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unu\Downloads\"/>
    </mc:Choice>
  </mc:AlternateContent>
  <xr:revisionPtr revIDLastSave="0" documentId="13_ncr:1_{C1430AF9-F08C-4723-BB07-10401C32ADC3}" xr6:coauthVersionLast="47" xr6:coauthVersionMax="47" xr10:uidLastSave="{00000000-0000-0000-0000-000000000000}"/>
  <bookViews>
    <workbookView xWindow="-108" yWindow="-108" windowWidth="23256" windowHeight="12576" activeTab="3" xr2:uid="{081B57E9-991B-4084-A9A8-9032ACA10B46}"/>
  </bookViews>
  <sheets>
    <sheet name="space_missions" sheetId="2" r:id="rId1"/>
    <sheet name="InfoTable" sheetId="1" r:id="rId2"/>
    <sheet name="Pivot table" sheetId="5" r:id="rId3"/>
    <sheet name="Dashboard" sheetId="3" r:id="rId4"/>
  </sheets>
  <definedNames>
    <definedName name="_xlnm._FilterDatabase" localSheetId="1" hidden="1">InfoTable!$B$2:$AH$65</definedName>
    <definedName name="_xlchart.v5.0" hidden="1">InfoTable!$L$2</definedName>
    <definedName name="_xlchart.v5.1" hidden="1">InfoTable!$L$3</definedName>
    <definedName name="_xlchart.v5.2" hidden="1">InfoTable!$M$2:$AH$2</definedName>
    <definedName name="_xlchart.v5.3" hidden="1">InfoTable!$M$3:$AH$3</definedName>
    <definedName name="ExternalData_1" localSheetId="0" hidden="1">space_missions!$A$1:$I$4631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3" i="1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A09B2D-64F3-45EC-AE63-4D0DECA6CF99}" keepAlive="1" name="Query - space_missions" description="Connection to the 'space_missions' query in the workbook." type="5" refreshedVersion="8" background="1" saveData="1">
    <dbPr connection="Provider=Microsoft.Mashup.OleDb.1;Data Source=$Workbook$;Location=space_missions;Extended Properties=&quot;&quot;" command="SELECT * FROM [space_missions]"/>
  </connection>
</connections>
</file>

<file path=xl/sharedStrings.xml><?xml version="1.0" encoding="utf-8"?>
<sst xmlns="http://schemas.openxmlformats.org/spreadsheetml/2006/main" count="33086" uniqueCount="5757">
  <si>
    <t>Company</t>
  </si>
  <si>
    <t>Location</t>
  </si>
  <si>
    <t>Date</t>
  </si>
  <si>
    <t>Time</t>
  </si>
  <si>
    <t>Rocket</t>
  </si>
  <si>
    <t>Mission</t>
  </si>
  <si>
    <t>RocketStatus</t>
  </si>
  <si>
    <t>Price</t>
  </si>
  <si>
    <t>MissionStatus</t>
  </si>
  <si>
    <t>RVSN USSR</t>
  </si>
  <si>
    <t>Site 1/5, Baikonur Cosmodrome, Kazakhstan</t>
  </si>
  <si>
    <t>Sputnik 8K71PS</t>
  </si>
  <si>
    <t>Sputnik-1</t>
  </si>
  <si>
    <t>Retired</t>
  </si>
  <si>
    <t/>
  </si>
  <si>
    <t>Success</t>
  </si>
  <si>
    <t>Sputnik-2</t>
  </si>
  <si>
    <t>US Navy</t>
  </si>
  <si>
    <t>LC-18A, Cape Canaveral AFS, Florida, USA</t>
  </si>
  <si>
    <t>Vanguard</t>
  </si>
  <si>
    <t>Vanguard TV3</t>
  </si>
  <si>
    <t>Failure</t>
  </si>
  <si>
    <t>AMBA</t>
  </si>
  <si>
    <t>LC-26A, Cape Canaveral AFS, Florida, USA</t>
  </si>
  <si>
    <t>Juno I</t>
  </si>
  <si>
    <t>Explorer 1</t>
  </si>
  <si>
    <t>Vanguard TV3BU</t>
  </si>
  <si>
    <t>Explorer 2</t>
  </si>
  <si>
    <t>Vanguard 1</t>
  </si>
  <si>
    <t>LC-5, Cape Canaveral AFS, Florida, USA</t>
  </si>
  <si>
    <t>Explorer 3</t>
  </si>
  <si>
    <t>Sputnik 8A91</t>
  </si>
  <si>
    <t>Sputnik-3 #1</t>
  </si>
  <si>
    <t>Vanguard TV5</t>
  </si>
  <si>
    <t>Sputnik-3 #2</t>
  </si>
  <si>
    <t>Vanguard SLV-1</t>
  </si>
  <si>
    <t>Vanguard SLV-2</t>
  </si>
  <si>
    <t>Douglas F4D Skyray, Naval Air Station Point Mugu, California, USA</t>
  </si>
  <si>
    <t>NOTS-EV-1 Pilot II</t>
  </si>
  <si>
    <t>Pilot-1 (D1)</t>
  </si>
  <si>
    <t>Explorer 4</t>
  </si>
  <si>
    <t>Pilot-2 (D2)</t>
  </si>
  <si>
    <t>US Air Force</t>
  </si>
  <si>
    <t>SLC-17A, Cape Canaveral AFS, Florida, USA</t>
  </si>
  <si>
    <t>Thor-DM 18 Able I</t>
  </si>
  <si>
    <t>Pioneer 0</t>
  </si>
  <si>
    <t>Pilot-3 (D3)</t>
  </si>
  <si>
    <t>Explorer 5</t>
  </si>
  <si>
    <t>Pilot-4 (R1)</t>
  </si>
  <si>
    <t>Pilot-5 (R2)</t>
  </si>
  <si>
    <t>Pilot-6 (R3</t>
  </si>
  <si>
    <t>Vostok</t>
  </si>
  <si>
    <t>E-1 nâ€ Â­1 (Luna-1)</t>
  </si>
  <si>
    <t>Vanguard SLV-3</t>
  </si>
  <si>
    <t>NASA</t>
  </si>
  <si>
    <t>Pioneer 1</t>
  </si>
  <si>
    <t>Partial Failure</t>
  </si>
  <si>
    <t>E-1 nâ€ Â­2 (Luna-1)</t>
  </si>
  <si>
    <t>Beacon 1</t>
  </si>
  <si>
    <t>Pioneer 2</t>
  </si>
  <si>
    <t>E-1 nâ€ Â­3 (Luna-1)</t>
  </si>
  <si>
    <t>Juno II</t>
  </si>
  <si>
    <t>Pioneer 3</t>
  </si>
  <si>
    <t>LC-11, Cape Canaveral AFS, Florida, USA</t>
  </si>
  <si>
    <t>SM-65B Atlas</t>
  </si>
  <si>
    <t>SCORE</t>
  </si>
  <si>
    <t>Luna-1</t>
  </si>
  <si>
    <t>Vanguard 2</t>
  </si>
  <si>
    <t>SLC-1W (75-3-4), Vandenberg AFB, California, USA</t>
  </si>
  <si>
    <t>Thor-DM18 Agena-A</t>
  </si>
  <si>
    <t>Discoverer 1</t>
  </si>
  <si>
    <t>Discoverer 2</t>
  </si>
  <si>
    <t>Vanguard SLV-5</t>
  </si>
  <si>
    <t>Discoverer 3</t>
  </si>
  <si>
    <t>E-1A nâ€ Â­1 (Luna-2)</t>
  </si>
  <si>
    <t>Vanguard SLV-6</t>
  </si>
  <si>
    <t>SLC-1E (75-3-5), Vandenberg AFB, California, USA</t>
  </si>
  <si>
    <t>Discoverer 4</t>
  </si>
  <si>
    <t>Thor DM-18 Able-III</t>
  </si>
  <si>
    <t>Explorer 6</t>
  </si>
  <si>
    <t>Discoverer 5</t>
  </si>
  <si>
    <t>Discoverer 6</t>
  </si>
  <si>
    <t>LC-14, Cape Canaveral AFS, Florida, USA</t>
  </si>
  <si>
    <t>Atlas-D Mercury</t>
  </si>
  <si>
    <t>Big Joe 1</t>
  </si>
  <si>
    <t>Luna-2</t>
  </si>
  <si>
    <t>Thor DM-18 Able-II</t>
  </si>
  <si>
    <t>Transit 1A</t>
  </si>
  <si>
    <t>Vanguard 3</t>
  </si>
  <si>
    <t>Luna-3</t>
  </si>
  <si>
    <t>Discoverer 7</t>
  </si>
  <si>
    <t>Discoverer 8</t>
  </si>
  <si>
    <t>General Dynamics</t>
  </si>
  <si>
    <t>Atlas-D Able</t>
  </si>
  <si>
    <t>Pioneer P-3</t>
  </si>
  <si>
    <t>Discoverer 9</t>
  </si>
  <si>
    <t>Discoverer 10</t>
  </si>
  <si>
    <t>Atlas-LV3 Agena-A</t>
  </si>
  <si>
    <t>Midas 1</t>
  </si>
  <si>
    <t>Thor DM-18 Able-IV</t>
  </si>
  <si>
    <t>Pioneer 5</t>
  </si>
  <si>
    <t>TIROS-1</t>
  </si>
  <si>
    <t>SLC-17B, Cape Canaveral AFS, Florida, USA</t>
  </si>
  <si>
    <t>Thor-DM21 Ablestar</t>
  </si>
  <si>
    <t>Transit 1B</t>
  </si>
  <si>
    <t>E-3 nâ€ Â­2 (Luna-3)</t>
  </si>
  <si>
    <t>Discoverer 11</t>
  </si>
  <si>
    <t>E-3 nâ€ Â­3 (Luna-3)</t>
  </si>
  <si>
    <t>Thor DM-19 Delta</t>
  </si>
  <si>
    <t>Echo 1</t>
  </si>
  <si>
    <t>Korabl-Sputnik 1</t>
  </si>
  <si>
    <t>Midas 2</t>
  </si>
  <si>
    <t>Transit 2A &amp; GRAB-1</t>
  </si>
  <si>
    <t>Discoverer 12</t>
  </si>
  <si>
    <t>1K nâ€ Â­2 (Korabl-Sputnik 2)</t>
  </si>
  <si>
    <t>Mercury-Atlas 1 (MA-1)</t>
  </si>
  <si>
    <t>Discoverer 13</t>
  </si>
  <si>
    <t>Echo 1A</t>
  </si>
  <si>
    <t>Discoverer 14</t>
  </si>
  <si>
    <t>Courier 1A</t>
  </si>
  <si>
    <t>Korabl-Sputnik 2</t>
  </si>
  <si>
    <t>Discoverer 15</t>
  </si>
  <si>
    <t>LC-12, Cape Canaveral AFS, Florida, USA</t>
  </si>
  <si>
    <t>Pioneer P-30</t>
  </si>
  <si>
    <t>Courier 1B</t>
  </si>
  <si>
    <t>Molniya</t>
  </si>
  <si>
    <t>1M nâ€ Â­1 (Marsnik 1)</t>
  </si>
  <si>
    <t>SLC-3W, Vandenberg AFB, California, USA</t>
  </si>
  <si>
    <t>Samos 1</t>
  </si>
  <si>
    <t>1M nâ€ Â­2 (Marsnik 2)</t>
  </si>
  <si>
    <t>Thor DM-21 Agena-B</t>
  </si>
  <si>
    <t>Discoverer 16</t>
  </si>
  <si>
    <t>Discoverer 17</t>
  </si>
  <si>
    <t>Mercury-Redstone</t>
  </si>
  <si>
    <t>Mercury-Redstone 1 (MR-1)</t>
  </si>
  <si>
    <t>TIROS-2</t>
  </si>
  <si>
    <t>Transit 3A &amp; GRAB-2</t>
  </si>
  <si>
    <t>Korabl-Sputnik 3</t>
  </si>
  <si>
    <t>LA-3, Wallops Flight Facility, Virginia, USA</t>
  </si>
  <si>
    <t>Scout X-1</t>
  </si>
  <si>
    <t>Explorer (S-56)</t>
  </si>
  <si>
    <t>Discoverer 18</t>
  </si>
  <si>
    <t>Pioneer P-31</t>
  </si>
  <si>
    <t>Mercury-Redstone 1A (MR-1A)</t>
  </si>
  <si>
    <t>Discoverer 19</t>
  </si>
  <si>
    <t>1K nâ€ Â­5 (Korabl-Sputnik 3)</t>
  </si>
  <si>
    <t>Mercury-Redstone 2 (MR-2)</t>
  </si>
  <si>
    <t>Samos 2</t>
  </si>
  <si>
    <t>1VA nâ€ Â­1 (Venera 1)</t>
  </si>
  <si>
    <t>Venera 1</t>
  </si>
  <si>
    <t>Explorer 9 (S-56A)</t>
  </si>
  <si>
    <t>Discoverer 20</t>
  </si>
  <si>
    <t>Discoverer 21</t>
  </si>
  <si>
    <t>Mercury-Atlas 2 (MA-2)</t>
  </si>
  <si>
    <t>Transit 3B &amp; Lofti 1</t>
  </si>
  <si>
    <t>Korabl-Sputnik 4</t>
  </si>
  <si>
    <t>Mercury-Redstone BD (MR-BD)</t>
  </si>
  <si>
    <t>Korabl-Sputnik 5</t>
  </si>
  <si>
    <t>Explorer 10</t>
  </si>
  <si>
    <t>Discoverer 22</t>
  </si>
  <si>
    <t>Discoverer 23</t>
  </si>
  <si>
    <t>Vostok 1</t>
  </si>
  <si>
    <t>Mercury-Atlas 3 (MA-3)</t>
  </si>
  <si>
    <t>Freedom 7 (MR-3)</t>
  </si>
  <si>
    <t>Discoverer 24</t>
  </si>
  <si>
    <t>SLC-2E (75-1-1), Vandenberg AFB, California, USA</t>
  </si>
  <si>
    <t>Discoverer 25</t>
  </si>
  <si>
    <t>Transit 4A, Injun 1 &amp; GRAB-3</t>
  </si>
  <si>
    <t>Explorer (S-55)</t>
  </si>
  <si>
    <t>Discoverer 26</t>
  </si>
  <si>
    <t>TIROS-3</t>
  </si>
  <si>
    <t>SLC-3E, Vandenberg AFB, California, USA</t>
  </si>
  <si>
    <t>Atlas-LV3 Agena-B</t>
  </si>
  <si>
    <t>Midas 3</t>
  </si>
  <si>
    <t>Liberty Bell 7 (MR-4)</t>
  </si>
  <si>
    <t>Discoverer 27</t>
  </si>
  <si>
    <t>Discoverer 28</t>
  </si>
  <si>
    <t>Vostok 2</t>
  </si>
  <si>
    <t>Explorer 12</t>
  </si>
  <si>
    <t>Ranger 1</t>
  </si>
  <si>
    <t>Explorer 13</t>
  </si>
  <si>
    <t>Discoverer 29</t>
  </si>
  <si>
    <t>Samos 3</t>
  </si>
  <si>
    <t>Discoverer 30</t>
  </si>
  <si>
    <t>Mercury-Atlas 4 (MA-4)</t>
  </si>
  <si>
    <t>Discoverer 31</t>
  </si>
  <si>
    <t>Discoverer 32</t>
  </si>
  <si>
    <t>Midas 4</t>
  </si>
  <si>
    <t>Discoverer 33</t>
  </si>
  <si>
    <t>Mayak-2, Kapustin Yar, Russia</t>
  </si>
  <si>
    <t>Cosmos-2I (63S1)</t>
  </si>
  <si>
    <t>DS-1 1</t>
  </si>
  <si>
    <t>LC-18B, Cape Canaveral AFS, Florida, USA</t>
  </si>
  <si>
    <t>Blue Scout II</t>
  </si>
  <si>
    <t>Mercury-Scout 1 (MS-1)</t>
  </si>
  <si>
    <t>Discoverer 34</t>
  </si>
  <si>
    <t>Discoverer 35</t>
  </si>
  <si>
    <t>Transit 4B &amp; TRAAC</t>
  </si>
  <si>
    <t>Ranger 2</t>
  </si>
  <si>
    <t>Samos 4</t>
  </si>
  <si>
    <t>Mercury-Atlas 5 (MA-5)</t>
  </si>
  <si>
    <t>Zenit-2 nâ€ Â­1</t>
  </si>
  <si>
    <t>Discoverer 36 &amp; Oscar 1</t>
  </si>
  <si>
    <t>DS-1 2</t>
  </si>
  <si>
    <t>Samos 5</t>
  </si>
  <si>
    <t>Discoverer 37</t>
  </si>
  <si>
    <t>LOFTI-2A &amp; Others</t>
  </si>
  <si>
    <t>Ranger 3</t>
  </si>
  <si>
    <t>TIROS-4</t>
  </si>
  <si>
    <t>Friendship 7 (MA-6)</t>
  </si>
  <si>
    <t>FTV 2301</t>
  </si>
  <si>
    <t>Discoverer 38</t>
  </si>
  <si>
    <t>OSO-1</t>
  </si>
  <si>
    <t>Samos 6</t>
  </si>
  <si>
    <t>Cosmos 1</t>
  </si>
  <si>
    <t>Cosmos 2</t>
  </si>
  <si>
    <t>Midas 5</t>
  </si>
  <si>
    <t>Discoverer 39</t>
  </si>
  <si>
    <t>Ranger 4</t>
  </si>
  <si>
    <t>Cosmos 3</t>
  </si>
  <si>
    <t>Cosmos 4</t>
  </si>
  <si>
    <t>Scout X-2</t>
  </si>
  <si>
    <t>Solrad 4B</t>
  </si>
  <si>
    <t>Ariel 1</t>
  </si>
  <si>
    <t>Samos 7</t>
  </si>
  <si>
    <t>FTV 1125</t>
  </si>
  <si>
    <t>SLC-36A, Cape Canaveral AFS, Florida, USA</t>
  </si>
  <si>
    <t>Atlas-LV3C Centaur-A</t>
  </si>
  <si>
    <t>AC-1 (Test Vehicle)</t>
  </si>
  <si>
    <t>ANNA 1A</t>
  </si>
  <si>
    <t>FTV 1126</t>
  </si>
  <si>
    <t>Aurora 7 (MA-7)</t>
  </si>
  <si>
    <t>SLC-5, Vandenberg AFB, California, USA</t>
  </si>
  <si>
    <t>Scout X-2M</t>
  </si>
  <si>
    <t>DSAP-1 F1 (Program 35)</t>
  </si>
  <si>
    <t>Cosmos 5</t>
  </si>
  <si>
    <t>FTV 1128</t>
  </si>
  <si>
    <t>Vostok-2</t>
  </si>
  <si>
    <t>Zenit-2 nâ€ Â­3</t>
  </si>
  <si>
    <t>FTV 1127 &amp; Oscar 2</t>
  </si>
  <si>
    <t>Samos 8</t>
  </si>
  <si>
    <t>FTV 2312</t>
  </si>
  <si>
    <t>TIROS-5</t>
  </si>
  <si>
    <t>FTV 1129</t>
  </si>
  <si>
    <t>Thor DM-21 Agena-D</t>
  </si>
  <si>
    <t>FTV 1151</t>
  </si>
  <si>
    <t>Cosmos 6</t>
  </si>
  <si>
    <t>Telstar 1</t>
  </si>
  <si>
    <t>Samos 9</t>
  </si>
  <si>
    <t>FTV 1130</t>
  </si>
  <si>
    <t>Mariner 1</t>
  </si>
  <si>
    <t>FTV 1131</t>
  </si>
  <si>
    <t>Cosmos 7</t>
  </si>
  <si>
    <t>FTV 1152</t>
  </si>
  <si>
    <t>Samos 10</t>
  </si>
  <si>
    <t>Vostok 3</t>
  </si>
  <si>
    <t>Vostok 4</t>
  </si>
  <si>
    <t>Cosmos 8</t>
  </si>
  <si>
    <t>DSAP-1 F2 (Program 35)</t>
  </si>
  <si>
    <t>2MV-1 nâ€ Â­1 (Venera 2)</t>
  </si>
  <si>
    <t>Mariner 2</t>
  </si>
  <si>
    <t>SLC-2W, Vandenberg AFB, California, USA</t>
  </si>
  <si>
    <t>FTV 1153</t>
  </si>
  <si>
    <t>2MV-1 nâ€ Â­2 (Venera 2)</t>
  </si>
  <si>
    <t>FTV 1132</t>
  </si>
  <si>
    <t>2MV-2 nâ€ Â­1 (Venera 2)</t>
  </si>
  <si>
    <t>FTV 1133 &amp; ERS-2</t>
  </si>
  <si>
    <t>TIROS-6</t>
  </si>
  <si>
    <t>Cosmos 9</t>
  </si>
  <si>
    <t>Alouette 1 &amp; TAVE</t>
  </si>
  <si>
    <t>FTV 1154</t>
  </si>
  <si>
    <t>Delta A</t>
  </si>
  <si>
    <t>Explorer 14</t>
  </si>
  <si>
    <t>Sigma 7 (MA-8)</t>
  </si>
  <si>
    <t>FTV 1134</t>
  </si>
  <si>
    <t>Cosmos 10</t>
  </si>
  <si>
    <t>Ranger 5</t>
  </si>
  <si>
    <t>Cosmos 11</t>
  </si>
  <si>
    <t>2MV-4 nâ€ Â­1 (Mars 1)</t>
  </si>
  <si>
    <t>1MS #2</t>
  </si>
  <si>
    <t>STARAD</t>
  </si>
  <si>
    <t>Explorer 15</t>
  </si>
  <si>
    <t>ANNA 1B</t>
  </si>
  <si>
    <t>Mars 1</t>
  </si>
  <si>
    <t>2MV-3 nâ€ Â­1 (Mars 2)</t>
  </si>
  <si>
    <t>FTV 1136</t>
  </si>
  <si>
    <t>Samos 11</t>
  </si>
  <si>
    <t>FTV 1135</t>
  </si>
  <si>
    <t>FTV 1155</t>
  </si>
  <si>
    <t>Injun 3 &amp; Others</t>
  </si>
  <si>
    <t>Delta B</t>
  </si>
  <si>
    <t>Relay 1</t>
  </si>
  <si>
    <t>FTV 1156</t>
  </si>
  <si>
    <t>Scout X-3</t>
  </si>
  <si>
    <t>Explorer 16 (S-55B)</t>
  </si>
  <si>
    <t>Midas 6</t>
  </si>
  <si>
    <t>Transit-5A 1</t>
  </si>
  <si>
    <t>Cosmos 12</t>
  </si>
  <si>
    <t>E-6 nâ€ Â­1 (Luna 4)</t>
  </si>
  <si>
    <t>E-6 nâ€ Â­2 (Luna 4)</t>
  </si>
  <si>
    <t>Scout X-3M</t>
  </si>
  <si>
    <t>DSAP-1 F3 (Program 35)</t>
  </si>
  <si>
    <t>Cosmos 13</t>
  </si>
  <si>
    <t>Luna 4</t>
  </si>
  <si>
    <t>Transit-5A 2</t>
  </si>
  <si>
    <t>DS-P1 #2</t>
  </si>
  <si>
    <t>Cosmos 14</t>
  </si>
  <si>
    <t>Cosmos 15</t>
  </si>
  <si>
    <t>DSAP-1 F4 (Program 35)</t>
  </si>
  <si>
    <t>Cosmos 16</t>
  </si>
  <si>
    <t>Midas 7</t>
  </si>
  <si>
    <t>Faith 7 (MA-9)</t>
  </si>
  <si>
    <t>Cosmos 17</t>
  </si>
  <si>
    <t>Cosmos 18</t>
  </si>
  <si>
    <t>DS-MT #1</t>
  </si>
  <si>
    <t>Midas 8</t>
  </si>
  <si>
    <t>Vostok 5</t>
  </si>
  <si>
    <t>Transit-5A 3</t>
  </si>
  <si>
    <t>Vostok 6</t>
  </si>
  <si>
    <t>Scout X-4</t>
  </si>
  <si>
    <t>CRL-1 (GRS)</t>
  </si>
  <si>
    <t>Zenit-2 nâ€ Â­12</t>
  </si>
  <si>
    <t>SLC-4W, Vandenberg AFB, California, USA</t>
  </si>
  <si>
    <t>Atlas-LV3 Agena-D</t>
  </si>
  <si>
    <t>KH-7 Gambit 4001</t>
  </si>
  <si>
    <t>Midas 9</t>
  </si>
  <si>
    <t>Cosmos 19</t>
  </si>
  <si>
    <t>DS-A1 #3</t>
  </si>
  <si>
    <t>KH-7 Gambit 4002</t>
  </si>
  <si>
    <t>Scout X-2B</t>
  </si>
  <si>
    <t>DSAP-1 F5 (Program 35)</t>
  </si>
  <si>
    <t>LC-13, Cape Canaveral AFS, Florida, USA</t>
  </si>
  <si>
    <t>Vela 1A/1B</t>
  </si>
  <si>
    <t>Cosmos 20</t>
  </si>
  <si>
    <t>DS-A1 #4</t>
  </si>
  <si>
    <t>KH-7 Gambit 4003</t>
  </si>
  <si>
    <t>Poliot</t>
  </si>
  <si>
    <t>Poliot-1</t>
  </si>
  <si>
    <t>Cosmos 21</t>
  </si>
  <si>
    <t>Voskhod</t>
  </si>
  <si>
    <t>Cosmos 22</t>
  </si>
  <si>
    <t>Atlas-LV3C Centaur-B</t>
  </si>
  <si>
    <t>AC-2 (Test Vehicle)</t>
  </si>
  <si>
    <t>Zenit-2 nâ€ Â­14</t>
  </si>
  <si>
    <t>Cosmos 23</t>
  </si>
  <si>
    <t>KH-7 Gambit 4004</t>
  </si>
  <si>
    <t>Cosmos 24</t>
  </si>
  <si>
    <t>Explorer 19 (AD-A)</t>
  </si>
  <si>
    <t>LC-34, Cape Canaveral AFS, Florida, USA</t>
  </si>
  <si>
    <t>Saturn I</t>
  </si>
  <si>
    <t>SA-5</t>
  </si>
  <si>
    <t>Elektron 1 &amp; 2</t>
  </si>
  <si>
    <t>Ranger 6</t>
  </si>
  <si>
    <t>3MV-1 nâ€ Â­2 (Zond 1)</t>
  </si>
  <si>
    <t>KH-7 Gambit 4005</t>
  </si>
  <si>
    <t>Cosmos 25</t>
  </si>
  <si>
    <t>KH-7 Gambit 4006</t>
  </si>
  <si>
    <t>Cosmos 26</t>
  </si>
  <si>
    <t>E-6 nâ€ Â­6</t>
  </si>
  <si>
    <t>Cosmos 27</t>
  </si>
  <si>
    <t>Zond 1</t>
  </si>
  <si>
    <t>Site 31/6, Baikonur Cosmodrome, Kazakhstan</t>
  </si>
  <si>
    <t>Cosmos 28</t>
  </si>
  <si>
    <t>LC-19, Cape Canaveral AFS, Florida, USA</t>
  </si>
  <si>
    <t>Titan II GLV</t>
  </si>
  <si>
    <t>Gemini 1</t>
  </si>
  <si>
    <t>Poliot-2</t>
  </si>
  <si>
    <t>E-6 nâ€ Â­5 (Luna 5)</t>
  </si>
  <si>
    <t>KH-7 Gambit 4007</t>
  </si>
  <si>
    <t>Cosmos 29</t>
  </si>
  <si>
    <t>Cosmos 30</t>
  </si>
  <si>
    <t>KH-7 Gambit 4008</t>
  </si>
  <si>
    <t>SLC-37B, Cape Canaveral AFS, Florida, USA</t>
  </si>
  <si>
    <t>A-101</t>
  </si>
  <si>
    <t>Molniya-1 nâ€ Â­1</t>
  </si>
  <si>
    <t>Cosmos 31</t>
  </si>
  <si>
    <t>Cosmos 32</t>
  </si>
  <si>
    <t>Cosmos 33</t>
  </si>
  <si>
    <t>Atlas-LV3C Centaur-C</t>
  </si>
  <si>
    <t>AC-3 (Test Vehicle)</t>
  </si>
  <si>
    <t>Cosmos 34</t>
  </si>
  <si>
    <t>KH-7 Gambit 4009</t>
  </si>
  <si>
    <t>Elektron 3 &amp; 4</t>
  </si>
  <si>
    <t>Cosmos 35</t>
  </si>
  <si>
    <t>Vela 2A/2B</t>
  </si>
  <si>
    <t>Ranger 7</t>
  </si>
  <si>
    <t>Cosmos 36</t>
  </si>
  <si>
    <t>Cosmos 37</t>
  </si>
  <si>
    <t>SLC-4E, Vandenberg AFB, California, USA</t>
  </si>
  <si>
    <t>Atlas-SLV3 Agena-D</t>
  </si>
  <si>
    <t>KH-7 Gambit 4010</t>
  </si>
  <si>
    <t>Site 41/15, Baikonur Cosmodrome, Kazakhstan</t>
  </si>
  <si>
    <t>Cosmos-1 (65S3)</t>
  </si>
  <si>
    <t>Cosmos 38, 39 &amp; 40</t>
  </si>
  <si>
    <t>Cosmos 41</t>
  </si>
  <si>
    <t>Cosmos 42 &amp; 43</t>
  </si>
  <si>
    <t>Vostok-2M</t>
  </si>
  <si>
    <t>Cosmos 44</t>
  </si>
  <si>
    <t>SLC-20, Cape Canaveral AFS, Florida, USA</t>
  </si>
  <si>
    <t>Titan IIIA</t>
  </si>
  <si>
    <t>Transtage 1</t>
  </si>
  <si>
    <t>63.23</t>
  </si>
  <si>
    <t>OGO 1</t>
  </si>
  <si>
    <t>Cosmos 45</t>
  </si>
  <si>
    <t>A-102</t>
  </si>
  <si>
    <t>KH-7 Gambit 4011</t>
  </si>
  <si>
    <t>Cosmos 46</t>
  </si>
  <si>
    <t>Cosmos 47</t>
  </si>
  <si>
    <t>KH-7 Gambit 4012</t>
  </si>
  <si>
    <t>Voskhod 1</t>
  </si>
  <si>
    <t>Cosmos 48</t>
  </si>
  <si>
    <t>KH-7 Gambit 4013</t>
  </si>
  <si>
    <t>Strela-1 #4, 5, 6</t>
  </si>
  <si>
    <t>Cosmos 49</t>
  </si>
  <si>
    <t>Cosmos 50</t>
  </si>
  <si>
    <t>Mariner 3</t>
  </si>
  <si>
    <t>Mariner 4</t>
  </si>
  <si>
    <t>Zond 2</t>
  </si>
  <si>
    <t>DS-2 #2</t>
  </si>
  <si>
    <t>KH-7 Gambit 4014</t>
  </si>
  <si>
    <t>Site 86/1, Kapustin Yar, Russia</t>
  </si>
  <si>
    <t>Cosmos 51</t>
  </si>
  <si>
    <t>Transtage 2</t>
  </si>
  <si>
    <t>Surveyor-Model 1</t>
  </si>
  <si>
    <t>Cosmos 52</t>
  </si>
  <si>
    <t>Gemini 2</t>
  </si>
  <si>
    <t>LC-576B3, Vandenberg AFB, California, USA</t>
  </si>
  <si>
    <t>Atlas-D OV1</t>
  </si>
  <si>
    <t>OV1-1</t>
  </si>
  <si>
    <t>KH-7 Gambit 4015</t>
  </si>
  <si>
    <t>Cosmos 53</t>
  </si>
  <si>
    <t>LES 1</t>
  </si>
  <si>
    <t>DS-P1 You #2</t>
  </si>
  <si>
    <t>A-103</t>
  </si>
  <si>
    <t>Ranger 8</t>
  </si>
  <si>
    <t>DS-A1 #6</t>
  </si>
  <si>
    <t>Cosmos 54, 55 &amp; 56</t>
  </si>
  <si>
    <t>Cosmos 57</t>
  </si>
  <si>
    <t>Cosmos 58</t>
  </si>
  <si>
    <t>Surveyor-SD 1</t>
  </si>
  <si>
    <t>Cosmos 59</t>
  </si>
  <si>
    <t>Cosmos 60</t>
  </si>
  <si>
    <t>KH-7 Gambit 4016</t>
  </si>
  <si>
    <t>Cosmos 61, 62 &amp; 63</t>
  </si>
  <si>
    <t>Voskhod 2</t>
  </si>
  <si>
    <t>Ranger 9</t>
  </si>
  <si>
    <t>Gemini 3</t>
  </si>
  <si>
    <t>Cosmos 64</t>
  </si>
  <si>
    <t>SNAPSHOT</t>
  </si>
  <si>
    <t>E-6 nâ€ Â­8 (Luna)</t>
  </si>
  <si>
    <t>Cosmos 65</t>
  </si>
  <si>
    <t>Molniya-1 nâ€ Â­3</t>
  </si>
  <si>
    <t>KH-7 Gambit 4017</t>
  </si>
  <si>
    <t>LES 2 &amp; LCS 1</t>
  </si>
  <si>
    <t>Cosmos 66</t>
  </si>
  <si>
    <t>Luna 5</t>
  </si>
  <si>
    <t>A-104</t>
  </si>
  <si>
    <t>Cosmos 67</t>
  </si>
  <si>
    <t>KH-7 Gambit 4018</t>
  </si>
  <si>
    <t>OV1-3</t>
  </si>
  <si>
    <t>Gemini IV</t>
  </si>
  <si>
    <t>Luna 6</t>
  </si>
  <si>
    <t>Cosmos 68</t>
  </si>
  <si>
    <t>Martin Marietta</t>
  </si>
  <si>
    <t>SLC-40, Cape Canaveral AFS, Florida, USA</t>
  </si>
  <si>
    <t>Titan IIIC</t>
  </si>
  <si>
    <t>Transtage 5</t>
  </si>
  <si>
    <t>Cosmos 69</t>
  </si>
  <si>
    <t>KH-7 Gambit 4019</t>
  </si>
  <si>
    <t>Cosmos 70</t>
  </si>
  <si>
    <t>KH-7 Gambit 4020</t>
  </si>
  <si>
    <t>Zenit-2 nâ€ Â­28</t>
  </si>
  <si>
    <t>Cosmos 71 to 75</t>
  </si>
  <si>
    <t>Site 81/24, Baikonur Cosmodrome, Kazakhstan</t>
  </si>
  <si>
    <t>Proton</t>
  </si>
  <si>
    <t>Proton-1</t>
  </si>
  <si>
    <t>Zond 3</t>
  </si>
  <si>
    <t>Vela 3A/3B</t>
  </si>
  <si>
    <t>Cosmos 76</t>
  </si>
  <si>
    <t>A-105</t>
  </si>
  <si>
    <t>Cosmos 77</t>
  </si>
  <si>
    <t>KH-7 Gambit 4021</t>
  </si>
  <si>
    <t>SLC-36B, Cape Canaveral AFS, Florida, USA</t>
  </si>
  <si>
    <t>Atlas-LV3C Centaur-D</t>
  </si>
  <si>
    <t>Surveyor SD-2</t>
  </si>
  <si>
    <t>Cosmos 78</t>
  </si>
  <si>
    <t>Gemini V</t>
  </si>
  <si>
    <t>Cosmos 79</t>
  </si>
  <si>
    <t>Cosmos 80 to 84</t>
  </si>
  <si>
    <t>Cosmos 85</t>
  </si>
  <si>
    <t>Cosmos 86 to 90</t>
  </si>
  <si>
    <t>Cosmos 91</t>
  </si>
  <si>
    <t>KH-7 Gambit 4022</t>
  </si>
  <si>
    <t>Molniya-M /Block L</t>
  </si>
  <si>
    <t>Luna 7</t>
  </si>
  <si>
    <t>OV1-2</t>
  </si>
  <si>
    <t>Molniya-1 nâ€ Â­4</t>
  </si>
  <si>
    <t>LCS-2 &amp; OV2-1</t>
  </si>
  <si>
    <t>Cosmos 92</t>
  </si>
  <si>
    <t>Cosmos-2I (63SM)</t>
  </si>
  <si>
    <t>Cosmos 93</t>
  </si>
  <si>
    <t>GATV 5002</t>
  </si>
  <si>
    <t>Cosmos 94</t>
  </si>
  <si>
    <t>Proton-2</t>
  </si>
  <si>
    <t>Cosmos 95</t>
  </si>
  <si>
    <t>KH-7 Gambit 4023</t>
  </si>
  <si>
    <t>Venera 2</t>
  </si>
  <si>
    <t>Venera 3</t>
  </si>
  <si>
    <t>Cosmos 96</t>
  </si>
  <si>
    <t>Cosmos 97</t>
  </si>
  <si>
    <t>Armée de l'Air</t>
  </si>
  <si>
    <t>Brigitte, Hammaguir, Algeria, France</t>
  </si>
  <si>
    <t>Diamant A</t>
  </si>
  <si>
    <t>Astérix</t>
  </si>
  <si>
    <t>Cosmos 98</t>
  </si>
  <si>
    <t>Luna 8</t>
  </si>
  <si>
    <t>Gemini VII</t>
  </si>
  <si>
    <t>Cosmos 99</t>
  </si>
  <si>
    <t>Gemini VI-A</t>
  </si>
  <si>
    <t>Cosmos 100</t>
  </si>
  <si>
    <t>Cosmos 101</t>
  </si>
  <si>
    <t>SLC-41, Cape Canaveral AFS, Florida, USA</t>
  </si>
  <si>
    <t>LES 3 &amp; 4, OV2-3, OSCAR-4</t>
  </si>
  <si>
    <t>Vostok-2A</t>
  </si>
  <si>
    <t>Cosmos 102</t>
  </si>
  <si>
    <t>Cosmos 103</t>
  </si>
  <si>
    <t>DS-K40 #1</t>
  </si>
  <si>
    <t>Cosmos 104</t>
  </si>
  <si>
    <t>KH-7 Gambit 4024</t>
  </si>
  <si>
    <t>Cosmos 105</t>
  </si>
  <si>
    <t>Cosmos 106</t>
  </si>
  <si>
    <t>Luna 9</t>
  </si>
  <si>
    <t>Cosmos 107</t>
  </si>
  <si>
    <t>Cosmos 108</t>
  </si>
  <si>
    <t>KH-7 Gambit 4025</t>
  </si>
  <si>
    <t>Diapason</t>
  </si>
  <si>
    <t>Cosmos 109</t>
  </si>
  <si>
    <t>DS-K40 #2</t>
  </si>
  <si>
    <t>Cosmos 110</t>
  </si>
  <si>
    <t>Saturn IB</t>
  </si>
  <si>
    <t>AS-201</t>
  </si>
  <si>
    <t>Cosmos 111</t>
  </si>
  <si>
    <t>GATV 5003</t>
  </si>
  <si>
    <t>Site 41/1, Plesetsk Cosmodrome, Russia</t>
  </si>
  <si>
    <t>Cosmos 112</t>
  </si>
  <si>
    <t>KH-7 Gambit 4026</t>
  </si>
  <si>
    <t>Cosmos 113</t>
  </si>
  <si>
    <t>Proton-3a</t>
  </si>
  <si>
    <t>Molniya-1 nâ€ Â­5</t>
  </si>
  <si>
    <t>OV1-4/OV1-5</t>
  </si>
  <si>
    <t>Luna 10</t>
  </si>
  <si>
    <t>Cosmos 114</t>
  </si>
  <si>
    <t>Surveyor Model-3</t>
  </si>
  <si>
    <t>Atlas-SLV3B Agena-D</t>
  </si>
  <si>
    <t>OAO-1</t>
  </si>
  <si>
    <t>KH-7 Gambit 4027</t>
  </si>
  <si>
    <t>Cosmos 115</t>
  </si>
  <si>
    <t>Molniya-1 nâ€ Â­6</t>
  </si>
  <si>
    <t>Cosmos 116</t>
  </si>
  <si>
    <t>Cosmos 117</t>
  </si>
  <si>
    <t>Cosmos 118</t>
  </si>
  <si>
    <t>KH-7 Gambit 4028</t>
  </si>
  <si>
    <t>Gemini VIII</t>
  </si>
  <si>
    <t>Zenit-4 nâ€ Â­18</t>
  </si>
  <si>
    <t>GATV 5004</t>
  </si>
  <si>
    <t>Cosmos 119</t>
  </si>
  <si>
    <t>Surveyor 1</t>
  </si>
  <si>
    <t>Atlas SLV-3</t>
  </si>
  <si>
    <t>ATDA</t>
  </si>
  <si>
    <t>Gemini IX-A</t>
  </si>
  <si>
    <t>KH-7 Gambit 4029</t>
  </si>
  <si>
    <t>Atlas-SLV3 Agena-B</t>
  </si>
  <si>
    <t>OGO-3</t>
  </si>
  <si>
    <t>Cosmos 120</t>
  </si>
  <si>
    <t>Midas 10</t>
  </si>
  <si>
    <t>OPS 9311-9317 &amp; GGTS-1</t>
  </si>
  <si>
    <t>Cosmos 121</t>
  </si>
  <si>
    <t>Cosmos 122</t>
  </si>
  <si>
    <t>AS-203</t>
  </si>
  <si>
    <t>Proton-3</t>
  </si>
  <si>
    <t>Cosmos 123</t>
  </si>
  <si>
    <t>KH-7 Gambit 4030</t>
  </si>
  <si>
    <t>OV1-7/OV1-8</t>
  </si>
  <si>
    <t>Cosmos 124</t>
  </si>
  <si>
    <t>GATV 5005</t>
  </si>
  <si>
    <t>Gemini X</t>
  </si>
  <si>
    <t>Cosmos 125</t>
  </si>
  <si>
    <t>Cosmos 126</t>
  </si>
  <si>
    <t>Titan IIIB</t>
  </si>
  <si>
    <t>KH-8</t>
  </si>
  <si>
    <t>59</t>
  </si>
  <si>
    <t>Cosmos 127</t>
  </si>
  <si>
    <t>Lunar Orbiter 1</t>
  </si>
  <si>
    <t>KH-7 Gambit 4031</t>
  </si>
  <si>
    <t>Midas 11</t>
  </si>
  <si>
    <t>Luna 11</t>
  </si>
  <si>
    <t>AS-202</t>
  </si>
  <si>
    <t>IDCSP-1 8-14, GGTS-2</t>
  </si>
  <si>
    <t>Cosmos 128</t>
  </si>
  <si>
    <t>GATV 5006</t>
  </si>
  <si>
    <t>Gemini XI</t>
  </si>
  <si>
    <t>Zenit-2 nâ€ Â­40</t>
  </si>
  <si>
    <t>KH-7 Gambit 4032</t>
  </si>
  <si>
    <t>Site 162, Baikonur Cosmodrome, Kazakhstan</t>
  </si>
  <si>
    <t>Tsyklon</t>
  </si>
  <si>
    <t>OGTch 1</t>
  </si>
  <si>
    <t>Surveyor 2</t>
  </si>
  <si>
    <t>UT</t>
  </si>
  <si>
    <t>Uchinoura Space Center, Japan</t>
  </si>
  <si>
    <t>Lambda-IV S</t>
  </si>
  <si>
    <t>Osumi</t>
  </si>
  <si>
    <t>OPS 4096</t>
  </si>
  <si>
    <t>Midas 12</t>
  </si>
  <si>
    <t>KH-7 Gambit 4033</t>
  </si>
  <si>
    <t>Cosmos 129</t>
  </si>
  <si>
    <t>Molniya-1 nâ€ Â­7</t>
  </si>
  <si>
    <t>Cosmos 130</t>
  </si>
  <si>
    <t>Luna 12</t>
  </si>
  <si>
    <t>Surveyor SD-4</t>
  </si>
  <si>
    <t>OGTch 2</t>
  </si>
  <si>
    <t>KH-7 Gambit 4034</t>
  </si>
  <si>
    <t>Gemini B, OV4-3, &amp;  OV4-1R/T</t>
  </si>
  <si>
    <t>Lunar Orbiter 2</t>
  </si>
  <si>
    <t>GATV 5001</t>
  </si>
  <si>
    <t>Gemini XII</t>
  </si>
  <si>
    <t>Cosmos 131</t>
  </si>
  <si>
    <t>Cosmos-3 (11K65)</t>
  </si>
  <si>
    <t>Strela-2 #2</t>
  </si>
  <si>
    <t>Cosmos 132</t>
  </si>
  <si>
    <t>Soyuz</t>
  </si>
  <si>
    <t>Cosmos 133</t>
  </si>
  <si>
    <t>Cosmos 134</t>
  </si>
  <si>
    <t>KH-7 Gambit 4035</t>
  </si>
  <si>
    <t>ATS-1</t>
  </si>
  <si>
    <t>OV1-9/OV1-10</t>
  </si>
  <si>
    <t>Cosmos 135</t>
  </si>
  <si>
    <t>Soyuz 7K-OK nâ€ Â­1</t>
  </si>
  <si>
    <t>Prelaunch Failure</t>
  </si>
  <si>
    <t>OPS 8968</t>
  </si>
  <si>
    <t>Cosmos 136</t>
  </si>
  <si>
    <t>Luna 13</t>
  </si>
  <si>
    <t>Cosmos 137</t>
  </si>
  <si>
    <t>OPS 9321-9328</t>
  </si>
  <si>
    <t>Cosmos 138</t>
  </si>
  <si>
    <t>Cosmos 139</t>
  </si>
  <si>
    <t>Apollo 1</t>
  </si>
  <si>
    <t>KH-7 Gambit 4036</t>
  </si>
  <si>
    <t>Lunar Orbiter 3</t>
  </si>
  <si>
    <t>Cosmos 140</t>
  </si>
  <si>
    <t>Diadème 1</t>
  </si>
  <si>
    <t>Cosmos 141</t>
  </si>
  <si>
    <t>Cosmos 142</t>
  </si>
  <si>
    <t>Diadème 2</t>
  </si>
  <si>
    <t>OPS 4204</t>
  </si>
  <si>
    <t>Cosmos 143</t>
  </si>
  <si>
    <t>Cosmos 144</t>
  </si>
  <si>
    <t>Cosmos 145</t>
  </si>
  <si>
    <t>Site 81/23, Baikonur Cosmodrome, Kazakhstan</t>
  </si>
  <si>
    <t>Proton K/Block D</t>
  </si>
  <si>
    <t>Cosmos 146</t>
  </si>
  <si>
    <t>Cosmos 147</t>
  </si>
  <si>
    <t>Site 133/3, Plesetsk Cosmodrome, Russia</t>
  </si>
  <si>
    <t>Cosmos 148</t>
  </si>
  <si>
    <t>Cosmos 149</t>
  </si>
  <si>
    <t>Cosmos 150</t>
  </si>
  <si>
    <t>Site 161/35, Baikonur Cosmodrome, Kazakhstan</t>
  </si>
  <si>
    <t>OGTch 3</t>
  </si>
  <si>
    <t>Cosmos 151</t>
  </si>
  <si>
    <t>Cosmos 152</t>
  </si>
  <si>
    <t>Cosmos 153</t>
  </si>
  <si>
    <t>ATS-2</t>
  </si>
  <si>
    <t>Cosmos 154</t>
  </si>
  <si>
    <t>Cosmos 155</t>
  </si>
  <si>
    <t>Surveyor 3</t>
  </si>
  <si>
    <t>Soyuz 1</t>
  </si>
  <si>
    <t>ASI</t>
  </si>
  <si>
    <t>SM Launch Tab, San Marco Launch Platform, Kenya</t>
  </si>
  <si>
    <t>Scout B</t>
  </si>
  <si>
    <t>San Marco 2</t>
  </si>
  <si>
    <t>OPS 4243</t>
  </si>
  <si>
    <t>Cosmos 156</t>
  </si>
  <si>
    <t>OPS-6638, OPS-6679, ORS-4, OV5-1, OV5-3</t>
  </si>
  <si>
    <t>Lunar Orbiter 4</t>
  </si>
  <si>
    <t>Cosmos 157</t>
  </si>
  <si>
    <t>Site 132/2, Plesetsk Cosmodrome, Russia</t>
  </si>
  <si>
    <t>Cosmos-3M (11K65M)</t>
  </si>
  <si>
    <t>Cosmos 158</t>
  </si>
  <si>
    <t>Cosmos 159</t>
  </si>
  <si>
    <t>Cosmos 160</t>
  </si>
  <si>
    <t>Cosmos 161</t>
  </si>
  <si>
    <t>KH-7 Gambit 4037</t>
  </si>
  <si>
    <t>Molniya-1 nâ€ Â­8</t>
  </si>
  <si>
    <t>Cosmos 162</t>
  </si>
  <si>
    <t>KH-7 Gambit 4038</t>
  </si>
  <si>
    <t>Cosmos 163</t>
  </si>
  <si>
    <t>Cosmos 164</t>
  </si>
  <si>
    <t>Molniya-M /Block VL</t>
  </si>
  <si>
    <t>Venera 4</t>
  </si>
  <si>
    <t>Cosmos 165</t>
  </si>
  <si>
    <t>Mariner 5</t>
  </si>
  <si>
    <t>Cosmos 166</t>
  </si>
  <si>
    <t>Cosmos 167</t>
  </si>
  <si>
    <t>Zenit-4 nâ€ Â­31</t>
  </si>
  <si>
    <t>OPS 4282</t>
  </si>
  <si>
    <t>Tselina-OM #1</t>
  </si>
  <si>
    <t>OPS 9331-9334, LES-5 &amp; DODGE</t>
  </si>
  <si>
    <t>Cosmos 168</t>
  </si>
  <si>
    <t>Surveyor 4</t>
  </si>
  <si>
    <t>Cosmos 169</t>
  </si>
  <si>
    <t>Zenit-4 nâ€ Â­32</t>
  </si>
  <si>
    <t>OV1-11/OV1-12/OV1-86</t>
  </si>
  <si>
    <t>Cosmos 170</t>
  </si>
  <si>
    <t>Lunar Orbiter 5</t>
  </si>
  <si>
    <t>Cosmos 171</t>
  </si>
  <si>
    <t>Cosmos 172</t>
  </si>
  <si>
    <t>OPS 4866</t>
  </si>
  <si>
    <t>Cosmos 173</t>
  </si>
  <si>
    <t>Cosmos 174</t>
  </si>
  <si>
    <t>Zenit-2 nâ€ Â­51</t>
  </si>
  <si>
    <t>Atlas-SLV3C Centaur-D</t>
  </si>
  <si>
    <t>Surveyor 5</t>
  </si>
  <si>
    <t>Cosmos 175</t>
  </si>
  <si>
    <t>Cosmos 176</t>
  </si>
  <si>
    <t>Cosmos 177</t>
  </si>
  <si>
    <t>Cosmos 178</t>
  </si>
  <si>
    <t>OPS 4941</t>
  </si>
  <si>
    <t>Cosmos 179</t>
  </si>
  <si>
    <t>Cosmos 180</t>
  </si>
  <si>
    <t>Zaliv #2</t>
  </si>
  <si>
    <t>Zond</t>
  </si>
  <si>
    <t>Molniya-1 nâ€ Â­9</t>
  </si>
  <si>
    <t>Cosmos 181</t>
  </si>
  <si>
    <t>OKB-586</t>
  </si>
  <si>
    <t>VKZ</t>
  </si>
  <si>
    <t>Cosmos 182</t>
  </si>
  <si>
    <t>Cosmos 183</t>
  </si>
  <si>
    <t>Molniya-1 nâ€ Â­12</t>
  </si>
  <si>
    <t>Cosmos 184</t>
  </si>
  <si>
    <t>OPS 4995</t>
  </si>
  <si>
    <t>Site 90/19, Baikonur Cosmodrome, Kazakhstan</t>
  </si>
  <si>
    <t>Tsyklon-2A</t>
  </si>
  <si>
    <t>Cosmos 185</t>
  </si>
  <si>
    <t>Cosmos 186</t>
  </si>
  <si>
    <t>Cosmos 187</t>
  </si>
  <si>
    <t>Cosmos 188</t>
  </si>
  <si>
    <t>Cosmos 189</t>
  </si>
  <si>
    <t>Cosmos 190</t>
  </si>
  <si>
    <t>ATS-3</t>
  </si>
  <si>
    <t>Surveyor 6</t>
  </si>
  <si>
    <t>LC-39A, Kennedy Space Center, Florida, USA</t>
  </si>
  <si>
    <t>Saturn V</t>
  </si>
  <si>
    <t>Apollo 4</t>
  </si>
  <si>
    <t>1,160.00</t>
  </si>
  <si>
    <t>Cosmos 191</t>
  </si>
  <si>
    <t>Cosmos 192</t>
  </si>
  <si>
    <t>Cosmos 193</t>
  </si>
  <si>
    <t>LA-5B, RAAF Woomera Range Complex, Australia</t>
  </si>
  <si>
    <t>Redstone Sparta</t>
  </si>
  <si>
    <t>WRESAT</t>
  </si>
  <si>
    <t>Cosmos 194</t>
  </si>
  <si>
    <t>OPS 5000</t>
  </si>
  <si>
    <t>Cosmos 195</t>
  </si>
  <si>
    <t>Cosmos 196</t>
  </si>
  <si>
    <t>Cosmos 197</t>
  </si>
  <si>
    <t>Cosmos 198</t>
  </si>
  <si>
    <t>Surveyor 7</t>
  </si>
  <si>
    <t>Cosmos 199</t>
  </si>
  <si>
    <t>OPS 5028</t>
  </si>
  <si>
    <t>Cosmos 200</t>
  </si>
  <si>
    <t>Apollo 5</t>
  </si>
  <si>
    <t>Cosmos 201</t>
  </si>
  <si>
    <t>E-6LS nâ€ Â­112</t>
  </si>
  <si>
    <t>Cosmos 202</t>
  </si>
  <si>
    <t>Cosmos 203</t>
  </si>
  <si>
    <t>Zond-4</t>
  </si>
  <si>
    <t>Atlas-SLV3A Agena-D</t>
  </si>
  <si>
    <t>OGO-5</t>
  </si>
  <si>
    <t>Cosmos 204</t>
  </si>
  <si>
    <t>Cosmos 205</t>
  </si>
  <si>
    <t>DS-U1-Ya #1</t>
  </si>
  <si>
    <t>OPS 5057</t>
  </si>
  <si>
    <t>Cosmos 206</t>
  </si>
  <si>
    <t>Cosmos 207</t>
  </si>
  <si>
    <t>Cosmos 208</t>
  </si>
  <si>
    <t>Cosmos 209</t>
  </si>
  <si>
    <t>Cosmos 210</t>
  </si>
  <si>
    <t>Apollo 6</t>
  </si>
  <si>
    <t>LC-576A2, Vandenberg AFB, California, USA</t>
  </si>
  <si>
    <t>Atlas-E/F OV1</t>
  </si>
  <si>
    <t>OV1-13/OV1-14</t>
  </si>
  <si>
    <t>Luna 14</t>
  </si>
  <si>
    <t>Cosmos 211</t>
  </si>
  <si>
    <t>Cosmos 212</t>
  </si>
  <si>
    <t>Cosmos 213</t>
  </si>
  <si>
    <t>OPS 5105</t>
  </si>
  <si>
    <t>Cosmos 214</t>
  </si>
  <si>
    <t>Cosmos 215</t>
  </si>
  <si>
    <t>Cosmos 216</t>
  </si>
  <si>
    <t>Molniya-1 nâ€ Â­10</t>
  </si>
  <si>
    <t>Cosmos 217</t>
  </si>
  <si>
    <t>Cosmos 218</t>
  </si>
  <si>
    <t>Cosmos 219</t>
  </si>
  <si>
    <t>Cosmos 220</t>
  </si>
  <si>
    <t>Cosmos 221</t>
  </si>
  <si>
    <t>Cosmos 222</t>
  </si>
  <si>
    <t>Cosmos 223</t>
  </si>
  <si>
    <t>Cosmos 224</t>
  </si>
  <si>
    <t>Sfera #2</t>
  </si>
  <si>
    <t>OPS 5138</t>
  </si>
  <si>
    <t>Cosmos 225</t>
  </si>
  <si>
    <t>Cosmos 226</t>
  </si>
  <si>
    <t>OPS 9341-9348</t>
  </si>
  <si>
    <t>Strela-2 #4</t>
  </si>
  <si>
    <t>Cosmos 227</t>
  </si>
  <si>
    <t>Cosmos 228</t>
  </si>
  <si>
    <t>Cosmos 229</t>
  </si>
  <si>
    <t>Cosmos 230</t>
  </si>
  <si>
    <t>Molniya-1 nâ€ Â­13</t>
  </si>
  <si>
    <t>Cosmos 231</t>
  </si>
  <si>
    <t>OV1-15/OV1-16</t>
  </si>
  <si>
    <t>Cosmos 232</t>
  </si>
  <si>
    <t>Cosmos 233</t>
  </si>
  <si>
    <t>Cosmos 234</t>
  </si>
  <si>
    <t>Canyon 1 (AFP-827)</t>
  </si>
  <si>
    <t>OPS 5187</t>
  </si>
  <si>
    <t>OPS 5247</t>
  </si>
  <si>
    <t>Cosmos 235</t>
  </si>
  <si>
    <t>ATS-4</t>
  </si>
  <si>
    <t>Atlas-SLV3 Burner-2</t>
  </si>
  <si>
    <t>STP P68-1</t>
  </si>
  <si>
    <t>Cosmos 236</t>
  </si>
  <si>
    <t>Cosmos 237</t>
  </si>
  <si>
    <t>Cosmos 238</t>
  </si>
  <si>
    <t>Cosmos 239</t>
  </si>
  <si>
    <t>Cosmos 240</t>
  </si>
  <si>
    <t>Zond-5</t>
  </si>
  <si>
    <t>Cosmos 241</t>
  </si>
  <si>
    <t>Cosmos 242</t>
  </si>
  <si>
    <t>Cosmos 243</t>
  </si>
  <si>
    <t>LES-6, OV2-5, OV5-2, OV5-4</t>
  </si>
  <si>
    <t>Cosmos 244</t>
  </si>
  <si>
    <t>Cosmos 245</t>
  </si>
  <si>
    <t>Molniya-1 nâ€ Â­14</t>
  </si>
  <si>
    <t>Cosmos 246</t>
  </si>
  <si>
    <t>Cosmos 247</t>
  </si>
  <si>
    <t>Apollo 7</t>
  </si>
  <si>
    <t>Cosmos 248</t>
  </si>
  <si>
    <t>Site 90/20, Baikonur Cosmodrome, Kazakhstan</t>
  </si>
  <si>
    <t>Cosmos 249</t>
  </si>
  <si>
    <t>Soyuz 2</t>
  </si>
  <si>
    <t>Soyuz 3</t>
  </si>
  <si>
    <t>Cosmos 250</t>
  </si>
  <si>
    <t>Cosmos 251</t>
  </si>
  <si>
    <t>Cosmos 252</t>
  </si>
  <si>
    <t>OPS 5296</t>
  </si>
  <si>
    <t>Zond-6</t>
  </si>
  <si>
    <t>Cosmos 253</t>
  </si>
  <si>
    <t>Proton K</t>
  </si>
  <si>
    <t>Proton-4</t>
  </si>
  <si>
    <t>Cosmos 254</t>
  </si>
  <si>
    <t>CECLES</t>
  </si>
  <si>
    <t>Europa 1</t>
  </si>
  <si>
    <t>STV-1</t>
  </si>
  <si>
    <t>Cosmos 255</t>
  </si>
  <si>
    <t>Cosmos 256</t>
  </si>
  <si>
    <t>Cosmos 257</t>
  </si>
  <si>
    <t>OPS 6518</t>
  </si>
  <si>
    <t>OAO-2</t>
  </si>
  <si>
    <t>Cosmos 258</t>
  </si>
  <si>
    <t>Cosmos 259</t>
  </si>
  <si>
    <t>Cosmos 260</t>
  </si>
  <si>
    <t>Cosmos 261</t>
  </si>
  <si>
    <t>Apollo 8</t>
  </si>
  <si>
    <t>Cosmos 262</t>
  </si>
  <si>
    <t>Venera 5</t>
  </si>
  <si>
    <t>Venera 6</t>
  </si>
  <si>
    <t>Cosmos 263</t>
  </si>
  <si>
    <t>Soyuz 4</t>
  </si>
  <si>
    <t>Soyuz 5</t>
  </si>
  <si>
    <t>OPS 7585</t>
  </si>
  <si>
    <t>Cosmos 264</t>
  </si>
  <si>
    <t>US-A nâ€ Â­5</t>
  </si>
  <si>
    <t>Meteor nâ€ Â­11</t>
  </si>
  <si>
    <t>Cosmos 265</t>
  </si>
  <si>
    <t>OPS-0757 (Tacsat)</t>
  </si>
  <si>
    <t>Luna-15a</t>
  </si>
  <si>
    <t>Site 110/38, Baikonur Cosmodrome, Kazakhstan</t>
  </si>
  <si>
    <t>N1-L3</t>
  </si>
  <si>
    <t>3L (Zond L1S-1)</t>
  </si>
  <si>
    <t>Mariner 6</t>
  </si>
  <si>
    <t>Cosmos 266</t>
  </si>
  <si>
    <t>Cosmos 267</t>
  </si>
  <si>
    <t>Apollo 9</t>
  </si>
  <si>
    <t>OPS 4248</t>
  </si>
  <si>
    <t>Cosmos 268</t>
  </si>
  <si>
    <t>Cosmos 269</t>
  </si>
  <si>
    <t>Cosmos 270</t>
  </si>
  <si>
    <t>Cosmos 271</t>
  </si>
  <si>
    <t>Cosmos 272</t>
  </si>
  <si>
    <t>OV1-17/OV1-18/OV1-19</t>
  </si>
  <si>
    <t>Cosmos 273</t>
  </si>
  <si>
    <t>Cosmos 274</t>
  </si>
  <si>
    <t>Meteor nâ€ Â­12</t>
  </si>
  <si>
    <t>M-69 Nâ€ Â­521</t>
  </si>
  <si>
    <t>Mariner 7</t>
  </si>
  <si>
    <t>Cosmos 275</t>
  </si>
  <si>
    <t>M-69 ???522</t>
  </si>
  <si>
    <t>Cosmos 276</t>
  </si>
  <si>
    <t>Cosmos 277</t>
  </si>
  <si>
    <t>Cosmos 278</t>
  </si>
  <si>
    <t>Molniya-1 nâ€ Â­16</t>
  </si>
  <si>
    <t>Canyon 2 (AFP-827)</t>
  </si>
  <si>
    <t>Cosmos 279</t>
  </si>
  <si>
    <t>OPS 5310</t>
  </si>
  <si>
    <t>Cosmos 280</t>
  </si>
  <si>
    <t>Cosmos 281</t>
  </si>
  <si>
    <t>LC-39B, Kennedy Space Center, Florida, USA</t>
  </si>
  <si>
    <t>Apollo 10</t>
  </si>
  <si>
    <t>Cosmos 282</t>
  </si>
  <si>
    <t>OPS-6909, OPS-6911, OV5-5, OV5-6, OV5-9</t>
  </si>
  <si>
    <t>Cosmos 283</t>
  </si>
  <si>
    <t>Cosmos 284</t>
  </si>
  <si>
    <t>Cosmos 285</t>
  </si>
  <si>
    <t>OPS 1077</t>
  </si>
  <si>
    <t>Cosmos-3MRB (65MRB)</t>
  </si>
  <si>
    <t>BOR-2 Shuttle</t>
  </si>
  <si>
    <t>Luna-15b</t>
  </si>
  <si>
    <t>Cosmos 286</t>
  </si>
  <si>
    <t>Cosmos 287</t>
  </si>
  <si>
    <t>Cosmos 288</t>
  </si>
  <si>
    <t>STV-2</t>
  </si>
  <si>
    <t>5L (Zond L1S-2)</t>
  </si>
  <si>
    <t>Cosmos 289</t>
  </si>
  <si>
    <t>Apollo 11</t>
  </si>
  <si>
    <t>Cosmos 290</t>
  </si>
  <si>
    <t>Molniya-1 nâ€ Â­18</t>
  </si>
  <si>
    <t>DS-P1-You #23</t>
  </si>
  <si>
    <t>Tsyklon-2</t>
  </si>
  <si>
    <t>Cosmos 291</t>
  </si>
  <si>
    <t>Zond-7</t>
  </si>
  <si>
    <t>ATS-5</t>
  </si>
  <si>
    <t>Cosmos 292</t>
  </si>
  <si>
    <t>Cosmos 293</t>
  </si>
  <si>
    <t>Cosmos 294</t>
  </si>
  <si>
    <t>Cosmos 295</t>
  </si>
  <si>
    <t>Titan III(23)B</t>
  </si>
  <si>
    <t>OPS 7807</t>
  </si>
  <si>
    <t>Cosmos 296</t>
  </si>
  <si>
    <t>Cosmos 297</t>
  </si>
  <si>
    <t>Site 191/66, Baikonur Cosmodrome, Kazakhstan</t>
  </si>
  <si>
    <t>Cosmos 298</t>
  </si>
  <si>
    <t>Cosmos 299</t>
  </si>
  <si>
    <t>Cosmos 300 (luna-16a)</t>
  </si>
  <si>
    <t>Cosmos 301</t>
  </si>
  <si>
    <t>Meteor nâ€ Â­13</t>
  </si>
  <si>
    <t>Soyuz 6</t>
  </si>
  <si>
    <t>Soyuz 7</t>
  </si>
  <si>
    <t>Soyuz 8</t>
  </si>
  <si>
    <t>Intercosmos-1</t>
  </si>
  <si>
    <t>Cosmos 302</t>
  </si>
  <si>
    <t>Cosmos 303</t>
  </si>
  <si>
    <t>Site 132/1, Plesetsk Cosmodrome, Russia</t>
  </si>
  <si>
    <t>Cosmos 304</t>
  </si>
  <si>
    <t>Cosmos 305 (Luna-16b)</t>
  </si>
  <si>
    <t>Cosmos 306</t>
  </si>
  <si>
    <t>Cosmos 307</t>
  </si>
  <si>
    <t>OPS 8455</t>
  </si>
  <si>
    <t>Yuzhmash</t>
  </si>
  <si>
    <t>IS Mass Model</t>
  </si>
  <si>
    <t>Cosmos 308</t>
  </si>
  <si>
    <t>Cosmos 309</t>
  </si>
  <si>
    <t>Apollo 12</t>
  </si>
  <si>
    <t>Cosmos 310</t>
  </si>
  <si>
    <t>CASC</t>
  </si>
  <si>
    <t>Site 5020 (LA-2A), Jiuquan Satellite Launch Center, China</t>
  </si>
  <si>
    <t>Long March 1</t>
  </si>
  <si>
    <t>Test flight</t>
  </si>
  <si>
    <t>Cosmos 311</t>
  </si>
  <si>
    <t>Cosmos 312</t>
  </si>
  <si>
    <t>Zond (L1E)</t>
  </si>
  <si>
    <t>Site 43/4, Plesetsk Cosmodrome, Russia</t>
  </si>
  <si>
    <t>Cosmos 313</t>
  </si>
  <si>
    <t>Cosmos 314</t>
  </si>
  <si>
    <t>Cosmos 315</t>
  </si>
  <si>
    <t>Cosmos 316</t>
  </si>
  <si>
    <t>Cosmos 317</t>
  </si>
  <si>
    <t>Intercosmos-2</t>
  </si>
  <si>
    <t>Ionosfernaya #1</t>
  </si>
  <si>
    <t>Cosmos 318</t>
  </si>
  <si>
    <t>OPS 6531</t>
  </si>
  <si>
    <t>Cosmos 319</t>
  </si>
  <si>
    <t>Cosmos 320</t>
  </si>
  <si>
    <t>Cosmos 321</t>
  </si>
  <si>
    <t>Cosmos 322</t>
  </si>
  <si>
    <t>DS-P1-I #6</t>
  </si>
  <si>
    <t>Luna-16c</t>
  </si>
  <si>
    <t>Cosmos 323</t>
  </si>
  <si>
    <t>Molniya-1 nâ€ Â­17</t>
  </si>
  <si>
    <t>Cosmos 324</t>
  </si>
  <si>
    <t>Cosmos 325</t>
  </si>
  <si>
    <t>CNES</t>
  </si>
  <si>
    <t>ELD, Guiana Space Centre, French Guiana, France</t>
  </si>
  <si>
    <t>Diamant B</t>
  </si>
  <si>
    <t>WIKA &amp; MIKA</t>
  </si>
  <si>
    <t>Cosmos 326</t>
  </si>
  <si>
    <t>Meteor nâ€ Â­14</t>
  </si>
  <si>
    <t>Cosmos 327</t>
  </si>
  <si>
    <t>Cosmos 328</t>
  </si>
  <si>
    <t>Cosmos 329</t>
  </si>
  <si>
    <t>Cosmos 330</t>
  </si>
  <si>
    <t>Cosmos 331</t>
  </si>
  <si>
    <t>Vela 11 &amp; 12</t>
  </si>
  <si>
    <t>Cosmos 332</t>
  </si>
  <si>
    <t>Apollo 13</t>
  </si>
  <si>
    <t>Cosmos 333</t>
  </si>
  <si>
    <t>OPS 2863</t>
  </si>
  <si>
    <t>Cosmos 334</t>
  </si>
  <si>
    <t>Dong Fang Hong 1</t>
  </si>
  <si>
    <t>Cosmos 335</t>
  </si>
  <si>
    <t>Cosmos 336 to 343</t>
  </si>
  <si>
    <t>Meteor nâ€ Â­15</t>
  </si>
  <si>
    <t>Cosmos 344</t>
  </si>
  <si>
    <t>Cosmos 345</t>
  </si>
  <si>
    <t>DS-P1-You #36</t>
  </si>
  <si>
    <t>Roscosmos</t>
  </si>
  <si>
    <t>Soyuz 9</t>
  </si>
  <si>
    <t>Cosmos 346</t>
  </si>
  <si>
    <t>STV-3</t>
  </si>
  <si>
    <t>Cosmos 347</t>
  </si>
  <si>
    <t>Cosmos 348</t>
  </si>
  <si>
    <t>Cosmos 349</t>
  </si>
  <si>
    <t>AFP-720 (Rhyolite-1)</t>
  </si>
  <si>
    <t>Meteor nâ€ Â­16</t>
  </si>
  <si>
    <t>OPS 6820</t>
  </si>
  <si>
    <t>Molniya-1 nâ€ Â­21</t>
  </si>
  <si>
    <t>Cosmos 350</t>
  </si>
  <si>
    <t>Cosmos 351</t>
  </si>
  <si>
    <t>Strela-2M satellite</t>
  </si>
  <si>
    <t>Cosmos 352</t>
  </si>
  <si>
    <t>Cosmos 353</t>
  </si>
  <si>
    <t>Zenit-4 nâ€ Â­75</t>
  </si>
  <si>
    <t>Cosmos 354</t>
  </si>
  <si>
    <t>Intercosmos-3</t>
  </si>
  <si>
    <t>Cosmos 355</t>
  </si>
  <si>
    <t>Cosmos 356</t>
  </si>
  <si>
    <t>Molniya-M /Block NVL</t>
  </si>
  <si>
    <t>Venera 7</t>
  </si>
  <si>
    <t>OPS 7874</t>
  </si>
  <si>
    <t>Cosmos 357</t>
  </si>
  <si>
    <t>Cosmos 358</t>
  </si>
  <si>
    <t>Cosmos 359</t>
  </si>
  <si>
    <t>Cosmos 360</t>
  </si>
  <si>
    <t>AFP-827 (Canyon-3)</t>
  </si>
  <si>
    <t>Cosmos 361</t>
  </si>
  <si>
    <t>Luna-16</t>
  </si>
  <si>
    <t>Cosmos 362</t>
  </si>
  <si>
    <t>Cosmos 363</t>
  </si>
  <si>
    <t>ISAS</t>
  </si>
  <si>
    <t>Mu Pad, Uchinoura Space Center, Japan</t>
  </si>
  <si>
    <t>Mu-IV S</t>
  </si>
  <si>
    <t>Shinsei</t>
  </si>
  <si>
    <t>Cosmos 364</t>
  </si>
  <si>
    <t>Cosmos 365</t>
  </si>
  <si>
    <t>Molniya-1 nâ€ Â­19</t>
  </si>
  <si>
    <t>Cosmos 366</t>
  </si>
  <si>
    <t>Cosmos 367</t>
  </si>
  <si>
    <t>Cosmos 368</t>
  </si>
  <si>
    <t>Cosmos 369</t>
  </si>
  <si>
    <t>Cosmos 370</t>
  </si>
  <si>
    <t>Cosmos 371</t>
  </si>
  <si>
    <t>Intercosmos-4</t>
  </si>
  <si>
    <t>Meteor nâ€ Â­17</t>
  </si>
  <si>
    <t>Cosmos 372</t>
  </si>
  <si>
    <t>Cosmos 373</t>
  </si>
  <si>
    <t>Zond-8</t>
  </si>
  <si>
    <t>Cosmos 374</t>
  </si>
  <si>
    <t>OPS 7568</t>
  </si>
  <si>
    <t>Cosmos 375</t>
  </si>
  <si>
    <t>Cosmos 376</t>
  </si>
  <si>
    <t>RAE</t>
  </si>
  <si>
    <t>Black Arrow</t>
  </si>
  <si>
    <t>Orba</t>
  </si>
  <si>
    <t>Titan III(23)C</t>
  </si>
  <si>
    <t>OPS-5960 (IMEWS-1/DSP-1)</t>
  </si>
  <si>
    <t>Luna-17</t>
  </si>
  <si>
    <t>Cosmos 377</t>
  </si>
  <si>
    <t>Cosmos 378</t>
  </si>
  <si>
    <t>Soyuz L</t>
  </si>
  <si>
    <t>Cosmos 379 (T2K Lunar Lander)</t>
  </si>
  <si>
    <t>Cosmos 380</t>
  </si>
  <si>
    <t>Molniya-1 nâ€ Â­23</t>
  </si>
  <si>
    <t>OAO-B</t>
  </si>
  <si>
    <t>Cosmos 381</t>
  </si>
  <si>
    <t>Cosmos 382 (L1E)</t>
  </si>
  <si>
    <t>Cosmos 383</t>
  </si>
  <si>
    <t>Cosmos 384</t>
  </si>
  <si>
    <t>Explorer 42</t>
  </si>
  <si>
    <t>P??ole</t>
  </si>
  <si>
    <t>Cosmos 385</t>
  </si>
  <si>
    <t>Cosmos 386</t>
  </si>
  <si>
    <t>Cosmos 387</t>
  </si>
  <si>
    <t>Cosmos 388</t>
  </si>
  <si>
    <t>Cosmos 389</t>
  </si>
  <si>
    <t>DS-P1-M #1</t>
  </si>
  <si>
    <t>Molniya-1 nâ€ Â­22</t>
  </si>
  <si>
    <t>Cosmos 390</t>
  </si>
  <si>
    <t>Cosmos 391</t>
  </si>
  <si>
    <t>Meteor nâ€ Â­18</t>
  </si>
  <si>
    <t>Cosmos 392</t>
  </si>
  <si>
    <t>OPS 7776</t>
  </si>
  <si>
    <t>Intelsat 4 F2</t>
  </si>
  <si>
    <t>Cosmos 393</t>
  </si>
  <si>
    <t>Apollo 14</t>
  </si>
  <si>
    <t>Cosmos 394</t>
  </si>
  <si>
    <t>Tansei 1</t>
  </si>
  <si>
    <t>Cosmos 395</t>
  </si>
  <si>
    <t>Site 43/3, Plesetsk Cosmodrome, Russia</t>
  </si>
  <si>
    <t>Cosmos 396</t>
  </si>
  <si>
    <t>Mu-III C</t>
  </si>
  <si>
    <t>Hakucho</t>
  </si>
  <si>
    <t>Cosmos 397</t>
  </si>
  <si>
    <t>Cosmos 398 (T2K Lunar Lander)</t>
  </si>
  <si>
    <t>Cosmos 399</t>
  </si>
  <si>
    <t>Shijian 1</t>
  </si>
  <si>
    <t>Cosmos 404</t>
  </si>
  <si>
    <t>Zenit-2M nâ€ Â­17</t>
  </si>
  <si>
    <t>DS-P1-You #39</t>
  </si>
  <si>
    <t>Cosmos 400</t>
  </si>
  <si>
    <t>Titan-III(33)B Agena-D</t>
  </si>
  <si>
    <t>Jumpseat 1</t>
  </si>
  <si>
    <t>Cosmos 407</t>
  </si>
  <si>
    <t>Cosmos 401</t>
  </si>
  <si>
    <t>Cosmos 402</t>
  </si>
  <si>
    <t>Cosmos 403</t>
  </si>
  <si>
    <t>Cosmos 405</t>
  </si>
  <si>
    <t>Cosmos 406</t>
  </si>
  <si>
    <t>Tournesol</t>
  </si>
  <si>
    <t>Meteor nâ€ Â­19</t>
  </si>
  <si>
    <t>Saliout-1</t>
  </si>
  <si>
    <t>OPS 7899</t>
  </si>
  <si>
    <t>Soyuz 10</t>
  </si>
  <si>
    <t>Santa Rita 2, San Marco Launch Platform, Kenya</t>
  </si>
  <si>
    <t>San Marco 3</t>
  </si>
  <si>
    <t>Cosmos 408</t>
  </si>
  <si>
    <t>Cosmos 409</t>
  </si>
  <si>
    <t>DSP-2</t>
  </si>
  <si>
    <t>Cosmos 410</t>
  </si>
  <si>
    <t>Cosmos 411 to 418</t>
  </si>
  <si>
    <t>Mariner 8</t>
  </si>
  <si>
    <t>Cosmos 419</t>
  </si>
  <si>
    <t>Cosmos 420</t>
  </si>
  <si>
    <t>Cosmos 421</t>
  </si>
  <si>
    <t>Mars-2</t>
  </si>
  <si>
    <t>Cosmos 422</t>
  </si>
  <si>
    <t>Cosmos 423</t>
  </si>
  <si>
    <t>Cosmos 424</t>
  </si>
  <si>
    <t>Mars-3</t>
  </si>
  <si>
    <t>Cosmos 425</t>
  </si>
  <si>
    <t>Mariner 9</t>
  </si>
  <si>
    <t>Cosmos 426</t>
  </si>
  <si>
    <t>Soyuz 11</t>
  </si>
  <si>
    <t>Cosmos 427</t>
  </si>
  <si>
    <t>Cosmos 434 (T2K Lunar Lander)</t>
  </si>
  <si>
    <t>Titan IIID</t>
  </si>
  <si>
    <t>KH-9</t>
  </si>
  <si>
    <t>Cosmos 428</t>
  </si>
  <si>
    <t>Zenit-4M nâ€ Â­17</t>
  </si>
  <si>
    <t>Site 110/37, Baikonur Cosmodrome, Kazakhstan</t>
  </si>
  <si>
    <t>6L (Test flight)</t>
  </si>
  <si>
    <t>Meteor nâ€ Â­20</t>
  </si>
  <si>
    <t>Cosmos 429</t>
  </si>
  <si>
    <t>Tselina-OM #10</t>
  </si>
  <si>
    <t>Cosmos 430</t>
  </si>
  <si>
    <t>Apollo 15</t>
  </si>
  <si>
    <t>Molniya-1 nâ€ Â­20</t>
  </si>
  <si>
    <t>Cosmos 512</t>
  </si>
  <si>
    <t>Cosmos 431</t>
  </si>
  <si>
    <t>DS-P1-You #33</t>
  </si>
  <si>
    <t>Cosmos 432</t>
  </si>
  <si>
    <t>OV1-20 OV1-21</t>
  </si>
  <si>
    <t>Cosmos 433</t>
  </si>
  <si>
    <t>Titan III(24)B</t>
  </si>
  <si>
    <t>OPS 8607</t>
  </si>
  <si>
    <t>Zenit-2M nâ€ Â­22</t>
  </si>
  <si>
    <t>Cosmos 435</t>
  </si>
  <si>
    <t>Luna-18</t>
  </si>
  <si>
    <t>Cosmos 436</t>
  </si>
  <si>
    <t>Cosmos 437</t>
  </si>
  <si>
    <t>Cosmos 438</t>
  </si>
  <si>
    <t>Cosmos 439</t>
  </si>
  <si>
    <t>Cosmos 440</t>
  </si>
  <si>
    <t>Cosmos 441</t>
  </si>
  <si>
    <t>Luna-19</t>
  </si>
  <si>
    <t>Cosmos 442</t>
  </si>
  <si>
    <t>Cosmos 443</t>
  </si>
  <si>
    <t>Cosmos 444 to 451</t>
  </si>
  <si>
    <t>Cosmos 452</t>
  </si>
  <si>
    <t>Cosmos 453</t>
  </si>
  <si>
    <t>OPS 7616</t>
  </si>
  <si>
    <t>Prospero</t>
  </si>
  <si>
    <t>Cosmos 454</t>
  </si>
  <si>
    <t>DSCS-II 1&amp;2</t>
  </si>
  <si>
    <t>ELA-1, Guiana Space Centre, French Guiana, France</t>
  </si>
  <si>
    <t>Europa 2</t>
  </si>
  <si>
    <t>Explorer 45</t>
  </si>
  <si>
    <t>Cosmos 455</t>
  </si>
  <si>
    <t>Cosmos 456</t>
  </si>
  <si>
    <t>Cosmos 457</t>
  </si>
  <si>
    <t>Molniya-2 nâ€ Â­24</t>
  </si>
  <si>
    <t>Cosmos 458</t>
  </si>
  <si>
    <t>Cosmos 459</t>
  </si>
  <si>
    <t>Cosmos 460</t>
  </si>
  <si>
    <t>Intercosmos-5</t>
  </si>
  <si>
    <t>Cosmos 461</t>
  </si>
  <si>
    <t>Zenit-2M nâ€ Â­25</t>
  </si>
  <si>
    <t>Cosmos 462</t>
  </si>
  <si>
    <t>AFP-827 (Canyon-4)</t>
  </si>
  <si>
    <t>Polaire</t>
  </si>
  <si>
    <t>Cosmos 463</t>
  </si>
  <si>
    <t>Cosmos 464</t>
  </si>
  <si>
    <t>Cosmos 465</t>
  </si>
  <si>
    <t>Cosmos 466</t>
  </si>
  <si>
    <t>Cosmos 467</t>
  </si>
  <si>
    <t>Cosmos 468</t>
  </si>
  <si>
    <t>Molniya-1 nâ€ Â­25</t>
  </si>
  <si>
    <t>Intelsat 4 F3</t>
  </si>
  <si>
    <t>Cosmos 469</t>
  </si>
  <si>
    <t>Soyuz M</t>
  </si>
  <si>
    <t>Cosmos 470</t>
  </si>
  <si>
    <t>Oreol</t>
  </si>
  <si>
    <t>Meteor nâ€ Â­21</t>
  </si>
  <si>
    <t>Cosmos 471</t>
  </si>
  <si>
    <t>KH-9 &amp; SSF-B-22</t>
  </si>
  <si>
    <t>Intelsat 4 F4</t>
  </si>
  <si>
    <t>Cosmos 472</t>
  </si>
  <si>
    <t>Cosmos 473</t>
  </si>
  <si>
    <t>Luna-20</t>
  </si>
  <si>
    <t>Cosmos 474</t>
  </si>
  <si>
    <t>Jumpseat 2</t>
  </si>
  <si>
    <t>Cosmos 475</t>
  </si>
  <si>
    <t>DSP-3</t>
  </si>
  <si>
    <t>Cosmos 476</t>
  </si>
  <si>
    <t>Pioneer 10</t>
  </si>
  <si>
    <t>Cosmos 477</t>
  </si>
  <si>
    <t>Cosmos 478</t>
  </si>
  <si>
    <t>OPS 1678</t>
  </si>
  <si>
    <t>Cosmos 479</t>
  </si>
  <si>
    <t>Cosmos 480</t>
  </si>
  <si>
    <t>Cosmos 481</t>
  </si>
  <si>
    <t>Venera 8</t>
  </si>
  <si>
    <t>Meteor nâ€ Â­22</t>
  </si>
  <si>
    <t>Cosmos 482</t>
  </si>
  <si>
    <t>Cosmos 483</t>
  </si>
  <si>
    <t>Molniya-1 nâ€ Â­26 &amp; SRET-1</t>
  </si>
  <si>
    <t>Cosmos 484</t>
  </si>
  <si>
    <t>Intercosmos-6</t>
  </si>
  <si>
    <t>Cosmos 485</t>
  </si>
  <si>
    <t>Molniya-M /Block SO-L</t>
  </si>
  <si>
    <t>Prognoz nâ€ Â­1</t>
  </si>
  <si>
    <t>Cosmos 486</t>
  </si>
  <si>
    <t>Apollo 16</t>
  </si>
  <si>
    <t>Cosmos 487</t>
  </si>
  <si>
    <t>DS-P1-You #51</t>
  </si>
  <si>
    <t>Cosmos 488</t>
  </si>
  <si>
    <t>Cosmos 489</t>
  </si>
  <si>
    <t>Cosmos 490</t>
  </si>
  <si>
    <t>Molniya-2 nâ€ Â­27</t>
  </si>
  <si>
    <t>OPS 6574</t>
  </si>
  <si>
    <t>Cosmos 491</t>
  </si>
  <si>
    <t>Cosmos 492</t>
  </si>
  <si>
    <t>Intelsat 4 F5</t>
  </si>
  <si>
    <t>Cosmos 493</t>
  </si>
  <si>
    <t>Cosmos 494</t>
  </si>
  <si>
    <t>Cosmos 495</t>
  </si>
  <si>
    <t>Prognoz nâ€ Â­2</t>
  </si>
  <si>
    <t>Cosmos 497</t>
  </si>
  <si>
    <t>Meteor nâ€ Â­23</t>
  </si>
  <si>
    <t>Cosmos 496</t>
  </si>
  <si>
    <t>Cosmos 498</t>
  </si>
  <si>
    <t>Cosmos 499</t>
  </si>
  <si>
    <t>KH-9 &amp; SSF-B-23</t>
  </si>
  <si>
    <t>Cosmos 500</t>
  </si>
  <si>
    <t>Cosmos 501</t>
  </si>
  <si>
    <t>Cosmos 502</t>
  </si>
  <si>
    <t>Cosmos 503</t>
  </si>
  <si>
    <t>Cosmos 504 to 511</t>
  </si>
  <si>
    <t>DOS-2</t>
  </si>
  <si>
    <t>Cosmos 513</t>
  </si>
  <si>
    <t>Site 138 (LA-2B), Jiuquan Satellite Launch Center, China</t>
  </si>
  <si>
    <t>Feng Bao 1</t>
  </si>
  <si>
    <t>Shiyan Peizhong</t>
  </si>
  <si>
    <t>Cosmos 514</t>
  </si>
  <si>
    <t>Cosmos 515</t>
  </si>
  <si>
    <t>Denpa</t>
  </si>
  <si>
    <t>OAO-3</t>
  </si>
  <si>
    <t>Cosmos 516</t>
  </si>
  <si>
    <t>Intercosmos-7</t>
  </si>
  <si>
    <t>Cosmos 517</t>
  </si>
  <si>
    <t>OPS 8888</t>
  </si>
  <si>
    <t>Zenit-4M nâ€ Â­40</t>
  </si>
  <si>
    <t>Cosmos 518</t>
  </si>
  <si>
    <t>Cosmos 519</t>
  </si>
  <si>
    <t>Molniya-M /Block 2BL</t>
  </si>
  <si>
    <t>Cosmos 520</t>
  </si>
  <si>
    <t>Cosmos 521</t>
  </si>
  <si>
    <t>Molniya-2 nâ€ Â­28</t>
  </si>
  <si>
    <t>LC-576A1, Vandenberg AFB, California, USA</t>
  </si>
  <si>
    <t>Atlas-E/F Burner</t>
  </si>
  <si>
    <t>P72-1</t>
  </si>
  <si>
    <t>Cosmos 522</t>
  </si>
  <si>
    <t>Cosmos 523</t>
  </si>
  <si>
    <t>KH-9 &amp; SSF-C-3</t>
  </si>
  <si>
    <t>Cosmos 524</t>
  </si>
  <si>
    <t>Molniya-1 nâ€ Â­29</t>
  </si>
  <si>
    <t>Cosmos 525</t>
  </si>
  <si>
    <t>Cosmos 526</t>
  </si>
  <si>
    <t>Meteor nâ€ Â­24</t>
  </si>
  <si>
    <t>Cosmos 527</t>
  </si>
  <si>
    <t>Cosmos 528 to 535</t>
  </si>
  <si>
    <t>Cosmos 536</t>
  </si>
  <si>
    <t>Scout D1</t>
  </si>
  <si>
    <t>Explorer 48</t>
  </si>
  <si>
    <t>7L (Soyuz 7K-LOK No.1)</t>
  </si>
  <si>
    <t>Cosmos 537</t>
  </si>
  <si>
    <t>Intercosmos-8</t>
  </si>
  <si>
    <t>Molniya-1 nâ€ Â­30</t>
  </si>
  <si>
    <t>Molniya-2 nâ€ Â­31</t>
  </si>
  <si>
    <t>Cosmos 538</t>
  </si>
  <si>
    <t>Apollo 17</t>
  </si>
  <si>
    <t>AFP-827 (Canyon-5)</t>
  </si>
  <si>
    <t>Cosmos 539</t>
  </si>
  <si>
    <t>OPS 3978</t>
  </si>
  <si>
    <t>Cosmos 540</t>
  </si>
  <si>
    <t>Cosmos 541</t>
  </si>
  <si>
    <t>Cosmos 542</t>
  </si>
  <si>
    <t>Cosmos 543</t>
  </si>
  <si>
    <t>Cosmos 544</t>
  </si>
  <si>
    <t>Cosmos 545</t>
  </si>
  <si>
    <t>Site 107/1, Kapustin Yar, Russia</t>
  </si>
  <si>
    <t>Cosmos 546</t>
  </si>
  <si>
    <t>Cosmos 547</t>
  </si>
  <si>
    <t>Molniya-1 nâ€ Â­32</t>
  </si>
  <si>
    <t>Cosmos 548</t>
  </si>
  <si>
    <t>Prognoz nâ€ Â­3</t>
  </si>
  <si>
    <t>Cosmos 549</t>
  </si>
  <si>
    <t>Cosmos 550</t>
  </si>
  <si>
    <t>Cosmos 551</t>
  </si>
  <si>
    <t>AFP-720 (Rhyolite-2)</t>
  </si>
  <si>
    <t>Meteor nâ€ Â­25</t>
  </si>
  <si>
    <t>Cosmos 552</t>
  </si>
  <si>
    <t>Saliout-2</t>
  </si>
  <si>
    <t>Molniya-2 nâ€ Â­33</t>
  </si>
  <si>
    <t>Atlas-SLV3D Centaur-D1A</t>
  </si>
  <si>
    <t>Pioneer 11</t>
  </si>
  <si>
    <t>Cosmos 553</t>
  </si>
  <si>
    <t>Cosmos 554</t>
  </si>
  <si>
    <t>Intercosmos-9</t>
  </si>
  <si>
    <t>Cosmos 556</t>
  </si>
  <si>
    <t>Cosmos 555</t>
  </si>
  <si>
    <t>Skylab 1</t>
  </si>
  <si>
    <t>OPS 2093</t>
  </si>
  <si>
    <t>Cosmos 558</t>
  </si>
  <si>
    <t>Soyuz U</t>
  </si>
  <si>
    <t>Cosmos 559</t>
  </si>
  <si>
    <t>Castor &amp; Pollux</t>
  </si>
  <si>
    <t>Cosmos 560</t>
  </si>
  <si>
    <t>BOR-3 Shuttle</t>
  </si>
  <si>
    <t>Zaliv #17</t>
  </si>
  <si>
    <t>Skylab 2</t>
  </si>
  <si>
    <t>Cosmos 561</t>
  </si>
  <si>
    <t>Meteor nâ€ Â­26</t>
  </si>
  <si>
    <t>Cosmos 562</t>
  </si>
  <si>
    <t>Cosmos 563</t>
  </si>
  <si>
    <t>Cosmos 564 to 571</t>
  </si>
  <si>
    <t>Cosmos 572</t>
  </si>
  <si>
    <t>DSP-4</t>
  </si>
  <si>
    <t>Cosmos 573</t>
  </si>
  <si>
    <t>Cosmos 574</t>
  </si>
  <si>
    <t>Cosmos 575</t>
  </si>
  <si>
    <t>Tselina-OM #20</t>
  </si>
  <si>
    <t>OPS 4018</t>
  </si>
  <si>
    <t>Cosmos 576</t>
  </si>
  <si>
    <t>Zenit-4M nâ€ Â­50</t>
  </si>
  <si>
    <t>Molniya-2 nâ€ Â­34</t>
  </si>
  <si>
    <t>Cosmos 577</t>
  </si>
  <si>
    <t>Skylab 3</t>
  </si>
  <si>
    <t>Cosmos 578</t>
  </si>
  <si>
    <t>Cosmos 579</t>
  </si>
  <si>
    <t>Jumpseat 3</t>
  </si>
  <si>
    <t>Cosmos 580</t>
  </si>
  <si>
    <t>Intelsat 4 F7</t>
  </si>
  <si>
    <t>Cosmos 581</t>
  </si>
  <si>
    <t>Cosmos 582</t>
  </si>
  <si>
    <t>Molniya-1 nâ€ Â­35</t>
  </si>
  <si>
    <t>Cosmos 583</t>
  </si>
  <si>
    <t>Cosmos 584</t>
  </si>
  <si>
    <t>Cosmos 585</t>
  </si>
  <si>
    <t>Cosmos 586</t>
  </si>
  <si>
    <t>JSSW-1</t>
  </si>
  <si>
    <t>Cosmos 587</t>
  </si>
  <si>
    <t>Soyuz 12</t>
  </si>
  <si>
    <t>OPS 6275</t>
  </si>
  <si>
    <t>Cosmos 588 to 595</t>
  </si>
  <si>
    <t>Cosmos 596</t>
  </si>
  <si>
    <t>Cosmos 597</t>
  </si>
  <si>
    <t>Cosmos 598</t>
  </si>
  <si>
    <t>Cosmos 599</t>
  </si>
  <si>
    <t>Cosmos 600</t>
  </si>
  <si>
    <t>Cosmos 601</t>
  </si>
  <si>
    <t>Molniya-2 nâ€ Â­36</t>
  </si>
  <si>
    <t>Cosmos 602</t>
  </si>
  <si>
    <t>Cosmos 603</t>
  </si>
  <si>
    <t>Cosmos 604</t>
  </si>
  <si>
    <t>Intercosmos-10</t>
  </si>
  <si>
    <t>Cosmos 605</t>
  </si>
  <si>
    <t>Cosmos 606</t>
  </si>
  <si>
    <t>Mariner 10</t>
  </si>
  <si>
    <t>Cosmos 607</t>
  </si>
  <si>
    <t>KH-9, SSF-B-24 &amp; SSF-C-4</t>
  </si>
  <si>
    <t>Molniya-1 nâ€ Â­37</t>
  </si>
  <si>
    <t>Skylab 4</t>
  </si>
  <si>
    <t>Cosmos 608</t>
  </si>
  <si>
    <t>Cosmos 609</t>
  </si>
  <si>
    <t>Cosmos 610</t>
  </si>
  <si>
    <t>Cosmos 611</t>
  </si>
  <si>
    <t>Cosmos 612</t>
  </si>
  <si>
    <t>Molniya-1 nâ€ Â­38</t>
  </si>
  <si>
    <t>Cosmos 614</t>
  </si>
  <si>
    <t>Cosmos 615</t>
  </si>
  <si>
    <t>DSCS-II 3&amp;4</t>
  </si>
  <si>
    <t>Cosmos 616</t>
  </si>
  <si>
    <t>Soyuz 13</t>
  </si>
  <si>
    <t>Cosmos 617 to 624</t>
  </si>
  <si>
    <t>Cosmos 625</t>
  </si>
  <si>
    <t>Molniya-2 nâ€ Â­39</t>
  </si>
  <si>
    <t>Oreol-2</t>
  </si>
  <si>
    <t>Cosmos 626</t>
  </si>
  <si>
    <t>Cosmos 627</t>
  </si>
  <si>
    <t>Cosmos 628</t>
  </si>
  <si>
    <t>Cosmos 629</t>
  </si>
  <si>
    <t>Cosmos 613</t>
  </si>
  <si>
    <t>Cosmos 630</t>
  </si>
  <si>
    <t>Mu-III H</t>
  </si>
  <si>
    <t>Tansei 2</t>
  </si>
  <si>
    <t>Cosmos 631</t>
  </si>
  <si>
    <t>Titan IIIE</t>
  </si>
  <si>
    <t>Sphinx &amp; Viking-DS</t>
  </si>
  <si>
    <t>Cosmos 632</t>
  </si>
  <si>
    <t>OPS 6889</t>
  </si>
  <si>
    <t>San Marco 4</t>
  </si>
  <si>
    <t>Cosmos 633</t>
  </si>
  <si>
    <t>Meteor nâ€ Â­27</t>
  </si>
  <si>
    <t>Cosmos 634</t>
  </si>
  <si>
    <t>Cosmos 635</t>
  </si>
  <si>
    <t>Cosmos 636</t>
  </si>
  <si>
    <t>Cosmos 641 to 648</t>
  </si>
  <si>
    <t>Proton K/Block-DM</t>
  </si>
  <si>
    <t>Cosmos 637</t>
  </si>
  <si>
    <t>Cosmos 638</t>
  </si>
  <si>
    <t>Cosmos 639</t>
  </si>
  <si>
    <t>KH-9, SSF-B-25, IRCB</t>
  </si>
  <si>
    <t>Cosmos 640</t>
  </si>
  <si>
    <t>Zenit-4MK nâ€ Â­23</t>
  </si>
  <si>
    <t>Molniya-M /Block ML</t>
  </si>
  <si>
    <t>Molniya-1 nâ€ Â­40</t>
  </si>
  <si>
    <t>Meteor nâ€ Â­28</t>
  </si>
  <si>
    <t>Molniya-2 nâ€ Â­41</t>
  </si>
  <si>
    <t>Cosmos 649</t>
  </si>
  <si>
    <t>Cosmos 650</t>
  </si>
  <si>
    <t>Cosmos 651</t>
  </si>
  <si>
    <t>Cosmos 652</t>
  </si>
  <si>
    <t>Cosmos 653</t>
  </si>
  <si>
    <t>Cosmos 654</t>
  </si>
  <si>
    <t>Intercosmos-11</t>
  </si>
  <si>
    <t>Cosmos 655</t>
  </si>
  <si>
    <t>Yantar-2K nâ€ Â­01</t>
  </si>
  <si>
    <t>Cosmos 656</t>
  </si>
  <si>
    <t>Luna-22</t>
  </si>
  <si>
    <t>Cosmos 657</t>
  </si>
  <si>
    <t>ATS-6</t>
  </si>
  <si>
    <t>Cosmos 658</t>
  </si>
  <si>
    <t>OPS 1776</t>
  </si>
  <si>
    <t>Cosmos 659</t>
  </si>
  <si>
    <t>Cosmos 660</t>
  </si>
  <si>
    <t>Cosmos 661</t>
  </si>
  <si>
    <t>Cosmos 662</t>
  </si>
  <si>
    <t>Cosmos 663</t>
  </si>
  <si>
    <t>Cosmos 664</t>
  </si>
  <si>
    <t>Cosmos 665</t>
  </si>
  <si>
    <t>Soyuz 14</t>
  </si>
  <si>
    <t>Meteor-Priroda nâ€ Â­1</t>
  </si>
  <si>
    <t>DS-P1-You nâ€ Â­68</t>
  </si>
  <si>
    <t>Cosmos 666</t>
  </si>
  <si>
    <t>JSSW-2</t>
  </si>
  <si>
    <t>Atlas-E/F PTS</t>
  </si>
  <si>
    <t>P73-3</t>
  </si>
  <si>
    <t>Molniya-2 nâ€ Â­42</t>
  </si>
  <si>
    <t>Cosmos 667</t>
  </si>
  <si>
    <t>Cosmos 668</t>
  </si>
  <si>
    <t>Cosmos 669</t>
  </si>
  <si>
    <t>Cosmos 670</t>
  </si>
  <si>
    <t>Cosmos 671</t>
  </si>
  <si>
    <t>Cosmos 672</t>
  </si>
  <si>
    <t>OPS 3004</t>
  </si>
  <si>
    <t>Cosmos 673</t>
  </si>
  <si>
    <t>Soyuz 15</t>
  </si>
  <si>
    <t>Cosmos 674</t>
  </si>
  <si>
    <t>Cosmos 675</t>
  </si>
  <si>
    <t>Zenit-2M nâ€ Â­51</t>
  </si>
  <si>
    <t>Cosmos 676</t>
  </si>
  <si>
    <t>Cosmos 677 to 684</t>
  </si>
  <si>
    <t>Cosmos 685</t>
  </si>
  <si>
    <t>Cosmos 686</t>
  </si>
  <si>
    <t>Cosmos 687</t>
  </si>
  <si>
    <t>Scout B1</t>
  </si>
  <si>
    <t>Ariel 5</t>
  </si>
  <si>
    <t>Cosmos 688</t>
  </si>
  <si>
    <t>Cosmos 689</t>
  </si>
  <si>
    <t>Cosmos 690</t>
  </si>
  <si>
    <t>Molniya-1 nâ€ Â­44</t>
  </si>
  <si>
    <t>Cosmos 691</t>
  </si>
  <si>
    <t>Meteor nâ€ Â­29</t>
  </si>
  <si>
    <t>KH-9, S3 &amp; SSF-B-26</t>
  </si>
  <si>
    <t>Intercosmos-12</t>
  </si>
  <si>
    <t>Cosmos 692</t>
  </si>
  <si>
    <t>Cosmos 693</t>
  </si>
  <si>
    <t>Long March 2</t>
  </si>
  <si>
    <t>FSW-0 No.0</t>
  </si>
  <si>
    <t>Cosmos 694</t>
  </si>
  <si>
    <t>Cosmos 695</t>
  </si>
  <si>
    <t>Molniya-3 nâ€ Â­45</t>
  </si>
  <si>
    <t>Intelsat 4 F8</t>
  </si>
  <si>
    <t>Cosmos 696</t>
  </si>
  <si>
    <t>Soyuz 16</t>
  </si>
  <si>
    <t>Helios-1</t>
  </si>
  <si>
    <t>Cosmos 697</t>
  </si>
  <si>
    <t>Meteor nâ€ Â­30</t>
  </si>
  <si>
    <t>Cosmos 698</t>
  </si>
  <si>
    <t>Molniya-2 nâ€ Â­46</t>
  </si>
  <si>
    <t>Cosmos 699</t>
  </si>
  <si>
    <t>Cosmos 700</t>
  </si>
  <si>
    <t>Cosmos 701</t>
  </si>
  <si>
    <t>Soyuz 17</t>
  </si>
  <si>
    <t>Cosmos 702</t>
  </si>
  <si>
    <t>Cosmos 703</t>
  </si>
  <si>
    <t>Cosmos 704</t>
  </si>
  <si>
    <t>Cosmos 705</t>
  </si>
  <si>
    <t>Cosmos 706</t>
  </si>
  <si>
    <t>Cosmos 707</t>
  </si>
  <si>
    <t>Molniya-2 nâ€ Â­47</t>
  </si>
  <si>
    <t>Diamant BP4</t>
  </si>
  <si>
    <t>Starlette</t>
  </si>
  <si>
    <t>Cosmos 708</t>
  </si>
  <si>
    <t>Cosmos 709</t>
  </si>
  <si>
    <t>Intelsat 4 F6</t>
  </si>
  <si>
    <t>Taiyo</t>
  </si>
  <si>
    <t>Cosmos 710</t>
  </si>
  <si>
    <t>Cosmos 711 to 718</t>
  </si>
  <si>
    <t>Titan III(34)B Agena-D</t>
  </si>
  <si>
    <t>Jumpseat 4</t>
  </si>
  <si>
    <t>Cosmos 719</t>
  </si>
  <si>
    <t>Cosmos 720</t>
  </si>
  <si>
    <t>Cosmos 721</t>
  </si>
  <si>
    <t>Cosmos 722</t>
  </si>
  <si>
    <t>Intercosmos-13</t>
  </si>
  <si>
    <t>Meteor nâ€ Â­31</t>
  </si>
  <si>
    <t>Cosmos 723</t>
  </si>
  <si>
    <t>Soyuz 18a (7K-T nâ€ Â­39)</t>
  </si>
  <si>
    <t>Cosmos 724</t>
  </si>
  <si>
    <t>Cosmos 725</t>
  </si>
  <si>
    <t>Cosmos 726</t>
  </si>
  <si>
    <t>Atlas-E/F Star-17A</t>
  </si>
  <si>
    <t>P72-2</t>
  </si>
  <si>
    <t>Molniya-3 nâ€ Â­48</t>
  </si>
  <si>
    <t>Cosmos 727</t>
  </si>
  <si>
    <t>Cosmos 728</t>
  </si>
  <si>
    <t>OPS 4883</t>
  </si>
  <si>
    <t>Aryabhata</t>
  </si>
  <si>
    <t>Cosmos 729</t>
  </si>
  <si>
    <t>Cosmos 730</t>
  </si>
  <si>
    <t>Molniya-1 nâ€ Â­49</t>
  </si>
  <si>
    <t>Scout F1</t>
  </si>
  <si>
    <t>Explorer 53</t>
  </si>
  <si>
    <t>DSCS-II 5&amp;6</t>
  </si>
  <si>
    <t>Cosmos 731</t>
  </si>
  <si>
    <t>Intelsat 4 F1</t>
  </si>
  <si>
    <t>Soyuz 18</t>
  </si>
  <si>
    <t>Cosmos 1012</t>
  </si>
  <si>
    <t>Cosmos 732 to 739</t>
  </si>
  <si>
    <t>Cosmos 740</t>
  </si>
  <si>
    <t>Cosmos 741</t>
  </si>
  <si>
    <t>DS-U3 satellite</t>
  </si>
  <si>
    <t>Cosmos 742</t>
  </si>
  <si>
    <t>Molniya-1 nâ€ Â­50 &amp; SRET-2</t>
  </si>
  <si>
    <t>KH-9 &amp; SSF-C-5</t>
  </si>
  <si>
    <t>Cosmos 743</t>
  </si>
  <si>
    <t>AFP-827 (Canyon-6)</t>
  </si>
  <si>
    <t>Cosmos 744</t>
  </si>
  <si>
    <t>Cosmos 745</t>
  </si>
  <si>
    <t>Cosmos 746</t>
  </si>
  <si>
    <t>Cosmos 747</t>
  </si>
  <si>
    <t>Cosmos 748</t>
  </si>
  <si>
    <t>Cosmos 749</t>
  </si>
  <si>
    <t>Molniya-2 nâ€ Â­51</t>
  </si>
  <si>
    <t>Meteor-2 nâ€ Â­1</t>
  </si>
  <si>
    <t>Soyuz 19 (Apollo-Soyuz)</t>
  </si>
  <si>
    <t>ASTP (Apollo???Soyuz Test Project)</t>
  </si>
  <si>
    <t>Cosmos 750</t>
  </si>
  <si>
    <t>Cosmos 751</t>
  </si>
  <si>
    <t>Cosmos 752</t>
  </si>
  <si>
    <t>JSSW-3</t>
  </si>
  <si>
    <t>Cosmos 753</t>
  </si>
  <si>
    <t>Cosmos 754</t>
  </si>
  <si>
    <t>Cosmos 755</t>
  </si>
  <si>
    <t>Viking 1</t>
  </si>
  <si>
    <t>Cosmos 756</t>
  </si>
  <si>
    <t>Cosmos 757</t>
  </si>
  <si>
    <t>Molniya-1 nâ€ Â­52</t>
  </si>
  <si>
    <t>Cosmos 758</t>
  </si>
  <si>
    <t>Molniya-2 nâ€ Â­53</t>
  </si>
  <si>
    <t>MHI</t>
  </si>
  <si>
    <t>LA-Y1, Tanegashima Space Center, Japan</t>
  </si>
  <si>
    <t>N-I</t>
  </si>
  <si>
    <t>Kiku 1</t>
  </si>
  <si>
    <t>Viking 2</t>
  </si>
  <si>
    <t>Cosmos 759</t>
  </si>
  <si>
    <t>Cosmos 760</t>
  </si>
  <si>
    <t>Cosmos 761 to 768</t>
  </si>
  <si>
    <t>Meteor nâ€ Â­32</t>
  </si>
  <si>
    <t>Cosmos 769</t>
  </si>
  <si>
    <t>Cosmos 770</t>
  </si>
  <si>
    <t>Cosmos 771</t>
  </si>
  <si>
    <t>Atlas-SLV3D Centaur-D1AR</t>
  </si>
  <si>
    <t>Intelsat 4A F1</t>
  </si>
  <si>
    <t>Aura</t>
  </si>
  <si>
    <t>Cosmos 772</t>
  </si>
  <si>
    <t>Cosmos 773</t>
  </si>
  <si>
    <t>Cosmos 774</t>
  </si>
  <si>
    <t>OPS 5499</t>
  </si>
  <si>
    <t>Cosmos 776</t>
  </si>
  <si>
    <t>Cosmos 777</t>
  </si>
  <si>
    <t>Cosmos 779</t>
  </si>
  <si>
    <t>Molniya-3 nâ€ Â­54</t>
  </si>
  <si>
    <t>Cosmos 778</t>
  </si>
  <si>
    <t>FSW-0 No.1</t>
  </si>
  <si>
    <t>Soyuz 20</t>
  </si>
  <si>
    <t>Cosmos 780</t>
  </si>
  <si>
    <t>Cosmos 781</t>
  </si>
  <si>
    <t>Cosmos 782</t>
  </si>
  <si>
    <t>Cosmos 783</t>
  </si>
  <si>
    <t>Cosmos 784</t>
  </si>
  <si>
    <t>KH-9 &amp; S3</t>
  </si>
  <si>
    <t>Intercosmos-14</t>
  </si>
  <si>
    <t>Cosmos 785</t>
  </si>
  <si>
    <t>DSP-5</t>
  </si>
  <si>
    <t>JSSW-4</t>
  </si>
  <si>
    <t>Cosmos 786</t>
  </si>
  <si>
    <t>Molniya-2 nâ€ Â­55</t>
  </si>
  <si>
    <t>DS-P1 satellite</t>
  </si>
  <si>
    <t>Prognoz nâ€ Â­4</t>
  </si>
  <si>
    <t>Meteor nâ€ Â­33</t>
  </si>
  <si>
    <t>Molniya-3 nâ€ Â­56</t>
  </si>
  <si>
    <t>Cosmos 787</t>
  </si>
  <si>
    <t>Cosmos 788</t>
  </si>
  <si>
    <t>Helios-2</t>
  </si>
  <si>
    <t>Cosmos 789</t>
  </si>
  <si>
    <t>Molniya-1 nâ€ Â­57</t>
  </si>
  <si>
    <t>Cosmos 790</t>
  </si>
  <si>
    <t>Cosmos 791 to 798</t>
  </si>
  <si>
    <t>Cosmos 799</t>
  </si>
  <si>
    <t>Intelsat 4A F2</t>
  </si>
  <si>
    <t>Cosmos 800</t>
  </si>
  <si>
    <t>Corsa A</t>
  </si>
  <si>
    <t>Cosmos 801</t>
  </si>
  <si>
    <t>Cosmos 802</t>
  </si>
  <si>
    <t>Cosmos 803</t>
  </si>
  <si>
    <t>Cosmos 804</t>
  </si>
  <si>
    <t>Cosmos 805</t>
  </si>
  <si>
    <t>Ume 1</t>
  </si>
  <si>
    <t>Cosmos 806</t>
  </si>
  <si>
    <t>Molniya-1 nâ€ Â­58</t>
  </si>
  <si>
    <t>Cosmos 807</t>
  </si>
  <si>
    <t>Cosmos 814</t>
  </si>
  <si>
    <t>LES-8, LES-9, Solrad-11a, Solrad-11b</t>
  </si>
  <si>
    <t>Cosmos 808</t>
  </si>
  <si>
    <t>Cosmos 809</t>
  </si>
  <si>
    <t>Molniya-1 nâ€ Â­59</t>
  </si>
  <si>
    <t>OPS 7600</t>
  </si>
  <si>
    <t>Cosmos 810</t>
  </si>
  <si>
    <t>Cosmos 811</t>
  </si>
  <si>
    <t>Cosmos 812</t>
  </si>
  <si>
    <t>Meteor nâ€ Â­34</t>
  </si>
  <si>
    <t>Cosmos 813</t>
  </si>
  <si>
    <t>Cosmos 815</t>
  </si>
  <si>
    <t>Cosmos 816</t>
  </si>
  <si>
    <t>Atlas-E/F MSD</t>
  </si>
  <si>
    <t>NOSS-1</t>
  </si>
  <si>
    <t>Cosmos 817</t>
  </si>
  <si>
    <t>Cosmos 822</t>
  </si>
  <si>
    <t>Molniya-3 nâ€ Â­60</t>
  </si>
  <si>
    <t>Comstar D1</t>
  </si>
  <si>
    <t>Meteor nâ€ Â­35</t>
  </si>
  <si>
    <t>Cosmos 818</t>
  </si>
  <si>
    <t>Cosmos 819</t>
  </si>
  <si>
    <t>Cosmos 820</t>
  </si>
  <si>
    <t>Cosmos 821</t>
  </si>
  <si>
    <t>Cosmos 823</t>
  </si>
  <si>
    <t>Quasar 1</t>
  </si>
  <si>
    <t>Cosmos 824</t>
  </si>
  <si>
    <t>Cosmos 825 to 832</t>
  </si>
  <si>
    <t>Cosmos 833</t>
  </si>
  <si>
    <t>Intercosmos-15</t>
  </si>
  <si>
    <t>Cosmos 834</t>
  </si>
  <si>
    <t>DSP-6</t>
  </si>
  <si>
    <t>Cosmos 835</t>
  </si>
  <si>
    <t>Cosmos 836</t>
  </si>
  <si>
    <t>Cosmos 837</t>
  </si>
  <si>
    <t>Cosmos 838</t>
  </si>
  <si>
    <t>Soyuz 21</t>
  </si>
  <si>
    <t>KH-9, S3 &amp; SSF-D-1</t>
  </si>
  <si>
    <t>Cosmos 839</t>
  </si>
  <si>
    <t>Cosmos 840</t>
  </si>
  <si>
    <t>Cosmos 841</t>
  </si>
  <si>
    <t>Cosmos 842</t>
  </si>
  <si>
    <t>Cosmos 843</t>
  </si>
  <si>
    <t>Cosmos 844</t>
  </si>
  <si>
    <t>Comstar D2</t>
  </si>
  <si>
    <t>Molniya-1 nâ€ Â­62</t>
  </si>
  <si>
    <t>Cosmos 845</t>
  </si>
  <si>
    <t>Intercosmos-16</t>
  </si>
  <si>
    <t>Cosmos 846</t>
  </si>
  <si>
    <t>Cosmos 847</t>
  </si>
  <si>
    <t>Quasar 2</t>
  </si>
  <si>
    <t>Cosmos 848</t>
  </si>
  <si>
    <t>Cosmos 849</t>
  </si>
  <si>
    <t>Cosmos 850</t>
  </si>
  <si>
    <t>Cosmos 851</t>
  </si>
  <si>
    <t>Cosmos 852</t>
  </si>
  <si>
    <t>JSSW-5</t>
  </si>
  <si>
    <t>Cosmos 853</t>
  </si>
  <si>
    <t>Cosmos 854</t>
  </si>
  <si>
    <t>Soyuz 22</t>
  </si>
  <si>
    <t>OPS 8533</t>
  </si>
  <si>
    <t>Cosmos 855</t>
  </si>
  <si>
    <t>Cosmos 856</t>
  </si>
  <si>
    <t>Cosmos 857</t>
  </si>
  <si>
    <t>Cosmos 858</t>
  </si>
  <si>
    <t>Zenit-4MKT nâ€ Â­370</t>
  </si>
  <si>
    <t>Cosmos 859</t>
  </si>
  <si>
    <t>Soyuz 23</t>
  </si>
  <si>
    <t>Meteor nâ€ Â­36</t>
  </si>
  <si>
    <t>Cosmos 860</t>
  </si>
  <si>
    <t>Cosmos 861</t>
  </si>
  <si>
    <t>Cosmos 862</t>
  </si>
  <si>
    <t>Cosmos 863</t>
  </si>
  <si>
    <t>Cosmos 864</t>
  </si>
  <si>
    <t>Cosmos 865</t>
  </si>
  <si>
    <t>JSSW-6</t>
  </si>
  <si>
    <t>Cosmos 866</t>
  </si>
  <si>
    <t>Cosmos 867</t>
  </si>
  <si>
    <t>Prognoz nâ€ Â­5</t>
  </si>
  <si>
    <t>Cosmos 868</t>
  </si>
  <si>
    <t>Cosmos 869</t>
  </si>
  <si>
    <t>Cosmos 870</t>
  </si>
  <si>
    <t>Molniya-2 nâ€ Â­64</t>
  </si>
  <si>
    <t>FSW-0 No.2</t>
  </si>
  <si>
    <t>Cosmos 879</t>
  </si>
  <si>
    <t>Cosmos 880</t>
  </si>
  <si>
    <t>Cosmos 883</t>
  </si>
  <si>
    <t>Cosmos 871 to 878</t>
  </si>
  <si>
    <t>Cosmos 884</t>
  </si>
  <si>
    <t>Cosmos 885</t>
  </si>
  <si>
    <t>KH-11</t>
  </si>
  <si>
    <t>Cosmos 886</t>
  </si>
  <si>
    <t>Molniya-3 nâ€ Â­65</t>
  </si>
  <si>
    <t>Cosmos 887</t>
  </si>
  <si>
    <t>Cosmos 888</t>
  </si>
  <si>
    <t>Meteor-2 nâ€ Â­2</t>
  </si>
  <si>
    <t>Cosmos 889</t>
  </si>
  <si>
    <t>Cosmos 890</t>
  </si>
  <si>
    <t>Cosmos 891</t>
  </si>
  <si>
    <t>DSP-7</t>
  </si>
  <si>
    <t>Soyuz 24</t>
  </si>
  <si>
    <t>Cosmos 892</t>
  </si>
  <si>
    <t>Molniya-2 nâ€ Â­66</t>
  </si>
  <si>
    <t>Cosmos 893</t>
  </si>
  <si>
    <t>Tansei 3</t>
  </si>
  <si>
    <t>Cosmos 894</t>
  </si>
  <si>
    <t>Zenit-4MK nâ€ Â­381</t>
  </si>
  <si>
    <t>N-I Star-37E</t>
  </si>
  <si>
    <t>Kiku 2</t>
  </si>
  <si>
    <t>Cosmos 895</t>
  </si>
  <si>
    <t>Cosmos 896</t>
  </si>
  <si>
    <t>Cosmos 897</t>
  </si>
  <si>
    <t>OPS 4915</t>
  </si>
  <si>
    <t>Cosmos 898</t>
  </si>
  <si>
    <t>Molniya-1 nâ€ Â­67</t>
  </si>
  <si>
    <t>Cosmos 899</t>
  </si>
  <si>
    <t>Cosmos 900</t>
  </si>
  <si>
    <t>Meteor nâ€ Â­37</t>
  </si>
  <si>
    <t>Cosmos 901</t>
  </si>
  <si>
    <t>Cosmos 902</t>
  </si>
  <si>
    <t>Cosmos 903</t>
  </si>
  <si>
    <t>Cosmos 904</t>
  </si>
  <si>
    <t>Cosmos 905</t>
  </si>
  <si>
    <t>Cosmos 906</t>
  </si>
  <si>
    <t>Molniya-3 nâ€ Â­68</t>
  </si>
  <si>
    <t>Cosmos 907</t>
  </si>
  <si>
    <t>DSCS-II 7&amp;8</t>
  </si>
  <si>
    <t>Cosmos 908</t>
  </si>
  <si>
    <t>Cosmos 909</t>
  </si>
  <si>
    <t>Cosmos 910</t>
  </si>
  <si>
    <t>AFP-827 (Canyon-7)</t>
  </si>
  <si>
    <t>Cosmos 911</t>
  </si>
  <si>
    <t>Cosmos 912</t>
  </si>
  <si>
    <t>Intelsat 4A F4</t>
  </si>
  <si>
    <t>Cosmos 913</t>
  </si>
  <si>
    <t>Cosmos 914</t>
  </si>
  <si>
    <t>Cosmos 915</t>
  </si>
  <si>
    <t>Cosmos 916</t>
  </si>
  <si>
    <t>Cosmos 917</t>
  </si>
  <si>
    <t>Signe 3</t>
  </si>
  <si>
    <t>Cosmos 918</t>
  </si>
  <si>
    <t>Cosmos 919</t>
  </si>
  <si>
    <t>Cosmos 920</t>
  </si>
  <si>
    <t>Atlas-E/F SGS-1</t>
  </si>
  <si>
    <t>NTS-2</t>
  </si>
  <si>
    <t>Molniya-1 nâ€ Â­69</t>
  </si>
  <si>
    <t>Site 32/2, Plesetsk Cosmodrome, Russia</t>
  </si>
  <si>
    <t>Tsyklon-3</t>
  </si>
  <si>
    <t>Cosmos 921</t>
  </si>
  <si>
    <t>Meteor-Priroda nâ€ Â­2</t>
  </si>
  <si>
    <t>Cosmos 922</t>
  </si>
  <si>
    <t>Cosmos 923</t>
  </si>
  <si>
    <t>Cosmos 924</t>
  </si>
  <si>
    <t>Cosmos 925</t>
  </si>
  <si>
    <t>Cosmos 926</t>
  </si>
  <si>
    <t>Cosmos 927</t>
  </si>
  <si>
    <t>Cosmos 928</t>
  </si>
  <si>
    <t>Cosmos 930</t>
  </si>
  <si>
    <t>Cosmos 931</t>
  </si>
  <si>
    <t>Cosmos 932</t>
  </si>
  <si>
    <t>Cosmos 933</t>
  </si>
  <si>
    <t>Cosmos 934</t>
  </si>
  <si>
    <t>Cosmos 935</t>
  </si>
  <si>
    <t>Cosmos 936</t>
  </si>
  <si>
    <t>Zenit-4MKM nâ€ Â­399</t>
  </si>
  <si>
    <t>HEAO-1</t>
  </si>
  <si>
    <t>Voyager 2</t>
  </si>
  <si>
    <t>Cosmos 937</t>
  </si>
  <si>
    <t>Cosmos 938</t>
  </si>
  <si>
    <t>Cosmos 939 to 946</t>
  </si>
  <si>
    <t>Cosmos 947</t>
  </si>
  <si>
    <t>Molniya-1 nâ€ Â­70</t>
  </si>
  <si>
    <t>Cosmos 948</t>
  </si>
  <si>
    <t>Voyager 1</t>
  </si>
  <si>
    <t>Cosmos 949</t>
  </si>
  <si>
    <t>Cosmos 950</t>
  </si>
  <si>
    <t>Cosmos 951</t>
  </si>
  <si>
    <t>DDDS 1</t>
  </si>
  <si>
    <t>Cosmos 952</t>
  </si>
  <si>
    <t>Cosmos 953</t>
  </si>
  <si>
    <t>Cosmos 954</t>
  </si>
  <si>
    <t>Cosmos 955</t>
  </si>
  <si>
    <t>Prognoz nâ€ Â­6</t>
  </si>
  <si>
    <t>OPS 7471</t>
  </si>
  <si>
    <t>Cosmos 956</t>
  </si>
  <si>
    <t>Intercosmos-17</t>
  </si>
  <si>
    <t>Intelsat 4A F5</t>
  </si>
  <si>
    <t>Cosmos 957</t>
  </si>
  <si>
    <t>Soyuz 25</t>
  </si>
  <si>
    <t>Cosmos 958</t>
  </si>
  <si>
    <t>Cosmos 959</t>
  </si>
  <si>
    <t>Cosmos 960</t>
  </si>
  <si>
    <t>Cosmos 961</t>
  </si>
  <si>
    <t>Molniya-3 nâ€ Â­71</t>
  </si>
  <si>
    <t>Cosmos 962</t>
  </si>
  <si>
    <t>Cosmos 963</t>
  </si>
  <si>
    <t>Tsikada nâ€ Â­3</t>
  </si>
  <si>
    <t>Cosmos 964</t>
  </si>
  <si>
    <t>Cosmos 965</t>
  </si>
  <si>
    <t>NOSS-2</t>
  </si>
  <si>
    <t>Soyuz 26</t>
  </si>
  <si>
    <t>OPS-4258 (Aquacade-3)</t>
  </si>
  <si>
    <t>Cosmos 966</t>
  </si>
  <si>
    <t>Cosmos 967</t>
  </si>
  <si>
    <t>Meteor-2 nâ€ Â­3</t>
  </si>
  <si>
    <t>Cosmos 968</t>
  </si>
  <si>
    <t>Cosmos 969</t>
  </si>
  <si>
    <t>Cosmos 970</t>
  </si>
  <si>
    <t>Cosmos 971</t>
  </si>
  <si>
    <t>Cosmos 972</t>
  </si>
  <si>
    <t>Cosmos 973</t>
  </si>
  <si>
    <t>Cosmos 974</t>
  </si>
  <si>
    <t>Intelsat 4A F3</t>
  </si>
  <si>
    <t>Cosmos 975</t>
  </si>
  <si>
    <t>Cosmos 976 to 983</t>
  </si>
  <si>
    <t>Cosmos 984</t>
  </si>
  <si>
    <t>Cosmos 985</t>
  </si>
  <si>
    <t>Molniya-3 nâ€ Â­72</t>
  </si>
  <si>
    <t>Cosmos 986</t>
  </si>
  <si>
    <t>FSW-0 No.3</t>
  </si>
  <si>
    <t>Cosmos 987</t>
  </si>
  <si>
    <t>Kyokko</t>
  </si>
  <si>
    <t>Cosmos 988</t>
  </si>
  <si>
    <t>FLTSATCOM-1</t>
  </si>
  <si>
    <t>Cosmos 989</t>
  </si>
  <si>
    <t>Ume 2</t>
  </si>
  <si>
    <t>Cosmos 990</t>
  </si>
  <si>
    <t>GPS-1</t>
  </si>
  <si>
    <t>Jumpseat 5</t>
  </si>
  <si>
    <t>Cosmos 991</t>
  </si>
  <si>
    <t>Molniya-1 nâ€ Â­73</t>
  </si>
  <si>
    <t>Cosmos 992</t>
  </si>
  <si>
    <t>Cosmos 993</t>
  </si>
  <si>
    <t>Cosmos 994</t>
  </si>
  <si>
    <t>KH-9 &amp; SSF-D-2</t>
  </si>
  <si>
    <t>Cosmos 995</t>
  </si>
  <si>
    <t>DSCS-II 9&amp;10</t>
  </si>
  <si>
    <t>Cosmos 996</t>
  </si>
  <si>
    <t>Cosmos 999</t>
  </si>
  <si>
    <t>Cosmos 1000</t>
  </si>
  <si>
    <t>Intelsat 4A F6</t>
  </si>
  <si>
    <t>Cosmos 1002</t>
  </si>
  <si>
    <t>OPS-8790 (Aquacade-4)</t>
  </si>
  <si>
    <t>DDDS 2</t>
  </si>
  <si>
    <t>Cosmos 1003</t>
  </si>
  <si>
    <t>Cosmos 1004</t>
  </si>
  <si>
    <t>Cosmos 1005</t>
  </si>
  <si>
    <t>Cosmos 1006</t>
  </si>
  <si>
    <t>GPS-2</t>
  </si>
  <si>
    <t>Cosmos 1007</t>
  </si>
  <si>
    <t>Cosmos 1008</t>
  </si>
  <si>
    <t>Cosmos 1009</t>
  </si>
  <si>
    <t>Pioneer Venus Orbiter</t>
  </si>
  <si>
    <t>Cosmos 1010</t>
  </si>
  <si>
    <t>Cosmos 1011</t>
  </si>
  <si>
    <t>Molniya-1 nâ€ Â­74</t>
  </si>
  <si>
    <t>Cosmos 1013 to 1020</t>
  </si>
  <si>
    <t>Cosmos 1021</t>
  </si>
  <si>
    <t>OPS-9454 (vortex)</t>
  </si>
  <si>
    <t>Cosmos 1022</t>
  </si>
  <si>
    <t>Cosmos 1023</t>
  </si>
  <si>
    <t>Atlas-E/F Agena D</t>
  </si>
  <si>
    <t>Seasat</t>
  </si>
  <si>
    <t>Cosmos 1024</t>
  </si>
  <si>
    <t>Cosmos 1025</t>
  </si>
  <si>
    <t>Comstar D3</t>
  </si>
  <si>
    <t>Molniya-1 nâ€ Â­75</t>
  </si>
  <si>
    <t>Cosmos 1027</t>
  </si>
  <si>
    <t>Cosmos 1028</t>
  </si>
  <si>
    <t>Quasar 3</t>
  </si>
  <si>
    <t>Pioneer Venus Multiprobe</t>
  </si>
  <si>
    <t>Molniya-1 nâ€ Â­76</t>
  </si>
  <si>
    <t>Cosmos 1029</t>
  </si>
  <si>
    <t>Cosmos 1030</t>
  </si>
  <si>
    <t>Cosmos 1031</t>
  </si>
  <si>
    <t>Jikiken</t>
  </si>
  <si>
    <t>Cosmos 1032</t>
  </si>
  <si>
    <t>Cosmos 1033</t>
  </si>
  <si>
    <t>Cosmos 1034 to 1041</t>
  </si>
  <si>
    <t>Cosmos 1042</t>
  </si>
  <si>
    <t>GPS-3</t>
  </si>
  <si>
    <t>Cosmos 1043</t>
  </si>
  <si>
    <t>Molniya-3 nâ€ Â­77</t>
  </si>
  <si>
    <t>Atlas-E/F Star-37S-ISS</t>
  </si>
  <si>
    <t>Tiros-N</t>
  </si>
  <si>
    <t>Cosmos 1044</t>
  </si>
  <si>
    <t>Intercosmos-18 &amp; Magion 1</t>
  </si>
  <si>
    <t>Cosmos 1045 &amp; Radio 1 and 2</t>
  </si>
  <si>
    <t>Prognoz nâ€ Â­7</t>
  </si>
  <si>
    <t>Cosmos 1046</t>
  </si>
  <si>
    <t>HEAO-2</t>
  </si>
  <si>
    <t>Cosmos 1047</t>
  </si>
  <si>
    <t>Cosmos 1048</t>
  </si>
  <si>
    <t>Cosmos 1049</t>
  </si>
  <si>
    <t>Cosmos 1050</t>
  </si>
  <si>
    <t>Cosmos 1051 to 1058</t>
  </si>
  <si>
    <t>Cosmos 1059</t>
  </si>
  <si>
    <t>Cosmos 1060</t>
  </si>
  <si>
    <t>GPS-4</t>
  </si>
  <si>
    <t>DSCS-II 11&amp;12</t>
  </si>
  <si>
    <t>Cosmos 1061</t>
  </si>
  <si>
    <t>Cosmos 1062</t>
  </si>
  <si>
    <t>Cosmos 1063</t>
  </si>
  <si>
    <t>Cosmos 1064</t>
  </si>
  <si>
    <t>Cosmos 1065</t>
  </si>
  <si>
    <t>Cosmos 1066</t>
  </si>
  <si>
    <t>Cosmos 1067</t>
  </si>
  <si>
    <t>Cosmos 1068</t>
  </si>
  <si>
    <t>Cosmos 1069</t>
  </si>
  <si>
    <t>Cosmos 1072</t>
  </si>
  <si>
    <t>Molniya-3 nâ€ Â­78</t>
  </si>
  <si>
    <t>Meteor-Priroda nâ€ Â­3</t>
  </si>
  <si>
    <t>Ayame 1</t>
  </si>
  <si>
    <t>Cosmos 1075</t>
  </si>
  <si>
    <t>Cosmos 1076</t>
  </si>
  <si>
    <t>Cosmos 1077</t>
  </si>
  <si>
    <t>Atlas-E/F OIS</t>
  </si>
  <si>
    <t>Solwind</t>
  </si>
  <si>
    <t>Intercosmos-19</t>
  </si>
  <si>
    <t>Meteor-2 nâ€ Â­5</t>
  </si>
  <si>
    <t>Cosmos 1081 to 1088</t>
  </si>
  <si>
    <t>KH-9 &amp; SSF-D-3</t>
  </si>
  <si>
    <t>Cosmos 1089</t>
  </si>
  <si>
    <t>Cosmos 1091</t>
  </si>
  <si>
    <t>Cosmos 1092</t>
  </si>
  <si>
    <t>Molniya-1 nâ€ Â­79</t>
  </si>
  <si>
    <t>Cosmos 1093</t>
  </si>
  <si>
    <t>Cosmos 1094</t>
  </si>
  <si>
    <t>Cosmos 1096</t>
  </si>
  <si>
    <t>FLTSATCOM-2</t>
  </si>
  <si>
    <t>OPS 7164</t>
  </si>
  <si>
    <t>Cosmos 1104</t>
  </si>
  <si>
    <t>Molniya-3 nâ€ Â­80</t>
  </si>
  <si>
    <t>Bhaskara-1</t>
  </si>
  <si>
    <t>DSP-8</t>
  </si>
  <si>
    <t>NOAA-A</t>
  </si>
  <si>
    <t>Cosmos 1109</t>
  </si>
  <si>
    <t>Cosmos 1110</t>
  </si>
  <si>
    <t>Cosmos 1112</t>
  </si>
  <si>
    <t>Cosmos 1114</t>
  </si>
  <si>
    <t>Cosmos 1116</t>
  </si>
  <si>
    <t>Shijian 2A</t>
  </si>
  <si>
    <t>Molniya-1 nâ€ Â­81</t>
  </si>
  <si>
    <t>ISRO</t>
  </si>
  <si>
    <t>SLV LP, Satish Dhawan Space Centre, India</t>
  </si>
  <si>
    <t>SLV-3</t>
  </si>
  <si>
    <t>Rohini Technology Payload</t>
  </si>
  <si>
    <t>Cosmos 1124</t>
  </si>
  <si>
    <t>Cosmos 1125</t>
  </si>
  <si>
    <t>HEAO-3</t>
  </si>
  <si>
    <t>Cosmos 1130 to 1137</t>
  </si>
  <si>
    <t>OPS-1948 (Vortex)</t>
  </si>
  <si>
    <t>Cosmos 1140</t>
  </si>
  <si>
    <t>Cosmos 1141</t>
  </si>
  <si>
    <t>Molniya-1 nâ€ Â­82</t>
  </si>
  <si>
    <t>Cosmos 1143</t>
  </si>
  <si>
    <t>Meteor-2 nâ€ Â­6</t>
  </si>
  <si>
    <t>Intercosmos 20</t>
  </si>
  <si>
    <t>DSCS-II 13&amp;14</t>
  </si>
  <si>
    <t>Cosmos 1145</t>
  </si>
  <si>
    <t>Cosmos 1146</t>
  </si>
  <si>
    <t>ESA</t>
  </si>
  <si>
    <t>ELV-1 (SLV), Guiana Space Centre, French Guiana, France</t>
  </si>
  <si>
    <t>Ariane 1</t>
  </si>
  <si>
    <t>CAT-1</t>
  </si>
  <si>
    <t>Molniya-1 nâ€ Â­83</t>
  </si>
  <si>
    <t>Cosmos 1150</t>
  </si>
  <si>
    <t>FLTSATCOM-3</t>
  </si>
  <si>
    <t>Site 32/1, Plesetsk Cosmodrome, Russia</t>
  </si>
  <si>
    <t>Cosmos 1151</t>
  </si>
  <si>
    <t>Cosmos 1153</t>
  </si>
  <si>
    <t>Cosmos 1154</t>
  </si>
  <si>
    <t>GPS-5</t>
  </si>
  <si>
    <t>Cosmos 1156 to 1163</t>
  </si>
  <si>
    <t>Cosmos 1164</t>
  </si>
  <si>
    <t>Mu-III S</t>
  </si>
  <si>
    <t>Tansei 4</t>
  </si>
  <si>
    <t>Ayame 2</t>
  </si>
  <si>
    <t>NOSS-3</t>
  </si>
  <si>
    <t>Cosmos 1167</t>
  </si>
  <si>
    <t>Cosmos 1168</t>
  </si>
  <si>
    <t>Cosmos 1169</t>
  </si>
  <si>
    <t>Cosmos 1171</t>
  </si>
  <si>
    <t>Cosmos 1172</t>
  </si>
  <si>
    <t>Cosmos 1174</t>
  </si>
  <si>
    <t>Cosmos 1175</t>
  </si>
  <si>
    <t>GPS-6</t>
  </si>
  <si>
    <t>Cosmos 1176</t>
  </si>
  <si>
    <t>Cosmos 1179</t>
  </si>
  <si>
    <t>Cosmos 1181</t>
  </si>
  <si>
    <t>CAT-2 &amp; Others</t>
  </si>
  <si>
    <t>NOAA-B</t>
  </si>
  <si>
    <t>Cosmos 1184</t>
  </si>
  <si>
    <t>Cosmos 1186</t>
  </si>
  <si>
    <t>Cosmos 1188</t>
  </si>
  <si>
    <t>Meteor-Priroda nâ€ Â­4</t>
  </si>
  <si>
    <t>KH-9)</t>
  </si>
  <si>
    <t>Molniya-1 nâ€ Â­85</t>
  </si>
  <si>
    <t>Cosmos 1190</t>
  </si>
  <si>
    <t>Cosmos 1191</t>
  </si>
  <si>
    <t>Cosmos 1192 to 1199</t>
  </si>
  <si>
    <t>Rohini RS-1</t>
  </si>
  <si>
    <t>Molniya-3 nâ€ Â­86</t>
  </si>
  <si>
    <t>Cosmos 1204</t>
  </si>
  <si>
    <t>Cosmos 1206</t>
  </si>
  <si>
    <t>Meteor-2 nâ€ Â­7</t>
  </si>
  <si>
    <t>Cosmos 1215</t>
  </si>
  <si>
    <t>Cosmos 1217</t>
  </si>
  <si>
    <t>FLTSATCOM-4</t>
  </si>
  <si>
    <t>Cosmos 1220</t>
  </si>
  <si>
    <t>Molniya-1 nâ€ Â­87</t>
  </si>
  <si>
    <t>Cosmos 1222</t>
  </si>
  <si>
    <t>Cosmos 1223</t>
  </si>
  <si>
    <t>Cosmos 1225</t>
  </si>
  <si>
    <t>BOR-4 Shuttle</t>
  </si>
  <si>
    <t>Intelsat V -502</t>
  </si>
  <si>
    <t>NOSS-4</t>
  </si>
  <si>
    <t>Cosmos 1226</t>
  </si>
  <si>
    <t>Quasar 4</t>
  </si>
  <si>
    <t>Cosmos 1228 to 1235</t>
  </si>
  <si>
    <t>Prognoz nâ€ Â­8</t>
  </si>
  <si>
    <t>Molniya-3 nâ€ Â­88</t>
  </si>
  <si>
    <t>Cosmos 1238</t>
  </si>
  <si>
    <t>Cosmos 1241</t>
  </si>
  <si>
    <t>Cosmos 1242</t>
  </si>
  <si>
    <t>Molniya-1 nâ€ Â­89</t>
  </si>
  <si>
    <t>Cosmos 1243</t>
  </si>
  <si>
    <t>Intercosmos 21</t>
  </si>
  <si>
    <t>N-II Star-37E</t>
  </si>
  <si>
    <t>Kiku 3</t>
  </si>
  <si>
    <t>Cosmos 1244</t>
  </si>
  <si>
    <t>Site 16/2, Plesetsk Cosmodrome, Russia</t>
  </si>
  <si>
    <t>Cosmos 1247</t>
  </si>
  <si>
    <t>Hinotori</t>
  </si>
  <si>
    <t>Comstar D4</t>
  </si>
  <si>
    <t>OPS 1166</t>
  </si>
  <si>
    <t>Cosmos 1249</t>
  </si>
  <si>
    <t>Cosmos 1250 to 1257</t>
  </si>
  <si>
    <t>Cosmos 1258</t>
  </si>
  <si>
    <t>DSP-9</t>
  </si>
  <si>
    <t>Cosmos 1260</t>
  </si>
  <si>
    <t>Cosmos 1266</t>
  </si>
  <si>
    <t>Molniya-3 nâ€ Â­90</t>
  </si>
  <si>
    <t>Cosmos 1261</t>
  </si>
  <si>
    <t>Cosmos 1263</t>
  </si>
  <si>
    <t>Space Shuttle Columbia</t>
  </si>
  <si>
    <t>STS-1</t>
  </si>
  <si>
    <t>450</t>
  </si>
  <si>
    <t>Jumpseat 6</t>
  </si>
  <si>
    <t>Cosmos 1269</t>
  </si>
  <si>
    <t>Meteor-2 nâ€ Â­8</t>
  </si>
  <si>
    <t>Cosmos 1271</t>
  </si>
  <si>
    <t>Intelsat V -501</t>
  </si>
  <si>
    <t>Rohini RS-D1</t>
  </si>
  <si>
    <t>Cosmos 1275</t>
  </si>
  <si>
    <t>Molniya-3 nâ€ Â­91</t>
  </si>
  <si>
    <t>CAT-3 &amp; Others</t>
  </si>
  <si>
    <t>Cosmos 1278</t>
  </si>
  <si>
    <t>NOAA-C</t>
  </si>
  <si>
    <t>Molniya-1 nâ€ Â­92</t>
  </si>
  <si>
    <t>Meteor-Priroda nâ€ Â­5 &amp; Iskra 1</t>
  </si>
  <si>
    <t>Cosmos 1285</t>
  </si>
  <si>
    <t>Cosmos 1286</t>
  </si>
  <si>
    <t>FLTSATCOM-5</t>
  </si>
  <si>
    <t>Cosmos 1287 to 1294</t>
  </si>
  <si>
    <t>Intercosmos 22</t>
  </si>
  <si>
    <t>Himawari 2</t>
  </si>
  <si>
    <t>Cosmos 1295</t>
  </si>
  <si>
    <t>Cosmos 1299</t>
  </si>
  <si>
    <t>Cosmos 1300</t>
  </si>
  <si>
    <t>Cosmos 1302</t>
  </si>
  <si>
    <t>Cosmos 1305</t>
  </si>
  <si>
    <t>Cosmos 1306</t>
  </si>
  <si>
    <t>Cosmos 1308</t>
  </si>
  <si>
    <t>Shijian 2</t>
  </si>
  <si>
    <t>Aureole 3</t>
  </si>
  <si>
    <t>Cosmos 1310</t>
  </si>
  <si>
    <t>Cosmos 1311</t>
  </si>
  <si>
    <t>Cosmos 1312</t>
  </si>
  <si>
    <t>Cosmos 1315</t>
  </si>
  <si>
    <t>Molniya-3 nâ€ Â­94</t>
  </si>
  <si>
    <t>OPS-4029 (Vortex)</t>
  </si>
  <si>
    <t>Cosmos 1317</t>
  </si>
  <si>
    <t>STS-2</t>
  </si>
  <si>
    <t>Molniya-1 nâ€ Â­95</t>
  </si>
  <si>
    <t>Bhaskara-2</t>
  </si>
  <si>
    <t>Cosmos 1320 to 1327</t>
  </si>
  <si>
    <t>Cosmos 1328</t>
  </si>
  <si>
    <t>Cosmos 1304</t>
  </si>
  <si>
    <t>Intelsat V -503</t>
  </si>
  <si>
    <t>Radio-Sputnik 3 to 8</t>
  </si>
  <si>
    <t>GPS-7</t>
  </si>
  <si>
    <t>MARCES-1 &amp; CAT-4</t>
  </si>
  <si>
    <t>Molniya-1 nâ€ Â­96</t>
  </si>
  <si>
    <t>Cosmos 1331</t>
  </si>
  <si>
    <t>Cosmos 1333</t>
  </si>
  <si>
    <t>OPS 2849</t>
  </si>
  <si>
    <t>Cosmos 1335</t>
  </si>
  <si>
    <t>Cosmos 1337</t>
  </si>
  <si>
    <t>Cosmos 1339</t>
  </si>
  <si>
    <t>Cosmos 1340</t>
  </si>
  <si>
    <t>Molniya-1 nâ€ Â­97</t>
  </si>
  <si>
    <t>Cosmos 1341</t>
  </si>
  <si>
    <t>Ta??foun nâ€ Â­27</t>
  </si>
  <si>
    <t>Intelsat V -504</t>
  </si>
  <si>
    <t>DSP-10</t>
  </si>
  <si>
    <t>STS-3</t>
  </si>
  <si>
    <t>Molniya-3 nâ€ Â­98</t>
  </si>
  <si>
    <t>Cosmos 1344</t>
  </si>
  <si>
    <t>Cosmos 1345</t>
  </si>
  <si>
    <t>Cosmos 1346</t>
  </si>
  <si>
    <t>Cosmos 1348</t>
  </si>
  <si>
    <t>Cosmos 1349</t>
  </si>
  <si>
    <t>Cosmos 1351</t>
  </si>
  <si>
    <t>Cosmos 1354</t>
  </si>
  <si>
    <t>Cosmos 1355</t>
  </si>
  <si>
    <t>Cosmos 1356</t>
  </si>
  <si>
    <t>Cosmos 1357 to 1364</t>
  </si>
  <si>
    <t>KH-9 &amp; SSF-D-4</t>
  </si>
  <si>
    <t>Cosmos 1365</t>
  </si>
  <si>
    <t>Cosmos 1367</t>
  </si>
  <si>
    <t>Molniya-1 nâ€ Â­99</t>
  </si>
  <si>
    <t>Cosmos 1371</t>
  </si>
  <si>
    <t>Cosmos 1372</t>
  </si>
  <si>
    <t>Cosmos 1374 (BOR-4 Space Shuttle)</t>
  </si>
  <si>
    <t>Cosmos 1375</t>
  </si>
  <si>
    <t>Cosmos 1378</t>
  </si>
  <si>
    <t>Cosmos 1379</t>
  </si>
  <si>
    <t>Cosmos 1380</t>
  </si>
  <si>
    <t>Cosmos 1382</t>
  </si>
  <si>
    <t>STS-4</t>
  </si>
  <si>
    <t>Cosmos 1383</t>
  </si>
  <si>
    <t>Cosmos 1386</t>
  </si>
  <si>
    <t>Cosmos 1388 to 1395</t>
  </si>
  <si>
    <t>Molniya-1 nâ€ Â­100</t>
  </si>
  <si>
    <t>Cosmos 1397</t>
  </si>
  <si>
    <t>Cosmos 1412</t>
  </si>
  <si>
    <t>Cosmos 1400</t>
  </si>
  <si>
    <t>Molniya-3 nâ€ Â­101</t>
  </si>
  <si>
    <t>Cosmos 1402</t>
  </si>
  <si>
    <t>Kiku 4</t>
  </si>
  <si>
    <t>Cosmos 1405</t>
  </si>
  <si>
    <t>MARCES-B &amp; Sirio-2</t>
  </si>
  <si>
    <t>Long March 2C</t>
  </si>
  <si>
    <t>FSW-0 No.4</t>
  </si>
  <si>
    <t>Active</t>
  </si>
  <si>
    <t>30.8</t>
  </si>
  <si>
    <t>Cosmos 1408</t>
  </si>
  <si>
    <t>Cosmos 1409</t>
  </si>
  <si>
    <t>Cosmos 1410</t>
  </si>
  <si>
    <t>Intelsat V -505</t>
  </si>
  <si>
    <t>Cosmos 1417</t>
  </si>
  <si>
    <t>Cosmos 1418</t>
  </si>
  <si>
    <t>Titan 34D</t>
  </si>
  <si>
    <t>DSCS-II-15 + DSCS-III-A1</t>
  </si>
  <si>
    <t>Cosmos 1420</t>
  </si>
  <si>
    <t>STS-5</t>
  </si>
  <si>
    <t>Strela-1M satellites</t>
  </si>
  <si>
    <t>Cosmos 1423</t>
  </si>
  <si>
    <t>Meteor-2 nâ€ Â­10</t>
  </si>
  <si>
    <t>DMSP 5D-2/F6</t>
  </si>
  <si>
    <t>Cosmos 1427</t>
  </si>
  <si>
    <t>Cosmos 1428</t>
  </si>
  <si>
    <t>Cosmos 1429 to 1436</t>
  </si>
  <si>
    <t>Cosmos 1437</t>
  </si>
  <si>
    <t>Ta??foun nâ€ Â­32</t>
  </si>
  <si>
    <t>Sakura 2a</t>
  </si>
  <si>
    <t>Atlas-H MSD</t>
  </si>
  <si>
    <t>NOSS-5</t>
  </si>
  <si>
    <t>Cosmos 1441</t>
  </si>
  <si>
    <t>Tenma</t>
  </si>
  <si>
    <t>Molniya-3 nâ€ Â­103</t>
  </si>
  <si>
    <t>Cosmos 1445 (BOR-4 Space Shuttle)</t>
  </si>
  <si>
    <t>Molniya-1 nâ€ Â­104</t>
  </si>
  <si>
    <t>Cosmos 1447</t>
  </si>
  <si>
    <t>NOAA-E</t>
  </si>
  <si>
    <t>Cosmos 1448</t>
  </si>
  <si>
    <t>Molniya-1 nâ€ Â­105</t>
  </si>
  <si>
    <t>Space Shuttle Challenger</t>
  </si>
  <si>
    <t>STS-6</t>
  </si>
  <si>
    <t>Cosmos 1450</t>
  </si>
  <si>
    <t>Cosmos 1452</t>
  </si>
  <si>
    <t>Rohini RS-D2</t>
  </si>
  <si>
    <t>OPS 2925</t>
  </si>
  <si>
    <t>Cosmos 1453</t>
  </si>
  <si>
    <t>Cosmos 1455</t>
  </si>
  <si>
    <t>Cosmos 1456</t>
  </si>
  <si>
    <t>BOR-5 Shuttle</t>
  </si>
  <si>
    <t>Cosmos 1459</t>
  </si>
  <si>
    <t>Cosmos 1461</t>
  </si>
  <si>
    <t>Cosmos 1463</t>
  </si>
  <si>
    <t>Intelsat V -506</t>
  </si>
  <si>
    <t>Cosmos 1464</t>
  </si>
  <si>
    <t>Cosmos 1465</t>
  </si>
  <si>
    <t>NOSS-6</t>
  </si>
  <si>
    <t>ECS 1 &amp; Oscar-10</t>
  </si>
  <si>
    <t>STS-7</t>
  </si>
  <si>
    <t>OPS-0721 (KH-9)</t>
  </si>
  <si>
    <t>Cosmos 1470</t>
  </si>
  <si>
    <t>Prognoz nâ€ Â­9</t>
  </si>
  <si>
    <t>Cosmos 1473 to 1480</t>
  </si>
  <si>
    <t>Cosmos 1481</t>
  </si>
  <si>
    <t>Atlas-E/F SGS-2</t>
  </si>
  <si>
    <t>GPS-8</t>
  </si>
  <si>
    <t>Molniya-1 nâ€ Â­106</t>
  </si>
  <si>
    <t>Cosmos 1484</t>
  </si>
  <si>
    <t>Jumpseat 7</t>
  </si>
  <si>
    <t>Cosmos 1486</t>
  </si>
  <si>
    <t>Sakura 2b</t>
  </si>
  <si>
    <t>FSW-0 No.5</t>
  </si>
  <si>
    <t>Molniya-3 nâ€ Â­107</t>
  </si>
  <si>
    <t>Cosmos 1494</t>
  </si>
  <si>
    <t>STS-8</t>
  </si>
  <si>
    <t>Cosmos 1500</t>
  </si>
  <si>
    <t>Cosmos 1501</t>
  </si>
  <si>
    <t>Cosmos 1502</t>
  </si>
  <si>
    <t>Cosmos 1503</t>
  </si>
  <si>
    <t>Intelsat 507</t>
  </si>
  <si>
    <t>Cosmos 1506</t>
  </si>
  <si>
    <t>Meteor-2 nâ€ Â­11</t>
  </si>
  <si>
    <t>Cosmos 1507</t>
  </si>
  <si>
    <t>Cosmos 1508</t>
  </si>
  <si>
    <t>DMSP 5D-2/F7</t>
  </si>
  <si>
    <t>Molniya-1 nâ€ Â­108</t>
  </si>
  <si>
    <t>Cosmos 1510</t>
  </si>
  <si>
    <t>STS-9</t>
  </si>
  <si>
    <t>Cosmos 1513</t>
  </si>
  <si>
    <t>Cosmos 1515</t>
  </si>
  <si>
    <t>Molniya-3 nâ€ Â­109</t>
  </si>
  <si>
    <t>Cosmos 1517 (BOR-4 Space Shuttle)</t>
  </si>
  <si>
    <t>Cosmos 1518</t>
  </si>
  <si>
    <t>Cosmos 1522 to 1529</t>
  </si>
  <si>
    <t>Cosmos 1531</t>
  </si>
  <si>
    <t>Yuri 2a</t>
  </si>
  <si>
    <t>Cosmos 1534</t>
  </si>
  <si>
    <t>LC-3, Xichang Satellite Launch Center, China</t>
  </si>
  <si>
    <t>Long March 3</t>
  </si>
  <si>
    <t>STTW 1 (Dong Fang Hong 2)</t>
  </si>
  <si>
    <t>OPS-0441 (Vortex)</t>
  </si>
  <si>
    <t>Cosmos 1535</t>
  </si>
  <si>
    <t>STS-41-B</t>
  </si>
  <si>
    <t>NOSS-7</t>
  </si>
  <si>
    <t>Cosmos 1536</t>
  </si>
  <si>
    <t>Ohzora</t>
  </si>
  <si>
    <t>Cosmos 1538</t>
  </si>
  <si>
    <t>Intelsat 508</t>
  </si>
  <si>
    <t>Cosmos 1541</t>
  </si>
  <si>
    <t>Cosmos 1544</t>
  </si>
  <si>
    <t>Molniya-1 nâ€ Â­110</t>
  </si>
  <si>
    <t>Cosmos 1547</t>
  </si>
  <si>
    <t>STS-41-C</t>
  </si>
  <si>
    <t>STTW 2 (Dong Fang Hong 2)</t>
  </si>
  <si>
    <t>DSP-11</t>
  </si>
  <si>
    <t>OPS 8424</t>
  </si>
  <si>
    <t>Cosmos 1550</t>
  </si>
  <si>
    <t>Cosmos 1553</t>
  </si>
  <si>
    <t>Arianespace</t>
  </si>
  <si>
    <t>Spacenet F1</t>
  </si>
  <si>
    <t>Cosmos 1559 to 1566</t>
  </si>
  <si>
    <t>Cosmos 1567</t>
  </si>
  <si>
    <t>Cosmos 1569</t>
  </si>
  <si>
    <t>Cosmos 1570</t>
  </si>
  <si>
    <t>Atlas-G Centaur-D1AR</t>
  </si>
  <si>
    <t>Intelsat V -509</t>
  </si>
  <si>
    <t>GPS-9</t>
  </si>
  <si>
    <t>Cosmos 1574</t>
  </si>
  <si>
    <t>USA-2 (KH-9)</t>
  </si>
  <si>
    <t>Cosmos 1577</t>
  </si>
  <si>
    <t>Cosmos 1578</t>
  </si>
  <si>
    <t>Cosmos 1581</t>
  </si>
  <si>
    <t>Cosmos 1586</t>
  </si>
  <si>
    <t>Himawari 3</t>
  </si>
  <si>
    <t>Ariane 3</t>
  </si>
  <si>
    <t>Eutelsat-1 F2, Telecom 1A</t>
  </si>
  <si>
    <t>Cosmos 1588</t>
  </si>
  <si>
    <t>Cosmos 1589</t>
  </si>
  <si>
    <t>Molniya-1 nâ€ Â­111</t>
  </si>
  <si>
    <t>Molniya-1 nâ€ Â­112</t>
  </si>
  <si>
    <t>Quasar 5</t>
  </si>
  <si>
    <t>Cosmos 1579</t>
  </si>
  <si>
    <t>Space Shuttle Discovery</t>
  </si>
  <si>
    <t>STS-41-D</t>
  </si>
  <si>
    <t>Cosmos 1596</t>
  </si>
  <si>
    <t>GPS-10</t>
  </si>
  <si>
    <t>FSW-0 No.6</t>
  </si>
  <si>
    <t>Cosmos 1598</t>
  </si>
  <si>
    <t>Cosmos 1601</t>
  </si>
  <si>
    <t>Cosmos 1602</t>
  </si>
  <si>
    <t>Cosmos 1604</t>
  </si>
  <si>
    <t>STS-41-G</t>
  </si>
  <si>
    <t>Cosmos 1605</t>
  </si>
  <si>
    <t>Cosmos 1606</t>
  </si>
  <si>
    <t>Cosmos 1607</t>
  </si>
  <si>
    <t>STS-51-A</t>
  </si>
  <si>
    <t>Spacenet 2, MARECS-2</t>
  </si>
  <si>
    <t>Cosmos 1610</t>
  </si>
  <si>
    <t>Meteor-3 nâ€ Â­1a</t>
  </si>
  <si>
    <t>USA-6 (KH-11)</t>
  </si>
  <si>
    <t>NOAA-F</t>
  </si>
  <si>
    <t>Molniya-1 nâ€ Â­113</t>
  </si>
  <si>
    <t>Cosmos 1614 (BOR-4 Space Shuttle)</t>
  </si>
  <si>
    <t>Cosmos 1615</t>
  </si>
  <si>
    <t>DSP-12</t>
  </si>
  <si>
    <t>Cosmos 1617 to 1622</t>
  </si>
  <si>
    <t>Cosmos 1624</t>
  </si>
  <si>
    <t>Molniya-3 nâ€ Â­114</t>
  </si>
  <si>
    <t>Cosmos 1625</t>
  </si>
  <si>
    <t>Cosmos 1626</t>
  </si>
  <si>
    <t>STS-51-C</t>
  </si>
  <si>
    <t>Cosmos 1627</t>
  </si>
  <si>
    <t>Meteor-2 nâ€ Â­12</t>
  </si>
  <si>
    <t>Mu-III S2</t>
  </si>
  <si>
    <t>Sakigake</t>
  </si>
  <si>
    <t>Arabsat-1A, Brasilsat-A1</t>
  </si>
  <si>
    <t>Quasar 6</t>
  </si>
  <si>
    <t>Cosmos 1631</t>
  </si>
  <si>
    <t>Cosmos 1633</t>
  </si>
  <si>
    <t>Geosat</t>
  </si>
  <si>
    <t>Cosmos 1634</t>
  </si>
  <si>
    <t>Cosmos 1635 to 1642</t>
  </si>
  <si>
    <t>Intelsat V -510</t>
  </si>
  <si>
    <t>STS-51-D</t>
  </si>
  <si>
    <t>Site 45/1, Baikonur Cosmodrome, Kazakhstan</t>
  </si>
  <si>
    <t>Zenit-2</t>
  </si>
  <si>
    <t>EPN 03.0694 nâ€ Â­1</t>
  </si>
  <si>
    <t>Cosmos 1646</t>
  </si>
  <si>
    <t>Prognoz nâ€ Â­10</t>
  </si>
  <si>
    <t>STS-51-B</t>
  </si>
  <si>
    <t>GStar-1, Telecom 1B</t>
  </si>
  <si>
    <t>Molniya-3 nâ€ Â­115</t>
  </si>
  <si>
    <t>Cosmos 1655</t>
  </si>
  <si>
    <t>Cosmos 1658</t>
  </si>
  <si>
    <t>Cosmos 1675</t>
  </si>
  <si>
    <t>Cosmos 1660</t>
  </si>
  <si>
    <t>STS-51-G</t>
  </si>
  <si>
    <t>Cosmos 1661</t>
  </si>
  <si>
    <t>Cosmos 1662</t>
  </si>
  <si>
    <t>EPN 03.0694 nâ€ Â­2</t>
  </si>
  <si>
    <t>Intelsat V -511</t>
  </si>
  <si>
    <t>Giotto</t>
  </si>
  <si>
    <t>Cosmos 1666</t>
  </si>
  <si>
    <t>Molniya-3 nâ€ Â­116</t>
  </si>
  <si>
    <t>STS-51-F</t>
  </si>
  <si>
    <t>Cosmos 1670</t>
  </si>
  <si>
    <t>Cosmos 1674</t>
  </si>
  <si>
    <t>Suisei</t>
  </si>
  <si>
    <t>Molniya-1 nâ€ Â­117</t>
  </si>
  <si>
    <t>Cosmos 1677</t>
  </si>
  <si>
    <t>STS-51-I</t>
  </si>
  <si>
    <t>Cosmos 1680</t>
  </si>
  <si>
    <t>ECS 3, Spacenet 3</t>
  </si>
  <si>
    <t>Cosmos 1682</t>
  </si>
  <si>
    <t>Cosmos 1684</t>
  </si>
  <si>
    <t>Intelsat V -512</t>
  </si>
  <si>
    <t>Cosmos 1687</t>
  </si>
  <si>
    <t>Cosmos 1688</t>
  </si>
  <si>
    <t>Cosmos 1689</t>
  </si>
  <si>
    <t>Molniya-3 nâ€ Â­118</t>
  </si>
  <si>
    <t>Space Shuttle Atlantis</t>
  </si>
  <si>
    <t>STS-51-J</t>
  </si>
  <si>
    <t>GPS-11</t>
  </si>
  <si>
    <t>Cosmos 1690 to 1695</t>
  </si>
  <si>
    <t>FSW-0 No.7</t>
  </si>
  <si>
    <t>Cosmos 1697</t>
  </si>
  <si>
    <t>Cosmos 1698</t>
  </si>
  <si>
    <t>Molniya-1 nâ€ Â­119</t>
  </si>
  <si>
    <t>Parouss nâ€ Â­50</t>
  </si>
  <si>
    <t>Meteor-3 nâ€ Â­1</t>
  </si>
  <si>
    <t>Molniya-1 nâ€ Â­120</t>
  </si>
  <si>
    <t>STS-61-A</t>
  </si>
  <si>
    <t>Cosmos 1701</t>
  </si>
  <si>
    <t>Cosmos 1703</t>
  </si>
  <si>
    <t>STS-61-B</t>
  </si>
  <si>
    <t>Cosmos 1704</t>
  </si>
  <si>
    <t>Cosmos 1707</t>
  </si>
  <si>
    <t>Cosmos 1709</t>
  </si>
  <si>
    <t>Molniya-3 nâ€ Â­121</t>
  </si>
  <si>
    <t>Meteor-2 nâ€ Â­13</t>
  </si>
  <si>
    <t>Cosmos 1714</t>
  </si>
  <si>
    <t>Cosmos 1716 to 1723</t>
  </si>
  <si>
    <t>STS-61-C</t>
  </si>
  <si>
    <t>Cosmos 1725</t>
  </si>
  <si>
    <t>Cosmos 1726</t>
  </si>
  <si>
    <t>Cosmos 1727</t>
  </si>
  <si>
    <t>STS-51-L</t>
  </si>
  <si>
    <t>DFH-2A-T1</t>
  </si>
  <si>
    <t>Cosmos 1729</t>
  </si>
  <si>
    <t>NOSS-8</t>
  </si>
  <si>
    <t>Cosmos 1732</t>
  </si>
  <si>
    <t>Yuri 2b</t>
  </si>
  <si>
    <t>Cosmos 1733</t>
  </si>
  <si>
    <t>SPOT-1 &amp; Viking</t>
  </si>
  <si>
    <t>Cosmos 1735</t>
  </si>
  <si>
    <t>Cosmos 1736</t>
  </si>
  <si>
    <t>Cosmos 1737</t>
  </si>
  <si>
    <t>ELA-2, Guiana Space Centre, French Guiana, France</t>
  </si>
  <si>
    <t>GStar-2, Brasilsat-A2</t>
  </si>
  <si>
    <t>Cosmos 1741</t>
  </si>
  <si>
    <t>Molniya-3 nâ€ Â­122</t>
  </si>
  <si>
    <t>Cosmos 1743</t>
  </si>
  <si>
    <t>Cosmos 1745</t>
  </si>
  <si>
    <t>Meteor-2 nâ€ Â­14</t>
  </si>
  <si>
    <t>Ariane 2</t>
  </si>
  <si>
    <t>Intelsat-5A 14</t>
  </si>
  <si>
    <t>Cosmos 1748 to 1755</t>
  </si>
  <si>
    <t>Cosmos 1758</t>
  </si>
  <si>
    <t>Cosmos 1759</t>
  </si>
  <si>
    <t>Molniya-3 nâ€ Â­123</t>
  </si>
  <si>
    <t>Cosmos 1761</t>
  </si>
  <si>
    <t>Cosmos 1763</t>
  </si>
  <si>
    <t>Cosmos 1766</t>
  </si>
  <si>
    <t>Cosmos 1767</t>
  </si>
  <si>
    <t>Molniya-1 nâ€ Â­124</t>
  </si>
  <si>
    <t>Cosmos 1769</t>
  </si>
  <si>
    <t>H-I (9 SO)</t>
  </si>
  <si>
    <t>Fuji 1a, Jindai &amp; Ajisai</t>
  </si>
  <si>
    <t>Cosmos 1771</t>
  </si>
  <si>
    <t>Cosmos 1774</t>
  </si>
  <si>
    <t>Cosmos 1776</t>
  </si>
  <si>
    <t>Molniya-1 nâ€ Â­125</t>
  </si>
  <si>
    <t>Cosmos 1777</t>
  </si>
  <si>
    <t>NOAA-G</t>
  </si>
  <si>
    <t>Cosmos 1782</t>
  </si>
  <si>
    <t>Cosmos 1783</t>
  </si>
  <si>
    <t>FSW-0 No.8</t>
  </si>
  <si>
    <t>Cosmos 1786 to 1791</t>
  </si>
  <si>
    <t>Cosmos 1785</t>
  </si>
  <si>
    <t>Molniya-3 nâ€ Â­126</t>
  </si>
  <si>
    <t>Cosmos 1786 &amp; EPN nâ€ Â­3</t>
  </si>
  <si>
    <t>Cosmos 1788</t>
  </si>
  <si>
    <t>Cosmos 1791</t>
  </si>
  <si>
    <t>Molniya-1 nâ€ Â­127</t>
  </si>
  <si>
    <t>Cosmos 1793</t>
  </si>
  <si>
    <t>Cosmos 1794 to 1801</t>
  </si>
  <si>
    <t>Cosmos 1802</t>
  </si>
  <si>
    <t>Cosmos 1803</t>
  </si>
  <si>
    <t>FLTSATCOM-7</t>
  </si>
  <si>
    <t>Cosmos 1805</t>
  </si>
  <si>
    <t>Cosmos 1806</t>
  </si>
  <si>
    <t>Cosmos 1808</t>
  </si>
  <si>
    <t>Cosmos 1809</t>
  </si>
  <si>
    <t>Molniya-1 nâ€ Â­128</t>
  </si>
  <si>
    <t>Meteor-2 nâ€ Â­15</t>
  </si>
  <si>
    <t>Cosmos 1812</t>
  </si>
  <si>
    <t>Cosmos 1814</t>
  </si>
  <si>
    <t>Cosmos 1815</t>
  </si>
  <si>
    <t>Molniya-3 nâ€ Â­129</t>
  </si>
  <si>
    <t>Cosmos 1816</t>
  </si>
  <si>
    <t>Cosmos 1818</t>
  </si>
  <si>
    <t>Ginga</t>
  </si>
  <si>
    <t>Quasar 7</t>
  </si>
  <si>
    <t>Cosmos 1820</t>
  </si>
  <si>
    <t>Cosmos 1821</t>
  </si>
  <si>
    <t>N-II</t>
  </si>
  <si>
    <t>Momo 1a</t>
  </si>
  <si>
    <t>Cosmos 1823</t>
  </si>
  <si>
    <t>Cosmos 1825</t>
  </si>
  <si>
    <t>Cosmos 1827 to 1832</t>
  </si>
  <si>
    <t>Cosmos 1833</t>
  </si>
  <si>
    <t>ASLV</t>
  </si>
  <si>
    <t>SROSS-A</t>
  </si>
  <si>
    <t>FLTSATCOM-6</t>
  </si>
  <si>
    <t>Cosmos 1834</t>
  </si>
  <si>
    <t>Cosmos 1842</t>
  </si>
  <si>
    <t>Cosmos 1844</t>
  </si>
  <si>
    <t>NOSS-9</t>
  </si>
  <si>
    <t>Site 250, Baikonur Cosmodrome, Kazakhstan</t>
  </si>
  <si>
    <t>Energiya/Polyus</t>
  </si>
  <si>
    <t>Polyus Space Station</t>
  </si>
  <si>
    <t>5,000.00</t>
  </si>
  <si>
    <t>Cosmos 1849</t>
  </si>
  <si>
    <t>Cosmos 1850</t>
  </si>
  <si>
    <t>Cosmos 1851</t>
  </si>
  <si>
    <t>Cosmos 1852 to 1859</t>
  </si>
  <si>
    <t>Cosmos 1860</t>
  </si>
  <si>
    <t>DMSP 5D-2/F8</t>
  </si>
  <si>
    <t>Cosmos 1861</t>
  </si>
  <si>
    <t>Cosmos 1862</t>
  </si>
  <si>
    <t>Cosmos 1864</t>
  </si>
  <si>
    <t>Cosmos 1867</t>
  </si>
  <si>
    <t>Cosmos 1868</t>
  </si>
  <si>
    <t>Cosmos 1869</t>
  </si>
  <si>
    <t>Cosmos 1871</t>
  </si>
  <si>
    <t>FSW-0 No.9</t>
  </si>
  <si>
    <t>Meteor-2 nâ€ Â­16</t>
  </si>
  <si>
    <t>H-I UM-129A (9SO)</t>
  </si>
  <si>
    <t>Kiku 5</t>
  </si>
  <si>
    <t>Cosmos 1873</t>
  </si>
  <si>
    <t>Cosmos 1875 to 1880</t>
  </si>
  <si>
    <t>FSW-1 No.1</t>
  </si>
  <si>
    <t>Aussat-A3, Eutelsat 1-F4</t>
  </si>
  <si>
    <t>Cosmos 1890</t>
  </si>
  <si>
    <t>Cosmos 1891</t>
  </si>
  <si>
    <t>Cosmos 1892</t>
  </si>
  <si>
    <t>USA-27 (KH-11)</t>
  </si>
  <si>
    <t>TVSAT-1</t>
  </si>
  <si>
    <t>DSP-13</t>
  </si>
  <si>
    <t>Cosmos 1898</t>
  </si>
  <si>
    <t>Cosmos 1900</t>
  </si>
  <si>
    <t>Cosmos 1902</t>
  </si>
  <si>
    <t>Cosmos 1903</t>
  </si>
  <si>
    <t>Cosmos 1904</t>
  </si>
  <si>
    <t>Cosmos 1909 to 1914</t>
  </si>
  <si>
    <t>Meteor-2 nâ€ Â­17</t>
  </si>
  <si>
    <t>DMSP 5D-2/F9</t>
  </si>
  <si>
    <t>Sakura 3A</t>
  </si>
  <si>
    <t>Cosmos 1922</t>
  </si>
  <si>
    <t>DFH-2A-T2</t>
  </si>
  <si>
    <t>Cosmos 1924 to 1931</t>
  </si>
  <si>
    <t>Molniya-1 nâ€ Â­130</t>
  </si>
  <si>
    <t>Spacenet 3R, Telecom 1C</t>
  </si>
  <si>
    <t>Cosmos 1932</t>
  </si>
  <si>
    <t>Cosmos 1933</t>
  </si>
  <si>
    <t>IRS-1A</t>
  </si>
  <si>
    <t>Molniya-1 nâ€ Â­131</t>
  </si>
  <si>
    <t>Cosmos 1934</t>
  </si>
  <si>
    <t>Scout G1</t>
  </si>
  <si>
    <t>San Marco 5</t>
  </si>
  <si>
    <t>Cosmos 1937</t>
  </si>
  <si>
    <t>Cosmos 1939</t>
  </si>
  <si>
    <t>Cosmos 1943</t>
  </si>
  <si>
    <t>Intelsat 3AF13</t>
  </si>
  <si>
    <t>Molniya-3 nâ€ Â­132</t>
  </si>
  <si>
    <t>Cosmos 1949</t>
  </si>
  <si>
    <t>Cosmos 1950</t>
  </si>
  <si>
    <t>Cosmos 1908</t>
  </si>
  <si>
    <t>Cosmos 1953</t>
  </si>
  <si>
    <t>Ariane 44LP</t>
  </si>
  <si>
    <t>Meteosat 3, Panamsat-1, Oscar 13</t>
  </si>
  <si>
    <t>Cosmos 1954</t>
  </si>
  <si>
    <t>Okean 1</t>
  </si>
  <si>
    <t>Cosmos 1958</t>
  </si>
  <si>
    <t>Cosmos 1959</t>
  </si>
  <si>
    <t>Insat 1C, Eutelsat-1 F5</t>
  </si>
  <si>
    <t>Meteor-3 nâ€ Â­2</t>
  </si>
  <si>
    <t>Cosmos 1960</t>
  </si>
  <si>
    <t>SROSS-B</t>
  </si>
  <si>
    <t>FSW-1 No.2</t>
  </si>
  <si>
    <t>Cosmos 1966</t>
  </si>
  <si>
    <t>USA-31 (Vortex)</t>
  </si>
  <si>
    <t>Titan II(23)G</t>
  </si>
  <si>
    <t>USA-32</t>
  </si>
  <si>
    <t>35</t>
  </si>
  <si>
    <t>Taiyuan Satellite Launch Center, China</t>
  </si>
  <si>
    <t>Long March 4A</t>
  </si>
  <si>
    <t>Fengyun 1A</t>
  </si>
  <si>
    <t>GStar 5, SBS 5</t>
  </si>
  <si>
    <t>Sakura 3B</t>
  </si>
  <si>
    <t>IAI</t>
  </si>
  <si>
    <t>Pad 1, Palmachim Airbase, Israel</t>
  </si>
  <si>
    <t>Shavit</t>
  </si>
  <si>
    <t>Ofek-1</t>
  </si>
  <si>
    <t>NOAA-H</t>
  </si>
  <si>
    <t>Molniya-3 nâ€ Â­134</t>
  </si>
  <si>
    <t>STS-26R</t>
  </si>
  <si>
    <t>Cosmos 1974</t>
  </si>
  <si>
    <t>Cosmos 1975</t>
  </si>
  <si>
    <t>Cosmos 1977</t>
  </si>
  <si>
    <t>TDF-1</t>
  </si>
  <si>
    <t>USA-33 (KH-11)</t>
  </si>
  <si>
    <t>Energiya/Buran</t>
  </si>
  <si>
    <t>Buran</t>
  </si>
  <si>
    <t>Cosmos 1979</t>
  </si>
  <si>
    <t>Cosmos 1980</t>
  </si>
  <si>
    <t>STS-27R</t>
  </si>
  <si>
    <t>Skynet 4B, Astra 1A</t>
  </si>
  <si>
    <t>DFH-2A-T3</t>
  </si>
  <si>
    <t>Molniya-3 nâ€ Â­135</t>
  </si>
  <si>
    <t>Cosmos 1985</t>
  </si>
  <si>
    <t>Molniya-1 nâ€ Â­136</t>
  </si>
  <si>
    <t>Intelsat-5A 15</t>
  </si>
  <si>
    <t>Cosmos 1994 to 1999</t>
  </si>
  <si>
    <t>Cosmos 2001</t>
  </si>
  <si>
    <t>Boeing</t>
  </si>
  <si>
    <t>Delta II 6925</t>
  </si>
  <si>
    <t>NAVSTAR II-1 (USA 35)</t>
  </si>
  <si>
    <t>Cosmos 2002</t>
  </si>
  <si>
    <t>Molniya-1 nâ€ Â­137</t>
  </si>
  <si>
    <t>Akebono</t>
  </si>
  <si>
    <t>Cosmos 2004</t>
  </si>
  <si>
    <t>Cosmos 1992</t>
  </si>
  <si>
    <t>Meteor-2 nâ€ Â­18</t>
  </si>
  <si>
    <t>JCSAT-1 &amp; Meteosat 4</t>
  </si>
  <si>
    <t>STS-29R</t>
  </si>
  <si>
    <t>Cosmos 2008 to 2015</t>
  </si>
  <si>
    <t>Douglas</t>
  </si>
  <si>
    <t>Delta 3920-8</t>
  </si>
  <si>
    <t>Delta Star (USA 36)</t>
  </si>
  <si>
    <t>TELE-X</t>
  </si>
  <si>
    <t>Cosmos 2016</t>
  </si>
  <si>
    <t>STS-30R</t>
  </si>
  <si>
    <t>USA-37 (Vortex)</t>
  </si>
  <si>
    <t>SROSS C</t>
  </si>
  <si>
    <t>Ariane 44L</t>
  </si>
  <si>
    <t>Superbird-A, DFS-1</t>
  </si>
  <si>
    <t>Cosmos 2026</t>
  </si>
  <si>
    <t>Molniya-3 nâ€ Â­138</t>
  </si>
  <si>
    <t>Okean 2a</t>
  </si>
  <si>
    <t>NAVSTAR II-2</t>
  </si>
  <si>
    <t>Cosmos 2027</t>
  </si>
  <si>
    <t>Titan IV(402)A</t>
  </si>
  <si>
    <t>DSP</t>
  </si>
  <si>
    <t>Nadiezhda nâ€ Â­4</t>
  </si>
  <si>
    <t>Olympus-1</t>
  </si>
  <si>
    <t>Cosmos 2033</t>
  </si>
  <si>
    <t>Cosmos 2034</t>
  </si>
  <si>
    <t>STS-28R</t>
  </si>
  <si>
    <t>TVSAT-2, Hipparcos</t>
  </si>
  <si>
    <t>NAVSTAR II-3</t>
  </si>
  <si>
    <t>BSB-R1</t>
  </si>
  <si>
    <t>Cosmos 2037</t>
  </si>
  <si>
    <t>DSCS-II-16 &amp; DSCS-III-A2</t>
  </si>
  <si>
    <t>H-I UM-129A (6SO)</t>
  </si>
  <si>
    <t>Himawari 4</t>
  </si>
  <si>
    <t>USA-45</t>
  </si>
  <si>
    <t>Cosmos 2038 to 2043</t>
  </si>
  <si>
    <t>FLTSATCOM-8</t>
  </si>
  <si>
    <t>Molniya-1 nâ€ Â­139</t>
  </si>
  <si>
    <t>Cosmos 2046</t>
  </si>
  <si>
    <t>Intercosmos 24 &amp; Magion 2</t>
  </si>
  <si>
    <t>STS-34R</t>
  </si>
  <si>
    <t>Meteor-3 nâ€ Â­3</t>
  </si>
  <si>
    <t>Intelsat 6AF2</t>
  </si>
  <si>
    <t>STS-33R</t>
  </si>
  <si>
    <t>Cosmos 2050</t>
  </si>
  <si>
    <t>Cosmos 2051</t>
  </si>
  <si>
    <t>Molniya-3 nâ€ Â­140</t>
  </si>
  <si>
    <t>NAVSTAR II-5</t>
  </si>
  <si>
    <t>Cosmos 2053</t>
  </si>
  <si>
    <t>Commercial Titan III</t>
  </si>
  <si>
    <t>Skynet 4A &amp; JCSAT-2</t>
  </si>
  <si>
    <t>136.6</t>
  </si>
  <si>
    <t>STS-32</t>
  </si>
  <si>
    <t>Cosmos 2056</t>
  </si>
  <si>
    <t>Ariane 40</t>
  </si>
  <si>
    <t>SPOT-2, Oscar 14-19</t>
  </si>
  <si>
    <t>Molniya-3 nâ€ Â­141</t>
  </si>
  <si>
    <t>Hiten</t>
  </si>
  <si>
    <t>USA-50 (GPS II-6)</t>
  </si>
  <si>
    <t>Cosmos 2058</t>
  </si>
  <si>
    <t>USA-64 (GPS II-9)</t>
  </si>
  <si>
    <t>DFH-2A-T4</t>
  </si>
  <si>
    <t>Cosmos 2059</t>
  </si>
  <si>
    <t>Orizuru, Fuji 1b &amp; Momo-1b</t>
  </si>
  <si>
    <t>SLC-N, Tanegashima Space Center, Japan</t>
  </si>
  <si>
    <t>MOS-1B / Oscar 20 / DEBUT</t>
  </si>
  <si>
    <t>Delta II 6920-8</t>
  </si>
  <si>
    <t>LACE / RME</t>
  </si>
  <si>
    <t>Superbird-B, BS-2X</t>
  </si>
  <si>
    <t>Nadiezhda nâ€ Â­5</t>
  </si>
  <si>
    <t>Okean 2</t>
  </si>
  <si>
    <t>STS-36</t>
  </si>
  <si>
    <t>Intelsat 603</t>
  </si>
  <si>
    <t>Cosmos 2060</t>
  </si>
  <si>
    <t>Cosmos 2061</t>
  </si>
  <si>
    <t>USA-54 (GPS II-7)</t>
  </si>
  <si>
    <t>Cosmos 2063</t>
  </si>
  <si>
    <t>Ofek-2</t>
  </si>
  <si>
    <t>Northrop</t>
  </si>
  <si>
    <t>NB-52B Carrier, Edwards AFB, California, USA</t>
  </si>
  <si>
    <t>Pegasus</t>
  </si>
  <si>
    <t>Pegsat &amp; NavySat</t>
  </si>
  <si>
    <t>40</t>
  </si>
  <si>
    <t>Cosmos 2064 to 2071</t>
  </si>
  <si>
    <t>AsiaSat 1</t>
  </si>
  <si>
    <t>Lockheed</t>
  </si>
  <si>
    <t>Atlas-E/F Altair</t>
  </si>
  <si>
    <t>USA-56/57/58</t>
  </si>
  <si>
    <t>Delta II 6925-8</t>
  </si>
  <si>
    <t>Palapa B2R</t>
  </si>
  <si>
    <t>Cosmos 2074</t>
  </si>
  <si>
    <t>STS-31</t>
  </si>
  <si>
    <t>Cosmos 2075</t>
  </si>
  <si>
    <t>Molniya-1 nâ€ Â­142</t>
  </si>
  <si>
    <t>Cosmos 2076</t>
  </si>
  <si>
    <t>Site 45/2, Baikonur Cosmodrome, Kazakhstan</t>
  </si>
  <si>
    <t>Cosmos 2082</t>
  </si>
  <si>
    <t>Delta II 6920-10</t>
  </si>
  <si>
    <t>ROSAT</t>
  </si>
  <si>
    <t>Titan IV(405)A</t>
  </si>
  <si>
    <t>SLDCOM &amp; NOSS 3x</t>
  </si>
  <si>
    <t>Delta 4925-8</t>
  </si>
  <si>
    <t>INSAT 1D</t>
  </si>
  <si>
    <t>Molniya-3 nâ€ Â­143</t>
  </si>
  <si>
    <t>Cosmos 2084</t>
  </si>
  <si>
    <t>Intelsat 604</t>
  </si>
  <si>
    <t>Meteor-2 nâ€ Â­19</t>
  </si>
  <si>
    <t>LC-2, Xichang Satellite Launch Center, China</t>
  </si>
  <si>
    <t>Long March 2E</t>
  </si>
  <si>
    <t>Optus-B, Badr-1, mass simulator</t>
  </si>
  <si>
    <t>TDF-2, DFS-2</t>
  </si>
  <si>
    <t>Cosmos 2087</t>
  </si>
  <si>
    <t>Atlas I</t>
  </si>
  <si>
    <t>CRRES</t>
  </si>
  <si>
    <t>Cosmos 2088</t>
  </si>
  <si>
    <t>Cosmos 2090 to 2095</t>
  </si>
  <si>
    <t>Molniya-1 nâ€ Â­144</t>
  </si>
  <si>
    <t>Cosmos 2096</t>
  </si>
  <si>
    <t>Cosmos 2097</t>
  </si>
  <si>
    <t>BS-3A</t>
  </si>
  <si>
    <t>BS-3A (Yuri-3A)</t>
  </si>
  <si>
    <t>Cosmos 2098</t>
  </si>
  <si>
    <t>Skynet 4C, Eutelsat 2F1</t>
  </si>
  <si>
    <t>Fengyun-1B</t>
  </si>
  <si>
    <t>Cosmos 2100</t>
  </si>
  <si>
    <t>Molniya-3 nâ€ Â­145</t>
  </si>
  <si>
    <t>Meteor-2 nâ€ Â­20</t>
  </si>
  <si>
    <t>USA-63 (GPS II-8)</t>
  </si>
  <si>
    <t>Tselina-2 nâ€ Â­8</t>
  </si>
  <si>
    <t>FSW-1 No.3</t>
  </si>
  <si>
    <t>STS-41</t>
  </si>
  <si>
    <t>SBS-6, Galaxy-6</t>
  </si>
  <si>
    <t>Thor 1</t>
  </si>
  <si>
    <t>Inmarsat-2 F1</t>
  </si>
  <si>
    <t>Cosmos 2103</t>
  </si>
  <si>
    <t>STS-38</t>
  </si>
  <si>
    <t>Cosmos 2105</t>
  </si>
  <si>
    <t>Ariane 42P</t>
  </si>
  <si>
    <t>Satcom C1, GStar-4</t>
  </si>
  <si>
    <t>Site 131/29, Baikonur Cosmodrome, Kazakhstan</t>
  </si>
  <si>
    <t>Rokot/Briz K</t>
  </si>
  <si>
    <t>GVM Demo Flight</t>
  </si>
  <si>
    <t>Molniya-1 nâ€ Â­146</t>
  </si>
  <si>
    <t>Delta II 7925</t>
  </si>
  <si>
    <t>USA-66 (GPS IIA-1)</t>
  </si>
  <si>
    <t>Cosmos 2106</t>
  </si>
  <si>
    <t>DMSP F-10</t>
  </si>
  <si>
    <t>STS-35</t>
  </si>
  <si>
    <t>Cosmos 2107</t>
  </si>
  <si>
    <t>Cosmos 2112</t>
  </si>
  <si>
    <t>Cosmos 2114 to 2119</t>
  </si>
  <si>
    <t>NATO 4A</t>
  </si>
  <si>
    <t>Italsat-1, Eutelsat 2F2</t>
  </si>
  <si>
    <t>Cosmos 2122</t>
  </si>
  <si>
    <t>Oscar-21</t>
  </si>
  <si>
    <t>Cosmos 2123</t>
  </si>
  <si>
    <t>Cosmos 2125 to 2132</t>
  </si>
  <si>
    <t>Molniya-1 nâ€ Â­147</t>
  </si>
  <si>
    <t>Cosmos 2135</t>
  </si>
  <si>
    <t>Astra 1B, Meteosat 5</t>
  </si>
  <si>
    <t>Titan IV(403)A</t>
  </si>
  <si>
    <t>Lacrosse</t>
  </si>
  <si>
    <t>Inmarsat-2 F2</t>
  </si>
  <si>
    <t>Nadiezhda nâ€ Â­6</t>
  </si>
  <si>
    <t>Cosmos 2137</t>
  </si>
  <si>
    <t>Molniya-3 nâ€ Â­148</t>
  </si>
  <si>
    <t>Ariane 44P</t>
  </si>
  <si>
    <t>Anik E2</t>
  </si>
  <si>
    <t>STS-37</t>
  </si>
  <si>
    <t>ASC-2 (Spacenet F4)</t>
  </si>
  <si>
    <t>Cosmos 2142</t>
  </si>
  <si>
    <t>Yuri 3H</t>
  </si>
  <si>
    <t>Meteor-3 nâ€ Â­4</t>
  </si>
  <si>
    <t>STS-39</t>
  </si>
  <si>
    <t>NOAA-D</t>
  </si>
  <si>
    <t>Cosmos 2143 to 2148</t>
  </si>
  <si>
    <t>Aurora 2</t>
  </si>
  <si>
    <t>Okean 3</t>
  </si>
  <si>
    <t>STS-40</t>
  </si>
  <si>
    <t>Cosmos 2150</t>
  </si>
  <si>
    <t>Cosmos 2151</t>
  </si>
  <si>
    <t>Molniya-1 nâ€ Â­149</t>
  </si>
  <si>
    <t>Ta??foun nâ€ Â­59</t>
  </si>
  <si>
    <t>USA-71 (GPS IIA-2)</t>
  </si>
  <si>
    <t>ERS-1, Oscar 22, Orbcomm-X, Tubsat-A, SARA</t>
  </si>
  <si>
    <t>Pegasus/HAPS</t>
  </si>
  <si>
    <t>7 Microsats</t>
  </si>
  <si>
    <t>Molniya-1 nâ€ Â­150</t>
  </si>
  <si>
    <t>STS-43</t>
  </si>
  <si>
    <t>Intelsat 605</t>
  </si>
  <si>
    <t>Meteor-3 nâ€ Â­5</t>
  </si>
  <si>
    <t>Cosmos 2154</t>
  </si>
  <si>
    <t>BS-3B</t>
  </si>
  <si>
    <t>BS-3B (Yuri-3B)</t>
  </si>
  <si>
    <t>IRS-1B</t>
  </si>
  <si>
    <t>Yohkoh</t>
  </si>
  <si>
    <t>Tselina-2 nâ€ Â­9</t>
  </si>
  <si>
    <t>STS-48</t>
  </si>
  <si>
    <t>Molniya-3 nâ€ Â­151</t>
  </si>
  <si>
    <t>Anik E1</t>
  </si>
  <si>
    <t>Cosmos 2157 to 2162</t>
  </si>
  <si>
    <t>Cosmos 2164</t>
  </si>
  <si>
    <t>Intelsat 6AF1</t>
  </si>
  <si>
    <t>Cosmos 2165 to 2170</t>
  </si>
  <si>
    <t>STS-44</t>
  </si>
  <si>
    <t>Cosmos 2173</t>
  </si>
  <si>
    <t>DMSP F-11</t>
  </si>
  <si>
    <t>Atlas II</t>
  </si>
  <si>
    <t>Eutelsat 2F3</t>
  </si>
  <si>
    <t>Telecom 2A, Inmarsat 2F3</t>
  </si>
  <si>
    <t>Intercosmos 25 &amp; Magion 3</t>
  </si>
  <si>
    <t>Site 175/58, Baikonur Cosmodrome, Kazakhstan</t>
  </si>
  <si>
    <t>DFH-2A-T5</t>
  </si>
  <si>
    <t>STS-42</t>
  </si>
  <si>
    <t>Cosmos 2176</t>
  </si>
  <si>
    <t>Tselina-2 nâ€ Â­10</t>
  </si>
  <si>
    <t>USA-78 (DSCS IIIB-14)</t>
  </si>
  <si>
    <t>JERS 1</t>
  </si>
  <si>
    <t>Cosmos 2180</t>
  </si>
  <si>
    <t>Superbird-B1, Arabsat-1C</t>
  </si>
  <si>
    <t>VKS RF</t>
  </si>
  <si>
    <t>Molniya-1 nâ€ Â­152</t>
  </si>
  <si>
    <t>Cosmos 2181</t>
  </si>
  <si>
    <t>Galaxy 5</t>
  </si>
  <si>
    <t>USA-79 (GPS IIA-3)</t>
  </si>
  <si>
    <t>STS-45</t>
  </si>
  <si>
    <t>USA-80 (GPS IIA-4)</t>
  </si>
  <si>
    <t>Cosmos 2184</t>
  </si>
  <si>
    <t>Telecom 2B, Inmarsat-2F4</t>
  </si>
  <si>
    <t>USA-81</t>
  </si>
  <si>
    <t>Space Shuttle Endeavour</t>
  </si>
  <si>
    <t>STS-49</t>
  </si>
  <si>
    <t>Palapa B4</t>
  </si>
  <si>
    <t>Cosmos 2187 to 2194</t>
  </si>
  <si>
    <t>EUVE</t>
  </si>
  <si>
    <t>Atlas IIA</t>
  </si>
  <si>
    <t>Intelsat K</t>
  </si>
  <si>
    <t>STS-50</t>
  </si>
  <si>
    <t>Cosmos 2195</t>
  </si>
  <si>
    <t>USA-82 (DSCS IIIB-12)</t>
  </si>
  <si>
    <t>USA-83 (GPS IIA-5)</t>
  </si>
  <si>
    <t>Cosmos 2196</t>
  </si>
  <si>
    <t>Insat-2A, Eutelsat 2F4</t>
  </si>
  <si>
    <t>Cosmos 2197 to 2202</t>
  </si>
  <si>
    <t>Satcom C4</t>
  </si>
  <si>
    <t>GEOTAIL</t>
  </si>
  <si>
    <t>STS-46</t>
  </si>
  <si>
    <t>Molniya-1 nâ€ Â­153</t>
  </si>
  <si>
    <t>Long March 2D</t>
  </si>
  <si>
    <t>FSW-2 No.1</t>
  </si>
  <si>
    <t>29.75</t>
  </si>
  <si>
    <t>TOPEX/Poseidon, Oscar 23, S80/T</t>
  </si>
  <si>
    <t>Cosmos 2208</t>
  </si>
  <si>
    <t>Optus-B1</t>
  </si>
  <si>
    <t>Galaxy 1R</t>
  </si>
  <si>
    <t>USA-84 (GPS IIA-6)</t>
  </si>
  <si>
    <t>Hispasat 1A, Satcom C3</t>
  </si>
  <si>
    <t>STS-47</t>
  </si>
  <si>
    <t>Mars Observer</t>
  </si>
  <si>
    <t>FSW-1 No.4, Freja</t>
  </si>
  <si>
    <t>DFS Kopernikus 3</t>
  </si>
  <si>
    <t>Molniya-3 nâ€ Â­154</t>
  </si>
  <si>
    <t>Cosmos 2211 to 2216</t>
  </si>
  <si>
    <t>STS-52</t>
  </si>
  <si>
    <t>Galaxy-7</t>
  </si>
  <si>
    <t>Cosmos 2218</t>
  </si>
  <si>
    <t>Cosmos 2219</t>
  </si>
  <si>
    <t>Cosmos 2217</t>
  </si>
  <si>
    <t>USA-85 (GPS IIA-7)</t>
  </si>
  <si>
    <t>Cosmos 2221</t>
  </si>
  <si>
    <t>Cosmos 2222</t>
  </si>
  <si>
    <t>Titan IV(404)A</t>
  </si>
  <si>
    <t>KH-11 Kennen</t>
  </si>
  <si>
    <t>Superbird A1</t>
  </si>
  <si>
    <t>Molniya-3 nâ€ Â­155</t>
  </si>
  <si>
    <t>STS-53</t>
  </si>
  <si>
    <t>USA-87 (GPS IIA-8)</t>
  </si>
  <si>
    <t>Optus-B2</t>
  </si>
  <si>
    <t>Cosmos 2226</t>
  </si>
  <si>
    <t>Cosmos 2227</t>
  </si>
  <si>
    <t>Cosmos 2228</t>
  </si>
  <si>
    <t>Cosmos 2230</t>
  </si>
  <si>
    <t>Molniya-1 nâ€ Â­156</t>
  </si>
  <si>
    <t>STS-54</t>
  </si>
  <si>
    <t>Cosmos 2232</t>
  </si>
  <si>
    <t>USA-88 (GPS IIA-9)</t>
  </si>
  <si>
    <t>Cosmos 2233</t>
  </si>
  <si>
    <t>NB-52B Carrier, Cape Canaveral AFS, Florida, USA</t>
  </si>
  <si>
    <t>SCD-1</t>
  </si>
  <si>
    <t>Asuka</t>
  </si>
  <si>
    <t>Cosmos 2242</t>
  </si>
  <si>
    <t>MITT</t>
  </si>
  <si>
    <t>Site 158, Plesetsk Cosmodrome, Russia</t>
  </si>
  <si>
    <t>Start-1</t>
  </si>
  <si>
    <t>EKA-1</t>
  </si>
  <si>
    <t>UHF F1</t>
  </si>
  <si>
    <t>Cosmos 2237</t>
  </si>
  <si>
    <t>USA-90 (GPS IIA-10)/SEDS-1</t>
  </si>
  <si>
    <t>Cosmos 2238</t>
  </si>
  <si>
    <t>Cosmos 2239</t>
  </si>
  <si>
    <t>Cosmos 2241</t>
  </si>
  <si>
    <t>STS-56</t>
  </si>
  <si>
    <t>Cosmos 2340</t>
  </si>
  <si>
    <t>Molniya-3 nâ€ Â­157</t>
  </si>
  <si>
    <t>ALEXIS</t>
  </si>
  <si>
    <t>STS-55</t>
  </si>
  <si>
    <t>Cosmos 2244</t>
  </si>
  <si>
    <t>Cosmos 2245 to 2250</t>
  </si>
  <si>
    <t>Ariane 42L</t>
  </si>
  <si>
    <t>Astra 1C, Arsene</t>
  </si>
  <si>
    <t>USA-91 (GPS IIA-11)</t>
  </si>
  <si>
    <t>Molniya-1 nâ€ Â­158</t>
  </si>
  <si>
    <t>Cosmos 2251</t>
  </si>
  <si>
    <t>STS-57</t>
  </si>
  <si>
    <t>Cosmos 2252 to 2257</t>
  </si>
  <si>
    <t>Galaxy-4</t>
  </si>
  <si>
    <t>USA-92 (GPS IIA-12)/PMG</t>
  </si>
  <si>
    <t>Cosmos 2258</t>
  </si>
  <si>
    <t>USA-93 (DSCS IIIB-9)</t>
  </si>
  <si>
    <t>Hispasat 1B, Insat-2B</t>
  </si>
  <si>
    <t>SLDCOM &amp; 3x NOSS</t>
  </si>
  <si>
    <t>Molniya-3 nâ€ Â­159</t>
  </si>
  <si>
    <t>NOAA-I</t>
  </si>
  <si>
    <t>Cosmos 2261</t>
  </si>
  <si>
    <t>USA-94 (GPS IIA-13)</t>
  </si>
  <si>
    <t>Meteor-2 nâ€ Â­21 &amp; Temisat</t>
  </si>
  <si>
    <t>UHF F2</t>
  </si>
  <si>
    <t>STS-51</t>
  </si>
  <si>
    <t>Cosmos 2263</t>
  </si>
  <si>
    <t>Cosmos 2264</t>
  </si>
  <si>
    <t>First Launch Pad, Satish Dhawan Space Centre, India</t>
  </si>
  <si>
    <t>PSLV-G</t>
  </si>
  <si>
    <t>IRS-P1</t>
  </si>
  <si>
    <t>25</t>
  </si>
  <si>
    <t>SPOT-3, Stella &amp; Others</t>
  </si>
  <si>
    <t>Landsat 6</t>
  </si>
  <si>
    <t>FSW-1 No.5</t>
  </si>
  <si>
    <t>STS-58</t>
  </si>
  <si>
    <t>Intelsat 701</t>
  </si>
  <si>
    <t>Cosmos 2265</t>
  </si>
  <si>
    <t>USA-96 (GPS IIA-14)</t>
  </si>
  <si>
    <t>Cosmos 2266</t>
  </si>
  <si>
    <t>Solidaridad 1, Meteosat 6</t>
  </si>
  <si>
    <t>USA-97 (DSCS IIIB-10</t>
  </si>
  <si>
    <t>STS-61</t>
  </si>
  <si>
    <t>NATO 4B</t>
  </si>
  <si>
    <t>Atlas IIAS</t>
  </si>
  <si>
    <t>Telstar 401</t>
  </si>
  <si>
    <t>DBS-1, Thaicom-1</t>
  </si>
  <si>
    <t>Molniya-1T nâ€ Â­160</t>
  </si>
  <si>
    <t>Eutelsat 2F5, Turksat 1A</t>
  </si>
  <si>
    <t>Meteor-3 nâ€ Â­6 &amp; Tubsat-B</t>
  </si>
  <si>
    <t>Clementine</t>
  </si>
  <si>
    <t>STS-60</t>
  </si>
  <si>
    <t>H-II</t>
  </si>
  <si>
    <t>Ryusei &amp; Myojo</t>
  </si>
  <si>
    <t>Titan IV(401)A</t>
  </si>
  <si>
    <t>Milstar DFS-1</t>
  </si>
  <si>
    <t>Long March 3A</t>
  </si>
  <si>
    <t>Shijian 4, Kuafu-1 (mass simulator)</t>
  </si>
  <si>
    <t>69.7</t>
  </si>
  <si>
    <t>Cosmos 2268 to 2273</t>
  </si>
  <si>
    <t>Koronas I</t>
  </si>
  <si>
    <t>STS-62</t>
  </si>
  <si>
    <t>USA-100 (GPS IIA-15)/SEDS-2</t>
  </si>
  <si>
    <t>SLC-576E, Vandenberg AFB, California, USA</t>
  </si>
  <si>
    <t>Minotaur C (Taurus)</t>
  </si>
  <si>
    <t>STEP Mission 0 &amp; DARPASAT</t>
  </si>
  <si>
    <t>45</t>
  </si>
  <si>
    <t>Delta II 7925-8</t>
  </si>
  <si>
    <t>STS-59</t>
  </si>
  <si>
    <t>GOES-I</t>
  </si>
  <si>
    <t>Cosmos 2278</t>
  </si>
  <si>
    <t>Cosmos 2279</t>
  </si>
  <si>
    <t>Trumpet</t>
  </si>
  <si>
    <t>SROSS C2</t>
  </si>
  <si>
    <t>STEP-2</t>
  </si>
  <si>
    <t>Cosmos 2281</t>
  </si>
  <si>
    <t>Intelsat 702, STRV 1A &amp; 1B</t>
  </si>
  <si>
    <t>UHF F3</t>
  </si>
  <si>
    <t>Stargazer, Vandenberg AFB, California, USA</t>
  </si>
  <si>
    <t>Pegasus XL</t>
  </si>
  <si>
    <t>STEP-1</t>
  </si>
  <si>
    <t>FSW-2 No.2</t>
  </si>
  <si>
    <t>STS-65</t>
  </si>
  <si>
    <t>Panamsat-2, Yuri-3N</t>
  </si>
  <si>
    <t>Nadiezhda nâ€ Â­7</t>
  </si>
  <si>
    <t>Apstar-1</t>
  </si>
  <si>
    <t>Cosmos 2285</t>
  </si>
  <si>
    <t>DBS-2</t>
  </si>
  <si>
    <t>Cosmos 2286</t>
  </si>
  <si>
    <t>Brasilsat B1, Turksat 1B</t>
  </si>
  <si>
    <t>Molniya-3 nâ€ Â­161</t>
  </si>
  <si>
    <t>Cosmos 2290</t>
  </si>
  <si>
    <t>Mercury</t>
  </si>
  <si>
    <t>Optus-B3</t>
  </si>
  <si>
    <t>Kiku 6</t>
  </si>
  <si>
    <t>DMSP F-12</t>
  </si>
  <si>
    <t>APEX</t>
  </si>
  <si>
    <t>Telstar 402</t>
  </si>
  <si>
    <t>STS-64</t>
  </si>
  <si>
    <t>Cosmos 2292</t>
  </si>
  <si>
    <t>STS-68</t>
  </si>
  <si>
    <t>Intelsat 703</t>
  </si>
  <si>
    <t>Solidaridad-2, Thaicom-2</t>
  </si>
  <si>
    <t>Okean 4</t>
  </si>
  <si>
    <t>IRS-P2</t>
  </si>
  <si>
    <t>Astra 1D</t>
  </si>
  <si>
    <t>Delta II 7925-10</t>
  </si>
  <si>
    <t>Wind</t>
  </si>
  <si>
    <t>Cosmos 2293</t>
  </si>
  <si>
    <t>STS-66</t>
  </si>
  <si>
    <t>Resurs-O1 nâ€ Â­3</t>
  </si>
  <si>
    <t>Cosmos 2297</t>
  </si>
  <si>
    <t>Geo-IK 1</t>
  </si>
  <si>
    <t>Orion 1</t>
  </si>
  <si>
    <t>Chinasat-5</t>
  </si>
  <si>
    <t>Panamsat-3</t>
  </si>
  <si>
    <t>Molniya-1T nâ€ Â­162</t>
  </si>
  <si>
    <t>Cosmos 2298</t>
  </si>
  <si>
    <t>Cosmos 2299 to 2304</t>
  </si>
  <si>
    <t>Radio-ROSTO</t>
  </si>
  <si>
    <t>NOAA-J</t>
  </si>
  <si>
    <t>ILS</t>
  </si>
  <si>
    <t>Intelsat 704</t>
  </si>
  <si>
    <t>EXPRESS</t>
  </si>
  <si>
    <t>Tsikada 1, Faisat 1 &amp; Astrid 1</t>
  </si>
  <si>
    <t>Apstar 2</t>
  </si>
  <si>
    <t>USA-108 (UHF F4)</t>
  </si>
  <si>
    <t>STS-63</t>
  </si>
  <si>
    <t>STS-67</t>
  </si>
  <si>
    <t>Cosmos 2306</t>
  </si>
  <si>
    <t>Himawari 5 &amp; SFU 1</t>
  </si>
  <si>
    <t>Cosmos 2310</t>
  </si>
  <si>
    <t>Intelsat 705</t>
  </si>
  <si>
    <t>DMSP F-13</t>
  </si>
  <si>
    <t>Start</t>
  </si>
  <si>
    <t>EKA-2, Gurwin &amp; UNAMSAT A</t>
  </si>
  <si>
    <t>Brasilsat B2, Hot Bird 1</t>
  </si>
  <si>
    <t>Orbcomm F1 and F2 &amp; OrbView-1</t>
  </si>
  <si>
    <t>Ofek-3</t>
  </si>
  <si>
    <t>AMSC-1</t>
  </si>
  <si>
    <t>ERS-2</t>
  </si>
  <si>
    <t>Mentor</t>
  </si>
  <si>
    <t>Intelsat 706</t>
  </si>
  <si>
    <t>GOES-J</t>
  </si>
  <si>
    <t>Cosmos 2312</t>
  </si>
  <si>
    <t>USA-111 (UHF F5)</t>
  </si>
  <si>
    <t>Cosmos 2313</t>
  </si>
  <si>
    <t>DBS-3</t>
  </si>
  <si>
    <t>STEP-3</t>
  </si>
  <si>
    <t>STS-71</t>
  </si>
  <si>
    <t>Cosmos 2315</t>
  </si>
  <si>
    <t>Helios 1A, Cerise, LBSAT-1</t>
  </si>
  <si>
    <t>STS-70</t>
  </si>
  <si>
    <t>USA-113 (DSCS IIIB-7)</t>
  </si>
  <si>
    <t>Interbol 1 &amp; Magion 4</t>
  </si>
  <si>
    <t>Panamsat-4</t>
  </si>
  <si>
    <t>Molniya-3 nâ€ Â­163</t>
  </si>
  <si>
    <t>SLC-6, Vandenberg AFB, California, USA</t>
  </si>
  <si>
    <t>Athena I</t>
  </si>
  <si>
    <t>GemStar 1</t>
  </si>
  <si>
    <t>JCSAT-3</t>
  </si>
  <si>
    <t>N-Star A</t>
  </si>
  <si>
    <t>Sich 1 &amp; FASat Alfa</t>
  </si>
  <si>
    <t>Koreasat 1</t>
  </si>
  <si>
    <t>STS-69</t>
  </si>
  <si>
    <t>Telstar 402R</t>
  </si>
  <si>
    <t>Cosmos 2321</t>
  </si>
  <si>
    <t>Astra 1E</t>
  </si>
  <si>
    <t>STS-73</t>
  </si>
  <si>
    <t>USA-114 (UHF F6)</t>
  </si>
  <si>
    <t>EER</t>
  </si>
  <si>
    <t>LP-0A, Wallops Flight Facility, Virginia, USA</t>
  </si>
  <si>
    <t>Conestoga-1620</t>
  </si>
  <si>
    <t>METEOR</t>
  </si>
  <si>
    <t>20</t>
  </si>
  <si>
    <t>Cosmos 2322</t>
  </si>
  <si>
    <t>Delta II 7920-10</t>
  </si>
  <si>
    <t>RADARSAT-1 and SURFSAT</t>
  </si>
  <si>
    <t>Milstar DFS-2</t>
  </si>
  <si>
    <t>STS-74</t>
  </si>
  <si>
    <t>Infrared Space Observatory</t>
  </si>
  <si>
    <t>AsiaSat 2</t>
  </si>
  <si>
    <t>SOHO</t>
  </si>
  <si>
    <t>Telecom 2C, Insat 2C</t>
  </si>
  <si>
    <t>Galaxy 3R</t>
  </si>
  <si>
    <t>Cosmos 2326</t>
  </si>
  <si>
    <t>IRS-1C &amp; Skipper</t>
  </si>
  <si>
    <t>EchoStar 1</t>
  </si>
  <si>
    <t>XTE</t>
  </si>
  <si>
    <t>STS-72</t>
  </si>
  <si>
    <t>Panamsat-3R, Measat-1</t>
  </si>
  <si>
    <t>Koreasat-2</t>
  </si>
  <si>
    <t>Cosmos 2327</t>
  </si>
  <si>
    <t>Palapa C1</t>
  </si>
  <si>
    <t>N-Star B</t>
  </si>
  <si>
    <t>Long March 3B</t>
  </si>
  <si>
    <t>Intelsat 708</t>
  </si>
  <si>
    <t>NEAR</t>
  </si>
  <si>
    <t>Cosmos 2328 to 2330 &amp; Gonets 1 to 3</t>
  </si>
  <si>
    <t>STS-75</t>
  </si>
  <si>
    <t>Polar</t>
  </si>
  <si>
    <t>REX II</t>
  </si>
  <si>
    <t>Intelsat 707</t>
  </si>
  <si>
    <t>IRS-P3</t>
  </si>
  <si>
    <t>STS-76</t>
  </si>
  <si>
    <t>USA-117 (GPS IIA-16)</t>
  </si>
  <si>
    <t>Inmarsat 3-F1</t>
  </si>
  <si>
    <t>M-SAT-1</t>
  </si>
  <si>
    <t>MSX</t>
  </si>
  <si>
    <t>BeppoSAX</t>
  </si>
  <si>
    <t>SLDCOM, NOSS 3x, TiPS 2x</t>
  </si>
  <si>
    <t>Palapa C2, AMOS-1</t>
  </si>
  <si>
    <t>MSTI-3</t>
  </si>
  <si>
    <t>STS-77</t>
  </si>
  <si>
    <t>Galaxy 9</t>
  </si>
  <si>
    <t>ELA-3, Guiana Space Centre, French Guiana, France</t>
  </si>
  <si>
    <t>Ariane 5 G</t>
  </si>
  <si>
    <t>Cluster</t>
  </si>
  <si>
    <t>Intelsat 709</t>
  </si>
  <si>
    <t>STS-78</t>
  </si>
  <si>
    <t>TOMS</t>
  </si>
  <si>
    <t>SDS</t>
  </si>
  <si>
    <t>Apstar 1A</t>
  </si>
  <si>
    <t>Arabsat-2A, T??rksat 1C</t>
  </si>
  <si>
    <t>USA-126 (GPS IIA-17)</t>
  </si>
  <si>
    <t>UHF F7</t>
  </si>
  <si>
    <t>Italsat F2, Telecom 2D</t>
  </si>
  <si>
    <t>Molniya-1T nâ€ Â­164</t>
  </si>
  <si>
    <t>H-II (2 SSB)</t>
  </si>
  <si>
    <t>Fuji 2 &amp; Midori</t>
  </si>
  <si>
    <t>Chinasat-7</t>
  </si>
  <si>
    <t>FAST</t>
  </si>
  <si>
    <t>Interbol 2, Magion5 &amp; Victor</t>
  </si>
  <si>
    <t>Cosmos 2333</t>
  </si>
  <si>
    <t>Cosmos 2334 &amp; UNAMSAT-B</t>
  </si>
  <si>
    <t>GE-1</t>
  </si>
  <si>
    <t>Echostar-2</t>
  </si>
  <si>
    <t>USA-128 (GPS IIA-18)</t>
  </si>
  <si>
    <t>STS-79</t>
  </si>
  <si>
    <t>FSW-2 No.3</t>
  </si>
  <si>
    <t>Molniya-3 nâ€ Â­165</t>
  </si>
  <si>
    <t>HETE &amp; SAC-B</t>
  </si>
  <si>
    <t>Mars Global Surveyor</t>
  </si>
  <si>
    <t>Arabsat-2B, Measat-2</t>
  </si>
  <si>
    <t>Hot Bird 2</t>
  </si>
  <si>
    <t>Mars Pathfinder</t>
  </si>
  <si>
    <t>STS-80</t>
  </si>
  <si>
    <t>Cosmos 2335</t>
  </si>
  <si>
    <t>Inmarsat 3-F3</t>
  </si>
  <si>
    <t>Cosmos 2336</t>
  </si>
  <si>
    <t>NROL-2 (KH-11 Kennen)</t>
  </si>
  <si>
    <t>STS-81</t>
  </si>
  <si>
    <t>GPS IIR-1</t>
  </si>
  <si>
    <t>GE-2, Nahuel 1A</t>
  </si>
  <si>
    <t>STS-82</t>
  </si>
  <si>
    <t>Mu-V / M-24</t>
  </si>
  <si>
    <t>Muses B</t>
  </si>
  <si>
    <t>Cosmos 2337 to 2339 &amp; Gonets 4 to 6</t>
  </si>
  <si>
    <t>JCSAT-4</t>
  </si>
  <si>
    <t>Titan IV(402)B</t>
  </si>
  <si>
    <t>Intelsat 801</t>
  </si>
  <si>
    <t>Svobodny Cosmodrome, Russia</t>
  </si>
  <si>
    <t>Zeya</t>
  </si>
  <si>
    <t>Tempo 2</t>
  </si>
  <si>
    <t>USA-131</t>
  </si>
  <si>
    <t>STS-83</t>
  </si>
  <si>
    <t>Thaicom 3, BSAT 1a</t>
  </si>
  <si>
    <t>Cosmos 2341</t>
  </si>
  <si>
    <t>Stargazer, Base Aerea de Gando, Gran Canaria</t>
  </si>
  <si>
    <t>MiniSat &amp; Celestis space burial</t>
  </si>
  <si>
    <t>GOES-K</t>
  </si>
  <si>
    <t>Delta II 7920-10C</t>
  </si>
  <si>
    <t>MS-1</t>
  </si>
  <si>
    <t>ChinaSat 6</t>
  </si>
  <si>
    <t>Cosmos 2342</t>
  </si>
  <si>
    <t>STS-84</t>
  </si>
  <si>
    <t>Tselina-2 nâ€ Â­19</t>
  </si>
  <si>
    <t>Telenor Thor II</t>
  </si>
  <si>
    <t>Inmarsat 3 F4, Insat 2D</t>
  </si>
  <si>
    <t>Fengyun-2A</t>
  </si>
  <si>
    <t>Intelsat 802</t>
  </si>
  <si>
    <t>STS-94</t>
  </si>
  <si>
    <t>MS-2</t>
  </si>
  <si>
    <t>USA-132 (GPS IIR-2)</t>
  </si>
  <si>
    <t>Superbird C</t>
  </si>
  <si>
    <t>OrbView-2</t>
  </si>
  <si>
    <t>STS-85</t>
  </si>
  <si>
    <t>Panamsat-6</t>
  </si>
  <si>
    <t>Agila-2</t>
  </si>
  <si>
    <t>MS-3</t>
  </si>
  <si>
    <t>Lewis</t>
  </si>
  <si>
    <t>Delta II 7920-8</t>
  </si>
  <si>
    <t>Advanced Composition Explorer</t>
  </si>
  <si>
    <t>FORTE</t>
  </si>
  <si>
    <t>LC-7, Taiyuan Satellite Launch Center, China</t>
  </si>
  <si>
    <t>Iridium mass simulator A&amp;B</t>
  </si>
  <si>
    <t>Hot Bird 3, Meteosat 7</t>
  </si>
  <si>
    <t>GE-3</t>
  </si>
  <si>
    <t>Cosmos 2346 &amp; FAISAT-2V</t>
  </si>
  <si>
    <t>Intelsat 803</t>
  </si>
  <si>
    <t>Molniya-1T nâ€ Â­166</t>
  </si>
  <si>
    <t>STS-86</t>
  </si>
  <si>
    <t>MS-4</t>
  </si>
  <si>
    <t>IRS-1D</t>
  </si>
  <si>
    <t>Echostar 3</t>
  </si>
  <si>
    <t>Titan IV(401)B</t>
  </si>
  <si>
    <t>Cassini???Huygens</t>
  </si>
  <si>
    <t>Apstar 2R</t>
  </si>
  <si>
    <t>Stargazer, Wallops Flight Facility, Virginia, USA</t>
  </si>
  <si>
    <t>STEP-4</t>
  </si>
  <si>
    <t>NROL-3 (Lacrosse)</t>
  </si>
  <si>
    <t>DSCS IIIB-13</t>
  </si>
  <si>
    <t>MaqSat-H, TEAMSAT, MaqSat-B, YES</t>
  </si>
  <si>
    <t>AEB</t>
  </si>
  <si>
    <t>VLS Pad, Alcântara Launch Center, Maranhão, Brazil</t>
  </si>
  <si>
    <t>VLS-1</t>
  </si>
  <si>
    <t>SCD-2A</t>
  </si>
  <si>
    <t>USA-134 (GPS IIA-19)</t>
  </si>
  <si>
    <t>NROL-4 (Trumpet)</t>
  </si>
  <si>
    <t>MS-5</t>
  </si>
  <si>
    <t>STS-87</t>
  </si>
  <si>
    <t>TRMM &amp; Orihime/Hikoboshi</t>
  </si>
  <si>
    <t>JCSAT-5, Equator S</t>
  </si>
  <si>
    <t>Iridium 42 &amp; 44</t>
  </si>
  <si>
    <t>Galaxy 8i</t>
  </si>
  <si>
    <t>Cosmos 2347</t>
  </si>
  <si>
    <t>Sirius-2, Cakrawarta-1</t>
  </si>
  <si>
    <t>MS-6</t>
  </si>
  <si>
    <t>Intelsat 804</t>
  </si>
  <si>
    <t>Pegasus XL/HAPS</t>
  </si>
  <si>
    <t>Orbcomm A1-A8</t>
  </si>
  <si>
    <t>Earlybird 1</t>
  </si>
  <si>
    <t>Proton K/Block DM-3</t>
  </si>
  <si>
    <t>PAS-22</t>
  </si>
  <si>
    <t>SLC-46, Cape Canaveral AFS, Florida, USA</t>
  </si>
  <si>
    <t>Athena II</t>
  </si>
  <si>
    <t>Lunar Prospector</t>
  </si>
  <si>
    <t>Skynet 4D</t>
  </si>
  <si>
    <t>STS-89</t>
  </si>
  <si>
    <t>Ofek-4</t>
  </si>
  <si>
    <t>NROL-5/SDS</t>
  </si>
  <si>
    <t>Brasilsat B3, Inmarsat-3 F5</t>
  </si>
  <si>
    <t>GFO &amp; Orbcomm 11 and 12</t>
  </si>
  <si>
    <t>Delta II 7420-10C</t>
  </si>
  <si>
    <t>Globalstar-1</t>
  </si>
  <si>
    <t>MS-7</t>
  </si>
  <si>
    <t>Kakehashi</t>
  </si>
  <si>
    <t>SNOE &amp; BATSAT</t>
  </si>
  <si>
    <t>Hot Bird 4</t>
  </si>
  <si>
    <t>Intelsat 806</t>
  </si>
  <si>
    <t>UHF F8</t>
  </si>
  <si>
    <t>SPOT-4</t>
  </si>
  <si>
    <t>Iridium 51 &amp; 61</t>
  </si>
  <si>
    <t>MS-8</t>
  </si>
  <si>
    <t>TRACE</t>
  </si>
  <si>
    <t>STS-90</t>
  </si>
  <si>
    <t>Globalstar-2</t>
  </si>
  <si>
    <t>Nilesat-101, BSAT-1B</t>
  </si>
  <si>
    <t>Iridium 69 &amp; 71</t>
  </si>
  <si>
    <t>Cosmos 2351</t>
  </si>
  <si>
    <t>NROL-6 (Mentor)</t>
  </si>
  <si>
    <t>NOAA-15</t>
  </si>
  <si>
    <t>MS-9</t>
  </si>
  <si>
    <t>ChinaStar 1</t>
  </si>
  <si>
    <t>STS-91</t>
  </si>
  <si>
    <t>Thor III</t>
  </si>
  <si>
    <t>Cosmos 2352 to 2357</t>
  </si>
  <si>
    <t>SinoSat 1</t>
  </si>
  <si>
    <t>Intelsat 805</t>
  </si>
  <si>
    <t>Molniya-3 nâ€ Â­167</t>
  </si>
  <si>
    <t>Nozomi</t>
  </si>
  <si>
    <t>SRC</t>
  </si>
  <si>
    <t>K-407 Submarine, Barents Sea Launch Area, Barents Sea</t>
  </si>
  <si>
    <t>Shtil'</t>
  </si>
  <si>
    <t>Tubsat</t>
  </si>
  <si>
    <t>Resurs-O1 nâ€ Â­4 &amp; Others</t>
  </si>
  <si>
    <t>Cosmos 2360</t>
  </si>
  <si>
    <t>Orbcomm B1 - B8</t>
  </si>
  <si>
    <t>NROL-7 (Mercury)</t>
  </si>
  <si>
    <t>Molniya-1 nâ€ Â­133</t>
  </si>
  <si>
    <t>Iridium 76 &amp; 78</t>
  </si>
  <si>
    <t>Deep Space 1</t>
  </si>
  <si>
    <t>ST-1</t>
  </si>
  <si>
    <t>Delta III 8930</t>
  </si>
  <si>
    <t>Galaxy 10</t>
  </si>
  <si>
    <t>KCST</t>
  </si>
  <si>
    <t>Pad 1, Tonghae Satellite Launching Ground, North Korea</t>
  </si>
  <si>
    <t>Taepodong-1</t>
  </si>
  <si>
    <t>KwangmyÂÂngsÂÂng 1</t>
  </si>
  <si>
    <t>MS-10</t>
  </si>
  <si>
    <t>Globalstar Satellites</t>
  </si>
  <si>
    <t>Panamsat-7</t>
  </si>
  <si>
    <t>Orbcomm C1 - C8</t>
  </si>
  <si>
    <t>Molniya-1T nâ€ Â­168</t>
  </si>
  <si>
    <t>STEX (NROL-8)</t>
  </si>
  <si>
    <t>Eutelsat W2, Sirius-3</t>
  </si>
  <si>
    <t>Hot Bird 5</t>
  </si>
  <si>
    <t>UHF F9</t>
  </si>
  <si>
    <t>MaqSat 3 &amp; ARD</t>
  </si>
  <si>
    <t>Stargazer, Cape Canaveral AFS, Florida, USA</t>
  </si>
  <si>
    <t>SCD-2</t>
  </si>
  <si>
    <t>Afristar, GE-5</t>
  </si>
  <si>
    <t>STS-95</t>
  </si>
  <si>
    <t>MS-11</t>
  </si>
  <si>
    <t>BONUM-1</t>
  </si>
  <si>
    <t>STS-88</t>
  </si>
  <si>
    <t>Satmex 5</t>
  </si>
  <si>
    <t>SWAS</t>
  </si>
  <si>
    <t>Nadiezhda nâ€ Â­8 &amp; Astrid 2</t>
  </si>
  <si>
    <t>Delta II 7425</t>
  </si>
  <si>
    <t>Mars Climate Orbiter</t>
  </si>
  <si>
    <t>Iridium 88 &amp; 89</t>
  </si>
  <si>
    <t>Panamsat-6B</t>
  </si>
  <si>
    <t>Cosmos 2361</t>
  </si>
  <si>
    <t>Mars Polar Lander</t>
  </si>
  <si>
    <t>ROCSAT 1</t>
  </si>
  <si>
    <t>Delta II 7426</t>
  </si>
  <si>
    <t>Stardust</t>
  </si>
  <si>
    <t>JCSAT-6</t>
  </si>
  <si>
    <t>ARGOS (P91-1 ARGOS), ?Ã¶rsted and SUNSAT</t>
  </si>
  <si>
    <t>Arabsat-3A, Skynet 4E</t>
  </si>
  <si>
    <t>WIRE</t>
  </si>
  <si>
    <t>Sea Launch</t>
  </si>
  <si>
    <t>LP Odyssey, Kiritimati Launch Area, Pacific Ocean</t>
  </si>
  <si>
    <t>Zenit-3 SL</t>
  </si>
  <si>
    <t>DemoSat</t>
  </si>
  <si>
    <t>Insat-2E</t>
  </si>
  <si>
    <t>Eutelsat W3</t>
  </si>
  <si>
    <t>Landsat 7</t>
  </si>
  <si>
    <t>Kosmotras</t>
  </si>
  <si>
    <t>Site 109/95, Baikonur Cosmodrome, Kazakhstan</t>
  </si>
  <si>
    <t>Dnepr</t>
  </si>
  <si>
    <t>UoSat 12</t>
  </si>
  <si>
    <t>29</t>
  </si>
  <si>
    <t>Ikonos</t>
  </si>
  <si>
    <t>ABRIXAS &amp; Megsat 0</t>
  </si>
  <si>
    <t>Milstar DFS-3m</t>
  </si>
  <si>
    <t>Orion 3</t>
  </si>
  <si>
    <t>Long March 4B</t>
  </si>
  <si>
    <t>Fengyun 1C &amp; Shijian-5</t>
  </si>
  <si>
    <t>64.68</t>
  </si>
  <si>
    <t>TERRIERS &amp; MUBLCOM</t>
  </si>
  <si>
    <t>Titan IV(404)B</t>
  </si>
  <si>
    <t>NROL-9 (Misty)</t>
  </si>
  <si>
    <t>STS-96</t>
  </si>
  <si>
    <t>IRS-P4, DLR-Tubsat, &amp; Kitsat-3</t>
  </si>
  <si>
    <t>Globalstar 3</t>
  </si>
  <si>
    <t>Iridium 92 &amp; 93</t>
  </si>
  <si>
    <t>QuikSCAT</t>
  </si>
  <si>
    <t>Delta II 7320-10C</t>
  </si>
  <si>
    <t>FUSE</t>
  </si>
  <si>
    <t>Molniya-3 nâ€ Â­169</t>
  </si>
  <si>
    <t>Globalstar 4</t>
  </si>
  <si>
    <t>Okean-O nâ€ Â­1</t>
  </si>
  <si>
    <t>STS-93</t>
  </si>
  <si>
    <t>Globalstar 5</t>
  </si>
  <si>
    <t>USA-145 (GPS IIR-3)</t>
  </si>
  <si>
    <t>Telkom-1</t>
  </si>
  <si>
    <t>Globalstar 6</t>
  </si>
  <si>
    <t>Cosmos 2366</t>
  </si>
  <si>
    <t>Koreasat-3</t>
  </si>
  <si>
    <t>Echostar 5</t>
  </si>
  <si>
    <t>Ikonos 1</t>
  </si>
  <si>
    <t>Telstar 7</t>
  </si>
  <si>
    <t>DirecTV 1R</t>
  </si>
  <si>
    <t>CBERS-1 &amp; SACI 1</t>
  </si>
  <si>
    <t>Orion 2</t>
  </si>
  <si>
    <t>GE-4</t>
  </si>
  <si>
    <t>H-IIS</t>
  </si>
  <si>
    <t>Himawari 6</t>
  </si>
  <si>
    <t>Site 901 (SLS-1), Jiuquan Satellite Launch Center, China</t>
  </si>
  <si>
    <t>Long March 2F</t>
  </si>
  <si>
    <t>Shenzhou 1</t>
  </si>
  <si>
    <t>UHF F10</t>
  </si>
  <si>
    <t>Helios 1B &amp; Cl??mentine</t>
  </si>
  <si>
    <t>Orbcomm D1-D8</t>
  </si>
  <si>
    <t>XMM-Newton</t>
  </si>
  <si>
    <t>SACI-2</t>
  </si>
  <si>
    <t>USA-147</t>
  </si>
  <si>
    <t>Terra</t>
  </si>
  <si>
    <t>STS-103</t>
  </si>
  <si>
    <t>Galaxy-11</t>
  </si>
  <si>
    <t>Cosmos 2367</t>
  </si>
  <si>
    <t>Cosmos 2368</t>
  </si>
  <si>
    <t>KOMPSAT &amp; ACRIMSAT</t>
  </si>
  <si>
    <t>DSCS IIIB-8</t>
  </si>
  <si>
    <t>Galaxy 10R</t>
  </si>
  <si>
    <t>ChinaSat-22</t>
  </si>
  <si>
    <t>SLC-8, Vandenberg AFB, California, USA</t>
  </si>
  <si>
    <t>Minotaur I</t>
  </si>
  <si>
    <t>JAWSat</t>
  </si>
  <si>
    <t>Hispasat 1C</t>
  </si>
  <si>
    <t>Globalstar 7</t>
  </si>
  <si>
    <t>Astro E</t>
  </si>
  <si>
    <t>STS-99</t>
  </si>
  <si>
    <t>Superbird 4</t>
  </si>
  <si>
    <t>Cosmos 2369</t>
  </si>
  <si>
    <t>Multispectral Thermal Imager (MTI)</t>
  </si>
  <si>
    <t>ICO F-1</t>
  </si>
  <si>
    <t>INSAT-3B &amp; AsiaStar</t>
  </si>
  <si>
    <t>Delta II 7326</t>
  </si>
  <si>
    <t>IMAGE</t>
  </si>
  <si>
    <t>Galaxy 4R</t>
  </si>
  <si>
    <t>GOES-L</t>
  </si>
  <si>
    <t>GPS IIR-4</t>
  </si>
  <si>
    <t>Eurockot</t>
  </si>
  <si>
    <t>Rokot/Briz KM</t>
  </si>
  <si>
    <t>SimSat 1 &amp; 2 (Iridium)</t>
  </si>
  <si>
    <t>41.8</t>
  </si>
  <si>
    <t>STS-101</t>
  </si>
  <si>
    <t>Atlas IIIA</t>
  </si>
  <si>
    <t>Eutelsat W4</t>
  </si>
  <si>
    <t>TSX-5</t>
  </si>
  <si>
    <t>Fengyun-2B</t>
  </si>
  <si>
    <t>Nadiezhda nâ€ Â­9, Tsinghua-1 &amp; SNAP-1</t>
  </si>
  <si>
    <t>TDRS-H</t>
  </si>
  <si>
    <t>Echostar 6</t>
  </si>
  <si>
    <t>CHAMP, MITA &amp; Rubin 1</t>
  </si>
  <si>
    <t>GPS IIR-5</t>
  </si>
  <si>
    <t>MightySat 2.1</t>
  </si>
  <si>
    <t>PAS 9</t>
  </si>
  <si>
    <t>Brasilsat B4, Nilesat 102</t>
  </si>
  <si>
    <t>Titan IV(403)B</t>
  </si>
  <si>
    <t>NROL-11 (Onyx)</t>
  </si>
  <si>
    <t>DM F3</t>
  </si>
  <si>
    <t>Eutelsat W1</t>
  </si>
  <si>
    <t>STS-106</t>
  </si>
  <si>
    <t>Astra 2B &amp; GE-7</t>
  </si>
  <si>
    <t>NOAA-16</t>
  </si>
  <si>
    <t>Cosmos 2372</t>
  </si>
  <si>
    <t>Megsat 1 &amp; Others</t>
  </si>
  <si>
    <t>N-SAT 110</t>
  </si>
  <si>
    <t>Stargazer, Ronald Reagan Ballistic Missile Defense Test Site, Marshall Islands, USA</t>
  </si>
  <si>
    <t>HETE 2</t>
  </si>
  <si>
    <t>STS-92</t>
  </si>
  <si>
    <t>DSCS III-B11</t>
  </si>
  <si>
    <t>Thuraya 1</t>
  </si>
  <si>
    <t>EuropeStar F1</t>
  </si>
  <si>
    <t>Beidou-1A</t>
  </si>
  <si>
    <t>GPS IIR-6</t>
  </si>
  <si>
    <t>PanAmSat-1R, Amsat-P3D, STRV 1C, STRV 1D</t>
  </si>
  <si>
    <t>QuickBird-1</t>
  </si>
  <si>
    <t>EO-1 / SAC-C</t>
  </si>
  <si>
    <t>Anik F1</t>
  </si>
  <si>
    <t>STS-97</t>
  </si>
  <si>
    <t>EROS A</t>
  </si>
  <si>
    <t>NROL-10</t>
  </si>
  <si>
    <t>Astra 2D, GE-8, LDREX</t>
  </si>
  <si>
    <t>Beidou-1B</t>
  </si>
  <si>
    <t>Cosmos 2377 to 2379 &amp; Gonets 7 to 9</t>
  </si>
  <si>
    <t>Shenzhou 2</t>
  </si>
  <si>
    <t>Turksat 2A</t>
  </si>
  <si>
    <t>GPS IIR-7</t>
  </si>
  <si>
    <t>Sicral-1, Skynet 4F</t>
  </si>
  <si>
    <t>STS-98</t>
  </si>
  <si>
    <t>Odin</t>
  </si>
  <si>
    <t>Milstar DFS-4</t>
  </si>
  <si>
    <t>STS-102</t>
  </si>
  <si>
    <t>Eurobird-1 &amp; BSat-2a</t>
  </si>
  <si>
    <t>XM-2</t>
  </si>
  <si>
    <t>Mars Odyssey</t>
  </si>
  <si>
    <t>GSLV Mk I</t>
  </si>
  <si>
    <t>GSAT-1</t>
  </si>
  <si>
    <t>47</t>
  </si>
  <si>
    <t>STS-100</t>
  </si>
  <si>
    <t>XM-1</t>
  </si>
  <si>
    <t>NROL-17 (GeoLITE)</t>
  </si>
  <si>
    <t>Cosmos 2378</t>
  </si>
  <si>
    <t>Intelsat 901</t>
  </si>
  <si>
    <t>ICO F2</t>
  </si>
  <si>
    <t>Delta II 7425-10C</t>
  </si>
  <si>
    <t>WMAP</t>
  </si>
  <si>
    <t>STS-104</t>
  </si>
  <si>
    <t>Artemis &amp; BSAT-2b</t>
  </si>
  <si>
    <t>Molniya-3K nâ€ Â­170</t>
  </si>
  <si>
    <t>GOES-M</t>
  </si>
  <si>
    <t>Genesis Probe</t>
  </si>
  <si>
    <t>STS-105</t>
  </si>
  <si>
    <t>H-IIA 202</t>
  </si>
  <si>
    <t>VEP 2 &amp; LRE</t>
  </si>
  <si>
    <t>90</t>
  </si>
  <si>
    <t>Intelsat 902</t>
  </si>
  <si>
    <t>NROL-13 (Intruder FA &amp; 5B)</t>
  </si>
  <si>
    <t>Orbview-4/QuikTOMS</t>
  </si>
  <si>
    <t>Atlantic Bird 2</t>
  </si>
  <si>
    <t>LP-1, Pacific Spaceport Complex, Alaska, USA</t>
  </si>
  <si>
    <t>Starshine 3 &amp; Others</t>
  </si>
  <si>
    <t>NROL-14 (KH-11 Kennen)</t>
  </si>
  <si>
    <t>NROL-12</t>
  </si>
  <si>
    <t>QuickBird</t>
  </si>
  <si>
    <t>TES, BIRD &amp; PROBA</t>
  </si>
  <si>
    <t>Molniya-3 nâ€ Â­171</t>
  </si>
  <si>
    <t>DirecTV-4S</t>
  </si>
  <si>
    <t>STS-108</t>
  </si>
  <si>
    <t>Jason-1 / TIMED</t>
  </si>
  <si>
    <t>Meteor 3M nâ€ Â­1 &amp; Others</t>
  </si>
  <si>
    <t>Cosmos 2383</t>
  </si>
  <si>
    <t>Cosmos 2384 to 2386 &amp; Gonets 10 to 12</t>
  </si>
  <si>
    <t>Milstar DFS-5</t>
  </si>
  <si>
    <t>Insat 3C</t>
  </si>
  <si>
    <t>H-IIA 2024</t>
  </si>
  <si>
    <t>VEP 3, Tsubasa &amp; DASH</t>
  </si>
  <si>
    <t>RHESSI</t>
  </si>
  <si>
    <t>Iridium IS-1</t>
  </si>
  <si>
    <t>Atlas IIIB</t>
  </si>
  <si>
    <t>EchoStar VII</t>
  </si>
  <si>
    <t>Intelsat 904</t>
  </si>
  <si>
    <t>Envisat</t>
  </si>
  <si>
    <t>STS-109</t>
  </si>
  <si>
    <t>TDRS-I</t>
  </si>
  <si>
    <t>GRACE 1 &amp; 2</t>
  </si>
  <si>
    <t>Shenzhou 3</t>
  </si>
  <si>
    <t>Astra 3A, JCSAT-8</t>
  </si>
  <si>
    <t>Cosmos 2388</t>
  </si>
  <si>
    <t>STS-110</t>
  </si>
  <si>
    <t>NSS-7</t>
  </si>
  <si>
    <t>Aqua</t>
  </si>
  <si>
    <t>Fengyun-1D &amp; Haiyang-1A</t>
  </si>
  <si>
    <t>Cosmos 2389</t>
  </si>
  <si>
    <t>Shavit-1</t>
  </si>
  <si>
    <t>Ofek-5</t>
  </si>
  <si>
    <t>Intelsat 905</t>
  </si>
  <si>
    <t>STS-111</t>
  </si>
  <si>
    <t>Galaxy IIIC</t>
  </si>
  <si>
    <t>Iridium SV97 and SV98</t>
  </si>
  <si>
    <t>NOAA-17</t>
  </si>
  <si>
    <t>Stellat-5 &amp; NStar-C</t>
  </si>
  <si>
    <t>CONTOUR</t>
  </si>
  <si>
    <t>SPOT-5, IDEFIX</t>
  </si>
  <si>
    <t>Cosmos 2390 and 2391</t>
  </si>
  <si>
    <t>Atlas V 401</t>
  </si>
  <si>
    <t>Hot Bird 6</t>
  </si>
  <si>
    <t>109</t>
  </si>
  <si>
    <t>Atlantic Bird 1, MSG-1, MFD</t>
  </si>
  <si>
    <t>Intelsat 906</t>
  </si>
  <si>
    <t>USERS &amp; Kodama</t>
  </si>
  <si>
    <t>C4 - MetSat-1 (Kalpana-1)</t>
  </si>
  <si>
    <t>CASIC</t>
  </si>
  <si>
    <t>Kaituozhe 1</t>
  </si>
  <si>
    <t>PS 1</t>
  </si>
  <si>
    <t>Hispasat 1D</t>
  </si>
  <si>
    <t>Nadiezhda-M nâ€ Â­1</t>
  </si>
  <si>
    <t>STS-112</t>
  </si>
  <si>
    <t>Ziyuan ll-02</t>
  </si>
  <si>
    <t>Delta IV Medium+ (4,2)</t>
  </si>
  <si>
    <t>Eutelsat W5</t>
  </si>
  <si>
    <t>164</t>
  </si>
  <si>
    <t>STS-113</t>
  </si>
  <si>
    <t>AlSat 1, Mozhayets 4 &amp; Rubin 3-DSI</t>
  </si>
  <si>
    <t>TDRS-J</t>
  </si>
  <si>
    <t>Ariane 5 ECA</t>
  </si>
  <si>
    <t>Hot Bird 7, Stentor, MFD-A, MFD-B</t>
  </si>
  <si>
    <t>200</t>
  </si>
  <si>
    <t>Midori 2, WEOS &amp; Others</t>
  </si>
  <si>
    <t>NSS-6</t>
  </si>
  <si>
    <t>Rubin 2 &amp; Others</t>
  </si>
  <si>
    <t>Cosmos 2393</t>
  </si>
  <si>
    <t>Shenzhou 4</t>
  </si>
  <si>
    <t>Coriolis</t>
  </si>
  <si>
    <t>ICESat / CHIPSat</t>
  </si>
  <si>
    <t>STS-107</t>
  </si>
  <si>
    <t>SORCE</t>
  </si>
  <si>
    <t>GPS IIR-8</t>
  </si>
  <si>
    <t>Intelsat 907</t>
  </si>
  <si>
    <t>Delta IV Medium</t>
  </si>
  <si>
    <t>DSCS-3 A3</t>
  </si>
  <si>
    <t>133</t>
  </si>
  <si>
    <t>IGS-Optical 1, IGS-Radar 1</t>
  </si>
  <si>
    <t>GPS IIR-9</t>
  </si>
  <si>
    <t>Molniya-1T nâ€ Â­172</t>
  </si>
  <si>
    <t>Milstar DFS-6</t>
  </si>
  <si>
    <t>INSAT-3A &amp; Galaxy 12</t>
  </si>
  <si>
    <t>AsiaSat 4</t>
  </si>
  <si>
    <t>GALEX</t>
  </si>
  <si>
    <t>GSAT-2</t>
  </si>
  <si>
    <t>Mu-V / M-25</t>
  </si>
  <si>
    <t>Hayabusa</t>
  </si>
  <si>
    <t>HellasSat-2</t>
  </si>
  <si>
    <t>Beidou-1C</t>
  </si>
  <si>
    <t>Starsem</t>
  </si>
  <si>
    <t>Soyuz FG/Fregat</t>
  </si>
  <si>
    <t>Mars Express</t>
  </si>
  <si>
    <t>Cosmos 2398</t>
  </si>
  <si>
    <t>Thuraya-2</t>
  </si>
  <si>
    <t>Spirit</t>
  </si>
  <si>
    <t>Optus C1 &amp; BSAT-2c</t>
  </si>
  <si>
    <t>Molniya-3 nâ€ Â­173</t>
  </si>
  <si>
    <t>OrbView-3</t>
  </si>
  <si>
    <t>Monitor-E GVM &amp; Others</t>
  </si>
  <si>
    <t>Delta II 7925H</t>
  </si>
  <si>
    <t>Opportunity</t>
  </si>
  <si>
    <t>Atlas V 521</t>
  </si>
  <si>
    <t>Rainbow 1</t>
  </si>
  <si>
    <t>135</t>
  </si>
  <si>
    <t>EchoStar 9</t>
  </si>
  <si>
    <t>SCISAT-1</t>
  </si>
  <si>
    <t>Cosmos 2400 and 2401</t>
  </si>
  <si>
    <t>Delta II 7920H</t>
  </si>
  <si>
    <t>Spitzer Space Telescope</t>
  </si>
  <si>
    <t>SATEC, UNOSAT</t>
  </si>
  <si>
    <t>DSCS-3 B6</t>
  </si>
  <si>
    <t>NROL-19 (Mentor)</t>
  </si>
  <si>
    <t>PS 2</t>
  </si>
  <si>
    <t>STSAT 1 &amp; Others</t>
  </si>
  <si>
    <t>Insat 3E, eBird-1, SMART-1</t>
  </si>
  <si>
    <t>Galaxy-13</t>
  </si>
  <si>
    <t>Shenzhou 5</t>
  </si>
  <si>
    <t>RESOURCESAT-1 (IRS-P6)</t>
  </si>
  <si>
    <t>USA-172</t>
  </si>
  <si>
    <t>CBERS-2 &amp; Chuangxin 1(01)</t>
  </si>
  <si>
    <t>SERVIS-1</t>
  </si>
  <si>
    <t>Site 9401 (SLS-2), Jiuquan Satellite Launch Center, China</t>
  </si>
  <si>
    <t>FSW-3 No.1</t>
  </si>
  <si>
    <t>Chinasat-20</t>
  </si>
  <si>
    <t>IGS-Optical (2), IGS-Radar (2)</t>
  </si>
  <si>
    <t>NROL-18 (Intruder 6A &amp; 6B)</t>
  </si>
  <si>
    <t>Site 175/59, Baikonur Cosmodrome, Kazakhstan</t>
  </si>
  <si>
    <t>Strela</t>
  </si>
  <si>
    <t>Gruzomaket</t>
  </si>
  <si>
    <t>UHF F/O F11</t>
  </si>
  <si>
    <t>GPS IIR-10</t>
  </si>
  <si>
    <t>Double Star 1</t>
  </si>
  <si>
    <t>Telstar 14</t>
  </si>
  <si>
    <t>AMC-10</t>
  </si>
  <si>
    <t>Cosmos 2405 (Molniya-1T nâ€ Â­174)</t>
  </si>
  <si>
    <t>Ariane 5 G+</t>
  </si>
  <si>
    <t>Rosetta &amp; Philae</t>
  </si>
  <si>
    <t>190</t>
  </si>
  <si>
    <t>MBSat</t>
  </si>
  <si>
    <t>GPS IIR-11</t>
  </si>
  <si>
    <t>Superbird 6</t>
  </si>
  <si>
    <t>Shiyan-1 &amp; Nano Satellite 1</t>
  </si>
  <si>
    <t>AMC-11</t>
  </si>
  <si>
    <t>Gravity Probe B</t>
  </si>
  <si>
    <t>DirecTV-7S</t>
  </si>
  <si>
    <t>ROCSAT-2</t>
  </si>
  <si>
    <t>Cosmos 2405</t>
  </si>
  <si>
    <t>Cosmos 2406</t>
  </si>
  <si>
    <t>GPS IIR-12</t>
  </si>
  <si>
    <t>Telstar 18</t>
  </si>
  <si>
    <t>DEMETER &amp; Others</t>
  </si>
  <si>
    <t>Delta II 7920-10L</t>
  </si>
  <si>
    <t>Anik F2</t>
  </si>
  <si>
    <t>Cosmos 2407</t>
  </si>
  <si>
    <t>Double Star 2</t>
  </si>
  <si>
    <t>MESSENGER</t>
  </si>
  <si>
    <t>FSW-4 No.1</t>
  </si>
  <si>
    <t>NROL-1</t>
  </si>
  <si>
    <t>Ofek-6</t>
  </si>
  <si>
    <t>Shijian-6A &amp; 6B</t>
  </si>
  <si>
    <t>GSAT-3</t>
  </si>
  <si>
    <t>Cosmos 2408 and 2409</t>
  </si>
  <si>
    <t>FSW-3 No.2</t>
  </si>
  <si>
    <t>Fengyun-2C</t>
  </si>
  <si>
    <t>Ziyuan ll-03</t>
  </si>
  <si>
    <t>GPS IIR-13</t>
  </si>
  <si>
    <t>Soyuz 2.1a</t>
  </si>
  <si>
    <t>Demo Flight</t>
  </si>
  <si>
    <t>17.42</t>
  </si>
  <si>
    <t>Shiyan-2</t>
  </si>
  <si>
    <t>Swift</t>
  </si>
  <si>
    <t>AMC-16</t>
  </si>
  <si>
    <t>Helios 2A, Essaim-1,2,3,4, PARASOL, Nanosat 01</t>
  </si>
  <si>
    <t>Delta IV Heavy</t>
  </si>
  <si>
    <t>DemoSat and 3CS-1 &amp; 2</t>
  </si>
  <si>
    <t>350</t>
  </si>
  <si>
    <t>Sich 1M &amp; Micron 1</t>
  </si>
  <si>
    <t>Deep Impact</t>
  </si>
  <si>
    <t>Cosmos 2414 &amp; Universitietski</t>
  </si>
  <si>
    <t>NROL-23 (Intruder 7A &amp; 7B)</t>
  </si>
  <si>
    <t>XTAR-EUR, Maqsat-B2, Sloshsat-FLEVO</t>
  </si>
  <si>
    <t>H-IIA 2022</t>
  </si>
  <si>
    <t>XM-3</t>
  </si>
  <si>
    <t>Atlas V 431</t>
  </si>
  <si>
    <t>Inmarsat-4 F1</t>
  </si>
  <si>
    <t>130</t>
  </si>
  <si>
    <t>XSS-11</t>
  </si>
  <si>
    <t>Apstar 6</t>
  </si>
  <si>
    <t>DART</t>
  </si>
  <si>
    <t>Spaceway-1</t>
  </si>
  <si>
    <t>Titan IV(405)B</t>
  </si>
  <si>
    <t>NROL-16 (Onyx)</t>
  </si>
  <si>
    <t>Second Launch Pad, Satish Dhawan Space Centre, India</t>
  </si>
  <si>
    <t>Cartosat-1 &amp; HAMSAT</t>
  </si>
  <si>
    <t>NOAA-N</t>
  </si>
  <si>
    <t>Molniya-3K nâ€ Â­175</t>
  </si>
  <si>
    <t>K-496 Submarine, Barents Sea Launch Area, Barents Sea</t>
  </si>
  <si>
    <t>Volna</t>
  </si>
  <si>
    <t>Intelsat-Americas 8</t>
  </si>
  <si>
    <t>Shijian-7</t>
  </si>
  <si>
    <t>Suzaku</t>
  </si>
  <si>
    <t>STS-114</t>
  </si>
  <si>
    <t>FSW-4 No. 2</t>
  </si>
  <si>
    <t>Ariane 5 GS</t>
  </si>
  <si>
    <t>iPStar-1</t>
  </si>
  <si>
    <t>Mars Reconnaissance Orbiter</t>
  </si>
  <si>
    <t>Kirari and Reimei</t>
  </si>
  <si>
    <t>Monitor-E</t>
  </si>
  <si>
    <t>FSW-3 No. 3</t>
  </si>
  <si>
    <t>Streak (STP-R1)</t>
  </si>
  <si>
    <t>GPS IIRM-1</t>
  </si>
  <si>
    <t>CryoSat-1</t>
  </si>
  <si>
    <t>Syracuse 3A &amp; Galaxy 15</t>
  </si>
  <si>
    <t>Shenzhou 6</t>
  </si>
  <si>
    <t>NROL-20 (KH-11 Kennen)</t>
  </si>
  <si>
    <t>TopSat 1 &amp; Others</t>
  </si>
  <si>
    <t>Inmarsat 4F-2</t>
  </si>
  <si>
    <t>Spaceway-2 &amp; Telkom-2</t>
  </si>
  <si>
    <t>Cosmos 2416</t>
  </si>
  <si>
    <t>INSAT-4A &amp; MSG-2</t>
  </si>
  <si>
    <t>Atlas V 551</t>
  </si>
  <si>
    <t>New Horizons</t>
  </si>
  <si>
    <t>153</t>
  </si>
  <si>
    <t>Daichi</t>
  </si>
  <si>
    <t>EchoStar-X</t>
  </si>
  <si>
    <t>Himawari 7</t>
  </si>
  <si>
    <t>SSSat 1, CUTE 1.7 &amp; Akari</t>
  </si>
  <si>
    <t>Spainsat &amp; Hot Bird 7A</t>
  </si>
  <si>
    <t>SpaceX</t>
  </si>
  <si>
    <t>Omelek Island, Ronald Reagan Ballistic Missile Defense Test Site, Marshall Islands, USA</t>
  </si>
  <si>
    <t>Falcon 1</t>
  </si>
  <si>
    <t>FalconSat-2</t>
  </si>
  <si>
    <t>7</t>
  </si>
  <si>
    <t>ST-5</t>
  </si>
  <si>
    <t>JCSat-9</t>
  </si>
  <si>
    <t>COSMIC (FORMOSAT-3)</t>
  </si>
  <si>
    <t>Atlas V 411</t>
  </si>
  <si>
    <t>Astra 1KR</t>
  </si>
  <si>
    <t>115</t>
  </si>
  <si>
    <t>EROS B</t>
  </si>
  <si>
    <t>Long March 4C</t>
  </si>
  <si>
    <t>Yaogan 1</t>
  </si>
  <si>
    <t>CloudSat, CALIPSO</t>
  </si>
  <si>
    <t>GOES-N (GOES-13)</t>
  </si>
  <si>
    <t>K-84 Submarine, Barents Sea Launch Area, Barents Sea</t>
  </si>
  <si>
    <t>Kompass-2</t>
  </si>
  <si>
    <t>Satmex-6 &amp; Thaicom-5</t>
  </si>
  <si>
    <t>Galaxy 16</t>
  </si>
  <si>
    <t>MiTEx</t>
  </si>
  <si>
    <t>Cosmos 2421</t>
  </si>
  <si>
    <t>NROL-22</t>
  </si>
  <si>
    <t>STS-121</t>
  </si>
  <si>
    <t>INSAT-4C</t>
  </si>
  <si>
    <t>Site 370/13, Yasny Cosmodrome, Russia</t>
  </si>
  <si>
    <t>Genesis 1</t>
  </si>
  <si>
    <t>Cosmos 2422</t>
  </si>
  <si>
    <t>BelKa 1 &amp; Others</t>
  </si>
  <si>
    <t>KompSat-2</t>
  </si>
  <si>
    <t>JCSAT-10 &amp; Syracuse 3B</t>
  </si>
  <si>
    <t>Koreasat 5</t>
  </si>
  <si>
    <t>Shijian-8</t>
  </si>
  <si>
    <t>STS-115</t>
  </si>
  <si>
    <t>IGS-Optical 2</t>
  </si>
  <si>
    <t>Chinasat-22A</t>
  </si>
  <si>
    <t>SSSat 2, Hinode &amp; Camatai</t>
  </si>
  <si>
    <t>GPS IIRM-2</t>
  </si>
  <si>
    <t>DirecTV-9S, Optus D1, LDREX-2</t>
  </si>
  <si>
    <t>Shijian-6C &amp; 6D</t>
  </si>
  <si>
    <t>Delta II 7925-10L</t>
  </si>
  <si>
    <t>STEREO</t>
  </si>
  <si>
    <t>SinoSat 2</t>
  </si>
  <si>
    <t>XM-4</t>
  </si>
  <si>
    <t>DMSP F17</t>
  </si>
  <si>
    <t>GPS IIRM-3</t>
  </si>
  <si>
    <t>Fengyun-2D</t>
  </si>
  <si>
    <t>WildBlue-1 &amp; AMC-18</t>
  </si>
  <si>
    <t>STS-116</t>
  </si>
  <si>
    <t>ULA</t>
  </si>
  <si>
    <t>NROL-21</t>
  </si>
  <si>
    <t>LP-0B, Wallops Flight Facility, Virginia, USA</t>
  </si>
  <si>
    <t>TacSat-2 &amp; GeneSat-1</t>
  </si>
  <si>
    <t>H-IIA 204</t>
  </si>
  <si>
    <t>Kiku 8</t>
  </si>
  <si>
    <t>SAR-Lupe 1</t>
  </si>
  <si>
    <t>Cartosat-2 &amp; SRE-1 &amp; Rideshares</t>
  </si>
  <si>
    <t>NSS-8</t>
  </si>
  <si>
    <t>Beidou-1D</t>
  </si>
  <si>
    <t>Delta II 7925-10C</t>
  </si>
  <si>
    <t>THEMIS</t>
  </si>
  <si>
    <t>IGS-Optical 3V, IGS-Radar 2</t>
  </si>
  <si>
    <t>STP-1, FalconSat-3</t>
  </si>
  <si>
    <t>Skynet 5A &amp; INSAT-4B</t>
  </si>
  <si>
    <t>Haiyang-1B</t>
  </si>
  <si>
    <t>Compass-M1</t>
  </si>
  <si>
    <t>EgyptSat 1 &amp; Others</t>
  </si>
  <si>
    <t>PSLV-CA</t>
  </si>
  <si>
    <t>AGILE &amp; AAM</t>
  </si>
  <si>
    <t>21</t>
  </si>
  <si>
    <t>NFIRE</t>
  </si>
  <si>
    <t>AIM</t>
  </si>
  <si>
    <t>Astra 1L &amp; Galaxy 17</t>
  </si>
  <si>
    <t>Long March 3B/E</t>
  </si>
  <si>
    <t>NIGCOMSAT-1</t>
  </si>
  <si>
    <t>29.15</t>
  </si>
  <si>
    <t>Yaogan 2 &amp; ZDPS-1</t>
  </si>
  <si>
    <t>SinoSat 3</t>
  </si>
  <si>
    <t>COSMO-SkyMed</t>
  </si>
  <si>
    <t>STS-117</t>
  </si>
  <si>
    <t>Shavit-2</t>
  </si>
  <si>
    <t>Ofek-7</t>
  </si>
  <si>
    <t>TerraSAR-X</t>
  </si>
  <si>
    <t>NROL-30 &amp; NOSS-3</t>
  </si>
  <si>
    <t>Genesis 2</t>
  </si>
  <si>
    <t>Cosmos 2428</t>
  </si>
  <si>
    <t>SAR-Lupe 2</t>
  </si>
  <si>
    <t>Chinasat-6B</t>
  </si>
  <si>
    <t>Phoenix</t>
  </si>
  <si>
    <t>STS-118</t>
  </si>
  <si>
    <t>Spaceway-3 &amp; BSat-3A</t>
  </si>
  <si>
    <t>INSAT-4CR</t>
  </si>
  <si>
    <t>Cosmos 2429</t>
  </si>
  <si>
    <t>SELENE</t>
  </si>
  <si>
    <t>DigitalGlobe WorldView-1</t>
  </si>
  <si>
    <t>CBERS-2B</t>
  </si>
  <si>
    <t>Dawn</t>
  </si>
  <si>
    <t>Intelsat 11 &amp; Optus D2</t>
  </si>
  <si>
    <t>Atlas V 421</t>
  </si>
  <si>
    <t>WSG-1</t>
  </si>
  <si>
    <t>123</t>
  </si>
  <si>
    <t>GPS IIRM-4</t>
  </si>
  <si>
    <t>STS-120</t>
  </si>
  <si>
    <t>Cosmos 2430</t>
  </si>
  <si>
    <t>Chang'e 1</t>
  </si>
  <si>
    <t>SAR-Lupe 3</t>
  </si>
  <si>
    <t>DSP-23</t>
  </si>
  <si>
    <t>Yaogan 3</t>
  </si>
  <si>
    <t>Skynet 5B &amp; Star One C1</t>
  </si>
  <si>
    <t>COSMO-2</t>
  </si>
  <si>
    <t>NROL-24</t>
  </si>
  <si>
    <t>GPS IIRM-5</t>
  </si>
  <si>
    <t>Rascom-QAF1 &amp; Horizons-2</t>
  </si>
  <si>
    <t>Thuraya-3</t>
  </si>
  <si>
    <t>TecSAR</t>
  </si>
  <si>
    <t>STS-122</t>
  </si>
  <si>
    <t>Kizuna</t>
  </si>
  <si>
    <t>Ariane 5 ES</t>
  </si>
  <si>
    <t>Jules Verne ATV</t>
  </si>
  <si>
    <t>STS-123</t>
  </si>
  <si>
    <t>NROL-28</t>
  </si>
  <si>
    <t>GPS IIRM-6</t>
  </si>
  <si>
    <t>DirecTV-11</t>
  </si>
  <si>
    <t>SAR-Lupe 4</t>
  </si>
  <si>
    <t>ICO G1</t>
  </si>
  <si>
    <t>C/NOFS</t>
  </si>
  <si>
    <t>Star One C2 &amp; Vinasat-1</t>
  </si>
  <si>
    <t>Long March 3C</t>
  </si>
  <si>
    <t>Tianlian I-01</t>
  </si>
  <si>
    <t>20.14</t>
  </si>
  <si>
    <t>Cartosat-2A &amp; Rideshares</t>
  </si>
  <si>
    <t>Land Launch</t>
  </si>
  <si>
    <t>Zenit-3 SLB</t>
  </si>
  <si>
    <t>AMOS 3</t>
  </si>
  <si>
    <t>Galaxy 18</t>
  </si>
  <si>
    <t>Cosmos 2437 to 2439, Youbilielnyi</t>
  </si>
  <si>
    <t>Fengyun-3A</t>
  </si>
  <si>
    <t>STS-124</t>
  </si>
  <si>
    <t>ChinaSat 9</t>
  </si>
  <si>
    <t>Delta II 7920H-10C</t>
  </si>
  <si>
    <t>GLAST</t>
  </si>
  <si>
    <t>Skynet 5C &amp; Turksat 3A</t>
  </si>
  <si>
    <t>Orbcomm Satellites</t>
  </si>
  <si>
    <t>Jason-2</t>
  </si>
  <si>
    <t>ProtoStar-1 &amp; Badr-6</t>
  </si>
  <si>
    <t>EchoStar XI</t>
  </si>
  <si>
    <t>SAR-Lupe 5</t>
  </si>
  <si>
    <t>Flight 3</t>
  </si>
  <si>
    <t>Superbird-7 &amp; AMC-21</t>
  </si>
  <si>
    <t>ISA</t>
  </si>
  <si>
    <t>Imam Khomeini Spaceport, Semnan Space Center, Iran</t>
  </si>
  <si>
    <t>Safir-1</t>
  </si>
  <si>
    <t>Unknown Payload</t>
  </si>
  <si>
    <t>RapidEye 1 to 5</t>
  </si>
  <si>
    <t>Long March 2C/SMA</t>
  </si>
  <si>
    <t>Huanjing-1A &amp; 1B</t>
  </si>
  <si>
    <t>GeoEye-1</t>
  </si>
  <si>
    <t>Galaxy 19</t>
  </si>
  <si>
    <t>Long March 2F/G</t>
  </si>
  <si>
    <t>Shenzhou 7</t>
  </si>
  <si>
    <t>RatSat</t>
  </si>
  <si>
    <t>THEOS 1</t>
  </si>
  <si>
    <t>IBEX</t>
  </si>
  <si>
    <t>PSLV-XL</t>
  </si>
  <si>
    <t>Chandrayaan-1</t>
  </si>
  <si>
    <t>31</t>
  </si>
  <si>
    <t>LC-9, Taiyuan Satellite Launch Center, China</t>
  </si>
  <si>
    <t>Shijian-6E &amp; F</t>
  </si>
  <si>
    <t>COSMO-3</t>
  </si>
  <si>
    <t>VENESAT 1</t>
  </si>
  <si>
    <t>Shiyan-3 &amp; Chuangxin-1(02)</t>
  </si>
  <si>
    <t>STS-126</t>
  </si>
  <si>
    <t>Cosmos 2446</t>
  </si>
  <si>
    <t>Hot Bird 9 &amp; Eutelsat W2M</t>
  </si>
  <si>
    <t>NROL-26</t>
  </si>
  <si>
    <t>Ibuki, Maido 1 &amp; Others</t>
  </si>
  <si>
    <t>Koronas Foton</t>
  </si>
  <si>
    <t>Omid</t>
  </si>
  <si>
    <t>NOAA-N Prime</t>
  </si>
  <si>
    <t>Hot Bird 10, NSS-9, Spirale-A &amp; B</t>
  </si>
  <si>
    <t>Orbiting Carbon Observatory</t>
  </si>
  <si>
    <t>Telstar-11N</t>
  </si>
  <si>
    <t>Kepler</t>
  </si>
  <si>
    <t>STS-119</t>
  </si>
  <si>
    <t>GOCE</t>
  </si>
  <si>
    <t>GPS IIRM-7</t>
  </si>
  <si>
    <t>WGS-2</t>
  </si>
  <si>
    <t>Unha-2</t>
  </si>
  <si>
    <t>KwangmyÂÂngsÂÂng-2</t>
  </si>
  <si>
    <t>RISAT-2 &amp; ANUSAT</t>
  </si>
  <si>
    <t>Sicral-1B</t>
  </si>
  <si>
    <t>STSS-ATRR</t>
  </si>
  <si>
    <t>STS-125</t>
  </si>
  <si>
    <t>Herschel Space Observatory &amp; Planck</t>
  </si>
  <si>
    <t>TacSat-3 / PharmaSat / AeroCube 3 / HawkSat I / CP6</t>
  </si>
  <si>
    <t>LRO/LCROSS</t>
  </si>
  <si>
    <t>MEASAT 3a</t>
  </si>
  <si>
    <t>GOES-O</t>
  </si>
  <si>
    <t>TerreStar-1</t>
  </si>
  <si>
    <t>Cosmos 2451 to 2453</t>
  </si>
  <si>
    <t>RazakSat</t>
  </si>
  <si>
    <t>STS-127</t>
  </si>
  <si>
    <t>Cosmos 2454</t>
  </si>
  <si>
    <t>DubaiSat 1 &amp; Others</t>
  </si>
  <si>
    <t>GPS IIRM-8</t>
  </si>
  <si>
    <t>JCSAT-12 &amp; Optus D3</t>
  </si>
  <si>
    <t>KARI</t>
  </si>
  <si>
    <t>LC-1, Naro Space Center, South Korea</t>
  </si>
  <si>
    <t>Naro-1</t>
  </si>
  <si>
    <t>STSAT-2A</t>
  </si>
  <si>
    <t>STS-128</t>
  </si>
  <si>
    <t>PAN</t>
  </si>
  <si>
    <t>LA-Y2, Tanegashima Space Center, Japan</t>
  </si>
  <si>
    <t>H-IIB</t>
  </si>
  <si>
    <t>HTV-1</t>
  </si>
  <si>
    <t>112.5</t>
  </si>
  <si>
    <t>Oceansat-2 &amp; Rideshares</t>
  </si>
  <si>
    <t>STSS Demo</t>
  </si>
  <si>
    <t>Amazonas 2 &amp; COMSATBw-1</t>
  </si>
  <si>
    <t>WorldView-2</t>
  </si>
  <si>
    <t>DMSP-5D3-F18</t>
  </si>
  <si>
    <t>Ares 1-X</t>
  </si>
  <si>
    <t>Ares 1-X Test Flight</t>
  </si>
  <si>
    <t>NSS-12 &amp; Thor-6</t>
  </si>
  <si>
    <t>SMOS and Proba-2</t>
  </si>
  <si>
    <t>STS-129</t>
  </si>
  <si>
    <t>Intersat 14</t>
  </si>
  <si>
    <t>IGS-Optical 3</t>
  </si>
  <si>
    <t>Intelsat 15</t>
  </si>
  <si>
    <t>Delta IV Medium+ (5,4)</t>
  </si>
  <si>
    <t>WGS-3</t>
  </si>
  <si>
    <t>WISE</t>
  </si>
  <si>
    <t>Helios 2B</t>
  </si>
  <si>
    <t>Soyuz-U</t>
  </si>
  <si>
    <t>STS-130</t>
  </si>
  <si>
    <t>SDO</t>
  </si>
  <si>
    <t>GOES 15</t>
  </si>
  <si>
    <t>Soyuz FG</t>
  </si>
  <si>
    <t>Soyuz TMA-18</t>
  </si>
  <si>
    <t>STS-131</t>
  </si>
  <si>
    <t>CryoSat-2</t>
  </si>
  <si>
    <t>GSLV Mk II</t>
  </si>
  <si>
    <t>GSAT-4</t>
  </si>
  <si>
    <t>Atlas V 501</t>
  </si>
  <si>
    <t>OTV-1</t>
  </si>
  <si>
    <t>120</t>
  </si>
  <si>
    <t>Cosmos 2463</t>
  </si>
  <si>
    <t>Progress M-05M</t>
  </si>
  <si>
    <t>Akatsuki, IKAROS &amp; Others</t>
  </si>
  <si>
    <t>STS-132</t>
  </si>
  <si>
    <t>Astra 3B  &amp; COMSATBw-2</t>
  </si>
  <si>
    <t>GPS IIF-1</t>
  </si>
  <si>
    <t>SERVIS-2</t>
  </si>
  <si>
    <t>Falcon 9 v1.0</t>
  </si>
  <si>
    <t>Flight 1</t>
  </si>
  <si>
    <t>59.5</t>
  </si>
  <si>
    <t>STSAT-2B</t>
  </si>
  <si>
    <t>Picard &amp; Others</t>
  </si>
  <si>
    <t>TanDEM-X</t>
  </si>
  <si>
    <t>Ofek-9</t>
  </si>
  <si>
    <t>Arabsat-5A, COMS-1</t>
  </si>
  <si>
    <t>Cartosat-2B &amp; Rideshares</t>
  </si>
  <si>
    <t>Nilesat-201, Rascom-QAF 1R</t>
  </si>
  <si>
    <t>Atlas V 531</t>
  </si>
  <si>
    <t>AEHF-1</t>
  </si>
  <si>
    <t>140</t>
  </si>
  <si>
    <t>Cosmos 2467, 2468 and Goniets-M 12</t>
  </si>
  <si>
    <t>NROL-41</t>
  </si>
  <si>
    <t>Minotaur IV</t>
  </si>
  <si>
    <t>SBSS</t>
  </si>
  <si>
    <t>46</t>
  </si>
  <si>
    <t>Cosmos 2469</t>
  </si>
  <si>
    <t>Eutelsat W3B, BSAT-3B</t>
  </si>
  <si>
    <t>COSMO-4</t>
  </si>
  <si>
    <t>STP-S26</t>
  </si>
  <si>
    <t>NROL-32</t>
  </si>
  <si>
    <t>Intelsat 17, HYLAS-1</t>
  </si>
  <si>
    <t>COTS-1</t>
  </si>
  <si>
    <t>GSAT-5P</t>
  </si>
  <si>
    <t>Koreasat 6, Hispasat-1E</t>
  </si>
  <si>
    <t>Zenit-3 SLBF</t>
  </si>
  <si>
    <t>Elektro-L nâ€ Â­1</t>
  </si>
  <si>
    <t>NROL-49</t>
  </si>
  <si>
    <t>HTV-2</t>
  </si>
  <si>
    <t>Cosmos 2470</t>
  </si>
  <si>
    <t>NROL-66</t>
  </si>
  <si>
    <t>Johannes Kepler ATV</t>
  </si>
  <si>
    <t>STS-133</t>
  </si>
  <si>
    <t>Glory, KySat-1, Hermes, and Explorer-1 [PRIME]</t>
  </si>
  <si>
    <t>OTV-2</t>
  </si>
  <si>
    <t>NROL-27</t>
  </si>
  <si>
    <t>NROL-34</t>
  </si>
  <si>
    <t>ResourceSat-2 &amp; X-Sat &amp; YouthSat</t>
  </si>
  <si>
    <t>Yahsat 1A, Intelsat 28 (New Dawn)</t>
  </si>
  <si>
    <t>SBIRS GEO-1</t>
  </si>
  <si>
    <t>STS-134</t>
  </si>
  <si>
    <t>ST-2, GSAT-8</t>
  </si>
  <si>
    <t>SAC-D</t>
  </si>
  <si>
    <t>Safir-1A</t>
  </si>
  <si>
    <t>Rasad 1</t>
  </si>
  <si>
    <t>ORS-1</t>
  </si>
  <si>
    <t>STS-135</t>
  </si>
  <si>
    <t>GSAT-12</t>
  </si>
  <si>
    <t>GPS IIF-2</t>
  </si>
  <si>
    <t>Spektr-R</t>
  </si>
  <si>
    <t>Juno</t>
  </si>
  <si>
    <t>Astra 1N, BSAT-3C (JCSAT-110R)</t>
  </si>
  <si>
    <t>Sich 2 &amp; Others</t>
  </si>
  <si>
    <t>GRAIL</t>
  </si>
  <si>
    <t>Michibiki 1</t>
  </si>
  <si>
    <t>Arabsat-5C, SES-2</t>
  </si>
  <si>
    <t>IGS-Optical 4</t>
  </si>
  <si>
    <t>Atlantic Bird 7</t>
  </si>
  <si>
    <t>TacSat-4</t>
  </si>
  <si>
    <t>Long March 2F/T</t>
  </si>
  <si>
    <t>Tiangong-1</t>
  </si>
  <si>
    <t>Intelsat 18</t>
  </si>
  <si>
    <t>Megha-Tropiques &amp; Rideshares</t>
  </si>
  <si>
    <t>ELS, Guiana Space Centre, French Guiana, France</t>
  </si>
  <si>
    <t>Soyuz ST-B/Fregat-MT</t>
  </si>
  <si>
    <t>Galileo IOV FM01-FM02</t>
  </si>
  <si>
    <t>30</t>
  </si>
  <si>
    <t>Suomi NPP / ELaNa III</t>
  </si>
  <si>
    <t>Shenzhou 8</t>
  </si>
  <si>
    <t>Zenit-2 FG</t>
  </si>
  <si>
    <t>Fobos-Grunt &amp; Yinghuo 1</t>
  </si>
  <si>
    <t>Atlas V 541</t>
  </si>
  <si>
    <t>Mars Science Laboratory</t>
  </si>
  <si>
    <t>145</t>
  </si>
  <si>
    <t>IGS-Radar 3</t>
  </si>
  <si>
    <t>Soyuz ST-A/Fregat</t>
  </si>
  <si>
    <t>Pl??iades 1A, SSOT, Elisa</t>
  </si>
  <si>
    <t>80</t>
  </si>
  <si>
    <t>WGS-4</t>
  </si>
  <si>
    <t>Safir-1B</t>
  </si>
  <si>
    <t>Navid</t>
  </si>
  <si>
    <t>Vega</t>
  </si>
  <si>
    <t>Lares, AlmaSat-1 &amp; 7 cubesats</t>
  </si>
  <si>
    <t>37</t>
  </si>
  <si>
    <t>MUOS-1</t>
  </si>
  <si>
    <t>Edoardo Amaldi ATV</t>
  </si>
  <si>
    <t>Delta IV Medium+ (5,2)</t>
  </si>
  <si>
    <t>NROL-25</t>
  </si>
  <si>
    <t>Pad 1, Sohae Satellite Launching Station, North Korea</t>
  </si>
  <si>
    <t>Unha-3</t>
  </si>
  <si>
    <t>KwangmyÂÂngsÂÂng-3</t>
  </si>
  <si>
    <t>RISAT-1</t>
  </si>
  <si>
    <t>PSLV- C19 RISAT-1</t>
  </si>
  <si>
    <t>AEHF-2</t>
  </si>
  <si>
    <t>JCSAT-13, Vinasat-2</t>
  </si>
  <si>
    <t>Shizuku, KOMPSAT 3 &amp; Others</t>
  </si>
  <si>
    <t>COTS-2+</t>
  </si>
  <si>
    <t>Safir-1B+</t>
  </si>
  <si>
    <t>Intelsat-19</t>
  </si>
  <si>
    <t>NuSTAR</t>
  </si>
  <si>
    <t>Shenzhou 9</t>
  </si>
  <si>
    <t>NROL-38</t>
  </si>
  <si>
    <t>NROL-15</t>
  </si>
  <si>
    <t>EchoStar XVII, MSG-3</t>
  </si>
  <si>
    <t>HTV-3</t>
  </si>
  <si>
    <t>Cosmos 2481 &amp; Goniets-M 13 and 15</t>
  </si>
  <si>
    <t>Intelsat 20, HYLAS 2</t>
  </si>
  <si>
    <t>Intelsat-21</t>
  </si>
  <si>
    <t>Van Allen Probes (RBSP)</t>
  </si>
  <si>
    <t>SPOT-6 &amp; mRESINS &amp; PROITERES</t>
  </si>
  <si>
    <t>NROL-36</t>
  </si>
  <si>
    <t>Astra 2F, GSAT-10</t>
  </si>
  <si>
    <t>GPS IIF-3</t>
  </si>
  <si>
    <t>CRS-1</t>
  </si>
  <si>
    <t>Galileo IOV FM03-FM04</t>
  </si>
  <si>
    <t>Eutelsat 21B, Star One C3</t>
  </si>
  <si>
    <t>Pl??iades 1B</t>
  </si>
  <si>
    <t>Eutelsat-70B</t>
  </si>
  <si>
    <t>OTV-3</t>
  </si>
  <si>
    <t>KwangmyÂÂngsÂÂng-3 (Unit 2)</t>
  </si>
  <si>
    <t>Skynet 5D, Mexsat-3</t>
  </si>
  <si>
    <t>Cosmos 2482 to 2484</t>
  </si>
  <si>
    <t>IGS-Optical 5V &amp; IGS-Radar 4</t>
  </si>
  <si>
    <t>STSAT-2C</t>
  </si>
  <si>
    <t>TDRS-K</t>
  </si>
  <si>
    <t>Intelsat-27</t>
  </si>
  <si>
    <t>Amazonas-3, Azerspace-1 (Africasat-1A)</t>
  </si>
  <si>
    <t>Landsat 8</t>
  </si>
  <si>
    <t>SARAL &amp; Rideshares</t>
  </si>
  <si>
    <t>CRS-2</t>
  </si>
  <si>
    <t>SBIRS GEO-2</t>
  </si>
  <si>
    <t>Antares 110</t>
  </si>
  <si>
    <t>Antares A-ONE</t>
  </si>
  <si>
    <t>Proba-V, VNREDSat-1A &amp; ESTCube-1</t>
  </si>
  <si>
    <t>GPS IIF-4</t>
  </si>
  <si>
    <t>WGS-5</t>
  </si>
  <si>
    <t>Albert Einstein ATV</t>
  </si>
  <si>
    <t>Shenzhou 10</t>
  </si>
  <si>
    <t>O3b FM01-FM02/FM04-FM05</t>
  </si>
  <si>
    <t>Cosmos 2487</t>
  </si>
  <si>
    <t>IRIS</t>
  </si>
  <si>
    <t>IRNSS-1A</t>
  </si>
  <si>
    <t>Proton-M/DM-3</t>
  </si>
  <si>
    <t>Cosmos 2488, 2489 &amp; 2490</t>
  </si>
  <si>
    <t>65</t>
  </si>
  <si>
    <t>MUOS-2</t>
  </si>
  <si>
    <t>Alphasat I-XL, INSAT-3D</t>
  </si>
  <si>
    <t>HTV-4</t>
  </si>
  <si>
    <t>WGS-6</t>
  </si>
  <si>
    <t>KompSat-5</t>
  </si>
  <si>
    <t>NROL-65</t>
  </si>
  <si>
    <t>Eutelsat 25B/Es'hail 1, GSAT-7</t>
  </si>
  <si>
    <t>AMOS 4</t>
  </si>
  <si>
    <t>Minotaur V</t>
  </si>
  <si>
    <t>LADEE</t>
  </si>
  <si>
    <t>55</t>
  </si>
  <si>
    <t>Goniets-M 14, 16 and 17</t>
  </si>
  <si>
    <t>CRS Orb-D1</t>
  </si>
  <si>
    <t>JAXA</t>
  </si>
  <si>
    <t>Epsilon Demo</t>
  </si>
  <si>
    <t>SPRINT-A</t>
  </si>
  <si>
    <t>AEHF-3</t>
  </si>
  <si>
    <t>Jiuquan Satellite Launch Center, China</t>
  </si>
  <si>
    <t>Kuaizhou 1</t>
  </si>
  <si>
    <t>Falcon 9 v1.1</t>
  </si>
  <si>
    <t>CASSIOPE</t>
  </si>
  <si>
    <t>56.5</t>
  </si>
  <si>
    <t>Mars Orbiter Mission</t>
  </si>
  <si>
    <t>MAVEN</t>
  </si>
  <si>
    <t>ORS-3</t>
  </si>
  <si>
    <t>DubaiSat 2 &amp; Others</t>
  </si>
  <si>
    <t>SWARM</t>
  </si>
  <si>
    <t>SES-8</t>
  </si>
  <si>
    <t>NROL-39</t>
  </si>
  <si>
    <t>Gaia</t>
  </si>
  <si>
    <t>Cosmos 2488 to 2491</t>
  </si>
  <si>
    <t>Soyuz 2.1v/Volga</t>
  </si>
  <si>
    <t>Cosmos 2492 and 2493 &amp; AIST-1 1</t>
  </si>
  <si>
    <t>GSAT-14</t>
  </si>
  <si>
    <t>Thaicom 6</t>
  </si>
  <si>
    <t>Antares 120</t>
  </si>
  <si>
    <t>CRS Orb-1</t>
  </si>
  <si>
    <t>TDRS-L</t>
  </si>
  <si>
    <t>ABS-2, Athena-Fidus</t>
  </si>
  <si>
    <t>GPS IIF-5</t>
  </si>
  <si>
    <t>GPM-Core &amp; Others</t>
  </si>
  <si>
    <t>Astra 5B, Amazonas 4A</t>
  </si>
  <si>
    <t>DMSP-5D3 F19</t>
  </si>
  <si>
    <t>Soyuz ST-A/Fregat-M</t>
  </si>
  <si>
    <t>Sentinel 1A</t>
  </si>
  <si>
    <t>IRNSS-1B</t>
  </si>
  <si>
    <t>Ofek-10</t>
  </si>
  <si>
    <t>NROL-67</t>
  </si>
  <si>
    <t>CRS-3</t>
  </si>
  <si>
    <t>KazEOSat-1</t>
  </si>
  <si>
    <t>GPS IIF-6</t>
  </si>
  <si>
    <t>NROL-33</t>
  </si>
  <si>
    <t>Cosmos 2496 to 2499</t>
  </si>
  <si>
    <t>Daichi 2, SPROUT &amp; Others</t>
  </si>
  <si>
    <t>Eutelsat-3B</t>
  </si>
  <si>
    <t>Deimos 2</t>
  </si>
  <si>
    <t>SPOT-7 &amp; Rideshares</t>
  </si>
  <si>
    <t>OCO-2</t>
  </si>
  <si>
    <t>Goniets-M 18 to 20</t>
  </si>
  <si>
    <t>Site 35/1, Plesetsk Cosmodrome, Russia</t>
  </si>
  <si>
    <t>Angara 1.2</t>
  </si>
  <si>
    <t>O3b FM03/FM06-FM08</t>
  </si>
  <si>
    <t>CRS Orb-2</t>
  </si>
  <si>
    <t>OG2 Mission 1</t>
  </si>
  <si>
    <t>AFSPC-4</t>
  </si>
  <si>
    <t>Georges Lema??tre ATV</t>
  </si>
  <si>
    <t>GPS IIF-7</t>
  </si>
  <si>
    <t>AsiaSat 8</t>
  </si>
  <si>
    <t>WorldView 3</t>
  </si>
  <si>
    <t>Galileo FOC FM01-FM02</t>
  </si>
  <si>
    <t>AsiaSat 6</t>
  </si>
  <si>
    <t>MEASAT 3b, Optus 10</t>
  </si>
  <si>
    <t>CLIO</t>
  </si>
  <si>
    <t>CRS-4</t>
  </si>
  <si>
    <t>Himawari 8</t>
  </si>
  <si>
    <t>IRNSS-1C</t>
  </si>
  <si>
    <t>Intelsat 30, ARSAT-1</t>
  </si>
  <si>
    <t>Antares 130</t>
  </si>
  <si>
    <t>CRS Orb-3</t>
  </si>
  <si>
    <t>GPS IIF-8</t>
  </si>
  <si>
    <t>Sasuke &amp; Others</t>
  </si>
  <si>
    <t>Site 95, Jiuquan Satellite Launch Center, China</t>
  </si>
  <si>
    <t>Kuaizhou 2</t>
  </si>
  <si>
    <t>Hayabusa 2 &amp; Others</t>
  </si>
  <si>
    <t>EFT-1</t>
  </si>
  <si>
    <t>DirecTV-14, GSAT-16</t>
  </si>
  <si>
    <t>NROL-35</t>
  </si>
  <si>
    <t>GSLV Mk III</t>
  </si>
  <si>
    <t>Demo Flight (CARE)</t>
  </si>
  <si>
    <t>62</t>
  </si>
  <si>
    <t>O3b FM09-FM12</t>
  </si>
  <si>
    <t>Kondor-E</t>
  </si>
  <si>
    <t>Khrunichev</t>
  </si>
  <si>
    <t>Angara A5/Briz-M</t>
  </si>
  <si>
    <t>100</t>
  </si>
  <si>
    <t>CRS-5</t>
  </si>
  <si>
    <t>MUOS-3</t>
  </si>
  <si>
    <t>SMAP / ELaNa X</t>
  </si>
  <si>
    <t>IGS-Radar 5</t>
  </si>
  <si>
    <t>Fajr</t>
  </si>
  <si>
    <t>IXV</t>
  </si>
  <si>
    <t>DSCOVR</t>
  </si>
  <si>
    <t>ABS-3A &amp; EUTELSAT 115 West B</t>
  </si>
  <si>
    <t>MMS</t>
  </si>
  <si>
    <t>GPS IIF-9</t>
  </si>
  <si>
    <t>KompSat-3A</t>
  </si>
  <si>
    <t>IGS-Optical 5</t>
  </si>
  <si>
    <t>Galileo FOC FM03-FM04</t>
  </si>
  <si>
    <t>IRNSS-1D</t>
  </si>
  <si>
    <t>Cosmos 2504 &amp; Goniets-M 21 to 23</t>
  </si>
  <si>
    <t>CRS-6</t>
  </si>
  <si>
    <t>Thor 7, SICRAL-2</t>
  </si>
  <si>
    <t>Turkmen??lem52E/MonacoSat</t>
  </si>
  <si>
    <t>Blue Origin</t>
  </si>
  <si>
    <t>Blue Origin Launch Site, West Texas, Texas, USA</t>
  </si>
  <si>
    <t>New Shepard</t>
  </si>
  <si>
    <t>NS-1</t>
  </si>
  <si>
    <t>OTV-4</t>
  </si>
  <si>
    <t>DirecTV-15, Sky Mexico 1</t>
  </si>
  <si>
    <t>Sentinel-2A</t>
  </si>
  <si>
    <t>CRS-7</t>
  </si>
  <si>
    <t>UK-DMC3A/B/C &amp; Rideshares</t>
  </si>
  <si>
    <t>GPS IIF-10</t>
  </si>
  <si>
    <t>Star One C4, MSG-4</t>
  </si>
  <si>
    <t>WGS-7</t>
  </si>
  <si>
    <t>HTV-5</t>
  </si>
  <si>
    <t>Eutelsat 8 West B, Intelsat 34</t>
  </si>
  <si>
    <t>GSAT-6</t>
  </si>
  <si>
    <t>MUOS-4</t>
  </si>
  <si>
    <t>Galileo FOC FM05-FM06</t>
  </si>
  <si>
    <t>LC-16, Taiyuan Satellite Launch Center, China</t>
  </si>
  <si>
    <t>Long March 6</t>
  </si>
  <si>
    <t>19</t>
  </si>
  <si>
    <t>Cosmos 2507 to 2509</t>
  </si>
  <si>
    <t>Long March 11</t>
  </si>
  <si>
    <t>Pujian 1 &amp; Others</t>
  </si>
  <si>
    <t>5.3</t>
  </si>
  <si>
    <t>Astrosat &amp; Rideshares</t>
  </si>
  <si>
    <t>NBN Co 1A, ARSAT-2</t>
  </si>
  <si>
    <t>Morelos-3</t>
  </si>
  <si>
    <t>NROL-55</t>
  </si>
  <si>
    <t>GPS IIF-11</t>
  </si>
  <si>
    <t>Sandia</t>
  </si>
  <si>
    <t>LP-41, Kauai, Pacific Missile Range Facility</t>
  </si>
  <si>
    <t>Super Stripy</t>
  </si>
  <si>
    <t>HiakaSat, STACEM &amp; Others</t>
  </si>
  <si>
    <t>15</t>
  </si>
  <si>
    <t>Arabsat 6B, GSAT-15</t>
  </si>
  <si>
    <t>NS-2</t>
  </si>
  <si>
    <t>Telstar 12 Vantage</t>
  </si>
  <si>
    <t>LISA Pathfinder</t>
  </si>
  <si>
    <t>Cosmos 2511 and 2512</t>
  </si>
  <si>
    <t>CRS OA-4</t>
  </si>
  <si>
    <t>Elektro-L nâ€ Â­2</t>
  </si>
  <si>
    <t>TeLEOS-1 &amp; Rideshares</t>
  </si>
  <si>
    <t>Galileo FOC FM8-FM9</t>
  </si>
  <si>
    <t>Falcon 9 Block 3</t>
  </si>
  <si>
    <t>OG2 Mission 2</t>
  </si>
  <si>
    <t>Belintersat 1</t>
  </si>
  <si>
    <t>Jason-3</t>
  </si>
  <si>
    <t>IRNSS-1E</t>
  </si>
  <si>
    <t>NS-3</t>
  </si>
  <si>
    <t>Intelsat 29e</t>
  </si>
  <si>
    <t>Site 200/39, Baikonur Cosmodrome, Kazakhstan</t>
  </si>
  <si>
    <t>Proton-M/Briz-M</t>
  </si>
  <si>
    <t>Eutelsat 9B</t>
  </si>
  <si>
    <t>Long March 3C/YZ-1</t>
  </si>
  <si>
    <t>BeiDou M3-S</t>
  </si>
  <si>
    <t>GPS IIF-12</t>
  </si>
  <si>
    <t>Soyuz 2.1b/Fregat</t>
  </si>
  <si>
    <t>GLONASS-M No.50S</t>
  </si>
  <si>
    <t>KwangmyÂÂngsÂÂng-4</t>
  </si>
  <si>
    <t>NROL-45</t>
  </si>
  <si>
    <t>Sentinel-3A</t>
  </si>
  <si>
    <t>Astro H, Horyu 4 &amp; Kinshachi 2 and 3</t>
  </si>
  <si>
    <t>SES-9</t>
  </si>
  <si>
    <t>Eutelsat 65 West A</t>
  </si>
  <si>
    <t>IRNSS-1F</t>
  </si>
  <si>
    <t>Soyuz 2.1b</t>
  </si>
  <si>
    <t>Resurs-P No.3</t>
  </si>
  <si>
    <t>ExoMars Trace Gas Orbiter &amp; Schiaparelli EDM</t>
  </si>
  <si>
    <t>Soyuz TMA-20M</t>
  </si>
  <si>
    <t>CRS OA-6</t>
  </si>
  <si>
    <t>Bars-M 2L</t>
  </si>
  <si>
    <t>BeiDou IGSO-6</t>
  </si>
  <si>
    <t>Progress MS-02</t>
  </si>
  <si>
    <t>NS-4</t>
  </si>
  <si>
    <t>Shijian-10</t>
  </si>
  <si>
    <t>CRS-8</t>
  </si>
  <si>
    <t>Sentinel 1B, MICROSCOPE &amp; Others</t>
  </si>
  <si>
    <t>Site 1S, Vostochny Cosmodrome, Russia</t>
  </si>
  <si>
    <t>Soyuz 2.1a/Volga</t>
  </si>
  <si>
    <t>Mikhailo Lomonosov, Aist-2D, &amp; SamSat 218</t>
  </si>
  <si>
    <t>IRNSS-1G</t>
  </si>
  <si>
    <t>JCSAT-14</t>
  </si>
  <si>
    <t>Yaogan 30</t>
  </si>
  <si>
    <t>Galileo FOC FM10/FM11</t>
  </si>
  <si>
    <t>Thaicom 8</t>
  </si>
  <si>
    <t>GLONASS-M No.51S</t>
  </si>
  <si>
    <t>Ziyuan III-02 &amp; ??uSat-1, 2</t>
  </si>
  <si>
    <t>Cosmos 2517</t>
  </si>
  <si>
    <t>Intelsat 31 / DLA-2</t>
  </si>
  <si>
    <t>NROL-37</t>
  </si>
  <si>
    <t>Long March 3C/E</t>
  </si>
  <si>
    <t>BeiDou-2 G7</t>
  </si>
  <si>
    <t>ABS-2A &amp; Eutelsat 117 West B</t>
  </si>
  <si>
    <t>EchoStar 18, BRISat</t>
  </si>
  <si>
    <t>NS-5</t>
  </si>
  <si>
    <t>Cartosat-2C &amp; Rideshares</t>
  </si>
  <si>
    <t>MUOS-5</t>
  </si>
  <si>
    <t>LC-201, Wenchang Satellite Launch Center, China</t>
  </si>
  <si>
    <t>Long March 7/YZ-1A</t>
  </si>
  <si>
    <t>Shijian 16-02</t>
  </si>
  <si>
    <t>Soyuz MS-01</t>
  </si>
  <si>
    <t>Progress MS-03</t>
  </si>
  <si>
    <t>CRS-9</t>
  </si>
  <si>
    <t>NROL-61</t>
  </si>
  <si>
    <t>Tiantong-1 01</t>
  </si>
  <si>
    <t>Gaofen-3</t>
  </si>
  <si>
    <t>JCSAT-16</t>
  </si>
  <si>
    <t>QUESS, Lixing-1, &amp; 3CAT 2</t>
  </si>
  <si>
    <t>AFSPC-6</t>
  </si>
  <si>
    <t>Intelsat 33e, Intelsat 36</t>
  </si>
  <si>
    <t>Gaofen-10</t>
  </si>
  <si>
    <t>AMOS-6</t>
  </si>
  <si>
    <t>INSAT-3DR</t>
  </si>
  <si>
    <t>OSIRIS-REx</t>
  </si>
  <si>
    <t>Ofek-11</t>
  </si>
  <si>
    <t>Tiangong-2</t>
  </si>
  <si>
    <t>PeruSat-1 and SkySats 4-7</t>
  </si>
  <si>
    <t>ScatSat-1 &amp; Rideshares</t>
  </si>
  <si>
    <t>Sky Muster II, GSAT-18</t>
  </si>
  <si>
    <t>NS-6 (Inflight Escape Test)</t>
  </si>
  <si>
    <t>Shenzhou 11</t>
  </si>
  <si>
    <t>Antares 230</t>
  </si>
  <si>
    <t>CRS OA-5</t>
  </si>
  <si>
    <t>85</t>
  </si>
  <si>
    <t>Soyuz MS-02</t>
  </si>
  <si>
    <t>Himawari 9</t>
  </si>
  <si>
    <t>LC-101, Wenchang Satellite Launch Center, China</t>
  </si>
  <si>
    <t>Long March 5/YZ-2</t>
  </si>
  <si>
    <t>Shijian-17</t>
  </si>
  <si>
    <t>XPNAV 1, Xiaoxiang 1 &amp; Others</t>
  </si>
  <si>
    <t>WorldView-4</t>
  </si>
  <si>
    <t>Yunhai-1</t>
  </si>
  <si>
    <t>Galileo FOC FM7/FM12-FM14</t>
  </si>
  <si>
    <t>Soyuz MS-03</t>
  </si>
  <si>
    <t>GOES-R (GOES-16)</t>
  </si>
  <si>
    <t>Tianlian I-04</t>
  </si>
  <si>
    <t>Progress MS-04</t>
  </si>
  <si>
    <t>G??kt??rk-1A</t>
  </si>
  <si>
    <t>Resourcesat-2A</t>
  </si>
  <si>
    <t>WGS-8</t>
  </si>
  <si>
    <t>HTV-6</t>
  </si>
  <si>
    <t>Fengyun 4A</t>
  </si>
  <si>
    <t>CYGNSS</t>
  </si>
  <si>
    <t>EchoStar 19</t>
  </si>
  <si>
    <t>Epsilon</t>
  </si>
  <si>
    <t>ERG</t>
  </si>
  <si>
    <t>TanSat &amp; Spark 1, 2</t>
  </si>
  <si>
    <t>Star One D1, JCSAT-15</t>
  </si>
  <si>
    <t>SuperView-1 1, 2 &amp; Bayi Kepu 1</t>
  </si>
  <si>
    <t>TJS 2</t>
  </si>
  <si>
    <t>ExPace</t>
  </si>
  <si>
    <t>Kuaizhou 1A</t>
  </si>
  <si>
    <t>Jilin-1 03, Caton-1 &amp; Xingyun Shiyan 1</t>
  </si>
  <si>
    <t>5.8</t>
  </si>
  <si>
    <t>Iridium-1</t>
  </si>
  <si>
    <t>SS-520</t>
  </si>
  <si>
    <t>TRICOM-1</t>
  </si>
  <si>
    <t>SBIRS GEO-3</t>
  </si>
  <si>
    <t>DSN-2</t>
  </si>
  <si>
    <t>Hispasat AG1</t>
  </si>
  <si>
    <t>Intelsat 32e/SkyBrasil-1 &amp; Telkom-3S</t>
  </si>
  <si>
    <t>Cartosat-2D &amp; Rideshares</t>
  </si>
  <si>
    <t>CRS-10</t>
  </si>
  <si>
    <t>Progress MS-05 (66P)</t>
  </si>
  <si>
    <t>NROL-79</t>
  </si>
  <si>
    <t>Kaituozhe 2</t>
  </si>
  <si>
    <t>Tiankun-1</t>
  </si>
  <si>
    <t>Sentinel 2B</t>
  </si>
  <si>
    <t>Echostar 23</t>
  </si>
  <si>
    <t>WGS-9</t>
  </si>
  <si>
    <t>SES-10</t>
  </si>
  <si>
    <t>Shijian 13</t>
  </si>
  <si>
    <t>CRS OA-7</t>
  </si>
  <si>
    <t>Soyuz MS-04 (50S)</t>
  </si>
  <si>
    <t>Tianzhou 1</t>
  </si>
  <si>
    <t>NROL-76</t>
  </si>
  <si>
    <t>Koreasat 7, SGDC-1</t>
  </si>
  <si>
    <t>GSAT-9</t>
  </si>
  <si>
    <t>Inmarsat-5 F4</t>
  </si>
  <si>
    <t>SES-15</t>
  </si>
  <si>
    <t>Rocket Lab</t>
  </si>
  <si>
    <t>Rocket Lab LC-1A, M?hia Peninsula, New Zealand</t>
  </si>
  <si>
    <t>Electron</t>
  </si>
  <si>
    <t>It's a Test</t>
  </si>
  <si>
    <t>7.5</t>
  </si>
  <si>
    <t>Soyuz 2.1b/Fregat-M</t>
  </si>
  <si>
    <t>EKS-2</t>
  </si>
  <si>
    <t>QZS-2</t>
  </si>
  <si>
    <t>ViaSat 2, Eutelsat 172B</t>
  </si>
  <si>
    <t>CRS-11</t>
  </si>
  <si>
    <t>GSAT-19</t>
  </si>
  <si>
    <t>Echostar 21</t>
  </si>
  <si>
    <t>Progress MS-06 (67P)</t>
  </si>
  <si>
    <t>HXMT &amp; Others</t>
  </si>
  <si>
    <t>ChinaSat 9A</t>
  </si>
  <si>
    <t>Cartosat-2E &amp; Rideshares</t>
  </si>
  <si>
    <t>Cosmos 2519, 2521 and 2523</t>
  </si>
  <si>
    <t>BulgariaSat-1</t>
  </si>
  <si>
    <t>Iridium-2</t>
  </si>
  <si>
    <t>Hellas Sat 3-Inmarsat S EAN, GSAT-17</t>
  </si>
  <si>
    <t>Long March 5</t>
  </si>
  <si>
    <t>Shijian-18</t>
  </si>
  <si>
    <t>Intelsat 35e</t>
  </si>
  <si>
    <t>Soyuz 2.1a/Fregat</t>
  </si>
  <si>
    <t>Kanopus-V IK &amp; Rideshares</t>
  </si>
  <si>
    <t>48.5</t>
  </si>
  <si>
    <t>Simorgh</t>
  </si>
  <si>
    <t>Test Flight</t>
  </si>
  <si>
    <t>Soyuz MS-05 (51S)</t>
  </si>
  <si>
    <t>OPSAT 3000 &amp; VENâ€ Ã¦S</t>
  </si>
  <si>
    <t>Soyuz MS-06 (52S)</t>
  </si>
  <si>
    <t>Falcon 9 Block 4</t>
  </si>
  <si>
    <t>CRS-12</t>
  </si>
  <si>
    <t>Blagovest-11L</t>
  </si>
  <si>
    <t>TDRS-M (TDRS-13)</t>
  </si>
  <si>
    <t>QZS-3</t>
  </si>
  <si>
    <t>GLONASS-M No.52S</t>
  </si>
  <si>
    <t>Formosat-5</t>
  </si>
  <si>
    <t>ORS-5</t>
  </si>
  <si>
    <t>IRNSS-1H</t>
  </si>
  <si>
    <t>OTV-5</t>
  </si>
  <si>
    <t>Amazonas 5</t>
  </si>
  <si>
    <t>NROL-42</t>
  </si>
  <si>
    <t>AsiaSat 9</t>
  </si>
  <si>
    <t>Yaogan-30 A, B &amp; C</t>
  </si>
  <si>
    <t>Intelsat 37e, BSAT-4a</t>
  </si>
  <si>
    <t>VRSS-2</t>
  </si>
  <si>
    <t>Iridium-3</t>
  </si>
  <si>
    <t>QZS-4</t>
  </si>
  <si>
    <t>SES-11 / EchoStar 105</t>
  </si>
  <si>
    <t>Sentinel-5P</t>
  </si>
  <si>
    <t>Progress MS-07 (68P)</t>
  </si>
  <si>
    <t>NROL-52</t>
  </si>
  <si>
    <t>Koreasat 5A</t>
  </si>
  <si>
    <t>SkySat &amp; Flock-3m</t>
  </si>
  <si>
    <t>Long March 3B/YZ-1</t>
  </si>
  <si>
    <t>BeiDou-3 M1 &amp; M2</t>
  </si>
  <si>
    <t>Mohammed VI-A</t>
  </si>
  <si>
    <t>CRS OA-8E</t>
  </si>
  <si>
    <t>Fengyun 3D</t>
  </si>
  <si>
    <t>JPSS-1</t>
  </si>
  <si>
    <t>Jilin-1 Video 04, 05 &amp; 06</t>
  </si>
  <si>
    <t>Yaogan-30 D, E, &amp; F</t>
  </si>
  <si>
    <t>Meteor-M No.2-1 &amp; Rideshares</t>
  </si>
  <si>
    <t>Cosmos 2524</t>
  </si>
  <si>
    <t>LKW-1</t>
  </si>
  <si>
    <t>Alcomsat-1</t>
  </si>
  <si>
    <t>Galileo FOC FM15-FM18</t>
  </si>
  <si>
    <t>CRS-13</t>
  </si>
  <si>
    <t>Soyuz MS-07 (53S)</t>
  </si>
  <si>
    <t>NS-7</t>
  </si>
  <si>
    <t>GCOM-C &amp; SLATS</t>
  </si>
  <si>
    <t>Iridium-4</t>
  </si>
  <si>
    <t>LKW-2</t>
  </si>
  <si>
    <t>Yaogan-30 G, H &amp; I</t>
  </si>
  <si>
    <t>AngoSat-1</t>
  </si>
  <si>
    <t>Zuma</t>
  </si>
  <si>
    <t>SuperView 03 &amp; 04</t>
  </si>
  <si>
    <t>BeiDou-3 M7 &amp; M8</t>
  </si>
  <si>
    <t>Cartosat-2F &amp; Rideshares</t>
  </si>
  <si>
    <t>NROL-47</t>
  </si>
  <si>
    <t>LKW-3</t>
  </si>
  <si>
    <t>Epsilon PBS</t>
  </si>
  <si>
    <t>ASNARO 2</t>
  </si>
  <si>
    <t>39</t>
  </si>
  <si>
    <t>Jilin-1 07, 08 &amp; Others</t>
  </si>
  <si>
    <t>SBIRS GEO-4</t>
  </si>
  <si>
    <t>Electron/Curie</t>
  </si>
  <si>
    <t>Still Testing</t>
  </si>
  <si>
    <t>Yaogan 30 J, K &amp; L</t>
  </si>
  <si>
    <t>SES-14/GOLD &amp; Al Yah-3</t>
  </si>
  <si>
    <t>GovSat-1 / SES-16</t>
  </si>
  <si>
    <t>Soyuz 2.1a/Fregat-M</t>
  </si>
  <si>
    <t>Kanopus-V No. 3-4 &amp; Rideshares</t>
  </si>
  <si>
    <t>23</t>
  </si>
  <si>
    <t>CSES &amp; Rideshares</t>
  </si>
  <si>
    <t>Tricom-1R</t>
  </si>
  <si>
    <t>Falcon Heavy</t>
  </si>
  <si>
    <t>BeiDou-3 M3 &amp; M4</t>
  </si>
  <si>
    <t>Progress MS-08 (69P)</t>
  </si>
  <si>
    <t>PAZ &amp; Tintin A, Tintin B</t>
  </si>
  <si>
    <t>IGS-Optical 6</t>
  </si>
  <si>
    <t>GOES-S (GOES-17)</t>
  </si>
  <si>
    <t>Hispasat 30W-6</t>
  </si>
  <si>
    <t>O3b FM13-FM16</t>
  </si>
  <si>
    <t>LKW-4</t>
  </si>
  <si>
    <t>Soyuz MS-08 (54S)</t>
  </si>
  <si>
    <t>GSAT-6A</t>
  </si>
  <si>
    <t>Soyuz 2.1v</t>
  </si>
  <si>
    <t>Cosmos 2525</t>
  </si>
  <si>
    <t>BeiDou-3 M9 &amp; M10</t>
  </si>
  <si>
    <t>Iridium-5</t>
  </si>
  <si>
    <t>Gaofen-1 02-04</t>
  </si>
  <si>
    <t>CRS-14</t>
  </si>
  <si>
    <t>Superbird-B3/DSN-1 &amp; HYLAS-4</t>
  </si>
  <si>
    <t>Yaogan 31 A, B, &amp; C</t>
  </si>
  <si>
    <t>IRNSS-1I</t>
  </si>
  <si>
    <t>AFSPC-11</t>
  </si>
  <si>
    <t>Blagovest-12L</t>
  </si>
  <si>
    <t>Transiting Exoplanet Survey Satellite (TESS)</t>
  </si>
  <si>
    <t>Sentinel-3B</t>
  </si>
  <si>
    <t>Zhuhai-1 2A to 2D</t>
  </si>
  <si>
    <t>NS-8</t>
  </si>
  <si>
    <t>Apstar 6C</t>
  </si>
  <si>
    <t>InSight</t>
  </si>
  <si>
    <t>Gaofen 5</t>
  </si>
  <si>
    <t>Falcon 9 Block 5</t>
  </si>
  <si>
    <t>Bangabandhu-1</t>
  </si>
  <si>
    <t>67</t>
  </si>
  <si>
    <t>Queqiao, Longjiang 1 &amp; 2</t>
  </si>
  <si>
    <t>CRS OA-9E</t>
  </si>
  <si>
    <t>Iridium-6 &amp; GRACE-FO</t>
  </si>
  <si>
    <t>Gaofen 6 &amp; Luojia 1</t>
  </si>
  <si>
    <t>SES-12</t>
  </si>
  <si>
    <t>Fengyun 2H</t>
  </si>
  <si>
    <t>Soyuz MS-09 (55S)</t>
  </si>
  <si>
    <t>IGS Radar-6</t>
  </si>
  <si>
    <t>GLONASS-M No.53S</t>
  </si>
  <si>
    <t>XJSS A &amp; B</t>
  </si>
  <si>
    <t>CRS-15</t>
  </si>
  <si>
    <t>PRSS-1 &amp; PakTES-1A</t>
  </si>
  <si>
    <t>BeiDou-2 I7</t>
  </si>
  <si>
    <t>Progress MS-09 (70P)</t>
  </si>
  <si>
    <t>NS-9 (Inflight Escape Test)</t>
  </si>
  <si>
    <t>Telstar 19V</t>
  </si>
  <si>
    <t>Galileo FOC FM19-FM22</t>
  </si>
  <si>
    <t>Iridium-7</t>
  </si>
  <si>
    <t>BeiDou-3 M5 &amp; M6</t>
  </si>
  <si>
    <t>Gaofen 11</t>
  </si>
  <si>
    <t>Merah Putih (Telkom-4)</t>
  </si>
  <si>
    <t>Parker Solar Probe</t>
  </si>
  <si>
    <t>ADM-Aeolus</t>
  </si>
  <si>
    <t>BeiDou-3 M11 &amp; M12</t>
  </si>
  <si>
    <t>Exos</t>
  </si>
  <si>
    <t>Vertical Launch Area, Spaceport America, New Mexico</t>
  </si>
  <si>
    <t>SARGE</t>
  </si>
  <si>
    <t>Launch 1</t>
  </si>
  <si>
    <t>Haiyang 1C (HY-1C)</t>
  </si>
  <si>
    <t>Telstar 18V / APStar 5C</t>
  </si>
  <si>
    <t>ICESat-2</t>
  </si>
  <si>
    <t>SSTL-1 &amp; NovaSAR-S</t>
  </si>
  <si>
    <t>BeiDou-3 M13 &amp; M14</t>
  </si>
  <si>
    <t>HTV-7</t>
  </si>
  <si>
    <t>Horizons-3e &amp; Azerspace 2/Intelsat 38</t>
  </si>
  <si>
    <t>CentiSpace-1 S1</t>
  </si>
  <si>
    <t>SAOCOM 1A</t>
  </si>
  <si>
    <t>Yaogan-32 Group 01</t>
  </si>
  <si>
    <t>Soyuz MS-10 (56S)</t>
  </si>
  <si>
    <t>BeiDou-3 M15 &amp; M16</t>
  </si>
  <si>
    <t>AEHF-4</t>
  </si>
  <si>
    <t>BepiColombo</t>
  </si>
  <si>
    <t>Haiyang-2B</t>
  </si>
  <si>
    <t>Lotus-S No.4</t>
  </si>
  <si>
    <t>Landspace</t>
  </si>
  <si>
    <t>ZhuQue-1</t>
  </si>
  <si>
    <t>CCTV Future-1</t>
  </si>
  <si>
    <t>CFOSAT, Zhaojin-1, Hongyan-1, &amp; Others</t>
  </si>
  <si>
    <t>Ibuki 2, KhalifaSat &amp; Others</t>
  </si>
  <si>
    <t>Beidou-3 G1</t>
  </si>
  <si>
    <t>GLONASS-M No.54S</t>
  </si>
  <si>
    <t>Soyuz ST-B/Fregat-M</t>
  </si>
  <si>
    <t>MetOp C</t>
  </si>
  <si>
    <t>It's Business Time</t>
  </si>
  <si>
    <t>GSAT 29</t>
  </si>
  <si>
    <t>Es'hail 2</t>
  </si>
  <si>
    <t>Progress MS-10 (71P)</t>
  </si>
  <si>
    <t>CRS NG-10</t>
  </si>
  <si>
    <t>BeiDou-3 M17 &amp; M18</t>
  </si>
  <si>
    <t>Shiyan-6, Jiading-1 (OKW-01), &amp; Others</t>
  </si>
  <si>
    <t>Mohammed VI-B</t>
  </si>
  <si>
    <t>HySIS</t>
  </si>
  <si>
    <t>Cosmos 2530 to 2532</t>
  </si>
  <si>
    <t>Soyuz MS-11 (57S)</t>
  </si>
  <si>
    <t>Spaceflight SSO-A</t>
  </si>
  <si>
    <t>GSAT-11 &amp; GEO-KOMPSAT 2A</t>
  </si>
  <si>
    <t>CRS-16</t>
  </si>
  <si>
    <t>SaudiSAT 5A, &amp; 5B and Others</t>
  </si>
  <si>
    <t>Chang'e-4</t>
  </si>
  <si>
    <t>This one's for Pickering</t>
  </si>
  <si>
    <t>GSAT-7A</t>
  </si>
  <si>
    <t>CSO 1</t>
  </si>
  <si>
    <t>Blagovest No.13L</t>
  </si>
  <si>
    <t>Hongyun-1</t>
  </si>
  <si>
    <t>GPS III SV01</t>
  </si>
  <si>
    <t>TJS-3</t>
  </si>
  <si>
    <t>Kanopus-V No. 5-6 &amp; Rideshares</t>
  </si>
  <si>
    <t>Long March 2D/YZ-3</t>
  </si>
  <si>
    <t>Hongyan-1</t>
  </si>
  <si>
    <t>Zhongxing-2D (Chinasat-2D)</t>
  </si>
  <si>
    <t>Iridium-8</t>
  </si>
  <si>
    <t>Payam-e Amirkabir</t>
  </si>
  <si>
    <t>Innovative Satellite Technology Demonstration-1</t>
  </si>
  <si>
    <t>NROL-71</t>
  </si>
  <si>
    <t>Jilin-1 Hyperspectral &amp; Others</t>
  </si>
  <si>
    <t>NS-10</t>
  </si>
  <si>
    <t>PSLV-DL</t>
  </si>
  <si>
    <t>Microsat-R</t>
  </si>
  <si>
    <t>GSAT-31 &amp; Hellas-Sat-4</t>
  </si>
  <si>
    <t>Dousti</t>
  </si>
  <si>
    <t>EgyptSat-A</t>
  </si>
  <si>
    <t>Nusantara Satu &amp; Beresheet</t>
  </si>
  <si>
    <t>OneWeb #1</t>
  </si>
  <si>
    <t>SpaceX Demo-1</t>
  </si>
  <si>
    <t>Launch 2</t>
  </si>
  <si>
    <t>Zhongxing-6C</t>
  </si>
  <si>
    <t>Soyuz MS-12 (58S)</t>
  </si>
  <si>
    <t>WGS-10</t>
  </si>
  <si>
    <t>PRISMA</t>
  </si>
  <si>
    <t>OneSpace</t>
  </si>
  <si>
    <t>OS-M1</t>
  </si>
  <si>
    <t>Lingque-1B</t>
  </si>
  <si>
    <t>Two Thumbs Up</t>
  </si>
  <si>
    <t>Tianlian-2</t>
  </si>
  <si>
    <t>PSLV-QL</t>
  </si>
  <si>
    <t>EMISAT &amp; Rideshares</t>
  </si>
  <si>
    <t>Progress MS-11 (72P)</t>
  </si>
  <si>
    <t>O3b FM17-FM20</t>
  </si>
  <si>
    <t>ArabSat 6A</t>
  </si>
  <si>
    <t>CRS NG-11</t>
  </si>
  <si>
    <t>Beidou-3 IGSO-1</t>
  </si>
  <si>
    <t>Tianhui-2 Group 01</t>
  </si>
  <si>
    <t>NS-11</t>
  </si>
  <si>
    <t>CRS-17</t>
  </si>
  <si>
    <t>That's a Funny Looking Cactus</t>
  </si>
  <si>
    <t>Beidou-2 G8</t>
  </si>
  <si>
    <t>RISAT-2B</t>
  </si>
  <si>
    <t>Yaogan Weixing-33</t>
  </si>
  <si>
    <t>Starlink V0.9</t>
  </si>
  <si>
    <t>Cosmos 2534</t>
  </si>
  <si>
    <t>Yamal-601</t>
  </si>
  <si>
    <t>Tai Rui Barge, Yellow Sea</t>
  </si>
  <si>
    <t>Long March 11H</t>
  </si>
  <si>
    <t>Jilin-1 &amp; Others</t>
  </si>
  <si>
    <t>RADARSAT Constellation</t>
  </si>
  <si>
    <t>Eutelsat 7C &amp;  AT&amp;T T-16</t>
  </si>
  <si>
    <t>Beidou-3 IGSO-2</t>
  </si>
  <si>
    <t>STP-2</t>
  </si>
  <si>
    <t>Make it Rain</t>
  </si>
  <si>
    <t>Launch 3</t>
  </si>
  <si>
    <t>Meteor-M No.2-2, Landmapper-BC 5 &amp; 6, and Others</t>
  </si>
  <si>
    <t>Cosmos 2535 to 2538</t>
  </si>
  <si>
    <t>Falcon Eye 1</t>
  </si>
  <si>
    <t>Spektr-RG</t>
  </si>
  <si>
    <t>Soyuz MS-13 (59S)</t>
  </si>
  <si>
    <t>Chandrayaan-2 lunar mission</t>
  </si>
  <si>
    <t>i-Space</t>
  </si>
  <si>
    <t>Hyperbola-1</t>
  </si>
  <si>
    <t>CAS-7B &amp; Others</t>
  </si>
  <si>
    <t>CRS-18</t>
  </si>
  <si>
    <t>Yaogan-30-05</t>
  </si>
  <si>
    <t>Meridian-M nâ€ Â­18L</t>
  </si>
  <si>
    <t>Progress MS-12</t>
  </si>
  <si>
    <t>Cosmos 2539</t>
  </si>
  <si>
    <t>EDRS-C/HYLAS 3 &amp; Intelsat 39</t>
  </si>
  <si>
    <t>AMOS-17</t>
  </si>
  <si>
    <t>AEHF 5</t>
  </si>
  <si>
    <t>Jielong-1</t>
  </si>
  <si>
    <t>Tianqi-4 &amp; Others</t>
  </si>
  <si>
    <t>ChinaSat 18</t>
  </si>
  <si>
    <t>Look Ma, No Hands!</t>
  </si>
  <si>
    <t>Soyuz MS-14 (60S)</t>
  </si>
  <si>
    <t>GPS III SV02</t>
  </si>
  <si>
    <t>Nahid-1</t>
  </si>
  <si>
    <t>Cosmos 2540</t>
  </si>
  <si>
    <t>KX-09 &amp; Others</t>
  </si>
  <si>
    <t>Ziyuan-2D, BNU-1 &amp; Taurus-1</t>
  </si>
  <si>
    <t>Zhuhai-1 Group 03</t>
  </si>
  <si>
    <t>BeiDou-3 M23 &amp; M24</t>
  </si>
  <si>
    <t>HTV-8</t>
  </si>
  <si>
    <t>Yunhai-1-02</t>
  </si>
  <si>
    <t>Soyuz MS-15 (61S)</t>
  </si>
  <si>
    <t>Cosmos 2541</t>
  </si>
  <si>
    <t>Gaofen 10 (Replacement)</t>
  </si>
  <si>
    <t>Eutelsat 5 West B &amp; MEV-1</t>
  </si>
  <si>
    <t>ICON</t>
  </si>
  <si>
    <t>As The Crow Flies</t>
  </si>
  <si>
    <t>TJSW-4</t>
  </si>
  <si>
    <t>Launch 4</t>
  </si>
  <si>
    <t>Antares 230+</t>
  </si>
  <si>
    <t>CRS NG-12</t>
  </si>
  <si>
    <t>Gaofen-7</t>
  </si>
  <si>
    <t>Beidou-3 IGSO-3</t>
  </si>
  <si>
    <t>Starlink V1 L1</t>
  </si>
  <si>
    <t>Jilin 1-02A</t>
  </si>
  <si>
    <t>Ningxia-1 (x5)</t>
  </si>
  <si>
    <t>KL-Alpha A, KL-Alpha B</t>
  </si>
  <si>
    <t>BeiDou-3 M21 &amp; M22</t>
  </si>
  <si>
    <t>Cosmos 2542 &amp; 2543</t>
  </si>
  <si>
    <t>Inmarsat 5 F5 &amp; TIBA-1</t>
  </si>
  <si>
    <t>Cartosat-3 &amp; Rideshares</t>
  </si>
  <si>
    <t>Gaofen-12</t>
  </si>
  <si>
    <t>CRS-19</t>
  </si>
  <si>
    <t>Running Out Of Fingers</t>
  </si>
  <si>
    <t>Progress MS-13 (74P)</t>
  </si>
  <si>
    <t>Jilin-1 Gaofen-02B</t>
  </si>
  <si>
    <t>HEAD-2A/B / SpaceTY 16/17 / Tianqi 4A/B</t>
  </si>
  <si>
    <t>Cosmos 2544</t>
  </si>
  <si>
    <t>RISAT 2BR1</t>
  </si>
  <si>
    <t>NS-12</t>
  </si>
  <si>
    <t>BeiDou-3 M19 &amp; M20</t>
  </si>
  <si>
    <t>JCSAT-18 / Kacific-1</t>
  </si>
  <si>
    <t>CSG-1, CHEOPS &amp; Others</t>
  </si>
  <si>
    <t>CBERS-4A, ETRSS-1 &amp; Others</t>
  </si>
  <si>
    <t>Atlas V N22</t>
  </si>
  <si>
    <t>Starliner OFT</t>
  </si>
  <si>
    <t>Elektro-L nâ€ Â­3</t>
  </si>
  <si>
    <t>Gonets-M ???24, 25, 26 [block-15] &amp; Blits-M1</t>
  </si>
  <si>
    <t>Shijian-20</t>
  </si>
  <si>
    <t>Starlink V1 L2</t>
  </si>
  <si>
    <t>TJSW-5</t>
  </si>
  <si>
    <t>Jilin-1 Wideband 01 &amp; ??uSat-7/8</t>
  </si>
  <si>
    <t>Yinhe-1</t>
  </si>
  <si>
    <t>Eutelsat Konnect BB4A &amp; GSAT-30</t>
  </si>
  <si>
    <t>Crew Dragon Inflight Abort Test</t>
  </si>
  <si>
    <t>Starlink V1 L3</t>
  </si>
  <si>
    <t>Birds of a Feather / NROL-151</t>
  </si>
  <si>
    <t>OneWeb #2</t>
  </si>
  <si>
    <t>IGS-Optical 7</t>
  </si>
  <si>
    <t>Zafar 1</t>
  </si>
  <si>
    <t>Solar Orbiter</t>
  </si>
  <si>
    <t>CRS NG-13</t>
  </si>
  <si>
    <t>Starlink V1 L4</t>
  </si>
  <si>
    <t>JCSAT-17 &amp; GEO-KOMPSAT 2B</t>
  </si>
  <si>
    <t>XJS-C to F</t>
  </si>
  <si>
    <t>Meridian-M nâ€ Â­19L</t>
  </si>
  <si>
    <t>CRS-20</t>
  </si>
  <si>
    <t>Beidou-3 G2</t>
  </si>
  <si>
    <t>Long March 7A</t>
  </si>
  <si>
    <t>XJY-6</t>
  </si>
  <si>
    <t>Cosmos 2545</t>
  </si>
  <si>
    <t>Starlink V1 L5</t>
  </si>
  <si>
    <t>OneWeb #3</t>
  </si>
  <si>
    <t>Yaogan-30-06</t>
  </si>
  <si>
    <t>AEHF 6</t>
  </si>
  <si>
    <t>Soyuz MS-16</t>
  </si>
  <si>
    <t>Nusantara Dua</t>
  </si>
  <si>
    <t>IRGC</t>
  </si>
  <si>
    <t>Launch Plateform, Shahrud Missile Test Site</t>
  </si>
  <si>
    <t>Qased</t>
  </si>
  <si>
    <t>Noor 1</t>
  </si>
  <si>
    <t>Starlink V1 L6</t>
  </si>
  <si>
    <t>Progress MS-14</t>
  </si>
  <si>
    <t>Long March 5B</t>
  </si>
  <si>
    <t>Test Flight (New Crew Capsule)</t>
  </si>
  <si>
    <t>Xingyun-2 01 (Wuhan) &amp; 02</t>
  </si>
  <si>
    <t>OTV-6 (USSF-7)</t>
  </si>
  <si>
    <t>HTV-9</t>
  </si>
  <si>
    <t>Cosmos 2546</t>
  </si>
  <si>
    <t>Virgin Orbit</t>
  </si>
  <si>
    <t>Cosmic Girl, Mojave Air and Space Port, California, USA</t>
  </si>
  <si>
    <t>LauncherOne</t>
  </si>
  <si>
    <t>12</t>
  </si>
  <si>
    <t>Xichang Satellite Launch Center, China</t>
  </si>
  <si>
    <t>XJS-G and XJS-H</t>
  </si>
  <si>
    <t>SpaceX Demo-2</t>
  </si>
  <si>
    <t>Gaofen-9-02 &amp; HEAD-4</t>
  </si>
  <si>
    <t>Starlink V1 L7</t>
  </si>
  <si>
    <t>Haiyang-1D</t>
  </si>
  <si>
    <t>Don't stop me now!</t>
  </si>
  <si>
    <t>Starlink V1 L8 &amp; SkySat 16 to 18</t>
  </si>
  <si>
    <t>Gaofen-9 03, Pixing III A &amp; HEAD-5</t>
  </si>
  <si>
    <t>Beidou-3 G3</t>
  </si>
  <si>
    <t>GPS III SV03</t>
  </si>
  <si>
    <t>Gaofen Duomo &amp; BY-02</t>
  </si>
  <si>
    <t>Pics Or It Didn't Happen</t>
  </si>
  <si>
    <t>Shiyan-6 02</t>
  </si>
  <si>
    <t>Ofek-16</t>
  </si>
  <si>
    <t>Apstar-6D</t>
  </si>
  <si>
    <t>Kuaizhou 11</t>
  </si>
  <si>
    <t>Jilin-1 02E, CentiSpace-1 S2</t>
  </si>
  <si>
    <t>28.3</t>
  </si>
  <si>
    <t>NROL-129</t>
  </si>
  <si>
    <t>Hope Mars Mission</t>
  </si>
  <si>
    <t>ANASIS-II</t>
  </si>
  <si>
    <t>Tianwen-1</t>
  </si>
  <si>
    <t>Progress MS-15</t>
  </si>
  <si>
    <t>Ziyuan-3 03, Apocalypse-10 &amp; NJU-HKU 1</t>
  </si>
  <si>
    <t>Perseverance</t>
  </si>
  <si>
    <t>Ekspress-80 &amp; Ekspress-103</t>
  </si>
  <si>
    <t>Pad A, Boca Chica, Texas, USA</t>
  </si>
  <si>
    <t>Starship Prototype</t>
  </si>
  <si>
    <t>150 Meter Hop</t>
  </si>
  <si>
    <t>Gaofen-9 04 &amp; Q-SAT</t>
  </si>
  <si>
    <t>Starlink V1 L9 &amp; BlackSky</t>
  </si>
  <si>
    <t>BSat 4b &amp; Galaxy 30, MEV-2</t>
  </si>
  <si>
    <t>SLC-40, Cape Canaveral SFS, Florida, USA</t>
  </si>
  <si>
    <t>Starlink V1 L10 &amp; SkySat 19 to 21</t>
  </si>
  <si>
    <t>Gaofen-9 05, Tiantuo-5 &amp; MTS</t>
  </si>
  <si>
    <t>SAOCOM 1B &amp; Rideshares</t>
  </si>
  <si>
    <t>Rocket Lab LC-1A, MÄhia Peninsula, New Zealand</t>
  </si>
  <si>
    <t>Electron/Photon</t>
  </si>
  <si>
    <t>I Canâ€™t Believe Itâ€™s Not Optical</t>
  </si>
  <si>
    <t>ELV-1, Guiana Space Centre, French Guiana, France</t>
  </si>
  <si>
    <t>SSMS nÂ°1 PoC</t>
  </si>
  <si>
    <t>Starlink V1 L11</t>
  </si>
  <si>
    <t>Experimental Spaceplane (CSSHQ)</t>
  </si>
  <si>
    <t>Gaofen-11 02</t>
  </si>
  <si>
    <t>Astra</t>
  </si>
  <si>
    <t>LP-3B, Pacific Spaceport Complex, Kodiak, Alaska, USA</t>
  </si>
  <si>
    <t>Rocket 3</t>
  </si>
  <si>
    <t>Rocket 3.1</t>
  </si>
  <si>
    <t>2.5</t>
  </si>
  <si>
    <t>Jilin-1 High Resolution 02C</t>
  </si>
  <si>
    <t>DeBo 3 Barge, Yellow Sea</t>
  </si>
  <si>
    <t>Jilin-1 High Resolution 03</t>
  </si>
  <si>
    <t>Haiyang 2C</t>
  </si>
  <si>
    <t>Huanjing-2A &amp; 2B</t>
  </si>
  <si>
    <t>Goniets-M nÂ°27L to 29L &amp; Others</t>
  </si>
  <si>
    <t>CRS NG-14</t>
  </si>
  <si>
    <t>Starlink V1 L12</t>
  </si>
  <si>
    <t>Gaofen-13</t>
  </si>
  <si>
    <t>Launch Site One, West Texas, Texas, USA</t>
  </si>
  <si>
    <t>NS-13</t>
  </si>
  <si>
    <t>Soyuz MS-17</t>
  </si>
  <si>
    <t>Starlink V1 L13</t>
  </si>
  <si>
    <t>Starlink V1 L14</t>
  </si>
  <si>
    <t>Cosmos 2547</t>
  </si>
  <si>
    <t>Yaogan-30 07 &amp; Apocalypse-6</t>
  </si>
  <si>
    <t>In Focus</t>
  </si>
  <si>
    <t>GPS III-4</t>
  </si>
  <si>
    <t>Ã‘uSat 9 to 18 &amp; Others</t>
  </si>
  <si>
    <t>Galactic Energy</t>
  </si>
  <si>
    <t>Ceres-1</t>
  </si>
  <si>
    <t>I Believe I Can Fly</t>
  </si>
  <si>
    <t>4.9</t>
  </si>
  <si>
    <t>EOS-01 &amp; Rideshares</t>
  </si>
  <si>
    <t>Tiantong-1 02</t>
  </si>
  <si>
    <t>SLC-41, Cape Canaveral SFS, Florida, USA</t>
  </si>
  <si>
    <t>NROL-101</t>
  </si>
  <si>
    <t>SpaceX Crew-1</t>
  </si>
  <si>
    <t>Taranis &amp; Seosat</t>
  </si>
  <si>
    <t>Return To Sender</t>
  </si>
  <si>
    <t>SLC-4E, Vandenberg SFB, California, USA</t>
  </si>
  <si>
    <t>Sentinel-6A Michael Freilich</t>
  </si>
  <si>
    <t>Chang'e 5</t>
  </si>
  <si>
    <t>Starlink V1 L15</t>
  </si>
  <si>
    <t>JDRS-1</t>
  </si>
  <si>
    <t>Falcon Eye 2</t>
  </si>
  <si>
    <t>Goniets-M nÂ°30L to 32L &amp; Cosmos 2548</t>
  </si>
  <si>
    <t>Gaofen 14</t>
  </si>
  <si>
    <t>CRS SpX-21</t>
  </si>
  <si>
    <t>GECAM 1 &amp; 2</t>
  </si>
  <si>
    <t>Suborbital Pad A, Starbase, Texas, USA</t>
  </si>
  <si>
    <t>12.5-Kilometer Test Flight</t>
  </si>
  <si>
    <t>SLC-37B, Cape Canaveral SFS, Florida, USA</t>
  </si>
  <si>
    <t>NROL-44</t>
  </si>
  <si>
    <t>Virgin Galactic</t>
  </si>
  <si>
    <t>VMS Eve, Spaceport America, New Mexico, USA</t>
  </si>
  <si>
    <t>SpaceShipTwo</t>
  </si>
  <si>
    <t>VF-02</t>
  </si>
  <si>
    <t>SXM-7</t>
  </si>
  <si>
    <t>MGM nÂ°2</t>
  </si>
  <si>
    <t>The Owlâ€™s Night Begins</t>
  </si>
  <si>
    <t>Rocket 3.2</t>
  </si>
  <si>
    <t>CMS-01</t>
  </si>
  <si>
    <t>OneWeb #4</t>
  </si>
  <si>
    <t>NROL-108</t>
  </si>
  <si>
    <t>Long March 8</t>
  </si>
  <si>
    <t>XJY-7, Haisi-1 &amp; Others</t>
  </si>
  <si>
    <t>27</t>
  </si>
  <si>
    <t>Yaogan-33(R) &amp; Weina 2</t>
  </si>
  <si>
    <t>CSO-2</t>
  </si>
  <si>
    <t>TÃ¼rksat 5A</t>
  </si>
  <si>
    <t>NS-14</t>
  </si>
  <si>
    <t>ELaNa XX</t>
  </si>
  <si>
    <t>Tiantong-1 03</t>
  </si>
  <si>
    <t>Another One Leaves The Crust</t>
  </si>
  <si>
    <t>Starlink V1 L16</t>
  </si>
  <si>
    <t>Transporter 1</t>
  </si>
  <si>
    <t>Yaogan-31 02</t>
  </si>
  <si>
    <t>6 Unknown Payloads</t>
  </si>
  <si>
    <t>Launch Platform, Shahrud Missile Test Site, Iran</t>
  </si>
  <si>
    <t>Zoljanah</t>
  </si>
  <si>
    <t>Suborbital Pad B, Starbase, Texas, USA</t>
  </si>
  <si>
    <t>10-Kilometer Test Flight</t>
  </si>
  <si>
    <t>Cosmos 2549</t>
  </si>
  <si>
    <t>Starlink V1 L18</t>
  </si>
  <si>
    <t>-TJSÂ 6.00</t>
  </si>
  <si>
    <t>Progress MS-16</t>
  </si>
  <si>
    <t>Starlink V1 L19</t>
  </si>
  <si>
    <t>CRS NG-15</t>
  </si>
  <si>
    <t>Yaogan-31 03</t>
  </si>
  <si>
    <t>AmazÃ´nia 1 &amp; Others</t>
  </si>
  <si>
    <t>Arktika-M nÂ°1</t>
  </si>
  <si>
    <t>Starlink V1 L17</t>
  </si>
  <si>
    <t>Starlink V1 L20</t>
  </si>
  <si>
    <t>Shiyan 9</t>
  </si>
  <si>
    <t>Yaogan-31 04</t>
  </si>
  <si>
    <t>Starlink V1 L21</t>
  </si>
  <si>
    <t>GK LS</t>
  </si>
  <si>
    <t>CAS500-1 &amp; Others</t>
  </si>
  <si>
    <t>They Go Up So Fast</t>
  </si>
  <si>
    <t>Starlink V1 L22</t>
  </si>
  <si>
    <t>OneWeb #5</t>
  </si>
  <si>
    <t>Gaofen-12 02</t>
  </si>
  <si>
    <t>Starlink V1 L23</t>
  </si>
  <si>
    <t>Shiyan-6 03</t>
  </si>
  <si>
    <t>Soyuz MS-18</t>
  </si>
  <si>
    <t>NS-15</t>
  </si>
  <si>
    <t>SpaceX Crew-2</t>
  </si>
  <si>
    <t>OneWeb #6</t>
  </si>
  <si>
    <t>SLC-6, Vandenberg SFB, California, USA</t>
  </si>
  <si>
    <t>NROL-82</t>
  </si>
  <si>
    <t>Qilu-1, 4 &amp; Rideshares</t>
  </si>
  <si>
    <t>PlÃ©iades-NÃ©o 3 &amp; SSMS nÂ°2</t>
  </si>
  <si>
    <t>Tianhe</t>
  </si>
  <si>
    <t>Starlink V1 L24</t>
  </si>
  <si>
    <t>Yaogan 34</t>
  </si>
  <si>
    <t>Starlink V1 L25</t>
  </si>
  <si>
    <t>Long March 2C/E</t>
  </si>
  <si>
    <t>Yaogan-30 08 &amp; Apocalypse 12</t>
  </si>
  <si>
    <t>Starlink V1 L27</t>
  </si>
  <si>
    <t>Running Out of Toes</t>
  </si>
  <si>
    <t>Starlink V1 L26 &amp; Rideshares</t>
  </si>
  <si>
    <t>SBIRS GEO-5</t>
  </si>
  <si>
    <t>Haiyang 2D</t>
  </si>
  <si>
    <t>VF-03</t>
  </si>
  <si>
    <t>Starlink V1 L28</t>
  </si>
  <si>
    <t>OneWeb #7</t>
  </si>
  <si>
    <t>Long March 7</t>
  </si>
  <si>
    <t>Tianzhou 2</t>
  </si>
  <si>
    <t>Fengyun-4B</t>
  </si>
  <si>
    <t>CRS SpX-22</t>
  </si>
  <si>
    <t>SXM-8</t>
  </si>
  <si>
    <t>Beijing-3, Haisi-2 &amp; Others</t>
  </si>
  <si>
    <t>Stargazer, Vandenberg SFB, California, USA</t>
  </si>
  <si>
    <t>Odyssey (TacRL-2)</t>
  </si>
  <si>
    <t>NROL-111</t>
  </si>
  <si>
    <t>Shenzhou 12</t>
  </si>
  <si>
    <t>GPS III-5</t>
  </si>
  <si>
    <t>Yaogan-30 09 &amp; Apocalypse 14</t>
  </si>
  <si>
    <t>Cosmos 2550</t>
  </si>
  <si>
    <t>Progress MS-17</t>
  </si>
  <si>
    <t>Tubular Bells, Part One</t>
  </si>
  <si>
    <t>Transporter 2</t>
  </si>
  <si>
    <t>OneWeb #8</t>
  </si>
  <si>
    <t>Jilin-1 Wideband-01B &amp; High Resolution 03D</t>
  </si>
  <si>
    <t>Fengyun-3E</t>
  </si>
  <si>
    <t>Tianlian 1-05</t>
  </si>
  <si>
    <t>Zhongzi Group 02 (Ningxia-1-02)</t>
  </si>
  <si>
    <t>Unity 22</t>
  </si>
  <si>
    <t>Yaogan-30 10</t>
  </si>
  <si>
    <t>NS-16</t>
  </si>
  <si>
    <t>Proton-M</t>
  </si>
  <si>
    <t>MLM-U Nauka</t>
  </si>
  <si>
    <t>Tianhui-1 04</t>
  </si>
  <si>
    <t>Itâ€™s a Little Chile Up Here</t>
  </si>
  <si>
    <t>Eutelsat Quantum &amp; Star One D2</t>
  </si>
  <si>
    <t>Jilin-1 Mofang-01A (?)</t>
  </si>
  <si>
    <t>KL-Beta A &amp; B</t>
  </si>
  <si>
    <t>Zhongxing-2E</t>
  </si>
  <si>
    <t>CRS NG-16</t>
  </si>
  <si>
    <t>EOS-03</t>
  </si>
  <si>
    <t>PlÃ©iades-NÃ©o 4, BRO-4 &amp; Others</t>
  </si>
  <si>
    <t>Tianhui-2 2A &amp; 2B</t>
  </si>
  <si>
    <t>OneWeb #9</t>
  </si>
  <si>
    <t>Long March 2C/YZ-1S</t>
  </si>
  <si>
    <t>RSW-01 - 03</t>
  </si>
  <si>
    <t>TJSW-7</t>
  </si>
  <si>
    <t>NS-17</t>
  </si>
  <si>
    <t>STP-27AD1</t>
  </si>
  <si>
    <t>CRS SpX-23</t>
  </si>
  <si>
    <t>Firefly</t>
  </si>
  <si>
    <t>SLC-2W, Vandenberg SFB, California, USA</t>
  </si>
  <si>
    <t>Firefly Alpha</t>
  </si>
  <si>
    <t>DREAM (Demo Flight)</t>
  </si>
  <si>
    <t>Gaofen-5 02</t>
  </si>
  <si>
    <t>ChinaSat 9B (Zhongxing-9B)</t>
  </si>
  <si>
    <t>Cosmos 2551</t>
  </si>
  <si>
    <t>Starlink Group 2-1</t>
  </si>
  <si>
    <t>OneWeb #10</t>
  </si>
  <si>
    <t>Inspiration4</t>
  </si>
  <si>
    <t>Tianzhou 3</t>
  </si>
  <si>
    <t>Jilin-1 High Resolution 02D</t>
  </si>
  <si>
    <t>Shiyan 10</t>
  </si>
  <si>
    <t>SLC-3E, Vandenberg SFB, California, USA</t>
  </si>
  <si>
    <t>Landsat 9 &amp; Others</t>
  </si>
  <si>
    <t>Soyuz MS-19</t>
  </si>
  <si>
    <t>NS-18</t>
  </si>
  <si>
    <t>OneWeb #11</t>
  </si>
  <si>
    <t>CHASE (Chinese HÎ± Solar Explorer) &amp; Tianyuan-1</t>
  </si>
  <si>
    <t>Shenzhou 13</t>
  </si>
  <si>
    <t>Lucy</t>
  </si>
  <si>
    <t>LC-2, Naro Space Center, South Korea</t>
  </si>
  <si>
    <t>KSLV-2</t>
  </si>
  <si>
    <t>Shijian 21</t>
  </si>
  <si>
    <t>SES-17 &amp; Syracuse-4A</t>
  </si>
  <si>
    <t>QZS-1R</t>
  </si>
  <si>
    <t>Jilin-1 High Resolution 02F</t>
  </si>
  <si>
    <t>Progress MS-18</t>
  </si>
  <si>
    <t>Yaogan-32 02</t>
  </si>
  <si>
    <t>SDGSAT-1</t>
  </si>
  <si>
    <t>Yaogan 35 A/B/C</t>
  </si>
  <si>
    <t>RAISE-2 &amp; Others</t>
  </si>
  <si>
    <t>SpaceX Crew-3</t>
  </si>
  <si>
    <t>Starlink Group 4-1</t>
  </si>
  <si>
    <t>CERES 1, 2 &amp; 3</t>
  </si>
  <si>
    <t>Love At First Insight</t>
  </si>
  <si>
    <t>Gaofen-11 03</t>
  </si>
  <si>
    <t>STP-27AD2</t>
  </si>
  <si>
    <t>Gaofen-3 02</t>
  </si>
  <si>
    <t>Progress M-UM Prichal</t>
  </si>
  <si>
    <t>Shiyan 11</t>
  </si>
  <si>
    <t>Cosmos 2552</t>
  </si>
  <si>
    <t>ChinaSat 1D</t>
  </si>
  <si>
    <t>Starlink Group 4-3 &amp; BlackSky</t>
  </si>
  <si>
    <t>Galileo FOC FM23-FM24</t>
  </si>
  <si>
    <t>Keep On Moving</t>
  </si>
  <si>
    <t>STP-3</t>
  </si>
  <si>
    <t>Soyuz MS-20 / Space Adventures</t>
  </si>
  <si>
    <t>A Data With Destiny</t>
  </si>
  <si>
    <t>IXPE</t>
  </si>
  <si>
    <t>Shijian 6 Group 05</t>
  </si>
  <si>
    <t>NS-19</t>
  </si>
  <si>
    <t>Ekspress-AMU3 &amp; AMU7</t>
  </si>
  <si>
    <t>Tianlian-2-02</t>
  </si>
  <si>
    <t>GeeSAT-1A &amp; 1B</t>
  </si>
  <si>
    <t>Starlink Group 4-4</t>
  </si>
  <si>
    <t>TÃ¼rksat 5B</t>
  </si>
  <si>
    <t>CRS SpX-24</t>
  </si>
  <si>
    <t>Inmarsat I-6 F1</t>
  </si>
  <si>
    <t>Shiyan 12-01 &amp; 02</t>
  </si>
  <si>
    <t>James Webb Space Telescope (JWST)</t>
  </si>
  <si>
    <t>Ziyuan-1 02E &amp; CAS-9</t>
  </si>
  <si>
    <t>OneWeb #12</t>
  </si>
  <si>
    <t>Angara A5/Persey</t>
  </si>
  <si>
    <t>MGM nÂ°3</t>
  </si>
  <si>
    <t>Tianhui 4</t>
  </si>
  <si>
    <t>TJSW-9</t>
  </si>
  <si>
    <t>3 Unknown payloads</t>
  </si>
  <si>
    <t>Starlink Group 4-5</t>
  </si>
  <si>
    <t>Transporter 3</t>
  </si>
  <si>
    <t>STP-27VPB/Above the Clouds</t>
  </si>
  <si>
    <t>Shiyan 13</t>
  </si>
  <si>
    <t>Starlink Group 4-6</t>
  </si>
  <si>
    <t>Atlas V 511</t>
  </si>
  <si>
    <t>GSSAP 5 &amp; 6 (USSF-8)</t>
  </si>
  <si>
    <t>L-SAR 01A</t>
  </si>
  <si>
    <t>CSG-2</t>
  </si>
  <si>
    <t>NROL-87</t>
  </si>
  <si>
    <t>Starlink Group 4-7</t>
  </si>
  <si>
    <t>Cosmos 2553</t>
  </si>
  <si>
    <t>OneWeb #13</t>
  </si>
  <si>
    <t>SLC-46, Cape Canaveral SFS, Florida, USA</t>
  </si>
  <si>
    <t>VCLS Demo-2A</t>
  </si>
  <si>
    <t>EOS-04 &amp; Others</t>
  </si>
  <si>
    <t>Progress MS-19</t>
  </si>
  <si>
    <t>CRS NG-17</t>
  </si>
  <si>
    <t>Starlink Group 4-8</t>
  </si>
  <si>
    <t>Starlink Group 4-11</t>
  </si>
  <si>
    <t>L-SAR 01B</t>
  </si>
  <si>
    <t>Long March 8 (Core Only)</t>
  </si>
  <si>
    <t>Hainan-1, Jilin Gaofen-03D &amp; Others</t>
  </si>
  <si>
    <t>Rocket Lab LC-1B, MÄhia Peninsula, New Zealand</t>
  </si>
  <si>
    <t>The Owlâ€™s Night Continues</t>
  </si>
  <si>
    <t>GOES-T (GOES-18)</t>
  </si>
  <si>
    <t>Starlink Group 4-9</t>
  </si>
  <si>
    <t>Yinhe-1 (x6) &amp; Others</t>
  </si>
  <si>
    <t>Nour 2</t>
  </si>
  <si>
    <t>Starlink Group 4-10</t>
  </si>
  <si>
    <t>Spaceflight Astra-1</t>
  </si>
  <si>
    <t>Yaogan 34-02</t>
  </si>
  <si>
    <t>Soyuz MS-21</t>
  </si>
  <si>
    <t>Starlink Group 4-12</t>
  </si>
  <si>
    <t>Meridian-M nÂ°20L</t>
  </si>
  <si>
    <t>LC-9A, Taiyuan Satellite Launch Center, China</t>
  </si>
  <si>
    <t>Long March 6A</t>
  </si>
  <si>
    <t>Pujiang-2 &amp; Tiankun-2</t>
  </si>
  <si>
    <t>Tianping-2 A to C</t>
  </si>
  <si>
    <t>NS-20</t>
  </si>
  <si>
    <t>Transporter 4</t>
  </si>
  <si>
    <t>Without Mission a Beat</t>
  </si>
  <si>
    <t>Gaofen-3 03</t>
  </si>
  <si>
    <t>Cosmos 2554</t>
  </si>
  <si>
    <t>Axiom Mission 1 (Ax-1)</t>
  </si>
  <si>
    <t>ChinaSat 6D</t>
  </si>
  <si>
    <t>Daqi-1 (AEMS)</t>
  </si>
  <si>
    <t>NROL-85</t>
  </si>
  <si>
    <t>Starlink Group 4-14</t>
  </si>
  <si>
    <t>SpaceX Crew-4</t>
  </si>
  <si>
    <t>SuperView Neo 1-01 &amp; 02</t>
  </si>
  <si>
    <t>Cosmos 2555</t>
  </si>
  <si>
    <t>Starlink Group 4-16</t>
  </si>
  <si>
    <t>Jilin-1 Gaofen 03D-04 to 07 &amp; 04A</t>
  </si>
  <si>
    <t>There and Back Again</t>
  </si>
  <si>
    <t>Jilin-1 Wideband-01C &amp; High Resolution 03D-27 to 33</t>
  </si>
  <si>
    <t>Starlink Group 4-17</t>
  </si>
  <si>
    <t>Tianzhou 4</t>
  </si>
  <si>
    <t>Jilin-1 Mofang-01A(R)</t>
  </si>
  <si>
    <t>Starlink Group 4-13</t>
  </si>
  <si>
    <t>Starlink Group 4-15</t>
  </si>
  <si>
    <t>Starlink Group 4-18</t>
  </si>
  <si>
    <t>Cosmos 2556</t>
  </si>
  <si>
    <t>Starliner OFT-2</t>
  </si>
  <si>
    <t>RSW-04 - 06</t>
  </si>
  <si>
    <t>Transporter 5</t>
  </si>
  <si>
    <t>Geely Constellation Group 01</t>
  </si>
  <si>
    <t>Progress MS-20</t>
  </si>
  <si>
    <t>NS-21</t>
  </si>
  <si>
    <t>Shenzhou 14</t>
  </si>
  <si>
    <t>Nilesat-301</t>
  </si>
  <si>
    <t>Starlink Group 4-19</t>
  </si>
  <si>
    <t>SARah 1</t>
  </si>
  <si>
    <t>Globalstar FM15 &amp; USA 328 to 331</t>
  </si>
  <si>
    <t>Test Flight 2</t>
  </si>
  <si>
    <t>Tianxing-1</t>
  </si>
  <si>
    <t>Measat-3d &amp; GSAT-24</t>
  </si>
  <si>
    <t>Yaogan 35 Group 02</t>
  </si>
  <si>
    <t>Gaofen-12 03</t>
  </si>
  <si>
    <t>CAPSTONE</t>
  </si>
  <si>
    <t>SES-22</t>
  </si>
  <si>
    <t>DS-EO, NeuSAR, SCOOB-I &amp; POEM</t>
  </si>
  <si>
    <t>USSF-12 (WFOV)</t>
  </si>
  <si>
    <t>STP-S28A</t>
  </si>
  <si>
    <t>Cosmos 2557</t>
  </si>
  <si>
    <t>Starlink Group 4-21</t>
  </si>
  <si>
    <t>Starlink Group 3-1</t>
  </si>
  <si>
    <t>Tianlian-2-03</t>
  </si>
  <si>
    <t>TROPICS Flight 1</t>
  </si>
  <si>
    <t>Wise One Looks Ahead (NROL-162)</t>
  </si>
  <si>
    <t>Vega C</t>
  </si>
  <si>
    <t>LARES 2 &amp; Cubesats</t>
  </si>
  <si>
    <t>CRS SpX-25</t>
  </si>
  <si>
    <t>SuperView Neo 2-01 &amp; 02</t>
  </si>
  <si>
    <t>Starlink Group 4-22</t>
  </si>
  <si>
    <t>Starlink Group 3-2</t>
  </si>
  <si>
    <t>Wentian</t>
  </si>
  <si>
    <t>Starlink Group 4-25</t>
  </si>
  <si>
    <t>CAS Space</t>
  </si>
  <si>
    <t>Zhongke-1A</t>
  </si>
  <si>
    <t>Yaogan 35 Group 03</t>
  </si>
  <si>
    <t>Number of launches</t>
  </si>
  <si>
    <t xml:space="preserve">Active </t>
  </si>
  <si>
    <t>Column1</t>
  </si>
  <si>
    <t>Column2</t>
  </si>
  <si>
    <t xml:space="preserve"> Kazakhstan</t>
  </si>
  <si>
    <t xml:space="preserve"> USA</t>
  </si>
  <si>
    <t xml:space="preserve"> Russia</t>
  </si>
  <si>
    <t xml:space="preserve"> France</t>
  </si>
  <si>
    <t xml:space="preserve"> Japan</t>
  </si>
  <si>
    <t xml:space="preserve"> Kenya</t>
  </si>
  <si>
    <t xml:space="preserve"> Australia</t>
  </si>
  <si>
    <t xml:space="preserve"> China</t>
  </si>
  <si>
    <t xml:space="preserve"> India</t>
  </si>
  <si>
    <t xml:space="preserve"> Israel</t>
  </si>
  <si>
    <t xml:space="preserve"> Gran Canaria</t>
  </si>
  <si>
    <t xml:space="preserve"> Brazil</t>
  </si>
  <si>
    <t xml:space="preserve"> Barents Sea</t>
  </si>
  <si>
    <t xml:space="preserve"> North Korea</t>
  </si>
  <si>
    <t xml:space="preserve"> Pacific Ocean</t>
  </si>
  <si>
    <t xml:space="preserve"> Iran</t>
  </si>
  <si>
    <t xml:space="preserve"> South Korea</t>
  </si>
  <si>
    <t xml:space="preserve"> Pacific Missile Range Facility</t>
  </si>
  <si>
    <t xml:space="preserve"> New Zealand</t>
  </si>
  <si>
    <t xml:space="preserve"> New Mexico</t>
  </si>
  <si>
    <t xml:space="preserve"> Yellow Sea</t>
  </si>
  <si>
    <t xml:space="preserve"> Shahrud Missile Test Site</t>
  </si>
  <si>
    <t>Total</t>
  </si>
  <si>
    <t>Number of rocket</t>
  </si>
  <si>
    <t>Column3</t>
  </si>
  <si>
    <t>RVSN USSR-Sputnik 8K71PS</t>
  </si>
  <si>
    <t>US Navy-Vanguard</t>
  </si>
  <si>
    <t>AMBA-Juno I</t>
  </si>
  <si>
    <t>RVSN USSR-Sputnik 8A91</t>
  </si>
  <si>
    <t>US Navy-NOTS-EV-1 Pilot II</t>
  </si>
  <si>
    <t>US Air Force-Thor-DM 18 Able I</t>
  </si>
  <si>
    <t>RVSN USSR-Vostok</t>
  </si>
  <si>
    <t>NASA-Thor-DM 18 Able I</t>
  </si>
  <si>
    <t>AMBA-Juno II</t>
  </si>
  <si>
    <t>US Air Force-SM-65B Atlas</t>
  </si>
  <si>
    <t>US Air Force-Thor-DM18 Agena-A</t>
  </si>
  <si>
    <t>US Air Force-Thor DM-18 Able-III</t>
  </si>
  <si>
    <t>NASA-Atlas-D Mercury</t>
  </si>
  <si>
    <t>US Air Force-Thor DM-18 Able-II</t>
  </si>
  <si>
    <t>General Dynamics-Atlas-D Able</t>
  </si>
  <si>
    <t>General Dynamics-Atlas-LV3 Agena-A</t>
  </si>
  <si>
    <t>US Air Force-Thor DM-18 Able-IV</t>
  </si>
  <si>
    <t>US Air Force-Thor-DM21 Ablestar</t>
  </si>
  <si>
    <t>US Air Force-Thor DM-19 Delta</t>
  </si>
  <si>
    <t>RVSN USSR-Molniya</t>
  </si>
  <si>
    <t>US Air Force-Thor DM-21 Agena-B</t>
  </si>
  <si>
    <t>NASA-Mercury-Redstone</t>
  </si>
  <si>
    <t>NASA-Scout X-1</t>
  </si>
  <si>
    <t>General Dynamics-Atlas-LV3 Agena-B</t>
  </si>
  <si>
    <t>RVSN USSR-Cosmos-2I (63S1)</t>
  </si>
  <si>
    <t>NASA-Blue Scout II</t>
  </si>
  <si>
    <t>NASA-Scout X-2</t>
  </si>
  <si>
    <t>General Dynamics-Atlas-LV3C Centaur-A</t>
  </si>
  <si>
    <t>US Air Force-Scout X-2M</t>
  </si>
  <si>
    <t>RVSN USSR-Vostok-2</t>
  </si>
  <si>
    <t>US Air Force-Thor DM-21 Agena-D</t>
  </si>
  <si>
    <t>US Air Force-Delta A</t>
  </si>
  <si>
    <t>US Air Force-Delta B</t>
  </si>
  <si>
    <t>NASA-Scout X-3</t>
  </si>
  <si>
    <t>US Air Force-Scout X-3</t>
  </si>
  <si>
    <t>US Air Force-Scout X-3M</t>
  </si>
  <si>
    <t>US Air Force-Scout X-4</t>
  </si>
  <si>
    <t>General Dynamics-Atlas-LV3 Agena-D</t>
  </si>
  <si>
    <t>US Air Force-Scout X-2B</t>
  </si>
  <si>
    <t>RVSN USSR-Poliot</t>
  </si>
  <si>
    <t>RVSN USSR-Voskhod</t>
  </si>
  <si>
    <t>General Dynamics-Atlas-LV3C Centaur-B</t>
  </si>
  <si>
    <t>NASA-Scout X-4</t>
  </si>
  <si>
    <t>NASA-Saturn I</t>
  </si>
  <si>
    <t>NASA-Titan II GLV</t>
  </si>
  <si>
    <t>General Dynamics-Atlas-LV3C Centaur-C</t>
  </si>
  <si>
    <t>General Dynamics-Atlas-SLV3 Agena-D</t>
  </si>
  <si>
    <t>RVSN USSR-Cosmos-1 (65S3)</t>
  </si>
  <si>
    <t>RVSN USSR-Vostok-2M</t>
  </si>
  <si>
    <t>US Air Force-Titan IIIA</t>
  </si>
  <si>
    <t>General Dynamics-Atlas-D OV1</t>
  </si>
  <si>
    <t>Martin Marietta-Titan IIIC</t>
  </si>
  <si>
    <t>RVSN USSR-Proton</t>
  </si>
  <si>
    <t>General Dynamics-Atlas-LV3C Centaur-D</t>
  </si>
  <si>
    <t>RVSN USSR-Molniya-M /Block L</t>
  </si>
  <si>
    <t>RVSN USSR-Cosmos-2I (63SM)</t>
  </si>
  <si>
    <t>Armée de l'Air-Diamant A</t>
  </si>
  <si>
    <t>RVSN USSR-Vostok-2A</t>
  </si>
  <si>
    <t>NASA-Saturn IB</t>
  </si>
  <si>
    <t>General Dynamics-Atlas-SLV3B Agena-D</t>
  </si>
  <si>
    <t>General Dynamics-Atlas SLV-3</t>
  </si>
  <si>
    <t>General Dynamics-Atlas-SLV3 Agena-B</t>
  </si>
  <si>
    <t>US Air Force-Titan IIIB</t>
  </si>
  <si>
    <t>RVSN USSR-Tsyklon</t>
  </si>
  <si>
    <t>UT-Lambda-IV S</t>
  </si>
  <si>
    <t>RVSN USSR-Cosmos-3 (11K65)</t>
  </si>
  <si>
    <t>RVSN USSR-Soyuz</t>
  </si>
  <si>
    <t>RVSN USSR-Proton K/Block D</t>
  </si>
  <si>
    <t>ASI-Scout B</t>
  </si>
  <si>
    <t>RVSN USSR-Cosmos-3M (11K65M)</t>
  </si>
  <si>
    <t>RVSN USSR-Molniya-M /Block VL</t>
  </si>
  <si>
    <t>General Dynamics-Atlas-SLV3C Centaur-D</t>
  </si>
  <si>
    <t>OKB-586-Cosmos-3 (11K65)</t>
  </si>
  <si>
    <t>RVSN USSR-Tsyklon-2A</t>
  </si>
  <si>
    <t>NASA-Saturn V</t>
  </si>
  <si>
    <t>AMBA-Redstone Sparta</t>
  </si>
  <si>
    <t>General Dynamics-Atlas-SLV3A Agena-D</t>
  </si>
  <si>
    <t>General Dynamics-Atlas-E/F OV1</t>
  </si>
  <si>
    <t>General Dynamics-Atlas-SLV3 Burner-2</t>
  </si>
  <si>
    <t>RVSN USSR-Proton K</t>
  </si>
  <si>
    <t>CECLES-Europa 1</t>
  </si>
  <si>
    <t>RVSN USSR-N1-L3</t>
  </si>
  <si>
    <t>RVSN USSR-Cosmos-3MRB (65MRB)</t>
  </si>
  <si>
    <t>RVSN USSR-Tsyklon-2</t>
  </si>
  <si>
    <t>US Air Force-Titan III(23)B</t>
  </si>
  <si>
    <t>Yuzhmash-Tsyklon-2</t>
  </si>
  <si>
    <t>CASC-Long March 1</t>
  </si>
  <si>
    <t>CNES-Diamant B</t>
  </si>
  <si>
    <t>Roscosmos-Soyuz</t>
  </si>
  <si>
    <t>RVSN USSR-Molniya-M /Block NVL</t>
  </si>
  <si>
    <t>ISAS-Mu-IV S</t>
  </si>
  <si>
    <t>RAE-Black Arrow</t>
  </si>
  <si>
    <t>Martin Marietta-Titan III(23)C</t>
  </si>
  <si>
    <t>RVSN USSR-Soyuz L</t>
  </si>
  <si>
    <t>ISAS-Mu-III C</t>
  </si>
  <si>
    <t>Martin Marietta-Titan-III(33)B Agena-D</t>
  </si>
  <si>
    <t>Martin Marietta-Titan IIID</t>
  </si>
  <si>
    <t>US Air Force-Titan III(24)B</t>
  </si>
  <si>
    <t>CECLES-Europa 2</t>
  </si>
  <si>
    <t>RVSN USSR-Soyuz M</t>
  </si>
  <si>
    <t>RVSN USSR-Molniya-M /Block SO-L</t>
  </si>
  <si>
    <t>CASC-Feng Bao 1</t>
  </si>
  <si>
    <t>RVSN USSR-Molniya-M /Block 2BL</t>
  </si>
  <si>
    <t>General Dynamics-Atlas-E/F Burner</t>
  </si>
  <si>
    <t>ASI-Scout D1</t>
  </si>
  <si>
    <t>General Dynamics-Atlas-SLV3D Centaur-D1A</t>
  </si>
  <si>
    <t>RVSN USSR-Soyuz U</t>
  </si>
  <si>
    <t>ISAS-Mu-III H</t>
  </si>
  <si>
    <t>Martin Marietta-Titan IIIE</t>
  </si>
  <si>
    <t>RVSN USSR-Proton K/Block-DM</t>
  </si>
  <si>
    <t>RVSN USSR-Molniya-M /Block ML</t>
  </si>
  <si>
    <t>General Dynamics-Atlas-E/F PTS</t>
  </si>
  <si>
    <t>ASI-Scout B1</t>
  </si>
  <si>
    <t>CASC-Long March 2</t>
  </si>
  <si>
    <t>CNES-Diamant BP4</t>
  </si>
  <si>
    <t>Martin Marietta-Titan III(34)B Agena-D</t>
  </si>
  <si>
    <t>General Dynamics-Atlas-E/F Star-17A</t>
  </si>
  <si>
    <t>ASI-Scout F1</t>
  </si>
  <si>
    <t>MHI-N-I</t>
  </si>
  <si>
    <t>General Dynamics-Atlas-SLV3D Centaur-D1AR</t>
  </si>
  <si>
    <t>General Dynamics-Atlas-E/F MSD</t>
  </si>
  <si>
    <t>MHI-N-I Star-37E</t>
  </si>
  <si>
    <t>General Dynamics-Atlas-E/F SGS-1</t>
  </si>
  <si>
    <t>RVSN USSR-Tsyklon-3</t>
  </si>
  <si>
    <t>General Dynamics-Atlas-E/F Agena D</t>
  </si>
  <si>
    <t>General Dynamics-Atlas-E/F Star-37S-ISS</t>
  </si>
  <si>
    <t>General Dynamics-Atlas-E/F OIS</t>
  </si>
  <si>
    <t>ISRO-SLV-3</t>
  </si>
  <si>
    <t>ESA-Ariane 1</t>
  </si>
  <si>
    <t>ISAS-Mu-III S</t>
  </si>
  <si>
    <t>MHI-N-II Star-37E</t>
  </si>
  <si>
    <t>NASA-Space Shuttle Columbia</t>
  </si>
  <si>
    <t>CASC-Long March 2C</t>
  </si>
  <si>
    <t>Martin Marietta-Titan 34D</t>
  </si>
  <si>
    <t>General Dynamics-Atlas-H MSD</t>
  </si>
  <si>
    <t>NASA-Space Shuttle Challenger</t>
  </si>
  <si>
    <t>General Dynamics-Atlas-E/F SGS-2</t>
  </si>
  <si>
    <t>CASC-Long March 3</t>
  </si>
  <si>
    <t>Arianespace-Ariane 1</t>
  </si>
  <si>
    <t>General Dynamics-Atlas-G Centaur-D1AR</t>
  </si>
  <si>
    <t>Arianespace-Ariane 3</t>
  </si>
  <si>
    <t>NASA-Space Shuttle Discovery</t>
  </si>
  <si>
    <t>ISAS-Mu-III S2</t>
  </si>
  <si>
    <t>RVSN USSR-Zenit-2</t>
  </si>
  <si>
    <t>NASA-Space Shuttle Atlantis</t>
  </si>
  <si>
    <t>Arianespace-Ariane 2</t>
  </si>
  <si>
    <t>MHI-H-I (9 SO)</t>
  </si>
  <si>
    <t>MHI-N-II</t>
  </si>
  <si>
    <t>ISRO-ASLV</t>
  </si>
  <si>
    <t>RVSN USSR-Energiya/Polyus</t>
  </si>
  <si>
    <t>MHI-H-I UM-129A (9SO)</t>
  </si>
  <si>
    <t>ASI-Scout G1</t>
  </si>
  <si>
    <t>ESA-Ariane 44LP</t>
  </si>
  <si>
    <t>Martin Marietta-Titan II(23)G</t>
  </si>
  <si>
    <t>CASC-Long March 4A</t>
  </si>
  <si>
    <t>IAI-Shavit</t>
  </si>
  <si>
    <t>RVSN USSR-Energiya/Buran</t>
  </si>
  <si>
    <t>Arianespace-Ariane 44LP</t>
  </si>
  <si>
    <t>Boeing-Delta II 6925</t>
  </si>
  <si>
    <t>Douglas-Delta 3920-8</t>
  </si>
  <si>
    <t>Arianespace-Ariane 44L</t>
  </si>
  <si>
    <t>Martin Marietta-Titan IV(402)A</t>
  </si>
  <si>
    <t>MHI-H-I UM-129A (6SO)</t>
  </si>
  <si>
    <t>Martin Marietta-Commercial Titan III</t>
  </si>
  <si>
    <t>Arianespace-Ariane 40</t>
  </si>
  <si>
    <t>Boeing-Delta II 6920-8</t>
  </si>
  <si>
    <t>Northrop-Pegasus</t>
  </si>
  <si>
    <t>Lockheed-Atlas-E/F Altair</t>
  </si>
  <si>
    <t>Boeing-Delta II 6925-8</t>
  </si>
  <si>
    <t>Boeing-Delta II 6920-10</t>
  </si>
  <si>
    <t>Martin Marietta-Titan IV(405)A</t>
  </si>
  <si>
    <t>Boeing-Delta 4925-8</t>
  </si>
  <si>
    <t>CASC-Long March 2E</t>
  </si>
  <si>
    <t>General Dynamics-Atlas I</t>
  </si>
  <si>
    <t>Arianespace-Ariane 42P</t>
  </si>
  <si>
    <t>RVSN USSR-Rokot/Briz K</t>
  </si>
  <si>
    <t>Boeing-Delta II 7925</t>
  </si>
  <si>
    <t>Martin Marietta-Titan IV(403)A</t>
  </si>
  <si>
    <t>Arianespace-Ariane 44P</t>
  </si>
  <si>
    <t>Northrop-Pegasus/HAPS</t>
  </si>
  <si>
    <t>General Dynamics-Atlas II</t>
  </si>
  <si>
    <t>Yuzhmash-Tsyklon-3</t>
  </si>
  <si>
    <t>VKS RF-Molniya-M /Block ML</t>
  </si>
  <si>
    <t>NASA-Space Shuttle Endeavour</t>
  </si>
  <si>
    <t>General Dynamics-Atlas IIA</t>
  </si>
  <si>
    <t>VKS RF-Molniya-M /Block NVL</t>
  </si>
  <si>
    <t>CASC-Long March 2D</t>
  </si>
  <si>
    <t>VKS RF-Cosmos-3M (11K65M)</t>
  </si>
  <si>
    <t>VKS RF-Tsyklon-3</t>
  </si>
  <si>
    <t>VKS RF-Zenit-2</t>
  </si>
  <si>
    <t>VKS RF-Molniya-M /Block 2BL</t>
  </si>
  <si>
    <t>Martin Marietta-Titan IV(404)A</t>
  </si>
  <si>
    <t>MITT-Start-1</t>
  </si>
  <si>
    <t>VKS RF-Tsyklon-2</t>
  </si>
  <si>
    <t>Arianespace-Ariane 42L</t>
  </si>
  <si>
    <t>ISRO-PSLV-G</t>
  </si>
  <si>
    <t>General Dynamics-Atlas IIAS</t>
  </si>
  <si>
    <t>MHI-H-II</t>
  </si>
  <si>
    <t>Martin Marietta-Titan IV(401)A</t>
  </si>
  <si>
    <t>CASC-Long March 3A</t>
  </si>
  <si>
    <t>Northrop-Minotaur C (Taurus)</t>
  </si>
  <si>
    <t>Boeing-Delta II 7925-8</t>
  </si>
  <si>
    <t>Lockheed-Atlas I</t>
  </si>
  <si>
    <t>Northrop-Pegasus XL</t>
  </si>
  <si>
    <t>Lockheed-Atlas IIA</t>
  </si>
  <si>
    <t>Lockheed-Atlas IIAS</t>
  </si>
  <si>
    <t>Boeing-Delta II 7925-10</t>
  </si>
  <si>
    <t>VKS RF-Rokot/Briz K</t>
  </si>
  <si>
    <t>ILS-Atlas IIAS</t>
  </si>
  <si>
    <t>Lockheed-Atlas II</t>
  </si>
  <si>
    <t>MITT-Start</t>
  </si>
  <si>
    <t>ILS-Atlas IIA</t>
  </si>
  <si>
    <t>Lockheed-Titan IV(401)A</t>
  </si>
  <si>
    <t>Lockheed-Athena I</t>
  </si>
  <si>
    <t>EER-Conestoga-1620</t>
  </si>
  <si>
    <t>Boeing-Delta II 7920-10</t>
  </si>
  <si>
    <t>Lockheed-Titan IV(404)A</t>
  </si>
  <si>
    <t>CASC-Long March 3B</t>
  </si>
  <si>
    <t>Lockheed-Titan IV(403)A</t>
  </si>
  <si>
    <t>ESA-Ariane 5 G</t>
  </si>
  <si>
    <t>Lockheed-Titan IV(405)A</t>
  </si>
  <si>
    <t>MHI-H-II (2 SSB)</t>
  </si>
  <si>
    <t>ISAS-Mu-V / M-24</t>
  </si>
  <si>
    <t>Lockheed-Titan IV(402)B</t>
  </si>
  <si>
    <t>Lockheed-Titan II(23)G</t>
  </si>
  <si>
    <t>Boeing-Delta II 7920-10C</t>
  </si>
  <si>
    <t>Boeing-Delta II 7920-8</t>
  </si>
  <si>
    <t>Lockheed-Titan IV(401)B</t>
  </si>
  <si>
    <t>AEB-VLS-1</t>
  </si>
  <si>
    <t>Northrop-Pegasus XL/HAPS</t>
  </si>
  <si>
    <t>ILS-Proton K/Block DM-3</t>
  </si>
  <si>
    <t>Lockheed-Athena II</t>
  </si>
  <si>
    <t>Boeing-Delta II 7420-10C</t>
  </si>
  <si>
    <t>SRC-Shtil'</t>
  </si>
  <si>
    <t>Boeing-Delta III 8930</t>
  </si>
  <si>
    <t>KCST-Taepodong-1</t>
  </si>
  <si>
    <t>Boeing-Delta II 7425</t>
  </si>
  <si>
    <t>Boeing-Delta II 7426</t>
  </si>
  <si>
    <t>Sea Launch-Zenit-3 SL</t>
  </si>
  <si>
    <t>Kosmotras-Dnepr</t>
  </si>
  <si>
    <t>CASC-Long March 4B</t>
  </si>
  <si>
    <t>Lockheed-Titan IV(404)B</t>
  </si>
  <si>
    <t>Boeing-Delta II 7320-10C</t>
  </si>
  <si>
    <t>MHI-H-IIS</t>
  </si>
  <si>
    <t>CASC-Long March 2F</t>
  </si>
  <si>
    <t>Arianespace-Ariane 5 G</t>
  </si>
  <si>
    <t>Northrop-Minotaur I</t>
  </si>
  <si>
    <t>Boeing-Delta II 7326</t>
  </si>
  <si>
    <t>Eurockot-Rokot/Briz KM</t>
  </si>
  <si>
    <t>ILS-Atlas IIIA</t>
  </si>
  <si>
    <t>Lockheed-Titan IV(403)B</t>
  </si>
  <si>
    <t>ISRO-GSLV Mk I</t>
  </si>
  <si>
    <t>Boeing-Delta II 7425-10C</t>
  </si>
  <si>
    <t>MHI-H-IIA 202</t>
  </si>
  <si>
    <t>MHI-H-IIA 2024</t>
  </si>
  <si>
    <t>ILS-Atlas IIIB</t>
  </si>
  <si>
    <t>IAI-Shavit-1</t>
  </si>
  <si>
    <t>ILS-Atlas V 401</t>
  </si>
  <si>
    <t>CASIC-Kaituozhe 1</t>
  </si>
  <si>
    <t>Boeing-Delta IV Medium+ (4,2)</t>
  </si>
  <si>
    <t>Arianespace-Ariane 5 ECA</t>
  </si>
  <si>
    <t>Boeing-Delta IV Medium</t>
  </si>
  <si>
    <t>ISAS-Mu-V / M-25</t>
  </si>
  <si>
    <t>Starsem-Soyuz FG/Fregat</t>
  </si>
  <si>
    <t>Boeing-Delta II 7925H</t>
  </si>
  <si>
    <t>ILS-Atlas V 521</t>
  </si>
  <si>
    <t>Boeing-Delta II 7920H</t>
  </si>
  <si>
    <t>VKS RF-Strela</t>
  </si>
  <si>
    <t>Lockheed-Atlas IIIB</t>
  </si>
  <si>
    <t>Arianespace-Ariane 5 G+</t>
  </si>
  <si>
    <t>Boeing-Delta II 7920-10L</t>
  </si>
  <si>
    <t>VKS RF-Soyuz 2.1a</t>
  </si>
  <si>
    <t>Boeing-Delta IV Heavy</t>
  </si>
  <si>
    <t>MHI-H-IIA 2022</t>
  </si>
  <si>
    <t>ILS-Atlas V 431</t>
  </si>
  <si>
    <t>Lockheed-Titan IV(405)B</t>
  </si>
  <si>
    <t>SRC-Volna</t>
  </si>
  <si>
    <t>Arianespace-Ariane 5 GS</t>
  </si>
  <si>
    <t>VKS RF-Rokot/Briz KM</t>
  </si>
  <si>
    <t>ILS-Atlas V 551</t>
  </si>
  <si>
    <t>SpaceX-Falcon 1</t>
  </si>
  <si>
    <t>ILS-Atlas V 411</t>
  </si>
  <si>
    <t>CASC-Long March 4C</t>
  </si>
  <si>
    <t>Boeing-Delta II 7925-10L</t>
  </si>
  <si>
    <t>ULA-Delta II 7920-10C</t>
  </si>
  <si>
    <t>MHI-H-IIA 204</t>
  </si>
  <si>
    <t>ULA-Delta II 7925-10C</t>
  </si>
  <si>
    <t>ULA-Atlas V 401</t>
  </si>
  <si>
    <t>ISRO-PSLV-CA</t>
  </si>
  <si>
    <t>CASC-Long March 3B/E</t>
  </si>
  <si>
    <t>ULA-Delta II 7420-10C</t>
  </si>
  <si>
    <t>IAI-Shavit-2</t>
  </si>
  <si>
    <t>ULA-Delta II 7925</t>
  </si>
  <si>
    <t>ULA-Delta II 7925H</t>
  </si>
  <si>
    <t>ULA-Atlas V 421</t>
  </si>
  <si>
    <t>ULA-Delta IV Heavy</t>
  </si>
  <si>
    <t>Arianespace-Ariane 5 ES</t>
  </si>
  <si>
    <t>ULA-Atlas V 411</t>
  </si>
  <si>
    <t>CASC-Long March 3C</t>
  </si>
  <si>
    <t>Land Launch-Zenit-3 SLB</t>
  </si>
  <si>
    <t>ULA-Delta II 7920H-10C</t>
  </si>
  <si>
    <t>ULA-Delta II 7320-10C</t>
  </si>
  <si>
    <t>ISA-Safir-1</t>
  </si>
  <si>
    <t>CASC-Long March 2C/SMA</t>
  </si>
  <si>
    <t>CASC-Long March 2F/G</t>
  </si>
  <si>
    <t>ISRO-PSLV-XL</t>
  </si>
  <si>
    <t>ULA-Delta II 7925-10L</t>
  </si>
  <si>
    <t>KCST-Unha-2</t>
  </si>
  <si>
    <t>ULA-Delta IV Medium+ (4,2)</t>
  </si>
  <si>
    <t>KARI-Naro-1</t>
  </si>
  <si>
    <t>MHI-H-IIB</t>
  </si>
  <si>
    <t>NASA-Ares 1-X</t>
  </si>
  <si>
    <t>ULA-Atlas V 431</t>
  </si>
  <si>
    <t>ULA-Delta IV Medium+ (5,4)</t>
  </si>
  <si>
    <t>Roscosmos-Soyuz U</t>
  </si>
  <si>
    <t>Roscosmos-Soyuz FG</t>
  </si>
  <si>
    <t>ISRO-GSLV Mk II</t>
  </si>
  <si>
    <t>ULA-Atlas V 501</t>
  </si>
  <si>
    <t>SpaceX-Falcon 9 v1.0</t>
  </si>
  <si>
    <t>ULA-Atlas V 531</t>
  </si>
  <si>
    <t>Northrop-Minotaur IV</t>
  </si>
  <si>
    <t>Roscosmos-Zenit-3 SLBF</t>
  </si>
  <si>
    <t>ISA-Safir-1A</t>
  </si>
  <si>
    <t>ULA-Atlas V 551</t>
  </si>
  <si>
    <t>CASC-Long March 2F/T</t>
  </si>
  <si>
    <t>Arianespace-Soyuz ST-B/Fregat-MT</t>
  </si>
  <si>
    <t>Roscosmos-Zenit-2 FG</t>
  </si>
  <si>
    <t>ULA-Atlas V 541</t>
  </si>
  <si>
    <t>Arianespace-Soyuz ST-A/Fregat</t>
  </si>
  <si>
    <t>ISA-Safir-1B</t>
  </si>
  <si>
    <t>ESA-Vega</t>
  </si>
  <si>
    <t>ULA-Delta IV Medium+ (5,2)</t>
  </si>
  <si>
    <t>KCST-Unha-3</t>
  </si>
  <si>
    <t>ISA-Safir-1B+</t>
  </si>
  <si>
    <t>Northrop-Antares 110</t>
  </si>
  <si>
    <t>Arianespace-Vega</t>
  </si>
  <si>
    <t>VKS RF-Proton-M/DM-3</t>
  </si>
  <si>
    <t>Northrop-Minotaur V</t>
  </si>
  <si>
    <t>JAXA-Epsilon Demo</t>
  </si>
  <si>
    <t>CASIC-Kuaizhou 1</t>
  </si>
  <si>
    <t>SpaceX-Falcon 9 v1.1</t>
  </si>
  <si>
    <t>VKS RF-Soyuz 2.1v/Volga</t>
  </si>
  <si>
    <t>Northrop-Antares 120</t>
  </si>
  <si>
    <t>Arianespace-Soyuz ST-A/Fregat-M</t>
  </si>
  <si>
    <t>VKS RF-Angara 1.2</t>
  </si>
  <si>
    <t>Northrop-Antares 130</t>
  </si>
  <si>
    <t>ISRO-GSLV Mk III</t>
  </si>
  <si>
    <t>Khrunichev-Angara A5/Briz-M</t>
  </si>
  <si>
    <t>Blue Origin-New Shepard</t>
  </si>
  <si>
    <t>CASC-Long March 6</t>
  </si>
  <si>
    <t>CASC-Long March 11</t>
  </si>
  <si>
    <t>Sandia-Super Stripy</t>
  </si>
  <si>
    <t>SpaceX-Falcon 9 Block 3</t>
  </si>
  <si>
    <t>ILS-Proton-M/Briz-M</t>
  </si>
  <si>
    <t>CASC-Long March 3C/YZ-1</t>
  </si>
  <si>
    <t>VKS RF-Soyuz 2.1b/Fregat</t>
  </si>
  <si>
    <t>Roscosmos-Soyuz 2.1b</t>
  </si>
  <si>
    <t>Roscosmos-Proton-M/Briz-M</t>
  </si>
  <si>
    <t>Roscosmos-Soyuz 2.1a</t>
  </si>
  <si>
    <t>Roscosmos-Soyuz 2.1a/Volga</t>
  </si>
  <si>
    <t>CASC-Long March 3C/E</t>
  </si>
  <si>
    <t>CASC-Long March 7/YZ-1A</t>
  </si>
  <si>
    <t>Northrop-Antares 230</t>
  </si>
  <si>
    <t>CASC-Long March 5/YZ-2</t>
  </si>
  <si>
    <t>JAXA-Epsilon</t>
  </si>
  <si>
    <t>ExPace-Kuaizhou 1A</t>
  </si>
  <si>
    <t>JAXA-SS-520</t>
  </si>
  <si>
    <t>CASIC-Kaituozhe 2</t>
  </si>
  <si>
    <t>Rocket Lab-Electron</t>
  </si>
  <si>
    <t>VKS RF-Soyuz 2.1b/Fregat-M</t>
  </si>
  <si>
    <t>CASC-Long March 5</t>
  </si>
  <si>
    <t>Roscosmos-Soyuz 2.1a/Fregat</t>
  </si>
  <si>
    <t>ISA-Simorgh</t>
  </si>
  <si>
    <t>SpaceX-Falcon 9 Block 4</t>
  </si>
  <si>
    <t>VKS RF-Proton-M/Briz-M</t>
  </si>
  <si>
    <t>CASC-Long March 3B/YZ-1</t>
  </si>
  <si>
    <t>Roscosmos-Soyuz 2.1b/Fregat-M</t>
  </si>
  <si>
    <t>VKS RF-Soyuz 2.1b</t>
  </si>
  <si>
    <t>Land Launch-Zenit-3 SLBF</t>
  </si>
  <si>
    <t>JAXA-Epsilon PBS</t>
  </si>
  <si>
    <t>Rocket Lab-Electron/Curie</t>
  </si>
  <si>
    <t>Roscosmos-Soyuz 2.1a/Fregat-M</t>
  </si>
  <si>
    <t>SpaceX-Falcon Heavy</t>
  </si>
  <si>
    <t>Roscosmos-Soyuz 2.1v</t>
  </si>
  <si>
    <t>SpaceX-Falcon 9 Block 5</t>
  </si>
  <si>
    <t>Exos-SARGE</t>
  </si>
  <si>
    <t>Landspace-ZhuQue-1</t>
  </si>
  <si>
    <t>Arianespace-Soyuz ST-B/Fregat-M</t>
  </si>
  <si>
    <t>CASC-Long March 2D/YZ-3</t>
  </si>
  <si>
    <t>ISRO-PSLV-DL</t>
  </si>
  <si>
    <t>OneSpace-OS-M1</t>
  </si>
  <si>
    <t>ISRO-PSLV-QL</t>
  </si>
  <si>
    <t>CASC-Long March 11H</t>
  </si>
  <si>
    <t>Roscosmos-Proton-M/DM-3</t>
  </si>
  <si>
    <t>i-Space-Hyperbola-1</t>
  </si>
  <si>
    <t>VKS RF-Soyuz 2.1a/Fregat-M</t>
  </si>
  <si>
    <t>CASC-Jielong-1</t>
  </si>
  <si>
    <t>Northrop-Antares 230+</t>
  </si>
  <si>
    <t>ULA-Atlas V N22</t>
  </si>
  <si>
    <t>Arianespace-Soyuz 2.1b/Fregat</t>
  </si>
  <si>
    <t>CASC-Long March 7A</t>
  </si>
  <si>
    <t>IRGC-Qased</t>
  </si>
  <si>
    <t>CASC-Long March 5B</t>
  </si>
  <si>
    <t>Virgin Orbit-LauncherOne</t>
  </si>
  <si>
    <t>ExPace-Kuaizhou 11</t>
  </si>
  <si>
    <t>JAXA-H-IIA 202</t>
  </si>
  <si>
    <t>SpaceX-Starship Prototype</t>
  </si>
  <si>
    <t>Rocket Lab-Electron/Photon</t>
  </si>
  <si>
    <t>Astra-Rocket 3</t>
  </si>
  <si>
    <t>Galactic Energy-Ceres-1</t>
  </si>
  <si>
    <t>Virgin Galactic-SpaceShipTwo</t>
  </si>
  <si>
    <t>VKS RF-Angara A5/Briz-M</t>
  </si>
  <si>
    <t>Starsem-Soyuz 2.1b/Fregat</t>
  </si>
  <si>
    <t>CASC-Long March 8</t>
  </si>
  <si>
    <t>ISA-Zoljanah</t>
  </si>
  <si>
    <t>GK LS-Soyuz 2.1a/Fregat-M</t>
  </si>
  <si>
    <t>CASC-Long March 2C/E</t>
  </si>
  <si>
    <t>CASC-Long March 7</t>
  </si>
  <si>
    <t>Roscosmos-Proton-M</t>
  </si>
  <si>
    <t>CASC-Long March 2C/YZ-1S</t>
  </si>
  <si>
    <t>Firefly-Firefly Alpha</t>
  </si>
  <si>
    <t>KARI-KSLV-2</t>
  </si>
  <si>
    <t>VKS RF-Angara A5/Persey</t>
  </si>
  <si>
    <t>ULA-Atlas V 511</t>
  </si>
  <si>
    <t>CASC-Long March 8 (Core Only)</t>
  </si>
  <si>
    <t>CASC-Long March 6A</t>
  </si>
  <si>
    <t>CASIC-Kuaizhou 1A</t>
  </si>
  <si>
    <t>ESA-Vega C</t>
  </si>
  <si>
    <t>CAS Space-Zhongke-1A</t>
  </si>
  <si>
    <t>Rockets</t>
  </si>
  <si>
    <t>Column4</t>
  </si>
  <si>
    <t>Row Labels</t>
  </si>
  <si>
    <t>Grand Total</t>
  </si>
  <si>
    <t>Count of Mission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</si>
  <si>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</si>
  <si>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</si>
  <si>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</si>
  <si>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</si>
  <si>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</si>
  <si>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</si>
  <si>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</si>
  <si>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</si>
  <si>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</si>
  <si>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</si>
  <si>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</si>
  <si>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</si>
  <si>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</si>
  <si>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</si>
  <si>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</si>
  <si>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</si>
  <si>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</si>
  <si>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</si>
  <si>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</si>
  <si>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</si>
  <si>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</si>
  <si>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</si>
  <si>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</si>
  <si>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</si>
  <si>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</si>
  <si>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</si>
  <si>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</si>
  <si>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</si>
  <si>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</si>
  <si>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</si>
  <si>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</si>
  <si>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</si>
  <si>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</si>
  <si>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</si>
  <si>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</si>
  <si>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</si>
  <si>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</si>
  <si>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</si>
  <si>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</si>
  <si>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</si>
  <si>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</si>
  <si>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</si>
  <si>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</si>
  <si>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</si>
  <si>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</si>
  <si>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</si>
  <si>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</si>
  <si>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</si>
  <si>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</si>
  <si>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</si>
  <si>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</si>
  <si>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</si>
  <si>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</si>
  <si>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</si>
  <si>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</si>
  <si>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</si>
  <si>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</si>
  <si>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</si>
  <si>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</si>
  <si>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</si>
  <si>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</si>
  <si>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</si>
  <si>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</si>
  <si>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</si>
  <si>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</si>
  <si>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</si>
  <si>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Success rate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</si>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</sst>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0" fillId="2" borderId="0" xfId="0" applyFill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5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[Excel_project.xlsx]Pivot table!PivotTable30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table'!$A$4:$A$70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'Pivot table'!$B$4:$B$70</c:f>
              <c:numCache>
                <c:formatCode>General</c:formatCode>
                <c:ptCount val="66"/>
                <c:pt idx="0">
                  <c:v>3</c:v>
                </c:pt>
                <c:pt idx="1">
                  <c:v>28</c:v>
                </c:pt>
                <c:pt idx="2">
                  <c:v>20</c:v>
                </c:pt>
                <c:pt idx="3">
                  <c:v>39</c:v>
                </c:pt>
                <c:pt idx="4">
                  <c:v>52</c:v>
                </c:pt>
                <c:pt idx="5">
                  <c:v>82</c:v>
                </c:pt>
                <c:pt idx="6">
                  <c:v>41</c:v>
                </c:pt>
                <c:pt idx="7">
                  <c:v>60</c:v>
                </c:pt>
                <c:pt idx="8">
                  <c:v>87</c:v>
                </c:pt>
                <c:pt idx="9">
                  <c:v>101</c:v>
                </c:pt>
                <c:pt idx="10">
                  <c:v>106</c:v>
                </c:pt>
                <c:pt idx="11">
                  <c:v>103</c:v>
                </c:pt>
                <c:pt idx="12">
                  <c:v>103</c:v>
                </c:pt>
                <c:pt idx="13">
                  <c:v>107</c:v>
                </c:pt>
                <c:pt idx="14">
                  <c:v>119</c:v>
                </c:pt>
                <c:pt idx="15">
                  <c:v>99</c:v>
                </c:pt>
                <c:pt idx="16">
                  <c:v>103</c:v>
                </c:pt>
                <c:pt idx="17">
                  <c:v>98</c:v>
                </c:pt>
                <c:pt idx="18">
                  <c:v>113</c:v>
                </c:pt>
                <c:pt idx="19">
                  <c:v>113</c:v>
                </c:pt>
                <c:pt idx="20">
                  <c:v>114</c:v>
                </c:pt>
                <c:pt idx="21">
                  <c:v>97</c:v>
                </c:pt>
                <c:pt idx="22">
                  <c:v>49</c:v>
                </c:pt>
                <c:pt idx="23">
                  <c:v>55</c:v>
                </c:pt>
                <c:pt idx="24">
                  <c:v>71</c:v>
                </c:pt>
                <c:pt idx="25">
                  <c:v>67</c:v>
                </c:pt>
                <c:pt idx="26">
                  <c:v>66</c:v>
                </c:pt>
                <c:pt idx="27">
                  <c:v>69</c:v>
                </c:pt>
                <c:pt idx="28">
                  <c:v>74</c:v>
                </c:pt>
                <c:pt idx="29">
                  <c:v>62</c:v>
                </c:pt>
                <c:pt idx="30">
                  <c:v>56</c:v>
                </c:pt>
                <c:pt idx="31">
                  <c:v>59</c:v>
                </c:pt>
                <c:pt idx="32">
                  <c:v>52</c:v>
                </c:pt>
                <c:pt idx="33">
                  <c:v>80</c:v>
                </c:pt>
                <c:pt idx="34">
                  <c:v>59</c:v>
                </c:pt>
                <c:pt idx="35">
                  <c:v>62</c:v>
                </c:pt>
                <c:pt idx="36">
                  <c:v>61</c:v>
                </c:pt>
                <c:pt idx="37">
                  <c:v>64</c:v>
                </c:pt>
                <c:pt idx="38">
                  <c:v>61</c:v>
                </c:pt>
                <c:pt idx="39">
                  <c:v>60</c:v>
                </c:pt>
                <c:pt idx="40">
                  <c:v>70</c:v>
                </c:pt>
                <c:pt idx="41">
                  <c:v>68</c:v>
                </c:pt>
                <c:pt idx="42">
                  <c:v>57</c:v>
                </c:pt>
                <c:pt idx="43">
                  <c:v>57</c:v>
                </c:pt>
                <c:pt idx="44">
                  <c:v>43</c:v>
                </c:pt>
                <c:pt idx="45">
                  <c:v>49</c:v>
                </c:pt>
                <c:pt idx="46">
                  <c:v>52</c:v>
                </c:pt>
                <c:pt idx="47">
                  <c:v>40</c:v>
                </c:pt>
                <c:pt idx="48">
                  <c:v>37</c:v>
                </c:pt>
                <c:pt idx="49">
                  <c:v>49</c:v>
                </c:pt>
                <c:pt idx="50">
                  <c:v>50</c:v>
                </c:pt>
                <c:pt idx="51">
                  <c:v>48</c:v>
                </c:pt>
                <c:pt idx="52">
                  <c:v>50</c:v>
                </c:pt>
                <c:pt idx="53">
                  <c:v>37</c:v>
                </c:pt>
                <c:pt idx="54">
                  <c:v>42</c:v>
                </c:pt>
                <c:pt idx="55">
                  <c:v>38</c:v>
                </c:pt>
                <c:pt idx="56">
                  <c:v>46</c:v>
                </c:pt>
                <c:pt idx="57">
                  <c:v>53</c:v>
                </c:pt>
                <c:pt idx="58">
                  <c:v>52</c:v>
                </c:pt>
                <c:pt idx="59">
                  <c:v>90</c:v>
                </c:pt>
                <c:pt idx="60">
                  <c:v>92</c:v>
                </c:pt>
                <c:pt idx="61">
                  <c:v>117</c:v>
                </c:pt>
                <c:pt idx="62">
                  <c:v>109</c:v>
                </c:pt>
                <c:pt idx="63">
                  <c:v>119</c:v>
                </c:pt>
                <c:pt idx="64">
                  <c:v>157</c:v>
                </c:pt>
                <c:pt idx="65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9-4B67-8483-1E4C1E6F4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804223"/>
        <c:axId val="1787805887"/>
      </c:lineChart>
      <c:catAx>
        <c:axId val="178780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805887"/>
        <c:crosses val="autoZero"/>
        <c:auto val="1"/>
        <c:lblAlgn val="ctr"/>
        <c:lblOffset val="100"/>
        <c:noMultiLvlLbl val="0"/>
      </c:catAx>
      <c:valAx>
        <c:axId val="17878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80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table'!$L$45:$L$110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'Pivot table'!$M$45:$M$110</c:f>
              <c:numCache>
                <c:formatCode>General</c:formatCode>
                <c:ptCount val="66"/>
                <c:pt idx="0">
                  <c:v>3</c:v>
                </c:pt>
                <c:pt idx="1">
                  <c:v>28</c:v>
                </c:pt>
                <c:pt idx="2">
                  <c:v>20</c:v>
                </c:pt>
                <c:pt idx="3">
                  <c:v>39</c:v>
                </c:pt>
                <c:pt idx="4">
                  <c:v>52</c:v>
                </c:pt>
                <c:pt idx="5">
                  <c:v>82</c:v>
                </c:pt>
                <c:pt idx="6">
                  <c:v>41</c:v>
                </c:pt>
                <c:pt idx="7">
                  <c:v>60</c:v>
                </c:pt>
                <c:pt idx="8">
                  <c:v>87</c:v>
                </c:pt>
                <c:pt idx="9">
                  <c:v>101</c:v>
                </c:pt>
                <c:pt idx="10">
                  <c:v>106</c:v>
                </c:pt>
                <c:pt idx="11">
                  <c:v>103</c:v>
                </c:pt>
                <c:pt idx="12">
                  <c:v>103</c:v>
                </c:pt>
                <c:pt idx="13">
                  <c:v>107</c:v>
                </c:pt>
                <c:pt idx="14">
                  <c:v>119</c:v>
                </c:pt>
                <c:pt idx="15">
                  <c:v>99</c:v>
                </c:pt>
                <c:pt idx="16">
                  <c:v>103</c:v>
                </c:pt>
                <c:pt idx="17">
                  <c:v>98</c:v>
                </c:pt>
                <c:pt idx="18">
                  <c:v>113</c:v>
                </c:pt>
                <c:pt idx="19">
                  <c:v>113</c:v>
                </c:pt>
                <c:pt idx="20">
                  <c:v>114</c:v>
                </c:pt>
                <c:pt idx="21">
                  <c:v>97</c:v>
                </c:pt>
                <c:pt idx="22">
                  <c:v>49</c:v>
                </c:pt>
                <c:pt idx="23">
                  <c:v>55</c:v>
                </c:pt>
                <c:pt idx="24">
                  <c:v>71</c:v>
                </c:pt>
                <c:pt idx="25">
                  <c:v>67</c:v>
                </c:pt>
                <c:pt idx="26">
                  <c:v>66</c:v>
                </c:pt>
                <c:pt idx="27">
                  <c:v>69</c:v>
                </c:pt>
                <c:pt idx="28">
                  <c:v>74</c:v>
                </c:pt>
                <c:pt idx="29">
                  <c:v>62</c:v>
                </c:pt>
                <c:pt idx="30">
                  <c:v>56</c:v>
                </c:pt>
                <c:pt idx="31">
                  <c:v>59</c:v>
                </c:pt>
                <c:pt idx="32">
                  <c:v>52</c:v>
                </c:pt>
                <c:pt idx="33">
                  <c:v>80</c:v>
                </c:pt>
                <c:pt idx="34">
                  <c:v>59</c:v>
                </c:pt>
                <c:pt idx="35">
                  <c:v>62</c:v>
                </c:pt>
                <c:pt idx="36">
                  <c:v>61</c:v>
                </c:pt>
                <c:pt idx="37">
                  <c:v>64</c:v>
                </c:pt>
                <c:pt idx="38">
                  <c:v>61</c:v>
                </c:pt>
                <c:pt idx="39">
                  <c:v>60</c:v>
                </c:pt>
                <c:pt idx="40">
                  <c:v>70</c:v>
                </c:pt>
                <c:pt idx="41">
                  <c:v>68</c:v>
                </c:pt>
                <c:pt idx="42">
                  <c:v>57</c:v>
                </c:pt>
                <c:pt idx="43">
                  <c:v>57</c:v>
                </c:pt>
                <c:pt idx="44">
                  <c:v>43</c:v>
                </c:pt>
                <c:pt idx="45">
                  <c:v>49</c:v>
                </c:pt>
                <c:pt idx="46">
                  <c:v>52</c:v>
                </c:pt>
                <c:pt idx="47">
                  <c:v>40</c:v>
                </c:pt>
                <c:pt idx="48">
                  <c:v>37</c:v>
                </c:pt>
                <c:pt idx="49">
                  <c:v>49</c:v>
                </c:pt>
                <c:pt idx="50">
                  <c:v>50</c:v>
                </c:pt>
                <c:pt idx="51">
                  <c:v>48</c:v>
                </c:pt>
                <c:pt idx="52">
                  <c:v>50</c:v>
                </c:pt>
                <c:pt idx="53">
                  <c:v>37</c:v>
                </c:pt>
                <c:pt idx="54">
                  <c:v>42</c:v>
                </c:pt>
                <c:pt idx="55">
                  <c:v>38</c:v>
                </c:pt>
                <c:pt idx="56">
                  <c:v>46</c:v>
                </c:pt>
                <c:pt idx="57">
                  <c:v>53</c:v>
                </c:pt>
                <c:pt idx="58">
                  <c:v>52</c:v>
                </c:pt>
                <c:pt idx="59">
                  <c:v>90</c:v>
                </c:pt>
                <c:pt idx="60">
                  <c:v>92</c:v>
                </c:pt>
                <c:pt idx="61">
                  <c:v>117</c:v>
                </c:pt>
                <c:pt idx="62">
                  <c:v>109</c:v>
                </c:pt>
                <c:pt idx="63">
                  <c:v>119</c:v>
                </c:pt>
                <c:pt idx="64">
                  <c:v>157</c:v>
                </c:pt>
                <c:pt idx="6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9-4CA8-BE5B-653191E44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2632511"/>
        <c:axId val="1192636671"/>
      </c:barChart>
      <c:catAx>
        <c:axId val="119263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36671"/>
        <c:crosses val="autoZero"/>
        <c:auto val="1"/>
        <c:lblAlgn val="ctr"/>
        <c:lblOffset val="100"/>
        <c:noMultiLvlLbl val="0"/>
      </c:catAx>
      <c:valAx>
        <c:axId val="119263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32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r>
              <a:rPr lang="en-US"/>
              <a:t>Launch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7C-42A9-BA7F-8C726B64557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7C-42A9-BA7F-8C726B64557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7C-42A9-BA7F-8C726B64557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7C-42A9-BA7F-8C726B64557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A938-4355-943D-0FBA091523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masis MT Pro Medium" panose="020406040500050203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InfoTable!$E$2:$H$2</c:f>
              <c:strCache>
                <c:ptCount val="4"/>
                <c:pt idx="0">
                  <c:v>Success</c:v>
                </c:pt>
                <c:pt idx="1">
                  <c:v>Failure</c:v>
                </c:pt>
                <c:pt idx="2">
                  <c:v>Partial Failure</c:v>
                </c:pt>
                <c:pt idx="3">
                  <c:v>Prelaunch Failure</c:v>
                </c:pt>
              </c:strCache>
            </c:strRef>
          </c:cat>
          <c:val>
            <c:numRef>
              <c:f>InfoTable!$E$3:$H$3</c:f>
              <c:numCache>
                <c:formatCode>General</c:formatCode>
                <c:ptCount val="4"/>
                <c:pt idx="0">
                  <c:v>4162</c:v>
                </c:pt>
                <c:pt idx="1">
                  <c:v>357</c:v>
                </c:pt>
                <c:pt idx="2">
                  <c:v>107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7C-42A9-BA7F-8C726B645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tx1">
                  <a:lumMod val="35000"/>
                  <a:lumOff val="65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ysClr val="windowText" lastClr="000000"/>
          </a:solidFill>
          <a:latin typeface="Amasis MT Pro Medium" panose="020406040500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r>
              <a:rPr lang="en-US"/>
              <a:t>Company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Number of Rockets</c:v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InfoTable!$B$4:$B$65</c:f>
              <c:strCache>
                <c:ptCount val="62"/>
                <c:pt idx="0">
                  <c:v>RVSN USSR</c:v>
                </c:pt>
                <c:pt idx="1">
                  <c:v>CASC</c:v>
                </c:pt>
                <c:pt idx="2">
                  <c:v>Arianespace</c:v>
                </c:pt>
                <c:pt idx="3">
                  <c:v>General Dynamics</c:v>
                </c:pt>
                <c:pt idx="4">
                  <c:v>VKS RF</c:v>
                </c:pt>
                <c:pt idx="5">
                  <c:v>NASA</c:v>
                </c:pt>
                <c:pt idx="6">
                  <c:v>SpaceX</c:v>
                </c:pt>
                <c:pt idx="7">
                  <c:v>US Air Force</c:v>
                </c:pt>
                <c:pt idx="8">
                  <c:v>ULA</c:v>
                </c:pt>
                <c:pt idx="9">
                  <c:v>Boeing</c:v>
                </c:pt>
                <c:pt idx="10">
                  <c:v>Martin Marietta</c:v>
                </c:pt>
                <c:pt idx="11">
                  <c:v>Northrop</c:v>
                </c:pt>
                <c:pt idx="12">
                  <c:v>MHI</c:v>
                </c:pt>
                <c:pt idx="13">
                  <c:v>ISRO</c:v>
                </c:pt>
                <c:pt idx="14">
                  <c:v>Lockheed</c:v>
                </c:pt>
                <c:pt idx="15">
                  <c:v>Roscosmos</c:v>
                </c:pt>
                <c:pt idx="16">
                  <c:v>ILS</c:v>
                </c:pt>
                <c:pt idx="17">
                  <c:v>Sea Launch</c:v>
                </c:pt>
                <c:pt idx="18">
                  <c:v>ISAS</c:v>
                </c:pt>
                <c:pt idx="19">
                  <c:v>Rocket Lab</c:v>
                </c:pt>
                <c:pt idx="20">
                  <c:v>Kosmotras</c:v>
                </c:pt>
                <c:pt idx="21">
                  <c:v>Blue Origin</c:v>
                </c:pt>
                <c:pt idx="22">
                  <c:v>US Navy</c:v>
                </c:pt>
                <c:pt idx="23">
                  <c:v>ISA</c:v>
                </c:pt>
                <c:pt idx="24">
                  <c:v>ExPace</c:v>
                </c:pt>
                <c:pt idx="25">
                  <c:v>ESA</c:v>
                </c:pt>
                <c:pt idx="26">
                  <c:v>Eurockot</c:v>
                </c:pt>
                <c:pt idx="27">
                  <c:v>IAI</c:v>
                </c:pt>
                <c:pt idx="28">
                  <c:v>Starsem</c:v>
                </c:pt>
                <c:pt idx="29">
                  <c:v>ASI</c:v>
                </c:pt>
                <c:pt idx="30">
                  <c:v>AMBA</c:v>
                </c:pt>
                <c:pt idx="31">
                  <c:v>CNES</c:v>
                </c:pt>
                <c:pt idx="32">
                  <c:v>JAXA</c:v>
                </c:pt>
                <c:pt idx="33">
                  <c:v>MITT</c:v>
                </c:pt>
                <c:pt idx="34">
                  <c:v>Land Launch</c:v>
                </c:pt>
                <c:pt idx="35">
                  <c:v>Astra</c:v>
                </c:pt>
                <c:pt idx="36">
                  <c:v>CASIC</c:v>
                </c:pt>
                <c:pt idx="37">
                  <c:v>UT</c:v>
                </c:pt>
                <c:pt idx="38">
                  <c:v>KCST</c:v>
                </c:pt>
                <c:pt idx="39">
                  <c:v>KARI</c:v>
                </c:pt>
                <c:pt idx="40">
                  <c:v>Virgin Orbit</c:v>
                </c:pt>
                <c:pt idx="41">
                  <c:v>Armée de l'Air</c:v>
                </c:pt>
                <c:pt idx="42">
                  <c:v>CECLES</c:v>
                </c:pt>
                <c:pt idx="43">
                  <c:v>Exos</c:v>
                </c:pt>
                <c:pt idx="44">
                  <c:v>i-Space</c:v>
                </c:pt>
                <c:pt idx="45">
                  <c:v>AEB</c:v>
                </c:pt>
                <c:pt idx="46">
                  <c:v>SRC</c:v>
                </c:pt>
                <c:pt idx="47">
                  <c:v>Virgin Galactic</c:v>
                </c:pt>
                <c:pt idx="48">
                  <c:v>OKB-586</c:v>
                </c:pt>
                <c:pt idx="49">
                  <c:v>Yuzhmash</c:v>
                </c:pt>
                <c:pt idx="50">
                  <c:v>RAE</c:v>
                </c:pt>
                <c:pt idx="51">
                  <c:v>IRGC</c:v>
                </c:pt>
                <c:pt idx="52">
                  <c:v>Galactic Energy</c:v>
                </c:pt>
                <c:pt idx="53">
                  <c:v>Douglas</c:v>
                </c:pt>
                <c:pt idx="54">
                  <c:v>EER</c:v>
                </c:pt>
                <c:pt idx="55">
                  <c:v>Khrunichev</c:v>
                </c:pt>
                <c:pt idx="56">
                  <c:v>Sandia</c:v>
                </c:pt>
                <c:pt idx="57">
                  <c:v>Landspace</c:v>
                </c:pt>
                <c:pt idx="58">
                  <c:v>OneSpace</c:v>
                </c:pt>
                <c:pt idx="59">
                  <c:v>GK LS</c:v>
                </c:pt>
                <c:pt idx="60">
                  <c:v>Firefly</c:v>
                </c:pt>
                <c:pt idx="61">
                  <c:v>CAS Space</c:v>
                </c:pt>
              </c:strCache>
            </c:strRef>
          </c:cat>
          <c:val>
            <c:numRef>
              <c:f>InfoTable!$C$4:$C$65</c:f>
              <c:numCache>
                <c:formatCode>General</c:formatCode>
                <c:ptCount val="62"/>
                <c:pt idx="0">
                  <c:v>38</c:v>
                </c:pt>
                <c:pt idx="1">
                  <c:v>37</c:v>
                </c:pt>
                <c:pt idx="2">
                  <c:v>20</c:v>
                </c:pt>
                <c:pt idx="3">
                  <c:v>34</c:v>
                </c:pt>
                <c:pt idx="4">
                  <c:v>21</c:v>
                </c:pt>
                <c:pt idx="5">
                  <c:v>18</c:v>
                </c:pt>
                <c:pt idx="6">
                  <c:v>8</c:v>
                </c:pt>
                <c:pt idx="7">
                  <c:v>21</c:v>
                </c:pt>
                <c:pt idx="8">
                  <c:v>22</c:v>
                </c:pt>
                <c:pt idx="9">
                  <c:v>25</c:v>
                </c:pt>
                <c:pt idx="10">
                  <c:v>14</c:v>
                </c:pt>
                <c:pt idx="11">
                  <c:v>13</c:v>
                </c:pt>
                <c:pt idx="12">
                  <c:v>15</c:v>
                </c:pt>
                <c:pt idx="13">
                  <c:v>10</c:v>
                </c:pt>
                <c:pt idx="14">
                  <c:v>18</c:v>
                </c:pt>
                <c:pt idx="15">
                  <c:v>15</c:v>
                </c:pt>
                <c:pt idx="16">
                  <c:v>11</c:v>
                </c:pt>
                <c:pt idx="17">
                  <c:v>1</c:v>
                </c:pt>
                <c:pt idx="18">
                  <c:v>7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13</c:v>
                </c:pt>
                <c:pt idx="24">
                  <c:v>2</c:v>
                </c:pt>
                <c:pt idx="25">
                  <c:v>5</c:v>
                </c:pt>
                <c:pt idx="26">
                  <c:v>1</c:v>
                </c:pt>
                <c:pt idx="27">
                  <c:v>3</c:v>
                </c:pt>
                <c:pt idx="28">
                  <c:v>2</c:v>
                </c:pt>
                <c:pt idx="29">
                  <c:v>9</c:v>
                </c:pt>
                <c:pt idx="30">
                  <c:v>3</c:v>
                </c:pt>
                <c:pt idx="31">
                  <c:v>2</c:v>
                </c:pt>
                <c:pt idx="32">
                  <c:v>5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4</c:v>
                </c:pt>
                <c:pt idx="37">
                  <c:v>1</c:v>
                </c:pt>
                <c:pt idx="38">
                  <c:v>3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D-40C3-9DF4-96EC0E50D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2758303"/>
        <c:axId val="1842757055"/>
      </c:barChart>
      <c:lineChart>
        <c:grouping val="standard"/>
        <c:varyColors val="0"/>
        <c:ser>
          <c:idx val="1"/>
          <c:order val="1"/>
          <c:tx>
            <c:v>Number of Missions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InfoTable!$B$4:$B$65</c:f>
              <c:strCache>
                <c:ptCount val="62"/>
                <c:pt idx="0">
                  <c:v>RVSN USSR</c:v>
                </c:pt>
                <c:pt idx="1">
                  <c:v>CASC</c:v>
                </c:pt>
                <c:pt idx="2">
                  <c:v>Arianespace</c:v>
                </c:pt>
                <c:pt idx="3">
                  <c:v>General Dynamics</c:v>
                </c:pt>
                <c:pt idx="4">
                  <c:v>VKS RF</c:v>
                </c:pt>
                <c:pt idx="5">
                  <c:v>NASA</c:v>
                </c:pt>
                <c:pt idx="6">
                  <c:v>SpaceX</c:v>
                </c:pt>
                <c:pt idx="7">
                  <c:v>US Air Force</c:v>
                </c:pt>
                <c:pt idx="8">
                  <c:v>ULA</c:v>
                </c:pt>
                <c:pt idx="9">
                  <c:v>Boeing</c:v>
                </c:pt>
                <c:pt idx="10">
                  <c:v>Martin Marietta</c:v>
                </c:pt>
                <c:pt idx="11">
                  <c:v>Northrop</c:v>
                </c:pt>
                <c:pt idx="12">
                  <c:v>MHI</c:v>
                </c:pt>
                <c:pt idx="13">
                  <c:v>ISRO</c:v>
                </c:pt>
                <c:pt idx="14">
                  <c:v>Lockheed</c:v>
                </c:pt>
                <c:pt idx="15">
                  <c:v>Roscosmos</c:v>
                </c:pt>
                <c:pt idx="16">
                  <c:v>ILS</c:v>
                </c:pt>
                <c:pt idx="17">
                  <c:v>Sea Launch</c:v>
                </c:pt>
                <c:pt idx="18">
                  <c:v>ISAS</c:v>
                </c:pt>
                <c:pt idx="19">
                  <c:v>Rocket Lab</c:v>
                </c:pt>
                <c:pt idx="20">
                  <c:v>Kosmotras</c:v>
                </c:pt>
                <c:pt idx="21">
                  <c:v>Blue Origin</c:v>
                </c:pt>
                <c:pt idx="22">
                  <c:v>US Navy</c:v>
                </c:pt>
                <c:pt idx="23">
                  <c:v>ISA</c:v>
                </c:pt>
                <c:pt idx="24">
                  <c:v>ExPace</c:v>
                </c:pt>
                <c:pt idx="25">
                  <c:v>ESA</c:v>
                </c:pt>
                <c:pt idx="26">
                  <c:v>Eurockot</c:v>
                </c:pt>
                <c:pt idx="27">
                  <c:v>IAI</c:v>
                </c:pt>
                <c:pt idx="28">
                  <c:v>Starsem</c:v>
                </c:pt>
                <c:pt idx="29">
                  <c:v>ASI</c:v>
                </c:pt>
                <c:pt idx="30">
                  <c:v>AMBA</c:v>
                </c:pt>
                <c:pt idx="31">
                  <c:v>CNES</c:v>
                </c:pt>
                <c:pt idx="32">
                  <c:v>JAXA</c:v>
                </c:pt>
                <c:pt idx="33">
                  <c:v>MITT</c:v>
                </c:pt>
                <c:pt idx="34">
                  <c:v>Land Launch</c:v>
                </c:pt>
                <c:pt idx="35">
                  <c:v>Astra</c:v>
                </c:pt>
                <c:pt idx="36">
                  <c:v>CASIC</c:v>
                </c:pt>
                <c:pt idx="37">
                  <c:v>UT</c:v>
                </c:pt>
                <c:pt idx="38">
                  <c:v>KCST</c:v>
                </c:pt>
                <c:pt idx="39">
                  <c:v>KARI</c:v>
                </c:pt>
                <c:pt idx="40">
                  <c:v>Virgin Orbit</c:v>
                </c:pt>
                <c:pt idx="41">
                  <c:v>Armée de l'Air</c:v>
                </c:pt>
                <c:pt idx="42">
                  <c:v>CECLES</c:v>
                </c:pt>
                <c:pt idx="43">
                  <c:v>Exos</c:v>
                </c:pt>
                <c:pt idx="44">
                  <c:v>i-Space</c:v>
                </c:pt>
                <c:pt idx="45">
                  <c:v>AEB</c:v>
                </c:pt>
                <c:pt idx="46">
                  <c:v>SRC</c:v>
                </c:pt>
                <c:pt idx="47">
                  <c:v>Virgin Galactic</c:v>
                </c:pt>
                <c:pt idx="48">
                  <c:v>OKB-586</c:v>
                </c:pt>
                <c:pt idx="49">
                  <c:v>Yuzhmash</c:v>
                </c:pt>
                <c:pt idx="50">
                  <c:v>RAE</c:v>
                </c:pt>
                <c:pt idx="51">
                  <c:v>IRGC</c:v>
                </c:pt>
                <c:pt idx="52">
                  <c:v>Galactic Energy</c:v>
                </c:pt>
                <c:pt idx="53">
                  <c:v>Douglas</c:v>
                </c:pt>
                <c:pt idx="54">
                  <c:v>EER</c:v>
                </c:pt>
                <c:pt idx="55">
                  <c:v>Khrunichev</c:v>
                </c:pt>
                <c:pt idx="56">
                  <c:v>Sandia</c:v>
                </c:pt>
                <c:pt idx="57">
                  <c:v>Landspace</c:v>
                </c:pt>
                <c:pt idx="58">
                  <c:v>OneSpace</c:v>
                </c:pt>
                <c:pt idx="59">
                  <c:v>GK LS</c:v>
                </c:pt>
                <c:pt idx="60">
                  <c:v>Firefly</c:v>
                </c:pt>
                <c:pt idx="61">
                  <c:v>CAS Space</c:v>
                </c:pt>
              </c:strCache>
            </c:strRef>
          </c:cat>
          <c:val>
            <c:numRef>
              <c:f>InfoTable!$D$4:$D$65</c:f>
              <c:numCache>
                <c:formatCode>General</c:formatCode>
                <c:ptCount val="62"/>
                <c:pt idx="0">
                  <c:v>1777</c:v>
                </c:pt>
                <c:pt idx="1">
                  <c:v>338</c:v>
                </c:pt>
                <c:pt idx="2">
                  <c:v>293</c:v>
                </c:pt>
                <c:pt idx="3">
                  <c:v>251</c:v>
                </c:pt>
                <c:pt idx="4">
                  <c:v>216</c:v>
                </c:pt>
                <c:pt idx="5">
                  <c:v>203</c:v>
                </c:pt>
                <c:pt idx="6">
                  <c:v>182</c:v>
                </c:pt>
                <c:pt idx="7">
                  <c:v>161</c:v>
                </c:pt>
                <c:pt idx="8">
                  <c:v>151</c:v>
                </c:pt>
                <c:pt idx="9">
                  <c:v>136</c:v>
                </c:pt>
                <c:pt idx="10">
                  <c:v>114</c:v>
                </c:pt>
                <c:pt idx="11">
                  <c:v>89</c:v>
                </c:pt>
                <c:pt idx="12">
                  <c:v>87</c:v>
                </c:pt>
                <c:pt idx="13">
                  <c:v>82</c:v>
                </c:pt>
                <c:pt idx="14">
                  <c:v>79</c:v>
                </c:pt>
                <c:pt idx="15">
                  <c:v>69</c:v>
                </c:pt>
                <c:pt idx="16">
                  <c:v>46</c:v>
                </c:pt>
                <c:pt idx="17">
                  <c:v>36</c:v>
                </c:pt>
                <c:pt idx="18">
                  <c:v>30</c:v>
                </c:pt>
                <c:pt idx="19">
                  <c:v>28</c:v>
                </c:pt>
                <c:pt idx="20">
                  <c:v>22</c:v>
                </c:pt>
                <c:pt idx="21">
                  <c:v>21</c:v>
                </c:pt>
                <c:pt idx="22">
                  <c:v>17</c:v>
                </c:pt>
                <c:pt idx="23">
                  <c:v>15</c:v>
                </c:pt>
                <c:pt idx="24">
                  <c:v>15</c:v>
                </c:pt>
                <c:pt idx="25">
                  <c:v>14</c:v>
                </c:pt>
                <c:pt idx="26">
                  <c:v>13</c:v>
                </c:pt>
                <c:pt idx="27">
                  <c:v>11</c:v>
                </c:pt>
                <c:pt idx="28">
                  <c:v>10</c:v>
                </c:pt>
                <c:pt idx="29">
                  <c:v>9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D-40C3-9DF4-96EC0E50D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759135"/>
        <c:axId val="1842758719"/>
      </c:lineChart>
      <c:catAx>
        <c:axId val="184275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endParaRPr lang="en-US"/>
          </a:p>
        </c:txPr>
        <c:crossAx val="1842757055"/>
        <c:crosses val="autoZero"/>
        <c:auto val="1"/>
        <c:lblAlgn val="ctr"/>
        <c:lblOffset val="100"/>
        <c:noMultiLvlLbl val="0"/>
      </c:catAx>
      <c:valAx>
        <c:axId val="184275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endParaRPr lang="en-US"/>
          </a:p>
        </c:txPr>
        <c:crossAx val="1842758303"/>
        <c:crosses val="autoZero"/>
        <c:crossBetween val="between"/>
      </c:valAx>
      <c:valAx>
        <c:axId val="184275871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endParaRPr lang="en-US"/>
          </a:p>
        </c:txPr>
        <c:crossAx val="1842759135"/>
        <c:crosses val="max"/>
        <c:crossBetween val="between"/>
      </c:valAx>
      <c:catAx>
        <c:axId val="18427591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2758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ysClr val="windowText" lastClr="000000"/>
          </a:solidFill>
          <a:latin typeface="Amasis MT Pro Medium" panose="020406040500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r>
              <a:rPr lang="en-US">
                <a:latin typeface="Amasis MT Pro Medium" panose="02040604050005020304" pitchFamily="18" charset="0"/>
              </a:rPr>
              <a:t># of Launches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table'!$L$45:$L$110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'Pivot table'!$M$45:$M$110</c:f>
              <c:numCache>
                <c:formatCode>General</c:formatCode>
                <c:ptCount val="66"/>
                <c:pt idx="0">
                  <c:v>3</c:v>
                </c:pt>
                <c:pt idx="1">
                  <c:v>28</c:v>
                </c:pt>
                <c:pt idx="2">
                  <c:v>20</c:v>
                </c:pt>
                <c:pt idx="3">
                  <c:v>39</c:v>
                </c:pt>
                <c:pt idx="4">
                  <c:v>52</c:v>
                </c:pt>
                <c:pt idx="5">
                  <c:v>82</c:v>
                </c:pt>
                <c:pt idx="6">
                  <c:v>41</c:v>
                </c:pt>
                <c:pt idx="7">
                  <c:v>60</c:v>
                </c:pt>
                <c:pt idx="8">
                  <c:v>87</c:v>
                </c:pt>
                <c:pt idx="9">
                  <c:v>101</c:v>
                </c:pt>
                <c:pt idx="10">
                  <c:v>106</c:v>
                </c:pt>
                <c:pt idx="11">
                  <c:v>103</c:v>
                </c:pt>
                <c:pt idx="12">
                  <c:v>103</c:v>
                </c:pt>
                <c:pt idx="13">
                  <c:v>107</c:v>
                </c:pt>
                <c:pt idx="14">
                  <c:v>119</c:v>
                </c:pt>
                <c:pt idx="15">
                  <c:v>99</c:v>
                </c:pt>
                <c:pt idx="16">
                  <c:v>103</c:v>
                </c:pt>
                <c:pt idx="17">
                  <c:v>98</c:v>
                </c:pt>
                <c:pt idx="18">
                  <c:v>113</c:v>
                </c:pt>
                <c:pt idx="19">
                  <c:v>113</c:v>
                </c:pt>
                <c:pt idx="20">
                  <c:v>114</c:v>
                </c:pt>
                <c:pt idx="21">
                  <c:v>97</c:v>
                </c:pt>
                <c:pt idx="22">
                  <c:v>49</c:v>
                </c:pt>
                <c:pt idx="23">
                  <c:v>55</c:v>
                </c:pt>
                <c:pt idx="24">
                  <c:v>71</c:v>
                </c:pt>
                <c:pt idx="25">
                  <c:v>67</c:v>
                </c:pt>
                <c:pt idx="26">
                  <c:v>66</c:v>
                </c:pt>
                <c:pt idx="27">
                  <c:v>69</c:v>
                </c:pt>
                <c:pt idx="28">
                  <c:v>74</c:v>
                </c:pt>
                <c:pt idx="29">
                  <c:v>62</c:v>
                </c:pt>
                <c:pt idx="30">
                  <c:v>56</c:v>
                </c:pt>
                <c:pt idx="31">
                  <c:v>59</c:v>
                </c:pt>
                <c:pt idx="32">
                  <c:v>52</c:v>
                </c:pt>
                <c:pt idx="33">
                  <c:v>80</c:v>
                </c:pt>
                <c:pt idx="34">
                  <c:v>59</c:v>
                </c:pt>
                <c:pt idx="35">
                  <c:v>62</c:v>
                </c:pt>
                <c:pt idx="36">
                  <c:v>61</c:v>
                </c:pt>
                <c:pt idx="37">
                  <c:v>64</c:v>
                </c:pt>
                <c:pt idx="38">
                  <c:v>61</c:v>
                </c:pt>
                <c:pt idx="39">
                  <c:v>60</c:v>
                </c:pt>
                <c:pt idx="40">
                  <c:v>70</c:v>
                </c:pt>
                <c:pt idx="41">
                  <c:v>68</c:v>
                </c:pt>
                <c:pt idx="42">
                  <c:v>57</c:v>
                </c:pt>
                <c:pt idx="43">
                  <c:v>57</c:v>
                </c:pt>
                <c:pt idx="44">
                  <c:v>43</c:v>
                </c:pt>
                <c:pt idx="45">
                  <c:v>49</c:v>
                </c:pt>
                <c:pt idx="46">
                  <c:v>52</c:v>
                </c:pt>
                <c:pt idx="47">
                  <c:v>40</c:v>
                </c:pt>
                <c:pt idx="48">
                  <c:v>37</c:v>
                </c:pt>
                <c:pt idx="49">
                  <c:v>49</c:v>
                </c:pt>
                <c:pt idx="50">
                  <c:v>50</c:v>
                </c:pt>
                <c:pt idx="51">
                  <c:v>48</c:v>
                </c:pt>
                <c:pt idx="52">
                  <c:v>50</c:v>
                </c:pt>
                <c:pt idx="53">
                  <c:v>37</c:v>
                </c:pt>
                <c:pt idx="54">
                  <c:v>42</c:v>
                </c:pt>
                <c:pt idx="55">
                  <c:v>38</c:v>
                </c:pt>
                <c:pt idx="56">
                  <c:v>46</c:v>
                </c:pt>
                <c:pt idx="57">
                  <c:v>53</c:v>
                </c:pt>
                <c:pt idx="58">
                  <c:v>52</c:v>
                </c:pt>
                <c:pt idx="59">
                  <c:v>90</c:v>
                </c:pt>
                <c:pt idx="60">
                  <c:v>92</c:v>
                </c:pt>
                <c:pt idx="61">
                  <c:v>117</c:v>
                </c:pt>
                <c:pt idx="62">
                  <c:v>109</c:v>
                </c:pt>
                <c:pt idx="63">
                  <c:v>119</c:v>
                </c:pt>
                <c:pt idx="64">
                  <c:v>157</c:v>
                </c:pt>
                <c:pt idx="65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A-4230-99AB-E708AF0306F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92632511"/>
        <c:axId val="1192636671"/>
      </c:lineChart>
      <c:catAx>
        <c:axId val="119263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36671"/>
        <c:crosses val="autoZero"/>
        <c:auto val="1"/>
        <c:lblAlgn val="ctr"/>
        <c:lblOffset val="100"/>
        <c:noMultiLvlLbl val="0"/>
      </c:catAx>
      <c:valAx>
        <c:axId val="11926366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3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r>
              <a:rPr lang="en-US"/>
              <a:t>Rocket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29-4C00-AE6F-C2406E1CB7D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29-4C00-AE6F-C2406E1CB7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masis MT Pro Medium" panose="020406040500050203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InfoTable!$K$2:$L$2</c:f>
              <c:strCache>
                <c:ptCount val="2"/>
                <c:pt idx="0">
                  <c:v>Active </c:v>
                </c:pt>
                <c:pt idx="1">
                  <c:v>Retired</c:v>
                </c:pt>
              </c:strCache>
            </c:strRef>
          </c:cat>
          <c:val>
            <c:numRef>
              <c:f>InfoTable!$K$3:$L$3</c:f>
              <c:numCache>
                <c:formatCode>General</c:formatCode>
                <c:ptCount val="2"/>
                <c:pt idx="0">
                  <c:v>1010</c:v>
                </c:pt>
                <c:pt idx="1">
                  <c:v>3620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29-4C00-AE6F-C2406E1CB7D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ysClr val="windowText" lastClr="000000"/>
          </a:solidFill>
          <a:latin typeface="Amasis MT Pro Medium" panose="020406040500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_xlchart.v5.2</cx:f>
        <cx:nf dir="row">_xlchart.v5.0</cx:nf>
      </cx:strDim>
      <cx:numDim type="colorVal">
        <cx:f dir="row">_xlchart.v5.3</cx:f>
        <cx:nf dir="row">_xlchart.v5.1</cx:nf>
      </cx:numDim>
    </cx:data>
  </cx:chartData>
  <cx:chart>
    <cx:title pos="t" align="ctr" overlay="0">
      <cx:tx>
        <cx:txData>
          <cx:v>Launch by location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  <a:latin typeface="Amasis MT Pro Medium" panose="02040604050005020304" pitchFamily="18" charset="0"/>
              <a:ea typeface="Amasis MT Pro Medium" panose="02040604050005020304" pitchFamily="18" charset="0"/>
              <a:cs typeface="Amasis MT Pro Medium" panose="02040604050005020304" pitchFamily="18" charset="0"/>
            </a:defRPr>
          </a:pPr>
          <a:r>
            <a:rPr lang="en-US" sz="1400" b="0" i="0" u="none" strike="noStrike" baseline="0">
              <a:solidFill>
                <a:sysClr val="windowText" lastClr="000000"/>
              </a:solidFill>
              <a:latin typeface="Amasis MT Pro Medium" panose="02040604050005020304" pitchFamily="18" charset="0"/>
            </a:rPr>
            <a:t>Launch by location</a:t>
          </a:r>
        </a:p>
      </cx:txPr>
    </cx:title>
    <cx:plotArea>
      <cx:plotAreaRegion>
        <cx:series layoutId="regionMap" uniqueId="{6FA6139F-C16C-4A13-8477-7551B3768007}"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850" b="0" i="0">
                    <a:solidFill>
                      <a:schemeClr val="bg1"/>
                    </a:solidFill>
                    <a:latin typeface="Amasis MT Pro Medium" panose="02040604050005020304" pitchFamily="18" charset="0"/>
                    <a:ea typeface="Amasis MT Pro Medium" panose="02040604050005020304" pitchFamily="18" charset="0"/>
                    <a:cs typeface="Amasis MT Pro Medium" panose="02040604050005020304" pitchFamily="18" charset="0"/>
                  </a:defRPr>
                </a:pPr>
                <a:endParaRPr lang="en-US">
                  <a:solidFill>
                    <a:schemeClr val="bg1"/>
                  </a:solidFill>
                  <a:latin typeface="Amasis MT Pro Medium" panose="02040604050005020304" pitchFamily="18" charset="0"/>
                </a:endParaRPr>
              </a:p>
            </cx:txPr>
            <cx:visibility seriesName="0" categoryName="0" value="1"/>
          </cx:dataLabels>
          <cx:dataId val="0"/>
          <cx:layoutPr>
            <cx:geography cultureLanguage="en-US" cultureRegion="KZ" attribution="Powered by Bing">
              <cx:geoCache provider="{E9337A44-BEBE-4D9F-B70C-5C5E7DAFC167}">
                <cx:binary>7Hxrc9w2svZfUfnzSwV3EFubU7XkDGd0v/gix19YiiyTBEmQIEiC5K8/LcvKkcaKlVS8lVS91ofd
CmlMA92N7qefBvHvm+lfN9Xtdbc31ZVx/7qZfn6V9337r59+cjf5bX3t9uvipmtc86nfv2nqn5pP
n4qb258+dte+MNlPBGH2001+3fW306v/+Tf8WnbbHDc3133RmIvhtpsvb91Q9e4b7559tXfTDKa/
G57BL/386j+D67vrqrh+tXdr+qKf38zt7c+vnvyrV3s/7f7WV3L3KphaP3yEsQHh+5KEGFHBXu1V
jcm+vMCU7TOFcBgK9PkPPwg9va5h4B+ay+eZXH/82N06t/fl/58MfTL1J28K18T3q4+bu4n+5+3n
lf30VLv/8++dB7DWnSePDLCrmJde7ep/73Jw7ntqX+B9ISQigpMnyldqH6mQC4b5s8p/eR7Pa/5h
3I7aHx7v6vzyn6Dzo+vlusxdf20eHPCvez0L9zHCRHEm1Oc/+UT9QuxLGaKQhvfaR/xB9L3v/7Ep
PW+Cx2N3zPD41a4pjj78A9z/6NbM3zH24H3GsBJS8XsjKPXECjTcZxRTJZj8zUj3Ye+LFV6aze8Y
4H7Yru7vn36l9vXfr/aou16K6sED/7rzBxjt089/6GnUCTjdJ589Xn6J+fD+scZfnsnzKn8Yt6Pz
h8e7So8u/36l7x1et98z4lCxLziEcy7JF2d/4uuYyn0lBRdkJ9S8OI3nNf5l2I7Cvzzd1ffh+d+v
7wPz8XsmVkL2KSccE/oQW56oW6p9KqiADIvvI/yO1l+czfNa/zJsR+tfnu5q/eD079f63tvX/3nY
4n89sFC1zxHlgGjobwH7EaIM7lANDikiCt+/Fw+y7wP6W1P0tx/3XvfX/a17ePXctJ7X/s7wHSvs
vN21xtvX/wBr/CFM/QPfPy0BXgLx97XXZ5fZLcu+wvdJd21ubr/len9O+wyiPmEhUuQpwCT7jIdU
MvRlI9whn8eJ9uV5PL8FHsbt+P7D412nT/4Bifa06fp876jpbr8jsmRoHzNMeEi+RKKnyBITuY9F
KGRIvkDLp+r/g3N63gZPBu8Y4sm7XWsc/QPS8F6cF+Y7GgJgD+eKSqzYs7AH0X3JKWWKPrXAi9N4
Xvdfhu1o/cvTXX3H/4QEvIGIsxdfm+vuZfjzXyQ2XgQ8fy7u/YBffyzfHLju+vY7lnYU7YeYMMIF
ut9u4RPYC5ReyBUDauPL386ue3k6z2+7h3E7++7h8e7GOzj+B2Cth+LzuxGpP6rqr3nvrwBWdN2B
wt3e65ez/X8x2j1Jw9/LAX5gjuarjscfi4Ln1zcFNFT2zm5uX6Zc/otucQC5+AGGPFd2/rkcSMk+
MJccSOYvyOcpBuVsH/h9yhGm98EYP4i+L4ZfmszvROLPS9iNw58ffhWF/wHgf+91M3x/9A+gk9GQ
kPCB3YE094iHuEP/ISWhRAzS4+Oy6w/O5nnVPxm8Y4En73YNcfRPMMTDHjwpoMNV3e5dXpvsdi+B
nVlBn/FBTb+3K/6Lm/L01u99uL2urs3Hl2bxlBf4ZteTYaCqEHR41D3hvcOEY0nARaA7gQV5kHq/
Lf/gdJ53kSeDd1zkybtdFzn9B3R/HkiE75Yvf3AjL/JRd05xcjsVN82DF/4NO/CX26pq/N8M2V7n
13k3fNx7iE9vbl2/9xr44r9PMY/btd9tU/xoTD89M/OHEOQOt/+9jPGjn/E0o77EtO9Wew/1/3ez
xw92o+r/0IZ4ONDzvTT/45zSV0f6dp39CcT/Xnr/Uck8Pj/5h1z/xc7Bn6zifzQwnpxk3XX7F8+n
/Gl1/zgm84hG21X3jxN498r56pTvf/Xc70tc3J/08R/E4IvZ9Akb8r2yafD/Jevz+9zcbwzZ6rq/
Xn/+oOARxP/224dcvDP0C536LEtxb8aDjz+/gtOOnzuA9+XF3U88oWG/Lqx/G3R77fqfX4VynyKG
paAUwXEzhuAgmQdC4OdXcOAGzhIQLJkIicBw7uDVnrk7YfLzK87huDHBQuFQMU7hdMirPXdHP8Mo
BFx8KJj6fDKNwDcPv33Gcd5Uc9aY35Tx5b/3zFCfNwW0sn5+pRh6tdfe/7u7iQoVhlLBmX5BCcVM
wSETeH9zfQnfisA/x//PTXNZa0bYJkgD67c8kzJbIlLDYfRjRatiOTF4CehR56VCUVArNse+Yq1e
oSlNlwvfal2ucTXOjsSBS1GTeB84ezyIUXRvw3JepijHWVdvRxIs7rY1lIqNLkqnbnPGenOoRh2G
Ni5ZNuvzzgUKR5qnlVIrXjuOVmmv2uljKGVXXIbIZnhNcECIiBZTlSRiVW3eFD1LxzNMdZceTaPP
+EWe+ro+nBnKwgPCZjO8a+alR1tU9J2Py0Bx20U9dTO9ySoXyNVYpX1xlJEwLY/LhWf0Yu6KQGzr
sHMyj0JU0+btlFmzzNu6Jmb+NSC4L81K5zook9CPbfe2Kxc8fjQ+xYWNulzUeRPRrA1KGQlNG3We
2XJChy60KosaWU/hNeJdhVa9K4fu1xyF/Srr2zx2dUtFF3EOB7Z+dWy000GViU7GMx+NyZNgGFDt
oqz2xg6Rb6kvq8iOZY5IXI62G28mUQgxHzlLrNl4Tnp7otOAmKNUTV1qY2km3fJ1O+mJ0Nj3tm7e
zZZrXsYj7Wy7sV0mzjTvbgsFAz/IohT95VguzbsBDrOqg7xm1agjwYo6IxGpUO6u24mWIY+atF7y
SFEaVE1UuR6xoyZ0tDkO+mn2LGqaNGObJRM4fcN108NKwpTrMUbDKJvjIijtZCKeGyFlZGEThFGa
imIZI6smg96JmS0yNulUmKMypLbbjn5A/GAZmMNVhHXIsI7zXI50iZZidKAcX9YEfQzSrGbb3JUq
e20GNhC3qnA22bjOp6x6vTRL/loy3kxbOiLcbAUJLC0imY2Un0+4DtPNwrkYTgcb8i5hSy66K081
m4+6pmPL64Jl3fJprHtspyibm6ApVsLmIyKrBWWjohEpsBAnIVGj33o7ov6G8iqgx5MoW3uRu6JL
r0C4Mts+rBeK4qxXjq6Kjio7RjUelDrNjEvTsyqozdJHczVjVMb9sqRKb6tg5jVPJjS13XlDmkyu
aTCq4Q0VWY1VhIgJfRDVY4V7EQW2m9hJ22AemKREfpAqyhlf7BTXTC/phZ4WG/Yw6QmRNsLeKgKW
NcSwPlKoDXixJm0T5DZqQhlkNvZzNqNwbYXm+rAomLUH4RhwVkTBWLo2IYWotIuGaSiKhKXwU5u0
HcryHA9N41dUul77iDS16UzUty4Y309LMatV3flaRTpzpZ+j0TNTFRGBJdOzbpj6MJFIQBiMWDbW
+rh3qWpPgiHLq41cmOLvF9uidj14pl0YKSEwPloQD9HbqgaNn7RTW85vSDchkcxLOPawPJ1zu/FZ
mpu4CN2SruZ+nvpjbcq5vZAlmnUYDcaQpo3SpSnYKmM1y1a2Ma2Mm1HW84c2HJd21eEWm1UQEoPP
m3zxcq2sk1Gq5rk5831X5cd5kHJ+NZNpSLcdeF25Dat61gmVHVneTB3n3MQYh90cL0sxFNWaBb4s
TxZTL9Wlo9MiosaruaqiUqESdOfKlNRzlHUoq940SlN/0bTWojLqQVRRRGVYtnMem4UHF6zqpnGz
LD6/zbJc5tulhgWOEUK5mjY5L/2y7bKhHLd89KIjcSqHpV5h66rKRUEhLIu6FnO2Godc9mcdb7SJ
p2nowGYzybP0VE0Fyd+PqELtzVzboIwDqUPcxDiojFrNISn0SZ1T1EVMYVmsVTpTWXjY58E82PO5
SnNnj0ivsXEnmYHs+qZzmeXhaWtZ4caN7/IUma32uhRtREqezW+KthRLXCzU0htLdC3eGUTbZdV2
iI6JzXzeXBdsEeDvCxNtHTFbNXjbcaW72wbcDyJY64q8OJOiyab2DSGtXg7HsCIfuKgC0m/SzpWL
i3qmvdrSAuNiMyttyAGspcl/6bjPl6OKGeLXU90Z+6Gfu4EeSUkKf7LkHOIIdRlqYp1Jhjddinm1
5pUaqysHO0udTnYm7p2hyAYrXjkXRG0I+MFFZCjTciu70NwF8pqqX2gQLjrKsO/RaubM5CuSjWQ8
0lqHXTyObKZH8D+hNNFYp0y5SIbjOJ/N3ARiZaqKtEnjeUBXYzEPwXFapdOVqbA1R81Sj7SJuOk6
QAKcTnJdjKMc43IRrO1WYPE5v0znog6vFG8nvBpx6/371AQoO2Z8ZMM5a3xQblzWDN1pbTByxyzT
8pP2A17qiDqqUDI2JlWHKmxxCkikGYr6IsRtUR/PGS1MXKXZVG/bHgJQklW28e+myfQzirks8XQg
rVrC41Skw/DWlmlVxaiWtPpIsrSaP/Ax5eV5MGpvYuSDoNqEeF7mVcB918U5tW1+S2hWVSumKqQs
KCmvpqTVKZErAnuij2tCtPqkUN/KC8Nxpc54HtLmpG+1CbbOtajJIpxpj99OlZHTbZ5mY3k1K2LF
oSoCO9goC1Tg3gQ9m+pjBAiqrWJazFqzaNK9Cw6Mrsv6Y14sYXnce6u7q4rOxicmdXn7fp5CVNQx
nxhzU9RLGx5Q3OjsqKj1NEdh1+VjooauMzFVBvGoNhmkyC6ou66JiEAmvxxRgJZIk6rRHxkYaMki
JtLAHOW6HnMMgRfp5k3WLoYmc1gX/SchFo/aj3k4z/lW96OcIP/MuT9VHa1NEc9zSoc40D7NN91U
syWMqrFN67M8aBe+Uqpqpk3fWdQVkdEuCNaTCXL/az9BnLygQw5BKwpNiVW4ygI3l9vCW8Q29g7Z
lJlPj4OxkeG7BhVjHcRtkabyuEO606+9mYY2BgQrmw2r8w4PK+FrVx86RI2PMsQCufGNt3zb5JVF
h0qz0B/mZGzcvJpSPmcbUk6criXT3fCLL1Q9xnBiBgPYNV0drjRR1ZVIS1FtfLt4c+hZVmVJv6RV
/cHXkN+uKsvtkKQTRNZjW/WmWcty6ZbVrLKpXDeBbfXrosUCnyDfFPKcCG/CSFZK1zoqVEPNOrWA
485Ba6aMaodgZKTdPMwnAk1qPLZGh+WKDVbFvS7r/pLzMWi2vM2W9g0fqrq5nKapa1dDMYXNh2Ah
tbnyEKCLt72YwvFtiIvcbY0vqVvzum+y466dXBqsBMSmYlUIvnSJlMiR44XJ3sGadH9b5Ugsp7lx
kmxtpgKZ9Kgu2Im2DfK/WI/UmHRSsuFI8SAt1oUZS7IJF7P4g6ovh3aOKql7nOAGIMdRWzDcXuCQ
1Goz8IXOBxIvvj3rlhGQtQOgNBzlYnSWr1w9Sb6WQ+rsh9aW8HFyrPNJd2OU9YH7EBqa6vMi9b7d
2kXrBjLjLKYqqq0q2CcHX2wyF3UKvn3f9LmpQ5WMSgQaTDLL6pJ5wcdss9iy5YdLljP0IcW5w8eB
UBNDiVwI98uxbMJ+XNbKZ1NfRRVizRQ3lLbuXYa5ri58Vojll6kcF3QgTFiOdTz0jU+POCAsfeAB
gnYRFBKZOiaimMe3HHdVoNeFy31wXhjtxTmuBM63nbfebn0KG3g9kal3oO4unW/0HObtabcMU3WC
B97wU1KOVbaZBir12nuIoICH+mZ67VuRo1vR6TTbMMi0zUkIEXK4EXRu/MbampMykgYXah3kbixv
56KY8jryC1RrS+RnWNx2WqgOIi5KxQ+DUuP5rYdgbJN0xmkfYynz7L3FBGWHTM6pSequrcezyUxM
rXpAicOwbiHFqC3g61ZeWi3r7o3rtAiPgsCgO+zguZ23WGorTyFyCdcARCB1HlVMenI0LkaTg8rV
Y3fjqKv8hmYDSVeZCAb2oSpUW28DRzMOwAOqB5NHdpisORjJYrPtMghEmgiKcpvGXlTUAzpry7yK
58lN5ryt8VydynmaVB33plUudiWR6E1GMiPKiNqh0ENiJtqkq7adUbfRAkLO5TwuisV9iPJxFfp0
gDKVIAXxo+Wi3bR2zNnJULoBxY6COY4A89qqTMxiZhnxGkqBcwMVl78goulVGelJ2fZkLLuhOBqK
obQfUF73GvAgDpfXts9nez1yYflB3WhBjsM0lMsKl4CIV21pOrcadWkDEud12gOuFjQMDlrelOGF
7no2xm09gYClXlwaBX0RDgBkFhWcN1qO48q1hJ4VOpf+yEuuhw2v9GAP6wAzAVjG+2Xd8wWbdbfU
xM8bqOp99slNOsVLVNd52cUAg508GvzQTAdluaAhmQta1Yc5VS2+RZ4u5WtkQpen8bTMstsUZVnl
fQR5GeqVOceqTBYOaOfThEdR8GjKJtQc10pOal27tBWHBBJYjQ4oKeri/cjKTict4J36NqjKcDww
WclZGZV9V9JmXeXt4I6z2fbigxSm4W2EpoUFCQDvtj4k41zYq7wjaZFDmdJLSBqUYpulUZVRm36w
lVyWbeDrcDRxllK0JNrOuL6ZirYquiioJp8XJ43LxUyPS1GTfjUT+M7wIAxyFh7XFrLwtht9Y46D
LISLLSLuZnCjyliw7apvwz7ftgJy7wr2FFATEfWBHEgsc5PBPiz5uPgiydJSs3js/Vzw9QxZuWlX
UHzXcAUIg4h8mDa2YK+DhWtxmktTTbdZ3iF+PdHWLAccuJ2wilA6DfmmKYmAQjTUSrqTuRhNQ6Ig
gFi6YnMGGCqqvWtOdWDBIWk55m9yWfshhuyt8GqCarh6HxIwl12NlKjgddnwMljDx6o4baNyJDyL
l7YbllNrWzl+6KtcqQOSQThNFqlNlgCUtGw1dVaNl5MdtTw0YV7xOh4ba5ukwTVi10pKfzkJAtCo
NqhAb1TDCH1tVZCiLHKFLqAwZCSn7zTzOQZ4wkXOjn0xOVTD+xDjX3nRaRx1ohI+ngtgIy4Fg3L2
DMr3pZtWcMJypufMqBrKRqhvO3XdNWM5zWvMEHdnugff2RoDOWfrcqI9cBnzUJw2uR+XBE1NKuOc
5ObAleCYhykPeH0OV5Qof+VnUkoAnk1or0ZDu3qDdRGEW8OrlB3rwY1+hTVs+g1EjSY40j6YwriF
PepXJuyr8WBOmylNgraEerP1U4vXbmxn+bG3aWqOU+UbueqpVquF8XRF3GiqxE28E+/cOCmXVCmZ
h3U3kr66ypCuyZZX1dI3QEGNAEtjaiWvt7ZrwuV8JssiNn0JgIfGI8FA2a3mpmjQKW2BdUvjUQxt
AOXjTDAt467gVT+tln7E/duFZmj+lPdtv6ymLB2AtMg6IICi0oxefxCyqfkA9dpi/EXVoU69m5nN
Qx+1HbPBaY0mDkyZSIVNIx961B3WjM12ZaYC1Xg9NwuXJ7QB9mE9Yeq7XyYi6jSP3Ei6wSdpkNX0
1yWV/bKutYRgE/lMtk7ELMOyjUzeBRz4phLzGxUsbc+j3oWoM6u2GUq8kmKhbR7lFenoGEH65P0Y
GTL2bRWNTZ7Nl2Yelf+4CB8Mq36RQ3egy7bODqEmFsUaNkyzRHnQuMlF7YCwq6IJMVHl0RAEJavi
uxJSvu1o0PWHWpO6fjfigrPYhoFybp0Ro1y1qkq99PNRk4msLI+WOjO5e+1krZtfRcd8tcqqus/L
VdnhvPdxOgQ92FJrYHiSambMbBeIa2Y9qWIQV5honie2MEt7AMSWsEcD0osM5LahJJM8yuzY9mqL
hqZz6XtS2UyLd0LCiVJ5CGgeMfVOizlrsxtljUAOSuByYWBzPnbDhajFlPk1Z7Wo2yskZj4Ul2kX
jEWb2FA0WHxk05jbMPFTn4v1FFQcSBCKXDE3G5GDi02HbZsqm8W55W6ITJrOUxmrpcYlUDjgQcG6
0nk9u1UzLTmbN3k/ZqpYe0SduEzTNNddBAR7SN2BcpJP5xUlyLWRh1/q2mhxUmUnYAEgKEPVh0NS
lWYOVk1DrXmDegixW9FlUDBsTBks6s0jyv8ZFv2OqX9EokvEJZKYCuD4ORXwJT+cj39MorfB0GR+
8jpx63QzQomc4C2uo+kSX3RZ1EfASMZmbTZ8lV0BQ4Xh+PBvNyM9Ix9aCF+LvzufzxnwmiHf4fBr
XlQ9VIc6mUgVMc9j4jej1pthuj/Ofd/beEYQXLO0IwhDkAeHJnffowK4ebpO4QmTRuE6gSqKX0lK
NYpFGM599O0F3U34/5oSd/oEZI5oCA0JzEJQ6lM50EbIhfBpnWQQh0+gZDfRHbI/D+1sY6WD6SDL
pI+/LRQO1H8lFK69INARESFFckdoy0htgWGugcnnkLUmyJM98PBpfggcACShcl4V+XzxbaHPrTRU
HL45BYEM0tzTlY5cSgfhFDRKgmKbjlOzQQNp5ghiU3oIWyh/2wypffdtqRj6R0/WKuBTDhUqUDMC
ZcM9H0/FduGY1vWIdJIfhJu5iCUE/9W0bdf5KY67/L2O2tjE+gUN77rPjlR614t61GuChJEFKQGp
sK51W/QropJvL2xXnSCBISXgewrQKKxuR52B01CX+65KyirDzVoXc/vajhM7VkgF06ob5nSM2DC0
94fY//DGuJNLgZMkIJbB3rjT96OVIeYVpNGhSoaBZ0cllJeHI7TBXnCW3X1+J4Wzuw0o1TPOUk8i
8ANwuwmtSfsp5XL+OA+cH+KmbroorXD6gp88p86QwJ0ASMDK+G5cW8jQqp7iMhGFKvl7BaBfRlND
O55IBrslTvPSJjUUSe39B+O/q1AM3y7seigEUrhvDFHG4bvrHUsyqwBr15NOpF0xfUCTcp0nfVS0
b4KNO8tWza/f9pzd3Q+65bDxYaECmFMpdkI40P7pVA51mUB3YVoiG3g5XjSpKf058ElEbXDepf6Q
zgLJywDq/PnqT00Aw9dXCGpnAffuwNccsDefulBQ1ZCZJkjwBeTBSAOvQx3ZqtF+Gu66lqO9aKEY
+LbMnQ15LzMEaZKF0G6mOyHP2lTrapE+sbw2a0Ar/qDv8voFKTtu+1kKURKECAxd2t0YR2UtyFhg
ANFhV0Vz2/tNW/oC4LGlBzJD5IXssWPKz/Lgape7b6rg2grwn6eapB7CC7H5lIzAHOdZP0PZSz4I
9RFonw9w/cV5Bk3kFwIPftpHl3dCGdSKAAQUohi2zFOhFpqlfeoGneiD/mA46bcsCiN/0G3c9ts2
28Eau4I+T+RRqJlGgLgh8IuJYO+hM/0OpejMlDYa5BJVRfahqGzclP4Fne7ux3uxDBqtYD8CFzDu
rA91ZQ9MJKzPx4AFExfrVR1nx2rTrKAn8cLuf8Zj4A4GFnIUAqAKv/LLmkCBRKHsSrUyAXS3rVZR
qX34ph368Lp22bK8sMCdjIg5ZEJCIWcguGkvRLsi5yk1Ig/ZkhhfrUUu47AlawEY9NvW24moX4m5
m8Yj69E+7WTQlCgpc6gkpCPQBMxJgnX7bixF0sx+89cE3qn6kUCEGkk0blAiHDS9FFC4JRyLIKU4
1T30201oX39b4Fcx5Q5SgOEIoFG4mTDccZQ8D8fC5GRJSC9OdGGOw9K8oMTnRUihCPRtAYzuKLGA
4iYMXT8lulMfROWnw9RRf/Ttddz9yCMM+tlSdzQGCeHiRbgIbSc2LiXUsI2FqNVUVyW0Rof+om3c
Cyt5SchOqNJU9LMP7oRYvMmXY5GG6zQ8/Gsr2VHX3EOXPsNgkVGpOSoWcmVhg0VDm559W9CzdpGA
hAS06SAE7qQw6IDz0mkzJZkg9oDkVXkWODL92QD4GbP+n5S78P/Io5mWZZh1fkqoGNGWQWY5mMsl
PMclD1awzOkKasP8DOFyWWWlcwd/bZE7/t1SbUwBB3eSQMkzl2Gg2BxjL6zx25qE+z+frrGpF7t0
GaSwmnC1kZNnh05A7/XbS3nO+ySCkH6HOAAy79irmrjIWkWXpCvGCzhUtB5weVDV9P4ymt/Fci+J
2TFYA+dzcn8XWnPW+kgjdFogpyM4DeFeWNBz0fXxgnZs46bCjgROmSWqFfr9uJA0QnBWIeoXNG6y
Ow6kIXRY/SUtkp2qZm5bk+lKLAnNs5iSsyIYIhv+8m0hX2VEcPpHK9tF4oFoxwma/SjBaNhkVh/m
MntjoJXVh/KF9Tzje4JCk5UggaEg3UXCaG6bBXrfc+K6tDk1Q1dtHaq6F6Q8YyoB6RY4G4ahnrm7
tvbxLpay7Eg3TnMCFM+QjDNuVi7L+1MbKB/rocIxDeXVt5X4NUi7K+sl/vy5PQ2p2PWPXqlwSMc5
sand0OpDlhMg6Fc2VCtP7Socp0NOkj40f67wvcslIBduroYjoJjj3cVOpa11i+s+Ken7MT+zrX1B
wDPafCJgJ8u3QcrcQP0MxAzb4nyIGqOSrmLQJd/24bv/Ze87liNHtiV/ZWz2aIMWm1lEBERqRTJJ
bmBUBa01vv45wOoimcWuvH1XbzFmVbRMJIATOo7w4/HnZvxmPoM1UdcEoFkndOrFzliLjaeHPGoT
cPtaTUhaHwU4vWYhPxG++/ed9h2q+pLlQFKicy++/r/N30zmM0/2r9tmPO/Ht13+lp7q8u2t3jzl
l3dO8n7divf/lD/heL98+Q1S/A+g4a8Mff8donhaZ3+5935DFH/NRJzRxNMD72hiSflLBbIHurGq
4w+I4/5GE4MvCU45OMx42HGKJoviLzSxBKpcGCXwSmCaTRhkPPQTTSwaE3G6OmGJVYAODUP8N2ji
Gcz8WWkSJ6IC4EfwD2uH/psfJPekqCiGuqSeVGYyMFZu9KPn+ugYqhx/37XpOC64GhBOKuhhNbIk
MvKj7GrhU+65lWALRaP7pOaMZl/G2UD5Uhe2ASe3z4Y/tAsxV4A/q2qPAbXcS2xM1MDiQGqikVTw
BCdT1GopBKqBIEBeZyuvUsbcjCXZfQBOM8qYP7pyzuKkQEislepKNF0AMzKrjercCYeiemh0gwfy
zKhbBqCyC7hk6g7MKITIjrRYcbqw8/eZpyeshbuABUWePwgIUlgp4K+Lgh/qpyB1C5UEgu/7LND1
eCXqHg9/UJat5bpRSjvrEHWdorPKS9lzmY97OV6hCLnJCGYlvBaSRkFYY+OO8FWQfMyaxuaGTNhF
4gDNLVDdrn3Lq8bNaAMkQmLmXDnu+cZ3s4VbGangoBaSRzM1Fj2SaoKW7VsplWG15Y3Mw4siS4Ed
ABAaL4DsilLSS6NvDmE9LKs6qBD75AMqtnlzKCPEfUid6S4bpSrfaqEx5KSGXXYvjrr70MVl5ZMy
hkJGGgAwTWPgNTQuIJL7qhZ6QFWqFPBpV6+iVyNH5JUEZVytoc4g6o+uq3MApBOOSf5YpMRPlBHY
FxhoCYmHyFOoEI/qMWmyYNdwserooe9vwzIRCJxh2jkWpdoCOJe3KnC53oQ1KkuUfnhrEVnBSDK0
YZ1kUgBEEYgDqBLmuYXIJcBTmSo+1J5irAFaLY9J6KU10D9DeGNUZY6gPdqSdUBkPfRBaxDDk99c
L+OPmZslts4NqlVB0di1RlUfgNqGKhPBL213YxXmJBzEGlBnLjjxRvBQc/zgyKkAzEXDN2955r4K
NQBjfF8oB1fy/ZtCFhCbh3FIlCHOjq1b+rYLsI8ACHXfMjnpRBOYTYFkQ5HTMgkDkgvSKyZhSiLV
k4nXA4idt01HgKi/M4QuAzLc9UhXuhUtpaBhwO/HRCz9c9hqr02UemRQo1XVtCFTK38bAOZHdMmV
zDBpToPC3bRxOMXVdUTVMMRI3xbZBHpUGB8qxiIqSgym1FcBvUCEKdcDeAEkCTBtUeoJX4xnueJL
lo8jRzNFf/a9HNN14ALaDG1CkAjwjBjYS9oEEabUKCFO52kHWdY8UijGTVYJqzA3bjANJUBQxYcQ
cXSWN0BZDuhXMwcKgsKrlBJD4ZdCGuG98I3Sup+i9DUA/rUgAD3v6cD/eN6zWHFvZaP1mI8Bh4Hl
SWYBh9/NCOwZCQPgo2KlN4FRqR1gxQO7afyeVYaWWrUceMTvI21dGxIg+3Uh2gYirE6adBoZEmOk
ZSthozXSAJhuAGQkxLWPEu/mKyXuIguzQWBpVnC05qvE8qU6YWKg7sRCybZqN5Tnhje6XRYGFdOj
4N4Pwo7GeRwS4Ie5yBxS/lGKqhJYs64hWoAIDY0UfzSB+VSY73X5CyBrTUWKUEU40kXc9LUpOCyR
UlqaUdM2BMGSh0HKOqJHrrz1XVVjrhx0jjh640ssl1imgowDuDmMrdbLqnVU1z+A1/CZIMvhBoD7
liWNl1gqEkksOErqpSBlgwnN7QVQxL6jHjB+tjrkw7ZSo8ZJajXeNJKOsMk0RpZuobmvOrQUgQxc
E1DJL5Wz2GcNoIleN9DWDyuzifl+4fP+rVEBtRzHkeb0fqk1JAnTnHCVUtBc4xtTxosJXyo/RiFz
AWNCeeOYyw9Jqp/gwZQURIuHMqEDZ6jS1it4icLdGK8LWcx9UxB99Zy0fbQSO8NbKeNY0UToazOS
+oiJWh7cBl5QUDGKEzp6sUYqbigWsjCit3Vg6wBLMjCvOryAS4LHPNTTdVP3wmDLbugfYHP0vuNn
blwbpILLEMAcRIbHFyD65YgCZ58dG88LIlqJrYHcCnSHqbbavpfqwALi2Vuqie5TTqgLmkqDRAXR
i6dgfEl7tY/OAQCmAA1lAhPFQEHVZcDWO0OC5wD4CJ/ICYewdy/IIeu1NjGWcS1Cy0119cWA4Jzk
YuyHNBS6UdpJneghNCnV+Jt4Y79slYAPj0WeDptiwIEsJRFTZQBUM0sifxmJfBoWgOCLQNQJXCSF
tOx0r2eYH4ZCQyUwjkkhpQnsLF/x79oWST0yEVuEyjsC9VhTKV8D6M3UHK4V6sujVAJiC8icqupt
aIapEkZXdGPhwqCZlBJoN+IUS5yOjtEvjOm8jgCEj6SSYqAx/qnctSsEi9+idbLozSks64pXzPcL
DRkSJfB5oXMN8LZL4Mr/atwkmSEJXCsBJzgF/SfMEKmMYSQ8ZsAVN9WlTQNZ8Fci3CXhcBZp+vRV
VlmLtaJ1I+CqtnY/BfHiVbZodhxzr7UjNMgL5Q5xWXk6BAOxZhiGl3p/4vWhxCktdTeClVu94y0a
5hKPYndlzRVT/jJEOdVLU+B4A+kVQiqifNGGbi93MlCaPeolWTnTbW8lOJoJ5P2yNT2qOt1Kv1bD
qQaffH6/ybwwo/jOSENfh0z9EXgL7AAkOrhMJkXJBgZlj12ztS+RA79JnAy7T86sRogVMfSSnraW
YAWryu5MgcGBT9Pn2pSthHVOsBBoTXNgiq408e/z4msLX/plOGmsvBK1RWbbJqqURZlcsRS/G5xf
OvHC4HZ9IPZad+7Ensm0svVFZ1WLeHktKjIbnZddpwqACiiTqQPK8q8N2YalGEZt3tPKBKIrR86G
ldi5GezTOiRovv8gnD0V/k8iLyrnKdpYRyNEDsvAERwZVVOt/GrAR/yunz5VTb1wMInYVsqshpwp
9MKRCvBZCp0cODCz66lKkbtmFwwOExrA8wQQLWIyMbZDkvHkv5qWMBUBHUAkCNlRF5UepZ5rAImd
2lmwVAqMzhPyxmzjUaMjSpBYOWySf72cKnBD/ZJ5GfKKABtrxFmmKyKsEEIjRf5ap1qf7Oz9e899
Tob9Zgwh6wsqjAbaYYykS5e/UEje0LhIcK1MyYJqXdD+OaIvI+UDIpn+pA5fmYLCtKJ8HUNfRU59
/2n+d8k4xh4WOogEcE4soauhg6fYWk24g/I4IH2URiEZnOJKo36zwH4VfbHA+pVR99guJ9HBUTQz
u83N6r41+TVwuiw6yzbQ5os/N/HvG+NXmRcLrK4khhgB8UcD7d7Qz1FjBs2VXvy2RTURcSENidPY
9r+2qAwISO9pxkANnjVbrq3IWGyRJ/fnivw+J1ERbITCxMyPc+cuGi9ulLqbwN804c69BrD2lW39
u4YCDEGcYSW8celjq5DqpfGeO9C47kjJHVSvY7F/ZQhcE3Ix+GD3Fko6NZXvAiCeqdRVVMoVV7Ax
l6Fj7HEqEDmgl0WKOTxD8x74aYznIVJ/kc800sGu78tFY0+7m7jrWLcIl7r55475rvuVKQIlGHB2
AXPwtfuRq954nCeNFNktVNeGFddx53H0saFLN38WJUyq1eXk/SzrYhDwLsASeS2OUFE8R1lFtmT3
UE3gX2FXZ+vvqgmMq0/1upg5o9cibaaArI7y1MhICv2rJiPt71SrpBy7htX6ttc+C7zQTAStKIVa
nip3GEzR9JaKqdgCnap3Xdq1XrvYvXVvqDrkI4zIRa2sWpBvaw3eeQOB3c64ouRN8/+y0+CEBxwF
GBFB5S8GyJAMgxiLAZI0zGTb2K1Tms26trUrK90cPPtNDuAgcK5KGlT0i3UoaZFgInclT0vWMuRo
0MLWWecvQsuzFXs0pRGrbHP2zdC+Miy/a0zsYXDAGoIg/QYHjZBqAbbnmsewNBpaFdSHD4dlFGl1
lQmr0n0RWWS5ph7SazbC1Hi/V/pD9EU/iqWX9m4F0Qm3L7gXrbs25a4JuGjVGghxLykgACqQ1UKj
pPGpdYQDEimoIBN57ZtXdfQLaM+8fn1qz0v9yxXyyADgZmpPUFyQaqNNM8HkV9fWrm/nnC4oCBbp
kg4v9cWc6+VCqwGhxzRYixQp8hvOjCj0SyaYiPhd2cK+VXc+S7voLOQOBV4DAgHUq137VHuWW1Nl
CIct3FWWEl0j2vvpCP8YCf6m9yaQGxyBvKoDrX2xYKYd0g05wP4psg6Bn39SCuXK7L4m4WKZTFzN
qDvkqVLk39LIOHbd/ZXZ9c1C/KUOF33Uwn8ZqYALwmLjKW9GptxRw6wYZ5d2eqs8/NS4/38g7P9K
6Jx/joORrGnf6v+zqD7TaU/hsOmx92iY8pciTsdyajpgsYpu6BgN79w6Ag4PURVED8CgA0Q+8LK/
omHIuvsLYcvZJyTBVATg61c4jFPUv6bF+lc0DLrK34HA/fs69yd2HUzcL+shjs1SJ3DFlBUwQZKB
h8Lvn1Sf0UfmlgCmDhCieD1JjIFbIt0FyTXIl+WW85/54qBE3mr+NF97v+fj+3wx//UI0htHFsB5
Sz697OM9H6+9fNmn2z9e2Yuy+7NAHyI+ZBtFiFyfohzJ+40fcj7u+bj2fs9FdT5+nj+pcwvMsi5l
I/qPfMpJ2MczF9X59rn5no8bZ/nv7/6uShfFazIQAGRGM5KLHz4110dx5k/fVvPy9o8mvigZQNXI
JQjFn7X87r752vsLZ4Hz94viXZTp4jXz14tbLgTP75PKUEEQJ1IWdV3m63L6Uxh+vnYl0L2UObec
r8+XQEEPE3gA7cv6/eN8tQLogCi1Gpnzw7qax0jxnF4x/3n/Pv80dKprAcD/9OmeD4Hze+dHPq6B
r4TotYe58qtcH7d93Pv+PglucCL9KshHucEbMMbs43ah9rm5HO+16IRx4JGWNpV7ljNJjTvJXV6W
86KJ5jemXiy/S/0QMH96f/hdxPzgXH1kZz6//8KrIVoT6a8jb80PiPrPys7fPhV6/v5R77nB53p+
/KCG2FKRbgx9tqgVmg9cbU0OjcP8J1Ni1RTqNmMeKADer9UcB06IUeXJfMv8A9xQ7Wo0xtPHo7CD
o10S6O93fVwfuRYES7K2rbzqp5Qu4m89UU5XH3cJOsZG5w2xE6dBBFcx2piV1cib8z3jVMIoAOrd
bwuBfjzHc0i909UByVK/KsH7Cr+upGj9cSnJ+nafIK/uV63m3wp9tENtHDYf1xEdfBOBdl/ON8zX
5ZJPaT0YGfhIUIX5mtuJAeJaYBv6ENKUbmMHCDJ+Kl9T8NVSUoKX+an35xtZ2xhJ997sH5J7BLsB
Hdh/XEGS7kbPKsSt5jYZ3Lggal9GiMX/3WEpToxF5Hz4jzpRTl0eXo6/n/3aibNYQOWjHXK1P7Xm
fH3qxKCrte0sea7GHzvxow4fHflxTULHfurI+Ye5I/MpUvtRuX/qyHR470i4eAMPKZOjDcqGYfPx
4K9O/JCpq0BrIV0Q8aipAeZW+FedODTxSzOUoUe9qQMrUKd8vH1+5x86cP59vn3uxJAfo8XHfPjo
xHcB8yzMkOH+aXDNs3DuwPk188NfOxBUW6GphgHS24XWdxD5rBgyENLbtpO0BXIsCzp/HTJFW0lj
0pD5awTuji34Zx7mbwiydPvacJfzN7EV4hPCVu93IicqvU1ypxq1FkR6eXaLDFNLLUdY/tNPMljA
FHFId/OzRY3QtBwmxnr+USmwNGSNqLy/uSrAy5ZEue7Mv4aV7JuiDJqd+VlBB0OKDxooJLXjxV0s
+U4/uD/r4wGa8F6f+dfBKPVP9ekNLpjro0x1n+vjtt5qfq+GBN65PvNv86W/6zN/meqjT/WZvyG3
4CB9rY861Wf+ca6PMdTKcm6JSgaTVw06FWf+1RUG3wSbTGyLYBt69/n9K03/Jkvw7xLF9hnE9h+i
4uy3bDoFprp81f9GQBwCjf9sB/x20PAMicMj7zYAcpT/AmoTOTdw5ohQ5n/ZAIaKAwZVJFYCfDnR
a4Ip829+Tc74S5iyvJBiAtfqT7TcT0gcJ+OcT2T8I+lNAlAcLkvl39gA4ld7ccoGBsemruhTTgTM
FA0l/2wCwAskermbBueWDSYyuw8xQ5yP+oyjAUX6Mxh02BQ56e1y47GyZpZO+2uhvgtv1M9STBg/
4IgRTpUuosSq4UecXCbBuV67y/xVhj+vXpVg3Hqs4PzinXjjPQc7cfUv43K/C76ovux73KBj9ToH
d/4D/+buOyC/37x155nA5wPvFvGkS8inEfLTEPsSyfnqmf1d6tQpn+yuOtdywwU84xxt05okGwh1
LcnWLX1bOHF4xed8EaH7XdzklfgkLueSpjUy9HFv9eueRSzeuPAvusuWxQy0B28uC595RMsFCqoR
pzkFiM63D1cqPfm+Ppxvv5fiwrvi+U3hGgkqna55O7dKZ7TV12zDPXFbb+laqZlvBo/o23gDXhTO
+rP0CV/6R+kXnpdQjALkTPvBOVzcp4sSEA/bePEcYJ+szNbMCSRm+neIyeyUHzUVzz+ugayl70qA
6QweEBjdIvJxv/ZCPOQgueK64KycCgy26K545rfqAc7IY/LonwCcdBfG9miY0jZ1lI1waCyZ1cuR
RvvMKiM7f9P23M01px7YdL9pGQM5c3APADyBLehruTIh8DAYUa6IILD4kmUr7qXYIrWceGavYXQi
yXUl03Jh7LrSch8FxSdRZakDqRc+zZYeYDFEWCmOYUWOCpZXUJqyyPGpn5LQJ9mysxOnOqYWCC0B
ZtoYR5/Flk8lqzGVnXccgWPwTBcLDphdl6gyMba+FbPOTlll+ydlBZKrKTBzEFjzlO7r/VhTmTZP
/A/RBvyOSsxb9WwCHbKa1S/KLqTqsaETUKGwY7wdjBas2nYmgpgstGsm7MedYA1TXDEmzRbBVKb/
KPHKu0mSTBOz2QTI59UoyrTRqGa6e5W5TA9J98abCITa7SLbxjc1Q9JLZ4LahHE+6ej0QdxKe/Xs
WQZrJt+6NQDLSaptZI7nZiNCk6bGfXLsTPdQmdnKpb7tWeKxXLabaBceAAqNLI6JloElgXIrGIy7
4JiY0o5bNbQ4K8swIfmSd8q3+Jbbl7BsF2DnU3b5YrirAAhZ6QsguLbxHg21A93got/xLq1BmLWv
sJQhOp8Qp6ioDCw+4UlqgumLuQGJTfE5OBmsOAuL5Cyf+bVx4JbaQ3wISbIPTe61OxgnkF2+SDt5
GcBh/+TfqMvoiIiwuMliwhkkXydPybFcJ3cdig5UEah2pR1wofxWP2pM3rQv/tp97O6SHm7q4Ukg
ya24l7ZANS45jeSOaxnbYMlt+2W0wQh6KIhgJU7zVDKdanuDiSSasDwOIgPbFO3GreWNxioTlDnF
HcbTFsjYU3ELHuSzCmQF4TwSmM22nyb7KXrKVjIQf5vuOXyUjxExTo1Z3cEKMyOVVtsBHLyYl2A1
Do71q5SS/AbJKw3gC8dxAQiDZtZOdAuWac8UH5oXcRFi7eBN3uzMcRptnYlasxr/NQZcp25lLo0R
Dtv2u+iut6KtgLsFVmFQZjYgax5pGhJRGHm+QMEuadDsheOX4g4Qc343LmuQ7JCuYdERpGBWvgMz
TE+i2yqz0lU44Hb5IQBebS8/8Bv3kDbUOFV3/UJft7TWmLdQtvHOZeq+Dmm8kg7eDejh1HtxnW5r
U9qA+EPcGQhM9ABEsHjb0g5gqYxJ9EEnIgFD4atxjGTSAGtQEbAKs3IBdpd9irnrmRwFsXFAJod8
tHZ3DcsLvCUf6WgKP5Bk7DLpGK/UdW6qaxXciqZ0SFXinoxHyAECOl16D9pGvQFqUd+7++INVA87
fa8dk1tvGWM5OYe7wvYiAqu2P8drf4GspQnxmFDZRDxgGvHYzBjiwRSw07Yk6CC0zvImwsKyy34A
tQlbbwFNeic/6hskdlUBTR+6o/eYgqIVnGR2i8FpawduoO7JPYXbdAue8r1y9wSizRW3iXf6ujKI
Yvpn5SgcgxuZgG8j/KGfgr2RsGGt4Q8g4gdvXTDQyNH+BmvHIV50d9JzdogOIeOO/D710UX6jXfL
jcQAe+u+JaUT2PpaRuu1ppgSngX72oxXnu3eYIUJDtlbcCts1RfdEZ0aZNQ730lumoAkN+NdvS2X
JY0Pww23hLG1LsHTdkwW4s5b83t1kd2mu+6YbbBqPvNmepPfVNspBpXY2lE5Ag+poEjiSTmoAgu3
POs36YFfBafm2XNZtBMOw6uMUZEHVBjMF5iu7rpfqvfFqYfyh5UjOj2VdxihzH2QjiCJwpQB4ylR
d9ENv1ZXaUb9ZXFC73ZEXWW7gFVnYR8R/hhxmMDyMQO/OVFPIAEG2Y7ZPrg0sDClF36MhmyYNBAk
G5sgwciPAwuP3X1pSsvRLCzpjWf6qVjLlojwdeVUDtBDngXMp6W9KTLholXCslN+qG+BKwdJ8AkY
HCMnFQZ/RFwz3RjMPXopETFDy216F9/1oK0k7TEuKVr4trSEHWcpe0QeVw246ZbJTtp3S/mQPbl2
uo+c+sY7eqBQLKd1g4rbzBH2CdxO+0yg+rHeyGt5lT/mt+ltiIXZPWd4HsKdcgPWu82wqBYecHLg
KnbUl46NTxNqLmEeBTtVb2La9MwHARkUsHAlr8SV/tyJVHZa0LS/dUBTaVi4uDWYeBtSW9nKeG0c
D6lHLUglC1JHmLIxaF03pY06FUCEE3CnpV1LxIpGDJ9jGl+JZV2EA98VOvAR8MCYIHPHmBE8n9TK
QOxCHTSmwdl94wc6IPYfwT9JpJFUL2Cs8mCHYy+/luo/2wKXeuRnsReaHB+BrywPIVa61+3kKLnY
XQcs5GFCwSO9DVYBCR6T27wm6ho0tOp9skfTlMvw0G44O7nhfiDJ/BRY6vHPKqamfo3u/WwQgM6Q
QSfBsFImDfBTg+RqnPCFDA33frHTSEDuT5vnOyvYFiQyHRFAuH6VkefF5lkjq4oYRIDOY4rEPO1z
MpD9EZoH3YkAUChOQlbp4rEimZ3YN0QgvnVErNVZc3QXEQXvW5wJCN9YS3YJoQY7JWTnLmLG0xWs
NOg8Etl4EFGRzWojm6vMfjxEZAeXPp62wPaPVZQnh57F697a7FrsXlANGJWJs5foy5u1fzi+YJvA
kqVYIP0g7BnFIiLNyKpl6nKHlz4CCwalpyMR6rq520DqzV2Bzy/Ao9Id5KsLKBsZuYmJtbp3oazd
W+4isvvVc0LuJ3yez3Y8FfDakbztHqFskkPG7pzlQF43jyOqwFYBMxcWeVp3BCyVC2a9Lu+gc5EN
qvPjaXCWzqtnYV3DAM+Jc5szg93d4/9j7wQko3uFjJbHnLsRX3aAzHmHSQd9BooNmUfYUGNc58hC
IYfNCUiIzaImN3ZCHw3ncUVfeybh0mOP+iC+Tmv2WK8ilFpwdo8CAWIB27CVUECGEO5f1eSomQnF
2r0I0JUyW/TUwvtrYgL/TJBiQcy9qZimrRPaLx9CcjKXW5VE9uLF6smDc+vSk0SBllxUZA9Wf9qa
9nl7WnVkS/ZrgIbI2lka2PNyky7XS/O41snSYPcFWTkNOZXmQjHXuIkqC+y2wPr8eNKZT48BwI85
sZEYRSpGTi9Qtx2d3KZ005BtSkxHITp6VqQN3Z5E4pi3r6OloDml5YvP7Noc1tISS/MT2d4O0zpF
HqHeWyrazXyzVZKTk4duC8mdAa01JVBpiEvsN42ay9weN+ZSoCiX+ZZRC0OUQ3Nwm+16uySAeOR0
gx4yf5gOtd/2Lkks83UjkWVjGuR265pQe47YAewecCLdKsxNszwMdAOGULNlAgg/WEScTURWIhWX
dxsdOHqMegzZlkH5HqCS395t8OneQbIELup2bW1hKWjkbrM65GTpmywkJiC4xCerxtzdRQzq8A+J
nO4Pm4CYPsXIhFFoOrd31NxjcMZ0az/ceiwhP1bOfUfQvNiutk9rMEST5YNHHwarR9cKm4HpZMQ+
z9kxKhKusLyjtdAX2ImAhHXQ2LrjE48tweiJ9zX4Cxo2CwW6NW9RutpcxvR0uH/uyB1AF2gTjUy2
ExKHFrsVjx5TbSjH7ACV75Rjv8m3IZaAqwhm+TtHkfFpcbvwWcicrgZygcUNdLz0Xtzcj+x5E7MM
rZgzzNajTxmSPtD2I3m+wZhJFi/rxioWZ52skegOdQfbOMY3+fOyq3y76qpI9YEFC66yyyD2UJYC
17tBcL7ztvLSfwjMwvaZuuiPLbnJliHzljqLoKXoKyQcAbsuEG0Fis5ltfEtb9Mf0ufz8oU/xWZg
xSAVg/HSmOBhLYjBsI82q+ys3WiLDri5Xbe6hlhWvzW/QSIjwP0Gij71Aj7tF3kb4OiYqV2HqS8H
Ao0/O8pPyDwMSMh09tYnpLjVH4Il1OqN+qC/cub4rC9GecMLVrkStuKJZzBb2HCGlmbCPQcdCOU2
9VsQpy14kLi8hZQD9gNspfrAIsF0StLdNK/hsST4tBrIE5JSvf0TkrCuqQnf+X2QaPKrghe+PX4Y
xlQWXP9sOOF6WOKIj+quBcxSX9QZg60TCjZyCJbl1l/KR24Npvw/D5AZtvObwvCpABfbcuoXAo+I
qn+eOhamO2s2GKRYIArQPcEi644cgowr76Bi8S8Ga4QSJrLEqt966E7+I84roCHpb4GHw5BorhTv
ezUKfhfwpiEnh5cv/C+54IPsmRf9s3fXQhfkSVgT6LOkfPIfk+eQZs6f22N+4W/tMfEniNBS4Ju+
cMSB/LtV60LwzznTXnwkBPgLJCjGi3g9Wpg6IpXWioVjOHBukhPP/rHOmliRGW+JL0j6HJeNhUNb
lqDkYoMV3g2Wep8fPQtpe9AHHB2qBbyYNlJpi4heBS5+O18+lf5C/ZNxSoDi4Vybs2p3MYH/RbJK
2MeJGVqlqdn1Xf2UG1RkxhVwGPi5pp74veF0kNshxR3q3oUfdfDKENnPhn9eeSCqeSo9O5JuRp9h
HLXjHscAxPmhfTGEU/0ghsv4ppAOHHJekSNYBsAqMPgOxsxBmLmB8RdRnJESrXyJgOIQmg+PE5io
0NFi1ebQg1SfYjT4IGsfSFISeEbrkMGMFZD9SnBmAi9bOBslFsHPRJG/noM1FukXAkOy9d6lk245
wTqHpURaGEKwRPzb+LYh1Sp0kOs2vhYD8cFTD4MNN3bISl2Ftym2qNTkoYvKTo6dDJ4fa8CqFN+E
9/mep/6CJ8Yig39KxYoR00kTTReew6MEAKxuufsMTlzMaKAdcZiHnT9GloeEajzQrECEzBMsRTrM
wUdgN2AYaGBIhWYOr1oJNwTpa6hxLfDkVkeMm27Z3mPBgi6hTKXfhNgZebwYzyDbCeYT/uVPYGyD
Bgc9q8LUGYi6rzriOgn0ItGasMClDTTwpnAM5J0g+7ikI4dW3bghBqZa0gQ+NiteGHD6TftWvSpC
Jm3hmsmfYyaqRF9WZkiNG5xZorG+If2eP4IdoMVKgrIi1ZD5VrBWEoLzKTwQg4RUXJTZUkiIGEI1
7PYd2vEVrt5JhdBUE/6gwF1pr/3khFTiY6DD96f5W7+j/YO87ZFPDm0hA+HWips2H3/JiyZ/Tjfh
xrjxng1H2qVrDPsefdsv6p1nc+dkhbTvM/farAoFED/+DJ8BDK86YrWtr4p9/2TY+cq9wXEoywTO
iKZgHjRy/gHFxqlM0KpcLPoxzSwfyja2D454MHD3BYvvwMYd3Rv7BukdsQKvat86QU283JSxPsU0
+JGlW02k+C3JmDiAEZfqJQ5oYVJsuS0zKtNHAjc8rTBwW6q2Zg3/GNywldml08UR8xSIKg33n8Be
JZv8U+rbCqJP92WNZFgcjgV/sqnBoxwcm5EiNVjG4UrMQFfCuqlZ3BJ1Iy2QHQxDpYCDML+HNRLS
BsNWtmXARl/AeBcQ2QbfLYsXoq3tarhpCixSyGOG3o9diSMh9PaQSosGLMbwLmS5WUpkRBjiRpOQ
pDR22E5TmFn+/3B2Xj2OI8GW/kUCRCOa16R38v5FkCVlKVJev/5+LGD3dmlqq4DFYKZ7MNPFZDIz
zDknIhLDOYy3daEHDH8p0wqXDGgf8LAYTsaltOSkwaVorAwrhVEDPhqTZ1lXwlZFgGI6RMbJzWfn
4GAaYtuk+DjM2lV2caaCm/CPfnJUurkNXE3rFTbI7uqe6XPTJsAe0c57ukVmyV1u0y55cZ3NgBt2
Aw+p+deOGbDS0/IVPoNteB+l/OHEHB2ultm8Y9xnycNSp6ZiV5Va19hsXUJstpO652QGeHm3geLJ
cmqtclBh18ZXcF6xRYw+uFJ+wVVIbTW6tRhmQp7Fu1fZG6BgTbEONvgrEp/uu60lj9DovHNw1Nuc
3tJW6mR2GZ2jrVUO9+i8a00ol+gZvJwrU7OE3JGbpT3rMDwg5m9Xb2V9/jRJIfjezt4nZfSY1CyK
v2OVn7VPYBVQjcMvWI0avz7mXEP7HB1KgIeLrS3r7W2yHdSOILVngnqqM9sHDEnvxsAPs7PtPGtR
kSMDsGn5fGVaWKQOjqnQZfE4+MReW+vacB6Uc9OLNdz1OWlySMXeVe0q9I3u3QvEcb3701WT08AA
7b8CY6XutmXaCtPTmql98vZ0HVSbubNtpj3QYOTgqas2a7HOtu1b18EpPPiZk9rMQnG0jWoxpc8G
AaeZcFuymQZiZwEuRgmuCfU1maP6/oOyBsMy45JMvdqZjMwGCxBfgdVnfKgjAeDJlyy6SXG4DOdM
emS2dt67RzjY4cM/Ng/ri7o9Y/BfJDWlJLbwOkyAgcC4eBTnP91GS0veropt0bx8A6qvCG1wC/mT
nbv9hGd5OGmTKUJkXi9HtbadNLVq3TRRxWt5DesT4HunIoLKtmalEcffvcbcPxdzkS4K58TcC3yT
6VYHrWg+rJKI20hFr2ZDCQZFk5LBhAYi3aIqbutcR2/OjOQdics08WgfLaP/SK7B4rKWRBoBKMTE
J5lYXICnD8GJH1BRRsyig3069xi/gY14NFP/GsNtkSy9ooOVNqtM/gkKm3vFXqiDd1xnE/AK/IGt
v6crC39OEgfZvsf8KPGOXxx3Y5T31I4cqtZjnYdv/gfTPXbyUAEX5yoJ2UGB6psOg4ZcOmyALZxb
D6+xyK3X4NDinWAiFF+1MpzjHUaK3ZfgntKKJ2u/NlTvh4+QAGBSXIXhPO3hvqse7FcpzltRr4Ym
MXFHnFe3qcIQAHG/ir3k7lr5nlYm4iK7x70opimciwP99pg+1px+CJDLzpED5CyOPMQUXqzG4pEw
PsN0i85uebCfIGXK6Onvw2Jw9cuqDCSNDu26o9Ko25FifOKM+Co3CQlr9OyASgvS7gkItnuODW/b
PGFZO2oie1sA3Na+WZ3kAspP798bVh3I6+41Gpas04a7V16CnZ68GbBwsU5XKz/4NJHd1caq7hvM
LqfFhMgWkAMGIBdznpjpN8ERw4pYuNPUMRL5YYO+SoxHgBeZwhJsk31N5MtjDNS4jxliYDHpruKu
n2ew4WNc6+y6N1u3LnCKt6UKoVFXxbnHEY30Zmab3S/m0H22ny6XCvVDTg0MRsq5hk+LH9YqXFBa
KMlKC6EFhBZpvFZ7WusQmZUZ6lE3X4j3Qqp+KVRBm1Ot/QamAiqrQuTK6tWa9ZrIWACNBvSm3Mbp
8jpGUEbXaMs8rejao96MYs71bHKwr3Vx9Y+J1k4TBkTe6RAiNAKep9e4NLOF6bza8DblAhFknZ9R
LC8YWU7uBj6opFMBnA5ERyFIGG+Tuy7UVbekarLaR4BZdcVzLksTIfFOFNuhSh8hG0Um73UqAUuz
k08iScxFG3pMKQNp4FwqFcZpRBS7PBBeRe9O/SlU20RSyr5O9BOTiaqE5S45xlnoXy+nPb0771F4
l5dXA1V8cdI1tZkO5G1Tdw5XBos6WyZpFOJ0DlO1pz4E7y1hodkGbmQhXuhbDYHtVs/VwvdMEavZ
x4PDsecp1Be/1mDNEjkJWcpTvB6OuVBQ/uL6L+KZcUbckjB0rG85KHvYp7iwtr4WMh1jeA2qrBrV
lHN5O7fuocU6bpNiyVYzHLbOzY0uy1nrcrS2g2XONwBITrncMH2WtOT0z/AKXF2PFm2lT0nsqW3s
qi14N9MtQZF4xcXEHMDtlb7WlplmQ5SVezfv0M+AOVP/4ewJTgi+Ce7v8YPL+Yxlpyqqv/tnhhiK
GQNTcyFZmjg1m/RvEfsZp8tShgdnBjdwbEvh+YVgRA2yhXcemV2s44Sr7BSDAyT15MiN8fcO3j9b
3SEDKxZoXrbhFoKl5D1c2pMolt6RWye/9J+AtPhTnN95NdswSvRMnrI8tdhqOXgSFkygJouauJMa
wE2Drey4OAbRAu2xADk5PBprPRGZm55qL2gcMkA7YGnzB22WfKI/e3QQupd1i77kMMpD5BPusagH
tBAQMOuu2qb2K8h66ASJ77HKjNUcPrjOz/DBD+9V27+g2XzNydo3mgQRqXMemNFKWx8rD87DS7wj
WdmvNLFsNIl9A2PFZDL4sinduJpGUJ/oTTU4YvP5mMBSJuVt9KCIT4JBDJERX30dqAguFW3lERKO
KwpZt4eJpHGXcrF4WY0ifb9cEFRYM5YbKKP9QJ0w6IoFPvBVR76eMXnzgG3D3j6r8MS+DDDxPgcv
NBcM18ToQnxGxQBD0Ghq7aWEH+JocH/PjtQ9wy4zfMwQx05VOVkEr76+PjilyF01o939K3pSvfmw
98E23m1kUyzl1tm/QiWW0V2MQIaa5kBPUnqpJLDr3q7FHujNckeEf15gSRzFW2IjTv5hky3SIK0J
pXsNaxcufr1dA1ztKM2LXZ+s74tdz2C+oZCf9NrnrhQDsHSGAhYCCvRonQjksYYlrbScrLsPzCn8
oyyqj0tC65ZzjWR3AAvIk4zxOwTfjk+RMqV9WvfirhsX1sLMlD0g9k3h3U8NQYFHPSj9eqCK9WFx
nll6V2LgH24/TehTpIt8zf3YY7ulaO8wb2uU53zO/GrfmPIDtNdwmKrGr7eTBblb2KYlddMBls4I
Ug+2NbgLvbs0Aslw36NZ++i9R/roYuk0in50TyBA2jDHvb5dRh3Uh+Qxztnt04MWB/6oJCQwOGua
F9lSV/LON1827HJ1nsiDxij3ZjumZwluCVb3RJcTns2kys0dFUnOMBbnMAciIRtsPlAN1JI3pnoj
eQ1HPovlaZTZtG1aagFWx70zl1Gka8jmBIsERoD8HiBvAl0qU+I/Z6LK+op7Nd2KETxW/CaAHtAA
be8bgqTZv/mb2ZXoQz8A62l+hVjR/cQdMONWVLMTiH5notQEfc/MoYJ7FjtfgQl5Te6OeahoQ0Ba
MzwPd13DPQAFGG6dTwshroeSc50XAHVYn2HVPbzAETuHDb+kk+2SkYDZgNVk8S1QnJmMlGBvG/49
2fl72mc1GzQJ6jesDMRb9eUoQ4kj7Fl09e6ehlG7tU7hLtwv7wc/xY/Qg8mk0n9244JLzn34sHXv
2IYsBRgnWxXyWCLOUkLa8yidd3P9WnGcRua1ciHsF+DEptIuqg63SyXlnMskPe37ywK+UujABNiw
OTfBI0ZsI0wyuERaZ+KOYKgTE2fH1YvgYMjXCiHj1FYzDh8vKntycotIBESjz/wGwHfnFt78V3Qn
oAw1t3DvTbBuV3EOzsW/WTvPcLSkdM3YgKE4WLXUP+fuSwVeC9VZm/Hl+2sXhU/zFF9hsXC5i8vo
3mEiUNnFIrP9swqRmQnG9a2NaG6uNX62YjUsvnAV6muuaVgqg5Sasn0Oud7htbNdfn0yH7pEEHxh
POpYke3q8LRvwXuK8icwxtDpIm/r4c5/xPXMfg5vwZbpzVvBoTWIko9WIYt0BWPRBaYhFVb6L83W
YS/gmPOWBq0xV8DUlw1PxQNwlto7bMAJ5CMuOwR/cVUWyrP65+Y9ufROCBpuIIjbPrbLGM9avBy/
EagtTvyFTonBO2QxJFECmGsXGImaHPgvdU7x0Yb334rBzrlxYjQ8WB5PKkprJzZaUwrg/izZp0vZ
5Dk/i3yljel1GKhICQyBNXrWHKOVdeUl4hMCA0I6xtE6prWNjd6NTHdeigmdCcVAjfRAWZlUq5+o
uFbUql3JeW00q1y/+Pocsp/beKlBiVs+uk9vDosDz1ZyOwA07G3vQXKf2oBbtUmZlJ2cXFn1jZEM
lHND1+OX0xejpRB53Tu3AOQrOFuSMz93T13in/XOOSNryntFzZ6/uTqFi/dvMy4w7+8bzrHPaZiX
8zdX49ZWHDXW3PucgeLoUDArT2fbb4T83iAVG7/GpU/LNuzAdox51sPaBsyMmqnhoyU9xZlYqSUv
mBxtnwdIKVovtn9vE4plPoIBqxzQmg9ThUzDpMtbtAv58AkFKQnt7WiBmFHRwQhji2nbSIqcojc3
/PeQ5xyE6SkhwW6GrkYJS1Z9H/IvabsIOJ8Oeoj+flQu61MzfvcM0K1j7xWBEhrinkhOEVyHb0cT
2UiZ7q2ZSxj6hF67xJgeh+CME6E1690LeMorLF1gn4dfRI1gD0xztubPhC8iWfqmTlAAHYZV8okY
W/t23S7cujhM68jCglnTsMq31djkK2Wejp/rl19jVDxhs+LTe6919pTqWQdPbYLuyN6rw8TQgdwB
8+wpe+8U6ut7IuOe7Jd/bO0Kd7+8Nh9xIyyCvA2iEFIdMz/P1eUlrpdBfbwPnsOsewlUn033B1UH
k1u0x5idmw+7lnBm4zqfusE8Qe7EOzRANQ1xCUaStcSlM8gguYcIhMU2OGyofYab0GfOS3W4sLWn
szuI87DE6z6ZCHyjU54wABZ5271XuYn+zbovH2hryCM9QrzTxWb0epfE1T2OLv7JQ3sL7syt63De
E6OboztMwf7x+E4hGnEaVWgQ4BH78WwpQRbvLGYUojkzOpoHwuUdkMzSeSHYEWFnMhjF4jIkJeUy
lMiwSvAvHVwX8FvUfAY9K+1sfUiZlcRV23kpaInR1CfPFs0Cresy54sWi/3i3c4XNAJtiMwDsAal
uLs7uP+OtDJXgNivUbm+ehI4yUsgKyrD16IG3D1B+oXjbVftOjvmpAF2B+pM15+HpcdSu0K8zOAF
oIJWE10leGpIJJZshyAulXAhi2kE4irtiw+XQapq7cIdHG7KnDNrfgkGr5FuH5BtgqT5Jb4/SAEx
uBjrrXvsofBJZJwqYpj+yeEieRyqbArU1FN9xiYx3c3R8DQpdlkqBHYRcGcOL5Bcp7Ww5pEstB9b
QcoCnD4sxi9X2pibHS5+qazznnYVnN8bspqV0kP1CP5fBwA7RZUqqPIhpVtrn63Hqh4zZxZ9g6Un
0vQdPp3Kf8v2doksaSqVlfFeoxM6DVheA5aZwz9FQZvJotIk5YR4LgG/15hc/MMApS9W6TrQ25lz
sI6LB2bcpTz0d15K+kkVT0m0THNgmeFu0kc1cj3bMS6OkXKjM/RB/I72SbHUepShhZfoLz24VJF+
H1yOWTUDpu01PTih3r5rdd7G48Dc7Ts00ldTI2Y8srXkccxCY747DhX7WLPuf7HVX6Ko3577wYZu
M+NUTRvORtLyRLyHZZ/CwYz0vXh3SRXNZOecDOdC5Lf6Y3t/4Mm/vfEHDVoqJn3TtUc2KsfS0szF
YUL8XGXs5Pr9R/s52C8uC8ze74+Vf/iqZlVkUjdlWasaDn7f6FmjNBgM/MpGt1Dz0N2Tk186J7s+
uHj52nRu7tUhmgN8nF/aclR6Z2/3/P+gWL+t4YMzZOj0JaPjAgxwmHbJbVzFT6czVx8WfQ0E/fc3
pgj/v0fr3zf+OMeaVDLSXeeNDzFDwv2yf/TfKNHEZXrq7RMplMmbkfTPDKK1XZj+MeXiJ7r728t+
8smXy6t+Up7ZqOYfmymUjSjQhfuzkA6P2lPIGPVACRshwFZQ6+YxUscVkwgMdx8wpzq5R7cAB7+j
k270iHIiIrO9/2ONH33FvpRy6AXrqkzzJcqj1I9DQbsSpXFrFNnImL5NUbZVu2gWIB/0uRevNvH7
sa+jqcH1Ukzw10X4gcb99vCP0yAfbq+ZbPLwV0ebPjr17hn73teX+YY87jZGkpANa1N1VV8955ja
30+H8XkNaf1EpwXmPsEUN6jt+vg8GXMSrvudIg9qvnZBkRrddPu4qSnO1YXpOYG3Z3ef4TFQaaWd
D03ZrrWM5L16X+lwTVQl0uF2WN+oYQWUR0BeaSih3dXsB4Uax5t9TNJkC1e3rbqIAuA+4u0jvELi
4gye4c3O5g8jkElFNLtRuBlkqklZgFNFaPRWYewoDrIHjFWHDnxPy6egJAHm2CcLyHHA4ycIQ08K
8AvJrqOOVoX/+wZ91Zv8ayG/NoiKOQYoMK/KlD4s85VWzMbufpcHlX8DKgeBtq8jo6/F+2DWaoSX
YLKLdg7O1H/+cS6/anB+e/aHdWaeb3rJzKeMHFj13mPgJn0MQz+mBCE+xFq3BgFLXYPkniYnQIZR
AU43vQtwokbXI7Cck6rf82jbRqT9WFwTwyAIPQ3+8iLypwiCOrlKUqPQXwTfpSofh4haooNUMgBh
YPooRfUWRJ+VtCQReO9uG7xtH1SAnBVavr366+GG8mHfvh5Okxn6E9OtloER3y06za/vTDzl4cMG
FKiTZ1Y0nk7fQX+necGiELUxwlUEVsT0ArFDnpiG+xS71m3v5Bao1MwulF7NOS1M3W0/2uqX2uVu
jcA9OYWTJ6CXbGeVB1Zya9OoCerRzta5Y1GeAnHfWflI/uxycNAgnu3M6dxGDMiQnGywIoGnFzGC
QNRwdfGH4ZC/t0uh82K16/+8+IcHvaUz4/E6yOpgX8leEQDoIkFR2O73u4G3dERM96oQ6eOmZ3eG
v98K5dONfj67+ij/aIsV/c4AN7oXDKII8aNMyPq2p9NWYVFtYc/aXtcztjYyb8QQqDjqwt+YaCPF
6vhH57//+HOuZx1PLtM0XqPnW+PDu5236mkr34vG4ChsVIiScIOu1/as5mDAa/t/vLf63/eW6gbt
mJjWQFccymS/v7f8fB806XxssOf1A7QoEC3bbnitFgpqQ7SC1An0ZlcNlsCJrtrSUHIW1iTrkupa
Awo9ULOcEg4G1D65yO9fpWH89yKyPAZ5NkwdTTq6oO/Lq5+z7eV6OzcGtGsTCUxeYRmhQevo8c2r
SRCk/a1obf3pFG0nR9cMSCegTAGsczJApd0ZPqwI9Q/FVHdK0QE6wjLWxd1tINEedmoBqTHSUDPA
SUQpF04K3pOhVp3AEFas+WLGia2hha75K37+pvRCZc+Fcf2oMg2kbJyUsxlQXWAVwj20WkcneTnT
ceHYSsB62BZviHZgfBQlBLhzmcvWrLBo2FzNWUYHLaIkouTKj/CNzguftFqdwAHIrdeNnX1bbM6D
hzgkqxUUayh7/Bj41IrB3eO67es1eOCEUCJN+0S6ST54A4636kkBoTIFwg/G0WF8bPB5UFUgvmQX
sZr2IucnqFsr52fBpCqIL4nKrYW2ns7CGmVueacPH9GnvSxa5P7D6mjNoSLshM7PLqxhd+f2K257
KkOtlnbUeQioFWuz6kTj8baLTPniMgxaHTbe7gveN0pLUV8fO4xIZS/1sLCkvfU6u++9dYO/hfAA
CM8tYPD7JbpQSECx4t4CEy43b8/r1h/Az1nvHUl2S96YohAt9+JtQ4i/RQ12AEawAAUl+LI1qGXR
Lnaii4w6FX1EInXrEE9bqTiuuw2Y/bL3Rq5i9YOGO02SSKdORIxly11U/4vV9dIaP8lDvMXYB2iJ
JT8Lck/shrFk9Wyz/Vi8UDLPX/bdUXtbU3RnJ/cyebQbmi3DZFn7/sOe6ICFhRv6GwMRcydEAxRP
JODVI9rsExKrpoGb43fO4ejAlOgN9/yFVej0dbfn6kmE2gIQqIcKcAAG377ZeeqBIsv0T26+etfp
1arwwRA0Hj+AOX8VznWQOT0pUTSAy0cLmu4B1KLGA9V1+JOTEmTD9CbhEyyH3e3tnNIKm8AhVpyP
UXQ5Ta4NgJ7bNMaTbGtlzZsNDcb86lHbcfbtZhbtxzJBdW/z8FfDLBgnW2YHi2gYrcxg1+mRcPf2
vZfYgAkgt6Y8dc3hB6W1wCk25VqF0geemd3dJ0Wdpnu27pWGTPObMeAxVGzsQUs1m7kNMtZLe6tb
bnf4Wb0K8GxYCigKqo6T10E7zJ0ATKkIZOTe9eA11km6D6J5C+bXDorvrEONA9IH6FZkWGI2/90y
fUXQH5EMhkknudWx0kzD/m6YTtlD065q1hjUkAZT5RFRgTifJq6K8kOGdwr7nJ0FhBUHfCfa3tMa
1ZJJWoHXfIWED8+G5/YAcA6EDUBm9W7/FUkoP8TCtNlTMZ/VUCBN+1hkUduar/zIInOUQIDzgEnp
G1XWuOUuboN+0F1360Fb7Z028WTLqUXyNyhc1BhUfg3+2LDqWf/ZsGoKFk03TY3w/PuGabXbWVPf
OlIguJTjl8YsaZV1t3+w+4Qs3bXad+7hNtaE54CtnEGuRej3Xv6Jw3BNNtSj2hvdLiIqgP9Y2o8+
EH07HQkbOvOOq//+j++/7+/ZmYCYgOvilBTzMGAIO4mXsKczj2IvcPDVdF9CZ3FnRXCP1q92ezd8
jKE6aBYv6u/m5O1AHw0o0bJ6tT8S3p8/4z/r+/yMj/PhZlwUdWAPE70qDbl1NEp3EWjwV5/Spcpe
TWatGSg0xAiTf46EbVVbftMGUq2Ctt93TK7yx/98TMb5EqHKmvo1UurfHdO293euGq8qUovcO56A
rhZOIE6LduqNvLcFPUFsvMstqirMvxKYL6f/29M/9uPGvTvl9TffC0YwaCG2abnbbpKcljdrfHOm
Kt5wMZ2CPFEOptiF1Vdmdt+9dPoXr9/vlxIFFHDcKQztmqK+BXXslIRl1QgmnGdBYdU+h3DurvOd
7Xkx1jC+2JRZUOCLwMN2HKDto+nRX0c8lpxXE0qdquAYSLk5zyecWngclP4OXvHY65k7D03lOj/b
2gI+oAe5mNqHQQdAnQByZXRXD12sfEwboS1frHP5YwLo/2PDqpa39Manp/QHHEAXFOaZHNiwiPND
SK0OkCpFfUo3yGgaTr1XlczM8R4vf3NdV+GQ3Tnbf5yZKpL871f730VUod4/t6yu36hlzOrVmbHH
+nJaNVM9Oq2D228bsYBOjCfHfrOJzzt5fgTx8Fdk/fOh/d8FfETWF/0oH88Fu5A7UdKa9itJCKQ3
coNu24FbaA5kLM6u8i1/PPoLhPvt3T+ibPVyPBpy9Wg80ZRoo77JKY2YlmexqIn3XUz7jVFlW57B
Apnb2UY6WMm1+Zf8Eeyro8phPYruUrXjdk1HCB0c49ijphpBA7loM6Ws/IYrBEWPwjPkATFBx2Qy
c6cH2NTrpDYBHP/kSsICGgTtaGt31moFdo/Gosr6NOePD/7jfhO1gzOYdcbVfex3/pjd6bJzUgd1
zx7nnDurn9nd9gxRyN1yRIhd9zt6QAL9V02MXjmT/+z3P4/+2O93cWRVdx4t9ahNa12sy5ObHVAe
7nWDo9Pfc8c96v9GcdakcI4pZciL8rFpeV1BWgNht9lWkZ64U3MXFU59Ok5aRMK27YccEjKGzYOO
D6m7Ihf+fdsa/03/aWOEfzQbEjWu9caHN0pvzxrefKsOxrabRtNxhIS3IcZkpVh+SXBiU7HeJt3+
w+ujLMrctWnhj64OsdMLlSrUGGXQ4UtYryDjHwirD5b+4DNv/Oiv1Wp/rfbDFktnSTKl11FF0Vz1
N7mOI+a7jkAJwkPqXG8+d03uXMfjMehJa9fi88f4h3gEHoG59Eq+wztsx3t0dYpYdk+tpxBl1Rpk
9C5FDAvcDJGMcIK5lH/gDepP4RHjD5lhSY0103o+QpJb/VG75aeZMnh5JA/0ErHpiiFbpE30HQDz
UUo7mapOP8iTLlqwpdQZxY7Jkpq7owibhJuO1cPFHbzOHwZD/ykkoZlN1b2Kf0iND4vdeKXpe885
GEDJUWTuXZdV8QkAM5V2b7LyI+oe/D+CHqpBm0+rfSfURMGFalnzUI0+lwgimvg+whdX497RUe/o
BVvPRBGGqBtw7W4xEBEtNrVXjQn5TNYF+3RXMG3We74ne270i6i+OCRkxRrS9N+P+U8wZDXY4P++
4Yc7oFlVWk8p2MMkUttipdPXwHSIY/Tw0Qp7N/8m/NVfocNXkPlpF6qZ4YyeZbAQbdm/+yAiwOP5
YHC3iBwIXNqJKVoKPl1Mj1sy3VYj7o/uzra9e9pz8nwSjN4ebMz+yxf+ePIo9tSB5xXc78fJO9/3
oE23Q+WQc9Fq9UWwbnti5Ewsy/c3UefPgK26hv95cV5Pp9Vjo6qD+/7ideOYz5Tt125HY+LapCWv
eWo9oJBUH4Zh6nYAB37/xD9CWRWM+n8eWu3CPx6fUITJdK+GwltysXBmhBtUKZNqNq9cHELT1R/3
5sunfLwnc8TgNlVF1hlD+vGet8ZhVlPusvIF3IKobGTUb4yJa72okZ9KdjYm3nhHR6vWRMuJ4N1O
vYt74CYhtbnFlQO9T3f+c1gOLdLhk9PcTmTR68FiyM0/FvtTXC/VNVpXNwxDrgo4v+/Pe3bZNRje
pwyyuHFq6bQ5WZpMxEPVaNh3/9Dbe69WQZnBvNGlteUpyTv0qJnVxBMSPxWPhzfrobS0nyBY5zil
t9IzzGjpsla7v3/In+6qVIdK4axydNRPl1R/3+tXZXZSBtjIYshldRACIuStt25xVbJmONuR/er+
cUukH27Jt8d++JaHrKWMUstRA7k3Gh8kRYjaEOUL3fcN6PO/phdIP/gynmcoMnOvDQni+vv32M5S
JndueU2Gtn2FYLMAP/SyLbl6x78M4A/h0b9Pkz9sQJk/D6om87R3K9pvHs7JbnWlqSq2cR4MNn++
3I+PY1QNTckZiEsPje8vlx7l9z09FMpgrMTZzE072ehescKoKYQJ3jh4+Jn38n4/OT/A6hLO9X+f
+hHMKI/yoWn6WRkYg6qfkOHVw7r3bKuwFBfaVt3CXTBl1iBlSMwftSXUaYglFbH19nfntToNEWpz
J8cE5ae/BmXI1fX6j634Z22fx+t+vJ1LnR1piHxeDda6JYXX8KmaAlPed5CGUsVkOjpqKYYkoD2E
rrVlW1o/UauLAlX44Pfd+lJg/LaiD+v13pfbU1mwonqYInfzUSrDMprVVXvDKCNnGlynqfuXWEP+
8aL9sxMfhvp6yeSXlpYKpUhED5M3dTkn2m5UMcKs9cA8Ar66pvO0HLRQ9Ai7LHj72uSPt//pe1Sk
tcGoIFr4fXEB/7gLJisc0qPKhXi6r26DQvCxS/mJpa3oXEaoNWsRdv8Vhnzdss8t//ehH0nKuaa8
HjODh1Yo4d0G67mj0fHPLsUm9IuKa3O1tWvehyjrF+bOSYHz/jAEfy7hww2YJ6bS7zSWQLdn2rG9
c7uAWmqfIVYQ/aW9RlD3VKphHTSy9hFl/ih3ft/6H5cgy2QcEE+VYOBjCeozlc+H+0EepEfvVgp4
2US2tlF5ErN2fdWWyDTFHsalMxMhwuVC/P78Hx0M9I5k1KuycF3/OPjn4kKroz3hSd2jUtF7B5kk
9qggVeTa1BzYeXDtoL1D2QUnDi7f//35X+MBP08BExrqnDzcG7MkvhtHRb7v5Jr5VhANDIca7U9o
y6ZYdAg6u60pXWuOVY34kF8Mj7YgkBBBV24zDtjLSSThGbp7IvCQUPxLVTh3br3m05npPoJDt0nG
aPVOVsf+fdFfJPQvi/5MX+5Z7ZrvnsQ60VgXj6M9fi91QV2hSFrEWpLfl/oBRSl2lzKQWIyayIwd
qAT6tvvkiG8x9+0/Ir6f2ETpn300P8z9drev3auRuwPouHQ4NjrQXhqY0zhxAU5pTVSRMEHXiGN6
mjkcb9I79Me9Kqn26eu3+n2LfsqlJYUBIUzhgN2sqx/fldb8x6fKjM2BnSTlqiCvOzan9MZsffGa
rYU876cggWvqsEYVIA/thgwXQZ6lDHZibnnxzPdipznwe9TxssC/2pP8GLD+s8LGh1uG8VZMMzVl
Tn4UkY5M+9rebsFrrk3OVWZTaBN+0VImM22cpdcMWR07hgo69zub64BGqpvegXQfOeVqRhL++xb+
QMqjp4HqICyC6EBa8/1q1B7m9np6I9k422M7KWP6RvXdYA/plibLu4hjK5xFMGRer4rn/3h4de8/
j/i/D/+wS7q8f+RbhYfLoGZJ4gYu1WTd7pUgKY6fjnO1ODYd5Q9zoPz4WFkCQEImSfBSxVL/eKL9
7dRgiiASGTpOZpAVtD21DZp56YzJqxDlwFtDN7b3cTue0NH3UjV5Gln3hFse/alM+ClwU/9ZzEei
rMvXnPZwNxkPpVaGCFY6F26r371XRTEQpd5JstZKcwmNuO87k1u/afV6fnSpVLnm/Q9vpchfnbP/
+1UUTCUNgRSFHPb79ijIy2Z6ZigDNYnGT9s92dwiCQhNvJKAWgfCtzodTamHy+z+nmLeqh/QXW8d
YCKY4ptbwOuXmi+dAtGf2QFFQqZbq2ppLkeE0Zpj3nB19Lsfj2l/1IJS77RauzaMdwVZBy4SmFyY
YpzRG4mWU3BFlPCGFalk4DJEcqYD3BmqJsfa0HKCpLPwWke/BeCqWa8m4eZekAN2QUygdlEXOcwy
ZvHu9ByPM8IOsFl0HmK8i/ktCEECYkhZq6Dzfr+sVDdVCSR4Yua+4Q4k6kdFxaZltLWiVqwbBK4r
W9Qx8pkWGm0x7ZZEnXKpBvgL69BDsgDgYE9p81S1buzc/Ch6t8ZjLaRRbsMPkFx0KwJ77WG7LwnF
lCMqYL9AChoAgJnTUTnonupYB7DrVquCq6r6eTarsv2HClqfmstkfIhRnwYdGyoUnR39SwQit5W/
AecXtp/g4lvUKxcsaSuOYZ+SL8rpjJpYU2ZH80w2JsitvutOH04ybojkcgDtrO/oZsbgy/lYH7tS
XIj+a72ljmLy7IOeXECn3j4v4GngqoEIFq1p/nZMtBsYXSUKaFpMd7Sd09AJKu/ixtOeok9JfP4/
NJ1Zs6LKEoV/ERHgiK9VzAiKKKIvxnZAxXkA1F9/v+oTNzr6nB52b6GGHFauXEmNxGmL2xl9uUiX
S/rnrCmnx/+JiUu3Mgu78v1Dfh/5P134R0FwOHh77eFIGUlXk65/iRT5ofqIawUpRKHmzkhDqixE
TYudRMPGBzibHExn96X2QIebf7JbQZ7py+3xDsTVFtdNSDG3T1nJ4VhPJq0GB3qw+Lg2enfra1uw
3BQvopE+O4rlLQbWnNIQilbtla5Gyz847gRQE6k6Sks/VE4GuoAwwU4O5ARJW58uVTCfq69uMgDF
XWbfIF9Ga+To1lN/MNk9vc1mgVwqZzdAqcinCx3dto4Fwjt3KdeqBaN7l7O962z5kIMpplPuREQU
8LvCzs9C8yMAuOiYy/HDp6/ILe4EMFM9n7BChCwHB2VA55PCLaIljmZrdxB/iPVUIvZTrI/l8tFj
9dbTFeIdzjE4iu9u1EHSfO/lOUR4C3nBZXTldaiTPXnw0SBcDzgXJ4jy4RY6kJfSAlCtE9NGhZdK
Q5/eF2jXxRamCCMwYAhQFcOR8UXzbWKitIbiRh8Xm2EKsu5/fJcIQcf9JILvNqUllF6J5WG792pE
1g0Hig2CiQDzX0Ifur8qGdKqt/U0Kwlx96qv8Ed5a2LEEy7JZbJcH6RvcNNVzIZFQFwb9g2dalya
dd+h2watjShiO+DYfOJyiNS1uBWEVghx8GbZ2wERdOHhNDI7xm+w4amvSaEYSKqwoXqUJ1NOyiNY
Ito8GmCCMBUC+pYLtVK4mwmmaEqn9cBZL99DQqMrP/MlLfk7GnBvosdPNizrWhatQjMq32EJ908R
D6nzcj3nfNbJWz7i9SDkI8mY2aMIMQPDEJHlONOjfRS+ZvLl7TmQkfB76rCpI96bMXlHiepgdVBd
ZGvLfP1VCju3Br0YKqAnFCrXuS45Rhm9JZd5EkbPaWRF4WrXFqG69EpHhas8Wq8xDBOfcokvHKfz
ckYd+Rw5y+UBNFHkOTNUOH9cOVQ6/5RhPucZFM42Goj5ne0hGE6MsWcCYkHQwOYrtbuldpKjaXdN
rcve81yqxfiI7sM6qmE89QfcGT1YgUanWQ+h8W3SXaD20nLgT8yL06jwBhY4honEJSDYV8BaVOWO
37ZR+gglDYLqDZ45q4D8iyKtJBS++OqkFVn/Nr2NnobopxkSx/CzZcPtJCf8UQhQw+CNodl2Pj4K
E3eMMBYqwnqHSZKeRqkqAFQEuQanSLcdNoflmfwmLpUDDkTjQgnL+eQwciIleYHkOu3kZA5dVdjD
xo6WEYuGHXrQEU2TZBgtR+2DMvldVrGLynd0I9AZWMURFII3hlW23d7s7GEfz3ww9nL0RVMerRi1
6Hlkgrlymtkpzjo22vjXaXS7BF1UQbvDnpxe9ii+6B3l9yZ7d6fOZtubUhu2R0teznrYQPBdPyHT
J8TsaHwqHUWtn1W3HC6t6tBp0YLYFtvkG6YwycNnVHBeVZKEiVt+45cYffBJecsNTWklqueNHqlw
ViG3yo9i4CedmM3/JjmRlcFgYPHb4L8VvUtxrzty+bWtCCxAyUaabt528sMdSZxlyyQDU3DyxMQs
ws26F5uX85ngcJz1GuV6ZqTDeN+jEu7mhpJ0VBHTi6sRIwuQ+tAZ8a2OuilnQ5DlnkH6pVOn0+kF
Dc1HhJFeqy2GvKBsaVU5ise3souv6LxkcZ5tt+HNyzhSA0Pkly9H3Fruvaix+5sW9FF7Se0IPuB/
XjWcTMatKeM+5NObTDALJWw8gfEgVODWjPKoRr/1vTgRsJ1M52LI7SEKmwSLRrjZoq7GeiyrDJaD
mPa90ShS/+IrFZBPXPOkEjjixI1Gur2G4oCdHoBs75g2Im7ESkhoqGQaP/pmgC/b7aMCLkbrEZrp
/wUJ2WccwoNDmSkJP2OW+0yiRCqZX18efhp4nNZveaO98BOzX7pEeh3CAmwBCAzwGHo/kWxRuO77
nb1AkISDSsERDYUfxZMD7kpSXSAS8bwglYv4j5zPSfgjrhhdwMjeRW2hoU52UhdTX2am7aUXK1Wm
nO/+Qh+H5NaB9szOkk1+1C9R/UURnghXRFQWfdOaEKhc4tVT9NsZcGEtW7L7REoXOsiBvkJCZfy1
MkJLGBBmRxAaQNMk4FE0EQzxsWA9+W6veIn4qaoAhkvYEvjClcv5zHKNBO3nRA9Br4m61GrwAV5/
/Y2WMAkRn/DBCoZ4Ewx46O2t1c0iDv+VoTkpKCfXO1pVsYzO62cVe2u70olwoVQq+9ieYkteRRiG
RcdL0zME0K8akbHtjnGciRfYA9eW3h2K9rioQL4ZVpC1NWdQMacVo372H4Z79iEHASCN7ulUp/nv
DUkyPyrKEDMwUAmYDFCte7etztFToVWpyWkfKopAqEklwbiuDraI4fMfCvXpdHTkhJH78EbUUHhV
lIx/OAf6rNuSFglq0vmVQsrmm62Cjhz5UyAzAoHoSH5CyTB5WycaSNXrcYYosvjoYinS7csr3RCZ
2sNYGQploW6zqTPqOyNF1Yyyp2FhK28PvG5+8I299UUl7uqz8KhfWYTmVJOxyXYIYwY77/FAObmw
571Gnkw+o8TrcDZh1uCxI3SvMMoDB57J2brsgCEcJ4wwbSVGHlgi8q9Ev9VJrBFpjrhxeAWICV0W
ImjxXWATX2dSyiEUIGHbQWmnsItV62oThl576iVfvsrK7psMS03+ztlCG3gv11dn2mbtagtmbw3X
x0qgY0FoQycVdSrDlkoO8BkFv+VeSoIltJMGU2/vDPxC1RzlJ5aJV0YePCpvJSR5BxCkl3T9wfYs
vTb7QFQ7Iqxm2gNXniAdM5oiSgpIisKJKHsE/GdpIE91d4uzPbuNP24KUKDP0+AQ0kHxlOkJMZDo
IIJ+z5mZnLxrpFkBVw8i6UH8fphpIpFk70jFe0grEC7biPbyO/y71taM/gFe4QO6Zaf4hMc8Cfic
IIZLI2/Oa3REKLcT0n6cPuFvzmIUjpXgnaedxidL3tCN5ppAd8qfFgerzQJaxsiDN120iBH4XCtr
3QgJ+5Y+USy2TgTVuC+gxUfRI4PKiGSReZrnOelPnncr3JYnCxvRAgPepxU8Kl4AodE9Xdi86anD
8nphvciUWjtoRVfRtFJu1VZJ06k/WsVFonvFWbWVsq8AQTPDns3UdYSDyM43inLLImp+Ue94Z1iq
vT0dCfcESZ4PbNbrnmXf01KRsPJEoyx/0mGgBn/6I+7hQoeEJRwJJ88uocc7FglmtxxmXw48TsqZ
nCLf4R6dJssmJt14ZbmFSh6BoefpIkDreCaJraGMP50oXyVRFmJoSoGQv1Rmh9eAUY42JSnAH5QG
jjotwS1eCJpw8I4PFzE75rCEWnN6j4oW4z/FJ1KylPfoaDVz3rvlBW07HrSCxSy+WHSiBxV8Yu8e
cWo4rfY7u4rZU7BODXC0yiyvkTpspzWkN2DyfxyjmzreUIWT0i00iDOliMVwUFtuDbNj8QKu+Nmz
g+r472Z7hIgCLtzdTdmCtBUWRW8CJU6UteWdnNbcK5Ikwzt8pTomrx/VeiIt2KNoFZCCf2drjLuB
BWemyHW6rGKwdDLcBOVt4gqw/AK7PaF3v8G0o4CE+0DXf1hO8bD6CxrWfJURbkUnAlfdzfIlndEW
wQHhvCLAL5fmDgAhwvDAAaL6k56cdA9PdvtY7y3ukYppsO8wVch8Evh/HCOOPsxsWPEH0d3x82Sn
xd5hQUw6B0TC6XnUTnHeseCF9lHpEPIGTCL4Kiugfk/bjbL1uFy3CsKk9e/3tseVVFSvLZzTBz3u
iRca4Lri2RZNi0b90rDoqP/SQUM/2/AyJxr+2CHPmrK6fC4+OvN4R3SHCsi4ffdh59HtLye5r4QC
8b5uXhmcHnwuEdiyweJ+2pJ08mn9HPrd6SNCh0DmYagSGCK255C+DEw3f6OyY22jsTkvkIqHxBwi
jabSBUyVYZ1Pk5Vb1q7hsE8DgfoLdH0HdaLd7oqsKuEJudqSELBNvMG3fnKnl+8taBc66YNXvJtM
tFK6VQN2AGMc2suT6Oowmj5TBrZcnT0El4tEW0jFPDe+nSL09xgGQiKt0gmIoVN/L8zF1FhP+MW4
hlUH0Ep4qNujqQrH34bdVdpgDRoToJzHXe3t98FO/RWYGx+uxbvVEe3LjIz+S8VGolCj4vnziOzM
5pPD0qGVAe23LvDQB43eu+WMTshRetUlGIjjT7SRvRu4navb2PXevV3tvbfsQFGjt6uTLU9HoJkH
sc6r67AIJ4829Bdb1ReProMY7vPFstPScXEJybJygJKXfJP6kGkTU6cdQwL3wJei919e5iu7vSAh
j8IsszDXsA0E4ce/xEvzQkKd5b8GGoJvJwrVlQN6gPqA8u1dtRWIkykK9K5VHwrmCus58GicISO8
eYBC+S8NVZCRMxuCMTbJbCbNEJN6V70IyrUMaOY/rREdwSS9nTzUGN3w2fTFm/kNkRks7+PXNdCZ
ndAhatPRgyeDBVAhkDigKbYGemM12c8JEKcLDOdPJ/eXVOpBo4rID3u5VGmXyn5UwLsXGp1A6Uc4
WFF+S0OmRdiMEhG7h5zGdvM1BCy/G2L4py4cX9OfkFW/pO9PJnSOuItzPLTdu+f6oFVgrI8GIE5B
TJqcXD3E/+vgDFlwMgY4OUbGBDTm/uOvwRuXJNwX1KHUXCyefr3k/jgjx3d1zimBv88zrO9tOrrc
1VDF/rz2HfFQZ/8kgsXZgvT8v4mvFkBU4zs9Vaifkkn0GPigEhnEjsGiXWJSteCowfzrkmPzLhJ0
czr9wKeLd+MTPMfpBTRA08FYs6mz66O/1rebt7Uj5hvCWO4eaD+Z323XJ0DH0IJS9UrWz/F9Ilnd
JpCsFFKCopQ8okuGRgsoFngtpa+JEn/v+OPN1Ru7IFSHVOye4eAn6BKraYVtgbuQw0O14Z3Vlk65
Y5NdD0SNG/7WuJg/rw7ZkO+4VdlVJWDgagdyg8b/i9tFrLGjyNMxg2HxOliLuHcTMTOaxQvJKMbC
+ubLRvx+3xoaKxtBro7DJKUcMid8AaYbyWOHuSQ3v7aHi5oidme6udQJfbvAhJRX+wOLe6zJVikq
5FDjH2I1cefmTNQQiy5ZMDhcX7Ah/vFk84eYEhNT1qjw+HR3PuH04V6iaTkCGbNve5TV/G9lwSeu
aLo3wkPpVLsjwpHRe4RcI9bmkDKa1eoOT2V0P9onuvPt8pdejTHjVEzrByCA3RJtaCb8UP4NH/Bk
n2tLg75vk8GernZULkqUp6r0wUAWQtp/WQumGeR32H9C6ToruBqARlGLe6bCWhDzkPdymTVdQXSh
pdy6p8IhaInmJL3AzB/EOJLcgc+BZ8jNJGsFUo1UW9eK9OdGsxaKernC11sJJmjlGB/nbn3dLQzt
G7z1LUrko73zX1aSZW+roQUIpChfatgz1e42QNAvyj9OP6UgSHoUXQnFv7MHAOo0Al86zn8jJAdl
3nNpcx3ix2suk1iePI0hDBGAQpehDfS9aQNRNTONkIjQ6McWK3358xTBP53UZ4ANZ7F5aF3WN1G2
yBObp2CcCoKaSvy/QzCA91LvlJNpEBBEj8nyH7jNrWJuIT4nz0l9gbr/5XmqE46yZUlfmA8swue2
NMRhV4GaMsfMPdWC+2b3gWIZ+yR87gnPMHji2AgiArV60bKJ1PlZjhrSyqda4m9hfm21R6qd5BGt
gKShu8BA/m7dCb0lTYkHUwYHsHiNetrWUHLNGHn/iIQZ0Usv+AC7Yx1xDQLPuv8orcfVwp+izorq
DJnyDeYbc7eiwf7fII6BUOUTShH7s1vuAaCmqjayM6fcxtF32dU4ueCJfJeDVdLEOD3ZlftK1jqG
hygKxnFG2P1WWCwRVLB+4mgcbU4Z5GohebA6Wcrv3SKFK/hMnUMfeb38EFiCMtSjLtphjdOmaMcP
p74wPet3EePLWbpk7eZCmSxaLuQvFvOeWAxnJ1L/4tCTBJAyQF3o7DBF5HpFOKU7C97uBxmn2WUT
Py6O5vYQ7LWO6CQeufhahER99LBeewuCMRL6bVMyTcW+TWeXxeyO4ighvNvXBJnOYHzdnSzdS+nK
TF+11LsYyDcFcmi9d9FBKVrAVHY3bsunp+zQchGDI5jj7/4+xWJOIzoiSpPLxfn10IBq0iBtGbLc
EV+db06D+6WrKyWN1EUHqlo4yGZ2zJvUdnWwhi/mkDytIRO5lFbj8WCplsDFKo9nJ2CyCbz+gdt/
DztfZ9G8vEHfage0/sFIEHYPKE+cNAyejuYaECpSc8gF4p0ubun4+ApQXUw25lqnM44Q07tD1qHZ
csYYvtV4slOLvznKofvN5+NNa7vfHV2jzt5e9QkG8Y2C0Ih9NwM28EbD6eSoMUXV001L/8nRMVw/
AqCDib7oKHVAhFXay09ylDRMKnbxZP/LKYftvdvea6F/Mqm9fp9jNTFujNeAc3nrzCefsLn9fTvW
dNW3JztUFPADGlQPWhxK9M4A/3jF3RH21SrU7P5KcjL3lMH7hjwFFTECYMt0XY6xK/oKZJXRVNEA
WBs8C7smlh+ySXB7G9tl7qM3/Xkt7r/W95+Ap2RZWDsgCXE4YAbbL7puD76Kjtg7lWIstRF9jTjX
rNNRQwAQzT/LF4LmCB85A4ogCUpJeW5GVt7Y5xfXUoD9KeTnkdH8ilGSkelG1ImnU8PzabThyUuJ
B3wy3KitS2LHZcfi8I8pF6lXw8pw2cFg7enVcbpIKNtdp0sREewKSW5KdeA9FaDa8ET+Ixr6SNFu
GGJTCQDMuPS7o+oC8m5ew47LZAPVSKwhoA2RpXfljbubj2Mm/VF2LMIayA62O4pRKnTHUB5hRKgJ
nkAjSwfB+JX7bqFU3qUvuAru9FKBfVsRUFqLRSNDr/8FnzdFSDqorODLz2MMikZxTFU2mSbF8dgn
Alj5xMkcb7qR7iDbhwjNxZ9fbmJIq2nlx3jntz2mkN6xBvajgWo3IFiQAyRTh2PTuq7Nu5gc1fL4
K4zEGd/9o6RjzJ0HvByKnEgVP30ajc89+wPVXTDamJjo8afiouvwge6ODcz0IcAlisRWPjCZn7ZN
IkBBrlSgOLXClwtJhlKkJ8ZqZK5NWDQczq8HSc8mARH/mSAVTNDE5AG7AvcjmOxbZTxUEwZlMxtF
OgbDx28TheZINTM1DdcFu3GH4iVgvmWsXE2YD/wgN2pANJe9qdzqPir95sr+ba4rAE6gDaeN0F57
4ekUOwnSURlDt28xIHbvo7oow9qg0zRbtZ2sXZEIu+Gj7dPUodNURr7Zwhdfd1V4weCwIW+RkCbS
OYsFMEXFkKcjiI7CMa6ymjeijVCXyhqv3kC3yA/pynYeij7S7vHrp5qryV3IEUFRjuYXOqOwoukX
P9QrOAuj9nB6SwjVkZHqUN3kN4SeOKKIuvSNyj/R09skAkSzNaSCzYQJ63gnLTK6o76a/bCX059H
PwNDvOhgnL5ob6AsAnI5nbx18TPkZYbR+Ff37aGf5ZlEqWByo2NAAwyVQElBsKRa/pI6JZUp/utH
u/pewdwojy47aAvyGjQ3i98cjZXZuDvZ/HR7s/tUDr6Pj3zILw+hwn7u4vBXzIfIpI7txeI+YeIg
mnb2UA2/6MEQJ9S/yIbBHPKJdOzu5xE6UEkLcjKMt5hXzng3rZb1QdCq9UD+SO+xyw7PQH4ye+00
w/ZbHWun2VWJLGLJMnPYnzzX4UCFsq2Sm72a8js9JWcaYMhvYL1RuHy1oeYGK8ho8aFy7iGH8eT5
Ixw0Xfhkbnmu6mzkBUtsoioyk6qKKVEJvWQhhqUmxq7DPlUSU3MZ2rLlxQksYJFTbx9Is6DrQdtc
kIBs/o5xdN+A1n6QVR7M0YIw0vtGKSkblUr9UePf7t9i+5ifVlZSgE/e5TM6MRWtCYvSBqnvTcAJ
05ZKGj9LIER0FlfWlZgZ4Ii/AHIllu1LZBS8Zv4lz/zM8MKc4MEUnYQEWIzhrGT7jdugCKBSKXd6
+wiWGC2TOawxX1U3p9DfuWyV0oHAAogzYrSmWD/icgydQbE8PvAZfmE9Jy/fojP89M7K/TGCm3mh
ECdIARDDnSuiHo4YgqNzVXR71TxjGT2mLZPyzNTN5zT/lCYzDzCZnNdHxur5J1I8graECuHXasEN
hhRwCSiu8DUH9DlVT+N7inJzjAJCQkDLWFUs8sXV8fMruzeI21gBxDxvYXMfk/frjAxoDz+MQzIY
KXfSvSVTNxRzRKlUWC/dbQi8I8DvERyoSRjCRFKQMqjMKiMefWjMmVgi+aVxMJgivSNwTt669WJl
kPcm4FIvcQpYJ44if6iUqp7j+/TJvC2/JjIhe4DwgNgKkgF4uk4yeBG4fr7OAc1ooIm5zgDodEVl
/puToJmiH/y1rNlqnVZvMNqgRVFLtGr5T5VYRU5vWmAdJBXPshM+P6KowmQlqdiq7jCwi48DiJSq
szBAq7ruWn1Aj9t6RQRowB1gqtunJ/6QmZ/OB1FjQTdGUuDylnskLkS5VE3NXeK3o9MJFbxbgzDA
zqUke7DtBz4GjYM2h7ixaux4MEAztjMEh0QugchOjf/s8WzQ1eQNVK2Wx7xego1yGpGyfEbGLGjz
NfSf2wGLEyBUUUNRrKPmDjMd9IRmygvci7t1tK6g9G5jyKJG4JyrbzGN6ZjSVDmw7rP0vgRqUR1E
7yi9g40ampdg2JElQUbGC95/M9QXSFE6CAICHz0QraUfqxn1US+prFfX79wpApQfRZF4M4DvK54d
ejaJiu/d8eUGzntHnmfvexpCr6azZfyQ/PBeHMJt2fOMB2Vu0aIYhlse9hmF3XVMVQA3dcKYyi6n
/cNfPRy0Ka2TWw64UbaWvq3H19aDy98qoZJ5dj5kpl9o+4SDoIHl2/7dRmbSGO51WHOC8Aw90iv0
KGtoC9+gazCKOKL7jM9d0YqGupPoIGLd3WppTh2H6dZD4+tUEFLuL09Nw2gkYchX1pp7qnadygEC
HPbubhW2S/u1fq33I/BzD4WLs90DDmBcUtsuzbB7lPe9mF2cwd5/nsO0ALWsaNQkBMQuK5r0zVt9
lZpuf/Zg5g9TYtFL7jYs+Sp8Is741zlYf0+G0UT93fNjg9onB1tbIAcjZuzaShx+/MewL1ZwEC8a
t39cX/ZjRSuoqJO4/3JOi9JrrZzWUO/55+ewpexZo8nX3dsb4rpMtQWDShhvZs/eyYVTTKUKKAxg
9AvDJWSWDQnv6Q8EDYZhRravED01iOaC0JJbN26N6gBq/iiN6fb3Gz3Ry1WSqvbgIW27fMg5WiNf
c4TGGAAKmtQIKx5kT3QGomVY9utgLxRxfXH92cP9hZDmkruo9jRkGvOeIebgPyyEHB4Jx8rYKJgL
LHXrVAqJgntr81LqyKuwXtqv4Z9dJ++4GkM4EyWam/cI8TpejjrDcb6lsnlOEOUEOlzZN8Omzk+N
zKPm6dWu520NP7/6oIXoc/IPktvc8sqkjEAUG1UWiuOvA9rYo7YJwWDHROSO66X7Daq0tp1+omCm
9oFDwInfGtut96DhaOxRPEOEJ/ssHl5FcYWNHWRBisxId6uQzVTVSYZDIKGhgo7+Zj2geKfgrlBX
8HgVIPszALuqT4hEc5jomH6o8vAbRZ76GQLWHKmbLhhajaq20AH2lYhLTBlLqbjKauwFiV7KQnZ+
TjxLufUyZSKHQvgrL0lVnXAcIPDBJbaxJB3ozmrJMUjBsyeC2kWJq7CDXhjESEq1pfYV8ePqBHYJ
Udu80JWZJo/KSSj0lLbpzS7bWfHVMQHdBSqoXnpwk7ssPGMxOKrKobUfIUr08LrWLECZ9WLJ+P73
Fz+Jf3qMTHj5XSYTfCtBuO2eIvoaMiDAN60tKka3NmM8Ifxn3ZpBgE4x86TUi1n/LyblFLcNrcVD
1S598i+wTuUsYKUp5v9JAuLFlQfm/7EMOC68jOrYfY0oE+nOvFkQWsn7Q8YvPwh6nmW9gKwTL42h
RKFK76iyorytEwRfFuesj4xFyMxO6p5J0EwPgvJYBQGFBZRfy55fQxvLbILjigQKAdQnBedYVCKQ
vEDLbJGc0gBxLoowSQol2YNyo9FexfxWnXnZ2JE9SALBNWXBDfWor+VuIHxM5sNh0O6JWaCEnRQd
qcqAz7IsASl/usjO9iTnN5BDw8VBRbNFOekiNtPP+FZIasq7S3kR3wCTU0VkFv4k/cDVfvjDGiWn
gvVbjZRUiJEdkf6Vi2poU0S8OOmMaXXTJx2GHmXEpFkXL/7pAMqmq7sv6k3I8ylAyiquM0IorEih
CjRPGXpUoNT1efGdbk58/ckFNyiY3UYdj/qcDHCsQWw3DnIqaoJELLl+l/mWhbi7N+spzkz0abtf
v8ckNOpZwezlI+Qdm06aVOQSUi76rsno+QPDJJy7iJmoJKQ27lPrk3r4AWfgFzRmJWQchRdwtN9/
Sjm92X5xfT1pYjaZvb5BQjh6SzTWDXy1kr4GGAmvNHxRHqXWzSV0kVBxhJoG78bxjM/A09u/aIar
JmdUI12xrnt5n1A9Tg9JOguCr6X0YT4uF+Jpqxnr6J046GcvX5SoA3jYFM8WlHPtLukl8IWFWdBw
veegA4qsUGJTLriOi+efbq3ECXQW042wcNDQBFqqRgnISmgQeYEZyscUZ3J1/z0J7siQVAA1FoD3
ceodddNZb47vnTwxmt+DzZRahwe4DJzA6AhWpoQBKf6QYQKbNtxnNlAfLA7Q6ayP+5T4t/RWUatg
5/muqM6/3HvQvynx778/whHmUpji/Pe2UclYDJXSDHwrWhJiZesu6zYcnHnKhADChad7Tma/iFPU
PTB593JH+xkBankjZDjJ4jaiPH8cg6fRcaFON3NtH54eDwibxP0b4+aBRBhfguseeBqMx+KOneSA
xf0vhphb/wq3+zmcBuZaL9sK40O6carmxLn0npgQ8OwSwKUt2w/M/pmM1kgpUQEV7C/W42Jfsh/T
gE4/ewmQ2EzW1cyvIU6iDTxR9TpnXftL0/2Bd9g3rtJnE/7S98KgH01Nfjs/varj1M796eWfEYoX
xG46doQwi6vRzOmBeKyNhTFmDGBN1m1XJuZY7b2iaZhrz+tTITVlJduw2eDOHHzoTR0GCk3bh7Fx
GN+P7uXAFLcvmm8HCkvN8N23rw1UjICRRfbvK/pJHyMwg6TDtx0mNwYg3ziwfj8FXPaykHFvjOvi
pKczacObci753A6I/vZii4pRmhIu/QWmoqhQTusPiVY38MzUM6afHeInX0ZzYLbHYcO3wfLZXN6Z
hyiLJxe2vkGpfSXwLNgP6f0zN7Wl9y3AIOVlvTg2N7aUhaWsXq6NLD0Iw6xgGvaEXVc+0j248EN4
muTMfGruen9RkKR9+TzmKUi4n6iLYIOBbM5xTNSRyOQEQy3ZzyvGK9ottFB58O3JwKJkA0Xch7KR
nE5SDan4CCxt4xgqWq7uVmfeZQoTmT/64h0f6WHKJdyfNLDx+zx/17rZN0UbhuHQF79SvObb9LmH
EAOThyx0tduWjCnXFkVy864b4qYjBe1qr6iXXNCbZXeLGGrBOyLw2H77AjZigfdI9Brtc9PeQh/C
mry5ZqVdFF3k7ck0FpB4Ubih7VbqF/d5mNSMmng6d7I++glo8hoS+i51hlaR7bn+6gr3VpWUFc/m
x6C2259BcvfoU5a4V/LXGjKSsd6YZ6sLi+hJRkZ/hkFS+Kau6FjmJe7pQWPOe8uHDZOqHHZQv153
CfzMz6jLMAsKPCB2mKc8Q9SYWs0zZ+4FSRI29ymNPxyi3PKPkMXkE8GNoldwCw8RhGoMHTMO9iMW
HmFyxqR95P3DLExs9POBmbMV5zI9hPGxJgW6+brpxwdvhiW9yw/8HZzWVRoMR4ow6SlHVyMXN0kF
kR5RTQcOeAuQPtxrhwMCxWGO1SPWeKys1aRj2E3ISTcJsEGve55SyD8kR4yOuh7tcUbGn1hEUn8H
r3pGC3J/PBdS/th53MAXT3eVXktlfHWhwgTGcdsvTTI3g6hiMVeF0+cconFMSIehjThVsd3bMCwY
JTj5TgIUkxoBgbFR/ETodJ6cafCr+DW3pj3ziPMohbe4p4knA3slKjqWyBd+d8HJKLx+bR+WjLXx
PjOk6EKDDJlhHLItzfwwKZHA+wToWSlKo7IayiDtsZIvO+OT0NohYO1D/4HT9cdYL/HdEMxKr7CS
DpxGLnXa3aUX7HtQGj5TkRbPp5ibgqsFjShNi22ooz0SeoFHUv2UUP4esAOJd5D3i3WLMgD+DKxD
HP4WJ9SRahfejhpsQJy1mHeXwy8TTPY4E5TlruCNKta7752/FkhjMUsRTCtaYrbA4dn4jCdEFZ6l
SlXo33UJ/jZHqszDYW2jvx9rid1O5u8AnfTrwBpT4pjrN0IHznZPvC6S2IC404aTYkPT/4xudufr
nWgXFRnlDgjCe906L69uYWlDC+rqLYPYVWE6H+ns2ZffKXnQ7JrgqTgfXpcySWgoTsyAujQoEFVF
jH4+OoU4QbvJDuNRmUMsDE36sBTB1ulTjMrDV5BZZ4X9Z1fSp1KhvdmN9MM723/nnzgfJadbcbdW
K9mqGY5LkDKwOhPoUhD+BiGVIgWNACFTUAfCb7A+/6jorz0HKGkzTBKTpqH130qs/JVVug/k3YNv
iLv5uC2ihE8MA4yZCtBUHeg3eE3GD3NfbJV9akOAkZQY8ylIB/oLL0ma78SU8EedUzDqSYfqHy+E
i0NHt4yMjnVg4M+Ey0wyBfsuVnMKApKRhu/WsxkTCRKrhYrUt3cUOatZOQS5LDSOn29EsVE2GQR5
hKSgj3ysLgzJhlUqOCrPZQC7TGY5nY9dZ+/xZT6l3kvc9IgsqZNOL1lT9DEtoMbzLheUU+uRnpXc
m4Ljco08ABzIkquE4qXNoNMaoodCoaKwqKNr0CN8E535a8TxguHG/lzgklB4WZ63VJMPqOgxWfZv
fd3iZlnJ/wCn3kyDA9zMk7dSiQMAJFIbWK+1SsLUiBg+nUOGHrcGPRuqfZusyH49XJ6PRWdWHYaj
Yn3o3akZpMweMHeII/hHi0DNFCLwiBz2RQ3Bmp4G1TzdsxPgkyNwzHl3p6zgFBnRk6DlYUAU06V8
OL94ILs54jmqUozFeNNjBLbEjD8WRaVfBck7TlfR1nGdkJo1Vz3ceWhslBosD079jvGkMr61aCc1
uRT/6ITbrEYfMswNvyQUZq4qx/OUpqBNX0sJ6TKhUzEs41MHq0VoCYzz99ctzkwO4UbHxKCwFOlz
APiv/gF1q4T3ZORyJVTCG7bW4A1O70ZbRMM6/SO3qlo3qC4WJrshqUlz6DnakwLt+vQ5ySosLiNu
CZmQRRLMqNTQjIBirMP4Y9Xogo8PVVCOS9jT2z00hrP/zQbcFoINCTUaIi8Iy2X+XrChm8yUaOkW
dxnsifr+dDK3OiJTYUQTTSQ0TZhvx4E+F4W9WbJtmNJCwAGe0Je/qHnLY9vu7+BWgsY2zqAnDZBx
ZjdINcwHzCADaY+0pwUu5UZ3px0+/kfSmXUpigRR+Bd5joqAvrKvgohL+cJR20JU3HBBf/18UfMy
091VZWmSGRlx494bsJVpuu1T5H/2jfEs/BaRGgid/GnsuYJmMJ8YcyafbHq08Ld584p1wl7+98mW
CAb7B/+I8s0/gY6xIytSzTcp33HTYfbKBYyBrLnrBaWJ9wIzdRkJakY21khUvRUEKuz7/sHeDFF/
/PL73kb37IFxXqy5wApTc90HOgs6dBbnjHOPXgNHuZoEfpPx7R3wfEhUb/PgQ5m6OyWDWiFJeZT1
AbhTu4aW8m9W0m82EAEAmtHkQsVTTFqhd8hufa8VJBwYVrgPWK2Is6qQWFa45O60H+Ei/4PwOTRB
8CGiTyH1mJd0JsUj+b6HIStxFgzuW1rw2zmhDkSll6UnqMcPTHkFQfol94mbeRxSraPnsorxZLlk
iD3IsHP8eg+H2c4FWENL6uA/67CiecXakyBAqS2tOeXrsuDcdbHuBBrsXs16bi3VnOR8pJI1yqO5
hAgJ0M94vb8i+i///SUG3hb/3guqT9ttfmx7DQDHFf/0zMpnuNT8p5hyWdngJwA6R24jj9Dxt0yi
iOj+xj0ma8ncD8oYY87ZeJCMV870RGdGyv7R7tUYFL8jExUCu2PC22PKOtfllD/gi7LRZOy6ZMDM
j8QI4WnPQWJh1WpjBtuk4JFdxngfnYFHYhYHp6E1VufUc2qwJ3kZenb0OclWISclsforuSXRO/gf
s9QImtIwJXf9hT/KfidWcEGdGFl4IPEytVAD/BKvvisMSVtNewdCogwum/fjO03/e8YDXoo9efk1
cDVCAMUnXarLj+18xohSkbaqL6eZCdfimYlSdh5DgogBiKZV8vZ+/9WbfyM2lfmvoSVD3SdGvjSR
RGOHoFBsj306mV0odtCzOIjwweKVJbxYzY3RzjsH3OZVjtqO0YVuLiwfqRaX8/4L6Wav5D4NJ1g4
Bt1IxiprY05kxE/LLQVHpzEOy87Ae4E+pbGIC+ASofKAHYJf8JXrrcN0ZhKAAhGMezCbgP235LLn
B31SZ+BYiCG4HDlwHISem6yO5GPyEMmjyPdRf/1lKAytsu6O9eQywhN0ENzWtFkzFgV+A12RkkpE
OpR5Q8vmTu9IeDXUUCED9sCvTW1Gr2UJSVEaJOwk0sUrAPYhOl7GCjRjTXUgaknU4NGc6KUzexkK
0WpF73cjIstRYQ7hF3b0Pzkb5qNJlymVi+fqofrPHUwzl1nvNJquzKu38XVkplgT3KyHsf1jsEI5
ZDS3tDPLoJPRaYKRihcBdlBXW7PS1kA8xJdx1Ovw98JxG5Dd+w24rvLT9B7uVHvx2aZMCzNPm5HJ
H77mocJ2cbET7b6M/noEOo3Fm9WakdSG9c947NoQajfqeFs4dkQCjsldbNqYJiLtyKoV/70udunL
NKLBMuKddHsG+4X6XaM9u3d6iyxLt5Eb2Hg6j2mNuiXzQhmm97EahL7DCMIIYiKWFAomfWOoQ/8q
DSYeRNv40TWO7qlnY3Mw8LP9VCi0twnCnpfx4HfQgS3fXr9jqEOnM/YZ/kz3+WWkZYcWLZSWHc1n
t/BbLxOFmwOF8Y8MqUWycvewsGg1I859Gd2pG0XqBx8y1np3GeACdpypI0v7Gdlv5lvRZma0u9Hb
lEFlM5sUeczFhMPyYOF/pMd9gVtTB68pZAcsyGm7+rv6be4yNpVQDOhNo75BRUv3cwG4mBfwMt9g
GxM4p4wD7tg92iJWFd1BB9DzZry2XjJWeAXVeOEnipXQmKEI1beEzyUEUogUCz3eplmGPED3Nnzw
XYPO2M83yYNw/ZzTwm3hZ8Bpl/fz1+J1YPWwvimksPf4/nIH5gM16Cu5874v8XFWWE3P2cG2FmqY
GEsOh7Q+v+HXGzKmyfI/h1C50FCG1iMN/ts5Q9/K59SooMFqBqx9d8qlaJpD9ooL9/PsRTjWRPTE
jAW1hXLHK7fGU/MKJ5RdPevTam8XumjQ2kW2dSt/MbC2NP7Y2Y3VT3cj8inOzt8byYe+nuk8Vp6+
QXicuAxHNVIwopy2vcIFjWDb2tNJoSS7WNdFR1jb7CHfOe465jUcrZEFEugN0eRDSGnxHchz8kFU
6lBy8pqztxuQJmI7uVUpnaEn24vOLq1cFyk/fV5M6vHytu9/9I3dgeBamjT4B6WXwwuFOSfD25D5
F7+Iv4S5LHTZDjpqsCweqHu6Qm4a6UYGVdY6E8QXD9RTUGMAuRAeUSjAvCA8vRjn5uAxgCJ0cnFp
1rNf+fHa9DcdwxltVyvhz46QLrocy6/Zzu0oxUez7+/gkbDhZNT5adug5zxBmXBE0k04helL8YxE
f0+mQBNb89/Aogce/mEIW5c96Kvjgi90B0RT+sMkzXhDGr0oyZXw+UdeoK9MvVCI1l5EdlrKm/ry
Of2Mqbe2S/DMS5lKzWIkUDkvv7VBfYMZNPgGJ5/Oh0UchLGPjdPLvpj1rpTii22cIOa7IDbdOHA9
cqeAGEoa5d7MF4YNO+0dkOLJEasYDX1jX/OVxn3zskbDSteesG0GKjnl80xJ8ojuDVPo4Wa6zbhf
0VOnGttDBuJW4/RdSk4h3OMi120sGHL4baUnPNJyzfniqPI4Qkw2LXLIh79iKcLW28FvBjs3tSTi
p+BVtP4t0x10mAKLCDv4ESI+wL6CNYLAu/qsj3+fC80DPOEJZMgJ0izovxyXoeVrlpa/YJNafmPQ
jHV1CLY3G7opaYvqxF/rmWHw5zhfq4/3l7Hf7k3e4VW1yex+V5c12ZnbLs9fkt79SwSLVN5hvGRt
mHN/Te8RHdwjySQyabMYmqsz+4lqr9JDiMZK6Wr9yQi+FOwC4SqVLTKZvtmMuZjY2W41OU0P1tMd
hcJBJpWMlzTCIIoJFizZ1OCXfu7V/+jWtRP0dUuu7pprjCyEVomayP+ea5wijvMnpgrxjQ9xtskk
V0KSUBa5DMj4EwRjQr9ulyf/OKekhLpXQFM7RzDaqo9Ny+PzWzMU0u5CuIb4QTg2wtu85QuHHA8D
+K7aG509qpy/IhSK89fXmAoMwQn28vlLcV30BY/uwYIVLvBFsn0w4lttvc9QedyPPfyl2X6x2e4l
zJ6sWZ/SZn2QTstbYzmHGNVd3MNZyBz+8MPT1uar57pjDNbQPsSDY3Ci0l7HCIxxJfFWtMphZBx+
SMKRLZ54n5cgwRuCdyQyEp46jFp4zUsSCXE2FTebZXxKkRvxWBUHzgd6TAj4yYaiBtcFODoLLjSx
RpHJJv8/iS2KP4TkztOFkIwnRMd8pwaWIY9Ugb5H4QBNCsuOhBUo13jr/8AKGh/nutFpbHShrKix
2XyFK8KWzwiqUWX6cEarSXLG5oqVkmGHlHjL5PRCUN6Y7eaAgYstygOIhl8abX+ZGDFjN/xnyDGK
SXuWNw2lOTb+QnJEhAuhA8088yuxLuhyifNu80yTm5U/cGxJ2BRRcNIMXy47pN13C00V2qQZFP8f
0mbMDw8AzaDOgg6C7p1JLifUKqPtEokmIqVO6v27Av5APBgh6P1alSeWBCPuAvIEzLhEUeDLcn44
CRwkKPpIov9xebs50gwHsRKmxJZDaK2EJAhQxV7pB8LiJ5NBXg6Eexm/LIvc9UnTQscewlru3/x2
2vgmZqBMv0ArIU7Seb6Jl/Pe21Vz4ByR5pLrEtiBdRmN0UMiDw3wAco0+fekRLqBp4SI2qYooEXV
2HXh3UAbFMxhSbaLQBbU0qZ4NlSKds8zu4YJjqYo9pkd9G84tiQr7ruiCNK3bPMhtFc5jyia5ZSx
Ej6aHuxm8oGtvngEnxl/YY4PT4675OXxEZHI8BAlPxGkW2oT0B2I2pL8AirQxv79A8x6GNWwAxpS
WdPPqsDPrszXRKaFVBqt7hYqwwjzmgaA5do6Ha58nieYCqXTI3rr4Sp5uuXKJymDsgv0BrlcPJaR
yi9xBhD1yk0cti2xAZshenMUIM/Ink7ItkPOBzUt01pYpj435vJBik6bgO9iJx5qpx6xaxH5a1cQ
a4Gznl9TABwAMwlbyT3NMTiIZYxD8+Ugg/K0PvtWh5ov8hhODZQ53hxb+W+YCSv55adv9sSS3nzl
AI1Mbvaf8rv0vhZUUlxokGfuzZaQdtqeOXvnKRo2HCTHgCUU5Tn1heiA4I3WJLZQ+xJRtbHnQDFD
i/Hcgk6iZ/xz/73NcsCMxInLseiPmdgQTwC2NhPvDCNBuJq3EPgt5p2xWxmVc5D9Kdc06ZqXY8My
2sY9rmhby90MGj/p4QhhKGEmpv49DGifu6cBxj/71fSf7kPIoqEHlYk5H+/w3+c1h7c3AY6G3sDw
DzlwN7DGyXwQo+ZYcoNUgA7LUHi/PDik1O+vfcs2Vnzw53PpKlK+mWHIA+Vtgjdoi64wCeg1ATbZ
s3sWMMXj94DAky639U92FdescK8R8i9XbbTCYoQPKD4b/PPH7E+u/jnnePMMy2zVZAOzFm0XPjzp
NgVFX+B/lCX3HozfZ8amYtoKl6pDS6bGqORGmBJ6Z5Y9EPex6f14gPTQz5Em4LMhrSY92rsAgrxd
TikNW4GOHs5TY/Ni+lSvYVQSMFEcYKPXkj3lI2751ZM+esWN8mrYwewg0g14RbgCWQTUawcJPJEG
bfJNLpFehIhv8DGYQzH/WuRQfSa0GwkVDUGIFJi5Yon2xkOqpYirJlp6nPnpMKeUgnbaBvUBRgaD
w8dgBuaduT3N3u4F9vgKyL+2o+1hkxo/0NfWtk39o9opVRww/voPO1z/QNN4MejUhG3tVibpJBiW
zwowTM0/zmrz4emUdUxDhM/LHCprYQNgSB8NCNdlKlBEzdcuiCMf4dq+hhQ2B6d2rw9KAbyhHqT2
5/mLalKJYT46OUNAEuz9XKi0WnIsEv3orfeQNYx+Tj2rQeRms0orTTwAYwoKDxd4akjyc99vJn7e
egPSJB5YL0OdCSWjiZMP65UXPrk6Huwkxd4w325ZnA/4SsAbhahiR/3WEd/Fix/Bn6NdJrOu+Xfd
pVvREkV/6J7eQXwEb5x2NzRlI/q3C2WCgMJ3fRjD/nbX+xou/2wGkJSM6F7DCj1e43qSo0IwONDf
BxTi2kzfT+y9ME243Iij3Cl8KiOVRBifKnyk9/AGo95vtC3hbNgy+4dYuXMfDLyUj3z1EM6FGaE5
8XejdbarY9Hs0AjnykRpyF5SBLMW2zSmFLCDxUxtU3ps8YN4isUYGowMrlqyz5olgohxpvCk1Ug0
Rgie5P5h0xtzs48mkeFKUfQyFFSuNSJGQpEEI741pJ8HMZ/rGunNHrIxdSJ3xuFq5RiV+DvHaRog
xRxpqz/IO5RNHUaNbfI2JKKp2S5NlfhqLzLcTCjlQh9/oxvTKHSTLFneOuzjvVxCI8ohWx8XeSno
gdm926+PmRpsIX9zDB2+A1Jy4ygTgvKZovwq7LTXHB4SMoATisOCFRCrteF6NfztWfgTqXRvSpEr
ym86mr0RgEkVLXySEd/3C28HxTf7pDzP54PtbcKQ+TCsemSO4XNT/GcIkEgMRBSIe4fvCwUuVW1d
Qehzufs/ayhpgWZoUzmH7NziX31wHziZbdOfp8W+3y/4zKWx2Zs5Gb1wki+sIlPCHkGKI5MOb028
uwBowDdq8/PD0kPNc9POPI1qnzNqNsvOKvr5WOODpzkyEgquyRumR6cXtzBEfo4+jKk5azFmHJNi
B7ecFtyeHc0y4TE6ZuqejRvFz5eNHfRmZtXQQviDft5LyFYXnwlhg4gPvuRgZGOhuciUrHa9Lr9O
31F4DXgkXLLB90I3i7FFdTo+YwqgmmuoaEVId/LQd6H67s1IgxViPGq72dbgwop9fIeq4kat+bRo
1/LlgQEXckQ1iJij/V0s0JaO7Kr0HmcPaEv9ZEf3APdkJ3R3nYkD1ndBVL25tMaxdx287CF1lFKY
PVjxs6bzK3UfpfqnDIYDi+mX3KbSqiOpRX6+xEPOUsOEsXNdCbX4l1H/+2Lak/PXMjz9IOIOatQG
SYdiJ87LFXucg9eMjAPU3KOxrWYDms1GH2B61uFZ2qLW5ghx0Ccvn/RUCzSd2Y9i1KRsuOPxXhKZ
M7k70y1WOFXdrygNwBQEJx263AyJo/3N0gER2HBxgQPSHusbtFMoW3Rq4yvePCaZqsg2Nx/8OiRT
S88+ldLerNYD9z6wT9EhKuAe4ruC1FK4ugdfW9VIW7tca6wAMZI0gqSrmM1JsK4gXCUWCA65ayw3
0GajsEoibFIT3oBQx/DlejBjBsF5QxYI7PCkk4KzHSUfvnzGPufCK3b42nRxyyH+BD5nNvM3uHEx
EKlyzps/rKaccWA9BBuPBdEaSYvEo0Sbb/JLnD8nG9wU4UY8M0IXUCWzSALXN5xbkJBvMrzy49jb
lOhvPklg+A4iAlInxE5HFCB8B0yCn3t4J1oVFpIIM2WD9T7sUCAfWhUCip56QaRBC7ozzjoaoxGD
V8PMOECN1wLnSczD6ZgVnET2FovQ2M0bbsbQBcNvrYImnPmC3r+3XygFxWKfeEmuiMuj9IAau90+
rBEM+Ilq1ccYBrJqfR4ziA/0XPG6wRRSmd7sFspyL+K/D6dgsDR8qOnnZR31/MmwHmHB0In7ZpC0
Z5+D2YdgA6ODMRYMeEK0/Q4w84GTA9Ee7ZSq0IlBIU+vk38Dhd/7pDstT02GbVzCf2dqhzgm++na
S0hPL5whebR3AB8D7x2mLPaPkGeos3TDAdi2SaaeaMXE2kec7G5SDlOJ9ee00ze+3nAiBBfK/Jg+
8AoLf9FVwS4PcqQ8g3myQchqnP794Qx01Wq7kMl2TzSkjf3YxksqNogqyzi+pvt0GSuJtQK3MNn8
zs3csLspn+ML3CeFe+y5Rot+OpubkdFr/D8KYyzuRHzUC6nlv7+GvNAGg0djzAqiqgHfmMhLz0+c
Mt5YXhsyvWbW9TBfyUozmB5W02B8TKGHBL/eP9LjpzcfQWlweEF4uPgSTIbjkFT9sUU9QeXtPJlH
ClMSl3lSeGFpNnBIKOp/Jv9erDtkMfp2qj+PX75khdI6LDhWHSP8LZPJ/AqZWDpk4DqUOlZY7nnF
fc/SkCwndU0pi/8ni7gBPoGVZCZuhvuGyPz8Vd92coGJaUnhWksJTVPl85ZUR5C4Auton4dDXHkj
eOFaiyG7cTxJ0wZcfbLhQUWJk8Q+sZyUOoUAIDHKN1JGaEDtPXhkX1xntwmunJOne7AyKBYOXwWx
nfELkm/0nCTHAMgYZ9N8GBTuEywJEMbH2Rw03cY7Jdt1k8xnKB9Xd6r57qBv7rieKUjAweDhSRjE
Wg4/cOh++O8yANllWs/LsF08DEifyLwTDBhE4y2sAgTljBrsTGn0JCBd5J4pKle+GeDxQ/kNPnCl
60nbRBjv4m0D4GX41U4sBIs5TrKtfHZHQRBLzfmlj5w0bKaKaGQVvxBCqpPdjQFGPxqxtEJmZ2Kl
qKFX4MX+6MBr6hRpBUGO5JGaJPjRUtnK8KQkF+wwAThy5gxdYLCrizjwnVEUSAeLp1zMKLMcieHI
xXl2zjVNVtDrCacIYpOj7RR+AdSCtiYDzHvpXPTZScj3KZ/0vpCLpyFlLOY8gMGblkjtVjbGcqNw
M9CkPsez6dyzAAhYUxn3AXbSN59jeC1iO8o/LqXabTRreRfkDSAtPgDG3PFd7tqKdbbUxWbTvoCm
ENafWPeOIan3TsnSlEE2F2PxMABZ/XviA7K/AOUXhF/Nch2ni+Ic6MPvbdhWVMFP97OjFMZShAsW
RKjwafj1r2SKblZEJKEvMFN1bPBSopvCZ8xWbUB1z9VrDFcbyenFS1P7R+ouv4mduwSjR7qWRkPD
bSeKi9huy7epmHcKADuMGJ79YDtwz+GPIoK1Dlc8aHfzNqqRQcNKgrnvA9JzTn4Sotc5SRzwSOkj
X9aCSgHZBAjgJHxlu33twx4lmhU8D+qVFTFnaQ1XunGliZKAbMkLUT0U+RtFZxBFx1wltxkai8Ib
VFbkwlJ3P/9w2ngZwEWgEhqeouwLpIEKJ9pFDwEHw5J2UbarGABPHk3T4q8Vgb8speJgvqm43rgB
Xax5s5qOG+lfvOOk0Fkj/WOCw5BzT+JKvKTXUhirK1YAbDgMjbPdeUHfiuKIK1z5n9AOWdJ4dDgh
dBrFVQxvmufEH3UpR2l98IkOzovfQWNItauonywGjc2dyC7gPqSgnN7vbkONEpyTj0wWwQqMk7Ie
4X6Ibo4Vos56SnktwEgsBcGH6O98sadjVXmlxUIJqFv+epdY8VN/Va6RJSvFIeW69mxqPiJf4nSS
w96ywhdkui5A2w8MjznYGMhcj8yknSKWXUh9EDEV8Y8UZaO2vXBPZ677czXshymGAZTnAENZ5tpG
Exnprg+HJS1j2QZ7cyXi2vc62eDqS8ydYmdvupHqSoVRf+jA0ZNbMKUaBGXZn9QAJcnGz7QfLT1T
G/A42F55sonJAiQIfLFmlvyF+QbGBXY7ljR6/g8gEmx69Uh5TMMfXi0jW3wZO9FkE59GgIfz+4/U
gezVit/f/kYGJi7YgMQOUnABm+KNJKT0enbDFP0mezyjQfJ0ny7oN8eB8sjlCBwA0KXw2vVccALq
JtV2HyF1E5jx6qiRtPBIcLjJ/MJZLGqfmbgKlQSnSMxry4+Z13J3s9326QqsmNYarS6MPFFyADQP
TOc5Q6bMq8C4eviVd66sNqKiow/EsX/yNkkPpOZ8cEJGja3djSXavxsZxsibwM8EdzR6yWtLDHTx
I3IwGINVVCViyRaOpg3XKrNkGbRZegOzv36OcbMFAPUsmIVTdDpwFaSRQjwLIdvI0gCUj/qEWgZe
82yG9Dzt59tICU4yVJOaqKI2w5y5NV8y34x+K1uMktH+sXGXt8cRt42j+bsdgnpOGpCaXG/SH3oO
7euQfqU8Nu60WNqFl+1lSTChvJdeGklPbYNCfk06EXJhaz9+GQ2mbCAIhQ8u1xMTeYEnpBwWFSij
0gq61QS13QuwweqBaG4KaWRdzEGz6vedJs5vI/tz2qphYyrW3qzv5okY6P/R62qTXkw5qbyjp3i3
uDN+eIezp5Pm1nGvZ/Y2d4aIaGb5Si4DpAjRORlaOiYObVhNLkp40czDtNTGQ/6/7TnCa9i7D0dz
j96baKubiyvPu57VwdcfzN9xr4JrN63Qt3cqp4HKuK6zy1pqD67Yc6r0MEKA3GDWlSfFqk7lRnC2
O+QkR8pgZMApKuFF7d5m37t7dvp24b5Q+aP8tc4OHcjBL/Ao3uBVvKcfcfchy3BZ35im1Tf7Aa6h
wXBcUeJ9YchebKx6QyW6T9u9cflgJSDgkUT4oaVFYD92FchVAbPEO7oDvw1PUMWJORqdVrzZFOsS
5LV72pQrjBvofOBEqSP0xkEJwuop67jqRL+a5/Up3BfWvTcji3kS74imZs8taZbBUGYz9Pioq+Nk
CBPizqGRji4shdH46KoiNYCk0gLVXgHsqgD7jIgiAx3J17zbA+voamSGsC+KrL0ER+goyRB+5t67
UN0PjbZr6OOXOO+LBplZ5wk13OfOYKwT7AaFJlT/ZLXJEJpck/Su2JfyvcmRD0n6+NNzPkEnPJI6
0kgwvnlTBUcNU8txFZI6q2HfvmCfOUowzxx/nZsIODUcoiS/kzCOmd3HeH88HQiH50wFE3dt2lLh
0H3TN7gKdQ7etf9dXjLSy/M1v/obXz2ywn3zbZ9ucXUZdz+28nEGHRtntwafIgJLBTy4u09fHrGG
xFXEoyR1Dh35ZjX0B/47BdL6kLeSTVKZzvcdQv8oLN6G1gaDn77fTzTWSQ8biCtqdthgDMqtBf4J
/7MqjRE6dO0fY4zc4fRq7+4JYoGRpYxLe/MF0GfsCyIfF6tm+0i81cijq45xFTSwLbACgHJE17CN
neG8a39JwTTw67CTNdyZR++ZUeyUj6weLbTHpmszkNj+oCuFhapEZ0t8aaSrPLKxEzgdgvuHqI95
a3obsxZoBE42KIh5g5t412aPrbIE3UUTrnb/0nZ0sWfM7uA5mbr9t5mw4+0ZemXD6GJrvbwi0Amu
gJsHmgckZKRwj5EQggZB0sQ7TDmmOt/6iV/h0Tv7D+eLuByLRI5ox76nWFE8cbLm6XaD08O9/L7t
LsltePkCYh8s1riT3bHoYRiFnbwp1b+Q/5SewGsly1XZLdkXZJNpa2wbq7VP44e4VuGPUgQvchII
U1THCos5AnwpekKCuXpVzyqsTZm96EQn7R6HeFTor7Rcjcw7T73nyP5m5KTTmx6P8YUP+8Vbdv/A
D0S8yO9h6StIV0gZ65lGxLv8dhLVoT+KDQLWTsBCyBCPNOX3d6uTAIXPPjAAcJdF4JyVsKsp8KnR
YVIZ93nf6VqvrHUPivOaqB3kEtYl+aCjh+VPLGBVYS1Yxx3HTpt+4adXFbY6s327guJx6f6mV2/R
dHDSQfLPViP505/GGVvY0fxA5cESHl6OeoqPxxQw76544DV3XYhVdzBRKCnfUD37lB6s8xvKPxfK
6eIdj+Pm7d/2wZtqtmMpyNr2bn8GVeL59oc8QBKZI7INp1ScZqVGNym1zmBBdNc+V+epQ2PDPvZF
NygoK+8yTL+Ne+vSq4MbAJehf3H3I+CUW6KTMzYIyP19E2tK/n25IxDkj4OV8aN0MbNWn+brMKvW
F6LDdd58fRrcujw0rrlHdB36R2Iv+tt133z8e+I+oCvmtU8CCV+T+gRvNaOoIGwiQtrHT+80Gw6S
WnURQ11tEs2OarYdBDi8Z1jXsKRHD+taeuEJ+uHV3UNfgRtBF/ryS0//OScN7JeOMtgcRuJ6gQMC
jh94oiEGMEtSkzHOXK+o5+wLw8L8AJtfvRPcoyudFmixPVo82mXeHSAl/aZF1+0Q1U7G7es9g/ek
7BrKy4eBC28kujydBwbQhUAviuY/uQwTPg8fuYf4ePycP1KSmZh88QXrgaBYSVUI++H0w9ouWq+/
5rK9w4wwh9Hjt8APowzvQm6G/BB8Kb/m7FmQ9kHaekz9yp8js4PNEnkFZdGvfmY19BRtJ2GVzpmp
J9cfHU0Cv5BJFIsSAssQUga+x0PrKjeNpGouy4e968cdefezeUZbks1J56nz+uYVtAR5HZYxhXut
nWPpqNK2VT0uf9wPP+vyHEDjgcVXRM2KPH9x5VPU9tHTglEC+W+7dyE4FjZI1XvyCUaXHz0sg2ty
hpdqEwYH3/ja9Iw+Mkeou0wAOXlwKKoxJkDWc8qIP1x7UuzElv3fa6qEWsc4T5WD8z4ywL0Ex67e
3ARkSeHna77SW9z9+XodtCVW4+KFcZuRzGIyry5b4orqHHLu7CfeD2ar2tfCLdx63IPVgTIK97rt
sfIREXYdBrMfPH17yrtDvvuNs1HMztIes/rpnKu5/vQLNRjqPz1lPMoZ/OKLLUG47+9ue7McjVHo
dd1LeHGKZY2NKXhZArukH8C5h7AOR+Wn0q1BCwYG+bfFXuIydJ6cccXbx720XFTzUx+GwN23nnMO
UqdPYO54OvTQsLG7v62FDyPu82ZvcXDOqnulcRRi+8QEaMXCkp9NN63W5cHcvCACXxaHWLlEz40C
okFk6tEvVpZXVJpRz7oFjfmZiYnafosQzNG4MD3ajF/nUVlkv7iSyzP6IPk0H+Ja/MlahXgUqXeP
+2K4opDav+xf9N+D6Jh0/O6YTYrv23XofaPri5Bjs8VJSWgVIZxiynKu9i2uWQRorEC/dt81Llsu
xc7nt5eUgG1363CftOx5NOXLR9if1vABSD3Grff1qQ8Y4TknYUsus0dFM7IKag/nrPABTxscOyhX
RQqIMTu6HfMSy2VTpK+eDXJ+wBRm92IgAOtFV7C1b7idNbRroImOgHm+8EnubG7nVRlsxlP0/TfI
dAumM65Hqtk5mw3sCeccDx9IEAHiQD9Y6xxz+WJNzLjUGKRf8YXySKBOiDWtYYz5FcOmJoh+uRh2
Q3t4dQcnu5OjZOWUHjGdKex6UR2XfRJg/eMA+aqqffdvXW+El/9OD5mRAU2k8Ic/b0CDtGH7ccXs
32HnHnBrf/BkpV9L/zbHcEqJ6jUPAB8xvMLq2hqMpl+kY60Yr1fjQ35bD4Mai9v1bfUNoU4dVzgT
a+tua1J910e3TyPjGn06c+Vma5DCwupri+lnfsW6pG/TccPXCEPKvj8adxFWL/r5oLTkDNKGL72G
sH0fuLfKvYZX6LFx7X7xSNLmwFH0utGiottg/xPc/T1GT3DBtPHRvmBzQct4SrhEVtj7R2beO7gV
1TBP4YMOpQJhMtXF3oGn9w074xHiNlIS6AowIzxYDfnd6YKDA3RtD3kZyq2mPLiFpUYuWrtlAMvZ
V3O8yMn5+3E3ENpVL+prBgUHwevklpPO+OI+puQysqxoOpj9NGpIAxq66Mty/PnVnc0w/SR9bVPl
jGt4BpcfLfxM6ZLQAX8EL4/sJ9k7x47otWen8TBB3ZZQN/ZVKrHPxakuzO9tQzWm2323v+Ma13gl
+76jgX8Nv0Dj48vBvT9TVphOe/c1aYcOVcA++XooNcOHkg6Jw+QhdGrng5OLHH1vC2p43nYneBrH
XNvERamUqVKcY3hC3wb9HV4fXiyxan+WHwtHgeljVzqoAcyvWZlaCvtXvKnYZZ+DLZ/ilXaE3UgJ
wBARwvDsuBpCLYNP/I/ay+NKhAxAtx8GCdwZYPf+zVGmg8mRDH0Ops6K1js1e5DvzeDtDI2RHvNL
9MXNLX7AZZSWqrUMwFFUC4SiXfDqXdWkBFYnrd3kukshDJNZx9UNY7KhO8S65G3RTIDRInbI+fDn
5irGF9lMRXC5MwmkM4bK7F1IqbwzgKdOJmTU8eY27+izEx250q2yu4i0yTKGv3TEVOxO/w0CjTwR
IG7NRd8wnKHjHL5jjPe4ThXKkX/FiUGuRkPzrm+2UUmiwEVxm9d9d9Q5GR3iUBt2a/v9d0lBjDW7
7kMYUhRCQwyn9tab/tCNEkulbHTvkAchfJbMx9SE2sPOteoJYMDbvgWXs3tbf2nsASkMbNbWVqiq
qMS8I7v2r+D45YIc9PzHntrCqk5eVQdDufYqWwFFGzBx/ZpWIwBmGJUx5kVnnxOMRVTf7oyI9+c6
4mNZfTEku6Biw8nL3f/I0aa6cQZMT7cVp1Cd889xwtwrVMRYGX5mh/z9W39NAO0vJILaUgd2c3ZL
qCeALN6H4bIzOLJfLTgMjRenPjiVpIaY40Eqvb9AwHpfi+7prTUFjoLTjQh4dyv9DuSMV6K8zEdh
ke1rkTL59I0yf6NnvQStR53x9aoJU6qqU/qo4/po33E6ozNMbTSyy5n4Y4EmtJuGfmrNo5ycHf2O
Hj5oD8nxyK32eO9u1JrPpPdyiuuMdzcYWF/FU2/ue0A9Qae3T8qNSKM1R1gRkIggv9VTZrtr2Hdb
lOXMZWIDb1of8ijupnv8wSFxHZ6BAilPq/FvD7utdViWs3bRYG8unpHXaYdRYbOvf8GvjM2XlFS5
8WCmfJ0GSi4cgavXWe8/9oG8wzZL/3A3VIEcpH6dIcMANAV3U8BLH0Y3Udyy8AB2SkjA5c/7CbZ5
XxBfIUFgRYgn0D3sK9YwB/CYPsenATj862negr1DLXHSUVjoNSyktWLWqELYRJRB8MSxiFMdhvYu
VHvbRxVu8pAAiu/4jpLMBxq3YDLIi2hIqvX15JEZL+o1NtfyEwywnL2sKTGof/G8lHKHVJw+CpUt
fcjVbmC31CVfxiXjVxQIazjWej4/UE3uKKmcz9EpsGHVS1u/TkZ0u/8V8154ZhYb2/S4orz8Jxi7
5nXiQ/iyNUBB5NNRCl3S3f+qwQkO4M9jXef/kXRmS6qiWxB+IiIAQeRWZhxwLq0bonRXISCIzPD0
56PPRe+OHdFdpQzrXyszV6YSxGtNN945oJx6AIxvSOs79Hyc3qyP0ZIzA8EEF9hPbBF/wEmrxRcl
U/2/NYV6CEZftH+o0VQUQ752do3zAl75/9oB5yxo3V4zZuTOk5bgyTm2r8ODcV4dKOUTb5IZ2rfw
01OiO4uDH0v5n5I30jkAcRrxvxaEhjLgpBbOyU5IpDsShUsClHpVQPt0C0EAdRfmBWROBI7CboKl
oqt4Ey5J6qoDJlarzsywfb2O/vCPc6J2sXEv7hHHCdhJAXLgx/tdzpM/OLxXNSptQPOPNYb7Mrc7
HXwknjmlzlD9tGpCSMqppZvN3WyiaxTSUs56fdLduWaDElSDuUAnzPCFpHWBQ8L66b3LZfzHQDP/
puAq+7I057mDj1b3/tXH7Xt052esenB9dEub9SyQPAwxatuvVmzD5p7GXa3B0BizeCjsmpbEfp7C
wpizN40LlI7JrLHAo8cosH9YOOqVh/h9eBvkGJmxcc+26NFoQmST+n36kNBIvwEvYWPD7Mg0tf86
Iz7kgbCNNm8GLX0ZeSiLR/d57Y8NBDpdni3+levo0uZ2Ii9njx7VT8/LENqsYWBze2QNOaKH+5se
G2rkLYerGjunh8VkheQZMA4pG4hvrYYaHr0GiEowJeSY42G+zBgzuOGXmWymgN4NWwscNYJbTygR
28WQCOBJBfBQtM4vM3yDQveUgX6ZFa5moeRMp1bm0DowEExhW+5kojP4mCva9ertJ6px0VCZ9Pd4
A7S/fq3kh8Ru9za03wJqnfzwDjAMm0Bn5J0wkSN4zMfRjeb6HIGBvNeumJgPrHCPi5PkpJlR8JAH
488tZrNKPWS/sS/RrypMGYG6ra6sWy0RizFPQ0FSkShH6jq7RPcXOr2H4qAtjBAAH+aMVRxVYvkY
1xll4vH8aYVdZUYO0Vx/ekBTnVee9gh9aF+ju0n75orCiW+Mvjay6HuclgKob0rqD96XyhKg5cE3
XWsrmnu+kbZhANDojp2hNFFfrRSzfO8WoY/PgIa7xFJ1+IHzK256AwjDRDiBOaMvStcV+l5MPZbF
wmBbOrPmS+stOM/R0sC3ZJhrWtzppVasrnR11BpILRBXrmrszpcZcwqTB3bGjuDQIlnic6lBEFZX
Rq6fdm6/3lb/crv159TiSIe6AlTVFB/ZOlpTcA4hT9hwphU5JCYHsBUbmErjvGwzrzoq4rttw6Mq
owSUl8n57zYEsTcA7pPxsFRok+aijaqP1FjAvk3iZHg5JU/juc0qqzHbrcsq+zL1qNbJF+kON7D5
SGPFKClw1PQpYTMfZdXuae3/CSTfGAXN9TecKKHYLWdD83NPzMV65tyE/ZBh8/xwmm/g5xuySYw3
n5r5gtqxE0fqUHuZnb5xnuTk8PxvYrDBxe/TFI/6Boeo3/lyzZGN62dDJ2GER4lNiDWHDIQx/WXy
EAzGNA7EFyGO/aHSnY83YCDpsem3qsD2m7UE1Uw3JaHmseWKcdWRhmX2xo1nOduXLDVJS/2cx16L
IcNOy1y5OeVgxszPuZs0fBrU1sK/mXR+E17FA9Gv5Q5ahpxZtbBeSlB/ka3Rs2wAyCLeF3XQ1QEI
CDsTAuiKDZkgrxgooBjSrSOMB1lwQ46cmxoaLNWJV+ST4XT2LqmxePrmr33NQFX0l5yUiHSn9v90
1ZkBwH0TiPA7QKS3iqvh9SRdhQ/vqTBFarwBt9j4mfuNpT6wG2RBffQY7ylcT3QO8585mksH12bu
OJ6H/7lWy5wH7S1i9Ii+J89fNpUYUCUbpT7JMU604gDgQXen7Rw2PpGe+9iMnlEYTWArZzPgB7XU
zOFlxY34y6eW/cJe7PguT4EfyAF0YIgKGIA5op2soGhNCD4fngrXARshHP9sJysXy16gcqTi3Wc6
TMpkwwudkt+AIg/kmm71flmBCe2mRM7OoZQuaZDeF9n5HJim7zHXM0Lc0X7MmOyLaD+TXUGf0GKl
QdgIc0W6LT83ABVrqMIFW6E00zJvRXyLvGgG9zMd88IyYY4s7aayRsmp1hVhAvg0Z15lxlgUszr5
eU+QZnuPIg/JS3KsflGgogGjFZg+yVxYzwiWlM2IDqJcDvgsTzRBewJn6/4Q7ck4nf7MgSSsRPCj
+UoPfdxw/BJAkRhYjzTGf4nTICZC7cFZEZmKD/2jeBryoh6WcxEQNoM/sDnx1B+HY/p1Jx6X0xpi
Qv9Jz9KKNVIvW9/GP2DnZbQPFOe1ztGZFJU5/3v96/+F3iNI3iYrXI6omArkcqXiD+t9tsO07K2S
LdgZxN8dxTXuoCyoH6RdfH9jLqAecQRSfgT2hC363cgfct7XmcIhN99pVuEi8BQuSoqMdZT8OHK2
7WAVxU4Gofmj/w7h6Fmcom5WJilbRYbokz3CHcu49WXRTEdHZSpZoLAQqh2F8MrP79g63WS/OVyo
wAvPHhZyw619L9EP9S63jFfW75yh4whTWFjU2Cwm8AQUaAkbaYMpexRk9gUfH4cl3avsia2HVI4g
eHlO5zCuJHSNCDDoEoZl/y8JEAT9vkL7szk83ruZPwRUr9ATvQUDBJIi0YshL0hORuA9BBIKTz6T
KWtmeySQQzKgrtGrwcsZgvv5UdcAmPeCzIQeTZ+Mb/bMz/4hTEItPmJxgMhVJXP5CUyqXUd8foeP
iXQ69abaNVb2p3VKX0Sr5X9uAyqb0fhg6GJDlpIEdaK/e7690Cs6e1zY+Z0jKW+TidFIJqqWPlJ6
BjutfTTzNZ2Lnvj6echuSIJTNAnoqUv259sgsujXXz+081zB3wjNQ49hamOkHoQEHlAB6tcCKtNv
YqT0BAOMrshDai+Q2bFchlftJqOV7U5zdr8dYZe/7ch8U5lui212zB61UY8Yf9o6t4gqLu1wClDl
fZJ6+n7m82Yvgne8LLO/OUdAI9jz2hhZE9SQR8p0ObTqv4wwdfOXf0FY6cbvRL++nSmOqLjDcMA1
VcLkKlFaHE6Rh9+t5NMHBW8v3cW7xbXihKApoEWEXlF96W/2xzNX/Myv8Y715/IS7ca/kJVAEGkf
FXJ2wuyntyTosMwunNgU8ScsN+1GRpw3w2GzxP6CPWL3beMqs8mOT1/8SgMyftDkLb4K/x3EmCWm
9vA1A1UG2UttCrGnmXOLpJMV/glbzdN3+u61WRzIQ0swgWB7BD+yMxY4Df0RAZIxznrxRElIb7uQ
7SI1qwUAqf1SVjkMo8Za8VbC3NvuLa4qFmP2DH2yP3Di4hX4AZNB27FNOfIVa97ArdgtBoysIt+a
m8Sye7SWj88/aT/bcwiyWWGVlvDd+giDX6vS5dytbgiXXZm3CjnqSb69KkO+CaWhHeZe+aVtlZuy
K95mC5gDTL6erwmIkP9VuJfAgmqGGMiBEqRr7Vsl0BYxgnDu/Wk3X3eKbbFl3CTZZx2iP8o88arv
q/V/bQ4a7RlukdhpnZ6uAhs2WsN6tBiisCwUPNXDZgOmEmth52lVQe1kEGRP622X++ha75ug/FZW
yqrepEEUFBtxJX9lx3xf+sq63Uo/2c0oD4C2vuCPP9VpvJQQvtfFtZgv+8zkkqUnGOhd+fLlK9cT
PA41HQ39sEx+hqsMLPp4XmLaMN0I10weG+0AwlDQPcs7AcgrPXNCRHRMv/KOYnPEKYSuOv/SgCF2
8O2K9/pK7s97y9/ROrT+uGf7HY37yHPFs2bzkZctZpRvUzQFn4Ip2/G/7PQ8NOv5dRFAjMFiXRZ4
xG9eq7lZTnKK02wre1MMB7ud3txe2M9VvZ3bOn2avk9+VNReEqan3IVxn6JOpyG+vE8x5e25TbY4
crIVUrO9PpgzI3HPAlp4bOKcclP86rvkN+QdOwv/Xo6A6bn6T19L3usqHV/X+C+/FlfRWZyBZ4tr
eBad+QZ8uPp7Uhge6SVmWzG6SEd0vgw4KkhXsyyv7aPgf3tdP+540/697wOKQ6wmN8+zzKTPphcu
6Wo3ZWRHx9dvdMyVyUwvDoZ7hK/YXUDyuNJv8WT0lgM23Zuv11nbaR7zmmrKBMJmq4hwZDUYfCI4
aFDX6Y8Q5Kf5n/xBtUEuDKkOFQzUez8lFcVWQR477Fi1wTSkOhcL+tn8iFIP0RircoiFFHwUkHuc
YKsUv16rVwa+SXKwcHKv+yOlgtfqL/HiS3QZ9q9rzqameFCqqXNSgEOLpcztPrwR+odmh13V5EAS
BYmj3j5fuqniqwFplXDG/ee2I3ixiQdIFmQBiuDsKK4E4OVWI+s5cXQvppgMbnOffgQlA6Daw91z
JyI5XckHAZo6v5ZXpl+ZkvhoqnWcUzHcTPVVwZPwAqVOK29TyT0upwbZWViquPpU24UxapYWs22C
jNDpaKHoa4dlmFl0d0qG2Q3s0kK3rjVTkYM5335a4MRKmPC+RbPlMeFOUrD0fC3Y8X2RuQIfqHL/
iUjxqylREv+ZkfIEa33H8ia0UBw4wq3GjroxuTp66DYia8y47AiJBW/NGGZkYI0IjvAdBTF5G/ke
d/EUmg7LbY8tb67nwpid5zWdyHLoAIY+9lNfCb3ZqvumRe8XpMr9g6sHL4f94qqD5UsA5QwsQB/C
/gOgBozS0HyUL5OTKPXSpynMV4JTecwPktV/7MprTPn6Yi23WmchA1njVeA2Vr3tYpMUDMzy4G4Y
lCkjo8WI0pjjH1z+eoYByPO7onT2KIVaG8vdyMBEV19Y5eA3b29YLLvC1aHaf2vcrjCLRI9jERd/
fp3L7A67pnzhst5EEebBoG9AujZ/DktMdtt0xXAWfwOS8vgOT1eSjLizIpVky32PcLx3wCMxeGnv
JN4kQdW54/2JZJ8cl82rWoUwJjA83WZ0oz0BcWgVWjgYtrwxdXeJFEb/Aedw4JdM+wRUNqRgJDcM
4IgoJoGIvkLSlMSgLpgIEs1HOylC92yyN+ACk/9+3hCLZHxeVpzuGGl4kkLgae833bBClXtta7+O
CFqqpw8dIDXbZ4D5CBGp1lSvwkeKGvw022M6Nex6xGcriB+jXomtWzITPV0cSfiCev8gxSyMLiLO
7+XyQx3Q9rHmJpeUc3xwM9xR0U8wGDjD5C+DRDCrb+o24ZmEYD8jbejnG10J4ICxP4njbVtvZcmm
jFcSadDbWXl88ojfJHHpjBhuyBZrBM2mPw7cbo+chSnnDuyVqa6ol6i44shCaTRnHLnTnWjZinkz
WwMm5Lk1iFvZLPyiMRv8Lg+4f0La4Cvcm5n4tQixYF2mwqo4JxY+3ChXqZgcCFnw6S/9uT4UaFoW
ng7isenfrgAz56rECbEahnHtYGSa25hfKi//VWjNF8IV0J6gcMP18wtU0Ihx9XdbJDROF29nT5uh
dtLJj0vihlInr7eiZoHIgLTSb2N5d+SuweCpkvVuvWy+nq6ZN+nGJtmIXbCIGEKSf9P2FkGPtGnx
T/EEBnfZ/vx7Q0alR95CM24cpVlmgtMqjgbrx3ED0m4IW+gj2HZkIef8TdsHRCZZHKX630c1FOBo
FRUFBtN/rUFn3NM0q6sWeZvwcvrB+8we2llIfJr+MgPvlAona4+AYVNIzuJtk5k0CYOe5qJ1eV6D
trBsxveW4R09HfMt7rsO4+FBfDwZ78D5Z4YCrVVe6G+5X2llfdiv7sxCdDkknyYvNekVy18GFkZM
dRqASm0JDxMDeO171KCwKcNy/jIGySwH8GdDBJZlqqISA3VcmwS57jzI1tqGk98RvfkpPCk7xVv8
m+/mN8h2SLXZvXzi/QSuD+LNcIdm+16zhXeTsXkxgYORT7K0OOwGpPaT2A+ciR6C2CNo4pidXFu6
VHSO0CesDEZG9a/szUo2pXKZ/0XeeNDYCbwBNMuneYloesRKVjKFjbav6SQZiD31W+VEYY2cdCgd
yoA/TemQ/CkBJm771m8BxyyEnIyf5SreNC1gO8yKCQUjbHl6Mqo514pFEfejLBMBkHOcKtX7tyLB
GsD6xJA0WHNHIcAN/orDWHVTH923CxN3DnfoDDGy/dK1iUHnWXyfJfSjMcc1//d3U1A1IkiIBcBf
iWLvMe6jde3n9EOFxaxx5ZboP+j0lgvZeCFOE1iApTab4GJTK+wIm9rSv0efLYHk8uLc8wVi9Ra4
hTiag1/hghSFyQXns37m/PHKIFMIFVAemiNjM1r+RLsF6CCV+kItYefzs27WkfHDng4kKsOfvlN3
CdjOVkOhcH6e5/SzruCV5yygswRTmuwz6btkG9Aeae+RfNzJI+3pxF9gXUy9WLCyvXHTPI5ApgjO
T20306xwW30tDp97tUp+k7N6S35fGyociAtN0rf+thETyLQsE42w72i6TwWZAnNTwBnuAxWgLmV0
cUR3vazBRzqFI8bzlKFFwOlTg8XhJUJkOz/orVcx41MBeLiX5fuA1kZvN7H2nb8PnFJvzS/mRs0B
/pKN8qzotsQMDsQXMIIFqKnu+kkzZY4oXOKwfW0HZyEZwI2pqUDKpVaLqbcbsRJ6kG2QUwRD3gyU
kA1ldjNpyitgf5Rm5wVTDMMgVlKxOZetGhj36abahi+oEGnocCkXhc/hO9RfffmTojl4LqP3fkqv
aDmVr7LN3No9YIVw/jovljz4SiCIG9YdhNHtY2M4im7+q2Lk1/v67m1PsZuNJ8c45Ap7iSZQtbvG
YUSAZmnvgl+TWon1pNnZPeALfAtMyuy9ik8LZDBWrq7GbXSmvKiK13AeynYKAMVjAssD4Zs4Mlv3
lv6zqJFj/WhnxRsIZNlrmaPhOchkhCW9kzhoZfZPXxt88e2OqTMZ/2Gq2N0xnD/rPK/w2DHfxRpF
lmRFGbUjf1fPbcRNNHVPoRemtP8u+LenfCuZA5TuCCs8MxIemDeZALWDsubW1Va+XSBQWYu685Nv
03/imvknt6h7yhqn6HofghOzBbBhDnmaLyv55X52qC4C7VYtiC/G3sGqYGJ/G9Esfmss9R4RwrPS
7MFUoGvkhVFpK01mkIJAHM1Udnp+ZGtgLzOpgT1kae1Oxl0sMoZN4aEGenVfaDYqv++m9K/JDHEy
SuwD3Q3ZAEJPCu0hL58zihpuQRI7Fotv1hDFg96cNHFVhgf0DvCc8rG55+eeDmi+Lef4dYE/8BTy
XANTWTf5RShO8SQ6Zcuvmc2Wi3iP+gicC+0sHWLDKcmKAMswrCPI6vIZWWG1LWqTDh+1jYhZFi+U
gwwA2d4AWw9xgf/zd00XedDYaSsdyQqvrx+mRn6Gh76WlDC3m3/niOyT/Zuhf74FkQY25y3bD8ds
F7Gmd4JQm0BSW8Yc0MA9V4FTfB3qdq3YUePPQVRnBsfJLfyHGJ9ddColiI980jazxZZmg6riwx3Q
WfC+vDj3e5+4NlrfWXv41G7n8boTkOb8o2PaSEaN6mSdqpYMzHoSdokRaSbXXHTbHjuaOUFmGIZW
q/9LdSHq0sruIRAmyxmCs8S/GQKLGYZoznfrSS0rFcQMcjvo27lcyduuvmjwE7/+HGYQI8in0F9Q
WLjk3hzE7uO+Fk6q2K91MwRJd9TQFMn+52PUqL/gGzRv+Ksu7+3I6fBTKTZ3Ikx9Df3UTDI7DCVD
i5Qols32YewhAa01b7FnbEHyKfnVRcBBrYL090rFwML4wy3NLYnnsrRz77kbLuN6fG55iRtaHkso
vcEHKi6uyr5JXZFTvTkz1KLZ/G5lU5T2lM3ZtV54/K0e7SYz+2trJ6QnIi3sbeotxuxegSGXybxA
OV0K/7IPMSWk8KSLpdD7tYrtM5++xIuF3U/tQiT8/uWIK0k3otTu0QauwaNyBIeYHzCxfvDDVAqL
d2BHdtaBut7AoG55YPMHC9OVFW5m7O5i1T2wpCsCvkCFTtVrYXCacXKVF1wz5pGT/ZM2ercMD+Es
GDDO6h7CemFVX4jHkDHxvKYrFSwdH2NmZGWp9U5Old98Ai7Y5Q2FSN197pPBx79+8XFyh/Z0yuar
VpQBjHy24TGK+OJAJyBLIihJLrsq6VB4Iq9+p5aJ6sCnj/wZgr/EmNHrv5k5cXT9SunIAL1QLMzB
vidniciHQcB/DIcGyHEWGuhJNNimp6mXdjy7cEwDbgHKRM/plGZPQj6N9F+EdCGG9gCeP0TKojmY
Z98z0ZWg536yo9Yt3/dosfzbFgdMBfhrheHm4CUv63Xu2sss8sN0L4CCfyAeWBBeUI5A8L+K3zRo
z+lVmPnjt0KDxhDeMfQePlBOa0xE7eYR0+OruD2Gh9e9y+0QVmMMMi/nbmDZFgPSCF7R2NpByQ11
OzeVUxpyfBNXZcg5CQunSQat7pUTp8S0szNTnAXqAwC2yJqxai1fmoeoeRA6x8W4e4oufB/Zr9fW
gqPVPGkIXoL1Qa2nXBoSK1H8aSvCjvhUH3qKXUxLDs5t0Ah9fUxZ2MfrKKYhakyA5Wy0Z8JXjkvY
C+0eq9wTGDhfR603BDWLTuR14ZsnrWaH2Ol2U8Np0HfPtggkugf97YA02eE/1FFlXCcdDTB37PWH
RIbKhsOoFBYfGTPzuwLco9hDsekLA03f3Jxwfod1I9XV1DPaGOgJlO4kIREaWLzduA4ycQULWa+Y
2FosaLk+VHe3YkvnWD0wA4XKXcA87fiqtGPeeBmOSul8GstvUuPdOcr9PaxT2WrVrfyV9/Tj3ky8
5hstMWPNfxf+/EVw3yu1m3Il2Ng5c//F6fZXHKdgmjMviu1W2eIYO6iBSGQCOsGPIa9fv11oDl9t
aqXB/M7TR0Pihl+pmdkfcR3CAMlug+4uNKrYfp2JfyDW2KYvGmNfJHqbxCoLtaa+C2W35MvBHGgB
Bwk6dlVzc6JcaMsFf5byyK1FWpXPraQBT1Ovfn2He51s44CwOrowO0UbxmYCAr03asThidZ291mN
HaGrS87srGEbiHig5ovf86JLpWvj4+S/NGVp0KAaG4xh4eNdP3lSuz3NHSGTAXAqw28NJJjCS9V7
EYruMreTrRLouI/zYMBoL8dLekXthHgPN9opSWBxB6Ymv4JcgANidgALnNiROyLuoH6XJppwwAQk
DBiI566ILgvfz9cmZK74fGMT/+7XcbVSlZ18UAonDOFUm01YAtmw7E6v2qe29tyWtTN7sXQRRhtU
CCmekIgrjpnipIk/P8tb8dpI5oyodFo2eHfxwYzXQzTQm4dLkTlKtfBEKWIj3nUmU2BVuclWRpf+
2dD1fxpcTBrCYFj9H9g7OEZ5oH+zrQFn7kO5V+tyGnUbb3bOfWgQnBF+AYBtHEMNypISVFcN0lX6
arN/4cwqEJNKbBTx4m1G5Ojb/Ee+MqCnqjEoO+pGTT4ikHGhncSdXq6K3JOI/AJS2HJVvnnEYfVr
zht4o8pDRiVdatJ+KSxslhW+DrOsmzSO6iLIRje9tA/B5Yn9p986YoFIBvsd5+T4LmvS2FKTID5g
V90jDcguwPx9hRQsKuG3QFIQViAB+QrHJHVGsJ8roPNfB4e0b63oteYzyBE63hOtRgUnAi8fzCAm
N6XfnGox0HL8mQi6EpzwMf4lsGf0G7ndG7fSADXqfM4gnihhOPFJlt1K2+FcXiVuJfkQ0AqLK/ka
FPHV/xdBo9idnz8yDpj7yEljzhjtb4weqmKSilUmq89dToznuSCpU3RG0hgQNdCzgNQg3R4cXoAK
yPOAITklwkrYsHMxzUc4Pdt1LocwWKq4pBuhXwE7ik0JA5iOVVzEFzRGHPQIIdLvcgykv472UOMM
GY2KzFtPu2g/5C9i7/VbcSITmRED0iEuyenbzfSeig5ap2bcjB8T47sQSBiVJxw0UBrqov8yCiVT
KVc58rEJmli2c5cDY7WgVTsRCfgXg1yt+0DeCicduAGip+z8Fyqtz7VlXqTZMSNWvN67bvEyRYAG
9bOpwq0SbXgvqpKNl/7jJl4YWkVjIPJMWeQYaOoiXPvpqgezBG6Gaur9IQmIMikENw/hxy5lxyKY
pBqy4ujZQYXI6ty2AxE15PsCCdZ/GkUZXsR7euJe/tiqqa8bjGtvdI7P70w9g1CGW1XFmsmrvvoE
zbjZC15WbxlmVjQb3Rd3ZkqJBG3WkZPNgiwOlHRDwEH45lG29Jk1e25xCZCnXJy3teIZUPV/0+IB
/aR+c6cgKw0W/IyohG0XdiMSH2uSoGN71ctWRMLduGabNzAm7BuGHBZNelbaqAKrPwgIyRoc5Xta
twPSlhbnzx9xTfFWHUG6l9p9cgeeIm75D/b9Dccn0rs43iJz5hHwgwE6HcBXxirdFYV+fasFhD4W
3Ab2e1PCE4I0UHhNY9OkzYJ03NAjIpqnmJ6T9QhvMrcQw50gPs/sSNKPOuw6LlcmvAZW7u+vmtUj
84lAs6FIWijM5HVJCNHs8AnJ4GZI2i2QtM1Z92PKQpdhZon/IfAQj7ilFoDR0M0/jfBbZhWvw6bA
ZKdOyXZDvq18+bvPDqQmMMLkj141gO1F0ZLa47DYfuofBdCksnkJ3eleEWhUMTaBjEyJNPSFDUNa
uRZGY/yZP75mc3MBSokcLLfAgLGT0Zc1rU1jRdByX/Pbr251HD5oRuUdAGK8Uf7hwDv1e9cSUW//
rRI9hBqZEcQQWaNVDcRHoG+VLXuCIR3UzSxzsJUC3GI4dnVDwRnmShLLWmTLmRo628+P1ceEkCHn
dB0r5uuuETeVmK3sJTGd3RLZT2sJzPyMyoA33eqNC87ADsq0Eqo8t++rtgG0Uwejk0zWctEyjIe2
3omQDryuOC68CEi6jYkrsVux8PLMdPo/hWL1mFdWfJKM7NRf4n/xqRl36jd0e7dT2QEDDXf642eb
becYZbMiw241lxQhMqBwH5Q0ux9z9Eld/ry+i79IwZzUzdY68pH/oGoGOJym6cGW4cfs+i3LoFKy
n5rBjdpwX+em2K3G0OK7zF5mxa8ddqzwvlmhWKEIpN/kMlaWfs6Al9KrNnO0wwsNMOF7KCGy5FK1
xFGZOmqgBO7AyAdG6gPDqoz040hfPVf+AZYwOsR4/cdWkx44PpPe7NYyrn+YlEnkuP0IfkZPqBhp
TfM/dZs/FWerXWHHNT++ic+zEZPAhozgJmGFQths6Mp1WrbBZOiMdop274tL3K8A62d7umhMrYm1
y/3GhpIBUS3Quf372FO1nggweYW+DQAt2gFJIk1EPKBcR9iaajmUfszUtTBDhiwDBMvhQKvP/Tac
GfVhWOrwhwy0wtsAcg7RLyRnKrJgVidpQwpPeGAU+Rzn2/yXGZxbLmzJESKIrjxAD8egGtaP4pIj
h323/eThWdUOKCurjgTc4SyCuE29JAVLbW6JO/NoIW3JMhsnwM3zT3WM2onRq97ZnGIYFO/TaKVd
crSVp8iIjKZl/5FcVkCmHm2L6r4QeayK7SRcGBm3WKnHhpe+Cj3Ua9WRJccaS8V7PO6gsrD0QKxI
Cbu93Lf5PtLvHon82svmz8/MeP0I35hGSXse54INL+wcbNRcqZMZEjA2Noz8c3+tkNMjcHg+j0hC
sYHq8Yd798ht5sgL+cdltTu/zbmVvdkrF4wgX16Io85o68c2ZAEGcCf8U0NgR07RZY1/VmqA8at3
wB4skHCvKAq3AOQye2LF/B48PjlVETl/5isJIFkG7MjttvUT5G7o/0+JahH9QeuX9ea4uJcAs2/e
KpY74n3EEBKw90NMbTc5t4CU9+hz2lPnNJCBsTl8Q4kpso0RCD48quq8f9/sfSxnB6aqSvCUeEsx
EkOXBSjmm3jaELllUGJ4yqDmXiCGpxNDuobZKXgeRBoy8PLIfhcbBBOLf3/vW+SNwv3ta6GXaewF
Gy88f4Duy9EcNOtXQePVrYXY1XA3KIz6xb6+/0Stge7dn/kc0stFanx28mTWwK+qMFguzjU9yWRp
BDY2Qx/ztPLB5rxFwDwoN/XKRonIBjyQ+E/KAbBgfwkLdB/gHc0RtJwKzMxSNJDsRlp1B1y/WpCZ
J1pwegZmO1BRVDgtjpCwRgyjBxbYfhu2dbp1hB8jiP7CdJRTwyY1A/APjcAa5YszgdhPy9d/wWjp
pcMjAOgHx6LHZy28d9QpetMeOUZq856JAqpJnN3I/3JZqXGg7jloCPYjR1E8KYohCMiJUCPEyi8S
2wa6NAo4jd6En2DJiW5H9Hqi/7Y04iJkXjt6BajQJUeA/9kiFcmZtwJQekRlVFFsW4+iacGX4b8D
gwi6z7yDnSX5xURsgSRZCGkIgeGL/OrFAf5bmJlob+xXaop4C8w3QuRGb0+7NfdFY/e4G7WSXYFS
bYkGxDMbmxTrWdgMcxK7wvkaIPEJP7ycwzBfO20zj2258OWZm0wbgIYeHxMEOuU214z8uzzr4Cm8
++/bu3UI3J4GBrrRWLaUry6QuFBWzGuD3RHrabOTxhLYG6n/6KekIyGSXKJhosahWep7E8VK5xUH
vo6H/sdWlpbSEtZ2k8jO0M8T+qP5AH5TFtrHAC5sM1MAtrOm6gyV3qEk3A21mSiOVO9+w106Dd2G
h7ER7l+ovZeIrz6Ri8E/6jjoXBjHXfITrT+4vxqjx6ilQ69hQCA4E9M7bUV2O8g9EWJq9hgCjvCX
6LSlsS5QEswtdER5tQLw4XgHAcSvwIM1nLFIhkiTTSKk8McXOj8KtoKCm5dMIYKPdSKb/TFpcjYJ
FbOjIk+OQkOw7Wv7bOn+Zx2zoxwdtPgLYQuIQZD2BmobZOZ/OetQ+NaZ9XaBHsUC8D+LweKknPo9
6HsIuoaBXkRJRCEmAvHDFHJaXjNi5ehrR6+7ZlPvwO92G09h4gUU+axVI1GX7c+UL4LfUDeFwRMX
q6Pueujf2nckrT8PPAXkU8Oos/3AwTNWIu6GCjeS0R5Gq0dMdnrLQR28XkH3stD7AzugHcR/ceGh
8YeCH7plf8/2LO9OVN1A53bKWhd2dmpsNKvHn22lvG02TTFvtLAz9ZXfJ/eF7g/ypw8dvPPnuImw
b7gSCn8Gq4zzBfrbwv9sqJe53QpmeMFOeETkDC0/eXbgBrp7QTIiJEfL/RI33f9IOrMmVXUuDP8i
qpyHW5IwgyKK4o2lrag4TyD++vNkn/qG2ufs7pYOycoa3gFs6mJPkv0T7X/jMQ5iBW2O0gLMC0jA
/vIxxB/IZjQbASedwqDqs1sQsgAVScVbOxqlBA6xzgwQH2hq4EnS904wWoD4wBU7jx4/GI4aROVo
Tg7o4w+Ye7Ytve/93e1X4Y0YvFnRxWlLA4QC6zigADyNThZZdgb+Fa+4jgV8dAVF5jAJ2h0LiHeP
5GozKOk0MUojr6TtOqeaLucG4AuLMs2YMO8/hcakDToD980Zd9QQ0pcPwx2fMwSV2OffYNgHXlWQ
IMx6IyMm82l/Nq/PgikJDdzelBSnNjZnZwjmDi0dunGC0InUkjrGHQz80BCZGOHtoDoMl4ExdHrA
xi5hawadsZq8+CwsRZZXWKYkF/EXzxHOGw1nSb+0HsG394i+P0XTYGgzphlg4zP8u5fBAO5Yy7r8
9d5QJMJikh2nJgMwKLCMcA8pDtJNjj9ij+KEXDDv+zpWhr576EpA0wCy0IY5+8hJtwF671n9pk2Q
8oeqlZX+s6WaN+cTEgCnQ9hsLQW8AbDsBuOhlmjQmyM/oQ0TgSPXCgd3YobXf4KreiYP9MQfqEH2
dK+wUYbcKXoGGw7GA2xkd9wwQF6+FL2ElxDGaZ+9B76IG5+6EX1WjVXpPlHSUtcX0FEYf/LbDx9x
h3Hry6ZCTm4oPP28NoWXvI4aleKixwjpTiOp6ZRowzdRaqsqVd7dZncGGeYHQuzgH89ub4ceb5+h
GaDlt9s7u0cGt0QZhJgQ+3DIqjpwR+lHjYxB9IGJDvzu77pewUSekvyd79EXu8i7/6KqoMsXQxsx
Apx90UOY9iKQqhathnF0mNB8bougBnhCH67v0CpiJE5CgU0VnQMYV0xwFiCP4MximNwBZ41NmQVU
DQpXVF+nN+B83LyUqXL+Ct50/e45kGnw79ODz5ZrhmX8JN2D+yl+aVMAmgHdWjjDXUvW8hT82DVa
UJeaD414RrggX5gtxBBA2cit5Jr3ES7uTswxY2OwKW+7t7Kodfo0Kf3rCc8mOGSHzQNnAspwWC3T
nltc3V4bWAgKZQm4kjlE3X7baXUkWRBOW70OtDUtSdU035W1NyeG6iEDOtPGL+05pLEbx8v/ULUx
6QCndxp/wnqJS8IK5WUX17W/lkeZD9l2FdUof9B7RnlhoCH2h6ToLkFwnKppH/ACsqkkvF8PlqIN
f9IpGWSI3cFqd0evgbqOXvZLMLWgjzN9Y+XR9dmpPHSbDov93mJuDJSgR+sRwhzJOmHNa6HqsDwt
kTHpqz0mJ1//NkOYF+MjxBlu4t005ch4udduftKAf/qULh5Wg5bVnv8cYDJtp28hMItVQtcp3giE
F/K1+2GdggMP3JF2wjiYQLA5cj22rPdJcOFR1yGgB2KfZG/XSvcnNqs6Dvxn1tSpLHTS065nOMUQ
GioaVyf5+VLYK3Y5oihobCFAc/IMAHfOBaztF+wH3blX0LKagwXjisvLrVF4IugsALKNX+6qtob8
ruYawGcBc23czfGuyuZ0FRtvG74oQ1JUl2jrEXX24wjTKxh2F2mqP146QoZqPbDwiR+Y35xAW+oB
MaUcmxj02Vd2UVuIgDcxUm1wmcEPVGwnaDbiAK9QgASoQ28Pfpjr9AT0oQCHOmfrzVtJKZB2rySK
zUHGTBboonoFqw4wVYY9+7PFhNosUFsB5SM5QdVL0TN9Hucd08aPFlfJel479MU4Q2OwyXVhQ2uw
te6ORLFkVHzW/HbIobwQaz66pJHd4ZzdZaQDjICdynAZ469ABzblX9UKjh4ycKVk+kfjq0kP56Xo
0OaQObomoHhkBFxOvPadgLtYgVB+TVZLJgLeQ3sFM8ORK1wsyKmZ0cGaQIvmpToNuzlq3FQl0kH4
lPVdoARBLoBLHxLJJzN1aj3njvvS9xsxJjjfBf0o/vemsR7goWK5aOjV2X43fpvzpwKGZSk76Mjx
UO2+c3dKyQHdo5ab+6gJ+fs9/sl2aZ+aeozynf6/OYf3UUO93yyAord5oKOh4NOvWtrxCDzZCRjs
FLSgR1Kn8VP6qH//iZpP6vG43/V2jABMMwBGTxEC3PwNd2H3dKgkm2IlyzlnX1Szl4B8hy0KmzIb
/27KRjoOkBnIMH6ofUN+He0sFPgnEIUwMJtQ/AMHOvk/9PmeJSKw3AgIwSRy8ZUj5qOmNUWR03VB
HnKtziYgcodzGGan5XRUFOYGHTwIKZspSkzw920bGLpWgeLPLhqp1pAuGZ6wqgDlqYZJP2H/kBBK
RgV0RZuLR0qRMCaBF5tpl6qDm/A2W3WFu9oiwKmnbxKmIBcrCXaJoBrKhTvGj5CccKXjcv860+8P
7ykQjIAAuYQGPOZwPm0HI8PkIsSaAhI6yYBqzqc9MTqPkQE7jCtVi0X4UI2ltrJeIEV91VQlh8d+
2GiM7sNJcwK6rgVUTV3XnDmF8KbHzAl9ovWaayLjg6YBaG5gC3BR5j+PWNZR82D++SvyklNnE9uH
9IRkUOZz4gNCsjI4p/g4md2zRL5UgYUkN9PSnsiModvThBEznAzbbLZ3lZY+GEiY1LgMaiggIUwz
v+iPM5PlVujIDKbD1Zz1HJAywWoUBB1z/MrGxKGwM6JavyEgccr3KVrJteIq4z/T0c2e8hNZP0s7
DrzpBp74mbflFATeFrFHF6ArOgzTEpVt0+0xblC4NRg3ee2FP3oIiP2RJz3482iEWmx3sfgueKfi
AVeLTyy/PvJVjCRg1YIN4Guxzqs7SE6Q8ZyTTo1V1zDgX3psrvIZf9H7cAGowJRDLNl9RRTOAUM/
Ue9OfFKNgCTV9ebdEah6l2N0lcw30Gx1QKq4VvvJwG7VilQm5DOZ2G/Bzg65IS8eebgzuk0aqlbG
H9jOVfKEo7f8wYGEwIauiF6f5h8CS4uvDibEI/84L0S87Y8rP39TFqKdY+ZA4MW9VEwTYvomkiEf
CtkL2hHwJA4Sw58NGhLLHmQ4lrdryNG0/zaZpOIMwD3DqkJxBRXMfSl6oEn10/dqm38CFNVQBoKK
48tV1mDCBIflQCkAVxBB9FNQPlEy1Rri7+lyiN+Qdl9SWmYb5Su64yYsa3rNDG7SrvvaAOrOP3OG
jKM8Bv6O/UjYXyzhZbdeFnUF/DNLMwzftBAne6c3EIc3S4NM1u/FK4/fjfEjfeWMPR4wciwwDjGv
s+Eazn6UIgLrFcIA7H1f9sfYVTFLpC0GQg9cqQ1DHOh8ckGHRuv3agAlHRB3U63vWSMnx4vIA6E3
cpVrdV4jsksudgh0JDHW4ynQhQUrrbch/SJ3gCMWCkcPgSDtw16OUEWplo+fGraY7SBbRIRHgI8j
9JQr7zD+jYwtPCh0zBcNGuYIA2u/p1PeLgLLBxuAkt0r3ffkcHNa0sMdaxFVzVGjFQZqmyhMqwAi
+DEGlVpYT8jhh8S+hCfvIDWwFsA0ytDgmw8g9BhWNO+A1cX9bLU/YrPg/bRxPaUqwJJMEQ2/btu6
rBmE8oAMqqAaeo28gYsDhC5AQagmA6uc9hd3Mk/EHP4aAgksMNKgdYY0gdA70dYbx4hpCOJi+vb7
a7OrO5oAUOJeWmCNrJi1gXo42AzLgBx1GSWA9vkB6LRBnFW1xOS1fgV1fsNlAd5jSwzyB9jOpnNi
TkDs2GDV0eYu3CtKxybMlR3WlqeZbnQj7D+hMAnurEJXyxB8TfAfWkUJyGrfvrQhGaTdjk8eSgeP
K4qkc4/g0MqlYg949SURpNzAu52SdY5Y03tLDem8j0oUdLkhuIvwO/y0fJBd9nvayH+3EXrtLfia
4176+BEzGvmNaAX6AR/zkNWPIBKO+0kxLUu7fLlY7f1Q2wdYg1nBIoRuS/gHgTa0ULi7eXQoO7Ov
y/XefDr7CRCpxdttIg9WtkV7gREO9xdIra6i3Psxo2VbPk2UF4YRowKXSsQQo5XrkokaNwc+Ye9u
rTAg1DuGDX4l+WxW1vnjaND5CcQFu5pkEz8EBJx2mJetsgr3mAG+JDU4FViqfWv4B5j4iQDJ3np4
/TkAdhRSf5QeEg0+Gg4gBsFi0sG2mD5n4KEvZiNhas58BqNSOpI02S70M4Zha2R0PLO/XIHAEk/u
ObhitTogABTTpG8MwSy4N6Rw2rrEGQztEqm3Be1mKr2vVR+XbdQSAI37NJwvIV6IhGeEhVRzc9gc
Azo1/IQ9HBsBhkfDOf6YJ/2Yotn38IpCizgvDXlHnTnuIAfzoI3YmhdKCKjbQDw+4zI99MwTAM4r
8gtUZ2tNc4AVrz0zSSR5wv1hQkHE2WrG3FIf62AwnjnMTpXXOkTDC0SBcGWhOeeQP4CiEcPNsElW
tFeDrOvf7KqiV05hzghn0kuMFNfDDVOOMaJRFeJFux466mhKNkHalfPeW1/9bEeL7VuM+vMqQqX8
SmLwiA572fjKnifxZHukaK9mhPIW+cOTLIyOHx1UJPAGO7r/iEXJFXJp0473w5kNrPQBYDU347uF
MA0SkljfvgG1omhqnWZfJCLQe+XNmOw8CyiqOeHNnxQ+n8VfTfyP0Zk5KnRlR9UDLauTU+jy7RMi
tsL3Qr0YToC5UlA1gxdisOBzGSz1TVrtT0P0vib2Wi+7/bSPLOhuyr+2wNJTNEETsQZ/V4emYTnH
PBHRYw6V04X15fycqmNON4jxRqNJO2z7ZBBU3RciHyyCEQXcEyD1ea0odvt0xRFXJ8G6z+sR/baC
/BmmbZ+D0RkjRHrE/1y0xqiqDhEMvzcFBHzLRVxI3MH9ak1aAybkwcKsCsDSMeRczMhoxxYZxZCX
bBosnu5N0L8litEW461SiZV0z8kcL7POeNADTNVE0aCWE5pHaJZzowYPhAVssC5PZTe27UkfJUU0
EUYXbg9zQiPfgR1OULrMaK+j3EhUoFcpSFVsgt7VopFR7bp9fQHxi0Dk/14dGD82dxK8lv7MnGu0
Jn2rpqcZ54ODD9ekRsiA49iuZe/jGDvAKZRZT2zpgnP+iyoDaz+SYoynkOgRjIhyiKttoldooKVw
x1qad8pRp2PqDcYv6yfUfsvIsYFrA42AzghI8s0MDungKTPzs+h63/wn5qiK3rWEo7EU9CkGX+3m
1AelF3OTA6qkEUEVx4jt+GIAV6Z7YIExnGp2CQAgZryLZ9774+hduXjAzV1EF8DQnp78dvX3jRpB
5ynXwMcjuqHMpgxGldAzV+Aj1/d6dhk3OPoWzi9OUgPA0lL+7tm7JVVLgE86/j1v4gGk0u0i/Vq5
HzIOnemYd4+LGmh30Aqofp8xkIwQT1xzBRjSTnuzb2EO2yaYfFBdzdL5vM202w+OINNpncwGheCP
xU7/QdCP8dqlmvUr01vBaZ4lxc7jO2dnm/mcJVBEFbBLZb2p/BaYrpYPGh5M5t4STBQEdMVj0sIW
1kZKz0BLjEzLgSLM2NITVS8UjJZRSjhaDb+DlA6uvAAqxWcLz0gciPApA8D3DxyquforeuYcyyQa
o0+Qvy8P/E/jI25Ph4o2OrZkP15xZxfBA2IImjbts8LyqvFHr592FV1DAK97+5tW2wZ6GgdHQz8Z
SrNm8wa8Y3q1TLTNen7X/+6mMLbz21lNDdJ29/mHMvZsX+Z7CziYZlz2ImTh4vOOIRnYoLsNBgI4
s9Ry6MPMx6A99+MhgyWOu12iT+gQrGtfAAfxHb691afN9XHAPPPGWBgo4oyI2hBM9RR1fvDOMegm
2Lv7v+OInu85Po7yQZ+mnjoXCqDPjnfwMZOPA3yP0W2VXPaS+EzmcpR3Smq7ucPKb/zO+pLGE5GH
Id8OzAn6G8BtMPaBRnhHhUUcJfBM++MAhmnEwJlvF6xTXvMmaIyPQhi2XZnotGo2YwFhlBFHRgjs
w6dxaYrDGNmPW+YZTcOhdUrK++S4stpHZ+bxKgs4MfpJWoyL6/CE0AqKL0M5YDI+dBqyuUdXdgJy
aEifz2zIYX6iP80sZCAhJN4fUd9r33NuTlCbHjKeF3mPeifNOHzT/1ghM+ZQ9j2n++Hme/baefs3
6t+3RVS2GCSdvU/vQdeST1N9rGDJXZica+An5EYULS6HBs54p739VgAY2va1mRm6icKsgxjYVSiL
M8lDWus915W2Ti0Ia2xrBG4YBkn43wMEwnDGoHCrP3E3GsjJu6mQH5/Q2798bRqF0e5JRfoFyRpf
xK6V9YZ0AvhbJrMMfykBqDXODCZg305vO4r0kvYVRlXMcGJMVWgsmPNK4mqgIKUheYiy0wSxnuLO
P1/EMCLSotGtmnw5V2HbfDesTX9OpoxX+UYX/s2bvEMgZYSxA9RAz/Nrvwp62nQ0DH4VexDMqZWZ
vD/C6jBpAMTxqtaOFMe2GccOxQO5VhzqOogymUBjmf4wVNCt+/MvPLrMA0EafBBcpHNK6TweyB6/
GDYx8calo8H68KjtiDIBo+YCuxEtUkDY5+OnWpam0ZZ/hw1kTYgNXB84aYx/UZ+j+23gDRE0G9jX
c5JpHt8Y4AbdhovQApRGbkVEw940+YzZTxf1A8yYezL4+1LAjObcG4eeD7SWbQX7f2VmvPurOd/T
at4rYwbn8eB/J7uSlyfHfQ2gMS7Od9JKvhqvC5Pp9H9T2lrtkXhAhQI4vEG/rEHrAuKG/J4S+oO1
Of+gtN0CQXxiLYj8q79PUEQDkrVAqVtwbsV80z+243NCx0H/hyYFcOOOmd1cBJMYyHYVVoRYKmna
OVubL1NYP/wZgu4B71+I5CqgFjtC3E2AxpBPazGPBguIU16OD6wRbA8EhA0INhrW4Hfed/Gngrvp
zRJniKXBH+2M90rsoAeOgxpXROZ72U9FpPe1mUXRrOV7VxAUJrhbdv44PkpwIp7H6moPvL83N7Np
z6/rEmk2ZipMkHvwiOrSjAZ+4hzleed4SgTGLAg0wj9Sd+EkBFQSR1LHo7Bp0WWYenhewxem6ocs
wjRb6968VmRQ80NqZ7epwmVy25nElZPzLIXDAwbzZuHwGNqbLuCnBBnTXrBXdGPLo8gYDPNxoDMu
wItPcgVez8zsxgjHm7aXcYEQVZDx4nUge2yenYv0UC1iu69MVi+hl3CUcZu+DGZArn8xUyIdn/tm
ZcSaWLRaeNTxlenTiEiiNVejNsxbR7PPiKWV+PTSefefovA9xpj27ErITgBsmDnK8F3T/2fcpR1w
n3QquINbZnSNQL88pmseJQfWdhZZhN4eeYaqKBvVdYLXrZfkxlRjARsyQt5kFECt9oB68Va0/gYe
VfH+zf8ZMvZUxgluM73oh0HEp++l3x77XgusDzisSHhOpUEGYCNnlclrymgZq1I9XGrgwFP7lswg
maEACfBHUVCESTT4i9Z3L7nyDbDVy8xxvOjLAVFq/TS95C7ie6HOwhGRUkafNrmpaG5HrEnSaLDr
zoyHWwFnlOfFr9v5kvFriDH/BDsCCHhtJijT+o6Dm+xg1jbDphViK3V1n5RN6P9czIvvx/l39s+z
U9H5/lgBv0pytBwxix6u8DxDAm8txDavMEV+8i6Fn6ZdzO2AwMku3SNYVQOXzB0ZgLO4WV4bbZ2H
5Tm0rkFP2CdTcEdFv/w4/onsNB7gej2lKMJkshlCgcvPIY9nWD69b4Sg8ZLSPrd3mTqOwz7FNTIC
i+QpILTgp+NhPDCZgQ+9tTirxIm1U+4XGriJmXFf3oAx+sJrrrXZTZouJJQqUJFX1f27mAvdmgj7
bNlpAfWIXqM4NUnmzLw2HVbrEB/vYJJJ55v0JVjVIdvzJ+C2QrjHapERGunPA3lcWvkrRW0HCJuy
k2yImcJxSmB6ewH4Fj3DCLJMT0AyjdC6/M1guKG0oZuWCbvggIRygbO2dhf+DPB5NtycXY42KQjM
RLB6Dze68usdgcXAmrmQ7Ql/+/JSVgbuEyuvFzx2QJfN1GAIlZM0M/VUAPU3qGRTaCCVSQ9r25cQ
TxFuZ4XjhC0lWEi8aifw3H9dc55Vcv0WScynO2iOPUV7vH00xVlw5D5kJG5lxjBXRD47qygKgpUT
2IodkhcnfV7xgWN84CQgyKrtzCG5TMick4e1fm0jNbSzvnaqRDfS3gd3wCkQZ29/WkgtYOqiQ1gb
ZSYNklTRurS9HA/yzgYBYjwz7fl8futBbrEBz0R7MTvJJF5FfNbA4r0XITLE88RRCk/PrB0TzIlE
31QH93WfceRjG5GcvVGdAC06+6495lYPWZjr308YD5RrpHfw4dJx1fvJe4brLtwjeoDoHfBeSOr9
NzNKZYyPHHVgqMOs39EIANoEVKd62+ivQt3B239M7zRKYpkS2VAzAkOJcyTjFcPx43gbJzdMndkr
VJUEV6ZWZuQlwtnikdazr8GCvZ4Sa9ixSUT47RKi8YcwGXtx9Fn/mK9EJgP7u+/ohXJ/pG8PevMs
0bo2tSshQh7mAFhggeBr2KdvPkSaL7unyosSpDKG0r8RGwu3Ev/+0B5/2D3Iq7M7HCZYv7AVNKbP
SWGyOQKceefZK4CyD/1yjT4tBZc7YAJzQMeQFgGX8fxAS78LuyH70v4Hzt36530scJNKkBg5x/pe
OVk5+/uN9R9SHTgauWXWqoJ2wric9cOlqDYLEOwDh5hmNO1ItRilaew/7HWwUnivZnoUF/+EiLyB
M3u53Pdnzj43o8oOExHRph6OE487BMPXLvJQi76dqYO/ztScYI72xjRjbm5rhQJ2XG80FxitZkBp
7JubEfN5LvKAMyqK/87Lh/TM9AaWx+ei3cv1Gx23d+wrWQheWn+N/v4IXZUQVpqiXETFx+xY5c/k
B3F1hmM24zQqo2O25vb6yAx5YntO1IjaF1kxy58PmjzHOyWI68unNiWHDvvPykxmM4aPSj+Hw0XC
0ixRlweW/cHYu1wAqU4rsfVh6/G+nEhLfahZYbLpwGoTL5n9XfT2Y1Joctc5BblFfjBnUUQ9hwW4
xyU4dvyufP0LHAfleCL6sEQoAAlSA1ZVGzV3c9KH2jLP+Tw7REJd+TpMSIWT3tDw4yIhIqsIQksx
iYC58nvfoVx0rPVnxE69w9LTt6oKNMoWrJ/S9z+XbNqabGPercA1F4n58OqMe1PGqCpTET/RqZ2Y
7AAT+gdUxlGBkwQpAhBKc0b0eMlohjyJE3GTU5l5nCYiS6Qwm064g01/uZ+0hCUXsrZljJX6Vdy/
ZkIKoIJ5N874Vk+wpgTCnorzjr+G40iaiiui2gsce/S1pj6WQhQKI2BAyoSVwcRJPBVlbVsF/C0V
vhDZeuY4xlh0nEhnvE17rmB5jWcIVnp8rMiFd/eiVxB5pS2yL1PliLDskKTkxYzgi7F1j1ybSwH/
a7V3CQX8AM+JiS4kISfImQ6BlCzVywKWPqHUnR2WTs/39KQruCsWn3OTJKSMwWuhlPYLZ1VJT9rj
ColfUhU/bY/0pdslwwDZaTWSDnuTE0ZZz4D9l5PVu7fxer+lMlf3SXRW1L4BP8c0wIywGz4HSUJX
jWhRnKQUfm0zUkHmmqjWJ3/zPx5yyO7WeYeeANuWeWyuOKaojx2ntDmTNXkML0lKnVwcIdoQ2ZUJ
KB990qMbMMuPeOs3ScxFiyd+ikTR+Mq+Z1PwfUljTkqQN9jnzNa9WUPq3eucLIm9UpziKUrWwYMY
avFSKQmazAU51QEaqOOw9Smb/G1+n+WxJjUgEzmE8yewxfOJdWAvQFzzY+QxJX/P/Jhn8EhReaZz
pDLkKjjBHbQWWuaMTRn7hqOTVrSh+UEjnTCZQydNYYYNFMwdTm6x49Y6i6SczaoR6d06u+si+xGA
EagckUDBQ27wMl6zzU1+M4NHeIoZOKreXSblWe15keQNZAdewpXDYbtYb3QaCCH4YZFJzC/smobF
Yz0na1JUEQjiJnWM3G4baI/Me1Ecr1bcWh9HJs4/rqxZb5ztXfJrag85WDjPQA9NzEV75MPHtwrB
o9OY6I6fN6vDLyWRdDKd4TjnThg2mPZ9YXLoRUpTVPmT2r/aceofggWj6zIY4mWoRzaY3CyHJmO6
jrd4w3QKUM8npD8DWjSxHtbhjiAwnW1Emv/TxPgVCOiKBMqDAV7dFcYIsIuG8tRgsDNQTSQKgtdQ
Qs6Z6iuWY9FoKhox1cPmS1b1ZNtjALiCrQHm6brLDx+5jWsuFOQnROI4qwktF4C7AzLs8hQhCmg3
KY+Hkjud34+gQL8+nkW8Z31X6TTZwW5PAHnAT2WxQGiqH1CcnMPt0XrvCEBf4vleeAjyhbrVJrfd
7W2zrTb3Hdd6c9azbuPIDlouYf6d4tsdzTi2xdctlEM+BwqUeeJ7yLYBecUIx1r0VIrKJWlGza8Q
O2lRKCS04tcmP43IsRG39XtLZ9vPnOPIkPVD5fdQs9WIq4Y948440RUzOxsdlpNYW+G+TEbCCz/t
M9VzUeoaG0QSiIE9SzVpSVGqgZNZI2QnEsrYSdxqmA6llHlV3nnyms5WPly4OauD/RObxHSad4vF
9r0oaiImpTyULWZNgMXcjo8MwGF093h6JxJEsMiwBS3QE9GySyWoe0werdfZZ8xsU+YwQEkEEv9G
KtTNeNFWA5W1obsdqAKf3+5oNVtcXXwrN+VYD72riRXe8A/9jjiaCUynLWnbH8+Wc/M5V8BhYU+1
p02ceIbO9uWwt9oYm6Tx9qt3y2dOzQZH1mxFW0yUeAM3ReKPG5/Oxj5E4qRFXSFp0PpSp8bp4h0w
kX9+EA/Aj/sDJo0593eEIJvzovIE7zkwa05uRT+SHC2Fo0uR2de+RVghabjNK6XFx2ZHy0KsTk4n
t1rpcgEyWA8nOS09ssQ1Y5T7HoXVTn578VFgoVsUKzXfysgOoRs0yCFO6RnmfUXEOegDZJ8/Iq2J
5Wcudc2u1xotHz0CJeqEyLrwDunsctFFXYJYb5PT/c3LWZLnMc46foirk4lJoFzoyluW0k+7UtJ7
cAgf68e4IdesRClX9leGXKSseXO83a6iMxRESoD+mChMRF6TBGpdS6K2MxtQc3JZeJ6/QDa/FQMJ
IP34jnRkPGKeuyDIVMwPglqbOPEr5k8wWLJGdAT8QfGU5Qs/t/oWrZZpL+wthw/Zsk8cYby/h8GD
tzLugSREWkp8b7MaZSssMgirn/Dh76H4FkjO/UqnaSCufqd7i7UanRnIpGfu4f3bH9xk/RIXGjE4
iIP/vzsN5JNZJ1JEDcS64IZ8RaDy4dKgQPIbZBqyFtmZHkht4c1m8vdlqp76XtxRM3RnDDiyDEA8
l6JXJeuI5kQkWvIzPuEpJeLjxGcGZK67a4d7YrmQPpfG2In91ZecfFv7CQR/ES8Ik/unOZJSB984
7mIyZCAiV/nYlS+T5G2voz3tFHovOBsIMha2KP4b+b/1TWVMu6Pg+CFdxSM3AAvoYydkXNtbSbp9
VuuXS/Y4S45yL7mifD6xSk/Rl+TfZCf1ka1/rIsxICe2LS/iawGpeFmreHGirCxc4ARsM5AQrQn9
CJ9G/WPDiQKSAlYUyqPvEH7ZHbEf3+iY7Flc0xFPUpDC0e20PQnQleYAtq2cERQyDi5VfWwEGIXD
9NXPpro51ClaJZRUNHvK7OFsoTfkT9tronK6PmZA27bEkJmWb/XOkRCUwAlFFmOCEXtv3bL0r00k
VLOBT+zRCZasY5oFJKvk/fSoYjKqrQxBdvIJFmf8i3Ogsz3OnWRGHTYYAVH1qCAR2Jj4/jkIv0cz
DDU13HBiQrPwXi45DcZJAtMDyH/zAM1yQvuMs+DE2tC6lN/vfCEpp8h5BAWF4vzF8jhPMRvry9Oc
yJEkCXKfHFGCVwwypek+AUFYPtP7NrIlf70KGAUXpEXTcEd7ecRZDbHEvv+loQZKwNS2AAOWZz6P
gMCgU/hhQ4SSWg+0zJQUj3kKwQrNG4IQSsByFZ8g/GGW43IpH8YaE/jp+v6iUpJcSV9Bn5TtlN4A
E444tSXd2wuy/gRRJiiuAx83pu/zj6xCb4qExNn6C1KogRemHZZIhziQT7zeLlgjUxtlU36QTzmF
l0jHZ6fdLTJxxL7z0koP+tXz7rlnK3MB98BahANsoe5aSUfcMwsgELt0wI95o10mauUCyaCrvRzh
WiRYput4yIf2zXCB+OqMpemaqQ5tjpNHa93aS2quEyapm1gXlA3zzeRW0E7RPVrfL0h6elzAFFlr
HaBA+WLIZrKCrKgd5wyA6Lxsaayw8G3D+qgDjAwom3LPLKwdhK28IRopLjIBajxlEB7XrPKOy0Kx
XvWcUNkCHVRrId2UAhxw4muE6B64sEEp8f0amtsaZIo8DLlpVj2Z0sKhQxgCW0do1R9CA4+/P1Cw
4oud0NdMENmNc+ZXib7y4QEyY7Q15kAcE6ZhJLl/V04PB49OaXt7mW+33LBOwiLQaDjNyVUPIu0n
ZMia8Pt7QzH+5CTue8lrJMXhUvr7jVLM6/K+K2PaZrqVBC2cxB7ojQ/OlKtP3REekAvgO+EP50KJ
JAoxfovMmnmbbA5dsUGaCGop4O8PJuiiF4f9hNbr36EpUyS99M8sNJ6yzUUHU5x9tg3DtKZINVfh
wt/PfR1JHN5luIJ9wrXxlj4+lxxmevDbVMqwipaQNbgFn7I9hcwO2mtvUdImn9G1oWgDR0Rzyv11
InI28PWl+5m5bsBAgobLBsOA7UpL8CEWF6JgOLrgBHWCG+4yKZ8zYGKc40xRIZEjq239UxLSh6eT
Mu2jyXzUakOtfNl7AbHeM5sEr8mD6rv/bCcHlax8Oq8QZqZQTMv1+p02LHAgjCf+dQDXpFuefmfk
D/T6KzRleV1xb5Z+z4JHSzkC3mlyHYNMOiKBQigwEp61yQ3ZDoqh/T1od1g8j/Ri4oZlvbyupE0n
zh5Jqa6a4xjVWU27Nq9/7W2Nf9RDLRa1siwgjyBaaUQZH4DM5qkxbQMl58KGfYK/GJBxeSHS4qZY
IPgjhkRF0ZtsaZ8zRl/qItwchPi+6cMXAhUukTvmD8sjH9U2l6SxNw3DqwEjVUB7wY58D/IFYwy2
CDfNL3rTIcDfcRC3Kvmh9XTp0oow0T0BUKrDypk6nT6hw/XdeCHPbXESTlScpLY+mdbIoQ2ZU+k6
e8KfTArsqMxbAneReOqcGCcw3KXsEq/tjLuDuDqh3XnjiqzM/l6PmyvzMDPkp2FuqQevzgANI90x
LAuCXR/eFq2AO3eQGCzRqXxSx8XpafOFOKV7e9Cax9tmwqziX/wA3Sk7AwGd37v4dYtmkTdM9cE8
AannmF5ACND7eB3Ij4EIPe1q5KlPkM1LEfy1IxRjBc0G/oIxjtUMZ+yJq5kzVDYy0LstVd8lVCEc
qzzGqRcLGfOnV6OLZq7mgwPkx5L6iVkg1//r7dByofNHS4JqmVv0lxGxWSEqH2rfzsVdaQm/Pbau
SqDKlxy8u/C+S6/3UCe4i+A6KRu2rK7h6qwWiaXK8oZcyexovWoUB6LUf4AK2S+54am5CTU1+oQ0
zNbvSe9oAnD6cjmI/Zbu9gEXCcF/H9ZqXjChae6OrCKoqRINbKTI+ZBiRyUXYyGKKZB9RY8BBSbJ
D6+BUnlvGw4VEo6I+xejaYNTJvfxBJHQgawMqKDMwInbwrxDEEe3CAV5A7+kr3nqmJOOYaLGbqLL
foJhglxJbwov/Q43tuNOJg0DNy5nYj8qoWe4px1jYWSg9DfDsFpJQ7wqwcWrvbGfCTjuy04b0OLQ
5d2W+xjA1U+2SvcJVc/EMethT+/Jz5x+whcgqc3SQNRCHOiaAHr6IJD/wAKocxAvdfsXhFpeCCHP
nFaz/zg7r17nmWw5/5WDc23BYiYN2xfMYpIoiUo3gnJmUKT06/30nhufwWAMGJgP82IHbYlsdq9V
Vatq3Bve0nqq9zYbXejL6j2TPhSvXs04Hxx3+Divq9sQdaJ6ine4cdoWRmgRTvPgLBLu0Mq6RHpH
zrOQ0bLcolLEeIlhoyp9S8ID02R7sZmYvCGozvuKe/4TqDMmybZVF8Oz6SMOHjLY/8InzOt2fdXd
admOQRbceXuB4aGu/8x0Sm5HH93v9gXZXX/wtQDxPk163y8/oysP8qyUoieQpw1PLN/Dp7fEzS5Y
Nr3zF7GUbl8n0+eXcgnnK0xs5oNEqpjEc4IrCjh3ekeXFk1rPBFIp/IcaIfIA1xDXwDo/WlyJiVy
uADToYUW3bwHwOKdBtPam4ttYznDbABaRfUdp6AczdGEOqLWnCGOPUyxCIfC6bh7eerAspzt7DKY
A2wiNwIBK+/wqvOICV9fp2Kj5BQc4Wc0omYBQQSMAFRofm64r/p7Kon8Fht9yV+c4v5ihqv1LP7S
xV1Cw8a0dMlb9t7+0wxUDYd/m1hKjlVABGOEjArNg3/noKj2/GjwpsXsZto4XjoYaefijzWsj/g7
nOSQcqIMPuZ7d3tCjTnY5jlMD6nLn7Ws9sqaYWZ6BCQpkcB0IEZo22ooAk9cIJD1/QgdfB10XEt1
KTHpjuGzzmnJY36HLTng+oNHibrmQXMsmJzJbcqJezg6R+q0WfMF25FGE0oXwTGdU5oSesVZiuac
esvjnBNKekOmIpjQQDz4irbhoK5nkwcNcLg97qhlXrhmg81sTYdUdfsV/Hx2VEfUqJPvDUCyS2CN
Y1T+XhAmp3vAebgk3PTC7nn0sGppLPjaY9t7Ce5tdHjFqo7z38k+ymGBgyJrzb3WgYy9AKOBQQl0
dibBD6KK4NlIrvur1zvAN6mDnaBMlXIZ16tWjhhee/jGB/RD7w46SNPQHxKlKNsN6vLNrR6fJSzp
2w8tnBZPT70nsBoDnsw9/NzxCdKOuXZUKbZJOJTKjoDEgjFWsCXyeg7fwRt9IElLOLtKfmuXXZvh
jCMfo8+0lT0+2NoUIfdyghrXFgnpZxywkGJUxfCCtPgW8Ni5OEnSh6LkQ4soIQO8qdkzZprMIiTF
HlOltPh/hHjYdplG3h0wr0Vva98ZOsHPE1UKkhPDb5GEOAecOg4F4grc3HClfdz6yWvG80rWAopY
l1AUK20xMgEBvnsPrEPs25Va1RlcmJhJDHX2JbMz2LRdBDMeCajkajvf0+Rt2AOjmJ4wWGSodYpk
+AIEfWa+o0TVzRcfM9UWupJOwVdKHEmWfU49uNl0WlexClfEvFaCGUh0llKT9v/nX48p5fA/nKR+
+wfOWSoP7Xt1YDLIwcH80aNmYVRUtrXJ5+FKoKOwd19cKOdzianb3gppWWm6JewQKhr/h3sLqmjI
izb6MRIpPnQlufhZiQ3tLYZP3h4guwzkjHuWMhErovXQZfCaKkwt42K/CR4VH2SCbyciwbyLGunh
UtitTgOysuZWPn96cGksCGZhar5OXmPHE28K+nLP+uADl/acxL2ve+Y4YQLJZ577KSK6UDsxJ9+4
Km7naEbULdENKDbLBP0I0aC6CxnKvpciWkSCTDqCitaC7XA+ZXzG82BZ/qQFIx6e607sHuT82KK8
j7f5a7qnGVXGkzx/xR0ixBwGIYxBjhoeahmgcORSc17ZIxsQJbOwKKZocqnAcx7iCt4cCQjcLQ1F
KBAJdj3DPZk+gyCi6QYjuoZio6W8Qvg5d0DE36k4+ovwTQ3T1OxdgMKX6TY/g5Si6HjZtzU6FTOG
tsYz2jaF0kX07h4yr4CyaXToQw4UsusAFiKhpgQIr/whENsFeA7biCi/zjuwAfpOcP5vgDcmtUMW
s9nPZnWS0mZt4XIEtC9aWeh3AbJS8ZCK8oFvqN243ajAcccxCACw1Icr1l1MHi8/5PoAQz5oZaiB
aDiZtob/x3nBd1k7yLSAWJwq3P9Ih8u24Cgsa+dccDKAr6ACjbgu+sOJfmmEnRGTcG2kpMI+TTx4
6shaJAyo3yG3gSJewmaZMl0pXcpS2lSgbwHihChvgFCY7DVhdjnoAZPt8ERBeOn/GvvTL4gLAsaQ
E0GRuluiy6nZPvAd0DwUtgcXmoflMHpzVq+FBIZiMiSKxD7gDbPNIMHxRnt4OgYOlImJN31HgJov
JIQk+nFGN87UQPPVxdIGXQPAFcUsc4jM/65AElnoc/zte7w45XrmcdcdtAABIvngyc4eUiIcehKk
DY0zmEiEKtUBkKKod2irBd8SA1SETmREwl4acYUBRI/0BFD/Zbtpw78QeKZx2O7Ilb4j2BbgSwyK
IE857AhkZhzb2zswajkMi+ndMT4gYtXdUpIiMKmjPXiQSbrK3oxp+HeHDV6mHJJlTpXsFkvgxmDO
RZDyBD6XessuCsYcgUzBdsC8j2FSoyyikSD5ZgLc76apsVm4MW1QzKgE/AcklzM5B898FF6DvfME
ejZY7SwDVmau9QTeIe5BCUZ9DfJbP+T4BV7lNIV7vbiZ94vmb9hNyNy8EnBFRYm+3wIMueGRi8Pv
YQAUZfoMLcVoH57DCDAjo8jWkWahceCyu6x0wBJxqDox4tMIMwS8FaBnk0RbTKedVNzjqufteZRg
rOcJkruEf2RZm/GaHpOazIJTr2Psgexpjs47iwpiMCHleEOejIwFKxP7FxmLE71DMn1spmTfPRKu
HionGo05D6cUBOxx98lUMHj3/RxpCpiOKN6qRBCcb5TFbjZ3nC02c0ILQoe0IodvMKg2U15ePOlm
WM2jCFr2GOEUzQA/TNnq1WOY0Mr5e0zuJis5ebKg5vhiWAEGJ+7PcBO1P/fYu1mm84GRTtWnM8X7
QiB9X3eFKA4m42Jvt3soXOgd7jL4XLhtQmnrcgfjSJDtgIhsZ4y4ihk2gQq6rupL3BpwnnQfIhjT
vdgJV6ofZfc8y5CmC/2VLNpUJ2eHYv9rJ49+EY0QzKGYEOxrxe4cLSFhvjRlLEtu++juwN+vnLxk
e+A227w26Jhg0SYx8hoENNS7HG48lIL1VRncJ5sXAZ4X7mOhMwu3o9Lj9PB4lkI2o9hk+8LFl9Wi
4QBjR9/ep6dZlL+jOH8Z9p5wHB6qy1rIOaDO7gz6LleTTnIQusKSM0roSK6QPxauNGy6pEBwuDn0
wZJPcN4w/MN8WZ6Q04pHP+mLwhlGJwzjenN3J0cefODkvzdZeAQUORmvnO+hAnl0y43JufHH0zsr
1IopWRP+fcK57+zZ9MSi9Apn9KH4Bb+JjRHb9v40wu/0MQXlSkknCFg/ObQ6eyBsz8pBRUg+BisP
d5MMgQcohyvYPVGI2lcxu4jIwboL7tcg+W8Giol8xoXyEI8MRCq6CK/Nsuw2XqHko2L+smUCm0yo
wXlwhVcjXAggJy0593DPggF0ggFGJCfeRRdRaPC2d4bD0+OtBFK95yqDjUi9cjahPP65Mx5JG9/F
LRE5oz3b7lpj+hrbwh/gFfSSeCdoSnhQ7AaRgWj4/Zqh2N5e+C2+qQRc+WdPBCCzII1wAdMKDqtG
nY1lp90VI20gKjpY3eyY0D/s2X/wQXIQsopqATD6OBQwOh8PCRl7W8kqcrft0/27jFCpHFu08vEH
Th4vxcZFCEfaYXoL2X7pajrMwPggYgylwBpyfcE/05kE1uN+Ifcn8GRw0LDkE3fhp+OT1++v/7gx
gfvMYGwElCx8qUWoegt7BzAm0MMPsRRojEjuEJjn7SsO2T1WaBT4yNtCFydFzgfSgUmlBVJ6+t9u
/or+MX/Kcm7C55teAUE/p3l4D5bTZ/7EB9cWBkMnZ4UQtSLGhSCt11Z/5tRqv8avDzbXF841vILv
lBQiFPrsCw1KNMtXp5ilREylDi8D5EBC55KoB2r9E5aIEfvOg4Ex+8PGyHaNJLtKppmQ/WSRs98q
2/hPhtC1SwzUgV8kDyYMp6QO+XG3nhSpiEq7Pv5+DJr1MjWJhGyvKDHaBQ9qnVFR+Vhvu2LbYztR
8agV4wHUUREKkHmksudRgq6uNyEgOoLG2EjZX6gZTXCMzmSAbAOKlp0EqphXdEZXNh0KKaGJy1ZQ
Pch/BA+zF7IG9pZBGSa2vEmChx9QsB3mK5ha6NdIKvkBRxXzFhyWyBDwK2bTAiKnS8O1EbXNlUUN
kA8Vw+aOluTGGqATHu3Fh1llEbSK5yHGfPQSgl+DXhsP8W1JKFGdleLxnJWIIHI5g1yNHgO4eJ5y
zjypgD6isjwzlLLHKAFNzZ82aDptRCOCUghfo8eIJ7d1EODPPfQ3BaUomJM7OwDaU8+FruCMr8GD
khU2yeF8xQtPD9F4BntqVsyRzhgjKPbbh9jAsgpElM+FJsXeR6Pzm13AO/md+Tk/gnBWDpF3FBjg
b/vrOX7FzXH+guvFot9gU/yd6Vkh4znggRGijM+HdYSfzfUN9TgsPPayK7j48J5CSecSylcBlyIu
4VPmxzSHWo8kQM6C0iHn8J7FZpD6PHoQPDEtFlwIcoPJIq2XIEcd+5WBAAXjc+2OGdSHDWHE054J
pJyTjY9wzDkgRl9KFyePrdCFLk/xLmIMHcjq8MHEQPUWmOHIgLvSGC5bQO7Q3ZJgaFImP9MqYjIP
Vh1Q3Gs30OHHgb7veksmdBkoCEC5RNhABxcdQUUrX3KeHNDdmcTcs8WVRAD0Rl6aUK06Ki6d9isk
pgMpyxY//S56DOfcck6gTYN7dGD2kTFRUc684h2MCNmC/As+QsWdH5moxbyf3yBBg9qN5k7ndrJ4
8EbbYUSJjQrjlm37d6ig4vgTW2636s/eCtZ7SfMipOCdBNDijoaIo2urwn6tt1vIYSQtH/7TBoCg
SE0ZIQOuWS6MUXn9c9Mo8T59ExEmDDNgqXNzIdR1p4ez5dUVbOkcxlkUvklBkPMEoM5QH/wROhAU
qn8GJRY4DTZPvQ+JCMW3l+EilwkdCdDqye8+2XitAc0Fi/3KKc3YzZrki+1vMLHuLFClf8OrQZhB
dLBjpP5myBYDKRdnSjlp/RPDAXeABM3D1ZD2ZkJBTTXpACajQTmwG3BMQRpPEVDytG23MpXzbT/B
pFAT/BnpAdxyCF5ASFYlofazlHYmdxxE2Uj1KBfxEEjmiXZBQgiMSz9GQXvGWgSuqhKEAHiIayIT
As5cLNAxtO4lmxl9a/QjKpQ/m+CkBX6UvN/QNdv4E6LsYI0DkXciodpbpu1ciLDi/clFzCSHzMCw
A99tp/zZT4aUQcgchNzEmm2mJ7LtbF1yKQP/pvqw0yMtwyfZnhiJ9kptUFC44mF0cuVkKbvWNWqu
yQoWoE216wTTTArZ/QsuiSUao6Rt/pxOWjvfnnf5MYcAEAKtYHJgQUwncQcLqUCaU0h1Bsf8cw9w
ywyu2FZFV2wPmGpgvI4hOeUjBEO0he72S4ZtF3qMq225ZMMd/L+4P5Xg9JfH9nlMJkKMrYCc+idI
JjzTZeeX1IMuJ+1z7HeVYP08Bl3vQHgL7NBJTPJ3RrTfDBoy+OORuOWiukaYyPZxm1JdnguwPc5C
ON6w+dp8/5M/mVc7e1sq2JhLLe+peuiNoSXRobNxKfa9GzMqoPTE6Nq1oNM8O6EVitYXuhn6ND3E
PKpMZK1kTEkQa30dClPuPEK23+DlfPPTnoIZYRWjV6QyO6B5ckbbxeVzUC9S5DB552BYxCgMtt4U
Mb1OG+TXF9qDpYuT4MFfOsD6NKp1JBr4owrF0UJxiInFI2lSTi3yWf9aKK22t+fUwhfBgf0XJ1FT
Iez5k1lz9LCH26c1epQX/F8nrI2i/FD1yWxqE2lArMzBpm/H1RHA8NAvA6BOmbgEXIHickcnze0b
wLVN7m8OjN+c7Wm334sfss2YwIs9Bbv4myAKdx8AhQn1lIudTLb6MO/MRQHxXkBu2SPkSr8hMrkG
48iT4B5vrhkXzxbJ9xXC/63TPLeptaM2k8PRZTOS1+AgQvf0ZGkCtMJmIXGEkxQhgqI4pLox2NS2
7Kd8yAnNvIHz9oDwTQoL97oQWsnaopTletgNVa9/8s9QLOim2GSMleM6xC+ORkDde76Ech3sQjyA
1FUoijg2OOF80Z1/vOL3sxGjMdW043etgMc+TehB0GvwuhCY3DhcqnmWokgLgunSh/ueD5bufSqI
g/G9P166uyXWjXfE+Yvsr1lldCZFFzxPLKdkXijIqjHyMmCLCP84d3Qt9o/4wRuKjz3Nbmcw8P8w
pmAvRfPulROedYfuwOVKEAmZlwj+Y2tXYEiGja/HNoCSJIMaYARlJK70FZlZaVOUD+/hrgwDGihK
tXq1uoYRpRWL4BoocxpAzuUs4sT25h2NYSuHf49UpmH5hOIcR5yWPEjmOtMaDGBsD44qNHWr5Uv0
y2w1fyEC4MN+1yVf4cuMJEA7N0UIbZhOFQ0eLQ01Is3wYRCJ94h1JNdyxQwDUuNOQevBpQARoCSH
1jL2KzXJ9L8C000SpLJ8KtbAdgvLxw4LA1yOr+MKYtZ0JiFMWMiovr2qJICBrHt00f9ztCz2es2l
RbVaUDwlD/+7DWzstgT9DYqWJXQaEAL0qWWav2wale6XG4C5aKhA+bF0OzyvYFb0BZRybIrbWOq1
qOYcRJNGD+SLEI/e8w1BwLZ9cQsU/9TCGDEmHoMkwD8cYzCn9tYtg3N+4YzM9y/hW7/Pr0gT0jOq
8o4DCUltJbStI/S6belVD/ZFNvaIyxZqQpbJdyOh0kVSPGstziokSKqHvASdmvUKiGm9OTisJh1K
Jbq8v9PM15LFn7yRx0X/q9qYaYYroHtfeiGwkeiwIYHuRySQQotSiLIeNALtrgA7EQG84f4PdyFU
xQV4se4fscO2eavMopCfOL55fl9k77wAiA33yRAFslGNZIpLvzt9TC04qcF1hifqlIN37SRDEkaA
0ozgSJ7RMyhz+BZjcEylwXLHCFS6r1k1NYSL6bG3wKEwc5Q87AanI5JVYoyOhkv3x0CqHuD1OCW8
fYCXOwpXdEqw0u5hamZl2g3ZpgyGT15sISslPfSW8dO55gItxRzVoalm95zQLHRwKn32yUkT9O45
f4DEI+1u2KwYSWUbo4bcIodxZh/nuBQFg40ybfKgQH8A1ApTXAQmo8OMhW3SGFf+X6tBN0y9xyTC
gS2lYZp5wAqggT5QKIhr+5//8d//9//ctP/jsKsG1fV7qMr/KF+3QXUqn4//9Z+y8Z//Uf/jy73t
//pPXdMVSVIVWVa0rqkoRld8f7MaUvHw09J/60if7/J7+chFTH1b2f5adXoQDvAux/4B9nZjO0XR
jJRixKf5//rjZldRTEMyupYk/9c/XtXfy9v8vuVC6WM/hdnSg5iOCo+t1g5gWwYHxPaC21BQeRO2
/bUNDgUULmQ9Y04f/vtLIf2rS6HJpqqKi2FYlvlf343Sqe7Hz+cmF/XbXpD2iYmr5vV+sUz6DjrF
ypcrBneSf/9Xze6/uAGaIpmGqciqrhj/dA2M7uFx0S5H/EG/9lV/2BaL4kNMMeMayJ2KBq3XF2MY
WyJiFLrt53yGV3w8v0GNZwVzLUSGYd3tYKMOjWzl4Hf4zB5oep1XJzTLROFwXmP0/qA0+LlX8qjJ
/zz6v9rDe/M8/RAa93XEBC95QqjLyYC7I9DPn4dc9995nXLivQlW2yq618ClkiwN8+KE1Jjfs89I
f4cYwNotvwEBf9f8jfNWfw9cDjDzm/9G//5iSbK4Gv+8XDXNUnRdkjRFkcTV/L+W61kza0VRVImZ
SianvSdzYv0H752Ql5NtWQXNFNZd7dOp2l4pe4rpb/CcbUfSzbmhm6sckZ3qmpNy20FX9Xr3cSCW
e1+Mheb1BXdqxxI2ly0XPT3UvkI/20W4cCmW87rqdXC13xnkU0CI4hX17Btm+N7eosvFNUkDYo7k
mR2YuWuTl+Y0ePY07su30u8zovrGS98Etjl67497QeF8t68c5aV72xx/uXQaqXh9YdhwjH4Y9LGJ
gMAb/kWPkHCYpv8iBHKZUQsZu3PpfrYSJX6s/pI7FDtmdvimNkVz8iWNbK4abU949CzEuwPcMFQG
0G5DBGK4eaFmRPP+eA3aj/3vb40u/as7o1u6oXYV3VTlf7oz0kupDs33zZ3BiK3/np2fES1VQ62H
jfsJS1YHY6jo93CPc+6awhyq5pfbdsx90/xTeNwo3eQ8r/tH9+R0dsri4X4H33kZf/svNFOuiU+r
sJYkRq2HV5EWmJvOMb0jHsbLSiFg0r4PbxCXDqaUQ1lEx8+5ir8L/uKnZ/bvP+vfvvTPq1CXJVlS
dFVVLO2fdorjyfy+ulorFWRs4r4oLA2IoIhbZ35EbPP/uLKaqvyLPUJWTTZnq6tJsq5q/3XVS9VF
K7u6KRVmdEvVuZ6b0blvDX/hF8lUJ1kizTeIPzFGp0z1qgjfVtJjDhkitbihICSUEOvtW/oYHuJL
9F4fFsfRJauGSr88e8R2ji77JQj9XBu0mxMxKcu7YyTGwBrX6MyBDhpM6X6Dy9ryn/41Iq4QfZmK
WAXa5XGgzSMbt6dGIjxETXHgzo2+nso5MsXg7ptQUF13OWK+W+qdJhYStu/w2MOOABmmwuz0DyLH
XMhehfDjLiN4omLpDOoCqcKsWbVJOVr6h1SPdHJLn4nRe/uEkqzYejghcFKL21hFV0jVO+4kakCK
U9+gI1wW7UBOjb4SYn8RmRErhgBbomzQ8GAn6mr+tfcJquyyqiavPUjcr6/00M1Ft6E04wvDz6Sb
UyNmcq7NeOHomugp+avoBnKAhuTMB9P8xqt7MpHwbY9/Dz9QIHf/178WevxMz3kn1Gjv5crBk1vG
R7+h5OAMN3ML3rLXQvP2lM3FMxO8wAqw1+lvbo2fTPS845pD5zpdJjIgrZpe1kK4a0bd9OxWziWV
sl+oECoj9TT3OuJKPPt6FB9Ii2hBOh7xLdajb3RPrj0Ndyx8S4fv+OFUpiMPf31msa3+ktwYAw/b
59c/QYFjeyHT3SIr5bbWW2PGmPprzUzPWC+wc1ozyXP0CRYanGLjQZKrXck5GkUV51JcX87JKazS
T3Ec3FadDSrezgwjv193IOMU/eYYc57YsFmj5S+UTQYx9L38ZXNzO0a4vCNQZU5DJCweVzLZOxBg
Vx88jOAC0BRejJ/tbPiT+v60Uki/ITkGpY+F+SmCryckNH8E+8cZgZx8NAW51uK0t8bf/D57wJQw
CkG4J4nNkxoS7YQ8Fby8C7J4t40Nv/CB1icUmfYRQGivI8In8FbYuQIUgRHxbV4t/ObPuTzEpDDs
RPecRF9GD96TV++3asbv9DG+RljS4qXLptz0u2t9TTNa7tjJ1XUzomKRh4fJcm/F2uw7sUaAIBht
TDtbxb/kJFImGmWFNmImSwFLFZADKkDyYyht52amZ9e80/vk0uhEF35OOA9SPWV65Ya+ZftKpXWT
v1JFcTqbH6Z3H57X4lGccky1B9RLFq837wwuqFm25e45xwSGI3+HRIA2+bgARmznNPaX0X1H4Xss
3ruqL81ZFdVKRxotsvHWOjDGG0c8Kbnw7PJ7UN9srWryHmqrasTn1odloWLCtihJPIa+v86oXj64
SczkyYO08CY6Y1HbGUokUfgK0j1S7+AF+iVeuk2G2p6+vFf3fkD1oA287VN3/eyECLvA4s4e3wve
ZItdtua6iR9wf6vOTN3dChyR+8cRvgDL0JqxZrQpH5zYANZ/M6xH3ZtLsiOwxe7H08QJ305BQrdq
dIua3Jxw1Otn6oFLKxyYD+yIjKwRsjOhKlpul7ynsTJFrEiOHFNIGg4R9o8/8KZlzZU1GSaTzvSy
azT3FPF2ekbU+Gb8xaNc3t0W2D3eKGf9ztIR/mdFsxCrfNRMn7vf4LbW5hzxnfG5Z03fsTa0snZ6
HS0Ht+I8OhX3/vMEEyeagHbOdABxWn3ulDTojNXFd0JKYmuz9QyR6KwfHm6L+yUkjBkxrBNhQ8Yn
/hSv4LTjcj/Hv03lmYSB2p81PRUbCpLFJ0iENFBTjNJ357Sb1TtgV5ARqS+BMTU4RNvP7MUSNdvk
m/M17R1WhGCAVIK04seZ0hVN9FCnFjoHxvYFYYpsit5y2EwuUw4N/resvSc90viOzVQXybK5v4Qy
QJAZkuF1TB4rIlzNnZ7e+u2upL7usp66wHIY5IfVahldN+Rn3HkzgEz9ylf2zYgGrCIzcPVm/Wyf
9ASHWWt4CBSYkthcxUzFY+l286r/6tNBMsz3If3gmDDMaPVbBAq+sa1CVihYUXyaHNYd9u9r+utz
liXvaRVpfpeACJtTi6nqAoRbGS93+D5zQnT3BvJnXDKZXPu8cHgkJC18JvWGANYMU4mGCHqRcvtj
KoKQFSYeJ+/+c/aaMEsBT729byW2fMz5FvL212vRwWIQED43r1U9YuPGnSfBufHs3DSfBa7M2Pte
e2Ti+FEYvctKx3mBXIvsjDcl9+qOgR9uW+sfQdbUeddZjTGo2DdQUjs/w3t+7Hbz7ENAVGsgTB5R
a84hfxsq/jV+BPUYrn5zCM3UIqiWYp57pWcqmzIjuTn+hPEt0rYPRG9JN2gYI79xRi3nmDI/UiOk
AMgsHi6mR/xXyhernfVzJS24j6T1fXrt/5Lz4AHJsFamz740++7LOY+DZdglvMbsh7JwWya17GBa
K2q+ToYrod/N5KgdPTjr72Oqeqx0mMLGcr1/JDusFbHwUlgOniPGQQ1s1s7xhe4Dqzn2kU4M7Cmn
zVCa1qP7DKPnETPt3uvkL4tHJk2/RcPtwetKDLi9Im39W7rCYDr8pMvACssExXNU+qQLFe2UreDE
wZr8GFSL3+v3e99KTjW9rfldpSet64eIJTvgkEiYHou+9nBNPw+1jO3BWP8SKplxBwACA1miUMVo
I9O6TMT8HDVfpp3eeccQ0Z67zR0DkNAYFTm/3A6zMaBmFO39JptxeA+kjTmkZiLiHFfBbse+FPpH
uCAS5+bXI9V9Lx0VS4/+KddwnDkzhY+jdpdB3sv6lGGbfBl322A5v/frXpXVA34wfO3Zu8rBY4VW
nX/JmZ5jd3YkwTTtgkkXZOPljFUOlTmTxJN6/Hw6dcdpNMgyc9yuP1KvM5WmN4TImTJld5Mx0cWo
fndVQ5OB7W9kDT+kCJc9/vloitdBeLnSo3bnp2Q5wBLxJt5rGXciM7bSR9pND0xf4hxRDbQQP8dy
fucM4vmnHBre60hlhRKFS/LW8DnjIu6OiRJWrNaoneptdEz42J93r377JH1IHGmGMHEDtRcPON6W
3KZ332onhiwSKoxn1F6E+vOy+hGrBgZLXUKzOyKp4AWtT5l2dl+Lu+rgEXeoXQVl+IKNQM7uwGvT
39hIcJWD3P/1WxIHNOeF5z9tn44MBGHjwTHZQHkAzb+yAye2xWt6nNdMRHecVglpGllz997tgbUN
RmuuecV2mULDfpa9G7niOU6XFerXq3cpPrtLzoo/agHmX3h9Gs5ye59q4amgK6yckgaIgzEjiCXg
ejzXv+A4bCMz+czIMMgg1g+YhQIm2DKhXTFX5+a9keq7TUTo1IJGLMRQCQWdB4KFJh7o6eJcXm4X
L0N8uPHp8KXAKk6YoFN6we+DzoPRPNIjD61IS8fyFkNq97gy+x/aLTWQx+3R5z09iiq4iG/yNFQb
dE7LU9Ihp5DjCFHM3ScfVaOouhTKMykfiWE5xAE8+pWoFK+zwyc02+ht5uUzNr6JZERqmystx6CR
yt95Kzv6l0LvMHk/3AenXrOrnyHX8frrsP/wKdh1XhNdRuSgENHXDZekvGLp3DAQ1P3QpGOw2BWS
5BYv9AsjltWWkdiaWDV8NlFAfgSBeYQ0ZyvHFO4rOCKCHB/geWhQibRjeG9zWSkX/9f6544tZCXs
PwzKC0XhD1m+lBh43xfKGFaT85Ay6Dbh/z940wH9gg4A73TdBqMBxlTXrDIJmx9bg/smM6u+96oy
0MlmQH55RbviyQSKPhxFc55Pt8UqdoBjI0ZEIY7Xl9b57I/Fd63inPUmXderYF2pBe+E6CBj4Rb1
GLjpQCqn1xz6+Dyofc4ljdo06ST3nvnBJc7R/Dt5ntT+5UA2nDvxV1iAsXTy2/idMweMNgSWyCye
HJ/ko42MrbmgQ6STQBECrsQ4th4SHzqWc9WgKWSWypoBWJlTM//1muE3QmNzHtMXK+QhQTuLR9BZ
ZtYWEOCcWONbVkUKrsAgnLNL9ouJwyH6PP89nLb2FF8avT8Oj+JlqvStvjGDUs7aGZUIjgP6Goz+
8YjV6X2FAD2qdwwxUWJuOAN2CBIthktMv2kCai2gkkPXhbD6rVqS2vzzjTGsJjO9NqWcBcalyjkn
bypwMHbKGVoB4kh+zm2C7PHRp/BfYDzctSWswy4jdf2QmQ085tVaziRk3XtCIch8ZQW71UqD9Odm
bVrGwNYGyQrz8+I8PCKLHLV74sz1/mGAQLCe6DOEUyhZ65U5U9C+jc7T8x5LRys94jrMXC+n/zvq
pJ1IjatEygjqlvvl5LjqJt+Lg4EOPLjuG8E5Q3J2S8rhybRx0ynB4tBnvmKUgafsxVu8TJS+XjRr
cAKktlM0r/OKu0oMaUT2hEdVR6S8W6+7g8Xry6ilRdl37gGiLwGu06Y4jxWM2FmeDWp6w7cSaiN9
8Y2oC2KmN8cYv59gr8KmdfAhTthRH7CvTLDNn+Tcwz6283Jm5mzcXISASWdkwxgWpQxOLIcc4Xf/
OHhNqpAwzcHNtyYyG4d3w1eqgRcgCSfQp9b4VzSIjJlz7IT6UOvLUd1/+ww5Y4DYQ8wRWhg94Ztu
L5FAR1LIlhMtWTt+26vJ1Ohkh125fsZQv6UjbaHU/U/w6z3p+4/BLX76neS2qvaUVwwXoi4J6qQz
64JrkKoxPUMx3Cac6c+EeMcdj3jaZJZ/HkkQC+qAWCmiZNho3UNY9nBqWUuDY1K6VtYE8v7Y6+I3
BQbgAy0bln2eEWc44DIE6IN8s9eOy/nVPQ2v7rtr3zLiFdNv41wHNbp2SjSGYDGQs0bf7JKh8Yqa
uE7AcViK2KhbGS4IQ0qHJn73usUtFigGZwfap/GdGv88uEQWnDdjmn4lshJi4J+eChLypT0b4Ww1
tXrayVUxtxecice2jMhsA2yoCZMx2rRqDUNC3mRoMHnSbYLu23/LuCP6H2gaxWt3QL/Sx3sX2oC2
y+PpqvOroKCx1rlRZfhlBBjJh2dI7qfif+pU8THt+Crxf0dGPqggmEVMqVGXQ9nuBAaXRs+aPudK
WuemvyRekGccLAc10Yu6roEX1A0s4R0RdfwDiyWSccx5xwQWONi14CXv3+j0Rn1yDOQM2Tl7d7mx
Rlqv9KyeQmw0ZhPzrlflROxUMcjX2QXLYodlWz+xi557vDrYdyfR+j+o/1XNfOmOwB402MxntaEW
StMqJ4uKe31MWBV3YrEqjKA8bawGCvNzbWiElwUxYyhx0kO6HKMFmN9EBvIN68j8GCBw6XGyU/IX
B7olFB7sObjUt9MOaoZvII2PDpaB/Ay+4hzjg4oDK8Ck/2nrBdBLGzeZvKer5OGT4lP8Tl7pc2oO
mhw2Ifh6TcrJqMkuQEETnkD+iVyBgzssvmmHB3JtsuiOQWcLE4aW6bU7LE45BfvaMGz+xCMtx8tI
zx+RNeZngAM59fuIJWkUuZa3+BH9H8LObFlRbAvX73LujZAebukREPvuhrBZgoKCoqI+/fnIHXFO
VVZFZVTF3lWZuUqEyZxj/ONvrkBjvREvR4RQLqFyHqlrbXIGF9MhMuSHt5+OUiz3aW4e0QfDnDI+
U6cDEXYAFWEjwYUsn+pX/X0aiBbAx4W37ORk496k9bBcsxhKMpgqhmyJPiYr0Rck00jQU++F6HrI
fCkhtmwgTuhoFftM3LNZxb1hGwt+f/gmxbCencZGWE1q9zU7U2IPJL/YNTEFj+y8/W/07BKhh+mE
o0tICKTvEKjPuNeFxDwn5RS0cKj4l23h47Tr5HFJvygOsagL3q6Ki/EGKOld8jKR+EvfC6zxxRGO
YA4Bn0d1QxDUkH9kwtlqtuRWC8TZ51l/nC3FI33y8D1VpjevIYoHqK8Awni4OclpV5tJYTNWPTJr
kvsBddUjeDrpgMW9bOaP4IsqYMhXpXvbX4a4RKPus+4reXga3iNa1NNCHDKsgah19hQk+WJ8cc/+
ORTDIiHqEjak3/PJDAeYGlfbT0w0cmdY5DSmtLx5rx2NAm8Zr4wwQrqSW/cZ7QNgI0RdX0ZrChZi
C65i3pbkHS3uNi8rjb046QqZgA1Dm9EyyOQfPPHvobBye7MaFyfVK3Ho6uN4Srsux8x7fXHRbeEo
rBMe5V5JLg7Y3zvSMV9pfNBm9P18zPZ55Pnz313rDr2v4uqjxkN6Oj8R7eBSS9PW271Zz+Wv5D67
j4wQDR/P5DZ4h6f5lb7NPRGibqUjef31oFsgwUxJPlTtq2vwgX7j5v47rP3G7rtspTbq4cAYEBMd
nCd3XJo1C+C9E/b7HS/qzF4t+EKUeS/nTCIL+m5Hdd52Fjcu/r/k7XW2XmqgTXBl372mevJy7sve
hKQ8/zo1IFfu+vyJheQoNY66+qHc1X5KUEKPB/3wJZy6ahipd+fFrzJCGupBGsFWwfG/nlUN7vIl
or03lGLmK1RRmg+afKFbmD6m2ZimiwbiMXhQSUlsYmSzYnKvDHHfp0Pynq42lIjOUO18iL+w83WE
AbXIPqcNx7SF8QtNydfbNgkWtA3ejSYzLe0d3ZeS1+Krh9l6CE72Olvi7O5QmtOmZJtsrkA2D54e
nvuTnA3Kbtc4LePVN64CXJnZkF5LY6hNGvftX4hyY6/AC5qY6ZiClWI0dx/+q4sTB6nHBzoy4AlX
FNjhNaRtAwe2m4gLeYTfsKQ2iKpxBmtzwtPdZfMW6YzD8PiG/6PqNL6InTDicFeDM0kJSMpDxsHr
FAPkhSSxNFzxsIQFoA40P08eTI3YD7pL4pSwH0tlUkTn5PTT0l1aJESvBT//AdoR1rclRC2dbBMZ
hyzONIcnTBCD1weVXRcD9vJ7pBMLbOWMHrpInmWxSUfM3oBOHHZ4ZSJN2O3ndyImSlfftAPJJgCJ
tr2nme02T9TRNbnRdYXqCKE2mSdcF7/LvISODnkcZRXzMavEvAe3nfgRChPZTiPyDB102EMa7bjy
LrjWok221HVF5tQ5htQGuahe0gVDFcSGbFYH52kOJRrdgksU7Lyav8K3DcduWMVoavHctE6xASw8
qJF38uVmVLuLt91Yt+HLrnzRU1zZKcbVD9gc+K3oUZQQVtJ4Ir+qhWn8PXRwov3A9235gt1xAeKC
XPBRrRdGWwr35MQy5Eg6ZscK/7pTAuvBEXbtgD3YAQ+Hx0RaxZRPgVC6phPyquVp+KXHA3/2P4ty
dOcRvbSxqDnMW7MAHfYb/5jemMy38WmuRxCXLsEtKaLLShiyjmWnmbTxa8f9fE0JFeSQZlv9TNSx
7HC7KT9Yv8Wc59pY/YGUaDM1ZnJAqgUesm1YBCLGu/6HcHrztaunD1wH6MGXTJNWQpJNOpfVgb5+
JPI8HVA9R0LUxOKAadhan7EWaPSFF8uEKTTncvVzIcoZhJWpT9IMxa3mZ92CUybVnM8LTpMLcaSo
zEN5AoCXTb7BdcqUGmCDy70xewONAMVuJvRz6YYrTQQAIYRJWxAKGS+3iCTZQ/bTxOeDxHCN0Uh3
qpDNW3vswML6nUjremQk1RJs7oMbnQvnbCdw+DPzfjnpgeQMzM1lJ52VED2JRO5mis4rLOKq53AE
D7tJmzBFMNGAyFxhNOl866fX8JnVEJYGcysSUedXMBEwZ1TSYd/RDgagN2zvdP50iMoJ9UDk/Mwx
UHYYE3KPLibC2scHLwGmtwNq9q3sK6PeiLhZILsf7iRchvNOw9q2mJPz1W8dApxy6EInkx+0QddY
KLxXc5rkV/AePWmZKavPsNin4rDpA+jkIz3mpGb0kuCgAWsgW2jBlZr0MmwHZUC1ML0N0tF9VybS
kpBxxmOxNjvLGH8wXWPUbt3GX0Q0TDpq+xvcI0YccfqwS+Iya7PlLK+nnwEnqMwgEoGIdJDxjluc
AyQ2AfuAYIOYd2Cz4IKmEUE4ei+B7MJyqYGF3sP8mOIzsATw+zoa9Lt0lENewz3hoGx6G620pfl9
weqNv4w/1WkRYfiicJGUkQt9JAxU2ppsw7uMla9FJUdV2Lv6FVtCpBWxCOsu4UW06S0CLE6VgAPX
yQO8ZcJeopBfBKaUUHaQiOjrA1JrGtW8cXk8G7Vya8r4cUOUNEigfZrvbgOAq/PLlYb3o7wnwE5i
k/5mKHqD6uzdd8UYDJaS6eRL4WtE/NqgoX4Dh9NH7H2vCFw9O1lPFXwXsXPNxg8KyCtO4vRQ8Gq3
PtzwTrxxOgleP04ZtlZDKcp/HiSLYOUmL5phUVvqiZeWw1yjWiKpdFhE8ohEqSL4HnGeiZp96wok
N49PdENrcQwQ0nPYYFWvZZwEZY1JuksWwD2AIYeZQDVs4YSR9eZAh7NIbIESa1VEq9/m7bycEVkN
le1zHlYQKmuLE+UVfsdd3tDblx0dAB+4ZJb6+vTJdshzrIhO1BNpTEI7d5s/T6/Bu72WuiKU2Gc6
ykgCmfHrBXTJ1wCNNtHuGNW4+tVq5lggdLEsDxBwAjfxeeiu7RsZLs4a7NPi6DVIF080j1i6rOiF
T7ThoIhefrhSb162t2G1IdUI8tToHNMXIgIYcHCzdF9W+wYQKtdn5tiycw1fA9n+eqmfLzJS/qSY
by41hKaClbOeOSWLSPVb++XT3rqGe3Gew3ZbMFh44CslwH+/0w6k7Dwnh23f3DRm4TQWIJbNtB4r
IAFfHx3NRFjFZCkMeo5EyYkHHO06oUQk85jy6O2fxmcX6oB1deHVI25ic8cO4MnEv3tPyMT2pOUp
vHTbcaAw0eCUANc7baiuuKmTx/Lqa3Fvo1BwXCJeohjfoSgfPt3W1mi0cwqoeb0syHu8xMJEH8kj
0abVjR9+Foh7NeEoCXEgGRuc2LRfsk1UB9wEuJs+NY/Ez2gT9VAAy5+HV1+2r0sKS7bGmg/uTuHa
/w5wMAo4T9bCsF7qAQa//n3JRpvBWwQF3+W7/qE8Yo7nrA3v4slIhfWpuM8nDw/6DsWfMjSG1zCH
J1Gb52lJGDtBMDtMBTzcFD5JBgXhsVcJ/tGnRHOdwxNeMvvPweAj77unxMNitjnsORSXo1NQ2YLT
7HtO6yjLJuOg0SZFUM4VKlVTmPAqU5pgdcAfg/0kBlqcQ55E74Ysyn3Hb0fndMQO5ZaBRTJyIcIM
Ug5ve3F4nCxt8B7U1JQP6xaJ0/fdVKNPoqPpIBOVVBKDcCGSJM6aneUOiaxvkrBd/YlLCex4f2S8
bBVQVrK1+evTBaLf2F1OQUmSCtIBakMloqbk+K3YuYjoCDjNU27YKSDHVQ56sWgLgyeULt69Zljx
O1lEuQ9K3lWHV7K+H13u7hViZj3Qbl6peD+f9wD8vnZe1IhrzlAVEEo3id99fjwDIIphzMtN3yws
5wE363Du2V9We0YqlpUC1bKJz86jy5g5HVsoZSNVQaAf2pfTnaUCk6OO9sQuc3Ffh97QiLM5tios
/dXtUA7vPizHKPOfzFt6ufNpMHRmX5KGl0iGjF14vK7ku2WXbpZQw5RigNVLdIw5vRrxbgd+2Hd2
0EgC2q/MLL6H4ux8BGSggahafpuivK5tJlX892pSW2q7w/EpIN8DwKHn2+LwMspxxXqMKbZ5bfqh
OpPiN7vZCtxe3yNrBusXV2Txvj++IQYGMcI9z1Bt6bz83H0inwwUDyHEeTV3boe7bmv4bUvRSd1/
mgA2LEPin17hZavLSIPK/1i9IBc+GVdusZu5DkUflonsMbszHnbv2EKqvznGngBeslntFPH/28J4
5AyT3AhO61x15cwjRKqGH/lFISavhHEueLePW1L3F67+CpknNHtOEb5F+gz6DG8OXHvFkFwL6mtI
5m/N9GH20i1yt58WMwkV0j+meIvmNuvrBGWGrFeptZVjc3FPUENgEYIcI8RmYJO7zzJ+VpyI7q1n
ZeQHqe4nAMnPa+uSekWLROq7edDa55j5vb1PbV6PqeaRJfRBEjGE2k1G+5MTiAlYYWmb76L/sgqO
Cq+bM+XO/RHlxUABCDwaPYJX7A+jCetVOFoV6iA/OZEyADDFWBnD3L8OcsxRotwDt46ahTwhiurF
VgSgduB3Kqw9CLPeEKtXrThU3jGElhZducKrEEtUyjhcPebMIERSzw491QHzUncSaUuMqN7WJ7jJ
sErd/t1u3+GTQk1apAwTRzLxe+RbMCRgRY1zhfSkzMIet/4OUjD9gbCoh+Je0Cyya5g7LT5Bf3XG
w8uYCSjD5sVIOwrHCz5AMlE1AvgXQ+fIoEKOrgAEX8yPWPMADxN+EG5SHtMoW0WUX52s8fM+zwLt
7ZEtL2/t3kZnT8qdcx5jM/JaVPxnV0zk2lW9vdfD1iVw4LolDknHawinwX1/eluxP/XRgIzgXWwe
j6hogqyYd8Yi+J7cB6+fEvCGEgQCBjX+UsQMZq4vlUWKhw1RsoannYNaHDzgpuuepoTYMclU16DO
M6rc5z7jgeJ7wOsxL5fX3U2xeL2uO17Lcpkvi+AWqKhm66EypsHHhP0R8yc8aKBj0e6NkOMNRMSw
RVQFwDyD1zqdvOLT6r1VwPlgl8/SfT6kuUby/Vq8vde2Xnz5uC2HktcNC9TE8MrFBwSsP86j84+8
e8yb5MsHSgSGn0hlU/ix80ae3HYPDhN1D8yBqIIZiQ+dcvtdPIav+LF9jAvZKrdnbEfAQKBIgYPq
3qkzj3GY6qlY60zSQB1xmNxLu129F71BcWiD/i6fgyGfttn2tFAOtx2ZFWdmob1DDQQLONSz2Abo
1I6flTrDtA4W2LCZagyFpQDqYFx2M+x6fzlmjGrgUfA//fGDrR8LWeYPFPAfG2qMktyoR516pUPi
2sNG6zAx6CA1n9fWg179DG5VILU+b4FMz4cyLLOg6bMI050Gr2RWsNWuMY4h445JjWA3hOHi30jk
9eLxU+2eDNs157X+HoDSOv5Vc3wyF3jh0rYTaMh5BzQmRyYmGFKhmSKD8za4gCKpHnpjnCVbGpDu
9WXwF54/Qd0f6I19I4bxyZvu3l6WiOQCaxq2jgPrVGkx5Flc6rWkE9IUa69tehufeoOUZGP43Rmb
+EJVfXYwbVLvygWwIieP6EmN+2SaBVOuWJaNK2hswhaRVaIAl6lkCc+0DePhLW6xHz246cEXNPLj
vIvBp+eWOJl067NFZoBJ49vN3uFVnGnFNH/NSyh5+eTOlCS3jO09d1+yBzs6bb3n+qyZPcORNjcI
OG2XIkp7BiiVM8YPDSaHiY48EoKWEn5aJtCzHp1bqYRtP+TQroJPdEuuT1tjjN63VIY9gpfp1vNj
6biTnrzLNcAnppSHH23M9A/0j8aNaUKK1nPDHJWt5wP2ABEUgyBAQFw7KVTmJ7ChyjktH4Ro7EvN
ad5RtUu32poy571WZnRnp2WGYcWE9g/QuJJ8gzzP9LtjRsWex3Nr2cjG360cMfQLmp0xy2GXZ7ZE
yTQV9spUjOtVCRNVHHevlxY9uNGQzBz+/WNW5F9/9/coH93hG3ZeX5+L80txiq0s6K/xdvsXR8b2
UbPV45MtBaIdCHm1wIXyCJ5Ml801gjIpFBhrBi+QMDuhbbPk/26hcuAjE5iNmMLM5CF/TnrYMAcZ
1MLfGYobY/qOlOi8fyXNtr7bsB+fi+/FKtfKHsx5oK0gYm4u25JM7NTtJzQCeb9DaR7TPnvz7jN/
jus14bhHBJPCnouHCwm+SpiNYKvAs91X0jfFEdMxdDsXeBo4Uxbhed9MPm/7lSi1/QYk4O+kHiks
zwOgy6apI5j3xg6G4qrASuUIJaq+xRAz9TFvNwnGMKx6QpTPvo2PURrfS0QSfUgNS3o6kmTfRP/e
85TWez8DRbIrujhm8ZfdXXNukob6ihHW68oqZnMxKDe/V75V+4JMgkiufnpXvGKvyrD+eDp0UVWa
65e4/MzyTSE6NVOcbyQyGzoN7me0Utc26XHj1NqvAbuq2Ph66iM4i8EVI/GL+74sqzIqHv4nZ1vv
Dd/S+NXfYL5ufKiPkkc5yO5jTqpz4as9V7l4BP+2RiIU02s1aiGHXhNdTwTGLpcwo9cDUG/HoFEF
W9ezi6O9An7Y2cMG56h3jx0tDT0Yw/AX6P9tcyHH0BYpCeSAIpXhwWsJTNOrHPLzDDBP6gK6O1hJ
tUOF/SXzeVet4MyjZYo+K8I4iRH5UDn1Fi8MIVbl0phwDEXfiThFRVIjxeJUxRh3fA2lSYP0fmxs
pQ2/JQv2t7WzkciCv1MgiVE9FBbN6Bmkq5JDDI5F1R0zlCYWkY28Tbyb7L0t/7vR6cx5PfA7wk0i
t/uSRQiZDjeYcQUHL2yZbe8bcI69Fjfdl7l7k+fqxWS8qwPIKzUuNoXBM8FZN+ljJMQPUbZ9ojZB
nDztVdZzquJ5I5vQw/rL69hgt5+8Hf6Y5IjhPX7BWCR0hhPtw2JDDpKand3Y1cYeQuzZaY9yx1BB
vM1ina4KQgw9NSExJWfgTu2eO8/VN6VMdiikeuNi//Kq2TOiw+nznqAU0rt/4PS8UnIg5RrkA2iN
uLaZn4BTBtrJQ7c4Oh8fR5+q0+eeumVaX2yR+i4l+BNnM42a9Ivww6on18nN5a614Stuo+4ouZnQ
Ju4w6uDBTeWl0nWQFvbqCsZSE2STSC+rSF0Ruqpp9mVE3UahcDI86lCeGqmW32MxkgkvBul7Wd/4
Pnhvidh6DDGp4Wi5tva5xQDKkmdXMAlA9wU/Q8joiytc9TbAFrNs/YkqlBul/TjeSI12cPnrtTZf
CwJQtv5u64nGO0w737gFM1YcADPnnjqitgWwl0+28XYygslkh5hbbVORaX5xzv1AvsW8H/cjNZ28
B+jX94+ec8Z6C+PWGKBSjDGP1bCUdMmtUCqXRFaOjW4GXdhvqErS+F0uP4ZXPQep2D3Q20g5QjA1
AL5I4ET8lzvlfcG5KMJdV7pJQHntJHeXA09MDtOJKljCPAdqGEtbKbNOkIy45a1ftl06WTmuJ++f
O57IokXutLK4zWDvVGwvhW0QyUcmomjiP3c5XGb3RWfTz9wkBuDEaqYPPHrdv9fnH1zxM4ihho+N
EPFml4hS5AmXSsFA2axGj0nOjj/nst9wOoZU/cWMRti9btXwPq8BUDjFGbqsz8zPnks2s/+WtBj/
JjFRFFFSRUWRBVX9TdLyeJ/T9KLmwlyZnqEfXKNie0Yk29u3C/0I4YYzBe8LRuz92EBE0syZj4zB
g+5LcQRgDhD7c2LKlB6A5HfMFhjREuHt9wi2OzHjKXc9pG2TF4ErFVsPRqXXxX3xPqZ7WEbbagSR
fvSi3G9n9aSNziFy1ynlVW/03N2Wz7CrxHdoQoDrhv3JF0Qu/Cq4J2gzIFZO9mapjKTguv+TJlCS
/88/9GaiqomIfVRJlxX5N3Ve8a6lpr7ehTmDoJW7Oa+Seopza/CDB8vyftSBTsiU6hTJV6aihLlY
BGD440/4B6mkJP3LhWiGqOt9TRQ1+Zcwbv//dZrva52WevEQ5l0qjta5VbzsjeZ/TTdgpocGArBp
1D+MCDjqkg8za4u54A8mLfjY/fdS+aU2+k39JOpip/JSBEmW1d/USI9cKZRHVQvz1YphrWEC64Lo
Je3PjFnb/2x9YShOWBVeGS4dqsCIvvcaYhEcdN5mmJlgrYNoHaukE4MlKQjJXvnvi5T+Rcz5t4tU
uZ9/uV+lKlV5W/HgKAhtTJYwUFUHm+fkZs2qGDmLHXijfX0xl1qMbFl0t5k1v7goIsbHzrH1T89P
0Lu78l937TehbXV/GVl54YLyIG4dSNRorWFecf/So2il3mm4wkhjcxtu6gBTgU2c6EXYWNBMGPNs
yBvoJmArgghWfQfFnzVrPGa4iDrZqoDiqBFo+DE57fcmYs/E7zSLQT9yu678mcefgLUaBogKdvBp
zckb1Cw7kwrIKECpbMycYYrO9sR2dVYl8iot3e0QIT9aleNgYJFWOPSwMsM9EStk+owcgzFE9tvX
YmuBF8AzNnV8Z6a2jhHRVN35TGywvAU57jz5JYxBnkv6tjLD4uLc2eojMICVKVgfycdPqCW5A8bQ
uLv1v+pd3GgKPC2eSxKjqCdNLHxuTnj2xj75nRiEIEb+05L547r+bQsU79eT0r+yrhc59XjJqmG0
vrv4CbOr8cX7vBxBmL/VQc8S197LMrtcKBMnA9I6t/NpOsSeeGlNRdKcphnMpYs+Axyz/vD2/dtG
IMmaxPvHbiTzEv59YZ/fp0yU5Y84X8nWPah2b2hw+sDAYQt8ecgQUUXQwqKol/tag9YPVC12J2rP
u3Me2YAnxS+KIGJ2O59jO1rbf3j1/mWr+tsVGn+/wp7WvzWy8kVHbV9XDxsSa+MwmcG6mqRU+xXk
losDj8/g31U1v4YjpVlfrBzyiRohALr61JdYjp1wQcKa5Lv+78v7tT399iL+9fK034Sqn7sgteWT
yyvfQ2UFS/w7o4TGJJYaLY0A2EYt22kPM2NY7qV9mUtDNXppVn6Ed077T+VLkUrZZIORE+EzrbAs
R27Nq3dg3DSgmA1BNB5X74o1GXAU+AKMWqKCnie7WHWV4yvGt8CDDEZ5a5jatCUExV30OT4E9w/f
9l8OML6tqqJSFVRR1X97GNntLbdp9RDn+hyuLbI5rZsABSemNsTOq+P+MZYXIIoKooK280qWbPGI
Sx2TMRr5xiSzVh0U4ZfgPi+LwVGCdkQrgJGvQbO8A2wLUuo2ENeqCVDKMzt3QViwC8WA7dp5snFE
9u1lZ1bPW5sdv4dL/w8KWfHfV9z/+5K/ipu/bPaqLmafS8uX7MJkEKZ4RJ6NkDIl/SO3F5cvxs9g
G1DP+yvcQLa6z9jjD8v+3y5CVjTEwJogaLr+60T6y0WUYqmfH1/hg99vH0C2HcDQwA6K3ePNaJum
ZIrwfiCTBbgeHjujn/9+0vK/nHiyokt9UcJJQfvfAfSXzxfOuVinEp//gPC1MXwMLUi6GWN6NdCm
WpJuRHigm5P5M9HAUqUx1CMy4AM8+80LiPtYim974svNrBvCebX/wL3aiLWYvFgTyiI0vWxnvP5w
1YLyL4Xn3y77t4PaOIm9L7JxrMUjvM9I45p+p+8RO3B/jDMWcuLNB3aJjMoWn0TY7c4HLW47eOw/
H6vlm522tyNQi5JIyddNRk/3s7/CBxbMPtnX0I/w5NMcxbnZHTL6ApF+ugjKgf33WfBinlpYe0D+
4Lm6rfLFrXMK8VMbYTFH7CkUnfdM6WacUKpusPHIBvBwHTWYvV4DSN7XFHacToB7Os1mvbHAMBN1
PpWv4ufW7hF9SXkqhmdCOdhgkmxbLNJNc0SC6HRNZdN1SFVEQjVNcLsCs1OTx9HY5GyF1wmdaDW6
uSJzL+T9HaeWNGVASnOeOgplXc9tfMLRDRj0UvDfa0kQulPkt03yb0/lt2rlplP4CoX0mdO/kGZ0
JR5IGL4nWQStbFBwesMiMXOmwoeM4DtaJzRz6zw5TxGwMXqq5nh5UNrAfF2IY9CxEDFV5X+8bPlw
s8UJooF5am3M7Stzwkjn2HQaFMgJ8kFen37S0Q0lXhkYSTYEXTtt4V3nsPmnObochuCGed9jTXrj
JwhNMbOFHr9dl3UtJk3m0GcCMOq5+ey5HdC/Z748YE3kzCRQauWqyQymm13lFonEY40tf9slsiKz
9M+IZjvlIvUW7gGthZoIZO1TDSAnw5Hvurq71e87/32/f5kj/H671X5f7IuG2kfk/1tJrbfVTTkV
388c/op7xoeFGS0GoJ6H+e6bIF2it3EQ+pNnw79uWX/92N/evdP9k5dtyceKHljajZi8eIbh/o8S
jyI8J9dYQuEqZI3/sFX+clL5r6/72+pS5UaS0pzPXaxizcXKFLOgO8F1GaGZq03F0klmP4aT2hjy
N2QedfdDtEjXQpnNA8V+IMaKERehtzmZ/Oy7N3wy4bg6J2+/YDuDQsCrbULNM7+wyAJx3yBUhOQz
O836ZIymsAnvmAVhNMa7RHRjEzahFmBkCvYI6oL+BuoshWs27Gx78HxPh4fyD1uf9M93TDT6hqpo
/K1LitYd3X/ZsJVSezY99fGeC2xWUPY+rnixa83nxdDq2YX5Et4FgDWcr2Se6pFyBmX/Ts6fSIes
wEZ0Hrzh9D89/P3bk12JWG24J3BZ9OJvVKyWDrNJcS8nB1yLmQcwhwjL+fmHxftrcf79aYqGQB+o
97HEoD39raAqzvdXrV3Vdp4t3u4rgg7nw/+K8ZjwfugPXQk+Zb0UsFhcZnGJswG7wy5PxAAj/oEw
AFvyClJXjOHPTxFUAcUDw3j/4anhZSqGmctQUgeG0RwRQ4QJyUXtEtK5/9+vIFf6jy2Pr6EIgCCC
Ymiy2hmc/OVx9E+KJla10s5hhrmQqHUPYH3yde18tOrB2j75qVcRwVoH19E7aidGUDmyRzwz3Lz+
4BWUoy6gFYeCQQxrB0m4EJYJgjl6ykQfdQx+X/I1mrwe6zv4Li9zGS5/A5keM4kAANd7WBcPqtLs
6uNu7+uEPhgx4fVYsanh1bl7vREGbI4ckEcTdNyH+0Jc3RfySoORPGlp9bZtcPZFWw1z1GSnaX/Z
4v5REm3UDy0OETBJgr/H/d11Xns4UO7K2PjTydH/pw+MJLAUZFE3gAhEo6vV/nIb84+sZH1B/c4h
G4oeJQi1RXKNFOgCNvVnvMmxX71xGqBfs/WbhVvPFDx7pm77zteODcRoeDp+aATYkPizm40UzehN
AcpL5GUkrBP5kTlQFr+m5m5i2aMQWMXuLDB/ruF32IXcZ5q/7F089TYGPV4LalgFT9FsejFbvvxx
GxxXL05//7QzwxOfXmtLR4lXj7eQYXsaznNzeo99Yz1G/4JLdaOZ1OafifgHHxlJ0/55twRgCon7
hb+LiAfW3+9WT6r0R6936WAdqPTm13YbK5h9l1+T1hOt9NPaJCjVTQ29BsaGpuSf6PKAtqOYlURJ
iyoFC0X8wZC4Myw6HPiV0MbJYu4fSkz6nrvSUgJCCnvepRm2Y45K+HHYifRMFLdkoOii233YbBWq
DgTJw+FpIoS0Cfk6qpV9vP9cY7BYdsMuzKK/Qd0QY47/3MYxE8m7tbjuiy5/9GF/rNvChey+I7EP
lKJLTxMrh5396/IT8XU6Y92itlsyQd8kzzEZUv6tWwbDijC8Fef6Lw9VTEO6XALFPNzp//GCPXuH
DvHqjNZX/AuOmFAYsAWs7R4aUKT5/GZ6cfhABT9t0uog5J1tVIsMCDtTuJjYSmdItDcoPIZ4+Jov
2kHfo0OoQRFq4nX9qcEP4VlJFqqFoJvwsZWBwSpS9TjsImlX4DSbTWNthNUqOVESxDMkR+jRzUfy
xKfEvu+zZWHGrhRtNq3sPdGihKuvG+Kdh0kRMIg4CDuLyLF/vP4Q94NZoOEb0+dggW40/GLafEq6
78VVjOFBfCGS4eSCiV4LW0vHKbhAGWRx3xvWOvGV3UrpkmOJOEAuL/Lv/7t/F9Pd1CCCkPMxx0D2
E8MxLswk9bToIK3HRzJbCe8FQ+RykMn/snkOu6EnM09uFH4J5vdhk5JRVp0HIn7qUKgAOK0uM9WE
An9EkQ88dljFSW9JhWqyDI5ISTLzYHQLaHxyfQbAZCuMx+/ReFy44wV2CMxmx8/dlGEywN8J68gW
wknLUWsEnZmj2list/GieyJj8p0HQ+Ya/IX3r+usH0fBGjq/QEOXSc0Qt+ewxL26thbdEl+wLgfx
abLZQaIS+ChfeZgzvXID9FN9Dm6ZmGF8HF8w5aBsmlgDH8CMYUjHOMne3c6tdYVuJBDQGPT9Tu/M
Yv7u+7UlbmBQoZJlk8l4BZjjG2blZNS0XaynxtcXLXmRr5Nd7c6aeRoQayj+POcG2/Mgf1jkEOVE
z8oxahx1HuILvGlB7+DhE8u5CH28cst5CR0bvIgIauU9eGCnxGs+YqbKau7eA17VRNrHMYOpkFoJ
FFOwsU5sYz5qDgUsIN4LcoM5Q3zAE/e+S36hsbAzxkWU3zn9kF4U4oLkQaAyI/PniVDRTNc/kz7M
P8k09y9r5JDUQ6wKUs9Op6ES9lvZqPflUXN2mBNahPMuC+ZE5jOKlt0mu2ZCRj46OJMpWQJRP/nH
9AICk+Sel2HDZo3KkAlqhjOc5Tmyu72QmewwXHfXHFfOkkQyKC7LpcIZF+1l29BcJqD4eNgpt3T2
M5l0uxKFYIxc8mJt0EXxRVGfzqjkCrNzSP0AuccdDg+td+kpjvejdsF1k1SLQDt/qDd4bzyAiq85
4R5U82IshVjZ7SrKksBFqO1zlLYkk3U46bmzhky+Jk3hW+N25tOgh8hfNsmZ6nLhzNIt7bs+oEBm
GEuVnHS+CmaySwxoCPT4s8a0WVAKTCXmPuR5bTa5lZTEvEHlNIML7NYrRAti5IoxhEau8MXs3Z5w
oEmb0bJcPOlWHeZx0fq2Im3eeQbDaP1QzJGnB2TvyaaJyN4rPGx/IaR12XOiQmJUPq1geOMhQqCe
tEtHM8F0E5apCYy1oY+dzWa1u4EeT+9/TeBiWiDPENo3yAvMTx3B+XU3qRcnsyC1O/g+SDDp2phB
7Y90O5gE7RyqLmpY0cGyc+e+bR6C4ifIOVn+C75j9+1TO7jaO7aszzheJQG/4klfczSpeAfqaRsb
buxqUNQtDIURmLjx7nG4T5OebiaaaO4eow3Y1GT1dkPtwVbs4Ka9wcHZLPfa8rvrpBmwiVF2m1+N
HK8AEJFAG3B03t9Tzh0nNRWHa7jCSMiUcOe+bPzfP/GTFrEr4XVvE6tWbvFfnEk2Iaq4DGU7diVe
tm7GmHGMqhzC/5ew8+pxG1nX9X859wQYJfKWOVM53QhSdysHipIoUr/+POW9sWG3jek1WDOegdui
ilVffeENM3R3RE++y8d3nJbQWdSp+BCKL+RdYEkLLj40Y/wsFQGkgO+JwAcWnIK6te40dvHao3S3
79jue+vRrSA2N9ugY/K8QMKLGwJkwONhprvPA6+SvhtxFcD2w/0CeksC0nEG2wyxYo6PaBZZL9eb
2lAhRkbqw4xEmfOYrNFMwhyCE7HlxEUNIgWggDHAEiBeVIayp2VPWSUDtruYENSJ5AQYG9xdkMb5
LgEL4x3yoGc5waAJ/yeteA7USQEDkAzDKGMSd7wc2NiPNT2Pj7boUUvFjOenTdwMgi9Gfa4EJJt3
H/IYleLwrg88dQ1MwA4wKXPhRtycND3ovjRm/I27zHy1wt3lXAxfoaw4Q5xaPdopZ25uOghhr2PP
UYnL9JCRPLmqkHTfUI6ZNprEWxNPgXiOxUk45WykH5APnO0X/mnBFOx4bfc6vY/pFBLI2V3tZ5WD
CgZQByzEMBF7uogCrlZmMqyRasU+mJIej8w6iC85fyQSKDJzB3HIA4uaMTD6KRB7bgEcfz7kqAfU
U2e4AoEcqgazdKLs03BvINrXi/NgocluC/Y9W3OAxV9ISsd7MQoTo5ZmKkznRCjj4EXolSCbAr+N
pMnTIK2NYKRZs9lMiTShW8LwHnUbshuGJ5NsJBbXx5PZ5cWgjHjyCTf6ZkEM3BMdDx/PQAs5tfAo
Ys5mdEUshJrPIxSRB0Rif+hzRl2wFbL3UCQodS8aPJgjE3w4S9GIK9OdLcfkz+toJF99dAOGwK0H
J47c1SHGLS6jBR8WRa85m8XO8Rhiz0Tv9VLs1Qzx0S9pQpv4vfP8ZkR4uZNyIHQgoveC5nEmBBLX
LboX/Hl4JNPTI5fLZ7ACnvh5rrDydOgV8fcLwaeAuzZmVoFL6LFf9YpR92EXwF7T9b1PTBPnm2EY
NOmXg4qv7JTRAkBGNioWBscf39jRYhFdBO2P9PlKYqm3HGdxCuu7t5c8xdf4bcDabZ70SRb3igjI
jfPmmsTWs56jxb7NEeyV/InRe073Luf+E0+0djNDn1Uc5sII4ZKShY/XWwuXyteEtiTw6whGg33t
Qzm69u9f0CDwq2lGBCmht7fI9gnNC0T8xI3+LqA0V3cKnWUfJSdXuGugrSXZeEbiHGPSBWodkdBA
EyPV742MBGYE72v066a6dVO1Qf3Q8kAQj/Vhj10miZHmYB903POLLvMHFxu7dOvgbLHIRCo+adGb
N0RCSWQjgZAdpbbXCtDy6NfG15sAq1a4nmJ0yNxWWigC0kkHiquT8NuLIAzRuJzhTarGMK1A9PPD
62t/gCJf8qWOrlKwHHFS0C51lmFP6VvORxl2RuB07Aw9JH6SHKaIDv6gEzWoW5ztnjz8UIt3nNr+
6MjKTEfb/927KpfMmyS7QfObLz4A5371esHWHoHvsK/5wicg7lxhC/lx+whetBpnO8QFmT702GgH
V9yHEUPRY3bOGgIZwkXo2pjbUCzMeTz4eADXt/cZkBgsNpbo57r7l9cAZIDkP10WKfSF4As9G21J
l4kByfVrdF6oQPJHLNGetOI+NzJOLu+UV0x6wn9/kHqdFV9yxO2Okhs3o9mLbgcvEt1kuAnRgblz
A1mdAJmi5TH/GEiDI45dPYJYoNsRz04tJpPbwQsiuFL5JSd3MOhWzmB0nFTRunHPA8BqMDnh2cM9
xc4yLBa31YLcBVw/WUG1/tLyAKcyPG/Fh6g7N+2pn9RosckAV7WnQJudBy6TZjQYjda+T98PJQ+2
J6cC3QPiU3B0eKUB+d1lNU/TAfkLFyZvgtQjgpJ+JC5dnRHCdlsW7YUYmd2syWL9tT7movPN1vZ9
TnNjN5ZreYPROR7YOnaWb2c/CqZffATMWaIzuK+WiwXdv6dzvkdvx2bDwY14h3fYoDJUawMXXu45
3tZj6Rhl8FWu2alfUJlw7m17Acrw6QGN/NJ26r7n9ZrBQJ6T15IZ2qSYKyvGoIfslwZUjyXmM1U6
wsFz6/amc8RybfXJb2R05U6958417Tw3oHI7p7et+7nMNEt92j3ktsTUnI3AHqx6cEISdc7AErxF
i7EldrpYcOW70HvYAw2aNceREfsRKfdneux5fPCAeGkH9CzDDxSf+EQLLMRl5XhX4Vl2HI7Pbq5t
pL4RL+3Vfe/GYIPGj+w4hDghUXfZZ7+K1ZCAVgXbi70v8EMb78JnqmDiM5W+7HQOOL1+Ywp4vc3x
I0zPiDq4Wpwrq9X8suJVMhZDNYLhzmbatj69EdOiPeI4D0owrKK0l7OBzAKEl4EPJjqfKMTIGL5G
ohhrP3f0qGAFH8cM01Dp4oG+bkApMNLqiLhYMeZ0qfFPU4AFh/UTNg5vOTrGEEKdPaQL+4CpFEd4
OR9IXsDZt6ke7n461d3e2TF7exYpnZ5WvA8I2QMqkpj8rw9y+17k+XvzdDFrpwR+Jfo+tU4uLoMp
VmOxOVWyuKO6gAlPOT+MBeAOv48BPqbgvxxA8pGWntEv8O8rCuVlRnZpVvaCjrLuvN6e7CEZOzqI
7gpeYqhbT58MImCMHpIOFwaUL2g7JLgE34O7nEeVEJ4lVBIqyMW+QFGAy6NeoMwimQHE7I2IBdKA
s05B8sVN2/amQYtLuBhCXh+u8vQ/tLv90P1LW9zdj+MLjCWmtp+IgXlP7DThVnmXJTkdEGtga0gf
4+zinmytD2B59uq9WxesJ+OXA3n8s53tpVDZzpVj/3/QHGYTj65Ovd4iu/IrC+FIW026HKkS8lIr
VU5gb0lfxtXboQAJgXc7KT2F4Wg9xDEVI1e0RGGYnj0Ws/bIhGBwuC+AlHK0vcPLcg6nUOe4HtMX
LJyObKfbkdVvrPzuIrx1fzqCFwYVDDSs3HsgZ3EJphcywntYnSG2TIkBqi0rrr4Vn6bjnod6BZFA
DMDgkER7RuxSCjmkeYc1WLNy9Gw5hrVHenetycvkdrhSGK8iv924JxzKqsG5p6xAYwDjAVBGncnm
vqyOZYGroU6PCYyqigqVff6QlBDfr8ZyKtmprt7jjiqss8IkR2NO/XCqfQwJc6FOW3AxTuncTBt1
YwE4YU7gvC++FlnYpAkxegy6aLwyjXJAKxjOq+DXAcbvmDu8HPx3xvi2P5k58lw4ggAV1hlJyb6k
RAAA75i/DZ/FGO1q64t+ozCxqvGcuydYMIkGCgo2GWaS/V8CSf3m69DHAkAjk0SynO4JIJrOUkhg
MaoK1bWwRkVpZxp2DwFqiI/XfEeWdNNDyD2XBrzNDcfGIYp32LXx06Y3oTGHkBhZrkM/0L+GGBNs
EMGSIisi4Jg2OfIvM6hniCsdhjG/HqvsY7+ZhJwNIO+JmiVUzqb3DGFw3ZOmjt5Xn+RV9c8mFDbH
NIIj6oEIbvIQjrKNn/TYVCDTdFzQoEWdzNaVVQeJmWsMOccxsa1GsMRFrmdihRNE/aqwUzpHk0IL
ajW8k67bInGGfiqrp2BTnitzZE5cGoAZIlsJyH9yaG2OYDo9Krp4TdqJgdf7uBaCscB8R8jmQnZ9
OcoQ3vYnnV202951JAEdR/cM2FEwXA5wN9JqT6gfQTCpkIIUXmNQTWjh0TMDB+XUFn9OxVD5ORJe
UGIRLztvu9p26UK+fakKMS2vEGoTJW+LQtM5ROK2W9p6njRP+0D+6Nw3rdOemTIctpQTPvkR8PUW
l7BocpqBtwckRUiiC/RyTprDNwBs697fYVd8FJRD4dJm4Y1KF/VOe5Bq/4Z/imPoHlh6slW+v09d
rW740lcxP0UtfCxhk1j19QRspbvBiSfJMoEnuxGlqeTpTlHSgrQKweYdi3a96VMj7yQe+/Na+5UO
q/8N5RXNmvUGhlSp+VqJl58XWr0qwJmsv4PXw6jSHAyHbSQQdZ6wUTkE29o/fOFFRul3+Nq7suBV
xRzBE3rKejJ0oHMMnVtvibrMHWfkGOsdDM02MHnAU8nCOvM+NSsq7/6QzUUTGMP2Yfm1IXneIgks
ZOoiEnXhYUFYQ8bR5rhAh2t0nGjA+NO5PAS4Ct3Ygu8h8hU0T0jF5VwffFYwDpE5Y+Z68o1HXBro
nLG0oZVinUuTUTT+bifMHDv4eskBKmW08z632JzjkPyrL/6MkwO65TeFfH6XCkElO2QfIJGdTWgP
zITohnbwKtDLdovoMI0fIJrEh/MHIlwT/DYroG06R3kc5yZX8wSmE/vLSR0q5uHwMt5UGMLIswsu
3a5S2c8ZVilgliTgBj2+Il20qRGvsGbE0RBo+4qj7YJiXgG7pxw+u5xp9z7lPg02CMFy2CZUNbte
lky06NOYTz6Rc8lOj6Bs6IeaIEQEIqk7wiEK1UfGo1NCiE7yQV94g1ye5B7GnzhFFXSrH4hoEULI
p11I9dZQtKINFKABw25kbGnyx8r0h+HSwePz5Dl5OiXlQ7LZCM6RVAn0f7sXYDoFWydjdfFoRS+E
v4/naZC2ta7flXFetxnv4/BMskMNerCZT+AddkQhTbdDPoPpvp2LZWXjbJZsuCfKN85pTDpce33m
hwS/bQEM0cmIfMcBFZnpzJ5OgkFmwlJYdnE62AXp/G0z80tKXgYW7VgL2eo0IUF/26+OO3nS/EcT
oUP/vOhS9YrCHhnGMckN5APUckSxRAeOWoMOz86H8oSbivfcx6/G0ZKRaAcXrbfr1e5yQVupcj/p
f/OV2RVE/b7MEofdOtygXEv27/K3PtKzvMvWhSjj18QC9kIGSUWCmms7w/1Q+HtObqiUu0m4Wyxx
t1X5KTaMsCjiKuYqpOnDhYX/aU9FxmB0Vbz+BkPwg3cc9vmIlx3q62Hf6gGZgeretTWJ1q39msbD
nAyWPrzs4ye0JDcu7XlaCzb5xX6c2aOQHMnDyFmpgslAd6s0fhXPKI43uCJpvU/62nbMW8e8EeMm
Ru7wZ8MEgA8nbAGAWWArb07hz4Rk5GwmkAAIHGGKGmHSxQJhIaRO6JaLmQdlLKp0kx1aeCkXT8dp
ak9l3+YMM7YTwl2VZuVIhV+C2kdWE4m7JCLk1qAAHHhmJllMuHkgwMmFiERPsF1zXKNfxjeKKxzO
tz73amtvC5Z4s3Wf1RAP8CfDCcjXB68PFSw4W+5bywmC5GfKD6N0VYz7/hylMw7sGAxOlS7uJr9A
xL8NT82DpS/vnZc8fvDF2XSLNRtR1P4AC4FU21OaaMKd9+jLwDdFgyz5YQ7e+QeM7I9H+IYJabDj
6SxfPIJwehcGUZ0NjrWlyu3p+VS/JJbT0egYXrsIAImHI9c90zar7RQ+CDUMxthArPb2FCsrEjHF
OfbQ8mPuNuPdbtmkBIJhuWASBE2oZMh0xOmZePP//tPYSPvn9+gqlmwqqmwx2f9zstp2T8vXtmrk
cTZ5eXS8R/SB0BJZxj4N/eiLAtg2U2aRX/GUGQat6iowpwcnvCI6tsW1+ie4x7/ANirYwP97oG8L
e7q/3xdFb+Vxkq3rYvSmEwFCJWDVnJi8sWUgxURs8vnf62CIeftfW6prANSXLd1UjW8ok6qW5PPj
pchjEnbRMV/8GrNf3FFU0zWlZuP1IUpkf3Gbe0h8LYfdgHpfNC/f9mjgBbAbNm2Ctjjoa3c7neg5
l54giDs/YPZ18Sh/PaqpwrUAPmDIyrdheGUud9e64ZW5ZGpg4G9vOk606graQqIVwu4D7jOgQeVN
vendTbV4HoMMw9wck0TwW4gUe3jTOf3+fy+iJmge//Fk3yEuj+PZwqSJd8cmcsoU9qfo691XLObd
UT00Fdk/ZKbox62WH5igjTHgBAALwAjvtB8e5m/cEEHCskD0WgpQC+0b3mYn73flW1qKN0r2RmfY
f4m+XUPzyXIGxxMzIaYvBLmc+58rwsGHOyJPWX/iZReimOmgAPtD5DL+sUJaV5FV0+jyTwyA/jxu
1+oC0rjmoW4eSSoJwNM5wv82F6egoqEUKCgd3tFWbZialbPav25A71no+QskBwU0QwptS6GsolyM
zK4k6MgWUDtmM5/vwTW9UqkQ1q/0KxAcVZdUT4+vJYimUIMLx/wp/+HgqP8IIFrXtDSFv4Da/wK6
/BaLD+Xt/MQ3TR5D+7YZPa13JNf3uAGV8L9zrDv9jfcl3HILvQK9EwWa1yZIuQupQgOIqvZDTFP/
gRb545HES/jtka51eb7f9jyShQLEYyrltzE1l0u+BaJoX0c6w1iayn4nuSG3sw0BMGLAYPyE8fnn
u/5tZb5BfC7arq6tksd4+EW7DR/JBStjWnfLxIGe/9B+hMn8ffo0uE9d3VJkSzWUbxu+2W331f2u
yuMZAv7PgC4nrRXFvg0uTD9xUwQhGkrT27ihJcf2vyFgsweWMZFJUPG8Ugj1KOskzfhhQuHwVXVM
4nCbtsuk+4Ob26+z9y1Q6JoIXrqlsm++I9EP1fZxVCvzDQjcAMdCVlk8s3OfW3MwsD8Cb9srhWV5
/HBI2zoDCv4fgsM/Yqiu64Zh6opGtP+O9z9crm0tdZr3eLYors6aJBXZXkYua/6tsT96aBh5tU3L
OaCZUjFmwyR8i1MsCKKfOIXqP/bJ78/yfTHMbqXcbxbPQuJ2sxk1wYBH8xXqmg2oRHx8BR4HGdAI
l/Gf0JU/fbg4S7+dldu1ltvz4f0eT9xswdGgPF7TWr8GNoKJwdT2SGZpMVJsOPEb4hINgx9ehbjQ
v++F316F9e20do/142Bo7RvGlzGU48anWOcWa2gcmtED6akPC2wFntNzw/sQGN+3RwMC+BUFGF61
cL+p1bBCQbzb/u9H+ydX4PdH+3aCz8rWkq46j6YMlQJjJ79bcN0ynBl86PZpYmV6odsfHyI/EIM8
jBG8M4j2iJEgo4q8sutMtFaBI3L7DpmdprdwF/ywgP/Khv/YP9/ulN35YWwve55yQq8W1y+6x3tG
zu8EVWEQEYEX0zM/+lVQYVcgyhvuDgp9yf3h+v/nRjb4n2ZoMnec9i2XfBrmtXNpjHZcgWZ0MwYS
CjpmzD+CYD5/uU9EpTf9z58YHT9+7LeM8Xy2/vdjE1/sXYKdwLOEFkP1dEe6IxBjd2TPaeP89/5Q
fl3X3/cuwGTwsCB7ASd+S8WW1/f1VVfg/3dpIxRYbiuLOW6XLL9h6tdBIpGBd7zt4AHWwOmu8F4s
EHOgR/eootIYIIi4qlJ+LccV4p80VzbG7EGl710RsmSiC6UAKyDh/uog7QdE1NUKaMeARcBMfSwz
jAneAl2l4n1RA8IqwTzVUV0cihPj4H14KRDcmCsDch0haF7cGTJYZ4ZsS8q3EIVgZI2NhKuiMz9/
oaDXiQ5C3mY3bZ+wsG0D8gX8e3rNmLAsnkIdqUS4P7X6NWCl8hg9Vsxnl7aCFEzQphq09Nm+tx2p
xbTZvFH32zlaTPfXK4MGaNFng6COHp76SgZhfooMG/jlXXgns5616M/Jw25m9XWELgbazVH3MKJu
/rN4j59D5JEb5+xvO8EejBqgtIAM40a3BPobDWsavAioV5NVhZ+yROf5p0Cp/yOdhLf0f6/6F0Hn
t0C5Pd8f+sHUW1qDcmAQByxIj6S0yhQjB8z2MIADT4A/ChNH9wqukLkEErRfyiDopQzYGuAYJSEB
cwxb3vvnAnv3RR2MN0D8XJnI/0OF+i/M7B9Eq2/HYvu4djptK7fjKwbEDRJtdkn3HR7f0BxfK3sH
LQeLv054psvElgQ3zKhh8fBhSmZX9NpffZwrupi5gJvFxRhRXuIyvL0ALzAh9vawmRub88Pwirg+
nLeXc6QdAvwoVgtpoRdPfxm+873TUeyllTF6hu3Xfmh9xq3VhqFHc8Zu22od/UOdocDgb90fTqeq
/v3OVPIhxVQUuJ4wQb9dbstKuV5O29NrfBcOhI5WIF9aCFUaRu0Il3SH4j3K8S4ycUe+x8CtEG2H
G4P1CNAGlNTxJvk4jNoK3tQxR+Ic2t8CG0nRvgy2MP+r0W119ToJmugbROD5E6RhOb4mQwMwozSq
UqW4JqBUmvm7QDozk4YSiQ4604E8OM12KXl/eh5CUcLq3rU+20E9U9wlVYDWazcSTur1+B5rH/T2
Ct5RG27xW7fmegZ9YP10blMdelPYDqyh3t9P2wAyXVxGYO+hUX286S9hdPspWuWjA2YAS7Aul7Th
YyuKxNHD7+Qqau2XHhVIUidaeh0A3UcWmqlNaobtVE/uw1uyHSjFHgfIPaLAz6x+MJgso26EOQak
2roHV2GN2Wu0XZWIvRuFHB8nAko2W/ZRj8WN64LIj95/4ydVp0doAAdgtm8kWRGlhvVwix8h/gw5
KDkPPkEIfS4XFghnFJ/xgsBtYcuTqbHsdH285A8QwGug3leg0k84BGawjMt0n1+CZ3JfX3GBrNnA
OOQlHXT8u8U5P+dKqAW0GG27obsbVNOmr4A16fpl2p0hD8OYNm+hWZRYCLwjKa+md6FOjrpDhX8l
w/M9ex5kftHMlvFuCDkBqUukGlJ90ek/IivXQry6EtLpxJgicj04DDvzOlQEBOaaHWOkkVFsBQJg
zm9fOEYjHjXfk930b7gW8w/Zw5c1RKvc1eetd0/Cp8Ob9EoM78FdeC0sTSmhw4TxmDwoUwsk2h2R
uMNoG+8xk9Rot98RC32kwOEcEw8rLI1Qsq1T/EjAmHZzacLUnk7rNjxn5giFdES6chWpdAXdzGMg
rZZhp4eqJtYeHTSx9bmMecMAqUlHj/mu6ERSi4ZvhIxxb53gFTQ4fGFBoPTA9wVjHUTACx124c/Z
RZH9xVNvIXV0XMl5AMqgpete+T5sA/eMmhK4l9h0KxID9DgZNpcIMeJgECAKGaBISXtddc5fwFwh
M74CXAn80xAhdPY2TvDZ0sEvuL/DyFQqLj3t1wIjiZ8eYa9ywAYS20cBL8YzZKheio2VbgdCXRrj
DdftchFjEspXQpSSHVemOKfiZyYNUOKl7dWwEg82VzM18i1+qcaAN5dJYKceoe4gw4cYKG6KAXs2
rNY6yiPHoFo/QmnQJDUmBEJL+BzA1sbvpBziV4BaO2JJ7tuF/Qgmt7iKF7/sNclpSJYvkB9hiZ7+
DfEYGRpVJ9D8nd/27v7OnTCru3mVC8DZ88kElBDmJre6EMMdoJ/MS1TiXULlBlOztvkvgeob6NYj
rBq1aPIgOhxpXhcZ8g7sLUaNTI/LUI22QqLAj/X8HmI4SOcBNRxv6T8gzSz9a3oKniE+8cEt1GN0
q/29azgoW1Kz8/Ot37HRMHXmTAykEeJ7eKeG3QinNftJg6mPbBgHe7t4h8fxzr8kHwAuh9381bvk
3Uhg448uckyBGql+F2eRd4+xunNKsTDApNDqySG29LlJm1NiQPEMP1H/GhzGzylzWal36N/cpW8W
bcGKRZZ3ReRYCDubvSPYiw4ZH4awPQSvg1dUZ9viAqUHTXd/PzzF2lzH6KBb6ED8q+Dce/mHHCFP
YK3zJ2gBv84gSrLFt2Pzs9rs+opzmKhoy5yHMBw7XM+KI34BUIBSkJt9aKFWc/TTDuIQSMhLTEi/
aM4QTWSEf98Bw4SFWZjFsdeZ6T6ydguZN81e6j8y3IwQb14W0hhHbOxpoUsywtz7oFKza8pxStuk
4z+c7XQvnGPmxqeaH74OMZQcv/Fu4QvxHJSwMUAw0xsKSVis+uy/+M6wc9TNriP5g1cZI/RcLLlD
mpjwNuLG3Y8O4SWvVlL/BE3KzJcr1v9Tw2OrMHo3r5lZ6QPsuo38rcziW4BmEPms4Bs9qEY7Rbpk
co+rq91OK3SUnlPVvcIO0ILD9ITTazfYD5FG8vHb7HVCZjHswXpiBZU3lX18InpWauZHHKLMsApO
ELn2EZJ4rhZcsIhlPwBS7fal3grJjWg5vDGVsRbt7IStxGn1mBwydVBmHf4gDLx4XVeyPcPrfMJZ
2lFn3dw91GMjg7zEJUGZ6LeBVph8yza59C/xvmBlWTccKMdlogODNQbm8NxDU3Z2CNu048e4vyJJ
dQm0z+NUgf4B5K6vLZQ4QA1xevLYG5E6auJrxHiXV//gv9cokj/ibowdRMFeurtbXIetoAlkHKC5
kVwjUzhUoBmitv8iib/y1Q1nn54mRvz2lmzjG9carp7AWXsQFWN5SMD9qONudsn3PSVgBN1/cYz3
6Jd4e1cp9AzJ1gKCJuM8Y86dMJVDPXlilIoQcCLll/U+vYyv0yXsOGnxSkVqOTXm6GcW0qTcGNkx
5VsT1bbZAQI1zC4XJ7nghKiIFJRjXE5DHfWQPUGiRqv5tAarjASFSqxYDu7FddiJrEFbcAX21KQT
ium3xK/q8AjYmVbSe2BlSzQB5SnGRiAho5dv5MCocT3SejqX7ZzZmppjVqgPjhu0Kde4u/5QmJn/
6JH/mfl9ayocSqk2T88d9q4x+laO4MZjrILWAPx40hREHactTtt3D9Pi+DjtBJ2+4uJ6nXbyZ7Ij
39ji8ABZa3rn3069Tkyyyt0VnAeCZ4JLy8hwJxcsh+6BleDx4kqRvoZwmWrDR6rNMDNYVPQ5td67
BwErvXinccWW2BaI/1PHHYuKYyKN7uHSq2H01gFGX+ElfQbPwKLJhIhXsAzKDDjDMnjMjKINKljy
TXQoEIvv71ECSe/eI3tFj7GatGG318IEN3BSumd374muHW5i1wTGE7CFi2sGOnkEVhTRNqu71KnP
GNEHT5AD8BmPHxFscB/DYf+aQbJ0DbDEN+/iHzJMnZKK5IPshOu5TiyflvQaEYFZiYs4s+wukIlD
uovEw+891PNtOVpGeLcG+KCRIe7QIDBxh8BV2Jd5Ces9alfH1ByyOe39AJryEi6nNN6iht32cDEq
kBPPd6M2wJqhC5YZyd5Q7iGvSYlLXY+6ttrjgutZAwXrSnFNhGVKyTUFLIsDjMwA2gCbg9EinSS5
L9nkAR6ZIMA0ULafS7yR+AmNGw8EA/kObAfcOB58xx1/TCfShA2ka0Z3EJsMv2KgNZhcyWT2LXtC
/D4y5SD92ge79TvvjjtkjV0qfV4MEl+PKRfAnmQBb6WNFNY47dRIsB98eC144VLN31bn/JJeIpgX
tGhJeS/YPZ+/KmbyQ5GKDupYANi43rJzuoOx3ZKMDjCcAsFapnAQt/C9t4HAedawMDWC0hvAd9cH
rExhUSKD0ENTHCUZagyqHjRbkOu3kmeADxe2V3BUxsvQGFySZXhBjujsSoGTSzFyDp/GYDkCu5Zu
IyU+I4J09L4+CFNx7XVClhoE52X8CJDfi8rs5u+gBpjF1S37N/+Kgjo7Ny/9W9aNq+ASnqZKLgVq
ei5e0w63MNUhmoRkCmQLe5edSxop8ftAeDIQh2ASog4RGkGXO1GiFpRd06+8ZSqx5p0UeF1YhRVY
MbsZy1ynu/g6lBMu4jvLR47lsSRgc5bp0y+zbqRhiVCHCB24HZq4uMu5LCixHtxV0MV/DunWITkY
ZsqHGJykv/si73JeAG8QvvPP7ql/T46uET/xTDv3j2gINwFjIt2XXaFa1+Wlm84GvWhvmd+Ti4P9
RJU8kNvfUaK91mMhK6VH9CuV4E1+hvV8gpSiyM3yJymMFl+yS8aFDpkMSGFwzfb0NgDg8CP4mDIo
hgbsdR1E47OKtKZDlSWcj+4sCTBJ5whFWi3UUKQpZHME88Yj2UklH8aGexq3jLl6L8IsXNxX38zx
3c27goYwf+cGn5gzNIp22ZETLrRB8ECh/MVRQfeRbc+7aXd4INfGlQ57IWTjqR8I4h7YRWcbHbkY
IBB7pBMisJEm0tVMukAGShqdZHa8J9gtXafDNn2RzdbxA1wEmNTA1gKxf2Xxen0rUwA8HFDJADWb
s434ky6ogZck4pV35zJSYXPf0pt/HDZBNxYXVpcaQAqxwCEHeARKXBJltrkWtVOMTMlcUE7MqJmi
koaniTmOkJYxnct4OSD5gssCnHJmRcTuSA/xyZkYRScvM9S13Geiump4ytSAVkAEiAiQG3vuklXc
j9dU9W+RgoDonke4E0i2PZSeebVycsz12CKOXIIKITA2CI3Gc1LhOHHoUaqkDb7ZP/Q1tL/hDypz
Td1CgdDSGVl/6zq2D3NZ1+2e+UyxXz0nWEPTni/dW+lDRlKOlAaLrIGrcoGrJxrpS6wcBMVRcn4h
8ntL32ahNQedz1VpezaB6R6UD+cxBG/3dVwIGHnvxNgb4O7AvxSCr4XHjUtB9FVCkbS9lB4dPxmD
lgFHRGK86bNmHsLK4Bkek9JeNTkAUadPA2MIZHpbDIWUjwZKcA8P1YDhux2WcMcFwm0oYHaHBgtd
EGgOqCkAsCk4ev2LcWEsjV7QNo8uPp7n4WWB1/UP6/n3amqyaN3K9K272v8o7/zW2NtLt7JZvipl
jHjvFXdl18DXEmpbv3VvP7Xq/x6W8lmoSxldpasrCCb+OW05y4+HLpcm6nZgJQt1hWqHbDmj58KY
Bh7qV6b7Gp3nFUDceOWwOnC0ox8GtooiphZ/Nq15iK5houOg0tI2xUP+9oUrXTq+l7elMoZK9VEC
9UbCGLdgwQseMYE7f3FIb3Z1dQfXwPe79kzZel1gf66gLXHzEK1siIWjSAzQwUWYeKFBE0jhrN5T
J8eJ1AbLtkKtDsA+MLZm8EEuL6BRaECCbgo/P2cJbSpXqJ65k09X4BHiy5ZB0z3Kxzc/DEE0QTLk
uegjqQFgTMkdKkebHzV/mMj/I1P8czVED/G31dC3O6nzLFkNmi6Yu86y9kxrF9bPGwlyG0I5VkQT
+CVrbf0Lk48rXvRxhugrpjqxMXmODq0rqrWK5u6zBycAUZ0wBqm8+SmtVf/95iwV6JNl/A1peGta
/W6Plnhzs30O/z9sx9HXKC1vztyJx0Mqw8/PH/aL9vc0nQWy+D9gCqY63W/bRS4b675/oelnLrQP
bFtfkz130zU+GIFxjV+IGgwkFfaOfb4UyKJ3Xsm+hv9c59fh/u1eO/3uze3InrVLlYcjcycj3auy
xVAt/0mp5x8AFPGsHcZh/M1E0OzPl1nWj6O+MxsFeAUoHphUawHESqAtQk0YME9FCNqdi6EqoU91
hwSvLhjYhwHKrfL/O05rXTHv+n7QVEVDTo7jBkzt29bay49L9/Ao1fFEKWrArYuMpGr0HPgjAeYr
iwWHCwWDNnAzv/AxySu6H8IOWaBzF/cBAhF6a2OaiNg+QgYH3UHpArzP+8Psz4rRPmbM6N/t9XMl
2QsEy2Ga1SOBBFJ27Nx2tSBXZYSCwajUJItOmfgWNnnO6UlvUllTzQjCVz3UEdjNalwTo0jYtWMp
j1h2MhLXwPJlRy09ShH+u2ukWWhpAfqU73bdo3nL5EOwnfdEauAfxDOUQhAXGg0kwCcKgz8FgQ5/
ZEx/qVz5nCUhE8lrKL1ginQ2pLXant+tAIVrC0aDg2q2g+bJypu3fut7aJEMx2K2g8j0G4tIXtu+
B39IgH5lP4f4fcqXcC3TvCNglUjRN3db5ftEu7edj+tF7k0rsLjcVxd+49i5AJh17r34OIL5AiVD
4DRBZMJJGCN0EOQK4tdxDsxWZEjxZeGE43qwn69I6jbDGk2NbIheEI9k7JFVsB8OEhFJ42d9UP/N
VxnA9XkwjBIUh9A1ndBx4uXMcfpP2KNIW+Aq5SSXrAXFHD+L/JXGmjcmRm6e0607PPvxAVw4wbPx
7HQf9bgQWAIQ6CzA+BVB8BC4YH0tJyhJbHETPTgXINmESIaEzms1m9zEJ+wCwJ4AYD9xsJ6A7t6o
U/EnDOFJ1QOABD/Mmf555lQU/cTtaShW99uZu5WSpcqvlzK2QCjZYCFhjcM2hQsL+Qdq7T2jeQSY
APxrfWPQR5gE9A6FwXnPf4L+KH9PfDQZtc+O3NG6ugBa/RkAauV035emIY9f/5+w81hyFNvW8BMp
Am+meORtpqSJQkqDQEg4AYKnPx91J9V5K6q6BydOdVYiAXvvtf71G2Y0KrVL267I5xM+ScSy8zHm
EUB4YxA/MDdW/T9WvDyc3z9XPJMmeHmyYqgYSv738lU/ilvpqgs7pgOUxNcZdEo4uSzd2zrr7evV
xzmjebq3eQNjdJzRnYD8lwfhjOq58EPTi66razdBccX419JegWHQiLdE3Zab/HA9MDjZlbx5YK3s
BkgcIeF/3lyltQn74mx+JJ4ePGM3ISU0fCEks1+XmGegWB3kt8LyRojnfY39DriTQOU7ixwHdHjo
n81n4vB7StSYqFFQ56BkDE3TPm1jN/66qwy1735FN33RCTCDTxeNYal4YjoD1gbHRkZ7au0c7RHa
79gduZridF/me+J8AWmiUhMppq/Uie575KMRXxHC6jZyQLqYYsmX10VXfJUU68CcGSytg0bWKGw2
4myPtnvfsj10n7C/Nc8kvfL1huwf45ClJrMv1JwojN8/8wFSw/RoAgGOUBjntEnn/Zm2leyOpexW
U0FEACt49bQODdo/eNkY4+DbZz3WtdMt6b/xHNBt8MqERPiBeqMEq8Y3v7uQEZ01rfjL1dYfGx/R
nqClzk4DFjvdXG3pJAvFayAjH/YU/Spj9GN3aWG3w7vE9xo0R7lkh2rQfFnf3+XudLOB9oJ0jJdM
a/Fj0gQdYYBrbx1IMxPpDhYaTpu7EKtJ80AJlS0MOEnA2vJ4123vC+ki7kbLcvbQMWm78ntAQpFX
9Id2dS0dYyV+cOLWrANtSimZTdUhJUN9LobcF776rxQP0lfUL+QklC50UCt2iuL9uYO8nVjpjCkP
KeQVHPYjOq0BBEixeDPcU7sogqfu9pu/LyBR/VOFw9Ra4h9Rpxr/sYCMW8l666FVs1mysb19Dpav
M6pPG7udyRE26X6xYEyDX4+9WMwmzsNfreC1Nw4K+sFKcbG9emh1BykJdHnM+f0Fk7gFh6IHfD+E
6w170kCUHcwBQiZkSIiz2Rr3Evdur0fzhnSiJS4Oy5gB/qBAfeesGQS48/MGskGw2SFIGfNE78Se
CJwM9fsDSFYIJBxeTqjvmKNY84E1tdusJoxCV0EwPxwS/giFGwAGA//U/uR4ICja+hcF508NhqYL
kiqpVIii+eP+dVqRPBSlEXbR+XpQrWQ3WtxWedB8yu8vJPcvIIbToQlPnwKZ8nOT6fw8Yyi2rvmu
Z6WAkHE6//2Z/mlH/v0T/SgfDakR1CKFrYy3MZHVcAaI88Gf4h9775+6uN8v86PW0tu07eOKywyT
PsJVxPXL5uulu381DOJAp/q5x+u8naaEubSoKT9usfA6jW6dwh5vrBCTPaltduV7vyatT/dHuCoS
b7UmIiyy/n4f5V8Mk58XNriuafLbh8f738MlM+Q2jwWe7cuEuuH0EEhEC+8D2D6HxxbNZRPi6IBl
QDTGggdRlrwh3BlmMARi1HP2iPSqXeVAuEY1x4xk+RDJtc9n1fgGfLVMF7fOF74eoRzCYh9Nupnx
po0xKdxBSEqm5VK/GI0rI4pihHvWHXa43MnO6bLfSopVQy82vGjQ78ZA4jdfOkvQmSi8d9VXBNp6
wYGUhFQWrugRbIEeqrXgOltSPClmGNilaHdngBRPpvfFMXtTMtdkevkBIBvovaU1lBTGaWnyxcFW
rtZr25Pr3DNajd66OU+8BjvaxKteWcR4gRKSixfrNlMsA0ktU3/w1NkLSTLJeaIto0PMg1j2XpVD
VCH8px4jgZEtGC6mHAST3sOSG7cq3srtCJ9MAqFm7ZeRhtTMaTGOdKsE4nvNIt2uUDVTo90HD3EC
POLdiDSUhUH03mz0hV3lA0a0k9RewebDkOfklIo/+hJQtZ/GNcl6+TbOZzVHTW7XVOYNRlofxWN6
b7Dmm9wjt2LVPOaj10LPXD6Vwl70eLhkkW0Z990/O1Qui8c62lfgPoCsopXi8gOngEZ+IoqDbjNa
6F/FE6q1m0c2CYJC78B7zsnNDq7BaGf6yStoG09FdZnQ/frSO8rmTHLQXcNzeYWm4jylidJ9XJOJ
PKRz6qjfgdkGJgrOA5pNkF4rnccYX2n7lKzNeXIkmAOYOQvLI5ww4aKs448YDaTVM4LGO/kbu+8Q
vR0OJijzUMkzqyN1BJGiR/XdK9b1jPMs3ySKDmnL5lq+XYG8iXt0opAQaybJ7y04IHGyANGp+2Ly
veseIbxqAw/kBIqY4FzXMoag+TiCspK7qFSlG3kkgzvbiaYLzA9x041SYzfGX/hBysuO3gMQCrqL
dmRShex0HfHfpyci4FgSf1/P0p+6Q0MSFVjzwz/GD3LSrdXr+lVkAs18a888D1sa74Ikbm2tp9Mx
iVH2GGHzPxCoXwfo/9tEfrvqjwK5fEbF8yHfhR3tKPpcDAA5HUO/G3x8eJNtZHF//55/4HrLwu/f
czjyfwNY6toQQRd+XbF24ZC5D9LEX47sPUKTI3vwyZKdxXr6PhgXSM7hQ0briRpKdMfff/8ov5Qx
f/vyw9b+20fJxdqMW5WPsj8CayEKCddLmk8gAfjEqKn/frl/fvMffFgzud6KvuIJU8AcFxjbVO5x
kYbepbd8f3rGNxh0DI840G/sFv9+cfFPlcDvt/3HaWGmz2ue1lx8MC1K8W2jlHF3D1raTfAPiIjc
mz+ciYYK45dWzzDJgPnvjX11SnzT6lO/K536u7UHp0XFr74Nf/AQglnIk85Dz2P0YIUMFXnZ1x9W
HzBAfIMdR4VqMREr8PzQlqfpc7L29k/vWAAsYcPjwR52QaQv4VfIyeFhyrKFFJMxUjJWOVpvMB7G
1fxL6Ke5o82c00of4KjYLPDNDl+WxqYmg69tT+dYtRhEAHME2DtGbW/GpiOeoqT0FZhlt3Cja8sY
JGAeRia4n9HefzM6tWb4g1or1yoc9/ubUnv47atB4D/oeZ3J4P3+9wf4p4LGBKOVNFYrvNMfz6+K
pYcQZY9+h7F4zR2FTBRAYLstk38goOKfAD7TMHXTIPqA7eiHbkQeNUqlivd+10IeFN85PbPjB836
7I6P4e0fddqfriYKKpk4OmELyDd/bEB13MaafiolZFkaQ/XlkamrI3xcz9Ke+KK/38M/ZJXI/7nY
j73HiM1M1yMuJnV2sq0fA8WQZFDMVhBhJlN86aVzr6CeVilc5t3RuPnorF4IYRJb2Vx7uzzXwoTo
x4q+aJ+8Pc73fPCWbxRLgMe0u15nTeURMTt6bbtm3t9cDrNReILvBZP0oD/+8YX+BLb85wv92MFe
avEy+7SSdi2um/CKyJzANnBt7tWPESahLS5pDlHlRudqb7exzphwO+r4RrDA7h69JxJADGf2CcJq
ktgoCghb+8f79Ac+Pjed3kNFnosQ4Jeq4rdd9mRkvWq+uOlUcI8Frn4mdHXtTWREXzj1c6xs2OGN
jyuWLaDsJLzjbO6L+MUtlPk/j9k/lev/+TQ/tib1iVQ3jrhjhkBNGl80LA2oWGx8+n9FuZUajX2y
gxj993dPHN6tH4fNfy78Y0p3NZo40R6P4TZIdnSfAKQqh2YcbY2n1Z4QsedfevOvez8cKX+56M+1
XD8V8fkqC1JbwhQkJvbiuwMkIPlUXWJLWMQdminBDni9Tu57kQhi4ni1RaNZL9XqHLl3TRx//34n
/jRB+P1O/KRhi9IpFV8SLwR11wi0PdQFq59qQC+B+P4MG6pgCIRlGJ9zL4XdB8x0PIXKUslnWeUQ
r00c4rW0dRjbzJr2xYVA0r9/xD9VBpDEdQlRJrbmgvFjD0xvevXoO1XcwfKJY/uU+QBl2rKF9X5U
PpLeQoGwGL3snEAUQHVmUtPu/R+fYbjGz2f3+2f4URBen9W9VjM+QxTbBmZ7gV5h/gATj0BXrDL/
VSD86f38/XI/NmI961v5pXM5NpH7uK6sRHJfVyT0/biCQgJ1QvPTV/iPL/mHw4aJpKDpFIXYx/+c
gEaFLL7qkyCSY0ImdKAoc7CIfRv5hmj3hfN4/utrMnD506L4/Zo/IIhRmd/UTsqkXfxYiiahSdZz
KzceRHwQtk3VeH0ylzdN6eQGruHKUeJewO9KfAxI6guNxw3rCPkjxoSGuFy6Q6IxJBhYMFo7oiMH
7wTNL95bu36DW4AJuXOLx1Ub3IOktq/AphMiW4qTK4acDv0Xr1H3Tl8FcSRxkyEXd1Q65ecIpf35
tr5x3Hyh9K2O6VJ1SAYlyLEewU3BjRy2UjdoyoUVxKn73HhT3xnZdC0F9HMPj5YkU/HX3BISkqse
9TWNuYpxz4SQWcm5a3sa6Cu5QuTIkimi4iBMrzjyxIro2Jsvy/ZLcsQMK9cGARlD4QdY/gMyVR/U
GM09JonpjzZP7dIjUujsa3S3erg0hp9u69hmhHwjn+SebkYvDx8YsRg0Fs+PqnNyYXJt+I2rQvHl
eJKe8O14DrnyJrjj9p7BYhvdHOFdhbTigjbc8Jza3FTnhK0dk+LXh4k7EJgRboj44ihzEgRoJQxG
CyVhm6sCt6HIK97IHCHii3VrF4X9jK322NdWg0cxoeMzDmSG+tR9jjFrGCSdIzyjkT8geKjsUSBD
j6AHcss9kQCGpTFbBTt4oS+CwN99499CyrVU0rBI7gCz4HzLwG1ghfUoBOa6YqtqWK2Zu+ASNesL
nIdghZ18tF8mObIzlac7ThmVueK7mbu6qwEZzy2R7060F3xcjPx5WJkTI7sJhGvwkEmmRSI9ruOg
hF+aXV7A+uAkB+x2r0T7gjnummiaauHDDHjnnpCKpylrGA7u7qns0hujvnl8s+qR5JmnQ1+MtXYm
yJ6abo1ulYofhbG8x6tbO5XTaUpQRuzo9STBGLNn5Cj5Um+baCye0ysU4Q6CxvNk1WlYXQGKBV48
8iRfjkpI1IG/I3WrqAc+inUrJvDhu2Ooz0CimPf1OIOBeNYI41XG4sgpRzu595TrrNUOOSDC1cEm
8zQianSdPmyD9+Dm6JA98N1evqbX2mW9ltmirbys2wmzonXTjxsiLwB/EANAj0mRWsln9XBuHOJ3
bIW1SSUGj/69MhyT17zDZ8vu4Aalv1RzNa784GK2jLNGjdwWWn81RCSYFko6JHqVGyVhlS1HDPdA
JFrTacDsAYOG/0OWEvkr545AwDCjcRkFb9GF9X9FvIB0wt/fswkjWnw8f3n9qBY0xtEncvcvY62G
J5cD0MMcndkXsVvp9Fc0ZE8btMKcjOF97rQ2Kr9BmYVX1pWWQ14wwCWKZQXBHC7EsWWcHpRO84HT
FpaqnmYPbJ1ShIrhMQzGvnmMjnmzx995S5JhM/mC8onJDryxry8kCCPaMQwC+EKQcR62MiudPS4N
5JACi+Mg+iF8goA7a7YNGDn0jNhDHkDWLPn8mPf29jV9hRI+BINpe7KBE7R+vK8jCyx9AOcnLyQB
1v+ZZBr+THYQQ7LlWVfni/Sjwdlxuz2SbbFV/KMGHgyC4z0OpLeUJ0vo3cHFlYE2vzWkVXyPhzEt
zqohwjpj/BgtLqa3xYzz6xQYG3+5Xm8xqV6cxmSuWkcKHAWhpK1u0FKBLX6W3Nbb23VL0rSJTuY5
PTKzgjTqrrH6xa04nlqA/5h3YPAdYr97QOwV8tH0wZDKINHOgp8w2TvocQZ3s6dTYETGSwdT5uht
xSCEsxlZ1lWgIU10pszkpqkvlyoPKjiOLtHyuq5C0psshRupLPGehWdLcMXgV+txw7IdWFMFMVB5
MGpQBfimw7NqJmRRhj2W2cTGBoOBZ7xbr03RTRh60btusEIu+Kvsb7OWaItLU/oIiVq4vJZ5kUfO
ZTDORmaU2XqG6uSKmjzd3MawjMoDlN91tk6XekRaggqJK1SqG833Xrv7vPua36IigeAHgyPl+ehX
NiFLV6ZNWCIIddmIIEfNFVsgw4UwIonmd3gxEfBoDqxa8YOjBXwTyR9CA8Z7r+Fg9cwiZOsrcVer
ApZs304Q2lVvppVCR/gcBjdouqyeDd1OP/ge3IQpz8DvvR6Lk2RrDgZu1mlcYKOJya91ersIsc2e
21ROLM9mHFs8wNjNt8dyynvGe7hg8qJbzvCyq6VzBeZd8/ipb7hJqi8OQs0tatkHA3eHPfJ0wBV8
sOLsrRR/duUFruyV0+OEDA9brYe1hyfML+dmZq+ZjwFqO2AS+CpcHptqh8l1kINOFCP43KN9YSlo
P4edH/Cdvzmke7y8/qM9Ma4fqdMsCL7t+WN+FhxYAid3BdAwS2Eaok/COGu6gu/Uf+Fx9dn5b73H
wfTGCUcqC4oi1iku8uUE2w+1xFba9cLji6dgRvz1eDBzLuxjYgTZ3LSy9UWxHygjrAYBL9QS7uY0
7vBw19wUucny5I62WCOeHsFI2kQLezNut7AYnMDBV0/khrTWyf0c4zDiJJNNbrdYGa7eRsEMdTH1
G4XwcKyqey21BFfE2BITqiGrxFEtcdMxZEOv9Q2OsCGFA2fB2XV5mw/7XQo3k3UFwRke+97z7uNt
sUvhd7OHJQke/DisY6/Pe1h9w2PlZw27mhh8dfdTc59gNDivMWDnWeuWWNul5BzbM6yX+eB+E4LF
c5tCD8yNdVRa+zSUOjAdPMqYf4Uz3tLOHi2gTW890pmbCT+tD561pFmgk4L3SPDDUkCpdAq+TmEY
MvDGoJ79Fm/mwfEnXCbv+HuTfhBeCo0oJ+KJqMBG9JaC3Qoh1QfLCZM4cfzrWni+sV5eU5qyiqGb
EFZpwOOR/OQzpqdZd27S2LfIg+bDkYjY277nS47SMx+/s509dQ3LYjj0SIXdGoPMU6AswWnFxQMS
l68vSqpNsbgh9M9nK9NZsRvPinVJBDe3diayaq727AntECFe+FaNBzftTzrCixA8B/fA1epzuJdY
g6sdJtw9Wx2iV04JfVtX84fiFNDuoff4zEB3UMKBaoeSyY7Ig1lsApTY/XKF2xak9N49j77HRsVM
G9at1Q0eg5+fsoX8ZTjSdHFwBRrqJ6Ykw+uSSIPmdXBfJLpl4lTjyQqrPcGHh9dPB9LSYKnNVnFs
/e3gJ6CMyB7M39UadR16OuADYt8d9YJjNebRQ04aTs3teEW6DOtiBtsqZsPVVrxnXuFv4TxsrwQc
KLuLZB+zM/aDJd9c8dNp8/EmW2Rlw2fG5Xf0qX+OHh4+lD43F2otzB/GezCf8eEY3OcpCMAAy9SG
5E/teDwubsGCmnvLp1jHQUQUFvvX5HR2iGrgwJO9GafinpdZwLnChDnrak8rMle4WkUBpnxEluNu
LvGTYBJ+dcKCSK3DFwwHe5iPjWmgS3ZlaIn2XlGt0ebXnmHuiSCxt7cVbKvLdcBeCWOkzT7yDVPn
sYnIiOLd3g42vDhNwwCZsWdAP7HE03iGWoW3FpcyaMDXjZRwN1+T4WSipMCFxOPcgkACKZS2abF4
hvj/od1Il8f9aDLBpC4LJu0Y8AA+ysk/DmzJy3bEoQjFDZe/HaINbggb96w4jyzOJkRqK4gW76TO
NE8erOBquGAXrB+sube03RkZ8EPMAJ0om/HiclTG+8nzMIER8cuwJ8Hzczo4n6qLffF21L5xFhW4
+i8PfeqYgXAybM6pd+nmtPPM+k/hkB/Sz0c7Hx9xjM3wsQ2o/oYUhwfKSI62CwLMvdOtDHvCHmxj
yT9TdgsCE+lSqAQ1WDzk3AylDX79+BlmRBNY92FnJcs+tkH8MNrX/HJg3PFmjy/FuHpxoFXWKaba
PA5hUgXIhgvjNnvTfBh7cXAUt6LVUU7tZQcwxMmowbbcEBtlEdzrNeyD6/ldCr9OzpZ311LG1NWk
XpfhsdnErn7h/Kqh3j2cjMoDiUwScxJmcIuvsUOAGgkAfgqxaOEdFYMXY/HQCVMr1r3Dzkj4xoyX
qLNl7BzZ1yrZL8aNwTNyFpyk1Fr1DMTQ+OVhTaaPU88UN3nYsoKzMdFtJt76TytRISptBzNz+BXc
AgCUvQwZkQPZXqTetszHryBehYi2h7UerakCQm2IZ/9lKOjJznb9fF8P7imeM9RszByXvI2sdDrA
V8AvcLacYpR4DBIa+B93jP4id/11x2HV1te82ASPzghL4PiFqDwbIqgWYX+i3nxkAfYjKoaaDjQr
Tv2ZwCn9sgsVuSB5KJNO430lI5G5Lo7u+DbEgGN227hr/A04N19b/jReZfim8kD4191ijg8hkgVi
HXnnJL/7pXbnDqI6JqPu6smG98jH3JXZXvAZMkWUv8oh+mIlFMNKaKnZaS0uAO0YT7cKNdp9YIYO
hM4hDgM5KaZVj4CinrC6d2zy6XYirwwy3vz1S7f9wZF/jRD814vL5zgOMizFZ1LsHBfDKoK/j7G0
9a5YMfF42nTJXYrc2K39C1kV+310HhT18Rq7IdRFCSl623zC3hBSDONsK29OxPuRkgWbxrDWSMgp
UMkdEmTrQ9/hZbnsFl+EilhE0+CIoIxnQ0bWaTejLkFDgGxrT723nx3lk+VReer6kEfkfUXD1+tx
E2T7IRLAnXCg6ADRFOoWIiVUOhz2py/26W3IRJ1Vuo1q0pmCU0zsgnZYr5tJ5JYX4gwomHsMLcYc
1dw6Gp/hROnG8IBmCqVxttMOI8EFxq8oHlXLuPSzNABvJoa8kpz2tCDUiZLUAlqk7PWaNYWgG5FU
tpLd0pIkqzzftkgRSicLD8kL2U967m3xO757hnXIptc708qTCWaarPP5/VPxirs9jc3dE+ZB2YfY
e+OgP/LkbqEoa7VEmW3e3TJfGgwbPHAPfnyOnfa41Bxp2qABvVtnEy24Nc4jPKj5gaHIsR+M7iyl
seYVg62UxF6CBLJ5auAN/l3Jdq9aV2Bsc5wjsE7d7tOkA57IFaEFIo6j6NxUTy7gz9Kz8+bRZTm7
VHPaBVykdI0jSUXOJ4Q6a/dcATIK1mky5/iGiGYBAhSO33B3IDVBBwC0v4URWnZjbiXVVJ35be2K
CE3NTyXMdLc9BS2swZxJHD2RDuNBfo8yL27taFpmbyROLMuJ9iQ4uMUEBtjZJNgkjG2z8BpysAz4
KwPeIpJ30S6RShF5YOmlNUeCHG8Nqz8PZN2FiyO/SHOYkviJ2UbjiB11op4O48IC68oLS3P2dePo
ocvzFoS2TPaLGU4A2M4HNz4LGZ9LDtYV+yisFFTErO/n8mYlRQgtLrI+U4T82Agw0VtVY3XDMqDN
GQa4gzwicahI+VQ9oARfQ8c+QA5a1FVXtgdcX07xMq+XBoNBOydwhgiq9xKEjmt8rR9DJGUG6ZIl
x6cZ4rDgNARfiC8H/3ma6NNQtCpEHbsJCY4PMkCkZvar0SDL6WV9YW76YouhMR/iD0PWZuYXUNsa
4BQ+T7HLDVKk8KN5N9/BNXaYA4VNSHut0l3xOjL6sgCqGu4U5PiGIp1WKbG1NfJv/leRwtEEKGwB
WXkwkqXhIsGFX+hvKZK1A/cUMhlqHKhF1IqUFcmEM2COocTIHT7bhVycIXwJz4ebI0vshwT4cKJA
tOOHdy9LZXc7hEPGIa776QI3DaIAZlDwqAsKe6GdseFdiAH7+xGTPlyBzUukTEpEFfXiha3P6C1G
GiLoFgWU+tH6NfPiNhgBj+6qekFCTQZjdh9tzfljwdmkirZGpQf7lQ+rhNriMS8grqdOseK0kj/6
z4ags5uboL1mdnx4OuAQAGsvEicIJYVqLy2TZkJfk56grhAvuHgRj8spHWVDjyyceU7trsfk6xJf
xyBuj4WUhjJZGNdAhkgUjfNNjRUXRzXh1rAD6VnQATPPFbYZ8bndu85Oc5Anuurze0os++10m616
wsuoxds3aLrMjQzE6i/dy74ei2qt0Zjv27PS78C3JHULHUuiioIEPFpXuQeXqYA3ozoQeTFPlUAc
cVz5bCIr5573IdEuxYzp4e18beyr8iXTCp1PmDPffKX3C/wZli1WChO6xKSfn8YvS9Pca3RmXNPN
KXqa4ZTpdtzTfORcScg6ebGf09f62RqsW/rqDq8LW283CuUadGQio1pwaK4eZN63eCOJH0KHYiDH
OIQaweNwK15+u86IGlg+C7dLJ8xfo69K8l6ABBT+H61C5RmjoV4CKd4mreqk4F1ExWc2t/pmDu97
89XeJiMyNcZRGuayU1ZOhtJ7agjHwsDxHqCB/Sa9+k8VdpdjGkGfUVwna3E0uz3w7ChXXb2+wg8S
vaYKT+m7QhcHuUu4AjnGdvwiFENoYa2oX2qtWpUQNjJJiUYQ3ZF4krdwf9Il8y2aeH2Fot29biwE
jvYH8Y86E44VwezlC7TzNPJGMYRsDSGEcuUE2tzP5W36Yhkp9F19smugdzWGI7BlP3mAz2l3C5I7
BEP+Ws0fFhnd3HNv0PVctad7lb+v6sjuG3V+qi5td8yyZZMtagDJjJSmnrEDaISMYmPk3aA7190x
ujv73AgFpXPKp+mpqOsMaNOd6nato2S5d+28NuJxPQ7Y87lRxMRWHBeAusXJb5SP7PTelrLV4bHS
ZK7QucDFIJ4mAwhmCXjuJ8wbNxKHXZhStj3dCN1xBd19rs0k+hC8sA+gykS9k9qrWhqBXFenhmjM
VrJ4ojExlvmyFyxPYMNbJrVvJEFBl4YGpA2A8jNSlzpX93A2wpUlcmghyyF5sLu7ucgKdXrSO3Lm
NARtPPGFdklHSBk945pDzZ+NTZlx6EpovEdkK8K6of1I3Vvsy994M6vnklBeWGkFrLIaGVjpKoLF
TU4dYdL16wdi/dxRCXOIHbiUN07fc126SfTeJYvbvrkt75WdYdWhfMbhfZHXDukaIXsflmlfhFi+
4Ghv0u2pRh5eMnvJrQd+U8xKdoxor4OlPCBjt3pOQXL0/NB9m5vMTWcZ9DjgpKUwb8GfKZPZU2t8
wyKExVf78eJXYtDjmGzcn4V9+n6Fd9IxwHANEjsYVDDPunTMCVpipXyyCUbl+DS7nwU/9xuy6PE+
Oo3x0pkTUyOt9H2Jeco5OfQTbOFwg9Nq/JOcdKOa1hXfuc4tw+sHOCe80vU9oJdAu/Al5j4dw2iM
B8JEEyb6rnv6iSORvfD9vLo1ho6IGYDhTZDZ+7wFkFPdwVXnaj/3kGnZWOvdQwvRKrTxWFtFwM8E
uV2bTX6yZGJnY1vh1TjHbxr0PB+QtnUfMoWEc2Uwd7IixFIoDVmtFQEklCrDOIv/gNyAM8TE7AVr
9B2BynRHkRQUx4KplzbmU/eIl4PrvntT1q1bv+yUL8+DmFaqZW4hKJxcmegNBN/HaKVf4uNjcuXj
EvZIv+P0B8CLGhMCTz02wX1MAUr5NjcnHYTMo+wk6oDmr6GfdF8AW9U3iGTuqQBXASk7hDsgdOJo
ng9cDkYpnWafPuUJWOpHDbmysmu4tcBs7IfwCCDQ6WEBOf1tyN3kJrGNs38s4XrUM1wBubWAR2N2
HuOLjX7ZsQVh/ebJ2LaAWzY2k95T5OVbatR0Qv/4ehdC9QgBMJrJwUi2Dc0rMV7iBnOcaraAlT6A
KSEBHp1r+6Kyow0VNETtYKgNZRKJH/zH5w19BsdsBG7h4y+Xfd/PQ7YKpoOd7t7GmlMpTCI5K9uv
m2arAeAdD8YYWLiMDDTvdNDfzTVinczXISFxRLy27H63sSJvEgwxDpyCE0qCm3vdIiPUVsY3jwjA
EdAnxfRpLfBiMXqNbEIFc5mcTa30RJDFdDlCFTO/3/xOc+R9umwWHY0IXtg3G0SZEoQeLzcIXLUf
6CxGwKtJbQmHxKvnTDA5RImumsoft3WXOj1ouo7yHokVVQgR590SfLFzc9jUtDYQnu/JMvXkkx3r
0yfYPTs12vcWJxipPnB+nrzrW/alrTgc1Wk1ay7m0+PNlEJl0bHPDHkPrLb87bW6hyo87mzyJIGD
Vkvk7aFdTTyqe4mnJUHzndXSlKbMpHwdIhFhLJR50Jl2gq+xI7/XWKdSlDC2ZBzMpVuLUQNDvBGt
1SRnKnoQ0JEdUq+bAxRKrdPOo2OrLjvZAgfS1/HjTJnK0KFij1+JXn6odi8B6kixfzJi/oqwCKCz
RlRzG2jWvGLJnoqj8rmSHFTzOxNEjy59rIwsptQEUUC1k+2Wykexc2WKrlHsCTeyxNEFQ0qFfoQ+
o3DM6yQJmZ6+7GqHabLWYuHw2pqRy6LSrRdY85IPFQ9k8yccLRfquj4VsK+RArriSxQTK5UvAIEL
wy1W2ljR7ds8daQtwT0QPc3wuSRQNGYAe8OcGkRjcmciNsNpZIbyW1qWg/9K2k1QcV3tkYTHYz7R
FtGM3muTMA8BXIt30MjT3qkA6Gx9wdMU3wQCg9TI7RB62SkI2LGZ0m5o5MlwtE6YXuM74OcFo6Sa
aiwcioRzzmFJF+U044Tmi4YzoUKuZ9obQA85K3LlXn1OJ8JXn4fGqeaF36r2k1R3+t0g9ZMjk2lY
z9LqBZbY2699OxE4dRFtMnqT7efySWEQJtxuwMrhWDVtbJfwcDBCBM3YQH6W7Ku8p+nQ/NBAb0Cf
6fSvQedXF+LMH04zqXcMpptv8eGq7gup0SfECTHQHlT86kdaOa/3HEXm4jmhbAQrXMU3mnk3FT4U
9FDLfi4sIShM2Uyi+X1ye+voAmaqx0otiRTdRLNn7Im5KzO+p+Wbdw+vn9xx3GFoTyRQDmT8fIfp
3/E8EZwy1NDWjN2n1N4EKBPnXGACiIfjvKbjYpTEiH2KQSVLkaF+pbsshhMuF3XukmME+m03N/Tq
Fo/puWB3hYykiB7vUzm0pTazBeirvvHJzV/QGrA7LIlQBmx6OJKvf0jzajCtYSz3rD3K0wd2LJnH
c/WSdzGB0cC41kGfYGT2lS1xxp17LiQ4scBxaBgQfy7qIXyw8PMlmJzeLx/6TpZsVWZQXLOstC9p
EA+wgygMFOaj/H2gNIBAUYJMWEDitMfwAyhAdXUKIU5uDBUeYStat9GnmjOaRQBsF7ruFK9xgduJ
HLb4Xen4ADHXts1jKxMmcgJwcGpMGVDkhFrt5s85idFzQWS8IBxKrNK9ks4X+VUfatsi8QXzu1Ig
TUJomStftN+FSQjqK531AVnYKOjMsfx078DEa5X64JiOrOf+FtRufKVGGV6y75ifzBlUoaoKyLu+
71RqrIXwKQasQeo/7gB/fRLPY57pWYxdShnh3NWO/v4c7CQ/WGXUD4kVUTMwR+uc01KcMH7JRwBn
D5Yg7P7bqk0cgAgg72wl8MLQhMJMcSOiaalLtJPLOA6i+QjLI5lqDhnjaQMDdHK7TyhBpM5V+LMz
1eVjm4qW8P1qfdwGZZtKLTsrQzlKK/Sq+M/tvN2pqs8+Q6/HRBUcG7ZJN6++eDCjs7a8r/LK7/Xx
KV+XSvio/Efh5AS7uxFGkA1MlDEwgii9taNpAiPkmNv9Gwo9wRMPBQMhhBCuPuENFAcIQoKN892L
AK3xTNpU8NBIR83taHfHQRe+ECQPhUM1KEcOr/SIDQU6FWXMOB+KgIDdJlvTqpRwjZiXwXLoXENa
wETaVQWWUUyTit6tTQbRFrrUDAaNaoPTMhKmTMvpawNzPygyoE6yEMGQcGtMSMa2tM/awXjkOWb6
1VkSgU7VGJPjxgjjZCylfv4/ks5rt3VrCcNPRIC93IpVvW5J9g1hubBTbGLR05+POQgQJDuOLbOs
mfnb7MeH7ljH8IMmmFA8qhr6nB50QzopNMgCtA1yokreDD6+U1YeNQdGxA6EAvqhCjqJVKxJIAmL
JcGQCkuGYuWU/0X/2mHJgApoz0hRYXHaRDAGRAxBaPFczpeq9Ycdx609N/i2TJzyhl+Bj8SrQM9W
1nstpkFVSlK729XT2r2XPJ3vR8hL/3aZRt/V/2XXugOXzjsvkUMKH/nV32Lyjb/ZhTqhzKqCWPgQ
D/HZekjyoj6ybirGwgB7du++i2tET8hpRAbpmiv22nxzcplL5jnOe2qi/XhxLr/x8i7wvEqrBj1x
cc9Yi03E3Ib+AqNUfYsJjlOXkr4Nh20HSIVy1mt3yjrG+UQazlrz9NLnsoX/KPfYgslsETOfRKj1
Gy0W33FwCf8nYbL+A1a4oMpZ69t4Gx6VTQLhsgUg6OboaqKRPP1Koin24vUb4Io7wR49eU7KPI9Q
/DKPwNJa18yzCJPYohV0XLdjlRJACaT6PpmaHQoBgibButDJU8U5NYZ/47nYGiHtpkZFBxMB7EB5
cDZqXwmd19MePuNvoqmlwDx0oq1UN46v8VYK63nFo9+d00s3rNtuQ7qBptoM2kprm6n7xtdzfKKl
W4rXiA7NxRZGw8kKSgRSxLy9uAuxa7SuRKwXoTKniILIRHNU2UFZ0rf1D1BfFmLvQ7c8Gge2bqBC
JGLP2oJllS7fhi8T4RS3uWDLd1xNq/7SP9J38IYpzMWlHp9e5LTFC55ks/iqhUDnjvO7NW5t0lLO
esHstwyYbhCXdwRvEYtdoK8kLo8EwRdk2pmloXSjoGq5xxoPYEqMX/eYoYpD2mnLfRd7Ux8kQzAw
SXDW4dBubIgjdN5b5E8KPDfU0TqhyNjVBdn3UvqDZBBfjr4cj91akf9lRJWeO04taVnC4NB3vGfJ
GyGff/WKLwyvkqeepPPoDH7zUOakN7ZHzmpJ4A5UPCFyOCK4SPvmE22HXVLiJFs0wgUnHQ44lkwo
zvtJvZ9b3r3MTKAFgsnRseIWYH/fPo/SRju1nwodxL7sGbDQbd3kgXRlw24GJ4GvWZjCKiIFmMnZ
9Mf2FNEtwn5af9AkE6GPNg5xMf0e0S4/8uIYU/ToDiRbYJ8HC1VQVIO8GvCufG/EkiTcPLgTxbjl
oaNkqL8Eu5iCmxjrTF8wHiICw2EfkRnJFAVzD5RDsdLd9IO2hmXZ7LqiK0bCczQ2RHBewhnkm3ac
9O0Vq5w12PEWTCf9KS8A7Yjvi/0Pi5TQ1nhMcsMWPM7FTMzgzFRB3V6ho2QX+pO8YnZ4ngvDjhGH
j24BbtQSQ82BKzKcMZhc1a9qQ0bXF2m1xxIgk+RR2zg33xnQZ0B1I1vW6/CuL3tx1jB0F55u/XOy
pTsheCsD8pQWwyNqcqGy7by17yP6lMaxzvmycJHmLHRSgY0dTTWSN0DJJbCMbWwrd/jo1wkWUtp6
AuaAexNPJEzTuoi9Gz1HW2JH6rwehLPAYnvpN69FyHNHDBu3ioAA6E3FK35fLINdqj/FFgjnxSSI
eZR2KVLPg7F5pWxmvZmKk+iB+LyUgkvKvOWU7wcNkMCrw7yIUJz2aNV8CsijWCRI1BeqQHyjvpYE
oGN4F/12+bw0jFdZkMESkD6grzOQoNIFmeHtGS6dhirwXiHZQFAlygttWtRsQpbs1Q9KO24MAgpl
sfrXXAm+PRGD51bXcJ/uVNm5wQAK5V/pp0F8yism96D4sNJ5GmHrJSmZnNVsRY6dMoSZqLvVWO0q
VZ1nM+Hvq1sV9bYnK6/adaWvI4WkAEdEg/6NAEzTPMRYOO4O7caQ/MEJ98/4S+KoZY78ekv+qN8F
OqQXjmKvtbZi6wrPn4hwvWQpn+mAwtKuHswKoeiMSBnxWFrbUgLcvAPeJqmrk/Bw00eP9nASFg3H
f4vmtHtdaY7q8GTpqxeCXDCk2CuAaCj2p/J9mcR5nx1gUENWqbYiOrRK3bIPRiGo2bSn+a/3RlKx
LoRV8Do3vC+AY5fhdY+m9fuloGcBJXSUz/BFClwEkMqWStWV7/raTO1qtOMAYDPfKOhcTFqGPTrz
h5D60xKzZ/sTjV6zG7cNeDcPgddspa3lT9/iRn8GeBjCxu7s9z9mceZtGkPZqWpblQjqUr5E0mzi
E5cV9K5B5fc7Bbl+qP7Fhp2K7CrjyyZ21u1aze2JnLbO2UFNvzKWoa4k6DMZFakj/GmAWn/GVW0h
oZznRcVEfNNwmc1+9fqgrRTZ7y3bPFu+dFX+uP9Z4vKfQtZGcR47JFRYfh/uFFrI747+kexvIicU
dsQu2d5bC54MeZksJx6bDkNu8R5ZpexKmmc03rBh+S1YrvaPz8sqWPhNyStfS7HdCYnbEg1r/bZY
jp5s6Ok/zXsdO+NV2up0Bf/wRjxrR+V//hsu86JR2uqtmjNWXjSJ9a1mftd0UKOEjncp1177/O6Q
rahuhjgHWz67QTpfGfznn9bWjvgH6JEP61H+faUBIDJ+iGE1vlxFs8ePRAfyR9cEXnYPp71ervVp
OU0g3wfSqb2Ip3AhXabJJQdxH556j9IErqt70ZLHTb4wFpOMQRvpvfdge6A/Di5e4elVXIxf8nvI
46mbrUqV6akpjiB/dGLtmtVWi+14xx8qbyiyRfHT5jzdJ+OrZK5JgnaZD//AUHmUX9O5uop789CS
OijGrrwh2S8YIG4+elp7wy8+OC0sX7+lkW0GkwN8knmC6jTREkfORKB0xN5lu5sBo88XwkvZ0z5o
griulQrbNs+RIZphsGpiVyHMKDNh8FIr25IRFcgfMgnW+p3gfOI61uX5Ka+zNWSN1i2F10okVjBy
TJ42lAJ7OmYtzBaW8le9vQqZg2VHnVc/Z/39O/LBBWOanafPaDIj/4jFCJbBVD6wu1NEF1DNUR78
WmpgAnqfiUy9C2eR3eXz2fAvFO7aQeL8X1XAXYoXnetbYbBv+tK9guZ5kU8A4eDT82WFgr82p7dp
N0eWcxkZw8MiR+0Z5L96sTTAjkiT8LPhoEKsfdWHds9kVwBCHBOQJMTm+iJU7CT0DdPm9pUsg132
PqBCr5ywfSvCsl1hqjcnuzPYbRZvy1+Znbq4sqbgxesQkeFeOAgdga+mtaW6KL51a8eMjBC9bdnJ
4Lb9pkQmp6xE9RIOD7oOhkMT4veLYUb6njERFC9x0AFmcTg+tUuE1vE/aGTWezvGmtBnoEM/UVbE
vCXdhn9TvgegfDqdQd5CHOWH4itvlhDXsUMA8/ZtboCvMYYT1DKtK1DFlNMLtbqbNp+yl23Ejzy2
0eoqPFu/88g/cB0W0UZF6vM10dMU55pzMbflyOcfyh28z1gEWmSTCHMaOKGKU/NaVscRlboR6M0y
C5kmj+bD+OK8kuSVGrRrAdy08WZyJnfQm7+Zdn7l/squ09jcgF+PfOPuS9+b3yHL/RS3PnAbBvWa
IxsVeX2W3KT3y+mJeyEXnEJoOOHdRGj7j0Bz2fTMlJUkLLPOyOsltLY4iwp8hbxR7901wzVJ9Hcz
n4MdEQIfnCYxDxXLtsfP9zU6RJ2jHMl4xvCH0bD3VaL4I+c9zYIDlru0B2tasUiCfYi36liduuvT
CChv6g/v4WsjZieVDr1wTYZSZunyVugbBQh56l2J6Ic3EKTgaBtIbCtcQAeEy/mJMJk9SkeTDg0G
fVNcmZ+D4ObmEnw6OmEcILX+tS5wPKT+M/wVmL48woleJzRArMgTTvmNfSVTte14nwpY+8J1J2JX
EXp17SZmoUlul+Ehfe87Rs8zTW3VgU4HBVH7n1HqjiQxUG/egaCtrdyXeI4lZ84sOiP2YKw10kBX
Xf2eAI9BPOZODxT49sJ7pVzq6CCIQS77ucjKlPEGXiOgEG3WlfSlfKpIOF9e/6Bb0hicDum1H5d5
sY7jZYVBBe33uS8CDtX2vaGzKTTSUifsKkR7kCFhoh+6dijPQF7jlQENQNRr6RQfI84PrsbSYIP4
RvjkAUBhQugZF+NFZmv1TUNG/Hntkt6GdiGfux8cIyABC/PliONyJM0PCRqbdyTbaFjNIJiXmORf
/EmgTNn2hR6CMgbKws4lTqi3jwxwXDMTCDSV2besnIX6HIHO5o+UaXywn5mrPHLFJb90TrOP6X+W
obnrYod3v/mBus9W0reKwP/1r0o+VIhfNPL4gqhBkxOngUx7q1X0C86zWcr7kqbRkJd8dB7jDu2P
bnfMPptJDLRwaa7QRerxNtddifBiJIDKtUD6ldjlcK6JO1/ivWGahDxmofWwkjgbQp4JFq3/6ZNn
bNnkqwlcCsrcPMYL02dlAP6Bu7GREUwKSD6XV6hyTF4pnEUw5do91IOxZMPS+h26Yu3ILSp25/1C
59Ry8nmytdCNh4jiA8oOxMNg4Fi/BJ+eJA3P2U+mu2Ix/5f0uRsnd+AJpdiqJxQ44HMS9C3fiWGR
aekIwo1W52ZuCGCsieDFfZIgioocBaAbJ5q8apCXIn0nO2ZRXKga42/G1HnV77HhZE2g0XALB309
rDVlobMEyKAO/ktuOGeSwbFaNL2ILxxZWmGmVXUHPqUf/NTaQoFwko4kWdRnkjWK5iQT9NjY2KEs
af2eELJCDWv78veZXtgKTvxLjXaSfbaCDfVMYePJrlPON+9Jp0Qi+NvNLiqhzt2qMUGiPEZms12N
f8VPRcfym1hB80nRKPtLQSKNZTOjVsi/u1330Xyrqr8KH03mSlvJdCZg/Hu844rGJhksGwmsiRK1
J71yPL0A9rT1AI+KrA0gRZehBfjs+pKOuiEckrziyO0qv5TcbFwxZArxAJiywBSuFL7ZLOlFBRpc
/cRhnbc43zwEZtlP2yJ8vabStha+8BgXCMkiXzKpbTA8nAWcI0aJ5GJX1xdGAlrJriYCGjVKeDKh
snRCdIgLJ629OdUVjcCyeKBJxkW1yb/AyUnZz229dsxv7tetPUdmIGzJQRw7T0WYagbSl/Ub7gTF
iVjz9WdYc6uRCecG/S1rBYAwaTa+WEFa7/oHIozuBremukB/grGMjSC5QvNi3gD7sZ/awqWDh2fo
tzEEZnen4cYUK6FADD16UhqpmBoKSI0DS4YX8dPM6QSsCF5r7uB7zM/oD+YYrWQksN/9wvHC0qu1
IP2KbMmL0b0wpLhwQ33pqdrxKfopKBI7aDBGvMjuA89NbRwL7yh4PlImmsEev+WZvYSvgaGD5Zad
8gO4CSEMK2MUW8ttSmVPpsF01yW3ltBRLNoLm8p47vVs08E90WQ5w3nWxw0O92v87FmJVLth700k
p5d2Li3j9ldjudkTYV7bbDP9b+gXg7J5WY8nxYQkURV1FZ6B91Imp7o69pETl5s+P0nJZtDWjWOg
clD2muKKom+wl8z819zlIlDgyY0A8oYLgWiBF0Izv4Co3ntwX7DkuD7yRhUQ/SLLh7h1VXURoS9l
AIsj/9CxwA+Eakbh9i+3Sf+Z4K6Rk+RnEXEIO61mnQ6JI61XxYTRdXxW12w48uJFL6y4I2hBuO5P
yQ9R7tAqpLeeeM8cXYmvSI5WL+kgTRpMYPV4mNcYg/o+eV8M9EAOYvT3XftGnyDgK/2idmZggsK3
ksxcxKm9DeWdIOcaDTnd0O8T+rN1sfzRy5p+WtjasEYTMq3Mk7jpId3wR3nNyVRt2guua/bT05Kr
e5775x8eiMGpWW6B5lF1+z/xorGcB/74PIX77jXfyMQISvLUOFQFIN/4GtaOFm0FFh4wnZ/oXeLJ
aXEz0z+Lu3734gNwAIJ9Pfcd2BwPD4MQOSCMgjHeyqVUBHrmaax9Yh75DlHeOuGuZJfA2YqIH1Tv
zB60LnnSOTCzzHaKQQVI0Yf+luqiNs7W6JG+9PQUlqhZcyppxs49GVaXo4WdMNkm5aOchQv5fBMf
WlhIX8Mt5n1R7yEHGc8XBATMusMoVn1bicMt6euL+Sk+XU1YYgF+skaoCBjPU2OpkqpDB9GszPKX
l7cr9+iyxMousiMJAMODniCbvvny5G+CWQEtg5sh/S/eiI8+PTBw90AsrY0fUP7vYWBmI4Bry9OZ
0LOhrg9vOq5oaDsC+wVKEVjYk8OJ9HkdUZBTfYcEYdFH8TJLRoDIQCIyjI/LpXhRQstdRu6XecdW
JcI/gsaRpX/t37cx25TmEvMQfhkK8pOrbAbFCVIUzRrKRSLrKvtZnAs6Lw+4E5PniFL8mG/WWq0t
hvxXEJw+fRj4lQVgRzoQDI7o0o54N4RvKdnxO3XfWDuWPepiql/kp8QesT2UNX6NDbgr/UShY20U
BXTEpo6VSA6w3qPZHfwCbHHJS8D40tyHv0xedQydGEBNFtQMrKK4M0QwfqWHipgLFlGSl8I8y0YN
hAiN5kjtZ7uf+7PLACer7ZRxMbW87tsCxqXx+3iVyA9r8itlG+I/A29unOJiWn6d0J3XH9wk3qIE
eAJz6zmvPTCCOLo1RKWoqh0X6+dPz6TLz/Jfh/ErZ0nG3vLJrUwOWTx3BrRv6CiVIzEmrUPi3ynr
fOukXtKr4I8MaDflUkwLU2Y5Qiu5uW8Ou6fICUFSqE673fHekjNy4F9H0MHPZANS6ak8Q/sKuR65
LZy8LrAcf5R54XqKdr3fydt8lkR/cykU3s3ONfj7nEly1lnpqgHAr3j36ILy6TQhjZUMjmQn2VYI
jKHD+Jl8vWzrZVBPRFtTZZYN0jp6GmjDfpPC93FLrnhDS3Zj0v7c3m7+NVrnihJCsjnJamwraNls
YHhdcpEkV8qPMfwTJ5hYfSkIwD7LaglxMqqBEW3qf1a2T/J1ytPGSPc86sNZpYYa9XdF9/9XAlJ3
q/QUyjBADrxqJ68AIeBIG2FD7/duCJhmnfQbCj2cEUbjyEGVp7cWYZi2yrAGw/gccwoYdPzTyRNP
e59UnFUlYxNYRrMLbxh+qPX1etwqq2Y3QSo/mpGPTDu4q36z4Vfh+CHCFuU7hzERDQ952ADWyXid
FwwTEyACT1rPXvr6ux8ccFTYBPZuXduPlPUkqo/KMsWTDmFnPtGA42oyLgYVZeYRfoQvTqbwLMnH
1gzk8Cv7oFom2nbG/0j0uw2zOAE1syeLrA2AdF9gG/tnnjLJfcYekE6a/NRq8GTwjjec4NE3xqa6
s4fuLFmuai05ezuUO+gbvNgFP51wHDIzpxSXZaKDzaLM0+FEOaHpLO7jwRjWpXjoqws/n4NdxuIw
XE2cUdlBg8NLyYlqwR/inSaGTDKrut4z7pZPWsHcMxT/JXh0SRqSc/msKf6THQfjanj+O/GnpMhR
bz+Ok7JMdcwsPiAO4Zfzi4kG3vgbmwPjvoZ42n0u+09VXLyIs75JwpGq2iWn8Ni80Aq4IGdp9SmI
XjmuksQbCcpLr4bwp2aXnmWJIhXUxBb/Y2Q/ucDeCI49qfkz01P2bv2JfRTWo2p+BLFwYxozVhT5
CQdZBv6E2K44PyXFqYkvIPxudKK31ygX0oaSHuGbJ5FG8X6u2+SL8paAjyuGo0E6GFQ6y9dg5jnn
SuMu5p8V7bWu/E2C6SqvU2qsp9wrUaNsZCZi5UMC/cj0E8GhC108NLNclVO/4PXv3bx0BQDxeitO
UGX6XUajOow3670kFN4eQnbmkWEYSZSU9mFiexrWakducXXsQjfEZaqjTvxPZMT7HF1xKKTGLHFp
HjBAcEbn+nd2iQnuZV4soHAyiQQ7+NW1uU5QFyVbZ1BHfQ0HJjzhaKx0T14cIQ5ZnUR8JeFe6x99
O/nIdWA2CJRytWXsG87fyqWBZtk6jBz5uY4OATNvXuUn+jmrlhpOq8whHIe/SvsfOcACOQ+swPkY
WWSlH8yf6F+2pSlZsK9ADYpz6jb2Bhe3tJ5+K7Yax57KerPmSkmmEYZ5273h5Jls3+Dc2MIzB6MD
zCTzHqygPfoamSosfqMzQ2+KdblaZXR34f0NQkiyuUX2TfddB8hSNCx2dYRPnWuFkOr6FHaWx/kC
CtK+7zJPpLqD+ax/TbaBN74Ik1KTju5BlLKIlTITuwltG2MlWzZNVoclXtvAqqKxKc8Aj9rjOZHa
H9Qn8wuRzourQ+yncFUju4v9cdYzw7dtRnpgFSkn+kZvfCAF5HeK35tJ9iCiEWSzyBBar345EiaE
U3tEADRUJwsX6EP9x0bKv/YLPfg93UM4PP8h4PhhFacrramw1Pp37EaNPTNkMX3zfPI2aqAMnqTP
fz4B/B1pMTMTo9YMGNI2wlS+L7HA0U9eB3qzIDOhcwOMkPXfGDFLuFHrwanlmltN65BNy570QJwh
PzchXgQ1EFEzari2QRy4lLHo6Mrt+e+FbN5wC5Ui5CUsvKyg2n2LVLl+QSNGfEt0KvIlXw1e1K7R
l9SfOOAImcA82DLxZNtZ10Mg6u+b+VADtHflyZdYaikyd7px6Y3SCSfgoj4hmdHgpgia585gp4qw
v+i3+SDAxPHsaKuRo3vpvAEFaxiOG5+phmomsWYSZo/Mzy+VJOm9xepCzgXsJsfk33PcjaGbCy4U
WFX6AnCnvHgtn8LeqK9K6xnIB0+95sR4mmaOxHmhD6WSLlHYrRTVyfYGSUNf5n8daTMGcTRDyvIz
sH7FjdhQim86KxlZXsR1h/zZGn+Zukl3EfsAnXSP0vaHIcg4yDh+oqAaPoC6R69nrSqXiPlDyhyw
EuL4cTyJ4601gmJca0fxJyazWfaqTwCqadPUdqx5BbAPvQcflprOSqKZiGnot69wZRI7WbclolAT
yA7C5tScAGe7DRShRe/e21XzNSXutNEofexrwg2D8R0D61rBqFU4tPnPwu7+Eui+2MbP1VL/TFAj
p/x71Q54I7/Oo4AFp6iCXzhcSQF9+ILJUACPlZPPJN2kXzOblHuF6o7VN69798fv1bAMIPvUQtdg
SuOd+CFtrcAGRrpls9T5exvwGd/1Ab5JQTWy0FZSRnLOV6HxY22dmYj1ynOoiz/8xO9L9SvGXosv
uz1I2Ncg3TxLOFvFCngvVPcSDvmZdYgjIC6An4WMGeLT/H6nS24xV3B6VAhgret0A+o1/mhYcBwM
04G7X4T/0KfrdtF7jOwvhp0k0BTPIFudVAUUzt8gE43mCaIPclTSBpCLyJj8AdRvYCYUGcA9iKaa
nRrvNX0d5Wn2Z3El0IF+GUS63RWyUmonNp3yiazSBpLu10hbmKx6QId3IOpznq9oIBIOSgwubs7a
t3dgooeVwWzloAVcuSEXTtevdt9b66hfij8qMgFzuHPNBybJdKOfR4PGxa1zu5n2CCkom937UyGR
m42INEM88cQm3VIUEp2tHZvupJr7EDs8oRft4fmykaXkZ5pVMJMyXwnStmo9c9PhQDvCY3b5KutR
IHjWsZi8hbKqMf41x9e8ZdOxmmsZsy3jiye1Ba/it0zculy9d2q4VFBG7t6qLX/NOP0h/s3xsICM
/GKo04GuF0m86xM7bewcHZAGRzTpS8zyEYhhFzwLpGTy6hX5wEWQqeEjkUFk108MYb/l0ycGychc
djloYKep07A2FdyIqWK4ZbFbEZh5sVBEvT29DYQjl4vJk6Ld36RTxO8MBHTQC/t5Ua6iUxysVfRa
aUfpM1Gd57eSBtU7AAvjfyvuM6XxOQNl6KhCFwp51FbJRkKWOR0Ga9Yck2BscJWn88ytLZkQrM+Z
iKXLxtM/OE/ECX+cqP0fd0DifUeftIF9P1Y3HRUP4VOfBbk+ZCKxxIBZrHNbzGnKB2upCmYv9Spk
t0EFSHP5CHDaGtSBbnnTY1Yl7dV1iT3DctuDxkpiHDvYI48F0sLilHd7vXInCt7gGqabY6WIA+Np
y6QbYc5+21X/wPeZIgkos+Ubfe4eVjsCSSo8IFDlDwSF1iNsg9dP/6/8h5Op5A4vZ/dyuYkKf0KB
OjwERE6/krKGemMt3IANZVW/doP0iH9B3Yb5w9BlCReZtbMK4k1P+h6sG8aTpcpj83YAteh/SzIY
FuEueWA9iuNV/4vNoxvcmH7XXBRnhd4lJhzak7a0Gq8ztFocB4Ngmyd8IwwA6Wd2pyWMvlPWGVJ+
BzgxLyJNSp6ntC3YFAdGU++qL5kNAk59YwGGjoabhzLgObf+Uhc9rrruicMCXp9dJbF8lL+54aaJ
XAAdomdK9SKJTqiL5HKTwWSFs5UyqY5aeBfebHBZgZGKgDMQYciMweYetBamcs5ZZTP67/qWP9gk
AWYfwZGkboHNZKs2fvYNaQiIOEPA/yADURyCKXAycYya+MrZPfDoqCDDAki4rpxmhWM2r+z5NCdP
BDiSvPU9ZEgzXVAnVFRQ1ObqfmZpt8lHCtZZY/dC+LVg67xw5NaLqGwKTxDcyKZExdV6in2d3vEy
g5fgvkz/vEbWLoxPAyh5hcwWR7tSzA7YlwaS5qqFl/V2G27fgP9gqFBc2lUTlxThp7whOjvO/1rp
Sqq3zChN9HlMr5Qqe3QYpnVFF55n29i89MVyQBKPH7ZnU4tf/Cv3Yk4LNyVXZOXFL6K4sXbxt02V
V4huCHGnBhGOjQ/ioNovjcfftVRsJfSPguomj3RJYFxAL/LySfrBmQTEhJWbbLqMactBNvfW/rIv
ASPM3kCIknsWQeNnXdpX+XHi9aLpH8FiSfVyLSKFdIe2vrkJ1/IKJSIfaI9IzkFHTORckc5qKvkj
leya6CFGhmgVwTlR/ehLiH3gGVsV1/JbLP3uMIusQ1ROCMTMFe6gop3jcSSksUjxkEoR1XDjRGyf
CyQMSMoqP8xPUXnKfumTrFN9FyEvbso8SoPTLLGE40Q8dfu+W0in5B+49YszJ3Ia1jcetVXIiWKt
eoJ5kVAjvGZ2pWets4PJ+nn9VqCyVW31z2A9UkFg+ra4WhteGPnTYOqirYPlhzu+dd8x6rdNAQt+
QAGGxQrDoHgUp/3MM+dB016Qn8X4vPd8IrSI+EaXC4wruAI3Fi8gwzjSTP+1ZZTykP22v/gfn9u8
Ow8xLwxit6JbVhl01UPfA8xUjTei8UUbQHrY20MTU+Q21uLR+TDJn5JXTxaSE0o+nOGaBms1EXkM
YNuQ+S/YyZEnK527C+oZbLCEKHjwpo6UPuZ9hrY1PYgqHWI+JTKc6Vs3Fqm0RsBm0PRA15/CZplT
y1UvvIEv9phVngHg1ptkFcuNG7uKIBSXk3VURpuIeDVQYRgjuzZPJuk0kFR8JdgM05DBwZqyQlya
4dnQfEzaqQASJCSDUc/pq38hyjSfljGh62kzuxHvWrZ7pYLzNg6ZuSJJN7pbvxoH9esB444WARgI
LqnXbNUgKYCR6hlt2hbbGOQ3i0O5ZbmfNeRvLYrm46lthNVIySZ0KV+pGfimNvkxSvDYJHrc2g05
XiVCBJC1pw/rH+8yrUmVLJvCB/0N+4vCWlU0JDFxF06ZB8gZmpomzAVreSYOXJZuBTqu69Az4ns/
gs16s/S123AapCJO3JXxK1YM/A68QzwG7Y9VnGf+n8KSLm9hfa83UmSPOwqp/g3NVFt+9wezl9cP
Y0d5o/2ZjswrbIgu8H05nf8Or8PeolsSXOj7pPkYev8dLyPKXhy80WbKHrIaVCz1o/p+M/fP7LiJ
ygIFGAIe0P/CD9nUOjnPFHsdToVk3SFqREi41Wan1154+4mjo69cl7kLKKAkgRik/6KH5YxvfxA9
0J0MwglMKgYS9jppySkcP10hsXvLlc0gPTUCynwf0BAW8nsEeWP5zjNQP8KNdBIIUDwUcCMLjU4L
NPw07tS1nHj9iPKWw1uKAoRAEWplJolg0PfA9mF7fO7Bq5Xo/LTQORKcN8CsY/PARCl5oXE0X4zH
1NFvRkuDFwaRxg+24jJgGI2sjTzOyDJSGg29ExQCmiX/uSsVp98w4WVYIgAjXj4+cfgi4NlrecFK
qZ1lolx8NBfrdFyp4TqMNHzPhROy+kFzxCoQdE/6jUgQ40VmcFwLhNdNfs1xO3htxXVc1T967Kqt
L+g3Aar9uTeMG1mXMbU0RkmVY+3ZyE+ebrf8JSu6Qe/NDB0onNXYRHK02ii/p5dNlARVxfj3bndv
EqRubCXHAYbZq/TMn7Q5iyXmbS+pj69yZiVmcAYVkn6iKwCMBKZ84hJCxoV1LTrOQ8D7kIT7V7qp
il9Bu7/TYMzg+RyBGZFBd4VeEXFGCekCWvApbME1k4/snsPKwR8tyl/WL9SP2UbA8SidwS7qlTEs
aGfwlULM8dshoEkAgJjXmnXHKfP0Qsm1WBzUH8b8On62CXpp98VKpoJ9Fk17Aq6uvkrdMx/Ch8Vs
DiG8bTuaLvgX2GxL9JF/PalahqOWHwX9+XvPgSahHpER/YUMXoFFQs2wSJAoDAFiRNkIwOnftq7Y
k/z3voJ3p6XbwD8kTl7s6MGkc1F/W7ktrA2UgLC6ANmWV/6KhFIzG4dAR9oWqHM8oDdrGQlYB3Gm
FWxGW5822VlnOfDgxf+UnzdKComvU1D5cwRpywgUFE75B0VfKbpD/RHmHhKguqV1Xx1oLjNwG4sj
kk0lFjQyulg7D2rONQeGUuZ8Z+cmlKvQfwnS8cVNeNuw32rROlZ5MLERaOYuYe8JOjhIf2N+t5cR
7Rx3vkVk4ObP79D8y01OwDtqjthWbqxtzEM6i5zdT63fM26c4IPBiyaobP0R6YS0UnlkX0Qt90na
4Iu+BfphG3p0/SWTlpogpYAIaLEXgtpnHUvM0L4Bo/G6fopX7X2AOhrlQ2vYWI5mFm5Rb00VSpnr
+6s9XtEtSe+Ffnvl7gBU4Je34aPlAD/oP8pNKxa4C+UL6mDwavnOCApWWOP7OYUfFnVsSXdDSqAQ
OopJm8JqZwJnCbIm61BdVAHKCyP3lZg1uO6AQ8tOZ3WB8wLlId5x2PJo4O5ocWYHsukKof9Es2B5
ve4SNCtx7Qf6W5tGtXvgTYspRBBQhF3iHcaK3kwbMWUtjUeykIJg/Ntkd/ulO2vI4WZI3vkfZ2e2
66jaredb2drHQaFvtpIcmB6Dcd+dWPZswNjGYGywffV5qEhJ/fMvrZKiJdXqZhX9943xjreB6YlC
6glPB0CWaYlOINrJFZG3XJEBY4PxMqHBDIxhh8kCpNraL0hi+WoSMICM8ghdtSPB9coDkRkGVV3r
6U+7IGRH6AscDDQpvizKmiuEjkGZVuMrfQS7yA7Jya5l9AHFwO6A6phGvl0sV/fCwbj394YO0LIc
fu/1632oJy9sHIhSgyqkgojhPfJkJIHOmKOBQZJL1YWvL4ic5wcmB7zAn9rKAFjQq1izoPs6mWEL
z+WtHQNxqgzcilGFn3cxPjGvogigsEF8Qk7k4hQdo8x9aj5FCmwuSkgO1/sbHT2Z0dQnHcXjiiFT
BK0/6xJOQy/8neGKVM2NzV1kGIO4kdMhHOQ+QPzJSSsHXkyT7hQPEsMTvuTLBqoLn83jNaT/hEZ3
h5UFINgTcUayOHyKWMaFLxkSsDJCkigro92zGnxVzbA1BlrrgCOcGlxXr+MeuSgCQOgClip1LpuS
ijwUVR90MN4v9rdKmNH1Com2BTY0czQy8KkgYT6Gt4+buTTaUGhdcLXMBo6xWEgb1t2BDlw+FNo5
XRp9C53G1QqqbA276Cyi0u5j4DEP4Tbt4gJ2uDS55TZauZPkUdXy6wNj1RCQBkmDAu29TpkeDNEq
o55jYYzFvhQrp0R0g5aOuNJMdozIDKAYFvZ9Uu3hCDF9vBx2kPkRePHcGEpL8/e6m4BP3LaXEN7i
CW/rX5d5dayxQdt5XJwujjySD9D2lkpCpS2PGZS/ExUAwD950owa7EXAuz6DRgcNXSYWLqw+mlUX
toZTPeIrweDvarA4U9n2xXI/Yw7u+woBxQvXJdC+Hsk7hpTrUpR9CI46YkU+fl9W58VtwkPl8uhN
kEbQzGGA51I27g44rW71j+dExfCw8KUZblPKnD0I4ZcB0XVRuhnzUMM2hvcVPAxG9SCwO283vUOG
+ijGzzSHIg7Do/cxeoamf4xe42wOLNd+q0Nzmh0q1pIx8tiLC63vOBbHp/Ax31EKUTLNcTQtfCNu
17hAa/jqRDJlln9eVBOGMbeJscmD/Bvy4hcGE7lPyTkv/H6I9Nmk4tEzR+X6joLRu9tKpOCQGJ5o
NBDehaynplv5d0gDpGy5RWKk+ScFXBWzRCHxDNkPXwdtDLfAGqjJ+cv0NJCgSFm2/ml19CA1bGhV
GdUkj4jWhcmrnY+LuLMdvbcNQA2PEmCpuzxUimG+LF/4aIYCriIrUsD2dwaITXReX7GhdJkaWRtl
XD5siOtQAhOI+HxB6+az75A6rFe8U9q65TdT8LEaQ0SHctzFJXb9B1haX1fvGr+RCKyvHuplUAav
0jBwgjdFKOFQ6SWnzm6hTpSP8wYa3pkkd8qzD4HGfk4nlk3B+YU0WxlrCz9W9/qdQZtX7LqyTVCP
kyPtUXBfUyCUnXtft5sSX5LJO2H07xlU1VtzAoj/hFI3M/3bGh+IAigq3iXX1Sl9ZLE+xYe5HoKG
7BY4rI5MHXgzyF3MOU5sMRi/HL08EQIjffmMYkbm6rHKvnsO1aQcy60De6AeInugDmN8LoT1Suy7
mmYMfIUcwEI4coT56MgO9dOT9fAxKgKALCgpt+ltQmW4uunjnoCE2Cc9mQk8qVlNy/WOKUUkLBNW
2gbcBeiqDuGOWEvkIfWMHfbsqUnhm7ULQKRwZgAoqndZV9vbyReyALkKNMEBI2QMpIHQ2T+WRdyk
3ZwfPH8B58LjgpbTa9QdGDeYHTh5ggCI4NztbS7jMLHME2ndDKEMiwdljNJMwYhjqBD6+MSKgvHd
Wu6DEhjglqGAL7nPzOBeD4SqR9xKmKwYQ0zeLtSoJ1vGyTlv+dFmuIO2pNhZE6LgQBW9MKACOU8A
WKbVdndoeJs3gCvAv0t1pVYUe68BuIZbICws4npefz4o9qTI8s805fQyzHfH5lD03ximQoXuPeTA
6EZyhC2MXw/fLdQp3vL2g/quiFi7IVQcgc7c477A0wml6JXREezqRwRbZn6HrOicAqwQdguY6see
Fn9CHKgD6bglZvxZv3YWCWQHtM3qxdXm9WuK1paiC18fhpOBwUJF+MptjmiiIS+Yc5vDYhsJDxu/
qLpzDC2WYKnASbb8rkWKPniFl7AFthBXyBIvTttD2n3K2nOUpVp4xVlpJgxz/MQERA4QyE9jGug9
7iUYLYS7A70YfRCoTsm63E1U9totdnKqQOM6puBVThGbYrZh/74tIJ3DU8To9uJjy1NEpoeSCTwP
Vu0Mgp16yF0+W1ozHVsEsLOPfAvK+GpGaMjjVz7WJjugJkpQGh7cuYNbAt5YKrYQA0qCUtdjQHQr
ei7EMrx45+XbZW3pp9oDc7iivOo8rn3MiJ9Bnu6Ve5z5yiD7atHHYXXD9/HxmAvjV0+Ojesh/RDp
CmagVGOlGu2gQKEcNn0D/uZURrIdnuP3w89DBA5IN7KPqxoaWQhxgd3YTOm8abe70OAFgNYGM3AI
qUPD4pGXHrrURPaAEmFh4UAsf4NzU9S6p0+FT25637bdRj30ThOf3Qe8ZMZAbyZLNjaMePqFwrgZ
ZpD0KNJANVhnC9q6Zb8Tm8FtaozL6D6t6h5LpWdSDw3Bd2bfND6RuaY6xNBBt7l+XYr4+ikHpN7E
xm5KJ4oKapXDqUcU06zbZU3CqEnatQAt5FtO6znkP/7N7r4ohXxrefeNjcg9ekHUtZ9gI8EbpvkX
X+ZLTd9o2sQQcZyFlkFgvTFwwyWAEZED+lFfSsrbWEOchlvc944hkskgKOJbs6WHv/uWmqQuXZmB
zY4PSto00dNTv3eJxED94XDf8AxSEBQARlOMBjiJZ1L/Ky01bEZsfndnTsrT+uWk5Jz72AYWax0z
1ZB3HjAatJ3SK8ShNRAjgLrVY3ak94c/iRje7T7Oo8JtqXoFD0odaNsSRQFjly/aUOxR6MB2FBK4
VHgSiOqeEYISPS8+u/aG4Yh1Dt7fVJidZ66sCCBhZhwMV5k8UvZLNAbGCKrfqgsaplaWbfiPVF7f
V2+kvjYPjBaYN/BD2ptw8753INpwUdfPr6yxaQZtbXpdo8xm4I3fCbMHJWb3S86+PtHlOdEYKIj5
PnDnnYNXiTsbaz6VwgMsmxLmxUoaXvsQRPXruGWSjVB+wxMrWBhHlF+QSnrPppyanYUAgxDrV4Tv
9SA+xsBmlzp6n0mDnLAzPMYqS8AMdAZTHtCQ5Hb3pPAxPk8eq1ah8LVzyJGekBZYWjycKytSPwpC
kZ10UxR/CJsIcmZUdhx1T8y3/DuxDLSCsBHD01JeENmEYw/6KdwAwcDYfSS/3yRu45LJGC6pnVPQ
AE7RlPlZQNfTfD1ZNGoP3LhESQj7hdZfsnHCeLKkQo3ejZ7ZUGjcQlkq6MBvsGDBHlfNm47hBNvL
1qxE7wl/vgBy0bazNxALynwFisQzchSU0wbqTw7r3clwWzDg7j1Xrkw4bd5WrtW3+L5Naj3upvHZ
38j5ZXW62/D8zjZTB0QNmBD2C5gc8HWf8UUKT3xi7w0LPpq2PSXwJYbHn8ARrG9UbyenwWNsgC2I
OmXgJsa9HORgfVYjDNoP2sZ8DfASCNUA8dnrwI6VfXRVBKNp9wst6YIn86Nzr99SswSF/0pPaOA7
HIIb1+JWz058s3HxcdxTvO7cxm0QoBBakCkupkNHB3nykaR3sKeJDF9McHbffGTyy6byNtnQO1TO
NAOZA1fszNwIr0PcV0LenfuItTywbk6xgIaNB21gOGjTfR1TjJAGlakgGuTomLYbC3oI7uRw1BkJ
+8/19dC/l6xaWL9Rb9+9Rz17mN5L6tn6/Pma35iMWPjtNBJrQJSNhIo7+sVqPZqe7vWYVZhjqIlb
UkeYbL4HwbQhJqSZ+UtjunnAwo5uk+4A+D6qIxVBG44dK6C3ysWwxqLI2bFwVPjpcy0Ckeg4cWU3
7w74BJKD0WUqfVif8jOtwQwAkfkCzyEkUKw50HO3iDeL8FhSagrDhn4wQKzOH0jlrzlv3WahBSfv
u/7nkPtaY+am+DTotFRA+FV6wbtz9Hi6u291UYVWqsxIV717xz2Vk5K2MKIEjH5cUcd7+LGwPMgp
VdhyzR8GbqHecWTuUdm/QI1uc/UU8eVLKaYYOqa1W7hw/dY200d5jHFaRRbbFK3G2y6SasseJWL5
65zlgbjQ4dPOq5m80b9ASRi5dAtcU3r1N6EDW3nZ9hXlbnyukI0Bg3kmODCAKEZpQHh920hZgj2R
B2EI9wFpKGQ8EcQ5wxN2Nge5GOa0PBnjUpYF9j2TGonXqcGZARHO4Pl5+9Qs/3IKdTliyMNMT2E7
eGOPG+ESZN3dRzVirsTPiLw4De27eR1f2j3aLUv0lFkXcRVo6k97pQ4NqrVqe0fwxGX0LahNwYyN
IE8PilJwM0LMN/ma+l2QsuBGkjqrWs1EnE3fgToHizEWpxYOUpQPx007KVx5lO1x5L0tnh+YfWEQ
+B5nM/oEca8nrVP7Zqx/MRV79/k8u4srutaBp1Jh66Lbx6BiBxLshnEANmLZDe26umewU2IyOE+0
epLP25Db4nWuSJc17lxAVHAh2zLDhzrHZ1IwuTqbyAn/tBuhW4QkV7bD58W7KJN2AxioJq1il9we
95R07GTDW+32rm0PMPKMsT5cYJwHYA6z0AtEwaPaYWZ4SyjqxKk8Od1jcHz6Fgk10OaybcPnR8YG
AkvyFdeIGgB3XnEpe/VQhOK5xCXvWs7O+eGBdgenOSGLRUKFkIty3DP3vV+TdwHE4BqCKkm9kTQV
IQFVsaCluhUflfXD7F3zelv5i3uhH4PGg3snm3zd4D4lzbsvDE8Kr168AN8UZDnMR/Gk750eyC1q
cZuhncFr8HajQnd5dfkCsqEB415Irrc4v6W4BGHLo/KVlY81A8hH83E6O0pD9jwUkKPbsuJgQGee
UCAjjO3ndedd2IiR1iS3cpvV39ItwYDhsutZ5SU6aNRrmDWdEJv1GV0NgCBYvRS3d8c4jq3jITPt
lnJXf21PzASOMKX4lyJ6UaUAmbKUFtqUrBd9gR4aicajA1Z7sfwl4jt50W5eggvS+jq8V9vdcSIa
XCBjq8g4efUFYo8VnQ5VG15V/8SA8IU4cXBCzayrPs2hnDTVqmPwnXtHwHjTLz+s2KTJpJ8A4M6D
SxNQkGbU9+xgaFjQa+KRnYgHhjLWZx7j1EOnFzyffs/B2dPp3QOm0K0UMk3TMHKEvKj0QUVIBXha
Hdogv8Vy82GjnH0/yBwo+E5Pq6vmtS/vzvVC2aD/oth+2aTqkG+gbgw4XohDgCHmluEbYtiJ+C5j
cTVC8vl+MoKpQHRV/wG1xinxT+eWypp/XwAS1FZ4+WACd2rH7aLo4mor9qzIC0xRhuXZEPpS9nHZ
ME4DksJMA49YsHBKxQ+ZLBI5riFbnfDkxD1gZil+L6y6P/YnxsSwXA2nMT5KwqaZ1NKMyRgDSPOc
YA4+oKcr7VzEbC2SZSk5w5eVnVzeHM1Da40KZCFno7Gp6YyapBEjfGDk+wowTMgpFqT9rQUZ7vy2
21ZsRUKj4/GEL2/J4GOJPyGJoBa11aF+ApqHJ+mNW99ly+vDGF/XYnBCo5mqmH9SB4IQATFBcc9Z
EqRQAj6nBX+g8hqaL2/38J/gLD0Hfia3fvFaaLr3gg97oJIm9sF6QBSwxTLa5ZbdXZdSHb4FBLX5
wmLBz+A+N8jsRH3wrIOLsn2jJMpX8q11CmMp3dAX9+0nWGiGX3GORsLMdDy/RjUU8jVM+r6Ve4VF
0IWS4tP9nBeXw3McgFY+HLqrx6EAVwNxhBOMW2ax7/andvpuglrzeMjsV0W5z3GkFIY4pEZo9SmK
c2XEG5layghpypE8On/HMoj4u5hVv2Jdbx9XY8BJXO/jNwTBIZl6IlahzmvXZ3nDEhCcS+08++kx
Xtbb0yt+IOlV1FVVad7uFT/J1TnTq6JjfdSuSjoPoetV2BU4sJWHJ8DCm+kBugdYotpXWUYX0TuR
g5KNWabuoHJv8nJ8F3PArE6fuH097ILFDEm9MYQ8/cS36x2cNMaVK7h+b7YcpmA7zDyxuYO1m1ze
PhGhANUKpP0KN+4IfW75csTHXEXdxVRIXrywTlvdwksJz1ZF5ZRNkXCKzNxD+CTn8+rBuGKXCP57
e4Ou4uGtgTfF8rTBnuuTTepwYn5DQkzGF+R2asDojQ60WckjDQqoaT/Hwvg4b2Lebx+5sA/y8m48
QlwZNwxAwG7JY15Mu4vHsB2SIU0PNFdhAG0NR+klQhEqMuH7+Y1EFWOKIwrZz3NiSDMtvHFf7QeO
a2x7tEKTAkUf2EliRTQVQLIIzkEn6S8rBrmD6/7C3YHgx2CnDmn0sdfVvdPy/MmKcsVPjB6bxhke
JLYWQNsXPGZdhkjFvc8YBIYx8Q+Ck612zg55Kcs/xBufF4E9rrf4OLHmmU6tBTlir/QVXCVeEdSL
tJ6uvmJ9QdWYjyppbqbGEpducyh7cpjBXiQIxhHXRsQ6KK4yNXgmDNtOth6e8PYCT3p/GZpdRNUI
9AyYtUTMU0PuO8uBPGPkLgZWmLV4mx2Huyn59nE217q4n3kWYPvAqFAs8pF+stE9lQntWzuofHCY
nCCLA07rNm8FaxIUQMNnhy19KEa526KMI2cCQ3fWnAB+KQYOX+/kcVCDR8yTZO2hQs8HBU48yP34
ceGBq+AjKlq3Y2tnmuIx6jzDTbrO6HTvprO7YKSGwcMxFYlw2vJlqdNjCu90gNb0pCKU4cTwbzf9
CxNZF1NMkgsmXXiXfQgmO2Lub1iYurJHrccncJ0/rz5VBvK021ff2eD4Zl9KO2t5eVBjiC+H3hpl
BL2ZSz4wvSmc/Q9GLDAWE2ncnzyI2NDa9sMLt2WdD5TQ2OCC6zIBaOa8BAW471DGKzDqUjD8esYu
9aLbHDIwb1umo4zvnfzZqzoyNTmyxlVEW+0GEp5C0CbG7zXkuTIWMW36xAFJZKN6f1A/2fIUCwRa
6m0Oknt8OufY+tQntDOGjV0KLR7yTpTgE3mk4p+M6Vio/bIsY3e78Y1umz1G1Xw8GRf4BCcOjxgm
4lgikkCkYXJMtsgF33QbWwypGF5IGLqDWU572HKKP1Qbax/yRCSecs0bzuSUlodQxj7jCQPNEuHN
oAmAmrATidTMMSY18O++54BEzerO5JBVevD4lmY0RciTCenC/zgGw4EHLBJaoHjgWifLe8KyGpPl
svuSrRFdLNyfADElLAPNg2oy2i2aA78FpdfZVUc6Cj2OTgwRPCloKKAVU5wpQmgCwqRgfJTyUb1h
n+JoEDG/5b2TE1IJIfpjfH4Hw3IEv1u/NQ8pdGmA/Quox4+YICAY4SUboBvEPmFBcBCiTcJH9IDB
izwA2IYJ133ez/gNubvHjClLk8Xm8OX0J4kvAJYHEp5+zmlKSYInADts/nlmTrrsIso8tg5OgjW8
HqIL6mghPqmC1AeGDSH2TdCvlS8ofiwCzT04reWgSPATqa+rDFhd+WYYDiUX1ifLVIevZPhENguE
WiRPFqndUF9cilDj6YypJcmm2csT9f5tND7DpQSa7qv1jkVKE36ZsQ61djkhprEImogW0fjqhmDP
RN4NYAwzbz8P4ZoruDZxXgEMlSOY6c5Dlff1PtvfDflovrDbwy0J6hnkcXmlTkvNBogXVrJf857j
Cho9chZW5UtlxSFR6+ioiHoYZ2ljBu+4QZSpwB4/5I/GRw0wyDPGL9ac2/oBr6pfajw+LYTI8pYs
AYZplywBvrlv3heiN1iBIPUwVKOLqu0uKTavqOw1QC6acXJDdzEsIUYLj4A/rTZQT0TUgXwV1JW8
SNXy3TDg4U3QvsWPK7sEWgDIWbB0GPQ9oPf1CBJNzi3mI8Owda+xXLD4KUM48TtbHxWwiNISveDq
2H0xESgZ8YOyGWOcm7L0gg6xZ2syHlA9ZrQFOE/j9PAp+o9E/zbfKAR5tVBXRwy/ma0BRSwYlDIf
OX62X+JESPU31nuI78Zm5VK+0PhjTtWPnXBtmNbflkLZxsJz9WQPM6wXwzlGYWe3R0bonsECQusV
XsOeFh/tAr57RuOnhapgkhzoH9UIII0r3o3MHJ2RSFg5/lP5ABEvrLP//I///r/+x8fzv7Kv6/j/
pDr/R/m4jK/H8t78z/9U/pSDLMu6aYqKZkiG9iN9ubjVhaALgrh4oPfFlHlxnncZ6TvtGMwMfYpg
q+y4RAlJU9jIyre0JBbmlpg4zIGxIYqoFq/5i+4ajwzLa4Btu4EV/PNJSn8KTv79JPsI6Y89ts8Z
lyT9N8tspVd3yaRFbY3OAH6jd5AlDfDZ3YPkKyRsKOWWARy8HyH+y7H7XPafadi/H/tH0v1x95LO
0otjX5biN1yorxv4Af4pS7QR3vsbliNcO7ogbA/GRqxt/nL4Pz4fRVQkXVEkURJ/ZEYfr1Yu1veK
w78oWl77Dn+Kh40Wjk1+yjs++svx+uf9b5f72/F+xNS/C1W0LhLHu63xmjU0F7qsNsoxcloi++V9
hnXh/eWYf3y8isLLp4iqqRr9///t8QqGJd6OVSktGs17IhrEFdIzYGXZx7myWFT7ZmYq9mlm/DWS
+4/X+v+Oq//rcaVct3RRv0oL0c+oc+DPwfbvHdBxHHSqrYnVXOX+5Vr/lHYuk+5umrJh6qZq/esx
K/mtve/c4cXRtEECzylSXATAQ6xwImm5g2IGXvOXgyp/fqj/96Daj1R54a235VkqpAVeg1Pmo5hz
9uFlZwfDFpu9clrhdC1M0cEMV6Insqnd/QWlaJCDi4oYBKJZ7P6/PmrVUC1dFkXJUn58WKVuVvrx
rIsLKwUTxCbD+AB6vOwNzxgpKjpCl2WFAlo8wLL856eg91/Nz7ecT0qWNN3QLeXnV6VWhaWqEse+
OX3q6zsoPRhnREDIbvl5DNBS44aOVc4QHyyb1EeMX/HrpESFs7UlZcd+OCi7MXtm1JhkEZE1zs21
fNAU3xrjOMc0onIhmSa7kP7Oh6fL734xtzt5xqZYgIBdcMDedCt0Avge/+XWKv1L9E+X9+Mjzo1L
/hb6y8PF05ahuxtYap/IgSzGu4jIR8LhMHFNco+4WEfmspXhLtQdulRKO/UgD+9JQVHMX3XItC/e
Ha7p5J8fgST+6aVUZdlQRFPXTEP8eZJqVT2e9UNkGAwP0r4sGaiUV6+wKMe8bnkbQ0gTSHnwIAtK
O0egED/vbykEN0D3XHHhdundHCnAsxsDF8PJ6qCpXmNdsxEfP2kSGht2I6khYOn5C8YIAjlsyWZ5
OXyN+Sl5bAJ8EVFzRs2JS0ZvnQuEAjZ0W1LPGbyVVH7s2+WXtmkv01qBS9SzRXruN3QLpmCY8zGu
Ide3d2c4rp44f9L6CvDn6YYcfHPKXYAdH1Dd88H4GHoLgBwj7iEFYdfzWI9pOcHLs8ASljROWlgM
JS9eCeWmvvzlpTf+tPSomqJrqs46K8o/VoFzlctF9zLfvBVElgXrIhl+9slbW+ZRcU1sHVLEBFzF
71//cTZIljvbSbyzAyljbQ3huoVQEhk8Hu0sOSb+YOTekwXC5jYbjP3WvQ/cFy7B8C0Gm00vzC/c
SZ58O4g/4DB0f7mcP73jmkLlIosyL5Deb5y/bRpnq7bO1SOXFoyFMaqILn3fSxeqQaj6y6v6p/3p
90P1b/Jvh+q6t1S80EIvUDnUp0AVg8ok4LXwjgvTCDYFaTBIEZuAgUv4l0P3z+Tnl/z7oX9UPsVV
k+urzqFhadPcX6gjA6Po5W7viJfX/+fDyX+70h9rstwpr1po2SiOI5n1jaxROGnIHgncJB/DJR3J
a4c5NjRYQ8TQZGwxvk3ZG4b/fB7S3y67P8/f7vjJ7E5i/uLhvmdMs9LuSrrbK33aVMHU2/98MONP
Jdbv9/hHGSAe313xvHIwxQhpvBF0Z1M6F1EdqHtlTVmvm8xMBxmweXx/ROK+hlDLA9hk3zRDgHzQ
X1+aIy+E96g0poy/asOrPtWFNpXAuDJXKyI+EaRpgL4mU2P23Gd4TFoJfp0jLO7fj9uEtUkTRmfL
LXVH2OQCpnd2tX0/fevpEyNVoomgOidBYopefao9Bzf0KHRVwXVW527+l4pB/tMGqXFTLMM0JJ06
6F8fwOWcP+66zOIMrdqh47LxtsJtgIh6r4xhAE7RZ1kjI1FDDE7TawoFrE4JpRpWCXYAf3kt+53g
3z6C306mP9nf3ob3fVdYt5aT0X2miLcxo8NurZPE9Lev7U8rpGYYCjWJaaLy7dec3w4kv191fb3e
uWoLRlnd8EvrXCP/ZBd7TODy4d+u7Fdp+/PSdFljWVZkWVblH6tYZb26N/cah9Rj0CeJswjj0A30
MRejNTuHoEyH23q/zW1pPifu++I/ceQYCMtx47itGzfrsTQireJLRl7T9nbLl6tnlDSj9pTpwXMw
NePY75wRTtNHsGwXJfMiH0TX8aKb8Q8Qj5wgS5mmiHryjScFcc9AGw/7n78x+Vc1928XqsiKrMm6
ZUnqjws91+WzUN61uOgmy1dkDHZITxzLYvsp45e9LDHCQMJMVC0YONrYwWUq2ynjQ4xfv7huek7U
c+gAqVxtETYAho7YvTnMd4LtVvGIQ/goQHDD5pvC2shcSCHrKpTtZ7zV4rTenp1r0udCkl1wdK/H
qPLOH2mifhNmN8BBpXHfXj4Hu1nXgGxOA0Y1OE3LOZr45S7avtgG035WOxCT7e67n3Y0IdNLVgjZ
blFOu3jbRVt8pUiyJctDKgeH+TGqobRb0yl1ydsfxE2MUqTqDfdYyEENZWfz6uUm++5i16HlXxGJ
5KV/jePzOWLQBHqOie9gwywdWXwMEwfz6M1usGj9vHfzoPsLmpkcCBhaA7rPgm74+SxQYw9owYXB
92mGsLezA3UK1lYH4Kn8/RuWdS27zD5gEA7kGGwlrAAuIhNC30hHSjZYnMa3vbpW12CGNAmtk1kA
7/Zjjiz6gmRnsDEteGw2QEnah6OOFlU0gxZBOubA2CBfOXz+89uj9KvNv708hqJpuqVplmb+2A4s
Lb8L57vwXnSQVZYP1xgkxHhHW0ig6600SAeovmbHEHLsIH6tQaAGm5ezX9jf3WBSB8fVP5+O/Our
/Kfz+bE66s9XKZdGJi7EhbdNHGUwrFfQzgfD9WVkrBHpDJjMDuXk8zUcBkRt2jWsFAqsfF7va0gB
ieThaNnXXkxLBp9NgAjo8+YsoV37SZqCdPc1bt+gTadZYlB0neLxlz4+2b8WgFQmmXueDaa7OByk
UGS3rA/e9Dnxw7m0CqcEcDE8+vAFWwdPC/rffab/eBwHqx7VhT/l3EW/dqTWMRBKB9J0BasB64Jv
M5Veg00BxrlQh3UajXg1R1Ex4E0ipHxsOcPlkptvDbIAk8tm4G2XwyCY3f3ZRPQnTiTZi3xoR0Hp
B5P3BvL0atlH0ifEWKXJObS4B9tUiw/e2hgsDWdiPw7fQ919z8TJkFVtdhmsj7fBcCKMu8GnPp3M
6pQ0ekabR6ZNxV8qSEn6VST+/iANw1QMll5TlDUqSf1HD3IqcxqTt5LN2zibZIs7/lGzS9SMzmM9
Oo16vvI7NZMcguerT3aa4Kq6rOZZgCXcrPGbpEmI1vG0YZWWqbQqUsLbppA/R2JYBa/xLhBDdWyG
2facKispuE6Q4yfXSP2qI4t4Ey0oZ6T+hO2wJYxDgHsL/B0iaggq/5aIqzw6pZ0IBVcMLl4RnaEZ
Cj5j8aiB8UFFVKaXAP+vVArOszp5D29BHWNgjhWDDIdDDYohQPRQcnVc3XXwejO4+62vB7coD6To
Gd0IBuSCd2NEuTT/OieuTY++iiPYiFCG8Mt07pzacdL4hveO2zgf3+MdviHrap5vIBcFQmpOdok6
wf5GBd6uuI9XslpvoeVhGxoc+QvR8THIMB5vSV7nvoXV3EQT0HM0fdpR/uRdCMQ/yqfFFLlCsFs3
oepJrhC93XZp+Gp4mWAqTAzXjUdTpQ9fG2rDy0QhwOJBxB8w5eEYXfjrGikBRRuZgRTn4rIcN1Pu
N3MOXwnu7BYXvx02iTZ8x3JUxsvalRMpNOD3aqEW7r5e/s0ThrtETvK4iKWwHtakpb18dfuImsiK
tbEyFmLaMjlRMSRVEyn99T+Qpt58pjejUygkl/gU1yGRABEzkug4zkfFCMa8W/J3IVFTBCbc+GaN
PnySj9RUT6+xFF2gxmpj4o8h8BmxmuiJuT0tNW5uf6a92glVMHaDlyVdMnlyNv+2S7IRbizpcXQa
4UTLyGl/2l/2/Ie9kVaxGl2X2d6aHUnvKLD9ftnWjA0uxZyFJ2akx6UQWDMlxcs5zomDGyL3j/sf
1j5uMRR2DSLgZVkx3SIva5+N8vANPYZgtvfHLtHSbGTNoPr8+jBwvoqsmZ50EUOfIixjTj9RUnGS
x12EfXF6DYr45mmzm1fEmBKlJf+9/0NwBw31RJ4UMb7YnjjCRiySR7hxJue4fwb9OT4irO8eRACp
CZP/mPS/lBMPEPxE1frIBCsP81Dhv2HpaiZPZo7Lcyii+We69SGipo4hFbxgDesTYaZPsM3gzB/f
l2XzXfHPkFWMlMGyyf+B/cqYhF/NZLfFKPy76D28S27Bc12yNCf8G9M1bYbNd4LS576uv/npdo2P
FTqHiP90XCozPGEmFu43sOvIzdphln6OYLYy5EYzwsNqe3dm/OWx0y+dx7IKa2V+GtV7ONGvbxIt
IRz4suHg/whpTcal9ugSMEzi4wpVuHNl1an1MYyM4ySfHbEL6SbMhVcCJQskzZps6rC4+JBqKyW8
QoeFGHQhTit8edYCUgKO5+IdfIHBsM/vuQhhW0ZHNvhJbxmMfdEA+jtmAFmVVlNoSCFZkzDyL+RC
s3fMbl/dzDoPNkSDQT9Nb/sbhENEsuy8G0a++FS1A8bGuJlgp3tDjiVd/DrGUL3qHFw5zjfOYtA9
YH+FWVwsO+c8dJXVkwktmJqKR5MrdnCCmPNKvcwweITw1hDS4SdNrunotpS+H7FBzq0UvSMjsban
OAsVDlEEkEw902tCAuhvg2xspt3anDEfjFt+kKE9UX6lpwQGoEvULI6T9+G6oIhMrkk504bZEAfl
ZRbcCKZWmNNrrgdZDC26c/oqwt2WTew8f3qwdjEE739tRjxPSOOy/dpTpLoNzFjGRTHGffTKBvHN
/N933x7KdudKzE5Qkbrs+GvV3l72ZiQTkORBsQj43dvOr2SqyzNXPhLdW2sTIACcAeHPweZ/Lgys
D9YARukOI9jSRUDKqsoJCPTpRHe5j+QgftEgSPw0u6VrtaPGV1YFsT9ntUcgR22Ap/j5UCE0xMWL
/F4q4vP/Ju28lh3Ftiz6RUTgzauEk/fmnBfiWIxAOCEQX9+D7JdMZUWehxu3b0V1VXeCYLPNWnOO
6Zb15EQCBeARaB3zmonio3VLsuXn5rlzOueNXYFDhFg2fnlhd4qAZL4UgymqeXMkole+HzE/iTib
afMG1kga3x1tUASYqCbYwpoD3x+dhLs0po/5A/5JMRpTB30D408pYxnXtoqlyFMYkVv6KAbK1JGH
+LCaILOFnMeug9kODbEzBACkxizf8ycE7FVfepiIlzX3CqZoiJ4AMQX4FnRUPmnth5syRMgw+y6O
GODYrtNjRlYN5BENC/9PJbtFEBLTZMnYWWb7bJ1sG6J3yskQwSN5/dRahPP8HHr3Kbui6f8PpcCX
J8qy9+DOMNFjdzybK1rbYEYVKrxuvn5QxiecYq8g96CD7F8dMsUngHImkgMDz1Gcht2S7OerYYnu
WOr5v9nw95uBoFQsYtK/Ns3Mmg8THi1cn03X5FfBOFjWs3oGw2CpTcQtZJB6Ki4fG+oRG4FVStxi
xmPNgvbim+jP8eY4wsvDjwFdsD5dp6nD4r9AoeSqs37R8Xedh9/Lvrj5SvT1082rvOHOik0TIfK4
bljUXpGC52654r8u/ehJPdHdYplu40/o2+FnunTKCUjzrX5Gc419ErUIurulwLsGY8sfd1209F3T
w6zxyaNZR4dNcsCVuDCKUfTFQUXfRgd1i+/JpyQeLZqZtgYjjNZmz45YwdySn4wX5aU+EUk5QzaE
uw371tLctr700+FfGopb/9oMPp3+Wy14iNdECvfmhgxkdn8mC5u8gbhLaudj+pheOLkOa6c4Bayy
0qfdpJ9c/Du7MNnhazwafD6c3tk/0sPwFf/y2p3Q7C0KAqjjiQVR9XaM1+G6eGPk7oOPyz7HczWM
wXBtIa7K9ozKLTZKBq5K7pu46jfprPC1ZbzoTuHUnHTYDNhaXv3aJe6eYQp9fcV4n9wP4cpaB8tg
W59wQqwtn6wiokjLU7cOvtoNlAJfQAuBk3CCAgNO7w8lu78O+L+20ppi0jKzLFNVnoo0kZoqhZZ2
9I7J8kNEs1Jmkh9vhgYJAVS+aisLZQPlm64pGfNTDrtUj4cBH+6GV6pvB/uRvGxQmPz7uCYN5dk/
3qupq6ouqaamabKq6E/l26hP5ID6i7ELDsZH7CckCjuUTMQhPQHK0xAM+sMVn8+rdPZU01A4VaiS
TCHp6Yql0ai9eVX13fUjOxKRaOC86bwaUY5bUB1vqPIwuX8SItYpCFR/KLZIz2UsLm+okmVqFsca
S5aeai2Xuu0VtY60XbhETeRC3l+kb/T13GXhMVn8+8fK//FjudKvNp5hStIvhcFvRbMk6ixR1QN1
Jy8yznfW0F4clWOX8ymKiTHFkZXXQbnjKEqVYigSoAF06ukPt/FcMh66qb/fxtMzzy43JX5k1nAb
4hBnmi3vc4MPU9h6o8Bvz6TLfqgusuUVEOAfCpR/FQSeLz68kd+ewZXQscCoeAaP8fkxLnkMsKRW
+6/JSR/Nc+b93eFI7PIPleu/Z6yn3zzMaL9dNi/yR1Z2grrDdzplu7HRkN86xYxsvPH9QG70j63F
X2Pn6WP64zE/lWKSyMxMjs3aDsbQ6MHUxr5yI+KbYNH66cMdJtx/XeupzGIVzDZGYqg783XI/Db8
elGczM9gj/Rrzo7js5revXiXv/dU1X4Y1n9pToZXqouSqdAp0wxTe7p4lF3b6s4HvhN8nFGvQ8aT
aqs2wivWNVEcfXeHwkt/+nT/WoOervo0i7aaZCZGoqg79XVYZy5kWXmUHZ14gUBpisIaeqj4w0/9
NR09P+fff+pTFaTTKM2qF03dzRi+Iva0V/QAIw7MfL6M3/54qEa77+9P86df+9x5eX7GTytuWRVZ
ijxA3RGN60Rry4XTEs/7b2rZ78ZPQp4fLqY/tT+DqDObLuLR3iU24cT+2je/PCsbCq+28MNmQv7h
PT53J40g6+sw4ZHKr9oqnVeTctsuLpsQPS++v9GanxnPhQXC++ljUu6SzeNUnqofK1z/9QX99maf
lz5RUYXgIkgqZEzXqh3FnDAztm/xLMRxY+5YFUJvKX9QZZapx0R2uvhxjvqv5UEXf1X9LUuXjKfH
XpR3KTASbuEGE0u2BfMNn26izmF4QGMl5m1wDmNNyByiLgRgQnDhf1K5/ffrkDWaOqYq68pzO0vX
HmmaCI26k87GSrJxKK0hPZzkyfVb26AsJsjjYND2cDmwINyMpulCJpESd9iPi/N/DsPfbuXpC8+z
Xi3LtlN3ZzgXeN/XnNBORMN84Pk8/XtN/CUm+uvD/u1aTx+2XOdhc5X6YTYhf4Z4WNw97FGBk4Be
4rAf2vW0BuabkmlPtqkzmN1QPn0KS/qVPA+8tCZCh09x1ZyxkQeM3ZdkKoE3Tt4MujRbg+jv2YiS
YWi39ASgmuNxqHy4Nw2EhOmdrf2/f9J/z1WKbNCms1DF/VoSf1vymsbI20d0VXfdGQMROIPAU84F
MmF0eMvOj9HpXFh9id8FNvB5e8WdRzLKPLPNH5Rysvn3NstiPznseSRFlNjx/bn63rveNJPi0u7w
T5ipTdGMvhDicfO7gHVL5Dw2CQBpKKLXD/4iD4mJj2/KUeC8S2okxsCK2WMIM+9QPEZQ3/RvissY
MefovMk2oqaue9Wcg0YFx22M9Qa7Wftt4bH6VtaXE0VC7E8PpzRJmR+jFsc8g3Z1eBTbftJskNbM
ReyUq+YokJsDN4uqIniA+fUTi1v7dfEhiLwxI1Bo6hqmfiAzYBlxVKKCoVZRuyoHYTAfBMSiZ2dn
h8icspHpwTi3UlcmJrEcPwgM+2aHi716kCdLYwV3APtqCbqzgwCnaUbpd/VNFEVHDlHgwLmlEkTJ
/bvA4jPyCB58h5cGsioZYtqQ8ZYjBTVaguDH5y3eyERSxoTRDYFjNC94zN/qLj8Dcq4MkmBGcIoU
cJQ0JeIR5Y0WFxTlCcwPZ+W10kY17sZVzWbfqV8YGiqYCdUhYieQsP8Tg4eh36ESwmX4U0ifgHgG
QAEOBF2uEgVUPFyyxu6JSwZ+0k4qSHYYcy2LuBukir0D2xWWGzIQpLF8JmBn3uVteijfzQN1WUZH
RkHq1ABheEfPjyI5XjVrGv4yh4APeK94VvEl3L+Ml4BvbtPs+q8brUUiSnfZS7XBfMQ5XD5hRAqj
wWSHcQC+H8Y2+Qwf9w2sBiU55RtnRPFdntPv9JSeom1wMmeocsVTVfIXbAa8B9z+PCzgNUD1MLZ/
qAscIs0peFeR/r9hygg/B+80pHT0CleiuYbfw01B5v33d/zXwmSJKJGQtJqSqBmsQ0/fjlJVvVbL
xEMgn+C8T8fsg+phNaXKCBHq3xf7+0DE1VRTpOss0wPSxac1KK3rrL/UUbqjfGt66UdBL/mkoh0b
Qfh0ky/ts938+5L/9ft+v+KwCvw2TaVl2VhCHPL7yCTd3NZEcMQEFh3Rpuvb/+1STwefa2UESatw
KRxQQ/lhnTYuTqN+Ea5g1/z7Wj8+yaeDTn9TzTIZLoYneU76w9hAZuAnx3GFfGWEGI4kqR8u+deC
+fTynoaKVDUPK454ecpHA7t5pG2J9+5hLuZjILPL/uXf1xtm7T/WzKfLPR1wAgiyWmDxC+mxUCrI
DnEzTpd8b/efFGzSX1ujp0s9HTG6QCF8oedSWMRHxumBss6j7EmCqbABKJjbIEA+m5HU/vQWhz3G
778RzZxmWMZQp2H9kqWnlUsrw4gjz+WykzunVz/NKb5u0L0IJxcqVaIVJVxGUPFwqG/O7pKrVz+9
1GFQ/nkHksanz2ZMFk3OV09fpFFczOZxjaNdTxOHOaBGzAmCOrVr+7qESAuXID3/+8X+VQfih3JN
Q7ZMCRWBIj49bp7INZCCKNrBGqZg375eyB7D6m3upEOyyFXXEN0fLvn8hrmkIakKu04R7YKiPY3d
W5IGBme6cIfCfBbf7WDSURdnN7IDAf96WQ0FTsJi7B8u+7wzGS5rKfxSVZTQ3Dxv++s0kTuhVYIt
WwjceW/ARHfBy9VnjSRDIsB11K9/uOR/vFDDUg0OGyi5DVT8f054UpwbpaB2wZbs56Fplr0Fx2TX
09TPPBXjdbj64YLP08Kv3/jbBZ++UzOSK/EmtcE2PsZHetFOBKT4PsXHNst2P1xrGI1Po/WPH/c0
cq63RrpEItdCkdUc8qm4gxw2/Aez5w/Tj/E8//C7GC2UDlGDmSZf6Z8PMr3HRp41F2tLH3HaE98X
rmpcW/R946O4IT9uEuPMHVUvwPzW8etlm38VK+F8QQ2gnEj3Wl82pE9Wa8XXX4LPAJ1YTj6cuuq2
8po2xiyaXR1wmmM06RJGnuu0oZOheeVZoouC0ZfWxW2MvXeaz2wDR4s1ByZxyFY36P2kqgEtotK8
p3b/72cs/8eY/eN3P81JsRxX90eUWdvCJmwmCuc9tJzraCK9R9L2fkLP3UEjcNEV291CHNWCjXSJ
bDB1pRLj8ZPv5pcY+umV/3E7wwL/2wIuKG2SNEVqbRU3Rt8PTYOHG2+KU+Bel6QmrczlhYo76aTz
2P1J9vvfV6dibVFH16laP02PodH3ZlcyCNLGIwMcAAIZsSM21mk15X0PidFRRvwH2JzCg2TTQRrG
SkbXMf5prfj7w0bMp3Pc0iyEoHzafz4IK5ZubSsL+pbG9A0r+ig5ZRr9Pipv0YiFQcZK/8PR6q8i
o4nhapjCLNHSLEtWn65Z60XRlXFJSDphcm/NRljeaMelSxJ9Vz+5j7S/JxIuprHe6bohDye5P39g
d780ssgsvjXxZtN8pq+9YQSKtWsUTrAG/tp6CoeAt7t9t5upnNpgQgTHFYEeEQUByWkLy1VhXp+Y
8cAxk1D//PIC0rek1E9TLP8Aet0o/nWqqW76HSVkFrqV4ahIPhOH/Xe6iOihJuMkcf79WUnPG9Hh
Uap4+xQWH4OD6vB6fxvHYmo8rpdG5Ne9shSA7Z7X37SQDfsO5Yzv7IFld8xhXfbJ08jI8NU5ln7+
+yZ+iTv//Jj+vInh2//tJsrYrMQu5hFrHw0shxCP9J04696+vXfvcje+7stjLThK4VgAKMYglu9Y
KgOAxwANHbABuUwqg80JqgG5QziyH4EYJdomAFbqp6/ywC+/2Mb9h6enK8Mq8sed4w3ClqYq1lAM
ln/9+9/u/KZfy1sbtkTtHaL9HlrfKKknUAg4NOOgZtdGWqs8Uq8eaN8N/1xvbXQzb5yJCbWFYrA+
3893W5qXWD0b7/aYkS8gOAvOsOzQZfoE2i5bUluuXrB+S8HgRUJ8pZAXiUzwNi8Awk/dDBDMlSN1
iK+5q0pgPYVbE6tBlKhUrSr6+QWV4UKc3TFjPj5C6b2vVyUW6npj4SkRLm8aruN6FCuu8V6nHwps
c2NapmvVWGs0wa/nQhhL8C3IousWluxo2aY5tIRnNcu89a8mVDRq/cS57YXt1W9QUTTcyQQJaG/z
+gjagEfUgrP1g/tLW7+aKqyHwbQTwEjsZ0S/hcNW+nWvsuP6qgLbNe+L2AEplpP6xVndTbTJAPUN
fTI6LuBiUCZodkGJEHAtOAwaSQuRIv+hPkjARk8KBugKIgKJCjN1z4dopy+PRbWLp5bity/lnMg9
DzYDzh4UFhs9JHXwqGP1+moX0p1/fH9XTmR/DI2qAjdRabdf1U45pQIp3JMBUiQhb09XMeKAFaF3
iZtNL6/1aznmCsvLRinsGnzXpPbEx1R/gavtuIHXetxrSg7dtPR0NCJ3V/wiLyXfJBBzUAP19pUw
lVPs9CeUhgZZyO0LD9cgvARCtJ9N7ysEGyNP3EFIdy+oz4ahQ1adyqjIppXlQjQy+i3a0PgLpyJp
IgXajLHkXbfJDt/i6osxtcfMgyObSFxWTFtplv0MzqP0fverUwryKXFuMIBgwX0TBPcaEkPVA2dz
iRgl36ETHISie1gJ9fy+MY58qiGoUhuRBoVyyhBQXEfKhzJKgb1SoCjscIeacNei4YGHNo425pb+
GsYEGqvtiKRTKiGesZbWNwoJ20+bKAye9xjH1CfChg7HUb2mly9ucnDHBBgUZGxM8z3kWwbMztyC
N/DYPK8olC2+wQcoiQe4glBaBJEEvuI7uLjq6OujgmgngrUiDXBcff3KJ4InK76nWO0p4ExYrMjs
jha1AwDAjfNx5A4A8Wk9OkeLBM75bQDKCL4yIsELP4XC3PgaKQPb9To97CxffkcXkdn0MNdvsZsi
unGJM1zA+buDsfWqt9KljBMBl3ycTOh8aLezuSZNNE5QodthKES3DJ0md4iYIYkZ3UudzhnHurQm
BOqCCR+W5tXh79/qTx2jO8Tmu2dFC+ry+POxfBANjjMNMdw+3Yh7+K/TeN9OBtir6GvTHKvGIeXJ
HkBFkbVbzATvzfSxnMxgp9nNnK0C0O1RSWCJ/aBk9ZHUo0OEBIVSVLUBDNQdHu7b/XDIP/svoDcU
pylHXe3w6t6G+BFbFw7d7QjzsFqyG1Qs5oxl3s/II8k/wQkL5bhiJ4bnvyZ515Im8UuL9XB6/+Yl
fXCC7l7DT86YDVCDcl+vIQsSW1B5NankhPbGygiSzsOXSPJdae0kncISwPHSH8rrCCW3uiXHoYWe
OtjqwfV8h2t5iFaDBBh+aNAVd/kOGc34sWdsmpabToGLMMI0pHzAomD8wxhZAB5Q58rdF4z59RCy
fTqIMxP2DCciidqcK9199ray6caBDeDjG0qBb/3QivrVbvhrVVFFXbI4o3EQfTpPVGJ/N9o0ibcX
lgs2cViEVs23MNM+sm/jjI5QzD8l7YNFQO+INfbzt1e+OhvT0eOQI+sO7JJviyRbIj4B2ZLhNipm
9dliigds4QNUYoqjS0qJ0zpcJtq2o4FoeJ68Xt+c/OMGAiZaUsGk/Argw+FloXWSvqeP0cEhvm4Y
VvBZ0NRRXD0BUGTv7ZhoYr+vy8eoWYV2vwM4Zm67dTuK8FSAR7Uryj8/nIX+8rEO4mzZUFl2ZVFC
SfG0DbbUx1WNtDTeZkDgqM/CC9kYlED97ETJbtgVD6twbY2ZYEM0zSAisR+I43yLNp0CNMfBTbkn
rZhQeLobgQPjK/iAUyMNqGpwu7P+tVz3x5vww2nmr10XN67h1hc5Eg/H/6cbN9QkZNdQXbZ0V4ay
+ShQYL1gt3j4/U8np7861cNT+v1iTxvYR329Y+4eLtatlHO7zL4CyImKDQaJoxxKL+8xsn86oqh/
74z+vOrTxrJIM119CCVEFWt6+xDIYIuz8YOOxbElehvfzkR09G+LPQr9iGINvtov7Xs1mhKJDJ3W
k4dYB7crT9d2riJHhP9Yn5uH2z1GgoZZmj3eEkx9YZesclBEYIYQinoFEuOV6g+HnL8Pn8MjpDYs
a+SFKNSH/tygRmpwuxaX9MJyYxDPo0xhH4iAmdRxRQar8apdxnI3IT8jeFnzUQFDIhKoJ0I5PQyU
34sDKM3sfhhE6l9luqe7epomupI6XqFwV/2O4wMUPeLKjdAT8Zu+3Vu3ybcW5Mq1xr64IOirRr1K
fCu6xpwY2c2qJ8caHf2Y8G0CBMRFlE3NdB5AG2id+0LQ7ZZgoyksVXKnoe8x/dwgQi+SyxH7sqnO
JE41wlajSfLDtvove+evEfvb436qcQiP5BbpQn7Z6q+69/gSlqAS5+myBwn375PHL/HRnzPtny/2
qaogZXIl3x9cKZ0bKGYbzBqP+f1dOzUPz0zsK3AB1RYoIBDQpk+25qfwxRR6/7ZoGLHWRCOaLkKj
jQXmSfg8Dw5suasCfA78f9/pX1qe52fyVHAIDPWO/ym7bC9ELwcE0cIdkGZYLsG9Tjt9BKMO9Jb9
v131udDQd+FVCoqEITZEdXiKy7FCI+5jwSOxgN7ZmMnMaXowfrrwX2WuX2Mb/oUh65qoPRdjQ1W6
h2onJFsdgrA8vdWTfKnDWWC9cy4HXXE0wN4oI5Pb1uSoCCZYG4jL//752l9Fp+EuFOA36GoGD/nT
PC1VfdnfMivZQuo04GxuFH3S8LcAp5S5xXTdT8p+kvutNiVe7pQ4bLLomsM8jG3QgMTy9NBazXaf
BHtiEY8CeF1X053ihdiZC8hHYRUxjBhDW2UxdDE/LhzG8M/j8CVCTHCablan5oRjEtrqds6XWf10
iP2vVRSWhSrRrJZVjrFPP7JkXdWpZsXbtoOAGy8xPS6FgMHt5wc5nHJS67TVI5kFNYn0nglB4Tq3
iNoDtzedXyYxTFxGxvG+sVQIajvr8issjx2wgLmDTRRZMSqkLEhX9j35od8vKYr4H4upSqPQMCS6
7dpf1tHHrZVLLdSSbfht3zh+AICbX29+nE5omZM6SVezpak+6SVbEdfyZVpzGCDgqHicreio6ZP7
B96KwCsrbAw7A0NcOs+gFITY33ZiNkuTw1WaCyXMU69stoX6qdBv11Ty2lZCPNezmcI2dk/lK9u2
1VaQj1rodSpNBPNVwTw6C2muCnSf3dhy76p9v7rFOYq2OHnVKW4PwiMv3geJf6bGtLoumnWYfAaa
DSYqwrKKNpRA8vPN+OjyF4NCF0hijtuox8fhLMP3AXKUUDgJGm69GBiqRxXMMdnDY/ATdbIS5sqo
3WBcT28OLhNCIfsLEZJeDi69nj9gPgsL2v/wy+OAtB/+FKd9wFZZaZx5LIAaDQp7XbCFjhyoKe9R
C1wx/+jPDfUik6BNyjBr6brizyO8pKdO5cjUIlehQXJFABFhYCPmI2/PPyX2QrEWhk8FJ+aQDbv0
XZC3Ig5e2vvNgs+pId4k9WcXHLItloyj7DWiZ+zNJeUwYgGNqOBQTmhWwJm49YJDYRudJ0Oyzdfg
q9utuUclYK7jmXnooZYrjry5187tcghFx4i2OY2j3BzS2UHCA34D5/X6gLqN+KI9yAgajleJENAh
CCy2bH3Den9Hd4XR+oNoWqC/kyZeDAZgGJnyGBfCQoC1LvuUViHDWb6qzXL8RMxS7GCmQgLyUI1G
N/UYUwyB/jatgkVBeAXzde9IyaEWxsqo69z+rFWgSHbi+EFoBx31FjC9E9GPB+IGgD0fcYvmtyRx
7n0tAPIT7DyKdriKrzMEBEBl4C9PCuhLOX6okK0vk0blB6+g9loZkW/eUismcM+GwFv7sLlUGgcD
0nUhEhlheHe3xYzIceMb6ki/u5qTkkBy02+cnvRD7zFuj7LsMRmzsX+oGBA0PA6gaS9oMrIV+XMl
tZQ5Q7qpjrB6KsEDl4dHSX04BnGgxjt78Qbm8DdDC0+V4adYPABVfYiYrq5blTd4mQJfveNBCCdU
NgDhznRMP4QppRMqgZ/GKnilJamnUGNHoemWZHtOSqA7Awu646twOMC3G3iwD1KrfAhrzW1ZYRDq
XFxcGaPw+tg1gPbIoAq+aijIovewTjl+oJ0gz5tozDCqGVf8RgCLy+C10ISxcGtHcBtEa1nTADGo
YBQEsRralqd7PTfvorgNiHPFSMiB4TsJ3lIJ7Jg4kjTCaGwM8/WS9kzWHrPczhu33fC/DPjGCBfD
nVTTXv9gI1kbxFgSNEgZoCE3vi6Wtbhi/AcehcQ7brAUGBy5joCTtdrpAPIoIKQhBC+I8wvlKb+D
7SUYSOaZViISLGK7HDgxLs+Cz9OuAwfd0G1i4L6alyhKuIdy3JA3otJIvmavF+zHrKHhtD9ZQ+gy
kcuLAbOT2pb8qchfN8IkKIWBX+6drMJmX47L1DE0Yj+nOV28q77t7oL9sAqGA5YmjfhOOH97CSh5
SCgDM1g2ZzgHdKjwOpkY4fGxEXq54SQmHsPMJtLBTyBCYuu62jKQ81H8JmY2qVL5JhT8xN4yjQD1
j+Y13FZt1z2OmRI72cNWqn1KzNptriWHgg+YeaYOz4o1UkLiwG0OVHhiIi4d+ppP/q/hcDTWpSGO
L5tSkqSy0o6D6EvtOPDORer5B26NsDdJfjOZtzkIoz+5AvbkDtAt0VT60siDv2mrRJhdACHd9z2e
EBycBAP6fLvEfmgVqpxsccMOSRa0GByl67nDbIv/auSWuPzAZnFwNkdcIYMR3DInjLnAg/jvbtLd
ejvuyVVHYotSnJIuUKAH0tvre7YpvUalahj1Y4EjNmXSx4FQRnRlmcPDjAi9DqiT3SogRPuSw5Vl
juSCkUERktRjS1pGjcNoinh4/h1p9uOgSGvrwoCthYkAxrwvycG8hW6PHaKYme0bIPnE2Jp4ci+X
ux1HIIneepJM8NcKQIeZklVI5TrYfk+UMO8pDz+k7iuAMoDcJF89/fbeq1+3huBYiouVfBu3jJAI
xq5FshqSS2Wc5i/6g5g9Bf/D3bQbeVPAzrxNExBL/DmVQuk1mXObXhcCJhNO54e4SOszFVX2v5fX
xHhPal+SEI7aBmfqGh8BMUYgLBB+if6l+O75lG/Wiu84Z1EIt/k3nqJ9DaTbLiZq4mPtAa88J8lI
BXZZfMXMJEMqLR58cAiPLrSj/MWS5onOpld6CcBP3cdN9U4Z9wq4ofIvOmtajdG/08dN3RBCi5ZM
mLcVwqWPg0UAJfFDW5GY1pMpzNMQ8BPrWGQRBJScMKgQMF8gKUMcuFDizi+D9SWhNEhk1EedTJSd
dqHqlbMwLS2uUInf9bSvVAdWaG24OFDbfNkXRA5Ad9+WtEOsdYuirpuBewcn1gkTVnKmjEs0Lv1S
8cvIjfR5R1IuuWGGQ8xYeFSvn1LlkHAVtDgStXGRreD1injDixMxCKUBf8ROYwqXgx3WMA8CQRiw
PVl12BSFKNUgc6Z7yqfZRMYCzrR8P8TFOlLnHQth3TvH9mjJtD463SE6GA9MgI+bcNES/0dkW8WK
ik1hi5sBI00EQUwIvdMFi8ADop9eDsA0NBfaEHKUGeQyN+UFLhqYpC83jv+X8V2ZY7PkjeLuRnEo
sDBRL+ymqbXPJFfpiTEbQVmdFC9sAwhFiCr+rU8YjIjTNu6dXlzCyzVZ3ids4CmX39VPC6EfHbtO
vhGFQOVhprSz6CaN7oIbmW8y+01EMYfgqykpoOYErLiVMrQmcbHB18hmIhS1bKsuWsqMpLKyEB5z
yVOAUTcOAVSUnu+Q4uCbA8kg09ZF4PbYhEtGvkE5HJQtaOyzss41Whbze+dqZxo1LT2TSW1CHBZq
H/o7+FsLxhy5JfAkqL/hbFG4VxvlZLsWwLgveosUiFUFmsrrd8q+iI9JNCXdvt2g2CyItJ8xW95q
P6zf8bXfloWyRIMKADrrV4buC2DMORF/MDfnjgKGbOjukjwzT4Cj7GAQEYi8M5MpsdfEx5CK1vJN
D0/l4We5pxFYCZCln2rQ1YEHQEIlHHFOhsV1nW0fJNoJ0zTldZIE1IAxJ84zRMmYkAiNiGxYtOXS
A1TLFuWCqWQsbtj5zWXqiig8LntGbAf99bvU3Tu9IXx3gFIeNhGESBdus+KriV4UeuM6gPQdWRfs
YYvbSlrHHPRRxhLbASbbacbKniJyonxyZgirI0PrRtumtenXsZW8KL5qutJ1SzeRzmKzye6uYR4T
coNapx3w8k1xZJNTMqzWFZ0/9jc1TD0A5Jr0VR/7eTnYcG5In3kfDoK4JF0TFd2Q2QcNV9xqd98k
hwhY7UQnOyaYRt1JkeZa/RJmXoO0gmd261xZ9CqK+cRLkS9nfarmPu3PQr4A3Y5wm2VbPvJ+li1O
yvtQluATv+vU3sZ0KDTKQQNOJJTGBGILQEnotOpkbEJqInFuqfKpi2/dypQ8hmF+siYR6MmOttAY
cHOygP3Oxq6IPXazMOfHdFSYXkwMrLW+uUQr9oYBjR3Lp2BQPZZdS1wDe4KXSpk338Nvua1Quw4T
9Izcdn3JGaWdkcrL08smFnutwE/vu6aa3WFTGM5jYwKN7l/Ybda3cCQJntA4JIqI1diAyCgyu391
zb6K1+rV740jMW9FspbqVYSb9bbSL+dxScI2wmsdmqHkoJo7sYRk9yOGUg6kdQKJr5tfs60h7xLJ
rYl76cXaJufskZ8KelTNkm5APnvQvOnn1YEeMjs3yu50t8RtV7pk5KaL2hwFWAEIir6ob+GKbRO7
pcsVLTMgvQbOkEzYZMXZDvdtQD/9I/UP1ku6bGi+0JBqh933mP+RaWizSRxrd5Cxx8eWdCM1pa4/
zNKXN7KstA8sP0MkU/ymVm5lQxpHhuvdOkpV4+JLkcfBiWQO6jGAK4qxTpp1RfHRq40X/MARFjN6
HeKGg00yRWS9pAxuEkNMfJpnsctwSjQsFb2fYlwWgDe0OecHrXL4OMXegbm6kMcsjkDAD6WnsTvf
cv4ggC1eCrfhX+TlZ7Rn6wkPpsbKTJupWmc0B2EKrtqd8a0dYvd6uEEtE93SAWROFgQ9QL5UoBaq
F4jO4xjPiI5AwkzKzD6bQP22OV7f5sTbri7alGpqZGeDpF03l91tQcYUG2c1dcQHmbCY6F8HP2Wx
wmUnvolo4UHZ7+JyCcWpJKJ20eerIVKRDcWNWPML/YDW3OnNgQwAofJFa1yja2aWhxQBMh2CM3Uu
3z4aEpwIXKHrRACljnEdnyhRvZHLhKALM/02SyK/PGXxnjOPks0lYHjlpCD/G7ahMe00+8LxXzyw
mIHOVpEu5Ojgveg6j8kRgJiuUM4ayRgkI9aMUUxdtiAe8SMsThvKSxjvi2zbXCea9CknZ1WbVpjN
CNY5obw2+WwkTi2E6zUZPdPp1bqMKYZ3FJVojZG9oubTiHawdQSAjCYq4cD8zvyzzk4CgaBtPfrW
RSdqXh7GHpFJyvEFd4shuT0KSOuTDATOlzsSG02wWgJhRM2ixEMerx+1zhRGkLPlCiQ/dF6e27IB
vBsK1xAdg8kce8Oj3IXWC/fFAgBzlD0OXylvu787WU9uSuGWMic6FYDWhnk8ObT+DutrgdSVAMNW
8clUs+7+5TYLqKXQ0EMuYI7SDd3A4Wwd7lHWp/Ta5+ZtMoSRODCx65NITCTfLJme+d0NsolKZEZo
dx+PDS1kUncUdwh4ozXKuYl8KO9u326ULiKOrL1vNluCuF7JKbDbGZE41LAy4nHb8YWkvoTIHc7P
TNDA5L/YLc5kNvM2Ewp+DWp4HCS96ytdVQLNWBYNecbLYMKOAbNFk3P28Enq7AqX1KjQNRSbFggO
G4qXll57bdnZXfB9z+elScaNI+fTWA3hv++7ZKkuzcalsJOXnpQ4RTKLC6ZXbCztRgu+mNf6m80T
bCnZk7G2uF/em8C+tYtKnOp0RBepU2zoaRrtEJhWko5LoII6sckUUo2Rzsmr9MT3lqRLNn95suL3
koWSfsVn3AvamhdSEkUc1GuTk4itYwHqzwZLVj5tCEFzJPDWt5eQaZrMqDBCYdLa+sHi+EXJms3l
gBbjLWhQCFg8btchHtZC5mCzInESuIA8hSWRvAf9Btyb5afqmqCWsqioijWj7nGO2o1lq9dJ2Kyb
Zg0kNRpX7UxkIxpgiGfqJNsCMwjvgryDOwYFh0NgTekin0nnNvvW2fgew+5ATeJ+lkQXscRZM32l
o+wiRLZeuHmwjAmWOoeDXWYRWas7CffFUYf0smLOaOqtVC6g2GTfGUg385CVR0IKInEZ5s4NKoY+
U1P/TnLXWsx311+uI2qBMgl0qMWZuLTAi0lLZqu+RdlSU7Kw76pO8cpTbl5wnVGLMTlZ67PWPGew
0xRbKjeV5dF65mf3xLsTFfV/LJ3HbuNatoafiICYyamYlLMcakJYDsw58+n740EDd9C3UV1lS+Te
a/2Rop//HDnqG8bT0c0vysxRSsU8xXPp75BveQWr5Egbz/wdwzuxgVRwsA82yZWDLYpnTbaWUhSF
mAuD8JH2nHPGeCOLy7vRHBJxB/bT9mQt5zh2wi19TA0Beh3urXvT/xv+fN366MUfSq7hVekoIbwe
3OpYUvNAdLC2lQjardYAFBk1cqmbCacZdAspg7p+1dsVtooHzQcdMYY/wBE7Qv710MmLs4KZxhDe
RX3DrBoeUjh5ymuouNgC3ZIse5c5+ym/3OA+GsULYNtIlBLDNavBzzBv9HFfaz/M1vmjpb5YWSbn
cDrFPMeFm7gA8s9EssRneTRtygUAMKVneX9lRwJupMGSiLXHbDjv+DZxQ7JQtOPez/iKnNK8mXw1
4HRAskVNHkp4RBkv6YAlzO1UEzlAUADL1F0RSsxlSMZObOsfM5m40ZHz8KvvqTiWyfUTnDz02FWz
4i/5Mv4BSzMrhr3V/KlRDqtCKSfbFMWq8g9WHMpoIuG96W48btW8aTOrI1MiOUz9F3YrtoMmyt2R
nfpvoPVsNwpXc/wA85jxS6l2NLxFgN+SbrPS9OoNndmUbZArrsy7Pp1S8Nv8FLWHVDtkiisVlxAy
nQJZxkt4CeVcBsxdKIC8MboPTNwzJy0ql5gyiZug3IY/5Y0VVpJcJmTtCrwsLG/7QPPwprpKN12k
nMJsPEArPSOKSj7Ew0V39x0Hp1E4dB5u9Imer8EOG5sMvzWyDEKu7BKglOYS8yxxLgN69fpfIl/b
zO23tOVeyXpOEi95lpyDe1hXAtK4LpDDOJXumManxjSSRKeyvZhYxJ4F29Wa1rdB3kv6ZVz5a7Kh
Y/UcCp+t6q1GxnYwTUe9ShKRGWKF1mlfRbvW/Dbo2gn2xriRZN9OdrwmFfHobMdoWWJKZAYNY6Ed
3yf5gySeYfFCMWL75Demb0HqLTsusLN4GTJ79Se0Hzy/tblW622cHtrQWYGo8s+syU57MHNIszMl
G3retNnKWamYynNHw8X4PXwhF9sUaI7i9StYSjBDBjYq4cjES6At3gr+LBYb6TZyxuwYH18igSB4
Ck5Y/7kcsA72P6NEDdk5pUVFcfLIrnl2EQuRixaYVqCD7HJ5cHTxjJA3RWWdtk1d5K3UUUfOSD9w
4kn5zSycSgYo6QkKWm27LZrEh0zuY4FFLQn3fs/yh3wx2dSAJp9JgwYRWSLWuRrzhn+cwmc4N44W
ruxhtRdvJkUdxXu6+hzzXdPrCP3+TfKprt6NXFgXhJ5xa812GLq+arWTTTKHbhnI6rTNKr0NlGAm
r6roOIgAAxiFQJkN/1fk/spT3dOMyjYB9Orp0L4A9v3poxD3K/7ieC9TkRZ7Kjm1k/Ancv/91yfZ
A7SXToOb0pxvCv9fleA00f9VHmowA4Vjhy82woMI85lkVyWhHCd5k5v3QPogIx4x1RssARXainkH
PFgBokET3Ck8P3EtvsuE3rGAC7TTphxVXi453HDPgI7He/APQKuEEKSGEQCD41Jvt8wkpeaNP257
GbdcE3l9bmavAiHfTdlJkN/K+U4Oraj/aiTMqHbYUYCeuqy5Z24ZidDYwpGSkz59j8sX7vbwBCG9
v2uKS+Xpm0kv491IrJyilFPK+EPu1y9Szg2imUI6awgD95UHjRGVz2CnU/hB8Rx4BZwepeCiZdLa
E7+CbRq7UkId5xKdqhqIEYJ1Fu4KtIFOLdjISwO0WQHRVId4okfIBq8lzmv1OZPMDmEjN6d+j83S
6pVtE25M1HzROY5o7/BaqnmforZLCcnrgaHWwZEvOsw+5GML+vAiqcW4SJ/Gp+nbcnZs4rcytkon
/JxtYL/8hw2KDKpNJh2JGKSVllKf/qj0Tie6SmTP5CdjayZ/dbqUm/ldZ/AmPgzFJTVXn5W2GXPM
6Ec99Uzhw3cvGQVLtV1zJmYmv2G+7ozfft6Gb8WHfmx7T/e3/EaC09MN4F/mTUNfBAICRJYbBXkZ
XzdqgnW/bvcDS3Kz9qihjKl3oNDCcBM+JQeA6VnQdK8ejYd+lCuU0JbefjXGufoYOMZaEjwSovkz
XlhWtE/if/wKsMKWixNHVy96AQb2R+R1R9YP401DylS4eWMn0tafdg1z3KbyUuFBDO24Rz3QBDuJ
aLZPqXPkIwbYiGAm0THsBBtoDhdmmYAwIj+cTp5Fs129VTeQsTGxWmUrvlMAI9zMW0YAZ8gtF12K
+l8rn0HUE/l9vn3r0AoEzzWk0P1G0aGxIweSARCPR9DYUaKVnvlAGqxtTsLRWt19VyGJ96qm9vAh
oJfUqP8in/FFyK+4EV/D8mkZDyLgKFVM9xod4ckxC20cjmvZPzTFs6SpSUXieCbEjJO4xzqqbRJK
tQ61ss0BA26RBuK/LTyWP/6v+q0jdwbR+WmEdb5ang+naO1SJRaGQjcEhuhn+g7p7EbrmQvWZffX
tLbY7Hv5XM43lSB/HQMvBIzxGRBzH7nKpX5lIF5ie2qYXqbF28kLlDf7jBdjJR6Co2DdTBoTha2p
PcCdofyxbOh2a+6V1VujUxTmKOB3OSL8Y00OX+JO4LpT/tkaJ53RHUWAbt59EHlaV7/4o4iVk5d2
mfEkbCfQo5K8ToBqRbGbbivSG53adWkp/Z6vWFSvmUAvmBv0DyW99SzRAdUELG/o0VJ/X8n0yL4G
yZ0ZupixnrF2Hm6ReA4fbfSUFQeEK/laWefyolkQGIPxW7Rn+RRZXvFdCAhAGV3/le1XRImr/hjJ
gUEoUZwNCPTP1XvqAUcb3Q/FBtFHiwyNCQBnemAH23nlSLQpE6KZL35D3/9XkfSX26uGbtCDHFrT
z4ptBf3RY6LPtIOQv47yNvAmkHMOr/Fa5hvGz7qwo8CZr/LINs+F3kPtyWTaOdJjRYgqTRerq59+
dS3cNn+C0ypFK0DgU6oe202ru2SIo8UenZqRq7QQnKGRNvgS8NbfGPogsHGyV9/FIQdUUb3wrENL
y1bzjQknp7AU7EAk75LewRrMSSd4VFonrdN2N3m2Ou23U3+5JsP6x7wK1+AxLDHy9+yAGT3Tn9p8
qQi9a8Crl9IHkaNcC51WcCxz12c7VLMaFdqqaSXUNBL/IrAgeHnFAGHfIxuwaR5xLhuIB25qUjNF
8CJ8lPFfe9STyx9ZvYk1aW96/WQ9dpZavtbtCye7DNUxFj+rBlcgZ+ndV2+0jVWXgiS/inNJ5pex
OmJZWd5szCD6cMzuChTYmTiCW5JRrlXtED3LIBCWjuoeyVaO4xjVg3qSo01/Q3u7iTf1Or61lB+C
4VSPSvs2lsB8Od/qgOyq/97CoOygJjXYTWqaDSImOS9kAgWHvfKtoJ2ZT76/k0PkruJFKN+E2p1n
h28TE74TPXoMaeIiYS2pcj3U6W5eZNldsE/Va6CiZ/WpGl+bEC+nFhZLRRRH3ZZWHtM3gWp1BXr4
0sINi7aY/5TiNvO/8orLAkXtUWMaEIhtsIqV3TJEll47RFY0p44A6yzP55BtDtxBb16F9g2RZq3I
6VR2ouiFoOakIdTYFL4LzevEdbjIPzxdIK2zWbfp2un0b5UnTKBbvkR9osBrhPF7QcJcf6/shrCC
JID/Utw6rzalul9xzq59dzKPce36HJvJH0HgAJmQzICW3/LkRD/lThivebYWZ6s5iMUlJcplxXoc
lveqtVc/CU+7BKpToivW1JjXMUTpv1596uCRyx6QUKfHvUlNppvxshi5G48HKlSqBjxysrVon6vH
9F3v3mLjkXEUhhq125BiXx2JsI3ItLw1JRQmxaGX5XXokllKoqTR8TOA/qKkR/jiS1xi4EY9/o7g
t4n3zNVq8NkTNNIwbLdqbc3kAPZoSHl5/xs8jMdvNH6AnupfAYbH05eyb14h2e/ZkVPsua5aCkIP
6OKx9CZL/j0meyW/RvkVMFf2Y1sC1iCzAb2evZrvvvZDRTcrrAY8/wjanQ9IVDgYTgbF9j/ZD5cz
kq5SShj6a7PtPlc/GlGITEP8c19U6XY+AewxEQJU7aZfwbD1OU9cjdbqEyvmsTZO5lcnfB9YD4AO
Pe2DaEj6ixr0Mm6ZUm5jk8zfRPtxo98m3WE+RrgNh7g0NAoHdVqH7XOsLrLp0BcXrQ7dRXERYo//
iHEIq0NItgVRQsm26cj9q7JPMd7oi9af/6VQ/KmZ08wXnXh3sgN9gnPT8S4aZ8k/RCxJ0hf0UlW/
45rIHvKwSfM3mRxCcfF30HsObkMbavOeGddJOafhRlDBYE5YNDDN7AeqZ6E5GisfdyzbVJHVAXH0
SBTnfykGLQQs0b9F+8YNA+EjOZXHACsl6+7Ubo1kwxrJfBgKT1yrpotIYXozfMfMlh9u0B9RsZFw
diArC05jbyfULEVuL79HtcbFcZTDU6XtGqYgmrLFehuJXq97lbrTodcQYZWOEO4FSogLdIPHHxq1
R0lby8pPQB0MiQ9B+jty4Sqk6p4mxW2NJeP2AvsBzAGB6wUtRxpEpoHVyE3QirgNbZMd2mn103+O
QBGAVXGwVPtMlpRsAR1a89b2j7BwoVkgTyt6Wlf0IQK9R2eNWZYY29IJvhW8QMDFFir52IYtapzJ
a3rgUGc450uxIYpwvjCNj4OQVtOd7oy/EeAsthiy+nuKqDnYpm+8MN1drd3mIdka8h3kHTHhIwd6
HnR+7mU044/tm7NiulnyADxrMFPZRXIwiaulUGG+OAUMWL5NNW9evYwEAaAl6i7TTxbbYnfC15n4
v7J+nWTANlsoT4j9ifqhEJ0UgAMSF8DtEMmspdNjP3xmSP7JbI2O+XxOyPodzKeMIF8GGENENdq1
is9Rs5leDj1FA0gqDiG2Q2h4TjMveCj+sYHHg0OP2N42sbw1ejL8y5PCDnvJOi8iV27XzrycZKX/
GsY2LPbdd9SQhWO15btsPKRL3vzJ1Cax7/Hj0x+vXUacTaNX0jydFI8625vyv/w97U7i+4Q4glWX
6awOPLaMMR7W6nBSwU9DBkibH2byhNvY7A0C3zC0eZV87xnoflm21Q12roLuLpIqq3+KfDenmAIW
vjn90CGAAXt/qWwVmy60Q1bs+tXAuC4x/BE2KN4b+mfhOLhqhDP13IQ/rvSzrth//e3EC97AjYsg
w5v6T2JF32n1o3dmCjJuIsNVc4l5lrxx0cFmFb+VE2NiqcZ3E5UDAZ+8w8EdvxVVaf2f77K3x8Um
/MM4GW2F+oRb72+IYJZ3/G6KcANb8S+A7KwaJTGBaXovsFxyZQaYkGyAyE56SdlxJPA+ddiWlujY
yUPxBhq+gmKsPH07F4dheBv7bS661cojv4FkqVh+E/Y1Ak1+3TUGsSd4ElxqJlloCqNyrc2njBZ2
+jI0iu5t9csMrYb2YTBL3xou2n1gdfikI3hSbl3yVIuTntwnhkYA2JrDeWQ7YdWeEpDpu4bUo2N2
hqPH6hLA+cs9FcG/ry2LR1VfqgTpCjIltMXucNQx9CnPGJ9l8c8P/uQ9X+iX32BhyWxik4TYhSas
vmaU324PTo82Tzk1A1vFxozcOobePS2stOjpxDsrRwMhLd28H+jn0ONP6QYVKlnf6WEA+uQnVv4F
TIn37fzOSluq/8YF0CFbLd+ORBGDEgI4YOH8rowNaVkxPZKllQ1rqXtoFGGfjKW0bNkeSPo+6fzU
YXrG1RIId7AOgFd+xcyw88+VBAW9n+Nznl2FzELFgzVg4o2bEJWVy6+RIOjGG1OuflWKieqHYVwm
7Z01WcIbGUOErwtxk2mfgswc9axHyF6SnVDAUYeoWjhI1S2oUWhuuv+OPXFyV9M/ZDpycOv1Td57
cHNC76mA60gL0x3QrCIc4CFBghuyoxYlTbIJuSKkXwwMYbtRAp5gS7LQEM7D3V/Kgpd95c1YoSUl
Xnr9j4gs3U7e4OLQd6nnYeJmyJmiELN8p6B4rF1n+XPhqAob6hZhw+orkc9QDsG7APhzSBgzhekS
oIUgaFT8yWToB3v+AWHf80/TbtZe4Db23VuTbFb1IayPza9vHHR5M+8pB57Z1jHHGqzrtBrPV6Cz
BiEKQSwrGx1dGOzN8CYFR/zU3JaoYJGKTwwZuzqhkBkji9pZOVhnRqze3O5EHhMvp/3X+Bqmo74u
781VdyeHEHg0v2Wz0eSHsLqEF21iQLQzxt6uO1T5X05UB8lri1V7nQUfiXic5bdF/ggXZtwJIl4j
1aBweeoPy4NormF4KwSX+d/0hyZWEq+EdZGxH3jIA/WDzEyg2XzaCzrckEq/tKnzPaU0ZHuKcYJH
oHQ4SDDk3FMqw8EqKjoYy1PAIjPhf91LvCsFNphdNl2nGWUmuymv40DF93uGznRB16uj+er4CKTF
3YsAOMSdVz9X8X4x0jD+VV7b/VJTFDXn+uWzPvpWmx5X/RXx+DtgpFTgI6scUfOUHKFsskfPw5vF
o9bjxlAQk73jbfXbsw7ZxrnCNlcoyENtjvAWO+/0Iag7tdlzMfrivqEMCcRrB5zHud1NyMX/BppO
VJXY9yjYJhb3fsfjIvBvvY0/zXMYNtkR77Dh6C1OqtZ4tJCzYIvZ8eH6ktvpp+aYS5tVzMHkqgp7
4EwIP3u1Ah+fIKNoS0+cCNhgqqui58BeUcbvKitjefzsPmb2gMEtSVpj6dGKR7Rlbx2bw8iKHiES
3UXbQxM4lfRbkrjNCxBt+cMKIDr3v3CUPWHaoBN6iPPGvxeHMtn1QBD138x04Pd2ZkJ/E0SGdc93
+mX0rAfqcDLag6JDYJ4HnwjeZDcb9wqRVYutvt5q6O1m9pqAlMoPcgxY50UJeXDHrdYhnyDvmxm/
/JcoEEgJEfNWpFm4taN/OUH3T2lytQMfR7rvnVKzm0dc7NNkVxHYIKEPpDUN/TJVZ1C+hfEEVhTN
/Vyc2mmNpFlSSYN+74j9KWGr8qIGlTwYd2LfRvLLkdqor9K4E/WmYoxlwKTqOwX+a/011yWwvlE7
1OE1Nm6mLHrqdC5UtgbvHt9rqFlJC5+ZRsdI57satwvkRRl4fsFnPWvgsyKFp+CgAUVH6xUHSVjs
aLByGp1Q6OJZrIbnhDC+hvGMByB2JjxC5FJaGxK6h1MamofiMfc/LeEDlk6IOxI2s7nIKyvSnSDn
4JxwfXwCF4jXdwadAmclXTbqvPX1V1l9a/gvc/Q7DPFhcJxQnIl8rDHLTiOdhPBRMnUp5jptTlp/
L1cPDR132MW7RH9TwYSbgAnWdH3zxxeB1oZDLm/98C3MGVxP/ZxuVpd5ftXjtyo+sdibznk7sGpF
+biIXCHa6OXmigZnawEpXRQRyQmBbEuFAYI9yTkHV9D77theQnv1VvBQWfxEok1Chma1SDe23RcZ
y2uBLoLR7haFN9+a7VPjsKtDXNYUnO9SF2A62JjfCDPU6S7tVCyJFMysw2/IBlwFt/Gcjl4PO7Js
v2vGk9hGLYuv34FFwlRdWIZll9UHVzNZcaeUR8XVlTNETeQMnsRmHnwp12anyZvC2UCmDm/tmS2T
H2bPS7on2lLnDSZ9oUWqvqZBTNsWHzLgAlXDxK+vHmBtKzv0pn1BNEC6E0By/XprhJTgrJB6oXdG
cD/jRAzOgGEMWCMKoRRTI94eZLehC5jFP7dSr/OEgCG2OOxpDNmqrzR4a+RdqtB1ttoN4xmhuuiK
jy5xmFvaHzwZwfI7F0cgkRn5my2ZezaH4Z2oTUNwuJ8I3/IKfU8By/9ryac/mKSAmkJE9h75jAE4
Jg8m8+lvh2TiyLVOoKMbf/SYy3m9D0jSZitebu51/JEFFGVW69I1YStx2NMZoHkpoxOs32ijeRfp
d1Rsw+rwyafM0yz4nPhYajN0hEhIocPjy0t308COlgK0QHX7787BOAANmVWWUuy1eTN/VNgk2vhf
ht5xzd8NnUZTfNCt2T/cVbJbkUd7b5jIZX+XzidR+ZU1/Aj8gXJ1EjP8n1/TW4+XXBvwgLqYuJjW
fwInShyQ9mvB37DaRIwFIZEF8Vo+TPVJq08RY1D63zwior3nH28Fl9Uu51s+wZ9PvT1NVn7gP/aY
tFrERoRthrzaUH3+CeYG5VPx17vx7PbtxzD/K7nkO27kkudyZM8Jlno+g5rT4XkMRKIvyJFsDjyY
Da4Iwphq4yX3lB00B4VX1arJ6I8QknF0BCipxQvsckmA3R9S2LlkBqMxEno5cPpPPAstvfD86SD/
PaoGmTO3EPLG/8q4LqGb0nEfZm5k7COu69UWPdlfui0MS1FBPU4VR6b5Ef4M4pGIx4A4EqLytIP0
Az7DE9mFm5TEpGwbSIiyAP/ZLs/pyu7ovpHfdZXUxWdu3ArQxO6ZXQME7KaLdrYL3wW0k91QWyUb
g12eo6tUPcG9WugptHGqo6GEneZLJ//K2T4mbv5f1r8PF4MVPfLkzk0E7iLWuI1yn/NTvvIk4KL6
DpvABU1yzsgOllFbZ9rmdBs1UowcbdyxNeYpXDqPffwC9I6iH/GlwIuFm9K3u9irFU+cC+Tzm/il
aMA4h5qZqvqOc6pv+FAzxenzt3G1skF+Z560onH65kbIcDadDLnhHtkE5RVAtmjh/cd/ZvoneovD
Fr1tqg1Op20GVAyqfwD6zSAegyS3qzBxo/7RYY3tfqtxh36iKw4zujKNpTxbBAb7stzKvoclSpsy
gl2E3g3oNIrAHDnbOuL1Zu0jhfjWXOmj98F6bO6EULUhbFQXJjn/kHtH3iJPg+DpYMDj7s/09xhV
59orwu1wHKr1toYTqPN1ippA8qTAHZILCAmIIpqGgCaQwonDfypmt2oH6SUXVLdWT4nwO4ilgiBS
gDbCESQDyYIX1md4xGA/jHYzfrW+TyYnpgzZq5P8GJFJwYFvkBIih+AxtLToyCyuJqUwqwatKGb6
OWBWxkrMnKvtVfWnkuh7Yvj3u6eUbqZ0JwLt07q9ZlFL3v36ZUBFUqHy1XKbix2eD2lXFgz/aAGm
v+UaBZ5BSxciORFTt2hcvEQtsawB0KkcfI0mmofpXGFuA1iPe3nf1EhooNpX1wGsF+uKBhfOob02
kPJpRNIF7E5jf5R6xNdIjstR2eugq+0xTC85PjQSFzcKWg/pbQwZLUte6dxZiZ5WItI7TW8Slizc
0wSy18/Y/CeNG2NYPrVIWFmGvEuyfV3vKnleDwL0IN1D6fL9ndAAdTKrg61TPwOCHuT2Uv0zJVuN
jie2BHLdCsqoyG/boj+tz3n8ZeD9y+3+rg4uEAWCGDRsE0QjwqTxnZkrVo9Ke4bFx5/qlto+zX/A
eDHR+KjnZ3mTdhe/gzRjVsPKm7ExIMjUP+Fb+Dljfq9j9AmLVk7kO4R7SMTSDjc0kdG9+ZXBCqau
yQgnOFX+SYuONZKInVzK6q9d0b7tNIdZ9IT+ic5VgiPd1tq+f8sH1msrQOskSX8hzzBSDyYbcd5G
dH/BZ4WgQzE6oPySw8nNpPhgFAG0hWgZcqtIXqvO6VLATOnMmKbeyheNGQGcvGJnv0WFmOrXGK9K
HDkS83vau9x4XXpjJh36bf3ShNvEQfcmoAtV4NTDY/4F8JXBxI+rI+h8nfENEGyE4NdK1G9CfueA
0YpwwnDPD2DyeavriSkCAyIz6+p7gLXrgchbcTfRnSF4Ief46EXHqUDM49Z7wIV6PGjmj0Yk3J9w
jL80bpPuFZ/yEwAWiK4h0tg5uhqBxpN0R9Wge/5+RX7Pv+aHvlwJ1Gz91dWbcGl19TWHkqvmF80S
KW8W+OS29O8NoAo6YEaNEzldpCk3n2Zv5/jlxx2uB2lrrId7WR7wl5l4xstTB26p24qwEwdyQZC1
i1et3jYNwZNftXwNq8BVSxFz6FqRUUIfle+yCNwGnnhCsPK+G1B7lzAmGWeuqH7UWnSvCbf2Gbsa
Umg0PEFG8dCrDAVT6+lTc5Xn1OKMLPnvJ1sSvkVQSTbWEIisyV5j7UXjK208M/4M0J7/mm5MeRgZ
TxtxE1BhFt61fpsd/xkFR5g3sn29xneBPVuKPWCQ0PhUb+LKgbfFlO7ASk82IrKf/AUgVAWEL/EM
8gKu/UdbOtC8s+hQZ9hdWkwDT3/4nH6j1EuuDZapctdv/J9kUYh8Z/kNbl20omdj/oq0YX6YcIhQ
0yndZZhxKI/qnobmMO1pF7F0Ftb5Flj6r2ATPJtDqVtaD6r28sf3cuHWKp+aag4ld630iCHbnURf
9VwtnBoDY3yXITWyj7YpbU1MPF4z/67dI5oA26/pHNPjHHvQlyX0kDyi2kHsKTXo7haWo8/+Ih6V
XFbQWZ5CjKXWqrO0M1I+wiqYYmLAl/DJf2jAhxGHbXWq4qbz5CI6q5fnHgIJapUpp9HocM2tdPU0
Bi/BtLJNpsCawzO3yQi/gJuEaeomoJ5tn+YpWD533rTlC12uQOZ/XpacR5EMDQgAfd0i75XiaZcJ
hJj1Pz6yGYDm/m2C/QGewzrHoLv0x+EPaf8QF+mztBdXIvp6t8KLbgJBwngTvRcc83jTc5pxSPas
n2cBL0Je8E+lxiYSD32JyYQmJeFphE+NtVaO3wFb8vwEQpgWb8nQAyX8puJDCEC9HC5i9Ujdglnw
tcfpR4uMG29K/IrwvL9iH+klwmk3lZ9qeizSl36b9bWu7kh7yDFaRI8ZvifA17g2bG/ig+mOSn2W
I9NS85OvbVTGDQ5qgNNmk4s7SbhGzDQjaWAE2SpeT2nx9KHSBBV/6A21uRtt2RtMR8HoHPFF21F1
1bp1b81XBfbVLx4JYVMBqhl0w0dD2I5IhZG8AQTm6TWMHzBVWXde8sVoe7aDp4nmncfSrN7j+dXp
B1B2HMGyPWKeoPxvjs4jzW84TJLHlB9SZQt/vuIxQl+snjiEkcUUW0OiVtiqHe3g25Ph8BcX1VYY
z11ly6c4XkQ6UfiG7CE6lt0F24JPUvBtwoIEDKDYfLUV9W9yO6+7eK9clMeUncGLyOc3sbytg6VT
FPnDIX0zv/BCY2bYuEh62HxBa4bqmtGARc8fn8xv9kEa1P4cODjO/04VyjPhjVvBkE78yLO+ZLN3
4ZMbVj918pL6TtmhjKfSTUjKmJF5/Qu1jy8uaP0ZnxoJ4uWvPcXot85FYzP36apbknGyprEgS63w
ixO2RZRyNXC1O+R1eUD3KWXGnmSv45OMF2wrvHE/UTBoZfcSOMvz39/YnrFvc2VySI+jHUC7ROxI
Lni91HrR9j3D70eJSeEkH9WhwzSFh+s0IncgoTC1WEuoP+M5vMuWxi1Rntr6MJ3X3GOENaVenv6V
YEMWifTcSQFIIvS9cwnFa4X2/Qpb1+x/IggBt96VGaZ9Zxp2AZwCPlCduw7b4JbJ0j+M+29VcyeX
5oEN+xt/ufPdfXNNLGV6FvU5XA6tY17L4JpEex193FnX7U8D4nx18T8DaF4brQ55aa31nk3uJNmJ
sPNlPF7nsLn5NCrSoUi8kMq9S3AMCD0thRnSO4TZZ9U6kTRGVBMWQ9KcK2eQCMNwGLyIrTdx3zGT
Wwch2kIB5ci18x940DjemvEmfAN8ji3z2NEyYU5HFVCnN0+Hzwnihid2zD1gSM4/9cBPF+Ic+TC5
1g32aOBVMpYJGrP4XAKo2bXyzbejL+KUtWZ4yghM+2YILviXTlmoPf0gHCKYKSmQx8Jcl7WHahKc
nvJuQjGQDcu+o6F8wVf/ihHtAftc0b9Rr96/esrd+s1NGj1ty/mgI2aCBOQjCA5GvRWx2Pg7tjLp
2/oaiexptwzLmblNYAxwLQPtYKXmM3Jgo/g+LV6JT2AXBfnxpqPK8jCfIOt9wPZrWa8PAhqOBdak
T8AdCncCQHP0BMPrCWHN6kxYy6/5jtpMv4WDncGXv4HjGVvsLcq2fXW04gL7urBztBy7Fe9j121U
lG8rCsMX7Sa13qNH9NnUWVysG9/JPlvG69uM5fIM4x38EIhxnG+QRRwqX5clr9QR//mIILem4wXP
/B0Rk/peWDzIILjlJsDGTguo5magofIRcZVBnEiVu6v/suIYM6WHIqw1QM5mXb8Sr/tsXDJIMpcT
CM8xP/wVABvpU2ehOkgOND8OhHQQASeelnxFRi6EbKqXOjCDOH5mh28zGi3FRgMlHP21dcp1K3Rq
gzZhtJHUj65XdwCglseU8L9j/dU80qt/M4jdXOxuY7gxvrMfpB9WQ0J3DeHLP+CkjJqrXYr48S7Z
DjO77kHAfOXJ7kCbhODhG6KrdBs9eLeYMPGDM9vp5OWhnpfclEMUV0y2JWsc0BMTB1WtLFIt7U4/
4wnYCpef6oFg8qjGp1FHjAOufpBiMnbHU0t7c2RPW5rXm024rFBIOVTQOjtE0G14ZH3BhBlsl+sR
d50VjWvWTV879Pw+HFHToi0r8Vguhe2JfNMr4iCpPhLaSyx+9e2T90W3ps7Jukc2ElK+1pY2yoEM
RDXcITQyFYZ8CtzAjQAUu4OIzYTm+YkMBGfCYdA6S3v8otksfs0nv7D/YEoLz+Wf0a3jr5M2uVRG
qs/6ijip+uRNg2tDMSDuVlCfhNAtK6TDAZ4Tg3/gq2H1B/QfyUVhdTpx7SsDUCtCJXpBJigRm+kx
IsOdPwmYuebqYTHk+JjZMKTHuvnQbwjPNoZB4oh6AvJIXK498AIt9jqugUXYvI5fxAMsjz06DMHr
OrvOqVWcO9v8Y92P0KxwpqLH5uWJP2rl3KolDrMt91Ej/KKHT34rogMoV5mntXxMDrpBcuhaBKuG
EUBa8MklCKmgMpCSeFKQrYjQiy/jfxyd2XKq3BaFn4gqQBC4lR7sNcZ4QxmT0KiA0vP0+2NXnYu/
zu4iLuaac8zR0F4BJXOc5zVvh5MiT1btCmIJpAymXmjs27dh1pXTyKcOXexk2uCLP8WyaFheOBWk
tMOL4NXUF6XDU9lS3iFGknhn8mPTxJg1vAVEa+0aTq8EJmKRlHIbfJMQd9Fj+IB0e6T7ZHRrnAYc
wqtPkk2ZSnBOJBHlBKF71CwhW831FdxZjnFh7NlCDNRar1+VVCYvW8uxBdnp+bKg2T7EI39yRnEe
a2cYHCYZPijtJ+khdpKsyhPDnmZFtZkrZ7o1s5e81xHODXy0BSnp7OY6Njcucca6bUA4EUwZAgUL
633sD7Gdo9DyoBCp2VlKj3xhzBQGJO5sujJdOhN2y2Bo4OTOWl7iUQ2zYkFkg+4y8TIp4kHhPJBr
njViZ/HhLaya7CJaVwJZGDAMc8uowjCKs4zXFhQ2vQ2mg30DkfUGNqg4HEYW12E/WPGFZoMlKuuO
V8AvxPrd0mekmOBJEO7nfs12/Sh/kdwJG+frabrICiBvcetCyMBJVEk2DYcP/BgolejUNRjJ9Qcr
AzNfDFa0MRCckjnjd5vXdzXAwjGNr9Rhs7B4eHFso55bHHQ7X6FcfZjionaJDk8XN1d8IaNYPkBR
bDZfsIqrpYZx2AcYN2UXt3fcfwg7sKTL2152D2dcNzeIEuTZvU1oK5UWAN9x7uiAGNsZS/ITkfEs
xtDQr85gUwsKDw3ZzpijLkAdv2RRhHVwICBfcN+wAmsap1Hiq1okrSWHoL+utJIQ7lyxCkDqrQYK
ENpRxbj108Diq59EqRbsnOWTFuCkQ7R05lgEacs75w6EYNfdHTjKJZuzDXR++71/fhcO4dKFk1Gi
YChbBpUeOzseSFBfWA2RrHBGiqd8xVscxMDmZiE1aLZjOWZ0mMZ3PsIB3FfDe+mwFs+QDOqOTKgR
63yLMCOUthkPn95Xc0sT5SYLlRDIY0ZGVmh81TXPYR6ywp/i0mq0pLqvM5+8PMIIa3vULcgCr8WP
vH9VoRDMBPtuQNwyH6G6F2S4r6b2UdqMbiB52HmqNiw7PFYWPVsWfwz6Xebo1h7v5BPu4EDjP8zb
eDA5GCRZgmNYKFdbWAIoyM35OkWb7cx3Ihy9UxngUkMHh9HEARqIspGPrDc+n3DJYeCydUnsrP7G
BPPJatLDntyGTWJV+XX4ydDiX6EoM96GbKQWWL4JGKA9rQolAZuoR3bug9fcfjo4qML5bPPfWU7Y
r8YmAyqhy/KUna7fI5eFYOzjawIhmyv5CknTTeE6YjyTuPKPnrFK5hd4ah3NN94x9PQIbYqrhqIy
nIPe6bwUpEktkg2tkXFfdV+cVygq1aF02dwy7ayzFR0yUO4m4qKzJHsMHlcQLUXCMXXB4pXc6GkT
vxivSjMBHJD38t/5J2XVEyrmBqaQP1yB/TiGJ2LlmnVlvYQ0LYjp3/5offjC6m/A69lyujvRQPOn
7jTasMtRKkwnSvEhSIKhYujMwNwGCgRA1k7ueFF3LdHpOqcj31OFGIUXiuAz586XTDwzTJaEPfQ4
ZAJ/ovUSrLH3hF+oRpm42Evo4Jf53VMnDeD38AN6xeLe9Li9HShOzYZeGh8CcAenZ+XQ86PA/irM
9+BD0eSiwrANFQeyC6BSdbGUgvKCiAtDX/3A7QM82P8BrapwU8AATPltj80VqIuLhP0Dq2LNalSb
x1Vy7uYwIReJByGo26KkmpjRnbvVT2A9a0yrLWimEJImfAw7ECLq8ZCAGGl3JEXWAb9gHb+fhEcW
N/Kx3/s5/8CUSF5Yw5ZahHvLYJG9m5sQvlgVAri7gsJTxvZ4i51zYwEJdw7boslWOVl84r0yXZfn
Jl9St18D7r+d09qRww8Adzj2eMgCDRc9zmOOITpjIfU8H6AoHV7tihu0i9ymN9YpAbDnHjaco9/o
oKhernDR2JbXOjsBbDZCQBBD5JwdEBnT0ACDScBa+l9FB0ivimcFIlRIE/AOefsgleNbJF21xhmX
iJJqJJSINVjYoROz3p85IAAgCiYakDTF39m6bE9C8fkUaBhY64rdxNCPYDWUEKEaLLtdiGFf734z
sPyBxIjDmPY/RT2KwMxWHdIflwtsQh6oqjQXhKByAb5e5+Gns5S3/Rg3WDtruwKPBd1cAofoDohN
P043O/oB/fepw+SakEwBkSAsnepM+whIXELOxvNbblcvZf0ogm7b/iXA5wMRB3SRNFovVGwaQp9F
JVpErY8LGQTaYFpw0QmFAm2yJ+oL9hZz6w0B3qHbF1rr/TfHMLxhNCXn3Uxmfht0bD3IGMQ3L10I
v7Ud/zwVi4LbmzOuKH4WurTI45Qy/8NrBop1sreJiVMSVkflCBMDwcvCmC4ezcVX31UsKgc3RoQ/
iOYOTgMLCtX64nPYJvQfOKKyfCN7/bnYFgyp+ZK6cEd00jojijqVH6IHFzm3YKXPiTqep1PyGy8D
lyPzFhOf1dywR0ZpQKECCSGMJNT9orWZ1g6VtezN1xKP4UUy88AVAI9pTjT+CdpmnP842koAVozl
OC16FH9IDwzmfNr8pF/S9fLNj25qgiEnBE64dzZbkg2UmUg2NkpcgFwQb0gj8y7kO+BzZjyjNwFN
bwu4d4ZVAlteMexeLNHYmSlOPC0cX1Y9rsZ1a4o/L6AwkK7WZ3KbL6FSMH0aqzbIHgd+xnE3X07n
4fqM7Qi2hOazF6NvoqqkgjcmX2gw21DfivMtErACe15k9jDVFmhA0thdpomtoZZixBZOvJD3j4qd
MKHLc3/mZtdkXLx5Z5FR8TOF2hUyjH4zVpz/GuZIc1bdaNOuh8gZ7fkBRGfYSmCp2IK0kBwhC/EU
FgOCavrjFZSJTyouAh2O0iRyCaS/4enYVApO49uS0FbHFjBadvd6BoJby40p+DzWqZVnTrsY6hlS
Dpih+MMC764tFdiN7OSc7NB1UG6cOfkDHAuIVT5HZ0QlMtvDxkdHJhim8Msrl/NUuWpAGsZxlcUr
looFqD9eXNhqQciAMAFbnH4hnvYIRepFNMowOWnSyz/h9EIFwmwnheAF6n5MnFxZVbnZwXTAy2Ap
DZtKcCKC+lgzc5NAo4nzyo0L2qAWyhCfGipvrPtMAyaWnjRHC5leKMEB3IEY1IIco8Sk4LMRRcnQ
nHpUZOD8zRXt3wNrEKanAsQjQueInTvvmv32Rpc62M/PgJEqozSVDV2/ZFFS+5PyNLsj8aR0UD00
mw6/x+bG5MCFUmBuhohKlE4wYxPsJ/9Aq+UbboPoMPkNIdWD7ut1Fq5Qx0tzorEiAAVKwEF5AmMO
AB/MR0x8wqVTfhj52d7+5Z9l69Q8HW4GPreb/+ELzc38HB1SCvrUB+bK6dVPiCO2qP2o7/Jt6iqo
y7XLWDP+lZyHc3ZSL9Kle1zlnwnCheLaHiHqvDDLTJd3MsqBs3NPRyBhXMmjZIZzcUIdW3LqZfAv
DS6r9D/QMjMrA8+ILQ9mm3xr63vg50jWbMzqjIkoaiFZo0FAlzgiv4LkAFcbAULnqT4cCDrPr/Lj
7cLp5sdSA+RAF5qMlhstClg6oOtFe4dE+WsabOkpGKg30c8++Wy94cKCnLE/mL7mG51etaRQWAMw
Ccs31eXkDecKOxQXfe/HK/EU4I/oh/ET2ganNN/HN/27/JDnwXw/0JGmR9o//jJOWPSy+pzw7tiW
sQHitgapHXDJIxixD6KNNqGr9K+/eVgHcIpA0jbzY3zn3tfs1/K9VsF5luCRpdmdX8csFGV78Nck
Kf8lOlT3/aRvmlJgl3W1j5mMAUsixlmgXVhLScgRVaWANz43QhjAdWRCrSJrNsLMZMvh4iUF20j+
KvpdvEOiPYAGit74Mr5szOq+qWFP1QTiGNc1m2ULOPsd/o57Kf2Ucf7MmIH2aChXr1WxxzveLFxx
C09u+JqIUCIYDkPk4lM8T+Asq7DwcZHouz8MPPqs1+QtqtiJzzZwD6hXx5BxA9jRP+KZZzQ9dQ4u
DTQkwX1BItayRy/kskLrOtRy/li6AgTyJZpNEib7PzA/rkRjMAVhWRlX3mvoeQN/Cxxx+loUPsma
i6CfcwluigFdVVjl+zFe0AZWS14Daa8oWxpt2iwVBqcdbV5blFozWvAdywJR+MlIs9Qu8xtyrvGP
3St/KIEdy4dysj/qNe11wnhesQOzACghDGXKJQ8bh+kk1faAeOUObsnh4SqevER/hCnBV/R0tNSj
J0zCWYBMi9sZO0XoCEB0HJj93dxOzdXcY5DWt89AeWEbVFza8BdeJ2z6qX0C+u9MeNuyP2yxUS/W
IA3V3XmBqDeQh6fkIWC7esQHBbdhLqcO81xqwmddwjVpsJ65ZJv6u2TrAGoGNbtfiLelAOx44oiw
0nDQEsI+9pHGVjeRDg3B0tuG/NGnn5ADR8UB7h3YYdiwiyVGUOUmrfEqRrVKBTzyL0ruY909HckE
vTHvUAEDiCTgUunxeWzX+H+XQbdMfX372OAmunpBT/uNDVv/ejx28+2EVUz19M71yds56kdY2F/N
l37AbOB1A9ySBbcd0GvSV4KAcH7I1326s0vyhisGvouindaIs73CfqBkYPmacSJtuB3JRuDGpgWK
/U53p2cd39AJOPXTSvE4MHze46YKQDU5HE/6uk9eb1Yj4jbFF2wqoPNl7dH4oM3epn4Og+OD6+fx
v2rxjTBZuETlzGxYL0z+Ctv7qLKFv/GOIsLNPwxf2afIH4/qVzNBEDBCWe6xkf5Lt8/iC3Sabp7c
mifEybBZwjovlWOV2HceKy7IVqT/pF9UAZyTDjWbWDYZ+/EEmLKeP53HE78q+7EuEDhNeBGf5QVL
YkcVrfBPkay+2udPfOsW85+nFKrrcZeBJMEgkwBvgRABsJa1vALq7vV1LC9BRIvG5x5mkZ/xroNk
Cu7cw+F9nRZW9Z1f8qDc96NNlx0fWQgkpwm5Zg+og/5o+2ZCtFSXx41Ytf4DPkJCMVVXzO1g1OZW
L7v3ctOPG7EOOvWWP+H3TscpWsdc3RT0m5Z90qhTIKg/UJIZ9qh2ElcOND3d7ZDAc0m9PeEjbj/5
T7hH1ABWFSl4XG3KHa6oxk/OYga7SOxzJByliHYezs/7zKUM4h8jr1U2Jtkf+iburMyPuXCuKXPW
lxrMz+3TKpZLEMgaa0cpW7XZbhTO+beEu0C1bvqgR47wXcUWPxZLhswysqORdAth5t8/ogjdptUJ
UC/e4J/8tCyveIU+U7QxDk2YlX4/VLNbHIRttiP3hjgcH7AqK9aI0g1hOdc3Le7G7+mxfK3xokuJ
IenJyXnpU+AGgIWG67My4OvDDOiJ9wv7G8iwaraSXBcIb8HGmzXeKtK8+1YLJJVRoXrSctK8gayb
ae0Lg82xe9CTwyVO2d9Jz19d2dOuzI2NMFKZWJTP+d1t8dv/QUnpcTPI0KIaa5nrh98wPT7KLhew
/kKFzRTFa5IfOyTVSrG7d8GjwC5g3e/w3J4fVBeyoJOoTiTxeVpUNsZn6nMEKwsW7ePQTQSwfJrY
gMTqPxB2/sa+vmow0NrnwAS1EV9nxO4P/QC/aYj3ydsB96QR3XNg1YumrSPZdIdNDGbNvgGI5Q15
MLVENo+07vGSJNYi+zCgfTOviF+Zk2BCKYZww0ECGNriytLpTt5nI1qOKh7dqO554eMA6YpyZH3S
es9u10C6GaxuO2xKBpkeU8ZEZAd6f/tw8l5msST+p2QxEs7fwY2le6fuG7zIeodnVQIOwMC9yRs9
tR9qkGhfjRHk9ZI3/wXFGxMM8A2wGyZ8af9bTht2da9soQHAFhC/lExYCPkpnv3ysrbj6p1vGRPp
e1t+XNgsU01TsdahS/BA1blIcdZBAppB/vLAgceadbUrHx+gU7fa7u8HIA5Uf1C3CfKp168srMcJ
WqlSV+03WBoI7z0CEDwRB8itU//PRhuBzQtTNbzGroxMdXmq+U3SHzN4L71NI2V+nS7UwZnl64LT
EBOlDYySIBUPceOcPOHYgEJXZ1Mz3j/v/ZnbFVxbVR1G90j8izkLw30Z65wueEN42HS0+hZ8ksEG
amrNYSPksCAWfM8gRc+5xzQyy8MHzQo+fmBr8MB51OcmxZOee+PCaA/emW4HK5s7CCvxjMZxjhM9
KL9CS0yV1qIJX0vDAvnOujnk6DDP3GDCmvurtZeQ46Mlz1xmy4LTxsW4W6/aS+EyiMu0d2Q0qpVf
8D+f+WMPtPKMr9zLFMEJTXkj/UA5i4UXbe3j2tsVvIjB4NPJ7vvhgkilD1zpcA98hWruSgEILGZe
PdosDLEi2o1FGfsZ188j0K6F/A3m1RwUvHewBY59Obw7B03DRlLCgwGILsKGVQ9mHT4bG/3bMKAq
sEBR6e3WWbzhb56Lt2e/jQzv+f7qjjJOT9nPQwmDu6PjYWQghuDrZ3uZ8ppeDXHlzhhzP6ebzanX
/epw0L+F7osPzvV0h+SXai67ZWV6ssyfqLlZg7FhfP+xzlEXnXYzoBnjyDBZsWd+rYYMgA0X8bQ+
klYz3WqTP3H87URkWAwg0bQLS9rvVOaveNKFC5pZ4lSB/qHEuZfmzWVMFsl3QqlmK936pRFH9cUb
PyJCfVBalmjb8BhEKLVQlO8UwTeHAu5f/SnzxY+/2ngVQYCro4TF2mj+n72xZEJxr1nx4wKOl41+
B2eylF0JU632qokrwwUqiZJmEawznLUjR478eoc1irqWx6X23qLTQ5Q6sshpCBojLIyiPvsb8AdD
qYaZn2reN3AyLaK7Rn92JfbUCiW+4+d+vpdmZ1Exu9pHArpJxl10v4LPK/WhJfDvxUHqbCVeqg+/
r04QPioWn/rd1J+7wIghMR3E0n+2YamHZCihaV/IrNi4DOEaEARNS8n/M62tnwW5a0sRNs640mpG
rthuzkz7RXk08nUzOK/KV3//atUMsw9siNHgw67Dx/+pnWr5axjWT1xdTuqf+lt/UAeg5GKvsUUT
kn8KEQF7W7VI7Tr/UeS/OvuUk30cfTyK3yBi5dkR8qCxvomgWFpNhHOaXz9sYyv5Pdtp8wG7ka8Y
/AqHSqJK3tuHaDcbcfGwOb+5683xgN7hjaf6lXd35tCe9qxyM8FWoWJwqm/CjifeONRsGxkQyp6Z
dmYdB2TigflCbCBldSmwZ/xAZF+ZhldjeIYna99/FNWuxBsKjwcU3PiRPqvFjcJcLRvNo9V+XCOk
tJEL2pqStIPQOTbZLKD4Rxs432GYmhgTR4PcZuwg56WL0Lcog0cXkOsn2V9QDdidcV5lS4BMz1RZ
rmadVRz5qhqI5MybrOVxtNO99srggEUU+rkOT38RTcUF1QSPD/L8AXU2liqF8zzMCgZkCBIEw+GR
UUfryXkVAOn51eI5/fZmKGSwyNIoIPoTCJK0FUeeWA+Lt6bwxrt6tb1/cy4ryNX9oVEcDijOgaUY
ptnnYLBvNgc2e2Ba6L8qeAMgjqqnqVZFb/02H/u38Pkoti3iixZuZ4pH8Ro6inirAxW7B4irGIrC
o2Ndh5mzhTPr40xHU2Jezi8O8IKxIf/ln3hbJXwo4LtN+/T+Zn6rco1OAxWUCEoZvxHqXu6yQ3XX
onAdMVvq19nHDOIau0CTEwqm95zY82dtN0s6fIJZsune8wcmcjggdgWBFMPoo7YuTMa6ecIakh3P
bJKe2el3yfJyWYHA5NsWxuGV+SAoIOyRAmVpOLvy2+a7DtAM1mjq1OWyC+mxQxVj7XTzwD/WCKfU
TU42WjmQB7YJnKuP7ttQrWx1EppdFdISV9sr0apzm9WC3/7xWJIPwbHuZIkU1vNt57+YZ+oI2t85
ARz/ka4EnvDTe9hPlD0LRso5ebMLQ92mCmDsuH+U+zmKhFBeP1jQb7uFgUb67arWfMBRAREPIhAc
HjI8arbIUXAQ3oGXst/fINKzS5x+3S4kp8/ATsUzfhsrZ6/buhDaADhXraV9dR7S5lVzjCN43gvW
TSHLxhwMlF7N02XcBj5Y2J5Yo+SinSCgSR0DWhL5vZtkRhzIevDSmwaXmaM4MWHwFoO6lSATKOH+
guYrro4ZCjoEZZNhzc4Xm63v2FwteC0/6TE3bW0JX9CiYvxlVQyvKFk1KLmjCQuM5/Fz6EgYbbOT
3HC3ETDYUENKeD0wVywE3Rn/hr5Q+sm+AhVCik2ZukjPTygsgt0/LR1Gg6V7Ob7F6EdJB3gQ6EIu
dufJicPOePTbETKkN5G9GE3xKHUeZKUS3QhCMZnv5qYH6/pTY8/DxiXuQ83tLMirGY3cSbs+ja+3
4Cr7j84Xb8IlTZZMaJ1qc5RfCd79S3h3pGU4mFurTxJyoAtbT6fQfSYuEUl1CKGxag5ssOYQ/CCZ
3sqZM/+WiIxkP3OubtkJuPZ+pCVOakcRNlwKMWqUuVtCcn/jw0Y8CJApJMjWk1iUEPsWdsnmAeg9
owGzEfTywpQ3bDczUlaCxqu+ifd4OzWsRQQf8yrM8K3CDjcG6+iPCWG2GbYPoQ4WSEQM5BVlymBR
P3DhuQMMVX7iAUrwxYQd/zAk11nQsc3CK/nrnixjCTnCWVm97LclLNt2mcyhjtCHsaMJhC8NhJtE
WosXJjfHbX4mG4bJX8M2XmhM7PKwa+5riyoFiZtDfHfkZRHDQ0bbS7uybUS3QIoOmEQxYWnqq9tk
2eRT1sw5W2Loz5/EVA2kFDou9ZPScAOplE5itM07zC94AaJgzrtR/BAVaOLv2cU7pfh8ibtn9NnV
1znSl+cvOgjFLZfZfVkxm+grmRpKf701ZLOmL+FEXp6PQx8Fdf8pqghPzHBaA78dtK01L5i65QeI
nccHLhMvZZXOAzmTFlA2wAUU3ROEtWxhX0LmQ00p3AkQJGaWslZWKkuv0W3CWDdxNFzIa6r80DpC
u0uIZKkGv5T+UtSfBj70c9uY3d543cVegXO7sdfHj7ktbQd1SW8LiRJWQ5i78gsSpIYrVxIHD9y0
egx7XwjsT/FfMz2IAE+N4RMj3ITFNbYZZsmgW1yq+jcaGQntR4zYmZiN9fuOXcW2aDAbGYgG9VOE
hCI8MxS8BJlM/Kljfd+iMsPtoC6cFo8a43Vp4KwosGzHwBKwb3FxzK1iGrhkp7AWrfBeZMKPo2MO
Q5JWR1qjjeX2jdlLhhkZGDTtCe7LWxg98HoKzuvvveQrtCvVhRPWNht4GWmzpTIYyrrEMQ1fSB70
Te0s429S9kJYKzZ8UgVuPXBz2Xn8hS+8XYbZh0ZRAZzCQvVSzFdvBI3NmrdYbf2BJHk6NIgSxTXD
iQGiF1a13ew6fD5gvdBJEDyrQSFkxYOkCCnJ6yD49W+nfMh85DFmySF4Qvnxqg7q41utCSeGIf/+
iGln5h03HbxgtiXI/oaggFuGTtPwcoIK8HAprWabop/nczgSvmLgt/zo6ooDY8rxJQdpQTjhR9iZ
mBbpolnAniR25B7QGESK8GbIKd+8Y1CZjjTcYuPez3TI1Tdthlhg5pwe5Iob+Fuv1zn5iPFPeqBI
VWHxLbNW5l4oex9y27PdlphAFuOP3p/uqpftSP9QDk/xlsON1GBjWsP9mDxu0uOWPGlijtX4k11I
D6KvYD/16b1/aSwIU2zJCJa4PNAn4GQ9273Hr7hB5Nx+99KKYVJyqyaYCzCId03hkXYjbCYqIMLG
T/FBxsMV0hcHYISY9Ft5s8k4+8VtaXGr8sJxD/B6kHTdYWPNeGklIixo47uWSTnz5CdyIV+6QEdS
sUatFnnFblue/8BK6eHVM34s4KZWX6wR63qpFztggXtj9eEkh5ic4gA3ZHw9ph0tbMfIHhHaWax4
4S7/37v2l76B9IJN74N86Qq5p1vwNneIsHwIkTW7GDvNnCLbUUR3M802liLb6DCZm8nvfD2FevFo
ux9enYqcOSzaQZa6k7rlWoVO02KgFKGHO/HyJT7VlEKKOPMF6wKSXFg3oZKgULhm29JHXJnYc5wP
DZPlkRrqmKiSifajIkF0SbwxFui2Tcb//pxWZgZiYY3YNFcL4jSYOhc9/LqtEXtREajbLFsXr8MP
lubcyI3MT3kcRDubrBD6cyd6MoRqt4CM0UydJ9YVswZxlzuD9h0za9PeyY5UwLS2Y4yfZna3uq/0
L4RbcYOym1yQc5W7LUEQD1jAGDqDh1uMTSogvuTIawVa6rb1o7tLyAEQBhzEQzllQrwj74l3cYBS
/0ouiuK1GOQTjPXMwx5/u8quaJ/JW+kwkYWRWHef3BL3as89ALuoRlw7RcfkzAxS40k/Gkt2RK/Q
GtLvl0pyz0v8qWF1gbAa+Yc4Q1rwRPmEEzyAON8H/aApq1Pcwf3cPJboG8prs8lXImTR4jpfe1Jy
K3K/hUiJnSUcnL/8nCd7fXacAXpWcCiCODsQwpMIl2b0MElR02uv/eBY8o1Suv7phssj/XiJoB9h
lB1i5KHZpqQ8dSfoV/Sf2DTN4B/DrGGhzb4hZ/D3iVJhzgQhmtkRNYLVyRMV/xQ6wzGhK8g8uDml
g20gi+MUXNmDWSjxHcI4X/It4B8iIYXRtmJ2ms0+unUO4o0rCTkifB3JR/FZQ+ZM4G/Y92/+HIim
BSrIxvXN+sBG2dnezZ4RjtVH7si/hPfdZGWKrqiMT9IcCAKMh4uSHfIlAVhDyArCEV/fmrGI+o+E
omrYyN8eu+oOy5O5dGEN4TRW41zAEiz7yJi13/jv7jgBYjc128yYPOSHum2FRcjoEiOm/tBmiBkW
5a0IZ+xtOc1yZM7EX7hr3EMMA27zmjMTOYS0xOMFcxDZFZJl9nC6HeMKNv93YtOOeDXfc0qr2Xyr
loS+ZNtgaW7RpmD2lC12qLkKjLVpH014hjGOdlMuQCeakRoSfqYWDjnD75m00KWrMLNm+iqSsRA/
01cryoouWEGTgjO41VNUhNZ/rHQM/el0yKLAsegRGCd64W7hMXPyfR+w/m8AuFbyOm0/Ev6BY21Z
CvrIVa7Z2eqnCTRHgWiLKTrBaZBg6F4zM7Gw3C0onTuVrmi0jk8vgueSrhI8TRVz6C0Upk+Hp4b6
9L529J2GbSrMtsolESpSYA/R3DNQpfAd+TBG+0nQHOckXqsyI1+5aH3lZEBeetHZje/V/Srki5Pg
EKHCo/eETXa7vxYFvuOeftEvcLTogkuOFIqwRQNBmw6Ypc4dXxA3+Q0JGP+aLahJykpx3377I5b7
CCPS32q+VckVemD/EpQZSxKrVpZEJGIPUpyKel+dGoLgjljPz8rdDHck1ihPxnRc3IlcA0BEU+yO
Gymz2i8UC2RxrZ5t5ECXm2fnmKYojY58f3UX4G/QbLud4TEgg3e5IZkSCmuB0p6/wr684OdWXUnX
wdAJtbirbvWXI3TuQGIEXuf0mQvp1sFGP+UT2cLldBOjoJJJ/+apLcuv7CsKlIB3RWGbR5erOQKJ
iBJccfaqrBbnH2O0Et0cuhbm3zs6tyhb3aNwOidd/VF9l6zks+hPbrBDu9y7m0YgCSMKyT3rPP7r
PyJudmcgSaiHpmbTdTbZJiUWdnKTIaOBexIHDdo0/GC2RA0iu0V0r6HFgdz+CU7LxOrp9aGZB6l+
nNUbombu4vElnFM6NjBq+opXhnqJa82GyvoyvnoUpgX91GpQV2wz6C+5Vx5VUH3TtpEPAhFmbZGM
AIsbHZt45lwcxtEhMGe0jAnN5+pwCOUomNdfNg48xjZnEmGiWETrUl+qCT/u4/suYwpzP+MrkCGp
j5zDe8Wn66apdKtQIkteD6bt4b1/r/rEZ6ZlXlemVs36gTY+x1b7t7yvTzk6WVrmR8s14e2oLlj9
zdcz8otQQLC1w3LRitdFEfb1OYPiyJ4NCiC6REIu2Kvv5cHHkAlZsKnq1mOlQPFlxA+gcU6zTmv1
iFNUcN0zWl3G5X4WEl2fqNYPZZIwBryFr7PGG99I7s0EniMajfPb127DnuEfiHvJbQyWw42dJUCN
Nkx8CkjronOXKfmSU2gWbylG0xIEWAJa2I9hv2L3MaeKkl0h/0B3MkDBhP01Ww8wSqRz3G7FoPbV
s1Qw/c/YiDV4chEVQ1ALPhj8dR1K6KOUcf8JVFAimop0ReoiPuUz2DMydhpsTp1Sd0Ncpwh4qoJn
EZZQX97giF4PCTRlroJ6txBuuDQ9xm1nHNJ1Xq26u68Cp46OwpjEOhFv5TPZ0Fz7JDpCaNvXUVDS
mcwtYxm3DqCO4jE4mz0vq3bl8uHB0ml3PyCwzbgkOEYVfGaXGVup+DWF1ha2PtkdxnxpIPHJOno7
2stSglRbi39kDbz+uLiY6A1w7xPC9/GHBNiBuBl8BPAxzW/3UwPfbkn9/mXu4JgTCiKaRM0siidV
4OI4mIkhfK9YlQfHOfxbP+Rrwd17XII2CVw14D8V3fduduTKk35gZubnttgUPJ727WIMp9buHa9p
f5YvZg4X63Mfe8eat8Ijzw7uD2M6cQDi35v4cdQeS4PedfBep4dEcqPVMkBhAbjQsMhZy6xVT+mV
AI838TevEAjH7aeLnVlaDDT4ZJN5hRwQDjJroIOaBElRR9AXQOjEH6J34ARtBdVG4H4mRUWHf9Yt
XwD9HXsdeGGsA8DkdVbqljiw8988s0CL7SFfzwRo7ADGsC4Jq5TVsMbCgCCEl+yJRTAA1counwTT
U4UkQBDOe70vl2ehYZwhUEM+jRChjlGzdHAAop/vGOet/EOREOVhG2dORBOq6J3RG2oqGE1JcTa5
4dNDQ3Nkvs7a27l/JcHsmAEu0hBBESYuJ5SU9bDL/LwxQaVZj1uY1Gd1UGCNptn4T9Ys+zyNkHiu
cF5atMP55X2LsTZ+4zZAiMhBZmsDznqBz+Gm7Hld0t4mnowvEvKhrd9MvWih2XjCHiNYB5n6Ezpr
bYXeTABDQXWDk+Y0xQNOvb5xsvQoBLyL0QVHPFLoNPTPoImgVa2EobRTJ0HUbUCWm8ic6nHsNf1+
GABIaISmvBhc9uHtYCaYsRtjhvVfRNnXWJVY7983iyqP/M0X+vwFasklCnNQ4GHHFatoU6OWBfmc
/geuO+ScvrEHiqPLLxUzvxOBgwxoTdrkroLhy45sGaaRCyc/0V3t5b9OQ4p5inEjhhHnL16qBS7p
nE1sEAIkLdjwxAasZz/BvYx+auoZMHMwqoDuazAtBYu8hbGZHUiONJD/fpYfd/YJ+gzMERBAc8g1
BMTBGmb6wjAvcGPxi8pWQS/p2B6AQixmPtMqoa0F+wIbmzaJdoqSvsasQrOGb8ygQekzhxxf3JOm
9k9BQ7Kk6jcnZWptaO7iFGXTAWdB+p4sDkuA6AbUEF6gn31lmwFwh3ySriN5iJnKzn8w+xq9lNEa
tiL5ggsq7pO9c46jgpNe895pqqUQGqxlgSZfq9kGrImXqDMVpJJOn9jk0+5FLIul7V2coqa5eXCE
0aXFX/RfRfJSGJ0W8KAHDlgl2/3LE8tDruPB70oHsio7EuQmScNYwwM332/vCSTbz5Z8OHqNEbVl
ciGnyVKenvi0aNawjqGySO5/8v8A9bfn3cbsBTMql+b3JZjqD44+tM2vp2/9dHDWLe4ptoWsAGs3
TyzqenUqFlFuVX81oCYSL8YfhKhTf52W/wg7r9621W1d/5WFdX2Iw142zt4XYhFJdVmyZd8Qrmwi
JVIsIn/9eZgFbMw4QXIzMRMrFuv3jTHe9hRZ+BxxOx11gR1Kv9hZpdfiBIGbiR1/MZsFVLSeH/l5
v6Rwj4sdbDrDYWZBXlZGVtCSV0PaSEzWAXYhKsCQEIlKUV+AqQoqR8UdFF9qEXzT3Hos84wAtWds
q9owRZKXkqTNzgJFq1wkW2HmTc48Nxcch+Vf8ySCZ5hr8iAZgbjH9ontnkFc7qmKL9433H2lwMbB
aTKvPmAXZb1Bl4LP0vr5rsIr6SAJr+3A/Sdiwz2fkvFEncS6IhGDY1sPEvCVOee3YPEosNgRCsRd
YMTAapCYbkSkBikFVTASOkatntjYCUInZaK3N7bJMGVAismGaSrXl3aUuwtm2D6J7ZYnG1U91uue
9BxffIY6VExUbXp+goozIMRbUXwnvYv2MmO+lU7JX0xe2zde+NaVers+8m72UxHRdD4QRQyHfFLm
ubLl3J6+mL4bJZ687JbTrGSsXmiuv67z9CGl4M7ZVGapJx6E/pXBpBWvDDksXYd/1Q0HxB6KS3wP
M3ENJZCOLp3g4dmUXwWn9uoJhwp/azoZLbwIC976mvn/nG2vL0NO1on2Z5yHHiQozbwD+P01DkAn
vwRriOQINqu4nUcC0ylpT6SNkjlaKKjLySkMqgGA7YFATjZdDWgW8eP7NNodQGanDG5mNliq5ahI
A1rSReUKjrhmYBqqR3yPLnvwJi6CGyCdaHciTjPIS3DdovWxqPJ8hiKUxTsBPcrNUWHsPUeYqC3S
k7XFG5Me8+vlxx6Wrhlu4BZzwdH1PHtbdYH8mYLLPPKGv5C73d0P3MZJnuzlGyF3b08xh+JlQA3W
bIXrDGyGwR69VN3hg2yjTIkYJXqUs2I47FKc/SALy8/JFA0eiPGKue4texjUlQQxHCT0fLxpgYBd
JbBN4UBtrcoguQfjNmI+j8I/EIG/8KJlrr7gXWWAs+phGHFA9Nx5ONVZEnOqQwRqAc3pfcwXFtnZ
GIg6Z9z9bj7kxWJYgOGc75hH2PWLjrkDQr5tMv+S2FgkyOLknOKTXit75kjkoKsfQziQ5UBGGIFb
71XxSXxufPNYm+l1ksrnevHHWrXJX27e9jCn8ca9+KMSXKnrkjDoCXGCElav7/WKGB5Z8Xoa8md4
xbQVr4QDaSRNqfhHYNC+aFdBFPa8m/Esf2MF1LH0O903yrBtQFbfeAmISuXtNM9zzpxRFCg31M1i
NuyVmxvBGkNGD1gzG0Is66du7IU2osZnGCnGUaFt+WyNbXG130S3gtqAFTHwjtNtKBqpbWS848eg
lTe95YCHC8WSthvWEm2ZBkvnAE4A8k6EhANWLTFK42fRMcb6G1g5iI7pl4VRxjs1MU/EOahgJiNU
sOCjL+jWIZBhFwjP6wkegEkuKySSvaLYdYCZ51PpYJsbPQrIxy4ekxnFV0xPWZTPWr4kHqd90bF6
0zxSMEfiGMjrwzqaomkzskWhwkVkikETy3jIVcAjLZ3q2BNZZO1kxgrBwAdMIWJiJ1WO+IJRHrIY
ri3+itnhLH+VsFIHqke2xWFGuGWXklQ8G8HKkgTIlO3eube2/Dqq+yEseKFekyX+3QxmtI5GyKag
nOmvZ8yYJzcMyCtXZsKPZ+tJ0xZje7TYURrjwKWOMOhh0OLIl2UAdQZWFOTRXiX9HJwcRE6wqXpm
hOqcjVWMz04/l/Bx9TdIE4Pa77fnV7SdwA8uK/qoOCZZAh6j9UjCuc0Ta4twbfZNG4vDVxjq6F65
7Fsc8eolZiew6OjSUZlGmzOP1sjKvGVTpSa6I5BT8W8q5nL3ehdCeQShwFKLeGImyMR6XR/xYsTl
F3O5aNVSFFJ3kd5XYb91WVAZk0tG6SNUAfubjoUgtrPs+NXqCkfO0P0K+15+cBR8Xtbrid0E8eKS
NRpMb3bxLXltrqnq8dikcckfqMu6dpeobmQ+xHUKE/JYNVvwmoEu+b6tJ4OzzbkUPcHAfCOUkkch
JQcWHLOdFI9siDW+eZu740kAWCcrpa4qMrhbHtgP3nVEWfLLYDiciYqGi+idEUxpBAg+ERo3whpo
oP+cDEc2vaF7jC54uE/qS+1TeSyCMXKT13JtQoDKZ6AH3XxkhZ6Rsdx51AsALykC/wUEBqJZExB9
JsAQO2ImvNAGYgdfG8MOE7entru4FGPD/QivKZBfauOR7aeIHZWQ29qGOtERiZ1vcbegE9LZakif
gHmj0jDJqLumhEkVZe08kZ3+kYm0samwo+CKB1dEkfMrQnb85xNPQV3KlAzdKGQuw2lOLFsS4xe4
sQizGh9to/EIfX6hbXLRZ+jDbJzQyLH1HXmH5xpopGxiKRTGYEK3rfYh5qtpsB95LIzOQweOzCtN
weIrtl18tP4usscJ54cuH6okUu2jc0iAPdsohYgtvDPJ6szjxXxQHijkrRGB+0yMTkq7q1s/69wP
yEubHHbNNKXv2+NIKh0xJ+aagTJ7bvfZfUY2Ps0KAedERMys524IJYwsjWeMqcswshfn4+X+COCe
cd+eUVCl7yBdNF8xivkbOv55+9ac36ho6Gm5Z5dFLT4yYZHO9PCv6klO9ojCFLgFIEtM92Knp9TB
dEokIIBxNOTlpHXktbFMMDEvcJ1ci3uUozTGlCdd5A878jd4ymWbRdEUQIFRY3nQrdjWsE5kmdZu
AYbParu/Jq8arGSWpeR4o9wGarDaaTMVMHIgPaqzgXaw1t9ex7Vy9lSyHTadggmHTd94uzyV9HqU
WLTy0V7U4K94AERwjefFF8tX+grh6st4FzZiuGAJN45na6PXSw4uOs9lqM90Jpzizjd155rs6eKK
/ETnZD0Pvn094qgIQerq+FiEG0hRP8Wd2OzFLNAY7idErx+olqbH+iv3gKUiXATRDox4sD7B44GQ
1bEqUQIBk2fNvEfKfbiYzxR4AkzqO876pBfUG0KguapUkmfSwGzpvuj6+cXVPsC+bgq+drd1xlJC
TQmuih0qcyseagBZiwLfo41Hjome5xWTb3pZik56yoXpqlQH6qvQLYEvbph9k5RkcWCTiSzNSjty
G0DTllJB1bgCxhzOZDnN6tOZKClKDsUh1g3G0XWDnrkgSJlPMMhc9zvto13QwYoLGL/O19isaIve
qhpzqtVA7o3D7qIhIg6GgW2ZvowyCc4B73wN2N/B/oZqSeyNM9jyjnG5jAaciGplk5tgYeQhPLNQ
KUFpbqwlvO0C/2r6UcIYM9fCy4E5dhdaJc0QlY89PGmgy1il5ktqxWZJAUPSLv+99FxBZggTVMDK
TIdcMFfql7X1pShrWfYlpmfXS0PpFtQGrOLjNHwUKU12KOlzr9wpxxho6PJVvJ9lr+Qu9zwkK26U
yjbPcGRDEVsfDBAtzSMFGcTjAhubzfCkbBLgkmEVs1qaXxr7GHU7SoFkOxjPNTTzj76eQiXLFW+j
SawxTksRqC9uqzGPRQf0Glrqgc2rdCvVrl8HgG0NWuBDRCQEcC3YYWY7pHBgKcNZ+dXmXjE32+pX
/7KZ2BJQL74yrAgR/VMsmF9mGg6k9Kof5qrCYttyBlCCAxy5FNUMdgsPBgCIFoe+z5KRhW28TNsd
fipQQDI8/dD64KPq8yrgL2Iz8zY+WuRZKdgFrEjyLDzVz1YtWtduNUofOE4YAROo6/yiMaJIvEZ9
oOiEYlLQjbnUsiTKd3GQeqiD0sXQrA0W5WyYs/dY57303MDpSq+4OXHrZ2mS+edPMd+dr8tbBszm
IGd/R0AW06LgJYWhOdTABBnEU4R1+pueQ4bjvSLgVHmBQnTtAzDlXp/r3VbrVlKaT/sUJHyNbFfI
lzyfwj5VUMBcEQQEHDx71zRWxHyyX1wsR4Nc47baMiMX02EsxiT1SfSQMHIAvGYKIYt2szJeCXH6
UABT3m+JI79DN+xvrvp+F7YmQC2GJDSQvE7VSbquLOwYErupDiYSyCxedwkSar+GaApd/2UajzZO
+pA7uAQYK0t76u4+YzPT8AxCQZgV5X7MQrhNU/g2zGwcrZrVyUr5JNTpcqiSzQiMR8o8jOFHrpeB
9mMqp7d3g06aUfQEugG3AebZoG2SRzPDuolob8WErU2eVUgAjMGNHU9DLAOJQQfowKeQa1JoFt1a
5+3mFx2H+57xW6G8tpR92hbwMk03aveltRMV3hPIeN5y8bGCQBf7HL9RNN5ClgM5fW5xIhlOOquK
j2XWOSXMgNFTaBqzRPKYV7Tw8UmbZlEoNuxNliMcmF3msg9kGFE9PozWXtdD1lgjzMIGT9bSNw7R
npgKCR5TCCk55HpHr/SS6RMQIgP4o4kizzHfiE9HyPJYMgpfwINotRBv3asDGA+IH60nBOVNCsiJ
BnzPsMQ3vX6BT1+WhdmLsCVAoVTWdXHHgiUGAEcWzMpBeY8aLi9OlvpkUAAJ2XzEG4Bs9Ouitbiz
d0c7wkOihRselTPonsdOqRLjSrBebDMO6GeW/+9//d//+X/v9/+KPy/by3mIL+W/ypa00bRsbv/9
b0n597+u//nr4OO//61rpmKYqmxKlmZpuiIbKj9/f92nZTx9+v+UQmVUUZnF+8VLv1OPBAGMuFa4
BexgdubbZCTx52+Uxd98o65rsoHjoSTquv7zN1aXLr9UV2J5yXJV3o3Kp4EpISs0DzILX/vR1ZMQ
cH19Md/a885wRt6gde39+Sg06dejsAxVNBTD0iXL1OWfj0K5lqMiV4mwQ79+QHdCTIXd7rJuHRFy
sEN7LqzL+7vSf6jVCypOjAGaYY/KBAOGwQv7gHkU/FNkyyeZx2IFgSWF3xw7THw1WOEo8nYTo/AR
hdKiTw9MD0l9s54VhMsKIZZ4FdLtBn8+KdX63UlxUVXNNBXV+n5SqW7qplUI0a4NZQYd5Lh3Dx0M
6h3bNhSRjQCCNx8xyNBn+qNXHKPWJZfpEmCRaOK9sSXR8e6bJcptdQZzF6bz40g0Jg8DHAV3rXso
GFDQNYuBwUKTL4Se0nZO8hVRqsW+vy3+fD6S9sv5mKKiSIasqdwkSf32qLT9YNRF3Fk7OvYAQmfR
T54oeAe+Xjad7DFsnqryIPr8y/f++lLwvZaiGbJliZZhGD8/HHlzu4jNEFtACJJqT2mLDEJWfeOW
rzGo+jo9cf515fz5a5XpdH5+F01RlURDk01dlHTp29dKZjlmdWSYu8p16nelCasIx73J5vPYM5cn
l/wN70F7D5PSu/q3aYjrZI9N7/QD4hOkmoOG6Y/1iBu8aHjd6Vo7Op4IAFACGkeRudifD1idXpJv
ByxZMsdqKLI8/d/P16nLLnkqlqqxY7JS9mE/ujGVXTNPNLc8WI2bwQyZm8TCIeRgGEl+qLiFOQvX
pncQ8dDZx3Co7mtY0sxl51goIDCwEPBQVvVEnj9CsbpPkSm+33k3XPdYe1//fA7Sby76T+fw7aJr
t7Q3i5YgLwOd/UDBSv47QfX3JdActhWO/HzVKcHh2Sy7nfCXW67+5kmTRVnTdZHVV9WsabH8x/Jr
yVEsFFbHPnqAFKVP9vsSHuegJRLg5YPE0wbN3yEtiom3+ophOXT5kBg9zP+IasGUhF2eNphB3OEO
suV3X5hFompNkSELc8aYk+JgpQgzkJEwBXaiFP/LFfx11TF/Oodpqf3HOZSSomVS3hu70fAJlRqy
OaGIloS/2gOoypGcGSohGPxQCjNlUdNIwAlk68z/ciCy+Jt7+dORfFvUr8RLisJ95HmcbEI8qqUE
hjZtANMZkKt6A7hMJA9YQVqGeBEYF94im9QpDP+b5Zv40qFAh94fkiTEUEsbHi+4vL9ZW1zz9BtJ
Ub78BuHgxwidVhclgY2EJfbK7RS7NIt2KEhx1Bjg4y/1PCCGgrtoRQEgwPM5IQXJyVk3SfqR/Aid
p0WvEhrdJ+YlA+2ZucqNAD2SdlsScytzgXSMIULw+ejO7HqEfK1uBHAGflJtddJ1US0Q1Bwn4dX4
IbWoD4imInjqVEMkztsIlntMIFg3ISetYnzjwI2EUEDvWzjbpnAv4harvBcz+ESF2UPd+9COJfhN
d0RqLISYe0KhnHV7QSNoGo/nFfls3fo+7/KZ+Za8CPC2lkzhn0iQRLr6OTAZhf4r2SNTDvZFes/a
xlx5tiDvGre9LRM3ytKYLmypL9hxah+nLOrf26Gen+WFBanR7Zu1hWMZZ3BKMUS/bIeDgK4k/OGP
o566Y+y0C92b5FBEnANnPyawJE07W0Bkjd+EfHGemxbRLAW0KgqmfjFUU6vbld6fH3xlWhq+LX+y
aKmKKYqqKFk/lsd/PPhF0hv5VRuMXRLADNHvBCrZlyO56O2n8ZZUgSU4ahcY6ip61gR7XHQXfFY8
jaWFB/BwHhmq4gqE/f8W0d6I6QWSp+wjWRCeep2Iu9aHsu2p3m9/W3Wmou77gcuKqbO5qZKiit9W
ndhsezXWe32XLC0I7oVLBRwbi2KdTClMu+uwyBdgBrblig9IOi/KfmT4geaHkPc1M4GZ6cFdvizt
ksSBV8xH50hZ4Jnv2JEZd0j3cASLaWbiCwSZYsHuIyz/fO31X6tIU5ZVWZJ1izLS0L8tOpImdhxQ
q+/Gy648DUw1QP8Ylmc+jM5bIMohmQgA5w7BZFKFsIxYjFlzX0ZUbfki1bH2skmfUCR2qOaNZK2P
tp+RwIgu+ckcY1hBU6rOrD+d9yIWtM/j59iv2n57izwQNT1ekm95W8BUGTdFNYdMTaItEQDQorBj
REikbWjpKfnBZv585pr5u5unyaqimopORTcVTf946lqhLNLLWOs7cX7K9xJRZjP9My3wx8PMtl/J
4G6nfnWbQyugWcb8FcbDc7monJ6GFRXw7RlLQTkgPt5w5UPrFUtuYOEQ07t8Pqbv47FeFXR9jP4g
OERItogCZLxHi+6ASHygINqC9EVrGGR/qSfkX4tykxdJ0jVFVSVJNqdT/8epiWJZnUs5UXcTS+oH
dlEHRLiN8UKJZmXvxZc9zG25Jy7bxSWVUGU92hl3/7LFDSu7enryl1f8r0c07X3/PKKh0DpitFWU
f0DXbiNtBQHTGr+PAwjNCjYAPDUDM3VHI5kaTQ5TWWyfiJl8vsjINgPA/T/f/x9V4LeX1+AiyRpF
oqhr6rf734wEtly6q7aDlgC3aiRtE9IWni0gSINT+vkSdXW/vCJQ020wdgSLfz6C310UQ7QUg5LP
oGP8vnwMsaKLUSmou2JtYYICcdCxMJw63hil4u28jZeUd341LgmErsOi9FBf+XXiD/M/H8jvCuaf
DuTbIqB2hqjoSqxRMOvzHHt0aBqtLR3UdpMz4n/QDbxQxWGLZcZ1dlHRTgQ6rdfgFNiHGSvZ6XCX
B9Bco7yONyoeN4NXMwnf3eEEW3aZLeK3Px+yJP2ycLHi0syoCnps2VR+nNM/nqgkuV76e20Mux5D
MYhIrmT4iPiA0biTMRMOOgvTMw/JCa7BIAWw6nSyPCSnDPTOAXs2P5NxKVVhisDhiKRfquYgoPBk
4pmw5tWYbD3vQXVMPMsA7ZqIMNdqVR4uI0h5h0H5zJxLh/FtaMhfgAniNk9Dur4xbtb45BqULC49
KMcPZA5EJA87aC+SfVbOCRoUN9dHbK5EB0iHOWLMtMUG1aFEIs5sKR11z0Ztc6frjRaNhs2Cl2H6
Gc/XA+5h8651HiHFgC/iWcD0SA0gASAhYhW38MzEc0Sda7r75yuu/7JLc8ENRSflRBIV2VS/Ffhi
nqXR+R4NOxELDfQx8Npm/Y4sIPA7hu6MuzFqRip59pUTiWcFFF1hxYZSwA+I59c7wUtuJ0Mqxk4s
7OcUenMKM9DbAw0O2i5pJWgYe1XvBTGg1Q6Td+y98NrVMP+u5sRY43GuTLNvv8DbQF4iBLsvUJ5j
hxKhQOmzVyaLFs4U9xl09TUkcshvZyFg8h9vJOUve78y1cA/LR/T5VB1zZBEWTUs7dvlKM+Gdh10
cdjlmU/VEp99RvZ3rsLO4G7BeQKPLuS5lc7aOaXkKMJ0PS0x2K/wabamRNro5oM5UH/hHvaEgsoI
dq2vbP98237tLafj1HTTMC1VV8TvG7yhSnorpu2wa4w5bwJReK0cZtrnucMtXalnZ7Tq0BphNhMo
B5+n8i2MPAaHJI5GRbYJV8WjssSLRS4PYnXCybEmek3ZnUtCtt6uWCrfVjdpxlxcfIO8DYOZaX47
2dI+A3/G5aR5/PM5Gb/0J9M5cUaizNVn8jZ1g/949y1BbW9q3w87kugsY24SpgM1Fyk8kdnMVRZH
tFeW2wAjD+aT/jLcsNKal4oTd3sZZQke6SaOrVQ1QBbO8MjmLucuD+Nw2+gQycZLaO3RpRCyjAe2
1DB7wusFfpffRI4Ca8IenqnfsSNrBaKi+SLMS1alGCRwEi5wfJc9sQzEz5IiN25lbwjyu9dAx3Rl
ZEVE8cg+FOsRh1Nt3IlveBa/TYK0v9x55ZeeeLpKljQVqKaq8+r+fJUyXRCUQWiGnQRBs+0clqgr
BdibtS7RUp4xgnDb1tHvQf9JNE1G7kKPK8gXmQ4dLg6PNL4yRnQRnhpI11T0c93njUgHLPJoKp5v
8l9GqJrxm4rMYKG3RMlUmSVI34qEpBIMVakbbUfiHDy4m4nXzEmIwqzEyeUJPArsCQ45YZqKynLs
0YLCj+r0Yy09Yn8ayeyV9DTqnt68+gIZanoQcZ+5/Bl9+akP63cxeyp5kgf493DLFvFeG550wW0O
G8lpNt2ThD1BGl6mEIfgsroYbiWeipczip501yan+LqAOGfOW3lXGu93XiHtxF90jQu1sog3TG0A
NuPbR63jUQyYruI5fK024wAOL6wFnrx4a6SiBxFRFabzkeW7nSTzM5+1yPG7FzOUSumAOzhZbqtR
/sJvPuBRfZfNI/5qOuYA9M+2Wr+JJvYh09fQVAP9w9prpqa7UFdQfeP1RBaZxBBbS3Jr2ASZ7Ir9
igypgrxUxHTkdgE5zDN0sfPbR6dDKcWdf5L3oFWGmOoBSvkYATCKZZMSA/Nh6qZEY5Y/gcEryeer
6Wsu7GEflpGE1ZsI2KHHijteMVDaWOBUcAghVzY+kdBgmvC+SDCula3kZSRYLZm2GJsyWdNfcNIW
bgiz5sT4+CSqKEjmaQe8QXDe4vJZFieimjB2zfsgq0JSrTKc1pgZ9/tGJRd+ab1nu4QopY9y/ph/
3U9lT5oGnCPCbeKdjBa0WyK/m+fdmyQcs23yUWPxqpNnF+HJvYzjjeZfwtunfj9s6H7GRbNRnnqo
uw9cO0OcAQtk7SLiEJinqS9dA9AZ5qs9wWfUabLhYlU6OZSKx/MbpVIkfPHfpPuUiz3my5PyMapR
MmIeOsVS2Rq2Q+BVl5eRHp8JlLVLDMRv7gXzkdRhClXjT0hsLQxLZ5RoweiCCMpw692N0y7stp03
tze1PBAgzl27zHGvwj+xOOE9ZrmWNVUw8HdCDKyZksMTLqfFB7oCvsFVqNN1wny/sbwBno0L5bzQ
fWkiRs9KUGJI8IOHnxtTsi4QNVs+jOuEB3euLpFjQmMFyENc4xUnon2SryKAXk4oCFJGHyiwwAkI
DSs7mySHQ7XqLe6wfd/hZKIHVyaophfrdv9cq9CIHFw2a/RuoCX5HKeezyHoD1SXSN+JADAh97Q2
DlDoRy/XjYJ9WkLKcHgjO8Yiu5lovOvzKGwNCFptFOIt1rWeyir9HMUh9Ciz55g8kuzFOVZfzXVB
fEzGFBVauom5Qah3nqE/xfDGUmY/rPFo/twJ6wR4hWV31PEPEsLBcaGkrOXNuE7nZCJd8DhYPXeP
+SlSkUhCESWDmR3VhRbCJP26Yq5vljvuI1trQjrHDFO4GB0MDI9mz92WZdZdYjFIhcRLPX87Y9Xw
hOOAEVyKVaaBOU5jC3XJtw/N5KezAaJGmZOi6pLdC1Be6cErgBzN/1dGCCdg0KEyz2WIkDfpo3uZ
zIrIvJJXDVM00Ar25mH4lCwESZNN6I/Ru0SaWDkfFsiabsit1xCcC8f6HG5PQrdCufZw/2r23Sdr
ffeiITZaXldTaTLRNYIjXkr8qstywP6oCup4JYz+NJnMkOvuyTK7z0E/4yflFpYnSLZaMOKzLL+q
dPS9cLrpKPyybSMutOc7qCfQtGPe8IjGrmkuyw7NXxICwVbXMB+XCl7cDBEOnbFog4g4ByIo3Wg/
AAYZf+lR1d9sP5aoMUNWAEs0Tf7WECr5Lb81eqXQjumvbM7FCkOwqnMlcF3Wi2V6Q03o4nAAc78K
C2CbagM5dlNDAsZxWtg2kPnC52RvjBDym+tbREU1U5+AXXHBXMUPmd/DhuNGbqCCf8AWjm4z9isD
/vLwt+72lxJJMX86mW+bv6rqYysVnIw416U5AULlVjrpn9G2JV2byJAvymYLzv7B9OO/lMbSb8YP
P333t9K4H/tU6Rok6UiBFOesz+8zjN2U8Bpi2wKhpnn+cz34GxByOlmmcJYIEmma3wqHS5JeqrE7
K7tJEqx52ErL6TKTjnga989lxtzTz8pAUnxVg8T+AZ+5j/YoOsku01nM9COGtJdlg/Yv9s32Gaf1
+KTjXhC72BUJcZiJUC0DHk7eSh5Z8/6j1SpfeUxHnOVRB5XPsRT2LW/ncTAOxfk0tquMF+Fvo50f
NdBPbceP+/q/p/od6KjbpsqStlR2lEMCMTaf8ICvDRbztsZBju9Vto2LPc58TxOBXN0k2OxomaNK
xzw//fmy/waB5rIbOgi0aUyN0LcXpoy0PosFLvvNdfDwKDA5RIKHxHNcYmh8wAp1ljw26K0b4mpf
FPpmu3CG/Z+Pwpy+5Zcr8o+j+Pak95WVmxFGlTt0KYhkTs39IXrRKr9HE4uZz4AxubBM0sWPmTlU
KL3w4bSZ9dJCNAVxEqtrFtCWzmgdVe9ImxDxm3OaARlu8oxwCYZ0kSfkD5hG4nO5ndI12BjejdX1
i6CcGsIegfT4VQ/lJucjutOyLZiEE24lEikYhmALji3fQt/q5G5s+mLTe2m0kdUp+y1O97Jznet7
YaHdofvYIwHpmY1EKpZ3OTCD+4GgkUXaRNP9/udLJ//Sw/IwKRicyaahSNIv78141am51ZIRmEsD
mMKYNsQ3YQ1QspQDkIwcq9b88JoSLsYAmIiE1NMgZWzGZlP9Df76sbz+fB+ZQJuGZWiGJtHYTcP2
fzR1taalohLp2u56qlCxE+kcRHNI5fBnwjs0lBVhaLgKP+mknW1IR6uJD0IZh1ALoYqDHsL8yxqq
/QYHsxQ6ESgApqjLpjZ1WP84pKHOR6R5zFELjHkFl9Bz9DAw+FFYgSSOtEa8XAj0mYhRS0HDILZE
taGgjIcoJCitdv/zAfHm6fRWqkvTaQAvo9P+7AnggSN8Z4w+K/Z8AsyMT6QQeHD0gMC5b+8OWhni
y4t1z7+Y31aYkNebcWLvAyFAwlPsx2E/oQKYyi+KXXXEINAog30GowumFiYrxJ3ebEEhMngWs6Oh
FyRVbANf+UIDe4jReMLEQUk9UdJdXQrVcrFBCY7jIC7ueLthZRQ5ZYNRvEN8JOmLSr3IiiDRFmTV
EHwbk1s10bP8AXMPicbxeGaVp0B/KF6xMchEB7iAURz1z5QVSpQTOZuY9zROQ59tHmi98AgnUpYc
rM6bpuyYThpL4hKZxhlL8Y557WGEunM5jldC1Mopy4DDyPDVip8FBQ3lWkfGndEndFhh5NfjuX+k
VI8wskZyA714IIHST68YgEzoRYeUO1/cMKIDQTRC/kYhC6M9EMmTDEuUS1dYauifL6FBiKceThL5
Pmj0FUlMApILfU44QDv5MDe3eUbiqL7BMbTRNia+69rKZG6rOtaw5E5w8pc+SHALQhnzTGxRX1Mt
b416AU+E2rQCrKKVYHl5rnAfDzBzvsBN1+y4DhD/T/kLSEoSrDKy7R3Thre63J+xocOUL4HXafd4
J+o2H+H9JNYD00f+kUAuw7gW2OEtcoFc4MTyPEe9xgucwrKSySucqaTAqDafqZJ5RZY2euPRgelY
VW5BpwuSmNoKv2EMyCnLoImBit7Jv8XxV6p5TnFm9G7iVk3IUpvHBQ7WCoAjLgT3NYsG5pCK7mCJ
IWIFhH9WtBCAkJVAg+53d7EkxW2wr3wcXQkH6cgYvu1zzEsPFl63uNVQ9jd2IgU5aj68yXSGh7Z4
hRYRQCxIH9OHKW21wpzQ1XEYzGYK41GslK/LugRdcQbSeWjSYU6OU3ydAlH6Eytt3I9U7AbwJpAw
jqMDgG98oXn9NHh0cxLUHKjjSPjOq2EKZw0RSabYjcBoR0EIxQ++wBuqMLEMcI1AAjeM++q84wCZ
21nJx1QF0HKkwMoLBKJw/dGGTpsL5te4XsDqaML7ddfcPcxF5RUMZSN1M2WtJxs8N3rdKXPo8y7q
LB35IX6eDJexfgEjGqa/l+oAG4a6du7PtByYy2FYA3ET1iaSNOCLSd1ZenkZnLM1bL4I0aUEWrge
LmQyL8+o2FRfujsXIcQsRxFQBSJdwvRkdgsx57jjcYHbHuESCQJtDHA9JNNxspF1hwdNwuaOQYE2
R0bJQaNfu8Z8G3bYpNbRBERcfhsOIwtx8zl5L3/AuLVihuZwsoHeXXSd+g6Gc42d8MB8bMb+ylko
H/pL8cpKOl24NwS11QayIWBfb3oYkkDZvt0WFr0zbhnt2oK5dKdDhjHqcYHVwWnYvdmdAIxwx0Xc
KU5+lTwlHAq07T9vlNJvSh12AZlKh6mVKMnytwqzjZvI7LpR2SHk7k7cCeQviLVQgd00j5MQtVOJ
uDYHiIBylC0RM4lnrFFn93e0Kt379QS1CAiCLPipMRVmLAHDiJ8GUyO7gAZ99TpYnAisLQ8KeJEg
F10rLR3XkiEUlt7qNKZ1eYFq3HnY9q6zHwofXjAWrGKAvOADvvZzXr1scd4X77znJPw0jKAGz4pc
A7+Fm0tkwa31Ge+AWrKqMkHKsSW2HAXC2h73EQLWEx49BFcF6PMUzRcjYoYFoaFdd03uDEkeUzAv
VFqbviWDLLBCh8poAacm9RIktNKfvFuwVNEmVoRpGzaP93mSPK5FtFZMwoltgtwnBEnnNlAwnpTk
L/in9AOL+KmWUEVF0g0ZDpgJ/ql/u12G3vdyLapM6aSlfLWHR/M1e5eeWGvZ1C5PvNc8ZcYHEh/Y
XSfsGyv8WMBNUB6ww6CKnHAGtGjtZ/4SxzbrvEbcWTSTj0zJ2bYHAVqz2+Zr4bxiVnUb5pd8PRqT
zbmKMjWd324uxFyd5AysH5n5Y3cIjK86PKiZk43vUbPR9LC/HtkNSiUohLlypQK1ITRLuY9zcCZN
d4cBXo8oHI13Nk8ip7jwz92Lbo/5dEDXJ4BoNFVMbDFQExFwoCH3xyc5tksSkFsHZrShos2COjtr
MeqCGh3bKQJ8ecHdkWiGeBAhi8LV0mfFK3cjSiYdbqVOciWsAXiIMIo12SfPLnb0WeVJPfsL3mNU
iosU+yqszyAWmzYKHDKFET1O6nG2JVKL8f5kEJChF2WUVdryvqi9SSgAcx8KGk7b7AB/qyK5yd/b
AW69IqmWpqoarYn4rYy8DW2qQDORd/oKLw4KJWRLWuxkSwgz+OJg7YK7nribcsXJH8FMtbEnugmS
DNEhkZw/6ldvyOcyXqQdEeAz44m7ANno/MxK26seDkXqrjQD/qT0ixjDxdqHqEcJNQ6Lq2ojSGyx
7T8UhEd94X1AJfafYkD/YilUKccm3Oz2mBYoixEVzjrBznO3fqP6IRn+gV90PQFjjJiQv+dEElPf
Pd3uAZkUPLwihXhM1E94+SR+AZNussLJ3iJDBHWGTij1rClmsNCjJxZO3tPrfQo+JhPk/xN2Xjtu
nOkWfaICKodbshJz7nRDdFBXZOX89GeVBwewZEECBp4xxlazyeIf9rf32reCXYu2BgPjgjSiYgn4
Hb9Y2pGj1IiLGkdRXmq9uyuLYm5jDc8pB8lNv32QD5I9GQMn6xeJIUJUB/klurAiZMOCyBZQ6d7y
TOJhoa1gQkrRt5a8NGpzysaji4KXSAszMRpyKhYp84XyI2B7Z5iSsLnYo3LThU2q2dAPeV4Zb2oM
V2jyveFshybLI/rn9dyav/+/rg+KobOUW5zqMV3+fLAPLSGrqkKTTgLnVN5w5cKzOwf6kNnpmXZn
oAHdtCKHvXl2UN6XlmJTb3UHGsSoi+Nzwjs1fBUv8g6RDFWcf5kUN5tPFjslY9uUxhCXR2T6B2Ag
hHZ/7t/yxOZQynGob+z0TrwIr9hCRBulNWPCFO9QKIZlGp3xwbeSKTVbJmc7HxiWOH+e5VU5c8pm
m+CQyVm4p/aN+hGVWYLLysFbnlLrcxze4ccSeeeAw48QEO0wsd0o5qUt7xMM8Xt+Z3VYyJXXvcWn
khPGgu38L/NijKv/fZNVTZNQZkQmkPz3z2+yVYTy8Gh5kwGqaCE1tM+RurKkRf+G9MLlKUzhodNS
P68PTFANXI8woKg6RYm2aJn1NdG2Ku+Od5RzQ2BTlYV3JS+3Wbuhcwilg10swPxPqbK+5N0bQ3Ap
kChgpHoiWm2IBD1/xflZBHdjoC18KncXv29n+CwL6DukHEwO5qpLHAQbARJfSbruQz0obyzz8UX8
tuhDxzT7yqCkoxFUWrCWc1moCb30ZJ9WkA5o+YqWIiPo3uFiYUDnNZ1HQgksBrb58+ZXuiXz0sKH
u9DGuemKr6EANwroCHcW/krZNweHB3MgvmtrOlwLTtvErDUSob6ReRzWQ23R9Q4nIkJS3PlgnKej
hxTFAa0hI2Fz9E6fuXqlHMdj1GZKHGzqYKRFiGjZLXmQok9uSskV5Y8/mvMejfacRCrWbx5oauSe
dJKd3qiCRnAKTJVc3kw/VbxxRTRl/ga/jYOLymtKNusD24O+Cc8ygzPCllA1CCxPSCYXsPRTv2Jd
0m5G7IG0InqRcMtT/EfOHNG9Rz7bQIWBjPNJiuwwf23+ySHNgo1GLLFZchlOKE/nbykSlbzom6N2
IFP0OS/g/JFSu6i+2LTmf05yiJ6NzDxgnLH8YRwNFrWwZAHhFP/nhUOZd49fFg62FUs0VUvUDVH+
RREIupbJSVvzTEMJhIB/6RkOUx1A2bxd4yPakWjK9wTBx516ZLlNyWmfPynXpRcQDbSo3Jj851Jk
x/1k/dYPg6e8zq/dwOT359cq/aruWIzINXmOhhBMwQf/yyKnaYoFa7zGTWt6yBKRssvozeLUIRCT
Y61m9gf8JbclZfGXn8y3/D/vE8cuSePILGEhlKVf3qe6F4xHVg/SST4RZG9bN4e51e8QA2LMpYTE
jCW1LiRx1oW5YMeJ/FG/UnG9yNcVluYD91S8xtc7ThBPeA0OGK8LBne7gZGI3WiE+Tkt+wCGFiZ2
+MbGpmeHK9XjVo8V8W4fjprPxeDxnlh2tE68fGf12BiWkz9z/qSDYtPLvFaIAgLG4L67oCAmWfPy
JL+h71F25SejXUiH+PXhT0D2dmRXMJGzgHOMP05IH163RfHhnf0s6VFYETAuIgeUvb4RtE+NCjkR
9eUVQYHKRxPSICwTxY8vnOAtajs9eTwKwM/YesJVl/hReG6hTauHh4fOxC5eYAtkvIhXaJzHZ5vI
UT4yVnVzkQPtzoxFPG0xzzU5DATqV48a5FHOY8bjVh1r7WrEZ03/Nvl6DDavVlzR5zM164f6Gr8g
CmUfaDu2WPnNaE/ZaiAVmtCtzDPyIiRn8wEcyB+/QZQTkITYtGyeB195rudWM6AQSG6TbdVLtjZO
0zojm5UkYUtGpeLN19Wj4MQHDiP5QJrbVfOlNcelcV9Qsu4yA7dGABxG5utl7yqXBCpEyqB22faH
BFM7q2iQgqd3MsVHGdJASiRXy3oVyT3X921H7Ka/hV9j6QbSSlGXur78Yah+Um5ixmEKBJdjAXp3
kXZf+rXc6u3zkPpcRWnu6pNb87Qf3XzL4BTj1PUROmSkYv6OrnGl3qfRCgmGUrgYzSvW19TAp6za
o+EW8nsHlm9BBycRJr/bSJRl6m9R8MMApUSVY9O59xV3OwQjqd4kXsZDxSUPh7q8EZ6TcVVy3UOi
d7lMWOgZ7n04tSD5+GM+uMJFtzLg0bdbY8WXU3hD0AFT50jDp4EAAyh9lvDoTuJSIAecNw+Keco7
0osOYAZOI4ymTR5qurlZGYk206yonVCiltOp2VAT91jS2lguhT27pScyEvzUWWjrRSev2H8yeuR2
SGMKgve549UnnnnVj7ShbfhOhCAC/DuzYP666j4awNE3kBYQFfbRmpIa84jaRoU63xES1RvR4l4g
beSMUWDOPuuYAlUP+K9BXrKHbnNoyPWlnvuWhX3I9YELAw5b/Aogzk7RKT20vEshxDYuxP8cdX5Y
xHsp1WNTV3J7PuM2jKcdCnQWSrqbcphDYbePh5Bbjv04oRa3wylS3HhwaR7ukP/eivSkfdBFItE5
0js0PWo5JDG75Vedj3KxO4L0BLUQQebZ0xtnHsl9de3emLhyVwk4vOWAq83KV0LBcUZ4VQA+0vNA
gN5L9RvLB98H6hxHBKeLjoUkekHwINHJhYDaci4gwSamDQJ0NPdfALa4TC03R2AC8Gg4j+BL7hwK
WEfhazKu1YemgWPg9sd4eY2/mhZrRnfcsPgnfzSYhZY4Fq8V91UqjHuUj4QwQXVJ9WqZQ04FnQyP
hKck7d0YAXLKV/qABFPonIpg5oCs6ZjHSEzxNRLRX/lcSSdxIGnnCtaO9OWID9/VVccSngfktwIv
ZTvH8+hiiMt9Zz6WWYs899RxWKPgQPnq1fMoYqTKbpX6JjX7ovIC2BGNX641DpkvlXBJMcPEWPZl
e3yR5EN+X7c4zSnLpkOByQjVkDh/YOl/x2gqPPN4XRYqeWb4cSv9JaAfpls0GnSHC4XNPf0dnjy5
nHgNGSb8V8FlEpekcWqZlJD88frwLOCDZEFxC754NAjXq1qmdme0t+MW5xvn9cPjo3xuRRBniE1b
dsL2A6uviSFlwVtBH8IPoPMewWJOVPRr/SCC+zrwR24n2Ey3bElEjDs03BEcM9wDgERwFsm22iFb
Re8we8xTtA+vsrhTXmDYfLN9lbFvxjudygrwUw4pWC32NBXyvnKMPmR5xRlVQYFTbmVylps1oeRi
Sc8oCFzrwjUeuTPc17SJLl8fK+N72GHT6pmMw/j64kOBZV69mzTITe6Y3go62NkdCnVz54wR3V0G
lhyRwva14m73A3FOpCyK3xfTv0FjmgnvyeJIAwSZ6mLb3FBek0I+SJlkSrRx+TKjPg1CnQsE0LAO
FvCRLXwvK2Zyuht6TzpK8VFDzFh0r4CFJfC2Cuqun48HhTVH5u1GXekEYpTJqVD3jYzbRbVhmw6j
x4VI9EKCEYi6FJ2Oe+sAcHKq38R8xWllVBztKROO8nYILgAJmMViWmhONHj03bram37ETRLwxSIk
0NwfhsJFqeD8ILPEVIKrXR+5XcUeoRiheMeAB0YsqggpsZfC9KF/eHvfVS/hDAy7BW5Z2Dr4002/
ehAeO0NTQ02+dYzJDghuwoY0NqABOIObxILUBO+crWvjU8lR/JhfUrojpAUvTlj11Oo4+QefvXk2
RLcsL1XOWGZRX4ICAhWPWmCLTbgAShLuMpww5Sslpv1Fe4WnIMwXk/wWe9yDiYSk1a0ftwIDucjR
Vq2wmZ9RjpAQi2V2EgDW0G6wr/BBwrb8EYBbs0VcxeayddTGLZ/QQWDKAeWIDt3O5HdEEsvR/xn2
5aAtDwR8ILbM0C2jzxcFBGHDfCresr0Tbzpdgp+yBIqNCgpqzIDQxM+zjhO9483CoWFjhdYAEsLG
edfcqHQf0o34DEzPo6MGWKa0Gstn1QJK3Oysb/0FB5tTAFTEUNiutMJVCCztLNuKvPKZ34G/e2zq
rzvdDnM8YA2Uxy4Cr+HGrKwsAGR4vJFpyH75Ae3j4C1kvxO+rH4dWW7CZATKBB0GveLzacFV7Oo3
rYcw8j23f9HX0BPXdXnAxWeaniCMwQSlEmI/EIfiK57xEX2hZHe71nIDY13jiUfXNNu9qNyYuQj5
ExnLjHWFjVdz2uDGroaFHyAk+z5XAuOoKBcuLlwPhGN4Gu/XElkuwqhEaP1xiaPlj8ymbpU3WpUW
QsHqoxER28y5IEwx8PI+ws1zqqzCzOHmNWEvcYo14+DAba/0KzCMw4XKZZ67nHkxg7P1OJp9sRiY
MnLAf9Xx51MZoS6xtsbh4TEeqbuDXIloPYdcFtmpOpGeQnFZQoih1IEBiF/hWelt/et+ZfAdrI3Z
/EfPyCt9KK0T7IfPzGNjr7EJv+IGG6KNxOJggQfcAT8U/BzewofBJ3efO03EwhfiBVQRql7iBRaE
GcKh8PRuqx/ZST/nLYMk71t9uSmxz+CLyxPOHyaevE+Hu3QDhRD6Bf6sybiYDZ27++O0YJ9qabVZ
oqDzIHAwJjCWLBREE7Jz/oyOn2GIoehM2UeAL5M2UabYPWB0f1h69FPRqQ7MCifjEQj6TDRmfCUR
kfsSl+qatgIPQVhc59/01q2A8eAWJdHHXMTnjy1ZLdYkcyEr4MLccW+HnP4WCOtWtnFRxatEpfia
nYBnM3HZZ+kvKTbCsKw89mYwWHuSLkSBRMdYa560G3CynqaLZfeLcVMNcEo8vnQ3dvQKDvaCC7Kt
rKmymIhg3KZliBnLbm4PDptO/sy9+X5mLGUW6+AC+JBwM5/qChaA1juR3XSvqZOsoiMjtEr4LOtN
cBChIthptWltEV8yZxgKhNC8NQVw1KkwINcvITwUC5rR2esghN/oGuF5pvzS/KAnpEb0o+LzC9ro
JLFUCJ2fu4+V8F67DXZqZpbSO5e14UYNAHpynGyQz99FuP4foKCJVFYLthISekgYqFT8OAHtkqMP
6qYXqV7JFwwuFdc9r6EQ443BJ5LcSCLODj743rAxJeUnyDz0ucbwUay7xbTjSwYxE0syvQ8VS7Tl
VsLTI6fD8RWgSb4SeVpLxe8QP4EsG3ZlzehnsvB8U4hr7NJmp5/AXuxJV0puR2/Gu5x8pXxdsc+I
xyDeQNlg7ortDYQy5Q/5Yd7kpcAOvpvYu1v2WJ+DJyhRqn7F717cRt1DxIzM14ThZ+CFKyh2Qbyk
Wa5YQgU9PZKVyMzrLf7sB7tn6PfAvtsaoDE3BExkIDDJmsBEGgDfOt9Hu/wIXuPzkDoMySIanVgr
h3Wr0odCvLEjSxvvaZfpF9NNU9fpWmIIpD3zRFGJbE8qiXbE+5kUWsavw5Hn5J0CRX7M0sKHiwTt
PrXJNT/UR7Y9VGORkqj6gH2R75xDmRL/oSWLSfS0WLNd6Z61KrRluksdrXYZFFGwplB4gFM0vT8D
tMbodUma78By1R1cTqd6ifO/uDN+I8VIsoV0q2qyrKnkGH6WF+VefxQNufkTpmfygslzw9ytWgFJ
xcuNkP6M3sblJVgjw5Ddi5/lq/xFhSrwNtWZ1sGVifgFQkoIZ5e39/Fdj/Pg9s9SiPwfU6EqzeAF
Q1cUS0UJ/cUj1YtxaCqaMJ0CFff4U1ivTGbNLZUjVE9gC13NfoNp25luWJAdHQgluI1hM4UjWNBe
I/mI94edolXs6Uckns37ZoxPj+Ly59f5X0H855f5i4kqTqpEF+tQPAEvWVdXy82wtmVr+VNqX//8
kwiX/lcbUmSypnjHLCapv4JL2qi8i0bLBwfdEaH2O2Da3dWvQfrFDCOWlqK57anpghpBm4ADOppI
RoOYBwgLWbGiA+k1MJYPwQEpLEqH6usuYCs5D/boKBWQK0CY0vz1BvfQ1PRfeCMjGZQ5ckrk1XRX
NV5YqWLklsvdRo4ynyRyI91SmBtPFMZkyWqgUCwGylV/WxSZSNmVOLoOdDd1NeoNWSM4agqOuCs9
DQisspGlTTT6ifBdYOVlZlvHm2Gj9n5JZ5vWHSeUFRO6EehjnjbwDtjhJf3A1rUZMJfuxewsy66K
9bbbj5SIRbuh2vTyforc5EfP7fnBCBEalpPc4u+m2o7QCJkbkoQS/ALGfXGRnTfQ07g4lsJZVOw7
2oqN3G+pG030WlLGDvlojDoEC1zxq6/XTcV9ztfUzcA6Ssvos2E5WYToAAUYi7qXUM/b619ZcArK
dN3Po4i4dhV+dz10coNDi3Em3BLqaNHUk65qC36q5lOqxi0razi4Qc/dUUzFO/X8YHKypJaE8eX0
yX1nbn7Qdla2bRkImFvOjtl64EyYe5KxLVXfwkCHNZNrCJeTFFuarHpcYEapssFMWdIGbtnMWGxs
XQc3yQ8mKeECytI3yWemtJwVZ5Ny4g2wMJiCbZJj6Wbp3ggvkeCNWyZQnSfCbLLviF+hr5EMHLfk
7XGHYMMOyOt/4q9kiK/G1EVsyfpRWPY3LIvyuwjjv78Iv/hkq/YR9eBzplNpPVsw+1MgM1sLgPwa
xSTZFc+MeMLmmOxaEhFHnoPcm+jwdTGrJ6FtNhy4g+Ajp93bxRPC/aKmVrP5i+QN9eZ331eANwZK
MqP2X921g1IliqZMvMyR5GP+fldgYW4Kzg7iw1hWoM/yfa2fZBxtA60S4FALqloo3VJ31pcURsus
e4X1qs7TLQIV00c1D5BvEk5+gpcK6cmzOcLisNE3a2+qLn17UIHXGYtyWFftU8fuLsUXzG9q75lw
g3BRbAoNmM61QWRrPjSejk9EqXDDbJJPHt8VNpd38c4YbjmgHWBwY5bC6ZkCj/viXQ8p9Q4YyiMQ
+bRMKLCirlhnuGRMF+ZC3IVUjg7o0j4mlwrbDmSsjCshc+K7ncCo8sFnEnfQyItBEIvsll+vdKNh
C+fhz8vl74OubCKznE74EsbJz/tcPWlTkKc1Ot7s3PZMLGG1DwaPGB/eVd5t2vv6OXZBe922ETAl
0u/Hqb7YhsEWZsYrsAq+4Y9d3RySZF99ZIWj8XVEH0rAWYAjdlT2He3Up26G7EMSFVXrwHxSbFd1
vr3XrHXnBheF+QMBJhpdExjeW0RKA5Zx+t48t+k7AuIISA3/h3NHkoQZeXw0zv0QBMdApTLAlbmi
HFRiJWW1grU6cEgplv2m6q7xLooZFYPVEyFnUtGyVuUVLAUI58V87X1iNFvn63ymDToyN6P2NJqu
DgPKgg95pfCj4a4PabR5sfj0FtnndwGmvN5rx79hZn4z0gTzoKqyqIH4kuAa/fxZjGOkqakcTCcI
86y3d4Al8bZhv2TYxQnrEHD7pyqVLEq+J9keQoJ61eGtf1KFQvxviP7idDF+M2f56QX9MmeRtFqX
SyWZTnI49yY2NbIiD0MkrWVqLoW9NQ89RgQB7IWWG17ijwApruFmO+wncz9+Gc6ZDwWgQz14fDvy
xms/aTDH64ksM2BPom4M05IG++qjGLdIwY+rSBlMvIqSt5y8DE9Qnbn9Z7XPX4XwS8KE2i8R0irZ
5XoyjuR5JipXFmRPwedVj/eS6njjFQuOfkax46A6SJfAhAnu137U/OXr89s1VtVUjS+QaupYgn7+
xCKi/8q9lv6J6RapO1V8aJt4pLVnJzR+Zn7G8jKwqD2nx3iZtMsAeL++HjFS3Z8Zg2rzqjEBnGwc
3fqI6NZtlnghlcCP4lOven/+sivKf90rPGCmpiqgCRSwAL8cF8Vcl8pK18aTRay6X3etJ8Y7Agb3
Ysm1CdjIovrsXtpW5TSB+kmgYSGhFbHvYSCGvZr6hrJVbAjhS4SAQuA+wrbukvaSb73+ymwlLZ1J
XzO9sTCCAnC/EQNUnuXWLhfm0z9dV8ITcpW8KDlFH/LUJUpm7LaMmnhMqI6w71TkMMoFmUjMl5tj
7nOdLBg/xZAGCU+x5j6yZwZQ4Z3qNSJuCDkRdGVOD/dDjb4r1tvS3CcMBLZpv5tH2aVXcVVUj5mF
o0I7wPMuzyY4H7SUM0MuJi5tbJuUMqHNdT5mGWZiyqyO072lrClyYRyHvFz5nPpo2qnl9cBwzh4u
Ezh66gw7/JAOMUUrWxuhO8YbrNFjerxH65iTjExFUkChxq4uj3Pvln7fG/BWG4uyvxwT3eAUbF8d
18A7OGAIuwq8nSG6kUwN8i/aAdIWWw8R4nKp4K5Q9tQKw/DxVUwHMAvRMg0a4zFN8uXRu9swbNpw
N9HGAQO2JSyKw254Ci8Kn1B/HSUy7ZtGvAVcVqpV8VjJWHXUTe+2DPD55VliV5LX6rfy7kEN7V2y
Rzm9Q3ZZOXlygOVTiYeqJLiExNWcE8ql2/eS/r4XkSTYFK8lRg/MsUT7kX1oxbodVhIptI1Wbyg/
0rk3Wm6b82ke6m6V0zLA+DJzJ2WHfNYs5IsS7EBvRspW1Jyk65boOlC3yHa8P0woWs49ddkx+9XQ
O+AbU30pP3NBfEQelsJqoLrJw9B//6i0VzD5DaWlQepJyM85p2rlNMi7kl4X7MpPnbmtbiHumjJ5
HcLnjs+I0nEz4Fl5j3mgp2Rl+onNP5kyOGyptoQkg2Lr4XxBjXocgnZDsBLi4/TYm4Id3PG4AdjD
b38nhRbNkkav/MBoZw1vEkTw+/uU7efRg0IbwsoReKGVvCL6KCHSo1B7BGUvff5G96T+gTE5KvyS
XEazSt8I4iEFU+w4FJxonvXkKkduFUHuzbgq1/EVoevPS4U2L1w/OxFYKSxLMslLs2D8eiyIh2kI
goIMPJGE9tue3OwqhJ6hIS3tLdMro53EGfFdw63O7CjeGPuHtEmYDx4D7DfKGSg8ThE2dh8XDZD4
LGe1ecrLVWR6DTqVvOY4jQPko628UdhgzaphATehX1vXZDoTU6HVuUIFYd3OfBibpboCj/zn31L+
3dlTh9GCVYs1HFDLz8t3ZsbmCACA9ZCfzZebD+PKl5cZH5Q52n2AstmA7nlIOQWTTnhQR33sL+m0
Ti6z2AS1ZG4E/MurMn+z7aoS1gpC6obCFvKLv1Tq1bh+BNzqG7d6uIYLw6Zbde7jbjcuhBGZsgU6
GbC9LKYvtd5Ubr8Gpn3sz8A9DugVuKATSpIMaC544FgvuQib8qFuAN/ASTzSdKZddOoaULI1dxKg
laypQhDtCL65jL4IEnUQ2Hg/5hXb8oYHnPmViU44ADkNFyzvBjNffDDBi4ScjOT4zASWeGzutT80
+Ww8zyCi1dQ/IXAxpyV0Ge4TJk1QZOMlgQ0V1BGJ2Dc6nZmTMVVcgQrAAuTFmyZxcBowKMDOKG4G
r/keBqfNF8NTXCzTE0zP0m5H1zDtzHLKY7nNP+/XNHKRyDGO25TyYtp+48eoMLNCLuuO7mtrEzL8
ihAymQTzjjXlOFgseDEzuV1Jx3nhWuV6KiF/96eWccESmXz0usLGZKCZbskFFyqt9mZ+yQm2qzS5
aqlXmVRFLUL8qLblMNllVI9LChyDq6n2LV0T23/4iMl6vpDeyPy/lga58z2TnQ3MF+lsLlIfzZN7
+7f2I6c0YvHZa8v4OfXB3xEQWIwfoXFhIMT4/1ZT4Ws8ayVtTxvmkIh4q8jjnedkq/pNvmSOFrmU
vzqPT2ycR9QpRu0L40ZteU/Fqy0LEEtANroWpugaYYBFuiW5zqfY7vvne8fRFk/FM22QZBBtCglP
PbUc53hY1uVacMWn4Kzu2g9EdKaVqt8KHjuCi0pdODiygbAjOlRv5UePl5Wr8Y88WYLwn6P4OAQh
Df7ty8uQ679rlIrOM/v/ZFNW5F+uLuF4F9FPUJXuwU7OHYnuU80Jr9SrZuYNcZMkgMqUgPMN2s5I
g8v9jkQC2HkXVy85X/ExYwS5SCuNV0qnD7CXl2haMnqN7dyRvxFtKHxA2KlCD5Z9NlcWrWXSCsyZ
Ck4nmhsUe/bojiJ0yqjumAAT964+s+3FcPQPavKE6rUkPMnFqOQGsuytp67ZqxKSc+VY1FQCqN7q
KLO0XZJd/DJ5U4UXaa1rTn0lTDEyhtiUPKivCSyFeDVq51pzOmQ6m8eawzGfG1NSNCltfCM33pVH
7UG4AjrnLpTxYL7o1gFL4ChvNcNWRDy4tHc5txJK9N2WI1uQ4XZ2R04e+V+osMrvFjFZJOmssX2w
i/xy1gwis4eipE8nDsVdcGbHJR35IhwSKInvY7pCnJwep5DBr7nWONAB23Ae+VZlanadKP29keUZ
yuVD2qfoUynO/35H4RZN2n9Zbn/3GP37hf7yGLXBYD5UBZ0ErDiKskNlDn5VwzWQP4B2ZQfcPjoF
ibxbLAOONfiPi2C3z+EPKzpas700d/78kqR/Np5ftl+oeTPYVlVFlRDlzxuTXgzlMIzjdKoZ8GA9
42Sehs5jE94wIGrsm8WTZH4+gGMyN5iTA8OKXF121NHL02UX2vfvKnPVb65FFDKpzLyMF3N6q8qr
/J12Hv/GRHX2gSMjDYUrjY0AHkVE245dCCfN3OsidLTVvTvk1JTZCQkx2ec7XNLrmCwWrwW2DAgn
lImpAzYkW6CgqKVfx7V+VMYmjk53YTdMhzT1I2Edy35sXiXPOEcOt331QIF41jyZmxwjhGI5yaeQ
7Okw0gufwVmkO+0Fu+N4jh47sIo4N1N6l1IKdQbaItd/fqd/dyPCRcgyIhHslv4nj/wrg9maSi+K
YjGdHggfuNIpiDw+iGkcKIaNaJXZVq8v6J4UCn53K07hw2LEZmgDxGhoNFmmA21UXBTwXD29ZsWG
k/G0pMnxs0ZsIge+YZf58yuGQfabZU+GTaYbPDeK9M/R7V8vuZ7iuDOFfDqRsIFEu1aTZ/qoctzm
B5N5PwtUP/gCCbzqmqlPwzWAQwHalAlgxLVkLdH1Ei0y7Ss+BoAuFxL2XHPyTHUhqYfiGQiKIS6q
Q/yCO+kwhGfNWvBVEMaLhJ+r0p8ejiTS9rF5pA5f7jBFGFvXNC7nb6iK/mTsBgAxne4ZH+jtw2OH
7MZGqTAzw65hrgxXvg0M2C9zxXC7w4Eo9teOsjgqszJX41N4qsh7fOq04GIMQ2qHLb5MvqLmFCAV
2angWKcgtNOnaAXPD4xaRbhvXV+zTW3H701yKUAj7fVFkTmPa/lw84Bs9sr8nMxlanD9mGcdfXOh
4j74JMVYAcbey0AqrDWjbs0jXjC+wNCs9mSu6wMuLYwC/DYh9SrYEd3yOjkOkUxrz1dwTXYxhV5E
6NTO0YrZdDHmL6ND0R6GfGvusUp+JYhXG/zlqo/SGMWHOPnEG5JomDFEdWtNrHLuTEMS7fuHLjtU
8YnpLhFsYCG11wwnobip537ckUELfwQ9He9HBAI+aeVv1DH5N/qAKgMrFBWRiZf2T07tX49Wlz3u
YTxF08n4zHimJ1fXnqnUivxY8Ixgq9LsW3oPaiQgDYlI2y8RtM43+BoQ8kfrZLQ2L5ZyUrQ3dqWF
tPrzs/9fqKYKXZycnMqSqEigRX9eFruHag5So4wnXfTu9N3i6BEzz/C1Q5icB8WJhpMMAS/aqbmH
9ZwrKhgVmxidPnn1g6nE7KDXOzoOGfNsLG1Tjpu68fEr4A9rORoazL+ZUVhMLSCGRrb8sSYQUD+R
K0m+xIfLja9LPBVSrewzNh2mI5YGFTGDfNRCIn/R4Zv58y/9X27VL7/0ryJcWYjTWKnjCQgeY2mK
0AENFzyrMAEi/+GkKwRJwfDuE5AyJ3yFUJBisCAcyLwLsJBp8/h7veAINWcbhDsMLtTNc8ghCI8E
FG2MA17jWKGr2S73FqHuccthhq9shhsaPZrKJSrHCb2mLu+JWvgG3XafnIAj3DKpr3+2mCtGlzWw
h0fc4R8ghoqfrt5pT5LsmpjyC6xDgHuI3lJK6NWdVxq7/LXiY8G2/Jcd/bdHj38/JvMK+q/HOMui
/lHHyFxat9EEXAub/DtGXT8nBl3xSxWnS+EH+QfKJW7RPHBAHA2Ptfwi0CeH5Y5ascKluYqzNSDZ
AL7Uh/xBN33wOcV/OSZJ86f3607P9FZkzAzvz/wnS/Sv1zqqenlvC3k8UV9XUOiN3/DhttxBc+x0
dqfN77imI/oQ4PnLRVP6zYQIaN///2zoJj+/T2aePOJ7MP/sfYMKvpuvE2QqX2hrI7fp//k5/t1E
/X9AQ1UExaD+qpUOCkppF9TjSd2VZBtKZ4BiSH9BvJKXeCtRsPDQw1aPMdCtsdDSPzidYZLN/wcF
VewBrJIjZwaAqUHv8j/kYYuTBYNZhRXHvjBE+/NL/mc9+c+HY6l8KjQNGJryyxlWvLda2BU58i7c
jn3ROOAMGyJGO9l0umajKP5UzGFM7b0+VIo7XjM8Phs66zMC7Zg1tb882f9l38xrwb9e0C9n1SGL
TC2YX1BT2vRwK+Hsng6ZzgGmdCgZumDD+PN78F+QLT+Sngp4iIquGob+y0NyF9NeMtWE5WfVSVtI
Jhzgx32OW+PAnAfrAzkfmTuSscEE91KW63b551fwO5PD3JLBFQKfA6GYX+SQqTWzUFSD8TR+h41f
ze5EVzHPYj+HFoSNTnTf1jAyTYt7/SpfaG8Zm/X9M3mRQCBgC2IiLDmCgnkUnNmtIKr79ZdX+Lsr
xL9eofrLe5SlwGomMxxP4PlIoVN0S7JzrCGH01yb7CphmZ8gk4GmANMW1+kyoPwO8sMioDkQ4uGV
imby+YJ9r/8ywlF/t6cTkVF5emVLnnGWP3/JH60eS1GnDSeI2/pTHG6GbU4DxHQIUDkVgSLEk4RD
kgwht4Iue5OHlOaz0O5Y9k3+kSzdBupVSLdR+URTI/IAj7dMEmVNdxzoZKNgJLOm7lmtwCfuLZ9x
fMHMlRgHyyus5cc1mp7uzK8eH3dUYIW7ruBr8b4wIOxD1LTxbdF9zfRdAXkLALPNqNFlau73+Sf9
bFQqc2WRCezxLtnmV0N7UHGK2muLw5fhQ3BhYEuV6y5KnVgDpnEwCqSe6yRAaVuxrcWRIz6OBvFk
+F/vkuZb06fFoN+yU9EGwsFUi7h1eAnaVywKFgZV9tOHV0AkkNYdNs8MB66T6Mcsg2XwOHUQ2NSr
Wuxj8QLoUAgdWJLFKxhHU72MjHkhedBGEnQfnLirAUTiPhkYitqD31ChDQWZ+cBbiLuT+PhSe+GL
DEmrvu9bzKJVuOjGS1fu1PYGRdIF3WK+oz0/QjA1EGih7JGKfyWl0UebKHFiExzdiuN+TJ0BpfXV
hbgnmSHzvSz3seElJqwk4jt3jB9ydg4aIBIOh23y4QKXV6YE2ejk5jx/MfbtTnrc5P6gm06Vcngm
2UD+XNaeuQLTtIMZJdqqgT1Ezz0Zy2nXu7XyTQ3BaCvYxx+8RyP3CQJDmEXWartShk+ZjF6xLnHh
tvoig8otvuSQJtMDw6KW2A55FbndEidgXvbwVUBTCWgadP+5d5f8TTTa4gXxouakCX6GQPGn3lCx
6UDgGEDiQ2hcszdc431wnIKTIlGgvTCZ/t6cZtleRN/gSL8kR6AglKES3u7KMttz/72VIwZmCcMJ
TUrvxYR5YNVfkEUwF7PbiuJZiHGs5hLbTLhMoBxGOHRWCgmYqPWGajkswMuAH3RynDZkmlAn3zsU
vWlflXuVwZajraGakK5/Vp8fpgtyJLDxNQf/R9p57TaOrln0iQgwh1uJVA6WbMnhhrCrysw58+ln
0QeDqZINGzNz090Hp7tIij//8H17r30kAxeNNqnXExcA8e2mDgEMz9NKnciXFc5tbYHTD9WkhWj3
kbtRowfEy5OMs5lmjeCYqgcJ3RadAcDOYn81ECrny9ScaoNy8pJg/87Vjfbanvx8Xt1jhK5fxBW7
GWNCUJLqexYMWzTXHGBJRBP1pdo84qmEGyxgNh3+5AN2sUONJecgUHxFG97mO4SPHGoRs3EeLFb8
FZEC2jxxFav3Oj6w+xplQGGtg8Du4ucO4RznHKTesERSNDcQLkV2pTUnIHpeGd85gbPhovNgG2Bj
nWXhBdZAflWGo0HU86LnPlVkmOyFCoy2NkLtLn+Wx3tEFcYeSSIFyu8n8s/RTJx6ANtDY4IPq1i3
kD7J1cI2kst+qruYJ6VZFsC7CMmGuk0xNZmT+dJTPmY3vEMhBtpoX0G+JTD8d8u/Iu+kXZCsjMei
f8BVg2IFtzxYP6hO8qaOHrXylzc+JliDs3es3DK+lOwhuQObCH0dvchgbpg2kadT6U/Dt++fTdK/
KBygi5M1EbcmapuPg8ZfW03WpyZrG85ILnFM6rlJ7EZaF8QU4XOAbk7t5ZUdKHGepXSYHM0lLICF
cXQVUucwjc04YAzGxPhXX0T4kKjSbXoIo/WgXiiddIji8B6Dvl3F9WpAV7NgXzHrn4YNgccHBmSx
1IXJcgRTrl0hC6DjugjuwtcsxCd2Sat7IeDEgYPfu2pkJVDcyg76JqN1V1xr3Djo/XHsIMbGgzTR
xCpmd0qtxb0YLiPsmfE6JkcvhtlJ8jPtCqfEcobLLjoE/RIfIhhvGtyOXJxGagfUC1RHg3KuwsR6
q4OHOncaXC8dUrRyng97TShn7UXR7q34UCqwn0BZzcTiBPOUFgnH9QKGzUZW43nWvCvdSeRgDF69
h2qRdH/o0Lnqkr0pZVASQjEvAHVlHcQi41P+2OF95rvyxDsQSSZBTM2vitwvdYYZe0fzA++Ehvs7
haF635A14i30R5L2zLfqdzdAlMJTsRgqGwiGxrdHUm33w1ZT/0JaqvEZfGgbLFP94Fn+NVp6VRmk
VpT7UwTfrlylSTvXNWzcBfXBAfDDto1fhPzUGYyi/ZDe1xjAdlblDOWCfnkMExrbJdZt+k/NLkKu
7t+jHlIGDHzzNF8N1sS+7YFG3ElAIPSVi9qZb0hHePjHUsnUu4sS8AKDI70D6IxXUvoYcbblALuQ
9uUM/kmc/8G73uwo72BCN9qLx8n3WsggN6h51quudMRt266J7Pz+U+KT+XxqI5NFVmmQmnxMt/CB
QJa7IhK6/lQ/kT8bQYsVV3xMPnuVgm+Dwdmd42pF7TWluwbBR6vX9Cfo5KMzpNm1Je2UiGL9jwaE
el7sYTSDWdBmmHzRnEUlyilaKs3WorqAucLODsnk52aEG7+z7kxePZCgUHfYGJk1ZkPcLSv9tYbj
NKtLliAwW5MT1Ay3OAYVdyHi6ANKzoSasgWSi0OVrGgtinugisoWiJgxTOL+5E9OQG5t0/JaUymB
R67maFJJcgTOBitmUn2UiDwpfL4mTxK+a45i5YqqboTt0MIKM+/nzOzoNgkUZsN7FL1NQRQmTQrq
Rch0qllD+bmHYAiVX2Tz0dvSNVqIb9WbRHOGsBJEfgLZTfEG9Q+BJ4CJ8ynxWmAfR/+xc8LVK9i6
x7O8rn5JaM+kdVNv8P0p+oIF34TXN7x1qwFxr3Sux5kgrYH+KsEKpW3wTBxJ6a+xzrhbtVqNLywq
B1+Z4+LuZuKTmM3iGPgAJLEZi1Z4wnGDRWwg4xNaMPr2e1FZdfreQ6ASLLrj60gL50mZb2jGIHjA
5mz3B/AJf/TkdUp1yWxzzakEQdJmAPMy75eJeMe8hXphjp+M8GgZCHB0LKE7J0epP2AavceAjIBl
BRVuKYMLzzctsw7CVD4Nu3yXg8l/M7BTX2J9GS9EGGarAuKMtjag7Tx9P9Al+atxTuqZhQcfQ79+
U3tCLBQUVTD2Jz3cxCQNJI7wFAHzxxmqw3Q71NfhAdvN//OqN/UbOvZdmNRclcUgA274GmuIURzz
vn33aD1a2p3xUylkOkPenPQt9a8HvTnpS56XdE0r9ie+YAHX1rOpz1x6rThAEKnQ8j5RJq8pky9o
GCLC3mnQ7x6z8IdH/yA8fHcfNwf8praStpB4dGVYxCXyEAxWU6EEVYL52q/dcMkWGMRGQ3P7WXPI
AC1wOy5qSOijIz705u7HHKqPPuq/98S5kQQjeSrf6OyO+O3+Wgk6q0tJuPGak7yENVfS1jbJqn1u
STSC+MMK/tj0C+1Q0VjeGbHdkYu+Z/s8VbGJCWcDC8AaZ5uF4uiH/doXxQmivSTqwaSjsmMzbg63
rRR6ml529Qk8inefWw/c0cRmEVac5IhuWNQvAtoyf8VCrNzhRKqRR/wwWj+vBf/ew02vTi0kV5IU
7mEw7ss1uSTWNpijb4XJkZ9S9YeRanweqTwom1SYuKoBj/jmbRR9pJujZdQnMhDjHRlx+La1X2n9
NIj7SQOGA6ivl4q4aFaeMKEHS6rhtmFDxW98QCJLJTiL0DgrhQ3UZTjJ+ZJa27DAn2KeVE76cM/p
wWk2uypCRuFG9MkykUGLT6gXQ+XUXrMDdvxym4R3tK9nhZ3t6J2QUaXNU6RkOOdoSL+GTpWtGtjQ
5kzc5Vd3xZmxsf4YFwQDoMwuNLN7/tyofqqazYBSI5y3zz+8my8WallWKHHqFpgSYlRuJrC2C7s6
qYXqxIJLdTwh0IBl5YFfJvdtQbIn0g0KgbkOKdJbFtRgB/KrDkO4ou9P6preO3o+lbzKZx9v2AjW
1JWnJdF7qYJ5gvMjn8PwEV/Ht+TFs+b8V9BnAn3mlaCsHM5DSKix+IXiXaY/+co18GGMX+X4PqBr
n1tLvwYsBHmCUqiTVqu2WgH5ajv4L+gEq1UWbPphx+Z16o5LdiHvLHEThEvQpajnzNKBkU431nov
2FAA7iNaKpv7/bo0J7tuExO0MiO7PnrCmVcIFOhMAA7ImJoH4YIAlaZYUNKE2xgjDBFSDvZasLZq
9m7sMZZotbTyLY42sr7Ks4OhsD2dodCLEqDH8wYHH2zyjoLEvDvhkSoefVh+iN97G5xXUa2LEo7i
Cl1cvHA9p6CzFu2i4dFoXxU4rQQycvgEaKtMMLIEzy8JDzhMqJlhGZZ+6Kmr03dxM4vJxDlpJoFs
EhXdaan7axazjEyOm16qTsF7Q01Hm6FsSzrb+mU94eKsTh4GdcL8sHsoJIoOdAKuyk7f5A8ILBHr
Ex/hzsmhQFXBT1j4tv6rJRNjnCPI0EAeYWQbZ1iw013+a/Jqv+HZh2IIyeGh/Umy8IU6bzKmKaj2
8X6hPL5ZIJXBEGJR7ys8Ew6kXsWzMZgWOLwgibXzznVq0AoUsaJFyz9UVPuckopJugzIYkuJL59X
WKEmrpXIPkywwyPDM1gK7i6SFggzB+YuKwNfRcXGcY0VmRDTABE2mNUPqrecVJk9ezfHtBZw1qaL
t+T82gVHNuOn+XWawz+9uL8e9mZpLqoiidxwrNAjOXqIFGJRPiPv8i60cheKhjR+ZkhLaYDZgVez
QWuo/bAqf9G6mH5vplxmXAk6080yg9Esz62xq4iQbAjKmgkrc498epecS9rrC8bIb/2KyLuY80Md
5Dt1jUpnQ8VtfIf6uwvuyle+C1PG8Y0Vvr9UP/RWPqaxz7/R/9zgzRrUxFVZewE3yGc48n5g1LJM
EwdQLAof9C/yNmek3cLRq17p4PauLuUf7Mzhgo29SqFCmFci7Y2ZekV7TREy6JzyOTVXRU/z1Ck5
7eb06ydYJIwU/50zF7OGFa0KGoLlMqBdPZClBV6MNiDsAQ68SHUtwWkscosWGLeaFtLAElifASuo
mGe/cxqTvU0Orl4tfWim9MfVNXAKT9h68iWAQUnoxU+v8otjLa9SF2VklcZ0fLtpJhSaGEmyW1cn
vcYXNMHA9GEdY4DDgTLx3BdZuK75q4lwZk4hAqBbssocPisWDmTWLK+sHMaw0AEc9/jOJ7ijDheG
esiHlG6YGTGuY4cZRKhWtJx91scevse865cReDFOWoWtU0VEjBPuEMhYky1lAXqEL00mPqhhNbJF
ZpjiRC5A7J0S/SxiP0E7nFCAYxs65XvXF/38/WqpTFPgzShiLlGnPZ7E9sK6GebsAPWqKpSCfmDF
y7FD9rhndLHawhBsqXDq+h4yNRXnctyJSUT9s531Iob0ebUOGmZI4cChzd1msMoEIJ3CKo4P+eV+
OP/UE7KmAf3PrdJC5CUauF4NBGa3M2AaMuQHJZdOhmdn8Qxver42Xw0wbkBhZlJT0Z4Sio1/rLJF
/BuepoEtOt9Bwend7RKEJPvna3hPpCYH0j3lfQBE5CGvmQ/HmbblxIjTyU5tgaCRbUFddqtAVnCX
gfIQIk+7j+/ofwDw3JjdBXEEIykGHGK7L/VvPABmvUd5iRGdOoWxNtC3TsjSeWezzdpZ7iEYHnvo
Xu4yt1oUifCkFtST2dhbDmVqWb8qfEnYZQjCQQUy/tZhL/sbqaDOrtoETk1e6QHgB5jlull/Pwo+
kik//bQ0/ci7kEyk0TcbTCEppM6MEunkXmTXkfdY1YQdHuYVqOjqHC6K8FcMUxTmAHQXYeH9ke/M
db+F+3Ok2APf91oqdnpvzOGAJhaHbBo5+PDBQWPuhxm1Nu4YHOkmQlHDOXyq5/3QVNem9e/fR7CU
KZLMkBBQ8/ebflxeBHnn6VF3Cjg7X+DVF+HWVe4tYSvu4ZQM6nPw2rgEMlx1eBPx7q2iNOGurcoe
u4XuzZnKKyIbER23GxVYgMiMSIBXfI/aDU5ZhzNN3FnFQR5/S8EmFTdYUl3mh5a5LzW2THg8+HBP
/JBf7FRWpEvYPXv3vrDypcX3r+uTgAAOny5NfVnOYAb1upuP1mhkJbR0gh5Y5xFh5b5gt0lHyXFu
0qSVEiJHlkNyCgZ1VzFuqvqHDuOnGsHtDdysPWIvWEk/mP65Hw5iDobZQTYnFbVDXbeXN+34nKIQ
E/Egv/7w6LcS048rm+RF6qRG6iRNMAz+2tKpwhAIQ2f4Zww/VfTYZU6p76U4nUd4KeSrGjiCVdiG
sPz+urdzz8dlrcmqB+RQIv3u38vmfiuNnqUgjas3MA+bGLbuMZaXNSdiX3n8319M1nWCNDjdgpu+
2f1Y6Jutrpf9c9lumXAwqCf0i4iejDd+v//+Wl++yr8vdvPp100uZmEE2WpqUzVncczBOL9HLgTX
9OyqJU23YW50r/yyhf7TxaeB+vdHO/2ssoHOYjreosi8OaoliTY2flfD/IRjKEVzUPMhWqxpCyOE
TqqUswwXpjnyN+ox4M1HWlpyMuGtLATDRX/94deYLvj5hthfk2NCJI50s1UoK0LDm5EbiihBlvWp
7K8MLGg5XbbHzqP6W9d6zQmKKxwT08D3V5/+8G8ufivFK+qkqi2j8s8cRQ3lynsHBacV20i5ukia
up8e9qtvSRGnYjYf06Qu/XdQK2mU9rJb+Gc3eEzK91Z5BRJQ53Dovde2vCpUVtmDz8Ekff+c0/i9
fU4OMtQ0VEw45m3HrUkS2fUNxTvH5TEHAt8s/e75+0t80jlNI+vva9w8W+4PXRkqqkee3xnBrMBQ
ouTNRySClE79E2N5EH84b341mqdvVuSExiok3VyzkmPTd1uE7yqGMM7/SDkB2dM4/ile+WMY3v6C
uoZYk6hYCk23CjI2R8LoCpV3Ds0KBUw9a0DS9dolruq9HJpodvc1ra8KeI7FoVQEYQZA1Razl77F
Ajh4SzOD/Ji+ZPoP7/arifJ/7uxTArWZ+F7uVTXifzbaIOv/e+7qsyVRgd+/5K9+b11nRwjyg56M
OO1t/1oLOqEupdKLvDPzVhAvseuw9vCl/PhQX/7ehmQwWLVpC3oL6TVL1Rt7NeZKwbrFpaPhUgQa
GbiFbRkvErseQd+M6rLpyB98FdulEl/rCKHwyUhUm1vK/fKHA+pXk8Xft3SzIpm5aw2imHhnwXoV
k42Yv1bmXZ0edI8dQHsMAR59/2t/VBlvB51BMpelT5gVQ7pZ9DW3zBW31iazAMrgcZYG56ht5u6A
43MzNBxZCjvH4B2ONG1gTgzErFLi6wbHMst5jLBjIAwXZwCewUBbpUi4DPZGWbvpUEJZNVQSY6QE
CdwDOUn4VLbA7QcWWoTssIy8YAuP7ftn+moE/f1IN9O9ZqlD70WmcMpHjj+wqbZqvcnxnaTn7y80
ffrf/Ha3U7uRGrqHwFk4dfImLB+ZFFBQa/3y+6t8zJzfXWaa8f/6IqI0kiAYqcLp48VglWXqy/Ll
NE4FbXSChAW1Ba0frV2Ce6QalYLxHNY04HJqmBfTOnbaMRjOfbgVXLAvMcOZlqI2KQB/fX+vX87Q
FrGIEuBriYL+zddbqH0n+27MvaqdndXsZeeMI7E8iqDrCLfujD8/TpyfasMsCwzcyZokSix81s2G
oxg8rUs1yz2N41022IZ6J7n7CVWGyMi9x3xsdAcfqQ5ZSaDEVPwH6L8jDgr70L8rpxCg4sVq9cVQ
Tq1rTGSkVYjdTModbprqbIEYGkKjSFJGscknqXy/B6quhX96Siz1r5E2jnf2y2tuHDQUSgbYDTKK
iFzlryauvvTMHuj7X1qZHupmVCAFlAgXx9/LonEzVaip17PjSd2TOhbgY2mmbQTjRVbOSrvoKFgr
m8wk81XE3k+vOijnaninmscGR/YihH0jdfK8Q4NJDwrW4ORbQLtLOfW9RQvSuv4i7eYBEnDcoMsR
k+H3t//FRGcASGf2FTn0yLf9njCucRxVsnVKw5eqRRzlPnXdsyo9ZsE5zEkU+mlS+LSEmSJLK9Jo
jR4CkpmbeS53+y72Rz4itg5KWhGHNO2/W/xpzFZW9MMU9Kmfhc5Yo0kBSAJwFf90czkrTdUgrfgO
gKoPA+JQ6HwubkP62C3MDewJwYl9oNnO/fxdoxunRlPC0nuSnLKfKuaf5kPuhWafpLB3MnVsaP/O
H0ldaLFXGe6JZ4bAHPvHABoKK53yU5jDx2rxz6DkUobMph+hCdJw/WazJHUVSQ6+655csbNFQqNa
WlGsFXLq2QzNStizbAKz7YbzWB416yr6wFDwR1aSbXDKLeX778fZV8/+9w1N//9fc6cX+V7WZoJ7
6vqpfu5i0S+2NXSg4oc3/on5Mr3xv69088bLLshGRePRmZ0D4nXp9ZaCuYglqKrZq4KY0nPRf0RO
TG6HNQUkCdOXBwlItE7tH9SLlUpIAJ5wzQ7oBX7/O6B8u50vPu5v2utw9qSWcjNJpj2u0dwshZPE
FIFJjoXe6/DWtCTQKVehKICZLyThzSTZLA4C+NWnQXvyED9H+a+uRY8SbD2rWLLX3HawF4t8IM90
r44vPQ3jWth71XvtXnyvmaXSvQFDbeiZPMYLfQp+EqRq+gQ9w9PbbhT3NSK6Rlb3tXbwx0tH/kGN
oKzEgRtySE2jq1y9VekGltkgb1Lk8U12aCGvacbboJ0YVVJ6siAWBcmfut+oiGhcbF6t+0tiVyyn
WwgA3inVjhmslqDfKyZbGjYzLTDYNrZ7ioJ69ypJMqo3qnXEjnndL9FCE031KzniZnCZx60GfDly
k0FAzQMBtasJTZ0Z7dJqxX1+n0B40RNM4tbRZOEPYAwk4pveEMJIB68beQB/rvCdYblMMwTSBQsN
JOpRXUwLsNfFB0u4lB3AFPQYboAWzaP7yjIyHnhJ7H8LKqJa4DQGvrtuGZFRMt1OEUEvnbfUgLT+
3cfOmuFjqIVtvvBAXojWgmQyQMmHSBSILS3eRtz0UbrPdEyYVWxHFrs8LHm91zgZVv/WJFmAXEUJ
CjpvLNbfiuGVIVvEqY2SYmFpe4FNR5mVzgjXOOEueJmhd5A0f9nTLehAQqfmn5g/t+x9IibZSIMr
59hCosyTNcVeFsCNlfgkQTYqzH4hadx7hjKJXeDgLrWIU3+mzxQ1sqXwWBMNZVocfyjXSuEjf1QC
zSrWe1LVk1kLu2mkf+cnWDmYQUuID12I6wlNtXYWM4QUWbrjsN2btS0qZL0kQFexoEgW6b1IFYnt
41Ccumo/O/bkraR5vnIjZFbEx2iwe70UVSs7XnB5piA9RKLBmFlXjO0oqJe8MVymBCleTRWPIMJi
suynlyB7lO3CRzehLWBRMId9nBovnrxXcoj1l4QdgKild22pH0sEVKOrI0kJoMQkd5mWO51U7mS3
2XGkGsFOC9pGAVFj1h4ZgmBdrQH6AJVXXnrCy/CkalMaBIUSuiAJG5EiSm5626YOVkH5aEU2/rbk
N43FZYncjF1LY55YYEJNIqCysF1tbZZ7sdl0nraqkS8W0m8dS3pWwY1XnDDRnYi+4MChqH0nisqi
FZXgEk4B0cprY14lup1TMAu2gtffSckmp54CmWwRBXSx8RA2jzlzgwkhLMtNmDmjXRNPhFQf3fDQ
V785WsjvnFTD7tUbKA/x+wUtglEOvKNSOGW64UtyRdlmKmmr/BhiFbLkF+YFlg1V28NMFaIlfcxU
MxY1kT1BdJTicsFnQ/mIUk4hYOHs9qmJnAodoRjDzZ5GCir6QCtt1X3V2eGpvrWOGc/BJFFjqzrk
GR5TjOvCC3WFqVKlRJhd8TST4T7Xe85hg00FrcTXNRVlp/+mM19V+glCsmVK0iRxIwYnQ3k1sdta
2UGkKZ7iWtET+UFA9SrkV1yIuQ4pBZCQizYcwZ3O2O0QBxJdTcjfobQeNRR1SfImlTVbyMsw6qfI
ePENi8P/fcGEIUioivgoIKXtPEA9soZWFYC3EiwrOg1Sz4SmmE5mEVCO3NBHkw7GZqAOLpIg9Dp0
kw8hoSSE9wr5mdBWfDGLSDlrKBIN/6Gxzgai7K4vN0JnXPvgyaQlPBbF0che1fyeHzmO/khZuzJo
tshKuYjbHptHvcuhHMTEEicGkGBRpS/DXss8dYphS3G+s9RHABKxlNMgA8Wx4A+KLExyoYXCgEJz
e6ZQugq7ySEQ0oT8zVJh8R74iKOJ2o6EOUwByiBIVUcEzuOlVE45lq2EgCG9PIn1XDZOFjjckJsw
mdEpVBK+zD5ddxeVyawiEHY5yRs2EkwQdCu1/qQYp7EBWIhOmKZByA+a0usJkO3zYVE+GyExSL66
iv13fDu24scrtEnTv+ISPUOYlBppmxZJn1EdTYRcIbNMDJ36PW4OTCOU+iTxJU7eQMbBoACqzftv
Y3mbW/GWQpykBssahwFvxjPJu/F/RUTKiyR2qAroLSrwpfceAzMtNYnn0VfWVKKoBtuEUEjNy6XB
YYo/Eh0/dmufdnOarKg0XigPiDdbGi0uaxToIlsayk4KkTQRGY5ZYC0Tkx4hj6tHSGWTbEODTmuD
syL+lqeDRg+Jsl5GyFdZRIiQoIk2USh1+izsfKdFprb0t7BFF51hghXfpEhfR8zvljvM22BbTtAB
8moldHHpPmwO+Xgu0o1FWcxHUBPIDw3KqIgZtkOumWfmPhf0bSFQv0FdwPoMtzWQF2DNGt60H4tz
gQdgK6JIIOgqc5bHtdPp/m/ulLLHMPRIysVlyJ6lpfRvdE9lt/TI6zKHigDaKS9qxfQO/STYMP8r
Vr1S3KfSjx1Sa42gXHXur6meDRA64VXgWV1nEY0/iMzM1U32a+zJt1fffVxl2IimH2Fa9bNmL2sE
GbWv+STwQljbmO0xZ/8TJC1zLICd+lXr5WuvkVSfVPO+79cxlb8iM7bJrzrv3q2cP3yc/HKCow3P
mU+eoe+igokeU/mO9YqJkMdgImXTXUsvaZBv1SlyaLBd0ktGs3OoWtCSmfjYinQc/NciFbG8nEfs
A24CPg2lKP95yHatoPMfsS4rI+BwrXLUHIt2JO27GkdtGW2NGNF9ifnVDv0AfIG654Rgsx4pfrM2
czBuyK9UJONdqcB52w/sJoB2LL7f6X4uQUwbXQ3kkkZXB0XhzXFnSPSkbbsSdjY7QnaewIsiba4V
9WzWNZsC34v0w1l8+g4+fSec9KgsUfawbkvEgyB6Y9eRoEUdiIMehwwuyNJGzenH4tangzNPZ4oi
zX38kxxjtX8PNK0h5UOpxe6J4goLjh4eUtIVeWEsejTmIoSu3/+eX52gEI0qaEZJtYUh9u8Fi1aU
Bs3VwCy3hLEtFbZuHOMC9VK75++v9LlrNT0bAFmaBwiVMZX8e6le6zTTk0drejb2kCzBXghJlA+x
fWMtFUhfiffmOTd+Ug1/+aP+deGbiqGim0JlDqp16roXWb2vLEQjHNQySmh7CwVMH/3Ua/1UveFR
KUZQs1KpcWPp/PdR1T5Iiq4AtUB3aEaR0iJXG86q6600xF3NiT0g5yLqEunF+umNfvW0dD1N5nWE
UAAi/r12W/hhXkH6OVEQk2pStGDonUqMHfi3+hOH8u9f66cq6fSof13uZgCNpZ6Lajcdcj2RDTk8
EPeShuxvwqf/34Vuig+xGWlZRVXy1HvT9o2JjfZm/dPjfPHrTS16JOY0cy1Lv3mcuh3FYPD5ADlA
y0gQ0zNpSHx/lv8eNfhYf5JAfOrnmay91Kw0/Eu6yQby37dl1q7UmGFI9UbHn44sdTTYz8r7XNEO
WYrHo/JObSguS5cAD77+SkQl0dOfYOkpKEDIZBmlIokaOTO2MSkzY4Q2RDXlAXGQLCY1FtyDhgqo
VYisCDftgMXCwPVJgAlLZ4HvJWUmnY5GHbaRGC8sc1vpuSzS1UZPMXhSQtNSbu6guOMqarr7qZYj
8AkZGFvdFhK15vyv3zW/CtIW5iWRPtHNGB6tUBgT2r2noHvF2uSJW6F+M/OfdOlfTH46dSxFIzpA
ZWK6mRgEKUlySXUhoihX2m9FdeRNJ3gI/OP3z/NJrEP5iEIolRkZxQ4hjDdXQqSASylk7isoHPmT
WdY/+iZE0jZcGCWapA6BTbaRUgieOtUXBMmRaswLgkrVvENGfKn15tx72b3XnrSRczIatwCx4pjU
U163kl615uqxaRv4Y4ZQpjI1j2C9NZ7oeNZlIpUZBCyiYZY5sKZViq9adlqyy4z7obiPs7NcSdzZ
n+8f/IvZQcd7ZRCWbtI3EG8+2lEIKFOU00SIlD11+Jw4ZPIhfX+VrzYF/1zmpg5Yl4npCnrLDN+j
qT2zUCdmMZvqsZxcRRdtFMRBDH7/l8uyFZn64bQobj37mjnmQWSW5Gm6G8pZFvlSkHZZP2My6snU
HJR1r+9+uOgX2xFdZgixvBgQgD6ir/+qeaYqHDlDzqxTFN4HRHSX6r2S7lu/fChMOMWSTxDJRiO2
SFAx3CXSUvRfM2Dxiiw9NJW+oCw/hTB9f1dfTZt/39TN2m5QA8iGrv5YdCYJ3zIRzmHqlB9paT8V
+z9rqfiaPtr1FL41jmQ3o6rtmrJ1g8Y66W1A3oMb13SFtJXbk6hHfHqbbbyS4nQ65SuwJw/IoVN/
ZHx8NXlwdKKFTS9f+7RSyP3UoUmYLfr2cWrn89P2pejUJRxzEMlTAYHhrojLDtKCaAr4vQH4q+6y
oivjcT74qY2P85nF4u+dKh2AD+MwN6Pzsd12ylyhLcrRjcULqUTpA+Ewby5H4fJEATSod0M8oyIa
vaobFLA+WPwIfMuck2z+O9pE6gwNAgf3RnQoUGAi5WhacpRaxMJRglycHwFDU2apgactJaYKDbPT
BFMUkNEqDvmuXTDHORrfoS6Muw47/ixINwIKa28pn8xDNtoGrKmjBaNpRWWFT5IiZk/b+SUvlmFz
Z8JK2PvwWvdh7gzYgvlN1Slju75rJuKrpq2j4QFZa0fFzV8lwnXoMGJwoF+wQIT+HHhoZ6yCcRFQ
6kb3jmOTlD/Zg7jiQWCB/1RvaVp06t4IgXZSz7mEqV2/GOYuO4oPcMtAJCnzycAXrVqC6wg1tfbw
Tmt5pcPdRlNOxXlek+lFwIBMTc7B0quapCFDBQ7kWQtiDzqlvET1pULfBY447tlgkrlXkxgUbQtt
2TbHqbQrzTTbegZVhhi7JSZtru+0fYMYPHLkdsGtdyA5zFn7h1Kl+wi7qiLP4gSzy6dFv2kD+Ne4
7ledcunYegG6tRblnvgYLJ+XuF2dunrePWKkissXuqLff+z/6d99GmjaJM/G2yB+6jkNRpWLfSCP
F/wZxTuYoIbQ2+icPvR2+Kxex3aWPue/LeKAZuKfbsn/js7e+Qmh6Qwe2owtTsc/xuthvuW3gLBs
G0fvmlyHjb58qu3tS+e85Dt7Uc322cxOZvs9ZbS5D+4VwMGagVwDbn4w3z1vAUqLq6rX4VpgLttL
Kwr0/lPXz1Cf6a8S1pD0gV3VWng7mktlwa5o3R6hxPnPg1Pf+3MM72hItR14wP2w9zYAw1eoFg54
TBboqFDYz8btWXAwitar8aC9TGyLoxfMQLIQno0jyhmvvRMeiD1ASv6Czy9ZOwegD+ovZzd7rDfw
B3c76ZCu5Lu73aNxMmfP0qu5UOLZ4aD/Mk4yqvYdSa/CSVkay/Qjlx0n9QxbR4KZ8T1YD+QwFXYf
EzY9bzeMTLJHl5Sz4FWX44r+I7HFSLxRMS+SHQFx5jFaY4FKbPOpnF3KExyEfc2nBA/TJ8sPI8np
vdpqVKixBL1Zd8RYbOOL62A8sgGrvcD6SGYnkpFsrM13Cf96u5ygvv6G74TWVjivVkgpl8IWru76
Wq2u7WLbP1MjuYJVIZHsTbmjoGigBTkUWxKp/CVem+qNau1dNMNe9gjI9IctI+i7r2a//8jiQC5+
okQrvhaLSVXRb5orRzLhnNLWZuNCemreZUp/kF9JaxZ+gYhlAJlLODv35G3PgYfNmC9sgWzROQhl
9mdoyvHx/uoo8kEHh6LOzAYcmDdLier5ZXBI8eVfeMJXpizIHZKv6W9lka/3qoMXdKbtehz0NmX5
c/NSvPjyHNXM4iVdS0/JVeQ/eWNGO1izJwpF9tN+sVjPdLudnR+U7UBiG3nL0Sm8p8RdnDpiaU8k
rC28UzWnMbDFde4Ij0zEVDfj+2o5XFxUu/t4oc9HqHDJoYP0z5dFtwMSffVeIGcHldrN1SV9AB71
IYTOAynCBgy6TEkrmuVbOMU45S7RxbWzPej5R8HBLb4j9c/pSdi0rb1yKh1pWfyqrFk9zBn9xn74
VTvion0PD+LC2CR3klMSb2c+iiuGioOzTK0d411vKe7OqVmlZ30hI6tXgenb5ewZUsVJVKCrYEVP
ds0Cx98yesCRCIaZhbt6uMyRJ9jDWtxFv8szkalr4AyLxC6e+324pSC4IBByXjwU66SdWcvsQXLE
nTZN+5OPkaLZ07QH2tBkcJpjt8Y3oNv9vr/Iqw1hqI6xBP5O+huDXlgPq3yZ79tLSvxote0e0/2G
qIC5v8Ec+TuALimvmO5P4QapyHrVrdwz4VzL33xKv/29dqek86CerYaztSJeecqvALvyo+d4OvTc
TrqTcFzhMAHh60NN/9fGLwzUuhXIU75sjdmeQHKVCREnU+R4+Dt0O56RAUyleFbc9ZfQGbbEawPy
K2b297P/Jz7JtMvAm6cjl8RrDPLr3yNrHuSpUXn5eJGOeCMt4tZ8m1oDEu6OBVN0UutcVQdJPlTU
HTNHfYlelWZOfWla+fEdMH1hOATH8coWyXrL/qg9Orw1ujOd3BJvO1z/i7NzbVoUabr1LzJCQVG/
VnFGRARPfDH0VvGsIIr669+reiLe/ezuZ/dE7OiYnpm7W0WoyspcuXKtbm9R4Rl9T956djtRyvj4
zXyZ5+YUxizYQBOXhrWeXr+R1sDiEyVE83VHOwnb4wAuzz5Dseoxu76dbkNgP4cOJ6oFDYYpX/+C
Deq/TxX/uhmIAmpgkkos77dK9bHsv5h7a3wmnLKlGcyxKXyb4cmy32JcmM6gJYcrqx/PfmgGDYZ+
Em8us78/jz/GgX6/hN8gi7y4dYqzBp507Is2TaMP9zdtMOCa0Hs77Vo/BjKpi86smDzzLUBQP3vt
MN+hY8TJczTibtaP918sLgQ2lB06cbnPLER/gdTR36+09TvY8fuV/rZyXgddQ8/78J1AP5xe3JPf
xvBjhh4DuENbvBd//7hfsn9/bBhwONLztt76g67y1W5GWR15NvcfNDPUVJhJP9UOo7UHSUAsFyoQ
ov6zbZt07qQhkPkZIpbuxw0zfrib+7/snF/Y9N8u6LcyNW+e7t923f1MOsJEMkFEaF0IfU3H3VSm
ze7S1G9+b/Fqrcgwv0PdOQtkVaz7uBU2hTFzr9JljBdvX3NPkyx3n/hpwm9g6vcH8sUXu6t/yfT+
H2vr/9zC3+u64nV6Fb3lZ4L5jwjml5VK4fRkHoYPmRK6ualiWy9eUlhLgWcsoVT45diV8f/Ps0RS
kZrXAKv+BbD8Z/Aj4hRt/agOd7oPTAY3gsree2/7bWYoXweF9BpyifAC027GYluJ97g3aJulBRPC
ug97yH8gY3Oydkdn8/dL+4PA+WtVw2aGpkdLovNrKvU/Lm3f63b2WkP/TGplQgnQugqjh/C8Mti2
UxWVT4P7R8yGUsYxiMzpX55RV+3vP1bVf3z+b/v/RW803787n8m+j7UfaaPLwyrMwsL0NrqJjGop
4Nw/+AfraI5zwaxG+EB5AfdViZV8u2Vv1VjY+BVsX9Su1qkF08D8jnGdOeOy1pphUkn5dPFGLzl4
mpbs2QmZ5A5Nz/gjEjTH+mYMvyl45S4yPhhtYLd9wFnboRDpI8iGHk3XLu2/3/bef0v34DX/723/
LZg8urWRGwWbqbJrSZnAPY/e67RFlkN+V4horbt8VUy2hY3nWYYhRsuli6f0/Q6YEVnnqIB6IaK9
DLNiSvPcvnohi8lOPW/c3nCsjLqGiYQC6nGjQhcM0R+8TjiwXOWOLGNMsVt2g2HRluwieD+ihYfH
85fCYeSe7N0Z92oOnRdbFuGYf1l0v8Q0//bQfwslevNRLPEa/UzQDbCDeeaND9sSG8d02bR7hvUh
/0Xsx3n8cPEgvGIlZRIvx2fZNfOW3NTN9PNCVaGDIfjFnTbSYLn6+/P5Q5T1923xW+hAdwlc8MgV
Xued0pqGUVrINyGOZjjMLy5peBQ+jFw0Lzqbf7s9/21PwHfvtRRPmTkDhZT8x56s6+Kma8W+SehH
Au6N65JJ6qF1UBsKP60MclAPLx/G/KxXcJu0EP4MC7Sz48dLLn/w/S4RQFp6+BXhvUlUbrjNWTU+
9b2PLntrHvTf79UfSsjqXiFUBa2PeVlyid/W8qEsD8v7q/edVOS0uiS1u6aM0KPfpQmj6V1HrbSN
OvK2C7N0pL1tfYjQQS/N047/WDoVTXgE7XfGReKqdtAtaIb7m7xo7t8v8w+Y9Z/LxG+oRx8Py7Tf
HunjuTz18zrnrppIMB2Ztj2FpD3D1uSQ/P2j2k0DWPzPwMbchuqkQYQm723/3w+xWnYf9ePY/04a
QTk/D4yjW5q1fxIoqoAaJJBb/GxJTV+I5zgMpx3vKep4XpooAc5vwnAy+xTAaBFYZgrzSfSFDiTj
6TeZtmOk2+KX+SU8Rr1Vhnm2H87N0g7ifXiU53nAFzyh29iw5nNdxLtdogk32e2d4ONcxLy2Xhpv
OifdunEV+1E4h73w8INuYl5WTYktLPUmJ2UUXFXuMeuY2Pxy2ehb4pngf+TXDjND6gHa52aZ2nvc
LMW6D42CrB6RTRFiFxQ/3bjvUq76V7TsRDsM9EU/3SAsGbmbmzXFD8Iiuj+H5Pjzu+l+BIXJVR5D
N7lnGB/FWFy32V6bzbTpzLFykuwEKB5i3mhxceoSsCl3I1TAd30RRQ9pA0tiLE+NWTh7E4xjPO6Z
Y8TxFqSz+8jzWmbYFfNjg5cbTpgHiHXC2+Mm3FZdcR3wWPZiOj96aGN+RC27/PwmvoOMpLRDxWy3
DxJsJzQDw4prgdlLJZpunuyQt5AIVdaCn2qBG7vv6CTOA5M7be8XeHatC4dr4x/yjsy+CPM4MENu
m/d10720ecg/fOYQUEnnU2swEHBgEwxOPIZZuyep/c15EEx5/+nHCebQt4SSdYU0OedPIBvSS2Fw
UnZEZZbq2YEL+dMc37jgw6z86j6cSLnDMqEWZwncG0/VV+1Zm91hLxL8X5L4GCach3L4eAmpicQM
9tyQw/DDe7aSIHYTzZxAxl+9M7/pujknKK5ccvN0++Z0YwAtOK682XLytqS/63tL617LE0xcSZ43
Y22Lq0yquCl2eRK3DsHdZOg7Dsxd8vGSxO16ASJC9sPSOkKtL2R0mvJhhfOnVZlTmkkdMb9DQORh
deZvXLR8dLNklD5CMAW3ECwGtCYkSiU8o7LvdNlDCOSw1D82ulEAlXaDk8Jejg8J4gr+ZE/03qn1
2Ddhj6xj17esQT+0FmSCLEX3NrsF5BNs2mmL59jW/K/NEmRZIOUzeUoqN5TkXFcO+hOotqI2F9Jv
u4l7dTbT+zyYYwbE397zEl5OvjxurqKWuGW4zbw51RtraEtm2AcJhJAG6YjfUPlUZu6NyilvIuhN
XosNW/4qL1ESsJMUIkQt2hVtZxqYLjrlSVNIsv2NFmJp4YHrslBFZQd9M2kGu3PYNafGBMpi6T4s
QyW/ZcskKF+m6PcFrWTa3Y8CpIJEu2WhpoqkspO8GMQxT1GRwABT7x3fjyaXcLR8Kx8NJyBv1zDn
x6U93Q+Yqt+1PEKM9N9TfyKvchds3k/rbsaSwR9zwj7esI+PYup+2OEUTJJ1NUdZYA+uEyCrx08Y
AXmKZoY4T6mTYHa82JWI3XB2CJ8nfROrvZhQPtRi85R3E5xVc/ToAvpFFu26/mo/XmlCluHu6rgX
06+m1uSZrLq7lWb6VB1fBEGFy9q0dGfRE0P/HvvDrm9RjwTuBAPiu1j5u4aZxPEnSLBhG05w634L
LmGnDnh9dLNIJX1zmkhrgcb0cDVE85ZNsufOKBSSBcRuYJ+UZohyw95kheKGzJd87MCE8zGsJ2W4
jQ+a2d5l2YnIqQeHOBdjLR2NLzK1ozWxiV9PMW/KDPD25B+QFUDu+GNG+ArQNrhS/LWJvqVp9geM
bUCOl4Y1D78EENSlWU5IHUYHH1a37RFVwx7PHoAu+tBHWacnF1QP1+jR+mqnRwKmiEAzDOndZJc6
6Dvz1lFWg5eJ7DHUJKoGWXvSaFLkPYSdlS/+V369FJ81Beaty826iNdh+DJDonE0nwNJCqTTNVms
nk1PQZP1Kjxe+fd7b4VR5OGHJtKW63lI0c63/SEtFmFfzfUD7VVY31D9LWPvgvvFB5byVzzj7uyQ
ne11PUTfilOOmaXpAQ128z1AeG2OwriBEIqC08ksHoNrETZLu3mxmNfWcP99Og3swSN8dQzn/U6q
zoMsedo5mNy2ju8+3d0zconVARs0JIgRDu9wEKzP1WUMzUZIbnp8WIVFZZqyxo/hckzJcN7GLGma
J3R5pF6YEHxL86muA/MkHt1jpcmG+GTwxR/yvshL2SLG3+I0ZZohF2t8pw2EegZdTn4Q2VvPrO7R
uRE2Ef8/rdj7px5dbtkt8HDmWGQR+p/Ud7mkeIPpzf3CykcinQMwi148xEvmGZI4wiHF2fiw5gXq
eAePuVAbFSnuooiJ8bsr6E1u8r1w5Lhbm/ju8Mb7INnFBRvEgcLfsD8ECExKmxxnhTW9oNhLxLmf
JVDvF6yXiYWP4DFnTSs62944d4THKfy5b8Ca23nIAgYf1uW9vcdW2kLueWkhWPON7u3N9R28H9b1
Yx+LuFUV4nhPm2+wU8K8z0ua8vmwS5puTdABFJZsFBn50IZdve1j2+pxyHUTjjoe9RUxy4796Zpd
8dhhHnexmif36gGM9wUkTnnhzH6XbhPVThMnsHnFwj3krDDu0TLm6JwDMS+7NEfM8gHKvvdOe9lN
0LhLOXovDuRW+jiMOfQuQHZO54chD8Phb5MrddVZy9FMI2PeSMrc4WJwemUJDkDYB+H0DXTPHULf
6yO+GrfjJqb5dD4/XgjbH6X8w2dYtxUBkIelCtxIm/D7y2z6IMfejUquLaHj8sLSy8rF+poomKUt
ues7flL46cHyLs64ufDGNw6/A5/bUK//CMJDY12ItUon7OhirdnZ6d4c67ODdRCpwbIsRKZymn6C
n5jIMv4SIxtO827jkeu8VaeoD4CvLS64asJTtezom0ZpumfAuwnSZAzu7bBxs5pkFlihzk5bbDH2
It3PIaCKytPt6wi3uY/4IFKKtSNvcXLzllMh5i/QnO2Lgxs1Q+pdLhccuGll3XmW5+L+ciK0n6et
q0hRaRKvmZ1GWTUgtJx24DX2WkHr9g3I+AAcSFdLoBPwde9wU0/ys+3yP8hiWHirpTpVmg+CblJl
LEcEt1nEjM6a0PdFPGpwPw3aDatY7UfGyWXpLEs7LySLjuyLm/F1oX89ds3apDGIUV8b0aQSUzll
cjYtpt+no4Hii+b0Q//YoavSF+fFc2xjBJBCrp/lVss9R3TxoptUftoYA0m7YAZF3GSfhGqyXYLq
ct6zEyw9eGwJ7N8A+BitmwtRnGhJna8dg9y61IvHXdm0qDVAjn0ZMaxMh4fsHameUasRvjDgEt80
074W0Rznxhuv5U7JV/qxuK3MTNO35pK/rCfySJbbxerM2ERHkZKTWhwVS5yWwe+8kR4+f2inI65v
mPu9rITTt6qbPyZ9dg8xFVmbu96aET9qT70WCS/vFbxF21sO6lEnU0I9YH6dWHnayDvMfvPNMrCG
CnDY1bO7THru8DKiBQ22K9wiekayHsCCj2k7th/+7Dgcrr4Zcp+anPD7z+clh7RBurueOA9R+e6a
2o9BASUO93D/sRoH1zBruotXO8e/bvaiDaTWKZtdPkPWg3lxSPqHxuAFPd0acPZfhzhj+lzOckxq
wtTAFmyoFHVKg0TUg1VnUqckHJptXb+yU9o6vZ4R82bbPqUivXCr7w/9Z3S0yqwMG96O4Ppc75qu
X9gSgSY1xUBTPMYE+LzTy8GXyap6wMTUVzhaVFmd+Db/OT6GmI2O+jIX77VjmLPBommLb3xgJoch
KAEXoJ/NBiQqQ33SWzeFbuGGK1fvoX9Bkl+criJpuz1b4o+BDeeNNEFnkHnWvqdaD+9PbBqtb2N0
83qQYVd30bY1jY7/Je2hFMc1dJTbTd8w27oSz+nLx9GiG0+WKQ9bUBii73DE3WIinu/S+1kdyTSL
5JOssCyC/LHqCSOit0gNLb4OpDsULamd8FBdSsYimld6uKaG2joT9VZjvN1HVbBd2k+b2d5hR04u
tm/1nYEFZB5jg9HoW43JT1mbT5Mu8IyPxermy37hbLD1/oynfRZodt81vycOI5YVAUA0vk4umSLH
LA7d4x5THvJlVV/3LfvhN6e98sY6WY4Ocjwm54jsjNiLxJh4/eg460hOMsKPfTY959pkzfIhvaTl
PK7R54i64BN+iD2revIqBovF4cSzKDTzjjssBRD5Irac3lDdX361rQsB80xXVn5+rBtHgqjtsrRH
52Bk8BJxmaRIz0ljakz7RF4M3qx2Y6Sw6IqQQuSmqOmqwLyXdDfH94BkZP62g29yWnOmudNeiBxO
2woU+82nJhX7TYHSNmeQ2XaYWYQkRJ/0BBAlAJffb/txcT5LKPdDaoF5La9XOUU/XTzWm+4moDZR
SULbz3Qzutst8SZVzLLLKuxGnR8OrBXDbmjKKYSfKRxVbLT6ojxjheTULWf/SQ70k/mLxD/lK3Ii
acmHD5RN+yFFFpNCL2ZqeN17Xv10NDklePrTmxXsnV1+A05sXeW+bW5wmljm5OWgi73hkSaK9Wp4
1a8Gga4j1nUEciitp8p252eyydqK8OnACHfcxZwJFyDn8Pbz/nRvMpC3eOT+RRKSZLdl5T6FPyhA
oSpuQx7tffKdLc0vJBSzFRzw0kbKx0y1rTpLvgEmUHntsRdVblo4UXvSYo5PnM0w4nx4iHVT+WVR
o+FOb77tmpE18Y6+ixiOwGUdY08g9oNgfhgSNiTi/zKCYUR0FVmLw36uORS0hB+zn7xsGONkMGEW
Eaup/+yMwQ2epUHZaj1+le8fJ4Z4YAxBUQJ81Jx5ZucA33aVNAsx7o/Hx4h0D597n/XCob49bTlx
xJ4aVt6T9JWss1BXyyz6kB5e4rSBT0HokT/sR2AcjCdSLOi0819iHnail9maf06u5us23xYI2CWq
g5xUIlVzZf8cEl4fNkRAz1YU2dFsraumQKC3040B3w2vVzOcgQePuGnkEMWEmSusOJjTvZsKeFk2
HMHT8FLO4OgrEACINKtDqdDeXVZnzzTofN4lWnR23jWNrO8aVgCrHCxlqSpzBTFQg42wMYS0UW7p
81H3Co4QxJ7LSUwUT7AUPkVJ3uLnF81afqnrj6Iz2hxmOIOodEw7uS3KIDKn1LsAFkDeUowcfEdz
y6N44EcFMNRhnIUqIUoRZociPOQotVLFrXlI72i3QTC4PYA4tvrZ2Bt9h8J7hIVcn4I1xGNNZeGk
qR+Zrfs2t7C3asuO/ZiSF3+J0Cf/DKJC3axT9Z6d42Rv3ScHs29unkRT4GwgMiqRLOq6azIk8Aw6
Iu76QWGQU3txYar7wbWReI+cxWOwmNWwGM5iFtkAvgeZ7UcklUpO72Ox/2xjaalSAVNhHNGPUqev
T3+Xk7IABAI6qKTlIx/BEXFE03Syajg+NW1SU2rfQGy0cEqW2CIhblRyju8SmwDrJcgnKoBMu5Sg
m9rdnWwGoCN/8JWjdzyDVDEYSprddXSGg1Bt8ZXZ3PFplxQX71FN/Q5B7BrVePnRLudbt7AEvPHn
cGyMLo+tFt3F7i79q7U6ATj4VNe1CEAnQVMUpELKfwIlCG0AvZOTQh2JLuOoHq7vSTcA2hsbsiXs
ew/Iz1ya28ZFjFWWrECinKim7brASgWT0mxXRgIJLcH7p89A/LzV9eZXL9Os9GSlh5tU2SYrlrXS
J65WqJGJ4kHL7uRSQR/Nrzu+OFvN4wGcvFkTryJU28Xo7r6kozsjqFNlMH67KQnU+GfJnAhnLbK/
PXNUj5zBc97nIBa9lvhhTJLidmCY7390gXnGAPryOTlkYy6jvWh7o1GbM3dEQr/OziPbTrtDWBOD
0VvOnuagGT1MDs4bhJBpM7oRuKfttDXedjGOluTueGlxgp2g3xysX7mwRwUx+oyc02DWK/FosBbP
gxi25AJONy0/R0u3eCiez+F2SURGI5VLqr5mblFaogCwR+x8kGYdKtjuD2se/yxwUjtr0MaapJct
T5KcQmWyRxvmGbPnH3Uv9TsVMfV7PbY1eWatAmI+ZRbZKYOM/OqlB3kYIFESc4B37MGg7nq9hDFf
kkp/MbqXYnae6jEjaLJmsNfrY8EGS5nGiOwNTiCbwc9jjkUYLvOPgYbVRcucXVe1KVdDmDl34a9A
50CcW/LjHi0kk6zh4kwWH31lifQkvmDxkk8TnwVLJ2VPgb6H6dNJx9v2ZtTKkKVj7AYD+N0C8hyj
cQVsvM78gRtrdOhHl4HBaYr+1ccjIcUIFqKHedSmF/gInYgNSV5TMtFMP9Fk9Otlnr0OlhUa1uUB
lBJj8nE+ZwUndFnjxeqaglBH6clXN7+92L5nuDmJiFObouNjcQpjRI5ESNRp2Jfp09o/cDam5v10
eDkHL79BbER8Wh0s9RXXTBsc7gaeQToh5i32BIP2udBdBUyfthdJiSsNNibA09ncy0wB5M+XuaYg
LXtudl1USaRwoPOooAZL02vircNon2YZOdVEBSeYki9LH1NL0Vyv1szyR1fzIZArvcgLU+yIjiMX
3IyACc5sJOZGKDgg9xsshSp9DlHiuAJs4eomr5t1jaOaifYDOYgyLeHnJlX9y6RrAPSrB5zowP1u
lh2G8z38VbPT3lB7q8RI5VQ6EJZNpyQsrHPXm5KXVDZQXAO8BgiUEpXI1idnQCZYHEdZ5a0R9SIJ
CLz85HyRI2KoGjWIoFrTPlB3J9dsigporWQM3KGWWAPucIyrW3nLODDH1zUHfFc429csF2DT6Ydj
pV49xmEGgfROdD6RJmRvb43gEJXXWB9WTbndvrl3fewDYZ2ZDQpwJlO+oHt2t6KtEnwHDw7WIcLy
z/UVRpjXLz39zTlzQz9cicp3fs59hxF+TGAEFa36RmdR70r0toV2Q9wVy7ee+WoOdX1QebC81RWX
KASgr+7U4dFMuyeJu1vZtKFBKy5goy+a5+TZRF2BRdzl7D6/k1LfIFdMN4cjBuevs92pg8OqBzWP
mHm3r/aXQgHnenGIqSuJn7wzc+uIOZucshC0HxMP8eiTbE5wfNFOI6Y7URlESEFdDjxBPMQFHhSY
OWsnp6ZeruiDt62s5x/ewC+t5rClILa6J+dNX4tvS9TeWPENTCKj6Wk3rbqONjxK0Ggx6B/c/gQC
xVkMyumiSH3fcEkW6oosIXk0OQE3y5LeBAB0RXtq3nOygkJVZsE8iM2DnYA5FzB7rMQFBEYnZdga
bV4LxAf20anpTDmEbuAcPAAQqPzEMdLr2Oc2WQBAnJJLf4ol0JbhavG1H1YMwkg+Y05n/4AMFqlp
uiU4N9gnrKjDrwWQK41sbaEzQv8xT2Fxs7XD6II+9QAJL47RXXL1OZs3n775ZYYzd/XFtxYPgEx9
VCAp8PK+0CPDwxeY77xltgDiX2Eff1W2lg5vEEfrtuGW1rknrdmxa1qd8Nuefzti9rEhHcoF8/BL
UT8g5VLGDKgUr5iGRbd+SJmneT/LjX6UWw6e1ODML7zcG1mGUPU8Vn+a7dbrvaU3xI57V8Vniwyj
zUSP9Et/iAo/XaWXg2nEZNiF0iUUe5GeJHRd6gAkFnjorluw+xm2F2f/kjTXB2RVeVw78j0H/JJ+
THNIOaSKpsswC94YAM7vqohCTKs16skexmBi+gji3XUbLy1KKGSiMIOLchAT1BnEgPr8CzRxGi2W
yaLv3CFFyNWhLYeys7103MnlKFY53FuRn+xLJf1XvEIKe7X42PtVh/kUyktq4qdcYCgGiiLuq0U1
XLXCww/8SoZ3uNrcNFrWkZUy3GjjnqxgDFD0dBj9F8fw1It3+xAyP9/p/fEPZoP2/PaIcx6FSvYR
TSwjpOLPB2UbkyGdEeiZAccTzRcURGz9w+y4efKuTLdnGJMrVOQ+3Lsf8Iuj1T1RWdKE2qMRIR9P
MWn4sPdr0ZHL9kDrwHHiLfoO5mCV34971KndjMMe2QVESXoGj/M8NQRuwFY3hHXhklSQDuhyGaiP
mc6MpABCvYqf5aCCCpHDfWez7yELNuRo6Rbq3n4lcjA4j06q+BUqxikj4Tvy+adLWcMRHX5mO2Yp
NghJnaXb4fnYry1yISyOcogcmHiDdJS/mjlnh8UdxHdw8JrGF25gNsSpV1BY9C7P54bA0PD6DPM1
YhBL3WnoilemGo03KCLGMKbfR9v47vXpX+gDUg5VOwNiX+fTNrYD6xPdW11RK3curS/X/XirARPL
Yna4UfZ3/OHd95vBCcOnXsCltefK1+0qrGE1BNZisGNCZDWPCMOaPTTU+BcfDvP86SblyboABqlQ
83pL100+opzs6mCzlBuUoeMplPI2fTf+KrhYmNub5fZGJ2KqmsL29uKkaxAKVaqp8wv/Jz/7Ve4B
u2WksoBxQL+gh4h/L+19JYmz5PTmEzx4OV13OlYflPm9XP1KmJ8t/3nbvBrZMruSa9CUqoE/y3T9
TvprvDuW5jnC2TR7UmOgWoBDX58C8xmrGvXO1J0yxDv0zTStVXPmzcgK8v/i4tPCekms5BFVYBaa
FtaJfhbkrMrs6eYYwYSLSME1FXSpHyyA6b74XJXXIUZD1voRv0YR4w9751DxbO4XKvxL6y05uXvn
JD/7Rgz2e902khfY9BQo4zsiN0J5YUdms7QbiLGI0xp/9Nu6SzO+CXsPysD3SLe5S6k+rabFoBP3
It1HAg8C9lKstMHw4fm5TCSEzXKLmwlb7WBqNA17mqUAQSaDoCqWUjMb/moBfNmS1Qqo55+N36eT
JC6D4/RBTSWOcNAZpjGrjwC/ZOE0LtZ1H/aQilEg241tAPGDSYu2IK9mZdP5HfXEZMEckTWcYP3N
AmKGhgj5Hq6amhhSfR0nU8PCx6DkRMKs5AL698Lqvs1k8tGjOYSHeB28VSrxrZNz1z3fU+PidPsh
bp51B+7Cg6VWQY5rcaXLkVGt7g0Kv3fUQbSpN2zGJ9VRtDDjqQOI9bsmEM4B4sGJznGiKJi6t+nr
Im/JYr20KL2CXXKGOs6Zts5tzFduA5qwQahamsi1+CDa00oRlD4SJ9/wmwTI90CtO9gUf3w/2q/G
0z51HFgCR/gANG+nG/fsJ26g+qXQCs7xP33mQI+mvUmgyC0nEccJdybJbTdRtC+OOcpjvADcw15S
laoTACwbDUm2Cafq/DiI3Ys9lM/B01tJtuBUcWZpuexYVfzXA+KNavM/eR8t/J7l9OFTda+PDgBb
ZYZhpg+yr5mBzhixuvNUouJcB1NSZtXmpuDtitacXLVDz5KPLnwRlQ0QGJWfUKePFU/BuA7pmJ1l
72KBp6h2rGrxIq1HF8C7kCEXDgDTZ7j06UaR+hq08UD1buT4Q6AhVWDTxrq0U23XgtRItZ0ppXuu
Jtj/IJB3r2BOmMqFOKW6St8Yo5JnthiTZUbjaHgoGsHaMW9q/6IctH44nFEFMxl0hUVVO1GB0Rd7
uDIoa97ybL4SMMWz0zaG3Vl1ouA9JspQ764S0Jt8OMzsWMiDRGuNthLiUYjEiHthNreo9NHY8y8Z
RETzaL7JVd/rlnuTZ/sgXpt12AaOepglUmZ53KcVRjPIOpdpZ8/QMH7ec53CUEWpM2lAz/0YGJ8+
Maw4J5d68miGT1pH6vkZTtGxuaf9aE/qzy37yLBTeifY0GcOxXPu1NaZCM/TIYcr38GFfkGPvhDw
dJ2H2Jo9zqKALF60FacqvwV6HVyqMXcdRUkVTkq73bR6E5jnWFrNjTaf1mZUY/VY4avIHCz7e/C1
86s1J6cudjBJDPf9w/ZmCdJeyRC74OdTTGZ3cITe9OK0q9nilTCFblzuRUwN0hXBelVcr3qYHWBt
0qaCttfellHaUeCZpVfg/vSAWCK5ld6yHvzfp6m79N8RqyaDbqjVATW0aQTNHjzw1sO9jqi/bUJv
7TRmbXXveZfvmgitOu33wDl4x+FjgA/xI31CyqABhg2U1dAWC6xArtMbgzl7s/UN8ZB5ox696hCu
Z2Da3XWbXnlbGxDRymL6Rh33wtAh0y7X6Vs2Ptkjd2688kOkw8mWQ2h4riphzO8nT9+9lgneTY3a
PDSHR91HoOVyj5Zi35cox5zH1Xl2YHBTienRcjH341Y90dhVy/MRqynv+L05ZSHLJ+Nb7b2aitDm
ja9Hf6OylihO4ZZ1D/G7KDkVOb/hwPfS/UNe3dFiUXiEUFgs8qPIRis6FZZDTc7AXS5G7bsAiSHV
tFhazkU6QDJUPdY2f/Impet0rMHXF7NrsDU80HtRWS/rkJIHL0F0RiNjg26V4hh/Nsen3XKsRQuO
yworRbIRFwFAcoOWf4sJCbQEGUEFRueRLzFUGWbRKWC6KqFLygE/x5IV+J/+J9WA573FTxu8xfQI
KrcxLiD+rCtHiCLACc+tMXgqMyTschjr9zLZqvowz7yTX8hXAjaZA3dBoihfjlqOLCz+GM7werkc
0wI1nbT94hsfbXanz0RiCLLgUaKgE+7YTQ58Fabq7UVFsXLQ+nlaISWt9w3SKMq+dif51XHgOfBt
qr6ThbUD+HXkWF/31xFxTOHKL9oMvezjVDwdVtlic5VnSrkZTd7RFLN2eu7eflSvwNH0npu7xdVs
v8UaFuu+tHBCVJa7JwxT+vbh6N/t+k13QVYUjPITrruagDCTUpiPYTHTRRoMbyPl5JySmorhY6TB
aBD627z8UH9GlayyyRXjz+Lu0Vt4mMCc1jKirzSnd3aWfUji28YY8MCQkBLECZ6kV2JSJFEic8jg
7yS/h5z+VGnBJhOD5100f3F0jnAesI5u2x3rp+2NAYk81aOOwtQW12D2mFdiRFEPevgV6bgiUphX
EnDpjC/hPlJ9CGg2oxNwIvVfDG6QVmlmUD6fqNa/IVZhXQh3tNDDB0JUIBEquybHFF/MkMwcs7Wg
7RUgPF1rfJwpkEV7uVSL7Ud0X3/v1vaN3MXd0u9O/xjvecqj/OXm+rCgBITxmGoj5+jp0f1nCryc
1fh0We+9qLuz8imy5uqeIpB4q9a5xiVxpBLh5vMXYbNL7CLuJbpu4V40r/rRoYB17tGO3+bhcc37
d6ljFTROEDIB+kw74y3Mpx+0FoFpn9zKQ5XT321Uvd1gqGHEc/CYUuEMDlrRMuvX6HbeiXB0QH84
QY97CwokS+/qfG5BNWjZtLhtm6A2Blh5cZxhZ5uk6UOuwc6mKjYuK/adNoU0y8JZ29jaKTK8Jr3/
IenMlhRVtjD8REQAosAtMzjPljdEWSoCCggo6NPvL3tH9Omze6oSSDLX+qcVcqhs55vsAEBhreLF
qjBoWWAmFhtQCa+ZNjyLZsZb2m+OjxkjnC2dskL9ULAKWVX9A5dTy7OvEwPyi00dAccdscgBCd0Y
bYJg0DQSOdGj27zSFdtyybT4WbYpJo4QzgiAgTvHa5DPDlQZeNvHZJrALcwHwI1Q95icOB9qJ51R
lDEEjxNFfHOBLVVofAbO16Gm+0PbwnQIN0eV2UPQ3a3D8cSw7OCkbk+QBGAP157hYJx0qKB6UUXG
vTuYs+G8qbYWZuooP/Sh5zhmi3yX9npNe4bpQnaKaJtKPvNeAWrXVW9F5tOy10FMQ51oiKbOEF6a
bpnhNfGWb9HnUkLfpmchg+S6AH+nuncyBMxrfCg75jqAt4Rx1ICwL1AptJzSHF9g00MAyI9gKCi2
enPbYJO0P9S7n2LMjdqxry91QdKa73GBsRU1gZf084rzR/Of4xEKCNgFVMSgDHix+CQocDtqO0YR
LjE/AkYsMaoJR5uHUhjXjwCabxAt1msnxJak0rgvkJ8l0t01Vej0IF/Zi7mh0GO1WOpAqJgL8AO9
EPV9ltWB+U8HAgfejigzWuSL5HkGS9Yw/TvoxcdanrvlLp4qf9SNjCduAqDH3ikWX80eSWuERBu6
NCgh5BwzI7Ub5NLiLDiha8M6zSyuOwOZPDRvm0yxwptzwZlkooaa33k6aEymJMHSaPKWhZQMkAoD
Kox2YviVrbhDHhRi62DIxyohYp3nYwwU8l3D+QbjwB70sDqiCY9dzJ2Ga6SB/sJmU/xBR3HHc5EQ
7wzQ6QKJftjgXLqsX1E2Jx8LNcxjh4QHAeQVfzxji737aMVQKYIKVsirzJcg1S2DEtAWxNaO9NiK
LE0k66Mj0qd+AESW70hzkj2+LMW7GqGjEupyYJ44SJn6DKSX2TuYaf3FB1Kn5xFDJuFlkpt9gwi7
u8uayc9MqlbeQZaNcQeclwjVgPAaMi6ZjeCicItpvc9kv0IBOQVe3nVahv3tcu+mNe8jLSyG8Jsr
FnxBnBAWDnt9/XZoG/qXw2S57Hgj1tH9Ul3TyTlZejX2JG/Wlhn1bo+11tK4ExvDwraA4svvEFTg
k7Z7X5Qc5TraliSFh5lpRyraXJeGqQXlCSJjn0XPnL6yXtqzdOEiUIjU+cD/mTyGdIXVrP/9zUdu
yfuyfEM0oygEsUG6dJhF+u/IIyDW+Z0ppv37CjUow6+brXr5mJz5BEBxuEqdlloEjGyHOmMmIUV5
ONv3U0huUgedS2dpA15kQCdFdzvg/paFEPN+GKieXNDP0n2Arx+eSCmYI5a4NRR1NUG5h/OM0o/x
eQzVRJLBuwOoLl4C9n+19tSH+/0bKVHXOSrFOdzizamEk98RGDydqtfffvFxD2vybtlVe1EloDvR
PP4RAaGE/Y8IxlAYeRbV2uoteeSaSh5c3NiwM/u7VsIqDmRcQQTMMtKwylxFgx1seAfBpzlasY5Q
3DLP7OF1mP9jm1CGh+AH5gKg9zx26FA41Es7PW5Mz5vG/vG0SdAY7zfsutA78RQFK3XZhkCo2ogS
2gn80pJfUyiyTbBrxjaYdhlP+gE7nTrPpNMnOeQ0HW0A4tvyguOxomIfJVGrbhm+QcJmKl+l3UOy
OJDzN1Gzi/o9UxJ47zjMv1aC0qcfp+bs006wumWbTx7eAZjovN4ezvh+5JriVXhdANhaBh1aQ90C
ga2MtdS7Hwrak7l6ZbOhOu+g9ooANp7J1eaHQI1FMYyeSLTUzmplSvLS05mP22xVg4znGeB6XQZv
iZGidHZoFAlnypxkeb9NaCP4DLzfjyWUKYH9TBiIX0FaTp5ciK57qcHoTUb/1sCt72U/2nyxKZKW
atW692Dm/MC+jQlRhYZ/bZTCZ6hgc/e0nKTLiawzR5aBHURNBw2aAXa9OxvReXXjIKZFXZdTaG3K
cnt0hs+DQzHHC8oBgEVRUjSEiZEe4Pb4JCvFHhbC/cd3/3d2+7cq0OqtpDILkVIphS4rJOcFRfR0
K5xEBVgVIkWCfolXpcHlQF5vbt6t2xVA5iAs1p2JCq3DbCVyZkzL77xJo1o/yIwKmmoiqoKqtn9p
K/PFiAyV1NqDxfzVwBvA9v4dzVlJA776+lka1vzIoow9G3Sk9f3h8sdEzeVj8Fb9n/hPs/6QohGo
3Pr7HxPalTnJ8McJ0iRffQGdZqoPUv9ygF1jjNdlCHH5di3CDC4Lgggg6AD6KF1CxFpbcCNrcPsJ
uZDngA6MC3gHLKzlzTFh4y7qQhotaXsYCkkJW7t/9BSo8z0Z1Ze4r98vpT/VxfHIXvtP13L450eF
sxMEaB1T3/IXpkRx45TlJ/SYcxIX5qEQaJY2LV+LH9Fa6Ss2IoeWaUKMTCkkcD+zgT1wozXk083t
p9HMRDW/3/fL3EbKtefBAg7qih2uTJsbMJhO/Fn8V4YTxFiNtzBt+qzFwpo8Q3dPXgOsrOv6muOv
0q1xHiLOcPs9FbxPneAfNbsNBZN/20DxATMJgxXCd2K0UCsMJpvNg2gIT/h8QD8FXYCrxR2gThRN
tYclR1CXKlC0WEAhws3ODX3/6wNG2prJFpvtrNgT9XZCJ5W7q/DvMx8eXaFGo/HYuTSKnBmkl5OC
o2/98LKZdyvhQhLfkQ3wn9hW/tpHPFCWThGsHscdvBrxVt1V/3s97SMh3iuGP25Q2Ah0dZOO5/Vg
oh8ANkCrkBhB8AlvSEqrgNaL+ze5Z84gHN7GyZ6vqP9QB93EMGDqEU56+3FSa1sYVDJ3ndgRbP5s
NIDnUK1onRLFQvWCE9CoXE5Vplei+Nh1TJ7l1C982sMvDXk0srsVmh29HTPsSD812//5Ye6SQB0E
YQfg0MPDjviOTvmejjRW6GP6yhckfnA3aYRuKCXehGVGYbs3Ql489FrADPHujeRiDWR8RGi0Xy1W
5KVT3TBTdqWtfW4mnvaWou9G8Mp3Gj/DrHNieA/ngzhZzaB+nZQp4ZI/4tRL56DOpvswV0PtxQE0
IQu5dhcFdAmGOpvxp6/El6ZmvIhN9AX9fDTvDp0ziNAVJDbjoR+L9pfQGyiV2pxxpv5BllSz3/5r
/SIuPEwY27yWQ+iOae5XbF1Exdqfwl6oG2U5siAZsf/8Du2t/rTgSvi+n3kyof/L6BVKa0+YDuDC
3YLZUDjan7ha5qoeuvyHVjs/o787uErfTPTjs9yoOpNqgZlLJB10x7AfoLIqiSYx+qq7Y44pJ4sf
lL/JSQha5CsB3ODTAjAEhxXBRKNveKsdCV2Ajo0WYDKGG3APUMO3zf1tNTs0JKS4KFYLZLGPMWZI
K+OsSSHiRxlXsF1/VmLwN4/LRKNWOIhmqM/F+isgOtUr/RYzL792EuTyvN3MocKbKTJzsCo9ILfE
Mq4f0D3UHdCizYSXUsYwJHnKz5lFSmkkW+ccpCt2zrWHPIqq+Bm166rzyKvOl8qJ/Yelw9oz9Al0
+0rIUn3luOdOo690ZvnPr/u9snNOUkbZuOyNq4zuTj9t0iNCElIRhAolFnumUIwyat1SZjylu/1n
/ja0EgQDwxVwiTkkLIseGbtHOFZww3LpfN6B3LKDN5wasp3g07C/hLviUEk9HV/2si+DREB2SQ7W
0gqElS2kD5I0YkLvQ3YbdKn3yUm4ZUSn8VlOD0o5BzeejsAtCrd3ekayrmjzkU5Q8dedJ71BTh8J
th/sYYT22Gbqkd+UqTi9hbwAtmb+3iD8Y3BoR1a1+4hwPHa/1Dp3jxSVY7OV2nEFL7t9j/wRSd82
MMoAtYIHzoljQUNkHtbfSOlcowwZNz/yUWMuhVqEFB/iojjvlvoYLBUG/boGd3yN424WtdsAtTSN
wJK3tmIyCMHiXvXZxIo9+EQ9B63blKEqWzBdEShGYv0q9+AXlhGNzD3qZcqPsJZRy4r9EulutNV3
CeWJrV+2RjvGjke2mLyPbz9rsYNBZNnPfeY/FddwVf0RDtMxTASdW7583KcasLBT7mPZ1vTNiwO7
IX1nOxZA69R7uCHwF22llW971M9wUMEb6AOOZmWEictFalE9YVNlBAcZVVkw4PIxkuymNNgz74Ni
4Ut2pfVFCRoSwzUQkQjCnCGA4vOS/uGzjgpahcBcnCElWEnOY+gzMMNJvOtrT5/FGN3P+H655pJd
XEoQLa5pWZe2ul/niN+6TQevvYY/1MaljudSdgZgXTSytwiCMJvSAknW8u5jwBto1hr6+84fElO3
KcfqjJYIdQxoPk2sGuUjDrXjkeVmWg+UJW+cSBhq1I8tzjmYHvY/q6zWrQhUYA3kICW6CfIKhjFI
mfMgaAKhjKM7r6c4t1a0pdKeoU13hx618rSvr5muxhaKzwg1HEEejJed37N59dynRCs8Jw256AR+
3iocb7uWGMfJa+hU91XMJZc2JZiJObhQXTLySA59m16BEaQabstk/VD94hU8c6dvkYmEQxIdMpyA
27K05d4umSCeEIsXZd3ZCEtKvlHIgf34usXLL5sJR1S/BkahwL2V4SifjX4BW2g/P+9F+r4ast13
/jAlnG/+MDavBVVdEiNmQB8PK2I16SZ+eeAd+eILbM02cC4fohN6CwkSfpJPNEiiIViLNjdz/9m0
dtExhxNn3IucQcsonELyc/j1L802/+C9NdA34GQbeG8tGn7tnmHbh1ftfvDLYSlD2KhQhtlEy+vZ
YvSZvHpAaYeOkx41/0w0SlsyP96Mt0AIEjzMddv6kuyo45vpPOZS66SCPjeQ2djNhDKTQEZKuyA9
IYSom8NtwCxwlGXWI7cflP7ZFNFI8XbVfCorLkN9NGXVKIQ4Tj6AxiU2AorZQv6hbyCpLYaMGbmP
uVavabhfAaTyx24w0qIx4iWAFWhno/buxVhFY/bcDRP0qtzLT4Wv9FYGZYqcovW++iFDRC7hZfGZ
V5MxmvvuZlhlOTR5Zf+JZsr7eqit6uFKjJbyR3dHzaKSg40jD6D+qy1g0VVI2TcluqOYUfvxWnK7
0MxBycjPMWPDm5pOckFce0EUIdUA+qF5p4QjJZRUjp9XsX5WN7JT1wgAVIIhp1kb1fH8DshGW6E6
ST3OsRxwTkN9xIzhEK+DOsSBf3+7t+ODCL2viefAMTTvDbZYA8g6nLIqWr776FQ9CYcaeJ0KfMF2
DO6SKOCux37I+ti+u2U89Ee3n7Zzs0oMoUdpriw+980HrlxHQbVEsqTdHSCm2/OoQidpThfc+w1b
6JOx1rSDQ0oH55uEFR6cbVJC/TrGx0lR9tOc0UupaCKHDHHiKI1SruThfAGY1vTOsul8Rg5UWRkV
XoMkpPE6EA+5vqoEuoxWn+/8QynFI0+a05sS7RmYTxgVJy93BNA+KB1RmL1/JGq6ksFXq0SPUGyQ
jQLuAmWOngMIcDlY7NRuMtyQoFdMDjnbIxEG4+fpHOD9nx5Uxeeo6yfahbH0BGvi/SObclEhLDh9
Vrc2okAeeOZ7QUZc7H//MjYw/CPqr4J4/IchO8+9eqypAijLO6cFZGIzRxSvuzIn0/42gaT7kGVX
e8YK0c4z6CImQyoTY4wunDcViQaL7XWSeJmILx8ybbDAwmA9fz7BoLdvS2WbgIDk9jCjsBaJgXDc
k/fHakJmXHEIVWw9K52unH9/kld8PmYZhQOe+1yd3DmEyYmLSqzqnT0STvAbIvT9S/bN8yfsUvFC
xPuSGLmgmPb+a5JPRtR6Dbqb/vczVs4MoTlqq1v4PaCwM6IXnnrwBX3x8U1FCJwp3ttJEdvKGCya
ZjyUCq/4eyA1qBCYOSZMByfGBmPXAF3XtkFfZtVjzgDy7aBq1kpQQ+FPWcQfv4uMKKNdnvcTks6M
Jc5Tvz2RHvKwn0sjelxbeu5DHqTRKJRDnXU5G6jk9H3xcDZWsqMUah6wt87QUpf3STmjqVYm8vWJ
NXoeL99hR4W0k2ePN/2+hSALbMc8vBdv5itOO6q9HYAqFnoXcelgjIfO0X7u0KrqN0xWFVwgLmQ2
AVSbrwCcuirmN1xtmqPNuBEsxN5n2jftF5lqTuHJ0XfgQhs/78FwMtiTIl4p1vfw/msF05VewKqu
OEU4LqBdOMEMcYe668uX0dssbwPmU1GrkeyZkUlOY0UQiGIbkPealeX2V3XfMIhzpoReDR/EBits
YumzdJIf5XM65a9IezklC+apIW58MbWNnKLGp8DUyDUfEHZozuUlJIKXisxP5aA4vemUSaRWTLoC
3HnPBkNfIwcxRuvimGAML28oRwkyQOZ1pRpTpuxWsSkFG0CRKmCvlr6nmujWO7hNhrcoUlObpI2H
Gt2N0KymhAZ87kH28GrUnLVXbaSHLVcTlXlJFl4QQRgk00rfEqS/wCj5XA1oi0PgSbQ3uzd6Agpg
6VTOmNNR7mIIuPC7IWcgFxwFMQUiJ9dVaBepKiaDMc/Ok69qFpi4c3/eFEzz+wYXFEfKsgpR7Yw/
J+XyCQzNv02ktfybAccU6EW57StqkG9ltaX32KfXIRTGyGFqG43yMl420fBcHGKQSljdCfYhhFH7
WhmPSPPYMiAqXiUnehBSUnXrtn70UCrbdJpgjEAikW1epHeR9DQsna/O7HKrzJzRKzA27Uke7uNy
wioxriTUPFcvH3n6N9/UImgmZC2YWBIUkZZZEh35k5gTiuwiJaneQW86HOzUivJXWYw6TDw0Wzsz
996tDzhuFlv52B5SqpWKOU81py5ZmNzOmIQiPiowJorQaly/QbLc9BsYBjY9oXEajpvMp5xqZtRw
35CoDzSHjZgBCh7KuQNRGsiI1Mkudu4v9042rjPKnEfnch360IVWacnSj+4LmXX7g4jHHan2KwOh
9x6XinSN0v4cB62rst3jY7rRBLvax34iacIuhC4DqQGRi1NgWx0l5yxrBN5bbz4D/00z48ruKxqx
S0PptAtCDRGzf7zuZreQc8OTFBa6LS3yfcLXG9ij6e0yYvgKU7lsVYD17DvS371Bq9wth4vWG7JA
0Ja57Pcuq+8FsQ+KJfNau1SoOG05fuOCmVA0oEQGM2UJAPzSaPgLfQPdC+ynXUP5kf+QbdN7wN1+
In1exh1zhmzAKTBVzLqPLMxfKyz1j8HPm91N94hE5Y9aMWOAx/UgddhSGptvIOKsUyQTOvv7Rbt+
D0MmA3yQML1J/OUTEtVA9+rniKKYzTg8fEUFyt3Ggwr4jWReCT50hgYiFGlOYmqrumriAbAaw02C
YZe2gmbpG9FEEBuDSsvX5wqWc2dwfrmmx8gu6cRkAth3kPXF+8x6VjUH0cAbAQ/a8Gp239zUmdR5
yP0HkqPQYNFM/wzHGMbqBZIhYpv3lDINHmXE9jhot3Dorx4wGgN2Uv9RFVL394XdnOrEftQR8/9W
5hwtzptGPHWM2Eq9bonbHQPkpDgOhHZMmXNUStD3h5IU6bvdo5ra5wb4khKaHCA3VJy/5nwwbzte
SOoVajsNxCmipxj9SrQ7SJmnyjGZcvmjq1hdpTgS+k01zz9+NopGulvNvzeOg/RC2fJEiHClbxF+
RvGO3nPOiHdYRvnWbK/A2LTdqJHup5rnvFIG28eUBC45XvX4gYB+rqNu/YAkIoPawcwnW7kY9jNV
G81qGXg8CFUp/A5JToP0HU4L6CpTC9/7Rx8RNza6jQ3e1s9oW8KSFDa2rwH1bfnL5hxnVM5uspUe
i5sxu8V20vtl6lfdn6rsOSSL3+YVPZXczs8D4pJrP94nIR604cKQLBlk/DkvRmco40p2+jE8Oezp
rEDSobNSeWW/CA9BtbEjctYqLmCE1P2lLFZ54FYALy+vS6KY29ueCHzL9OP7dKMeOyLWMbf5sV2n
KyrTL032+UPFwuDfyUBx5Ck+8noPig5KmnkS3gEmBmoD2mTGHDus4ccRx16HJUSbpUy4Bc/kVchz
34xtxnSZlf8SYXEVxp9cQyro5bxBZpj+9Kb7YSCLZptyqCSeKGdIx4GbltwE/JVIivdJKdzql4kg
7JbTQg5Hhg9zoS6M9RDsBfzJG7JaQmbtAVYtiTokcEcm8Yj23vhNG6e/vstFHbv63VVquzjV7OK0
guUka8fvZo0tQ+rP6S3CIMAVPYqVGge3UzkZ4t5JIUsNYPNVQuff71cXiidfDhca8p+X5vYR2rEz
YBHZwBdjseKOA1x3nXVBveBrirVQW3s/mk+gW5AUWdkMZy9A4NpHENwTgPiQvLeNjxuM3QL/nntT
yhaRuwL8Bc5zd0CRUSmR0sf+jNOqnPLpuXV+WdgT9+smhMy8Fr+DCNU2Nq108qldACSNWSc+2BZK
j3kP7MC+0IOZUnKwHsDK48mfyF9s3fbh3Hdcn7SYtO5l5YUbpnPhfbeO03TV3tzpkaVGMzRubDQp
qC/uyNZQ3jmm6mA+kvDpABXoAeowCiACCUZ+XTkgfMLAf/nMF/viuljo7gKr44pCDfA/WTIojG/R
kxoQqG4jZIXT6eP3oM/7P2d6nPJGBpDVKwinS28xSHG1YnLBRwr7/IDfBBhGgMMbc4/fEnKFIw3y
y13x/hGuv/0zXfVHaLESdmBOgwV5A/fxM/f+VpRAl9S/QAa42ODtCD/BBRjFih6x5b6v++Tj1exx
m/3MrzhMMC3IE5wgdn545yAUzizKF2QkF+ATjnjyjFVd7I2XtWCFYD2fYBIWX9ReLtMTRoGnDGTO
eY8zxTKCSLrOtJszsH+pyCPUc2a3BTJgGh9cqM3MVlaEcbcxqlWudQlBP+HiQfRu7hEDXPi0N344
dDEAgj4TiY+c4IDBf3hlBWSNhTONNGD61c0oygGgjRCrFsFmQhYdV4sStpWzjWJ3NBJ+cN7KLypA
3mVnKGOn+lKi3qzNd/w+vToEAQC+PpvVW3VzF83Qze7XzE88sSsA1ELG/i9/LQSlL43P2EbGH1/2
VaxP8LEtioaayHRPY76JH3NzyfKf9I5u+vk9yPEm88hXLPBCrG5YmYmfY+c+mNOFbv9pxDRTPIsE
oxFgv4GUiMXSRbHny4nr+/exT/5aL8hLfsqnuc0rSW2hNxbJ8siTb67v/i1W4d1Dx6M90bpIBj+h
aQO7TfFgNayvGubeDa3cH87+zNYbvdzBDNLSuqT23p8wMYC4gIzD2pZBOd36Nz/A43/80TDkeblb
mbWRoxJ7MVdTw/TChWIFaefmmMR+68OeO6aAkP7Qt3qmh5JuKCL4my0iJjwUFscpINmxlbCsSXog
sEBvTkOAFx0T9VHoJ4rDASMb8ZsDpoDi8365UN/fz6xx9d6T/SGYz51j/3FF34V3CrPfHey4R75O
hNBbqE1tgwFGc4lcIN2DVlkLRPJYhUIi83T1zTJ5zW5bzuHxcNNCVFpnoMbkZUWy7CQDcstxRjvI
MzH92K8R59ukftKqEU1UduArt7AZkhg3px2Xbaf2KNLQDKeL8xL3ltMhnWTVp+LgxVuC++TOAc7g
A8qNyzsJ6xy4/pZb14dXOmx4519eEPajqfxF+2L+4FvBbP0Rlu1Ai22ggRuTlchm6xFYFCih+T+5
DCTUwk5nrUvQ3m40jYZDJ275ymAVhI4x+WJ8Pj+DcvxsZuNls8ck4xLChiR+dl+5sxvGofeUT3V9
ohh7i5AwnXLGl1Di0pgcBto/T6OBXJk/IjxU3FKy3ojwGu/+ZSURnkdDgwYa/dluwKhmgXrLNnwJ
4kWP/xFBqE6GCfft207J+7Yl0qc2CYqCl005GG+ZBaCF6umzhkBCF8IAK4nmlstDdPYNKeI0WB+q
2GyuZWNKzA9GSPa7EkO9RS5+5wsvcT8+tSEFEfIEXJbu2/prnL8L+QToAQuEc3HYi+wBdsmjArMW
vEXaCrIKC5lk9qdtG6xzpmHl4/dac59Rz5dYfKbtol3QCfyUiPlhX76TPkxYqSE1qKmiEOY3NklC
zKT4VUoETzKmY7ZuzvEorRkxSa2PBmOTpa7uMeAFWg+Xv2gQVrh6sHROeyyiobm6jfxXNcGWfn5x
tOFvye1q26yXzdhYcRyP7z55bLiwXMmruJFCT9/DeZC+xuNBs+ElV0INMOUPMaeDEbSA0vw70Yd2
/DllsUURzVbKaO8AmQnvnAnzRdYBKJ10KDaGHy9lJgVUoUagzYym6YnMjuKPmrfefIkY4scEeDlb
tCrRiEwRD+6bFMXM5h4q3jsFikhWKWF919viI7xZKOXIBemu9/AJTfZCWQcDngQGeYvfv3vIQOyN
6BssbYdktQ1fbjKrULIgKu/Z9NEEgEWTgckIYU7bO4oHqwrnG50slflxt+twfAFqsUn0HpIZgPLB
n7YkBtTuYaVcA9YA2M8ux+8MWZbpCPUaTDK//eKexKTd8jaHoCzoq0jkAon5eUEb6/MuksnWxCVP
yboxA3n1DHQCYAFSiY5IT/pEmyoYG2lJDXqY6jBESvNhTC9jW3g6Z22GHZ/i/87AAL6PS6oYAX8/
t1mLTAkd1SeQAzpe6zOReUczbFDO2g6ud5upAYkj3lecl7xpuw4A5Ou98BQD8cP6udfqIqySZig5
7RSYHReizEJhb0IPxtKwX+Mdshr+ARyM4vGAYb1eU/3EW4I3fDy6iCEp8Fcgewg4PZF5Aeu+Eazi
P0ZRHGxtqLqFw6Q4P+egBGQmUMDa0MkEt6UUsh1Jzieop5WPJIir+H2GqM9XyeInC37XRBkiSKu9
w23RoxlAkc/RZywBlPJZMqOCJlKehyvsHMO15iNf65E4an41aa75L3b3OXaRGHQTsz/azY9o7FlH
AEG4qxiwHKFwOtBIdUOLDYpgYnUmI9HllSb5fIAiSHhrpM0A8uin3De4HSWLxz9YUMOOhfUnvxZo
47G1TJsrroRpR2wEWQ4+ZKpBswbs9/4bUoDRAr9qr5fIEX9Fbz739A0RJhYO4ZRBZ3+JTXl7/Sgw
jhKmeMIA2db4ssd0p/nEbdwYRTD9jgIUf9nkhSbP5q+l2IAQUD8BdfCiy3J0P8CIlKZDPlwpZqGI
7nBj4tnkWZacT0HGPocIoiImlhyXbbXN5+A9Y30hUPEHVwR2h8eKoSxjMZLFGCBV1JH/Yt7TWUb/
ntaVOt9Zp17TcloIBsXvgiZ4jg3yppJAJkaknBjUsATEJBG4lQocXSFIAt1iyNwSRnO4ve/oPKhs
hxEkL92AHj1Hrvp0b5e3wUvqxPnyo29uiBIY90HYOqXIpbXT83d7zxda6STPKCmmKbMCbSlE9WaA
5SiM+c4sFnBCJIsUaTAJlzsTj5CFxHab7+QT/1B7wWi/qZX0JSdURZaZb/5oYxAHLqfNXT5v125V
IHnZRmCKjY1dgr0qqzdM7mXZI8MDJGIno/onwck2x2K3xZs8vS9Iuot9spMTW/ttdgOkWvSmDYFt
9oDMhWqXlzP2r8eYb5VNSGxUEj/+2oA1xU+D7oRzMAIzSQJ9pow2MphKM7/h3ISwMSKCyUb6RFRu
bPdjGJXuktLBBriTvnbHj1lD1pujqWP2OD4f8rCyonf1v4HeTxQqOcyXH6cO8QIBR5a1nYw8jGqP
wbJtll/TRwhoNF7NUd54VT9W1F1VIkRK9wnZek7/9ySahgNbJ1DClp6OcoDU4HQz6Qegj3YNwNBu
oO3U3ql/0AXEOXuJGF6DzHqI3KAQMT7Atze7fjAFHqhkLHCEv2al4gatgvRILtCUQ7C4+TmJoTCi
JcuAyAqsUPDvuB3OpBcRtkaugOLr45g0dMBAzjaKvXp6hx2NgOi4+g5osGAq85ho5Pvb5xyNd9hz
bn/FmY8BpvrlaLxSYX1DtC4aYlUtaDBYZdaICTZoxwbY9hliTD+cOCpAGCGXK8rb+u3BjYBUcUkJ
RpvvgpZeUXA3q7SXnvzaNsVsULtDBVmktGTotP2h0qrvK0OFi7AfY77eS/eqF9O3rGQYgvtxMoLn
gATwQBHQN+jPzt8zEBmZcJdmhUkEfxhIlHRzbhsIhYrduHPzAMaIlCqMRWgWNeuljqVB2O91akMO
MF4GgLOTsSBtTx+GHQM3oppLicCTXpEBXmJBzXYYJ36fcthr7uAZSOviTKrhfti4+RhN3vtkTOqP
DbxAU5N3Vo+QMgQkRw2Uknc5ZErohgVGmzMAGg9hf+luMnX7IkeJ6qAjtM5u3mFRBkNmplWecabD
Gt795lBB5SMsv9nIgYx63rx4uGSQECmEe4ESAFM1AYYKsATSmtuMDAi4MrI62EGX/Mnt6XS/lOaN
r6Z/CTxXESStfyN2mdZsaLdjOqrvWF8NKBhl+03B/QrhEeQzVhAgGQRIyBQZB3IxNNGk0ayBOSmV
z4cVQ+i7yajcIrszf3uiI0fOT75N2EEA+xAZMmLw7XXPLdRFkdshkrp7bEvDqFDsF7Oqy7B9TGHB
H4XzmvXJNvPi+yrvI+gNRcHKgrhIOY4Ww/3o97mE49ExFALoTAtpDMrCr9g58t4lR6LSgozUlcqR
GK0JCDt+fRHt2CBrkDlW9jcMsNlOWRZ2fFZDGjDCWxw0Juj/sA8Q61WEAyEPlKx6fadRUqkaIZfc
04eyevEh6DOZadhT6wMb0/Vx7Q9wTcnqMZsSH4kqzEP/L82PHnhDjFSr0d0PT5S79wriTTs2fowQ
et+NcR7BFND1iUlP+Mr3ve0vLvk0Rr7BQCDEelBMa33F5xSwGjJGXI9Rv+43qrAXgXeBuMXUFoav
/+HhnDBsd6rMEYcjo+tEWEFHVyDPxlNnGmLWCT0GJ3wihICgOsINBC0NIsEvXn6z7OnoUqeZpcFJ
QfaG7hHxNBIR5BAuRtBVjLR4w52U3c+OeVpsYKD359dqHr4uwiGNNHEjoqq72XteeE9h7JmdGj9n
20d44BLeP87WOf9xYTlaoJejBe4eE0GSny7vKJqQxIYFv/0jQJNqn8H7EXsZ+gvLrqzJBDxN8fcc
hNH9V/0Teih0bnY2z+ZSFYWb9GJgJZg13gMzcviZNz/aBvWTfB6hhb/ZTDunyIPjPOv4ELhyiU5g
1kbo7N6Rsuz+tHVPU43C20HdgTL2tpOO5QRP3sga4C5so8uFjKLVyqfnD/lWxgRz37Ta6yh7eQ3K
yzcoPMJF2apxOfrmgI6GpVsAzCLperzdkYN6y/xlTIWw4KGsA37lM9M8ZnPF8FYXZnBkxN4QogRS
6V9yzUmmaHZXiLucBDJ0suHu9dZlIDRcfxWJ3fal2qswG9xiHxjOLreg6aThxqympyRyCz7+YMhK
z/0VkYXawnBWj22Yuk8stejFwpWfnSr0ZtVptdA2/r6PAJIIQBhZP27jyJIncDhiDxczlah00hD/
JhMCBPPJq4mehv8gOwBXLbOUQt7pHXvxjpr+P5LObEtxIwiiX8Q5ArS+SqUVSezrC4etkdgEYufr
fXNse8b2dDcgqSorMzIi0iARDy4gSOYQ/yLxTiR4TafLqIl+TCj1h5jFKuITi4MpC579NdS+k8w/
Ael137uR1QGDgc9dIB2N2NBv2xf+q+m1aCAp4gClVpusmk6bcFyFc6qLz9p5IE7pmI9J95EtnWlV
sHusj3Qn1fKTDCqx9bxiR6oe61enobN+StuHDWcofb8btZGUstyhAL2Y6chhQMPuWETS86XKBe1i
MguJwEjqyRixW9pMjH7vpk40PeWVLT1ij8S7IygnJFpPH2JEEewKAUdh7cEOwHxVU3ecZJGQZTuI
nLxPNojjNqgcLn/SpmJnrmmG0qiMYHG/OjCZWawwtcS0UmfnHHCnPY4HWBLdPIPGA25i3lpimAUK
vGsPiH/kAUBx3R7KPagwqA+5nlufXtCku2hh2yJC8tuFwXqLZcKZCS+Yrt7PpUl4g/dKYKY0j4R4
HYvn/OipiYsY9E4sJYYzGcs0GjQGZySlAk3Dzt7Z76ThCbBpeAMjf1+83cBidSOzfnvoT/dj+5Lu
IJ9zOq1xSQoBwQ5whIJbO2zdOmcfy2g0LsJf/9j8FsdmD7Hf7hpd/V74inah5aUmdhRJQn7NVJfc
t7v67OMfe/VErOzTJzrTQqVgleFdsTg3rdFnYPl6GbbmOGeB89AhOCgxBw6aao1zNf1ysQaLdwQJ
DKH2voCzzenedeG+9mDBbjR0jySAP4bT2L3dwNyC6VGhEaA+DKPyeYqD4wK3H+4/vGvB8dzutbce
jUbuwL0pcfBKaViSKWmUyZb/2Lsb7suBh89j4serkIgSw5xlGq7XM/rp/Mar2D1AeWX5G/+cuj0D
ALwKYRof8SyGHdlYl4AWJDYhG/myftBp8YhiVncT3l5Eh+VcImkfnH7NNIe3zxMD/sFIarF4Di7K
oC2La++9YI/QmD8FBwTwPtkw4mYvjstxGMrBnoD+mwp1Jb9l4dSymDILyL0MemVY8cmbYN0UpLgp
ffMuyneMep2wJJjhBf/PyyPDY5qDA9tjL8O27ubFxXBQrxukLTyKF+gwy7nVDPb95xuk/BOBlBOg
XzRmwNLuOVvqDF/nG+0h4XfIMXiSsIk6zuqmCDutGfoESJneCqOdfo7y+5/bzRT9GB0HO8dQ/EmL
Awy7PAUQaYu8SYaN088knYK0Q5hmBM+/3gNZyYgsvNVw45CH0A5J6uOboHFL+Q1JdIMmVjyf58Zq
1fYYhqhlNk/37lKCkIDaiY0Y6ExDr+GQxe3hCnvW5o2bMFePIN5BZQIjCGo7McuZVXl2na/vizXV
BI+oaXP02qt2Cl3Zgy8ETd/tYjENQ4x7BHfdVlc7giNHE/nq1VChQ9KTktmR15i3gsVYMgfifQc8
gCmGatMAZyAU6scpRJY7RpgauQtTpeCfQ4JyacHRZbroYG9VldKVqsYNiF4YcX2b+I+nSBFgRJMV
Q8ntm2qZanMilGgFin8ZyI7ziDLxmD1pZnOuFMeRgVqpUK+SZGfg+IPwyZDTc2hyxnsnS93V6e+p
AwRc+ywiSJREcfd3iKfIaO7KCBnTM9WayrJhLGOYfg/mUPXUlLoWJ22XkYIcSWmKNHne9n4TbPva
OAMlv6RMrTHerJPnHJFwmZ0zoRHDAKbxMqXgoB2O3Zdc8aFLjkNrlemWbVdbEr8R0VFwHjiPSS2a
NGsunSc1r9LmDe8ky5J+pjNCRoW8XcQ7XrVgDsDeNaA9yr9v2Qg7GEWTNuwWQMVi9g2z5MhjAhzJ
Xi1loLVWi8u2hTrY3vGWY9LCOKDUINvfDejVUpWSdP27r0MmoYnFEFHqackGpvAlEHXaHajOYtjZ
dJ0OquIr4TIePTnhoUcjifTv+4AGpY30951zJElf6TOldVA7akAoI6RB0KFDQ/zH7mwLSUiRnsGi
YZIOfQd8PiFkusc+h6VfzIyI2Hgk9jnzo+3/O31HiAT7WEuSOXPwitXxiV4tjbrBBUDcswZlJh28
fV+ESI38IfjpJ9zt9kmhbuiLOKhlE1Db3vWgpfXZDyKKlQYd7PD7gFbLd4yuonMfk9uGOOgBbY1+
o1+Knh4JpoiyzzoQz/3c+VG3IJatQNV8Kl9qyAVhh6W/zPWExvDTt4CFQgrPzDyr9THieMRMll83
j6YVkAWBif4PO8ZW/7KNJ2pEpTO7afBIazzgcURX+04LTJljCPGwa0RIBmge8sM6YR9BpxsLS101
I3xNukd0/R7IDO6x3O0A55Dl3xqV8437fqCpyZC2R4cuszwHBK7kAEeWk43n4JOb1zLYaIepCaOa
G2qLu/hotMaBt6ZHVjCvtQowzsbY7YSMIu/tHt21hZohZ7nVLTEr5kBu697zD6N2iHL+Af8W6aUA
1f1zDqFNgKBXoNvuCRupCYN+/n7YJYuj791HXjOrVnRemMXsvgfkHR46sdEeiSinAQ8jKSPJsjBq
Ac0+MP1ZVja67wWmvyvJvj6B/NkYbJvhN+lt0iDkLTRejfIWRhlZGNkcQy3zOkWgTYyCWkXTLzRA
6qCHQGLJKaeJT+QjjDPCFESA5RiXc/Ks8CAO/VERlEgbzpJMYRFHJ3+fcObwCcdFwDFCoSwVw1IV
wY/PXQTLGMYajQR+sOi+OFW6bGGOuOOCr2EPIVkXwgWXPOAwvFFffqZFUI2Xc6IiuOrwFzUjig6y
8c5peOieQzH7Ivfy6cWjwbplL069Jn44bjmQi2M65YBvYYwAyyc35/I5mnLiObRG4wElyjsIHfbJ
knQTZsONpGrT41S6s/3UO1gGN7XDDGaw37UZhTt/RNfOPpRz7rTW5i/qItZJD3X0zsQiQ491EpNf
ztyzAH0bSWZPG5IcksKOnQF3QoF5WV5FA4cU3C/ZtPBu/Jewf864pHC7jri0nqnxJdycGRu1T6Tb
gc19IDo6KUH1OSM61vVUagOi9tPiGOme1L8SMMLJyvTO/ps9e8aDn1aSnbVCUbH/gvZMSD/QGhXH
EjeHr/Nvckoxq5aH5K6zNuDIijUIgP4mBSUPW6honCRXpmGNTTpRW4BSaXj9W8ghFwIp8U71KREK
sjQFjhQ2OxpJurpc/dN0H9bRZUqVNPhu9/FmGfCluyLxVhanyz1AYKc2Lyzmz2kztIeYvE0/dNlr
/x1oG7t7BnNZcQYFL/87q0kLsBg2NwWqJoxU4da7WLzNxewXLaOVTUmvPBNne2wWU/nvZkLSjIDx
4UOa+CV4wp0mD7/ISzzr0O0wlZhalU0crnI0Xigp1deB3cCRx+vgHuIunzBXfFkQNbIl76mqJZZ7
rA5t8+MVv3zLfEkfT6PascGDGJCZM5mqnTfh9T26FkEH1i26I9B5DTrv5E3M1DwzYeM73SNNo1da
Dvh3v9Ft/dXpfSKbzxnSnznF8LVH1xS2tzWDnurVI1EQUkmBmMM2y0Sz9/Zw9OahFsy2gz2K5NBm
Uk9+glXF0cisqcaQ3m6w7NdpuWpvaDWQ4nSfvtR3L6ZZ7XOsHbqMEwHRxzbhPikH9OhXH1bJK/1x
hJHLEi795ZzjyzO9LiAL7cpXgDtIShmrJu8ExJ8um0H7zBrScHa3NICv479+B6QGH1IKIox3UQdG
mLS8MczEMI1WBl9ruBkTirLBjnuROYu9ZPVsE2ZMMvNSBoc8oNeKRzP9OAjmLDwgMg/6nmRrXSIk
ohP6V81YG1wFz+40AulRTeC/55MOc6Rp5x6H4pc5QkOBg+m40cMbCIxvd4A9N35OT5mBdm/afPlL
/xDiVxKag0NobekriOa7iphWRbdc7ztD8f8wwfO4yTBsJ9d4Ie7Th5HDXuq+MUXixLTcCV56Bz5x
B4Ua4VW6l7Q4+ze4MLRI/20bbMm6dL0hO3xUQNqPsfoTr4LmvAj1HJdynmubHp0D1Zb2cDvWc0rr
Tjs2/XJqM4/B20KFH8jAnKPCf5PJM4pJU5CoXF5pgrdED3snasvwkNrje9KmK8LbcUYf+N5qavtY
8yuAt84DevCsRbzctvIvsiT/TpuWnlCvgORIZwjkj/7aX8EQORpvMRTw8VCERaeQX94hM+J71Bpc
DnyAZmyoqrMtMnpHxraR6oN2705rhR7spH9WlTrzc47iLTBZ6h0AL+hS8Im3208PMgIpB6OKjgiH
6L4SPKlm39L0vjCzxGvi1vHyGQs03OI5xpYXZoGZV+sitEbtGMAmssen2TPRFzf/npjUNdBJugyB
wNeTwIGi3dgcyUGW7BpJ80H+6MvaCVk8MxcuwWvbJIK1cSK7dK2OFem+2LE/OCIhXAdI+tdvbGkf
wweZOnUSSVCvmUIzz8Wr6IKDknx7CeRaDwViu+X2HzxMjiDqhOW8THD5F5snHJLEj/+XVoPGbBke
enqCvB8CFz+a41tEj5fj1QiMgFKNBAi6CUcZ76YAOBX+0X6V0FBnExIb8E9qwpCHVIrFzY8tSriH
hkc6mizjEdfTNzokwPIK7Q7gSNknc+FGjtjPjK7FxV/kjDCdQwRNOOcAKaypYMNiKF+D6cdhTB7q
y+HnMYbDyUVTXUet3k6wLg4mMSH+kG6Ra934TLwvhtzxv0y4o/REB44FMMpEobkWgsGCeISNM8gG
cmdUm8kpbiVfaBPmQg6Ta6qzI/ibM+tET/vtg05KHa176zUFImO2SE4S2VIjigaycJu8TQbqFEOb
4dPNzugESEKXKij5okQrkkHatZRR2W0sH5iskkRgUGUD4JBND08m3OUV8w44gl5er44YHUMFvbNB
VXTcrjhtMd2/Yb5MUsLJDPoz5sSVuoAUs+RkBgaBtR9B0ZW7AZVwepkew3Noq3rt+Mv0Gu0z7qCt
THV/kYLglPSKSlIVCISuGetzajU7vkzrNcgGOUyhfmtSJNKk3z92WhVS5HAB/Lpn5z7GmMkpeIYY
4OH8Y0KvuAbSiL4ShLA/517TAnXXv+AV4DYww7uPjdVgCQB/lD4lPE8OTM3fU4dAhFt3BWj6kMrb
CaOPfqodYDkRYRQTgz6BQR/zR4rafgJBgqPiFANUkFKCrD99hmA+gu3WUX9/tKuQHZbdE13YN6wL
Tkka+4g5nVgV4T2qAXWJz01oArC+oquDWU17eOf1/pEuZkV8aHsgEUVc4QKDsxOzL7U+spFH4ETb
Zg8jl20bWIsKjoxEqmcSXkEmuxAYaDDHWsjUXmoOJX9+Qd6L7Yb35rs+gR4+WFMQ54M2GTEeMStK
/38BoB4Bo3cAyn24iD3SockyxAQ+NxlrZSankSy0dcO9jIRZoc6DF0bVEurF/UjL2qkT0IJmibxI
15iAgE1pyF0FGOqU44HosiueJsJscHIpL244OW8Jzxn2qZa475F8eXgZcIJ+veyRwvLAngfgFe3S
FlYC4wWYGOmCsTZ8lgvZIMuOQmlNYwT+EZe0DDmLnQAOpFys0b37NpGPFotrJvIeRD/YISnTxQxO
EyFaMeQS2lYkDrbGUJzXq+jBQlky/CEF630FeK8Qh7Uv/BiZE/IJoOV69QaKXv7bmr7499CE6wlx
grloYyumAfiPekEoRo/gfwcOUPS/VfIJ4C7zoLHx8PacynK4kh9xOZG5YHn+vWYiXoC/w0xhcZOi
gbMiNrH4G/4IDJag2sbSpxnoCRkZQUSuTbgPxPd/5A0OCB7zb9ZkXFuCO9cpZubJHfYHY7NwMPsQ
+LlNwUTCiXwWLt4Dame9WKREMkCRXIrheJ8Uc0zKmwRpNvRFafKBKZ/oE1A9cmRDQqMeR2wSowtg
IMaBTQaXkU9EuN4aKTS8CJdFf33m4EAOmxhT0AGbrF4KHpGBo2CiZjICSld63wTF/z8ZjA50vyRw
Gb1yaCjiC0XtJB2CSEokaSeRVnfkVb/ZDaiDqhXAnMHs6hVJDMHIBmY+60vWGnGKVVYxaEp6U/yf
IOVPsOIDYewQnBfCbWXRysvgccCQ8pLlA9Aq1y4XvBZnR0ICVRPzRF5Tsjb+g54FQXcBgPKGDGWS
y0puKI65/PxBqJJt8G2R2MspiNeku4YohRXOh4faBv4oO03CPn5zPybNsIv/cd0kTkmXQMAHebAv
GEtkxeFhBEnMZcwbsYr4HsbBYoJDMV+BHmcy89Tim3m68vP/6rtPfM+JXXLvOGBODJfkPp6Qdczg
40M2+rePZP8/V+1grXsMu4KNTIqLtCZuuOtR956N1o6MJnujg2fuDakPQDWWZk73EM/WbbWcPHPU
fnxW4g0TC1CweTY798GWsr0+0vCOBbGPbQhVDHCLJoeskCIuJx9IWB+ctyQKy1l2ooBd9qht6fbg
YMIdRESv+RRRnpHKcccftKm4hYqEcpoA9gq+yZKRAbPm0KRvaDADMuaaGNAgY5lxSoFEhQyuHEin
hSJAS7Db1760XvaAeCAR6WF06NF8/LebLfo6X+o6h5vPFNhuRbUxmYjvKH9vCEO4nz3SgyHEM3Bs
3EqaaVPtgZq8x/A9vqhi5th4+gO8cBwzf2tedkoYGqRrObuFPn1WcfKzCzid1hYx3bsE/LWmMStH
leYLo671JxfajrqMJPrw2KUmICPjScKpQuVC8wrjKVNaSM/B99o7wonnWt+T+uUtPupXqMeVinGZ
aa2kGZBll5jLrt/+xfAXWN6bMM7jBTql+S9Flubbk9P8Or/3u0y1Vh3eU7zf6EZRgRDuCPvMqnFm
nAObYquz1qGn8C2s8cmlx7upKy/CcdwiJXNmcGPgEZIHokZ6pbRq/yjPWp791w44Y6igZlsxFRRc
WZz5Gpvri2NHCH+gZOSeb34Vo69Hkp7XcR1f4yblRWIjOOOBo9H6t3ztxPxrBhfaNwOLl5nwIpXI
XNhOP3YfKqwAGE2HqjJgzU7g2z/SR9rYGDMzKQfSGNeQC/LHUCDwEJQF1SarPOa4acBYc2BjComQ
sIUU6KPIxyZNCshkTZlGzuTTD6KRDKiGrUPJwdQMvj7pGZpkogO39pbLdlqGFImsI3m/hhxoRJZ9
PzgyZKKZggET8JoKgX0PVKqYv9KzLKplXz7qfWVBK181umb4gCRJqoEt3pWBjcIz5i5zINOXBUFw
eeYNTllYduQlIzraKDf/HOSTeJJwOQUnhdSnAJXI0DGtck/bsmN11nTvOHaDTHJLoMwFfJBTz2S6
+P/DaRckkXGWMR172/HAG+Y5JtiFq/pZe4ZZ7hqPNuLH0e1QE2NQPoMQLA7I7kxFnSRhuBsQwz5O
53pgu3vPB4zwIqVo60fR6suUwZUPU8OjMzYg0SLE0KZC0kDDNWE8QX6Lk3FEMcZk0z6t70RGI2vU
frB7hcNyq3bLTJABxpvVx7S9Z3RpjsCUKPGbQgC/nZM2yTfwid2pGI8611dF0bmQ956D/T6gKXF6
RJoWNQ0fFkCBRrYK2YxPU+iglDxYqfJIPo2MtfuenHNEt3mXHJ1U9YH8ohVvBgHnd4e0CzCX2v6q
2vgSUq/fZMikEloqIubZc2Lswyv20GwSIPVldxk2usfBscguD59K2Zod2cWFYhXCVJKOJnk+i563
BYKvmFPQThD6FdT1PNw5pJ9wzUE5NenqomOdXofvrKAHiQ8iUAYdf5hqlEgy82nxSjmPSCi1UFjw
V7aKgB5fj4xiKLmgJWOumwR0YwPmHC95aw4ZvkFiIrQUTwoNIX3KhwJENftP22OFV/jYwuhluvdp
BJuU+lzAQpKIqmv2+b6SXAZN/7AlGWorfMEtero/K5aXzjD+Xi7IP/YTzigHVusbP0O730Syj6Ud
zDhIi312LhEvQWGKfXIzPJ0WyAbPx7jY2lTm7bTYwgDjR9gsdJBoWbwUgCUY7GLBxuUssVCDzK6j
JTM4teh4TlqocTyNlT9vw2y8xsdP9M152HQ+YMMN2CmL84VdSv9LnOz393/xqBh9Nqjcbn+QRs3+
D0ElAI7hYnr549mfJ9wAHJyRiA/34E1ce2wvEFwKYZiZFxjf2CF5eyuEYGoNEYDvsUt/bKzhKd1P
akU510xe3/x/NGuZoTe4wxj+bPCuFDvTa3zGwRQS+U5aQULtEWhX/For72eQPJcJ+PExO49hJpU7
fmuBM8DajqjCiPg78p4XunH6nu5yi8rWRJdHfYYn9LSe2hSobemvSNn2mOJF1iJDmX/od+9+xLdX
p57SIDmODbKJsU6P2d5W2SPa75Y9bJVpAuGjQxpX0tBl1s2/nJC5dqL4LvsDW9EJL4IrIpcxM0vh
PVTjx/QmkjVU0y/Sts8algBzX31EVyRqDPb8V0IKTk61UARN+ZpAr0Ggsk6HgQtAOmRCPQB0NaFI
EPYPOwac/sBYYBg0nylVOWkL5iQdUHF34/zrgpFgdl+aewN2jfFHAi6Gf1ALVx8NZgQZebmPlhd6
wUeqWqM1JsuFGENqqPc+U174PpZ5mI9OI/8wLzUBrcgauSSDFLQv0mGp6ff91xoV35LO8yfCSYOn
hWuj2BQZVQQf4zZe9loVVXfVx1B+3BZWECQ6qIo/Rs/CS0SgvYMgefSWdHhoaI3eA4imSJyr/gc5
DQDJLYFkdcdm4BrQgpF6vVmHNPMqrAxI81oBc/xQQxEbKFmoWxZoqvUigsXTogYzvCMdVR71YPnz
3wN6Lg8Myy49g62CJzNFhtlvbwq4qH1EtGcmqbKwOTngaUX2vE0uCeI2aC/Oz/7eivd0kOmPRoc1
MsqutSga+GChpYfK5IB7z7S2sm7BE8Hgycd2r/3x37cYKp2DWZZbxhAbMNqqiXBo38AjtRDjxkcz
wVTvwRBvCr8ZQ39/GRSdj1jzGWV8b+KuIRNM7+CsD6999W6zRxlfAUtAbzC+pDkWXP3D9FC719r9
aIk1rq6Mt4QIGjUQTt+xbKqDcwv4+nJMeLMarwseyrXfDmmqY9BCK7d1QsrptagzTgF+6/vCvzFf
pIU93mrZfXICF1Gz6dH72eeNOgaefqnZhL+Aqoj21FXVBA15eVZ1AdHymEu5LfiznrX6gjZOJOM5
kCr8/iWvBECTP8ftV5oJD0pJGI2+Mzw2EVLBcZeg/FImCRwybCqhu6/3H7N2l7l3XQ1NmJUCuMOt
c1zI4IwG2KvjXz0DJvhsPg5nV1DP8OJ9gw+1QypatH/wYgtvNjl4ExOyFeUrWGU1uSAarkbotQ91
hE0/1SOh+/TNeaXnL7aeALHf5A4HNnmffR29Ed92zXjnGouBC4RW/zFjspJDQ+Jf7LvOIKXfeNxO
0oCPyR1BhnRI+AAtDC/PHcad77+w2ERRzsg1dPRw3vXsIUYSEGS//SeC+y6F8PEw1DSvCXYuUEqR
IpFVUPON7T/k9dlx4r3SGAXChNPZO/6E+C6EDl4L9C2wdGPLu5ezMsDA0ypGW8hQubjoNEIGi7wm
p4u/3PwgOIRmwEGrnt1lp5rjW6e5n6zJ4wgtjOO8un/qX5I6ZKJPrxGLpUORVLarr49dJNdhY3Sw
feiGMgToC9KMlAKrN7oumjv+hEnh1uElbPT6S6/yWV+hY0ZWt4X7g0fxJXDzAUTokPWfUOsBh5BQ
DVk9MO9Bkj04rKu9R68zYIYWs/yChhLo/Qf0jfrkX6F14FB9a7GBySsY8Wpvq+/kkZbYUfNeHMki
iijiVp/pI3Bnfw4lzHFlLBP+J5OTHPqvuobtWubpTi8T5xc/4FXDKnbbjMnigfwZ4VtVI/0bnPKv
0gMZAKBv4KeyG9vpm94f/L5QH139fXiJIIgKrnPOGgfPaFLoW2hDLKqaZ4gJG8xZWpEAjJ7hoxtw
K5rxzK7yYZ/7pitkuw8qzwoLh4IhpPMjipRFvasw0MAcK6jewZ75FhaCRO/8Di6t4GCoU0skCNcb
syAw/vCXufV2T4TDpTJvoUHCsV4ObtBuVSM29a6BNUWl/kpYutz0U3bBu6VnfRhcFp12mh2UQy1C
3iMND77YCi7oZvZYUfUP2SW0oLk93H5pB62I9fkN7zf/3cG+8YYgb+GgQsbZGEWFA5DzRZUKbLnH
CQy4YnfY4Y1iLr0LM1UOgH/VK8CHTP57r+5THHxjGiq9O8AgpfIpbMM+5f4phnD+DK/9UFeGNFdJ
Y3tbf6rAsPyDjsMN9jXPzm3d4JBHaSd/jKLwPtXvnQueJ5CDwiq49PXOI+NAzJ5DPHe0tIiQjGrA
zJ6RNPonSPIoJApvXyttc8IloXtk7GmAgwFNQaJtI2uHHzp6MpTi94dQg9hiqVrLvoytjvHugPxC
VKWxB1EK4mQDLRCw1gNMnrRZZyrVfUYREuvdywQtdghxIvZ44kbYTpbDn1fkc2kovvxGdn2kp8nL
P+WtoBHeR5WybfeIVpLOzxBv6YAVH917LfdP65xV++PWINPbYQSXBg1svIq8yPYjL/k3YVrXU5jj
9H6SlfjXmUGN8J7okJz8s7pvsbtxc9qa9EV//DSeP4fOuTHWdM+m8rG2hRUc5/eRRWBJPRJrhov/
fOcYo3fXX0xmDwws0x/+BX+FVlg0uyfH42ePJWRHMhFc9dRnYtyD/VYjO9g0aWkWfqN27Q3+PvH8
Z+FllX33IfM2Kji0k+XMSMoe08u1wt+TGjIl/BD9Jge6Tv43bST3uIB5kTyAVX3s4d1bPMbk1tfU
AZ8+1caRbdBE4ZwPKdQkSaJDBx7cFqu7GjkyXpKEJDzV8Mxm6u4lHB4DJuQBQu9ANQlAk8cbmViN
kFW6Xy/SFJjaOboblhbkFGjHQv8nRWoL81GgfQyI3cHR25guAvBaD3cDUiDStpfbC/M8ItqdvL8k
n+4GlJi0/3d0WyhzO3UDypAHMEejAewPySWUKpjix0zv6WpzcVd6wNA4qkh8pzsMBWSs+FuFgHRh
mF/yuszeo/EjJBwguLN6CCkittm7g8E0845j2Om0vgiTqOPCMjiqIRebjOVpay4ubmHFGHjM/fZd
QkCSpxSbYbyGKgPYx0cCyvNriBMzEQnSC4iYAVGHZIAQMTBBlbRO0GyZRLLp9dLcSa6D4xxrOFxM
5hgo3vFaIHqxCZcQZbpM1LV4dliV4rI8eI8OgyI6DDBsIRoiMif7MV2deW9MIaGr5tK8V/MxMTaX
wfYWxjUhW/V6zY89y8b417vrHnZi82vebCcWive2z9EZXwb7uzr2qn2nnFcj7TDgJmln78k/o1xL
cx3T1HeKxchkpSmWCaKls9fG1AroK0F4ErOpa3UcOX0Y3+E9hRkYmpDUABGUNqNlD2mNGZOU6xfo
h0+V+4coh9JphDIga24TSazwWygD6WBunLE18wpaeLNGyIy+cvtVnMaEGjlzLzlWty6fofTKXoME
IM1TiInzD86tD4pg5nb9+/YD/RplJHtGlQV89+o8uqfG3xnJDXnaH9mYvXHC26jFYDyLw8m6ghXs
t4iXJmZwldE58S3GmO9PjH7nbzU3vHe6n597LQwCPnBpXehzLapBdc3vo3qAxPCS64Gmjqilehp3
q4gweDd4bPJa35R0079vJXbeekX0hAl5dX+r+4jvL9mIKy3VUizukZFBTJ04kyVcPL+VfmNjbNpg
GQaE8LAgm3aTPfnJx9PesjajiDkYWTPIMqUirAzQT+BlGH3dOhs+MuA81Zxoamx83JVcC+SeDte/
0vVJfqIVfdTy6uHnKzAZHyKI6VrhIbrQkzhG9ermxPdzcD3FD1vWk7WCT1WEKMMKV1Tiw8Tz/EY/
95t+fYqRPEXJkF6U6neslBzV6M6AcaUNbA0FGwoyWHwAwUDIs2wSoQy8hmgauQZFp6QRcG5F24NH
i53tl+T5W/nkPxFnOgvP95JzkLAFT77Hdv55SeLM4aS0Ii9npmXDhFJycudkaH7iJRevH3W+g4i1
9fPKIxrCKC3jNJ8XUX6CxlKl016zj8nEw5+Su5D5cuW460CIhWGpO2QVwuvHc37cc7yn4fUak820
ybxMGcF4YKfWff0zhBsDvT//fnnEMH6fmC0/PmPzHj8AWS5qdWy7iW74J1ayznPlotpHd/gZf4mg
cGp8L7+N5pUTzvXKzZuTPGcU55VVi1EWlizejTZJVC6ZQGBHDpNyccLARjBNZMMaBjlUPm69vMOL
0WfPbQWhk7EYEZyYT4nJB2sYWOjnra4fFqwsw4QR6i33i96VebDeCYfj8jU81elP+HxwJxVH+7EM
n9qwaEXJ4QThLiEKDRmM9/KKs5sbf8wJjctek0Vflmy3gjxRlTC1oOQq8x5RknOkcfMoFxoBK1SS
Afyq6LL83SgywGsVg5Qb5bT2/82yZHGE2DJAv3VTE4oTzc2YIdpCOcI1hRqsz5o698zADPa8adNn
R3CZ6MbUIxx+O9qaSiDqj4kKEGYhGDnhl4WQbjhQLProzbyEb4WuxrNySRgt7weR9j3jAcZaUE/o
ScNIagJ2+atq+xxVPbwOBmIowuTmMfrwmFKN3X6O7yghNoeVFlTxOZbhVbf4mX7VffTzbTa9M/nG
2JMOzqNjb4kdJyGQiYJREbXYgKeoUv9GcmruEOcyFr7Rc3pLqCaOYqOWangIwSZ5uKTqEw5uko7k
kJygc5jrY1AFt67ZwdBCLp1Mt/OOkBEzcYON8slqnm3tkWlGr/6BHB/TBmTQyDVh5DhvDBq+aLzZ
Yw01PHEuP90kyU13SvhJP4nh1z7BkyOASJdcVh+/SZTjwOcl0T/6/B5VQ2Ky16CuADOjUkJezrnc
33e/4uD75CwEFWHyxMlvEfQfeQJp+a1W2OJhJkHyxFHK91Hl7BoxdhBUP8ydJHs9gHe+k06fTSM5
4TNFUANNGpK614qn4XTf+/j31ISZ9oTG5iyufoPkj1rew46Md/r93eKvOgzmpF6j16ReOah1ll0t
wOo1tl3uZc11X8etCE04ZZDcPeSDgZhfYLeHUpzDn/wOiqzbF8pMyd+gfMEpYeisT8DlAV7y5exK
WH/TDuDeWOExvp5JNN+KioGwpKma4whXCL7/FDUYMdkI239Cq2Pv/hjsqKT+EoEGJngYkowoTeZE
NmpG8uEfGquPbySnHECXNeiQXJKPdSTrxFbUk0Ejb9YVzBwCw2DVCo53Tl8r0YL5FPhsA5ie9N+U
sxPWEUmJcnry/Fu4FEdHxjhCZpprGFhxw7EmHl/GbxAwE4g1fHe+XOqzR27ACIKp6ZbMzITtn7L9
xJ5HPHzO3ropMnx4pB7T7UvPyPhGbGpHtrvivh5np+Tar4KHVw9knbfERkcMBegzhC/Soe29Z6zg
+gZ6JCUsCeM1e3CMjZlmEtbhKWGXeUsO+Qdqot5jYiTHh/+zPWzRV9+gHdYS+3mOJNxJkujR8IaS
i3i0XPJzDPAlJ4/0zvDv2zn0r17yjUkMqChNmx3q7GEPtoLVqy+17wXtQoH9gyK2P2EqPVKTWbnB
Ebl18FT2cGpQEHomOkk3fCpKDhbiPX3Orv6NCj47056GRekgEiY7hfMvZNJBHR295uJ7Wm0OZGmP
wuPjNn4RRW+B3IInTE01Wa1euS7OKYePi080lVrkbCfNd2L6N6F9nZAlPjs8Pm061FGtu8zJZbNk
e/Vh9lXF0k/PDHpxW11UOOwRLWA55qjNxyjz7kFiTUSevlqyaL5s/GHfMTyq14vuDvX18N3Flvvg
jrESdpvjo0LcnrzCnNRyle8hwvL084uf9Kk/JU4kAoKM2fAtDCnKoxcljMLlMpp/DpRH2Du0wiih
WO99QIlK+ckNRITBwZyXZgesi52BOuGrlrPkNWBfPHbk2N1+slcRxgEWsS4yozGZCMHdDsZEJrxd
9DXixgC6X8To2tx75VhOMMeJTgipzRvvSboLs0krm9Rol3pAUJ/u5YLjDQyIJ8JnxiGUsKS9e/Vx
y/XltjijmxnA97jBxfh9UFSjjunBcCuDqOoiqRQkgOEIf3+4oE/OX5gTUG2fSFi8/TXBjEMqGKlk
LNM3TH//xNTkRdS7JzLshD9vkMF6T6YQQ7qRUVB7guvjM/qytzwmAkeTq9jea9/oFdif7myfl9AX
L0vo50VPQe9hbsyvmsP5ILACMp39jzVGpo3VxK1vDR+OO/lZIWwRVBtfIDbcQ90ayuHbfcHFximb
1pfOiCEgtoqQBUgANmr7WkdgJmTUT4yjdSJv99jy/242wfwOKJX4c9KbfaGwz8/ndU4L7ssgWtAr
YgibCPrhFkPjre1D52yoKKJACodD3m2rDxhp7niPN2iRLFcLZlUQySmRkxPk4yoYDzF/mDc4wy6L
q/f3jh6Yb3ntXjN+/MfSeS2rbi1r+IlUBQiEuFXOAYEINxRhEkROIjy9v2b5eB/btTwDkobG6P5T
T8jlAVv9DWK9ejSWRN2SnM9SfT0k5LzeGx6BRGuQj5Ugiq23zTSnh9HLvEZYEJxGM333k4KzE1TI
yUN5nACEmtWYrlp9BpPb6gSDTPY0QoHGLk9T1NddMaCwapRG5CmVsV63PKSb2+ll+DEA3ihf40LE
1q/amAeenFK9Ceuhy+tJ5gHynooMPLKNj9D1FsnKq2fTZgw5zx9VqGRcFKe4aI+YE94hpQBQmCNY
1cxADo1EJ4rWmn/nVBXV25o0KUPbtRE0h0VjcXLXvIRFZTC9m6hl6hybN5I3IaD8GgKFQFxeAnwO
9vA7DZL7Ufa1gMYm0D0++2MDRAguAzjIG65k3p1z2l31fMZlAgUaJ4REXAVhyhumb9ptzrZ8m1Ny
GmvFX6/eE3p6A2D0lX+Qnq7IdXlhgzfWzD6cNtvGb37VGiBMmeSnfG/NHybdFPgCm5lO0fRA7m0m
gelxGZCWChk1uda0V2qWlyXRqIwX3lgkI+1xacHkrwh1v9irHFA6YMZdWXawnEB91V2fNzuvzOOo
IrIE0M0nnOVjyfoCLqALAHGn1Z6E51EO/gVuYJZkMqF43mKc5p9X6jy7s9qdfN52Zj9X7ssgk4MF
vEUlklckytz/SE/EsAEk/9fAqcX4u2dzfj9bnIj8hkbD5k4Yzcl10f7wjVrXKGrNvAAmT4sr+8Sd
hQA6RGS50fYaivVlexkPeagfhwi4L3HMWBo+5xS2lErwkagaNSMbPcdcmFNpmS3oswOi7QiAmt8v
mrl2za72zuqXUc4A7sytOnoCr4RIWp5m3kMmTGS7PN/H3yUGY2iEh7w1qqaMZtECAL2te+lw9SQl
ZqfhzNaSdvL0uIQQZS6qrwN1FuEHTicDYySCyGZJ7wEamVzraiHTXmAOqKS1MW7iYA/G8C6ZZLq3
9gUz6Kkr+SzjB+M6yCJZdX30yMxzYGQEAwEpLZiXHnzt4c5pGNRaHwrc2k4KbbRFXZwLg/+0UULU
pG6LHf46R2DyKvG6GOiSCLC7ujNYbdSRJ+e1M6vJLWv8FKQwMRmMH4R307lFBKUwSIMFnMbIKpkP
2HBhPD80938PVG4RIu0+a8SXC7WYO7O4TZk05X4WPRSEbpWTU95a6LwTuRa279Z3qr2ya9FgmAaL
Ifjoxv2CT884DZ/hF4jKOgwPZqi591Ioa+GfkRCVDHGc5ah7WjfDUgp4WIbHq8Wu3MzHV1HMizKY
2YYPimgMRMktU6Nr3omIh3vy5IihC4nXfA1RMvM+T5/DN2se/96Gwcpd3IfofJBDdsYLpBxgQYwg
EeuNObgQreQ9c0IV4pqoP2Jd56KrWWDixqiN6A6e+ztWlyqfUgieD24jouWgeKGD5PWCPRFyXCzN
2FGmoo0SC7gMj+kgmfsZMtXlDfIM2B9ld95JIV5aDSZYGbDp0SdAQ64nHWuM2PFOQrjCT0DUgbrq
yR7Hkt4tRHt6cY/perVCt6DnV6a9dQyYhxJpJISEkkLpw8LH1/Ubxv/ko5Rxsa6VuntBco2NKtNc
3SVEb5cQV+ZJfhZpv8GrY/A7+J/ICUUsg6Igv2WABV30p/KEGCbzDEiUQwwGXpo9+cUf5DlV9kSN
aDznrbVc7DXnNuIFm7/ms4Ahyd6mZyLv+aDbuQ3gKlDupjgClpv51t9i/srJ7MY0CBNYSbAJYVZt
5NviFGAbrdxWguqeZTd4OA8+Z4voNWQ9X37zzdKm0F/1UudvkHZ6TggaaVAucsUxAsYLQel88YlI
ZzRWcywWCBklF2M7EaHwHmm4uLSQfsuQGrw8/ccIHzmed7jPWOnzx7xU5iV8IvRPiPgQuXO3j6rY
VLEX9mw9g6jfuzrwqr/JSczYoIK+eeCn+Jj28c5t0SIQeL2no7paal4jnCVmc8nRjPGGRsamooVH
ydwrPfPT+VJvE5t5t1rLz7idvuH16FEedicmUdc+s+cdwj0ub9d1JzSL5E+oRDuKS/MCTzGZTUiO
vcpoXeH4Ozq2syv0cqsV7t++KEwaQ5EdoJl3YintnLEomXoMtUD+RvwEYn2kgaeBjPN6W5wfqMbq
6Ba1ggYgJzKrLpoMtImtQGO3EQ4PT0SiOGeis2r+YlhlMmM5KoUsRLQniN6RO8m8FIUST4meBAnx
ZAEhiF7T7Z+E2qRQ+5IRMkWYsAC4D7rjKb5/fh/CMQR8aLxx93OJmNTiboim0AK+JqaVZLLwlsmQ
1q3j1Au48yZXA33MFse77hOA90bwCcrtM1DsQS+1MdAC5SKp7hEiiwWW/7nuaEbSxgiAmy1wcR4O
jiDg3GKoZhgfB7AyQevubZH0Iqn/81PsLlbI2B6Ye3NAB/LXD0k4RCtJDOM2J/I55FBDr4vwO0Vt
OFAikpNGrb6edCeMk/F26c3VRrBTLuwUnNB9Zp2GClNgK1u6RMooj6YDJG6TQkKam/WDG9xIFCbe
ghohahSJCoPhUJ1gD/GVors8H1GM+BdigQOkebjhmh4eQkkxIZen7DCq6IPKUSbYKsUdXPIn0WF3
Pd09kQBBCSL4Q/G3FLEuWuOIUQuMoSR0GvVbu2wgH1V3CClBbPPWh0gPS6bwSmJGK59hayJhK9zQ
vSy1IcHblD90+fyzMxB8ASH43eNv42k8eIwkj2bxKDCqesQFWr0leYHYLG8ZH1onRokRNMwk5zzM
K2yAZMGnh2JDtC/hPBaDm90nyt/vQg0Rizj7oMK28geX6PTxCiuoY7KjO8PpAtPxBqRCO7LhPTya
GYSV+8+AiI9T0jgOGGNFT8dQ4f4ja7ZQ857S44uoxfbkEeIMSdWR6nVH93xwRPsOI+gyoTQk/BWM
D+9ll+qEgVuSc1FZlwJT4LKxR5b3lFnFKMOuc01YcjG81NYsFlfaya/8w4BMMbz1UOKo/hCait1B
sxiKLYJ3BouJY1a2Y3a/QPawQ6RQAyDq0HMR84lJR2Iav3jd0Ca2Oco32DhRqXDCv30ysaJj/1O2
15hSTMJKdtgAzUqX7ewHvXXZi5TkGDc9IG5nFhz7YsnviRQzufLRr6QY74PPsIe7ZNgaovO+93fe
jkgMMWaD5ydQjrLB0Yafl2p88WaeZvUY5rVxW4zy/tv/4eFkHAHyRF5dzrsQmfC5vzja3J7LTsKy
vxZCPV7rrcMW2z+61z9kRH9y/hLG485E+YSLKBaH5UIHMSAmAiQjPlgs1UxyjK/DQaqttQDVHRGT
/Q5ODlHhXqeNIXamFtVO7RNojohSXDRycah/kWuQzc58nDlPBRLdWrCr9FM0k+2Yc5sdkMgoBPNI
wtjiUiS9KB6SOkLEbmvzi9N1IEvfPHQSmyy0QTYxBFr2vthaRjJJTDgRa/QbXuP99O7e35Rb2IN+
wvpbIfYk8TptvA9FxzFRnUPWKrsoXGdkh8qm10PMKuoQ9Dk2ahAHToBN9WYJsXK3NpwUjdVSdUEf
ZmdgWffoCLnUo0s5eI+kdqkNwAU0aJbJg4m0pmBi4GEB89hJbbBq8hg/3pOxmSnoU5Pa9ToqO8aY
7ZEDQCSGqNAH8Vj6Fzl1uxY9dbopDmRorjokEv7yIthFXkiIWwEML2//+KcqnndxyIbwAp2gtbWY
PTU+wr3QSN3ciys6ii6b2BXsQaFTpselcB4gWbFLb+OIR1wk0R/7SsyTan3kDh/tZ//V//pt5kGQ
NMBroY5wBoekYgjB+OYA2EzZEgZswH/3vxsICsgKbwaxUAxsS3sRehmgw4BWM94XBzQfjJw6xS+v
50N4mMqEXM8JPc4M579VnEFTis/oAz724C41QkC5c1HAFXEDK4MxQ9huQE0kWVEofy6W4gqX1kL0
/LSist+xsAAgC2I6AY5MGhC29J0juCwcgqOPLr+uNOiBtJLqTnqHDktGWghVMgA/RCaY6AuUFEIc
QPOe7umG+DNvnzKWDSxJsdYQrGagLVoeP89pxlUITg6eAszsvGg0nkxshviZ2SoSBLEtQst5eccn
jDekFbw57Snl3Zp8NDzS4hMie5MVJ6bYLsZO7cMbwSTMTfixj4l4glqor6F6RZ4ex+PYYpwvQXj0
tMwCsWgq+6TMDdrJFTxkXTOzh7uw4VmT8afaj6Xoo0TnpBZVhB1KHKZCR1WRaFLfaFJvVuW/zBWH
CYUEqUHxafk0e4SnVlHtlCHGTXyVYhHteVh6sFL0vHoZ5gUBJVYnbvi8F5OWBxkB7VBMmM9YE/We
oBkxu/7MLIp5AmJKLBZw3s4CKLXMZPRN3An3GiSBLm5F180zy6mbZyYuA/nEp4zx3GRRIzZFp6Wx
CUutfYohCTQ7L+B2MbJhsKfvdCdzfcFw2rt/9+nPk4Arp0a3z+iHO1aLCl648yhj4gJWO4BbvqFp
ny3hssHjGOJhbmNlpZuNhMqCcx1gzZFXiSOTLm9y51WP7j8P/p3OMVMSdhl3llFzyJbPOBqjVYxI
yIHydrOI6RnGfA5E0/ACI8KgLzNhmULbRZ/jTviRwBCkBWWKlRcTCLffV8iRQElKCdoaLHs2lJg5
grLSW9wZ0C5Wuob9o6FZxEYuFPJE72GpOOTi8vwV7FQ6OqcuLEpTruUaqoNGor9ZavSu1re4jVs5
DibnOJ4RxOx8iOoh6ESzdKvbJyQFn/zwLnloe/w5PWZDvrGx2zdjKJUDiwFHnRi4uj6zD5GgSMNt
PUd5cTNGXXBlMHOzZV3671ItYcMc2G2SRxn8Zp7AhNt8kWuDuX7CXSqv49l5DdCPE6Stmrf55c53
Q+XTlEBf0NmmzRupat38SKeNxM15uw0kI29+8o0csdkn2SaX8mXVJIol9brhKF3rDT05uMxhtN0H
/Ps1Iq4HG74I1pIAAQd8asRiIHy1F14RAU1Uo40ZbDOXBd4K1PEJ8eFLsBiuFy2c1tf4GyFquLZr
5laBsMM6Goo7S5X4Dvz8MPoDVohDSgxkewfyEvLzyuJz9hnSJeucbcGJJsJhaEIIuB+vy2WPTn8P
OL/g463byJ2QNa0+zLYCogIRZJAQyrcbXU7DkD/ylawRtrxvDMJvqoP3y/wi5GvaLUTR6PcmyoAk
RxBzNnbwE12yfB+8JxIqLEW11DpEsu8Na8/oOrRo0T1gih7G7kGzaMUksoNQiKfsYVWUNA33gCIQ
xAU0gUaaM+cF4ggG4vWiFTgqaGf/ZJ5TJv+xxz0JRwZ0e/zdQLXBxza8SJW9PsQI9gxAd8urgjWr
ZNLJ2smjDVqCrOo+klByOuSs45/DM32IKOjZ7Q7+udwnfHr5kwvu/pBdAZZsrZtwVWAY4FOkFoLC
BrabgPR/zaTIV+xN+ccANluxIXt8S4lPKeXugFceovsaw+hc7IRiStTd/byNYp8dRqyPHUsbisdA
cVZ7joEj0QE26TQtf7a6jG7eja158P/g46X6c12QHtVxqzn8y6Sduk9iNs7LpYammfgri8AoYnmS
NuIeBuSqbie+O9qga2bIRByjzxSt1Je8jo39l7loPEZ1wEwgVjcMOSyJ+xs9LQYbfG845qjoavYU
/AY+4SR7k5gC5nEc6Y+wNCHht8cIZJ/GZiStHUmSHMkbW7fYG1CDQbrkKhIUFfkTpCtMD1C73eV3
0aS+ovaYrQ/QW+vS2RhP3hJAzEMSZRnnYNeF+HRnnvy+ciS5h1frFDI002ql7y1skEaH/dex1enM
20Xqwa6DCy7wfsNvFK3iSzoJRT42byHL/roIErecfFmTDu6PKLyuOYNUrNgFVXd5sfXoEZDF5esp
HBfiT+fj9P7e04eLdJ2WqwKQvWEUQvFHHMIn12JmRoO54H8jzZ9Bfu5h3I1YaqsHKC6nLQuEaIGu
u1mcObK2scrZw94/WB11B/yPfR0FoPcaIWOEdIbye2IVxtIp+qzKBHPkmAnxpJHrbHUnO+dG0AHw
MuK6gIMtIMzDpKKY2Xm59SWJ5LfjTl4Lzn33Ep+mzwLAF8R0GLx8yR3YL69OL+iUaFje8214S5Tg
inLA22UT8EDq9J27/PY1a7mPWuknZXODtoe1RY2goqir4x94d5qeOVVDOIzwPcXx7FHKQTb+fgGN
neKLKIty4w6Rzzt5mXap+IsmAzpwRm94jbs+y3u3eGe9qMZYB1C4oKSl7Oikev4xdTqjYDenJ3ya
mk329l0wdCrNdiKAj+qPrdy07YldHNMXS5Zb8EILyZuoc08a4Tvej5+QshUL7el8KFjNL++sxVqB
XxweLSYXCFd/tALEMVcUBOfVl//kN0tJTDv718Fb42SqQgbhauYdSLI4MWAWpn7EgQEakm3/7k0T
yefOgsbR4Usfseah5uAA6CNWoKHyGcHsb9eE3yKdREMJZ2kR4q4vGgaHwMf/Sa+6aHCZ4ip05MNm
6lXU5ZtEa7tj3jFxgGjdVdhOzpXLHAWWvafgNO7p0WEq555tDmbpxIF4QG569zpsrOM0HTi9ECka
xMmcnt5QcTfP5tvKvoLSDThI4BQ2znqlIVTpN7NVe6oWrellvAWI4YOkD6eVbEba14B7BbNnzi9n
PFsi48z2mADW3THmN2wrwvtV5m7UAlI1wli2M9oDKdsE3ugyPZpiGD/8yaRQ6ADoPc1yNSP8UciM
GafafUQaN3UsMxjcD3/qvtvWFrkkP+7FROow31FOmrpTgJtQqBa/9bW1d84TecDwkDDaV8h1jlJw
YeoOleIFpLjBVI2bYyEm8NrJGhHwNztRICPHgEfmfEBcw2GR47iDroOK5wee4hmia/4i5b1/e1ic
X6xeCRGR3kS3efQqHcL0kjftB6QLwngzfOK3ukShZ7LIOvk1gm1VrBVnlkdfwHcOtu5xIb5wOH6P
4V5yylHIiqMdBkTjRzx5FE9jfLNwSopT94FaPWqOadoQEYr+E3FF1FiOSHeWRFb2sTN5E2TV+X8a
iBOpnd5tVJ+t0wI3BjkGEnBYHH/hUWSeCSJYIzec2IcAhhnxgslc0ZutDGfOznThQybqy5LdVUFl
CEvLxg9/Lf8J4lGhEH0nn4EO7EzdmxySrnsRqSDvGioi8mGUqGOpmRSxir8VbGrc2qIUR1Jwo5mR
VH9Rkd/yYZOJuB1SLkfagBOp5bcgCSgpRdlFWWZ1QYjzJpLyxy+pz6UmvzutFSx+uCXj7uZVEu93
W4jpn2hLu5/BGSR69Jow/DirR+jMCUmpKezuTle+ksyBMxEXjbermP3MRVcLF/K4IOn4jEWCjGFE
mTcTYmRZrqy79XP8HO/8N0nppPsyYsv8jDs5yj2AsvF5/D3bsLzgLryTgsA23bvTzO9Ox76EkqSF
3dypuSxO6JB4tBez/zh9yXRqEu7CTKOmu49qgLBi/zIAbF+vYg9JnXbybdIBSre7gVreM8QBngg9
LuQCbq03R9TyhbpE5ksRB9lONWy00bbcljW5kOO3qbeiWYp8U8FBzrjyiF0E0G4JW4nOa6s5z+iC
FqXHti8Soc2y96eHzESFJgd0Aai2vjEDggvpQRGOo7pm4hwK6/0K4SoLYZOhOmB7oW7S7TaVDu0i
zDEPW5XKfqJCZjKdh04PBEtYnlPw/guogt4o/5RpNz+V2z47noNh020vEZ6L1AJ1j5Wz/PdUfrRh
1ElhCSzHJqtSeL1BQ+kbonYSnhEadsi6QIBhkwdK7c2IexPcVPglXh+p2Zop/PtU+qHcgufY7sQK
/xiD97+w6cmPYtyV0VgUXOQxrV1aCdSKZpD3+MV7Z2iP5NMp03ZxWcvkeuw/zt0XclhayCaI+1cK
6SbhjW1MjRgBzIstSuJeLhd2H9NhPmwDSVVD50xuon/x8vW/g1vN9D5abCKWuD/iW4Gj5cs7diTT
prDwOL38NT6tI9vMYXmx5XSjb3qxzrSRFq7IcQ208wUfIgs9bLIfBsIJcz2e7PO0PpFsTq8Q/AJl
266G5VTzGdEm0qfcsGKONxmOC1ECIfz3bQ/15opdsxU+3IfJY2JM1ogkzuWD/rpoFyyxxhhNSAfp
tO5IWyFsQzRBljQkFvmJO6s2R5FpFlJkqNzdZvrJxSj/CfT4hA0F3kU8oNrV+bgyHgVi0pwANUWA
Hhva7fWq7Dwk8qImFUgekYAMe35Yh3KgRaMsAjyysuEROMSRvmPVSag+SMZmftRE4KsDIqsn40Im
9sh1u/afO4lsZEfzDyJC+jTVRvZdtBHZoJxMHnNW4vrD/nK10MNH9jwwZZc6of+a8XyfVpsqMMua
QZdXnQf8CDjcKHG1aNRIRyyA4BU1HDQCMpYE9Tk6IAw5E8Up5daDi/MWoO9DLbPeshf2GJDU2XKI
nWE8TjRfDwE15DXJUeFvf+o1OadfI/wraChpRngvr1dLOkk02HPi1zjJZmauKAaa/CEsAUANluiH
+2FvRtuLTPNNuRslQ+nih3f/hFcDvv/Do7qPl4wBsDSAxuNwlwteunfVvjZoJojyfZWACwkHjkas
0oYRTPT0btkRldDFHQYNWlLVRAC0v1OctvszPiDP7xLMm+XtbSnBJUEPzgLzuGccocbkHaP2BIKg
gMfai1/MOsxflkYUnQgx6bNHroquE5/qqu13E8kOpwQfdjm9Yg0/jK37b0boAH0QOA0CZrUHBOMt
2mh8aq9NjBchL2ATP/dQA3HhkyqIxp1ffUbwTUCOoIec9kOq6f4xPC6QFlE4n0wzaThXKr/7Sgo5
kCAotXdwjjbMl/d3v7XE9sYKEzllbXc5eHij75wLrDLqs6BYs8tg79o7NI/U/8/oC+YwH5GARwnW
dXu5qLADXoynwSSetqeF6ptbRQUM0EZBiIHIHJ5sCAqRL9IRnsjEYLXottanG1x1Js3JfqQ41orw
StggNgqGDBEcw7/d2fgY1cwMo6ApLmKQ/RrRyI5YCs5aedvMI/+KNRKBQnjiNdNNyjVXdk7clYOu
JaglPQdhbTe+vCbtGiWhAuRyW+JShpVN7gGznoBVAXVhAK5AeQ5QKnC75CWhzVlSLOkSrEbgX1/v
V8Pe28VCsmENc2DQal+GDy6O1AUg7LxHbMe4MTg7qn0iGbXlth19zLC1n2RYoCPSIPGKjDi1hN38
ZGryxLMRNpMZJ+Sg4X/qsFp/817cmXLenpcnj+/yW0QfMpkP7YJkuZEbS/mEFunk6gmjyCrXCkMt
Fnypclcn98xaHarUO26Nlk2KtiOlHcI0Ric7bUbvvFNezW/xu6zzooopborzzwG2DZAlZDPufDvR
+uoF3Rapd4wiMfOzXTucKGWIKoeylWnmZJyk15dFxl7Ri96Z9HK0MhmNW0z54xyGAqwqzM+paAWF
2a8tiyC48mo/KRV5KOL+Yh5M0IvY+dZVpBZCzd8i4s3m/ziIjceo77CavEhDfS/Hks50yITpJMIK
Yd1upETbWDDB3qBjvS9GeOxZPOVaBvZcF8BpIZkgDViC2iov43GMX7W31APYFYmq2ZG5I3EyBMrg
0Cb/GEjqEmoTuLE35aTwK0fvwhZPkxA0qfwkj4KCND2WNfQto7IyspMhQRjhwt7G/VSNLybVbcRy
O4ZV1HJp3uCxGua0R7rOjRCn2kISIW73di6zsZCL/DIz8reMQFsMdshK2sQB9Vh/KAhsDKgd4JiH
cwAWlsZaTcvWVHyr6aHJHzX6ZGiB9QQs7ZD7yePepEiKEHVYe1gaYnYsjBboGqZPvmdH384d26C2
vmA4kFNUwouImuUtobC/mPxfE+SGIuLBw7JDOI5kO1AKLZeGntduhZrQa+UqkYBf1sfeWq/4OouR
FaR8xSLJYaIWGjcmbJ29EMxb/+CUOJNocYfUoLmXfh67XgdZZA5LYPEmfwIrpu+FsLr+Xfe2bInJ
ps2+2ElIzmJwEomySASwVWKur24uZC2uNnHqL0h81rl2Uj7eJCCfHA2tCkFlIWPsSAJaKrj6Gj4D
fyF9Sw2/DsnR/vPDuAHjRSkJto4yhS2Dy3mnZ4LWKq/x00g8vc7MaaMEoibNZtS8g2cXD/7dW/XQ
lJ/J4k8+zDAB7l3c3N0yoOup8EqrgeinEb0j8t/GXUaeI5WlWf+1xhUy7ZupoNfBlyjlY89fC7+i
wEzQe6+f8m5VIN4guPwcYtmdOVOHV0OOQgkDYQ8+mCvAR/pQxVkj9qc3hHwLVyfz5j6GJ2BGvU+M
zVSyqUihsqd0UxqiMUAI7ql/Dy/AUTSqbcSaGgEjrFshsBruphyvZIgCXwmzgix0i6yUkVdRb9CL
ABnidoJCS8B2c8xgu+DO+1fDUpxt3roDd6H/6Yva9NS22kk9aQPQf3AuU85ew+aK/pceUOqjL2+N
TI2o0Ticy+2WRNkbLxAROHf2FwnIRBnH4mn3a+jFEc7PkK588qDf6FkN1LjQyN4H3P9BC0vvrMOS
tC2F945B3i8D/eBl6Th3FgcJbQ9fRYuDFdG9Re+t9cRoSATINrsRMrPHY7Ij1WbT19iLl1jaJf0F
bRQFKhmpBNcIA8rfSJxyBggfFj0+psh6+PpHhLKD9dUhNRmzy7pFWBObiMeBLtmClTXz/94YiEj5
IyX6Dk6YjR7rEVxyDQM+kGczy+OU/AYeqxfQaHSCox94QBbcql/A1JOnfPV0lDnYa4DZkN7FvUzn
irnzHI4xGf9MsIkaBJMAgcyP/a91W+klA3Wf+FMo3PgLzlFc+LOpDrbBt4FdqGQf+WNnPH7OiQuB
yyIE6sfiNKNXQkZX9hg4rbJanTIF5VgTUCjpjW8Daja670sffaiQpk8frxrGX6CiyjM/g+OSABqq
/le0z/RlL0B1ve133REhmzaGmvvY/QZbTByqq+ZVYlz64j4Dc6c/Mo/O1bmw3JWA0AZ3GzYssciR
XB1dB3Oargob1VzJoW7tN2iQm+zABb6MKa7560a3qqW9+BvsGXSV0i5i7b2VFCYxHIM/S/c+E052
g2r+NZ8zg4FEvFUkO2FF2uAEUW2K/ztjG5cNJChzRrSqHYOoYASwgshuBuedQSmHWHyiBEd8G1/6
oYneow1iogD1IsbK4ESBQRVJW0kprQbXaFbs8erw3JgBIEao8msrLqLEsprzH5dQJnfjNbhnL19u
wX3QoWg4Ba8Vpro6FwPLZzFLxLv6t4eNIyA6xXVPtwCf9sdtALGxKHcrr4mDM77kLzjZegjw9x5u
0cb3Mcuab9QS6EGkuQD0r4dCqOKShNd5ALqRWI/cxSnMYNjR+Iz3QpqJE88Edjwn2tx9DWgYdoNt
v+pjdKEgvmbHTJ2zcU15yjx2POL982pj9oKzXyVi72xYNaZ9vBMpvrtgSDXvXPIbNwZOmfoPaE6S
A9j0ZCfiDHLWfDDwW7zmlJzA4DlDWtlzdCJtWemk/CJ2bBjqHzIRtELIXXnFKqljemk7aK0lCVlC
jHkZmJ0OF1MNiSXwq/xGEWYRbxPscbSQCmMebLr6ERJVpObkWdISYVKxrtFmQLTv8u7DBHkXnf22
yUph/dRAjwz8GALwU75T6Nok47v7IeLY2+hQk9BiPkY9qin7BVwHJdgEBdm48k8txeZL60TEHcx1
15XsALyGXEUzRmhBlAF0sLNLt3bDY3rtyWUP605e3ilG1lQxQWKB3iD5ToD9XnifMcU0cn3aIY+A
ULL8wYFOawrKj1LsSx6WUCaSeyiS7zcYQNbuiydA9c4LpMeh0jHZHbm3spiGO1BYBhu7J5jzxbN2
epMLQ92tQ8zv5WvQGxSsY++N633aWiiTTdFaAGoA3L84dw4u4J/NA+AUAKhTnLyMgeKprTDBE8aI
95udnbk07Jjsz3NkkDsPdppMLCnWOQtKQU5Jgj7KgfHcOjCg8Dt2u2HqVd5ZzZiWRxjzd3L1bk1n
v9BRY2fbd6BmdZ0fR02+ljFxOB02wsJp/c6E40oZnClpVrWC+kuMYzemggTMq4TiH3JNKIBbTVbT
a0FeACYBzqq/D0mabQsnnrdhkvB0Y0H1cjfqt9n9O4B+bi4WFiGWKoS3S+SL8xkhj8Cw97GKI0cw
/gJIXPgOUbB1yM95mflKH0rkZIPZyiLYGx8JimutmfIRbZL3+ItaU0I419S9+pAYzHpyWu5g2hjs
5Vhkj4Yx2R+Vv1vXBIpdxh8CKxnwy4F42xnQgl3+Os5v1pYBYchniXgxNPxkSwRSmTo+zo8Jdel2
QExTB8wjf9lMPDY3XxOxGI5c3D9QjYdlc4bAcJ/wypDpdhiIbHGH/JDwKXIIl42A4r6VH9fatFmU
M5wEFBrxWBJbRAWupgJOYCkhpUFaLpGxynFJ9F6LwQFoI3jeGypFPlpOyJVkVoJIAc6hbz0Sk3KK
tkTQ2Hwgxk9zVaDF9CzCcj4N7DAVWDcJ1zBJHPeiz9D6LA8pIiUPQo7FpxmS3FxsfZ5WgMQGrqSq
gKPRJfR8yqNupJu8Miph06F8QiS5brdAeuKksHWpo4ynPcqPLiD1/+GaKO1a01fe9Lfg7qJ1Ka2S
SC/JV5ymetm2mRTAuM6lkh6PwPhE8fHVVInehb3I3i/INH06K3YlqANEuEjjqZAxpEivKJYLRLCT
+6JyS91G7hiKIECJrt5m8ZWkyEaC+9xo/EAjhlqIyJKyGNyPg8ikJwKrpnXb2RpSXK/NClzVbIJs
Z1gmLzbvQXdFdaVQMoTcB+oi/mjH5LIRs0hpzyjn4VD5ChohD5DSUQaICsOQVmA8Vo3yGJ7RUTDx
lG7JQWdHos6Zgr1ycRWNEKwTLYXGFcGOCwQn6GGY51iivDxf3anl5SdvI5ndGmKq8BG1eKTgtRG3
5qHnCUr6c21wSzosW1gBE9c3qk/gWYPns+JS+Snkezt4I4D9JRWd+FUXAU5ftAu6jbMGb40oiFaM
Aje9YkU7J9wIPx/tEZ/kjih2S2mEBU24DBNHBnsUnS60NS0yE7rBGUR/sa7c7VAIB6BScQMJbvoy
Sz6OaGrPYpJJBLiXTyIUBLeLi4EUyWH6WZJHthjQ2qvLFqLBdfabyKFRbg9ViV/Q6JRBKkYYtgY9
1Kvq4Ax2e+Ud6SPqWBJEdBpXaGWL2QH4dkN8zI2Cu4pQsKup4t2WKLmbzJOHBJ63pkqoxxdaTXyq
VKIIOT5gRfYh0uNNWQGKdui3aTlBgUEx2FHHhwhNmLuDh6eWhDrPEVJ4ABpvh9KPGpsDA2Vl+2Nv
sw2G0HEDNV+px4SUBqQuc7XcFL4BHcJPuP6wYL3Id8k/eblag03TV4IWyMBpGSyvI0GISdWMe7z6
Tbb93lJFz45qnLnXx4QyurEWAT4CpLLM8zXt3S+LlAluZhrHyFiiS9RJQ9KYcNjku9HsD/SGJc9V
MNiAYCm0nI/xe8l1P9foOMmCIlwONScl/LhNXNeMf28Fe3SYt0E10Uq9fA9mBG62yECfuXogUbq9
cZUdst6YC67hGyHPaQIwB9QcmO3Aug2uc4LvPiWDZQPSwQJSB/k9j0gd0yTmx1L09pdIYRRC7Zwi
eTt04BWiuoBQpBmXx4fLo8WWzwtptfsdq57cqJpymip6Sd5uXhuBokAs6PJPYwF4sdHBFj7JVDwM
alQgMoKSY9zaeftQMjFv/jUhTPQbzVAly03spjP01+IZIKc+kr5gigCErClJyzohCDmxnzObge/k
7qPxtxjO5WnBmVeMhS7mI1TrVjx1dlD+Epq7c/uG7yzSPnkkogKg5+6G5LUSrngNmI+U7jF7sHtL
HL17Si/MLjhKJyXfnS6afIuMeTQMMlfgQqgfdcBPmygbWFnnsxLplpb1EiYlbemHibJViQjCVP33
iV/9J2kxO/OIKLZ8+F8UsbRBhEOsOLyeSNBZBAw3gX/c0aZ9SeQExl8/eBWonkgek/OqZRMUm7f/
eosvFSlDX5isRmA6M08MN2t+TPqNh7F0wX5dyWjXJpBkxCUDs9IQVg7h2AeGwzA+DT8M9h100Ack
yDKFQWbXi15XQpue6JRV6w0K2OPoRHi7MwZNfBq3FF2vR/Q/Q9PeRZ1qc6StaN8IlfK35Ml+o0PG
Zd0QLRMoSGymeIkeJJvuEq7pXmoMGbgRMBxvkS2ndFeSJSkT7aHNYagvqz2OFyZOrWt/FoA5qRKO
x5qT8G7Rk35s6ixU4CrP+zDojNUxc8F55CJtp7HF4rFjVIgcKByUSIlFo8ubT4j1B5sTW5Z1si4M
pUpTiwKlXLFE1h+etCBOPfZl2TF4V2b5pr/rtwMp6JD/8oMkeFrl5uDqkZ9wZLWI5g8KisbfjGUF
E4hqix53BojKZ+QbT0woIW6S9Sn/lIw4Vq7dMzbhvs84evYDgeB474jKZYr9+t4/ZfivZm7bJG1e
btuXeH8xy+z6cucAzhg4RNx3tE/4UIHsbrTgdALkZqtOzS3Y8YMlI7cLn9I15NYMviTOiuaffvtG
XH0D3O9flPIA6lgCYEk3j2SkgBSycTxFI47YmuvIAQx+2EBn2WJ/kO2OX5DEIEaIvplVxaf0myg+
Cafhucj/P+mf0QdTCbMboQbVGdCIQ+sje/ixfAMXUn3wJNm90QfLBwTQPJfs85RGAFKUTR98++Tf
gXCyX7you8ZTZNH/fonEy0tBchjIrHlHMSjAprCAnJzM6UO/HlwGNP+lku5kH94ONgn7y40NSCl0
Nk49l0cgAXxNR2Pb+9hTnV1z338mu5PVKmuW3vzVvzgbyviyOXgXLzLCyWUmDkMA8RY1JXkUVH1E
MUvm9cm/sRuf54AoHguGDbtUxzKU5hBt/yPqvHYc544g/EQClMMtcxAliqLijTBKVM756f0V14ax
8Hr/3RkNwzl9uqurq/yNz1nNMkR5nQfy+7d68EHLMnzQWk6VaL33cMI4LKtrDK5LIHjew8d2O30y
u/URpKFRJDQxKXAEHqvKqDg/qw6bxG2xKrUQWgsehVZcyXhO62fzC97pPd4OfPgecefSPQawP6F6
A6mWh3XWOlYRP7+APkC/1i5GhdF8Hum1y1KtywF1AzTbS7KdtXnnUeKMtLAkfs8xym/DG+/fgdsk
Dh/8PeLEiciB6gjDgvgdXoLrCmFNAZM7WGEDhNrzMIugcJoYq9hnuIYpg729RxhUk4X4ChFvH/0b
ExFMckRHu+UQcUWmZ6KVcFRzpoc482qw4cssX55A+87OOMRaDtQvaIWe8MOUBiyoBKfIvzWJZjPL
dP4jSmrKp2hzqriyEFBIqwYFJlXOmLUlCzo5P7poIxdi3dY9hVDe8apo2ImfdgGORWCtK0tMxSuG
UciahInHwtQHUeJ1dFCRMeSxpuFx9Th+cILwN1gQsAnYClQfyDlGKlkVT/k30+GTVT2AvnIhdFuI
J68lmotewzsHl77+W1rh8kciDVegQFo7/y/CcQn1+Q91LqYXV7pN3QpPlGdWx27jO8ULmVBe8rDE
cBS2N4hVgxxfnFTOV3ejS2L/dFN/5TPXpSkGzl/vk2IkWOEw0IQX9oNAzpwbtN1+ND+sZsxRE10j
xhXca4TIKn8nKwDsNy3NuCCt7266zInhnGJxAoQofSHg2sLnnONSBg2ctcF5euujcnphSHdwDPjF
HiDwEzPpUIwrQNcKtP9U9KXBXWaLzhu8eG22MpFWv8M6J3jrNZCwvTDkTdN/JzlPRS80QZoVKANy
SIJ/aqLlVwoZ8MlJimIsP2i7fzjOmSbJ7bgkmwGOxDthYAw3lhTGNI0MzkQyNjI9ehJGyrpNmS5B
UYYdxDHAIrDrGM/q9zna2qa+SxrbGhDSPeSK26amYThHbSKMt/UUvnQL0/kcSz/+P42mWuZTdPn5
ndAK9saa2MTc4XhK6TZGp1mrDDBLD8CeYohaNMf8czie5n62isssC20G0tef1eX9UudN53jcapqL
686fDzeAABiTahlbBuIQ/YKdk+KkzLbXZKNWLPfOl8uzgBvldtMuvSH+nY/k2///K01RyU79bppq
BJY739v5z2Bv74M0SZmVY2kRD/jZfvJf21o7+feasDMkTnAxOCvYNY/EQjHBSVnk+RvkJ8+dH/mI
vtxJ01RrR/4IWcDLdDckNPoX/qxXm/KpuNGCg7Bh5QeUX4gSL/n25FeNDY/f/d/Fr/RN//3rRkcf
nfi4UPPdrJfVIgFh46LTbsQNfLEOzh9LKb8yXvSch6Jnp2HCjcVGYKoHG3RsTpiZIgzSqJFjHEsL
k4t8NOmDtlzKApoTHvPPIh4TMXWnB+vR3dOw0bAS+PqZ7+TeeQzdg5MevSOpHi4bDk4Ad2IAUbs9
Z1Is+A5501pFWks40E2nSicQ4y/nK0ROLiSMWhbaNS9fsuQPftc3cL6wh1gw4y7guxM50TiHOZoU
sRbae0UyZ8CTKfyzaBp1CUwypmxxWL85N6cNEvAap4A8xuDwzQYQVKizNbIvIh3l6ZD+CMCdmaHH
f2F0o8UJcQ2ozpmEy4Jz1EpgLo9m7Ssju8xF0AyIiiBUcTb4gZvQZY+a9GrcO8OinUpymBfjCptY
jOF33LBrSTOtZcbNq0Q7Ji78X69qXfD5QGiQ8A927NXfqAryQ+hOpQXbyAbZoBy/mYQZ3MLZqwdu
CTuMedwKnR/yPeIS07zxfsVsqFP8U9jLguakwc++wUQoTaHUhY85sGd9UirZEi/8oG5nvOZyXqx4
eqdHxPBXSsObEz/F5nB1GsljOa3a345GwRCAtmbprI0ZrfMKHkEtgkvrLhg3lQcH49FMkI1D8mAo
w89ArQ00my50KQvtA3CKOpXgASZwA0UBeQubUXGq4dzSL0b2KJ5G2klkLdqyKP7aypY0GCgjBGpU
slTGaug3Uznz4ogsepnNnvJSrSPGOPFiKJKq18glWH9se8WZr0nVpF2GFyQDkeakDQWK9pL9CAp/
J+/YbvYxsWWcWJo6D68ZsxN8PYZNlz8zfVLAmBzPrG42OIzkx9ic7OkoM7+IRjeu95wTfEmCkyUT
mkfziLLAFXOXc4QB/KF77N0TJH38Z6dBNsJcYm/DPR+9H5Yd3BQjqw+c79xW+O5ck2uyx+ypEV6c
F0YcNcYldZiQa3mz9fXO4bmL9TCmT+ZSNbGqZ70MAUS8L7MEQ3mT6DTXMtcBo0a9yEiovZN0E5Kr
PXr2MqmYRcp7qu6HPPzD12AM1JxeyKu/eHcwHuvse6c+c6CjUx/xcetgXbBeUKmgj61w7u+xT6JU
pdDbdmrjC3s2eK8FYRcDNae20LbfmqdvdKtkqySvkrQHayj+iXmPywuSyp3zsDTednBI3f4xjNV9
jYENWv1KV6eHAD5Gpr5AIjcHpFUsEdF1+SiKB3hr8Dx6wHlaFJrkYkqbFcBiYQXplNGKKnC4Ka8i
INl3RiyJa4hfIp+EBvK8gThp585mI4+1HxvnwoA5fWBmnG7s5jIDSNngn9vXG54J7paHObLpmhZg
yzeXL/kXlzpYy+45i2v2FR1nhhUZOOALGp2mVercsBFtdDK31SlAp6wkxOzVZ86MOrILSZPhSZaQ
B7f1NZrFNCEobYNfCM8J+iun/GT/9nccMavEdW2aL0xo9FXoraWzhoiYc6FFEwT2X7vt+oxGif2g
Q4VExmAmllTmaM+7HK56Jlk4VVIiD+oqcXdOonVFdl5iEjcmPNgfZJT/HBO0s4CWc0+bMnFU+svF
QNDJfc2Qck9yirwam54s5euUMV/NlYPOnnxkgrm3khmdEAqjw0I5gDQkQ+JVzRV4AIZ8mcMGL9hO
PdZYuu87GJq1I8fyU993fRdZYMuNXbIfnwP437klrzdV/joJV8RXejW3UYHtl9nPlZ/O7+a0TLs0
ljOcZE8JKwwLcRIRzgQh4KGNBp+SN1nPKsm7uy/APMLC/E2HvWg/0Ux8mXseDC3iX8jiJ+HMoRaM
ZrF/IzPahqQ1Knz30Ql9bf725JypSY526pOhbZm0Ri7LdfEbceTZSYRizkG0z56AGziztu7cSbrp
lOPxZ7xCZv9VOxYhMRxhfB5B2h9g3aV+9vPfwZlNRxCt9Yvurw8NpR7NpvWasWH5uYCKpQUWzNSa
BbYCkgKIm8KAJGL26r0WrI5W/7G4LWBYojvweLi/7mM8vIMv9rCLjEjB299BES4g1KP+d3Dp3yOm
pXk2HlopCP2fIwlEtBLGm9t4m5l7/jdz2CbhY/QaoRPBCcIsOI4IzRhjCPtNacJwyd6/O+8JgyaM
WrC9npNSp+7f9AIgueEt4H2XN+/hPUJG0Z2ruVot2Ag8iq0Bhw/appswc0NdrbC270B7cJmPtHGf
o+No7WjSQC3P15pspRhj3zL5qvwWZQcWvSoVVvIL2ZK78XbnioQ4eAD3PIkbTK5COzVADDsli6Fo
+a7ilpp8bap3kErW/1mHBoBOKf1R577pEC8ZpF5f0twnSWwDmh5Z3YikJwCiK/cMFCFcma9mEEWr
bvbX6ArznTK00v91TwvUH9qntqQ+bs4FvB8eXCtttKEU5ZypAuNXuzYa9/0y1Q3nR/gKZzHylph/
yafiNiI/c27zIwXLebUH5Z9AqZlByiKuNTxEX2p3WFFXYrLDDAN3v0WFnPDwJ7YAQ6lD6TU45JZY
bGneuNF9ruXxx9Vv/7bD7XC3Fbv4Ns7W9Ckq6cZHQ6na4zjI6MX2S90PgiZRyS8nv/jMTCumH9gY
8MTXrCJwyAFCSu3HGFAXcKvao8X1wwlghkhDjpj0wFvJqsgJcCvEY+rtMhAePsn9GbenwYxCN6Id
HrnQiwEEwm7rFlaS3fwLrM/C+k7qy1l6CWtJOa4SL7QsL90rXdJRcYUnOILsmgcNsVRk68MfWqlI
FCIl1YI6dutAnmQ2AbZQRIRkQRwwsmTZC0MhGrsUqwhgGg4Vjo4mWO1m+QLW+4Dmsc87CDSA1SrP
vPlZgpIBCO24NMZMF5nwfqOrbtvOFzmM7bnxC97dZniCdke4ZNYYUSp8xhm4bT9xK1WDh0aLL144
A4bxpRQyY1ibzOzlEo7XGUvTTRt2oy30P5ecgqZo/5ZXsrv414csjQWq2rUQQzNaa8tlCPJH5a2z
EjswgjZpWLDDF5D+AufooT2LhEtrITC70tav8ilW7JYFWpnM4oyAwGUpKy09NmBUTgwBGtTcIQUw
tpQ6OI89SmUeKH7Trr5ScCqYZt3EjnpOlRK3oLk+grtDqz16QSW/M44EmxeXCgMY92AQgalMimz9
uoXvtetKAgYZUP4ejQo0Uve5VebH0IvccXIk0GqL1E3k+aNVzqstv0msQLrts1i21cktbMywMX3M
99HGKrHPydTJfoqRbgKTU47YjdV1ZwhVQPC/keuBjXwxkKZrHqKIgr+232zvdQ6TANElpA9CabVK
FjBxaS1vc/5HCd50lRvQ0JKUKDUDjb2IsxBbmWmADmkEBASGcY3yAqcGTK4XW1/fIW16xH/9AnSW
DPBrfWe+4kmdjgKHybc3c8IzZtZ7ZdjOfJo6ruEyBtyuTSvTH6fgL2C0kJ/IVxyjDAADHk5+xIMV
AX0g4WHt4PAjbYOD24hssfPtSDng3VGhPo0soAX6F9dcSC5ySLYRIHdtW37khSGzgoTNbrkndFne
phELlISaChmRZAFrHAocb7z3jCuM7aA+OjCvv48HQHBcWJxQarrtduev2v57QkdBcxXZEfj1DOO0
EWt0PsEFls8BLE4dJxakxkQlc8UPWOyY3kRIH42UL45OcqtHeApJJmEjSt7qYKDKbtl97DMkmqBJ
4f5JBsnYd6rKdcdJfub9Na3a0VCyBhDIGuEgRgZlxXPD/MZ6npiTWRH8unPiA8Z85IIyw91Z39Ux
mM//IRzSN1GvRBrq+kiOJxIURD2OfCTUG/Lhn7G6T4r9D3Xa0UyhYqHP4z4xrRZwTjNzJJ3Tt0en
MRyHUdQle+BEFOIFKtAFW3CgTsC8YKBxDUFQPBg4x9YXwU3pwNPs+2bEAMjO4Zd0V11nCPdkD1iE
DmXiTRMOywzJ4bgbGrxlWH9MEuf/oHG1Da5NauVDIWwiXVQmHsj67gHSLmumAtbhiLzZRXr1igfE
ibbMSMgHkvoADjVcvtngR3/rZn2p1ZgUdghOhK4688M77EsKDqIHVHIwPyEEv403o/BNWwqi0Nmw
gJCoD1zqvsR1kRlgpBi/k6+rWzqH+9E5bKQzmOw79x7ql8gYUsGFwhI9vVnCuQ6P/EOJj8RQY9kU
MZKolcdFzs461oi6IlERD3un2TKRRqSVHTwbRMwK0L8QdjFwf7mDLRSbQ7vagx/t1BFP0epjpIZE
CMLrpn0aF10otLBWFXMpLrxQJIcHYFSl+4Kfi5q1S7EBUVqCJHrqaJUbdSB6JWx3GuIW/W9rCQvA
EWpAJOZ7NUytf9d/heNi59Ae0oe36wP0zjQ3TS287CHPqTIGyTGTN0345huJWyZZXF4g5fkHqhM7
H1EpPtIKER6DwGHgi3C2h2MLtXWhY9NIo3W80psmz/lWNL7YHXBv1R1Sq0dYG/Uljj80WVownlUc
65ybC2IDpYMFGav4a+U5OnNImn0UMUMybqwMVpIaDELsm/R2NktI03SsZi7RKKwOwTLB6aZjdfst
y0FqqmG6ZN05+KjUTDk7QRyr6gPIkVwG5+kTJEow+Rzo/NInwSV68Xve1SyF5J7T+x6bdVSPsFtB
3irvaBVNpPmon8bQI99D6t/2q0t+jsIPkRWwisvQIQjEpw3bIlQzN2d9RjvlBEZKqloA1eWQAZXB
x3dAv9J+jB5hiRjGoQLGxdZXMXImRHxoQBxt1FX7qNtY5L/kYRJKq3XKvrhjZBAD6fDu3RnsOgrJ
clqh0JMmLw9gUX4yscS5d4F4tiJ10ajrEiQSwFIhF/Oxhp1xREC4NdCqJiFZEAfb8UGlZIEjTXhv
rGRb+maUkl7WQ1bIRdaK719szfO4vHzQqiZCcf5h+MU50KXL66I9R0otcBTgIBTyDtOaFB3ZIO/U
l/SfqnZm0owLXRtsrcMN+NyTT65QBDh0BTFj2/XP010fW9qwjmhF3A4GCFwYNodPywbjqPu4jZGk
d2zpV1uaMpU4S79pDhH8aHLpGM2uEHMnjnJ0IMvUCMurLXbcdeufX85kQprPH+0BwqLKEL7MxDMe
zFOWky6F05scZ4g4Qb8YcBLwMZX2h63wJCSoR/mm7iRsT8hDeGsgtiEgJI+oGW+jeKFIXbAbzOfU
UMpkUHgBd1T4DFg0V7U1MxKQLd66P0/vhP4Odf3LfDMjg/4GSnIIVBpUnXyKGcuPoA0Z2blyPnEm
0uiXMJumHB4EDTgmoOSQRJ4ojmCIY38m5egxqQ8IGpAjGHOwohn9wuQjoIap76wDKWzd0nloogLo
aOJM5wZDG86xj44k3BuxbVCLE8jVh9ABL+Y5aia1+Mn8/IkBHMYyoFZWoVRtoh2/ts6sw3dhOfXj
mNQR8WPrwOn7TRgtD0kVKz48PE4f8ZKUld+scHCeoH+8Rsdi+G+YoyGhMrGBSGTgbWEDPRtQscB1
QMSMHb2WUqFoE6i8wGoQNePtFjGBBfQFF7r2KhQhBAsQOvnY6vDaRbW4MWl2NE7L0ABH2QyGTg7S
KrpgD2uWhwViH0GXONcw5vOT8xzQ0ydhp6cwbI2VfFfhXYDg8eHULEGtX+ueKLlIE4Y9Rt7MpUa5
L0Q2hvVE/n8wpEfd7b8Au5BhOTGOghMd85Tj6EXgHTJsY9wGX4NJdyYcUC3vM+7Em+R84hj76Fzr
kcobCB20mPZH+YhjSVPBTU6jG+9R6kFiy5F3o7aM6PBUTH4Yi95mWnpzfNUgxK7F70dlNhJzo8CM
f5XqiVex4ayDwQi5EZUjvFaQQuenSGghA9Nc5tVuB14mQquIK9RRmKnFTXsLKGVRD3HojD6wbBHM
gxx7ZNKOGsArGmvJ1cC6zuBfc8mQZyWyU/Alg1Lwvx56+vxJEg87Fttmugme2BI5t1UdNiSau3om
h+A3+EP13UYPgm+iIBF3TvokemskJJ5mYplJ0DjaNRQx7R5ATutcPdY850ULF+WXsx0y5QKpHrzo
bUPudDZjSdT5P59IM6C08C5xzdmGV9TFsEoG3tx6N8gS+7BB88ovbOkow77AB/acvF0dVh8YCaX2
HvPtlqK5W0FMtNbOQtg1tI9Vujx7r/jT36tfGQD+wH1RVnfHA7ERFge1Ns0jSmXsaZ/D1mKqXoV6
fZJqK3FWQv6HsMZWztk+MOjQQPuuq6yQDmU07CF8IACy+++je2hT9lXEPDyl504ZfhSxxfihK/ql
0d9ggLglTu9nXCjpZJRhLmhYUR/WdHFfZSXnUqYkJ080Zikrh4wo7Icb0AkACMWLr32CX1H+8jMu
7f2Vc49KmQeJyKtzgecJXcEBOAWnyLwrOrZQo9DRgGVEF8JmciitRpU+NDRZwTM6x0BczmRdNEii
oVg3PHorsHZm16R8ifFkxujJqtecD1KPJETPAMZXw3ygQlK1Hw2vhjwoa76KDpLT2CAcgIq5XThz
aFeebpPpNKP5tlobqzr4MjxAtNq7N4hUV/uODEJmvph0RGmiX3gNH9THTau8jV+1iGZ+7dEpnXIE
6MiRXC3I7tOsx6c54LrVAjKqL38AhuksLU4+7P8P0qNN/+WR6b9Gm34h+TAJzyToVF3cfa8SvqOa
94waDGNy1MEcOPWpFM0HYJ7vGKPYnbUXVAFy5VxQT23JBQTSAmtxHjzou8gDswqbkG4d3RtmEynd
7g7ry1dNoR7e1UzVWgTArfq/jVNNwcJ2VAqFDmdytf/tSoPjZnO4HcJtMXyAKYPwiVLO2Xbi0Eet
vzNzpJHa4Bi6WxJC64wWUhCUjmnt4DLXqmNwdeAYwlVY5yF0V11201eLt6UOdP1NloLG6aS6cx8P
kCCE90peOqOzMvn8LHoQg3vE899xnLdGNzj5ROrvimoJUgPq1Xk+RkZEFV3rqP+ncnljXZhb6XAV
eNz/CaHTZaFpciSooOZBFVfqIcXUfrY3mBNhTZD5DJEnL4PsY2ZVlw2Y8pWodMNxx8B49W6seLED
0EOwQdNdxFT4WYSiLAhPlbuhXY04D7auM+zsy6v3QMd2RhlFisbzsZ+TrVmJ5LZx9EeL0YhZEAT2
tjETHn+lIH4YI5BWNHomVcozJZlcyMega0psqRmlTV7JUZ/C9EcT60RAX28RIoMf4ZY4blC3BUON
t4PL/DGiozWRTqbgNIgIX46kWLj9zNmtR0ReM/lXEEIdIL1Rjgjir0YRXnV83qf3AxCoW3zuqmH/
kiriY3DWQDdGqoLRc9i7CxKptzO6eJ8ka1eofPFN+7u+jQLqYwvGQZ1j+24JNCmsMnc3athHVg2g
f3tR9rF7mKX1lBX86xh2QD/UtV2/C5ZHhytjfc2WylGbiCLxqfYLwg+z0hdeYZn0VTnuN8Yeelz4
q0U3VDMqycw5MNBs2Dy/M2SlEkYgsy7JKBJJw4eNx9DN3nReqH8dBGMwU4I+BjPzi58H0i807GM1
v3gIYP5K1bFLCVN0Y542E3gnX8Nf0Eq/9ONUibAO0dicz525qA8+7WqaeqjNdsFfJZMLF8B+wTZA
Idsq249uSqU875LHkrbgFsSpn8nMGrJJwCAC1ZIC23MNCEkFDEZZZSgXOifpxJcChz4HOY4Ethiq
QKa3rmExgNEveUYdBkMF1cno6Ims9oLB9SM4Mndloa/ACN2g0mVuzaqRTLlAwm1IDRLKYpqA2Dyk
SpO53HDDXXlH6O6I3N68JycEdzG1dK/ieIjPUI/oHQO6pizJPa9GCI/Wd0L0SHMUQo3+ui9o7dM0
aNyQu7v36MSsG9sz2Pc2TmnUmFmleSk8RydWM3Ih/AufckAc9h4duieag+ce+q/8HdqPlFBavq2w
PGAMhN4ulKESh6gYMI1QpEjYAQokH/ToTf4DDMXwV1ss69QaIaJ10F2ZWepPIbKMeICLrok7QiAY
ARDGabcDNnSOqLzjEbXKCXgKalbQBqhiOhlLZvyBLSbo3Wr3dUMS64M/211SBIsGAlwlKWRYf2hj
gBGVvcfeyHVUzKYnOZUrIgCAbujpGLiLIA0ZVPiOo3+C7/nssGa49BU/gECAMuCEf8N7tN9yn230
Qer9GsmH+P1FMsmHBhKQEl83qR3Kg0/7RDeHqJmUiFXF/suUfhwXY9Omo8eES3oEcVAl/aENRjAO
ezMblBbAux+Sy1KUf7HuzYEFNhaHuNoFKtHzYVwuDaoFTxP0iPpMPQwXYS/MXZg7OrcRC+A5AQS+
0Uf6IVnn3IwOzWfEvxC1aVpuEj8dn44wBvURKALLm0XeAa4HeILRyB6Z7mAIVhzRa5volv/YcbC0
mm4NnKeBurdBFrGFFRnNcjIiC/DMxX5ASl4LsZ2zPzDibC1lRsk0C9pRd08NYH6nESSQp8D4izwP
6EiQUfZU1CEa2RcoVWPeXFT9QjsssMskXtrq7+AD1vhzyBfcQxUrdAqsYuefZKSo/MyGueuNffmY
OMEeHQjGmcOfEPlAtGstwOv8MCxk/dcEDqOX5//dj/PvJh4+EIeSJZjSPBk19Wv0B0EnxKaEp5Yo
0ERlm4z+4NcW/6KIGHQ32pm0feaAueV1kVqRNxcUc6RMQN2BOKImMY/1Z4nQMCVLE6/7yOdBwKIj
/o/FBi8p58PyjChAQCLVWJamgLiiDqVzOs9/iBAXNvwYRJ/SQjUBj7+L+JxARHq+INvlGOExjooT
gjq0icljACfsRb6pwB0Cjk8CgcDCZw8OIwkt0M7FF3IzBxTxuxF/rBvcEQSZqwFl8w1ZWuM/JQdy
zBdcC9ImDawI1ClkrJn3smHKd/8whnVJMCIXwNiFxlZUCVEHja/D/Kop/XhzAIyajrKsQ3pMyqY+
KiI7dqKLD1/tmdzNrv8Kxfv5x8UAqREaOldTFPoPh28KNnJ2E/qxduJWiXbVmJ1A7y9K8VBPhMdw
mNHa8xN9Ew0qvpHaO2yFLXiQipsUCvw+h6+hfxUxqWkVaHvDb0Pusm581h8Keh5nxdhyUm+6PyLj
sbcP9tNzr8Gf7zCNmZ1uMMEE5NqEWCd6JYlzyDNDvU+snga+wzV/KZGdakLuxPHrDBlpN980qonf
cCPB2ViNXjjk/n1yUh2rrj8VA5yuMP3kFkBGy/6+EuXhouiLZb4xpx8YDdMZ3Nni37VzibPQSRO3
0eHgNWxpn/CpiLCiGMP5TmiVn2Cvh/AKPxCVu8+f0X7QetivoJQ0IaZkvgQPb7bgkbpBAmZ3Ru2Y
MKzMr4Lv/DkCl7a6sFxVFtPRutPU+rLkpw+fNT2mUYwsGUt+Oo3g6Ed4tnMIfbxWov9PHXA1+BFw
ubUZMiLKh4YXTgm1MfcBKYemTvIIiWwbS8j59M14xafNC6Jl4Ke7PmRXh667weLcd7qPWB0z6Nx+
S6zCaXp2QQEdaEs+fJGrgEa10150ASQ9cG8ghp3X9bUWBRbjD8x1MGHGEEnwYaYn75yHRURbvL6s
u4gXGFKp7N1UmbLURDs+VmHYAxCn1AC2RVyXU7zMoX7xtTGyRFVUbXFjEAqMswjsIfhbzbBMQLBq
aep5hy2LzQB0dh3iOSDBjCUrk45+WujwHDYmEQX/QB75asWxh9BRB5VYYwURixZBp5CQdHO88Lje
q0f/Oi2wGLc9wYkHuHEND2rFNpyjOIEURomysUXLEbiV5/sDyZ79DQ9tRpzK6ODu6YMQR+GcFQnS
r8x+ZKQmF6sc3UA42NucERGhpTSHpXiiot0aTeG4ZDQKFg24/v/4QAd6rSrEq9hu5MiKgpi6AUir
8+RRBieIoMdWtLce9fZp8ky2YQoMyFJmcoFqYTcW7fOBqfaSNII6HQOQX/vh3xnQMC4Ab+RwaKir
08bhyuF8VumScxjF56IahHTaxljKf3defY5GiNr3Ijv9MJG7wTFRmGMAg5UxhUVPHvvs5R+W2RAL
6Ox0T2rQbV3RZETbIiyojzufCoLW8bcR6UgUldm0DMiPFzP3KOI/Q0wG9ao6tkVcVG7tK1mFr5tu
rjkpEz0odb9fFUYvd2UO/LAXLtHH67OonIPZW8IHfNrMGWYqrdiO7HruEB4ll6rFkjHcww7jDMk8
OLvzEm+SGZmP90NBdOXWbDdb1ZLkFJJL4ZZh3+hE7t0Tc2S6M4sSVXkfWCQda2idPruIz1AwY7yG
9nh5APc3I0Wms+9B/4GgAQsNotEctHbrlBhwmygutUxlXBsUiHuNgYxCp6XeYpFwrYnBzHZ5vOts
U+X1HckF/9UGTe+CQBQNl6/Rr5lVMGrZjMYQnPV/SlS+Tn3MTD35C7g0sow0CinecNjFR/ventDg
QxCMqoFpeAQVwGXd3TCjWsC8z65ErZPVxGnKrzLBU3ILvbeFUJdZwl7xNZz8zEYNeaenb/8Bep/R
dvq2DNKgy6hgLijBgwXSf3Xr4lE/kpJSf0pJ73wyY3GtRIgMmxCz7JhO7MwTyZXn2OHbPsFCeZwz
/9o6Gy/hr/2GUGM370zQZIwfIJYbkj+JuRPWgPVSogZ9F/KcjS1BG2nYIKKjzrlf5sA/26W4CSKk
PceGI8VTJzlLauMzGtaeWA7lf2mIUR2I/lqPyeKMEyXhjJeazhnmcUpWtEnl77Rm7NXY+8p/X660
fDmKzjYTdaQK5WFo9YL+zgN2Bp6L1sE9/hBdNt5g6yDiqFkMDVvs7W+09+aXdMqYPCwiRg7NI5cF
gJmhx3jHbrC4KPQOQ4o0pA9fYH24ToaVeGfTxn529/3LYDfglPswCsfQsE/RcWkahWRvO1AOSSUg
nrc6XRTrSLy+bLQu+SdndpKmkUc7A5RyucSlRCIUvQFa773xLFDus+yhAl6HJG+cGMtXHsFQBcEZ
5iYDA2MYuZBPMAcWXvpzNjFPlN32j7EQTedbfsSsnbysOUwvKnVS3txgpGZY4vSezYYaN3D7OcPh
ahDXOIrFb9fugRDA8BMDM5A7u3PIlnQb5mOebNEdR2wqWJlNf7siRpuue3cWDZKwuhVTQKimxRKD
g4r8ioIzMwAo4XmSp53fhlvTGyfO6tgST5UsixlIKGwSu4fIVcmbSrK96EbWt5e3/SDCkSiR9qA3
PNr90dZX3ST+NWfmdNzqV1kyTImVSBl08N6xEuAwGCvx+QcmS3DlHTSnD6c+4FjaD8fUy+RClo/m
sRpUKaUejkK7PPw+4WGUWOUFBmnIDg9p0531SAQWouqptcgVTykjROGAC+jpJFNEnlfNBh8Kfs8S
vXP/+5pSS91oOaDSoWua0rHIvHkD24acC4U/guqPQvfGEV4NZj0gzSd2SnTkKPaLwenOEOMbkJst
BBMTTpSUwPzeMMyYF/uMx3BufXfEXl+t/DmEbF7Rmz1Q7I2jqd9NAHNggfiFQRwbbtL1eeoMC2lo
jbmxPw5vesfwPMfdss1l7FFz0SOrkX2dt2bzSNrxvDsPxuLyJ/mnoUw1R49/FTlV/WPUfU2LJkW+
DAVSw3E1S0o0iu5ssINgR8nE7rBw3yH1YaqyXYjAB9VeRfiZrsjM7N2xN+QA+UXlqBqd7Wzd8oan
NoW+qM8nus8bf4aN2pe+u/oZBUbEGU1mHL0yoXFM+5i40eqjfu5uIBNZNRr8bfrRL3pTNGTKnDqV
vj4KuFk8V+SWWgxmWxHpG4CUHXV9WMid5s6ApafynV5nZrNI5ygtjG59VodTX2+TEhPhyEB4xTY1
ssTBN0EB7dgnwR5fBnQhmslhRToq9H65x+h2b7aNzj2doT4XIHJJhYZmdBfVMSQ/HtONcU0raKHs
J3JqeIeIEt/MweTrdIK69+7WTL7FxeYzM5EYKToveWPbN06cO3RgRxazHdT9KiizUPIth5QoKtaE
kdi9e/icV3h2dCCMAQqzNwSnJGWlfuLfBl8Kj3Sv5W+dvSPD70PNQLIBfokz4xNxRZaWJ9KIRNbJ
0Zf5tiSMQMdqrj0Z/One8QeM3w/D6z+7Z6eJAiifigaNsX7RU+l/8LO18GXrt2J03rGd6Pcln3mr
YZmApekEkhKJehDwV6t3QYotHuN/DJKb/VugH4skDR9269lNI25EMGFKdp0v4ZdXmMwSSfsO3yaR
iwznS5xtsaK0P0XX+IJS4SwqUVy4P3S87CuNcaFlGoB59oAXnBe5rEYi6XRQ+0VTxsaZRfjQGCD5
mN5NC+IAXVisLNGrueBFTr5iPczLzcR1fUW+PNkEWMy5Uk8uoOXVD8Ak2hNUTM7+Nv3QtbC+Eqay
ePhfY9t9oM7y4JBCfBBVsQMSfCodBQqIiHZHqIF2543GrFNOQMLo5B2QUP4So9sbtwdjzaakkoex
VXf+eChf5wOIeEO9vNx/YumltvjZrx6cSecvOEGt+NkZ7robD5GttOnc4yP7BqEvYHQhKIj8oKtr
xCDkC6qoYlpuI0TDhXK/V7oEO2oBmqsWxyF93r9mWHfyf8fjGiFueWHwppDi6v/9BQPcrHnbEqh5
jwr+tr/uYeA5pGCkKMmJEzVKkPANcfZtggNVmPO/0DBF8ABRAiQM8MCjRSfj4hvWaYGoOywpp4P7
ooXfZtF5U6oB4goZw+h9EgR/ZfxNRIh60JVjdeNFU0AyppnxrGUHQ9+WYXnyXP5aPO6id0JpFT3P
unsBN3S4UTKHk4EYm1q3HKCoOfBoKOGF1VDTS7nwy87AW0genk3nN3ymyGneVaWg2ToL2ZQtF9ip
z8fzA3oIPoiLSTFRxn6h6jan96DiI+DsHyk0w6sT3O98mFR1Kmxk3iGQ3S05xlUHIU3nQbZxCMrY
Hp9khY6SQz3cW6Uqplrm1tE6rE2odL9uyf8mT1oMA8Q+6PrivjO6IFG6Hg5VbzLSTgLN6rVMDCst
oDgVxN56w8Mqsvl5sTZNTe1Umpt9ttwJU1e011BXNAGVaEtwRHWbDPxOd7yM0oomWtPAGRLPmItJ
Q3djQ0tS2/YZ4nYsyS0p5iI9ihl0xVb4KAMuW6/hb3jj0Q/wtd54FeSg6nimswQDtFdBxlnJ2Nh4
RFIT8i42sbset+IV9dL6nhbU1nngnX6jZVrkaq88pz9CF4eSRVDL1xsXCx5W8A8uek+sUNQu3t76
y4wRaVmE8jo3m9vwnNw+vuseV/8NuXdU5Fg1OIuiwIEePPK0BzMg5tnBBglTmKVIa/dCHAO5tSFJ
JbguLdmmHRYTzg8ee0if2sonJ/BgYy0z+CkBDkT7PF7XxYRvML0TzZ9xKXr2i01k6iBA9AclPN0/
DLfwdpFfquEObx8ZNDjzpdi0BpAaAyKEqnIXHbryCK12xe3gpkgpGbzlcdQkErwrXiPeDGad6/x8
N2tIjtL7vpf0L+jrE4mPiy+aWbx0BKVeLo7zX1x3T7TmH24dro+5Qa0KBfv2juPEtv9MbLtvJkgi
RCoa47DCc6BSLXxoxGwEpdCsEqO2LHbQ71g+R1nTQHg6CPrPETvO8dgkaJlGGHUiqEbYQuDjaWKb
SBvPoTQI15wBDzODiDXoX52bee0GTSdAPDo4coB8IpS3MjEgbXlUSw91RQQKj4jg8lqbXAIVxVs+
JmzyK+JPqOrr4EKFmk3jnfacZlzkahM0YpFnPjUC7DLj6rZI9FXRV/RhBrLeIcnVJmTwpxVrnGMQ
vh0HL5gq7xpZFB91GIhyIKgsUI++n41u0oxHgtzext1gGomuTDlqtc9IThUcKdlovm3TFoEYOuhw
iP7qkxiCpD5QuUlCAowC8S+Hz9vY15qkuUxpWEPIgouh+h4ZXulWrQxmUo3eTMddvd4/YoR4Adwd
D/k9avgV9v+wEG5H1hWvcbSpjF4ZWHi/fqknTtxh4Zhwr+WhSTLwG9M0Lwa3LfzlZg+w/Wg40ymJ
ss3sOWAOE/AvxgAaqCOpaJCyDIw+AqLqNTIYwdFHiNjkXYASvbqAD0ls0g7CC/hBi8eSuN5DXH98
Sv0xSv32ff1xqj1qfy5nWPLZSNnfF60CMnXnu46GtAA6IdCJCIXV4IBCWwfyN+5lEUAi9rldZE+l
Tts0f5PKhRei1U5g0EouxGvNuK17PVH+rpD/IN/E6B52gPs4Zb21uBYsHvgxkAuHV7ZKNg+LPQu+
yc5EbpPxxWpQR61pPHw4UHxaaLD2EP1hTh0THZddT4JLTdFlPDgWx+xmG7R4GZqAUwRqLTVWwgFv
yCZDhcQXKCXFn9cOK10KMnzMx7BTDab2unWK2ygainpCeROR6UdYVnshKhBjigcALtBIA6VqgzqE
/rNa5l2Hythy6EtryoiahLwZoQVWhn+I5c1H8W1icnFp00tBUZQoMVmuh3xTFKXGwk8cnjPSDsPy
mq/ljcII/gZEV+ZkCGbizUAbsjinwPsxKHXmZP2aH9YQ2Vg/mxWDQBK/GngModjdHV9odJDcg447
mjwG30FuBAkLiIIW14M2I+xnhqYB5SBQG+QWNnfO59J82ZqJ+x+WzmtJcSwIol9EBN68ygshBEKY
1gvRokHCe/v1e5LZmNjd2R4G0DVlsrKyyBDlt+uGjcHtLQpSRzCYjRPVeqkaCecund50T9CjiIgB
dZhhy+A4P5mOHk48vjX4+ZCgljUbxA4dh7c1X2LjI+qCsAuvnKeWAxzl5rE6nicTCEEC5MWGlSQW
6LRQTwuWt5JB9IoCYVqcYIF2M9an8l1W0pF3V5xe0ahP6Oloo96cmGBY+mETz3Yb8Lf+5aixIjyr
45BGcXRCltebhHS9uAnyzNaME7Y10nhhoJNg/bH5TmTw3fmY54QebIWqDz+9Tiq8AR20k0nNVwFh
g2rZ2+TuvDT8yHGoCIIQxY4VclFfCxBKcmDXPRjMPODDkRWWZpekEXyXePBmGBGkUXHISNv6CHnZ
FAYMCoQ2nV9siHo9117Vjvwt+HHdlsKV2kLVtya0rK2C3d0O6dByUqIIyEGBD/shU450J6m+EBtz
yjn4HUoKnHxZDYLkHBcWFP4MzizfwME/nj0rDMLsCDeVrjEyKlDKHnoB7sczppx8uPgVWBqMxvWp
o8Meocc/HsS+2lIpkBRWEtWs5IBuAAVTOOkdPWfUdsX8phYHxG6dYR26GJ5EleDC0QdBBgdPdI2+
/bsgg+uubZ/SJtLmRJUWIKza2sWoeHlgErAWM9Uz1MwLBSVyHFqbKU3Qwm47QkpK6MOGQME7xwCU
M1y+BhT2sTq3fCbCjUZUOTf01TXNhP88qGhQd0KcmjuQGCjF9+LC4paEylFIkDUg95EVDmMqlmuT
uPvW9Ts0t0W0WjF2CEz/YF1G1CBC/7qkxdXljSnZJ2nmCy4VTlpAkXASoAc+godkFWOoKzwpvxwe
Jg2JZ60hBPl1N457fXJ/w6x7jEqaGtQKHOGny5gBk+nL+xbIAZfBd1J8U4C/twInc5bxB51yIgfT
3hm2ZxssB5sWT6Uk7x6mbSsfd+zrxmoyJdJ+QAdtW3XgnRL9RQ9vPabv0GVD5hg4LBirlTgUDsG/
JSTUCRKYF1x6DK3sZDwl6DIqNAHSaIa4kprNEiQPHEpUmBP2E6zp5e9+jrEqr0zvafbBPhwHgIj+
+GjfJ4MHG7KIXmmW+XgOKlqMKyBgJJj9jtEaCp+Molqm5gMV+TWmNWZKHfJHhivi9MfKpGkSXnp5
XO0K9SaD7AYtxpQEQ+V18qkwDnZIEAKeTSoDpgUWAHLKRr+pdD4CTABol0nAK95NEcV9n6qT79p9
w4Ce9wJi5LpaATHIiiKYk5aMRCIbwDduz2Q46t4GF4TgwqW34QbEfpJRncXw3c3JayESYhACEj6m
YX3IvacmBWmWkwHwQz8K/p5X8/O67ft2D1iDhVHlE3IDdtuacK7h1tjspwjiqHBQS4Tp0zRcl6OQ
4zUofyT5EPGnEbcSdIZ3RLPICryRR3nnxfWAZ48HtoaB/iCYcPKWHZuCFxwUCpccZF5dqMIvJ0bC
jTmkeKcubJmAT7DG0K8prd3Dw4jG1EBxvPf1jiFlF7fHcDGsBr3gXPiAG422iQgS8pEcpzVY7ZaO
RMzTHQQTPBpHzFnPuL8Z+yhqvOjvmdoWtzaUBGyaYdi/iFfsIiBEHyOQwM1mo+hRrUFRVvljCTTm
Z5lDX52T+Rzd5cXDzqZX6laQ5a3Z3xDbzxNZKDBsbUBIigADfC0AnpPhQ1kJVp/OA6tlCAlTZQ4T
dQTkYmt7RBBwPfguHT4OuyqOzY1T6nFUU7x2XDcGPiURN+6Rf5ikI7HPEwU+nZLqbIGuaaEyYfAe
cLA8Lk/dBUlbG8sFgBBHzGEpWlHIc6lkzLKGEJ2Jc+lexhxg1EKqWNrHIYGHFknNtxRB5py8H4MV
cNF4NXwQScrrVIoMXssu4KIRhHl5qFxsLFTCDAyovkYPMeEaymZPuqILnoduDYr2YCwUWuKl0TN6
UF2oU/j0sYkACUewjVGe6uixEwnUkEH88ahtweiiPxx8fwFpHwuMbgrIct3kUIMyGayDA3yaXF02
V6WvRIwCbAf+ZhVYLCJJboREBf3BCxpbGSnOqW0YM4eQhDOPsElhhi+Lc30L0J2l4MWhQzuda0IE
2EQM0UppYACoJ05je5vYBxyTwcWJWMVyDEAosoj0fXCLIvVj5J30Jux9EjopCwYziFXivMQDn93Z
jbABxNhDEGb4sl14PURFTBbGw4zQDYFytgtgzNElx9PR5oQs5SggXQm2fUHKRg/M0AWd8VManWZC
4Cl+q3XEYNOckDMqLDyVzgr+yCFMzbHqAxeHgF9UTBzM9CQC+CPCNV5Wp8pOBEuUGzoD/+DE/jIe
9HqGo4pAybMA2hGxn6CSEyZsvYUKKI3iXJzYtY0x5hnv6gDR84XU6Abu3c2NCJKGQ8tC4chrRz4V
I3cd8rd6OCWOvT0AVTKnP/zkwVsxJRVKHBchBmuHxxNTu+d32+5htKXvkQPPzUTaTZV/hS/4zAZn
JwwYqAAMjJIl6ri6NJ451jgfyCrhX+DgHpkerdPH2edPu0phR2T2NhN1hpjtjZ86GbuLBgc1dcHU
FgFaIDITJpqHoUKxxohQMFJE99Crcjvj+2AlMB8cIyJP3Qq4uQkyKExt4eY6rJkiBVm9jK1Y+uwA
R5aKB803ihOuoeL3DGuQuEt7yh8ghMMmAeyYFxeZXgtckASza9q62faPCQWLZfu1e7A56XrH67NM
/AzTEIYYF76EuBucD7XeDZaUkIh7LFi6fBhTtS8Qf73NLCvThaTirRwWBxOr6lM7gfg2piQ6xs5K
RkMd4a79q83BRBElvnC3EAfTgMVGQzBMCLzgUmC93PgxJVocZykIPD4m9TFVnKiEO4EHRlCK+JPz
YpvMMcLZYbP8DGYDh4vDxKFkZb87hAH2+TJ6JcVOzCIHeD3kTBAbzwncXlNZehwTTTWiGqtkjku5
YrxIniLWmtP3FVXqLjHua3PJFKSLaUMGZVGUPu1F3S3hlMy4ZEIFWhoxHD8URVAbwfvdkWjg8o/3
YawVuLr7YXLuPt2oSlFDDeJICOjmVPiVInnFpQsR0cZNmbDmOIIYHPBkFgI+EOfijBFI/SVE1Io5
uBLFutwL5BawyL7B+T8ZUx+fETIxE6oM4oM+KzLiTSL2ErfB9WSNiFPwBA52XmdNpALyBzlvKUPJ
4BqxA1YdERuj+BlGJBDE2ByOtmJSKFzsFKZEwCPvB5EGC4SnRglIMQYHVTOD2AgLz8GMv4Slczn1
hHocJgJEiu8XH8GUrIaAFk/GAcCG8ujcB+TN+ACl/JlKsMQnuhOoXtQ4k5paGUyGaAGDmOOECCD4
N4Z4RnDnGFB8vl6UIyNmwJMrR6nJLXcVEeBkCqiVyD69iOZwpJCW0YlqsbyKOWosjIIynERCoZ/I
OfaxWrBl1h78VUq14YRyIaGgEkMGF9J/StAwYyQDVoIFV24QOTPH39CWjpZnrnwpBLe7Bn8llpvw
pLsbKV4BAVzBTLCwmmQQ3BqugVOiETaBaFNYlBztrh23lWLZ5sjrGswKh8oZXx3ed+2qVxo6gvsW
kZjKeZsNO3gx37XTV6mTNcR3znvEL8l84DemmShN+LPcSG+JiLlwH4o/+iRIqZF8od1AhNx6l8On
8yYOEzEvWajaEht8QTZUkO2KJ8UNkVrexxmHybJWArqojoCBTMIqpffAIk4oMTsNK03yMML+DB6I
sOtJTIoXXby4y6NBh+RHJyL+qsV951vHEv2KyRohoC7aFme57Bj0Np8t2taWbm/w4k1IZHoIsjAD
1i3jZLCAIj3gM7Bazd4Ak8IFJzNyOWXLm7dYLqZuKUW4llpxGfopbkvkWJj7lAfpPHjxYsIA5kBQ
nsBl0skA3YcMUgRcZP+6NSzryam1kcHGDsCmGWQZqRNabFkUtrs8s1a2FXA+w1T6Zyrh0qz96aUt
Lztz6N6IF91ogJFIIFltev6tcfhSNAo0aIMLg9wq6bcUVzmrXc2kLy2kefuGtLLH91p/eEGOe5jD
MIIPs41p4ajx95GwsNQGfEGOk8/eJCEqIHMXqrbquuRXbNfcBAygOufqAFrDFQTNYXju67MIJLAE
F9O0EBgelg2L/BkJBxjV4lwm3NwZUQWYD43Bg9UfxT68NZFSOOMGEtmNME9DbDdZgghJ6kc9DKQI
0aQNLwNBIPgTW8DKJMcSoW16NonXUeogO9LH4wDrqhlzulGKibKUwF2Rp0A/WqNCqGsdnpgmNIsk
hFAPOZk4JnamjscszbvPkHTouowQJNzBCGBVQuU7IRiqR77DvcLL8rU5sjMAp1QEBSFHCL9x3hDv
ijkESmThJkQz3AbFbWiB5Ig3I8bCuTQyuijxEEJuESVpOXhaLlcFtV0kyDADVJ1HlHypAfM/TMIj
iLV4gKob8mainyGCwxwdPrrGc/uouzrsDt+LtIBcNYijLELkkLIhMh4kqJ61p+3swI5gUPbqeRK2
IiOa7LuMrCJpPYcytk6WJZEPbS8l3iRqzlOyShNhoKcNfhQSNw01pssYYoIVcxC2RbI8Qw+acQrw
lWITlB2/CuNGzrO1O5kooWKxlfrw4zw/XnLJuGsxCX9cyfyQxXUky8cbEsJg6vh/uT9kyeSD8L2z
9xAz/KUbYmGwt1m2/b85gLMEV9BtsekU6TiTYmQ2u2LOKeFg58MoLr5QDtGzA5gpkomDVzuOgYj4
Gak715ow726BKAA7cprgpLAPM3iG0PNJ7mkMx/q9plCvkORSKxhob7V7blmNCP2UNW1soMNiB7QR
ZmaQE+mhmhNLRibS3/II0U+sLggpo49H19GZBP6FfpPSuwxclMLuPt1E2DZbRDY0Cb6pmRRd1J70
peHjXr5nCggg2cMZVVcaBPyP6c7Zdjx+n35ufCUXQd06TX/R5hCD3ULtoe3lEbxQehLE0AjY+JAs
HGZNhVwF3ahlb0oYY9Ojo4FK91Bighqu9JgyUxWCEwNF0Q20nRqiMziSrVlrM5spJsij/jMmzxsM
FsC+0ryUghb5q/KbGYE7w7lROlpC1RqUeGT1OdFWhdksLOSrCHUqfSwntK0pnyM4dTs8AfrbzaYx
R6i7fbDnZ7O9ktjue/KcrNsWrd13+hvmcLj671UNZLhAr/9Dk8a2/wAO+D34tdkLWt/bqMORWBQI
8fRPvU5UJOdJadRhkJemHyC8+3Iq8GCkqv2G0yXhKiYu92lnRKEwoVGoaT2YdsqETL9ufIDDakPx
3HgAWrvF19u69cHNo6nG380t5PVu2ZVZAcaavT3Z5eJv86BzqPT7XGx+38SH1EpJHgTnvL+QjoqY
1M5sKjahuBQ5xEJNwqMsQB12TJHvp2fU6Plu2DsGS7a9OjgmPduW6Az7RHNGoMuJTKHGgTadBHer
NbwQRP5rx7laU8JrfmkA5kPKKwTbB4QE6STPXSaGm/h8kB2skliUbGDHxu3LhCkkB2yEz/aNROm1
g/Q0pvnJ3SORCoAnDUj2k5Oqc01AACCI7FYbDhISuJCO+aOvDK5EuCWmhRfGNOl31KzdNZ+jX49g
T4cdF/Q2jb8Gl3oiLddf5W4BpthHQTy0+XQ//pGmzTOyPoic2NyF7iM7wtmziYPPIdCuel4kPwPV
Rb9d27WpKg9zcpq4ScyiKyiypDKPWExcXHrCBQCPxS1LCAyI6cuo5GtKp5GX4T6iYOZBJKYA16R9
WuWE1ej3ZFB+VFImkQzVb8QN2k6EV3M8X+jOV3BGhLfwgivTnaZmDU/MmDz+9Sqr+eLQL89URmgM
786d5sHpD9wUJiyOuytv9Ve4FKU3lCjfxooykEdi5eG2KHjJ9H8TyoDbC9eiP/RMPMniq2ECxNmz
x+PfX1WYVVJe1W+aoxRBEfAUTUlDgxIOE7ZyFDWgEmYH6tEnc+1c3Jt7sHf2DS4PlWTKpxem6YiH
sGa2X7Gc96+ZBmLW97Rn3DWiQ7JDucK0MnCl2B9zQMSV6lX3KTMeqU8xldBjBgNP4q7pUNrQAKJa
prqlOzAkOpRnpAui8YXqFH79FK7YRmiHSEQjKHrobSzKEGlzt7h3CU1OH2d/sIsmBmFQSRreGRAS
i0ouBCL7T5aXpieiUNWayrTIkmmxAzKI1AqwfBJHRrCbxvZqF3xBCA3FUUKMyZuayouOjxsbBzqS
EmDp5w+HZf6btJhPxIgMeFZPOCWat6YyQc7E7C1XiHpxMdQInTL1VyaRU3zNnR0vokhMzbVjnbOC
7u5NqAXT/1Nh+S6Bc3D585w3n9ssm8HqkfFzzkQdYg4D8zpYQ/7Gzx16wgamjWawrihOi9ySW22O
o9T+9UtGg78pyEh9agwQcjWu4EH9Uggd9Dqy6AdtM+jjIDKuBnUmm6BC9nAKv4kezI16KehN1W2M
brzwzEiSBlVPRWHqBWECcdSIIJRev+ayyTiGO73K+nsUmfyXo17+BiJBSDmaEvWiA/p/oj4slN6E
F/DVxJ+l3wivWpNaTZoSVTX4xcfoGOxoj1eFS9/tAddNzeJi4AkxgtDKtaKYiXfB9UPzRhlTl+FE
5z+d9mwg//DOmlry57GQK9r1Vd6RFgQFLcIHIEvqTsr6Q98yPWvC7cUVTEQIb7tSNVQ5GPAIBQKP
3fh3sLUA+ghyOdNSpoJAH0dLWu9cbuC8REYnUgyoOEf+nsY3aIzLGFSohmKJmJwCgvQk+tUiKqt/
b3LupcqMO4Hmtr183kJlHTpiXMRxm9RDzqaUQLVOWimHGSpwZlm5DuKYxEDw+60M5j2frAgUGRWs
t4QL4e0THe5+gJ0YdaB6Cjz6K6DKFTYxGqgFkqA1Ko2zieW9XKXUFWvYapojyTxUEXna2i/kuElj
K4ZagolU0LOkU9kLHaYmIlYWiQXQ4muJeIzElAmwgRQetfQJeWiXZr059qxF+cLbYTku7O7cROqH
ch5bOrGqauaCVoVIOwtD9Nhh9aXZQb7acugLeLovImKap2PQR2LTl1Hj1T9IJBF11yiJaryoSn7Z
ffweY+TrxNNc6G8NidjIIzadi6bNvB+dJAXqxP3BCtaMCipMjuNwS1Dn+wSkgoQ6bCAJOKEuGCUG
g/fQXFiiyWJuqFatSI80JVjdwlN4jfYjT2EURV7yGzJ/tTqwSMT6EjWh4hV6AcDFGd+o7geZprtb
O/Avsvrybx3BNJj8wGsIxsKmpqwleak2rQ0EhMfuPXyQEwLWUUJ26cV3H992L8r3lIrIRlDZYngx
bUNWmj2J+z3qr7MoWdud6QvWMU8gJSsf1CnlsOikVXClFaMm2EW9icwV8G8OBW9VjsBmdVuQD2En
Ko4Frged4ErK96bMStQ+IEMTjRVGMOhmN3ySjRXAYYTzxrNnxohmDzO250xqRWUIGogOSJ/ULl4u
DZjRf+wBsb22ivTz4gA5lcT/DhxdCStYMS2IRi+icFpZ0hSaP/ATADT5Bn9Rc0po0/yjWM9K0VyR
rGNNNfoSJtpmAEMKsh44etkkXAAjVnpC4Ykru/K67BQQuPKs7w9BHkDCKP9QKAx98lP1SYfKwPlr
jx6JNKPuA0AUiu1VGMMOGWpaUsIgYtoW0nEebBJlAh+rRlWIS66QH4VmuzMjYt39bMkBAF4zFpYw
N7kyP2GvmFapRVk1/I6RnZxMtcAQPJWDRxGGvF8e69xnIEFMr1aJ7Ddd/+rKkIk/mbjV5vZyTVac
RrZLAxdIyFE31vuIX6xerou1RhYHA+o0w8Kvh2fNQcauIuOF4sOw5NEPvZsVhMhQBHDpv4A0cAGC
yWdU45UMoOX873pPGnNwCmr9LNDXxHKT8Yoiwu8WVfi3THxYrxpGPmEE2oL31JScN7E1v0PY32kh
z4vQM3fvieTeBbLO0RbZGaWv7ln+AEFEqkvc/QZDzBC6IcnCVetgoiHPPgA5H+n3ofKKSVP7fqJ+
ZuSiul9uc4V+5f2weuaUZ2o2usPUZ97ZPs7RDlHotbf33mbx7j/YqCwhfbmSWKiB8MW8L9b0/TXr
nVnanDwYAfFiKAATe/tPOPPMrDm2MRfCn2lEIgpFexfyvsYHIYiKzEwxqLZZppqmiAKudNM2mldq
vkVWkeOqVlCmnFjvFfkmvXZPAOlM1Uli3iZULOsYEsESdi8Xazr2FGYXVqkvnegdyON53LkZJIqY
BmIMO5E9VD86Q1JUi+pn1cmLr1xBB+RM2yPLJh3SCn/KeesJLLoN5FSoOEVOSmdCm5ZkBuzFOmAQ
J8w8eFCVk/aXyBQcYufSIGY6QCTefyVX+BHDQT9JVZ1jG0YdO+1VA25UUiE0AmTpF3/bWFNmUCJJ
3hMAq0HFYYyKhqJckhrOudltvg1CtrL5XuUxqdmlwEFoNh7eXGOWFKGBTIEwoZVJvKzeeKyojFaS
d8kVQNJjyeBfEfiivc5/k+LeEq2AwAdGO6AW3/LUwQ4nA9SZaa40VabovjBRgrkSVMiyjmIFKhnw
vtjDj1We5KyjsHeOmNnAxGdU6ZvL7wvwtWvv8Kfvf/E7EvPcDJpdHpve6hmzUyD8YPZwGE10B8Uq
ScESfSNiQSSmtvU4jP2s1gP8zRAposQdPeMaatjP+BlLdDTLMC1ac4ANMCfhU1i6qDN9h3mLA3vs
ah5BIYtZHVC/XYJTfHWaA0U+/GoEqAB068tn3HE2G767wH81hJ27b5z4hwOhFk1FS0j3Wo/eGkIa
z6KRfdnevg8pTaHbTUWbuEAlWFoEO1OAyDuuqExL2bcD1FYCtzXRVCHDu8G15SuBpyj4Og7lo0rT
dRDdRmr/aznq/JOmwZHz0MASolTufZIb0LXsreZmbBU9gCcoIdvAB8EwNno1Ti2Daf/kOtU13e5u
BtdfqB+s94NpvbOvAh7wPbm/unQVcrF6aUvnXWGAoBkfsxDn4zyUNEsJHQ9lpBfpkvhl6O701AlM
WSxs2Natbt82fp5OK3QveGNjkfvQW8ifAJHt0nizWpBpT3Og8A7JrbLZDvAbtgf4lmnU1utso7Fw
X+6sUvZo83CAXVX8tuCeB2N4dXp1DJur6qrDo2lEgVTwNn/reE2no4MeGZePukxS854QB3YlZl/n
pDAdijwAIu4xfJQNZGD85fxHaEp7cMlKNkyUH/FTbvQfe1X/8LauZ6tufYa19GRvsbaLHd2+4a3b
rKKpuoEYi+zJz8ddo+3ldsZzUv6yX6shOlcLP3FpkrvtXtUvpgAvCW7OLV0BwNuk+NtwOyb7Rr0f
9CMG6857c2dJesk8Avfmga+zmIPj4hU3kzINd+AFqNQB4HTsGiUELf0S5GAAt0YGm4JFRqk70WHS
QcrDVjwocbaO6N5zK5Ru+8sTAyUIl1xU5kYK876y+uadXmomCGxZdWSE4K6Pl9hjO14eQxZliigG
gepgN6VYcUEkF129ddj2kZwOGmDGINPU4UFtKvZ6SdzITsbI8w9ockIyB/P7xCQkmMimgUg8I9WY
4Xa3azXwuyfUefwhkucEW1kmvgVxZYSy2Or4m1LY36kEaQggqYW7wCj6T2dPkMn4AsTxBue2XezC
KzSzinF725XxFoofSdzw0oLz78dn06em9yQ6cSr9Iqv6d7ou6XAwLhUzeWwxSgkADBIUgz1n4MVA
mzUdXLjqFegLPbHOe0vHT8dgtTnZddhRDWIUagNTqV5hmvs3cBVANEAd63iyi8Ldk7yaz2F1T4BX
T3gCYSRM+4DakM7dBjnPxSGvWDs7mNOMRXa8oVIihH9xew1yk4xRe6C6bAVXxiUdQDiLfYrOfDYu
kYhDb9E2K6h+kYC1rIJkF1YxTBO1s1GRIA+6fg2A1GfOrD/iNgcv//btygLh7/tMUWsUmnHU5BoR
GmOjcptiAX3bHJUGORBSY1GTWZ13gyijHXZG7fTFjzGBqYYMvUkAKyNUObF2VTNDbAxRGA+ap3og
8ExoEECIBCSibwa8YaNx6PQEH0kBiHCXBfDrftke1PCOdIczjIq0vMPaLuZgg6Ax0M7BFcpkDXv+
7DFTplp3P4vm8Al5iqljbdrGNSGqYxC6CXmX1pZ697j71rOPs2JKGuG4QH/4N0OmA4VAX8Bygxbs
5D0lZLZzuv6tEz3xNHCGaYAntENaE5GOuruePChoS5H503swiKxs4wLQR9jzbOWzcQPOeBmNKsHb
X0pRo3wwq6PLdufM0R0xjqUq8SmxzYQwF/Dd4MA61/iDHs8PL3BjUDyYM7lbQ6x43ttMKdjKO4mD
e/EPQMLk4DFqBg1TccB0HZc/6X17BP2fWeF7D/Du+DsT5ZHtu1ehzb7h1eugEbRXmuvpzanntx6U
YuZuRY017YDKoq9V3Dqj6JXz5Eb1CUB5nCEEPdnlYdFt7pj9YBcr5uvmYMe0uWcMLYGIaX28nfWE
urw25g8G4XHYO9hPhJ+AXxvY7gKSWgXQkZcQFvoU9mgvmkPeQTXzB9SwRikd1gAty9Ml9c07ZVBq
9d/Eota7cUU+6ElvxyTTPSbeGIMPZRsSLGVw4b/29xc+D7wQM14ft4kNR4+B5tbshw2QJqUnrZlS
H+To+MZkzlQY/5HLyOzX7Dq+kDrvrmTtux0mpDXQPP9Qr3lLpuPW66Aci3nl/0FZCsTd8liTHm/+
ZnbsCslKpW8S1ZckylX79PfqMSlkQ+7U7G6ghigb8XZJhy/yYZrIlaEsjML5/QAjUNurzepQpwhV
nv0aRbUn4fU6RUGO0Q/2dvkC6RdxLMDYTwtCUSQ7cLEEJIuFCD0Df78sCsqZ/FBGHf7Yx232sLUv
tLM//bm3mz41f+a4MV7xY2cNpifol/ve9IBIJsSO7tn/ILD1AiZpmZqkAVPawiSSJKAzxBaxWp0K
8t2NIGP3ls0tJQUgjbEqsKKFaXfEhEBb7ecbVmSfKR4avzwSvntG4U2xxzndpoJm9qQQG+uJivTo
0jYeWQFBfa/ROV8JORS+bmd3/teKL2UAbMHE/ww8Dw8q3Xx4t+yNkJNLKWxHTXc7VjHmSllZimZo
j1ALiZeCwvlK8EUfmb7cbrTdGnmK7GxXhwbPINquhlL884WUFhbLKXyWp3WDgzZFpWxw3sGGgdMq
JRS0gvDWVwc6CdN1lntcW0sVyoMH7Wjpv3g/PhMnTaM7jgj6vWYntP11+JqjJQOxlb+hShJ55Xp4
on8fEEVcuc2iQ7SlCJrGcIFQj14Nt20dGGLv1AjRoWcwHyAuLToaA43xg45+UaPtfVKKGvysdTc/
O4r6yoQ1NOZhNWaQusDRpB0EWUMSFUbFR92eIcTrbNgcHxZq/L2STZKuAw/NzRW6+qBz6jaZdJK2
egS3K8ktC4HYB9dutf+OibaklXpE/qTkPElzJ5A0mLUKi8oAJBdcOKE3j78jHIoBYwyBYzY3mcHt
RlyKvoT94EFBY0SBuuo3hLtQqdmRu3uBQSV5GTC3NGlNW+AAcGLBJ5uhECk04ml0oewobKBQeVJl
zdNI8vYZ5VXCTqhDg+ndGeQ+Wn7StkLUfbYA6WH2FmCbFpr2aSSQvTnNmY8eUxewkjRt4BOFMwN6
mAxUaIxo78Whyc9Bxp9BSKEOq8j5bCaKk5AHQZL3TA6Ejf9Ob82Y72a0bsaDeUYoCkEv0i9V1h7f
Rsrr4mITXwwb6dy5csJabsUc07MZXlyPtnuz/6JUhFIOtrLO1YOmYEknrIE6YisQN4tzbg4gLjWt
zeruFJOT3QhrJ7MD5tYyGyH6xmYNiaoNdazL+BG2p+eo+i0znezapttIpzvjt6AdbO/QYWo+UHev
ueXoZKNe0zLp8UZkkZLrtD5qhXV+MuDA+5CComv6IL/fw9zF3kzP1qv7ji4XY34zW+l90QrPs93q
uUNCsE60iiG17zQ4cithKw3WdOs33M7FaaAe9lvrlhcPuzP8SFJL8jiHyaaPv7BvElHmrbFcSEVi
bXY0iVAsR+SwETdy4w0UbgxoNPw5Dj52p2seB8+9gwxG42Me4rfV6W76zRrPVNl6zVv3Yb+t2/Tk
AxCWojqIwIJSee3uqsO6iSf7u/lvRgSsQJU4i8XPLcEWE8eFKlOHFMe1wyek7zgnOddPGAJJanhD
G4j7CITQq9otbz6RqjBhEL8A55Hw3RDUTESyEsCtebFX+/gmltMUVM0aaRlzUQn0iht4Prju3oBB
SrsGVxbSYP+fhhMOR3rf396cF8R9SHDeG7/ATGD0nh+RRjisY6WRVXuP87hOyhN8iosPhnmNUCQj
MxD35SLBRg6eTBRGQMBhJi7w2bu/p5tZs2oZkNE7ATWpyAICdDf/roEav5CgDSlIBXWqG5plQRRO
Bajdv5elwoQ9eXYZ6oLKOoM06JO5Eeo2ETDgvv9WZsdfBKqYooKDlHILEL7zXp0n7aGqb2XszXVy
X6EGfmBRS9H+98LSgrcDGHCLsMYjTvkXFVXuCl9ppcBKoICGcuXD/fjsMveH3CTDhXIpXgH8Wrh8
ECufJDCtKX97RPbsXPvKAv+N9oU+8wvYZmtEiPJgpko5L/gVkHmwIF/XNX4wKgsGOaytLWrcpJRP
8h+K4VQ2grX9JMKQD0Gc2j54HftG7yjtwQdDeRmhPSuaQ6bYG5Un1otD2VwT5lCGrIgLp5cgYXG2
OmGTRhq1fXVQSWH0yVd4HJ3L8RZ/0bHJkb8TrJoYrg5l7XaP6VNwmBAZdcX9UjIlH3tDThz6tJUv
pVLDC/QyZLlJ/lrc6xuWpILCH8zFhnu1au65p2qAKA47HB6Ij6qpEMbljcTaYHFZYBwhtChNYDoq
0eYmF3L8/FvcBSVqe35O4PT9bHTQQMFwj4+vmmYn3vMldXfrBvVO8163MVZk7RS0EVs1NBjqTsN6
L4d4qCoJaRTPDItdBIWx/GMV3VAN2fug+HG2rs7VodvF+jBy78HP5o6EOhHD5BmIPPgTDDyG8sRa
EroRr9yMu4OGexuehKra0yd13Je59u/Wc0Eh9mydrZ9+b1NlkpF59nd92CU1ludiNyj4I6/g16nz
/LT8ub3PcmukQuvbe04pMVJmLMKCXkHdBwtJq4NLA7CJLbVgM5inriD/HSXaQg3Ozsm8jY+ji7v/
Fm7Vvj0yKQ/SoDp+Ow2azmvUddv0pDbcu3VGX+bol2e1bg3Dlf+10QHQW9VU8XV3w4t76VZpq0Vd
waUKefU6fCv0n80Gb3lyN7RC72x9D2ap9arO26mYHffotxGuweHwdJpx0oZCCs6yXAOb0vWETuVD
o1Htf8cLAiEu6YHkYzPawrnboneq/4pFV2WWeKsvBctKT/Nd1dfxCo5uwzv9ICmDteHkn8FNa8Em
qp5xeWXune4KAwEcMF87JVPG7gL1UYSBHAYvhnCxYgDOUl+yU1jSDY98cev6NRhlTJuMjsM5Kq6N
ftlf9+6LUriHf71qj0ppfrFabnNWYfUKr0zn/rH3MlsuPVE6a0Yl9kEoGv1mycgV1kGYYQZKA9Rv
znh3zCuNqkioMwbhOCkwhw0KecxA8wfQNegizI1MNccE+mGti4e2X0POEAHYhHEu0RU6x5WVuUOI
zcNTcPDWbiVu9FEyBqChnN5vMKRM43BYleFH40ppLuphnKkdbPsI8okK14jolFW8IY6CKgBHBkns
NcWXrB3c9sVsY7oDh53oDV61pUKxRogW8ghkN9AVt5q+45b1hBCwpeBNYzaBnRQYNVKa6rA1WXlD
jmA5WzscW7/dz0ftGNam/wxWYgRMaD4KWnixxjyaW6ffjTVdsIHEZoowoGRwhd07wI+6ES4QiwB5
M4Zak0CBHUHzGJbiDYMVVWTSvNajC7VGaZ6CsPqyLFD8UKGaRsMceQHgYobFYAopv/PI/WBJgUq5
AlL/AXoCbgpnS0yeUWxR/WMPMr5z62EBCo4Y/cY8B/eA21gY24gWcPe0RA09vAcFInMqKFcGaAVs
zEPd2k8rgyMkBPe0eJ6Yf/VgvlORfOvolKBYcqn37/zt7w69F8SBYOgwQPoF/q3a+Glxp34CktHA
CXo3tOh3G9zd568MwY6Couqg4oBmR420/nhbuHAVr5IdiQLXXS7H9MRMEncD1QtKuOYrJcdw3e1M
t0PMFZrQ2XbZ/MFqGwil6fZtQ4BGwHQINi7ZHOnvznmAjjrIaZ0CGEEPCpf2h85usB8sbdl/Ry1S
CeluVQfVGm0ehwDg0DpMgbPgT6vrymbIwyaLwdzi+IymC0rcViMmvWVOrBjHsvyag8m1bVv1ZJNh
t8fgme75aSJtvHCnN2jyR//tTO1772ltJsiOwIU5GPNRPTpNno5mb9aGCCLvQdROfG4eNgcAlWii
Ue8eqlU3x2Ofu1BIWfNc3ed0OrHRuVc6EMlVB00LYH0ml3i1Wigb51V1Kv/sJvOouZBVlEDtwy6l
hIo3O39o2MaLhk5slEMOO/24ub/t1aPN5GKDUlACNhZEiMajmxPO0v6IHtUS3vHgbC2eA6z/Glc1
IMw11r3PkBeXJoPSeBc0EVqZVGEXL04YchdHU/WnclW8bSTB6RNuA/Ep/vaaTcFgYtiUbFIlVPM0
7Ud0A7HoR4AiI6kE9xzXJKnxO5ZRDRkvc6ovDTZ8h8xnmmMEEX4ZnnFJu0T8p69tfpnnHivc72+C
slWxUe3AmOcoV/xWrZf79GtV1+yenf72r9I2+7/2DrmLD6IKVUhFR4ZGGL99rsKo34xEl2W37P7N
7E5tHn1nUN+MYDIdLXHXSPURZXioYfplHgxw0HVydxrho7v25zCpZq23SUB+r5koxPFv1ICvb6fo
bwE+3KoDxypHuceec017L/yv87H5T99EZNw1Y7YdJv0S903TDg0O8GzpEFCFJOHMf6OHHHA6B8RG
c8/sQbLCDPhC5wEFsdke1fYbos+0vpAkKx0xfuzuwe4fwSMou0ZPRG/qM/SJevYPrHI8hlNCJJKA
HkJrvA8pHCivuFsuPcnxcl6iik/fqLHs5f7HJTGkRkSTzM8PQnk/NFZMp2/no9VoKlc5eSDGF6+i
TOuEdb8L70aKm9iAvB4cAfoZ7Wo+dipRcpfsQymKLoGQY3m0hH5MzhZEk17sshiqH0fU8JlCDXoM
JoCz4uPPlsvH9hZKT10oKW1a2ZATlj0VKTajLqSS1M3PNAddtSR1EyYbHC/of7orqL7SGFQDC9ao
rRTONfmwqkdMGXRjXXBsC+HdYjGQyMDD3LEic7hpLPvgOKtzBZWXIviHGeC1LO4Pc23Famhlyr7V
TZtlX6FHmeQWubeSHAjGkHTVD932hc6gbh6zs/K0eiP9V0wZWTi2PIooqgBxGWo3gSGsvowm9C9g
YM3zpuRkUjSmcLOzIFYQVaKRhRFh6QOk3pYyjZwhSjVRlPF7wG2M4OIG69M1mDsa0hMCnIIwWUzr
EREfJ4AmKErKjLhZxlOjZ5gj2p+IQl9xa4xFOHiazHZ3hGaisqPjl0PEfXC5iXhQNNQ1B7GxLrlx
8uoDLAookg0CKimFHBPtAzcRuKjNhfOpp9WHtjy2jC+TDxH3xQQK8NJ/j6QPJBB4NhYJ/qRWSVRM
iiZyssxBIEpdtsrsE/uyZKSddfH0JxodQK6BocGWvNjtC7UuGmPoEiD0Z/gNsTqCk4/Rq0kRTiko
DAu11NDbw+wq9XLMCJS++zabKUIQkiE+ghLOjT9hfOV/JJ3XkuJYEES/SBEgYcSrvITwnhcC04Dw
3ujr5yQTvbtjthuEdG/dqqysTMZbKMecBSMc12lGPg5LlxMcmEuVhA1CmMERBlig+6bgeQ/YcgQp
qWbNmygLMV/W+4lDw+tymVeO0BaTsFbuOx/fShD3Nhg2Ssqh/OR+uEZjFlF1pzRX8AZILJolcl04
IbiveNBuC/SoxO2/sr+DHIFX5uwEPsSATVcNQ556+0ZxEx7qdAnZurjtMWW4AUcm2LD7aU9zpumW
E2m6PB/+6eo2amSgOJpRXAq+WbSQn6PPWcBiBDBHtQKPR2buhhvQnwBx4j15WID19vDCOjMTpgkY
C4JvkIhmUwahp/dJf5sDIC2sSW6TqRT15HRltC6mU6Wz7wAjiTH3TKoMmrSNoArT0opRHxHrSmkN
iFlnEyCbE4p/rDLh7CV056UfBAcZ7ZljwHQNgkiQFOuyZlsV25JCFmmLDgqcVAk7rFCrw/4caAHu
SXpF5MjFs5I+yDPRfI/tQuLcAPGNmV3oCJKQbbS6JZLwl/32c1gi/LLdM/rzC+VuuDLh+P5qL+6h
UIQqCrMgvfo6T58Qdii3tWujAL/jpIizOqyI65TufShW1MlguEp0gAU3VqUZ4QDib3mUj0o88CuS
l03Lbb69l1+V/hdbEfk3ihTLNb60SpIZoT6wOOIZ371YrQfNFCd4Ds+dMe2nDcx0b5/Te7bhXh36
n74oBTnEC834v/ck9ZUNxt1bhuRi/KjdJRGgDS6saUZUYYujPuEk7jJPGjcTFvLg2Tu3n22KN+c6
efOsGjlnH3THNUkIPS94MIgpfD1amizIF9Q2VTwb9/hxFj92IUGXBVa3340dWEXVPdcAYbNiOO6s
OuT4qOEg+DE+tQFsy8tK1dscEmt5HB54Al519eUZlenJPX/CN0emt41A/ToetCS5jjZkU7AEg5aK
zEqHQ6/eACviFq1ZiCQiVE4oUZyCRa1uD18EHBSPa82PhSrmM9z2KEeob4MHi8N7Dkr+bvxo74/J
c1jehPtm7cDkPX3F4IkpBKl0yac8oSFHIwW1/5CGWhVs64BqpP/lO7VovmFlIIM9SbKjPxTDFJUK
ypuFiS4KB0UhBPSipGlkv4nbc7MaMAukeqAFw4SyiHkmmxnl/t2A90sdRr8QMOtE7aMIxXa6oWAC
iyuwvsGuX16qCsLZh2mCrKlf30WGS9Bj5DyhzQkdGaY0gipMu9B13EcLHORHOn3/dGwv1dYYkTHO
8NQ4LLaLHT1DiPbxd8Uv9tZJMU6h1vtb/nEQc+yA7APsHEAnT6zbHevp1TtAFynRgURpkwMNQh1R
hvTkj6NwGzjdlIkPZHjBM2zvsKi5xS7cAUaTJ5wxRsPqpE7GUtTRhX1oRrbMPJI8WgzwFB3XNiff
dnGK2gp0eyoxIBnP/IMsF2X1DIs0YhG9fwZiUKeTAwEKqBUHC5qyawdFv0lOOVE8/s8Ov4Qwzk/U
/KR7GocTZUCDBpLzm8LsggEmLqpwSPpVzFZz0oRdjGhAtM9AhfBGVamOA6Z0P4zwtZc/xZ0Ajgyj
l4ymA2HSaGX8iZOHB8HcFk4HFtB6y+mGIy4HMTJ/knJgasARjxSiNglRtaMBvooOXrbkiHFL3oc2
BZKbZIqtlnpKu1afQuHvlxxoe02fFTyfNU8tivJP+YHBVri2BjjDdziFPdyqAjPciATW+DzMkHt6
Ybv0XV/SrAnouERByttg3Ual7b92KMeIly0ZOmk9ifMulAcBRqT+engfhKhAIYd4Xmweznl0jr6w
TaB4CwY9o9FWbiPHGBzrRlRh3BMlqe5VXtDtaozsYrBvQTvvXOSgQIzH6rd7xvj3YTm5/XeOdgrb
qyu/ItrXrzQN7DlFFkcFuk2bXiG9SkO3GhcR24awjuMm86S1fpHgyP/FoQpJlBU+ZxCuoLVEAqS+
HF2EiZgGsBWXSc+LLpMAecnbDXZ/h78nk2FlLMVQZLoFRgTZG875jvt56RtjkxAt8jYj6mB+5Jnk
blp6ix9hlCc74zgUl/P7Y9CDOcAR1wZ/EwnoqeNN+hjfidjs+A24AsUvPHcRTN9Vz0ze69+QPUeN
mNJTnpn0ic/MI05JoP+PTei/VRZOnjGdxmoSfevNo1Ox/XUhOdKRoWRvFKaAAWiu6m/cWoQqEnrp
THURAWBfgp8zlvcNsxGKiH2s/YiUzzXSZBh6WvjqlZgKBqRGxnSuPo9ii9Sl8vi/DPqVzBWACZqp
TvRKYiaFpNLBt7bzTSzsm+Unelo+JgZyyjYx2+CJa0Vs8UetYUgqSdBPgAd4GHBvICM8ofAeYgTQ
iFpjjkES4uTI/FYOfq+cTr2UDSK+WD9hHQOJiYLZPzYMsE1KkJiwReqpDB0MuEmRCryr+tNsCx2t
YvSUkZaVqGkr3qdrp0zH9g91NWb2sd16+cdYIU95/90jr5qll/rfFqETCu9YM8VLZbw1/uV0bFRa
GdZWF55aY5+ix11Jz+MtGd+P6RfIfA1GPQlYTd/d+QYgjKnMWz4YNKpQRYLRO6NAi4F90wir4WW4
bd49t8dATpE5qL1J/+cYy1DlmJqtaqPQuo+ptbGYp0y0wpxp5k/Xany6UJ/mdJNmWyfvyHz4RuUt
G+JT9KArCs1Is0lYZkXY0odCNb/tO5AwzjfGr/5QmkFnRPFZQDcoI1h0RoFWadeaGs/X6CJMI6Ha
G3JyGsKMzpH+RVkCxi03D1rVmAvTXhfiLR4oyTioPD5P8ZLQrBcED9d+IRPSbhEsCo2DJqTenSkz
ToAul7E4cskQXV8MdrKyeaXbSK8ipk02sNsvRt0152VO4EFtGhivjfBObwqHMfzC2zmAYSAhhK9a
SK5xG5GMqt6kRMJ4C4xngF9HU7/ThWbYkGieC24A04v4PEVdKkHOJXUM/nt4XT2G5oAv8ev0jm0y
rQARTVRBb12kv6OHe+t+woc7oDcX2lj9SMET5Cs8B6ek92kwVukwgCtQwnTIUzVSo1zV+n1bhh3y
w5WiqHTpiyAByIugGJ8YiRk0Te8BRN1Uq68YZumd5seHdqhg/VN0nwi+wnNkouV+oU6nE8/jgARJ
S0Jlr8yepvC1uddqbsHFgakGwwGQTPdwM+hSSZLm05mM+zqYVXKr74xO8dOn6BRip/IRapiw7lmg
Cm+Glhn6+DF4Em3+kgOCpnul54399IriGSjrfyzUM858g4OM3ehz7l7WJapCjnHwKo2LhZOm385p
pMpCXe1mHM6WtFoP4O/7WDg8zV7eEfIFdAS6J9S4vM8SjDmLQzRNlH0gJcEComwU/WGfIDRFHPZU
hyvREHLSZYnBfbOV5NC2bPN/UXSCwQUJS/xSsjfqERPysUmrT/ZC4sQrwu9hW5Ff/Ywvifec4QpQ
oqxDT0/GsM0Qg0N00HZLG84ZHTyaldLYT5lKY9soNWU+pNzvE0gU7/+LfQiVegtVlC9i/I8zXuPs
EP30BEWYraEv9e728NUEZOjzCSDQ5tN2YaeQVZHAqprWYv4BJg0Kld+rQaIkudDbkYP+DoyzQ41D
8sGD1RNm6kOSmfhuOJ0syHqnBlNbNEk0EPaONojaZvqXGa3/Y0xS9B4qe9Exk3vPprwtACl0Zecf
eNF6U8HojxyL4Dn7DsPmjf87Xh8G21lmHdU4xMySL3JZ8bRVgwuL+U9mJnHFfgyT6osHNY7ebx+i
Cj/y9Re52B4/N3o1QWr8pbix8Jx+JJRw2dXdEUwg2pNYRM+OrHEo7cm9NAKimp7Lh7TPKccjU0WZ
LSzGoaQarzGhWXLqi0Miow21kIteNXj01U21EwE6upH68MpnhbcdcYP+IjbQrEaX4NssMQWlL0hK
bMEf3UFEOU2pCCJY5Mz/IIjDRF+RE/Po30MLArH+JNyIL+Kd6IxsX16h/9fnRqKExRkH+aa2wPM+
+zjPwQ4tjIXiJmm6D810dL+yABRiBSBit0R4/NMoqgjWLBUQj/2ffifDZIrJiEupj6++LIX1acTf
e155V54SrdsGdNLXhcvCkke7qC+JD/Bulhmr78em0DirYFxmeTqPPZzzE/h9cYQ3Ee/1/JW9MKoh
a1Ujk7QTuiDuyxpMXVijF7DL8NiFi759sdoLNFGhkxjoqjwbX5zgjtOcCzxzyGCG0pPdDyaE0J+F
+Quj/wNpmgUlrwKohNkxgOAHw7QHR94I6+iogDvjJrx6VoOOMftfAkS/qBfhoslt0lLtoqghnLPo
foZK9XXag8fGcK7rdLLSGUfzya8CvkUVgv3k7flP6u5jPLHAfZ/Bg+nwW1SK/xSbhPdQA9AVZ2hX
S5/zMSqAyU4/0MxpicPQgYcmh+cYWjZclZzU4kFCoUOyEv8deb54b+/ds+bFrw1rwfPcEKr1uXXJ
XfF7EJTDWpguO/eLi4VoxnleblTSDQ1CqvEd7pDP9DH8cp4USMeLvhmQVlAxcH4lOvLFS0HUcOYV
dl4F2wL/+Ac3OyeLOoOQwpXPmYYrMyjHWXBtvvPwwW6O8pQNQdtz1ztOt8FxQHMfCbhBgYS2dyQW
y00SzFf4L9fL0fLAQPJDMEztft4ttInPA5CqhQjBNOy3WQAkiE8QEnCAxIUJJuKT/W8IexvA+Rrt
uTBixG9169zgNHjVZ+3rQIzJxYmlXx5d3QL6t4yMbaK3jxMcI++OxdFKb7HG+cjJpDjQ+UIkmR5h
rP1YfTA5XPvvtTp3M9tDttA7/l0lG7l4d4up6BNCBQEMN4xw1UgmtebZxPUq0RUYHAiEFbRJGMSg
pVRnM2w6TLRkG/fcuGXoShwb3BOylSZYGU8L0t4iw098w1HFdGG9WHCeU+gDzKapsC6hMFl1jZvL
2bob3aJKm6xWsK9gn+5f+qCn6qcgtcSuH/IbxnYqqFnT5D+Vqd55WfYFtH+IaiFiCBrIo2KXdShs
uhCqX9uOr7u67qqJXIHgSBRj4Mxzt7AQ9k5f98wfrx4HO4P/e6iKrG1ne462Fw9WKcAHF0Mj8+Hc
meCTKgPCefdOZa4T6TTJlb5+2UWFoDa9+UWXpBUeFhXqLCqGOBiwRuVcc+fDRhbDkBNQ2n4ZGGBC
bghICC+TpcoUyaRMobjiQkWl5v/id0uKtof2Jm77yXAzbm9lxyYiFk1t2qV8ULIGSWR9nMtity5h
oIOS3d/fe0Lzjzel0cegAdROjCOkYgJeDzeZ7Y/0fEinLZlBQCwREpaTUxfOye+VpJNZAReHtd2S
vZU4I0V2ch4he3P+uCwXoGiln+Cte/e5874Af9MHhyAbHwYMpqxb7tS18SUbpbPn/e1IjkPoZeAp
/mNBGs3SUp9YLoiA71jwApS3/0x8S7mfSrP2Yb5g0elKF0xwkVVraCPO7+Qy8pr61Llrs3ZtpDEZ
zkaG15xK/xad8Jds03WZpdUBORHw3/dEkXOgReXvIG2QxuaJ2gCELjqS9U3JK6zIIInTM/dVdZ7g
c7yRaCMP6Gg1wgEM44+7HVpaJCUoa1o1LDn+xB5z7xMud++0t4tZ+tDVm/F5bE3vZ6dNB4De4Rgx
PX1r7pbAMSBI8OZW48WnlMft54J58IMSe4pnEpG8NesRrg54MWHSAPmMJcYhtob3RvxrPr0difDd
g5ES0KbcOO8n3inPIIvNpTH9FUnxbb5rynnJCr/Lw7rwdHiL72qLhvfO59oABhb65EWfGYvzi2nM
qr9J85B2xskx6Ju+g/e4pAsovr2sn7XfnENxrQMXhl7fO8ioAangw31c7tSmjKkAhjEoYQzgBB+Z
93m412W5VKccLF8DswU98OY8l6UnP1rtsH7SE2TJ5ZPxrTFts8qy1tnH9yeHwZvxl8YZIiSJA2Sz
zo2fQyf769+XBu2H6QEfnsEmzdItiTHt2qP/uDl0F42GSI+V3g16DOc7Og2IpqDDcGYakvSm7FSK
3tscGqVAv8cXADL7uU1Pkkf0AchDz/jofUCRAeaZOMOLduNbJXjtPg2dvU6WI0neNbA+/qvicR8Z
x/kA3n/8LcPkV88YfFfq8kqd4+QMjkg0zDdtH0INHUQDibqXn3bjhbIwTVQo42W7KG1BXtKFHnxm
HmHOzbI5hcmyVgCKbzipNY+FU57mjEJyYc51vB0ecKaArtmwn9i5JFfL/VouvRF8aC13A3EIqBCK
q8kiKY2htmBIQ37RLCZ7I3nZVFRwyb5Plxt8GRa/zh3Y18Skiwecr893G4+vO5rHqT5GFZ3/bXfb
vZqA7ZuJGZSTe/oa2uQJZAu5X4Y45KjLzwSh+46blfE1NsJs8k6v7Rd4W8XZdvdtPFLSTcmdjasJ
ljDpqXnLXfPszHfRxy+uzQClF+8xLDGzPYaGORtfmpVgA2jsVdczfEnOXkED3cc2Gwi20gPcnhaR
6eHQ8G5t67WDY7Mi0yLd7BPOJM18eG7jJ1FhqTn+uZ/7FSw6KgGWsoj4b1y7fukeTp6BwAoI4ohm
f5v4/A7uKBMcnO2crvVhrj3GUoeWF5/o7lFgUfEG+Trr72Nu/zeA4xOP3t751yUeVRt3fovBV1hp
YeIcVPi5B9SGw/DubVJeIaMSZXF8XGPKur2PWdUsNH77/o9UsIafy/zrsoXuY7v3DIjiPb7JONah
6bJ3MnaKU6y6edOa1mr+gfXZI07WYQ/RfTm5D4onBmLCnCq/hgDszmXu61LfMJoH01exqkyEt5oF
jptKyqDZpOLx81WmtbecOzRmdw7p8qVOF5FYUKPH+aaoLh/8F1Yyzgw0xCu1Sq0tPInNi9hjDEYY
jYF+l1rV6eZJDbqb19iDsxbrt2c0VJyLo8jaQ7ZmTVt8k4a4Su8M3wLpCz9JucN/11idxKzYcodt
WRgfIZeAoP1WMEFg2zybzoZ7fmX7xZcha/VMW6PB98ADZsXOWvyE7aSvE/vrg2kDaHbR7FSWuLAE
bSe4usiKUkL76TU1dvHlUnHf1Ke8NOLw+zmdTkStT3hFMnTv05egbyA5XRlclRJj+XWz+cd7pOf5
fv7kkTdLPCdqhR24IiKkXeVGLWpMeT2ZXfn5MPspCzKGwGXIqfJOI42n9AKUfB/SaDiCaNQIaY6x
hEQWVpEit0ON/aiMlu3AJqCjip0ZxfXQTB5q9WB527nQFlSpLLNb2KEBJlv03y40TiqdAhz+8XN9
SI/Do3qFyHx4RV08zPvfXzolSH/06JCDGYq/CrZ6vsEBm+EmVCAcZvFriR7LtLzF2ICWzW7n4ebT
sOKLsNodJhKlrtUuNTFFalT8il+cXEdgyJvFqorgTLl92flWJd25r3dY6lZk9YDjAH1DYN4KCSxq
DkPvhmr9LgXuhmaOB0LHaqnqKpEPEuVAhysNC/F/INdsuCPPK9OCLDWkamJ38CZGzUOf+wLEICrQ
bICjb6cQgt6OmUg/pWW81cR1k+/ZfY0Cxph2n3dfo2qCl1Z142U2FhMwhpFN+cpgzXuuhT8XOjSl
0nz5Cna4d6H+iNoaApENSkJ2I4gBslMYlt59i0e8gixGW00cORkWWJiWok62lHUBjwJhPrkTgMN1
x1XgkSPWlITT43wPU1rr4cLXyzN64CZSGbjh6VxdlpLq+DvMujkGQry7uOP9P2d0ckzsMAKZ1AFv
jtIP5wpkdLri7pbYxJxNembS5uldqNosopPtzJaE6XNam47AgBYL1g+BCjzZ7Ki1IsNo2V9AjGG0
liGLQ8hT0TJDPATSITK5XNch3vEaDsgQw3c3lBKuVLaGtPTpb3SQ7KNbiNogVOs8/aTXO/L9d5Gf
wVE04sRHpoBXKY6hAA1GeHfum4KXfQBUoxqFQwe15kf85hiCw5nhudzWqMndx6mOOh9ip7vgYKwz
XUmxSvo5KQKCQGQvmjRqSpADh/sms86MYPB0ylJQXByThXoCxy5D0UFxqf65IJ87NQsynb76Anqy
qICBWnwRHQu37fL42LSTS/vQfqTYhS637Y/JSwZZV5PIzAJyUdpvs7Cy/jL2J1o97SkRHQT6Cxar
tUQBPcV6vw8/gnW0egJFNjRXD/9IED7fNsaptL1HKqW/bc+Ay0RVL49rywvj+DmolOnJ56741CQo
z2w/35PT/35740zsVLYuv36C4ix5QL5w98NdbC3v6+zgFGZ+/mAuUYOSNEJvaT4m1IgbSoOeup1F
SK3b2d1is2OQjPNXy1PZ/UC55zAq1AshHjBft/p0LjvvVnZfEP7f3mdZuIQz2nBU0ffujLHXqped
wgNVPVxFJlKvjavR/qAnSd7x9va2e/rUzSOQCCNAs+RaqWOtEt6kJoKEguVay00ZHzD3UyNQlm7E
y9qlkVcRj+CFx4RUMxGNsnJAARbjL21YPsMB3q5j3zkt/S2MRMfYB3bjfAzpF+Ns2KjTVHFt7VHK
d85phNwR/AVX6EIjpf6j7pwaeMsIqQd77R25oCaoNgNgtGN37gFy3t3tdapv2mayXGG8YpHBhMVU
DFcmDJnwNxLaV4IXHnurWsS1ve2mwb7wslsAtXMzNFG/Gb6Wb/kIMmrbeRXTR82p55Y/LPfOa3sX
ndfsmevY7HzpchNhdpb7KPnn+YyATgdfahOttzzfpNCotvHS7D+Q4zi44VtZ3dkOJyb3LR4d5i+E
+kS+16YFkl3XFCv6XRgtb3KswxyaDUMyTeoKwFL64zNEKLvCiOHE481MYw10ttq/RueIcEV0LoSV
xm1soYSQOUhMAq2RQZRqznv86dSQIMS7q+3QK374vWoI+TBs9JHfpQrHNATWSFp2VlJlekDK/CZM
iBUQrZJ+2DfU9pPKLqNSUFip7iorcqvm9Ue75+lIEYOGCzp1mREv36zHBs2klzuqtF7r+3h3T78Z
U4fLB5orvd365pstpfd2y8dQULqsV7YUTFpae9+EiGq1xHdALXCMGnfAUj/J2wDOz4ZmuZD68/ge
vNvLJc0TN1ubH/9aq+fA0BQJaIuw0GkJn2MQqR4YMJr0EGJMhIMFSUOC2gzv6wqnNHO2Dmoin8BK
gThbmJqOxxqWQ3OVb0SVZfwCFIYgwandyokmqEFfPUS6qfPgmYDS9NV8IRaG9LgbDeTVjHhDt1NI
ssWpXcHqREPGbFw+G7F4hhtMTlkJpJkD+lHxRpc72BJuq9SexzEwDN0b0H76OX2oBuWFAYYHRYAp
nk2DHkiEptoJxFfQKXOpt5HdzkczyGoMCXZBHe+ZfOQR8kD7+dGqMF3FTA2ulzxBpuS33oX6nYYN
NVoZpgTr/EmhNzSAadfVlrXUuM6me5zP8piBVrKVWuu9FtXCJNZsPespLUfkX4hgZFyXl2MtTcq6
mrOhJ0M31UZrtdq6pLiEft3HeAPB8OZs1sVrVCQojY9Hf1aVGybiTMfhpnlWfKj1rkSFtVKd8Y6/
VyTcEUCuN+U5Up3R0yDROcIwKLaw9nzQV7jhS+ya9Ov112I1aSuyepk/5mjfk3pUOUXdJy5Ej0kt
BXsB+KfdfUFv5zLOJ8U2rW/ylKdjNrchvXC32EbKb2U59qCa5hPccdGcKji1/grRN/e8qHmzphoG
syY1HI6avYEE5JhSZ4WpEUI+USd/Io4EFLgJ1uaXhhFf3HVvh9/bxenB+sEojEEw7SYJU9fXpfqg
Z9bt7iXc+jjpnfiBWnuA/Rp8djPaOgNuc7I7u3JM92swabC5BDQCMACNa6sdQ0ZXAt/gs/HKMxeD
YTG7pFGJQt3gkOxbs2Y5rsm5dXitn0ImOYsx9lTBbYCVWYKz2bGVeZcw61UiGrbxrUmt6DfL7gDL
O0VNaEmeMYnWnTdKeKfBiesfVmh2226n0+t8RyXMAjGIU2eFjbYf3dkEoKC4bnKl5wX2eskF72IM
Qb9OXnEvf6XmCkZDfd8iVF+wWLu4OA9Ob39fSBcI5c3c2x8/eWm8uS8aaFj3bnSN18/F9ozPXa29
tx0DhcZdydlOV7aLGAJISP0yOKBjIKoEItXcKT2XJ8vgKkvSmS+lQivu2IyKGyJTuEY6hAB/+7/E
v+6JYQ7W+xgaATyXjJB3jeqrTSs6j3aNzi6sdLX8ZI7prjH+S2uR1S63n1F9S3enK/5D56mXNpvm
tM5w9PyM3v1/ijMGVkADyHF1uAPo/g0Zqh/L+my4wjW6rmBBZYG2WwS5r1cn4r15OXFaVtzzdZ3r
xF1KAQ1GCT0tViVkC4T+IrTNzE6RSxJzpdcpxse6jgE+g+PO3wEnIpCnhfI1KNAFtJx5kQDCNpuN
evelPmX35W+7l2QOx9wcm8hMHhqWxWl6wXeqmmaL9baj23gLGEbBwn4D7wwdSKgWYp3wf2ROyBb7
tBkNFpn0TGY9NFIs4kZvjPtyEvI6PoPh9+LjDphwXt3ru+k7YolwWo3ZMhUwyyLr9UHbvfGNksRP
Bv9XQg1aZJmZK2lZ0qwjFpa8Z52zvJW1vrw9Q8Uhazw5BzN2KS01ExHFfPkYV3sfdu+DVDc8vGOW
LVgfA1pi00lF0GYKk9BDAZaWZiT8x6GdR+8ysx6/fmKOrN0nKFABVGa++B63MUvCahU6G3q/LbhC
bzYYCYdbfPNEilQ6zVkTQUQ6o2WvRm1UZuzkGuHAiaRGzWMtHjpKRBgVw2zShhAXsaPvo5kPh6e9
IXmBrkO7Ml3tF1dSGHYMN0uR5bkgqad1E6yqXo2Gkj8bSPu+MGUDrZ7QfCAOsWcoGHYeZp+LuwYx
NWvd2f0pChDK/OqEpcGOaFdIzc/peSR3VxmgGn1IRAtckDfOkUGM2PqFE2PFcsrKIRZ23V2YY77r
677Jf66C1+S1Xl2tanRLEQCjwUoMbtTwoYXS1JQwqYnV5onB0ZARtN6naQ229W/86MxGR+80Pfa2
RAIqy41b/bPrh6g8zKd0NiB4rt1mOpct5wWG1ZZEUtynXcPwLoyaXhkjZ1t1FWUlKqJPNfPXGmfO
YDMRUsOLm3yDa1zwmJs2CHWNF5XR3iESEXu3Ei/EFj6Z5EmaoHriG/G3Tls4MNFYJQ8m6K751BFh
hIV5c2d1URkIdCiidIFMnTORED4fF3oMDlEpODGeUaSSY6SaDZp5Zh07QYbtNu76vegMV8TyCLVg
nI8Nb4dyAwuRLGoHViGPUbubofK6xT+VVnTrTXzBvTnM2CVZ74sqDev2j0Gl33WZ3ntLp+7Y+lF9
ORAeLkhhe80UoDtJok4J14T/NG5KlkAOPyrCxUuyWjX2KHnLlQr66ld7Tyrw+IAKXA1VZYTI5jN6
Qls0L1592pMh4600h2C5BJctKY3NQQp1FeiWfckgC726HhNdyRlF4R3N6h+Phm9MGGEKr2qw0toL
ESF/0fVFnoLOIB0WJnKpHtVKQ84zRyanwgwSTHe0gphdbcJ6QX9i1qYPQVeGht1+Ubac65Cm0gs1
VPoeq+fg+nejN9fcEzub0LzWu6UFhrRzTbqYJeK2NwMDDA/9SwypjzyreQfphOV1A9OpjiWQ8Eiv
J78GltqsLT9y0qOgQjXy6V+HL5rAyCM81zBJ1yRLvID0yU9xPgbYgUdMyVz8lYdVOvZUi9eNiKSH
lSzkK+G1eUU2JItmrJHurc1d7TIwPoQJjuILjNtzV8oCBf+wKnq3+Nq0wADIG4/00jcRYxxwFcm2
UTGDtTcUZFSAGPZlAPsIsfU7VwtQZDqj9gNLjlwI+SQFg891a6rvgk8PeS64s2RAETunNEWKhDzz
lJJJwbclsMionPqmd0W+lywfOpxyFY2ssn3dvM3uCrP1M3l37glz6tAToBVIsbgMdwDFHf+xfATb
1NpQSAKHLNGZoGdLx5s3FWMOeSza/j0e/SJrFDhduyiEl3GuHVTgM5Uops6e+YrsCYuLjcSccS6W
U0NEJHUikTG5MsS8DYqL40BrrLpgbGp6nm4py0cGgsz09eGdvwc19ON2YxTbgRympaQGrDA9UPnD
l2Ali3JygFonjVCKH3AAY/mcgzpAAO/WOL2P6ESCjtTAZ+CCwjiJYBfuWZY+OpsemkOm++ifLoir
MdUN6YEMNqERQyI1W9B4TvNGhZqmu5/k81uzgpMwbe6Kk89tpHrqsk0HM2fUNvev8RPeurU+HmVl
npQY4S0EO5BzEHb3MyVQwKXfu1cYbcxxBMdWaUG6c4c7mAUKiBFpHufil4neS6MW1zz+UOmaZMFL
hvFrFx4iJG7fboogSphckSjFZEIZ3qwcQ+F24852BEfpRZOsGCRTr79zUIokFm0HdkSXKD32jbDo
2pB0YdtlsabBCsv7GMi7V26AOMXO5CFzDmY0mP8tw8+zmkDEYhPwoZN9asNaRhPCVftmtz6PLzB5
WIq3qDp1DuuPeycEC+2lr/RA2CX+2O5lfo/tJcHRy1a5/5457hGW8tcbAGc6teTWHWwjKGd4Wz9Q
csBi2wMk8u6xZDBOvrG2oxvjZgXvHdNjSIu5HOVPYRXqbeSmiittJMKCi2OSNEZ0RmALnPljuncn
z1R6NtC06IbNabEQA5LN6usZnQmAhffxs7am423nvfUKpmfdA7sWPsxwiyb0s158x2SqSoYLdYCF
EXrFZQ7Es78STbiiMY3qpMdJs3M5DzaQdWfNanznaZwI2FgTNyQArdzl8JcFnO8sK52m8gqtNPPJ
FU9YbbjZ/OZVwX0QYSCXAu0Ns8WO5Br17mNP92LQk48q1mdv0mbf6CsXQ++ZGKAdy3knLfBNcPpj
EByeB4cXhY/T2wTIz0LZ8JQ2qT7iFW03GiBJ//ETEyxyC7GP9YiqeIVVo+yDJeU/6+UdxcWseQg/
O2LGDd9hs7F6s0g5WDu8G22xC4dfEXd6i+H5+egjGls/C98sn4+7mxudovtofmOuXm7o5IukYhzC
9GXh4rwZrN/iSV+ekD2toDQjSuWNpyrTpHW2H95SuwMQD0ZcbWVD4RwWSRWUZ05nfWxCIqoZHkKp
0KJVmBWwu0brnXSU3GjrDC4OWCt9J87jxILd/QoLumStBY10naIlzVwRWP1BkU4YPKRfqxhUgkVe
o1V3ow/Nt1y98xtqqdXNga0jyPsJrUIABM8a5Fgxj7ANX1YphehBJ8/Wh55X2UpMk+VGU66wG1SW
YC7+Fr2Fbi0ppTYZAj9Cyk0iwyy/GSEcgPX7dXF4dazJrGnEWjo4ofNFAGXNw6WloarGlXL3h7gg
brHDZOqK+anYHF/m1vrLUWBHz5QrK39p8pWTrF9yGM/akbFgPVBAaQFaJ394igqUPFnVU/6D6DwK
9jZVpuFde4X6pocN+Ck0SeOZQqorMeLW/gII2Q+rA/cD34KzbqTnetnyzvXrouoVJ4bHLsgb7i4S
hP0eq7UoC3bE+oJXiPgMuVXv63xHvMnoMi0OqPzwn3+QycvCm+nuKuuKBApOad4wo7PHgiZCcnDw
EfZEVVbop1FsmHv3RQGOqL1sywcETS6RW8nTJUp0vj2bhhBe5OW/YkOsoVtj8N0yOVX+ezV66DDw
fawT5ZSdL6ANqYy3vriDB+oJG750h/6D8DYRxQwMXN7tQIntrP7u0dWt2xGrOv2mT9LOjUskDcqs
rjfdEYv8/4BKPuU4O4U9cmvg3O1U2JFkbeLATuYVWp7cCWoDN+rpY7Ah6RRFGfYSPPkGvwNu2ATK
SQ2S+zeuBlr24mGKycgIAHl3LZLsSgERJ+lPiIPPqiclNdCpr8VPrgJrcf5lq8RFCgFlorIWoADD
8b7m4UiPDrPGc6rMi0EcZIU73B3+kjKvu22Q71NXIPpPkCWFJX7woAZMcTBU0qnG1DO8h+bODDbb
pqepiTIu6NqJBBDS+LL3DcueptDEQxTSyYhPKIS9Bggi/qHGedQC+t9BN9jSEq4WqvN1aVDU61X+
SgYoKjn5lypfhZb0q1CYCVTualAJD2wSNzoIRAUBRIogqpVrHuem7pwS7x137uBeBvocZ/wWGnyF
qg1tcqEredCToCreKJXutW6kZeQevU/ryAXR2mJGrto7pKCMIdgW36+OnSAksituuG6DtLREuRSE
DzzLFuFihiyGugAT0qhYBt7F1pefQ4bR4tIfTES8AoJapNkpJAnoPND9+DEXyygQimcPXxDalQio
P5kV0p0FyqtvLKXUlMiamybyh3GVVFFdyRzIUW//BJEDTseR/BFU/C8R8kwAF97QWKDFTndT7Qe6
Q2M8BTSdoUdQZgZLX3Lyk/sCA44CL28IQyPrTSsIUhIKmyJQa5Lvgi7xpW0iWit+/YJLRANGFNU7
072b+rO5j/Lf8JbM3TWlcUM9geq1Y1DLH0LKY9V6LKH1K8wbH+Sp5ozqAwXU2pfBd1FYUHvdW3b0
Cc8tNn6z2HiFJWrH6+SU7FFRsYPBh+i7OO6CSt2uPwYFyNpFd5ecwns9J+jFPBYSX+CM+BqV43v9
CEJ1oMZyBzOYcU5SqD/QvyeA3AaG1yEArNeHP2pCKMKc23hwaDN/wdeeIxw5ervwPNrCGBuxkpjI
mXWfP9tvdgDv9OQ4pwtRnnCvNZpZa28b0o95AiM9RzU2EMdOAxhokCPnRQBQoCPIO7WhHTz7JokI
gjHUfrukBG52G9y4iT1zxIolLgB8XQaX6YntqQF/ZCz9S+OI8G9dWmGnpBLBpyAf3fGrPeJF10+I
Hx9/P4OV81gvkS+l135Y056nKQBDxNv3q+G2iYxKivxMcpm//H27mHw9Mzg0Z8vb8Da/XaEieBso
qJx0NnQN7hPvLshPDZUsAA1bF5yk6YSIGAAWYfeOGcp6678GIDBID/KThIvb1XETSE5zNOXjmDJ4
ILZBhXRshuaC/0DOTwMVfinu0k6Qsh4pKHWEpB4RuIUyB4kt/NM4gImQyhKaBx6R7tr1jfALW5/4
i2Ch8rf/hB2oIAycSbrwhmoN2g0Shrj5SvGQVBhB70f8yGMe/wsphEqPNLeNyIOkxOZNdBMmKS/E
HxKgs8xdjkgsc2TETrhfh2nYTNwI87NZd9dhwsEpdkocskzv07HBiBQhhubylaAbAJkxWdK04aO0
C+07hNAKlXQeVuFyhqgOIHz0RjYGfq4DHQSZGhQbP8zTiPy1YVq4M2nO98F88I+lM9tWFFui6Bc5
hoKCvtKDgAKKzYvD5thjj4JfXzPMunkrK+vkaRQ2e0esWE1GiVb6u2HBiLjn8rbuyAeksGo60HYX
XEWWRnrk2QSSCJBjj+PW3wOsyJNz7g3ocqaKkGNQQJYX5xQGcPNWxJPG0pc4GcUrLEDnRPGAITiJ
Fin7I9AQtxhkdw9scgZjoRYAMmZrJwCFuD/OkO29S8oM1qW0Lif0cs3+YcAKkN0Qy8DNGYuWXihx
M4JIkzQRZMqCopRHMi059kj+2DRC2YVfLQBsQZo5QWbyAwTJQpMH6MRTu8qyzNzsIS5sOGKZ5vDX
PUBSftWCyWJfsw+bSTdSEgpzYiRrE3BRvsmVynphowMQyEfDpp23xPN3NCgepArfWUnXBrtNTpOW
D+sjvnIcLOC3e/pGKvSzq6A8BcnGQ4s95N85wjXBdKnnY57DpBHMnn+ktl3EvxNdDl3qT2mxmcl3
7R5l0ck6OSf2KKl2eIJYdRXJtHW4xMVC++FHEOgowq6ZZPnUSBXO48bwYAFuS7lFB4imkLNJS9nM
RoLFe8S79RO2FV/7uTgK4seP48KMpJ24AZ9UQTMtiZALvQ7FySM7NI28tbPU0blymzpcjCkdsNJx
iBnhxGtovobw7WLeJ/rRarFHBrg5i4PSgqRWHodxALRo5Q8rTzjpfcp3biqbIvefhoiNoGtXw9rV
yDFvzptuw/sgk5NrimTyDIZPQSSQrjq8uewUWir/cWqBzWvgmk/O2z2lrvdJXjM9vHPiPzjl1c2N
ZtguVs34sHrNYKl4eVeg4Ts8lUX8Ac8ERmWvPWVMIuDYeQrYrAuAytYN7va2UcizEWG9EwOclVJG
FhYegYxWVPMwlL2MPQyIEK01Q1ww4tL0coWTjiKBmRVZyQ+H103texp8KF/pIKMbv0s/yDo9+1Jw
UIO525/1EocAHbh9qYzmisKfXxe7kxczxaoxig7f8cIIiqEKASJvWqUfUy9LOXc2c5D/2hT39xM3
OyA9Y7bzVGcHXTa+i+ynztu5qBrhNIGuLUCqMDFE1cFJHuz9vV+0nenVbuOCBqvJzFu+uOtsrHZ8
nQCrUh/CszEPkKCjM2LWmkGqsxsc/yjbh42wDfP7w9PaoJbRxloE3rbjmRKct8MR+JzI3IjvYqsk
HMkVTwR+AL9mlRmvP1bLydKZS7FEWMVZw2VSxfWjbN3IzvCg85DLjTp+1sTaDAHgCCLsG04ZnkFY
QYDfQrh7kfdZjCCCneMv7Ng38x9H+P2Te4jpKmNRZs8ohA30aArqBdpW4BvKb9kPey4GOtWys9Ug
mkFs7wfnKwJ1o86uUhu8uO3vuf7XAMNIyqcVFLM9SJ9tfjn7WTiegk0cx4eZEN5c6BKxhHkwPbig
zR/eEzmltBhcAIgBrYFMYBBC+XeMEXFiMKpxwWIxi8GvjcF0l/J6P5aHg/O8zVJhUYwF6X8GOSPQ
dtI9W0TSwvvajzAzX2v4TeH4iOoKrpmsKCg9IlQSyEZz6F+do2YEqq1R3EJstc1ecN9U7t6gPWJ3
GdT95L6i5jB0v7qYNDYSBXZkrgleMHz2VaofUHu6iiMw9Q5cqoOJHPfY6c304X3SCLGfz7TokCtz
loDPdteATnKnwv06ZPBlDyptdn0pmziyKxufnA5bGZ4fEEzseLnjj7LYz2y0smUBOZDwKCIxHlDK
on8GFQJR7G1gc3/5NSENUx7IlzVmJHIZp6xenQbKpF6dd+Y+eUAMBTr4a06OSbv/+nu5yuqUPWnR
KyZ/+0DxpEK6RbeanoYhE9vlIt3/aexBJYi3CJoXRNNAI2CMA1cI2PMMb+8OiKCwNwnrCwAY9lcd
FNsmgifWPss9uMGJigDP+f/14n6n1fqUFwU0vaOkXB2pe0Qk3u1LRw2M1EaKogaf8MWxzRQ/r/Ji
2F0fJJi2EUEhxYXu47SCWYnJo4rTSSuByQyt9xoulLwF/7aBwlLra7/vJ4RbnV13MXljEij/nJO2
V0W86+JiMCNdXdCnQ9NkoOc+/nasD7kYUiEqMmgdsxBWDzwGm+yLnwngzbNfBufw5UiGB9SKfg8f
vqTixFzCucMPvZou5uVWcdtzba5FMIxAyQdP6AF4QHxOXmMAYY6uQDWbW9zel8Jzuvhoxliui6g1
lTlZF1qf9B+9AUa5sBbbUTv6Dj7BabvL+YbQNBnJPbcNfIaIs3kGi/En+SKiPiwXNWQioWhyptyQ
T7P5s4HDbR88dSPPD/BktzJ3xVVKyFQqEC8QDoxLNmvpldB3w+aUvlLu5tuZ8sI76892SjTPFCYW
ycv2EeL0SAva22s8H91NHzdg4ossAEczzgonMJ9+Z/vKFb49FfXTaaJ+JCiLsk4DDJrBzGMG/4WZ
99juRh9wNvgU8F1ncUxnb5mWxKwS3yPDYVndF9O8JePYZqJKj3wOgph6Oh57ZoIwvJhgy25tA9QM
RrDEb2v72u6pilF3hXBnXEAdCLgZ5pxa1nJDBeLwm4o+UWD6Ph3h9OPcDSOGehG698nfjer1Pn8j
h2psT7Mqvs++0dmGFs272RVmcwr8MyRzEswtPsd4+gnKC+mWynugct4NtEE3OygG7H/eIuTdA6zD
GvO/T3j29t51VPqlX2fv9DmAwRBf0mJ49npAIXqwpwkTHOaAfNV9zLVV90C0HlWhUCMoER2qMk9m
jNK0yy8eLnBr3GNj+dOTI27JEyftthKfp4Jg9EZkHxCCMNaH9Gzliqn96j5ZlI5AFfRc+0jsFJ4r
fgI77YOqli2328cIbUB3Mhu36TbQ1eDYwJkK72JLt0VKVeJ5iexIhZVl9CuLlKpT9vGFzr94dabH
eNlLNpvv8Npvppr9b6jNS8b8mmNdmkfiEgBIuMPmaXuZqlk1yBtMeq9e3gar3HE4VgOQglmTFpr7
zEZJxblhwdscubolw9478Gu2BX1Z4eNzBvVqg7MKmiyzvwdeddmeY4nh3m+wDiKRE8EkeeiVBeWm
zp89aJYSdDulMupYm0QQGqqxnKUHQBJ1yECHZfDhTMEBYdplfSwFOmnmCp37j8Yk9sJwDnLV6G8w
hMQvW2w6Hgh3ZZZD+z66WLBH6dIjrOxFbTtozMotWUySi9zL4PoxXZIqRYS9SjDlhBDClJxdvUzQ
AyhakTWNZIoWrfDGPlDAkHY0uuuYUh2nHxohW3yExHIb3pnkYMmDAzV4LjYckIeHLcRMHpW3RwHb
jpX4NSvZMYqaya+EW0FjOQst5+414WVJq4kJRfAG1WPa4T6iN6MOyo0EIsFsVpnIRUQ+4jP6XV+8
cDLrGsgEIP1Dea9o6JDgHaCT4fbq8lcz6W2xyo7D9vq7bU/lye39ceg6F8aYFDeP+Zu7bimhNE77
lG4sme3TwwgnqycORvS6NgDfa3sXkUDt0BsNa0cbdEB+BXCerNeU0bN7GMfNkcDETHdf7h1Vi4Mi
w9lNP5mej7/R1XqlHx4+dfmiXBQMFelAgKeL1xoHy2J4Gi6Qm0Dz4W+/jFbo6FX3OZXZzAGImPZx
+uyhSL99LEkrXRixWNrFaD6Gy2UsoJ8ZzLBeUOj0P+ENyo9IeN52zBuI+ffMbrGBQUHuuqDIDcDx
CuHRwptwAW2RagTHdO8tx2JG9YIvvHwwxgKFrcNY9jZYHE2Lj6n270Fs+IIaNnHMZRgu3RcfvVoe
kIA0blvvNVZWl7E0PTwYtliFgdh3Ars7wAxvcrewc5xMUAQibyfhV6z6cD3jDfE3dsxVkRv2tpfL
wtImMjPjcYpuOzqkIw3vg296DGhxyayke4VL0vHbcdF2W5T1mwv8Ah4nQd3AzoQvu/drtxq2htD/
sA6BbU1WpsKoUXLRqPk49DP4I3FfHdSBAG00OH4jrIV4K9wv+jS4WIMT2LmYx+x4M61gsb5QpR4Z
MDDFauJTKBRvbHomYlvWNZaEA+csnnjWYkXu0+6A2pZVzYKhVlvejCBB/tpza0cAA76O0ZctTX3D
YpuBxQWcBKHMebnA22YnX7LVVX/NPpiQLU3OaVhb53h5pboW+4G2vw7jDxVKiWztZhfQWbieFmwh
eGlscL76sTg/BDsJEWVY9vadNkNGYn9l1vsT5KllLz+bs83+TksPjvCneNJGQSQb3FyFn+uNFYt3
DwoXkaE8EV8IxTJBax6A//29fSbolhnoDXH+nhnRnJRHBJDzd3p1MkGfmzhidtw4hk9B0Y1HMgos
cIcmrBiOlZ0jm7IwVITZteAEudrcTYDYpM8+NScSgI0qxKX/7ZBhauTwuZiRtbjNMNe+2Yc9B+Kh
BkfiCrGXFAGa9ciC895Auj6I6MPyvGP1ofODUesSEQ5G3XxQvrwdC1IJ/kYRY3i2ORQJfZIQiRlt
k/M4JdwRi0rR18ueS2whjYEnn03yWIpFIrZJGMs+QrJXTiYfEBsDFPlUU92AGEYr+31nxwBl9WkG
XvDhWZhMzoI6OEjnXgY7KEsAnmjl5VL0AY8XSF3ExE+c4edwUC2rn3kWPxYGPj5JUW3Sb4jVERzQ
iuwrXk4/iSy0Mp+AIglefXoXz+Xuw6B8An4eHOJPYR3wj59K0qAAxf96cY1d+QABGFBdCH3y9ELO
GnRmn/6HfluaWDn7ACEwAIJ2svc5rZx78qJZNnWOIlvclsVmAFYFl/XLi+hHEEMcYtUIB+tB6gec
xi4oIJ/mDs6MPICbMkdCBArewAn5MoSUAaBMrsWwx+c9hHIHVlN6ugVKT0fG8uR0T2Us0aYLdLvx
/g+m4fmPF0lD3p7gnUdyE5gyVnMAgvLM0U0yV0LbYXFK18nnFNzWMl6QlgdoSKq6vU1EcDYexwjp
2FIfhu+T1oplJeF2CLqFAo1dLFDgU/jMJuAj5eWYU+hrP32ZJ8UoiQMM7oSQ1Eb9DX8Ep6GcB/26
t75cyfDUtW8wuMbQYW7MxJnvdXBJ7BoUNAHePTaTtO2v+uR0oVLsJN8g3i87bicorX08+ZJPLYAq
BH27szwKUvklFGnL1PPYF9hBrLGhY5nUpQ83Y2/6RjSCTCJjDsVg3PQC6ecKayzDryMeZYZtkVlN
wwfb34nNt/tk4wYH4JUUdPAt3hVTw8kFVic8DqoccDB8RWTDvf0dMbxiw+Wl26ZkK0uHdw6kVT7C
ykoKQCMgROowz3xFnm2GrB1YcAkUhnHDF+5+tpU5lRBBT1DHPFP2Q/JT5ZZYHuCs4W2fK2igZ+rC
PVUYs4QrhZasVciK1eAID85OEC8gbN1g+hCqxCIrATQKDs9BBY1FZ0uQGon1L3QScUUB07GiizXn
OVrYrCix0GZNskCnLwdJG3sHjlLSXVDCDAaSp1WbEUXOBXdIHpagb1GZJX2KLBmpIMbgixEuu1pA
gRVRv8l/qlY3OHnii5GmEq+KHgd6O3MTeCw4oTtI8Iktiaj+xGwNHc1ghdJ0+RjdU0mdgMVUB9Eb
kSlu/pLJdJvStXahTbUgfHn7na1zp4q+Ep3xfYmOTC2Z2vB8cyp68jmWSngD6pnC2JXOJ0FDAvLX
vAQdBtIPiI3uYVWBcTEv/HDt7uCYKzEiQ7q5Mz5S0faQX/OsU9M6tfeIXu6LhQ34yX6dSXBfODPN
jIEizXKC9Nsch1g6hENZCieMw+4cWkwuCuAnDmBrTsArxTqZ7WPA1/TsxiwnIccmpUeLDr1rIy0n
ZzCN/Y45NTvQ+U8czARflMiJmllXHfS8aQX3R6L92H7Zxi2GnRm+iFdj5WCah0slpgjiloO+hLaN
bZwYKJmrYYDT+zf/MrpzJemOp12+XjXyZMtzDxkPWIi7IVPADjNJzP750gO2q9Y0p87v+Js8sm7Y
itFzwu9VbIcFlHeRzkE/R+KG76NHou32k+DPwv2nDIcAHE3RO0H8PRqQqT8IboZarG74A+sXzPQ7
AzsOO5vOqPtEOmN8b0Yz5beCOzDqQzMugz791cKmTsb2f9RoOiqEnS9bIjBfo/SUtJ02QtLT3nb+
PJp8V/bLdvz06r2jKd4dOLBpQOyojvaPx/ps2YyV2UFhK7o9fhCFYRW2Gt4VkCk8MxgZZzLXgi3A
0a086V8ekdK/4UF9uAiiysNtNz2S1uvskwFqTLr9HWP5funvIR190BrTZ75qBNjfpA0pMPXnPW7V
YQ6vEF+ndcjuevIbN7NCHAypn3ENdR77JzU30PmOWoa9lM14B2i5sGtAI5AvoUU+B4+InQfA7cIi
JD4YYohlfkD67UcgrazmXKlO8PZjDiBMGJkF807N5ZhBH0AdLgJg+QeI922+Ybb1qo+hMs5nXNhk
gjz6sl1ceOCI7uLjoMkX5nT46TPHI16BflMAZ3XD5/640h/Yh79PV7mnNd6KELSE8fvpN4ZXOP9w
P5gvXhi2NOAXAGUhoboLZ5RJYzfdOQLUodOQWcBEXnAr4nDKOqX1roxzL/yeEK8zsbcf4+bq8fem
kjjZj4rL/2L7b2w//ju5c62oqZl4vYwWXVgDZvKnL2we8PoLuKEwxI4oBBiL0LiD2/ECwHEvBvMe
SmVupMNfOzeKOG3ycBn1SICFBFmMz1B1aV2Znt7+ToNjwFvySsraqyn1335+EorrnCJ4IgV/ke2Y
esAsqiKhSjU9ZVX3pdk9IhQQ7QN3kZO5owGs8ZVkH71cGq3WX3cl8xIhgbyjD3iLAti7fqVfKB2B
viw3sCrojQIGv5zd/HxYuMxTduiPkK+XI52+CAF66Yeac4Ls9cXBoxiJRx2iFKmsL/REx/Tqa9gT
4krW2V5HrS2uGLOm01333Mq++u011gbHZeHvAY4JZxKQuvBBSrDQ5+wOG4R16ASp4Bvath+6VcFu
cd4tV5hVpKozj5ObfGK4A4ZIPV9bDO0AXDruIqsK8sRos+g6xwqMkI8vFfstVZzHsufu02cIOFRi
dA9DDzk/yW2apUGafXgIn7oIqibCJrn7wFfQnz/WM2RkSIeJfENs3TWPG9fPtgln5t3GYLibsgiO
JmHaCyPzVMMDbqdHiuN9LLQxBAGMq5O9q1tyV5AUbPuUYTL/xxYY6YVs9spKCDcMszJMLRkh/O4v
eSfv5O0+mIpds20xOCdZFtj42GNAyqANWrYU9SfHY76OS3wfgAzL87fpho/8Y43jwhL2JJdGqICn
AS8iZ3v80dul7Ae+cakfYCddZXXw0uKjBwtFgHHizDHhuPo4GNEBSo2xRx6O9Iwf/eOcsSikp6hZ
lwU9Eg0jg9IWPb0wqt7Ul2c+r37ir69YbUqkmGwDkzYWkIk3w1Y0h1DEVQKNtah+aCnNgkE4Gw5T
2Q7d8NfGsvgCDCcZLie/CtriswFObfAJQJgjaaXsmKbmYuCBgvyO1SUrQxpeqLL0iGzsTkaJ1oJI
dEylvPzSCMvvAOvlUFaF8Ite0ht52JnRQzPB5Sn4EOXFVjD+jiuXRbSbAlRAIwiv1n3Yhaz+SGXa
UrHMkBLiZiCQdIdOcvKxmlMsFazZzpyBTZ98rQd4/eGTuWMC5r8jHj33FXF+J6Xym1qC+TcSeXYE
2rxnTx7I84lJJVx2Lq5+BWR7uRA2sHTgzfkQyOQy9ln9bHgy1qRzi5jVUcC143ufM7BrExssVBhh
pWBACob8hAJd2ouE6A00Mk+74YFDgaGbj3UDJcBhxWgEes16gTgXrJc86s8vBOXriA/ymxR1WvEK
cZeOBVo71uJnv6aooFZIChlDbs9jukrpUzrWb6BBQEKT7TjAu4rBvyBAZiDLWuZ/tDVsoWebkgOV
jsXZL2HhxTIHNBDpC4Alnp/sVIxO7jb6S8bV+ZfxNNybCAGGr8QMPWlUGGSXnjrTCqpVOF7sVrKG
GAezRIR4yQyZH8eTFXibjmDhnjp48PvDWWD7xBz0E2CpaotpKVSpQDeOI+miSO0mkrv74D9PsYZy
ES336P2GIb5wVdSGLoFmhJrKJwmlR35fUbbONfem0GzBvKLvFOG2Ti8qtPS2OZc4riIu83/x4z1x
aUJUTjq6pH538K0AnJGp5M4TC0YKqk+0WolemujUeEXPhnPpGfrSYNdXMJWWnHB6JFzPnpS9kmRZ
wxYSJfrBo7JFSkATLHT6U9ylTMKxh39aqK5Fq30DxKaCFtn7ImqIsbMYPevc9iI+IA8X22UJSRf0
8p63nAUpPogJL+gPawj+8KBQMPIDCUSTBlTfowCHMrVtAic64tiiWhJoXYWLYMAGC80KbpMi1Cp+
foi4Gy4/wkobwtWbVhuYk4pfXmRFXrnEt3NF+Po2knIlQCLuL9wWV7kimv0Xt4iZBV05f8kXES09
OsQ3H191wgOZKsMT+8e6EjIcfax5JfrzZ49eunOE9yQclPmcdpmc7t9FEkMBfANtwugq+pauqyLx
51JJjBIZo2dfjA0uEGblGcL/AhuJH4cLZleAvmAqxrMIUHPmPFNRTNaMwRgnzkpT+dll0G2gWZNb
Jd6Z4izWs9+YNY1QyUvXfh7VW4RrS5G8y2J4smRggsnNkz7qOEJQL8Q1ja79iUkhEXNzvHPR+7Ma
nSuaBiz5eCvd4Ie13CSuth2gqWUx4d0mOu+z03uxoD7jFhoDndXU8Xq47u3N9lj3Skzo5HtzcRr8
YaVLhJ1RjYius9EGcPlRTOTQCxmJR8cR8Fxeb/FgWH4xZmiaJfsw0vya9D4i4PA2JgOKlSrFv2Ss
j/7ZuxJGxFvvWmr6IkGtgMMDA4nz1JSUgA7ni3VPJGnuyYvSuV3aUkBu1TnOvkAA9q5PPj0+l6Ja
wLJQ3UlARcXSak0qUkL0nXEjcUB8HVsr0A0+88IrIJyii2CcSKq+mCteTfKNsSylnuPbYB9vEaib
XMdHS3oVeUAeXOvbqFGab4zSfH2Kuh8BScVBJouE95rTcfQH89K9uyO0jRiVH2wQ/bfDVH8O2UCl
9T2K2wirkcCj2saxgMHB10E7YzP6bLsqqBf3mLGant0pz9yL8B0PODgzFmYIUMNn/A4ICRbDTZEe
tdkCO7qrgM/YR/K6rBfm4s6HrqzbQ1aCfwBZoXdc2Qd1ulhi14zelHTEy8V8HI3vphq+ZuCrKl3Q
tc+uxzZIhW4u/ogtQGt2hGho0cDiNMLOLb/q9D1rc2H906SJUbEJ0YEURrfC9RIUYvLUDQ1VFNpf
4fEcVs302IZT1EG9dqczor+6MgkumCQ0QiUVSZx83rX/PtrtdB8h+B2VxmGFxI/0aR0m6BB+54qu
AGbS+MkcqzVDckcr2Aif2CXw9xV5pHE31eL7SrqJzU+TK9RZUGFUdYyC6BM5fJgNCQcfqR0EQ/l+
39kT/Iqe7T4BNjsiSMevRA5EESMtXNla1N/mrQQXf5eKIwWPjuBhN/+5lA1b9tgOwAKHAdwh9shn
3oKVwt755g4wgsXNRLZNrglDX8VViSTNEGvT0XYjPWNYS9nKXBwWCFvWFN7tAu0I/ew5VHC7xhTA
eThy4RtQSUsS24ECEUXDG/7wJWDw/3zH78iLFzz8gRLVaS62OpdQvL9vUyZksy4IOme3kkzFHEfs
O2R2dINR+wAB0SCjykh3l0aH+IDZStslkYRT1gaevZBbcrfvgDuyZPeMlFuDJoDAJRRQYDE/+q3B
a00KweC+Pfr4Ju7iAl8N9jsiOHPcNJLK6SNi4m5zyYGjmDjLfwix9+grgQzHpbUHSXCbKYG2EHRV
3gt6K4oKxgPvUAswC8jrhDUI4ZcLh36Yo3/vC0ikpJi6+vuw0f8EDeb5UdmhBnhwsYQaLKtE6L9l
oA70ltHbgQjgZfF7hyWdrg1pChibbl+qDlOdQbLp6/wDA+/TX8QCiTSGFp0n7u1j0NefPpFBIdXU
NoNHl/zTFv+bjdLbyXcRXTrFx2YrnrdnJmXwfvjQgaoerpIgms3+j7Yl1ZD6q4hYA3THQopD/Q7t
nO8iLB/RAICuMd6gK8DQiIoJiuocAOcYvIVK+6RlJEMWFUFNQas5mfBaGTJJP3OkfHqZS2GwSEmM
aME+jAo/ZE7GQS2pYduXTYDfSPoc2JAWUONWY65yyLkJwhZmBXQQhgDzbK5eD1sihsq8JVMI4XDg
R8Jnksfr11Cb9DooPwuH8b1Nu1XQLrzoPx5m7WM7QGu1MMax9HfG7GiAYkNp4SrQZiPol7qVej5S
kDB8LErvJr5iLUY2MfxDYbvC2KXclgbkRrEm1aHSZ/LIR+lGSKfDRltbx4KDbDc8CohmnaFmgQUH
jC+E/5ZsgzFcCqvmF8FpA6BkENtchc5T04G84IwOm9Y57W0XU6Z708qGDHUBO9aBeQtfdcnGmeqk
hQpBAY4BooK0gAbdvyTtyeMks8TXH7k75mkmdE/FI/FBD5bjcbmpUCHEN81Yjp8DWmUgCFSlh6wB
Nj6m9WuglKI24/61vfYEKa4J3QbNGK0bGIBQP0uEANTs4gYlk2To4G/Y37g1+cBYOkUklWGLLYux
hWwrbHYU4Zjgq6Dwe7eJy9WRIhjsjr3U19J/dCV1KD//uYKjhw68Nzwqzi7rAW3hJTrscfw5jQ8F
9AcXlzH4Dh/DTYi56mB/gJPB25Bei5Bf2uSWi+92D17lCZvOC8ozWnGOfNo7Kj/XoF2GkxO2AmkO
m2vi23DAuP2+SahHL8p8I0zFuxYnYTEyxdge73yR0XNTXMw0X0aq+QfS5/9EOET8F0dV+uBAx1dT
jNyHfxMdsX0nEKX9W2RQfBI2uBZD34XDN6ggOWOZmbw5eqKq/1odMGII9k76N2QcOJz8FWYRtagJ
BrfBvTII2snI/WM0a35XiJAIuNXBjMuIMNsEW0aymU4B5dLFubvqZPQYXOf6SgqNBhdyJZbHp0Dr
2vW4s8KBt7Ea3SMMjQubSEXvCYObQqOYP6NKQb1ZYGhdzOu/FxAaxSrzGeJsWn1Yk9xJyo2m0Z7h
+emXNHWTBvYkekreLCRkXDUx7En1+M5tMrkazUG9Qf0F190VP8zeUtmQiv6cLRw9mqwxiHFhLDmp
YU/GdJEZ2msiSToJ+MahllQAXCLrtZZ14YhYRHryOwRtGBtOeRU5om13Mz05M/YQk3X47RPIM6LU
aUQiyV4SfcKwnWd/JjOYcNZcn9ljND6htd1tPsCJ5zyc2b/HlXkrsYIYRwb1+vZwLrXBKsCLrqQV
tosprn244wnew8/qYJ0IFjMl/TOqIa8C8mgDXgAyyNriR72455DOZz03DNHAkYoFtMH0JutmvajF
7BxPTTFzBhs6G3FvKyrRDwrhYTkCIJEd4+SwX7aii32aHvt7aE9WRpvPjvQbrWfZb6tiOzNjVvxu
A292iGQSku6THeM6qwjihJuzh7fThJuATL3NbL+H235jK879AXNkiJBO8Ij2Ce24Q/f+cM3lNrjP
XjEIrvAo8VLo7/t7T/50zeijXa0vu5uoAsfL2WyJkCzGhhQMYHkY6q5qQkZnd2OC9BBt5VLhDkwb
0OGOadNBDTutzIkNQ7Bm4s2lm2NTlRKq86Sz6NBkhJ05BKfuoDtoY4gi0EMrUm2gDCbIcCzeoq29
xcQHnEY8Bug18iHPUjicFOF655MDZU0eeZNDA4DlDPW+yzUm2QIuvdsKKsIi3G+AjaDPwMyezEJc
TEfFaDHgP08jO1zLzXN6Cb6P9Jm83ImLTqDFHjuR7YNMHYYamid8hzFEB1cGgKdZMH7M62z84pRY
YNHrxvwdl/KPiQaTFVMJBW2GdkweOOeb6paOSBJst+mHDxtH1p8IQVsz1wsEqwIZEpjbDgOtj392
/vHHcN1x7RSvuBB2SUxmI8yM+IVhun0JOMvGSDE8D3Z4BqIGzHX37dj7ZZ7q8IGmRx90ggE2nvcU
AnUfYiuUyS6PMJsRurUxKhkjAMENdLZEMTd1xm1edVAOtb6KHIAi3Nb/OnR2nIYBrxEyAvib0PfB
uoRbJXjYNXvjL1PAhFTtMtv3oVw8ECkj9hSxXzFaqgD+rzieVTZYFqwyI2YvJgci10UJIm+ugxJg
fUxBzqwGLVzy5gnkYtXGhDsYfjgV+VHbY14F34RNHSFUDO5p9dITkWuu5HYwzqFxx8r5KnkIYp2M
T+S6OcOFl438T0Kw+RiSEbbwoW6mXWvhD3vmzsWcOIV6PER7YiD8IHqvB3eGQflvNoE0pGLhzK7w
N0nD4FnkfYIeSSXTsmXjUpgs8dC0QePcjLg7WhWwU9PrOgGVAtRa9CGa7cGCyLoio7jBQBGeOUhY
hjsIBRslBb2AOpTKo/QgGD/g7mUoZ2Dc+F5A8vSc89lKqCvFS2QjnP8GsJHlbSkVOYZ3ubAgb1TA
u1zE/afJZgNFAMS9vbDelDwQW1yw/XfEfQZBZxD3zLosZxnbin3G3jhTHaNtvFo87jx8oKG1f1Lx
kLXOL6fNjPZiaXADL1YJE5W6fiS67S+am0dc5W2+si26IR58KZSKDdSt0RO+MEYZowfmtyCb2KkA
LrJZspF31XTnf5wPMOkLQ13FvbFdNyKR37SnWA/lOkFQVETHVOJGwomaPKkGWQti8N0w/woM8/1U
jREKxd2NhpsE/tITwTVFPYMJ9RD9jmxl//ZG9F0MrG5B12kiXWgTZ3J3XsnVaXUsuMVHTFl4m+6j
G5bQj3rDcqVDIMaloyVmLkJkhFbLNQLDZULxGncn2QPgdcEHKbAHCF5EmCn4oCDlP05hDLhnZZrH
pCk5rNse4272BOpJgGWMK5ljMXS3x8zDRk3rjZgU8BqOzR1WpeY8R+/4iJ+ZtZshUT96pd91Ynn4
P77yNrDCfS+hzpdhhx1wTTgebsDcMiVcLp/hYShvuw4X67NmqEqw55larOHuwKJin2m4qFc5Au8h
zDMx8S1gglFp/yyF7+HyQlm8945ei5uFrB+Wlc3ZCDfbEwxd7ipuuwKbvxOmvKx1rwlPt2dt+ig0
UUUa9P83q9/LGHqBt81BE8xn/IxVB48+e9XgY8wd7Y6jWvNyeUj3Q1EtasnLsrQ5Y+ucsDhl3vKv
0jRd8bMjLcBMUHhTB7LQpYgUhi2/cvzI7AheivykFhlhUBv3G9FE6LTL4vCgW6A++YUlGB9AHGn9
3J3X5DEPO2ts0YQyDHIBs+bE4yPpVFQwEFxy4YB9AbXaW4K/BzUI1RxSjt1edjA5syQ9AOzFXs2h
o/wQUZnsiy6SsgdCRx0t/pCgxs+g8WYSe4PvkCrpvc+IFQ3URBeXoGLV8RtOMwY2Rr3bTYkBEzhY
l45P0qT8ananYcYwg8L5RSrXy6nTE+UQaIHVZxpSGt9MHd3xGuCs2dYSXcVbwKABJuUS0wBxtOW9
MKdmCPlBMK+AE96XCqQCtCRk7ilm5wrOOO+BBAiSifZUfB3xEaXux1Py1YIl8ebroX8KM7Pf4Sc+
nNYGLAUP2bt3Qj2C65AMlDAt8J5XSyP1fPWAQnPD00uBmA1h4mXwByyfGrxroL02DkYi+NKuFm5Z
eut/16Mr1T6P0tU8/203mHahfscs2IH/vTrejcuYjuB8spkl7zJYfbPG8DzGG+eMhvFjPDQeOxzG
mpP67fAABntkPreoXkl30DA/k/381TaapPn88an88QtH5WQtDs65Aq6wjomQ5E8NS7hrjFxlMuFu
t2bA6Aiv4YD/KSuo9Qod3jk5zhkcE51FF1ARj+1/d6YK1eePaRD/f2bHoMEPoQ3s/H0p/bLWeNwI
kJ6bPdBJ96z4HN0vOFVOhSkAjnfbThC3nZg0ybt/GL45/UX05/6ha5QEPz36Bvsl1W8ESc2XPc32
zvSPi9REMrYmxnRIklAYMmC0Q84uxX86PYrvv/UreBvDvxER7ASLL6yufyQM1lBTIk3EmZ9tlIQw
WKJ+h/LSF5kNW4KwvY9efEx3w0byxbKRY1G8EUT2GFIr4RQJc/UblFheyzgeJUpK77nsIOvfe1Jr
U+x6V8gy3qJ/p6rUlwihIHgsYHnC0MYQqslxv1LH7/n3r3JPTG0PLHm79BWssLFLkKJWJpaMROZn
tqH7DLOVk39Jl5VNPVBabWIc1njJc3DcckaewTt4sbFRMzan1J2Ffx1RwzHY6kkPXvpn9kYZrIp1
/gV73bZ8CvNRNtTb8gUWQRhecIvVnFnP2z6mbTrIr912Xks1v77NsyfMqA6zShrWrKrQFz8Y9b+g
/kIhQHtiHJNz0LvC5qzGe5vG26T4Ods4XLEq1PGi/0aSNCi4Fkq/oMbExqCYcfhIR95/MSaVs5wD
Wyqr+0CtOJieHBvCCegN31haFRQF4BJlPxHeugzPLu5pIJJLUVRiL7biIUTDshUpEhagfUitqaA7
2zMcZfmm/KwRv8/LQcnLwKECkrSwb/dzPPcYyyGA5CzPHwwd4fJSrN+ZbNH1uqAdb6hnJK1Dv/hi
msXUkht8WarBgQ5oSUHLJ5yGcoh8ObuooWMseBkl7kZqQJsFm+40ujNELTg1xGjjycSbG9PBCEe4
yCok1QuNS+G0kC3DBeGkhezPiK5xMT9Ml5mSO9ikPdpUnYJ9qWxTMSgWEJSF1Sn7JrIy6ZfKFc5Z
4xJZ9086OvwggFImfBNDH+lhF37ZFqLCfVjFzXA3wzyiC3hOg2wq0wvLiOLO/jKqoTo9ii4zKpHi
EWuWIVzbOSWbB8rRncXucUD8rSMAEPCJ2XTTYLmKq33zbTzxoKcCpzDCmh4HX8Z55OZ1zTcMCukI
dz7TVW6wNQlBfOKnT+0N9fUAxwH1laXO8C4R6BNB5IeFcnBe4yez3Yynhu5CKnENUN9St0UHxYLH
d67bvPc3GQs0kpdlD7vvNaSa9rrbtnFkDXuFrazJA9DWBTljBU0Kvj7N6e5ttGr7tdXwxX742JBQ
lD1tbbAb0VbBIpu+t3TCqtAbPhb+b2E3YyY86OGz+7EWGV35bavSVL0Lu54eSOSSPeREGC7SC9Id
kkt+pkwXH/mz8dgSeOGRoRDJ0tkvJZ/nxTLoEM/3dRtjTK1PwCm0jrDS21kR6nS0C4eFhUUsIddD
2q/hmpCV6GFfPLJ95qogXnx3ZfQfS+e1pDjWtOsrIgJhxam8RcgAKk4IrCQ8CH/18yQ9u/c/X3V1
FQhpmVz5uv6YzorbD5vrPivZ1WAt4FUOw32AXIDQ7koPpEkmMYHH4JHPnU5aW8LNnwdIZbimSRU8
rFXfJOdNr7hNDNxpl4jDFdGGQfImUVUE5j28VSRtZkrCr1PYJ7+DoEs1uoSotAjXwKjfDBZToB2i
44x5sCOHgx+aOz3+0jfJvwHPShTjqrd2TKrWX+dPoTJKOn/tpEnbaIia2OwZcK9vR60dYilzmiqJ
knTcXkWcB6ZK+qqNRzIkD3VdhBeYZxciS9SsPWz98cpnlvWjnfS4YV2zXPYMfnnYXItSt1xKVOTN
2aAqJ1VQQlE6mbRt/Edbe0L4sx9/86ZFbsry960dpL4L3731iVjhpCRWXBgHU3E6T5phSWVSZVe2
MpRkk4QAmYtf8VHV7OZUIe7EQxIMzZvT/BPz/CrcsA9V5OZ1+HsV3iViaJDI5gMKZZHwK0a3JCcN
JdTvtCRlpqz1Dw0m5+a/FAzBVJIobz4k9cEve4qMxkLMxO5LccbtwFUfEYT3iwS6kmqPIR0v3YV2
52OJDKQnm5wLTOZUM/542GYQgoipGBFWYLgF6LOVWbvoEVcONr5L8qGD6xB4ekgrkxoSM4xSH1jC
NqYNl3K6ZGwTC9bRr8k/gKXWHjHoHgAgoUaeZL4dQPB6eDQ/18LnJIOddz+k57GgydeQrl10SbvL
o9n32wRQAS+ab2futuHeYbLutKHDGATC2wPcrLFBuNoS9DZ35+QxtacFjnyESIOS731eHVxWvDXE
Nk40CXRg28HXhdAIgo533Mc8dEQYPL9Ro+79ZdeSQrwneKwOIh9yF4z6l84m3hwg9/yFz4rm2zgn
vADwKDD8AqiaCBYI4JzkFt8H2PsBCAQV5bYaNrdicM9PAgB/DSnpCQIBhKVhyE2YvY3oE8qrCaYr
wX2lscFKBQOTBminpKrWBLJ16WJe9QMcEl0haFPhQ3XMo0NAIzCrRLvtDEYLJ/rw63OCZyV0i7hk
1duQD7QsYsLiCpNEsiWQLC1KeLMQCd5+ye9fbW4To+BfcB4PSWzDCyKFJLmMUcFTa2DHykkG62QZ
lpIEdcVGnKhs4iX3ZpmLaeFj/OB7tBc8xW+zYONPLY9Cgv74cTzrhLFIZJSkn70d+XzzEbcT42+O
F8Bwrmu7uEtH8iMMip5eacwiOJlShWGhuLlh/nxbSsuiIFRSmhcq6UvPKf0JQ/0bDAkBTBgNpEgB
HdONNpOdhfZZgPKEzDDWlCQ7667LP9D8KNPN2WaWSZ7gUU++8mYJXAceASfmq57I+xLuZBPcxs0t
tD0pbBylaZvI5wrlWUEQNjlg+yXJd5CSFY35tjMgImPdmB110GmL5U5y8jJJ2pOMK+SUpE3x9HhD
8v2AxK86QYlc2MnAPo9jx2w55/QlJj8XbPU/Zo94cWgnxtxrmUpGvK9ROLABSh16cwVdRL5T/iHA
tS9ZP4fV8IDUQUvfeAdCpCgc4Olwhic9MQMQPJuwUkRFFnVgeCB0mKmTPosMw4CBJH7nMhQEdpcU
OvZ+fRkJVE8wNNo0Qf3FNJFWknZbI4PgT4d5fPWi1oLZI7GGEaPyRZC0oxhLYanMcBBcnkbLOiHR
YFj4NbnYNb//5mEPrAjQe42sIYB0rT9dZgPvlcs8BUqHeTJT4Jn09GcGxQTuzgLk3/9wzT09kyi/
l73/BRgeWF7IYeeuZJIleTLo8YvGAGINF1jq95SvubgHS9IXEhDM81+SwSPmLvJpPAsWx9ttLoRL
cnRe9gN3Bf2rak3mKfJZu8a+Wy9XRzL0DLzEG8vWuDO+WA9ZslJZ7npYKELkQKin+GAOZ49vUaeE
XBmDRwZQHZJyXwElsNrRFufKlyxZTMOHnZFwhmsRl87CxZCh/ybIy81h/7jit3ajuiQuOJdqoB12
2eFr2mBJO3mCpJAbyBpHrMCom1xo3klKIJv13CrY33EeNHZL2RAJxdUP0xNfk1uMcczN/7JFNrTD
8u50KcVlprGlODV5smhChpsb+0dDP6CsmBYcIuE1u+w6HIjYEMf4zDDv2ppyMefw2l1oGtCzmS6D
4X0K9DE3CpZQqha2cGbm02eDpGFiHZlFXSJ2C2inDV3B6YH/QtvWak6Yxk3VXps228EluqfPEsdH
LerpXTTvv3W37xydR9JaXJNrDQHpng1ysXsg9K8rYp74iWIHV2rxmXroPxUtvDlnMnlaByB1eiZX
dKpX84UmIT5A55FolRa6apyYc+ylCeDATCLolJzuRb8jUpb5ULQTIkz46MoAxTQa7rjMYM4RRUNj
Az6Pt++ykjdNzteQba4COU1PRAp2gffakLIu7lWbT3Y5A+eKVvRrHGtmJdmhTN02OwKZFm6byX+S
/ExWTfH3HCQVvbm3U3gELLLcsBZJ7GZlduHvdANswNzKeXf023r31zIvf2y26DOIbX9g5HqvNJV1
w67OCDl6R/P1+fEEb6uz86agRw9q8LxeO6NHwcHAsOeZemGNvfmgaRRcowv2AkQ9P53533x03JC8
V4cStahwPIQHJHokok5YxSCPSc+j5NZh4WsLh086JEIxa7OosHjIzn7EhluPlg0sZkyxd2Vn9lwx
0KXP1dGX94hAAGbIUb8t+4lEdTfd8k55M+Ds3QtQ2jWjVcd44YNIalM7abkPCLtglxS3lLeRVKU1
hPyjNmq6+AQREokwj/IVdTj/0cjsQlEIdjSn5YqHAs0fymC+T2dR9fd0T9Tko2GWLexuoXHjF7Cj
l9zxScFFjWinVQSDNa4jOOfQNfVLsgC8gdJM8hWkVLBrNIl4aU6nR7dFjf4isway86KtLxp4btSA
6B5G8zj6oN3TYsO/G/laHPTXgLTOeo1casAxdju+0QGRfmftioZVuNdcIexBiMoXLvxjvOhaNg00
R3ggoFCtiZ8eAKagcqV/KzGlPwCkEsc8Ae1PSVdfXOgVIC+pAXDkVMmaAI0YYA79ZwOQrnJ5JRqs
DuMC7Q+cBOFbd6weuWkCy3bttk3OdPyJFPvNYRYgAjmWCfUYyxfs7Hnxv4vOKR1YZmxy2eZYhdk6
FMk70sWTntIq7Vgt634yaxqjEzHQqjgE0lVbfSSJrrV60pQJwCUHwJCfvBG+vRfq2cdKDkRfKnaq
81ELJ9Eh9bPdNyXSVurnm3P3JfGalgxZUnR+bqbS14ugAK0mQkRL9tjpJsRO+qvdTaMJNGfYIyJc
oXEOpvbcGK0Q7toEODJq3l5zpaAdk6YNrX/zij0DP9yLLlsCAGlBg6MGHMX/+AXkWQ4S+SPD4uRh
8YTO6uJDTzc5X2nU80lj8k3Qh965f+iAzWKEZpgF/Gl6ogPlMQ72Nr21DmQUt0v4IBpcgEv4TOst
0k1gLPA/jK2E7K3r2KAIXxinR2lGFL/UgLidobbEtIkOhO5jdQ8XRfKl5VCvO1A01irfbkJ9kkI3
92FOAcDCvhFbJ3kmDaSiCu23NMUTkd7w06JhKnOZDTvMJ+JWJE16FBVpDJeoH/mTOMUQVdHp3kjj
Hjch2Br4GvUgIuczupjR02pCZEApL26rfgF3CyvHLV0I4ZrIXwB8aO1WuLmKN2JfDK8ILCg3GG6I
J5HzbtAg7/+JOe/p1+PlUpEzNbr8lrhA1NPuH33OglgevUZyYGFk686H9H0wgMQZ7w/ygxBvSqCF
wQhi/pi+p0AWhXh/VNYH6wAmeYrWIv1Mkb4LEYd7G0MBKeOLMEFEn3I2sIUYdYJqJeI+/IcSXNx4
9Pg6gPfOc/kaSIc2GDBuGq9x8EKgAZ2FAAigRXNqpsymq0OrtWHcZ4fkxJRpauqS5tUNLBJoEEN7
HqR+CdFxsNhUCEaE7Q/eiLBJKPl0ezzJkd9pdPYAnLzhz3esCd0fJTlNjoZoFJ2/vncfLi7DJkQY
EU4L0sRYC/AMzv9egh9yQeKhKVgiSD6tfbpLF+1v8CGGEEI7Qr7gMtmxGJTDoyvWdi98tkQqfg6K
jOO810vBgp86Z30wJE6zhWb3h4C4HHPtgUnpsWI2UkjDuNA29ACOKA5tm+Psrw5m2w/xSKdYp6CW
39qHCYfdZG8DTtkdg+mZVDp/ce8UPHgK0MegRztGCQGMQ2tStGh+zpbC/2CIJQqDKnXwXNPTMeIq
bOVSYL6YRuCTWyjdwX++bQhVWcMFdIWeAcs+5Ua19efE9HQAXxTJYoqwpWev+YyyDwECwNV6OuCp
NAGwt5iFQcvHftjAMuyBL76ObQSZdIcxYwdokDmWHmZHq+Or0y9wcA8YU2Q3KAru4E6J92C/UWjY
AtfZ3PDhiXgJxUN0+s9GV4lfija9b986pnoUe6JOpZNUgjUJnIRilmRI/gfUiue1kAdMCxKo62jo
hEXKa9MWw00gHrP+v1yPjwiQh3bmz+tMsZuSQBd/PZlA2NPWZ2DVbcvHz4idBkhUmqlt10nv9o9b
iToUiR5LBB9NcNsWW4d0fAX++gsW4upAL8Xue2Kf12Xgi/x1GjB6/hR8up8mm4vYNaDp4McYeHQ4
7Q3KHwg6c4M1EERNnHAdCJC0Ahm6HjJVxwPExoUAY0ADXMxIPbHDwzECBFGUHThD8MikHeqN0X/I
82TrGwZDoSrBRxnj2sLSYEIzQYOwOGcS3CoUFxGPnDQNTgkiDkAdxEYDm1ez2epE/bKgnZuCy4t0
xJMn/Hu+saHDd3rw30LjZZhwngfNA34eN1zb0rDWmbQpK+IllGgXID2Hq0PLZoxl2fUGsACw8NL1
KkMigoVKHy+wWCdFQQed6yJU72sTVgaGk1iaSiIPnFwNlIr1u2bVpHNLrxS/aTBshheMQNzCsMzk
cUGiZoKzoaKOl0V863X1B8WCUOjg5DnOhFXfbLK8bSkn6OJupRhjFfdJS8l5d/7A8H5Rc4ZfiwJO
WPC/45nQ0b5W1NAsMEn5i5jqY1di1AuCGXEECmhdQIhlF5AKj0qPxViHwtozxZUGWhqO6uw/rOYN
bAvX2IYauLgkZNZg/LVjo+gNH+BXCE93GtsSs20t/fgSX2rJZ5nwwg2H4Yp9GIAiBE9hv5I55Qvv
l63BQfbiAPjhFWh22GdGKrQ4bi1RHP2/cgPj00TRXEM1sOcJgqsIa/eXBpC2G0MWvkqIxMBV2X+W
fSjwiskOQM1XY03aGD1qtIkgWR8xvPtnTThPoDZSdIP0Ey0YQhmxhPpDjz28IMDAsKG5FHooEBtK
HYwaSo8vmsvSZEffsYvs4iYTE204YNhXNQEz0MpYr5v9ZpKHh5l4bex31sk7xCdogRa7jkiwRGp1
ozKl/X5AG3iDRgQ8YjXxTDPrqDd9hkcL/KTIW059Z9STYQzQzBogWi0VSiWw+cl8pdCgvuGVZB1A
pSo/OAcTdR81hjGnX0BzfFJCPqGxX9PjJ8Y+a7GyKCayvwfYA/h/6Svm2fLGwxZlz34kXplNQ6XR
5/W3QNpQA2EjUEIfg268U3X62g/rSiEuLCLFFreYM2venZIYsxG8ZM6It0DA2lTcP+W93bXBNuza
hbVA693GlM9CubcfiRvpy2BjEj2VlEtdXMDgZrIvMB0v1MOiQJNV9oDsrPq7rhHGvVG/aQcKTIKv
rBZ3hHJ7sZjnslEOh0V2m4hlWt8G8qIkV6MGvX8uDpBG3CQfOdQZQmlvRLwOwtpqpldjH/BprHLb
l71NEsFfF20ERAm8I8U+TvvYjoncvxrVbp1dM7lLl2FJjxFb1YG9wGfmSqXwMRbiGD6we7ncyecE
n3G+i3fZm1pSQgLo1GvQZV6sgeIrQqw02Nvf4pEBpPFnXGrjF/samwtLVDyR5QPPLmYaBzho6r8u
iahbZG6/dJEItOH8doYq4ub2qKBGclp0gtF7I4reY5PgIq9t/52nHdg1gbzQld1x3AgKMRugfgJ0
RpMKlwYeVC/Bl3cpPGwx9hXyMMcXFqKYCY8v/4BpUcHQEYdfIUBzfGrO2VpwKODuME/g+FTRbsbY
TZ213sDdRmWLgMQMRMVuKBI8tmqKwvgs3B7cTsG1Uih1lEAP0JwFlCAwxQ9fjhX9b8zeQPWk7YjA
Ed3jOXubeI5dA2AajF6N5iqgaz+a9u1p8PQGdF0YNkimoZAJPUny8qbTvasSQQTJrStABuP16V2N
XgZ+LOdJNVW83y7898SA7+VQyca+bBOyYc+dP1FGwjDCs1I/3zQn/TuwDuPqmHaW46Ag+DhY3O03
HCL7TkQFJJilHstq+iQfU9oJbHxxDEHgsyTiYPPB8cNGceKXYxXGxmOrEAFH2Od5OEcAv1KiU4Ad
qCV0e3HYu1s9s1jeUA1QZKMhoPruGke/m537WjUtFevOHvGwkO21BBYkAWP0YlVi4TnFOh67cHnY
vqjxseP4tRMav1ZfoiLqBXCe+x/4EZi/gix66rQtusSGMSEaWPrbtWlsj0Z74TEGnBYMKY4A4unC
HgAnf0JSnNnC6u4MoYUPRLvEHTgnl8ja4Iqfqzir7sbU6z94UGymocjrECT83biLsoTDwN9uswtr
ChUJ/UW3yG1zn1HLzDsxLffKJF/nrG9AZFS642e9P9f6LWM2W2/p2xx5FA5EFMLrtJn1RiuUcV2Y
2khXU2tHEzg3E+ZKiKDgwcmFJ8HJez6GBjKUnEGiU2HhORdgNnFskmgPeyNtuaU1y0kDqhYkc8Yg
PR42zCuqt4qyuBk9rORhKpLxtwObHzIUh32ghUZ+GC17+tGbHYfs9pReB87UUiw8mLwsPvYBiHLE
p/pO6xAuMk0igj4xZcDX22W/xxXhl1ejn7dvS+G6sdJBlHVYQw/xLhzRSGHdPkx/QtLaGsMaOQDe
XMs9RH0o0rQ8X+AXIj/2OYE5PT8eGD4NX0AH02JfNgzgD6Obt9nqs0v09kX/Eg5Qx8B/AZLAZyyP
6OlbM7Si+GtIL5uO7a//tMlALqTD9b5rGe0ccUIT8Uu1JbXe6+A0dodIiWCKQLH5TIRTOCdeSSJW
Z9xHDB1QlBY4xheL2ry3+WFR1nRh0fDDOf6RKX06NOJ5L+6nRBim9XY+E84RwkQ6uAbpp/f8Cofn
ENwInRMVlrj4iLbzQ+cDx3izpBF1cDuMoH/mFge3EiEbb/HxiIUVq4k7vUD5AQwr6H7L4fVtST+P
Jhm/2bHQlog143P1xsPy4NJO/K660Q6nq6ZNStoKGhVJl4egG4meFhv96G1VC6zccKTPezYnaTSn
KvOcBLSnRQYnEWvc2Ju2fwlRiOTlPY0Kzm586p3bVbi23x/ClHkvgqg4RnMXIJtsnysu5uW1Fe2D
8eCBaGWESajG8v0Ria86fhHi/MBLxRukO8YppzlyiG5GP71b95WkrxELjW3lcdsHNAdxuLqYPkW9
8I5EDQj6aDa50dCY5jMFl5f9RA17M3JDW6Bz5LNu23trPiNOe4sh5XnLdCGHw+V3LwWmoKV7dh5Y
LPFC/H8+3n1VTeAxkSlEnigNUSQ+xBekV97x8rY6M5wqiYt0H7ASnWZsHAoEPNgG4e3RcJQ7hK3v
+sk6NO5iyWF8035wWfUDrHln6C29DkYeo4JN3jpCdwNsG5/plpOhhxCupmdxtZ4UNN58cf/ZJDZn
rIo7zOIRW+fXgcjqrNprwlS1+nRYTd7oG6lvrUddXGpfYG+0euFxWwbqmLfC2CBFYB3eVp+YT8Mt
RjgVczuQXEE14vYSDODUpb5DXZz2YnU2n7XTktYrveeVGuIutX1ihvLOOx+d1E5uHOSwEl8xskLb
hP6YgxVw4X74piKxlbyenAghYL6Jukq8AQqr74quDNuBceDFsM0ovJ98+q4Wgq6WUURFL40gMROo
zfCsz0i1ZXYLQwZbJNZgan4nn7yoD4NFzEItaAp1PonPHS9/Z0CZs4JeiR/mdKB5TcxEtKZLfwzs
AKx4KlozYiQqcUH86LwsE43yfCarRK39JJeOW/hgI3tWCBr2oLqcJ2aUTGwvgrW7VoSHzIRDJQSQ
QGL9XpgWvnFVzdlMmpwzvXSL44G20YIFLmAchBz4pZQE/oKizwO35lHJZtaHriufjYMLMDL+F466
kORYpyOEYtZWnSuFond0sCCSlqS15RtN/TSqY9LBJKP7ZPSnT7p5upIBx3igMGx/X2Ab/KSMnoen
Ks8RR28kbE0PgiI8QQnLZmirM1UsXo/iiMbpvzRYa8hax9RA59YQu0cpSMx6maH3bELvmPDA+fli
8l09LZIQZfN+rvpcP15zwSAt3f22fzVaJfzJN4HZeZvIHbcBUYeJf9yyftCvQ1rH7JGRxahq2d30
RG6ygkrrZTRollO0sgblDLd+ysoQolNmGj/ZLSc3C78dm2vtzZpxR36dxU6UiiKNZLneitO4oCFU
Gc+VMFFbMV+eBhxJi6/zzJssOZCjJZz+kpfBCQGsOKd5LXvA+d5rs0c3bqYa8lnv1pUjYAcIRcaI
1KDzjRwQUUmOd8GZhZ/35cW76TdqOHM2rrgVs3IywR5sZRcOirwzS3n+xiNOhIrqTGAawoIMSc7+
ePKaDacVirYNCTbUU69pV7DX2E3YXYXyyprBji70z64mZpcNH1rqIejFohS/rcRh9keWbadcGhrL
8ozSTZyM6E3qOt0xHcYajYSFlzqODwB0cHMJKoABtnWGOoOWPsXQ44BNOyU3fI7a/JqJs8eWeoLW
Bc0Kh5JwLelL/7TpVTKL6ng5Y3fgrZmExNVQOaF65e9Mc/pPcz03QgFtXibI43PEwGRSAQTuUvdi
vcILNqDAo/yRpUGIux2btYc0wooP/zgY3Nlq22SNEFt/cmio2pE3BGusq7ED4FBcWFtRHbw4L5eb
NKWrMFgTiJYQqEv7PqUs2KYD5JJcHYddo/0iKFicuiZSkDGnCCrADy/kE/Oj0riVuxaGEQHKoUUs
tEih80k86dMfe7D3HTnbm4goHt46jmMsGqTxJnTnm5HzwrOlKw1Cy2LT72vhhCqRH/axROLg7U8o
Y/wQPyfO1zHyaHC06KyFHTNilvn+/ssVqDpEPgPHMP5fHvp4OWkOgkE9NMIlHBQaA1o+m91GT2JV
hNqMHNhYi6WieBPFDk7VvIm0M2a8Ju7cb66rdPk5Swl6BAoADzuFI7izVE+5EW8N3Uft+4tVj5av
MJtF4SynVeWI74+OXxLLERzZi2ZhYyjlNR2e4xBCtVBLZsvm+DXs8k9XShQczDJ4Ty4+Ephdtezw
qvfR6B+sLAxhdAPHI13/OskputpuNQYJhB+gcUJlcU3OON3yN+RSggiPbqaNJmNvwzYV6GLKP0HR
Efj+aLsr1zY5m5r8LtWgxZikNPQTmDwRLrMWD4G4DX2o0aKF70BAuYuSTuOAHgRaAnchWe1pSHKh
U5H2qdQ/1mCIkt6LrPASTGjFhrwZXI3XCMApgDyRXNI6fg0r7hRGa3NvoB1Gg/y6gBi0G7EjiGFE
21iyPs9tLDGATZlk/ZTdLWN7iPvS3uVZ14SB+/ma3uQ2poJiN6CjxT0lhJnbR9fKCBmD3HM2mgQp
3NC2sXizePQsw+IuxoBibB3FYjKXdiInAFKRBNTweWIMcjrJOFGarDtw4P3f4nM2J7T01r4/AMYV
2wh2ypC91eHY3aQlfMRoDLNqWmka6l/JneKvMoa4l5ylcKeE3BXxbMMZuRLYmYWhWNP5oDQ+WysG
jW5y9xIeuYwjTipcFnMB5HRKZ43LxO4v5kQt48Mi59MtLTZgl9fAhdsArJb7HVpdv6fTiHC1zFqy
UIOVCpchnAmx/zjENwOxec7gZxKRMyHEcPGRc4CSZEiGs4wyHjrKEie9eJ3iAsS/xzGTe8C4u9q8
m3/h3vBOuFZIC/C8GDBcQHEmsirzqbjvhkVqJbg2fUIfraXuNrSnG4n5J31Fy8qydtAxwXsbMMRe
dm9yd9miJzGPLLSWlhHKtMaYD4c+lhRcR/H2LEiHH0QsBwwpvpZbQv3qh8vwxmUzu/CcoDJhLeSh
Hly+Lw6D8pEstzGUu0RJ8xPTUgKwLGiaLS+UYQPIS/mGasaOZRS4hobMg9DNmG0fKDC6zDlxF2HE
qTo3n+rLYBU1fPYo2CIUMjwwWaDlUPsww7AtS15u4DLIpKL8kpWEcddeNWmkNk34AyEedpZ7HWc8
bI4aPA5B3k6uYonrQMmJMGOAIdMPo7vClJCnJcsUw0uo9IyZ39DlTnBb3I14iCD9kPIkqlnjANN+
hz0F/xDIFVGlXeO2n+Gh+jUsxhEGpVyBlbmMEiyTXCuL2IBmX5ZKfrYNEy6UIzEsF5JpIR4BwlOY
8kfAmcidce9hH9XaAU/RkA+zVDSKQWiTPPQsK9OrzgsuM6HDHVKXo/nJOHuw5gvJtZopXAKtH3ky
y5APklsMt6vOAwHM4KnIw1WMkGWAacPL022G+mVjm22GLEE7bqxcnjGzoIdpiW7yH1iClssKxMVh
REOB8YFVkJ3H3DzYSdDTBbWlauWjMq4nbE2c2encW/KIeRTCZXoxtnlMjAxorkwrRmSOTSorr5in
1JC4ksQOaMbZQZJkrgWa3DWBjTcN/Qv1eLoHJJ6zFO+M9vTBiC2cZQirS8g9jBI2IRncvC18Jt4t
oeWU8M9HM+O+DuHj8TwSHqWQE3lT7G4tbdM3eTrCCUoG5oZPKU+GOogXmo8gfPAq04Sn9DYsF54O
bBBIPlzfyHYTN7LkDmn2ns/Fv7u2BmM/4Np3kGfgT/gaE43rtOZwchPNnsovCbsCOujK0mQHlHsM
BY7nkwTakAkj9ynq+9F1LBnEjBRTPFZq+xBlWnKgOncrWGusOh9IVwzEk72m7bUGfGbXZXXPGDQQ
xTKYXFH2GGcROzfnLa4Dvhbsrw+vxziycQyX8Sbqw6cBJ2xg8WJb8UzzOYZQWFAdtMwZM3fABgNQ
qK9WGuAQn1x+j7uZJfyPxQjiCUpf4mzLZFP4BDZEj6lAk9x4zHggrDFvxGMlFw0QpyYr4k8YNliz
DX+WJSCPhGHZPH4Ia+2AU6vH7XSRjTBc3Qyq23mYhwb7nfQo2J54QNDN+GiWlTRMN6I5FFKy/j9n
c9YXccwMxduptrldM/Ec7a4unBfIRN6xjLBgiM08w/HJOS6HJNr0hD5zN87bYoFjCMXXjbpV2gsA
HFLg0/jQf64mfMHpAqyn0t7snhIycjUp/98YeH22suuxnWL9xWtNpBCSI8N1S0vkbakoxqoJye3s
Ej3qRfFi7bKYiufAmzajtGukHyK9jLtU//Ra1FDhGEapTd+EE5F4LzWcLzZjxXA/OW9rxJCuGqJ2
VIc9zrocd1SO6cVEmgcxvYDfwaljqzQ4OFMdDHVMikj+hCR10Z9w8DlfQLsaSHPiNtDwvfnSBgmq
j5y4uF1jfEVC0pg5pUgbpAw+HMlu1M60hnArqYZAl9/1jVbOe1Wj2EZxyHJIi2jVgwFG+5ozUD/9
xL2QTxBIcmCPXYwLnDZO2E97khP78vDIwG5BjlecfKak0yC3SGmhc4q4GAVkZmK5gEwVMxXywhbJ
A7yH+fAZFtb4SihefEe8KvcTEIt1XPzStuA+oNeLMRNk2y/RV5sY+gLmiV5jzeSLThYDh5o/ythH
3wac2yif0No7WQ0NjxETITFC2cUBVxPkHk3AbpWUeEG+WugHS8oFSnWaiS0nXZPNZ9Bgk74AfWRp
3rE9+gzKd75fyNHhOlS9uadO9nDkWNvJKa806dpJBwEeOGvNlRPxjsUCKtjIZRLoMI8hKjJimWUS
pSvUEzrBo2ov9rEcYM40sVVMbCT8BluiHN1k1qW+R1loIASE2cl5mnNNx7yzMbwtsdmp4+iOjRZ7
3ZPDaUKLmunS9IgZYKpS+3J2hMd39E6RkMzacANWHdl9oM0eYfWf7eUbXzO6ffqFmcoBSsjZstZ3
Re1lbBq/3AU+FiRdW8iNV0QHI5bNN8sF0/7FWfrN+Yodm7XorW1qrKTYFLXJb8bwPgWeW/w8PlCI
tb6wG2gAZ/Abkogr3QWs26XRH17MVRWO3h7pCHwp9+moA+KM3lr4gTS7Gu1dRBoA3pAe4uO4ZtGE
b89uINeaJIjsuYv8IM0s4zcIjnHi2kDl/DN70yyEs0QAsKbM+Dn9smQT8vez1/hlHwsyKTr6h1Qe
moKkumlDZ/2iv4hDUe5qI8CkowsEz7tE0F0N2fTw7+WOYJVBQwvbIGaSLw2kHCryigoBI68fjVe2
KHY++ikcpaS7dEUxnDx1N7vDDW9gtsFZQ0+si/XB3Vy13wY0HChzOIhLlxXvU+eLra/2Y1rTp6+4
KbWQO9ichUBSmDYHhb8RMhVhmEqk+Vl/jSsqkogWxZOkmXYFefmQqR79867zzPCOQwLLDNTpqZOF
CUOeaiMW47Hs7dTj0uLFe3BnP3tjw444c10te5jRnhFyo5/nKNoh4naXRgZ3OTzQfJIKnrhojglt
Gpc1iTpURvhWsfR9PJZ4Ti0SeMRyPltiC0cH1xZHMmYXo+PCvi/kTFERXFzxtvt/I5Om+jPbi5Ti
6vXhtPeMBFqmeK5TNMCnt1FF8DXwA7vbg3KjT2FzYvOSTm+YWZu3Q3VW0bHHWcTNVFe23x1H7NKS
Zr7kO24Kr+W+dZpyJ4Wxe53Jndnj5AfyAM9yMsP4ioMLnB2e+K+Dz6KUP1MmvfGweWGYqT9hADL9
My+g4Ov0tNosavxY1zqs29Ydyj1X4Z8TOma8g0V5TOPSvbnl3zuD3+owhufGj6/+9gdDBcK7aiQS
SyJzrucew50VzUcUIVY/cd1otszmLvswlSzEX+oLqJ56mdYQW0NaH/hI5ae0Qe2T9GB0Xsw+fH1J
hmnaIYXjBa4+wi1jubOYU7/yghMloQJ05twl/HnOIAMzkVdjgOpXUBQxwtuhWcEwzsdGZbOUgmxO
Cfgry0jBxL1UY8kdff4aegNDhJ4ruGBn1DAvLINfJDIUYuMOQhkNFQ1e94husDfgJy/+fTofoaTR
9kjo4VszgSvkPghZDI7hpYgP3NKoOxSJYFO0Fk/GE6K9wpLVBF4C+RuesWkUB22Cy3Dr5BTAqpRc
HLfrFxouChATuf69RHVCo2a8UMuhyUASsQ+PG+4jUhBEVNKwPNvCG5fhx1yHR28fw2tYjM/UqT+F
z7SazSm8uTfaccyqkrGvTCj6qUf1fUicC/xJRs1fcwTn17jh5GYgEr1t+7Gq/T1RaaYAsjtb0GFc
DtlyheeIAYLIS3d+ob8X9PvX5xE6O6Jl6RbHWFRnB+eTXv++JNU3jce60B9kzQ/ss9sIdxOcBuB3
Vh1k8tDUrK5dXvVOBHN3xZfDu9kIhW35ho6WX8zNxRyEj8JUZrttY9zC9osbwgh2TzetoLLKlXgw
LtwO3ddoMK6tBqSY4JhfPkK1DO4gAaOBiZb5JXz4htl86ffp00d60kUfIIP8JQEEZoOdkqIwDL/Z
I6YbLOeiXLBLOj83fVBpBwIL6RlfY9k0z5udqu048co97iZ9swvXO7tPPxi+IkJj9chafz2GLO5K
eDYQHp7fJ18WvSZsgA/usIA99MJKs4cqJykaMIqxgG35HUQyoIkpQQB3tsqz3lt+2TJKTZ0S5G0+
hy1DbZkDIbb1EDMXyFNBB1rLzhIs/ZdcBm0Qd5JHhLj6giz8onc3VGD+EaFkCaSLWnQMr6MHYwKP
WeOuH7GxAFb/ONjtOc3ZF/18I5OgGWEjEioq2UAQIPmBIqKDGEn2XjejULUB3sBrcAtk5bxbp2AQ
HScH0lbFcQxPYSpKzMem3XVbaD5uH2G7CnR99vvrD7Z+d61LFXDX2rC476Ab5RhSQr+r9+kzotN9
OKeQBMiwSj/LFrOyCU2mwZXweaHaxLiwnCPE3C635h3ePAU+AgwXnLhulF7EWVkYueO80IYd0p80
DtqAjFagYiwsDgP9wXpdG+cRemVoeZMLuMPDRdE6z4s1cmaoBF2ILR9DvRm1+wHKHZ2GDUrgvJcT
ttiIu1tMN+COr4gEFp/r3uo+uS/koeLXMfluFY+vken2VgO7widHwXmnICLt12DDuUZiGg6TAWB4
qHgd1gOUoITfXW/G4Yjak+88P2ZFKxDrW6jWfSAEgAarcpmSKRp37JTOQROZaQwv+gMNBWfr+DA5
bWE5zN404T3Y3OjN27MefuYoELuhEt+92jpt5wyGdE76D7QWoKXVAY6yrDXIWodt1CDg6W2QoSGb
/LhnnNBn2vNRA9oxWxf/h0pDMZKR6Q1dFltONSMsKSMkIT3+5Wjvw9LqDxGOUD+yLCFdKjX3BHSM
kN7ejxEQsY/JCtx22AuNuz93q4cBr78J9M2J0dtFNSNf1QbT1+Zc6NmX4uPz1hWaTN3pY7P3PuMa
T/Lwal/SFuf9eOC3mB8881nXwXTrYh0Y2EgS4sbZ7WMC+gABohU5q65W21caenfaoT0LF4lGtPVi
66M2cL84T+jfoG0MpsfZFddUAF7nEh1S9i/rYCF5GRabImSdhHj+dLomysukn1DS6Xf2vR2bqojZ
lpANetS29DTRBSI7ajs7Q0XQtrdLA8FDc1N5j/EhPUXAjOwPX8oCW5ldnCMvM0i471+UZC/tyiLS
15VZYb9g8aPfsAYfoxqrJ70jws1GX1P/3kyAjnbelOluz3b32hy5wyLo46jZp466jttLZXpKkRfB
AajHA0Vv1Pr74rze+k7Rbqg1RuVK3XzAcSjrWfSTd0AyKrrEcrQ/mScq3wwCwOIN+s5ZLj4fjRMb
W8xpEMZENRT0qfGgEG6B3X8+gO4c8gCxOJ9xfgQI5a8cCjn+feK7paQgpt+oHyggAlAdp0jD0eHv
QGnO/xTq8OacXSxT/RfsZh/GlYVxDs7ZkoL38K+S+w1XSQW+KCzWbn0XNFGDaoOVYu2Tds6FPhYl
RNbS6EzePMzCEfVNR4c24j7X9VAecNfpTvfwQZAR2Y0p+yZyxTcdkSBoxPuWdiQjC9cG/5tQMcyD
bqGho+UkV2gDFC0W1RpNEhROxVh25zKaU3f8x9KZNSmqBUH4Fxmh4oKv7DuIC+qL4Q6444q//n7V
c2NmeuxuRJbDOVVZmVmkHevj4jH5TK4klBw/2/vVqIT4y/Kqji9+siNn8GtaZR3XhDQsIy/7Olxe
ObpXiKLpMekdTd784MCO+gfxnvOAnGWioSO2bOPsS4cIxDMkxyjhHhFrEXBdyTOrugMdECSfh4Aa
W6y5BQxHlKq910SbxqAyLuP7CkXrlGB627e6ARQWCtK+NcMMgLKWlAbFwYSpN8bnhGLn12qMzvvS
pbJ0GzCDP7AToNRfTGEkBPR7zCAU0e2PY6n1ImCyKVx6OFIsgFi7IsetjNaGic351CRX0Cmo17XI
+KE5bDAaBT+A8yHcDFxm/rEM4G14uLPwYWL9eeK+Uk32ahsDlx715daI0uOq4dyAGw7rz7AdDbZU
0C7QaN/znrStmvTdhrTvSAcGZl3pFFYGxPBhw5ruP07PvBm/JIcv+xAiLP3jgVaPI2xRhCLZwL6L
hp+ashLbpvv2foOCBreTFniYqogWQMjjS/0wUuDEQDz967dzJ5JcP9ZnQlLWqz42C9cbJWcW7kOM
Bzq80Ymwy/dqRP8Jq0lTVewW3XxXTj4AT0m3NHvRgUmP1vLBIYPuEHSuJlyG9ZL2JFDZ1yc4qU39
RXk2EX9hzFpBJmSp7W5xjsH5cQ4tj4ZFyccXQ5dyWJOuo++nP/lkgHrPfmT4jRKrbVlg+5TukMkn
F7obHaR/OB6VSPYwHSWZH+ZfrYa6WrLK46r10uG0CzbUCQdE3l3YN63Nk+I1kDWJDTFkP2PkkbJx
hGD9d2LMw+57IShduoOoje+de1DNN/13RgivRQ9bxkjFWs4VYSgTf3gSB+VhV9YOmaI+kxPFhiu8
UJ0Z+SI4NHN/I+v6FYO+t/uOTpjD9EmF+oh6mMsQZsM5ZIWZf1ZPF+qG1iBrZ+b6BW0TJ/FgoDU2
BwcXH/NM60D9kF7O2OMKNkBDMVydBXn/ujSW+WBr/qFa2x8/MpJ+csXxneyKzzd7c0A9sh0qziUs
CzBNHjK0unpB0rCgQAvZCq9aG24cIM7QF8SnD4nmEBEupl9Qk/uCMyfPWxq3NQr8APks1+KFw3tj
9qR6WxSYfavDuwkApFANeEwHM5mzCvNlv5E3Lm0e09IiXkflDSazQ4HLYtJACvjZtUhmRfOanqnu
gdSL0BSDKNZIifKb4ctOwSPJbvr+0Ww5j51orm9rMk0WJfIIspSvc6KhGFOIMz76daiASHzSi6Gg
xF1OX9E7gS+WPt08yZfM9WKPXwXgNdJHk1wkBqlQvS7CYop7dk2bPKMVnNOu9UyaFJ84IXK6Epw3
Bmi2MLWyztr4SJQxHv8MyBb0zoXgxgG9f6SHZ9NliKDwhNMkdawc1BhUXxT+jUgu4y9DLC7TrZSY
vs4LXfTouLjuTiMBd0RFfQ3RpH+1w1BF85ex1/f6u2YWJVIXc82UNZJ8CRXsDpsk6z4pPDIk7+18
Ecl315eYGOIGJgKo4nT92+g4hITjtekSrnCGChl9k6dCHdLpabKOB1qPbhQkzo0U2pvPmMY49BYX
XhXX6AyAoJX1bcSHmFVcEcx7ZGIIeZtsh1a/8BQaZO+uRzJWkVcuSbRP8WHYyt7rZYKElvUmt748
Zoj2eY6szhwVLcD25BwuP8jzyRXWPHXeYYESc1tlNyAnUsIf3gQjZPLDNwJR/J6GZ+8uNL0zR3Fc
NHc9RnZpHb0u4ZBCDNZg/+Q+dpeRIOp61riaVveYUVzA1LCRQGsZkdjUH02kv8X4MBlwAX997fM2
JU2HQqtfss9cCdvj+wyTyD2Wny0Mha7BzyunB7f31C8O6+hTO8/aLpLNB7juCe63GjdnqELQgqYK
2/+8ln2DQOMUKIyVSDXuDa1mAsX4Sj8xHsct1RpgDAJ4M3q2mFnOaGc/+pnn4Jtxi0dQD280Lhm2
/D5RxO66aN6RLuv99ctmQDGqwhpZ9vOpN7IzM4HIuXE80qVqgksGXwiM3IH/HsG5WF0Ku/20cgjk
SUHlc31dYBTr3LGn3YopAmNzfaPU1QquaU9vM6HO3+41EtcG4txhziNIWMelO0wUClWvjySDX1qd
YBQN6qHoj1mm2G/Qds64cC9OzjrJBGkvrSaan5dWbz4g4Ca/fmxUJivF2rSGFXItu6jg0w96Bsvv
82w/cDAyvl57VDA955So8MdtxpirBIX+9Mol1FXB1kSfdUAfWTlH/YSEV9+dw15ShOIpMjClD3yP
6L0zr1sW8SexLcGlK84JS+P8h1r+SJXF0R9AQ8YJKMc7I3RdYweQAWRy+fgt/hE/gE0xhsBsYv2Y
EGOJowe+HplCFF4S87bWj7CVta/6C0YpIxP1MJGISrz6HNW7H6b09EAxHzuR8K9FEEz/rZ38L3YS
N2s5pdUAeAuJgMrDSja2ezF4L1abGkDSdwZ+ST90+HJvvZqfQJaJg5iqqRan97Qz7eY2qwb4tlM4
raChHXy6JgKEgG5FUhYS443CeY6bZjW+MYuhcDFJ+tvwaJvTHtLYLezi9lRlJhTTgaaZz2swg+aq
rYv1gvSWaANzY5GHFPqDB47XQnjAloNZuf2gdQCo7YAlr+hAvLp+jQfuRgBH4zK5jSu8o7bdg/1c
Tl6tsINVO75Hbe1Lw+ynefwaWJGcznq3tipY7fC8IFGgWfrQgePgF8zcJ2LRK84VYj6cW/fd2Wt1
3TosWdJvnHI1PqfPcZeHfVq/gk7DfKwq9zO9Rkdw2ZTOrMfoMcUggmcCgryn0ImYdib9WWe/9OiB
sC/SJiX3kxEz8/2Vsni8ciri0kfvnL4DuOzbzvSanp5OPQW+/ynBneVcWlvMeoTrN5p11GSyuNWH
Cxe0drxYUD+njZ/iELNjGzPQpAU6F6sL8/lrcAVYH5WXDg2yYV5c6LTEsbAircU6jLnN63BBU1Jq
C9dUmDlF9A0WosOfLeiVove8Y/p2CxpIyOuaI/uxQL0NabahUmEA0NlfIB1S7XrjOKgtDNzpfFjm
8OvIJ9hTR79ZMdU66ogL3CcGm3dwjcR9gzra5j49jS9j9PqtQN1zS+/cXLKmC1ofF8SYIXIawyBv
m8t9b09jyxNe+BFZSCBtPOqQnPMCu+hFFK92eGZA8LLuWmmz8ENk3LBksEZQAqlxkeBaiVHKwXSl
ikxB9yhOOf45HFzc4gPSybpydd5+5ePUsDTIonkyeTf75F9NZxn/Go5Ba4UIVBqDPgljj1GB5h+X
F7xYtPQwefIQD5C3Zj+mB8qN7ISwhamW+Isob95PiwmJ0I3wmXk3uU7uIVk6yY55UjVJZhWg4Gd8
KPWOavRRLFplQpwl7UG66J+tJq10yM0e/JEeFsDpx6ixof45Po1DcGeqFY24NSvwv7sT8xpEHI3K
/SrT5fBlXqlKA7KBL+PlwchFZHV0yE0vWKYiB6JLUwea9zLstcf5Wf++7CW+3A+LkLVfUc4cUOrb
vFT9B7dx+CZRGpe8NzePV//yi3Ju/8+t2DMNhAgkMV3gGTibXwoM1q1NmHc/OodbclPd9jWi1S0u
EEoZ5Ae7/PrLWm/gPDAgknaKrnV7emqtz9p4QdVaeY2/it6/ja+qnoNCQjrkbrfm7Ft9BK2Pr6Dn
a7MYWo89g+7iQ33qG2o46LvvwQqefE032id9ayl84lJJCpBXxvIkvNKyMijh0pzmpv82FFkVPHWg
xC/DDwpkyhrLRTF9cAQYgS1gm0Lx3dAm4UmO9YOavlw8QZtogSRsT5jg0CaXC/bCR50C/udHtXeY
QrEXqvpz9p6xW97ygaV/Z5PuiILsRdH5JdRyXvMBME/pYcLXLtA/8ngiya4Gx5TfUto9THnJL/la
Qe8m04QmAZX9jnesmVM9/nsHG/Luj8cPilp2wZsrVOFMmH/7+vu57O6E6b/Nd9SNP6DobEir3RY5
v1DdT4EcFOWlv2ORrTi6KTvmL59JPwn5SkYHKRNNVy2vn7Pjnv/+/7XLQbWBsuRNyogj4D1sJ4dS
a4O2ftx/AS9gHmOBQj76vhv8hQNLrxZeCDe82fHrOjzNmotvcsOIE3n9wPxU+gPQl3wu/t60wVtv
RsvVmxNu6od1a/ucf+M3WramTuL3jZtpbbPZ56C1w9YWO1OUYWhzFeNJBxIcVxGnP41KOmzIHpMf
wS9NXyBE24rbAYJ4U8/6Js20CTJLXZjE8c/jg/1dJYOmCkhEknyTE90qt7/RN+4aRVZkA7q3tNNz
RlOX6HuhLzBOIcl33h3TCNWmX2nX7Y8HQQ0Fl/J2iz5g/e2nQ1Xg7vcxFCxtWm6iM+ug8exFjW0v
6uLLTk4pvY0fvmpes8a42dd+1KlTsGDZnlTY5U9yzfKwQfuJkmLcPZM/bNhLofE7jfFg23e78yUb
q2Ye5uEDmSjNwibd+X1dTn6lgdswAtOknEiLDannffBO6KQgZdEr412pkpR0oYEE6/aTF21L7pky
v2dfOviFanrPfrRcoSNDdy4nMXBxKEzutL+lsyX9cFVUX2o0MBquSNHgyxr0QcaG4N++VNp8ogoD
j0LK4yOvTuQktti06l284AyEB/gs4uNK1l4AE0eNoFMbFYrWeStpWITVbhca/S9p963cbvAPES2h
ePB9uc2oTnMCYQQRNapYAPfFc9PGk0HIcdIX+kU9UtpkSYiEJ9iRKT6HeyhME/1EaIVIAdshcg4S
PjIULL1a4E6FiRNX1sru4ZUsSFKV0nIxW4Pva55i8qRTfA1xs0LRQ63RPmPzQalL1oUfSwvJegjm
hc9aKC5hjUhNeEWxilKeZHL623kS+57/6nHHyXmC1Vh2njTMZcJ3IZYAoMmUzRFjJWpyDHElM4/h
kzcd4S/xcSQ6pGh8wVroQIElNxrR25dgkqBQeDwkuMcFMSEhj3ymFMVxNQ26ZiuqfBXAWkmpwzhv
fMEIbemSUIGuiil5z0C6qZJB000CCSdobqi6S8J1olQjTslNuZJjKsjGGXOCZ3a2xe5KZAtSJ3Rp
YkWRD6s7sZWTl1KvLYSMcMCUhxxVMDlyQt4Oe0IuHan1aQTxixprg0RWfiB7luskCbwEnEgN2NtX
FvS0kZ4xlsOviop2l5tCKIyJliDIBABUEMHMfRIePkLM6w68T9AVytlk7TRfA5vhIrHsExWM1+NU
PgioHdc7DN4Iy0knHQnlWWKx2OmIjx9MY5JuPkiq73/pNukTLkykpTjrGWduGH+oJjbMNjINi28m
X/8INZ362ZtLLHlElanQXcXujEvFzVWTZwY49PafpH0kG1z7ZdDgsqQcGaIULoMveLqUNQ/ceZWU
s6En/ajBXW9wT1O6XKRy2Ysd6KnL0OEk3+SacL9wtWIrucTslR8LOMANoO7ZTnY7xmy4+2p8J6zo
dtI3k4NNBQ4Cn2SzN/49+ay3wx6ofDIiKvmWXf8V6kiSTut6XkAD6/2NqybJIR14k4SSe7TruRgP
cbAX/32zMbmok6rymxhO9zWqp7esD0bMSdAghD8/lPRpxyX5lQpB5XOdqJFfsp5b+d+Sw+kxp2fy
0477pLAClVEaglQk93JsRYgUxf5h7viBXeDcyN2OZP2wYPi1bCR/Drh1sS+G8VgKzvIjPLMinmCg
Rd7Tf2ibpSXvLULJwv2bA3Y4bsFdgEoW4XSZgj5YSkgdCLsnS8w0lR+EdPmwf1eIY+AofvySDHZp
nVuGspCHZ2k9rDquYz6PUDO6b1o2y7AuBVmXxLWDDTE1BU6zTn52b1TuK0QHDPlNUgy0JbQEIhgE
YpvjIPzZ5MeoqXHHseUAmy8p6p5nbA7D3ZUsd3OedQqDnZ4JwHncEYbF9w275O8FNQhgGGw3qNgI
IrZPrdzzuk6wOrM5sx5GL0DcF4PP4Ob1tcecfXAR2Dpf06ViwfHwLVfrSA1criL0DpseCUoIZHHD
ZPPmtOAk/Oxy34zlNXfe4YBe81/UmNYJN48RFNSxsuDI7yTh9w1WpGLlIUNbrmSHvglKyJX5ekvE
t3B73HzaIj9Xx8Tt1sGlCccX4bn6tc4Uhj8GMEl+ErCksSinr1mPoh9we2/UYWv+HbGQ5ven/Vev
WWM25+AcoGDn1LtmZ/Qb4srkcSeoob+sfPqwjkHLbiEfGHI5W4vW8Dcs9z227oy4DR2Nt0RssGDT
DcePeoZDkr1wn5pxa4ENUlzuDy6H/bM7oxZjotyf9nUM7vDU6phOrU+dy8hF+w0bA5CHm8NxEjrB
NzsYDwX20nnW2HHRuDAR38vvuQ38ktsA4+Ao+Ah3qzHlwVgCSYDXRXXSYd7+8QwyzgCaMa8tjH+3
9DXndnYALqTgKLMGdp88FsKQqZwXHvnJ64sjzcAcCwcJYojd0PtpyoID26Zvgsi6S54aZhsmb9YK
PYW24LiqO5Zt/N7cpfqJESpLjKx4CaiI6OCYu/DAZFGARRJTbKOu6ZPGStr/NYRxOd3ShI9OF5Ob
7q3EpBn3mFn9Jz3hUrAkQ5kmFkXYw/JhapyA1Y06zDNijwub/+3c1i6WVhnE/jQFP4JjJuv3UYhM
OKOROTLHu2577rI4CnoJwikvWa1xymSOTYGzcsNdQt2LcwvqK6sHqJTkg5Jp0oqILVkzCD6PGgXK
Bz8+Uen8ZWkZszmEV+AamMKyFpGHAirLeuO+oFKvWYOlcAuxS+xYhS+XwsfmlayMpIgsd6D447H7
whvxZF2HrmwOPj2mdCbL5cmKOfxqdIs/f9/X4cV4YnUKKMliN+7glwcLXmwi4/iRHn3hAgLIW+sW
UEeT9p+4QhpHZ0Hnyieo29ImOydfh+VYm3kSosH4QUeD32Uxz9g9D4KyOQulboawIQw7HmRvcpsH
VoC1DusItdEX8AczSpDlXI/XUr6VgOrq3WDLy6nySHO7LgQHYJ7gvZo9/gE4cRAQ9uSjGW1oRGoO
bmaFj6m/+PuosAebjtog81DfFMKYuICeuBR/7SnxvzMFMBP+mIQyMIkEuv/YEHuoPWupq0E0lKRZ
assla/WO48MqUaZ9oH3cEgZmB26ivkIrSRbCwx80aWOmZYW+g/kG/xCWN0siPMDJhGbIWltDf/XE
Au6GsC1JIt3xeH9i4kMnupAJRGK9oKuRZtJITRcXOL1I8MjTdSw53DzFWgG/MhyuaAF0SIImvkVB
cA0wQjAzrCrUEa9IOl90mIKME5/2N7ODgQX+chwZRdXBpOlCraJfEdwCyx7/KS3HsLL+rg02UZC6
7MSk00Yn7ppZ4dov6w3n6mHc8Xz7Rf+spvAmtFlF/mZpnhjOEjPZVIr0BYCe4FR3HTbmEwOqFf6A
O+n1eQwJKbmXqZXywFWEHOktc4kUxMhDphrmBlBSHkHWsA0LfQ+jfApF8Ry3caic2VsXJyYTv82+
TnMyU1p5sGjoMMPNLMrER9tbcZH51lwFJHg4Lo24oF60UjCJewViWETzkCAyudwRP/q40usI10D9
a6/wTVetgy6+VtwiJLCT0sQPxmYSabhQrfYscyZEHxo50VUZDxOV9lMHLAHlNWuKPbqYo6uRU8C0
JvLJOItRvfZXNeyVg45XOmYqCtwjpiN+xSY92MpWdJJ+21ghiXWKZrIrVIvSg1pDcespphyLhWe6
Rg9yfAU53UjjBGjXrtNBD58w3hrAWpkHdLJ6GbiFmfLt25xfVvPvXsVPvTEs8F9i4FTTs8sgMREX
mAHXbS6vMAxnp+IAQvW4GLPHvt0YYvkXmDSi25j84B6YxZg9D4bmadUYzlWuu+Lhn2JHtXjhV9O/
44noRBbgLGUyLA/juYlr1vxvrzRkL8aPgA9vz8RBTzrdzTmiYI5H1U0LzECs9oO5FvHS5FhwLLFM
tuRDri63UzxmFM+k19Rl2rd1jFrslc1VQMKC3RUWXuDXwdecS4MjHKf6NjuV/UIS+ulyScooU2m2
xgHyAZy3yYfz/owLwXclxlV/v+LzOSxNx1mLn3MacpD01OMQju7HmA+G5Yqr0PLkMCP7baoxvimR
rWp2dMbMRs5GjU/TH+gJdvX5ihrLhnoMz6MaPz8GxAZKFNLTLdeXB6M/LFxl2EInHLdj+rWpoyBb
Om/dVBa/9JnlV/dElP00FAgQV+uJWj7rAxpAiyjQPFuPr32l8dElUvp6nuGR/taXzmZHApfwbPYn
faSgAB9MS1JLkExFiNEkJWnactIU3Q0rL5bWbjdtXwiQiZ3hF7POsFqQxRq4zJZa0dHAKnvQ9kEs
mHfvNqU87MAdBEfFUFzJKR7ceK4lJ4ITHu2Wrkvg745dF/N4MgzyBuca/jJ4jzofIZkCyy4G1ohq
mGZfd9ajKn4xRRwWJ6O6aGucR1k9WRGN9qReXD3FkTWNUofTiGDcUDZkyq5i1nEpCoeiLKE4jY5y
cUZmh+T2T3BVMGv/YP7C1CaGJeVa16YUmyyIFmH4fuP0KmsMHZCZ08mIJYcJuYopB8ncg+k8U1xg
u6wkZeBDavCn6OEQmexSpve7cdu342yuj3SNqDRjoDbsknZFXlvMKr3Vdcv3zit5ud1pc0zPuqt9
Yvpu4kBKjcikd9GBKegUZRKzbxLUKwjb3tasCtp73GlZDw8pHBRXtCsP6rQI69JNcyRG/gSNtHfv
wRBl0tICNGUQe2fIwYHEzHyMsgTYkuzCuhf6AkEDsqREuhAE85YZzW3TTVvrk7UWC3hwX0rsYn9y
1Lb+/kILVtjr1JeB6FkNoydZJTYzn/2bhDV6Aq0LOA+3kqW7hvvzthDVS2ddaEjWdijtXdW0w3jV
KeZTjmfzFiJBGOMsMD/q2heqzylqIPRlAy0mKhrHMOIbFhV8FJVcYBRzsFd8/H0gvDrsRQS6MGc5
STjcMIeJMdMdV42eq8ymJgNes3WcAZkfaIMQMP+Lgahw5IDOKVcxEO1N4czCRZzPZGRDqR9osLSl
b/cYZD6Gih7zGUblGkgFEe4JtUfQF1QKxD3+h8JBA/YVRjuzBRETF1vZ/OmNLNHGibEJlYC0AV1h
0WBAygvFQsvYsTkjVPRIKhE7/NhanIXBfnXUlZS9pAoCfdMPAcUJUFFBEedAdOekkWHYWLbMpj7S
UWwPcHn4scsqkHbgpFio9dVF0UJ+UzNiwl+igkAg34e/BKswjwfj/vaLRWVJQ+c+rm4fcAr79zQ6
XU81VRRAUblb6vmkxZ79xpjWnZD/KNvD++Tm6x04MBIW5VCdcIA4RG8sJngA3OHdqS6CmLkNTORy
oBZ968+MBQJDkQQjfTl2EPV8hjVqEkLxGVZII2+FPx9amYnhoP+rJ0gaICb4oQjlYEuv0zTZpDCi
Ue7tXAslrDFqw28eIt0SpTHdRBzCKl17WYF+3JQ+hgC+CHNPohhEYdheTFH0ojIE4/Puk66U7bNb
XMbKE9FYYqZc61jYWl2mtl9WeCmMLZmwxCUfMTeya9RlHEG8JmzevWE6CGJzJQkpPs5zDWbErArJ
eCI5C21TbebN1E52VUvvEr/+1XIBuhKq1gnczRdVA66DISNIoVky0+gLuI5SkmUtjN7RkfbmJZix
9oISdqB8Jqo7BkaeUISj4NnPTWHSUPGUHvCF86LuhTrZ+kSiI9A2BHJ3+kkqhAyRGD6akwnr3eSp
s+x9p6vSx9lWn0isIQ6/+BNTdmThOUW/fR/m4MH+7nsDLbsdnf6wt/T6w4ogNNsITHKw2+Pr7M94
C+vV6IdRLhzW4GP1Q8jgvNm6mU8q5YPwSpNLy8RsGO00LCUed2J85Nd+zxQXNLEsgKaOPbf9tPDN
wDXQoF92RdPtnAmDcc3WM/9q+jgnUC94WlfTGPLMs7o+92L2+/Vg2EJIM8+Az+HvxvKWJIIMFGS4
CaZ1HN31r0FKg46QEJechHycv+TTyvDWsbJBmPXJXVH3bOwuFqYnFtnKLEjEeZu5IU3tkPtvhG74
sApdkCKqye4AipMYVytRYVN0UxDiYxmsgaMdJ+kOCpQrftdJ0ok3CWwWNRiYVPWPepK8dYCKTcXa
RZ8XYBtSyiSVvMy1XdxEk76uRDuAomSXoLrkZCrBJXtuB1zEP3Jq0sehGw1wmCDfvpnN+LPhxNtx
96afTtAPWjd9wKQNsHVzdmLUmgUphwUuhLwqVPowORl2Qg0QABddhUz8CCdpVhITqPeSRiTMX1dL
AevguTw6xqVlCi0qN0jPwX4VVUBE5kCBL1X3uYZLkLGMCuCo7TaHoM3NsOWseEbEFB8NEmKpTGNp
1xg3PHIFfuAdo5l803L9Q8nlIHJl1YcUo85ZjJ5awjvYqf3E+kbv+jBisAUljmCZpz4Cj9huQTsQ
642vqt2976hpkuiulUDK7Dgx4GcIaWYAIuEj/4ktaXC39Jo8VUyoCOREPNmKmX7RTbku4pHgECqk
8pJlQx4NB6xQrPe98SlroJh7aG1XZVlCAmQnNpf1lIFE+H8OC8CnLodLwkeZBydL8Iah4sPWvQ/P
TpUIFE79i5CIwiDDxlGcZnijP12FeAO+Xs8OXbz/c1rvgIT29S4TUMSXBwlpnnGfAS9vmUiRd8Dy
YL5AvGqy4wsFFJDa7vrqkfbqa+z0qfDDhDrrP2IXsLKZuq/cm2uN0xv8wihvmQlAH8+vm9Iew7aT
gBVTC+gkazMMtaQzWjqCRiUPK6P1bEYKIW7CyGYgqgtZPsIzuXZeCi6zc9Z9zRXIGpoXLUXuOipg
409HO2759GgAvlgDu3jAE3RNqCl4ib0DeWSMCtD60EFbCAVv4xbg2rKQ+ZeE3GKa6/yxGFq+myaJ
beMKmHQ4BGLUm/Yk9QP7JiiUZUEF6j1iVtxM6I8QCT9mwyMjeuXE1CM6lRJ6YQxDUmfquelNSAJE
1UbXoz9waI22pvCEaWdZEHYNoqsQpJ1L+SAsGTBbnbAYkfgx1xfwDZZwEogMax33PlIvfBCaw+Wk
E75ftHKGFNs1prBsobUSUpO0yu54ZROzYbfSs/OxhFE3nEsQcXMKYT8S1hHPNI08icx30HyCymd4
IU1KOREhB9q7jrZrY1Qb0XwITMs9vIRSJhoqYasdUE/RG5TQvYQMR7uB20gcAn7ySPzcz9VExwnH
IdcRLlWAVA/jmEIGbAOE3YQ0OC7Hy5atzC7jNr54SNlOEOl5BhFrpApXATpSmZF0Y1WsOG33ekMG
L9FiAeQEWQO3lp5NNR33Xdbv2Sx8IlYkuU+h51E64UGljtCmozaW133ofWdSeIj59NYWGcPSuhtt
msYj41KiE8O/8uGVpSyg49646W6kEfmACU+Awb5ez4EA7J67SWQRomxEugIzEDaNvtxKaUDmxmLy
dgY05+7N5YOqTGTlUu0ZU16SSoakFG+AwfC4OB/c65DyOIPt6FOKcy36Re5aPvFcvLglr1Sx7qBa
y305P/IwRp+oRSghCY6YkO7PRIAcn+CBNp8bShzoXndMAzyixAmi94fjTRzb02WsEoArAa4JhLJo
l4CPBCCUCt6YJ8WURRB5J8MPBgz4COgWGFk8Tll/ntR4ML9fg59QTym5qkIUAR08T+6iVv8aa2Y+
vCK+f7YkkFzflngjzogXSZRITnzMSKAtIHhnFFNxXC/kKGATEK9hloQ/8v5FzXRKZGhOp5SiyQzc
s5jGj6SaOpx2tzxFZLRimEwuLRjLaH+Sfeo8CvgrlXBwBaOzxLVFyqpiYC3Unz7ByBr4leRqOT94
HK6wXtQkH6HQlfUBWBTKLAvDJunMBSWGdgrIpBKcg2zaUh4ldcTk0aexD3cGCq6AndbVgzJI6fQH
w7bGgOYRPbfVtmMqKr4ktR733xpM6BOayPhPjkq4HdPboyY4H1NKQ+9yJopjDtdYWEVaQwTHaEuF
gcPT9IpwziFus4+7Tsd4+02UgBIIrzs8hGJX8+d7s7BAIJmxPukVVtSwGT5HCj2vWhpLCg4OiSiD
FaL1eN1flwj6IfcQdWEQv+hANu9wDMZvcbWkEyKONdDH/YFbdOjul4e9qEcpf77EgE0cbhYL6Kcy
d7r30GWEYkXEjTVmCPxGL2CFCbqxXYXXP6qcxc1roxzaYiBsnoZPVL4qArbziE8MKoyLc++zriDo
4axcTnD4x8NsOCKCJhlgETZOEyxIg4dT0t/gvqbp6JBxwqg6rAn6FxWOB02vOeR/NMR3szM8f8Ry
zYJl7TVQKUNJ+MLjp3S/pmMLF02jar97QR3AKiW+7KTavqeL6Y2O4hcbwby+1z191KFeRTfAs1Fr
cCiSEY0BwxqpSSPBDOsPZ4P53sf1/GrJqNxXOsOWngs4u/gxaUHf+qx6tYQwdEVHzmVirAHs2509
scx8JoumTiwt4mAejLhePbCWhBPUxMkR9lLpisLdgOr2NpaEqSuIw2KKRk7N6Il5rvIE3wvMYyAx
E5zJgNwlAfkGAZHMRRR7idKY7Uk+RRx1Vc3Cg11pPp88/TsQZdoKNUPSxJXyNyglaVyHTLpV8Nn3
ISdFBwyY7lOhprHawPiJ6v2Z/gwDlk3hs8FT+vOjNVQ5rJliwTaidzDtcWSJEpiDpIx06BS0pVPv
xxS9ahMaAlZqxj/eO853+L1y11DUwyYU/zhZ8WwiUgYq+8Hb4qR35I2dBZYM31j6beK7hhREEevJ
uTQqRi34Z/AJE5/h8p3ndm1j3xrAroGjD7nvyzRpERq4kM9xlGENnL3Y19VZrvB/m7ZtmRvusEPu
GR4/n6zHmzIx7kYTGGLOddd0gFIMG/VJ02jTi5RUruIUhMRPSkDKybiXI/Fn1E1CEvmYKdVA+MgY
vvrbIdZJgHQ6AyQnVsKbu5dNJj8QawfdRGVIarGdKmhStvhCUebDD3nYJJlkjBv4s0+n3Pb1AoCE
mIQPC+9opoyhTg93M3eiazDH3j7SNpvluLCh7O/ShN9EuQPOGUn3eOwiyFn++brdFuRY3r7vTp/z
C6xQU4kHo/DktmYQRM+0lyNZNwdtOIoDeLCKc0cWfLcVv75izohbT6upuQV9Z4+i5ABpe9JR9eu9
162Lq6ApJ7W8DMYlHT5Lo6bu7V76EEiHFZaKX/twjBAhWX53CwRhqXAwcTO7Gacqqyr7S32mO1JP
SbV0Pyu1FR+wJh4e4UlfnbzvdegIcPeKk/m9M7iXb76sYYAqQoYF8WlRIaRFRx8OenYG4KvMByjc
Dy5u4YCh/TSQYtqmDy8a/kCw2JnXcTkOYMcubRi7UxWy6kC1X1NUf9azreV0sHzr+Rju3mF1m7EA
KSMfwOZOZXulP/atyu3Tf+w0ayxoyZoD2deW/bkb9ezaNo4NmF9R3daLl9YCez/ovew2vExqvxe1
04sNqQnDWHNbxO3sG6rrQaEXDfsEla1EMwfr5wm//+h3wQ26xr7lhjP1Zy6aYROzYurBTcx+UkDB
In1E6/JFGZQnsQ1Zat3R5nx0zhrHGtr42lXJJG42/VHzqfewE2Hdmyn8+ON8Hvr2jZMUJvPam7Uf
6br2jX4MT60Bd2lap12awsLoIJ9bfLwQh1EsAjrXzUw8Ya49q4un4jRGc0LfT+C91cf0PzeTTs2D
D7PmpWt81q+BldMYmlj541yJk+l7lXw0vKwPLf3U06d9Ygs6LpR+fcYpqekr4+sn6C06Xk0LJkw9
Vw1NRc1GIzvhZzu7/oR+OuZThSWtnbE/uP68FDZ6GxzK60CUp925dguu2vKuUd2jmZu3YCLjYfag
0d3Qznmfpb+/YyLLEHCHCjK6kTeYAzMNoRu+dLoarYgrO5p+T6o8rLSTo9ysq6qVuzYB0Hh4UDXM
A9nYu7+16A1TYdRbN8ciXweypl8yWjYzbzqDz+Sy+nIG4LnRFe4J5grMlWeDrsf6vG83rWrVrbUv
GeqeZrWnC7ps5/KwlnEbbZoJ+s6OPMo/A/u06mIk3RVrEq3LWnb0fh7wdqzGrcr6ATZgP25TRDi7
jLy+80X7Mh6ET4of7Q2eMe99eQHz/xhtS+puTattBXY6fruiDUqxMkjoOmUW7sNAx0iVAuMjUhON
Hhg/ulmYVqpRbVhxu1anKPBMh3Gt4VLpzCCYdmzf8HTtcqJSZ2sWE/diYVEgpnJurihXvD2bpCfK
NQ+/RCzYnMikQnObLmNO8cr5gAJRlAHiqOOMYh9ZpK3tgs19RusWihX6pNI9Shrgpl2aOC1Hg4XU
0+hASwGTYqWgKgpgvSSgtPnENeJLhS5f71TQUwHRcOMyySN3gi24m90fPi+Gh98hWubKJI8M5p6T
46g96Vn6yB/m9vAl9uJhC4k9zH6MD6zGR0f3Rmt08iXzQpYlTZMa0Pr24ulZ2vtRD4reCGHcKdy3
ITUItITLJLZE1sjJsZjXnYFbI0Lfo+QbDjFoBzsmJ4qPsXT62W8/fwgmSw5S9nC/bwIi3oxhY7w0
hVGISHG+3V59HIHouvzRnlf6Hd1RJ5ZQCq8wGRJn0NXLycEqkMU+UOSxXrHudF1MYOE2lmEPPJWP
e2UfSnIH5OSNLWa9GmJ/eNyYCbWdghjnbZdmve5+/mPpzJoVxbYg/IuMQMSBV9jMqCCKw4vhcJxn
RcRf39+yOjrure6qUw6w2XutzFyZlN0UMXxFaBqeXI8ngy+8+Tn5V5wkZlBau9mW1JIdtTenVI2S
cI2fc55jT87Ao5j3c+Bog02Kz08RiT8gJZdGWjwbNDO4EcgwRXk7aVJJ1Zh74MeJb8FS0W/IVSTz
48nlexJjwRxn2g46jszKpbx+Ss5Lyvt7mBK344hAknWO9wKpH+wr42vEL7xxza35D7dDjxRqGuUq
xTHLlabj6tfchmXM8jXHLZOmt9W7bu1xlt0FDTxlxXMVp16bshG7gXxb4T/F+exqRHzXGG+kYeyL
h+w6nzvE+ADU/PCps50MACzoj60xz1MszDoNvRXEIAWY5YPGADcJWVKFV7Zlv+RVO84342XMdUqi
PCZuqN+BcwWXzHMwoLzDDCYm/21FXetzNSJSDZ7oW028orb9cnn7u3SxZA0/Ti3c+feh4dZIszk5
/2KLPjoJI5c7MTN0S2bJXc8yKbOxYeX37Wt/U0YbrjsJX8xvsqrWgOjPm4MLvARtvd6OMaiXCHeN
wTdZRyfvPP4md2fdsYmZzzm6Dv+0wTi5egUwuYn/5dw52ZXPzemyfCmm0g0JDBcb06uaus3u/RtO
FRWxVtZ7RLAIjxQcNgUWjzIxdqwRmXfFrpOL7qPI8jggxOQ2ZcEqtLmUQSmNn5jJshbWBzttIsP9
u/xhJMVq2GyzE+lXYkVbIF2Gm5GfvvssbJ8fFnTk4PjIf0sSvPx5b3MdmyrdyQvy35RoasMHzdL1
OqqouXL5HGbSQhcc5aC9KX9jJ0ejunRZr5uNok29dbN1iv1/wM06dDHz5G4pf+QLm8cOkT19jeWK
8zcLtDlEKSGXPsIbM0839Kdl2uA0BBEK50SoZFL6sU+Kdh/HcCuH1YEt7KuZOC7CwkSNgHIw+tnH
8QesW6cPhiLjaLWMlRj8vProxzCb+7UKiPKPOa64KgLipgu2pRC1+XgUrZRfAgYxS/NSYF84a+Kl
ju2nrHA4U8phghacJs7p1LE8q5TxghJE6KrXNDh3EHFQpRcmhIxQ4cwvfyy2SGfrIXMAzEzMasyW
ppjZYyhacniF54HB/NyNmc0nPbSQecJjNqHXmjSoz65JpBmr9gVGCR4gE1EVeZcNEo6vIX5EEDtd
lKaCBDMF6lMACJIkyZGtsIMTLMMcJjsX8B1w5pbeSQQ20o+zjGBvROj6AcXAQe9Go3jtnSuajcJ5
T654WANP4H7FEAFxA5rHsU5PQXan3IYd3vRiMX9gh2BoAGOhDvbwKybfS3Vd1PrbQYsIXL41Jvyw
T9/JAUnZQuNwbAuf5hzAcOhSQ3IaTsExrxje3ffQ/NM+YEQrHupaaPDqzI88N40VHJq8NVaq9R8z
qtnNyVu3mj8bwyVabKCuJbwcIUr0BC/QDPIHMCXGfm+/uOCGazDPS/mDayUpDcxF8Bbdlk0t6VPN
0+jNzBXDVbrNLK7cg6fntvmUXOjJEw4iZrweyNhleVwSnJuKHOUTHwdSrPIUCxmgECVtAAtaswhM
5SrTGWKT11OStaAUpGAHraBVbGgQVQ2HeupEgKPC4bX5SF2+CXIrgkpdI5TOjNCCnxVEWlQ2F/d5
Ju1AQBoY2AHTU6AteHFJNANdYya2gdwbkEPZGznksPN1J+57DvULetQq+QCK2Zx2fxcIVkrNBS/1
UK3Ni2njibikzZatheaUDrHFeUWgYeXce2cslVgbsvUf4scK0/3RLv5mc5OTn1qOmUuKv6gdlP4c
0EGMbGsYRjez30Mhxq8YSCtthg7Ahrtsrg9vp72Gt+TfUfI5HbZSzqDzkq2J70o23p+gKZjkdDAe
MJWG235pdahSCmXWKL+pJtRhpvm3j0XL+OrqUcevhXavGT7yR259Q9FZUTqJumWK7MoZf+zt3qLF
pEiPDxb1GoqV0r2TjtO2YwvxT8XIgh/aU9gvBEXzcZOKBx0OaWI4QZLwRBbcnPYmNRP6XW/TpHfd
lDS4vpzwJNQ4LYebch2w8DAbmlWez06HReua7Y39Dl2IhP4Qlki1gPNtx17Dn1A3SKiAMSZ/h/wn
UXk5ByAlY4A9D4EvDbwNbOKIVkd+8ucUFGS8HeeJvVcbCTZVANuy3TRxs6Chlm2J60Ronjo5nJX4
gtIzm5wNVFvkD+wz/5zZlxlKyp6FZActDaViQpnnjGAObEcS6UYUsQIi7jBsYOiX80CyEkUF5Wcc
t2TSpDnfpfIfYqskoXgLGu1PZU2hIu1fJp6k19VJsmoixAo1JFMjStmm14NXBD2Ke7XwGRB7pUKE
VItQMk0rFYZyGP4ssU4euWvZxmcnTTdZOBKnCDmjNxtAMQAnDsNNxsmCNd9mI4ZNunxCKdIgqyOo
ovUayQO/HK0s5TThWJFjDfxzjbu61GCqWtamx+yocIDkCzS5VvJFKZ145yeJGN1FjzzZKTzbeEyR
PnVADKbc6wP+PKSY9vA38hGEcYLz6W6sQin9KqtYrpvW2ucUTbOzuruLMMP6gf2S45Ab7TdHH8jV
UcUJWwt4S6AHh4s35SKJS8tZcbRvVfhOT/4hmu+t2mZrt1EVHhOJMy1dZiLVChFVLGozB5UI7PQf
/Bxk9zRGNEQa4SjjW+y5Rmf3lWYc+A1ZU79CtWRZUbB6GSll2YZjvyAgUCz7cTsW13kuLz/I2uLo
p2T0N9mBXSSlFCzZ7Jnj5M7zRQQx2fDbOdUmH/rWpcCgHtqNBGaVw4HyJuKPZBGtBbMxuTNgf6CB
JK5KNQMkokQ2Ny3V1y7dXW+rK20iijCb184klSfH4iRlJI8ICJ3B2QlbLPNR7LUs9j5Opm3kV90W
ztVwz9EFxf5W5et09yfuoYDnBXg241N8cmzs19irWeaQMp4fMIdNHsY1W41fCwQlldOfGkbg8Ca/
Dy7+ws7qIeNC7EZenvPWH87wzun3M4K7Y9e6LH6A8pVT6kFAtJymSFzF7EyD9WfC9pR84iXQ9VDQ
aQEgRXO6lHIExcfJreFlSNHNC0Oj17KKSBSvToaFmMRenuHVwTSVSkMsWWEZBB6UWWrDxj/CIZY7
JRoIAqyu/gmmwBcFHKxg7CUUoStWHG90vktOn5/fRsxvVpz6cnT2nxujtOCJv+EY+m0FVdrBb1OE
Dd+o+MMsGeyIQSH4d2XC/1Cfg/vbx1QGVGSGFT7jZ3aDOzY8Ic4ly0aEgwguEwDrvQ6Gk0ccSRnw
57KIy5v8Koin2Gsz4M0FwNx+v9Dlo3KSa87wCaXH/p7tW/Z+hrEgjGsLLucnWmM2lol/yNPg/Afa
JT6PIvFoRw11ml6SotdQkAk/BRpofSZMeBP59j69w3fDzPK1ICfeKOMlhQQzQ3Ioce84YX+K1TRj
9Hev6IqICds+ftRQyGi/qMXQY0DXC1qMgR9EBy6YYjoHTgP3AKrc7RD3vqfHNnsnXFiD499jqR/Q
vM+DOexZD/IPYxHX+sPsVcxEBvzXjjHhoI7r5A3awRzjTYGm3Kbmo/goBnvfxRhBADbuLVok0O0K
lRieH033+rAREuHVjJ9gxdXk9BeWEBOQJTAdA+23ocmUaTIPcWD7YidJ5bHEmOsaikFFXd0HR8a2
Z8yhCx8DeXbAc6D6E25lZ29ZPBa3VUgchFeWI55uvsSHssmxj09xvd4T8sw0iygDBFvCHLGL5gaE
ZO4SZeACHvCqmF4zTg1dJxqCVvC36wf7EHuDM/NGXIRP9IdUizsC28lFHw6xsbY6C6B+CF2EY1x/
ann4W1YFptBdmeLaYv+M+3MrFLdUtOKdEGeT5BX0J+TOK2hoPrmg+zSUYj8rChXWOmp1juJLTPVT
V5RrLjlNevhLmvkwj0aRKPWQp469r/vhH9ROXUo2rM95E2ovT8p53v/otOHLucbcC14GXDwnN9qE
hmtk6kqbh94q9PESk9ka0a6yh4kdHldPznwRSLGpE3lqY49sU0t2f4bp9JDsTbuub4dx4ZKg6iwE
etg5nRcnXYrvcoBNH6l4nYFsqWwBfASRfqBnTBkjYNEI5+jmbH9EZEiAjdvtt7mVw0GCdq5ltVNE
1V6yxdwbX415OGNmXL7xRCfPjuaP0S4iO20x+CeflghxOWJxn6IMKy3kypyJhjsl1XUbW84Ug71M
ceJiDOZR5SISsrsd+Vzg7DIxeQY64Ow84pRI2eCmdh4hC2LG2rsM601i6DsM3JDIpGr0JbQv1OmH
zBXPetYoNC5tDU5FoqaaTw/9un+fHdMPh+PLXiIH4/uhAXGhYFliW1jpxnKfsqjAtVh1kGvigTdg
m/pb4WdERYjHUYVCQs8amNGSaIP1lhYCgp43jUz3yFmde8JyvGRjlRv7SpAQ7DGz/6VlEIP0RxMK
54t25lry2wM83l/kL9UV1iRoNLF0o6B+5rjdJjx6e/8+uK2ZxZAvwPqh7RSLA2G2gDKpqhq5xb2j
pdhHbb/v0pVWzvnr5wjzOKoZt/JehqUtS0KyR4Qas2Ru3qW7C++ZUbPtB6mo1J8npxVd+8++4V9d
OSYvXjYfUzg8vMfs0dXGIFUNipFnZhcJhpUO9Z6AWPxNnbDOMrBvSIWTh30nR31HhjyYksZ937tU
ChubZx0uxo8IhuXJwIHZNkC3+gEXfVlb0eXcIGGIreC5ACj2eFZ4TAAt5Qk4gVxg50QoL+AEPA7q
ej6wX2Y9VOv2iCrC7i0cakESoSnCqcst02uGIYxPiLQTETl1qFXGx+F80ps+42Oi05kAuPfKuIo7
vh6P7AbA5hJkhE/N62UZBOyreyDTym8n9ubs+uINVkXAX/Zmr4g/BN0pqbCOPFRkWYakY6YlCIOA
OTb6w835aZtDtWEY2QGFaCs57ukTyRjj0Je6AJXPj8QiRk20mRBZHbrIMjTIH6MRCzF2ozBFwkWD
NzlwwN7i7ULb0CFjSCICkh1Q+/2XKAQHVsfwS09v8SSalJQ2rL6jBQZH3hIkMgqV/eYcfXjJdZnW
E8ET7amVgA/bm1+fkfvfNblt/ABlCo1xw/LNmFlokgxfLgPrgx1g8wRWna2yKzgI90Q116g/8UIz
evi4KZ94Np5v+Wr4ebBtRPVEIJnj8rzsDL5bei/Brtjcqoj3FORrS3DRkNarR0kJ2AnffXRPfsY1
s1lbpDqzNjMK3QcdFBXpp/vxmrmZ7xw9BprWWH3MZmAWitYEWBMxMYb0NDzpJl0L4lpKwbvzxBIV
ByGVPsmjPzLyT3mqxx/v1paeK76SkH1wWLHn/sPWEfDDnLOUjyvNGrUX83EjZ2DNnZPaTv4ropYM
oMjO3h7hpvGXIYaRz03Obp48KaODDJAsdGXbpkc2cTK9rhv2i/lY2QUtQKAOs+TtYM/wIJ+INe1W
zKHXp4CsiN1UCx2PwmquMW0TCE0YqwSpgid/iLi+2XXDoj8Le3WCtiG8TnikQnr7JWP8jWAPsIyR
rhwsbEB5N3+GUojefXBYOjTTBvjq2HWB9gp/rcxYG3RswF6aLGpQAWnXPHyXoMuHvPF6bxr+BEyP
YDlylwn5xAVzAGcGGhjiWs8nBmK7087wZMinpDOke688gaQi0ZuwieNe+JMrY77CcpT/vac3teP3
HKwJRpTYlLwgJGy+1J4jbA+hvWUmDwQnb7r3sEJ9SLlhmXMO1BlYGTgbE3yc1GcgKAzuYZXRPuAL
uj5gf419mT3BDUeYxU9s4tc2U20QGkEwrvD7N2IZMTWUGKqZJKcwmNAnA8UNbhgAOkcs2zi4Z6JV
F0pYCmMZEpupiYSg3qM7z6DC5cF7TQ00J3gqbF9WBFcBjqxq0wsrOrpAu3rM/GN+EQiS1BIrFJCZ
brfjAYZMXAx7+DQdomM6vJNgZAywMXE30//uMGYXCswv0mFkReP3sjZAkz6q9R4MOqK2ZLyvzlxD
4ZkRteU3kv9kforCt0GhDiInhQr/8DWGHBdSmn6W0OHgVjKcYfZk1lsq4QY6F05on3oI//GliWPo
vwDO7c+Do50VIZETNAdVmCt0PpBcwMUPC5porGP3LNn2jAuN2C9pplOcD0EQOgOYiozn1qP1+x09
LgTE75Sg0mDhLubULngr0fjjF8rm6V9v6tE1xr+YcywZot2fSlnAMnJBxUUJOC/5F5m3u6gzY5TF
gFIcdA2VUjZ6e/TlBLizBOUgWvPkCJ4gv0EDRVxtM4Huof1mrtNndoquEjrIInpYelDiwflLh7TN
GkRewPov6KJJSCIlRAKM5aUyu1fzkFmo76jjo4umkIqh+k/+iw2JhPoikLzoL6cOGsIgCfpDz+On
knHiMNsBDbP5ptpab1gdCBjh8inTUe4CSsVbhtWl0Eco6sXTm1UF+8kTa+4rexHFErIfctDttQgE
0an+Qg/kE8q+qYE6UCvl7YznlBoLh2ay4DqDDpCb18ZVQzvj3lywjA2sOK0SE9dm1gAdpmX18yJ8
0Exy1pYkBLuXtnMjnZr86tEFPL9JcuL8HL3htJsIWFS9tIDcTAbjDs51CXneQ9EB0IAlX/SY4CUj
eSRX57w87t1P3S3u3h3VzuALQIPPkl1QvXYpBc1ha3DyalMelfbBIkKd8/OIM8ayBiWNmPiQfN6+
jgnoEGyR0NH6w7mtzBjJGd4mVxLQSWzF1VT39NnLPWDDim/1J9EHt7Zz4CmOzHV7+DWSK97RtcFz
B5N+4BjmxdlPfZ3wSHrfMpw/uYDYdfbbGRMmWBZ/W2ENF/7odA4a5AN9mcXfbsP2waYNPB3cB+Ji
MmEY3/3Dd0knslGzKBqLvCTt4vyHyqniwT+629zcxQ3JeKloDZ4OMZFkgm69a1NaJsD34tr7sifX
mabDvnILd9pEF28SUABAeISwG+yoYcWO6IXoA1V444E/360z1FF4dJyPZp2Z+8HQoHfDLCK9F4o+
VoO2b6qTGe63eJMR1sw8SYfxmgAJQz27HsIyVBdEv6egMp0nPmylW7BP9o2Fjkzx4tTK7Mq2MDgj
vxzedIu/i9bnS4tAYIqYxqiW9wheb3sPdn1OUX08dlYdfrWVfN/2lvgmXNwYUzvQlzvv1rCFQfiD
ZU4J0dt+7KdHIQ0UfvBqA8S/LPAeOha2uDPpKdAJGfKoFv4fOEmLzo6htbKYHqjQWvH5EO3Rkkdz
7Jycg3flWMDcFcNS9kfyxCtizDtonWCke5ejYzT71fJ0TNoEYdr1Q4/b3cHB5gI4G19WIDmYSG0X
88qvs4nfxSBoJ0MrheGbb2fb18YoJD5sF++7lUmtfMA4DSoEx0A3O4VXBEc3v8havoGt6svXYnzZ
y5u64D3rbAtY29Htyc4iRNx8IJzso4vU7nTzDOwcZpjB3zGTqDvnV8/EhJPky/XxHLxAcbY8ya3C
BaWtmEOlsdGxOXEuTselnGZL60TXu9PxT/4OJd1h1Lgm55Mbv5z3i+lK3X1R7L8mNYb/bUZ9neaH
zawC3Xsyg4/PzRv0hdJoSGnWtKk2dGyix1yLMdsxZUWJZ78Bbbd+EnGgoe1MYbPjcudOtN5tgoki
ANo1uDnzvWPyrF+deRnur/Hb8FAWPWu+yVZz9bGrKJNismtZ7969v3ehrHd/+PnY+2Xn6mhtVnS/
o60+x+Tcb59WMqx6veKI2Gv/3VrqwDeYWy0mm4ieOPpPkolMb/pAdQyOs/nm+qRzVxirn+fd5oee
YFW4+xqDxZxETXy3SnUaXOHcn9Hl4z6pMDCY5kkn7ebufL/DMxibX0PTeHcNwkntUH94Bc4UFPF7
9WqqJuUt8qWSOeK6XX2VqAiuDQfIH0b0bASNHecTJ/rW3ra7Oh1N6b8Bh6oAVQn44jV7F6r4xsf6
Cl/+KuzgyUiiArAITkp7Qs8N913Y92akd4ubcydfsgzbWRWWVb+2j+dt+7ZCrVMHc0X3ePQqnMQb
1vXpz81FrXsO3k03Pg+5Qtc53vvLD5UkHQcL7cHxdq7ZFcoN3T2q+8Wio9fHmo+66OoixgL9DTP4
C8GM8UYDZ8GXjQUK9g0qCkHBtHMH+PyMYoUh4lK9Gbk9oj9Bb4XnBNIWxqPn8BvcKyaZX54MOzep
i78LgXkFuwXu51jgwISShmc+dYkzalO8QkXj0EwCwmjbb4uQYN7b9qEVXD4yn0fWndgyzfnb8ong
gmmnsGr29AhNBSffhXL2qOTnfxzKoid3oIia6B1BODhy6C5gleV7UDsI/sE5BRMlOsBOz+CgwgFa
vqooJg6OPr6hHryMajhDHbqNKdYlnPuC1UMMUeGi0UjYnmIcoahlawFOUfy8CXaCp1TyHIOgtAN+
UZynd//pi+lVI5jb96gWSzm4684hZtZSa9ABsgXwF+WvTuUP+GSUmkd+l3BS+Yg/jJhwhDavYPQ6
EDp3Zxdr6S7G+tppK7szOIxOf9vs8ldgM7s0a9Y2O8xQa1VjOoAH/rpQUjWufy3Qftd5m22xwg8Q
yrQo3LvVuDblB/nG3gWDATxq5ZGkIcWPvY/OllK+ikDkaUCpT02YEinEhNfgeocURGxKvhHpPnd9
xPru3tJbWCTPG5zWzj9PWQQKaV1yTjCLsb/d+sjwW0sjChn1XQqFsuNlLil6lugFTrDZANdINXMG
OKAGa9udCM/tBa0VndyMozq8uyfZuBqjB+9TBfzJLrrfrKvm3tdh3SHAQc0nZXzrVXFFhMZN974n
IDDNldFv1m2oTXYYJzS80l39spZYAT8wHO04xi/qZY0NSwwOMFzh0P0gXjrlFLjBHp1VE/h1BaiD
uwPVZgsnHVBpqZOBHBncNn/VHq6t3YKHhH0Kl3RU/hZUXwGpgCWuGp8DxugkhYMJN6nhtvaC7w1O
1fG/YKAJG93X2b6C47rBGJb96B0TGjDn6xjo0gb3QHfPw2Z4w4XShdqivkEdNufIwl23hWXDXkRr
7YoJ9la/6W2HZ3xhMIzge8Tx1IDO+9jneMXwlDMW3cvYoZrwflOGbytZie8NcxqLP1CsIR0Bwd44
FusG2CmmCwq2wDb+pEOQSQkCmLhaGjNve/TLHaYTGPC4jIlNcOZDprG2+MJ0FHNCjcEHjYHfZpwP
Ay8SJlzGm34XRwboHexsKHvZghAvIdqlZ6BN1pE4XpyD80LLxIzmLbygE5FKnAYb3SwTiJBJLBJ2
F1cD3/s19sL7QeSoZ9xb0PTCB0XM9aKEkJWWIQhXtbUoXC6pQIv8OoLhiKjy6b8FMRJO6QptTXo2
Q6/w5wIkgXaOBbcR5Q1PA7Yd7ED7Pr31Lb51UYMhWEjRQqIMW0JkdSsondaSx8MRkvGeHDqKgBGb
d2GHPWcjPTZim6dg/Mx4UPqjcl1fFEORczq1TRNfkIAbb3o2XN+Roe5KaW6pZJ77QvPAvWYxV9zH
e4ADQqEq4nTOQdNjPTNdOPf3kD8Y+ogPlsFcE7fBWDe6c/8YH6HoLOZN8PJBR1frvp0PPQjXv6ex
VLHVdHo8gVwnfCxG/lrk9GKNgN//lAsOlR2Pp86C+zCCFuZgscqJLOspw1xAV+gEL5awhl/MRA5+
DxaN/w7lbrI/Ht2Mw5TrgK+EAW7f6wlhnC1AaLh1qUq73CfmtxjulWhtUH4QpZx/d6a96YhpMTZu
tvM1BBzGrVFuc87K7US3JzvpJj+AqbbBDpog78NP1K+DiwOQeSat+M1dLpdD9glMXmniJ3lOptHW
ZXHACSp6Qo5omF1OIaJ+5XgQ+lr42Q3DvyKsEcGOdPYuKBVLQtz5JByd3xGNvBBJMg7YBsWagzFH
k1/Io8ql8QIyBY5BqgVSkvocsgBarFZpxQr4QL416De6hLXg5aBfrFXepHT4FDjYAIvz4nBxP7jj
N3fzRJUjrraTC2QKv8CdMXyAqETy6pGL23rvOJZ35lBzmGyQ+I2cQ+XLBD5zZ4Bxsy7ECy/LX85r
KGcmTPMIDVZ6S2CLuSfyChQ5gPhV2GC8kX4eU8IjtZ4GNFiABkSN9f4agk2iEidEEbDkoPIbb/+I
TiX2ho01leSDj0TB/VJ+nUL84msVoF6unnxjhz4xUt8G1pDH5b7RP7zTqlzd/eq1RYxINFLd1Qe8
kRm/Swxa6Q05VZkCcR4YJLaHDVo14iwK94sU2vs27SsPKYZltcm77VCYUsVfx3SnTSRlw7lGN8mP
NwAd3g6twBy8zvBoMu+EjgUVoCGIUg+JWoSJMiKRm/WMTBozZAL4AY7pIi71SGZ2fFpD/ksCEQt/
121OG1hI3sVoMgGWA+68qmvd3jNlRf+oOGDNoMkapUKgpFHmlE67BjCh8n9LTDprFgD3uJExlEyb
ypVncT9gkERuZnTno4lwGYYn1sdwTzo8Zhcc/M1SobcHaapJWP0HKwdX7/20fKy2R/c22iB69U5d
vvOD5ooaiWIITIJarO7QQwhX1ECPe5W6AMjTFNEH5A+dMyrVq0K4WPj1KRffMIV35rfmX8qSxpDS
BKRO5G7CGRN1Kv5FRcrJgGcVfR4WHSBtHA9E5zwiaDnsQWx0u/UZoTTuYayDDENFPgEnx194ku3M
pNtXdygKuDmcUxMTrz9cRAJx7yAMnbFMom+FZBI7BVyWhaqNTD8XCte0+gx5wpEQWg7o9lGoTXiC
DuzkcPGBgEIy+L9TkMb8/9ODGRx4H5vBOogQtgJOJfVwsYBIwVnZUjIRGRKqIipR3UZhx2aUST0J
5/hj1lX0252UzJdP+FsMiXA8yV0V4EUKuDxag3UgbeVGYr+rJHFVpFHcP6RvS41vCoZ4ZaBRbJeF
s2W0ATQSiPyXPSbbyIStoyHODDz42Izwqqj/Gj+QHBCd55Ydw89526xkZxUsWMQOHwYkhZ5ndwNK
JZPHweWXgVHBUXlcUMjJkoPFU8cxu5hgsyx+rDQE4TrSFJ2zEKFn6L88jSMMxi/NZRJL/pZcKN5a
5OPz2Y0XEymcLIE6uRqCvTaQkcNEij2HJOKapLjw8WEpxMyUhxdUUIj1kvvHLgPnKync7GpIAWAd
KtkI86svc4BopksOYh1Mmo1P5Ag/2lgn+ZmrmJnYobbSpxNxA+SCzWYzrBSAR/iHq0sSJZ9GHhd5
Mwm45QLwV8CAz4tzr+W1IFPks9BBkVDMWqboQI88R5eNXSwXeiuaqEzqg3RDvinrA06EDdSkETsR
oHvP38ogHuO7Z8Fdgjc5ESJ+M1l3gezEJ4KSXq6IHuSS/VIUCd7dJRrfA5SAL4END9Ou3G6hWOQi
sv0CQ6unyCNRHjIcS9A5bLPcaS6eTHTKIQQwLaLJIhfzMdo6e9mOln1RM+ymGNTLIH0fp5wQCFcI
FzSgaHpJ/EQhJ0tJKBZ7O4bZ8Y5zdmlZr2vsbKN/Am/hTw5Ii/cuWqR6wtwmMbLIZPnbz3A7foY3
+CSTxL/Cem0dsWFAKwcJJYj9hHsoGbpGKjcZ7YooT/ryfepAmMeZqEzweBPMXi7JP/sQdqEhFzjY
sTKvqES+fbnvImd9YQTT8f5dnxPO7W933q3zp8IGRG9Vbl4SOwXHhGJccQ43IJwqT8gvEabIsyb2
fCxH1iNa2prL0/jLEc7ld0UKU3fPA1YeMcp4wE+MlDOQ//zgIC+fsW3VMr625kWTN3d+wrOHfkde
Xa4kA25KvGkk/UV0hO+4dF4xNBy3WfakrS/m/6JbxcpePPalOBDSTZYr11Q8cD7coD4Oe8xfYj8f
it+95I9ywxlZsiKYTYViDAEdr11ytyUGiudLXkXoCqhcRqQRs4iWBBO/LYZ1Tb8v5vXISEWgIawI
qQMMAkJsENzyiuVQR5shUDjmwETz1P2m5W8q2FYaa2pV6d1fdg/JHbUbQXd2JSZfFRBj0uvZi5M/
+njwWCj6bZ483oISC7CZh+V8sTZqPYlOQbPBJPf/xUgt00LUUoRBGd4Xnlvf8WAz2yg0/GS2XHLN
pajKI7r0NJe7z+1Ahdzo7/NW9+3Ko9PI2MNxyuFeym4l2wsnnlRxshE6jQL/bPSfAQNfSEGhO5H0
KoAUbhO3eQVCeXliLMNlcepBOYdG25V2ukOQx1Io7ZzNr6RnyOYgzeAojs6uNgcPYFIUmcThVzgA
S6tay9kha9qPzrwXxOAUVpDxJgq7C6XSi92/SQmFSHSmoeCs2VlWR63qFUl9YbgPWORq623p9bCK
Mx3NPzWRpBNW9Ss3XoAOMOI9IpXH+t1rYtNNFLf9heKsIQcemnuxzDmVvg6V0z33d2RqudyWNuoF
Bla/9skPtZva39T7D5Iblc/aWBbLwztovLqd2R3Pdy3dLu45ERKlc8aOgoXbZINclc5FV03MxW6O
ziOq4+hiQDfjknW3q7P70Px73MTQtai5RoN2705J327S1DA5z2JG2cPk5o70khc7PrvQ28V95juP
iIRiVos25OaazwgYWvtrP1XtPkUvdN3bh9U8AQU8UXzQ4adXCCmM0Ud/zCVqbeeCezgWIU2qJRg1
Jgwt/ereUDzR9vAoHP/qwy+qqaMVmEt0U5gcgHrjogROiUf7x3qC+k0/Awx224PGwFDtkVhu0AfJ
L0ipathCk++Kd0Vr3bhRX7Ql6dV+2y8m03c5aTW3vMe41x2btSdfGPam6RWThuQrpifLu6t9HGuB
PjSGSY2+n3cABKuNzMUWm+AP3RezYfRv0xJx5DbZJ4feogie2IwAawDuioTJnDI4se2/us8+ylUE
tzZA8pk5breg1y2zE5BubUMyKmNaNH71zYLu129vdPeOwZdY1F3jz6ZSdQezuRP4A9iWYmYJcWvI
ZBhUCa7U8E3oALzdHwRKB1y7nhQQRNtsAxZ0s1/dF2GbGR00fPdnVg2ZbT1aDHnYU0bIrsnWbjg8
9c4CMHH7Bv372tqq4e3jMtmXtrd6hSst4dtbV9NKtKRNnbein7RfFZ+Ol/iCtMA4f/OTr7sfhvR2
e1tz8QQyXONqOVeXCUMiR70nnRrbl1/3nkqwlnilk8toe1qfC+usBh4ki3Zjbp/ajf+/jInm7XKh
t6PBXRn90o0dRE5an7f3dktDPRx9Bf1gNwfHv+OIVVA/2AFWcVRbAUYOoDbYPzFL/Zck8VOdA3TZ
ORm1xBLEOMNY7fDUA0xKSsVHZS3QL+vrNq9Xrpozo3+M292WVUwwQQx1q7f40IOXrsAXFkAw6+CE
B/IpmscavcIWpm4gorT3MriOEAPhF4LJ7BHLSf7sEW27fLyG4CSwWQ8rKYFFVsnRS7Dp81beidng
Pe4qY4/APQFhF4hSQA5W39DsfuwG28rkurdugFOvTdOTpNBmqq1q3aaHfhVzRZijuscKgqhw256Z
CvjVmVyDYs9qEbXzByHCorfQrRA51R//q9uyuqZMHj5yzX0vvvT34jRHmKRXz+/Bi8sUsCAFODgN
etCzlMNTy2NKG71dbE2nqJSBmuq8N/OJMuE4tJ0vYakdqiWv5Y/s16ABjHOj40YwTjCq93D4ftN6
jt8hdpDH5D5sTRpN19Fd8XTkPAJoUL2w12PSAeiDW+RNWUik6h4BtwSTRvsE11y5J2v8DXF1xsD7
O971X+wjK5FGYpckVp/JGOMWvh1JsAdiN3FqxtBDJHryFGMeumry9JKo8/OMpzQfbUPmTpa7ficw
JDnt6InoUozrkYOhAjiHbb+JnYb43RvBYfmcJoM//HT+/jze7Ehlj4Or+sPxOxLenGiyPiOxW8QB
Tg25oh1IKtNNw/6HZGkef0jegZjjk62HBzzR5lBc3QMfbixeRh319/JvY+8VGQ02Maej8OJuqWdp
tWmkDvZugzETPtj1LaZdB5A5/JUG7Hrt3rnLaDlmJ5jV8GsCH+PuOVcuqmhYe++3Xz1drT8uJuLA
HdMfjZ15HzrBabk177PAMAr62kFGfwGz2ydkOT9YU53+AZ6bh2UK6iML7JLvBqijgK34TdToGJwy
5eCNVzEen6jspVJLFaI9KgzgTHZIG/Bn6zLJgCaFwXqGOmU5OZpCdr9VZ1B5w7/wKfC6tHrsVdRi
kUo3YcY2VSQj/42AyxknGKcweSruPLYgbjHb8iCO216HhbOF0UAv6qGvegZ3gLQOhY0TijQLbEbG
1hhzwCW3wd5JJ2CPSuItWWQCjHUse0qqMs5mPdTutm5lCIIAkQFlB1cw8J31HrTRUoWt5W1mv1Hb
3CEDZfCNQQe2weREI9Uan1AtaODrnOG+fQ/osAiNFLKBToNM56u6DcohyFuGIInZyE3IZouTBVZ0
Ge5i6Ag+EISC5ojJ69tD2XRDaJfWYt+eFq48IiDlyND+SGwe6Xyq1GfqDLgjZOQPbS9NPiJxVDuI
6sA6Dg6SpvTB0ANCRVgV0cFDYDp2eyoEgSsqDG05t7lbUuuKmQHPOYOGqJvG1H9irbF11xRLIt4x
UYqJ+ksaGflhFwCPYWNRHNTch0vL4SDrsaItHdHHRVKEUXLhSKISpQiDWiOQogPSGHEMYY4QkdTu
h+9mEEYj+nJAQubSU+ozvgJpHRTzfkrPCyDMbG4R1RJhiB6Ex9Ky+S0qIS4AY4l9H80WDIZi3qgd
ADw9EN2S8M3sFv9CB0IHjEYJBoNBAHr/jQG1IbcuJ0glfa+eVOPLZZ9WBpnchL8tDTOsjc0V5iH+
CU5oVOLuuXf0pbynz5D+UbwrDsFDYXVhrTEU5HSlTLxgySHS2K/LECBSUnpVFIyMcH0UI2Yy2XSL
Wwya0vL2aZZ+WRzgH5JoJbN0uwmeP9Y3BuP4+Y88HS388m0wNJ3O3gQOfxnIW9bdd6BJpoQzw+/u
40Yd0M89nfkuOVuHoTh1IP8LDG4sbD2i4fWJZJMGkiOZbPu4ku5dMJzlq42fMRrDlPUeC7219GSq
i95IdPvcM748jS3SBOp8GpalQKx4dvGNMH9ln6OPNfLnAM+uHuEd4V8nGUpzjrmQyIjYEf/wNaJt
v/6L8ZpzpXXsJqn3+tybyWQ7uAWzU2JsZJiwIvVExsjol5tWa4bqjP8Clmx1iS0SGS1gy7f/cA1p
awkhelAwk4hTaDYLSx8YA70HB6feYA4wWH4jSc/jVs8g4qVes1q9Am8HU7UGKIxxEu/RzJBfw2gG
mj9TMTvSYyLjP5rOrDlRbgvDv8gqnEBumQcVZxNvLE0MiIICAuqvP8+yv1OpTrrTRg3D3mu90wLU
vbqQeDir+HbM42wKqVVsDaEAb9uPCA+D77H7dHVrgAaiNUDakOLI0POaAbS6rz8s7Xu/YJbMSV3w
ekSX8hNe/xlcTzcgyenwG7knEOGCpII+MS904h00+xRGDM/bnuX+v34GI/NvoUjnH80oLm59JopF
AiFi5+7KN+UOCtrwvFTg9ZOgh1Ye5mya2wD3mSP/ECJOsTruN6WpZwSsm9+Zj4nNxZTGIOjFOTMr
ggO/hhvMkcyhsRSLTIOgmK0PNSUqq+SFKBLJe1IkFqI5ScYOBLHqpIvE67EYsQhGgEihCTt4d618
vvSEwxltq2ho6qdDnbGVsGvAFuhu/EvgAhG1sGBC+UGT/Os9qXIJYHC4EN8siJBajIJcvFFIQn1A
S2CFosESQ9EZx3y1RXY604AwPm16TtOZoNaNXoubDaiElffTfUvPJyBDJ+T+9trgBUTYOGJA0Yxi
g+7OJUn1nxuGjlOmGUtrLysbgBpoB9qleDqagPU8f3R2vfnLjTcPJwvfs78uLLW20nAJoXnt4hfA
Xogl7GP4CmXGVvlTB8j4uGcEnLr7wyXe9rAXs16nhmf9Drk+xRx58wrQBRkCDTpAIq+FzRfIW4YR
yXWHn9HmAuVqDPGhNZgAl3+o7UtLvELCp7deFfJ/REA5tLe/mi9CS0C+5S1CRmex90E+MQSZzTNo
OEvIRlhl2d2EdRc+Ghz0amN8c/94Fa5VG3HnnMRdCBGBx2Qz/aO1oIPhX4RMsdS9aLlbkwUB0GM1
QYoJOkXA/42MVAbaoG9ZIp83m+Ub1ALGeENYDcJz/C5E7yC9j9TgvMimIBsoLFcEJ6K29wkqxYMi
UwjONotP6+ZOCZLMMwvUi9RdkK8brvQrfp0IHAX1/EGSRASVBCVAO7nDjTiMzlPx9QpYwwRgEDis
n4hCARdf/KP4q6Ai3RBBkDmYax/k6IWvmPPKmRJRNPPXEKUc+hEPCdT5FZMqV8qE62t/4vIBmGBX
GnP6QnRcf7X9AINgNavsgqnV4X49hG/3aoalR6RCTVK/DeB7QFfFlJZzPG5GjHwitnGukuI4ErvW
VrGv3I+4j1N+3XrecN9xc4hRR8W74XaP9US9kUfZzADZSHwqgdRNooBi0IDzIq3d/s8FBVM8KZA9
pV7xnsTV4ln4iuLGTOp7HJhLpeaBvvdGPU9NHGiv7rcojnI/dZO1CkHCND+b64Aqjjf4dXYyiJXU
1r47N+RH9vv7gjwcW3jMHGw/f0Qju6idQkNQjpU3Jm2SeXkowxQLYV28IMVZZedjvrIvq7kOQvj1
okte6pWdM3bi4lSopXWq4PByRKRVQljebXW9TwMFEQ5VM8hzy1ckfTim8Wxf0ZwNnN7LKA61Tlhg
TeAdUA8xog+7qJx2Q0SFaoxS/zogGYEAr/38xuGOpwzo2897h+zQ/Fx1I//pE85npp2f3mty+Xs+
3CrdPnm34JvIWVmqM/I2+lA1CODU4a69YU1nJgoBQfC8y+vIflzsdo8dmGFaaNS7uOKRGYj5k+U0
/u6xgAosYY+vsK6bAyIt6Oti3A7slGyjCp8DLbhOCdSacUKE8pXEUeQEkwtDcIx6Vrq3jtllq/9O
2foLFr2uWWRoJEnQ5xeVYiSdU1syZP3tP62StOxgiC+XIeil1YkejHZgfKzFfMAnabgAn33jvbwd
Bm4vqMFP8XXrbjL7ZJT3v97LIXe3hqQT7JNEtsOAyVjj6/jj+hN7arVkq/IbFiPaOSzxQxyNPMV1
nDCZHc2did5ySCLhu2O2uMFnDXdGaXc7/pO1ljApUD2yyZDgpKcB2+o8jakOAVpf5HlA1CH+7OXe
mwFtNwsio4JYvMmqp/P+Xb79VMfKLqX62b2/Y1KrkM8kJidxMIXXMnnAHqZ7ikxAne25g8mzQONn
k6bigvpxaN2LeD1G7H+SZyySoXJd9GyFfmvXRtksQ2eArgKh4t1IoTyCV5jCobjdkyiKfvOvNvWy
dlw6GN5V5DcX6tt+lNwnBTBBSRhaiZZnNFWHE2qBgvuF4LYUAqG3q+xd+XJ46xp2747RB6O6BRpS
2YGVkFTaCWPFQlnYZx0dRno3fJxha4C9QAuIemsme5AFZCXMMwDP6bCq0b7OmeNKFwgwpzOxup6W
PgUfbkfiRH705VuP3sBzZWIPY7fx06/c0dNIY90qLAauMP5Bm1x/cDlpX7dDwnjsqcpESc4M4ZCs
3R18Ie17Mrw4Aw3jfFl7Kno+1lum3aIR6D6s3/7v7ZEY+2rKNcW4eZwYN/NOqE/UTEeJ3VBSEten
sLmq80z4ls/Wx5BYrEncq0O7QN6xqu2u6iXnKY/gI2qnykWmmwVVmO56yF6xnyMMKHykyUY+sIru
+s1UVzjD1tYbxNh7++/CVXOZkL/VMiy9cbJi+dttVp0zMlKTsrDjPX4q+6kbD6biKcRxqEZyWeO2
Ynz5w34ip/ZIqujqTn0JL0j8jhl4CTf58gFmTO5vxyxIBXxAvrpn1v2Tsn4sFUIsJJUvGo6fKyYV
k/nt5EsSe2/kXJB0QS1cT9/jIaJMtsGKfNCemc+yRbvJV2LZOnaN6Cgw/Z1z9gTVL2gNZM/EW0iu
Rk4gRA+bWu9vBF+lolg3sxF7Uto33xH6MggSKTDAtUG8JaJPYYjnXTfeF7gqId2qQN0JadegRBga
m2fU9W9eqo77q19K3Lmylfh9ddr9fojinVtNZRuiw2nJB+QuVdcVjVvMfQUFrGoOJPLtZlUI4FY9
YfF7Cw5tTcDANln/wtxJnL7kwF4woKlBuioJNcVXR9DthmmudBdnA84GG8v8PE0Ti52ARwDZFziN
CFS9GQPuJ7Za7A8E9U1ySASg/ygds2vC3GDtK40bg1NLQn5e85oLpWuwsbbzd00u0GDSh3CZnxms
TdZEO1dcFUiXEoqazpj4ERmaMubrFGMQXawkhbHtuqn//GGdZJU4iMJhQDofDg+XWcwmtRYcuXi9
B+5lQ5s6TX9fqFVXT78/bghPewAKG+2k3g0RObcw0xz0deVWRs9ufILtXgTgYgB2tJq0Tz3qUIDU
thCDpJYgky4Ay73uDLzau+IiXlLv74nGR61QENogDLvQGPqPDHys2cb2ASGk+Xfv0Pz2dJknJRUT
vwX1B1sa5cxc4kik6VQREwinWNvnKfcdDZ9QTuJG0Z3P1Cr2sJoK4WET6eyW43j6aa0WKkk9Gw6i
pCEKdY5dHQkDWQ+EDIt/E0Kgz9OKgATCteVYkKH6mrRMcxqOc+x40WT3RRx7SF060miTKDpsndyh
fykQsITYQt5RaOleiQYhZuLlzX6w8A/cEQe+pLJ+UpL1XHXH+uRjqA+ScQt5+cZ4hiPmQiqoGPhR
pPA2zvSHTwt2o8f76LKYSV00ie03qcW5Q04udxySdAJd0YPbVErkZTPfAtfzZV6sZcSyzFxAHx/v
hmdmM17shkmvdm99hDkTekw5XJHuBcI3S8vOIvX3dBJair1qccXFf8IyioH9iduQ5YTxF3Swrdsx
NCcjerGJLmEzeyxzi1LXpnBt3d6mnZazf+winPF4QPyMtB1YQE2duhCYgVzgErJO6GHBXQaYVzQK
4o+Aye9T3nIWeXPg10QLDcwCwYWYciJYVQ4LF4INY0xlzGTyaoHlFsc8vmf7U0FWLCyyLGH8sbrH
1Olu67W27TJs8n0sgAw4IIG49l82zZCQ5tLoQ7LJhYhoSNyjMnByIZHWziWUuHS5qjpiGDrel6sj
tXZTWpR1Cv4GijwRsQAwfOhB1Amm98WT4P0H0hBymEcDOAyj0S7ejNbxXwLJ+0DVIpSfVOgjV1Y1
gi6Z+QvdTvm9eCIZkOMnt7VkxCi2UP3iaXw7LyocGWNRYAxr8H8+0Cnp45Ep3HfNUiDGKkmyYdvE
0QU0wNAwAasAM7ALhwSbhm+Wjk9QCe2iiKb2DLJNWCSp/VH3gHUh7hU/G3YTiCU/plGqINmQSdAW
SdqVRLSRgfv5nNOJUx06+eQ+6Xw8dmeHf6EkljAp/r7k58nnujJ/Vr4jkRvSmbc+oqMpglm42B7d
9cBrXPBJ2myoI8oau8MLo/blqUQLnSCDLEG0YxOBN49SDBXO58A2biC7Xi7/yAsl3QvsgPwUEe6K
5hS4Ux4JTAagVrr3z5uSNg79D5/l8TI8TIZBieGJ1+QP8j1B7OU5yP7lWaZ7sgxrZODUlcIW8K21
OCupbqfT731Eey8Pb05kvgSCL/57RYEM5ElEHK5Y+Ib4KCEjXugbe86QaTYiLdfnreNKioFu3iFJ
LiIuhSo8w/rA5wHuWJBxUBcjXjUGH71Y5HfwKwC/pLC4VHuuCt81QrfQJ1djxK8GlGMLfkPcJpiM
0GCgmPKRBmCfBh4z0O2NKIQl7DE218gWP7JvnYpLjvY/eTg6r/EIAc3I7jiqfd5mdMbI4DrOyO77
N+zmQwCzF4oXuRIVt/yRv4mpD4jqc2WyLSGfQJYj9xVSmKMMBVpdnSEAnoKHGZQPBv/JdQ3kcOYW
1Jhrl011dvn7uEF2RT+Ds13yxARGkBtePstSIpqIEeZgbSliD1FnSC8sFiIZ5yI4pgCGoo/E6sMf
KAzzukwd3FcuE5b4Hskd6HtFWCKBX9zZFXf4UYQGQyf2ShJhKTn27t3XeFJ5SmmpRQ0ht+4eCYgs
Fw6JAAiBbeYC20Jp/JuIqfOVYahwKMJc6IuLe17LdEb6ixCeBEePGKjWHVIa1G96OIbcizgK76El
Yd5PYVA++R/y+TZBlPyRTmF0LCuTn2JubOIwUXidMYZPKDciNLx/cGNsP5mDy7hEoXpuwspYzDtE
gsV4H4YaM874M80WnILRv/Y7fH5mssgYXklgRubNxsJz2rHdoddlzC4YJqMWM9pwCdAgUp1huJn5
GW28Tix0XSI3mzEV2SWmlv7dWiQO83G3ovXKeMQJVnAwQ0pAhsnTI83e1T8zj/lflHMdfmV4I0bK
3Na8ywLdNSQVIRJSuMghvsuXAZoKMNgHwK2c5Qk5ETg6RUT3hmiSoTLUOszYgqviWeV5hYCSAyOP
WBWmDHvkabl2Gbgrx0V0JCDPsrKD037GGrHTMD4HRZbIj6gupdiQZfPLcj5aNraFBTE/MxlawU/L
HEn5eRhTE7iVpN52A2J9PCaMDbA1Lrwjg+A9PjEqSeIIvtKVqGSebAnsNVSxLO/8LsjkkDomM9mB
965ctGicJBmBV5arTcqQJ92EpNx8ifpIUm65GoGR0cXSPBo7XoDIsYkE6RH1h81OdtRfT6IAQLI2
vzK9SHy2ld2Tu/OLhH3ensMR3oB1fyGxk1eTjRhr5wOlGKaq9dACKwfrkm0Cvg07PnJDJJAAdYNJ
+PtbOhtEvpJqhVX619uIEEWEY/yFmd9LkSeJpqjnlgzQkjtZ/oi0iW0I1eJHiIfg2LIojNTwyXoq
LFKKOs8mb1CMEcHAWyoEXgUBqC2UaAKVBALbso7JCi7MjfzC4JsekWiUS/LyL/MLiROQE9goZnwK
YlQQ8VzOOQkV8PeSm8I/bhPKCQm9kesI6MFdcSIizlb/M06agB1MiFwl3AhcQ4TgyBRGmeAmP4ZE
hT8fXzHOiDOVCXmBPO7qIP4C5WOpkbuO6gMYkAmnDE7x8g8mSGHy35XLS2N3DWV6Eo9gQtv9M0mJ
B9Jd8bYCrLDYlXOAw6sFh8Jbk/VqGGoE51zsYShtV4YOrgcFUs7efjPrjqnJvNpNiCts+czgz+NR
pHIT6jIZzIDcWS6wo7AsvDzliSyQKOsoGK0zQi5ZjuWSEs0V6cRAhgg5aSv+rbs6vs7dLnqhapS1
O/0eMrtEFlmp1USlB2HD/0EZuPJ3KRR3CtoseTakzDYv3/nJfS53aQUHgRScT0Y3yG0hZQ/SQF4M
6BsFE5klLL5798Wcs7vf+5vwU6LxetIL3pn/Ii8H00MZCZtCfS73khSWd2ZpJKv/andqJ+45IVyO
okc8TzuR8HHN5/VoRjy5Fc/kAiJ0vALVVWTa0zw7ouWSD2GenjSVVzzx0mc8v5SS21BBe86uNs7H
wFBfV7/5IgtCflp0qIhFATLgnoAARALGewAexRTIM0s9LxUvoBX3ocTOS37LHSE70JvEBixFK8BG
ve2wv7dc5rFDCTaTnV6Km9QV3yJRfBby7PGvPkZELgLzEd6oEZ9pMFdY8MMePdeKroRSoPK6cOb8
/HAmJV4vBvHGewWnQ/XjSoYt9YFVbWOrgFQgy+AEkgP5s+d9EyqG1UpKKsoHkeuI3SQ4HMROOTIO
h/UDIgOZHAwhBjiYkoB/6/gpKDH65noa5PjIB5C+10AM5zkpu1IcfSLXeHFZV1DogvlLlcvJZ+nM
aWbqSe0ir6Z4b0n/wSHy2aZZTMMXdtojUdvmcCwxNgxz4tTKFaEBunaiHjRhTCso9YGcCmkQ/yGw
PfdKjH9JzQA1ImdKWggCnFjHZUcoGRaCfsJvwgw1QuffICPk2vN/Qpr9N1seLRdme5y6sofGc9mZ
Zetj10X2wJ7tSfKALA7snvOULfNjmgLKP8+lACFRVOYZAJvwmbUiRJEYSoYWC8D8Il/JuWTuMPdj
38ppTqTfkbUCPzJBMNLOCE6icjS4obBmA+TxQUNIoNGQgKUP9EJbVvNxdT5HkAAwzdkH7SFhvpHc
p58G0rl4gqAN7Ofy6eOCYMkjN6BnH2WGUN/is3zAWTD6iftY9h12np2gNZJ49ObmFCZBlJpyU8kO
9a8wK8d69LD0Jd0ccaeC5TQyeoBeUTod2nNcxwRHgV/xMtIr8jK8CPJGBHpf/+rAt3VftRsRfbaH
2BswtVjWFo1+RoJapdtRIEgvf7K1lM4zEpMedvVf6ZaxF0A/kRU3IeMhoeI5fRZ6qgE2/id+GERR
kIMhVUFIf8zoazlhXQUCunKHTJ+u5v86x8K9QtbQkHpykN9WJL1f7D0wpstxlj8delLpTyF9n5as
UoOAUDDWtQ6nR1Y8OTmN/9rIweqyTPY5SU9UqSKVbWg42OuZ7yx1qmhuZVkQme3/a9yBkNqyLCK8
dgC2+K//KlDuFQW4XoTiksQnEzhEAfyvLGbKBJuu1Kei+4ZCwODe0nULmCGPFXRNjrbCOvSA1YbP
RkWbf7bmfExxIP2oADGyQspDmE9ofWCCs7H4mYlZoSPefBLnJGdO9qEmot1nB5ImecB9yUZ1dY5S
IN1MGuAj8xM4Iv8OmDT5hMsR4TTgSHUpqqXQkuMn5Y1YduS7t3/SXw7mn+wgewZeN+NR0Phy5Cs2
uLO9OPPKLAtMTJIdSjQHooEVPg5Mg5tFhuNIOQ/yat39x7hL7ImMTx6O5QxTZbKhkprHvCeNVkQe
CYvPbiv5bOTImcq6CD5jPJnVdAQi4VIdOjWpo/N3hHuFNOATm+yyffNTzu7tPByozBeiFu88MvRT
tQX1/X0guehGBJooIIAoVc5yv2Zm+SvQWZT8JOQ4zEcnAv1I6dDCssHwUqDn0uyG1JKCni7MzuaD
m/KLYGK7g+PYQXO9oShAvDAZBWXKQdO5qK3utprA7YMU0wQnCMydZlOxONKAwikMT9hDKR3Hyc1u
qFmHxvblTB+EkGIrzbYj1JPG5auZdwEs1vlOeZBrdZ2Xi2JvPObX03upzrUxI2+e+CNJuDnCpGH5
JhjoyqqOX4QYgDvB80KoXtc5n/HH0vIOeYyCaPNm9RnwnKFwwmjhdHx9pn3XofatSfL7GkHBgjGE
s+SEEYl9rQ4rYmwlsBuJjN+GOpKXOOIz0ZfEEAALIN4hg9QqzZsjbtuBk3j5VAu0EXKjN3OD+4wQ
eEIc9RwtICHIb/3GvQfd9WN+nxfRILwH/dMIR6dXzuVPuauXVaR6hB0F1fL2MPfbOiHCa7SVBzcT
la/V8h0T2nW12c00sxfmu0JMJESBEYqDAXNEMDmZP4QzdWbEtmyrCwc3gVCJLWGn5fdgJE+0n/LB
YgZQckMyAHXhImV+TBSvJBj8MXlPUk93ZVDCw+4zYhl9IYfOJbMAm6X8+hi1eZoXkYizHD1rZ8bx
XitHdNgYm9sj6Muy44v2AtMm02HasD/D8//vcHZw6q9rrwjTCZv/CXAFpvabCHPtO14ORPUBxLOV
jHI+1hinI045VxQPi/GxAp3PqEt8HaOquK+1b9KYkhNfkBYtr2vOD1VLIkThB7FBUo6+ScyAAsnI
eUevgeGI1Ig4OmO7FnRJBhDUR/JBscUjEcGCjqoAZQEClopsC0wqaKAGU9oF9m3CNyj3aYtkuyH1
g48bi7uMR5OGb7W6eH28RceFrP740tid+W5EN2dtfhFGASaJNAABcvsBOP4IoyWFVN7iPHUF6GAX
YYfRVhzg+9PUePtDU72b+lJqxpSK9PkLAA5zUrM7E9vT8RLsPswnNKua18uYbCo9Nr04IE6DEXng
o4f0mJi1Pc9le3/z915jlyQwYFnElE7pRJzAtz5VcJ99X9bn0wC+ODMk0wcD+fHes+8oHchaYT5i
zHQb47LjG+xYk+5x2FA1tNBQI+qLG49ZtpewcF/wZlzA69fFrWOzXgPYl7nBBsfNOuD7LdU8sBD6
34hMJwWPRViAN/O/haE95P8gul7riqmLx+HxtuMv9fq+fHFEjoVEMM2VydDTtoSMKqfXWt/y8HZd
T/KoXMo3bjAFkAb6NsfEs2yBXm87Qqo623Zym7/Wdx52m/PwJdmifk3JQ9tEOyKlEN0OH+io2FEy
G31XO9GYRHkLgGiCIePxbsGQlonaMKKSciomasjMn6ArpeE6Y6Ij/CDFkMbX1ySBBWxPeZQFr3U7
qSgm4lDS/3QSORk0KSgUrVPEVg+SXgEMVZP6VLl9TzYJyUjM6fAB2GlErrNPADn7UUMVMCQOlC3v
9FiyAU11WjIYTvcWCBxOe+ZlNsfHe2DXUyZ6eJeZmsrkNe1sNR6aUX5pXhPxUH7/5KuZvSYQmi58
XChfW1e+n1E5PiJ+VPPaqcYULKZfgkVnKElI+7K1sCXgqt3dnXZxd+odKgqMiUjJgbL6FmNlPP7H
3W8uPO76k3kZ7+dCWitVn5/xf12LZ8u8N3DZda2WsxQNV+fCrx3zEuGLpvBqlt9XuPLLIunQS0b7
wTx6kWVBT4yGcvp6/Nxb97a4n63Bpnc2nw+mBPsldGgTFAV6b2pcaLNdNd0ruzjcPQvuh2rTXr0z
SmIa7pH1osMcWfcm6GLfrow7+9vo56KBu7ALKl46GO8vvg6+zfTWtzN8hU0cjtBj4ul8mA/ycCjB
OpOSrKmz3YtXDNX2L7o5ZE29+GcEegTND74LlQpiMlC8GwQJxNeD5hRw38xOOhWZFrt1MVVB+HCv
0rTFoUo/4OoDomDJPw+yYnbLggzdojLF2tTRvGvj9kuMcLR4Gzg4oghfBu11Pb0F5fIK/EnRWgOH
En1BfgU2DJAic4QUfg3Lu0G2gcxF4xrPpPt++MyGev01PhefSV5RHMjAT6jOxC4Oj55VyHgmUsSs
kKIjR65kvrtGU36pqpWDryFuYM5jQCat6AYp38oOPTUlHqUQOXnY6qQ0vJDXWjnoUmoUGOOKwhKt
igflWVJVXn+1r54QIm7epU3hXmLMqa6ZWw3A7+rcnff4Towfi0N9n6VkO1KoCVfb5m6m4LZEYhSg
/POIuyHrxKG+wg3rlT76RAkE6UEDJn5F6YBmCaFFbnbH1WFgKrHZ/F4AWOCj0UY/l5f7TH0sik26
0mnllF5wYYb7dZfsjdt9lgMpVRAaewxKZNVOenOtRKwCm1ujeLAk3aWLhiSFQ6HNZYI2hlDa6plm
1NBCMJv08tz8FI0n/AcPfnOk5m9KO0pc9pLNfSY+KhnemI5jffkF2lZyTM0GkHgJKRsjWplyq+LU
7U4fV0sHNEK7NO9zwLLwOlYPe3eEfvPiQT+1DavYG4fa22NcRL2jB0OI0wYKcjmuh3Q9Qu1xhL9/
ARTkA/MC8uZoX3uWuGpBd7QBIIjiTfWMOoqFbukW8jVtzQJIKbXU/VhTyUWJjzjDEwBRB6L58dNo
BzULGYJFkzXuLvuEyaJHLrCkM0AnzMDvqG5iq5ch1R08nCHVrw8vTeI1EVdVZ/zuWopmwboXfbBd
qsxiI6B6i+pjmTK9iGzuocwAAFz80r5wqEZaNHw6X729/R4wDQGNc0PMFZjHQOPnNaP0uTrjxRtb
Lgx+H4wDiQ2X1ACtG44sGaIK4N9j0ErffHJHYnvtIdGyO7CDqX8+aFenQPwxy5pFTUJzY950VK67
mJK3B/pSA80gJFAgsCfpWMQWJFYwI4EeC9a0MHGrXkgjKUlMguCPj9qHdiJXre+TiTYHQm2cjoOq
i3iDgRXv6SbpwgBSnyHVvjlalyx/rBTNku2GTp7tuLNQEBy/vjIEEfdvdSMjgtG5AmtgNLEGiCfh
Eb3hNyPHmEKqImSFxsrnV0e3797e6VwwSgkm3roPCpXKVfvGk1ZpREARaHpCstJEb2f5c7Of6VxK
c2CEQNvq2Yqln64oH2MtnNTBE8oKV1HwslnYnTw6t/YTjRQTakAmk7ufgdlwwZGNaXdIWGPJIypl
hr6BMUVXqBoadNp4WWYWzS1IIrBJAtyKE5aPx7JyNSL9koASoCDOV5gG+JLd9bvedL8QH9Ub9IN/
ycPtwwlu85tDZCY65T3a9jJ2mQGZ/CrBKzGrzZ7Z0ldyqOjXLx6qk+7eyHL6Hy3kpvdberd5Md/1
6Onp8VujWa5+lJqS6cgiNQp6lAM1PCUnFZ2N0yH8nXRyR0VaLplojIynIcIlpQZv0sH6fiURq+aL
eRaH7W1o7sniAxFC2II/D4fLiUiaBEMHPg73xthhJj5FlxWrHEYy9T19TjtW7aGdfbG2Wol/S71X
7QCcPV1RKghfL9FHZIl2DyXZV1wfTjamz8OFic3ezxfq1eTpdWC5sT4ZfKAwtACzwej4xFrIqCYc
J071daaDLQ31p9TCveYlB4VTsWEhoK+uDLRkN7RPAr4elAwxG2da2mPN4GJWXzabXGHcCSFEG2i+
sOgio61m9x1z2ebj/rwbVIxeV6KmxJqWKMYjuMBvWEMWf/IoTt0OAnvN3sazK1iIfSUSSDX0iQxQ
6+CCJ7DM+pGc+Q6YHMIXKLVPuAg4hwAamDuBZweMr0E+JDT0SKQiNPkRcj2Rfg9nKHUeVMyOSoMI
/cCw0JjDHeoowJJ7wAThhgJMc9gBhl6fi2ynoHOGSB2Th2o+V9rP0wcRB6GZpXDnoNGwUEc2tSON
1vAb5YiyEMwUUaubLNOtzhb+sDrePrcmfStGED5/Lt6ecjH0Y0F+FLlw1wnkp+YPMBbc0UYDMPgU
L8UiXhAgXRodFnfBGtKR95rT7LasUaC07D/vcQ9wGQUCO5bcVW/WPWglmd58m5+xluTOYM0p/Ga8
JIUdV68X11bFlnaN9iMrfZiDdXd87nqZ5lzAUTrL2NO0H0GqlWsgPfy7vBsdlAgHdpur2OhpbDCS
jXyV5BJkpBenyNDpzZSXaKXaTfNaKpsmysHtGD2u+NrT3nt0nhijkmVHlKqo1Mf9vUG104yzRbVJ
Z3ef3Y2VGHESlM0ooCYN2wWZAWckNiL26CwFkRPgSMwMg0+uBLwIlQgSzwXCNJZ0RhERKkOLPrnV
a07xqrrbf/S8dxeXJY3hELfUiURLpjAJ/dL9TYjlrGCRe1a50sOnNBb0Z1N8XcPauU0yt3zgR+0C
tj2p4VasDOcFiuY3iKzGiqu9HI2WL56g02ws9eKl3/v5a14CWKv2Zcq+JUeIW5hYXjYONJ8rrjcu
x3jKNgXOwhOQlIDdg/60lhlQhKW3hsLyT8BOA8JHIeDD8ZXBiJfrgr/dkBdm4R/C1UC1kZE6jKnY
OzcO5C+Ze0dUtRfQGFG9xUwF6O3iRd8ZHXo2xW5LCsCeFZ4u1DvvumE6MnKkEM24mgL0jYi+V3YT
hiGO0RP13kbNTo+2H1Ml5qi/+OwjMOyEu3heQFMUAmbXgadgaGLmJKgu0ehSc6x2klesG6vLifFL
ANeZ1wHvqjyBsZW5xq/A0FsVMik+qeautnu7LgOjYvZCPextsgWo1vy2uyFC6jlKat/JfkDHeXbe
dJRug9cp8euRjeuYPtG/BXFIUYaOEqzTGc2R0979mDlMGeicRBk8IHzA/BCKETGwJFCTKzmxqSn2
1I5e9Byjla3Y6bjakmUPFrpv9W6hTvzGJg5zuMnUpLRogCSpc2isGJVrf3UYYgH5RLQPfunX3z42
s0WKa5GtC+oWDXKr23mUj4wrhtWGHVVX7HwYqLVw6uS60cXSL+8Ks3yjlDYSVEs2DXZD5gOBMEOr
C7rKONUbdnW7mNM4IzIOuWfz9vehGBUJEezOyNPxH23PtVUw0HNg1J1Tf2+SskkY2PIOdKpOhw31
ax9sBra379CCVIc8cbWRn2fO7cCdDLAL2kFy8/Q6G72Mer8cDtmpZhmACVK5Pr3B0x5uzwFj6KE9
SfxEVnIHjcCYh+rN1hKvRUGMg7rjqsRXoE6NKjTjb78z6TnFL3vkEDEIyWcIZyBLB+HZArUj3RKj
bLyqLCzZIX0+M94xGcc+TM10aOKGTKIKIpcdw7yM7DbBUM7cWhq+N9l2Npv+GaFnbBeNr589nYON
LfM1ewyc4aT9Bi+Mx/mxdvT5nRHgCO9Rt3PEgxgd953E5mg/fk/v+aybBhf/5vdt4kcXnd/fjnVb
6lPtbiNvIVLcEcxOwrcKH5x1j6aQV9enjMc0Oyd9kk4b/z6edB7IHv+ZDG62jCM7Hxrw4otddk1e
MKfBYY7YqT+N3RL3kjOq3GtJ2s4zUKMKcSfQX9EzYqbWHO6r3KemhclPZ/XhsYLnnuo/IMVRmwZc
dIsGgZ6ZLAezOrV6Ld3PkFv9LLcJptpkZHQQzBG6eupzRLkevMHNeTHCc9j3rpBkb8ykyImD7t3m
oJJ6W5BcjMQFGW0ccFkW0HVIV9nASSxD7UMZ9zfcjJz99oqs8iIzXu7bbD2yRhbb9Ux25O3DmMW+
PQ3WlD0R/L+wVf/oAWFhyP06Ompjn+/OFSIppoKZ72dtM7kNZ+q3hl4H8T8rqAhNeHMtKxPPEXEX
DllCmC4TGyJdgwuQyehWzLDtIrwwGP6yYa7XvfG1rnMlVInKB7TwUi3vnKjB9NlKDHKlWqxItIQZ
v+Y043Qd48x/+pddylaKvtCOn6skjd4YpDAtTe5LtVyXDb4sSMCRBNcrqcPAH46l00ADvC2Srdtt
Lv6y/cv6zXA84dBTCVvhHLOePY8dyA2gBFRU2OlKcJejcmrdqC5ETnUocZqOSH0D5seWfDHvwFfi
/U/hF9BVkpH2V7HMd79TItkGYVk4zziSWO0/ZnrEBolahG6hQ9VWeU4ITQMDfkt88CBwtrDdlN+v
i1Wd3sTAQggcbiB+s/2ULsu8A5072fy2Zuwv2BcnY6JUZkl4zinfDQdGqdtv2qXHsntH/AZg+v4u
8AfkpFD3ACCOvMDQ6613tLCEk16ONRlPgKiR1hIgFrHF3lO74rhxDu4dUvtIpyefS4cJo5QjAElD
KUpyTWGryBF2b+5+9pWzh5fiilWFsGHzsUbS+oJWIy2MChkJVWP1GDvHFAvVrtCQZf4AnVPHbZoV
tRVq9h4BsOtX+GCV4JrLMeDAPCDGQKY9IZyrN3+RgAKe7SToDqmdXilabiKS60P6dQbVS6z+pERv
S+qdXUQsdwH1Sc/Y4jIPE1SACJaY7nOZg8gtLgtKaAphMEHjSvxAzUgPQBq6UcXVvWyL9n3NzOWF
UrsxclKjK+6bOjz0GFLLUNmW+KS3SZsRv2lPf5cN4sgohaHrmhjdaAhXUDfUKNqkROC2VU7KFf2r
bvSZlY2dqA++NorJgQbuSxgVX0A8IUeLvQubYT2c3SuVoSdomnqNN6qR+T1/0vb3zHVbs3tqq3Qf
qj2OWbrqQxZw81275iME1R3mcVjq35Q6I1Y7zS7iQC+23evXC/j1UU9jXlTfpHA36qw33CadVXY3
yQjpsI9nbr+mHaHjrVRnSJLD1aCgGXGul/u3n6PEpr9WRbCEBGR8nXEjknRCE00GsTE5o5PrmwMI
2HwVDoTkk/kw6otPzGkdBLrh3L/hu9y+iE5qwcWfskh9IFcrj6LRgSoGAPTIlnALVvvWPxbIz5ly
iSHg9Q6O4C7XJsgIul1Bx/WAS7RlIq2uMITFJrsG2CgArs7G7tFAfpa+ipmQxSd70RzqBggnmN/Q
OnZX1RTlhXTZPY3iMiwE1v8qx8hd8UMcVxwrHHL/BCM0sjPQ4rOxSkgkOGVMpTQW1PN46I3LmmCJ
xWpAqgHf0ohhMfaMNWL95pVQceeU20CKDEYthSEkksesMvs1H+YOtlkhDBveHqiHGtBcHGiwVjsk
uNQcyAeCHJlZfDYn0NIqjRk2GTMGlUVnPRzfGIDAvWhwjvaIbNwsAzugfXNIqQNW4CEk5oB+MD0Z
6yU+BqBhft39y+iWnK1dHOPi2tEyf02+CDM37pmT711V+uAjw6ECwFy6Hx0oGBny/Rsw114Vp9h4
HEca7Gu0Y0NDefhkqoNWmc6D45NHIIzW4qmJDM5fAQuwHD+NGbkPp8f2Ymp2tzRPA3zlkg+RHpXa
pik+Db5Vq7fSzOInZo4d+UxCuPoIpgb+LCHawX1s86652O89Uq059NDnq8uuWGNTQnbiD0tTPVvN
/0g6s2VFtSWKfpERKoj4St+IKKKiL8bGFlsUFfXra6QVFfeeOnUst8JircyZswneH3OIyQRSgIOx
IWLrNesmL+PNXTEbPXPTs/2rCxmKSi7Igd1s5zNtmweo5msW5tdP/bMK5S+/zDUzZVS/ueEFZGFk
8sLGwj1NkQ2ToS3D5xPEV6OHEgP61nLIDS/5vtx4Tp9rRMl2YdypgxRbwgSEqfg1zouUpfY1Itrn
i2IdH3xBVIQ0Oy1PSAH8DawpIFjE37alY+ZpxPLHj5DzHxSPCXaF3CX9Yt/H7KQwoIhoBH+DPRgT
m9huX2gajt/vREbCiZrmOay6bLmIUIJcjTgXzecnQpTRHbwN1PDlcOe9xzK+2v3vuk4r0jUgfQDI
l0aOEYZfzhI2sCYtaLyc5uC2cZ4niX8y+st44MI+9JnTfI370to0zOH9bKwOH2Pm0sJrjFlfbj1e
ki/QFJ7nGMypixPum5KwqTI2JofBHR6abqLOEQl2oiT56FPdos4FW8FCY2eUHLbQWRCx3trOlSfV
fvJ/X6ifnFrcJ8R6iqedcpm7qU9koZ6KWhBLqH5JcYi7g6cywG5hbqj53B7+ZQAvtH80G39dTFq7
tmYtnUtYuEd+3str2EXUTTqDHg5FmrXpDR7hPadYOU7OEGGPAXbD7tvbLQQNE74GhFebSv16Za51
AxJi9I3SAf8ktm5WBWU8QxvxhiM2jGkQiRieysgE4IVxT95zlD5bg5lyWyzmIDVPnbxQ6AmaGYsS
i+cTgtwZHBxaIBwQdkB2SyiARhWxg8EMQajctGE9CE/4CGdOEgGRrkTVhDkaa5aklStyGOzIjJwZ
ToAHjnAHgW9gnULmY0LDFmW3ZqwUmAess0T333xgIVXIoshJxrVbRoItMx4vVIT4r+M2PNQt9jfK
up7pyr9/hht71uc/AuuQNYZQvHZms8JUBp3BRk1x5KdFd8uwDVaU/r/aySE+8y2EqHgakxvIHALU
30MUAlwVvb3jRPcZa775TgW7XTNir7TrjcT4QcZCqzMBLrziRs3VZvTWCpWwEzJIvI7OI0AGySDp
MOy7uWASLaZrJx4hqI2OEhKDAGXjRrYCVRFvLiOYNpqGHrQM1T6G+C0QmEyMstCkuAhSYNnwweiE
w3MAB+ynDxEGCOM64ZYwouvv+ZzCIUkJfQQUg9pIAS8sJRBIrqM+5w3NVGjLMC25k/VEGB/AEmt5
Qf4lurELE0qmfHLlGR1jII4JRCasRhiSPKVC4snrgeyn8ooftxNIlAUmSyyXsZv84BZ7Bu417MLy
60e5ls/M1gF5FzaQfHD2mHLMVIwPz1h6b/rc9B3lFRlqXDg+5I7FII/VPZS79ZhJ9Ayp7MDv/LGQ
qQWeK9yHxxCjxaFqPjDoXt1nxr206X878veFEE59vpzLwyIr8se4+S2um9vKeZS4JDC9ecRhePO0
qXg3wN1mZ98tqMcSjo1cSNR62kIzx6jjZoHom2zyuFWJh8HX1HCzJpfM7pqfeSvpwnCXkJYE/rU7
/K3WDb+FzL2j6U7k2hNUKfeEpEHk7qCSwnCGyuwYmElh+4R50Apitdhpyf+a8Q1bq7m4HyFUEE+Y
Fr/E96hDAr2GAQ8+y1ALPgbmCWfLtt9II0pjLqqQQCyxcaUWKQfcF7H1h58SwThE/nFGaQI9AS+I
Z7/qL/k78uYQj9WQ7gV0uE3vKEoLJWhnrWCX7gf2tb/D9QsX/NEZ0yUV5KnfjCWZ5BvsyH5QLa3P
ZmZ2uBhdzNLbQ1W83r4QPn1l0OWS3Xm/ZYwKjd/drNaCAbxTeveP9doZNRc9AvhfgZO4nMTD4WpG
YKDvyyG4TFX/SwFEJQoRe8nsqXO1oAy88r1DEohGTT3BwMnIuZgd9rRcfMq5/H3V+BG19g6rAU1J
h5qpS6gRqhI/kfsjgoVEXNKHIg4QFiMvQ7zAed+1ieecyN10V5vN2dUxPD8Zc0A+g7ftmk3/kNdz
DfwG6JCv83RqzLE+Dqidy0XDP+mUiOZYLLNq58XZw27f1/u4x+FG9yEuR8qGI5eFHQsYg453hVcV
pY2x2vkqVk5eGWrY4Wpd+56/wlfeoAqQE+lF8IwvlL3bRJmVxIbAXaGUCdhorkwS7nM48NAIoEeM
4JcEOr5iWNezfcoyatgAXVDIhKj8iu9xTP/OyXEat3IhTp2D+97QnxZFfbdtkyEDfnRiuBMvb2Sc
GIfsCACCEoHmi9k+QB22vMhKkIwVMLYehdWeXsj8FNLieQDdiwr+fTabjBXRtVTkdJ2T6I6zpbA1
ZZeHCW7UCbsf0JycaN2kwELr47SC8u9ZGI0IWAgnJxzQB197cvM/OK4x0QZCediN0TkV86ZPYTAZ
ch52nVGbKubpr+3omM396Xxf3dhjNyK+ImjzMRSrrH6JIt+AE1WDNs2G+NZx6V92OcUd6k9z7pIC
/NiK80jHfLsdngUyNXADVHjiatRKx+E+0VeXvxeB1XN5+ofVvOkrC3UM7Owq7rHfbhl3JqV+nYFf
YebWY+kVEXvSG0EzP6w0UGrBvOKz43HysAkYMA88f6CKwYO91X0+jab/TTCOjHpSiLDAWS3tITuM
2ZjWtIlsfcEOSRzMjZOtRAonBwWi9rOHf/YlfOCIx51442nop6Dk5m/DPdJIhjx4LvvY5Ju0EtXv
JE1/P6MK8Zgb6S+zd7G+vHW1ungKQLixQxKlmNfshktai4d46bTjpn/OLmE9XzrstXGBswNfkW1A
QWq3PdMIcduhcuLHM9oPWuwfZ1/2kIpclr352OKGcO7XD1eNLwyZzAJ1YPAd0SbyTZo8/KrPyOaS
/7Z2nu2uvaRk/lIOorRloB7A1Bn/Pzw1Bos0BI+W8Uz288+UdIqQtKBAIxtEQWxHhJT1Ji8EuT+J
lI9J6d5hEEenEUkXsXhzHyb7CARAHeDx2X8Tt4Mk9YAd091qj9SFvvgRbCubPghMfec+UF/CM5WZ
rho8+ucBWC3Gf9K6M9tnrmhLpTtFAC061pdDCnvU5cwTYbgcZbJFMaiBZ94dTpHxu82kNjMOUFef
v1E4PAPdPjfxoO9YSvxmNqLyIJHxaeiLPZWb9wwUjk8mW13zfIeEYPYwRblZfHA4AGrFFL0Rtgdv
5k/Vxyy214/V6cZl9tpZyqq3Al8O8CZGR9icaayyMY6+PbwHwDcQTmjWjgrjabwIIrlZOpPTvL34
XRTU2LAjAJ+hXQii3f7Zl4hxFuq70VoQudcKnvFnkosZsKpZd9RJHGnCYI/5bWkt3xjmwLOwW7DO
0A/wLncAyKmSMe/owVtm115gkYLVMkXCQujEwoXFE0ofCSMXYQJACXgbatjSP6yZwTF/Mjqrffpd
tXFmIXqqj5kLQ/dVc6RHHTSNo25MCyuGMOfk4WNRIaQVht24HHQwSdCwU6bgMGMnGyHCnpZZZwyM
UjPoR+bwxKjFiqSLx/RnD2sYhCe64f6aVUzyeHd6KOOxwhTGfdAngyzQjltr8b0TR0iRNh7RhMI8
i+GGUikoHO/FEIN5BIwPNo6mpTs6zNBxDUJ1Ddc1mgIvAEv4QlRFsWmNoG5r2/PggupPHfE9YfOf
mRYw/R6SWHge7HoMBgAX1gzIK2O5vaITGb6xYNfp4mVsmSmQE+rpXl6u4UFDvBClK0MCRLgV96Ft
cTUA5u/YRup54xEcOna9pYZbzppJOwJKe8+PM2C1Zxf1P5p/FcaGe841u+GV2C115pArweZ0yNei
PMIkDVYl7vMoMWEoxnsrxugaNQie4xRpAK04hZjTOiD4DBBChIxEZDEugx+D5KIn/PiMh8iovG5/
72JIb/IphgpELryei2knVuJnIH+hvROZvja4eTCRBjA2hjr3ea4N8EJP4Fdq7gk/vhJRqJ5c3KdB
Cg7SDt559HI/2HMhITHXEjpRofDS7Gv4cSFPYPjVQGNSXXwt4WF6x5WoJB44cretz1YNRIOjBuIo
dODAmTaQHZztkt9iwlnZp36zNJujnscF63lLuNkI3VUIGRd+NMkiexdA1/8Cg4Nu0p5476vTnd/g
Hnpv3EuAQ8koENl8B/uYrB1h2yAex99Y4oKXJMs/g3r0HkraO/Zki9oTMfKw4R9jWUEgt19sBW6M
fLDvuXknwETgzzXbBBgMJBeGg082FoRqB/Q9PCrknKBE5QjHmUIG6//ppB9bwloR9y+eUx1DATZz
qvpX//mnBacUehdGwhd/OXpuDzRMrHtsHZDBn3EguQwZMQgtu+ssmJev0ERMFQpcNknFotMwclwE
MdYEsGIU2nY405ZrUvxq8AuC2mBDPNY4Z1g4Z7AVYGECS6q7ArHf9Dk2OKE5pxv2a9YD6oCirfJm
ABbLvjQCQPCTw3hnV/AC9T+kBjZLXZQIqBaJAlTGKp4+xz+RCYBsM7Q8zNv2dcRjg/ZdyhBpY2oX
QJCOS1oVEpQHl7RIHv3mtrt66kgBWhRMcAGFVPiMQB4pv+SFsrLVndn16GZX93krfQ7Uacs6hj3a
DSHf82Li7PgNNZpwK1veAx9JmIUfii2RzX294m1cJ+DaHhDWaUyuvU33HDHFD5mlis4URSgNCwRV
4cblMP8HCgM0Zz9X4MVxzRTMGKDeutKZDV2ITUf/0mWnqZ2Wy0n7dPZTkhiUiHLbbq47NsUGpWaX
obnu3/PGkpntsiHX9OW9vGJDrCFDuSuTQKESeA/oBbxc/gkLRQS3DArLClWv5leIuuzPkNsANOBK
TGXhdpJOQkOGjog6e36O+Js5zR2Nlb8f3zbMhp2dsCD8JUCmOrx7qt+cq37DbKP/7TDrJbyUXg8Z
0owa/y4TD3gQiAvTXDUPFJJIk3EJq/DlyKWBP2C+4jI++852AdIjPMTwOF+kDE1YIwhwvxYwXHiM
ylzaxML8uf3iLTeVZqnjUmoXJpiMTavqKDNpWocFTd7qBoDzCKCRBIXfXM1WeBIXNMfiWiE7g1g4
iHTqOPgwR29jxCT2bZDbRhn9x2azA9bRyVDVASsK9zQD+3PJobOpdJ5On6L/RPOh4XSsUrV9nKOP
HS653sxeNJ4qQYI5ef2a0TxRNaW1+2AEzn7QdDPHl84VCgl04IvTnTXys30lGsSlIFIuwizEmYca
/56eE3kGeG7Pg9I/ckRlU2y22KxlB0aChNmC2GOxG2OID3guZhManvSiUhE1Zcc5Dfdrjb2vm51S
DuvlmTmk6r5XTKpxqhMehx7AXNACUe0yFbEXCzBTANVVaScpLA9sNIRZAWpw+xPGOlZpsNDFGB/x
61SZT8lgEWs0MWvgl9jYc1dF7UUz10Puw/nuXqeY820he5Xoqi4+ZIcLxLiP2VpV6GQRHeJqRbnR
f24V2HsBu/JVAKd0Ifi1CGpyhKR8LsEMaM9ZIS4iNiPGeMoITxHkdzVZ/3dkuLviB0oExI6DSTbk
pxBNT1kVVNSPDqLerBHv03v/ihsZ7TuDxADUEjee4NTvjQk4cCTe547LBbZQAV/ygKHqQWb9nIqS
gVCSFsAHwwcTDFWgDpFn/3cKpsC0/fQqkIcHhuoAJBxdKRuVMI803CwyCP8VV0dQkp3dCpmeTgTA
A5D64vTU8Ri9sn14z8lpfItkjAG6BuTRngAFZiKaVXJ220gQRcBaUtXlups18kp8ZnFE2FlrKjVi
uOXg5AMjzKQAk/RYTC+xkOWCCFwBViZYhkCR7FEGhAgyAEydQ9Vchwu2esGAuMCoyDlPuKFymXg4
ad3vdLV3T1+zjaAT3MeNpGH3bCDuNkNBREsPS6VjBYthNIBBSTN6+/GJvEE/7oWNh5F+yj6sJ+vO
Qf9mu0yXuDOPPwOCRRrQ5Sj0CD2vSF2EWnLiaFoarz/FxAKTggBFRqsNTeCDpsHUv9bhSBikMX6O
b/MAm+rm2UQJFIw/uCByz+Zdq520oVbYd7zEh+oTrwdmpfqgkcqlkHCUjuGkcnZgQANvH3n94T+o
0zYdDZhwwQJDqSeDjkWOeooLxmhiuJnBmLP77hC4PWGEQ1a1VVMDINnj6mZtM5quiQcl+ZA4nizK
RQMgkCkEGH8R8Sqx6xBMJ2hbiIkQHJ3c7Rrhq4+EQ1yE5KaxsOWFVwAjcUCT2MLaezD9xWpN9CQM
TvmCO+cYlxN8zhhrQ5TjKYQSk3bXT8bOoHPYCd9wKwFQgxqMcBQStbDlmefDNEkVkmAlhZ64VLx9
u4ooVrnluosfbX/J5Fp6JTZKVtLBLf4oC/QRlTNUac1txOfBlxZHGKyd8XLBTMU5Thtj2VmO2xsA
FD4HcmxP2xG9knyjRcQkE3gSlwZBYTvePYa3g5l18ki7cIc8aldghaaouGXqA6gps6Yr/BwaNVR5
ueJEPhjo3nLQcTMWtGHn8asHRffK1EvCNgSbvFivMTybRDR84odRjoFr0atgrcA0in0RAtTXwv+3
hxISIiwC7iaPEb4MU1yVoOPSCPtZZZ+3HGaQBdsBnBuaGJEAwqtV2F6lLGpZr7jBRvWG4EisjA/v
X/ZddJZRi1xfVcIu5BdF8Z7bCZF4z2Yo4V+5wOnYHwiYCjt/0oMO8gNLkxxrXTSE2ahmC1NnhYV3
LKwkpMVJO5HGEmHoE5kgbMu5MPXZ2UCk4zzLpAC8smSmFkWPidViH0L1B3NPlSH3a96EdzrU3VzQ
OCfxGSSxq0Liwt4JsjjfgqeP/8is62je4VSxE4DO74xqoyALaf/hhEhbDDl8P0RnAdr8scWS8cjH
3Q/1UXe4HxzTa9oDEpj2dPRqKlDdVA11xFs3GpILczDahyd8xgbBuA1rbP+JewyGNGdrUL14npiM
uQKaqrEyepIoAHfA/tmxMy5dVbwWiQJPWW0EuGeD/UygJ2FjSiAWi+3J1996NN9myz54HfOTItcD
iCUqC3BoLrAOo3D6ux6IaUnYguZMxA+7EBsgt5yMz1b3r/zlGDYdUvN057/gD5wjvMVXa4LhDbGS
9nF8xLxmw2G+OLZplgSg1WYAHhgE7RxJ8MKgDftwHeYAgGMI4AzwU+a6dTRnnWgFf2lIsi3na3cA
HNr/JoXp9gKx4um4UKzc+3QZP6aa88L4l5hR7IuK/Is/7ocA8iFtp1dkhxBb99XpT2fr798Hdfoe
IKwDgPkrhnr8IJVRW723uxQjX2BhAGRnUDDV2/+pK+qgD7gVBwo28dfC6NHVxU+HqZsSPYKXqYhD
f93XYZjaH0vNtJXOVvXH1aeVwIP4Yrfsy2A3JE4Aikv4BtVrIy/wD97bbMdi5U9RRsznHWLUH+27
1cMZaH7t3+7ecAVWe3STqiIYsYF+DYOA4K8U7M/SnN70heAeBMm4LB7RPhiPb06732Y3+JkNDTgN
+AWrwuFQqC0QctFL6o7KeemggxuLAI+4cpbI9uOJmwaO5bRacEus8YTkW3ss0sNlQlr9zXvMb16H
xHW59w26sF1csmGIa/MWCNR7v81DQLQnPJ/tCR95t5kXzpHzlY/sPWofmR/9KFbtbLN7WL9C8Qq1
BP/qEO/wMZTsBwrLTzgWJ6aPR2jHpIwutU+tE9yj81jN2/mSkcSdASQ1Cp8ScwJkoTnW7/gc3Dww
OX5AzS8coT1xNHpMNO/mHA8YMO3ZkfCChx22ebhaiARDzhKcMU04buafJLwSHDsnKfbI4qbf9HdX
HjtI4HP6zMp74dc2eM+XUPu4CMTQ8qNQn/NoVegJSZVzTiMth7nIU1pGfGLacS0Uu6kdGsaev32R
9oIDwpkA35tTra9Wm84G8g9a2auDLztMQ/gKeBLaXnlYfQzilsm2eeY7Z9tROSn1vVPB6DJ66/UB
6kGJNeIHT4iL6wXB/InbNARGxCvu2W/hFmAoozaezwevtmprh/AWOyQCXkAhRV1ltQJtxVyjRg3C
WZaJ5zWLiohNwGLJij33G1DDt1dPTvyO/PQBSyQY2/BYgZn7cz55pzT2E4Sk0MW2OpdSrPbPK0k2
6ASIjXtBFb9c3rXyB2ofQ4hOcC/M6wuNrpadh8+Xwf51JXWhgl8fsmCeV+sO1WcNe+upAe/0kQPM
CyJfus61BHJZPp3Wy4bg1TqEDWXM2ipJdu83cQsjqODt/t3SuV2k8w4qIOPMDINgjT+8gAGeKxzC
JidvfFqMkd5qkj5Tms+vtd1qTYCn0jR1jKJfbrCFq8XjEi5lbzosRm0FC61tA6mmxSuDO0x5UmhM
rma/3z8RbIgJ6c7q28TRDsQ+nlzkniBChTVZ6sZHsVhXwNoSn92Yg8LQFU8IYA0eCcLpSdMLvl+D
Z6YdgrIR/QsVVTcwS0MT68GxHITkUAJMgFmc1uKXggUAgAYWlZQGuD12nNoM32QJgIZMGpYnSEek
1RQAkUKeBBI840vlbGMo2DWUyqaVuLaCYkrX8EU0hG2VzKodmLBCpMA+L12w798trB58/0jVcLLy
nAPvT050neIR6rlbbC9kn8Py/zanQJy7WXgGI/vOO2tEuqdIlgldKdE6XPje2+pc3Rof7vHlKF/s
Ga5vmIDDjZl9x+2e1Sg4hy7dfvNqAfK0nKLicREm4tNSySuRvHExkNvFO4e4P27DL/v24V4W7ApH
ewuVj7BaysJyUfAQkosJanrBjuiTo9/dbrvD9ejqhbV5usKtDr3TZBS2fOtdBR0slhaUz8LzD5eL
8A0NwLhxmYgrTcNGeJ2hi8lacYa3edNETeqkFe1FGkWW1Bk7izuTRShWD1acL7IMXCjDD3AZ4T4E
PUr0ZB+6U5ObcViSbQoNaSTOLUfDOqA2i0JyB9rheDTd96dkmy6iVurQqOLGN+db2GLjhMN2dBws
KiOVu6EpNPw+02pCS/lZUVjkFMUvJ9PciI4MojgTZKbt4phJK7nCEYpJGP6fupsdp9i7O+oUqriB
W+Dd0e/m+sFeaWJeQxXj0CiyBvzNXfELF2rBETiEAaTAArzlKH/T9EntlWWVXDjm3RZQgxDfkbg6
9DtUKlStAP8ARkx4k2SfJzRMORYEcDVNADaqLJR0S9ZzJl4fQgZMlpaf6oHj+LBFiNRZBiloV4Jp
aUTaAjoxXDe35MaBkmxcWZ7PxDFgiSS+syN6Y3PxmDOd+0Noj/BJmnAgYdRu/A6FLrT1RZRWpt/A
QNLxsVl/TqOYvEExWoK8OKBOBuGbnv94Lhrl6E1rD0EUjAOn0EXsOII+LRZ3UEyDCQjRvA3S1eGM
LXGrUWgG776TF+IroiEKZ6L/zRluL86DGANOFol400URfB/f9xuDRF8T58nLxUUzbIrhx57EQ4Qo
gL/bCMQ4gjcEucPHtVVYAQGmafo66VF/GjDauKLwkhbVX0+wN3Fnup/5YHk5dKB6CRsCxhYiFKhb
sFgQ16pTcWuRO8SfPbwNIVbmEPx76TUAmRAPbWi1k3cOTjUT67mlxY+SRg3tihh6iFkTvnfUutfO
LwgUoaqB8yM6KU5tSSbMIsiXC6xREgbBqEqmbKnAF2m6d0gb03wikpgyZGVP3oPphk2Dz2eRVkmk
RJWt3RzmJ3w+4jG4Yawt5W7vOqH+8TMnF8ryHaTT4jJHEQ9w9V/IyXxA5rzxAsR2ueHhEv5czpeG
zsPl83HnMV13PxsW/rDpr9ykmHQS0A8ufvzAPVXeF77NBmUAp09t4PnmML+h9eK5jZxUfO74nElK
muRuK/gME5qRhp8z8n/EQnWSptcJbBIvTYSDw7xw6IsRF2GK0Eb5Hm5cxgJhEEYN/yZJ+ECViWgE
5Cx7rHh6uBpypXwfENLmzt64OgGfoStbewbesqR4hqwAFxYNq6Tu4Xig0CCfE9rtdGkJi0IwotpW
mdJkWXcMuKUhXsWP+8Hx6EMXAJr7uX8aD9agChwFB3T8blnRlVLMGH3HDBe+OIBebWHbNpDvqgzX
7E+QkZisyLWMYx5SpDFX9qKbZ7FG2SsX3HTZvKQwYDlIoePxYIcR46tYFlwKQ2wH5AsKEl/FlHdr
ZQfCN4nHkWEJFHC+FFsWExLFYB+V1I7twZ3WoynCEgpqxnqAi0WyeFEpGNe2PEM4P824J/ATyIAa
On7KrlyXJsMintVyKJdPclp1LmJGL0sXDO61X0EpOsVfj9uTv870r2/0nMVgyTnmCuXzJYwgJUzb
kwKZE59aiIRHFwkEcR0VYCw/HqZMojMPp2tD1fFDZ4FhnDQVZ6Dn1VUrpy7MogxfGmhP0jk5SyGE
PuD8mdoIp3+ma6iPR/ulByeU7/8hLvYIkZfTGcnsnv6Yg8mGCMbADbXT0pUuseJ54kPSAZ+ct2Ie
uzww9fYtYsAFN0W4hDwWMRgL+qEW1FroLWvsk9he2OzfYJQ1/Fv6ZKg6oJiCRmrYKRgPhmAnm4yB
K65KXYbyn0hr3B1GphpmbsrgizqbfZwKOiTi8nG0FEo/SlTrsfm0JKie0MyjGUCoMU/0kcuExCao
NZDHKfGJslIJXCLZZUylpJgmd3ZkPhgHNuFpWAqNDVJZkum7m53Z4WlRrEMHxo5dJjuTwtejjNwy
y6KUx12UVZxFUCmOA8wDqTXGb+wJ0trQkGHMqMdoJXmrySGkcf2SaNWFCMbIC/yMMZeCxnC+Pcdb
yogtrc5qLK4x55s9xjLGCgSY5I/RFR4CKluFD8pYhi6mzf5nftdgszyNPqASRcGISKbPjASa73wN
prSteckJPNvurSlfGEoRH/TMBbRiapc+d0avoq2+/NIN2CtDAgSgGUlrdXdCzo0mnMEvN91x7mN2
+vJhiKlwXCTCTwHigNIGvufHEaFAAoChSJZo1O24sJ6zrl9ydPwMxsWQj0kM4e+YG8qMQB5LEd37
e8p8DAjR/bOfvGYJu+4i4q/hFMtOUCMiPYPB3gIO4Lufx3E1yfMuOzCjVD/L9lfAamuKw7bjVG76
Oz99TLGxvIaM0UT2mS0Ua7FQnEzo0xxosKPZztk+8ZOkAEnP3h7+N2jL6jJcLDjaslP/JlC2oYDj
8nByErxDoTg1BmUT/q7nswuylXdpmvFKfeB2jfHgD+U52y9UBExRiLhjXJdoc/Kj4zNGzvCZhNQD
6ZaSSExY8U21Hl8r2VAoLXFRPbqHFtbfHKC4tXG2sTehsQ2h+IiBAfxzgDm3/dOfM9Y+UG09qP26
a7HVxS4PPQB3mqKUi0/AzEiyvWCQA6GBJJoOu/jJnwrI1/5wJt5yRByyXDoGw3SxpJVH8W1RAZVj
mQhfp+zt0553AmwgSGzL+qNVJom77Wb8Z3XL7Xtuib/dnqd7CVI+GiqwFOtwxTnvpEmDI4WjUEqH
LtSIu5W9cfGU+uLuGWm8kHxp+VvWtNEPwQ7FdxD+MTdNZs4UNJBMqMjiLiYN3GXutFjqSypw3Rje
IN44+6EY6LU4opj1g1+L39gyYCyZ8Wcle+uUtQH4xRs4VG8cqIssYq6OOSMg389VhJmEcA+kVQH/
/ZpRcwpWF0SAajI6WvTA+pi7gpn6xNHwXtgSY78IasjSrYJw1PVHFKkF/iQ4m+MUy+JGvZqyPhck
c6/Bc0brtWSbMTYnJvedLqDcl7hYcgPJLsbkDkhcnMTQ6LC5s96o8btezrbZyxoctWnJSqbqIsaC
QXjZf/N5rlCxFl1Ga3h4Mk/D7M/ShpcSWiP8la+FyuD9dO6lW8C6X/UiBfW0QTrqN4GpBNPxPJHK
5kjFpl5k+rbhI1PW/BY55Rz/mgguy9w4IAQ5PY/4XmncE5vbx4y4xCQ9cVwmBKv2b5AWfmjb/K/Z
Hwy+29oyYDSdDF3zh6hB1rq/URKXJFmmjcTOUKWrKiVSvNtJ4eFTGy8tN+54qa+LdBlyIEFpi9uA
mRUeYixZkN8VRXpl+K5Qc2CL8jLq97CThpRUhKAYxUDUBRDffYfnLfWZbcftN9lWF8q3DapFKiho
xGbKJhW1+U6OjyEbpyWfaIOE/OGsEokfoBDrMQk4G8Nlp7/s359Ok1AXplFNgtu5tA+ick04hkxM
B7JxPKNcnwINJ0jOsyKB5wLPyD8M4cnZ6Ttn/b9b0I7OruxoUJWl6k6wDx6nPnm7HtLX60DV2S7h
t/DiBEpdtZrtXO5VmNCtSOXH5gEizh4cwVb+EYnl2O/ZhysUVrR4jG4p1GED3mD+2O3ToP661cmu
sPw6DxDEPG6e/vZ3h+CshspuCuuXKA12o1YoXN02RNbqmS6BU+CJ+vOT8OmOQsMjZjTZsy7oPSYv
t3G0l1hTIkDFNQwM6k2m792sIHQADsHd13DYvdltTw3PDg401rI1qLHII5Ty0nYxOrlypjq97Yc5
SBsg4wheVmLENymcST0mR/fVit4X94Yia09YMUS1Ye9vVYYb9tbCScrTiJvO+E7jfPm6jTsGTM2J
tnMcUh9oh+ly6r/iK/r/R/AFVyWjB3r1zivnlK0M9KWgLcJy+HrY9727aJ+t3jV+9Zk4F/YdY1Do
4LipLllk+cdelqh9qgFDjMZMCXkm4SQOk13UHLb9FqE4/U0DOMbV3u7mAQTG1CZ+ZdNTtru5MnvC
Xw962p7C7UO0TkBsCtWTOVp7J9Dkg40ZCHgo7b87hpsllLbXvDXu3m1meFgEfxwq9y65EV9ncfer
QSWSs95uULRZ3l1t+yKRGPZRWOrrnlQWu7Qs7M6XHvbKNKBD04UfC0sa+AWjoUbWcZ64p81VJVjC
f9nzzT5/1YXxLUPiK8yIrS7Dn48Jdw6nnqcx/ZgIm7B9dtSRPhKv2w7yhMK6aQ5kCx5ZP1VCHqPW
B9NyjlKaqEfLONztE2XMqgGkRxYx+ALSIE6e88n7FGaDTY0NjFo5y157UZl36A3Y2UD9HCoKyMKc
FC3KA8EgaJsQ9MmsYiq2uuICuq8NmlQaFDzM2K7gZ6MIkBl8RygxEQQw6GhUAa+M845ahY30F0Bg
Hh42e0gxZf+lGis5pFQCOQ6pFuArqv+Jv2h7SyiX7OxMqKcAFl2DrR8FmuNomxZGn9OcqqPJ0ezc
3qZDXhqqyTXCL/KwScdRcILo3L1ei6swPbR3nDVib3lIi5NXwuGKM23UgQ5FYovdQyZ6g+Iz9bo/
WeRzab4Z+NitMeMoKuchIIU+XXQz+oE0JdyWk6RiL2YvUCEg9yDxioTit5tZKdZVZvqcJCm2bc15
wrDsqJl+/GYidk2AH2lBnhP/nYtBUmEULyt9bg5OGyrmDm3H1aVx7yTIM2Bu5w3QDW5Q9F3RbXEb
lqhLsghyZYeZmNgnLXo8BlY5z3uG2qAc26PfbHM2wWN4gaewLnY8Yc8RKAbGkn6OCKiLuaCJ8rZl
oXSY7rzrANQH8wOHEDKpUDjPa3sBviGs+0B/+ZBV3JRiDCszHDuoWrSguUXrVpwt8uOfNGL1226z
20fYX9yMgg5Olku0S4ANrSiqB87Cuf1xykr7CaOqDsRtvOVE+REfsbSLetBIIWdzSYW+TI3G5LvC
RcZ/ECgPOQ5aeI0VrsZuDrQQoiRqlpNGl8UJecUpdf6B0FCau2fS6sPJMmoG1zBKmj6OV1ylWMW/
C7mj1aJWoir+IOXA6VKOCqclGkEFeVdrJjILZU/ZiVaxy7ugHKQWCppgpGOWK8UeuCsX2IqvOuae
DDodLgyo1qKUhBTewijh0vIM8OwMO8nRfEOf4Zh54L2DVcXZ1NZM5dr+t6Tc7BwNrV80ZBTVVDjZ
kC9U5AivlK/BhAqqzGpYNSDKPyFJQ946I3xfCux+vBqzlV5Yw/vBK8EmJBBtfuo4s3cwcz93CEqr
NgM21tD+a3WJRP5krQfCoa6MOPWaZde9WlzLJTZOTf5oCS9q+UxXHfYvuDRz1YFKbZs2Kr6Er5fj
LQfeJzVAEWyOEKo1a6XiG8WI5UE7O1C5p9wmB0LO32va3V4SVUzWmHw1HyD4xfrAurlHc/wG9nB0
HUV1yt5sVV2cT8uoa7ckfXPDAWv1X1uOQL5mGSbsJj99GP0eOizURXWU9mDTUx6eUZxw1Brt2tiA
ELWM5kRAvkxbZA5HMQHlH6RG8KiuJqEGJlKAvo7uI6iZFN+mg0HjQnL3a3rAtkZ+HBigEd9hXxN6
4LuVZZPC3PprvS0TMN1jkjUCrPMwIB3My78eUUuG+nHmd/vzcN8nSyOpg4ntUcXVjV5hR32BzZ4u
wCV1W0TViQ5hh+BBZ1SE3RLWAuQunlJqYG10YJ/u8vwoJcOYUZ2/ES/rxnbrbXs+DJLKw4Wr/fH3
rMYxzJjVZwv+2+PhflAIWHeIpDL8fluHu1TYGJHxkO28BfuiD/EL8MmmMKSwbzHT/boLzhYP642j
VcCfBEGhZAjOIYnGB1R51n7yy/z6bXl3niThGpPjRL67iXtSadPOU2Jj5ylkSTXBX3wNFdPrrSFD
hdN7y1KwtIvbrNefrTn7sA4Jhn3RvOpkTbpU5r0dIl1Evk88ujhJG0856Q4YrPO7Ux9cvcyUsoZu
2QCrMG7CpGi2Jp3H1VjfXntR5i+heZodfw23k5cBoFOV10n+PvLsn7rgsTfs8aG4YDJiOZeXuPNV
xuLbNgR1bxnUbTg598DrVhWP20umW+4525xmDbA6feijS2Th7oVBpfRjxVnwBQiL+s0rOnfYrtz/
JabuXBv8zLCyhhgMO+I70ALs1+I6QQ6i9KhtNJpgVgHvJ2A4wteyO+pdPN1fcpnMjbB7Eqx7XDh8
b2HAi0BUlGPYhrSM15pPK7vJ6SkOyE7q70bJP5rOakl1LArDT0QVkISQ27jimhsKJ2gEC08/3+pT
Mz3HWpBk77WX/LKHECtp+EWgapX1SInPZ7uLCDWan50lihaAEANhssIMpK59kVIgE/wCFBEI+YR2
lMVOv0CAu9vfnWqtfhz118lxBLiC47lpPdtyLopFpzg1POC/zyjLIdOjxCe7n1yPFute3dFmhaJg
dtb0Dr+khq5IHuuVdMuUqEWEfQ+OkQGCh4OzPat7tAgSmgsyCSAzOhGq7QY8XlApPai9PCj6pzdO
uoRw8/Ja5k2XbT6EvCdh2bxXXgNgp72pf+CA5PVKB+A4khKwDyH2j7Y72qvAEAb7kpdIiS+5mflH
UYo1j0g2CFYNuf1BjgLVUoclSddaJ8zkjISGdPbJY2nSmM+NMeIqMve1PaXHkD31cK3PNwT05X6v
w5n8e8EnklgzGLw+ZsBjgIlx+hPovHQQnoP+hK6eOdp+QRY0pp5HIB5t4UqZp/XdhJtWKeK53lks
zfkxGHwG8FhJIiyNJjpTPYfUnrA0J6xdEA7n6jjBPp8HclFh+dGYf4R9tvKJdF95kUzfadXRFuHI
jVMX3CInF7xSTtBjOKGzV9JtV+zJB2wqRRdjH06hV8McPTfUWKWvNS28WOTts6COnFHBz5cf6xdr
ty9dzTLHpwIR3JMZtHSuymowQYpQCM+B11zyuwJnliVIf1qQWEez3/XIhFFNn6wGAAZ5B2+fHjAd
oPt40p31ySPkSjExZL7mrXZyrwpMAzUP8WnevRzqTVqqUJabyM7Z+ROx9Boy/+RmsWvZs3DQRxva
WyvkJZzmG0zREafBr51X9gka06l3858gJ7OO2/5Z7a5tnLwzcky3VK+G5XFzbUz1vF8pIbUIpif1
+NHsd3F8zZIKMMXdyQFcnpyjf60j42QXoz9MaGXCDjNgjkq2UDHH1vM/H3T6+tmMAMUeAv5K53aV
D35loh5aXaR96NyQp93aAMZD9bFvGAjVfNbN9jAtkLItg993rhOMaXDMOr/gDU305qjAJFod6fC+
Ka+B4k9+diqNdO4sXHvZZJJLsqNrzF6g06CeaNbSsbm1WATX0aWMVns+FQIxQ66cZIl8msIJRaDm
QPphzCCTl9MYy6s+9oALSn+fZjIYMXwcOGwWhFBZElxkdDYHTBWYvbHUgBFw3hByGRn13Ul/A0IT
URrUcRXk1myowHTYhsCIYeCnKA0WHg8iMQuTpsf+6+9L4MMJ7EAyL1EGE6WwNqTYZ/AO3ATQ9+g4
Sk4THPj6CFY0apcJlZL7HRAYiGLDngMQ/hjesTT4sxbAkAAJyO7Mlcfp5zn5GoBbcTOoepn/WT8D
1wBm1Q3RkBKYLX8I46N2kHkVo49u2A2NhUFiWjI6LNYCX8uDpI3wJzcu/HhvsmDyOUHunQaIrzmf
m02QRIgQoD49I/RkRXYK+c6QE7l2ToMnTlOA0RjBx2V86X3QGRNLCYXv4O8jAcSLbP/LSd/0StqH
S497xhlTzcSFBHdeaDZ5cIU9j9IGXrNhHtPbR8pIlN1Eo//rCswXPhGUCJl7nLwGlQserThdC/pR
Rj347mAI2B0mCH8Bq1f+rhb4MRZB07IR9tjQQ4J34Wwa0A8l4Ipk8o9h5w0oGlmmdx6cBgD6Diie
WWekNnvPWAQ2njFqneKJO6MdLVNM3On0eLhg0sJEwBVg5SS3G/ANpHlZmigE96l/SVkWs3pI1y2y
64PLGbM4xfg5U2eI2n7B7+qwTYBb0M3p2KxNXZCzMoEBds3mRzM6cTVC4oigzcyCGnOSRWIYU89E
j19wz88F2dSvsDsp86ek2SuPtp0dSugpWnC2KLXF5MHGUYKHPSJey7xDBdmMqGjXyikW9ZbNAJvG
MB8R04Lkvqu4YP90kz7ASKVKGlTJG7sHIS5wxpNL63Bvb3K6YA30jLTkDpjjbm5jQPGNmarY10Oz
Zcb6sOXFWppZv+HRY3zajXVnfwcpL34hNAafplJapoFUP9EPcgaJKKfAibw3eBdwGTDrmMLp2qoA
xPU++rEJkQWopVkgpZ3Tyk1muGICEEgMM8FHMYCFjpGCuk7FUHAhoUPei1hQNcYJCzZG/9LmKNpP
2NuLOgQbkMhKQPMASUzkGTABSllEJTU8JYgPWV1QqQy1qOd3w9P+vbVlJ7xg3a4ZWC4Wtn+4gdDq
RKTMux2qpe7rIGQrBF4GL4ghqU7lb18n2tZNmmt6qHTN1QPnVeLW2BytAhIiIj/phvtyX3EzXjsO
EAXG0h0QmiWQvz76osOTCxBx1f/YZ3zYQQDTuCRtqqcoKL2YGrfgrOOmwFhTfgqhisueI5N6rgE5
9ofVAm+w1TQRLGgD+0RAthyU44tmM/J9bvK3m02FEq8GpFogMCnqz5v2mUNvn+0LxPekd4JANTnr
mQYvIZLL13I3DAP+etHMfS38d0xGJE0KXA4wxuBMTlrWxF3Ytv/aDO0IDMID1Um0Ydt4szG2AJuC
yLsSXXClROPb4eiL4SNQbScc1TmdVYYODrjXaUEv4Y0HJ+9U9MdRiiBEZD1FLO6YXNfTJqQe4R9L
nkMl4wV/zlG0q6AEXJfNGf7B6gwVBDTJM2Y2UJO6Znufj1eXAUos4OzofhE8kagDHi7lDF1YMhdC
MeNKySvlGJLH5IWPTv1seO+rqqlBLZ2Q0RoWGS1axfQxgVlJ3+JjgeJI0dGdEGisPpeD0p2mOYan
/jAbMwADEEBjg6YUoxyZulyG2dBNgEfMwcGDDBD4LqGEhXtHf02GIBPatSGXHjADNBCyKzIXynY0
UGhPkPuR2r+5YpOMi8kL+26K6Wvf2pCPtzkJTjvmlyClqcZB+J0SSXRnqY1fgGYSIG1mB5QzHHLM
objAzE7l1IOsZJ37bExlU6IFxTyTDA21CmZjOGspfnt/tzepvGWdH5YZd7RImWHDLoFMwwniKXN9
jtzFcXjhGHzsj8OKRn/KFq8SJdqIzdVnRvwfCDuHkfJQI6LSpUQLP8TybPs7EvCvMBmBDqA+p5AC
YM/1GjVxN/owc24wOVmFP0KS11rkmNOiqBqe4D1+F/Tjh58oc5mMK8EQ2CSnTI1YBtM0ouzR3e06
Q0ZpKokZvJ0aYs2EUpvZ+F7l9uNPK0c/2shC39p89qK00fyy+mnBQWpxG1gFUVRw7bFJiRpU30Gf
6QndSXcjd6ZhwdZHbkI8kTJ2+ANVRDHqcTFB8ga5s6dn7w3ily3F+LIKun5vidSg94FMHOf+lxpw
dEzfUTbtLjuD/cD0NM/kOo5GZvyzdK+2maBU7uDpqNuaA8DqAuE99wDRaSX/us6ygNaC+9gqya9X
2FlwiwHDxve1AXHTbHi1q3lLBsxA8yADVG+L/GkgUMJLAGUCWbAAkQaUut8EeuZdtX0iPqILZam2
hvwMchW8ad05z9Ud44krMAwZGCIfGqgAjkn9NTIg5AOqO3Qv0UWQdPe8IejPs31nqQ66dnfCTyNt
QxVHNfjccBzAx0sazn0DzSMuowcqbHPy5amSlCAAwFGmBuNZEEYI3WhOTovycD4oyXneHKvoKNSw
ccbAic0BTxYVSA2Bl+pYv/n3ZxPe0Sh8O+fMpTky/T58Wmo1mrJHE8bIagARzNdA2d/Ep+E+JumS
qUqHj8KOn47ugaVs0+CwPnHBo89UUH40dcgmkBUYFIvv8B3Gt0nZO0Hsw5j03nsg7QRBi1LK+w7r
wTGmYe429t2Y1gmnpG7dD0aOEmXt/j3KcaJ7rfBGx6Q1BPW86Pa7gEmVw5Wk23pitNI2W5n1GojB
X+7dp7V/66tQ3EDJFn2NgnaYueIBoi+vlLGSPsNHJSXqQNhQliBMk4zn3WR2iUhDlD3/jF9kroI0
AVDsNyBx72PrIT4FEA3txuEVo5MQfJET0S1EUtCOQhGJDzFx1cIXq1B+gAK/V8ffw9uBL+IULCAm
NqphnntIRyL2nxT2Fu0BBwYmro/xsrcuLQAPAOZhNvmKteQHZvFy+k2OFgoKvH3UbD2d9YccT3IM
mnyo1EoUJMhBmUBjbgTNdCIHeO0QWc8uoY9LqiGlIZonotng0H1AxKkGGXwkm+ijrjwq5h80E0/p
cVzN9eUJAn+3V0U4sjJ0NpDtu0A/SJ5DcKYgNGgXlcN2jHqeWwRNu3Cbk7N/3CK5zPdWPv+ZjoZc
SYd6fmCGwDlWvZO5RuHjbn5Djg6W+BGMrJhkETNyVxFdHlotF1owJ0ZdIrxEn2raYS03+7k/GLRC
0TmBf7n+gXtXKZqNRE9U8wHrsLKPcQm2qHKywEiMKfoHGXMJ3i2CFv7d/w6PL3BpHbuNVUo3UBkg
7bS2Lx1LkfVc0j49n6zcbwbPUE8K+nxDJlpZQE/uZLP6jpOvQ/vzaBXLDm8dCHpY+y+/g42MEYgK
TDjFtc5R4XH2z85zeiKDG+A+FJy9Ai1Byb8jnWnwca33L+t2uCL+fsIGpmLY6uGcY9jHfp5kzAVY
tJQSVrY8+S2rir+AoXuN4bIDv30gIijiC3xmcfABnrfNDcynGSh1+hLJaaoPoB3Z9Vysj1vo2rSQ
4vrh7evF0ovkhBGtFhHtPNJ5sXWInqxXtCnQkOk30qeTwXoFp3CzxYa4ik+j1j8ljcbwNJJBsWC4
cUHOsAee9pYsJSP5Wrlmbjt9JDpSGqpcyN45s6qnk/eU2bOHghn49P3JKcVEubZFN6RDi/JqtrdK
+DnZyxbLGr30m5sBwGV72kh1kiaeRQ1UmFLAWTfAyZ4odeC6YMSt4Axy0Gsx0EC0bmWV7nNZuiT4
K2bz9KkheCs7fdcAZAGO++qBKrphubNXM7cdQeqOLm4JYAhmAsd1m7EmxylkHpiKiFqCqYlyuzvt
0IbtDqOF4Q9vK2gGY2c+z50PbUoMyEhF7xqbsAW6BDqh8QhXy+9G8WkEsYchnotiCqhB1AjYcmBk
YGgwwyIWeA260xz//vFss9Z4qAfTTkZzlp5qyRd1cQWlWnUJ6MS/7encGT1jtN8PYuw5aIEjY0QO
g54ezC5gbwBFbTk4xUeOxso73l83efRHEP2O5HD7hUbyImF5eZBO0BbnFDUxsfKWGJoQqN2KF9Hu
r/zKzYI7K+twaZsi0NIQmpBOGF0XuEQB9g+fjpFc4l/IIToUDdzaFQGjHjfvY1970HnabgvRI/kF
IhtiAaQgdhFxRoh0Tegi2fLZMS+TxrDpypne7qvjAhqwnJRdtiRKOo6IjsmfzLhwR2R+D5ExQljL
k3+J6+4JRA46yX8dUNq68NJR36PLlCHodUMim0yDfinuioHQJ/mKLZ1TgbJiAkguCLOeikdSTkne
pEuIEOHZ1pG5kiE/jy16YmKHSjYHyXMKzGm1lFwbmR/kWLij6A2t/J8newhB8RAeA9xvih2QXrwr
oR4/Fi/3PhPhG/ZBK4TVFKypN2yB/J/DdnRFjOLqM0hwUNXc6XwDvB5b9y6BEKEYdztEs6DeipKT
PI0IYp2gyXz/nv6LjD608xuCOBo0DDljjhNjeMYZQF2szONu/Zs+3DeuX5pVBWIbUPbuowaySR33
55TQhDo+yAKiVOndoIUAmeew9ID245hm0EOHienQxLJBm+FihVE3Ui94i0GhOoVNvx0VTfs9VOMy
VBw1rgav4OTzkpxPbCAZ3fC+/KrQlS6QaK4RweK7MEjTw9+s7H1n8ork6y2+S2FZqG4j/ARt+yZq
MmGNVXvTrmP5jrxHHjFpw3gS57UqCCHi8UVZU/Ihvm+PQYsgg6GH+wnk8wqcl09QsuIAU0Jvh7ME
0wsrBQ+M/4bzFCe5mlGFeMQfkcy9kwrgXt7rgBFaNiYVlmV/X3ANKBZidirE3K5VQYJ4QrNkWo78
hgT0xwb4YE88xD64pXFnCdrtSIVic3W6m5J0seM+BldxtqvQRAlFVay5eNnw6J6mRzaL1pU1HvpQ
FKLheDx+uE/Lcc7y/bxhIm/HjD3oaA2HlcmcBjufOMNIgQpJhkdS4uSkgqMCicqKBQ6oiMIcuiEa
eyI6hW+vCETjI8rYGFFc2JUhamxoA9CJ7KMaDUhlLP1jco5I72EfRha3mmQIBHUg1DccBVw0X3hG
wN8S2YZHoNxvjMYZNU4lkZU9KkzqDkh+Rkg2mRtiCScr/QMRSFGEDCxNOentujcItop/oYtQoUYh
diKPFCEsRhFDyiUY1VQ6d1QYEY6di02XEvF9lE/3fpVQlmPUimg4knZ8Amk8OtgQrdnKYoj8o9JC
ucETG1fGrNiS3VLG/t5lKFei5b8YpzAiFHGHDpdKiuOVJ903AxUg6aAhLxII2h6x79njIHbv1/iD
6MAT+knGxAuBb7q6fBvcBgH8yMcEJBxyfKIPiqbev760hGHuDAPIfy9ImOPSPXuQ1EudzslLjSMf
3ArQJUQdftwCDObc8ANF8oFf9DBRkywYNEFB51tv5EIieycMRYmMkvi9ObLJ3pvLbrzlypMWvMPC
flsZCWHpSDL6sjl9yKpJslhCPAQnElIImDGQkf1GP5Su2hNqd5KmC/HjgaqOqO0JJ2vZhZbZdFf9
NwaH8jhyhM0J6FRTbVcSia7otNFeN6eoUxPAzhAJhY8o4Z89iCobU9BFOYNDRd5eoyn2suWcaUxR
9yNPZpoBc7RyMa2ztx1eN6cVWQ857J/+H1O3OUA0XgyOVfYnaED7JLOCz0Z968g+OUdi9viE6CUx
80Wi8uWHtrD9/wkn/rjrIn8obvYcFzRIhEAi+wD4HKfqdo7a62hEHwSAu5TXkIGlkJXhaUqXgt61
jJKllS87TYoyAW2hU00ghoBV22REqAmZAIPHh9r0hQJYIj7+9J6JVA8N+P1iTihsPeiJ0K0uNpgu
0SrqMYlzXgFTUCBVChEMURfOTz7+ri0oGBMeGUx6S+HAlbNAdNVaiCL+yH1biIvJTZPTUwB88h1y
rfgq6wAGrNkeM54yxh/6sJg7QR1fiflHjz4xJtKNccbfvq446Ur3Vtr1NBaYIdCeZvnxtm8O7bc2
3ewuCHEkia2zKEnSV/r5oFo4T1msXA/5JVKKXY6lVngin+CeDQaDjzuQT3MLJekUAZClt0JoJ5QS
rrIRLyNhHyLSVvP6FWq45lbjEJNUU8T8HsGqL8uQEQHd1cmGDj2GshgPCdbJVLbS6G6GeL6EIhrV
DFVgwrDjh/I5vf+luyHYVlSuMdlGZ+qAn5dg1+WdSg9IUC3MDtmXgnhmuSBSieUSWMbzGDMkCnIa
RD8PCutCUBVyrVW0TmV9sVHiRqrQuqWjwOdfzOplt/28HDatTaTWHRCy+ZlyAu1k7zfqUqbxCCGF
YUhNilhMyU6qWLFfLoxspOKvs8Hm4H7KvfzY7cX7IKXG4NxruhmykGjfs4s62+XHjePu+LO4kV2T
g/9lC0/nPpPdiUQ5MojyKqnmA9ZAfz7gBREqrC16y5KtAJYiHMgLp60i8WMVU7ZPTnOVTShSuRJd
ROxHZGVEUU/+La29Lu3Cm8fn2RfUC5w0/w4fykkODAkv9E1kB7cBO4kACH6k86cv54jWO81J7v5W
izy0gSpvw+ksRaoGCRxCHY6H/BIbxezv3rQdUEdrld8zsN3M06C9CVK9hT6FTJsEvyUUQcyDxW6g
zaIlbnKkoN/AcSEKAo2ecLOMESgQAbXzQ4L8KThWRMKX6RQ5IGteZtLyyPQNaDOL9XLrbwojWO3r
oAb59I1X4ZFRoQiq5pOartTP7hxKDOG7XsOYakd8p2WExx/p9ekwLvzar7UKTwy5JjQkGZOcB2Ip
/P8Di7TKzxVrZPmVx0jcAVzOAZxTlTOjOnUcBGVmGWCkA5BmmUEsGKX4OYXTxVX9MdiMi23k/FX7
eVgAn8Oin1vjFmkOVHLxPbf+BZqHa1H3UeE7ObEcMYwSRdOQP1uHXo/P5GSAkKfve7K6+Rl9CnI8
+NWwE7ghAxFCOVtIdjmkQPaOWGb5Pt1YQA3AUJgCIxSAHIaoXHRHEB9rOLNiFK+BZTdicYLnx/wz
Pqsf0QOAX0rWlBTzL8Oe+aPl2DxGs6f8yWzQuTRFgeA32JW2QtSSlqvNk39MRHlUlHV/QO30CXgP
bLMaaL8wkAwoX32DxAVMr4T0L301spYg34D6Ra7Ep82fNEZQzqKHyIdTRvHPRm8vlRLQG9Ha1cQf
nWTpForUMsiEueQmdzcfy9HxV1eEQpwySJP6xxQIgimhT+R4QcHt0CSiMc8Im4yIjoXXHRBIQI+Q
8vAdrySgbODggVBHQxklKiAoE8wHZIRxNGnUn8l8mJLT/c3BgfBTU22OBwTZ0RcYOsmPhdmEFeB1
6vXRC7ozlACorkr6xHbBKoShKQuLmSVgSE4iCGe0fWtHhpi9btieNRYYBSIDogk6k8VuPV9ITWQu
/lOwXGjqIaFnzpjQjUPLma/8pzn/uI4hzaVbHDuPYFlNNG4DahJOcaI6ocvGgTUUcSajj+bPLFlY
vSw3sxVf+EzqcR4+ll0fbLG7wtrrD108X0Xfj5MTlMYvzcONEFr10Z5FCRW9tHacG7wztwQOwnt4
MujVpUuuwI9hcSxSusncbjln6YaF6sp8U63cnd/6DNrOvYbn9NbP99m43lzGJd60++a8nL7wp2Ez
gwujAKVN07KmCFSG7fll7NfRVVJ12oJQygDN0oR0ReZDuFGEk5msSep/pFqOom2XSBkBRZ9SocFk
jT2bgW59U0sfWluYrrTExs3wtwCEm63xaNhi7wDkys3pem7LbTuFgyr6csXhRJsxD06D1VDZvqgB
mdS9Zjgb4RTTXoMEbs9+ZHiHBxi7CTADfQEivVkSb0+21uN8wW+Gpj5d68NqoWZme5FxVRgj0waa
ndB4BARniEuMgcUDzT46vb+ROvn1fmDvVUitK2k0XxIN8fUn5fMxZLD4sjPMmoyNRrHQmP8ChACh
pwU60DvaoqthyYbcAoKlD+6rw1b/chCBwA54ThA5nhHoS2Mg3S8oR403ZKZHRDeG7XqDFAYp4o4l
2JG3ikhbsfkulaU2yDbtUX2kbXNSbQqqjGSjNnGTEHJGjQyUzYwWVMMYqBeamVcibQk8oOFieABX
8xZ93SbzV3DmQJvjFXkkomvMvrgsiyx6YG5MgEnoiZTRnWPtiF7RpD0A7HhMYOc8oxdmVvjM71tz
yD4cXOmpYX3n6rLEF+9jthH8gzgwqM62ukN71cexaIE/TNM9PrH8Q0HJQdrnofgq8S3H/qX3yR14
bNjC6Ux9kPH7euro1rK0j3UBek7BiNzJ8gUc6esANO6mkF0Yhb8Xx1m5rcKittoelhW8WXzYKrZj
Ccqtco4zxB7Ayoy1woaf06DSxClaLDfEpqPAe6tXHZo9bdAKVnsWK0+gTKD7xHAAeYbi8IaHAuyQ
wuOA/weCL7GCEBCM8Qvsk/egCIlUyTH+IpRejUDJ3GboeWp90IGz/ORg9QGkYw3Yu6TJBKAmXjEI
hASKhgM8Pu+L7Opq9KB2EmMgTIbR/8yDH7t2nK31WOkrV+sL+Uy0vJh8rgJjhGkJDenOmRKys8sN
u4OzIPQ5eo6FR3frCvFsxF3i3nSDFlKN9I8uXgl7EXfB7XXC/QXuPqyFltjoZ5QJXavT8jS0aRmZ
09IU92N0dALArU8YMMCwk9MrxFdpxGDzI4PY73z00dHDAmwHYoVRL8Cl/ubbcRS73rOn9yNkqK/R
oDtuK5axSBExhb4yjhA7tdojLirWZRjFXMbj7uZkriL0qyJc3LwbA3OINF2L2KvESszUGhh7Bprh
jR/BsMOMCU/W7SdEcTM+gs1dV+syRsr/M8WrLeouKe2ZxDjXCNe0Xhmz3DMSEhRbSWVBguTWmfK0
JDBCU0N7q2Ub7oVk5RK2RsCutipGr88lbDYGgsb4TEzg4BpU6+/86DwxSHuh9VQ7hlt0gH9dZny1
HebYpdwHlxHkayb5F5tRjhatYFHweMq4FcBG+4CqRwWTiEJbIRclCP6Xx9hVPc7Ds/0BMZRwKRmh
a5G+yNYdFFCwVGMhPQ2zOlmvg7E1XCYRNQ7kbDXyOcBzaGmD5GxbJ2wLlQjpkaTDdmNRiFglbVfU
ujnN4vb6MWQSvBqAoABY1gmuc6ZmU2b2PW3XxkeJrg/n/Mk0FDadWVGs+Lzq5qgKlQnsyt/HJNU4
S8/nGq4KB6v7tPSQg/U4ic4MHXdd67ogrj0XWe9nSAQiDtWoZSPbuiVgsfO+HHZpY5wzxnhF52lB
I5h+C69Rs0hK9Mlls6I2hEDDbeh/DfPVpbEqXI7uvgIOt/1NMniQP/NNg4J3sVARCjo5Kw5vnr/t
Pr0W7hYv2/j4j7PLeVVtfktC5k8ZvQsb5eCcpOnQgqBCYOyCuuf9NNwP0Munpx8dDYU9sny6rjhS
5zDSkKYA9kumvf8l2qxDGGWoxGR8cQeAmgMWsZ7IsO/u+xfGLmabfbCvw8+BO6W3rRXeKnjGrFE8
1mhLo0iDWyIAw9zCGvJ8sslSVRSc1pcvI08HQ5Up03+F+FYAfgLSye2EtfUe1ylg+YqZ+KxkfVUz
lV63e4zgEqAPqbFXoKxuukeEzH+V/eT/p99cd0h0KUfIVhFgQ5uGoxRQJ2apTAQJQDfYu8PyZoFs
/qzfuxJMMPNMeK47vvQgZFURIrqi3cf5VhLLwOagtIdukGZ3YBzBSeE0CzBBxyyiGl6XeELMAbmK
ertYhw2NzXcl8orUs9tX+Bv/FDyRq1mN4grPPXwHnUMxu1MEfEYII//58wD746AGBEaYKNuw2BB2
IAlgXqKj9wFmCJgK3EXqCNCViNNgSMAKQ8sXmgnMXlNjoDSHrZ0jrW0pGAfuuvSc9uq0QhFxovbb
jB4PIM7wU2ACSitlViM6RjFdudrJ4Zaz0uqf1SwsHcr2JWgUQ0RW0OTroKqdHSh+cU/tdykmUUnv
6eMqvNC6JFx14Eoe110EjNgfJw+1X9aocxx91oAyPuAsh8gbfidILV1EtHX/RKgx/SQ1SLF88iog
irdelrBw1+Kkwea/9h8hILzurNXGy+kNf45te7fUJYjm9hkpThiTzod22MpuchrvPnQmRt955iAx
nrDJ8bOzeerTtpm8d1gxVqCG6Xw9oP60IE0efXX2jlVLn5Odhwibju/2eXeFBvRk1LlD1O1kC1Cu
Ksg1/qaTrq+YcJSgPM0KH5ByzbHLSw67bHaGzBYGZAbykEf/Hn+3+BwPFBy0IcFsOsi5weFXnXzQ
8msYIrik+C00tBpWtc+i6w4Ung5Eva/xxhm4cTES0h18E2f3GIFN8DzJkTHSxyeCDrkBYPD8k3MP
u702cr7HNTSlK3LR+CCPQVi7cNyA9Zk6iBCchjcN/mq9tpTpEKGIiDGjuS/5HdMX/4ya4qZrM+ZX
x3xh+BJMDehxuEEqbS8kp/BtNMvBc/ehfvmLDDoP0fuRpBRAEVEsqD1tedu04VDiyj4l96Gj2q7Q
MKb4JfMGHMvJdXx4NQpOGawUm+jS8U67NuLT7AI5gFUIfi+PnLBDkcGgGk6E/WbYzJeRZiOIVj5/
L8if0S9jElfC0eO8a/WJm6/avqiJsQOoaeXphVtV+eArsItUoytLLaX5fps/3Weswww14ip8Y6uJ
5XHIgTcyxpd1c/hcPGbfSF0azj0qSP9ImEgMusN3zP2CIxZRTvSOo653os+HxkBwRKB2+8LwvuWX
0TVaTZpYVJkG+H3/uQHp0CeyImCwBQFqt0YF4oaDJ16xmCv4uPz6n5l6MACIPinYix4dCtrgP+wH
RAmu0Xui8slZRWBDgSiCi0I2Ba9HoamGVLOdJa1R6d/n5DitSPfrJIs+6RnB3SZ3K+osv6JV3OEg
MM/LxkKqs5xUCviv7meQi3Iw7lOOzdUSGtAPMQX7MzDS+7penGYPKMiOujMcRGhIrC77cycUaDvi
RvMmzCmMFTeTDC6nmdEWyKjFzIwp/22ozd/IamKw8+GJN7Q2kyzlLAUghyElpkqMG1dxtcTyqtwc
pwZWBAwOveNWplRVfAuM9MuliiumM8j3gWlZ2SVVRMeCY8BrFYaC7j9Sitr0kr456smgxWrohDG5
3aG0paVpElgMEOMrl4uXK6g9r8iSQAMBtY+BlrKwWvRqqFfryny+rSOlBJrQXb/V7L1aqLoCvL76
yjd6M2H5RuQzLWhU4HjKYY3q8oQcl268fX86aK9/pHr1kciQNHqVvNFyEgQW6iLPXT4QopbJydMm
nJEcvW2gsQhYA/ZsWldQYAhXibpl+kPSwAD59cLwj+BCVRmyRAXOnfZHe1ju8N2xQwPqnyXoBmei
s9IvuA3vyX0n3qwpG125pH8C+mRqqifB4TdojSPNBgn7IrOMoo6HrsHbTu87DnoCEQNA1PkQg/IJ
SYIizNiWyFoMoL7ymunTLt4Tddpvz7jJYCN0ekWkyOGrihFLL35oCBuYzm+PMw71TnqDJMgJiiTT
AumwA+2baKHpPns9dS+sADMbcZTQcW0mfQIqGMwEVRRuw+YOxWRzGwGY7BMVEX42qxHWVv5GAzn+
ogNdWCkY5fQcABJFa+IzAm8C/BUDZrhhmC4JDl/Iq3ASuBAG5T4DHeHPba68V7UVfG6gw5pr1BLI
Ti0Dg4q70wVAolh5m1fMaYavekCKdQ5I2SLqT4XjobYWUEHRIoi60xnKD88AtSwO2AhsmcG6An22
SEBbRi84SqQqMwLLry9kfnCpSE4ALiZxn73WaFwVYV/bgIuEzxAhrkMrQCS26kPbA2GH7BU9wzNJ
1uC21hesTSFQchvsWw9UM7qeN4QFQJ38+VYQKhFK6ZMbdDFkMVl4cHO/9LbOwD/oY905F3gh/BQc
95nOMb24I0kgK41nkYkD1BFDIH+dQ8rtYdQHTZjdKhcp89ME2VBJ0wiAcIxmPDWofKwxqpnAqJ+B
OvsavksXhbG2e1snPBfmDwCf/W6KpMZMj88W5qAsgFZQe4izlFtWykuEp8C590VrgenBhF6A2rVr
FPbpL3WYYRlzLDaEikPketDsQs0bBbmlDJBaV1sc+bb3OTEJCqf4O8HTmUpbrdWw8bhpmasZuVxW
RG1H15wTuK22xySKCsq60mtho7FXv0XyzOFXGeuf+LQjYkCgR659/dHQWCjWQOhFPHsR6ZXX1IVZ
qo9VaHt1v2wCtMmTzgopj+tpBHWudBXdfzlZYbVrpKIxOe8kJ+QqycF05gF3Y42Q7McuDm36Wag9
aDtmuaPOCnnHMxjdGauH26HOrrt3bGxTnNqhW9gNwvL9Tz7iQb+SMh0SxiscYk/OjyDBBbOXoivY
YGLKwNKKkNNL6WyDvmptJpvUleiz0iJaPxp/v8e0iV4ScrhJtsIeQqFjZl+aQhwhiyEcwNCyQKq6
8KSThUj8UJUiLvaHh8Xfi1tGh7i2IncDlBU0tIDp2QtZ11qQGrObOijsbvBi96CDoGz/AxpPTgf1
GkjnjdVEYChqE07XjxeUpqQEmzJIJR6eCI6Lz8WnD/0GUucm5UL2RoJil7BaOWLSieaDemYwokpP
lQ29uVxDXuVqytEtIFkXjOtvXkwn9VTBDgxiacsR8LU4waVfmA6nHWnHF71DyLTHqN++mBuywWZC
h76Xoi+0kO2FShpJW4TORbHH7Y0e5xmpOTFfu4PPfwbpl1zQ6jMsFXKeONdMNrzzwmLtysphmRlE
sve4L3rFpwot4VsvpWpKDZMgW6xxqVfs1gSND9tesBhWzm7GJaGGwmIbfZkGImdWLoKFhNHvViSC
gCGR4kgXlIZZAZPuugTrykHLRKJcZrrVpL5QhM3NIcO5BrIa/hq2QTYxTTG4Azw2Mea9pcwX9iOw
4LUMus4TXhvYYDonTacT6uaj4i08Zjr6D6CdzxPZCd8/eWN0zjhsIHO62KkMV06kBMCWOkNY7Ci2
CVCAa3NCnE5aJBn7SY5HthoN6B4wUdVlpi3H3aqKL5dwlW8/b3AG6vvP835OV94fRvUoGmbIVSZM
Fuj9CxUjISck44sorBDxHiN3yhjisNvldkRw7IPCEcWaRBvz+984FbIQRby4EqCv5aYk2qymRbml
9l6g1WcniJUcSyvBjp3ir3o4rcnd1TbIMbwB8iCqRdco+BBqnt/NCir+7k3ODBkTja5i/8c7x2EQ
ejUBXItqltAj1UkBCOe4KIyv/eJr4WBgQN3g7NedbA+5G+BuOeJIMzTneo3fGpybz6oHfYd7Qo1n
CE2WKAynixUckBpH+HpS3kMuYo/0ix7UHp5jAEt6xikMBWYkCPvehsYIa3A6KayyX3bplBAMyfo+
kjNpPb0anF47UrVRd4mT6By24y9sbJpXB7a4IotUJ+Ar88ll6u2b460yBCwVrAh75ofKBCgQgRaY
qJKeNxp9NI0B3XVzW6gMUpHwtS+GV8r82AjXWdPlL8t4DknbRfoAMjDyALKmbRUdrQAkCV6xwmch
9Ubof4eMSOG979YO+SHkA/CxRhy84MClnZoh3c6tfxxuWHeJAkVKYf1VKbNcLjhtHcAMCIbPyVyX
6RmTd1DfJ2LXaUsB+92R4OkuJWzGWLGe/y7xl9OcjZFXdkrvjJgFUFOjalabSaJiAPTAwYbmOh0D
xUFDIFggi05AFlVub5LjvwYE/RLRMUtXQwl0SY3eBogQRoF4abJ0PtMJB9UJcqB5ovloNUb7c2Wt
Mu/WxCGCows6grARADSDKvn5N6ytLhxzudvQmEN+J9edgltkc5Zy+MPCFib10e8eMh9YPV04JLPa
loggiMUJ+x78igEsx6F03sgcqLBAyzPj5CTNXTRyHlMajAAQxjdUABhSijObS65PIfcIb76GO6jM
o3/Y3pJDXtK8L1qLo/d/LJ3ZkqLKFoafiAgRVLglmUEUZ70hHEpBxQkU8enPl71PnDjdtbu7LIUk
c631T6wQxhoOf5+8xkw9GJfQEm36IaIJxNa8Ne6etYqiVNK1ooM6lhUqDylOOQE2P/2Dgupi5GJK
CddhYlaQDjNYoJh3BMxtAGCrtPJGGGmaSwmH0jlX+DBQUI+Jl8O0Em0IoWfOYyZRkt1rulvZkS95
UTK/CYuoIsnHj3jVRyr1bV3awJ/7OHm2NHQEmd/KDVIWhzO8Oh4x6V38hfw33ORXzFe3oFE9ag+Z
5HBfEJdxVKb/rOqo+4+693OLbc143OUXJip0dAhnINzhMtqV+ACHzRWHe5mkGg19G8gwQhjmwl94
cuVxDXJdGwATXzUfXzuMR+R/ZsJ3I7lFUYjxG8eUdDzJDDGibOWusgUMqemZJEt6CGoTbOGGOHy6
2CHyXVHl2K4ipIsJ1ZU0mNyMMDmbTYLJQPxxy/uIHP7+gtlsiM2j5IbCh2DWR6nEIc3tpdA9gUgy
G5HMnj0qW3wtyHh58ICtYMSA0fdH0CdAeAbpt3Q0L19olJgBWoNAn6reza9LgH2KaeTRBNkOJlC0
2BDxM9UBvdENSa23hBg/MnYmf7J6wcLJ27T+jJmJbzu5ddCj86O5LRuYALwCAz2W5Qb6/20qzS7k
hHynRa+pJEo8pjIrlZOZSoaB343yH6NDdqqfQQd8l9Qq0f1jeMU4nyGg5Fm6uuV5AdUhWjXgeF71
4VZDdYc+9oqWHlu+pexIqzSH03tgOEoPCdVC4AJmRyxXmTogvc/sY7SAx2Kh7Dml1nk34bpDyopc
txB/0rvgxzJ06VhYuRFONy510MRyiNcj8FKm3lw8OrPXDvJCVGwGcKCejv73WpNpwFCdmRrNFtvS
ickkwCYL0e5sS0SR7VziysX8ehZ6x4UK0XFK3UbfsdeZUdK1uTha5DCSLIAmVz5h0jr5dXXrF0t/
46KDL1cfAef3bMDLGLAXMvXBZcU3vW9p/6DxthW0Hpyw46IUsdazHqVXKbQ2ooMEyyGXUDLTzdKH
rH6YSEm9I6FqslbdD+NwTsADWDKgxaP9j2+93j6BXuskeUAT3kKZqtMu/bbAdEm0UQXrbdNa01co
yjGzVFvDsp6HE30C6Xutm32TvJVJh7h3dPvOuQz+ik96vvmF6Gc+tBgItnCHKX6sAVtF3qPmaoaq
PykYUcKZ33/FE0YrZ+Rsq3R8He6piaWZ0zX8n5Mp4Wt7GiOeeL65Chok48W6jZvARC8CXe3JYygU
tHeeNrxUYflIYxMvBUYMIpvV/GSM0TrrW1S5S0KXQI9sJj5Adp9MdPSxlAoQ1dMwyKAYmTawDt7R
4fGZGWLxdIzhi4+pb87iLMkF8qzD63nbpKYPxIZhZnU8kZRBkSU9VXc0IneyO18BmeF0Toh4oKnJ
Cu9UyrxeGUw/oXFk0iwtKVbcXKs3ZnzVg8q94/rONfhty3grQhWLB4YcAp5FY52HVVRn/gXO6gGw
VJndI9KGrn1fMRjzfDhV78wI3/j9PukKP/Bb+rIFMjwTg4URhMp/nM9srTdU1LNzxuGB1hqmr//u
+LQqXRRHlLk12q5/wAZGFBXQElO1L8owcUdFiGAPJ+bavp13CF+uzrX2niBx9+OPQWhB7y4LS1rQ
HRHXgddz7reRcnX2eBbQfJwWxgfRcFd3e6MBSuxuqBTzvA7b9zYPcM0q6JOzJ8YtbHMP64PydY1E
BC4SZDa8+nX/6/1IDL+4eO0Lw9Vg5d5ldoZfLp6MD6XR8dc+106H/rnZ6t1QAwqEET6wu4jHbl6t
xTInkBsNKGUE5jMtsiluTQmYF6OYU73j+Dn9xAWXI3IUYTdhsnjZ9PYvqFcIwYiE1CEbyIk4TeEt
gBbWmNz+E+F0Qpk2ECzMsuu+qlUnczr8pIq4EUhG5+W1xqiwrHadKj4TY1Ie1So8VbvnUW9htdy7
jlKpQBZ+AQYNX/X0cZWnaddsLdcbDQnUgxq3yPtswLNtPAtxuS9Yc11yTxFPXeraO2tXt9NJVRML
AJYKJYv6YiCToUP/JrdsU1/cexH0mKipU/m353b8rR9OiV/9HYOv7vNjGy/EePm44lwYZPv+vFIx
Oz/NX++gl+17+cD5KvQe3URvYvW0/w2+pJYxMS6RihVQ1SoYcgr8ehCZwuv1A5WAik/L2KLbq+Pe
rePyCgyCu6PedXLnDl3zBRPdp7Lqd+Y/jqYG7ngvdxGH01wqjWdUVhrVINOYhHyY9799/mPQhG8K
h3z2qdfXfF88EHTjd6u/ovI5vdJjFQ9cK7Tkg37yxXRDARufZN1R/vGbGuDky1ZJPsnbbZCSWZdz
SOzmU3fNJ8d4w5vFMYoCBHyT9gpYow/pzv7QxhGHw6RYlvTsrAJhPpbzWowpmHT2C7xCMNQNqzjJ
gOqEsVrLKFqClDkWJzQX9ZiiHJ+YvpUDFT8T1I2LXglpTJ8zKyYkDUCOKp8Sm9pJ2fePfBBoDKse
jhPs1pR34onFegvmnlMmb5QJU2BZfsKQgR0AUeHpZS0ilptsc8jSJKUpVtvJ+8TJcVobhadxJndJ
v2x3P8oNFVYi0E+u+Q8K5ObrtR9foScd8vvrBCwGC24QNxh0s1WDqj4/vtlHjZ8vwFlbFQe3rj+4
/GA5dsYXJdDR8aMBKIMsxy4K7lc36L7YRr6TR2f2vM1/ZfDqhb83ewuIVSbOVZK/ohdkL9Pm11++
vEUsOuXuNLIXeQ+cAdCo6EL+6zsnZhwvazm4Hq8NihkS1kAFXK30SI0wmXpkw/dg9wvb1S9zShPe
APdzr9G1nQZz3X7C7zzjZiye18mj3n4ux0I0qG2q5KK6l9s2g9ahWz+iwW/+9e43RF/jWuXXcPS+
oUHWMRNm03AHkME9M6EbuAjMTAaJAlCYFWNw6b/y7urwQaCIZRz2b7R5qqPXI0WAYvECc7XnQc66
hFQseOmcXcl9BBxYBsB22dmjlqG2ouNTl3dUVdL68ETAO5J2G8m8Hir7jTRkY/6CDW3pYQBVo2IS
JjgyFaf9nYBFcL8hFqjilwl0RMj8H1GF+J+ViQk5HcSXt03+8VJB4laaqOlScNylOXw+Uo0tHCpq
fBqvt6SRy/68RUUPoWu+ji8xMpqnuzRUa/zUqDJFzlba9z1li4KmRnkn03xevJaHG/4Tn+xwxVZa
JBt6gcD7ghUCHsM5gqhLXWIjOkP7S+l9tb8wkZEmmIxj6T4nazwNvj0rvj7Fsm9Rvar28l+g5KD8
o5Qd8+xOcCC/87zhmXOLYvmGw1r4kAJJcODEFmjM/nltSbmRt5TRykveWUMN2Qlw4iHY749D0h/n
ixuwlOSeh08XaqM//lrFH5zdPVNKO+7gYbFZ58m14/Pt4MgMu3S3ZkBKArt/Yw8dCLXj7KHTxrEF
ShN4Awb/jGI3FY2xIdbLFgTOQBXUgZ6+7Kp2xpRyIMadgM6pC8qNUEJItzYH4cUCnZsaxktt6Hlf
GCbPHmT+bzT5o0DxMEL7uwOk38gkH6veT6wTPNPiNVTc5ml/SNtOxnwXgwkNM52VTdFDRdHl1yYl
IC6wI23an+OPu1+cctwlkA2ymyDkp7d5sBOy23SPYO9YYRIlyhSQWSKPWyDNkslOtlcakcsFutfB
HJhLcr1pwzhVopH0M6Zj8OE8sTZkfzkr2Z0os6RA4EGokNVlZm51Z5xVPC8MMO6iXqosLcOVwuWT
YlFyPZZffCsRywmQM4wQGDHg0EfTO5a2CGdRk4HXE1oWm9qqGXi3Pges+A5Eg3B7GrOwPj33ekMs
1LoK9HFqABR80Ejjyyt43MdP4lfvr1XDVtG/zzL/zBJ5Bsb0AUCpYyzB3E0Z6wP/0XMf/agHVYZY
s6tbdhf9KlTPPuuUAILf+lwExXkHJa6CIKSNu53oD/NbbOdix8IPm8ms7U4G9d9eig+usEkpm5nD
AdgMT4P4dNmdq4jNthhCd6Czas+ebi50RPYIOOYAYD+eUvDYcmhCE7WfndXgc/xgN3DCgw2mrmOS
5Z6vu+aCto9qFQ5qULQeXJiWjHu6+zMtVdU431+M4c1XaERcQlEhjkfg/oA5BIeGRGs5lN6J4nQV
iwvOBsEbfCG4eTFfTD9A2w50D1NKIRAFIN6yfscrNnnQBGUqU9c1OeKM6ZJGE/QOVjcM6jt874vH
XYX9Q5YWdw7gL5+SpPrteVfAZXQ1V7uDoP/FHRMfyKR9LhZN2rt2jZP7ZmaHV7CkuORf9w0dAm4a
5I+QP8tX9MOn8AGvyzLJ4qEt5MjjckPFpfkTdGT4Wo1PbfJSQ1VHBkLwpfvXHY/PDDyh6FudvdzA
0ILPbj5fHR8LIrPeCI0fVnmY08MwrOlLySbk/NHZTy77dlYFmZVP8oTm+dgfybUBptAyGaOxOGkQ
1KVdcIc8CgQgyEIY0MxAQ2VeLqgGxhBnMf68xP5ieBnOapBt70CIeKZgZ21pk4m7c4cQZoud6XMO
y+EpJTZcaFyNZODAsfERNGQ2wNX6Bhf6im0LI9KCHGdEyG7R2MZQQYZy8pQppT2e1DIagOHSpPB7
8Wd24fmnqx4wQ5PzoQqI7L15J7cx9dYX+Ger4khKAgNUSPVCdY/w8wjfyso5wGDnoxdG6Bgr/gUx
XYSYeAbSyAENsfifu612JkzqLEgLobEPyrns7+nfZ/CEMdUXIxn4SvhE+KZjYwp69VdPbQY7Qk7A
oZ6hjXdkGhvTFfIhwNDkFB3EkGl2q3qXngu5+KMDv6jgarcqoCNh1jt6Dy8pplg8IBdGJNdawLQw
Hm5uhPx8qYD67GCksqT/GMLtznZP93lbhT+IcHrLRxzxn+XsfkLWdn5bg4gR6IGAiUC5zgwzvm+C
8o+TrEB1j3R6MD6NDlFvrL3tk2qpw1q82WtHkOb/SlXy4p+Ni1AH641WYEzBEIOZyQW2QLuhtcvC
OugiWBtLcQFOr9gIzJPzhIqK+f2+pOFB4POFseidiR94cItEOwsheFCqnxT4ZwOdy3OF5m31lxe3
Qgfh6gok47wvHsCflq7PVQ6k7q73lkJxvCSCBHXww/qicbS7pBK9aHtsDbMEwit7EHhggxr2j+bZ
WiP34Po6Zsp3lF3baN3t5bDt0WCnObQRenw8/4WBphoqk4so60pChzEpLm6B9BjtK/SozCOSDflV
xyEkjwCy1jpNp9/PkCtnf84OXk29MZwnqzu57WHD1TZ19Al81wNtB5yUmMUbRJPVrIxfL6CGLqmo
3xGIZk4dSUWOFQ431znen87DMzTff4EaKIZz+wr/vTvZ/PXJfnPsLEng+kHCvtiGDiHkmPKcYKrk
Tw1/3qeH1jHasatHqEAes1/3uH8P3w8AffrYLLmK6YWxCauNi3oT3d2Z8T7qczRgaEMHoXb2Porf
6W0uv0n1mhYft1tFA6gS50Q37W7XrxgM0bXT/9BegE0jVyh9Q0LNVVL/y5mCVaxfbfM0qW3Ib707
8zjjYdFZZugdmHD8TEt/iJMS6xtY3gM4Wx9IJb/x9+UXA0LIVHYczuKBPzhv7oi9B4HBQX4fyQye
E+Z1hMx2P3Ykn0eW7BOE+sOGQ7HRU6Dyi9olJwP7nnqbZ+GAhnpwopFh3tn34PJfuzYGu1KMQiZI
mQxXxrAVcl5JNRpYnGnL9ZPqxsNSfbchNVQGcjoUeCxuibHtdOczwoTS/GfY07Fmrx5lyJ+hWWzK
f6/l33fi7Y0pqWbBmhUYo2AaDMlj/DhxPKZyjQdDdEjYIVCDLhMH11PHsOL9YA7GJIyZFMJLWR0X
nl31bFjBbqdK19VRMCnmf8CPHyySvUEywRpnNJPFHZaH0X/CNeXKOfDAPlPEUBfX69MBTdxqfenS
kelMRK8dj3Ec0r1eJC1g3g9reV40laPCobZOQew9/L9PZHlcAwjb2G5N6uXX8mSxdt97sQyxfFjO
UvrjklbYgZ00xrsczg0mhAqSmLUaIvTu+y9nPOvipPZGjHpl2RO1ZByhIJpUaz9EnDqsOHDpTkCL
zqiA9pvfxW+fESQBqy8LvxLj7/RkBkeJypQ+VKYcEL3VJxCWcboEpf+xJWgOhhupPbCNTUl9BpSR
pV3GcBp/Bmb3Dz+7kSiiC2bNtR11JuooYotlYg9geSZiFG3Im7gcqt0J36W6+UGCiLBXaHc/L8RF
TLHIYgHpgYlseENM0XbQOKWglVcErH2AKVcXnyaZOQULlEZfnAGJkP94FeYiko5jtIykhjLtRb/4
kilzgn6NeuI8PegTQzz2pBguWMSL3MOaKY1Ou8o/mEjq725ZuNMOT6Z7/kufkTljwpE2orhawOfR
oZ/YV50Cwjo/rVRqCpiQWQeZ8gMt4xG4G5zB6hiHdq5yt6XCrbhE2EavuLS7Vvr6fW2Yh9Yb5hh/
DlwFc6O0FuSqiDRtdylBcf9ZNq1WGulLPqbgWPBS9YZ4lUmXRPB90hJWqxe4hh+KhGWRhKWbLlYw
amDAM0HQLB/tJrCU19ZinmzXbxR4teM4UzauyJwC1y+OSsAE3U6w4I+deO/hZQB2CaPkHgYTb+zw
7Y6J6Ls/crZ+CA2NWYmlTxhJ3nfYyT/INWRILs7p9LVpphCVRfr2D9r4eHKnZ2cKFquOkUMRaoTr
CEd2I2rNaj6MAKB1/uOyIAeqY8wbQxQSnH3YqZPg0lTjXjd5kkAYdoqgW0ZQDPSzXx5hixEXmUUw
PDg6kD2fEh1PSPE7TfSNmm960PnlzvKSePHbyQmOdeEfwa0xLQl7mETQjTb0tzsqP7z2YYDGo0YL
RzgoSiIeOPPTYN6ijFjzKv4M9xGPB0v5VkzUbITOgCaZJUd8a9oK1iHrj0woKi7OmAfaF/7XJdxI
PjeSmwDTCGQVlsH++rFgbkBy6j1mZ1BI14B6bv9W/dMwb5ff83zwxN36PuLeES2hfcAMcU6r5hMK
UBRgvXtY+7+bnw/SAiEfYWT0KxPPozZmm1DoOXtd9jLQWmciZe6gN7+P7bF7DSb9hoKWygXn2aut
I190qWwoHpEVADIDghRAalKABZGtnOaMUOGyurfcro60Z3hrwTqvcRFjFp+Sa+SRr6lAS5JhUoCs
tA8yraeV5oOXF0hIOSm19A7nAjYRMx8dI4AXxMTBGwNVvEudvp4+X+LJ2dNf3NvgTngE5LrgnjZD
6Q0bUjghTEep+4fz/u0OIvRXGzNjrH+wTAwHGZW4mZNto3/8XobQn8yLSrdvpzXz/OtKcZix/5vq
oJyYMINqvBzJdWtTcXlNY53Y8t81OMSNzfZuS5BnMPl7+I61Jp2pwQZAqt/p+SeMWaCSVdbzRsPY
ox8AVOhO+2jpoJmKZckwGE3wP5XzZbZt4oTWsLHXxiqzyvE27FjT05Rnf9oh3heM4yRInwDddxJa
ytQAyuDZWkvxeknNbN8AGZ+LdT4pDk7fDamrRGu6x87yvWwzvKYh+wwgyNnH18XJnQa3+1CmbvpT
ipRMdE/W4u63HlscHyF+7HlCNXoXsBKbUWWDCxYJTrc/wDuECRgz0q1ZTzdMZCLorXJRQ/NBg+3g
J5LB167TsL97bWQSFQAXQTu78MMznLlAQPNHyuw6/Rq46dzu3vzG/nUgbvnygX9oiYzq2speto5t
i4PnxR3UpoUe7yblYavfrTXRvzKxJVaR7DV2ed2cKxTCfbhcTkX7gkHh3/nCiTZIy67MEUZsgImG
hKy0fsSM8xIaJ5xMqF8A3k62pyw8rwdMndX2d5Bm0jq6oC3k6UC5M5HaxsmMjrSgdmfJKWI2eqcD
l30ayBhfVqRS0fE2b9h5Ifd6QAyb1RXGCdwYzW7uwMe/+DGDUfiiOrcJ4JYDCzbrH6fckHJcSt3+
5QqCQICcElpW0k+s2Egk1i7NPOEQJLvnBljOmeXu15oUXifwnHWI7nV6+/N/w5BYWfgRHrJQCbdf
RxCG7xCHCnZ7cPeQmZrjGbFE5s4tJlm4rFyVWE1LNhiuCz2aEbwLa/l229E1yndXaNeQLGhbEWr6
AJw4bJh2gSrQGfgzaaKcBdb16VW0ekL9xobdKMjfnN8AyFCRjm60cjT0cOIOhUxEl5paDKHwGeuA
R4l7VJr2b9wwkbHT3sc5XD4L2HlVlLZL6U7EA6jZUyxKfOA87BxwV0mkfwns7to6ptKopf0XH9Wb
fda3VY4DIPL+xXUMc1usqDK0Z9D7urfbqDZDRCUaFraAHvSQMqNjqDsMq5nuMGmwJvePz9OP047k
83JAonSt5qWDIOBK9pjKHxWWFLFq8D7rmcydIKCPLtTZFD5DANwjMQauFnSkXQhGKxmyMf7C3UcF
5O/4Vy84fbUmvrWnYZ5UUUMxP7LUMQNelUcq3zRPzjkOwxQiQ3e4uCyooY4dPHehCRwYwG8KChUe
UCHfdAaVvFqqXad7QcaGkAnJLmk5vBXxe4Wj7wzxtIMZqSrXmMyHp2gHGpA4ADXTlBdAfC+3RxkZ
wWhyVqUaVwEEHKZSYaEh28A3AR4+bLS4SnUcU6mwcEUm/qq/kL2zZO8w/pGWE1DPJcnIrmSMPfxN
zn3CeDmmwGzP/Bi8PSwIYTt+5sNFCRVtKKhk+I1DBdnKwryQr3/XvFHLZex0UHv19qv+e/6PGLrZ
wDvkqZNuLX+F543r0LP+ICfMdvAXbjHpshiUujMUr+jbdyMN0IH0CqocUi+CbB2MmgT7cXidP2tE
5QjNISgZRYkJFuAYh9eA/Df7Mx5RcRGTyfPCszVjPmoyjKAp/9mFozwxOSn5ZBVHCX4QF2cE01Fz
wU05uSXk70BZeUr20z0dPdZMijBKld6PBbMUaJjzkWuuIGXLmcfmtq4P958kgHccpmOyzsoPw5E+
Z75lw3ZqQdClS/7styRpE42Sr6BmcqoJ7qoCQJbh5w0UwXlJzBMLbYrn+8Bu0B6sII3Qt0r+YXcI
6nRdLboUGL09JqgLaQkv1V38JaXBOxnV2Mvbeh+KU8YZjFKIUGg4wpeExSLPYtiJkuCB7TBZsqzH
IqH8+Q589ES11wklG+/VReOEKPNR+Q1IGiIlCCSoTegFAMYQQIEGoRyR6BPDnoRZ6fiJLd8d5pqL
88iINAYX1Ec+gqPPB2IV6QR/PCCABCNmARe4GBd4QYXTebjY5eAnIy+pdNWFIrkpIK1JQRBzi5Jl
lHkgxVC47/TTXIN/gUQ9Kyu9X+syJ9r+A8sAm6Vt8+H/b1OD8ipTGMDM/hGxoEYTLcv0hgU24vcN
L4oEDQdcugaKFA3ie8EjcrOZNf9cHmo7y8aU5xd/tVIu0t6AiLSAclyW6lRCXLc+t+CahR83xxq7
oAOWMyQ5drlPOCP+se6hjkdP596K8ggtp+IxMJmWoJh8s99IfuVX6ttl9iuOrzAhh7Vq01YPpgvY
ahxhmnVa/ruteDwEkx4GZLvvGK54l1JW/vkQZjoaru2D+JqW+5Gl7rDxKJMtBut8cGSSG7BcvpQs
UMiMx0P6JkznhbU25lj7iBogajtO02JyUD+p/M3ZQeL60Q3+V8cC83xGh7dMXo5MqN0+6H6YYphl
96QPN/pB82EdO5EfLVacZZS0P/fsPEiWPBYjKT4Wb/ktJz+bHB/zKbyNq0OpcAuvrf07iRsOae42
eRQieRLobvhh/2Fn0dwMb8ma892gtcVwbW2qHtNfOBbGG5ioD24je2lYKnedJrmzX4OMOMs71agb
66t10omZjPHzqo51kKzjLw4l4oVOiikyT5rVYTwk00eyxJ9mD6cY5WzSo7A4JE3ubG8OOzd6/hyX
M6/PcNe+De/T8GzaYUIFRpt0ba0lxKYlnm8W9rGH8dtd4y2A89XNCUOuDh1IFMEEvcaLKuw76TRP
/QVY71lM8SVobIHRYHr4UmTV7D2MVc9YesLKH07PURsnwEetH87hElq448kjvMqdBNIBSZ3anHGS
9Ee8CVMmep9TZXzMBhbyhyel3u3rIbuObsPjyT7otCp4jYjDVBn75FbfVovfOjojEutZ6h5lOgQN
mmSvEa0aMs15WIxtCl3aUdxctLH+gXDZ27ABlrAq3wyOdDr0wiisbFaJcaYbRSd+d266fdqhS9vR
0SFZrZYYj0PUYPTuZQkz5NeQQVxKS91jhvxEcSI9IY8X+8h1dg+Dw+FAGYt/YQ67Z577dARS6Ykx
QOJ0LMHnK10+TsN70Jhv8cKwki4+axuW+Dv00+8fvuy05IKGdM7obpJsp4qNEkXme+PAzQCZpszu
J7SjKfaW0uGJMBwR+sdeQCkwf8wfosvc832zmJHe1yexRa5N05w83Sl3aqF2XJr/Y3p2sDsS9TYJ
v5vkjbvbFD+ki8DDhMEdW/cfBFHrtIfHwx2Uo0J1yAwmn6zVRb19bfOf887tRDi1Ny2Y//zsaW4Z
UTIIw7s7x6mE5njRllDvaUXvC3MKL1/xc+9wHfpcLtYzDg7OW87HL8uUB3P6GKYwXM2eeIMKz3Jv
oI17dsaoEvE0nWeU9inn2Kjt9zfuXFad1n4VY01qfil61ZDZgtn3s+ETmMWCY7K5jpmqUayWk/yw
GRURZsvzEttsTvrXdKdR+mw4X8hUgHOgX0kFYueC1pOeg9pFqZpVVgT9xdKz8fPi0/QiEbXo1GmX
SbPldiCW+qcwp91fGJs+yrmTIxPf+FcLhuyMqJjOcy4idqksNf53ig4htH+kRQpaCIY1kkKkjJji
SBunxuvMGcQ9k1fl00QTu0d5VIcKs6Zk8wm6cJDZdFerEexudkHwNHoq8lUFaZ0KlBfJsyGJAqvn
QYAJBvKXF3TXrG/tVFBssjc5xTlLpdnIh1fakVGDi8FSQuYzjWZJIFgSOcwgaHqkyGH+xPu+UvmJ
zZse6OZAtqLT7WozlL28KzhY0EcHNpzjIYUlXcYNi0AGExaGT4yiLvhVwiB/2cxtQmG8RQKlgmXd
TFkpx8ait9bQItCYAG+g0QombgC5leJieA2igWox1lZGXYP0dg3ZUDmC7664pcUnuAB+04EY/yYT
OBu4m4JCESKIpUoi/5Xsv9Fr+o0ACbEJogmAGUelB/sF6nczb97M8Z03DEJHXT7/APBKr6WHKoE5
/sFNMKWdALYyA0XsKwToGP4UD98Dd96f5b+uNX9C67UDeqrmqvXpU9W4JCji5nexRl8U9Fgd5NJq
/AxVkZF0MKLs0FY2I5s2XGjTGtcZMimu1OeU6ShOnOHl4mt71fAYdRNCcvK7VN9R2aO4ezOjfDp/
M7j2WfDXxQSliY0ZITh250N4io8m3brfxN444FFCNsFkUsJwZzmj2eRogwsJTVyO5Oj24JE1aE/9
42tIkJRdQJVc0jVPiPfWrEOkNiIdvAO9tZnq9zBf4dRUWIf2jpXwmXa+VPfogHcND1b/5qhS6/ah
PLLzMdAgZcpbHt5DOTNl4deodfGfcJAYNJPHDpbANTopbi4T14kMwqLnBNPanZRe8Ae9ggzEDnzU
Caw3piKeO9vtXKoTJT5w/Er/I0ZtPKU+WzCH2VG+8cMXKrqNl2IwudBW0vHNIKWi7ZG7Bcckl4Ds
beayh/6k1xOHg54cWi2Aa0HHPPrA2pOs+Nca+nVFBd1c8J74UevhbYBNPgzeUsBYkV12u95DdoHc
z3svhnBZGjGbIOH80kfwi6SCU/zjYJQHRBGqa66mVGewXXGA65xxMnrrwLyzSWWYxtAejXCUn5nu
7hvzNqCgMJH87oIyfFAh/EuhQz3Xs6lRfANxxTB3+BKenH3Aus6ad28y7VLiRMcaCiNKJ1/T7eOU
KgVnF1jAkEqnHb9jlfaJNGWce1u2LwoA6I2fG81eRctP9yh7JR4IrIueMuEv4vxh/786obZF/WqF
d8WePlDVMW8QUnrTvwVXj88h2Q9NiE2DdaMHqe30VdvXs4fuioklmMsQt5BLWGzVkxPhk8GcUA95
VzPT6mlCo4BvWTpm134FJsFoqzck9hhZJ/+G0CCeYZAfSeJkO39nY8ZzFV8gfbCGWWpaxZuxMLxg
/Vhcl+/fCBam3L4ZRjCSOBcAbRg/UzPjeJ3A9nuDYVpZ7l4Vv/LfoKR2i2UQrhn+sxUEXD9djQjy
F1qIdtUhP/7tPrEvrW1k2q+vV/aG5KaluQMB6+Tyr6hv2mmY3mQtoMQLxadB+cTDFV/4yrq1wnoC
ambGpj19fTlFOxFnvn8zHLKqbD9lN0NzMFrJujjKJmnVsPgG4TRDDMGsao4l7Axy3hjh3V/hMsfC
9MvEWq0SU+PlvT+JDIEj8JzrP/ryhtBpWFvDv0k1cCkcdthgzjdt/BanpcIFOvDkKvhusI0+vD9e
wfy1ED8alwf2H+KH3+sPHw7LPOIT9fEGOOUSBnRd/pz85D4Luy+rN2bqWrg2B5jFJqpzc+aUbhhY
8wUTQdC33FnXi4SGrrTwXsdcBeU9yKh0Q77yYE/o+yEujT0WbfQKyaqglNC+0GlwItbEPKzTxMlG
MJjU1IvXxALMf0NoIGsnzr4uiOvtgiuydHL/R8we3A+f1oLiLc0Vf40NPwkKFZwFMpH333S/XFe5
HRuPtC45GBgrvezlCyfZ+x+E2lmy7Ymtns2/l6CxFSAhfHeTVhcKVIyyxNhRBU85QmQysV60tFzE
Tnh1cNmVWKwpc+TlBxfOehl7HqFcw8n+5Hnr7lvEsbf8+zOk1MDjo+ENPjO99RUHV+dfFZZZ27MP
CVXMHSX9iZgE4CmlkgoEzDbGZoFpN/CnH64p2Z5aHG+LtRw8duykq8Udpob8D/6sVczWX+f3FMl5
sEoo5KR11jTsYmk7f4/ZF0CxcRi2ty8LM0tn+YCDngj/Ovd1/7qZl9T/P/FabLPV4Lidor+YhmFy
GmPrqE9jR47sfJFGVEFRms5VyncH1A+cLgf9tR36BipHBiKjsLQTJ36uiJAI4v4qmW99ZTydh1xS
FqKAcRY7vOr6h0Mxw+Af19ZJ5mKaJVP5rXEsgzBjmG7rCvN8UdpyqqbHmJZ7ujWGVT7Whp6TvLv2
etkFYvxyd0v22WF/DaGHtvvLL71oRNMu/Um+h93sjeGMOK/kwAZ55lieRMTXDlDgupsebixjYtFm
lTQdYpqqTi5wXaRXJOT6t9sFX1Btfc+M/Ay0jk9zUmhWYnY299x7TNq4OiDVb4d4goKf8vTY8D1p
v4BKbPacFYPiCZ6jpZUYqw6nJjPv0weRF/X/w5rn3AwWaswY08o7I+1IGLS20EJnbM6Xy3Uxg1aX
C9IuQbjYl0fn9LggFGjVDXEZFOr6wO2bcissr4NzxNyz1mWAmmASfj15CtgSbFqs/k3UotqVVdcN
hhGQqiZYViKiUranX0+sTc9pY4kLQw08jb9Oi5bUeRj2v3X0xOF2OL3YXYseMUY2HHH2cekVwpF+
MDytRHCa+JwA9EX0Tr4QoVwcPMMcPYdPIw4n134ItrF4PZZestcd4aiStBMzH92ylC3nDd6LZyqM
HPxHY2mgz/YT0hc++WMYhnvjI+JvGDvnjk+POQ9vQgnYdu9Pexs+ki07l2wi+f83mfNoPbs2mgnM
GFC5HWstTR64sVhADS1E4um4o7iaGmrQ/PrkqsLdZjqPMMS6/oaZv+/PmAKDG0uiGPbLsJE47nsJ
7x1+fAz5MePu1XDGBAAbgXXWfZyslzxQ5dhY9ZgUsnRw+DSH3GWngbRnDqHnj2XgO68RW8lJcKiC
LwijsEQSk6oQMCS0+BuHz9SFYBlb/EjGaRFgJPmM8otxO96TZiqZoym9FA2+7NdANSFewRiFjXUa
TggXfM9J0RlbjtC5Exi8UsX8EPrMJpe5jgTB2v8JniARTl/DKb0it9whmoVy8a0ELdW94ZrMweB9
EZxol8Pi4pT8t+iO997/WDqzZUWxJQw/kRHO6O1iRkDB2RvDEXAAFRX16fvLXR0dp6vrVOlWYK2V
+ec/rB2bKAwyhhZaMbJb0ZxMxLiLxpFr1R3F8Nwur0PvpmIphYF4QfExI9LdjLj3sxrZ3dGVyGjQ
s0N73/MP2EE2aQGZcjk/0Gq7XomCrg7FhQCC7RnDMIZdVFR/sqsuschgWgnkVQ8NTE72Iv/1bmNR
26P4UCfyJX4ElDI+6QfNYoLHaenN2zDmbZN7v1tW2INokklb+G+YcGfL/8CXSFFA8xj/2BXDZ7hB
qrLA11V21HcSoNDsnfzLrIsZcweS+ZzMH57HLgOYO8wOZbONc14hV6B2Yc/rPDB1LdKbDo0X21i/
xtheQe8QgnquzG6ND/t5bN965nd9fJQvax0yxfwyA/pbaXp9nABux98WO102pf7lyfoDGr8iU+Oq
Sbxm24VE+GN9NJnCteDxps2IZf0C1jX6yKebRrK8JoMf4NF3XLsam6k+5RNJosp3kK4yGj/43nTv
AGKMP1wm8H3dyxa3CJwIjGHzm4EULV/8AQ+4lzSU9/DCnICK1N4UhpdZ5zHkgLZam7U90RXGu1IP
sBr9glbE+mpqjy62ZnQmVOkU5ZyQbyezKo6KqEZnjlp8AJcIaKBudDYNDt5y8uHo+TFtr6e45CKu
6p896CzPo3836mMb+k9fz0Vblc8JDDbawDNGJ97tfiHP1ROqntselgsKhRBqNOJ78ETGI3HuqPnZ
VTJ07HDL0rMjVQPGu0Dw6s4ACaaUXSL50DAjG45gyQp/tjmKYQJr5qg0EEp0xyUg5kfvfPX58sso
r1UbscCxDCwGIDnnScMj5wXpcpbY80ZH9Zk8C9VA6MOMQs93g0Fg7ch4sFca3qmwb6j5sHlF8VV8
CdH4lRbiK7z1Oz+9xdmgvwsMQQ2NRq5uZHgaIvQgKk3/hF4ehyQHq2vHvVHtJ3Idx+MNpDSPYABS
OsLizfax+QHMHO9b2YR/JuWXxvAn8uAmdMPLYexRSWhHzqjTz/wwVLWW3ZZucpxjMnIeenDTqE8p
9AlKKfgJsINs5+JscvJAPL3t92Q8O64/6SWcM4beRfz4YD2lC+6UWBFOgLneQGwnQcIt+sdqcr4J
DJR6XOYvoR50+RwJ9AfgVSaWfFD7FoO9MNn2zXjGbO18is7w7G8XrBsTweYqNAx6A/Tu+bHOX3r8
ZoAPltJa2GHN6jb0qxaGkzYgzDI6g4jZnwqT1AUkELLMPuYASGXdpksQJXzDnbXjfekxOSAcUb08
DasO9dnN1odiAJKNXJoZGd40RpCTO6PpQFUljskt4kHpvfenBM/g+PZwPokJG6bl7tFoJUMs9BIP
u4kKTDDi/nnP3cnHl2DWgK6kn+k6iCbkq80ZJxPMLhYJyEPoc2S0ApOAAZ9GvcQSiiqVjI/j5xQW
SYQ7L10cwA6fHsC/QL7WGSdXPjHvCHpDtCReK4PBby8Z73TY3Qro+lhqsKbcNoyLl977Qf5BKELu
OrXPVRvASqjj+YQxklhEgDIaSQxKRLdOG8f+ZK5SNMvm8LTrDzo1PSUSHPomrlMNCfYUAO1xWyKb
lJfQkDFpEb7VdYbRBlSUYviiHB5jboI+BMC+nDFBRSR35Bv/QOayIygUcxaG37MXCfP0K+BmUH/w
SHDy3eBtddQbrip8JbLOrjAtPkyB9FnNIlaGy8ofM4wQCisUqMEzn/YyBxdTEsj3WmbzWCTLqrGp
ow0Bg2VL4jn52gPaTGZF9FiO5taMPeE9dQ5tzZJRAqSq5sljeJDalWrVVGvZDa9bOvL3jjzqZc1/
AaQXeAAafMbZE4U7VLbjHjSEameLXAAM/v4YMMy49T3YVTVHIxvpYaaI4KF2VXoCswLl02VzA0cj
PEOV6LAGX6CUk/nRzOi1HdebYBhgxWs9Slg6J/37kAe+GwLix8dUFk5PApry6bhgLUFFept1GOvG
50D8X65e+xN4LAZhMetUgtKkYPLmnZJ6YmluprL7KixPUuAtK2pvIbO+Rh09bHYADK176YDDVwuK
UMUEwxnX227zbQk6UWH+DIog3xUW/aJ+gSBC8wRN2STkUKptJoxQslDFmZMiOBykCoV5Mo85H20J
R16inOV9aRHskduuqbhkOV5qaFMgGuvd0YU4JLzy64r8YFfxKzyiN5ANillK9jGq4x9+e3NmtYib
xf4EQjcVJkB9NJtht2INyZ8AZN0eUvzg73OGpMxQp7AWH8NJCX1S9UaPeYFRPae5KGhKCyln3YZ+
KiJfzvirkcZrqCDdHSyeB7Xn50R9kxHEhmYUvyqMePBUtG7qOvlrYalQ5XXQEO8uVw/ibwNCYum2
La9CSspEEc9y6LQXb3ybMh7AqIbZQK5/KhuMq1LpdB3X3NcgG7MTOvvuF3YiRDkucdRhZ2zGhEw8
LTTM3P0+QjoeDIRGJ7Ke/XZc9ixewLbQ8fB9SLNdlTvFMzy3SLsDxjhHzcKotwi4Wr8Zd9f2wHWJ
0Xot2xiNnFhJ7VUx6J4ibH2zYTm4fDxUrfNTYf2+gDZ8jmvHftacKmPRglFA5+9y0vTdqEO371wC
zm4I1Ueu/rmuNGwlsAontglcKRvywCKP1V6T62/7TtBkaL5m8GYl1z0ZNwr/eILmba3DPcBLz9y/
2I2hdLIg9sAjUwYJLR5zTsZiRGPUPxT4cKBiVE+ICm1//fIANRjfqy9n+MuAQIpL6ZUvO2vViWEy
5+bZ730sVANvxE7AAO3hPJ9RkJU+hdcSAVPYtTb5132V0FBddJTn9wChMwG32fhifoLyRABXo0ni
qXfDa3ofcbrcTQhtxotLgMs5re9NToKeTkfDIkTucsws6H/ktaOU1WzKwXmDUBZSXwvjBalZrSf2
d2jPX8bS1PGwdmouoBEDwzyb9Y1aB356hAhZG11Bk/XbyXjRdNotRnqV+n7858e7v+Fjw2YxqnlC
w/ZVnwN5OypnekAbAJSlIFX/EF2pGqc8/+9Mu6gN6EDjo6cfk9LtSE5QAl0ZuR+QwMWTfaS9BXXC
3ZiHm8b0oVrTLiO3E0f4kSdHb1Vecrf3KbIlWmgew8ZSQyBxRX3y8/PUSfoWuVySizQueUqoLhL9
8vbTAQw8QFqj27WzPuwXrQ3bTO8CCWWMt/5sSkRaUfzcZHZ72t+IDW+G3pkWjuPsh28F0SzQHS5A
H0J+Foy5JY4lQpLkaNM4aLgX7NgczK2Gr6Wq/xm9kHP3HvwrahVsc4SB9XjTPpPtnwV5AXQduJh8
YiYLER73XRM3iBqAXzcQxmmbg8bmJJ8x/h4+OFpqHnMdzmXGP31m+0M+GINfFNQQpnr207+WTJsl
sJ5CQfgLOmbTPTiXU47hYdvu2kgLGMTGL5j1+j7fvRs+54iRhM2vuV4x2T/MJLEowSm/M0bHTCEj
1crss2SBc3kyHPohvUW5Pj4mVKt6xKUGn+eziW9xLmXACoMjUsnUFvCeib0G/oNbNKgpVIwvQ221
Phbxz3i9jeGTYSLjE4B4IoyoeP/N0THqOv69B0c9pn3TcshCmyI6YiXqmTEQgQfFSHGKCiACA8EM
rr2azZJwHErFfHDjhP+g9o9hB4Zd47WsQzh9hkmwuy7ui5+HmnESlpPNKzOuSzQkwzGM6AgQmc9m
dlxGqg8sNCu9a1InfPxycH+GF2yA2Vb61xhnlN/6SL303V2SQ0oa1/MUJuT/JYgPWQucZUa67hPr
BLwtCoMXp1Tf5VrhykQJUem/C4cgPq1KG+H9ALhkQm1OvXvGsZZYZS8ivOklmoUmRCa27GHdeR5u
+C4UwzogOlcCkQl2whRQuzXEPSIyjRZ1fd3qeH12InCbadUjHnGNvfstLt8K13kPLnBvzmZRU+MT
zz+k82n/p3emU8xxIJcZa1l8Dw4lwdZgHDIn537UeGZr/knsP1FKPHXv0lUh4lluBaYgd4FWBBC8
Yxa1r9WhE5o1Hm5uKkUhlATqrq8OPQxfKDH61KkX8bMdz2p+i0UnFdAYRIG5DJFuHqxkKEXsXS5a
ZSi4S4CZ7+Bap0Q3wW0isg3hUFsZdp0vu463QsuAzC0LD5K2hLJA6cAe7YPzFh4FzBtnHdYorq8b
IG9OZhjSJ/06mEFyai2QMDDEuIowl7APhXEdYejQSACO7gb2jheMguBBI+igzNsR2af+/A4Z1Zol
YzzUVzy2FMrw5c9TzjMNt2tQLNSWT6RR7NztbIjghBNymOtFdYy0ZUUR/bejKOuZqwlrIaGYXcFC
pkzNNqCm9sCIxs5ToCC4FWAFANObl5vo/RnHN1eH5+mnol7Yepu0RK/M4p0LdoPUlEig3nPQbE2R
7/yEippxO7AHbVzCpMWEg7mpCTPpwy+NGXkdIU8NEAGt+h0tOVCl7meAvwxRHgK/JWNKuxP7+Mbn
zAJze6kHbKuzRUUNVnydxmpu1yKAueX5CbZw9eeNeG3NIZvORJHLStRpqPkwQjbHPHdBlI6GBwDp
Z7Lf1uctPRstQds5Mf7+Cb0pnXvfuExxce0Npm3aWVSG9Me2oEqZgScZ9SgoLcivX3/akhVUi3oL
PUzV+2x4MEDM9Q4T2F6hwqYkRJ6HYx3oXBCU9q6/OTy2UPPScYxe5MpfW8MjPhE7OkGVcjsC1Kgc
0by6L0ojvQLoQuP8fE2/ulinDYLir1mUHN8fEJllQ59SsuI0y/cE7uXQL4Us/DD5XKI9pj7z/fpL
+RnX865vmFuEpQsACkzLBAoItqUxSaB1J2O8H2uxJjPGuIBl2ntDcsa2HihM0xPXrAWdqBZU0PsY
/kFuADncyB3kt2YrghBDZk8Kn1U/hT3+FNBPZ7MpTObUq3y0Yro5QBohYikH6xT+ztpS5saE5ON7
nuNcauo+HDO6orK5uxolJYixAoKao3M84av0UIhZR+IJxKkC5gequZqcxpTaoRbuyuUoP55RRnPh
IFjU6kH5snuJ+Th2EyM/Ei8FAk56ZBvNj+p29CY9BjYCYEgfRGBzsKrjDQMNReoRZTCnOD6xzLU6
1CtIVRHdJMxYusMCjpoqqsEDIvcFGDVkavCYCTA2fzPvQGfTR1MEzCHjGyjIwt1Z3pgzMbQw02Nb
LpLEQ84lq+a6ZGQwutM9Gz43ynyHm9PHMB8XN5Q0Ld5ons7okpBITZTdhWenCTizrHwQJji0IArM
PDZfg6lGklJvo2XnXoJnDEKo0xxmD2tJEi/joLqROvCb5Imtnna1eB7zo7nk3p+ZNVOYJ3rGEuuA
eIAMl665/By19ehlgNqYtS9/AZ2UjBQQuI+7W6xPiD31vmPCeMDrL/TKid39w9aAV3zVWNlmRwOl
euRmCMeCsb76bfjrfBRI9Iglma/ec3W8Fi7cmcQ+kQUKbZaQpR64EJd43vFMJh3dbY9GbD3g4Rbc
HVeG0SEl5QNrxvXocNB08c0xShkNLJgacDGq/YPJs40+j6EIw5nf7NzhpXDM/QJnBQDpiAX5VbeC
f0H4oSztzO6pTTczWmJBtcN/7nAz+fl9b8nkbsRdn8QP0162F/LIN8wu5FGqSk6lxDjuNaOdWse+
C1zLBsu+sY+cH5iugY0/55QerndMEtgT6ElrI4atMNqmwmTqJmLgPqXEfqpImnhRhGQ4nA1SP2rH
ALJPvbMn5pXPqF+XY31Mt5GMOeJgAr2nsJtqhgAhKLVbDpjSmdhMKqc69vqD19VeQIXB2VwGu39a
ruCJLyXOERZty7AORUakU7mPqEbNgFyGVMDSXjua8WeKEjnkL4GCHY8D8IcbMqK+s38hrlZfsIg+
xF01gBr4tXucYimAh7CFNMzPDOwTdHCahpuv418HelqSWVTnnBgaRJPg0wZgc8aIGpGWghM60fgD
raPYlNuEtpIOiHof1dTXud88qArZ+I3i+mx+z5POe1n0rbSISwFlq6hxRu1jE9z8zawvbaJkXvLr
YHyskT1M/vaVQ9To05RfIq1c1RiuPA7yJe99q/716/MM6c8g9WqnURd3DfQf1k0idkgcyIb514Y1
kLBbae0x9xpiGgZn3ZGQP37NwfPrPc+DR9DrEM+DOskR8t4t9bLmFtLBw35fQoqT4gVWeV7S9OEf
xU4g1dElDDkgfpXJUwhuNKz2UOBlK2F/abJRM+CE8KOgdY37Gf/RvBlT+pbC+BJ7VQPDJk8clQ5/
028cN2HlAmcscX6YZ+ieKcr0wpiOaZvvW5RpfBuSsGhRjVvwZBnCGH5aaZ0AZlApGE/wX63K6O7m
azZJjgM0iTexoujcBHEfJaQacSbJMcGpKC0K73Uc01DZ05OzaWYUfZTcEfT9HGLiGlXpUdRgFIZ+
Zb1/gXxhVC/rYXUPQHSBldsPEP/1Uy8Xb85v/wkbk20K2jo/9Qfa0I0fBI2UbvazWh7SDng/FpHi
jJeXJqMw9k4ZIKxGO0mZHzFvx4JN6O5FAPC/nox2FLuqAnFg8+Ed6+7b9Mu+8pc3OQ5xrpyxM5rp
oE70Qgz/bkE6FLzzG7FbFCmy77/1XbkO2GcfHG5fnzKF84dJ8i306EU9Nmadgy2398UWjyw0a7og
vcF38EIoZRwbNaW5ZxkGkro8ZmLMfH+3e97I2dN4vNSPCOSDTIhQv4QfgZ4hOXI6zDktfJOyh+2J
Mop7Njy2aQuvu7IPbtUWMgHzt1MoI97v8PBJmBSZT4iz5wnPOXLpRZfjRs4Vs5rcYhTeVvfCebC5
jtrWuefwJ+Em7A3oYCnKjLHm4l+kYR7Fqcd4ldzyAsYAe6W+6TqM2zjUW0EcX86Y7sGfUvbIf5sI
uEOYEutBzu78sUNg8fWwv5qHTMunFy7QtMk8/RGv32ojsxxNH8Vawdwr33J6t5Gg8JxdJyGDSByr
iFEAxZLKndrMoeFhu6M6hQZcTpg9OTxyQpdg16R8O/YL69Vk2WgcfQotSf8kDIjP3WozaX2anTTI
a2HTalKUPxfvWbK/IgBiVvJi4KAZ4a9LDTvC+bStpp0piAmnEfPMl9461ry33cX0Nze22eADReZ2
1a2KmM03BP+GcpPIdjvQAe5kBnaaKq2ZS/gfersTQxC+Gjf4Ov6VMD3z1af4Kpgu30d5mGJZ2iCg
2yjzYf2DGwSvqU/yvrFbT2JOMTVMGAdBssXZ8gMT/oPdTg823gWWlN2I5XKr8BnAwBlsZOH75WL+
ZJTfN7kl6jw9iZUGigZMVd1qhPcLZVQa6eMTui1KCQpqRh20WONzT43hx4Qcvs3F8o2JOjp3q/yN
3lD5R5KFuHbzr491UE1vvKyfppjtpNRC6vyB46vgc/FxgyckOepqeVvEREskVwk2coygqofD+mUe
yKWA8PI3ucF9Q2f+KBuK6sB7bNhXsPGrPqXhg6owz9hudLb/45kAReFIlYP63R6f6H8fFxMPbtlt
2L2X7MYOphP2uKOzu3U5TUMmPImuczpT6tRsffqEbQ6/uT8aXy2KF5/eUIbP5SQTm4OHR07ac3qz
z6jrnvrmzXMAOWmY87SqpcrYd83l9Ho3sLjD22+DLk+ex2xIuPqWY5EGFU0eW9w88Uckeer6sZyT
Lpdjigyw8z3r1fjresnelMZheKSOaunhmNx7qRAi72lPU2ZQ66tyAJZESRtOc0jAMJGccNls6UvA
6CejMLariEcj033Iy3wGAdW5HL0fY0DOiKV4GrYXoedBbRLyNyaC9PpcTE4e/XiZRr+T+WqYtPxT
UFUa+a797upPcKuLJieKYFQMrN2jHv6OwgKA/PRZidExXTpHhnNsUkhALeIre957Zk51pxyAstHr
O7Rif/Q5L3X4smeLd0vP5CX+yMSlcxgduUPlcDzmYzBYwBuDS3RZfTpE018+bsYvfCFsLJqphW/Y
HMv4DDo6f992aKU87HIo9amHwRyA35GlGCKwIJ3AIaWRKR1HHBtHptqKRNZwQ22UgZh4fKzxJRg0
cv+NJzH2IIzDsAM81h0I3rf4Y5PqDdjAJSm2d8wWdOGyPw7gJgW8+yfdPLeoiaumgiTYZqcB3otk
nlEb8OMXi+sGBgxTGn4LGEMBxE2pdrhJoGL4kKF8BrmHCKUe6HXEG/0BpitYRYmuSNCh355XAZgj
AkY5hul4XwV4YUOteXlVRAUFwovKQoTTPPvZizvJpF1gRE4B1WYzBsu7c+bePOAS58iZM3D08b9t
00no6/dg03rDHQSL02jVw20nxjI0ZJIzPit4dgJd8BaQ6jvKq/tPyoOxfhzUkNJbTaCKEXTg1dOo
ezItayNHFXKd05UrwUUpnZlGjXj/8v82XBhcKw/Ivk98emobVH4NK2fnZHnjIKje7iu+jOh/Ejsg
XuIbbFddEYFt85ZaBeeNZAS27YfwwTto6rvXUbcwX49Br7Yoc+cDXHG3q8Y07c9OtTj7+rhbCFX1
eNGzHt9k/QzbuSvDAieCVzhmXNtfArO3odXpSX9yjMZHUC2YnK/5OC84o2t5fGQTGR0ZBbVf4XkI
n3TddiVAawo3MPVSs9sNiufgcbZvUDO2D9hkHR5ZpoGDM5PonjVub+uAt1O20Q9aoDVbyJcKXm9v
awQopriMHMe/QN9o338jDpqDjfm2n3ry1EU4f4vZto6cVCBaZEu11Ri5C9g8dCCzP/N4L/CDvn8V
6w+IinRalCgw/gnQYls8ziDJ352/epgCtz6QsRQ9393M4ALe3aRSN+gRTkaJyV52pUtr30mjBtiD
MrS8jv56GNpYj8YORwdpUEv+B7OGjgTtf+ChTiAH22c+bWEewc76NTi4OOLPOy98UpqA49WRKlj5
1Jl6dDPi9xVygnvjlG0X4wCaxhA+Hug8mxUldRfYpAvsB3aTA6uVMCPg+GPWym6fGf2R8DiNFbL6
ANqsE73qKirm0ZFPUoAMsBL2zjGPuLEOtHUY+6svNirYlqvFbBbBsmKnY4eA0IqgKRgM6KvYANnm
bQYNEXaAgnI/qygi300KhbuDDFUETAA3jhhYiFcQzAesqFIDrd/KmPXoTtgLAF35kFhgyRQW4xCV
yHz2Qy4NYTlPJD1YeQZ4kxmSeEAIlpv7v4RIDwdNr1lnwRDcgJyG9CqFle/N6JNnnerEjuFbFGEH
cdHZff2eeeroM8x9nie6qYIXQ8xvexjMc8668Y0uifmeS64C+UadXSBiOvfnHNaQ/glaZ2i35ZsP
esEbu6R09di9rUKisfQSNHeCqA2JIjUFrN5B8KZAZXDejQQ657Lz5Ve8Hd2bB00SZVrq8sPZkiD3
WyvsmJgsNCYPY/ZeMhBBOoWCSGNuzoVAkyI7wzk0FndASqNtt3bvPgPoJ9PjuO8Yi3NIpMsEYztg
cAeP6ucY+2L3GsSwzIdNPR+hDxUBBSIHRpIAjn11DoMBSZT8taFLTvVJYV1+xQjY7S0P30od4gK7
KHQnmDuRJLOoog4f5ly3AR87I1HBPIxTpmbIrXjU9jBppiDGAE9j52JH3XDfDqDv0wgXCivxQeTU
nXTFqHaruZrLQC61C7OLGdjFaA0ZhPCzypVlDM4yt4BxsdqmtOm65b6xZ/6LZClwh4QRp2Yalzeo
m5NJH7xVlUE6difQKYMFzftfJMpzib1z28ZPffWZ4KdJJy5A79UZxolK/1wFJFgITiW+dpjZuOB/
tmUhdiCwjbuwxec8J2IMzQLctcoFKB8QADz/4G+JXN1LvJgi0rVq6jy44N+NsyLlqgSFPp5yFbMI
5Tm8Mi0cpccddjSUyDflEiNtWekI+5HhyYrjEu9SoM8G6/Pk3I3RASrbxL3sXJFFxzGR363YTa2J
W9mLQCxGcZWDjow8BMaVJAaToqNtv4iLy+kFre5zWMXc9JjpXkOzLi0Xqp17D0qThzqBh5GgQrYY
pu0Gq1x8xlcQMhYrzdkyPALZRiXrriBeiDa1HgUBaQMJX2pifdwhlmawFE3EJROxb0Ohs1qJnBGg
4q4QoTFTY2XjB0+rMlll8TCY5A2uuNsbcVmg1s3ndIL2gcu/7VtvSMtQQ62coDscBBmZmW3bcMaf
YHyUUsD6c24K3planWPuKj9AAzggKpU5NcR4CPAm7iKyq8LUkIwbrZAFZZ0PF/yKPsQzI1JAQ11D
bVqRGAS788fArRyePgizvh9eXXEOrh7caSCT4uThdlaY+xbEBo7deU4rKTR4eiq6LGEh1SoqaUic
0ny2mdZQXk0jfDeV1qBOqcw+GP45N/ANf/j4jsg1TDYLy5rEuIT+aXIrm9UJh1LUHiIGL/nnLyKY
GkfoJBeXqgE8ijGYkW0pjIBibiL2azB+PoFUUVsNKCbwOLHPxhgZ6QAtFsE1L30PmkVSBiwhMlpR
gKJ6beCkbgTn+YIt/MUArrN7HQPrZVvGQvOJeMVKALLKQp6NS+kyndlw8xrOEJFvZTJNUJJABdu4
0OPDY627bvBGMTvBIeF7UnHrp0Y8WtP4PTh8NOvUdHbtEc+sS3or7lK4uICxfdVC4oYhAbFWGVR+
w/sKmmbHcNsIB82AcQycDc6LLiVjzTe4lTyj/Egu6JeZEJyqKfXHke4E2dkSU26kHLOCQ2GAGF52
S+O3Y99YJc6PJdMs9CHuw/vt1fufVbG8Ys7Ih3J/roVhyM2psNB045+In8Exc3BJXFraGKy26UOo
bn3668qgRbi6+FIdXDh61b8Iih8xM5g+dY3R/OpnCALs+KOQMQ8/KbDem/JLppzDBtfokYqhyjri
AYC3kZpcikA+JdKjSSak0y/tD29Gh5fwD0Ofpr6qbberVWvRRPT+9HMAvSqcXCzCcM4m/kKqoODb
M0dixoYpYG3fltt3hecuNWBfWZiOFvbELtm0XX6ztVZtzPpgtfb17WO5/RgVnGLzOen4HECs29l9
+3fEcnqcKDDZbdfI4Sm1FydWb6JWlblg3Q1A1bLFlOlAgPOyxU+rYZCj2PRlAC15apqz4rvdXkgQ
ZSXfJpxJ2HPyJ52mQUgAPg3AMsxl+Be9Nk/94XyzWJ52j3Q82Q5OBvsyPKdYsxD8NSbM/PEy+Bsd
vyQZijtk73x4l4y/vBDlAmMRhmYlCQ16WzJVbm5/gWJfTr/GYMJ5fRudHWuSj7e1eT4+WRUQAj96
MrwG7lPZL8PXvKVZW/kj1+XQQOEWMkKf3kS+RBz7ORoC0K4umF5QYXMxsTgwmpxEJzOuQEf0tgHr
nUJM7EAmLscLd9H7KLKYUp2sn3WE7LMffqma9W4m2WKrnr2SxYTTPkt/su1zvdtR7gZdnRiYs07d
yV7E7qONkFrxX9xTXkAMSCbfnzMOzxHAZ0Lo9J9ztxuqtsU/c7nlXnZw6cInhRkVQhW+Aq5sBPfg
1gM+LOqlNxJ1rIMYMnqlaiHRsyEdJrPFwlpdHR6uc3Sf4ic6+dNRrb4dCyu+8cUPyN3ouX9rjApY
PUfcOA6DbMX5ws6y6nn4paOeXFlayW2uC7Qtphhk9T6tve54v5L5skk5SQnDJHTPWl8EGDat2CAm
96DQWTrQCrvkRSEak75seNlZaWauvUpbYACFQq1lDHsIYs/hYiF6S9fFV2KCFQSUhySeiUbt2KzT
iKNVU7MBYifML2A/cHixA+W4SAAOMvjk89EcyXYhRx11EgNpY9gHjx6yv33m7ki0Ara7dbuHbba6
TgnmVC3/j4y4lVqNp+oDFdXCGoDM6rV+vAFjH6vt/rc8Xmywe73DzMmA7QaZSiiRkD5mCKO59J1M
pW+8RhLnPeJpYqz81WcPC9Ey+JtwYf/UcFymKHp5s0XQ4u6QSkGptK0to5mcUUHPDjBjappt1nJT
giVW5GD8uY19sLWs08MCxzMMZ4ATrhYAJrJ/Qk6BH2ngRWaRSlc8VGMMGg69mv762A73NVw9eed7
l+g+GtXoGTgV1EOjIA1o2182ac2dQSXfQca1UFg15q5/bLu/c4YdIIVdaRHk2zpbVea2EpIvaaY7
BhL/ete47YSyuiCC6reADIP3IW/VEteUIAPxvpqwPDqqp/EFF1l8VVEyjmZXxNZ4DPMIMkhjC5jw
eFk42f4G1gTjRV6MrQ85Lvj68/IFBFFOGsABpzGCIPPV9KdFTYyH10uyVL96elm9GENhw0ALYQTV
cZVP+M0MiScK6kxlj1mnRspSDY/Z+O9+t02eIHpMZt5sS4yIk2lR4T8cm3Ps4cF/7SvCG1TXOBgo
/44lTZspvW3iwrE5CCwoqT+xWy465oGSEjeOnzMhwyS4kxVEKHa9bcRlVydeK3httJfIldkwJ4uU
HY+ycsjegJNE0wskWAcFL8XkpJGz4LgHLzoYp+k4yP1R1K/ODvJLjlzxJHrin2yLpogjjVdhH2Ph
XxN+8LjlcYFf0LFQSUMszFmoiWNV1NoTVMJ3nYgRqb8WfbyQ+JXSm09ELYiFoKz03zwfNvgvgJ+p
/B4HGJY00VNrSaACQs0TowGN8br6bXke1D2YdBmiy8Iq+EBISWREQMv2l7ZDKfIXCIFbI54wBdVE
zXTdLdGNVAPfI4krUCGXRNywjTLWlMahCKsPC7gBIVJ9fBoYMuVqzM4tBFviXjTF5XRDq0/ZCEAk
SrRLoR/3LxRFKzxQhnSaPcOVvLxFjUejafSOOHcqdskgqH8pWa0MHFilFlreUmFKckI0oZIHJ/Lw
r4x7vAkus8UO8B6v2HdAIdhdEjxdyamtEU3k0YSWWEq1SB6L2ZBxmJlg4jbZ1s2/9AxKlTNLKImx
J5Fzc0FXyCPO+7KvC2WF1qdlEQv2ndLAkKw+Y/GK0VKAUJ4SnY+zpnYfnNwmcdQFgutwkZLhg1yf
qg5h+6ytd8AVeKhSRV2OW7LIzEGjANP/7tmUsmP75Gz9USrwCuqUfPHlOGEFEmTAPN4mIpSrNTlH
pOgtM/U9DGmLyiP27RQXEGzueszpyW1aTRAuNPCXqcxgSM81CeTDLVo7dtcbiytoR9ykFStsIEJr
1lnvUHsiE4YST4D3ClsiaNylK6Egw7OzndynRFmJ4yL3Wdp69gPJS9dkxPnw75t/pjD8UEoniCV0
SGpI+7R6PE1yPbhKTXPyLXRMrrEmunNsWFksNKBiRjVNESolZRw0DHFBRqASr/1DypbivhscmOXU
xVouxhvnYn4/6imrh2UxYU8QT7FJYjapIRP4xGJTRUPDGU6DMRGnFQnYpO5f0cxRXB7sOa7t3TEq
TgpjwmJVReNN5m6dpZbQkffNjOAkMAQqgLM3SSJXdYLSOLBq6U6fgvYzglDt5ZqGaYKkSx7Kw2WL
lym3JQN0UvRjh+eWV3/GzDPh+GEHMahP1+dBJnEBaUXRjwsrLb4tVjOw0b8RCAOxhxRVArnArMjQ
kkjtiXfSxVrPth/2B5baZLH4WIM+9Xi36WR47BGFKqahjCrxNlgYmk9fwUVVMEm2eJRlZoLeCq8/
thy2oTax3cLVkwsf/GkYRqUHiIz1jSxAzElklDGZPAg0+hnSiV94lZQqP4sNXGbaXz1nleBbsQoW
PBh8KJmQ1xLjfnLXELmuqQ5bXRbQOfya2/Ng+LsZoDRYWimEyHCmWPD4FSyCng7DK52yGfSAk7EW
AUbHy3n0p2Gvsc+NNRTj5u1pwlEkrpLTSfNKQifY3yQdoVtxgd7Ocy5dRIy/A0GlSNN2L4vBrAef
AvS3Rgwk/BuGkX4rQohJPA37DNCBXegSSciXHok8p4PhP9x3H/FbVhOtb1c88JmKwj8yanGHISIA
A4JKQ7dfuw7nyAc+DQuZio5ry5scMr2xSvN9N1Xzh/mJR6IhgxkOMUdG2rU2n8rsU0x4m/MiNGlc
3h5izY0227w34cXUYSocwTmPVBwzHyKFOEIgQPKuK2nu419s/3mNxbbPcOW92fivhGk2oq3Vzg+7
iyUv4CnkkXbjuYkK0t+8/PBj33Nr48E9Cs1GyS6cjCpjXbMeZFlrZjI9dBPilUDy1KPHKSNtOPd8
19U/NR3/yJOR4ESi8vkoFpdLghZTVuQfsX45Epd//jDOpvEhsXdzFhViHXjLfsis1rTt1HDzcQOD
jGvAyBlF6bzTgbFijj6aQm6Fd/uOES02vq9d4tquBJSNGuGO1pUfRTl/1Rm63RdYwyNEnFjDD0/C
bb+tVtx/8JUsSlNFosRIEJ1rlKg2Rw8i8FfEOscALe4ZpF3wpmxbQ3Yx112PajrYzTJRSBTt+BzA
dhpdcufv8CvORtHlnN0GCZXnZRJQhErix4tjhnhZ1vwBmCnGRMHBmFaOxUX5UGTFEU/Rfuoj2yV3
XN/+x9KZNamqLUH4FxEhiCKvzIiIIk68GE3rdsAJURF//f2qz40d5559+9iKsFatqqzMrHosDmrU
sL77M4Z2A4Pp52d+JPedDOn04qI8Tg9L36X9ZwMq26y4lMs+zAj+rxztsHrkuxXaPGPKKh98skPU
/KGXthMSiCwrIxXk6F2EhU7WUvl0JZu16aZfuc/YL1/mWDiO0pttKT8ThhxOurFMsjt7RFC354OA
28cGSehkwkiEkpzpHbTrMJUW6QSpIA34NMsKmWAcFy0wrpQVksS66aG28UvFHcox+vRoTZN7KeFW
kvAaaO7olyf/yTJBk8nMDpHAjbr4QKzQTiJQVNHw9GSagfxOdgyoKqjE46TITomf1t4EngJln7TK
LZZOmtxY+Cl3hTUH3Fayx6EEd8JlDYoEzsFzVaxkxVgoEqNVfHEJu4SvXci5HqbKAqhOZJL1aDkK
U4zxSNF4cl1eYu/gLzWeNvA/THqCa9CoFmSUYEczxCHdsPdj8o2rh/KeXCPmMPWAI6cUs7H0bwDL
dj33F51fQ6GMv7S+/nCFpJAFRwjuKEhvR6PecMRBuCfpH9/ieieGw5uQPOuIg5Q1YajWYJgnL//L
/XosWeYn9IKTw2lZO1BJWPpIb7MyeP2oTuPfmBqJFJ0oQBiY+OUIRjTz08Z3mDpsbErt7zJNdcti
UWERhkkqye7ozKwVzKGER1MnLj9ZniMfdqa0a/pQeyAOKBD8x2cR7VYOK/tZEFAtPRPs5P8MyRHZ
YTkXs9dDcQ1okdjiXAANRtORJeIkityF3uxXm2qeSz9UEAjYwvjOJgObTgw9V8ZVX5zR2iTeo9e9
j4/ZfXEZQYZ4oojsz/sbT/lQDR2T9yZqjsAl/k5V3Q28t+Z4dwZhTwVADkFhMDi8Hygyjr1x9Zmi
P4KL2UFySqjyYQbA9I9fO6bbvzX36pkQvtrpm6PlnezPTNnCd3VO/pWcaHazZKhQriG9AOaCgc5N
+2RHPGi0aRS0Ixb91642sIXb2suLkxBjee4qCRKG6Xs+yChqrPzU0Rfvo8VgmEih1cXzxKB4G/as
kgNtE/Qew7siDYyB/Z3s/x0XAIEKZRfTMtvhuWsPWqayBwMTVzm0jgmDWn4XWswpSWMCCgmCETlb
UfZBnWUeK2OXwinMIlSAySbd4ztOQY0m8N4MUQUZ7rbD+ftRPFot4meYo1igG4DD7eh8crH/kgP/
QxnxBvhCXMNMAg/THoVEJD9K2hfHi0EfjB/eNzZHkgDieFT9sB/w3cdNZyMjkynHCkGvjSXldpHk
nX/UQJnKMqaGpRczoIrWmOQbkvOQsuc5I6bIX0vDYfBaC291YJNL43fOxOLVXWDhDTIsNey7XWwP
7Ahf6m4I76/+Onw7tJLYe7G/2S2Ag+mZaa6A85QqpAN9+zUtTjNksF92H7sLnnmSsH8x2PcP/cAY
fZHanBiPDlrGRXhV31MwDu+NsiuogqcsdUypku+XogsnUffusVxU60Re3/O0iuv+wFywSZQeTivt
K+I9SdC/LorOaDHdJwEPdhVtpoN4hVOwfQa9xo91uzCu0kPKMWjnnJDRPFhU5rzpSEqw/u7bTB5m
3iBexI0cnJ2AUkoeyTn1npydpB0wjmcGRq3ZCUVudtntYNBYnC8gXnb+piPAsHFBmSBQWoki/YIK
V00nTACxd1LwYURKt6ZyK/JkJ8k+27t34sNpmg6sNAGcYUlJfvipXHoYpnsmGo66Rw9nzyl9L94N
V0vqwYNkvIffP8nc6SUDQOVQYmjHiZeST1LF5FSiQNLihtsntccfKV+RzuMMH0UxmS4l5oXwQQpl
jtmpnLBAf6CYRP7QCqGQGvnyaPupHP8qiK+RIm9YdBKg3q5d1m5D5kUhIuj4W2NRU+lIU/El028/
5KiPO/krhwm6KjaQ43GGJqv9P0o3Cp9qJ6cN5qTIsSk3ThooSlqPe6PakgnB5PhCXKK4OXmggl70
lXFylGw/cuz1RgUNvz3B9x09llJbAPUBEiI/NWNjRt0D526ERkJUuluYPQZ9VER3Uz1mqBTVIxj4
1nS23Yz2y79+h951Q3dkWwWQE2b9JSKuaRCV/1if9xHT1/FUbXZcRhJHD2/lUG3CcmXU7lU6oxEo
EJn+MHa225Z3gk/z8NugtbaH3RS5EPvESABlyjGdmKTT9cGpTxlott0r0BI4MdDEhYYcio6/9Ib5
LRaMV42UniGZ9gLNdBMo2ACh9VmioY4Ax8TKaLLddunTUlIkLXfF5A3oR2PH5MO1OE+FoYqy1KbF
tELskbTjPsGVVQ9f9hYs/kGu5EaAKdHuGOVspkg6Btt/SJKg9lxzIeg0ACY0SThzy+g9AzWll+3y
O0E/ZeKf3b6dxZaLE1n4RmN4yTMWuw4ZG0LpQpe6F7GUqY+uIRs/LoV8guUjRkl/OhQlA5F5Db/i
Jc+nMHVySnc0jiUurRZganuYELwTAw4w/d3w3OPcQeEeQAdTQvluqBH5eJwq33Sr5TcYuokWrgfj
BnYDF9+DymVDlB/iRgcolOfPECynqID5iMO1kIcJAkRipIrmyYVrYpmTB+GLWQlmQM0ECvp11KO1
UrwFnZR77ARcUCThOaGGo91TEJwhd0Ci6IjRRwRoe8phL7nKZA+hp6XRv8o/dDXuXIfpZg8S9U8g
xc49GIx8iItLLHAYd5j6lx2T5wiYauWyudnsPnkRCZgYG6ArGd5JYUBdrqPcgQHAhvW1B0UkO4ny
VPDjO6OHyahDL7v5mG1IYpIJNqCwtETrw46nRkj3T0zFXX4riXMdRTG9LpJwDMwQDFqfyEuai8MX
PI9WaKqFdK27gCi2tMKBOrJ2+5tKbYX/b2wClNC8Q2pPT5x74mVPeAgTrscIgMzHf7oiHXllP6/P
zkJeCIr7HuVwfQ9W0f6HyG6sL00z9F/0w6macbxYE1XAH+6jD4AL9hAHHgXdmoGkI9ZidQ5lZgt4
NekCPRfN3z+8UxUCo0b9D2cmjuoASjRVNj0rYgbo9TnsCZXgStENdYmQxDTgXzFrvMOQtI+an9cD
Wo/6P21gs9zO24piC0Toa51nIBGYB+Yg4WeyuMnBDHrfmfYDhmBXU6yjDWNYTS/uE04wWDch6xL7
muIzvjmswfxOq8swxN48/NW2k36X/smL4giY7h2Q27tSx1+95+yzhSTwRKsP+ETvgv6MHR6nF91K
/2t946ICbNKlnWSdZu+lpUrxuZnA+aVIojrMGgLL8cvhhox9ySJiakKfp9SRAwzsAKU1ABDJ2oeJ
AXaJT6CfJZpbDGQBJN+/IgdYah8QR5VHEIvN9yKyA/hM1imHqTVd3ECXiWaNy3o5Wg1VzoD+hc4z
JTtZxd9NcqHbqzmxupJj0AopIR8sdaTy5I7pM9qRjgDonDmgVIuqAmtkX+ggKihG3LLGePheIRBC
Ru1Gcwh4AnyjJzsVDjPtXVr/OaPcOeMooHQ8w5a6Q+2YpkeYG02Kgz3lEum4FtIo4LB1jj4fpcN1
+GdwIP6YVv+ftuj8SIZCs8op/V9gBdmNAr6+doeB5WWgrVcUunzH0GR+IexuTro0pWpmFjybgdac
B9z2ZfZvQDFU2086OmB01VzQ110FDYARLkwhoILBSMiEfI5MEpzVwlrmHvQdKT+gGcQljzovIxx4
mbigu0xL9I2/MuiDYMN1T+ncAM/4Wb8XQp81cmUxoUwCJqH9cxxa4dJfYwKwBz5dwZjqeCYadSqH
edd0aZxinQaqq0LDE+KoPhoiWdJXBBwj/kw5Yg13A3/cgrYIB/bFLEmp+gdg2rqj2MbdvWFuRE0t
OJfxdQCuyX4+OKo+JBTTNPGxhuSw5vGm3fFvuWcYZECqR3y9ex5Dg5kI5uR3xFB81+4SdmMDmpEp
FygNrH1zfPNLENFjStuWDxJXTupk7tvkQuxBXLXjuUq/r4nDjzQxASd2G4ZiXtcJRXOqoSXfW8B/
pFWCnUPqxamSJe6kYZcxX7ROaQL/5P0fxepDPJUserGxnWH5i40VbCi8GIlF9OuHJw04ocSAPDAe
fga2Yh0g9WK/iemjybOSGHB42vgU8I0plD0Y4e+A3rgzwTJtPhu6xG/T7juo3iblXIgxgCa0n8kZ
JPp2+lZ/cQm6A4uUnubcUQgj7BrOIJIL+prUoP1QqQExAmCePYRF4VOfnZx0dqNBH4ZdecHqYkr+
hh273d89GjqKagS6xmVM0smd9fLzRqNtUB64Iwzx2HF6E2Yb3emyBhS73Nt3hZ1YxwlRJLmlcmKs
os+kSwCgYSJXQp+ZQswTCU9EQIcnNhQktgIu7nodG5cNSB1bcqA47h4Yecl7AKvWvqniGYEvbvpi
riY/e7F3uFXKl39TfNA46NjnSSH+/vQ12BX8wWE9XIlYOj4jND2cuE90Lw+NRbM9jkjAhMwi2NuW
qQNi5Mb5D97dMvsA3Q7h/UkogRxheMVRGibq8gJO0GdIylsaTFjOuZAVuEvNuAw0F0avr/ccsYjr
9f3NglyGVDt/08NOFZdFQ7s4AEkXqDntuVKxH6Ix3GrBUtRRiMWGe7bgQtRokArJQs+/9HT9VDz/
BPljOS5+RgCQPlAXDIL7hHImVKMPwTjr7M5OPb/ZF0IEBB8I6Swe+PGjo034zrrRWbOBSfi5sPpq
3cpADX3EvC66NdMWogT3mRTuG/JiQhxsCjPV1z0DmA8bsR+88yx+hdsbXqYc/6VgcATCnY5S9sTA
HPbJ+suapVEL5309bLKnjYWfT/srzW5T2tg2tZfHsTWCimkMMexjisdEuFgZ7YJjQNgFHgIoxqUi
K3iMO5C89Jd5YCNrQul9nmWAiVC6kv7QC09J+gTNgwrIHWLQmeULWsh/hGCSmQ8HokfmEfZGrjZi
VuvOghXF5AIZa5hTFUgYYXPTAUzZ+14CH5HMQWF0G84qFqy0Z0g1xMsARm+cckeGloF50xAkAbo6
V8/iqXDKIgZaWqnnFTG5Ue5B3xFoDvNVFlN8RAkJsYj7LucP+Solym+ePyAxsxNorfW3uxBezHNC
K0oSZfwE44QTSWpGwD7pwnN6F07sdFGSLSgEyGsY7W1vnHRizHcSrbnjmLudDGvSrGh7EqYub+qJ
Ou8tD07JqU5XljCYx5pPNqW7hVcDFA+cVDSjpHYhBC4CKh7AmZyazZhP2E/TmjnIQFFZCJXA58yn
JwLQevBSKPgM2lyga+fQ4hZ52PCweaU8uFKreZ7MWtml6njHfCCFhC7VT75AY9XK971ODKADuwSK
AE0iDvjTX5k4PFOL/ZE7/rJG+Oph0FiRHiM+ERiA4pflmbJI8cllmp3kkzfb//qtZ4XMCAP6A7Bc
JcA8WSvuMkdWuOQCNyAby1sN5s6Kr/EJyanZAV3Dou5mEIMHp2vV2NEW837on1JX0s/LCdt5UdHT
UQvKQ4ifI+bspYNtGhoMeqJasWD9k5Ojqvi3Dcj9HUaq4KmLNAXFuSgVab6RYck1cItTg50Nt9i/
/oysa5DuuNfMN9OHnA63IYUs2PMFviLo4oMTQbGfLH/fsC3k9ut17awVH20NCxVNOAOoJQU5OV3u
qC0W0AebYM/qmdHPp1NCUW/nnXhlZgsH7jZAEEwDKk2Z4Yje/kyqTQzivtOSc9+S7sk77W1FiRh4
7RV/tA+Qn7+1ixpSEPeou0GgYj91MkraH+7972I4uR8zyI23aRZi5APMm6r5yIyV6bqDsAYtG+oT
vt0Xx7qVu9z7+zf8SnJKnokvzWd64Tgb0x5Yu0MF9HIMbZr04eVNygZQ9BEMlHDXJwG9rdL0NONO
HhLvyUSTT0Cey4HmnlGV2o+oboCvfVoVHD902EiciRNEl8b72OsaZ3Tkuvb5H7Ossg6w+HL0XLiP
MV6aIi3TVy+KBbuGZDwDDGbCJKQU+/aK1UdktuyCTmMb5FsRS4b+uf0u9sOeTEURckdoXMNs33M4
ull0bq84PZkwBNmapCgnd9nrXJlrdsOWXPWKnDB8B+8CSKdVQOrp09f2LX68IfQ2xGWWJrfyzmmN
4Rbf5bi3IePVrd8DgSfrg9IhH4LbERwCDaLe+IqHwI2R8MOH6Rko5FFdvjEJGfY1r/fwN6VffmIy
oxds1to/J1rJcy8ZJkLbR5/z9HtffFBu9ovnjzuQXvobKE8oE7E2aNzuK7ryF9LgasiT7oAWKdOG
iTED2rWGNrkq07597Tqfr4evV3E0rNNrxquYYUkPyfu+7cHerg7LN83I07AP5msdqaW3e9z7Ofi7
nl46hdGBB469ul2nj374ZN7HID1fkmezug+238e6qaJT6fEp/ZtfIV1+uPquaFGZuk8GT+qUMd3P
hBddWhjLcLJxiExbEMsNA16O8cWMwHCvSGn6+EPNBot9x+X/ffcT/nIz7QEjh5Vxufc677QD4W0f
VYOopnmL83+Y3/uuhuPfHToS1vTE54fTa6LqPKu1qWmdJjItCIr2qp3CI2W370LpB4OFQXZ7jnJC
AANfYg7rhI3IkJRASNQKFcCFsoQTQaHRSQwoOK9B37cTYloKz4tyGMk5sdpYNuzeRyjFRQx4esd4
BuD3BL0ylyjzFxazMDSIDX94H3WC8AtIh/4ZvwaYL/+ATEBpEk5D9By9Hco/wKVFhE8fDnfC1Yyh
7d+zZPDD4Uv5Tl6V0vhrt5MOYD95As6acgQKwfjWd44R3AueJQx84cgWWMFBdyquXlvBnNNd1sdn
EGPjrn94sL75GrbI+6t6e90e957xlCb0APTujvDE9Cl2eQPTUl++8ptrj+1VSUqG7AbdfXE/+B2T
ZbH52q+Pc3nSg/QPa9ho8aBanOo7Zt0o7oyVApcTw6m46q4HfUzr6pDH/6SaIOThsXca1bdJ+yhW
BumoQnjw7jDO0BozxyKArDOlhI8Jd6ve7IiqQ6ZgaNCGn4BgKKYRrBsumpq2gG+8RitMn3oL24pK
UoCE4p1cvcECMPS1AB/RrPrf+5eGQ84EF9SaC0RMdsz8T4rgr0uayghQoXFqqNb8zsOjp47Ehjkd
/4RffGvJATimIKjQgKQhQhlSvKaUg/SWQUnmBUT6JMXtjJUKyxBzKwp/STiYyCaDHAY1vAdyHOoi
CEwZeeeOsPO7ISkwbzxE9e3tJeqE58TDk9W+FmRnxC1mTD2hTV2qEQ+05yUxPZJm4eFjB1xqkl9+
l+H1TagdhNptrkEvFmD3kFAl5idHR0xONDfpMUhZQpgmxL+cO5YFxFFb5TCjXmIU490795Pe02ob
lzKgMy+g+L3yz4Dy21GWzLQa71kzfNPkcGVeBdxxX7OTMrpCLvlC4qB3mMBKz+PBz9W75ABUqkGx
R15PRZV9Zr2lkEtPMHP4peQ+e6LWtJ6ktnUVVSTELFomCkP3kOHrNC2S/r8ekH8sIztimEcgpOCl
5fQ04+1uHP/tOAabo3FwoNyj519VxP/XnJt0wG3Huu9JuCrIDl8wiffLpxlJYxLwuIdgiriudigr
J8VtTNsJ3dvGP2zQvY8e+8goR404IwftxTlC/hQVWERJ20+b++TZhZuIkxTyFZPWjYzofMC8QLki
JOpMSRlaZice9mPSyzEqkkMtp/sg0uBb9O14J2bP7B1M2v+Bua5WKkqC7IPzxkJfvMNLCt/p4JzI
G2WOEoTApDu7McmUpTkUgnFjqzPA639NtN3YN4jfOLeB1SBC+QP9qSlZ27+du12hDfFPguO1dszm
eimIbAxLJmyswLhoCGHEAt9k1Q5htC6lBQYJxe4IqtbzFDPs29SsJDNSWzdY1VpFcZ28AAvGb83J
Vxtct0i9JPuL91xeLD1pGN+ZCiF6pSQGF9+PQdif8fRftDUDUsX49gNDC9dNplL84GQDnmttFwuY
vp0H6fUTYQIGQ9NWFIXT7Z98Shr6JEw0/aG0qGfK0DyhWsRhgbG55HErGUwlCqTnCJUQyDiZpIne
xkOWzEbll6Ay5nEReh+KEXYSjRviJaueJYa0X+AJmeyOszZDHPZUjBR9IYBakVRpzwPtqH/0++Rx
oT8Mj9R+fiiNaS9AhEEAAPr5FikS8xMZ7cue420LVCalEN7yQni/7fwEbRH+cAb/Niy8+EW1z5QE
oGVPhnjBZjwnt/9OHKaUg6zwxsZsxVxijpWOSzJ9ZBosc0x6bHUVXI86sSOzO8ngL7ACulF2wXmE
aq9AIpGh5fHM6DUvGgj2UiqSioEkp92CXlzrh2UAIPKPrQKE46WDdZoxlEBAj9Tvb3kXL2PkHF8F
0COBfJ6WBqsfer6sC41tVfCMU8CKHevB/DXZlKx6KXQE9tio3u02OgLbCLxW5/ATaEsByuzM2roW
O+ANGbzBg+iwzTeh/ztxocPgZC14NQwQ95irELMSyr90MCIT6zrILxOBH9Bb/dDiOTP9CxyQYXZ/
NEG6M9L9ZLEhIpvKmmxdakMq742j30EhRZQkyGJcciK7x2r8Qnl7jOsxXb1B/A27OqeJdzf8mw4x
jECScMQKtkqgBBTs4cDlHbwWHzPFJ/HtuUy3PuMyvJ63HgLueUVD4+K9d8zmwHVg5GN3Ux+jdrtU
5nqCg811wMgcD+AI/aK4DvO8gJUH0pRjRdqprBAprg7cvZ4dhhQ0QDAfL2Zw39FiREmYPqKQMoqX
YRN+D/D8Zti9O9qZqQ/XZwcQSwojVByyC4ZiUyJRqh+Ro7JUAGA4+ENIRXyf9Ohau+dw8v+v98dZ
f/3wethJAG26JXiVyCU6OQR3r/ETLOi2Caywa9LbOBCPaBbyNt3WIQcHjaMKGmEcbY3BDUIB4kjQ
SV6py+3LiqQHGRT7Ff1Q6D+gE46BPLAITc+MfiFB8fK4l8RkZmAwIBkArB6PaVW5kEpJsp9RygBz
n634EiZqrv070xqKo96MpIjcPit9bh61MRAYG5Z3Q43zl3XxlanBgLIALQw0UH9BEQ1gBLsOhRXJ
PKxZ5CRfhwmM+XFM9I452h9UYBB95Ahiil58z3Ju3BPlusIk2w+y9rFG4QS8psNVSTk2g/2Q+gwq
I1IH7z2hSzGEFzanbm7YTd/xZEQdDutMo2l6gs1AE6dfBdRzJ+v3gKcwWmwe0W36l6kZQcgQYM5/
dgy1Ppox5NvWX3NJXwbOlkER8eAf3QouTko0DvQwrPMEyNSH1jWwZAKE6y9BeFhfyetjd4MCQRo9
5SFKn34M/5zWHOGR+K5ZiXTCGARMmQbtxvVHxwlAsJ74Ex2wdb9D3zO4AQUww7MLtYkaLGOf/bUL
ehbzpwjuNccew81POEpkbwaG71Sscyyk7Ca78U/QCYMB1xlOptOWXJE244qW/MCP2aBUX98UpxMg
pjB5bLmaNqYsq+yiSgvJVrsFm1CxfP9LsZgQAYRgmx37dMqutBKASWBnOenuMwXgYfR6kYA+W7se
MCrPBoI/YWaXSaIlixtkNfGkTy1JRpamJnvxsNwE10AhnAq0Qlfj4aDQc6oYs0On9moiJDqOFz17
jlbXIOJ+ZJwWIcmwy+EzhEFE81HzsScO8DlDNUgq5Om+zK8GRB9/gmeAve2w8WGYBoNh9bNP239m
0p965tm+9Zmfep5s/pVpOf6uTiOMqjNlpIwuxU2MBtgQ/jmugsPou9anD4fZtL4+3Adm0mFA3iXE
Sy7oodFE8mQCjGiSt+YMsfHPHif3GIdZ+z6iCmUk7pXiyGB8ZN9/QR45O31cnpFe2weZMY4/5azL
faddgvJN498YTLoxXQXP8N/89jcymHEr+idYA5h2OJC2IHDtGTrydXkae46mk/MAGaXYcz7M3cTq
+N8LUfI+VZ0GZcdR3L5wVwa2df/NH1y+5jL115rIhKzlK/wxGQq1d6/iOzjS56/4whHe5XxUacqd
PDUyov3UtJ+2Fq0HTpeM8xN8Ag5EgN0uLGGOejplEKkXRtJpya+fSI9cwwk+VDO4t0yO/7qh5iv0
rcZM7fTOoIkPRw2Piw5K27MUiKfABGy++31fc49TxaVMZm77YHjndDzPPtHNb92PhwclXXIpM3Bf
jS75Z/bky8YwMOjYIhql6OxSKoRorkm69+FO8B9cWnC+QDTL/hKSjAp4i9SFL/ccPVlMiIjYscBd
R/KxZlguNlwDmDsN9AA9D2z9yTt4RCrfX6ZEf30MwZz9kHUbKcDIgAKsvOMUYI+XWxD9mAILXwBi
JBYRHPMqpYWEJvjKtC04YfFfKZloBSPfZ5M7T07PDgD574fT3SS60AdiVJMtLSUoZQ6c1KAHhVJO
K2Bsfo5HnnQ/ff/pcs5orAyFw23Ab+15ZxXP5Rvv/IkIhv7eX/cdDI3CmhqjHNYw666A8VzLwP86
70gFFrr50IUj6NfDBqTy5SKN4306tiR4ZPRc4cUtA32qQdC6+L+yUtTg7DFxwDbZn+COMvzWBlhl
pq1j8Jqu9xD12W38HFXjwT/TLkdMyQxf3hGuZE2loUambcwP41tYjVqsmrjC5Ba++PvyvrDKCT48
XhcBKa+HBD2+snr32CyTpdqmf2MaEnfIvfsnH2cAq/ThrbbOc/6AiNyLv0NxWsMNzO4RmYk04xlM
B9tI3t6ih/v2dXj3jfAC64C5XHgtVE7fcbsI6wDVXMy+Iz7LwbvJEQcGmuN2x2udA54Gpn8J4Ri7
xvQ7NGM9OYYfppuInnLPH9V/gjEOX57YX/9mBS0KR54vmBhTFVh79Khezg+TK701N4Q/Qzxb5mu4
vvxpeM61tw/xX+AWvfhsclbHtE/JgXjCwyM1EFn5iachONvJ+e0GjOZkce1lMtCSSpYeM9uGGh/b
sA78alqHNFzAgrDtZknsOUTlV6k1QVFrZ/77owOJpzebphtdmwoOGVALCZaz4VO4r/ZEsbInB7CN
34DLi7n9X3uHJBbgBWtxAvLyZ9h6rUdv01pWfs3w5kWPeH7mDd/2DgScwpnoXlPA045iYygs6ae7
rPlOmFtTZXKDKiAC0jF7QgjkgT3ctKI0hiJ++btPE7gaWNiQw0FdrfBJMvnOfJiPZIxbIsKf2u3z
TWkjohDrWouPhyTRznrJOZQZjxCjndULAk4N80LnE2TjAjrzi1LVQoLibQCDHanQGn66ijRvRrFG
aknPHXCd/1r5VwcLTW8zKf0+W15DFX53BzMGSsBtFPVHzZlXcqsaAsmJ5yhg8O8xpsk0qZ3z4rRo
sLekhsBI+OvtXRrwAHROlhDXaciHPpRfp8gGsL1pJTzcH55IhzCBohR6SMl6Zkpsg+fU3xIRm6R5
h7Wg8JYb5xc6jDXhGdi7AUuWhIcDZvTDIL3d0/otyQHhLBKa/15Ld459tSxJz/hkGZF8/O+7fp1C
DhM88Sz40uuZSMJk7TKa5XdHmCL7kYrjI4xH+DH8heoNSFi2qYpSQN5MYZU3rN+LMwH9wNAKZr31
Awufv364O4KX8WtMoaOGRD3Gp2+I7gzaBFNixCBLS4pOpKRfMA3eUueXxCKzDy5MhQxIx/Pgk3wq
vaP7DsTKlcwAbERnA8jZJSUcAxJ5CGwUuEo0E12ZFYudLbGHdTi8xCqBVAS+FT0UWClwQai9Dh5A
iNX4++EmfLLYTOIMJwsXcMfIGvDb/hWe0QOHZPpwLDG5Qb+Ytv78Y5DL3xe/eA3bT7Vv4dP9DJ/D
/UgLB1lv3E31LiXYJntEm21HQSljjqkgT2yDoIwv8TdSI+uSqwFlx7TyeQjDOyhNPe8yNH1Yz5vG
fc3vEB4eSRvfhm18h3VHTCCoX71eVPs4NkT7CDPqtAze4SO7pPvgnpGJjHsQid6jd6gG0g/dTJ7L
PjXouoyN8X7egz5+XW5Gj6gz0ScKyYQ2FEsiShh7goudNS99jhGOr5df0VqTx8jkgMgcy5iYs8Mx
Q6vcKv54Thx2FwKVyWLjOBMYYcCKuJAKi+aQnQIVorW3rE1W79GWxIY2GF1bht9BFil9ik/YoBza
Ttcpju7vWsTB0HyJ/DOFHa65otdq3QXcFh5bzR0QIOAB9ANMzifIGyM3EFCA6RdF5XOmcgF9e4da
+PcH8x2u/+fBQDguDUCTUIuyzDkGyN041yCYcP0krG0M4Y7jp+FBQ4zi107kbZRqHWckSzbbSZEj
Xjgc8wJtlMJV8de/5AMUlkCeC8w3MC6RjQfGiEcXK2vOSuSXGHLApY5qThyDF4At8Qfd0zT/fVuF
LHAqR0IUhTDXrrHGSKnRZ0oEFtCBLb3bZYJRvllpw4M14rl5shx0vFXEkkVCGnWMWNL+Mhzpj2lC
9agP2Uwh6TQ3miqFBtNfSBAJHTe7YceSBdEIDz74Jsop+iJtorVOR1R2UkVqcNjyOajfDV7xdVWb
OXOtU+KXJoEc/hQHC6UPJXInYZ7VhVyyTbTZYfmMjiQjfSIZgrHpyyevDKC9+D3Wlaynq2cs+8jW
8GfHb55J7Pi0ktCx0wY8EUlzhL2QoGSmYlWdrRKWXN+RwQ17meTA90Y961QwGogCwz+t2PAM8U+i
1WZ4jA0Xq03rByPFFSpJEjgPhx6PvJ67Tc/QZf3xsA8u0C0EwUiOQt0/AZhIJF+TMiJ5ZXNQ7RHg
vQMrqop1Vs+DZ1TxLrAYvMF6wwPm0H17A5spvdbD08cUKC59PGII1sxOyUwa6nOW/MceeMZ4EN6D
M8nQb1G7XdB3BS5lRTDrM1AWEQUHHQGOlfeOOuvn8lDaXaTzxOfD0KyFEtNyyifdop4bZIYJ/0PP
60UEZTnaZ+asWy0hWLc06jEBsmkqUtuxWTpOMxceyIfZY279sUt6X3oT9JYdVjlcuv6YBnTlAkoc
3bbHyXq82wqHm8JfNWzhwBne437PaU0VM/b1+TrtlshENgghRFRr7kft1++/Su8bXi7RHuK/2Yy7
r9mRxXJcvQGOjQ3tNO92DpUNSS9vrB9313u4KZ17M26q9GTSz3rN2hg07esjNBjsQ6V4dJz9d6q/
E88w4s132GxGF0qxc3TFTuETDL5ZM37dSQiYncFkVvtB/UiOdsi6G69T085rpJNlQuTfZ+f+oo8j
6GO7OQePTXh6D1997/IenY5Ocxn21VCp1uetqlkmQzmqcaWM1YPbe/nN1d0HZ9DqNtL73pM0QmOi
ewRmrcpZ2uZ1/s2QVp11W91zHNFyiiCotTFlR5empvNl4/Y4+4ye+xqsBpRXavJ16nNQpryb15Rh
vxPe7gx5Gz/oq76u7k0FClISmjmIuaiv6Jfcw4e+p18ZbhCpf2c979RhzgylBPf2cE8a9zJYnYxU
bSPjNbxD6VcSGD5ncjDTPz+DAe5j1rNkhxyunlr79ChbLFMbAtV5XneHX+dRZ/lmYGsVTsfG6qlO
ur2diuChAq0/o/0vP0S6x7TsUa9cO26jDc1q2r+NO6pfa1n3EX41EIrzZqgq3tlMnor33LuvJ6ze
z6oDI+kd3plfi+T53xdyFAvX0qAWH/B2xviMsHrzxbkWv3i4SP4cGpbTxdcPuwvBG1fR3XECwgz2
xgxbpVdr17go2sPZbKtk28pdoLwPKOKSR9YjebM8uqFQW8i9MJDyplCG57MA8BsBLikGeuoIeutj
pfQDmSQhWWVN6wuuarJidgR0LJCsGCuYqGtF4sfMh8LBTgGhA7ChiEgvMC2QsZqsgIw5ICZneqKg
IcwcmYelHyIFixLxQ0IgLt5AceIJJH36JRYHRwa3WOUQFxCEODFTn0ygtoezdSgN8De4uSvnc3Ag
URzwDLOn+KDRnXS8u8dTREEGyEof4MWtga9Ju6IhExZDHXLv1RWlx8Obdrv8bDGYRzFWS6G1CXzJ
/MEb0cQ2vrZrc2GNpL5u+Rhiu2SNMGEy4HEMkCaAiTFORLhfSJvjmolTEqAmr/SWHEYpvCin0Oy7
OKeU8M6Xtw8ZPNgz5kH8R1BCtGGKnWJJ8H3Yv0BvoEUVRE9CkLRLydl+8mZMWnkZL3iyePbPpp2c
WgL6PE3gaiggEzefIpwObf5Yn9cg/HLD/7o4sE5c2H3XTARq4Es6ZlTQg+CRAFyxGbseUL9k+/oU
IHQWQ6NdCcMaunaCWl+y/Ha6QEQM9umK5OIX1gSJPl3AjYM+zey4OwCvPSwf6IoJbcAcMU2UcxZ5
oaZz4n9pD3OjOJovKz6cZh8AKyVwZa9oOCLHM/n06wRnrhNkqYj+DLhHtILjJ2QolA2x44G9e/Dz
BEfb+7eVjLVOJz04aMp02beU+fJsyZhDkBtloWe/vp6M1ho2+JvgfrGQpo16Y4ZOIpolt1WnOLpi
FU4WJjS2wQxy3ASSoq8VuEJbeAa7nOLoU0kgmpk9Pl3dzcxftpMJzA69h7wAcjuTta8XaLgqg0Ls
6gZqAOwJDPH2HkIuDEtZteQZnRPCYdzzwVYpDGk9ZvxQb+z3C0R1s2YNyOEN/RnT08Z6FgQRJo7Q
AXx/Hfx0gLUNClOhzxyn/2PpPJtU1bIw/IuoEpT0lZzMsf1CqW0LmABBxF8/zz53aqpm7j3Tp1Xc
Ya03LRSe3Lq4mBvZRgDGQ7eEDrWWKYNARl2JHxUlKE4ft64hbrgF2/VTZYaQD+h88/5/pVmo+eFS
+35go4VAR8dN36FYsKs7lOBnfJ9LTfxY3gpP+iblFARppUt2LTlUgQieXZJt6Btrt+45ZSsP2p4/
xns0Aleo3A/6eUBT1BI42fLjQA5VM4SwG9mPCkHzPUqxDVvDt70vbkluxLcf7fCu3XZR/Lzy8b7F
Q4rR5pHRw+hvu8oDiRb6oBIefOR3lKk/uswVaSkzcNMZIhQww9fFU0oq/Ic8GcAtWnrmPrRfqd2h
COjol62hHtAu/pnkUZWiyczRW+tDumwdK4YY8vbMUKLi2Wi932LcoZC2EOJevPiXPB15aI9EkBI2
sfEXAUIePzk7GfDDnvjC/gyRjCLYAGYNj+hAIbf5kl6WGPsh9aBGlWCNxvjq0ELbnRiWUiZjKIwj
8nIg/38LYm/0KMeQv3pA0a873psjbdzew3ZExW3MXh/221WhCwtnOQWwm7SKtc3+ZmcxEP6bgrex
7IAaEdSzS2VR/yDqFOfMasXg+Bbg9RJeo2KqfFZGhwKrvc3ulUdxonwjZD3XaU44cHVofQwDslXi
N7xhbxsQ+G8Gd7x+ZIRlKznFAItq9oRkR3FVwjWvZvxsNkUbZtrGrH9Kgz6/PfUfR8rBZOSpWU0p
JExWLcm870XzXZYvRytj7uov6fWuQgK5ziWED1/ZGKPVhfK2mr6Tofcelq7cRg/+jd1WTV7DeUO7
ZASXMr69/ZSr185Usmhlpss0u7yiIfbe+QKSKixWnI75Qr2/7FG1GSHu2EnLdFzAiSzfp+dGOBjx
GND34BUhE2pccgSnY5VcrlsgMcqrt16bnUHunjOi/xacAuxqIVARbd6muPvGrw2y4w3CCfQ8K2iW
96lx4uZnMGl+RuOmHJfm+KXGjJrBgQIV0f7ha2YQiuwgFny3voZpHwBGRyUoH4FUh05PVe1+ftXk
w583IeVF1S6EQUYEYOm08BrHCNKuuVhc3eR4Re4jsoD+jUF84rlskAohMGTMlzA6QRtxK8I+Fts+
2pnCgrOnXUqpoVxUJEKFAtdB0wArKzRFXKqYPObDJRpE2/l6rE14YwHVBmg+8RYfKdsKaC5TQA9w
t+qEGxomlq2OyJkQARqL7WIluidc0VK8EgUyS98THLQQwArX53vLwbAcGojb+AI4+A1/10I8vJ1i
1SQlQOBOpYPgOGGEMdYgkKOKn3pNpvfSPsKzLgRhKpwWw0DlNIScG8B8ChYFdgC2o2Yyy7mfwMyO
2AmUDTR7c25gvgXqCsCvaKMrNnlM1wmcTxeNIbN343S9GUT/QQGKCJRqXWoFlL1dAn6Pe+1GdImK
/XWOFIGlA2EiVKjCqaIHSHC/jsnwWPdIaON0nM57m/kIqHJYj/vjlKYCLCIQn0U96ZwjnQxY/FTB
4YZTSpYNhZFQk0wHRML8VPwod2OjcNuj4Po5Cl+WiCsYpmCQ4YouhfEL4mJhuBaLSIS4/PfIP8hj
2O7AJdh0aRuAQkABaPn6TY1eCrebeI0b2jDgexp19FDFyM6EzUgiR+BI1SEMRUcznh6bFcre6XDL
XUV4on09A8FY+lEEsSmAWtPplZUJiivUDhQWIF04ifbcVejOqHb2rwMsfjQAax3DWln9gY3cfpnf
ydlL9o9mjS+HzS49E/DB6awLpyXS+QkfFvryE1eMoID1dE7ILpcng5mu4moVtUfOWqOh5EKgrxVB
IiPG5KFSI9eMQFAC4eH6G4uR0Rc6Ou4/itd2g9rOo9DiCk1n/yQ6vDHlPBI6VvBjkZ02xR6ATLKh
B7CEUkMY+/KgnwxffJxbjqlV++L7JC+34GGXgJ24Qqhk8fdTOoklecQrwb4gid3mOFNsr0MITCAV
kXmkkRFIkE1NxAYpOyaT+Xsw4RxrRx4WZzqxydvzaoD0GCcqxfS0qsFT8uBOh07IzaTsCOwa2Dy6
PQ4sjovbMndp+0ibEdQ2fJNM9+Zqwt1gUobmMJpHMmR690IRlgm32IUcTfTVXH/wWSIjAkvCv+tB
jj3WMKSmh75GaC/wyMBPKBEKkpfYa2j0MMuxzlgYguTktJBYcugTrxUr5j5/IRd1bggzrme+KthZ
woNY9BzHq4EGCW0cjqOvzfsZOlQHD4+NCYrmsehuAUUtbSZ18yfkShH7FaggVFTWukShWCxBEri6
XPa6wOb5Ar65MHLIYKyr95GimVA38a8jdpn9/hUOJ36bSPwQv5WUbDLebePA2q/f7DOvW/CP3B3t
RvVUfBoHenrEUlhNxQLi8YtHRfmB0kIk5oanwb8EDx7fkSpW4Fk5+rFU52AU5VflhyjSwPYXuCrY
BvjAxihoYvY1+x8ZjbTTHv5e9Y63j4dWHT+F05XJyvhpgTHHsHmLzEvBUODOWU/v5QikSnwLInDg
xdGw0/aAS7XX2R8aLTEBbS/KeLxyorLmBDoe6xA2Hp2Vwi2lAxCP+TQroeVEG7k3PcAk3vkxXOHQ
oNr8EAdzeYsJrcwhEVTL8E54xm28QNnN8GoUYtSjyIm7c7OEBOWOtfc6SnoVqzCSsZiihRcQHjQA
ZpEcqKDED3n6Gu/6Hig2NxVIEwmuO34OPJCPRpUoUm1fF6JxEKvfGgoyD3QTcFDHD6e6C+BW37K1
mLk+sCzK9JSj2xDaVPTs2+SKGRwyS5aSS0KSji+NxpTVisRaLt+buxj3GegfxD1axyQcPi1yxQ91
rYHk3xp9d/hk8AHRiFBJ91nwgYHUo7AcOArHV+rRtvDmrmLRQgS6xCLrnpyKsAZH9zrNQxGsSs4U
RyUpAjJ1Fdrti2sac4bP5nuUErd2IkHmfp1yFAzBwK5+tb71vxzb8Yttdm6Oi8HP2TyQwAfBDHdt
t6dWwOdvVx4Q9fP9w0THLI3xTS8tE7QQnemFB2Tajy0GQPjVQJq8A/wPvro9GmdToLZ3jXJcluyS
ihvJjnU7as6TdNvC6aezrTlOskMBPdHal7vXJnoRut/57HylnHxwD3MXk2wz66en+wuTQW6fMoZs
YCMFDMMBa4/Om5eb9vb3tKvhh8qPd2fg9O/9qIn5iEiDWRJ79EqErt1B4agpeQ+waV/GtPoXwyV5
8p8YffsWOSeFZKMrerJA6GgieXtB/amjaUOD2msz0vPEl8OmI9oKMJSPc510WdAabHP7gcW9UEPl
EjYlssfcfniDc5Elcurl0FKqEP+UPErGXgAGppvyV1y1A3omdiB3ubT8eJ/d84XYkNLm77+sQrg0
fHXRKCpyF7F2gUHR/yYca92ZJgoZwbEfq1uQRfGx2LXoWTmLQzXglS7sVvezQghJCcsf68huX+Pi
PdMn8tsZTorpVdx0fPmmq3OcrOmTOVGImgN0zqgbEPJ6t993+AkZnAtZcrwyy8T7bAVzfKn4bf0h
D7igkQkeWzQcb24VCmWA6W684km99tp5mIiHT94Stbp3De4Xj0vxbVjqMAD3/KprA/nrkrt6WzJW
0k9n5Sgkk6GKipfznl2y0LjNBuMRR+xzLkmrpptwNnMEGwQkvJBWAfQ1q48806UpKJ96evbWd2kO
vKdrrAf+ZSMTSmK/EyC15LG8nh91zKGtwKiC/PZVaH4sMq5poglZYbcfq2j0cYxNg27g7bRzrlw5
s7A5CVT8vaXEA0/HZoBvIVsOYzBot4k5kNJZPhYVKFeizu5Ng9m5pPXN1xcIEaGrtc2YkEfKZfo3
Dhr43J/CMyfaD1/SB9ro6ppeyXexQlzAMY2CwmRdkDV4kOHhOU69jem8sA8Ltg1hL9UZ1wb/ofQV
mswHjNxdcFyA4FRCY2mhoXoQbyx1NCghlW155y1yEhBJPfkGVwwPrzmfMPkmA3KwRWIRnCZlBVph
cbhj++PQ4cPv5S1oNGcOsDIyERUfW3bil0cohv4p5Pcb4S17hDRDmAxZlWQ50xTavoBBLqh2NKyg
523rQRLkEDRkQH24IUQWlWSvSN4GZ6f75I2ZoA4gBLbG+XvEsp9syBzoYJw5KgOhDKVz+A8So8em
aeAjCzZzyEMXZ2wjJmNFZ4EwsCGt268JaVyhE8lskYosJqF1tNF6Aq0EneY8VrfVF2pgBTDr8PUJ
tgiSokQT/vLR9/qKaKcpIO2FICjFhS3CdCiKuBKnItiAys0+w/n7Q/yraQgQxBsigBdIg5OaSwtw
TfCLVAeNjcZdOo9y3rb0RLBCjomHs2iBFyrKiXV+xI/gwklgm7pNPghu5c7TIFRlZzAd+v0uXRaT
LjG890JxMlyoqzZsp0OErMkA2AZtaTgEMvozpiq3WljtpPU9+eL4b61+l4d4XHxp0zl9AgvvV9ur
p8B64J7DIonSAtnJB1HEFsXN214Iud+bfghagacmRgtwm9Kf2ivUCbZfHhr3pOHF5jvb5Gii3miX
hh6tIT8PWWanS5khikx7cr5+TXfGq1egTK3bOG+vSKYfkiEMGBahRiXGBqm5lyVwP6fq735oybJs
GecH8sn3lE8+Q6aZlOztnbp7Tt58OQANgoZhuVSIxBgeyBAi57IG1+KOq9bDGK/F8eWbgoZB0zPP
pniN2GTPM0Q7fzk0wIfnrDyqUQg4IZZ/CjqML8VIvv6Tt0vI1zsSkhqDjSW+9o48kQ0WxSOZerg6
z3xNY+3EhZ+RHsYknSplLtlomh3KzcB7hVgDfMUTEhZIQtWVoysiDIh4yp4jKau4J3Sg8CcDlBaw
Yskl6P76SKFtA6gh+M57h4ON6dH6jDbfRPs4n1B4mbbkGZxHKLL8YkrgM2VRx6Td6295+LpGUERK
TCIVFFlNKIJIbBSwLFgztBgVZJSSCw9gMGI9igFpb8Z92T2yvFuoofaBZtXFLvNwZgWPOLebuIzf
8adgN3KKdMJ1jB4Z2OUF8pu71CzcEjva9c4/f6nn4kGYBrfVqLZ2xC8x4gKTFkK+y8OhUEHflaL+
ebrmjqiizu/T5PbAi9t/wsH6otumEV1u7pN3NhV+a311yeNv7/S8ouwBsIA7Vmd4sG9DIm2oYwIM
OlwJvPYNpUs1zjxBD4rRSWRdhEK/9K+r9g2Qz+sYovsMqZaTowwyyGVeeOr2Nq2XOYpIbCif7YMz
AieHI3HtzUB9XAzAcLVc10La7qvjwRTpQ/Sdv1lu0LhNJE+aQAvrQFDrZ/FzU056K0HUo/on3sRU
yIBODemLiAN8ghWRAkEZojazv+hAejQVTFFDFfFBsPREi/hgeO5BKJGouPT5O4I7jluOPqpkfgFZ
kCJCwEQSIQl6F5XK3a/GLC+OO8pBkWYu6MnTjJoLxndWihy+1mMmJqfBJZyhPnLeeIVr+wdn2Yzr
k6dAJQ/tbjiMQGXsXUx0gJDWFIhWBed6HpcOaV7hfcNdCBoIRZZoIq2LEW/MIsFIQemyuK2EMFGF
vKBssjYyDZPE+QuqwEkpamqmklioW++grTbHBtAqX8rsxT0F/jsXDZQYIuYfedCsH+SDKJDu0CAc
sCf6XNxK8z6iK0keyS0s0SL2PiXShIMd+YuBhEcWIrPBz1tHRsZZi5ovW9LPkh+EgoVRRXYfG5N3
Zw0WjadOL3+qY65AWCb5/hOP3HzRkZgrO0rtEeVVnwwbeNuffzwxAIZLl+tHSFmYrMv2xf7lDxB6
kCASUxx6R6H3PouGik0s6AtmQaCnY5ASV6DMVYmrH/EohDKEt9D3DIG3nXuEKOvLWkR/x0WV2c1R
d2EKSILVWV9lUMoIJcSpRPnk6zHRQ+j06Ksq9+3gcAkesyYZnvIJOlaKCUZg/t0S+NnB3nDThWHf
t+VYfEEIXSxMkvbvZ9wx3MwKihgc1ang3QsUMEK6WURwSujoyPUlkOmxZgxbNK95BBqhbD1jHq8y
ow1fseQoEzMxybkeTfRVzz0fIpMJiDwb174ULTGr8aAhLR7jp8d8CC/z7w7z2eAuSl6gsDRP6O4u
TLWgSrfT2ID2W0sMdLsnawM246A4Q8ZK0OsgRri5BntDHmdBba97pwjuTu9E8nrgfBDxaR6qKZKs
E8V7JRUincsqWww5cTmDeTVmGyE1GjhA7v7LOyE2ZA7b+hm+/dy7ApZDZTK9Qnz027gk18wuw0c4
iN6nDyA57Ku9MdCj0Ej8NaQWvdxyJ4fZuCmgCZ8IeaaSo84KBremdytfDo5F1AfXKUO1Y4bK8CSz
ceaboUgqz+b1+HauzyUv/Dnn3s0dugXzsSVsduhQeQMNgx5Tl2cb4PdkB66ZTjMfgkee+JvEQBSM
PO/x0UEJD2H70QecKIOP7X60bmaXWA3kpJ+k0WP2DsWB+JxokRHpO31HED5AJdvb0xM4HLDU3i1/
RwcQ8m+YB2RyYyZBepjZ3CtaRWhvHo82t1Oz5EyegOWCqdczobClDrKVQ8t5sBpAnhYhmXuhvhts
WgaVuVlURKMA2a+dRbX9HTeTykPzKUV1pJ9HGaEp/eoxLyMluZfYHJgdd919JnXULG4BBHG7TGOV
cQxWEYy8y+y7kSLzr+C7zaz3pHAPmsVK8KCV3349jlgi2vJUceC2KCFp7eec3tEw+MwfsaiWUut2
IMblmTScDRMlgTghxqoK5XE9f8zf+2avBeXTVrhYrz8yEl/Ow8fOgICiY2HYc1DPM0hi7kxW4VG/
hDc6aQzAjDg6M0GckVIaoTRgesd17rzoj5hHyhQZpx6Xl1A5NuvH/EvoI3OEe0f6o+GfDV3j+LjY
Gp0x9ka0A/Pn9DFOh0EHQvPEVOzIsxZoYjFYVEHhvyDKeTc7E85c8kvbcJ+BSUz+ZcGoGVjJo+RV
brrPN1iXBYKmxuBNCEZoW1+VqNe7Ne2lciZLUj7WM3MLM4ZL+rmXUqclnQc4ESEzg0wJr9nfQdI+
oTlaf5vts/8xMC9miVLglWa8JILpDOh9DR04WN9Yprvi1KGdsLJdFRE8pZ17MIYE2zQX8nQE0MJ+
5oaD2rIu0DSrdr4yrs5dZ0KhrV1swHfjwPJlVAJrOrV61KQMDqdyKi0J9dYAp1Pn8+ZH5+yUnfit
7V6jFWDc2pW2kb/OjxOSr4GKWyxG45ASNzqhl1QQu/NsL4xjcQbjtxa2lQegfI0HL4vCif9ds6Dp
oynV0D5z94thvA6sj4LSdJduhgm/uvn9rGiVO8Km3kv+Zj8xeVmcygdjoxOMY4JyDhMIwccv1rkm
82k+3+Ho6/Kb+f9fCOZEIXQNXj7oAZkUnDwZiJZuWEI+M//EmnOjQmLA+kRfSz3SIVAl9Y6+MAFt
OobogcCEYrz3oiE03TLW19fQOiEuRIA1vo6pt6jAoEYt9CiUj1QnNc6L6xq9ZIAJAv3lcUXvM7Kg
/vPZloiShAJNCDrhGqEXFmnAdWkdHsi8hJBZiJxAed9QclTOo454wsuZgosqZU0CHzLH1KFR82aG
dSJRlHoAk61bB/lYIZVXd9UFNbg/E9WlSjNNAwQUZjiIBBBgOrNBqHDNpx4CKN2+cYIxq8uVyBsX
gtnZDFyeMpssBGR1okk+18HgwW0+Ig0BFSHFCAX5hH3tmi61jsZLSogVr+TnmtR5Q+76Nfe8d/VF
lFD8JEmk3hLeG3CHkrIoei6KXnKRtgK2eDMtQEi2rkSL0RyLHkD0DdoPgBXqLCOst/XxQ/FLy0x+
QXzWnNRjWIGz/djKqXUyqLuogsOvN9liwITE1TC6r3qKk019oAmg/eqcH8WKOqcNxU1ESIIL1OU2
fu3XpCEja1G5klJCe4vDM5HG5EWNkDMzuyFgROabv2B+qTEaH8g3vqC9RS6rxjJohvt07h4jXck0
9LLxX87X5dxwcdufdTPmONk3tK7+IyKTwepDk9iuVRYAuMR9SJyF/2SE1JPBmbxGHwJ9OCqKGwVj
CtOwUBFZPwYjnCkV1wrTfO/eld5p01PHOHwmY6pNLwwZ4D05o6nMtAzKMCn5LrQ26AqLQem4GA0H
5Ok6Hg1JDAYxzdfSMBwwbaSZEORx92kjjhK47/ofcmbm3jBGuVYb0K8MfRVxPRekcVs2S+UbkN58
N0hcmYk9vYqODiAfY3Z7CWp1DwJsVj4E0wgPyyi8iLWKpoWYqA9PA3tu8NkKiuHx8ouGox/IhsK8
8wbX3xsSvdIhbmAsJ9LOLNblSiv/TMrT2n7R6wA9Go709aD579UEoUCr7G9mYGieIk1UZVYPGa5i
3QRJcI1HZQyOdUcB0yb8txlDMAykkPyPpDXFWhh4k3IiS0sSi7vEpBQdQkdSpIa9zOTq98gDdioI
6yicM9FCnRRcKbMxGilxqs5utf/NvexO26pIAY81xRiCWHc/InuFKRqYkBOavD1ll+x1DGnRGMr+
DMiYNSYX7k0sZ2XE5Ewm0mcIyKtf4AE1kh4x61ahhCeVZ2injBmhXpqm6DM3r9op/9SSPn177awM
dXPwcljvEFzJEzhq953f27l5UOHhmWS6N8dvhNf+A5DgArwbMgka9SuQyfr1sIr48nv7OISj9K0N
MNoiDTH8hxS1G+OPR4hKuNDBWnhuwtrdMukL60wNZeIQIJYiM5IDkraAMoNrIHOoHqqKhqCvMYtb
LefI/NKiRbOUyjP2I0Y84oBHpUlE0pdN/kEtOZzJk65wPyZlN92TOfnIbqH6o9mbma+6+x3Y7U9L
AO9n+pCjwrA1PTQuzhvBO9J1PUxbC/il/32ptto7OrPHKPr6aKB47RgBGpYl4aiaDmO0lOWyHXNF
PiFR4beiQe+luyvTDTYvqtfN11U4KsqpqsX5Sues7y3yocMX+f1fl0jK5IrLInVvvU2UXGecB6hF
s6k0SZ0SYbNM+AyJB73IcW4ffiv7lWEXr4ARRnW1MjHvABa9gurh31Z5hbLP1ZESgIa9QomZ7gc5
4bpWhBYNUuA1v0bvbR10P1ru3Lb6Pbxtr2gbHhGChsEy1cKnHgLVsMer2tn+3HvvyT3C+68St7mM
sZ0shKD4ujIZiQk2nYvkVJMxuDT598U4X9TJaM4cRRQoObY3cA6MjvLONPzLBJaZLy4L5alSLPM8
JL2Yo6JjqklwI4Vm6Lx/LtTk6eJxLpDDWvfpa8pcdDb/z51MgXv0hR9QHDHlvnPeevy6Ju9nXFBB
bhBTZJhPkkvjPtKJUpOMseThfibagKPFYcSvuSrEECb831Z/j9XPBBEja+brZY1LakV1i15M6Q5V
hhS+cF5npDDpaPrR1yp2M4PZVKAbyd3swPAn2chJH86dSn8Auic5fdCclaCafmni3MB4hIxoDVTa
18xKtejmfwoLdEvZb0xj+kg+u6sSKb19ffiq7GiYuurFneZBjR7cvgTTjOgQdL/DE3OsZLs85wZp
quiyIDugbbg+M04Xm6f+2d0Zvk5ors6QZEZOiVynHInpBFXsB67/Nc7naCIC/Y4PtX5vuNYH2e9z
zX0Z3PEX4qvQF4SIIfjIoZrQ4SNjiK6viRyidr5bRCIwa/2Ze+QI3IBxa7+LX8eMsWlvryR5R7LU
nxupGGXUBnfwl6CDupqlta063XxT/SmgRMBYssMaLSBjQYv5lilrKkfmluKt3RwD1flMWBCUjrpQ
RN7Jg8Q8YkNTvLxnLtSMmhbWywOgYGDFmYxzxB7EmjKK7+IxDPPicPORNayGxdWFkMrGz3gwr3dZ
+CVVi95niHUTJlaTNm0e1UxuIfgHZgTgfshln86eYwwwoxDOg6elOhBUUBmEarnqVgDdla8onu/l
Z473S5Q5r7Mc3CMT/RY0cbtJ57fwuunUeLT/YjMJdNmqAX+NsGHgEMIuuqfbwKn85jhcLComOu++
vrIcLZ9DW1tmf/JeXmSNNYKKoMYAwIGSVKIGd8XD/a5HW2YAfwr/+7Cbn4brmKmACInmXfQGQ5iW
2NqB9Hzy6DvrroaNf4gY5E2V+tPAU0NRHLTTEKvZP0+ao3AMnz62dpJ0ca3D6BFvqcT9sWO6TkdL
PtoOCWPZXxRX7/CnBxciS2jaANQBMRHz0jJU9M5iYvB3zOYKqiUb7AGEtGfDrMhQOo6SUcAfpLTO
JaYwdpuP29PG67mSsK86o5iX0Kh3qKaXDfy4vOsHiPWNya8yzkJ9etWsp+Q2CaQ3q4YtqssJel49
GVFcr1iQNOCSPSy9775vghuKD6bLvJg97fUglJbiTBp1XnfH7veThVI9y+KP5pWTnrpocm9BvoaH
CwYNiLZh1GhelfpdY8t0Ecn19/72u1HSErVVxu0lfqYQgBY32iOPrvo4f2ecSsrAklA0qhOzmb4J
BFT9hv340RPEcuTXO2rj0M/RFqpPXK7f0UTlBHx0Yeq2qc0f38pkqLLPycEaG9p8iFg/RR3/hmN2
FejfxWc2yuftP/lVmXyfP0R6l9KY9KABIf42LHChT0Wct/TPh/BxzegOXWEE19kL8CfOyddo7S8j
+4bMa8HbMYjVxbBAd+YaSNZj1N71Ph/f2tkLahnvFNV9yHn0dKuMA1sW2gznfRu35FE7DfVyhyDP
ep0RUWL3H7wDaWCnv9+RnxFfDZIzbwjxWFaM6twbnCHXgEU5mqt5IhYnX3x9/MLDImHLF03YYGHW
sYWU9OemwxRV0zGHVvddPPSkjV/1x5rbT68Bt2m9ET7MishUFqppP7EKzz7Irig++eCldzcsI3UG
yB65OTHD32DH0JQlF82S0WUwTQqouY/U5IoKZ/EI5TpEuUvw7YrT/vJF6elitMafYdjMY2+SelX/
KAReO/Ush0cjEyS1RjWD3WEhXCRJaFmo3qRT9it7r0Pn6lNQe0qRUaRE4oo7jcZiGUA4IkIuMDGO
UUKQuUwgjLpi4ut9O5xpKGNsNRyG6o+AYz789iy8bPLjzS/Hj3VFkse5D4aFA+bzwNia6hYrxaQb
hbh3buserCyb38bSTKCZj3Mb6z80BPpMxoRGebUofBUADoQADlO1vz8ase2PXZak527+onf2FGzZ
jbd8ObgPO7sTlzZwlrBdAsy6UG2MQsYqQt57G2ziUYSa2rnZeOY3v9wAfgXE06LS1vF3g1d5tzUN
CCmBzGS3QUX8Kh5y9RGy7/Ge3m4GsRC0QYG9twsefnbWJgVqWOt5FAhHx9GgsvO74IU4H7sIVFwT
gvxSVC6vByRlgM1gV6/DwL1M1OmXeK+vh/P+D0zukPqoQ5erJpRO2BLQ02HI9pVZmgD7qfaa78bO
FltySKuFgfCW+pzo9fCTMPNrBm0QX3C8pxFKt0UeKBs8ddOC5K4vXYFyEMF6L3hrGwsHRtTA8Btw
tYzyU7i7mdvk9e6Q33QNPokG0g3XgXCTY3vIlMA7nOITEWQeyA7zhXEKKAyMAKUC5ACjR9grRgDK
IfmkIP6cSozxVRmrC9A5CHoxJWpNCY4B8eMWAaCAgEoL68C4RMbW+32suX8/j2AYYWOMq+kNv8Qt
eIX1Ahjte5D/QNASM+rwvzuVRzntvCclAEekxYPkOstX0njgDZxHZHg1c0q6VbGgr0e5GqmRbC8o
iGB3BBl64q71NDxThB7fnesMqvdlnX4+eK96PqGw6WFEoaNoNj1+1JkSX5lHzwjEX5agwDVRKq+e
2x7bAsuJq1XY81C8CxfeFQiUO/5PA2uTQoLBvHsoM9HpMzHibK6I5+B0dO0Ai/I70GeAb68pZBoT
WEbbUSxvmnkR6YzR+KWagyAcbIZvq9ZcE8MapjcupzDdIPZDBbH4LPnq1aSZPVHqEp6woNkbYeEO
6tmF1f0SBiKAJVYBP4deewhOU/w8ftBIMlMx4Kfp9h4/CLln7UT1WAgDpMmknOEAAAm6QS8Xv5eY
N9CstA2/suL2/cJDa5uUp0SsAqLFn8fMiAiuwDqJ+fUBuSzo48Hm9jvadIcnByNaDdiDhewI9anq
KRv+aXKJ+4PiDjbVQtpdg6HXEsALrTDhBfGDQryB+RLKlfRigS/EexcrE0gKqYCYgrYjvMC+Ip9E
O0B2weSbtGibeYEG+63QbNUgcC7D8nK7YFPQz/zuxaunPkZ//nWv/fHrIXWJBbSF+5/sNRAO9h7B
Cnb9z8+Y9Pg4Cf5BGbO5LlIfN9AKAugg/L3VAfyZ31iH7FbkTdF9YkQpJKPs5Qsmz/A3X5tsVsBi
8D7JF2PPc2Tuhp5Q2UXZLF/opzrB4NG6ZGFEZHLMidlqCJ8oQmRASR9lTOJhagDjI36HP8Iks0f5
JwR2AtW+kQgBM1MiUVHWUDYTnYwJaUfli8DWRXIOZvRgKBpswMeWRwHYKKUe9oFyiVTlHjF8E3X5
rLoHWjVhfdFDdaZtSuynevqFasGdmw8YGxNyyahYyBD71NO7MjUMByPae1W/7U7xb0POh1tIBOCH
Dfujp+sRzE/jIvvvMaHZCo2t4XSNZxpBq/g8BITjqhD2Co/Xg5crn6LVgsG/hlITXW/B48vFmR+u
YI6FPOthEe7k950Iy3rDIio+amwOT5mHSQt72Ukgqe71Cr/Ruu+Ra07ziTm9H/CdsXWJBN18B5Oa
OD1eGXZEfCrdMvLoacQyEGmNYpoY0hfZqgsyoHsH8gqNWR5f9WWtJvWbST/W7eKoEIrGgtBa8vNI
k0RnNvCYpzyELeSYymJJmj6uh/toThUAioK2W/u6GtDKDZ1U9Hz6D1688aTMyT5ceyydEnM9wrKv
x7q986rtaPUfcks/1l5DkbB24P8CfyVQ8ccQ8x0/cceQv4IErscRzeEb1Aw9EUYWYWcHT7RoYPsg
2wBomJdx+vxRqvG9X37cwSv4ptjiW6pCzCxueroDYRK0Auv38A1T8Al/EksqgW4OPkNOuhvIfMeq
ZMAIHov4fqS8e8Xy75BiD7MXF6GEjsnK9h96p6sn/RVsgptnPnxON8Xj3GSSByA6AUac4tGF8BMf
88MAMTDQCDczdvB7fJo9gn6mDWJAjXsa4O3WkkbmHEaf+4kfpic/0LIjpqat6qx8jN3nOXKy7YCA
ST4IiJmnwGjjyVsq4WOrdTZzdtCFDWN9C+TN0mMN335zgK/da3Kb9X/93f3XsNE8AXc7NEHy9rOF
Zh0TXbWuxkJUlkcq0AxWzUow7P+ZU/dYrR+kPP/TAk/uKFZPjMaGm/cuiphxPoyvMZSYboFbCgs/
yTrzJhV3PIc4Ze4noV9c10vTk/j+CwffBwXFPRZ1FGVe0YVVE5s/2RoSVy6tAa7SHwYKP/8e/AbZ
f3sDH1ZKopqhBER0IAZR4TkjhEP1NN1BHghNWqVuieqFCVKjeEDFkftDtD7MZ8H4TfcoUgGH6vF6
dwdwuPb3RoCfZZ7Qo3ebcgVJMNVhqN9HTMKGp4XIHYGZn0HGLIDKbS+h0ft3HP6Wyt3bzpVZaXg9
zRsi3UVBzQuZw1QsysYpowkY6XBfMyuBqIKO1Ny4iZHXGW+hqcBbhUOZJFXDHs7+6KjvMYNxpVj/
hcY7Mb1qDPWKSIuzrvxRSRpgjCH50yiWuKRwdlKSdAiJ17qjPxZ/qUvorRq+jpJzJRUIzSwPEGXG
xWI62ZimEq3WwKfLekXyrzG5jY3ce6NIRXNwBtXgz2eQeQ4FarfNy4A1C+oY0uZw1+ukjzoDHfbQ
r69Ot6RmuLPLItUtg5fuotGk1n+8PI1tHXRTKLQQ3KBP4y9vyYGNN7wGqQBSPcrQC84fkh1nnIFM
COb20J4xQy2yw6ffou4G/gKnByz8H0lntqQoEoXhJzKCTdRbdhBRcffGcGkBFxBQBJ9+vqyJmYnp
6amukiUzz/m3U+JyedrU+lTwRX2WruwCclgEAz7h5LMvEIpxaLXWaMo+R9xDzZ8iUXMYdMw7R/WF
bR6ZC+oYW7aoynKcLEAKPXFuLFBIirQ4TvAr7h11ixiON2vO/WGWx23oi+6UC1Rxn/29sQQ5MYxe
OKaDHKURH9DAIw9pDyNjZ5Kd7jgp6WZbS4xZXrPPaoH6IciL2gKqLihsKW5hHhl1Zw04wbTgi6gB
pc0TuX8h+3JqSZ1RrJte0NF+ag7TWQ77w7zyP5G+fjkn7HhIl7jtsU43lzJdnhbtTz0cJIkByJMn
Yy4CnOeN+/k3chvGAOPZSMZV386XEiZgPqOIFnvUFM+VpeiSVZT/pOoitcfkATLi4zUo65sxyJmS
VpM2TCN4eqLtfCput2Y3xgotZ1aeAc3/HJJZ88bMKpPB6UpzeryXjLDAl6MhG1ZLYjsNLMoILOuY
4NxB43KucjxIz6CieiO7CoVd3DZuCytDfdwQou7qHF5v7yP74PNNY0g5c2YjcXAcRzKpyNGb9Vmt
mwNQNBZsL9OWaTLGwzpQrIbpZyy0h/d8jZW7/+rGb2xaSGGPI1BUNgpkNH+HMe8QD3zYd15DT4CA
iqvlLvsGLSKX+fgELSrJmrPXedc+z1L+mG9iZDAooEMbmsOBhXmP81zDjCDRcFrPu1/WDmaoumcD
0b1TOyEm4nCs1PCeTr7FuGYAX+3he6LfVLcHhLa8FwfjnpnFkW41pQXKXV500KQfMVvskClDTm1e
oc+VbwW2prxjXGCDcl4wzu+oopahZB+5vcSuoN3T2ssom6gyUJ28oBRo7GmozbayRj1H+2Lut+s1
nQq+YpYIQWT7Q0HHm2yAZUGZQZvhTsyr9Zqn9jxx6P+ckhhHYI4vRT6DJfDXG/SWYqzMJZuWY3Dj
QGHfFJgP4cLW5zS0SfYO0Pv5DMhl/oCMzkV8hXAyi4SHEd5J9AcK+3jHecDaQ1+KCAvQHTRE40CH
baVWHNKYttOU3vPCbkNoAaKE0hzQIscQeu6PwHrF/hzhbifPGCzgmnK7+YIFc8rEfQGNcx5+Bga/
VvblzXxzYIayL85vyWTUAYfYHDG9fecZTpmvlEft+XvVAawvJZXzjw4wEQnOcEwjJoK5TE/DMoKE
+0GE1s15vILnHI2m/QpTBe32/kSH4EFsEJRFZ7ZBGI1qaODg2midN+IX8s8QNA6vqe7L+p8WDcqX
xYu7EQ/P7Gt/UhNsUbebxWdINMwdsx0ZLSf6opDpLRmxyPYhZFBEusiCXjSytSXzxVEj7IRBVzC7
SLXWrfmyCbrokz5LmhRjK954KZkJagnNofdkLJ6YMMknRKZk+SiwGHh7MxU42f4kY9QQOpq+2dLh
U+AGfYKz9r+IEjh+jYmJW5R+6qnrYiY5FQU7uUHuWfpC08oxD2RTu6RTIYlqnSl5Lgi0sBpY5YwK
gc8iFMCMCycRC0IWEhvtP4NKmfpsHA9jFBx8F24bbxPXDTWt+B1Ssayyju85h/T2a1GhgSAeM2Ru
PTsmVG2BX4rQMhqU7WtN5piphbJNviZi6J4NN5qyJR9Q3Tb8QfZ1s4DtZB6njxjW4Sa9TAUzAzo9
PmAOgzvtix48+LnII+t/4nvXiUUGMYkBtyCZKrkPTz2WDhNyoxYHR4506x8qNPZhAHzXErEtgpgs
IbrhwKwmbqLKTKznZjCjUwCte60prIckDFVuyQUaiE0c/SydhbSQKbdUTeJBkpoJmxvo5/z6Q8TK
uHXufmOEuwcf4+kkZo4OOa6p9PqG+jI/W+JXd7rxhSS04Q4CEjkwzzrvYBjKcX4Cam7RLS9JuEPh
h97vybhkEZtGQhiC62m55SHX1peUEP/M5C04fOMW3dFhWlrtNTZcffgwwrdN8A3Cmg917MPMn/b3
Y3w/NoLm7xtnqDuKf49tXYQgh/RYym1djvghmAjxTuQkiSOX4Kio4VCg3Wvn7jc8KVjw/s9OGf5G
A8EbQlgPCrTpnbAlGzlNjZh8OJHepoo2JRe/6CHmZnGLKqWJNEe+fqy+m8b32aM2Dodp77uSUbNt
ITfwB5gDdyjMJQT1M+vSGTGWk3w/co+GZqfF2t+vNTwkh0n2ttUhCKqVxyprKH6jtNbBUmRgt8S5
MxYsN5X4ZXH02fBOMHXI6lHx0Zyb36jy6frn/cXnekCznkSN8yNnsiPqc59dgRKpOBgsa6lnItPt
9IK0mV18jpfV/QZifh6lgNiXOEgN/2nGU+GVmkfXscfLbLwmMFPvyZcNFILgZb7n7+i7kFe8Bsbi
9a9Cw52hNg5ucbYsZtq2VozDCM0FeTjvo+RwYe7dh3pkE+l4Aiw4Ezr4CQr0swHMvC4sAMyrqGW4
eBWNAooNfzgGSrRzGzUSxG+Qr9Kg5wtMCkEeoyXa6zcE3R5Lzpf0uFEwCvpmYY2CbCYhyktmg+Bw
Hm4fDPA+TD9OH0UfbPlMce6zw8Ppdwb9VaZYo7mOMfnI+/QGkCVx7trVQgo7XMDGUjXfIanA5m19
qk2/Z6DtARIS1VXnCjbXxKpQ7/WJuVB2r3EHn4n0nzwA2n/CluCigcuYi4FrSI2oRQlMaIPRPlKv
2vZI+oeOBigC+nXRr2nG9QEqKRSUPyrACHQahB6bknMzVqQRishAPk4T8MKTR/vZ3U4qKVOPMYYS
tg/eO6cavzbSTPGlaZ/d5Mf2gt7jCK3s8I/1JV9pEHyA9eoZJ/3scRy4j0hw8Ltk9kBgs1bnxOIx
ufxubqCInM/yedFwRPUDZYvWhHuax1/FGlx5cBoRUVDjbGAdaTdGfmS2tM7OJ+5uWrgyOkt50uwZ
l/yK+qbuUQwdEURGijM0AnR7oL0Q/SCwi8JBju3X/nfRTD5TJNhOsaviOmQ7TDHW9hUbFRwnd4eG
iN7UakRCE/cZQTNyIHZ28tTCgSshvqPEFPFL3nB8d4Qksjfr7W4IQDc1Qeq1eahc5eX1NaOg2Caq
KefnfhqTcWu/wu1d+2sJeRdiwFke32Lk9IetjIwP81Bl3ei2Ht6bzDslkN8h+gW9XYzm4jWQ59Dn
0pS3oaJWZm+bq1/r6fN+J7N+kMxu0YCVJ01o5SuAkWTy9J+K0aMA0WyosE41Q/6VoDvszA8d//F9
fSH8Gfqfj1kNLOV8O4KpAgHYEJcw/NuSZLrOoaW7rRvkA19wgd9cWnx3ki+VjJNQ3uZgn31IWjLy
irvzOtjKgmvUrf6+z4jHLxPaqXbPKEXUPKpsDi2chZXAGpKRy4dtaNuZyIjvC6n30+X/8oty4PEL
2Hnkfdv39UsWJtRpwtszwLrYjg+Vny3Fi1b0sWzb/UAt16X/w4QCby4IwUFlcE+QFUcMGfTfnRiJ
+QzRPbzR005JlUbGKLsQSPr5mdolZ3rwtiviJknKRPNBbOajduTu7yGP5pDUcC1Mu5a2j2Nvzp7y
IugwYf5PfnzpRjJTg7r27kJ6e+gcXlgBMvNggFXq1OZ6miv6poHFV7D88/XH+vs9fv2+viEZ1ogw
4L3O6ZDTWsaFC3RuS9+xyOYsrfqccP3mTXIlWDoc9LPvIERjxN93HrTRPwHuMR9YDG1Ais4qFz6v
J8InRk73UY74vC6qy91MlvI1m6Xec9ZpyLM6/ztlS9uiUhWBcd+Qjz/tu6NJwpl+ZdifX+pECsou
OzTcgxgY1SNdQPRgosxDucfPE2kq+UIei3qX8fJ3YmV180sLjr+IELne+FFYt/tmACgF08V2H/Mk
YZix2whzFqp473ciEowKIRAJaxm5cPIYbSHS85HzmUPXeO9ppZg/lHxoIMVPAanhy6zHQt6oXhHA
VRxJGbkIcXq3IjTlbv1wwDToGpzBwSR+g1bRHkTZijK6OmXYXlD9v4EyrX6EOBQd4gb2+2MhylF7
VOHEnoBxHoIiBtUVzS4IFBUKdgbuIwtvNMEhQYPM7+XklMwf6PYqb2DHE4blvi0VZBcjOXoMM5ug
8Eqwhp13KvnF/zjxZ3HC2MRdwRw33CYVOYPD6WHKm8fgo1nJ63uLWlBNs7dit88Pdqv4utXiOPPi
9sTHkEi9T6eoX1E3TAig8XCtyScKDsy8pKKekKcxmOh10sgweeNxCEnGCobnbOSng7GGrd89LHog
SHi8CPoUosSN2NzETDs6bOZaarjFn6vDbgRs0hMjxbRsrD59dmr3fV/KJw2dLqYD5rrJzG71E8xe
mFKEOlH23gzxO/2WtPzdGhRCB12n3aTBnlREwpcUWZgUViMeg0SeZIZt6m1zGFbrEuuYsG29CaDM
seIwOmgjTPQYzHlT/gHLOVACR2C0n4plDev1Fj2WBQiEcYDKORYX/Br/tPGvim+ILlQDcLHH0MgP
Kajoyc/y3Xk7X9B6bFmvjwnLNlrU1D+HKb0kPHQXyASJaugDmENMz1CMUz2WUBQQ3Ls4HBUILE2U
tX65Qaj+ZZhzjqwNV6Td/ILVjVCSbnIA5TOfzo20q3rTCzFmDgmgM/SBMcrNeqNHyPFnxSC45vNS
MT+LKtbC2wg5+fWyppdS1pMngF5DBja/uBveY8U8w/TfbVID+Bio8E0o0NT9QFz+puPJaWg9TqAH
uDMLkzIa+dX6uWZmFCwtOut5biKJMhZ0tB9PnUHOArqsSdl2XpP79O2qYhIU2GwV8CkY3Po2aX8Q
0bnCtICeAfyTsCP0olcabHJYfmzAAYOTyKcoyHlmE+/bDz1+Udbc90Xt0MalNghZMASj5EgYvyiR
gPLki7x7M8oZgjQ3PxiqsebbemcWP090rhoMBxgDnSueuwACyMPdiBH04H6O9Rriku7Af1wSAKtz
ub6vSxvhNpHIMaclKNzHH0meDOMLWoC7zSs/qD9RUU/b/+UZwpxCwWqsxyLJABsKQuCKZCDkdUaH
9r5Bx97zK7OZIzriXcPwwCV6LDNbwgPyCR7mba6u/gI1DUxsZBLoR6HXg7I6tiEhJCRmgVb8KEDN
N5Hw8lZ3a47AEdhuqHfQQiluhjXaE9gwQRXBAbuNjy+GWo2DoG4Mzpnzy/vB0FVLDQiN/X6hMaLJ
VklNx3YAFFFAR73CYo2eAnWSyFgrvGEESqHOesQnW83++jXp0rjSW1BQHPXnP7OCdiVv2v1u+oRN
dlcQq+I4gNMxOXKDsqSD432n93eFiGW00EmRFW5UtDyETKJVFTJaTzmYSJ7A9FoUTiKZSQmAqn8v
A2iTNoEfP5oJhrMF89Qjfh9rRsyEYL6H+xqdVBHjhhhmnvHoftMSm7oXvGiDZ4m7iTpDt7kKokX8
FmZr2jO7Gfh+HJ+2jNsmTR+hE3mazF1CoEYmkBCIkxcithExFPbpLgEcwCuA44ATBOOnBAk/CDUQ
7+X05mvzcQup1gVkCm67A4YCBJQMyZmmYW0jdDTXA2st/jS7CjYs4TrqeH+RAnKctE7j9MWo8KFL
cANDE92C3AUWEpPfWbGHOVymU4X34wkRCcA2NkWWI1p2eBgcvJxoU2c/Hl8WWGZm8Hd3gPeKGKAb
SoJs8QH2vyAaMNaTDtGgLQXPYxW+fLI92NbIh9BJf9kTH8GoKsgJpwm7NXJOMKL9X0oPcBocNokI
ZECbaBvQSNmnqSwZS6JguG8juE/FHF9AnxljK7RWPDza1+kzwr+MNVVxK3y/hPVwqUydOjHunSXC
WXB3Rzal1XlwN9SJOumjab+CCzS3gDm8nByLGjffXnGl+e/C6AYGdqMOQ6vGGiOucKzS2/0W2ebP
eSxEJAIJ0m2R2rNO3T6ZWrFIRrUI5ToRjnRzVWOdY/GSrq8GESdJO2KXnp6y+RJMdanvWiYrco0P
bEYALyxD0TeeMkMMswTXPCXYzETISxJj7kHmnzpPc8Cp1noznaEwAoEGWGPIOJPIwMtvvsjvGC1E
6maKor8xW0DJeW8v4TtGKHl+kb8fy2afupd/4Wf103WCHt/vAcsA4xoVb3A4YyIGMVAz+xHdZ+06
CkbWSp9+ncEEG7KyTY9UXe5TNTEDNLwsaIGHIuQZyGcFAsOtGj8O5m0Dd1AgYMbVdycTEj1tZyFV
wDYZ4wRAZw0hBsNnqvPMlCSkF8jFmOSGpC3KrlSC6KXRnR3QyQ8sCj1u08+hm+4TNGLruOqAOfNz
Gr4s1IJO4RHIiYJhn/oqg6J+4BlzyHwwnL3acw40Sw8H9igP0wZzX2Od9kDwUJR1xENZL3Qv8L5o
YRKY6fb8OwuDOH9FOaEcMnbpE4tCbLjso7xHYrxDR2wdabmbBE+pxngGMCK6N/yf7HmDPQGzRpBZ
iyi8E3sBWUeRhDhyW/gjODJcCYJ1y9mLfJCpZbIiV3xGTdBDFI+S/OaSxtdudOwkmMlbs3JeIfqT
ck0AESgpOijuKQAfZMUIhxo/8PRwqtwo5iWh+mSbo9yyC0jNxKnpC4+KKi6VgRj8uR7mMiiQr+TD
qmkc49KsL82k+nyTo2Z4ufXc21ZGCmQS9douoBar3bvCdzLSp+TWpqqtEQ7lYfF9iSiu9ON/UXXh
127t33v+g0YQdAwWXNUT0WF3PI4tq1mPISy6zQjHBLG7zxKpZPAGYk6h38tlx+6Zsf6TI2O96M+E
Imdb3hFyqGE1zdpJCgB5t/rSQgOye9jI+PED3CW7PxTYt/dd5Yum7xLf8wdZCm0QxfQK/blIt2n8
20yy0RtPUATXYvjKbcnZxXZ+JCSKUz6LntEHson0G7TfAmqGHULgi5sUYm3cn3cO0lpaU6QYK5kr
h7icA7MxGx3lRVzOCiQ2yvhxdx/65p0Gj/nb1Rh+SfYweciqr8ePSjN6PaQMCoLkjzfInUR9Gu9d
x+dC+7iXF+32DercsF3jng37r3kfRBfJbGuMb8jSBxxl38LqL4nI2OENtfuwAyGHhS8HJAeEr4CT
PLpB5ET1ZUfb3eAUOT6XvWse0dYR0Gc99hUeT1L24qGTnaUQdWSxfNjKJt1jcgGllI/PC4JnHioH
cw40NGRGITUHkxngufC1SZvvuNggG4P/4yOompVteh5TfqEUVu1hnUBPThUPuPl7SXJRdFVR3cCn
WG/FJetAplEHcEyt6lj+HBrMNH5LHm1ls36vFWTQKtG4zGBt1gk4GBxNhTGHLLH4cSwh8TpDjHYQ
SEpvLgcvvEsYND4zARMD9v2uL9yltP5rXA0Km8L/wla2ZkDWbNdEmTNESuiQaDu52fX06YC6VYaK
bgl7QNDaNXgoW5q1OyJKRBFnC9QI1RwGoMpcgZU2SLwSU/N0J/UUR7b/KmIDQOYWSWJIBljnIHhH
QzVMKSGJc0qsdMwd5KmAjndUX89p/2t8PLCp3b1jdxv4wk16s+/Ym6kDOEBG1COKm4cKTulb+J0/
ttLA/AQ9r3LW0Iy7j3GbaJHOvAx9osx7nrzQiLkdorz9BPKCXN9dCu/O84B2IlSbKDGGHXHM+tcD
P6831ieaC59mCQ4j9fUJZYQLwVKsKwq8A5tne5andcDb9bukaIksGHyuH2b+eeUc5DgSuyRmak/b
kwKwvPSsC3sLrYCgVpjjUtFnBSSjoajpcZQ9/PrJfFb+jOD2K+fwD2miUY/71m+hTgU93r907ifQ
GYCF5HIiyrdtS2VKM2TdK2ONaOU6mCYROwKjgTAVE68A4vogz3g4l5CCRkO3JeTElrdZBCPGREgF
FR7QKMLO3gLyTd6iI+e/rrcli/t7rRAbzEm3IqsiDUtSKtJldpTIH/tdGIzM5J1n1GNahRSUV+FU
/xLvLNnNUox3vM+xZHaIO60CPLJyaU/nSEYIPRW5FMw+2ueLHH/JCyEX8VgEFaXO+8T8I+JVYZgX
ffzO4AhfvHN8E6z8iTkiO6yZCilb2BW2jhJsACDnyOGISDeMoZsCdQqROcQQNdNqx3qcI37y+A0F
TwzYL6cRYhrdecxaX1cFm0wuBTUFlwoeLYShnyNw27YKaWx6U3i6hChC5HIRpuDwwDv3toYTKshA
fO3PgQGkRCHBETUaPJpCvNg9kp10uUUQ/ILXZ7TQg6OR2IAsUhkgFL39LH7CtILvDDwuhE2TkpWx
Gve5RvX28A/zHMb7SaWiiqN1/gqTI4+yWIs8jj6kIWJpIA2gteg+Ucf02xtS7LiHBP4QqKb94/UK
NLRcICikQD3EHC9EpmCDcRahdHn4Iocau0NnjMWYjp9D7iGPjfCQB0EQlS8yLlqvZr4bXY6Ql1nV
Eqkbb4TCe00dR7RqeSThxuX1QikxTrFHv3cl82eIM/HBcyg+OleL2hlzYOeDxQtJ6ZnzKiYyhU0Z
TawW4Z14jl9fQ+Gi0gkr6LBihYSDkF+WGO77Pj1Fo0J9Zqw2QnLZVvBOOCAvQxA9RBxIqvHtUy1z
c4i18ZFPCN5U5asx21NA9h01tVD76VcaPzqBlC/hqUrX3uIRDidPGMcVWWScsF+EAUiFrU8wxpqF
YLFPHpBUIrCWrlTXHMD0a1SOJBqdQRv+VP4E6gaDaY9zZ9pOh/YgLOyCV0EAxbSo3GXxfQjOw/zF
EArRR+Hew+QEmNWwy5OQQCKg9O8+bpfKWgQsHku0XSzD55qlT7YpwTEhRHZ8j/nheSjDjTAGgdXK
YnsSI/S5dub6ulKcQGRf6gz5anGdUfNxnWvG6Va4ZHReWHJ+IDAS64cTjkQmEaMhSEkAJ0OaQTvM
UjG3EYcAV1jYjAgTFXVqTeGJiwkEmhnqcJa9iAgREpv6zjP+EQB7oF+AiiIEUFzZP/ZvD+mKQ4hG
jCXQEBSrah1mz5WIYonJMJYmpyLGxIwIyQJ1pjZcElkiPoVm8MreZjDOXoM0UqG+RbeC4Jg+TDCq
48yxxKROGZMssjaKK9F6+i/eY0Q0tFGiFV1m5uYJxqNdNUSXQ8Iybj7tCJJpnUj4/llILvuwlQFa
kIGjHUXwU/qnU2VGFfuxECqLxqR2u9UIGPODzb5HR7Rds0hJtQTUJFMba2eNwvK0FFNDWnoN4kmM
7dWUbTRQxpqz2ZpkYyw7cL4jyGi3j51afOsDqY0OKc9iXOV9dequTwSgp6e35Cfbp/36w20XiVTi
FKiWWF9MfQ+BYA/I/iht0cfiKfKnItdQ9DFCDiUFYuwaYWrX9bVjOYj4YuASRr2BBrBNsRP9GVO2
jXUR2Ra5efmgTPi/BRJ5QsIrldn708Agkx6vPfcErajxmCScI73pi0JQ5DaeBMe3p6kkIsKmt3kz
t3CJVDFSp/sfkxB//s+T4/MG3Hn5ZBRm7TIAUj2dyAV5hUN3InI8eRnZYTcSgynEFBTGuJnSzJWD
DUJ1e1mYPnnzUxHNOLIQVeh02ZnHCuRtY32NSQUzpuwh1mDREuoADul0YCzFprFeu5GTWzHj3Be0
Di1WJZYYHGsvIg6+c4jfQotmnBmk1tgxqeAF5E0IFd53mS1CxmLrIfBzGOsNAsZeRHgoqIxGAc99
Jm5FvF2obMHUzBkNG7htiPWdbP2ftWVVHRVzW1ltzlMg7Y/csX+InjEm8WKkFtOcHY707cPVYwhE
FzQHEIi21P8Aaw/970zAxfAbpuwOmYXDochKero0GXCmDDlm6g2ZqXY51txmq7BhcJRN8lMJwUZI
DxXtVPEzH+F6Y96J9PkcCT9gIMmBfLKEt0yYQDNbrChc+NBmQ4gSAtftmleBHV8luPrBSuyL9A7k
Yz/vA1zNgA/0Ay8PrZk/CPq7GxTJ6E4p2eKDLCgok/DuDyabmmGWZDPyQZNgAHrbmP2Y3Jf449LQ
GJC3CAF6ZrNkKMUOSRVgqlNMEBVgGOg7GWoSGltC15Fm3JYINEiAkfHSp1OZR4kxB1duKibxplOk
ZduOenFg/mNgEDs1CeB2j+V8Y/gsVmCbKRtcZjJJUKDp+C7ZtT0xJ4y5Yo2fi5+q0v+DYqOKBXJv
N6NI/DC+PcZ7Qks5TkWHSHetXAidnX+F/nMUK19gl9fmA9zdmGXNJd6i8gLHY9aLpw+g6jXuCOZZ
G3+mFaA53l5beNk7D8M7UDzF+DhSxniJoEArTOs3b+jtvtt3Chv1OtZWPfl59fzAjLvWfkcdywIa
eUQ6o6+c+xNol3wM6YK7Qx/35uLu870RVXF1WQhhYoumlp/ywWA3ECkBC/S1IYl8z8nbe7M/8EiG
vFsNsxhpA4ArPGWB25COW5geiu3X+ZDY8RhvFAgftLPpsdzejqP5m7ymwwUKjrdg6JOKtabkB5Sn
eyJVhM5Cn9ZQ2tkSzLLn4zb01Tke/TV5M+QBiain5XNJ4hJUFhKH3py87szu084w6kn3+y55GfHz
H5lbzGTCQkwbHfDz0fQyZmciIozYPchnF4MscPAIxb/1ge4ZOOVEiGz2P/ZIzjmFLeMlQekcrP6B
NNHCnO7B+9iCieVgLRYm0wfHWNRBQynosO2IGkzAEqcvI6fgDw0Ec2+cAkm8TZwxQn3yxmh2fQhf
GopcxHqIuQEmdOOGFWYuSXelkKBy5zSAU3958dP+uNPtGFidTQFvrJhbyME3/cfcsSUTbGUwNBHR
jEXbOH+RDKBA4bPSnRlGbz6je+M7HbyKyY5I3kHCdP4vRJUqQGBuR0wOvdjgf9Y0Ptva9gc9BCtM
oCCZG4Y/4GWAIeHRZlBZGRuwOMXxhVMv0Sow9oj8ezEWgEFcBMLx5MWw5KWQ6LRoWwTI+29mB0gS
+R2NS4U0omA5tRaVTm/RsL5KYzpFRoSwR5D1gk+lGnAPYUuQBcNkGs5g3lzz04ElTcTIDjFRNOdy
Z4M5ahKbvAXIbPYfrtyv+bMM3RBDqydaAEPJKY1gD5lqRekgduB1Yl2wRyWRchVF85aChYoCFJ2X
XWQLpg7cGIgKZgcSHbn81ym+OcRoaMbu+JmBRQPiMd4QGhN90cenUXYSAKWHcRxC1pOKY6+uDzMY
irmDEdMHW4rKxAxDNqERb9W/c3gksJRWtjNWsvm7ijSdyk3th8sZ+7DR7JmLBX2w+fB+NgXUeSO0
W6SsleSF8G0rQ2Q1ifTDjODHN5Dsm6HM3BVSGHMeBRsSuR8aQxPV4IkYi+gMFK5GQBQUWd/ssuFK
1LlsGTyiz7Jdj+Y7zEtmKB6PsuytJf9nBtf5DX1uaY9bAGECI+VFAR6Xm4yl/IhgxEHQQGPDNw54
32ok16lD3BnKOPIsIgQEf8M2dkj12HMHE8SmjIg8GOpasbQw+EJ5wGqZKyFtYcHmMBHm7aic2ZKO
fbdiY7ldb9cPvMkFpbfi/2KhAOZc1dn6Sadi1Fg9+7Eb8pqZ2uKLV2JCJE5uSBeBZPbjnO5uQ9aL
rbEPYRo5y/M2+NImT8SL2ZsP5tlM3/bNw1YBSvpcXnEbpZ44fdToPWZnzlYPbnqQ0WOLdBhWFANC
a9paIdSgoc3AzyskjozDESUkywWNTIDMZMIZjnBD35YhugdNRBnCuJM0iSA90ralf4uaK88Eu24I
SVozdo/Oy4dO2v3sJkqhikXGVoTKyxry5eyEy8OU98BBQeC/rw+IrPkBzROqCR1BW5i4JZZ/mjl2
UhY5NhtRJnAyjmlQlm+y9V5Y/xFajPbo73gYiA5ChhshEyLia9Ntn+EOPQC5dsA0nPellUF0WG/B
IjMJ5zfvzsxZDfoPl6OhsVE1CXtiJFxsQjxzX3IxKMHJz/SVXUsAaoF6wxid6MVXb29k50wyLjmD
CBVGtrY9eKgUgM3FHkWCB2ETh31yPMyfEVpiNtFInsLmtbMD2+m1EPb5HpQicV1x7pfrJnxGKMgd
0BEaYw04XwloxBjGuqbv1IPuSjzAjDKBfXl4zTx2qlAifoExDCysiShnu2gwxnTLnxGUeztOcRUi
DaToHpIn2oskvMTovt4WXt68xOUjssW7Vcsk8sbmeAp7e8SAoO/gbrR60xvLE2TMoWlEWoX8pDxL
iwHAXyqEoMpOUcV8gmIlUzMMttQ/EXvKuOKBgQ9znrnpdcSejKMWaQqWLSel+WB+s4S1tLPxxQ1d
eVGds/WBrjAAV2K0xYi+BF8d178bUT8dkNIV4y81zSZ1c3R4gJPFEeQlZ4zAEeTgzFTn4RxciRkX
iy7uXw4oryA/JUNmmUejy+AyIuvBGH+xF94wyBsZdcESh0TKfs+I2Ks2x82QaGjvKtnKgZZEV3pj
LjxLAGIH8oyEhG0S7UUeIokKk7tiZOFnB21Mdu7sPdZ3A0ypNNynXiKm4VQkbMUwV/MburJs/Npp
oE6khu3bqfhIyfRg054PfHnHp8Hvq8d9tI879ebmq2u5kAjz0eMf+8fp13iHmByxHn6MAUiod9s3
FOGr1z6f14SOfJDZPXfIOjXEAv77TzXKSc3Z8ppVtU/TWpODIfpegOZCdour4mapKSFhq8caUznn
o125QayIX4pe11OCiunIvGGr+6TyPrtRYd+4HipSOuo2aF5213iSRtIq5nLj29hcdfLvIDucfaNY
utHhPdjkMERGCmcpfDTVEtGpyEgIP6QYlu0n8U13uG+zRSdHYlZrFv+yr932xvwfUmwItalRddMd
A2D1raRPXtsPYIXQUTJH4Z2E+0IFhgQMCjOafk7VazL+61kRs1WEOP4QkIuqQvQMI07G1iFIBMaa
qc9sAcwnrexQt4TSZch/j+Y3FFw96EJFGItUcC6dCRWSfduKme9EeVDBfZmzVLGm2fJbr1gRIgEj
xul9Zb2CVcA32alNzMRKVF3Qw9sbhcYzpCCkkK9FnxnALFJ3z5Yfa5ceG6RSoz1H67EN4nKNQ3IJ
CX6gBSdv1qxD8tQmCWZiEqmQ/FDNeGj9+86Aqc3vAAUcr6aMPhz81dF2ZK5nxlnbxaA1iwxT3gdp
CbVO+DpJTLG+2wooeXSDcfixn9CcHPXOUK5AldAi7B9gHVeSQcBaNyrZG832MIfMjHQ6nk4UhNSM
8Nkc0yYJ9ViSphoynoxMvRSvNJ0WhT8F7wfZjZrbHLxWnwIYQhzwjFA2Jz3+YEI1ArO0G+tMxPvf
UVvexw8m9bJyOgIuXk53txtiutPFDTfWICgxbb0J9OvWIJgIZh49U0dsSDgTohc8TzOF/lOZFmFJ
fiNDdsszdCEbP+fIDz8AJFhBo4i+LbkccK0HLc3wVeLyOcBU97ltOVMRYuNnahJQsAawqCImy2Ek
6HpI3RkxqSh7YgQyHqnw7oNG6u8QPJAETXCAkaeTC4ApXwCZGD4vsBYA5WKM5WipQ37nDAo7TNj5
HOQfaLfx8prIv+wUPRYxHSi1Htbr5Un0maQmMvIcFsIbjBlvRKZd+IedvmAR/fKIISW9kMBo9NhT
IKcS6l7k18BWF6E3Au9NcKmZ3Lz2ZXUroh5/CJPgV5mZzBbhpTtAG0ny/z697oKsql0kMaQbUOKK
R2eIrhYLMaFZaI9EQOmIH5D5OLEqqs+ElrRnk0qSbgGLNcwF9UQlemtoKbz0XFA+K0g9JobrN1Y4
CEr+4caz15Ly9bFQTYrqn0BkN2eiyoRcZS9z64yxsxQxbEAMaRhjRgq4rQIyFvCvduSgw336CL+B
tC+80kNZy3YFFUHbrVslLe/2tmRBDGDeg5wgEDmfsshJ6wUhJ8IBQpo+EuTq4fcXgxBbSuXA+KNT
4GCdgDc/7aIDryW75PyaDby+xzT36IHgVIRVtICAG2khTSkuqDGiikznjHcck0Nm0lUGaJAbsDcG
/UHty/Mbs0h87i9WF0qNr9UeOV0BGaCobRLqk3276bSo+hP6NkG91acSM1QLJL0A+2OVInfMwCEX
mdrvtpBKv7vcNpWYtAujPM0XOrYRynjS4jUXLGL9HIoix7+RR8EGpK7b6wAcHYBr/QBweS2lbY4u
dFlCK5LxNhu63EtgvfY1/aTYXdolD+KnmPVc9d4ML0ZcuyoUh2V1/6fPBvEDqyKzgpvNk5bCJaEL
oZFI2QcYOpDGbOQ/X5XcQ4LfQUIdN6Qh5cBngslcwV7+jG9PhwmYD/rnNcGPc5n+rM+gz4pZmE7J
+p8wHUTadTOpsvXlKGoI47H4u6AKC4sYggW1yLoOBjjEUOGAvMHagc+1CEytlZgIXwdwMr2x9nDz
82jRKpeR7t2v+XkIX7Fpv4THpP8IGNKYSMF0TRpcnhVCP9g0lIb7rk+IAHUEGGrFsdA4MAzieB8s
1MXjTVDJX1+lbm+rxwp9Cmh7ehvriVETC+X3ZsPCU1jQU2VMctkU79dMZUeOS6ec3uDgD0S5qi+k
t8YAeTPYrqsLAVDJoD/QcsaqVQBKMDwzxikxS66DHiBwT/NQbuZw7YVPsI/2mSbyFm3it6M0hmwi
2R+U3vy2xrD8j6MzW1JUy8LwExEhg4C3TIKKA2o63BipmckkAiICPn19u6K6z+muyEFlD2v96x8W
JlJLRhMISYldqCLcOhGrQBdMrDZDWQutg4BmzOyGvzoJntB9XrZwxJzM8iF4ntrSfeMpoFMCvVAL
jbaK6RBiZzL9IrWG/Kd42akz/fte+6/tZY1P20FdDidld5DozbTdM1JdmG6QzSm6oVrY5kkLaA+L
LZZP6eqBHW2/7HDsUSz+mVFr4pK3w9lMHRFftR2AXcC6TBRcDoxsABhKKej6ouO8vWcqMBQZuAHu
dvByJ3PkXhNAivNnXsD4gI8PmbfD/6FBez7yGXVqHr8oReKJOgfHIJhUJ+Fk2H+Zt2ypryhBIS4s
9B2nIzu8v76utD9dZ6N5TGGtd0DSwrPxO5k47c8E6re2aiZWMnAv/xE2uDRbuoLhWP1Je14bVFVM
AbbtrWRJh485gl3gsLcPCkpzEr6uaRiH3UnR3enyQtUE+iRTMeYLTXXZ9zQoUKYTZr+TzR123Bjb
dkFes7WfQJuNb4/FWPLEnAoNoWnalw8dBH0vo9TPCbN7DkRcEzi/AGG4sJl3g27eceOJMYZb5aAn
OLAbDuq9XFqPmF8xBlF32rI5GI6w5kfRnOyei7bxFCgu0OTbIwmpUKYSBvg0vebUTGwKRgnWW+Pj
BHz3asMhxFUrvwrAQwimyNFXn1uBtzh0978GMQzmU5NLoBFnvdXBimh8mIS/Xcrafm0klvCY5hJc
jAlfBtB+B+/1CKN6JJrFrINy+kMaY1Tj8IAxKYY4qL7x/GEUYC6z8DHg30tjE1VSUBz0CA49V+0Y
XGPAkHilocHaoFXZTH4wT0LN7GpT+Yg48yOFOgYm5bxEDjwmCBfnv2kv5LJPnqYnrySPwbi6Hk2h
0jHyGmzhiqYgJtoZw/p5G+/Y7dlmRFGVWH4MF5dLx50kVvyYH1VrW+KUSpso81LEvApGogiNQ4VI
PcPE/AfBLjSexW6VeSazQDRMFJ4+Dii4aDRR8x0zgAOZaSN5wtRRPhq5137hoIyLOvMTnDaYdYLa
vQKqUJHphPyHzNLaVZaq7Jl7TLyhwLsgsoWg7uVnAlkgDzAPM2EanWMwotYeZwuZwXrLE08ZU/OB
2siK7FegCZHieKtzAjZbqgXqbIaA9KMDC1CFfRdP21s8RfjE7AW91eKFORvAHy9IiKTh3dGgwreZ
X05rLuLbBUwC5IY5lAPwhvAQJJDb9WtC/u47gLPThFwwJhwjEakI1Fb5YM1YRz9+pBuDwZgB7LCi
jeDKpFQQ+Mjhwlgl5hE8Nx/FweWROQbiSRJTQYUAKrAtmZp0mMtmVi26ECITc/JRGM+lVUdYmo0J
2pMxHjxNR6LCwXKYESQ5w6tib+46Y/pOvG5dLtJjEiVfeKxBPg9QC4Hn0crWvzqBVc95m04HXHZO
st/1mM0FH0xCpSilJiINZaTbrTqv82mOKdFlPimder8jXpFs7sMDoobL0n4HRA48Q0VHtGgceKOQ
zikPK6cSmetdHOj1YhRywVdWLgdo0I3/JO3XvFSXsho0maOjh5e9DMYLxzcGyE/7rgUZBG1sJhFS
vb5NHzoNzJgXhI7st9jSfAX66mTSNLSYBc4Ob8CBGXsclTZNUrVgmTOYn/W7iOrClop1yYAUTqYQ
uqQ45kw4WUqTwexliq8G0zmg/1V/ywtu70DHpHFpCoWryE9oyIXJf5kJfPxKcfGVGGW3z2SnMOEc
++/KETIKmIJHyrnUwvhGZzA0y0j5mFJt8mKKPy73i3Bc1PDdvS/LgXt2stDb5YsZBfPoGeZdxVaG
utuS867DLKa651CjGL0R9T2lVyzR8YJgFDy7eFawOFAz8Aw+DhvryRBMOhkS2+hBsmeILnfGhKFE
28nt/c2phqwGZ6f7akSOCRszn0qmgEqwjIqYrxwl4GQCBZCUg3C6SkxNiwRp3bPjm28+jY+Qc0+O
YhBtdgJKZ0NC9e6w5xlc5J6AE8ScvHePbd/YY2QP0OYkAi05B/asDKucT9bq+n2brIRlFc+feHNe
dwljQ75sMvNcmbP87STPWQHJLcUPF04C0R5clILE0E3j3KUmMNB1PN0LRRgyWBmf9hd1OIySk0Rc
bL0cJ2DYZ2w2cZVbSMghbtpvZoriWDqwOVmncnK9lzjIxGv5cr00Hgbfw37k3o2fBzL9Ljn2OtiW
6pQVCBC1PjH2haMzIS6/sx+ixqVLgdjTa/Kg4arWyOBLcdDjZZwqddGNhPkHPAAS6qBpfF7CtKc1
EMFjDjPyhVtNatC536FzfivjORAW1EboongvoVKMHRVtq+yPFYeQdeiDkyOOI18aToQMYcDf2VZw
SllVqCNe5D/VG5z+kCDhtI6l0kRySoTTCK1Zeo2TkYA4EUaL9ASrF7LKu61CX/8T43CcIkpj3n+W
6OOb1BbURRRxL5AOYNoYemJj5S8Sy954y7m84+ZB2MrzZzJ2+3amDluua3kEwIKu0/B4fyBb6nMn
od5/bt6X7z6JNOgg8Pa4n4UQ/MMkyB/dpw1VLbRFNkj1nhLAmwzzCTxI3EkHUZUCReSxlx1Zaawu
FhE06R4j5UAj4kZ2KakZgav/a5ko15YaSc2xr2nimMloUV0jqgiryRHZwu4FMSVe9+mCRLOIhO7R
bFdEuxWJ/yj9ovPl0n9BUSJcN/XxPq7tN13p6AsGetH7NJjMQJx0f0nnLRIUHTPsPMwRV2HBdy0Z
CIIyZpXPmER++OMIlidzPXiXlBC4rQC/AqwiR81m3c3kidAd6hDCdV+qvcfg1BQHWGpFuoOJeJDC
KCPRhQvd9F7+8zrK1hJRwAouJEWkym7itdRi2MwzkpPOrddHyR/dKicLos90gYjZ+FP/8p/TCfiB
gWAPB5lkFIX+78PYvrTC4/nahMoO0rdXRtBBBeLDAIVxtO7OcutIxcRs9UFmAnV4PFMQM+MZBzrP
3AR2ytWAHZ3ZI2DSwk2AaxEng3NlPJLy9i6ETIza9h6RVIALI6bP6BU+9r3bC9ExEUvTk7R/zzK+
hIP4g7zwvcG/R0bzna4rnEk4866Y7moJXC6cfhHqDUut9lXkiGm6uGPQKHzh5e/xa80xG+L2JZjv
rGipXw6Pr/wxlzloQqAdemXQ4RxaViH4+FzpRqA3BqbFWyJ8P9vRxCHS95bg/0pV/oc7R7V+Q5OG
5gtyRv41jUbqJaaI1eQmLzZjP6ZP50+zVNx6SZ8XtjrhwUcJo4qPm2s7WZrFkQiPHt/4tKWL90Ov
SKxQhLbZHgwyR/F+w/pgmCwfifvBPHxL1cLOy5f4dxkwKSaNa6K6hMxTrbN2WqlQ8tGDj54eJAeG
kARyo9N+Rfnl4OBZoXzC4gulSKYsFHhhhFtf88wW7Mb7AtYZtIboMcEeUqDNLX5jn0Dpz5dsO+49
8o573c+oaGKKmxzxFHRmvm+aTSuNeJe5FqnMgpV5+RG9HaEkXNkQYk8yqQTOMKXmoGB/e9hbWfXD
l7gBBOctn+CTVUNxkKe5UE2Y9yk0tu6v+LjFZfk2/BTi/K19WhA0oBJQjHultOUUeghvjwLpqTTj
joJwpWP0lj/wF4KexesvlmGuexNwfcBN7p2QzX2Q45koUwfMtE+XFeefZXyTgXFVv83VsB4vU1CJ
BKAUqSnS1DdUme2zYHb2ScILaD8QeDr9IIpmbpbBYK2mbbt+4DFJbRRi1zvQK4p0DZDmbgotGdI2
/GnE2SZx1St4tgoI3J2IuQej1+97cZiweoZh/p5gYXgypVAZLRtETszWJteinRVNgDHC9+eOMvaJ
nRmOJqZDB6cjNYSQkH5JP0DdylU/KJ33eMzGGg5AHr0wmmDN9Aq8Gdp5mZOl/U2QxlslEsMaGbOk
2WvGGQx9iBeEZ1AGJvi7X9OPo8tuNUx1buUuKM2NweQCqmvaWS8pAh/QSgwyUTjOhapE+dP2iCIh
bs27yuvypaTsx8hlqugDmMBbwQ8JngQZZVUwMGYeucRSYeGWm0iGSbauo0kTDq+vHIxxMleFdQ2H
O26bJzLj28c2K/bp6/YkKxeGOOhoGRXaSYfGV/0ZRtR9v2BK0FnXaKAQzsWbsboYPudxGmVrrtnR
BaqFUEvRofELRzN1BZvd5wn6NQP0gxKONgXGG34H/+CmTUnvXY5CmKAY3dxnpe69FtSDAs9tGMvE
bh2Syhv7UBIZrr7WuPjhYcUeIvKbDQb2/LzpM5oURqpfQhlyXzfclJZxt9/dXFIWMraV/gdLEGGx
OlkjpsKNmlk2WNtfx3wf4Pv8WOmxP5aFSZFy+g0/0XBKf+vfNxnPrwWEUYgkovzVEsBjGJOvoya5
prJR6IzJT6fiiTDXMhgKHSkT2EVjLDK3EwWnP9kbL2TwtbsL3Mghnkb8XiZ2X/R8QPH2JXIaQWR7
70gxeRN3cQe3cyCRwzJYQ1D2L9R0BQQmmG7UJVO9IwZzgsaKfui+YyTkKVehxxF0T/wMNmYnZLDM
qj9OvNT3x5AOQ/ApkMMceRQIMhYVYDo4PT59+nzCXwDEb/SUJ5IvLthoV0tyaxPFGf0N8pQ+Term
T+2nw4IEqP3x27ckXqoLzIT0z+pBO0LlDiGzroRrnwb6fzMQpyF+pLsh97p43pDImcXUuHGAShxt
HDYxj5hiq94gbspfVzBkXOBbRuV4AICKCzpHMwo5gFGwNXhqY3umNm7+3f59CPChEQZLfFIEBSPm
6Re/ruwLg/sZiXyW/oOy2OcgflebFu7reHZJvIzBK51viBNtjUOdaM8jvulzGy3JksfPvMGJZDuQ
vBe0sN9+k2l8GAuFTWtBqcJE3JZX3F4qPLQLd7R2wygMvrDmJsAHPtfIV/lFQe4RCAMVdCPER+/F
/QcMM+2tUS98hvuHz0PBRw2+yaH3lRMBurlKzTlChMoM1aMkYhDVB1d6A5yWljLdWgVni6wrX8dT
D9/9EwP22IJb1u6zBo8nchqcYcnCbLGZ7z2JaeIy5drbw0NZ1D/UA5hkvu0EaJy6ZYZFdPVl4ub9
9LSXPV7Ch4IvoKMTZqb61XYiMuUqY+OKDrqLENy0EN2v1GMf4UgQVkPUrdUN8++uteRBzE6ffIa9
e//D16JFy584sj3TvUwJkgGWgjFlivb1dCvUnfJX8jduvqnYzD/tHnV4nUbqIHTRFExFgq85YCfm
0yFSZlZudnsMi5igX+Yl8TBDH8ywjw/7cd984DdChYOFVy5FXDtZTr6IhM4xQWMsKjLBhba8+qGM
ODDkvE88VYGVW9IR8m2mMz7ATZoX1T7G91f1+ZHqZBe3q4Y2Vd3XWK5D6Ydfx4BCvWKbmb/QWCGV
Y78oWH0+A+oP5WuMEh9R9gemUD3hLZJ548no7WhYohJ8kJdFdcupvXtfiTHqD4iu95gcmf10QIFT
BfGMw8Zc4ysESUW5wGY5SW8nlxeUbTcSSGqkdd/ceOBvKR7tsPHh0EBLubvjkZuGUuvJUMt9efXy
Ns4mdQwGsIu0cssJ2U5XWmRZ5VgZb59GAA734gQYrPexWzYifWQovTeIjJxv2vIboTw5lnzYVLdU
dW08azWHsWnCNVI6RoWx6N+o4XitgOjGgdb5huY/AWwuw64pvuqQSQyyrAPkGMyBjperSbAE2D1s
EAx2QIB/yzMp5WckAm/uxTOjDAY6MFdMPtcpmBJ+pYQLNYpXo/sH5Ej8EZ05Jn1M60bW6/p6e2kO
03jgSlAZ1bDy8Fio8X7iREkt/BA1TM02zxsIsbwecXICSMpkYAXpqpRt7P2ZJPoa5Ki9Btj5sFIs
O7jIFW90fdbWNvcqWGRzvgiuvrLEFBw2WWxgsKxjlcTgYjL85Pe5bBJucuhVmLjwBvFxf2xMgpA5
F3o2f0PY1/qxo/eaMLxSooZUxjGgAp44CNI81mvyowNJIuJEK0Yavaug5iXjScJjBW0EDD/anc+Y
GsGusXKqp/RTd8xcSnjxyj4rQqX8xso/7121gagmYEawZ/MH6g/ztam+MNzswAy7/CWBRoPP9R/T
UtslYenAQsSQiGhtt92YMxwOF1sKFe5o7wKaOYU/JKbgx2ZKtPmcsfpcnsyVEx6MuG71qzxzpfHs
Uzpy5Wb6OQe5cV84RMOefp94dDnk0eskkjhhWfFrJiWv4lhdTjr7QsMK1BxfZqMueJAfMl4mRVgD
ncX9pnrNs9rlfzSkszJ/G2bSZGfQoiENzufM2ynm41kjHwtco10ZIiU5iHhuJaKDA/MAXDlk2emp
uAPFEG4FOd4B4F7GusDnIstPcfr3Uq8Dd2+z5pjEQRlS3csbZ5GEjYS0f8DZjNd0Gh/MjzoSJGxW
INvyf6jSktEgb1A5pLhUaI4B+IMl6jCjyZxCsXV0mkXieDEYGvD+WiLnGrzxtH1NiUyRlKCBbwBf
D9fMH4aLANMUErABG7eE3jWZ5ppNmfq4gPFJnDFoEujkqR10fiJsCBzNJy5OAwHFNqACHQx6vBze
GKwL+/50m9p7kY6yBPIskMiV34+gPzaszGdQ4+z2dT9mQLSvZXqFMwJkywTZIdxOZKujahgs6YkK
Gk04jksM0jEx5vcyVeWITST7iUa8gK+HdUDlZ/cV6A2fWkUy4Bf0HGXLRwGHhO38mf8HJF/zpMKm
cYwHnQ8iSZjWIMgX2TUmqWU8gsUzneCnBD2LKj2xmBE92foh79ayux/6Tobh+KVyj4A5QXwQ2llO
igbiF3zKK8wNKPvQu9wYJSVdgHgurbbEGXZd3xTzuzUwfoGyTCX+rX5sFx5iC9Edus4LzLDBpW4/
IVcNkgSs2NhP+sUEGzWsMw7S4DxxgX1/IrYceObjMo9D1pIOs35vvoMk9aqSnlpYjDxVdnozv6wn
7Zrd9LniZuypB3PNT8VIFl43zjjbR3MYF0ekTPF9yaufXJ8rDEqZWc9zP+kswqm5NRC3Lgzo5JH2
M+luBTgNPGYK05NOEAN8gOq75y5PwYmIk7DL5K/J8VXcYihskLMyzclm5UnpeHDUyazgCvERRWmA
uJ1u5flPPGZ+BU/ApNc+XCaLO4JkW4IqDEmHRLz3NoalD2qpBPVzXXFmITx/niogX/qAUmmtlwoP
3QTSux/ub4ZR6m5AF8OA/js7et0vMaFvxpFz88TTBhihAsOdDQuC7IDTCCjivhFEmp0hNLAjNI6A
jmmNdWNP7rqxMVlB8l66zGHfpJ8jH0aPMWX0IdkXP5q6n47WyZVx7YRJTYZzkJN2m/QR3Sk02+xL
bqHr0W2VUbZ9lYSMneMuME9CPVpvtZfTvFaq6TUPrDiB3MfrHL9i786UXQuUbpNpq2e2ek9OaTLj
HqT66kov33OGYseyQm2M1wqo8UYiWmnLt3K72LQmF8JqAGi4h3AjAJwkS5j52FYlbWJbkknWeTvF
FSowAdCkcLv4EMD16a/8hI7kVviTqw53j3CxZzXLta2hiRNP163sZp7iPTvqgiELCVGbj4/lQQlv
5ePXU5GlzSSL2Sp3sY/pC2oG/oC4EA8AxRQIZ8mfyFxgejw17H6D4IjnB2GfDwShAU4peMrMqJQJ
VIbSfZK/HpF2saqNcMxX3T6cVAssS8Qh7X++up90Vy0Tw+52McMRfa538xG8kourTk9vpPIvWIeP
cw/USPQaYncIR0wkcVjbNyOmuu49TA9j1TX5DA816bTDw9fSFZ1/jQAV7mzIvTs6DPnqrS8vVIOP
XZLiP/YnY5WFXZXqGCw73D1G0ixfS8LdCdoqMtTBqozjGDMrFw8lWH5oSydMmmmT9gIrWH+W6szo
4fswdvbNGlcJuB9rgzULb7KGidHAK5wVOIVy80ypIrLRt4FFDJUe1SoFkv7wmLOY6VUj8Az+4pR7
8Q1fm9UdXH4U5j17xqhQtWxYfiG7b4LG6lAcGwe+PLBqzmDOzRcFGsK/D/qWGzYj2d3VIcGIoYmI
jmCoj+yDCwEpu4yc1/7BIeOmhy2n3h3jhxL2bQiGk19HZKIx0wL3WN6n5ZUEVTyM3P95JayVfV/Z
KjA7BAF4srP/sniJsZVWWTg33K99VO7JHIQBJ49ccsHpOwDikVxQDOPu7FUjNB0t4iRklMVy3N0e
0rFXfF1f6AGu27XmDJQeGZ1PjlQzYVvmS+yCVi/qwzdmQ+n8Bdmf7l993wocwHPoDBPb3FHJc7Kj
ZOkXzAe79+mDJBlP57lColqXOVkJVr18V7NOii6S39Ivw8zqdPuVegz1iF162F0qtASq8OYyCCVE
X/zGzwLm4X0zSfz0YWfDHi9zIlVpvdeUQrT6TQBSZITDD0+zwR6DXqeZP5niYV1jpUdyfmpsAyCK
QDq4rwsYu+08JkYdc2doVqD0JxgJtb7EhZH6QZ1PLs5zK73mQtWHNMRqT/J43vcRQWsHidPgPyud
dim7GnyoRQCM/eoX7LfqqnAeHsyOEmBayfbwWMRhBjFkZCXprtbWJiGKyopBP9UKL/QgvGkmDCvN
pzDlrvCFvMDJhVaIOAiOW4/QZi3k+miJwTcRUAbDCck/vjep9cbw5a+P8IPvEHQJl0EgcyPiaibm
A7dVcwb8HNCC4l5w4FAhy+hbSqLnWj2Mvotv9W7n36DyuQ/zBu5+MLnuwMKaX4ZWqs8gak4qBq4f
kt9BXqqC+7qN4sEZ7bnlIGW/rw+BL5s/rAQ+Qhw862m6ATuGFo2o6XmYQACYi/VJi+vzWvnPo3Ro
6QAwQIypfT+G9YuBBwAimDYMrKOG/Gsgh3f3OcIUhuKAukEJjZ/3280/6JiZNlqKwMEG3LSwIkWv
4uPONB3Ev7J9Z5UHqGR/83cVPuGf7aV5bJwYyWlhcXH1kCZTw5kmN3DLxLxIGMEI9ZswZN15vR94
ga4hPCAhpSQQwKchRaL8gTFGFYx+bZc5FKHCcIQ7IAxWAXvkF2tZLiqNPwvGBw98aRneXU6wBqz+
Sg9Tn7U1o4Lzrg13/KWPVQJWksAUuGlxt+xoF7EVEcJTcXVg9vHG99BKcEEkWQO6QO3iOrbCJPo/
YR/EERRtXlACs9gcLYcMyx12bHg7z8X5Ab/v+t7uGDPWNo9RaEWMynkz++/nKW8y9WuL0XqBzp7x
HNRnaKfZSftiGXrtVKGBJvXG+ktmWwyj7mcelGb5s8npb6NRQlJ5ZS5hPz9l681/HJrXTIT4hPiR
kG4K0snXSljcw4myc1AT2illP/MBXCWR61nZ9fbFPoMWhHVWojsknXnVfnufDtDGrQ1ojbUZg7mE
4XU8X4UhdjFoRWDFgfHyLASA9yc5IpL5NR33BFf4dEZ2SffG3t5SvT+sv8J7uDMchxhOQeex3fcm
Be+wv/EiQUTLgNGdfXeTKybvtZ1ZLRwJ/TqybLKcXS55eieGe15H8ePMXvgR248zn7kRQPCGzzEm
oh2RPyL4mLQJ7e6DcR6bTJTo3WhV3v16FIyxcJx2g+WonFpgkKeX18JsCD9rPqHp5u9hbzi8YZKE
T3JnDpWtaX5llzRCJlmO5ImRCc10mfdCTlm5ijuLrOZnj7eT5Kh0YSSnvWnB8Pe/9m/s+05YTfD2
OUDJw2MqvWdxQA3BwGzMVye3DDaPvrm//U8KaSrgdsHS+uLD95Ld9PDop3fDTZ+QQjY1jj8LZtnF
Feek5QStyXR0scdFVGVYb9o9lWlnV49Fhu0Fm3DZwvti1z04FWHAZ8CIbpmH45cdI/5Eg0/dN1m8
LlH6AHCd9vKv3uFcLN1KeZ9hUSKj4uLdq1OlWecm1kusMLLikBPCramJwNlkCgKFABYP9FYc7u9O
Bt+KKL+4gCWCE+A63yt7QKrCkcGj11jJgzJWQJfl6gNXvscSCrYzM5yX4UsrppJBB1j8gNdp8zuY
88t3b/h6XdArXiRwXdIcuKkDVkrhSfR+LCDDIVjONDC3KEZrE2i3wLOOs5YQQO/VQiuFcKRA0sqf
vhI7z8daGZGAhD8EBXeWEvXnvxvmiUPQXPzx5ShlYc/aEFVg3916mDdY38HVSgxx5mjoAPtpyRJk
yWlngLiKeejdPCWUnbH/Un0Goq95n656FcMU5jhk1S6LR9TQChf3q8aDkefUvlyAxvsXCdI7KCSE
q1QzbGctMAqOnbze69X+eQ8FcZP8HXhJJooY8rUQBVMCF0hFt5yCB+okyxiHd52jRpqXvyvLjH26
HLowjCEvaxoC09txjp21chHPeDYQve/5btdKf8KfkFaGL+18TkqmoKJu5mrCCwvjMQ7RbXpOVp4X
XJ5nDsM1FolwhwMwBRB/aoUvEj2wWvaCgA8JxfvuctqJTAAelDjMaPz5iZe1h/IuFIcthGPBEKV6
R9DuUa3vaBFi3AvBX2npd70v44azSs/wXMEPbRi9z/e6perlPWMGeAeGIKE1w86Zn4anJMf3Z849
hz53/iAbYljIpMfRxs1eiMg2T7zMM0e+UiDgWHHfyIdx6d+Bb7kMmcDct7QRGxqD2g5Uv9gg1+XC
Jo8HnI1kjEW2giuOAkeIsz/zOuT/i1/G/DoTOIzwZ4zd+5bZxy9fNGf3jayAV+3tQDF5za48h5gt
wGA+k90O7wL+J79IfBD8w7hy2aCGPQNPhPy80p7wpqfwntm6vG6KN3Bq3p+1yrCD+ABecSUJF8vK
5IsxKeI7c7go4suakKOSdyNuwtpW314HznKuND9N/lKXjQQZTvzI+//s4xlOc0Aopf0WjkmVIDwU
7sTTvj5YEdurfH7FhwgaGnAsJTCX77DMbg2/krzjwMTG0At24oWNr6gkw2jCdSqesOrgZCZcvfg9
jCOvYSWEDZ7hczFD2wcrRcHAhzbbXTEhYHHM4P147JfEi1b97np3lP0qJip8Qem/LjAjhcIy35mp
fd2hKwp+zW4Wh+JHFHtQgWWUz9R5yyXzy00yjWcB17VYTrUgYVELNNZ5fCytFc8XkWrRWWuUx5BA
UVa2PJH+Pxc0nnbrG/Gz6+HnNpyGzjKWKFEkyJgY/qReRJyGztPIzzsItJB7+KdgMPDzg2YPHsvO
KcPCvgbv644dSRnbifEOpQ2dZOX+Xhz+jnkAtcsqKPY8IJ9vhtRE2HLAhuH7+CE7Nj9rQbMipUTZ
zhoS+H4MKR/JCkLhN4sYr/+02/FGfiNYYiDgh+vl65r6ZwZWVwNRSrYV8tuAnxKswKzFT1zBNPj/
ewMWcsIeis8ysS2kKjI3l5ndwUj5FYUOu1zDus56XGUIIn4fDSvMT58QIgDW1YnzuD44d3+FoJIj
LBWHMctXrHs+eUqv3UVzAmRiiRXxIkIqYfjHbD38rFReO18E3188e5YTdyqynGGGX8oBdATHWR4o
GghgMv+F8O3GBGW6cAFebXQ0vJzUHj2RhFA9t2J6cbHK07fOnMSaGA7NZweVPA4HGVLMHvDdlEqb
utWuc7x/NyQMt8n6UkI661GYlG6CU4bxVRXzeDQ36nl7Kvh7pfUfGEDRXN6NXTGuHTndAZvwWXzA
K04FzH9fOzWST+s1JhqYvDR7xIYanxOH+Y9cH96+jsFVMKJAIqQTnDsPR+1uAoo8IJZ8LcvnmYmr
NYzXgG5DuTDSFfjs88KsimAPe8ehwVMX1WCCwprVy1rFk4aaF3H+3Lpe2L39AT6jkMVnnoSA226w
cQTXZa9GnMsBVxJ4krseBYcDsL63dLH3tyoiBVftNsVolGoQ9pJFaKkYNXEA8BEyGTLm3xW+ne9o
RKDtFiiVes73uXOAaGVo8liho76g6FTX6g9ZCXsorPME99PNX7z1OZ4ZSon8KOreH0Fxvdh/2887
bO7hB/r1D24X/wEXojLOr0UIzZRNaEedDCIQNV7rrDEGFC0ylFreLOQ4bO5q63jMFl8YfFIGkXBa
XmkwfgzN2WJPZ8QBnF20iOdqWlHeTk6bTXoFUSH1EWNiXmln2bbt0o43kqX9qKV7az3ytdx6sVzO
+uXzPCAeBssoC1hq86ZxXsTXlVMxClAXj+hb90tiD4sVGuXNHMsQYbwj4dHizgwSnWCL78kSpHge
5luSzp0/o7N+xuvy4lBrcfvQn/sZHboaoBg0EsEGekCxRjGKpBcqFr48cRqIf6GRdTY/On3p1yRF
9lX7f3/+0p0qP936w9hPhH1JLWmrL/SD4xncTZr46rxmWeOH0NsoRu0K/QYD24W8AQqz19JkDiZy
kYIHmZ2kfj585rpRdnEUbOqBSoieAoa7Ig2nJwW4Pk0QYzHoCQ9B4E2skFqVQoCTm6OzW67aPUvx
zZcHAcYiHI21u7tvMw8/D1+cuAU3ekXcQE0TjgmxZO+CMXUJNYx1p+eWOStpyTj0xRwOfgnnFztn
hH1TxfdSYZIKLVurZtpSAoj0PO5CrlmAvRk2FMBpsDHxHVxF+W9ANRGT1QUJmg+frlAQiWBs8tVe
8xvD2mxgco4EIFjPmOjmLoTe+rchtJN3UXDoMs2EchkehZ+BKjxuRESSbjh9P8f9e1dbIlk5vIQV
vIRbClFpprIQE+bkZ5iQfCb4FsH2RLgFR96B5MrIfmisVTgiHtQcTVWiV0hSWR1pRLh6ULwp1srT
uIFjDD123AmintiJIy+1uqmH5dWxhgeB9c0OXxuYYcwvQGVC2dhQIXLmPvFWPL2vUT/nMYiCSb7W
nBSAPCxs/ssnvgxWZGsUOC8EERcGHxc1mLMrc5fHAzETfNrP4gUJMxMPhF77bRG1B2LYhTGSw5wB
xhEGzrQGtLixf839K7pVbnfZ311qK/gFBxBblDur44LhyEeFRTm2jTe7gOplGokjiEXIgAjbaKLB
mJ/B0q2BLpAjAy3zoQ0WJAdG8+ohTniXuFLvYmsnzDQpn2u0+LEbUY9xpXqsDa3jiDB30dhdnLgE
/uyH+/1aFkiBjhLTIYxjGuJK4A9AgyxcHfMIiLyDR1JLQm3zmtaaW2jRKPfklifRu+b9pMdfnPjP
xJPUM0QsLF9/etPLkdU4Uz5O1iUIHBNswb+G/srqopZJMZ3B6YIpo3X5PobQrKl2RRX98Lj+SvsX
3W4l29OIohnGPRPtlXj/wlbuMg1J7kqX3p2OX3UwYeRzQ3XIgC+SXLC3N8qoGDM0Z0eFjXcpNtyk
BY5g5CUH/IlQb3LtVrg2dbI3koQUmDILa5ba3gkpavyxJGtlzNlc0wnuGOIJieYBH2MYdolXEVd9
4PILhexqg3HoawH7/3gkCogII67+HUEfFLGhXARPn28Lf8WIuEHWKkASFPmL1lNWxl6CtzCeiYOU
ZaAG2pruB9pYxKmChSG/kPLbgpuDKBZKXASLtowa4V2VedH78MsaDZILAh/AJgnhpxq+Z6jVICM4
Wmu7/dd3ykX7xW2/xjx/2nqD5I3SBWJVFQqm81neSap7zGoCpSEKQkLT1tp7o17mqL/a10qaOJyL
ajTi4hl5zSmVf1ucZuLFeLKWa+9Nf9SsjdFextWrg6G9j+nADDSxiXN5U5P9v3SptqhZTVG2zpFg
WDvy4K/m9wr50d0655h8fRDQSFsMgz9bvGSjFmRnNHXMafOxzysst/7vi6i3sMDIbdJ7TNlaMFZU
dg9MkBQYKtvF4vVlYjDhzP7LuwxrSwgtcRjc0LPv55JR43hmknfpqkIcjNbkCy4yJBBYqIQQknv8
i2aI7YKBf1yfJ+OZrmwfyvcHHpvNuSJK8J18IKspAKzryOXCc25z3e36A0O5PTD67xteOuppyFw4
OKGv7w80JSCKQUPxXvzet7ur4uLkQ2KYPjtj/qKyUSF2VVvRuewk+9ewG687PnG3PBl3a9k5h8+G
XB7ZtmZ2H85oY7E/dAZy+ortYMUruiDQErAp5bCd1adv9EUDNQexNliSmt735+sbBiA2mNR3TyR9
uuWOjjl5EZvRscEQCi+iu7foqfMxhEfiJEKDmhfeRwb2nLwctgC1MXcVSImjbaX9y72ke10AC50j
8/LG045EpmaGdaGncDYbe0TD5GU17pgA79w3Nj05Z1CShmWXQYb6GQUJ1pKNFU0f49lwggIjFYHZ
hs8D0ylanzHDEvuX23dduSneb/9IOrMlRZEoDD+REQoqckuyi6jgfkNYLizugCI+/XzZEz0R3dNd
VSqQmeecf4Ou5zVE7uphZd4ekNC9q/FRSC2xmR/w6LOuUwsn3maiAMe4yl5qxenlfqbdsr8g68F0
MMHchcY2SmZPhIXU2Q7b0wVNtOMY+Hi+4pIP5GBhRKKfVMNdw3LFNCEYxtJ/irx1Fm7fZO/35N5l
90W7mg6CKcYcFpsaY1/380fH5uHURMQfEBbzTnOWohD4d8e/mNuxd+Ezp0ui+M6WFZr0zXKkUHsG
NIcVpya0r5XDaYOpBiLgniLGEZT3lKG0n+JvykfhfCQu0bAVPjG1Qgff2mVutSewAjymGNTB5jwR
jqtSMjpMQOGICE6B25KxbjIjG6JDHgMnwVJ+fMTqKro8YoTIWshJF8U/KTJm4Z4K0I2vI6s1Ymtr
HBzQBOnh8TIPlWmpAucNHNbmrWa8DTe2LAetxuznr2U9fEfrZoS3RSjtT/FRymsRo3A1Uzi50TG+
zik9NrGIr8LNJu6Y9HDmo+YSx1ZpgIKTSvA8B9vLgvnhODP661i+FuJL4wmnbOe+13iM4KZCBSXu
DrXpLj53PEiVI0vB0UgArjKR/SwJ81JFSDg2Y6dT8TX8q0WQlHq26GSC0hrsDr9iMhuSLy4IShnM
gZxA2HrCArMbL8HcLyJu1mflZpCMzoTWPDdrN+0JohAqY35GEWiQoRRsAXrXV54UeV6GFe4T4726
ZLExTyXW+44JBml6BO0xqpTesThJ9LYj3O9msKg4OaAqHbk6TIkrGEam/rDdm+0XuJdvWa8/6xm+
8WYDuzBC/UzSz5Ori9GsONfL4frcNRgEs1nq5lz4zCL5Mq6ueaf7Y8zcHeeZweV7mEsmwL9zuBTu
cVXf7RrUTzyk7esH16bS0rBNs6QZ7Px6ilHfgrc9zVXro38l8v5+lDUL7oCjyfh+oDWazRVGch+L
mfScLQgOnGqcGZP6Lo6/xExgCyKTohmdLCgmpdxO0qF1qZ7aQUyjpJO8cMiSMAkoggfGxJ5Oad4X
i8m0gaFCgVzMUND+MJV8egw4JmBn+HHU9nVTFga6RfUWpawMym1Jy+JQEiV2GwTydfFIHLId2MhF
4EiN27/7sjODXRwPnlEv5bLUy/iJUPG5oyvgqr//5oAoq0pj3n4/PM0bQlw4jrWtVU76MI8/eeSR
czhEKpxNwFv/5Dy/Yyo1v/U6K36So7gVnSoXPLPIj/qKejJAKbyE0wjTSgYuJWtGWZj7vK3b9hl1
nB82YzoRo6tGZvdkd3zKOpP3Zj3E00z6hhWC/vXCYLdYz/rmewO/MfHIa1Kd+gzly4FcTY91dcM4
JYPGIlbecWshQpqUrV+4Pq9GysNd6FtYvJpRyY5NCjx7U7xAEYhwsL5cl4eSlWktw5cXbD8UBwAi
hxTe4iUoGAsUFgrstjaYwN9PmSGXrX2GjDvnoiHohnSFnQdwppB4wJF2sCeAwp/iJjPoly+6Xji+
aQgzjR64ZmLUxxxuaP+QbtJebb6WL50ekEigLy0hnoieNt76zcgdKmYH7isM9z1D5N/d4ovwR3C7
bwyqsvltdPjcrSuY1c9qoN9m1gCGDkRiftXI+UXV0Jmvt3fpycRe8vLpcKgi0xPkQ1kAMt5jKpoK
zBOQAsqR1gKH9f9Lwy+DBWg/sHYQcFJha/Ftw/Bak6guLoUaysnu9qqbM+Jy4sOMuRpeXaSVBXhB
EWjFUgNMAV010g2MG9Ad461YEGrZrPTZnGSgABiEzhkTbOP8YJeFqg/mc3eSKLGgtscxCJ7LluXA
LpAZX9aXucFlhqIjE3f2KlxNLCQDvltQnULgJY/is9XY/BcrbkxjxHxLiEQsfC+I5w0VWMtO6C9l
Ry9zBDoLfXbu8jhy2rFhpGIZwgueEo86D2hqxSENZkEY+DxNaOadMKQVHx64juvEPiXHU9ejgOyJ
cGQvu65cCSlYLEJ2fvn7rUwKsEiBRYg7nYPh4Au9Or/HfKrUJurSAPxS8L2As4LxZjYpToA6AIFO
5n8mpXgsVH8NrZaRJCHK0qgrmcIAK1ciRGcj8xzaOPZbt3HnhTifMyMEJOfNLPf/5zwwoagYDG1f
OHOT53I+NwR08MMtraBcalgRF9vlUAqrgAckwWuaBOjJw9McH0sytmlcEMP3+BxzUnB0EGxucOOu
J4CkUQjuWkz4FrlLIs/l3SquEh0B+LBIQ8Mq0KiA7iFZpNbCW+y2sDJCjYJqs+5KOL6zkt3/zw9S
PkrmXl3EKfN8ylbiDZ/W+WKfxWPaeRn+d7/nGHqG5f77Ov4qW+t61+70e7dqtj7lsuyRqFgdVAnP
dKWRGYGIn94Ezt3I2F+jvp3P+CYS4thlBqBr8u8qt0/t/f5Lyjl6/vRma9gLjPudSbIp95kLslOi
BMT0vd4P72wVvUnod5gDIkbukWjt6HfnNhtkE43zomMN/CdLGFcpHCDtLEqPlVctysrwocNj7mMz
MaS4Lo18MXDWLMLGLEGEi+hr3T5OP3UeQ5RAhsrHQt92IUrsOGRa0w1D2GxPLsGKRZ/fKAZ4meEv
pCKhaM9n6NxxYueG6yx1HAU6EKq8JxYsDYwTJXV0WB4jjUtUuZ36r/MYX95+9fZrdZsMSD82Cs4d
k99JqkYA8wx1ao2hZFzxvGrju4ZrBA0HVmhsxrQICBweiMJ0Lj/l9PDNnqt8jPC1JWJwC+NmPZp+
R0/Rjv6SnMZroSnzEpwQnzWsrL51SYRcXOWRmsTJY4phfmL4+ip8ytgb7WquSaxk+PV706kGKVqu
GhOOGmFWXQeP0R8/6ami+sT13+p83mJ7NSz1Gg+culmCv/3whsmsERNMTFia1oZTdsO7QCFuLzOE
3E/wMrCs3GshY8/RJNUbVdl2qPD7APRcoxCuiioykA7jE8Wvxj7fL/jprJq/+cUwN08Ob30sI1z/
tBGjfXwlOTPwZKHGYpOBTLYg4Bv/IzSPQs8me/1nkXhADDhdxgjKVf2ndmZkbZJ+2J107VflsV0n
xm/VAQnhhl/Ie65wlWvjC+bBL3vIxonqrEY4KbrGg1XxPN3smOnj92J1RhaVHx3PiJPYqDC80QOA
7JZHnxpf+H7mU1t9H3ansMgyxtniLjizYj7n/EfSeoe5Ag0lfgRdwvWw/mWY19rZd/yuGAYY8IzI
fVD9dqUznUKMP20uMcO5KwMVAGv0Fa2LznBoIjMp9Ag1UtcZfMa9+wKj+q0SwV4ilkObq18/ESXk
/wwLMIVK0B6iL8U3iNfg2HDsHtMijCcEkbmmLg2KLnWAhwPhNoDMxl13oT6DBcE1dDPVQECMyQ/T
Uni8uI4Inav1gVqDPpjZAw1mAEsRJmy5KEpkdtgEUaFTnhAJYFAazfuacaQUM4FqeYDeZ14JuQ3q
xNdfpdklJ1BnMaeCXsZMYW82uQZnmu2xxiimZ1KlEXth7S4uEyyzJlFdVIX5JeMzXnXGIy6vmz3s
gXfTeBy6MO29H5a3bHCwKUygE0bwtiUY3yLWY69nL/4sl82ULXauL87uY1bKEsV352kl5h3TF1ag
LK7GOiBPlHavgOZrwB8jnNB/BHhIwegx3htg9D1gVwRBUQ60RgumpbJpnmjTCZORBcMiSCQoUTEG
mnmYNELSB2txGIJjNzm1tn1SZHAVXQ/FFOUyEJV3O51AGkDBwGcK24sOWt9fQ003h0bOWOySOVi7
7paveNnBsNdwcUTDyOPWCbrtBE0MzhYOuDWaSxdbv449jO9GQIpiyZk96E5ThGhG9rDU0ZgIRkwb
sX88slYum+UPMRI6bN37QFeEOXcTbeqMCKz8AVOKUbbTcZgXPQV7Wtpy3F+ZJhuq9Db+heBD2vb7
23Yh6uE6qPvfaKZryP2oRYJv3y7Zwdi6suH4lTqsPcRK7FcETSIVgBvYGtsXDxcjkE34WX2IxxBk
PBodTc6LYB56Caw46QY2S9H1NRju/jJb5VWxXnjUzgH+UrZ+rk/st+XDnGHkQ3dIFyEOH3WH9gVu
xF9+ygHlEgBFmtwOkNgAR1LzVEj3BzsC31cjDCGN/mPxNtF0ICMvzSDAxBDpBEYqzGjyPuvC8Kkz
8q2c2+js9x1r/1rkzynqSJQ8aQ6s9QcInDFRGi037Rmp29th2MoJSXBY5vxVP6OhPqMtRgyCQ60t
2xiCyI0nYW+Fu+n2HOXnaUbDA+bRXE87iBpMgFllgHc95ANs+qguzfdjjPDpQI/wZhpdfpg8StZG
11OwXURxFRPrDkF+hZvAXfLVnsyjAW9p7ymkjcVkI03GUfX3mYjbvyBZJSvW6xIA/WtgxVeMFhAD
QBV7I0ZBZfwb2z3DNsffKTySzDn3E3q8Mbwg9iesYTZ9fzKZ3ph3S5hz8DAfS8KvpNX5RHEGxkpd
HG9/EJ5nFD3jOJ6/18dhhMI2SE6oQXYgLaOWAfu/aQScApRcLzHpEzNHFHCfq6WaWJ7lOyaXoFod
AN3CmFF24s85KNxrRTqM/6QyQEJqpEXQn7b0dOI63KQcSNRjVdR77538OYLahCrq4l8JhBpwElrd
vvUYeQMoLUhqqw2SrZIiL72Jt4kT9LaH8g37TtzOUMRdfA3nqtJWGAXpQNVZ12urzfPN5MdSDvxD
2e60Ksj7x3dlqQOuDFrW03f4RJDlfv2XQonbxQatDxjRm4/6lOUE+U2/X8V8cgArECmfve0DC059
tu72TK0HcePUNPEl8YcPfBFQHwNvpug3yIM8wZGX00/SrPp/iYp3kfnUWYx1fzNje0k1i4s0qoW+
p1/CqHubMe6i58UyIRm6SLjE6a56LArgHcY0C0l4fM9pjIXnPN01PpXYBmHZJLpyJMxKHKPRRkM/
7Bi/RHQ/1vDNLBUQFLziOSaFnTB7AXDaL6zTnS/o2kwsT88/CJUMlRZvTBTd0yBUjofoATNO0l5O
p4Mm1oz+1pilHVjta4QyqKswBlie0okual+ZzhIbcwdsUkR0SgPJ7wl+LVZlNbOfGURPHCV5udfH
LdooIYx2+8vWUHLdPq0ABbbQHpbDAI9xP+AjAG1293SrnT3dj19iEm51K7+gBW+9AZlCZfSrl7de
kCZYlekJcqdrhEtO2sw7z/V9zY0vdWiQJkfP0GyHQdnhof0svijclexinCD/zT4QN5W4aZhOvgpn
wEQQ5iLts6k1QQlFDd4D+3lnCeaIrmwPC69152fgy3kSMT2JmYuwZTP7Yu55c/q0WuL93iofV7tu
hu/t9858bJxIihl4z6JqvO9tgiAeOZ8NIgbuA8SkfewFlsq70cDeTV8+wzapcUvu4olBDrK97DrH
UxO5hfZca12Gw0CmgWXVggkb7mAOReD3AP5bm52FCjeiYaR2RqjZyAHH1XGFPxvsHIbsQIr9nt2x
TiO8XY5ZGUvaUjO/ICeBxmZUk0Uf5mKaMl3Ux7yNdBclJuBJDURxG5gvVH65jUiJZd03M0YlXcG1
uiPiwGAH2cFHEikMjx2pHtmtZr1SHyi+xnWXkMTC4nVUMtrkjjXq4/05rXnmet9I/XG+DnYgzJGk
cgK3fYAujCnQGGEETMag0VQs9OeZsXK2wt0Cb1n4yqiTJ5gQV0b4dQCYPxNhvQPwpi3eSkt5juCP
GayRshi4PG+XqiWYFbrHZ20ez/OuSzM54jzxl+XdZOCYbNK3T+47M9uPseX4SFLmLKyp3PW7lDep
rageFc8ZnqCsYecpRm1mv/fXYp9PnWn4n5AfM3oYaFkn1zAxWrb/X4ol9QHAaIiKhwhGB4OTNrX7
iIRKUUDG+0qMsbE+I8ZP5r3vov9hng+b2EH7Bmajc4y8aNGoHvFM0BOYiiD0HraHBHiJZgk/RCaL
3ASEkEOABxAZCcDOGlOIIkfIyn2FYfL3wQFnJ10AXwYk2fxrTqgA8cSdpQQSaubke2B8tVmh6YUL
+yW8K8UA/rJCT125DBtTBzEyYSrYkLN/Y8BgtJnY3BXzy4AFvxd9ZBBj/DMoTUEQGeiU7q9nAq7u
pnfKVporsGYJ+S4m5nXDzIGZH6wvmBzQFs7l6Xo6P0Xhi2S8BD9ksBDn0zOkfnPCObl71Pauw1D9
C/bTfuf9q2osyhh9airUgZdfjlN0N5wNNUZAWFehKn3frX9ze7mYklk0G1jFBXxhAN0aDE8UI/tB
uY2tmn8TzvDtKrjIJrhkWMjVOSw6p0OgXMX6tdGE3veHpf/LvVln3w6I+X15dSdQu/7My+eSlUMm
+ZGgaafRJ9ScI6j/SDZehhF1j7N1s+nzcHMMMFsMBui3mQXwPD4NFgCB869mHLT2BTczg9SBmxyS
vwuLZcA9g3AOUw09xQzMD3q6sVP8yXQw9iI1jII1YsqR5FUy2XEs/+7Hzd/51bPmqRn/lkvchI8i
y8X2pf2xcgabVp+EtZUi+sb7pjVeo/2vcJ83Z9B1qjb8/LyqGauDcVlFX5F0dhm+C5d+xCyl6M07
XT9DrPUxXz2Snqw6Z5ZYE/f6ZLNJdePVQXzD3lLWpzeZ97AfussBONmbW46Ydv7DT0cjhQyjau45
cGQisLNhFzj9ouogi264WJl5sqFADoVH6c1hOf23JS0W7WfSfdhwF9AGlAOHXRE6JJbW/CgMWL7S
wZQVAxYiQY6Ho64jya7yezJgAB9hia2z8UoeIFRC05bkMsl5RGApofp/xJ3awPCESw4m/xBA/7DO
pEBIbnqOh4/Y/1Sw79j2LickuoUpyZqwL1DIfMdT9HvAzZgdD0iimlXFuJVaB56s68MFe4Utiub6
tlyMGhkX4LH970jwePppymtJOsT37yV4p73xu5nICFN13AWi9T2SECgFY1B8RHyFzV+mlrcAK+Jw
5LNKBlIhuYhjFldZ2O0E3B4br+fH32H7aSYMSqjRJIhMUeXmKK8oESM9s2FBMZstwg591lCNvYgq
04PTx2UH44FD8qUGSH04/D8XJBsiwx29rk0hyt7PbqNgX+I0cFz5HpR7sDRpatDm8Y8hdTP18LAV
mzTSjUuUQpTH0+A+QsZPGBbtMJU2vgNv/PfKACILHseyTlSOz4oFRvPqVEUIanyTjtM8LPBVOm7k
Jd7NwUjK6tx4J7wVpR++OJFQt5op+Xo4Xkw1GZNE+NAiMaOhbMWwuZuecvCx0U3WBeiAc+RMJxA8
+cwBwyuUHFoA/UZPje4V9I1AGK4TrNpkK4e8PFY77MyLacauASO4BCvrhxpiz/teTxkGvBDRhl26
7V4i3y5nXDZwRtub+PfwMhJm/Ap94MPux0ZEnqZ8Yf4tPzFhCk+dKOIKSnkBAPcF2ropn7+UI4FT
Mjck7W6EKTYRTD2TPqTBN5okOvNh3aSNAl6mRheqtkRGEO/POCXScYPds9HC9ePB/1vAE53svqmj
yvO0R9yk/YdzGM/IbNeSSGtsfpJA9AOLTr8mgAsEH0Q8VAgj8yDrnmrj3IHKB7zNVO5p8ilJvr68
QDNG4RbgAsXRrr4aXVW8rvaw9ADG0S9eevxDsWrtZPqgYAYlJ6X0GueDCNvaxnyScJliZoquSN/9
BDUrDqGY6cA/jwg3N7XEUjTvK7Zs+oGcCJZ3NnCvp8wZHoafPSbPNHgB7W/CixIQifZm37lZ/dZG
wHQ3QjbVH/mgtKMzBQzJY+WRjGFL0o3BbsqcDA2TnQy990GmuePRiaRB5jCUQ/umUg48YaMz/n4D
oYneOQz6m3qF8M+hZZCwQB9Bwex3d/p5lOA9wpkfICXrzetinbdYtAqdYQ+OUZKT0+V56FhamJHm
0VVn/RnGwwhdCQk+UN7zH2MKsR1t8uP16oJZ4CVng73+yaE0yFvm7sHx4xEeFsyztzXt95ap7M/w
S1+gccAv142Xfm/ITH+umeeYdIzBzdxe91vmLZPmRZTNP5f/F4AonxWPQMcQjFzom1obvl2yDki0
YdQHo+QMOYdaRI5LTNgR+rwPkQKvJCb4w8OwNLcGfQOcS0p/Tqz7VP9Oq6H7e4r1p7QvqlgH5PUY
d17ljLgilLBAc2h6K5IFBg5BlVeKsRemv6IzwbWYbo1B+vPirwm5R/cgmkMHbJvpSYwCK6hk5qYT
/Mqo84WmKwL5I7aSBfkNR2Oci3a18H/WNl/wdu0DFBiFNq2UHQ5BOSgHRt8vCZlRtSnPX5Eq5iOA
+YSc3FyPYt4AvEwGFUMmqmFwP6/5xpanZT2kR8bVicImsd622rrZWQEXxFKC+UZlDpwfQQeM5p9n
BWMTUmAbg0GHfl/pVyzN/zTJIMTPrqHoyP4G1u1i4+nQ/tFY5XbvxS72RXyx5MFoOrJhkPbb77ut
Tip7LTjSZa2qbNbaDikZzZcx0yl7jPWDAji8Wns+v+asP2CFq19p95xCVnzWlqfGz6xSiG0WBUGP
2qFm2sIL4NDgYiC/TyHiwPMY7XtYkNDLKNKv5APfBKXbjHVs+cKfjwcmsL1EAJsxDsqpKUog8K2x
1pY0c/zokG5uu7ZE48YAhjxww/DyhzFs1N11nbe/SgS4RLnzry7Ezl80U6avgwyVsAzIqqsnba5m
jN3S8UMIGwav6c5zFY7lF56pPkuw/7iKletWgM48/EBcqENn14nuMYqg2XoIH0oKy7W11zfM36aB
L+YKRwLR8KIaU6jzXTbsnT2gwWrLYIGlGNw8S/glUH/p7C0exB0sH67oKN7+IKD68/c4N6UqKFzX
523onrXFEXn5JLePlavN5q5fTzJwyfNRiVhpwDIPLwT4FO7qOxswn6OYNUtiXFcqN4A6bDyHK4CG
27jN6n29B5n8VPbLgw636Abpkf9vmQuZ2s3k7uPXyijSCGZMx0g65GHchs8QxxcNcoG5PhzUm3vo
OYb3h0Qjig4zNgsLHB/mdfD12YwEQOt1eW7H+DGOzfnDNRlig78BFagTx9oL96zoZvU3j8M9aNgs
DT6ovk0HbHZq7ekUz+/12Q+FNWM1mNHzT56Y/LtlWHH8/sO30Zm/sByAOwt0bnWAwnyLiQuEtorU
ME3I1wBIfMqiHk4GrN7MWIbXMAjaKde+P7VCV9CTomwyYwFcCM8BRgOsjaX2MkQYBrcgsPYgL9xz
LmvL7UCE5s/xQhRHBdDsKuKbyb6CUlV5bPNhlPRp0yyoHpw2P/+ts4USVGKROrDFLxDsGz4ewwYA
IUhUEYQcTvxoRs29RlD84Vv6cUamCaX7aAHDVVexN+xjq+tAaFvwIlM5wC1CEVLkglePXTbVkJtU
c3pQpPrQ8GC6fA044Se44Gb07hiRJuAzN9OQJDGDBCL2yYHQyMCWrL/IA9APbM8obh69CPW3uR4S
TG0w8GJPuywsv6SdL1gRVr4QsFF+8SDusFla2M88DZ7EswstDW4WQNI6QN/LpgB5dsG6bI+QnBwL
bsJgMRb+y1u6LrO/p5kwgLJ6MVddbIkmgmTyNMSRW0kzO1/1QT88KOSsVHZ5pkY+ST1LVzcffzfo
rfACuq7fmnt/6f6G3NMa1Nagtyaf6GpB/c9cIyjWgfWxBLMIPy7EvFnD93mDnTwddhHu0Gh6N7iz
y/g2xSmaPjkHlTEs4TjDY9Qe3/Z6ZIQspsbwlxaLWndIlBI8wldR3uFZ62DQJPQASO19azv7zvne
fSzcqzPwILlbIx24In85b43xKNJ7Ma7IwWKQy7j7sLkvoPgOaVaHpWR3Dwj/ibmbgM3AvMr41tif
ZW7WzpnFDgWOCQWRyVUmqTsgc4bEZYeAuPxJ4bcbhJ5/vX/SpW2txpUGV6RYIugfiPN9Cd3dohXE
fJwsy9t4VkCnsTneQqwgu2jpsFoE3x9Qky+0u7PHogcAKnoNLFBYrevqZ+0l7uFldlWc3m+nw/82
gUwlKnfv9QG/wIWbQH2M8xJr8qla/w2we5Ms954FjqafyZCCT8iwvs8x3TXTbX6s3xE45qBZfh/n
qlw86cwp9buXZR9CNYsjAFBVbLDPsutdcIHEiBxfKL9eUYWQQ20swdAAeKDmMD0GvBODBHnhO0U0
632Zp2FFvMgkbAWXYBRdajBS/4aijluT/7GHwgS6C5MdIQn/hUY3fSdzGOs2Yv54Ep765hSR+xh7
MgIHw3EGzjbssxafVxPedEE3/L3Msa2YjYIBo/htgupbwi00RkiG08mMM7tPEOCeISvHcHt0Lmxx
XHPN3/c5xAx3FMXCZxf6WBZW9aH13kCzypnN2LCPLzhxAnNgmlLBMMEpbUBmIVx4xqns1bdZmEwt
NpeLx0l5M0v8UEIFGct+rTPwaahwOV3bUEck8Ka0WqelXNSATzkAsWYaFLKw5zJoGVMFX7brrn6t
WszJ8WrZXtVt9dymJTeYJ+Ozp/xDvI4mErjYgXLbQ4dPYGLVDUcd5slYWk/byqv3Hafh42NT1MPu
U7SBMnITlaU7zHm8cNq4m+EF6e4LUSkD6hFeHQtgj14d8MapmTNnAPq2SGBsPCRg/2gxZjK22sUd
bkDOAPWHESiXhLsj3X+wVeV0816tjQcPBJFg8UQZeo9gNGXG9aLGMoQkBnMTuzYQKNVd2q67oz/K
C4W4H4ajP8zt/+69yfuOl7MTVjOgLa7A12rf2HctRjoOJ4aS7e8g+eoDaFgZinzWgj/JJ/u19e9h
Z2BAQ1EfJyD3ZHi4apvhpri6JRaHBIvxuTvDcajRCUmgGttJNeCdXfrn5PDdU03xp6e6zSAzUMAC
3A9IEud/RrB3X0f9iW+M+e4DM13d+jmr+NM9CQNMiKxwT2XFpKaExQBarZKISe4PyTIPoOGndEns
IRMUvBUcneqAz4ElFqeL1QTPIXuqc91TgchCc6TSP1KdUtYDBWNcAjf0eXfgNqg0E7ACLjdRpBs4
i11+amsHa/As4iip7RkhohV21IZUopdiJJWVYhiJdTKdFS94jYM0j4ItCF1SkrBW3K03c3Z1OFZa
u8XYT5ogVRb1Ttfu8rZLKANkqJ7hYIhr1+P2cJAWP+GUA7uvCs3hkWQlQBvAb7Vy2b86FdIEvuqS
TEuNbkhtjeTQmeNIx3YTaJd1J508V4GkRUKiysI3JP88QghGiWWh+IX9o5m11RuOb6mzbsyhblyx
evX4eBb37of3I19kvHmnV/tTR3x/Fq6/XIhbMh1QvtEWPohjqtDVH8qL+4FgZ8I7VgtclTGE8ErI
zSVaEQJQkgkGxN0N+A9fEzDUWcAjeQCMlm6vMVnkOQ60fDj+1CSTbrXJR16hzMlW6WMD+LrsrsMx
c7XaYp79du7gcvJ2YWo7y/DVHHDgQgwLiH9jhZPp8KWBUmUwL/0Oba9GCMkiZXaPOAYwRp9sGd4P
yfQYY4F8ae3mzbcH9/u4oll+w6i20kHUIdRiyuHM+x45JbyBNIu2fAsWuQQo4/+oKGxog3maWa/W
xobwVQQ0aS3oF1ek5XFgQFsESs2BfVnTr/JZlWrTkEOMTxrDiehOZdYS9Y3vzlqvAonBgavpqHhW
PV5P/e6+93GRsuAo8ApCa9P9+nOmMGGMTuQmG0s6qbHyM78/otACKiigmEqBBzouIQRDbCBfq6kn
hxezTkYW5wfP4XADq9KOYx0Kw8NVY95YOrAGkZQ2iRqwvIg1Zdo9qgR29C/29+ZcSKTQffjfWn/z
rnygbtSIQI347lb+r8EP3sww8GmxmF+rDohdc6hxyCFjrbT11mU62f0yIYR3wQK2dDT42Hr2bfyU
+Bs61BYbgY98r8xAO/jlQtMtsdcSiBCRMr57QZuaFDbVxX4csLflZOlcHf4iK9x2elOjSgl/itdt
nKFqQnRrtjn6sEb8kM9wn1zljkiWqBxB4h6eWP183NQm8BgYB0qGH16ZjMLAagon+cwBsHugxrVk
hF//wEgfX4cSctjxdEz9Z3hpoRH85+lYu8kAfEzNbOrT9JSiOfhEqG/weJsW85TcoUSk+Grl9oVl
7bEpEz/xdb6qoRKyvdUWuf0eF5OyESriGuO3Tdet05sNw26UPXcN2x51LOd7Mm4TcZ20MN5oh+In
szOWz+YTqacv9UwEKTvnB+aSSowHjXaqd/VkhApRN7NJl2MWO+KtNmPYMLkY2nSwGC0rwucGcb5u
h6YWQHhL/0iap1GgEekiKLSGNg2XESxb4zww5yklF+Nk8zZ+uRg3mPM4lQ2pzALdTHNLs+82mCXe
O8mRwWMX0uiqcNK/yx+MlcGi5pM2c9YAH7RDWhdx9d1di7UxPWwXeaOy60alWR8AZe23j0HNuOgw
X7O/RLXGv2MbQYFeqMdnYTXzzzYLtAXWDSTxWZ3j6Asb+AIP869+ULNxr0W9La9Cg/ltN2e84DWm
Tt1Zc67xAdG8bHFZ9SeqVzGFUzL7Aakepbfq5tNyMn6eIOvVRFAuH7N89mZaojpA493Na/GGYkkr
269mFOjQkh9QQWHw9O2vdOC1+1QbPqY2mEF0z68VDrbEbsT4/Lnp+e3rORduSGADPGwAnHrb8Rrk
w3E7LpzbWJN0nJ79DWiZxeXnNExqIXthtchE4ie1fG+Hefk4HT/CClA+xPF/8sOWMceJAeaEtK/g
udLR0mI9yKQbC9yZhr9jjwJ2zKmidfBb4m1/NvgvwCwrEa21PwO7aAaFybFQvZIprx7mCNq32XTB
ML6x39gC5yNG+NrhTil4hPxL5BJ1eNUTJeXxyOAnQ0Zbp+a8t70RLOckIfY0O4ZezZG45GEFE2iZ
ew7QV7ZGXtI6BfEp0S0PgR9U9FXSMw/kH9szi1dCTgO8dbcvHWNEO3P+rQr3N7nuLvm22D1lrVrM
h3900/4Fm3wDx8sMIy6jDfQBhc1g3tpsMhi/KwUtB/FsCCHgrWC7nywGxGRXBYImZFNQjrIwnWFa
F2ncNIXzFr4ix+E1zEIa1uFUm4zyQInbKZsMmDWI+BMXSHeEGR7X694RrwnO6+ueZFJEBACtOpvE
B+dm252/pZMZS7OZP5+WcuxOh9I+c6z6P2SUFGySOkQdgbxH9of3Vc3pxaBE5qTmNORS1oXVJ0RS
zM8ZkUE21fAL78c1vsDGb15tmLwRMeHqtDGguWtaZ/AJDmdskJHNpVakIQF8ncgTMPOJFg1Cyg3a
HoYB7Xa46BNmhu5nQdDZ5G1z/tH8EIX+NkN4OVIszubRt9tAXf3gZX4R6/JXRgQFCD3MyC9nPchM
uCoYjwgjKJMn5dSnAC9CRoTwM/kFZMsMMrOdE4WUdRiBFCgzGQ2PwimQUA1aFd770MSvzbssySgd
f/lbgOxx37xtOFc2nDF05rqVF1YaVDa8MKsmdWRxXQ/pN1FemBhp2u2B1sblqjCa7B9Tp3ejFpJm
Xf3jKECYZUx3I2dXGd4Mi0TVv3jrAy+/JGv185ewq46H7OvwNjCTWABiLqCe9YnFAKP4uRrpzLW4
zOWsPZ/c1xrzSsqUoL/ALhv2Rj++47pVkp0npYKzxNUsIhhwGiDBDetN0LILfgY5hg1wJ56kRMML
vBBOgn0huPETVRFrdU1akP/CdKIysIHW4w3FqJT8YXjBjirNOj5/j4mUG8mI6NRKzE4oATF+zPgB
FPVe8kNc6dQlB0KJi1ECWReISvkC+i8nOkTRtLU8VKbYfPXc3j+oSWJG/9F0ZkuKKlsYfiIiZBK8
ZR6cZ70x1FIGRVERkKc/X/aOE3269unq6iqFJHOtf/0D2559OrVLw4MaxCYgHAWEQ9e2529bby1c
k5gZJQyMsbexq8l3/5qlW3B3+KZD8lPtbikPqyX2N6D5S+ZY+4547dbpvH2KyRNDEqZY8cFJLtoU
K4iTWIYfvK38Kja5RBi+4L7bg+UYaMJREmPCOtDZngIEvoibJSSPPMGoCR306QijGG8QuW0T7crF
HQmCAl+NywH5puKl4ynhMi2ySWxkWMJLYe1TwuCEII3vE5R3jN2EzLj29h6UNdXpHCVqhGSXqQvD
fNxAvYw4QcShcBJ0bCty2GxMjoOEK3q7tCcuF9pTBKPU8NbpQQiI+KMYDGLekE8wzBiBO+FwcufW
itBDuGYEt7OY0CZ/CH3gJyGEFHwStL/wKPzQ229ZaifemotnpWZ7Qv0L/s7wjKYZSRbzvBL9YIX1
BEMpd345nVCO+ZiBMN/BRob1hYUafj7ewU+nEGFscblekcw7/64wY8Q9hCdUyJyFElkkIMuoygwP
GezwQUrq1xXR0tx5G+ZBzUG+5w0RExeyECfhtPHOIJE2iDgxT9rltyJ+VWRNPKYGx4hhrWc/YByc
Ba0WYX+f67sGHDasSX+dBHsSDp3XHCMTa9t34UZwAcjTmQ+sdKpB5WRnvrm/ozzEahP3L0p3R+HT
cxaBdREKSUA56giPKgwhkfiC/9Kv+ckKHObrCrwDOq5TCLpEGhK9zuuACfwvEJOnlh1G7FLMkKcX
Ed3O0BPkCRQCHgRXlvfpFu6J45TRq8TbYGE7vO0Pv7CHiCDVWgYrjoJmIW/QkogHFisfLH0MjwZo
IbnvU21Nh3pEJ8VImmeMH+quILOKrWvFKFt18KmJiK/CBGX5QsosSNc4Xh+8uZgeAh6zcxJUR2m9
YnCLulmsc5buhFX832UweTjQWm771rnl77BtoQxwCd72QUUxdyJQit2c2G9c7cQjL9Yg1ockPWto
kvFO9Wu+acQU3n2w/HQPh35UykKnzJanck1P4jkRT1YXfLkutPqAroSMuNigy/MLVFeoU9oCvaOt
YVone0wYxRYOY4AikKwM9+30ohHrXPgfhMZ4I0f+ffPeQJRQOW/Pc8FLxvQfNAnqBz/Nu/RDUnvn
3y2HHwyL5QeWNANyTPQ0BrWlT1Hew62r/ispnT+w/4XUuKzX2g4RVkOVUjDD2vTqgPFwNqo+MZpH
mCFMnjX+me73+Pxbm3AMoiDz++Sl3+20YLDQzs8p7IoGhE0QexNpX6DZlodlF8ILJB2HLgSK6sGY
9Izj21hUuBJzRVosHaaDY4ZE9MNAZ1Oa9oaext2UALa5gIpvujiMh/mB3Q1un+UL4xBgFH+REEFH
KKj1ZC4ljwZMw3C9eHl4sW6Cp+nlF/D0RdfaX1gb+xTnEFg2CTTq66z/BMgvR4D70hI+RhaDMteN
j7rmzGB5OBj2B84fwDvu37N81YHhuSo/cpfCSQD9DKQhrhfzO2OTbLLIo8LTglv/BHdbA30gF3c8
gPgK0ZuTozcBRKsLtxg+B9YUZ+IUF2O7TCfm3+VD6jGR2RvYFMlsTpnBwD2j4raoNfKzZ3BcNT5u
zZgrCZsnyBasjVU4qaeI43goE8gcDn/pkb16Y4Njt7lZE/M4Ql+LXxvrKOWxF9HoRP+MJyRmAeRy
dL9mX3h4RbAnKgqK0md/4gqwRaCp7gFwjHB5gr5PE5GzfFO4ejNGgO/GKs/KrJEjSLSkktOcuLrC
KJvWRIORwcHVOrinAD57f9feadFU/4rKhN0RFPnNQwrfdjeYQmL52FeYT+uvPSKyK2VH16EetMDQ
4g2cyAsVBCfIDFD+MXTAhxzWujCg2lPuBRXqxpotfdB4CShpWO4mr/1S7BKIIKUxOxP2Qgecv5h8
HxzYNVCwshmxsv73AtWk2E/qhSjovkhwbEih3mkpZOSM9TmTzN0cF4rK8r6zgacIs2I4gbF5wcgK
Ww+TIE1OmCSNhFUQOw/bGaexmK9nJHcS68yJ+RSWqdmFR4aNB1o9IuMBmHpla4LWhr03ezrrJRJk
l8+qFP7j8LBpRSDFcFw6N3A1aoxfAw+CxHAOau/E/+sirMuEtZQwSVremU/D0eEuIik94bVEXSNb
DWb33HNudq04qldwJMKtbOGnvUrOImH9UP0dogHdlNBV1B7D2ANct+RYZigBPi7i0uHriOeIn8Rw
XVA3X777QVxNy78kNlK3uZGMKE4TjpoqeItF2IGs/py76mKxoFrCocSrWJMPTKszr0WQYguCUZQu
uDQ3TGC8biNjpIW913efkEJws0/Nzfms/lUo2Ev5KB5hdr9jWCJzLnDu4bG1ob7HAIXqP+UZaAPG
Whg9ZPyjw1SOT4ULBh8pbHi8e24C7O53h2ECehGvnLaLj80pz7MjgZvjOiZ+FMNyMRjrAnjkKBi/
FJG4202gE+FegSkEcscc2SNFxITkZUElerA8jcqiRilTPBhcUSWshJdX/0dmMKcEHBj8u6iouBFz
c40JPo/PLHcOuxd//aLgM3qi6vLvEHKF47P/GmUi+0M9weLfoD3PJ3h3M06Hm0Q08YU0xDM00/Mh
YPcYZgzs8iGgadnBFgENu/S1M2CeOYGzQKwhQmysAiqsGNaHSTpvnMdY0d3kF7ff+RehVH/epwFj
PsBEG9faKFVmO2aJg/uiVuBz4nBAaNAKaF8jJVMD0txpZ0gKL9A86N1daJb4ImBYqZ8lgDRsgkyb
RLpe2DsDyZXglD8PxNJlelvqXksByAyeTORHDI7YRb13YEreTzSRFWQu5frSztVtUcrLFpZj+fhL
B5v6uzJIo1tK7/mNxLTCPD7yACTrJ806kr7AmAeq/5FCrRq96VZJZX+utB6xYvqAVOl3zbkv+Vk9
O+DCtlINDsmNMSejQodHWIew0A2+xPhev7Xb5GRQO+aUM+VgQ0yQ+xEzgzruSRdNIqLC0pE3wcae
1ydKfn5DTCICsmVVFpdXSg0LrY49mS0HPSx2c16Oh1715kbfvYZ1g1GfqBbZN2Y/ssT2lWTjeM6T
Ddn1e4cpa2c/u1q0f2y8LqN6hWIWsIMsJGV9B+K0W2/7qKLKuX/tbU6tSHVcO1CJ/RpNuMqG8hgt
C/aIjyCM3y7K7iPHLwhduJII83OCIEQX+8x8aIwbjB+SJSK8LVOE5A89WQaJ6LlE1mcemMLcb2F7
BdOmfXleECN8eH5o2SHY/pj4/7bGz77lw/pbOrhzEcBiJU+vAtXfXQw8I+w+ah60nBQ6KaorjxSI
DKtLGy47PSulnTN/B5BLeL4Es8aSZsw9V1GJi8HqD5GZ/BzOkI1GRxT48+SLUPHzEbnHrZ0eATdJ
ntu0rmkdtjsoMZCm/NwU8yhM4a8Yw1zLH4Iur5e4lJL+c7jJkDQA0A/x3+lbz+EbP22OKedp8kc0
PaCGEww2steskmcfB9oSEiBzeD9dshVhzPWJcsy05hi9WecN2DTTGiaCTA6tHN3wqA8T+GUtevFi
ZcbR+DfcATeAF8s/++PAZ5r2hwNbkfw3qfA+eDLg1YIRXxE8ZVg6awqlqHJ9QGRoMzdgE1cev/AM
2ZTXjYu3fZG6IuzcEgCFDLOoKa2p/IPCLxQ/st+CYPDWdFJe7KPqosa3czaQ+4zoIoII+H6eRiWA
HY71I+sh9fMgpRzTliWe8MBkhkJIpStR/Iy1jPRi8ARem8Nw9HlbZXwpzO3DtjgQ/Tp/QAiz+mbQ
DFv3kK/6RN1pGDciLlsi/cTkjg9IgLY3xdG2CpdeWz90QPBOUOIYSJQUJF+YZRp/DzhIlIpT8hco
JbiLCuDecMA63AHxm+9Z2QsUxl4k46Z4z4lpFoLTzJEq1htRlTNWZHnsD1awwHJ5VCzZ28jhYkxb
62RflXAX+ioiX8Cdw6RhH1CR3loEF6h+flS2j3TUSlP5inLWFvSpyv++3POBQA3EVKDKRsI/SxUf
Axz8+Me64TBtQitT8lwUjg+f5uEyJv4xQGE0w4vXV8zokRwMpVEL4MMdQmsW6PvP24l2x5Srmw91
JTI/W3NyP6I39TUP85j44D7VsEPtpNIBvfAGnlXPaSI4MPLbY67DyCiZJoxJ7SEzG7WjtBejrbvk
Mu4xE5fJSfFx31f+CWtg8LMZqTEtg3r4ZIhtiUwQbZvstGE3ghnpUnBLv8DAmRZJvMLcFyMYA4cG
HPPWTHEM4Y/+JD+weI3u0IbfXn2V8cdg7gXzEyNSu9Pjx/rtwmAzX44CQ8zwM83tVf5bKJOir+lr
r1BlDNE4+o/R7Oo2vF/xqnyVS7RO+RGtnIL87NIEWOwdlZmsOuaoQsa0fT78tIbCjQ4hCzuUILQy
1CQ0Kb1YmWtz09XGoPo8bm92CB7dLFT3lM8tcjq2UZ7cxsvHt2UeoMHDgh2Bg4ErDdlY2Cs8oNfi
2xn+mOsCajj9zQ6bX91lIEZwA/4A+kr1Gd6wqr56CtklLxZoJ5AMGyN5z2gRfhUxYkxFYm27O2qk
qyT3iQINuJjcoPiZTr1vTgTPKUD/FMZqSBfiktvwOJtgJaMPyQVOOwROzmn/7swmwGPhLq8YVxVW
Ap9tMNLZn28+J9BXTOSUbc/bQSWvE/sJ0UWPwCpn5lD0XeG7CElD/TwRQNjFDJigw3tLs7PWffWd
hxml28ZnAresdcgQvpT4KfLYPobfqORHbNvbhuSusB+BhH+uZHifjbMu8tAPvmibVZih5O0yxfti
+E5UsMDaBZf65lKhUoj2beVJqnfYLlSqVuWiXQyPep22/ZIQiEJ/WUBigsoalS5uKLNa9lmvrND0
wVDrn0INQySONut5BkbkIFXjmxq/LmyNBPuWTnWi3Dm94S41Ud2LfpMe1m5McmG5CgUTR1uHoaX9
2XU+SqRF8w4euhdpd0Ke3Lo3+p2zsI0InKLP4kdD7xyKQELfTeBUjeHIVuTfoaJjG3mwXcF6eL0Y
Qs0Zgt7JeQnZvxnQMWDGYHhYgdPj+EHCTuW3jPw/iG1+6qVI5x9qGWCS20Las92/GKIyQ2cz/Ljy
jDeLDG0wYki5a0EzqT3SDWHa3RQA49ojm1yOzAWIqsdM0c5WmRQ+z0z18jXCWH78y2mmTO8s8tQy
Ztnej135Y0GKA5+YfDxQD4FUAKMwMDwEzRRb+REnA/AsBsQ4DBMGhwLNEFb5YeGCzStLY07XA6iq
j5P9B3Ex3j45ghxB1kZkQQbFO1a+O+2AtNCuTiDAHFg9YJ8JugqbYy/QpvjXWZt34bJJdD+2Zh5m
vOtkmGPQtFq3fy6RlTLH3cmQZx803+3DgaMCuN2EZPhtDNwNcSPGTYI23dEC+vUfAaKj50T9OsUk
jZJFfhFj15U5hy8zem3SEU2jIPNhqR6/5014w/EFf4RxexxwE2HPAMT8lePHuI/5AlN8/idT/DLl
oovEKJeGmcbxyLvg5sA8PcpX/qPD6mlJeFgWy55jspHCdMpRM63BgoArX0A1Xyu6bXHjYISkW4LF
b0ATw0yNJ5MW8xA9CIyswhZEDRzuEX2m7Zi8bLtalfiCYF0/XPfHhqMv1WVvn51yEkXvl8/JdIkw
s8HVD8tf5RDJ/rB5f3/d+DdJfPQ44sjoTc4iJ5dlKUfpOFsO/P5WoeJiV4LyO5GJxhb0CY9AvFiY
F7X0OFG5IrKUH4K6HouOG651i/fq5oE5oEbANUkwOh+rlBkIf8hdYqy95xQXDDzQtCAASRQO/e9R
QYI7fgGzQYjZeBNjR/JY5XuTkIgZLLHBjnndZ2POmXCZ8J42vZNBEA6MDtnGawC2h2yTaJpRoSfG
uV7DbBlmqKLyUPUHs4ZzHXiJ4j5fvrkvrKAvoy1n0D8XbA+tgyLi3ILJ8pQS8TcC+EgnJFRyxZ5D
BS94vCtYlZvbPxb+PHM/mPo+7WRWx48FGMqYfY5OuJipVOQMZMIUv8c2wFmQZiwuFyQ7sNqxdH04
LwYJ7xiwCedqoRnpTuDKKDdeiFiAwhN8fp+japPM0kkN47/ZPQIy5mBZwvfzNz3MlYQTdyUkEMwc
sHoLDCpbOnuiM7N5PyqHL3T6114Ev/L8A5vlekViXT1NmuXH8OWSXCoQYTZlqv0Go26eUWOFx/6E
oB3ma8gAhgnFM1V6tqRxOiyUs2BRFaEoxZMRbry+edbOh0nnqjZgjD9wIC/2PDo5v3Nff9nujQCv
so+f0IR90LeG+KC4hOC0Yym8+7M/ppn2EYI1zMbXhJGAD1v4TsasSFKAzXj7OxIE4pfRYw0l7OHr
l4QErsK5mUGSxETn3JaVsa1c9kRW6hdnajN84WV5NHz+rJxbw7mF7PawX/pGIHfBpxu3V6TxBIGf
27c3mJlNjImt+xpMDq+wXy8QXlXPNTJhVXgMQNcgUCOd928e0YQ3bYoXI1R75CYZTIyePcCREk0O
EswvFFXd6kYc9Tp4OUcEA9UsVm4jOYRA3f3GOBd4+Wuk8FQjihDLD+uCF+yFPfyfqn9q0J1HW3M2
mAzOrWMA56nUHo7+GpHCeoc148TNOh6c13o3zvD845/3APAsQ0lwLXAwHyRHTT1wFSiwJkqfg87+
zA/R4fo7ilHlY6e57eKBngRIQGzOoMiool6j9Ez6gPPxXrOMhAJsfD3QmuVnTVDD+L7Mp2jIVa9a
kKARJeM0pDJRt+y5i+dFFbBEMcsi9UQWGpJeoAsukE0AV6hF37V5bdy+LwJPCJg+dltczhlJHpml
gJtsMgZhADbhi1ZgQn4Zgtnwtk7G0iSd/nCZ7bnvEPHiM1KDAbVMjumvb+4z0xYXbkIphS2HmL3f
p1ws9kOe5vWL2n2uipzaYkzwLnwgp0cUzNdNxp9rOSxTkOsDPrWfn/v8WTSxVEdpiN89Flr89DEt
rcncguEOmxPvopsofoknCILhOVtM5rHjDHYmr+wGI4DObZzNZd2VqWLXNa7Rpp2MFRII6dv9ZCyo
Q2NhEPAF768CSCksxW3GmBPmjvMAtGpWjC8xM2E/c5/xYNgyF3r6tz2YFL4hcbaX42L28AD09lXQ
D82/w7A//P6TKmKSGZpDONMcuTBWF5zCdOMcOANBBkpZums00tfEJGLKpWnT4JInDsoR6Dccqcxu
CS8lkmSE9ZVOawpKBiCxVJEhczqPDn8mvuQAW4MYgoKrbpgHW7Kje8q6ILPrHzshyoiXEQop9jQ8
Cxg7gc5R2YpXxlH/Pplkl2UzVG5dTPvdxwCNeQb6Y9K8GFowayM+Za6jf4RVVLnHzcE58+RMsiHZ
SmgwDIzBL/K42fGIvbyX0/sjcJTacyr9m3ibw1YUooM5HIaOTfnED5DGWSsCFIEz60nXG3590GUG
fiSy4ZEI5wdf4BdZzayrd2jsc2xcvgFP+lPyDCQZWqjPNeg+iWuGBHIC8TNwmJHRBxvIqKZZvcTS
nJmDkp4PS+UbPjbC+AJGFeRyVHK+RJLsI6gJ2sM7jNsUVkRzGi6GWKd3IJUkFLqdAHwokcSVQ953
36RCl8MzLJipW9PJVoCAnMupGnxqIYM7hKjjmRz7/eVLwkLAxzIa4RwermRfAh8VI6J3TkRJNgyE
noD4oNouUQ/A0B9+8E4ubPVDDFLU0C7CXPvFfPzCsFy3Th024H6v1b9wRAZM0uXQeo8u/B3wrmsj
cLGu5zagwUwNjH19cIFs6Noov7J0vhlAMNGsHCqGmD+xAyaIdxIocb8pTLT2Md1gMIFkB/lOc/7J
l+RNtWXnWFItlC0Tt7g9sWxquBF8fBJHwpLA15cxfe5y9R4nE4dvB6WuAkMfUtoClc+P/Dd2v980
P2mh9sdujDcrnp/oPm/2fa37HyQTJS7AdYADTAR2jr6zYyosudKY3AmP4CvuRx8/Xm2Xrap44AJf
48cpfOTZz8fFCNLHSsg5QUM5TuVgwkPFUzlnuAaYBKBElwywh8OB7L+gP6SAq8zc3EM4AMg84qAH
PI5scSRG35rD9jBLQqAeKLrSrHXh7hD9rgx/YUWMGh/HmGrODxAxEqIzx28OUgj35pb6VfN0uKvq
Vb1iW7vFNzL8DV900zisgOuIb0gpBl2VLnQG8Rmw62YfvG62+ToUayQf017TFpgLZfLdIh5TZ/qM
OwhXmtZolK5/Z5BLJwvNBVvDbUjPQlOwlmdZKD3GcKcFVpSuczawMxItdpYCV9iFRiPUd17bF6N0
/7klaRSIxE9CRkmorbE7rYXZhZirlT/7dabJIuMRWou0TugTSEBTluaQe1iB8/+boj200f0E5UaZ
VsEAyUjiH/5wiIBuZ4Z0DJh/0w3EN5/JaEOwgA8n4gRyD4itQnB3HhinyEzexXCG4cXsFQG81qg/
GXtXf+8/3auWPb5CHRJV+xtnsRE8mOiWi1eL1TPlGzkrxao9FSsaW7qODcJWGADwiLiFsAhtyH8V
AzFegA8VhUklq/7NXYKtgw7yxEojizCX7eo7Za8DWwTHFbjthmhbUflJAS70IL43WP18FmGy6H0U
9wPTgwLzEJI820Bs+4hep5/GXJ96IR0hU+gO4088QvKBd5AsqlB8H3K7zDCigqbCD4b7UQlcRCt4
PDbg21gLPT8R6CO1D1gZBFdTtYEtD7LDg4uKLu0jdmWL0XVq+W9ha+fBSMLUxVbka8eJnnPnOUoH
aMXA9sZyj7QTh95XYOQQ1Jm/g25mnCo9pxoQQ1iKjVxaqzN+DsxbMC95zJjg9kLEDD+SSfvHlXA7
bu2NXDsp0C1V8AaJLVEMJNfEZeNh2HBJZUt4ehNThsfFgwEYht7wJrHgzLxf7R7+MCMB/UYFzcQL
v3CoJ69xi5ns6ja7EQA61kWKl1P14OUT0zCU7zPU31h7Y37HGG02NLf9BaSrLenSbpaE98p+KKjc
JLuAJykuIWWRjLZHg51sYxJy6MU9tBPoIt1uDJ0Y3yIUhzDhMX/HDH6jokSkZcpi7eu+YMIIOFSC
MdpQHxZiU5LWLZeYh4DyjZnY8rlEB8GO0Hcw0OhsJm9Bub+PCsceb+6xAKF7Ts1kH5MeFLAE1REF
JuygeUfOTlAOGHi7wgf8K+EHNQC7U+nTgz52kOU6eS0BB995eChHyWPHcAMeMhqIwR5tL0zadrAx
qa0H1QqdkmR4yYpR+a1FLTueE0PNEFfmXPLI2zXXQC99ABvxSQleF+Z0oEicr+QjIHJ+upg8CY2s
qCYANzCTLxyo0IORQIdxrNJdDKOdw6KuhsZhk0xbgHmaXd6x218YJDvPaAABnyH0siqQnErHEiT0
+lgPc9bssQVV46XKo09pNaFWFHYz7Na32kcOoGlrWXK/Q95rQ4tSYDju69H7eX31pv0zSZUQ22sK
MPzmqLnUNWR8DSsp3XvDbUP7ZLVruoZ+1ViQ6tFLKO1igOUxTcUDzT4oNnU9jXoVwV7n0RGuVTUq
C0jOIeMoheSLnfvAqs8xz3kffBQNF1w+s5um9wjRQvnxyluQZXNNWQP7g0Er5xrLoC4E7Ochg2fY
hahRXlhGIuQ9w96vfi5fYTLUF/R1LigXRVOGmGHBl+9ti+H7+ksgRTP2jNDHPBmZIJuapR16XcNP
5wYO7+OfCkaMAgPEga3wmh8W/ONs4PPxyzXhFfzc9sr3BPRR0nnvN2anKKAfYpOGJPZj3eWwWDK9
ICSAfvkHk3WZC2Epb5LliyQBLYIYc2CyN+c5B+U9TG7L9/p+JBHM/t49BnT0hApRH0JZ8BMTQIxb
ednZ8MWkEAtKzaEMqLgFJb/o33DjzsccTtAgudB7zgOeUzTMEySFOghx1DtRcd/3d/sZN+iAfXUi
M5Vi1aSOQq+kW5+f1d/TjkAGaBvy2J6uvqDlfQzTN/Ui+KtnzproN9NGv5m5wpoghjj8eNj1Tsb1
M3pDZfU7ZZw29h0YBOldJXyG1SQglS5hqGTOiBS+4VuGRLl0cibsq9uqoDhGg2YM08VHiTseHWK/
OAgoBXuH4Dm4gDs0YnaS4VW8Ay9TwsFKxAGIDaH8BUmoRtCsEV1AG9qcL+czCOHXu3GwYQ73dPsI
FfzOb38c6sr53tn52JyAdeXrjpkQ+slkpIpJMeM1GHPRbf+cvRdPrtxVwUhuq5QAzp4UDALeq6DF
yUHL+JChGH4qRRuBWbI1ocR8SmzuhhZziHNYcHrwKP+wkA0wUf0/loiBVn/SyPg/+mDtSCuo/0t0
N877CqQ6MvuQ3AWPvxbnjUKVnbiD/Zs9qj+UAULgbLJfPwXT4UxtRjdduQ8qtEaAomJphN3PRkmA
nkHA9PQ+sFjgQ4sXQKAZKkufScUgAnMFZUTkgJuLETTb/oRVnpLx8mCsamFCdgCoZxKTok/A58xD
34lPUOrRPqjIunn3IBt4ymMi/nXLWIOaSt2v7g/PkQ7TWDxx/z3u/Hxd87Bsv3dYEUUlhyXP9BXK
kNJ6HXxMNKRvGIR2NhJ8wZe/rGLqFHzX44oEplLwptjZB75g137OCDD0p9vBkw8ErK7PIdRAhkpt
BSIaPBJBIbz5nGvGnNdIW6SIm4SDhciT4DXhbmhNBR+P0Sqz3nwCNSAoVqZkMQzmsY6pfhp+IART
ypXNPfMoB6g56Qd/jo5PlDQvNwnniZtSv2D2F2jWBlvcSMKzQaiFYa0Jwirkx5svBPos3Xvc7Bio
hFQVvalBJSbPMx6Lf3EMbxetMlIR4KYySAiatbmPMKl6Z5Bmw6fIAOZ8EVc4Z+dAfcMegH6ooBlX
S5r2tSIPU4XMYtIP9RgrgCF1BbSbpUljzd7ydtMr7GdsUgPkS7EAmJkGaRN5xjPx2FAc3C4H/MVj
GLheHTG836LHgLIsBJ4tVCe6y96OhGPCW8c1BX1OfA+VVWl6703bR5kWfy5wHXKAL4wXD86TTPEe
k3CdE3b/3Gv1hCLke2ONRwAU8ERESHncEcqAd54uPCihusyf5Pvi/jDD/lBMuZ9e1i7p6QhNh5Pk
i1dHHUelRgs3mJvMfegvSvypZEurYx6Waf3DxvV7txumOVvlzEStcunbQe2xtFzCjRC995RmlXQ+
OdaRC8PUK+DRUoaSZhXfRtko8XuTHkJeIOXtbfoZQpRgTgnqBcdKHWIFW9dzKarmBzxbHk6aTICq
o4ppClKF+z6dl2tGukgQVTaW95mBww1tTlTx9Cc4Ks215CjVq/wWJOBrDgeX6nPC88KZ99FStF2g
M6HgxijoOD8GWaUMNHsDzFQZipJgDekDGC4LCUJDG3Vfa8ipmF4Ys4Eeq34d3WN43m+aki/1g2Xs
mzM7XLbEKASUkXJCjVCFfRjr80AbI+WcjjmIsEz+OfmYM40v5thEg1hfta0ePZf6lcOH4oFJLksv
xdUEkEfyHoPxXVmiDUPzjBJM8iCDUHfS1dUr4waYOdhT5/K6358TdTOug8xqP7xgirEfpd2KzUGR
191gAzzw6wfYeJbt5E3O9Eadswub05RExuZCOg3pcF6mQ8dqTFeCaulzJFjypaNSjNtL7RMCGnHm
amc0iN31fsStogsUqMVYTRG7wdSGyyi9sWsJlDMnN2QWAsqz54SHiDtLsf5eP0Nma+iZABKmjYbe
xFevGoS4LZcfMaJ8bdG1Wo9xt26ZwptB5T8n9aWFQ7S4nVkgroHslNM9Y4Y/TTHVhB7tGrJ/+zi3
6QFLsxDtKQ7sqJ/vY+qCw7YS7if3cXKwDF4DmBnZvRkiLJiNS3Mi3wKmAEySzlg6GD2/gd4pzZKO
CajaTZ5UpMOUMQe7uIIZZFBLUxXEWtrkYzYLxgewXuRl0y6MGfXQ8rDgSPhteb/SSGgwISTQpOKg
zvEo/th4TLfy9dsVTb6oH2dIGVS/dy6GqexTEfEphj2IPbKwv6gjY8R6+Vobce4ok4pChK2L8aUE
w7Wkdwd2IsQOji0b0BKLfsQJkGHAfJDEDeY4NdLTCTsmOFJ09x9Y0oJM/QiVCIs9R3htwvGekSoF
bt7CyqE7hPfLs//7g6ZVQzoBwYeZC38Krhipu9Qw44+gKPtYTYwBQScSp8JG7KqPI0ZzlrBE+Tqv
Ye9cuj8UKfjRU/UnvjKdousL1Pmgs+i3wAGhBbs42IzxIUtmrxVoocBhGRxw2gpSG4DQpmAQUdgG
78Dc3VZ1gM8fBT2lElOFHIZzTmqcYCPy2u05BW509258CyxOJ/TXsYRyGYYcPWY2EhCJCegGg4Zz
q/FRFjB/ZcyJjgDtjtAtEAAkviEqaHQKxGaRv1eMAK8qTsZ38DSQ5Ay+dB2I55xKdNKQZyVbAlNB
PgIGM6A+xDDmXFtApYKKfcHsF0QDhbINUUqyp5rDWgsE/vk8i7u5ucB1LgQLma8oLDGS6U/FeZbB
xn6ze2DioHgwOf7N2t++gqiP+Iwf5hnSNJ1RDJwyD48A7z5iOv6wcbkQdvIkMGukh/nl6La4OfSe
VhMkC6GBumFLoAXkJy3EwIuxFvYlzLMYWYmwOR3t1Sv4BOYYT/7gMSom3ar5Y1zR8ggcpcjAt6H2
q3HSWGlgsJvNNwTFmDxfQqG5khzGujR6oB99Rp15RHwAEgJYQnz3J1gDTdc44wMORoal/6l/KWFw
cyIsWExzGLHmPH/apOj4SvxYKSdpWvqPSy9urE/Q7ShxsWoN4In+vfDGx3+RAhvLSGhPyKZ9DTsG
5ArT9+jDSdrapldMn6F+pbVU8a54r6sjxr00P5jujVBMy6s87kZ5lDjPmNxx34TwS0WzeCKvW8mZ
04pwd9MX80tzXFCkQNSHcEjMERjy51gxqlkLVzJ+w35AVwGC7AqEKPfKSY3Waq+4nUe9X/mVB/Re
WOmsxyHtDdZf0C/AYgMyEuA/tIrDRUW/eIUpzW8cAVYl9v3dCiM9Wto1uibPXGzYLhpn1eBOUZ8R
rMDBs/84+XjraCuhnE4OlKoPLL1M/0Eb8bVI5f7D0A5TicxZM9dJHLqFZ2yE+azhH8vnJjL3gFtI
+BikXZP168qNwGYoOb7W5ZJdOFT8xzbZqKg+p59TClnYTSCZOeSWPHTnBo0Ij9C32yD0w1BsQYym
VTF6jdNgvBOdpdgKhOszbzd8rIWyGzGpHb0t3mDJYqXtcZ4sVhEJIzkJmdV/3OuYOTqmECYfX/Hf
lWny22eSmlrYUY0HGHW9//P+4HNC2Zn7IkcEhAm5BYbjw9qByuLsk3kD57Zxgb0R2oABez1b3zZu
425hBzqcRU7lvdyfz/ogdUYPReyMHiLn+xMixC/aUyS+/p2EoIYIe/FLeNSIqa946bi6/HvhtJeu
mAK/7XuUu/Xo5vQsLVgwSXJX4oOIWRGmQwUkJQ1CTfom4hyLToaD4PjRyxOslEMMlAVyiiSX30+H
Y4//QuTyaFNtKRKfr2zVFV8jvoo8zhBWqaMDnUhXxTu2Ls5E+C9AJSit1QrAhQv5JybRTcDDLxI5
UKu+ApOcdsJ8eOAHXO7GQupKHjxSaDaU1E1dkjWDlBX1w46WWpAZe+WDs4cJ2VMYgVAVG9HOiLq1
+AS3f4fJDWlDR9keC9XdTnAQNzsM8aH2vUKoV3bjDEkJmA53Y67JlevH1aOQHlGzcs1Ae8BVZLfn
GNgqPJc4PbsPbnifUxrCJoIZsRoebkf2z5pMSWyO0ZRSTUyMxJEnz6DYiNQS4k3Z5RKvCQ7ctIT/
lziDqbQTtwn4jngjY8pnnIcv3mwmFAq+yMWhjub5YwzJC8F0V4lTV1wttkLWBOsPoY4UYK3tEg0v
1iO/Sx6oHM/+P+zsuYyZ9149FyJh5+ZE4n6zqF32VnHxWAa5G0T8LX8vLKf+rndWz4FfwnvoudHG
AbeAG2I4a9TNDjcEhxvxxW+f9eRGq+NxtcB5UyyygEwlhBOqNVrDX71ZW44Lh74TOczbYwTGE73m
Zfqwh5lgY4MUZx716b+Vg3yDHdbBFcHepXAflG1rTyscoSJuih3hlXTEPIl1s/iL14U1iv9u1hfH
nofPi18EUbciPyEwIUqIhKAfz3F3pY3iphLhwq+ftSBmiY2m75KQat85CfKov6kxehELXMFm5jbV
7WNuwZLoB4oD1u4esPJA0L4Vmb4rGWRL5GkINup3+HNcxRsKjszGDbhGMduMVVgOZwnnCRUq4iuc
Zz3xpjU8YPi1uvvp6BPrYeqr0/Zh4/51gqM5Qji9f/uH0yu1FBKsPovvxPRe06dTODi9cf9S3eH+
iOcPRAdJqCDpCE+hu/0HXOi1wg4o9Z8nHiU+W3ikw/Io5241QtGP85F/x2KpWRbOqhfw/SbkwMQs
gohTNwB3+QUKx7UM04vTVlxFiVLWI5S3gjzy2LNkeLCKaQrlAIwxjYkxd43ofzSdV5PiWhKEfxER
ePMq70EI2y8ENCNM4z38+v1S3F1i9k73dIN0dE6ZrKys10h4FgNhONX+lsCKEWhiU637j9EbBZdW
3txw/qoRUocOhyx6gKWCZ3EX2snYUoe+Gr8TnTk+XLfLyZNJQSfMHEJUSDnYaLBBW3GZB2xv6Pk/
/FRDTMwnThKNHBvDaSKA+TeAuuEQCxIJ0tb2sWicIdrq2VMmktk9MvuN+Ysix3SazI+W3hO75rDO
IE5sZ0g//RKmiA9omloXrZF2ZTBH4Tqa0oPB2zAGiDMPBGJ2Bk371VsiFsegHy+daUKbrK7s0D2D
YUsliYkNy234cp/dU/pyzwhA3cCfsbveNvjrnpg5VV3kL+b2oJamvUfcbWvNWEsIpsYYPTI1xV5g
mgCi0GXH5UvBar71qrgYGXaOXNvGgGYZvoo7peuWfXlRTGMM0SljJA+6WfNGMM+QZVN3OeQqAjFZ
T7sekqNDcIFSJAuz43Rgjq0whgVG3X40SlMvy8pGsGfOyM09pNqHZdhG21TSjNIrQ/UtsFlel5DR
ZX14YgYwXsfv9J4LPHCnl+X6Hq38tiI4bB/m/D5GMcmtbI2QjWtxjp8mSp4mPcLiM1ztd9Do3klR
R16w0lksGwh6WWFoxU6MLHxYkkQ2jYoXawedEQWAkreNoKdz8l498Nq1MVr7zNnoRBJcwGKBSwY1
PkW2EXHjsBSiIcJGc9b+DWd8t8tBy4B7D53h5Fecj9Pp7vytv4skAA3B1m67u0GdVAR+RlIFbpms
B6wS79zwP1RPzfU/3dE1lD3iuyNimaj9Q4TS6tJ0kxx8QOpg3SvnJ/9tI7/j/zi0CrwOjjQAZXgZ
CWFjUV1m5JX8lbNhpbc/fBMfiZQVG4OI0H1buOEdpHnQPEJlmumC9vjFlBBtaBGChg8XQSue/wwL
UYH6RvP7Hg2yTgr0QI4H6i/NmjvR+ovWxjZd8XtUJqkq8244OB8Gkt+KTznwn6qcYIevoNKQNPMh
1IxQHQNN9+GhJDb2OPe8pZcuU+vZrRmP3ghHk2XSPTMtk430tFmMpcKnYFpxUd00UMOyGAKXV9kU
WzuoG/yPA2RZDEPJgioxQIW+LFrbth4lS24KI/DnsECK/HNU4KpwcHpXL8Uw4AXZgihml7EnNA48
fur8kk4YTs24/WDkGFhV9W7oc7yGp5/LzznDtMGQe7iQCqx5mchkZcIyNB7ukDCFIrF2M52M5Ikt
E7FM5PvRI9Qd07NU0IEVKMwQU6daglWAiHX3hwD41s6m2G/vPDjrqL3pAeHR8W1rHK08+p1s5eqt
XUIbO2RVzvbJqhkjHGXKCbnBuuLeh1mAxFzLxd/N63zgtq/9IY0zGF4mAoCy/EDZCGvNMjEGC2Wu
vJWide/ceTqm7WVEEZiiDaaJC5vPT/jTBHOAA1V0WuXcJsn0NKIitPcRWYSjSip4g7i78m88kLsU
fXjkDjqfyJnifQ209odD054SNX3MWVesuKhXYaDJJiYHJyNEkctqo2uhxvSu+qQY34uiqtkkK6Et
2XghdMzUaoLbEsolVEesUtHsvTYXDQ9nQpO12qw35CbY7oHfd3vK1PkkZer8lYrgGmuv21fgmAwP
dtZcbBHNmyqIg0FH0tFJG+6NiTd/2tJwbGnn+G3YrvLbNQ0oILnK4/fmPw0Mhe9i//6+KOxrTz+w
mrhAaz6HFcrWBAKlSfSND/iadB0xFO4VPRMS2w+iHtaW9jF8G4J9Tx/NCcRz647cY5WNi3EkDpJ7
zskW7GZ/Hd89QvVkG7cToj/y1pIFKy8+1CFVrgESrHbSUVxF+CUSJy7ULrJnhb2Oco4NuXPLr1BM
WJQGa7c1qPiEY2QWulyk+5Dw1I6Xye/4fKi5XC5z+ilJp3UzHB9FZ7ozRZ07rFXLavZrikP4o25v
7VPSv1X3ECuUIyXHDCl0VDrOluIymNlBwNHwj4tmoqxDoaUsETTzIoNge9l7nTH3j+B2F99DPipe
/1Nkf4hL01Jv9Vd8DjV7+zMlmcF6rnhzciccImk0ke8h3rkdZHjayTpu+FsXXRcC2xod5Gf75lRd
aGRVl0Q4PdAOVXDQnL9+zUH0KmHwidUhGy79QjqdudvBLdr0KfpFDxiKdCoyFCdZI/dwo+cK+rzX
2rA90WphSz5tmuyDp00a9rbfkMpO/nNUc67JKtx4VbvB3+ps1IXIwJfBMWkwiGbl6UcRbiK/Zs+j
IF1ha8+gf6qBv4FDCjWlU5fesCr+PXgSo5cTVIDIA5/mw2nA1ZWHIow1Gj3lOno8O1pLZkSGcl/f
9nxkPI3JhqoL9CqaaWmXZT7wiPq3TSWJTrGP00TZBznxmP4S+fEhaqcn4+yX3Kt/KZKXKpncuWIE
yOQVVhwRWNCQC2iM9+5BTzQ7saQDKbNe2c6KIWQfFUWfDJLkmy22zz5qpEzaLBLkOfCtf0mOy6eP
4KgD+UXJJSnm2eFM1Imn9TrYVyIfEg1Huwl9u1AptLAADlh4iNFaYnwuGu1OOdSsQSKjOsGqflyv
csiG6u7SGV2k4jY7ZYOY5TE8kMTOFsMhKfrwFdORw7Ra7B1TN4ubvfSZz0SUqJxNr++tXAx6CbGn
h37dEQh79VtB1QF+3eMr98j6fYKae7ZWPoO54cnVEsbkUuCQLgCQI2UoVQOgVbn7iQxMy964q7iF
WAwDn7HAwrtlRTTJkjcmnYd61Eam1oR1AaT6By8Ja4sIK6IG+rKRYthOIxnUhJMZEsjrNTMbFpph
RslDU5hkbh9W46N39BpWx3u7JU+aAOjImzfn5ggUAFpAjrPRUwzCwGisRKPHLJdem94UZR1spel1
rO01AzkrIWF5saqAPeuIih2ZCQrcFsMF+K4269G+BvrUB+8Nu9f/yxtIrT9+mwxHegZ1yhPdC2Ki
sxhViKCEwlBWu5PmwFVlw7/I8OruY1J3K7/as8R0NecH2B/9i4e1YibaG8LmiWjtatNdySFhX79N
yhKQNw9RGbruy+Fb1mg0Ihwn2sZ2+SRtG/LkQ0z7+HNxH69wbhlarbi0OOf/sTqExOwOrJBSXNmr
SxGPy7CsCT0zxQ/KXztWCwClZTX8BuZzR0amZv62mYYZnzeqGcuRUDxhLDsFqZBR6/2WdfVAeJa5
OhWKrFhJVgkb20z0p20v9ct3DvGVBoZ1XE+YSvxdWjo89E68XyfS+2DKXOXCikcpD7NqELP4Rcbc
8H0ARx5w2aXdmIes182RtWhYvLv8w8rK88yMkiDJvDAMmTBysSZ6r1pXlkLP4MbD1NoT3GIcfm+T
bVRO6et2nyy6/qxGzZiuPBglcTlZjWdz0lOj3Gf8mn1Dx9j69PZh275Na4M7qsdbQADySrsV3aY0
NxjLGutT8mpL2iRYgePiihgWWAQIVIkwZ5XN+kCFFuoHlL/ePeI+yOlOODsvTqWf835D2E2sGLPl
Vpaapthp7K32T5XbvzlNxsK1+fNwRtr8D0exu7Yh81/OdqWrxXkGax96t/8MdAK0SA9HG3Ab3WDa
N5E7KQd1lxwmPUUo394J8OnqQp9E+40yjMU0GhfszbnAm2Bb7nyCeaQ3YgLWU0SbVNp04SMj++GU
up1uZbKCBGhXJuA8JBbERiiQqSTxQ6l44KCP8nHu9jPf+Tufsrq7SZQ8IJPk0qzr7vzJaOSFB99x
JvoJuGlBPT3wMfe8vLcZn9YA24/iA60nRxtm9x9XvA8fBL9unc64d3zjVkveMRdm+CJlqXXLexfN
m2crWIGVVjwq0weEZyQsICWSk/P1dJSnCd5WNOXTEWfXOI+fX/YIJxTj0eC8bX24FWDe2oZPextV
fjfzRhcZAI4ifnTlvaw9lER/2zH2IQXzlKHObACo4ZCA0IhoADmke64LhNbEtzWtT5d6Hk9hPZD3
kyTeyXpBhcZ0MPOi441uk9fvPUCZmTHga0wQZOywFIEzCUtFNoZ6wE/NoJV146ilbmbfUdOt4zBL
ITrjQLko8eI5QN6RoyCDpHVYMcKJmRDtnyfHRGhCo3cHPN6PG8KUIyQk04f11wc3d96MHOKknO19
uK1bxzG9cTFCIAhtBxgYYLgCZCNE9qDze/ewhuLduD4zrdLXeA7aNMM00VuPH1iJBeZgN+zUkwPN
jQRO/APztiilgNVirDmw/qq7cmR/7tkLxPVAqxA4Fj5L+KKgm454Mnh5iLrC6sBydvzuzqWwgcX4
oqDLMIxj9I46RNQvh9ZPVkEn9sghPXuyHPoaFrIxwhCFk3iCkq578FkvjtGFRVB8IbtFohpTYWa9
9clEG2gjEmh5wFLmJ1suCcaYSV7CelYXQEYvQHH0oTcMYZ/1mUEJs0lB4JaZNmT29xBPg+ShMhsG
uBaXhGw1ToZrx1oJuJZ/kR0XwDKzKZiYijQVy+mCdMsw2zjt+lovqRA9nJfzoovhZukwdTJ5hE53
PVglHaSI5+tBKatMykQ8E5BFvc2GEeZsKL0UZgliZ+IgHgyYUUjo0dbVsNe1dbke0q7JJP5ZtDyI
1cbiKmUg1DHgFN+lidWNjwCLVkpknct9AGfmK4fYOaVOhNC1W0LAREG5MFJFv+AsIGvJkH52fcEa
dXXHSwAURfHQf4mNlBLM5/OpEkrJ3NNV5VwdDm5Yt3qRnTBLYJmmDGNNphHc+644imNbUUHVE8qS
5flohOanSUOaHrngT+YAmlIGIoQFD8FhnseMMWPftUkD80y5ABcA2iuwpmbbhuGvkIH/hQpFSpcM
561g14f2C9r6tATeAZBxWK2eegrEu1ZYQ2GvTRHtjRyvcn9qaVz/zqB2KP5zjykqzK0gjCFL1rgR
0mcNRgcBIn3akIeTDissA7YShptnjJslFyUrFmCmg6wEgyRhCPnA3y9mdkVH71vPyPM/PP1SIDRH
wVZQrPSDp/KPDJtnAwxC0PjFx5UdkzhrpdivJFo8Ao7UUl4/9UCHQSkQ8Xmi1K1E7Ar4BGLuVXyF
Q3I4NOGSoTbdS0R/EaNlcRFyG4KmVI35UAgD05a/VmZLhxGuQz/fdJXTlsktCt5zIRSirPdNbF4R
DomniCdWir79EPHQIh4lJDeHlDyJiQHFvtA/m9RKl+CLXHuL4OQMmrxCjC8BDyoAng1TAc4LhRKV
rEgf8FntgEkzMM/q9jWBl+gfBm1XXuwz4WZwntjuV++d4la7TyoVE5kJkgjqMTSCRTCS52oILIfN
xdqYNyfD/LpQJQOfjkW58kal7h2LQx8QMd+aTBqSEIHEp9u00f7AXLoY5C2bviochrnYg3pN3ftS
TKjy+HlWhPqkpLDHrfNY9pCiXHkB0otZ5W/08CgqUYgzu+gB08+3kE96B1eALGYEdltk/hQ/q/2G
tSz17ouWTxhFBk5S/Wwhp2qP64O6fyTAo2GWtlgKfU7zjspCI60g3gCnj35NlfJUxKBlmHx12GHj
BpBf3xYMDfi+aFzUoHHTLyAh8CvlcTXTwmsM3hN4P12YEKKH/bkvlPZ71adRx3zDHODWzQsSfigY
3rzNEDIyM48oxQtogN+wvkJTqE7BcG0Gn3Vb7uy3DInEEXLE/DnaUD9UEHgwZjNsL3b2rS9YnNrO
YhdXj8hiOK1eawqJvMTYk2lnSl4OtRH1d6oPDyxQDYVCZof9a4G3liwU+hFW2Z7YL1uqOoIEEG4t
LNSbUgYDUk6UXNrJkcZO1p5SDnp3m7lKkhWyBdzPybz9sEzXEBMnYVOsHCtWW36mRK20MzLHkt/Z
o3BFEMhJVWB4+H0CE/y+0aQNFTp2Im+5dTlydkTqA0mIPzIcb5ocETXQzB0Iusohp5EGySMsYERR
z+25UZRME4aSEG5RjZuWgUfPPmlmYDNOkdHcGVK5uQLvP+wxLw9oAo3lYGhmuQpnJAwZ/8uRU1XJ
NdcPYwUwIKFHfStPzSzITH5UksAFJOHKjON1uXn9KPYdbqsFaoFJgqjAf5yOr29p/iF/7+Vr6GlY
npW1BdHi51KPAQGKySn6ssD8x/bMNJWD5qN3LKZCGTnAopbJ+254K6INDsYuBmsxTwxfUDxQAltR
0FOK2jZxBiWiKyWllXVdCDCiKIFYmbwzPvoLLhZPljVRwkPGL5idBwhi5eU5ggNbFAQxV6ALBCw4
PoGPM5N1YZmsmxWO8JEqv+oJp8uRIjyXsHB0tpsMs9H2IBS3FaDrVXb3OUzeEb50TSGbEnTha8HY
eYOlUkustllAGaPJnVCb//tmfXebZJOSmIZS4LIpB1LOVjFQJUuyDD4mrLr4tbcbjsJwlOY8rRrd
7nhAiLABU60ZnwyptWPS41SHpFhLQQV3bBrBgSrLzYcJ4zHYTkrAT8a4Yk4xCrwBHk38TkagIYtZ
4pi2oen0/v0rBnX2wBmhwPz2HkE0pplC79hj9oGNV9OWparXRK+cySCx/slmTgNonYNJsSkp2oFp
ZikiZvIq3D1wGr4Gm60wZ2eGuHPgPFweW0pwnF5KKVWhEzjHo5HPVsjKsrJH2Swp/1HRNccNpApq
tNl3OLjl/wvSosysONcEHV7C/CGVf1I2vIxakM2TAqzWmCubmmnG/knDpeqQJJLWJBzFMc+diJtA
jRC6m7MXeW1jRYJMUccdo2zzDFWnxt+6S/Y3fOCE9DP1SMb1WYSBlFHRqJE/D4pxJdSYPDMwhzVC
W0YHUCdLGGpierhcLyZ4nXCjCvCLKBAjHF8X2+EWRFTnqDBPmc0IKjDeJui3wFjmtASBJ8AfIIBN
I4/7sIQYXG3lL3fqOSMWrEWcIeg0lWmwOOcpG1pgZ8pOssjo6IDAyhEeTSaESy77c8Qx02pvWe2O
L8/mjKgmj3hyemZ5ztoseWtCZYo7ht4wp/pkjUIvXzkyJrwJx0p4AGuRehQvuo5DCllV5lnQNEZF
IAxqq+dPCWNLGZlajlgLw+GJCAi9HQJLmBmuymNDti8BYJDnLZBbHShuQOe0nehYaeVGHDFhF3pc
RD2ceb1k4RXmyTrRu9+9L3iAMKJKFh+cgY9TjpEh5GQSpvNY78WbaX8KsdAD2ZqKKwk8eLyyoJhA
lhIDLhgEtIH30m1mGfZFtRg9rnxFhLvjJ4pFrPltGRLtGWIBrmTD2xDUuDkORFenkundYyNaoyvP
DXlRlpmPU2wM/s3/xe/wya8i9MSWKOgyKaaLlSjslUBRbHBReSU2QtXd4insw78FqRFmZsLTSVO2
ZNmwOGDv9+/T0/5ax000ZM4hTK4/+qbw2ck55JEij8beW9P7VLwxvK2ZdUIBgq8JRIXYs/v7W5fx
n5hLTxA195fmTwJaBvtg7Zv9zgCf7GAMibb5kCWmFhyL5isAMYPYXMHiz8/C2cDF8tFXNBb+gqZe
cw07iwlvcF7Zx2sfa8fIKCvdG7MhnCbRI2R4CU21oBY1Z0ohZ0wSLQHv3xtBSCmOIDOoWsQxJXgm
3QBzZBPRyhBTxCKwvLikIDwMr07vAigz7rDqHUNqBl8zBGbFmScJe7udqAopgD6MHjtOtQnhYUTY
LFLL2KCzDJxbUKDIAytoIJMeEk0zDCdoUsA6hsQNCqnQT5uWIjxO276ANzIdhyRxuWYuNaqFVxC8
bQqIu/alVFFm32ebkvUY8rfqYgaIv/I+NDlZyONIfsLdDR+oup/tznNa5cnQf4u6Om0TjBr1b2zD
9wIkEDFqbdZzdxZWkD6nwQxeG51hdfoBEeb84O/Q0/1tocN4MCjo7y9uvqHdwL7E23SWcB1on1Mu
rENj2sWz/n38qhsP+GJmKdpT/mRqGxh4hhTOAR0rKrkKe+5Zs4J2GYO7rWFtuBeFiqLZBUYIjU7r
OY1IDDyBCM3ohicqBWadqQpL+hRQ1jiadcI2Gx0KCpsto7L36Al7hKvUPWSzlaOh9bOXu2GsB1RT
+nM3ED53wI30UGtmLBo5K8RxaW0L6F0i5K+K/tdhZ/9ohqpfSmhOZkJMU4IDzYbJmGDUEmkRIU8x
ELhoo6HJIFlz9cMYy/0qaNS8GfLcQxoqbAp3Z5oCTIZSz7CeCM8uzg/73LKvfIXXpHUYgi1ShXQv
6wI+6pr71+tRGGSs0HjsnmwCPYV3TH3hTwVCjPDxDr9Lx4NNrQ2WaDOqYl+4+DW6cKWEbm9nPVqP
nw0TPfpTOIvUjNqkpYAy3QuRRqRrmrhnBP8k+Gui36EvaIkgf+2p+43+Q0gdHUp50toLaiE9I8ag
7xec1L4LKbXz04obBBIts//vH6LQZPfXWNqP/X5PSTDxwzaBYn8HvGdw0UjVTwa0v831YregCZpu
vEr/4FUph3iV5BASTewKWTZlA0+xHQkLrpa+q7z4hazyg91wdVrmJ7nAa+i1aOm7hCX7RtPHbSxu
ykCt/Yfpw3f8fm+Ftp/xG7UYpcqcmodNk53POEdNZGLQDAXYO6JEVGTufiUXx+Y2QlmRmIfShqm6
DKr8lDzVzSj+dr3bpBeK0sQKCIF9T9jzZ0LtZVSHefJo4FajFNl6LVU5RyMuYZlMo4Tat8o9tCSC
XqR7/+2oEnKkugxj3a3SpQyZWx+iClBRI/r9oA9kIPsuuSy3PEEmzWBIQGtHpq9aeD18PxwzYuzb
EX0VeMoobxp9lq8VUyiZoBzWJDze0ct0uRj7m8tXl737oXFVjZc3g4bv0AViIBBDmd84T2YenU7R
+PfC5w25G5s+Z3QiEVwjWiM0dCNDHPxkn0ELHIpHUCXH4bl+beNpCK0KHEJsAusUz8J9rzxgHibl
LeVf/LGYp2TAEPxyu9AVNNHXS94WvPnmhHFZ1vykptQ1fB4qUZS4xOvZeS93iI8t3JsCaaI6LyUY
IjDyQEIokyMuyf0g7jdGuPlKNVsk070/o2T94PQciJeYYQi/iDCTD4WsX+HJQqcDLmo6c2r+GpyI
GluKjDOVfxWUQJD4RUK8PzOKGOcFZwDeghKnyHDdvmGzl2xBIczuy8gb8Cjkg0QdYDHDG/ZubZy7
j2ET8uaNu/kWhbM7RhI/S8iItG321xVjcEstcW3j9sg65RWVXsE/XKfZxslz5RpEIUQ30AuwyznD
KmBlnPkR+BcpJCXIQwDapGsIPVmgYULHaJl1tFaKglXbndmEXPqnlZOJy0mFErAGJyzAp0wDGHGP
FxLFEJlkMEFyAsiAiGRPiLMj44JyopBoxQUxs8JJiWmJuyEsgbCsDS9jDp8u1MsV8C1XioxY3KSK
X8tSBdx/RgjcGJN5ELtbIQEK2SMMEwgsYTyJQcnnTBzJKbV8X0ph3oH+n7HleO4Wv0/2Uk5KjmiO
FuFu2SRmbRghKsq4ySvO8tVdLRCVEWq04njTUA1G4uiX+cmRfliIjt5060s+WTE7IxAJM9e+AHfU
akRQIozl53mjqx0T4fL3+E4hLSxiDiV6oJ7Lk7W0MgvGhk1G9AlsNo5eOu6I79BEJHOhvBvgrlc3
yHvIvNlA5nBYsCvmyRxVSwA/dpTNyUYyYb7vnQztwE7M74sE0z5CedD3SJGYPLFDjFE7nv/5fb/r
SGnlbMQ/d/toOE7XH/zrY5KpfUKw5gRMYXPw7iRxOhH8/ok9xHg6kgDtb9iabB2ouhWTYVv6jiwV
4EwCB2U61jGA3IlmEUz0EVQcBICQcGyAqp2xR+IituhUZlYYOn5vBJJWgxemFN0VCzvGp1fMOWtz
s+tCeqztaD1XykR7ccokmmg9b7jCkDQpmLY3mDACL0Aq6rTAcLUkJwmTIT2iVUJs2IFuRBJJu1+D
0bLirOhkd6BrfQk7EK0425BuyM0YojLhjURaMWhLlRoSum5IWpNSxKh1Mp5XInHtDEM5oVeB1s8X
NelHoFkf1w7Sd2CyDhNs0Bgt+/Rye+0BgzFQEaRjjS6afYyjjhGpRbkdYArPUzLpOvEGg24XekIX
VeYKMYXUqlFuQf2evkX762QviOjS9IF6KSobosj8Q3VPKhzqbEHZo7e2mHQxI9L45wPzBvOAuIi5
lJjNmaxYsTDRNBr3ir9PIyhZF2MHlXxbxKd55pESmmaQ0Nr2++/fw+sTQ7C005MxHascztxrrJ/y
eWYQwhWVVCd84A/PHfJb9HV6d75d5u8ll39EEw1+pj6H0bOGZgMLIBCcrohYwTENhuJ7y0X3dJ//
9bqI+vDCFWr3iRCOjFMCJhc0f2v53+DI9tE2ekL1grwKOieawcW9we3BJg5Ffd+J74K1gg4ZbIPH
PyVjVa+wtSr4rOEniLuqkrQIabB46WiBkQsJn18hrBbvklZfcqBvLiemEaE2WKwo/IBGpEQrp52s
LJKxFkYQk0kyxqArEiwlImT9yraUupNvkcoomScWtxsAEEt9W/kNL/AlGVwVXKhJqA7O0KICdqj0
GFoFlVXilMv07mENa5idp3AcL8SNeUof1XGjqo1AJNIt5d8jQamUs2GbQPLhHQUaK2NFId4UEFWA
daDtFNFWXDtBPbkKEyrJIOVxODz06Fs5RB+usW1jcoUIvfXBgs7OZKwy/LQMcVNvbzdUdsrtkQqQ
4Xo4DBwVJvttQgTVFAwZVMsKl1/XogvBRxSZsjEM5kO8QFIzh/hT/DVgCkt8Z4Nwi3nGZFlmwLo0
lYFBjsdEhrbNYOWimiOghFcObM0NzMwcqACry6wFR7wbkVVVfhbIoELBjzQ/KQrAACpTFNDokGZQ
oyD7xEqr/igYQ7ZeeHebFW3j5M60hYwuFggC3o4XJCOGshhVW3Xcj3PyMaIjvb+aQ1Z9pEEw9GCw
UEBoM+fNUNkGISnz+n7ki8JAi66YE2NISt36BU9zzxvsAF90VsprvG5cvcpt4gt8/w4wREY/g1iQ
q16mpw1X8ctT2PotsVpVTOSWqYaruK2XlMFu0cm/RE+brBZ3prs7FegymAoPR+SPDsUQlclVqgI/
53MDaAl+jd2KPlgN2gSWgrGbVNUpNnx/GzyGnDTLlkvARphudzAQknzqSDKlRIY9caRVyTLZCoQL
gBs0xVjfgugejnFR/6tkH7YTuIxIFdQWWYVIjOF3sI0Ym0HVp53e7TVS1W4LVhZkroNPPxErTx8/
nOSdv5+rdKwy5MuhLDkR+aCWrZH000nQem6QIdN+6BiLOvk9zz4/+OvegeXe+Z3sOFL9CKoaQxMM
56cLT3LQdRZajO4Cm0oJUrSxjrHrXfxtj81TZRQoDEnGO3i7HqxofnfymtRTlN7SLa1PFNmr6Zfl
0aK233b15J/2X6KFRsTWuNIyuLclV7+VLAHC9fSxc09Vc588RXbL28UD/KCBV/vdcRbp+Xcqvy34
DkilOdVANIqXo72lYmrJU92LyqjeQtiGvjzb7EpBHQiSc/rUrXSjkqZ/Yh9Q9arCU4PYST+m+jlv
/r7PQZi/rDa2jntiSSmW/VwiWp7yH0po9tlQF5QewXaAxNxrw0GDQEGEFAqZA19dEmlVCbrYWCJq
a1l1DTqSRsqgdOwjASL4BTwzDncR6xG601w5oOAF6+uACUCImu/gpBWK3xiD+6HDjbDADhK+Jb9w
dxSZXK2oxxhwfdO0A2JeglPAF5VUVBf2EDA3MCyEmYJlhejhDzDjsnD7AgbDxMmuQ4csujiEzmSZ
IN2VA3DpQJLvQoJj5Pfp3wHxzoOLUEoAU56aMXMRgIrUqkBSVXzEkApDErmGa6plS3SnHW1I+BQ8
CUHz7V9d5gyUQ3XXXXqLh4LEqJAQ/hc/zvXhfmjwoOln76gHjLJ28XGsU9G5ZbJWhCkMtMSfJ3PU
xSnS4m10y7inFCdmngJlDmxRNF5Lwdq7QjIsMUf5jAB1I5DWyt7f+3+kkTWX7mLCqEogVJcSMJRZ
ReMZd8yJ7VjvhUA/YYXrF1SK93gPCMwUarzHBnBFqYXaztrkWfo0EeFLbiegZilOo9Iy/VeM3SEX
XnaQLv+SAEnmULpU6sRHlvkpxRUPJmzTb1lUiYWX66YI4PDtVI09IjQGz9JhRBg6Bt4nGHWxLnQb
aVHJKi4Ankpb2F+4Xx42MQY+QuRXggF2RfHwCRn4hKcz5o2mD3sqTJxrIHFRufppnBcyVGLOqjSa
6SaLf6ItRHR1PbxHXA95fzn7InKAeSxWIxrqtNmpS0SBV6Gev4dkyfU3CtajYIGmmOKEQg196hz9
zyKYSoim/BfhC/EXtnIbexmNLQTZZrAf2NQNShaVMagGkRo1TlDS+SE8tuxvlcGNGcEe/0y+hP0l
JAAOzvl6yIeULRoBosilJ2A43PxyGPTBtG86Q9Y3WzmIvGxh/C/vYwHEggqF6jb8s0a036ZHfJ+q
byD9KRhqzThZoYDfUUqzJBewBGwcdSB9tc2QNhuyyAajoP6JPKCIgKMk4gAPhgVdIpsHbbjl54DJ
IOXQqtv9Rq/hA6UyynQqL3FfsPj/dvAH6DKFcUyMQCsbDctABkWCXDDl9VTL3htImj6ZXROvT2R0
DEvOUvUdwqd0NPuHSg0J/9bkW7Ccemt6WamwVLJmXP95BvcAv4Mse6qyQ/UHSBHWkVENRlVm65Dj
0eeOW8CGOxcImVevNYWOZK5jpHFavlBxLkrpOP2QILlr4h82CEihwUnhwJg1chnuog2vx76fbHRJ
W8sP5HPIXFArOgxdRbGUpSd0I9i4TBhQ4tUGnxOzMVVcpJi8pXWOyNI/0H59+FFdcV+m/Ni0yz+V
7E2xfe3Wpu2y8NBQopznBVFodEf3Fl32To2yUMWvxmuI3O0Ewil1lNWoms5+mjDWxHIk8qPL6fBv
F9POImVilwA4U4PECd5x/Pr3+Xd26k5ZbGHGzHJXpenxpGDv3+nInXf8Zp8rx2mLK/qC0zRjv+ES
Nx4TrvuHXqPETCRNh1lbHfuAau+fW+q3G4hrqx3/bD7jmoVyaN1UHIQOSe8Eq1IRWzlgEPneLmUH
lFM/uMZjsDYfRDAEUhQrQfGpwRAD3PwyAcpr0iJn8pvuT8Mp49DfJk+SfpplJatkZ7uatrI3ovJp
G6FT87GyFVtcUfdhblDayaQxu0UieLcsE5/Fx9Eq4V+gNsXsDxquiaZE4i4ZjJNBsgRRi5PDIDt4
JVWm2JqvuykNQqavxKe5MkklO3Dt0xOIvBoQ6GAf92oxupZmI72TtGMG7Jo9f5Hpz7odlzydXLSG
BZZA+3rUYw62c47O0WawL7LtCoaVJMeRoaSkvv0Hk6DXkWx8TMll1W0nB/cvuy9ynlpOpyTGFB9R
BgLEovPk9uhLKXPBSaSA9mL93Jije+we6GurWh2muD/pQYcjXh40uJkmWokNMvIbSbyyftnO+pjm
RKCoNp2PwpxuR/OBdvpCF7TBQIL+V4Y0qHmHYcmHhFApwZZnRi3WmBhecA9WkBzRf2aA8qHcs5oH
Kr2S0xkcFw3IgCISckioI7HRVV8pOWJS0cpH5Cj7oCJuUYqNJ2TKg+6CSGSiCA8itjMalV1C018d
dfrJCI3f7EzVtcXGe5opNdui+l1OvhXxp4FBeRu0gNNjDvUJC6I8Qhbs+1+Vg+VPKLKqpVZX1KHX
QYmL0iRZI3G/tngY4Co5uwvuTg1LJ8RmmBgBWoO1lSeVay4iEg9XNf+PDUGqgnO5mDm2HGBMrlTv
Sb0afkNR01JG2UKj1hDhQO0cso8qCq5gR0PwUL4GjKZwhi0XqmWLe1SCSUKY4MmwCLLmoFfCrijK
ko7QoF6UVJXTKGxvYUXEh1YvHhU7tcvbTQpqoiNex7LaXJ/ip4t8GMGRPr4w1KyNKukFBzJStaoU
qobF28M7blF4WuNWzmNGXXNHdKb0tLpLpStiBH/LxHp832trpuKV8xUx58xVQxIzKgmaLxxztXVo
vKH+fcRjosBZxHDwysEw5Z1ZOXalwqYi9ebrKhfLasuNKAWf9dlG7C6MVkG6Y81oAbJ4GUQOeqR0
4+jWiPmoqir+a/WUhUO0ovtGt4Ux/bC7xKtCSTAqOZsFapY2vwXSSg8vkSEV3z0RAYTViQKxITCS
IleBGE8C1hPDPwSufbv06F1LhuySIqBTTT3RNvo2TPELkBHZoXBPCDkEourGyHJ1oIAOOBcY/eWr
RzZFyfZLBtFDoC6Z7Z3sS79jobSzCLn0unYfrtrg1COlPg3FerLramNUpKn9JKKoslZUHXwqqsSr
Arq5RM2Q/I0UZXAZeFl+jg3D2RMeIOhBZcYip9du10s7GqkbAtFqxOnX+RgG6BYAuuibdI6iuU/c
p1ApmU+fmEZF/YS1Q0wdtXYFx4KRBRNw986JliwBL2LZKGARoX8J/MG2B7fmuW6KkGP5raNT7tTx
1cPSDXF+eX1T8q1Z6R3HNdZOGAkHnS0q2o82C7i2vtAZ0gHRStyg6Z3tMyQ4AcDfPF9gQT3Y9Le9
EhsVLIBMSgPrygUmIKxDaIPAhJhUiy57vZkWSQZGzxCjaRwnBN/gaGsPmSGrRui868+MVi5oct2n
U9jZeTW4+TVgMKU7d/+6LAVvADY0H/0qrZXsXwdGn6PKMmE4RY9KnDHuwKMx2zv927kXmkjWLhMD
0mP32NX8gXVAH0DvFF+GME9fop+iriIki70VtkoMmrc5KJosTZcnYS4V379PtEVDd1wNn8tntGvS
RfdClG9YXxCjrIf1N5TiDzOB+enLP97wz+D7Vyo10ztSxg9/x3QGVMAYowhURCuv9TfO5U1OBnPb
weoJIv687bn3stcf+0SyHZfHHYackF1SODzZn+UVvhNOtgQqss9fxEj0CrvrYeVhr+goDw5nRsmU
q2pat5qaTkEMWusfFszDeRjB9RaUrc6/YwYj7IHwYv9Ctkz9k1Hcx2hlVbGRHGTIfJcuVhFNLdoj
FoidUSoNH1SaOubzwZZt0ndfGjCSgV3bSFcVqngMrWQ+9G54p/0kqsM0iG5hC/Rx79zE0mAdkTi0
aCkdypcofN2G801vy/QeRhKBbMMaq4YXujo7BQROgRuNIChPb3UoubS3d2RHh1eqbvTD5C9XCghD
Of+DW7/S6bh35tMWGcXWmK58RnDB7JwOm+EcpBSouO5zhOYskokfei7QEmBri4h3ciuMumMkM1eB
dh3JIPJy5mNrIrZU3zHo4Gy9+rcADVfz7x8zpPrMJkV+u/+q2M1ee/nnMoeRa60lO8ruwM8a6dg0
By/K0ZRWgz/o8i0LFcJ6Vho9hI/nDQRLjfMsqILqAZq3s9vFuE52eenngBAYFMa9W9p67eyKoGET
eIvsb1RjuKV5g3rhrNEao+s9Qy8ybfw8CLYgj4Wl4SetdxG54uD2PuaKmzhTrFOBFxFxmLwll9lM
TG2322jJIuWJEc4Za+JTdQBSHj2jsrNhmMNmcMvPUSXowEzdaJoD4qt3RsXwd4srghcX3R2NVy9T
qjhoKhOtr28DKTVudAMC3qZLEBdMmQI1HvTSdEsGEj7+xm8BMTFDZFVk2xvK8Hv+oAWHghnzoP2n
9WBoAsP1krbT9i4P62AXbcTz8/Q+qJjq9LNNqEePPgIuAV07pznSuuyeKaUZ+ZTxnjbnvYtYNXCM
iWI16CjFcqpmEWPOoYLfHVVmb8hvbqjCUiGacgGg+vq3V1q33KgHPyJFz5xeW1qqv01wz19VkuW6
EPkglPwoLUe3hSNrIElKpKO6rCooM/VLvK7GpX9c7pKpbNeLH0P8EGGHORfvWXCGwpQmiQmgEEos
4PB0+J02EmJGrK0UU3LKS3EFjbPrpNytuNUuLcKwCJ5MXVkNGshjtf0/bgxd9WDdv0evEUpSa0+m
70it64g6knkoqjVPSuBUxJ3mL6pOXuunSod4Kz7/oqb4P5bObElRbQnDT2SECA7cMk8KivONUdoW
oiIqiuDTny9rn+izT3dXVykyrJX55z9gHFrbBZI+ZMiUGX/ABNPcDL/Ad9RzyE+jQP1E9wk+uaaO
7FB3d7yJavYgk1T+bQbz2EH17nWYq/DhjQFSRf70m8/le9H6IKXU/p7bxu4jaxwGO6BXk5Gd0Ifb
6Oq9UWOOcOth/WYrbtxm8sVRffySMDj8MkRYy6jd4aygpLwHWvRJVSwDSgs6UeZ4TCyIcBjf7Hpa
4yNA5eedbfGn0PZnRskKx0SVfqy3L4qGbqithHt2P0JDGuMtkWihyKMpJRYs6R8Y9oQsiNwwQpDj
Y+uLar8KT0ecV6IOqLIKz/XhfZNh9E3v9JUn+mk1Ea2d6OmG/CvdH+XUcIP8eT6YvOHDUqhOhHYF
7zssYkGgmgljFu+87fj65ldPZJe58Y/vFXPssKUBBV8TaU5GA9NykPKPnc3VldLrEneQAg5mDTKi
zYcRQ8dv99L8MDaBsy6fitb4iEqNYl9lr+fVKc+Apek4EGWZYAkUwW+zt21pgvsJYqaMyUXpDSZF
qM5LW6SWAqSrWDrosOS6E9VneUzRFYJ//PXm1IxYG5rNRvGr4IPCCj8hwdj7Meo2NMkCG5AusByN
T1RYd7fJJ688VKu4c3Oea6HzDezPlKJ4IoT9aQccBaodBG+ZGfUTGdB05n0ozHf3sRphQiMyUKnf
lY2aPDxM1AK5PvqcY4hfhwJaGR3Pm6AeYaRFpwj1wOxLVX5y5SqMUBxJVzVgOv2vEw5g14nmlPAm
nKGERrL4t26smKgyKMwdoI3Xhu10ML76oy2JIPzKJ2jvRGQmAu4urfg9EtCZSBBVp8sGOjDFxEOb
IiSdvRlXaDBEjHN0W18oqSTWiCL6BxD8dihWA/vpMDQQccjb/+VHLjO8ZkGdlkD7B2nSUxSViM26
9ItqoiS92R/jTfuCXlxW0pIovjZGTAdGM71G9zVNt/MBVuHIwefTa1Qf0CC8GRa0qA6lSu/fDVAa
BPyZ04zsIhX/IYiV4WkMV9Bjwh/iaUpPVXrdSRV0J8RfWaeoN9G9AokgKSVMGaYnX3R810isVr4H
AIGcgSCHgBpspjCf3bcDo46wBjOHJFJB312jFG/huHFMPTxt5Wh1TsF/3mAy56vHoKry2AjM8UQl
P4w/Z18aICpoyRukoHE/U45VnOQon2Hc8WgKwPKydlMGMo4qbTItxzUaIHP7y7vmY0F6e2FkcV0M
N29SuXg5rkmgx8yUgHwGCGn6m07UBZha9JPOv9HstKAJ4kpRnvC4eSfWjidhCjjI0Df1fYXn5LaG
X9dlglERXX5ZNofaUeImVnw4d/mqCPHaq4yP9JWD7TnS6SEOTwdpsidURR6dyhvMlM0jvKzqTcEt
vjM15HeTciUvr6A8mamooTv/6PRdlL7IF7BYMrkTR137m/59A1liYcsNVqxavBQe3mWvyXUUtU0V
5ghkjrvJYFaswLyAEhFTQ1QR7zXqduyb8NmDA/qP1pMex8SFjCkn0Fs/eYAvAtcddZIhbzT3GYsM
PMoL6hv3QWz5HgRjcwUfaT1+lNMKpP79WfyrHe23YRBysn9wDZV8ioffQnJomYk3EImw7zchHpAq
6Si2sINya2JE+O7ooK+yh3vgEGsGYKIWlDGN4ki/4IzXoYcFtgDggp4rtrykgESMO6RXfP0K4R1F
BsXmINXHqguxzjhoMOukOkuOdwh+m8R2mY3ilAt/jEAsO6GwF69p0bk0xgFykO/a2KGIBQZZbYb6
I54obMQy26DJlImGTMNl3ypolox7cA+k5wfSlNWUk8qSLNBqJ7r/6QquZrEXLqo0S4LZ/r/W1X1p
TwX9zXCXYETOnpY58JHFDu1XZslC/h4mLNzA8tIwA49QHzzH4hYjswfBVQVqZ+viOxT+63nvEQ0q
Kr1QZOOap4Fn4SV7D7BwdN5piZWWtJQwCUpKix6wmzSYC87lXLUX9aTkX/i1pFYHgpe/tekplNm/
EKxUdmtB5IAIo5718Rc05a11+cdlvM6EfyaGXrKJ//T4/ha3hj8ePXCZvNnfXv2IAd/tQIhRkA5i
AUr+cADnbpYOpjcU8uLhBB5BWUsvL/C1nAk5S/9YmyA+lyENrWwWuFDwhTN/YlubIan2QYb/MGLp
QMVc4M4AtuP9pzpHcbsCU5E29c2PSFP+MV/ra8TutB6mzbpPGLQBlippUiVLN0NKPb0staly2I31
lH9kxTv7RDoiyW4DRN4MiUFXWfTP/uNXZqqizn7jiChiO5IPgwf/L2Nima8LrAQow5hf+l25r7d7
mcuK68Xnd9c3OgCsNaPk3VheUDSjt6guWVX1WIRlw/iGZvpt66jYzn42kWmtvB80WacQErYsQR+T
wzNvPi+I8rtrqofaGvGnHnvTf6NxOQjkGjVLpYwtWcajLtsz8vKpRuTWGd13BYwwMr+H+9vcbXfb
NqC95B2+dDtLMbTqufyw7CLM0MU24Xllw30zJrhhlsDMW2dM0PE0hPn5727R8W5rQatlKe+EMiEQ
mwfOr1iJcMF4VqT2ELBoOK+Z1kAiaGeUH8WqN/FaQAQy+IwX6RiW8k/xdS7rOdKo2Meti2MWgN8j
7CLr6M2eH4PvPLkFoclm2ApiUfC6YjcJVMPG3YXFoDiZd4eIoKGqv8H2rKKGJ/0dP1hYyvmNurHl
Ge5S3+EltaBSSoebK6I0EL7xddHdf1YIQs+M+85Mbs7THsRdtAqI2Bj8ZTT1z4EJw1CnSlnU/H1x
2l5SBMgZvEcWSWAPOORJl84bxjh81r//dfcjUVBk6WBndfsu6DTWMpAWj5/Vk0TW0kRniAMTFG1+
HpWoYEbiU8nzdZo+j3diTJAa8g5gycTfWB98X1OwBapFEGa1Q5n3t2QP9s/GUBDTjx8xqrqQmSsD
0IczCimg40w38nUv0pcQVsBxU4YL9H45hs1qIP2VtDE3mCdoIUlR7jnD3+wf7bQnBLGG/+ol/uBQ
z3B+vU2kzId8yxRVqFAVMRO3nzO/9Oku7pK8V0hIAYyin4u/S7sHyMHrFhvo00/vIIMBQvMs/MPE
VoX19MrTsPyVWW6Jk77on/Kggw0z98j45OwgT8O1i8kTTGmofQa1eC0yP4Dz9iDSmBgEGkKO2TrC
/jLI5tCR5wzdMweZJwU9iXyu/F+ZdK1O0GMPuweMhmdY8G6vHlixzZVLObvmiyOrt/WUoTHs/18B
DsxReFkTH9kTmug9SFtu04/5WJ6SzuG0OSW7aQGxO+4f7tHlwdowoDSjMsV0An+BE6Wkmu4Wu2N3
S4mKJnzFhl4CfiFfZF9cZZSFuMeyqFJpIFQdr0XFKsmd30ghxoX8ARzc8p9O+v6lyLv51e/z8JmC
Uf9jkxcNv2COpwhU7O005uKzB3dyuYnRygONegRloFQAb15Uq8cem4GEHQd4OkIVR3lJ8dcQJMU0
hfhvhhT6HPHJgFSCJFv13E6qv0k5MZDSNtY/pkcuf1c5RYNY317ITSC+0Oy35ibIqMfUjTYEfdwU
bnOWLMSbd+yR9I4LzW7eDI3HxxyR0kbcxKY/u+9Hd4ZOlsZDP+lu8jEZs8c63G12ybMvgVsjo2zM
y1SjppwM/vV8EjBwESeq6DTpru/LIXOdCYDAl5luP7j/ZPNerG6TlmlE36zJOPiSTGzkYGD+RzWa
qYIUgEUrfpBJ9Ti08ftQU6nDy6/EVXstiBNpAWsQo926sS/cJ43dQ1urul1iVeatr2GO9nSrWPOu
/K6MB6tBqHGQ7GjNYrT/Hu9TnCdd3nyM92B6sdRjz+t5d9whqCVwM9VWLzBxjFfA4QmT1cCzRcSE
yEqGUJhQsU+CZTHQPtnBFYXQRiCyAh5HhwGCqNxgKkX4/7HJQBW1oe6r1C4mnG9hK7zAgt8r5r/B
LXgGN2qJnjvtsoer9mtapnnMYsRGK5i5aKrlKaCstrv7sz1a7VYj8MynKe21tgKDle5oqxE7fp6O
PPXImoIr5KJe1A9jsKrYuRvs7k1FE9styNkynSaclQEqS1J3P1idAmrqBfPUcQ7av4LZJlmt9/Gd
BZYQ2FVG10PJizcGmGA83LTgteY7YG3/iPQUqCUc/DuveBfGhwz4+DaeUf+6YEkeY83l08FRNDFS
nIjxBDJhygSZ+VBoHd8rilUG6lN5lyzFvEyE+5iZMiNMBIOUvjqXOfxpAZwIvSF3aAbm0mZLN43W
W4w+5XkZbujhMQLnV0zrQI32gTrIZeOSdKARiqUE4sc38nxmJGyBtdN+2NZbcN0ywbwwYhnldGKX
xqz/DtHyRjfGE7SQyb8uNBtuECpE7lv6c3GIgSRge3d3xBHyRQ8/Mk6g7pcrUF4skOhw4JMWHCZc
mAXmDSE45gfvtwtDJdxpodBjZgYfHj+qFJ4HybvYSzuPPSKqoAZxEYI7sLDcnL0QJii2m4wVvcZR
4ZWfoyn3NG+QJ70o29w4uB6HfZ6K6Sc4EJjKZ9UyXaNDQnxN/kX6Bh3uwKgg84uxzG0qBlpFTEEI
qenFBZfkOgy2PFlRixSlIswXykdGsGshGj251d6xQsrvPejyLYiHJqJUuNkDcGMFgIdbMfikH2bx
Ylio/jm3lQ4vxuT2guKbbj/CsQVDmJNfYipLXBnkXOp7Up8Lilc9kCxnbf/n4gWasptU3H/CwadG
mQ1mIkKU+fHpiCkVQ1Ux35Ba7nfEwIfLNXvvdVpk7iGuYl+e0XFJthyy4nsZCYReBkMarpHqN03A
LYFJJ2J09KgKV+xY7Tm7CQ0B3y7uneSZ3+aFkXIKNj820VcoKBzoXZOfNGDcm1gsB6wM7730GVTB
UhGLngDrlkSgofgXQg86bGhj804k5B5mfjLak8aB0gAQyUqFwEocKRA/PDTmd/y5D2WPuiF8rDA0
xeJPKLDScPLxVjw0vB5vJjOZRyiwy2kMXUSUo7BriZYFhnmISQxcSXiK8FqkBxqZ3pvyI6w8zged
p0UlJ4OvF4XH7G0sqRnpa0XIp1s9+SdmUTRJUvGnMjzlgHMca+BxcDJX/67uAOiEZ1EugtRl+j9x
KaU18EXIiYrTG/AqYk3Iu8nby7VnzTvK2WCT42RjDMsKk/FA8JF/6Sh4hlgwqLZuMKFwOFxAxf3H
A45txZENiN5oQSX1Z9rPI+TInAg2wMVkVMiz19BpQfi6OPyVCQ2WT+51K7IO8SeWffZbmulfu0hb
Yz2oEJltBc2xIMm+t+LBBk6RhZJejecOfpQz2I8QCRKsQN/C49LhoeShHcEuprP03nsuGSNYaAJh
+HKE/ixWLDInlME5dwHnT6a3V1eIReg9uUlkYNffDGawifiOh/j8iAsAdKjff554vKIi5ltZwmiw
/pjUVH9c5z0LEbX0EWiP6Q+vDA8n494FfQEUYezOeoin0ccDrRDbHG38jxNoLDglqEA/zEI5/eLz
iIUOQzTWQLzbOFEy3a7+9LFw0MBEZUYJOwhuTbuCMM5mIOSL0xQGXQiXhz3ivYM63dlkMYRpnpTB
GUcWQXBYu4+jIZc4i9kBAFG7q/uihYXIrdoCkfxO8L0bmqgcJunfl6QLmKa/ix85CsQ7NLgyRh5h
iMrWQNmPSMPzhH2ZnuwBZH+uONveQuUvo7BizROLVPD0NmoBvzHmpnHoUOeKDbRwJeFrypwc+2LC
T9D6EcjAvwkI3iNxrrWYvATnH6JwmJsQhrjUp8NAoGh+gBEFQ0DpnAkQ4gpPocc0ZhedG7k+PgML
dFZs5+AcYBtMoXQytBvGOF+cb/XtAz1I93D6aSmsYQZiR/G0d8j/Xrbq4nrryngJpy+KSuYoYt3R
Ir2SEAfsYgE60HFLmDZTjxGqvrNzCTS7Z+/nUi0P0NowwGQw9XY628/6Q7JcZ1zbT15JVHTE4oxF
AfZAgiIWBq3TGbeMAW4M5eRnVdg6alD6XYD/jCaCbLk/cWCPcW4vMhlVAFgkw1/MF5OBI+aLo5CG
BI8M7MLhhvEgwRxyB8LLmb6ovK/BI1WZyIxfCxzbF8/jlTpAY4PscL0gNbBADBna9cLzlOZhIKps
Fr8x49r7hWX3DUxy4Qml8uB2pnkTG+kOoBj+pQsoQ33ucmHms2hIlsaNpR80pmDLfAMNWeUDwhgP
VruCp/NDvC2P/5kU2YBKulc7HVKdGPsDjpHryjSYP9DpUcRkKeIFFBHofym2aGxyZmu1PfFKmHRg
86cpPLGuF/ClCRxxGmvionkRhtN7Rs9I2BAwTwOkRtFPyrpOoSa0XRp1xgJXu4uCn17ptOX12cqB
sdn3gPv/nWyWuj+zQZbDv4ef2qBdMXAVnBmEX58zpbBfqtEF+Rc/Onx1frMJWPbT6hE4NcF8tG2N
Gn8X+uKd8fIfpNtWxjhW1zfcn7VgEGSzxlehGIlVBsZyYBySkoLqYorPXDa5YMPxdJ4HJr8w+lBk
c6q2GcAO1IHS1rZgwk0ygj9XYav2sNGOC0UObIYRtm5swRTWwN+Kwm7ztLrMI6j60z/nxgMB3PUB
YMEaQWbfYc2GwxvQyAe+OJouJJw/MoDAZjXqg6F8CBUHysDHFP84Do1pZWG9f/X0honjaX6dQ0UA
vxdhAolVJIFvYS0HksMNwcYeElRztdrFe/w+Xuy5qI7OMPPKBXx7Rrx3z/9S27jZ9oxaydo6dOQL
REZQR5yHW3i3JDdyY8bizvjYJzfH7oecRmv6xGLlYmx3rlDdFaOcVlPCFAuzmmBgb3YJPHn6t6T9
KWaXrzHuLUdB7t3+6QCCJpavX+ucfCGM+DSFfJvG1Ul6NoEkwZsptZ95T3//MGegnLEQ5uEZAYDB
QUTNUU5eft9pfJ4Rp5hWhqh5od7/wmcnQ11f73BfUpwP2rTknHD1VacaGKWIOfoAsrARq8lrvnOr
5Qvz2M9PHQmzY35x/fG6b4XEuJD7EnU/OA0qbPbAa6NtiWFjEQ4jTPJXGZ758yFky+W+O0aR4jaY
LY+LFD5FEY9WozB7UDSWTv3XV/WPTPqCmqhryZQ2nuzKACnklbo7PNPgYoQV+LaU6GJYqUjoSok8
Y6LO8ycl4MsBeb+vmUj101o3xJSNphyIbnohif1ZmCWx7695D/SYlKbaLDOjSdutau2AjyEyvtLr
YXDsVsYrgbdiP+dZeOesXCbFj4KOiNRreFSB4nRN2oQhVpAoKmLoNOK3QLUo0wvVGOjWcF5A/Opy
g5+tPs84mNgfj445A5O0DZtpV7EZ8egJ6wi7VII53R4wqAOfBvsnEg5uCAPEqpNHHxYKRkl0BNjQ
Jj1K6i+DQKHEU9pQwtay8r2xo6VA2IUjh6zwdmeUCfxFIq/YoH6xFaCh/SEsNWLFpY0nQKZvE3OQ
gUIkIhBuFrctdT6V+ocVLRVbDnLyqJhoLQS8BrauTBYdEhiIM5FAk+dC6Pr0i4si7e3rYw3uyt7K
aHEqM8OXs9uC53PPfOz8R8QkD55L7PCyWZcJ2Qc7ridgKTKOgftePpmydQOELlTHBFQyZUVmy43H
e/OpMFnnfKCJ30BRdU/GlL+ZKYgMTlZB16rIsJtckiJhyI1Phf/29aDjZv92sKx+PtENVnt/OfJu
ASwULBxoXHtiXDUd7Cm9ku6qPvb2DeXjC/NZMX7QO5xyaXhONhsQc4td2BKXhmbhRX91N9vVxeK9
Aa1pAHEtFcLPSErggp+GeAwfeMpM7lAB4eIGyKNL6LVHNOvX+Pw8/RwD5hFYLsCbCVSESxuG0GI7
Dut6eyPmM1UZI1KLY/VI8Mb2vccJIhbLuBcl/iXWVu/0tmWf2gPdJOcjVTBluJIMTg61O76po/HH
zCFmo7Ud2N7vlLEqhSDdZGuI8/4pVKhnCJqxCyz20KMbsF1zYwJ9inGtrxT2ZXGZFbPXvEZImQzX
fbi/ET7nmXHxFOOevuLB0kceW7i+cbyGkkk6f0os5BmvsWws+ecjawhmB33FvKaEho2xksiCh9lr
TPEszC9EoY+s9xmiDKQKwe/ABH+6Tk2Enfi8gchNwFBmtQvT6AkzQrzkP87DGpoP1chdBcTL7mOn
YV5XPT8nxnGESbfNew6wsvaz4BpnwYuSPjjH0K2nKsf99d8kMQwaoz2qXnV8jztdQtEujdmsFGxO
rmmxvSFBSdW96qkrCUtTvQ+KSyQZ0/ZYmXU6WrIW5l4W7oIBpiZG46Obwr8OeI5L6NegdUph9pYi
wxpi793aezLd9l8sNEY+EBeZozNIJ5Y6lfzjt0UA930p6twO01FYN1eyNFCeCOf5s85wVrEvSKEP
p98XXhM5Phv65ESQWuWq+2L8MHObTLfG2LGdv4k4z4N8iifGk+KkML77OgRHk9i11TndJSOet5Dw
t8Z4jBWj4iSMdUBf+hmUGYweltdExyVvuQtqtop22bULT7EKHMp1h0Bu9F3Xf3zQiNgtS/tlBxgw
/TWaf+/tCyZnnG/P6RDO35HjOZP5dnbI0ORgvis/Q73ywcJjdHZxBeF/vY95q+A2GdpGGRo9wmFY
C7ng0AdRp9Pm8AS474P2B/ESQA568pwUh3p7olzcD6kIt5CuyRSoLEr0EvZfAwnlyyp3SRoCjMHu
YiAxAYkhJKFM7hv33/cBa7yr7Za52wVRqgniIHA40Wfay+oSAu917J11ghgaAzoydIOkyn2Iewew
vVMbsxjBWrC/2Bec1IjUfQIJhl3N+Bz73setLsb8CRAS6+H5sFt2x1z0fsgNdSywA+GpaBOekinE
p2mDzhtvkyT/B0UqJyWU5fdrv+edX3wg/smA7UYY9j8sLl82VJnn5EfgrJZWzsOq8EvVDacLYF4S
fj4WTG3KZUFuxD0zo69YQEVCGGyscuxDQGatTYHeHa48wglfcz7RawKjx+rxkrTvdG/RNVxJB/wy
yZmqodsC4czvqOdl+CfvowFLaE6eYD5whX95p02mIr6DXt4Be2Qmyw/9LvpwMKXwF3XqQnfp259O
ytFMEs1aSVxZMOW02jzZQ8YGaNlLKv+gi14XqPPCsIOyHwILNS5tcgpQyaoqcATcQlfULu0KMROV
86prsO9BzBVrWjg/vE6zSH8Lh+6Nj/onvX7wSUufzYBWpGYcoQbaQbhshGULj03kc0jnGBrTl9kr
yG/c+YC8Ek80SHvpx3k+QdHhrEksXA4RkFh7sTIibxR52Ns5L6lOSnFzw0Ml/RxUV35nsgG3G4YY
cKg/wt0SVp+hTEepvm0Pw22Xb6vNW2t1Xk6xztzhYkc2vdXRzRclyOz020BaIgzS1jZYuz/2nzbV
9a55fnAmhziukIUMuA/UC7/xYqW/TJBzi9G8W3RQS3OCQo07GNx11a6YIrUP+01rhomOl3MD+p95
my5Y7237YSmTKPsY/KWKvWkn+mnxaCErFbomZ+UKpP6roeenneYy3wgrsirdcCcLGm8Dr8PVaQnt
2TieYlZ4lnpxysHdphs/oVMsZX17GQCBcme8LQ2C2XDKS8MEoKeVU8q98DL/iHisrNADmNqLCISz
7MMfsRu6aUwWWO/vvJi5yObSXQtDkCRA1koRQO4MQh5XYiiCTG9DRws3ExaftKoKJ1EMRpYYvbDZ
4FbAD7olBhBqwDNDB25z3UScIgz0DT9l//x3004MO+LaJZWDKwIvAWuSg22drIbv11DY4Bwzpi1j
A8roMQucm+heNFdyd4QVBKmZSsZGEc0AEs5LPHK3Y4USB6CB/9B7QnzGW358SvgDg2WGRDu+Wyw5
xHYwRrghkSPOVl3/xXHFs/2WtDChn68R4ELzGUra0BhRz5uuZb38NzKXvQAa4VLc4tB/zFnasabn
+0QPjI7nxIT4hjeHmA7zvL/NodGJhZ4lnh79v/7gArdJtEoi5xlL3SxDbETBcS50CQ796i6ZR/Ph
6ZckvAKKj8eONwjER7aHYfnI7REoweyRLujqPKb7eGiMpnJAzVxY4FpQ6ERYUE6wMzympOHSMu02
eVBe7PqF/ffZyYm0gbQMOmP3AVVTTCEWrMFZZs4vUEBWSsh+zNyMtGUURwxgjicSRvuOvOBYDbPt
49h4X+8WVwvFu8uOVGRmsb06d242mHqV2Q7M97F9GOqK3Wp6tm4pQzr3xW5fbhWyvOW72f3jGzRk
j13SLIJHZr4lPPuxEG+KAm6J37+YZC3vaeqm5PnG11gOkvDsmY7zkXv0c2PLVVetOJvWVBeUzxAK
BzhRkGA60We4XlRURV8vpoluoQaM90QqSX2grGZHVpHVcSbOWNJu8ruYEHn1nlYzwPjCKcdZUIzs
bJoxurEui92GPFeqq5zC6mpdwHGIfobPt6gWN+c/kVmJoQZn2Jjvu1wgslmRnp3Ms9UYblJSip2d
m/PGIWvnF+OMcgLDDcS/HoN7CwfElnvNHPDaD7dyB6ZOC3nd3JxHoFp3Z+jVSWE3VLMgBaSMDEgo
2avM3L8WcVG+yMFEVy6VELfSfIaZEiZXE7oZCyIKGrBIqsSXkRw443gXsHyCJomrldCGJCMdMyNg
JVxNeE6HrvmDdyVs31VyxPhlg4WGeKiIp5M4mxHz3q5RPIvF1McSE1YVvxcxp5LAOzRIfOXtYxDT
4A7VdymyALWwNeF5h+/ta0m+qMMLDR9FDJbIl1k5ka64/dXjalnQMnbphSVpRYz4RYODNBwHgVek
/YrgTq6lJGK+YZu0qPK/1pNsFYEhRC7/NfYhMiIWhi/99PxkQewQAGU3leedR1p0+jj+i7Hpv2WN
tq+lHxfjfeR39hYMg3ZTGCbj1rS2WzFFaSB7aKAdXXc3xi0haByJD3jBTGHtWe6mwqTasQ6s0Tax
vtSiLYpbc09HbEEawdighgkikxIWFx2Av8UgeVsZW934LOW94ZDwcnBmQGdqZIwMoR2RxVe8AIUf
hyv4qUDF4NTQG0/IKrAWAkQR24HBdGjEBV78ojsU24g+s3JJepCFjntbfLhJT8ZGoES9tBOCJnl6
AljQLNIfSiyMWK+KZ0Mv4DwETLyXWtCDwLKWtQq4aC7AC1QywANj5vJaV07ckNMvShN8AThna0t4
1mINaZncMCZQPBgMrpkm5ByRrUhYcyc9+3q8mzJuj1RC0nq8lxbQ8E868c7ViNQhhxYme5LPBiBE
Kt0zqEl3OYTptFSjIStSZpP/jF/BS5oNG2ccB6UsWct5UATv8S2+p21pqvtqLDHRfa8IyHbmW0jJ
9io3YwGA5wDTnH1JzsyMIxfVjBqpxLuX42JxYkEUZ5wXFf3JLE22V56nW/zF5G6wIYt6hkLC0yf3
FRU1v+37CARgQCFz9C8uncCqGO98flkHwGqMcoBBWNJy0OO/XXARRC5Lde4RbgXIhbn7RkRR5OP8
TfNONj2wEOWgyzIsFmOY0kof/KsGkEv3i7QfAbxGhw23xWFoAOqIQitoxvXsNHSGS9hjyO5HnmKT
bwxJ7AmozggP8zPl5xR+/FMoHPKvfZu9YZUPHMpP2OHyXQqCBXpPEbyKBZ0W1FHugU1BjOAUEWZv
Z56GGi4Pq5mgYBltS8/mPp3t0Mf2HRqwnq2Bk6mWQvm1UaN+pFiX8OOW5gzfnxtLEWwQl/kP8c1k
HoqUpbU2GzHH04yejzHeFJ7L7IlO/264c7aNKbgJ/Seti44I5BxXbnfhuqTnqstupAeStCV1s7Dk
Pr7K5FI+IlGyhQwivG6koSCWESZlp9Msb6xKbyp0GHQVJ4kpA5AGlET/RPxk5UsMrWLTlvOa4h9E
iiQ30QsJoDhtNJEssq95E7U/D5Yp1XkQ8lTw4ctZv487xTmpwf0EfdDBDmWbVkAjFBxfLmiSSYMK
ZRe15NK/MWP/TD78vDAxM+/iDR0N1hou8QEghv+lLKCBJoGKdzFkQ+E0cxOX7tVReYNHoDsndoHu
D5pjgqnaJSfavth5ULnlVJaOPWsfOzbq5sp8xtVfAvSfKYexV/B9RPpO/5GcYjFw7DCTOL6Mg/xJ
vBLt2dA8zvz9fu9kBjsp/eJxPsAZ6uGyYYdDzo64UEpi2iQzjgeX8i6ay5qFyQmr7P7CNlmaSDBC
9j1rTq//kB0Qd8jqQRUhqehEDbBXxRp7JE0236d4sj2fKTsepXlKvys2ewcvSJ5GWKw2h4cceaOY
r58qMqjctkTI9R0pemSP4L60+egEzMkzPvpIZYGBFSHppVksfJ7NccPmTIso9BZhOwGb2APrHo4s
JaMp1ZKLq5FPjCXWfcUzfV9dmWEQtTzRknt428sOOvCfnhhW5u5t9YZ7bB1z8xrmHJ84Yl3Mg32Q
8UyPJ/WN/EAmmACkQrkExfuFcwqeBrsTWWbrbPo4M1aWsGlF2yiehdWm6yOasg5D8x5ycPMnB2ac
9h9i5uVYMxdTzEjzn/zj0+vTt1p4YCKBNLOFCg7ZMQZ+Pu5Pctc9HMicTTL3ZRw1MJvczVzM6TnE
GQW3yGruxHgh5LOduLG2L3+/BWOSwku3dW4GfgzBi6HMBtZ5T701y3iB3FzVzL2GY45RhGKGq8ER
QsUDL+Zh3b2DwFG5OeQXai5fi2VSePdO+7t3C78uT0hcAoJNrquc47p7nS8CsZpJKmup0JTkTN/2
HOrivsoX2iZf7PyT0+Eu4HLWq9qrQ33WyYx6z1cSZgAN0Ax3IXQV6miv9gBt+IS4Q9oiLhrAXQPn
Wg9xjcTNUz68CLF2ziB6egP/5ek2JqK6PZNbtYEHVXuFyxvMRj7Vn41FgFMs9KFxcuTGOcU7HhZY
ceKK5sJ5G070SR1SKZozFFRJZ1aOvx54P3e64lXcjSrjAlkx9/LczuW+nLHaJ6q7S7UYMiOnSdIH
avpjaZq+yL++bhur4yzqpcb59+bRtA7HAmBlESgNUiKmhYx1kFRd/IY2TSLXChI6/zOUKxgiacF5
PoyHcS8Q1upujIyiwokdJUCkxzJFEt/2FzZTPfoQDHQ9MaVQFb6sEbgk7tSQxnh+5NHTce5x+Shu
wZqehcBm5nOukEcenjbYDzDf+BpHbhbaO1AQwYbF14QJ3Hfax21BS+F5EWVGj1gDExZHinR+w4eu
weLV2GFgq+F2fKV6flCl5/ZlW42xNwhYxDjnpzQnrPeJK2k2Zg4kLrU1t2dhctdwEf3dpli8eAa4
afw+LUGfjbkYF65Q2p7glEM6Ba4cr9vff1cl76N4j4Z9nAaINZIViZL/xCrBFaewQWeIKYQc385/
hXQB9uzkiJEupDaOZi4nhJ9R9ifeuzTvMYDgOLflTPVXYAqsXW+34ivF4sHN1Kc9tx7j0uUWt99u
lygAivrc63EiK87chwEIvcQVphbfVLq5rXOz4U8bUsDEdXyjwCpcLFo5F1yRyfVQHdXwpBgFvdCO
2XFFOMw1/CQNKwSmEK0oir0v6Vf5L3b6JnZO7LE4RdBNmGVAxzKtWULO+w6108g8oSuRHvQZ8zbM
4B7bu9NfyQcmjK2Y1unXV7jUTEqtIcpK6hwPpY395XEsIZW0vMP1bqhROeux79Rs8vLBFDaAalZN
eFcTA97cTOZwor9OhSCR1kVxtn1PtWr/Mauj0914T6TMePlxNb7RhcFnoeMX2amO0K6hXGKOQfSD
22HIihkUKzFNwZL0QrbJG29YTQqeN82s59WkMv4qDfsKul94j6D5953fsZx1RsvbRuFmldGTTwXI
HsSdzYMondrVme/wLRtB98FVRnzUazbTdkJtAwtn249O66HXpcszHsHo5xF8JopXYktcB9306+Ke
BjF7zZCUsSodeMac8TMr0ZlQUeZhd/ylMYO8h4EIp9KAAm99vZ1P1cpbXziZdYS2A1oZrA5aBXjU
t+Q55zyxy369PSBFzf0XLxkoU8hj6GxfvPfshcbDOR+Aw4M67Xv0zvaVzlxbFPSyNVILNsrsWK9G
0cA/MZJV/FMkqfHSm9AOTCpzuHpMH7Bk0iKoxkqog8d/vXt8CRI8uflLuZDiYy+b9b5hVMs9PlXD
dsH8lAY8KFx10lnsjGPJQ8Omw+iT8bI/pDH6RuCswdvFdbqYNk92dWpw94l1cWPc4yIY0vUpfD4p
04EHpCy+reJBUAa3uL/n7LH0hDGjDh6PEudJKAU8Vy+qT84JWowwCy4N7s8CTk2SzNYs4A08oROW
CHZ7WZxLc9w3lkOaasAUpvE4CQHHFJL0I351DI54YlkTQtUrtswr4lJA5sfxyqN2mV6CL3m1c7Fj
5wsGUz5wExZ0HnYeUib0Y3gcrNu5CezyoSjbf9w6FQDgxnNUBKAJNEoKbacQm2ecOY/5sVUG5ZaV
jQ31xCu3tgwvVIt3oTS786MX7suPy8UMhvx3Y37FZBvfbUqfib9el97QYAGS51DoYaWxZ0i9c6Wm
vG6eyS0RHGDoKJFAA9xwVFqqB2wljeN1/rVefjkZBfUO6YSIJ5DfcXFZ5PgYjXlo2IlGoC28NiN8
R04c7wJ9YSlubaKkoOUGc5I2ubFkwrgtJ+KNodF79wC5QFdYycVbeweEAprERrsVDQmQmYiyKqgC
8vgqtIm4t9Hd98zLLJ9hIscL44Vnj65/RZy+ZrzNsFJZk85KX3YnY27nMhDjLzafWazxIWgRnSGu
eug7xDKPX+8lP/fbP2h8OBor21l/aF0rPv95LsqOJ+xulBho+OhpJauJxnvIYUkjHnIdf0VjKBhh
cflLEsx/8e7rG73xN74fPkhSei4alXv0jEYQm0hyHQVyQvvOLhCuQIShI/MoJfq4jX8Jv/7/aDqv
JcW1JYh+ERF48yqPQEIIo4YXAo/w3n39WSnmRN9zZ6a7AWlr7zJZWVkNZ2cf7Ory5F87FW8PDWDn
H7rgZXjTU3dHmHokhqfPzz34ldapeyBzFUy3dXjI3mm57ewIgBGzR8YAbXWwkgHFtnpUH9UjlNqf
3npJIMHQd0XYkJgYrsz3QMIHu2WVPGltXPOKh0hheVET/VaeSvZfqy4Hh2c58e+nVzkRyuyCXcBW
QG6VMiG/vibF4ShNLIXMBGEcLc01RWQePNMmbmqlQRm+MAHU1YNRfryrolSlxIgbRnFasfBxBszD
j2bUYwgobbyrW6fFoIFgeiUk8S6FNbveJwTCJc1x7y39o0DgKk3yz6IMzF21iNIWxSgfVS3K5wTr
EspG3R1ZBJSAEa5BZas3sEG63ybcMJoIWAxFKSQ7eOVQTBKWlIMogVt56LUtt0ypZmceCaHPXhFl
gUKsTrYqtZlPVG0fYBSBYXVuTiX4Mh1KoW6B2OvG+OyHI4j7i0p3tfPK/nX5WzervStxmbSTn9lc
ksnflk24OIf3ED0BhPC23rRIM4SavCR1i2SPUvxMfkTKsvchxPcsE865Uh+kvdxGKmDL4SSsett1
mPKaB9Vw9ed5+rZf8KdD9ZKr/CEkg7zoru9bFKQQsct11xGVuW14QnCv0d1O5Uxh9lNcoZcdgtRz
pVm2APzQFca79tt/Mt2bWNTLFwypMTx9GPtg+QCDFAuUpeir1tXfdLN0yPdYnO6NBXl3n7w7s+M/
Bm93XU16dZiCztu885EPp/gwoJTrqqKLZfPXO2VX/QhZex5E1Zp4VCumU8T0BAHAriEPKlC8UWlC
PSsSX1f7Ww5SHBaMf9NWR1a/8eCRDq6mDXsrK86FEMeEaU46eEi+PgiUQPDnJQy6R3xamndKx7YG
e6aKTvUNTQbpRqvQRyMCutQdIXYqKM/YK3y5c6mnj+x2FIHlPNlJyhuVRNTIkn5pqU5fzDZhIh+Z
H+UOUgM2dJaBUAp1lOHNIRtyYxrrR1rCR2Zqw3Om45XJonbtZ4Xvs8R/khhgZ7H0KlknivHRWBhW
JcENdupq6z/AVzV6/fcuKE6TjhUAbnH89nV4hErOn+IR8tFXLoP2Gv72cLS4cWc845DWlWHqVXPO
e0TlEmBYwXWO0jlKFQZXJqF9rrejnaFXajDAnDL5rk25KhMQSmAQsOVeFuOR+xW/QjeTtrOmG0sl
/4OqjABioONwqudApyLiEpwC8x6mKmeq5ElZDEYMbdjDT/vR1IgBMGMqYQW470B+Rq5MYSwU6Pyy
cl1gZVJWfc7djpZgaphQDCdnnB7TOeeA9c34kpKxEdF4DYsjHCXNNyqnAjCJu3B6FNt+POSptOZo
GwJHg9cHlgbfl14Faf1IL0ANo7RUQO3jlw60ekIGEn6FzL+uVTqOdGmtNt7GS6NTH9i7QwXPrQEP
YOxYScABwtkT6DfnjW7dEBajk4s0vBylZvqDEBWAASxRr72YyZE0C3vVVh6MCrkNM8fYyItD3Z21
kpSbVhMsk9CdDmtTQeXLPTs7cDgRIsBR+CKrcUiTlMYk0CBSrLss+oyKA4WFG6Ep7DOGlwualpBr
maLS2zkhuqAOW5qeCWZhCoAsv5RHREKvKg4eOm/foKSU2g6BmlZz0wEr5b8LwRxBsRJjB0fhEnyC
nEIRsbc9SBCkZMJhcFX4Pb2u5P3AIdKeLPl7DUBxIe7RtkQNKbWPTjYEJ/sZeWJBFSsbooBzAGVv
8q5E0VnSSChPZIbH71wk7yrlYhz7DLzQPoD1bB1GS4AKp138busBB2XPpxOpOS/yDcmcp35npvhh
3Il33IBwWrAqXsfPyLRQxz2CZAr2YuEy3O1Od0Jn3/t6W5wOzEWCHVd0hjfGIu3iXnC1G0vVp5+j
1X1/iR/3JB0KjHLKX0ksUa/BFcsn4hkzQ6J3+lWeiCA7ME8I/+SsJiB+b+/kEgyAPjSffBgw1QhY
xFwvJd++CwBLAjwwPzJPPHZWiAXT2hzBrwkmnepUFEit6oZtA/sxy6ZUDulwMmpg8+RAIwKOeBKR
PCt20DiSSX/tXr1zKz9iYi1fzDrEzmluC9Yvc8XVthBuciniC6XPVBWd88kjfeGetcLPSLgmG5PP
31vsSPKJrCSx6Xy9Uis1MvSTp7ajSDKOn15TlnFtsPcc7GiMDhGuDce+BztgRbg+KrQs2927oyfp
gSSZn6jBEBnFDeAkAF2wnPYtxdqNUJt/xzaT1iOlNDbLiSV6I4SvRF92emd+3fmBNCalzNe5VDk+
2mobjMqEHXwx+/1vU8fqxmULiWZCi6ARxbrPlvCGN2jJURaIVIzNxk7d9sDRiK9qdG2wI/igpQIu
pYcEBqwMeBG4F8FUSizW4FEJtVgvc9q2LQJAwIcNuzEXLzfkYKQ+rCR1nGx/KStTb71CbXGSbmaf
WTtgkmxgIWWcdn9NFpP6rBa/8/UouDpfYaHUNA/dPYBp1dyxt/VO+kD+A2llZA8JEIfv4b4AfBwG
CelGwWK57TI1Wq794AmOBBikMMJTF6qjbCzHiwWYKbnVaujh0/zSAn/OMDeeTCQDXCE5AzGaL5Ok
fa8zOMI24oLxR+EPJueX2ddUuInwU3ZK2bw2G1CFKX474isirgk8RTmeigNg+TaiznkKaxT5kc4m
Ac2b2dXXuBF2Ig8wZ36JVsPTIO0+KMCpUMsTZgv5D4Ym9CoJpDOADpLR1pGKa2q/sUqc4O6TI0Uc
DM7LTTrbDRAY1Kp9r0ZWbZ9Vsf5F7/zlAt63q5r16JqUEc8e7YIGAAKpFSgKGy6RX5DEMd2zUIDm
b/P2B3pXGBfGd1hSG0bTPP3j6vyPNoVvnXiV4E0vA90MN/s2hwjDL04IUdrgsM3yCBsAxw6yNOkC
aOQ9Kann08rTFT3b7gPSYEDa+EG9v3/28p2KvUmgeG2Sd3cNDhAytPdI+XXSrg3WIC+jGl2ZpTGD
JS4N44ZeEYpghKkl/+XUxrXxml8k8A6XqqbvOFdpAJnsMNixKzARJCTn5CrxLT6iFJ7oKyKAowtj
139Ym+HXz1MCIR5kHhGCTvNy/xuusSjMoCJDITv+eq+g1iox/Kjz2BmnMev5pXAGil1tclucnTe8
b1Q+AUpFfcnZjZgvvLcaMKhEryYdppOAkEEo4xgrh5UBp4BgPQZ7MjCd2B+AB3PA6gu5AXDwcjH5
FKeTwRXKhDItWJ4shXZKJtDTjSEN9Y5EOz9m0GfH0EsL5xF8Xrg2c4642ysEwXKkDGs3oIoyaXJP
Ry4XQyO/s8eDyCPueNlpLssEr5J9dW8VR/fWtUV4qNTJiqlMgD+DcYQCN3WIa9lb9C9YahFVX/bs
QryJTd+QG7LzQBnKfD3CgmJUeJ5dEriB3IxuWA7ui3GQA9bxl9VW2FkIz97PJlbYSLpr8FMeAy/T
tRLAKr3at9y7v8Ogc70htoRDzgfoQGlmiO6H++A/wsc3l4tuLh+wlMOvZwEWjAblX/KXNL5xJnX9
eXNGkYiwGnrMCzFNymFs4jcYsKwuCiGsOjYMl4fTU8kH8wucROQAGRy+huDWHExMQJsuoQ+3qBrY
m4Vn1ZGLxIEKb2DfnFsllpF5VuwpT8Wan/GRK1WNCNSD8hTgkxiWhD2uPL+jyfZfYEuJ4cNPBRli
C1FkrrCnsJU6yWUbCX4MvJB+XQFFLTCGtxeDpAkXblDkePoPlNmE0O9JR+74sDbYFbtkBydkh8/B
gBsgMlTlLQk8qGQFTRnoh6ozzk8DmsHwKBuqhNYA8IBRxP/TOJDRlQhwBFcIcYI10Xy4WtOGcabG
+LTouXgiGM3ogJfN9lWpXcI4UswQMkn9/QJ6i7Q0blgSGQoC0hZFRYzt+Ek4KMYDLRKuCnT7nuIO
TlEP8oqgbtwnzBfiqC++BDoN9hmLSSSdYZiZ2+uXwMpYGPsB3ZWqtopyvH3ANiaM0XKxWdiwovz3
FYKp1UWylbBkvGdzHLzBGy/6OaAchUPydzY52FDZZy0EEjeAXa60k2iKRp7wFGKCiA6aSiJpp1YA
osUjGhMGtmBucA1oiuAjFcbILihqTKHhUgsFMP5SosSBdBgvQw0SfJzjcCfM2ZEPMbycgwiKqqSn
zt5hgwoOXHvaJALPeHeGeFybdfhnh6ngOGaICpmDkwapowTzd0OhsBzJkYjVykS6S4Zg6FxhI5wd
0oeyU/vesQevIPPnZY5Qs9mHxzHTLtxYblSjb4mxs2xjiK2AniqDrwcVjPE64MZMCljgoxDmqAVS
4zMlo0eeePfbykCggl4sckYVdlvahDIEyhnJkwiRqGWiRcoSMUtQtDBOtKfqyjpYKvbYEfnpkCt4
l8/R5TZj8GQwJZgObyP/gmh1EHSksBaToMSqwRsczD5EutYbDiym1OLZUugl1AL6faBzBkULnTa1
p0pPXIolJ+TJCk0g24tXjr8oRWWiY94TrRlAHWBEppk3r8y4MUuR2h1vLQlq0Ysab120FtDQSA4z
BH/RpJK66qZ9dfLxCz9il+jOlCYUvd9oMqmHNed83O7wlKiBHYU1e1h1EfRUEwlzLemt0sBG8VYk
Wad2W2mkIdeyfPgtuidgCJ05llIDLtt9mV+sJBzmvWa4E+38QDV2j1ZEERIRXXZQ1r6w5AN7XXaI
rAqbc+edvtifCmI6ZapuGCQnmCngq/I74iN9wGEl/rphnAhDWJy/ui8BYoGzEH5gZIBnfp0Jw0lu
GBaq0dwLPVuIchY0AgDqCJ2iyLdL9xXBYI93M9TCy1MZstx0qnk1a3FCQoZbpMdaWrW5TDemdfMl
5YuUDOftzawPODKOsF8NdDm3SRjBZdHa4Xp0CZomQ63G3vQ1f0ZpYwO7uWtROXn2qtmRE32i5Lxv
QN3KQorTtIWfID/BkP3lUDKzqn6RAk/FmaH0wsHXe5bmud6XlQulwszdmpPuuVlDCu1mPIYCpgt/
BUeBYt290yZVcz4htDiQ+b8d+bSUgffI84CtWASKBd5bVAnVjWZYWatE1UpxNV/gsSnOH+ciM6x0
RU+4gIdVTNzHXLk0K0VFQiW+9uDtGOj+Ltz3QaYhEgFrQ09r1ghNlVZ/+deVtSo4M3V1rT34bO0N
wz7pPvtar6Fs2rd5BPuIlcU3+HBZShUZlGgU31xdjg+C5WmvCR/CIwwxarPmZarPf/dJeAHf/e1I
UAARM2sqhoiyrJJX8ahT7q0jzuuXQvZhsPS2zrt1ocQAl5K0C/5lJ0eNekAYDP9CoKn2Nf1nfsmj
cljxHgGtJzvzTTxQdC7jmpdLirQppGDmwb3zXtSX0DnxYJ1v+1C3yqtbFS4bWwQbT/XhD1niDp7m
zGJSKvUPg+tMYcI52eSNAps+rMSEl4vb2y9WzAmtQu6583g1z3VMyySSF4ZbUmQe6vJFa7QCvFPZ
alyJj4CJ5cnsOzKCEI3IlqBlNakSt/OLPLgfPVzIKN3M98T8TohXG+E1gd+Rx1+GhyBjrOyw7V0K
SecN5SbYsDuVt4JSezOnwGmWYGx5ja/zbeZP5rFuHGDz+sxhDQqzAyynmnOwXyfzlb0cPABy7su+
DJ6d4rRM6fdA025AzSt6jXMEdYs11LGyWgoP9jU6xe/+Ndou7v1rU00/1A/+mGnDFvyi7Nag7+FZ
sW+oJaXmtkxf4QZJ0Plj+IKQHu+jfQQ1aP44tZ7gXkzdBd7cWCWGnJE9XYJqI6xTpPnQ6uY+N9a5
eezXV6rxP+zcvEJnCaV2nLHc6i7cTdfxtfka5v7yw3v/ADXpDcFSRRylncT0TrQbFOBtqZx7CnNz
rojj294ueAWUhoIRnektaCBBRCuyf2seooqPLCsoa7ge0Rpil/8AmOlSrjCaTgPrAJuHEwgZ9c6k
V0IrC18ONRrZ1NWEQ/hXQOv0SqtunsbeGeJQ9FR1TmiZlsb7FrEcxPocFAnQAOBxZGuFAbBL1t5j
+PjalEwtRmj5gq4wNH6Jnnk23d2rWsUOlP5PVIa3lw7ow3ZrN4nUVBf1RS3Gkd2TSfRONr29Kpt3
+H9p99ijKn+kOHrxTwZM0hc9wZ+sb50uCmwKyZLCk8FLA2cTJbsHERY6B+jLM5IlZrwCQkAAFCgk
xxvDC2rT9yFgH+4/4PwOzZhpdc7tTD9Oo7vrg/fvp5OOmPMvmuoIVWBVfowa9OFwE5JH8V0aJx4P
k7YKxIk4spBWyBh79FUEVCh8Mq/tsC2634cRsRe45H8lrVgJZR7Uop8r3rRAo716xvnrnRYLUOS0
WXJHI3H7eSouJP/kDHYMhI9gSBU1iIpBR0Dv0EZpuM4f6/6ks45KK2GZBYoYjBYScVEiX4h9AcoP
TpIzoI6OE0Vw89a8oEtYcpkAqcYYGAP+eciVrvtPRulBwHOP1Cgu7Sr1OBjIRm5YBAAS8q+8udg7
sS+AzpmgC5TNU6N+VLMj8tqVSjLlDuOIPXSTbHhIZesbakBiw3zDVTomZKyD6gg2G8WoFvmAV19A
6SQbWjeL/Yq9TdRLsUnyJWN5TcAwTOhJ2B6sjyhVRDNL8YOEYZKrQDtKl1VCuSJmRggVF3SiA0Ih
lWoYlL1cmGDryGQq6EojDEcjA8p1m3aOtgssFiVuew6gBTmc4JbMri0/Qcv1EIx55/S6jKrbMa1u
HXf6P5SJiqE9rtfNIgFdE3Nv17xz7+JuehS62VWqTlCdxvqIAV6GXY/FIyARdHkzIKiARJIR0YAH
HZhEguNhF9qoX9tfqsTXCOtCOrlG72sdUB9sHVQ0JkDBME1czrd1p3QAkXSwA2qAM0MjXAABFhBE
gEcDolaFRrLRpF9vHr9WOrhioinoA3SDyndvg5O7G9NkUAJ1IojuKHsVBHfwGGOtaefuxV13yT6t
B56VmroExyJY/s7Z4TQ7RBJFAn08kk4PlDNwiwrP9UvxYh0cW9vZHUXPCMwsTAeVs73lGp+M38xa
tIv2u/fekGvceFfYCmjeR2A4uCWrJPaq8mSwG7x7jc7DGyJwuBEgXVC/XMzc6XDSF0Wd507n4rlX
Uo8DnARFdwDqPMTWFyLCKdj3Njtz2zl1zzsTCgtOt1NEkmIs2HVjEh9OSKph6cBrqQ3uPkCj4uOU
2hbeLEt+IYLgcNYtYHUrJev6VbSJp5SjiBdKUASNTAQCIeMg5GyDApzPc4S/sl6DWgvbY1+6kEL2
I3gvMGp2ByNH7Y+iXJM4qUG+mHoCfKnu0/kPSI7VpOKudveIpQYEV+GXkjNUasgP4Q8lATrhLib+
4Zcvfdu8EQ6JeWviGuxpUdyFCggn7h1eqFr49856XGqd/MvN2OKGqRsIgIFhdfu4e4ABAegH1qxR
gJxNNEL/Nfv1ick99k5dtbN888a19xo36sYTrkiBNfngvJiJiL3HLWIXrTmI6d2qj3Zd4AuhX5R7
outsj8oHsFACibMJ8Ss3fdfM22ifVJE62HJKts4ZKCTP56X2tfcAH1R+U42KoyOdtGnA24CCg+Oy
MWsUW2Zsq3GZ6AOktW6caHfJsfjQa1qEERtqkRiGErDqnelZJ2fToel2wJ0SSihepDWmt2c9mYbe
g4fOKhRELc8ChnX37u1nxQVkJ/AZYT81sxKA/T2JPcdfgqJ1MGmfvReA0qwcVXHDVPyFZMPoiZj/
DrdcRIusTEdWhY0Cjo+B/oJSzJWxeSPRa08B8PAgDaj+h7sAUJP/B0djAXyx3LfAhwRDzIVNIWoe
MiPNRHCIog1qlIySpWts79GhZywhsLFbZVeeDB+8DPd9bU/oj6D1HFyPWXzt698EICGNAabohiFq
9r/w79dj+oJkP8pn5wB0cbaxH1/AEZY0A/awJY2QII+4rmFCyy1HxZJRXlzJaSFm0rBcCcF1rgnD
5XuTZtoVISJWFZa+1uYG1ahAvYJJ2d8/JdknolWpPatgYzLggdJILYb1K7N1IF6gPkGBAxhLgSho
HYaPP8DKFvdEqCAwE0AhRFii6FYHpnNLWzR4gIuoMIQJNButBniN6IlA9iThgE9UXACBgBK+7kRP
g8XH08JrpswOhryVTWG5hCkTcQApZ+WVWZHhejxTqgV8JqdjQEXpm/UfkG73MKd4LIqUZO5Va5/I
yaTmY0T/IrQdQVolTz1AGh+quP/C6RTqA89pgb2vGMG4r6Io3FQ3mseKRMZKHcaccTJ51UQEidDy
tQbGxtf4Ox9eLV8xYcw7oTxCiLUhgc3mw6syz+AA+AaCRwzWT3kq/VfkzuhjxXTp+NtofG8+n0pH
jKWcIcVq2bm+CPBsYYdEB9QlK1IChzVaZA9wSlNwFeUtyqZpce/nYRnNRJXDHXFxSw4K5hKjKaNr
p2Nd+MbZ4wpVdhFvBrvewvjeqIQXOGu1pNLqvEBKXwMZetAqOiE5j7icwbZDxYbhx7BDSEMSRf0P
t+bVlzWMDVG6U/EaJOZPeI04CpgBXPImUjILPDYmFzjDlyxB0dq19qP9SCNcUaRA0YwZasyx1eAi
Lf7JGJfhddGWCEyBLti/CbSeWP0TFurePISNjsi2VbuxQDMSgbkkN0Kb4lw1z8sGPdsn8nGkaGAu
LI+oEa87ux5qaMyfKXqIUSRXJjleOtXk3n10witfKIiucm46ejTPUB3QX21KaR+NKCvt0ECCdFtR
gvjoyCG0lYkubKsIKkzMGipWeYQDkItKBaog8FsgCe4UEIwo9dcrNID9DZTi599VejHfRfFqPkBM
NJNXMttoYVIWf7qVrFNazR05uCx178tDpecCkQJLkoNI94GqH1oIdCNETF+y5HHbZXq88sMSufSY
+abJ0foEtxj4nNiGuvbJf8W3GNYm9KprH9SE/55t1HLUESH04KpKlQLxqnlfwP5nEy0bpI5ZfwHY
JQzuHlHJbnnhCH+bH5K0e1RiqxD8VKj7VFqk225zDKqCPD4Td5Y/OfAGwmAatdlAYq6KDv4TY5wD
WkIXTqLQtFBVrPcIWKVNs+YV7fYa2jvo8lY6UvF9Qf2CXJ0OaVkFxPFLnVIP/qp00Z9/COhoAJWg
JJ1Z6QWjzIPaLwRbvxqgdO7cN5Y6r1AetgRUToZFOkuKZOl5+xWOq/5tmIZMjntZELpPRhUZ4sLf
AbmVYx84mAmrZ6AgimpaIpXTNFC1bIpd+oS3xDIU2g1nMlQUdsYVHsALajNKsbZQeWqeQB6HbnHQ
cB6kNiH9REQVFRLO6WtYR6uoTzJaZQLBCkTfXdO1lcZr6Ik1YyG85U6XqrDRlH4WPIKGvlKe/1pj
9XvtEXlJ6eA/OzSRAuyLZdbv40uNPBVJH87zlTjhEgh2r3EQZQNkePGoPFk5vWfS799A2hzSLKS4
Ph11gFfcXEBq0sz0HpR9abjLDdYNzURUqUvxrmwp9AcE+Izq/VKYNYaWwmOilopfi9a8YRMU7GFH
MOAw6SP4QKPrmZ1IvMN7XKCikX/gIQ00DrfhjelUyNQ+TRaLoqr5gr9RsF+j6PqxVB9fOn+7leST
1kMUajo35pPMq91saDBVGsLMkBovbe0DnGq76DN02EEQilG7Ls9rdT8wMw+qPf+3WWxSq4LR/DZn
EwSXG5mgXeoUgD5bVaqxjJkZSMgGQQ6OcgU4ioE1W/tGIXJUZiaKc/zboNEw2EMcadLTjDG+gk2V
P8Z2QaR2XpyQ+x6WyBVGHzUNN5E2wg04JcC9M+ZtdkX4zwHvzmFoEcutS84CXOhKmx0B92f8CUkv
okurMLr5ny5tBN261MLiTcD3FjmcGgIB4/O8ysXM9+31sCbJ7yLKU/PHqgSRm92OWaH5sQ5QB9Xz
Ya7j85NmxO/ftV31c1CyqAsA9BWIgwt9JIrxB7DY3V0rpRmNpCPOrw7gapholhaiPYgy43/A/1Bq
Qe9OXBumdlm15ZWhamDKCFkT2kKABhkA4GRiHxOb10NmGDvXLReA3vnLr3ZvK6Zh059/tS6w8dTo
CfY6bcw5BVWKDm5++ArXoJi52X5+HeUSUo43yYLK7azRt9zcjR8EhG92sBKbiygcanM4dYso+wRl
+9k5OzcoL3hkUg8YnEEpT53wuzWLWzsNiI4g7nwR0oxIO6okXbmyK44Ajcc+ESfDdqiVfALexD2g
1oZmKZv2CkOFM5uxim3K1uzn1iM4+Pq9A0ErVRGquNTIc8M9h6g8AgRZD8Sf+DHEUtEiaKCoUyZE
RHghkmfFLpJ9qfNp0i+RhQHCqeTQr9OKdBtVFynBdNkScnBciUtYGE+8m/OKGJuUpPBjlIcrVlIx
ZOfek2qTVJhyhuIiJUI63HhVQszULnHa1Pf3NUigIDJgKaC/8GAP4FzGUi+pE5YgQkTWvh5cKfCU
R1kzD6UV4hxKhyA6pG6xm0SMJCD//4VpKmaponFMri3qH3NYIxNnnlAPgf1GGZmAReUUxdNEQcIB
YppPjTgmIe/3NURUCRjsICwkjQMySSSFtNz0+33ybU6F12yQdPM5sAwUsuqbKhkSrJCDnCj6CF+m
FYPH1u/0qRUp8NngjAgXSeS5eLg/9KHHRIwuxSB45Hye6slE0VS0xVPIyFBsqdKM1hCbIE9hXhwr
vYY5kpW/+WGLC+bVwgcwW2ba/bbiuDlfNuOYokV8YAeQOlP4YU/ulmqi4oKhrCkQ1q2rOgt3iye2
oflJjyArdTer0R2tm3W3+ZyJH0ztB+YK60rzVJ32KVU9SmrFUh9snceQo46sf03ICFl3VYmICzG6
55m4lGtXfW3z+c1BxdVBT/FqowKBuiKM0puVnFdQJ9poUGPSa8HjrxbQIkcl7e7PZZNThChEbhQ/
CC5KG2iZt4QOBUMZ2BdQ55GRrg5L+AanAZEAzYBlkLr6S6wOhOh7iilZDHYndCGkz7UwgCE8OIp3
C0hOXLJAISVAl0DFTHjYEJ85PnC+SFPmZQtqKKxoKEWU/YQG6mHr94R5iEZNgqNfVdn83BLv520s
qcuJYJnCPtqCnXEblAl5O70j/8Xjv9ZiuGj9tWhA73TYtxxKA6SGC+Ni4AcVElUZlVQcTIiQ6pMr
v9h7OZO9SEJByU7XQdJNvRyYgTuIl3G1HXMp8DnEzBGRFVtKZ7jgLx2iNRQSHA8PiqJjje4K4e4F
Djx1bCrZ0EBIF6vtoxdR9xfvlS/2QI58+LckENBM7oHm0YlTCh6IK/uipFCODFghQDJtEV5Z4qyC
H2mdVSarhWx48jNzuaTikBUi+UbOrsH3+JHVRbPSB6oBUG3AtVBPrMZx0+9p5WF0J6IkqegPVhTm
Od/6u74wGryeW2fZK8QN3ATITLVJf6cuSDtxn+j/d4MceSifpM/S/5ebtHjOQW/bCVIIV4/r496j
iFPEGc+eSmYk1jprs75W13jTOoqprGIN0gH9caC/c8AJQxRb7j5yE3RQ2hnb+QaTukxuNf89+4jS
LFxpH6MErujrJwRbRjLK2O1Zc902hBBuwKdldviWiWIoqowgyEKIuduioGcvjUbtUc1/M4Sh6KDS
w38MebR2fYjOCLcL271xCdDzQ2TcmYH+nJ4zli39e0SVML71gZKO0Z/6xYJ5avJXqNBfGzot+DKv
f1mjunGkF1ejCS7Nab49hVareeITw4fgfjW5TLxtlHNVKxB3dYIGTLsRjPS+PuJoTKtHHZa31Xh1
cFPbPjUlcirCuG2jkkSYgFhX3fBDfuEDebvn+/z+NBwcbYaZaKb6B40L/WSQtYyXqHyGjLuZu20m
tKPghrQ3I3vAV9FRyrjihHBqf4WJLvBbT9MeodWK6pEGlvs27ZR0GdslczriL8KiUYx12npNw60b
86Rmugy8CcNBr9dD13+L1suKy2LO+YbL6K6QkPZMSvcPyxxNeRAItarvn7WirZ97HSUurMUlF2jb
KONSdTZ1T5KzvTRF888ejbR7kgg7p8RfZG1Y8hDRWTi48leD5WT9GRuR81kHn1V826OiM2obLkRD
1zV0/8xvR4HeG/jhVM8gjepw3Xlo4XTPGDlWkLFuPaaccvXTmk8/gQoBo1EbBx8laPL4do8ZMb2e
6bMsXE9oDnyW2l6tyISkFsUKHO1ed4XaFBLFzGnV8AzmQyK3y9KvPE8P2Df9nmbNIC+NyCJTn8wK
kvN8dXn5FIUgnHQUtZMQETpECigcHG0wuIyr36OpwFzTSxVp9qyFTCKPE6XmXm8wnfp6QNr4Kgyp
90GaAUV0idG0RNxW13pGj+JjLLqLh2l1LS20PdL4W3HsGd5gibCtr+TLQI1Lu53Mnyw2J5YYA7vq
9VVqDVSJFSpEoQrrTj2QxrjO2KExiwHeRbeOUgitslBDxK6RkgY0FP5HS2HrLwg6Haff7OOhzwl/
dgDzgWIkqkEvlPGHJhGiINYfxf/A6ccgeZh4b0lwZGNNZCHlS5T2iGTTweFvMo8U0xIeYUrFbsGS
x5gxSK3ibMlLwbVtNl3XxXBVRfjgf4nazcXc56+xEdOMvMQ4qdIhh3MnXqL+40NcygUJ+6duue4e
3RiT7eAmVYMuGw3H/aBLplP9yWzFrq/tWNE5RQOGkYWYpumg2noHW1HsRVifDtifECqYErCitYbn
wUMI27aLESXpcl27bZsh5yC1vJ4/mIam2dPYBOZUi/GeGR2ej5AnteIoUKMEtIzjOfxRfpdusK7n
8Y5cZxK7GGbcK0aWG2mHGJhVT6SHLu+N3Wy7bTfmdjkeaHP1enTkk1Ex2HCA1BYTTLA20v3SrlJr
zRmp63lE4NThwTVjw+UUxkyDDW/qAM2oylf73wfRVcIdQ/4ajRg6ySES7N9ORgmWWAunBgB+iJGy
w0OTEZF/asGfAmbQOf1rj8iEqr/oZtl+z1yxWp7XM5lMPJXp2PLWstVt5OaeMvOJJL5GKG7+Fim0
4fMxErKKTOeACTYDX50N6KWb2fxi7vJMWYpL1E1yoawz1hSJzqLHvF5URhgICfkzxidevQd5dbNU
sL/JhHwBbPnYMn6bEe+uThb8v9GEMJvtI7aZzYrivgntWHh5LYTetuE2/HWpvPUKX9kzumPEc+pn
rwUFwrwH1cpcN41k9NWKU84e8jem20XfkCWU++JO2ZOcB8pKCmX0iIGSKdnN8e8EIOoxk88mWiUI
5ujOI7oQFBbuzIzvuB4QhMKzrsOgV9QC2W0guPVEmYeolexCVbUr0UAMgYnI+0NLscJnCVNAEXvF
EBmcwoZTKHJI3d8sLogN0fhAD7inqEwUKl2VdujPYj8NRR0RrXqK0CyByXxDIcI8SqKIeIdPhXTl
xhxPVpS1JSxfQhc725qGW6E6oFqkQArt/YhFZbJqtkwPJyMQlwklYyI+lkaRNfaAQF833TCjWFdE
ecrkmNMcDyXszIqQ6PH5qbsUl3UeieVWpHgKywRTcqZ6TbBkok/lK6RSWJonBKrQraf4VaQysqQi
sZUiKF5IxYDQD1CVVI3V6szE+7zBcFEXFXCKHha5QyOMIQwLK1/7sleRbjfHmtONJxUGTJxCZxo8
+VJbBQkJ7VhHa4ZywjhIw7ED1RJzqCZDPWhqGTDWeUS0UcosyywexYA/mIRZiqwrYY7fU3wsqm2d
WBW8nfSOxbB5HulgPVDwJ5KAlkuxmYJs4c3KAcG/Ay4Z2jGv0EpcrHmOn09Ix8XHIxalI5PapwiG
KpvoEYsCJhgbRgr0OHIT+g65IHZFFCmA0OQJOtj40qA5xkjkNRqdUbT8RDEPdfIfPw9zkXDGFbyq
L0vvLY90hfGnS9OOVfirnabQkic5/737MV6P5Pg0rp35BzjCraHxSfr39i2LkMkJS22XwTSWBlhQ
qscqgwXHREkQHJhwxwCF7JsfAysyQPqQbzP9XFPxpPGvKegTBpxokH2xhaFaa1YOKpSLYd0cEhtM
cPf7Ab+CONEDAh6yei+mSQG/MGQgqLyM0ouo7egyNYYRH5lfkMxk5uyJE5ijREfWHlBaczJSXH7D
qsPmm5iLs1UyoKhNwHfAX+nwhgKMuArl84+7YJyFQPIuvd7iuqGUa9fhD/JGKDtqbBdjJ7OPGVwc
RJRYekUKihHOTHxRc9cmeyx84pipFvbTPfoX0G0th+YmIEoP4+Ed0LTvMMmFhyjUm1EaTIsoYsg9
Jl3oHiDdRWIpMhtzsMXDUOPPWXmGjHBT/FNuUKGiYld0YVgr9DV7Qpb/bwzdGunf3uaxfVof7RDs
ud9baegEMtd1Gz0EA61iEM7ZmgkTtIzpCovGVNMFJUyq8ElURh4az/3sas4Fy6qILfMI/OisR8SH
93wKqQTNFxrODpB6fl/SG9XMZU0fINS9kmW0850EO4xOozom5dAkI5mEdjiY9jRCSQLZmv5RYTqP
Oug0C0vTGGEksamYIcDP1g6fyA1lfZgMIcBT/SSg3kT+zB2i7JgeUVwdhUQdsgzwcXVwCnxgHhGn
EpFhMduFNOWhZqr35qbVT5tlAgyYYaswYObBeOFbwlTImGGclCnqoaYOrK19sCqyphpwIlnt8xhh
Ux4HpJVsLOcNHFMbpsFA+T3TLm7ehakChBiFaFGLtAvrtLSfVPMRD5WxdWwo7waT2ULNm7l0DEfg
CbN9+Q7nm5kr+tLt67hly8EgUIYJAAEqNxn3lCgNViskv9mFL6PONB2qSQb8TJ4y8PGDuasicWck
Vk4W0gZMmdWPefYMWmKQUTOPcrd2AuNT2OucOS6SWTI6ztwyL9E5UZIEMcrWxmM/rh1gUYiumbp3
L0vEQuZ8vzgkWhGOJxecfQy3o03LLbiKyqVLpsbObKqG3owNby4qHPW9+bMFnD1tUl7krrrwdhcL
vo8wXJeBwBp3I12GxXDrDrnCLo/Q6+UQU2fSUe/Ii2rZ8unzsqNhZuZnw8gkbSiNReUzGbW143jw
Es1q6WXPnpPt24OQvMs2bXNgksuQAhEC8gJSmDNnyF9h4ki4uBZsBveqKT8eISRwOlfPOe2teLM7
Q7kQrMI6a7VkH/imTMXPRGiwB9+CTuDcOlUPC8nzW2l5QdWNy0hrguXzNsGBrjUqgxrookuX+hO7
3/LtEc3GFCSB7NCVUEUT484X3BZVeq90MmRmnvo+oQrO7efiUpwy7RFE+LwOlOfr9XGGyhC21ENR
m1Gtm2Ae0oxI3G68XMaAyx21UKpKCiEUryk3upwrmsL5zqPoaUbyMYQGAgeF98URmOjD4QQqNWv2
+2htMSLPChoUeOAp4uLHCAMqw2EWK+UscajFZf6YNSMQVxg1wLsV4LQ75CGOM5beQgDzKSMs8WGq
LmfRWkvdHWjqIZ5HByOhGNeWEiWp9stlEauLtCByDq2NLJKo7LRY9n7wGxfIDQoBVc9HSu1n3YzQ
uYJiExFAjtCiD9tYkpjVEDCleIZEbC0MKsWnSz9XffHJfC61gRqqRQRH+nQQVdBnwZ9afvFzFWdk
6FbVcvmhoFZlW7E8NJcpJJuVU2CklExXK93PzH4hgfSH1RSqo+m4v2o6yhtqKhe6Lvo+2BXBngIV
3gqZMhUvM/BV96ZYV1gcV8/l0GT4C4K1Y2gz4NeFTwrJJGjjPcirJnqbYnNJ5+EvKgJfjEAWTMrI
kqb/UHHOUvmfByBx38bqrMbCS8L3wwPr5s7m629HA/qTIIN0Azeg1EFhystJ0T3YIh8QrJs1ZKs0
Hfi6agSSXdbK/h+z6s2kUEBYoyA2Ww6JiL5xOJtMhRD+KtrRVQSqi/T3oz8LApKH+fkiNTjzCIEw
ZECZPMPh5jrzdKg16As9teuIRyfzZCSF4YpyVH1QlQtHvV4gElCVMib5DmVQyGCTjkoloU429aEn
HkwvuWMmlH5S/jmhU8Ifv4myNfSFtZ31J/qXJ+kYQXBQ4w66wsM7cQgDKLDKlIUlnJINQ+Ub0mO8
JBcMMT6EyITiN65AhhmPY/oRuzVme2mPqQ34QNqkhJ6Uhb3z20uK+Ynf51KFVookSa2am/bV9C+L
NrCB+5BUgiR55KkaLnltjW9crAKyUILIawHEQwAuYNhIOGK+V6Yu+cxUIHgSOghGkqDkYI3sECOK
BhGzOUlGi44fDsDBMNWK4hS9rVYyuLjpw1y21h9gdzX9jL+S2L5BtKZ6wdFcMIeKh6WZWxv76hYZ
2qj5DRhGWVbAnsGedvZBCXgHA9tVrJKBRXL6d0wr7jM4OAfn0ikzZlnzt8rJnvjzgGGXk5G/XPOG
GH/+TZarj6XwSvCHPUd2G++mMa7y7trauhDNBEKFdGghvS1/vAH7Gp3Jgq+Ia7PX6xnEAPpnhlNu
ZGAOpCf5H0/n1Z24lgXhX8RaZMSrIkIIgRDBvLAAY4mc46+fr0TfGU/3bWMM6OicHatq7+3BcKA4
eNPOq4KqRmROOWD8hjdo/128ljQJVCzcmYhUJkKbVAIapJTehN9EaAyueV55py2j1ATrjMaShM0g
KKzp+VAEYk/dbEpBCxhwFJeSuyczI2MmY6w0jPSNjoLqTlM3tIO8zoa/CuzQRQ58bZZXd2DzAvSo
gUjFH54WdB28SR3kGMg3qaQZKNNdFnQKUMlDtEVNA9kEBBPIIJRj8vWg6Jzvi6pP4fTAtPB+XwK5
rJx8MDdWC47DL3H85j+cOCF0OTgMOWGutTXvkv+DbUXZDNQfwrAw6grq+wvbQ1b4bZbl/T8SP9nu
mMraGjgNboxLQVnPToToAXIFfkMHQh4vQo+DOImi2hSvolZIgv2TQVauybIJZynwdTjFvRzBXA2B
D9H/FFZPtDU9FTXmULMjpHE7jepihoEM5RY8AUu+SCH1tUYzOfaT2njBW4pZoknrIi8qkRUKA0mQ
KW8ylS5vE96dXJxqfigEC98koAVwH/4soERMxXcsIxta/3s7J6Aeb17p49Y9oaUkl1vEY8qCyHdO
MB86ZyPx9lRAlBwvvBFR1eCxJYkyaN1TpZb4fi5OLo8UMMqEEyMTBtbkQeFHNCglGGjTG4K3zUIO
1VmWW5IvUVNIIla6F2odklP+0ElimXe8pBTo1IBVFq5ngENW9zFJMuvdXfgEIX6CQDo1jxwSQbyi
3phP5YWUXLGK2KFyqj3SVpXM3xQq+KdKRVh+2l/WUvtMnkB/o+gv+HTqC6aB8yAPIJut2qZPMXXD
uCnJF17so5MvC4weiJoMYtV0qRshxwFej+yz/s0YIrs5EPUJaXcMcoMB8Vfn0NEM7gzeuDRPwSr3
ZdkLAzGo9MoTjeeGiGLWwyvK8E/0EgVgCaglohhCmRxzoDwFRRCCOaYoUruWSZwRveqrb/BWChp/
f3UDsfy/1/ZoQqQj4Kwk/gA80HbM+/uqb3yDOB1WunfavsD3tq09uB6ezkZET9GWEJQop6Ca2HUz
oDQiHRbDBmC/KmhcDQxJW48OcJ9utV39e6KaENhByw5CuskwLCEHdYDsQHMqIvFRb5/ntxy5e+ZF
MwuF5TRmc+6BE4k/dEPR6tKBxYgM9guwUQ2q0hstWcGytt0HCHVxvdbdNBYT9c2pefmCWIsAV85L
3aiW3+x1twE+4gpSVzu7DFHkDZFVAltCAIkYpjMEhg4FuwpvAWRxKaU46j20SPN2ZX9TkCFg94L1
UaS1QKdilLbKkL4mQYhX3ptEnBNshnroWj8FPIWY3S9wLvOnY9lMyVTJevZWY2RO1Vbj5Hx79VfA
gEAKFCthotFi1KHH9BDDyeq6C+kiRChb/+ucYh94AkdNR48zgTodBlovoM+8dhZ8DGqBXy2UmS/5
C51QkcjO2CjZMH0S1ZaWPa/TZXCHEnKml5eJcqhXUwYV4eLmjNlrKS4QD0xzpjypDpbqWRL4tWst
XSqfz5G9h0SUC8NJmSTLL+CF18lziBUkZzYQILi8gKb3V5R9CUCysyay9zngU59JKHYgwxxetUNV
9xPQmKpSfkzVl5KfJ3Du8DkEoVp+lT+WXwVcNUqbdEmqdOIbTvGHGiBIYpkY3UpuHYivptKAqyPT
DRI1jnsNq+M5BI9qXKq3qMhG+ks15xUbD6ZwAb2gXpZcQMGIWv69XJovUzdBcFwyTF0k5bsOMZvm
+hDJY0XGP3vfcTyf52PPdGtxwNI88ZMVBglIl4RYmnEexRP2gytZA/JOciAImUWyyPdADtngl7XS
vJZuGj/8wIKTzGQFltvux0V6TrP4Js28Z/NEbKaBJRfZD/sOMfmM/aDjM4GWxiiukI+hcy2FUwi9
V4tVmYb5rAp8CB0hVaklrimUzZbyoYAMkguS/pNSBH3v0WX9oWdKGDx3OqAdhMKFSKVHiHf8ew9p
MZWeFBrRWHNAALDJLtR/hl/w5Rxn/nZhA2FdfWkMr3kjDDZF2xrIYIc3KCKYrUhMd0URpmI6FX4q
8HbO3KEGv0GpU2I1tPBvDFcg7YDbkOxIbm3dKbfOsmdu3DE7XV7I6ZqMk1fSslxeCC7AEegoQHfm
uKidFkKUFjGt2herUWtXgd0KaxcN/Mxfz+V3L3iMJZg4+W1sR4eNwOAk3HETb5134nBkDG0CWCUT
Kk4NGu4oaJc6IpXfcvHt3Lfj1BZYE2Gk17FI51lObRDxEqsIU/PkCzsp8iLoOai3Fz8MbPXkGNCB
t0YPlC/IbxhIOfgmoE59LrnCRNBtGnc2zUWCMrRiMOswJwl4FtFCBfBwOrmSa2EbC7D7pLjfAMom
cqe2KX2FkE3H10Lc/3UsYVVVzrVtcoUiHLWIGaKFKrCEVA92SIuOumTuk/X8+4iIAYQgzkeGO5wu
VEbXedca6dkxKUeyWCggyxcPMAtEnfwnvaUZuywufUpeWlzU76/IePnAm8RGl9Xbg9UXyihXxuSR
bxsSr0ZYixICFFRZfrQRmeRgkDLpa92SygDzH/GzCm+ARYtoqjupNinLyPDuahvnfpvsGChN0dz9
hkGsLqUDj5NPmkbuO4bLTkebJjQsH3pfB5NuZb6bYxLdlRAtcORFFpLZI9VfsToI1zhRyKpkveli
UeIl9c6T0PV9ZVoKo8ShIt6Rei8hO2c1v7FEGeFk8nBt1/VjD5k03kMJvjacVsdfAaaJvsZDK/O1
VkjqAA7DkBLcTsuIY2oJpvL04mSxbe1Tr8a9V/Qv9/kNRbY6EESjHsSq+TYo5V4Y3B/bDXyjI1X4
MoPh5Fi/1PO0de1O2ZqKfcTRVvgY2BMyiSnXqNBO80mUfdAhwcZxD1Gs4q4qZD72105EIUalnE6d
8bqsuMZG6GZoV2uVCKwxi4Cx8LbRdEpsxP2xw4BclzK5vXG2e6eQtVNY2SVavAeISjv7VO82pjug
K5Rgdk4Vy2EaMOCW3IlveULouc0AcSK8p6JMpHmm2GWvzHmlZkFFyFrWnMJItl3OhaZG09qNyReA
YaF2oDaNoD0UyESlUFYlX68qEsuOcSf7YfmNn29t5o6UNPQBoG08RcKUSqgE0pIkGcA5GupEt9TE
CMEagewI6FISl+/tIsig76ej8mAR5INLRAfCjRP/yGsIk8yP2Tc6nITJfBRdhHyqjHkRSQFbZOUZ
WuMAO7tqrXGEeIJqXHW4IHBWQJrJC4jdsg8xHj671XXhkiy9Ku1jHJz6fS+L3U5k3TFTRP3GoBbV
A1Tyqmb1z9umyawogv4uFV3+J+dKgF0H16hXoEgAgdhKpY7XBvTSr1CSyUayzXIJZQ5D2e+ph6XK
A4hK3Qhz5WINtSUQhseAqG1pSE9i5lbt3WLlH4dfwggozybXBRXTlcRQwwFwnV+nog6QdWhp63dz
f3ByZi3h9eDjsAySpBLYTu1bMJoEccD3sDTIbxGUaX6Ogqlvequ0R49o52jFlR5qT8vQff8FFZuG
NF1I3wcRy6HWNmMXy13ofmn/y5opP5XDwA2YzLHgb+RLjNHLh++NhnUaaLpOk1cQMxFQV132FlPE
CGi1o38ABjF9GtYsSz+uRqW+1AVZIV7nuyAd2rTfm6aOPc9Kk06RSXKGKXCTgF9jwjw8O8USyiN/
eRX8j6oR/BHlEUw3RbVYjSsaBQwEfdMq21AHKeZ1kjpzPw4OpZXlzrl5euzIeEz6KIorX97ZPTjq
FzG6wqLPQl9ERRt1RyR/SfR1dhmZkfccjlRYoIUoJBOYq8gUN7V8nrYgVz806D1QH0/UHX/mjMjW
lRjEEnAIgDjMufoLaBJtRJUCpFgpmu/WL0y/j6md+YT7CFhB8EGd7mVPu3lMZF4JBcErS4qKeqhq
XG/3pxqhUskXK5bXCx9stTX7iSmU6FhWYJJ/0StV3vn73g2m/F3BHbPL1S9dIhRb/lG//OScJ8/l
A8hBfkLmRovalkHLKsexEEoJTIVwCD0vFRrvhEEwbbjCMZMLvx0nrpVypMG+VSQo2K42mmj82jyy
7GULh0o6p6DzwbaN9cSvaxY5AZgq+xkWVw9oDtYHQHVPLlf+Q7uSQpGDIlEJBpfKC6ofTILgl9vN
PFpqVandOlHHYoLOxJ2yCSl8UN5hS0duMCIhGv2OnlZoI020sTmdie/ak9Fvg/KjWixyCr/9Vtv6
Ag3HHZjJI/kKqmGUtgb9futt2kxI5mO0k4gkmWoRNHdcSURpJgrDoNkahaEvYJEloDdqgCEg8ADB
eU67fwrKPdWtZ26RwJJS4vIOhWd4nlxBjS6buRUoYXYFqVDFSTXHNUzeK0q6J1rqZf9E573uKw3h
LiOGBihbD2CHAHTqXQXspDmwp1dP85sHZOtlaEFhSrx3KYUbbRU2EPsyG6nAqcHuUP6BmnREB5ed
FNf8Qb1ZN7lEfTm1EClgwIv+W4Z8482BMF3MXYv6MGqlMZNxmBLDUb/6P8yl6/44gKjG2FAib6oC
J1OoyYvZpDesCY5VRmHlkBoleDkIUXtJFkC7VMb7AaaHoZCtqouwZweSZl8/feVUFf1c33E0mPcu
dVfVdnOlWPYeKGb8QxIu8PcKkvhP6HoyoWoigF8zdwyt5FOrISfA1TeOH3PqVHShpsdkPx7Oi5sq
bdJJriKdyyPAsvgWXkRG2tD0m9C0KOKqh7UTtPJv8G2p2n3FGA9akBOqP2oDPameSEy9Yv5alkON
ByynduqaDhfYwOFwXsSE8FeZwUXXKC/Y0v1Um0zIhL/+Pfj9G6gDzA3glMmukB7PTFrg6qjOiMpu
tCcO4dFlbA8mo8fRG0KKDE6aq1AHag54G2TSh2akxjk4Hykx4l5VAjB8ngPHAHk29gxxQZPjGUAX
VidNB5QabItSQLQg6LWp6eQgPVRP8D9KwJAHxK8CrjznUNQ0SZMmA0RkzySdvOWo/zW8LMZmAr0i
c4qrqOYd/epSm8IiG8V3KG15W5RpXd8bqxhWaXO77VpYCWtbszHdrs13lBLBhYVwnSCZ9zDr6Nog
wBE3/l7zj/MkHoInfmtVcN2/bwwGd/Rpl4/mad5gr87r0WZUQXQ3g6W795thYXr5Qxni5jT72fwK
VL58N6uDUvf584k/3qv9uZgP9ux0TVwwqA/eENSSRj9NnmuuoyaV2fYpfFN4l+6sUKjFjlzLDQZh
g3ljDDNka9ARr/nnYAdApEvxDtoHDTOkPTYAiWvtx6j2t+0dmf1Id4aJoFVuXw2VhxJAimLrQG98
45wZhVyjuTxz0Hka06MPzuNNCL0xOgGrXBls9/YmrHabnb+bsyflNTrI7S2oWGyKSCzWGtLZg+3s
7djV+niX4W21owEz3LQfZ/MRgoBz97/HXz7KD20mQjHRMXbReYhYFToRh2DW0rn8oKSxZeUbHnoU
T8RKmierTvD9BktZ/yk1zU2Zad6amM3/twhRPr3NyS4wZKTSLTOZBuJEBhlqKkkF6v5IKBDQwLpi
qgDU/M57De2uTqNsTey+7hYGmV8YMAuubpbxksFjwNiP/rF9ZT4OZQO3BkF8jbrpDV4AXaHqCTYJ
FPYJu41xxfskIz+xabftAfyerCOmrZ6kIJXl/1AZoBDBoJdC6x1fXEhe0XVvP/9OcKP9TXLjYHRP
4LiwvAQOSWlSISFKNgkc1OUMXQ8S0TIDNNfxidkTEGGhgJxaNYLEesKgM7pnG/NoiL0NManZ/cRX
e53UWTNcfvlHUqPl1aU3+0MHYL5ZVjrbeAIRu/NJSDVSCwHf+/AZGu1rvPnZQuqD7Om/3Jpd+Tm3
mi0j3FGnraCfpKR/hHrNVZMVTvaMcn7JpCsa50Mt7u6SnREB+gdP9QloNJATcZrVwlBs+U1H13i7
riIZEUa0P6UmkvoctvukFmI1qaZp3B/VM+BT6HLy0zy9Vp2l1OY4WfXW3Jgc/UJYH3ze1otTK44J
ApyoVzas7EiUS12Z3OhppuPdhImA0xcSK7QyGApw5rNQAeRuNJblv1Oy+5Uq0wf9WIjyw1lPEggr
Va5IBDARaHKiSPXsoqiJavgSvjg8FPR+CYdRMAmMzhtUeHxYIEeACyXjRGChGm0IwU9mYY6IznnC
aYaiVlo272bml6Jzqx7ndOJ1BMwK97g4j2tPc08kAnBllFEf6F9UIT8GFb8e1+wiow1uNrOB0B6x
AIoztg+gdBBIFlF6yjU6m6ikbc1fw7m2OP32PggCykmdqU/fRkwUNWTcaDLSgGPhXmq9HGoCLDwY
4a6mJNsrVfSQ+SOjrqFzFoyITZo2owElU7jPTxqLUe+/rcC2QX/wAfhRBl/x1jTJwSkgUmXCXL+p
NiuFf/H3ZMK4RSE2FBmDSD8DLQFP8iTwEdWWUzW50BOQghniaQAVbu7ICMt9KanJoVWR75NcmVq8
SqS3CMaNTvzGw5Wc2tXZWOtIeJT+GZm0rdlPgXPf3BP/rOD9RsygmIAgEU4NuJtLvE7EDjU4Q6JO
nVM5yGqo/rDwR5KqgyztG92GL2wQH1yy4vAHMK+/+sjvWDcl886tzKt3a36hk8Ech5QM1E6tB/HE
owKQs6epyc3CwAm3orcCWMqXavyIujBWR5rVwqjuenvIuarrq4il4RuoFrZPvbN0de3Nj9QDNj39
nSEtBXOXRWkOZtNDJ51v/Fl46NSiHe4y2nBkVcOSBhstroVuPWOLct1umEaqsQtzrgIfNWirTNVC
PTU1klQh06mjtEJsjDteOxztyejo3Nwz66yRIzdKf5lPO8U6BkhVsiq6xhOKvXgKsIOjFuQQdkYY
JQt6gISACLvolSrBfirNZRiPFMIPXPaVTE8axtTWCNAviYr6YpKLBEWLhJidICYMRoWOxAfPLemd
N5K6cw2Uckme0ODxHdgq7eUZpwYWFoGPNDNvEi9FikVSBmr5MQ5ljfRcA4W8jc9EUSxYka7KC9kS
tfv2Iynj1dCzUbYgpvcLnm+Df12ddC65P50tbZCKcF4NjlxDVsGnPKqzh+4eZ/PZ3vKBAaCrJ8dS
JsUQTTn6QXQwgipp67b1QO6A2Tz+rC3NFWYcKRPVgdHGvtg47gudLu30NzX5smdMUSH2333tOqWZ
BEDUyN7zD6JhdD7t4/yA+iDTWdB4SeM01gjTDY+8mO2nTfSyYej6hciA0awPCk22/W6fUSHUn3tb
Zwk1bcQN1uO3d28fnU1nNkROAJr9EY1HXbAqvm9PJ6TovftnPtXFxsyUmJGqM1aKAv3zDgcZUa/+
bvICfINO5KtXgNH87n+i6hRTxkvO5hSOp2/ezHCkK3lHkcAAu3dfKHe+t4hp/y4A//7YR2gWdGGf
2E0kIrNOk9lnKjkzK4boVsBSTnQzOnBlda/qfZjDeskVCurtA7JIaoHJ8ui+l9xznYmvBg06iQ8y
qLlzwp+W96gY7ru5WOLa3CQGMiodqffBpUb6oWRLXu5DT+wrDqhj8h0dpHbhJSO3hI3vbn6p8HFm
OCZUTCnrVSWh++Jc8Y5/GjvDIWA3ZBQnpS/YgpoQU1AB+QXWir2NHdwSDKhFAac5KId1BwMuTB4T
bwWO5d+/KXA6IBEu+FLSAOs1LFM7WruZUyTtzJwUSJ6gg0YXwAG5gf0Lwm9j7YNSL9eftAv4kO1C
uheNHgi3u4sp4rTIGG48gsSW4VS7iH229nyA2RzlB+eFpIRsb8EFn4hh/lZ6n3TIH7naAXgav+iV
oqJ3mpyWhWCNzMCJvaJe+c1OuxJXKKOs8Frea9iKE6dHL4cMbE9GU4dWbZBiUF6sI0EWdk49KDEv
z7vh1492SpQrKNHeJsOhTGLXUS+rOIM28Ex8iLq9W5uKCcUUZUd6RCgUpUQYg8ycNUDzFRIhezAN
VoY6aAVMaBZ+9921VeohStW9IGTTRdiU1Wh0WGmWWg3jO2EzX5w3rVKDxZThpr29p9mDLhNG8UUk
Jyengyo3V5ig24ftbNKnWNN8tadIYHpqRahTUeP5bxrAGmgE2u7q1MPRCFQlb4FfwoVO6HETaply
33Ww0JUcppT5EkyHrO9tOmySthHKDJPefd+bkZrYs1Pn+sfkJDagtnsuGYVtozx8paTuJ54Pasr0
ADH6JaAcRwIaCs0U2xaqtU2ndMqoG+PMxbzCE6qUZXSbNr7r2fruuszkQ/7XTG8mAMR5jpZWa0Mx
bPzbH7E4wURNHw4BUSpVbdq/0Kk/ucTutxYAQJ/aNYh7eBx0RJiyxZOoEuaAGxwUitJffFUjLmmG
4JpKFP02JLzJJdZn/JNKikxjgmp+XH2Q3/+MP+PXIhsw3ZHn96gIzVw1wRiqCfvTAJ1ZfEqdB24B
Y38L0CKIb2aMBQODiLi3KMjIfLcuYyWgGqgkKn2DRJ4ihsq/PI+X9ajGFhlMB0aQsgecD3XZlL8i
EC56McdZTVVRunC2dM+Q6ZEgNanr1XPv+ehBpb6oBYE7WqN1tkHPA9lDLMfeKTJLHLFnBsbJEwuT
hDS4mu1erAvI9cFxEVqvhBFz0VRdElq2mlStfRAq1y8wRVL+ADkc85SoRKW6ldw8dxnvK6KZesZ5
CZ6QQMn1fw0nQZcozjOhSjV+/vBO/Ix7ox2yAAUlZAO6EgIL6BarsSbDKgOKW5VhlSVVm0JjwPRV
tJgUV2xhCd9mtW14qOPtuxKRqbfpFJ58aZKdsNPqrtDEuHsMf3YevZNbRCsNMRTn8LPZAGH4MKRL
ajHPqarBqsfpk53DMxfIan7jmRclBeV4g8zdh+wTqggU7hFCzxvz3EVVq9VzVlSjq3uxMqox560T
oowFlzARdIiVVXDGJ1IbiGyOppjCCY4Sf/Izg84mHbS876IlFgSkwZ0DdKRCgpIIxgTnhUfdyjOx
NBepFZNzQD03OfxIR6lKAy6l9/lh8KgWsOioga63fyAxXGUIm84zbsOX4sFS9SGT5l9sOmOBIjsP
C8hvflqovOFQgB2pw+sLh0U/jB6QLoQ+KxeKyj6z94ScSJEf8OjQ09enZuZYc9hgXr4scG+UnDUt
YEboDCDpJlAWwjMhn2uhcbN6MzppaKSiV6vF0NmlXkNfJdaBEX0HFnZPjo3/7fz9iHzn/lcYHEf3
v3r/NdljJDCjshUNFmQ6XRzUXKciCqlUpVwY0qrOMTrIZj7VFdXi5ZF6nuC4y96S5pSOAYKFYdrf
MOMbfTQuO9+yebkVdBUtIyheWIf11kOhflpabAbktWcEBGBXpf3EZV32JCRhFApKxUlUxKsIvEK+
q9Okgu0+kEQ1utjk6F0pspf8OtrLGgr/+9uyQDPCZOzLWP7aYF4+ynH2Mt6fnsLiml2XdLa9Hhfc
zKvhgFTnvbMtXeJ/crNAJV0B3MGSEbNOJmrYYephK/hV3vA4LvySCdZ85ROyswPgkEZwhjPbqQ1n
wcBu2aNgg3vYINPCAAoi2uNoC+HVDJjiHlyDJwnMiUPiXsxstQl3eQLz98ZDCh6oFkOZ4UhXvzaq
u1RQKXpC7qtOGt5pdCQHZ4BYGYlTyNM/1Jgyc/DXJ2fTTEa5Kjzbh/OPCO6fwX1V7olGSw3YDQP4
ELcO5eJkm6qs6psjsVhI5AQkkvP07n2m+sQfRNDQRmGsBDIrN/jaMxtdNcwj9gftry33Gm01YCBH
BC/2+Uw9yG1br0fni/YahNIWSjEsqfzQJmz4dygeYgyt3frH3hMIjLfRpg+IJ9wW7LP7GQ677Pou
MYPgo+qfwK0FyyhQO5WT9QrfZJBDokK3DXczTeoweuAmqjXLUImnYDG3p/qz9krdBipcppHUf1G2
W5TiK4AYpAmN5KSC+wu51bjYu0I0wnl3K3HzSmVA7UX17FLvgSAXdSmNwpWT2VMqwXBRYJ1qGAzl
Kao0IAGHOLkxD3+VLMQd+OL/VQ2rm48/VTizrnjCl7+s2+x3220qu/hrAwJ21t+eIHTQjwoKPplZ
Bi3+aqUDKGRH672AgjJ4LwoEnTzhMOSb4BAWfqT9BXnbJaoMi+Zrmk727tautoZpXpdWs6kZ3pc7
s+MA5lZZWxXYat4sEOfuQ+l1uaIJsTJsZDbsnBDwdSVMLaURj+8VW0F6CSen1EdHOOMbtWAZN+Kq
aCPHCgZrKXg1ZD7nEhAI0KbsIggl6yLzr86OHIF6Ob7UOaTUcQpWS1kwBQ3LHjbjzXT6F74n/4zA
pH5+zPFKnrt3c6iYHv28uVc1nz/qhDZx4TEYBGwdZWCahJ62GBR6ugeMR6MjOP62CARuqiKcLOqv
gOo/L4uVAN8UCNWt0vPepySt9sUr70GK8QuAmdHKaqfRBmEirSNCDrQ2zjQbzkf0CBIdgTnBIH0d
0+46PcgclJl76NrGsC8qoEJRPFRDhdMQP0xoGuE09N3YXy5ZihXkXpqokFREHMHjCIOr2FQlG6B4
0xBuPLUf2tZavUTwWGwd5QFhHbDmODeS/isoW3kloRe+0Fo8P1ioKfMX4KmoeqQSAfVErzlT9U/u
hGBSNjRhBio3h+Yq/S213xg8wXRo3kAyrnKL8oALNPmmeChBKqYR3o3Pvor5m5gJE66II1osBEFk
ZGmbkENO+cxnWChYgdwCxuFf2mYzA10xTU4QYbyLOBPaj3AXW1VAhXJjG9eH+w/uEuNsu/6KfcVg
GJp9SCZ0nTnwK/oa7eErbDvSGtBobvV6WH0g15BvrfHYQG1DTdk9KcmQ5qpaN1Df6VEykA5Dovtb
cua0ZnNynrQhXqO7/2EyHvLOtigMtxFDv8HC6ZZKe0WD6Y3fpqM2m7eCpLohXLlRLKW5Hl/GcFb5
lIxF5wAJhyCsXu579xBlIMWjZ0yZU4AaddS0r3TZsLC5YLp3/IZeWDQULmHVIzYgOs1950rHqgdL
nlMSUtyEkk2jjIa++qEpLhb+PLgiIsyGSVGPjiLdO7X/VLjlw+u1KYc6/BO1SIqzd7PCVA/c2R50
kPK8uqPsPoD1SQUIPE6sJDfXTAgneEfKbhTjqAYy1pUKj6Dg7ANKJmAppsBwwKEr3tKHgWbh6L86
lBHgngD304K7KA8GOQC1iqE1mCNmMCc9xD+1+kxHyFuqv/0+9Uw+mhn8Pk1ywb/fPh+wYpY9zU2H
BUVZUOkoxBDcmV5YpZ3JE6W/F0IRo6JHPiYuiT6d4lwq3iP1fbUdhaY12gRqILcWe/A5lDr1Ko28
Ehq6LnE++9I3PW/cE2xk+6U9JWjKE/DrZbSnM2ALqgtlVsQuV/JGg4tIYAYQieVYC8UA8aODkoDM
jHqaqExRzUMqsO3y8wOHRYWzxfTDp9JIBUKQq+p1LmVcPoDKb5RjI87TmZCXQoSA4VEYEWzA/oJE
F/Rp4eUFPMqVNokcLpy0E7E1FkntaVURFJV8KAY824XWCDok7JAgT0GV9hJI0dgmnFPVNktkcfIo
KGDyd9BSLjvKKY4KcziCqnEpArxSgLpT3ipSVKKSaBY6VIB5X7273l93TiS9stme0YnMlUMQBuVL
fWl5icJwC9is4vW8mGDTYB8R/5hhbrk9s9QHHTAGvKHjIRDEku8V0iBHz6PSGzzTjp65s5ba4QDV
OpZFCVzbQlevcrAqTAJRKcYSWU4YrozRJqrxvSIG2lC1qZkgra7gsVQxu9jpKPOR3SRFJ8obqWSq
UT/USTCnKgLkAB0oCAInof1MEqAv2TdtKra/ar95/sce2iPYQH4BoDyDTaHDJoFGlZlUXrkxFWS0
D9KF2KN4BzMI3dA3XW8561QZKIYzknCa4FxwWUQdAHM8TDhL334na3WzEayaaktaJUKwe0iITxaB
DReYllwzLj+ZGAUPv0A3GzgVdiQXNG5n0A6VT8KXZ6qadN+EOsQBSFNJKrgIrIsJBwggqR/4DlQR
kxYBCGDtZUXgQwgdACYKkw4jR8mEkk9BvlJWQxrn0CP10b89C34ITmpMVA9q6LpiuhS44GiB41Fg
gT4brgNN3G/0fx7uItEkvuhu6nS4oQfNdzQq9847PCAci8Te8DZItBaUaYoW3lKp6PdWCJoprcKF
xmNpRPQNTQkletJtF8xMwNHvl74TKrQxxjnpSSwdAe1poDvHqvL9l6aR+LwtU3Xy2SW4R/0E7Ib+
wzf0tTRiWl8l1l7LgYAch1apGzlWm9gQIFoOowN8pvtAeOwoHVILiqiAqJkljdRC15f8NImVbuVh
kK9K/kZKenmMzE7Q/fzdKUqw9MQFn8U/FJa+16+q+c6Fk/PqZRgqaKmsjSQiOK8tjQR9Mm2vI1UQ
YcCkM0yQCl5ONZZvaCuhD1VJbgEKEgiL0aNEVBBmJJfALohXt9ZK5NIbM9DqvUYspeqC+rLstnTY
6CprpzIhDHTwaKXA9g1bAoXI1JHd093nfVC4j79KwXQdyf/L5HKAn9F8gEglrbWmgIbET/F3L1GT
GYIt63M93DRRc69D1RS+8CC1h+lWsO5af91l3cIvnEjP4rrZWsTnecKplRIVqsJ4UZW6tO56TO6L
Ue3OinOgtdEBFLSO68aKuyr8/u6ootFOGuEyfO6VbgHXTSowkLPX77GyqIJoLchRWMkVWs6cIN2/
mMiLZXe1ODpNGiwnj6kRGZwjHqHQwwtwgyw+A5+IrAKcHn+rrpOzK7j2KywJXR0HgSv9/ks7UtQI
rUPCm8MV4K3RKte9YHVYfcmf6MYpUhFAHVGNfPA4wuV8nv8jPfkEWsSYdoAA0f/elvofv69AX3uk
yespxkAjMmCclYAwax4UhDSv6DX4J+qcCo34g/QdVTyeI005rpkHdNXEM/kL8mMAXNoq2nZsFqIh
fs6La0mP/JdtgD3ijdG3M3r1nFuQb1p+xK+Qo1EiJMSJwdBzKY+x7pqitj1vqgvTklJ6WFCD4r6f
PUFP6boRdWuP6BSzrN+txN3J1w4zCL5FiGcJgygEU3x2aGlK88kR0lOCYQDt+vVBCQCzmLFr8Ei5
bCJYzYa1RcsYt1dlOsZ+UgmZQJg/XIcnCqeMF9SSaNHyxbOWqoFe3Vf/Cvzz+1Qp+6U5aBQhUdYW
D8rFqgzKaltZjvG0IDfwx+AGSjBFV8y10+T+tGKQMYSUaPWKuSqmAd14hrD3JHUj4BbxScNrgC1p
kFm93ZJVaZcYH6L54ZpJXvPSRJnREad9p99/EYVMODB9CRchBqwmgje8J4iFPS/xcEptYXjEDgYJ
qJTqbl+B4riAeVy95JkBLN/x6IrZf96MUml4An6myW5edGuoqCmgf8LJFWZSsnolRrRovPneV1gF
mNA++rOo9CZb08MG6K8zKDLpwYmmTMgAknEW6YV1WRrK/uHCAKD0D6NqEwjl031Pap4RFULhMb/Q
xCsBi3ANivDjGrzTB5E6nGZvz/T2RmhQWmTei8a/5QtAFJL6lZB4hMkubmFYjkS+0+/o7gHa4dZX
pq8YtGPw7DXnn+5BAsfZuAYFvsENXDa4o3WGhoK/BK1X7G0WoBGqPHAKThv9jErDnnvNHfdqSCoL
4zlLdIuPDP/41tCkLUoFRLN+ZfvkUDduCUVXAa3JDcWfwh1SD624H3vDUAmQIJO7M+sz6IjcrkzC
R80QtXjVtMXVTIMXWIV11/DCKxYsZ4thU2RFBaDfEf+WgM2XRx+6bfhX/gjKq2zvDLNO7WnB4+WL
BBaXKDyuMmFfAt954FNUY9CfRnfDOf0GENjJUAJrr+AxZiwIXnI9lb3WaOl7SD6qmYUa+LvlYAP3
ZEWYASe8Oimk4I/oA8EoEjdNBoqxr5ZUTTktrO0JDGXZ/0C1YYoPQ20kCSk8IChGG13UA6oGTWsz
lk0rWOoiPDjmYB8PYzKxtV9jM1G6IZ8q8gvAu7mxei9+fw34BfwUtrTRZYgpLlIGSYFWrBt1cvQ2
utdXtmTWfbofD8y6SjBS1HtxHKtkcwp4tWs1x0Sg3ZTPTVvDRsJQ2mdUZ9gq5IQYYB5JczyOdsct
qOF2y+wS0jpsFhYfzVREe8G+a0Y2bY3co+xxegxUYVFVqMML5YHYlfutABbEAlnIdNvGJXH9pCCK
NjCIguMXHZEbo+ZYJpJhZqNKi8a/Zmp2qsMDA0nyYK89+/mMAasz4eBjFhYiHUrBtY5POxN81S2R
APCT8mTMXUSHWV4WxMqZuFPrhn3lSs6Q6s/Y+AeNJslI1WXSfAglmr7HlsSu1e1idGgVYShIzKHJ
3VIU82D2UMNBqwyVhGpCpYZ5Hw0Ekj+pWe7dUlOPy4w+AkEWKQYytIJpFPyOsPLlHreE0ljNKUa9
A7ogb6ZU1uIy5QPu1PjBixRAO6bsLqY4I/N77G/RXl/DI2kwhkRDVBhwAwM6aY4RLlR/ueY+aI1S
G8GpwHh5ngk3960Twz1u/qFXQx3+5l/jWudq+kyRU7ONKjd8ixt1y16tWwIDDGuYgvkmMlRM4lxQ
VMWDMLkEOG+Zpj4ZyHBTsEq4myMlaovOSmYXmNTUhQzR+fSvV+eEGpOqn6+SlRFwIrh+bM8Spm4n
n9ZyfAf5t7cOgxfq0xKirXgoncl7dOqus0xDigdU9R9Y9t59uQeUUfxrHJ0d1WSrEr+KzgENfpBn
9ml032F0mzXTuLSOk4JntJgxVkaAoHN1n/Yw689yjReUYRBUAuV4heuS9mbmppX1m72Zw6iCnfca
GiB9mQlAia2GbukQEfG85o3AZooUOchx77JiRthAw6+erWoLtagYKC4d6XL8q1ECpd57PKO3fkCX
HaEflIKaP7w5dJZw+KIAcR+fhkWWxC8vdsPy3mxXJ/gz6+BdFxvH4J1rvU0bBStqqp1T/x1cvMdQ
KjYrarDIylTcOjXqxflmPoN9wH92K6ZJPPnvyX0GGXBSdIK20WH6AGkcdbZoILxGr4rmjpWLqO+9
nCztvz5ReVI3s259ecTrJ9fUOzbJXWfdKlOeZoPap2BeyOwYnln93YElPGbmp9C7zwynCGoUCjBY
T5RimdCG9kD11jaW2Wd6KPolaXm8Dn83HrY+b7PyRkO/urwW2jeNIdNgs3Pf41njfQUl8FvFbJb6
BTAac8oUsBLBrb6t7TkEnLnZtg63zgvUVEro6B+Iuo/RuWOeM5vXKGR1s3hp3Z72hULwxa8bXukd
FUEG0KqiU15bbghCa84ZZnnn8wmb4Z4UrkZZt4q0Gppno0vNPWb6tCgiVPpEFkAcPr0S8LfULQal
8NSdRWVa2k+78G6VS2PmKvupYQl8Vzy79YaVzpz1zqwsgeyT5hxpCSMUCUrm2M/oa2uZWvw+pIe3
ddv9nf5q0NGXr3its2A0nP2xc4JnuDfLT+t5/2GgFkmYVKt3RnIw3DvD6JBlRLQyfD6t25gx2aei
ILHnp0VVG8tF0cc7rg6sGtJ0fUaWHIdMSAq2T2mAwosAsPxXQLLfe8U9I0mZw7Hpxpldf09gsTwM
AqPeUk7m1TCXR0imd/PVL3WxM28k60BJM9qtDO+6RC0Loa6neSGdI7HkghSxLvzHx04Jz4pm8+xV
Hz7dj0uwI/jAeawJS1nk4hKNFqv2MU9cCYjZ8bYPxPQyPqyjdw/d35KzKVpW+lOaX8reC1EAwowe
8qJWs615eOhqDnnVdON9EHEpDK/kbumwDugCQ9ha1WlnJbu3kzFD/DS4EiTbVGoAogKyZVCV026O
kDkrtraXfjX6xA+QjkUPW1FzME409x4B+uG0SXHJJQRNG5X28XfOSJVPwz5xnxV4FaNK2GxCkb12
9r3q3jUK9p15WtHOsu+HVr37azRMC52q59jaHa3+c3xfvIO05u/ah2uvNDwWO7WafVvdq/6RiQSG
+W5dquYbEOuL+Tn2xXvB3qoSTdNSc8oUSaIdzZJw9/IHb7N1mlbKbundLj/cy9a7P900tbcH2AzD
I7jC9rNzvdiF/hxYeNk8da0DwYFhfYzBLLX34KUIh3F1COwSANRNo2w7x5pznEXvTaeJLMDdKuNK
wb1cJifniZTG+LHIaCcjd4gwaHGQ+vCR5+vlvdPw9neL7VL8Kf6md4tJer0nyL1JFiMJ0tadPthF
btNKvG5IEu4TCvKJTUN1u0jiRnKGABvwVzKL2a9B73mbgDV2d+3ZydnSS0RA5tafPyNaZdSTbrCb
ZhhfrIfZdUw+fgVwdbRrV8dru/A0t3CzquYHDuXidEdr78WSUcn/213NzWVE7vCZPvaDWyXZALJp
l+YH9mFwAP7RPvcu81c9SP2k7EzP800ZunfS7DaZtnQYI260ab0gbFzp33ZOR+UKdxpFDLz8H03n
taSqtoXhJ6JKRERuySKIOd1YTZsVxUDy6fc3ep1Tq3ZYHRUmc47xjz+0nfbq2v1tNd5pWEjU6ZDd
5nnBcI/cHbal7m/+ib6qf60HxvP3/YybV/+xjbvt6N4d9JKOkUI3Lz+T1q+auceM8G7N7pFpYw5b
JV3AJ+zcE34re95b/+1uw/cb8NCcts2kfIzuHPFti2+kTVHHun9SRvq4c7OfkWwxmf865JelDmSZ
PcfNh8ha1dfz37vhHGG1I0P5bZmSm7JBOQPZ9d5w8UpLfRuMXL1KdS7MOrVvrKIKUse9J7Kppvdz
IwjH1sYfjWf5PH93fr/mUs9yrzO9o2g140trrcHjzH/zt6i6jp1f8352aEJwKb/PWiB+1ejKG2T8
PG/135Bot3arcBvajxtjKprw8/gBiaH/nfRmSIXAz4Z0kTBrCNtN4V0vDShRxJGNOqM3A2HMRwls
kY5+z4ZFpSU9Zo0mU6ISBGURBf5rrTkSoKcHFDnAn/3+BAAca2G8EkNOUKF7TYGFp3M4Yhzymsvg
xG+jgghxeWOYg7HivwH3FMVKeHPFBC5EQ4MCP5AZpmSkcdwsGNuJfa2oPERzhEyQvrXnOkiwpmOM
d3FGznEM4lC3MBYfMl44eg7uZAxL1sI2k7Hd9BAAoy8GY4b4DUNoSFOusH7FgwfW/1RMBEWvg6+R
TCy8DyaWkmwiL5D3IOodIa1tZZoov05kHJ0VTW5kIl2SU1660az8X+fK4auF3wMPFa4+fPS1uDD0
BRR1T5MWzXKPY9fqrt5c4rtbg0TcLAmaavHsLW7BsBwWu88kB6laFEhbznaGzfviqwYmrJSLp8Nv
IrnI9L5VQJFyoaG4OlQMjXUZ53b9tI6w9Lt2Pj8Cw7NCKRFp07iDR05iS9ftFiXnxX+r2EKxG3a4
F0BY/NC0AemIVZ75JQUM/hvRh4fnaeelddHdjCkhnFcMFJM8uhGEyOfIm4n1k/Vo+J3O63eL4wvf
l5vWkR4H3Toy6JdlXL2i5fMRgpsQWaLGufSRUHT94pBcSsu5m76+wmwITVE30jBKwHKH98MTuHze
UZwPGpgRA11ov0f3Q1Tl6swQBvLNzSp6dg3h6EDCzfYzUa+RqU9OIwxsvtCIX9Z18mJjfJJZC5wU
fw1L66C0K1MilBrFhdrUi0lIH53obdfXpT7bzilrnGZjnumRz5Mnd2aFvQ2bpLVToo/htwbzz6Tr
YaZOldnQgGN845kzna4AjF21jbP/LICjg63qDi7xlYyYnT57BA+6gnOfa9SBHJUxRDkgxrGerKeI
DeGzQa16nJ7ie+13G+dBrRlgataCDlAKqaXHwOKKLEfHqQcGCQZl0Zv3jvldCAJvZz/da9Dx29Aq
kPpUqbq+rc7MY9jVfutfqB6nj68VRGSd3kFXt5BU4EVA76wDHs+ZV8ABBRT7hB/EVDMzunWsXvNH
KmTf7+ECijLBTLo8IPCDrPO07tqUywqlpGap661bcxYRoYXQ0LC5JUjfO4d8VE2KOf4pjOwZzD0z
57MNv6vrcIuY1k4178Up5WnBuwPQRyHtK6sGf4U7G+AiB3XwOm7dCfTc+Q6s5LrHFHhXGpYCjbRj
ecQQw+oUjg/lgDaqQbJYTfCyNJ6BoaAUNF5MDHe3OYdXlW61oGlZtnHx7aOwKyyc+ugfIIq4B2il
k5NvnJ06tyqGo3ujf7o4RsfpTr4XV1P6teFeYrNvjHZvKi/8kMg8QlIltNeCPQyeT3o52p9YZ/I6
qEmv29sF0Vg0NcugSbOn2xpA9EVB7WVU3KCHPtxZGHyVWy7vvBqPWQmBiJDFzmRi5y4FWxegS0JP
O1fnHTPi+VhemabUgurDucPqsF85Haen1oky71IwILVtWx3kVBm7SMkdODpPCo23U6E+ui1vbT/b
vb6uetAbwjA5Z4kFTtSt297G3wciYMTGCVHICE3fv4hPd93IrF18Y3pSjx9HTyAtIi9OQ07Sr9+o
7MXtwr9A+QfP/s0XnacDzaI76OJvbhcYcUASedrttoPfYM8+7so3ZOCwsbLk5GpXC8oL7p4q142H
o2GXL4B9/c7yjiB9ztZWAw1Z3KQjROMLSszAgNosyX/fWRltoR166lTxtgyCHk4nszqNc4HkO+6w
8uX5gAOuJKpXEoMSvSDYIKm5zJowJyNRJXnry5M03NI+TuDlkxv+9utUnelt64sDxW9vU6HCOUXd
uQmz5iO+u11oyB2Le9dZNsGAhT8wPs4WhXdca6L45PK7bMKDsNvzQtrCHuisl5F8Ne4xfmaiDaWs
tXmZDOlPH5CX7qKWaNfI0OzHpIK5fX3il1rOp+W46neizqBTUgdhzYwxI1AzfFXDSuoAG1Iw1xyZ
IiG5Pc62B+P7X4Nzg+wMlIa6OitWOYKl8VXxgd3PT2vfBtDAPhzsu1WDAbRrq6itFsuIacMU9B8l
1D2Irv3zTNCSSvwnSZEOP/NO9HMj92KLR0ZDrW+bdxalCnilhdvCXivj5hVoYxU2O7o1u6dJMIv6
sivmsO/RFb0xrkswOvxyqS511c057lA6EDw/eiISq8gNDs0faMKFx6FER0BhYIi6xHntWout//5a
r/5pXe/Ec6+VXLpWzmnJ/fqt8c1EifXxu7VnbvQvGs6/ugvI1Qdf1sIW1E2fxUsgy+tL5r1d42Xd
Ci6tvh8yNgYivk27q87Rz4d3RC2Qdlh8t+DMoVxEepcDfli3/RuCiPe40pw6rqYnSjeeLdO+f918
qO+/aCEn5Q+ZZ/i88cTtu0+Kh3pj2yLdi1oIzLgaZHRPtxMtt8zRc6qincFMQrkGl8nDMcBw7tbp
YTNSauEAyZc/EhzFHWrzc8KWvy92l0lOPfFqqBze4L796zug+MX/g30v7ESXzSfW5lQN9BuXYdsI
mm14uvtg3IZkzvKQ6yCUuqtiLJ7HHPAsTKHJzzspOx4owBkZMMZrtDonunAWNOK2U6hRW5KcCDfI
UdenOe9uWqUlzmeKdZtnye5NhHxQgYCisULQ9XGei+Oknn2RGbUnd799p3JS12ens+Q1Do+5xfoR
ba0LceeCQWpltY8cIXTaMe91+mg537cV/qxfP1+7vToxAlYYAOCHMBx2vMsRzk4Bkwd3SDoRsA3y
Jh26i5fFp3oPa6hXP/lPi0n+NXoU+Jb2thQdLBNPeV2trTDAAS1waeK2sBe9+/NqlzlUpmf8nM9L
FPofbxtDIxzz/jfHa9jZHF/eE1qe9wSsvPAM+cXD+WL9oLoqrBLriUD2AacCwQIkAyvgNMk4So3w
03MvbW+MEyZvUeT+lxrNxnayw6b4YrcACeQY5XpzAS1ALUCsPUw+jzKdD0zPXpXemSFaCvOZuPNl
F+gqTtgGXiKsYi9F6DNpWJxzHWRuOm0trxRzbJMHxQkGO6ge0MtS4ZEIYA9fbGXA25WXc3FRZxj7
ecGevC/6W8jc7BiwHlA1Wp8auKwD57SmwH3iXXDZ8EsmCOLk0jAtGPBj/uR5Uv8eKeOhanrGnluX
x0ePfB7RdiGD8RHyCqtk8BwoO4iYmTUGaCss87H56PYXA9MtHSO38Emf/W38gzlavAN8XOanPuUg
uCCxm1fU+WA9WHc8PTafNYtYyfDLqkHD24lw9rQvQHCzJt6KfmT0taqOBFYyYyWR6g4cz9x6lpR4
R03Ey+bzhqQMbfAU06aL+0V+kCHOC/rrRmvsU8/mlCvDrkXrud4m9x+KTk6sQ9thrSoI6O0zq+9X
7aG1/xj0z8NGVOna7LuAW9YbSKPQSoNqcBDrdSrs7jBbYo1/se+1V9lnglDx4qLO/YKPEiaqgGjf
Z1StKrAW5PyKLFNk6vwO67hcUJKj0aJHsrOHs1N24wtVq33XOYGo4sfTc1Kz68sTgN89m841wYTV
A3oRr/Ue9xieSXKYdlOMvi8xgbkkt18d5Nu53V5eIewKi3h62d/wH1U4TmFUQVBBDnNDjWC9Shul
W9oH3LqOxYqpBbnG+sw2ncN9hEwBwgdf2/F1yZwUBnPpwBnnXwiSH0j7d8+v1WakarVMiU4W4lQF
oxhJefSm3YoGWldoNocTLh+i+uanTVE9ou3FyeDHtPJZzK83SRIVkzlh5vf8y0xFIrFSNXvTuOn3
Q53a59XCm3qofh594HfkQ7qAVb1yri9rcfKDyx5WVMui4sbt5cwXipq2GiZFrC0ptKgnHGRiKrxu
5Gt6v0CX2o4XtDIUBNyFhVli7uPAbppPn5R4B6z9mf/NWz3s4M/OCzlX9bHnF/cSSmaBPJZTaq6w
M5gGp3B6KmhJA1NhZ0WnBSWKoBgcgiKAPhbiZ/H38JVuvkBbvv4egHsoi4KB4oE9981ER270/XsM
lMRAmuV+KLmkt1T84Xv3BML5Zg4DT6FWoZwOoVASCfiGVsCompD6lvAVvFkjCgCGeB943qKJzMU0
oT85+vT7JzH+Pu5xIWnd4K390db254/D06IMuwp8EQLlIFzSCch5P2rPqvVbPJGawqZ7659ezFiq
PIbtL1lfv+uwrp3qg1HxafIizUSCtq6E7BxtnN99O8Afx3VfiyGeICGgueRYtZ0hD9uvOqRSYmRj
rfXDeRZtYZXFOjOH6ywDk3zzIAKy4foxIxACzOnJ0Jw+nYIRZTwhBQL/s3u6ZenqRtQMoBh+e24O
jcmpQUv39xtpEt+NEiqGY0LzdX+Kvrgr06Y67HNsePL00DhzFt/smhEqzlhOD0VyBV3xweNquZ1V
3Q7XnLE/L4zuMXfZ9exHoIbLIwE2JoWWsqG++PvaB4CgEI/bzpUa6VAV4e3rrs9rnEkeXIzvIvzp
sjRwqxcRX8moqY4ICEh5XMEW5gC5PkfK4AXjvbdag4LhrXOzWr81hz0FQETbSF2TOUWflvY3lGHI
tMsx46rUZUP6yReyKcUatHteTyj2FMd/osAVsberp6VGLXdTHXhWrkONhwK9n+w6Bjw+oFOSQA45
NK4RjWjec0/ht+19ehF4QgFZm83MfpBzfV7Nf5RDq209R5qYmEyb9LXfQngLlJEyEjU14bSqq0sI
GQ8hEPHZbw8fgUmE84w+UTIWxtsh/XPtz9fMaAGVOK+IAXYvCXyZPhMmqAlgn2glIf2qeghM9bi4
fgZ+73xyFzraJJkxcmRMyWTtdWKzoLXPDb+LdIOEd9xzeIihSnQgoGd4mckI+AL8YJ/xEbBx5vh9
Hbpk1kllRbVCVH0bHygMHqzP1z2BZMEzOflVn6kaZjTFbCiixoBL4O+00faFDOQw/TlTImoAWpSF
4edqddIn3H0bMJktwb/CSLwT4jugjJpWEr2gE4hCXXk8OyUdmFvQDFDgVKbvvkdzloTUUbQtGvxK
tiPxFiosdHz3hT72qXabX53W2qSKaa/IauObKfFjOXw+JEudwvfZezqtPtyYEgCONz/sj6BIrrVQ
64FWOo/Zp5yseQq0Ni3cA/lBzxkWo2k7KMcfe3gK9IM4wx/xI+GeIpw/wEBoHIpTCrf+4bR5JIQx
8NwOj5AcFqxBGoDHK1bANS3jk/bY8X1MeeCvgEOU1vqpxOILn/ccHA/KyfQ+nnbe7KQAS/6ly0+t
JKwlOVSsh91usD0mWuEuEHaas13T8x6pLlf6wnS6I+L9xXe3aigshADLghzJcwiScR4g9ikgfsoK
7tLa3PuYAJDv6457dhclqlULLCDC3CmA95U+n0gFibuDPEJOqdtuTT5HBKsNB95Kz8ISgzKbdoBK
PR9/59rVDdsKW8/JyqaHIu1Otu51WY+Au/RB6bXCbGFiplGxKdJH1uva/xHc8rOgaDGuMGFq3Bis
Mx5UKB3vKfPah0zZZXkWe85XUImjXXHgY+Eh5Eg0LVZVWTS96OQIs/3AojiHGT3UbNuvSm5sCetb
XNqucCIfR5Q5vUNxdzePrxVfVprzxW82QgEdHfHHbLueEC0fMDmF+q0/XGYxZHiiHKA4m71QLTAR
czoIe3TbvwfLahXdOEvHpyE7Wc86oQLwhh1whafj63BUxGwLvqYn5JLLGq7l7O3PIF3Jo2l1FV8h
MlioV1AIyLOgpDZgiFc+DOamwsmkW4W1zI+x38isvsqJNfsIovw8hgzVSBT9bY26EY6pRAYC/iYX
x6vmQuo7j5lhz+5T8r2+VrahNMDxw7qX8HGrRV6EG0if/dkz5lD3PhFYYOlgB0BJcXerL7Ho2om/
F2ek5ULU7gFErZ4HITZfh5ukGSI34BUDgnUhF4YPoAluiOYkmydkfcGtBrgfpNoyn96mNxDEfMqr
INRC2JVfBfoYwuEph+21bwIyjCpXazzTeuF7hnU2jgM31NcCSyEonFBeFWMwCETAbSd/OyaDwa61
0aVUMgfe42ineCRTifAeHUAsK+kjbQIUsuK/MEOhE4tLKutT5HytOXcAsmCP7RDKgF3NWU24O/Fq
0GwyLeHH/vlSC/EDnul+Ug8mqawv1eIrZ6Jr5a38LcWb402YFu6hEaJ9/WMEgWvZecJa22RkK6sp
UyUJKMdU3s/GORkDXWTyWgtuUEmMrXWHMPXhv+VOtKD4xzAptB8YD6CXrLJwe6CWPLuY2GCYErS+
OOuzdJoLnI9eZXt9r2aae/Ny7n7y3rcedlVbHbmuQk8KGEbHeSpcPmFqYn0zMC1u7IZZ0m3KjjeR
lXlzSlYHsG25+6KpbeEAYn+QVSIkEGmBNtOdF+YH4tbQCs8/t5N70l2qrc1p3WJ3fsFt6v0wXHlP
gClLXv22dh4ThUFQ6W8xn/m4icbzdflVgCRbDkAk/Ei4utSUNCCgFzc+TpFt53AnrA8YEMAdryaV
dQP1wnleOMgejNShjsIIpWmpJySqsEVoAKdt+6zb+06/s4ZGlEgMSbVPL7/pYyO8bXLcK5sRNcY6
OBdDnhOKXFjjNVju20vOwXjO5GD4F6U6ylYgMYZbFx4vQuHxLWWCLUPiB3334JJOjnvzNaBWNLY2
tGwAVfG0L0gDYIjA0cetxysV8gbtnd1mcCBSQT7cf4Yp3qbH4Hq0uEhOpbgbZfXqA0Pnpm9SZ3SI
r+K3WQYeu+g3EF2FaRuKzLwY41KyVqzkGbbZW1xam9GDO+ML137DXvZD50Ajspkl2Ua4ZC0e/z/V
8FEIuZh4KSiGgKtFsf1+sNJqsNQp81RaFQNrDN4LVxter5Pt39iTXk30RhPoNKPz0W1N4VDukOVS
hcNPhM31cqLj6LNwm+himQt8DJSHvU3PN1uD9ug8vOoM9taGNcWSHve8VnQd4Vxn5QvG63Fk/Uw5
SEwBH2mBURMi1qSZHg+znXoj/rEXTN94cnbtbnp1wm2PcdZ1Rf8PGEnhevdL0r04uq9d/y9/6exd
EwamRzADG1wIKZ9PZ+BcV3ODiq/DIEw7NKRRUGBSOrwlKaJW3CEGGEOTurro96hvcwzZsKoO7y23
HL+TTlCgQ7E7sCgBoA677xqgHu2a0s+unMHEb7jzbxwaX/v8drBPP4pLnwqPQOONA0I0/Z+GLOmf
11A/rkwU0hqD3rtFh8yB33jH0XHU+5WYMuiUDQWVkeEiaYzFPbJkCBkzJ17dFS6Z+O5x3lZU4c4y
f0/YckgTpJhR7e6q+XoM05p+GDyDcfDxwYhppF2cM5x/dJfvIUM1CS6kwsl1IaJQ1GgZE0Rq+oeM
CWUeB1D2tU8T/MZAeWCvoAAQIYkRHtfb30cfcEj0hVfoZB1h1fE7ekOkWINmdLy4HbIkeIEq7CPV
P4+ov1mXlEPXnBtxXE1byEP25JvJsEz8T648VEuNeQbaX9xU8BOwrtjdtO13TpHbVwK1r8/0nXq3
F+8QYIQG+3D+KZ2Vp0YJafNnpESb+BXlEcPngz7FR7S7GqqLn4+tz6cvn5ZTKqMn4Eh7kyO9uvc5
qLAMQLkzHoynGUPVC5nAVJwDxm4ezcWP8SO6uLfUcU9vStEePpgAWybsRKbwyOvt+Z3xqnFMGCMy
THysQ/OggtCfLQrAubOrGqcwLDK10seS9pna3TGDBnysPX72h5cfd0h+2IOJNyF9EhmDhyatwt/W
QkI95QoMJFwyIVqjTAN17oxu6YV0mdIdVaO3FymbqHnAfXDWpzfaTPgwTNOXLGtGuUr4QyzuIxqu
0TJzN8FQf950Ge9A77H0GSSQrkyiApjVMJ9socoFFWVmw06guwWsMqzYLJgrZW4zlSffHrjBKshW
IsRTCNVZZUnQFVJHSdiShjiOVdw1GNFMEBYeMTdUwVzgiUPyYweZnTNrdnUnvnJZIQqGRh1GkchH
z9TADH3fePdDgRPrX81wIsilZ7tQUMRWoE1r1w3/kLXDMXcOt1CNP7a2+EC49sJyc12FKmiTU47d
+W1SQBOhydhpi0wjp5I3JWG1l5vT0OShWNe69hduDd5Zaea8RDp3o8EJ1/AQ2Mg03i661DXLxgSb
u3qC9IDZcJOoLWVMcVAv7i0O6E4yGJQtnmpyyVjTVsWs3buGVFhjdveEQw92T78GLjn+FHjku/dZ
426gMxLqB7lv3zXt5m01yCus68NtkOU9/LL/mpX9d9dTLK8Zoha4jrUA4jlK6qWQkAD2vf2I0xrn
9rMBWZj9XZvdeoHye8bDcNF62soL34lbM61a/U7ltPHIQg/Xe3m3l9NWQ5xSmFu4BdsFgsW8ouof
0DuIIVkJDEOFvzJwyTKD2gdVPryD3TF3weIAWX3MABYIBL+rFw9ZwxA6XOlsGRalcdnhv/XR1ymm
SqCkTihOfo29QSPIVRixguugbw5ncnjfGGR7MKkpBX9WMUI3M4gTHC5cPUri+4xrhz0Q7tG3Q4cG
Nr8Ju7RlawjKDa+dYdTfi56X9IsniFUU1v2gvixlvA7fKFJVe4hmOSMLrZiLbJLDybV+RBnZWDyq
RAZq4frlwiRDPDGZUDZPcIR1Xoxd99TyEP+v0DYiazgOM0eih4UrjqvDetTeFSxNooTI7qPfHk/t
IRz6SPx+64DqAxFyhjxH0KKji/3EDfkEY/K07muBJ+/GdZUxarzXzanHS+YuMJU3T4fNUdjFmONZ
CGJQttHn8G3K6jxBr/vObVZKrHBcek+eRedssEXY7WGWGqQj2QgUM8z8yx0FsGWs3gtBE1/UaSLj
2rQgemP796LaEwJyNUkUCySfUpkOB3HxjEL0AUQN14ztjln+jC+RWthcXXYxOKMzDjInwN1sQZF8
69iXUYsSI01FDqUOrldxHAc3JZKOsGEVsNAueZ4DoxU9rS8rgtKC4x7Hk1PmwXbYbGi540QfSGxU
OUozZJvnQVLNqUYHHwo+LUqM1fErEr87zgoljATPSFRkhuqLbB3Z9Q1CyVg+kWEpSf2CgL9tWG6N
jffrAAy/5/xsB+S6V8GuO2yhJn+EpLAqONS1hr2b3745FScS31HC/e3xoFRdC87DbabhUwMWN+uF
vWKiNZTCIFFeyzYAf/xBd74bk7ktR3sAjDmIa7nQBkoqPMqeEL+TOzI6iNkiC0ivbPv4DWNTL/aF
+rQ42XpSuB3s006U5we5FK9ZM0yBWjDl6Ce36RVD43KUtAmbHhaLYrG5cUvLHdd1D5VZrOMsOHsW
gA2stutYKjaMrxxzi6QnA/4TtMej3ZptyT48Y0BKxC7SgEfZ78B3viH40MQjvaj81ghMiH07eNrb
AsLyMYY6yFGTZEHv7hrvYPOKqOX9AQFwQdiDM3OWALRpEIz1KdtFEwBg4ZkQkL4WttvWkIHmYT0M
pmN0oQZ4DJFFL+dvfnK1cF2TlVjuyHMEoX6ic9RxU/miFrqGz9JJYpIU9KTnb554AEqYEL3XuZY9
wjGW1w2N7ZZoAsYTVLYeST52hxXNg419CEQs56UnXEMuhiDQoiM8rdhpmPoPvkgR/0IgEJxYn623
wQ0ICo3DhsQ7PVt3IzaovC60eaRq8ws7YIJWxiwRh9S/hvDaczYabSffQ6QPA2b5Y3j8hR2t3qUp
K/ZvO4Mzy8O2csRsBi98bGG4H3mSFtgIqFYTp/y8yEuTPuT5vocZcrxosxT44zgrFpODhwHKR0fW
T6Jhkye5bPpgJkoqeq90kkknwfPGfQslIBv1nGmPaN98on9EibW/L0VdyoyKd8Z1Ri7CK8NQA3hB
ZAusrytdFRKQqXwX32DyXTBS6VsZYuNa4CXbkCdbsnto/vi9ae8nlZ8lokAM39C0qKmssb9rjb1z
FeMMCqDwhEEEeiI35dmAjbDFIEP1ZrTSfC2aAC8ubCd2kK3kWECJug9Fq71HCiA6AZF1lVhHuM1K
iWFgjm6DftwKEcavai9mVby56IlcZsawOBsxhDv9imtQHcFUAtgXHTCPdMOYYXOZvdjVsWWRs4cW
dLPhTGGPoUmmSAFVctthTK5GAo7DtKOx0Uwn+EtidIcTLf0VUpxNfJvF7Dr8aHoyhkood0RvfBvJ
/xv8s8oQbks81yrGPYKoC4zHJVhtk2BL9eWqK0MpiyZ9UX0iu5vIOSTwwJvumivK2YYULx5N/E84
AckRkaTcJtZs0J+R1cDAHqOJxo2TwhcHUdbV4/DPNODv13JV8O+1OCmhWfkCl5nT4nCPtjfnw8yP
E6Jn4zgEpewLc/psPRZcpt/TSPXOULj+GWI0trPCzNQhuQyGl+SKGdMTVnfQf259for4OmoMO2tP
Ydo4Lb0jEhtvsaMOWGhTOGFxHonYnasc8xKpudmfe5tTv4DwbKnTS/Q82UpQJ+cDIyTNahgsEy4G
WRHfSKT3gAA0rfLeB/Lue05vBwz9Sv9y3hmlIFU9x2KOpqVcj1CKYW3wCEUdg+TFSuCsTWDNsQWW
y6cSdJRgW7o3go9Ss8WaveO2I0XpK0IfggHZyXmln/SU1Mvn/LkpZwog2PqzMyAQ5iAnxoCH4EPw
mRq8Y1QkaJafLNdW/O1zmg1aCLVEgEVWbbpdX9i00b7WgwpGW8pes8zG2fjFrsLpigZMVgmmk79k
b6aExxBzOH3GM6hYE+LSRpsNNpR49Vi8r6cdX3EfWKx4ViYYIcLxk+aHQUIzNK2BmCF+veSP7wXs
cUqqkP0VP2KgDSTcN8ZTb08f5jRfOtW25Cmqgzem4wR9DEikhWI6ec5nyLBwkNkL/qEdrTyQi0o/
D++ebJxzeKfxIgyEgTBasMI3J1tKHWRAVN6tqfB01cM3RJUJPhZgRB1lBGfx8Kr+JX3SpB+UcWsA
XkL/OPly4cBvMAunKQORIFOnNazsnAC2Lso+1dmus/A4UNNv+pibILZsH4Z7SpvdK62Q4OiMovPD
d/yd1OEbxRO6qOTFjBFjJKwucfJI20yuQDSLdcOMO2KctpT98PacwvQ2h212E5DgOfxuQlQdbVyG
p59jn790+63Keu95gU8M6GkE0Ufhw2Tjuo8PeGNXv5+b09acHN7ATsO0DSJqmu3bhttS+hgJuF8Y
emsuFZqiy6N/bvzjBmvtB3pgDEp+uyuDxwMFFYTS9XUFSeL70/nFpNsYm7wIZMtsYHNGThMz/PCZ
LDpCUD0cZ++oPJRMz1a3RQ459Tr6HI4AguF5xtTO7e5qcmFhWRSkefKIMDyradxrN9J9l9FfbtnP
vgKoUWM5X7sdfMpJvhClqLgiVehKfyNG+Ld0NIpaOP4Ph10PqrXdtpiL1UTD3zbl/jnNnN6SgSJZ
5fabuDJK3J+cqFHyBGG443zV8uhmodDT8cJCZ0vhk9TiNPPiJc/AXpjAJzePp9TMkhd3gm08f4/o
tsRqCgobU84e21SDn29FnBS75ZCBO25xYLecPpBBWZBY4mLTJwRofHg69qsvtZQG7C07BTu+5FXK
eUxQGQw5t8OJnLDXl07PF6YDJOQPdnuVu3EoM7OAA4daljMN+Ap6NecXJYLKyfr0mSNQRWR8JMVH
WH5uKrY85yGnDn7PT1dNPp64zIoJhmTmfvD6BFpAjYgXOqeL2CLkNHMt+zSiZCQ9qliIl9+WV4KB
qrbKOX6Ab3BbhQfvi2U0CodAGYjDqW41odSyKxA6TkvgQapI8tWuoN7iOCTvgcOH6SIsAIFDFjfy
C8Rl4w3xQd6wNEikyiACTcTLHRQeSaFck3/lCvsHePyL3F/+j++ADAFD758bsoyteZ18UzXEB1NO
eNp5Kh85Yt0+htcxx96/gw6gl+4C2g+HTfJX+JMTCgRsX4fZUH68ePTJYQtjEJtDCRiV0rGRWzKu
nfPwMpNURmErQHbj9BW/NPl66M32n9EMxTUWKfZCrEW+3ioOBqazG8i9jNk5VzGs8obGdOzgnQMT
R5LPxceUfkT8awY4VwtACMQV2FOyQgqLWPSjY4KkwNj+I54DIgLLHeBmPVIwNtxNVtxL7iAwdoGD
L2xD+ARQfQbMxJhS8/nBLpiSTok13dQ+jLG3mwbTkLEgwTVUtbnPoIyW1amAc5zA/rGJSQ+mTO3s
AwhTIaHJXsHv+eeaOijs3Xd08umb3+GuCwtFnIYffFjnbZyXC95ZwVRtAPVDjFcYxjFcE5dhLPVu
/u6xzNLKMvraiL/BeVJwZ8URF+Nwn+5MNF4HLpFcg1Ms+QQVzllErTScFPx88VY4gF5yQV5cBmSE
Vid4EalhLsDH4BqJjxCoYCB+NjuMVC7YvPLFSh/3LQZLVmcs9ueFJdZ/MJiDtg+rqPbaEsKFWuzr
UJ9u8NqBznSJdoexZnnvyb9HFeQ+4jN/niHGIKGKNlZSR7epyMCsFsLakYXzFzlGvpws4o5kz+EF
zE2QwqKf0Dvw+yCWSlboJr4AbscQFKmhJ5bvI3VheDcTxxU4kSNU5kydGJo4Js6Tb5a2OHSwgVBo
JCvHGTzScW7jiAQ1FOdDAKvVIJjOh5gKMmg+TF82+17trkObsao1ddfR6GNFlovnn2wGcpso8MXG
C1ejCe069V8cz9KYVpnXlWADNntb20XK3kKNIt0MhTEWIdUesw1mQFLpjUbYp+6l2f4yqRB/tfAe
AjL2YWYVzpPNcv2zViEmPqParV24D1A21j0wajfyGe7IpIluJ/P3v0uwvm3AD5Hi8sln9jcLxsiR
fT6a9CdRxPC5j/gidKMRUkHcAjt/Vyil1B/++e8cAzFZT8q/6jjW+pR2H6/+pcFuhwUPLnvqbgVX
LWYt7QIQ/NyehnawW6As+rt5zSL7q45lqyhXj4UM0xRuWZLKDiv7Cqr6ELiKV/eQMRPCd/HjmDHw
HKRSLmdMZcVERAJRKMJoDTieSf6dMsarkMuXzHTQoEt9TFGtsWfTgLEtynRf5tg8cgNzzQTAY3PA
9/lkYUc5Zt4OJQQikZgr89r/PlcMKhBWCOsyL7jbN6QuBnbpF8gn4sW1WKyCALxDInGgByq4TYqb
uiRUyhOBaT50Yg2JI2wTsaLEgXw2o5ZZSoMuIdAQy+nBqdPEukSx7+lxD6k887tr3sBg2wfSzZhV
ifxYlYG1hLxK58hmLaPMBEkVH1NQUudSzTBjDmrevdAyaAV93D7D2pILo7BDzidM+bYU0BKZyMQm
xCARx1p+Aj29JCd/g3+zVRmKnWny6Em4uPKZE20brbJkhclpSGfl1bw8iaGR0DpxWxNbEvk/Me7q
OaNWH5LuUsbVCP/XPec472HggRckN1OmaOL90aU1b7uqUww/O56AvvXjMlTb4gUgxSLSMCoy8TYV
uwsK1g0xW/Khf/4OutuLEJIyyp7MoFtalhv6Eb0c32viFtmhl3oFZxzjvojPibVoj/g3MXkmmnZF
vsvzUs+zfFhRrv872rPQS1RZpvsnhcd+8oibATgeVfD/4+yu/759rbgGFjImSPWFBhwkTv7QVjDH
503+uUQQIMpbBSg07YkxPMdaRssCJomlANYIfJExOcfH+cnDfnkg7fURgz/h2sFT5x84QpukY3tE
yv66pAYtBaAUi2XIUn5Hqkoik3Bdfi1ZGkNzYtI1i4Ed2VupuAtNxDbnbM04mjMOTEno8WZyjVyf
33TGVf0vQV2ygo7uRBqBbyCtkzTrl2k2Z4WyGsTR4iQePwNx6GFFxCypCm2QxAKyhaps3fTvNLA8
n/TxMujmPkKkQIQmqbJ61HEz/nz7JDawCRKOTLcqpRCISEpFsgJnvlDY6H/VGOe5DAXkj1Q1Uoq9
+WliGyz7FZgO00Q3BydAUOTqmGnICYB4g5qj9sQ49Y+zg5UewRVi7UXdREO00pL2uDQ5XLY0Tys5
PRc8vFJcUDT9GcgOQGH+lRnwt/g5bQqg2jsO/yPprJYUWYMg/ERE4HLb7oLDDQEM7i5Pv1+ysUfW
hoHuv0uyMrMe9CMqWeLwz6K8YgPqkDNDklHpwRX13YwEYp/G9Jd4xrVxq99arG/Q8uiijY2cKAVd
IdnyflDFJceytRlrn+mbRQR1qhseZrgsEJ/xgxMN8qE7JjwWjIurxI6yhzkcswGtCx5UtdzIddtQ
L5r9e6YTAwvdoSgcUjrmqoqGqUP2AjIThIBlFAZRhAi73XXALah1lXSAWeqgQWuOioAsZZkFjory
2RxknCNFhd143dlxjPZO+/fngITyqNSdlsnJLxKPqcOJrwAV5s2thLLNlhmmWk6CPV7WPN2cCF4u
IF6MZCPFVxNFtLmTOEJ9zRFcyHpEQUHBRjZLdGiEICL8WIZTSskyBJ9ViXakbcX17n9yhCKZvJjk
+fV/L4ZswnTEAO1UlIpgcrU+2L/rduOKzCksahZOkaE70uVeURrLJ4VvIlyKSyKs+qj3LQxLfnIo
rPmMKrzlC00jzp/Rc/EvXykfUOYVgALgMI+2imoxL1iCQBVGQHJKXAahkAIDW+xTGGu7wr77sJG0
vewr34atE9w3br5c5CdmvX2yKWlPMoSHYqN93twwTSjwl1QRWgyAZEAmhWrpVcczHQS/26YYJze0
eJszLebtdn0bDlFkGPBkWA4FOqiro1PJc/ur48m7uiP4plt8Gh5LIWcSmbZlg8hNMn32N3Gn/u/d
rm/MD+HQAFBAkodSYFo/WDXm24yXGR2UuoUhcO42e0d64q8PozYBla1Pj9nH/qKhiap5Pd93a8Dw
/q7PuV8tK/7n6N1HNEHf6P7kc+0naOJwNXnPoAGdXAgb6LAYmATPwSpqjF+s+j4ttnNGAekrKdGR
s6bNqi/uzMGgMD9hY9qrunlFWn4kN7HOqF/oF3BpHTD3rsB8BqpqMYskcjeBBEbAxdBeDjAZ4Cme
nONgzTLR77LoN7EoBc9Hdb41/RJjNLDZ8MGuLRx8Gtxqu+FdFuvUaeAxcyes44EAalV0Nnj2nZ0z
f+ttfZaT+HNwL/1W2CXSstmpaHQL9n5wZRphtkkaf7DP0kMDYOoUw+ACCqlaI40VPxmD9oL5BmQq
kfbPo5W3RePLHLRzGKNa47cKFhDUpm7ehXKUGmyrPlbS59Vcse0l3vYZ9JYOViuoiZJyRE+LnzFI
/NNF548OHZOIm2WU7yZb1KDcNHqQ741NGSeVaPs1J7RcZatkJ63FBnIn1ttfF8lEmXKpswdQXkCu
hKXawoEn3VhMurchGpNbNG/0zkfsT6KLf84PDpTVM6zWb818sa6i8OLkdO87lqKcQhS/412nPnhg
RHKeNpb3hskI1qwO7zb2VWwBy44cTX/Pxl1tXFxlo4fPwA6vhMPThdiIaVTLR/kP1cDcTyfn7mW4
K0Xo9bPRC1ZoeoZ5xtCyaj8b1psdAymsjLuJlwicGXPfuy9qsIQZAx78Q8vl79Twiyhk5z4sT9Ts
W8gn9wCxEi+MXcb3uGiwO6uV7PtYIG+MwsSuM2E6sxLHKgWPS3z/ypBjRxFQXpa+fvmb1SGzI87a
rJF4l0aXDwfpC4GQe15ym0d5EVyiyTl/Yhu170yuw8cWoi8C3KR2DC/bqEQTXTF3D/eFZoGp7jZa
gxIdAX/SE9nsjlVn01yfkjfjJ2OPLclx9LoRckrdJsSBWi1khVqJXn6Pxwdff78aUTX9OGzGdUvu
G3Bq+A7u7Et/OO9gD8W1FdfTVny3cQTBSE3un3eb2ov/QiSBVyJb6CvUknraTLXIkfEayxy/cOSC
A0rh87KW1/JJR5t3S+71AySlb7TBuawQ3ywaiZcjxzNmn2YZ4m9ayd/BC2MwvSKL/TivjfgbAGT5
r+HGv3IGYObFFfaXradRo7G36qV++RYU4ZvUrrNCAZEH1taFhnn+IPY/mBfmPFQr1v6wfFgbUJW0
XHC+Ww96cx/mPO9xs7NWr852Yh+IkJtof521btPiZHwl1sKdZLJwgsPOD2a6LHWufrJtMT+WvW9y
INyVnPLEe4msCWPzw6qtkimmHisXLyj52H6orqTO/m68TRLIBRWopxIGdo5TrGKW2KaBL7qX+anu
MYKuvKAt3Z3T3d22BrfLcH6GCVOKUA3WK/P9MVvBd3s//pqr/r5SZKnx8WocWvEeh4t170wQ8yvc
55KF40vt60863Ib7MbwNv48erz8pUoxeQ3/Vmzh1HKvYCbCKsDekWgVpZyvDzWu8rElah6G5lLVD
OW+g2dpOT+/B44qu1d3zIDSsQzFrnP7q1TZn8X2w761OleiJmqvY8J9Xp4UMW3Z051PSbBkoAS/z
+jnfghzsl4Ov+66F5e0b7oI2EjzZcjOvuHKfQc9gDCBQj9+Q5vPyym7EVxtFw06Pkpn0lljw01DR
U9v2JL1FGIVf1+aG7Y83i2f1YUL7kNNcJgIBOp4IgAGB1K5/xSaWywRUtPWHT5Ve466syii8NmT+
LyYL+PuNy+lejl7uY85FxRDOk3nXxhzcQEExL7hA5EmmYJnaL81hdLCgmGBSwSPBU1OHdVboyZ2l
Ej/QPeJzZTd6q+gCFIEiF4o7EpONWfr4qLyI5RuLWp3ki0ZhFQ109obugtPGP68sg93Y/eal34Lf
AVsDYFPGczjyNViD9a7v0g7Jz+68jLJiRwv6Ksl+1vxD7ChImjo9vC38L7AzDQQPl1c+Oe8ZRpN4
vFyqVoW6jaQA3d/CWgecu5XI07FJfmQA7ZYpH0ar3s9p1Ea1ghlorwz08DK+WOc9UL661bPBABkv
CiwcGZUP+DV7r/fmvRa2LiELtYmn3DmkOgX37LEj+5M2MHK1Yfo8+RhMw8zrbJ4Z2SGapE2jAe+9
FvB/9w5t5pNum+ZrWAKEHh+G7EH2tn3URCwVRi3Nj5JJX6QNLAcM1gbvQG5yOOq4CkdyupyISeE3
OzClIxQ6zCQIy0A/TbfKz7jbPAQNBGs3ViVWnZJdppVnmYMHyc+5mncYfMyiG8EN24hWvumeUXBO
K4Q4qTZPbFIsdwq9qlXtVDvnZaEHyH6Zf9IKaRdJadKarhiAYSAwUh+I8vUMT+GSv9xr+i5Y+N7m
cMODe6cYb8JNyBJK3J+m5aPtUPrv4Coz1AcBetn7ln+v2S/mbWMEVYcb/AH2j9Hac2QhrzYs0atI
U1yOiwkN69P0kAQcrSc26qsb/+OwTui5zFf34JycMq5cj/Saf+PVsBkeg2/vnMN7WpQhbeX18Na5
jmuLR6e0eMe9k6O/Vw/vLrpOYwpg5D4pyPwdmqiHU003EY6KJdwq2cc+rHZWUdEvTOXt2XYHTRIz
hl7WJpPrxq77cT5OLTixBLXpvN2m8/JP2b1dCB7d6w1ypH5ZjqafaB2Wo4dfRj2DxXt3Hda9vX1w
7tAkCyxddKrh860Sw5Z0pQl6VsR4/G7u3/b1mzeyMu7PIVsza+xvhdsPwn3eeOi77wwYRiOohdFk
hV4ZcFOiJFSgra2xZysaRJ4a3mc5CnUaOzWJS+olXDWnyBuC/fgab/Pi4NrDTYH9sO4+36WHznpc
lFWBVmFcY+Qk6ScshwfoobvOdbFB+geg48H3IiljfWaiXpCPCqmhW1sgyil7KwywBmWPP8zLIVZM
CBg06jg4FSYoPT6VN33bSeC9jFygVMfr9YARcxBX+NvoU/beYdSQ7PbN4Ibn7IZusuhMkJ7qEwqw
xnUFoC4rgtU10IoVTAM3J/lzng0JXH5bmjUC0m9Nqdvylg8IxfKxv1f+ABaxGixEZtOHVWUeR7jF
Kp2nWDo3yH1cU5RjQNSmGQ1ckBDgj+TptReAMB82ya6n+z5VwMfAxG7wpFx4Y+MJ/5ipEKvjSyaa
k30bppztTTERss5B0zmMHt2vLWUap01r4nmXzKNkLzNKGBq9LCBNBd7/3uPyS73aJZfIvPKxAPpd
g6qB5+TX5U24DJowQvsJVJvGgBqEYOzesSoZBcmOVRBRszOIgol58x5cZHNq2KMMiEjrp1omYEhy
593CyIIqTQlDCuWbUQrdbfoZAgOhPGoy/ZoYrIEfYIAinR1o75RIAjMTMirUQOiRTk8kL7FrSSpz
dzRKetyw/1Y4Qme5U2GPlMKH/NnRvwOseSB7gowKph2c7UHEAzUCx/3aRFkXKYyHElkDiY8BGlv4
CcOwyOGYnU2ohTrfbE9/AUvuXQGLdbaOgVu6Z/car4Njb78oZMut20wqqDO8FuvbhEuy5878uwUS
q10Gexe9HasDEaKzQnAwSV5A+jfgfDz9vW/2zrS5p+AAoyD4EVd/GzXjah7WjHqMCxyM1H7+zXhG
Z8Djw4K3mq6ScnDpC9jGiwW/95qBEf4keUAGE6yRCw2/OuER7VZD791ngDAxWbbDxuQFU5yazyvl
qLcBUXNsgsDZEcK4Cf9ymwIuT9PhVHIJOjkswxtzC8TdfBge8MH/naO4Q0ADfw1aI/GEkeWxZs1n
GxAqXI8/WPEMbxxmG+ietvRDR9djg4vxIJs2nUJ2hZhCrNCzTbOCA9G794yh6+a0Ojw9J07xCpLs
M4eCezb/NK5hlaZ5CwtHDO+MSfIJX7MX32GdH9IyFozafXo1j8Ez+fhazFf3cHSAVgNz9+6eWMlw
NdkjPj0jYkNqveQesVNvQujivcR0aiyUQdl3dJuMwkhbGyTkG9SCKX0cnkIYmBx75YE2juOJYCvG
nF2avIstRezVbYbvBMmmc0rRsxPiVvDdGXXhmfKhNx6dOS0TulDqaqLe1r6lBwfOqqIvfR5js6zZ
3ujEjRuYjOD6eEhvBZNrdETSvMUqdVCrWvL9gCI9KzBrap3RoP+texjbINHauzWqmOzhYU7DJu3e
rnNmGDuqkhtm+wX8+rXNd9ulz/iaQ/V/AEUjl/6rwI/fx62Cu39x8yh0Z3uwpoJxxSd1xVV44eQD
QgIbFSeV5RaPOe5CKav53AnYMv5GnOmC8xxpA0PpxTwLfwFsCw5cvUmijTGI0zjt8pqZfI376OpU
x2ccqPSO66Cf7rZqrWbPF69VYvf7xQ7XvcYfTjS9ps3+xbjFg7TGxamH2jfWNkgk+jAZfNA7UBuO
MePBlaNTtOWP1y7MaQ2ElYewGPjLm+3G2Sh0Kxn7K5Gshh8ZU0xseOoZtEOEoN+szF7FervazqdH
wyapuLnoh2+L2WdfEwuUgbe7sdw4XLCVc170psESZ5ZVuiLF9GAyYwBYhCEO244HHDKAWnXuJP4A
XAuG7faS++Gcex+PX2GzFZYWJ6uG7lAxKsIbLFElLh+t+nzVHRyi8lzhreIW1B8S6m94R46YdBGw
7+bd3TkBK1u0krpp1NiZbm+9psODxfgHVmU/7CtysZCCCQkP7m+3unlhrIEegRlC+20AjhcYDgA0
AnRR9LmK0exCqCXwRur+An9zrKJYcN/ema9RJakD/V+9+YCFVMy42ou1IwQdXuwPlwd1l1SV1S11
nFpfNZNC+MDL4ZRPDKBLkyuv1i/4wP0/mBScAehR4q3upzcTLWc2uwiqY5FBAD7LsBoc2HklMAsc
/J2YSo9rMA3qQRWQh79Q6Lw+KO1u9gcE9gTO9WWTsBbm1tIYbhSuHCwAx/CBEXiLIlU7LL7+LBWK
eQpkzrwb/0Z/ORa+oFm0LafFhCFQMzuY8zZscZBc6DnY2C8w0QQooZOpxKp42F6zIF1ltul57I/x
LBN7JcXHPLc6JseCYRcP/V9lhH4eDrIXVgyPdLAlwCqWWqDLN5sZKhYCYcjkj2wLWQR7BTt6OVi5
YINOWtNwR1cZiNZhNxB3SsM1x2Ffcc5tZT2W+UHQrYBch9dVY7jp+6h+3wYgFyOHHKI6vK1a+wzs
6zIV+ivjEy8+dh3W/jE05pV45U+ch0O1CbbA0nd5BkCwS425fN4bvTsMH0IechPaP5dhahOuLzB8
W4uJdCK0y6qMNocNYWtwMbfKxAkbvADnANJJ0ehMObyk76hBCzlR0REQ7M5m0vFMjim5YsQ4Ovds
GkVGJUzCvcCghaHFpTqq+LitwWOFkyEaG85A3OwLxHiG4IzhNfUm3g+/gTI5rrjYOFIlYyLg4xFm
DNieBbI3F/xiuNpjwGDm7TTjtU+3y/4a8TSsWAD+w9ZOUn32GYeTge/Zu9EG3pHwwPgWRmdGZgWN
LNMc15dCc20ajoGtAd+HuGyNqDPwOqAaabdhwRkzhuRvK3VejN/hErpoI0w7wFB+hMiBtXisaHJ6
RWLHmsE1Yn7MOZcdfPuYzFo/vkLnuAC7y14ktB+IqHp4SfFIxuocrOWSLBczybQxznG2JPm4YJHc
OspYZY9d81GEWbemS/t0BVLPfIpJvF207N/Srj1GvyuHBLrsczH/8iXVM/Xaj83QsuAtxNseknbK
ghQaVlKDUktaIZauUs8MsPCmihtNzWDndK4cWpd1GcaTh4vWxZD1kpEZAZ4SDh0atRhGHpyGl1Fv
/6dbNG0ohl/4icIN9syz+cbe3dSbxwaorPxp9Wwb9zVjQARhkIJeEAknEuC4PW+wt4HANHeh05pY
gzPhw/mkJQh9DXWIv9ZtXxiniPeKRtXdpofgMGaGbbazu2m7XQ1SmLb2mn6tbdhU282fL4G37LBL
a+0QCHV6JCvjNuHdlBfy/fTYv2AVharQHqBWyKioYSK7NMeEhLfJ8d7w6ArOKJl0xjXc8+vc8yns
qpI5VYvGAqjlxlqqdPyj0uSNaFOIIiTsbl02pg4lfhQZZTBdYtK1aJgI2xd8eMZAlZmugZZt0axX
2XF1Byq5YqdeoTnn5EVPjBLovtwWMgualfa13wgwoxhNlc2QbjF6z7cumYwAtHN4K4KVP6hKdhbd
BqfeMAK7c38b5moobx3IBDlPYIDTq979idxydTsgt9pkqV5fRpia13Q1EhnPYHKEaxNXEhYm7mxk
sp0W0nkGKO0foELcigkcTleTLtINP76+onLZbPya8u7bqnD64bYS/Y/dyRX2CdyrJwuJNsmXhcNY
ycDM0nyx6l7slnck/F3NR9H85GscK2JwKO0vggn7Hm4xbYYL1nRZbI31P1wWbMNWNeigOhNnLHIw
lWNMqPUo3QfGYPGxc2b0umO4dYDNspC/ztFhH0t3wxjtEn9nyF1RYARt1wbO6Kx3htl7WRx+MA93
1CMWo93Ladyg1dH7GjY7cXc5+3m7ms+V4dN9nXYGrdHQlBB/eMZ8TyaUGlyyfI7Ro9MtDaAFwO1E
+LwgFvI6FJpXs7OyTEpxcLqfPqYMAxD64CNKeGK13TgIqBoyYiaXNZDmHRIJjsxGgNkIcDKRnBgs
BdmRAA5oyPSTiwT948jIlNETlWl88DODCSsDJsZ98E3RTCF3Ql0+Ts88R0REmDv24GD6wILaOfNz
lr+HivhzwGk7GiwWfGKzTvaU4/7KBsDKRhS5ts2lNmWcGjdhi6WOpvss+FBRkLISMfoMX8NzX+uy
5i7C3oN1tFVlQf7QWeX4GlPINewkVDj/tdY4Epmf7ss/OEGv7pwDXIf5qHZmqNE1pljLsYEbcR2o
iOlBRfoLyVphYGKrdOZhUc2k+zQaYK1Gb193mg5fNFob9dnVNMkhZciUhpWTDVvGLKZBKePl5Q7c
ruK9zV942uyodpzLtOTAgdOY0mfYH+kr//8Lase32ycHH3LlLqP9LtlrL5l2go5AEQsRI81/5rLa
r+CyHbRlKQKy2W9us8hRa+IuDr/ecwzObifobTEKS1x47GszhTHgw0IX63zsE941Cf9azgFqYhoX
tG3ZStuLKGIdqvp8+mH9r+wU8rLDx1DRGAm9eeDbeolQIdp8nqbxsaLtFNMWVk7WiO/F6PT3TrYe
UDrOWxjGEEKOtL7bOMdgcdDIWn8kifYtbIy0f7yV1eV5RREvO5SEfZ5qjYjnwMo4aJDmljR0AC+y
9pN5GJmK/0DpIv8RExGIz26e/kRWorTF3im0vK3SEu4jeEjWMqg9kgb+SnCYQRx90iDORMd4+TOy
2bqkTqQ/7PPLQ77bUs/HJcxpi0M4eGQ3VQ34cxrVlNPm+pu4LkKNxc1j6OpT9PKzNsnlF3RhfnBK
dz3FDlTpDNJ5/KXroGCeZ1wwUXqJADi+tbolcIr9YNXb2LNPX5YFyBq6vAKBErZKk40nbegEonND
QPYgoJj8CSQibfUoQm+hXHb9tdWGH55uU7hj2BEwjod4C0NIuYFYNEGax9KHsEXJXc9abKRqWm1R
BCDYT5gmU39niy0KNxMKS2B2dA8ibAiNK6W+CvC1c+jx9uEDsVcBQsmekwRj3JlhGpBMAm12gOSA
YVD0hJJ/9h/9Q/sZicxagcrpYxjpr7MDq7BFSWswkG4unY23ojgXh0a5S+xWSIQ3+GYMb9B/lJlM
f+ztH/Ii/5Loq6pM4NN0FzacDf/OvmtyyL4D+5f/dvliOC0+yY4lGqSX8W8ezzTepdPw+Y6pn0WA
bHuvDnSFoczDHK1MMjB2UnZWYEDBjSX62UeKNW2Sh6xjDgaS8N7du7t8hBSlSG77AyF2ghoD+2nL
IHzCU3rt143s5nBpmz/CUrYji78hnw/mAOzs1HmgPh0FUBBZZWDM4boTV6sOdjMMMY5ux7YHdWtA
lOnhnyyAhG4SNhWYWhsbX2U90iVKCkrw6OecbNBpiW23dY7ID4iRLlsSzVLIQo0jZhOiQqxyKHlQ
NXBRwMOMuKrbCHnImGEIBmjdZRv1b0vRbw3Qsa+qAPl3Tp+y+10xtT/iKvznZohr3MegDkhEizCH
e78YkH+TbntxDu8erpRtqvq/s1fsAPoBh3taFb9DxK5qxeQ3sO0ntONJK/xTXDEXcszVy7j05Ahv
rv+rBm63F222dx+N0cCg/aN0QTES8HDxAKjjXHEx4DFBh2Oeb5CYYmRWvCNIPov5MSxQobFLmb3h
AHxtStk3rEzbTZgi2OYIEFOtMj+qlHCemX/cv2WvTLChpMY+4ArALk8feJVmEoxYgRTJdtsTG4sF
ZgF3IcuYiA2i7GxnGF+mkRsZAirbZFI2VQXsEnHocnjTUmFRtUDBk4LqBWH99+gyEGGC9cVBb5Lq
HBDntd3DHrmQXTm5yunMk0m0/4nvgCf0G8TncQteq1Z8gnVswQdDCt/lHnAEc7oORXwAv5kM8bZI
P7ConA+g+wsyOvO2RPQd6cXoCrEwIS44RBV4OhCzMHUej6uM2TIt6mQyypBES1iZoHDP/qvARTFj
ocsmbiUn5CS8k0KK/gXabpeymAQuOtDbgPVh+PDJoCLy7YhabRqidvuLGq6Z8xlmv0ugRokVrxEA
vGkzMdTy81GC4NC2Iy4YzvscfnHpAmK0SVvHSaEDonHGy9nJGua7rUKbGR/P6tlw2Y22YJltJeBU
RehzCVQLeuA9zEFCIyeegoIC4TcmLDqjNyzaKXnZzlicd+A+YfUD0XChk7UbQwtjU58xR7TG29JW
KqppArdgh1+HZyfTizNNRkKZR5EZBCZ5CCM19t8YIIMf9BKBpMWjaD4n1R7ZUwxw4KY+N9aZXdjo
JzIX12k81oxD7GoWFTtjGGQfKFjQkxyALEspnYQKLGTkF2/rwk4eorGRBnX85dD/lrGPIa5RVxEf
UlbHktMEUpatXgfxB6JozkM8ZLsO+R6SWo0fr2AYP+xj9EES9oQjTbpJfXU1vzvC6NeOIjneRXqu
KLyGMScSSdsvwZVEzo0vfTAUz7xRs6Aa6Uk/jL8XIUb1q0dTfreokGFkswEVkh+keyktoOjmYUit
CkcOHEP9Klmau8tQzAtEuSe46JzXcRzSpwPWgcQXW5cfUXmsXuEsNqEH1dp0ZgR04B2yL2lBTQW9
TtauWgu/7Tswh0+AjjGM7KdH0QwdUXkSRvcL1V37d/FTyJYv4D56SC015YlhI7ZawcKPUMeQ0Fi4
HBTqJ2rphKtC7MJIRh0X+7UwlrCIEmpO86GFSRFyOG6kcHSaXVj2cP6hG1ODe9yD+Gvx1/Oz66ni
hnoD2gduU3TMxPN4B/AeJQsZxnnoLZdLBBBg7h4KMc9a6gX2Q60UvqLe++BNeI5QsRAHilAiOUM2
pENqHXQLULlRPYpGN2ZBL9VDu4BTTTy0wPH3/Aj74cfcdjkK/DGEYZwHIBfzMxR75A1TdRbIi9jT
+Z/uhmSSJfbuwgWNZpQL7TtRfOXCXGZaywjrwAIsZMd8Iz+WHVs4sU8ch617Qo+NxZjYmOrDUGby
RvRkVxI6AQiB4qjVkAkz8qdzWcwvVsbGLr3uPIo2XboCckNbD4sSx6/AwSXbW7RTUtf4p94J4al7
+LiqSkPqmPPWuQxW/2Gvkg8XSwOKFledj3a3+vgq5n9/BcpnFB7MCziXmBKgp4XTyDpWSNKr3pXo
2E3LJntVeWIIVd2MZ0G5QuhNV0UEzU28kONF23DtkbokPDEoP27AQrnE9LnFreSr+2KjO8u84Pz9
4JH8j0EJFzVOu2/ouTMtEiMgYIyE8GFYs7ifCBm08JRkqJV5c85bm0Orow0bLQPVRTgQ2ZBYYbGW
0EhYVkd9XYgJJilQG4fhGMWvUHMfLgnLiT2O3mxGyX8xD0FKbblDA+Xg4i8aqAK9IhG0aapBPmy7
aRGvVolY/sr8Wop+di652JfEvvxHzWDswhPI4jKvMtincM6pclmIB9Ko5WMSA6BbouxChAv7cli2
Z7LT6vLQoife5F+PnSZwcbUIS56NJ7/lFnLMcRy6VLZcOHL+ZAsOWwxHB7/o8ABikWu9aSN6gNJv
e59QxH3tBNxJMxgo/sCF9FWsLye7iwMFFQGGHjftV/AzQjE6JuPjiRHNs0lEiwvudDU6/RYPFjYP
NloPVifU8b8GfbTCWECBVCrSBfQmdM+86ugZ8CCJv/t2rHjcJVK44lzNyQx+l840+QUQOINCXYmT
qpkqmMXWrFPYh4d8c1m1zk0lIxmkLmGMUrPQRDhdOFXgML9xY0JKtAMj4mGgNMWBJRvZnFykSsnJ
n9KWLJedIBnxdPCgDHAxSWzlpqxtdIG6EaKTcPW4pC+7GdCR89BCNKU7IEE0eBp5l/wuv6lMpp5C
rIt3Dho5r7BX8Z1XYexrKqtNkNwI8jCHkTc+oOT5mts2M9CoOvzKDP9lQffBlwUgaQRpisLqSf34
wW7xw+CbpY1PCspWzFMCZstFeDrMVhQWGffFdI5t2iLgABeIddunoR7ZCWxpPk0akwrR2wB+clWw
RONIPBw3g90PFLdg5o3zEqUP0x3cDxvgYsf4w+h+eWa8cc7fvU/T+PaO43N+Se/xyOUKAepZtRA/
jJIB1CjtEJ7pHWivyBN5qvV4VDw53M7UO3GrGE3fUOiMlOW5ovi2WjUb7BurQq6+to1KQ8EqxUT1
hdAYuNRQx9lXa+xDAG1Tyy6fXA6ZzsI8Z3Qyh7OdbIbS7zD9PoZX6EyqlAGT4GmIOwRlllHJgmn3
ub31MLGFiae/cRY46ZNVlek43TsTA8Wo0WMTFW+NQnnXBR4y51hYn/3iskXoLrs37e5eR9ozjuRt
zww6p4kFyUaOglIL9jB8daBsBfr+ymqQlH9guQbCJ7BdUkqMCg4ZjbRsNRLeePZBH6UkFPcbfEGu
BGphKWwJWJPrTP9Kvn6ZRbfILE2PEHwFpluWihHYZPxGE7cZUhuKHOvLUOCJJv1mI7nnix/I7t8U
rVdWKJIvuk2RoiZ/BxIy+6LDHdgSin4E1MOnRT1QIOhBMMETZQj3OXXGFimdR1cvWh8XxxIxUeGo
mhCNnuKXRurG+S8jWW7C5S9R4oxjbJcdDGnYCS7HPnxLyLUlX1UBwijNf8o2etOgjuaU4RyJSzuE
VR5MKKA5MMR6qiuRv8mrUlTe0QfWyP9Yc6asTsdR3f4jE/4s03dsywJA0o24OzcsQ6TIf4lADruK
0c6bNpYkHt6tIclBNQ+zREdaOj7LcEiGwJSWZeKQSOh1rZCZK24lw/GQqIWRXPeE5wFpGMcCphIS
Qp6YS5S8GVI2qct/qBTt96AYE0Ba9t1g7GPQPf1XgmrZi9liIeLiruEdcxyWK7FA0hhMe1Nbz/o8
qxMQy6BoCTvplT94fBUvBg1QRKYEvREIY0LDxJiJapjFsxVX3ZK2C5W9xC5gcTY4E6yp/KOM5cqI
b4jZxBICzzsv/s1bLNJWXdGltmOlaec9YJekoSL3FPOGNIVi/xJVO9EAoss9bIIMry2E9HxkOPEU
1TXCjIpDwvF1QHKn9bmYXDpOysceAj64BzwsZe13tunFV+7NWYhqxDgheBhf7ho/M1sSRfIzVsif
+vvY9kwL/K0fojkJipTjVDoB/Jyii11E+AhwHPd0fcd9Tk0RNOPqvyfGq86BE1jJuMGnXMVCYM3p
oXdf/7AXxUBK13SIUPQ02Juo1OI6FA6pVRk0xXeWAgACX644eOLVd6eGxU03YKT06VQjTLTLUTnC
VzIpTbdgXuphmRWEVIKc3l/VvWfSo8KDQ3ogxM2Aloj+3ToX9OJ2OVSazlMt4YQP4kwbMH842S+t
cbJVIz9MnFt5NdbbVk3pgv1BLc4I1N2ZVo0ieynw4g2uOc4AqHN1HSUILjl17MZl5aNjWKNO73bZ
aMrkgh3YyOF+z/zVUZWpauOYOSkAVMN2Zbytcry7GdNRUv7JNfv965opiEhleoSJYYiPJe7GAL3m
pD7o8/+KptVud2tUPFurrW/EwIYv0OHgZe8dxWiWZ5CnaRHVZ1JmLbocjokL7LQ6gDYBtuC303bn
Gtkwm/6t8ob92bk5Fybr2sTIHBtxNtKnAPeOHWyaJ9Hs10AwAt4bRgm29hkudsll9QTfZNIBDmJ7
434V3ezhJD9MywF++ujQK0Yx+V/a83jj4cgcJL4It0FGOjAuUbRYICeV/g6fzV+nI+EgmZH2dOAu
eAr4JH6WQZHmKrGPtfQ1ijCyIbEGA9jcIoipUdOMp2nsqbGKQNwieJUBmkXwWofv+GBVZ6CqL2NN
hSOOFajWyxfjq0wJNu0cOmcqE4AQUpP9sgxqUj38KiNBnsCWniHUXaA6oS/xNUSuQdVxRw6Bo4eQ
AHRNFJry+7qHDcVOYEcaD0mIVINq//bda4KrYjlpITGh8Wb7TckoptpCDPcEDK0JFl2EmbP/8Sx6
bEAk84HYgQy8LGipkLkHmi7Kk5HcqZXBSIhv+HnO/zPuFDPUv2GnBP4BcEVC9/ZhuQOb9QMhuOSy
yyt9DB8Ofg0H+2K9oNuLVfxy0BnceBxgm4rbVuhp+yvEYrP8x+pjOK43q8H6FEKkrh6bLt0XZ+Xr
Nn4cDMl7L91PBKXSw4yuZD/h+vRECtTUtQmYaF3NSg/LTPa3JdwiFBEQmylyxGwUBJKxLxNnDNx0
JKOs0YKa2Fawz4Zbfod43XBb+ERcuro4sM4YKEGEdE8p49AVCBMbIcxDj7GhOY/spBgV4Qx+wPDx
gHijDsBzYon1NPgF1nf0pi//4XMhJ4Bc0nBegf6bc2q+pvTHCWRWynZsxqn3VK3f2ajGQ1Gh9Ifm
f+VBkgoPNV5eDjSgmzBHk5TqDH0geE2vfkVF6LUL9stM6JWUAYcPG/NUN27T/d+52xqCRSn5Nfuz
m9kYXNhadSF+tHitB2DAJyhqYFfPDzxX5NwGf5nw4dQGGktNqBJ+mWNtCYptUqmrPlMPo05K8RZG
YdGsAaereaX85Y7dIrVWgwVRTRperhMrh2KRJJnDapRUxMSQcfUv6/QKdh3gXVrbtILSzRT4jecC
wjEeh5ynlx9Pr4lkpUCI2ZmPO9/qF/I06HjCcTFuRFbeWVZD5gzLKIPwBrMu0H7f6srgH5VPkuWv
o7vzRC9ZxRwNsIZFIpzg8Mli5GZw9besSC5hcoEXLNcKtyimwkD8voGPNFUQBhWHBLS34rA/GWrB
4sDy5VIkpP1mgztA+ftt6yuHR46LWHTyAQTAwNDDvPE+qBfD8vjkqY2pJgWkQN+MvMe7etEJrZ8E
eiaowYfbUnfxr4BUU75STez6VQrLfj0vdBQbtVrqyUe4U49doyqKOEX8SnTOrpncrHTJvngsghjV
uVAaSmChD0/kCXnm5SiC3hwf1OKmzkrf6Vd0yaJC2b5J4cdBiGVRoS6H9InOlJPnftC/z84jmd4J
a1NaqgaF+TYrMRjfQPFZeU3e/aFdhM+dME9uLisOLtav6SVZeTNGrF/rikkQ5SbjMwovzpDdrQ0e
7st9xdjphLhejW/mo43dDKJ4KRtfUNrPdGN1s+XMbmNNjfdYYzExThH9ssr9iythYXoOQavI/Cny
oKiGwhUVsYITJ6ZFeT9A3w9fe4+hIfCDSxNWs+nDBNFf+xojavXYuT9AfWWffCzbLfwhnRO/+li4
t9jbcBLu7Ut2x/D2xSAPzj/BcvoE7H+bzQ5clw0htcSLl9zWmE6j6JRp6RQX4FFkK/MRIcfBBObm
AznQ4KzNp1+LjiDvHG7e5HogNKcMoYCG5OtOPClDtOC9CgVH5P8Kb/oJ1eEZKFTSrvCswX32QEQO
dCb76IIdktg5x6jqVuab6cv80o7cWFR2sZu9Psv/7DPthJrGmvGAmuDjxwyIwaNjP5ZPGg9qZ5qR
OlV0oSP3wBe8LnaCvH7g+cZ7ypS0bp6zFUeZt//0X9ONV7K45BwjWZtrzLTzivxuBcDRAb+5mgGM
VVEBRTlpWS88OarJ41cJ9UOcPlrelaQNkmq+5wLbPrRSSAOQhXLka7T8FTz06z25c2B860PeooN6
8DxXfIDQvbtKZSJCpdeEQDnCjr+8YvGKheFBSCcbhnVeAC9OWoLn/w7k1wdQJKL6PtDm66CPuxfY
Kc0RtRBIE2wb2JKZRqwv7zGA4Aos4kO4hZ3C/lVows+tajO6aPo1Vg4yTVcjKMuYQooQ2VYYoSRW
IcYCAdovzaU1iKvTS2krXKnMdYQEp3EQwwnzf/Nyjlr4hb1H/VBPmwSz9NKAxeKJfUbk3GS+wM9U
kEh3/Ixu0zsjwQY14/VhFjpED4V0DQtVLJecO2AETiE1lHh7kKo7FnCnhKxRZIBRoyi/OgVCD6io
wNAiQxHATt3uBgV9CXOz6MXq8GCXNBDp4ldGN/n4GJA/rvC/fqDoKXlMD0kdo/eieesTKwgEOBBR
ToJVof3ttpgsbjBR5rMLXNXWIXVGErpP3J/an/kmJAjvFvQJZeMNjv4p8fVt/YzX7H80ndmWotqy
hp/IMaRR8ZYeFARsSL1x2GIvYoP69OsLa+9TZ69aqyozVZjMGfF3IWEAIkccKbBulKpyWAMJFM4b
76ocj/RhaFj/bVdczF8XSwj3bxGRLchgxwosmfocsJS5B2wX1+gYGUw6cJcz2jwMqmSG0f6SD/Am
BGq6yj129t208InktN/9x6hM4EfpRpk0aN/GWg7c+FaQcylLZj7BKaPk61Da7AVCsCiMWjHOvI4j
1UWDNws4iYEbPgeVUk6ANLoXZE/ubQyB5B5TyDnR7uk2gATxGHKyRpJ+QvBXxz7o6DMO2LeYk2jM
Xf3kFxHDeNElFT08NbfsktyyK78av3ag43Zc8V8rAIRUDnjROT/lMJDgip85Xa4m1btAMvTu8k6k
+UaFIyGMnPOClkougsjVLsNWfk3rMQ7jM+n7O1JEh+eUiL32r2khnQ64fkDm5OyO2UcX2/khOWeH
pEWk45EeX3b/sGK85khxj3Hr7zQ6jeYeh9X2xsKde52/AgvR5MOgPdJ4s2N2Sh6B8N/vF5ULf8eZ
wipx2cmvWZOfT3Hj7RA8y/RfkumJO5MLNbummM+pVE5A7yXv7kFLte9Vw+cY8GkpzQqlj8EfAyoE
Hbc5ITZVFMViie9QOFAMlYlBGJW8E5VQyRJIi0yaH0P+jD8L1TrdbWP7cTTozFG9OCTPs4AtaZtt
9MNqVmiUmQEhd29nBwRqXOnPvGKEoxMuDuOccaK2a7RYYhrsuagaYFuhYs/jTkxUL0+0EczXl/yQ
e1lyIPeayGVzlbXwWx1EbJM0g1VH0tdepdXuN9e6fQRNTcqeFs9HGJ+xBjkPJl+woRnTDgAUemKs
axIMKOoFInWp1ny47N2QRnkIYbPB+U0eCuZyXlli4F4KuXfnaE6bcaC4YhYfM0hYBiySm3MCELpb
DyrlJ40isGdL0M/+i0wvuYYq5Nd8Bl7lc7IMiN9y9m2zyCpwdOmb5ym33dIQtXLcg/FlnDmSRYMC
xG6xZ33teQiRRUr+2WtlyyOMKOIBOi5K+/7eaUI7HUGHP9QtOwqPz3a2XEmZnXToYav+y15eGdAL
tHmDQsuTJRWUx4AhlKHCatM8gfhlA+2PeNQGwsKna/SVuGEtW3SpMtAVYhthTaKv+XM8uw/n6Qqm
IRpmIlfZbwBwZAu+IC2wgM+TY3T0kiS52+R9ly2TMeq8NZDFhCoXZ2tEE4zx0fEQONFstQMgXxo9
JjGOYhK8B8KAgbC3By/ivOOxDBaEZbwH1LH0FuTRoUBvRFNBHxjNxDhGdDYHD/hnWFA+o3OhulgB
3j5AAmUxJdJf0qKNQ8bp0OGATDIajAEAZCGJFRzDBiQ8CkiRQd0C4OaPmWtnBzWxKCVryiBClfsf
OncD6jm8jdleA5UQGyVjHRogtXe+bnXEnw5uC1rE0m2Ogbx7K81aHQlZNVhRZY7CvME43yao5Lq9
7jq7JZbhdpBLBYNKY7VhC84kBuZmryrc1DfU17Y6SC7Attg0N42Y65yAENd2smKPoh+UJuk6ujGU
JX+FDAlFSbWgCSPDy0lL1GWEcuk9LueOPopWSWYsqn9g30q4I58fXzfy5XoFaMCWyMt+bvSvapt5
TM+Gd8YpoPHxeJNIpi857YvHnJjjmOcJncWeN8MnvUt3wxN6jG5RK/+MT+6dhUvqLRtO/dvFhaw/
WkSx7i0eS/F6YzkYMdNvortvEvDc1pYZ9ftEPAVKBxvvCbf38c4CpyyVzHkMofqf8jN/Pe1v+A71
4Su820oK1keHSAuLhEg0aYzYpKYUZgOtKaZcXNZMywUS7+/7Txej+y5GaEa6YQelxfdXMba8FrVs
k+m+DDy7kEy4T+40o6TEHX81PsEKSe20UwAijsloMIP4ApWTIlHUwMi+wc5OIpl18QHaGMMUWaSu
4k0J6FZC1OHDdP1jm/9O/WIxeYLPFu4RbXQYtjZMCfPBOhdN9xRzb34dbx8y/4bYrcUsQ9L/WPXW
x0UbADsQO1D94c1t2rGFanm8gC2KLeYq7NdgFqO5uesx5Q6vBjV6jI1DNUVx1AcojfkBjfErfNKZ
UM+s3qE37bdCoKWLiV6wn+/xaRrmflQkYuLAh/bGWjwfvsFF2GBJF3d0u/z9j7lVucMU1zsPr5eg
/1+xQfQZ6N6ifA93DhNPxuNn8ubNOchOPZODyH2swbKdYBOwaCUQqeG8/A1KnpK4dKEiJBeSO87i
/nFT5WKXiZIULxwNwp+xekyQAI4qumIYIRN1kyicr9ypQ8bLiCqqG74XaCPBfIkFpzP50FiZ5ByA
yuxHTB/FUcgDvce8Fy803IhsEzw7fVL3LwvpyaGUpB8hZgO2tu1aaYu8ch2ehwHHTjpHIsG2nFKg
+zxNcNZtMGcYbD4vRmjcFBDx/pkr6JbsAljoGjYOqv3wNMZg55IQgTvHrxXraKDlUm6ociH77tyx
O83Vs38NHgZwIBKTWyCa6K9F5IRsl3lF9TR364TLzxVb5bXdBws/2AKEr9g4EXbxC9EZQfl/AMxd
C60mqAuEZ8zNzbWImHjVTczMdRX3T0jF2S9GzxXUWAiKrrkjCU9o2H+ueUpNspD4KwqezSbpIldp
TF5kKlbWnqpb9p2v12buNcn5q7tbOi2gC54uXu295Z785q6N572D393ggQXO0Hd4RlFoyx1qyfDf
O3spRYbzdWSYR2P7sR/44DRCR504luxR7pbgJCwxRnpK4AJtJOYTAbvwuXZ8QRm7QNsgYF/0s2XW
2mheByKRDKj2hsqHAgUIQqo9qf7+RWcB13dNkvQvTJST378S0n6gu6SBhwpxK1s6RKGo5mnbm6NP
bZLFhDAlbuHvaTqX9demSQmbZ5vRC+i/0DVEUCeNHaX4c4Hzi36csF/46icZ3FhhVtgBhEA3g82K
/hRXv+W5pk1dLt2QMFGoKNhBDAKUacEwxsiPhDiAfAMN4KyGm+Q/fy0FY1fpDP7u2y/9BRx+bfW+
K1QaTfrWO1j64MGGJBMy6V1s7U1bK6D3wz4FDYZs8ZqQcbbvWBALT0ufkSQV/aj3inx9xFIzF3Lq
CSlFqQt1aUqGMA3fTxHtjmCO3cFfFFHs7wAYdoN7xIZIgQ+EgNxtBVUKIg1fZnNJECfgESEYi5QD
ot+HvmqG8FA+fDev+AeGJS6nTTYCYKHKAECb18T4AMW4r6UYHthXLvhqsCs5mGVZUIp4mNCJbGXy
DGKqPi9YOMqSN0DauEu20Qtqa8a7E7ASjJfeQ3DX0YBr+EPKkebwCQjAKugqpMq85Fkm/RKvC5aI
bHBMdRpcGcRVmM8CAcnANTbC+52zqPDP8R3sQnKiF4bXGD6dqDs47ezO4BO2ud4saWceKQypdBle
7tZbiap/YOua/UGCz2f7WJYXTfeHbEPpSmc3AuoZXURBzaLkO0CEFl+Suu40kUS9BOWeblXKR2Y4
MK5i1aF13sfHRWewj9tpZ1DEZR+zAW4yWb66JwtYT5uhvIGyX28bSKImpHDCOdK+SQr5fiG2pJe9
GzH2QPnTNKveGmnVr/DE2BOkK8xs4UT7DkXe2AwFR3u7F+jWqi8KwYGQ1WT7BZ6kxT1tJ5Cbr/lU
SnbJsIVZc3JFTiu06BO7koscjxXENZ/xARnaMEWw+7W/DKNjdEk7pKFZC204UIi2pv3PpC3VGVh1
C1mJKrziBHZV6FQUZeTd4RmjnqMYgekXkSDTXwbVsLOsZUCqS/vZtDEAiDYNsUTGYWkthpQFVklp
uEVmZIkGQJYz41e86/jmjVBSCFqD1c68/WbTcacU+DqMDi5V/w9wlSV9Nvcn8fmB4vJGAnOFQFBW
x+ywngNYcNk9sL7walh6irSr4Z8lrJx4F7SrNYm7XwWKdAm35OOSQb39w5SM2ZdYEO+1kkJiF9zD
ymaaD1KumlH0YnZROYqgFZpE67yI7kSZIpY8omdBbeR7KgYkFAtpII57Bgp2l3talwcbnVPm1JdQ
aoQ/AnHuZ42MsPu3/1Ws3Ura2X0HzIDpDAKKdrglj9E8fMZCtu2zz3YOQFM7l+RB18vjBawA54pW
GHM7u6xVxacMhP9roQv+2ORk4C3pJ5kIPOA/eX7p3gKoLZVJAzLRder1k6tV5Ybd7p8Pdvd/bZS0
8wIbtOSZJChyQwyg6Fah1SR48sXlQnEcdcVSdTdFny5KGsSXbf59MyAKgwziHBG6XZLuEZV0MZSx
nTFD2vqCF6ykqJBj/U1h23I2dQsVZ3fB2OMYvAhhMzzQSIH3yTcZnKywssKsgHcCH3pJc1p4IkUn
FcUHegAgKRwNa40LjyP0GFt8CiYmQgr520Z2GPIvQibzo5jMSwLkns4UplokJhsv2VMuNaF3xL0g
F4WxRNSdcnuLEUfnta/+9R9bKV0/LvUuR+QUHnte2OqK7oVoMyAQWlbOf2TE6ANNSW81OVIo5ucE
cGMnwV3rJMxbIMydtMGMLNgvFZUEVGZvfGdoSDh94B+AlDlN2SXRtsiZjVKVPISb7YyZipVSxWCI
kHllVkiFcmPoimcMJPpJKPOPBNg8+F4m08FbRGcU1HIjf9Q4qhmCZnj4znxquDKKU0waVuWN5Swn
XhZND+TGEw6U9xsUHu8poPv00ehx0kAR+4AEEumn9W40WsyQhd/TYgLa5PhnwBUapdLXsgIiUrBr
tvaa4w7CXKoYbkYzoUN7c3e4uZAnHUoGjG5OHYBKx9iRTxj7C5dPsmI52rysJAiOZDvDiR/GHU+U
PkOLeCHKVrYRj4vTjYRPIyIGO4iDObQzS2A9mILB/pb0nWEoVkNUXZvAo/I3c3ljDyASV3xDhOh3
HZq5PXn2HfT9H1DvCzB1TLD9gIQOyJ9NQim4Hc5jCFFoz1NYsWEhiiQdiLwGixtLLSfKtENMQfve
Ys1S7NMEFwcUYucCR/ec6sAjIjcRdRhFDhezy3L0dGq3b/ygY6Jfxtg5JkXFZXDzy9lltwTXkQm8
/yUoeLd4UmlVTiulqMzbGCS6pInhvHdlqFBj8/UeBZlEEnuam3nbhJ5Uu3x9Z0aL/2R3p0652buJ
BH0wRO4Voq+8FrTFABCMND2gPiILXydN+OoiLqIU6ulDyjnquR0hG3ss3TOBfoR3l1d9n2AeLgf/
Zr/QO7jNwTtUWjAIvI461CLqz0zLmmsedvfYn/NVIaE8jCXoOE/CW+I357upzcQp/KE85epf/y4f
+/p26al9VgXZfjtzTmgKqPG3hDwoCAdKk5sNBfxRWG0s0Hf6+mCubda8r5204A0yEZouoCV0AiE7
l1DFjXswOzUhU3b3kJ5yqorXqiRvhRXbpBuKTk36Z+i4yp9rdns0719yPQD/NMCryx4YhRGYQNYm
6zAgOay+EDzYDvYbfaom8micicbTWPLAXBiY80veyrox2wAJsZsCfxw/KSlChv5chncPJJIER8rV
AknbyHQh7ZUQiZvJTqbXJq6MbkdWyKBDpuG3B8T7tqk2XXYHdwQWDRcZkQ3rSKKwhyhebh3KLxSp
0/24/K3rAcGzMrAx876eyZ5cgQREmFo7wE1iUXMozfBf4l5hCQuBKe50TAkzzD6BjEJn80aVwc9g
98qYbz7AAvZnW9tP7zz08Yv/RZzB4NYDRAmodhGpREYC2R9kgCdn5ELGSOdYSFbcv7vbHj65vdw7
bUakFFq2XoPjRbyTn0ioM14aTUDVJH+MyGSugd5CLqAzUJBLUkTzkbpuLKDUe9wvrWuXpbNDUI9e
10t2c4uLXh2sVlaMkRe0rCbfLsOPuKXr5lQrTIZGSIZx12kx5oy9jP8WIZ5O16J5jy2sVGowWPrm
thA+SfIwX6ASUHkGHtoNsUYBUdEhsrwKkq2EzHrh3ant6whKrf+x26v9iN6GbLUJtJxhEdkIb7yl
i9VBftHCkGsXdMPGzfqAz50yzbqJufycVAbhOZ2QSfYnaxffK5tntalZ/IsS6ityhZi9cEqb5IIY
bmvcIu+LyJEmWU+vdAyAUTCr8EPxyVsQyE1zHtmZTHqy6+kYUKNKRi8VHUDIBEHrKZVwmQPZF+Rn
9bCc0j1LShFZkcF3oUQ1A92PEjNFqglKOEY5OF26OOc1e6A6aN1A5ggsL8jzoEE4AlhZbYQ/PWZu
mdYrUns08HjzHkgDaW6s76A3SVMjxqcNf/yRkdc91A3TLtin/1rcmclXWDcXb0AFpqdyORTng6DR
oFKpg9veecTNuUn+VNzlKO5UXNHarvtMsrg45H5F5Lm4xKEgSqjC8MgHO21QTdiX1Fg+qEiQTiA3
9Q/hLuzq9v2Lx1CbghRrpsLTS2zNbsbR+bAOfmXe8CjUARPnZzrRVsRYYsBakIixqcDlNGcuuSyc
AuztTMH59JoAyEyxAJp8FdZrVqxeRJea2qacDdUeU8kFVDgPuJKityjfjL9GbWoZ/nGqLLQtP/g2
EPjzRvTXi7sWawwv9EuaILNFpBTdt1Ct7b8SoO0QU16of+eHc8g622PyZBjsiNOaI/sWqHuziu9n
99Nvfa1mv+ZugystpoAuGacLhIjZhNwgrvhrG+FjBA/Ety8Qha+O2btPm7DPhJnYtlxjclqL0Ok+
wTLtVsnef/Qbg3ZKT4qkkl4KELphdkBpzGNPFBNU+OxWztTqgkJX2J3QK79Ar798BYT+34nzzz1A
w1LAEm1AQPTfEg2i1JGwqQwDBte+TgxUAF+mPaEn937iCER/UmvQiEurKFwbshHNpWeQaoPx22wd
bEdQ9O6sdnbJzRyIJ1KOf9AhgEbUuRyUBSGJ3EXwU9oEELfHAn0Q72jiGH86WYNElPP8WWQGAZ8Q
LkphTIdld1Ns9qT4gfeK3ck+rJcas0p0q1yLhCJYuu6MTU/6LXqo2d0xcMFIgLRJp+EB/5ps2ToA
A3JP5JcyHPnSP0AaNczP+KcypOc+MByRQG8eTLoVGreKHrMKrndMVm/7mHVd3ItUUQuRlZ4dHfko
A7dIzaelYxvH7vQCe8Pw9PVWMPNTo1d5j/FNwBvAKjwpochRAm/Az0dq0PKP6T1iBopfDsnhpZ2H
Q91Kny2W3yWShn8tt2zAK9HIXxY6EX+FLPxxiSCK51Z3DQGASuBrxIX2yb8435nCozfmtWh6gCQ9
j3OTnLYUXAzsk8wwvx4KyMhTzVw+tW/ghZxiM3e+JPr1bi7jOxvbS6ZNAL+QNKs2GJTZ4GDK5iwy
T3LPdhW4anmxm/1W22xLMCN3tsapjvcYJVTDuwf79c5HVQoiOOWV2LqgBXZ+QS0Leb63b9N2j2dT
Q30WXWZsUAyxH5/SOSECAwIMhmNwN/hvnH2iYTuF18GeMfFIVGviEOHPluPv0S7TbdP/RieHb2v2
qqjZM+iw+KboPPjkRMwNKqCT/Nn2SIpT8wtmZKY0uIfwTniU4TZN4vveyM+Ze3sdHHiNQ6iM1Q7l
/uZyCZ9r2M/S3BFGCBHdtKukOycNFUWlekYAo2+MtnV9kwgJl4dQPT+opGiaz9r5jK+zbl57XcA/
fmGikEcIeWKq+FqPrxEvZMsnrYJTjryrhwzHQs7O+DbrFmEHDS9DRpxHonSnyU5b1PNnZ/SMKOip
tIlb8K+hxHDTQ6U3pEta7w1kSstHV6749C7YN0iveljP9I76+ZoKvNDK79YcTeWdKVtsOtvH6MOO
0oSy1C0+DdTnfCvPVRsIJUPOtW2HOxKWRVCg81T99Yi1mbh/mNf4ihtM9b/BiowWCHYH1E2PtkN2
9TOr2Y9QivH8y75EKCiTxCXJ/m4uEULBoTrRTLEZuj06Np19r+id/fcDBprRl2fnGn45UPzHAPnN
U7bIV8I31dKaf+1yVM75gYKsQRzRd2yyB4j6JoF521tNHnVQP4YXYqxp5Iwy9KjFyCEQkA3XpJCS
1J2QSLgXEqD2PiEu14AFGVLQ+02TgxCB860/vqS7kBOU++TuonMOKULfY3kOnYAWU51a9EBtngnw
S9S7MSpqZ/EhNwUWzQDrhnmzb7AAhjnuBjtz3PqQ9kQoOspB0goQ9LzwILP7jSE0BLucTN4DwwEG
JzCKU+l8+Qn6woWDPM/rr0TyTSYKOAptEAYSyb3ltJcCcfvk6BsS8taO0zp/LoFysyzpOJs3DnA2
fIZ3vH0YAt5Ky7rzkdD1EwPCEIgNOb6RVIQgdh51sHfpUfjBn30e3pviyyjoZGAfN3T1q7zvxTgG
iyGQvRAHOnlB9uq52mM2EWOchCXSah10jm50j/7iZwn9kRBCPgoXdGd1scezgVSSxaDnl7EfjqEJ
IWFIjEA+LIrqs1XNOUWkn7hxXiDPZNI9ZCrEKts7Rj2V1dpeiE4YXU12BjqgS/Tb/VISZrnd35yH
kZnishKQlhwSdXtgDSOFQX8jQ6EYtwdJlunbF8aQbEfBN0c/gIPTbawUFbb5mF2wSNeVRCNFSEWo
sZl3GQeS+s5Oi6r/EthnYKMnFl1tMOekebklvQS/oplqXdY8Xzz3oM/11sVpO7gy2OpCKA3wxIx8
+OiMHxf0Knr156GxeAXIBGbfBiFXt6bfDknX7D45glWrseKPJrhP+T+Z/4Tl04T2d9B1Cqf3zpqD
FQU4i1lJuUsicqQtEH0CGmqWAWxmOKaj/qGLDLsTjL0BOi7Ky8+s05PRW/oU5a+1KaLm9MuzxOmO
4wnj0Uu2POkVIv4h/nPNf9aZDF0cQAaQkY/k6w/g22Ur47QaUNBi3CPgO1hv/aEUrhJCsViEZIKS
ilf7J284ZIkcB6xWyaXpMT842EPy4TVFBOSK7kdEgPLwihBfYXCoAM9ixf45PwEpEA4ByDOX+KeT
JzRnNqszMOsIkxJaI24PMWBUUz/LwAk92d/XjhSMOoy4A1wZzATvn7QoLGwOAuEbcXym4hqxJ/+k
mhHRsb8LXoRXi7KFC4oFCNPYVBoSdbAS1IbGc0XruQeWmK/V2kRcYZV8kmA/7khPutGyRMnYZhg8
BEhKao2L47Evdhw20HSdDhv2l/dEaCZDq2vfiJt828+C2UTSb6veBHvIgVi9/Mm16fHexBPStJYN
QuLRywmEWvinFwjwKXkuJAYsMzmCMT/ZFFtBl5x+yhvyJAnfZcTtgdEHYopQM//qfwf7SQ14Tg/L
w44S7y9igxWhpM4u3f2lMLB1snuIVZ8HiRnnZb736pqx8T0JYyo8LTbWlJRgf79UCezoXFtbnLNj
f4gar4kZyTt4gOYitHvbqqP1XA6Qls06oU0X8Q94ALrz02AuoKTs2/iYUNp1kvmPeZmBJtNcs6xs
/7SBNlyvYQYLWomdcx4eh7KMfrGjPX/Skyldc3yyMqCK2o1CijmpouExl7vaVDc4hci2CTwnp0ij
a2/1S3dApccHR7+EE9nX+gyVYCCUSHKWA3VRZ03yxsik5Krg5Jh8YUWY4MV0Iaw8nOh3D1iXNXX1
GsCWMf/gNwR90CoYY9/L64ZRhEOwgj0CqKHMPFAAb6uelnU5p5hc6AHLEEoMTVCy50H9NYl4vq/2
/YLLEiqEY1AAu22cBav7qnE0+X8C6Xbml7he+R6l5BiqKEEDtsmHx9+UaJDlby471ui3bbdmx/5p
qw6UVHyAKOXPuvOkk0VVPn7rhIENd/f+qdV7hLwk3/8IKdA/fASTDPbCfpbCTzZH9N77PoHn/F4A
aoTKy77Tirft+/RABBsi+hfCemN4mGg74EnPXTIqI3ovi7Bdm9kJzRCqBZkMNB8ZASqZBHHZEoTB
uis98k3aCRDAG1BrqnTMAIAdcVERMgRizFxA81pY+1B0eMJ0q4QERe3RA9yIusdTky+YPTq7LNkk
Ou/kyLnEn2e4GRzG7uKcjdDdwX+soQVJBFIRnMr9AzdRTOxVEq3CzCSaoyOzaEXlUiFuYiCYw9rm
7MNP77LSwSiJWRrvjhynV4tKYoj1eCpfzAMPYOFk7eBWA1o7Rx4SAZNATywel2dtka6oB83k2gJh
O7M2ti9r95UbTRAef6SPLr3dkpLCm/crv8kV57q+M6LOOfUeEuf+bZnKB4UF8xqQVw+U8M1wAlO0
Xnj7SiA+oMX0CLF75c7ihKRdQb2H2GvvdZwu+nakvLR9zEu3Drl2N9ujPX+FoitjrhKh32SQxny+
iCBv/4TKmY0okOQSVrD1RKBvdZaI4GbcAp81jjgf/WyP2arRN0ddmHaBQWliKWDZOnrlFPmLXCEg
4bcJECd+LyIsRWtzRTRFAD6miHQt/jmmk1gdm1g6MlKtUO8jWFa2nXA+AMRsD5CbuPv+O9vlm73H
bBCO9AaeMelrzT4VhcBxPHGUgSLclof0a9MAH5IyeOEwekO9y8iz5UgqoAtbiQwAMxBoGXDt1JI8
Q7X72h4DEonl1d4peCPs+C9/s8BippqfVXd2o5/ZdmflVkVJzE1Bc7Gz3ojJYKRMDbfceO53xzdm
IHhz1WIgAnmArdmZx8TkiVkB/BX4iSNeLDnKH37WBtNxWFYUN9lncPub+++0KtGGMF7V+8b87qnD
E+DT32fQgtXBjQSqhs6CXPqiL1ZWdQ0Mw3ahjj6D31bx+vBoCKS396reYYm8oWMyeeUbl/4LWjG+
E6qFQpgW9spnB2gV3J9nqMTGeultCu+DTEcScEaIsJ7gCE4L5S6B9DZdifswN0w4czgEi3G5ZABt
T53eEftmKjaEjwTZq1OA1KOnZWoC/Ne2T3OLH/DumMZICA48iXJUMngtn6/bdlMD2mNMjPXiPTkk
j2oZM2BOwLlt+1pbu6U+emMzsJrDf3bcfZ/KBoHEjnBKVE9z9+Kf/y5+gqr+4nMXBSUkwn8kC07z
XzzYB4V/ofXCLuKWWNqirnvl/Yzai5q1EuuTd1Am79ENxUZcrruqfUnK9W7aREtcJhLDRzSAiVlG
WYD6IJUxn0HbvSb16D4igih4jh6xtjDcg/+OjZ13q70yfMeX8JHO294h1BhG/yLwfZ5rY1IksL9f
B00x0Y5V80q/+fBU80GnG5XSc5BgcgO+Ushfny8v4aH3wD/cot0F7jIXyLEaNp2HQH+EhO9JjazN
4ZhkCZGBfywqmaO5JtkPQ70lOYNbFbxYYENJSHsQkF0BEFj3h9NRUgr8G5R+viedjMIfAZ0P9RXR
V3gJrCTiESaDkAuHLZwG909UIhewV3R7yEFD+AdwVZWx7lYRtIc4rgTi71hKCp9E5+PXqOserKk2
8pkzaTPguexwN3R+iBjhsQYiTV9C4f0fxC1pN9TAQLzcxTLyZHYIQikOExgHkHJbnGhypsoYNGkM
4Ii+TPWse/7iHIQv3HDjkzMsSHoX0eI8pnnass13fcaSSUbeORcbsyTKEc4XxvAXLyLlCBJg7ws8
rWmVzC0i7ZWCTg1oZsStmOebYKTwPom/WKLZEV4PkI9Bwrwlg2h+sbf9PBwmHd/LzCXv4eMmIqVD
W+R3FzqPtZB3ALMUY80BQf8/AxxiuqzipnKLHf/DtM8xXSCkTX6jyRKqkoR1IGNvR/8JlCPWMBRl
L0mXR7fJh0CxUXLzifsdb2u/kdD7yX1e6C50zPkX6tIil77PIcjhL0pUtL5TidIEiiJRh2kZdHUP
BF5o2OaIP2Gr2CDTQ3bvV5NzIPFW4FYAcW4ZE2JHPlbLElwElHZPLAu55fK2L/SwV4lEJrBDzBTi
fGarRVmNJUNBQi1lpah/xDohDn8ZzijxkzTXwwUE6YJPA4jamggLqPr+J0fOJaFtvtTGKLX+KH21
oIuzQrzY4mxoYq6l7CNvWcfqlTtQjhy4rUxO52OXO8IQjvgB90kdQWoUrLf3pbU5IlsCasBYtksa
tH7i3V0lCHrZ7NEBzn9UrNw3QkXVgJUgWyipQ/jIIiIe4EFj1hxJAXgkj2SaPGioNzLu4mlXEz6J
AOSg5r6k/hncbloySF257sext/JQ1mnMi4bGi9H8zbSZLhQxql1vl91RSqGRE5L6VcHUEZh7Qax1
HDVdwdkfmUDMb8lq4EfAG4dMjEOXLXQ8nCHockhIX3wciTwVc+dUXl7zjKE62AetSLevq9JpjNus
6U4m5k50HizzVRul7YmnDibbeTEgDvZVu2Cgf/coud69G2ELDes2/lK9KUSdUDvji6Y3laNUB67W
QKzE9SXKHlyWVoEIZIf3XJ4Y+SqBa2ti4BmGlLA1ST+8BPLRuBkcsvh4oKVhk2BqCUeR/mJ1BSr2
mN/ztXLRHUJrJhAmRdJeFcnh4qh00CiAoWxFjiyb6If44xT3G1aYBv4YzD4ewcgl+y5FqmyDDg2o
5M4CIiTPHokVAh97Yo+s2AwVJqMghX4Czf50Ay61sNjXeUR4QsCQ8HqImJvkPPzAR47l3SQ/TRDL
WsD6QNZ2wyNhHuAHcFLyMiTmohseE4khRhfMIh/uyDiv6ebk3V3xBPF7xmomxkYm904IcaIZmwD8
/CEVk/1cCcg9Epcb/TMx0rKd1XwYpF7QOtYYO6jtrxvM+CXvGWO1qF4Qr9lk4qxTdKJiRpVzQUu0
dd279W5LSktezqC/GzAnlSBFhFCWnsMbEVOv91T/xVwuyZXYMtrLQ6tEQHMjADMdVxHmVgnMk+EY
78U14Z9sAfO8aeJLBTTgBzEyyWuh+kQmSh1G6eBO+WLNMiXl+zAc3IH2WBQbUF9SZBn3nIpw+oK9
dQh2FBLoCGBmEZDERPOQnWRIZF7fHKPmtNmdCOWyDRRqGjC5sxiW45C5DkC7XJBt2h0RmGb1ecjQ
GbADfvzhw+OIPMPxV5Y/uaBUqjz7lFbj4XaNM5OtVnbJD4jXGdxXVsj2FA4bActl3oPfGsvokOMQ
dSlIAOGW7ENacPf5Z6JmreDgtdEqBcqU/ryFM6s7JRqZfj/olMy3NehD8IkVbHOoOXKoAhgZnP0h
3fr7T1sdJ92hpNu2SZFgYE7tVKPdVJDRbyDOV3gbU1tJjEZJKXz31xpAi0ewd/pAy1TaTzGdcpSx
9coYAZkR/YCLY1EsmBKtoO3U3RgGs1iTL+Bf8EicEtVyT1MkR2uIiuBB2SuQMPOIOBXYA5rB7U+q
Koo9PWlS+XP0tvGfE1kqpgGZn4Bk+k7kjhai5Sa56AGRuluIc16n+2wJMLiSCuEOqr+ihe3p5uaS
t4Mj3gmRGxV09I98P6ZiLzZVLsL2aomjYakHFbmMSNcp1diBnFZmBBdyaB26//wwvG8qpoHQRJAA
k19vnPiShCiElWwzv9hc+TQnV1nexiJJfDImdR+y0/u3DemhFAlPTyWcQ6Ji/FskDgx5N/Iz6Ocx
EHIaYDFBzsqO9BvDOAKBRuNaDrQeuxA/gsH0LpUzZ1okHptfeIlEi0kNIrnAyBlAMiRCaIW3IAiW
RE+ZdQSwQNPDlggYRgAVE9kvAX+RrPr5alP1RnjxBGi4/7bLOWoXZoxSzpBwINjWZso6fyBJvwX9
BEJ/hBBKhMR7CUx84dontpWeIoDfV8wIlJLt0xvx12Ln3NBaWXz33A0Q8e0ZQmbRZFWmhFJC/4wX
CClOJtFJG3ACTg3Kpe3OjKeVQ4pp31mteAMNS5IbUTWRa0fJY04p2QERRwGqKih/iqTdAITQYeJi
h/OYGycxDLlg6TfoZsprrX9rWp8Z4xXPGmqDm0cLDQhyIxfm1AeRy77Bid0yoSGg7bvt+HOVNJhD
oHutFalxOI1L1dzh2YNTRABQRGcLzBGj95p8wC/nqkzQk6kIYOF5gsCNDpO7sfdHBCsAqi5p3vFi
VTj89PRBME0d6t4TRWak/JX951bdAqQC76BqRDuEXEuS/HDGiiK5wiuQvv/a6D2/RCqM7pMH7yW5
ABSD5qJF5GTDdfW7xSj/uPClW6R7UdOJSuYz7VI1cM+uYyQVSBjoazhRCk7qn14MPR68RMvRZoDo
+E6QelnJalUEl+2X0kNiBl78pZZyEiILC7upDrOM/w6ebu4/LxYdexEwOkdGoP1sMwQKSFQ9UwMi
0BcGnjGNm8Sm+bAG+sSZAj49AxzevlMpK88UhNQEqUwVPE1y8p7UP+lug2n8DHLUn+Fu0OWsg2wk
T3iP/IwxV5ArX9JacokWzUGDr95yBmDOw1iEaPlox9afBIp98gSOA6589F9BBTmjuK++eOXYC67g
JFw3gf/Qzd7Nv9qCiWW5J5l4AWWqNXQDBVYGwODyHemJMIqnB2gK2utqPW4y2e6+TPDep3MkO6VE
WhpTgYE2vyHcy7dZ5uJ6PIZA6yAO7CzAQveL6IquK33YZrTW3W1MaN3x4gzVIRfC63ivyWtxgQPd
r58EZYC4UBGUi2KtbGvgsra5X7dCnQwiIiMMBnPsR8rWoFBj+Bl1oxJ20i8F3zMgD0IVcpIJX/G9
Hw5r4iN1Rrs/g8LSIVDlaBTAw/jtz9WiQXVDAbwfxS0aDW4f/y3jp+YcoERV2Kp76PHgyYMNUK3g
Xi8xXZ6bPGVuOSJZoZqbg2a0VJ3Okq0jJMnIYdr4OToMBsbmMl3ukWGyV0nlgq9IXH+IdgBo3z75
4qR5wnslO1xmojaUarmNdoZGoWvxBQ6uPUEVUAOvqDCLRIIsaCyCQ2ysbpwHi+9sCrkiOvUbZSN7
kKcP9GE+XZwcioJoTHW0OI9qu5G2Qs16DtS+lGtAai6072+4E+8cmy47Ms4RFxZyiYEC0kWCBVBe
kz4Mq89efLU6PQDZEm8ujzGM/J4cAmTaLMvlC7FEA2pgdnEHFeHETTb159hFwAqBSVgFImcJ2rwT
lMo2y+fbdBx06DNc0zcf0gDTcwR5b5GPyZkNFbCzJAyyYY/HViccNwJUg9Yaq5b3R1iF12C0vMHh
fGEWHzryc0w1KwZhKZSHV+YClpQUKfJK/JVkMj44AV/LDZNtnPk040iUFvGY7jh/dy6fE/DaFd7j
nPuXiPqPOoBHi3ErVN9XeCwJW7mi19/FeZIEg0jGVTC721zSpeOfZLETtkLjE3cdVXE3FKgMSq0G
SlDCCsQvOgq/3DDCyJ5nc8YQUgIyfcd59rYN6opQ7dU5VQt5YQy6MrK0Q4QFswm0pOHSoK3Tq3Ot
zGjUjY8IGtzZ+kjZ1GVCjhpf8+o/ms5rSXFtCaJfpAgQRvAqLyHh/QvROOG9EXz9XcmcGx3jemiQ
2apdlZWZtSMTkZfpJtjOl29mT7gbErlrWOwhfoRPgZiNV5CXe8NCXNfYXjPQYG8VcI1wAC/oLwwv
bkhoU/vwmZDhDU8L9Lr22miL6I7j4yYw0IgD9VE+Msit8xrL/AgnjlaF+QIgWQQYNxysmdNng5Bg
yUJa9wmHN8qBNwVp6ffqS3vaCF+dEBGQv6SvSgVoDrD6sN0DAwewe3ySWjkAGEzWS+KO12QwLoV3
p0baLVMD1x2gLt0DlnPstyiP+sQuHKPq7pNVMN0yQduA4gIzeGunDTwHGqe+3r4Bx8tEGBifUO7X
I3Dm1NDkkWR6jn8s7kanGlICPHyWIGNg3k6DNjE9DCk7ts0D6UiBq1ghodRMPrODU4F3bKIkQaId
71qWZa9wMeKhhoXuMiyycTu7hYk8HdjTEgDJM0JcJ6DdiqBLNLgqaLgVMEsU70I5K6+onf94Sc1u
S6qRbnw7WajgIQVyq8NHhBS6Ps6jYh/vFgcCfP+EBryE2RuYakL4QYT7V42vbAPA/r5MzhTdUZN0
0HJdlaa64d+171D4NBrTL0Rq/7acX6fogd9Eyl7VwdYBEc4L0jmmHfzssBPXCb9XCNa18NYxw0e6
763d4ViSXt764NwxM9yj39sATUK9oP5zHs7Rfa1uQRmSnIa3nRg+WHGLGElc12Z8ioyw+AHqPw9n
6XudJ9X4X1vL9KbQ/WkZ1SeSDu44+Cr6DpEbOBUcqcRPgJWZvrAr0MXPQuhXNUjxUK+NGKgTcsu1
rbF0mc/IiZbG0dCWSQb0HbjKpU5y+raeW3vEXuw3r5j1vDyIxvUUAol69OEbFTjXyTwyscbl9zKN
ghK1KgL8NH/b2TWoL5+saWaz7v03ZhLl5gf9W+iWWjwXkXqZJfvaWFciZj7TbI9Vd1QZjcNKvXub
PuuFCryGxsWGwETnw80wuCHdzF2kVlhwYEBLx9o+N4rR8G03NkmjE2tM9YO0hcTcvTW8TRPK3ikY
fNwCzzMAByS7tnSYzyQpLypBdSGrz0uT86ROaIFPrYXN4H/TxXyekNAoyZeu1K6gL4Fs8Lbvcyta
omNB9kZs3rWHa2AuVoxqTzlelLulJYGpFBXbpYgI0LkwQu/lVno0GsanxSbaRMWF0YIPJ3Yb+Ri1
Gbc7qoeFTuOLmuBpv9lppjdYbJs+bE4GVffHYBFzOeLUGb5Io5mxZDm3nb7nB11PjR4Z28ex+/HK
6PHHDdQXMC7+TTxQLV1nQeWtq1cIXj4Yq4beklWCQx1AILYUrdTe+HQ03w3mvIVlhtFRhu9bgLyk
12JHyc1FqAUQMMV11rrPTwPiUc3jCAox0eLsoeAadmrcH0aGLWElxSf64ClNvQCumF/AVIhRc3wQ
E8eY/b3lfjBLFEgA7IGwx+roPIHjLkEDBxK2rO4d5HP29wkuyFnkIMlgbMIIGXfpgGlHvYUMShvp
y6234A5y0iU+OnPrTEGGjnEK7hTp6RsYtGx3jMk7tCbsInfoSJ9Ekx3dJTgf7DSURbOKvM7nfSof
YWZt5RT8G19cshU7cjGH2EyKMBg/nrk2mcFKTyq5YcRGj6YWb7sGZLoCN+mDf0ld74kfQjk+RLvo
hQRL7innNU0lKSk/Hx5E+T1SeiFsAd2f3zZ2qXGcMubHJUmklNraU6AmjAJuCQV5L/c/zp2OdxVL
hzKWIbJFaVG0McOTl6Z8AodFtiBKEslueA0qJJGgfmRfFa8w0fwAEmKKECwlRgyTtx8UuLeGrI3o
ZZCyqi+pnIMi8QrUiDF/CUxGFlcSAvWjc9rniHJkZKodHlFrQw1KP7cFMUt+1tACpph552Nm3Oin
cDrhyLlR2Iz0GuVODo6K05PWnJRu9PFxLCMcyuC2SNcaf6hNf4xj583efjCuucfPjDiwZOPIRt9l
dXDnxmX2UQjU7eS8JvVwTxPB6RgML6tCvXS36w29smg25ZkROAHJZPhhe8N9BYMWMyAyQ5p1Xix6
UgsamQx7nDU3e+YVYpneKswZ1BpmJ3vNujwh0JUz7La33yjQMe0OUAUyLtCPUyArLgCbHZCOiC0F
79fnOdEwO3CbXswEFnb+zF3KlmWXYOMYZ+tj2T+N81YV06tILjgyteLIrb5oyxewETI3tXGVN9RS
nk6u3A/zXy8NIjIITHBIGFZ9vLJYb9jXZOE2rF0agBJ+3qsNNzvbpWLpV/wnTKDGVUSf4Tci+kfy
+3ieHfxGgAN2ixddpzDv7WhG7F2Yn+bqk+4WmzFGIEITejuArjrYaUiGFr3CG5sFTFS5U79TCkwW
5z+LZjn2k9NXXva0GqsRojYpa5KeOI4TyK2U8oJvAKK4JJl58v6rY3JlUR4feJhxBh3WfnM4eWL9
sPHzXv04aePTB9GkB8DueIstfD6ZpHVtbWJ2zQKE7wP7xDpF3As1UbyGb/gebOMbzDomJgM+wZ1l
Tz57ezzO6JXjUmPZ1+Fpa+//9uwqb9bmLbrhlXLpSzR47jMjBzbpoQHuE9WWWwq9Y1CLjsFlXouu
XOWU/jlSM1Lf7h5uGY/RgMtTnSDj0kut7ouq7VfGMit7P8Brrf0oOmeSE8AajykoNKmZ1ydsQwYh
Vy5U69D6yX/QHZQamx4TBae8F76DZMW0PBl590zh4JL0c+FUHijgYPxCGxjyLNn/dvqkVoUEiLgR
1hKJAQ9cnc1oQx0g6Eg1OWSJ36hrOfUlTPJqaZ6XkW4j9DJBuacSfqS/jOhyWWl7FpbSE+yNU7iF
rGZGxe4lPIVlKEgkR5L48G7+wvLaN2/BiHKY3rzEUqMrXBl/majplF6FqBzt5u/JDrCa/6EJpYYZ
oFmx+WBlJ/Q1uqXmF8/hp1/sqNck0y+aSgnvgdpBXiGLWf8Mf7nilJdZ0C52Tms1bQu4e2UBE0zY
ghkIgWlxuKq6WQoVAUqGAKO60xaNm1mMFBKGY6m/y12r0koJQPeCQK3bQnRqzPRmzTyD5NReFHqn
xinczBEBljK7fLHfbzyOb+El3AZy8GAWofgOj3AfgBnRYdAqULko78t9UMO/E7aBX6M4qrXhXYil
4bEU6FCE4IRt2obc9l9FxXpQ3bSN0Xj4OVm3TH5PkJOomuDX0LQAACR5pT4SYC/qn2pn2AIIfDBY
FM0Ttw9GUuCNQAeasM4oHQNuCLUWhub3nzzZYK11mca0Zlww+jA1aESzLgO6bJ0AYLrNzAw/SKhk
e2sxkuXD9oCaKDyGL2o8MSug/EChwxpDv67gZupfcnMq3qFR4dUCWoXf1PHLWcATuTVMnIAtHHtl
+rfHNJSoAb5BbaG1ra89FjnagkTqU9ENDAM2BkGDD+ICKO/XQGparlCJ6A25i0JLHR8tVZYiTgcX
yPqM7+Y+oOVnsX6Y8SLolfKx4oAVgAWs2lonCKXA7LhpdGopMxAj8lyAasJ7AWptCImVfRNILGgq
A9NosAnr/R0uJ3b7TZHJfqCCQIeV1uWFwfU6fMzleRuIFyNVGmrjrsSU/2ejK9oCZTo/wzP424Cx
bWkSMWYRQww5aQ3uE98Z3jOdJ9lMgWv35SJQg8RUTigw+p8vPpTPv1l8z/wXQN2TJz/3tyNkbkRF
mJwmPMNz+IZaX/IvfnRoZN6N8ahvbx9XAB6u+JUhB7Fnq3KnOAYUvjjXHKb3GxR6z5lsExFLIWRj
KVh0L3Io05BXAMro3QEmoI7Iwscyxzx0ZFBNtuSZBzljUkTeP6q+netqH77QicBavkMWQueHcBWT
pnJP1y7ThJJW3kMIkHv1W/CYwx4pU2OyC2GF5e0w3eGx/9hV057A46KAu2nH+ZKJTGjRsgJq7nlA
NtNGScKFRL6X1lo3WMoLUpqwu1uoA2B1a4RGKBu0OGBZ9Kx5vqw6nGBlBKn9SW1H1gYjas7DjP0L
dji0u++uV0O/+BF5hMhggf+dYWW9bnCkKqN93S3n7u7uZlsHe61m/cG2BneT6AqSweovsDuaE7Of
8eB3IQUY0N9eDk3nR9W+4Rrjofxz921UpO3FF3VjSL/buXTLFNFoZSodoMvA6NY3PnA7/j48laB1
eD87ZkY/iSb1y/5+ZWY6vrv2PrkTysec3LeJSWJxepg1iFEvvMW2F7jCGGR7uPr2b14W3EbbjtE0
f8AbqKnHzLNX80QM5u+11rFuw6f7wgc5+dTUKEO/Z4+b8p5c6PcydgeJew3c/OIVYZyiNKzbh1MD
jWNWC1BGbsvt2iys8JA6edG7UPQYcHJ7+KDzLcxHZyWo6uQPBlN2myYg7RRpHsp1+gIwDq+DbuZd
JlOgapbJEKyENjE2RhxInb0FS13GBLzsDBVriPFXhwY451FbnrjiS8v5kGTQa+2BAYSH+Qvwsquy
TpHCZE+Q3SP7VgryTNQou98uVxXCxp7wAr0q5Lc9j6z8yFH4iAnLnDkbKjE2VD99tFi9mnw6Svbi
5XAkK1oHBuu4cOK3SpM8GSaJ0yYIEAYSDcMwJ1VAa7WASKZppxNZCOPSM6Cgp51J/KVrIS9Mbbgc
om8SwVfg9EC9K1g+WyIU+x2BHZKSDIp9o6nNxGKt46bDLoojf+NErm6okGW3fMX7JPu9FWMHEb8o
FAqu5//hxApNIvKo1c+nyGL4ABWNP9i6gdi08XSh/205i7oTtL2E3m8BeAeAs4JXpzyJLuzvCp1l
QucN/2OFTrKZ386nA4TSCiV3YWLwzCV6wEc0J5wAWYZCNhdnJY6devruNtpGxRhNMnAy6UbOAF7N
oeJ2kZD2zQijhkrz1Djwhagoi/hKIA6iYXhZ7G1ZemNgl+4b3Z/2os0hkVSFlwL8BfbYNieM29ok
I7G9U/HAEKTiKTWq+KTdgFwP9NLODvgjs13U89K+AtLuiH/yRHzwDXgc3u28W2y+oBxNKs2V9m2G
Jkdku1C7IqPJHa83f1NEiOu8Bfx2XLZwkxaYbzRfDW3eYlViyM1GnofsH+wstCb1fXpL+oXAzqWx
MkU4O6UrAdcUxiHkfky/NAwNzgF6T7YNbo/eRr9DrtUepM1T36ar1ylSjVGVkesxeSD8qWmwOCQE
aEkr2Vsp/yRuhAbpgvIHJQ1ajUocTfp7GgwM3ZrW/dnL1s/4CgCsGQl3kmFmL0y/iWEfQ+nd+CQs
sinnWC/a6sQuXFzxU1IKoIapDIfKfJEz8WRUWLPZQInWbcR+wgRdzIhJc0mPxCP/7f/adtX0/Od9
PouRl6Hml8+ihhmUaFhqR9zwKvKNOgmF9mjCAuTLOdWozofTJJJoh9XGS1Pk3y/ktzU2Fazv+FHD
+SmBefogMEtXLK998GTlC1LY/kZToG39gxQULPggEfjU3TLbqpL1+VzsH8ZOIw2vCrVZodmTgQsV
ROhChf3vcuo7/zlEUjY3SDgBjrg5pG266htnrpEWGjio8RSSF1CC8AVLknf5ccaoi7CWyMRsYfNj
qpxomsqVL8CcWOjxrLSoJpxgpf8YyeroBo8MHTNjzM9vzqfOk8pei0JE+X3ZPTQ+GK4roCzElDrx
EFXdWp8szcsw7TTbPKRhBU4RA4fhVFpNODjd2RLpNkmOTNJh0tBBxxG9SW3Ddy7zalSe8PZRtU2A
Zgcg2YYXOYHt7fEAW2KXEH03w1J6Hn/J6bd8x3IWHAX/IRIKSpf0OVZsQYw9fsWHtb4nFl6VPhKT
laqwYmUyYAVH9M1vlxmFsL2xqDJ9OktQGTA7g1GmhScS3S+skb3PoGoXWp/Wl5gFM2hc8b4d+pHp
3Ufr3O2CY/Cl5Jy40V+tmEb7bxw8p6G8hw3iMNI1YxX8G5L4ey0niB6CXaQNtWBQOdrbgRySL6OC
YRN6RMp+kA0xfHJEZ5SAQNrNuhZo80sQu6ISb71j/CSJN+CPAfciGpuLW/8MQFQkl4Niv+VZu9Lr
IukYUSnwdaE0v/QuPXR0PIVKKnnjBjai/jtQAQiuQUijAsPHGeEqT4ZOkHqERaypFVuSbQAv/l5F
SEyWL3o2Hhpp7USVUme7rHsn1A57MlsMK+ExlprK5om0iECUxB9GxSZhmx0Qen7vh/1Cni8F7zH9
1xw2MRkbkCqgKjMzmF33Jt2riexXZiE+JwUMCQ7z7i2U8aFFimNRedahfW+hGylv380tjpWNjP+5
sflpi2L+829ro4o7jCj4Cu3PpNaHYE0tAZQPQk5LoMpOX26X2xoyrQIM80jOGbJXmbBdbRv/YhSN
QP1Nu58aSj+2Ok5RbaM7i2pv53JmVik+dG07enO3jCbW/ujXtYu8RqeeCUOa0jAuQrWAXq1iW4ap
lo8qC7sm3JaS83DLKANCKe5oQYv+gRuMvOTvvPQiJtfcWn0ZpbLBmn0SPGdkdODUJqhYEbEyG6Hk
xSL0QHySp0sR50GuMlfjyH2Gh0FxSmzH3J/+BqEVSn6TffLI/QguNR/owSmw4xpEKcomgt3eIRGn
eCW+/TwZdn6R/F8Xu22v/O4ZAAR2Jw6VefyKNx9IxjOfypmzJqCccJ/Bz3x+HGg1XEs8WFXIMkrI
tEUfRpS/v3eWwxEdb95stzyGURTQN/UhnXIo7JI5pEwCviL1MwC3AifE9uoEZYFmlJtiA+GL8lGO
06i/CkaQAhHhDyukIzx4tupRjP4JBFCiC+SJbA5s5TwqUxxKQTY9yPuMCtvBgzeH4Dl2pF0JVObR
ICtqlKbFzhMR+CobiBFDg/cfzY3cmKCJwAHdC2J28iQZf5C48KpOdSIVgB0wA+aP+QrNWXI+JVlQ
oKlOJduE+I16IH80TfQtAxpSvTMlc9nm91LDxEkUMWkNFPHlVxmrgjkGpSz8AiUXXM8QRAFouo8d
XWhOnllIjlK6O6/2NibcVLwigZEKF8wGIcE5nWUxRWiDwxxWkuPgvaOWB0ndXOLqhJQA1OELGqSN
U2VNcVSnIUx1igwfXiROOWEN/EkpByWsfYBjs437psf0MvnwiOJCOoNR16AUPlFNqjleA/V829u3
x/nssRzehxD7k9u4zFwUa8HZyPKGhN2tvjx/yqTIj+PL+2aUkSwGdjfa9a4B4C8bW9xakY2yDnCp
IA1DqOvuuNoEKGHm7H04DWCa/Xfkev1a08jcizy7uG+Ir3ILy7R+evCeSHLIxvvovEajyeWPIWZc
ylWR23nDiI4GHOwYOdItBy842/Jwr6QL1f9NmcMBz2Oixzcnkz086ucvehNc0tqSO0NGOJ/ia+Yn
I5qDSgdghs7Y45Xo4OiVQdOm7c3SIrNNFtCgBTBZnhQkxGn9KrnPJpGZ2r6RA2rk4eXuIAvgYWQJ
i5MkYOVGV1LKC3xqKSHq7OeId1MYaXEhkqAIYVDjVXBqjF2HsICuYTcCPXnzOMv0p9pXDNQmyzbM
vG/2aTmskAkS6XDlRxD8IheBlQVEUWsruVSWcndob/5WBOFXGbhJ7DAGePQEe9jZTx7kPYsDC2f5
laOxU0okO6gargOi4TPxjnRCW4Wo7KoP9l4lFBQl8HO2JKnjuE6oKR64YcmP8xwcfKVtBxciWFdz
lBTcIPrQRTQxLtIEDn0yTHpSA2MoQxtKFFaecM0HiNmMR6NOAiKE1GgqCTa61Qk7K+7Lg7whWsyL
u8cwaTZXKg8tRsEjpFue5jKVEPejNMYS6OMzvAyuZOYagPUaz30muOZePrzQqZI32g0KKIpjfsO7
Q2zmItZB+GnSocMG31/3jq083fpZL/MPKcO/6QnMmNw2AwC07E0K1xvWBHNRZHLwBhzDdYiAc7L4
K/4Du27J+VDD3j4QrxOjQ1eMblxIML0vzB6aFxbl3cU+9EfOsQIxbY5C0sj3QFHDzboytQYUeqiU
dGuZk2G3IeRip90+Y+5aQ/HlRKS790EOxguHqEqyjC2El1ZBjuaabp8T3lbENwrG4MpohhlbNOYv
7BkIccbVRNqbEv612qJZsJa3OA9WL72AGgid1ZGNHUFQ1t8NP+PnDfcP4JsLbiE4uI33S9NILWNU
P0La9+LezHFC/nYATLyjfiCBIfjBs2TLKAZvP/94uHRrwno9oJ0NqrNpWPhDh4e4fIl3qw+0mZtt
xEW8QTBtNWIjKNPJYzD7fmwa/RNP5xwYgt7KCS/R6+B67J5zKpFZLQEQBcKh2PEevScUM7hYQDwN
LAvU6eLhZaPeh0w++bUvWofeqXWnG1SyAZr4S/Xv3inilBYdmfVdGWOGNzu6WXcWnCC1+2oObQ74
MT7oz0GVs+r29eS9zc4JHp0IrUDqvrpZMHV8BoTHjwejDOllMJO23/dlhcdU2fUhscaXjTdjlDfz
IQGykgqOssNrnHVwrsxW1PyquZX9Et7olMHto5MoOhAP5hXoXpyDt1Pt0Ch28bSKCd0ja1mG8TJ5
0UEd3JhakdaXM7AwGIdQD2jy74fbJiMPHk/Ham36dBarsPe/jnmBjsH69a6AIiXOyj7kMXMW8oNT
YotXz2wT8Q7OmJb2sugzsv7CiDrhi8UFN6WZYxNOaO0Tn0diHWHzQEXNeGWa3T0GQkRWQkvKSjRY
q0C8J17+eKhblrEybpRXVRf+JZxCoth/cDhJrmYzlXHY31AFScMgpqLOXDehGmgKy538mTnyURVN
mCBiFbxkBNpEIF8CCFWXyC2XxJUG9UfVLTY382K30iw1+ec/MaZJazBkA6e0gVSnuIUoE4BFMY4i
q1GkLYG5EqA+oi991SKBGPxEGRmNmKGVJggIg7AocJo010jR0tqkCkePfk+zGtFOiAoTkDAhBgy+
n+QYrwuB51PaG/c1xyi0p94ZeShlMMgQ3VQaNox03HqfFI0/unnl92rOKnsiyQEQYKBpB5h8z2YN
j5CWb1OAgDK0L7hsczYhG6Ig0Ohu3CUo70n2eaY57hU7LUf5D2lXTw6Df+rqIhWq7L6gk2pUmprD
MIWGGg0mLABkMjF6Px0zxBWJ06VJkZGnylYZ26JsIOPAyY6o8nNLxoVwcapRBORkPCtZ4wvABxZj
50PXo1pUljzKWWDcqVpFTOAWqe406QUOIotfkA6NKWSHAtgWCkV8EUl5T16Iq6smV2k70RByvEnY
rupBKS7GeF/5e8BbpqnOkYAQzd+IKGpkrxU2YDbafqF95y4uS80P5UKWYsyF1/zPUM1qImmlWuPG
NHZ7p8/tYZNTGYElcEcVDL0C1g3gApaRYhhW+T8sAM4aIswE24h5lHDO4LEEEDMgZukSzRWJkA8Q
BL7+l6vIQzMHjvIVrOY8LRYPiJr8Ajmo4laABM6dAlTrkkrlV/KTrv1EMxZRVE7ygiKuDrCGyqja
P0AK9iALT2kt8wlZRUDwuI2UEa0IYtGypJkEB5ExAwREuvI0mL5MwdWKpySPRmxffAxE95i+CnTP
PH4Cxz0XcuLTtRSa+O8ThUgKcZyRGikdpW4EA7TbWO+xCau6LWJ38qGrbsIikSxdk6y6UKyTDcOB
tP+XeXCBU6iQ6BihLiXiCYQUzgnGydKRtFqgRlsTRQS7FOFIQwsUUU0RRRNsLOICerWp3QVs/R2l
Zn+pXlASI8NIjWl8eRessKlfeluc61uCTnSKR5AGZWFqXINfkW8ouxJARQLKs6gUChUUdHEZap0Z
4nbDRwR9AH8+e6f4RpaBlSlZhOkWvWd0ja4JBVp5MXvam6uDuPaNkrDIHi9h1DHlsQX2YEzBGjk7
qtjxYV1oFVpmv9yfhfcFw++gnaO44wkoM3wvo/vO2JtetfVEicMgv4lKQeQFdHYaePotgFKaV4PD
/wZU1qDoGJgnvAp3FuKhyyoHJEXLuk1VpzSVVf9TQRV6hRbYORr7d9E9lpzj3TNSqd+emLlb0IT3
5GbGdI+b5hOilldYHCzXnMX11JgiWCosSp0ZICDCR5y8z3v/+Qzv0NDYGjjCP2F+/BNjxBK4wCOt
Jcfx5b6+XYJ3CY1kAQkmUy7sx65zBy8hznpGwQNfhfCNa17l5vDt89sBlsZGop+z5bHjufz5NqLV
jR2WZqdDFkQWATG0803JFg4Qt2ZOFd3dEtUL9haZC4eTcZ4wiW4BjIAczbJXDe+9Ymq6mLc9+1+M
3yvc2j5mkYwQqQf79o7+4Q0KahWnyG9cmt4X1oBmFuV+xoHDXDYIMXh5BneckVjI+qmvhz1TmNdh
i32i48KCE/xK773yXB98ZKD9HVUOpK/pP0bCkSSDEVc6imv7OHk1D97Rr86PvQcebeX5A8VTdfTc
YAbFt0MTDY/hPkfPeQZZ9R6azU1w/79YECLErp//BsYuCw1ccLaYzpmcYq0xwOwTy7rk8bdd7nje
Rhuc4INRYVFZP/5IvEppBhBgwZ0wvW1TpaqmVVUYb/mho4fZ0ccxmVf2ic0AHzElHQZD0sbM+7oR
7NkAtA2U/EObUDZtTeU5gmEoKVc/wsiV6jvSuI82DyBaJSRLThu0Qz0TYwgS94oXdNgj8TDlWalW
NrkOXa59fL/ax05l/gyOHQMh78Y2XkwgU35hNcoDvJrxbA/6IA1YOOE2Q4fTm7ZesFd8MNU+OxFT
xmGQS6fSbfXxuuDpQL7YakEJnEOuwLsN1BVops/Ab9AyF+nIv1a69sqt1/Jhdn1hkdEt8KlfIKcU
+8fQQjsKD+vHy8ayHSMcCEpnO2vWezB3otxPATE4iI839jX3D7sanOGAiGRkUyCY69UfzBjksAYL
A0styIupzJfFsWuYwWwAAYgXNE4IOUQZy+CIQlmLRQMWt0rXHAB+eWyOTxiCY4qDsRuubikW13pN
zUnTyF/5PhY3dRuaLS8IuvY04kj7hiabS9dDWoD3sBAsaUdgtId3xtRrTE4LnTG7AVDCryUA4sA0
vqmF9OVFtvYxfqH/GJQnGRUnMOINZpNaD9+Q1iewUnxMK6XWBzjTJRvarmZLlO2YRJg7b7v6NQRn
xy49SSwxKnlyE5G+TG42gT3jnuZ7CLnKFARizr+0tjNQVfQ7mAION+yAJpQVoPB8vu8AnnkJCFme
YmuqCbwxDbQaQCokxL50o+SKkWBgOrJz4283KrfJflSXbgcFXPzZMhBO1c+ax2MSaShXNz5+UJte
HzlWuF1xZmWiKso/wos6CEYZ1TqlFRS09Rf9T2FO4rWdXgDLmiYdh7pj4uTqE0pzjGnOQ/GWROgD
3igunnTMESaao7NJ2bKFmL7UJA+RVRvLxj08nX2MICDnd9K7x23rt7pRYAd2G/iie36BxXe7SgF/
RBI2TAo6ehSaHAUaCq0ui6PrauNLJRbByFrtMZsIrFq3MofBRX1o32529LqU/DsJg4HA/wAegFis
xMb/DQ9u7Y9RtDAJ3ownwRlx3NEYgSEHJ2oe7LCsWUstSJCnwDobbjVzCimUIsj6TsANBjyTtEIH
yPhJWDXQw9lQY7Ud9mk1Kh3tFfl5UHjbq3J7tcJOR5brGL7mYNbET9ro/fuhwBJj3saQIVHkJLM2
yfS29Tx52KRQaZ/Bd5/vMK+FXI9dH1JDDLvN0PS143O1v9sfaFZrkGvrGRSt5LvLo28NriqGKe79
2YZgZ7kvmmQb9Jrrh0UGvN8MvuvZHXmnVUxFoSq/maF6Wn+WBzrL4Gi7KKm10Kl0HvF1Z18XW1KO
nZ3leP90rzuXdcyJVuSljVGUMGX6kKQsPEpZfBtJgFcjjwEUoQyW5JpWEp1Pn9R6rsdOOZpcSMTP
MbwTC669ksQHC3IuDdnyysQ9eES+9JrXdmR3q5Md2/BeoNPTFcjIOX9dJ5SpmNRCn5NKa1x8EhAf
qEHYD6mb8hCFE59FKYUdTXTp4fALB4VeBE9wBl4IOwavAn2cmhvyfsbbQv1wkFbqI9Yc+FiXxgXB
RwFPAylrsUL/LQHJlUsjUu+2RNmY9ooltEMDQKqNRde+PRH8pjxeTR7sEZi3c1lf1tVeoVdBubIj
azE6n+T2V6mBCBy61fFmCHehtrj8HbAloLODqAvbEYPJEHQRHK7iAm3eJYQ8QSOeQdzBiApNhQSL
hzSZlmu/RsKG98qbjEuog1L0o4OJFQVmFndVnx69b/RlVtd5ID7OtwHu7/KezVJHvDKpwwE/wMim
RZmaWMpAcU7Ccp2ij12FvjZQI7YCtBH4FVQ6L2ehAWEvQLloGxwsG1dqN1gxfawldwe509yhI5EF
MrAM1SgXCMn7YgHOu1tfyVOPYzmMa/ix2lca2JwEpN/6J7ifEL/BYhu16X5QE5FkZwM4DUjUFLA5
a05Qaf0JpqBqaI6yi9x/O3jNaV+oMCbQo9DkCVUhIxQP+SVldovmEje2QoXyiBiiAJzuk8gHyZnk
r2r/oDC2TrHWWz5aijuzjuwF42GcVitncj0m5W3bJzLrBhmdto9wcIZf+Xtrk0ThEcBz4yNvRtwn
r/KfqTGgE6Vf80iHBjBeVhPMnhwa6DvzRDilKDxiaRV4eCoe1AjaIfGgWQ+KhPrLULYSgqmQgoDm
ESAJ8/EigkxHIwJdyGQfBIvRCAuHvIaGjdo7gJ7zTSwfHPRIoGStqFH+i5K6+d/R17YK9nsFvEt3
GeTawfWK5wSKD5pVdHk0cQoO5Qj1B3skU/F+dCzezgLpYHbrdLN8M4+y0oowMQJpd2aUK90IQR9v
LBAYGii4lCptpr/glSeU9djMQQDopeuMI26eSLdXgr+SCLyMSVTEMdPo6cUIAaxY05n4JjSCF138
aLoIpSgC77ATFmarPsD7aBaOrBTfhY+7CYveLb7Zr+4GrX6OZv+TWCBpHvYXo6qsK0In/htoyBNq
BgaxJoSnf5OnSXEfMvZAk4IRpAeaLzy4e/EIeAi6KIMdb+BN9lGNiTNXr7FmBFqj6n+ZLKEq23xS
meOWCLUO3uaI+cw48MoT6EHNFhd6VNCHgALBRmPXEc/yG3YXRfwvuyWmnNtYNeFqcxhdyICWlwZ7
y5MUl+A40XJn0c8J0zzr7hfux6gctR+shGNCMeneNaPIjJhf9nMosg6rx0fWLDCHsgQXIuqpcJuc
AOgEqVNLMP0QRQUsG7CeLYuz/WtUZxHHLexTUQsBM/F7Fn4DDZtb4OFFgfbtcHnK7rt9uXFFFrOk
iFiEXubq/saczFksqLrEofJB+WeEjTq+MgcKQK/+jWi0QSeDq+Vunw6apS2mRtRgu3UppSAsTtUF
+LRnW69M8xG9GjX2r/9OvToCccrhJ/qzPhPgIi5NzeAhwlXoCQLGF4aoJ2xB6Hm+J1D6YSHT9Yyu
OX0wsSxnWxoGWfClR3pRPVXrL9jXvh1jCqZLEgUywmABXJ0gIoytaTEGs+br6ObNMh12NDC8iJkB
oOqPTvz1NuGT8bzqyH95CN9+MvFiNgD82h35zchhpcidYNjnKJkgq4dPobKnF66HlQiZYc94I8vj
OesVQv2YzDxxTorW2Cf2Yj6AgQsO9zRh22RWxR/et6ujf4v/jOD48Iygwno+9vfLMyV3eVziRkf3
5J4w9erEMperJho5KUqYpnbDoaHq/xXcY5vYdLJZ8AY61lLsYW+dB7RakyChiZyIrnr3ZamqMWWs
WtApGsY0NlgpC/mrFWkTQhRZnMeG2iQ0d3pMsJn8oXUhVwyw6BihWMHJ0j7jgfWg71B3rcm9MXOK
RMMQT4V0h2AL5YqjeYPveQ9bCNWl+lVM762DN/iHMXzcZMIHmq1iwAdaTd09+NU6TPheYYWF+5ns
5hziZgQWUGUpmf07CctueBjqyKxBkTGLtR7zHZjPtvvTVEwKen2zBL2bqXbshcDify9Lxsrjzdap
4nnwdiEWaj5ekQpYP6lbqdEVF3twRskgYevJsah5V5ohg7rG/7bQiBYBcOzTeBPdGLdt+DrX66iG
bg3ZH+e84ZmXXIKsDFksQ+vwv2BVmC5lbj4oj3adx0piCWyNMMwIzTlGx/iV4y/B5bw37riDvCbf
tkC1CnNu9lgUE5epk5DKUTGwqf+4EPu0Ts+BzHNDsQDJ+ecSfPJxBz56eVTxNTKXQlVDyh5sPdRj
P9XhB1Bf92c7l+cELhcTdFOO0b/jSAKQ0dQdQ3LWueROIaRQp2dUCDVgA6t6zoY0P9XB5zgYYXC/
C5YsYhaWrhRG8DZD6XbNM8tzx8xJ7V8LSDphkDA7b4JP6Nb5K3qsnwHABBYrZf/WxbkYF+hPeHOw
vUgHn96B2gEfpNSIditdRixNGi+wgg2WSgU9XReMcs4oqXlmAoiHmPtqTme9aWCAmbuU8A20JI0G
whBQGjdldNsJpsgcGlLICPrWCcSBzttjLji9DzXu0zxNsPkGxkNtRAvlGD7acGSxC8OclH9rr5JV
OhKjSBOHTSw6p6DF/x9pWIkQnP26B29teF8SSJ9+vYUHRO+5QhRU4mYIhjz5d3ZfmKHUkjt3j0X0
cVqZH6hvsqmw9GxgMM4CZ8kuT4Cowbq9dAn77IbMlWB4CleRCFP0/oop2kisr2W58gCb6/U6upe6
f1p8N4Q3ZxqARoy/mRa1tj4REOsDbkkWbEZ7h3pFfEbKG4Drb8MillSdZ3piiPB5+mg9ekdW0C1C
MAJ+AA7HMCRaohQAMjfgsG4h6JTiR45HZUAbmoCCAyXzJe7+os4+o5fpSwUdPD99yDfkbhy9klvg
TlkLkcG2wxP+9JSOXh3H+hziNZOukBRnTX2fDs6Hi0+XtcBVr1On4QALCsAWDCO77ExRskhpdznz
qJw/NoPtP7G+vnXQfCJ8nDUhiPMZPEfUfA9UcbJCpYHkF6npupiFp4Xg4W+Sp234O3xhbgBEGhdl
JWbX8PMS3+bB1zNj+Dc+W12iW0R3jTpccpSTD+WX4cG4lKQbbpr2qGKTi6wWhME14O6x4WPbxChY
9lPx8PXt/WrToirtbePfRWeFHEMTXR0H3q8vUN91GN/dkq+M1dtEhaAQvLlYnxg8dVqe/s4SJt3D
5dRPyQ1tNjaia50zyQqXiTUKIjPEyh773pLd4BviGOpTYMMvKz4DBvAk8C503rKwBIJToaw3cTDR
c6PeiEZWGxwM6tlo2urvMB9pPSLpesmjJc83Pfw+ii52UY0PgBWNMbx0dRH+XQaINd2+6jVhQmlj
CCAU677qx1HcKp7RUkEHmMEGnP5QJVrtHSD79D441MjkNxcXnQKNicl2BZhCjXguUkTyQGjMCPEP
kMPCRQL0f043y4hoWOHO5iFb2dwdipscbzi4TSALrxLFD8lQVoZQ8HlGn8l9Av/gA0Jeqv7SGkQV
dJPdIyo4KM7EVVCRPh8gtUrGNbra26u9q8g/DJZU4SzuL0h/0Sk9bLCGKrwgbGVVMBTWdXtOLrmo
2upAC3WnrUMTQLaRd3qK0+ebIT3fZpGiwCt9OQqkRc33LMQr7xS/KjGUMBB35LaM/e6SyokgcAQ3
2vILMgZ0GuYst+Ebfch5EWKJIopCbfSCXRNu902ILRmOpDyBzseIjujvSfIucJIvDaV5VEdBhqMp
fUP6JeL0nqXfwjuOHWf4obuL4QmUBBefDfKvOtfvNrKaWLHxPaAQ/Syp1kQF6ApODcklqz2gbAvs
pNn8e0aTxAaHhFluOnOCx2pV6ZJr/tjdJsxOBFJzzgk4QWRaUBOnrf/mtOmtwNijjyheBGAPFIn2
7n8sndly6tgSRL+ICObhVbNAICEEAl4IhGXEPE/++l7J6XDf07d9bBDS3rWrsjKzMMwXy4P4SSjW
LEAGrJ/oLNElOc+w3mdV/yMBKoiLVSuqMPTvLua/+hWt8A7kQ20uZgu6+BRDU2KuOwimyNKaLy7u
oSoRrV7xYoRxiNle629ITl64rXz5m9wk2kHkw+i+KB5gAa/9aCW/ToVCfpQWD0ks4ooNXVtV1OKx
HtNqVPtYrFKqXO7Uap8ugpat9zgIfCBsqK8Uq06n+vENDjQqZF59pRdciQzDfefe0Nw45Mg5LmN9
PordnZFoHZLugHIJpRSLGjqw357pkTap0p4ZJTFWSSAHY6IwP6fWqvqj9EydE3w5sBzolDCtgQB5
FTp+fOlmgBfGcsjmEaouw4dbU32FZmvqH323EBYQpFJ9dbZmjgKgDAB5zUSFh2ZJsxjSGkCipy+1
y9ac1Afs4+O3KE/qRFHQ3nt1+sk89J460ar9WR/k8vDuUHNxj3JQ2IxCH4o5Lid8QikJkRcIJ6Ip
TIiwYnGcvXfWuSGGNT6UzlBz2Cu82gey64YqARfUY8+Nicb4zdLCYxn2VuAVdYaNNq3cyEum/oEC
LGIhjplxHgvSy+HHYkaT373cz3O2gJUD8dUjnxBzJo/gL/TjRAbBfh1tkwiWHC1AbNbvuC7xXXms
82LI74yYh0BU+1Lw6AmA1NwAAzlPjsTSTK1REVpBpdlB/EnbAT20Frb6mHoMMAlUw29sUG3+M9a/
BOqzIbTcv0NP8QAAU3c5Ym1Zfjt6he3sArJVxuuhMxXV4B8lG4vMAP+VMi5OkuKrLcIISd67+VVO
F+wuoJXvatmGzKVaG1HMiaZ+5Yp+6b/Opdw+pZYD/YOKR0VN8fGGZSQl3QyEhDpJhStVtzCNSEsa
ISF1PipR7il3BvSAO7aBx9OV1z+xxVPo90HoBDE+03/AsFInXcw/yZg+N5AQBFCkImQarFIOCSCg
PVfKvaURqQZJxfDhoK8yHWjX5I80o+K8C3IQ+tTEAoUoUBVeR+QMfo0bsPY+3KfTYONd/TntDVot
erOMBwMJ49D9A3gEW4Kx9YSiBYr7JfdzBVo6dMx7omqBh/RE18/0ZFvOmSOvwUG8jeZ0dP6CS8wc
sWQfHkc70Ev1psUw0zYQivdPQv5PKsAOtEkD+SZ7UPM7tXf/hSgXPciebAzSG3xFOEgxm0XqHuqm
NZ6WWsQRMVc912IiQhQukyzMVctGK4O6hHp/RRKN5gqewTnNElrlRAz6U8jxiNVZuUnQeKYlzlwO
2J91vhmLDF9pcRDAGcDGlO3boBPCVmcXt7TUW2f7vg2vDNqa7XE23PX4hv9i4ffK6+6u6my4xre5
x77TK0+azP+FbecWGaDZ1m4xbApfeVLU7AanZ0hb5k7S733GiY4KNTwuMHzm98K8HmwawCALnK21
YZWRsY3eiSBP2XAwmEe2cU8V54RY4Qcg9nYMmuVeB4PIk/Uqia6LO+YV/juHKXYqdUZX3pF7SRPe
v8wfOUCVW+XndKCoi/KXPfp/F7tgcjhn7jYlVXjNPjMUUeQKHVxdzH2N+8KDKPll4Bx4Hm1HzBe0
sQFeur8v1Zw+HiInBAAw8UiGpdK5s5lSgiXE6rvBEQ74EzXRbBUpjWEQIhrBX9ltNQIhIlpCrJGX
ENhdxYjt5hQ94fBFOnHfdhvQ4PFnBvhByke6s02R8sSMcEPK8PQA8EH0kaP2yrTQASPujCeA4WWR
3EjDc03hxWOs1mucZBDenO0b7vHW2+SttgPNf0EwJ/WpVKTOioqRyD2odaocFwQhdCWrm/WZ0kc/
BaLFgyz3a8iZ64bL3iapzikLKL1HO4yjvhyPB3zAltuefmj5nl8YvuTvUdTydsvj3Q3rLXxuiSX3
cdtbdcewKKxm8DwYqwqG1+I9QYPnSJUSYTEj4dmRYFHGsfD/ssMQFrH5ZJyZX5p+6IejyLxgJtK7
9Jk8ChnoNjx0+f9QG8HPeWbQgHmA9ORB1jmuvsOQ6fsAXXq0xkSD+UPxLqGqsgMdx3QTwKyRIecr
xGX5k7ST5IXUjFso97LBky4HHQ3+4EHB/WCoa8LUJcbMvkcPF7PykbhgrK/vbcy535scnJt9fS9o
ub0ZfmTsR600idnT0tJz9zAML3B8CzD2iyCU4huOX7jV/gH7Q8ZGk8OlH6B/RXmqyLxiHW1Atg2f
w5GzRGOkaSNTHly/mADGU3PaG29fORKjvLb44tUI/d94lyHGgG6lZGdDU3a0QG38HlbDG1gIEjZo
vgWm6cXBEuw9uf62wwV2Zr8F+MuTMVC/cPeBAP3L1boyuQAMraBYBVRxmdXklog3/wok4mS462K0
RfZBFwFgkH5Q9/iLMjs40ocMb1P2PLgj2600EWTeiFnfEYBz/QcLcfb60Vv7pTGiGzflJnGmmHQC
j0xEeDgEg8fFuqygGZLKrQNJpkvLxwzFlgFTl+G8PI9BFXews9mGEyAOAnOE1rgQ7xEv9PzWie4U
T5Rovnc6vebyEcuDjBr/78tU5CgiI2BbkeH2CCbPtD5TfNwuLKQ1pDisMJ5wuGXEBKu5txueQzQr
ywNPmodyMz9j8dNO5LpN2FqWZnDgn9CrnSz9JuNayfRuOWgB5w5ThPIrCM+wnH/GOvrFaMLTrwCq
UG13xqn/NUZiTMZr71G5F5yTnFFpJVMvVF8MRkuefomm/cJdMCTnxbwB/CYp9BiD+0+dThbF2aKm
UmkCnP1vSunLetD/wGfcr5jbwVUkI3uTfDAt8VG9nIIjcxihS4zEjVNiXGQtc+1Xkys8YRKFKgzG
6p3vyHXyZvL6ooN3lmgcEciIpCS7UXIJeFi4G5DNbrotaBqFj0p82MBJy1HVjtdJxf9gYsbE6Cue
K84DK1UsVDEMeYefePKEc39lbszm94Wir/2dCkFh3Al3SwwvIBNUQeUg7AX1NgO9m8wALyPQdjFx
pc5k8nSpV0uqg1LQHJTjlv/CeWrUPViAVsc/phFe/Eb3BZX6xqzH5wRv5i/yCkJ1du8PC4/Y8Dx+
ecdxycJWB1ta2rLb7nF4Hra9GykUaE27jPO+6Z20Da7jwgZjG+MI1F8zzrbIG7NbWmBihAttdXAF
R5YAHUg67kQvD27NDsEMZmCMkJZvr9DTEv3pDFjO3YXHpokPMLA/jlKYxOOVbjci5u6c0naj+6QD
kO2yS695NWsJsGUPxuyjWx4wdhvmywskDm737331wZ0fOByk4x3BkH1V5b8U15I6v8dhiljyPMWM
pjr8401GRyzA8awJOxWostVukRRJFW0UBJBudbjDI47DBOsZRqKfjM0SAcTtZdWZPDJ/0Dbr14Ag
55vJ/Yydbrv/womvPIAv0LabcXOwdXE92tprWNnOfg6cFe7wwuLOGjLra8bru/FTw4J8Ir8c8IU+
PaWMwUc/GKfgHieH5oX5eweoNh9GJ6Dxip3vFtu5RsIySkFzkm0f4E4+dGcoDeImTue0nONrBj2D
RhSAHCHY6fe9tt1C/h2DnTYHPzirHrtnF7Tb+sWEr8UpAWlu362mMB7ESV7EMqNi7JD3nXv0h+EU
QHDWmF3SJ7qvuEGbHpjVLbedDZU38ZWX6gQ3r44UY4xDQc1/gCZz0YVb5wjvd/jM4yOwMiPn6JmP
Oj5W2MCtTRZPGbhYTtKbEUyqBmpfgjcVHGfjw3r08NVBcIXJcIcJvMa1BuB1AufDMGhQpvAdv2cM
H2rJTME8fcxmzUUFS+cWiKdqfSaHwaPi4hLDc3rgjoVY6dV7lIIdA+a4uqt9+D3xIHDPMhteHcOU
7e8eCJ35owhZJzSTEPms2/Yaev7CukFMBJxAQQn5ePA6BcVozUjE7egwVyG3oV8GcbjNtNd9xqH2
AQ94stHMerm3+FEa9R2pByOEYrMJRJ23Z7AMEQPUvF3v7S/oLXtkU8ZpeDMTHVwwDRCP3Lb2d5bv
06vhL0QszLcjhryvNdSeRHXLPqzax9EG6kAG4FVEMo1ELMbegx6kwXu73n3U8qCyzfC8oVSj4A4z
aJ6cFS45mB9m1BcagYKNjdnW76gEW3tlcHvDWrjbpD55xKe4hXLx4obzDCD6aDVANE8u5RrF3gv8
+fDN93XIHIa7Lpd1GN8zlc3UjouAJANcAMoSB8DGeNFzBargw4B6yPlGhYKfwEJ9BmGzaSY7av3d
/DoiU6QJSL8N5EdoGEka8LOGS4nXJqo/+8YJAZ+ZQ8cwMfKCsOZ9+tA2IGQzr5JqMquabTer8LtM
KwM+2vTht3BrtEEkIGLA2ettQmDrVEweZ/j+YwSX2t5oVaxmhJD7C95IBZ9wNzGrjh4wie4/G6oH
gjlzNYmsaOV6rd4r/gygZctOzGRe2zN4f4tXqh2mfC6VlaguBocDGpQsW2op0hqqun81b4eHsvel
TZiDXSIK4XjliwSnCfBIesdXn7djFv1X2vOAiMPNEKDUIhx9vaayTo9aBTRUNeAbcPLPeeLprZKx
ZDzJk4QcUbx9AKxRPspc6un/WcWMMV3RGmgV5sj0Y8uDss5AgjqiBP1bpDhodau2CwUBAwCaFXTI
cbiE5i9qL3VhUOcQ5m5z7HEWDTqrsy/e+RNH0jppX3KafGVpofw2xa+r498FpcC+E7pe3RsE9jcd
96e1WR4mTayO347Uh3uMUfY+VOyuojI4O1O64HK1h9hmLevdyvSPOXcNTr8//B+LSNj453s/zlCO
xH0HEebjRBX+WrBZmYL5DVfvHpS5EVJvSw35Yo2xdA5DuT2oZ6JMI+PGi7jcdtsgb/LCwhaDBFRw
gtgaou5A7ZnfR7B2yKms5pLattmdhgAeog5VUgXgZNfTnWcNKoVRDitD2RqXpluK5VPvjIZC31d2
C3lnqQf2tvSWHaflqYHDNvMOMAHZe3AdeGklOPUvM1/gWUYKzGIDKXco8hFEHuXjlWV98mAkbzIl
gCGtX+cDHTh0brw3JgGAM6rCgYyAxnT8fNtt8wxEDtNuhyjx4JkCLjxBcH0/uzGphsUL5MOMw74u
UNx0jYbdsesfffkXYF3VoPuAYNTiI3AL9eOncaLfoKskksI/MrmSP+aBY8ZHc1BwqDYpqHMMs5oa
P3C5in+oKffSTjA2Z6FMHkafuwg+gbESY90A8nLMyx0WeQMuqYC+eE+ck0rjmoFiwa3k+oWpCp9h
mCFbw6GdJrwGwSxI3df8QbWHmRMTCHBfiEpKcOQfAlJhMcjv7J9cW6wR5fkqaXLcP3BOIlmUOEwq
LCoN8k6J6WUTJDFIwmhAsAFaUJLDyj5CoHOhEgwuUzOBNES9Sr2FrEU5ax6VuPh/v8t7AAypIFBt
hm4wEiAOZF2EquFo0XxrG8AlvZvKOdi7jEcJVq8ZAzGDwegXY9IePXxIS5LWzpp0h8W0p6RdAahT
HSEbp94GWoSkIfcVppOjFgBUgbJiUeNI7SFAjF/HTNUmP8ByCqcRqNTj8QAVaZXZMTerNFfzmfEY
DAlBFUVbGlWVMaM1jlMK/J4GXl3vLozP1QnNnNpJTW4baTOlWAqZQUJiGJloDQTL1UeI2VKRsSqu
lJgVBMbq6VfD2nDnt4bnCQQWBy/qqTxedugkpXyMMDbmzgEVAV8fjHQ20ORRbzxjjhaDqOzbTGSR
WGtEW1f2TrkfGPDo2zhqDSpcZtnpYDh/pMUIy0AMrJgbK17aGZYkkA6UQbA9OJHECbpLH3tBPDwM
pB+TYIpjLSwstqXgJelPOAF18gDLAbZJYk1DRCon3cjZC0Vng5JbXQwKR5YL4wYBlIHJ298KXoGI
mIGviIttXhoDm3Lp7GRtyIYdid7eNIwYMreU1DFlvLaMnMM4/d3FjKthMWOCrXUZuYvRbLC1BxA1
sJnRAj7Q/Hu5DQn/oKBYdE3o9L/xVn3a44bqI36GobXXFNs4mLNYgeGi0GfbIVtiYVLqCjLglfi+
uwKOpuLirkLfJR3g7mK7wOPd+dRPHN+q9CCUOvFKhmWM45hRL6GF5dCDhqeZcEAS8YZCUvoRbdo4
SGnDu0fPpms81nwkJKorphJ6uNTRM8FH4KtsgctJeMjmxwTuND1eKHvqX3A3KsbLFdgIhLQhz9hw
CMfYZOBKBaKBRANsoDJ0AXhfUAPWZs0cjGAPwFhMV2wBNbEnp9VKM8FiAE6f6JdE8RuDvpc5T2DO
k9uBzOtIVlSG0YfwNynDp+TdY3AaoqPHI2CjujOYMTVzxvZhHBA3TcwHWQPa5lizniFkLpdnA9IL
QwJ1bvCY0ezgJc8DjZWv4fMf4jpHowljEKAMwwnPvkOPBqjaJ5mIgfUFks4AnngnyVkbJgbfCl+k
O7QzODN+MMYh3n9dJe69/N6NYnmvYF9koMug286ZpQ+DvDEWFH7y4W8WvQ7UNFS4MF2arAgFmw7A
Sq3f6LOUQZP4zlhPjHAcRW8zwg6Au/tFHokk2AuhyrPaJMUrG7kKr1vpiifI5BZN/qoGyyBqALcp
HKzYBVvwZ6a5zUG952Vp/eO7UcVRnJ4HnSV0okYADi9MOMWivslVlp2AjZ9eghmQrTGrdCnn/QCA
bxtmU6kiOOwEfq2R9OXR0RgsqwaTZZaMneD3rh5BOUHKYCf+ikEj9MVkNbDri/L+B22Yjyylk3q3
Ms1jP0H0YaXizMSl/TF2LIp1xPVIPllt6ljxGXhR6GqiHu3BG4hUSRDErEEZBBGqwOB1hziA2WP0
TouMvcAWupol3ixu8R/Eg3vWiYHlFY+aAUve+3BEyPYByhn7DuSeS8vzCOOOPTdJAccRkdQnNuDr
ATdrzQEK5ZHLVe7xx7HOzZDXa8EHSQPuaAN7Za2ZWWBHuiTZJkHvHMhHCTofzCoOOLoiPtfPEV5M
bzCRmbwgMiJBvgl4jZAbbfVMvw+2D23Vx9XDGDcZAPX8UmRr6q+KTaB4LyowoToABLjjJDxYTG0i
OQfT6gUd7xC0+tJV/7lNKLkrDhXNM9Df8OpaZgqCeH2hLZTg6zyGmlX0qhAkUT8zPgKEnahX8+Kv
QaFLOj/GoMsVTfwFv+Mdc2va8HCWbUfnW4A1wQpmMM3zKd2cA/1bbjfoY8Xl/eDt21hgAQ8vPMGQ
HUdjGvesBtYbPFviGoPpxKtmMozJEc3J/Iq2LQPvHFw+ZnGJgCQYMmK22xvjTFmBARnJYYqPcobt
qrxH4kVwbiMFlBltIW81HYICsLAFaQhWF6+mwYt5LiWfcFblVbGPfMcIvmOieEKp6yZxTLiJY9jM
ZpxQ6PgkPRAf/LjBYc2wIo5yiwh/wMaMtcFGWvc5OFd8AIzTOJtnaRozljv4OntRdy2cduBytEjo
KXKdNgJv4X+rrVw2/0rn6hS+6mllsMJdLBFjHrPcgq62NJDFYJ10hrUuk/Nw4SNiEVzp+nAc0sCU
TlG3iHBGvnozAJljN07tmfyC+EzR6trj53UaNyGzqFYMnYm2tGxcMHN2fLja1YfBQ9VexivSpqcN
cqzcCQFrwl5llJev8dUtQxM3GYCDgwkbU0mRzRxWXhaWlzG428yoTl0eq6IMoeoOWbZCIK06bYiK
rDLjZRCoNSqiRdoA545XOIAlnw2WOeeIjI1YrzMlQC+n5r4xNoAc3odIGrjlmgXPoAlkWA5FKEe0
P8IskNajRJDyF7hZK0wrcE6lv4vNTsW9kFVuWDTFb90CByZzYNQmGLAsNCHND6v+6g63X7rMnMaN
opZIDjqZ5ah0xMOEbhO/iBEHKjr1JO4kH/oePhFuM6n7/FKLWQ3Yqg7WGFvIiY73xFQGrR+rlh23
+266x5i6hxT21Gd7M4+F6MeaKEdlicPRkXBCfW1Ei0yuGJB0VaDQfUC5pYaxOA5VpPZ6xvQTORvJ
i3X2II6O7+km3zzUkPy6pvFbapbvXOIcn2fH9Mfqi4QjzrFEG2DAaJby55WEV1HQ/fzEbHilM7DQ
UhXuCq/qTlAfMHtJyDd4A22e2LUHsHi7BR7qV4OUj6CjlJbdQkCTNUXNSuKI+QNkG4KodpaJPwLJ
MjwzoQIcAUStYDn69QYB7GBNOqBxsVxBM1EBII6F4jBbitsqhToIGWUA0eOPVtJshmOllr1SJU3k
7QyqMOEpMwi3RAlWh7z8qlgv0UlEkMWTUWVAHdBX4llTy1JMgH2qSaQaUmVs4LIB0DsXfoKMArBg
+z1gpPPXGSQuxL8iBKG6SwtJIzy47H/9HvVYRR55+37MNuYyIK/QgtWRskr5GNp5KtnYWBxTys5Z
ftgb2QNzPIIYizf2DH0HaTXQox8z+cgmiRox7W40MqvO24ac3sAKDOJuzglZmHofA7K5y15VLM+o
/Z6OZNVl5Ap+TOZExnr2otmTnTVYEts3DrkfZvI8M/EnsetfLnEMQWqBUyb2ifJKIU0i04AKrsVP
E5qvb7oMJIH0vSsoRE5Gf1SP0q5RJhvuAOHDgCXw5OCcto1AgZKaNRQvgqmj/I09wEoaZefa+h3t
rKqkLDcC4jcePTF94BMQyoj4tj0Yed5kOBwQNSK+RwyMdbeoZF40ENqB3PUqZcYJQU3il2gTJbpQ
+d/iYBHQ5KXHkHwiaOWOfJrPPfqf6qezSswV0R3a/N1O6yMG7s61o+WOhrsjLfB/ebj+lE2cMlHh
F3xEN3J1xJrQpt0VaU5PpSTnDOv4X89f5S2PHCsuOogbBlGjcafBL6oiiDsDx755KMdTnpNb2mJv
ju3l9mCxMjgAOYaRaX+5mJTXMA8EY3wgAZK/k4izZtxUm0IBR5FRjP0z+ZIBdwKjzRkTasrw22g9
95Fv/FGTcWwP6F8BrBxcSiVsSdcfd4d9SL7bWbccTR9uSbdxJyumggGrSDXa3YJsIi9SLhNBUY4s
pAndZlQrjPfPJYaSMtdFQV5LaMRjklh11Ws5W3XClkX1YXKazEt8VIoIOcOeUX7qqHgYDdoQJ6Zx
MNIClIKXgGASnn7L6HBbmHZjiKvBL5vBC+OPhStiIIkVD/XZVbKykuky/rIkNOqiCW7UiV+z7pEf
R52hAoVq/desNCadllce1jQ6iFEsVFcHukLdRhfNNryUD/PurPoUfxdweWY3orK0L37VWZvL8b6L
zbWaWgc4KvsYCwV8BjHlxrFoEbCIYCHp2ATIROwC1Xp4hDfGLHkoCYWZIL3hspRPaAfC/uMzCKWh
L5xHVfpdGzKaJiSJlBYvHBM+4J4/cXxi6KhwCPIZwwUxkPsea+SbomkGHXiTSCBCVigRqQpLduLQ
E8PXv3Bh+TrNmBs/hWsIE5W1tJZKkYTDwwds2gxrVAmj2YG0VvxzgG5GTBr16SVImwblHYx9Jp9L
eSUqj/bIxSJzx2pJLBTqD/YuDO+fn5+t+YNjCs0UjiIUMFVmoVY3qCNmKE0c6An1hDShJ8gmjlaz
wbL7O6wP2tDfu8s3mwfKQ9Vo7S10F321kFXIkry6rzVhuR4pHYMRR9ETrNTCLt8pt/YCne4ecQCl
jxKdpwENCP9FGXwD0GOLxFBiaNVPQLvCJOgI+2VQMjekPZxnaFzX2KYBdZ74jtwpBGqGOODqNICQ
RprJa9+hKm+XD2vlZ0C4URiv3bjECYT77scodG9SxB5rkxynBYJDPeCwXb8puyreAellg6GeW9Mz
Zy+L+X2Baf7aNoaAykZSRDDK4XRAki5LPYJt2nw9XliXccWi0iDFE0TApZ6QMTOFZHoDE2wAYjPW
nUWE9VeAN4G/AlijX2AeyfZ5hmGtQUm0CzTih7xpTEfqh/mi8OuN7UBoAe/abdiKkrJZT+an5dyP
jHaolIeDRhPbdoP6sE1pry0l7Y+GyGk6MYd95Mp8EmsoJ48VCclJW4gB/awjODJ2V3qDM9nZiu9l
Dgotl0/fUVHqBoA/LtpQk9gJmqU8CNZKVp697pzXqrjaP1D9eLCgB/bip0Oo4lAlCJzpSYMFMVIh
liaDNCTmFaSN0Z91o7PsLDWOYIE9nYzYqSQq+HSHKkblvCjQk+CYQbliRexwtRC82cI98mDf0UN0
pkJblbRSu4S17i1wadzcdIw9rBbHQ+z354w5tBm9qi0nM375kPyhGzBTDuhEFqevZbsrzL/OwUWe
M2gbjGyEJP8tela03JCGIceHPKfqStx7N85yQD7hTMnTMOYZIjE7YiSARTOHJj/c5RGo72lJw+i2
fOEJo+RfJoNJEgewJhaIk5gKTXrMnU2qAkJbHM1hX8k7AFsdy08pL1tQ/GvuOqm5sIFQLs5rqzI+
hx0e3jrexc8gW3czwGL6pSOh4xS1RoyF+Og733bSAnX+AoWc/dRrMk4RzwGUn/+F6Dspaq4pIz5B
8xI/5IUg4cKC4bHplYh/EGtrnEAEAYYd8rlps5hxmMU+jggwj4kpchhktDEb6IH/ZYldIu7oG6A4
RG7rZnEuCBa4EYvK8LR0YP8S8NT3L9sURXeDJ6wqJOz3X+ak3EaUoU4MLSzi7bkXhwjR2ecfkyNY
uJ3qRp6sDGUY5Qer5C1KOhx+QBFuM/4yEI5p8LZYMUmUkpDAgXESxYZIuTHenVEuvqLKi5W/4wkE
RD1qWaXjVEjiolx7iL2fnutGyKlw/wUIaajZQJtEvaNFX/KdhrGeKARl8cWSLkkhPYYezdaCMP62
8N+JWZkW4MCNpyL7YtHHMbej10jT6mxZLKrEj/yW0Rv29ESErwnOBBT8thLgdtkdA1+LMKMpdvAy
blSDeVHzFo+mbspSS8fymcOs17BG1hSzK2Zbbf1Ht+S1jPnT4a7Nk6eXI4tVoQ9E1q3zNu4SPTf6
DroMMBnRrpsgIG9nmmVcZRtIpcgQ8rGxgnSGh9EKG3FcKQD3FOkhvj7BIVGuECdWT7OYaJYGj3Fn
5xviseHLsNDnIUwtPgbPliq8DQWInJl9zlk0vn+jKIcD+LoyIJ7kBwdDbDdWOQAXrjx8PLoS6HSB
8Sh4fe5IxXGkEKTkickZaAI586km7LAbngwu4nZUkXcDLbJMEI6D94T9pquOKEYacSTIDByIuKxv
LVzOkhttOiW3N5N7ojG7a4BVPkC8Mfwo9hM3UjkaiW4wNLWI6yy8YGCjxgMOpRCkunqyxwLb7C7A
J0zy8x1Bom605sgmHw50QLyHOPx6uClyjtE+BbPjWCW9HO84NWDDyuabum5HdhcTT8HlEXPP13un
9TGLtnKgjrFtWWc2fv+Ecxnp1YfF9u7iDtUtoywjx2BeXEKxSb+CdHZPjFbmVPnloV+tC4ZWkvDj
VSXCF+7xbNiqD9OsY7bQoIEXg0EuPJ2RN+s1FURGoW01RxJ184yAu1ucPCd/aSvzCEtjZqQysFxy
0sN0i1TXPOzN4vfK3HCUgAWfFqiH+SU82qt5mL4exhXh8ct9x+sAZd+xdzc+GHcViFuLDwlHDR90
eisOTscDXYcc5C5TmivlEEFsZVjj1ChP/8zSsOOegWSavGMDQIODW06aBfXLB9WMCB/tYQsa1G0g
GYBa/Xh3paemea+YYIyQtzrxelzHpgeWYM14oT4jvST6qVKSAuRFSgfLC75gQmd8QdOCahtZDwMQ
yGnQsZ6sY4pmdpFA/q/3a4UD/lKVTxoRb4Cq1VgAT407gw602j+6vrxd6cOsvyfyUGT2pDopD3zw
b1RH33iWyTEpNyRqh8LCuyAucKukZj/VaJ/xynGLcso74wZSAv4FBCg/+7vxBiY6DDaoZGvy1O4Z
2NepcY7U28HGfp3jJykPU/t0bC4m6172sd/WmvPiMoChzLn8RKuzYd+cH+ambRYsEpRhyJEW/cOk
+rEbbffIsDxzHsJjQ0rBGfC/0Ah5Ak7gjif15PDkkaD9zk+D7BKHJCGACc55BNymNc7WaY0Zw36n
qINHrikIbBg5cuUdENqvsRsS26CBB0NEzUdJDu0fNOV8xJvhY/cZ7DslKB40BlQdJ8OfNvto/5y8
DsGSQj+nPxI1X91Sh7P9sfpDJtphPMKXGDmvcQAfKOMToHOCvxzuygzQi5s/q3qSVuEKHsLHw8hB
IVM/qfVITjnVDlO4GRH1SMpdL3Nkn0vmI29SyANIcrKTaL6MyxplsnkaXmhY45tr7l7ejm7z10if
cotarldr8fPF6Pvt185+Zjk0wDYJrKa4qjXyAQDbOMm+aiaHM8cBFePTqqtIPHjzz9H+0AvUmIlm
ftxiKWP9BeIn4imDk0sLcVhvjTyxBZsIFtNwcvKuFnSe6YGI6Zdr9PAc2AG9kjdF+0fvGwehuQVt
cW9PnhqeqgBIOzxWyCtHDDYi3jp9HB2R79GoT4TuYiG48GGgPhzyv/PEAP28HU23GYIlGg5iOZju
Pt0gtmk9hIg0oaPZPRt/dAoScIP0UANHLxNojdYvORX+mlGjj1TcPJ0AyVgKnzC9o3wl4YWFuJgO
SsNTkOLGTfMGP1VQOCv4rOA7LlMbFXFbhsy+XyN3NPKYKR00CWuy+i2s2kHJil1JkzZBIGvg1QD1
IiHcH2s+xsd+BTYfsC25hn8c+TDqSzr+OGQvNOexcEZYxhDo/ZkDCoo9oN+J9JInujEOhONENAdK
hNFp6J/PONywU+OD+QkjBMj4gaa4W9xmahLLeQ1Aqv6dNY3QLe8oAEZ5a8AdVWZmMo2EVhNHKLV+
yIsIAwfagYBMIYaJAXIqo5bVONsaGCCDqvvrdkAeJlQhfPtkHZ89dAJg5X9NzEOJlMcRQvM8oMti
Fg25+5XzxEDCFRP4WnhjNawa3qn9S/6vJ1dQwxMOQQOEiFxnqH4UCggJi49ZKzn3m42qElHksNha
P328MjBEtqa1CiPuNO1uAEFiG5LX8cDVBuI+HkdJk+MXFo2YGpXV1q+61WGlZq0neEKdJrD3ieC/
sARZZJWwTcEcfNwJwzNdr9+f4xlpHHLAezkqbMB38XE9m75TLszpPOGT5vmtYW4zDGfrI06zv18G
9hzslCORzK01zhdHJ/r8XAsSCdqAmFfC0e1UbGDzjVH+x03ZUQhkB+86Yl1sMCPHWHg/K0+q9O7j
F4Q27sANNouIcvVuGR4mZvbdYjNnl10sWKVkMdiZRi837JdhHP7A2ttfDKyRJg/km9PLZMrQRqUi
pRD+FTBI6WT5NVjr3BlKrMcEf5Id3S36LFaEP4AxaDoDg/1HHAPy4w7USiZD1A3rGPSzjsNCyB+z
tOZSphL+iPI2jJHr6KMsn0RKkS2cf9Wz1eGUQgjjLyaesoQJQMBsGr2CEICjhIUnZQmmCj39eB9b
759L+sMlC/P3/Q9wmcFS4Q1pPpPl0yo59eO4BL5FNkhYNomPBw8pK3AIQNgk3PWyZrftMuGYlJwv
efds/V6rEPeyUY+YSQSWVD6b2w6P35jX90ZIugb0wZqvEu2b937pFSgxgtOdBljl0Fc48+RL/aDW
wigzbd8lCME0pzwCR8kVezNlfYxEzRhnbm0j1MZk2q/fv5WOiYxbS5J99q7c3LJz8sm+0FJSPmck
F27MAYtp1D2a99fxtN2/fcweK9WBlMUz+3NwV+MeHcjItHEQ6OwINhj4UfqyDiFIOcI1OYtjzO+Z
suqhD8vRdUB8hsJmwkTkKTLRHHi5wvYnvZjRXml5dfzWepePebX2ATAS6XjIWK6EPN56DfvM90ug
wSzwlRKY+aE4SGkSXDF3BIxMiGSdP4t+52Ycr+cJzVgWHQNMKVk7BjtpUot2xqSFwZ+lPJ+kG31p
7r8uBDVyO3P15aesuGJEEKBM+BmVDpBhcc1TRxP5N/HzXDGR0DtN8xXThhjMKTD7QNLsOsQhmLGG
nMdkb/Ma9llmeKZselJyFCxJvH+3P6eNWfyAViuETPZANr/wGa9Gj51Uck7eAkUmAzL3fo/z6qe6
xorXr+GhP50eUAhfk3lHsJA+7bZCXs9CRN4F5bPLLF+s5ErYefFi0xOjZn8YdghPq8H8Xmdac/p+
xYv3R7+9JTN7A+PLNJYT9Iwk6+gzBPxqTV4HZN+ci/uDOe2XvDsGDjFKc/q2IexAt3+vm9QoVxjn
tbv10/uwoiEAfuwK03pHk5Ndjj9s9a15nG43xoSpsqKqTxDWwWiRHGjNWG3r70hlQaSH4LrviUfp
h39sK9p/DROqTm1Y6bpucybJPzkQEBQPhjMaRfkTfaLvZNtZf35dw9uvOTDlYLD6kzq1E0vlxkFL
ItIrkaXnf4PTtPIx4eOCYpUpFLapNgQChjlhA0jsyh+XiVwl5pmPmkecBkmdKEA72eNfbiESCfNT
OHNgg37jDdNMq92+g+HwCv7ISmVxQUeGGiIHAdGRASHt9Gf3J3+jl9nj5ummPlrEyt5hMD/erHnD
o0dBFcOBTLwInZAaq3fGUeOD7NAjOsLjpgRXdlfprbYp6C/+WCV3aTIldG15BfZbKT4DFx+KAUWD
8doMgDNvU0JRktUsXh0HBYrwRHa//6CuufW8u88pD7GKLSLh0XAhBvN58R8NoBHtrTSKIeX1twlT
GlrjC5IfAxex74860yP2kKaTqfUoeXgZWQk2MA9SnQZYDh1lav4GrTVc6no+WxsGMO98tMLkzQAy
pmw8ZpFEXyuXYgTcDN/+qPxDO112JnC6KmhX97MQM4b4OxgSO5mHlbqfKMfpf3w1scP4OWS/DJZm
fmHXljvVYHA14X7vnK0BEaTjvqjchGYgdeIt0LN0PYQO3vgWdtvTszE7XjDF5KIrQzo8zSQmo97Z
pHTNwA4qJnPRugxOtSVXGJ2crt2eMrBVDihraz++3czfUZn/HODfUZt8TT7etvsJGcoBADELzr/2
gMeDbTxE9F59xyh4LGO7w5fHdtjvTcvbOMfxhZfx9vO7ex/D34ZE736M8XPIXIS62Ti67Uuyx2W0
cYUF9GFpzVSticdHXkyDaOFEVNNHo2sW9miIiffwiEHJb/fiDF5QbE4AHH4blBVfpgNVLVarNBH2
tI7aFfmQTG/Bp2rUZBoC6Y7Jnqv1XIKxscyQ9D4faeRpmt0s214Yr7pp3yfUr6u0YftxQYCDGcXi
wlyOGXvMe0phfZB1bUy7Or0UHEJVRoFHrYr/XpLAdpgtaK2x7P6D/lEIvj5M7cAcj3fOuGqc445b
/6Snv7Tllt+92fMX1l+DjgUYCkEdhOw1FVyG6soFL7hOLr7dHdczkOglxAMNIceoPm0bRfztmrWs
kzNgXVUW1ODAzLCwgIWrhmlqxbS9sX15GrPiYuLOYncZWHIJbdZEelmD9dq1XwCaglTXPYKUsqVc
DqgNdoGwHZYwAL3uleW2piRa1SrdBxRtjCXNa51pmZe3I1dptUuhHfjw7n3qWLx5Wcct/FBt80R7
cxPB3Oqi0nI9nEq6PIDuuVv11po98LYKMGKMGszOcD95TAFCGnvrs4f4AGnx4wVoBesXq9wOISjc
j9ETOiTUw7VdbWJyVTug5gye1J1Y3n+MCuyeLUPh/XKVXlR7UJtfVp/wuPFbqKDDBlON3wy0AGF4
rK3yxbszNhSayN0so0C9dncX/6/c5Z/WuN60j9vu7e3UMNul5QjNem1RAO4g9d2iXclFl4nsbN+r
vO338IMfEPztvc07nIHHKhamyHWMJW7Ow+FBlbDDZSX+R9N5bSmOLFH0i1gLIYx4lTd4Dy8srEAC
5BHw9bOj+t6p8d1FgaTMjDhxzOa7YU76XNzc3/AbKFPebX/Jgu3sKixUAf1X+3HKXx9+L9QWfEEX
hWoUG9hHfMLslOHUr2fQ/03VqgcNllHupAQSIA/qcvhBIgD5xLxo2Fw/KsIIx8o0BIX6YRX9wXUQ
GgUP9mP0vorJcuy9Vh1fXIVFT3SfNBweETYWfjZ8jZFwimSW1gyaMJOaGNM13ZvfRA7VJ8O+42mz
+xhDILdwQ5PCDTugrvt2Sgcf2+V9Xrspbj1Nl97NxpFqGJtvqAK4rfx9RdaS98oAgcmTWG9DQWI0
DZ1zcJtFeCVJ6iqjWeqigeJEh46TeH2shyXBIv1nDDTpTR5LLSSk+kGVyN6mN2jtEJjOU470JXsO
UdISFo0Aftp1mv5+2J6yMw4ogB4GfacMwlEIL19DrPGdalw6Dwtz4vnLCcf0GQYx6wTW9zEfEiXV
3jhwHSUyVpXMLrt5ChcYIkuCHwipzCiBxEC0Wcy2xoQRj2xYRzkDMCbesI/OKnxu4C7+6piatbde
QzFVeviJjS/yuYAc3tUjDK/eGHVpJ/Wr5/T8m44YYiOkVNsEyxRwdT/WWvpSYHNohgribSTcQxwm
dzxlPnGK7EFzyT1pKlAMGBWxSivsu3Jr/SEmEZvnaXECSssRl3lIoykrPlxDRt6Q4BxAxSXA154E
x9+o2uYg9m8WIRwvQ06Br26sKceFV0mNMAbKFddGoXHLZiixiyEYJ86R6jC6IgXkgU87FNZbTp9V
mgRNwr6QC5YPev/3qj9lOouDEwEkVrzobvYPeEADjLdx7uroNMhU/emRMpxjXIC51kVx9VnTw7TN
IQzVPxwe7v1ljIoFWvHB6HB4T3GdQE7Xj0eYpqC+QjUW4N79uFLlUPs2sdzWK7G4sl+Xr0uAOScS
Nyjyl1lmjt5dnnK4A1Y2YhDFHG1LFcQA5jZXy786/6JyVuLY4gCvdr7UHywCyDRilsHvuDMCZLae
86p6jYKlPrAoEU6j9oe+n1jHjLHSe6DYncoAeNx0l2dlkg5vVg3PAz/cyEGQRZ/YACLL8NqbS1w8
tq9FZvQ2XV+KMfTZ/mcgjqRYqnxFNuKLIkNULW1Q0emXMY2CorOzaYwTQIyNiu7VUvqgNO2ekSC7
QFkyVOZI/fx62h5mpMF/7Pu1u+MH4n3k9waiJCltZXxjl+HR1VfnFSZIfIl9WM16ajOiJKTob5gq
7leYIZlNJIENqraVlEhiWCZfgq9K7pUUmjKVjQ8tPz7If+Xm50RQrnhDUhKiDKQHBYilRqd4lwUi
39oCy/UZKzsy6aYQt6NBa5pdvwg6v8ZrIB+2O+W4nvUAWs4/rwt82TVS+hD0ObN08hs8ztj2kFXG
NJXS9UE7FmHMs/u7eMyL+jYNIAZcQKn0DyKmhz4n5CeRNYlM4QLSx7FEUSuuDFTtNMSM3smrWTs2
fhxyX0VZVA8f5uKIv6joUipHvu5wgfgLbff/vpGhYe5Fi2iRD7giq/igbErEIzdDhrwlACsmbUiY
GEB85iEjIpvX+0e92m+RkD+XHK3kd/Pb4ln4MundjywJWF40g6022A521nxMrFggWIgEKRvdtu9B
iigptRvgm/rA0ilaqC6ZH4iZDw2UuHAI3aDPAhZO7uMGi4a5A2lPKX5juKVcPm/nO5O7J2wWcmJw
2enQ+MGAtd/nOz8XFNKXsGjBC0IUhjZlg8CyjC6d2MrHUnzLXL6G2yHMjt0PIBFcRDzFf7ZosWhD
cSJBYoZ7lli0SZ/J664gC7FB4o0nJtKxzdFD6oAKlUDOCpJ72V+bgMrIOVFh7kfIY7Ga7ntflyOJ
L9lcU/Gtozy+YSbXYNXXa/Z2dvYuKZ9iRp5Z4F5m22n591F8aLPoZLaNBoHOEAI85jTwKejPSRrF
XCZZJkviRrbRHEjxn7cIUqfMQrS2blvog/x61hmIccs9qLj8PJggBSxd6g6jP05W9TU8dOZtJ9bL
k4piOZDnfDMUK/XFD3peWhiovkeSJ9m3Srq6I1vz+y8nQMXtgN36NwsJGwB36hhKbiTMDtBLVS4u
D7KVQ27psBN/VaY6kiSwH7RIywUy4f+IRubT8SEh05YQOFW/jKRnRZgUrUlMT9CvtBdZZKFghBl/
d6rSpCS+Ox+8l2B+agsy9zKe4XIChyVFCL3GmMekpq1qhssm3wbfGop3HjyORMGwH72MgiETc5N9
gBtBJ5Q/mzWOPDhP8E/lxQdWmbmhlhuV1Ll/GfN9MEILtFNIfx+wBDaemcoFwGAZLAbIVljf5DXi
4lyu2w3srfZ0cIwRoNiTJPsCn3xafZAnHMo0hxvamIuqDrml+HA78OqiFR0iIqi2/2I5yZO8aPR4
chVm6opJaHPoQqwUZIhuG0tkKiGhCGBZhLgEJAQFwteOF9GIIcRAKO5tUq0waGKUz3KCu+hMvHg5
u0BGPYFCzUQuCkn3NMEeVuK5ECa05qfJ5JIfYVA4mKiIiolKWgZlKexb6Gd/XDjoKZ5H9M1IVtZC
HTCaBF8GwOJp8oMNQL25sYcLYIM/DpqBeoO5LFkBCbxDZdT0HFqD/bi52YKwY8KzH9M30QPRGvaX
6hBRCRMsDJQ+a55zhl7Z8m6BIx/zeU6Qt4huoM3Df6IFR2MBPYPSxFJJ5lOOnXW1E9YFTDN2hZ1g
wJRKGM4NWdRNGT//U1h4wqbnDw/lncfmw/lJMA/E5RgWizjaALVau8IAJF4hPWafEEAxFkaGvcCL
v40s6MN2MdwdRZQm9DkRKvyuFBDQB9Yk5y0h5xRiAmxb6zWjBzyERBGnAt1hBU7SwfOj1x0TKAPv
QXY+fPfg+pJWzACTG7iH4gU9AZ31UrYpgA2ur60w07gtFEC8piVb/D8dIhwazKIvwspllGYk1NJ0
agXEbHG4Hgzkg/J7BYvyiDvEN3VNOu3aeVN6g99cJsKLHO7a/puPDfQtIPMCbAEIUlB9mmpCSXm9
egIdFjmWxvhUinXLN+aVW5PPZojXrDUYAPydZshUYCqbM5BXNlxw1y4zM+iWNQzlgdU0hZg1gbDS
qinQGHdByYY4fvdeMqvlRRSItF1OBU3HOdnYIiMSQ6nFjPUtDx463TEc9CF3awZTnM0aIylm5tA6
Uex4E8VB8SPcU/jBgviIpFIKlJ79K5FlwqYYg+eonBxMhzzcS+R6V/YEti5XjbsHzsXfRwdsBmgR
sYrJwQ+a5p5FMFgLI0rGLXLoQg/9k325mUyfNJM1ojv6n1kZBBx50mD3jjQT1HtW1CgJLMRXyLNg
fMAZp982ppqhWdO5K0K79aSx2h4iOul6ITa/3XFxZ1bVhpojNHaGjVDU0qtQm/C+HUJOVgAQeLsF
VMQt1PSDKhIeGqZ++69j6Znn69T1MabXVes9ouf+osmqTavLaFzcZFO9BrpKvN9VNZYRHgbX+dQ9
u647Nx7ucs83+g/cJXLDnfNGe6a8GjFdhgV7uMEhrYy4YCDTV9WBXLHdEwu8HqDL+s3qLYKZ0xqC
LSz/N3eyNw1BwnCC5HF0WGsqtId1hMyRwsa4CFeBJwcHkoMoTv6EhSLXCo0HoNuKPlAeN05Z2zfA
anA3dt09FO+r4TfbtOmN66glBsb+fXP4QWwY8PYl+6W7fkxvej0OjW3R0vPJUbtoMclkL/M7+iyU
PbyMReF88WHTXznpvscjk4OgDUOL9AL8sACj52R0oEiYYf0uT6F48vVtqE2bmNuy2uH22aXKbZDy
rUtqSGLlODGMnutzBc/iudYsLGiD1QYWZPaX0gbrlKIypoC9diEJ8R1UpzjQcBC/balmKUSqESRO
J0FKw44ZQVnip6JG7FAuiZY79+4zZgwOzrEsVN6WNCNCIxb63Cl3QyyULDn0qNjZmgAqLQ+2sJcK
kSV0+hj4CEUC0FX4yQRDCJWRU0yUH4KTSDnPBngcY9CJ7eWf+o81/Y8qLuJPtmuDasdiX5HBK5WA
PqD2sfSJqFIY6xItVcJkZjEAUy7s45DRu0hykfTwx36OJMdyRCSKnI2uLV1HcGjwJTySQdESfqUo
YIRPKs8HBnsuSL/mdWuCA97rBJdLnhT7llEVR3O+7EfDyBBa00KPSV9sWZ319yJFHtPB9lL03y1k
zl3jHigmY4EZxoAutqB2vco9xJ1OPBKlCdJzqeD99vTr73cvGi4cQiIPSoE2fFQ4tTJbZBvBm6i0
u1bXukKotrFVQWtgRz5Ww9CkuEHMXvDMgu4FNZD+EPI1dGxqWZYtzTJRzPatZ36hX+9Y4KbqQJh8
XX8+PJB1xgIXaqZKbGV9+te+w7dDGFvxG4Xn1ePqwjLCSg62DScKRRkkCzkOT7BrOUVv7P8voqw4
B3zEKT6oVAropvFEY0gtRDFuwIxxz4RNV1gikMhn4QVVAXdH6luelTEF79/80xPze5GeWrAOUHPx
enJCcjAwrRB1UwxsD+NuPeNxKuzGMrqSQu2xLa1uo9rew4PpWGvYWgPh9PLd/+Ip/iy/E+bqAljk
VsIud+XSQHZVabPDlgR2SXpn6J0mTJTbE3YI5iNPaM3SbLMQGecYlDCT9QTEA/7M7MQejioHMIsx
NrfkAGNoGRr+n7Vfl8JCqOlOSk1Nl7zm+aVysumUhHbGCe55F2HHiTy5zeKAVm1zgFAXyIBu4b2Q
o9LcBzz5WwQDvmDXc8DOpXWbCRG1B1FDti/c6+X0FvyeL4ttTUh6vFH2Nw4MsOhhNnzjxmKJG6iQ
t4S5Gq8wdgkwvNrYjKdt3swMMj/qNNFT9zh7UUvNEuhUxmX9IeJicoHC44SQVxDbSk3fPNgS+vtl
Pw/xKNsHsuVzjEgeGuikfYDhJQfKliNDcK3bdc35Jlir+B1CZCjMDrDFyDKm1/PZNUacLygjBuya
nMaDE2//n94BWjOsr0t78Rul4EVAyLKC26VcU5zVqBqJeAWRgWEsxxkFCc+l6GEoiihKNmTYmZ0p
QJ5Qy3gmUNOBZ4sqdILvjEsW/FaRJEdPJYpmgnIFVMHjmDCV49+GJEYU0qgFhSVwFZNSm0HiRWfU
+ptOHJGEUAVPkPXJarHYowDjc54Ci1VkfGaFyntpzZEqkPg0j1atsby504ROAYdNgnMtUuk8Fbto
clhh10IXSS2WDlsexmbqcO0Aqq8dY0qw6tZCR+YATFMsxlaw0oxVYG7C0dC2dVEXcr4dxYNElol2
vvx4gNqmONrDoB9YB3fugiHj3QtKdqcIgmfDpeRucLOhgFMM6zw+/3Rdorb/WHcbpyBKuQkqP53K
ufLALO8LZswDeL1stqIrk/AJ+3bsWOzrsMB4CUdUmUBoRtUxqEE6I+2sdQexkx/3ZmePLqN00zVt
1LkMVMihpYsAFsfUFg3cn0Z98aDxFbGQvGK07qMG5lqEg4ksohZhA4MPNmVPTADELA+W9unFtEAu
nuI0x3gg8qGoM0+dYd5B2kWsOQk0AS1Waeb9QLtbIMzkQ7ZceCp3TD4np55F91iiZYVjh3ZhcKcv
qwfiXoDhDh9yAiRICr2KhMYJoeBUz5l41jYMfvFVjdI19LRGNm+0h/R1Dyg2hNHdJ2pFs/kmlGrT
0bZw9TPsgqLWQX25j8eG4UpOCla2e2v2773KX4QWiXz8O3spBqNwN9SxWUM5OtQU+wYng30TH6UJ
c3jf9pTbdrbYo1a55I8hhno3uhT4N2AOHUdr40CIsgIALZo8ldDots2vEuyZj5ajZyg9bVaajINO
WmcwwSdywDhiS7v/cAH9+j/rjXZIxhDtzQstMxBkvaHUC8/L9gADr9Qtup4guQnwrxGBLpNvV0A7
6uErix0+dl73calZ7FflLv0YWmOB7dDH+8Jo1Of3kvWRMjtfNiFl0apgov+E0zr/6p8LeHV6mSu0
J/oHIcXbDsewAQscv2o6kXvQ6tllA2sotXLjxAzBfQdFYk5X/Gdh1Hrx4+X27CuzsGXfLw2j1TEq
hv34gbedxuGWztG2fSPkc6hXnm+XG5W0R69EpHCG9sbjkMvbga2YColw3xCHoRtJr23ofnAvKg44
KIYUFBGby5coOjtaUXAsxsAkYhPzw0Sm6wAwApyM+0H/SIBdGmGFfjPg3JsFgHlp3W4OBzHj8/pm
bOLRDg0DVDc8pQmX6vNMaYOicidkllCaPgfRYR2z8+zez6AzlKPs8DS/uRMRHBcjHQWMxwLLTJr6
tG7q17pv544KE+HGnIJbctOvJGtgkcWI1IDgU7BEGN9FaNQwlWeJb1MWTroKK+PRouBxYRaWjOhn
3QVDs4fZawzKmv3b+jWHHHVdNAmxnPewVRurE+Rn7R6IjTOIy22tgUu95xGfFXYHsbluTMvCEBHN
JgiT1YZ2YAy6Cvt+VrjxXh9FpKbNGMbKBKPBXGFvtAA3grnUzywWe7/ZRqMBJJZbbcYkCRtvfuAZ
2hS3AedRqBe9gmonD5pk1LKpUMnmdAgMp7IHcDQDKiTV7KI2Q8eYjnd8AoToTBvDlGuIGs1p32ed
ppdL6I9TrupBcxDynHNoceB9ppdLr6cT8iWCoNsBnXduUhUxi0MEm7szvLT25lcbfXnXZKfFmlF9
rQrmuAXDEJZxcbqTTMO3Lp6rvLAqanUmdMMOLnXAup/Rm7a6uibXO6+IbRasDo895NyZZHvjrHat
nmrFIhfrec89MSLtWe8s0Wxt6u/MJMiBku3Pjf7eAaDBrg2oVx0Uo+ETL/lf6StixtObwx4DWT/H
QFN4yCXB6zmGZNSgQYnc595C+4w9bO7Wxl+AR5Y6L2B6q7HI7nblarPGgmHPIHOLEDabOs/7w/Az
hir5NYaR1xtvPrnZwy1TWRyL0XfFc01fxBeYx09CJJbF8oe9qMh21L7bIbtRihAVxvegEKSEj7CD
lA84tYPhQCxjNexper2sHtZLdGTfUcg0hp6neW35hOf+syo0nivwuL3Vm/9sJgJ9chgLzWDZPQbd
aXXts7aQCuEQ0QuidKzAjeyZcaFD/OOmt636qg1XEbyqgB8rog8xSfo0uX69cNCjlwDCjuxvizbj
MY5Dr9asSuiDDZSX3KffKYlXbLY4dIaiHozmYW1ly5AnDLN8n/FIl/WcpQPEzKmJa9mP+rX2FCAw
NiW0+pjDQkQuLh9kh21xUuVbo/kDb/9lgudRnlkKtRTHKokOUHeXylHgdzoQMJ/OmH8CdLdsbF2Z
r9w4JRJtEJkV/eRaQYiqTX/CTqxrl5DD5ixb9n6mmrhFTaRUWvO7l7yTyK6yZQ7rireGQckReiP0
5yZOhJbiss1949G+PW/CcOGnko/KhvOc/lm19j+rlAXI5witMrPyvv2NJ0rbxVQz7A++9TBPvPK1
qZk9dEhZ+6Qune4XiRcGmSSaaEwCqtD4sDVVWFllOPi5vB/wJqZZ1bArPjodxlYAmDFQx5KxS2hA
zm7FVtkCFR01NYshFD8N5eav7fKxC7k3TUyoUEhBNbSSjpns7tMKB6Gv88Ort4tdoKZ/tCl+VfR7
qY/5XcRoI4USbsYU7uIb0RUfjxiPXuzxOGESq6BWgHaF40/TBmRfMZbiYLuCmMupp6TLAu5I8IYl
ldp7TL/25lxBy8bgy6wTqB5OXpn3eUQvji6hZd2mKWcE+xZZtkUQvye5Zr1ugPIJDxzAOwxh2JFf
h39X26NwHmHCXTFGrl96eCLynrfyJSWo1CYPZuoVE4CijdHiXWNK/MngofRFSbwPJ5+fkxGnSDhS
w3w2zNh8AWhMI4ujuYq3Id1kacTkzLBfEBPhf5mzcpT/LuWy5hQ2eZ9GP3I+XEzu+yhmTh4auZOw
KlOflB4ETXglBi0uaKyPOsYo+dnZglm+qa44bLsW2MhBKz0VVtvLTJmCGCmviKdvy+iBMK8fu1bi
Mot/Ersmzo2QDdZP4pXZeZyKXf/l9Sdi64lNPRumXkxeTaPynnezjbyymCxLp+3mHMsqMvqvy9H2
MozlaITHwVqA4omsJ+ZYZCTedwx135Zn736Vg4zmvRg/WRzd0MVhIqaREKIjU9cHYClUe9BDpE33
oEnW8kQCHGYzQiMue6/T00k0RaYA5ME8aELbWNtrxrOisUvy4e/6uQIiXm9dUuN5yUHEgXkgYzgl
R22wbuWWirip47xxyBBHqO+bVOSp//gB9XWM35ByqQRhyp1+x0jf3vQ+rgMlM/abGyzqvrHU9PQA
RfrnpFTYeUD/3BMyPtOAUrFwgwRykdQvptiiI0VwWt7tGdMqR5lVQOg1C5XhtgMB8jGXXSyQiQDe
kJB5ZWNm42FNKHgbYQEg4Lk0jV7byhjwufHsOXvQQUKthIYaviyOF+IlmO0xWnB39eGJABBWgX1j
8qKZyazDYJpBvaXmNE1qNlRy9/Md3R/zjdnAyw8BWwedFEPBxqRL4zwCA0B1toAOKDJIVCuZ1+AB
f5v0KDPBrHHan4151ZwInDfJJy4Dwt+o+UTj2rFjF+SINpUy3Tj1d6X1yXWqGsEsXiQH0bLPQkLW
//lE8PThMknvB5yGUNL7HGeQh9HpaBC6+JecXbs0LzfcHoVc+IwC2MCiTpm0uJN/xADQ4MbTUxI/
dtpb7Rwbbyochjp0szkMBQvKfrsB9ogIFYMlfg1+YZBBWuKZbHJKUOqxuwHUPGNTXT8g/cPdv9Ta
gGBBvPf18eJHHcs1cWBiJvYsokCl0cGM7dX2buP8yGnIZoAE8Acx7WeCxaTBBEoRq8zwBdCFeoeR
hp7tQN7JL9nzoPDwzvY1e1xJdYiucVkys7Lbh6PWJYXO2HfMPVRIVWfW0brQyykuCMWMMmOh3EC9
DDvDYdl4jz9UwqB9TJYVHEVBnNg/5zQ/nGO0HTLnzyurv0c58CVJDYosKYp84qk4iVZOM2NmUxCg
tURrJBM+77jb9SsDF0tq3xUlwGbzdUhKi992f3LFJvZsVv5TJ/sIGz8RlvfWXCG+ld2ejzvnJ5Le
ueWKgOYTFDP5MTq4aF7CDz3WIjdluu8g6XI2P8LJ9c0dpjKifX5p3MOjE3llcBxGE3mkMtSEtXEV
J+4Ob1Gf09rMKwxA9RYbz+DDfqO/b+53HQHo2fcupsMA14/LlCZ+FmE2cDeTAK7mfd0/Pxz2ULxv
p+WwDUTIJnGDGK/frO6RwgtXW/aSYYAIGykA9Qy0iAq/PAj7bo/ZSe73NP/L5qVzbmLj87HajCn0
inJ+Wk4a8AVGWF86ErNF1vnDISI83lTYSJRDrIDhb7iBBuPgAfX3PtvtoJvU3Mo+TjFBVuix4j1L
+1i0EGe8iSFSzR4GNDTptNtGnqJ33B9brWE2emIQN2Jtl0/AKiUeVIdndm73NrdJbT16cJsKqwCk
h7Jr7TVj1z+9+s678CokaLCXANYn6dtJSjshHLKlh0RLQAeMZq0Y6/l9NXszMQ/SMcipoQyKA7Vq
OVBZJH8GscQ7FcFrKCYJ2RU5tktnvIkJ7BOTaVP52eXTbmz6Laz8jecs/dm3u5lzk352+6pR6d2N
GPnHb/Cc9YGuKTKjc/f6XWkErSC1PMewIeBcs2s9zurmMeE3dDGlBgkctf2EmHGsoJveHTOdyRs/
TzB0gV/FmXIn1p+an+DMoPn7ll+vUg9LVujOGK4zvudydJ3+qf1lKLl3qMMZyQPk4iCKn/gogW16
ioATID08DyXUBnSnkKJ4NyulsOIDj+rN0KYROZF2AwpZ7rWnyfVLWaro71OW6/slLNJgep3TDACx
mini8BnP3azRtEEamOvxTEw5l4zpHk0TdRCQVUXGnTg989w5GKvME9Ofs6w55ukBpFhxQ3zXti/j
SvCiZnMxUEctqyP/g35O3Iks3x19iezDxI4hDewnjKN2maLDL0wgwzQ9w51O4e3o51gELh8z2nJN
NadFqY9+dcpTip+yN3Xny5e1JObRn8PVatlbf4T/CoEL+jWYDgPhazP6V03c9lxgSgju+go1ROV2
Zz3YbeepfBRYNYRN4CGKQzVPeoJqtyfGoGfY8ZRWO2G4JS4W1lynmlDJ+/jml4YlEyjIuKy9jhmu
k6A1a4/O07mR2PVYGWp2yjtZgo9NzSAY7mwOlhuGxJ8z4klOOtGsIK82N9pSmROeuRSTWdjbjGTM
ocmLcl8e/I3rDyVoCrUicGEygArs+K4vq9WEv78J3MhwXWO+NOCOlsZ8X+qULgYWBGDxAp7Hg86u
v3tD8UGbKfNImUj6c6adq+mGl7fClRCFtGFEXApp8fMNlBGJn78f7qM7ZIoXGwp0Papb/UGeBGbn
QW1xHRuuqsPM0Dc142h0gRbvLkE+IEFoz8OXYEB3Cj+Ex5EATiZH/dIzzb4bBNBc54wkZ8sSQiMg
ebCUPfIaBCblAM5aMWYCLZkV71mnUMctiGLZ7OmimEx8ZdFlDCJCsIgVoOGsT8aZXeFvuZOhE9WN
CSehFk9oBYvgZKTC3pI7T5obqfbFFWiO7Yf20hTKOu9cVhnCia5PE0R4VZ8ttL6qmxZSmmhC9IDI
7hNfXDPl3ez9Po3g30cG434uF7DP2ejm+E2JPUimoxydxlMKIBouzgPxtrnL+Pu4UE1KEkH8Fwyx
qTEWwrZGA3KU4OIZOe+tFiM6OEl3Ksob8UtIPVA47jCzRmVo28wu2hMO/Rm+1TLLg0sIWgA5sYUq
D4Sxb92ZNJEeJnMs7CYJGaWr6nZwLOG0P7+FeiSWIwLiC7QfW/Iaz8ufqRUiVwFaf1PF6S9z3Fvw
kefJAciV6RrgjQn0JbZPCSYfmO11J7hsth2KG/guxJQAe9EAdbGpMcQ3xHnlzgv9q0ayBrWKuhYz
nAviSioI0B5iA59D9a/nymqL8mWP0/zNpXvsM2GHuAvb6kREOI7VRnvVR/3F6LAeiupl/GB2f+BW
EHd7al8/5vPQmH/9EtIwxavd7smUq7D2u47I71lRsvyFlybSCm65hALB8ThxfOCixXgNdwsenRQi
146bhQ8APDEyZbz3ZtPkqG9xUgLceRgnvLz7gUeJifiCGyqUqx7++0wwrwhmfng1Mxb26HbtaCK6
d54yWQ9i63CEsBDqkyQJUsTSmosukCPIVjiqcM8AXGevLxnmCT3gPqueREeV5wciwOEdnxvr2LYY
0WP6Ew/h6cB1cbbxjYEUGVtiFLwLUQ/BG5CqF6ULHoAMtCefPfKHQuZAIIEMjNyQaff7GHLrxUgL
MjJDYG2FyzR04STIQdUgY1DAp1T0GLfz2L3s22aRcFko9aj+6TQjemnJ0EDhMtYOwkdIdovjLaLK
fHFvQysPEOvLYDXzUFjbW6eHdxHU/XLVc/gVrBiWxwWcutkFTFAEKLgpIf0Dh/hrshBwzRqUCLQM
z+VPBzaQWU0Pug1hWjCXZrBmtqElGduK3ryUKSrzfPyl5KeqACriomNuDalnQRDebO+Cd/a+RgqC
e4PiP5ohzREfdFgmMtv1leHI+Apq17Krpz26T5DG4lrCtFV/4BSvGjDjn/kmM+uPnfI6ig/4j1x2
JTl0eeL3hQlWbNHnVGYzWt5Zoafe3gLKbc1ZOD3ASFmMfeXwY0+4209G+SCMfwwQGF0O66X19u7M
VMGjiT55LjHrYUYcL+vIQTjSrY0GnVg93dOGlSIivAHpQPpTDywtFNG3LVTKOHj0fCCKH94bVFbH
Hu5wAr4UHbNwShoCVq6VDevaU9cJEMH/RwEEOgLbiCX9U+zuIxR07FdN8Ha32dbHFLUv/Ov4F5bb
kVdwnhpbxgMMi8LZ3Wlws3R6skfltyiadlGtJxTteM6Pny//GPaMY/fw/Zjd1ccTo/J6+QaIyB3A
KAgt5CsM9wsypNlNCNJiEbC4cWx0COn2eGi/xiSF/Io67qPZNKeQHvc9Ugk+bv0l0uf10vHCV45Y
wUWBkvpvXEFpKESKR94U+vhC3kzPjrafu8k7Y1rJ4+k3SZv5Qcoq3zZycT60MChkJVeHXSWsqFnd
EAck/vzwJa2AmGgCQVI8h8bxcz5m058LcZOpHoZJn2mpSwQyA9u6MsorydFfu3czumMmHLniJIhQ
VgS6zsqDcm2W/rbJHLHYkOU6g/QHxw5aaI8xNPvM+dSEjz8VPP71M+rQSTrwTRRsnouNQseNiGEd
UuH5MqEilNotpzS1JCbeKKbN+SMEcnkYBF30EnuefwzIi3bepIuLKWV7AZyjdNxsSbIMIh0+DQZV
cNfwFd3rYarDpg/2gD36qDxkLVPTo4dbtJns3TmjqdiUC0XVEZahF4RrtBQfGyUeQg+zPs5/sdPU
eSfZuJwm2DSHlIEPq0rN+YtBAKKByGwGbZfeaugfgCj2jeFez6kN9HCrGg3o7R8MgJtv/fDGA4hR
7Aqh2ENvsr9O04a1bSf64TvI9e/8aZK58ZrOG8xkyGAxbkOUUFDjcoY1kFTOtzb9i9GcdZddpgeO
Zt2WFal2ZnIMAmn8yGxlFK1/TqRsQKu+4/+AUpCihh6RfJBKsRSWJ/xxYnaM9NJe4071YbZUUB+S
VkqZkmd2UQXgYuus51NszbnET67PfP4U2CgcT/PEdt32MaaB4zp0M6u9LoeJoqPsiO3+9oYAD4ZP
5xLDwNww4YY7q2MMu+/p18duvmzT53MfgnluXG/T0KY7nF8fy7sNyneNx1/Uevo8HbaCOcsVggkd
st54+D9oC1fY+lFmx6cb04/UeJL5ZoKiAiL74bwZfCiVyWt195t68DVRnizv42hZBI0BaglijXIj
jyz13CLzB3SKHDjV/M7q6aeysi/ovMf/rXMjGqwKRr7fWSbMJTsnh6e7LKxsRcKPU7i3XX/LjjUi
Unr+2H3d25QgbrZ3Ls6OC5juEvszzObPlvHy71iQTBPiwx7BE44Rs2w61tDgisYv+/2iSW4NeiRg
bXFWUfVXXx6RO8Rqh92UeB5IKP4hPLPpeU/zOf+hMuP++MW4695yvbrpKifHpfYQnfhLdRXpmUYT
TkPbOn5hLEuic4PId34gAjeCr43+SrW+zHsPjcw46O+uzbrg58XnfPQd9Hg0V/e7CQbXftp9v+8X
E42hwyEFwoO4uXduDAioVM+vl9nPjJZZLVh5e/ln92Y93/wu686rZ0a7Zb7598JM8Gg5p1QgBMK+
zHpRTZ7bPkSEn82ieE6ULry2L+QL+Q8UcK8Zz8wNiG/Ue5E+T6PUGiiHDOg+1Z+qqTJ3mHwH/Wux
YJHdgieopVGB7aJaawd1gx+td1vWkxx7qx43QIuWPKLKIQSFXH36Rr14uJq9F4tkxUrhhXLE6XGk
/w5du7qbD/LETA1jF2aq7ovEcIa187utMbhmm0JtVxpEfEVsO7gDAvQymp0joFgXx86kljlUtY7H
fSh8tf6pRaYP6P3oD9LpPh6HqsUKaWPkhYPLgTt9L90mYqQDG9brR2loZY1DC8tevX5nel24Lc1T
u5uWauzbCFtCfA7z6WOk0cHpJTaASPL6f7fvC6uOIz3H8/9zxRF8yp7XmNb45F156U5mdG8mfJNZ
fzX60UBC+gBe/SdWPyhYDujvnQohyyxqh8eNMlLvrbgtMFJmkB7sW3B4nmsA0u3Nrc9L6HwoXpoB
12Jacp9eZgPPf9k/2W9soqo8jdzwb9Dh1MA2jk3fS+mmEWydc3fShewMiUpFscBUs9icyC3mi1He
kBSCSi/o7a9t9F/AKiJAfNdmSzHDm9X5ubeu/vuN+41JP7k8WYUtn320etjbPa6M4ayyrXTVQZyS
24OiDvqw2DAIsloxaQjNnOECasbuuGYzJa76N3z1zPvNZFDKLzjrEM+QBnPiWDUG37b1iv3+kGzB
gciRyqAMZpQlGAiQ8/yZoQlsrFilWCmRW8mAT3iPdByV0LvgNlySzRrRb4iYqYL3+uoEpZ5/TcBz
Rp+Xf1k7mChAHaFrgmgFW3dwP49UIAS9hfczRxzkC6haiQkdPwT0BiK+qi0XW2dq8hBQELr2qTtY
q46GSwlHzHmr+luM205wSp419LxJCCNt73LZhc2mzRVfeKStMQQOuNgtsc1vpFZ3S0H5hW8CeYp4
SvzT35/BJTqC6KdOtDfkQwLhCRk5wFTsowOZU2bvz7wNkuQAVCtxVrgPJ4x8TujDkdjtNee74TY2
N7hRjTGHdOExWos+EEWv8Kj8OJZpDTvrBcMlOkVxvOQtZ13XgWiHoqv1teGXy5Tgd7USnlehzvfg
t9NfMvzU/M7mnZuvlinKdclO0ZDF41u0DCuwjLA2P4q+Mod0k0AtWB5Ay+yaBfYET4JSwiAZ5SSh
oxZqZF798xpdjuncZR5d5m6cHx/c0Lzn8b9+vWXYFox/isCIXh4IkZJ3+lLYJaYYF8kvlmZjntXQ
QdPQUf9j6TyXVkWzKHxFVAEG5C85KCJi/GOpxwRiwoBe/Tz766meqT4zffo7Cm/Ye+0VBDS98EPu
trpyuRL9jwrc8d7iekND9XXvmt/2tZYNH4W7+f4byF2tnP8gMDB9ILOxPvoQWxHigxIOOrWrsx/H
NQZJIPigPD2EqblOYlVyDNlXR/u+b1egEwrIMCN0V/sSvOaBkMGmWCFvKi+gFsW/KmkpEba7GkDC
m0IdszKVOqHHsF2ZN7mACEjA+PBM1CtrDphHU5cJqfDnxa+jPbhPOS877pe/fl5r/tpjYUAWCPP8
L8KU9h4Y8PEYLbv7uxr0SGxzVpW7VNVw9exfV+PHKVMwpH9lvXJ2gN6HJqZGJW+rUPDKoIMnjLV6
9O9He0pEnNk/bQ49z2TdMqpmBOwc3+4Fjwb7bqB+c35pR7frIjCfdoxhwfLd9zZGLMTa4/i9uVEt
cwrDQy1ho6UIRshnbZu7+4caRdSF3dw8jZ4mJmTV/IJrKA2ctr+t3MdK6DKu3ni/ImhzmRbh7b69
/cKaNC36jaroX6avr3f+Ls3LPw6ISu9zgByLUEPm7BZTAKdWb9xc4juv+hEU9cF9f8U/7YfxHP8y
KYQcKSUF2w9l5SduNGRSP5l7XBTmm2XU+QbvOjvp++PX1VHiFtH9My7ATVYQC01R4jcdpqQ+lA5t
dK2jdxF8Ohvt8+KcmZSf8UlZKgiYe3iO8VLO7m8F1NOyr90SstpB8Y4NCll+wptQ+Id9OmTXe2g8
+r0KorlmHfdVZ9Mzhr/qn9pyHmpevkYP1e+STFqljR5+YTKc17/GPb9xvukN1Aq0XqNQuAeV4l9f
oTpu138y5goigIqxw3PQaev2Qx/+yCrrdlFZUxOmnRosvdjc3kiFBQxPdAxTlND/6aFK1Gm9uJrZ
RZlvFXWy6h/b/hei4SV6tunY5JCtk6tJl0xlRiGFbUfvONXYbhekEPcKL6bTtiw3j9awaLZqg4zp
HWjt5RuX9pfXlAMERs9r1LQHh0EPCdZx2/lm13f+KHB4kalV3fjak1HZcXgy928iCYsqPJeDrvMB
XrLvJ79zGx+UsAWp3DbBr7ed5Yy5GZgWKDSAU1pkdUi5M+lQFH/tiAHwvvT0JxSjgOyf66zzsVpK
8IXU9XL2TEKedpeRyRHzgTPk0CWV3au0x43u1cS1Oo/djz6gsaPC3a+ks2AM3EwmPZQWEkTItNNa
ufjdjNSvTc52XQbdL6mjLLrx7YtUPDgW/S7knlAdtREURhBVPvaFWrosRit4KSpDfb2Dj593v0aq
Yf1Ejtn9OiVIFUHBbqOEOrDKmXr50jdyKYs1r+YwW5DrtzX4v84fazQyFyOnx5lWg52qCYrkjEhF
XhAELmSd/447Ohhf4HbWx0HFUsHrrP41Cv+E6bvdoz+H55S10laoJl23E76sj+bWwZvUBbgh9ipj
VMRPJ83QZzunjGomD6gnmyMGE+DS/qhlTdujj11HnBHxKhG6L9kpYlOMnUUwMsOR4ZwHXIqNHZB5
OS6gUQBc4TxdjZ43edZUcMiBYG+IdLw9u9md0unp7msYjZ+MHB3EFZOrt0YueCZYwIdDIVQGmi7+
KG23H5/90T9GcLU7bxtOZTDkx9byFAwBEerdEBi3uroaXji2SZgbsK2xfTqmxsDAPnDXk+t4ZPJk
ftPPKSytBmedD+3c0f2bMTjmv+KNzrCOpl/QGMLZoHqhi0uI9fynolsEs67toog73LpkS664uI3p
y6B1bUO5CNumg79FCYvE6He52t6UZy1Imqy5wQGihQaoE4/pXDhBkcSPPzF+Gvh8Oy0clYuElnF2
uLkxa9S4WaPXbLwfI4gO3h9bVjU8V2n1zHBFdmNJiaQhcn9+bLQs+kzlIZ08gydvw8Q6M0XZV/xJ
fGCKZ3qgF/1924s++bonZm1Ry7Wptfdawc+jJwU2b3stO+qYduHSDTNf+cRsC7tjrymKq1DxJ8Ds
MEtoZznFGFGQhXkZVPSPF4nfJbSU1reOwPFFMnrKAD2PITMQZpqkn72WbfeEUuOUnZJv1HjLOlE8
uj688iva1Y5NAEsqEbS4eOCQkNy9yV5JaVZpD69nZ1rDRuXpULrU9mn8vLLh/SgpU0qWb78I3glM
u3isbnhysnSLAd1vsWMxVnGMXnOJvtPKa0x72u5wOb+Eg9Zwzps62jHVBqxNZwmz6wQv6h0Qh54a
KIkR1jPwz29kDeXGFpSXMoB9OX06WErd+pccC7Cn4+jM9rkxmWkpC/ELZUafrf6xAPMtTMLDP31+
CNWw2HSwpjsDSKzdMSMffDpu7r8RpJWjq4T3pyXOC5xS9KCQVtwyFIs8kwA8ZwaJOIrO7h7cA48X
dhvXtQ9bvaLi/csGw3t0C7r+o7Y1iHZYj5mxOq/NcXce7AEd7MZPor4gPaKJYgM6keAvX0v/OcqH
Zdgl95wak5sXKgrqNGHjk556S4fqAHMrzDDaiHhUX5wwlMEbPH9ZolHoHvx1pOZfqy5laHX2/3Xl
fHG7PIzNZSD4EcvqFozVGf90FwCx8As5xZohO3Dc2eKf20K5o8LhpS6TEbrBSrx65VzWa0WXvFht
RbqJqe3b/ojDXmOVEAQn9ZHMvS4Iog3SK6Hdf0wTSfLwZRHRi6BFy0Kv7Ya0D4w1/lynf/0hxgDU
1+B4rl/12zjDAL9TQ6NhYfxO5QXi31+eggKfvg8gOhQvED3Ap55lgvJYu06SPr+OjD9YZFJSYzmW
6WhIFpB2GZIAvlMNwcxdkfkkViqzzugnozIrtxiIEKC3KwCKaWs9qvyhifQLPSgGn3+Q6Q+UmlYV
1UBvvAA5Tg7251+Eq8chB3QWo+8G+YburaPDfOIaNMTpg6Ch+MqglSVyABO64yu0tURYuhRUtXfH
O70lg6PPhHkI5dsJybUZwICoXL4dUZyCY2Zpr9929DGwIE+7bVpwjWiNZkg0D/ZEOtAjcjfkAm76
jgh+uvr1LjMBiwhRyXBjaTgAQJNpUBHcYEHnajEEvxnAvt+JYQmRRiWOzpi4w7lHHidkINyqmZ58
nWM30hcmXi042AzoGRF4tJ0ecRBg0/uDOD19PMBni8fYG0JQmuose8S8be+a16gtxTid0iQqMKER
nr2IWrDfhY1vzfDQH/d7w1+0RfhDDg3Xzlb0vMx1f8h373Nz8PF6pnVev91Zylv7Rw8Nkz8lBJF2
7BKXNHTAeFsDVlU16S4KT/QWQM1xiLLEVwbtYSoecSn7yjuk0eQ4UtKbXaedydrFi+NPNHGfn3Cc
gZ+DRERiBCQwTAvQojH0pjGtoDlgpI3MS5QEPVovRhRY3Ru0pR03/W63O1kvYrZv2P3FITUxPiEF
ZDaTcAncbDoEvPJAFQY6xVDbQDhxst0WQnALWOCXrfoomPIhuhqUq0hD020qOU8nNyMpB+mAOLqX
9jdNO36zFx8XFDIoweM6NnK4I4gwo4QoGPlxgiUXSPiZVq9kJoORveiQFqhZ0OPgUPUMaFnBugHf
eVIPds6wDcab7b4IWfD3PaQ4IeEsAzMTrO5gVzi4YAdl4Qmi9hsQTYV0BKCfa9plIT8o2KxgrDs/
wDbcPScy3kVGw5o8R6/hGDpR9Ak/w3r8GIDYccuzCCdKCmoHXBZ94pt/9W5cvWrQTAA6vYN3jC7+
jWbRuuzKcYEG5uokCUcsiUUdqsubSEoWWHQFSog9jjtZYzn15uAWO0+0uxyBPWxQJZXhRGx4K/2S
lQAugBeYV4UASuxaQ9zv15ekA8XC7fgLECR7UjrF8mhFScGwHEzmzMoCFUj8THY7p7ll/ICaNBuz
vi33nzbgS9JRcM5S8g5dd9IL7Lovxis0wq57XiMOK6a3PSU9q/oSpLMZS3/4diFXuh3eFRtXvoVz
59KEl5N/ciyQBvIAH/xpqsfXIqpDvsoa8AlSJTwQmPa8ZDTISE0YJSNzyTWGnTXjRmaJ4vjANsW7
Hjm7S1qov8W+NmxFtGrWE17Aefr16j5PgztM91bDJ9FvEvtFR9XCql9DhCseECBDbGkwLyDPlss+
fv1pplE0t+MbKN/+a/3jDrG7+AG9rBhmBqMKhzqUZ8iHZyk+1vIk/pJGUknASXEfI/YuTWd9O3ou
I0bDML+iGS32GRulI/GH+RXf2ipEHsD9AG9UpnT1v68D3iHJefSruAuhs0ZydyL/8YUnEFJ8C/Ir
f6gQqb7WevJlLmPTdCIX4bm91ye2Pbrf90AgOdLYAAGsBxZB+qx6irzhTFYo9XVIFkA0YXLTxX2q
u+kyVhysxjD7X/ZqezLD8zXm0Cpm1WemnJ33yvV1rK0IIyrf7rUg9sowWYFlH/WfKKJKkdLcdzey
DlzmmSuJOtpxeqQgOzWxp7AbmjrjDuxizXRCi46pqswaLqMuH7ftsZnXBL9JbKn69QwsYrzOqK4j
mkSAFdP5ED62slsr+/AJnhvlj265+ndHY8p+gRVQiuzrtv+COR3PkYpZ6Av8yCyjRW88Q3rBiQn9
8YOTcEuN2lh2CeHxjTybllhbngpXTv7k2vgXUDDOVXPti1hRPiuUcLBPDpWfyytZXPlvFfYslXmo
QiT5Fb9CUtug0LaJfQrLUZ633UEByD+varhqwzIIGR8XhBNe7fesgi2GVaiWbOu5yysF02QSBXxL
awHqj/9Zvnr6hQ5c96TxT7UsRVB5H+SdeKOvDW81bQWbw9cBTrNL7ONiySXXkBs2WUNIXNd9Rn4x
nS3eqMzNisGrdabjzm93vl92ucR9lkp3eFm73ONQd8YX+2NpiynB7WaT/pgDcLMwo5nU13B1gy6P
cBa2NMMc9LtO+fFM/47SsprA4x837Jv4tITUoV1JNX4/4xVWGpzdGMueYJRgjEyANFuTQLoKGqWI
dUDwulOIX6/pj0zp07R+eGe9/67dtwNJFuHFHPKPgs7qz2nUmBumoFKIJcyoUv0jBjDMS3EwPIz3
j8HY/o4nPSoKYmQeqtv4Y9oEZmPxbwwRleRj4xG83FINXzgCIuLuIfp96lTWeOZe9xe8PWvDOl+9
bnKcmB+aBoDtwsVscMJza9kgRh8WAw2gPT44IxpN4YU12/lFt3owmK12Ga7UkFqxAi2rkp9IRIvw
Y08f3tWlnkCu5dUzzXCPrVnHAcCarnbwrIYdY9I8/Rgmj3XkXtnTU3tfqgaYULS6PdvERxbksCP2
qs381wuNov92wPuKB2HU9RQ/Zog68Dols33Zge0FVrFb4SUAg41Omc69A/qxsv+obLQWLVzfHKaa
QdRqZNspwl5jmjc8eIozqjbT52Kuc85FRyPooW3HAg9cVVKUlpv3MM9P+BS7xID8kVVr+4FIRRyL
IBWAFn5p/r84EWuh2f/XS8ycPxcf1g+mNMZQGeq3VOTa2LLSlug+GOrXBgZUbTqV+35K79seABXc
gdIXePmX7k+LT53BcfCg5OpEhvOl+IhvuHACU4XUrbXbIg6jdi8Hv/PSkK3Rt/PRJZ+8XB9z1GTw
mt5OlQh9ELyzzJo+dJZWH9YHmmTiluLzEN3J8voJ74jGyV+r7JDC8wDfnrU6+GTXLXTrfhk8Tk6d
kf7C+fGOyF7EQ5/aFPzpNLrcgwKhEd0fthIalStuBGIDo8LSMmF1daMWpMfVX1q5BJu3bZY+v1fE
MR60hUHD3EWDa28gXhJSSY0Tf84UHpgACYMHGOk/HIbP/ZfFgBdnE4iL/0af+AATFsjj4f2xt1h1
+KfgN9N2r4iMpboZvyZv2NGD1kwMpH4bwuqQaECLsbpMIyBsAGbxhQ8uM39hs97xG+ZYitHBrvAY
fEJM2VFRZ2TmqKGYijAc4L4VJg3vyg13DYYgLw9xPDahJiFw7JSQS0oCm1fD1fj35Z5j1sCVsrzR
xyfvHmWCoXPV1Y5K6ifDgSosc4AHeofTP5PfbydrBcM7oF4uuIMUSus1k6L0RWUXEuiHhm41nj2p
Chselch6Cofvmpm2P+NeRYbe8VvRLJ1lB7Br6wsqt52/XHbku+8YoNqY6e6L5dc6eKOYpShCJ4rC
EyIzFfbH0YZTQTT4c3gkCQrVIS/+Eb57wa+vkKLUtTfUGZw9mE89QkwJmCsAZ4a52N9yDPj6Etwc
Pbhk5ZZuG24VTCvMawkV4XkvucQXDNxmUEDoRJBD8UK4KsgjlN4qTQ3c6bnCVojw77TX5lKkxNVc
DB84fziTGMBchjX+YK1+RpL2mhuC251pLshVDNOUCmpFCbYgLGtl1xgpBpM1dh5lqNNaJFChvXuf
sSBeNGxE5hI4q9DnMgKxcqnw+Ys1LpMlIudwHGdu7bwm0lW0gjNf6OO37UtepAhKsFz42Eb/iuma
cGp17JRA/god57XO9hx2/XMo04UDmWw8rb62LafnkH9cc4j3V/wc3X2Ma/El54RH1Juv+NM05xpx
tUXK9pxK+MqFTdKKdaH5FB6UIJ7UokXK9am0SFuvd+Kyo0g2ARZ288sK2iGDtL4kAP0tETNjo2J3
wLNPIWYFO0LsJBLkQPimthThNgXhYoEiHJNfcWNjkMLHkeP45Tb/33l3F7ePGDwG5PThmcHR126W
83dmn5BSwFkKDMAzCOZWHd2ce9zNtEXP5uQPuu7KvqDtV/uTyWUkGp0vncLHCv7B1WNvQ8ozPbE9
EhodzEBCFa7TW1+igBWuyO7itukwGIOraNiZ2IrgxiH+7TATcQk3kx7gAsZVSG/xUIxaSUnMljZr
QfrKN3DqSM2rsBF7jIXo9NvwEp0jv0/J8jJqrAxnEIFWNGcz/AUwMRlrbl84wPz87QHkgMdx4A+T
+0Xyicm03mgb1IgSPGDiECE9Atx27N9yA72E0Do9ubJxN9L4d+WUgCSKeSsnB6UUihgxmEOQQszD
gIHNQAKFmOYPDmSnQXALnmP8oO7uZdwKDNJZdg/c7nq48XDNQLTeyYEJf5AEr7/M241ssGp5isLd
9sfD+ct/mxgJKecRnwfKuY3cAXUURL2d/i+7tmHm2Nljk1WDMO8ERjxkvgnkcffZ/IWFP1u406EG
0aD2UpydCBmnf+ybUUpJJ5baBCIEm1dW81WIyjyTUylevmj15X8DqFJxQhgdhO2WddplREBtLXc8
Bhxmc/Y25XySdPZ0pWAZXzHVtxaKv5jhCs0YTuxDGDKG5+fKSoE3cHolXOB2GLQqis8e2TWcHP3P
HEsQqxXBuPphzgy3otSdJ8aXcqqUOeSAc1blNDfAjuLJWuWAoc7PxQs5VekZGPbbSQSXJnpkTVI5
lxFWx/TQuKJPBZs9js54lxZtJHYWqKmS23DWf1OUe2+bLrQ3FA64BYjiW+SMrhETBFfnOpQeViuc
TloH902PGtw5L9/ZfXzzxxcXqdlED9TZhdlz1k1aaTVTTr54PKLPxa+ym9XCrMYXBlYaMmW0fajT
X8FrdhqqwWPwDZ42IjEaBtwUODpEV49PbSvCMQTHWac42dwXIJN6oFuv4R06TLMk5sUv50+/F9B4
e3cuagtX1LE+u02Cz3DymhX4Btcx7drPpqtEluK0bPxjxXzjmUArwnlWt9ZtD5rv3E0Qx1EAOzSj
ETDzmaaqnOsBxlCcG9hewCqxOXZSYCAstDFr0uytlbEqrjsCM4lnbQJZi5uNOAHVSZczldWEz9bB
32F/gFBzR4EMERUvRBBg8TG7sqFRLNW4KHZTCSxAJlJY5w0uQRYhZqt/BBpiyvfvMCiEuifOOw3r
9qYSAANU1eB/ESoJatoA9IqdTWaddQRQIzmUplnE9lIucC+dh7cx2/WWbsQQTQbkfym1FA04bAlg
KJlkB9zcEOs6nAkpr56QtaE0yWBgep6mH0/1zpBx8p+7/sD/ADRj+nWMV7QxAFk4meGRg//KF5Af
K148UV0XlBCmntNyVY8+lfaYGhYocQV+U3CJofJJx9///gesgKAXTyKyDHJ18kI1Ba8ck77i7T0k
u2pFrxs0GzR5duuP+vtfui/TOogmtOQz4nErlHHioo7bwaQ9PK7B5PiIXY+B69nV6YLveZ3jr72Y
naf4aoELvDni8CuUpGbxGTns9FSRQxZSJbmEglT3+zsYHEyeZXb/oWBHW34Y/zNy/m4sYgQSA2r0
gaSNSGlw/Nehg8S7Pec9NGjVzpwmVIF49dz49XWpwf3JX9P2vszQ9ylncXU9ZG+nnlZrFJ3DQ1JA
tCH3TQXB46oQD1QZ1T/5Q8T2s//2ZLohf1YjXRO6cJ37ekMj+nd/H60NsT2bF+i5xCn/clE1ifXm
PepSqy5l+CHqnKa/7EZS7v/dzctLfssVREAowaJVBGBrxDh2MmfXUfCoUx7gwvA2nRgEr86o5oUZ
145OImigluIGoOElBTbz/ZNg/GgSuSmEZtIucIl5zIC/XQYMZ7s9xgfiEqw8MZPE3oUrnFGcWBeD
G8FSArQLiHaEzQrMCbNABjm4eiwYLVOKNVyhKBh0KfhuD+dN9oKK30kiJrNiKtudTLGbU/c81Oua
0ahc8ZSHww0ODd4re/mfwWcgbwYs7ccRZl8gTdi3a4R15XFGBJqK6UxbpLGgtxdr8ogizU3wuOu4
ICF8V2f3+cCNhfmZH/w3URytpLt4sEPayG+5JNptR+U/6DWUELYX+OrL6xbuHbKo4rOJZQpQoQ+X
q5o6xNnd0KpmRvYGq77D4TY2wwxrDRkPoC8dhlj9PWYQv+mSOF1gYlMHSvTBIcoNFWXmbNdqE9Gt
/+t2XQl9AETFb0IwtWflvPoYd1pvBllPQdd4hDaEMrfaTqD8Qb1rVdSEXvnzki7SM1h1KhdYtGdY
fUPjyeQE13Wmhqvk/nN4c4ZcGBf7Pj67dRpMJsnCFRCGmUTG30WFc1wfE5CsxoWXC0pWzillo/GE
07wO6dhFo3wKHmBvJ0nmbH1wuJBg9OO6mIJMCSaHDTVTljZWP/ieawaU4CRyQTY/WPKJ9PQWqOMO
YOgJFO3l0IxUpKkxMMDuh3OqA+S6+BY4ajyC80yHm/W0ZrMqJDMZpirnDejr8ATNVY9lJDmRU+xn
+33waz3tgd3BQsMKA2eLbXfOf/lV+X950XdYz9vww9pDQE/kRyNGE20HHAhLlN2py5lqZve4k5qh
ICzXTTWTVIoiLOhgf9tbH4b9kIiiA9QhQ2Py9KOR1jzSQjpDzB2Jt2GaPn3AULOZuM+nHDjwfzwi
E/HUQspPi+xuNlIFo4sop+KVrHK9fkaoumBnO8zWC3tE17ga9PwHUVv2avSfcKOHsA7PB48f2PUx
rUUBNIQb7m3QfpA5dabI5zdL8DJmW8/0FNfokq17dPOel8HyicIVHmiMFWMvfaf39liRpqZCwuCH
SE98lZll4fw2Il3QxBKCaQ7mXBDKkTjh4lsyys8Gn9r7VAC212RJUZOjpM01ikm58uChYbtJk3zj
QtS5NQGZZnL0k49HnywjnGb2Ei8GQmmI/4DVT9fctd/pNaMIfaKL4ObqkRe2erEF8C9VaHgZp1gl
lC0mm7+QNzZjKllIAgVO6/2bm/o3zZXAhH5CWbXmbpZTq8SofStX7DM+uLhcDAfNyaKrPGSduTTO
ZUAla+WrKdQ5knUuXOQIu8RV+bFY9vYdeOjb5YaGcsYwLhv2ojcl9HY5eKbSbtwhibxJ2W55rf4m
JAoCsjxPCkNg6NaIBBA+zODNdeK8GkhdLXU8MSBUz79YuPQGkB/DsDM+NGXYtU6VfZkil0+x/8QD
jp6Y/WU9xppVwLnnbfC2MLimUn84QzoErhhEaKIlOafKlv8j2IQigObypGhwOGGeklhy9HbwZ/7i
WPJOX4iAqFLo9XFSynCKE2cr19rhLLiVU595LdCGjezvzuTWDV9QGSb5qZQfxyRkN3xxph0imD7O
e/hkrmqXjBI4zCAcSPPAx0YjzWe3GECd3PvgxWRqRCGy5Nvou2/b+sGORdfrMj9E4n5kPeA1cILa
p+vjE5yUh32XgDZEF46S5BqFkxRbDIQwlnrHdYeRCRKhMQGpsuLgRgU5005EEOGX+45j/h+sS2aC
bF8QbSD4RHHTlG7RTu4vK3Ef0xeUun2NXt2RnM7cG5Rda3BDfCcsAtmkXujvyJAylluqCH6L9w49
jvTsEJ2HKsdURh3G2atzd801kwaTMa8cDbeX/Z5zlzUeGefm2y5xOeAWmx+ylvdKXgkb1MB50kUG
lMoj+jGikideRoeRl18jCJqZuuCrpJQt2N1n8JpUqBEPRByV0f/QBSsWjeWumclrlKkfBs1o84Id
3107esoprxmgvq3bTMXTuR3eLqBEvTc2ANqMFCiTlAWL0dl/kpE814sYTQvvUkcyGKp0U8ol6Kak
ejH4I80Ur+smZo7c0rjAX4r1WOH1vGsyfFtbjEYgMpPUAvPZKFhJV5yHEHvJof/ati14uYnmPrPJ
goVdpjK0MN1IZVL04ybhstjfKOPXD1I+IQ70apskGPsIrANfGxUAVzP2WEp6hcC/Ta7pI0su3CZ/
4xWq09nzaPu/bNsWHiwEXqqj/DACTXoTREwvSOf4unhZWx/z7Xhkd6BIh60pxkwKeVuoxcro7PUQ
VlitDVPLCvDsy8yKSS0lTfkIaeXOaxmOmWXAsMD54Z18cR+1tV50yPpu8wLtHuNE4XVBqn4k61ff
NDAOW6zmB5xA7vmrT49HCrPPk+m7D/JW1hVdC23PC18ZWj9tvyI3/YGtr+iEVz9sVsfdWbCHfm6E
8aPFDQCV5WFPmKun8IOZ6OGvYLR8zjm3z6PUvVZElX6ccp+mO59FIF3wM95dFeqzHTGMyIPiuw80
mrMs2PjiDf0QGeiBPOmCEx6vnOesGjANcFpBb49O/BT88gr/eU5hoGZpLgoPGzUS4mThNBZFks9T
3v78ZxFQbkEuLAsXEVkXI7RIPssfZQSM2m/WvOye4jAF61MYUv7kZWNhTMQt7+D5ihlQGK4W7cUL
10uLwwCHdW4q9pZwrTjzVtaySlT72Oqjof04r1f2uU+1P8yudbKW5ZNiB4CwNcdqyoqB2y8fch4I
8Dv2MXikcgStuHjDLMy+C47A5u/2yTdcfxzey2Hzb9j0f5IHd7I+htP9WoPhPXsPe1NgLrtmvZXB
ZwpHlqkIJ20ZG3FvyuYvdf9+lv8DQvN99E16V5ub8aoFhrg1VEAltHtAzn1WyttlPwAAII06YB1w
DyHxKZht0gcDYt3WIKcPe6zAl6KJjU5pEpl3a+IuFnDB0+blZTzrDqEakF1nynImpGxcjRV4bAlO
n/52m4VE2Y7RVHLjbDgcDOryNFUm+GFwr+PYXQ+4Tj90trAgC9JQLH4UGH5aO2XAnA0XJUxsvIaC
Ag7zijsdi+c/kL/od8gvJCB8q6KiB167QxOm3lGGWEzd6JFvIvRfGieQVaFOzz+gY5BuJOoB/rHM
gu4X/145Z7hB8kSVeesdwc0BNUMwuq8rZ/C126IMYmLx805ZDeiBiDZBmsZgAxnzOTWt9h6EVz6o
CoOOocr4i/V7/+lofLSbVEZ3tHE6+eQuKkIWUoRRnY4nxvbA6Tp/KwfE+nabce/Zab5u+xMrFXPG
vsYX+YYMuGD6U2RX4bYDLGzpwxkRQihlrLX56ifkOB1u7FqmzIQ7NRx3yakCqVkdKWU5BFZoa1Dt
ZMj650SQBgSiPmN/S/rW+5YuOhXogxTVW8ZRnDyAe1B7/eJr/VDZo+JIwM4TcyRFMucVkJJZxTRc
+N+hnAVs5xCyxAmYjeuvPH69X9R9jsMFEkWr27KPie+SqZpJxiwXCB2HjCBo91b+vUusnxXKEBIE
ii9lZQCwLpmxYOVc1qNwc4gpP3nj4q1+XMDxppKwvsmQd7Bh0kK8lXS71Cuqxf0P8iZlT1t8xy5I
UHhaVCQ4jHUoyiwRu985aHlpoBRd63Dds3G61IIg76v3Wvnwt6oG6c+/ZqJf4tUvbNo0dKcEGJkf
S+dxcoYSMQ8ZWCh+ZHy0PXOMyxwbENaP9d2DP16/f00gYd1dG/yTwUcHN/7LZnsLth0A98EFLmuf
gGfmui8SEZiLkNxO/fBRiEvFYGOxpdJfwZxkACW51bwMaHGYAIrj76+XKMtFZfrPdcNYRFtPHoS8
McxIKDP9E7OdoSSkCT53jLm7ItFnQSrcm/32A2KB6QTBw5a5cN+dRFhM7eByXNz1mqkzcH7O5rUf
+9WQn41YzO3OF+4OfyI3FCmoeuB0roE1Kb+WeF7rIzS2jM7qOO6Kl8Hd8ozAy5Qsu8xW/3Y62hT0
88cx77UVSObIhQrWAhnKROnxDABAD5qz49hrAkzTCLKwOxTofvfkvO0CTHDxnqrO9d8XY2T46W6P
BCn70bUh0r4UOH6MjTV7rHPBfXM+cHFPmaA7LxxFk8WpzQJm5xwzzAOdIl4za/3Zhp889sZIJaQQ
b0Vip2BKIPAmAkuj8YJ3uN1SkLBC8zJ++dl1hy7YHpqeMiT0xKMTIHWv5Qzm0CGvAX4eRvqNz5N/
sUJBRXlGgBPHR6t/cXK6CqBbqTovY87eIcrexkEuscJ22H73D4GJdw5ee/YGUB1ZzFcuryysRrh4
nwJwDqIEkOoL7g11dYRE/q/BIoEEUukQ7wIc8I74jMRSv/IZm39ELMIpZLZroeSmYYA8taAw2oHt
E9dZiTkjNe/xL2LAaWaAgFSqdPln57OrB3D3uOE87iG0tPZJZuncrWV0BbBb4eu6cKnDSXRCwVSj
r/FcBDNiRMzv4wvckPjxFzZujJHoj2RMT6ldxstlkcpMaN4oXmtrWAfcoXjm2w42YbSPWOIgf2VU
bdwDyThBVyqDHUboV0ZLdhcrLAam7/C4+EsLatkfDMCtpcm0mTZcHHDoansjYKUGuT3O11l6F4eo
TC18FTepg9UFcmYWdudzrlKIDiR+lJid82Jp+OiJDoO0R9sD4fPqsVadjmFd4AANWQNDj2ue9pGR
G/32gaFAZ1a5xXx1sH+Ugi0MqgFR2uT5taEWMqK9NoHWCb67/LRk9srjw2UQoiwu2svrgB9x2vGB
4MHBlcSWjm6ABNJfAKxywMEPu3JaTixkv/ST1AFM5Tb0Qy12TM5AT+PqPHo6jGMiLMKjigOhbZo2
PQmPnaMEeQCsKffVByuFvU8qXnIqku/iArGXk0WsAEBhcb068qDgkLDnZpr0u9LxQg0lERv2AZ9U
STK/7RAbAvfH3P/VtK7JeCcvppfp7DWHkoJkzX1Q1P719SgFMYQhQ/QIlmzjffnzPlyIQ+JWCUY2
rbnuv7dzRsnAYpJScaQC+TZAeD8OZDrYDc+FpR8yNMmy0zIL6aW6EF06Gvgy5hcqjx5dPfjsHbpy
b/o92cPzFhdbNpa2udJyUlvccW14U5HZLXEizzIQMWCUGdbilJ+98Zl8EX7Bo8Lwy1bWuBbSN/0C
Wl/QZ/6YTbGh2wUSnMFfzSgBNTuVARJgQPyl/9dimVa23c2X8wtlHWcEOAy9n0xm7FoJPgVQwC/x
Z+aoOyTkgGECoxhMXREnZhK4WWMQAkuRd551MRMX5wMXlHrxJVROpi/919xs3NkvImSRmxrAk0gu
SxmRRPaovYj2xK446si3cyPEq23cioJb48CKpMyu3dniwUgi/Myfex0feRIDzwbDbVn8zayizOZ+
/LMuI1r5yIjbgFRFmp3tao01WWhweTSUIq293ZlO/oTYwqPvxgDqf1NerOS3AqMTRjGOkopfXB0Y
shfYfQbdos3Eo3wGC77GZU+OG9WbFDcz3URtd6MRuVQWQ2LXLzWn6gbp40s6DaXkQ/hiV0eyQ+4M
4ylDzN9kS1DiqM+/yk3kKo3MAuBnFTMAlF8C+5NZiOq14AAuXHzmoZLuGNFhZWd3hC2sjU6fuHz6
nUuq1xEE4icMr3vtdhVPv43O1U7zSyrwbnD4Yurx6iGatU98TBjjZ+fIbvwNwIuVaf2xdTzeyaVj
pdevINutZLryJiMEOBWYBQT/CH+AsEX6dZOzUPAbw8M93nQZ23/31OHqAJOO0KKanb2RmmLikRr3
eFvyevW5tv84j4trJ+YJdmjPafUALOmmaLb23QQhxBMbRXnQjIHaaPe1QQvje+AEuqWzh4siC9QC
hHjY1NEKNQZG/vi+a3a/5feYIe0Ok7+ehWQl4bcVfAt47UwiaTdl5ssRRRdwGMBbe5hOC/Qh2AJR
q+HsbfeNUf9H6Wu9z0765XDHKfw8I3/15KSn8PE/ks5rWVVsC8NPZJWCKN4yySCCmPDGMiwRExhQ
8On7m7vrVJ/q3XsFxRnG+McfLKUm3ARxFnQuvuh9ZRoOU1nyQeMQnkFDLaGeve4KVhhQV2lYVKz3
RfZlMUOHHbGyB+mS42sPWA0wwM18hT5KkRlL2i+Nlse/h8weqU67IROUm1dv6C/Dugn+fVkbO0QL
nGUvR7rsaLHllcwyqHy8p9+SA8A773Ta9hBE1uXnNcYDy5f4UwnW2TBZ8p3QULqs1Pi7Bxsm0BFV
OMKKnkD+D2w+VpaFfdbMaoxmwEB5rLDzuAKvdEsmcuBlxbtFJGoMVr+HZHGNqMkP1Lz4LwyPJ2pp
R4Flj6dtYdCqozeFwP0xMhWZHfltVNRSujD6muDJFNoYOIz19HIynzdZv20VU8CRgx8cpNjeoUFv
ISDjYPD3NdrS7G/EkaGjaHdiXh8gF9exrhjzOs5X2HWKc9Ixb5PjiFrZSD8Yd+N9gAcYfniwB7S0
MqnaP5DBXv4YBttETnyAh2gXjRcYOlGE367Ax0AqFr50W3bj8Xc97yQkLFT6u4areT3E1sVYaRMd
epjUhjMjOnEQAxuSW6lmB5UBvUdI7ymhXLtypF7jk9VHnoXDutP8na1ucMRjA6JYH0cH/5ls39GG
tIRC5LJ/GUgRusqiQNMxhZv5ED9dZM12sx+1cHgoggE5kBb+KF51O00P57/j2f8uEWcNs4uHryfi
abCmnKsGWov3g4VURucM/tyGdlCTDTye1U/Qry3nhtSdjnsSWEWccLfyF137z3z9aOycp6flTmN2
TqY0UB5gXjR9TYHNCeamqigvVpnjtyEtU7inwRe5YMFEe9SKg4FQd9Ixn4yVi+B6L/F9pwSj9JXk
5VtIs5RdDtKsdeRkp4hVCaDDBB0JS+LPLQYVLIYIY4KnUc7CUfJ5Ev3TfZgqvHBuEKLVwK7GU15z
D4q1hSCIZ8MmBK3UxN8TvRrwHNeqULl5JKHA48PEY4k0IhBNUEpe2ZM0Fhu5B/MgSQS5YJsFOuoQ
oPs1KIap66jimn9yaG7s3W6A4olCmFKPEfNJx+jD+n4sauXZjMicejr8iN3Q/qS/wGtc749S5e+P
zDMD56i/mTIf7iSD4zeTwQj7l+1YQLyRmPcDHwazZcXV09hH1dUPwcbbeEpFNL2sC0T25qln7Drw
7ICK6BZmhD0xtFhgkHYM8C35l083pNGgcPvMbu7s4RDXPZvQkq30MV/ZmahgqLIXH1FT2Rd/Vs7x
QTrL293GMbWaSaZ3MQBHGE7kuPMTrtfveOLRiUp+FtwM7xvH1uZBY3K6WxH3do3dk5l9bY6E0ZiO
ndF08y954/4yUJUTu0qoJ2NfIyaF9G6O7c/J4l7Agsqa/qldET+tTG2Z+TJskiJ0RUUwFW9mHIIk
3gBlU7HA+zvaEPUtc4gjHFqd1j7NhgAaWu3QdGl45HgrROILaXWoSqyD2UvLxPUCwkHPrK3Wb89+
xrsNUV5oOLB3zGiFI5yn+EiMO4QwBq9QMAksNggzxlisYsl+ng5txRuWJ0WVLPOxXGVMWPryA+XC
wQgPdE6ulC6IhviUiF3wYaN3oEaddT8zxB2b4M6mPtB56fib0mK8UX7C20Enq017eUal1exyvyCS
nIYfiOA2b6hYiMtgHMmGyTPGj3VBnwiBurqMv5hs/GnS9wFEL+71cHEaHfbY+EIIPwV7jnZZ8cmb
iyIEtwUZe/e92L+CYlDSko0BViuW09bWIByYVEcItQcyE5DfiGOavZfefn3VHCmQURQVmP66dKi9
10V479uF6BdcdP0D9PQPU6ZBOGR+Kp5DorjbjOukmV4EPxTCQKQMF79h9oZ2PRLg47i8ucVXPGjx
a3VksCuxYZEub6PpRbE95WuAALyD9uOCBoOHUq1jFkb3whSecULF1UvjAvKLQ4/AaH//eYpYn2GG
KRhg7p1qR/k/I+m5md6GFpzkL9NwBi3U9LluSS7mGJ3WyUasHv/wwujMuYYS4PDsLO9dR9ZsVF8/
kmbUiBJHnlgvB8YMiAyHGWRE49ej0uX93owYHVl2mYXoOeK/+xIB1BKIA/0Lq1byE7Uu3/3v+EN5
dGFyY07htJ5S7MIuwL6MvBpIcxzu1MbnyqI46U2pRzfu5iOp/j8yaO7mfiS0c4JvcWn/gRc6zdP+
v04wniQkQZ+6YjvNT6ECiG/8XnkJrX+z0fJRweJzrrrEG2fMFOh5O9Fb6rQ+51mf7pZm26P24T16
b+nh9aeqJBP2O8xi/s0foAN600KXqZp0ziUH4V11//JSOHXj9AchXMa7T7xuwRXDMJ7k2ICCfoq8
64+BfWNo0gK6YXZdsXQ6WFUCQKCGkasEOQGfE7kJ7mZjO8OhAFDjQ7C+sN2atCYBuIbXUspWjrKo
l+Ej0kKY7deS6DI64lBdhzcPr+rFEr8WK4suB/A/0c4iavnwtCAipBXLGn4IHaZ4UnZKWJ/UQUpU
edewmT3uk6w5kv2D31a8kbES09t8ajj7sgN+Zw2hIkmEV+Eow/ClQiHbt3HysgCLlJ20sb2SH4Ju
c6gE6J3/+Zwf738obxGfQhJ/GImAmWYQK7G3DB8FwJO//DKyM3ox4O5XbEClXIk73ZPPWP1Dkh5H
Iz96aMCjVjWFz9MbnxBJpy7f5+oECNgPUMkvTIDTuuKHv5AUVT7mRicE4y7qgyh7tCk9jGI/Zuy4
XEJXOR5NRjkB8gc3335SUBWmtFaHGlacxDp3gYFJmTZ/3G9YbxOdkZwQz9Ov08mmEO24qP+4WGlq
D7HjkSSC4WjYRlCUNTIX2An4BFqTDQysAFJTnsgJ3/uOdGEj15iUlcL9ZhvkNOVyBAS/EcEYb9J4
5fQCeAu+JXmKXBPaitkErmlN08ecmawFPNxm5JTRjsPRgC+19EAP4w0Q6TNgL1hFbFHyRdCaAG0k
SZ9CfpmTFIK7i1T6RXXY5eyKNL+qIgVE/ga3BIUhhKwdbByacgRNe0YjtOQCx0Z69RUwN6Wexk1Y
T5k946/bW61UoskRTpRImEdGOYW0rGJhtNe/1gyPRazuMO/TeWIkP3cNewLdB3/xFScV42vkpP+u
0atIkTclD7c2PlkzWQTjqnZk3OkJSMLgYubfiEYEPFiPjFZxJMJaadYYdCBcKwQ2MmOhqlR4OO94
1v5NwGuhXUPv1+Rlx8wS6auJ4y8W5fzXVrN/NoxfsPUt8NkJSxYPeigbs2dM9CPZ1jDlNGwjuf4h
TYn1TQcGNDq1T9QEw+zJuXB2b0XkUBcIlrlAfKXOUUBbpoAznIqzO5ZhZg+aocu0ukioIAr4rHf7
O+Z6JVvpa7ekagM/S2SDk3PGpKA5gCPZDlN1kij/pzIUN2M3abECJogJTe8zrSZfRrWzCXMIzLdh
P8mQYU4p7kDJRp9d95B3w/vJwcTRRNH6Mm7qP0xSEhQ+5tcZoetGBvCB4A336IptEgT8Aa7ZuFGI
2fmB9/JwKeu7c4f1+xpPT5M/bAE1RvAn87PkygVosXLK+2bWzh9/5FS/J130XhDZvqKBFzawmt6c
2232IXrHLnsSQK3378opMMeaqc5moq3Pr6g/QfPFtEIddz9B9ZVdEuRxbCCwiugd1RGjnTq8vFzJ
1+dg3+Rkog5SsBmN6+ns5p4GV72LDrRcSSEsNfCJNHMuKq6qn6Oyl+XJSZf5NXFK6azbb0p7yMji
pc9f+OeTjFNe7ZNmF1C2RIUjJ8I63SsUc/TzWhuTdZirHX+bnaZo1ylCHeqNWLpJ6SmSLDPa6q7L
bPOoRwkNBe2jw1nz7LmqiHL2316O7dHKP2U32fhLvgVIAs4RLcu2H2ICkUrriNzWMor41hbR/D32
tS08EJr0gBQzBGxsWooMKibrD3IkLC1nOvCwu3SkKoyDF/kUmP/bOOZYDhxeu2QEDjnBkI521Rnp
dosHHGdOblG2FwmgxBmqMdpjhqfMRSEysCRL3CMrmF8S7TQhX1hPxYK77P09CCQXkjLA0BOc1p9o
fUEFCFONUWFPDryQUNDq4h8IhidpJUYNac5+TLlsdwpiiYVk9514lFgZcAu4142n33y8ZjlkgFtr
igGKyA15gR7k7t1r3c29gUzWYHTk05GrOxYlgSFqT9z00Jba7SKRcFryWr/m8FNV2DpaYXdKVwIu
ZwfHSQKUvxdL77hc0AQ6Sy9QqGh8mGdZ2XFRzm5w+1WPpfcy+wAf6FDGoJ/KaQ/DxtH6zo+YdvhG
oP0kOoxMSqIqoHLpEkaYdTUBqNrGAykwgay8BRL37+kGjYipRd07wTNp98DonakXk5belA/v0TlI
IkIfjZbc3No7rtWo2sjNwjIdqJa+8XDz6k4KTJ85t9C3QLJkapVgazm8WW3PJLwIAvbduoy8d9d7
D1d6m/6ACMj5/NlXdBKT+9XqaeZn3ayx2NHmOP9l/bCm0Zt9RuKMclvH1PEVv2aUx5z3hoLTP9o7
CEiIYLsEd4AAEGrSAgdwd8JaZj++IDXc7Pd4gC4lmSuKgGMH+FStoWv8JZDLpdMcXzI5u5HOLcUz
ZE2eS+cNlGGDT9wt/ztwqhFBGGyvFCM8uAZvT2Et7GuG07Ca3z2XHff3cfrB84J1W6NbgNN0qHqH
jqkGxLc+UhL6wdtTrcOfVR4e8XzUdQXsa60MLsXUKh8fpDtPyNOI9wx+421/drc5xQni0xtuMQKO
1eCZ5CM+FvEbctbkeP1RBsW9sw8LzH62qNwbaNFS5yEz5EeWsX+YTvg7ZlQ42ROhYnf2sBGUzaKh
D+J5irLlB4PPfw5jD5NgQozrZeUGNTrjFnc2bsww7j7ZIA6T2I4+Atjx6WMvh+2Vg8KQgOo5Wi5R
3kChW/DVoEPcwdet5p/d18hF2LWCn6Yb6UvhfQ2W0EpUY/sccDg1cIAgLUEtJqVThlpRNJMyTkfI
Cb2WcXK4kz4cFQlit7SoGEvcW3AxdAIId2NcRgDX73YHFYj7xPlNqBSrXAu3Z8zl/Z2ry6eekM7T
/v0YPHbRwbRzoHx4ddgOoMKhMPoYTLi0SY6i2hgRxG6OuvbDxSor35hJy7kFiPjPJ0aDk8zN2llA
v5VJIdx0XLDWOGAaugZYClY9SLXnGdP1xlx3SXzhi3D8prk2e3sm8tLpubPHtYqJLjf+mc60QL33
S34DRwM6IUuIxG8BsDIr+VdxQvTyR1M833Fg9QXDAKqB6+yNByudNr+cypUqWMckvp5Cist567vu
eLLW5VSYSdRCkql29gmnzOOL+Sd8X1mwYBA9+sehqOyyAhA2dzeLx9PKlodrhenxxSWSAdogJ2gu
O+UZ6UsFZti4hEi/jMk0l2DKP8wH8CjVGA01UDfQ4mHGPWKBl+5M023kIkyrwS/6lKAgFD3+oPFl
97QePzvwG+VLRoDKb6UXh27tntHl2e36nd6uUCU5frtHSGAcyqF9pc5F9Shq1aeCXeiSk1DNnrDL
Z2VUeUiXZr0nEXQe/BFyIlS/R0EbklPB3qngnpIQVj/iXA+KR1BPu/DB3l63Y1VZd3EaOdeZplnf
n/gc7jHklv4cz3F90XC4IATRzTtr42E13knyNJqX0+v8S5OS2Sl4/PKmtJeoaERKDy1S+InvClbQ
AY7DF5Rb0Pgq04b5RYfLvizAH1/pTMXs3xxqRPVekVO5j/UDQ/VRNGxNUhmvlwTz7B3LgBsMl3QQ
h57q9lWqP/FL2r2uhMypfuDFDw+I/+dfcueHx6Hsp3p8ijezeLrdfc/Hzb8IXxk4RjcdQYS7mzn+
Zq7e0NCdENUe9GGofFzdGw2JCPl4T1ILSEVq5DTqzMUFCXNDmIzEQs5NyK3BKBXhuFLEg09Cf3xf
9tD+ocUOdMwNcLEAGiFxZwxiXK42hUXLSIMLcP6VlPBBqGoBpcz2pRhFX/y2JQElyhJ7JixzKcVo
cXNqiWI34sW04xY2EyrF3PCHpBb5WKPejKdDi+TpwWVCb3ZLn/4grAI9xEBajpXfOJFH/fQbQ1dF
LN8enue0Ad092ZsD/mQdxSXs8v3DItGtns5tDsMPcb5RbB/I/rtW20g+JNO+C5N1k31TMpKZPxLg
tU5AtuaQkffUc3r4nhQBuw/A8OdusPOcMWtZfpY7/Wy29+nngx2wf3N+yxp3hJ9zx074Oe88LJoI
NgmWDZJ8SSwdMmQARtUmaq4Uvdlgq1HNd4/tzeqtXlvdbw4wOom/UVfDq+ht/JPC/i+nfZ+nCizk
c5tSHufrVqoXnidLbz1A6dFMw82Vvjsi4KoPEIXRBM06/FVD3zeIKQmHtm9hB5oqCiew6Y53Jc/h
NGsmSmvicDyIeniblfYgN64kmz0w+l3+gHeBJddqfCalL3sWeP5+FzU8UFxPcBODxQ5Srwd3ZwN2
qfcd9xH4p/mV2mLWCQIeOWP8kb1xiGDRGB/dZF3Evug9aC1/7gVlmSAxity2bg1Ih+H8+qJbdp6w
Re6fqI/DvwEUi2yaQ2PztdrSukrXOirL7/wCHYBvr1wPlnRXM/sXkx/aYZrNA3/4pzroDZy2CyBP
sQQKzCDZH3JMfWwld/kVlQvWysuGF8vpy7bNE1AculJmmWs5s2aP07eQcckjYNyDYTZnFq6xaTED
lIHY0pkiIZAH8DVjEylmMcVDedxrghpf3+MoeBD/i46uD0ekd/epmPoYN3WN6vtXntw+zVMCaP59
zGGgKlSAmPGsq5Ta9qkzdE/UuzfpUX/uWLofY8IAjJe3yf3Jp2tMbjCMeHx0jFBYUbAr55ipPlbw
Nkl/KvgU4W5mU3rtIK7nzSuVL1NbburJyX4/HdY7lvg/l5mvA7z/HYjn07GfF4Gs6cF2QDEG8Tzh
4Qw74pl1VrdIq4Wimz2Gud4d6bf8locPe7PBEsM6Awjw+cZ4UdLJPBgkXwLlM+nzAn3JC9s+X+Zj
21USWsIahjwDClU8vRKqsW72t1g4cyDWwYjnhLh3qf5Mcvce8xsXIeD7mXyOP26i9WnFvIGfB6IB
CgXOIEb2dQbcMbkGQz3C+6J38b+b7WvVzU3GzeRwKeZ5O+AzpjFocTWpiKqBHKUa74Hd/KwvGTgv
9zLrMHdAK4deajJIEcu1e1nFoPurBT5Es+v0cbKYa/U0W19xfhVWg88JAvzwrdmvj1Ef2n95TczW
qL2plpAhfU0lHCxxRAYn9BRcv5xCsyqfcvKlmn37TCbk02wWGCzH36A1PklVOvoql3D7kE8gZKrW
GYPjll6EFnBXTl6HDSz0Mc3EAaEyXQmZX0PnPh0O2OLvxRtpzihtCF5kvostBGqOS43zD78FjfCQ
Yn5jI8wcl7AG336R4zDbZfbBWI7ZG0f3Eta8jQLMZXnDoPxyqPs0FjcgesqEh9PswGwRw8wvEEeJ
9b78XZennQyyo8w9L07L+gsqSPz5JQ+uVh+0w336+eEcdDJIzWwxsGm0d7tD+l3S83Uopn9HavQl
129p4ZIdluivEPJisBnfLtaO5Q9RAvC33TMbu3AIjqIuyW7a/xNKgOyRSed9e7oQOREZFl47gfjy
wd5giyJnIinOMHOP1aKxhlvmy+rQ7DDCpUWglOQ9D2HHwF96Bt0DI5n2ZTHLjBwxgITnPjmZ4ivV
AP7BOHEV0CMlFIizBRt/cGCw28V+qpidpyf3HHX+nkflh6i12UTn3lixK+qpAd3HhSzGH4r8PgwC
GJCYxeMUY71XFerv41whMcc4njBMAUoyCUFkXLq4HPKf3V7t59lT+lMC4nRn2FoVxkMbbvnFc8sh
yIC2P3ncJqMxCCjUStAAcj4A1wgVB01fb4DBybE0r63Z6OLxMV6EJyvOXXHeDzEvEDI4t3gDoY+0
s434HTbrzstaw3Q322PfKbEvF+pKkT4db5Jbo6/BHf2g4ccv8VGJTjiKq3HjXA53Sz4iDAgZFPGg
xjldIaJ7KpbuhJVcy+iA/eDl1ieGPkSA4n+Bl0GE07vBMJlBM++znBUoIBgLg63ecYTEARV1SJea
GS9M57h5OqycazLKGmB/tLZ9I9WyH7hb38/ZzKv3fjCnXugula7Z3ev0TnXc50Iq5Rq72f80UKm0
FeuDAMGuYzAT//56477NDstDFYuuT8U8ws7X9sdtD/0UoZe4ybEthQ40m2WdNs7XyJdq9rQfLR4d
hxr7AdEm1VV8k0HUifs4FXY3nrI8UxP17JxcC5z/aL6/UANMjeHuuL87LiDOrbiyexOVzaGZgICz
TwETF/Xhw3yDP4jvEh1v1Tg1cy1Gol9jMN38DQ+dofXpuCfci2B8oWaF6fLbX0/uCzrhyf/A+MRK
4L2sK69Y1ROs2Dt3+AhuS7g5JIzRWHp8HzrH4szJLpzLDMuiHX9tI8z66WnOn3O73CnQhDbuCP0+
tlUmHuVDnPIRcHz8x4a0jxBiw5mzTfqLa84NM4XSeL/DN1DvR1JL2kkH3G+9ifvZcK4eH/EZO94F
LWufClBOCzgZIVSQxMxR+7KGtJ8FJJEl7BWpwWfMi6JY4OSB5dLbqdHjYAkceuC1vketnfvSZg4r
wigsoDC9mdiNrIxXjo+YPulPNJ/2spdzK/G0j5hvEuGQqDR5yLSbPsh5zycUVYYmliG3QN/VuSTH
j5lytXvOL3oOjW92d+FurPLZafrAI92YX93Gb6wX7iFr/AtgApkUR90IP+cubCy7WJLIaiquTgCV
DFnA9vGTXHgzWF8bBbj6Cl6FUew1UQAHstoUfMaaKfUuMwOXgfZlzAnXME9nao7IFniHyNOjkiqz
ogiYugPVvJ/smHbSc16gerDNSH7H3UMVGRkNPK6v9zu+RedrnKznug1GcWf2LWY46MtMJet7SRhX
3Mf95R0Vd28xWhR7fVdhCWy+ZLvC9Wh1YVkQaKA4tPjV0My9O6M5cLLJZja4hbyRnP6qzx08fuAW
Ji5zSigqGaJJd4D4JaIArhaOoco9TdQlw1FoAoSNPo8qj46KdOijOIcnYhBFEOBKndSl8aQShDq7
y60d/c+GI3h/qwUhC6Q1SPXhQmEZXyFPXee3XRMrUHP9bzKaEQZAZC0Iz61rKycL46eCp7J9C4Y1
X+I30IGkUMfKuMYHZcFPAs4y2Q5VwhyF61RNviEoUvzGD96oUzyzdG79DH54iT3ha1XvrTCqdBM7
N9fn0C7s5OwkaeJDPdlepxFCGZD+r9HxoJ1ZyS8L2JD49YD7ywRxkIMdYCp+u2maHuWTd44fbPK8
j2okQVrNTXexGAdnnJKx4UHmrIvDowkTNKDd4Jpge3caMvjhjRwLMiDP/nzes7awwRCAbusZ76ym
QuFRQlLM7lAJ/NFi7nMuJ/L0wC19fCCMjj+eE6V0T+BRuutvW9Nyliqcr+/bcSBPvbfbxkkx+3uQ
ThH5dTr3pQtAOHS4u8N4H8PsgSFpCOuWbRnWofFbLHtC8vMCmQ3O4V5jQkAEXjC+bZFd1UOxMlFB
r1Z0JqI7PST6EHvB7g6Ox+slkovNoQ0/JqW4BnFu3STQxQIOLBxZlNq7RYCfXeumuY1NMY68I5eq
K4SrGSyO7Q74Dhoe/2xotgWUGR/YGKYQnwlFhZMDnpXy7sO2kGWWhVLztK0MydQbrQfg6bpUa8iH
cbLkU70zsOsGpDAIYWJDRzxeFQLjBAszfV94jT6bCXB0OW8i+H/zjfTSiaptBOq9ZQ2oOAtKE8jI
0mt+OK4F5ELASiETKoLcZp7GCS4l5CLiQ+GdOR5wU3a74JTw4Koo4+4Ob3AhHk83tMSWOIksJFvX
egv/dTfEeyjmKR+omWj4WQUmvmHp/P0z5v/PBKnejR/FgqGhs1UKw2/JRGQ6VTtLGAGSKiZ9+r5h
pC1wpIV0I7FQ0HUucBom4yVDAIvSh57MmfsziYfhOqOFWMuzc9s1Q9gcy3cLrVTzcTueslAah98t
nx4mZkQ4Sj/B9oRCxs/QPVSMybOMB55jucev2xIKFG3vFqI5lFQbi+xAlgl0/BZ7WDZ4eHBTqPx8
OoM9vQivVxsEEOC4CH6LPnf104eYNvfnZzyiLRw30KGBFLtMRnmlgm9kcv4yCJ3dshZa98iLh5Ey
5loxmvGcyQHP7tUTrH03142j2BC8M38cXGGqXoIKwBXBWZjpg+fYGkV69Du+3LC1xztLkRG4byfF
uzCMLJa77s4vtrvqgZJij8Ys0soa+KQCJwzjQmClup1/WNW3yhQAonJmf/MizCW7ZGnyGQn3tXT9
y14cH9CuLXkeQFH7JkHi44YGFehfAiUZqsyJqS9qw+VXy11rpsnx0CV9Njm6QmVgLHiWUXIsMWVO
mRLzMAd3D+PkI39A9/ix6fnF4+Eodzd/BfK/5ZhYypQgjJ1Tkz3IXy8PRxyEn+IOUQ0syufzTKhV
OHVaClVOTi/iNKTUJCVEbpnKwJvSEu8Fb4u9xTnJeeOyBqDWgdYkZcXvuDuLd4daKLlzTOo7v8yi
DtTH5fKiO0tOKH/uJ4Xt4kzsikPPY2vc//7ZJB8WQBYdt3uPVj+bWSdj0kFymuHBrjiIxv6JjQZO
p2P/T7jmr1/WaNIyFsJOB2+lGLnKYmLLQeP0vcMFhAHzeB10W7Ea54XAF0+bjE0Cmlbr23S8+uwX
0pKNH4upmfHhpw4n/4bDzFWlOzBiK/hGPxdg9u4gflmtS1B0fhXUqq5fMvzijH7alTmYYxWgMo7B
FfsBUUGmKpCKdCeHsyz9lD0GFGriYqS4AEemymRGWlyD9X2sUXwef0s+mw3zXNiy4lpy/r+ES0nd
MQrzoHFNyNUw5zKf32zU+l8EOsavYmc0axaj9AtnHMlakXW5CAbRQbjbIQi68NnMV84OsW0Zmj/F
AMtKnyKnQjvD5n4zz8UlNB3s/OR4THLIfFAPUv/jiDzjLDGaSG6hNs339AaT9MlGH/qcq5/og8wQ
D2u5So9J6ZruHO4noBKxRKZVRQJBL1u/WPk95ACGGG63J3fI8pZTH0l81jgxG3AYirq+5rEUFDN6
eFjE+PiY8pK49u4WwwmJVD0epr9Z0RtEMrEEDwLmhNklZl4ZQjXnBGCbpkMafuaV30kusE0ODUq6
PceeJQQMDj6Cfx8COs7duR/o+hrv5AsjH6M3MHzK2ZNBRD0uFMBjiy1eDfnA6mHMzItCO0qV8oPd
Sq4i9CQ5EJKeCxA2pSMLURN3BANQYRUDS/Bofvfngxs2CVmGs4EBOz1rXjbHZulEmz1sBKt4uZF1
KxHLoskl+gHSxJhge2X2ZgSdPq1eK+TAl7qaa6HMneXAcE43LI4tdKtZGDr4djKMubfmP66wFXFw
uNd5PsE5AoSZgyDFYT16WxnQBBTsjQ0Dgwm+zfyhwadxsmNC2RMe2ZzoI6BPMrES6clyg6bDt8v/
VY6Yw9LNws7aggrPGxUsBNLBuMoQufmoksT2POU5O0smSt4UAc0MlRDDJmppZj5hzw/3/GKHhEbB
fvz7i68BN8PCcsLTjkmy9VlEp8CneYbwMtcWEZMVP8N9HF9Zi/PO8jNKYyZLZ1zYCMFlbWcLs+tj
MH/QLVluBBwI47UaTsYrM8C574j/jXDxXpKGDUFAzcOpBKH86N44o4bOEnPlOFahcf0I4LFIFYWC
eY1YHq7ZH/MjfJ7ZoqLASV13QHcrpZ+SXxkMjaDO+X1mTanjur6PrapP/7BoHZzaElcIud5YiDBR
BTs0TdyafjCA0c7FdfwG5sYKlGjhIkEzfAs7KplOBGsVgIZ/vhNqj7fDoZxo3kFudPg4Z+NYCXeh
HpKkdbETcVnBXJTt7pCcnGBMO04Ar3n4Gil2aNwEHNuL1Sb52fbQtsfBdXUweftUgryZMnBTi1qI
j4V9JqR7hW5x++EFSDeKBSfXmDzCTYyYLM3neE6LyfFQLg+ynJNCwJV5OM8T3v+lFdWKnN37zFyZ
pXtQqWpSX4hQugIjJF4sI3IF2MEmmRQaVaBJMVga42B4Mg5qjMVinuKp5+JfzglxmzXH5ZIxY0ws
7Plkx0suE2rkJAl+8UG+Jc1Et0d1eNzwgeAh6s59Fh2l7nC9xBZZNz7wI1jAvPKIeywllyJqtpT+
X+7y9HgYUuTA2XLNp22OSRn2x0HrLIJjgDnnQqXg/neR8AJbVhZ/A/vhyaqTJlWMeuccqyPVkIsh
t1mTxL9xkRH0Ra3pBlcKRNXQTJaae3QZNvuPLIeY9bHiZZM4uFZFA3uLwIPJtCuAwHvUYz46IZEJ
RPU8AWvkyMqAUtsCCtMxl+aTfC0PggJDBIQZuCkfu8s6M/nMgoU0LRgjnMZrgpwKH6YCFSrVKbtd
WUW++XKDCn8e9khtrYa5uVrc0JnJgoET2BqylzkPo3e0bXArjwbIE0QS1P6COSD5JlDi+YEjd5Ey
kOc3MF6R7lGUotgHoQkURsyEiQ2Cr5cslPLJcfFi7MCvA8pfr8xF7bJhIaLxXjjiWEvSqMHhV9KJ
sQeZA6l+OaPq9u/zoz9c+HD9BRmN1D+MKOBLnaiv+uyi1oYE3SQxTU4kir1vhZpDedzrOvEgdP7Y
xBcRh45FOS/jt+Qxz6JLgnfmoi5SoGx5GSvpeJ/nuFIqEY+gdXkI7IcoA5XKaMMRw68RnBKaaXUW
IOYjFjXESezYc1z042/GYTaFhSWY706Nv4HJcUGpkww9F+2/I2Msov4qtByMUHAXYUztw622pxx2
EEo8z8FahwopirY+B0JSLNko9ylFbug4U6bBcWywazI2j8u+T+hE558tlH6fxUT4sBskvGpBAGdG
yUQXJq+xQq4DuWwl/VkS1Rjg0mBRTPPecrogsABrXns57RyboszAmD5TRK72CDaUcV3rSxmtIgNu
RiYrGzQudO6AFv4PFfN06u0mKrj1FOhWcr3aMVeFpEB/lgipYEVL1z407PJ+hVlwZdsFfsZRb+1P
R8cIuRlZ6zLpJAmAyQISL4SPMifB/cXHIe7p8OnEPPSPZO++DcvR6dU4mTTeHt9ICbJYSH+eoEXx
39hfsfjUcjGbptxmv47hJv6FYB6j0DmazZKzRNDMZjRi4tjJ3EDpUgwBoxHZ2A99xrUmBFEMHdZ4
d3OfCc6JefocY7f0x3rr9qwDseHcI2PsiIx1V9hsoNeQk7YGfAe6qZnjJpVPlCTkDwWgxgQqBXM0
4eQC9APNcRZykwDR4uUtSP2FJY83OuKtAvIx+l7GZm+AE8NDvAjnEVacHJa/kPXZhmFk/3bLnLjN
SFxiKBCFiAwH+YEBw86YfeJ1FX8de/owYytkngsogeacvejFzrI64pdNlQFzFKKJz/rglAoCLH8v
YFIcnPI8Z2s412MYdu3Icn3MA1Ofj4xbj53Gezwl9DsVomTiUOgxOJelPz6FvTMI99O3+0/BcOPV
5rSek5eY9ZZyqfO3hNjhx0i/sq185hzVvxAX80j5IG8ExDwQ0ntHKAIeFf9Wbk8Ex4S6A3JJZU53
l74pPa+uzyOga/cJ+6TJm3MtkJ5q8HozEV1qiy/AYZ1PHOHzHPQVbCAYS+NlHjx1+NC4F8bjGCza
6as7LzficMOzz+yVdKZM7zDSLWxamWPb4/8vk2pNG4a02kQsZLEKBJr/uRYnh2G4CCS6IBsxgmoO
V9aIKzVoEgS5W/PPWJtLM76hE4bDj0lmS8hZNU8vEzau1IzS7PMHolEOamUcsLGnLDgbWwY62wen
OUI0o1wmKH5o57YDMq1pHpm3GpSuLHtFFm75pLsrTP+egCvJaQ4HFf4cWhKeI4Tdb/knC8TecGlx
g8Pmj9ID6OLI/W4m6S0duL8fVB6mQFv8HY9EOorfEyYNUWoM3Do2VETwHOmG/1xkYAGkX+FUhl43
xk71k7BamPQ7oMgdk1Uy2JH/Kz7J+2U88FeTQnSFKrlapzIeYuhQXLbSbn+TYrcvXcg6jjysvocH
y92mMiChathxWmgyUNgoHOnBEzwld/+RdF5NiitLEP5FRIDwr2p5h4QGYV4IQAgQ3gj36/cr9uw9
J/buzgwy3dVVmVlZqLH2pGqj9uIx3KB65wk/bc5uYluR1/5yXG/pSazMntotGZmR38egameDMoNE
bsNRN2Vp0KlLNI7kh7KTAQbMoJcCnaS80qQxJQt83aiImjEHuNs3SHeSiwG4VKswwsCdPCNKFL+7
2RmdocxbYrPX4UwH909QiXVMZ0lihSyKuMF58S16pDeXgjbtgPBnTWmWoys1JSUpNpzRnMIEkXBZ
TrYqROUTkoAiiKWc6kTvuLYjfmlHh3Iw6cDXKq1l7xkthVE5Sw6TIpIHcOcCkPrNvN5mS/e+skcu
BDVjvmFpOEkKu8CNDEu7SzLWNVmlZEh9o0i15Qvn544NSLWx8h4t4KryD/aHap5TgTEPtIaAgSGC
N6MqBjey71ewJ8YtX2FYeKeNkIVDpAaKrFG9k1PeZs9oRwF4RTlhfENCoAAErDB+3AMqST2HFB3X
lHPwPGjATCs05zLblS3BzFQ+5UCVWPf5s54jfnT7nGwDUpGNfvm4XglFg6+UQm+/ZRCjSOgeb65k
/nCuzRg8lcDwMW7eiVl4XX4oH8g8VuwDmQ4YvUO4Whl0zOjaBcuSFqqR1nc29PPcTHU/WqVgvYum
KbBpzYNgQ4xXgPjCOIIQz6E5mKolUrWPwUzcHfI+CDEcCij56XvbUX1Rl10zircap0dtT9V6v9Fx
p7TJVzWo/LrGW0FzVIwY1Oe0ZzaM5lZtF29VWfdJiYAJwBJ6dVtsj/gZ3qerlrs6M/kTvXHjyOLH
xYoxDjRszWP6ZPGJAeh3IbnBf2n5gIfcnHW7NYAD3cSMvSodHF+3ekKuDvBXjhQdAqPibJ0FM2uz
MgnX3fD6iVFzS8fPhpYXgnhbEmXRI4Id4w9DwwEAk6DjtD+TXnb/UHOy+/WMYXP0Ps0YsnYvujrW
3Vjo6We6HvdIpPmCFw1P04qReHdqwK1emxIcHrODR6r+uhBJf7PDyewHCQOn52Ybh6tw/2U+garO
xv4dZA3irIJxKdfUC31ATxo40QnjklcZ9DoAPu/p3kxZjKkWLBog2zI6/PVALfh9WIBoT4wDef/3
p0QYXvXJaoSPqKXpvGqNaffBvQWR+tnaELYYI1rRT7TJ1AcmMfeYNYBvNA8bKZR36FPMnvtE8sbB
efB1NkfuoldbnFuwUX7XY1gwAo+Hu7hS26OI6XERLAHYC/ow4UyBP5wSYIfedrNuaNA5ID7WsQYz
ZL7phtDsFxaM8mn1YAFwyz5qqt7Ee5DgADFzNi5YQRjWUIQr0rXj37mlLg23oW4ns0sYSrBNvR28
s1v7OmLeSGWAg2RVDvs99SUfphtcsy84joX1t9/F5MV7YpnwqphFzasmfwScR6twW9zFBgdznA7d
AiyU8z5Ak1CjkGrEm9ZD9e6O+mbTDhZOFfPJBpdjeokAjRYsHT76y3PCR1YzGsTF+NXOSS4vca10
a/1oS0vXVGtx+HOtnOwNU0vHN/K4L9/3GdAPingGqfTDJuvcCBPYojzs79wuE5QaLJhvSF+TPk83
ezJ86QHUj3207XNsA+I2PR1bGgwk65wzQov//z0b3VZI36ZRDt56czmk32zdhTiE9gdu4DvpnReg
g97XoHdiYEjeMz4vZOZoX8IO4iXUYH6/7dVMMm/0MWe1Zj92f07ffbI00h9r19KHNEjpm7ck8xip
7kjr6+kvcaSmoHDXzTE/XJBm+2aO35jopL8P5RKQF+GxIRJVcVt8Md9LvZ0ONCHTkFgiMJNsTg4S
NicKM2XTj7ZulmqNjozBV3M63ErS8zNMGq0GPZJriFFIMvOt73BJWZMzDrlsBKfq0HSk8x0gimyS
tmH4NdHH0qUzgHgNsO3Axv2K/FsEbqvt8jzZPAzaLR84+0pqWtHBjgWZNKZ+dUTWdD7onYzuXYM8
6oz5GGPS0JdmzBj49XGIm/eVksjC/eENJSt9b6Sn19AdItANgmlEBfPRvVFE1nYDVrGvSI1tbYqi
X9oQec9glTYuaK5MY1vTz8PTmwZUaPQC2lQUkOP0MyqkkEQeLN/ohqRp7zReU0phy4qpMhLawZGx
zm5zaA+l9efvaLJCxKed98WvW4+bGWLzuB5+sS9BGAR0/LSQiwIRyyNxh6KV76ox2aWB28QwtmQ4
oKsPvxjvMLliaFcQgn5M8xyZN/4X5xGLZN25cMuojkvecXd4WOIqO44pA4lUokF8jYvUM5W9lll1
v4W0CdcoPrhvrA7YvNTN0jBxcagIGIGF7y6nMDE0TRqlzNpi/pYe4NpHd5ZB9tVQT2etB/aU9aZI
ZTbwxGpY6xtrHgViaMonWBAIlJ4CF/phXBujwDqBoIVxLOb4IVmNh48ub3wVD4e9Fw9G5mIP4Zdj
3hBo4Y9KJPfxFDBPaRcKRlZmezrw2MwhANBGsy4K6JoPpkzmAUemY37HnJbszQjN3oziNGf+Iv5K
RqIiZma9LNCsLXHd8buGQyo5ooSXAhwQTsaXJImzuMZRg3YpoA6CkSAI5BRqA7lH8QsZCKLgQqag
kcLgi4QQLqFr7JcAbM00e04TLPhGHMTzwdRbgOgUtKikjlQ3TyZmMYSWxRZMwVNupAteeh+Do7ML
xzjtZFqIa/RL+b4BEG4yYpCRWiCaCsIGY6g/H7dETe1xdJXJhgU1JSog5lImCP45WqUxnao2pXwA
mQLZm/dBadRIMQ6NEXmA68Kk5X6P5hPOyX6eJ6SlJlPUQHinNroXSb2EOwaLJ91Oweo+zCLNoFug
FPwWXXiWQdHPK3eAvgTZJIEkWXX8+xjm9otxgePw3kh2nRzYqjKh8zFhFMTTeyYwdAen2hmLfT6d
NwX/oMUBhqzoT+W0jtMUPL2GdA8PDMN7YFv4xXSDdu/FCI3Nh2+8kIhzwDY7FnYcfcpmzM9eD2A1
5pvRAraiJ9OmRfVBTtO0x9sdQMNpCFcQvYuHSZ6yom2pI2JigLxVLD1FsuSfYJxjdGomSL8XjUmZ
JjEgA/7twzfbizFWpyXJ0IjNyI5SVI61IOGKlQIaEPTeZrEqwKi+Af9bsBITnlXimKaotcZI4NQi
hUASbDEB+o3wEog8oG9TZ1bAeg8FpMc6wPIoBaBLHU9FtUToAFwiEuV50RNCodSNVGb9bm2Dj26j
SmGYi7FiVjwYNrUoi4llwhhajm8Gsmg4Qv1KfnSpBh3uR8w/1ZgOQ8QsjKw/Mg00ppOS+EEbczfC
b8eVQIsmviNtzTERT/EP765aCublCL2/MMdCmd706UMgJs85rFPyBeKREIT5lY4U/TOkxnOUBxUb
rC5+KxcD3jG4Aygi6yIB5hPEOj0PUvBSJz8uGUmEzz5ys2CMfzQcnZFtxgmMW6Sm84MyKfX5+R7Z
3MP2zAjDSsTA9lDABTxWCLYcU5TgkNQm+Tko49kCLFofRzQQY4yqY++iIuayFkiKKZwm1ErTqYzL
Y8QSyGLMBMCdXSOxJUQnLh1J64MPlTHWJqYdM7o65sB8jznZ6Bfwa0os+MmgdOC01c4N9CFDvYa6
qU/ROTZCj4nOAAdwrbhMT+IYBoTWWB77mHwcRiS41G0sFPtleEci/h3W1JvTlY7kx1iaxJC04oXx
B5fEkyRUcIS4bnzy9aEANA2Z71HZf9iQ4p/CHEg6y0jOArkU6T/hLOXUGvOO9eBKDD18TFYBAnvs
sAH4TBBvCVdHn9KuYjYTlXLIRC1XS7KblRFAPc67qzj9ES/k/eZXYmShImwJaVVGROEVRtE25OWY
tk1XgF2OwTmlBfCAxTt6dzFv7YZ7Qs5hq07FuLwzJADT/wjo/rfsR3XnBKSTbAYOfLsZ06I3tAW4
5GQBvt0EJpkWT+rm0MU+rrCEBSlEf4FusRes+mbHHU+JZSUgEisKgzNqEnGTadILP+Io7/z9zk89
fB2AoNFsu5zc8O4MRXPdCk+MAwfyGnvcPm2HBskYmCwo000fOQ4ZvzMSWIc/w5iPmyTTEms962+N
cZlpm1cXr1p4lYdiCDKzZXOCI62vewtO1czkadFaHQku1KyTU9K+iAcnc1ziGAiNyOiIICfxUtOk
9gEnZl/g9wp6YZIMQxZgqfMm5DczqP4ydBg6QZSoDG5ZNkY7/gAYbPkJHLcT5EUcTsxXQCkyYvY8
e4NJC4DhAuZP7ZgGfRdnjrlB278LgDldRDAFjzBFrcKORTvzMRZEjwB6jTNbH/YA/Zir5OASspNU
E5Guf3HG1wndaAO0A/yPtJ5IY/5eyAo82d67olQB+2EHKs6cy2qvb/BZVY0my4vjR031E43LZ97g
B/4e+IP3RmiHmUAIR5HH6ixvOqwX1E72vugIAEBKcDtTFzG8KdsoTlEkbYmwV4s2fZgvICyO5NoU
bKT2B6JkmQpDfoTuAQvd5FymbGSd00EEkAUbwrIuYWAvbUL1lS5QI27OVgy8hOSzb/5Td+k2owpe
sJuA6hfe3ASSjHgXrA6Oei8BfONXCkdJQ5bfcv/j/UrR2uE4CNUcAotprhC4DtdtojrYJAADSQYq
KxKCES8RLnmMMHnMKS2D95ibPUj/R0kgIhntYQ+/UXzt6zFCY8qViDQF+YwSipRlxYn9UHK6KvwF
eAseNJhwiO+Bjzkfq5DaGBEuedF+DMFP19dFp1NG1aO+US1TDdU+hzAzsgiFMD0BGyugLJTUAp7Q
BEjFP7Rm8Z4k9/Ic6mDgG4bJwWz5V/Mb+3Bb6Egc9UO1xJwJ0Wk3wqfqpLhk+nShScmNAAd/IhkO
Xe5jh1ktw06YD6GYfLDuk50++eAP9Z4sp6cn+XXEkXVGm1wH5n2hfrnZV4uzHTOFIBhDQ9li9jHE
bgUNLl3hIP20+/MSCNzjMcJ0fDJTHDTFBgqIk4UuawGjDBJiwrl3pfv6b8gcrhhPXAh7pG3EkxCi
RXM2DR38hexsPrAbbX3Mub9jZgWZtdddbujiccQju8TEC3E4V8Kpg/V6y93Y8d61xywdd8kELRgJ
driNupEwufmjnNqS5mFCM6TSRZCDsZqtW27TwDF9Ref1Ckk7a4ulABlCGucJYnWk4TmKBLeVYm01
rAO06n9NLoO6YTzsm/Z2q2I5aBxwQkNeG0JqIokQw6JN2ljFiVHsjvoEbTVqIzAFtYLyF3+6NwAR
sjuWPoaeouC0kIDHO7tnUEi4mN1sU4sD8CmWY3/nmRjr9dwh7sqD3YYCix7+yWxJqz6A/mCJCjoO
CXv0D84a/83AVuDgxBIKPaGMGPYh+JAhaa/I0MC1GTKExoaV9ltqrVSfokaIjlaR3McFSoARwVJW
/jyVybIocofxuhc3qbF57cY1pKeSyrXjMvKpbVKJ21O4wZ9/9mKP5fGoN4a96sc8RmNU/UFQZAQm
876VmarU9CRBDX0MWs8CZxvjWoe3HMWAnIkj8gq6Q81448L5U67LXTDD4dtlldNwLIcOdQ3NgAaO
tjqGdkP0wyp+enZwyvAW4sTs22PyS2omVTj+uVS+Yyym2IkJ8gDLm6aChG+Z+aDZ70lbD7cB7tLd
VR+DLr2bwh89pm3jpSGrJr3kZBwR8e3PNMYGpMksdNZ0Z3IM2Jsv5l0TKP3S3fUUDf+2cLuHCbCu
UiOhWchFO+xS9HxIEhbeIYoixIY+2WhDMTeOMmhMSIcTWmGbY4+hiYRG6c9E8SEpgiLpT5L2H+I9
K0Ee5IfQ6siX0Da9rTA7m07+kz+2+OQeq+Doc6A9oRmhDnKKEwbVvFdt2I/Liol7kPuQ2lDsWz3L
+znYGzgcTA4UCqQKR4mkJyvcbTqXUGOaFIie3bxZAY9uejdORTCectjChTgK/FoYeY7dl+CBCTIk
NEqgwPzQnZWipZOFdgHBf4beaFrxsEgqdzKKCJcubXJ2KR8VDuz0R3BWbuJAH9sfGVs/jb/JmCdN
OYrUIG0tiUOi5HgBUBNFoVxIaD1lv1m+N9L+Isn97IYSa9KzaaNtg6Nv4wlsILuPw5l4e6O6gchC
h+/xWIMXJQLZU88acQsISJMvh5zqTk8kHiiY4ArqFlqBBufp1V1BB+njnki+CYCwc7rgJnj0DH/U
LmusFEvGhvLUeSB3gp+z4NqPEMEqysu/vDiFooHwjcmr+El1RZjlpFLeFA5sOPA2MQOuA+nWhws5
qB4KvKThfoY4zCFLmaEIlpqzG9RnV/MGAZmgpcBzAJtQXnuHuhvs9Y7yTubrSCJ5MeZKNHGQFzvo
/+5Jz8gymTzCqB3aNwGy5n8UGEIWSgvwD/ZgEo6+WVyL58bMaszlG0xqlp8UEA/5Bl15abaG2Rl0
3XgLl8yAvZv/qNlUDPnLT09vvTitEw956MZqPoFa9QJxbI8xLi/wHfW+St3+032pFDhYW6YE+y1k
FjBtdMB8HcHTtYcIYjPX39B/9RaJVldETMxivHNQT8UbB5ZQvy4T+IPf7zmHUcoBFdzA8HkIN6vH
qUwkJvaBnDDGZef+jnjKMU7+rMaXPq0THQfyZKjsiHp3Q5BF2niMACxYscRQDH0uyt/J9FdECjQ6
f7KXGfIN6YWccWOgzB5O/DdL7IxOFrciHOrrEQobfeQR3lop8BZVDWcH7PgVpsYbQ/n2gHynnomw
RsQXYS+heQ09PK+HSb64dRAIIIPZZTopFckKo2dnL/WYbN0MOXECnUlQgSbkPuUv+EgMJVjriBr0
nUymKNHZFDejdEFhHkbWG/l3k6Wwuhh49m0DRC2gAt3ASEThA5DrI3FFAIeEtoXOmdyYeQSgFcw5
eDFZ7G7A0HMoSP9SdAEfAVxB/5mIvgS5B1oJ3fiox+phMGrjgVQ7Q2mt9/M5OkPVj19wr725QSEK
ikCJXPVoKqhz1M2gjw7JLUQ26nV8rafXNQrKcrYzCgkliZ9VCMAb1gxniq9/H0p/Hu2Dg9u0EUiv
/I0obos18n4R9unEpFG+u2LoFEc8kz0pQ26U7s8akYERDq1gBBlJysCjhjRFm/IG4tisLi0fIgi8
Juvt9IWMVNdogtCsq6XSMqGviuOIVQq4RRGyMfoPo+s2ugwKJVffWOXecDZp82ydWIbcHqMlocRS
clOweOD9IwvpwE6n1Y2PvGK1SaOmVx7MWs98jM7p82VuScut9/qmdld6Pg2cGupGg54wrEQ+tteG
SrCQZr+vwTX1qlxqNUGFfmMiLCpbcCVNlAYjJ8dioJLRgU8sHswt+pnKmLZSW/JCWnNLUTktcLpk
yFuLb8KvHP8nbYdceEQmAC8kPPSbDaMDxyASGGr4OGHhFq2AW02aDdXbFjF9gXwO3likUkf0ioqo
fiOCVfH26o+qplGewY/eUQtE9a6PQIGuUjoiWFuvgX3/wGyxTKMwBYgDy7Nb6Q9V3A7xqlCjl5O3
3SYImBy2D2WeUINxKpA+0VZAQvU1ebfwMDie6WBPqOPxJ+7POCQCRQ75ym+igO78cBLkEtierElV
YAaBjeqoBkUdPSI0bcM9DmaGAe7JAcmDIdaLQ5bYfVbASK0ozysqHnbFTXjrM+rSG+1uGeH/ZmCk
SfZSKSyLacaBgKas4tfdZZZjADjZ5XQXwSAGPMc/ToVtn2/+BKO3fUmo84oKbov+vyuBAFLO5cAs
yrdCYXA7K/jbi832cErvsS63tCQc6WLlGJEUUr9w8SmdI3gY+bDAUSu6oIO9gD+BbPHoIHP19tmM
K4sN3LXxLeDmuACfzhX0qqsPqhzzYR8rn6LDaEIYbl72/eHilsKa7VDdcBYdB6J3qIMGNWk5pKK7
tPRWgzKlzbxA1LyAgahq4Uq7b5hWVvXiNOSdXPqqepiLaEs4MjSma8EJ65vK3EMd0Yx4MurGvJNT
7GpU9d8OIO0wrS7GCMXI+NA1Dj2GJV2yEgwHOSQRiNJpxECHh0nM1Md3BmU4cTsCX4yGbeqbx1GK
QjInHFCpfrGBBpqjbCrOAGMFJ70XfQzkD6h9bxeb3JK0lwIK6E4eXWND+wSIcDdrSEsbHybF3VUE
OpKNsK1ShtQYiU+xK5Wsx5GvMXFuT8emV0d8Rz22oDzBGEV9GYURmG1hrGrhjkm2F3SZumSiuNsN
3XLwBwhPQk8RPxxiBD8GEL6i1XlkerD+EMZpbxV252jWsEbSqxZt2ZSrYza55CD01BTPEfA51x2m
ABkeoeWr2rZdH3RlcfdegF08EAE8Bd8HUesoMjmZYEA9DzgC1Hq3iBtkSuPVJ6fEEP9hZtDFbcn7
20xv6zlvZtpolQIzoLg7OWspraTuAG0boykWom6UXML0G0ZyouHhaT3V4+hjCPTUGSmrelP377us
1jsaqD+zPwokhtE0xSkQVG59t1byo3kd0HkYGGruFryN7jwB6vCTBxJCYInhaIiFvLduQXDDVpHr
9xV1e53qvIMS6WbaQK4RQIeUWGwL2hqKFNQEXRwRJaBQ/JysFWzgWHNX7lDoHSay6e+Tvvzqpx5n
CI2hqkY0FtsnfXgZCzXlIEwiRkC+YDMRd2cxyR7Hi9vjVTD+kGtGuQFEQtnYBqxLuqVkFxR6Acj1
ipzEVMAKqCnItMnCaPqh/UOfsvyqVRBNIy0QVSjOg55HB0VxHdN4ivzDw4uOXEAwQUECEelFd4QH
CM7IdjCqtW1C5sYUnu7my624DcflonB9DEhGWUdAdukOVmK0+GaRbseuK7MlG3+DPypbG5U78sHR
CGEGif2MiyqSiX8zKKDgtXphZkAno5y3pg+GzwLScxsOzJCfvbwJjRXgiWhYzPkA/ZVzCpG8Unc0
KS/xy7FmOKrIHGLJJSkPxPSGVEWLnFzUOiO+EXNzCl7AkqSzYRc9bHIyvx758lMVULhpckUf3UhA
S8gc16lz92l3C8s/RoKoiX/3SFXyOVZbADMfDkFSR0ZXIDISmcB8WHBGQ1Yd/3gV5P54I5EDfbzM
7zv+1c/vHikwoprjUFM/Iu+GSJtUnKJe+/o3xaGO7+LIT85M+8Ky+dAwsAJC6msjyKnRN+GimZ2E
Inmf3WUKxX/FGBlVKXd8987Oe0oJ5eaoaHZpfYnox4e5OiwELgc+mKUJfbwGCrm+xkApDaJEjo+m
x+ZB3G6zjUw5GIfij2e7GIwifvd2DCV4A+kCtuCIiz60t2UZwRvcMhWNRk7NdZxWBPdOnOJTUK36
pwlkm3XlwLoveaSeF8TjNpYa6uRQr9Nb5CRvOdi264PKUF0DSbBn4Hf2fDWpVu1P1qzY4DI6Y8mc
CIMGth4cJo6cS5LcBmuCn332iiPH3JdX8Bqf1J5z4jl62l1Oz3PcL964DA2D+CCaMe7R47xT+dw0
NmdDalHZtmhX6ykgkKmkJK08LSTJg6ZDBCVbpuMsKhdkPIjpYh3byqR9D4aAwoxSdc/aS1THYZYX
qDU1AKuZNCHr7sh7eqbPAY4ASLTVu6l3W3RWU1sbkNdPSWxgWlFNleob9wNU9LJsts6iBBjDG5zu
6mLrISyJ5WEcQiRf0nbJFUIMZfWhQcKN5LGYju4D6L8A/X1gw+0gX+HF0+xE8c34cFbsPkKkZIXG
K8kf8rxv+Ogh8werR9DIucbsQgQbdETleYknLqVs28ipPkTCIAAsyH5/Dqcjr1hBZxKuENjS7EQV
eGzZlY4arqK+sgGgTdb9gvZbgM4RT5niv2S8Xhfhr2bjOYhTN1MqLejPorjZVPugVg2Vw/TsUbZf
B7RMkCQiDOHl8Z4oUXnFG2BT6QgApgEmoy0Bl3DAyuROTzPnIKxTZ8zeoFGrgSyO9DgF1klhgdO0
Y/Ft/GIjogzKaTr4YerOI/H8qquzfDb0DvOLEdPctqDQef8v2fJDaEBnd3PGbhQ18zR4YUwFdq+j
yVNpch5nSGrRe9GiaNBxNPU5vgvO7jomanwg207sAh6hNBqRZ2scCR+qixSDFmhDnDxRBwdMQAgo
xqCUUZGy5jLpEqWx2836Ae3wEal9/N8uCDLMAQMxXwPBPm82mk+72PSkoSjdDAhIHJY0urhU5ISP
3lCGuu2M27ooECilyNXO1ndNYVWuydulEHxG1CEBpR/dhQ6LPblZLRa/k5zCNMV/gXZhkpX0JQfK
aSEJ24NuDSYjuZd1nftKdy8pvvALmSJjN9tDGFJFagVWTZcLa0ePb0Qhs5q26CJ5E689By7BSXLu
c3e0ucs8Q8BY8ZBfuqeIK5p1dnnGYhJ5Fw89/YwSl0T1J6eXT8Yzjuf2LSDaSVyFlgOV5iAb71ye
BD+IjoCQtjMuAvWlNDBSlGiY0XteZyyCBojvMQeQHNLY6kGoswBaW4uWFu4h+cE1aXEnzRX9ozG/
67kQpAzlUkR4ljvtlCAbbVCcMLudVFNmLVJnYlSkn839ON8izAdh4D77BJdMm7WJ1RWLl3VmffSc
ChTwvWOeIedpgRHmk+yeOCLceJdgz+7IqDOy38Y90YnB0QayhETyYNc4JSAstx68JSWpMKlQt7xF
0k1vJE+RwJOik5BDnT8mHWPCwU/Oxt/xHhcRxLP01NFTI0DDhxvIKrZuxd6RkYA5/7AGstAKlyhm
BtYA/1eO5ImPJrdAJkCzs8nXJAn7OslRLxup54nI+deJxn1ySPsgXTOY/jOnFLpoEl5F7gofxX0i
oEcID15ASchXhpMJX8ZoLYxd5WNC/t8s9A2E/6gJCp5DG6AoYYKakXN18iDyggsZMeIN/dpoDrpN
GwedB7pInKRJYTgUaGVMT+tCjUasFlR4GQyILD+VAG0ADnA7jlGQZvOw0KygTigQ4HsHZ0RqgH5L
hq/xK4pGrH3J5eTLYGhGEQt+IRUr5BjPEqiEkkcUhFzUKKVkGC0osgnuXEJggwqD/pKFwjPCpa9s
m6jP66C6ynkSGacPhBfhmrMyz8/06hLdE0qBomCpOQaJkx2AH7LtoKfYN1DfcJi4F+/RB7Uexjqm
/Qz77hC2loTcYDHnOauAf0lQculTykvCMxuOgMsSYFmjyiYs3x1wECZe8ZVcB7OueCiSizQsYGaw
uFxeLnVGAgiEYiPkLz9mX+94knVAGkUftVucwKcF1hR4SzikPDsQmqXhhTcFPK1nhYRRDsQTRe2G
B/W/m/NMl9uNa7sZD0HrLBGxyE9h5eVahAMiu67YAdNKXOaWsvwLLEQ3qimrITeKxOOn8tq4+Nxn
wbbxF3haWKsnlSnSeekj4R3L2kzZxqx31CfcBUm8qOBZxlsbsBkElvvq65hGG9Inw6KV6YM+O9Tn
1AxnliUu+rTa0ujGG5Ol80K/SVORbJL/b4+FpiiKk9Tn6RP6WCmyZkSXQJL3qx5oQOPPU2pgRTiV
WMDr5qkSScIZQw9Cg3uiXxktzELkNfIT+TIRI7EjLGYUzwazMKSjzYlGC7lzEsZQrln+DQdd3eAf
tjfpA4itIxtQXuOkbvMffuNPuNi2O1d3Z2ujCjJA5NlPCWei4bPXrSXjya48OHka8vh4CnSRVYSH
rX112m6PtqyoZ/b4Vvlm2byy9+VEk+VGv7XsaB4pvyUdkoBy9zjEWAaSrHKrbTq6EMJD3XyYt3pD
xQ3Fw4sAtWF9ZlkbyFmWJnueGMbj4gtO7IYsk6UpTR+EGmRKX5AyOehZToREVof8kh8qZ67A01QU
UHbsF9GJIxVBObqQaE5KJFKrlOOJJSXfhVKB2eywLQI0UZDKYbbw+D2oI7H6xYYBcGcNIUym0Smv
saq5OG4hZRHx+HI6TJC8pPIlKBaINFDJXiq3lSRYgrKcuWNijDwnFFCSKKLtgqlB2In4CKG/CbDO
br/6pZ1zXUjdTHo+JDbLEyPS0mPA45aPO/HM+Gh5MnJ5nBtciTyHg5IueDlg+GB59Fe/p85jxJfG
3eHnkhtwveQRvz8ApTfa7ja8+71obvbZUIjqeZ6/8exd1sjvsbL8+PAmtndmA5f3rd2IO+aRQ6sV
ns0rHqXSsvdRd/PgVmZj9bZo3GJj7Avg/19EkMggp9mcgZtd2tBfbMw5FZkM4tSwULu42/gWlH9P
Q/62YbH7xGpUJrb8tmKdTVbtnZN7w9N9H53+PqYEn5d5cvdRc9K5Sbz6qNLthVe8ae6mJLpd/n0Y
p2DrgvayRbGnV7k0tsp+TAvuiJwNmkNTDGqVNZ5N+OdmVGZlPgzNqw00T5a/HOfsT/klV6wVPVuu
E+6t8ur21cSehQdQ91p23fPfBJ5WQjMXR1ddwe7MBHqWuzpp/IdGe5tBZmzVAR7iDGSH5OBmrSX9
+3S48TO5URN71mrL42Stz6yWsghF8gTkr+S5PoivN5pWoRHMjIOSv/5iv8oN/79KedJa8nsvqeSP
HSKqxNStK3H2YVVKMlX2btvYLNtGP9iyrLahPBDhXR7kKrkQFizBnI3PvJ/f6yQZIRbLkMk7SQyL
0J6bXWKhBtVttuNK10hO/DkazTYiVLfvHkLZlhvrxCrakK3gHWzIcebTYe2xdFFhGLkcBLwdGBji
FTudzcri5V8+BIqu7coCbcataGvzKYaEai2SnLiJkTpL8MZjoAzkFu+mxP2reQg+3p03WPdopEa8
lj1/R8E80byTq2EkeXKf+MLifL3CzS37mLyiJuMVNbWc4fS6JOvg9WUd+2v1EhEIv5tGD+AeNhuN
Vw0uvW/ubdFpI7qC6kaLuxzw+MX1VgYqYXS7XHJS/ECODXiIoDl8zYw1bVgG4YAwwJEFqUGPA245
/HZEyJCAg4ULCBbHhcN+48ljbD7T7BCf3VnYbKnXd/S5+h8GxIFfvfsW8/HKlFmQ4rSI/nXw9YVn
fjs1kcSK53gP2ttez614/UBvIYw9+jMgM6gOpkMKOb5jDrVMThcB7caTKWgbs+S/TSZH7s22o60v
Fo638VZdUAk7XQ6gFxb7y8rG2w8+n4c3G/Bk0DDPMJTQjqzxW8CzVz2bQwT3SwNP2e6WXd0Q37Jb
xe7ZP4KDy/GJFZJ+4xVRw09adROr41ed7nOsHTbG8xnenT5dZmhIyA5WvGi8X/hWYlq/NAmEpM8s
ZKI61XfqUCDvjIMEVzQgsDkN1dtZLLJkPpYMWVqvLmtZWik+D3UWH1+N9kxPLlKSs/AOIxIleuMI
nSfqXouMv+RIKdpx9m2KYTYtJ1aLwTh0DwEesXZ7Ud4hBckx6aVHPstwKukaaLSKi516MuZCwjOM
bdd4NKz8TS8L43GML09Qnw/lAo4UuZqJj79Yv1+CugM3tx+UWL/QbUhZjX+IJPkE5jKcmz1GRZkn
YoM4YNRnD+t4k/DUYHgty9M6C48Wfoq6eiCsIXAev/rsxeiBjR3WUh60IWsJo1YB/+aj7wA3Mlh0
wKX83HLvy7IysMSibErmc66t+QyhCI30P7NUlJrF1SXnA3qmZsvQ5mo76pk3PJf1GlbBsZNSc37j
s/NEtx2V6gp5OT8ZKLC4WAZKCeV3I/jZ373VZQK3XksP7vNA1bHV9A2bnFEe7iZ7c7xNntOt/erq
b86xORkEKEQ3mVfWQd1eSZdRoXSS+C+mn9sY9Q4JOswyg0sOP/OYYwVb2KBf2R3vR72x5CRH61Ag
sTAnjPCWTn2iXDttYRn1Y01PAqnNO/wHSVRMN9cPiCG6nQed8eZt7RmZTSMlSlU0ZKpkgsXLkr5x
nJIadAHylxf15OF1BpzBWDZBk+zQkpq1tno+Tc7xM5dcfiZzJjjotfu0vfWz7gP/2ckxY+51Q5+U
fxOsnZ/qBWTIlJSHc/sjEcUxOCr/ZGLqnQREHbd8y5lfZQ1lPHpZtgJvYT1XP8Cla7xov6yschfn
rb4hAznAxyaa8OwtmD8geSbJoDCUN9yM2VkdnurJSVoNVtarQUMkVnvQ4SANlfX7kaKo6xGbreIZ
AkfZwqzfNY50H6c+cEXQNb28D+bzSbtjdkJGs16S2s0sMXicL7SbyjeIvj645Pq3t8cZ8Mq2G8A9
sjZyiTusObtQnJWYFNt8DMg+NtN+1xSwa2/KYoOsZIxcURxr9ENZMFH8DVsWKvEJGewAMfHlJGNi
NXblZ5FEou1gy7KOJX2qV2xeZIXUHqfSqON/b+T49/JVX4Ok79RAYndiVJ6NmlasEeElaWLEykKa
DF6y+UmfwBL5sjYTG5iEht+vWarPkO5jn1k3s+wlNdpjRHb6/8TanXF2hjtGdrPsPAgAKOvgTz0U
BwIJs5lqhoaDorlbnRL2+LOj3gQ1S5pdr8j5ux4O0fy5BKpCjPpBnjkb09fSSZ3+tGgiObBSvqtm
AFWdZKVtrF/c4oZqLmkxJkV+e7prAOJ8ttbZ4T1ooBH664CiQ5Va0KIhTbXsT+mQbrT7+nd1J4nr
hO8Gpd55TLt4GzJbvbjKt8ggEhi0UV3YvWdCSyNM9U6d/2jioGlSMZha6zoQL1uYj9cGyqOjqYcM
gEK4icHq+NcBNX23LXPKYIHXAJpygJDaAg2jWAZbSXc0oMHf+VRl1cnDgdrJiRovkssmI34z1lxP
3ZdHRnNB1nfN+5I+2Q+Dv3k0/YYPKcnF9uMCo46M7YSPKieg8fyOGR5z49TBAv1I58ACo8irajzc
dlAlW/UZVZjMB5xs7rVnhBzuGPohGUWtxOAu3XjwghlY/AGv8aRybg2B0TasBw2BybY0StrHgn6T
WPyU3YglnGCQxFNSFiQUJXnRp1QFhpVASjgGEsRqAa53N6QHYUUD8p81W56QyjbHf0ssjE9/NQxR
zV62fH297YS5Ui7Tgq5oJuYMUhckpO4xDFlToVj5L8+/0Y0V2li9l5CzSoInlAdT0EirGUR9Xkii
eRTn/bfbMGbhZtjXwyaahNmcaYdfUR2d6aUixdDzx/So7woUEXtKGkLK2yulprJQKY+oCps5mF+C
30Hf2MvkiO/Gq5z2g6Osw5aggri9ZN+B3Z02GJ8RBEvpGmIFc5DTkY11H7+eI+IoS5QT99pkz6pC
HApeftct13hYrMEJCQUYNhhdGq1VMwcvfxP2yrPO+hQvf0ZLVx+9vboFh7/rQlOYKS+raO9vGUDH
s8J/E1JpZzDT7GT8I+m8thTFojD8RK4lSfSWQxYxoFJ64zKimBOGp+9v21MzPTPdVSpwztnpD9dp
S2Z63T2+Bv2FUREjnSngjPbi81aLB0QyAyoqFCuyEFH5pfFLArTzkIfN6kyM+xam87eHumV8U9ll
RPcBaRBdO8Puc8BsYT593XHz0VD2xnePkNIyPfPoNYKn5QN2g17aeXmUFtNbb9qpLQFcfEhVtcZI
uhNoPkhQ4q6VISIYKK4SDRFcjeobDKt01TUSVij0BCSH4wN0uzdXQe557eiEGSeqpU0xvyRV65e+
FmqYPLKQoF9sySfg9TGowVjo3YbDUGBYRQbaJwPd2xgjHafICeND5GhOZCQ7WAkMjAR/NqZp36SE
6FR/eCrekiKtsTz8B8sQk++2LFyeCkkphezjj8LOJzgw7X/OnBWBum9xPTQBPvjlkmlxHgACC1sR
B92DLh16bBzYrckWhsUlaC7MxW1UEvk4vZBOZxLr3LaRJdpWgBiAWcXa+OaUIvhx6H8BwYR8z0Xp
IcfQexQ/wCEIpGR0q6Nd518YG7zaK0vmIVADSL5Kzypwk0Z/W8qKGgADsxbDan65d7Ak810Epi6B
HkJr7ulaKCUaATICD0EvQ+gsXBCZOuk8P6HsfSSkas3D00NPC84jS10NjwnPHIDAWPhBF2c3FGQW
jOoN4l/36FDvGliygFZ40S6OH0ZwfQX220HRkt7ceTifv1Yj0AlzqLop/93Q6TLqGEpwyTQUb3Zb
O3lAfXaPvu6imtGA/TUTYb26rogNglLqEWUuYMcbCxLNefo8qskFDeRWhO7zH4TbCZrI5+T57b3B
L8pw4eQ8YaWj73GBH4IrQj669GeM3kfn1ZcJHmOxBmXkVd0TswlGHCG8l/usMVGCtdpDW8W9+gg2
7N1bh96L4C2IcWhgbIqaymTogB5U0+xiqfvh6IdYzrnHxG5c5O0HZSo6cjSTmnH3eFNFSFX88ba9
yiXvQYsO4bmDM27BZjh7FtU3uuuBZaQ2L6OeVkcn0/kOmtR9BOLQRKreA81YC2dRK8VSQ/Mvi2L9
qirnsu833dsDQMMRM8t+AeWwHIOAYMItiLBb3Ys9LrIEvVnOa51vfwnLVWzX6pN6CUYcCoxsqiNN
sYtLgMRLjnKZvl337nDiUzAx5Xb34JOh8KLVyBfUHO6u3kaCY5/hTsD8mwk4hdU3vI7q6/073Bcc
Q+eA34c3NaOOcIezy89LkX155+i5dTXnnb3SVxPnC5cQNMD26+2acctQxYDWBiIRp3Yj0OMWG7WF
jL43iznsyAqdR2a40+NO+dUK33J7EckVDG/AtZzf+8qxkHxUZz+XZsjs28GOww5Pdmg7W91FuP7t
Yo3yeMbyilVvIaedlg9rTazJjEWXc6jmYIxLt+KLFHn66Jmq9odrCbGrNhNfgYIYLs4yfLSJqfbt
q9jtTW2s3wZF4TQ2N2jpb/f2zaavVBfjlAMaCCvjqDTL41LGeuF3i5BA9XY/XrecbEvqlsam5WhH
Rcx7U9vfEM/XVfPKS5Y9fVNViorcwodaWXt1V9Wq3mybCqeISY3zLzj0zKZq2pT3L07iWobhRL3z
9AxcM73jVR3qPZ3pGM1MvwibY2rYPgdi/IUyThd9H8DUshaYvkBupXrV1GsdQSy/uAdd6fv28+Jj
cjXEhmFRAlgCXIbLWwPxC+QlrAjfJ9Y+GInsOdL5ttIVhjeUg58bGKzjW+UbRli6olN3X187fPvB
vwb76enCc3C+i+OaY53DnufXQkYBkwXxonxesHIEKYMXGYcMOh0P/rHqkRGz9uaznVMNyrZIu+6o
CKmvmAc+QCF0QERlBfngtexSyZGfGOFGhBnczKABU16CQmGxPDtzHjDDHTL0FUQHBsr4plNLbhUF
iV9vOVeqNL/BJm5Gk3vlpLW7j105DN1zlpkXsCJ6jqTVOzzWf5TMD5uy9K03U3BONIQJ0DDf/3Gv
iHNIM7Tgt6XvNNxeB4/ga3FBwawN3BygHzMX8CYMskRNleFuCpJukOYoAFNUHBhPqjs+3ZtJtWFQ
KQaXyJyf3Fzr82cPiFmPcEDIM3K5f+jzLZou/8+9pm/DBiaGr/XVGrMz2mQQsWlzcNMLr+axSInF
3z/GKD1Im+Chbm1249FZ154wOGbRAMpjswxqvAd2Nj4q184RU71COPD7Tk21aL2pC/G7xIndXWst
d/lZEWKAhSFPYYCCaGJF9Z6PGmAc26NaANbeQQFRyHJAssEDjAxGqqDg4KAtG38Tpmgmc3/AhBNv
jbxnjc3uR07EFQd8H0eAU81xBFPvKSAhAgOpE/BK0Cujr4ELOz9Z2zB7qvu3Ky+MEjq/PoWxJmLV
XA6wpSMvh6K20i9AmKhhhb2xvAF38tZwsQHzhAdgZ45mO+vggFcdXrqCNKreyezFGXgDDQJEcgnf
bekVyoJnC9huHyBoyXshMJFe4MthehKat86uUgS5AkVDhYIEOj9UXdDH8ubVLcfWjLB4GnsCuwBc
9IrALyBdVhPqQq0vQViO72ZFKC/sIK4GBx7pgYlnbO89mTyA16XPL131GVmUuhRqc9/5yFNLB72i
ovyeqZFITqVtaZGjisA8pd01u+IvF9CK108hFR7kRrNDSUejoEXyg8WSY209ztqijzYHcikVndy7
N+uASGSnUFi3CFYUDZ1uq929JSCLqR5qmnN+Ia3F7Fl9cGhLf7Og+gJld3JM5zv9CKCDbn32zKlY
AVmR/TBouHY/2TvdYTIouML78OMCI+XZ9Geml2sxYhf3BGcLTOjBYEGBPrzdrY63r1vWQ0xh81rH
KsHk4IVhOhgo7KK6DczvsKlny0sdBCQz9i1JjW8VBDfrNDkdfEtgUU+PWEDr7nNw8D6YGbQenhyU
uIRVFIgij+K8lx+a5Dcdx8BYktniQdZLPxDaJLA1iY1RIeoutB1pLUq8K5xTxriL437RvWRDcdtd
N1fNZ4iaBeItLz8HxQeC8jp8kTe1jl6esr2Lo+zwmTN7tyVVIX+CJg8Ea9bNnSq2vV4AIPA6/aLx
3dNpN9DjNM7uzMXvsObh/hvsRxywhwrCDZ+HrQ7usPLei8Ixwjtdd/CpinO9gNiL0MOeTjZ2LH71
9BYX/1RSGtE8m+1zzb/PD6tFc9y9dIk7aw6KhhqYxeoYXOTyettssO+sTRJO8bwG1ghW8Cm+hIAb
TI09hm/lW3i7z8lS+7DHDNsBD8pWGghPejh8darVlmfrvDEfN9oLmx6r5OEGEtv8B9nTjtKBBcXA
wGSkoJ96enDdMBclkh8wb0c4UbqAMnmw2QpoKwUvDySC/OxpNW0t8epTtl8Z3l1dp9yO6QDf7jV+
Az396XDOm9fOw3bz61NsNu9I34u4NPbQvS9JmB413G/L3UFwbEQmRzf8KYllh+6sN2i6rwf3/BFy
RMIrhlVHIU2mceWh4/Oo+zO3UYXR/3SK3ndx8cus2vnDklinOY+aexCJveGgWeOste94sJFsiuI/
Rc51JFYs5/6XaOag+MJOnxKaAaXyDA+dZrS+5BABISOQdavkCuXx1QvwHB+YNuf4k9b1rldUoUUc
bfoNcIjPTgtrA+iMrnWECmhOmic1gLG6xRlcJC/O52Q/opvPqf4p1lhU/o/A8Nth53auaxwqKbTI
HokDpf+gD4WyCnIhRf/UGl4qf218XCH9bSk1uLLhV2xiWXiNyc5MeVJlcD4s1ii7VGGj9ATK2cFK
Znmwf0F92brZjt7tXVBmZqw6rJ7j9ykOGkjv+ZrBAQMKFOIaSiG2U+8Netezz+82e9iDfsAcwiaj
09/COUCdv3+aEe6uzv7VP5YpN0BkTOw6fMFSYfdk+JbXcJ+lF5TocmFVILAaUYk/R9CGj0Okey/O
y+RY5Qv4R0gIvoKVeJMGWPXh+wFiluxUaWeCQpnPxCC7IIcCz8VFegNo6O/wcQ5nk2oxeGvq3KEa
LUllKUm/F5fU6dJCoqM1cwHcshmBtmoU6to9eFFGoij9gqgkAw13yPVs3fqZJ3IQhCtGfSskMTMi
PgkyJmOqtVVW3Hi37+Qdae1GevLEbwQkPVvvRp/5nANGZbk/a+GBhqDJ7fmck8GaJHy4Hp5HHA5V
eNv3H2FrgMKMy042EULCpJ2Uk+s1ESjGlOEmOvf7R4z6gVl4jRrGQnYnWcKk1AsXmRmqfwA4rMcW
z8g97XAJdKKGiKk8dt3d6IXtaBXWq/AY1K55LaXYDnG/2MV4rLEjYyPfulio7te3nT+LbgsyE2UN
ejjyIJWw4b6LZcxk/8leLgfkrDvbjd7K6lsXSMiHzZ1mIQpLvG94armX8DMBpX22vUuun9R6xj8F
10A08o6dcwHr/8oYxEW+2Kr8A0Rt1uvXwUkLlRtliNNRrcE5wQqfuYeKU8oIHzi3QNPloMkNCrrS
jGYlz4ifeNONcHhlXKK3+M/yKudguN8HRn5C+UiclbcNBkLPjrjTPkX8hgxJhGxqVkxZvKNEK5t+
8zRqWkltblUoAlUfddnkNxtQfSnxD9goLU4ZJVoTZtOAciV3wT0CJGqzdPadRxiQDJE5TESxYgu/
ta95mveWApqMtkR00fCuvTo6brKkBeBlhnWm5dgZ+/X2HlQWZ2b4aQNHAajLuDJ45oeALrRnRdj2
hLz120z1U1T4oOcEcLZzzzLTIXu+qZOt9rsgRgd5B8K0hOF3S+sJVjhOM5/V1PYuZbbNtNpwGz6G
WxPzHt51JJe+ytOXJIays95qyVgDkPT/L/afK5xPyg53Msl7SwDePei+uBALKnM7Fz0Onj1U44cD
xbVBOsZhSGVAef+QJMohUedX+RH6pZIgP317+o530R2zKl6Nn6kBZxdIOwoMAPIQG4u0/u+b1xLH
mhS4MJY5S08PZ00r293i6ikdMk5EvuTfZ85jFrK2KP2hRj0jM0O+i+978wqwmRvu/9fqSWK55dV2
I1GPerRJlSWfjbooHUVDFhIn2CN8tB9tcyJMWX1SdCzmlEwqk0ayzZuVqkczck84t1+8IrCH7lTx
hU8Nds/JJwl8VuDa9KT66C0krAguegKEMgXNBXcfaj8ydUgSven1CHmiwa1EnkOLUWQOUGtiH/I1
CESldIK5C5RSeQJyE/mO/48FrvD/H5VH9oFruRuSkAjxtSlezpWYgNEsIY95IplnBUR+kIiQMOWn
JAUn00VN8uWynb98jlxePUUuZ4JSknxWwaNNwIlxAfmypwUaYDOwPTBKaWFQ2/A3yxyUPBRS4G0s
DHnA/z+evK0sJPmdp88nvvPCgieVy5DP/1UIjdDo4tXgWvEuyNr83Grl1zclCIKSMSqgCuLCI+5B
E+Avvl+gZECzH8h9iO6kwwUDPoPpt3F6LK6E2yxCA3wzVEABr1CAMgahEcRAm5H2G6wrw20wnnuY
q2fX8N4A7XH3TaFaCY26l3oUeADszg6qCewWzQNlOkkT3l3yWO5vnt/dCptfk3gp3H9SRN4K1Jzg
5GA2oFNNBUxxgBQAf/1YyCm4PpGOSMUWnKuQZ+ygd0KPr9UBIMdRwxXBL2cZ5JDYW16wFFVzsHTI
j6nBcgmVRLgSALpBi7CqUEJDvjACUjhY98CO54kTOJEPHozjnkwCKWfUORCTZR0B4vWY6gPqCgHq
hRu0MPuAi2SOC+aoP14Ba7TJ0v7AP8WI+cwAaTFDpE2YooeH1xJVC5wfuqejryjOWJwYdEX33e9Z
ASyilYXo/MFhn0vlOOGePwSjVAAm6wNIEiVhplXgBXkOlUmrEF+EsBwBYs36zP48L4e/TlMMqKQI
SfB4sDCa2O6lBMvRZ5KG+CX+AqN4co0mkKilPIXBl43ocSnmcRkPFXGpLbsEEg9VDBiRuu0UX45N
BN1Nd9XXuuSmDaCdDO55EJAUZ39zmBYyyyrjPRaiYLst+MMyHX/SMelktHVpa06zUKcBzGyV7m5B
bib/RrtxBcceZGWfmQvD5342MsNPZL/Vja+MKaELpomZOD4MjKzUXibyzP/D0blngE/HkAkQAG/9
Vhf4ZCADt+HVjm97OrJDPgB4NpKVE0u22nsNIb2hyQGqirO0veEW0ky+KIbCXLjd6B3pNyOAKyu8
uvjGhQ/7lqpu/3fvIcOQbenPPnPkvoqQzgvo7rbOA2zBKxA2Ik5ZjPr9D16ubBJxltD2GBFj2Lf1
NFR8Sct8OjQn7F0AFvxAWA+TKDhLgZ/XWEcmBQt7nZ4i8+PunbtzAXP2GzEJWFJQZhqYn9l0RqsP
YFRwiWoGvS7K2Bb1LNAA2oF/+/F4BvRF3XwQZVXJzWNoD/eW5ptXg2lFvNwcnMbbX1Zsludk0Lh3
e4MbhU+FFi7Np1qf3r+pcOV+y+HnfW9O/jV9u7PjuKYRm5sTQgc6kcxTaSU2SO3JLAa3UMTA0YOn
+h4Ctdv/NcKSh9Oo0tH+j2ePaaDmbA2fFlL9m5hhk1auVM2P4AZ7A3maNTOCm7rP/EdQ28aHbbQD
9uJ9Xr59AetR0oFb1y/h7U1yx4wVmuLmu0YorNWOofVv6jlDg1i7O5hKhrUnKqNQBzC+xJ0bYxU6
ndGVWxHUT50t0CEmAS+/WO7uPCaka29712x/rw5PJ1sxKQbNiMk0YMU+j/KJmnLnSShAnGQy+0MW
84ghbvC107rG8UT7v2GBuecDF0+cODgpZZGETNmbg8INIQ1t6JcDZQAcCR6XW0qwswnRSMtShtVr
cjS1OOQldDSdZ/J58KQCqmP8OEcze/kdP2jJOE+EgYRM/PXmJXlwnN6rgMYLZfRxUqhPJpq/MAW2
sGMFPygHTXMBMgD+b71Sn227iVTondXrP1RLi75adEM9cYje5yWl8WJ/ac4ZO/UEALP+PP/Q/LQ8
VoF0uDjb2Qfskl8vCtS9jBLBggzYDJER8UroHBld7B8B5dJhdQQBpF9Um/PwOp92qx4taKZN0k42
KrBDQOMETtX+g+EuWO/ZgIHvBOUVSKPoByPdsBLJOJTFJl+If9uB7qMcysKccBxuMRanWTveqq6u
fAbAutqF72jx6pDt5iQv5LuDQWCrZU4I95SYSlmqtWFoDZEhRYCMhmeStOqBGADBnGQHz7F83xtU
TrYa7IPBTMh/wYudo9YNJDyPI8QrqZG30lojRXWsFPEZFFn2Og+tinuHV3KVqPMjZSY57QyaIo/w
DYaLF6J3IG4ZnJecqvUFOrPN9Ir/AjeSZ8U+gRABS/p5QBHLq95C0ypWX7QHII/CkUD1xOigWEoH
Ymd6WGdmZB8M95XFrBw5iOcXRYhzVKblPD+hFYGcELv71A7YapPBUVULwGE2QRAUGiIVjGdb8E15
gCwYQPuYKQgpSIjXwXcQRJIZUvBip46qi8jcBINlAhvnnWIcAbyyT6etNiQO7nhE/PC+ByW/j/cN
Xb5lMGCUgu67OKtHWKaf1Z6jQvquTi6Bic4eG01a1jXxBtqw80GDiFj502ncFEABcJG0E7pRh9a+
C4OoXdUiyx0DJNwJ1LM2FJRqsWhzK7OH4iMJGYuKIkIxBjGi0wjsv0BT8T5ixzH2Bh2OnxxBCF4L
eQWH2kTkZMlB9kmO/lNCWZZLwoOSlMRMgYZgkEmcZ/zN5/QhN2OFByQlo+xIlSeODUb/y42mYBlQ
Ia3XtKPvr3iJQYwjV8P+ZxlCryHUKFgaKVJcnQRMIJBnUYwgl4IRMve8Xp08nk4e+aJQNrIQDwAS
KogCIKZxYKFQ4m5jpQDQZ/ru1evoLsxgixG3mMv19cIhbGacDh5rDBxH3VnzIUQdn7l7ABa6ALSG
UuddQk6LAb1sMR2gLBeCXU0555F8Ii89jCdkilA/UNEASvsiO5q1JSNE2/Lsfegv0loU6gt1KFCC
eiGC3jduyGoGHinfbF+hoEqYAW/wCL3havbCoakZ37tPDGvnbL4T/eEbecmZmg6E1RTmKZZ2aFEk
+Z1Oj4ihx6PTlORghVLJSugkPNf0PU5hJxGZ+QNJZ+ALcCaf4lcW4wPyqZxX8qBpENzRmJ/gAYzq
L/mCd9rg6mM6TKJARF4WFdVk8EIJh9siYB58KUZefvcDztM427mtSZFxf1araxvH8LE5IMsIxT3M
hjhtD+p0HJxXK5ghmUTvyU2/U4D7gAXZSoX/WfCUzap3wTmV6E6vmpdDlL0MGmX/WY0tpoggpUCZ
tKG6hJkGHRb5z5XAII7CMLi52yc4AR2HYM4cV9f6Lc1hbipy/gRuHXys7RqWoH4Kx2wM61PL/ROc
z+MH9ngR/+0diWeLACNCPH04IcS5fkZqyNs4q78SfpEgNDuCeX2mW4IjQJpDM2SoF14HLeeYdjpW
Fyi6QZoF0tNZycMGLFPrTqdATXSolSB8HYvxnnsuHLueHCm2uSyaD3V1ugLn3j49FJXJQR0LMPJO
UUoPG2pGSJYpdIpBvLKALFILWGBFB8dt+4RB7cHTrm1mJx+der6JXVV6jqTiEnGm5btPaPTWp3CJ
pADVkNHEvQ93AJE///D/lRTYFDp3KGRX91u5iPXsP7TxPED3SDcBvG0WbcMjLzgyqgyOML2Ybjfw
qwZz8Oag8zLcyvYsqb1LpnpRt86sJc8dyQu64kwYQbtUyqYEQ4GLbjYMHAzAvkowUaw0U9RJJJHW
IcomRh/XCBYZUZeZjXoKYC3LClJzhBPhGP1HdIUWYrBxhgI9a6Uc/QTVYAD/Cc1XS1pOMZh2dG8x
rNPudbdqCp7HjGUiIah0VgtsiVLB9BkzsGAYirKDaktxMAb5fL0qBqzLp9fp8KC59b3OtG6jPnyd
0iN6dix6+naozxnzflhyACfFZC2FsQ9luhqVhCOLBloAxX+MCncTTbZtQVn59ixAFq1vmOw5LxGw
zNHEey259a1+klNX0WsLBo1kiUgOtbYHbjckFcrQ3JzHE9RYm8gExfs77ao2fsb3IVnJwVYIjpSQ
GBhGfBl76UwA1VHrmf521yEfmcff6QguDaBZDhZJIdF5ykluFhuOPMXnlqrwRJOesG17BZP46DoS
i5LBDgpWGIAAkWXkQctCxZiTFtWAeZLDc+ZRUqIKclI8jIKGs6R9/u0XVM0yq6u7nwy9x4jfF4XL
Jr8VayMYHIAMactbGQwtwgrcU+jcYDX3F094ZcQSDI/hfcCzvEIBYcYXgqgnnSGbVzAWXU4ISiMG
Qj7RVIOIcqxEkgvWKcH+Hd+8D1MnhXYmMuBJvTcbkoygtnYORGBM2r4tEseHk5+T3HR++sgRqnNJ
AiuMdtevdoEGcyWYT15LXjNVJxiajreGmkafxowC5jNW8JORzUg+CocYnhEWefue9SXfIZLwqeFA
kgQDZz9CfQvv4aq/654IIZwsgjztGG4HkL0cHqCM2qD52goMy2j+nrPMJaUxnQ1RihdGQ0A0z0Wh
gSdCpgG2cEfQ1skoqcNvLpC6JWG67ZJkKi+5ke8ZMX2AWNVc5szExFjh0rN1fphL4odsI/xOUA/a
euJ5NplgENOm2SHkzXD1GYyllAQ05NTJ5ftlp98EH4HAMZ0Qb+LlyyZ6ortAw+jTU/JpN+zjwlkp
FxHFSv0svPB6AdMUAacdFxtykJJq9PfZEIbDXwyrKjhKb0mEHYo64JpA6IRagxWHyhDnlD4N/UJo
pwh7jl3oXXWvA5ivPUZ6skAJt856ZjLOCp5Lqc2ODt2REigSFyxc6BUeHxi2bYQ2IjQVIOqIJRD6
vGs22uwAzEqhultSb7zuKuNNSTOAwGAXIVFoy4WvV9bqcyJRA5FXZJtztluWVMx6TiXaLWnqMN+k
SnXVcUI+VPe9ICk3NN8shw1hM3lncjRBQIaAjpr0fKn38DB++ksbDQxOLyjKTXqu1Ne0QGhFjOaT
oofcf/AFTw09+Ffrk0URUJ8FTRO9TabXoqU3m7ObYe60xaENLOwn5+MaSFXykKmgUSITIiFIdUkK
WXttY3h0NA44ST+28Jzwnt3sswtHViE/Ufi2ZG08MtbmCz7f8wCphuQPIo2LcRbNYU5h0ofZh1aG
VoPGCW4TijizWh0VPhjonFdZ1qcXTHYQlgUaXafgwrybT0Rxj68N9/pFTWmNd3cwvEPKMVMh6pRJ
xJA3MEM4QDRQvSOYK7JroN6/c+S8Eo7u5Dfu3YZnSAXOyLvrrnfs4TVrNRX6GxISpcFAQHVHFAMf
OQd5B8NlxPyDUnNs/EQwWRkHBfg0ZLzMujPpEQQijo3xDLcYuOeW1LMtU2cd7EAjeGVCjIVI3eSx
oPI6B4NBG2ZCb5tjtM31Ekw4v6CNzdKVERFXxuIK9/fAmQGaMjylj/fwzzhpdrBIPoKRFvC0zqBS
gf6GBf09DYCWh5lV47PdGoo+x1GcznmODnbcshAbC6aMUkBqTWxRYOHRdekIa50klzkX1LvNK5dO
e+vFGmdN9GtAzj3OJi5nu96KF24fjes+nA1a9VwcO4D6l0MkJjVE9CSzBYvfOMP8o4IvwU1IlfJ0
MC3+ZuOX6TNsS+x+fmbYQ5PwhSyXw1BoMCji4TkGqhiL30GLuLF2wIGZdL1BhSCZzMA3J3HnhJ4b
Y43YWg8JmHcef6MCh3GXsLBGkojJnF/Gxic2GIiAcLw79xW6SKvHTm1DqvdPxPW/vREi0DOEjHCc
Ge6YlfgYSNEab0pxjSv5z7XjtTq7h5hOlI9HSojcxTWHiVVXxg4Wsf0WXQ8SfwFPxsdJ1R+R0N4J
LVRR5WO67b8WbAQeDl+fftssUYSs+WTlOO/4HvR2SNIo8dycbZt4N3q9hPUw5VGB1q47UOd1BhuE
v20IXnCenureV0PJC68DAeVM6HnTlIX3IQ0BT8KzMBRpQFFYcJZQj43eCCvRCkOJDDQSaj08U1Hg
M8PLnKRMX6LycshYj4ABDlrnmbQsYIvL7fOmJkk5B2juNg4+3XRiqXRND2NKdPCTXuPvOmzFcxPb
XgGWQss4c8JcDHICQCH3i6t/E2Auf1oHbEr67VDwlVNaILpXApriAOziiclxjcT4qX8F8vpnyc58
UyzxlOa/zhHtJiduPQGd4C3G4LzFNd0lSaClSTECKALYgXd7Dl47sU5rYvoR1ODcOExwmE4eveUb
Sqm63XzIFH5tXmvRZSeDeCu8nURLliJzDsJlTl88bRLaMHak1ycH8fxGrjppMVfibeIL00UexTZE
rTJFv0o+KYcGPaGLJJd1UopXLhwlaeo+UgSgwBeJ3hnSzfBmreQ1hMWenQFwHkYY/t3zoltz6zk5
71phLIdSuwleRIZxuAnNuVCiyV330HMIX9059vbF3RVZ6PnkhiLEvOHjLNqkl4RV3WgGemlLa7bV
K1yds4j+hfIuc7ooSvycyVB9usQwJBHAreXdX/p6HqODQ9LEeYl2H4/mh1rDZu8O91nv8P1gqjtT
wSoWAwE01nA6ds5jINxKMDmNzmwtlLkVlSe4mpK65Uxge+WFEA/xGj1nIF4JpIULlL+fce4Q6dhc
NJqj+I5oxEx6PsA2Tu1euTAh1kuOJSEOfVagcMvEA8wl+rGfFeplSQtw0uuPw9cXx0hKWHoHjJ2k
9z5Cedvf81q9i4X2Eo27bm6YDOdoVd5QUWIq9RTw8c3y3xgq5ctvioMCYgHMipBhTBAKJ1AGyWXL
nyaTOaocIH43BBuPuXCS1EbE1yOixMFajEpuvCI48eNo0JsljqMarHjZ7tKfD7NmW/RGCE4okzZT
iZzYb1HVIlJFyIMjsyJUguyFj47cHHrULsuLx6hTe3CXMl6AEEfzJJstOFzdE6wdQYO/ECTjlwYP
8hTa0Yrts2ESSu4CK+DHpHNrE2D+tPuRoiKS4u4cmzkEm03fTOGfDunVc3Sze1A6io9LwGKpzV6f
V570mmRmeV0is6J20IHd4NVyUApGswfbLWYhJX6IMcuJvIvPWYsQ+uYy6Fo0/FG4+TH4CldIpCtW
VLyjUUdUjugTdCUr56D7Q4jsiD8zslHBhm+j8EZyXA4xL5GOffaL9dAGM+k/QqM+k5RRsfBuqD+u
ZGkJl3pF34f4solpyng4/rIKMPPbNG1+SAQhaK5vRLaHuCzyeHJ3SCa5/vuHHHWLlI9bKi1C39Yn
PWGKM1sLOeDv5U23K8OvdTGJHGsP1db7Ty0WrvUNczemNdCAPiFDjQcm8Lvu3jcpRjQqIbbOxccJ
w1zouJt6oqPTUtxkHsHvLcikrxc1lqAuzIzZ/IwEBmewrBkJ+tnO35Cnju+FMyaVsnrSqs4zgd7L
GBwxxc3GlYhRoyXPfyBRGFvA9HR/AnCdboko+v4UuWRgGMKDEa2J0EYFj4KMHDnRAuaZ2JaJa3if
pQLzYLhyXwAY16TaJLEr+p4rWjCXANUwORazZPL+QUCtgOLpRExli7B9N0gmNzzR2KV+Jstcsajj
DFksJkHOPe5TA2b9csRLHrMMv0LopKzPjQDudCoY6iGS7yYGdgAEUSCCetvqyZqRG3PzQVdh2pLA
QlE7M+CkIe05O9MiBB4otY3U20KuQuxAUukXip1BLTlVfW5aBTes3vQ/F0/ekOCW8W/6YtVkbNBv
qfkrGJwblLBB9qt6XBnK0pBD1YPmlAdUodDojmk7FVs6usN0Qm5mxUkubatgck/mQCTqpN1zUAcs
N/Ylu1G9QL8FWWPBxbkseqqTvtFbvbvUXp3OVITQprYzlQOzXoebPxvpkP7ceXwH5yLCwMLz4lF9
oNht9x7nb4vFykH6JGXvZbPdpPlMP4/2oYiyOyOxS/h6yWDPQA0Rb7Z7QEvkRGbG1GZWIzEl55HM
d+8WN48LDD4ZDIYTotMeGEfJ9qTUyPaEXoYtt6Al0frqXxle+995VUNgxRv9HDyMbSjf+onm++oX
xsSsAB6ELRklP8x8RlTXkC7+hZbxR2nLP3aVflNHFNpYqbr60q76TmBwFdwqg+XuNzWS0pCWJL05
XmYklNzN8Uiu5yJkKcM7wEDH8ehSVzrza3pTJBnp0a1EyYnGJgvVDWlhQhdzbedpu4foI50W2iq+
P3jT2Qef5YNwb0+/vrngLdSTtsSsjay6TOGPUbKPyqJDf4S5sUhuvdzzEO/lq3/kuCZz38Qjg1YB
jimkpN+bSBYlJFgk67RCUOGzMA1mmH1om65Z9xGptyyHZgu1MIiCEybgfaJZHf/eJfbloHUEh2mn
jD0YIRtBzmXTG/96HhVFSCP3ylXQ4JWYIcpz1KAceyiGIz/60/9jBIJHqKLLxVYT5IqHUwXNLVId
GtgUdAjBsl9I2qkw2vQthS7U7lNTo32ZN7c/hSmGKaLFQ9eaM/cuG8IiEV2FaJaAIqBPwzWKjQAb
9xe+UD4RdyUxySDkX10pdD9Bm/KEKQ2alBugENwjWhh0plvJuQRySxH4oCJ+xUw7r0coTnT7kSqh
uifzxmwwBbWOe2fUzkTyzaOdiFtAefR6olsr7d4NIGH2hHMDoCy0IlrBQAls9a1TAGuK404o5x0M
N5FLACnJ/Fu1MO8ho40RJM4rJqL0V2JCAQCA/pa2KwJPRzflLEtuG1oMI05GAqlDQ4Eo/iLW0/6D
Inlm35Das5sZCoq6r6iJqzbXMOtf55DKoGL9hJLeCX3U6fSRoKuNZPdmIzuESSq7Hlkq/LS5dhxk
AXgO0VTah3behQ7HOKxTuX8UwbRTcDJEYZRTf1TDNgBIuRh+ll6IxnrLRV+OXk7NydptpOPqlMx1
unuYfrrU47JEDp5UzBtrgo8szTaA7VkLP6sE1PBO5irymGgUix5jh7lAv13ADOO8R5MZqQ0hKtac
ajiVKpxjFWq073KHgIJcdqK9QkQXgSYrOzpv/2vy8H8fmr5NmJlUJu/AUGJrOP9pd50CZHx+9DRG
do572KILwdkMKgEiCbWLKlJRyKCn+foyY3wGR8PXnMacYSPNf1IUSpXnaovD8KjR8qsOPcV775NU
Y9BYzGPRCFu+xfz47qKkz9bCsHDySZTY3iLzRpRJJ0fIWuT5soC1FIhb8J2JYR7sj6sarAVc44D7
V/i5AgtpIEGpaP4p1hXOzdhauAby+if8UG4M2nlxWi04rOeJgHmkiOVsQvlgBbCEgt1DYxmdTpHQ
6PfRFQRovmrSEQJkwMngBRpZvArkRWIOLQ7ZwkdBnwDFNqHE2jNNCbD5yRno42A8UjxqadzBu+cg
FREvweJw+obIYdGdD0kdUMOcMN6md4fqbJbxBwAkhHOH/BC63qgKYivdJmJvNLQHfKpvJRs0sDoB
/TBGf2l64NP0Ga4Q+eTEhH7KMBXeY7s9DjcARdKTVBt0RCl/Gf1x7mDWAl5IPi/4ngtlhhx8DWZ5
NFX7ocsDF8g+B5XiiD6lJH+M59y+tmLjiLYQYV5D+nkH0cennG2T05L6qklzOUO5mZydN2CgxnIe
wVvw6oaytyovIs4CUHf9Hd59ABdoeXrBtUAhfT2I7sFwMJu8nUZv8EMgspdZ+9RGeptOUcza8IKW
GkRlZiwYRGfIkUkyDYIho3xjnPdw6NK+AbpCOaadAGgIMM1lgGAYn51s5HfeVimXSERisPehaMHH
Lj2g3CxNYqp+dtEYCdLkr+Pbfpfbj5ANRPRQUdk69wgBVzH6kvNU4xf0FzloSOhEh+aPW4aMZSTi
91RJbXRniFhIeNhMY/f9Ybflc6Yc5x2SENflkGZbxNmVdsmGg50MHRR+0RGjIooEyRRX+8Xq52Gj
wNrhBj85UwzpLmeYZMqwiNEWYLLYyeg6eglQLoSDxXCKie86wl8LoeC5Pc6yIzIYNF9TiAHevOmP
SvpqnH4EwWYur3SiX4vaJaumcXC6t8xfdNyH3w43rEbaK8G8scUSBXkfj350/Ioyce+hd/uPpTNb
UlXb0vATEaGIArf0jSiIoOaNYS4VG1RssHv6843cp3bVqhW5MlOFyZxj/N1Y6B9r1WVvZPRfeROp
IMTlCZCQmcTUG8StJZTaSGPCnwdm3TLOOSSKEZTGaBkTbc09cQhekFyXA450T1dJPDm5HrO1OI7T
lPZL6GwmFXAnlPF8T5l4dZlrHxQdyoXAhmpjDC3YLZF7nJSkxd0sQaQCEOOTTu1IywU5O/iH4hBl
NbJ2iHTutEoGAn2GnJK/4POzQT6DRLIdtP8miLh2o2lArE+o15t3JwEflPEBvZ8dsUNL9tZV+ory
6nbHf/NuZdIC2V8UcwD3cewlYkA/ZX/w1ufoXu2p5lK6vLE8xk65VslEgiddUCLnAUzvlonXkmhL
Vp8Sk9Y/nzeVz6pZdaJ6OGfKc0aAPpJL+tO74/cjtk2ee7J6nSCJlxniR6Kh2JRL8hXgTkElpYnU
GwuaRCJC4z4Ir4VvZrtVZZ6zi1WPOZvDnYFoskqBIXCtWXlE+4ScjYJf4ohb5I4PAsGLAQue3iHP
+O3PBSfxzWKD0zPRQYqc+MZ5mzEiJUsSDTcqAWTELkhPLADykZEgAWG2LFC2RJkjLy/F2Y1QhtPv
k0kt0YlodH2O1nXARSC5FypUgNBzOP95TH+8uW6VOr0uk2z59d+0lJEy8YdUkUM4303vbvzNEVxt
xR793DAi0mfGB3Uen1ximeL5Uug2uUnrDgYHi9IioGUQPeXnF3fpEcwPMNYFHprwoRXQYxSVdCwk
hfdxOhGJQldRJjFmcvS/0p0sca8hl+If778C+D1kG4h5agVi4XPrCAWoQjjAGKqwMuYFkDzKCC+J
L3ja+fkfoRYko+o6SvC0rBXs6bu003K7pHIgoI55OrAxK/Q/BaoKEFXOA0nXGz/DH0oG25lLJyZ4
vEgSRHNUPCcjpCjoLX00ldOja01SRJSLHvUkcbcwaACzRKVImQNC1Lq65ZTAttRWeb4cAW79Scju
KaMJXYUbLHijzVbmOOX9YxNZJXSVHD4LenE6egJVt8G6rPC+OXCiclPltkv+45wUwHBMGi5FCgz6
sDMR6UL5iR5zvhOafM3B6NN8UN8WC19h47NJj6WnjSHMian2MiAAqewUh0KJFIgS6QXXphi5VHrI
sm8U+sJ2SjOmE5krGZQrzbNrd4vXMbKQz8qKk06Zh4t8EUkgOwY8h2zrZG2yYcksLpk6DcsgLTpb
G2USQ8oBPzLmbJEhECdn1eEYdnlmuwuyJjzFM3o+UgWSFMh6Oz095uPwD5g00vJ+sxw+WjftU451
aBntfrrtLMF11lXX3oKjkOeP8tYySCknAppZRSJKX8LOAup+oILfpagyRBfTT2bAl0cf9UN6+8Xj
lcLgaV2KWcocTiEAFtHQ6oXv8qSuXEzkwX5MCWBOtyUvzzZ4dCi2XLeRPJF9H9+gBO/fl37HQb2m
GBz5kB0IDQ+TD0OnAabJmMreONvA13oc08hCVmxOjvQtu0jqeZh0OlKvfeVXRGTmGGkl0pG3T8El
PSL1fHmKKVNrOvu+VZEDx7kQdxfsmWQKMc+buT0v/0qBfyi2BIxAOwjoZd27bu3fRbpTkUZkb4/g
D/Yghn9h3PoMNY29dq4BDAjMo4zIkYL3L6MF9oqVLy5Pe6TNeW7pMWyKN5Ahcvs59nnr2fmfBJEC
s/gfLhUj2ptJ/8Onm8H30hO96bmqxcj2038KmiLTZvptC/q4cLmC2ZoAa2FEMtDHIGc4+OrlPK72
crwbzXaUmL5UKYhrZSpKTL56+2GPunmMrqXgzxmZglu0ptSipFlSFPqpCHz7BTyMI9irLOjuBx2O
O+z8k+HqVcpFvxFuHLywK9DkUNMTMvKDq7umR+hM4rkGUE0QHflxU07bZC2roUf59i15mKSIZGot
sMQt/DmOsFzG4DgErLuM9F4xuIb7RFDPnSXp5WyTPE5jmjzaxlAKVB5uZtCAzFJq+ZP+hDlxrt+Z
ixhVpvyKzCvbIggCaw7oN4iHI3v3xUlE+j06KVG6JONeTH7ID7Gz0Kj9niPhd/PTyvD57jnx7AQx
rlt40O0FwTLrFin/sMfuLro6nKnJQPo7mZp08+g4dGs3FRa2+UdF9XaW0f8/VdlBF8aKQAbUICup
MzKktyi4OF7o9KlXNaqbB8uCwYso5GD9uKuiNGNLtrnQzNtK+2fn382VrljxOaVyZuxmTlnKUB4Y
TLBAdGJvl2AJA/bXpQeoBfz6gD2WYHwdHYxtWP4J3rCo7v/mfhEQf3WPN6uadRjQAQON7x65Bb1V
8YYSkWkpSBUgYrK/sbV/QiQi2bl635QbYwfuKNXy2WwFhLLNHOB8gh7Er4gHa4nK6LQiXvX97yUF
iDaxMzKFdh8fffR5A2/eSKg+oS9oyHAvqqzWgrvGZCYqAsopDyCaI+pMB8y5bQ+XDFxl56Ck5JtI
SXL2M+7VucenrOcyJewP/yH8bSsrUerW5OezMnkbZ4lCixOqL04re9WH9HUOwWNCZUcNjWytPPEg
AFNMszWpU2RFcza/LUZuRNRniKjnnM2xA+7OGcJfORKzhNhBh36bEka2hsqJtRGdEGcIUQUXq7xH
QIw5M6M4YoAbiZg8fu3WfZKDET8WvFZ4mYHy1qRpwO69RatvLkgxh6FgoROPaFPbv3DNec785jE0
edmQp1ODYbYcjbQaH7R+TLuihWaAMgcl1V5man8APxQ+j/RVDgoqB6H9XjHTWQiUcwgGz1EYw7Wb
dAKUp1s7AmqT7pCOYnuf4R4gbQ5hH0pCwKmDl2/frdPDD3R1jYk5POjBvTTO7j0hhyJXR/qiIZzd
1eJTiW75O1+SlW8OwTZJvIJ9mu26nEFhU5H9ehgS1N/ebeMS7VTPAN47+NRcy8ZHbH4qb19P77t1
z+mP26g3HiRPRkyhexl950aiJTS3ZZe9VaYsgGPvNQnEBTIyT0OKseoBm+3M/nVe7F3X+R5RK6b2
BW7UJfs0vMibP0++SiYTBvb+BK8BuNg32j/cwVhFUTq+38Iqva6XKqKjQCOgrHZ6HVfRPSP97r37
LnjPvgjSLlGVfDW/e8Y7Fz4jiDtMkIMzAqXoOTOGDTbu8h7ibz/2kCkoi5oe5+h3Va9XBceciBDQ
WfXqf57eoVAO/o3Fs/f0Z3i/BOYzOHCGqh5DJLpKsAcLZcTbEJ308RsosTo5FKQ3nCATVdICSL3T
km6opLfkogUvto+fpjCHbfQGzUhPO09J73yiNjS8h273zjTGvayTvhA1vP1TFZ5vfvXTIfr74LWq
92A42svtXX0DJWF8Z6tevYbIxVV7sPeOpqcffNwM5P+dVe9JeWK4T3xOrfM9+hUTBFUXT8Vh8yC6
V3UvBAgCjWoWvDUcxFULuq+gd/BhJ1S7MzPpeRMuiDmwjQ5i7qNhfRtP//h91fvMWhqV4g4m+XIJ
kII7XDQfXwsGqktI4g17M++Vq+98iWN728cmIEj/zljwN3ZSvsU28W9gNxBjh61q9uNHe3pAEVgD
QFJfpPjkvFN+5Wl8aaHGj4qjmcSDubefASEbHSgUpxcOkgMJlSqsLXkzXre1l+zaw/dYu5OzYA+y
w/Sxd75zvtR1TK//sA4GMS67KbdK46QLJWVOCQauEj89M7+W/fEHRqCdoVNauf8GzH1syseHidm9
Ca7Z54wlBS5F3PVwBwzBmyZFptzp2J46U0T+g7Gh2tCwStqb8uSxm93CHnI7Wy97L/f68r5k6cLt
BZRleokHPWI2R7HPNJyNjdeypmYfXOYZcm9tfMZoci4gxi+K8+yj6rEalge+hqv7Uhwilg4oHk1u
QvWvqd1v3/nuArPvEFDXP7p7ALo9FoLX+PzDfbsd6UReeD0inJR9ux0OvAYCcnFLTjPhlWZELmC0
EvWt4V0V5/B0BgSDqHbL58EWyNNA4CBKOrZ5whl1rrYDOUCGxEu1G5JUiXeV4EWnujr8yBLb0M09
m+6udvdwl09UjM4FOf3dufTEZNl7O2eQxMrZXb3DIao70VKzuyh7W/f7Fabh4zDgz61WXxLo9vZj
Cni677jEyWjlaQKisJ/sg0N6mPZq73T3gAzVQ/AkNeYYHQg27jpa7R4IlSXnNbiewh5o27vPXmld
EFata42eQ8IcKGjTJ0YPfwAmevgJiiWrxer+XuwH3mLrBbHpK4Q64rN8NK4R1r+nF8EsjglBNzuh
PGBTIPt06R5IcCCn5xAYeWdejzrz69fD3XEIkAV0304HbasGSHAw7QqTztVWTm53eyZixyBf0L0z
MUF1blhCBt7h4TUD73l2OxjAVecEgWKgWPD5Sq8TDEz/yOCran4x/RZGaHyjtvt6Z7yBx7BL5e1c
jIDBTG3f7dTeMr+d/Qve0FJD/uMwT/njVtMjpNTdG/zrfDz9y8aj6kHTZ+5csL8Hz29o8pG70Yes
iY+naN6+9Q3Fq/RgefS6h4Chh+3Db07+eT97sVrfXqN57w5QnKsOXGbN9tXg2PWOb/9YReYlMrre
6xU0xG66p8nP7+njVEQb27uX9cinZ0HUJN6hK05rZm+T5zYWhzLJntYxMV7WZu9DydCqE7OceKFH
5sEd4h0+2ZYi+8t0GNelfBbgDPIJDpieTXJrQJHcVZtyJTOmZlspYlZmLzHE9wuE13DkgBV+I3Bi
EPi/KiYDvsn7AH77KYL/EWhW8VoDocIBgBF38nSo+0PrX7tIFzK2++uOWLmWiWSdDoAJm4UQZw30
521UmOUI4QcqWuwtOzyqIwbDoLGgQlt8GXu4QEhI/fjM+szi+gx5mzyQdEFKQsjZbCZCE+YOaAv+
YBw8KhTX5JmzzGKzYVCZmjKemFCtcT8g/kiu3tQ7ub8Vpu5J/2RNsA3D/9BQjIVahT3P8RVNoYXq
zXar/TbIZrbIJw2X8FfM7zE9J7NkamoWpD4MJx31/QWzr+wGhQ0pvbTekp67rbOckeKC57YtF0Ip
AFxhTth0T/EMWb4/Y/wzNOv4igxAvBdXukTK4xVyl2gkxbh/n/vvib95Yy7H2pCSkARShJKuy/eN
/psTyNcnn8Xm1Vj/mF8sjTiiUYpPcLU96W4pYZn60CTEEqLrOON5Xk7EuUc/xj8LRgAY7sDLVQ+X
dS8pSX9zYWmByHq1EHgohYYJ20d3ccK9PwAY/hBW7aHJNdZieZ5UWWX99mNYRWuKhbQ/OZNo6bSo
oRq0xrPhDgwFxZa0ZxHS18jexjKQWSQzgCvDzQaZWZUc7WWA5Zap6/hUAlBRPoNg+f5ko0zCzYyf
5H+OY8ZOUfp5gvNQ/dPVzh2Ay2MASQ/J7uiLbN2ZgF+AR5C2H2/zy5iLiWbkX7p5B0heTBf9CWg7
/ALOQSATKblyHJcBwE4Z89hgeQMJBArgK1hOEpLp68IpDZuOmg7qIyQRIYzAicsFnGPXgiwv1/fZ
K6BfDgoOErCP28bA+mnvx9vliXZNXJt/T40kkWdZuRvG87cHmNNS48NpI9VlLoUcqQ32hHitHpNy
vdzQyv+H++14vDoIX772yC2QXAM7X2aGS/N1wiKBuBaFrxhEmKbdQ7i6sKnzxeqyfjAyKAMmhpWD
ZAVbs+G+XrKRa8iWtnAvps9wMtSFwZWqM5cRPugHA4amzAfHgHBKSDi1Ru5MRc4ncCGV8+dGeqKG
gSc5jLioG5nB6RhYbBEslhAt6fYvH1oQ4HnyKknDsPbxD9fpyPtF7dFG62wdVZWwYQIOXH4xDDGF
Y0K7N1esZEpc5ZR8HS9ZgzIizBHnErntCWa6sWJ12RCv/phwOEp1EU6VnwmfBgvvlmtDyjt9+cf6
ep3oECYlpQ3X3gaOkpVjpiZp05KAK8HvNIklB44Ey+AE8GLgMD2li6NnYRAxkKwtCCWLFtpDLGeL
p6wYFy5QXC/Z8RdtzBZU30W/MwSwBK7pjLnONkqSAPWlcWeh7jtkSi7mcc0Ikcb55uCqOmCampRZ
G1+mSL2rJ3oRRKojBiuIZidHgEKbBC9JWxfAVd1GI1/cdq7FRs56YTjGsAelKm4tmaWM1EPkOdDc
WxokdYLw3FKuYFFbkYIhU70LCPvBqCYoAfdB8p3mhxB06OQap1ELTv9wqo51+mXRXGmrLKCyfkp8
8t5D0LT3NLKgnZxKE9LK++SsR5o7vyYOi1DHN3GWD8IGIRudxRPNVxdfoF47koRkkMCyWEFnFxdi
4MARMfkG0UpwdBnOOcMCxSwP5ADxzv0TKrQdrhmh2JCtIvg+bNQLS4QGXtii62xJegrEtWadiK3b
qBM+1OsTPI/e8uqdFa9++OrVu2j+lchnjJy6q5+9HbEyy8A4hbdn8K0CGhbq+bsGCGMs7dMluA8I
3Yw6vdCYXHsBHUiV84fy9g8f//YK9Ystr2cQzO4/4HY+PldoeYlM2o2nhxqIxGC0r/XogMBbGfbC
3ljBJjcgUGK6HFbp/UkihxlcyvdwkKkxXevZ/W6O+ePpSkc4GN3Dc0muT95Gh+lxgnm5l1bMcqXk
3ef32SmmXOsQ6Zo+PgDCu6zHD+1zcqhLLaMqP2wQouwyei860zcWFy14+jozr4zZc6P9PvAwXlGk
2Lxv/hd57nG8pHUi5vbpccWfBUUwBXE3ORfXGFHUEj3CfG/aeuUPMloG70qU+x43zEpEEB3AnI4j
Mtgj3LsFayl8z5/DnJ5nw4UANLgdyXHGHOZB5QDRkvxhtYBf7EoEYicSG8xmc48fB2eNcpEHc/+P
PiTb6jjst32RoCM8UyxQTyTeAGJv1PIIYnYuqD4F6VF86T+rJzuXDM8BpABy5ciTCWu9lBPYz4LT
OCIujnw+olLYMz30f5TJllTsIzx5BDM7f9pvEk3i3KaC3yBWqAyLSW05ZkmRbh02aKZiXcjWjDhA
z8CKSoADTh/LWIi7FlgfyBMpOuoSKaI2DNzCYcOsXuao5Wyyyh9ruYyLrL/Ywsa5om5k9Odi079T
duCfGi/kmIckFAuuLcqDuEROgZ5Ad1SAK3iB4oG1JbvPhIUEx8R8BIQJjSa2Kxlbpgbb/RmBC78A
BnYF4SE6H9lbaajc4b8jKPgYY+LB9kFKibnY8s7Y2RgkkGNN0TkYeGlhI4OsM8rWcFjAfZA+ISii
M2eFIZMrd4oFBFZ+xySD//lK2T3B7blKTOcm5gIRSY4XdYHs0PTh1uFPCxiUAMhKb5geIESR4JIE
HDuYWBmtdQfqCsCHVes6XRVfklfZdNdlfwrzXXSZdsnMnprJAmwEjMhscOlSB1JFsHQcrH/fPx8E
D2CLH+pcgFep6Dhv3G+0XreJcN8yHzwu+QBrACnwWSbSsb2dflFCRlF6Pdv/MCstGFt84/cGRFhk
X+hAijfAOCpZclFmdCwoXY7hQuB9ULJcDnQ+tL+OH2A227wN7S0LGgomAP6KOTkksa9bgeP+zVxg
+iSVgcfmcGU6MVrGfDkByBhkz/AgXVo1UfLd0qpT8kqfNJzrAfaW0kiq7VL32p23nLADoVHgNTh7
nzw2kTz553VDvNIO8ih5ei9bHTg4/qjv2W6p44gKC2lboBJeGgU6Ro0DgT1lJ3zMTkXd9w9PTyW5
iyXNRF1aMMLqhhcPTUIXJBk84+YfB75yxIrDmdlFXvGvyG/UZVSQjdt9hu+ux/4qc8s+AbY5mAHO
GQ5ZVDOkcnAj7OgxiR6JFJeIQmBJwUOxga2V1hUGlGqDOlukunnNSwDTeYfRzD2gdP/zq4tCepv1
nd50HSOn7Ug5BjiMS0VSNkGat46OCsj9dLDDBLFoAXkp8lCgbC7AulirWMxSVz146FFfZX+vJOZj
KR5ZDmuIvGqFpGO52TFwlG/lHRpAyVJYqh3+YEWj9oiit6hTpHjITBgUYD0pT/eOAKA/j3d4w7GC
Zf9PJ2w6L/xED+qZx9tfgqUtzCGDA7BPd1H/WYO+Zyhkl7/ny589lhJ6gXkFus6g1N2mDTpARc6V
jPXATPRMjx70usRrYHdD0nPyTHy9gHtUEMRdqYRnhUSIEROn2dxeOuLr3n1hsTaLevYg51YBLQhp
JVWwp1fQgg1kVbFkRDPo0GXMtqrGh58GKNMUTOmWgbBUrXXGvAHdI4HUTGiXipZ91L5NKBSN+XKO
9NiuWP3CHWcDd81Dh116htTLzylbEPOzXojT96TcPzngUmugacxLAbFQHjePzVLEW1zyPqcDCi1H
DF2os+FMjnuCNpHq5TxDHBsuY0m4XY4J3hAUdIbp6rKABUIpzpL5c1JJkUsM89Lu7BBqUPJpFnIg
3H/YyhCBQ0MgukN+1nqpOm2ZKg3nxINQGHAM8qt30Nvxk/J9zntil/+D412Xp53x0zzFlMUUhENw
WUjK75jiSbe6oJ8KfT+trMoJx33S71RCFw5+re/27t4+Z0xi3CSvqPfv2vceYGwTE81yoAbY985E
1hjePeT8nn7nIDLD6mH1dfdJWmDMvBEqF6ZXRK8P8vrOXI+UdJC9hgOUIVG92gWUARjcztEJyUZM
uTC8ks0Y338Huow9OVBfsD2QCme/mOkR3EMlu7e2kgGjDtkUnr58R4vUO7hUfsXrEJiQdcPTqje+
lBcs/WAgE8oZbQ/yRf2r59XVfg6NRGVNoh4CKakBwfVx69dA4XZdKCh/sVaXh6GS8w6OJdvSScLV
YbCwICPi7VMiSnCKnuxGiyqF0kRl84w+tUcGuBrXRXQctuG5eAB6j75IUiOOrV0AUsqzUI8HMK7n
sg6qOQDYOagmu7wBCaSgWlC/DDIjEmDL8J4gmsEuI/0GiLVAXELDjhf8qrid1aHYTajGjuunr8bb
B0MdEHz30wsaTj6y3frVpAdSPjqP9AwKbPe1H8lnh9Rcj3ZZO7x6lPAAYUp+KHhBMlmDy5uC197B
JpLJEOzm+8k96qdnt0uoNgEmUXf+yZW0KevImAg/cDmEV+4XCaQaeiXNU+PBaJAt+RluJ/UVU3OU
IdjmdD+sqcJapMkTNXzNEIauCIpJjPIRkgGT9lkwDbO1ykPRMLqEkcPEijBELNGCKyXmAED2um4S
IzGHNHjmsD/+trZJcG49asP9dOC1QyrIAPidtXG3qiHzFEdVrgMJ3G3+vASMrRkyVgRnFedQDBHC
rk8B1xvX0/64Boep5U1nZlBH/Egv/CBDjFnh5MqmgxERQCjccCkHDHgO9JfdDiI2FP3ivTlfeDsC
F2ua3yAkJ5xqiKBhkH0JlDHtlun0X9es/CUB6t3aOxgBa8n0KAG6FMfc4WfILzzbjGVoIyVf3qwr
cMXZ7wH86d450Hh7LKkDgXSrB1YUlcvyWZNzPOhZFUlAMxgAqzY8NezqnFdIANSe3e36+xTo0PAE
dkT+uCadAWm34VDo7sd11IbY1fTomhyr8FgMWI9LUsvGp+jRcbrx8QC24hIUeWi9ZdBnN9gjXQIB
4RknKu3js677Dk9rrYIx+sRD0Xzscd5cmCYRwi6gDu823oOk0JfLWqPY5ylaJsAAd5nZQo0U3dfg
FN8d6Az/v1dcxq/Z8up3rj6Or8HVlai+MTk0MLQFXUDwyc3omfEejgfhWz6G95rBVEAGsC6Y39H1
6HjoZyAwahSslQ1SUfVID8ciw8/THhf0WGxVANTYFb+buvGoCY7jDkeKd8hwHxJeMbD3tJjpLnsy
kfnBtn9LGr8T45+nRq/GtNgF/ZyHiIsobTZSDHIy7qYjDjsxsYvOT3ZxermmwDGGwXbD1CgZL04B
WzkMiyImNqCsWOpgBHzbJ+B4ptDlr8ex+bJev5S5jIhV/jt+m6LeoFQe47XxeVqdQaySQ9X5JSh8
I21nZ6b9simiwM+bn+fm5DXZXTxEnaAz49ByOAw5Ej/IXREiZeTfbw6uGmOHOaKquAcyBAVm0316
73/kQiC2qzx+MOK7sdzZh7fTjCQeEX7EbvABiSUXxplexphgKaJ7LR4bZPd1dGJjMMUViqNV/uNN
ZFy8go929rltZ7SXv/XPDsseV4UTWNwvIi2iU1Jnx5xDTjAaqTokQtJEERlDrjKexOdl+C2fQE9B
yfgGiv6Iv8mrI2VoNuKY6sQSqM1LsH88aA8HpJsPZmw49zEjE36fG0aKx7fk73X5BU3CfSbBDRwU
hxbRHr9ngmrOG8WRr3NExh3QAdPpptXsHhE6U7auun0P7y6pnQkciIRKLmfLuGUTkjtDENW2YP7F
aEewKG0S/l5ZHI4xemOrYsoKo2Xwpnva7EbyQUwWcrx3DkiB65+996xCPo6PvfWX1+Zyqvj5Tmgt
oFl8vs5qSOufm40TiTvHACenE++4lPxD51fu7I0rBMveYNtgfbGUePJu/g7xmdwK/tywYvib/Ci/
AS4N0w1DW3Y/SF02jd/8iI5TnakxH0v7PYIVkYXqnAuRLO7Ch/OJtB+6bdKbkKXRVqLSHfc2REtP
sThjIjLmkpYGN67Rm1QOc38GjBPbJcpQvrtyGhoh2hd6atwGY8BnD1++fGcdDWK8TwHtR03Jybgu
fKJde0dlTRnCN8iKMx1lLeo3fo6vAeGCsl5DTFOWxoXiu+Q7hiSvzR7Zld8O7+5zxYgGZUIb24iY
I8lRRVnMe1QdY/4Z9qmomqxm/Wnc6H3DK7UzXG0U+sSGmCEvnNf+eUNnzuMgdTIh8ACFvZA195YH
7Lf2D0nFACweQi6ugD1s3dPTms/AhZb3Vcv8N+wUSLeY4UDiChfSV0cPtg5E0XennUterGRYsVii
N1/+lojZeZpuiZKyPbA2jrnBnB9ggh/+6BHNRCNm/D4J1KnGPLtAb1RiNnH8tqwAcRPc7Fd4cdp8
OWPn++FjsBGRVTsRb8Tl1+STKutDsWcTu6fP0Wn9ClETuLiWbX3NCKFfeqVclJNEzdF0coDL7ftr
QNftlPk8QHrLfyIsk16Uqsc9+3dUATZrnAvHFnYAXwcT037ZKh3mPAy5W5TDO/eRPArqSO4W1DKF
aGMvYRyPRLpe2KypjZfMM5NZlOJWVIG7G+pnPN4o/NlwuNWfGfosmpLK4578DgD2mIjOLpMQVj+u
PJBypwtfPqly+cBqxZs37GomZhCqaQQ7eO9J74cjGO3oqkkYZH5XL1WmZtoksnNzX9nB1RldAv81
PwzOY3P72aEo5hazRXuPQmKQNmyIZM7wz9R9Gls/u0+XrVWjaa8p/5eTC6/aC9+Yc+XScQ3iDguI
IosPBygTcKzInRq/xjVXCQLAY4YT68UM2RBl+bDaEBItrfdq1bHuOXEEoJPMu3Ca6WMoQYAy3nCX
GCMGPMnlQjGroCPHEOLfcyCtgGeTXZj9MlZSGfTLU8FV0NPliFcAeDTF5zu+zroLKjNLBImte5vC
4ErAVzhOgENkGYhLwWCcGnrD/6YFIXbXAKYlRqi1r66gH9/aA1tBMFNPbxjwUdx6VCA92FYXGpzt
/skf6rjaQ/noNlpyCYEnRLkgiyzZOYOQsp6IWzLq6GZMH2d9ecex+09ycimWMPlPDISKOqO42V7t
JzYJUFm5owWTFzMt1sh04kBxdoQHrlkCvQXNuPh9XPUiumweTu4Q/In4Bax08wzSVILbAp7SYGX7
vj85gX/BJaLppBdmFUdB4Vp8fedNrJS8VVBpFFpoVCM3/bdBKXmG7xshUSakkxhHslO+TB5Az70s
dhDPSQuQI0pJzjScDzhNJMXW74Qkiv0RX9iEUQHyprKcjFCMZIsZ5B+pEdAdLRppoSTtdXkJcN7l
Lxud3fpP5J7T+r3t70dQSjLPIIL4XrKZ7MmOFGB/8iRt9RKOIvA/QakCFi2bRBf+pst20YUYxbs0
RIWrHIHRjtMhRBjmBsB9lPdkwRSAX6LGwneHNdEW6BTj4z0AaaJnRfuIkApkJioZPSbS4ciY8Ujz
z1NWNlzLIXpS1fCx2MHZu9d6iFIb4c9VdNi32mYn0Ib7BX4XwhqgysxkRsKXS/+NnJ5EWBM3uCdS
OnwsW6Z+nz0ojVRwrhu0LKpUxSTgyxFpJZQiKxyxVNBPs92F95llTSEgLO+GmB5q9b/4ETkzgQHp
y38BzfD/5aPRcNb9wRw24pKDqtjQ/k1S9Im1W0g051qQXc5PhvixKeCsYQDU6K077m6yGGE64asI
hW52IEtMhtc/ZDqQdmB2iSyh6EL4zlaRJ/TLLyNjjf/iZg8PZA4Rzwk60PA7Hck5xYlEcrsIEwAe
QQ6CEfFxtUUuOqNIFuwDYjuoE0ljIzsRXsioHa6kx2ncWrnDueuOBnOC32nBoJReMybAiSuGhc/L
gIYWtqiad+WCRStbXADWDc9KIC5BGMuz9zhZforWBP0tUW0yk1VwJZukBdmkseoi0sZAm4y7DgGP
zCmnd5Jx7Aw/34/mouZrbbRkKAbZ+wv+L7LbqQiCT46JNB25e5GL4wkK0+ENiNnmG8kaBc+6Lmxg
y7hENv5xvd3iBznICj7SucSf4eh0ghkEtXwkeGmoHPDHAH0QA3XxDw6DBsIJFOgfQ8UBxRlK0U01
8He76WQTFsI6xuNgeXXP+lUszDc2olghEq4LeZrlJBHGv1Ic+CnX/eDaZ2ESaJKMkGzwly8mswLn
EclzfzTuRnhKHn0KdRZJhmieRpH/mPW7s48npv79XZTkviIWAaIQBXyAigoKFd9VrPO422zD5N0J
G8Ci3j4L1sp+nIEEysu/bYyI3AYlWhk7ZyXa0A5lIPFyVMSUkjciWRCiwsMNAuTtpfuOhukHYwGb
ATgTexTlEUyPxyYoYY4sZDhILmAjWsgtHitsHJyg8kALZigrmOXzb+FC+4uoUfYyyFv2Oddydx+2
PuHe4SnFTRbgu2I3Q8MAnIxPIqBkIfyZo4lKAXEluBVSVltsY5K7w/T2ACeqbUv2ETU6riDhB7cU
WRACAPDAvIxRJN+OggNR5HqrpOh/ySOQSWQEFCLjIOZKPXs4X1ExQxjcuR2fvYMhHW4hRRY42dtC
Xsrl/P9V/Q/wcm1jjHoaBbDw3meJ4wSQxNd/9kB1eDLjwj4SNIMs3s9vxKK55CPbEA0fsZ9JHKps
ahnJlSD1SHUL16X5xtE2Yqc8OoNfngx2Sx8oPriho1UGbNTsruRWSjzX0MhnCBBW8CsQ8X+QOblP
7MUn/2VXBjuoPo4/2R0E/nQT3glHsMlkAAnqRaUdSdzC0mYA6tmNVi7iEx+q/xlPJodfiYCnY/bP
1kXlWB3RnkWsSMAKWHE07EzHADMp50xeFDvYWsdKYPP+Zzf39iF+XULh1kKcshpj3jGbNkU1d1e8
5OwUpNz7khgGFzPr4ccRRU1+tikADKwO+rBlxB3XWl9It8ZhwXQ63oZrNe7EZ5YSggoJZLOwWSIz
l7itbMtDD9Rlj9RAaA7paFmeUiZdaEKo/SB6X+y6JdipeHPu0XogGQx8BwpkeBGGvs9L3vAQqSdy
ytBADqMiklnoPgm5lY3Sl+4iKih/WntVE1iwyqPjeFtvhGKnJRQncj1kaM7TIkh5ztGFbtxxMQ5L
1vqXJPKKZHNCm4ATF0Mf7T0fsSuXQOIGOb7lTInRXlP0cMb4SIR4bHAdDvGu0UlzALF4ufu8mdVI
0txfzhfya0AOR5kpgZbdnPdcZ5xfxNQJH6MQc8/5uPhlzFR9cF6aoU0Fnp2TbVC7pJlhkprjWcbN
htnRRiEcrF+VFYDdI0nEy02m8FZyhaHa3isJjq8HcmT27RoCQzh6Zg4vi6fn/Bi+ON+Y3hz8UDwj
IJAkgffV4UBec4WFYGIFtV2r2G6JBpFXiIwgOqaFwfEpjkOCMNDXEkaFBw/zEEYNrozuvmjPF8TI
szE25CLyoPPryEO+6pKehkWBjDx02PO5R6qcTGjnjNj5TmZTaPTcQ3DDvAR980F99aePz9nlQCMQ
Ehg4mLp3ZN4c6SyDjMcvkgPFJiNXlCDvLcWuz/nJzSVGg6aAacQoKj7kbUUU+Pjrt2K5v+ISJoAH
2wJ4h3RHgNScuy+HeHiKyMpC0DXDobHklKJaiq+/GK+QKAwS1AQ97pfjcGhle4cNgnlnpxQLKs+d
rtvIwDhDk8JFWUS0XLrsOP8kT0qex1VOP5aV+jQOtthHpPik/HAoqmBn5vWwvIjkJlY/WC5QmrPd
MfSgM+VozLD33MVFFpvQsxyl4BcGxQvB0zCteX4fU3/snzCsvp5INqKGODolBBF/+4exI0OfMLfF
8E5qIEWsrEthL0UWt6DEWqlouyIOAdxkNw/uEsOE5KjhH5CuBaWnQFe3TQ4tRUIFbTiJUqOakZco
sK7grEA5lvlz7TqN+87u3kZ3if+b0Sto2LUt8RYmXos+b+cZ4ZuZh7YWyiCYpTfr/Lvu+WHuDAxE
BDqFiZopxEO6ASqn5nfyz39yANajxSEocog2qTPFFFCW3AnuhUcYQyLcmFDP1DmUV2QVMBx3jrJp
TfYqPBk3cvhFooHuC9MAHwYsYklEiM6oKZdSnNYdtEaYlIH3XtkFlBFzR1YQVCi6IMFNS0a7kWTL
+iH62YezG7LRVBTVYRWhsgoxfZGcgHeYkoZ0PeL/tX+IF+2RxC6ukPjn5G3n0OqFyA+JgUCB9zTo
ai7Mcae7YLYyy2WfivsO3YUQygVvkopAnUDUEAtDvyaz2FYL91wOF4eJYfU+bMGvf8NU2aRi0+W0
xijLopBurrabPlIPp+88IK6hlnliuccrNDe30saD3biNu0kZqWRN3vTY5EzigNZCEH5PzClDDET/
I+nMlhTFgjD8REQoKssth9V9L/XG0LYUURRBBHz6+bImJqYnpru6CuFwTuaf/9JfuXjEMWokt06c
UG8RAlCKNm5gwtEvJKEhNruky/wsI6zUCMoJYaXzW3voVyKDpmikiKMSljH+P1yR6JcYNAtiwl7G
6g7Zv2ZskQsaUw9zZYTE86mppukw4KiwPSzX4OKFWCrxDCFK0tZId9yL+ctgc7zZCAeaYOSOdDWJ
OtDy5skExuNxN8JJAcIZGsIQPYFAHKXznaxPxvx0kmqfEenPDIElFWwWbbhPg3hFPb4ebaAUUxuK
bPs9+8wBQ8QhZ8Gpg9xwhE3rxGXIzrm4gJSxWrAgTzPGaTdEkohxIBJ0Z5SpJmtzZBzggN2X3T7c
rmh5X+CNC9SPDgTVIo1HMDsh2B5QQX9yl7FcooMG7ZH90WTNWvQuSJSBAATPxaiVkxYMZIzSTnry
1m6/2oy6Ob59lJrSykGhoMmS1YX1jAhjEF+uaAGtCQYXf7M9uQ2FHCUKmRow7jlENwjhoY/e6eUN
ZpSQJzz3oJWwJTJW22+kNBTuRCNAiaW6hTSAYvz2gKvAl8bDy3k9uo2zVO340M/wymlbUHVps3xt
UBobjsHLcx1O/1nuZYR81cUkfRr8cA4yswSta1mOySvZcsfmgWELhNMU4yGhdok1ZA9WBJ+bgufP
yK2kFHiMGMA/8bKE+0HCC+4MH9VMyMxhyuWL0JxhoXsPKZO3nbOAAR46ozOfgjLZ3N4DAVpkU4ud
corXNFUVpfUdgx5+SdZdSvvxFl8pggvpJOGcYY5Co7Wg4tPnpxmeRiAFY6AXPiguVPB5ltx29y3q
53MInovzZkA/Iq8+llw96u6KHRd4iLJg/PZ+hMaG3IxBO9SK+WIhnGJGxX0k02IdzoclVuTtY5zG
UZEp8dfBmwR/aXTxsEXo8wYj/YzOzhUtaRxwsoJOJkERakP+1w6/NPTDO7b8EgK9nzXqxmkpTDya
dVEig9KfsfaCocaWZNBDPS5Qodt40i4tKHnD7Y/hBr/WNEIJH0AxFhtmKK3tEZ+W4hdCRjgYxLj9
i9wwUR/qNWTqn+Azf8Mb4LzE79WjEceT4uXinACk8nHIAOJQomKiq0a/G0vxQKUPrFjBBeWc4agT
4w8UbBi2WD7egUC691Hyqyie8oCz8uHhBSjFXJd+P500/IoPDZOiINjyJBYLKnrEwZJzEzhgp4Lp
mX2ptCgQ0uVWdk8KhjV4zODjcjiwB5huj6qCapf+Rfi6WPgU+AdD9pKeRzgZQoQWJHXQvbuciXRH
tEbpBKN3gfHPfIy/6kJnR6P4Yc+asp868/sP3CPPY/lSJDFC5wezPqhGz6ez3LU/Jx2cW0yxskHn
r01P3A6urVLEVnj/m3In0AKFoInI8cMuA0vwd4HdI9+J3onDucSt/oTvF9VDe7J+Q/LokHrJ3TzT
2NxnFpAjq5qRmPPYifdnXIHjuJ8RRpo4s/11FsaCw5elTp0Y9uWlYFsanU5/buhXTBwxDNAE8xCk
V+w10wGdugInAqARoTOv7Pinh6gQxNVV2CfY6g8+60ORgSthb2ezFxX1SGePYb2GA7DrP6rZitI/
8QycqegEZNx0OZ5SZPsDvortaFPxSrKxgTSJpdbO3tD4jY87zAw23K7ZAuGcsCQon7gdwmHhMKUm
hBz8iJD5bDa8QlBmxO1VViSlkTajCmYN0EEBvvHOMsAQ4hkQJvYCKIzZSfqmyjx9CV+9xPyFbSzY
soP+tHzO8IXsPnTnHKWL/gKEDKcmoiDH0ylwIR5p6KJhu/+bihlGqkwJ8UtVazpNH2oqZ6lc6gAa
Jh6q7Bms7z5psLCzQ5Qk/X+/xinoeQFdFk4h8DDYXXn0GvCPy3ErwBxv0LT18Fnbopvl9JCiGGAY
I7kRHDVsxnjBB+UAPvDTsXLOMKrqNauG02MB2gWgpDhxleVfVA8YGcycz8Qy5qU+A9pI6Vn7VKHo
L4YsIMj+vMaStyVxBRS2tHJcikyOgNxcUDRufDCbaf7j3xqEb0Fpg2NQuKZIpZHoQzIhB7x1p9LP
8NxAntinq/IOOe8Z3ypAJYXXJ/eRD8yuwupN/niA3CZ6Nuwg3OFQ3PwLYMj2HA/HEh672vb5HAvp
wiGIIUvwDo/x4dAAGXk/4JY/lLhsJN4iAX88VAwYgB3oAjBKXIfiroFFwGQSfUPHfyHJxy0YGaJH
v8WaK70doMOE8iFdUUKAdXc9XA8wqRwNLmtO9GTaUhy3bCDag082hvotZgF3LAxeBpUf+/Sdtr8X
sROfLmd+lCR81+R+WoGLgRHtF/5G2YGzjy8FUVm3IAniADVE7YYVSSd2jjtfNoW1PhK6th4gZ5NL
G0Gk4HHylJXwCsVYAvNMFOkhOl9lHGA2mIqutOd8I815nEY7jW+IMrjddh9yFByyaFQ4x3K1nIzQ
PDmbl7eh/ftzbBohoLKdYxpOdh93Zy74iMzWU4WXwhplOe/kiUv4+q898duQqEEnRKgMeOZzu5Zi
MjNCKwAi3Jqf1pLDIUaetc18sIMnBUvGcQEGWGIAvTlft1m3I7wMgNyeqLl5zz/ig48nJPHmx47v
d/tvJqSvURVT1d1sUgUIFNfVrt1VZBhgl1+DEvTfQ6vxJHBeJUsI8Gfu8t05VmN8W/sNDruqxVfb
m+cYAXNLXQt/P6sgrjlf23nQ8NclX2DQXjvloVh3+3Fn2GUzAjKKKkhNr7GuCCu/wNCAutrN/eIb
Jh1cpLyeEVbKfqv7EFssuG58P+KZ9uS1PSCMWiYITuaS3EIZ5Jbx5GkCg15IuHQeG7B2jk3KPVe7
8xC6ev/CsSjjke+mqtzUdOvrKtN/H8xwrqvkDnF9zY1NwkaV0HOiTuf0rQadSfzYVvWuzP3Ppun3
NH9Teq1+BsFoVmpTSAPmhu+v9822KzdHmySwoV/moPzyQ4sXBiDPalV5SdlH3l+5PRgzTuPpD+9z
4e5puNyeGxohEkeKkBKCseMJ/SzjG/WJsNcibeAqqbU7Hsljyr7s0YFRg1b8tEuP+Q5hEh5F7UZP
ono/qa2IGiR1NX34sKKEb8PNJFNXfTbtSWfCIExz8W1viL3NYIHhqwtQCqLmvT88N0CJF5SZepPk
Ue2zfOJ4vqFQ3lgxf2bJwMu2HeMbGgGfzP77KF9PV8XcSPvt4ZsxGSTT6GMTrRx+v7Du0M042b6v
58ee89KGNyaxOJKyz80+m7Jy+fNrM4mje3S3Iv7HXnCN5oqvRWhekGcwbAXv6/CKlK/bBztKvOuR
cevDr61zDUtr+N7qyYjVZzKeqPToqg0Z8ZpRj7y8C5U//d2s9OzOLxYfLXV/e2bumpC17gb8EsRg
Bq9BwlbU8Hq3sB+jHFZtn6XZI/4Mh3QPktBod4/2DUs4YG3XrlmEz4dnBVd8FyyuzjUnHzby7/j1
HLeZzlEPXmPkFWcCR2gYOBt2u9fYFmU/MUKlkgyn2r9aivVeuZ2JSawvoBTvZc4j7VgB+80dii+P
qbPfPe+ufvfyeNotNSxF+r0ru2hZT3Af+L5HRTFOqr7R2bzqSSVcOyul1TDh4Lgy7elgIvc1g25v
lrmtavjVYo5tiI8oJNXrNsoY9g33eDswNbhrIL82Ti5mlLtZd956ru8Xr+pb6eAWqzTpa/FAy/ta
yNwDvSmSrH+9tis43n6ms7Ir7zpvqSz29rN2/RNf588XPLKXMbAvXtGepZZimfZyUtRsXmorMntz
mzeT3OaYcTiKMF9nqfzjZo8uBtYtvE+iSgDLlQ/CcBNLJIzc6coG+5rTk4ugyr6Ko6gJ6/vR817Z
OOt5bytkFyMQeq6rN/ojvxVH3wQpY33i38T/Mt503lP2KkSrtih5uK797vOvJxJk4Bh7aQFS6IzU
KYkX1FUUpoxiQkYxt+qXEo2y5DG35ghVO5UyOpE0azIF0oETv5wnBEnj+IMvdnBsdQJ0wQC1TvSw
nOj2cgjNzQf7Pci2vtCx4SP0+evQqrZW2bZAagntnKAAr2OFDJj3ga4qNH5BwjTZ7b7nBRP6Q3pA
sff3qR02/MwlL707zEjpQZl4yd1hitwngzSq/ViOwRsaVKgUQtOgZrZ/V/1iT7nibsVi3bxShktr
irsrTcrMYMS4fb8t57J33Sb2qdSKY+Xc/mxNP6s7RIwLDY3IgvuNa5OzipP3gVHJ3p8iyMZZCtsb
E0Pltjf/vUnws/X0L86DzKQPikjkkc4HHomzjPjDz4BUSAuk2DW2VuL8RvZezR3Tmw71jU5+vLPF
6PyB3SRJWUI8FxOquqamanf8dwftjDpAS47DTA+2f2hxl9oaa0EsjTCAF6NTuk39TiimIFq3aNjJ
1MulDEo3nU7Qi5cUeOLwmZ0Bm9CFgmTOyIiHFigqrEMZe+UFrjZW6a6RR2/TxUWXWaBe42MS9AL8
ueD3bYcUVxeIFts2NfXb69ADODet/2SsxgTrzz7f3uZE25WFE1/6r5+4WnYoL+hkOt0xjhsEjKXU
+7bp6e8xvBY8AbMAN/rbe9zuKduqnfJ7JFXX9GJ4DwhQtt835fSJkLkVLCrYmfQbDDLhv4Entgks
InU4sm4jfS5X5LBZGtE63XsUrcZIo8BoT8EXYJ+8RKJ5nQgzLYfc+wHEZR0wO4YvsrDNIWtf2DeM
vUQe0/vF6F1SBw9vkDkeAIaub1sdypbPaESaHwhcgBeA2XUFTYG34kuxn/v7AweQJ+9X7bcbH+4w
VkUIHJ0GmRIKg00H4oHpfmn1vOb8cUec2HqXRAT/9TitX42qcvVFZNXBCaboRHf6hzoJTAwOz4mh
MjoHZW/TnPpcYxJCkb7IAPguw/ssz+Aq3SZ5cP7og1fm8rVQyK0ERlWnim5M0GJ0FBzBEawOEbm0
+BRCvCKmXiOyCALSIlsJ7t5i1nNTRb3WoUR575oiX6vCVjdk+AyFC4P/s5Z4kPpz6Bhi/FxAJnJc
sW3j+HaPV6c3eDGYzvfo2WPA9syNoeY49UNKqK5qrTlUGwcErabufNGS23y3F0Ob+TnuN2KqwkP6
pcvDgI4O7EuXaC87y5JH+vYZY1n4CFyoI00yZdBrL7JsFmu7Dgwwx55wTAVMHPzCqWpnQm3iGGzY
oGegEzPqIWR2VrSfUX+hu4D7UTjwZY/m4OHmmXN8TDnS37r7AW0zww91XO6bgPItSsDqsDNq56j/
6j3X1pShyu/qbYfZ9gaq1rhmOLmEu3y4eW+kX8Y+a9uTXLzieJkIN4f5DXGhTBrPV6iTxxBX/G/4
JE3b6rrRcklMBFgpmyZbyu+bHPafN/2LGCSO0y1Ev1o9cjHoANhvee+nl+M07Lx5YXSvBhAf2+dt
ogccsX20+XXu2GJI3b9Ox+Qutkm3flaA0Owht1MOIFNegke14rW+LJnn7UU19L3R+4g5LyAubzwA
OHKXPGxsrFL03yclJTYWmSqzEaXpSF925pZrUHcrrpnZ+Eg+ygtPkiOWl7ASph/nO5d4p22hO1uU
AgmzOCtc0WFltTo3bQVFiGMHRwj0gUAIEOWYW7zn4xxPd8R+uGSwqRHuPvr37UNUwWaI/bDTRbaJ
HuprwPzOxl0rvH19jY3oRk3lPuFaU++0U3KgCPhGvg6FyvHKfLnHsT+6XaZEvzLkhcpCUieZp5CT
PQ1ioxbxQufQk6a3DIbpKmc/t9gIzvfb+LzgpUCXBLRXgSnwBprDmqYj6SzuqrPVsJMnq1zbvMKa
tj+4XwefcmmQdOFUFJ4sc4PTtvGw+jNGt0blrYEeT16xkLFfmbe/jRIIyIskSAtavs6lf4ad+53j
EpSvUBGV9fpLG/by+FW7RLyOGSwDtPFw+b5sbObUnIo9Oxjq12mNcz/3n2mQ5SFl5h0/Ga8i13Fc
trdxpFtSsn3NCIu3b/S47j72iLrRbqOtHVrtGUXZ1dk1X29nxzjSOoXBW9RxSQu4OJeRVXqgTx+A
aWg/Dckr4WdA/LecdFfi3fOCr0r7yzqa7B7LEeUkdTuMfuvO7NnYFZ7Jq/mVLeKT+ulDQPWb4VA3
0dBNaGCK/gMmE/hp4+qofUzv+qDYMLyypfgW63xj0+856X6ht0YtFouT4XDi5HRb+7urXYfU6Ayz
nW8+a/EyL7+XoGUgQddAbzAwgKTab9tOixp8v+C8kbQ1KJLrVNqW197dIxWvXLy2WxHz2LuOzUzf
RIk3ueKp3rJHcGXJhrv16/MH8nVU2EHnTPZYCl3+308vsLt+1wry7wTqSS91u+KOQeNFd9N4uaeh
Y+t6sFOHZnlie9kPrDLCHvrlFm3XWPBmO5gvXChVkA4Orv/6aIuJL+PArdWLARu02RTc831uMfeB
YwNLjH2aKXXAEZGMkGd+f4km8XnpIQGXcGqZQGbqEH9FniO+WbNBe0Ez7H8tPhhtTQuim+ZTyFNA
a4t1XKpb0n9rUdm4Bn1RQsWc0OBs19+H6kUvLr3+9ywGZpR9IqR0+sVJ4CNTJK5eW6AZc/rnQg9m
3INVQR8wEqUjyGHm4Bxw5vgSKqTF7OHB+ptaXSiHuR49y1Dz9tv7IpnAg2tVZJ3YLbU3MEbXgt/8
h42F0NPfVjTsxYTywceo5/+MU5uOIrQgNGD5wevhRPWRuV9EomnwyQgDJFeR68u8bhkVbbJ8XP3i
1qroeg8G7F7vO2rRpfcwSLmMEn35Ydk8eUvM6H2N+EqLCt69FB5Zb/ov3MZvaKe/z8IruPJZO3i/
jsXDf2kAR72LczOHRtSQJvAM59ff2rm7y/YPv+1pBTnG30E7TGtVVmHRQ1Lo1OnspfCM2ZVd3i31
pjivPJwPIg4nqIhdTgDkS471mX3Rm1AIoHA+vfVJb1cW/dLv7e4Et9DbYqyIQsm3sKUN3i3VxTDM
dtO2b7zdx4cp6FxrqQt7KEIDjPedhj/ncgv0Hr1RkwxwRumiOx1lWX+Zyt7tX2bpysSfYXtFcejy
ss/+fFC45Nh/qehK7GJPQaVPSDJ6YQj1VEXmf8M4C8vRcr8uMIcN8+0RzRmeIOyjg/cRcTjKjk64
7Aw18lWNpe4R6NigC/Fuc0a3Ni/v6GJDKVxcyYMkQNm1332zHjxTUaNceyKqmOyDzPxXrdGYvz1i
I1/taP9FC66akY2Pk2rpfuJXv7fdSyHKS2vn1fDjb1RwC1bAhPKbI2lEHS5zO+k9XqvnSJwmCuSY
byRukZEeL0Rc/MqnZjXRv7iXWvEpb+7353lR6EwDVFuJT1405FymQzyinysn97J3XF6hwjf9p9pr
EhLMJMSiU/fZJCGqMobOGrdN48b2tCv3eAB2kqjU+jmqr/3i0p5iAv6+hUKn4HD9qPLf1HrgMdPA
Sd1TV0NR1eBUebwCcwzBCVBbD0vegQp/kk83wC08Iwg3Xtxf3gWiRb5YWleVM7CSLr+ONOhmX8pO
19YpyvY09T1qsHTXK9TzxeXGN4WFiwk1Aa810nC0edqhEHZ+k7bKmD88ogxfB2Z64Z1hblMHH3nn
kgke5RfnqoX6dWB/sYtBzN32mz1zGH1rRe9i0HsFJTZnJSQ/RatDzPTxgsOHXi2tT/SAUcd9ZBLR
G1nunWOrjEyvNIZZGmkV7YoR7sOCwKZlUxP91V73wO/SQaOP65Z60SIY+KQOHqiI5h0eKCT10e+H
7+LyMt6PdTG+pHPL8NJyphs99wYWDf0l/tduec8XuwHFk41XTPMegZzHR8s+9dKwYy5KfZwV016y
6F7mTZt+scP4/I7il3jG4G6RhTXvwJKWbCbzDSBohm178fhOGEHe1RZGzjPq3n2EUno+22/QJaCF
e3FQo0XzeucL9jYWg+kUJ6ae1+2uc/ySev7Hw97Bzv3Gz+m3qgXSMKXb/fbd7V4YGcBdEIjGY9hD
5+Zm9uBRjFMtSF+RWB15sQGUwVbE+MTrtZZtDLOqi2cYoWGuHgTivN5tAk7HVvvXYh7WdvP0l7Jn
710xIHU0exyzDhP0DKQn5g/P7NAip7dV1Zrar3+fC8GkRFElqZvfF58KTBYAWSfwrMmWHGtfhf+O
ZU9gzNozyz40vt6bJ+MPYR4EqLSndwN40WS5vbZpMid9rrvsFmFiDjjW/IIU8K/H4XQ3CQBsRbSv
HJv1OXnEBN0FVtfrvvvVa0lT2qJlyh0ild79LCa8bsI2zY8vddTZ9D2l+nT9pnNFnBY/AnZaK9hX
g6Lwmg5nqn7xYh6hC0dFktAlrEw7Q0Ht9OMxEjC7N0jzaGjTc0F8fhD9gEfDd9ox2TH9HCnbu/9t
JjUiUXuUg81UAy1ZvMGUHhOrPYzbgdHGhbbVm1tQU6qrfz+MuZ/WBNZFnftXttI0KjEl4qdDv3jc
w9oc0Hc/P3I1E+/nIaUBkS0m1WFHUauObyem1VAE8WpD2wNkx5QbDLdf6U4X4JRTy9F2NKKwsKmX
wVfbrjW5pArxKda1wfe8bboeHG12+RP7fReOztudaqvSL9xv/43vj6hmymUSdhhWXSFn+ZTi0kM0
54c5TrJAh3rcfYmjHvsvUp/ZAwEXyFqXGgmzLdQLhUz7MVxlpKLRZINFBxV97B2s9jN9cW7gEXj3
m4uKHtsJ26UDinrlP41q+sYOwP47PTFM21qp8O8e6Ch46L+zAV7DOGi2lExJCrZsDIYe/tUZ7YCP
1YY5Zr2tKDrKrwtxDblq+MQq3mMISKWORsWeMgJ9/tjLPKGnEJ0BHC646OcWMyjR+Zy14UxjikWF
ItqBWnhhdJ+Vum/IADsBBqXNECLo+XEhJUY+42qB0jITNKwBsqCGufg3qdBPBV3/giExAACtOfQ7
PVzZtVoYaDeQ60lKEIQqkyZefahqmf9gDfNTmM6lULBk4bMj+xkUYcFIkkK+CZMKuwbsOjJlT2MS
cASuOGLyIKMYFO6Mpxn2nZ/TZL4vg3G2JnQAprbKB6mid3xSUtww3WNbNrTw7xhLwQliZ7533+Ee
G7lfuxN1SIp4gX9dvC6kDZwG+jjF5ti3OHOZSOFOuGxbTheTbX9uMJ3/Op1BNK86zCGD+W3V5a8q
9v+2E6VPKW3YN/ofCFoBx2JZcnra0LMc641rJhVufzpEfeHF6ynIMz5qlBkcj7Hb5sfcfuFr/l4/
nq7xPfltLv//aPj5/qR9hfOTji7ebVf/cDWc4tA6u5FknoDf4VAyq3/7hu8RcN+aUJMPIHsFIGxc
8A/yjul8CrQfCcuIhEBxOpvvM7ePLs1b1MIsf6tk8IZy+zlUl0DmZel0TEvYH19Ohn9or/rPBSgQ
aJCGaTMGhqhWBt5WsvbS5UFYdaCZiIKI54Rzhy+E0FAb35w94YceitPYI+W4TuF3mCqInqxkC5gQ
ZIqqsjvRmS+pmNjj7j/YbeR/KljAixVD8m35T6rT+6Fwr9FL0kP8DEVGysbBbsvNRKICjQnvgj0A
wAR+C90JKB7o3biEsvm3rQDoBXnXv2jOb29MGYLVnOXC4f0Z0t9sf+6N84PrVX+1CCnLIXeQHQ5l
ZQG/UnoPhqLaTo6aGwKY33T0VH7av7uJG/OP5ZpQ6oy284jVh0Zjxq6KXr7CzNvRwV0zxQF5466Y
DLexVKHkDxnEQNB5HCznzUfAqJ+/wGHDSvy1ImYPGdoFyT/50TKFh7hq2k5vRKVeKsJIGAcziH0d
cedX/eGWnVybZeAD/D5OYPIc+9sXVP5U1QcI1J9A1KLCn0a2gKl5sg81WPbiBM+mC0OvbtQTBMmp
rIgS4vwcYqeETp2bS+NlOPHa4O4O1Vhk7X/SCFFSnaBinZvEJ0WFuwOBvBTK9Pbxx0MZq1UIexTu
qbCsXOLQZW9phHn1l/KyBz1EhFAdhfrgsduxBKHdA6rvfwVGLwcY23GqQh+FPgQHTttZTjJe5Q7B
SYhS/k2vv/BauHyWpegMoGruVfpzxuaaMNxFrtCbkmaBCDB8Rl9jYMlhwwhciXX1+priD39dm05+
ZQtlzMGwHPoOnBcAwG7YI8pVXYQUJEYTiLwGEhObnrrNz4MQ2ZWOzucDBYY3CTh6bEF3QMEFesMj
oEGFLbPCMvv0YF65JNqdxLkXfFcnzYUpEQF5PIb0h58ZYNP9q4qhRNA2S5h1BPCynZs4HFcKtczi
7lUwoi7LIVPuyz8F2LJYM5+B0HFuDWBsqq1YmWB8ckhC+cE6zHaYpD0nJhbeaS/ISWDvz1e0xKfP
lnsv/DJHMkbFxuQKfMxZAJ/hCvRvrrHCZzYGS8mtK25GJVS8JpoSRvLx+mNhr8z7mLM4zJCwjYav
AGxIQgeLcLXFMgdHeovDAfErXAcgb4J4mUBoozQSgR8UMVj6i7/GG04TXOB0+BPP4eaia/YZyw4g
knL3VwfoZDrcK2gONhwB2jn0NyCl8q7zuKEoKJwVFq8FWuFg8UDxWWBXArsMqvQCXYowaRA+AmTD
9nl6nDRNgI4H/vNfaup4/NJdGM7xAI97vjviwQefoM1JL1cPt0ggSRhQBEzjfHC8MaoOUXUm2Lmd
2Q5eft+0oBOsQjiaf7FXloOFjbj3MKngLcT0VkIEQ6xMmmHHUtm4TxKxqDIZuYlSC7Dmg5UOFwex
588QRkSOOhte41Z7MlzVqgYKBLdDnRmjHpSPbzL68Qo44u4V8u1sm6/HYxuVGvQ1DShceJaY/0Fu
WHAB8lbXfcyYWMURBRbWbVsu/ICxKfHCLowhAok/RAs8ZvjWZmwb5+pIovZY82WE/vKYCufwLfDv
R/1ZHRcFLycLSfzQBVfuwkY0kB7McMxZJFBcWMj4aiZjdCUoqZ5/Lj14unHgrrCmQqDCe+H12MkV
rz0faQU77KAzIGZCg4G0uKAQIZegfQfs9phpr4VbqX8ZWgAVMuMbyaNcF1CQVlR+Kw6WA6TznPMF
2uBjzr/OT810B+ce1rhQtaC4kXoF2sLIdQQjh4g5le0IFxgRVQOEjCkLGVCoZIA9e6hmrCfpF1IQ
rTtY686xhGvIuGGxLwzy60KAfx4IewPxB4c08oI3vqiT+RxcQv1gqee8pizafAS1JxSNimjKGKJc
/FOpRnCx/SOdCWXI5NUnxYXndfHP/XzGGAIuv3ZirTOzeB6JHeQaeFtPJJKjDgCp33XCY9fjcHTl
Y6xPwr+BgydBRkLzJbGLug2aCCVwquRLIMhcFmyeiw4KHO7EdbJ4YZ1AROdvTUWZKaRCbMyZ5kia
aN/8lTRZZA6PD4a3SqrXms1/hCcSPHvZAFcShyY7QorHwx5y3NMTyIx8FGq3E5opbiN0rwXZ7Mg9
BayOoQsSvjtWPJ12AI+LiNHHSMyVOCqgmM9tKqF/XVef4Pg9BS394VTFd7BwK9/AXyrAXTvMBpiQ
c/ZaogbACAg6H2po3ljIILWfQ0qmUujcufhwfcp9Y8e9IcYDVcoCT3cZwoKoDXB7n/2JH/98muxw
I3eKutGAGYc9Il513M8KHXEdjLWg5R9WrAIodDD2SF01mDXN+Et/Qw43jiDxjHbXARwmKEmVWqPX
WIivAy/XX+AgjPMQaiOrFTZM4TQM/Mn04mtHMEhZTfCJYXOuOXtY8Pbv+D5naxDcn7zMk3CJZd5t
E9RyQvUR/23WW/0frF2kZCLx6klSWEnt4J7wjOfvytknqQOSPk/9rHHps+oHO1IB5DlOT0UG+z1A
8wa1Fx7nfLzqrVSJOR37xIKdfL1JedmgHcGgNnbSBpw4E2b19kmH+aPDvmSQ3RFT0pws7BHeszOy
qpyB33Zhf1sKknfcFcJiDu8CEMcDvParYJLo6mjD9EooPDRea2F8Lx/uxDrs4F82Ck9NRRd+HFno
0PjhN/IueE12za6A0Y1BETdhHZ6/0muRIDLjwkTLSwIQukTSbAYblFJQoS9H97bgNUXI77qTWB0T
d8J38TiiNGkkBjziNX6etFmH4uBP7i5zZ7xeJ8ddZzMik3P+ItmgF2O9FJygqgH1CT9rAn7Eipwb
0ycU8jp2oiXQzi8j69bvkh4gB1ddis4CASaiDYaaJX8Vl1TFsI7HwKsHWinB4K0+3AheS3azzaZY
+5+oAAvFuBDUbbmkaXiN5L7YAPRSIw1OLrolSTgdTQo1wfzescfLib/p/Hti+AO9Z2f7+koomSg0
WcSEkd7/jXx3wFmMGhNlygm1WeFpi68AiZLS5IPBuW13kvjRJYgczWEUdzu8CIBhp4WPNqkCcKja
SZ6h1fIuWNe8fJ7YEKO5dQKzwgjgriAN/GxGUI72weQY0YP6UPYvnqgtK0ul682HYVmws0Ec+KHQ
9rjxAzDyrEee6q473mNphJul130A/WvR4x+EaU7BJR3gmuArg6pImDbPdUYgkB2SxcBN8Pu9mhWO
3P/tPPAus7q79tSyB5pGYUMMwp415Jf3UdMGgWJKDcOc9YaRFvcf6DDME1kD7dWNSotQGg+fG2zk
cJWpfmgvVkx+xUNA97pthav+Wf/hlOMvHhlWmV57K1mLk7P4XFgvT/6TEx/BXk3OeR0whf6pvi5Z
3kzIHJ75FSYE7x9JymyiDOiTsdGjjqgvRAQMiiOOoKxXbGZaR7xJayZHLya6aFFXGgABlBOm9AyV
meXb1ZLSxnYXN2PHBk+tX+xJ42OwT5W+kqwNGvRSRjr7xtm1y8B0ZGBeCcmPGALWxLC9xfRVW8Lz
NqXsIM6oO0l6fmtTUfg2g47pwgnpek8zBKXbdz2kNUWEwuiqkPWKfQHkVJIgcRrc2JPepPOPDcAO
Tx0tgjL6wxhFzsPqxtSRz0J0e4JrBOHw3NkGt6uhi/KLZ4F9x4WYJTwX9Jazl3012XWPlPwEpKA5
pR2pnUV9UZiFUsRdfJOBnEk2Gj9cypqKO8sIW1Fc2wxzjHEz56zbbG6F3wWRgy01uDH3cp5MzCW9
DdrRnuV4XwqEkbpMFV8NU1HGfKxiHQNXlUAKu2DZ04QZrmE9in/treRWMuyyJ/vYba4OkyVjgX18
sQFrLHGAdDoUaP/aPWeoQ44s6UbIMRd8iy9/St1RUySBk/2pP03IhGQqG0ycshZMecMOWi4rPlzx
GPfjN/Ufg+GnC5RWOhyXXwFlSqwXJufeBzfT0oGOHa8gk1NM5EoDxpbbVkuB2xWB8p83II80xenL
PFE53EdhC9BKVfJIoIHkVE5v5xyXkIPx1+tefTZtyzOnxds5sYgKiRy3owakXz3F9nRBYgLxDxrH
0/2XouGPfKItLdEN1lhQvKIYyLJR6xQm27fw2FdKuf0p7S7VmasjGT3KpsdDx2nkBh2fRR6x8P4B
FhuOGLqtgfLoKbnLTEud6wl9Yndo/pK6XTvnuooS73ylcoOp0UFQMiifDJ0pJVhBWTbEtwwfCoye
2k8lRq09alYCoXpNP95Vg4VR7/m4HheAP69Lzzgqo8N1s8JcDaYhqzPffcEq6A3w8m3fgu+Nup9P
C5zVgISd2tvchylaKqIpNva/kX6YVLXqsMM/Az+gmoVn8Te5ajt4cllroDtiOhG6wb+ByibbGCaD
HWh4nHPdFvMyHq0c5gXEtHWtci9G21FqDjh9zjx/Ct88PqB/OVPCjfM5JR8F0+gxgjoy+9P97hje
UVjfO0F7LcVl5Uqi/X39Y+5a7WG1yaDJKNbedmwDJCw5yeWcpBC/KKjz8ZhGvHDN2kt5Gdawv9Gv
Y07bNihtWC/BEx4R7W3IvwvMjajwqF2LP3dHuvdOO+AJTYfPKUrsCrmAmCKtzsDdMwIM57N1eRHJ
EziDgJ41ZQpcobfoQnvOW2bqmXhhYv/zO1vwIj/9cf+GLy5WQ90hXHiaDVQX4Zp9v6R6YD9V67fP
AYwpKrgLaWfVkQZMfVHOqu4r6JIZE7VaCj9VhAANxdainPILP5T+acBYfI3sXdSx6H6RTpykidjA
eIGvHQxOxpgX5khfBGq76PMFXDqsGdq7asgkv4Jfyhj3JmbQ0gPFGAw9uE2dlXRLkhO4kFQhWhnx
ukZcT3aqur8k34AehhdJZNKUWSY1YApF3OzQN+HRgjnTiNgA922zOujI3SL2JdOKwoeEzI6AIm9u
muohFeoG95z/sx5jyM5N/+XZtEKkSVHpU7ouPlBCOEYHzpyZ2kulJAvEtBLeDRbbFfvVfg/uwh76
Gbak43HbO1yn6KQsNhf6UROZo2jYpznl7tNL8v9IOrMlxZEliH4RZqAFwatSuxAgxP6CASr2RYAA
wdf3Cdp67p2ZmipKS2ZkhIeHu324e+s9yPHN0VMgrwIf2BM4LTgO4YnVyUjxqxs1NshqXIX2mKJ4
otvVLSTUNmhaw8sgghlXcYliOsrmACWyH/E36W5aJYpIgVE4j4tNTH/NFxP8FZZ4a3TvWGE7lGmw
5Dpo6IXWxUF6BsUPrU3jFgD2Gdw/KKV8PDQTmAA6qE+dUoPiUdG4Vx1h7emfENJMl2MofwEL0QXA
1dUHqq5lU4cRmZzj1NvR/wV4iMHqt+t3Xu9csZGJlgT25poWFc3K5owhF9UBSNg8xSDAZQlVvUYG
WRfhIQc+F8CHZu/ftohY8CBtTVQomPyUgrO0G/P+3q/V3TZXRemjNgZpmzU8nsMmGi1ZDN3Oeayw
zfnY33kBNe68zhYl/MpoF2MUjl0Da5cQDUcFJF2qJWsZ7c7RldF5dBAD+D/os8HMoF87HeE/NJ1V
vI4l0Up275NKdoM/kOiysQPMvGSdBAEVWNtngk7hAspbVYpJ/hNLLz5AM27u1KVTCuhHuQ7wlmHL
dYJRw6xA0z/iR0BlvyOlsnihDCzJGUIacpMpDtlUOOEJGsrMVZwXMJVJ+khQGa5n0SGu7gKccrqh
a8zUCxYE1L4iQ8UNM7jbb+aGCWpaU+sGCPZk1u1mCBD+Bw663f/DfthC43zo12eWFPGM4PLstuRs
gFDZ5mDYFFXNumoI+UIfcr5R3IkhHEwjlM2o4JhpqYHy1IZIJ4SI2aM47GHEN3P7N1QJJrvuMZzM
WEdi9tGcFsyr+IedjNYwcBZwCJCaTAL+u/g1AIKxy0XTQGeuAyFKKb6Q9KVXgpbv6ggslSIRVPOf
TL9Umz0NB1SE/Jdlr79IGPG9ERrGOGL0x4yLjh/w1yvv6jLGWWfMWxR7eKIXpRPf/3CRQDRyjBVD
NUPWiQlThmQZFiQlQMccTgjizleVglydG0SfF0EUQImGmY6pBDC3eMZPYF5AaGMr1cO12XYwRPpr
dLEqlIlK5qf4jNbToyqUnNgMgVhL78Vnvfl1jy0Hu0ArqAJJgGsF575A78DGMFp9WoiHEwoVrbUA
+EOTlfN5EB/TWJvHopyY56i3stBYIMxh9QctGvRYiOg+mCSjygGQAM1kmdclrCMgmD6xGJF5egpH
tFmw1IiRn59cTSdEd6SnRdNpq3I/aqcRNs0eD4b8GfSt5uNHb3H9CDVKCoObl9DrmaH18Fx2pU3T
W/XmFA6cgnw8WIHY7XZpPoOEAUsDQJ7Y1SL6kmsWA1tVb/HHZYgiIO02lFSEN4vqNKeHxRgYmuzJ
3staq5F4QeMTw2wilECkBsy4ZArvu2kxLk4PpYUQ/f5pI4SNvMQVRtQbSU0Ae8PZq11DrX1cXck9
/EjCHzD53wmo1Z0gEC9CQczaAr1lIzVpdAflZGCfYh+w1NUAXgEQRbYl5V6p0GnncyKh+IcrQLzZ
ZArIoeiSthv2hKjekRG2mei6gB4Jb13XqYjHlNTNaF483V7VQYfQoNAG7BbZDGHhLmjO88FSduIv
yA6mfDwSHylzmHesky0y2P+egES4ulBo970vVOUseIO8YoNH8sjWmehvkGTyR4CrI6Y2gDzPTjFm
wRA9qWg4uv424stQDtSl5SyvQMzZKSHLzQV5RunzDm9PgcMivjPOf0Plyaeb/Oal4nGuboDVMU+J
HBisLNX7uW5f1gLz3FrqirwKSPQ3S1F6pxrbcDblCRqSfuNNQGAdaJT7PzFX7i8QAf9xa+QAjG+9
sdadeoaaD29qj9VHr+V/WICMpAu6jpwBvhj3DjxpGJCs3eDwlwLiTNtMdZFWXWE6KElLWPwBRzSf
zhZCtz6JoTbwsL/etOqxuRnGM3wW6s/lFqDiSTjlb1+2P2jKhn/ldN+2bOo+4q4P0kqtsJ8hBYgM
mHqloEMik6hOaJvN9A+NMP3u7Y4BJ9nT8asNckB3flJ8vgORcrA23e2b3Rq+aA1shz4b+Ni5PtCR
xR4K7A0yig7z5E6VT7Csq/XAgINh4fDjI0h8kVnadRgeIMTsf8SZEGkRtAMwDB5Kj+PFGbW/8A9H
x/X7uwxCMuDIYIf4hPJBpGajZz4ChI0RgENTL0U2gGyWHGlFl+fg1o8qknHq8GovooVfW1ssv5Qc
8d1hUFgYCJxdDBCg2eDEU+bTON23YyntVjhhsv8L1vZ1RSjjw8kCRREF7x3AuzZyz+5MRqCNBgIN
qFl9QvI3IFLkXdG+JCgUpIt9gCRZ/YzRXZwhTJ/wHBW9XiUDh02q6doeyahpjk6SHCM9bpjLFwVL
NsJG9ExlVjeVAX6kLkBjjjZbBiYhrc8VsABBhzoMTjNJax6P597nC8bF70zJZLIPSTeRkPefxwUt
cqgiv7R510nIDNmsQM/ugwd/TT2wJYSYcMWe4oWAZ0VqYlrB0WBBFaOsZzyQs50RPgsY4DwAb0Rt
X9r2jAH24ITv/jjNt8HGIhu+MOMMIE18v8+RXLmRI4lyl3vhUH+j6jGOMfNeMac4Z+AwRrFtc0py
IAbx4wa7hOvC2Dm7A/t2mZAm1/+pJyTzRqc33dUY7Db8j8B4UBJQ3nJg9yY3dZ0PV+K/PK4PSMVT
BJag49TofBB4uNW6mnvfjoCBjmm/DW+MFARxF8xbCLt1Cfa5yAVpKz6ZfBwAkxYKuwQ0AEibB85Q
tuhdua2OD2xMkTTTFYBoFozr/pkEkiYFwyhIv1CsgPXceEX2KGqzXfBSYQVvNrU8xtFhA7z4Y28Q
qnxmxbsmIhtRRpiRUAlRtm0nTx/+7g6qXIOe/MoQoRZOP94xsg1Si4qcWjvHNFTObcxpRx/NxioZ
2oNkUhbICH9k/p78KS4eLH9Hci5aNhLJaWi4lj95erTFMLanVkPIj3fNcIf07Dg/wPufFGk0xTNk
dkn7iB+4dvCJNPkSYlyOIIfoOjXJ3rLPhEx8dDrbKLdE5zUOJegoUJjwTjHV5dhF/gdSXCPGoSzB
con5ZbKDkkVFoVTMwZClgUadFwfkwTPx/UH57wnnQmrfcgjmqNHHwKAVGPtFA7ZqipICmjSzkcw4
k1czbR2Pv2sZiwZK6FK58XbBCXnvH2bm5mNN5Drm3jEQiiNbbtwgraSS4pYZvdjIKmAUGz9M0vth
DNVZzDwCBJuDTY78oDQbaUMJIO99ur1jNHzYczbkWdqTPNb3RCbhv+AH4Bth/u2zjGlE+6jwa8l+
xVtTjGN3eVh5Tr8GQCUqvTqgHr3CNh01Gn4o5l4VTgXUOntht2yyJvkmyDrkHAS3fzgjNlsQ0XNu
z7LTXRTQv53GaM/dItRtRjTOCJRZRhazg8cHyEHz2rrF79LvcHR3IrQT0GcGVHzgGE6MwaPxdwwk
WeNPMIGNFKxoKaLv186BOe0WNYMiq0JVg47mBpefGNBlAguJPX2x4dnUhSHFFZJBvrl51h/3+o7r
q8vf44ZhcCmKkFmDFTmnbKOQRGoXnfgfgID3L8rqMv3CVysNqsdFBmzgCNULKCaw7J1894fv1ply
F1yqZY9oeeuK/jVdXDK8kxrfChVQY8u64Bc/mUE6VREmY0+FJExq9aVsySAn4bxTUiZRgcN5Dk4J
vW2Dzbs5r2Tnvhlb5k18r57IddKPkW94Nlwa2tKVvNdoQCJ4b/KteiY7CekEdFfDF1m91Bmo5OkR
V7YUaz/0SlwE/OoUXi9mJG448BWVjQLyshh0T0T6Us2Km5qR0JepCKKBSNkik/lgC/JumQJEfcyZ
1EYdTPag3NGQoR9DNpIJbQadKjGOAdzC7fBu0+FZ6GSUvPcDgqJtjA6bNMBcP1x09sqHkILfSYQ2
Mkmn9Odo5gWoy5Gd3AJpzcXlOqWAcgWroXvnkSUhAiHP9ltj1B/nwNcchLEzMN19AoPFnXUzQAqY
KrecgxerFCRG6p2uvnGRvaSzPIERQnUw2a38NeRATBrhlamMgmSQboIXPUFa/uRIssvRBfpN99OH
5oqvCobvoDWDmzLEJWQoWgTLM2krqLSkRHdvusVqbUyd3g7hBqE9SEtfdY9rSWU2qBti7VX5cC6h
HLmcyl1MGe/I3QGQ1wcxUYYwjn3GSKcAtou/owe+ySdT0QmmwyGObov0AN3MQUAI6R8MXWD+RSBU
hMzsp+nsY6AITEJlwPPu8oj/jomFMKnhuWirzDBLlwwKd3lp929aAAtygtOcvZNfoUe7dpfXp42s
DSF7eXJx4ZJvoIcQ5OYQHYioi1Iuv7BLXBbAZ0IvYsNhLJJZyj6s/kh+QunnVJOhHnvS2UQXCnhz
xNvcWMBBtnCrUkTPJpliIWwRr511pQ27aYPQk0Si5hDCCO4Gyw7Q3QvOmUsi1OW3bYjz3JlD7jI+
hcIJQZTl+wCXGtEy3BFSYY2wgKSyQ8+hK6I/E1qxSNTZDd9WRy8WFVBOCoSfIFj1+41BX9hiLPM4
MwK0Mdg7vvSOoncv8vv64A/GdyivStAU2hmcLXEpgCYSKGkOLsVPU+shEPWhlPU79M3p9fNlsji6
vWBNfZEcgpsWDkTH9oIMHocD0jOeBEmaynAkwd0mCCLhJci25MFmigNDDg1UWWA7xvtJzARwbxjC
2WeMCq7YykvIyOFH9q0aycyV+qHpjhkTpJGYOMQKcuhqdIgKn73AOUIOYDsMGTM+T24PfYP5A/qL
NM3o8wUL8riTnN0puBECpHTqn8Ej+GZj2ZE8LPGqgLD4IazyELakbA4Hy1vRLmtGp+E1hnyFTdSA
b4SxyKtk/zhNl1zGOXq4DtHD324QtsVcDbc2hDjz+8HOhZtJv1pBunJnS/EDU6K3lB+vlG30bZG1
+wE0QoCTt4h2Mue8tIW5UYAlh64AAacWgrTAghy/GSWi4+WnwCAphezbJmsA4wF1t5JtzWMhMuEm
wj81BKfJfArotlBqkAi7s8WYfik9I6FZN2WWHM6EL4OGe4dRRmFSGQCxCEBxLqH2Kro8MfFbSBNM
YHB5iKUs9WwX/mhUnMNTNGqoEiKsHhHvS48rqEpoM0IN4w8c0zQSk1XKEZhvou/ErZIrpBJ5mPyj
/ub343sq3d9pvN28o1MiY7H1CevC4Kj3hpXda9Ad1lLR2ABNgeiU/EZNOUR2WGzTACEFe1Br1Xpk
5uKaSEClcY14kBrh+gmZpsJJEBW5FdtU0J6Rgaw0g4S/axFlNKRwBDEjoZZZnf8snRoNLXDC0VHA
jDrctFEOF4IHFlAkRIrYJqpDkMboMXBXS30sG4z4TpLIrSHhHBuwothk9PTle+FDoDELrOl/+qeY
2Ex4kdklYVfS8+DQNOl5caBuHyoeNzKR+53rzIwOPcZE1HhshZkYto3eyFJmBqppVPtU8VNpuoK/
tSw+DHhJEq63ayDFJc4OZ1Yx69L5pChXaAjiUENJTedCSZdYiFRvDwiEhAltZ/p5ZKl12vW0+4EX
4wzMhCtKMzR3RhV0bIZiUfVHXIdXz8RKz3CTtg2s05xPLzt8gT/QDookw2MN0iC5sc77XZDmMOCH
BR1TfZxoQHcNl1YvVRXZa4RMjj3zq0iSozpiXvwGOg4x53B6ZDtQ3DNcNRyzIWhHywiNTMsIVVk4
WnkuXqSx8SVU0oaEn9TYwyrLUM4VmISJ72pra0PR+cZsmrA75szc9hGrEUlG0gU1pp+VNmavWQoZ
/DtGtTAjaG/G0FyYsENzUxs03WR6GE5pXWCmxTFWQ4SUAT4I45sxw7rAEnB96A+oHikKr2R8+zVO
89SSZ4/60Dscad6FkChZGlYIPkqUsH2+a0YC6YOA2TLv5mVIo9sTLfNdpLBVyinyDMwcVILDn1fG
yySI4t1XwMK4h5qCX4lFCxfIrxTRp/ET472z0/3IY/QC6U+QvBPRUbsiiSApJvcARVZf9xEywORL
m6lDv4ilSfRsw3ZL9yvoRQnPg1PiEwJpTkTNkPMxQ7oXDRkyak2wo3GsMirvDYG+24VpQpXN47BF
beYBrYsNgZB1Cx023e0CyB5sJEp1FMIoaoIAdjmbV1V9Kluhel1MhVKunRgEdcA86BiEv3bA3slk
CpdkhlrtTgyqIfO0jQ7wuNfM4IHMzSIohgrjAZp5hBIxSwCnRa83A97loFEwo+3DxBdJSY5PYAxH
wjoRDZS7SMkN8L0g7UPc2X6v0O2tsZZfziWcY4FuW6uGLUc8x8iZ8aNG0PMoqHLiMC/2zMCpoMNW
57pJpreLL62fIzDRtE1yup/QYgIeIrVJAQtSpHpA2ekJ72EyXaSmnjYhgEJ+AD6itIesjmLd+kgR
4q7p5pG5YFoRnTumX3xDMjgEGb8u2ewV+dAiqqSez4oEwu2FzVzA0BH2KWh4YPUCaFJfFSknYAUf
lATvCGsmNyLSkVDbwS7Bid3F6A/WxZM+JgT7FHT4A1hL7WXn5BG36R7pc1C9GRXoM+sWgxKO9c/0
sObJArhwBCz+YmDqcoQFlMDWkCixQ5VVRtftTlIt+dTGGFwvcGzGVm+LRB/zXpQNoCwUSYctexKG
2cLBFvgpNRBHBmAfIZixI8TZOLVzzmkospsi4tWleYPzH8Oskg8axg88YQRf4JHT5ZdEz0HBk7Q2
gSQ++3gH0FkXtjQFD0XUFaJIRtzGQtMghbHoS9jUYhEpBP/BXXIecCrXSYixEgKug7zAMGP742BK
UNmIyv9dAlRN3+TyOmfaTVeL7CY9IgOY0wfnItabTj39Hr2HdAXfZEiqi+sWsLZnTLtwZYVj6uTt
TlzLGPQNIiGygVURa3fhtnsJ273d10PAB5h2ajmPDOozouJnh0sTWKHkf/W4OdFk8dIugemW09DZ
MZQlQiwJFCxIakzctwZ1/9KhJb0XUTvosqzuR1QvaHfnNCRMZ7uhMpOQo3EC7UBtdb/WFIflWADT
SLmlnG1nB/5CQmRIr+7NhVIXCL5HuaCbP21L4jy8U5Ztfz04+k1kPI6K6VRGEwgJUPB4uiCBPkpd
NPW0ObfP+DiVYDt8BDlQWIx6ZvcGLU0BtaV5i4vw2s8hzQp1XxJB6M9yvlK8gIwDH/uLHc2svA1G
RDvXpE3oGNO9Br8eaQrW0Yub3EouEEQjxNQ7zNv/HTBbsvu18Va2EKP86u6DvKTvGBRnTM9ar7zW
qCU9Rw4iGD+BzAzjmlxtbg6OlgWeFARjaJRJKb5tgkNteyU9MsFOKmpsNhNCFqReLSYKrKiLMH0w
RqCsN06DTYQqqOZtDeBNF6R/n/TdLuue0fpyJ7YKAPAEAxKPdhux/dghA4U419kES9IWTRrB7VDj
GKQygTVsT2pjcmsKo8ghNm7e9o6dCXu6zkuwOx8EAbvMNgi/dplJUXlecYARnUAiHDBKsh3yoO6B
eexe3aNRx2A9j2xy0LySZhMB0kb37u9y82vKR5xTbBZ4ZJhb1Pq8rO0E2rdSnNPEUj4LWOARNbLE
gVrmwIUgJxvQEiJTLVTe0NGvrxjI9EYbAkpO45+gAFnafaEbKUR0H/rngyZ7yIuigSG15Y2CG4BP
cEo56jaMgeChiu6uo6i6gBg22K7TK5iel2Ce4wA96hPmE/Kj4oZCZm/7p/jrs2kY3enRjt4s77YI
3gUxF/Bgvgh9PM5cA6VOQWc3zhJ0wUbGFGcQnxx50k5NCqhRYEJsKfwrqMrFR/CYYJ0k3jfu9SDA
AZFNkaZNkI2Lja5Fe5xINE6epNjpbdjtHJaIBm5YNF1fC22bPIyz85RsIiwgXMZgmENa8O6ot3gS
EFwyDlkKNs470Wxy2FNR2uxWfRgNSQvErd7dcuXENZAoYLb3hP5+t6WkAjyuah2wfjYcFGWgeZFB
/EMjEZIoFYDIIGKynHJ4ZqJqeHdtXigPTB1qJAUtGqsirkQjO6DTQPCTuvDQoeijY3bwx7+UMRnL
kwLEFNS67o9pgiAlzoj21mXSKgu9eY+Xwc8wwjU50KdCX5PSnDgiQnSbvD3LpHwBGV0CZpL7ogFi
t5c+RgJd4ThsRqzdenZ3BQblPQNMPFcpojkkfEj9Sm5D39/M6I+G0x4zz0iOUBV++2lqIsb0FqMF
ubR91UFlWHJ1qO5uw7egwQtYgWSJv0hj4AoSLPrlDJnSq0OGg7EG2b83pABiburNs4BzAu7q0glm
P+9sXzSVOS8lzVpAe4UfDjFBdfb8tGAX2Wmk91FKaj3Ek4EZRgIV0IbzA1KLtUCvgGHEJ+nMo0Ar
7YjsxXagJR+VXYpIRmWa/riNucdbcneKROwR2nKWAFAFWUtuLb9OOCAqCMADIqMbGKsNvQ0EBmbo
26EtSHqsaoVdXzDzBHCGROILLVVQGKnAjvS+9tiW9DfAKB9bxEZ5QoRHm2Xjo0vKVITw8CWtlDmF
u/PelDB1aXrJdb5XvEpYU4EixiC5MNnrakK8pdHP1/sZSLGEDbeeTZi4cZHosoNrYNrxDXYdjxTN
eMVpeUToFnB9k57JiupzoZVBlFDnLkJhfN/DZSTHEu4orOU0vfwhqJoFgDa8MTAE14zooUoOX/PF
U4d1KrAjzcQNOXzH7/zVVLka7FUHPbtOpAKc1OkmCaq8i1JufQFB0pmehlS88ZgFAxpkwXxYcJdr
gGCEFDkJOOXSo0cp0rTvpGmEP0TrHcdCfVIRZpCmF+AAph5jOqKrAxyuO97eRcbK8ezeL5HKxXhl
PEbwhokniiWaFrQIGuhI8GgfINu1jvABZeLEiKUCdYk5Hc5ZYAQ6IaWHCTaLZ5fE/y8IUkqAp08w
NmG7CHUKd5eUgNGFDvYzRIgBzQApKNbdGTVDRr0V1uLE09y5Q3VAe8Xo5pL4P2lpElvFHRFZXikb
eeQvwV1S2gU0mlruZ1CyZPkzPCjyK0ferdvqGT1rrv92QpzeULCuZb/KpzUatxawn2GG2AfLbXfG
gvEoVs1+RRYXonIKXl/5iDXLSTTJeZDS3Z9ezyyvaYuhBSpc04FodI3J6MD2a6xMlFxnzRFJpZTc
GUxch/bGs0cqxVQq/byYTrTbMeczkIXvDKhMuUx/3pyJUqj1iXdDJgQVEZi9BBPXUTmbk1d7Svi6
a3CYQAD6kDuxewPd/YhXwBq2CtCx0ZE2ElsGakSdJHTcmG1LO2ZjAkoC8vI2CeMMRcF+eTpybATv
h6IwNrL7FsiLJJvYzPLqPldZUI4kZUl2I0TaxLELlLYVj5az0xLkltNW+E1cJnsHso1D9O9vBFZo
QOjwXI5yMWYiLfIABzje2J23ibjHO8heg8hltKtczIRsSQPbWJlxcU9MGZgJFSgbRuKA5saE0lkq
YZY0E+w2akoksovZzvnTBxZ8RIox8AECLpOKdnMkLK98A5OZgxUQscSKh1weHEwgCcot2oHqM+DT
ST+hAC6tzYgJDbN/i5uDZww3IOP418XfF3iSIlXK4qcrDcpkDFTHg1xMn04j6izFWf465CgS3Zb8
LH3ajQyeyRFFuYgTtLCxniuM7MSY5IF2SdsR95CkCPdfGOfbwVS8ZMhcaxSAfO+GC8GwglzJ2Uh/
g0t+8dhwB+M9uZelse5Ag1IxCbGTRqIii+pujvU556q3YcQB1Iro27WvYOusIP7kjXA/kdNx2/3g
dstCWCKvsVdLcMcEqGmqoc0CnM6RDWVAcMqDaCPnDcIeI0y9nFOUZtQfB2djdl3tfHYAUjqsBXX2
wB7kVqm7f4GayEN0EcCLOng6J8RINcFzIbOnYoQ8Q9WMg7ScJARYIDxpwuEmRALN+5bVyqaaP8ds
q1YyPi7hS9sxGDJVfVARVgAIkkOHGNMe0pcdMP/NzRIqgwIdesYP2Zifgcm50yAA5LcABFAOS9bn
+X/3gBMFAxWf/nMuaCH7J/pVUowpSrbB6F7QZBXR45VfnQt2QbZFoD+EXIkgyfqMY4w0UC0sAqhZ
cnMsi9+8ZM40CbLUMJTFtJLSQOWcaL9X2HLpAKncGloOC3/vxJCkmXLcg17v/IAKu4LHLFRV6haZ
wXvR55DRrle78x01D544UgW5YNWQuh82qXBKm8VKGco9+9yaRWPYvZrcwyN0Ia+og8hp8+xpQund
uhk1+jum2vMPLMmrs/2sP68x2wpPJGmjY5EI09in8XpivgVwWQa1iGZARPyr0I+l9KR3sJP+Zp2U
TXdBxgJHH465HfLWH5GyDn3Z/aJ4wM4Y42ymiPusGmk33H3UhGhL0Tiq/kb1IYwifGc6Bo66/D57
PajsKg79ZgdPpJEM/e6pq/9ohBP9RYQU0WU8TuVFIlPoBjhii1vaa0zSjVYTXBLlt16q79rLCCiE
lAGHocpyedq7zmUKWQFe78sFdJ+SADOywhaTbI8JIDLaHUEPW0XeP8U5l/N3SK4TcpUeMy+fDbqV
b5fHAj51w1XZBKApSyelq4jAGVQOYFLoxLQmayGnMhgmQ4g39xOdGCg6oEMqSl4Yavak4cM0kcxl
eHef5w0UxAExF2M7kPKFO37yk8hmMST0dp8um0aSl8cEJAAAvOBH6pjv1iioNfpBxDxGGVZiLftZ
kduwltPrnQIeuTPQoekJRo3YGd0VofETgMze8Nv0aqFOU9TdJWS1sBQfzBQDuPIYsGcFe7pInxRi
U5NvZfE/ghLqt0x/Mg0DFRlOwIG4wbpiIKUW4iOQ8uqLSr3+rmjfIFyCd/Fp/roqGC4oDHq7kZxn
pXcIv17T914OvBm7jemM0twPf76eeGne/TosRuGecDXcODpbCcxifuau2W0rqEg8zk6rXJ2/7ouJ
JNruVqwj+uTdbmg1+/fh+ZJBarWPSPhmX+eABPDFrRzE25CA57LA07l/OFz2icGBCnL8/e4/kpPz
ruyG/R3e6OM/xy2faaBqiiry1xzsNEdD9YvJJrAsKyg6SC5jWa7Kh3tupGbPMGG1fSKYMzx29J/R
CvQqhbKMBpFU40w8htoisr7hB3fbcvA9hDdpn7oXV+w/ZbDBrKEPUWoe9sum84Jrr5pBQXpgW18x
iTMhNwoqUPNrp2hbMPtA2NTVHmvKvXuhT6w1+hxSZs29WDEtYhyMmAVuqcl7erHNN6Rm9HkDuMMM
bMKUljFwi5mx3nEKuaJUEO9HVPDbDFtyAC4TZiIiInXp2LWhr/N+WwOa5+jjob9f0RGmsVKoRyZW
zg04q6R7Zw/7XZ+1JauFDatxO/LmRbBy575bxI2T+51fyNK4OSaQFKWfeM8zvADeAO+OD+b/9w4T
Rc0HA0Q46sQ3nInYGQ1+25F1z9f39Ph/8zpHSpf1YmJIxx9ywHeg1fxiVasTlV/e03Q+p3H56hs0
NC+rRznXNdeEAM7E8i4zubbV4+O/6oMmzAg0dNpeCeUEDarJ/ujXP/7VACphTHl38y0kOnvG3yF7
w/y5+6hoaFVwZN5yRdm2fQeNm3/oIYjUhIqXXp/OAcIx8DyuM1ak7xEOudadCiGbu4+M40fDKcx5
IXbY24IBm6NXAlmgGdDOLz7+fYTqCZLtaK1EECQwsUgOtT8SMNquKP9PDLSB4ncrPfYAEBvQ1nFp
P475ibaRWQWO7JhCBrcyrhgsefXMt1t/edpl+nx5N80tEDS2knfb275IjK190lzgN3uM31a0NUa3
g1cmWzolt8j4Otcvk7BfxzyuP5ZlWy/SfoTB9gtwRNZQrUq1b6c6+hqyANQpVfgpHC7hbYYlUeaO
ao67vSIpFxeF9yq8hxHUPx2URr+atyfRbEXvumNWIUuG7LhH0KAXvUA9LbhYfVYWaBLJDDLFjAm0
BFflrZTIoASclaRuNTG0guBxoA0bZeSk1dMxVg3E/57O/tWtcXjVH8xa+eRQaU3PeNlHWucPAWPx
XdwH9WfcjIv5na1PANDc01wkWgDBZGQI7INc3wl0NGIinZDB4E0POsqdN1QJO3LDNXFIHGMkZN6F
85NSbeIUDON9dJthPaZzXLOwpSLiGQoJ5cldXMPru//6O766mz03qs494+YiLt0eFo2CbzYm1xax
jxdobsPaLnrhf87jFglNDWkRJv3qdF0IyoqY/i7jLQh3Qb/xWVOmFsu9wd5iH/CfHq/+952c397h
MaoVnR3q1O4xe7S9z7P7U4ptH+PvqX9tRbuvL3dRUzBq+FlW4X3EOyhQkXOONZSXYDu90FvbRVFx
61z2waVy24WHG/eq0DxWbsUyY/5tGwJRsIFW7OttiLLsj4q+g12qWCCYzJsQEHmlSNV3DM3NTpWr
tXgZzcMM2Bc+HLk6WcGecWfMURm/iBFzqY2rbcj0xcGtnfpFu3P7duoBv5OuW4s5M8lGLk04ouRD
tCEYku7q1VBK+MVVsvljj599s+ufPWNSD2qIfblv3X2XoFj60Xk2/RMyM3pjejSZ0QpZRujkFQEr
mGj0FWPCzEKJ4T467aKjFZnH/klHfk/0WPeHWavtfXdBG1XEuqNrLPHRvsyOh1njzZyZ/Wwme2N0
bQzur57R9hYVSh1DrU7z2DjH1bR58c9o+rXdEmm7U3y5pOYjK0/DB6XMLrpTkOtxTXPbC87N7uLo
Xo/+ZT8rgNaPx/H35mq7YDG+NP32g6nN8Nlyir37vDi7u/t5uwWqxiAoVb6oT5sfn9C2INTr7+7L
7DQeTlNLtiiwI4+PhjgwutU9FoPnFwW06MWuxBLZ4ASvO/vL+o5y/CI128GOsVHaW/tEKyCnPS+u
7qGNflNm26drectLE/2i0r1pfhPd2NI1kBQ5M1GMAGNDdNGiz4PB3dY23aIj+qCEeqPHyNheREME
qSzNxsZAQ/qcc/2LMIxCx791/rsYNEyc5HanSNap5Rq5VlHIcoJxOozqLTg2zPnvPeblEDhm/2a1
/s6FkLUlgXabMrZCmv3YeznJTnGft5/MaDtWzqDUgYFdUSKfaZZX7NbVM2wHZ0SPPnWXaR2ap22q
HCT9YcxPGPCpN3b2+tKOry00Hmt+ZbHKUW1Qj/YfkowvnBRp4HEwocOkmqLWVAWoQrLgIC7b0Irb
RoC3QC3e2q+vc2cC+KHakLwYyIv0gWiUzvbqAxq+ed29t67acwLzbUyCQFLNUHfNcGkzUS85tK+d
6Ovez84DaX2Et2rut46nQkaYQIrtu7QubuMcfTqV5u+anuahXYJ0Rw1RO3om+AMw9AUbvx0eKmdf
9MyoTRJ1eKBHbi+LV+e5FVO+3bMDer68DOhqDUucaFTxcjhtL8/5vd15NGHRbz/jQuR1m+Sqn+u0
1L1Kj+WAPiOAQ+qBn0gZakS3A3EQWZhuqW5HJp1ane/b5TA8zA+FJ4d53TFgezSvYcZJtOC04pxq
C3WpxP8c9WMTVSPPRGsTV953QMyr7f7uxfLzmJSc85zkQvPv7rVBvTEw4sapu20MoPjX5DBMWot0
v+2jp3U7zT+1Zdn0jtRz09MxNLfrL/EdRYC3++BhV/aD4Pt/8pfQUEiiUSYNhiSFKX2uEzqOxA0J
trvogUJ9D2W1IgXZca7cNdd7dR4goVDxWjBjoNq8+EjQIWJo8krNrXqU6s1kbbbXFBJVT6Y78MVJ
sKA9qpsMyABqQpbQGRBELsltn6hodsGtTwJRfu3brJqLN5Ze2feUMePvn8lLSeF9JSRWhypsTTjd
GsQversN+9HjbZUJd/gbguD3NuNXUiemyt+pH+SIBQAcmHzm2dGcK0/rZ5pVjU5AXhqnp3Ni7Bbg
iDQSxywPHJQuNYj6zSPfYwzKZxbd4yp+PDPyM1ShEuItf3EzDIkZq11EIndIOcEoaujdg0TRNRw2
1GJK0siHNZAGZoyVX3x2TPXOnpygZJIe+Rx+I834Sz6IqwjaXDdKDnjTZ1mFtx6PFvb9lXlC6guO
Vn6hNrn4lFPBDhKCqOBoTgtRli8jpSXk2GbQYIlz5vNm+ARpwV01TgHOd9gUOL4X8s5wIJsbuArw
xkikmhNJUnfuLiJHOPdIEC7+Dt02TjOGxf0WvjpfGLQjJmekW6pvXqjJsiktNl8LJ7LOHn652snA
tA4xWp4xv+OZcVPM6bF44DIzglAlJrhebMliqHP0WcCHD9fwDV8oFCbpNqqJ7i3c5i0CJuIWm5Zs
8x0cCJrYVfKbprp6soq8igT7JKPFxuSIRj7ravFQ2gp/0tVn9Z4sBtT8DJzOrp0mCOiid0InROgv
1z4pPooP8myePc6KKys5aYy4qHpLvkglwZWSLWGhQFIjCSvWDJBSccdT1BLVHkljkU7Zr2vIhDzt
ak4iBI2uheRJDNuB7lxLVojPMjt7F+Ctal76EljSw2+zzyE2MDLAmWqw5Eq/ADy69bag81hvDT/O
sV93SmRIwpZn8nq5Jo2XeKDsuKMHw9XtHZIzcuQzZS7qQ47lM1CGXKJrnPHbW9BsdRruKZCqiMW6
BZ0EPCAgMkmsKVMW/wHwNmmyZevej5bYNuxmSzhzBAauunevlPWk8KbC8a9Y4GoRLVYEJy9dK932
C/p6FSNzN0PtZ+/hZ2iqBpif4T361xmcADTcLu6Z8dOvXSAXK88bQwf5p2/CtMWcEsxhkX7nusvK
bSS3nhbwm4kWZDu/GhoUpjWwgLtYdDJ7WfNvHcYBh48XaJraG8rcvEAONWcR31NWmWbzJnn6dBq5
IyZHkWRqLJsotu8JVnuapP0K5e+2euSngKpMs/mrQbdHd2+YDWJPTsGr2ENVF4MMc9kenzAksUtO
yLDGnApX24ZYVGCnxytNCXZkkp/JootXw96mStjmt4V9xnJprN8Ufx1ztOFxZmSJoCIhq4p1xgvy
kBX48jTQCLhxAe8y+LpPrtV9+fLt7J0OR0cd6bghf4cq0m15PKPdljFsHiP7rA43Ru6gwxLZKmi9
XKfWaXlcotZpLO+D9hjlqqb3CZs7v+6wlNQnZNl+7UNQZ+aF75NHoV5dvu0tl38K3tkrMeE8cmnH
mTw6umfBQz73xaeyWbYAXQE7/SqhBh7JnR3I1/jwL0uT79TlmuSrn2HBkNw/ks5sSVUsC8NPRAQy
c8sMzrPpjaFpCojKJDg8fX37VFRU9+nTpqmw2Xutf/1DZrN7ZhGefl+HXf06tCKyR17xjb9SDjT2
8khceY3O2QMAhsIrlpBCsoSrESuLgBGSk42rayJhtTbTRj38FSyfeAz7CW/YLFjlmVjmdzz3Rvcf
+8EC/HdtuVRGwJ1XN4Njb7v8/OfgILjnuVXu7qsVbhniSv6yp3Pe00XJgEnPvyrpYmVqnKW/hvIa
i2TybEB7La/tw/IeXMvwank6SeXtXOF5zOYf3JxtSlW3v0X3ZyRjiLiy2bWJVafgIxUCxSGQx93V
MhyenRvfPQ1YU0VcSlOrCxvDsb97pfF4X5mjqUsUhmhQeGK5mn5viRK8N4TXF3Z8n1XO+3U0bsEA
LEiEq3TFKP0MdRZcp7CHQxGzC/Z9nFDTefM6vqvzPWXG1R9bLjFfZkB1U+OAy7SiLyKt3fWXn/Tu
4ph7rWlUV0UXdiRikUCCRQasps5tiagJw8mt3mRwv/Sa0+7uqzazwhckS+cBdSYuibm5Ief1P1Xv
ysWdD7Lh+6jFVrnCH0V+bzSeQuP6q8gTRROnhA3gjRk2tgv7m8/hLsaQckNj78tlJKXJvVgB+p1L
rFYkJ9Vi4V2kTdBNCAbKl59fiYmqgcZ9mQaQDzgaDt650jzUIAp6sfLDWb6SF5oSF0r0fk8ALgVk
PcDxfpA8B15eYKcmYUTVfaL8dlFhH7WEiMshWNAT/+XpZoN90vP3Tct6n/WwS2zXViY9gfF5eL1S
opbFJW8neekdnn9kNfGxfgAQiq9n/sy/khBC8Wc+FXzOR6QD7Bem4NqTqbKutw0fhdAcl42NIfmj
DM4waDEOcevWbcpRGugpuDT+YncmqIBQGg8skl94A39CJAm0W46YRwBdI9WAzpIvqS3Zp7fNGueR
F5Iz6hg44hGNq4BcOo9+GW3TpckSkmovJtbu4zMTyob6DE0rWnLc4z3mKBgx1uFD82xrYzNJLocp
HxGKwRwgH/QTyt0PbEjUmfctsxkbWiVOksyNnL6dApGmlQ/PiGEK+8hM6MG2D5gqrmrgVuNk2P0g
/aj4MG6He0vOHxnCXl7ueyrDhNDzMGWTLoeMGfB4kAU56Vz6OyWUE6EuJk4UzDrDq9l9tz9CnplC
Z8HxQtDv3gNvmBnMrNEg1zdu0GBq7RmmNLRpcetfVbcwPdTan5lZjbHBvzxugLJ39Nee9Znqqd/c
AhPeEt7DkKaeTQwglYaSFKhQe2jTOBmczF5fMxDq3HDaGgncw6tUZ2olJfuye8CsHaX48fsihQLp
BXbDTutYBYq6QfRlUIUdNRDs+8TumpShCZRcebl/9WpYd+6KdDkKosK9TXmUu4/A3FrKdc5D/1CN
Bri6R9WyXS9A2/I9VR6o+5ykExyM3cwcS01Yqb48LqqQkuGoYffmpaj0OmGarnKWBbpGc3qQSaS6
E3nWC82hDc/f78F+bzNd2DcRyUeU19664OqgePtDUkSnGud42JLEkSP0OhkazrXeFa9ZvpV0gpT/
tAPQYkfnqzinUnavv1MblWsv4O1jxvQo5z47geL2wh1pXOEzhTISgx/S0n5JmvoXr9PbxDeQV8Yn
nBI3Y3SQpQuKZecOtOakWBRlUQEEgXwvqNerZlmPuzUu9ryw8AcGzrqrV+p2i8y948F/vJMViDeh
8xkzcuPhcTMmOAfEa7DyaMU6Ykk2Ms3uDvLeq8Iz23s9/HExiIj5yXxMeFZTfVS7KwGV8945JX0Q
cyGC1Qet+ntLV4A0bVuLoKyGM4Qq1cvSMb7qbetjhy9oZPUteLNsGE7dHmei1so5brUJwvktGqlB
UBACAsIM7sx6B/Vg3NRFdx0uw91I2u35XiYEnvLAQ1Rr/mBILGvkBpze69siP6c/2MOWPeUP7DJ3
yXPG+MNr2Aio4GhELMm93oYAlAZ+HX7P4YzxiMvRK8TYKJ+oQRhLidGesBK6L5nemjNESn/gP01I
g7BGHkFo19vPtT9dx0o/sD4Bvv6ikcFv/HKPld/P75YzQKfNdv5Z+EIrPVrTrW3CfDXXoGi/V3xv
Znj+UuVsHkP7yIr2GqRYA0pET8ctYtRsfra5+2uzxPFMzl8JzvaMN/JZzpimCpvnrLpChXoe2LnR
+i/umvdBNgZEecAH1ze5G5RbAA53+IhoDf2694tQrcNizAVaD7Zv8If0E9oLi+vs1n955624j/zM
Qu+DzOIv84Se6/WH9/Mpxf/L5y/Tl3+jjKcVxJJIWpBp8Y6kwz9V9Q3+RXjAEN/f74F/jEuDJtsE
CYY9iFWueIhMzNA2nT+wBTdDSv0qxfGaOMbr6ArKMiCA6OGDMmHn7BdlOP5KyZ6AJdMRUYR9kEMS
2ZVHdJ5m75wO4UtNNNReg3DfF2vi5GKQEdl9ejYth0i8EYRRFNC40eFBnTuPIG2c6b5Y1E7mBqt0
Po3vEVlRN/aB8rh7jL6B0Pkqm/2U3av2Ti1ULOezOTxH6G00v+HDvsgbgvez2aWWiwkXX4HQBKo+
EXNpg5G7t599P2Lv+Pg6POC7u8fWFvogT1tCPR9T0np7nnIZM5VW/NjUZNj4gU6UT5gjklXndv53
ZxjDw5zQTXISiR4QGYxKaHJcZuLb7t7BR0cooP+SmiHIRYKvJrv15sF+ZWz2XEaFEEZANbhAWGm9
p8TB/8ttpD7E0cVJyR98uUOsQ8Plm+Rp/ImhsaFd5HA5CXMBb2PsX1QKvr0cHo4Q5uDDsCeIuejz
d6f+3jcGgtMOlVLfYNFZOvWxJOrzcYawj1vn2xNpFOWip3sIDJBU/jeLQCiM0w/W5fX+RMTQLl/s
24VwE0DQRJom2+udW/MR/m97wmf5Z8X+CKLIzWe2FrSJYByr03+0C0HYWJ7nG8j63JylMAR8C9YN
0cAMroGLYTVC6tJnaqxMNlJUvZabF/agDHtRsaeOYIyqK4DynHeKFJ4WGipfsIZeWMrsql/Tua46
fzfUPSEHhrW1Ybbe4Xj59fZDSJHZ+sWcCmILNH+fsT+q9UbcjA0sivNtZ+JsO2Lwx9HtyPOnEDqR
SwRTBItHhvsxr7oo4PWQt/KAX4AuYcns/CrakOcCRsfDhVusgosIpBwqSoUZMj0HSI0UgvphKPSD
j8ZR+FQZp9dSwBNMZz2ms3QiobFuPK2CjCQn40AdTYUVhOaf9taAo41H6jP+xiccmwoKCFc8Xbi4
M/PuqCE30PkRoqSL20pxc9tV+M5kWenC8uHD8esXvLzJvO6w1DNPTcOGjAtfskFAObm0jI4gloxT
tnpiOfA4IO11awzCABPUMTlQxlEF7fL2eu7Il2q0aTxZ9jubte/IpgOCy2TFYmLeuAkDz4RG1YNQ
a3gky7Fh2W6Ob/ho+xnBz+3nbo96ZQ+l6WRMzuTxfYgtNNzy5n0rDnAPFYOmIl2n+jTzUEV6BPVj
VmzLSA45X8c2JufiETKd968n7/tgbwZm7Q+K6Ruvp/3pORsoDsFRELoO8zdf9u5yfL9YhutVjhQQ
EerL/Z5kZrtAUyQRgkRPv072cFb3/edvEEn0pwxcB67CS/7sFtw5LP4kxulYrz2CVb98/HwVpwUx
4UjP3ENSxXrQhjhi3dc0hlEtfPTL8W36Hio/z0TDlN2aSb6KOaA7iLIlLgy3GXmfYPJ0vDyUpzSp
kzJhou0Au6PV4Z3TqIgeOU6ZenBdXc8am1NBXisuKXOyAtmdObjJuTpp+EqcPlSqzmNpgsYm0gQJ
wWNoIHys3SZunX5WsYW1zj20hHDAzwJudzDY8ukDLXx7bJgJT7kwZbl6/akM31usfn3xwW588GvQ
n4wZx0nUrom1E5uU//VI1pgZidAfpke1c3uirW87LSRh9HII7anEPxiLJ+xbEWwrkt1f8CkjGpvr
X3mSPGObTzP2KNiHV9A+GZiC+rF0L9VY59kCPXKtU+6Z8LdFTf6PaJjFL1gvZOdx2nQTK3l419Uz
tk/XqfEiyygN89CKLQClcb3mQy8HUesOPPnInrpvHe4P2zh5knEzUnyLi134ivgiTr/VZs2J0EX/
McxHeNzXngJ1j3ha/8k2P5NhUhbUtZAcRvocxmdcDTPCMw6zfDxIncxrhpLPdJKnVfIX6DoPVMv2
wpyQW7UVl9s+re5/1+A9VKN+9iRs9r2Tfp9cbnHtVZKWHufmB1KE5bByxt+oI9XPrV2JE8Fwc7+P
mugb2v49zC2f2c7t4FkI0cfP6HGqtiYFIZ0TjcyCKaLfRPcwWz4j3Tfdg9cz6gKWGzfRY0iyzYyr
tO5ZhggMQn3cIlz6Or9y/MaCBOWtk+c48LuMueeWQ21DLV4EFWTh0827BiLm47uaGheMQAAIYqi0
ZgrKzRrepKf3TLCRxxkBzfUmXYz1QDo4eeUG9VgdYq2rUIdSQGTeUxy8w88/tx9sKzn5r41HYaEl
RNS+A2ng1ZeehPErzStqtoTDg/VTIqSkypuVPsOUCAWxME+a00x1MCG317Fg5B3AdEkOdsXujnGD
UAyhuco4OsSYMUomLg2+U8Q+uzPi4SFb+r83g4l4cRO4Y1iiQj8jTx51ZcM2nqzhaNGWzqF8z4e8
gENizlLEUg9ZYxq0cJIYXiPgd45UXjHiiATq4D/RnJcluYd+8yI+AT46cF2RoA8RU5iIR0/7PcLS
3lMyl9Bc5e7nkxvmZ0SrHyap9yMUD4I9/zNhXgwsMUgspLLcoG3vZxM1USCEAMYKxMJyfuxQeG9H
vPduxyUUe+TL3e32PIfCLtd0qAFoQXFQRVqDZgMzmyFOwJshfwllEyYin5BKefkM12BEIaW1cB+n
FZdh9SFB/ecFMx4P58N5InhrRSAjwWRW/P5ruJbwVnll0sYYH0K15ejjKO9JRQTs4bSFf+VyUPI+
utAPCVo1cF+ojGUaaSHC5BbKYR8YCEETg+TQ9xRP76kypu+ebIabdzDEwQb/mgYDFDk0GE2soVWx
3rrkPfPgF50pFVDY1P4zUJeC+Lup/Y2ClgxT+5R7LEV29J1uKFT5R5yjeMcMPJv1OBxz4UiORawn
9EYAD1Ohpkm9wQ8QqD+YSYE0Etb4DPYgVUJwbPlXEL4EyZMDX0Wz6B4hC1SsFdwqGO2LxXbjWxeQ
wvAcml8qRtsiL/URQhIKReHGisK2DbzbvVzOOKciCLB8alN+EbgBfCnxC5tgsNRRcZf+Zy4zOoSX
jqNqfGfuTMo3QY7Eo/ofaEdpG3CssT0URyYnryHejU0v4tVl0qHeQ7TjtPyfb5TOP6p7X7+ei/y1
HryWeDYpw36nCt+gq3vGtlyKCJ2PERS4Gx4f9QefKThrpX8ezOCIwVZ/Bl1SN1zpHVUSnFBjnrEr
cobgdhvfj/9KPiAQEIVjMwKpW8pJ76m7CqdbDYuVyvvONhA02PEfXOblEhmPTqYJk4lQBbZm/cC3
neMePZgJoSImZeglYNli2UD0B7RUwSK+hqh1CeOkGOPZumLTcYlY0QdWPVtR5NPHeW/c/iZcc671
eX4WBGCbdc4qh4PlXai2ouVkIlwyeHTfoUFaMHxBXvPheYOZxS6INltExjB3E3psyP1iWVBTwvte
G4DrFkkQH6/3Ld7keak2g+TO/j/+BNkEf1h3q4+NJTkxTheoIc6YmEXeR23A9J89Fl7RbLTtvPtI
mzKmwgBSWRrc8wBuz6/IgMomGiRKPaT7Y9jW8ItAq3pmNaDn+U9JFizTEUKryKBOV4epyJRiLizN
y9Xg0hy13WFajrKjfg8JJ8vSjMt7nACLkyhV/FyHsndEfmRtv4woigBfBZiYhxL/R2mWCkcf/D/+
rn+fyI67KF0acMZ+XihYXhEWNDiw4RCDVvUEo2wC/ZBnUxDsS0SBrhg+WIG6OTYuzz4QvXgi7suI
aIfSVSznljTYA3oDIHRfowhgkll6GViXhvECY5cCxOQsZiVUAqQ5MGHtF9foPbmffb861mn4w0wi
PwM+v2J18xJzrgEkyoiJk/EVZBd6BJ5Oo94+y9H76unc4R9hEWsjfzEJsA5zPbCnonakB4JRCJfh
9gP7cGx3rkQ30/y+1dF1ZgYHwPilTEGGBnqaO+rI+IIUuw+qec1poWAyU2m8irwnyINRGlni9HrE
6i9S2hLsN2x+TSYUN5IdshgpNrKEB6xLNz9RNFP/oKLE4kcJ04nYDfWZtqgxjpupFaCaUDl0BEuu
svUT5Qv2eecbpE26jAdwK0RkoaaV58b6sE6zoLhYa23/nUmY4UBfgF4FkTMg3uW7ZAPc1ttumK0H
NJGzGvSFB2CA+/KNly7/90JjzwEIxDKFcTOkVToSpvIoiDCrkka2R3DEba4MdWvE5WXoDKmzEnG3
2CR/TpB41OhuzaEI4RnCHBa2+tme6YPghmkWJhgrFPwgx6A5YCUfknzJu/bm8FqDSZd57pqbhegF
3OAUnUkFaBK/Q90hrF4RbHnQODCpwJOP4fBJ4ugzZtLsw+h3L4az0oXpC0qFtcgobt5ut5R71OAo
z+fMA43H+ICLN9bsz5iJ4OMWVtexzGSvT9rmBwHk4A+ylOCA4RMM1ukTK8L0cpRFDzkydj5D1bUL
fv+Yr5N2NmH2lcOrhJuZLYxf6KCFFRJeWKLuRHSMxeB9pQXJYcg8/Tp5XVdE496fE0VPJHTB91j+
/jxhASm0ale/AGnjWOqITmQy+iHZ9gP3XU9kLWz4f79eVUAACtAZWcrRUGMNmfID7hMwfPzVvBur
kjYYusehHlrtnylzG5CGfMYHMJjPY9aykdWxTenUr3vrZOEd/O3CYtGv1OARiwX68ItjNWoACAbO
FVdGNXwS4UTKBY8MOzVNCYuEeHhrnmXJ7RMesEXALBTCeUN06S+t2qEZ5Zn7SlqganvbZQRfK+6X
1Knf79l8Jc3Vu5kj7MShp3/h0emM0R7VurVWN7La+rk0WMp4UBx233Js1lFFvjFQNwMo0m6h5+aS
/0L9Pu1w/17qTfLtomcBKJtht09r/vkAWNJyPDNP4ZQDow4konUO1qj5/NHogRjhwk2vJE3fT9+C
TkblySec0rrgwo0XsTVI8EPYfAOWfg+XZnKQRr2NxvBJow1UBEVc1giGn2ljDuFs8v7hyRxexy9l
bfZR9ooU8ltptqZ8t3vtQ5XVmXn0UlTAh73cgHT0LiFH9fkK5VtUBacB494vxgidCznqyRwqA76H
6huWp8JIVNPXyGHxX3XIY3dQojlzB/hNhNMZ/b7Qwv4K/lGF2nWOLsJYYB0ZwTTMPWL2qjXa5fcY
5kOob5LeQEwb4tz79e7dRB2wEva1FVAD3EtsyKInJu8V/hv0Xzyi9bRux4od9wtjC7ubiu77Jz8Z
zvd/4LSQTZ+dx7Qmh/iJAgNxdcQkZPX8JZIH63W9iVN6VEgaug++BsiglBOCrOtBghV5CXGMvyq/
0U3FyH2oUa7W7YhxlbI3FWTXJFqDlFkEw1kxKVN2V4Mt6PYBKqhrTnvNN99Bq3PTHUw0MvJgIKTq
IY9Xnyb/xkkHEIDXuHwFlrxo6F31Sa7HDYM5jMGNCXUiHxNgftB41qU655yh58/xI087wat3pdPA
IboUmh0o45Q8nJIOkAUPX+APn/s+eII/vp/D1wfIHEhAbZZxQccQNdN++UF47pRfqsiHNnrrNKSM
A6By0bmhVywSffo8JBaCTtCXS2p5xOLmt0iGI/MJsDsBhBQzn7dweje+zrlnj+/nRTf7vEd3nZEe
m795fkgOa3+jFsx1agwbMIYwftsBaFf6HFVMQO8b03nRdsLX65ySVAxrnHeB2ENg3h/gPYsN+Z/r
ASyexz59GwQckECIoYdGNOL8ugZjYfiXbgfLbGSydw289055Lj5iVAxIG0KRB97kiyiEMNlO1wBP
GmF9DHrNvXHoq0HM1WvVYQ3/RXK/kss4JYMBe1rF0um7Ot1yb/9WvKJnUs1w8sUqdrGjyIvk0UTK
nHP5ft3dtUBRGW3jVnD3zIF363Esrek6qAxQx0TW8LEx3rjFJRIV7zN5k7m6fluTG+HoDU5zbkqE
demT3EdMnOR3MOSXWhGYmI8x9mINAndJVHNXUICZdVrD4dar4P7dvLPYLs5d5z/YXC5O90uzq6ne
lhqte9YewdNpOX3DEuI0ZR1/p/zh+vLU8c10atRzEhS/UPLfDgHAqzSRlaB4x98qMgx3xf9AALOi
/U6dYn0VQgsX+qGi+t/70DRdLkjSU1OC67dcamKEqg0KAxzqGEiP0b7oLSL0gTZ+Vv5H88znxBRo
p+o8Br76dbQlL61fwwYTVnzLAXa/QZ4O0fQzT9dAtav56PmNypHyO1FfXi+RqsHMHrJpzzH1WQpX
b1et1teXn2qRrXn8QSDK3ecXLK+TOEm3KRIXkkgErd+J3nnSHXCyrhbtd3t9BjeatM3tFkuhAWqJ
/JZrc1cpZEEV0rHZBWTOs+kXrjo0IdsVw4wHtVx0AtkYlHHD1HTg9vZKMp0BZLlHNEAgUnod1RBi
hMxVpvp8pN+Wj/LCbP9rLwfymOXXfYLbBsPjX1IGGfWQOmLEN/g72Cnii6LBk43bw7jGG8UY1vVY
OswURFxWtdJeQ6X1nz4BjJOaCtCdvXZ2kQwyVwfxsQUAopDGWiBdR5JoJlIFLZOA6r5163EG+RPu
+IOWyoW1m2ORGBcHTls1/Oy12hHDCtskZMO5GYnNI22/R9z5mK3DrJDixvVffJ/3BK02mtv83JMB
r/RW/TlWh+UYaEe3nZsaZ6cbdifFgbEHBhlblfhDa9NdvZfmva5Dk/t29duXQGyU5YjS55ieK9ES
sBc0N78CFAYtJcA2x3PebSnALZeTdXwIlPiLIuQRyYNAZ+TMPQitwl+VtfMEu922JUatHdKI9Xs+
MxiCDuaMvb7Y0zdIBC7qflCJMMkOZLte0VWYc0kTYchmE+BokpoR//mm8YA10krTTnNxb0uBRgVp
HQ3E5/pjyIuUkMUMSJi6P0hSSDwZQRIvD8WGyGw3cg6sMZyMr+Fdu7Vtuyl0UXWqtk74RWy4eV7e
/ZE1hkcETvLtaJBvB9ekxyCHquO6g8/bieI5+swMCu9ZClEu/clazvp8JmlhlQds68UfUoieJ/LP
ACdUl2+i5F4uGdoNApHSAxfT98r16taHMd2cKpZT2P6Wv03KT2Ugx+Bu10lL10dgApBF/DjBO0Oi
D2WJaTe5sfW+OlW38eAwfFhBS+zuavvGuBC8cALLRqumRjHKZwdm8H3u511Y2ZM3fYJb4EHMGkN4
PTXHDbD+wNNWLYq/FHKlDIcF9MuQGL8zFdQSW6Epg6ShRnqZKH3MrT3E7+FKZHGDaD/innZOG9cH
MMEGKEfzWpo2IkEkxouTQp+90EfwW1WCKJWVAjPbTp7Vb00N9FIuhIZaIZggF5fbop31RT5e1OMK
fi9UtiT1r8uSit8Ezj5Ah8NvF71FPxwR/KD9ylasc/Nn0JoHYHjfGZL+Nvi0Ud6H32rYHcJDPVU3
302FdyK8ZwtyrEvl1/UwaCAXEb6dd4n08cXOOLoDVFPttb48LdoEs0seX2vHA2I2M+MeSHcEWWyH
LnsQ2yBcnu5Ljehki9uCQYQRSRnDl+ff6+l4dfQxA8JuDiCFXWBTkaqzYee+G5/MYvgdHJeU3ES6
3BWmxvDbYDL57zCB6AnBFZkkKvJy2ybD545TabcZLpu/w0KQSGkleexcCCGz/QtL25e/63djHf4F
3hC9GVMtcYNhmmHSDTGeI20wPxAO3UaAgJ8izjhMVxU9u2Puetr0xWr1WLILaTODcFYUXC835s1a
zlfvY05qCLYfGnbEbd74ObopSC4DZlb358i6eTZkW7eXiGxl15ZmxRKC74UylWFadFkzdZexwPn+
UFaZwhgLCH0EzYmh5G5HseX1P+8ZQthMohsdzL6P0UF2bxJMsImFg6/kWYqP8EXIcxFOF3pIqWGZ
oo6pdlLtUQ9Wh3FDmxPb1ZyJMdVuJo0Hra99cZEb0Xz0QTEhlgas7kZBkXgViD/KTH2Fzf3y+WcN
PyNuJv3WbULR8LoFryZmq6nLqcWIBkaoEtSBe/uT2un89kf2s0vyB/DZ+0dTwyawo/Qimy4NNqgj
hs2Nb69zKVAMPEZAU1146LREw0/cWJ6ReVnkNht8cgiMXOSkB4/Y0Jk/5SOOkgrO3vKxwZapjg+q
3+5GiAHvn6BBeER3UkGAxoHV5TLjtUvG1VBjoAjl4vxA9iMCrbFwfou8KHSg1UiYVUevKfJMcGcJ
PUE0VGOSDvDSoLE0quRujNHY4TPzdlE/MKfk2PUVyNpCub6uQKCKKcK8RwFLGnY3kdxr+lPtVH7+
Crzw4T1513d0zeJ+jfmuXAFDtta+RiLzDZ/VwsyiZo/xqKGvzevlqu4yRM0/XzQh1p1ajvSgAH4k
hu2YIaJFVCEe2VPTnnDyylZomXH+Hsr2UQMmYGeQk+uFSyWYe6PrhgxX//7jH6bNVmQZ927o42ZY
eq5xukW+NB8VHcoFbWfxhRQIyN7Wmr7I97ykmLmqrhOWL6dm3ICK/IEXHR4j2Vekqid026MvJmLY
XuQzX91oMqdEBF3iNeU3OOVuC60BfwM0jswSIRnhdD8+BTH7VUA43BgkEf3da6g+cGGa3yW3T2MY
xlkVaO0wnxJixcoy+dm5EhFXgi8XxePIPYIy8iO2127ZOT6f/0OfSMJjtXsudP2CWQF4DVy+ZbTE
fHCi4NARoVhBxkbMyrrByhBla4jVJm8P5r6EdY1mwH0imYRkY6I6/TON4GsE9pc9P64eiczABTZR
BtT3hQN12+qHJRdHM3GXJq6+hu3qGotBzLNGM8ZYYCFv4Z/P2aPBNJNqv+YFn9HVZh8VYGqFvc7n
dD/lWSBPBggLnli18IiLpmRnJBAGrc238k7v5bRa3bEsZ//8RQC/xJR0bq/40F/MH1/OcDcOmrO9
Y+jKTyrhEIGy4Q/vm/FQWbDkGaxw3SBiw3rdpsEQJ+SRN2YAi108Bzd5WzCXEn5tUm7xJPCgcTy3
UKjhegCdOOlWoVcbe98lU2iFJ5gewZncM+ZvOGwdXQY/1jij9wG6f3kkzqWwhyT4isjHkOCMHr+D
pYWIE6CxBRUZwji86ljdAjTJc20snMu1K9Mx00drKTkMHVFc0t+MyYnAFPflPl9Rd0LYXIRPxr5S
QZ7QqWHzWaOhvEAu5GdJsmzdJZtocjjhTGw5SzLmMcieRRXR0nZ8cVMTq7/bH3YmQzAL3a3x5x8W
Ms8gjeWLXIknSktsF/ADnDIGAsDhbeN5pJwyQl0RlCKOzeY04BdiqA/+m+11WGeBsuCM/jmX2N8R
IcGoH0wIFPEFcQSPpJOYc0VMdXAIw+SOcrhw0Sjy5bj1WND84KuauGz35wwbKrwsgN3DbG8h+3cq
NUBbYhb+HfIbGsZ0eYGRtMAjaQlEssxr/MLwaR+aLKIFVirh2fzBGZOhDLT5eee/gdAFX3K5vHSw
MnBUFa7RIn70kfNxPnbQuJcEGQ9+GXpkEszmrX8oE1jd//w1zmjEFjdWDhkc4oRGKUpP+u7/uaxi
PFWFOaida8cg9hHeHweqltBaXMcgSoyMTnzKJWA1yuXJAfY6zNAYZ2yIIP8koMAcb8zQkDGgPJ0W
Ho9mDNFR2oh7gIkmaPflOu/sANO4c7aumfMtWfD8nou1mAuvAFl4vOMELm4gpSxvQfgiQxG8L1KG
gcJ+GBD7wn8JX3h8Q+FRUVgLY4RqzhgNEhximATSGbkvnov8U6haXqQAYNYqJoTAonYshl8mjvD4
vhAF+e/IkEwsZOCw8hqmWkPbYKKpI8wHhi8+IyyPpUdgendrZfNz2Z+wfOQS2TEXfo/mswhTe66c
yqkt0m8zsPlLSQfggyloDTakZ4NvwIdBFamd0IMYJxRTYwZRtzWDToZcjauvDGWK+cm1G4M5WajS
nHdPNs3c1Dwy06kD0JBjUszi/pdet7yu5y0wMlQOHPyyAFUekJXlFvKalpe922oQ8znmP34vQ33c
IYUEBY0894J/xPiflZ97ny3q3+cagZjGyLZIRzxjd4tly5AQsMebD97J90VwCkMvxF30/V70vHpn
alDMPmX8XRpnXeg8kfrK3Ky5IgmiEmg6MKyAmZlokqe95Cdh37BQe7JlgLtZXxI8bW6xTgXIE+Sk
+nrQHA+WI8N8T3TbffF5HZws0+mZNY+x2r9vc6Ex5jNM5+pPhtmCoC4BkC9pld58q6X5wmAz+CJI
ZFirRwYd2TRhOPwC7o+EqZ8WoXLofPnAE/Gc21DLl0w/UNLRuOFISQ8lGFFYqGOAIRKzX4jwdFQH
0O3TgOxstBtMuMT1E+nWXP/FUux8rFfEp95NyPMVya325FoKvhTxdXCwP6eLSMqjOF4L0QfugnA1
q44EDqAkpA7XRKl9RE2gbkAWjOnwXoZ6TRYUPLMyYQ6aw/pueMyKcWuuWipfw8dxZr556BjN+eoK
RxOTY7V8QvV4cd2iTg8v7fCsxtSl2Qzfs8UHTP8qiD7X8U28JhEQQyJ2M+ELqntUn2KD9zfyHhmT
ylTizAkvZsViqK8+eBmDft+CWZIHbLSZL9TZbK6f4QsrkRwjOxb6elMeIAxs6hL/GAKt5h7e01HC
hh6tJy7txQ9iHz9iYBudD2CbkMbF7+0AmKUR+Nx3AOGRdfx4jMrnzPLLAyZoqowlHs+d3sevLY8+
G4kQGTP4wAdQp0/nw851fZZ6itiomvSszwbAu1qox/UQBF98A3JinwOoAUCaeHMeOJfC2v5R49z4
t8NgFsrEBPBliUkC7DBGFFwfBO3cILrBJ7yLWInIlJOrWEU5Z32H6lEHM4FCS9Mic4DitSbUz3N8
b/9RxIAG+LHwdnwQbDPJf44YOh0g3bhs4nMdiWzJNSUFYSbsJscRKYsE0hcNXE9EpQ/ekLSkLzUY
xeHWnwFNYaY5cF0EfRddYvNkTfIsDKDhi7SAJhSoY3u6MKugTuICPVipN/6dSx6NCb68iCtdYVXj
eCwNyBy4VTIYrDl/UWPyyFVKjN7uEKvH2/doo4B9LRAFPfrRlaRId/10l0wJ3fltLfas52ResE9E
1haNP9AaBA47i/LOWQ/UMNOZEZvQBJl7CC0oE3oc/Qk1/ywaTJx9eT8sh1k/fxKdYdVLebBmcoin
+7ZzNg22tK6OXmD8jxP4wlVXwd6ZkKnDTNhOWTqsu8FMjM686sBhDdBOf0nz0WPB23IRUnYE5qMp
p3Kpx9W+LH7YHoBgqz3GAzq6e2OSDWQ3ZeoBx9/y7jNEjWMGr8AHhD1xcBBC2i7bgaP1aIeCGqEa
MBX06PtWQ44zYm4qfRi8VokxfOzrGmzfGvJePQVHPuWYwQnkQ+DuOD+Z8SN0W1kINlvgULS5I3YV
O6QVxz2IREDkh5gV3tbWQv/hqxRWwG6nTMiO4hqAWEOgkONicluhkIcXwMaeej0+92eykifP2AqF
KVSR5EdsYObWnKTbDM7h3YfkQupfubkf88V90U76c23AL/3kiNLZH/0+fkDTyJGYOCA2TF9qhup4
4e7q1qme/vWJ1QD+BiQ70zfD9QfTf/1H0nltK4pFUfSLHANFQV7JYMB0TS8MvXoByRL163tSPbq7
qrq6ywCcc3ZYa+5SCwD4IHEDgHyWp0Y8MiJcP6KWvZ2Xv0K1yUOv1vfZOrxLh/lSQALTmDFHy41i
y3zf4L5GEuZ+Xf7LdEj0jjKXwF+QtKCgxnOXHYF1Ll738ZsyzgzbO/M+9Nc9PCna56FQg8WxhOUH
5clg/w4sqivZvzpg6CVmgVOU6diBnd/im0gyjVCK6EeXdgUqXRvukNf8pXxmCa1sJS9y+H5YO1BH
EWSnBpcrwcl0qP6mX9DJsjdlQpWoF97YbhcKIzkRvCO258lG4BevmpfRwR7mG/8EuJafVOQ52/bR
1RGm+m66+W3Qeh3Rrnmn0TU7itviKG9LXRrKX/jd1S8KoxgFXGT95g4MCrshDk921GkNEjMHyaCH
mk0PrhQuA2OwC/DVerX8ocbrQIIXAhflHQ5+mkTz43PHQGk1wjCCVSK7AOMR3W9tZBvR7EiLmEKM
vhj9M2pvdDsPjhZOC1+T9WxsouoVa1bQZE3MuJq1qIb+kcZKhMtMKl3i5djQ2KD1xyBlvUOFxayg
8/x4rxAzM+r3bxA9hw6Sp+AOLWo4gyqAMUi1CMs5fQV1S5hITDVi8+G4YaaMBacp0WllUoj4zZZZ
uR303VRkD5RRtPnRY745BZLr1T+SomjFVMs2V7PaHpCjs5ZXzkbWrMZs/5iXMYfbx5zGzefxVLDc
UmrkYvm601JLNnlkKbpi8tgiSbgfaDpF6meFNHd/1gf9+n11ZY7vIEvjQEJ0hpLpvPJax1z9m1C0
oJDwGKYiJVdSMyJknQD178Eg6kV8HARC89hFlUdLdjD3TLYZx/Yhvz84J4mNhx8Ig4bjFt4iFI09
Z3O2Yv8fLedfdUsC3QUqkyI4IAkgTgveCV1NfeHTkGk9iPKR15R//AATy2ayBPM4tMcx/0C5Wp3H
aM9wNjEtffGA70CUSUf5yAz7YRA4nWY2CjPp9pgBqFnh5EGRukOMwWWOI6xHU+MQohcR9MNAcYq2
9E6cUPeZbg+Ip16MtA+TZDlR9ea1/tdZoERxZ3uZ2f3U5uczF+TwxS8HPZLiLShdNI21lqeLY0xX
QaUiJu3KZOWTQy8ASrO5B39nSmC0marjlRvabuIFKnenV1VnQI/tnu2d0XPlimo+aSrVOFAPI03o
NDo+XMxLCx3ATBYUJPUd7QQ2lUSV9N/IYir0aaSNdjvH3wTU+atV1auHL68xf2ELkZy3/fw8vggl
jFdj1upyPhQ/8JjosqZoOxrMSI1RWq+GQS7OjFLu8GQkh+s1NdhY9ge5NQ+0D2K7VK/IoYnM1ATD
F21Gi+urePNOB2zFU0BJjjInZi/taJ656NXuOsYy5KPF+rg0uum00u7V34x4ULvtUXwAdUV5QnhN
XLPArlzd6UozJEscHF+cedaBIhw3hWIz30xQd71N1H/KVyH9nr7g8/b0THJNfnn9WGNnoHfqa46T
NOvxid0YkTV/lL5DYJhedkGbCLGQJQ52D3SNidXEoay8vo713D2IY/TVFPyMQTqKLwHHFgJUbkfF
7jL8pQxvyCy09yZ7MPltbnHj/SsN1pXJK3isT5W7KKtP9Nj0pbmTs4zPhHp6WHjXOx1GuraITfVj
uLQplYy1o7BGRskGhAKaHWBznbPm7yF4Kdr8arP1eHDPjNUagW5WV3d5gT2NjWfEJ/SpJaks1oMJ
dpNSk0oXNjB+eUxGaoK2w659bUelgvcW7bnET9Xzq3qp7a3k84ARRkH7YeGG/EK4bkt7Cx1LrzCC
EmQs9Ma4rnzXO6Rb5yDjibBRfJOV6Iku/NzDjmkkHB9ALTF+cgXw9bX64Og7lCtq6esXdYlGxSzZ
W7Aio7OL+mUIELd4JB/yA1XQ64mMh3QRtAfJ4N8D5T0dYrYLIifCJqLR7BnCQ9HAiGk1m702zGf5
YwQUEcUMRRkDQqVfozvTJloK5u2HFIfEVKeo7v41pwhFLPgHE5d2oK3XdWXeFPcHooLJHEB+y6WT
5UPthWSKJYLcjVzSJH60H1Tn5oNJlmcTNe0AdZjhIMNWT1ZGSBnE2l6rxoSfLwuLZzGE1I+Hn+kP
IrpybCDq/Rs52EoLRLr/Zr5UuogXFqp2awyqOWrWVB7XUEeJ1DBkDOhaYqYHxRZWFuthmMcsfBwx
WqIX/mcoeUE9UaM7cwQFVtzM4yDTU0LyhGtc2QuSgB3lXZRgcCbpujAAFXsJ9cRRb20fFQWsCgiJ
8acME8V8TqViUExBpqc98e9/tfLIRFdnxlRlNuzQKcGoX+yJM5vDP4ErOThWogyNJdEt/F6qLO7s
AGR3yeQxbMa8FmlPg1h1H14JvfEb1/1hn3t0NoxsPVCi+RR/f+WdXb5jckC7UnoLV563L1ZbRR8z
r4FJb4Mr2f4bxlh8qO5whKC9/P8cfT3/SXspjQwpKCkKz0ex5TUTaxia1eQ6oT6UZd6u1y6XHyjL
w4RH961qywpGMOkpgsF96kG7Rd5ZJzoyz8+m+z1dXggzB+DMJXfUE8kR0e5M+420E6MAGG7sPOdO
atF92lFItX85e+n9sYkaXJqfAmAnCTiHAdO8pGHK5J7JMymoEjCdPMQrEnBlSCghjXwpDRCsU0sM
6PwBuMvwC4LEoHD0HvhY+Oj/sU1u49vth1oOPEhYqLi4a47Myx/NhYlBDUAloeZHPD6Nd2sOcype
WBi56OAUgrNyBJrAEUh9BlQWnTU1LHaUOmiiUIYZ0lrmi0vtBikjGjcEeKhkG9xQPjkMLAEy9Y7P
1ZwkSlv4PoaZcZOTxPdB3EbhZfbSOdMluBgEP0yeGS86CiN8faTX0Z6i0oe5DFyOMtYmi34tEDCg
DKEUE24BVvxQamfIRTAUo9pVw0O0mZg0eukKvrltiIRVgQ7X5yRePov5Lj/RBUACkKzD9dyjUh5A
bmrs6Xq8lx14RNeKgSivLXMhuLw5yTJF4c5BTlA9kCoBx2YL55Lkm86bLIJzrfUgtD+O7MabYie0
an6Q3ffu40StBmyr1QoRuBkK99FRQSB38U1/rBqxU25eMlgkxfJ/BTP7anFoCL90oOeNltzqP9+T
t8T2Mn5/YgviaU4QD0+rtG//CiqwtBrNkJ52ReyBkI26HVs3TH42cmy19eaLtoOdRFbx84QYqdUM
ZkqtF3eJYzGyvmRNnJls0ZIdv+2WiJBxA5Je1fTCrE+7YDhDregF+Jwppw6ipkt2oh3Lr+Z0OZCI
BM74zuEYfSyZ4woGAuWS3E3G2gzcyKamb3fH9ap+zFYL/3q7vsvrvNa7C/4UlLysKNwubBchKhcF
t+q5/Q4JINDoRerNQcSfCtZrzf1998gUWefAVwd8ENrP+2y8CCYGTwq1vM898NghZpAIkPZuJcbZ
VYBSpqidlsg+2OtFyKKIASVX3sw6Uj8eDFzNev8ykKIQXQqcvnfsPEt8YM0Cv/5CpK9shktlSaeC
2MkOfyjzUd4j/RUvpCy8CiABujRfU2AEAFr2AZnSr1sawvWOo8c/+bi46HXtwUURgKR3glI+Y/ZL
IFl/1tLLbjPITdYnW5BYhhTDURT1xhj1R4bvVeuRupL88ual1fdWU1rv2WZCn39ufkmS/EVQI7Kv
R6AvCJHDj1lMlrP9G1sy3jRM4HaMvkOlY9lx7AGgLunZGqRlWDXo3JZksUZxTkMTQHButHwPfBwO
wkvaI/GuJ4W94WVlHe/ow6tjE4kSJV58uyDE3twMHGA0P9C/YfZI7W4X2c1Xq47hRjyXSNzJfG+j
84wPcCiJSHNFQ9pQ6a9WK28fWW/pJIZ6Cvg0UgcULX69pb+lc1M7vSM8hdWYPUdw3/ue7eacRFZ2
SeAyfI1xqr038+PnVt6qYxnbIv6HQM+WY/Cm9LpbnBkNfZYPlkFvtJfhlykqKszvOUax/vdW1PoX
QR0Or3V1nwTsCqNF+zvahxt8qxJakLeOIdhL6IT/SdtJpwdraZveEn/gCuS3VtS4POlawUTUTNXZ
XeSg3bRAXXudTxZlOpiPpY/jbD3ap8O8Cv+qeHj3SI4HfwwNR77MkBm/l68HHtVHZqZWRQnVCKLl
RHIIqgjVKXVYvh2eZmsEDyg02tN4IdufNf5gbkx6pNzDWdxpd3QUhnKoqIMmFBuN9jiQkRGzGo0N
DG2yrtzJFmFdw/2dgNqYWhKQ6eBeX3BRT/Vi4RPSU33DkEe6BdYBIQTlMat/q9kxOIhbxFlOvZAu
LzIBs1m3y4mbrid0sw15X2N+2bH+VA/gmJW7FSMDYZhRMa17MyS5WELGmDUtqyTcVOqIIqTeuPTZ
+HPBsICaZoMouFeOSLFFcF5Xur2FWx56HIYGAwdxc7H9xv/qhexsgBWHFu+6krBNEmgsstmmQgWx
xp9Dxv0mO2AXWsdIH7FYP9vWBsPNKYUe72Pmx/5cnwl54jv7uyuc8GfCe5KoHLY/BGmlNwZLZKUO
qp2aUAq92NtUrj7KGBmaKgrBZlUxPHX//Qse8ZmTZoK5ojFff2FoMiNrJ27Kwbozo1Be6hh+6QUQ
1h8Qyo1opnOPz8Uf/hCctgii0FsP8ZFO/i5e0Ce79OxSvIuxUV/5vokraq+1OMOJhYPzZ+RIUwpu
sOJySwisQlWo18H9/WqcFTl4HpnWORCA5cg/fUEX7HsoOGOdIENGd4jDfVChtUaJv8IvdcWKN++t
dIfB3Fm3DJwNQKuf5fhvxMM5OdDIplGbFRskVzzglrhF4gFwsMcqIA1PaCxCGlSDjylufSdZPIE9
rrFu9jyzp9jojhG60mKuNj/d+k3laC2aCdWSVi/XpfaMnNc6Z1RYNzM4JqWz7NIjgEiFsB0qNKrd
nkxvAOhmOI4UTvtLiXEMmUFsKB1K3J9RzvD2thoITCVBJA+s/lpwTq/oaVIVLVC17biYI24rMXO3
BMmpfxallw4kQP7Zw1PK9S8OwV9aHA1u/16bCnuIQFCbmFwEP0vG8D7XIsr7GJ9oLFNnTexqgtSa
POjJ3KuX8ehoRBBwAB38fhEL6sIc4a4WHoMloHOGuqb42riPkFyM0eMx2eULWZ8TIM8NNM7EmGCN
3j8vDqiCQa2JG9O5YALMyHkRPMmkGvKETPGf+nwIXfOxQZd0PGdqhdXtlY20+yAxtNqnPB3oXIfS
HF0Ieslvlh+KABRHeTZ9WkOzY0Q/bWL5xOQ4nXNVTNQXMmhE9HDMbgLHvIyjB0jQrTCQn4akxj1d
++kqmBuT4EFNbcpqjRYi5EhUO3yIxkxXVbYLfsYMGuEEXby9xGtbqoRaAOytt1qk3x223To0axfm
Enm0b85WqRNv0t8p1AsBwvzYaXCNUJLl7XXOGweZuk3t9qO9jrKluMox1uFnPvGA2b76WiNdAVXo
XoZSDRoyeilbSg08g8b7OKNLwUopnfm5WVL5Jf3eFpUagtirLY4ks2C4xBBr+DfSvRUmg875YnOY
nIflFXg/AK2vw+yqyORIJ14glE0Z9EIKPGX2KRYMiFSKGx3eZGkvA0wh8qYtV2SyoaaNnKpdRWcx
xtzWn+MTQD7xSfn1xpKlsB7R28q20e/UlC2Rv2ZuaI8gwUFfJZCulux8u9Fa2Yks9LvPxt+zsShO
5DHVZ7T9AZOnztzCEtCc5MzI6pgbkBA1/Q+0gAEgb4a99MIhfRGQUhnExlZtlEsFbSzhhNEEwGoo
JQDL2hCU04RklVC3Z/H0mY6CY5zY42NviFZ1iVBici/Mjl4kIvwp21VkQPyGuJYjt1UcFsGbhcLf
3AW8xPBlFulKcqa6uH1lVs7pRMud7zXkgoI1ptT+Q/qK03AYXxecEXOYEtoNU9D3r1XLEaHPF91h
5rZatEzPxLVG4wxMfz4jDPpb//d1YUlrNeZjBHarCdJBjG3cQM6QxuUgfXCEQ0qxJzZcyfh3vJqC
WKt3YaDGgMQqU/TXNdONR6s6cSvfG6WU352w2U1zb5J78scYz0y8LIyprr9eBECWqAhpz8dEB6x8
oVrrY2GFNiqGppGo3zEsZwMlVzqhz2u00iICgOYbXzJH2Q7oy9PPXnIZRDI3ZEcZhC99+FbCQexV
haSMBvuJmarVPdr3luxCFLRm1868zdeNTYDPDE0OnotE6r8mWiSsRNz5r1FPdPOBBqzn3VLYyQ7N
J/pU7BPLEVscna6f6i4ZwbEYhA3sEuzRS7xEg9MNmI3AubiDVsxlCjym+uAmLC/FAKIj2mtVhDbB
I3XY8YDMkl1gtctucasquE+OHwf6H2oH3FI0Egoutzt2ST2QmgmmENEhI86mP6unhxZf6ETnar1u
wvnNdjdHBq/JuPNx6iB6GYSh45k6/Z2ei3V/HFMiCrVlcgNrFoX6CB0hJd9fDhtlxdg5DIAVezVW
bUzFy8hBMMe/BxM1OkgeF8iJtki0rJlRkElBHnQ+h/eOfVw0+p92R0K2zR2Yl25zD12YV26HyXBd
30qnM0s9XvWobhjGNvidkBpRq1okuwzF0S1b52wrMtp8RUutsf2EEU7MNdHFP9HIzdj7oANmn6SS
SlAEXZl25EVknkiufWvP/+j5nWifFN3f4XfCp0b5Ka4WFI/alxX7+hTdbj5M1SV31d/cA5xwL49k
/DTG+v1yuZzF08dRzJBM/UX/ZYoGkQlb9Oez5xy3+mm+K56863wXDREsmyiqj6ba+1zXdNmQm3LA
zO/FEE7FJnnqgWuWDW+HQq+6dzbqsepe3cm5ewv9yJDKjLUOzx/VK9R7d3kzxkkqD94pqml0OUlD
SBJSWQ3+QsyaZMD4t6ABpmiABlDSQlAvYIU4LPQlXZX9KFvSokBygcWP8lJL0oPAzNfKRXRPlkzj
BP9LzkpVALrDSmRg7dm3ikO2kdhiB66AEdzwE1KExrEAW+Wvht2Y6fWh2IzQ2RHIo7o6fI6CpFZr
CqxfLY0QHm6ir9H3CyC6xZr6YTqjSlaji4fieaSPwksmiRkmZhsN1J2XuKxGBu8ovmEt2O9zQHDy
Bpin5TPTDA8U4DYwaPz37ls61WtfkIOTVMgWEtg2MRs2qN9XbYVz6yvZGLl4DX4vGeshGYlPh2CA
flA3G6GOfMsGl60lA6j6ZcWVlU3iT/K6+XvRyFvsimgP+no4eZD/uMGe7XK0GQw4q5JqEqKhVHW7
U2Qi+mQa22J0eV/5fydrJTIm/Y6CHfIFSdAknj6Gfyg6aSJPXjp1XAWJ9EJ8MZwCImWtU32ciWuJ
J7os+iERHukFcz5ImbYVkhRicvb4fxhi/2WisR0bM2t0850PhnjJmi1mkCiGWSx/fQYRf9VUhIvh
5oTKI1vpNbU2AHvJKme2QTOH9DNU7BgXJqGPaGYrynmzHq6K+yHrbohrBGoLhPLSkoFYufmJDsmZ
vLSG7kw1KAB9h7h3FvykTOsCpm8iDnk3dslMIJkE+VBmDgl8fk+nVlDgnsdtmlJ5npp1S06HA2eC
Ocpua3dRLKWPNnnZpWCJXnsmH4vhZqZuAt830r96739wy9l9quFs0DqLbpmbvs35Sn7bWJzSbCGT
Vk3NAGUa2jGUQOm9KgmyCR+tsbxEVEfhTBgPU6aZMDICdQ2kemZX+whAYY1zGCZ4SIrzlESbhchm
j/pd1LHF1RgcZV7DkUfX6muH+aVnzudiPLdoByteW24FLVuSK2fCRmpvQr6YTAJdjNT3ZsBswJDL
GdGqsiyKH+o8n+kap0piioTju8kjXtFimLdGgYaFUIOO4sLvqbgLQEDGmhfiFn1WE4Dxam833Sqg
22p5DZNWEFaRdwmEQ2ZcmgK0rc4Zf/XMgyKepKs3EB2SJjoY/5yLEYDveEly7OmSVTfaGRLG6G28
ouVYhk9bua+ZhjEz5n6HYJAaXcptkj6qCzhe5demeAZ7F2FUitQRcRxRas2i9cTOpniONAsV4CRC
P+9GhT44ZWPrLW/Sdp3uy8/y/cKrti3rdXlHPzFKyLFew2DwEZw1LTqSr8uK2w64Qf/v9YjX0w4b
3ZQd/5DyiG0U8WkuoFvFY6uatijCUKxRNEeATsaqjMxOWsieuTAhTfXmzONBKMCL1jxtxFV/9PST
eDkXVn3uLdKJKwY36itTmvGTZyqseOxa323ED0M3DPlX4UCy6s+miZyhXcUE1In9Jlr9Dbn9JiUg
bGzBnMJ7dp6+hlTZp0ZDBl1Hx1F6G30xaqyT0W6GHpuiAJUrZTcePHf0B/ryOiAux2CgljMcxj0d
eFO4s5ZfyLBjQ4Nt5OpfeSm+rxxEMydNVkOWUQBzBn47tcLpput3Y6p2Eiq3dJcgPUmXb+BhPDsW
bTQOvZcBpjAYFIkI7iDvflHDL+rIbYHPgfGw0Z21iZUlA2E5z7ZxuERiLCjbZLa3m9flHTG6aRm3
tDZzERspML7OUsBBCrqCYP85or1kvMhZA42KLnpltFuEJ4yv3pKxbeenBhRsaYBZ/yZG9HZjqtzK
OduFigZ2T1CcAA/j1whaq3uv5sK6b3dle/azqxBi0Eca6vHVwhVqaA+QeDd458ar9gafVsd2TQQ5
Czxka2Wl+wNjoNnU741P8BNx1iOynW6R2g/A3Fs/vlbJUiHjkwfRORKUcjKgasvMVHryRq1kae6p
B1Z7xGcvor59hjTx+/RnNp87o58ke7gzfMDuW5+DFCbt1ygVSGC4EzTlCUQ6DE7TU7PJB8pwC2gx
d7r7nsYW16XxGS0rT9c/MpsmsP37HNGMReFdMCkzHdurdMrBPtLqgz3brQhSsE02kE2IWCL0q8CZ
d+UekbfMFPv+DymWFGv9qsRHmtoJDTzgrOH6O0bwRBfhOBLsDtB2Svw2t3Ahtr6RvO+iNZYW1ElI
T9Yo3P3PQjjIyTF4uxhvARAHippzzEYhvcn5lSaX0q3mM6u4fq/Y7WybgUwfccj9g0sxXtW9PvW9
QNqJyV6mWCbSCpnGPx3yG6LRt6ZgILOnBWrO3TdfTMUlSRgxGQ6qbGQo1xe60I+JL7Bn8pw+N9lu
aQShih/CGqS4hYGizZ2XVj67itjQMEDha8dbDa71Tc1rZgV6cqVaW2z7Ao8PQzV5HIrE0KjnTGiE
wBkKgKuHurDMN4D1aY28p6T4+wTFM/2dS6OfyL0vCIPJvN/olcFpkCjB+pDUwYYJgkj+YWjqKmGu
0A4cUYy5YjAmFQqx9XgXLFvtNAxcjyc6S4lIYUY9irmsgDE0nqRhTlHMtLVefVuMLGQ8Fwq1wBQ+
vwoSvc6OI/NfSZrBV51tl/eYDhYiuLbR/wKu9PCFPU7J9wp4/B5bBv4vNMNouoaiGzszgwP++G0b
o5v9BvbPNp9sAugR6Kuhd0MlGLD6exTWEAEZ6g4UbvRHOg/jHZw95YHPLd3kvnrjfn2hkVQExsaX
eq1xm/U08nRBD17qgB+4ISqXjGaquQhTqf1z1PQQVObmTzk4pyAdtOsAn/zEyZmeMSjJbjJJ/A5B
ziOUzXJT0LggCyV6NBk6cA3VP5Sw0cBGIroegDZgB8hAZVJsMs8HQQ5XBm5Hz/YychAwxhH1m9ML
1w6+aiylmD23/lM+6DKAtkPLQbF+QW7n9sQ6nc0u2VYMhH81mv9ZZsXOr2GcMO+Y0Vra54UDngdv
GNLGdLPYnTRTRho8MsgxglrmtsRxLGT2e2SXXx3NLzsQCN0Zw1GEbTh+xtQia3Qh/Gd5O4+34sui
VxF4DL6lkI/O5cv0dU1pbSWwfR/iLE2VfJdTlfkQqWVzYwpbJd/RhR14ER074G3cXT7KtpRWGQgI
kJLDaAy2azFeMHUmpHodGcEFRyEYuFqTwLQxUqb6LAVil0Z8a9k/aTLv+I1+OVeFDGyDM4ZkWOt+
5H3H5vjBp49Zk33lVi9HhLQDXmej9HtCqKbZNTizO0pD73j5fevVX63AXKW4LLNioQsCsTMxacCy
ZHfwt9mUzQTPDuphqBy2CBam0qbNH+uVMydhAk+xxBwvpCv5Qw/EkNBfhPZU/Hl/3LJZDxOLqms+
dYh1JX/RINp+e+JhRKZJtXbqfGWj5VkWhW33oohm7VKrxSKhBz9WRnsssohAeVL5CbGaY5GurilB
7khqpuphx7e4onVyDoNGwaTJJVGR1naY6L9sbiDqED4NobEMrzb/oehwDa4vvUERBAsYzlw4c9i9
JkYT2uLM6jggtLBZYD4E1Zf5F8I2imrJapqbuxg1TUyg5mu/COHS8yixNqfXkSFab14N01FFL4Wy
RTd7MEZmemRHRicOVTwnFKHqzUb5W8XDdqxk1jdckdFFCKH1aln1i2Exq61b6sVH+30vVMecmZ65
2wUvZvS4H7jVCxLHJcTXndouns+pPoyYv+0hdCLthkA091J6sqkt6ZPNk8pA5D0LclqwiJxWhOHo
52hufZYsV5sOsplqhFHFiaNx9GRIxc9zkps1Vh0C9Z+y9riu/sYZlZavP5veFZvNILV5K2Y+RZBz
V3ytV5NKO1Bb3oqSBX2t3c8QjZpjvUIiI6I4USbGaHrDPgmTLRZNAlIgBosXN2Y0pYPSPGOXUDVy
D1+MExYU2hyYXuQqFG1RsxgKwkXsU8OccNIg1o0BEQglkSvktx6Fmy51aG7iuYHIxfC5L/EBQu1H
Xk5rr2lX0kiNf/jTMBzQ+70MHor5VOcPhI+OSEOvRRb+8om0slVnhtKzPWIRP21+y+D3AxEL5KTa
nBGIUoA/cWNWiMWqn4O/mW98nR4rUz0K42l18nKnGBJu7qJaw8KkDWZ/1yTVovY2ZMIsdaKAt/sC
AcFRs8yIbNEZLfPpb2FQepIZR2dt0pH1OyMc1nBnP5FboYVSZ/bhABvC201kY4Ta8R2ZvVqfdjsc
mvnT35AYUPPYHqjdHFKj0oRe40He96WRX4E8R25FuvOyGI0JdJBLitl20SND4MZwEahrG9/CyKm3
LD6y8Z1fYtIS0W5G6rMG0qInrHWUp6Bv+QoUy04xJWt/apRWhCZr4XX8zOUPzUGlhipt3jis1MJo
RijKRnOWvAYvCKcgJyOzivRmFShG85MW5sErqAtf+3BNs/ynvLIKD5jsBth2gdIYismKW8cMEfJL
pmlsaPWU0DjUCuXAzx0mZkp5nLrtUWlNz7syIIkHHO1kgBBPiyera1s5wKop0yM4M77L5obo9+30
n5OCbWvAMwqilZG4g0MUdVTNt+sw5orumSxZ5BOlMWLCXatXMdVTsizycOrJjD803jOH8X8HPz4e
kLvSbuSBHo0ZI8JWySw88+AMwIH2hPebivpld5BaY7fDXBuoh/mlR+ijzWQe3Hlujoxpx6/88UKJ
t3z+XEcrxt2UiNT7TZzpvWTQHZnrE0bkqF84ydpLcWaNReAlWWjGGELLYGMY/ogaUMbr9j9u3BmZ
N1pd/XxuaODqMw9whPYNXyQjDIiRaY+w26czU2IcPN1UgQsnZLwRYI8FKr+XLjBfVu1iFifYcOZd
xF4eH4Nu9R2OHs6GAJ3BaH6Zj833V2eT/hBhkY8jyb33p+75rkEw0HUVfiYKtkOdVc8UDGINxaKY
09fsmZr5cbOQBaErkOKKdUQtM2rugCnfB4FZtISc2yZn3+U5rXBt4Jud6GHldALQ2F0FTohVZoyX
7SOlqULonqI9hYVh97JbkvIQluM/+WlpNrEORsFyQrQYMNWKE0YPInveU70gb9K+hw63DVMIjC+l
VnhbTsV0Jmqiq+AUslP8sdfAMeIyTf1TGO26jHPSmsMVYxopncgZLue1IJov/DZfK/9aacLpt0xY
uAWD9piQNlYrGJKFDfMdHfPHMnMr8QScQC+z+kGYB4oVPDY7mDJbhV5/+toonNlpOXo6Zt1kqCEY
uPFLA7sOrVx0Y3pdqQbrss2g82ab4tGL+ndZrmcLev2lK/FskGFQIvUoAs1m1ngB/p6NVZ4YUzhP
+2gr3meA2WlgNgqzFYwXpXxRr2HzwDoCXIicrh2NqNFcJtmpF/QckehpBgjdzHE/+mbhVYoxk/At
U9RSKyKGLz3nyXFEy5JZHHtqdbCcd8ITlzN4KCs6UfCTZD3ewdrJQuuD+jvYoMt+t9qLfV3QWYtC
YomcA5+VXPFFCbj1+jFlBoCgCRzH5Ks0wlsv7M3x3KWkMaFII4HPWX36lQiZdQJ+KfaUuy9vxHT7
qqwAImLrycwyouI5SBWyuSvjlqTsYWSXsfQsWou6pJzib8BpYHJHuuHg8Tfyurngte42oeggoPzu
0nMXMTTmkSzmFPPKylOqNRz1ZAjCxhqEfX+jAOaz5+TgxpdRcsPx+GK01olHER1rh0HNSPbcbp+C
M10GxnOsfGp8NB46GYBqq+iCb4vrJmBjeLNas48e9G5JSYTDuGNlzi9CZrYfvMiOAnEFFlgsM8wV
uUMIXD7ZY9idTo36c23hutAQSbpbwrqhlj6idMtUDDYq8rvJUbmOrxF77KKw6ZozoABB7geeyaZ3
M1pFU0OkE0qD+cvgOxqcA5dhhhqFQhp91toSvIHkKhg9SINCTVfs7dE1tQT8qjO44wuiDzE0acNT
wnrlNnyKmAXE6YzQ87UJGv1Zjzm4JpPFmIrhkjXxLo1U0g7t/Z6uQI6kKyuih9ysu24FO14mhorX
4/sQHPBWW34wh45AbPl4A8AfQ2EiNXmph+GfsNCZoAccZR7Y3BnCyE/OeYncSTqgtsp5rkE7bEZW
Yn8GJ/6U6hhLZpjViSOUJWmhWntLGiPlkPUFBIVmsWICKWPCHJKp0aV4AsEaXaqZl9IXmZ2SEJDN
np5iz/BXsAlMN0K7zDgKcY9ODk6Xi3AOSd37hyyaWgUdOkblpUyTAFdgWRNUNxFqPemcfJkL0H+M
uaJOGkv++/Z6JeplC5Pf0E6a1J/e9IC4t2tSzabfEymHmnohWTTk7JlTify6Pu2Y2AwoOcbw5hVd
OrSNmYunBr0QRDz03ndwUj1DuPi31o4mC2haagSFi9l5MyttvfEy7nXCV7hty7AEbV0gGTEJvbrc
nKJFu1BHpKhLNbAbTCgvSC4LQie06ykcJ/Tfv6X0OwkYH8D+xMDg8YZxQgkEO0mNCW6PlCJQ2gdG
MjyM9IUFc43NNdCWH8AQP8miRv3kzGjSwXDA4Zsb8iBhaMDa01CcqaOnuOvJIHncrPhlTcnHY+e7
TmHI7VAnIaki+HmZ9LNJVcd4c1BropFxgQihhPTtfqEgJOJSkcmnToBMlqoW207vyYk1IRzpqOV6
39FZwBgkI2dEFzooXhjNTVl1aJu/SVROcbxGkk5QHD0DOBX5sqELA1qJO117Zb58AdOaw2xwxf63
fK1n/VKgfjf66GMR+MhFzGxlRkkMIS34zfYxwuczkg/zkP4UuZCMKGvUHGusszyD48x9pY40W1bs
VdFbZrCTU1e7KPOUyAmPOe1G7rdY7T6VS+og+W4u28n4MlA+oxbmJFmT5IEcYipRP9ckhNJtsckI
4zIDpaOwpLO7UzBXk6eiwd181DU3B2YLW9kUV5yOYWANZKcmMKOOihwEB9McMcEx8NW8HWgZBW0e
NAumqH30uYcCkug2g/NPuplaUF5osDZsFZhiwP6i5aXgLmrdpaOF+h9JZ7akKLaF4ScyQgQVbplB
BEQU9cZwSkBFEBWHp+9vV0d3nFNdlZWpsoe1/vUPcIoJ1YOKwBDtmzT7urbpOGR8kCAjo5OBNIsZ
YQ+WnDVikPw27p1LeYrkCRsdlQmdxf7u9hL4kFSbCq441MqITE99fpsT4+s0nC6Yd2F4g+78Hx+S
b8rN+sDSm3KUU4nC+AGFjxw3ZhsM68y6YJQPs4Bu6IwOqRTtJPAtFj2KyVHc4L/1snNc7VTxYlkg
EIMvpyZ75W61uExZnfMR3Va1YL1wCPWBBAr7OsRpyCkoh/v6D3Zkz/sesflBn8Ao6q+3fJeOBOWg
r0d8vCa2YFY57Vk6xzFpyOaPjdaYXOEy9nEjCwBjC2MX+ubWpDkqCRgsfHoZUBV45DWGLK68NSQI
9nStSKnxIiJzsraJW/muu8Z5MtPAhpSljXkRgH9GSzzTQtrZHhYNPfEy+YjLRWHXuBaZ9Sm3OAO2
IAVIsPTnfOwSrKGqJtcwFXLxL2SGE3mI9feN8IoRb4AyoIK9KCosiV9Qu0S3OQhLteDTVNd86tc5
tuE09XEvqRa8bnYrPj7Wx/8ern+Nqx6rDtdztr92tfqS3j/euWDAQSAakltnFV8AaB1bsuFUmf/C
7XFo4Z/E7J91OUZBDhb/49yx8XzqP9hw6Fhd9gDMCLhk/O8FgR+bZwVpdwjUglcj1KuhzblEihf/
aZ132ES9VsWudzVx7+ruhw8W4bvxbCTsoLRb/GNk+NwpA5rDm/NSrCFtHgPr74di1OktKtWB8w9H
ty0MmEowzccbDjd8L/9Kdas/BymY7PfQSP6Y7CZQKL4SpsACerASycKX6m6+7T5bxYbeBVcG313N
qYUvR8D9sCOt1RqsyE+Zb+8uf06BmcnhwBtuAGQ8Ilkml2nuQK7w6/ilOUz7+UywOlLgJDJBob4X
vGu2a8usjCOk1bfRK2iSbvNKSXnDMSq6LqEVRv1VBQMM9+UUrop+h43NjJ6j94fvCn/9Czvn5aHA
XYDGIuge94grh5eDX5LO9/uY7cN+B7iieuRXbxTYR/PHXks7UJ8HhBimh/y9YlHvsURKf9Fgdv/r
RVunbz1mmNoRAeUqf3QBZzG/pO4BsfYYOF9CfAvdraPOlFkfGjRHpqsF4/HyQsEWQ8VoDiMVJzVs
R3/UTZMvbxK+9gyN4nbNhO0y5d6fNpEKYRpxefwJLuHZQzs2GYU35xINqBuZL/kEM98Ww3UxBVCY
DmYInH4H8MWc9KWVFFUos7HI7Sc/krJ+dnNO7jdL2WAYAV+sc3r+nbU/sjFd5ZdgoLnNOLFbV30n
z9Sbv61caS5Hv9UdTvJh0NpQX0eb0QIX2kHjIGm7vtZ8KsdRcl4Us9f+vq8wtb1hiclgidFqHpEx
PmFbHFogX847C3d4eNc8nLGTJRcQnSwUpsqNsfvaD/vGgAZ+VbkJJOjLZwLcrfcBxzdPsXsOBUDw
OPzQNmC4Pv+9FpzbeYAb1x2TRLjLil1dbP76YD62huGIrAdAe0jxNwvyNyPGBzUAyWv2G+U7UzSY
HMIw5gU/H+ZVM5OxsM7X5ZoIxUlLBswJYgXUbebC4/SSYY1DKAlfNRQDnvNG6AnoYSa3e4CuAXz2
G1zm9Fyzl6dSOaz6sKNN9DXTHqiDiHlgJg/dH0ZULy7nF6LtmQzjJ3GCmwZjhOnPbypYNbiPI0ca
2eXD7F1hyumXuHBfUbMRH2+9R/4M8H7Djh7SIxylyZnIekFsHcESAWWWMYKSLCIJ+eGcqfuOr4C3
Fd98BCvRmBdUixe/eUUfKkEu0i0bDVTJrDofCH5GCqgBcR2PjRgPDLhw/CBUlXwUjQObDP9Oazu0
CvzXn540vc3aBbVmBhz+xQfBbXP33EtU0NDehJnhdfY+VseWsgAzb5xPtw7gNlOtV9wjqlyaPlIy
FOcINbA5IaseB2QXv5dIOrV+DRS3eoYjzblj6w25SjWeSwIDVRcqEZUBGgnGwjqV2M/6y3/mcF3v
wcMhxX+uSd5O8MR9Kfb7CxKHqECQ2M9I2bt178igYouEx2VuMCS5F2nvADJeM21nrU86iqGGrFvQ
+7MjTeGmhUcRXnOdkR8JAEFAGA6UrfnZVXi2hIB5WGnhvrcSxkZsxwFr/R5cPKj4MULXX1J6Zdr9
obTAD3nHmujbF1hDffuawEa0zvB0dZxt4nrSS1sE385gf2VAN2c58HDelbHFQFU1tQKYcCqRAosn
CMRUjLAw1yA37Wk1qNf4MFGV1aQEb5M6kq3urwhb7oF2V8ePuIRTWlq4WZG2G/dtmA12iy8fUNbF
eF2wuyFiFqNJHe9zmnkQZBMe0PDIOjNorL0WQjTwhk5tpkRrPL4EtQj5ycP8ek+nyo4kfqI17YVP
Aj5mCp8VYed1mONVCtYMaWNsarMPuLXzReR0D+DlWMUGxixc3C7ZrsYXV1yIF1cA0Km8ZEoVPmL8
rRbfTBiQPPCrYYq6Kqj7b7BcTJpL6e9yHAS8FhM+GhZH7388DgXLzLfgUbUn9B7+O7ikrBnIbVB+
PBCD27JbEpjr1nu4TsZwNli1ljryIJPRYspOOEquDiV+Cf8T8teL4Vs1/yy+cGgh0j72LV66KvUr
433j3HNH1FR4J/BrjAPoxhb0XQqias6/DPIn6mCG6OUQNgMCC0Lj2AFsiFdj5hKOwkxsBcOQcTNX
UbcsKBWhFD/dZ6LlBqYGCkSrI/UBeaAIh/7eT6vIYRux6x1+sV09UhlUBGvtN5IirgRY+sK1vp8x
7VoPTaFJuq9vffxU4Gl+3R4sf8kjYKTcDaMiuLsKh8K+v6cvbCBkALs0Jk0gdwqzrvMJhtmwh1YK
ps7svBlx8NrtlADm55Rx1+eKY7Ku/T2TB7GTdKeyis8CM85niVqmPfEAkLD13t5Zs57Tp6Irk9Yf
L7vwSdzQsS4IX7BoK+8p5r9wCmGEQfxqjTlczH3j3Ncf65DPbm4VfGYfY8iNtMAe1qhXmiWC5Y0G
0iGNtQ+9MhwZD6ObVCdq3XGipK3FAkvHuzNzCKPMnSuBnY7IG2DOoAZv1FEvk5Ysa9yPD1UKZjEm
jDZbrIF9oGuWZvQ9OOXY5CeXBYmE9KRt1uKEA0U192hX4tp72DTbxFr8krs86VGGIppbXCaXyWcO
lMdvUK3vaQWAAWrE0phgvk6EEGHSDJ3tMqk29aaIikiN24xaunwbJfUjQw8iq7VJDWQu2fR/5alj
zTBHwMlcbyJAQfBMkIZy88xGtK3eb/JwsL3Eq18a6LayvB56hfNIOuivPNmQtKoaDwTIWESHQPsD
yuiLb3UV1pfm+3RfvBYfb4u9QlR/jBprbkHI0bAERJ5DTC1xRnLwPKp/zyP4WbsWfq9bmpfTjwFe
1tvLDdmrWDzYWkZEUyLbfR/5EuKd0R8omupfJiVQ/xmEThgcBGM43QKf9qG0IRieegW8BucxpeNH
1c4WUoWPrMbHfWzSPKnDi9vOKeWBpJGWa5UIokJdggfDwOr216ievcNn+uRHUhbifEGhRWoteO4X
uc+/B1GsnnPAASp4gIe7ROYUPVuO+QIY1T/4FnAFVcvPALImwICAzJEtwWoDhCYN5ez9DtvN1RsY
DwgtPo8OPhQ8KOaBjEhMQogqAPncp10oGam7tXDnRXaMy9e8i/s7Fa0I1xZZDOY1eNyNLWA3R4yM
7OfptVjdlhvV05J8hvH0hHA6/Zr2fVSzED7ZC/fJMIXtPP3ZxRqx1KoPddjeLvG2TyUqZgu0sXKb
uKLA7MOJF/l45St4Br35E/UrU1XzOn8xJ1qTuaQa92WVnLHDJXMJNwrgBfbQXQHh0bd+tVNmDK4h
135MOdD2ffE8+KxJw7xGfItPej2iBLZB2T8GynPAGOYDkzeRXOy4yWhZJ1cFwZE0ocMEmtQC4JtX
I6YRCiHnczl7ur1dvcJNuLE+HNUL0EfvnvDjBtZlMpzcTzKBZAi3kJQNV8TuwU44MpSjRfmZryWm
J8x3gRDVv0LW8U2LBCZZ2ryUlvMmHpf60B4GKmdQduY33JvLE7FGp3b+Pg2zu68VFumKS/RRD330
N7Y/boXyclr7X9yRjWGg0Qe4/8yMTbKjJp+snBFtJh7QrF6Ag0pIQzeP6XDy8zrvkjBmvlzJWqxm
H9G/srRy/xxVDCZQT/mdV+DCO4cZcqpPj2ljPz0c0G8pANjktbgJIctwUk6unS8Fb4exl0pHqtny
3Wc8QLvfzHnbdWe+aRnd3GIOI8LRznZFIheZXPSOXh0WsYIfYMFagT5uEXLsazDYVRLjDDQuUxCG
0frB5D+5crhlED8YLV++zD1tzJvFnmvsIcq2oFJX9wROD8W4kU8IBNvlD+T2FckZiLfnL0sxIAuE
PSuFZwQYPIov01/2cF4hAZED6+FQNRqgDA5pbhl4GW3VPwQPrLleqEDNpfXliHmEzOpbom7k+Zdg
K6pNBlsGQa4cZrK7/ZgXX6Snet2kl0guLGVyRh5ThlzpxUU7JOQ/xRzfCOAQIHCAB/SozAEBOp5Z
MWdKQCIch+CH1iY+r9U/xEHWF/HZNhZxX3lQr/p4OE00/Cl65AP1F5K7Ff4uXfbJ5IzJx23ezBUL
AxNPi7BTFClt15g55VTaY0LNpFTkw3WTq5kLPBgJoTwZ/0xQ83paTuWwPpyz615ZX6aCX83Z1hLD
VocMF4iqWRW8x9rp4dsNm9oeQRMnMA4ieDf5MbQCWjWLmDDOIu48DbokqWlZtZAQjyw6d4yNRDm7
mXVCmPB5zkDuM5FcfB+MfNGPNets1zOUWUChx8dsyIjm6TLzO7P6l/3pOKsvzgNA6Y0Zsvulk/y4
g4tzuYaEtyhI/HF1SQAMVY4cIKg564E03uRt9eY/Roy36GINoaLqtV/6wCFnW7Of6Wsnrx5LQEOe
NQEHQZ/y+O/LGTDCcdBgwsP0TzOUBQbOoyj/eApQV4t1mt70oJE2paV+XJY3CBHoFrma8JdBJrip
mLsNLYSi3tCtZD8Ph/Or13hP7xV+WlzBzT4l3RwmKR+w8OPME3oPLFBdpjSNTdqyEAzDTdErgo6Z
37wZz6sAwSLlXC9eXDrn1Q9+2KE4XDQrH5ntGoMZPsCKO+MDnDnjGB1yfEAJ5AqZcjG8VAMO+OS2
bnkhTXDe+iN8n6cFnssOROLRpv6TDri77HL37qtLDnHCihFCXu3+6Rs+Y+igJBE76lQ+gPVjvl2F
nY2CcOBD3EawChWd6mV5ww4fCW3aYIkEgkCbo5+jAde/D/8SJIOCyan8+6kXwgTyUOgZuJ+4n/Ql
jFk40HMuWTA92KMwU8lorpzcks2bd/MGFjSG51w5Xee/yTipHWCEX9ARUHjlObInz9TvoGkMtc3e
ARL8YNG3FHF1l+wxbin5SQY2k52wi7A89Dq3x41dzzDjJrlgxml8iy+7y2iiEfPwcuoE420TNBcI
CD8phzry7xnXBmCsjaNw3nnPWDZzKjiIOrIhQMybeULSbtDcmr1TPx5gGkVwJrHvYe0wnzHLANCe
xqk3fdk/zlod/YDN7Tt7rCHwWIBq3uBN5YbymuKPFbddtyqm7tugf9lrlaeUcVXDsJXd8u2Crwjm
h4vUBBaoqF16+3E23jNSy2flhvuAIh4KyYHwY+ZQJomBi8dpKwKhI67MZs9+T55z6AYVh9/F12Bp
c24JqJ5ZA/UgOZI18APN2kECcwCOPvb2+NR/TJUWhdNxsJT0k+yf2Fw2/JEpxR3f5J9peL1gc4Mw
xioRW1tU7gxckIzAc2PdX4xizln5ySRqTZCCFzf0lzXFHVxuqIgem+t8ux6HcjheqCRHBIimEsmH
Zr5RzXx66LDo00nurvmmrjSpnAbeA4x1qyY5Ra82oz/KpPQj3tj5+OUd/WnzamRf1z+EYT97AFHg
4uC6bsO3JP4r9zjxsCcDJeAzXDJaAYoHc+ZDqmXhzw1jaQTqSezUlePtNohLC2wu6ttkf/PGWsb2
VI3sWnUtZZeR2af2NZp9L+E+YVxo98J89mZkO7v4oxjBOq1BdHegvqB3GxtC7/XwnsunNaDaf6OE
uyXU73T9i4Gr+e0SxSq1Fu0md2JaTsXB/cN8OSYsnZOT2ZZOyjhBliKGlRknemVNL1LVUbjRZB6j
EcuOZoxi8ReZ8g9F3Ghhl0xyZGfsjA7CMEHG2/ltg2AnPetqjk5aCYnizuTOf6/qlXL8iQ6aP1F+
Bn+k7AgBosXwqBphCWG0H4zMHqfPxdou84/O5oGjx61GQIFIMRWuPAzm/LfDvLyDubE1+57G6faj
ZqqNgzovwvwIUvqIgWHeAcWhD4OH446tsIdK9sRBOJUWTEHyUuf2O0MiR2RDu7qgW9C7qLHp8zOG
rnE+G7rnlTa5zXNczoZhbu37BsYVlDOAZRCDVF4pZACbQV943/UXShe00S06z7uMxAq4Le0czgwr
0Hu6+Omb9UBnIvgIRtElGKQfEBB0zDxCUP5cH4eoCyjmoTe9lFDlp1/N8URhUQiiJLEqFXV/5T81
+7fvMigl8advoGKk+QGZbKe5nWObwHxeF97ZBTMJOSwX1PWoRt1yug0KIEtatW2gxFpSL2pBXBeF
IoXjWtwzoWJ0CpdvySNGFugouHbcdh2pElpYncppP24sGTuQO+XrEQjH3onkQoLH2FSqDZbC5GNe
eQ/vY9Wk1EHDY8OiQMDfhsph+hS7zugTbc/owWmSN0S4p49THx7rA3fxJkDc3j5RboKK8K9UekRl
0f618MThN/iSg3HGiCHf4bZknE3Swhe/+Gdjnlu7d7dfZNEQSFoF35vdYEWHNv+G/99m8DTLU73Y
mnzQ1+6krv9x1GCsMZHm4mAp341pTkzuzRZBu9XiPD/PaQZMzYK3CH3CvTuNTShCbkUoY3EK2zqU
GbNbdGP7KwT5YsU/WiIhsTDjmn5mg1j1fi6DV0a1OJhzc2uycUlkE0E1fLQeGwUjFouripTtuMNi
QUqLQzWjh7o4UiJPB9HDfK96H+JdjKIw1BJbGbKEDIRAzKvOe6JhTJJVJ2j2phdnTF0Kssm7aOe0
07JLqTPByPA4Dkla4MihYelb28p6s91LA/uonDFgQuVlxCRAHu8BTiY31LT4T30MZgYsEcHroyMl
FveKSRfrRRy/A09O2mwUF6st639KE0OqLJ0qezGEG/SaAfZDNoPliuthTQmjolPFSYOWhgm/uiRl
5y1e59dhXnf59w3Pe4bSeDHq1xgiGvw4bj5k8qRqmPCxlsVunPz2T3fMCAXupZUpx3zKgM4i3IW7
B20R65QUBu7Il91MmHiBQ7DIwttEibbue70dL8dUnGd+MmO3GVeX/ibB/EFt+XCoYvXSfSOWZzrG
w+HFk1NBB0Cj/4yZToHsNWdy+S7Leolnhn81eeFnbOeGFMmQBU3m5NPO+PmkKjKD59uIH3CLURsw
tTXgQFO+0+uySrgTGSS48D+1nSBa7Tn07BdmEP0/XB7wBiQWKCaYePVeUmfwqPBSMZ97eA18ntCE
DbFZPv7H5z2ilgSLsR5nc7CmshNNCN06xQ5nHKZ1BW8LPQLXWGUcOuiKW8hnA14NkW56IcibY3tP
IYUyszAxYaPsEMtpsBgGJb+CmiFQIXGuHPB4dcG+f4YavTm9ULfo4uf310xr+PTF7c+oXjxvTPYQ
QHGVlTj5j6KH1y2ruNUlA00zAwdm6+g86xRclW9MQBiPeexLRrPL8WbkS2hL6dwvwv2QX/IVL4DQ
80RediwJsfUufm2MmLnaSJhhvoJu8SNpw6H9RxAXh7ABYH18rQeFvPFeMvzmkH4vQSj4MH5sDio5
D6b8grqvAdjdDN3nHP9HcEZdovHCzQsDFnEliJ/HfIkbGnKbkZ9o1sS7EhQVwZLEFMkTb52bncdK
ezGHz8Dslo9/MswkeszKqfiqiwHbmbfx4/+xApJ6EwAn8HM8KQwVNh/jDqvhFRVbdvQZsZX5TmiN
ErYNGjoqEX6kGjg6cgdiScdLJv6Sc51wwIAVjALQAtCjDSgXpxqsULwPsRlxAO+jQNeME7zqFNE4
OcBwcr3Eedixqnd/TqDHUnJzA0dz3oz+4LrIfPyjuaIfIFn0XHiQPSLsH8+ghh6uby5Pu+p5cNuu
B2xXoeRdkeLK5jDjQVGGvKLSh+PXmF6qJT1DiQUlubDTu+OhWndiXpLVWWg1PjvYAihm9AAd8anT
T1KSOa2VwW+CMq3HL4U3Ie3PzIIgANGKDRhUc1Tp7e8f9ZmqH2tTiRWWnGrDs5l/TCKP299LThTG
DCuN3AlaS/hmW8W/CSbHXmsGQaOG2u6ENABkn+afLSw4hfr0sptOKRTZN16PD//jc0a0eIhAnHf5
USbjfx4mx8wVGfMQVZknXhAv8s4ugQvKdqvEi0w/GUDk2xJUQAAvFsdofTrTYiAoN7q9QCikwR50
b5psvRjCd6YHHUnNvGtQ9Be/oEYJfQ4a/Q/x8Fdvp/5AD18UfA+7W6C0APJupxjvITZDTw6eztTA
p2RGrrS7pzvy2IizqOEDzt0Fk5EHBcLXl6bMpGAZGDuYLAIzD9FOnRPySjKLxmFs5Vbay2QsM08X
hwV+yEZIi1e0h/SuDLYaPTs4B48CDCammWCi5vx861c7i47EhfDSGaE4DBxuO1hOoDEScCpB6euP
YuzZatDv2SGpTCHEBqGdbZTTcGDZb1Bwg04tGXkjjDn1E4/z8wrHLvCMToG9sens9nysGKDqyTeK
6UlIuZhjfHk63bLT2Dq87Ncq6GuIfSDEacfXLWgnTRkNsb/G0PhtQdUhZxXbEh0/RtmAU0U1YZ57
joprGdwrgSxs1zjA3FkpZklXeTM7wU+mTnHgO8DVESAs/kCggYJrTi+yxTNxnMEZoU79mRt8Owem
po98zENsW2Y3kKs0eqz7L3fUt8vtSdSTRsKprCdsQ/SXBm+p9OFiwDXMlbDFgkL8xy3iAcBIgflU
lKk8IhuSoOaBu00L1S7R1HJ8w33qizB5ON+1caJqA2l90euMfJGXlIJDTh6F3/+ttL4ub+2ynO2Z
ZMDPYHvA+hhb3XVawaTvvMo4saVAOKG+T04XNPZO8TNPqPMDY312f9ZlmqQPJ831D4FsBeNe53zP
khIrOqw6se/0oo0Na3kVRbCkB1za+80tvSd4ftE/C6NOfpvgerFxfzQu6JXOnEBvDK+p7qMN4vGp
bHYc/fqQom9I6RZF8gT2o5523IE5w/18RtQPvG7NqFyAfXgyssshnu43bbq5CY64bG8Q4wZDbJo2
0svnCA/2EqHUUHmMKAdp1e8hr0g1hmVChIkHI48x4tDs7WE4f1ItiySTNgzNWIeHurGniSLR7W5F
YGu6hlTF2GCaxpOwvoBxhDZqxiaC1sPVIek2lFj7dpShcLJkL3xk18mwI4kHX9qXKLMYTYpXKJng
vg884aYDSklwXn3zEWdqWOsT1OuVvrrv8MuSIsBnsfQ14Vb67+1VyW8LGKFh/ICzUBTdYv6cXokL
TelZq7MnDBxbYlfMsd5g9GTBacC6FYCETg9HDPtJzMtuWsDpC+8359/rqfkJm9uTxdtUdudB+8f7
LGM4c+P9gHXzedKee7W+IQzwY9LVlU97g4WYhGWziXIJO2NSFh8Eom/2WG9ZqZgxpYJ5RaV3ErbN
VBzk3NF287GcC+dj9nq+4vN6xu7LkvfOGHYpntnlGAF4S7sYjJ3QQtkqOnCTgQAC9g6pg/40usT/
jfTdgiWOugyIWQQUgCxaCySJWqhCwB/pORbky/Y6x5Vp/CZMcAkzTlCq/EAVwjwzgxvzMdZbDUcN
9eWE20+GajAbI1tXuSYVRATkY7V2fbVB2WAUIcPRfF/GNIifhV6LyXBceW/JfPNPGA7QxjkWgGmW
BTeYGDr+Q7HiHeRpjA4VUTNnnO8QFm3w3TEKDQ6tZmptACELbhCscqNyRFHWx/FMfxJ6JsK+aYfp
EimPtGnuAaf/VUy/Rt5jjVLHf8HqeFpbm2Zho4WD+I7VLz0MJnz2JR6t+tE4eWLUl8kJX2/U3iX+
iDGd8dw32TZosnGIi9DIhCUhirAxtx/gPh2PB4GvuwMy5RvR8L8wiUIN6D73yG7O2ZnI1G76PWpY
pv6jXjMsoVR+h5e+IdDU+Bk1UT5r+euz10LSOW9rB0Mdb5hBhN+MYlD5EXqVPjscZg5UUIyBwsZ7
VyYUngb2VorpLT5usMfHDJ1TpO3KjipmtFMWXBDoX5SLqQp2HmI25yva1De1Cql2BvAyowAZOXtp
01JQnj2Y9cBw0/tji06ND4fmH5Lf+olfI6aT+Pclg/icKXhI0eTA1MP26A/7FRJRuzlStunHpdlt
GaDSeBIfpqyef9oCGhcwGbQc0OKUeSKHOR88d7kYjvT2HA2AeS5MrYTGVEFR1bNiJA+UvmSfHqrc
+a4uD5dBuSllcO4syZgTQgq5oQ0157Ycb/rznGh36J40e3N4ludwcCBAHsuUO2lieQBfDM4rmbj2
fVVk7/jFHBYU2Gqt/moUDTe9pUq9fSJf3Af9czQL2H9oyTNW9xgTGpzLQZf8/CgtL/ELXUZFj17H
XVKitn+YYwo+aGVopomVnctUL8wPovGpQHkDRP/AXfO5HByK3f1rn1XhrzN0yJa2xxqeOyx11iyJ
psjXhzNktHhgokA5FBjtfY0L02FttrX/NWFA5Z4UkiSDJYpmcA2hX7plgxT65ONAb6s97VIrBKsU
PnoNZfVsyoStvgSbvqZ6Elqw2VkC16Wx1rCOmMDhlD8Ba28bQyrFJbppne+pVK1epWNgD3mAwAEe
NM5wVkcfM7C+X+fXwz+xBKWjMvj6KF3G+/PdbOe0AQwrqNM1Q0zPGuKodSBzdTAT2HPuKr4yg9sl
3Pd6LiYF3UGup1I0BNhj2VMuRHXInNVjvrh1Pt6NOfLPrpafA85/hfmhDUmQP9FfDlbfTX/380SG
LfORbt7g/Z9oIK3PmVBHLLiAmmKCrEFZymAoNwefBvIIcKwHsYfw9t3lmH/dca5jXL4oVkxR3h+z
O7akdJ64aP6qHTGlay0YhMr0shz4v0Bddozk4CULHuowhAQMmcnmcMieE9y00l9NFvPkQ3ff6FJh
t7KrvKbF0LkpSFf4d4vqAtEd5wX4QrHnGV33UHbJOEYtyLmCj7f61nMZiajNJlCDcagef6MUTxRJ
+A/9Ow5rQJHOhCZe/I2KEAQDMFRqMsjY/Y+jrLuMskhLWjfv6fIMjGg8gwh1fNjAw7jvLCqoNzRG
mg3vl8a1ZJDB+VbqA1riYMjUHPwdYVso41uGVohNs+crJbhz1FOdzeCcA4HTHLsm9yxbL4exlMyr
p3xqTB68RH0eXBSfFbxgmIbbWRt+KW6PEFn/Bn/MlnGhICXXIrc93MAyVIytv/kyUTGjH6o+jLbo
duiCzT3Me/ECGHKIKm1zAaUEPjkz8fpOaSnR6Xx03NvauSAsswaQxZxIecWqinX9j7/sUirDEmbO
Tw5C7jE2Fchv/67vv/T1a8or2nj14nIKt97wgQd5gw+phprDe1ljigMKiMKqXsHXeu+Y5hppfaIK
7+2bKK2RDzrF1mrpFbMTcy00AHQwlJJPcX9LvBzQHH4gdFfnvRHKQvEPJXfwewg5q/yd9sEWfkmg
rz9/64Et++ust2Bwc19d9XBX24sPZyimhYRAvKSgP94peC5CodwazqG3PLCXUUIggzydTaH5pTsP
R4iTDPZ5x42DYJ0Or3jFCWwV5mle1B2jyqd8vmLervBUOXKB7kbUONE9iTSdIahAjynWgUv+zYW/
p5QRU21ElJteiuJSpXuhQBlP5Gw/MqZNYSk81GFhbW5vJ5/cMFsBFOlxL9LVgQ8AmoETuH0ci9ZY
//8PCIkOM3nQrXM+GQlNE+g8c2cocEYDo9WvKX7rhkqXAuu1HOFbxhS3ABWHVyH6mT6ezQGIkMOS
mNhi2LsZOMsW/N065vMZxBMsnv5EuteyMSdDxsBPMwfrZRFT3/E+p6Pdz+wbH47xZJg7lG5pYbNX
kfop4BwV1SXOXGJMSOSWriypuFPYBS8nxT6WBdqYaEEqq3L3UBEMj5E8PdTYKo3hVJ7iME9FnQBf
8Pniu48km3ZswhN68RzwzE7aSUx4bFVOWqZOmB4KNZa9V0twExqFaCMy/jabLkXRtld2tyNTHew1
ZT3qZZjxkrMAjDqHegK+ffOuvcmrDr4KUK/DIdLDnIkdxJgRcEusxUaMGHoGk+w33WsmmvBTNaUP
d2i2aRq+oWionIHXCXUX6mhabKgQMPL1JDmgNO7AipgGI6rN+XJQVWtwg4/CsIXAQmgZYGMQfLDX
vUFEN574x3+s+wfiucsaOo+8VwKsoOmsPhoHfEcoymnzfiJndWBRTlODC92sD57vdL6Tp9SA4EOs
C1TrhH2IrA8ejWwicBUPAhxEALRYm4Y/OLXJy75O4lOPrxa4if6OMyh/gSWI42C47JCEnrPy+Z/E
2QKtBSGSDLTL6/ALSrBmpDYGp90lzgtgjN7EeEzT/ceTRKsKt4HpyYLOzWdimiJqxxZjjdKc1ydC
Me58kDS3POLK8Rh9PPS9BmD1mUtpPsam2h3h93PWI20fSdCTIITfbGFE/DCxauobzSe+fmwEyqdu
/q7iaLzHf11Mroe1138zZADixKV5Ik1Er/pepLcbBxgMcMm1daAO6gLLRwmgD/aDLh5iEY772qAl
kaQxBqMpPG2X1Aq67I+H28xFttR+gFdtdU16WuCTCUp9TEGE3bPm13Xap6wazt7CYHvLxYxyzhzM
Ox9zGfuDtzXAMNbIwmWvwZY1GBs8hcFRlZxN60WcZuJEEWgNnt03sEs6ORwbGCBNz8LQCZoO2CKT
/lbiuNHhxyBPEaARuroyaE2RaEJNuJpu7GYtMdffURmDN03RFXdznMOgvf9M7iXF2Gir/h+L4sJk
D/+Clrj70ce7gvmalw0XLKduJ9avBKVLBJuL+wHiD5hiClgtHtS/o5gC77XOQdX6FlnBts1ieWB/
3+kOPIizjcLBYGhPlzleSfbqFqw2D13gYyc19TxWfkNvt2xoesQBiqXyvzSLRWWluaIn/YaFMQ6v
2eF1iLmmY6/LaN/pVzg36fSZV7S57gShr7pGyDk/NhyuFE4HDu3T2U7khJOHaXP20T2vsiKABucO
9nbbsbEN8rFxEKOO9K+ZKuv3twAx4H0IlIEz18uD+MTvF7woCiGuK9xrFwnn7INlbXkn8RVsG0JO
MDHotf/Azf3Y5Y0luPtTeCVsMiRotgOKyTyCI0HQg95UdMZg/Vr/ZqUX/P4sPaOMCfrRU4+BW9gV
5Fx4IKNkNuOq5q91MNBUHHugYokjzfIgqLzsYpwEMY4N6VjrIOYz9TxgVFLIwas9Jj1MXHg34qpH
BQ/uMfEc3dINH8bmHT+by5xVbxk0pqFs+FiLTqTM4whOPO/MFIDvdii9jGC0HYphw+o22hLLGKil
xmt/Nf4Md2FZ2izMjRAdl557vPrkHxake4mi61adknn6MMFYd4+YOSdBdmbitXNIEnrJjWOkAPs6
5zjrYOzuocJYyWkYnlLWF0fd9w/pfZT2woT7g8+fa4a/hlqXw2+fcvcB4WbXHWDg6VTy9oCQBl5/
nlnX0Ip5CXvZ5K3jnVDYHmODDHqybPnrVxAGeO7rB72/yl72I4iv4ou4aQozTe9kknDEjVKamMca
5JFTijWRRsnV9JI4sPw/YXQZapwRYbhmWYltwZk1TXVv4GUPE7TaoR6GAQFtIfGo6sUVcNuLNcWY
bhjs3ycvOXx8Ol8n3GE3bOlOzCkoarKI1B7wa44pMVty7oEjOQeK0MpQ1rAMsrdNT7wOPzsaRnfx
H0lntqQqsoXhJzJCRURvSZJ5FBH1xrCc5xERn76/3B2nL7r3qV1lQQ5r/esfdrOBGXogxUeEIhNo
JuHjIviOfkdK6WzUWa1mrp0slbyDf+GAW4XJSnN0i0YbCev2uozBdIXlat4kFxcrDluR1nCu62Rd
vLcDc9a1fHdroRw6mWt9pkfhDZ+G4YlNhwDNKi6Wq/6yRWzwI5Q/Gbuu9U2yuGZPdgq/IbPhWWBO
FFwx32qXeCX9NtgzCSIj4Kazbg9ee1WdRThiqWJ3GnvUhh6rhaUan38moAqryPlmpTkb+sIcUW8r
yhDVD5lKbEzqWp/pH//JA5Nqx8RVIlmQb7xKpfSvvj8LoQH0NeZHxig9AValK3bl3QxTBhAqtuaW
jSECsOUMIWfH4C3ybrDd5YIFfhjP/L7L0bIbOxCblfMJzSAcBN7JPWA5A79RmJQeUGX5FWEYs9g7
m5DfZcyknZkRhSLTN2rXo21urkHKjB2E5im1OTVlxPnUXa9MGPbMX2f81oSjc2QnrFnWt+aYzpiT
9pMqGm71gKc04u415bL2ZiE7FPPVhEGDCTLusyyl47BaPbsrPdOppxSlHnt7xirxOmPbGx14ROI9
4t1CkXA0P5auRSLLZPKcDkSQSTyAmUuYs4LoYU6ILUOPnERKs8ChGzUFcYsdIc3UHI97IgGLZFWP
HW6AhTX+7E3ORzw6Rnwo7/03SvecUKOSJcpjpTzIYl9fynARSnMxHSDPTRHDMC0Q1smcBITOuOIH
spbv8jxH1ER29lPJTsj1chFjk6UUaTbNTAIcd7G2WUBClBVY+c2KuwczfnMOaXI3xV/qze7ohoWb
DW6oVLbZZHodH+j9rL13s3P3SZUczPG+MF/LV9yYrHr1M9ZEQ0cv6JjxXjxiiukLG+tgzumgP+a8
HhHvZf/B3HOrDSlHUSOiC4gpiHPwTY9OFYi8bfZd/10Ql77tj0gTem4+Gz6ef7CeqJIEv+1S/a51
lkHXGhGdh6//6FqQiQnajnlVW5mIxYVwrcef68Y+EualejzKQtnCGngn7vHy64jtNrgYmFdppFm3
BXd/pPM1i5iS/WT7Gu+qYNmSWR4/M99FYW1qa0Qc0KgtwZtXIU5IM9X8lmcl8rz5OzsLWme5Hh5N
sV3EqEayLdum/Pms6tW9JL7SjsWbXGYb2P5lZutz5OaD8ukQajzb+9uL7X/iCq/dz9w/2O4gRtRw
hNxpglxyvGSk6QZRNHDm83oJZ336swMryAdBUS9MH1M6N6jMaVDhoEQmUYTZSBG3Q9+ygu6cpDbD
Mta16RI0Q6IG7fZJbINefLnLCfls00U07ZLk/C/EyXXPaIF8lYzrV4mLPi3nkBlmIu4U4pJk7vrB
y59i/2U2zgRTWrzjRP5kNgi6uxOnVBoO1Rkk8QSooDSyECti5cgG1r9dCrUnVBo6b2XG7Nk8T0qo
qmgfI4ZGarLamgDCxpgygW0NzBJtDg22HUoeHZ8pg2YNus54zftOGx/lm8gOpJZwpbBs1UgaBwDG
qLgrlB+59EVWm7fy7Gyfjv+OsXOeMUf8bIf4x806jSnZPOsHNaH5TTNSelyBNuq6wqUXMB/kHEeb
vZhG+gp8307w63DtY4LIwGEIE9WyLYJu9l0hQnFd92IJCvqY0xypW3AoQa1ko4YLX3fcseaWbq0J
HQqCBrQ/ovWPgkpk/FF2FNMgIu1vHlmtqzkxeHgC5daykvUvae34JvSVt5hmU+LVfVnCC7Qn+GSz
KvsyQEKtks6mbe6zSkwObYckPr8Z53kG3IPLbcObIg9KZ8dqdoQxzeS60jxSunnRWxR6+XOeN9iE
EsF4wqQKiQcHTShpOsnHbR3Ns+NOKmEFNzUeAbkZ21G0yAy4E+tsmBJQWxHV1mc3LzIYcww35srE
UTQTpv97OZ0MIamLLqgfCzTb7slMx+bIxPdYuENr3ZfA9JLQKq8BYfupicRzzCQj3QHLqcFFrE0N
kwEQdk+43Jsvf3IU66GX0VFPSbtx4FTNdZMQLJbP9rGdtGwru0YZOQEslGm9fVvYxLiPICMase2y
PduwTzYtqyaBrPvXeZi+r09+ctbKZvQTe8HdwsyBAVFYfgB9R86AoqVnMXzuVyQEUyKq/EHHjG+p
L/YZr13yxAio5ytOIQiPN7vig2AWgj1x94tL7rf894jY5jXgojuJAGKf8ATlYiHf1ldV7STWsKfa
sd4PB/L2V5t7BDQwys0K1QqxbN/Ng/dHw8KoN8iPR+bJe1zwJ8NdRpAKUleBZouwtMYSwLw4D/u+
ZOpRthPHUVGJYOio6cbXoOw4kgQDsB9oDwWzRULA1f+3OQcMNtgcFFOz4rvhIYSpHDpxoRXKmVHx
z4RLOnBsUkKt3lQuLBIUxMyyhXAnnbcg4yzPcRyF3hW5RzJu7bz3J7CgaXPtta3lDZdr8Vij22Pu
xCbd8/mwi6yIFrguzwSIYFruXeUAqypQk0deGBPw9PBhEZOtmU4p96N4ESzRvlnYC/1/HVRBBrBq
TnDZOptRW20TlBMx/3bhqbLq7cDlSnnMyBrbZBlRiPNm0gGnsSZrTox5v20Wr4TE+kknr3zNzJq/
tvvidFyppG0uSbzuVKpct8wLHGxi1JVCEC/hZprZi56WkXcAEVYQ09ryXouspYtOje4Xwe2WGGId
BAI6x6j6yxjq61Z9EvkhaaUXtttx520B590tltTsiR9jJk5EtLjbVuoWv6JXoruZPs3l0y9ejCRM
Y+JXIACzH+wUeVrX4UDZ0s0aqzed8ZjJ1rtxXdzSBdrw+GgW27vj+n2b6LTP5BGW4Sk8m+ztmOw9
rtYmQFcb793Gms0GyXXylkZ0NU3uJxRjVKYvyj7BvWfgH2BnxKoLX6a3QRL6z5i6eERHkWpRGWIJ
TzT0NSIbDpcrX20S3J0kqEdj+ZytDa7mwF/OMcrR96pC/SfKDr2LCOVMUvn6Mi5XG2O0UbOskiOf
cvNIKZF19///XFaY7jsSgsCIqbZBWyKLPo7Q1AlH921QAbMa9nOe3OCPy1DELVYy/D+fupy2iSqM
wWRJDVHcTX63VlFS49eWYj9xb37nyxi+Bj6j7jZrjbkPOdJqDsO2W3S5sjRMoWke75NYdlKXpcAK
zx+sXtSzlozDL5+fPz0kNQbdv9pc34ttPqCrQ3h443b5ncxlfEgRgYqyJNPOmc3aFldZTvR8IcLV
XXojbk47xSjwzLvy7zy0g82pS2A8UliTPDyKHs6d0Klno3DWEdz1sJwEJeeaZHWCvTOX51weeyrj
G5fUUF4DrOfoXDrmiL79Swf7elDnmqtQPsl4zPgRTGHP1DUElhtWVgeNmVU4wJXkwPIMCUDBNp0q
BaPtrDMLau5WcTpHmmZW5Xabn0ho5M4H4LzRxHL2qzig9ZDgIP7aFqvI6m1ucV3nnCaNhQrCtYK2
qKWCSm/mlFvqiPSI/1GZvLg4BSEORXyEfWnCcBmC0HKCVWONktXqfkTu5uv1Q05x0PQjEpSZ2cdY
BtUgqNOzV9N4ASAtocZKn4t3PRwj1Bryp42r3jrOgH24bstv7F+SbUadzvU5NKe1z7Xygh0K18rG
ESDMeN5+z+5PC3Z4Llggo5jfcoAgOt0l6zUA7vR4Ecl7PB840Ytb90nxQf1TkQdJ/aCexHPVsgeS
8xuVPHlD+Y66k6qTNA6d0j8GsouXF6tQZ2TeeDj+oqSGICtJPrw7Wy5Z7gZm+s+OFXxmAVuKDYKa
mQG1+Svwo6DjW5+dgZwEVCgcefOv9xcdxzBlfFgYXrbNOXoV6R12HtPB15iKntTObcY7mFDoHomM
ffPl5zE8j7d9C9aqUsXW5+/B+U1FAUGJxXbzGHlSAsx262U7FFQu/96WH/W43wd8QCJ0Oly+0d3K
MNB9f00X3/ZhiiOAMPT0vmnNWLofR8ivZOG+gZfU0eK3+SHrXUklEt2WhjkZ8IZ18/DHWYmc1mpb
sbF8iivrs+0+o5PVVhvtLrbE1+zMrTxmdDQ52RtEZnLnPKzJQFrbAtdLxMqgV11z+ZvAmMqJnqwD
TrnBqDdX0uvD+nr2CSAagdCcVn5HgB1y1VoHYWQL8529yQmty8/X0ZF5PqSGyTCDM/nlSrLv224C
KZGpZGhgf3J1USc4x4Dxt73jXXe8pw3IyVrkJWR9rAHIXenCMEyHaRPo/ttvINzTqSID19Fn48JD
lQwJMVJpY8PsgtKaLDoXZVLUJtQjQ4tctmzDq4KB5LdWSMkNXxJmr96+LZqQGbjHPSBBGGksfuAH
eDhFiOtDTJRcnpSksWm5PUenPDYgtXjKz6BPctkufpIhiuHE5hyfqUj6qMN5Z1TtAw5MxUVSUSAY
S9IlMQz0z8V5vt88Snyi57hVe4hlGJcdQ9Wr1eWzIi2TLex/7Jb9Curglnyynv2AC4ckYPryWhme
0BMsw5JfNHB/m2dx31ywxPA/RJ4MsUUwkaiLo3/KuRjuZhvaKJroa0HgQhUcUFHf/dO0AZ92zhm0
uGOGAB1nc4NmDIYx1NB5t7y1rHfXrlCgI1OmfniaAFM7WLP3IHzYh8rsB3uf6KYC7h0mHeYjBZLO
j3jpt+EZpHumcLYGDWVnP/AHhJGyS42sO8XWwq0X9m71nB9WAyIlsTsYoDDHvyJs0U81zDvAH63H
gq19AuW0nj45VHOtZymW3x1EFmoduEXLouJMTy+ec+UhW8AkrEraAf2erBPCB80JPv9Azmsi7uzd
2HBAay4zciRJ4iIGlEFTdva/VJp8/6illO3WEiLMIKd12aU9TjLnjCv02lgS6HX+OYe2xT+nBMuK
3oJAWVqCJW4654N4wWCmnKUxg+vj452JSnv28soFAOlnBB41OUHg7a8v06/fXX0mQ79OYA7oTm9V
vpmpAqVBN2bN3Zxf8HV7aW/8wcZWWXOj1rdhN43OdJd6upBkOOYzlqm4E7KKXDMENYAsrLKjn9Hy
xOVLz8hrv+7E8x9R6OzsmQFLzBbEtbz+wc992T/261Nsb3/DtNhBg5StKGYwrg6CfnwX+D6gbMS7
UmBSz7Saak/FOnkDU8mrKGs7wRekiNd7zQb2EuqoO4BGDYufNrQGtv4p0ZDA7A/D7jumI2dZu1jE
8VFwPFHbGfR2DNSIa4ueYjG+2Vna+LQdAFZyiHHCy1+kLVvbIYd4xTDKPbpnt06Ukc6HVNUm5DjD
PKHD/fQiGflIemvP/skWxvIMRZiO2URgFS3+jV9kbeAFCu0Ts5YRDT8aCwz9Uja9h58kp3jNascg
hDkqFI4zqwNhBhLYtr9mOE/altyB6+Ffd80wx3AqNM17zFJ/jLLJQuElcN9kCzkM93yKz4mQvpqz
kjAhsmnvggQrYuW4Ba2KJbkmT2X5tent8Vd4+j85mB7dTgQBtTXrlj2ALVzRxKKizdFE8eAM7MyM
dRV0ceGCCMz0eYaLSx/vgoWicuyxBYh3EWIpWpywh61q5V9JOXxjmiaPI9w7SAo6iMv4hOS28qmU
6ER/cCxp/c9xd3qMXzhZVGENAcsgu8RkYcExazuXbUNR2RBNBrA+WawGGxSjDiSa7ROuCi4c0Agg
RyGvggA2OlEJ3k0H1KYfPqb6nIncgfSaRHsSg9RMITG8Cc9iVeDPs4S7SO7XYLVXsUa9jgXb4Qkh
JHoBW44oFvsrOh8OOd05XqzD0GyrMNkmqWfw2/EcblLFOCJHaWd95MPryIHNKmWiyfDcusbVmmSF
N5HL32V/ikVbi9YgbiPHNFsZbVB/imMTIClbgb0831t3F+qDMFAFU2i5R58gXWKK+DF45bzGx3iR
az7XZHBIn0S49Tjy3kLlFNKcTU/K+xVWkZZ1MeGC3l5oI3Q+f78A3pV9w4Sqny7cp8TohCC+2uXg
+ji3Aeu2bS47vhY1qCUW3iHqUJd4JWtGtQfA+hxRcJAcqhw2dt/u2wNW/MXifgdqOoYgaZKb76t6
AxXVRXUjtHTv412ZG4DzOt+OSrAFSKLqZqy87cPkGOKwBNDQGw09zPSLYbZLb8xdbDyRzN7oUt5k
l0TOls2nC9p/iD6dfkL/SvXLSQ7TrU62Oy4BYgxfHq//OTlw6LbRe092M/SJdjP+TUgIZDORkaiF
Rz7VUknzLiz8HmHEhqWB1FICYXAnNKp6DPkkrKic/ci97Z1pGDCzlA+YRlRA5NoAW/zsN9Uj5Yqz
49LGSG1+Bb3jF92ymw82QQzcvf6qD8MRmhURWe4TkPlKmtiNGNEfw7wFmJ5mG2a2A84548WiT4w3
liUo/hboQrrYRSljNqUvnb3FIR9yB3rNyGBXn0CnsSQj8uAj1XH7QkVAceLyk/kGhN2ZT45L87Mk
jd1BBeEsYrLaJUXPCiOsECagq6mgVxkcEjC6FSvOOtCi4iTlQNoshjyVvYxr+5d9JOc3kacLQFZs
leY3i30FWH8Yv6zNLYO9AzlEPZ9dcnc4bw28JxlOyytZX0q5pns8urxYlC1vILSx/2UT069un9YC
2dicCPqHdwK31lrUxtcTA2U5mC3GXS6lJ6VWa9bAszsbsD7PLucKbTXH1xcTKq+ljH8sHX+sDndG
e0yAw1+Lx/ZlPtBwbEiyUBwj7GbEfwktJNHqNjmOh4jWzE56diDkQ9ncdqeaaIfkJByZHdlnZzhu
zAI1LzjHK1VOMwvMx67hDwoHKm4+EQXEfXP2PyPFTN05i/UKgqrDXet0cYe1sbIAwWkMsyZ2hFNX
xyRYlS81UcUYVrLq6+wl4bRZ6i5RVV6DRxE306QDMkYDxC2B05m1tQKAN8bbkEzgidgT7BrlExyM
EQ4BHT+5PAZkewd1iWsmLmm40/L5dzmpCq5hTVvAfr+UlsTFdM/Hlg2RykL2FfBkD92X++LuZMMY
aWemFgyXucc+xgdnDVWavwsefjxZ2StgL0BvS1lA4oPhCfFXYNPSfwXEULKg+wnX6pohvrOCOgKi
9B21k0VOpc1vxyek3h2GQOz4PvVHxjjHQ//jVxZ/vyE5uC91VoeKMQQatGEgfkiuVWHrmJWNdEw3
a/OQVyV2RjiKtkGEOHx4YuxQyYZF58xvVWH28QKeP1k56RPJl1+6Ib6cNUAFyaVuPa2uP3D+f+b0
LDwnvBzcI6Zs8Crz6/ShwqROf3i3dTHlKvBfE/vR0HnHBM04lYvDVKgnB7J7d+6hbO1c8BoKzJ2N
4pRw1oqDCW+6VQN/O90NzKN/JSAHeRirBPvajOOKnowfS0A63jSYCSBBI8iOa+k94SfhYaRbkBlg
91XZHgnR4UlFC6aH4NYeesCCMmPe3rU/zqe4SnQZTJ98iM7nyYux2EijRNrP9dmjpOYSi+DJZO5o
/5jpvYOFjWxrZYCX4L8oz2jlfxCDeswF1azlkDxsQMazc/vreDrSmzhogvVLGslLEjKJx1jL4Tuy
Vtt+Q7VgAKdmV6mxbVgcDg1vge8p57iDSJ2TH56GkQ2dp7l6B9gQ8ab+xcw7mvdCmtWV3dEpYZPE
ZJdyn2gK9gPG6VrdoHW0hjWF/udLHpjZ5HsGhNZx/rB7NkNisurycwLPekSjIh/Qm5UumR2+d0mw
Uv2KeBJgzUcOeoHO13/BfXacZPfsbPCA7z7bbt34NZZQfBHFEarjb9jhZHbVUv8lla+zH4EdzjSk
2r8vyTqbH46LV9YSRRztY0dqatoEPg9R8eqxBdthRXp99++YPWzk2axig6xXkN9XiPWBfcivBQkJ
5LwgIp8s1YtmDyirNGS1jQmkIl/LxRZGWTU6BJe2QA5dOVqJ/CxAEcwTfpSPFryxgdOPsi8W4+bF
xgltUN4joABMy4BZ1L/Az6WewiF9mGeQMdcPvnuFp0eXtK6pij3ES8ynWUAMq4GN4g4nW8nRI9GS
V0T60AjwzfBb298cv3ZOGsVJg53HDQMRTufeu2aAod/NidLDSIe4JDHUU3U3zRsY8fxi45lLVxmc
ONLwteJae6+v6xfWtPKdYaT8jS82caVWzZ9g/QWmRLPcdrWNyqhuhbqnVu4+uI/u6gZlC9zD7lY3
1zjbue2w715H+uTrdMsqONF9W0cZ6lHHWSQdeqkfDlHUIl5VggTf7+aLYknR7CxaLVD46IdJXxOS
EUz9bl9jQjut1hq0iEx6QsA4pRiyg9lyrJl8aY5wnJVe/XGBBw1yRx2quLpkyckVNd0QZLOy/aLz
RtJzWr2dHovoQAErr1fSc0wW7nNEK1fjlY7ZA7btiF/5bml32n1Jis5B8t22wzuwqaaToGXu/voN
kdYVJzIfzAKGQvg40+XbHxZdAgHg1vSIM1WWWY+Fy39o5htKGWRYqB+GeFgthKfog08OiQlKyEgc
hCgMpKO9yR4hJ0wu9I8YETkXC/55RxTq8n1HjRkcgctanjJVxEJAAdB9sI0+WcPlsmW1KJwYvcKH
gShqNmDOP59qHSoOpCJ7AURtg/MJ9y31bB/jeQ+QtRCfGaU6ZdUlrUP2t/5EGK3ash73C9wJKiRK
7ZfNGCZrB7OnRAahekmHmzy/wANZcaJ9GgxWsd3YLKwHR50G0fM3Jm8Eudgu1ST4Z8DTp3nlg1Fh
1xxT9As4nGFheRXZyeZWxGMP86ie08Cn/TJ9oOdV2EYPHJp9aWP4S/rz3b95ahsSyRVOVblTY9XT
sbnmiuuK25FpouFAqAdjvzt9AuFYGGdPVzVpcHW4xkXPGWIc+YxIBZX2Gh86+mCN41Cd52ojvRnF
Dh1ejgVMQvXQ37KvWsmF66pxhnknb4+GhtRq0UkHME1pLwu8cU3gQKQcFjcUClgTynhIAROTAogN
i6KoLWLNnD9TtBT8nJfs2PXk6rX9c8oBYtjoga0nDgocj+MeNcvLHxKbAaUXPzGcJZjeUsG1+alO
K9y3RuDNXKe018E7U355XZcosxdbIAWXMUhcxx/VOWZ3munOpE4+xb2g7V5IrsxuvIdeOyVr+Oy8
8Gft7agB2dkGD7L8brpASxG5cWz+s6+KbD6JdUnYQmA34jw6aahAIQLV4Td+EaQhwSv8hXjwcGkk
uQYIot1U+WFF4DPxfsv9ITqsuTShWagaEksI7a4Sb4fRYXxJT7MLPJnF1T1Hx6znHg3UNFhlAsAu
u1PsddE/GvAGmSxP78th9gNExm/0tNKKd8wE6r7cv0eLHBuCBE/ziprsk+GtAeiJfO7SRbjxIE+3
I88u3wLK57xTMPGiv+u7fZjvZs0km7wBaOhk56p53C5Fjom3EdypfdCj2VBA204+kKaEl9nd5zIt
X+62j+Toq6S6uD307YqtUa+3r+BG1dn81eVRdIGs1Pn9S94rI9Gmw1XNR6fZc5Cgf+22c9y5FEpv
hLYtqgZrwPowTBJqP8UnGyIxV63S2VVpqsDWXObcGhzL1tHBbxp6KDOyywLbe1PnUgXm41fB5QX/
1qzPGydp6LsgxNFsw1P/20HVDaoABOxVYthJLNQj5+1f530SoXRkEKL9d8XAi4EX6C3nEVkQCCPj
vdOlDhxjavYJlTEengL0m8Bld/dANsfXrEH2MWTkD6l2fTZZ0qX2H3Us/Y/j3RzypSF2LW8XDvxk
kLWxErFfLigTFTjCaVrYU06auo+zEE5wBOYNXY4jl07/GyG6ExjwW8aoP7var8nD3PzibtJdYR5H
hffIEZfaQKy8NZ7HUbyxNT9S3a2PtDYlicXjU8rJ/qCx2nvDCcVFizhA7AFJDkctlePrya3+Zfo0
SAgWHc4/htV7STwLwu4K21PUyZtNf/UipZvb1rl4WF/2V6wVUfuHiZ4g80N7svd2k3XxE+RFDDOQ
D+8K8n+N+hdTpVFTcMV7dhnh4mN2yW3Miu1PF8lz8rKfQTtvOOMaqv5HsIhBnznquJ3gUVikkrHw
lLMATYt5mKoGR08PlmzwoQeFAyLSsLxFx7TEZla0vI4gzR68Wh0FVOa0GudsCc1MI8dvSBV/ssCu
UoxZRxhzbn4YNFnNuBeeOaxA/xTcuWcudbAWMcUF3N5+3vF5MtiIvLNTshB4QXt6anhIV+1ftJvh
hwnwidXqy6ezCiqXczmiZWUwcSzIUedyqkUzoHLjzDoX9+izoQIlnycEC/MefyxpYtokPAEGWjnI
ECfRkwuO4vwatrPztD/n+GNYe1pyxFiDg9oJP1Z7us9YpCRZuu15J/90LA0KA4tu8oYYnvD3EMqN
O/l7+hvCdvk6wD47r00aC4zs9Q2zKpCfzkTHw+JhaRxj7nD03ist2o6EGrDAKmzb9OTFIDw4z78e
jp7ZLWIgj9oPajl+KTvv6x/hl2G0Dz4zJUOTcbOagF8ZrSKBwwrq5n2dd0TlAgmAciQcdLgQAc24
r+O7AyCq06Dii6u8WDT/gQ0JjD6eI30IxLPrjffJvByqJi7qqc6a2HlLhfxjhBq1crgIP00oRJKe
Gcbh7AUvdg+0+uHUYOcC4LgDbjTDuskH1JMKM6qUAXfnZN1yetlz0YPoQnjumAPhUTZgAzQ0pNlr
8Y7x6J5cJk20dH68OlfP5blsX8Nr+Qw0PGMeSLOwYDRpa0TPe1m6j/QMcbKqFJ5cEIsR1XR6Z4VS
ojhFa4KRHAUcIaIRzRGr+MUJSZiby17FBlA1XIBvgE1zI1KDFvyZIU0OStR+gCE/ibevAzYs29DI
r4FpuF/suCsudzAj9kpyhad49WdfYItn0Q2gw2X78h6g9PYNbL0oSJRpKs0NLSE+sWhOaAKpDA/O
odg5O6/jl8qL5+M+QBp2WQtEu+MAC2KcL6hOMGa1dOJiQNmeKPipmuSO2mJB/cz3Y5ZUlcZ4v7nJ
fmRAJClBUwnJtjUVKa6nj5t6HnT0aTv+rLqR7mEdThHv9UAZOLAxWYOxydTsb483Rcm1cROErJP1
e76rDm+AKJ1lEoBLgJO1R8/i4gF84NBIv2kfPIxOrrIzW2y4BihNN7upNvlyQQkAfos/a8oBToxb
3PZPKQLYgFuSmw+fHZqip/1ZLYobiFcxSJa1+XDRudHz7MRbVmQ+oynilnZAA+LjRJt/ec/f/3Hw
gIL9u4LX1KPHmOOmKz4ky4iH+0s5g3ujMyBI22Uexjw7/Sb9VtiDBh3fo0dCxGoX4xIO0b8F84Xs
9A5u+S1nsqA8Hy0Kf0yd3/NPBBGnTUzDBu9tCJuHvXXV7SUmCQgY8cMKf37XPrF/xWD6WbLb2Jpv
91QM0Rj1ODdRsxHda8KLvzi36J3cnJN6x6K42HsumAOoBBkWluAUIVG8ctsxjWSCgWrUCl9/3LDK
97UvtfS4oSxqmNAOlx3nTnXw87UMMedHwu59uAbRERvwgxdwyYL9wmelwM2REidfNimzSgIG0q9D
Qmz5jmg8bRSkfNJddimolKOBpUvOI9pMepmhZ2zUIO0eKcQPZI1zm6YMtWd6V27GO1tLD8jCyu/H
02b7o9NHIFQLkJbO7AEd0yDM/R9pcJd0D/Z5w6EOqvHkYC1f//K5qVePxaVkZT7e5u2PGpYhhXc4
eUdmXOwn0Mwj4m3Ru/mdj3veEJp6QdytbBFN2i8MpgAlrIV3cz7mChiWQhVo+Y050I5aQuIjf/EO
YuAh/lRFPy2AfM+p7U1YwQpUgGJMKGqXaVK4sJSjCqIlZ0DbowrZoUf2OzvqbV2Zz14RJs4ge1Fl
Fir33LwXV1J66frOEiwCJwlXWWuBzm9/sDsZrni/tDdvgxgehbIqf7hV0En1FEuDcM//xwRw1B0B
KDlEcjuYhYO5Gj5nPQ1SNW2Yb+2sHYInxO6vtGHedOOHkylv9QMqUQ6sxovh45DQoLy7zkFF+afM
uTlWT1b8wH7oVAw4CAdAbLi6Um8saLHY3HzGU9olwRUzwNqqxl/nSTelAVYhR7d+s5ffc7r+InqH
sOLALFBVI7BVcLO4MQFGo911rit85i2a8fw2U626bp0mRJDw96t/ZvofwhZVotR9wlm8RYnEwuZJ
VuY6uzvqOWkd5+DdpbJkQt3cTFXF9JUA525rbEBch3Bp0yg6pK/8GYgXsBUMtlT54IssYDCD8dHN
4fD62cDVvbuYDed0oz6FK1XrL2ptm/C2Pk8eazwyiLDh4Elf2KgzjvlEJA/wj7bz7xV5BE1+S3YJ
NyBnC9J5Pb7/DSBSA6vxi7tIIXWMsS/TnnIlY7OPlEe2LoCXupxISEOsd6DL16pNoKfbxjHcvP/h
eDL+ZodQxy77I3C4j+7y4nyZHr7sVoEmOuzZX5lDLsTSlYA2k6uUwiV6/9MRR6BG5hIUrFqd0t8E
RIU5XNhNBslpTAIU6+2c7aakTAN3I6buTffuDh+XBBUD7OW/ym2CHYNBXCbHi+S9PKUMtmz2Evim
gstYwyFtrP12WFgeyqjtB18rphx890ln0uOipkbgLTHi1QuodN2wG/IyXCrXBenD/vUpOpNv/Izo
DL7zxarNAD7QtveheIzbrKkdNd5uXE/3o/tyYKtbab8xZnegBAfWXvxj7o3WpQNnr1ojIYOyzeZ/
/bWsz5AmHmPi0cP7bE+hFp3/TghOMBT+JEcedInJeKgXfEY252YH3kRbTYX0cQmSpe3RxWFlYNuB
EWO8X+pYFOgxGVL9yvs+MR5SmjrAQxJXFG3jUbxd6oWkSd9kEnPO/GmcDijq4LehVJ1U4RlF3QUg
RZUJyKOhRrBqGNHA56ldhnHVHS2LxP/K14hih1zDLPZMFca42H1ZS3WA3P4ofuCt2nfkkvk+6Pz4
zSFdxoT2kiXAEHLP2LyPOp7JjFTt1TuuWTJ4GQB0qELmZeOHxaQIxMcf+ssvFRpgD0Ud9AJz+wh0
cAdqmTEMwCpXQU+PIFdNiuYjF/fLNgjKEeiwAWT5qSkKLIunXQvNw+GYnJNruIsrQdPXSVvr5xV+
DZSfNasz3mf3DV3ZLuflAKhCJuWwa1kkts+w0RNIoWGLNDA0KadHA/CMRXGmVIJTAeqF86mSr1J0
iz3OqOHH2WI04VRyyhT5Yn4x00C1EeNon3022LONyPrgQsBNndEkGF5CB+L1C9gH/iBuSkbayK4V
kE2zQhsBSYo+pwXIkdPYsxZbrH+m7T/r7D8IpX7HTX7HQ+u0fdoPft8TAyNUhaYqi5lIkyzGwjvO
X0ln8kjPfg+SPHBqbFgcUBC6dGvonTe4wQQ761oYnuYxUPRxC59i8o3kbw9yg1WkN+d3gresJm9K
B35ggJT0iZa/AAeeOCQvk9PyHpLxUgenHM6wjv7+Or1sn9OrJn45GEc9/W45zG4ek+1KU8wegvge
YTWFQnyiAFr9wAvvVJpqAlInDw+vsJxqRR7W5/iTHSe8iEqBSqjedaHpTIGvWRc7gOANuEQrC+MX
Ukt4xLbvJHRLm4JLM2+tWDwUc2+HO8WCUwv36MgMkREKwxk+JKfSQhjhEWHjv5m/1pfYGiSd6YsR
RGKsun7tE/+cXbsKN8iuEMGe4WEoDqOz13Za7tmDWyd3JdjOH+ie91szmCEI46eAGbx9IkatwGUN
NrAsFRIpqM4abgC1OWlMYS9VYpi3nau3AFGjYQ/7OMWgaUc++2LyVO8x5j9yMPq6Z6Rgu/+g9b13
mjQZcalpFbRShjKY4DjMzMxW+NNwnId4SMpp0imUoNpAeYG9XNQNmLJx+u/9WwKV9wHAdZK3GbNE
5njKnlKfd/wBfSWDT0wN3PKbnRgXqmHGwz0CO9fJZU0a1YUywUXgab2jezFMb2VrrM+umt0nMNPT
spt3HtX8PXzybMzM8GkZDcL2THltKj7Jfxyd2ZKiULaGn8gIRRC4ZZ5EEce8MZxBxQFQkKevb1ec
ONF90VWVqbD3Wv+401DljSCt3xPogd3XvTk7jUddZGnyeVzwHDChzsR8BQcKwkNvFtnN/Fj89KqV
1rSoQB0GKWdZmI1R09o9q1qxZJ1f0WP+tbjS+WSQWfhkYP2xp7DUnaqVaqnRrTSGfjYe+uRhAmJO
XiT7GMMU2H/TTRUy+QGyES+Zuo/ovYTdgPiY81typLF26N7iGRHLYEPgCALOzniuEER/qZG1mFC9
PiKnpSBggVu9ATJuHBEsjS/Q2Kg3r1bay9ZiQU3xSqPN79GBBm9FArZZ49xbaDezSWFyqsb5MeC8
6FoxBZzC677/bFiSlYT942NeUGh9Zjon5tZoaXjL7eHDkrZ0GgJ4Y4Yg7YnGS7foE2oy4QK5ouRk
6uenvUy+8MXkWr5LquBMcHcV6Nq4Pm1oXOm/8ImT5z6TUAEQbRhlKlZgQ+LVogwj5NPRTxyXzPC5
LdPwU1h0F1mCBDbahS4bYDgkvnwontthBn/z9y2zZbb6cdiq8FEY3H2itRnXXjwHQo5Eos9Bdj4+
JydLInreGvCj8t+kzFBXNLRXxP5NUaMy2XD1Z7MyVrlTZCN3byfdFkD3YPnFEMTbbMF7VIS6QV7r
0XWBZpaoCSQHrGIsszefdgAoYNYsqC+PCEnSn0tvC/hHNnQ7kyfPCGUJQ+lcWLOupBdvQYP/vifG
4pk8k+Nqf0mBlidvyC1BhXbrkUvNvJczbwzJ/hf4lgbUZqy3bg+TFh5iTtdu8+J5fO6I0Xo+7Hf8
mP6Y2gnWWkOH3ee/HYFAeSy7GWkljXc1y4NqPU6FI4cy51Ks+g/Mu3AAY9jkeggBijycMMrZV7b0
qXrsNWSUQCIVh2Jy/fuEOtTSCUCBcW7c/WkG2u2f0NoRppr2jsWe+4onU/c5j3s+7S8sCjySxONv
nSl3HbAc1b2ApOqhstf9mOWKrceBAWKyUaYM7/6Tcxuhh77JJ4LL3HI9cUnlfNA/t15L8RvmDFoK
yBcoS7Wk2cN9pyX6R4YT+xF9YT9Y6jh7OU0667IuYxwlXBjaDPxv/HOP3LqRflQaoySbZtpxvahk
X8qly/UFSD8CsmnPZG6Yb6bQuF3mc8lRl5JT+Ns0r4WO6lDHPL/0PslrPfhMkTSi2AYZF8s8C8OB
GYJMP6YdvHrf5DXL1x/eNqsPoF6gGBEX/48MOUP8ymiy0bjTgLZgYJ6AQvK73e16dnMycpl48JFq
tjE/bd0YFRhXjH583PfEbCI+BgJZE3KBye2K4+tJ2fwQZExqp+EqBU3jmLXJQE1HduWRVkI5Kziq
8x0YGgqqhXKSWI8wh/3gzWpA3jd3BjSB/Q2/oUQNCZdbkWKe4Mjk36HxCawcAXE1Ee6TwhGSJ32D
NxDmfsgvU6DcfImeKj8R/qEyWubsV8zX/9nZ97IE3L5Neij9t+tfVAb1H7r9dvF0SMd4uvnflYhN
d+QfWCU99qjxJYVYtAZjAbuxIVhN+kI30BvT6ciipvHOjsLhqX2aTwAVFiqkSENT9xKFq3EIR/6d
FQ6sRvn3OjX7/w0VGtguGbPnkfdEZ8d5zRiPSwhFgroUsAlPv9lLiVWsLRUTYI0G+Zm2Swly871H
adzwSdTjL7zL1f6Fw81w83DjBtjdYkSExGJ3Q3F0R6mJupnhmQuks9jOf8YmFwkcAu4VZ7fQkkaX
aHO1bRmdBoMdOg0qKBY0oXIbclw/vI0QV77ZWd3igPp/juUYehk0f6Ju+Ht9pGeJzqxB3nK4XUIf
Q3j8wJmzMQdGuhkhDMxCCWQCJva74Otl+LbREZnKRFmTGpc0tnIgClxLMub9pFzXfCTKwqPhdjY6
900lfVnnMnmmj9Prrwlxd8KckWsQ0xqwxsG2ui7WlGn7LwSQEYeHMg8qKxNwn4ru4G5Xe47Det2f
VXYV3ql3NPgoYSSpcmWz5RyB0gD44PtJrmyZ9uFCQGkpZgMeqNYWpVqy038iJhggWQK0gv32kW0H
yDaU5G3BGy9gxJwejWXgQt99/kdqZHijTNfl4eXwBZ+iLHFCbjETHc9YQ2o8SVRcFG59foMDA6f7
Pf8ebBo2Jc358r8pw4N82DIlSOE7fYyvp+v/RljOpx7SJDnmzuUsea5eql3sv2q03YbSTCZrFv1l
aTwO7YbXDstRdoJH1qdQLxce5xNuEOTw1fzDsu1/lBlFuQwc11BygAOA+Zhd7cEQvhUFJLowoTYS
DJQwYZIZnIIlAi7xdv2NuAzu7u4dNT6+TSa1HvBFG+ebZoIIjAWPq5eVh91LXbU04ho98TaLB9Rs
3dbWz3z4CHEGvizcpYKAVSkla3B9APShHsUexDY9oqJri+DiwdeNXEBlwDzDtM+u3pmoc384R2KX
yMR8Po3RWftrUfLDra7zTTHJFhLHdywRI1jjUrEvHNxsAv0/MtYZcsLRrCayhN9FoI0COC2dy26w
vk6H8CJF0M07KVJSkjgBM2G/r2ajUprq9Eeo91CXtS46dgiyJvzsHydU6F93BAzjMn+gnbsvSley
mNtBkV4Be88GHfNjAVIPxsM1jUi7iiQO7avHHgu162TBBy8qAzIgspeNJbAFqBag3rSXU03Ia9OH
G0pZ4qGnzU/wPl9275Ij9UZ12TVS0d5ju+gj2JpIbp1Z0lkKFPoKtm4ZfexB+lySFfRbEkyY1k43
/f6cJngqNArtfzMI66iaM1pQzLGudj/7w6mtRnok3A+AcwhqGwQ34XBiewAQx74FyazjYRXOaLYs
dpBByrGHA8lEIGmbZuKF7J0PmBnQanmGXQUDLD7y/yaNlFbzVWOcYcfO6qYxMH+yqaBXaoJlXxXe
suThpunghBeO5kWeAGZ2Q2Nh8/QN1riIFld2KyMZHjEfoYykCNrJes5w/iSofmgdcYcXePdaN44h
dnHR/PdOIexlU86wOJx0czZrK3M2l20Z8sgiAsKbz3Ob3IucKHZ327fowWtC5I0mGoW35nFVGOUd
lgupvmZU5ZiRL1oNk6kr+0TS+9jW8PYPEQm/sIzlQPgEReRWGlzR4ZnB6y/FfWMCeUX/nXYyvP8y
C+NNvRSWNH0swEozqCa3dZBg9Fh/bAv3lSGcbDQ9oiEXBu00TMbdJLQsEzMbOQIR4C8qxNu8mOPt
A/fDEWeWuMBSCX01F7/nDXzLSkerRRZ+MrSDmpcyFVkJmQDj6xS3o7U+Hj9bwwyXPQ+r8Rc5xFSI
aMIeN8+017oJd0AmCRXFaYCHQng6+XLDcKwa1nrp4WSX6PnjM4GvzEGiMZqHiRnsdpuG9waRC7C9
jJ8FFdji/DO+wo2xWzwFSqIZl83lwMX6NhbQHmRoYJiId5746QiTdC0Uw6Fncgrb+Bkw4uHT90Ks
uzX4KhWb9heD7dZYKLudGKibyvsqToPUMl4IEzlAVnIEXDwInfsZYjJB/cEf7wth+4jxhcUx9XSN
hxYvggUMgEceZYjHrW8iGcOa9rKWksv+jVgaydDVXArfdN5FBeAYvDj2ezxkqkuJUXE3D6tomz6M
FYEi6tPmIjAbdPL2CkU8rzphU/MX6TDIjAP8Xlc1jDEdMSiTvbcQXn0hptDAHVDURNpkZLBcXDQ3
IkZ9vXkZfMrs0h7qsye/QnJ3kxRWljbTGfkh+hR9iAdV5WdxB3Nmgj7ws4GcfYyCD4YXz07JIzPO
/NiQzLEmCVA7knoAj/p5GEA2Lh7eLk09j6bP2Znf/7V7ovM81kuNnDWRduoOQuOkxtCVPWPFuBZ7
pidL2DH5sWDPyMZo4FGJRRCpEy0PDVpqRNokpDBrEMxx31/RHvKfBlZExza+LG+T7QoTa/yIY4IZ
UMOlQcyAhx1VH694TzY8/bs4m9nMLWmS9GdWIqApYyHeQrIa2PhTGnfpJBrzDZKUEhCealp86ZnP
PG8scZV/wJOQpxrLNZuKPybT4nh8mBi/6bXUkgHnF+ADsb8fXz/eeVAeizNm3LeEJsfDM4WHHf0c
IlzQXGOg8fXs0ASkrz/OdbPZM7NPUsIkohpJ8QNXJw9p4AHZ8a8Kk2O14uzKNcM7v1P5xqpy5svi
fCMErkl4yNU0Q5lI95GzLp0kTOpxHGMQzecrmSbjoOsjpG/NCC8vqkDG5mDxTLEE8Dw8LdOOXkQV
2GQ5xCSoCH8tqZ3XZRRrB5sfp0SBZzKAtMSA0Tn0fBLCMyN7hzyfBYUuI8twbUJgvNhwtUicIzYu
UX54McEOp4nue6bEiwuOYKOe5g0UkWUrodeaTmvjRFUEAR7/06bgSv13Q3oMRVaQLTzlzcS0RUQa
jAzZlUQrzYw8ArJ/64xMUUBwIAm2Mi8ptoE4MkjT6dE4ThUKheAQx/tHuKWMsm0spOgUKnpMuAax
CUP73UxH+DydEol7JJpLEaiUs5ozvl95POg0rSiJiJPpD6kFiO8okIkivged4pAboZfOD9FxjNE9
Kwij9UdIkh0B2ZTUon3NjFhA/Fa6+GuoFgXAvlgKKPNR330c2CPGw8pQ2WOPxbwpkaSi4rl2ZhaX
Z8idSUdOxRY/AUkHHl01FD+UIcwTeviL+UX/8YkIU901XOrCxihuUsx0NphnD6OcBsxhUFTKUpF8
Z+2OPfuCXjCuf4Z8saZC3zqY3USTFbUsEuIheHA0/8TronC5nwEJPhx+WNbI/+FXfVpv5I83IbxO
clLF4Ppx02dhxxFQmt9u8sP7cSB9j2NYoYV0R4GKpYAW0PsecPmlBDnew+HsNv7iAwwpwamJde2R
2nkPBdvBzAzNK8ggsITxDU3ErAGO22xBLAuD2nokvgQFa5D9dzIEzS4ZWT+Mw1OFGCJiElaUfW5y
mHfvixq5XdGE5mRpS5h0X+RnUpTZMyHIIlGYokCan1Dbo5nI4twv1g/Cj3vLPopkXjPpmOFFj7/L
xwwUukf0BkqafM5t9esRSAtLNCDPBTFceHeIQjz/7CGtDSrYJZg1Mj5E1DalIXAopqVRpp6wKZl0
oF0djcwpSjaAaakX2OixEteIiPwbkc2dPS3MGzT+PZRTHDpQOBO4l8bnsSJ+jEEf/s79OBtIl5F5
xQfgxPclygyi1m8nbToQ+ayvECa8H8qe+0B6YFCS6tUerh5IIVqO/7uC6OJhg4BEjhaVx4iTklPq
/Jd5CDITY5aPSpG9jRHdjEeehjTywnUkFJ241sKGCIGIxqwUJIUhj9Fx8Q6HcybE9e9nyn8fM41v
OER5HQFK+FmJD2Yv/K+6RSE7raGbeZt8xC01c1DUbPjOeX6ERkEsiIIMuaG3fYBMTYuHuRI4fgUn
OvS3O8IYZ8gTD3hnFk/hoWqmN5H4Ikw0MCj2Pdi5tTdiI/2avWR38xEdAG98be6JMeTdw0MRkVuU
vJXg1vx59pogliMk7SYgN6Ty6T3HCfD3xBIKQSpDS/vBbU5nrNHtYY9RXIhGUVXEQVEhNDmwfPkf
BC9SWOG+Eou39LN0fiH4b7yeQj0VT7tZZa14DkzFByo5CkEr9oexat2upofXS8x64uOUqEZRgudU
xAjUaEmR3W3/ltf4UlChUhrH4WTJRfinrRCVewWY2sfgpBgEbN4rrMB2DthFnAIWh58r/D6a2+M4
/ZFAy98VYA/kHy5ZyhCBQMI87e34uXwvJbMAfFl21E1D9aw186yYV5iWJsSiiCkHDgg1xWssnpZ+
36x5wM7VubKP6HLsDcwmOkIR3HLBtIqbdNrnJ+B/dB2fI+5vdVzAqaBtjos9n/zLphYDvxnQ2h0N
G2Sj3cOzeU1GMVazdp0vG3tkNgvFUQnKBN4TefLV8sMzi3XKRpghhF1AajwTOwF2CzHDmySc3pi2
XoB1sEkH5n7MdsTPIFhe9e8VM2Sh2inha2vHJEXuy9xIoqQNPFpDnX+8nC+ElU7Z3N0ibDEL4FTH
pnlHgcehaXI0o54Ic6wss4F7XfaJm1lizwMHZprHnCf2krSH3uvmgHGTNULoJsITVO78F96guTYA
YMK+w+5yHpjPSDCXasJenJR8VHQma+LnJRmqnTLU9uYtQ8b+mTlBhJ3rd6x3fe9z6Ar+CpAxptGo
QtPDSXvfCT0XvUSeHCsbVizw5smWcWCACt3jdlgMEqFvgqBbZTwFGIoslWmmn9B6S6xkMCl2knul
rROB4AXYKF8h2MlcNHN+ZpN4+MESDqXJuIh0zFUpYVcSLBSom1DFFj635Qfl4BN9FE84jDS8gvtl
ubG7DSIuW05kFwiFgZdWMHIM+oKHyADVdf4B3hIeNzlEd4g7R0aR71K6RtwIuuZ6kaF3wLQHT62i
huh5UvDe1YSCARThH0SL5Y3G591jJ1nd+XsW8PWDcRFwiQcZ49dnz//jvLjR/IgZK2VsH8vQRBc6
pPtoPCHjcCjwgtwnwrnUn3XT0UL+G9L7644WkpvHQ0J2fQLlh05bWr31QDYfx3tp3TN7uC52NSJM
Rpm7A8ikp50eDI696H56WjKlLwKOsnvBNWhCvogRq2z4xCefzSnwmbAld8fbfriB7nbZVYRCAMlA
cDl0m1RBGc/+OX2H2gxhlSdzdRCVcfUyYZksuILf+8EZBoiP9oUGTSi9ISbQzqFVeZpKC8z9BLeL
sGuHqx9oOCaUhKeMSm1/5LCGgEA4ZVQSr1kENLwQ84lLAl7vBFiukS1kVHNpRbMdaKjADbXWYG93
7n5v0sdOd7j7Mg6QO1LJUHsbyyVXYVgwDeic6sL3fHUKsKv+BMFJSFcw01rjEuTMy2IyxNDGJ++u
6zx8pbfkmz6Ol/CTkBmtcP2/rMbtoueuRJK/bg8f1nhiUqORK/2hSEZmjUZtsry7tWywjuapOm03
l73qF0gPhSEHqA8tfW+qzQRxINHm8XGLpMGfsB+EVFmTCtem3byIB+t2XUcy6sy3e/njLh7QLtoT
bb0UMbqt9WJCnJX+hbxdbEh9uIoBmjH7IyoEalpIkL6CR4Vfog/JfrZ10slpRtMP6BuFIkmPKyT9
AEgJCGJ3yEFj8+i1ZimQ/wDUUFr3AUPaSebX5NWsv2uWjsbqYxOCywUqaY/V7MHzPK0G7rOxkBRJ
UMhx0ffzpVw6TwTjL9oD6w2A7yC9D00JrxTbj95fZrKN/F764/Cqfl779ngVH8OBYb0OA1YRHRxP
6StGDQRM4+mKjYKNq0PWCoeIpoz7bk722wPVD+YQOby9PGlPcBUT0wIlY2WDN2UIke4sF+sRgbzq
FpCEiAJiBzhx87STDW1fgVmcsNWEim4+Tl+6IvzK6ybbFiig2EOwll//pxLgTsE8+4SpIlME+Nla
YFKXiTq9jsx78hrDsqxqxP8VzkW+V9TBnCOLywR5GKfIR7eU3AKfA5V871FRkeGh2d0ki15XO2fF
uiA1oBycX5F/kQtpMH2g3BA6YwXl17F2+Vr8H9gQvxAUQolIBYt1CgSK7e9hozxHeo1uA6IuTjnZ
1jgKqKOYqL7ql9Z3Tc84vxac8XEE0gdj9kuaVRU8ma7vwR1+TrEHPBYBQnr6OamwK52OkZCRg39S
tWWCkKnN+Too6HuqzXEWvg6/4F1YFCsTrmAMAPtB3bmWFg/3SUgQbJUQ5tYkGYDQN5wFCMyIiOBu
4xWHdB6XixsbM89o3HLJCHZYyJ9B5/CFkPwVaLxFD6jsT/qNR5w68xYVJRKwE4YiVbNeNcVL7mCn
haw0MHIVIaJ0peE18rOhP6BQZKrybRH50aeteRgTtTtCnNVhL/sBXV6memFrk4x7+ecgb6OqTSOl
VTcHO7odXkG3w1uF7oNHczKE+NDHOlJ53mROrueE61+W9i/+Zj5JXptzX/cr6nAgWhBmAS5QcYsg
Gt+PRl3E1qNFy22DbYoYQlqXqtVfZ7ufjiVQWudTHBMv0fzjdViVT9fTcPPF9TL9BHTc2F1uPbEq
B/pEduW7Bbgtg/lVRs2NCYuItguwZyzexT2+EK9Jr54IJuBTF1KdlY7yH4bCG75hzyGvMJIPsfBh
eRvtZXSxVjVFYLhd3z0IIIs8tvusIn8AISninTFyCta12/pBXUPUOzcIDV5ctm+PofE36zbZWIu5
SsHWDd6lhzvYoDy9SJZY3pB1gX9Q+emLuVVaAXXCkwIyILWzIHPRxTDM9KImaS/Wh5MelN8mMIIl
d/NGORjAS2/XfJxKbnI7dOIDxYiAxJlnCsKgCgl9WJNreFbRJt8TqCUf3AlzHaW227NwGPEtIQKI
fsHWVZ1P8sJSiM+357RTzk2HlnRaegxCNVoqxv97hfhDvuZWcX/ZkjP6pW6dtjugrwFqbJ5JnBZQ
3tS3UyLUonF8Wag2PBGa0hA0r4boJTmBJ6IYASDRoh8yeU0GmMaoJLrFVeUIe0fpIxTPH9YgatNh
JIG9sCSuP+grM5vQ7CXuy2Bkyw/v84NEU6b3MeQTyuQeJ1ydtAvw+iO+YYy33RRYnjIQfJzXkOZB
jo+oxbYiQOsBVc3WZ99fySGaBpaljtyjDsVDIu/5xpzW0UT0qNb30Mwbo83kxQ9Bis65O3SHhjO5
EH81t+tUXz4nd0R2GY3XjX15WKPd0IGs+qB9IqS0taikWDXutzcu3uaVZSozaQ25FTYnNz4c6erd
Yiw4X1NxYJlZBmA2WZs+HKxY7Gl4p4vs4yiWAMxVu27MBvylZi4RSTJPlN3Aei2ons9/fwNw5/Fr
GP+UQIEB73k8Uz95rKAChQh6uwhgRjFnTM7XyVeLn2uwY1Do0LnmUxVgrJlvaS+nXE9QucOrXXQi
NeJ6gk9Cqs/BS86kWnqPCGhMEDMIXfC3bAsHYOI+MtEEFzy8Mp+zFnbk7LTuCDFQh0wZVfBvjrHD
HjE3MmZQPuOM5tieMDWyQWGm3rA3VThgU2SCtiT0QaB3swWePiALL17dw8Ff7iNCw4LH12pddiTE
EOYYbGmEnz12YtRCdzG7ukASJVrfHvW8FU2JdfzcPBLBxT/nI+cHC6/hAyWJD1bRGyTNZERSAirt
Leu80BT2IIeRfffEoTG0u6CdkR2ffBE23pipSaNELPvckfAJ5sqeChrTn9d/3an9k727cMFcAzx2
eDxgs9go+D+Wkl50RsYaCLFgOy7STuJNFfrBEcsgpgu2KJQMMcs/UcpC8SeeYfjHI2R6hRWhQL97
mTbrr834j+FLtTGMkK0jJKmQaan4R7YzNLEKahCkS+gZuGSZziMeMsYM7A58hYA4n4kujlpnMCP5
P9CRCSP422RhM8EG47MVgnGXJ/ZrTi4scXNZNqujcv7B36HNuQfiCFr0aK/k/JRUY9E4epJP35vh
EMe04t/N3T3Gz53bzzT5YUpmbX7PaRBEZHn3IOygaTAHLQcLNHnILHFVRvK+G8Ot4uGvxzfnw4Eg
yODMZmnhvzYoNomascu4mD797YSoFmTeDNEB0y3JTUKcuYOnG38X2dfiD9aCa+/vrwnqfdxG7ohH
inJyTlms+RMEV8LAqu7yzQ0lQJDFhDWYPhayAuKH/CDABx5TsqACPTe5GO/oxQE4vRsjarOXQ/Aj
ApVxnIr6I5G4BO90VP3rCbEbgJxK+BRlanxHiAIIauwTCJncgITRxpiCQkWK2wNlH7pMva1xTctQ
SjEEIUt/G9vwapdoE18iSGsDUsAebDUHirsR9b837YLoo/7vuLU5HuinYhwUQ1x5KlKSL6Q9Qq0f
msfcQbT6Gj8nJe1VLgDV7e/5NIern2a/Ty2ie0SBoEn724kFvMH4gP2jxJoih78KxjI7iT+Ozqky
P1j90OeteICjLw7tNwC7gA6k5EN7TkE9hqmuJDJH/xibON6JAmRvhNrER3tH345ua/R1BKZh5KwS
+ABOSZ93T8LhqWL2fXvEr64HluoVJ5ELK8/wVWsYDL/WjXOxOUsckgMs4bdlPwl7znPPYzywipWI
i3od8hQjzx61HLbSE2lka2YwDAsMZnCSFysXztIhfPg9EW4glUnAHnUOphMzZwSDkg3lPZIcnzwE
caocKkgAsHLVjGWvOBA1NZE8ElepcOtidiHwmr0M8uDdObJQdXCrIg/k7+R/pMBaX/DPurfCBB5+
I2tAD7e4TTjPQbxWr5Pw3BjD0s4zU6IxFIvK/sNNiTUgYNADCIj5eJCDCpGmsmgBB5p5lRIWwdgD
Oa9uGNNiLCkzFhaEg8JjiCjWwpWN5wMECsCoz1vOsCwyHNAYoI0ekf+ewUwxI8dP2P/jzYYpRriU
g//ma40bjrUYme/+E2h/r0Q9IudD0PODnqGKPWeXZRURzmmkJ0G7A8yGa1S51/UoeQM8ImSA9eSN
jYMbukkcL9AY1M7x0I/Qm2OxdAE76UNm/za3BHHsML97z1O1yOBQRYrWYNHM386XkLKPB2l36NlT
oaj8mpfFzV1Vcxm1DQKAw/lIhNz8j6zIkCQ6boeLJeIY8ngUMNoGtS/ZKEbJxUDzwpBA+hJmU8lL
+lsIxm3InlGPs3Ev/BJFCNuvn++2RNvrgKfL7ljk0b8WzoaXnbFiPEz6B3mO0LCHAxlYFFF8jW4v
NyVmaCxrG+4XWteORUSCkRC8jDOXo+XCF5HtxZGMLoLvqL8S/rnrUh8T189C1SOuG02AI80f3tDF
hjOH6Vjh2Q+rtPsTbx2qKTLBdJIlMXNT7MoviBsVSxouUwZ5mtXnxSpHYzsETL0aq51wh1/H5EUQ
SiMamm2ehiGBh1ooontuaNOezpbIqdGqnfDmXNEkEA2Gv07oewh4WcCum0hwli1n0jeWiToloAw9
RIp35T/kSxk7qRrmI7k4I2S4WD3VBZI9705Sj4sWMtWXn/2bnQ4Pyeyy10pTi3tHPUIVCnJcOVfR
Z2uOOIJFUPAAeAuPOPQGha0vftT+Cikz2M7brghp6phaGvNxwMdm5J6Epx6ljnsPhg9zAOtN7jVn
7OzJhsc7iAwtjy4Ys3HR0KBHUgF3Wx/FVmZLqDhZAh02cAOK0wf+YzVc7Nhwx4wboMh0KfLmHxHG
J3ehLspnolyztSpSQr6rvq2KIBN9ks++czm4cQbMtzxcjASoNHFz+28MVe1Y6plM9q8E9Rjaf6Ji
AKV8md04t+/TS3xbFoAZ+WTYGrfDixCOYrIFOVWI0NS9z1JhwubIsZZPKN4RVw/Kf/s31xHVDMaw
3VU0xFLQAKlVEWSr+T09HYA5PIhoxDt8dULBmwHhEIV0W75tD/eAw+cgch/xwUxHRHyDVzKmLQv+
Rv7IByRJBPPnqzwFLAWtyv7YFoLKV92ceoss7IdMHujoe97DR9jB7W1nUXXmvzCwoikmK+AePfzR
uRem3E5QAwR02/8DnJOaz6hFf0JyQFIQKAnyjfgDBOiy56kweiOLpkByT2qXC3ySgYxzWrnPn12i
n8IOELxndNCE1RgOrzPr6EvA95EPdjAtwYvpx3FoyYUxm9RR7mluvmPgDgnQZK352DVNer8pa9+M
YMkJbXf0kVKIZVFo9PaIOYiGpL8Aq1mFjVooflEpsE36gTqhksfqQvLRCTiRky/gIOtc8jjIY/kP
jyGCACkBigHxKD/+kDo+fE4P0ruKJThYNavT7ZKwEzJhZGXzofcLsJtZiAsSUhADLbAbeQytRBWy
0TAP3RAuaYaOkhujikBZ+Uo7SoxadwtIjz6Lv3OLCv4yQxuPFJNxweXvQWnrEW63vpgaJxIwZUOu
Nnp4bj28bMYym2vg4E7YUamurbFVDHcvMNs5Ml0eXu7UO7AjeZPwZEInyDFOVRTfRdmhyYTYs+oZ
Uhq3nK7h/1ykRe/JUMevUS+/jERH7oLO/EFFU9qgWA1LqEzOYAEH4X7RNxbTgXdjRAAf1fmbgEup
ah34AFpreiuQFTPA/ea9IEf2QJdXUFdG+iSuetnMwRy/RQAowPPtni/M15WIzLyOn4jGdzwCBGFe
HAT9PTZ1aUVdECFwCAdUXFIMuawVwhlnMdaDBrHaeLqxvtzZndcyMOXDASvhpS2ZCIlbo+9tKvC6
nCRiZcEs2xB00yxbBx3959gLNEeqBPj6C0Czx+qhMcmhhBP5sNe8Ttn4vyCNf4cUCZPxcztTjt8N
p5tCLgcoX84v7li/lT6FbRJICCwUdqeA0VYCSyNxEOnqbzJU6B3BCc4VRwXxx3KKv0tyr6HyFKJZ
BW/Uuqorkh1YXmZngIQ/VNsMFrhE2pliK0TyZWRXkTK+gLrcbgqXfp+5CtKwyFIIZphTUTHBAzTt
17g7UX2TINBz1SVyWfe2rsmf2LQm/jjeB3YJ6li2lmzrzndS8snyNNxs6rCdcnPd3LxvqhL0jl79
BkOlAMz/GEyEP3QzdLmE5BPTJNVVtFzd6PqlEtMgTJxQWQetETEJPMQ4WqYosHfQf0TVmkMU5SGH
mO2/3dOl4bcEpPN2rPBACNEWHRgINxpW4RjpY8PhPalxssPFwF5HXdzuc3xkr2BAdvGyXSIW6paP
3QHynYxAba44ctC3FQFcnD7WdcZyg/CVr3DyGtNWELI0r0fEkvTZBt2KosbX/hvexg9y52JmC5I3
EbjKxmprcAlWNuZ/Q+QOHn8e/+CV67CYcoYxhSFk/BD37a/auD3J6LyRufVIXRtYEsjI2wWhRRoO
3QRglgWy3/hbW44vFjjNhvqII6YdP2zscooY3SQnQFBzjICYTAm34dqaX81LnPlQZ7BXhuLozG3o
Wr5YtsRMJ59bkkZx5CBJksUtT96s8CD07WM3adm6MaVY/bjvvqIWxctZ+FcUEMmOBBtiVSb6lAUO
K4bw4UFTeh1op9+fVoymxzLUpjr9GmgY6J4ljXK2uXFdOHWMpJlSDmfg4RKcf9EvV35jvaPcrqc/
dOnk8WA84su/OOVMfIwaZumtRxpUIK3FY5nbGfVw2aQLdRQilG0SASQuElw4A4x91Q2Mm6J1QhCc
cleDtDmFJ9idC8w/YoTVNcX04L+/OHb5JCh/Q7D+zMIWmSR14qzKPUbv8I2nVDjAu9kr3Pqj+Zbb
9Rt3pz5ZqyzdDkD28OIwO1OU+5xDpmTgLZbifW4UZQkYtLJu8PuXhOrNK08CSRXmC8p/NIe1f5PH
wgbsL7kRx2xjICqkE85AnkN2vDWvSDiI4dWPYszaMMoa2pJWehla6OWJ4NyK3Mkhp1rB8K/F4nTj
k+XTFmuqHGqx8L8rbkR2Km1LrQfAbIjfj6y/ycCt1gfVvO4GTJarG1WNLxtnMuZ6xSV9VxiEAOod
eB6k6ARwmO+k4nS4iagbnGT8kx9AStnr4wEZub/lEb81KpE9SvDTcy9kxs3kkxvyPPevHna9Gakr
fbCaKspCTjyq+lggxRnLNc8TerFaojpnbEWAtOJ/D+ai+XeORv/lcT08ffbs6WD383NHoAMjz1b4
TiejCd8lQOXr9DgRvYEf0no609orxtkZftjBcMrZzqmJSQLxvomuYwMVwWKZfqk0GjEL9Mcs7QDD
HYWCPZGkMN0SDUoALnHL27HA5nCFfsf8qcuESlEmlQovA6x+5zxjjexGBixit22dtlg4SnqETC2h
knpZ7S78gkR67ZSgOtbj49AHLCQRtnPU3DwKZ+XPJ0QNBsNe0X9J0BRGRigKBie0OlaFJMB7wev+
pkQCsAQRdmh0IsWv+D/6yUke6tznJfco7cDAkQQb8WblaEfqHf+JiysbF2TsA52h7SCEzsQWZXaZ
eeDg42+nmyHAZrzEAkTSpci2wPTpsODiY0APjRrZI992gpOSCbpYwn3d/WXp9kjuToLLurBEJE/Y
x76ARZ/huzlfvFs4BNC9hL/dwCFN0OEs7nlCSv/wj0UKrtq36N0RheLfHeFcxaYQFsXKU6yRu8SN
c2KWXN3FXsRdBWEKHAcsii9Gdh/zCUkTolKBjehta+Fl1d8RXM5qeuEg10m4qzFsYEoEYWM4BNw7
ih/tisjiR57MTQLK3vLE4IpLCUt0cb6yKDdMV4Dq0+0s++u/0YU8Lsbq9jTL/TNqiF4PUCZCpGS0
RajHQuEEUoILA8j8wyAAvmqeHyzLH0+DFRR1vgThgUNiJYFLgqXhE2Ulw1EKgMKDzx/xFWRHnGCE
sTLXTctFOyY1FasPOYpcKP/VNSK0SUhKZNT5UX860x3EAnz1Mhl/WOl27NyoRCK0SHhwgCWsgqTq
fihuI/61YkDGgC4yKwRihylyCJxPqYOQzUjYE65jpNacM8EnxLHAilnSN8dJw+twIDWdUM+E4KaZ
iKZGFh91+IyWoDsXpqjBMakQW+CtQYbht7DwT485hCiyaUfO1Lzzb2TDK/+ZdAT156tPhzv2KPYT
4R4mW9n72TVgbPJmAC0d/qx5YQkR4P6yCbYPTMdCkZ4Dzy62/1g6s23FkWSJfhFrMQ+vEQrNEgiB
JHhhcQAxzzNf39uz+vbt7qquzJMgRfhgbmaeHmKKjUR8dp5uRzXLK9W1DFFYY/LNkxbFRX3OLMEI
Y6kDMQ2wDeF10S3X3I0Eg68EuQzGVFYj5OEwLsPXrf9x7mkzrwcPXJQ8JjtM1q7uG4fTO+vApFdE
XMBkD3P0GRKZY7+b44zjclEB1B4OV7SWfQFlX8ML5pBC9JXZcgs+xYeucIZ2n/fsbMZkbFwTWS0E
iImm8eBUMSXn5QnkTT2JEyEWjoOTvZ3eMTWXR8bADns43FMH9bhLt86fGD0wmanAve3hq3RapPmZ
+ELuQWs1Zk7Wm7QQ8q5V9IygmWGAwdem1wUDQHCQbU4MVrI3tKA9PkdXcCjy2vKY10Y1DKMSGEP/
Dg8l1WWZYQnuv3OUlVYdik92HLKxNNlTdPUv6WxCjSvYZk2dRp1iXXLwQF4HPFAoTDyz8hTNhnsQ
Ovvtt51n/GYS5uC/hhBn8kbUN3+o/CqmfbChgjptgZC1N7hl3vBvvgzxYdUMz/FW0a0mzpB4Alqz
P272NaX+YBvO8oU4o2U/nWb2GrG7iBjIgSRUMTayX1uremLefsYueb/o5te0/ncEn0ecBCDQS+v+
2W30D+FOjzdizIxYH6LMWm2sXOR8oo86MtEjGoudEebkAYAb4/4elRjwKwAQQGRnQN+OQSrL1S60
kTd6RJBnDOLualO0IDWAbtIejJF32+xMAhkuftNr/wgbSRRPiAms6O3wRq6wUdQStcAL8z9QTH71
zGnDxXbPjIYMIZYUA9nsAZglcf2ddR3s9wbJuc9onj4H5bhpFQ9vz3bQhlUtTwvUcfad+RGCCiuF
DYKHw8dhmCs3E6Nr0K6/2FmsJjhMOLRHHNk/jpa3WzZ1ZWMOEym4AOizJiyqQZOtZlW/69eHjwpb
C7DqoVplBIc2fzMh4VAWIRz3UNp59eE9h2E6OFpNCt4Zbw5VvYw5K+BmH/IjZxx59PJe1pB3EoeR
K568B0vFN6G0MBYtKPkbQ4KsS1U6aNHSItb/JzFFu6Re0zurB7rFw2CEE2yoltaDTdDDkGpr+VJM
9KQWQaxoJXjJYbH6iy7OYbxXHf6VADTXOHE3ld/cj3tghPZR20jcI792K9u4JVChw+/CRZFjCw/7
DbuED87ujBE52macxaLIKg5IL3s97NKhwitzzwBkk7VFd58xHgTFxLWWg8FXE+9M++scPMac62A3
2Hn1pNK//yQfEEcPL7TEtCFCfdJtLKkHa2m1vx0d9FzUnkzFRlxmoGtw2uYQViX3ac0o/MSikZ7e
PawvKOPd+VbtprffWeedmaG/0qe/Y8eABZY/wiFUyDeJA/7rKfiREOvCwzPdvxY2gb/kW9D3KlxJ
mKULtRgTqr3XSVoJhMJBxQ87wzX8LUaZ+EDo7bjJmAG/Ev3AKp42UjZ08GOAzsxmDGrajztmgpAM
AAw01xMOFz79D9xgCD5UDdx5yMkioRzdcREjdUkA2NoPzToDGxc3rBDezsX+GqyIo3+ieJT0tUjG
W3VF8MN7AGHi9aEgJG6ngLbnv4cNoqcw7QiuTpNT2El/fSgvGA3RLbyDxmADI2IsysaX1UFtActI
Y6xAiVQHkVetFCI0xhZtPsY9rwY/cCVYgfqEdTURiLoBs6l0Bz3l5+zaVneAjo5z+Hbvf+/gMX2g
yBT2B4uLkJMwTIa5xjLwO3W1orpkAIgt0ZaQ8g+ota/5RePw1HDgY8YAUJd5hdUtVxszP4Qb0m2D
C9lb3YhxHKYOxsJ9RGNnj29mlwPXFvvw5j4CkZT/Ivjd6g7Vhhr8R03+YjcZHQEB7OI/MNcyXYN1
gD3HLCbIu3SKD2eXHOvYUnUZ2X0A0ZirYfaLEw3C0n+EUIhwIl9meuAw1uIsf0uqKkP9wAd3cG1E
1ZYJO2K5x+ZGoD+MFix8QqEmbCl1MaU2FSl4/5jvIHxbs0lFjKJYh2odgAbkYj0Arl4AphBnKjKL
FTctDhQJf8scvec84k1Q8TdUVWQKyNk4Ut5sGHBNCssnHxTOJeJoZohUCD27C8Hao7rgjfE4tzxR
HFThuaNS5y36O1ik5kHgY7I7pNh6M8VydwF/EpwbaBk4AO77MoaCdIJVVnX0DbF1b0x200q4587i
ZsHsG39Vh7WlVnchPvZSsnBusDao9JtxYBW14qiyHof35vic7di8kvlrzo5nFBmDknRVoqhis2kQ
2WyDm0ZsnLKy035AscFGqLWVZGJ/TCXBeHk6O2JBevd6zmS7HSLSYdwsvgSI02X95Im3dnPGb9Qf
4l32QJOMaBUKFOic2cK4F3v+ntVoKCRxeSNiiZfxARZmD+WXwAyAT8OqiwkZXDgYIzbFDhNo8YlR
4ao1fKnVjMWWrA8t3+6SLZWCNfHhOYkHrGkYCyqTrxG8qpADNGGFNOlqxwRS5MzUtl6BMlZEZEUW
lKD0CibPTVNNlnAAElezwJeFoj0zImt79Bb2RAM5MNhOqYHmMeISImbgPuwKKihCgA6Ch1UwuEMU
c/BnAdaaWzu5YJEMGSypCXuI8e5k5k7iccpaJsoPzaiR5d/j2zgdd22+CVUldS6OfeyYOfm9AXu1
EL/Lh9qZsXixIff7KPBBEMK/soQna3QeDkeyBHeAishgJo/oadsWFwnGLh+e9yaE1GT4ilf2M7hp
IpyFvQp+dsH6Viu5OClbEcslezSX2MqgZ8HYOQ2QDJONOaj2ccsYRkZq0IF+zA9+A7SQAHtD0kAL
297N2YaEAU3iQg36U0twgIf/hgnH+1ue8P0bHfK2xW7ynhnOGIX8YmfIVgz/uGKfifcB/OCfYdGt
4MYPhsMrUmxsy7wtHmdN24Q9jUDmHLFFcnC3UeMI0BKG95qVh+sBypEFvPsw7+zVYrB3VovQQQkW
i2jrh4il3odNbuZ3sn6fbSxj/oLXwiNM/bkxTjtULDJ+gTTc+wwYa3vnJdo3S1oMRur4AJwYzjzz
JdzdrzqtOCayJ6ulU1jubMrir999pJMsaUNCiEafuaFJUUTx3xyoDnumXcHaUko6+Pv+R4c1h9c0
YThGURL8IhkT7mzsRRigNNGeO8/pjcV5WACwx0GntO1fNHgwXD3Z2Zu45ZHTzsI5y22oqDiM3uaN
VO42BAYJ8EBhmPDeqBS52ZIL/LGmQBQBr5kvzaSjIcJCmvPET9nZwS2YlcwwuKXs8ZsfR1/rOqjh
CvfuW1RuVTONooKySSXs8PXrW1aEUt34rpUB7jX9omAdd+KyS/Dmz8EcmNEQ9nx4eLV5L+Pm7Kmw
/aqTBaLRbKhlFEVNY9fsaSDGRIr/NU1PBHd3k6RHK4UQKe3x9eoknQFH8BaV96pKZtotyaXlm+2x
8XbVhA8wszbpkHEKQ3HzCchdreGqo7cDCGWSmGrDB40FYBFaA5YzMOLi2n7ZBUKaSyj4MXqVpXbH
5Rqdupf2JphLOKlv6OprrAZnmIMLsFlPTqa1dVO22fFALz6TgjeUEsCpwdpbGPj59/4DucUejPad
dnsuFCgA33i7HyMYsMAhn57/Tn0uLOFwRViXORDsjefIxC0oM2z5qFCS29ei4Rzmg/bIyXM28M6R
ebKql51zy4pNB5wEZcWSVcjE1H1FDQxHx+fZLd/QJEh8hwAXpReMHfgZaNeP+Mc9O/BE7wGtCjkK
UhK22cy3X6qIMlyhoIeWrv9BRNcCX/4nx716RN0uNQhUp7SkrkySZRWCMtJnoDIssKOqwRufcoQm
r2gBY3QTlh6fgTBvFswEOlsyHArC0ROxlrPsUTaXp3H1j2kp6XlScmrZFb9g+mtdpIf9rcgK1wHj
kR4aIlbMAEZTG1emO4oCDDJHIcCd8s566Dy4LtQLaRvzBBpisxYt/qvCCvpa5LvPm1OKxypzBOvr
uJDHeTxQCH5l6I/RXXY1SlXSSwJdiW8jFObjvKP6z3j6NsXLzp46W6fdqipTK+mFy4Bprk6sIKsS
zTmj2pdmq3Xk47FHzGJsxdXifbzG2GjM4nJP8pFgASeZr5xCjmQ6tWEHZ5Ay6u+1rLTE91EkBElQ
dQLknBHX5sKFSAgUYxZTswx1cE/Lr9Pqn2W7HNVLuh909MY++leEgresu6j5W+Cv3R8L6c14nKYo
Bd7emDk0xboAkDCthhWL8xJ8fWTHLlh4un9o94J/21eN6UN5LeQgrhkyUWvCBnXa/yzWlAEZjBM/
AkmyqLQQEsueednNyXpLFWSn4knwILSBj/p+ufFTiWsm7jgTHbOeyAXEYhksm+eAh6xxg9/3DOPD
P12sF7tcY2vZ1UE0mwZS9VgciNQ9GN4QgTBXMdmb5JndMUFCEl26HxqiIEXGTWcKolozKUVpHVAx
TrApQVFdHACdffvOdIEnpaY75H8TiDRaNiLiikFiw7kDXBKH7TBwOenvPlpblM7pbQUf10W+S30M
Ey9GxQtKCLMsiFjoiLA5sCQ/uqXlSvkD+iOziKlbcsKgLZM+SZ1LUiD01BsGrySAraVZjsqN42FR
pDFX5QrKQlF80Fxw3dbYR+DuuixLSCAtCWPlECUbp7Vk97MH+vxapbI5FD+et5ssSS/E7z6lH+Hj
jWCuq5uL0NyYdosijJVA09pOk0RZIIwXjO/zZXA5h7Y9YA3oTfv/Fp2unfrgxxoB5fELDb9dIaHW
XMmgQQpg4DLjPUsCgivx/22vZFSQhXyCftzlrrAjgyXobLpuWUkCINXAJN3ZD26wepmx1i5qWfLZ
x5q8+x44BqW9m1wpH1iKnbKbxqZC247QKJMERKkbOr+bXgwfOY7TowY3aidK5pJS8ghZANSIN6+p
qXwM4BDPMhtj5ifTYQd2O3w2/54/2a32QvrMVhMeEadomb0TeBAHzcFG5N358D+7QZ2XSmx8c9SS
oCi2McUuxyZJuLKE3OQwxmw7STEqRKZPQZc7eRsIKdkWIOakRion1v9RXpW8cLYYDVyEKuy4K7p4
5f49+4yqIG/tGnSlkkspb4cY/0E5Gn3s9lcCbEO9JnhEEB3Yduh1hCeKBwFqQxEr8ohPivIEvzu2
I/X98uS4GVYFUcNmXGbLCSxLOGxoYZbVjc2hERjRpSck6jARUc1Fk6dJoaOHO4gqkLAGDiXRnL20
7oZ4l3J/Z2I1MNE8KEZzPnnryqLtALHOXrOLqBmMY0InxQwHGtvdBoIQb+2vp54armbhQqIt+499
1Aqa3ItLRMIWJYrAPmls49wW3BhDDzv/ajY440JjHQgRGyzDIZwbYltR5zkU9UiWm2+JxxsazalP
RbK1MNRLOeLwAqHx/wY4zFfjJqZ7FWID24UKWKzExo7J0J5R6xDFqrnrWkvuPzoEzm8dz98deSaz
iuucV9uGvFO3O05rVbWYysfGGTj1BnNXe5CHJ1cNj87wCr5GqfBiXkO/uR9DaTS9W8AiNwxRq3qx
yQ5BDw0gB4XlZotDsLr9DRkwDP4px0/0roZKnHpdx+FWry75ajUI1ZG7z4VnOasaend+6MxaNWKY
kobF5tYY4I/j6O7GLtpRwxbuPDTxcxRPqjZr0WEzIgMPOsM2e4vlHn9HILh9miAzcEh6nrMwCoub
WIUhPZEmk9F08C67Lh2Tpy5Hdco/PtMfy1tV5nhqxAT7OnOMOSjCfTSfGECiIWNlm6IYHm+Pg12l
aCwvvGlCExbXSpsJpDnHc/bjil6taHpHA2+499lzbAgDxEz8ybGEqKW4PfAexTCD2N+zG6sm/RnC
+gU7krdrPu0wJC9ROzz2zpdi8anqw6U4HqCUZ0c2jgk0jrM/joLBu26DLTCZeP7DME71X6PpaXSN
KTQLSLoJfw6QLgtFU2y31AxEmCiF5pxgcGJLMWvpqrjwVNMFL4cyACxw7JYMb6j11DLjpqN+e5vp
zJ/uh/Y+kAKWSEYgtSMAMTsKsuSa/1Lh0XSIcdKq8a7oYcllxqfXcYl9RfQ2/d1OTdkdhmkT4frJ
j6/Q7hG6YngkzFiOA9nd+Jss8QMRVWeUyWfnMkdQDFXRonLAjuG3p5F9B0sKiQh8N4ruwynkiyCo
43Qb7JhGIwMLu2lbgkLsU/W5Lfwi3zwBcghj8Thk8Th05UkdIAsLDiqTty7eJcYNXdrXNdVSToyM
Y0rfG6EWtqQlAp85BRO5uUnW5OC6IA5WNJ1Su2WZ5ZZgxfcRKZjpMRaBowuDkoYUhWJUQUVgobJl
zicflL+xKIF37K5n7zmeI1d3KSvhWancLmIje4Q+/U8BTYm6in99nQCOGggCBYhfp06YFXMGYjyF
dDx/hj55Qv4E3slXUMMEtBesGYr2EkodJ4zZGBjTh70Mae68ucnhxm3D4wZbSkuIs5gGUc23w9YQ
+iRexLsWIx7adk4k/D24jipt1qmDGZe24H/AnAhwz9C8i/Es4CtgbkIncuOwJEQ2ajKI/AFNDMX/
JL8W0LKO4GosfzBH0z+rAOjDSkoiH0eSlTKfJ6cScVnkWqW896jIuE1W0gkTDkpKxZ24KW3lZxg6
MX1Lm+WkVGHi1rMbly6ddrDs3qkULI1N74RbS+codWaBZSoVWKDdM5FSPiYiKdptE4HTRgyAMvdf
PwjlOaDW0j6jeRxAOuMcicCuRzM/acZl8syTZW2CJL0sH01VLlGhcXClNN2tSnocopaOrx49TE7y
m8dfb6zLLzeTaFUySuS8Uv5bLY/MI9/3qRBjdNnp7pFZkLAlaY1FmvoO5cnSHNnQDIhlQ2XD16lN
d9i8u0Kog2wnmOKJFZvEg6frwhf9rX5lbDgMksBNb7RhaYJm4/0hg1zhx+v+3T2w6ce/xAQSHgG6
zxJU5Iml5z1P0h3JALddlvkZcdXhPt/VVO76Wf1Nd17FeqOu2yW19Enqx+RCPf8oVtkMlbo6jycc
PB7oBqMeCru6LqJtlkWbEcGB4pTV9bwlzKlq1HEt4sFnDLo9p+5H7uB3Sra/KMg74SUz14WaEIRi
zrZkNJsv8+/TimcMJAxDN5vSHqQpaXhRcQwtfvrYG6wN2LkhJz1hXFf9e6eYAHe/9oUpECQQNurU
9c5d7yyySWWthoNtCBNC4zttlanMqfgP/siY1ZMgPPyxY9+c5lTg/Bq6Q+hEAzwNqXB4j2zOY1kZ
9iliEwxfDkrdIPtNaBloT/rilWQg1TS73qRp07LTeSiLX4fUkgM/5VoyCLQeKOBD5MrgYbJOPOVE
lmeapC9gpKZ8p5n+UGsy+3KhgSUBSvTlmv+mxSk6/JwLXmhQ+A5hC+bSi1bYQCFEp2TtbTcGV0Mc
zgl8W/io6ddJ6hf8U9JvkECiDIoXBLaPjdlSkLHZKemN/r1UP4iAuLe6KDpEHbtOO4zTLHW52kJs
uBHDmvz12YIiMgfh+1FjYW+ixm0J8SIOlZpMPS/oO8SfkTVXOE4RIfq8cBaSoZhto8JAh4ONjZhA
4U7Gs3kGS0re1rIzakAE3R0YR7KxUD3L4lpWamFTPI9aKcplGLF6I7x4qi/sZgfd51Km2uDBNfp0
/GLM/uLPsHzgk7D+rDKgfM1aKd3zeZc/4WHYlU9McK/0b16XkdmbDHUIC7gR5HXwrIuiR9c44yQt
er6tTGEJN3jObyC6uygSkp3jBuynQv2w5h/25NqzYegfuufSqrKYNJUzSA83C8aXOyY8clrcd/5V
fh1wwgH8ZN0ebBKwommDp7YxL7Tq6kkt84U+Unas5RoI+MvfYbSFhyxxd1+1qCwPq9vqzkEhF6GG
8mkVy4RyjoaXF09ixlfKKVk0QR0PeRIOFYxO4J9tmtIzy+t5/6VU+PHmTkcs21P5yQTtLuTozdCP
U7czgNn4cXw3OAbSL8osQGpmki2Td9X652ZEDOWJ4VPEG7I4RtMrHC0ANmvMJuGJlhRazobWh1Ly
qe/dvLGJCcc/hs4XCL70Yb5k+oSvx7y7rOAOWbbOgJ87fENhBIGWdtDi8GUA9ZI7FSlc9sRlcLQC
JKtAJPqEjByLvWsDuS+iaO1OoxbB3e+oKVxqChAaQEGMM3IHyFxkAbq2RgDyjX4BMn/mzqBMMDYO
TC6B9hvUlq+e+mG/qLkTr0K4GZcFXz+KKuovKqy7Cb5OdRogEIYCmvwDGPAH/vKDZG1bw+7bJ+uT
3/6uYxTpbI9krvT2Ww3TRLmdNKAj95w31tO7shHReLFgF2oEFHeZ5Ev3kL69+DYHrgp/2GLCqYZK
Ui5mN78xPTNwZOVqwU6FUftOhUYhQtWSsjHnB8M3gtTSBOC8DLuA8NbBZdiNiO3jPw7EDspzbNjW
C1+f2KlazK/2YwV8VvBNQ2i6NebIFOP3NfSzmtbjcYmFFAMHHcdsWyHwceklIlKFOvwwQnV8ZYA1
b2S7ADEKSCk88IL9ktP+neJ/bXgOdPgV4FsU9zyyJGgNuNhrLJapU3dSBFByph/ca5Gw/abvugHM
ADn+QXhSkw9J4JBhnwtvZrCirdhYHqsD/BHw9ZABA5UOPZNEfhKjDh8HCmKy602Pn/C/gPWfLpgw
ZwNUSWy3YGx61osyhAV4QmBPXtHnh5zG5D8nd4jPZk++E+ggyDZhJi07P5sWMC0vKwzT8CmjmkHC
BWhAzePeppAG9bxzJeB9P8F8jsAHe9zJBIEhTxJ+FK1nOEHUddGHKRIQxTrJeN4qyeHrUV65aAac
kr0+5CzazKcOneeE5qN5sEPWCyqHsXNFqdVD/LBAfupQf5Bvy7XVmregBoD7/KMU7Is/xcfXdZDA
cSEiZIeoab+h/zDqJv7spnLlqTvcoEJgv/vC+uTkQzWzK+gLKJA/EO+SK9niflNFzcsSak7N6+A5
Bi0qMgoANvMelj1VL6l9orPJkg1VddCcSo4BAAAt3xmwc+pGPY9/2dyXcjwmcTmbr6EJr9qx5h9a
3OmzSxUQMQ6h9OfnoEHHRi3IOD09DGoRFiOHqIJcsGcnlSq3GQXTmSNXVcwb2C4JB+gYUHcBCGIi
Co+QOshZUuC3aJ1wLONP+SOHgL0+6V8QcyK6oUSW4QFIQ83rJtGUjqHObEwVNzgQSAAwY2mZ6Ysh
htWDkt/mz6tL3rmyF6jFxT6EUrqccSlE+UUKblu4XaHMWTDsCifxzkWB11VV3PsX+WTWj69Y6YiA
jznfmIK0zWQ3XRN83Q6XwCL01hWr+FAfexz4jo/3CV9FrAWLjoqyjM7dBdrgbxpFwfPmFI+XZclv
QgOCh5THC09AL4CZw6jouSJrmDwh+/MjRzf16XHcIJC7R5tyxeXpRm0nihDioGHWtxBubpRqHK5n
FBwpCkM364y6jKPcRLazKM3dxMEEauLWfi7ht0HoFoGPzGLSB7DQfHL2JmAycMW6zJEe/Cx6qSyb
duxoKr1l4KaPKK0xfsdH6UzXa1h2w9hSE0TAk6iOkqwaJ1TzIHQODcEnGnOOAreFKd4l7KhsXfJ2
wMT++eThfw99NTQ+botlcGnpJXdfsI5uniI693Hj5xMky+whsxe+RntYG2Pm8rTwP4Ue9pNdO9hZ
aQwpcZcjanLVEbiDNUpGpn7d5wzkVvgwgChGtWRwwFwivrhv+AyU3IuHvwA/Zd43Zy4Fknykhj4f
dcyI60NRQyuF25STWD8cluh/z2weOyp2roNFni1+FfgTNfE7cN0bVqT7EdGbhMywgiaWKSrNh/dL
DKnBp38sd04ib0Fc6Gaus6rEH8h8MIFd1jiFk5Y/b7L4rL2YSL1LgYsdKe7AxEBeP1QX2a3BxymX
6z+gm52H0gGXuUVPdepqitnghRPx5jF22QwBeE3R5aLY03N83plPPIESQZvjph03WKSJGbVQ4m86
ZnhtmIkMvb3f//5UX3lgJae2vWvb8fx0NkRITJelItQxZtkxNFi4PsUdp08ZY7e8xCVFpfTtTiB+
ABAF4QFYTKn+Nvq6V30I2P2PFYnBZQIivfP5EmSLYE3RQ9y6GtmYzfnoarozVBnz35zCUcpYGl6/
zuc1xBg0gOCV4iaK4luu+AcqwmWO9OM4in06Ls0iQuLw8QUQJL36EhDhi8CaO55VgowgC4ZHUXXL
8rc9Abv32R7if+EYevfiTk8tgxtEyZ3BMYgCKg177/bpTMEgnkFC48PkkM7YyQ5dZ13D+OVmXSET
AeMV+zmRlO7S4nNuaC8ozFl4GHKZQIYZWoR6LPdRJh3kKn4XCZSCd060kmBEjeKPDWJfkgZPklOO
SpKpp1frE9DpASjOatCamQ8dRjCz/0WtDj7FHen/gWfxbMCebt4rpn/feKs2iP50fzpjWTo7L/jN
gKpY13SKM4ZBwUW4jTtQdJjCSwBdCjU4f1vUP5iS+y67UjR6Ze4aC8pqR7PpI+tcrjBVXm1melD3
FhdzqtKowqvub7eQqgRn5pAyjefk1wNf3wfIijbmekRdbIO9m/yx0RzACh48Co3R18IgI4RKMIDk
QEI90oKvw4EHyujcqWvVqgNNgYvRiPlr+rjFDvMNaOX948qpZEPl9f48QLPh4OLy2zne6wFJtt4P
wzkcIy+eqBAPSHVKHwDgP/IqC9gVYLpRi3+44IL0SyPKR6ZzAy/RP0ZgwcOm1MW7JYCzwPuIjyOo
Anp8Ig6Mj09DHf/j36mV8MaqetrMohr1aQSSxGSHIlNpzfAXcx65KslytzMNw6wzZJlRDsVlMoYx
On8DuEmXQPtqGQMspfmmShwxYzN+p5wLEBg6T1vYp+eQ/UCOp7y7Uh46mJBxEzDoi1rJG3kyAH9l
IT+kMXXwVakXnjNoYqQIwayqBi1DqdBIwhiDxq81/wJnhgpgeuj171Vte0PgysXPcdqpUPnDDfSi
haETZiRLQHCGngfP2r0rz/sBbxKgcBNGfIn571vVSTDS2jVzminGiHM6T18mHuT7CB3bf5gX7HG6
54CmF1RVJnqfbM7icqOBXg5JOgObZIuJdfH6H4b6LDWlTLgyZ38AGLKay/avNKzq/MAngM5JJvfr
nEpvAwSUPuI57006Hlx8sGEKp9f4Ktg/9X8qrDw8QerWzcNmh84yKBLmyqnFp+HVgWhG9nYovwYy
npRM2FXz6wHnKX8si1PAveams2SHORjbE4irMhcyzDp8Av5tzDviMxlzFItlQmRnxJpOg+EeEwoW
V4ZhM8VNF0iGJY6TcdwACTkRQ2HjACO57lhKPaHFOU6Y51T/cAge0S6AdEe8l+s0eVvgsu8+pzbM
2bXNuIL63Zfsds3dEg+gK6GGPMNon7qegbc/T0HB7kFZUkoap8qH4KNpl5YvyerkZIok0EROJGf9
zNdkQinut1NGKYhfZHOq3UY/ynGHd6N7J01YAFLr9B9WnTNP4uThFrWnon2qpP/inQQ8CsAhBRE+
7eOOR998ZT+EuwGcqDkDGEwHAH5NpoanebvZuMdiqAuCp2mZVDgYKI8WYIWP6wC9aFf58zGzTnd5
78DHR2MyIcP6cDDQMZPzXGYHe49k+eCngfj/kDTGzcWE4E0pLEhSyjG+ezvnhEh5JLpEcteYBSC/
q/JjWiba/y/OsB7ag8kHAOoCvgQGa8eTEDpCzsOJ/fG7C8Fn1AECIfTUvSH9Che1ZSY84tQtQdh0
9h2SEnwzIZtM7kVI6M63VEN125iHIQHgWXylGUadm4RcfrH0Hut9kR78EvC5sCoEDkhDDMlAF+hS
SXjxIZ5bbj2m7zo4S9JNgFcPxS76QdtAdaLeq9gZNQ3mXTI8f6IO6o95QHRuW4hVfJaYFp9C1E65
G7GD1e5K5yT9OQcDc7mMOOUztOGVSSXoMieZ5Hd7QEgyL4BWpob4e8674l1IDZJCxiEU7lS8Zgxm
JVvK2B7kU/xPsWQpm/Y+JJjY3oZg4nRkVJKHN0bBaKiogTRHcrIehbUkB5F3QVXaMTQAYp7jPI5q
lddTNpFcND50MVgFAGcVDvdEOpm9oqxlwzLQHZImvW0rMf8+MvEGGQ541fw4RgTE64jN6geb/Ma6
BZNtKPHrjOy0DxtOSo3SAjKhWKil1YKj3k4dsDb5zUF1euiRd4F/TVjlgxj+CedhLrWJa/RPls6y
asZ5ZFysFo8rEC4f0m7QdqYQCW/NDYorDIz+mQtLkgX7WybUgT0+McWIy+6+veoltOJY4lWdR8hq
Ma9J30Yx+BLzz8ncrY2/Hoxtn5RcEIk6FAX15I647xzwqRujo00amoAY/OCN3/02vhTs8Vz8Bmwj
Zv6MSUcUUEOQhPoHuw+OC/9A9O6C4zAkmQP0/RafYjM6l22nsmDm12RCx7YPih5zQ7Sz5mmvmc3h
PtdbMmxjy0bd9SckIyRBN2beOKTTGoshE8s0WWzx9JGLJC2qZYvYVoGNOmhNxW51h40Dg2r60Z6X
pPg76BMsFe60/xXeDyDQJto5HM5xbxVPZk+Fffp6Y+EMXdGyT+dWigl3THfDLT6p5B8owQ/IW4lD
BpxOI7upvf7Q41DnG8oNDi3vhUqrkeQTWrVUg9Pz1uHm0s2TdxgKHSym23BR3Cq36+zFuyC+ey0/
VAYyHMDD8Ede3eoHEbfZF04IdHlNIcYD8I2E9zC8ge/wB0EDIM3h51VgEo/wh/+TI5Zlvz4Eng7B
SWwU9ilxhhSNdPeB3dnzgIjK41jhGwu+zc0POqME3jA9gh1T6smT7qZUfZrLxlPpG+6ZMCPcZbrD
ot5sspwDC17JQT3hnLF4aYfUb0tWHg6E0hMyzqNkxO+eIkaAk3bAJm6S85PoiGupqgs+imcIMrsG
gZ1rn+rJ0VOcQTI60Dc7Hzn+jO8HPEno3TiGFfgl9aVWpRBFAAGLJ6Y0J69AjOgitzP8hYCdwhCS
0ktOCp2vXm4hhmrwGZC4T5Hd/Qw5kgcrw6aVGvkTYBmfXwmrLZ71MfgwLa5fuKUoqZghyTAMZwfJ
SWHTanrfaMFQndHq0ROzcMPCwAndk0HiyQB5gP31cCG/NmR6SeivDMgO/teGEJPwgqHOW7VAPI1A
sykSa1OHfQhhmxV1+Fwpho+T4yg0uCY7/1ItaZ2dfYxY0N35BPgl3E5oXQhSe+MQdxxghqTOdTm5
TD9Sl0XKeXsEG/+mFpIemP8N+I8n4r0rO4EtHog01vEkp848c4/kZ7pkS6MJ1yQvkK5/P7PxL+JR
QjuzKUsVyXFlylD46JEeGVlSWtzZZ4O5HJi+HhsMtnNOfkxaXVE4XqORM/ysobHkE37pmJa3BJQg
habGhy8hL+YRE/G/TY4YWDNlGMxV3mcAJYJIJvMyGAN3I+04DDkvEd5tER3nEVk+AwGuO3voghub
SP8XRdRm2xIEUABjgFTAwK5j/9U4jscWV8qetooprx8Fq5quhwWs4CalA8HsSXDzDxN8RfidaFeS
7tF8WZIORUZaPxOkm+naokDDATWwIhk020ezVrv+B/WD8fon4WC+NhbqQ+IczVf1rzw4fAVA8aLH
yiHN9BjoienJXUxyljVPcBTMH0aUGMN+3yZZRDC2QYqXpFiujLtsxt1hJegmVf2c99t6hDwXyRy7
Kr7YSUc4qzWKlj06pTYfWqa4CEN68KyiT3jP2hp5+DoZ2f266U9vsJyIvoBT2ZV5KP2vhV29vTWj
JvxP+BjHv0oYnIjWiLOwTUBObxMRqUBH9/ieFez4JYOxtIrtj+RPXiWZJih+9rR/1X99hqQtdS7v
pjnlSuJ4uVEBue/mfVkAhbv2zvtBhhHM62fPvvJk1b5DEdueEpwOIKU7D9DpfqXkDeRld9g5wEKA
L39P6XygUlEPmINuD68R+fmVh1M9Om8SWgI0T0rj+/T7/VHN9fqCBXWd/7iKgIxW9LdGohOuEaPJ
u/mWLXZT0hnNpvgeXN3PeVRx71+rBQOwY+9a+lqBSA3P8NIjbIIvnOxsecKoqQrl/v5BnZWR1uro
J+stPElnqE13jFI72Hk2QXZA2ZASIGzTEAalZli2RR6wbvuHbwGksM17eIzC1weu4WHjiQJu6B+P
DmZJEEif/EgWgz1hSzXUGntqzV60J040HyBz/vW+mKwx+h0wX70jBHqz2wqyGiNNKlAc9BiV6xYa
z6q+ShERFPB3+x/6s+9a91shgAdHp0dr3nZeliQGPBxYOaXuTMIVL7FmP++qxSRjdtEfbCUWO8Sa
7Dth8GYLI+h5s7/8P3I1jJ0qbsbUoqX25RFDXrWOC6xEOzzimZQQ1o8BmYes6Phju5WAAxe6nTeG
c6q71dNp84j+aJbZlXwfAIB+oFiXlTXjj/tXz7YMTxDOPboGBQsTadCmF3su18zZmU9+nQ1zna+m
CfriX9Ch5A+OcxoAmxbrqF809uwspS4DhABApci6CDn/2UQYmgU4ZVLxxBfowHZ7nKH4EpAXMxAM
UzBV4GM2nUPBn3U2fJ/18MipmR9RomfVk3M8+Kyo4MfQ56F2YRYwWAa9F63lP+qAbOlJtn0ZFi3l
fgA4i5cJcYN6eWslZCX/7X1iTHvcsjvTJQp9hEA0opv/kXRmS4pqWRh+IiNUBPHWAZlnEL0xHFIB
FQVBxKc/H3Wiu6urKrNMhc3ea/3rH1B9Ip30Ymm2ugt+drn6bVy7zuDYZ/HsB3Mn/OZKmAdftOyL
DMUXv//BHlyUi3BqQO9aOOh3L9AhjCN+BRmmE7/5vV4cj/JbqbDTmPMBFvcJSjbidKiqwECtGj9+
TK521ItM0sWtjHEC2zBUWTbvDQmmzCDjIc90LO/6XZGA0pnTpTy+mc14A2H0fPnpN0z2XepM7zfh
aZ9DuDXwJo2tpLlU1/UQySoY/uG9Zg/bWVefrQhBGe+o0HZFD++TYoaOfTU9Denc+ocLDtqAp49q
3SUURoBqh+8s+OsUetNoRccOg5PmehXZg75d6PtKRgYJlFFeq38/rN9GnAsECbAyH7hxLNqJkky8
5D7mPXci42+J5LUeoMLguzDZ3IrTE7ZJH/gDxY5OGLQc7AVGr/dkU34tk2mShxJp9deADZoXuJtj
QqcwraIkRAneMiOdo9UeaE+55/JPlgOTAuWpcnxxgYihIHr0nToPo8Z2LhROj0Fvsyuehu2SwfDU
AUOTptTi96RmbX4wcUIScrkMj8+rCVWilwMw/yD3KQCdSHcXnYHtwH21q15TQH7PW832i/OTuHdC
seZnXkReMcj8OQPhBAmPgyTKKuNxs14U1vvXscXeQdQx0Cyw1GR0IQ44mOHo8K8FR15BoIGrJSSK
09qiWbEH6yyq+TsKfZmoaZHrumBdQg7TSUB+LrovsF6xFZ8IldUhrv70JuBXAOQMsDy5URCdXfgJ
PcEHfGJXeBlSULq5eTVcRRV3W/3h5m3U1pNt9DTcMN9u1QZfVYJx9D6xui9JcFIUti3rREE4MRfZ
gucb3ppGZf5Y4sPf9FMO+VhJoMB0ttZ3sd3aEtSw3iAmuPSkAMCw4LDChiVZUbvqxNZAlgPyZX/F
rNq/IzZjutNjNz3Boqedx+eOCEtxDiegVp4wCe477gXneF87ZsvCutAJ6hi22H0vOVtSzmbHM6xk
Ztu5AZSw6fHWfi6DRTovPt2i+OVeeV/rZU3PJFXrswh7GQP9FEOZfI3zDsJ/3CuYTf9z48EiGi2i
Qf2K2/KAH4HoX8mCsQ215Ph1SVCMss1kN8JIqTCHPtORDuYUHwLbE/jhqcW/cqfuzOwY/089Mgys
gdq7kM20nNxDNK263Gs5Bfem3NwnY8KhdrV+9gctVXt8bwTlZqFqQ7eBG2Gh3bxUS8GlrD4h+L4S
SYIoaMNpbgwCOMlsy5a8eb1WJH9vk4ARVKeRM3XKWFJf8YSrg30v3bP5svGIW1d975sfZruBvcdp
6WdPd71z2vScOT8LIAuPyCnma7ItedPz84jFgbsPUj/fjdzuiPEjo+sa6M+c2Kl5xxGqNWlq9o5g
3dXKGqsDPPsbmigSa/ARPE5x+2yPYwYFvP88utqZIW4Y2X0TkQ0v4Gm+XqT3/LvlCBBf8+n5tikS
Wf9uH5tU+20GfAoihE3BafWbPzzMHAyU2QEOBVRr4DpeqHeEvuMGIDETRh69m65ff+ysQ5/oHmav
zhv6YzxyXxbeqBqU7zy+H7qlhPiIMOLX3xg08hq+SFmGIS6rtX87535Fvk9Gnh6eCLi4NtinWnLQ
bUnG+vK5vIy8YoxKtB9RnK2LX4aJDUiUuYKOeSeoOONZL0d1Jpg4tiFUxwYWDtrkKK1qkyuqk3Cs
Yx6KDMl8Y+h3mMJFDwhdb+YyOTMvGqOf3iXvkBxqjfBjzqDNhDzBMbqUKctk5GGrZdlf9cYo1PiS
291oBF2SYvPiwiMMQ7yVuTXF2o+41vn3JHmCg67VehJlnmELfcMm7YmPTWM8FQmedD8sb4zxplYK
+vPCLpWZOdbBVIZ6GqarzJUS8YKAnAzmzWjLqWQ8QGC/f4zNjwI6vD+uE6aGTTKwJsvfpkApFL2Z
gdd+B78aVgxGPWZm/I5Tu+DSwMCIx0bFiGPKnJbahyiCmfP2Jyvs8NeTTW3hxVQisO84wkllkoIX
GFITjo10J7iw5zByslqLSsu/cny12tMRogoDVjnCctorV/jYai2RFg+y1gmkRsBU6xjXkT+NIbJx
JwVcDJCmUt/zV1OnI5cnX0Ol+MKmuOwv9/P9/JYwZKEQzrdP77fJTWyZL+29j3sUiUo8UeUTpI0k
EgBRYBEeql29bsdcu+9qmIwJrSGLFls8v2OnZFuektYOI6I+XSRHSoiuRRPrsuX2dRGdHpsfMmHt
sWFTQPPN6VYaE+eFiuRcUczhOX6dp+lixpUEEzk9wlTvjJcx0T5rxjN4QZgVN1ZCQgTHBNRhe+U2
WstpiJn9qfN+29FgLpypatPoGz3CElJ2Ox8hEPyr4iqaroV+1PLzf/4NuyCjPGanzOlrQZjGA49g
FB2gujMKj3fM/n2WlNuRZ/zmDP0mmCST5HvY27n/wbAkPzTW7/iK8UXcCVoLrMg8Fhc3sicxgc20
CTEhJJdqrXW1KvwOhkaLy+de7d37XqyMj9WEUrrEzWPz3HC+dxsMuHG5Jdtzf8CgZOIPtHZDJIjC
xA0vnkIjfBMnjO+20enGsGUweplnbkw1MuC1zphscoQQks1zqKQ72e+8j/s1R9gRD/ief7Gw5AAj
z6YCHmmvcHjorMLFxBtyUsPKqtedmtnyApstAxUfAudxb1Ykar3t+NtA37wpN8Xp60I/07oerEOe
V1nkYtgtw7W+KBn72PPwSJqoh/Vi98VT9/uXMkaY8RRdHa4tS+Nh/Nwv+PrAqU9iuI/GfumgdkBP
gps0/HpN0Nmgt1wC9Ng4k4q4CpDN4c0crLghYI+pEIYcGG14j2BeDX00wNZN6445wvUzuHGujXrz
F9HlDm6qpGE/mGxwS4jYzW+OsCUJew0O9I2/EZPmdcmu+scGSvUiWb+TGJBiQc0ve48D1ebAoMQS
OTtJKfZH1ijK8LRlvqrIGY65rMlMeRm5DykmEpyZwRaj43dmv8y3xMvV2/HuGtOO/XA9ObUez51k
48T4N1B/CVsKABnqXdxFncbkgCa0Z7hE+iwgNbd4P311FxMzi2x7YBIlBWc3GISfiN3UKawueCoN
AQtDivq7KxxFRd6JbKWy8YbozCwd7b9wmp6eB072FyKhZ68NKqLe0BbVGc4fgvZyv/ip7Y03cxwE
0lqD38PDnZgp/hSE45QarEMbkQogz5GE1bWoPryO8SrsYhUpiwTs0mGwgrug2nhXdsu3J3MOQJu2
5COrmaY0avqEPk50RkcZlUP/yBIFpeeoMjLQmZlbHid2c0Sn0mwmPsvoFpAbCQ1GTy1ZF42eTC4u
cX3H8hQ9IuYcLZbH4zX/gX8O6UwV3YmNxJhDaoxggdefubNg5gDb6kOPgnUQTs/3ZHAe+reNKLAZ
zsxGrRFmoAewOn2gvkLUKNYIu5nptvPhavrTbQk3BC+Dw92jroL1RLP4dWUcqJbDwxhnhGpOK0iR
PWN891hWSBlp3jis0yW/Npfm8nOgQXRkUSwHoBh8RZpTkjRJy75600WMFdhGAapGB2KRPgfMwmEu
UeiHX+fnPNw8nkZfn+0rRXxySg8Da2aIxmsjb/OgOOabOiix/m//5G16BMfsTsQvQQP4xRDzhcuU
JcSkX4YSGDJgvS1vBE0ShYvc9mvxsBFDQlJx/3y+nZb+gYv+dm5bknT59iz5WrBhotemvnSoV1lx
y5dx80abkfexGxdjXNKTCVZ2+apNhxZU8X41cmfbsf2Bj4OJ78QXkg8P4tW+2oV194bHsUGMvDVz
xRO2IIeZeg/7mBAknX6pPOBRtcfS+cSjS8qJEfUWMJG8FDf3QFxlSRVJR3yiXJj5RTTiOCyCqfrE
Eho7Gq8mKpj0t6Tm9ymjhj9+IfgjeB/fTmdyNfb8ZNme4Ud1dehI9NrkOwac1HkfeY3Pw3iTRrJx
96UTFnA3GioLLDk/8BiS/NO/wt0XYzhIqpRIWDrGZFdgO+w0m2DviCsu+jsUY1YPDkcQhvHDBleK
mFE+4wE7o/0z2418zBKchN3JpQ4nMAHNjhQQKLsBHUpEcr0ub57GPbzaP1qqpJGXgnLtH9dBWHE6
85YlzHo5+WfmxLoGPwtDhSaQjnwH0STzmf/avJ18d98xJLt7YiiGkjeM2sn8hiuXcMpwAJqdSr+z
ysvj8qN/xWYZM3/yzWgb8HNzC/+5zQ3xrw1mrAz2fSg4/md32+KcdE79/WmfYMj9Dp/bLCldfLY8
QZecpztzUzpKwb0GEztHONk65FOf8c/6yw6N/6bgDTJQBH8U0Ofq77MY3U713y+CunKHzYKEOfjs
9hvs+nj8smCIwZHMOubw40KqrT4DNWqCLqxBnTGWq8PWbtXSqaNGr8JiOzuSbxG/rX6bZx3w6Pc9
DnKzXbMR+chV0hNt5RU7kOxzW0qUkGDLLYVE/lck97OYQORNmjj1UjYpJ6d0f9LcBsAzjfejUPYe
fr7N3ZvXWY2dxVd/cLpbbwchkPbGg670hpdHfE8e4GKN/nEKd5BI0dfp/BkgLwb6tQ9zAHMsDXh4
HD/9alu5XVT6Q1z4ZtrQz8/59oMz6+l9gCxYbLtqXiQlNDoiUy4yY4n4R2xrT9MiqmPYL6jq3HjZ
dc5uL8PMITr+MYdR/OOwmzLUsm/BxH8fblRQOle+5hN+Tu1rAa6/f6iyXTJ8UXOAb7rn91EENvPr
8O29+iDrap7q311NM1zvit21oSFt+r2hd9Nkt9f3Vq6l27smG4TFs4sfb0Q2DdfcsKf/dKBnlqvp
c84OffxGJb0Sh+x5DE2d4o+Caripd3Q+4vYWjM0CXiVO9PaNyHSPGyNsuwDbFPet709YQqtDZaYP
2JX8if77G7gTomnB4rTrSUT7XfzxmR8H+SJfBDQbjUq2Cz5SRv2HZeUWCm9fTUS/w0BnMsV+zg59
5Se8N+/LK3we9kYTIsmHYfqKmPHbE3wX4cV5BKSfcZ5CB8JOPDUb7RPfdyAxVUL6mlVuRkHxV3nd
5mc9LtlmDLIMKZpSJJCPEjEofem4xqWezVwTEwHjBjaLJuRE0d5w1XnN24F5Z4WAsdjRlsVNyHM2
CDFitlOOTbBcb2xQtiUNrm6TTbepE1GdOtPkYzKDrWfz6gQiRPlgycpMk/it2Z/GT5U6IXev1aJ2
apfNZQKB+0Ltsj98BaphVfynPmCqUZ2KltnnxLpdxumC27Nf59uHml/y4AN9Brjyb0+tzDjMvb0X
w52AF1tt8ZAW2J1XR0xxRzVBEM+ECfYP1cVFPDwCpDFVvmQTuf6WOMTDoCC9Sfgh61riizrAAgJ7
WHEJPPOZgEQvx/X881wQjHCT+z+CKUDqEPFmZE0+F296RXne4aTE1oBtaKmM/p6DXvUAq1z8mzRr
FguP6h4+w5lv4LRAstFCrOcfZit+JVoJ40JB4uvE+8jUCNAQEItiFALvA4/ULfZtfPkrKeJvIcAP
A3A6pX5N6CyinXQh/Bbv8xNUnuLlO4cWgV0NHaEoLvjvZ7LE30UsTPnXY+yDcklp19DaYTM2XQDu
y4ywR0t8Me94ij0ItF1U6VJKF/xNBbHnJIleuYXSXmSL93gpNXO4GySYQ7Uu6QZw7C4XVbmQqDIa
EhdJdrrDZZ/N8a2Eg/Dj1LgvU/Bg7CkpKfkjQ/XtgKuDIag/9YYYVx4rfMT+7mhjSPSZEre7FJl6
DBf5aylS66JTAozH7ZRHgst2XXxRwE3mefPv5n7nEqmY3Fs8g3mtmoDIRcOXNlcI+QhbkMXwfo6/
CICBP9cBlsuTk3j5HKoDS0KMKw9fTCF+JpIwT4+8n2s5/1xWI6w0DlLfsA8ZgOAG0c357B8mtZx3
wG2XkbzgoJWbRU7GAhD8+XmiHXxdZumC8ggS2eM1v267E+IiMqJQhNYWXVO+y73fX4sjfJdIRL0P
YMn/NeprV+mzHSTXb7x6E5XllEHlvaLUGtt3iwycdRtifIllEX2Z+g7e7oOuIA2v6tPB8XTTG0Pm
1sS+631T9QhIorY4aQVX0DARtPdKa97t2U5yfgTW4swbFIcfib4T/OOe1nvbPyHDpLApL4zW69a1
gk30SbTKU+uOAyJY15gZkkgwA6SqV0T7WlcTfzCSDIkSNorgHY283jPsSRCUQEyz5Ay8V/xdk+Ae
EXrITF9OWm1skq6C2+Tb7qvuJ6DCT726qbpXn2Hhk7GiEjJQ40o/2JLvdIwoje2fJzusmPF71Sbc
CiqXl88RZWGFo3/J85yBaX1xQwMEccFNIxiwuxFWWE+n8D5/ABaoaYn8sCuLC8p29UO484ooov4k
WwjvbulnNh0tFJYeHpzYExzpHqaob28OhUxC77MtgZT7pM+GdC0inumeh+bb5TFHL6GzpUEXIuU3
AmWK20u6nayuB/b3EIPCzcN4QNPEuNa9mjhUUXW9AcIKna6xoNWsrNpjW12MN6+o22T2TR2QfzIw
Cr2ved/4PXuUBsgHchxk0jCz7+Sfyf7EY7ZwO7wvE//+x25HEMRAwU7j8jBwi3TwHEc5QWGR/9EA
a7lPd3Ic4f2Jea0vK5X32eWrFG+lwpsexiYJYjAPC0wvRXeqNUQE9U9NOHFAvU6fuAw/8Y1oa7rH
J4sOQZN/Da9bmfXCIjSLQ2HXh5fecHi8rJFeqJNla4nG1yA/VW0Ibrrq2fppFl4RQWttNLziaNNJ
U/BmFnCakUWsbVdyv/7VevxN3P12r4g2VFODv6N3G7OjWF+vSer4Hud9hNodNt2phq57ujLFdG9/
V4P21ZDpOCQz++us2fHuFJjURnI7/x6b9UuVt7WRbR9uHV/D1P8cwKAQtEcpUtueMdubVH2p5cRt
pgjr12Z/zmGV7pWn11gvKiq3z5fc1IhsySIfeB2WXnuHdBStVAgRcxqrWdfOwyIijryg3oGnxlsn
JxY3pR/9ELs0dqYrSj4DBp5egE/udyL1WGVhbkYAQ2YOWAbF6hv3vetQn4Vv/enfjDdH5fUfUtmp
n93Hm5IYkW3xs94hoDdvbhm8tTvAtexDbGbaYFCrgW9AIXKG61kyS+44EjycUr36EmjwIwQPuPe7
YcnUqNjxPzpXR1qnHNdUjcFUq83uULn3bD3dCMeWQGhR40D5WADPhVcGhTc+AnUbg4ThxpO5nGxd
GQr6Vdhi8oprGSTxu171SVAGgeohKYRereTn1H0cihCMLnd/iqwKMdEvQN1J7sur4RqS+6k3iybH
JiBdJnoEH+uJ1/bPEEiW/1lt/8is0/XN/5q9meiAEx4vOPVGJSpfMuPm3wkmYL8tV08Fizi8nmbx
x5pqvV/uQEndHp+fQAurXMAD5b76UPO3qPXbkLoOE1kZV8mrwqDUbhjwyOxxtGjWUD2jeFekw1iX
1yTEmaM/rgAEouAeTcPMz9SHfkNbQoHe29NyhU/vuI1HZrseGsLfHvv5SYLWPKArOnyj1KN0YtgA
gAJ0uvio3+OPhdYAAKAfjlgZfdKSw9YH0EGUp4ndfIi5LNl8mXp+QR/CV5Vw4RJqInEjrmBCF/PL
+L4t9SaSFhkGpPluaHzNwpH5DokmC2h79VUwT6P4qux7VG5K1jDYf0BJ8mFekREKNrXHGkK1gdfQ
wr/xBLzyoPS+4O2msPSZz7zD/OlwTrklRJlgssT/W9i99bYzDHWdH+iOcKAppx///fXBtM2hDuW4
4l42DiVMbxLJno0JhkQqG0U5mrD0vGcn+6xL+HKfZHb6ZPNqPP+EQ0ry3Y250chkGPHXRvfB8rkT
lZcl1fSJwDOP4P73Mb/nZtehYQ5G4Z7PgsLJGkYfl+gWUmro6oCHdoDXaksM+dUnQlh9uezO604n
I+Qzx4ja3Os/Pm9GBOcnHEfd+hWNyFPP+8UQ9HN+HFu9KqjPtXvzx4sZ8HRxLv08mW4A959+GvYR
kgNcs7E+pCAhZ7LA6LaqV6LZ3ZajzR5XTSzOPsrAobISHLzIKQEzbE/vWDTXZoHK8uZSGRYeXr7M
k5v4ZdZ24TeAl3BxF3TV/tuGzWBRCmDpmhmTuLWLcEygJS0aIe9OodPAzpm4Ko/1AKl7CpRq4Kjt
TLwmzlaFkmsZmfOVqdz8zHj7bfTRvqa0/WhXlU0tdUabtzWO+7SHkTklXlmyOqZWX/PJUOxFms83
qjyWN3dsfBERUEzW+DHHj+3Ha2gGafY2UEiMzPiev2G6xUHc+trZ6ZpcT4wo4qlC0DXiuT4WvaCL
ee2Geo3tP+LNzK8YNvdm8xMTmz8mGuxG1xOIXw/2gvlrJC275Y7jo1ywddBdwjDZdvbk7xvmkEDs
8foZsDes7yakFiYPoJ7Z/BXeNTEW4wFCKtkmbWxLd9MeSm8cjWngQcSCznrYVEt67cEBoFV4w1Nh
k/ujIaOn6zFh0jwA+f2J3SryueNnnQBimRvtnkdgSfA4ekNkwkpnUHOhU2Ly9DSBqyKKufeGw71l
Rlcu73g8Ssmsx5UtuJJD/8kkqNSGx3Jz3WBD62IJ4pFNtMDB9iz5PJhv/JwFWJwwTc5QhyjUW7T6
o/V4NOfUo1qdJBXml4PgyjFxphjKwpJsuynCQ2kpkdSwzY/3GJ87o9289Gn44v3MlnCpCOxjQHsU
zle6vyPtnPE6Si6QHPA7FNFNtqQzWN7XuRVJ5p6FEYt6s0n/Bhp5p/i7pvYQDQKj7mIjh0Omjpj6
uiiZI0b2CbfvOFBmLiGT65E6c2Y9xNwP+soj4yswDuoPLD7Viuvx64/RYiP4jUaFIvuSf+W4v2oY
Y2+hCTitAeJMrDa7G9DRFtcq5dUbnxMc1xkP+NtjFayu0SfQdUDXNgHOs0brYkDHsIWfTagpsU/s
UWihCmJjr8GeXWai0vjmVrPMN1Ort53FH5opR8pxjX20D8EL2vLAFd2fS/DOhaGKW8Z02MKptZ92
d7nGgPs9RsgEvgJaGJrDU7dh7OZPzJf+WEYz/4vkGGPYy975UMq+8IHFZjdiLm1Up2dcxqIrr56O
6DBgNz8HPiY1l1luqKnctzNlSr+5m61K4uwKnGLqDlR5sbdn2x5exTCIC+hIFFjMZawBcz/szYkK
HqtpLLm33jDluxCgaPNZmDfhaX6/NExd2eWZBaU7SmvD06HX6PvF3eVJAoypwswYkrkyvcxwWJiQ
WNIuAXv5Q1L57/OL4wBGtC7FhZu6Db++HIkh4ODU2V+srDud3RRrcQj8nd/oaHRRFkyXN8CmwRKT
8PU34ROW8YA0Zy5zOAW8z/WOOImPPYtlZj/P4N63KA9QTwY+DJb5EWfBfNuEccDva6J3dHfAfzCI
5uQcb/jexmg47bvDHnbA1y7PTxfc1b0mYwNLBDJqi4hRsdOQQQULevVd1kseSaU0Xqa8oJaWVWnz
IXniiXN55XJt1i9n+CcaEigrA7H4OVvMyDpyHvoXwwVScQPpwJV6nafjfmu505YdYN+B4W3467f/
sCt4gcCryWQ19JgagWljB0kh/CcnsEmL/jPj3dWjuQ+26k77+OCg645EvL4XAV5aU4WvJpjh93Ff
Euz+Vy8DekLEIdh40xeFA+rk7xp/e6qiW4AARNFdmSZLZLh69yu9URnkKqXZGzvjQcldr/GRbjXG
4MaYAqUr4UySwB7X+MI/9ckCBhCd1l29Ye//NQmOQESakb9A875+rRl6apPVVC0cIpWCAUtkTNHR
JzvuGRaKJAXIa0F58dUrZd/kAh6zztTKEbK5dGmhbY7XU5OXCchmgbNcrtp4kFx9FgF3hngzZWgP
kGTmdD04IJNJBTj6JsePzsYS7QHZXa0/2LR2vq3Dwh3y9LXr2bH8w3NqV2t4bfiY4Zsth1l7aKxP
QHxbQB7adswSl/wbp750JC6RWer/lfZYB2Uq3DbGzAI/qWmMS3KSA6c9+EDPVbp6BO2C9sEt3G4t
r0C1sMR5Ukj26Wh7oyN2cKA+/Knytokng2WLG4UnEzEouJIKJ+QXURSrHaDXzQdVFMyRWfXphsF3
96Ubz7HBR9sPifPlTiSFcGOOnKB2vgHe8ATc/MwvBWrhThkvPvyHOvMrLeXAufySLwnCsnt3nnHq
5oSipd5dz+wJs6UDRdLdHLjMo3hobsZjJapQpcn/E5d7/Rk1PLeMOuEQQFrEZJ6YBKuAmMuslOA9
crodWPc+UJyab9925VK8f5ZEA21z/b4memj704ZxqbeM8GfGJ/xoFWlpqf5Z5m57GEZPL3c+G75u
jfnxvGdjD0+HA45ZB/Mw+6l+rI+V2R/tp72QkX7WV0VQZlSmPTL4NcUTtAd7SgctqaXxsD+hYBZg
4mnSRM2uJHqvPj/9X1j2bc18mkwuxZlLK46XGWr0uKIgA1Om63gvm0OHAzPjx6AlFWloURYz3+/J
ikOQnRNfaS4tRImCOmeGbGWDZbXZHIs/RndM9qroDfg/OXVJDSgHjH342MQYbChrP14BED4F2A9p
VaYeQ+I8BoAYmy9/dBhFYA70jQmwhvPq9cX+hwlQw4jl9VdFdXSlmdqTpfvy0zUxKyA1/W7o0y8F
nzWO5SaMzPAh4cUxHzFTA+7cW5TAhEY4pfGM6/BJgBPhYj1MukP57wBO/5LH5eumUZHUp9lZON8A
RIHJMFRh257xjZLHbITM5oEwh+DPidVzcfPlqGXcB9krQUmy95nOcSJTlgI44xIDMlj3+CD/EiD1
Wyx6ahApVrLyxUAGQRaIGW75kMKGc8xX+M0M/ilh1MRF4VoD45e4nnwxgilBCBwvjljZ4yzG1ytK
w9wlNHMyL3a3E1CZSPfeAM8xB6LgYvhBUNp1RNFHZC8gPxS4/fGzA0yVj1Nq+l3/TTs2VWrK6OFU
oBlY1UMw+4DXjLmJk3cfTA35UiDgYPuEOIf0ekM6CWPOH+2erBXjZVv2QOb4sUR9C2sTFFnqFgh5
ZIC8dQLRQB+fGvSDkH3kxYOxBmqCLVUhUy6Mtj6H5z/87+vtEWrE8GWu2zH+eltEszDp+gPztQCV
SIEYqcgBH3GzPmZhfmgH0PnmANASbrR/AuXDdkLwJ2QgilSm75VdnsbEszyXGSPQ/uULPzeATvkj
pfKJ30lOrY/WUkInCBJPDDRLFOJCHj+SCpfa4wg8VB2x+o2rXhtT+6GNHbCbzMqIxsy0bosVsD/S
U7Vb9voVoCCeT/zDlFaZ0XUDc61eqxGEHnKhIbMLEJ/SaGgjJEzGHgCFmsPGEj1kGOQ98P5i+hus
rnkOFXx1Md/P6CufZElkipwQ5ENmD2Q164dyariEVKrI/mvdLQdavbhGvLG3wvGsUIsp4JHqiORt
1Ec2SQQUPmMDpu0b57YwI3wCLs/YmwXvC2yABJ1qCtLCdSuhdREzapIjuYRx6g1NGmSfuiEcWwN3
YGJY6Yt/HbF3D/O67pIpm6BMkkpqdMvRkQLUbrXOhKv0r3HLltzB7NyEtGAszR+35BM9MNXYR3yw
dXsaRGn80PihjKExPyacT1gxBwIreCiijvVIqWTKNNhbsickVFb4M5AyDBu/W78pkDqSue74IHwW
vIT10jE03RBVSetMjaJmDC/pBHcYSoZicDdh24T/bjRARus0we1UcWc4J8FRCH3Qp7AECUNyisPT
vatZ+Cbj8W3mFymsjs3fw6rgEpAToXNeuRmVc64WcQ/4Mhz+emIv0Ci92uhTuqd6tpqs7qAt1zXG
IE8YcMBxq3a7Rw37iPbwHXN7th6t9lqzpg1YdlqxgnXQc7ViAuWJ8yC8eAmyR5pE6dDGeHtdML/m
5JKHhQlMTTbFKIarwKUW8NvG8sPiA8JrQx2F5BSKnP3Vn2G9oCfRMpdkdgVRAschkXXmSyPTAGTs
rbKFOjAWjSyuzT6QqOAAGV8qZAoM9xBNjfBoJYvEQidgXrWJKgSwJ9aM2ddVOAQsGauyJ+kzR7qw
1/p7T7LhEvpXl9v+OlTMUw4/iwvt9isrvCm01b1bFfUUSdTmaDlQyO3jg93U3GXGC4dmBi6LyHy6
3OPv0WgjcvUYPNpDWEh3N92++CkkSrHMnucXWZ7Ngb5aKW2OzTUUOiosr3dQ4PoxZuMebnlG4OX0
Me+5NpO1QadIoiIm1NYbADe7KBeA43ZNcTgzh3rPv1/hwUr1gW0I1MlloV/XLQyxDFCTc2iVEifL
uA/Fsrh5RqRKnnOoRG0wAQcqPZjLP1Zu406MkUMwKu5lN3tk9sf3dAkc4fI+jXL78nIVWBvmBTP8
h8IRWCO9W2CYFZEfp/KIBC9zpH6W7yPJMBEcC/pHiJDNsSW/bOoISpE8Yob/P3N8KZmADiBa5mZ7
xLchCmQl9/IwdatsvjNudg44w/yv1G8GtJ5Fvd4T3EKVCmJRwOShmA6ac89yeXPfW7sBU2WOyF2e
BQwmC6YBGk4JmqDwiZqFQnbnjVBWWFOHG4SXfiz/UTiwY0BuBjWgn6PBKjtXhxaW2geE4XbIfKUK
K0KAb8h7kPvkj0V65ijmdcqD7L2RYBd/YKZswd/DN67iBxOLBRo0cstXIqjiwGUVIXi9k99bamSn
3v0CRhURMs7jQFdN3jVO+IjE74RAoT2kdKuIVXrAmSwdcDbIPHnYdzUfLXdlWDgDA8muO2GJ+ESm
HuSksiWIl9DWLEALisp98lnLyAURw9DECeZjxyzc6k9HckLsqQmt7Oc+Lk/7EcMmgOzw07Pw8PhH
dX6tByqACckdAsgv3i3qiwr6p1TOk+xcYoCxMwaFXlCWmSQlqr07/HjNoFfrW5KxThjvSoL9VcUd
/m9+z9aBXPNhi6W016GNKz+KKHzlLFKJ6BBTTUiyHrg1Z/BmHkREnlpTTm4uGbMkNQv0Og1jkt+Z
Qp/FOI5lneuw+FqQKWgWIS7r+Ocq01Pqvg8P+6UN0WOSoUuf3jDSetPATJ0rEC6wOT3ky4RZBq7E
hFqhtaa08lsTQdPqbiKdcFHVknINswbuMjWiDuJ4IHkJfP4RzvSUF+n1GKxioNyGZ3WiTtDvEDmU
hiK45oc0YQ4oNqa7VfPovw3ECjxAb58eUx8z4mku6Sr1OwKvSa1d9mFyXTBUakNmgxVAuwC/F7mS
cWCPnT4ss8TUk3pKwYLIgdinDnmye8968nWsHDLkRH8EnDLbnlqSE+FRkFULzduj2VFlY0RtPUQu
mjPaKTxxIS/fsE2BJfpWE9Cj8J6hsKL53I4sAfSaBUTgHbW9Xzvdjsk74OjPEkBp94YQ7WnJ4Wn/
wR09SjZssdFpzwz3wtSdB8XHixT5Ve4iFkoeIcFEKihueAUV3nO5sZjVWqi6M5UUNm/ApyRqTlZv
/Wb74GZ32p1A7wrjjUfYhJn7YTo4Zt8nrlqVNxhHmC+TPdS82g97cCp4ygs7274Ow9N/JJ3ZsqpY
s4WfiAgVULmlB0VFRNQbYtliA6goCE9f39wVp+JU/VV7r7U2MnNmjhzN4AAl7T3jbg8Vbs4R1aT9
gz1IihT8qSVDPSA/rlm4b2Hwg5caCuaGpKjcuYT9WR/X5IWyyqeC8AzhZZHPUQS3E4AkvdoTH+hn
HqIB8WcwKu8SNRZjDlSk0uVtDiTv63dzrgFG1geiYzfm1UO4MvDZGpzLv4dX2vU6P2rwo2b1Wtr9
/N/+vvpZxCzPxpPv9Pb3ZuWkoFhhTsdwXmVNClfXvJ8GXudXVP8L9Z9PzyHwlF6KSEH8Q6FK+7Cc
TMXWQt4p7iPo5wZ+SfBZYO35fS7l2diWaMAI9QGGxNY8GC1I45m+ENBEgLXkpH8nf2SPYvtxYYF8
99QZS0xD5puyw7ULXg+gU72mTUAZgIGEzD2sGl8qiGQrVj2BVuDVdurXaCiboM8mAqrKVAlLkyNM
faQLwflkgkLUIeRC8V+zf8dvwgQqtlbYiRvwtmGYmSQQmxrFkK7u9ccw64BbCI+9y6qilV4Vfxo6
aCKDFRebTYvhjJsarvgks76UAKR8QY65x89jP8MxEWFByAnb5fMwmg53xaYXtueOrM6frR6a3W0K
rkj8Ercwuy1Q9crtpuU/ssoVFBtQkaEM/EnIZAh5Izle9UAkbOaW2XiT7kmEJm2oPuGo79+cnK7g
tgMwgerac9PlAHBe9chlA+Gj14WMDD9zpR2l6cPjgcF8Bva8zJnxzFugmaNFBae0ZVa5xYxO4tTC
3c6CR4y9c4CdsFgysq0ggcMa8oa9WbqoYrEfl3igjabIN0estbCXmBbmnY6ySRABwS6qJilODayi
IBHhOTnPBIGQ/0ESaMwUBsRrj/0+20HpZkHLlUcWM1tD3MdT/wBfL4mq5q1rDj08k8e0RdW8N6VQ
npXNi6YLkqlDseSlr62M7XIXful0H3Flszg1e0y5Nz/3YPTuslCBEvvEYIaE1uC5EyuskSM5H1zs
iTOfc5zoF4p4BKMM/A6rAdbS0JgUIMHnOt3gmGgxYX389+SLREl2+pOhmXsj62F/4xeB2w8TNGPR
n10cGRZBPu2cawyrNEk9JKQGNnUmQ9FFDEi/MxEj5BR3nmS0JKgTEuj1gWFvUTmtIICRZsVxkgGz
H8tIcsaTIabHhUfQvScyBQEouWhFknfGoc4P3xX3j0uENuqI3yr1aYYhE3Y7TWS0cfgeM9pbk5oN
0wJCmcGJY4lOxh7oR4PsEbL5OABDS1T3HrLKCkduL0h9aQ7db49r4/K1SA8fIL13IDoPPGiX/2ok
0Zl8cey0eHuwZ2vs37nxnkQPjl0SjyNArKUCuJKvCbibZuwzAa7DfHVb8gewW5YLlzmUefxI8GEi
/o7uezOGGP6jgUQl5ERaKAWqoR0VEf/YZxEgcknrNeFBDsmgcB/KFdtH2PFkgEBjziy2N8w8CLR2
5TxiRs/nFe836WQ4baIPDhQWkwyEZhsMrBSVM+Jd9qc/R1zd2UQ0oOxS963o1JadnVlk9/isGqbC
V1pgZ6AhaHDhFVDk3ug/SvhOxJORE87c4QyA2nKnc6Fgsdq+z3HECDJThfzKMzGumI8JJgfCZb8/
fwRYF081cLJnQA4r/BE0VvDgcvZXOPwhYfjEeK26YoJhWeeT6QqIpU4Ku7ZkKLnwzIsQX9coTdBY
wMsFTxtA3VZJnL0aHdiseL3/pRaGFYweNr/sJRYfoluH7jBivR+VMWHG/oUDLb54hc1Az1z0Wftc
SOh7Bdn8YfI9bfHzCPz7g9Htl6c/oE0ceANbNX5WZrOgciUM4GRD4HZsmcNr+I3H7IlpKcg8QjC2
Gk5yfgKUTHBwOqvHz4jHKepPFEwsiBvsKsnLxnCPoONZiaVCn4o4nrCv9LERpN1oQafv1MaMzGm8
1maUvODh/MiM78+02TUm1dklMABfzI+reHwNZuTJY66QWTdIqIkT8QEMsMfDz4pg2BgqGv9AVcX/
DQp1O4GL9omvN4pdL3nEqHqt3rTY0Y3QcSiTYnfbFad0eTEuQbq98CBI9BQuoRtt/vRKt4hZlDP7
QdlKPifYYiSjzVA4LSA3tuc+bFlMmKLRVo7u2GanS7TILOMmmGJ3fIrgzHNlT5AvCsaBTzPfX/T2
UJeRszD2HtNpd+b4s85hk4SyKl82swewINgV65Knoj/Fd2QJTEdyn7Bl7sXsTF7MVds7Oxbqpk9l
O33hAkCF0BLtwwBDTvkJAjVU6t3rbjAP4bVKsVMX1/UPVwiqf/bjvzZg/pC4kKjIE+VEYraWDIPX
33NBHLybwkLtJW8e5IP05Pbv1cGsHqNRqxY3dBuH4f4and82jTCK5uNA0G9bVu1D68lugylWOg85
Tq3/o31CnBE/GOrYiyPCnzc4H7CnhvDeOmCkyMTiAVryyTiot/KGnc5Kgr7r05WNoR89A21ebIen
OqpO9eRKJ1UnfdqPenXbPhc1nDF5Xyfy7B3VsFQ+izzsQ1GDvkQpXw0oZinkbvRCyCtes5Gr+J+V
Nrm7QAUOefFBE4u1mpANPqIhw/F9kk4z6NaMX5kHHuSlLId7MdI0lyXcfVkD30rLKuj9ZUeGu0cO
hqe3EK9/06/Paow75We8d4L7KBZK96h/AqmBm/HxPouR+5vSEU4AJV9Cv/JkL1xMfxDXRc80Yq2W
R7xsbSKkuoTupklDQ9+xJqc2iy0YbRvKQkEuHoIGCCQAl7seqqM6HltvEAsuOmeIpebYeekThF7E
v8oTAHq7Yn+DCUH4maobevQF6mGb8DsKER0Fixgl6bHXAxiY3ZmQEVTOPgvVu27SSR0Sfx6L1E38
TmPZyxZDx2wYiaqFBg2NxbiPB6Tq1vz7ccIkwHal8HBiiltc6LFRpSR8aXeQ7gOLv8Im7gXznsXm
JGhjUADRMGDC5eNNiPYPxYqfbUt/hDpHW+XC0zLz0rBasgPbqC8zE54ETatDHIeWlPpgzLQ5/7Qv
8ZhJRT4UQMmUZqE+SuPxMo370WODVm6wTHdXKM/pqdtKRw4vMPiAbo9fuPmt9iztYL08hXgR/QPk
WXHs2SSwrZUBpHlGXxs0mnbvjpPaP2QaNBtMGt2Pzj/9tsruvubwdxuwAJh8pKj9wOapG0gI6xi2
Hz2BaE4YI2ncmGFDmZg43EK0zVCYQBjpDjV4Qo8EOv6GHgBAvfuxBYt5qzjCygjJnyHaF9h7H0Hp
ZfcvQ4udjtbXLTzgZ/gsjS8DsiL+e4ORJAk0sNqXeasDUTQqpOaKJm5/j2I2DG6PQpC0CL4hbLew
SEmlwQ4T2u1QH2tE7JiAFN/MGUjGd9Ewv66hq8rMxllmwUvtwJELg5M7XtxsASpvEBvH6PD4PIgQ
qGM1Hux5UChOMKXlR/lcDPbJki8Fj3m2qeKc6znhN8K5ZAd5ixkSsS/TR8vXBoIrwWRorl4rFSlr
49B5mSSN2CfgFXOwHQX1ukHDIiLySu+xlrhEUUFH0ChRF2oLdClGS9Z46WkhTVk6f6wL94rHJGip
QSTiVl3e/j4IvIvZ0O2c+qJn68oc2rgscNk+Q2NIBX8tuFfF3UoWYfLkar+we3uuMCSByyYBxn7+
+EXzBz0mYujFB7bV2xxiQvJiQdb6Yjr6QPEWgmfZL/bgxfaHrR4TGIQ8zUcYBdPyFlMHqP+iM476
Gww+tDlbqc2QUr9jpXD9o750LAcEywE6pqFEJR5RWCUcuvNzTSqArR5zoBoKFu//TovGcYvLQoTB
wsD/eVL0hHiDdcrlPA4UAyhxweI6ebLyY8kvThIMjmREsK5994YvEwO9B77bVL+XUZ8HG/43UXnl
FH6jtms2clgC/Qq0M0PhXU3ZFcBiYOPboTIYBMPavKyvy68DqnFmI92QeSD0731zSOX5rh8eNRhL
rHLCyUqXbQLtejqa1tvL+rP5CPHOa1Yur0stEux5RI9ONc2Wg2nNcvphCSqSGiO3NIfz7O86bTaj
sGPV8J32mJ4knrIWqoES1b4GSZhBJpTDBpSbltHgA0enf8EK7GFl/sWTZkWiztoFTsAwMHCm2Lym
xfpp9QjRg0kTDB/m6KujnEBWoXmZUxmXkMUWy3Nty/E9qOZ1X2zwoE53vR1yBwRI0Jjm+OYI/UC2
6DZjunJklkukRfHnMAwa5NXjuENrAqkArEBddeT5MVFvBfCVWf+ACZCTK2u33Mynv7AfDudaDIOC
wIZeIvCVLJSgqRVJltxm7PQCmrWdPBtzk0xADGilEes9hQpU6JTzSXPWIvyC2uUVgiencMYGMPkt
Xuf2TPoxWxCfXd51yd8ADtESoHNHdwXuAgVghF0CgodxjHri8kehzGflvtghPboeudroIORTsxon
KA/YT9VL0Nodu6o6pBBxzGGEEastVJYZwCVzsa8dfhHb4ttGGiCseaIyPtz6BKAXR9xKUKtknrkp
2Y2jDfjQDiC+WPGzg6KiM1ixIoTITIRfBZ1yQIIeIoiEgsgCEa0DBRYpBUqu4y04mgYiVwo4Xd6c
J5NVxg8nyo4KqvfxaqDNwfkD7TkGPMdRXGmo0Fmcfc5M/gX2NMi0CVRHhpUmXLNyTMTY60gmHCLt
Gti1PN6P/JpqMd5joUHX5ytHAlCVzRhS2EI635bXLdGbmcUa58uMVsfsVbBOEcT+jFzjmqsrQlLA
oRpQY0FWK6T9YJdID4/N6nUcnRHIpRcH0DVjxwy6QV4JNCbgidxgsOP/50gkv8Zro8FR51yWG1Z+
/OlGkIgu1gB05Yr/HHVV1r8eoPW05f1AzdDpPW6rHQrs5WD/2REXg36JbQwxkNwdPEjhkMQgIVjp
vWXB8NFDW4rjgmjtSxhYgz1wLoWc6s7x5dpmjh5PSjDs64GhFoHyX34Uf54Z2yKkSk34PnTbn2DQ
R1Xyg9KXLj9htaiDzwmIHjrRgruiSvi8UGTvx8uK9oGvOZiy2mZWbyNa40276aiz/KDjADMcgE45
6g59VnrX2W2Vqjqv8A9aLfJPLGUoetx1K5RSvAH0wL09honJb64s8xXLt5W6Qf7KYurDDHrf/+ZZ
LcJX9uyof4p5i0WHg6cDm22JpgHveHpnOroLHd3nacP9gfns3f9YSS6e4ZAvj7r0bsDXYwjrAhYi
n2XGYjQqRTKdHPMs5PX1AFNXoV1W9gUbn4JNcqxtEbkxxiCn/bcmTyFDELv4CUlwDfCpYb93210Z
57FigYLFGg5+uxp259fxuWSB8PjDsCON4BZuyVCdfjcyZjezrtXxNIGdx6LtLVQgN9SgzBUo91Dp
00Ps6v0nyfajpZz0l3LYowdaynSJW96WjK6GzoO/Eq7DbnZZ3RfUlI2SpESHpHt2SWS0jLC8qJfi
mfzEKR/u2ZfTnWRDQ7ARMepi7VyaFB9mrt+6OQ4lQ2T0sfJAG8rjgbZiUuHyPTWJV5LmAYMAmgLV
KBTxeWU/43cq+UOBCCCtxixXoVCAz9VIcYwrJB0olFAEkkFfz//JTVFT8cdVO51T/sTF8t9feSzN
PmsW1IPN8KDCv9gp8LrTKb9GCqkZ8haXgyu60nvET9wuwaLg+mWnT9goxnBTk3TNtYyaDG9L7KwS
+M2zej7a58vP5hGM1vIapa+rRvd1M7muhrYcfBhmyz2/4yDPVbzuRqDpbO2MNBrMP2d+hGaqbv8p
OaeDZemOcUvADSZp4NbJXNTQTzUoakTyrUa8ZTf9DlJV7EDYfYUFB/qPhnrIXQPyggLhMEBeiEYQ
x8EVilq4TPX5+VczMsAaYtONyt74JRJ1kEwTbxS+4JWAbT2d9E9bYIOCxGEcVUwVsHM538HFa+EE
5xIxOnqHqco3EbBmeGFJ5X0OLfIRZckTyxOcWNKQU1YsBuu+1+zlxWA21ow2GQTcE9CzKBmBdLhF
T1S09yQnXOfwxZc6pE9F1bYr5p85K2o6qxacBI38uVyjxbvMZIz1aHeKDUdxPKNt/C3a/Wj6ozOg
e2dMrzED9/oopEjJyaCP05QjRGcairARe1KUqKa7pjUgpICFXHR+3MGOC4xnyRP9Lbqoj/0S/FYp
+B6+FFTMt7YFRtDHYkRJbhjmD7BY3/ikZaL/udcos/swMzas9vm1CH6O1y1HGbUMZc+lT7yTuauX
/DoRY5KT3/44cc4R6vNH2EmH3rKXUE5hU0LM3VIuh/yLK7Zwu2oxakxRL0FCWN1Ppd3wwEoGyA69
fRbDp2QPA8AyH8NcUzLzjZc/BEr+kMsKj4LB/keg4j9LIvxJogfiH5bpmTF+GBCEOGz9dfnU3zhh
4tMBJwN1VW29/1qIpo19WWh+vayBufq6QhSURxCwg/gGzZ2LMNV+6v0zWqqgNF/ehZeR4wDVpJ4N
bnbjsZv+WJCEQdS4hhNugSEOEj3+c4v70TjCZJmL2mYVthzyLGdN5b5WYxtjKUuoRt8XQ4aTRJKv
94L0gUqKlgyjw9Ece3nWug+3WRExoYA5MCJDmFxgksQJERZYbFMOEtsBSBeeGOkLgp0wGrXgoTlM
Quz+HqyQHgGbM0ciZlCmDUIiQr4ofcpRMEir5DKHe8Or9Uf2Q8nSTDNVc2g9oHAK/nyuGCl5rv8a
AOYRvtrIw11kdmUVBeaJBwFqCCSH7FIg24B7CZo4S0lbDlvWrUObe35sA80OIJhTiF//83hwJi2S
AT5pBrt+bliK40OQfOdU0a87AJq/m4Iy+HKpieZ30fJQ7YHd2r35D9SsNPv4YinzDwtDn5oNfNdz
n0Pj68qAU6BrvGGwUbhxrXfcALKOoDm8Ca55WA9LgzmARobStns9sTEa8Rix5jZ2fXN9tanRAyoQ
TaEBBwys7yqCmLDw6y1BbTluD34xknoEmHRJUA5NDomLWdsKqswaXZgzTLpYgLwf+2Of7ysVFgUE
Ox1vUl/ayLhO8MUqNk6aLyyrAJ7ayRueB0hy+OMtgnVhXlD3Ev/FRskYOAKpwJnAv8F3RkrAD/gm
BqFcifAcSN1kRLQkL99WI/GfeUswDTTa9XD9QHOQmRXbxw+0KdiiFVtWRBzlXzXUYV3+MORg+2wN
/166+L1oeCxyj5hzXWqiJXtq1IS5qveFZgM7MSgzOPfyy/i2DmeAj3Jgx0fWHzNi0OAT2nTGbnQx
OzT8N3QV/6C9F9SLzfoaXfgChNmSmoXl03aIk21qvE20A/0NHNC1COHsYXfZs+7+aP+Bo77G1wcK
GyB7UAQVrnkYWQL0qDyTn0k0GslR0uT/O0ok3Jx4kNDm0LClBNaQzQRo8TR/dwuoECqaYNLrqqV4
8gzFYWP/XU38FSPinaPGhupi9ZgHyTRW/Ry79zsUaa5u60DLZKNASf6m2DDT1LAFQp9rCH6IriwW
Y9bjeJNgFHViXsJYSLwJLWuRmqgEAH6Axx7WIYNEvACNgSagmhPIHVGGhfz+y9E9FobQJhvJ2Ouo
GQDpT448adkPv2XXRHNZs9D46W/6SxofOgtJ4JY33kKuHEhzbO3AVmoqxoUN1cB84D53J4MPVqB+
BMFyj8IxorXw08gHFgonaiSfjglkENcRa1qcVFAveg9YGqDIHVmkZJPjEBSoOPp/l3hNWGhuzWsP
nZIwLdT0Ec/b5BNKLZKQDchDbL6F8gvIGUObE+0L30lhV+60Xk4srYhEzgKWCha1Dn5AZlH9WaDq
inUfmqOJCiFmAvO29hqc3nLYO4uLQEku9tsp3kaGAPrFQIX5HbJv8ryugNig4ei+oaRgB45RKz8i
KdhMWZF6wVEvuVjA/FbCVQs1moUbO9qhgz3EtHobFzyB7FcAIbFFf85rtyYaOGrIROAlPLJWs5lb
+PQm2kIiM6ti/8QVN3YbM1vjUcUnToNjyxbDFBRw7rXlV3GwM5RMWjEw+RYIrDUVcyumU/oQE7M5
n1eSvzr8M97WgBA/I1v0yX+Bzdef4wJjgV4vuZpaNkXl4guHhbrBq6+aNQqma6fDI8yOxfG7zA4S
Do14kFl9+3IzMHbICCuNfzS0tI1c7PBeIa2dCgYf/n4E8x3Z0JTFb+K3dMCh43DglzOmzdaCObCG
otqE1/XTZFuMgiRAVX/bpSzqIXRFaHH+euuMtxY65bEHUxoc598LQ7NtUJsmyAR4/XJrYHRm6W9e
7k6tjd3k4wyxSFT2ZMB/KaG/CbYEH9QCXl/fYdBqYQDqX4A0FbjQ7PhDaYqqgiwdti3oAYUqpkxe
Vg8xFnC+JwQQXwoyF2L3pxV83OlJmjbQMQhcX8owk3hdFgP7By8OW5plaZ7/lWmF3bYI/KnXl2MG
4vw087UqGxm1BGNPa0RqmERFQSVQmyM7hWHSC4vpe3rbjp3WqqPaHIRNqCwFcRrJ0+5LtA3dXsd5
fmC0JLyR3sHzZ3AwnyKQpbU+55+lUrq7CHj130kUC5c3R+QxFcGtDdbifwTKQRaEp4Hjo3zm7qjw
f7nbopr0TGUq+dDfNBTs5pWqxg3z41QeUQEsuRZT83biIkdhxRHEBYtwR+AkvJ8hNCKIzF2+kyeL
ysN50TO2xFfBDnfaaU5QpVPQW4+dXA9hobCmQraH80sjGZzXcWUULGvG1gAu3A32EbAcbzpDEHVR
RfDyNhuvQrYODRll0Ud/A2wCQfqAr3hVXE26N0OdMZoNSbOmWoEkQwnBUMR8n4dR3wdKm9TuJZRw
l1HMRHzQeDmMAImoeiBUVu1KFozo/cUSfEr0VJzgq/G2/uiqMC0VPpqdMwTsYaThe9P9scvAUvM1
BZKDX6Pof0Ka/SbAKx6Sm8lg3ZinblI6N4wK9C33WwgDiNhaMFHOIXSqbUpAt1nrSTwUk4cASnls
ySXozyobQuTyZyX63f+GL+OQulR8wneellgm41OE04IO7CKWywdQWzjsd0gbhPPhl9XMZSORoBOV
zgEc9cvvYpYw5SQPxubTonnWyE+kE0q9ft/IG+y1324evIKLxU3D4+sHSPGmH/dhV7vR/qdPbxN4
4fwph9ub/XnqVZiHv31RGe8EzZagAYIjh7gmrHt2n2GnhgZOB4kxwDJ3mGZBd560Tf/3DZJH42a+
bPogMoyok3rqsZLd3pJi0pvD2fZFAdIAAHDryzA4bfQZK/1AA0EqD3cSCfLjC9UgHxvcFcQY9P/0
rXyQ1teGbGyCP1WVUSWfm/UYWSSdzUtrfdag/RbrA9zHhTB5T/6uWMtVwkRReHrdTmLlh/akpx+f
3DCNtSZpzYWzj2Cb4oqIHYwZ9RA0ZSQP+MSz7+auYzcgsT5AnM0HkWPsrvx/qqdfHTdFVGA8TOxr
cIJndiZgnk3tBidJVL438zG/2QsWj/7sF2oAmvDgwcWEtUbjgMnbmiE2PcZivBjBf+DHYPyEPUKH
9FfTvQob0Zy28AwGvXm7qQkzInhG2FjYC1SYgNXG5YTQHcjidcoDXsNK4iUZwZggVgi7f07jcbzQ
Zqql7sCu7dNzXjqa1c2GtFdjfjsUKUb0F0ER8cVkBD1vm4VoFIdYXY1nCCLVrwUgxbjVh/pEUQRD
uZrkn+gjB0NKk233VrVgTvJ/24N20Q+INfyFZAy9i9P5P04m5CajMNlmYhPCAXtPpL/CFWRgMDSD
p0lCJuQxwIcx35OLOQv/FPPqiXeJrTwDimxdoSPcvJAIn3NhAdsAPLbUDWAt5jR4UPS/2aI1zmMX
4MLmZ2xDxndVprhF7bSkdGC8TjYQVGdjdm0MDMieI16mH5E6GFmAFk2EIVtD46fp3NxQOJiURT+I
Ux7HsZ1z3v81dRqqFdW84Jin2tyaxUJBaVtPblxRP3M94o6voFuwy0PbA6j6IPBBZn4b+aRbLZmE
lCmqfP3jpf6IJoUaBg8LbUpFfVtTrcEcYfdaEHjoJ44lxBvEFeOSnh107cIsISOpqyzSI7kozn3z
gbWowcKRs0CFbvlN+/6El9FPw71kIfkIB0ZhZwhu6X0t++cC9U5f5y+RXmxmJIYV0hOYzCAYouZO
lH1mDWcVlA7J2wwsaejk7pob7q6rCAn2mNWb9FXG4FRgxNfMRnSKF/vfjQ7Moz9sITRix4QQacMN
cDHX6HJZLtMdfPlfz5DyjmUQtCOMrqEuPjyeNR8Y/DNzww7UJH7JT60uUhyaQj5Wmm0L45c6kvYp
UjFFL0817SGWI1VwiYeNPiesAyqPXs4U4+uwUS/uBn4uQIxDn820j1uv3fHu3Y3cIJravtKCIg2C
OgbSLRIW4dmTopmx1X2a1Vpk4mkMZmJz/WOgLRh48eXSXwbUV4htG2DkFTtm3rf9zZ6jPunbYCG2
al/dejqwxKuQegwHRkZjC4KV231EjQO48W/vvkTq5K0VItdZKcKy1XMXR5woFW0H/d7DP4qHK9s1
dq+/1dO+WBzoucqzg+Wla9aJDQn00VVlSMZg9XF/bnPKXfIAhFQIx2yDUor2iPdr37lMw7zJJeaK
n1iMbSgBPBW0WuManHPiCRcXLXglzAjcxikNvKutG5c7LDY+1IEL2weuQvAEJdzjOTNnxtrjls7Z
46lMYOi9zb39Qni+exCMgJsgvmKgoPTDGVDxay8dM0+LjuiE0UwI7zxWl+5jR8UfI2v/8t0h5p5Y
DtCUPP04ETfilrWQC5RcjyxlybokYpYkD4Q68Qhxy2YX1I/Rv2LuXZrRjLnQuaO+1ch0qw30VwSP
Y9zH9RpLRkJFonV0VAVBckbk3RM7ji+srRczcCE8tenNiSNbavoR9hEsIYi+P47F5wBZDp4Hv7tE
GoNnjS7IdZjEX+wNQYZhYUInuz7dEn3bT+9DAzgx0i1lJL50L+hs+VuHcELx6Mlvdydr3I4mJP5O
nqdHIGNA3XAJgXacWKC0UBzpoaAvFQY3GuVPPf7mKW9jUBor3geM3RjH0HW56cgYzIYBkj4IVWPR
KxtNnDPtGCx1GFux2YAqgNklVxh7FIIuR2ED/xLz5BDQuN3T5mBVzEL0O0G2Mwd55IcRlqQ3h74P
uEzl6Gz7i8dGhGocbvR5PA4467HoZgqIW1nMlG2XdDsBkBzGXtwGWzjwDTs9GeotEC5ulHAtUqEd
qxudlUNOtsWmdTR0aWY6ATfRWeOkhatu31AwlGVJryxh+IQES//tpSVvokiEKK0OITis87BBo05u
SG0qRDUgtN7LXPc/MzMwEPph8H8Jaf4hsQMspTPWBPx2BjpyG8zOrsR/t34elSGPtVmOZA1/5ptZ
6kogDlXd08mg33/MmmcYP82NKOOonyaywjFAcYFm9uu8fGqojYsihhos7+lUxqj1RKf7QSBytx5A
7x99lOurzka75yOG452bpysMwvR7RZ17m2nH2ehszb7vbndjTGnGP3arWXuqy1mEbWw44rPUJBaY
AiDZoxU+TBs+bNi0IyrFN3idLj5gypxZ3Ib32ehnjscf4y7FhnQBADLrHlIeteUOPjx2W3wVPpDX
pB99TBg76YKlxBvb3x+vC3cQh1I6DpatI7GeRvXCE71aL0MG5Nje8GGgapO/wUfDh8oYnyLXJwNY
v1sVxDQuAR5N5WTGfbYnJcIZLnDVZ2CeA4CLBBN01o3RbYkOAQzAzQtP1I+JFYf1CvgVQKc4/Pcc
qigNPZ1+P6n3A9yDFDoAgz6HTwgsmu5g9rBuMSmbXn4G4YD5A2iDVprnRAro8ododqXpaYztEo+F
kGWoKZyAPSU/fNFVi6ZYs3MfD+553707+74ND2TX2TUhu5L741USKGdL2b3/fRnZBG0MyI4SnK8H
/NsHBOHbtKLSJ2DXQ5Q3WBanu/ssDR/oD4BAAUNQYGLzCo6JNq6aUGgUFtzp8p6asDPYuC9QF675
npRXJu6ZukJ2rF/8vXjXQDygUAOgkoko/KaGQgnDLelWexB31QOF4kqkO7vv0z9MWi3NHp+JYWz+
ICxAUmB3PWmwjn3jNdXQOLIeG5LGw+v7swnowPLUQMDpdxGLO0a93hsUAuMWlnYGick+UJtx32Hh
ZtQTRnXRS6/4cuSIRDjUQ1bEfkRHG89sQHqPqKUMdIQlA8RScz58mxEowpcAcuYUA5BMXDUqdNeW
ABp8TGAa0kMTQ3ScXOxJgbi4NtfxFZkz2cREwA1npVWd4TrPoUQZLfYvxzfWurr4+uOvKfMicKOE
zV1o+GeUINiTrUv/j7uQ8QQwprOHmPMxGVgw9f3GBRc5fPGLi0+W4M4DQc/rHWRosk8SzbsPAP1J
+uF+1ybQoYhPkIx3JJvQsgZ947Fjs5pIC1x43dTg23ANYPuHtRI72mYPRwlcWcJhkDnOUJz9y7ju
3iiPk4KvIvjHu0Zn2GWV9GKnDGLEx/EgXyQWJ7YDZIo/DIMs3QBpcSG6IGmAYkHzVNjd5GEWnux2
lDtREEA4vQkWsLxKYGMWhBR9fEJst7m6SvyMXg58EZN+M2Evwuf9ccTdk/ljHuiRMRQJyhU7sBfc
UFw2OIIEFohuiwaNp01u0wOOIncgSl+qK8vexZAr01Sn3eQe45jloBkf6actH9VTh/n1pOV7RBf/
EuZBR21Yd1s8/42zmKy4xgB3qOvSCiN4h6iZgNsF7BospCOe9GcjN9vTpBsXv0dPRm4up5ytIjTV
m/kClM0ibTZYsGm3+m5hvukjN2MDnIaf+TID2YhDbVEmfIeHQ1rxcGhgsQP2yhgY03vvWiqtqDuA
FrKMGl68S7KbW/hQmt2WOE5hv8R698SPmc6OHAQ6wgD5GsMwNFNMDmxK7+zqaza8E//udx5WUIwP
7KM1Pg/YApMPVT6iCwh7J2pYyP4/i6jZnKqO1hekgVMGyxpiWWG+Am05Xlx3dVL6VZDxevLrnAsg
xJ0kAslqt5LFosfhBcUBglBzutjK2kF7549Q0vy8LM5kZaAQ3fAI6eVz8G+zdPp0Tho+C7s7YC0X
w5jqyE1qD61XMuI4isLIf8oibM1uE/6pn8D66mP8QgL5dVlMcXpg7wXK6ApgTTFGoOIjFwjN5j1U
DQ7+d4KA1NhwOjDnnZcByDWXc8XLwvVh40mDXg71W1LYPG2NIJge5+UZP1GHrjPNhveW2cW+NPad
fT3/ewMmfP+Ktxx9GvcRblng/uZ9xxOsAWPwqqR73d3MwlxXkysjuYAHWV8SM4D7FseBB8caMxk+
9YJyau6hMPh0zuaL6Tcg3A/zM66oh4FTESo4tGdhRtUwGgvryAKfPyovnfsFrcy1b3AfyrpkA9/D
Q/+iMcgDUJMvQwKngC4eUYVB00vmFJ/jY07CaLff40s5pYOhNqfsax72roXuKQRjlfOhyDs8dJ3O
FloZhjInVKsM7eLSUvUdNkucFug2ir9+inaUyBckwHiO+ECEuMlheqX33fw02pfxZWjkDiqBt92j
q7v78r4i3BV5YTnvQU3NgGx5LzwSZ1bC9EFsZ8DqIDs+4VC97cf0Q4Mi6mIZaabwttGQXqmU9evk
PVfp2+iDFL0HM8bcc7EojIM2fzY08vSTKW3jLtsMjMn7xS6vz1qrgf8GHsrGDvcPfdfXpZm9rhmj
oJXzgHqOGK8aKPxCiB8VB4lt1C1gu+ON+bzn153EYMUei97SBIhR+LKisflaPSt1NiSCCRZ9S1wW
7RNEXTgqEzGZbHBo5V9SPah5ZAn0TRqwiI/KxVeMLE64Cj3wWlrb3gQaAwwRSk1fL0AF6UdUAZIU
+px8kjeLIa5H3L6RiUHJo3s4DgIC8wAj+SS+iHSK+A26uYe/+W//kHTmMZ21NP6LFNETRNGWSY4S
CwQ9+e7HDLpTkIGb02MNJDbkIzAjyratTnP/EUkz8UIjxXKxEbvQ13gXMxZIVtS4N75dI3bVI48d
VgzmuyIlw+CORlCVsyzki/N5xXiT6G8+32PNx36fj5c0YdQthR0htxofUkNCglhZcT7pcEEdmBxQ
oBbi72vSediJfU7tviGRhnSGl0VXSve5UN3vCbrSz8dzZ7SCyWCeAVsZt5hDVKzYPiamz6NUn/CW
0xxj50eLBVeSn+opfCU6GVta6PRi1peZTEGFyWbK4Lm1S74KA6KJ1E1/0kgODFwMOfP3n7E7pstv
an4Y3qHQWirvWx8DfCoe1+O+3IOtUckwSlDQYf1gtVgFmhXqOYg/P47HD8e+mn6gZqXApC+7Iyzn
VcyerhhMlz4ejWoi4VoRKANbTtS9KHrubS7j9yHb9JyL14Rre9HBugq54cvosuG0sCGw+9A40NBN
MgeUhdFrqJmP2hstchokPoPK2V95mQqzD2G+gPaZ/3N1iKHigqpSMwnrMjEQVnC3RckK1ECY7GJE
ZLvo6eQJNufR1Yf5lsdwEMRVzYqkXF5cHqDJZh643AffFUlQuzNvJn++Ja9MaQlkoMenJl77h6DU
lS/8z0DfcnKHaCV5/g/zk+DBy+0J9selYJC/xwMlgIOGCTpFppcx9zk/qrh/eZ9MjdoAMxFbOBlw
oGWPS1DVHIW7dfX/OVWIAaYDCngxKFFnL34e8G8uN2dXU+lppSHMssqdqcuMSwbT4DmUQMaVnvDg
vbGpRbzUGJ+x/XHbxfD4hUZkij83UXLg1ClK1+1YRpmT/8fSXS0pli5RAH4iInC5xd39hiiKwt3h
6c+3e07ESHf1TEFtfslcuWSwGVAYmsiVE12Fhhkyo6jgLZ2ZwXzT2Wtv23JlCurjPP5WErAWynL2
DLt2zJjy8I/mJTe1KUrP8asQLbA81JS8ne2X7KF0ru1HasLqSf3+rnz+Upw4qk9OsC4mc8RAzrxZ
HnWMWru/aDCjblxpe1+X4LFWMtqo6zHoCiPzU+MwAG1r4Vu7qZf/wMi+pfQwYfrMZiQSDWaMVUf0
Y2jkUX7+wbh89k9CJiVAKTlZF9G0suHmPT9VYLBu2uRS8PdVZ+tMtKZREGyqGDjaB0wzpBc6lPwj
bWSwasQnKpHCo3lJBvZTB+EiW/9ib5InuchzxniwG1VsB+TM7OXrCvcJm/3zqxBrb24D4iwqby7J
tmqkkux7KkAesWGiL+PAgxhhxapzs1uDevB2ApGprNY0f6OdYWot0r8bmgbBi0GTDllE5Ax1N66c
UyHadS5V3q2oK8Dk91clFTYFJWaTJkdXRxaxdWmwmVJbxa3ZdePTVeK4s6tbp9as9Oxti2lTiXPt
4DLZNNnVQStdQ+AjFI0s2yCvM+sGSNmXZ46bhEeVcrx4d/dVv8winrS/d/5lr0Ikfy5Cl1VASalc
watCRzAs/fSlUNeF56muv8GtcvljHdXemn4sT8nsE+8TI9tN9M1djGVZJvLq7YjqDJC/ePX2c+l+
CicU6xk/rYP6kPzmMTQaj9PIMQ5yFX5z4WUQ+EYNsytnxA6+ays2LKbEnXePmaqaxcrqHQrhn6C8
XRksVG6TdP6AJD2K9EOJwmNqOwSi7P0iZgymrzoihZdY2my3rT0p3iV/I8Z4F6LG6QbWQJx4MTS4
fnKHY+7kDA8HlFsswk9rfWu+ztmT3pvXggP3lftsucxUTpzApc/5ANfFWLz0FYGNkCNEQ9rle3xS
EsZLl3t+u2vEToV0NIetlejE1jlEut0sGzfV1NVbZvkUMv1aXmAuKf/Xei69ijwDnwLVPJhUgX/3
PpJLvqs7wFv1Ujo0kvl390kyqrkqoG8+XMgHlQyaT6Ik4E8m3ifeWoVyJ55YghwDhiuLj+yhAnFn
oU/juO9s9PwvAz0qN4Tc4lm+DVWugeentn4aNHnFXpOLx78JzYTSVCBHqn0uXQ3RZn03vUnOlrFf
wHglTBScmt03ZaRVQiqd6juYRKxZCuLMCMSLs18vPti+fbKbNjseDCQAMNo7hSrWYzVROOrRD9nY
NNYJpOQb9orpMof0RI4NLo1jQlAfm7FKYhkrXGw0gGh/1Y8syT4SnZXBCNvhW1Ek18xxgKPE+Uy9
Sti4LhNNlt/DZ2FVCWaSqQrOZjSoCsLl3ThJdxpwkfYScBQwZv5mnMCGGHAisKkyB8wnhFBfSSMN
OLLIm+AhbCFCdgMNOWxUz1/DnRuWCeP89o7FDJsajjptVDV0IsFSPlEAy6URdZvf/9LFiNBnOwtI
Y7qHCHu8FT2uwP8dPav5Kd6KmcZnvGn74pcAechOq+BN8PNBNc0n1PeZAnJ0Nd3aN9Ot9zL1rbyi
dRzS9bf8hm0zGQelluKV+CRKsTJKxw01OKvnLdPyivvAr4bR7tjlEo2rBV6UUtUJOUQv4+PoibUn
N2i+MshYPDvRYkCpsX/pqsP5ixGYhPiFN82Xkf/CRSfbtJgfu/rqXvBXNkYDK3/yk32CLv7RvE9k
jZHACzGcKj8ujcu++Irl3qd27CFfJbdKlTff9pfrE+FCKlU84Ve13ghWrXR+27qXH5PjCNWzpi/d
R3OvHRvjWf44Xw10EUl34skYzdG5SOZDiMrrYpjd51zjiyHHx+eC6V+4095tMrlY/s/JVPm0b8Xt
8vEuhmKlz+SFtDtypa/+rjrCp1LBBUUkqmMW2zpI9tdaolmVLQhMf1Pw3KgieCRVglLCzzM4/e3V
ZGgiXNzOyeoqzr4rnwwFt52KC+h3KSFdd2fLu0p/7FamrA95U9uWSuBdA6DVgoZMCWEWOnH5J7rm
vvu5ez2zzR2RAJAkvnl46OlTPWeKsblnYAraS7eRVsKTI5i5l/jmfb1xxFL+OwExPgPfr5imVcrF
uqHC1wzkA9l4V1LzSDqbqBuKfb6F9eLfuO22kfKmYFAhzfKrP2//7Zq+vLOXfwjArRTps4YTufuT
4qLLe8gVoTd/eyTH3rdsRRairQQBEZpnkZOBzIIbjtMyM0j4QRwDR+5HiQFLrCI380rfvqRCeS5W
5ZhToYrY+khQZzz3xVX3M5TQy3nyjEQSbyQq64FqWQ3PiEW6kKq2eQNUnqHToKh0Y135LFkCujnd
ao0YG1e0oSl4XFscRCK+1MOogYbUOH0BT9Jq2ddnnZcY46CjYpfC94q5Vuk0fxjFMDlh9rFS2BnQ
Bj0erHWScWAiCOdwbNAp7w3C3NFrjj+hxu29ixgkREEp//4WE70rXNcMv7FQYycBboVo85gTyOtQ
HcThYUE728wsws0AIWLdr0iB6vx9Blb+j+Gjq46XcNdVrn6BRjQRt/ZFkttw9YNgDVHugwQCS6dS
ECEKGy2cizc55bvS3ymXqN9KX8qwTSlQnKX799oKDuPgcmdXI2WrQKDhhYhxU2ApIrw3vDTriP+7
cz/LV9oq2Q3j1WQpOZX+AMFa/TkbODmcCxc2Ao5Uvn0JLFPJs/HiyUDE4NRFW0zDOdt8ZzsHDgW1
aDuZABJ/a2cd4AIIStuJoW72OvgSns/y15F6BVwCndHhGdM0bzTDkeJnGJQgp00uqNOhCCcqO5An
Ik8DtSh3akrajtWjet6Rvuq1yX1YBLhHH1WUusivxqIYWHLynyxuW9faWeFcS0+ibexVEjucmGUy
252/sXr70+vkPLlRqZTeRbYl4MuP2GAudrPSve8x1y8mE8lP1hGEtp9D7n1Vg2fyaMaKUcyya/6t
/+2ljeGPRWHdyNF/H/lkCNBt7YexSQVxGyRRfmEVCs4z/Ke9l0lZfHYQ6/KZfjCYRdyjc8VaMojZ
lU9Vosn66mfW8M3jqq6DhsKc/Z8tqrjzEE9YA1lyv97sZ5WoflGfnoW4zpIB+62sLxPV6fVec5hs
MNR/Z6PkjvEg9ciEDtkyMTkHwMJxHC2pcGO3QghshPJ5nph6b8dEsLy1dDhohTsWEpnatSKsa2kM
mYpIVQ/DVZGSxgl0JMRJhnY2O0V1JpsRORpiZy4wggW0JHr53rmZkc42zwtRq3ssPbvncC5a0zdu
S1/HDYlISBKeAmaL9ikLsrQP8qNNtDN/kQKUUEoklsSnBEBDIIO+qGICtGMlr+tVe/hvVGiqsVR2
haoXqDQ9r7AiWXefwcYGKATom/jl7yJUDuuhq1fXbRQT4WEzpSVjgc3aaYuqYjAAAnmkst9A84B4
m1+Zd0MIc+KDKPnC1fevCXQ11AP3Z1b5AExDoCDcsUh23Q2PXpMAt8YKPva+5tE8Z0uMz5TR+KwU
q4f/tsrf+tkoMVx4NcMBq8tU8etQ1qFljL0SgeZ2JVGummwILAWzxnUPqdFsCHOTb76GeTi3SSSX
4Z/0TzyTi39zH346nr9yhU4EFI0vT1LBoxYbRY8zYcAbRIWeOrPJobO9dWaxyZkLbHg6i1YziUXK
G7Wjafj27OZ8A/0P4y/v/+5PrpXtNW/xnXxdNncmu1aZ8SyOZK3FTCSbYTprcvNzo7ZONpIydzci
KYARGvhM/r7NQ5Q083s2NIPL5Cm+7RuE38aUaoaEQJIgCZDl7jzR8nPHfj1ZDUGXO3IFuh3tvpbH
9mx4a2IzPkxnLzkaKa+/Eog1A/TBxifRua5pYCxKd3EI1JreZXjqkwQoPcf+4x3/Sa3Q3J9HEWYW
EeSC34u0C1w3PkgEb59AfZWGo1PEXbPGUvatNWzmCjlAVU5OKTPukwhWXxveYnAc0xaZ5I2drLNj
7jJ4/JjVb5YJB23/Ew9kbNdbDr3s9LdCeNlkeZ95tG67D4UTms8iop2YvzqnZYgccwyK2KhA7NKG
bxtdPvxmKjgh+AVEHhQQ+qON0Hqmg+5L+7l/ZEPzmFcvHbqfQ55R4CL2+/2Nje4tgWZO6entR8F0
mXoglKw/eAp1FrMS+dgJGHSExijiLN/a2vJUze0imtKzvnTCk8w3e5xvWx5PqPdobHvb/ran0aO8
8pOZtrWBnWhz9xH345872wbzXhwlJ73aJVV7dO+jC/7uIDp49wPjjejg1QCXbzr+v/s80/XDxv/W
Cz036+tB0E8G3tQP5RrVNL0Ocb2pe/vNOfHc3vef/e8II+6YaF178YHXis0DIMacruGYus5vE+S6
FlcFYPDw0VmLYgr4LPd5ZLTp8oGoP3uJuZe4DeLDzPh4CC67YJBrLZOEDqPTSOAXMMzMP429WCiV
kMEj/v2meW6tR/+9JxAaFMQTOPxdnTOQyvkjlP1MbqHsyxxQuQcph6CoMoIhCvQmzqPkW5ei8ABB
+9d5oY+F8/UjTPYWaeamw5AYx+TkNX1DYsM/T1wawPrMp4/fIx+h4IH9eQM69Dl5H1LQNJQKSGlr
Gnq2w4PYMfvtR3/ui5dMg+Tw2o6z+4H4DO+j1CDprDamc0cZENm85pLEYV1dbGYQ74d7cbprwrLz
JZf+3Wo3AoWQyz12zeqnVv2Nxkq5z7tIsEiDIC6/aagEAl/OX3WXccRXUhXDL7ah/gl/wHqLBcz2
mBPtH3wSZYXV96Fsf++9KF+Av8P09M5KkXkF5Y6Nk4D9AGzmp+k9nY253VF8ALDxAE83Tj/9hQDS
f75qid7+JER8puFB8me30m3n4z8ykrApV4WsGV8IEuLBiJUgmcLbeUazrnjnGtPEuOlPICesHTY5
f0X8v+bNRr3Ychous8Zj4YrkCV5c5d2tG0J1miKj5OX+lUXLMJ/YaX41t6/c8V2MYtm7DG+CTeDh
l46qnYxppcPLRum0UtnQ0G4BjgQDeBTObyBijTmLlhkjt5GvCuX5e7YS9ddf4h48kI0+mevuHxZ6
2HeY70drZ85ZPXWfO0PWw9f41d7PN3/4ELP+R3hxra82Kl8wxrOJ+be/jQjheutt/x6rXGhkC3wG
b0HMPx93SWFVljfY21iY873Wvb2B9kBQPNjX4BrgvIepkwKiSo6oBtB32YvJCcTXgvcOP4MZYxDr
NjoMwx12g90faHMnlPoxjTxzmO7BH+izgoFjpPz52S7E5XTI32uP6XcE6Fmy1ipufk4QuHYmWP/2
/gbAg27opLJpflaj4TaXMr/2JSMxTpGkCudOEHWyiPx8QUoBz48cjJf+1JBANcHXy0H9w0GKgDta
f3F6kTHADvNsdheq35agqO52fGWKiCD3Fx04LR8dd6ZCZ+HBOJWVmcll1HWGsiWNG3nN6fwbJx/G
PdPT73OQKOvt3noMPPszcMAppUBQeZq5vbIH8JpfuA8wph8Fv73qVPz2G3zun8llfE1kt8ujZrb3
WYSm8Z6P1be5Bp+rbxRufwZcnoaPZur0b7muc6ynT645OuClm9uleBF/JkXU46Pp8ZUuM+t8/tS8
/QTuop/+gXcL3i2VxzoXo1HsRViNDlPsIsZEfc8lNeDFBQ+5C2ySlVbXP7WSv96JnHv4uc8p6a6x
nBsxSoTqeFM64UUuTdfWmUCAuHdhYh3RVRi1GSUab/+74ROpgnnPJZ19ESn3d5MVIQXg+Rsou7eb
nFcnQIxS4k1n4w0vHWOkxWmWvVFF6ajBXovUD5rodZoemY0lm0rvNEEhUvQ+d1KoUb9JyyartBe5
IcnD/A25KnOKBAVbgoPfvz9bP3PWzKqcrO5+lCenV16RsMY4/rjZcxnOyMZ+lcchS5J/hW9/8k8f
Gz7aSQHPvhQPN3+Cdckp0a5p3f6iaKThbIIbCt4BvcJfjIhw5GWdFmmiARL7dR5WHTLdFW+Aibv4
HnLnRXooDsVh/2w9VFuJkf1jKv+cb6Zmtae/Labz3wZBLbfp6PJuquTpOlbIzN+9mZnLa/robLG4
hhaooayFsmBXpMXBQtp9s2d4rzb+klPeqQVZcKv5/HOVyYFcFUgZP3KqZu9szCaS5iIAinswrU3+
wIBfBTet1K75reFtZY4VZ6YzwRzEX25vnPR/A2krPGqUe81Z5HFkADM9/cOxbLVGFzSmn0VkenoF
MxD4xGcCvF79ff/dS33jij2WvbXj6AA9nmGQvrWDxAljAmE9UYFTZYGhPV5Vw+jklSevWzbKrwkk
QS0D8IMWKccuOYe3H+U6C7ZqoMIrbBfHyR0BdcfSC2BQHO/KbzanB/lq5D8QvGEGTNFO/6gdYGvm
MO/erZuoUQLQPUsF6KuCq6cOclkwoK5JYS1sygk+SrPO+FsPm/7XksMnm+HMbySogsNL/1C4ce00
E3AkWIeOKHFxpdiYui9plzVi40PVSvwsWVA0mIGOmNcFjQYHYnsrnVNQuyAtnXAq76QJas5DLhXL
fWPB90qSOAHKbZSpCtvBeFqefxHtgn40qCexyNTEy3jzOdksU4uT02dxwzoyxVWOaA5/d1YrA79N
fs8y1Lcwv4hmX7wuEfieWp9CLFG4V6LolAzNvvDmwp205Ji/98O6l2iVKcY+XUqbi1/Ll+FH2c6X
KVayYU7b8j5UfN6xwVftfVeI1TLdj3TJ7iJTGxqQDa+8LsmQD8EGT/H+cb07TH+jkSBA8g1MQBbR
Ha3zqxk9Lyfu1DL+u8K+qiWGq0zWFwR8dGIE9fwS0kqJ/tks5gfweaT/efCqas9a5+GDHnJKcvPo
08NPrhDMHy8BX5o+REyO4OpgiQcdld7YKUKKvyp+zFd/nMTersEAlX9v0xcgV/JOMz/e6N0SUirE
ixFDMh/KJ5s4Y0cFxjF3xjGb3NpARU1jCA/DwoVlnDH0Y/hdQvcAFjSqiuVukBmLhJMFgNV5mZbp
mY2lTV6zH9aG6/xLsfTNpTjS/JMyv2butPs3e5m8p3F7ZbxBmg3+nUIKDuW/gwhF1TubCvz6fWnz
uxmfCLdGUR+3K3DyIewCsbmsZtlw4OXxVsIshMUML+3E0C25soNxlscsm3bOyEC8/Y5nk+oXZh2R
HDUeEw8d2SadjZuKIwmg8yhkjYSQMKEziYAai8+h99X/4Fie2CyfS2mt9Cyn0cr0P122AW1d2+Lb
5k8lPjvZiplbZzOLyDa/9WpsU/7ZNxEL0dJrDcLmsYSwz4Ew5A0lymnCGbDx5P04q+/+GcK/6jtM
4nP1Bmi++dW2LPBFtqGJSn/9s+aEwLe9fZKhmOrs2i64DFNeziLvoeeR+KHGmvjpE8NZpiwopXkv
YRvEa6HqscO2tJycn4IY42eD4crcy4732RLLpEK1x6lWoO8+HrR8hFXJkfrCezb8VhXpVVJZ10Sy
5kFx58SHQvtp8bSkzzrTV57a184K/Yf8s/RuowRuQEsSE1zqw1Qme+Xp8Zs2PHfTumzwkj2Qehqc
0zH/f5F1UgIAJvvRbjQfbq+7x+49kEAKvxjBlPbj2IIvoHlKKRlUfjqCPE0MQuDvY6zQEGQljkgv
tM3pXPnzcf6m4zBGUau0Z+O1DSegZTYK414gC2tK/ZPyytrgucbgYh0kgEf+fdJhMzHTeCRQJ0oq
K843revo2yfeEvT+3qUnb35gZ0Hcuw7DlolNd5nsSiPhtACQKV9nOddGevENF45LG2P7o+xNpEwb
cnxb1Lf6pO3oPKQs51gzDWRXsH6pW27usT0d7Wm5Tn8zFA6oECuNEcT2MmYTYXt/UPrmbhetWuvV
rmiZWAsqZjgTIA7a79ecn127/MVYSsEpc3sW3Ig5kZxiLBS8/OeYSy5eBpWLrS8q57QOkZxubjtq
72u0N6Vv87zOxUE1iewhgECyR6QxJmv5TC9CDjAM4VG6gutKLkeFZ/Hqf9Ha++xLNHBuroxz5/Z7
oYSYhJb8yD5KQCXRqb813h4y6OEBYgL4ifLAe8k134uzVfROPnTi0/T8Y1g3f/+l3axqeNQ67g7z
J2bUyI59DzYTG5wp2QgZEsrW4WqKYjh9mnQE1EoV2Xa6NMmy6TjjztiT4FHNI5NN74SAz2G6tB8k
2i4PwBoH0NxbJJjah4OsgJREZcEub57oz36uRNyU+aoIFPCGHIFf5VEIUrtwAAoPLb3lszguHuHc
05ry3pvfAeOXT9bn6SwMjw7ehELRjNSSUiWqI/SgQcAVVP7++0/08Yvp6PAJLaxLO8vhRLirCNsF
rk2aOYjNzRp2rXTsApD6TZXS+OfC4IxeZjrHoSYL/+HvVXSc8BNNF9NFM7PyWf7mefosHdo7DjP3
5heFcCo22EXTT6EZLgOfiZ+LurmTcCi5iSKNdDwYx4Z/M9C0BsG8S+VMv7jKPhD/gspGh7+ZKnJm
k9CPJmjl4NI6hxc2ne7tHsnF5tFB/E8P1toNIrBvx3FntnjOV1MdQ6ST7s1+8fVZIq7az2W0526K
9kIlG+lrmlGzKkSfHJecla5zl9B2tF7uh18Hgr4c1u4WNAE5mL/xfd/eVLHukrgNCb/8ESHIewd9
6Z2D+r68vbAPYPRWWo9uc4QcjhpjdeJlmG+AODTq6uztuvBWZDMIoH9dce59/p51wtEcxIsjyY58
kUQbjIHa2fN5KD3gaT4bXQCzNzifRZa2CgAPbuCRz/KC5rLLZbSpg4icxWZOaOn0+QuW7pGedXiS
K/11m0x+DUKCwPVXBxJU8u0sSbbl/c/02jPuuv0dSkV1mjlaYdd8NWz2WyMRRCZW3+3N8tnf98Mq
jJ/vr7Lp2X4BjlRZUnkF1+Mz9NM/l2ZmBKuA8b1/3X4X5raiu1rH9lcdhn7mlA/gOKVO8ppD28JR
+rgSnTowCly8l1GNmVEt0lEguMf9iLsgrebd1HXtFr7yHpyn1BzPaXLkf0NaEnoypVjl2+xcBXX6
Sbd/9mlo4gKJTdyR0dpSgFaVmfl8PfiC9hyXtXv324DPRwZyjzrE1HbDHPnUzsYHmmtr9eG9M+GD
anj5bIQmS2l5PTmI/EOOv7GFa5n9QF3aaOB/ZlO95rd+cv5thzsJya4ndlMGXTsCovPf+2fftcJ3
i2f3/fdsODRiSobOpvYYvjqpRaad6CXGeuTGt5LsyMb7szHDDDxW1Y/p6Ij1MArZIlMBM9Q+3XDH
pCOkM1bf4qM4EdxbaJDSyD0Bn2gqkXuo9f/dPrvRdRxvOFqm+1XuGy3ypDoAx/45cQlqdYwGZh6b
VuIv0lj9Sm0OKsHIcMPWpSbSdxxq3Au3XsCMPVaRyGOYQI70tMPm1OP+Tw+vaF48JyBo16tzJNwF
1WpguRbV4nzAbAJgZ7LzrCR/XsPXJwvEtqAdgMepM8wfO560mskBqVU0+A1MINJ6KgvB+VjettjE
qnFFXg13XOEme552KpgdeMnUhBOIWdv8NEqMY+XTIDVK/W6lIvx+ubqdlTyx9j0I4MmM+QjCeht7
BDZgnQTtdC3dfVVT483QcWiHYazdMER0Bs7Lc2PfuQ82PXOBTpRKQIk7/4Zys468Mnh54l5aXYtg
bIGeQ1jWl51EvLgRaAVz2+f89YZe85uvPcwReWDJdELJdZ8im8k54EyDePRE6dRuB0XhNVIDspCE
eQ8+fPMUhh0TKaKGqIdhBuxrh6ZG+E0A6tfgNd1UY+VEWb8buZR0hQbgUQw2PLrRYWA43b64ZQnC
T3kneNLHc8fbzGmznU+Rho/95Wf99/kzDXam3DLFgO2fyroH7ZDoPAKv6vGmcQ1cTwGZeJdW0eZv
VJa0rvrJUPZ7zDmikgiDvfA/XBTSBOKRZM/zQqHjk+1uGzIbNrnjj718O+SEIEwTP7NoPj3SY+yH
EJSnfmh4Htz/wnXutZUP803FSrxsT9+CvkuhpWM79ndd3/nWuXQdOlYRQPl9CSRPIfFE7u5Z7mZR
vcCAiEdBqWXJbObxLk8clvHBSeqLOZDRnX8Pdekmf8M5QvexbqVdY2NharVZ9h0mSoYo5xXtDROS
VTaj3decaz8Pua0GyiWAt4nRqRVyhl5y358PHBs44rgi0Bhz8qylltdhdHxuJpbrmmpj31W+RJrx
xX7Ovr38Xu4WgfhsEPl79VhS3Pqf8a1YnZUBCPNgCUYKasGA3bvK7RR+iN+/6XQ29aeVe29yWhCW
TZkL7T03mjB0dJ1/LmN2joklfl8meKjvJYDZQ0YN8Mbe3a0/nt7GwhzGAS9K2/b7Xuqv3NGc7y/t
uxLYKzKjHuke0h5mJ/JnicQoOTSQ4cC9z8gPSBur/PO6/u8gU2mf5sEi+aPPezKvXfGWRWR+B11W
fFPYaaj0TS7Se3PHFmGYGV6bQXzGZiHMXSjX8rOIVgRH1bzWHTAnLYE0kcM1xlSryYmghyFdnuEl
egP3v9XvqxdlAzqPvZVvYXSfYzk0QMwc3USsMvykYFrC2Rla+UQZCOgQo3By97yZsXp9pt8VRdOZ
/QZZX2s+q3FpLrfxWmL6vXtqJw2avjkVQHTy7YQGs0UckSfSoUURix2avBuJn+T4vVRxMhyZsqup
Ke+U2vVH/9kNZowx+RBiWz2euHKjISC2L0NEoCSUsrFanIeHvtbUJ/Puqr3VxGk25iehEGtV5vov
NWHctQzRZuTcXk5EKGS0m/nX512tiOlzGZ/bfW4FZ/6ro5nw8qvRB7JBkotoRaH9r0s5zWci6wNw
isGwnepOsJm+vfvE+Ql0I7WNz5mhR3LEj8jEzvaXcbYy5lratRQiDgC1WJDwvJl8+ld2Lr+nMWCg
cOunXvlnifRxzubRx9J5LA6T7zD++/RsVUr3H33LbLxa2B7p390TRCotrnX7XQWGHtdhZCmOt6OM
m93y5yDZkFtpa1VfDw+VlNiAm0C1IM4jbd+OUvCxxU04ENvdJjrHdXBYnH+CyuwZwBAmLqEpDODS
XqdyjwWTmPr3J7CgFj1FOXTpi5PhlT9I49XFauHGoyttrBP+8WRgzRc/diqA3ZIeDt+ATRsFEOCW
Ygu1Ll5+461XPtnLiDePDC8tV406u36chyeX3xDlkwTy+pkHfvj39avrqJsPjzVgkS43pNVfbGod
45ft6tfRtxTLGeoEJmDX5bP6rH5az5TO69M8tq4jOHWGJg8NpopRVTnX0q1HPimF58jJIfyLMfX3
PZa3I/G/hgi5VceyWY+SbqXGuXSv+oU9rkU8LoMa2oC1Xh3w2RZ28a5GqZcFKJEZr0oyOorb+bfr
v84ELqDbYQQaDSP6WGRW9YvR7YO71bfKqVfSQFiyaySnkZKsV0VF5Ee26sTzt0q6JfxhyKathRYH
nsiU0Rwwd3Eis+dypnGiWAsyv2YNaSR1YQH4jucSy3+hO6RC1QNbAJdgIype9sat9yiD8lDf9U8a
phUze0HI01MZi5eVFkOtUihfyLES5DWVbMaD2FDsyjiO0ulnN1SVqhrge+w8HwVNo7cx5fXXWw25
YjZWvQzw48Js2Ej6kciqUF5Ie0z/yAey9Au2DN2hG9cB5PSswJyW7HDaZhvd8Hjb/WBFQWa+vdUS
a8qDKg0NH9x6p2BWYB+iXOi20D+sj4fac6E4cVS6Si9i8M4dtfkqECEjam6g3NPD71lvn2Gskpgi
AnI2PLS+P2AV94xTBRiIvPSeOuydnBEWKubokHrJvRrgpWHhYGQm3GSnoWeOBjbcPiHUPuauBiOu
k1d2E7Dk9jq8f6MtUECyIlmShyXEYSRGr0aWSH+RKs2QWWk5iMujIwcAe+X8vhofed5V0/WG6UVv
Pwh6BTxephMGAepbhg+MVA5B8Gob/2YQ6QROH+dhtP6pOO9aMgpHCq9BphzRaUjLsZhm01XT8eNb
OXeuAlZe9XB9lbuN+WxX30NBSzK49uKhbgRMZ1YlGcbHL+kbUtp/VrV7P9VzEoSnDj19qaL3MqLe
6637cHnDieSAItU17UTN6mnP06gqumbT1q+D0yikSC2/Okle6f6j9+T+r29S+lz/gHXxkY6pCXp4
VVJ8lWfIdbPuVgIWELfEw4lC8ymiL43j9hE5l2zC+L4NrqwMlcMBNEWNRnnZjFW8/La8q59HT6Tv
sM2HtIZIG+bUty/wJZtmmvIqy+HRFhWGmqb8Qk7dteTgTFf5ngyUzna5aTxJyJP9TePd3Qm1Aa3y
O9p3QkXC+fKFhyH7/eqqPLMh71wR/LoV7WrbFT0RSvZjJzw6Vg8tKWvDrWIjWXuXngIsohLObNHC
hRXhUxjQqXxqfUqrLpuOBWepyrGBkI6OjlpOXRxrrdh0RH7XhVsFIUjG5Sl4uxV044oMPAZBrxHh
v+BXzax0Aq5MxbD8DiyrjlhcuVjHgT5sPUhwwqDuKr3mgQlTxlzg/bsrHvq3CtfSCu/m6mW0bcjX
Y9eurhGElyn3MqVnaScTLtkIxNMJW19+S+mT7azyi1e2/MguAluzbSNVCZxQ7UXMjGf9IMrJnHb6
rZDZC2DfNI/9VCsiV0r3FoR0l50Q4eWHaCDTs3WD/yM5pJmGB/SedTPZgLc3/LY+82D+/HcchKfv
tgjP38vPqhydXscEyjetCImpXutZMMdSHsWYI34D0MQesUTfVqc67DczJjc/8GTFjFKBJ2g8dZUj
yUtzwB3wSqlmVgcaXGhFXbfnd84ZwreH3vaeMFCwMMEoB+mjEOlIzop+v3NYPTRY+oB00Ikd32g6
BZZ337/NOFmzv/qOjXTrutw2ebfe+lS85e1c0BoTrUj3W40Loc9M4+31KFU1M7iNYb9MHT7z1eSE
0zhr8/trKfj2iVxEZRRZrhS+LUIOf4fb0byQIQl7UBJELu0cvX3/9CsadrEBA62bKgTl6HjC76BM
9+uEfrn+Urn2PTv6yk6JBow9rlL3AgPTdrqbaN3r4gsp0DAOObzjfrbuuYvIO9lV+TRvKd6VrV1l
65B6cVYZvKyzWPNYM8SnOxObVhMTtCo+imtZemaNLrpHMV40YHDI7Fq41YXSK8+AiBX8oecsKMYq
q3mMeVYQ4/SZJybPydqL7O0Yl5Scq1CfGLQerwXSQ8FS9W05jCG+44kUXIPXXLoYazvFnCMcaYuJ
BiL9dpjoAPYbweYIQn+29W/PpsGQQrlTSY73zXNzJisUH720aQVldOkBbY8z03VkxLuhGst0vfKv
5ng1jzYV3Nw8hS1UMg2BqflI+/8u7dxgBQaJ0CEjSNDNr2vnZnBs7ge7UbQb2BSeZW0FypJEntWu
ktj1dqtBJD1sTio1PDy5taipwvriVYaR3W2flCKPeuRsePCq5HtIz7ttCBUo34b34m2k7m2nm6vm
phst7UbhsvOoFDgMGjIW0r9UpXWhgsOEzJ8nbd9umJCYmOgp1UAqfOOv42jA6IoAlqUuiGLtUNt5
GI+6jWkFYNZW2SEE1d5udB+fJJGEyyvZ7WDzVTnROiyfYxVs4vdVOtfBKsdxeuC8kDuJiti5APHA
uUvjbPt4hfhPfvPjhseD+HExvBVE9URrM9/NfSgwtBY44DX4zvXOqj+VF8RrPVfwf9o4e3+XQWJ0
bq26ycFqyMPU2FFl4RXWfwnbu5/R3kjqqMmGVMj+BpHtcgcY41ym976cB64c1XDt0zt2UpNLzQXY
fo0CbKQrJBhQy/84xRJwNQewjgFl1MEDsVUTmTxzqErxLI0gtgxZM2L2PBAR2vV151mCPbnN2vdf
TqD4gbj9pMhTTwX4kPl99lLzWB0bCTVSgYKE5qbFOl39KBDMA+cgJQVOUJtoKUqGL/yYAN16jO0u
n8CLRPbXsc3XXZOu+895yQ/8NGZBPQgpVbHhhoChUNUbWgsVA+We8mLuBpHFap7s3hvifaaf3lo8
huxQ9pqfeTQ7YW1Tv1cZzr14jZHNiC/jyvXjui2W0pXZ4loOnGrj9cDBODHBcmIA73OHCmUpHFWT
j3nMlyM0G6f28ZtdH/Phuvy5zuFaAslXk/kMD7gAHiwc2U4KWZ3G4A6FaJDRldOEHIebeh0PPbdq
R6qxJhzgW/qAq9+DZ+NT/0TzBX3ZZ1881e/EQMbOscIOrlPfAUrOAd/E/6GaiiNtBoklKRM78rLS
pjQr3/LpLAe5Rrg3i+YyU6PYr4IoWdxSb8+6sYlyUf7DdFVETD+NwPIbwYCUDyhJwaQB7n6b3wKS
7POfjeDeZmRYYTDz8+VCe60HC3tfiVYNFAufzraOrJq9lOGbyWao9mIHjALScXaaAvdmg3jnMrwt
47ASoR31WfVaSTJEOdUcLbw0/j0OmoaQsIiHmLxb+4SV921ebpXDUyL0Kpd2TGLgCWrsBS5yrJIj
BWIm2T00NwnHIzTBOX6bAOCrpoXMmbeFUOURhCMPnr8fw/HWu36v7Jp3vAHL7p9bQnXdfsq6ZOrV
TfXDXbxe5UGC1m1biS8letRSqKcAI6N+eQ0g9aiVTBux655n2asbv3IofJoJA71Eb3HswJzEcP3J
5nGu6K56roq8bvOmSwrXI8v0OHRpN69dOdXAgMDoOlO2gztxjcInoA4w96COO4v7/BTAUynhimci
JVULx8LxsxvBVmNWh2FC901WldSYsIdjIzUryKGDOv8eDoV4Z9fc/WjLMVBfuQ48N3AFHcw8h6CM
APT3Ir19neiWamXn+OSvUgKEvnKHOSlUK0NeyYTGQIuJrRbonFfw9K6M6tbesNF4BW62r8Q73/+R
dGZLqipZGH4iI5RB5FZmBBxwvjG0HFBEERCQpz9f7hMd3Re9pyoLMtf6x+8YBSxiYEpNZDPb8Mfm
5xGTHQ9SAiTDYkSIrjAC3ALs49fji5vmdRT1fuS2YKQ47MVJaGA7c1nG6+OAQoSXz1Rxjw8LiAMW
l2r3Rl1HtBuxAT/UtofjxCx9ociyutnhgqTntpGXP4dDy7QqbFm4o+nVw7S+qMhxJkbZSRKshusX
Y8mD1rZeQMUYLxPZ0CQEc16e4bZfW2T3M/BVwt2J4/+N+3PFgdPr/m5o0I0nthN+kQ66Bde0UAvl
JAFTqP1wFYxYEjI1YiZJAjE/1B3wptw2MI7hTg/v3sDv+eSZOuoFY5n7bxnjLmeHuhNkCIv4gpem
AGVP/BNf82dTseEcnzd6/vosl+QyUu+eLWWfaJo4DTBU8XFh9Vg9/1US8bU9TGRMdLVUBuIQXrxi
y+LIbBxVBJrHAx38xsux7BF42uHRISLSQpSEc2Ld4ZZFjEcyTZQve39I72hmJq0VyRZ/yhcZFuSA
tfxXM/vzZ9Dif6bHuWHHhC7qxXTYqxgkyiPv1JekDf4w99ZRU63bbfyc3Rf3QyST9USq7DRbM3HY
VVCbFd4KBnrxcyOXio+12zF2I0+H0UJJ478X+DjUoI8GLrXemEGU1duo8CHxhfdDkmoWN2Sz1Fbm
dBneXFI1MC/P5dPXIYzELBg4p3siB2BrVI/AWUOAxtG1M47DDco0IDzSIGDweXt3B4tXllGHbU1r
xh/4HQ5V0sSGBsFUXD75CjjBlxAWoV3nqCJ3Z7j4R97c4orpH3ig5fso3+b6y9FLp/JM2YuGpBf2
xZ08g93xuEnXIpT4O9Z3YPj8LUnYTmVmh3+4JB0N/wLuoBOCjLSjesvl2fdB1OTpSBh8UD4vZbIF
04vGfJZbQ9LTb07lEuEF++Xg76IMKTH1P1GmjBOBj5A0L7pgoy74WWyeIPq2bKJC4M0fkBuCabdk
V3jNkIcNcHnDnoswGBzLrKXBk9qi90lYpg+L+1QEhRTcEeSRo3DSaE6jEuiao3HxKzZdeHmOyxvp
sMlEocg8JWYbaQQBQix5YI6gsI2bnfrR4aLQYTbYEo4DVWwQp2RRoWfKwQhNcEB8uEPFON4sbEYZ
wRekYJgcufSTprjOaSuPWu/jkDpLcJYGWex0AYSHq0c4/FaompuZkBnZ7ZpwWjffjLgU3za7UgfD
AHEwpyPUxopcHr9HYSP2XwGfC6JkbgHuJx07hgbpA1XifTQTZ7LkQwmVUT8slhlxhvgmKTF+H3mL
WBZ8naTr1JVgm/kakMe+HZUgw4opzS3nP5FJfZ9/SC24T17kuvQW6kK1MKBCg3l9ouhTrDSTz2U4
o/VxTCjfuDXe6MuJZQ6LTUpI54aEc+cA1h/cZOPGKTg7nDUINm1M6qyXsnu3k3f4Xo1m5cMEMGk3
L749zOAv1JL83dk+AYiHIDqxqiE9ZWZ1JI9NSt7L1E8+FxLKMCTKbNGIsStDPmmudKwV47lDpoLV
hGZm9QxdQZcLIV/5sj3XwZ7xMRqMsZ4ZjNQNNZktf9dwqsQ/mA4fryfXM8WWz9PtQuSQLITldE5C
eKPbAItA7o3mG02wQvQbABgz4NBhFEVFXAWcJiIATIokR4v7e5nKOpVU/Ae2+KdZEqkzsEH5ySRp
TfR7+/seVXO2H8Jnf/nl5O9LN+JjSoAC2SqgfIQwmZ99Tbd3Gkm+apvKnKb7nWbfXGZf8qHvYgrg
/PuT5hV5YHCixKdgGfefJqdKU44TPscK6z40pDNYaBEykt4CbfUrfsTISD5wTaj/Y4KEhFWtBRPF
mwhzTMRzFcjB3X0utb/mOHJK8f7drByNwgS/LqGwtI7O4KTJEZTtMiJgFOlm63Ec89ghBIlDMjdI
ufF4OyvQUCZVrrjMTHktlJAMOyjhaWV3U8CBbtqbyKw9z5AwEOaYdFFeRBLC16rpJOqm940ADr1s
+rKoCSczhhvPpCxwPZq36OVHfA5YBZmpbuT09Mk1/RIX86LwjcI+TAIzTgeI2wOZCL8rBpwZRdUK
YY43pkMCEG/RIyj+GADkJTeoxkoPrEYKJnl+/KDgRlViMBhCwOdrt6ZC9dQIuv79Np4YnGqgQgLc
icPaga1n4S3ER+w48uS+T3BTtr4yG86aGXIJhlnMz409NC+YcAlIoySI5tUkTokjwOsSqe6Asvf0
gsdmuBstXy7knBR/KK//evRjwPkwdsg0xbb/4PwlmcGT94oUMRH2jZyJdN85kmh2Z0WkxsPAFOvh
H4UCd6Ocge7SJ94dP17mIcrAh8y5VEYHEnandz/BC55b9W9MB2yIOG0Mt09G7S86fFlRmRiFYttV
g7dPIoh40qmQURignucfrEckrFb/nFUyZmYKkPE9k3j/MH/kR9eb27yIiynHKeMh2rZxgYrwZk3Y
9W6I/Suba5CDf0QCHWwyN/A65TIEK7d1kluIZ78idGBLBpRgQBB5tvejvCXVwsIzdLfUiWpzKZQd
eSB0Wtgv1Rpw0f9xLBZedkyP7R8Sn5tDqaYpLgMkgvCB5AKQHeTeIcj3XAN4DbkbXqtmI5GMvQMA
EfM8F52ngI0n46MCwfiY1AtRbvecQ/GzPJXgFohT38yXNAwiqbzwxa6HH0PqDKGtR+rcM4G5xPa7
0mo77xkaMTWT2152+6v+5U6yMvv/nfAqc1jGVWONVOfTM6gBobMC8nyLFj6SOIY1o0sNzmNcJYMJ
Cbff1cFTYXKmzBFId3Q3+5lVfCfGbs/7rI/sr6O5B8ioGTcDRwZFTMd+VJiKg4qXSBc+uMzvhwjH
DVoOvwR1ftwPYAEI3w6EAbJqzy0isWqx5qF9XfHZGOwM1188CEvBOmWlie6znLE9j1MIXjSwx64j
z5SOy5/3RT30svC9k3+FEgew9+X/cheVp2KjCQNWWhOSzzc2BZUWIlKrW6c7nYyLmXbN/WpFM/1c
hXZawintShKxZpnHwayiboa91VkNoReDWXsqNuRcg5FVfv9cC6N96rF5QwwyW5T0mPC6BEPi87fw
n5+goyea78vL3dqXQdV8/gEAeVHcCuhHmZkNwJ+eZf+3Hcyl+DerSbQJXuhnrZHZTjJsXlzPiDtg
j2/e+w9YEbAOfBUEDyfRb/Y7pwFldSJznLxX0n3Q5HEL8EEDDbmYkz0OUnVLzjJC38zAiLmhxyS6
YQynPmarS4Rz4nwWulsB+Q0IhzWVbelpl9ZStrTfNLgNeEtxczPi/SYHiThZRnmfqYVMqHT6cJny
TMBzvOnF+rkWGB7556RCgceggxtYOEr/GU9FYCE17QCxKIIEQk0JrD6jwp2bFmQVIe22svMgTF28
8KaO63BOyj8j9ay5dnYdkC2s8/Jl7uhYeHfCnUlv4ZCG1/5BZnBadfRK26THOToymRNSXMDZV+PC
efIKQp4mfmaumrN6qfadbHdgz3immHLihwWfnf71hEQYrPY3Ofed7PryXsvy2DHpG9L8N0ecR9fQ
IrmgPOUtDYGfmPf52IC++F6GEeHgq59ZwHa8Z7gKHWzPOEK4krSYok2ni2H9naeFVB2xs82WaEwq
G40HkjR2WGx0jKqEkICOTGHAKFRiBgNEMgeY5GFw71PeWl7WJwm7FDugS8GNyoOyTZZYro1DlG2A
LZkazfQPBIeYgE9Q0l5E5chn2lmcy3dEdr1LPhm+CCjqTiMTaQrqcY3qoNE4XwEYAZGi8aUh3kPU
oiDw+An6n6NrgIR6hczM/U1yMgjYt+728/I+xfBcPxsCOADR9KHBRgMRAIIFDkU1moKVdhngdISz
8d/oAsAI3X9fnQ+5jIKAkHf2XVDojMgmp44g0dg0N8Qz258lSSXwQ2iCSDl526RaE4Zd3w35yEJv
9RH9X2Xi0Qmvh7IS7m+MuWzzMOTvD2+DbPxsbFwCTYeOIoOdWHSMuAytMYGpRnPKUeHxULxWKPwO
Cv3jSvDSDS0zq7WkWOpcYN3i43+zt1LRDJ9LMDY4Xdi73s/cWqshv/i0eO5E2zjOthJAXDVR+gwj
Wlx+ToFxavD3DPpCjkffjrz7TkgL0sYKSkDyulzqweaFXwFe9200omRtkmbhYWu3OcVEVRwpbwSr
44sgY51jTTn9i5nxWcyJR/ydhLqHnE+EhT0ao/rY8tu5ChVdTgGal4DLTPRUzZjIWehOBn7jmJBs
/rVJKYq6DoQp9M0eiusTIpllw01uVxdKKTCGP8k4IjiOnR8d3h3KgmCmDU9FxAId8hITa44TGsEc
WCMKI9rW3S78iWjGgAxmqrW0owD/RMYSYi0ODx4Nmu8v7JEVgfPwaITWEHFLRPW+4rVDf8QWX5h1
ANxAhjMaut6knZUTpO8SRwW2M7TOF2H9B9TUPRRzLqkTZJASJDSjj8B4u+JPs307kL90mIiUzV5Q
AE1PG78z80D6MZgRPEwyx3veukN6LwauzPv0sJO/J0En53rWXwFDLztPz0ky7xtn+u/IBJ+XG5Em
jmbWxYXDJP7AxPYLtdRI/TwlnFWb6Gws2SXHgH7ixi1pb2ZDfHkSPynMeORFFNycN/g5PPurx5ZO
W2SWnrQeGigEppjSB3uGEpJBPqQaPscnEskKK9kKHO1WiLu9hjiZf1afEIcxUAjaevxA4Gelg1rT
aXD+TrtAtw/rxw4ogSFy9V6CDDFB8LPsUcwlnCdE5NmihwB933uZjyMYbeYcJlZCtGgF6POM8R1r
JgGfDnbf5YjMLhNpIvz30KguhQ+OythLlIPPydOi30GFXQtMN+wHaWnWaxBmFjN2icTJTTaVhwHj
gugYWOkzlVeoOLBoJCghyxPPYWYg3AqBX0AKmskIpXEVyZdyKgVEIO3f09dKm8UE4IYoGU39bQgb
QRpDm6FuRNA9oDY3fPpFyEDRMjaCzJf8OBhZ2H5g5Ges3eYwhCtYaczqOVJJ8MXVrCADZxBVIm/d
7JxN36xf5oF0HRgw/vxo0rVjYHMk+4wT8a4AdvvsPmSB8AFofneUdWu4ydAPCNWnygs2ERXOow3X
D89p0wMLhXYP6g8SiHLg0BjsAPPeyQV7EO5HS9QOun2MiCLuCy2rCK4sCMmQuNEUEB9U6kYCDYcE
P6wt4Cc604Vc47MBgSndL4+TZvMD+3fejAzaZw4RuYpQkbNhhHVmnY7PygSZF9VvEZrNmJzxWA8I
FBDvMF8hp/GwJOocsS5OHhTGsbwTymOWE4KvfWwE1n2Kt4JzsTll6A15h2YiY4XYgB8AsG406zdK
nj8oDpYlWhBEvt99dh95H3y8FgKoyji3No/VWILTrlGrfDakT+xuJyiwQRb82KX1cb6tt08Pp6VL
CCdaH1M0FdyszsW8fBv3oxfJw910uHptEXe+rTmRWu6nA0zVltkJQAhajND/Jmf2wk9m5j12pcmA
rFmu3Hb7gToi+wXeJJ/h0oer3w14AQDCISH8R8jkOeX3vK8ltAq6DBxzuzoAXuP8tMCkmEpGVu6I
lrJrNeek5FVOmXtGp/u2DTExeyU9M6WtgYfPW7+/HU2J73gw/wysjCRXDr4YBht5Fb0tj/BQ0Ir0
tIb2YVuswTBRpBccm4nofEEwfT/1FxqdLnzRRwkag+qs8a5diGYBRL2COcZ0slNwhmCC7AmRcXa6
nx5Y0TXcpJOf6vMLFE4n9g18JtYBNNjeEFdxBVLdNAD9xQhXEaygmb8rSY/+x2KjpZOjJBTva72C
9/WB8kOIbET6jkw8YM+QiTwmJXj+db4LokvYfRiMqQ5RQPBQWlPFoZ45YUcRk6ZbWoS8eV9eJYf1
ym04eSjVu7ycNqxEWUEPpU0NjBfJy1JU13Vn1gNfIuqcVEAX3S7mh1lNjhrdSygWslMhjnbJUaed
/SXig/fCEhzVRZ6BsIA93kAgzwXBsbC+TGZhGqHZFeA0N5R/iLg+RSyJCGwT0yj8KN8xXRwcRSmq
9HCehIMZUtAjiefUIpYbH7ecgSaT4TUJbyM7m4hz47cB6bzFqkcmXFAf/EHhahWZfEammbJi/Ypx
jSTT/hx5cHA1ZipZvnwdBPBlLwvK7nOU/9AqUCdGAgqvr2qDTBCilwdfflJgi5nILmJaghFHopH6
j/iAxwOppPma6htFGb/3TXifYFtN+DREUHNqgTh5OpCAbGKaJWPGEcUpaPqsPrz5qRsTYQlI9PCk
/X2DeOSBWGvkDMzOrTbvECXZbJCMAcX4SEQ4It7bnFP8TI4Cwj4HhBNg165mQFYREMPIV4OBi97o
tofFDrolMYVsxVy3hP6Zz+UDEKeCWhhMe3E51twWirVbVsSn81PjMhqYoD2wgrCxiOT8L3kEDANx
uxHBjsy1pBZmznNTMqY471UPvG7BbxUBhISGWYjhKKjC1EcpULPTEfGLyInedGAeBGIDBwqQioHO
gBiF/2anwHQMbCrqxSW/Y9T2YVT/BT4a2V/NyMJ/9mDWPPcH5xt9nZoult6WyVC0q0jUGxo1TBt4
jcPWGaW0MRw8gU1IwATlvNkrFmGL2JrAxxCkMFtAq9tkj9Ne8xYZkwavCyFAJHETLTfyHrYqgtBu
IcbNMQ0aLgEJi6HHMUcAUkEykkzSsjatg158mPOlCuJeJaLxYbO0zAlLDUTHX7t87Z42ckZ4CEKW
QMDY60UIFYA8CWJYb2sB8Gq2Zo94Bt4uFwW0evBj+ifd9D5fUtmaGXuQqJns2jV6yU02zzlbTAYP
fVtTD8k4M+RvNx8EgWGOzj3wk4TypKWyPhCKIpH99vax/wbDgdObtttea4/mKOXoZeH8x5FL/xEC
z4Tz4UeQVsP/wowMhShhh0/Ryr2Hl67FZ5W5dxxSpIGjP3Hw+IrFiDBOiYYcS0hiaT4oXVGr0BOR
XJRSAXcmJtMGtQai/zU6LBDMEE3EU6xts0UDKC5KHUuHaBJ8yK+l+ldegclNsItkx102Be5Nw47I
9crjkT3wBOmx4mcRFmVOtM+RqYt/6LvmwkgXPR6JEeMoJg8XAtYCKN8kIW5OQXciAGQNtNItchtU
6oJFJPMf31ATE+EI/YGITD4fjBcz0wqtNEAL3qm3XYJSiJuBu8WG6uDOYV7+uS9nGCEkMXCysuqw
I3ptwBdTBRike6VARUlR9JpjtWw+9mAJLtZ5wKCbbqJO6pirbYBi4WcVXk56B0ieRioGj9Br9guB
gvJpPRWZ1NDN69Zjtd72SJvnJwa4EiNrQmVQ2NmmNwHdBcN8kpjK+cUsDRPq5phWvgahvoCkoOzu
azDmP4H2J/ZOzqGoiQgQI1Wpz+kTkQGrk3sM0gZjJuJO6dtAyxOCGyleP/4y0HTC6Q5Ukru/Kevu
gSjeOxAHRwso9Ua5KDh0qLMkHmpbm53JK7ni1VeD50zfKoy1weEGFE2KKt3jXh70wS1Y09ttChcM
zkGp9DT/+8Eg0LfkVDqvRhH8SHzN5uqpnsiLclcDwkQKXADnkfkRQYrY1tDvV9zbgMiZ9fESV3PU
+VfImWmITcwc8xi3xrWnGQe+/flh+TrdQ2LTJ3xtrwoTg/EZmt1IAN8q7DYiEqY4X4GrQ5+SLYYt
9VE/QmUOJPiCqnGVqoFGxgIXwMBsQh2By2GeLlTOqqvoOIJvttnvn3BTMR9zBSIzMsBr0Q28QUJo
kjRZYLlhhxGNWryIrDaIeTgqZs1RDFGkYcwPoVCg8GahByCtUJ7San88OM2CadwokDjx2HBrVgw6
/qjEZk913Js4gfQ0Ip3Cz00VndLx8zRHH5spomvt9AqxRks0m/bXGM7h28FV3/CsOh+8FqewaES9
ecXNea+hJOsbfDokanp8LsV3L3NfUGSySMBu1C2B3ykLD1i296Ommp2CNAg1/ljr2wngiBx/n3T0
gG9WtUvN6J3Ic+M9TY/aVIs5JeWpFIpyFMGOlegMh6s7pQiYiZEkb1R6kEG5XoKIZqTpX9+6QUoS
NkOD302gQOYMNWMUVoHAJiHgFzn3c3rlqpT5cvpWyZNdTSFRHW2RnKRzYoY/I9GFLuyBxms4uf2V
00RkxTUnKqnR22LB2dEKlaHe5CLqUzT5YCnomfIuNVNsFOibzfVwRRPy7ItJBXyIlx3GfSLvUDWt
kJkhH9mnf0h1DyZ84GMsiH55eYUcc1ofmcz/4o0ooSe6Db9o39MtszUpkTmGbrwQyNzAbLaAS19P
CT61AUyC/X6Nh7bM7HKJHuSrOwr7wzWb4pbm5denD8nUbnSqEPBFv4vITBuqdosfH1c/t3OzeDO6
dKRhDMdMNizSGHZhTiA+SKAAE2oITUyCs+hwiYtQzG1vBD1P6z1tYjYh/aK4YN1kp32IISHEgC+w
B3nlYBGV+AzmNEo7AGgYYjTkAuEdDSu+ZTdPrSqkS5tcIQJK4mdUemkLBCSxrYzGYAIAN78JMigP
uSPzDGe3JS8U82uL3LzCP2wQ8l3RsCMWAJYNdL/jeKaICl+AjX878TsgBjZCtK38I++gbysBabTQ
c8PpACV94fKIGe+depWx83w84oK9N0LFX8xSDezM+bMiVYR5k9uKJtpxTbPmLcaUBT77QbGSuFgV
KLgkivjHEGNrVLM2MfjZHcivRH6ONNhELP1yUNUENQ9Vs8lXNB+LTGHXl+w+ymD9CmB2xOoDhJ0t
CQT0mj9WrKjwFexqJ/lCgTplsf8y/Ma4DMKElRWri+AM+qfXvzIR3qWwdd401Ss2KQzi36I7javo
ga1XX1cQ0N1wrOF4n5EIMcdCJvqvD0dEsj+nRnPIkpGnNvn7G5xaIaw2CztZwn2eUsBMK1/gsea5
Z/fxQeN8HEvytb/lCKVCDE8/7XU9L50Owuafhvl8h0AlsJFdVqKmLGFLuhHqzLOPCAQc/BArseYU
qEWoOaKKNT02tMvQ1ury2wzwMbIjtTMznyjA9N421iIudjMH+kWiEKLqdChFNao/dgJUKr1rw0PR
2Ei2t4RiTL6zduB9vHegwugegEU/tpoCU33d9PQ9lSfudnRPITQ3Z4AIIR2BthJF7TesuHR4edxC
5I3vGx9pmP2ei6O1tllmUY7ALIqkU1EcS8E9SciJhSgYAYg4hpS5DibCc/7gL5QpSEevl6Dfyv2U
7xR8vDKJlUHpLxphEk74n/Wc3SYtVwDHjjMC4PHu7tcZEBRbQD7H3elhMqNBvAw2UDBP2qMyl84l
Vz0BA/G5DUg1T+wHCe80RPO1I7MPxNjYulo0mr2d/F/hb2sWu3raeb2t5g7g/b3fWoPqKhf5rlom
BA6B7+5vLv5OTl68zfk2W1Pf5pIf6XyvCMqN7r5OSbZBri2AOPwiYPI1BYqvFQAO3QvdubL3jyld
sGY6ob5EZBPdyV16BPIZq6boonUwVk0fwcC7n6Q9rcrxd63MFb9YPs3DDJ2ABIN2ed7t2n1NCNSS
ZoWYqAHi5E2zuvtw9wW1YalFIJ5i4pAw9CgTLPNr2jCtsj4WwkVQ2DCuYAp4KYxqktjsXnzbJVzz
KERT94cHnOj1dFJ5A8YGZosP6h0heoIwbpE7J3s2QZ077AV+/q9HBNgXVWCOCEz8cN8WcnEbpIGN
YMGPfGBDXrwqqwBJxA5MoRMziY2HsYs/E3LhTdZEkZ575Zbw0HDcv3ZLWvpmmM4xjR4siGGVHvMZ
URguD3lz4rrRvcJBaEhlHo3ivEKODMBMicgEcuY9gp64Ayt94Rn7OG3QHCINgJKwW/t3RcaHXKMO
CvRoISoUPJ6kaDRjtXYb9OebOhy6ZIx7bw5yIkTBqbGMPBK3fRtDN4+w9LmARSNWZ/8J88IfESke
+V7F99decQrxeULkz4HvbFI/Ae65VAgdvoDTAJdgyRw/3ZeV+Jz0sFTAWW/7CaRDmSlE6xzhGrWL
kj8CmeF50mcc9JyPo85EcEp1QTnN90AhX/EpSAtQ0lCb0mQH7CA0zTQFzaUQDpWLje+pdJvTi4On
QbVEvGmRWj/xdd/s16ULP1MYj4rO+p4Q3A/4NcA4JTUOE5gbpKmHSAJo7/Hv9igdkaKOj+HCzi5o
j+hu/5BM09QClKCbX6JB4D9A/UD3Sn+O8oEuXhldL5UPtO98XG5ZTLpC/6NSVzOyEjoApQU9tcDX
4jXHcExSAEq9AX/WuB8fy96UTCRfnsnjxxJZ18E5EXJvo/8hWoIK0OaHto5ZSSdMsg4a6sD3Ojcr
jEDUv5DNCH9en0FhUEgQutQZ5aL/dGQ0rTxsXJgLZBpthhpNP/hgkod9Akh9Z4Htr1sB2JJatB4y
jsJYiY9TCVPi0h6zItiWloRFJb+UmxENqOAKfPjZiXAe2g3EqSKBSYVPjpuDA9FImiFOYeQMMxZ2
iUNyQOnMcDHUEfo17ss4bH7maw1shYFNCCW1qYxh5d98RY7Za/8qjHo4Htn82AlwCJFUEWGPGJRF
UBRPK3wTyHuGcXHFgJgWHpEVV4mZ+UNdicfvUqY/W0iEKpjUXoi36s7P9sX9znaEBoxdAj0g/eGC
YnugUQBOslWqwZA4eapAwXKOZSStJiy13yK8I88g2+io0h/YTji+RQWvAW5LRZMMF6IHOeInlkfR
38cZMz7/nNE+u7Z/1JLPkkAjQXL9Rb26RwHQe+4wscNVQEks74seI5uI9Rxwwm2SGNOxOXIUFfKZ
D1cQP1iVXRymI1s5YbyZvN3XHyLhnAQcIOOwpG43ZxsC7QtA7tnYeBrB+18XyYW9CFHVLjB98Jez
ZdJHZzQbUTVPVOPqwObJHvHGlVDncC4lTGqQnJ/LQ8j2hJ5m/rs+ZxVMuKP/bKS7ZF7w0CE4uIIN
AAzB4F3ZMypKZNc/HNrYwHt9DwRY5W4S6XOECHXHG6grY9P6yxSir5l8vLwxYa0bDCoCBYUEZQZD
7aqwD+njG7w7Epi/F4HczD7rbg4Nf0eyyFYa5E8zvVkqenGWf0SqDI8ByjxkwiWEO81JlKqs6kXP
kX3ZsLDkdeEL+oSUN/B6GWj2aYl/jCdi4PPIYGP9QkMgpotybjdmDaKmEaQWx+L4C/olAnpzKJgx
UYbDXGR8yevlWeGwb4EFeCBEiXxDpx/6jhFnsN/uPzZw3vbrtRBsXB1owyWmF1QdAKIZAo3LZ/qt
DIzfeJ2bwsI38ggb2GPUCGdcNnTFwK0fJoNLvUr2o+jh462WRZkiO7tz22W7YTlnZstbgvMs/SpW
BX7ykwefnI0IYo/8tbE4OyVXxuDFhEomu6W4ErJbLjBYPQTp+EAlU2YAacz+H5USPBzkjzi95ftg
FBx4zmMPORd/Y6k2bn/qJdupnZEM7R6Mg8jN6m52F0qnX2dyR8Gh+tAzmalxTN957VphKKc+vbjA
+2HCg+hooboczHr8vAgL2mTTvm7zf2M+WxKTY962KpFmds3eDMi4Zh69la42cH70vrsKyvvEL/ye
oyP/4HZ5+nDkK9Zf2E0p7v+xEzBJcyj6EFADDlkIfwBxxO3+YdtPkAGDtw8M8gcX+aV7MJFGfxwT
EBvRLfiautPzi8VzcSAOa8CfkH0kkQttcTgnG/JjlCmJWcfWIcGMwbddv3thKY3Rh3jt4sNVR9vH
ord6A7P84GxUpj6zpSWb22yZbJipqEoamhJiv+txdwc8Y23BWxPIP1OZSarRqIaq2cNlN9f2cPQs
N8snVzm+krOKOEoLmz8SBP5Fo7V4GmzZQQXSt1WHwwwH8efEFpaeiC4XLRzNhPtRMA2wpDPJVXgK
7NtyhNO7T/YXJgTzGXIh5SsGZ39k3U+3DVcH7eI3LKUXkluMjj/K8423tDD6LC0n2Icvrwzr4u7F
5YmIeqEsCCNHYZLGcO2M9wRMkJW0QnfxXOG3Jd7kcydD6Bd3aBe44C/vXQ1HTyMNrn0R+SY/PJa2
l2YOcY63SGaQmQjeBKFUDqPmAu/jtlO4HcLyxGyTTZ+UR2aEzgB1MIVE5cAit9THrvNeP4NPDuLJ
qhG/LXiPfsQi/3FbnHxMVXE3hH+mY+tBQW9hQlWc0k3PprlRuFEO3OsPHi4hXuZ71XZ3Gxugz1Bq
ZYj0ocyhfVekxdzOOuGjxisXZl+kNndTCki8WBGERrDHMju366fbNx8RkFIHo0maxIPjKcaDeyfP
iW23nPZdJopKBGbKbGvBZ/I5sQPsMhv3ggfEBOh/0R7CXepyUjtHZr0Qkj+FaOZrCWvnw+uKg4FI
CM4vCV+6ZvVJMnhOkA31qIvujYtTvXnEINEOkbmGdmxihh2dj5TUTmMDMwcucNE+IsHyZs3gVZ+2
qtKtQinMMV9URyAD/uoeOhWEH4dFvDmcgexXiG78ITmM53KR0TdGvMcStBTUFDmbkyzp8ADvTsxL
aTZITwiiw76hTAbWO+AER1Wo7n82rbP4U9q1ss0In2sErqZzrhu8XnSCMyXEvXWy6WgPGv/b3Hnk
EyiUv1R3NEzEyYTgHiZASEoxGv6L5K9YbTm7f0G7FxWD7BNyXFFCJ+EgBrjQ4jtO45xZjmQLiCoy
2161VQ3sRuYaxMAztmBzFnJ0d6pNdXqdcoTFX28M8ek8bIVhnLMNnRGoWDCa9pyKA33NbshGyEVJ
0kUSgR6SzeaVjUCXAeQ5W06H9QC15ewbiixywvgxE/JUxRpkAcEELSJ/wu3XmZWYkkcxiNOEg0nq
9Kk75LJ4TEB0xkPzthqZBN47fJrj+tI6A+NP8W4rafn9G06rNQIU+IWvQ5XTpXNIpXTJh2n5iUcN
YARfyG/fLQdLjSxV/KXU6VCP633D7vRdVWeaGr6t2UQPuP2Usq6aSZ6NYzn0kNuSbvCuIYqoWlup
Ew0zwIb8GktCojUhPjqBsyhhAjuXudsf2ISNmp/VNywdoXBumLjcDIkpou1XZxIlJxHKd4K3qBHy
blo3id8hXYmG5qaakU+FjpXQsYN3m395SFc/JHqWyv+Bl8NDf33Ixw+K3AZCsjF5ToGW+aDp5yKU
nA/gYN73fIl0zjOAQhN9Vw3c9pEOawsBu8z3Yhez1MV0IxNd/kH5Xa46DzU1ug2Q83r5EnD6i/DV
I2tbs++CBylRX4i1SrIGmx890mrwWZQLeYIuukSVW3j8hUyeJLMcy3VvqsaUiC7ePlV/Ir8WzfQf
xdFf93SbvI9NY6pxCh8pIwj/TJ6aNfASum6yRQcBgO+G6x8CDEao9y/orzKHpAlghYoJNcXoylXZ
sOcOxHcXpIu+z/lGTjlszgS7SbrIXG3yijNHjQaRHDI1aUi+KrRG0xI1UH0tru/t49rY37OAk4K7
hxwYgi6qNvWkdZvwYGqUE4xr9PMDXGwhjwE/fyLaJM9p5+VWyH0ZRnmcRstBpO6bLYgWsw2ye1K0
+YeSUymjKcs8NJEKLVqKdzDZoo3UoCQiek6IRPF+Z12dF0LJKNrlHlfN+oHgRP1ZS4kiaLrk0XVS
m/qquGohWB7CSZqYUBCPtg9ByKIu9vhYEMPTRtXLLebkkuCoGRPOmskTTSrOi6/VBlTd8UbpRmlK
2+E0t5pdbSRrYQL6kCxB1r2x0S2eNc3SkKMRqLJIuAcn4pLNLX2O19XRQVrff9yvzoiIU/JWQcpP
xYRiOlDTt4UiPcRqLGgNm4Aa3nUSqXiWb2CPb2GyIK3jEONNZuoDMjS+u9rv/I4jMtZa0Vk2HFpf
Snt3o4Db/cCOMeldiGRUvArStD5pkRypkWYwCBj0S2GBqCZ9rwCInY5iZbzoGQjpq+mNTmydZ0C2
sYViuAMACAi+p8mpdpWG1kL6DxQv431kLYIZvlkIx+H0CeSj76zmahhC3pvK9OZJ/Mui1pm/xkRk
7RfufTXlURgv7gFv34j5pSUt5GPqwGWjABX+HM23oy+U5UaYe4Rw1D7EHXXG0w+Sbl1AscNYpeCm
MxqANuwiNg9mxe+Lh4G2KHCooXLsb7klf38Hjqx5PgGtWdGYqJjK+RaQ6bDu/+ECEk04dzrW335X
zXgXOEv46Slmbf2B21jPTVVMFNkcLlPMnOfkBIORMH9phnIz86tKe3prFe+1vucxe5Gw4dCIpeAl
H8aM6TOES2SWosedoXF9HokIOrbXA0gikATPCOAh6+KCNB/yLVrqY2dVREFXgAOPafvp3DfiCtB9
pLEjUMSvR65qROZtf8ooaN32I++3qyd4Uma1ezi/GJ9Wqa/hwoATX0sWAJSrWrLDGJlERA0E/CjO
X1v64110ECGGuaXMbheEmvqNY5eG2qhcD30C++D5R2ZtEPrp8enxDnaLAV5BVM7cGbwnildg1caZ
lK6SZLzM2nESH7wcn222rNcQqEbNcV5SWvmk3FBmrgnrn5ke3DvCuK3i9aKexQI3XmGyXx1kd/C2
SRPqFHYUE+seug1p/yOugiCEbFMmNoPMDbX5ywXqRDcxBxHySbUqcViOTm2kHj8z/YURNYtJoEO1
+FwhsGW0gL5FqSm2hN0w0r02FD2yTH3lqbf7j6QzW1IV29bwExmBgCC30oMg2OuNYZMqoqIo0jx9
fXPVxdlxdu1aK03FOcf4W3IPNPIsWtHHy75g+Eg1mN5Q0gO5m6+AQc1TxYdU0xOBGBeL5xS4mrg8
Zc4J61aHZ27nL2TzYAdFyV7ALxN8kIhrYFCY0fgloBaZ2V5TZDVCxN3bSk5BaBVZhDRuPeYoMoX6
qrN/KbGi6Ll6cwN/VzvFtt6fYQ2/WzXmglRbPEKUywXCz9pjTntMhh6pxF2kHYjpZJQlVOrmDri0
OJFZ9EQ6W5+t5ElmAExCO34zHgNuWBrjUU4SyYvs2nzWIy7SirXZa/nAuPj2IRlR9WNYYvD3EHu9
D8B3vPUkpeCIm9QCfP4AyW5x2OPnTXJ0AjZI0ROpMPCjsO0wTPk/A9IXCxFghIKlDWFGiWaiYo5f
3ZBf7vDoIa3BWsjs6tYrPk/sOlZz58S0cJd6F5B/IOT/S+dr/7boNoMNCTKesCfAATHrWjlbqI+l
E7yBX/s6wpb1sViyHOS4RLM56BDRL4bkTI2zueLewwthLFcRmaHNWel3ToPB0S0PV6QScWEI7XzY
Y0EadTrhQxlcytMh7iwTEA+z5aDvMkdWgBVbbXwvrKoeZQsCRnebMsx0u/5aEpojXsgEL1U7sC4p
36gSJIVpa95DisLVcrpSCceeNr2M9e2P/QQLrqvxhtGbHu8m+ovTrSWCeozv4DkduAz3HmcLP3Z8
2bDeu7rOmRbD0K2NVJ3ofIGBptOf/RNh29KarU1378vPmpvlSv9X5oNgZGMQVL5jAJNvmifFG409
JWHxrcZQR1Hzd6Gk+iCFDzYu+fB1Wz87sf5K6zdro8abWvC4qBN2DbMhKhI8p7HRULvkb7idLZP+
fCF7JofYegbwDHE7/tKSarEI9yJjC8qQEXjPGI4iFwAZpdSEEPJ+Wt6tQaxhdOAtZ2zrXsEVtet9
0q3Kw8WV/AIpjFvU9Kujf0XVEeFS2NKDy9hB1R8HTxZlqkX4HhTazupuJuf6wC7W1YbgrK+Ykg8f
xuIGEe1rdgnKp8/wZxfB0yKK8Ve6BtmFpgDgkRvQsfh287ttqN5dsWmzWdR/uFP+VQ+jW6pcYSyb
/Cum0L2WgAtwNv7XPGibFDsMAQiETPnE/wN67gLK2bRzeWrm9VQ/iGkZh4GbI7zknV9RgIg3MQS7
hB2gzd6laICknmb1/ZgYsVrqeOwLy7nfifROMCd5wnM3nGWq3cdMKaFaZq4lQoDAHCYGP8Nxi1dh
y6P3JpZkytei3mjUP0YUAcJLCAfhJX3R8HQRdW6aaon7djw8wW881vcVSWUYNOcw39FreZsizsYC
jZSfNISgv1WmtCkChrFmwW1dTTppXkJlcZ0wq1H7MMpVm8+Yp8wsVy+PnzzG6os4alz75B1MGctp
Y6/P+uTdCvsmivLFEzLUOEkkKDHVYiWxCEEectTMSCMPSGRjGuNJjx5jaQ0EW8Gzdub9/OWZu3tg
Wf3KKnGpQXkzwMaXhMVIsK80aqACjrXSY8cnzgEU+tjsPwkgLzvtj/uWI5oVmiKeD6B8NhOqBsOC
OnJZ3nNrcY+VtGORLWCjIT13+Js8XqpI0gTbJGBsSGeOLf1Th4dQCjcX8vThE5W2I4Ni+O/IJM1Z
ski6rA+Az6EYzqQxdqCU8/lO6EBNxgpiV47mp2vMLyCEkIVWTnDvhQvPUcvcvCrAGTuU3eQ8gSW8
2I+bRafiZofqviL/oRkWNwnR8ivU0sJJYbJN03JPxxq2l+v2FklFAMbygeBgbAXd7XlD9sg3wkna
0s+t93AUex8zqPyLdWSOysZX6nJqome+5+f+ucSQ0DrdmQ09w8oHV3PB7NuDRVAg0cFsMEToQb7R
mCmYQL3vkljOV9wQsJYhCDWRcAvqFrXS6vdXzNqDdCBxiNdd/t1TcTm3ok8RjnJLz0KIDsuUhX5c
OzwDrk08AhF80AfTEiLjbq2lN27Vm8enCxhwMcsU+FRfPsBVHoxo0pGjhcgeec2zgwKUnwD0LKB/
pjQWKUedPEmcpvx0/DiRBxAoERpuW1/+pnqggmJiFODJyImbqyYfPJbYA5E9cgXcXGRYemWjIYa/
AKVHJTCD6Wom4h4D9ECqi4SQCdd+21xyzs9BEX1bXGaqMD2oorS2Mn9E58rxxUEcmk243UPsW05J
6ea3NL9p7V9Rr96gcxDJD2cEmTg/yl1JGuaadvDCiB5gJ0uAZmCUbkjdoRcbRGKCPADviD/nK7gm
KuYuMeZoq3+aqa1wmOSm0ogJhHdWc2AxLEgTooPGxbhGNgHMK3sNBobDx/vouPvQ8qpA0nzgyytB
DvyM9S5CjPNm+WZK0a0+8Q+6CXWEWplxgMgL3h9CgiHv9E1vrswRAudnbnk0KX0AfNn6XYUHRmil
OPlzUVhxpRELiUjnd8eX31g7skl+1Ci4GCBZsjAMzEnjIVxIcAWPF6J9aAaxtv7wRryEsa9IlfH9
dDtpQTPOGFd3bGfUeCRv5KnvuGMtXd+SfDTrzP6Sk6OzOYNchPhlVOIBtvS3qRDpOR561AWs+sDI
kzCkT+/YkYm22xoTfa0G+D9xWqJ6R9I7uNILPeJ3wWx+VHlIkOawVWFnQz0S/pApH942wbXIm/t+
HxM//idphS8surpv+0cG3Y5ZHkLSO/Pbx3hs+LaiKD7VowbYDwvRHFYUPQ3nF987xCsdig0ZoV6x
4hkTkqsrIDr45EKQSIxluAodxkNCYZAk+rgsZhpIO3rgORr7AzIIk+jLqJ3Is/p4BR0jQnb/3YJl
rj4wjd02W2M5ePSJHCVeQmB6PrmAo5yldSP7PzOWwx0z0dfG60RdMo4IlrCIYAeianLIixajYcky
eWNDiuEFQDKx3oAmcV5u8gjsnUAung70GS+b7S2+bHcbzacKmDFnToxl0A9auDKiCB/zOLgHX+Zz
EQcnUNkdYZUMcD7y3BcDIv/yWO2Novu4hccKlVMDucUNgliL7jXydhbKAbjFQwvHguGXK9nvpwx3
j3XtDIIHUTkxpkzsaJT98TsVbh58ol6cRa5uspxkkTAiM+dBJnNwEJKIeKNai4izryimx/+nrxA+
RIjSeQTf9kAaOTm9jX3zAZIlAs5vByZEgLvf08v+OnAAomD5caR/OLc/qJEWVNgEhJq9QdoRK9g/
88m3kaHdfJhDuo9qEx81aCrs0hsnKTY/sU1+W2x69pPAvc4Dpb+iF0yZIFnHxi0DxgpUg3GJQrn/
u3qoELv3R7/kO0eGDNI9x5KTTb9Jux2seraQHqrHGkoVU3/A3sXK/CEJb/VcSYRIH4a+Mb1P9JWE
8N8wbwhFecxDyg0JXg8UhC5v3LdqLnTRt4nSt1mSGbPajTQDLSDyOMdL3ji/oGSYdcFQOWuuABkA
A3cWnpi8A9KxiKz917NXsp1q7J06uWm0FwNmyJt3ZBz01WX7XZUM6BYsG4PMZTh+gwSXkwIEwAA6
hR+ZMB3+dXNMSvp6iy6Y8JIQpGwY0IOKlK7081D6q2Pac37jm1/ZMmdyd6yRgCA7JWAO+4XZHBEB
ow/+bDv2wRWNfI2XY+RmS40RXKKXcoVgcnAoUgp3EYs/Vz3WWHBVMAHeM9hc/OejD+BP41V/vFeP
NNv+QoM4A6+yNpQlWx8SRG0p6YS6fAfR3ow+i5JAGr9ePpCGxflgZHAQ0r7B0SzeYtpH8yAT7uYu
5G2nITEGO4eq5TMZrJSwnFXpK/ksn2TjD9BcizyzWEd0vX93tugcHi4/6QDYvEyeFEwXjTdYIa8c
Asz0vd3yjRv6eVLG2Fwz4cAXVgCa0myEsDVTJP8JSpkCIIMfrz5uEWUBW3XMzF1FgKYbNSnJovyN
kMMSWuAIWwARyICl2ZZX+yXD+y7KqV447yCuMfwf+MS/eIWW7/jl65OnT44cEv1gt+mAekU6ALj/
x1fwNgnbBjMFdBlRSRgJJhn2LM5C4n5nmu4C5qC7YwuqKxhB0ECAiBefgSDr8/Vw9Upvd5tATCbz
rykhb4rUhcYpeiqmKMGtgthbWpq4u/lG1ZaCLMfZcglJLOkQ5zhgILDZyQ203RPQq78+Nw7EBYXh
JNbQUHUB3OfCQKAH8Yw8/aTu787VAlrKt6+JzrweFqMTmUtkmXsK6cLox1ClCJ/lZw4pfdlUCb3U
M2Ekovh0cvOxH02W295qR1HRGvffxd2hshiDCZdYm7bE5PxCPSbTLKR2KHjvJVuGT+ZwagBvRbTK
9VgEBVA+Udk5z2CLhpCSGnAZHrsrlqmxSj4a4FVitNYQzxvar8lgyncRCBLkC+88dXok7yw+ESsJ
UHZN4P7opXjzNYO6RYszW9uMagaMIuUcPbTTHACVeGdgENLrEsiLwpUaVOnNFiLv2wU9XBQhM+SQ
PlRWLvUUxvHr/yb1tCMAaM77DTVylOy2g+3QbaJo+YLiIRAYau7CIdzDfEzyscgTf6yfYHS/Q7eq
omYm7AIOWQLpL4Q8IeTFODTippEsjlKPLja8iaYRfhb9UKUw8b2kF6M7DiD3o/6EbC3l+EUz/ong
Liz0LwRK8ejaOEXoyr6TIMbkQ+jlHn+GDd5DZ5ZQbQ3jYSxHUsqQdV8TqWhBhRMLbIMwLX5uz8c5
qz09BXE5zuzK5nEhcAAlOYA8lzWjkTLPz5fz7WL3mLfO0pQhcgDkr5st6BCI3p3mP5slGJdMHmCf
4crdCKM/VxI5gpcAYBwI+y5kecKXj7rMyREse8DR3SEnfVmZXp3PAmx+QRCo8w10l+HaJN4cRuyI
BP52kDZ57YGu9pOO/yR90BKUUbFVLJ5ovLBkrzwhtnDDBu1C+2ujesFzAIL31riXggz+XjpkabEw
oEUnfK0v4mxqDuK/XkeDg2gHyBmRFpSqPFAfskWDNswEbQEKgl/lCxxsYB0hPEZGZHWN6Or83mmT
7NbF8uoL9wylXuQpKnROvlea/V13kzoVUa4txu+dTaWFtby7LcS6bsmRzDiVkyGm/HPC83HNhWw7
h1KW0zfylZnmYuWLZLu2hYpRNb+ThjDTg6riY/duPPoSU0uXCgKNi9S4OmAzD5iRVZHq39EBSgWx
N28OJSMOWpn3/kPcluIIp42M0EoyAXI0Ugl0smEuuQ1oNKNs15X/KiTsMEFYWD6ks43YtYnqcX7I
1clD4pLRlgX4wISkSNLwG5ebcdHQH8VuYNZOxk2BIrggct3aeVNwfHyOM3JGfRUfok/2mPM3qQkG
4PHal6ed257zWKXCxQRZ91XruswgOAANesLL6FYLBNbhy5NPg+lQVAUCRP1C8CamnDHiJPv9t/Oz
CEaAr3wJJ/OAlZA3O/8TUUzrdVBmPG6CeZsB1sfXpYbj0qVEbRBc5kqqWf9j41IiOqBUdmqbyAUi
Ua+xUEKz1FJCDTyFNoExzgXIEFjFgmnpHX0PagJG5tyhivh9QZ/M3emj27CwruJudKLCic0CE4Yk
pncbsyacL3I12dVoAeB73I0puGCIc1TgZCNmopyrMyUazi9ELTapfNLR0tPnC6CGjd3ro2A2Avqb
J22iRHUC1gFl/bKv8ce6rQYxbJ9uf6xrTKZFPnJxKbzszZuTNGoIeVgVeFE3yiYbuKgTBhSfc/yL
ptO3yPzgqCAWlLZd9meBh7czyfqMEYf9rwqjR80qV5cU2azD2Qt6rDuDuOSeZOd1DtjIzlJKuSVo
O18reEqTqY3H0ymiuyXv34GBoRaQl/An5v0UuiS894F+upQKMcQqrBB1SEyuJ1hcACAwYZcx2B8u
OdDJ4SlBlGUrPpYHgnn4oPVpmzB5C4XU02aXB/az4Jlv52oNKvgnVIXAO4x3sDHuzue74wywcDBF
6s6E7I4zrfYO6y0/plnl9oBMD3RgWCUBdd0H+DjjKFJ8EArDYYLK00dQRXyp2hjjeIlYVIwJMgwW
vfMrsCMp4bkbztU5vbZfFqcu0p/xbWjuqlGBPZBbedlQ7xf3AUmVu/VEM4moPRqOsfTh7QQUI0to
mLDPMrlFV6fAGoH0xyfrHXXSJIsZ+bjeL7F8fuPJpF3SRkuG3+Dp1wBL68+TEZBwBlub/wIZRBCS
je/H8wyUSgY+Lxhmndx+gG3iehVXIZ5TJjtYdgwXJietMlea9LZM6RXIN7eMyHKRyXu0SW+JDIEu
7G+YHGLgkR2EVHonD+QyMlCt0b8xWNYTQyN6Q5TGtX4LexopBad3Q+QbMScL+WPGPI4f8LYNFAFH
8YpObIZyGxKZaOXr6nng/8SnT3bSm+s06NxuipVjwfktTI3ZVjmIbuADZ5x6C7OIrK+rxcRG/FQ5
f43B873PNSh4oSS7uDhB7euECQ5JZycGxzf9LH8fc+gqolxTzV0NN9EhD+6Tb/jAjaQmQxWq9GoN
+OPRgFwDwFiU++awsuo/wxAFoizrFCT/DnzU7z++DVE/lqAWGWtteMeViIL6eQwnavJxiLL2GKAs
dczKAzUfPt09bSzWHsksDQAy59fCQKKDwx8tS8I2jKaGOEo5hNfJh5RBjkgMWABMiwzOZ0AVE+WB
KP3vRDpqDED8rj3z/3+R+BFYIR37J4Kc8NIXgdgPFHL8niFZIoCBdkmALB9ZcdKc1cN9/1EPmgxZ
TAXNSE2ryXT1asaYVPNFt/pEMiMJey8ey4KK3YaKHFBC5CTwg+Ibn4F6FR5ycdqM4pbfNi+F8LCy
RlDO9oUwCJAeDF2uQUuzYWpg8g36pcU1vj4435XoGxSqDWbF7OpCqTHtNGjQnJ2lYPPkGhiwR71A
X2n2mLGIGJa42RZ3iwrNhIk+RnSavJwJkgkky6wj7mOsThga7Cbkm6vBqruZTwmm7w84jRn+iB8a
+gDPUAlBNU7IbFoRaRogoIt1kkILNrf+9LaqyB8CX+PJvoBmLGEBXDYWtFVL8m+dh1XNcdUoe2lO
foHIrvcfQ/dJav0Mr7n/YHR9R7vNb3VXsLIeyCfG+nqFVv7AR0Hwj+At8R5MWIpklOlIaLblv0dK
rknUaHwlzIio+XtQYJRx4PoMhCtSMQ7Xn4MYRKUUsAypLuCP82DTeUSxL67usU4hDn+1QXzWWzDU
Iesmcz2/KV+ndV2yI4x0Uj0e9vNhX0rEYUHNXL6RE75XHfO+4g15gX/8vdyUWKep5BVGZ/6hsrP4
xC9b/vl31WtZZC19igEwkROQVQ4OsyRpv2fte9sHBiuyV2bIDhl3CD11CKUjffxhtVh/RNQLMt2J
gUhAcSGz/YJTjpeKym9i2LvkshjYdcKkP7nvv/aOsN2795ntVQErJIRRYWI1S41LoiEVYfr2IJuF
4C23Nig9JgPwGoYUWG6iNe8p11KAgnCkkU/DmxV9f7gIWoEZA43PdqaIsmms/rxFSNThoFaD/vE2
bl0UgAcVoc3Q7n3Rmd628r/A+YdsD0UMGSI977kwkg/tXXU6mOmTUh51a+mcTf9Jv9l9STIDsaOR
XvjNNxJ3BKmDv7WGY+DD+ReIYM5BsosZsHZkc5sNRB4leht9+d3nP1MjeO/Y4VacD4mBNvCu8WY5
vWAX0u72RzUokkMutQVVbAjh3nx2PFwA/9ypEKsX79KOiXJoi+ADZX3oBiJcX99QPnaZQZTRcjB7
MNxayhIMEZ2rYREdOjiRW759hzXFEMWkZ+knZd6CFFvZsgoARnH+63NCEnKS9CiCCZrJ0EZgp5k3
snu72eDUCwWbuuHcomSYKQcD6WgBRPtJfkiVKwue2urNiV7jAeXl8PpNJJRGIiSNgLvKzRIfHDH3
Q04WTt+wF2bliBfH6WYk/JPqZpJ6gtZwKPIcYIphBCIsHSLssze+R4/D0z2pKBoZam82iC/ThGFB
sdcQAJ2lcSbCZbMyI2ncsWlSfHKPyFIwTlcV05OeUCNBdIQSfGOujxY8i0qSxRUuDjNyU6MO7mbC
VqNhSniNcfvxBCF6SocCE02rAx8J724Pm8+Bd38X98Rs1XNwMQJmkigFPwMf0ztl+Ns6YreI85dI
PZc4S2H3cQOhHEUzB0iMAI/3AeQcH9bO7lmf2Qfq7VBsCl/nJMpmUJv2A+KRt1ja9je8qfMhNjE1
VP4WFxNpuAN5ArtTwTwh8lqQOpSAkRODMrquegsWXen4YEI6C9Hv3bul1G0wNjF7z6rJQ2j8Kd7k
1V/ooFFs3T0aoH+2xmhmJti7FwqbEAYY4lO4A5FAItaIntwo+KT9AstzbrPEv8nC4rgdTKXZL6AO
alzMBd9yx1r2JR+AJeA7xFmpLAdnGU0wJD3HPtcN9xMH2RpNFZLH21maQNmox3wMk7OSN9+Csydf
vLGVagRw7QTM6QuXAl8OnHx0DnLyyFOU4heiY68cAm7GQokGI2PL3p2M+Oa8nPZPWgz3QGPmzhtE
L0/XYVq/jxGz9HeFopmzU0dxTm77jCugnMrjF/0vPUuNkVmTLPJd1g60+s++e/A3ODRq5JZW6/bG
uzigF2uAVGQQDAJ0mfML800dk+AXiBxysjm4z0qKXXEklufWEFz0GHbc2MIhg7XQyEDYMFEH27uD
EnV8RXXU2tAUHUsnBHHJ1wi9blBzSLvfsItlQlB/gTbrRfmcaiGizS4DYorEe0E7C50PuZ/5WdKL
CtBp4D2bRWnRPL1208WKDhgN5PEsrG76WEtJFqmceSv51MEQAV+0G03cDxfkQ0z4mq/bR816hiL/
kstJ5+gQOAyjuGG3jBL1X6uZMsJBj8ubdFoKXnyGsPRJLMc9ua0rLJhE6nE7kYkCnsBhSNe9yvTM
XIhUjAv8+GOY3zNurZU0GaKt9Yd+B3ppakv0OKZhZiMMxlOm7QckRePC8TYpqqiYbAtoMeIkb0lB
PgK+PWs35uYazRVuHf8bZnDdRPaNG4U+PAtApcWiQy3CHd+MRNEHNotj76iRD8oPIKAUSaMsYqrx
hRizjmiVtDsSId8QsPemWkJcbZ8z92qCZ4rUWhWByG2uuQJrEp5onU3R01qs/gwAsPeUezkXEYaM
fUwmpFkmcFAxB0cKmhCgZCNK2HvAOeNnojuvmdDmfVlGLqSZlr4R1oQrCyjiYucuibxz/HmoNCRf
pSF4PJB9o6F1GPzKWOy8knHSLqIpG8/mueqYbcpCLLigHcxFXOVsGvee+ais3hSkHLw0+IWIvTHs
lGPy5mW+KSR7OW8iuDELchudAPMV8R15rnbcmUgp8fHOsoUS704oCoGMTUQbFBWpI793/LHQXrbP
n3OhhIUeIVUgKTmo9W/cOARPT3irCZzwCCvmjw5nDXJYjILgTpLJU7Hzq78e3DyHgTxH04XUhkQ5
gekYcUaFk9ifypWOyu9joewTJ6HIv3NZm64ThWzkXUALpd/h7Lw6ZfgN4HOSS1AAmhj2N0A5/Edn
HUFvfGtGrDO30AgGuJlLc9we1b7Q1pmILCA4wEeIbkFXOG2IaGWtRQxIcYejhN3qBZnKbYtyW+aJ
QeAwwCbai6WvpYpuXoXnc8Fvfp0NES+Zv3+6uxoDLEbBHrCbqfEVQ+vGlzO5x8gR4LrvFlSJnHz7
6NZegFss/D8L6qRNygONVEzWY1EBoXkN48zIZRAHcw6qKdnIJGoTS43geC5qjyDJPQhKHBRIZPl/
FLS8jce85h+/QTYmUGXzOhgMq08PyaEljlxTWM5YDflCA0fWljyH42kAWsXoOmmIYSOsZ5nFO/eV
4K35a0ISHFbFOsc0xrl9GMIVJxW/GevhQaTgNtPdWJ0rW6FNsnj//26Imb3qSGLFhdQIlv47XTSI
RU0aMRPGd1gbTA9xjwuCzJOfkCtHZESwmPaW3xcKFhOFZL3m48TK515M+mdGG7AW74EuqrQ5NirL
fYKEcXiTKgr16zSjpzUn2Cn5BSzcYM//EqxRpdDXGUJ7sB/UPLqYTc3PupdyJtNo0EP6IGwV+wHN
KVBMtHRwwe1QcXYpqBEKn+C7xHDE02YVKa9x8rCHgTImkDds5kTNgX/pd7utRDSEVtrvI8zdJVI3
PBI76xvKvnCeiG67ikHKWVVDFqS857y8NzoUlEVXFCa3PbIsBTgkYWvo0qN6Gp7aTcm1wiy1qTfy
rFh/NsjJERprY7mJX97wBAIdSIppoKQhO5UrUzi+UEJKnDwP88CbCjNDz+wjgHviVFBn/J66+cHy
/w8qL8PdWEQFjLWThqqZ67e0dxZS9kFcbZSI+AfrSqyPCjoKQj55Q2Dp0/+f7BwzaIemqXN5i25n
Ma/WY6QJIMypwBlagoj44Omz6OYFf8/Qaieduxvz8ncO2tIXKNDXI3grKEPk1YPpHzJ9NrgOgIGn
ZoN4Fz02G57L+l/hkuCLrVr6FiXqXC/Z2oTKR6HZAWfC6Ln6mbAtlHaQSsKopIiXIAoTxLeMi0Zi
z+D2KiKdAJQCjzep/qYKCmZLk5rNeMyKhZiZvADEa+US0M+I+MVY49AGC2iqtbJkELyWepqNb0uM
IxypZue9JlABwq4J+8Ulf7VUS+IpcF/hAPCEykzCMm82HwiM1MPVxSOi+cjBJnzQD/K2GY09sqFd
fSUAZhzXgeQC1bAFf1dX57qG0rDKHrgG/0pYMVKQ9O/zbNl9YHMc7f7g2KwR1HOiP1yYLXazaTPt
XOmYzcHwUPPkY42XJWIVRRSzwL2AX96wunf7JyT5DVW6a2QONIFke/1t5Wd4JBl2gVgolJpMBKx3
7JhEaJERMsADjb3ycaZkgMEtUWbEmrQAC9hSAEJZ8mWkI6p5CcBxq76zUywW4HrDKSdBYr6gU7m6
UXlRN3ESjgsmDDbjA0BVDp5Md/WUP8Lr9ymcua/4Byp1BCv+MgFlISzlziIg4WWXYVc5OxBZcqM6
0g3Ihb6bw0Wf7xfA5LjBEInBOQ+KiEOdWzD7g/d33lYPpOAbqhRXXeZHPha3OXAuEn6wUKYP5EiQ
NB/uoA8r2JbRkONbAGRc5U+TL+TsiXTg2JtyyjcrFmKUs8CGw+EYYd8XYd3QLshJTosUHzjKvIqR
0Mu8L+8J36ONsf6gMkhoEncxtf1Lynq4CMpHDFqT3ESJ7OF4QMJOl7mlB61D3D2Y9gNKYnjW6aAT
L70fNzyCGnLlRz3SMbtArqEfA/j6l3zTERYAo5alPXhmvqy2Otp0ZmWAIvNMSSMfcEshlxJpFqPT
dfQwcQOPFvGPa/m1OsLm/2mhNBYRj1y6HNUff/y2cI38bKFJPRgbvFx72xiMdJhfyf0cjS3K0x2z
5Y/8YVZ7vthEp68rLmp53udUYD3hzgNhH87AAGw0LLGSCLajm5TIzqgZRNm8+PKbI2ntKU5jbp7m
gtxmuG/chw8rmwOyQ1uJtJLbEusxn13/TJOqCP3AVUf7iUPYZ/I4gdvEO6Qiu9mF6Og3QLZsPSaA
wggxmqCXIqQRlSxoXNB9Uon5OlajBaDPC+Hd9ww7wAKJmGtgjv+H8fY5TRODvxanr7KRviOwbE7J
HilSwEesi9Q04WgvaP0WEbZnke88gMFCwcxkycmtkIonWp566e/MwYqYEDnJYgEmRSuDKzCOHDKN
J4AWZZFBaiWNnZ3yE0VXdkZPUs+5usAbvDXXsxJLJ+Zv90iLAu0vA5dwl1YU2+XkdpSORHLT04cl
cV/mDw0t8mxkUtAULBqYi1IUDcnbu43h20VwGDwtBkSN/Rd/Ek5pahfw5EykKdvO7LUg+1Qo+lHA
/OynN4CVxRnN5wipg82HrUIOwRgmSHXt9xpewS9H5xuZbDhg0ftKiLbJESbQF1uMnc2J0uFcpjjP
nF2xyyKASbu4YFbA4ep8KecY+BB2/K1YShc4N/kcwAlYSYHPMVFUHKrU0Eok92dc90ra8kwVE2zc
fnvs0Y8tKrAyCx/lvE6XokBFoguRjLUrAQk9cqAJrdkIxyrkCGghnwc0uXvmoxBdQQAASJHaUEIA
lJm7eRdDL4FWFRb5pydSfo8djz4iPBCTeRXs7uSpYLy2QQfv+3a9P2u2GvMYo1Z65f5z/zvvUX1T
R4dE3RKeHHjMalNh4QTFcJOpnTDDOkM6dJHJkeBxRwyHEAbftOrc0GdNb1M6i8zLioxFmp6q0Qw7
oM/i7oug2Efy3tzsioQLRJdDHnzN1sf7S0ICdvCaDsHF7iYcImVw2IY1sJQeilSS+ym6KGxv1tnl
0gj48agOCDzA0PULf6OpkCf1UoOue2iNwEjoU8Gp3Y6CAGwf8zWgtaW5tR2+l7c5+dk3YWDhryZO
y14CB5EwgCeLKjJUC6urJ2KJmxHBEOXIruakyfxTFT6Ie/yNW/NEXgaUKQnIpwGZH7KJId2aadgu
JfLNyQ7wP/aJT8PFKuL2+qQtqQHBc+0ZrnpBEgSgMigRkXixkNk1fPl6/BmCFInI4W5i+OXKeu9F
3YeI3KTyCYU+ATI+AIV5/cFVIT4KSDoz2UWgvO9zsgdQMddkmLCXXRMwjj1BieshpmnEACgTpbNe
Wr276LLZ0Ygq1sYKXpAQZQonsLB9nX7CLwfhYwkDsF3DoOproqAkNz+0npHQ3ucOZv0JvQbx+Usf
sOBf2tGStY3rD84GpYi5hPs5E0fWX39JNqlRi+5cY7Jek2zBDzXX4fPYbIAe6pEZfoRNV/6EXrpj
Tucb+CJ+s/JSE82S11PBsWCyU4O6vcJT+rCPoRVKsTeq/1Ux84Bgy7x7JBtEDz42KtpGWk9UambP
6EIOimRlvPHc9p53RcLMmMLpy3k3EtaUAQ/4G6DEH3p8TcgYxw9PgvzNLcLzh/5gIr0Ajsgo4uXc
g4L3uxvVV1c/g3gq5hc860GfsIYcmfpS/yOuGl72C2uHjV5A+IRv3m/ZLXHWpuoKhS471Md6J8BW
gUyuxAoHsuQBaN4WPWTZK9jP/YMfT36OSGGqQtXTPny3Moz6PFJh+8/7zheUVI1udroGPfY/lIjP
IyIq6S7cHE9stu3ogtKKw8k7aWQ2dZuOuA0krEL5ahCbBOxP9S1A8aFwpB0ou+LiUautPb4pK8Nb
NowqAty5F9BD8F0GC97XS0RdvwQzV2TsX6A81B7tf34rGLAcLQjmflAFwhLjJkEIkJDBSSA6RXkb
qlE/uBgMi64YspBR6bvrl6hxRnEEv9mQtVCJPi9HPon4T0bxH5KowrxwqyDKROEyB3jvbcqID6Dh
IN7ZzyPcDdFp7YyYNOoDY1TlTLpwOLvGgSLoMh+h+nDEBI8BYVSQvc/GsyAzjObz6O0MkeJtLhus
HAvj78YYz9TIJucgc76G5dDqCKsCqplLPBDPAHcLOyvpA0UiE7ApDgxCJC6YN37LelxOq8lw1cAV
Zk6pjvpDghborg5xPJ1q/7e9haDiAwS4fffJbSVcK2LDEHrDeIWOkDQARHo/4sV66Z1ULQdzO7TW
bvJaIpQ3v4FIO2Gr5p6UfEE2G2nP3X1Jlg3Vnytl9neLyYmsG5B13u+d6t7xk3kyItUBCldQ9epA
Wytq0AFVzDzAALVvR/2NmBWk9YtOxyrRIUfwMy4IrASRx4rSElDPJ4pv/jpSWUpS0zOxZvkDIrOl
DMQA9tx6I8Aly7g5G67qlDHBa9Eg5YbkreMTcdGYA+HdPAqnablArlCiiggK2CgSX94r4rjd22iE
vRxbCDhoQRQLmlP+aUG9MKryNwXvP3ivt0NUBIBFWvCm3abZvCJrlDCRM1Li15QWCq7ziMtZ/Lvo
oKm/Qkf+4ObrY4ypwRmidl6Nd5MWvg63H7f9ikMFyE9Y1eEYF4SHMRa2JyUVGoVZhVCQx2loZj57
JEoVCy2qysW/vsb1Ea8FLR30rHhYCuXZY2D+GFXC27JydBuxqdwTCZfSjwpMloTngaxLZiykOkEX
ouRB5AI6syoW6FVrzRxkG/jYXfKIIOqxowwxhGPBg79tIxJ6JYy2WE9ssBA50LFXQkWJDFrozJ11
GVgNdCP3C4PVyxr+qV/n0S2Uh/melvNtNIQq+4gv7zAFyePYL/YfHgCH+nUm2LRhlidvEkJvNyId
kXaDkUaBUoN7K66Q1jkZIk66EOaf9B38gI5w+nNhcodcoOtLS2exWAP9cYe8iWslEgyZzsfq0yT3
HJUTRaAq7Hce2caUkRGr5b1wW3fzK0lELn/uNVcDgqLt98gZjNb8gmdCuAnN+q1Fs8d6zQmGpMwk
g+LL5eQqM141tVcO0TipjHCQ7gs3977z26mr3BxsLcZXL595ZZlXA6gC44UE0P69A9ZLvBkQoiho
gc1RTypAT+XskdIu5UlA0IKuk2YfWpWg5sia+IHb8ofcL4BIpJrduHJr98IeGGMOCoCIyea9z/qH
gXdF23LSMaeTRYaSnfcQT3vtvtmLaMz6YDtH0+pzTfM33ibkHKel/yVM+PIH2ISM6YQ3qZxUKRJU
5cvONSrSO3nMCE8GHkAmKPDQb8LhHsRCFZjdgyURNahqY3KKi/2Q4zSnExsqlQoDiycvJ4FJIamD
BKPtFRZ1Xe+b0yDkX+Bz/Bvy3XKpUHOfJ37WO0X/RAL99IWArWHhAufsCZ0vaKTad4TCys4RYsXM
rQPMqcxt39Gogebm3QRUGEub7wEcnP/GQtYay/9IOq9lRdUmDF8RVYoBOCULgogBXSeWERUDioh6
9fvp2fWH2mFmlsIXut9+Q0lj0bOuXvUHL1nJ2pzunO+4PDgcZHMtuEBLP4bX6S9YjWBYzGA8TVTc
CV7W6m2B2T1e9v3jYbvAHwQp1oGN+7H/MMQb0Erj3FuwYlgBYASn8JoWfn99Q8+HkA18FuoIZdDF
5f2Koh7zc9HccXZmtNzWCKfmKcN1s7/HIMpSp7/0yWjvZdWTUuwMTWWOdpPZc0IJkDzcW9RZF261
4YlP+fJ/kvFzx42XEQuTIdXCl5ko5baZ7rHTKEiwRBbjPpnXwKhQ9jS7XN8tn5EVt9UjIxB7iTki
vvptK8Maa98fEv/at9pID/59UKK9sIWAYgOrnOFRd9RGkoqE2ivnPc0qDzKswe8JYbmRrOk37Bcs
dXCbWuiJeMgiKKaXytaqv+YiBV9fEc67GjBwGr3sqeHwFZCmiyYbB2IuTtzVQ2UIsAiKS1+7IFaB
UHnbWMZob/kptMvwkUbncUCCWyeG/WGLQkC1MW9LxsxCjwHBC859eltrY/ocfkPoAuRgLQiV4eMD
SqErXQBVZkKe+FH3K54VWMHVPU1aVNPVcMg1y1tKFPT52cvP0ATMyj9UP9BeWTTaWFKParnbcbKi
COcO1mX2ajGDvPttBE3oWUkdjNvEVtwdJbww11SGZH78s75/Ld9c+XtMMAMSbSJl14OQBfbfCFms
X5khLfMRWt+fMgHLDQVnzmPkO5WDsMFrTNun/UCJ2DgYVdZPKS9HVJVE2mAx9f6ZR7iqxL9eA60d
PWACAtnV3hPlBLgM99LPyimsGCWBZSjOF7mCanfKOfZW9+Ed703AX86aE/ytlgOEfcvEkFFsA9H0
c7eBM3JZYkV0xseqjNUFE08jUmbVAhEtHlBdpovxO3jhCPx0AJh/NPfQBRpUvXZbY9Zw3bOxL6Pr
eArGEwGjeHCTVtNnx+9rjqFB4WCXXMdXZ9pyDPAyxjTMMZPjrnA0phB4uA85o8m+8pkAu/eggOxL
+YvmEkYA/2ICLBU1XifEXHrXG8KEbeC9VPY+/wN+ZSV8459ZZsfRFYYrFxTJ84Oji7Mr9s4fYCKM
XGC7Ini0dWS4cMoYp8jQ424lkMLYyrnTgHSzeGCCQdxBkAnxbsaFBz8JWhLeS3SisJUtikXCt+IV
cyp9t/L7k+OB3x3B6qG3B6Yj5ZCjA1TCiHV+Q8LE14IRFveY1yR36w+jR37q3ojU0ZbG4c9Irw7w
/f69ue5vJBuCSnmncR7INBgTlKSIaFcAss7uALpJsVeXvL9LyLnMsEWfMgegqbIor5k5nnUGQoJc
EXF/Q1PYZewNKIWyZY1Dm3VLG1B76DYkFfXGxQDt+e9wTmGbXpeJwU31QSmCQwep4V9ipqDjQx5g
GP4an2BanRhwV/6TNa+e+VOrfz55/KSj81keXjBn4CRolCBBG0JbuYekRevuorDmcne2xQefNouJ
wbLj9VIDw1Yah9HdvVNnX2YcFQhrOTxnuVuHk5fp62lnyf67ecvTgDA0avelzpwZn4BzNPk4wGoW
d1zP2pO/4uhQGqkWrH2L09YQsQ22IGAFhE0RzTlDaYsusxheB+YGPMyt/h68lyknoxQ7zKJsjeO8
9nB3+Zde/XOqCYZsKQws2qAhNwM4E0cUqWj02meTEpmp8qyc3L0kIxQYy9eLX08/cyQ4MfZyiH6U
QU0lO4Q/whq0QXcDyB5I18mxODqI7a7mBG7UALrGGNJVcuLmWLf8mDqQtYixKoh3f5gdzUcY3Kfi
EUmwUYS7h0F4CYTRgEhSntfXHPLG+fL1ALsVMCCRQNkVhdD/jSFanC031B/iETBLAE9ULLx7WsgN
Dr2jAq8oqQExqbb35Azxh4g0qR5oX7Coswn5umCk+xl1AUE6zKuAqOCmQHiRpjVoBtckt9tLLBo4
++4b/Ah/OIGdHX1z3V58lUKGJgexJibAKr3ydeLEuZkU1j9Iq1DtvBhqvwHl9SfIBwLsKeaxdKRM
YZylArxT5Fy9blLsbyc33xcRkhYmEkt1V1H8KmDQPDu7etkvukyYaM0wA9lfIl7xTgSOAulzhewM
pz6FjAhvWUdzAXWvLncnMUQIff66UzGt0k2uJgDMOrSGypoOkMheiyQ4szcVzsYJqtkdFJzwMp/q
g/FbLy4B95jZYd7MSvAUiHfqlusSy77lyl8aHXMiyh/8kzRYeYqzXxGn93EIEwzuo7V3tHmL5hIZ
M2jSmWt7e5scJ8xn7JczyMG/z2DWDI/DNyyO94as9bCX9oESPn+QoIw5sIJkrHMCb4QiwoTaWWdr
aVr++tkSRVhE/dVWnevHakWtvjUYHa3Gu/oIlSgkbXzy4RBybYVn/wZe+XAhYWCXYz4IV1thUq0O
FY9/xc7lhAog0ZuEa0LxANPKOOC8E1W0nK3U7oDlD+IluIKIxFs/nQlLoTEdbcaTZowYYGwy1Ha1
NV7e2JeMzviFkr0gEYBDuauPPnHZoir/QPG6RbPsFV/EtNQBXl0g4mw7OvDfAszO6U0nHAOwr1yi
XVi5q93HiktrBikMd2gNHXYWXAf/0LAwrl0w1SeR7Jsz7jj/oHHSdADeNNvwzxE3dwwcuAlIsXCQ
spXhzceKjTOs2nR2JXAsEh0eDdFw2Ds7H9jeNG/tYEmInzTNh4e9LWmz2K9McRlU1i7pVtBJleQ8
XlOFMEJgOw8nt/2kbQWwhDOBsGL9yOYMcruzO2NtfYlusOqNMbFQyHpAL5Agft3Krmn1hMEBuZHv
Za34PVoEaegVZmIZA8bvHNh2YKmCTmAPo8d3pM6Gr6ZHMZaMZ2MqNxvqF/F3STWUklgGFVtWP9VV
f/DOcO2BJb5nB3F9XPa8NUxHChumJ8+LVR1DiAG2P5YuC0oBs1gW3vbN2OZnJrV9iZXg7ckZBFSA
5OTmcGBaFINTREJeyTnOIYHa0OcY/O2H8D6ZabopdxQxIvRpSJcF8iPrU3G2nH1E0kKVKTyis2Um
HDcbVqEJ/Mlp3/Ee/3zLFi3pchiehpxz0MHMAA5ZkNzCDAu4ACIa1zzod6wwHf3R+b7CN7aKLfsx
/SYabIgeY8WzuUa7t2Rq7tJ201Uf3T2k+JeZqcwY1pymHBHrp7lt80NaLHAY037BB5Bbf09CGp/k
Z3KPbnl+vGN2A9gohjn+ihP5Zy0tq1uyUHpW0kOpEMECliGiB0mRvc7YA3jLPI3iwsqw2hFvPoQ0
PEcQajPll/0s2YfFINl8JiV+THgk8fel5cCshMgMpmwmDy6qbdsa7q+IU3PMlE6oa/edQMWqPcba
2cEy3WtNnzMsKtltySDdQwNHwN/h2mxzzn35gBAW6CvCEoI1PQK0cYgFm5yDyIwP9xHyVzPRzZRi
h62tui/m39Xy5znA/RWsriWKUphRSxr68Lvphm982bFstzBZeEfUZtALVbAvSmurGTZTY34MGl9y
osscNcd1jgM2YV3/AgpxOAGFR2XGM3unjJ5NPXvP4PiFOioi2m50CLaQwQ37wKQ1wUWe7iDDbc2R
K+goGuWAkOptFWicIyxEF5UKW353mhfr6mFJxhZkVYTFpBaC4P8OoJGI7+/ZMYh/MWwccCFsD0HX
wMpZmYdbDMXFkRPnwYz6O68UMlxgxcHladvgTShv+FQlyIujAz1e9mQUUEgYkEgAkxkq/QtXMAZG
8t2IkTwszd6gtIkYwaqXUbIL8vAVt29cJYlwVL32RLf65EfBPHe0Afs5Wjl357XMXSjTP2JLRqek
4Q3hZYPrPZqGfzmgeBgyjsBjidmFlkCn9LqIrjlz6NIGmF8Mv9Oz80OUzSfqevaPKFb/MYeENahg
Jx65ODqWsmyFUOX/ulk17CFYhi5JEChenZjh0xPj5qKyaBWbOw9u8rlvzRFRtO0+jmAPOv+T35+f
fLycg3wOMYzZ2BYOM0NSAt0uxEoeZ5wgDGou1uRHlu70gYPBi3qMx8xHGl/8D1FdK35uK+NKiDCB
tZTJ0frrB8aIFCDvaePnHdW8FLi4/iqsJl3MPvhVL9eOVh4QEW6LABzoI79kmdwGBC7yruiPLCJK
P4R2HGGiYq+//W3bo370RnPOZLHZvWm5+g6BmwexTqZm47HiEJ/U8zx9/R+zHYhDAL4bFv2YQ3rI
l0beHNPymKe0Xj/mRAkVEIlEjUkcUtwaayaGMZ7QysmBm+vwU5HAwYqDzUdmckC+E8Su2/RJA818
4jUlvWxEIAGxws0Uf/X9P0+QizVn5Mz/JPiD2R7IzHH3GSojALKwE8JjArTGTOttzwkwTAFcXYI9
+A8Fvvfl19+mbSCplMYPcikPYs36D/oHpjGTF0lppxAuDe6m9eQQntKP+57qQcshlZ2x/+4g6eMk
fPKVf+4Nq2mEsDbiWCfndwGiOvn6PhfYDGrivBz2e+49rtMXghSACkQdaDz9r8UYCsoe7Dhz18LE
4ey1B0IefyUw9dAREXUyx87Bf4C0e8+FHt0GOVb1SPfwF/lJDi3PWcPusFzmoTojiY1hFQFY4zcj
u1Ywb/w5jQQG4liUoezCCVH00CuP+QdgN0FOdOr5hgu7s5M5aL2744S9ze256u2g11sQhnwx9Oox
rANaXq93CETthoO4zdV+A9M9QsuuHL7xUvf6nsg7a4gv/XEbLPKHg/lidbhK3I+7WhebM5vljf8R
tbEEtxN/e/TPIYmGFMIY1bq4rBKZopEyKmzue/qz57td4/CiEJLojJExJ0SboWGV35W0HbIA2SkH
1fuRtedoiyMEGe+0fm3Vf+beK/aE6t22xrTQMPu4ZiAU4AYtCrkOB9uM8cukFRQmxytn1xgLXHoM
SNXCb4MdFzbmHGOiAWJm/UBIkCOqUM3ZU9NBm7wNxYinIVeq6+PKyzwhN0wdV3rJ8aznCpwHa6eZ
pIPyhwMIdlkaYhh+QNxhro8U/4xdmbFKQbc4JqSFWjuytYMNarIhTxkjm+dWTrCGv+fX4qYw7c/A
N2iLchumF6ynNuRBV3j07mrWA2meFptWPCZz70R5hAKaUR9Iol+0rUozMWUzhsxa6rDZ5Mwfvhf8
aeY9exeGRAljgEs2AKNe3WpjZcLDqkOMzm7RB4YjqE722JANjlSdCJPsyvb1vgwmb6wV7M8m5P/q
SOMHT+KEv8F3ZZ9pkSDTGa4CSaAbn0qYO6z5wakftVrmq7ZvlEy06PeB3nb4Ofl9cFed/OxCQcTa
6PUNCDfoVmLys/rZz8LuqS6jlOuoDTJXuh2YFjQbXNRvYspsany9IOrJaU0N1Jgtp0OFhKoLLAAO
5v2N0t56kw3M2I2zGP4ux8D2hGIEKfDHvP5hWUqF8kOehFUm0rS1UD6OVJg47LjHGwu/I+bRT6wh
jFQq6ActGD0gBOuoj8NwBVIGi0QsSQ4rt17+o3lDfplgJWGRkuWXEDG2MPwgGDK5lf9gpME7Ggvs
x82PQ9DXBHJVnCwo6esfjqwsiipCGnj3KI7s48OEP6PATaeiM18U0B3rgKaam4aV9rP/GKtOOlyz
x3E+YsgyIK7FZK1xARCJAYMFI7+aAL6adOB+qiU1lwOMOedGmSMaCoOkmnEbWGJa4rExayf3TU+W
mUPIExRlzNlsOZ1WiIp/oMvc6gABqKiIm4SDuqOdLRm59/2V4Zzpc0ixZCRNffUV750f+oLovPJx
g/lhjv3vv9orqkHEBpw+2sl+r/zza3lHpPaaV9rkBF65vL3sZ394ZsxDgBB0k67dRhKGLGtJ4nHT
Ms9IJGisu4OORJscOc66MDw/g2ff6ZPf51ygu+vL1csGTyOLhdkT6tl9zjJ/jcu0GXYOjwTEEPf2
x6jEkB4gL2f+qw6f8Ve1uYR7mNgcutshJfd3Wg3aSBWOyCqYyYogiCfPaLiaCIekwJdKC6D1ieNm
zzvi536lrmALDJmpcGnWE64sh3LMJZ/epJ26cVVDgGeuz0Pm6uj6VSERunhbUml21tWuIIiID+Y9
qel4yRL7Re/O5wTqNXeUNbdBCfvOHN9t0BbiE4BMF2fMv5FAoDKmtSy3MIcYqAfM3jj+mbjqhrUj
b4UE20xwj4dLSbG5jr6VdTq7ajgEKKAIorCmm5r+HFwSupStZXBNjv61opVp2Z/9e7/GORNampez
8JtJG+aQA4nur7QPeMLCqJpjrkNhiO7ARMt+IO6RhIovNzC8pwdadWg4fw3clZvoDpGaIaBSeXWq
0/E14BJ7QUHYjHNXwe/7NX7ikSWULqEHgMzw/1R6tE6theq2oTkcwSZxLVWZCIOBL3HIcGq/ld43
huxjYYZ9rE96Ybfn7GIoEQQ+tWy+VsSB15irBc4a4nebcyLwyyWaGAUJLndUNzw87pbgsy3WZwIc
zsL5eS4E8XsdBCymQKKmP48Bd5ixE+uZfFz5MqSN3oZjubMMyb62u/Pvz8JoReOFK5MXt2gNsHue
FvNWINe5hhVGseklzeaadA6kSbkEvdtjAEUY5OVMY6JActczwnKz2GKPFuEvw4s37Am2UjGdq71T
A3/C9Ly7kDtbsXWRS9HVhrVD0WntcNubn3bvlNEsta/18XTyDREaBQZw+u+PyS+nP5eEDFbef+1A
WTmAo9aVgUGGrIZHHb/DBHCX4xRxz9FnldEg8fNVzcerCGe0FSsr2ar4GRvjVAunZPOl+fKVtoYd
7ncgGUAS1iI8FUy3TJIb0HGthDh3Qk+Mq6//GKh2mxOcORamIIw7WmZWhsPr9u4egz4FnmZe6Hfo
S0uAzJ6Uo+LetD6jGSOY3H7iNlGbUkEdE3G8gnHjEjGawnXG+rCdUS6zTqHpELmEnCPN8eMjxunj
dvFnocUV9d9rYfsO3wTf7nsbIh5SYWhLHQTnQ2GArCzCEpQloiaiJNM6KyOaJ43Kj2KAlf2k5D3s
EBswLeeMQAfWGWCjAQrsYvxELhAxYYCr7bEQB+gY8P2/4iIl2NHp78WVAMyDJo8500JdoGtEt3P2
MEMPCacEQuj+YxPwhOBz0pMDFOMi9fh6yJLfgr8LJilsxCvbt0s7HVDqBJosbvFLrWEqPv+d9Wgf
7IdTUl6PoLJ2RpQ7yJfjXQ1VltkyYwCXWEKGAsCDPE/MCf16U+BIFLbG9GXunFhFIFAh2IB0036K
dxd1j1MOewtajaOQ3ddIkVCCjbCH978TlHPuTsguLWg7mv1EwSaX7Fq4L0j74vNQn9FgBLQ19rrE
fs/Liecjrn5GvsTd+nIKvdOb2YneAFcKPbMxBiaAKstDA2uoGG2JdxNAtZDNceBE1ID1FksoH52J
vT8GFFsHBu7jp3342u3DaUrjx/ANJ39UarSfJqrdHNnwD+yuFUKDcTB406OOIeJ4Y4RD1E56jR2U
qtsAWU0B1DvH+QJYEkAUnxRYYWcU7FjO9dOKomtzmvCi8Gkkg2r3zxYFvjgkUhu3LNBZZp5WH5ue
WGfiSkWICTggLKwjeRx1cJr3CTasCeUmUtc9QOfacm4humojLAc7P6GUu2PG8ryTVFXPQxzxuMxM
gEC7Pel65UBIbyzDGe69vD+RzlKW5ZNLROY15TvnwKDMIE67Xbc7XKrolLuLn3Ohm+805oEoJPTi
uYvbERU44dRy4yF/9pRtAwn640pBjLA4xOncBvGus86yG1PoDeHRFekbBjktlacxaOYESr40+kgy
O84Ds3s06m/s+ltnIime+9cMseiATFm2ySqFBwvBVnjtgFqoGQn5Im159vTy7Xl8pAow1eziPJL2
bJUpfYgvmLkE2JsT5zJiAYDf9QgkkKS9ExiFfcI0HnjlWopz7/JkN9yyOocpGtyxNsVkKKs3uBKH
P0BGeiDrCVq32jIBh3xk1aV9ZEi+R6b5pUwac81TA329Pu87yLOGtkwjiOFI4glXM13Ob8sd4UGx
ctANeuVMcdXoQaIPpkv1CM6ZQiEKYWkslw8pjaTeA3R3ZGPiqp0P80gIKrsPECKrUCAWfhHP9uuf
Rlj1sa/iVVu8mWDD9O3TjKgJtz08wlxFTAT0YXjZD6uCnIngiUoTI0TkSXBNgvcmgVmj+oxFYMkj
dwyejlzemCoQt65M6w19CNWpMAmwhWMiCO5pKmYz/wwwdoIig/d0XIs2UKMMfWEEgmk6LMCcc+Dh
Fi6qUEyduJixTQJ1oD40BnC6VKgd6IgT0EfCy2ghiEBjuxDAhyOC0zmKGOR8QDvRH2C08oQMYlC1
Bszxi6Bg/KK6nmSA/vy9bn6AHLO79ZnsX6IdJQuDExYsljSIFWkMYgSpA/JgYmi2IEHBRVDgnRfe
Gwy6TCnZ6c+2BIqwJ3J8NukOigWch7+bYwTfoe6qPlRX6EbWhZCgT3yJj+sT6UWkCJv5noMXzF2j
UnbvHHvNlgAMeVhMLvrD7qTJGbfxj6FG2YZznWmOShl4jj9OA/z4Ghc2Nzb2lEWC7+eJ0UbJqctr
b1ALGE427BPzo8Ms6M27SIWeMfMql5YIb+GHi4osoIuRoSL5jhevm3ID4iw+prikSF3PmAU4Bl8T
UBW+PoqsrXAJJPCk6+Na8AyP8ZOhxgIaVi+4pRLzRhIMnhCJCviI2nf42F2cMmKaDjWQPWkFn2DJ
YJgBkv+dtkKKDpWRNXmBWGinNKXA8X04spzxFkdFhznXVIYQbxuTLjTX7g8ViGrVVk8E3g1XRDfW
nUMD7/YadqPHoTtuyO1iwo6wEmhnIbkEhDoHT4LLFb83apgxviWZuqRZhDt8BgonpQ+QU00/yQtD
NTvPFNodqWMQzuIH8CAasVlf2OtMKlvAAafDy+VIbIZUdUM49RtAVyp1OdjRODoKRi10wPDlmemb
OARxgXeSimy+0xyVOdm0U3y9EKhRIs1yCBsIiJw2323VwGISNhBFyoQo52kNQNLgUVqiXv5Mawob
D1Z40sb3/5gUGNSbTMfoJ4b1uMHz6o8ONlMdKL5CkwHeBxYAH7vGPXx8qhkGRLcJNy9myeCe/Vm+
fjJKfuC8rm4M+4WQi5jccsHBtTGS1uYSPXzFP81zGLZAojBaAEuNsICtD51CM/W7g+/uTXNuAG9t
B0/yCkgROITTlyk7emuk1dkKRHmqMW6BFyUBf+fZYiRyKt6BvvyZ7eyv2mg47rN5vz6scLB4Xi2f
hEcNxxuLhFvayQP86CEK31spaABtfl6SFWvmz6DF5v27Tzh33/vnHg/f2RVCQdtBz36l3Ffd515E
1ow9SfxZf3lgY4LFuOTgUkBW9B60UvhvM1t6LzVcFDCGbUenG1lilO/VwOBR8hK5j9a52MqcaHtj
Hdkr7EfIH8c4n96nXdXsHFT7M7vyQm12b4/uxxjfALIRd9tCjMRJZAppFbD/HTd0MescmkpIU1fs
YJPCFyXccWUZPHnx4h33N/UI15N2hEh89CJcHW/0pFiZ+VKBisnneOJDN8dqd9CZdUN0+l1fF98C
q80E1OUHVoNn+uzbHSgTGLylPUqJKRbB0HMSHG0ZqUNlVoLgugS+d9h9CMURGbz3pUfSznuGUwuk
mX2P5nZ8hRygHC5pM+oSiD56pYdj8I6A5lPon1TpmBi3cTx7Oox+nxeIU42dL3WMhGuo23Xw7Fg6
z5cK1SdTIdA5c1glEAvyiTK9RUgXKg7WCIp+jeQfl+Zx46OlcT6HYyxBgTIDYOLN1SbTSjjGI2V0
dz6kuLc5CQqBGV92dKGVabE9R+cILQYiqOEPlIHPkFRJl5HcmS9stoiPfIQtLhacXYWKpgwkwewS
tLIvUzD77GNSD/EB/yKQZFA4muOvjwkFj5mDjcVZ4MJxsrl5+vG/cE0oey+76tvvpbF7AyBQnMcr
fEd21+QDEayGF33EQdx+zZgXO8+NCP6AcrAUj6ivSWI7jb5Zf/P0oBa9vS4O0hwqb6+/+WYrhhKK
r7grjgA1lEwq2OzZikeK8wp2ztQ+uQUSBYqEXb3f8tXs5TU7rIaJvTtWrHPygMEUhYcCRGJLTcN4
b3QfiMvxaYfEwGZil1v7K+c7k05YV7x4AKgl9dDkkekM3X1teBtqI3BiCOdngHze4oeYFK5YLmZK
W0wjrconV2v6dFd/GEj72G3f9hePThmb1Rz3Lp5HJf65PeTobxvgsLSZAvXYcety/qU4LSARmjwg
fQHdhadTw6bouupQdS/rD2w9NEVxFx8eESMZy1VKt/7Hkifo7jp6M49iaBMhjp/pHL7l4A+G6m36
BdOQKZQW5EkZQ5gO5dX2loJ4XpJ30sdm2+9J6Tli5ylYmzAwB4oWDIG/wtLX6e1lYgP2iZ8Hi8MA
qDiH1K3ZZ/8ad12wCGE0vgJ1xwXOWQK+DeFkOcMDS4hLWY+PC5Ua+v7LfB8kHuQ++xgYVnJrszlB
o+/uawZTGW7KZSzkngp0RmLIOkkOH4IDgqfImUFwFoQdyOLrGuWB+i+puv3XHvccTEVnorLGsI3p
5xyVNTs35y7CuMVRdgB2Q21CJ6YCDhuE7QHdgHWjZpveUiOoOdiccv4jC7lIFEyCUQSsDUakmLc/
5/TiUj/grIeVVMK1fwGi6rqwlHpjmOIjUkf+DWxK7zFpbVYbPMZp9FdSBTnKUqfgZmutwvf4MQW5
yzofhvQUdXB0UBEhlE26Nko+rLXVCguJHlbmN3Q4jLAZQVNzZScPtVRtl5vt26HUXrDaUdQM6LAx
1uwD1VwXKh5TyQW6BRpl2tN/ve3zQTvMQN7u+69Z6e9JCqDAejE02tV2ghJXBTJHT4JnO4QmJSJh
zOvMHjYsVPc3L4OvDixD9iLAJ7MSBokrhHbd8BkoMIDWXCT+Y3J01hy/5secklQz0+h2AIqc5/6f
K0zl05g/nAvTr5MPvVps3pMCldh1gJgK60ysApmc3hyWMG1AOcNRzRWbJ1imUvl2mNZf8ZFXXXmG
njZkzDAsbSQcUMBYdEzyxvmkGIkZ5qyRDosvX3hCnBBdGy8hZD743HNmGktK/AvKxK+NkBM2KF17
akQv5xwvv+4aYTFgBJo/8Wff0KQ67XkflABTJiWVz9h3W0fzGQGUvz5s0dI74mjHgG7foFfKM3rz
nNkSceLdjPoO1FdblhHXEZQeIiw52blLQIYtdXzFg1MTqPlsop8vpgCiLk9yKWEvTtsTMkUhP+w9
41QBT/guDLEvzuRVPtAFXN0nPIQeY+OXdf4j2Dyicf8wiaeM4RP/wh8qZC29+VDXLhg7cX8x8Qnw
caR3drtLDT8d+EVflHZrGJEF40J+Bz+I342gtpqVI13ow7xPVI2S84FxNB4t1fQXHemvEIehpEA5
w2EhAZsh6gJa0w/RtRpiPLSCCOI4/AkAZ6bFVcbBJAK6M5oQyF2OFgkNU5QHqovxA//AOk9Yl7Td
4PQ35P4/Ju4yradbCLshzSfyBC+Avs3Q/4ezYwF6zDg4u8xAXXn+uIgMaOEsEkEKTx3sMZXnPEEP
8pxdojpjPoshP9SHn11vGFDdfYxt0P35zJHTu/ucqZxZOSRFgxALjAE5AuvNc9beKwNDDJGoyVcr
awYXagjthFkTEhEm+mhI9ivwQvHmsJ/Mu7q2Tu7e/gtDBIYEE8tZj+tvX+N/prtdPBV0+7WyjXiF
fwKERk4SJSYSieUOD9vCL5H1p6+Yl1ErkUTqcekwPYXPbsvS/Qg1IuJ5skil/ZzySfLgQ4Y3+t9T
cHTxvDh9sG5McKN3eUv9kC7Gx4yRp6NNAXhxFuIpUdqLwBHaBhoqLaEdAWcUN/XC21eYAnIAaTR8
pMHH4DS8MPYPkPnNA2Zx1xJT2adB6i0Z2ftcYFgfYaoldk0PdGAVz8+wUsNhPcHM7jlvSGVyNgo6
pCQtupv9Kr1Fatp3iCO8knNRb8CerDI6/50gJfY53nNOTaEbXMYM1zpLkkULOizxlWTdTRsOaNCT
+BnkW2FWnFM05A5lMA9vSwSUQ1LRph+/Kbz/GKeHRDVs4DWCy9JQMCdGZbOalM4XMx2WUw+WHZxP
yJwYx/QtPuALoAomnZq8Q4zMq30vu0bPTMZJLVvfaOiIFpxWgn/qKZsLtBeSGvglVobYLFHTwFYO
eFr+Ax3Py6sSUb8aSaEQxIscXOPM4DjpOEyMIqytzrOjgxFGtbgC3OIdzRRDKJXY3UQgABJouK3s
qqJOw2NoKXk2bZoMD7QqQDmFbRq9FQSWLc4LWMWUm64cb9xPBH7vaVo2TyaRIDPnmAh0LuGPIy9I
xnBfVxmjXiJyAXQMrpnMKaQmoo3mZXNh/V32qI5vG05T7saW2eFqjxofMK1aYgEyIhvAXeKlH3XS
7bIi2qpQnWLkbLGvbzBXzcfEmbC0YAIGiBcZKSfH6LO8b158Gg++7HXwCoiyJxNJ9zseZjae7PCT
l8NyB14sQGhRBdfmWIXEhAkrm5q82oKePx+uYJYqHt2mD6e3An8oUekC57GQV76yPg24kxxYvdDR
hW+Luo7mnRuTlc2qZXdqJoMtDTvN5DUDbWDmylnJo7I/4zsPHHQwVAAXgOnDKkCAOzR4n4Rt+d0N
1FILOfzWiDpWfNoS8GxhaAkg/KRgATxfxTO8THCr4ImbPDOfIGSzybgSANuh089gDu0LOyOkjXzV
6BQlMXoE//N2mqyYOIBSOUh1l6PsuYGsyrmmDM6zfkorSaDoYyvqY6ElogaAqGTBJ7uEbebOQKyK
p61PtGp2gzO6+Fzw3e9AHHLFqBknikXzuYPK5LSDtveEbncdfhdvjtQ+ce6azW2NGRIfFxheuGsl
izWA2P2P0itK7scIIVtWDQS8ZHA9pFZtQ3jhhvmikCvRTXhUeADLfGz8QD84aOmYBMJGH4pnFu8R
MyCd0hmZtAeuCPcR9NerD+Muo7zunbnFWcYYXDr4fnDdaXw9udQRQxKTIKU5TICzudXtz0buLNnw
AL85o6fSxwLh7e9Zcm45g/F4ohhZYgvCrqNuE7Ls0gh+Tsb3joSgTooJqBO7sojem3wGrdWKyYD5
WDthJTCN3z0mmHeiFXnDT2TYzhxg5bY9HriZXDEesNKes2Tcue/6HLXclaW5g/o6ukVUm5yXKC20
IQxGef7JJ+okvcE5+iSoN44ziM4MjugDvqj12/jaFrFMgHHxJYSshusBN6rtfgY9hl2XATIzNNyw
WJgkaeCF31mF7MkYIRbrjz8ufSMSuxpbkV7WZbyHb1PCTIHpQhWQBgKEfMPcxUh/2cV+8uVkInGK
f3ZrZrhXXg5X3qiB3tB80Qx7j/NAOBMath49kxj7DzOccvrkhSa6RjbKaV3QXji9Ra9t48BrE42e
QhCBWhSVw3K6Cs6Ln9v1cuTl4o4NtmODaD7GVdowv3gyveijAYcc8wBXx+gwbq07jEHqr6lLodmk
XYITIGOlD1g2K694WotvCkzjtIeIunmryXtw2TZr1GivqbbImSb4NWEDXQog6zG+bL8ENKCzg9HG
6roDpotCDMH3RAubP0HrMetDUx8qsJqwkaOei8AyeVnWpojbpr5U4rP9CFZo/pp4dRCRxvRn7lGf
Ln6BBl5DFqGpR7iq/MDWtor/zQnEI0En0TOerpVDlFr2hk2q8h4vbN+CRlm3doezUzCfWcU69nst
C09wr9pvYEqlOIUBv8IjHfaDR3xZNnPAPX73Ne7jQUKGDKGJc8zsd6q1oLUCoQIF81oppZxLCS6Q
O4iFfdnxySIKgx/TRGErqGOw8qQ53E9Wc7imvPOXfXnTyR7x7MEOXyREIEy00W1OsAqLQ4qOCyYU
6a9rG7tH2INRCAtN964pNjJUwCOlIW5BTEqvTgjx6fJHSQLNCGjvFB7hGHBbeahVME5JJbusn/wy
zAKdgi4OHbRJmazZ33E/EgbWm6/c8YtQW9TxhVmt+teZ5syZduWNcp/rCxpFnQmF/Qwlr2PeCDl9
wRkyllASZjJak7V/c78fSkhxKOvz3FrBeaDP8AEtQT4g5nCIA4z70F1uuEQS7u7gFsfSC48zBZKu
uExquwMay3XfpekS7AWrDkz4VXCN2jHYjGY5ubKO++QI/JLe5Am/7TGhR8UlGO5PdqLeqEn3Pdut
WLORRcO5Lkar2Jg+xCJSLARa1snvECPUDW6JcImyuTLB5Int6yEmst9g+viZMPfMJ9rghHNajPcA
fyXmG1556Hlk7ZFf/Y5e+1bWYorQ3uoee5BfQyjPDHDhSIsurt+n4bpRQChI4eDJXP+IaYUq+ZC5
1NmWpK/nmRn6y73hMVMRGIMxbDXrwhDsmTv+GDRtEKkybVltoE1yMnVs3N+ugQx4cVeFRadLecD6
jwmMwgmvjxAVRgRsRbq8et315lAr3C+Be3RLEDYOmJIC/lw4GcSe+zsWcoVcN/zkeX+sEU3An7hX
prndMgVsgzoqQDiGyRy7vaQDygFHDF/NOwzDF5EdWts+Q//qJDiX7joDrlxYVsiRfr6+xKsMhLuB
PDQ41rBRkGywSwkttB7z6lA88I4mBxJUHQBW2xnQAzjeivjH+I3PaFUHNWDnDVZBkxJjQPreaYyp
u1t7bwzGT6FK1Ad+ogGBJ1/S9F4JTL8Ax7wB3oV1ekXkCg+DvYacgJE7O7Bj1YXf1eyGcQkCZmOS
x5j4X6Y/mBzLzwQb/nfl1X/g6ersEeTQh8mEeE9VOMLT3+B6IdvIvGDx8UN4KbNQWTFYxvG22KmO
erS6MIU0u3/2OelgEqkcq3yWPFzNRxASGSrT3NDnDJ7bfPObsIEQCg3FL5cyw5eYrlbQjf4j6cyW
FMW2MPxERIiA4K0iMgkiCugNoaYCjiDi9PT97eo4fXqoqsxU2cNa//qHErIPtHk2Fm+jtDo2TQCb
rbF/IXaJWetSe1zBwVGhcwRs8NMX80rkx0ecMd0h8h3GpEGfttgvnQrZE7CH9XbVyIhO6iSfQUWF
SvCCCtlM/jxdAjKsEdZgrz7uBzAWmU58JqBLkg/gaBV72spB+qUxmd5WRsCWAAslVHWlzxMhEOyS
F96/QJEsC1bihQqLRFqxCWCUsCck/lcE5+3H+qunbXyOT9SQomxjSMzYnp9giUk6w+Z5H3LGiRQ0
5uggxVKkAop4t3/WwRxq1CebYn98rYrstSo3Q/Pt/kEoYkGjEiP1DGolqlSIshtRvtzhIZHpzqbt
QEIbsjs4HUQfi3F2cl3+ozVB/aJmYwoUNPCjODr5LOE1Myh5MV7B2Ngq7VwZ60IeqrnqHrqbaJCx
23OlGTGoyuY1uc47iNE4hXKLwKHdq5QbEmMmB7wLOVu5OAXlog7uc23FQ50SuGUB3UNXsGjEgVdk
gB50phrVlPD1vZprAZd8aAkB/Pk4pg/rHREdHN+oHWGc5wsx1f7Fxqw9sqyf5nHABw9X8EKl9eXc
KOc3QQOxIjmUUOWpu5yZFOlykVCRohh9fUb+zWuR2bXYCX25DCEgTKnFaZHGyqpnFnNlet+/4Qvx
omIBi7POOM5AXVPRHpFGkT5HKZhPzFnElAJLBOFNoq1Fow5wSAtmsIGV0R0nxe9Gt3Qu5JMzmD6W
zCmsIjTGZHFkxpSj6jv5brrgASvGFS42J+cawH+uHdJXXKT9sFkcNgmsJEuByYdPCVS/FrLna29E
JOKpGN58DkXW80o3lldH6ldtBL2IGop3mj0xgvPVZDg601SIn9qHv3kZqySnERoS4RVsohqkGaXU
e2PVdB4dsWjwiVsMDJ59DKFyXGKFz0tg9wLNqowRYIjnUT4jMiX+ZWik/df+AbXE/63hC0Ndo19n
Dt/8QWubpAqzus/st725UHVGelj716QP6fs3QvNOIYGzDl1AW45vGZcVljG/CZ2gGJfeAsFdAXa3
hYALB8PWZ2TrzE9miA3WP+Afknw+A5KA7UZJt2tZGFfvudYg+LaJnH3mkk1+jQ8nAb3twysoPLuJ
EDpsDECPuZjZ3xkev60f2YqF1XhQskaM5YirmSDMQJRwJiC4CoFdYALo7xFlteC9fFMNPoA6g25t
E8K4xn60hKSs+wWt0xP/CrHkRClaeU//6cPZFb7GONyOrltsWo3ZO4pAIUBCAbInXGJ8nPpet9rp
SYCsQhYvmz23dO72bz5gQOs8KMWugdKNd6C8/w5KDlsXwkX21ii1VHJv+AlwMwjG5nHj9hsQeE2k
x3aVAoc7U8Z7qKpr0ss7crxQSYKmCV98aXQhyqKd8jUOZXk0AF49QSJBU4HFAnR01uHbNfCQwAnM
mOFG0eNntPhXdKN+TvrfNcmZcF72OPLOFeLmnqmIUrs6nX83fS7rO9KzsSzGm2a7pdI/8aYkG3/j
yaaGeN+bNZFGJotIbT/AQLyjRx0godIwypVCWgULZJi6AA8Dc19aNQcUj3qD0msu20NGtW/OKmIl
zYx3YslCxky9R0A9mqJu9qWi392TnQSLbQj+f4lxU60haHJfrArvEf48UC8+4LBH+c05TeYBnlgM
a9FREwiG4LiZaraSgmXBTbCf+FQS/uKiL3WMtytyQAzKGeJqPbwPsb3gJYlgHXSEfeAGnFL5ZXXV
4q+n4sfzpKsVJnBioms+0YpxlXers1czN/5xzLX5WIZsM+nPYLQv6iV6AQoG2axDGUMBhgWfsA+L
l167qSxdNSu0qFgUUn04XKaMswl9XZLZ6/OTgUNtlTMZmBFhIy4YIm5CsemvnIVx6Fb8MUgeCEgx
PtFMMqoImJsQXUfTdgkxrWCsKVRlwPcMSTwZBz55xx8t47MIMnrMOxxiX7zdc6BbOQZ76BqYhk/r
DXSZcTbMvklHJgvcFkbG5uBQoQ/hRmEDQWkcM/sXvcFvV0JUUYCgYIWTWBrzr5e706g8yt7kgYQR
++JmK0oqqgEoIqqwlhXIf2GMEsxxV6SrCYW7swe7HpPjK3v0kWNCdLeIY6cGkApaOmon94ZPiSD8
i4+DnAB2J/+cGnN09LznPBGa2N9oN4yZYS7URF2R5sfpfQ34bbOYfHxWgc1VHmIy4f/6pv4wNcH6
gvzpF6k8R5VEfO2X1O4javJ1R/A6ch2aypcpY1b6gx9K6QmxATIW/CLIRRxem/eU+KUbG3PA0mAk
ATA/U9BVWFh+zpG9e9pdfP4KPTqXJwIryBaz/oYC2WMnsC1IPnQv5FkY0Bp0aushapxEI4hwpAYw
NFoaWnxtAJfML8MKBAzWP5fmJ4SLh1lSdGMX6WGNep2KwvLNWVTtelM2OJyfAfUre4Qal4OaKi7B
5G/2nV787kiFVS7zTYn7fjHpwFxiSsqPiXeNfYF+sKR9xQQan2YgYNzygWSFWPdGDdtuyTvtUXRS
MwO7lRgscbFY2FCEgGcyxz67MK2z+3fUXSd6LGGQx7O3B0Gb3lZXEk5ZjtCbzuNcmwp+Ckj07lRb
71T6AzCKSTAf3y3CbQ8QkXp8bhtarS/0j17EyIY+xIhetKuXaQfuJtq3SaZQOh4KljKdJbdAjZyB
h4QenLaCc7w3zgauMIklSuBQSmMlFZqbbnvfYodM6WZT6b1B417ry+ydnqYN8X/wu2GY8v1AtSWH
woqdCg2vTYeOEHGgZfBKOiJRtWpsnKGoEELaEXpwtoJm3xe1Uy5FWkKtMcUd0oxALTCsZwSTBUCG
sF0eVc7ou0+sDIKBih8KnkEYHu4+kFRurFLNu8XCocbt48R93hozNg4XNKop+isSEG+j+9tB6mx3
yYfdceM24HRk/obfKN+ixLxaw3CcseyyDb4QQmDYJ5d5OUcdAyTzHV+yHAYtaaPDWAtlYcDIhQrF
KF/wwV80k4fEHE38ncOoP6EV5YNF38EgWgUepOhY/A2pjoXU5zM7xzeULprJMhDFyA3Nms65Q54l
bti8n/RcxO1AeIGbHaY9KOCwEzJcY4oSCVyLtlPGINyjAuNT5zDA3nb6mlG88x9c3UNmf0BzPNbP
qMtxbhqxBSW4ioI0efrTwECOXYJSZJoTgDGGyAQdqfxHSnqKg0/hg3oycx/MON4j7JOYuDDnomUC
S/DIM7tvuukTp6h/h9fMON4XV4bsSTMQ9/4Q302Mg6wb2xdvJpH+O/jyKYy+JSTTdnubI+tDYiao
n9ajnVTGGFJpuRzuhWaLT7scK7LI1UXWoZEDXY/lx4TCSRDeW87PXUlBwfR6gk8AsvUmHlDMY3AP
q2KFEZtIS4GWzpCc8BI2hjbvLwAa5sqboc7JlkU2BCIr7v4meUPVfqc0NdQZb/ymzATNjpAIIT4A
grBZf/+MXgyX8EugC9Yo9F9UWGTOXrJPONjovro4zepDP22JDiByWywHtlTMwzhNRPRvl8p8+H/d
7rYCnSBq4sxUBrTcK5YwnBEYC406QnE6JIZN0FQQIzJvyhdvuxb4PRP4Roid8qC3g3/yQs71GakA
rpOHK4upr6+RLyXkwJwFcOfOkARvwLydfQXmJS9pNUglB7wvHi41RzBEt2Im8QmwiuOwZLePtMMZ
4UYoyJ9CjgXmxBZTZz8EgR9H3MVi/Ay5YYZODgUm1f4HiHRGItvkbqE1RDqDDI8dRHg93uB3VhSf
2OIZv2dX5AA9Onvos5McBM+HUbDRrG5zn7Jff+nHLmbkhiF1Xb44oHYF8zTg9eCeNGB1RAVGksV9
MxODfSK52dIIF8olHe8Vwccxd/EO5/tw7n1GiKy5VDE66whb55aN3vTkPTcjEDIcjh5xQ1VUHbh1
dvzuKTbgDnzoTJ/emRx11NnwrsdUS1cYNwyb4z4MHF+lidD9F3DGI5TRyXPsz9spRPtm8nxZ5wji
PRapfWrSF97D8GOoTyua5Fj28jkDSZJmGE151LrY1TADZxuhAt0U6P+whkQKp0yMwVhd5a6wz+RA
knc3xAwC3RX1kjDPQY/t6tYLONhhPGy8J+3Z7PEGcusWthFpU5xi8ZkiHz9HmB5Uby9zmMoojZFg
8xPHOZKvr8NvD2FcRtfNr5nIuquW7hNXh9j67Qxch88RaRNcQDteIi/tHZzYL6A5+FaL0AGgDGX/
BmygpmXNkcHmnwynwmP+Y1XJb08XdiE0DryFIl+y5PjJGdMDHKLY5oLkoCTRVmcWb3/RZlKY7nUQ
okd47gg7MKve9kvvlekM3n3QXW5ELkMwkRfgAZR63N0Yt/lVmq+uR9HmPOavUPNIwoP1HPUOhSdb
4C2w2CtdvDIfO6Xjxb4EaOAuTBzqcbm9QcS/MfxjIgjQKSaiFTN0zgPoeHDRIHmdnUH8KMffsExf
3OzoCxFgUBmy00ZaZ7JbBMuXKgu5IC3SS9yGNdWLm+/OId0RDoMqMuFShAxV8RXGQF5SpTB0LHx5
ajBPgiCHMQlIwRbyHx63V+cSEIjq9eLhjMHQGDoUHAPqmrRNv7sepCxl0iIc5EufsxtV40pIoVoq
3aOKZIJsNEAYd5g0zpAc1jL50sh+puA3bQ8KgJiFnnfN7ovAcPYBIYG0h3DhdngeEHbhxXMH65Va
80tRY5cM6QTD6If5l+Y+Scwle8TWju/lR3AvXOZVDK5l+Nzc6q6cASKicXpuXofkGrAXyZ6nhLiI
q45oudcIOXPCRvp3hb/dnLqE49DSI4J7lzqawvUp6pDAz0TYr2Qr7Jzwge8VXqhw4pClzNQlK5d+
vQrfO2i1O+bdNAwt9LxOH/Xw9MWfj2aOZFf3MVeEwBjiHRfeaVXfyUN/u8qeUxyg7pe9xcUjmwg6
3Q8Os4PpIKIzvibff/CgOt4V25rPGOrLwpgW3MAUi4TLBaUvvCyNSNv/MlE+frwB9NvVJ93ksyfr
ntIaryKuCrx850ZD5Yu6w/+FBMgrWRPgWQ7Lzno5tfN+k7xLHTECA+iR4Ts4op8Vxrv96SVTwiu5
K/x04l815k1D2Drga25Jko+FPBg/PewGAaub+Gu3FODA4CRHk00ftsBLLscN6ieTffpy6Ik+KLtP
DqSrUH3znp9rMEj/QsYUYAWu8m+/ABuHTobXDZcFzCMgeoSoU0JnFwA/BclYHnCUiXSVRQQvrLfj
oRpUHgLJFqlgPcQ6SEKPKj09l1OOqw2ZRzHq511Hqh7KLg1wvO5N0v3PQ2pQQkKHFuicFgItPAp3
pqcLaw2Tk2o0VSbKYXjAng9oCqE+knFl+XaLhib8Dk0BuENa31YfFmvEAkJyBf5zWzEotmg7PZjP
IMq9PfmeC+KIx2uyWlLmkEBXFCs4ayvRE5hl6D4XZ4ev5nXwpTTsBERZ7QRX483D0n3NkdfSsoWC
9G/oEXE2MCvmAJo9IsbcA++5IKC+jxej/3C78DFKcf+BQ9f+feO5YL9RkDzGfSGpfjNS+iJ67Gwy
0CIYFTgywXGiesK4cNzz8aZmAKlGtd+PxCiIexXPFlBhgbxdDoypgH8eropj3+cwsGGJ4tbBp0pp
g2g2aS4CGxyfa1RQ8gHHQAePRJC5k0eSuoN8cQZUlpL55Q5wg3kIkYWlgUzBHcq9awiDcsxhDRYP
zRHZirRUnF405AO4TK8MWkHSxbSV9Dym0HyAEDZMsNnXoQf2jPoSwol5h5B6i26bJ7JDgENkkx7C
8uQjXOG9SGf6CWodK5oJCcZnuIe5URvKEHzGOXHYQvCLgpkb0dyUU8E0ngmDbWHbj6AF5sADwPgm
DPfxpFGmQsooPo1UCJEZ8dLBQ6WxIQoLziRA23csZW+RYSwWTxXeDagucGcCkRqhejdWlZj0/kwm
tTZWjXaDVdLsHCgh46GdZJ2WJ6dHq15ZrxRgZEawCU5Wlw32XJQ5SJusq11sXqO9INF/HAmro3tw
c0AvPXVRrgiGBaeBCER4ANw7LLJEWVmZaqp62+me88LKPV8lKqHDSB/9xk5oXXGnnR6N8VrgrqfJ
l0V3x2kWTinsGiyXGUXxwny6wfMWN07c/IjovgkpiIY9zKqLvgEhdQERxYLdxoNL/8pJvbnh1qDh
gtFuAa6sCncLmjAJBKWPznx0Ie6DwCRw7NJ+/52wxifUkr9/gpMrreEmTOH6emBsnJE0EKlMmDWC
QTLX5LmyvIzHlf9BLiaP2kyOoLSpGRyAAOG4YC1Cj3akv+/isdcH9p15MONXenL/vGQGEmFAwyqE
hxVCqGQTEKviYHVqflNcHuan2e9P8int2x2OaF5vCW8Folh68sQWR98CgYBFOf1RyZ42J8CGzgaF
8AvOAl+Of3/asiecWkf8ZSCKWeprvNrA5b68hgQ9UUHDH/ELKEzQMs0gYQ91NuDLvC4+TFixzZk/
EdhtsVDFSNYAruTkTZS4t+kvalyjKA3xefrikP5iGHcO0Ldad+B6wULqWVzcUeX8xiWqn858oZyy
KgdXOsz1YQKJ/G7AVclmYDdtGCUiq/pSIOu2vmuYy9z2iuMxxq4Zy/hVMpQZMDExRv7L6fRZg9bT
NVLooQsiKwN+G5Um98Gx8jTvu3rEL4fRn1tsn9lgxbAXMXzGVY79AI06TfNUrP5iq+8ZyvN1ObaX
jFjhPUNVh/Xqi5AKMcQRctqXpcFt5xEzLADjVSf6/kFu3wUFX4Wy8A3PPuP11Q8nA8Tmyi50kzk8
/VqLsQMBKcumGReUAuSl/Jz7UULUvxy4oF8EyclErlDhu0wCwfmk/c9v+B2Di3IYDwKmWrBVBbse
m63dpqN0lVCRnJBrs20Omv1bPv1hSMGwx60XSOjhMEdgRsqY53Xo0r+eAOrIJbXuo0SgbjqMBBp7
I7lQZqMb2jHtz8f62qu87oejZB3WiKpmgOqBsOt5zPuE55zHvYPOeLJGVJY7MBr/9jgnxHUM0W9z
8cV5ALI7knZfVC143P89Qfjz1dCGBvtH/wcK1XgPk1LBvDjF9hyc/nLmh0h+MuH/RG+BxSNOcPPL
br6nuDTwd5MJvoUDAYyCvwp+igoWHIyU/gZBP2BMgcNqaeosKYQovELGJRZV+30mBQNH4LRYMMwr
YDGJLJuXfQmlXb3+sv1PznDfoymTbM7FALoDvsNDy5jeaWAAGC9oz/+I+sJcGgNKlQ6OaZUBKsLj
tc4uTTDXGEemEO+AsrSgvTivYPALq8AWeWcVBc2GamJSuQ/OSLRpeO/iTgmcjGSv2hAI4OghM1+G
QvhY2sYcAkxYEZRQrTDl5MH3jur47P4oqmH5TuXl+z3puBpaYpVAl/vb64JPF/7CaXqVx5IAkf1X
+IwVMl3hJGHuCWxjQrWyGNcvWNbU3G4Z7i4MIkiW2tyRCL7sTRH0ef0/+3wAcERwlfCQ68a+6oJ7
kw9Qf0Nmec1vaIGvFGwtrqQDXlrOvIMykfCN6QuoMXeHhJQ9bS044dgqlvI9AR4ZXyOF6XqXNBNh
OAX2KLrTC/UeGBVWx2dCmFEwxs3s7hJKK7BFjhsaIUJ1nr7AXwzu2WryissxAyfdEyliEiFyRPWa
w7A7CpixJbwILvNIndQOoCgGz8uzwCFh+EBDfUE1ONusMzAF1K/jCpsEuAOo4SjG8Ve9By+Hubj6
pU78N5bDUZU8VkxQ2Eb4wJh0lFM9Pl/x6MFt5mjMiqTYMuVmRF3YeG5/qSpLBOSfLMecpwvyBEoL
M+xmy2vmkIB8AuufBAqFz4mVgB1w4b34KVq2uW9zKMSuzgNpVzpHl3BjHXpldpLMIRCpjh7FaoDp
eQTVRB0ysh+9DDr1HGhynkuTVkzfJx3U7btHJf/FzRoMjDnidVrc5082GoJguOSYUF3MzwWH3Vhq
TLpHjqkcnIkoSxhgFH2wgQC9yG+Gh2tzRSAHW/TxwMUPpUyNZZ2SStZiiWS9qRzRA4w+LrNC5rmY
nwmtNXxar0Rt8Jhctt2+F/8WtxTbsbaGKt3RGkNZR4rgYIt+XknY5zL4ZeIrShfBypYx08UBgLwT
lDJ0WPT8djXnriC7GR4i42AhkVcCEpZ/xHSOtU3DCBAQFCh3r5C4DGkVYbHuPhJoolOcewl1yzXy
klCL01lCL89GN2/wh+a6NEmNgqhZTIkshJvDnoSMYiseSAuBcNSg+tfsITOZoEzVUph7nEiEGrag
kZCaUFx3Zkl88GOq7QBv2hGjiTP2d+1owAaaEjVtVwcS6rMO58ohXueK11udYOngisYhf92W8yHS
KA23xJZACnGo6cvP+hNqjG2ggkx+xHfQFk7oWIQxCJZIU+QUcJ0oDMEOxrQlexKXnevukgksSrES
6k0GtjdfGgFKFDYgNqM/oeWbVME1eC5p/rnapgzIoPIVLKx2VXkML1CsX71+AKKO9wZ8jlyM1gXp
BXmKugDn20Ez1ycyNV0x+qAl57xtXKJp0CRzin+4Xk5TfnkiZQBNYFLAfiT5bXoRHgKiRtqJLvQ6
AXeCBAA4QDP0ReNzoQpTE6Exkkjz0dE2PFzAWNLHsdFgQA8TjJsfl2g2zXtc7PpfkeELmlARLhnL
93GPTTArrA9dlZXDFQI7sFAcN3TpFY5yW2gH/5RiVISgyG+X5a5/oByCd++kPzVAUP6QGMS/9oJc
aMwGK2qeO5NaG7r3GfSDYovun6qGpFoTWAr+Em2F/0zuc6Gn+9oP8nwZgaO9qTEKRDYPbfWzYMmo
ECctCnH6I7c8CGjTEbUDdDWE5nSPgCzcvo9JnYGavxrn/B2VGPlNi+uEZkfTpwYIWz5h4zZ8jI3V
XkwNB6fKaRiqyf47ar7OjRpFT56UduW8hlWrjwq0B6+E7rRcodGjC61XuDmhRKinQC7wdpFcCLgD
KNn5qyGxwqPFY6J18N+C1iqMgqCxnOn+mLtbGmelkimZAbiIaRr9qXj20ly48ApGcD1+UkL986wE
EBUfxn0pwl0gALp91yOgg8CUHJbOd1wtYF094MwTLW2WuHdMREhUiTADuAj+O6Z5+bi/wZJtkghH
HEzWyNhBj0PvTz4Bh/UPopduF4SEzttI9irXwFx4rDCi4mJ8xqe9yqSMS+LwGu0upFQyQo3Zr318
K88KAX4NvHIoGAuV2sswb/N+cifh7uu+GJJ3oxva7q1OUYlkpRPDQsbbslkllPbMpSPIDFpMud7x
poejLxUxxRwyW230zL60EjZoszP8G1LZA8h9F8WOhYp+VjN/oUZlZUsAuhMFIgWDIVoM2sE/FupJ
tgZf83o3C/IJCZr8+ENICU8TNhMBUIy9fojdlBF/QdTp83jb8YsMdcMqwNXwJ5MtAO+GC2OpxyS+
WdQLM5xb6JCHhFvo4u8FZOZVG/8OKjhZAQe0l1Zxt9OXoHvnHTZg4IZgzahPeLkC+yfOBfou+DYv
ib3BDmGUASFqaPJn8qHQDCPXhTfYv5v8eeAmpv7yBLAPDaHw9YFDyQLsB5xV0hJPd7rjv3LKeMEr
sjZ+ROVnDAX7gvUXf+Ghzh4m05eaADmMOhLjvN7oQVQKVKFagIkMiBTqTKAXJgL8IgNu5gMMV/5O
jCQpypm57hHcX4mOYyMuchQXn+R3PCWDZX9NOTOk3dCnnf/ygIhJePwlOOmY2InMXybeFrcFbQhV
R0O2l5LQm/iKd5/doVriARvAS7C+zug8p8XHkGSATmgQcd9Dg1gwNVFTY4dNQIgrPirLe0wcWdig
WWnD4i/3VJ/Nddq+ndxDHUnZpU0Nq0eP+zlCX4GTfZv1As5UjjyeE0bEXH0r3tp1Xa17rMi/O0r9
I9bxRPLimoxa4+tVDvmR6O+rEDZoWHrS7O0Psjy+eP11k/0iZBJRP+ytwWX1BamooQI4T61H9CXx
UdMXV6PhVxMjOpNRJkfoqxzSS7FVhGhLUNrL7cfSih7OvCSXpG9LkbQZbs50jHE5Y/pO4ByYEGhJ
f6ZgAgbPFPpcvvqFEsrBGvwIH3O2eWffvZMgvKkLRHELRj3Pg3zAjPKP2a76LxyGbNAS1cq67zSZ
umaQ72jBeUV27jL3iyUZ8uEzwEAIDOvuwaddnCJjX5KmXR1IJY4xDXOuRDifjr01CPemFU9/fXaL
jYaCtFzo9WSw/iAlv9mF+/RoTdMLkhVtMpwhQ0UgCDzl5HOu0IaCBNb/tufJziBAUkWwBnPlwe5M
RJ0aQBFztYwhuu7D9uXQAA/FvXjV93n85VKe4wjtsz2fkPTo6v/YCIi+DI/3u78m7x1unYvnqlgM
M9U1dk14i5idsUd6Cwna3yOCKuM+Dq9Fs3xn8HOI6sV8eNkhhO355OgQf/FO21A5IrjavKYKMx7J
xSApfbjK8bsvDvoGzyVPWcthP8X2fAlRqpiLxdf3jNk5LLGWLbcduTjlAnwN3y5ENpcA6NqlJiHW
WgTtUkNd58/gFkGPiiWYYIO9sR/E5CyGEPsS3cXAYnpxGzh1wxWJvpayeuHHcoq0NYTi7OdXtJxN
cI07bGtbFso9HmJ1bFjVrF09wU3qqJ33/XdqBK9MZ+G+EjW8eSJuRF8Ocbzkza3A1ZfV6snQYUHw
5pMSkG+SB6yjiOmldw9/K8Q2aKMXH+8kTEhQjLbW/TBcUKzhqcelkuZsv57/mp2cLx/JZw0gjsar
ZsYkVEA1zh347gRAiRMlpEJhlH+bVkvkwIzRuznCIt2B+zt7Ql3awPSwXDg1887CLAVDDwwkJIdt
N7kEw8lndzsKlw+HaECWDcPmmRbjhYrxzcUlr3R7wr0AxzBBSDz9XRe5CxcHD716Bzl4NiS94ZXS
7wSNADw2RUoWKxOQiNA/rz9lgNQDMysXqNKd17ZvrodHPDr3iF3pVEiHdvhU3JZZL4ruHrp13Wbh
WF2IcCYP5ExFIIrZT3qKZEfyBjiOvM1f8pzpkHDeQbs1II6Di0N3Dh4zRJNw3dHVU0tdwx+R9Nz+
EciaJ4W0KPvT8r6gu4HIHj6tYUjXgwMS2mD/GahRFajHjwXve1vRyeTjJ5uvWHDy44ADPANliEBN
ps1fM4mU+EG63BVi+YPJTHgDUu94cc2Rgev8tWWIFNdm9sryhcFBWUeMdT01hg4bKusnVPseujyM
z47fULW/6Miq1XWO4gzst48Ks0wewSAslnjUQVWP9ZAmCLp3Hl1WWmJgJHBb9O0IiRl33yDg9quO
nLwoeuotPIoWht9ax0N11aZECJK49dvgvrLImWByn6sLLXrvO+e7Kw93jyLxtnplH+dK3rCMEytQ
mB73N8grosERit6/K6qMtAzr09P6uq1Xj+jucTPfCMnLQ8r6TJAmOkplyMjloeNuhtyKyQXmkR7q
nIiU0UUXNMdzLBTlhi3HufuL8SK236E2B/Sk8FImX4tsakp6Dxir3DBco7TAy06fI+jzm0B1Xz7/
zaw3vh1KasaLSPGMMCqYA3pWwScED34SZC7ZvwzjW7jqlanHt738xxwEnXEKH4LiADJlteRI4MTC
Kns+CN7+CSQfB2BI41Rx0WdS785LpJE2Rtd+P74lLxTzBLDhL8j4nG9ElM3yvPzMxPRdA4FcyzHz
y683yGq3jT+ojRgdMAbgOTIR2A08DO9m1IV4xa2bHSUOz8ogr+2OuDJf3L1q26X93c9FPYanGReI
lR/KyTXW/euRor23gxoUyQtdhIVBoc6q9UXMCII5ERixPykZcrT787Je9feXibrRoc5qlrTGE8+w
WRN3Ro/3v753gpuPyx5nKuOFdwpJqUok7CMqOK9MqKLatNH/YboB6xhfXmo/Oa5ZBU2q8L0xdrDP
cUnJ8Fvflljv0rnsIG8M9w1HtUZpsOqoseFUHOHTTqx30kIhohS9wCcoIgP3+DNeUpjgwKfIt8IL
DKWEHnKk4HljEejnMvf39X8g+9ust4JVfcIp7oErNAyWOe2eEn/CcgpLgtCAr43hcwHwy9f4RlTQ
H2HchhSa2af3dpmqQYISWlCN0fEHFOc60xal1VuoAUo6eH4vYmfyKeSbJQE9PQIv+YNgcy32G5iH
CLuvYCZkQ8RYu70FVA6mvrOjQqL3xzlPuOcYIcPJHNOXkGR0QmioRqd5L2Ee50NuQ7BQoDA8P/AW
UNbX9D7pcxDCj0zOXh5dS4sS9TYcqdEA27j5Kf4ecZQN65lE/Avpz5HmXV3Z08N8g9uO35uWZONZ
T+tKmuEdymblat7DV+afk/fPMAOzB7rVdguvULhzQ35gTndNYNjgV34E82sSINhq0eK/9qCkeNvX
nT5/rg2IufyfwWGLnTfOPwC2+eqW4YkXnFMYOJ/5eQcgnSle44IHHa5pg28l9tmUOxw5BbJi3th1
++9+gCZQLm/Ox0YXRZ9+4oNXJ+Q1brkrwKKzR8ZP52Tw78k1UY/wwvAK+rrA+hxkn3kfojIb5Fht
ZZEMY/NHGzH7MtyG0gLHY+gqlVmFnfvjI+ag+gH8NYvbUh9xjLdJPyogKEomDJ/Wq9KTX0FxHGJZ
gA/EZFZt30cVClpUHB/Zby+WpkOPdhmdjxq4Np1vPe7TmQob82J7TQZzMDso1meEJO+I8PBVnZ7I
tZc2hfOk1Qx6iRE98HQv0mZ6ienwdu9xMpj83mDGVdQH3rlYKs5jteAFMs5Bq+f0AaIwaTr55+S1
g4tFwFhp6Zh7G1st02kPq4XhvpbnbZf8nB4G9lr2CMslFaP/8psI6j/veg8UKHnaWvLzFcfq8UfT
byAB+/nyvr+gJ0OutQZASZmmsrm9+7FN+BI9ZsV4BGyvGM7D8NUJO36NKVKpCUh38vpL1dED7L+i
yq/8w5BYg/agpE308X+4/Z7+kOwveaPw3D24mfBQQHz/GEEjNmmPSniZkyYeFxEs5DlwCgYVEPfO
gt0JjYwveK8u1n0jWJ0wVZqErxocWyZ8DKjYuokGE4IxeZMo1YgF24FaVzBnxeigb4j0WH6FgXpZ
mszec1Ts/BkM57N6f44fM2PWn30XSvgJwXQXXU/MKtQN2VxNgpH5GuQGx5tdufr9QSDf85A3tdPO
itmX/Iic+U5lF0TcQxdcQRZaqPOfYxw/S31PP63FsHD84eLsKothAOUtUAByl1esL3BiA+H/7H67
4aLeAfcHsFU8Gllh5UIoGRcixy2zD5vQblIGxueQ4dI7JfR65HGCvJPeEZlSSrUCuLIZYGKdr/jz
vaB2qTWCAcTP3mKw+kaQ5Fixv1j+a44InX77HA52xFtLBzgKpDAb8yUfs+IbRwocPpvSp5mvkheX
Csqt/gbFT5HU/VGbVMczDNRzcj02R1YlLyvO1230EaGk4gT/YbUkzy4bqI5c9D4eiEvmQEM/3/wy
Y8PWYxixUsnSWzaHNvotmy2biBKx9OusDZ5zbS9DvWKuxoU3B5jtJU+HMMViy+Y3IRUhteCb3LH2
xisRXEfdnTzl2FhvoKSU/x6uVSFfTVi0K83CHG3NLmZaZjHzDcDqYM+gJ8GYCuHIZVwcfySaEszE
x5DBdxgsJB8iYT19bWGZYCAdaH/PmXK8oH3iYfCibiGkp3o5TM8R/PBnqK5ufxLv3MRd7xJqpFVj
hIYpgHYdCcHAjMSyDIUIjXJ7GQnCB4FWe4ZgX9fkjbJI78FpjUP7Ch1NGRmTMabSJ7rb26qGkcaT
SJt9n4kkU1HGoPO3PAZoAJkb/EZXtCYsf+APZtaF4BrxDoBbIEDcqB1pxYA0QEd0ifK4WfKbLCzE
7b2UgvnCIDrPdJ4LVUgVw3zh/bXi8NKWPHs4IzMe6AU61N+PrCejAt3+cK/mQRdznT+2uFBWXOCq
W/ZHWVYNYB6PvtcJlKqiP+V7PdwvqUVJbyHO7DlVNQ8OnsEtwvIw5lPoc8cPNoOjEjMufadyUtNy
dj64QcSpnTN/2N4oIRhEyBkL4O2BLfCd+MAwN04IWyxY2o+V4XWUHFvCkSLAlPtO1XHDvK3KJRKC
9/aftniYXdZSplBrwPGhKaSBpgT20c5sb39cn38cGMP4u0CxdjN5lt1MwNMy1YJG9fi/vRIkERBf
iRSuPyBM7a81LBlxDd30ewzAyO+IBc+/IFEorfKAPysMDVrg0wHwiK+FZVseKN9OB9AhcCkQAV7v
ADBl9U7HuL/RRONSM3zBxMSMfUepybP+rUu+858R4IsZ4bh1yHfvkN1eQ6Rl9R34FucQcr17fGCm
NBqkuNj8NtqB/lCD/E1fdAPoRes4Gh6IVylhXHYj/YCnG+laLU0kBD6acAaD2XAwemM0MyQMsB4V
GCtCl0Qdgyf334ugJcDkNSZwoGPw9JkGgHjzULDH6MbK10K4UyH3xraXoBHomOisUCbi7lKNrQe8
OEw+udDIuPs3r0FUcoY2QknzG0MZHGwfzE8IN989WeWkwmB7xLom8oISDRPkQ+9sIhFlPAE/kiAo
JaUuwepSM0YSgbKguVgOcG8ylz3opJJcxkyN+iumuf0DSgDwToa3+K3tFA89NAtg+x9J57WsurFF
0S+iChDxtSWhnCN6oQhb5CCCCF/v0cdVvr62z94EqdW91lwzQBQ8ZejQnvgGIwu5qsiqB9CY8PmG
HQQvE2o+Q8YO5AUcAQW2y83QaqHsc/GgiiY//rzaK1wSrs/+HwlmuDwAhjB7g8HF5aJpb+W0B1cz
KG9V/0xLPXDJhP6yzcrLzS2YUj0MVOlud1YRFFPoV72GYEluCggfsB/mxgf8twFrexIppCE4EBoq
FxSTw98Ajs14eZzT90xoH9r6ECtet2xc8AgePxdaxayjwd5KofB4eHijN7znCx09Ou5MTQ4bd350
vjl1oN9Jz7MnGgY23q88AoZrZT1Qb5SQ2NVzWLxq8l92UJy3uLQwZXiuCWyhJAL7CpFz+k821w9H
sqeUbNBvg4lwPohfRVNMzWFCg1mPi07Mud4WJM5Kk7aJPwSpeeRTdzxH9AewzqO2hjAXwjRi0FRO
MFqF+Yby50TmRrec2pN4FD3Lc0BDP1MS7ARgwFH5syucQk45p8WPAZYEwNLU6pUI3iMmzrKC7XpA
aQb9mr2NjyuoZ5foWLYgOV93l71WqE2AETnvoWYraWeOYAGSO/t7JfeBT9Gtn25v03rkyXsTf2dO
qZ0Yrs5YRb/wZr8KObRym7TlGDoG3B12gHfEbKM3h5dOFnB5SvpzMD1weZK2jhQwt2QQcipApNzi
sNTBkS7hb6TDYu7G7RwK9qnp+hUDjri/klL/HcmXWt/TvkeBwP29LpUE6wuaqwmd98+5+tTbP57W
5a9ku4Ht6cvEWGWDRHiSHfNDuKiaJfWBvD0TwhaOWd+geojOf5MQalrXQsRTQmv/laOKkna6UTYQ
eIsRXlBo/1ZfquBHzlgaZiXl16wtr15vPaimPGA8eP+M08wRYzrY3hjfEmyEKfW3hOWaDcNjffRv
wcHigw3DrX8FLxmnO++Af+qD193DN9+H2NW8NZTRIawmUoRO1seVETkXGa2APyIo5T5gounJ4MdR
rCSTrGfJPbbomE12hgoSUq9yrPf9Q95dQ6vNXlQILLIPekRmT7pKi0oyQ8DhtGViTG1Lizdv50rS
fKGF7PJJwpC1POW7+AQD8O1escpB+3oyxtVP54TFD7gi+5smlrtoDb3vHPEMzrvT+QfW4LhqySzh
I2yIgoFOmLM+bms6YYQLz/UneMjU9OyxfpXgm8EZ/PKEZdsbjvPqG0/Xj3pbnANYtoCqnIjTze6P
M2NCtvYxHmDNVB/xcHU+QG7aLcWjOEJojWgCzQRqjG0yKMC+0TacqjOOHoNs6iguW7OFYp7LeA+J
N27TG/T+cT5yRiuEmAmxc9Ytg0TTldjJPsQJ4A/cl+b3DVBBQQXUwFZPEQ5hCuWo2g+2YCxJnxL9
XvSMLlhiP+hFp/hio/xfLQqeU6QUkAkj7vQPVoHBuA8bOC7Cb8N/OvyNN3DUzvUvUITzsgdkTb1n
Qxz4MKfoIm1pVq3Btx7FyF2K80oJj4WSPOf86n41ho8YjZ2rPUxedoe437bi+PdP7juHYh8dkmcx
5h5572yKag2ihHwmOLYQt799+poRFB8FiUSN2DY4Lu9JlytOMLKDHNY6x2eHMmDs9P9GNkJpkiVr
LF1WO/cRHTMEZuPyUZddFPj5UcyMFSGGHiFuPpwn0ARs3gowBfUSKObbk811x2VpUnjJzZHK1fqZ
P3MPstI1Fj5V6ja5mqMIMwSwhp0FFXpG/K35c+7JQH95Z+9IYjPR5ybO5JD7Th6HFLmWTXbBE4xj
QI4xxwCI++WjHpfX5SHcB4v1Of1gjrENsWZF+bzPkUUnvfU+v5WQ0QJmGjLnovWAGzNU0hb4aXiJ
Gv53y1C+EAeFqLZv363W5UFCxbR1Gn86kwJUZunaZL63yeGxFv7X5lEzmWDBzL57FCqdEG/2eBjA
HGHoDsn6DxUoCN1j+QuxBpldyAX+eROSjZ4+ARZw28hZILjwHXC4PtHAyEhW/f+wAoZwWBzhZix9
dXHGl7TIgw311MSKJINlBF4AZ/Jm3WbcOe+zOmen4O1NQu6z8Qu2pJxxfREY4p9xTU7GFXoOV1Zr
rQb7PEARfYgSeGsfPZmMjswzAEXBlfxCbdrMnh5XnDV4Z77Qh88J592ia7Sc50ymO4AbwpPHje7l
3IAhOpxbcgGQx+mwWS3v7i08rD8W0BWk7rFmwlcwdwLG7sCDCfAJ2It/wY9oRWCURXwsCK+KlZCq
8LXCKViZQ+SuD+7Nuv7tG/EpSGyn/ITwDuORI8qk8TWmiBRBNlDyswPXzxLQnIzNsw0v45Bc/8b+
05FwGTQeWejcSo6El/3FMqA+fzkIviil9zk1K7zCU7pLh1CYFbbiazKMbvnD6rM1g1tokEzhTeq4
Mnq4alWLal93ZoOow3nXiR7UE5OK9A8Aj3QBX+FaAG1595Ldoo/Cicd9gVE/w2P74e2rsz5NYeJz
0OLiDg7J9BJlG5bjk6TdSfVAdEZqznTGQ+dOQZqeVwNiHqmHs88ajiGsDOJ2BBNodwHO941Rffcr
AEM28rfKI4VmnM5qAisUECbYp13sEyZY0H4C+YH8rk93uo352vZ99aGmORZ0ybyYf9UmzIGmTPv6
jFiG9mh9k8/O3yecuhBDP3M8yt3dV7znv+gXo0VQe3OeX2gpbNKdlC2yt2FHw/AsvqwXGSzQQYSg
HUz7bQCLKgkY/xqnI9TvTIL5udHFHLLCkbtjELUjr7OLzSb1/IFDEl4p8r3fnJOJqRiNhGzY1vv4
nNFlX7M33kKnUCl2KTAkxy316WqatmtlDvVvv3KuznDTwr33H+wa21lG7wFirWzk38Lf/FifgCUY
wXPHV5e/boxZf4Q8LX2G1+K6wh43pJPcFpzn42S6/kHCAQYPOjFan+IesF3Yh9kMrTpigV9CXUAJ
l1H+uGPwum21R5QFs+zgcnfb+eTDJ1dSvnC+s2BomHfjxaSGPwN8RyB1syRRDy5F0ffP0XjGgnmW
HZOT52a8BHOffXSzhvK7U7GdsxY9YjGFOghDAoM22l6ezJSWupuNajCtD7MpJfituSk7aQuxwB1v
zvClouX+4afCY8fX4gSmLiJqb5Bv8agZYs/zKB75l8mzQsAT5DiaAM6ImPQLoMglDet1Nq6vVDKA
lRdsLT3avB2g2cGlXmEOoBAKxkn/xoMUesvOxn842M+f+aduGNpuraMLP8zlZDYhS4O646fAXCLf
hky7qwWbWQfnkGPaiZ712xqQPHkOyGT3MLFYRZTI7KyXP86QzoY+k7arN0/ugKejmPUDKef2B4za
m7MI+QuK5mK5rxd/4CJYMz2NRfJdMxCYn/AmvefdAtIEfeoPgpTkxLD1MHtAQgh7OZYDW0AETNwb
n6J0jGxqmPSju0tH35YXzDQHKbmlWCJFQyALnqWcyCwlnfAZSoocebqXfYMFnlyj69/Xgyh3l8UY
4YlI1NHtcz+ADGBNIeXlUmdMlkmt4qq+V+1f32Usmt0ygG6eljbtBEyU1jcA5+U4+KwXnEi/9Ric
q4uZEjRkbJohb6zg3MLW31Vnh6H0THG/zBBxUFt7A5oAHvhfADsdLc0gu4c/bQA2D6EoOeNcD78y
g82zfk2IxMI5KIX/wh768nDNGjpHeNIojQ0FDL35uwXgzagGDyFoCCNkb8S49+sQJru+pJ3yi8B/
oE+Lhwcc6w1pbn7pG1Ps5ICTG0ZJSOjAUidGV267ziu+uNeigxYakUfY9brLrTPIhi5gBt4hPbCW
eXe5wNAP8OEjAVpwK/fsg2Gi+FlCHsgG8S1qAlr/XXSrDpLaRDVwTs9ULjBw/B0tNefkux5i76KA
pynr7VKZd4sDJ7A0tntRUn3jK4ECA/TYTXCPeqgwfkdjOF9Ipxi/zzZPOEHU2G04TibGwLmCjzL6
Nw8h9nbUeUyDnaf1yJsY5ZzdpSH4WSeCOLcJqky7z7iFPBkMnPf+PThZjF3D4XxkX6Mmwtsfa2fq
TbSx1B+ovmCUf7DeZbwUDYxR/V4O3c8aSUGxXdOvzvslA/sUg9TpHL4ZOwPuBcgjSKlSoVVH/+p6
LKhvdGanaoKp2NhZ/dC3M+QsEIaXl5QCdKXM+9GbiurgXpCf1h2cypqEoFkkIgjJQ2xOAlQBLi5w
/gOaE6bWHtTtmMQCD0kvtSE7Y/7JW+NUXTJ2U2aY/g+XaBJT2XRbd+Aw2qqkx5uSMK8K2BE+ALEf
xoRn7ZriC88Nfzg0u3WfUPRuObYlrpcP1j9Qm2+M2RX7Fx3Cmhgt1HjtWxuzp9V7ztozGZB9zPSx
zyYE74V1EZx6RsbjYIoKDGMhqGd346wd3Qdj6tbFT81v8r7P2NpmLHlMIekEuxpJ47T6ABA8kEpQ
eqwhHdT7tLG265crkzgwfuIHEYtZrxIXY5Dn+IGFZjfCMEFV0A6+zEnFk/8pR7B4MaSBASCZtHI3
kNqHRqWVPYQDQ91g9e/0Qo47cj0GMyr3LVNrqjYwXvpaHheC72nwsUSBpDIKFuYlIFMSYsCjIjki
B6emyE0+EfWy2c33MWgpWwGOx2veFMxoZE3jA2XbluZ4TArpHSwdUgLBJK6itSbxlct93AZH5xRs
PWvqn5Kjg86cEcAnfabPco8JHj7mJ/OaIwo+hf2MppeXHuDOiAwRSzLz99fLp/kCjsqjwKoQ8iEH
KgxOlIVRkz+yN2zRW/Iwmr8xheE1Rm/3TEG10XjPFReODbkDfDMmx1VnRTiQsfWeKVEcG6oyF+ZM
zam3oqQBhYLD8qTs2cYw9fv2uzh4h/BRPXw5PUet6UNr9U+bt/dJ+3kbXJjMLcA2KW9tqADGJCFU
DoZH61GVhLT2r5o+ndn/PT/gKcRyS/bMlpB64LwAXh+eXI2Nj2FR0MNDAXztGjcZZHf2uwXn/E5F
mAC1AUl4PCyPcWd9XYLnMFUJJl9AoZYtKtwlBHrz1z5ri0sBJYqLL1UaIHe4Uj6hroyL3roxunOc
CDcfS4nbAglCgxSgdTAsibZ/Xb3Jp3AHAqk5uJKMBMoLxstxzdHa0WTDz9M+DrflyJkgge17lHqL
ilzLlPuBpVIJAsLkjkKLrcm5uAxl5nf7zGMHLWk5iZmz4wySMhmzlAThFmKCC5ZHd0CLTv6a7zBu
eq7wWJFI2XsFMQI0Mf2sYY+GQMLpYQ7w/a2P2BNITeibx5YLX5FKG0vy7sftaZ8ArIY5AlRJ/gHk
imEuMpa4l4592OG4OTG8gPaE01owLt75LWVlS6XfIcXRVsbyMrllt5feSKCy9IcPjJU4pGVQcNl7
GtK6SCm7Kl0lsobBAiwASwz9/dEfg/Jllx58+QkBHbDHZ18esrcwJzoA/0Dx2jkjYjjCl5ZQFdiH
p6emWNprVZO/3VFhXUEDv7oS9pJOK3gvoonD1VMty1OK+9QZ9w1KL2p4ZiJwf2n1eijCtQ+QGojk
RyRqdzVAGo41Y0et6c8Q2nHyaGRAxlgBf9Wz5SedMEnuQp3rxXtd6G/N/7o+SPCMAKEP2nMbHREs
JJ42ExKdqpqtQRZnlJCG54OHLtkwTJ9Jqc6TavsH8n9ItgJLVk/CwIIxuajmwVTJqOXXnqLeUPu9
GRLUmxMW0whhtOYfn/qyAPTZjK0EnriO36xl28lXROjkVg7y8hzpk0myg+WMGa2WYAm6t5Ih8/Tx
huc9NRap5SHz8mjB6aRExJsUNSAocRvbGjpqdM6dMo8WPu6hbj6onE/pvFWsE5WQa0uYNvcMjuxw
ZFGaOp7XpjOvpH6lo6ezq/P9arPBUWGxGhSdUINdSwtGYt4OIyzw5D1iReYKOi4nZH0Tvw2UdBXl
OGlwqiTbFFshc/M2IyptemrsGDWTj8Poic5VM6M92RuYjiaA1ERkH1TkaGShIQ016YyRi3IVN2cH
fS6WcLRQL4EqAnpDypQFpZMWHf4iYm+/jKTk92Nc4EdRkmTywjswlCCsu+UeGFM97DT0IzwIWKrG
YJc9uBqloyRa+XG/OoGDEtb0xswV1KqvB7NrZqVEZ4G461zkkiHHUSBk9vjVMalyyDwwb6JvQtWC
nwCWLG1fe+P/qk3Lp+vxMOaLaiwUTgCGx4zcRziWqzuMci76v0Ek501nQh3JoO2DngCRBx0HMx6V
EoC4opFdIXK0+ZwCw1i4liLgrtB7yok8YvEvH+2YU2sIUNd9jrF0tPne9NfH3VJKvh4YwTASGINk
YfOi7gFIQMoY++IXqF6ewRWv7R+uh83V/kKxU08HY78PFJxSvQ9ScwivQGyUy4p2f4su9bjBePcJ
ACBbtc7IvQ200S6YQDhhCcBzocW4mB/Eawtz5ykfY8OU8Y3TzXjTP6gRtheYM8ak89EikCi70OgV
eKabZKI+nAUp5q3ZALwgJEQr1UB6/zwZKTgPEIIhRUZDm8QAsZF6uOnscjCe202/l/3o42HOcgHo
DjE7upKWd8ckvrWmg5DZa0OJ1VGK9sLy+U7VwbHsM3FZfFEsP8EoQfXpSa6UxTpND199q247tHf4
29QPdH3/pA/S3RsmTle2OqQskGErulctmtydiP4SDrZg4dMzj4lp1fr+ON387joCgLs2qpgGqW3J
88BQUOujfPppwdBNOWnS5ujs9S+rR+CPpvw04DvOqy3wOx5MXWaiuEdgsLsLtosYic5N/yzU26qj
v7f2JBzRcKFPug8NzGus1MLV6MSIKdricqGeVb77HPIHa2OKJAZDur+tOGc/YXEAdqUa7Xs0Hjtz
L6ze6jARvDUQJL5oWz0dvVPqvgBrMEzWRAAiCXntpmNYbJ29nzNCOCq40PiMqj2E6BCk33RMnHei
ZfABlq3jtY7sV53uZpOwC1XT3Gn3dhYTDU/3ytjZsiykVyK2rO4h3OEUpzT0slH3oKG9iZ/ovUkQ
+/GjF6LTUMpm/YM20cgi4a+p/2PZjvjqRrzQBlywASPLGZzs4KCl4xXQVYGvz4t6tp39Wbeu+NvN
YoaiTmycCcXiUqFFUycMCPYhshRQ+bF+wEWdGSm64+rNohFDTJiY1LGy32hFjm7XahXrAO8OG7zx
/IAG+chFeAIFax12C9JOyLk8+ukMtUhXHaiVpykiJxkWkYc5xIKSLdlxvKPpaV7HpA2mNZhdo/Qh
ZgBEM9yk0qeF8wwp7GxzPzbCxsHemc2b3bWV2ymbGOeq45UTI8AAFd9RuFJCWbWU2ezFsHj4B1YS
t/XW1ahbwTnOf1wRbmu0kiJbbuU9SBUu0AMzCQR4v5v2xouJrA55sbnqGJGpw55+4XuqHwciPvWT
5AnIpfPH3X+u4j5ZceK9MMe6EY/BlrgNSHe58468wqdgYVmGvJKCUc1H/EHLV1npVvz7alN1ql+x
4BXh2h2JQgjLgplAfcZCYB2vjmrMx3S4r93QAJgp/vA9+BPpXre4uVqsxDT36aPi31JA6FUK9njo
8i4nVAKY+8fThwjlux5m/Ah/GB/1GC1pf27hirjiDh1Vajze8WPGInwcxF/8LMBg4Lg5f+uhbhjp
3o7jPX50LJB4AgKgfQ+sU8xqor3NlTz/jXCxA/KEZlJh9ZP1HBz19QvJg8nVGyw7RZvuUJoS7iPN
tq6KccYyAB/x7ewOV2io9a7WheBXPh9rZ+99RAcnztlHfsmYOn3ADUxbyKjRszGxBT4p2gg+EA69
eJGtELo6Af/eIZlNQFDC3xfzDLwxHkuMvfGiwaKHFh0ZP674NDVw5XYTawjyy3F3euCx+GVw9Yy/
PRtrgYlx62uXlAF3f8ryk/PxKXc2hD7JIclomE1+IdiddkGvC0MD67ojJiwYGSP+0FPYJejnyfuZ
cRdaLC2d1XiVnlhgGv0EDOoZq+1nwTY5aJbVUVvB6C4cSEXfGp0fSTvh7wMGJ7qgwBON27UVYraw
xwVZH8bFMYq77lKGvS1Yx1+xEzVgjGlmzGLwhuRWGGljHHUWwnQGXQfhC+tp4R7d0XEWQjXmDRXI
o1xnNcRJKoaX6bxbfRKS6c7ZSVYtEj82JP06VvGoa3Qm73u9m6H0vKD/rL5LriSIMdo6HurREjRg
onX11SKXX5AAQDanh1axDnmoHt4u4XEjo+I9IF4JjDtNB3+D52wP9HfBfx6vqbw6kzGj3kEI8P8b
MyPCrp43ocfwp5CetMNmpWjW7FOgKYfmrKa3IwUej2D897dw17uVwVbJcZ41BuP5bC9WFfwe2TBK
/7UxDjgESWLjMPnjA/9c4C/KEGgx1bPjYZvwr67BvmPZHc6utKmypULojlD1anN3eW98GNKemYLj
8jY7djYdNSq7dYNFFCpJlthpQwHEU48lWrdRx5LiROQWP9B960OnRwG0wr/xM8SdVMFR6opGsw0H
kjuBkfWoo387yfiptxvkSBM02L9WnfY1aqkTHLT9soM7k9p80JQxKh/TzeFeBXkMVbbfCPiW7EAT
Lf44FlDWT6sa/CBXjaCCG4BW0I0MGZ3xf79ZGQR7Ci5R9VpR3XjDM5aR3ZqymT7lvKScBpnPz3Sh
fJenSgo0gm7WJBfv5e+AGN6mE3WNstyFHmZopcOmW5abhhHw5qZppbd1VuDL/jaoNaccCw+XfExW
v2qOqx8bPps+ho1YUmP+s9mQJxU539iJIMZdRB0hTNls3pJbc1HrDQ62Kpr1B9e8NZFm9dQNHZrB
SNjJu2CVANA4+730quJIwjHm6byYWg1wMunPuG33YHVTGICqZ4aezgug8antkCCP6T1OWJ3Anz9r
0Ki2awyw+/pj6+612x+tzAgyee6dqG6rr/8ypg6yK3rXHFfDBmMtFqIXtO4CjWcJv2vK7jOrnq62
uKmy8wN9FZgMlW+VoXFOrW4CeNekinz4UgxG651HbgVCKNhCMNAH2lbmKRP0C3fkTL2eRXykl7Dr
y598trelbdaUX/SGB6ZqCdibbPjwdvyIf3ksK/LbzrPk8FcvID3iRoq+k8cUjb00yaHHwhdDtD97
eMTrZbar8PXBE49DMj559FH2xFze/Oxmm7Qh2HbhZrPjdoAMhRtGipp8s23BnWKbwalD6Msh2mp1
uLThKS1uWtI1pYExVX6YcA+TNsuwacHGmdsZ4UYiztgOgdlz6zDxiOrnX80lzk8leQZsWq0BNpmw
LE6YeahRZDJseyRJEpmRM3gIxzR9/HzoSCOqsFD3E3J5gNxqdRNd5Me/2HwA7MIFW+ESM2b9ikRG
6HbSL3jR/lhEZqLapNPgSjLvqZf4ayU3o34VCz3CyEblhyLFikwbg7ybUPuC64WmT6AbWRS2yR+/
TYYzTOrrZ5ZMtU7KdZo4Z9xouqK5G12R9IWt235/L5ZkjKk7PRqRC7vo6i9R8+K3f63aVIuiDfCT
Q1dZnzBXn3ziBSpD2YpvNdY9V5sLX/F2HM9GPUCzKOpzoPx1ucv8MoQdGtRNxNO5cbC5lLaYfYor
nSUsXVWyp/cO7M9yucOpG8kkdjSM464383LR5769hE3WZQKLYQvE1E1Un7hkppTnoaBiOYAeiLuR
tZH9GG46/KI136qjhdB7qu7e9bndcnWaDbOVN1fItnVdd4tR4rrdma9ymU5/Ee25qsOkoMt/iWJo
uNNqWBlYFS0xMlN52oxOfya/cnMTgAr4krOUE+WoJebgpjPRBzYgbrGc23ZUE+2Z3FSkfMgzfBij
GY9H14FMhR914rviJOLfinLo5Kz5FBOhQiLMkJEbYc939Y+u47vm6v5E6OQ2QTqYYiaDy5jgkyQk
Vm5nid0XPrmPhPb8Jtqyzfl6rluEe3zsOF9rd2zodl1H+adHsTrlMUjUkZktm4VYIrc7an2R+eTy
qQnjDPnIvjdZcuMBxlD9iffCbPHUiXvSuMzM8bWnYWes4l8995Xcn48Udd7TSSKyWcHeV9RqV/jH
0M9e4SVmJSf1dsZSQdlwIqqq6FQnvsShwTvoDpri2zT97CRsnZPZZvpvzTBn8qIIXmM9tWoulm3f
sKeaux2v6ETcO5stYqfDE1AXyDCjYn5bDhtV/2GMgfOB738tPijICDka2JRHyvzl8AgBSmkMIYEa
9OzHNc3OAfdvlt1iXz5MGKH/1A/OZERqcbUbdiGEpd2CeIqK23chTBv6XPzW+lvjraG+vPLz/ZlP
E6Hap6hm+FVfDBJgT1nN0APjLX4bbfaWzQQsRp4EmKYeNbbmrvNAj/K3+6r246E1qY/u8jRCirUP
5zdfvuIy607EhyX1FpvJXW3hIv2/ZVx0JcvY45bLBKxecI0PIjFZ8m3WGsexcWb7RJF70KfknB45
E0DKdqiiMWfCaKmPBnx4VZW/UVHjaYaTnty05REiBYk6WVh9Pnl3xYSZrfNgXNFPyKcEj1fxab2a
m8utYq+6VFmfx23441JOVWRWmg9ABt+TxwbJJog+afU/nacAzWwC/20DwsUs+Fj3iEDnRDQah3wo
bo/zM/aK6rrcNxoSsZy/XLl6QdouomBOIL/4lMCiaBuqum3z8eyLznrYh0syfTssCLrgUEc9irRC
KvutCyd7SIKLvcRQEfHc0zO/Ti2/kISMkG9DhDipfP9kq8E1rs0+CLyYINCfRVtEI2w2cpqJxRU7
in1O6jeuPTeOoVcRsQfXQ/Ib1FpepJ3evgkuS3CjJyGVulK7Xk2Nb0sEDlG6cBGJdd44NReMEdlX
cm4lEYmH7Ips/1/1sOGQw+fI5wzrQbXl5Jlzz7v3pI6u1Cdc+/uIcw/Fri4/K4cSKytTqNYJ2DwG
vDQ/s+KRjY4vv+aA7JJeCgmVREx5LqjPgbbpT4A3Hgc149C924ncpCbyjoJdfni5mj1bnhw4IrMd
P+ycVhSnZUJTtOht1iqvRQgvdFRSxAK5eTTIJxh5vqHSFJOLeV0B9KCgf+G2hzlCSTKdccEf3Xzc
dNLnhtQ20znGwu0wfJzLbrsVLwpHrd9TE2l1lzDWgdU6sK5X698nguna3mY37I1uen8Cb5FYIp33
2Vyo7cWXq4Of1neNH/KTsNb9ptdbxeFA6CT62RwfGZvsgGhncQMhGAkW0zfxO/ZC7AfsqfDBONtw
Ubf9Y6tCNuLM4Zjj2QAgvkA6YASTJSZ1nQx14VAadyyg+9cY7LHGFBec8i2VZTc47LAAWstswDDZ
zxiB6hL0VuYgZM2K3+nhD8Lj2YiayGWSGIOTt+F2sAjZhNoXF/LtbHiHxnmYtcxiIKRcOBACQCdk
QGvU75tmRBAO64ufHQOP57njfXOMpMSDID8QB9kFTknG4IsudcznOpjwCzlcZcPMl5+Lhl6SksN1
8cIbiiJ8aFtGSvL0PNJBiX2ff+nBv0NX9509dkQIulAN8tFdZ1yBFQRn04HML71ZF257F+7VUlVb
Qrw4rogoomxh6RH3KuqaZ1ntjsUGz+HEVkmxh83yq5ZfWvZQ7pe6u36HawOLmKfzN4yBB36xbnxU
oUMpDg/xRGTdlJ1d5eHWOeuMU/3Q+IyYh7p6iFjcGLnFA0yfCuqlzgsMUcXBH5V9l5NRntQM3TiU
cEIQH/2tAOfrU9u3TxRvO51CDE8N9SY4G/z+jP2WVGzo36XPga6aWmOa7FS++12zifxUNrMt5dPF
fhoJuz+19RofZ1gjPCu0DHIny9sepWAOUtzb4OkvTjw42yIHYnTGhLlRD8vStL5UuE5YnF18tB3b
3E1AbaTHtpsXHjsgABAdU4Y9tq/cxZz6go2d68sER+pXMNnVINtiTCoxerp5IN4SYHssyufdxHda
CXJFYOKwATPKo3NXkHKf90iafuj/952eA4rMuIwZTnkiyEWg2jK0K3ZPzFnSa+FsugaAFc39zJp1
VGs2A5yCEHPhNX5YlYHqB/K3j8sxLQqgORMmDProhVqu8xN7cgYKwOyG8yMcDUI2VMWTmtNzyKtw
bGcbaLXqL7lrzxKVlc2WIv3Vqekfzm6rJmftvKaizzLOYx2RLWXvsufZ2Hp+rTtFKANlYVPvZT5M
N9el9MXHdsotOhwsqK17nBav64EGAnrVwm+AUnvKKsB3yC2I2gM6Fuu7/jtpe5fc3nk4CAoWiuv6
7O4mvQVVx5YLJ2dDRH6rnAjmRlL9+IAUw+8Ao9FV0vOo1zh4QH+zu7qc61h++gb7Dd5I/PNYjycW
dYgOTd0o6N97hnvPmxTGb8QO5xvTqnhr56k1HMK+4bn4Jhy4enKmarxSSEIjrh90VfVCP9AlHY8q
LQs+8Wg1DIJFoavMoxtCGRYUAVg6F3CChe1Nu6/zgZyrMIW5ilmwB4CZVZ6zc+84o2Hth28ijZo0
ISdEDE+gvcDEDeDwoD9XC2BB4GeIAe8pLKerjjueOoic15D/SCtKqE2laNWM2U4eUcQkn4qGEO9K
mpqrXmoVaMkg+1nBz60O4VsfsyrKfEwKtwACLz1wEFrHvvCwPyrLhw4Ocnf3P92rgARYwrrH8ZIr
lAUkjOd8NCIVGHixtCTT3AuOZpAeZjStnubA0mNRn0p+lIkkrz7ZqWWzZGKykqyYgLSNmMF/HzbG
By8CqXb/iurS8pHgPwP6mxF3goGuha5V5AiRGaGUW/+lDz9Jd0LEn8LyH7qzdNX1ViPAe5A3KTTD
hC7lkcOoTF6ToabRG9YmEyzExlR5MufirTpYNImyT8V0dZ54ZgFMwGlkRLuh9aG1VU8MTDb46yMO
RBz7VnvQlwix5hY+bMiJcFoqmT2zaogLQ/GUAVuCi5NvMSPyY6RGj6Luyv63fq22Gj3Lv545SS6R
3btokKm+5ntV39Tkovt0GB8/UykKLqqD4ob7ipdRDh9eRu5CTUZ+KAPonLGW37gUOFSRrUpZkUxk
CZS8iimEJrjzJwKy6sGqjhxo0ZKrWCIX03fWpCq5bczczrPMxhETgxeBbEE+N9HmKjf/TC9OXzbs
i+8/H2LpL9a+z4Mg6DcZnO2EbCF0k4cs9zBa6z/EqpsB8KVg3R6ouJpv6m1AH9lmwwZHpKqmGuJD
dBxnc8m0aChKDznIzQpwDl9hRQQpnLvDPbLL8mpS401lE787C/uuJvKuL1a2/Riodhtlv/yNT8fy
V/WFiaClmVAByTKuJpZLOE9IbIwvEXQGDF9HBlvc051VkDWQxK3AP6uOYOi60WB5vQM1Gaw4rpU5
A7YDLe0pMxMlU/Glp2Uz8O5duNg7GpwmizV2ZdqCoTRX+F0kvG0SdbRNxM6z4SVMO1P1YpytdaOl
N/X7GlQQut4Tp2pCE7q3Cs50nUJWAkkRcfRTbdOTowZUdxvKzL8o4i6VXjWdPYPAkztsQqDDv4oX
6Q2c+zP6zHJPAABqhLd6/crf5SvfD35i8g5faHm0NoLW031o+m3JQmL3u7Pt7caqjS0wJCOKpAs2
O1gm079Skcj8G1p9Lbqscwpq/sN0wywW1AC6ETHUz3g5nxsMx3US0iZ8dlzFKXlezgZQLGLPcnLe
e7CeiLlPM8pG2mhCp4HnTZgE6+rB95d3DmV8zrmLcdLSLwPEHTK8bZn/qqbEN9yerRthONUZXfBW
+nLhmDyeTO5BaHIchsXpnwfjS2jJjsCshV8za3E8BuhBEByZuKbVrHcVpLRUHruSJxHDLZBhBAR4
n5G1gq03P10FgL9GAK9Pq/q1fBiGguP/7Dj/7qAsO5l3s4o23yhn4mtVlYRdgTX1qch7CUV8Z24m
o5XdhEv/1RfLEw+FpI59nWnIwJzATLgSYGlmkiwVnZqNc6osEHLod/rfg27Wh7+TuqcuFTAY71xJ
tc/zcgbaRJ/B3gI9go2IXUq2YPR9TLzsOR7CiarJvbZsZZILRBsHG++DeZoYO+t1gRoAj0DdGRGH
UcZ9fqUq2320UW5cLL3G+uk/ws6s121lWdJ/5eA8t9DiTF707QcWJ5ESNY8vhLRkUfNEUaT46/ur
tR/ax9ewYcDY22sQh6qszMiISNQJIGXKNEZ1hudH2tW/fJ485RPrdhnq4264/Hgfz39AhwJPkOh9
kqBkiLasi92Yhbt+SB+f0A8L7khfdLtN3G1LYZxXBSWnuhX700cQd8VAh1GKXyMNdDd7eLIGzPdk
r3QURs6Ibm4XdV73uFPAENgXS1kaupiBKP4FpangMoIu4+DR5rldwB7AFjEGQoAgn8L+oh59tsX0
MSbb3rVJK3hrU6x+iEzp8rpOfS6dUg0wRGQLetweRWkZzNP6Gw1gjvzTTQ9vUltSSo4CSLGSNpGs
TCMAJ5eCwyY4pB9h0IBm2CqHokmz1Lu/Xc5DFhGkIs5TPD0kdeMw3zJfHT1ZJMuJ5P41HH4kXkg5
gr0yrmWsMSBnGE49+oK0DyDBBCg3p31+170Dnb1ZADs6kdPV5JnbWxXr9sWjTxBf38DgK/sUwfrB
08KVLrgkfqgEGHCEzg7Fm99mBEH3nEnSEhI7MB44DQeO0SzvvT3m70lvw0+IYjpNgOzGck/R6UwS
UyYIrac/u3ywN98aHZw2eocZgPh5YfsVqHzZ29580GmmiOqheenoQKYbo+yUMKKRkmzYm9/QQjNC
/ZJ72NlQOHBk3XkVPFiEnj9sLMU4g4bNQKYHBnNLZEB2cC/j/l4TYj+8WGhgtB1GrRE98KOfebSt
D0MsAemBHoPT6iF0dJ9uCRpNX/JepngVkP3Qz62ZLcd4LJe2bJmu9gPeGxJeSz6gQ2rKd6SK9kyH
9cdjrPnjLV6MB3nD2NLGFdkK7TOxR4Zxmy0Qu2Bl3HgHvLrCuO1Rdl281IrT5YvhiPPjjFcRPkmd
FvI/9rMuGBVQ1hpzq6Vius+an7hdQHo5uIGoGBUNienJFDZaBPcfV/BhQv6xJxGUTIAsvm8B6ozd
Dmdkai08NEd3sQN5GN+IvM4PZvAVQJRAy8eIcuK+5oOcGciQRhRRg0dnT0MobEAm3+wIj81TUWC4
6fqynKZNy1/vo9tbmDc3TpseUlIDABn3M7LYaixxZAkVyMWJcgGMgAA0y2cLyHzZh5ywFBFAi8SE
d9PxOvbNr0aEh+6Xy7irESei283GwBe53/Wfs6VQXZBxiTjMdKlrsTwOxR3FJF94D9drP58s2ZC1
BItwrIpTSKAZBM5sobshDmVvKdHJB9C8JpxVwIFscqhap4yK//gK3o2/Nhkyjy/aoInV/vyrWn4N
qCupHde3QVrJHDxmlZ08UoHx1Jq1EHl/Fd25wz+6nz5mCINT5Q6sHtUKXpLEFtVl4v36zgfcW76f
PofYFKAodnnIgHIcexA2wrT9dona3XkOx8idE0K0eCnfxgtIeUy8510FAAC7YbSFArDwLpgdkjMK
shzSFZ6AmBrraCyDaLK4zd5eL4tXcorgosfUb1bncYJ+i/xWkAEbiwWEAX6P6T8i2eRgZDR5CH6P
2zWVLuAtQBghsqEeon4n3OL6BGS9Lg1fEzQ/Yg/EJxlylg9pd8GG0oLFil/J+RwJip0DMbKtirUe
pFUfyHEHsD/dUaVwJmBTSW1bHnww8wS3ku3Wpvul97BdHKMYZYEkmPKLcw/TTpbQdJpqu7u7nqrf
HZVv7AkikDukzUJAhVnDVXD51ITsJM2fgsh83AeVe9WHAJxgqd1DPpPwqks4X+4xd4FKbXDd4iRA
U8Efi5J1jmI8pfbh4ElkAS67IiWkNiI1m5V8rucQE2FazAiecPGU5SzRJk+im+Tw4KhBcT+MLE7r
iDYRgU9/EJZ215MP6jFMjCfcqyHPxo2/sYYluPk0JuciEM646z6JAZs3NkRqYRUgOMzHh/74BtY8
LOcs+TULZA2yeHRZQL6asIGH1Ae8Q8PtYcPF0EbfgfKIwEE0E5MOtb+yuN5Q1tdI73MsFULipgf1
u0K3Iyl62xY/jrUaYyYXCvsAgOjtreChkhUMmW8GQYyO5+pESkJv0JXet7fV5BStVmQOvVUe9fuP
IVFVn2HVHkCAuPUmitvnK1fyl1YrdjLGO6LJmyHk7tMJZkkCC8H8cR9mUJ46H99o5o8Dg/CgybWr
tRJYzKcN/6kaHuwPTg1zyHK/oOrnV9JShr4AUYomLqy9r1cw07/z+GyVJLDphmTGyZBThVeGpaPk
38F04C+qRyYeS1UEYztCPBWCXAu5P2KyD7UBcjCEm3c/mEAeILmDLbFVuSnHpT1s7zYMc0dHTqMz
5STGVJk8zuHS4N4AqaFEtxlD5T+eSNJvlNiHsHWSNh57PudOwqKo49NxArSHGArPTQvo5foeZve5
BJbPb1lsaymoHSRQINHKhYfPyJjpBzKqHWCgSxcr3GGYhpOcnJMDQ7XyXg+5uSTY4RN37WRMrwFt
PdC+wxAI6NIEqicRSpu2mbaVywLq1I8ias8FDWpMjgoG10MQYnDqY7TRupOSYqq36pEM3nzqkhBK
Je3pgScTVWgV68ugwDAfFJS6zC48/A69S+YuwUtHMvJDie2SRU9psci09IPoEAzJXcAjcLMdXeTq
7K4cesUXRuy6qzYk3a3S2aKdobOnMSOe/S4bBgUFG1UkwQ5IZ4qZwN6teyLGc5CbjCggtm9ObY5u
saNddh7W0+hAqKdCtzrba0VLlLYZ0ZBgAbQLgZdeVXWQ1yn5t7JBKZ4x4yKG0q6VvJn8lfYL9sQa
97k79UHnTTBcGXoQVmBKihiMW3yvxQOaJG8EPtA649fHYncWlCS4CisSvjgvtnnbpVW/Ay6Pm1VJ
0XpH1UC5FT5wDxBTZTrm0O2DcG+TZowhEQLCALsO2uBtUskYJMKNaTnwg6mykwhjTUWFT9m66lM7
fbf9CdgKVySGJEN7hndYVFd3Cq5xQUPHPxeAuPlyffRFNR8KcsLUJy9+fMke5XJNn8SnSYWFhI+0
0JfdDijKlEt8NFjiDvhS9eJofA13nsGqvHskLuIoMThoslAlyUAppIbf3YRj3OiMYvQ+hSBKjXXG
u5Rbnja/S8TfTSYJa2/RunGpw71PtzWXUqloXJNW8PyiIZnwseYxxtMXcPAOhIgKyiASAk5RWoC/
SCL0MZwdIV6AXu1KrDiDHQGMuHkGrDgRZqfVeH0a0HbGKRH2H9QickGVJ3nxqi17YHW9C0fpnK4i
1XnC3mn5mRyw4+VkYf3Q1HiM5TLDN3dFHS5PmpT/ZVy1IMusoHRIGOvyNV03s6O7BiSQIF+54bRJ
fYDBsZSkhCQId5Bidso/6D8XLjMg7oTYxrEVRzkbNJSVLBiGEy08M+yB36zAVptAIV59UyZKCC32
rm+v4RZfRv3XtuUGKBZdigII3PZaQ34OtgJ9R0l49ZnFLQB6cEnsvH00vXwRLQqSlc142u5Om4Zr
ijl1eQH6aIiCdIVzAA/27KfiOCL/sIHNUeDT32fnRVSutOcRLHi8GkTsis+usrCENahq0HbuoqeI
aRgz4oNFwoZtSQzo3aMXTMHNK84DClFTxwecdR4BxYouLQOweJnTXJ9u2JWZpayDKAN5XL5fBUwF
W4IGmVAUyFsrsXtOaa1D7pIJ75P3QnHJWc4+fAo9Ae/8bPCWLq70MB9R/OiD0IB4MLddyPAxw3tM
Gxc+dv7gFjg9nbB/ETj3MyIAtjRhB866BCoXq9UDD8+Wu2r2HkU3VcLO4X88wMH+gZEPKC8lGRaO
N7pMgGxkoheJiC8eM37Ra9BHCiacQ4Cf3qQDT1MeSEBAzoRRhhB7hu2UBItvX1hfUsupis2e6HdH
fvCCP1alSLkvAXOsBDPcugqjmmDkCRozqEO+czO94DOPomYPOV6Z7IiB4rA0r25s3iPyGRrPEhka
etWw5wG76jN8MeR1TS6xNicLYE5khFipCfaD1R0mlXt9cRSfl6pYkSsQfz+h6ScfjnpBeUBlUDM2
VHZmtphes+uQNwIEyoKFihIb7cfTnYEnQ+q/+zY5+9j37T7QSfweReNdxFztpKfzCd/gRR9rLcpQ
oFUvMAKqJUmrenIkeyrJKILGJJLxG9OeS4C+xGZPSbXvcD99Ia8ERzGPgjVFeGB6tjwjZPsRobEn
xuWYko9AoNB681rL3fgc00WLLFhn0Dfo28KfYfsNTaZWUu6+PwylwnTeM6hLMO4+bGazY/ebYNfr
1d0VCmFSoFkrmZ2YCg0AcdpwKGNnIhWm34n1OZaZ92vK/1iwtfGd2p179ghbRkgj7jEhbeZSnz8I
CapHrzClWiKKqHQKMNz3tmysa4jADchpP5t3wQcABJ4jukxABlTJ3pCMNznZYgHqLLbqCLf0Pkxe
B7CpgGGX+zCiWYn9lrtZ1KyOhey2trqUTEMmcCSQ1h4NmDNJlXvJ3Y2s3anseWsSYH92AsSroAHd
ns7MCrpIQecM6l+lON/gPOO2Hy4sSTnHwqL2hrynefhOTHR/dcCQGh8SJoZQ0X5mzM3oQl7GCkiC
CphzDRAf8LqzocTuwa76xpXl2+GjAEGPnR5EUc0BF7MpVtoMfBt8Zq2SFXG80PEjAmrIjQIm/rBi
oAgKDM0Yyk4jtXttBU9P6SQgzXij9EjmCJFXdFmkgDVczuvy4X6KYIW9Ev1UgSmrVSdA8qcW34Cd
jqQ5XknrXfoNzIIDs5tchOvKAssHCqK0DO5BH2BEecK3Zt81kgEsEzxmNIKcEGw7BIOeBksSsiyB
hBm+VO9PQDmmC/vgFzsmzsoaW2zpakgEhI7LjDRZ9BfIv/bcoUjoXL1zAJECr4cd6CkXd1AZvGw+
3V4dzPbolYo7cpbTfEjHfBzVNf2dDBbyyUPHfvJoHDL9jcBGsYP3Qk44kEcwBLWnV6EeWBiclhZd
ts/u4nIRvGbd/6ysZIPwrh3JN0nSu/n4beF8kYshZ8dsC3ATUUsgX9Yme4iN0QUaeWGj8fHLIoAk
BIK81htBCtvij9qI1XFCcDtguwFqjlNDL9gcUH+wzBz3qXo9Cz4z/1meWQw0Yvbc5+Wx/ZwA9miS
QEgLdKmoMcaA5349YHlTATccNJG0MUUE0qF6akUlCJjKhg0wExzgr+htd3feswvJD2oRf4is/taJ
EmaE8j6CFXjL92N+ejNmaRaxgte/hDiLWEJbT5fnj8hiRo5u4Z60WvX6AUuJfbWQcm+qigacflSs
HXdjCjQNkhz+in50kDbJPlCwynLiP4cGP3Tu8rCR/Q89gApJ1yNYJRriX8sNDKIssh4U1kRbnjNY
F3Zwxm1qoI8WDTEirNyW/G9lib6rgQrD+CUWetienziBZbMSgLAV5uLTgYNYEmQ9gL/DaJXTRlkt
nt2X12PTSwE9NZtnuKiVEAIhYcZtqiNF9qQ6d2iENKVJ2CVLw0Ywl2+2yXC3271xaKGzgYrtNfOh
7byn4zEwgfSkWKBvN8F0zbuA4T3WXGU7g2jSIwZafgIPlNUSVbhS72MyJRJNRl27sxlLuoAIyNgD
yOGNKDsnJAyD6jhqUOLPT1i3zymeS6pLyoi55J/Q+xnbUQxfewytkYQZ8xMnRNCgfreGv1TpQsq4
92PEdJ4FmvbbetW3EvrK3hG1pyRaN6q7X/I6eO+4iPI8aKvwRGZDOLhYuDYM32RhnOQixmYGtvt3
rZFH8kdsiL34s3eyQ4eOdMs/45MdqLHMEqhlWUf4KHbPDqUnwGaerGD0fld3GEOMOciwhKVXjJnl
iHG1L/9wC08j6TGGBaWBdyqOE2Wg0e2dplZIvoNjFaDMdnuE0RkwGTbR2H/3vf/M1ueL2Ksev1Ie
hLT1eOQYVrC5bHqCmZDY5YvC64E46IbjrYO/EGOkPe91mA1vRhjBv6SPCCyAmfnxAnB+WHD64Bct
DyaZyRmQbskLASRJSkNJFzxP25vhbkvbhy4vAo0F2xEaMGcAY2ZU8tnOXVJD2Af99wTMqLdgYknW
e3NctwfvvU9rUxsSHTCKWdwqDiC6lfKZtY6cB883u56i2aHMRRkdHEaInHsLPbRXABMa/aVLMStS
WVHDg28zFn2DvmRyiRgiSiWC54jfUl220PHg9cvRRCK0F1gxqug0HcAELeofWAVY4wHDvhZ0LIfD
md2jefSwA8gCzVJNWYoPfI+g3rST7Bo/tP4jS7b5IcjPPYcRvDnB4wCLjlyZPGKqepBcGCpLr4+p
jqqIT3QPIp34H3ALG2bN5hIVpXsC7c32r+SXkCBfQQKAvlEO3mrl0VU+UYXMhxEUBqDvFUAIVgmL
mTpKaJnAxmYyjLhdosJlOhCUEBabOESrmnb7ROrPn97H9GQ7SMLxQHjDMpJJhMhRb7vURESMIoLh
nZCs9dS1/QrM2bGicCbDuk54AeuFbgl+B46v9/DiDHB3N7rPq3gzuwfjRYvufVJCuMKJq0QpjjqP
TE6byCYtFa4MX2T1zB/SQqdb6JxChA1I29B/I+BGauqDGZYMCAufpYcyFXoBfwPnn6cNGgJSO7JA
SxqNXDb3l6cQ1XNY3Le7tzv2hsRtErofjodRB1N93Xxzx+/OLYsRbe9ZW4bSG/0kgnUMysDFDyiM
iuhOtQmTlBIzeQaAKTLgzqC6Y8H07H4Yfof5PENK3OxHNqWHgrsT6sHD/BGV1GmQyKhYDdNXz7Q6
pXlST2EO6HuI140sSWDqtQxoEdvbXCquNkAIUI5ffXxIG+Z2GQPKqB0ELrLKK4pTTCV65hybRLUF
2KEnbxJQHPO+V1OJB6bR4cIjznd5qm6c7TdsAZ8Tjh9Odrpn3yDS8xBCo5IcdNrvW+sqkDK/3z48
P0oypzMebneaziCoZDeE8LWvXc57ukwSCrHpTckTQ8FeHVQD438CEk8hJnaSAZjcL2FhiMXODlP5
cUX8FxmTlCV4yUcieaCWps1MCV0aIQWxpBRBnmt4+Vc4Y0NzJJlGeEXaG6ZRMdT+GNhzdqLjP7IA
RPQDPeyHeUTKJnal7UIrcXNQDDWa7nFKQM0bNJCdqMiuMjWX1Uiyl1FozGj1m8RR5PtmiFCb3DkE
iWfStGQeq5uDR0HHDS0pPPMx9U2ru92OGc5woX2948VBYdlzdnqfhJ0LkNp8QzT4FPERY+PAxr1R
D/ARgLTw66pM5BxlpHziMgZdSNsXpI7ePpH80rvbYoIYZNcTHUnYhPsVBSvPyvRoDYAYM/74K1pn
GoC3GagwqxoQUlt2Vm5b4C7XKWDx0aWqvPCiuvP5E0TehzJGL+JKabmA6d0vPRO+StPZp6Um8MDB
s7BrXfZut7r1q6DdCsxnpMQWWX+F0gReOWQ5OKzMxqavc5EYYcekQG5DGa9Fmg9oh1YTPYDCDTWP
BuSZ7+rA4T6vU+lnL7372ePuvL0IB3fLHWg9f95wYDJGg0EA4PRcGXDERyWitBNZvkypsD9es3Yg
fTMfnXAI+delj+6q/a6PMJqinObphiKlWd2CSGLVLKqMQkzCDeaorbDemCDKeF3x73/97//7f77q
/8p/3HDH+eS367+uJdZXh+ur+O9/q/q//3X/55872//+t2mYmqYqpq1plmLbutk2+PrXenS45ny3
8r8ep6J1Vd/qZ9qWuK84ei/mG4RKyiAbwTgDxv888d99iSsgvzUYHuYo27A3/vNVaO2/XIX5n1eR
Gy0rt0quQu0RdiC/0dDH2Q6fqZacIjds5wh2UTKZoU30CixRYA85OSSnXhbU8X2nflm4qr1DGKFm
+udrU63fXZtlm7qhtB3H+v76T08oM8rScQ5cWxKsnkvFPXs3ptH9qF1HhC9JX0DqIfebB1tGZsmz
v3z+b9/QT59v/+ezeb1aZmbc+fzTXuTSTPuW7rdoC5lSmp+8N8JkmJQcMIXIe3A+8T5+xu9anJmS
LGetyW0HGevPF6X97aKc/7woxbrmH91WPqAyi2DyTmTfgaw1IVcokPp1RuEBckhGe9+JRUyoR9IX
/Pka1N8umv//YL4X1U8v5qMeX++P8X0NGhkdfjvwIBGzhv4dlqhC486L/vyRmrytX3eLoZuqo2tK
22gb2n/edl5d66aui3oqyXLvjuo33WJUdzXMwIH08bVnZOPDM5i4y4is9W5nISRgt++QkZAl4r48
hToZgAlGwz9fmWn9bpn+fGnyjf30NF73S2Vk92c9rWhz60PmwY7PzP8JbHzpFc5Jk/FrVw6wfUfy
H+DmwXBjaOXu5QWjH6NbCIuNVJJMf7WR/Jo2BTMjOikcn54kbEkjEZu8nO6LLH4MdyYk5wNFiX93
l/mk/KoJrstT94XYB97sEk3OGFZR6aWUPCSNGvAs0PEsQe3azfTAzAYGyVARFRdPu/Up/GkDQepp
73utRTnTxbNbkBZSSJ0ifBusc9CyInWnWp56ijRkpmI/sGzUtRrtjyaoyq7d8rPwUBBNB+hwC32Z
M/M0DywSTgcDnNIMDA7JYtJq9aiSbY42YNFBObMx9UE86ixkqf7EvKPxGD35OXX0HXPtQExsah+P
a9CeHkAmPlyIBIJ8VJ+65g4vmb1grl+wKcSmBd5D14/p35hjDOnuSWrkg7m8H+k5QYpNz+tjM9jc
fx6YXHkc8GNow+kZvjtt/wD6WzNMUpoQKLogOcfOp8B0Hk+CvYQNTUK0LhhABlRS01M7RNnsiH94
8u6XqwmUisFgPi89Lb66y5dfqJB63WrvlYBeV6aJmhBw8X2Z5Fvs5dKCd+NEJkNG8QDc3g5ee6J6
dCIE06PjWgtJwulu+d3RAAyMrpw9y62gCg9+HreEpIihxeafT/hg2uv7Vhc16fqcxBsc5Dg4ghsP
md3bqWxPrTFswhqL+6ioZipfYhi9yY9QRyfC1F05qQcvK71ffjVIn/E0+Qimzz2jMkCL4M0/wRyj
8uRcr6pr3yQBeDGpB0Kxa/UgY1ReJSensuI4Y5e0WyAgobAWuk41YYfnakq+AFnuEzBrErK8ZnkF
rCKSsAPjpjSRb6249p1w/aJ9UnQU4PWrzwyk6Ll6Txk99NaCDB+2jNrVrfD9T+293/q4xhXy+nc+
wOyvGZnfomQFC7R/pzbCbu+ES8693/bgiRy2FuXgYE+vb/IEfj+ID+4Z/qNjsD8av0bBSz3HYnLC
e02lKfafKZdxwGsGZNY3VTi5IeV9nj7xiWoHQDrpzfTRxl1pt1PPb2UvlNYtfzAvwOQGcZx8IvPR
YPSDE0rA0y4Gp0u3VtCQyK7II6CTKeIdyA96ALYkvdutzC7adA510nocpBmDUwds0QKyrbSkVL5K
9sfbk9AhnWpI5lTnBALKHGxRDumCoZ9M7J1JFAqUjfraBvfVQxi4UzoWEQigO+m48DLoO2A5RBv1
TpPONRjiyr9o4YuGITfMU5TvrwoyZuiRShFmoBuShZAifdWxfLu25BAsw7ADitjvjL4KD1Mf/6PR
7CA1YFyuzg+a3Hn44+1+DWqY/D4Nj2U6RYdGB67wlrYLp3zJOxCy8Ufmu03+HJE1Vf3LYfFLauWc
lOf5Wb9qzkipAZd6aeCLDNFzFxTsOoESWwJa0iLHXpm5toPayyNmbY74ApVqJcflEOYgJr4p9w8j
CvkZ849xVO9csBiG70IkpjOPbRqCjwG8sE/LL9YFEx7WxhM3E/nFmWN3ABb3Zfy4p0ixIUfvNIjY
LbtDfxxR+nlwnby6+u5EP8bG3IULqzB2B8vR4sJe6K0xLgnqJc5IKVRSMB0bBMYf4kWBqcSPk7AE
2FnPCCvJ20nTtGbv7mcIJeyxwhZZ41WwlgTBS7eoxvk5OF5I0e8ElrXfrd0v9qR3U38Y4Ufx2iBH
cY5nVsDGYBnT/JfYPuyVrZfOSbmBKwKfj1m2GJV4De3+nvfe8m2sXYNGPLqQYG3OpDdHkjSJsr8O
L1+WExcv+3LAzPCSYMNli6PD4LpsUUE3RLlWMqh1DRmRFjsG3V7jn7Cfq9dsWx5r1PhlB/rQkXF/
TrxvXAZm0U8b1VxbxjQNt0S+CXFa/uSnexwxkhynYv79MjiPTts9XtZQEbF1X19HekCLWPEhH8Fl
Qt/KuCjoPAJPG9BH/JZxf2foCkcqh+raEG8WOVyEO2TfzmjvsX38VvjxFD4pFh4+XbcIiO+SlCKf
4zPbCnI8sDjEo+pO2HNLlFSDRwLaK618tKUx0Ab0xtAtZb4Dwagr2ex/XvPm79JCQ3csra3auqYr
ckv8lITcyvL8zlpNPQV0ObZgn7Rrr7j5unQ0qJBXuB8zODFEnklHIAKROqP5xrDCS/cIBuv2XfQY
zqqA2Yy2iOFqrOiOCgNBT2okmOPXkF55xjs8FT2n8S9bXd9l4BZp+h694D1R+sZKD/FScDYhZ0zh
FUCV9/5yjzLf/h85oKEppqkatmK3f8kB7cOteN2Muia3ks1MZBIE3tsPub0BO5XJhlEzRGKpQdjD
6vEA5ul20jVhn8ecpXE40jsKU/HolEjXjbPbbXaMuFwoAlHr543abW1dPFaJkN0tinx6V8cREi6Q
x2BMc/PPN6TZsrr60x39kjp+dPV1vuufelrGT2+hfGm6TyTXSUd8Ol52s3o/J2Cu1UFc8snmZGC+
7IGGsWHp7NLA2CotYAPs5S6poYsja/ktdC2WXQniUA9sfyRVNtUrNkKX1pYqioOwbwldqewavpqg
sBKGeLxxXFPRYuRMbGwQgw1BnDX6Lh8fkpMDMMkwhR8OKVV6nTdIXpeN5dpwlAQWS+y36eQqHT1k
U+pYIEKR7TJNdhzez8gixEq/DfouEVnmvAXQhYPGc14xtWeUv7zBC2QBCQTv4cvgoHFcvdVT4S3C
G34ieYx2Z+AkQBVm5SZj+HOdNkO0iCVYpgZpa7dcnlR0eHpQ9VOf2X0Y3H/LxNAor5mfCr3Co50r
SZdQUtwEFI26QAqcoZe3PGWq2ojmEWTgjOp9k9lmi57z1StTGuDZsFTIxPum6ONzo3j93ik9wlxY
1P8w1Rktn7kBafBiMfuGgrJk/WEQbhO8eGmfRMVnRV++bY9/vMF3AP7A3QMI1lqXHLinCTrDcNTM
91jdDCzBcTm3YfD5PIz7br4kaipCcrNR5dH5ldSLeIkaiwNVnFfQg/wajWH6uBMPv6mLUFne0D+6
VUeHCS7uSoTfJt00GBhBC0asncI19vBeY2YJFo6MmgtvtrdiqTQkMKSJgcJdV2u8bzXI2T0Dj49I
misQ1dcyJsLisQibwe6huFOAM4YnQybx38zI2uwNd9qQZDrRS9RZlyHjxszA7/8itLjbKhCicVpc
i2AplZGYDDYky1q7h3SRMRdoXHZD2IV/3mDWbxOBnyLGL4lAcXtk+bt8y/216F0n0BwKJrwIbGpf
gnnxXaxqejnSL/pYbI0HQ7sZLc8KrscAIFguHQPQhvZgkAU2gsZ+ayXJrVUZ+mte7fS0ABWkIbGX
KLEJNUZz8ZVtu1MLWg5w5H5464tWLoDbIrQfRaT9Jepb9m9rz59u8Bf45qNcb3WrzQ2CQBL2LKqT
+0S6sdoxVpWDS/omh12QsWig9AyGXGQhrY9Y6zPUIapEsLejlawtKDTckHQ/tMSPC4TwK3K1uvOe
NF22DXv4CSceKu0SET9cSNdu48rF6ChixOM+aJeMU6frTh8AXo9mb56Tj79nmmh8vfcp5bZIzw4f
SqnlZvPOAgdtM72Ntg9zAf+gzAio6Rg2cCTLpYX68T8Xj/59Htbn4Akl3caIL3l7Ko3N1X5LLER6
wnc8enBckK9RSKR6iDaPsY/s8ENK87Utqh2dposPHbEIPmjQ+zwIWRHqs5IkHHefDRZv0smnc0B1
F9NEp/HtBMy1c1cmiyWBq7GNcCaQHBxvKtloUP+K8DVi8lIu7ETsYD7EUzNYo9atkOSSPu/FyxYG
UlT3+drsRx8nNFp+G4+3kSb0Voz5DQHB9t4OinaYt8vnhfJwn95nqUKZQFhgloQfZ58kZZrYdK/R
EmEbjTVxvKKdjG/LfbJPbi8cVWGEkJsNmbiOACyICD4qYObHUykXXd3ukMWhKGLtEURJdXzf8gd4
fjGRL3et+eSluMEpnoxGjuA8ePPXKwpHWJ65UkSI75pkeZ5mUtWAj+g5xNK9p8f0uIONJaWTmZe7
oURvq0D9uoLhNoY7J/Oc+0uKO1weDlS1l2Adt6+wC68w4IZ6ipcpSVJ+Ra/hTOgOD2lLoNDkUdsC
2geEhaw1L8tRhe0cWvXkfupen4jKnM/8g9c/52F834eq+LT7nImACtWhV61V8VQG+s7IWZYQy26u
R/v75ifA7FCYE9AiQ6U7ehzcO1oZtspQy/rtciQDePWgHx9qOb8zM4Ff6s7mzs2dcSZwH7zHzrVN
L8Z77MfKZ1cyJdc/fzEOsXNdqgdB8/++5LhlPVpUmtFn/VnjSNZaPAuv6eKrxHa7MLhFZbIaR8cB
LUVUXYk5l6u3l0jJFQzikRpB3SFJqy90d+34uIS7217DDG77RZrt7hPACezruu9JbyXznDs7y2bo
SL9zGOZ+x8GQ7YyTH6ZUAgyGvzNP4Y1NTmFLME88xT3gs8yYRCkFt5Z/j6zb3GIw1I/HVeidAx2t
roXSAHJ7xSEKT6Qhu2ZGBtXahyIRhbEaFF17odmyNCS7P0pFBI7lrLDb5NWI54wTqwOSnh4GpFF8
OxLz4Dbh/GGOA78G4RajN1qhGpSqd9i+qdhbIScbI0WQXbjrVqigeM9QAyjC2pHht7Bq2Sdt74Vz
rBQCPDqogTtw5agVsPMQfIvq3fG3LjqXgRErM7V79Zns4Bu0EjwLIzTN30cMDl9ki3rWCuU9XQbl
PxPF32uUVy11eHn5VgYB7PmVgzx8oMSX3MKLGvEu6cUXyTqDLZt4Tzhw585dQnG6OlGO01Nq2EwI
wTGhSVUzudI6b3gxkixBR5w/Q8m+lCorLlmvk7JsJ6gs3m3oH2fVBQUyxENjO7fzZA2c4FXjEzMM
RR22X6JxAAicm1BYwjA2qVgMrl3zqyw0Xl+t+KB5SruvnGMrX5zrtQOrwriMi3dIcr4+Jir8XG6Q
7MmVr5Pi3qt9PZDqfDqsAiyBZyP/xjWogzkLg4PwedhaD8G4XfpcZCaSe2gDdJx5dW2v2OZLM3gM
IJhwic1095fz+bfHl6nplq5Yjukov2T0d/1d5/mNQv1GRxiOzQKl1l5MHmICbNVbMZdw9hEeBpDB
GYDZHYzUQUc2x0n87162oiHP9NT7ZMVI+taYrV5871wmf8w5zyyWrAWK6RaFHIV8HoG7UffNJBNT
0DggKCXbvx3J6m8LsZ9u6ZeU/qzWrUbJyno6Y4wQtHJ/g62i41tC9x6IRXnKkEnQ3UInoZ0a/vmB
/vXTf0l4Hq/zQz/LT0/2mlisLElR6JdhwO5HNwjQQ0eeXSrgy0benz/797nIT3f+Sy7SbnL1Yz+A
6DVKM/BrhsSbcTmzFlA+u/sBQe1DegXRimne98lxi0IiRb3OhFKPeckRhN/RZYTld9z2swvxE5e6
TQ/ZBNFT8dQZkuLQfcdl8PA4a3W8C7R4P7p1VGCLbrt7KYgYrG/BWVqzyBV/3UhiOL6IOJS6h+WR
qgrHj/i0ZJ4R5E1ID10q9D8/BF0+4P9R0Zks5bZiaIb6/fWf6nAzK27NW33I1w/5yqedjMiD4PAA
RspHwCwcwCcCsOPTRHLPY0w+fwDFkDG4jDibyhgHzLbEd4WITd+Yg10qEf4CkRm/23imo7d1RbEN
3TZ+aW0Vr1d2+ThcplSaSGKc89WSaSJnC28I4ss3ofUNSZsVlGZhi50ZBCNgJSqU+7pFUhGX3jwl
24VqH3Z95FOKr2FI1pEp8nKJe85w++dnq/6uB2RruqOYiqJS/v+ytUyzMC7Pu92Q7HLJAKJSeli4
QPR7semMRl8v92sOGtVRYvrReJOzw47i5v/5MpzfwRA/X8Yve4xX/HyWZ6eZPqGtSr4przl1En19
HWQxQyzIso8Aexqo+w3i1i19TTYdObn7EB+9x/SAvWYVWslDnMmiDv4PHHwTo1ePyiDvlCSETNgF
DmsTxpG8BLVwVsfZpdM1v8DA0cj7nCtVXwU6czg6VY+pV+GFdJ6hTsNo3PSkNQa8oKSYQ6BiuFPu
QRc4IBYDltIY/GX8Zcn/tsj6+Xn8su/vhZ7fzmdey0y+lRc33cMOdUdzJrBkze9OJIUpjyeQx3q4
gAZNxD1L9LL03lgy10kY5iHcAB88T5XAmzSaBmcMZQbXg80jj1XI+VPziwFe3v/j7Dx3FNfWdX1F
SM7hr7ONbUwOf1BRRWOiScbA1e9n1Dk6p5tZKqQtrdlzqbtneXh4hC+8AVRRMoT+pnKYhqDC4K6/
WWnaTw1OW2WVqaolKYop/vyvXawaD828aIfnsKLygzI0pgq18MkpMXSkKjxtXVyymNYazaWgWqKI
uzLdtW/ml8bZhvYcxWDEpDf4m8J9cpTB0a+QAtJRqbg7BtpDOo2amXYJz0BTbO9e/L5AFfmHM8jW
ZVO1FUVVdFn8+V+j10r7XKnN6jm84yy+Wrk4dAdFiIiLC2+hcVDpAS4VGMho/f5g+cfG8N9PfqlC
7qSNVep6yVK4+LWQEn24Qh5nRmZ1pDuFQxGwPncE6I7F/4zocHEUGkgQo1HdmSHNHDrjEHYAVaUA
XeZT6BTLASE59OO7g8zx1t8F/G3BU9h5hU8PYziGkVE6VkT7zO2TFq29rgvo70FVR7SFENGk4nwV
QjnwehMhc3F1UwBuEYIKcMfWNElgJgnc6O+ToYhl/3oT2IZly7ZkK5RkX45YbW9Z+u7KV8A6DSK5
SD4JbFZO4MTh55rVT90eOb9twCd5Dy/54ZDi02uypNmKZPHPv2vgriilsj7pj2FNUUMHWaJR+kbE
vYl+f03Z+mG1/fOk19VWP+TnveZJ4lTOyKWFeUDNoVji2zRbiG856MVOeKZMcnJZE22BXr5TI9Rt
wubFnqtGwlOAA2LA377AKelsOgtBQMmgmFCR6PHxN6yHXvhAnowuY2p8tfxtph2dz/0k5E/DWHPg
q4dhsYqleOvGvUUc0+Dg9HwEQiHQTcNlPHaOo6tvdKDYPEA8cXYm07vri8jYZSkgbZlvyNRR5AMF
5RFI5x90MgPWjCif7YZAoiD4Cb22lleCyhFGViAxtZ4eWy4SV2hgtAFBt8FoCjYbbFlU6P6vfsHv
s67/EGb8M+kvG81+PMpyf2PS907wyC/uYIEYT2cPFOIQPOOtv4CWuvNk9pkakXS2OyRkAuH4DVnb
Jego3MCm9YeUG1CSoEAFsoz/nV0h2yQYYr+PV5Z/2A0qvQnWog5WQtJeIv1ruSPSr48P8BvxAE+6
9jrbD1v+bUFjFum3waknHYv1NZ2vxxepC2UjOFpBRY/ZUvODnm0k594tJRTREVqj+Dwoyrl/pSFD
lrJuN/ve53mF3MUK2bZwUzrBZhr0jPimRJraW88zRNn2aB2eI9V09498SsdYgrgPP3tXuTDKtmo0
VzOshXSr9BAhPOCgk1ldJbEVB6+C68H1jsPufQ1tG/MU2pysQXfnd7/Qyhx3V4taSNQR9p76lZFs
wqPQINxVaQkMSFCWIux94nKJFkvnzU0l/7QQ/p5X7d99blQ7+3x/HB5Drl22X3ArBuslnTgtpbfq
v4Vk/XSsqLKtglhTVJPQ8d/HHU6VYpzvFaA1RHQaFA0EEYBaLrIPi0E8R8wep5n47FsAyTrpB9OA
1m79puwp/zgKRbE4Vm2TZtDrkXNRtpf7ipduRTDAWfC7YLtcbsYFuoapBWjf3nhvVvBPYDQAe///
mS877tisble5ZAEjKx2qnYyi1SgjJJ4HYXxvt1zDuyXz4HOKUhrkxLD1JmJXf3hn0mRKvaZuABa0
X3Bfm7tknHcHQBVAg0FaI0HnxqQSWc8aPM9uD2j5thvvUXNXilAcbQDjfPwMEWgO2vQo8TR5n+uK
d3654v4akyG9XDKl1pyk24YxPTs3kms366heEOtP5xjNg8JPqbUMPaBYo99PE/2HROCf5758/5Op
27ubvW34FlJ3/wcImvRHqJBx6p0INUvi6lM2OPcHPRjAuQpMEH/HPv1MoaQRruObe4g+9+5Sa5xQ
icOay2BV2GEKiwTsEO7GGkXkd6NmrbyZrpclpO1K5a5p+2YI0QEf1VntZ6KY+mzTQ3OtDfeb8Muo
TB+rNaTmRTkWaBMC42JrH75/ocFJCci5Wc6idKteRwRGW7AB261/OuEyOrg7S21qFHcIoG5vuVvc
nEFwmSEOF/fWIZKQCEgZtjP2Q9arc4uAEfClrv5htE7jJfYhuEFk2/BGeCJ9UrToHcdha0loTrd8
uAExI6rhyYWi+LdIZmF4p8YVQNz0I4laU64XqLVpVRNiHcH0NANu0an/eU3C5XGsflcmKTbLoJie
rh0mdGndW4ZW6laURIquAscuP4DiRnMDZjKEL+Dw58nEunntK1o8kKk64NgiVAGI2pJy7UBgVEGk
nxbgp2m5rGBM/kFr1ZGnANU5n8D+dzAWEC0BuAsjXdCYNjOcsNyvk+mQOpwkUgsjf785frjxNA4n
evKaKARILxv2Mj+c1rbFIlXg1bFC3ewYDEpmfR02hUUinQJ7itC+aBxPRUgWfPvv20T94W5gBLqt
qjxdlsyXRPXUUm3jVm+aoSBVZXQx7TFGFCunzsCPHCKQZEg/IpWW1BDtEpCSrfCjz3BEPLpa/D4Y
WZwF/zkr/hqMmK6/khKj0R7NccdgTv4htULAatk8Mjqb9uPNSamIUOK3J4nax19Pkq+W9Gy2PAk2
3DlF1RGTBIJQNQpIor0wRfcWle0yIT77/R1/uiP+mXBxAPz15JW6u6mnkifjzkk3rqYKNpvRPMah
Ydk7RmNAdmIrCQlvJJ4h+L95/o8HzF9z/LLk9tb8eDzbPB9yDobRdMOCWSfY9VeOFfeWax5u9cd2
mMvIm3eh5qXvBvBm6q2XC2EtzZ+bjcaaP/k15GPo/iLzd26O/VFQO0KWwo/IznRIrm9e/c1a/85S
/pr6NeCXiyo+eitCUQZp2wQM1yzAx8Rd6nmYIim6prjG4UXlAE2HN4//oZ7295e3Xo72ecvcHx5b
XvwwacPIg4NHEsv9LDr7zgN0KBhLUf0lOugfl0RE3TcD+Pm0+X973XqJr8t9pW2qFQMYoQ7VEY1Q
Gfq522Hyo+WxDdolBXmXJ8+sDzH7zXdX373+S1jYXE71easw+5iJ7cAs02/bswEOqZKICvSWG+7W
RmHUHxfAZBmHn5tAF8CHjjcAx5DdE+ob76DZPwxL59RTddk2TNn8P0nJX4vCkA/yqjzsHxRjs4yW
M2pNTw4ESOVoHKyysHCmCRlPf4jTQJKDEAcuskax+M30aD9VZP5ZHi8nsaw+KuloMj9Io53+TLKM
LiqOtt6J8siKXuSKfhK1QnfGJXAUBhyjqFV0v8tf1YcQLggWi1kLKTvUEuCFCuY0Hn4YJuRJ3RHD
riNuw7h9D1oitLgkOBx+m6t89RG6cPKxoMqIox418jFaFSS7bP8ICsEa2dYZVXIfENjsrngQ+OKe
NTXoUMKj5ichmtOEg8vyGe086IiON19m7WYEFx8mLYKKjLsF1ouSvxCLEPRACa0zYU6tgwHjoyZD
wNA5YUPpo4zB1z44zu6PgJZSPBYJQs+kF2L5Uq8W9dohTGcra6/zuUDCZgHdHkKHHmWswWHjLuN4
QSdaCCqYtPpngeLHm0UP9xuqQg4yp9gRZvoJribLX/MHvZZb6BdANjRv4+V+421dnYI3nk70SnuD
W58bebkOe2hlh9Oy5ydDLCighXW+CXxW8AhC+qVb1z67ofSVOlMQL7SPVswqunNodJVRPk3T1Epp
n9N8OpYOF+y8uOBhVYV7lw6tJcT6KTkIKTT1T+PtLoSbV596JyVQgLmz4Bg3FIgEJdf+7JySwTOC
VUJsT4yIvVfOD14lvXCJ38UY6ag1HCy2C/bhqK4IMtO4ZVAT8dlQrrAAQfIYo5Ioz/2xiHQNTBtA
bAuucl0YyJLx3+dk0xeIUmDO6+gLP/reV+R+0LREXFGsjXfnA7HG73eyJY6vv3bizb5fKlscEG2a
eROovfL0Kzunnc6BWF3YN2nFsvTAYoArvoyyC6v8HkyQD306vdUyrpCDEMT9mJ73co4PQW+D9kcA
5E8gVwpieCxe6KK7euaDuuaQRdwIjRxAEURYy+4m3GREhtoY/gcqtIVAT2ygV9ZoR7Me+UBMYO72
UY1BQuN9LPgm+Plunf31+jvLru+2uB5O9DnRTWX7f2ceqbgRgYN3GcmbC0Ecub9EQdZLLGKuH1p1
vTHjuBH5HWQfaKqykjjz0ERCbtjlHiQKrqI3zxW512/PfYlB5OexlnVxEYsktSPqUeSm4W6cqu53
kU2ca/qb5NwW1+svD7Vf4g79dKxu95Z4WQwERR3CCdB36HABA5YpBnqEkkjvmRcwNeCaInl5woDP
apz4U2ydFHcSmsKsgcJhCT6GdCoG+CsCDwIkMQaB/IHear+/mz1EuN6GEYhb+d65Bl/gLh2re/IF
pzaKFAfoLEdrG1Mk6JNOVyFJGZHGvPu6P9Gh/r5Q7JcM+H4pHyfl++uCdwXNjhhjKKKO+9fel7GV
7B3Gwj7OipemnzopmAbqmNFVE81nOtBtIEUYfRyHQoTsTRQsG29W+/fX+mu1z2upMc8VZQHV0SDn
ZlJiCqmwckUjZyIEUxBLQQutze9Sspqx2wenjHN+Yg0JioWVWIYIAh0DSAtAdIDgcV0LmcQSyhtQ
UsL5a4Qxwta990KjMOKmIAc2femL8q9BY5iEVIOowMlsDlMQ6h8tNGhEwiuULkTrAHwP8dHE7ovr
CyUUyha2X1QYaDlyd9ogQP2hnT28BQ4uNVEBF+j3UeY/oCvc/YOANxRXrjgHgJJQx3fzb40r7lWE
PuhL4Q3iHoceDO/1+c3kfhfYflvpL3HeuXW9rfYaK339R+88sXTFEBxVFBAoQJ7tzt2j98bbdbnX
gEAYX0h0SD7AUkKtKk3LPMyhBSDWsBmV+bi03BBLZdClnIr20enCj0OyoqFz8zYbfZcc2S8xon45
Huv6yBnoZZkeGFSvutzOwIBXy2IV0p4606wpE2xnMWimbIpN3JszURWT89vkvYRhkt4cqrVIiJEP
Em1vYgTUsNDIhRcA7M8dIJDLZZKuYz4shCIaB8BukbsRsgRvzixZHIS/DeblSryeL1W5PzIYjIAR
JhVqD71P3B1FGELzmrLdmye+/QIvibFm16eqOvAFEGKbwHMBDYkkV8BxeW1zZPSw+sQDBG4F8rV9
esjdd5n5myTtu7P+98GgXa+3vTi1RiiGiesf4awAy9se3iZjH88T0YbALfhdYq6+uZRei6dV67FS
jYoHw2GuHaFcHiyUISE4shtxkOpih8BKqoRsIuS9J0hnIoT2u3vqp92rS4ZmGaqsKhYMWtbEXxNw
qetDXV9btyGaBtscRTXw18BXW+BbGg8DwfnePyL2MpA/pQdwseCETnZ9TXWMHQOiQwehzjgMt6mq
O5uRBC8RVl7r4ZZPCMlCcu5IZlNYZoQSV116xw9EvXcfWu1y279ZTNoPy9dQdcOkt2jruqy/ZLzH
w2NnnM6gICo/a+8GgK/QR7VCzlQu/qBFz+8cOd/s1s0nWeh2GD4KjOPHe7j/fn5AlJaeibABAhEK
SP/QFYAs1Cre7Hnjh09vqIYpwR+XTUkxXvb86tzSL835QUt6/Uc0K+ZdCDGj2UDG/0PGksUB2d+A
e3MuECIzHetijaBTXBHZTPYGjjiaQF+sACJTN0WQmVkGkyi0lYfG4ZvBRg9JmnumEGLA1wypxpUn
mfDRz4ivvZl2VayQl1Pjn9d5WUH2uTG10/3+pKqIik0GS1BdIS3yTXbBGmOGxwjVHjRNpttM2nBF
znFyKVgvAt9IIgZBEuu5jfMUClP2lKP+9/jP+CEUM1TT1CRdVi1dNV/WRdlS9cfBkp9DSgHCE/Pm
7dIdJjoqQdD6AAR+fufkFbLodgOqm+WOiJ8CFpws87GUJZFCbeljKluns/MGeFRfnRWgIm1yb/nT
K6pNnVRD2847Urz8TMcHgXTctcjcAE2STv6vYEf/vNHLlXuvV1JT33kj7toLGFN3j++qTqdtsQsQ
R2eO0Yp0iilxNYw1LBaXQwrk/XeYLe2HHOqfcWj/Hh5X+XKbN3fp+Z1EIMcoIKfrnmB2UeI8q14L
3Y5TilnscMBapvCzGGwzwRcG2It2SKKDut8GOgDP+glO7uOG+OiFvrfQlmzjxfr7QvgJrWWotAlN
U7IMRZZeVqpSHo35XmOlapk3oxg3yUrKQmyribCqVqa7MRkt9Ui0RPA8AcPewuPi9zHoP0Si/4zh
5cazt5J82x3Z/LhCERmh8v+BXgPIIgtyPSWhM6KXeKqOwLw7h8V5HC45BCawlOlP5JC3EUXHphfi
H3w44YNGrRwZprm7Xlz2byK7n8rWoEWoVEFwA7sjvSRs1/Wq2ZsaTc0RFRXV7RAR49wcKOheCAo1
YhcIs3bpjCCh8+ZUUX64mP959kvSdi2f1Vw/82yBw0UjUj57M3LU4BTGPc5sOME4WSXo9IMXYBT/
m6Xy16t/9w7+uhartXJtWQp1Ok8KTygGcjVCNeCy692i8OrQnxqDmEmdpI6Ht4yax5v3l3+6zSzJ
1EwaNrJq/+c2sxtpr7eeJvISHqQ37JQAfXH4uFBTZpMRYfxIyEgJgvVMuTj7CGx/DkalCgPgKthI
o37XwI48B8ZshGYh6jGDtjBVQRrUHdyidRYTlSuUYRx1wXntHsbKAP5tCgkW+CRqVsWy0LPxFLS2
Cyls2btHoSZ6FbB5KdtZQS5IciGI+twIXL+BgiOwgf7UCobfeGJIIEmJac41E56uqFx1y3gErwKW
er3AIgOVnwhtz3e7/Ce8KxNnKbIiW6apy6+Hkno/KHtVB3Asoc8ADbPxvcltik1zX7gseTBIMCrq
DI6dDZ7nvXN7uV9WrvMModpOpWANmBEhW2pW79JQ5acDyJIsmXCLDaVbrzX5/fP2mK9sBSguXFEh
ndGgKIF/Q5qVNqw+UCToxyMZ5m75C7jEPdw9W49EgE+GNxiVqAYCqYCW7t2g0+rU/gpNIUj6aDWu
HaENASINVQYM+hyq/VBmvgX1jDa1b447pNqJNlH/Uu6+kXn6pylOP7I0cfvNd/7kAiERdib8pY/5
w5UhTJLbkpeKCuI2XJqSK2/cmGAVwS+vI06Dq9OA46Pq++Ejf+6pPW3tQWaVOgW6HzcfjYUp1Qyi
wb0dfqey2DyqmMVQ0VwHxNYCfi5F4+t3XngJdIPCoJ3Z3XG9ozek44kZ1t4ZgQbPmCCKnZ9QJl2F
KyprU53B2uFUNFCo1Ft+XzCOWFwcSSMl6woLwFZJZLQvOCqopLXbvCzy36SmnLhpGyUCHyIJXEYh
/YrG59ebwhPA5f+GRpYs25qmWqZq2q+qNKu9rlTn+47vrWDOAMyoDOJOkCH3+3RGmYabj9YVWpy1
4QHYRIXlIvQw+HLMd7i8gsb+87mllI0zjZOuCoBny6dzANAQL/EalmehAFkQklj8VGG93nzMKFpQ
jCCyLXqtPPwM07JXFGEgt3ufTqrTI9+r7tkf58js7b07YDSCLhi7ghvdpQ7TP2Q2hgQ1mtOQolbl
m9jXsn9IeCFKa0gnqSag9G9Ewl8H67FeH6rbDZg3rjPfm0A7hIpODWVGcRxLAlgsqSlQeEgYUA9p
c0NjYbsPt6h1HfOJ0T0T9o4OwghRFNyFk5ywJXj2W2kLweejZ/iPBOPFSdvwv5Cic0fEJVdvQvWA
U3B0WbHUIX2iISqhtBd5Q7jhnAn08YWiynMVii4ZWE+KOxwSmyCYyZN9zjZQPQB8LTdY4BWDZZ3b
+oTHIOzm5GzNhypOecduA6esspgM9lCgdGu79wgh2SBm8wjwROUG5yk+ft5gcZjSghVIZO75bZ7d
AlH2gd96Qh6lhQIK+KUbyArI4084CuhpChq5+Tlr8tlRyJBv4D6ihEnzpk6+uH7bo2wO41D/RPJ3
wu9lExhkiT45D3CFZNUNtm0q1c8oZjvDNaTERIsHeUxo6nQu+GGQodFknUyEdjQ5E14avgdfADEd
Wsbob5Ieti+Qqlwk4tguJBWCI8eRck45JhoXh6o2rofCVkMiY9bjL1zABHWQej746Z1P+buh/N3u
U+cO5dicw5ivkON1Lg8KGxD8GAPI+SUnzB4DBFF0b8BhGu6Mo43Eh/RNA1FPoTREiXT/IQcLVJTZ
KfSJ2NdAdLNOky94G5B0UNfKqQjgKaxWWU+4duYUmsV24XpE9dFjs1ANRpUYJDC/scFficB/N2AU
2wjV2V2ME0I8D4k7UC5uMZL9k4/AfzMSjgoot4fdalEj73MeYp7CUkS33M28EZXWLtNx81odtCc5
Ils+/zDPi84uQC5yYiLrjl4pUtGCHaiWcIdEAw0Rwkt7dKPfxOvyGFhHUBOdASicuCN0frjHBAdS
Q76YGTu5LYip7vWTD3Ma3QMOdmqRRjizEmAVC4SlwfXyatq1dzmEEtYimI4iNcL7HbxOT4O1dHE7
Lb/0OEB6zpJK46p2P6WqK+887eSRXaKn/yFBl9uIQsQDGgCsCmBU3rLmDfI7z1XZMBQdVTUsMPTB
8s0rhwC6aWmsaALJ+O/E6Sc/4ujTVHU0dMq7Ww8/NN9//jGcC5J9886Ysw3POo5qIE8x5zFyDx/Q
0h1GNEYl94A1rErC0Aolr+zhII6uy8PXJgfhFK6Huw/LkV3atVjYWG5XHOrffyIjNuZvgS1BL4JA
eOBN4bEYn6sCJg6JhkA5dxHsPQzh1OlxFFFfQzkQbaGbu02nh/zj1kMflw8jnCYznOi6f9whskLQ
DfOPay/xdyhzUJmKpqiKXOpQuyaI42FOlNuWe+NajucdnFRsJ9WEpOEH8hUf1UA0glAtT6zI4FIS
3kh3oqU7XOkWlN49fhMXeIw8Q1nxzsanybnkqA+n/jY8HWJ0UWOH5ba/UH3HG0EIYKDkK9i20BCd
RBEO731syOhjUj3+NOghXNLyA6IVhRd6becRo1ZnZxp4oJGtfroeWLUjjNwfE16IOxXsK42qoJn4
VXxGRBYOpbVNV1MUboXlBoSauWPAGkRSpe9TqOW2lRLBM/RoWvvKpJkon0/3IpDu549LXEYPj6JE
ovG6puGsbATXoWTasECm3P9YBOFV93uOpf2QY5Hnf/fYJUvSzJfcwdwZO8VoncE5deczeiEj1Vt1
lbDyH9ExvXJicYSGz/ZtTJuPYJapwrgbQ89DhkNVICcYfvmXidmt0mNepbxJDFHl9zGqIgp9qZr8
PUbrpT9UHdf35qowxmNshJtilQsXKbtTButhBRYAQwPO3UvSihYWpF9HwQPriJOkhD36Hp6p1D52
H+NmcViq8e8j+y4//WdkhmJYmmZbJqDaf5P6x+Z5WO3PVATnR/TF9LbZboarfJOVM6Nn+OvgCMZ8
k8nxLgHR1rn8sSOla0ZVdujbwaE/j5/htX8uLt1l+IRrY7hloPvHP898tXx09GSdGp3yY3x128PN
DE5ZrIf26FTYmDtLqRE10QORzOpNOveN5f7tnV5ygtu9qU+HwxqcY9rCYJ3ZHsmi3izCnCo/xAes
GgA9tvfddfeCJa3gQW08260DlKb26bogAd8OrPwUaxNA4IWcnfNH2+zc0hOSM/W7wFEUIv4dLvVL
g/RFsCXA+L4sDnPTUg43szkNWwiHjPZRZ+tLmocQJxsQ1KMW3Zct73/1VHQMNVPWLEuSXqPV06M6
SYfV+gQ9BPx06XFR0CSbGTG6uM6z8T6qoH5678qhP9QPdV1XKIPKqo7w6GslvL7PV+tjSz0OFSTC
9h/C1he2n8DOCpjWp5ACWII20DqkE54dYjcCCqXbZTIQVBFasvO3cpI/YNj/HpP9CiO+m/fjo9pp
RxgkkruJEdh2CMpvHI4m+Yjscmn8vut+SA11U9ElWzNkW5SGX1aoIlVrVZVvB4qUFOKF3MSa1C8b
xLeo5a+yYtdOt3GOOaC4IPMEVIDjme+kV/9bzxODMAnQZY3Kwzd886/g/GSTs27X9YHXfiQTUWze
eKI/fa7wPQZ/owECQZ3wMZEr765ne7dpqDVKcTgWp7rbleX2vVRc2KbolMXlbXAXDlF2eu/8Plsy
fIL/bBG0iyCzsjkUE0bcS7v5apatazW/CPD5urfNrdk6J9pNTyijy2mZHT+3Y72wB4/xJpl3qvFt
Yqar0ZMiRY8Q5Uz+hzTWnxIfDL1NfHnKzZTrASWKr9Viy8+gijmrR6qoru4/5rMbwTfuKfjROBLu
7Ervjig4KXr3BFEfDTWSEsqvnrpG2sQKHz2k3acmj0ch7+Tv0IEU8bzXjHbFfOOsl/xijo/BZbjr
SNBxSf7uwbNAVm/KIPzWZ9W7FodOvbR7RH9lB/vPeIue+SYmT6rGB3IT0WFP4HaGz84ZTUoU44Nz
m4A/wroD++xk86UhbwbqTute/ljJM2+590mrX+Wn/NyvPi6j5+SRWLM9gJsJnvBAudW+MbNm5UDh
prQ7eqzh1Vv521HVrsfAzxOMY0hTNAoBMHhiPW4NlBUmxMf4GemfyBfkW3ik++z5+ZzQ+9cyMz3l
1/RZSL3T2Ewvmdlu9fViPqxGUs8iCxvcO2Vx+7Q7+L7YX0pP7ZeDY3wctFKlq38aplumgccDu6uO
1j4MS/zv2udwE1XBObvgqHHo7JMD6H7aJNnmax1VST3UEuwIhkb+59TWC6guetEimwI04VfZqvtc
UGT29tyrCJqDSTjEfKg2VnjZDehdC4kODQV2fBgp/fcC3pILwUR3puzrSMPYwbxrJY8/YkbmPZpf
EarsaM7bcKl3/G3k5ds1dbdtcuyjMeOfQhn/hAf0wMdQXKKdNWbs2bZ78PajJjRYP1nV3fXnLee+
eOSBNT137uOKuMy5hPvZU3Iu3U2ff9mI5tRLq+Ucx5bqnPv22Gyr43Vb75yDwBrSlt6kWC+0+mUH
mtFquRqWN4RSjqzIPmYwlk6SicwOM7UL5oHZ23Z5r0mZyhRr4COlFcHOOtQKGSHVY3BNr6lVoFKT
n5Iqs/MmfCRK1whvbQu8GDlStOmf2weWnFfGav84WeEr4m2HUuPoK1TAmu4qWi9X7ecnws1HT8ss
nFdwGlol92QbktsdJWd3dRT4biQPPd5o/lVPD6OmXUZ6F4nuQJusP42B5S2vWLZQFiqvTrmgFIJH
X/uES7HRw8jM6u16dtfo0Hw55JeinqghpIFVqsXABBEEja1U7T2CMiPQ1Qat0RwBFSpdf5rigL3k
cCMRwmKT7pRjVGDHm/G83yBNcmifI+vr9Nka8pef+XNUfyqIJJEJdTH02yUgP3QkMftyt4oFZunk
UTQN7K4USH3mBgJtz+wexjDAtMHON7MGKljfHh5DBcOo1Bho/aYwL44xaAq5Vy6UGFLFKdUibapM
m3A+XSfboerug7WrOC0i581QToyUf/tSvEHcqAlZPohNnBcV3ZThA9lrZaquEJ+2fRpSoVLwkaQp
3+IZ3l1eUgXBIPfuXcB7dcuZozCKKBFR8CrUoW8wCV9MsYpgZ1dBd+XrMq0p1+I0ogoF6Rvefl/m
cJOX3eNy5xsQIYJbcm4bG++S1dPrmA9+GNs9e2aGZmazbunkbJd4rYjYychaOey4neTQ8+PukNpK
ezc796rOtj+PDuR6qHoLPz9mtubT8hr7LoQRJV7Njm2TY8ZdaWgqHJb12OqfF8r0sjRSs8cInzkr
YfIo1sMtXS+e2wj9vNPknFxgmFEg4FsNm4L3UiE5FEofQdlVbHIPbLqnzr6w+kLzwsrV4pHeqUY2
41OAbNkxOrT13mpAR3CmDR5s0KHc03tNvD4IBZhC50qmHnFw9fzCduUvsEyRjMP49zjEsMEKSphP
1/G1dJ4LhnXOGgn6+D62IR1T7R7UZE8gMWn58htT5oSmaB3w/nbjrCleUkuNVwNyp4DV4Tno3LJR
cFUCF3t2z2PmhGfa2ZFiaQNq6Dg2UlChsCXLJceytHHnfMxp6+uORc5tiWETfJVs4z+nh8RCE/0y
mQuFCr7V+Y+OlF214KFWpHQadJrhpYa7yM6P0bZQe3fJedBzdrWowVEQcQq3HjL9iN4YUyRw7g70
DEgyU23KZHWxfuQ4Hpp8ZPwz/TOKpV3rS8OwqNCmvPzdGRt9pHk9pA27ygIq/VLI73y0sisplp5f
o3W4y89+FZTD1tcpWBUfgikIygk4CKW1DK+JgHfDK3gcroePFG2Btbdye/PiubgMVWo8Nye2inrI
uJW4GmrIAedKe9O9+kpQYgvJHfDVOjp9V2XaUNpfHIe75bbTVxZVyqFp957DxwJ884q+LXbTiZ1z
6jArkrNp34d/qI+iUQ28+DS2Iyi3OEgwdRdM0bpnYHin/oUfeMyUBWF5iEJOfG3Lvkke0/SltCmO
jEL2fV53dOP96zELdNs/BfykO4Kr9sDC34kO/gXgsfT5DG/oDuHn91gg+n+Yse9s3VU3ns46gNKW
nry1W/ZO/cOSV7ssLilMMqoY3Vs4RSsH/Tcp3wl5obGdnJAMQ1LTVz6V4r64Lq6jeVv/o6TG+Lws
e7dwEx/RyjNDtmYkxVL6GK96ZWj3Se2yy0EcaFd+9HpMhFCPSTcp2vetHpbWvC1jsTtSToraBS+k
Dlb987IZ3zJkepbDcWuKHYbMuu6jfRwrbbXYpY/hLUZ6tr0NYE5dkg1aLBIhBMLQ90WV2JHMHa7l
+zFkwqmRbPOyduuEq43aVaIOpN4l0guCfXmqdE+RXdhfm8yclt3LQuqaA9vbLZu2lF7/aG0RxxWH
xCyk/NSxB+eMuLXG+2LJC7Cgylk9XrGAp9ZwnpehkgmXJxJtdSx7+/ax4OZbXgQajxV9DtYRSR6x
pOFf2LyzVl/+vJFEzvGrQgKJqtl4Q6F2P75SeRycxrwzPjiR+aVziCZbHMkH99G23xpY4S1YB2pX
aj+Lw2SePTs75Byp02Y0U56a35QueXRyGBFaj5r42T0DF8S8d/B76PwdGP+bWxI4q5YCI1FRZYok
/6b3h21Fe0q1b0Oje43PgzrTkBwbsE2RYmVlSYEe3kv3mpsDuagWrD5W63P6+yC079bxL6N4zXCv
O2vzuM8ZxfXkbYp5d/1RdZ8RBrz4JR87VV5nNXobhH6h3L4Rf50yixjtQtXmPt76Tb4r9E9CWx9K
HYauRr8ORB64yh+sIyUSRiOXyI7wSw1ULPTQN/aapM6RV5yWxSYF01ccEylC/z3ezPbskTKzI8qo
g2cs/tZqpGWInJXDdeceWgHx59059c98u337/kkWwY8YGHRK9iMrt6NtjiFT8BijYpEg0YawU2ZF
l7iKWtHJv4zsT3IA/p/9WX6tc97tY9+jAv8YlVOSlg5hZbwOS3eflMGm04TUHyLiEMKsJ6rwh87R
lyabSPtEDP1M1wI7MIp1tOAXXKxqJA3l1OQQrrAzGhnpddHKuCKVgl/mhZnbvXN/nqzbz0hUjlaJ
1YHpB5UxtmIwRBck3OUuztABfILAQHf+yjmKAl8h+zXzeAvNRAQ3rfwZEsxofS7dpOrxkVCVqUKj
k1PAlUO72/LVyIhNWstm55oy8uSZ3Nvz7m6AlCLApZBTldKqHNbphiIK5slr586FfE9useYbMXpt
6TZoYhXy6y2ykq2vZ9tYDkWkdW5fiYKOEcXZDQnH3OcazRArC6qA29y7dMQH2iU0OREJWPfxwWkf
caR9oDDDZ9t1N4nSFnW9JrB4Ua2jh8ipBfsYxWd/k6BJluS080UggCJ2uhLaNVQ9q/gYXsMSYtoH
juudVqy7646Qq2p5z4IeSG2696k5ILy1huvFdnzv1FRB6c3KxNvN8thv8Hg/5XbwCG/L8/I41Kdl
uBuouKLRSbcDBP7L/yHszJYTR7ot/EREaBa61Swxz5gbwoARoxAChKSnP1/6v2gX5VNER0cPLtsa
ksy9115Dnxi08e3zMd31jUp4f2eEFbJcOg+n7lz7T8W+jc8fy3ml2EX30t9vtHbJ/r7syn2osZfe
raeF1zfYk/prY60xNsfaU2KbeGmsLV291ftSKpCtHUb6sPTL3n62i0gL8605g7qWioERHGcZaHRP
swkeIizaBTBFLCyx64eYEw6zw39vGb/AROxbP65LXPcPbEJ5PjXZ2MsFOv8E0lgb0NlPPHO4h7p7
7Ow7RpQEjMm6w/UemrkYgS/bRrvqPdonPovazOqzOUf62OrfZm9J0G+v7gU0LaSyWi6vXJ06WnZk
l8wjnHL515zhQcp11itgkdDgC18iraAZYYXYWY4AdQPcsWFQpKy6E81k5eNx9wb+/OWd6hKCW8x3
FJA9dv0/n136aB6ta7IUfDEtvtmCInbBUvUaJF6Bx9Hw66tEe2t5dYx3IL5NoYerIPGMLjOpWRX8
+03+wmz582peaFha0ryWVxWeZhW4YmzWyfoEfQ96+mq8Gw2HzwZqqOOEkm6YIFlymHiPcFoZEiID
/EVSq5iaHOpg511GVBd7uI1WZDGoIciSyOE3QL35CxaLJ5mq6k1FILLfyv8f6+6xLPZq9sRLygCa
M0ffc1rMFXlcQIKyG433pZOQ20GEHjzByOrSi+wZ9+ZLV5L9WvZKMiB1TKWkAzhefqBWTWgQsJ/J
POi9XvcZQVQo+fBAgDzYk/i8WbZiRqaM0Sx3Q7LYhnhxjPk6VxLTWCJAbuSAWf1dhxnKfnx+s1jM
X0DAnzf8raX4ccP7i5U9rIzFIo+go0gkDJBYAAcFq+pL2MI6dQv+KiDiRe88gIsCyhf1IrUVHS9A
hZJADC3na+nPZjjh+WC2ARoX2kMMpetgBmZrxu0gSFcBRwIJvM7EYHwVZ84uiSjst9bB3mhvifba
3/MWFt1/r/GblPvjrg5341ibKXc11QKRwfCdvUDO4ZUR62Wwty+db3kC/TB72rC/LlDDN5lX249R
7CmKi/1OLLXw3srcHTI1s49W+52P29uLfNnjqvqUNx53LhLWw9Oxet8QLK64DS74hA3uSps0PxtH
B+JAC2eNr3U5JLb7WxiQ2WbMoPPsnDfYZXIWbulxnK2wV7PewMTa30eEeJaGaTEc0mEwv1zmtbnD
PPOykwSNCZKE4AE1PLx6x1yify+QbY7HURREVzdYjkSuQj2NJwTU0zdhHIiU9N2D+2X75YpUMpia
MmFM2quSo85v+uWi6vVkfvRwS+9AhUWrI95qFFiIJfv4JWk+TWhfD2AotPDnOOFB/rTP7qnzzuXg
F1osV4O817CaELytb6nUj7V2vOyb++a9qCfI/SWIWooHnQHy1eoxOIZaDP+iNR6fBRpW2suI1n2C
F4Yptrf2qfZIS8riCQ0mkACpfQgE6XUobt8NXpRfPxL/Xeb3GPXHZR4IhGsmKpcJFRsUGuouvvpF
BsnQhdLf9rqJ8yl36kVGCKaju/8+BXgrfyH4DJskQxZkfRFW9XIoKec0xZ1AgTe+aJGQPb98zqdT
7KtcrJ1RVp2cs62IqGJcxAXT4YGlyM2HiCpyqwW5Qyap1z22rt0FX1LIGmqIDNMefiOouvvtyp/p
nb7liSME0qj9/OgfALVsE6cVEE/yCCGmMSIPsKStGxSV3O2BsA7vipzWNsh7rOxPwvomWXzpsUGN
yi8C+0wbOfYhNnCPE09lC6Hx38/lF0XQn4/l5XS86eYhu+cqG1XdmwpCR0keOHhyD/JRaetdaKeU
XG3iarqfgqO890PB6vz3VfwyQucqZOa/qqYzQzcEs+3H2rjIVXlqprd6coLOzxgBGTfDTmUqchxq
Fae0Bdnk9BNRX/dmcD+sjoQG1nRw3GZMR/bJZ97FkhwcR4QWo6W+hVfzzdH860ViPGRCJhMk5dcm
0jilV+t8zCvUQ9MqhknUhBrjoVupKjgxGrnUgKXR8LQK8iy4+WsV6d+VR5cgqfE/QXeoqyeH8Lye
iOMWF7V37/JvIgIL/McFvtTSlVk+lWvKBU6bkN3SHBcIoTTrRUEWrr/qlkjGE4cgKTYaCfSQNnD7
+feb/G2w+Mc1vGzWRnnYpWYOk1kIzFxBL2V7XIwhCUZ9o903Rh8fH1hLQ5wkodR+0038eqKZEgtJ
QmQk669jzevVeDTkZkJgIoYHuhi593qr8V5kn9h9bTPEO3kWCUL1x3eeTfzsEYjrDmQkuaNRSrSN
yKz99xP5nmL+iT3gwcCcG5kopEzrm5rxY21XqaIvFblRTrQBGvewwfkABmsXtFtE960N2jyM9uwM
o2+qnKs97H9pcFnFa6o9Yjm8o13r6DrebYm/GGpxYTI1umk12Xv/KtPlwwUN7bJkQ1ac7XzxYHBz
9LCWpDhfYk75dUIeP8LaHXD80rm5GV0XdLuWkxHtbbeesAM2nztPeWOi+a1V/uuB/biuly3p+kyO
DQTj5UQ4OsA89O7+vqtidKDhnlwQ5oaPfMec6eHR0xyN6AOma24SnzGYld1sTKh5IOHBuAwMHvU5
2KFsBeMOdE+FaKTHjFCwSE8c1oQ3G589bjkW5tRlXPkAAwBS1VoPGuRKXZl+MwHy786zdwG1ufhn
X2llQdXaDNLgFBA83D0wlSOMPcz9fy+bb/nYv57Ci3Lj1szMLL3BK2cGa3euoghDHzYSbL7arZjg
Vg5mHsD2vBgb5tUCDiIW+KSyw0sGsrG/RGlMCp+4IdCIkrVkQUavSEKGJQmDisOF9/jvy5aV3+r5
n6vqZSu/yyczNR6sqqx9I47ZAGYiQdpL3bx3ZnVfscxgxhdo9KdVTKQgvFrhhVpigQAB0SNS135M
eHMDsqVKvFtuXKfC3V8YeZbh4uJJcTIkK2OUwU+sJvWKBF2/WPHu8dvAms45T5rjsTVMOgxhoDDn
ng61rXLJGffu1D9IOVy874MTZDKyJUi6J5MKeMfqI1ujbgMjhotMu2f44vFpIVF4+B2e/YebxTec
/OXJfrT0FJdxgYBpPRH8RgKKHj1JsJZ5yvlbj1H914eqGQYsCYy0/odv/thDiuwpP0wT18Hcpd5U
thd7Wg1akGpBgPC5hHw53PlNXbjgwSaORJU3pkU6O3aA3dLkKtvkCO3pdvpb1E5dB76hYO6x9Q3e
vH/13aW+AL6V1rgsy+tVHADzFm/Ie0DDI0NODnsKsKa9MraU7WMZqvKOrPG4tnuWTwgKn9Yo6uMI
4syGZJLEY6ErucOs7i0k0FkqkgOmbMjm4U8I95NO5x5JOKveOpjmDk3PcIcYdCetsk2tMB5jbtIO
PrpypxF/NpnipwO8V2Ks0Wf3rdeNR9CJwwHDrEP4SfmL4h01neBa1h5moGx7xlKcUc/VNtQ4ydx9
il+Aegmu9wg7GeK7//3Yvu3G//q0//eC5RcKlna+Xur8jrlii7qYBBZYweNTw01O0I3P0IiZOa2G
43ExG8K3XwnC3nWhprDxKeX7/a7nyJ1iccH5LYu3RLFnhCaP1KNNn3vAYvl5563H2GC33hy4xm9w
xU+DoZequpKPz+tJOYm3faTRElvVd/EotC6wV3rwwxe98VhujQXjGxyoE/mNYWEP62GAh4CvWfYe
6z8CsuFMZ7Udh/HJwU5i2kEZgnwExzpo8weDWoHBlfNmtaIB+KUrMIldwKueKQRN5p+F53OXNLM8
RSJDx4t1Ilh/wFpEpoAQNyDqlUofPjb71pzwciRZGqlJc8aV7MFYnMLWOPlyeIwXJhxvgBfqz53X
ApOF8E16Nt8nvJn3fuooK8uFk8INlYKawz/vZK3mI1JL+VAUbqgyhT+KsYJ3JQINqY07ybiO0m0g
UlecISiOv2OLvzpfQmjEYUAe5br93ZigFhU8rpODINqZSmjaCUuEyC88sFRMMRQ2WPRc/g7PHwtu
+I2bPbg4rzPy5i+RgEmSEA6HeE3IdsrGJ/JRQd35sdyZPTu5aIa9GyJs4W1c+1gX+/zIANvRmB/r
G+7D/ahwjSAbC84x5Kzxihxc2Cl7mCknrI3Fr26wGVPasHiFC+DMog4qIEvXTgDZvHRFMoBhhyI/
uXT6Zw7oj21mBzgiu2t0xq43m8lO5SIXwts+4VqLQOWX4VDMdwBlMftnj1fcgCmi3YdCRfXrso1g
FKlDsRRvt+BuUzgJTUDQyiXoEIEwHwuALwjXlT114hqACHJzii/2ibpnT6bnR27PMNUl/+MT2AzO
MxsEb1Aktkw+mQL4SHa5kYTnd4chmPE3hL29KzRHYrLc4Nzl4lyHy4wh3n9vXyxrMnnRIbO3+IJW
2ABUbHJg4qHccD1Qqa2YKHBpGMJvVBtzwsQ133TFvx/WP5b/y2F9OR0vRzmRKLXsTgVaItaiqAaF
2zhGmEhIWAqM0nm6nzErGcec1Hmz9/3aMvz8DL6cGOpZqY/5leRG8WSeNlISycHEDUPdknYlQlXQ
w9eYlplCxp2ESI0nby7hG2R83X6boK3/44Vq2kvndLGeuKeZJeVE4qKOEp6ZQADeffmJXOb5GFYe
4R3KtI5WJx/1R8M54LLzEBrjBkfugQG6ky2denjD8MW2FrMkH3CY4EOwH8OmX667MWR7CXCv7sQG
n8ppjsPEJF1kHXgfsA0c3HI2Te80//ex8is01LTMJliVqUBgfHm0hyKpsCigG2tVqESanVSYlLmo
QmQh+4OZFnUWJttBRH/GrvyVmMJQWsghHn4bn4JufB/EXa6YCacI0Qnfd4y69ssW/OMa1Zejr1he
D9ryLK5xDxlRauujPUBfiWrkHn6N/QWzKk6V1nTAuYvIh/pxigSos0IiE18cIPyvums6h7OnIDTT
g1mh+x9k7oG7jcI3x933tfy1Tv57nurLOsn1s2LeTlzr/hAKK58FBsjROIJ+s58E9ZAgcmGl+7/m
7VMcuIPDu4+LIWY7/7qGlw77fDRyzOa5BpHMBGROq38CM2fy8/0+VysIZL0VRrZMeYqA83XvaHHe
rhFPCYe9vU0nzjq9QXNpF04ZzwpPaHCVpR939RQqB/DAubA/2Npy50714MB8eIcTfLtvvd6FhTgV
gTyJ9ob20uSdyqqRaSldce6Ko0sUepBmee37IWLimydyS+uoGMliN+LIIJGwB3sgskHQUFdhoTez
PmfAhuiFgc0/uyJKm/3XGaCJmh+7c5Eef/ddBzy9TaEBvghnmKBIDna27o/G9nr3Pj/ZXKk33pQV
v/D/oVbLugQKqSngwy/b6v6J6YZ54RWJIU7hP7amTfCxjTcFM5xwzHAChyrEPxRENkgsLD8Ylabf
RzOJ0AUpadwQRlXOQKWnONqbO5No799bgyGW6l8v4Mc1vmwNxV2+J1f1UNFlAxTJ8dHEp+Iyrf3F
2fPt4VVFgx31VotFY724sWrEDI+9Lg/ZJk6tfikF5SFuHxBM3UU0GuqhOSFkcYj58MAtc0+NNoNs
kvhguRFT6zdYlyz/1mf894x16WXbMPf7UpOko/gY6OgFgXDDhm9MphW2q6bwY8SB9RDe4JaISFlZ
827kMZGXI6oi6RjK8xzscE6VSb4eHwuBNAoV+ymaHrdTiLW0F4uCrfK2JRgeASZRDmR1ivmgOoMu
ODmz5zf33aGVus+Hp3akXmAY/L4mSRNeSToe9UPp3JBL249sIKmkzKN8Desz+egXhZVYknBDJLsN
MWySxypx43aTjRYRozbbJqON6T5h9V1p2bVhQ8Uv8Ga5d6hZcAKZPpZULozp/r0oTFGu//+LggXM
13/0mUpSXZ6ywUOdouk07Z3QcXfYbZcD8rutnMxL4Yow9mE1udFQ2I/1NXtJM71tLGbWkvsmqhu7
RYDurzxENBzcEHNQ3sejbIKR2GgLOpv4lL/2ftW689agQ4Emhe5W1EDCClobvl0rvx6DP9fKy5a5
S5AJ3JfcFo8s909mWMlAEJgVIDsoRKFYrxt3BxnvEk5S0zkRBpitzdK/89bmNTHLBG1y46vq5I3P
A26eml4sAGJlg7VKNS2scUrK2bvhtoWiHC8nGDYK5ayI6XqsqUjDNeLF55POBzNe2ClkkJtOtem3
A0+PPyYM+ZLRiLLWo76pBzO+az4LstZaGvWtDuQ4tjyNbWJ9B8msRRR9RSUrAuePbejGGHPK2yYV
ElYoHUr3UUqSsD2DrYe/InzCsP4iVa+yc9r+BEd6FY4o491JOOIcy96Uld9d01/LCD+EpqJysv9P
qP5jGR2v99ujFDCsFOxp4y7TBJfA8nvEEk93THZFTKpEZ8VYtDg7wm7i5EYohku70p2vb2tupcmT
E/LL7Azjgzz2xGVCSp76B5+fCxslo91uzJJyB/Vm2hhXO59x9eDov8W05W+n8pf7US0IbE2VoTzy
+pcukUyPfVo2qgfuIBy5Or6HV6i+wQ55hpOOTR/TKhSRsO+rOkTtoV5dY9Dh5BUcB46uRdamt/FW
YPLrkkMYmS9KwIQJyw5fyjssxdpXYPIA1zQJUdDcL3onPnMHiDmAY/gcmDjGr2sRe01n2kejp0Wo
Yi2nmJmecJMQ9RrF8jRLg+Xa2kKx7LELWQOSsMfX/hL5OtXztCkohoLKWjvqAKDTOfoNF/biaZH4
sJPfig6VX/Zo8ilQ05gyRlnW99d/rINlrj8l3IcfSLz072tH4Q4PnMcmWlzHhJYPKVQRBR46haCm
kfxArj5WaTBZLii0/Lpn9lSGclJwZ8/YETHP//NhmNFHEqVFtk+lw6Y0ga0T90qc7MPJNYcUgZVb
9oCgatrKYrZ04TKnszIUwgkmXGvFufeFvFliOj9FtuysrsFYc5bYH9J2tDLJfkIvGNf+Y3qlYb73
69bOVyukB2q4O4juqDMGxFricXulTvKWubtWc9jFjaElYfdcMnsxgqcjxZwNyLhIuH58LPtpyPDq
kLJP3vyGc5/t1pfEL3rKw30MTZwKtbCRuUcPd6B+1fug5K7c2xzEEq9cyDyRBWe3X4TCb+kKXp1+
pmEFMJVG6snDE8u+3LySuD9Iy3Blv03QTGQ5jjaXCOK1unJuF/TCeCGuu1fS054krMVFcBqoX4eO
IjKyn+ADkYL2wTEJFOVHQ4aucG6A0LbGWVckjSHJ96WguRCAz0b/QPHCNXRLzdN2zmnnERN23jbB
9gKpe2etV15OK/7k257Cb7aU7WbpPZxLi24ngOqemw51aukaOne79z9z7+lTeSb0ws2hyDHgz24b
LWm4/OJH2BpTNBbwFX6cNisDTxuhSYbIvHchFQf6JsUchzjf3LubrorLfeYItwl8AXpqoA+wMxxI
QzjXpluPrkztYH1XbuV/it4XJN8hxmMNXYO/N0ifxyjL3x1G5i/lu4biUbB7FEUz/tIfnq10vyuN
O1MXvfeM9TUb4GK6GRmzs5v4Jsd9ztYID4ZUF3lnX3laAY7iwZElcxCWyQaVo2ybyNgJx6jhEzYm
BtlsC5j/gRXrBmGQhafTwsbCt4mC3t0iylEx+2iFwFOsLaAokdt3HRJWzouhFeTg4uFO/11N/MYD
+3Gr5muJVijPu1rlzbsogjdWixoe6KvCfQt7A8FcLFnUQECk4FV+OjyPzSD9VNmcOKOmZEdibTCV
+/++Jv2XCodJHL0+diDkPpovpblcNCRlV6p3TDgNoDiTrWcBl9XHyIRhhL/qMUhymtG4Q+Dzahl9
3UC2CphqIhb2DviDOSHLNOklrtMWANZdoOnBnuV6bgF3d6hl/n3FvwHqmmKhk1RMRYW/8NIp3fbV
zrxdznfoHaeoGeC70XTTTRmlrsC0liBp+/ZuKuZb+04WZkxQjn3FFbG6yfzgpY7h0Qi5SrzVVgJd
fMdY+yXURYcLg6GjwZK2jNdNnvwbidH4EmVEzxg8ZMyBlK1wm9C8HcszbxFGlraS8VNBUSFiS5ft
B2AuY6pndEFvhtT13Qz6F0Thjyt6eceKVKiHk2XdJo0WrhUwq02NOpaOIGdPvsTL6BhI+DJs6XKz
ClAO1m3ZPc4fVFmTNy/vly4Ls0vl25NH0hVZXOqPE7Bc7pa3snG+oVkQul5EtmcPk3mUa5M9Lyoo
LTeFp1wT19p0djPkeSKkQo+1UIJnfI4EP1j22gnUqje1vvLLU9IlGEymJUGHgav256UlT1UvUuuW
Tx7xhSOQesX0r4u6tYyabrXRRplumws1sPj9eSfxHy3kZmPdeNOH/kbP/OMyXp6Qer8rSASe+aS4
RvNiXHPEB8hh0Aq2klNX8/R1ujF9a6Y5FjS6fkX/FV6Dy+TcufPpI3eqOHwHuDcDOOnqjkne08US
Q55KqEiiYpAv9iPK3cMB+UsZJH4OXmcw80PZEf37ZYtl9VIl/nEnYuv58a6Ph7NyvltlTkdqgHmb
XkDdGvz7d/zG1/njl7zsBqbeKKRjwuM6zZt0aAqfs9gIbhWI5b516+A3msocEQVx1wFh9/fwTt9+
gp3fvh3bx00eZx0Ubt0D84kN8vp3Uovv3ehfD+GlVC6KQ3qsGvd8kpV+8+QawTE8Uen0DxExsZnT
KcFPz3FxwcXerbvP9Y7J9t2rzs5j7z57eecNFPNNyvnX9bzsBZfn9WacdlyPhU4u8TRYFl3VTXvG
R90lrcxcPJhZoKNwgAxxdWn4/35fv8EUsPOabAJwhoQR5J+LoilLh1LRcz5lW4S+Yeo3ug3JySWE
fDP4Xhf3Nkp8A7OTw7vPt2hqX+9cVnGmEwwPjcPuz9+cNslkySTjStOLPbsKtkHBYPOxCc0ltAha
jYRJSfZZtVXv6KcdbfjusJV/vYT/jCW+H86PT0SVng/3Q4WxhBGAgLVLGh4/bcE5bysoZDGieSfU
/6Xh+Olk8e2Q9vMXNouqcRNOFtUA7X0sfM3Nu5A+I8xbmYERVg2H8k/DUdV9t9Le3ewLoHYwGkcl
X8rXyd2vvHqsXRyQ9c7hgrqmHBooV7Iuu3qDsY8VNbtgO8gqqDrfAGO/QTgmHEdDmM8aNF8v23ou
NSwe0SWdUNsgDYAuqxINgifX4+IsI+WAqhEiHY225u7cvPCNg6djuXVoXQjYQMe52xzglzAjTOKD
Fpnlughz6Wh/8ee/vrKwj34bY7cPBm+T5ypxlaafXdr5bmOU7b0WKfVKLYPzqWMQfmNNb1dG/quT
o12obQ+NL6K1sLDSbk7YpEDB6ebfnzb9l/eP0ZuscNQKaNl8wa92V+Ooq4djOlFH8PMgvwjHL0OK
z3W0y10+/3c3F9WQLDPjkYSLoczLWkifq6ozrsE4K5KmnfriPp5ioCPXzBER6JDSAzi3rtyH3F/i
yfFsRh/PAkMlGgoDnmSH1ijcWtEW0PPNHf1ySltUD6ZGki4qGUusuh8rGuazUSekWk0yCysE+4wL
hHDOLtoqxPGjs1vS7oXV0TvD7NHsM6sKXS//kjsq9NObY5KhstFpejFx2JyXQhK8x7GsfcIMK7TQ
szc8SXOad1tSPECCvNPYGKsnrjP6wS0uzhNW8KxAQXLBVil8zEqUbasc84Llm3VrfNO4/9yvoLdo
WlP4Juuy/v1uf9zpszT0/ATReyL7iBuaBIGPH19HqN64fESpX/o3VD58LTR9bPcCg716eWBIZzj3
qB4XO4boaQk8CtMIp64VWG8T7TkDLzwudl/Hbj4+hlmEnwiz8S8lBhWO8h6GfiW2k+39SB8/46Kd
XILi5l7lUAa80Zzs49ZJOsY6D5dH1zjCMjuGjfVpjYpXbfEu8GimYMG0RrWvX4dbcOoBDVbN9h1o
tE3YrxwSdH+xM8RsqSd1DBxSsSwR/12jXQZHkNxj6SmZj3r+MihQeKrcjUYV2Cp4K/hpocRYRs/a
eRD5IDs3hvThscPA8TA6L6SLI1NL4liwtE8ln6ZlR23zB9lnkwQv78skHe/Wmnv/rFfVhoqEyRBq
eHMoWzYeFnEyeezt+xas4QuByfKjRI9zjMjKioVXUW4rhqN7S1edU0LvF3nL4m6v/K8LjRtmfhNL
6PwG+bixJnYzPuEMHanu1bDxOtbZ6dDIa84uR6132OY9i181Ok525IUW7Bkh9hkgxZ1HFUv4I56+
8qOLNrd9j0q2EtpeBOePvrW9B3iI9cFjSiKOMHrm3S6nyIs/AU+FjAfR+jnIo6S1nBT+Jag+lj19
a0S3CWYm830kL1K/GRwFkcwcGONl/4omvcUBqG2S3M7HBQiEHjzpB9SV3j13eG5GZt97RbyDCAFs
u1Hbqsuv51mULeDb+wpVoeocGeJ2jwvpI/PyTxmXCzKHnZwW0WMWiOJRy+zZw89myeB8YtvdA4h8
3nzFQhjIJkxybOLReqQhqWiDO++e5+3D0BtLMxVemrLWu6faUeaIMB9wRgLjQ8VbhQpKoTeAM4Fb
KRo4/DHADKzgrHtF8DRtmGl9DWO2vd1UHbVyIB6TtVQv5O2yd0TGyNGrtDExbWxPsYJsFLaajjcN
dkMDrbef513s0rLcuUD3xHUydZrQSm6O1LphYDo5gCozOWmb0XLnJNSb3rOldHLCAk5O8bATSok5
NZYU79G0cDuf6od5dy/bByCbZOdVgPui+RBKJpVsKQHkyP3DgvbPdB/AlxjbxKjQn7M7V/SZMifr
mFix4lFa2QIyiBv9wxcXImHwA8mEzMoUv1A7mVO3IVg8+hTdJrr5hGvEzDHk49/wL+zNi/LzGOjb
43q5uhMBDv8ZAzupfQuNARgV3QazmK78WXRUsDO7WcPtaJnts2/46J6yKritUD222TlvNzc5+9nw
frQxLWBGztxyXWR+Y5t3KOCgA9ZHMCswLRN0HoSDT2zqyMw7KDiXVWgh28Iv4+Bwz9nRlj0lBIy5
4XW1d5aKnQeNOB9U0aMga8u+D4/R/qNkxr2u2GsmR0yAkl62aExULx2U/cMY+XCHjy9GBTmWAMsv
7HQG9TqdZxGPU+lePzN0w32ODH3e2PGui8m5JYXUQTA8HAX7i1mFc5+x4p3ceolTdG8tioHavQeH
bvFlJu4tzDoJ7gldHBEk9wqWdEC8rmJKorlH2i58fWdmv3lwbmas0oZcvWebh3CLTt1GzJXzNpXW
rqXcBZ+SU+gNTZge9a8C95sPCTYCOtL8a1h1TZLiYhAsN1l+VR71FMOaXWGfF+fBsasil4sPndNg
2a2YKouAuWNuc6YdVyCUxuIpwS3WI/79/nH6QDkcSJBDg6J/C/dd9h9mQVKr6R9ibZCNn8PSYncF
wFRZuK1y2wzPTSqZMzhQtuY8VphufKQIb3QO30XKntJu+NaHntmNXtWVe7nmZu2yoLPVpmULxw4p
QDMgfliM1O0Z0pM2wsvnMcwhLHeq3jKC81f0DZTUsGQb0FzvOz70OFH6CXUNLZPhF6TdzPRuX+ln
rUbDOQ/r8Q3dw+QZ7NiJWuXef3Qw2dF6x1htFz6rEVsCkHPcNLocUjK1zno3Ut3bFuIbDDSPKdK5
8+wmQ7W968nChnSa+cUlNL192/LYvouQCZauB5du2Uc93PAPc+Yb0R3YRHOYVaiMzc6u8VleegDB
SJX5Q1JXRTo8vXTOQ90MWcNzym95nQNW4ZrQ2vXUThLnUTUwe83PMkwinuDtxo6nSnZSi/qtbKcs
337W3nfrlLFjGUofSJluKdkKNs/rZji0VKkr4dazyWv3UoII+Hvgcg6LwtGuDgSSZYONP941Yk0O
CuTnBp5EhyTA3FTFF0IKUP4w1jnsPCJHLDD5Qcp2uUoe7pktQfGNKmgongURNGwUuAkN5dpNtUgd
6hg17cP+kzR3BoBgXRfsBFJ2HUDkTrUxqcLI0uvvhtq6uYNa4y5Xu07RqTQnb7q6FGrHdhNZetZt
lq0z5rdL+8GenU9Paiwng/I8Opmt/S06c2HHUH26O7rp3Jcio5/6Cig52tUvnRPlCo4LGnJz8pH2
dNJWc/NAJ31x4bFHhs8p8VxX7WReDNh4lBlrQZ6kxGONZO88a4TqWo4E7fnmXI9OvTC3z6ip2Per
AypszBp9YUfAsPswqLENwf0busaTgpI0C34Y73RVPp3nqn6GDYWtqPFwL5K7l+3qFsh3/4Btz955
bG7tqy+tMCmdPtuA1AxHOaquqQNMkwlrkevmsSGtvrB3gwY+RXtXcFGW9h1+HNhdcHfqreJala30
dkSNwMdCdmWy1r1deIOa61R6IH/uYlxI1mUcNNfsrc/RGVuqBV7xUksaZ4H5cWWDvi+O84MSFEDs
XMbeLSEGQsXrUQzrn82Z+XFxz3qQP23z6Zw6++3+4iKFzS9OI+T+uXMJEviSqRL2lG+K/b/bF8ww
mJmqik5ksfxtY/GjBL41MsW6pg92tAF5lhg9mFGOR5aM+jwJpc+yzXYSL4OxGjYjHEQZgF06hXOL
DPfmW506wFYghQhtRHqnjikuIil6Yj6wC/eADGacB5l7iO5orpteFt3CwpexHbi9Aax/4TILSw+Q
f0nTNUtWXnEwuXmWivx+AX5Vdmj0kXG0lwtqTsXV2fq6Boffuhk/O/sYywXh7EsFJPsyo048F9yd
34Bxj1gcF7Cbn4yvbcd0sKo4f578h5+zbzoazgoft6jsYGa1SrFVUObY+OJEk7atNy2ljGzo73NG
lzAvkS1J1i1Nf4FwkmeWGNemdJlM/Yw9nI5yns7nrszMFt4q/0WZw7Sfr1zsVe8RICtHkLrsl5AE
jGjXi2Cj24f1+PZVdRv27iNhtosI0G8s8WT3TLugMhdWzxfy4ji2PAOYDLBmWrjN3K9hqbjlzaMG
yiv/5tG5Xk23qUF60Y/+Lg+puZ64SYwvJlhCy4pGpPSN0KcHhDvCUxHaoaWz62wgVPZO8wfkZjPa
90ZWn7w+yfSbTib7t9CM+AuC3TPcoj00d4RgQiMfierk6zjPnLyzRR5UeAwGI8MrH17LdLG+h9Jx
CEsMgJjDJ8jEEbUFGzEkn6tzTHDISvWY+fWMTgcPR9SpDLoX+1Ck1AeCNoyh/0yDAusg3aHFYKxF
/2BD+DyM4SgqZDh7nK5wQYEyaNyYinGT0bSBuzoRvqrqTVW0quShB3ORbdKAMdYjXhP3ZCHQwc8o
HI0eLWgBuADBDxJ6hI6veSvUBSqen+chM59aeJTLPilydmsDq3c42NRkFkAMMu1Wyzm7XjFFlwl/
nthk3eW2zPVcwAtGbNmnTY/pLoaOEzFAmtPfLcUwW8Bd1MzR8qtEIyXoSbAuswi3lZ5gFrnVMGUH
e/gPxwoZFAs9RBnKtkhccOfc7uA8G5h9Mauhet7wlDsSk9AB5ns4B7XmWVtwNngy3FWHb6bv8YHv
4UgiaB1AFmOw3poTn4Lq90wtMGS0bkfHqx2tiB59MhaM+N6Hx/esrCWXr7ZA1J2x37OYzZl2b+Xj
Tkt0M15QmXdaus8D7AwV//K5uYZueIO96i3QFQ6jLPPQYl+CyMceVE2FXTtzejbJFFm05HVcZGLu
SGcnDQZT4oP8jmgDa5vgsZXCGBB9AHqBk/vAjMAV5CqLZHZ8t4g2tXs7omkUZyV44Re+74ziG0+k
KJkMYR/JtpiQQtaHpV5bARPkyi5ygIHHFsYOPAnhw7/beWaPIu94RK+JfbkrHXDpKWXxXK8Ms6kO
bYqvytZwS3KT3pZjkIKdbII8IObmE5a2fLBZX8n0Oxamh6YhKu42PD40qQxIIG3Y1fBo77HpchLf
SSejcDlMIIGfR+y54YBj8uRgYI/JFdNkFBgDmFUtljh28gSSNobUrSGMot7QXy06Kjw/heEZ7n7O
FS9w3JpYRnMxVMeDZDoX5LzHRHAHBYPwy+hj1sri4aPV0RXnocfS1ee5O8QzsDW58/8j7EyXVNW6
NX1FRAgI6F8B6bFv/xiamdKLgC1XX89cp6Ii6quKc2Kvna2pCJMxR/M2C2tVTUHNlqypZ3AN7tZ2
RBk2Cbbo7V8XwT95CUter5e3wPOezmz5dwo5pB6/UKhEJIkwchgno5Oz/EyShbdGgk6ys5FtoOC0
hJYCboe+4u8/mPYLKKfKvTOIv7QfTNxPverPm0VH4oHsbQ2xaiLY53CMv2B74PkGnJFVbbkuY2/I
/Wi+UE+G1MRQYMDq+byx1JOfE5Ch+xQcQXq4EF9Zqh7dignedfIEDtCYveM4Dd5+FF1gDS09GXYQ
p5lRg0At4v7teTNsDpY4HM4woxHsg4GKr24NvF0WTsMopJIPv22u6/0w455KlgBItZkwSpi2648F
MZKANSMFZvgE0/9xn1zowAGz9Tz06uj/0I6znQpkV3+1b0Kgpj0fKu+GjvPB74/xJCwZh76s3RMZ
elokAr0F020/bKxmz7QG1StAzyfzw8Y3+Uunf5xoJFOiWYr59UQwvvAJQPwUI9DXBBxJOFHbabpN
rwNPOiNE0wrBD65cvmpIQUUr03kxXgdsZj9sW9T5o8lZwwjFGoQIUSIWhn8zE4+BFWs+dSQ4K0AQ
U9KqFrmbuPAeLQqXhIYIiXpjsjx5SyxgGCBcPIDiHRIRyG7cv1ZprMnYG2t8zpzWVamJhZ+CuFmR
QtjMa9W0IYYIYO6BloisIbLfeZuHuZLm5HKSScuO4pB7bwrbKnBXC1VyXd89GRPK9Ht0vR/N51xB
qGCSj83P9jVwx9gBlqsmPdMg+aF6V2W/M9yGLh6eHPW26OfV05Q2zV6gnMnAC1NhrdDawdOuWRBI
IsqYgiRZwNyBLSJ/tzFX72BFN8E8IPPcp+boM21z1wBRYr95X5qv/xZOsgGh0zh0UPEHX46sDssG
EpecHdQs4azwGj2zhrU8AHO0BqI1H58Rxuys4RN1D6DHPH9cxnAKn5MwJGTZsalu/DiZHwpPYAxO
0rSzQOjk7aV36jeBMGB3/NM5w3QCJ/eJDzLYR8SkZErcx6Ci39jzDrhFb7iMSFM1wsQAgWTNhLXP
gJsEmGq9huQi+DLPdYcsq2T3tmq+zlrpD6Tofk6Qlm0nWGgXvML7nzUe7hl+HN7OYQjx5tMyj/74
NDzs3ZDDts/txDeJJ9fNh1141W6ElbTQUYAbMgogcREL0eX/7kEwXwkgWEsKnyPDN4G2QnwXLvdI
aL99yC7edzK4oCdItwD4I/DPCueHyy0qIbusFvVOu4VP4vHiCTnCIDmBTYWoxzWZKpebSdsFDdId
bzHGBgoLSwQWMHo7n/WgNa/Z9Nd9SJNFAslm4fqnwWRzs8+0bWjZY2WMz73hLcp9YF1fDpZm1hbt
82Iirf8n+vf/h92i/1/Z438MRB+vNPskGl0KyYU5ZnI/C1OvwpmjaSrkPTPuU3GXcu7Jv5IZJ5Mi
K9r+96WFKuDQ/9FdZ26sDhV9rBrksP8Bl85HctEnalNv+hlb33fCViKYXmvmBjkb+WOym8CKYhVv
e/D15sfZsH39T6j//wKr/HeH8R8Dmu83r0d5ToUDCgzwrxaQGY2c6NivL+Xduzzm3eR1msyMPkhy
88LOcR6YlOog1HssW6v4OA5m6i6ffYLMXo5zUzsFbMdg6lX4eA2bcr6Gk+F5LLsUkl5t6wPK38mP
tvhKU2zc0Fk7xwm6lqBiJqNsstFgNWFe7KfCLhnqhv+VEZ6jG766TcZOXB829yNFy9qXfO1K8LRK
F2w+6+fxx3oksUmy6fVKqnmKh6DHTeIIHi1IRo29Ra1iakTP73T+7y/mP5DSf5xF9OuR6heYG/n/
qROlRH2O8k9WbSQS2ARdwtIxfvtVB4h/Un8n1fZ7RqoYVWFoFXTF3jBAGvNdugWBj+4smsX+t7fp
4b9LW9DnmwhVKXopEuYqFwCtwW2HBasFAiNE0NZOxbYwPmY5Z6Q/f9cjl/uIHQzmJo1rtpaT1Xnf
tQbcl0yK15t1sK1pKMCW3LwDfUGNf6JhnoEOH/810FOj/n8ad8uqrv9/ymdDHgA7VlHOUgaD/yg8
x+r3LdepUm/epObIQAt5xukrIM8Gal2hGajYClMfcGhT1QPw6pyi2h06CKaxdd1DIKZsuHA8nVd4
n37CxtZ9w30E/Wg6mre7l6uYepQ6wyXiIm6NHvfbuc+gjAWMbabFImWeilqkS2Pr48lhH+aHN1RC
UCjb5jz8imuh/SQ0pWjPa+Ij/7Sx+Pi+8oMaIUNUCr9T9eem8CP1J2dv+3lf+U790X7yF5+S+2+t
LB4oFBZ+gt0LtOWQ8vFZuOPWlZk3GyA/PHrfJbNdRID2NJ2zcy9oDsX5S/9ozVfZ2RA/5UMOKxNU
7VlBBeE8AH95lsRvqi1f93vM4GiJyNZ4NV7x1QdnW54Tv15mKLCJ9rwYj/vwOD6NV8i98yrbrx+U
4ecHSXBe/+clXAGxdzuiOpqMTMQqTzjLGhZAqN7rEbFdKKUlM0ZepGgsLt5Cgef1M1jIs+FR+fex
hdPKl/c9uuDRfd/5Q2YDXhMg2uWmdmr7hzBDqeELoLT1bmaNrB0TBTO16aD41I+oMyTuyXkHD3F5
wcIl1sfB0gL9hmr6iGp63zenQ2kTCWy/ELIk2RJz1mm+MLyB20YpeQjyusBShy4PdJlH4D31hK87
diCbfiGQqui+Y2O2oHXuCzuXh3266PxRaZ+WBsYlNMmQo25Ww2DIRyXIZs9LTbqK+u28ORfLzL3P
Dez0kunNZkzuFgw4q3M+/3haWPnqrvK7aDTvWaLFNp93ThdRQMfU7n4+L72Bo80eXuEWS50BJiNM
Gs7IgkaI9DqwCxHFthGcjlCljO6JiVPQ6hZ1O6HVi6rhguwXQxLah+7Aap2vU6EYWiOmySxzLs3u
YcXRDX1jpUfvxTgcxvJhiJK1ekD6IG4uXXCKjcMX7eOKY+cdIx4+mqpkHPdIaCSM0M4obc6ARaMA
sH6BimaL7GBFZ/K2le2H86U/qVgq+grFtJg9HOmQzYDyIi+cu2kgOaCcY9VW7TxggBp8YfI/ogFD
imr2XGXekFd9RTIiQEKpP3deyKcyuJkDd/YZZc/RWF51XPlqLTmtfwNWV8IQaNnelOAb3BDrHASv
KF2kx2SGyggAKqHBX0ZMOnByaCNgTNEzSNClLyisndsiW5XRm5aoMe/o5KZR52tWO02Wio/9w/y0
lNZplHut96Jt92Qd5ZsOG8xhTMuGeU9mNS4+cHTDTpG0emIIkbkMB+3OSYI6zpbPcxO/0Ld7Y4mQ
xR2r7+EU06eYS9MMVGgCakFh37yUhY5OFG/+7ud+NkvBuCGS/JfNBgELevYMnpfbRkhPlrbkc594
xuq3ZjCTTXVbRgy7tsZzDttKXckT+p4pWiYtpobAS+Exs44dSni8ZsIuzlAPNaaMKtw7JNAbd0MT
KEvZG7s6BuYGBsAjZ+Tc6UEQ1xgRUa+BVK/A570CfS4IEHfvbbdh7g3RnD05zKecwj4B79PhJT6j
GxqR2TmLi2XiChCyWAj0bhA4AWrgdgGAMddwh8j+61jCM9Xg9midG8YBCCUvOTZkYBSb9ihnx3A/
VsVaH7hoZrklNz9c+rCc3abDM+IxbMpT1a189F6Cws0Riue4i2A8rXxQQk1U/UlLHUI9ZxwLAUt3
M16vEc9v6ouTU8SaS/E4azh+zTVMus/TxL0zZxnamfuMT06GBQUGS4u3fwurszp9TMHocfYMgPC0
XacjO9tmnNEeFVpsDHx0wBCbrq0al6MRcsIDf+TL4fiSLR/hia8MhG7GCN88PJzB/RY8O9vnFJbZ
jDvaqWfvoA7SeTrvzn2YBG/kX43gji/S02ln6hSTVnHewsotXC1ki5h+oyYq3Hr58sRtfed9P9Gr
QxLZytyEhZ8gyQ6XZa66zLqdlsl3seD7abZ80ZcDIPozdGqXK2nDgfMfAeN8M/XqLWgK1sInfBI6
8AQB1wC0orNO1m2FVk9cuGCDwAoIxW3dEeo9b+fpVAvGXN6LpAuNHiul25P5dH8RuHHHAHO5NS6M
Nvx2TVqHLANK97ty9ZqVaJjTPhU3S7G8rZknl+tuq1yzZT7XrzXrSLmO/IyPqtj2qi0eI2I36/fR
v32r2rLN9nt5L8A/+3TNtLTeSiv2zIKNb9i7X3QulwyHmu1JuD/2+/fbehuWNnL45ecpNt2ucNM1
f/9vy6vxdmJvb7a5eK58fVoMrskyWfJNx89gOkk//+f7Zsuf5et0rnDzJ0vU5cr14EqvN+UdNeeS
33TnV5jPeVi6Ttfqj4HxarYkHfuhgw6IkGHWkVU1g/I4w4pjm4dvQVdPYOyVD6eXJ/xj1H7a0GZv
1Ym6rlgkFOlvZLXl+f1tyvPhsj+MQylENXxuoH7J/vXvY38YLofxaYCFTnVR54xKQyMctiadvfVI
dYaRjv1NslPiYTwCRrRKF+XfifGwhAhvumAsYumMmAeBHuhsluVCQdNZAE75bzP2Hhv2pKhacWva
dQyUHfI8LhKvCAOuKX4N1o07oUXIvkFmSXfpjVoVKxzZRJemmEBp0saVUEsYxoyabTmoonKqsNmn
UcVdj7K6j9hh3IZMIr2hg0iF+3VHNkNdtvyhw3ALHoWwvD9ZgkuDHeIUKXXrzlAExJ4IgESYO0KO
oF6Qn8vpcxtzw2OTdIZ432g0mRgUOrgLu+8FJxwLtTd9jYfztJ8ETo02svC35N6ys2Bo36ZdhIWB
bXCfMbXjeVXuR6xOGJkqJmPmKdIVgcIdnwS4zjqaK34/Dpi5evJPP2vINnIMynKPAd1UuogYQ+bs
ZCsVnM9LKCS7r90rYLbdega6WA+wTQh9OOM9wIeAPigg6cLBed7+IDpGUv90Mv+1y6eKn8VY3yj0
156OYaNq7IoDaFFoQRefMPBBihnSyXxIYEXP3EsjmRMBtWajcTAfWCtJPPKxMfMIZcHQUb0alfnc
UzmkzP9MbwQOISteTgFJoRqCJ5J9txriAK9D+OMzH8k6eA5chSHwIHRmgsOIDKZSo+i/VFdkBEoI
vEJDBLcVemCc/PqfxvoeIUb0wAeY3QxM1MtJPHL3YTPpBeco2djHYLqnETezQOiGN7BnsA+cxnQK
0aFSUBFTSe+F2FlFuBraBcGOkMYFHtoiDIqLoLpvsqdsWvoZmZm4qEDRocsV0/4vRxlGm94OAMhQ
em+9isuqWh/ONC9Nn7zkDL5YTLdpJvRkHGGzq6PZwnv+J4IMyR3NhUvFqRdvEaWcGyG7p6wdx3AM
/Xym0Y+9uUb0JDsyIAD1gYxmGbQ9S7XoCpqtCyYxTLzun8D4mAKuov/EtYwy1MwyZmfDeevy0SuZ
oZFnIXplMCAEATTnMdHj0u+KRQmyhJh6Ypi704L6mCyaaBxUPi1lmW3SCET7nbR7Ic3atc5Kxa8u
UrwP2lqqO4gqt17kGP0IdQGMfZZN3MXpoVp28QhY0sjC/3OvgMHcquDB9rAe3tv3Flzdm3qo5Wqn
9usTAGkg1FEWfa+1ZBs/N4SssdAl8LZTfBdEplEHOJ/6CZGOgSJ9Xe6vRe1I8QdzZSZX4dfJtjom
TUb49k9RCWzCYJmSE8Qn/86elpBpJFyAgd8hMpWyaIX3wNNhfQD2eAdNoEeK37uPXc0UabhUsQW4
s2drZAZjPAZlBP0/PIfww8lnuCRR8PV7RMjEURKIceJqw3/FEkUQOVVKxWSsGNgVW9ybROFEVQQQ
dUupRPOP2FFfx6v/vRlhvS2qpmKL6UWxff0oC9QvroT0+qoshgv9qM6MlUYAA0hGmBelEDqCP9pK
WVTXAQ8G3ANTuUnN188TzRI/kHlQPxs/zGEkBfc9xg/gbyMluuH9oPAbI9Q3SvSZPw5VOlWWvSB+
VsQi4N/qrzyvBMZzvMYIo97Vwl9C+mWcJL5W35P0b3wAtEzg3wiXEtdwVLp6yNq7VFSRYn3se5RD
KQRNzA4AG5xG15My6uYLrIx2UIIbXh+Sn83bZb7Q3WZ+i5H0v34I8kSuUJuPQE5QYow5EiMcbZD/
O4M3CaX9ff0Us4vqPMY5TI+0VXfFe+2HxbnS2NybbbEE5+3fVhUh+N+WyqR2+yT8GCsJa4SeBP/r
qA+MviQ4z5yhdCKFQsbvmjtWZ0vTd5D7olzACcZWcGuWKCppIPkleRL2Xaj1KzgJY8ISPaJkdWMY
b+wVAYCZSnNgWChmu3dnELR/t01zwTVKmivs08PFeCa5Y956i2VLgnF0S6qteuVc8RWGQXUwXnFc
HlNSHDLI0ijmRj613Q0fuzGDWfAXvCApYqSjNtg69WpASWF4X/cZnJD3ZEYBTgkSQaT79BDACoxi
Sg3+Fsdmpp0oq/l3+mMyziLEpPl4qlFG3GYiG7sQAm2Sk3i8Gh2BPFtS8DmoczzrLmAxxCXF3EAP
npQO9ZpghNkBRhPzBhnE/CjM7vRg6GVRyctVgPsXp2X+10bjg+QhX1BcRlHGM7chg24SA0Ted+pc
XsES43Cr8DlNvMR7+Wr0YefHBsdTMT7ATmMtc05rrgj/BZhauMJ8rETBJI0+s1HEzntW2F+V2Jhr
PF/ulVbtG/hp6b8asUle3tnrbqEsY5zBqcVNrnbTvzTSPKpWFGNAOtv38GaBBo0aVMY/tHvu0xtW
EspiwCVWyMi5KjeioCgJswWc/7j3soXmfiMN37v3VZsP4/6HTYQdu4vU3YeU7bN/+i1CczldpX7e
BKpXIMZ/txk9xGWoeaI1IS6pssBrmwJem6be8/IFvXpfocc1SxhOPERdRZFdBx2KFmjgaiEhaN6D
AUENF+MP4wekmPtdnBav8DZXn2R1OEGopJH5XPrRWET1UtwBDWiRN/MNTAGorsg/BiScvNE5FSZ/
+PDYToNbRDQk4Iv/RcQXFUHzJwcG9QKpwFTEeINIj9kdGzab4LGclbMaKVnKKDvxhyAxOSn1ohK2
LjfK9Y4TCUIZ7Sj/c7kH9+B7wF5reVqf3BLzLmlpLJVDIh6NoddSo/uwUeYD77QWFgVqrMwfwHBH
Yb84uTJDR4fwMVWQXkQ51hpaefyA3vjlJ7J5ruZl3PuJd5om2DTDCPYzPJBT0oEulBYKCyx1kbcG
OmTTIeYJFU8DQjB/H/RQjXEzATlXW6c1ZlnCWuoOJ2SDy9nD0pb8MtmMhtZrJzE7Hx108Vv90O74
pCKNjey+fnhc6DyPDq/LB2bZBa5VcsyOfF39fS4j3LqGVoaKGhstOLXPjoJ487rw5Sm3eoZ9l0zg
BLtNtxHb7+VzeYhn+VzGst0Vdr/rL4DywLIVhKodX2bH//1J3jWalR3B72dH/rxhC5d3dPG7Dc/H
ZrXjR/JOFZ+KRXF8/t1W/ArSKo/+97B/f1mJ5+h3t8aGH4S+PuDVgEbEDe8b8h4Cbk8xV7mJcK1c
jxYqVhx4E7KAPqGxz5iB4oFh45XqsGxctlEXl0AXt0OUVBtLdb9EHZJNN0OtE6sabka6804OBkIo
5p08oQh3s75+6YGimJW2qBw0i4pIPBfbrkrbFVi7mbgAS6FCa1MgaORP4CH525dfh01YbjOWxxhw
bel92I5v09cFqKSTUN42NEvuNGF1q/GeYc+slrSvoV1LvkI35OvQRKV30SxkIIjaUnaa35QFB47a
0zBgJosd0sioyN5kK3U4VzFkaYLzEYnSoA9B2f/d13X8xTP+huFmg8/lV9S+gXqpFrwKnYY4wUFV
JX1QRQjZkHLM7wYob32l+ncca1i82zf1wYCIIsXJBoN6EnE1KBayi9vE+RazfCOi4VRd1TTnqrW8
oebnRA1dnUmbgbnO90ddJKF6HMwGM/k4XKc7OdbD92GAXUp6kZfqkqHyfQeOfXiQEFfgrrsYQFP+
AICyOPkeuIUCD2epzNcZGXaHd7XsNn+AKvNZHTEW/1yAQD4u+uHfvcosES3eijj0IYSJldfvWE/i
E5ZOxnJw48anj+EgRoVvlYg3H6/2sZ3GvMHYIdt7uc/aWXNs82k7u4svZt3xG72j7lgv2tkJjRIQ
AvQpfGlXyhNp942UzQA3z+cRKsTzWATfKN2PA/67tDNp187qBdobyRGoSjz6LZGS/bffaCtQ5j/p
mi7+UrUuXOh08lw0tObXquhFrMUTvVY87wJiuv9ZwWXwPis1HAf6Fsh/qCP2Vh6eMay1VbV4jCYZ
d0q1ycCpzKi3VmUorT5Tyvv1bf5aZ8GH/9XwNR8HBc/+Zrt4smKy4EFVxV0xvYgdQjDORd/qua3j
+/prgwF5eDVwMP/jvdYy3TbS44Yk+hn34fd8m1Ni8rFdj673eb0c8LVIDkAkizw6Bd1awmGolqdr
u0ZIglkDcx5+dl+3az69txlUcf68HZoaCTWPbBka4wBkADo6AxEX393X+UENh1tCfPCavzn1z8XH
a/AV1YLKZbFP83l9vq2lPRsAPxW30pj7rcK5qnEAIkYfbiLCi0M4injErGdBY1XpGXG6kmlwKtQi
QFVQaVNmuifBuxyLtIN0HFkDjLD1+Ytq57SCB00XhIYafj8JzTVF6DtT6KerF7jFAodQaSkv3uHX
e8Sq8+Z1B2C5JzFuXN5g33gSfWYapivFbaYFo1SMDOhNP73PFfo5uqpABNPFcyotksM9LuaP7WjS
bg08U8/Fa1JWjE4m6TbforKgr7o9FdZzLx1T8V1+1Vff/YkULl+AVTXm2Yx2Bg3lM1QmIl0VYZgY
l+xdAA6UubbML2r8Btw6vwVqrLGvjX6TjbEEO5Bs/t1JRISvZSzZUO47qHXtrt0Bnnjs9APW24Br
2G0uKszriw4m7YBVq9hECO6Ec1JcKAgLwj1bgoj6zUbeSRBXwILDfwl5IQQXdsWG25cdDLoY57Ld
lZdTeAqHa45nKR4G73wxRAsbMIqfhYMVqOFQHCUHAtMLdmBvYcuJFzNfvGoLmjXBIkfni25hVO4G
3s2YaNisKwgLWm8JBxreuTJPhbtmlF+1CELQGE/Ep6X87IitkbFBJYsToS5vJ1NdihB1CxQ2diff
9U7v58sbk4puPfZP+2KezQW7gbMOhldf6SvhkbqQF9qx//f/CZXI2YjpQpAkdhmUAXo435kIhSBB
yu1g//7Rooe/G66MyIge5eS1rUCpL7VrGnw9OUIaxG+Xt1ifSRvyD/eNnWu3T+NXoBxehFaZVdq6
g1kXMlHYj2b37XP/8PPzbVtueWPaQotYG64+7Z3Eq0Nlr2D0XmEoa0RF9LCH7pO8VfUqer7JiuTE
FuQqcRaEn6LpvEwjOrGRjWZY0K4efhFqnIHRikWHlsOivBqRFJVn8ERBRetK7KhvX1oJAzedAdqZ
liZl8rlC/RyiGXcGhTyRZhyIFlNDawTNG/zWUJjjLms25LkRSPR0xjJ505lRd30g0FNBLghr1Qba
BtVnOm8Vq0SlGyYXTU7KdNFKZtVGaiRxVGD1iTri/pAXWagtmc24g3k3JQsAb8RbsqHmeeMZArQ0
jz+4/n6d73IUkUEch3G3a9GKue+HETa9YIOHkbwaRsBWO1/8UI+MtTG/b9o/wMor+YCcm1uGSNJd
e9BfVCg/dLEJp31YLF8zJtWSbMq7599nJ5b5BSbrYyfFhVM9ZiAWX+/tradnOx2qq2f+Yygbo3HS
8bQANDhed8pUeTOwrapLqtgdlki91WS/lQLuMQFPrkzviv0autXbvt/2lTGXW8TdzMd48S2skeCP
OZAUXhgfH3XK29fipMYltZY217QImYJUMTH+RV6ie4MqI0OjRR29cxuxUHagu69Ve0gCg2YzajZ3
efm8hxKRNLefiSvf7b7ZKYyyNEeHL54d8tv+o3kiv8TTmJlP7SZcKlr9rCXcCguzeJoFZJDN7YwU
Edtwx/lIzed90r0iPOR3zwTBc+prerTvnVDzKV3cj1nL2kIh5ioAF9n7BSuN/HgUtjYpCmwzIq9J
44nQESheCW8euOvbouUhrcr/UgLWJnqsRIPF5+c0nDLg1Vb97Lv8CLNbbKqB0wgd41E0Xn1ki5rd
+TJKoFTD4O6PoJlbj+8StkIjLevH7Mnk6hmRkEvGukjc58sm+vU3b5yv35Kr3W0dURvVHd43xZM/
DJvTNnnbOYJJo0XF2zlZw9P2/bSqwqkZyY0XMu532qz5rnUkogCZ0cx/QFoyH/JyBK2hnI9es8ct
+rzRg4u+dF3vLqoE1aa8GItmj0oVeQ3wrvExLbxq5MnFaugV57txeUli9D4eWAo0+sujs5mRGaY6
dHMj+hTALOKu91XJNBq/o5WtOhJOfD8KJVGx1eWgf8RkSdowaoaWPMKhz8IPtnF6AaTNpKVK51qd
ydm6ea2Juid1lynTz2uq3n0jm3aJ92jshLmFfCmho3ydInU/OH4C2D4hsTKtmXdTEjWb12nNO+Uw
FHrAt+gNU4tctfUL3Xpjqji2Sxzi8FHGPQBqx9suaI7uXrL9Atf5NV+9+W3dGmUgjJ4qT4VZAWto
OBs+I+PmisOkHVhPtZs3AlzAWf+sT8OYUML9VdVLvZ72yF4OJ92fpkfFJ3ooNuXU43S4N3Ym76vX
zKANIZnvJtRV/OoS5gwvl0s/Zvr7cbqDlk5B4DB1qr0nEvzv6KEGAwgPjZ8xINKBDXr63epOCLE5
Y0ZTqKZgWgx6c2xCp4O9op7bm5UYs47QpE4AoIy/SIpZWDvw0C20SGOrXm+FqwBV/OnPebI/Jfbp
E7eKm6xJiVtjmg3miO3V3ez0W28/jaApdiX5Gy203+wMs04/3h6WiqZZzi0fYYz8cilDaBwtC/r+
cz2qLozkf5PzGI0jR+qx5z4BTW68FzwGEu/xkjjxNE8Vg082/y9UVbBwo1XyNBVS9xZxhmTkfcFc
/DTeoDDLxzS9m7hXzPAbeB0rw8l+4MoY10Ee4hXK22zdJrWbH8PnjoafiPpkPmJmoPVmGnMLj5gR
cdg/A2+0B7nTHfRf1h/lVdR5CVzFv/vAlD/W7axXU7X0x1H5XGIR1TP9yrxKct7ytHK4RADAH7kF
0L9zsDOJGnuhxw+QHkHuVZHaxZ9FT7MVBq7kvWg5tRxICPFKce43m12dHT0DovnXdLMKLUbDAVtB
IyM+hZyFIhJSUKPZMHxtnjOZ5Jgk9fcBj/HaXk9ThRqf1CAcrB+9YE4CKoLa+kCKqZtAn4LJA3cU
AiYv8w2NY74ly9vRsVrjcOtnvy29c3K5joD3gxRbGgywXAMoy14wFPzW5GUmyMDBTCK4V2b8Ton3
JpF8IK6JCdy0heJGQ3U8qVLrC18WAMjTZNvmY4nh+wNI9X644rnnYzO3uOi5cGgvL9CKvwfCChUZ
YSX5gyRMrIb5kqUEdIjZbM3DuYFi0u50oDPP1Mh5HtJdumMZogimz5dFRPcE53TUYIdsPd3GG4A+
euxoV8iioTGaG2zDwWiNHf2CZJajUjz1yCHxugWW2smi3KFQiMltPjN8jJL344WyL7fKrN5X4XCW
bunuBx8/BZN6P//LwKDazEaz1xX21f7D7HGlLRIuCKdiPHFa4F4yJ2/CtkauuK7/xssChfXVYAbw
F1lbDW223xbLdQAhVxQrta8pi4y6a60Q2KmKTk8lSF3GyESzpxp7WmUNcY1srRS97dQyMFdqrVyf
cO65H9jWyOO5XvwhZ3iHxDZQ/p/2yuV4swV+J/wNSDOu/6sxb6T1pqJMDKTvMWyHVwt5nSERTEYA
cZWpcldQmvVmOTa702SoWDK2CqQ/JGsNQGyTg7mhp3kcISJ1mugo0aFUA/gePTws2VVT70Ge6gCB
aHeUZt1aX1bCa4Kf8fc5yXuT88Wy+fK8zEM6j7/IBx4rXcKLPrEbIFr6pAA5rovnVlqLw5Y4F4bF
MtNZYBwTVVs3+Q4mqjT5GOH9KIQaLqgCf1gGrDRm57AQT78Z/HLwiljbdsxwRt7zj93rdJDj/JJD
z2TXW90PKRt8NgFO1qsmdeAHpHY36RkDVmieT3IQ6yA0uIvAlX0nIL0gN7y3tKVO+Nd/J3DOK8zA
iVCQ9qSt0U1y1CWgaMLpxnaHiFBNNIhCV9kBR/5WudB8259lBiA8XTz4ZcUrq/d9Uvx59Nwag0FS
hesBFkcPE4WKAXcJvE54d+jbfcWdA+1E3b03dW0+/zpwqvJE+BjHqFooe40cFcAJw0PAWu9JLfHo
CbVO+sMjtd0HgKaQXVRDugPVgt9x/wH1v2MksHkvS5Kj43sDZ3L0K50f2iRRxN1C4B2fG+LoL66a
hFCe+INs2F/LcxypfghPXL6XT7dlyc17WvMO5lJEFVrv88FE/+0ONVYP6qQ3BJZfNSZj6F2y2cDU
4PHljvdtwOz4w9mGFqhArg4m3ZKZH0wEZDlhozO0H03Ibg1effmNSTMB7vla+IVZeoCES7egX98P
n9/hFRWJz0rbkdfTddR2sGO/cbPhnb8ulGcYN19TjM6lo/advL1XdMcoJzMl4Hgv89FDWRD6AGwu
yIHAub9dBns4mUoNGNvk4399YXwnpU7Isngod+G7tYB9olR2IvChbmFYyNym0BhaS4IMg8QIzgmM
s+qJGnO+PwtWi/L7nbVsbqqIE8aR88eJlrandeFI2+ZH67kE7YXLDp+VC8Ql+eISBueT3DRmTelU
05xUgsl7nl+4HLfLGw4mWTWlDIhwYilKO/icIlx2R6iasDiCnUCeDaRnCBByAqW43tCSGyVmK1n5
vlume64o/4xd+ZzI69O2BTaxpiliYNG2Gl+Mk1BS4X7Rt6yUB4Pw03a07cPsDDFzYwRdPNwmweig
uYIRcVtXsbGjmZbPir/PcrRSrz1cLZOU/buRgHvMlANraPed885FdafMeZf5pfvRQ+2YrfMjQUel
oCPAwWEidSitFi1lOEQl0coiozghWXViT3KHHBP/Du9lcaTKVzaP2WfdHSHBpMA+jvSSkyNrXEZn
BCQNC0z5y6H/cBKWChtOIc5awUxvS/vv/Sfawon52akx5O/BLw+/X1CugAFCBCJMj89cRXrZbWPX
+xKqIDcyhQAhi07ABYlhFZVhgL0R3NkvYRgB2kVNEw4jaaQdrre/x+IwhHWcYjrJBoN/8z1qLmMo
Ajv0IhRWBRyr7p92QjNrcO/4yxmdjQ+nGJEFdA9kPj4ICU6HfG3pvWhI01OhoXRyHjcLyWx2f77o
mCHh/8TgWp2gZkEy8KY19mKjMMkHSQn4uv9Ysj75XzydWZOi2rZGfxERoojwqqLSN2L7QmhmSicC
Yoe//oxV+8aNs09VVpVpCqw11+y+MT8CtTDvkym//v8fcRsSHMbG7nDTkqUOb1WZ8TVvolKNBheL
gcZNUGa5YAQ2x7H1se5bman1dJDjg0i0/VA0ZB7wv1dhsfk6z3FPmVqSHwaMMmmmGZ4pihXuqz6b
VKR4hPX/yG5FtyjMWuasrrTnjP9wuPSvD61Nq5GukWORgly5SORV7+777spXiwNqIFlaZ9TiaXJc
khmFBoxvur1fXvi5lFWOZGSGLO4xSIuAR5f0gcSErfdMlUwRIPYzFOu4fw52aEh3VS8OLPk7y0fT
hMIPw1qgZiAcZox5Z3NUPerVuzuO6GyXkN/eDwigpB24hKt5p0e2mnW6pwBZGhtPprsU006ZoorB
NpdMtuxsJNvPz3JkJyckkvfgvmfWPF4Dek/2Jp045vVl3NnVbDoxVYvfx790oZ47CsmIsSYzPCS2
OWSqMbS/myA04URhBD71fMBuH8xItuW0xwnB/exRzCb9nOOm/qOw0W9Au3QzMle4JjpJKtr2/2WL
GT22Y4/KO1JoZYjlHTtvytozBdvCVDAin6hccsjhvGCH0AWwfTntKl3sowLvBRThdzqMxZF1zC7Z
rgJz7I082Rua1b7af0P9eL8g+Ilypp1J6EjTX93i1KqCLn5drW5s4Md8vn6tnUUffTdVoRgL4d/y
MzA+EV+ySx8cIrc5l8QDJYXAMdOjWeBVOtHQvGWCSLnAVNTy/Hudd/r0pkEVx+MkzMBSJBgL9AgU
NFEe73AeTFM3xClE/x8Yny+HVjFPj6RQsAU6BQOex/K2S5F+GaS5SoqTlC//lH1ugpld340/COnw
p9xcWP1pdwGgdCfhBowZagMlm83zWB3bDTZXOnNfP4Mp1hgngmwMIAvdK11C/oytvaO7j244R94/
6c2sjlRAsPRSyJAXRMqUssbTK4fnv0M387/USKkKhG3EIVkeKZ8h0d18SLjWxRzGFfc9KmmfJ8ZZ
TyDotL/l72N7u5CWJWU8NF9b+mSd4a8S9784Da8LLyb7tub8u2//HTac7SoZIAzVbTslmYVHwABP
6Q+jVROjMdOpn9WUCvFSaJQHeMBTT2YPH/PIUmkgBD1FMICL+rrO8XIaMOGYS2x0PATijm2l8kLO
F7+Gj8zj+Jzx5Z9j2FvzEbnVgszEjFd9ZBIF88+58NX37JUIvNMEarVIHxAksEqr4xuE5V5DTa5d
PlyGg/Jz21GnS8ZT4Orsqtf+9gt8Q+cQ3T5PNW4yk7S864EhNvXpfepO74Oy1iOVDN+EcDYNuYLx
cbwlXXtmHRT+YKv42MfXEWHLbSNtuGRCpo+l4OLfYt0e7aTjJ3yC2Pr5hNxKlm+zawI4VNlvGeIM
ctfw1MWwjR+CBG5kcUF1xz17WKMoN8xPWO8JrtlIHDPg3Afglvf9z3CPN5KdMGhvlPA/xZm/fwfi
rhQzIma22+0isq9W/ZP+tusbZL0kwJzx3PG6cUA+y2LDMmx3MDR43X1ax4VHvFkxqQrH98Ij4eNi
FaVNcSFMm4gH+pQIzZTfYvehYRso1Q/bB2cFxQLTG37r4xe35MyLxiwROurrGa4DtRb6lmBf4RLS
1tTED/+2bkg3qz/t/n4hWCFfGk5ccBVbuZmRVsGGcHKyLAa/7/31LyfEI0Hid/Hg5w62lACYAZvC
BZhxP5DWaD98zNeFGJ43S3B0t19kIxe8BPUn6/jj/YSgI0JrqtPfqs0el4HfB6zlep/wDBGYblUf
V2xSIULkshqGXOjCY1bix0Uc8Xgm1IiQJx3YmRi99s1l4rkWO6I8OPLtfQ5P9abaMu1tY0hDc24p
HxVDp+PWPc5aMAoLT3d5pxttnt28WFMMCp+H1CFLIR2FH/gVd1dU0QF1aQec8dy+0xgwDvUlYQVx
Gq4BpCniw7WypefZrvai0/M9n83QpS4k+Jx0998u3SEDcLLjwKMNwyYoCJND6/budU0t3Of7qaGS
O+iWTTwmwn34eciljVFYMAcRc9egZcroF3gZHh3PDp/Xk9ynD9nJlMjEP/k/XfjLIoLUCEtDZA7S
mEEO5LZMZV06qVNjGG5UkuSo2/eBbMke160ftbVY/Kc6TuOxm/5S1OW+fmdUlAgF9XAgomZsSaHN
Xqy6E2dz/tdaiTP4eTsab5lFhK3kVbd41g/CXV2s5Nt7fu2nnbpigwi7wrpkB+oiJiFzQphyY9Yn
HjH/RNSFYaBUDvXqwCWn0lSNmXVLyMPP4mxi6ensG0ijENkKUal5Ixvl1MdBADRHJuHvXxfgAX9y
olqcB5g08hIK2QsS7+msVWcc54QZY3n25DxF9L24IoVjnglWj+TbDl6f9C/koowq7XX/vqbGu0x+
JY9hnGvN16lbKw7I8wvLr/6Ro/FRi2XvzlIYhY9tG5DBJAAjtby57V7W0NQ3uaP+vEBcUQaP3nsp
bE1SonSLa4vXUqGzY/q0cSK3kl2snjSo5msGL50HKAbo4NpN4loMvLKQqOwks9lo58SuDh06YgLq
Mh76HTWdkdU75Rq8lT7DY00PPWmNWNk/Tukh/8Uj56WTC/5asld/vogt2Kjs+e2LPUCc7r4X2ZYG
FzpwlQVRfQBrLry6V/fhfb7Tyh/sBhDnXpYaq4frrjS7+dgoaTBdS8cBRyoFzj9j5BJ4Jes81o+i
FJfvMkPxhz5B8WMLZMqXjuTI9t1+8FN4tUOrid2Y2TqlO+ZxKWPNTqIyKLbseQPVSpSgg6qceziw
C7tyhmazu69ER0ziv9EgIT7+VfbNNnVeth62sbpXF8/1aHuN2qB3HluRKtyS+D9So0PdUDtVfD3p
bn5Qdk9bNuq4XSSYZzJF/3q2dHwbKZSsxIZitgSjYD5j0hfannCgc3Q3XRJLrFS+EjDyLynLIR0K
pTlYQOVHgqwgEhLk/Z7eHsF/x+IdBsgvj9/TzcpcSjS7JMLDBp6q+XRwoDi7NKfvhU2i7EniPWmy
zCh7zMnNTCA8jmZkraXEeD5neTYfJ4ZweaH8pgZGlN00vs61dv7AePUGVpDkVZcauKc6PnE6H3VT
PCq4Ut7VH50/OxzLDPeScTT/PEy6Cm4dW2ZOeMXe+J7r5Win21TYKzK4Y/oM6cQ2r5yatLBM1qgl
zPTUBHTD0iOYWNWJcrr3MbNgYGhh7qFh8JkXtyZRE3QHVBSr7z6POFK3GVXjbk9fU2IPFstm9Vfy
C04HHhHlT6wIB1rTG3gpJKXWHKyfKP9j/Aid1d8VqJlYi2HtOlgGrNImMeVl4t9s4v8qfm1V0Iic
r07nKAyXuK040MmAn3gKc/mi7IfYdJJYBDR4LXh+wQvXdejkphag4h6scWEwQXudexa+Re4Ul2iw
5pgZxpxd6nqywQ4RHfIf+VE+LsZdFS9hFO/f9awEfNaQ1tnFkNJu4iuotz4XdreHVpQk7OMkXfJ4
uJ6EzSVZ9Xuqii4nNcJTarefE8Vqj0QfgVak7bITU1uloAsAS40h73QGGST+yzuDQ67gIfMwfzlL
uRQiu4Lju5mNSli1TH6aUVWQXdn9fskQzUm/9WxNIkkVKzkjgCNJOGpFaoSlBEmQ92dBYcpJaGJi
hat4ne2YssFdLQ81L+Nv4EFmc4oJ6o+yMPqAn4xHzkP7Ijt9iyOW6IQoAgNMC1hI6+W/Mu37rzyO
B1O85OcfvduvM2uLw1ILcue9h+LArPuvxc50lH31m50wnf2BhArWIGq2b/fmc6sfF44bonA2EE94
xb1ihyR7sqckwIfxg/2NXeM62N8c3f1BRD+rZl3/kH7FSeNzk0JNVk4aa3ttVQZcL+sMB4JyDSON
yD4DVrgUJ5WrsVUHFwvuBFuvofNBOCYkCiTUCC/rjrWQXEQdeTC6VJVIppe/7+H0GumX5xA/bLDH
A+JUY2m8g2ZL+v6zzX+JkYsVGdDxMo0nVsn/wd5Y/yqQE4oWrVnFT2dkSS6Q4a34Ko/HZK7v/MvH
ksPSGf7oYRp/LoU3WdYmya8FiKwZh5Vx5/aJ/3WkokMOF7F+5w3Zf6YjXeSw99v9wL/aw/hqFztS
5vRvTOhQrEMkZWiUSlfb0iyGNhF6giU63uhMDGpUFdVmhLCADh/3ihBdVCQetjr/WK2jYM6uxtgY
0+1Ftt4rnR7gd+o2IJifhsJHfi9K976CoDjDn/Qlu6d5vlkkQbm80a//oX8OaPxUMXU4qywaGEt0
tM0fbsVoEKJz3lP2/qXqPWl5W1bzjG5f2QA1aucw5x/UdccWS95QkaQodFSTVBFj3MemHFxRSSRT
apMh59YKXhhWmE7eaS2QYOZ70WxpoaSlboIf1Bi12dKTQI+uK5ahGCXEHc5meliaY86ZJ40PE0OZ
a/6XkXVf627kTDOSkMl2zgg9rphAQYGee7exvM+sRjNXYO0J1+ef00xMeGUo0Vxjxk+HoFGaf5mC
JZp/H+7VoAGEvosUK3Hftk4eoCr1CJznV28cykuF0gX+gIPrawxWL6M7ULld4eRCNKcBCp0FXi4T
4KFZzh52arIMlvlhSM9RshDHNkEOwprHbGQJnW2x1E1G7iAVr4UGZT626Bg082BCEURdcHKugIui
Y6UUgFq1RFREncVXxd7D3UNe0axom4kBBMeqed9VrrhSTD3h+ArJlC+6g/JIDelRXAi9S24JAgdt
InCZ8qXqs7S5lhx9KttnifiJPtan08zwd8zSoWzGnmjNIio8XFV2B7knw6jMLKr5xzKWrUmo0yJ1
9Z8LmX/sF3gjdMpKmIaZxtAb5gy51NJnX4vnw7PhAMHbpG93Ua9AiDFg4p882GpW0h8ZOhP9Muun
53pJ97GWSbSgu0V0NScPYN0oDo1h8TWwOljnxyubbsLThvWxTpFQ5C59I0wV6pnRk3gpjfG62a4k
tM5DeGRX1KUSrbuMp6JVBr0pI6gaId4yr1sJYl3p0jFqsjAtzRR2yhuzDnW3MsXglcJolmkwQsmD
O2BktHqNLJpyHN3KbFo2aADrzGz1NhOj3LbM0ZVAGdcmDSCLihZQDRFMy98VxClIcZ/8fG7UAiXs
KqWHRnVHvhbenSxWQlzHlQYPH0Fv3Ao1BW4dlXenNQESop/tl1c3Q+uGwtlL6Mh/WjfaNAe8hxry
o1eIAVDU5fiphBghg+bYYvkiXaBcD6XVVvTY0zxIl3fh3hfoWeyxmW1GKFZq/L+xWTj0DR20CPXA
rgiLsD8/aP9XztdQ2zV0nMlug9ziReGhiHBIiyj/bbzBPlklzncpiWfDrRmiwXubb7MLejOzxxeG
enrypYrTg7Z/bP99WxbJlxoyZcr/kWGjlUOHFxTecw/7eFvhEgp1ccMDFuqq1tRDuuHc+zbxU9z1
Jy3X3T6lPUmNlSAN3x6tKDvVHJpSBI0Z9ODEGix0T7a450BYU/9rNQbTNju72w3mOkOnmFOHIadC
bGh+jlOpMOrk4ao8k4eFZVnwI8kWtQ4iDP+OPiTxuK55hvVLFtOSNpX7Eoyv2dN9RfdUmOFKDP0E
hCjjYGFFS1Gy+O5oSlzU8cioaXR70O+UESdoU6LNmRCAjxAE9DQLcl/RcjcbhBWmwt/ShIB6uLMG
1sNsYKH6tM7/yH4fpudhpIKLisZmWGazIYrIytadoTf+1eNJDNWi3bW7WiQgKM9dN4X1cV8If7NN
ze1tLNBga8QlNnGHi1Jk09PeK62xPYgjJJqfEPcuevOzVBdVgPm12uBpvjn/a0d1PhhgUolYpmvE
7DvV7B0MBiiDirXdOzejt6VgbD4Ryo94cuL66I4xhQoSVCuqdfQtmwwJZr/LQEFevRGwAkzqTFm8
nSGN0r2JuMQsSZh0Dhl7ooKl0O7nkH9RidNBpEW35QQgKl1vFd/zIQ2urTNqoKCkDE6UsA6EGAih
INOq78CYZeCcGYqRbNWb4qcP7NTvd8OVTGs7V9o5Fd6oOMQT0iaSy+wgjFdnjlgXDw8MZ0KmhwUR
Vtg6CcNEHsL5EhLkASY8ZMw2TkYa1HQM0oUFX5TQEOkphhpqA4uJ26/w03mHAGDHgpkpVka0yCHN
j5HAHVBkWegsqpLN2SKpAT1qfrnkbMnDpjldwFOF5r01R4Z8GsK/7+zxoXAlVkmBmwIYxBgL/xmD
zlG8fM4YIcZBTQuI+BNd2wUQYgSUDsC0OeRsxPcvDp3MoZaw0tfi1a19X45N2MwoUMfTbQLukcwn
Z/8L5D2TxWEmSHMUnQYBjQdlwq1l9K0Fglp1kcZ0IfGcn/ZjVgsvacmnMofhHeNaoSAFgLwczLkG
sIwjUKIfQgU6neYDD4GoO8Akf/zOquw3mrTJWtsIKXBJvMdAEO7wbYPMyh+6siljoSQMZbUVHXkP
Gvs+4B+ErKtDXPxFaz40BpvcG61lXzvKvgysE3UUCnShU326JVoS7e/uU5v8/JaIUYQSFNEJKlKm
xr01qD0ffGh6xst8RpKy7BZVVCKa6ayhRY8jwGsJw3hH41pt9fWwn6HHP2ZOgURKmN3nZexnDoyU
uBCAEz7eQfv311msM006433a3cic+P2liL9EutCznxdpnfE7WDmhvess3RG9iq+9uOjnBeRC9LQE
IuaRM4rxGr8QASAtcFAYo/DXVyMU2Chv/M9P4Yz4BglKyvdHKPZkf7AUMB6du6sDIRl4EjpeOXha
2vLm059hiXtD/RAJT819Uq1uCwwPjdPQasG+9lbp1TRWK7iQI6SyFTDvNGqQGJJERKusLDU3QYmN
qA85n7BBzMfzHocBJF4UZ05y+gbfYPyrRC1plwhBH22BsSxw1PVu8p+Wj9rb6PDPUo0OKZN4qLQX
BoW5ljOZNJFI5He78WOeREMYEg+mAqLCXP0iieY1aMI4Aq3nWacP+sYuu/wmU2GoO3vETruDILFf
HG0fIMqHqzvwdOfNGX2zitWVNkSJRSwtriaCZTg86ApZXyMatatFErFPELyJASlKpPMVVnRM4LR7
7nRGV66lA4Rx6VDnixIpTf4KJjRE/vU7uGGDXbMBSNxsYJM1m+Hu8dcsM6NaPzavv3oNZAzyx2PW
0/J9/Lig09e1r9nP9d1qrGfAYCgCQQxvY6X7cr7OlsjOtsVBdm4x3bCguU/gbNLTa98LnE11GdG6
eudIAOpliw5HhWBzX5/umZF09iT8XPKgFD3nBD0werb6kboA+dQs0n4omf8be/SA6eapP7pLq5eF
C+/Qb6T9pAFFdvIUCsdqbjHHQHAWVFKd9eZhj41mezeMP3B7HIxpoPwQ/5ganYkt7LIvHhPBo4tb
yawj4omrzZtDRBY+LZkiDHPqY/iYAJRa2SLmkPUFNuUWMp1lltJOT/MzqbEvwuMRNZQaN0mYnMds
4pFaQr+mmxS5PRwnR0BbFL4XLikQ+MwFIUCvc04WjKDnL2cQHS3COLAUC6EJEi1bL+uJPHSI00XT
j3AK57gW8G6IBEoDRTJecQY+5GnfecEkEKL/QQjBxx6xlTT8s6sjhJQ3s7NGQsCD88QEVsT5GTgU
6r5Lcah1aBxRVGxRqxuqXbi685IxB7pzX7ToGevFkJPoRnc2J6KT4Wmh4qRJWXPvew0LR6etr25U
irdADuRgSC+/+zhMsDKPg4TEPeWvy7PM7srPQ28YNdTO6O7YAafLu5nG+HSI0YVV795s5CHsH2I3
T2CTfrox4xFyUroQKmqPJlpk1RgwBUGjUOsPsHFjTKfojVY3E7ALo18ZNkPHG58H/CR+XjSMyrMS
ockVXka9q8QmVcCnRd2O0Qi757lop88zu/KNhBaODqmC3W0DMO/f1/3uvWN/4Aac/+0h6fB4zu8b
OgmrtXqmPcRKdoAbbHmjcWY/A2rvslvYA4fEnJPZ8rZ38BszbxIWJ83/WM89WfKQfsoQNw73k1l2
gv1ovBEbKIsrDjK5zbmQezWEb1evCoRu9kub5NNsordzJWfYoyTooG1VNJKLHvoCHy5DhQtUSGAr
duJR68AlVE/zet5HdZpV6Qo5yXdZokLV/0Y8Zg4Lpm8jtuJrCp1m6jJpY6GthP/6ihA3LF8Eqqiq
VgM8knSGrslMrSS487ePlW6AQTQ63I5+UZqyLf+T7zfGEtjZZCmF6DctqsMuXcCETQj7oQ00lvCq
IE/gnzygvWHF5s9VP7VgY6FH06xfivTrB1npCtATJ+8e3GHICILt22IsB03TuiObk1hcFwdTQMEX
Zg1TbNcJwS8/YfbCkYdfw1olPDNVZmYTchmf5Rghf8v9zQBZyXNGLeL9ITpeCGfxhpcr/BL24bqf
4mGWxG7k8NiqcJhwjRocHhxdg4Qib9gaV/RFd7MDUSNACTRIQGQooCH1XCghB2+dAIpIvRuZBoZY
IFAbrbqlOIIEVONNzIM9JHQY2BkEOsnJiKUlJqaO5x8gPsAtVsgJeAyjmQbig3mea9xOaFgDDpAx
Sh0QlCsCOZYKRHIuSrz6PsP1Vxc1kKKeKRwPdBNjZhBCpMevA59FUCMCUgkDoTE3hmZ2o3BRdoOT
BD0FAFyIlbQwi0sNh0LfX2OCrTiJXrS44lUuW5wlwHB82m53hTcxDHsLygXy7ruTR9wJtOGZJQlc
kaVa2KPZkPkEwJhwCnWmhjAzguBtCBjutkAgbKOXQyyMEQmfM5sWvnkL2ZQjK4WOMtxVi6U2H5gp
eZQJK+WB51gtJGwraQQQ76RA8EZzHo6AqOSQm3BCrAbxZQmWorZ6UiOdRzYZD+CO5/WEIIWJQQJ2
ixWU61eX3t55Eg4t1PjfhQ6MgVY2Ti99rtgZbKsraKac+FY3S//q9ggHpeUXySLrACU5fQ2z1n+4
GpwWgoUI6XEous2eOKM4OVYdyba+L4IqEio0PkhMo4aJZTRxahEWMwkpuMaaC/+L8SyD5RVH6A0R
jMOA+BmuFHMdEldz262gfeBumbgdhSVSKQylJbM1pUuQxyai4yHxdEFYf0eWTJMJ2Z6xSCGCJLO/
eBi6iT8tag3Yhkf4NnM8hxzM2/hAxs9VmYrKL5O5l/7KJ2Cyc0bcELUK3NV12c+pC5GieGBjpsFO
59Th2i1ilJ+aQmNvkwdCsv20cKOWQHU5LHqrmA74VDXckjtKcYBVvOK9GgJYB7wzEw+TWJQZIjDw
AE99MUsPs9tmrP+KaeewfIDRaH9fyCsJlBVBPAFKdALggPZFIC1UMBOaJ1Go4mz70cBaULRaiYyD
Tr5EwoHn0q2CdSU5iZeFuPUu3qinRoWDpwaKi8ZZB/ackfqvDfIUo4ihULBQVMIIOrQ2GAb0tsgN
5zx/Xyhri4BwAx5evxyEhaO5jz1espsC1sBJjVRPcnAGWSfEoma+LiFiI0NZMHkjQnO4+JiNqYTi
O0brwhF3i5k+K2iI9tsuffFQmWw3h7U9vc7o1wNw/0bxgW9vtbBV+NQ8yoEY5U5ghDgAA0q77yGJ
Eq89h524dBEMY0RUQ18VDK54iNVNOgNbuMxggUzQ1NerEdLLm6Mg1C+WpS/yFogssA33GUlfCeB8
BnmuWwHG4gWdyNbNmGFiFvxJ1FnpH7MmWDCh4OQ5zQvYtRIMhYRB5AK0NF7w78ETm8SopDkNkdOK
dA3yf2HprHarwGXAeeA5P8lnsRHRRbeeWOV3IWK6GsIbl2zxK49np9EjdFBxgOVD5lKFY8rOMMo2
kwONFRMKStRmAxY6txCfd5ERT40P1C1DAdZ7n5t6pvN9tV3uVFIo2bEiZi55hslsTVLbFKPs6Ilb
DUlCgdbDJIsby0BuWE1Ij6Hg3M16idLMhKmFrJrYBcHqaP8gQZmfUkxYCalIJLu/NgIxm5CHmS9v
0FwyBAUEmwh2mlixaIbMV6Kw/rHH0cTjoF/e1oKJdwsmC0HrkRelhwtMA8roB+/rH8Lx69OJkiOp
dJj/4mW0SWGpFFhXRcwol4UW1iAKak8iapP3QyoJW2n9xj1qowQy4vtS0Il9EXEp0Zm+JrN2UQBC
tgRa7QXciSZIKAAhoZyMDAZMbBT3u35QEN/zM1/P6bazPgEzgJyW6ddryRZ/fFrAHVyiMSvf0iuy
YOjMUSz+ZHOlIEggXO6wbWQBCfbOE0d6zXqmhBAPnXVzlmLcGT7FlDKePqgZ9tk/Vd54LWB4kjTX
qYTq/AxhrRuWzCDsl+InDThA6F/iaGniNCKcBDGA1rrAkqCNc+S1vtJXAhiBoxdyUccPQR3hnCeC
OOFmTn5x/lLgxFqU/XW2hv8gYuyMnjEC7vvPaD0Iy4tAZgp/mRGFIOcnc8ZysTYRmBsyNE5x9wQ4
RvZH8FPE7eijinNLjVrCf30lm19m7DD5zSEyX5UnjRUtbnELqqaku0gEy81/kXALbS6xSrJpoAUA
HonBei/zCSTxYT6BpglqGS9Ge10EA/pkBcnugSES8Tm8tYsMdx8kxmSNt8FPVJdFLK0ZuCRc4PpC
HoIfm7jfPTipucz6fJm3QOODCYzaNeb+FWRsTkhyfvQ1cTwAuERQVAVYhwgNVDDINxGPSz6UO5II
Ew4eDjUKLSQeSPQL89qI4ZPc9fWEx3+DKvpdZwQEaT8VfI4vuENOQ7EwUCn6YvlMnHwn8EPaZuC9
iUvkYIyLKr47MeoVOqBx/B0xBUon2Kh2Coi06qx4zC9TvPrM0C+F7qWAmw0sfSfRfX7ONnkyp11u
N4LZTV8j0JWPvtVfwO/M8S364qEyqkOZE/deN/ohXfPFbfN/v/VnmkLXWTmXAoGuJGIOyI7zyMVI
zjffkK7fuxsoFjSpGDGKQIx4FfFwT9wlhpeTjWO22Lo/54vbpj8zSa2n8fosHVA3w35hvNFyUK/y
9eCchcVRESoVfnru3/9Kv/QH58r/0JD+mV6PRajsrtbD5cAB3FmvK78kV6/sSv9LU7t/O8JFdR9/
RXgNlXMCHmOBzyFInOWT+WAiHlAX1xPJXgourUOoQZzWALChIOhS08Ccaxv+ZE1IDyJCijM4zXXc
LT4WGX+KQ10sEt3APZH01iCxNOdh34lgc7z3O+0iykLzXoSKFbGfGnHwEwFKAegcjww7KdjXEhgo
9YGned9q/nWb0g8kOh8mrrL+Ah4jo0xZjvB5xSBCzK9Kh0Gg/mgo2XUKFES0AEoBjw6WA2v+JpBH
JkUoQrpxtn2yrYVTPQBdy4gYceYKQO5Dn1bUQUmmAbPZvlCXYC9AhIWfeQrvjUl2IXgaus11v/Sy
AGUrhFFy6lyD4Fm2WxkIQ30S5EfWulmAXrtCoy3wdW6klf/ls8Gwcn0cWfAOwf5oIAg+/34HSQAo
rg4R3RlYeDJNkOq2DwAdHyijqLXYkoLoyPAFeJSJ27G/AM6lWPX/Ul4StgIcjwkL+a9wVeN5AQAa
ZiAqh/P7nFsNxZHphiYRgvFgLJ/whiYg8NIV74PnKXFWDEBaVpwj4+V4STveQnCLRBVmyDYf4Tl8
90mYRhAYsRNFIFAd0MyM5ALm0xAgVIUDb4BXk+DfJpzBo/nIBqGzkGG1jRiKVCJxQjXN+5aGDEns
u2ASJfM2gJWaVaj/MGeSCnHUug+/KWcmaoEXPLTJubWG25tfbhRqwpOo+/vuPrsHIIyXRb+kO3aH
SKvqPY1ct8so1NbNZejTVbqmE77dM3NpeaUhFQTRH5g9tBwbJVBjPao2aAPQd0Uf5BiAQkhQxi2f
aQ1GMSIpzYJvAbfeNtkfNjzEB6EpIJt2m/EZKps1oiqdb0RtOjmUJL02anClT0T2pK3qVHvy8QgZ
6Pq42tmupl8l4pf+oH5XGbxIBpz50Js5HDKn2Y/4Fc1tpGDWJZvDha85WMZkArMNZacAf/SsRnrQ
+hql4Q8EXcJTeuucf69jqiDnMwxpjmXF+xxgnp2K39SGl7LtZ5mpr8GNYReHeKkd5oSM3PBcgT3+
bBSmFPk9Iw17h9J9wLYkISr7wxD+dHOfv1GV/PBlecpPAzqrf0Y/1yHJks8eYjQSSaYepQCliH0r
g91zBdQ09sUGwlnzh0txsgun9L6/76Hrbu4kcYXIvMPWj2LZ/AS4t+ioItwx8fHEhxe/5hAuS7rF
3mDagY6ReiWSlRYVLJqSumhDWqv+V++7kM93C7DA98WYvxqy+IZeRTVAVOq4QRRWNh8akUmyMVID
SiXN4ybnDEkgklPzKzmmBl9HMGyhSboEDBSDBXdLVOZ5NwB+CUuaeRPMVaZ0T6EQl3wKm14CRvty
GBNFmjj3CnNg0W9MWMgcCtypyuNgrThOGzIMX3LymSsRJ3LQO6n15mye+OXpwU++xdDFSKDhhm0J
i/16S+bbvKPCXAn/RURzHJWxYsA2YoflnrxP3B6/gP7g9X8n2sjEdyVPxY50iHht+KKEz0wDBMEK
T9UnOgqLeGhw6PMwxgAyk7BZ3M2P80IiB+NWWiiUgfEM+K5BJO48SwCUdLUTB6b+W515DhPziZkG
vBkL0F1aAQkSxy6HdTxYdTsogTgMJOajjjuEANUiSCIozWIcvQxPX6M0J5uKy7qhfweHv4Ha+SVQ
vxG8dJcSJmBF+E8QvxhE+ILOCMcG0cf0eUqweNJP6z18fdF5b3Ly1ekO9GfCANcqpIoRIi6iB12A
MgEtAIzh8oLUvgZ0YRfcWFCcYGXpB7IyxCcXKhEjH/I5jsoY6doaex0D8YPyt2dmag7zLwnxZnhA
tBn5CStancmr1O0RRNfQwVqvikR9gAR00sxwkMDNIpLEldPXyfH7k55EFSTdil0NSoEz5sEOh8q8
11fCNRlwA0VYIsofn6CGc/gJ8Ib87x4bHwqXBgeFdVgKVRMVlAnXK2hwNUdU6XX0AYIWnxGV2YVD
fYonppI2oMBMBkuYc0KiUDwZQWobsQMTV99rnDRvyM9gRFbp5oH5ZPJSWFm1GGVJSuHJxDfJqEi4
4xRQ8lTJ9HW2dBA8ft3szv0up0Q8Cj64v/Acef+JI3bsByIaOUH2KtVWUCdsXv2XIvkv0V40Qc/w
z3S1Z82DxIcT5Bd/uglsj/DujClCVQIPm7LvX7r+lxDF25EOJR4ULEMSXmcK+X+5D30C4nYxxUki
mUex06S+R0VjZCoRJQFydnzeOeEcVRotwrufMfHAugq+3VJdXtZDmNGzEC+MVAH+GAgaHCxaQUtt
mh2zEMdphyv12OA40ecCfVx4RThPG2Sdj82HD8mfXmKq3aqBngurHU+pno/G5NqVhi3UwySwhLeF
vpSxbh+w7TdDZDpVm2+z1+hGYcxzfBhN+ALe98Apu7sKc3x9klH+LQTLS/JDMyqY5JoHRjCgvZ+6
pyhHZ1wxI3SoeibRm4hUIhmAb3nAuwRNL5lEo+QUfSYhXnK/pJMbH5Mi0UGw0J/n9xluB1WWVrir
omSjIsbELFLB0bz8tdAinkwSXTdXdcadBpJYAIJYZ8feFqnpidkanGMWvT7cD1zHIhQskGbDDMrK
vx7/kfrfi+JY+dR0OZ4m9Ce8osRu6AQTPakarc/mjX4hNHQfIPwaE2FGeJCt86Z1gwHIMT1O5IdR
AMZZoCyxBlgWkisz3OYx/u6b3GMRjSx6Y2HwMyUJETRpa8qqjdfQYUXPE0X2ijwVYyVILbWLO3dj
sCr5QDRX44Te8P1a8wRskIEC7BnM9Je6HumHQNw4nhEQepEFfJHgyv4mPv2WHISUwjlk3k560M2E
J/oV7Snbf2mGjbDnMgmE70H0GVzxhLtVeoJzSnnithyJZ+mNsaJE/GjwYZVDR6bZgJ3+L6VEhYNE
LCuVI40qjUQylOA1JgBRAJqT4ySnxJFGdoS68hw0JUHCE0NRU4WhCko+m9I2cGXSb1RFc49hhCRm
yKyQkAMtT+JaTFjo2CAdWHjMOZ5hKzI75JJbRou8yZq+6WUtTV10cJAhIv/FqQXvgrBQeI1gXzAu
EnPExwRs3bY7UQtGauKAgpoqRkvlWCB5S4a4k5DyvwFJslXFqNySajSnvi+SahMfJjjWD+4qSFBY
n6jh8FIHgMjK7WhPguEHlxq5Bk20p4nPb5wE2oxJF7elxmBEZNu4t9Dut6qwmNxDCPr2c0WliwoY
tOQDAN5Vy1ewtsKWcLjaUvkVc6xH5D2FR3xz3ktmuELAec0psJMESI5Paxi1LIbR/oZX/N1LPsVw
/CdMOoWATiR7TPEqkj9EApr1dYDnmyXOeO290dPCF+2oOdPDQt34ti7WL+hwPTPe85UMX76/EETv
v1SkX5QpR3smb9QGwTff3SOsKk/yD3lu+/Ek8PgEePK4bST9HJArrA+xSr80tpAaRIpJFk98TrI4
//Bt0BuYL3En+8hdpI7ViHScAwD/f4Tdx3JjWZal4VdJy3HDGvICKOvuAaHlhSBAMYGRdBJaazx9
f4cxaKuosmjLSDrdCZIXV5yzxdr/gir9rTAAR17VECP9cneS92ABJ/s5NTKvkUR7o8xU6J9ew3f/
Vhf7+5Y7SMa/r5xd0kltrT4zCQmGV99tMmLAJhPYSmAcacg/O/5umqOHYAUN8KxAZbP0c4/jNB6y
mFPEcagiqnAOlhB9FcQej0ayIm9AL1TtHNxeb695mtlmSjSZ0/qnL3hN/qyet49SjpvcVSBEcPAR
RACg4WM2hD2+zXDrak/PV4WqhMZFLcnWXUlBVXdwVLCaD4rKEDbr11D/2g7ciK2bwCoUzOaD5A80
tUs266lhgQsrdgRTSIFBnkRg9uzOK37NB1eBc3DrThnB7B9kTZFn4i4cuLlPETx1nMdrB5YslILH
x/pj2s29bsV6e9X5q5SOxNXzqBoVpBdsMQWKSf2Qlb7WHte4+CXC+1j09t3kz5r9y/5nPk7FG6cs
6qReA1f+8ZpEEl/pGeFTafIowXjjxx9H5DGq7z8TnsqMx0lQNFbdCsRRHKcLe4PAoUo3F89518U7
rkWkCeEGTMSF5t11glxuBarb0rafKZ9B2pd1Mvj+/Sc8Op5Csa3YY4HDHOozZHekkaJdCO1QPQrn
JfqN7qXL7yE8DUqc+UAcWJVWKJ/m8f7GBdYx5Y2dN+SuGaxBrQ+1ou1gTjiyVdJWS26Jfru5L79y
2r2EK+6Zy4jE6lxzJrUQErv/+sa663srUYj0LSoCn1R9FV8+t53H53G0Gy7r++ZiCP2nGXhpTmsk
4LnucrRV7VrFSxi6NBqb+v5RcXWOHJmH9E4MF8/Mfj5UQ9esXCAy1UL6hpPiQAkMD2zuFcrmHZfr
VsqLjH7BrsiFWnI4pbp5uqpZEHWBuNrF+ennYT0W8Iamozxr/pEyBqSfmIjdWtX56N574N8+urt8
QEzG5HvNyJjJvqOhGaju2Oax6nzoCoUyTdHK7Z6SQoUre/utcF37Sc3lrKFTAD1g+1nriqOaITC9
2gvXjRtd8lwJBnnzg511vPhYfFDjwpxJxGZlUer156/ry9nkzL+oIKr0AHwlhqmvXXvVCDU5Uez+
xweVu5/tz+RdiJ+H0JFRTv0R9d1mlC3rCT6gjpNZPGvW5H0+PhQ5Ghxeb18Z9ctb7xaHgPRKFxRC
+Rlv8FAPiACvgy4gheQ7HciVLN6Jtma9tn0Aid/iW4+lAaFeEvb63Cq+XUlYNt+Jt/tLqK5fhTGT
QfEtoodQ+ZrbDBfvyZdQAZu9a3EMDze2nut48b7wV4U34c63GAl5QwootBSICnJ8DJGpJmBCWZDZ
4jdV/GqUeAsCtJXilnPHMnc10pwnjlGjJry61/LDsLGn8LkfcSgdF58l69ymsmxgtq2Th1geof4N
Mm4tycT2iZBvzC1LRc/1yUKco0Hajn8zhV+bi+2YS1MomI/lGfQFQctUlHTv5Mepr7BE761DIZ0z
aQggfXcKPRoWdzdZ/T5AQRaDn0NHMp41wpYyI014OIlXy5RF6yMg8KGjdqxKdrj5v9Kmr7W9g8mI
ms5vdhLyLtX+Qeg6YD9189am4GaQcsQrt/G+5PZ5qIWvrpotxTafCnq47UsxpJnP8mMpnZDkpUC1
lpIHFOsn3heJYeZLAvxxad/Uh2/SzJQNdt3lg1IrVq/gtQGdzPNkvEASfL7V2I+3L7Xl14K6d9YK
9Q0iSb1rkonW/qXYW8apt4LKhUptYaA9BxlCcBHquaHee23eXhFly6rVIIVLo4G05I1dR91EEJ15
y/SOL4BgxfL+hSYj91Z8yxsQ1nVC/J2GSc9Qvv1OmPBQYGHU9qQhxlaDSox6lK9GTRNUCSfZeAw2
1A1zmlV85v6h4+4K96dMxf03Im5aD7kjfZ9Gqz5R01ZoLIXob9Rhl0NB+dKLsp+XLawa2lnNf2uJ
A0rTtfqIjO9VsLQmFIRQYcvSjnA6Ubo7SawLXi4dsfXnb0ryvvWZsLsfUR9LID4vu+o6XseX7/AS
T0D/9E1a1dn8xuXRywP05x1So5aVZYjPhxHQ+6NT4FIzo0cNBk98M4QnbsBHdSPaObyG2nkow/Aj
MfYvU3CqpBxKHt6usxUsjfxt932QAXgDkAQ9BlYG3p/+pKoFbcJE+SURRgwkOkFMq7G4DLnC78lY
x3e1XinXLeQP4bC2+qTejC7gZUS29NQxC0Qn/RJcucJXiEafsg77Msq2QjlbThY0HLrLL1v5YMEX
U1ByyxL1qmGiKfvEd8zQzoHskuU9f4UticiOwkCds3bER3WLa0RQ/n7qjLIQW5qKmNVX/dwo37AC
vwPCK5hntbVvTtWieVc0DwsNGW6cMx43a+4oL5C9iFDvDeahXfw+K3gGHl1c+Ry6zUEywkhBp9p2
J+MN9pnkH/oDUrpPtiovPK7qskCa+7D2J1vZl2mJYLcWJgTCDEbowy78FspbYnoDGkEmpZabbWfb
bjeijb0MjrCtEjFL0FGVLFo1R0FiG5ECz18pdeO0JvuFfpecISZBoT6ZxpOBNbax6RC36ccGxQH9
M3OqkKYHsTXkX3whBR4GWwC5aYtqRsK7j2+1TdPoZzOSBp+Hv6BV3QJ1RF5t/rEUPJ786kBB/j57
NTzIrnlv+EM+uCutgrubwXXj2prDj869MWndlPnDx78+X0Ere009pf0Q/i3MU8urt3GQRAQDzITh
hIA7mo3DW9rorlJbENLNTV7I0mhfGZF1pemd2bu3sNHjkKmfzXMHDWG2HTmEYxzRPJ69IzrZYVQ/
9N1ctcv7tDSnHApzDDfjFfdPiWTozAS5jCc+nIXw7ixPTNBGpVuFNayJj5vk8tjeVQ51KrqybnHl
bJOelK4EwiACajAUlKHWWkvh8RNssdQIA8baJbxYy2wMeaLNexnicCsh0XLQ5xBqD49sZehe26vn
HfFJ6CCW2bw8U/7pLe0UI5a/SqkwtXl4+jDdpzIqqOHVtiKvJsqp7gmg59WJA7k88X5ldTX7fdyD
w+u0evVsXH3P6kZ8Ro1RZz0mAKN6pcNbe+/BHMKYSCuM/6RlXTwXpE1WSYmlEmJIJLsJSerZzQ/t
6wyn24u6QTE1cu2Zk6NRXGzk6CmQH4PxC6Y4mzE9uqMePZG/7PUaGll9iyppWijjrlt/yQ2C0CDi
YUQF4p7deJbTHOZOUutlTx1AiSFZ340oU7rXsvPVn8ckr2HTj6+f+V4wCzFq0sloNvn5hghSysMQ
jvys67sQRHXuTHQmFpwlb4OJlJnfkKoa8Z43LDLL0WVk+4fqsb7pUMPYkRKe4rN8qNi4P3E78ovM
imxMUFssaNbTA8YOzl5kdCqlMRNmGIJ8R725GuoARDZGv3jjNGi/vdYBPs/8zu3LmWGEC+zt05pR
0HBPkG4m1QDJsHX6r5bDlWDkbnRqw7fTEjWyIYY6t5Rjww9pNbpPn/79r//5f/7X1+0/pt/b3l+m
pf/anNe97XxzOv7vf+ez//7X341p87lUPspEyXSKMW34+tfHYL6ZenXqfyQOp0vqXlgsRloUwoBq
NDrSwCN6VTiZbuhCoOeLhtPiIwQ8N2XDwlMW0wAvqX6+gucS/THqWkX9JYCNYrNIZjXdE+2Cda1Q
ua+fDgardoxX7PjZwaZ0bJgFzJqv0hM1DpW1c+QUQjJ/2FMtnXXlg+oc7+WHNEe/MMw+A67Ik2Y1
MqX3dPefT0D0X11LC9lUJpmLirl0OlOICv/5BKRnq8ckeVnMRkgShgKL1ffXU/n1vRp9xLzLm5Ue
NjUeSW/ZmTAyuj0Naj1LwrpU/XyOG0/Wqm73rWCqqzvstzqtcl2bdWdg6eeHI45esGZQvV8o/fNB
Z/6bq5ZLRclcLl+MitlU8W8Hfcxkot0x9diMQiEt95VgWqIEUV6VZR3teWnKG6BQntYu9eQbGlN1
V2KD7SG12XD0qxR7WTc8ibj+9T8fWJT+r7fTfzqw4n8+m7vTvJCeROnN6KHIcIU+fYLdYKXFt7VE
jFpjeBDGNLTh67e3VDlR+VRc6q8JlvelI0uwWxsvuXN5Cbv1tJ03929nrheYf5wIHlQWmocX05kk
SdNhrpRStgsay+lwjTAkhEh+Tqvn1j+/p/R/5938/052Ovk37+ZClJ/NLjfvSbWZDdX9u4qdW1c9
1Zi+Vm0MjaV+FXBK7VBOD/75l6ei4Jr7N7PhXDobZXP5TCqXyeT+ZmBdzK+O2XV02uimqR0ON+UH
x8eZxq9tQ53zKq0nlKxeAarZYvFd2r7f6jCWZHOq5JV9d6MIMOf0GHzQ4OU7k7fFcBafsMVbsE7A
I+pGUlfuE/yylp1HfVJ+Vm5lblWgJp/XHvStq5+9ibJd04BzwsqepSWzkMnYsyoRXLoGuBAwcCaY
AjYgaricjfufm9Ltvrpt5LlIkDbfKpna3OBNliklpgXp8bF0Kqc0eIJY+VK6mLCaYMWQAGbij5Oh
HiL4l2ubBZ2RXI732MzNIP27VaZx3iqquKkbRTDXyfYT8UVTbhHPn14xf5pGyCuJ85Punzrt/DVr
L1t1LlXpREP4Uz3+f+6RbHjg/ukq/e2BnN4yy9N5dmY9ZEBBSYSjbx8bpb8gA5uxokuVGTro8X+u
QUSdn8r+uVjLCjrDtIUn8WlDDJuXd0WdYuPNwJOR30flRFaXlOHLpZ+McYk8//nuijKZ8ED+lwMv
5KNCMZlMZfLJvzmCZ4v55fQSrRH6GgVePZn6tK93HvHS2OAkEPOT362Gy1Fi4J/3nVngpLKPVEKh
o2eQo3DWOZbw+3hErQeJryyU6BdRkD7cdqyCcPx5SJszw0dP83Ipq7i+SHRtaMW6ykEt11u3DKy0
Zj0JWSnzFHxvFaVkJYn6/CNL9xgEEsxcndN9jaNDV51yPGf2GYaB8k9RLWTkYeynwN5AD+7yFe1K
ty/tPQdCOrUIKi0fwufXvzzBihjw4614oj8P0GzkbNCIsc+n49xw/RM+0nb9ZX+c7Gvjhxx8Mkq0
9Mr1Qy/cqkLfzp2nSHem+BaFmqahM+kqpXtTmkjuTkJcRVnpw1CbIuzsSvArycJdP1QiEwqU9Ug/
78RtVc1QSjXhfIWlRf4qaanniVGJJgVOIfJSughoEQaOaaEK0bdF1fNYizg3TssUYTWwQhGK1ErC
siaRvGpjHUpBoXmr7npijj/gz3WDKp7SYyUIPfLkDUFEHbqs6VEx3ntfN+6iwZBwwQwmHJWJtfKk
w7tCoVWxlQUMEp7CY1CchXIdjyUOjKFPsKMSWzcPMQus2rp+qhNnty+8dPeCMxp+BYqH33M0tn6E
p9+aJtyY7tw0WHl3drjOVMRUbfA3T+cOOz8DtSYFmmwv9EyVOuvHUapV3TFR5XnYyLQUGFo5qpHt
sqwrTCqCR3bC3CrzCMn2Jm20T5SLZXAVGBeGi+7u4zYGVemiK38dxqyMjNKm40Lbz+oWnqcsFTaf
6V7xXs72dp87dhKHz/XIAnl7eTzKt8/997wP+h37/9BaavRACzo5msGvjvbN0/DaSRWe9s3D2Yfs
7SlDF90Lhh5sthvnQfgYjdd1dia/RiW351R7xR3UXxlbeVm+de2c+8YrG+FbwrfOeZpservnxZ87
vBXeVbAdKfxsB9R4P8vB4fnXyi/6uY85Rarh9CaF0vnjHMrOH+mfYMiqmT64dpdiqe5ZXUYFiC/J
kZ+brkUYwrsie2jFBB/X3v7JGroAQHzf/hiwGifV4H2RGGQ6Bpj7FYVs0CRglT4ORLkBJMgr8Bg8
4RTTTeO/prT8x5Pw2Q4h+DX/lcTF+Nl++Kfth3/iJPfhNduP4hcNjgL+ePFn4y1GP0IXCCuSRW9p
w2cuo8T7mlOqSlXvUI2Fhh+x/6BzCKAvLz2Pc68OIveV/MmS/nzkX31H/jWQYJZq9OxdNpVZz8xX
5RgOqPjlt+deTx49BYLLk4+/B8y3DsIWyviZnP/nOl4PZm+r3nHsIDWtetkf+DGSY29jO2YiPziO
5x+WkFsYQjvTxmSyFeeFdJbcYP7hA4/4OyxJ+NR/N6zxw5PX/vWVTDgfPg3fsq789RLuuJewUire
Lj8uq6qTug8yhvlH6E6pKFjZCrIpkXSH5RoVuUlKy82UrmtVOhp/XI8Tw055z/kyRII0XSrbkV6X
XXmQeE3A0VF7pBmY294belWVosp/WvuC3q2ZqafKzDjVFpUyhlnxQ7qyautUEIMV2yeVbxLWX3mY
lqs+AKFZJ5Tps7LC4IocRjDEHoY4EsT6iXJQ0sBoBuc+cm8DLiwwbkTLy0q29JBbdIKuNROviUwJ
yA+gXJD+UhtXocO6oLZMPoU5gEWptHya8PEu9HOaYKGpeWeyrnPc2HZTJoaoAk0Jraqbcqp9q+8q
uT6gVOnxemqn6jsc2kn5xg1t0mPi1Tl2ci87VkfHfip4NI9Y3z4nx8Xq4k/+dfPsUusEhDs63J3T
R0Vp1OX+OCYq+S83Sf6r+OU2v//kv67+JfPaybyCbO6YVL1ywTs8rZV4CaTX1CRBO6uGbv7UIFm/
yCBx4djdGDY0/S8lzGxo29Ed2VGfrcAMvY5asVNEfGvAw4KZ073hAkLpzRp7mKlTtXALKfTDJYS9
5ZKKj8DoKkUAXLQxbxg8kRbGE/PtTjthtbbSIL5pFjJnfLWKxzntjtXz/ccVrKe7Tj8txclkcFBF
FyUOhb4up6gwOd70Vr29htqeP96il2NrMumxvmluO4dhmCSe05VY1padbf9ae7TvmvuX1n60azzq
ue6pdfmk6eOnc6gfXuboGRtojrVexSTeYYF3N9398x6P6tZPNu5seWrXBQUgntzu5YBx/QYnR7ow
XA2P39vRbIiW1FugK5/ZcwXT6QUpc6Z1+wwMI93oI/A6C+uRL/82AQtvs+EqhkbLWEffrcCYHPt+
QYfo2A9L6UWFmvKSWihvxROsXJ5JjHgvLQfZn2TphjNbPSgbpqqbBpgpq9kLv/RTg1ppcOOjFUTx
Bz9j5xxFephJrZbfqr5L+7p7ZnTqaoUX82iqh+p7gkOTfp07I8wbxkuP8VGLSsvSKIPmfCvJl9JM
Wmz2rL2IV+5kj3l8H2/otqetJN/xxKt+9a0Bu6lKkW+F9vhJh3VRXvYzrfA+t6SDJpUofjRHc8r+
C6bdj0bOEOZ5HI15MgaVUDtbCbY019qWVeD1JsG1J9SDcGprPivYH9O3Qf/tegYPvI8wmmccYRS6
Y9uOjpnM68H66PZS7K4751HGsVxs5PNgU9i6DDdxcPE9xHxt+HZNW8cHjzau4facWwMv9Nc48dG+
zksHlm1ZJ8+qGzzDZ3+c0+eDMYNuGtx54wono6eTHWH2duxuemkLcnJs/Nz+4Fu08cKmozXNWuAn
w0E8u67kvuxIM93i355t5tWW5aEmB+tZ7W+zsq+mXnNfZiNms4rvntOtmyS+rUo+rkM31DKkfx0G
IDJfPlhETD2hOb3mhYLLsVn3x1eQkP1eHVf9qGvGSHb8OFbu94rPUMhC5PgbSs7HdG9h/CJ6T/Yf
Or6mI1q/AWQgnJxeE0Pqiw+TzYKrMPV3stef8RT1Jr9DWHHsL+talMdBiknavbuJt6O8R0DkDT3a
/CsqCL5kLKtHwfcrb2l7NLJjj/gfrctB9FPkvu0cWFjSHMU2vfsHP8rBb/QQNk5sed4MbrKk75m2
Fm9coQe24V7Yis9h59txKQt/uY7v3SvjN1wBvO2L+Ob3OOb9+yikBsv3hSufWpb2zctw32RXhiz4
vu4vAbqv37s4/8m+2JcejUz7OAi2l3OcP5EL00y04nBzPC8yaJQRvnk7XOi/Jtxunp9tP4GrVhyc
gnnWAkkNQz8sEFMVqJFc5JcZPESgfbwAT047eEytmeLuvmdatpd4n7eZXb1nYzC1/L20+Jj2ojh6
XrYBZ5839VMzPZxUZwq8MBY/uU6hTX48V0K8txHQUYJBMaqRue5Ut9i1gkAYGePuZBub+j0OnlHo
WS0WEXGmle+ibnQzDuBhHndSzwymCHtXkiUy9CYpE5pHRo9/1prEOfyWDL/WQhWR+CPQUqL2QVF4
QQevz4OLITCNs/H1K883C54dc+P8qhPVyL7OmWwiQFXmbDzPZrlHelnYNuhWDgW1I/zCWjT0y+Ol
zxP8GXOVfPdYPayf1igxBRDCxRg0B9Lp0nx0p401uVQO1evaS2PGYNGAAIZZT4DCXrGPmjyeDLNf
qGIKA/L/RrKXbUSIF3KPPmU7SFwydvwvlv1WirEKOjHwS22LjnKg1Qp2IxvO3fVK6ER1Dx+LwdGM
gPdYuY0JzMwhnxuz+qXLubZ39f6KHRWpdlqAWTec3NgZJMzzuEoZzU8bM/DWy3/+5MubML78rCLQ
zaDpnD6WPQjEV9SyfvJrU8dQ6iOMNpmc9Y6jWz1XScMyZZUOEHhf06xgMcEqeYqIBLm+2nhp2dio
lus/dNjX83yuXz/NM8vO9QXqh2aqeayauAZX11oz7w6Cq/GDFNFODw6/XJG9oVoj3FviskehjN/N
8uLUvXxAiq9uosyyT7CgMqDQ4JIQBllo7KfZgNvE4WNm5LdQWinhK8hz/Ak0IVYV6+dtuoztn7mW
E+vK2bpFQbSpHLWZdKYxf6Ebhdqz8BoQ8kSxyyBmjrUwK2e8XjRpNlmE+TElpu5v2/nS6l7JB/M/
uN1JPfHOGbMzeU466YefZaaU6WcNbOZLqVU5OaUjYN9TuqNFsnt7v8eP7vnt2kt1Ayi258z+KQ7Q
qm1AdX6r/UR3A0O7Hh0+g7UsI4wRiulUbfyNgZC6U7LD1rFxkvMEH9vH736gDGUlEphdO7k27/bm
43PSAzHS5mK0d/zWNRaRbIZBB2ys83Nh1A2xtZHrTv7wcZg+QR21mNhp1ga9f5IcP834DiXRK579
kRnk3PfBdM3uU6yytB0sCUnWHV/Lvs1HIUh5Ob0c2f4F5t/jZWNwl6dRvB9t3/N1/uikPoI64giT
t+vBJr5/G9h4z7CotR4WW/nW+t2d3+T5MnnehVVqwpz2kHy6fLIBub1c6pyIPLmTtvmh0rIU9dbf
QQoSGBLCnRayyDeea+plYbAnMNJ3OHZnupdFXHhDuCt5KeviQ+vGXjR8C3quatLE+c82tiV7YWlZ
m/ZvrWlnMS70ioPsMB2DVlzuJf5nI2tCfTbExWtn0UpXrdsgitGerBeqlSW+Dv0Hb99iV7w2bUPa
Zoe5SspSZtwG2ylTg/TxqFugSrsGKDrG3B7bShlPSYGMEuiMyZ4k5fleDdSKiWQcm9AakW6I7eJ8
J68xOeuyEO7OO8XBwYM5tZqlrYwbet2i1cdUT/tmTghdTIi4J2qJhkGkyKOvYlK4FcqrbYYXeH4g
6768buAv+onNA/x9+GuxPwVLy9aDQhr/lIg1DMIe2JkDrlppi8g7VrWqLkXnSi6TaVZW44xzYEk2
ol+AzprUC0OkHwscy0dUjl9Nv1VCqEq2WewQAkHnFHrJN+cfhKDQKyDFZZrG/80Dw1/VLRVWjoQR
8kL13r6Tuk7/LHuZn0S/2L+MwyGCoJURmo7iH8hoD+3GH+lXaJLdWFME4VWddV47tXIyAaWIPjQd
LN3UvtN7YmiGwZyqTQHZCgFF18g2CAcUm1WATOjT1hp1kv90NK5csJQZrqVKDxiyLe9WevkulMMW
kR7OCZLOZKBb35/vRKZSrRqm4nfVPDyf0ahy2v4WxTOWh+e2+a7GopvCfbLFpMzWTNtJPFsPenM5
mnbm7RleXI4NyxGfjzW5PDnO9HOdMLajhDJIlOZCQgFC/RHYUWXebfUzUiQeKaCo3aieNLezZesI
PIek+stwngwnQ2zKZMx1w/TPKJjq4hQjP7NQcS1WL1MfF4DyxW6idKT+2+EYCZO7ayWmuU379nRz
yopshBflXDVRydmCbaUk/ZvW0h28RB+0k9C+Mv4o5UqL1klP/GZ4LGy+eTfKvefVhtwyNcaQWszZ
r8kw03fMAFnxyv48h8qaAANPTrVcn2ETgGKMWr4v9xj5xcVR5tdlMwAt5+iysyqs5EaVh4NGZ/ou
blIR3lvalNCa+UFBnD0b7uqbeuH5VM/0ty7P/SvyfIbxplw/CR6b3pSw6jetTQszFusSKbNxr8y9
K5u3maeM533a3r9m+uk4b2UP18l2TcaSbFg/5EvH7xRJzrx5KZn2cpeznG/C2jtjoBnAVYFLmCgd
DPxp94d+fGVXz2BD7+rhJ00b+Q5vWGGHOJfrc3iCiladLdYm6qSjcHay8ekn74D5LYiHbpzF8bXd
c/nOme3IyZtNV5aMMKfNad+KDtpw8bAVeuGX3NRAM9Wsp8Dr0OLyZKekrj6/igiEMJVzIyVmZQ3J
1qF2qKehRh417gEP/LNAJ8RdoxRzGxJ/LOqpSlSNSBu0hAdLM4vgZtUM2N2jycuiGiKeuaNBybMK
313PKC427+WM5S8JcY120V29WAZ7Efvoe/VSaZdeXm6lQ+BgDCZ1N/7HbJyrZZDKA4uFlZljZ7fl
Xe6UJSNPaaZyMVYXIjaKfs/popvECZq3b/1wGcWIQKYhvQ1vxZLrNKcbV8/C9Nm2fn+F0hvDWrZc
2/Boh7BvODMTTxZoxn82EMZVDeg3pDYRsfD6JVy0xaDIvzVLK+EFSD8WqcaB+kEHnNxq18k3M9ZW
NMPWrZQb7Or5Sqrv7Fs5ps1bnUPcLNA8WwHJQikO6cdV6VWMHDOE1ckljCBeD733w+hMzq/dXE2+
GLAYLi3bl+ZqLHgrr6kbkq0delyhusW1oKJxkVYthYM660itM08BXeScfODRCQoVChxKlz3cHzTV
IKFddBvPBmt0bMjILw9af02yM9h9iBPjPHnYaqTsaNAgdJgiAT3QNpQyoGtv0ljWasVSArM63w12
r5n+zj/Pnf6ozZerJldtMRsI5yWvI71seJobwPR1gaElHR58lG0EX/DCE9i32VOPkmqSR6G+qG7d
M2s1hWz5bFIVsQ/MJFXDe+LXlhgQ24YpG03Mx2DnkQ4BytZ9nqvM8Mb4d/Z2gtEMxn26NzFKqdBT
mWhpZm1thRBTowNSVjiivAGwZe37wrV525n5qx6jMpthUVziSAgUKJ8O68NQbCtfkc3UCz3tDOa1
R1dNNuPVSxOgDw9WRqMMKrC8sUmeMJ52YDaQODaQQ+fgF+0hqtPVuxHlQ+esbXB/oRypw+4TO8zj
XCMPHhYC/iyQXroRQv2Jjfdog3AnDmZYNmHGAKwPkidRx2upEC+AqiRt88YbqbFsJdqG9za0pbXm
TAuVrkaOC9Y48GdM4Ghs9HW2gmKI4iPh9xv1be4QwhjktZPxLDYkO8hRd6zcL2cXaOIhlgRVkjH0
a+/04kYQEAAT99LVYzkwbcLc4L22dycaYvaVRT1qrTrX1s02KbC3E+RYFkv16L8W2iqzAGx8CiRV
gYnVJUySkM51GAQMp+yF53oES5xE25bSVQFuU0I676+/5xF7vX373Ajzo27K59PLdLR6wRB+yrvj
LW4zGOFTI7KhRU5gAVIabiWmBKkb+6a9QUhspN9y3TCpmmFUnbEuFRoqWxIV6ghxw8IAyNVmdvRg
5nTxJ9C1KMFh+a0oz8gzkRatm0ECw07aDSP+Ku3Ly8aLnJAew9E0YQlLV3SVayu8HAkTz5dA8PvY
gGTGzu3d8CeONgdHYyfLoS5ZW+WvgWCe89mpc6vYMp5RDkmSZXEQrFG1QH5UbB4JmgkQOeEJ9w6t
Y3tF52YOyg+2J9UCft7t7u6lzHb7O1Sw/U2Fg4NcMd/N4gq766qXASouyQ6cSGzGp7UbhSHxoGQ7
a4HN47SPq1F2oH3VuQhzZgOI7RBoZYcHi2XOOz+RD7nViOHylcPngbrJPFu8+qbQqmxeot58xDAZ
A5OmGA01sgGSJanIps1s30yrJ/pRdfOx0i6SDp3bVFVS8MBJvX1OvbO12mO+y+NRqjmm1enknzfy
95VKc9RYjI/CVE96a+nhOVZlTk2Pcbv3FKhrEwk5FPDA7VTL9o5GeubDhD43gWolCBDD7Nsem580
2dQLFhhIdytZD9QkWC0DTLlGNNBUtAOLvCTPG0UEM/Bx8mtqmVpaLw4tKzNlLa+Exmos7rHYiC1a
ChT1pc0JRLZKLel/IUwMWO9ZVxJvO5zFNFc1M2X2F8uQ7XODd53oh78VlTKM1NYN8RUNH0Dx1Hmh
IQiKuKFQ8o2VQZFFI9WbxgTVlbNuJ5hPeS6FONoB2RyDRi8tT9f2sSH8aE31AU+yo4kSgb0SYTih
h5l0BsJg07UV0fmc0UAzDUpeI3gzNdLf/qdhaNeztegfajagZ9Tymu1JorL3nAjgyQVkAwA4zQeB
YvqXBE7uV3rY+Lb0cnSPOunrKrlAnzdEA22x2Au6LVQC7wOKA7YmvC/MViNTCz8rrVYP5OEelzJY
esLdNRMtrFUIFA8srVtavSzMTVjgZjhpaR2SiQkQU7Klu8mOS1DamR+4gCMZSRLpKBKTwHwSyG1o
t7ddX62bgtP7vJDHWIh1lMOxZJ4WjVuZSXCcN9TwqJuy0CGGJ2rcnRX8M7THBDJB6AWna7ofNrvv
TlwM2gd61IhGQwPn92MYqVqSxUQkIui5ZjUbELl3P8pMGNFGirRshiU0s9TAfLkT9p7HMAZH0Wqx
QkCtZYgm7/jZacxzhrEuPdoPHrehkM6mkSsXIGVyZR2IwJq2xhSNBE8VnTWcyDXpYuz98LFlLKZf
FEK6tiK6DoMvYb/KE2RElbW3tHDPEdT1gbdaqWquypHS6PDZpdlXjt7X1fTRha7MhfB7JzXGt9S0
Br01m05OR7Z78pqZd4w+0FqWNFBIQdyBsHh2TtrEINLTyuoHYuFqpHUtH/CRAFTjHLFrXYbYqNIS
QsgQP7pAC8J5qkbjqBsTYibuWnTA5jcOpsHnhZL+jgA7U9/EShq1RIoa33haGQiCsDbxFubYE95D
QdM7EAkDM9Et9mL5MHY77Wr/GCpv6rGWpqZsinXidUMhRqG8xTCylTIrlqDENIFDqrg3HqgMJPkk
qzYfl3lLtJNdSgEIK0y2LjKsiYL8c7ioO1S8FYmpy1/e2Gr3xjMyjXxv+7IITgHp1vwL96BjX/bP
25ccuUKBsGiNd08ACvG0Nc8FYttJmt4otremNXixUzZvh4HhHjCCUx5EOVjfO857Gv7OcCzJ+Uzx
7KICeGhyvqydXxxAN5xvC91zxE+kgpfc3T7nLS4QT+W0hev4vNScXw3yMvd0VZ2fizVDGJYDcH8M
AFnpThug12HNT/QnX4Gcffrg78qNqSuCENxvh4dOEZ15Xw34v4MI80D4uR3OY00vEx5OT5ikFAYz
C68HtvO9nRpj83UXmGvo/rL1tRTgEfI0KTfiRHMZ4wparbGdsuZ8yccHAmIZYCCUTPEQ41S9MD4o
Bk/78++Fv3FHa4EFDdbfs6GmU/PSOv1VjxUaqjSoPSOXDLKqMzeKtkT3xDkkgb95dr8GjaRtvYor
uC88hUmhw2gZp1OlWf8A4XLoLJZlw8L0r4aHjTYv45Ov48csgaooUZQiDsB50xZVR3nSXLnlC2Gy
C2XZCPG+TmKCDULk+UsMIUTpJdwqEZHp9rMwWIyMSoSgPvnptoDpj3gSYKuIlwPbfjU4u5gXGC3z
zwT1v1UEE7SWVHLD21NzECnWRBbebUPASctCPBACWOD+hSDLANMvzv5cZtdeAUNUhNWPL2XL0nHh
KC44AsMFPA+DpX2srEphzSFfubfmQ97xKrdujfIcIhqxUOEihVJXLMGMh9uodbcFaEjmCfcZJAjY
JuXjU+gO83oVDwmQkU4IyZOQBTfL+YoEJxlQBk9vfGscr1tZuKx4Xg1KG++AS/MiVtusH6tTRxqe
OL7LIbt0mQKh3GSzdFmtphJQ+2m5QegdTO12bruyyqoQc+d/RuQtG/Y1Kl/WHW1YC5F/9DohLQJZ
xMKvR2VGago0Nk58/IUf4GlRewux/Q02aIvrny8F641i3y8Sxqyt1FE8sc0u+/Ir91IerC3Q/GbW
xA1env0Bta2tkm3B3pcDi/0qM2SwUJ0g+6QFyoJlD+VansvLrK6SPWvmeuYniJwKpekwsCtDvF50
UgPr7mprXMbH1pRGe19OVxf9ayv9u2lNTaeIs8VuflxMytvJZ57S+acwOiT69EgTwzp5K4M2+JUA
3bdya1HaiobzNY3i0oxHoUSYvIIuMdd9dC/eayRw20vEN/wPkgKIpadz2onghwznBYyHpGnhWZbK
KS4baKwdn6Rp9YmMCQWHacmUOJu8oZYNIwON3XgprdPiaG4FE0c2ZHv5zGo895u28bZiwkYY8YaY
D9J4EPeu25uXiZhuY5lY4LnbHr1lZ9Q+nS4baoKNoafvLJ/XDbmcToaIpz6X/6+fjWlYCic0zOL1
RgCBRhbIgk129Rv8mjDwvJoMp2m0ntcS5v9nne3LVm9ej7hKS68h/Trt3n9y1VuZYkLnAGRwUkJw
pfyEV6DKj5SCAzQvTSFxb4rHRkGDnpDmXTq5MBZNHzoxQBUSIhn0AAegyyPZvmCaCQ/z3pq4vQLM
ByfXth113WyoCyuXkAoNQmhS+hMCnwg62GwPPPutM49FWG27dZOaj2fIZbToG3KadM+mxBLVPETn
1mN7rZ9s4Wa3n2x/lQMKdRAyrGwujFHwmv7CDKGFkZJukI4NtNutcvL8abylmqNTtmwjBw8mpCNh
5sy5qcs17FxxISCZmvkh+Yn6xB00fWGviqwGq+7VI5kpdU0FumZZYfSlclGPlECDcrpmIKyI8ZpV
qFcGb7Zq8xZfP4YUQyBQFOYYAEDf5mb4YoSQFwU4dV4sfkXlLyjlovjnVJgNSJmSGm6+TQ/gM+bA
rqZ8lwaCpi7RQiOM32ANIB0c3J46DJ3E4ESVkvvliiNMcTLs7YW1CYcFxN2bVk3EibOyRk+1maxP
Yq5KgdiQNTjgH+5opnoMCgZ9XfHUXGVg2zwiKIBKKCHzzpGv8PJQgD2a3b7WDvrKtAkN4uHPWW9j
MjoL4x+CylRdh+WseAogpDK3q8j/KpPwi+cUT6lXw2LQgeNiqmwEOzHULIdADz3z4jBAAAtcUn6Q
VG5f5Jf9LcAdQBUmXPj7XxQ5Yy1fM0PqGXA3w2Zxir41TDUG2J2B9DZDviF9VJinvjejzrEeMjZL
nUmgDYKF8KeHjeS8bD8DPGGnWpsy5R6VvLdw0P2VOu9cDOty1gP2bFaBWGYoQxwuSPNshnGtpPvQ
cqk6GFTTyh3x3R2AJCJnQWnrTEsJYvOVECCQT8Les3jeldlhjGEohA+BC7kZFZ6UXIR+0eDqTi7i
83uG+luY3VwPEtJWjWpmJGVhipOysRw4HoVuCPFuxvrTKC/z7v8l7LyWG0eWbv1EiIA3twWAoPdW
NwhREg3o4cGn/7/Sjjinmz0hxew9091SiyRQqMpcuQzCUWis+MtB5blAcnej85zC8hsW46RimyPC
ZXKEzX0dJQGOkKyYp7Q9pHhCYCY9c7qUzBgeyCJXLg81ggQmVSjrfRuDLcnfBBzEEILTl0IV1hUx
4S0IkZhEFgQUeShaDnwKh/KappI1jicHzLAiijsHn27iC0c7+pkUAOnMpnNdoFzB1Z2WL4cQcyVi
8tBaJhgZH1c2xnuSeKbBNYV6iOmowhkJrA5iiz0HKK7KdXhEjY+YVridYxhzyB2j7YFmhSg+eoNn
C79wzvj9SJrjSeOmJ0o6FUT6MMpoajwY6ZgLsXZVnB1injCbO41BBNudJIilENoSLgLUpggF78iO
9Eiq5uFFsVYoMbCNwbAimBAGy3UsSA2okZByJQIAd/TqCMandE/4GBWYIh/kofs9FDhPlDEexxjZ
AHlSayfslEj+JpKlrVHKO4LnTR8e4CNDEOJstPHwTSYeRoAPuVbHEq0AtSD1HAn0hWL/icd23q0n
oBIwwN2OhBKIWsGHByRBgAly+Ej9z2V0DOLefp0vUnyzAVOJlccb4kHUBSKYllwIeO8wd8JTlaX9
P6UfFjptGSIjFz78/F5NL8avuapY4PAg7GcJm5D0DZHqpqZdsThkm+pQKLLE2oh0WFDyucLfq6Nh
UNR0D+OUZUEhyRuuAzo4RE1qyEQQT1n6l7ZNmjHlacV1u3+r5rDMQcr5ANSlQlxIfeD/1ISgMf55
xACNAGoEKXjpAPswes9DMkhpNoHbgBvuHMWys216lsxGCb8tL3yAN17qNKsQyXkoVvj4Z3Ht11Cw
YULhvSBtwexvP2WOshWaRzzd5CGIn0rb5JCW0Td4HA/2H/FQ+XTxurU4VJCIO3gfKZS+nIGcvzcA
FQ44Zoi0mwsp1ZSGyg04BIzvdrLIMGLH/gfJOhgFddNOx4yMa47f2/ipCGdOOcAkDEgj5M1ibtQ2
/Y62RczfaoQb8ghSG+H7nOA3RvOJjxNvIV8Qq9Tdc22lZTW3BCcjvMcpaABqGfuH7MMOyogG117k
OxyITB3xFNYAOQD9gRLR0SikNqCGbaXY6NxgYeY0EJeAUh9FosfW+PQRIOLZotF6Kr0j+5r8KhFl
lJhkMo+OLbKQBgutm7w30u4c7NUNMSujqKdji44U0xwM3X2HhPUBsjQeCRPXiTOPAS6+OP/R4+PE
+hjYGHvVnwY1yyFim2c11VhfYRu1kRAFCm8mpk2Hm48ppEz2anrIlUGJ+Zp0z2BaLk4j/GB86I5d
OOfhaWv5RJuFXd+fLXwUwoeJBD8YF+EPcYWYHlP4yG7uWqNZBtGjFaJsnuzZ4ehhOEvQPHPxC+7X
d13EEYEttuyKOeMPKO0URtoUfggLj2MqNmgRcjzhRLwTGsWGn4URApWLFYAx+QdEujRk7KwZgVys
8lCKaJGwc4bUWO8cEP7C5wNoJiY8lL5OyBdZEDTA338Lp8qIZhooxW55/JugKhaGw4VFIYftmmTu
szNzmhBsxT0EhAD1Neg8ACrYs+Wkmyxx9t4cAIGWL5buNiD3UgiDLzoblGxMMDdvPTgCeTJCDln+
OjYjeErjZIDk0+Eje31KQXYQtn7sPZw+gsZQko0AmwkViXGiloZwtJNsSnG4X0qR/OFLtj8K97Nh
5leD3epwPO+cx3iyb445NQ+yZgkYMZryxqh3ORn3MxR8TPh1BufP3gV/UKZtXEXcwPnqnV7v3J3d
2bkzClfpA+6MoWyzLHnX7w67/B2VuoalEEjMWsEVKfl6SNO674KMgdjPYph/hFama0ktnabqrmpr
5ot0rYmdZ3ZWbZI/3pi4MOD7+cfbr0Kbv3+89aIi0/LL/YaQy5xnUPPrNsGNt9bPr6D9owp8eYkX
LU+eN466d3mJNSxE4Yn59OuLTXa2q35Rjf4jGvp+Icswbd0yTVt90aTtz4Z1Oh81kqxBGWyGbuQz
Ad7vfv48/ygzX17lRVN1sdP8cIl1Eyo7nNbebX7mAPv5JX77IC/3/GKYuqnY8iUwiWEsTQy7s5OF
0c8v88sn0V7u/dE61o9EUVlabJIIwTrkZbV/folfPon2cu8T7RyXl4RbghsOJeoD2tET4Dr55c5r
+n8u4/9367+//ode2NBKK25OvM51jGKjo8Guy8V3poG4To1fXs3SjL9fzvFMBy2rreuu7am86ssN
ujm5yhpwzWGv8icccnXQUkBK5ep+SM42aobCz0IPW4uG6C6PPwfmEdu3B18f8T/VX/dms13weRG9
t8FSpRCWf92O0rXWcWhMb6LXdYVOLqLMZkzFrN2TP91DuHoRnwEueuMYFyqcH/n9PZgg6BVS9p8j
v+x9Jnh9n/3d1f+Uf64Ek+UdNQZUf3I6+Ol9uOXfjmR5YAjyHjHFpJ1uSMAjIQQZ8f9euAhiEeMS
PcO6EFl5GVCb+Q+h+2uCx6Nlb/a+WfA1LOtFyRXwxBv/ocKu/JQMhor3dvapAQitVMn4rHkWU7Gh
TiIUCnopY0M2AE49vtOO7KgOVPQYQOqhNSpCSNW8VbQa/AypVsa+wcdHIWx37+J9l2BinuMLlfN6
ahfToyK0B2iiWkVYBlgjEaCWBpWQbhlWV/MJDaFWwQ5c6KLLtZG3Jg8wxeH2IFpF4YuuzjcjuT05
3EZPEILuw3rgrWVhwW2Ufw7uK7bbt7fOqTv+GF+F5vcheQcfksm5CT9WRqT5ZmtPiqkrPsZJYMhG
hXGK9P6io2Bs03CPa9TQRKXzf6BKStAj29Q+lC7FSpiT9wtvltlZLk4opdmOEaooQ8Uh454wU8bo
aEiQJCetA6LvPXFNcXCLZAfzdaTupCtB1XkgRbYWdOBdhZ8hX4HxXnhC3YrfUABHz1fHqzvQddXa
j1XGJsQc+wyV+f2tv3oE0dihrqsIRKyCguuW8mW+AQZazTUkMRxQEuwPhsT7E+ChIIjwOtT8q1it
aMlYQ/KfVIQhezwi9BiJaBO4n/sBl2k1tkV/PIXu70Owpgp0WQ7DLgoN1OwEhYtVxVJhpAy2XvIt
Ln9ZjpTLEP6P4KUkQCjeeQGCuMVi2B1u7gKXcnTbMMwJuJD/WN9hE5+/bPua+XKO/e+hR+6sqrbh
6tr3OffHHhPblzIp7p45tFgjz1ZGk1kHD8HC5RGvg/vY489VP8ekUOOf7RzaWLjlqccJJNjqLLM9
FElolOKAov/BN8vpCvtFgBWZ+ACg4erK1VNj4Smf+c1wNZ5n/vbmT3OWWJ+GjCqq4bGUxOhb/8l3
XVl9JUQg7lnr6cPBFYtTsIt5noP27iB8ttr3uz+L/Umv4bnkIfd1seCh5uHDqpdVvZ5wRt6HsirF
RoiFX4WtdW8x3LzPVB4YCn2x/PlQeN2t5ZV0DEvzLNcwNV03Xw6e5HJW765iwBtBK1H3aiI/khZ6
xr3WsqkvGVZ77QtT4iT65YVfiqnvF/Yc7BQ8XAoQF7+c3W5pqm6mOxjxY//7HCfKoIE2QWFNAsR5
aoD+3UbVPnIphOHZ3H21+K0Yejlz/3kHLyfH/rp/Zm5j0iynYXzpOd7onHZK0nGLAJIuTOcjoRxp
T3m0Ugrfe6+6B0/IUEn4y5X4+X2gsuaE+2MxK8eHczA12xwmbtSUiysBQkyd972qjiomqElQ4tZJ
9+N1vV3jtVWn6yL8qn+7If/xTDn//4Z46kt98Dhfy8zIDHPItUAajdLmRscfT5u6lcFRHxyz4IoX
3tghoeW3e2HIz/iHyPx/98JVHVOzpIWBK9/cH9cg9xLLez51hrNIi5HGY2aCrgfchkC+Ruj3ocrO
k0WHbP4gmMb07/k0BllWOhf2I0aJ1Uf6nDy8jglVkikAeU6B7mz3Su9MrpbzS9Gh/ecd8xwPPxRd
1rcv7zatztpZmqUMy7zLQ5NW0f4+e5odF00OVws9Y95Nr4TSd+/kzdw6mhlUeCmYv90y2/6vy/bH
G5EP2R+XzbqrTb3f80bSR3CpqERO/ct+raODOR5qsb996URvHO89rmoMpBbPXWu1P8zVJLoeEC2W
2/Ixtwik125w663VEQcba3w/DR7395PZU5rZhXD0k40by9LCuEXpn86de84u0eaTp7c5S8UwVk4+
iNWJQaxlgxdV1ByXpfHONqJnHwUwAZ2Z1uem3sipxOQMnSnkiTR8sPGqvTzxdcxt7ch7tDQssPVa
aFaryOFl1MQLAshdOnxPDLGroQe14Jckoef3L3iA3MYVEyAvOgIvuZ3yMGCn0NVhowTXZ5Rio1Yt
7fLLNkcex/wtdE5dfGe4HSrNAtOQI1cJc/BDJ2c6UHZj4ADoCvDnYKHKOzqq1UGhof+dFwzaCjW6
O5u9vmpwy93Lt3vDLc9qnbSvuCSF/or9iLIP7NvAPi74WfojjM0Oj/TtHOgwt9VI0we8WJqMFW3l
+mXRUZq1V00UDMxAv0i1v0X8jdNp8qQZvvnNZfLQpheoPu6GPzSdgXueVNAk7fnBm/6yB/3HQnI1
V5WNLU+fp7/sxnqzb07xOcFiX+k/8q3zCFLrJBC5nolCeZ4DtBelHRzJeyMAxT6gRiGJVJjxL7Y1
uv4fjxZeEw62NZaNa439silfDVUx3OqmD2Um+QE9zPKEUcGuQs/ndrU5w6yesQKHXJM+dHtwwmMo
SpAztJFkfPBrHMw5Q9IOSlwkrBmH+mGO6NrjoJfRPn2FgeoOCfba+Hi2YBqNk83z4qvMPIeMT6QM
9IHJTB+X00HVoBj3biLuqpig+DVn0cFPY3FD+1ENZInHeIXlTIUK0jjGkj5SIG0+Bs/M59kaAX+Q
kGLAwKsCr5sucSlqhEwcLfz0HclQHd0pL87UdHtssozIIMEwmRZBJvn8/SzASSVtwnJ3eC/DDIh0
ojCe5UecOs5J1hln8VGGTeuwVNdHPajgvoRABvf3qxLeh5Jxcfu8Z6KLF+KnN7lAePX19fkZmk2r
OgRQVPvxFp5lL5+gvu/LxHkkj+C2TIbf4W8iWSINFKwRIRV/BIcPSTtz+xWcW9hSd4jC4JKU/LCM
S+w9r3NH7GOQ53pz9verCg7cx7Wf7sMam1H89EceTnaMJUmrvsziqUo9CXDWq4RfAEH9sprlav3r
NLHwPdIN1bU4SeSh9ve22ORXW82z9CnLw7DuGD1Eq6HekSX0AyMyuquprKXc8PkLQvTdRP/0yi8n
g60nuZ6kj+fwRijLFqquj5GBv8Nu7ZczSP+n7335jC9bv5o6iut6vJIltjXZK1ICAjlTcmAWeUhU
xo0xiMW48EwjWhA3dfsFT/i3dHx5B3JP+ePwuVcnvXnuuco5zR5GFC2YY5TBqBupYq+/7AzOC3zB
fmBRKOqe4akU/hSGf7+ae75dbs86bnAbwQ2HKRfZGUhk1xW2ThlxChL8z6VOGeZKjIEK9tx8ZBxn
cWP9tmhAFSwHTpm/B4+oRRJ4DNagZrXZG4IVk4YQXj/kl+ztQSNYd4+0bqQ9hGecABno3odHEt/d
2WF5PAT5lZRGbyed9iDiYHbfIFkdf6dG/rKWnX82RD63ZlimqpumpWvqy1W2mlQ3mkJvuM9uhF1D
E4ISgPJfREVcCbo9FlomZHJOMiL/s0/sV6CMmrDAh1uD5JPQZ2L+65s+kv3Wk8jXJED8HmB7oSB0
f8AVhgvLfDMWRpi/NR2IwP3YoA25T0+xuGz2d6H25XP7SWgheXafO7ttvUt+lgo3J8GZ5eenV5eF
5sszBLjK0WAaHESuqf99p+urUan3S9kwPMNQBM/zaYLyuO7nY2ISIjtATD0+jl36bgtqqA4kcful
JNflw/PPW7B1LI90wwJWeinJY+tUGfU9awhyuzF+ll70OkkwtGgX0ZLA0nYPRBDTZCdd9JC4jNEZ
X7sH0HNt/PPl+O7A/n4vts7Kpz3THI/38rKZlXGix0fLKoeNHNQSdZK0Mm6cQS9Lv8B6TtbJp7JF
orxQBu6Irv3TvcselqyE0AAkoi+FI1Uw9CWKRCifxD8QxpH88oCa7j81vEUzbumW59mubtvWy46U
mVrues8Hml20a/3DuPFlwA+sWvLrmNFDVz0S7gaqT2hrV+3ma2hERBKeJUoH3oNoNp3HO1owzBP3
zBmP2BEQSJ8EZyj+T5p77+ybRMAw8CYlANsPsvMylJEkMLXPB3EB04RkLlN1sG54zh8Imy7SNxFW
stY3SDw5Dc7Bec4YCtVFDByTC/z6/Wp8QSdyRRwmFbA4/EpZ+Hl5fTfldhZWGJ251CGbhlv8MYc6
FORC8xvmnXCprS8YHwij7cAbnmePWjzbnm9MLwPEFD0kBKl/3j4jBplvx4GNNpZNBba9VExBJ6HT
FMYQkKiXrK+BszpOyt7ly9wcMr/ZSML9bXLb++eTf5idvnKk1LfKv2BQjKS9TwLid6KjAmB2HGjT
L3iE2G9hjXeYeZgPJjMl1Dcp56y0zagJp0J3tU0z35uWq7x9RxLD5cCgU3CE9/GJGzZv9s3PFvEm
Gxi5uEVwmpB/kmcVJSuEdiAUoUGxPs7baU+TOoQLUjwTd6NvGQ7yOsAQyDWEGl9mLnbFPWxSVkxi
8GyZQeUn6weCF0wb7v/gsnq03vMdNQz0rOndx/gWfv15uoohBzqMW60l5CdMvbFrhuyscrIwg9tB
lRooQSY5yqfWkuwsNarx8vb81MCmwY/DYepj1alOrx8yU/JExrIwInNEQYWgVIuMb4F5wqjsRL1z
wW2dQV2QhjbQCoxkal5meKdtqYhnBWzDAB2GlB1aIJBYc0JZaO+pfCR3SIEYcYjik7hBAlpgIyc2
OLYhmju/1yEKXwiIV1IcSGgnarvwZQqctDOb6R9I44cGrmfz+1PaxgZYQj8XXjAmd5UY9ppwaRVL
CpvN2G3viJ3w0ymBMZjpwf2O5AWxOjsEScOC72IKnMCVOmRdJcfcBftw8lmZPkcpgKE+0tmpsLBN
ScYE3O3G6AwmxDPAqyIigImv5UlrIewszphzH3vQQ4S7SAzqBdxCWviiQuo6brKxt2QbyfB9jkx8
c4mS9g/9J7j+25mgSFjuTuD0f970dPXfHfjvzeTl2LvY6jk+q1k5zOEaVLsnFBmFMh/XnRD4nsw6
EhnbAIxQ1d0trpE9bQaZBQLRrYc/1SV4Gtj9yI9REQsVb9xAymfiYHsnAuAwdskGyGfK1mjf/CeX
NMx72GyPTVEVwr0K9nlo3MKCPoiYA++aizDILPd8fmdL1fQmnkMY9Qn2GluZfxghamlZ0Qcai3Z4
UcSH2eHL0QFEWJnS7KHJseFzZPjkHFplu4aRtUDyMNRnTUt69sNd3FiZ0Men6PZhDQ4rEOWONsk2
ZbdZKxMsE5bp7r4j7Twq5hglQvfF/winJmNsfJJh61cTWiVH9+/rRzvbQtJNBseV1qHnHOFbK1mV
bXd7GkEcn5dE/3TdRQF26S9MHpAUEq0x1gn8vnRkkjfxbzjpw1tD/5CxXySBs8kkkYHHAqxsfIfE
b3R4+A79xSaeQR8QdyQKVufnJWDYsqJ7OfgM1zF0ICEdhNCQldEf9eXJ8W5pYSTl0HyzJ89WAUtI
weaZmcwnFut+AjEIDT5sOtz3OEcW9uLE1Jj02HJjMiLJN8dVBo8USis2z1G2NTrxVxPVWvAcxRCM
R41/nkvwF+sW+nb8WE7LAiIdcYWo9iMLWzkmfr3H22NS4FmiSm9Gb0pwYXDEL899i7+M2QlfHRzu
MuECGVNwlVA1Hr0LZ5XTwxOulX84s51J5CckW8byZ0lpZs+ngDNw/72eMHWMActZzURKol/gjFYj
d0Fym9SsH684OjKN/zRoMVfZ6tGuJiWDp4MoyNU5E+WiR/st2DWRNW73ND32roEHdEtSPNa8+ls9
3iNOwA+HihlLtaW0f2W41S2I+760TWD+4Igh3zkoT/7x7fRloftDa2wj0saVfuAgXqTn71xXd7iy
59EBv1ipzTKmHsA5XD/a232kYwQPYxwGe92Fpj0pQynUNz/gGKBEqiUhHnMPTCf2umhax3Htq5/7
r7RdQvDB0AI+dB+sbo4pLWZxfRcqIQX3+v6eBfiuDO2Ohhw2bl0GMSRzVK/owfb9sm3OlDfE7WuX
2lQSzKGsjGK8rW1x9J+MwYZXGswxak9E1hmBfPCuzbW69hg/sdrFIi9anI08zmm7GqcrizdtDWxx
oGpycfLVRVyIK7YDcrzzYc5oj9+UhRQVlmFYii9zxIXxG0oD5U1d6+vnw9f5O70Dg79FNq8hAxdj
JFoqRNDhbVPAzKkEGhphLKGJQxIC4A0SljDLWIbqPFuSvlbRpRUS9uAoMlGgyW3754fqu3B9eaZM
amoqNOpaz3BettXEqMy7l+TFkDPtzk0w/VIJHkWQkvuK+cbugfdeXfr7pGsBEuiTAurN9S7yWNRw
lcnCYBfCfhUJC3XnSr+M9iSJ4tFcDyt4hdeliRTt4BcXX3/2aqgf5TrxAsPrX9nueAIug8bs7I8t
XRMWrEWdWqZlAMNUvxSj/zZNtmmoDDVMXdX5z8vWcVTP5dXO7xhQchL0FWxfL1H5FIn2i6urvFyv
l/PP13mBzR7Nsb5WBa9DoFWOZzsJWLG4/wrNy47nn5dhAkAnaDHxeh13Hff7a1lY12J4r1s3KO23
yN37ptYq1SiNQ4Nwezt0qKKtXy7jf8AZNuQNl6m7pwPKeS9Nd3VMDevhHIvh3vVP+EXDnDr7D45g
nNCV8Ekpkfua2vp5kX5jfH9/XCYBGrA2tsZYj1svDWCRJM/asqqCNDMChvCaxS6UCEtYbd6wSFsQ
/NhbcWGrGcHv4D0zHGjr/iWsFsaqhgcCshwb2MaphjjvGuaUNkXqdaj3GylKYQ5NwCt2uS27QNOL
TI8tQRmUgg/kuz1oKnNQuqbwrYnzdl1WELuIuENBOxqWiPpgEP/yef8D2pCTDwOoCvKQ4egvmGdj
POoyPdyKocEUHHtcyQFRRjoQ4byho1BgXd7voqE621y355a5sLaH0XGhUtUUhagndoAWdyLlxwgl
HoExUEdFUPXtVtZ5LsAooLljDLtQPs0pNqofaOCI6DC3FZPl96TLlepT9VCgQ/T/1GbktFKrI+jb
qVTZUPgpjo9BsVLYnn454yFO/bOyXWo/Sj1QHdBn7+VBvd72mn2FxoNC1IYHfO73ejjfgpZhMU+5
LYf0GoHBJQjWoSMdw0cwl97m89ZAjmzlL/mzgSUGz2D0QFV9FKMBRnMQmmmVb0A90qELvfzJlyyU
Gj0xkKvoY9jACPcDyfYTVh9+MDRzjGkYcxPqQYIjujkUL8zKOUXsHrvcSDbQFZmMD3C1n5e7pv1b
6/59EV52kVOROY/nKcMWCrGHQ0Z6imlf3t8yXAhH/LscnzCLbrD/kaLxZ6CIfRXu3+zNZXGiqX1O
qR9R+eDXFOYrHKxwPrq2ZVRN1oLAINVTuJJglWCKmjr1iTsFol8M+Mt3C7fuSF8r0TV8Mv1e1FAC
9aCZS3a8BjOdOGj/2sf8CZ4oZbJYKgEbXcsQFWAIA2oES4wGW0lE1jS8Y3KAO9LS8rayuVB7LOQh
a1KQEXwLVzT95bnR/gMbcx39m5Onm55tqi8wjXqKT7mq2emQkij/0D6Qjsyx3ENHlEJhkZwRS4af
thuW0Sl8SBYJsZz4zYt6dqOmSwAWoL+3IW90jmLriBFwH4SPBUUV0oO2Bdrm4OyD+SLMAkmgN3oy
Bo2qKbJgEERzN3qIA1xABDxRwnc9YRw/QKmMC9gCAWVo9dmR2hBI7mHcV8K6XdBh45CdrpApBbh+
+JgHtQ3a8Fl997kn0CusQUVYS0FbIt1JDoD5aoBP87ZSGfAB5sgEFGy+NP+5LOZ6YBzaMY7luP20
0gnSqi4MHWJpoBnzFNWjjOqi4IniFgxcSg6uVQmHnsgy+JhCpkyQogptBz1L+4n+pxL6qhJKn1Na
yEb3gBjyEBKjdAuw5/5l7ev/FvmuYwHV6wZjVANa5UuRf+PsOXvcwrgWDWqNUQYehIUZLh6dhAbq
1NVmahcXR13ojb+EoOsDQkSYuaOXf9+3LYwWLHEfu8tHt1oAdbZwGhcneq8HgeI2vkX3UTKL6Q3b
4CMaPhxoJ2ZoWXIBSob+njNii9VLBzijGSl+gtFWyiZKXXoU9jof1kxD7kuHecHHdQmBO0ymtuFj
R1UIe/ZgmBJUbBwWxuHzw1O4CMAYTQNbQg2axh+xmHkwreEUYydU9TdDtbX/NHuSunOBrGoFturH
7+4bcVrbhCcQtHbL7MT4NOY/X2nnX3Tu7wv9stPevJp8i5IL7Q7UXeN/kkHrA8QRTQ3AwVAL8RHR
dgYI5/vhkyGYd27dY7wy0/GtewMQP2KrdeuXKP0kir4XcR+6Pno6x7/uMLdRQoZQHj8IN/Vz4E2u
yxMunNCawCC/rm/a0df7x0DqZ5CRd9IPpc1sHhtlwi8uweTnz6rZr/EXlA6uq5n0jKrEIhkn/r2s
HqVr1Y6WZENLExVrqf+A70gQqdKLBxXKAAb1mNJjB5uZGH+K+BOf2acoscXFiv7jtrv3oQn2KsKo
j6jILImOADNfxClMPrR5Kn1XD6KaNqEMz6VLtmSLHKAr90+TLb7BWDClY9t/MBK0x4dZqfmnr9ND
wOycMLSc5Z2LLU5QlsgIzd41nXPLQwiXwcPSRTnn6C+WCrARIWn5+PqZvfeAPlfEMZ24Z7DuOySx
FHI+6bQ01NG4CRQDBdPTzAnUKsA8G6Piuy5OT5LQCXAdIdRCjc5M5AIxCeNSRqIoYL6jpnWrZZDW
ZondLSgn9Nd++REPzmhUMRVE0IPLs+QOcgYGz7GFecAJz7x8rA4eKGaIPG9fP4Fhp8+DqD8BabdS
xa+QxIJQuJfO4qXWzoCrRgSXd5lgwIwn8I/4PGYJ5LfB/bsiRTQxqC2G6oJrSpgo1rVXQLHecWFh
sHlZXDDFO2CTo+Hq9dzu8U2gPw8ywsgYbGQQIS+1SDn9yQQBeNW2MSxd5S2hI8fhjCiQqbZlZm0I
M3CG7NwLF04fdmfs2/b4BpFPG35hrMeYpPYJYqIjzIE/8XV7zhHtbzFMYepznF+XX5IvxgEAFvZ2
Q9PwkDEaK7wOL+iWp/eW1nd6DzaeaYmaGMUYBSTxjJAryDoIxwx55fQ4x0T38OHh7ce5Ym7czeXL
oO5Ai3oSWA06kB7ZgJNABSYSJdJCVMbzB2NMrfUM7hgdHnHgZXY1Tdh0pk+SIuyOOX+sAWKdyeEd
J8pRihUX+udKnO/YXtj4/GGhgRr3GNG5h+cRkSvHt+8D7EBqpmFGl+hY+9IlUPLenAidu48TSx4c
WoVFQW2SkEii5xeCrystlO/OUyDOCvzrf7ZxeueWwFi0IqdbBWlDB475Nnh8DYhs472ogMyyWXBV
Ea7NsJUTJXfLu/Dlw0wa5WDWHG/0uosp4/7m3wa1KlIYqnXfvfoukGzrQo/8dcK1OWP8cYwe3OAc
SbvAmwRLF+A1yU8AUlsc/VPfslBF2xs2eI5ZIGz8IOsMDaw69nB/5AejZuruQ1zhBqdF0rrg+wDK
vj1OQQOnspAuwfWyQd3mfT3EZYLlIpCfdKzDaBklIGahIyzNLnirWlPzM1tjSIeHEBQCEo7s4ILh
wAz66NDxvZNI6Y1nnudTp98QqwD1gQ1jH9g/PH2Zu9UEMDlbxsCa1JOVge2KPXJz3wYGr/BMLS0c
De9opENzRGq2cuw4k3qHYzYZAgGHFlyBqvLNsn3dKqF0j8Tt9sgheB6pblhjGA6FBOdAKhX83RHh
TA+BMjV4mD6mZ6pqby3jeBXY0EwtUHitpJlrWbRKbs067vMLbDprhi1RwnREH5cwGz8MuBbBHUjn
tElQu1RiqYNcnRe3LebhsBZXJGfNXHoGqhBUW9fJY1VtrzhY+qcNvAH0TpzkR7GAOYxRSHA4An8s
tCXWPkEyuLLTNP14be3OGEagQYp2WWclh+gZF3dQ7q5U7WSzi2OnuQlOaKYpQ3Nm4t8zwSyRdblT
3qQDHRa8ie9kgrGFhc0txq8+a1iBO9u03DWc1tHHBV8zD65sMScBSXl7+gsX3/MbysksNKSLImZT
8WiTEhnnYkz56DsNdhP3TNwg0tqjHBast9tv+pEJkZtVcemYQJSwHG6tx5zTNWIc07kCOnDQZigo
s/fGpxbwz8PxKuvXy6LDNkZBipEmcC3RfbhIoHkZeNx5jNnUnvZ1BCNqplILryN6PQWMAFBFAkZv
lA5Ka2jYzqgQZ0o9OeRvEEXNiAMn8EiaZTEo8q3RiQuPKwVlrxN8UuLNMAEB8r1TzjNaWDOV430O
bbFRVzmJgchzVAE+ykvSGX6dEGZP+PxYXHyXjsjK+gf8n6HWgBjGY0ZLxxCrWV+ZH76cSiqWpkeC
HGN0+8SFzzK8s0nrwuWWgWWn8t8ubwWZPsmnJ5YI16ILMzUcTsmeh4IFjK+goMtIEFbQqx0ifQAI
h1XPTkXiLddOsZL8dyrE5WFQf3xSExN78ynhMzP65FNnzGESeY26NT1KIwyKDht3miTcXTDulim3
ENlG38OEDzeCMNDSwffJwMsX4ACHaLEPCjyfRE1mSRlV3GdC4hL46FwnKmZ78MnEDDgMrsy65LhP
WcHAYaHWqRggndCkMapK8NqHcvFeBhPakqnbfmwe42qeIbzMB3d5+bn0VZuu/OobY+4cxTqCJURf
d+iVNA5FJF8Q54JbsFuWQbN88okuQ/QJRxwF9HY+kTM0RAYrk1HTgHjDFE8BeI99zZFxTQrNrnTY
wJABmng+vABwnH1nxuKQ6baQ2VYo3eohJlkbQFnWhjWiHuRhxb9BJk7WcAcDFsJ+VDvh7i4AgI0h
gWG8yQIyusFqh2JfBV/sLCGRUHCXMDeDMv3Eou3crub5BH0bbbkUAHDzBzCnsnCSfdZDal+e9Bg7
ncTfnRlaEeIbfOYRCQY9OVmqfHaEbJfKIFfiM/BmF7L8sJYnvo+7OmLMhWOQFyiUJfL5OPdhfPet
PuY6b6RfROXoNsyWkx1DM66vwro+zaA7+gnOHhgziB2JPLR2cCUja+OTxsrXyDeFhUSsBPBayExF
xG+kLLXrD+omDP/vwmqteaXI2ZSskBgt/THYr6sO5G6pmNCje3+Pnp8cV5F/6lDlOkzWpGwyWpOO
zL1mAM+z7i6sOTteeMckwb2w/SUT8mbxb+tXWDW2kq43zngaArSn9HJmr/xideFUD90VQIM1X/QY
y0DTQhePZVDns/EvQwkady+fRGUuvs3q0FYnwmPg8L2NfN0XJapbbFJEdyijIcNUdBfP94QFQHAt
Hg7sQMjjeXC6swVYr/8pBSttvnZsDVEQdvB0jSrJVMMocfmE2SMVyAdQFM5BRw53nfmFsnDgMb+n
aztjEMS+M96j4r13L+AIyG3HSO+pgXCepJna+8+v5M3wF7iTfG9l7IlHshPlpmRimEs9hf9a/nUK
YDEcBx9MoWYGJHsN5wWoKB9gNVgD4kTCO8D7kZVq0fDX5NWQdoHQnc8gd0/kmEj6d1KEixY9II8D
TyHUCRAR0LWwLR1ZQCQ0rlMcMhjcN4N17CdfmH91GTGj6rXflicuJC9UqYK8VvT2Lvod1oo3Js9R
nDA8Qx7cyKeYxx+R5wSIRBpFWaNyXYjjaAIKQYhKHYBe0oQwrLLfWHt9qeWkGGc/IQYEAzAyHFRG
R1J+gwPKKvnyDPwjSJTcPjk6KN6QdnuBSkAij2SgM3enpMHqL4YjKkpgmt29y4cueWnSmvlY9NJM
wdbJUSxxdiG7V6p7CQ49+JOF/NgYr5DktWyEQErMgqJkeZOnAkQ//7bNE0Gvf/fLocrZwjZwoh/9
uUMzZFv/AvG6OhQSCSwbHhjz3/3ZKdGLxNCalLAuOCDeWg9JbWqjLm+fISfgdwMwJdLPc4vyGqPV
Pl7ln7f5fVmsnQkOOBtbZ4Je4LGgqqKCj4HEsMOh9csY2vyXiuT+9TZfOPHJ/WzuPf2ZDlUIoW5E
24QZFz1yjZTm1L4QD6KGEot2aPSG1hQr3wsKEzlOGmHXDsfganQtrNlwvuLX2CKVC4yiZk9SjqU8
F3TFGv98ZXXnv96zpduG7riq6UAd+vvSnq9JpZ/dfTo8wX6lqyQmAtLpUJ6SZxJL+kzHOssYwwO8
vFhWz0qwNpBZc2SFdpeBaDdH0m4FFtXSoCBRYdJ8FQsmh2HcCMsgiqaCd0EsX2tEkBaQKyYrbMA9
A793cMrwImHXZHya4mmMdkPQvpHag+XFGSthYMvTwv1EaBWdxQr313DDjcWip+g3LXwsA5NGA2fL
qOzRbKQjIJx3k09xDq4t2HpgawBC7duXMqW4Pw2Okd3ZT6hCiq/9W0zDIm1eyYn0z61ydQXKRzjX
oZxdkT7MFl9hw5eKVdoe733j/0g7r93WlWxdPxEBMYjhlkE5J0u+ESQHiqISc3j685X74LRNT1jA
6e5Gh73WniWmqjH+8YfBR7jeA7cFHV+zZaKI0dsPgQFS+3LwCbKDdWTQDEITgmVGKRCs8HPpMOx2
7stsFb6Xun1d+fyz9tDFD3i+HmuwAaaucGDQvzwYODNmFAET/Xh6vSDmu8LHEPHCl+6cAljo0CLc
EgiC7b2nHWwTBM9j3QLh03sS5mitFbaLnT0K9Yoh+23eOmpkl6Pq4tTJnHp35Yzj4q2OwmZ0ds+a
LeEYZowYJA8j/k95z02O7RswqKgCQ/aQZGV0E7xpKYZdEVHe6kG9OSNIF6YopFjbqfQU4xNgS/Nj
b7dbKlGkDPPN5nzjTHygkhlGxDsoU1wXoI2fpz2HKjYb9ImaHeKwMsmPOtyiL2fovuRgb+xVghQj
vN6p96FU3+kECc2y6coWPGnIFboLLdPs5BMc8Qv8vmUA7hwx20c2vjtvvFAjen/aPJicF9Pe90Uz
x4t1XDz4REvnhqcAPmCz6y6ZciJvz1h0UDlzZyX3qjh7UsfbdycFaOhLKtgFgnmOfgPB3oQCDrY5
p7Igo335/xjvmJ4g61srC54M5oKIFHsltumEACaevyBiy0uOJzIw3b+/eNn8TY01YTqrJkQJq63J
ZgNDNTVLsZLCjKgFILasBDiTvhddwhEWCRTWK/18shX37wIMUy5bh7IfYxoJM+ZVhjIAEtYVHFHN
i+bFBBzD5T6iZVsAiReaHcxDnINAt4nN2tEZE7mww0kaWaTsFiQyTUO+Se7ri2DG5APdlRww9PNR
4NqtpbAEh3EW0vhe+0um8sAQYoDvr2Vs2flbadri3luwwureMyEtjeC4BHY4q/A9C2CNi+obxQoG
SeoURGr8CXHrzFFIx3144M17iey1UHtyVtF9Lm8YCsLD9IGr+LsBtnEoHsrAG8f8o6a5xI/mePmA
QKYtaopumBEcwfQKC8gkMBaHBNJnvdOocCj9CiffcVC+1VttHsLywxwHhueBP9m2cD/k88Ey3KRM
83GD/PuhftGZf30zOuil0RaT7F+CjGseF4+2Gk00eLqWrXZI6RM1pkgxRSxj0yNUvPV8E2RtKLa2
qWhMYYCYYLVHdu3iY5Ws+VKiDzZAYik+4mOJVheTvOhdGtSHgt7ehaO3VEYvpm1sRPX4KHF3Ewn2
Fp1ce2byqqoYbAi7i2zZpvhLPQJwwESYiz2QLUD9srjLf1/5vyYCpqDtq5agKGhNYaBm3UJfj4IY
WvmdCK0Sw4c5J1IEcgLVCvoU+7koCaSxgnp4Fi1h0EWwmj84UdkMnwoVf31dpmGhMVUZP2lQCtqN
6VwcV+Y9Nu/RROVtb0nYfJcE+Un3Xl5Icz+DH5yd9N5V9+/st24UmQs1PXev19NHVaeDS902BOFn
H8dOVp3613b9ZH9VvmYkP94V8QuJeW5ZhAOjhW8Qb608V1PVDHEiXZNkOvI30qicXbYXWfCjROwc
mAFOpbAU+iFRZzXfcUmO3KNzQ/oVkhRVQjjD0n61XzGIEiEiCSEOel/tpfyFjPoTldKQxL9OCemW
3K5BYbhRIn0xgBC7DYKB9IJREoZQpguOOCkZe2F4jjym3WeQOKViuo0Ifcd0j5gCyHZtqJiAkzRW
tLM1m4CBXtoC4cTwqt8GU9AZSAlXp4AYAK0fILcRlkwXJDsI1BnqhJDWzdn9goLFom+ku/KoSTrS
0CIgXOdINaFsCosnYJg5nsO4WhHOY2GqgJcUlip4j2N+qE+kfo29ZD4AnwswcGPKPyyDu8MwSFnV
BNGdjzqO5jQt7+a2GhEhwN+UoYnNoEPU7Gj/kTpwaHMlmH/BDBUYSkQagnBA8WeQmcjJ8OiFaB5R
V4k0WPyByNkemmTB/v3pyL+GaSb/gLGuW7Klqogpf5Z+ht+OzDQso4nVu/T1j1ikYunwWxOcquOB
fsQ9a/f3kqraPNsbS4oB/zeSXkz2dVaHVTTZr7U5HhkHBhsRzsAIolfR4s60TUfErs75OvZQplIP
S8vzhGB6HC4yFOsWmDPFzRl0kILlSZsh/6o8Gr9O/Ppvv05OZC24J/y6EzmS6vY2S1eBFx9veGDL
n3g8rkyMW/2Osvj7rvx7XZ3+psWnSXh840FUJyXW21UhTmS9i3cxY6ALw9s94N/eVijAKzKSbaCg
6zMavvzPB/Jt6cYDSa+36irXLC0GXX4PeGtxGZIa5k7Yq4fG6u8r1X5xF8QdtlBbEUBOI/f117/d
4XOZZNezFSCfEzmn6CSiTTjBByy0C6DXl5sJUg+uL+MkHvZPi/o+Uyuv/uSVmDyoh/2doF6sM0Ad
c8Gkd14yQEeVwnTJonQtNaipAfmPrvqMeiLuw7dNk0cjeCcWzBsU6BaCop+vhmSUe03aJzKuyKkr
5HuiTAJORriPTO3Jodb8Mn+t1jhEoqt5zZWK1eQl7cGA4Y9HZYu1QgUyoiClM5+t2GgDf60ojrVv
D+YeFTy2nBXjzjDB7cX3urP2PKb3//sNkJ/cSLXRb97Lc6JLVcaN9KhRhNqO7ZlKg/aXMoTx95P1
Gptc88Ka31aaXa19bcYyrzemI8x+zsSIaYgT4dULBSM0hr9XbFYkv1ZsfFJ1qlZSZqTyOHVrN0fT
y5RSAXDXKEceRN9AjmRSkJEOGIAHY/yNvXTw9GeYhriT315ZDnnxrXHIYz5lGJT7Px9piRlRkrf5
tA3ajuwQrwwcPGtaIpg5wnUDn5aR5lwH94VIQvY2t678URGyAUL+gEoq3GLPD6jNFXmZl1XmzYGl
7YSGEqeJG71MDs/HwlkeE/hu+y1mQCwv4YWgDjmhWf0CkYHFEvu2XcqOAI5DcKR3QQgqIeTL4M5X
DFswbwFoBC0/03Bqi+gFO0rMx6HdHoQm5DwOX1RClACYin6P2mB66mKm2c3f/MOFhHdMyHvYCp/p
x2AiUc6JjGEYCwidwBq8V6VrLU1AYXiWSNoApeGLjAhAfWG+kyZOyfQXuA7SOrz2s1vOFaJk9SUd
UAd3y1tnwRRe7d2ZFCbkZaRejfhkE7lE9DxsUm7eMOueMUkk2hSaDzAb4/j+LXWMFzocshKYyOnL
00H9zPoq6UKJm0APJABhTFgB/+/yPCJZOO8pfQax0Ose3oqJ/YY4mXU5N1cQfbozQup7yk4Sbt4B
I6gAgZPGESkmqoKfJhxFFCL2oHTdyDTy7RZJeUJRjDOaIF94xE1tZ9QspB3FQ31WQP6C78Q4OvfO
R3lSzy8bjcCsNnLmgbVA+Le5QW/y18p7grjmirxDTL5HMkw3Ph5CsbCQYW7LM+On3+c0dfR6liDP
rQlpmlbT1jIV7Be4SEzTNcROMQJ8A8a0vqKbgwqVopkitKebVw68p/2onpPRvrntVJKd/XXJZBGb
UvKsOPNupC1cCIoS07z2AL8U7LctSMHeG6Veu9OGYtXeUlh6xfjarZnatb0XiZ9mQ4aEpoX7rr3D
z394nSFRvBxgQT3gY8fcxRPczrQnpEoGUz7GHow+4JAvbxt8S5OQmwGQXWLcxC9E9CAgKZnJ58mx
juj9CQDDm5tjmmH2Fu9y8psKBo2iJRX+OHue5gybZy5zJbtGxx9UGu7RYFA1erCMMXXg3tr2DYJY
jiEf0RZsgbr78CrUlOhrJgG4EfirLVFbkklHrE2L7yNOYFjdHGBw0JcPSbKhAKGpB2LW4R4uIuph
L+cPhyOEIeSk4KA8YibrGv2Mj7bwUCHGw9VraGeGLa3AKKS+xhwNndCAuAWImwgQBPaQM/7BKqPz
Wc2lnjHdfBYrCUDM9D7FlFIgVzgkIgAHj5RWPaB/VGXQ+e9gcm/izgYkg+UHmPzsr7LzcXE/0Ph+
KpSxGEXjjNUiTq/FsOzqFNMQJVIfpZdTgTUCM07TtxC7G+YMZIoHEyS64xypKRj+yADxPpSrB6a2
MptPwi6V9PwloTz5BuJU5OHjyYRSW8RuB+gQQQ5FE709IieGxXb7k/uXMr+oBp+HQQfGXgwHfx4s
CgeM4j52+24LJ2vqLgwEz18AsTzDAVeYJmMYBJ6jOslny3Q2Nw4rBiTyAB4Pti/u8NXgD2U022OI
arNBkpaB7xSar/NawbTqBc/bjjUQ0lPkGQxm2RAERc/H+VyeYWlTox9K4OJAzgYrCDsmSkLGiihm
4y4e1mCIUCY9NDTpG+0Pkoru7tNg99VJ2HQIWYdUxgaCistjZ8a+aj8vPONNSCqLLyu1Ahd+dca0
1GHXHkbOa0ZY+KUfb7HyZj5s9eFGdNs2XrsGjk5BRzs+PrCQpp0nPomAJSZCHRI+fIgu2Oe2pw+M
kjISwE1HsD7L6UljfBxNoRy8X5ioCJelwhOTFY1nTvXKSAU7y5H2uiFog3mHuaZC2+6J67ja8xxz
VhqvD8z4ugAJyzkzUKwbiaP30JpxVQweFJzVxWgiQpKG1wszkjmHxUvGWJhkJEGrgiXHpGij4nMq
vMlQO7lPjvVG4fLrOG3AZtL9kctxlEYTs1u7zA5DqLVc97i0mVHpvdq7LB7OGn+tzpoX/8nqv0m/
jcO8UX/q7eIaZzGrk5WzkrY5RnkSm5LTxVZjRGgiGrHdk/5Q/83nFwVES2+pCKraGs41PysIoIP9
XrduEXkrzCn62OWO8o45pga4fuZv1wNGs4w3BUmDQRJKQ2N1kmxe0/vVE0PzPR53C7iBfi3KC2sl
uZT5TiIcvzfRp7VEri3eIUYN2/rNeNuG7uaKpmqKRLWLhBuvDAqTKzQ8ClLvNIKJWNkX4m8URx4J
abWPkid58ZfJEYAOKsKGwsHhlNCBmyDyUE1YKwvreJzKYemh94VQl3S3xqx6ubxWPRxzYUrwJUcv
BBt4YKGMBiGws8VmTAuOd+x/Q/xs2WSOJhChZjD61CpXfU/wUEOJ5aSbpeGWs0zkKb3zxUKfY5xH
Jrd/UN/jjrFsR3ygjyUEGVtC/b1FF+pRvE/UXblLfWq+tj292jfIApbbXkEuOBWOusx3pEhAJIHG
8rk1a9T7ZCQ/4PBcbDYoExfWT7/DJPB1Klhe5MkySH5wfdL0eO9OSbb3FqmtvL2Ro0yYTMTt4BSC
fCkQ3aQ7/s8UU8PKDlEvFRJiOY0ZCKOoK1o/Yb8q3PQz9pLq45UN2T1qHuFjLTvbUc+YZGsAqWE9
vQggZGkzX1Qy1BkOFGWLAwatRMCcR0LfiuBx1Zp9HHHtZlO426LVKzzBikugomC5IsLnu+E47OqU
DgSljXCMIoZ7LtgyYWen9Fek83YNIsJqodWyF/jXkkZ4O0AJkjctUJTuURB3cWngjxV6z1sPaz9y
NOH0tmbnl+it/bqQwfKFhdsD3Znwp7t3aRk3D0oIqvOZ9tnGK21JLvgAbbUgekH3invlnIBQQAi/
m5MKeYaXt2iTIK2KvAfEnTApPuEPDVG5fFAd3Cg34dJg3w41j9qTSMy+iNCCvLYUaeB7/uT6RS9s
JkYRFdwqH5ByWm0vRJXhsryDecGoXfXaDjmy0gcBs0Rz5971naQ57yysCS+HC9FAhwfI1RKaUr2A
RVfPYc1CddKW5aCCUSeL2D5As1gEaDP8MvtqDaGJxbvKSp7E3oN8cohlt73DIOyDOmhUkONxcaq3
KHbzdJQgsaKE9YCKSwzq8LDu+czSlWmb6EgGbAx4hRVLPdC2j0UMJUG043v7TZTyOwrqbg77/DYJ
cydbMaBfw8yD1XsnWtanbhnWY4UMr0PI2ZYxTNegeMLDEZMm/CtdgnShbmS2PJ0rYGXIFkFCfRe3
YonqRmRT+PhRoyrwQe8jqDXEYHUw9mBXecemfz/BeJ4T+eHEYCZEW5CMlCD0hFuEbA7l83Kidil0
0LR0hN8HpLieHjvl40mH+wUFNPouSzY1zGyxsoWo3mjeLbwqUiu6guZ4TIAvq9uqHsm5c9mFd96M
2XmSoyXq6DCfTdCDK3sor4XgUuJ6+VUgvP99csn/aAT5QbSACvo2IZX6uY0bt+RkhsmZFGp6UNmd
zi4T34EN9v+xjNJCWYG5qsWJ0UTP1NZVDmKwnVdQYV45Ddx/4E+VJ7OOL4SgeX+/r9M4lQJdPcn1
mXXyDnOyTb2FCM/OLjYcs294kodrJh8c7ko0K1go+kuYQrh3U2fu/CW24Z0nFy7u368fhA+WKXw3
DDw3ft5fuXr4VeuhQ5XqIvCY3Gt+D+ElpEfeNtYYz9Te5xKa1exMrsDfSzexBlGUwIj479KNoqTS
Sq2KdfUBYkkngRepRSpUgBrXYtLjpPjFwxtlGI2Z6xqeGtRchn7e/eX2zMFZVv6BJP74KY0KpZVb
WWUGxmOijalfMbmdGxmif1QyGHWzR7fgXgEM3D9LGCdraAXbC/5TbMKYbnZQU8w5ptmkj2SOL6Gi
RN71M0Dbi7eHTEGbUVwSfgAPURLpahjRmLuawNojE1e6PfgflPzCxN0QgcSi78s3L2Sorg3kTjGR
WcUu2WlkRU+KXuBOaJXnZctJuCGffuGEmLLorqq7t7gj4W6Plxmy6JMjXz2ypC2Ot6qjdKAbTKks
2KyYHcaIzlo2094C+gB8THXXfs96d9wg+gnFmGFzmkvP3rR/ANQ/7nFja/FLvRXtT7xpwcHs3mZH
OBczjYJb+P5iyy5EZy/4GHl/v2XmP0pfRoqGxkeNuRAcnJ8veLssLCSl2Crmb7izOCJMkPGheCAF
COFSGpqvjy0hQT35XRuXMi5sCA5a868IoJFlcdaTAdOHATM4YSxU9pIxA/l3+mVmlPRWoEBCxMZw
mJ46+ShfoJP38cidnvMOuqlbOD4dVcMuCkfmRIZSSfGHs7YyaJ1cZXsmLfYCNbGYVsihiF4YYSsI
Azx0stRhNBm9/H03futNxTfHLm4Zegvfy+asVbudH1Yiy7imTSGETjAOOVRi7AvnJNu0Brh8ZBAX
RFYJ7JhDvmL+F0KdY/P/tKaqa+4uJGwhS4DsCnIRrmWo+/qIsklbtpbmqoWtwjnrQA13TqnN2CzW
sAlpk1O/RF1dnFe6QVd75fiaaeSl7l+ub+bQ0ghggFhAtM2Th/+P44wdTZwaumqoGr3Az4ffklpi
aHMjSpmy6NKJNmemMqexkQuY5JQ619ejFkK4qF0167SItrwN4Vaf5HG79tr1QE+HEWi55Mi0d3v3
Qfqb/uQn/p5+iy4FA6g2TQr4/Nd85Rt4ndxPQVaX6V1sPXPNCezeFwVOXfqoZ2AG03DcGfiFvGZm
l5kmzLHow9zBB6cwvcIQkhmQlzLaiXKovJu7xzCmoUBwR1jbETEC8LTaPaFZmsEhr1wN02k3/SCh
h/ZaAo+vepMuHrDCOQnZK34YjiBqAiIAzHlENT0dR2i/N1uumIGRIaviRFcbR06anXNTIQBgAkuE
WNDiAN8psQt8vd79oQxLZpCsb1P9QGwZJIod4hK4k68+goBw1drWA7LluzzRriGY9q07OaX0zeAU
dP0zLFIwhUa28uTDaf/eRn7+6MZhpVh5Zu3T+x33vxxEudiI4R+sLUR5590REs7AoKVdX5bqEGds
we4BTws+Is2+vEibemLguEROY8XNhy43Sj+s2Q1SRfz6CMVGHEoOrh0z4DDj/Sq0t4xsERkAPfy9
AXxtdz/Pe64DB2QcXcU/tMYXUUbRSSr15I42Tt6WaLHsul/2i9eI/m1ngRrf3PiE9gt91/IWdNCn
mLwovPtsXR9JVyb4OuNINPsohI73cYBg1PKyAvExwq/0WC/2xGMXJIhATkLddNqCzHrSId3gD/FY
VKMzghsIZCFv3JhYkZadv5aTPZPCVOx6Ra86EiC1rH2nUDxYzC9geaBNrR5mzejCDVEGtFfATihb
mcDM1Bntbsx7PPn7Pqm/66Kf96lREPrFPZD3dz7LNvaQn2kn7iQDGNqKAAQCUreSMRcFRzW0Zfwk
EGE+XNOtZuQor1ojePM6inQNih8iSGj9F9+JkR+5pc6lVABLz3a6r23ir+faKCwzTA1uDygaEwV2
rUHBIttJdy9h4Z4aHfBapN921EkJsiNR8RnvzfxdpcPIgI5h4VPOR600vg6pvmXyXYrukwshtsQR
0R5V3go6CIRQ9NdoD8dUNjAdkaYuV4h1vMsStlaPUQbDGP59qe9wXKEl0+GaX6dfziGYSSZ9eWxC
6RwJhr9BdGGw0B3FS4nTNbbbgogoxW4T0TqBzt+DiWIXG9lF8UmeCNmRcOLh/Mo0pp/gH8/YO7Io
WBq3HLs6S8Wt0DI4Yxr7mNK6R/7jalwmBl66GazqsBdujG3S5TPgxMPRCAmPNIiIZ5YLT3/yhn61
JH8t37jnlZLXUaHoLI/Sn6ZzoyWTK4YkJ6dojfcX91QMg8INkJ9trWPdzw7Wdr+JPjQEbFK3bnlX
PBbBkYVvAD5AEEoR/n0+8G2NXcxV79u0ly6vKM70qR4Lh9bcdEqc8C+u+Z59yPgD8TqL60MJezm8
8JRuoLGoMdz8AyO8YvTw3/7+Jv8x76c/+3bDG1V6cD9dVbXkhuPphdvju7lBg6m5VFX8cN32KStQ
vyXO/7hso3DVjdzXLwnLpp3iM+vWZH2dvT1J3SOMMduUaZh2e+rTYfNvYS9EJyz/DVmIflWMQH8W
L7KWyYEV5wSAQVKc5ZkdM6/fmLBkyStOVZuHXWFezhjJAmwTivJ3QGeY79KKfEwUZwCe0eQ8w2Qw
dYNXkVpXYAxA+Bh+ChQLK+ozqbZTw77jp+uc3q2XQLNrMV28mB1fsk30cjB3d/x95dBatCO4jWeG
KC+X1cVNGIshF56EON84EPgp7MaxU5CHvQVOJkw1G113EdaDhWvtrksD3QKsY2ggGiKSfFSM1YwS
4571MhQbLocnsb1Xr7WtOliRHIpRBZYjGJQXe7+Ndqrfv0YekhCZ5AVqH3Aj3b51TrQ0hDthCo7g
APvD87iclhN/pSkEsFicYWujJC/YePZwrAblAHdKmRdRN6hfoJ3zHz+fjRW2wiqu/fPk+skkd2VM
FcZFGATyEFLaRHMvhhRcHyHd4CJvLTK2zzNIah0kmjKHrjFtv6E5P6+o7pzTMdoWb+eru4elK+yJ
KzK2hGy3mu6XzA/f0GLStHA3RqUQWf6HH8yYENvBUWExshPZZtNsUL7B7WLyIUyO17yjjrzMO/wq
+xDg3bxGJ+xjJTqqhWdeyo5aosF4Us8q5rNb0/hcWqaFX69/xk2Z60wWyhoqsbRTZ8pEDMvHOnZS
n2DLKOIJygTreytHj1kROBHGlNqm3cPwGXImBqBkRYoPmt/POHy/u6+ztQGnL5nTgn0NYU8d9eXE
Rw/HxNypxHkQlLlGhd4vF5G7nyYdE+QK2J3Yeli+xTidAeiHwwISMPvkYT/Af2WgzS2eCGJmJ1+d
kDMPEAPcpvcuw1NgoGk0wsrCmhieIYbE4OC9cv8FTFgO2Ch6aONVw3kEQz1mrgGzqJuAc4d7V3eL
bV7Z5ZHpqH3AlAZgH0uxMWPuPYYrGPt0hSSTlOeHs9NVW39/eDutd0g6u6CApZqiH4NZsQt4H/LN
DRNEhpY6bjXnbsKbAW9eI7S36pBuiYlk7hH4dpmfX68dZupTa33ZtPhLARoARv9wykXvf/FwXQSW
cEukMdGR0mpJ9ucC6PGNb+p2R/FOHid2AHhvpvxb/XbK7T2w+Rhr8ovNUeLjG8ZckbCC5Ynvcxt9
KtxJ4EvSiwVceelWL+CXbrCSxucN1pCzHDaE1Zd14TDZZQ679VdJ/zOjzc7sZb25uzoQSBddz3o/
DTRCcwoAeI8yCxue7Hhjsi1eVaHV+XtX15+9pg1gUb2YreJeh+eJ/4kyD4icFwnE5BXV50wD8N9Y
dhuUe6McwoU/PFNOMWfFDQ6GcIo8EJr16kv94t5w1DA8dRy95bhZjNvjfCBPgr7wUloToEtWdTkw
lzX8jgWHJBN9IGMq/tt6v6ABC+gaen9fGqS7ZmVCG6nJkKkNzbQwqm1WJmVbOimWfMIHQTOc/av6
BrWanl0Z4Hex2Fojo3+542eJV/ZUH5M9TFAQ6h7e5pOLDaJNmd0J8GgAm8pt9Q0BQ7SJ+zFU0tZC
IcGWuFEIpmJgnOJXdJ2wlWvEMo+Em3S3RG/C3oWKWsTVLKjHdKhS8RTjf6QoQ+Uj66qu35NwvOLo
Qsv2LnesaVTZ1jRYSFtoO/fYgbhL7byWYcleDzU/6uKGeifvZ9jE2vylPTocbcBxl8KNAHpW73wG
vC0MLy+kp94ILgc0ZZTadlvdc7/63Hf1jba+7GqXJRHXdKM1pF1MpdtbnVjhcsSRErtniLUIiQ/6
/AGV4rG8YJ4rnP/iIWSGpcg4AoZDigxMQu4Ntshuedy7YLfL1pv2pm+DdzAEnnnQR56CWWYwPyG7
j0b3eQ6ougtR31D7SlCV6Q4Nz1qf6z62+Fi2di7H+Ng6u7BKgm4AxUadJIUNmVDlfVJWxbaFAxgN
PEyh1CsX581tQ03WwvErIU7JfDtjUcAUhZndgz8OzTgf/4qB7iheJCQ9V6Sca6Ay5C64OvSfYeyB
1EzU2KYhu/ehM3Z8d723NTSHMhpCUoIJQToz35tDykctg6iRd5aLw7IWCyX02y/sI8yvUCvfpyL8
kYFK3xg8FoxQVmFum28hpKUFrj2d2dW5LaFOnwDPLkRgI9MfmyNjbI35+2JPWheMpNDTQtqs7EMN
NVElNfgQH7iZ/LP0opWEU8MOb8vXMHRUgM9B2oWC5MDsoO5nB1pOoLmS5B2QOXnHQeTsCRvv84c6
q3d0iUsdCpbIWCjfbqNbP1yInK+2/PWV6+QogQkOhemsCqSwBneziCsO3Ja9q+cF/lgKXIZwquAb
1vMZ1b3qx4oIT0o+g1szgyahT0LZw0SUn3Z/Msn+aiN+1PmNj7lR58dmpJ0eeX2aEB5EISFN2ZH5
ItF3e/6nvwkO8haY8m7CQcHMVyhUmCkQBvdqdcR/QFUVNvJ1xxysQC779UJZGq/mFJEKJ1XC+DEa
l4hYgC8hXvEYqPTt6xhrqH7VySAICRWXwCkNhNfC8Ndg95M3QoyqQ0YnF4vo6+FEtCF2yI063BbE
xXcPLwx89yJH/Kgz8noG2f8eHsD7xjHP5OZYMtOqBhWTpELpJrVyLH2gKt5WIQEY0fg2TZd73bnj
VsLFjZHxTvxZdfLyoGch04VL81I/GVD9hhgthZxMQUNnbKYoX4533/A7fkZ6TsvLntkk2xzeNA5j
0ttRYJ6zAprk+EoWAzvFrCi68ifZqj4dw0CIjpfQDhRHfQfIeIB+rv4+BeTfvsI/f9lX0/7tl12j
88OU8/t+LA2FSU+KB1Qf0JCCel671eHaa7UF1qO+JNg65Z1L5EXr/AXMwMLYCZ3R2cWrJfzg9/uv
mLOAwmECgguaajO+PTGXkL36LuxITBxf7h8GFq4kdWMeKxHctg5OA/Bv2GaVA6utGIU3J8VUgznu
2HKtEV7SZ0hEFDT3qTw++XY1SlB2k3bO8ERdn9AjM3YSNgun9akLH4kgNmw08BINjvwXkKA7rtUr
aXWnHYIShmvB2pjVql3uBFAkljjrMzgP0HngZAuY6O/7+wWV//wufzz4rzr42+3dF0abGuK6/2JV
4yADKshJuDXnYa8kMS8aX9e3njGv3i6fFLeuz+Sy6mfv1gy50VM9hCGO9OavUYTukO8BZL/VqLrP
RR1e2khnxjHn6lyRPPOzHmUKUTGFBzFiAKMEVrzKgX1nuDgv36QlUxjqsA/znShyXHbwwL2PzMwF
tON/YxE7FcxX7Zh3rcFlkmHgxrEXjHB6Rwtf2KcXbFNwv8IF9DaZsFVnfZFo7E+xTR63D+GW+BFB
Eb71ZK7Xd798UYKk+/dTaMB0gq8shraWIpw7W+1mJObjLMlVZd3UcUrVypu9oZL2V21yXOqPv1dq
Pu/mUu3GjmPJWSVF6lUdS3Ef2bZMUVQ6V0Ls9IF8wZmi6+OtjYvjw6k/0w+hW/fuyIDxzydR0HDE
f8cpYBS/5qlwX0dAqZ7dv3/jk7vRFjXvt1dSjov7uT4/1PF9gyoZQQoNC1JyQJknXZ7cqJ5/3YwG
NnFqSft9fmOl7NNf1P2cvEgT6DPetHpAbf/bVTWhWL9oyX5658YzDtjIRwgydLL7Kao8+VljL/r2
b5/Rr+tqwKink4ZMseB9Mk2nzZ74WX5Cz7gonf/tkhoF+r51UwP/yjJ0TXFutx6dOzZlE2z0mGH8
vVSTfffrkhr1g5UaZn4Vl6Q5rXHwCgBBa/vATYHqDJuW9ekj6RU4H738ve4/30WslwUqrAlrup/v
YnaOYi07h+rYojyG4UkunGynh2p1XgME/b3Wv4QZGoEh5Cjqmmh9Gruf0SouDzk8qSRZeddeWLOc
beHgFF0doKBiCo31yafW7LH+c1tpruDJIEY2W43rM5PiZl3Nszq+XB04MswzTBuvrNwzcaDfD5Mp
I6kna2r/fDu/rdn4Em76vkxzjTVVwEDF1RAR01Jd+5y5yqNDPqAMfx4IL3TuuGwicN/iVRfgaBe6
ytmTSAQKhyatAAoIyS6QkFx6MZNBTA5yL0RDXHoa+afp8OwPrGCSQ22CmEddV9No6WPaQWsL7xjD
9ci0T2pHev/7Mf7jlWmzoRtIO/F0QGj185W5GvW1sk4GHeb0hHX/uGasjHNI6FQ9CAl/r9UkFonn
92Oxxr1MblV4y2+mMq5oDS7u470F7+8Arx8emZyguv57PfEGNjaWH8s1N5Z6b0Up6dpjfU3OnI8V
ygvigFsJiPrkyp6t1NhbssSvNT1gJfPhYGMhEt3eMSqHZcuo8e+LevbAGluLXOml0o5YqsD/KHNS
OPUePUDrrX14RE/W+tc3zh0kNVOBqMS0qfHAzMBvm2dfxSkL29uwV3SZbDjBKJoJ46pn+tJ/nfY/
Vms8r8ftnijtoK2M4y3YskAqpuDtwLmeEY5EKFFuz04HffkYPnoQFxUbbOe+kgchsdNgPfAp0Sn9
fbebM77/+8r+9w40nqzm5+E5uvGbML9Bik2udmc6XZX2LEJ/A9B5YND1ZElxmb9f2/8u2XjCShHk
t3PEkvqVu97pTH0u/GIr2/Tz3hd+Vk/WE3/eX+uJHfBbBXMqzub9vuchI6rwhB32pXN3PgroS2J8
yVb+ZeHz96LNQct/7mtbgSEkGy2cZJSfixZBFWeZHCu4h2KYCg96Aw0ci20X637cMs+AQAXChims
ERVwAlkvKGqAE2UJp9d3GF24p/FFMD1JJ8Fh5tH9+wfK/3wKhKOJFFZ63SaeZyShepMfCRsj9Jza
jT4kvFhnoMBu3hUiDh/zbufJmv+o8Nqtb2s2nnyoKqqsVqzJWME9oUNPh1BLCGwWbnp/r2X++/pQ
ppoy5FPInj8fQJXF8umUR3xs8NAR3hN3ArZC++lkA8LVR4VnQQ0/7y4ziZCrFXnBBwj27YDZu7cf
xLsS/C5H15HDUDpUaqfC0UZfid0B6LEijgOrOzv+hLXM/APbXthxNf8CQaIz5bvNyZKU5jAUsn66
yLs4XwnnNmMGDdh0GOKaU9XJX1u4zPQSKBnS6HrEDYxh0y4eS+8+qpjiZD9g1f99X/61vSpEjMHE
RSGpN3c8PVaMMotb4hHk4hF0bj0UbASr/L1Mc5D99f5/X0c8nu8f3SNV/dyolfH2OD6q7mq1WHRf
QH2izhI5wbPVnl1VYxdTM0Xx8ysJsQhaB+HwGHq+h8Uu0HOIUFFI9JhSTEIFscGz8+rplTZe6nOq
Grlcsb0Iu/ME361r77jqEtQiO4cbV5w682fX2wSIft3dxpamFqnSTh6aMr5C981PLqO/ZTwqSih3
QjZ3xpESyM1ZAZm6L6fJBaE0ntq4uUATEXKu//FhN741M9M5tnNuAZaQ5Kr5TNRg/E6uzhvgNKUe
SJ/ZiRFthS9/r6z8a0f5/pqJF+Pba3a/63ftcePBIyxFhnSUCC6AC+vbC0p1V2fQEwMnXhCjvf+v
D74JFxqhdtNOFx6CPN3PL7Nsow2EAoqbLrCZ1jYZXVcpYq7i2Zn9rz6BKM//9xFrjZ48U31DKUNW
LrfC26fCs1PCt7HCOh8z9P38/H690LF4PhX7J5wnmDHImifawCToZ5K+ax4ZTUrpRGsi6YwhoufN
ma0usWPC6yXMfq9Obr9g7gTFCsSa/YrM2tMCXoJbgc2zQXJTy4/akea3SYkdRdw1YcXc+yQITUkl
klK0MHJXUDnm+cBw2hWqhxrhCHKHgY9O4/UyDxikFAMDsuypG+EfJdS+8eZw68YAdJjAgpD380FK
AFK01I9FD1v3v98d+V91wfe72Dyir1l4lc/cRa2L0xsZxToEp9UiZXwAU5PvNn5uNqXyPjZrERWy
nIzPCB49agPwCcpYC7SyUsb1CEs4AMkOWanYWjwmyexGYlG+e3KR4tP7a8HmqyJp1bXVZh8ebrEI
90LUjiW0iMBBYkPMLBF4SAu7709W/det/X6ZjVub53JR3zUu8zyrJgIhLkcFblVM4R1cS/pRJ1ni
T/lECPGvQ+D7ouLef9sLLjVpaNqZRbHcQRUOBRcmV9Z7Vk8q4hn9dUsbR1sQtM5XPeaWkp8S71oO
mWDc1/7Mwv3iZuN2lzqEhuLazQzpf7yvjXMuS81caV++lianVh49OtNFl7zqdDHovT8ZEv0L5CE2
VaMkw2ESG5bGQ4zucqJrfvGfUqGmPdIO1UQ8RrIMwCRAcvPu/yHtvJYbV7I2+0SIgCPMLQCC3kqU
4Q2iJLHgQYAwBPn0s1IdMa2iNOLMP3G6ujqqTiuRfuc267v7hv5xEr80ejOJVXGty+O1EWaptuo5
krjIJ1SQ3+vcj5P4pZ2bScxzMgsV0Tkgo26zFlVqQmxNOJjvzNm9lm7mbNAFSlNHtHQBytSjIUc2
9AKRddbH7y39uNW/dOnGENGMYxNXYuguFCua4/hQT7pRfKc79+bnxvLo1bNqXrPPcaMvxF+G5KTO
exJOfu/MvXZuTAoErE5KWrVifihtx5DjnORQvlfFfK8Z8fdfzgzzVJ+D8Egz7dBGqw7yOdUswfBe
Rv5Pvu2ve+nzTPnSTjiINflIyQhv0G5VbzQANoNp4HSjYh+vfh+5u23dHPlpHSPfgYW4SNBBEjgZ
sWOJf7vKQnr8/2zr5owIpUBJT4PP8ZPQJcinvOnIY8ghnbOD7zQmdsq3g1fI3ZAZS3zWuFkT596K
k3MXqouaaBOp/htzPEB4tPx7npPc835yVejYd9oU6/m3Nm8WiB7nfa0n0X/e8dFHh6gFKEdPXqvv
wTtYe1+U9NveeXOn3R9Pjf/21RR//2XBtK0lZ41BX8VrNVs1jv6oU05BduO9k1Ash196aN4sl/Ml
sO28pIcVdb72krAy6jq8/+nVvUqBH69OfSDDMKVEgwKqm9HMUz0+W52kLEj9QlC+99QnrZkMxsG6
GOP2CMjloo5hW4EVKxfxewcT/s646j/0lniLLOKZ+CI+Y55fxrXQslySLsp/uFXtdLCCl8XpQpn0
NBAoPYrh7rT40/gaCrF8xQIyat1eo3p9ss1jcQa4hPcnIg8wgUSDD2Efrsw7bf10A3xt6ubyPA+0
rgzDTlnUU9EtlEToUvs/WTBfWxFD/GUI1dSOrS6lQ7jv/5ozAf6CAEiKaDK+dzz/+L772tbN5dlI
7dngPPscPF95gH47IiGCFBPiyeOExWqOsqV4alM6+Zl8dmfyxIjdbo6v7d/cqfZJU/riSl/FNYTa
56PobU/+Mb0VqUv3jjhxXn5r7wtW7eY87a6XOs9kaGAanIF+Tt41GWG9ewJIhUfobrnsveZuFkwm
xVEjXaGcQV5Y4amEsS/OG5EcF3mXMzkn9bvidtzuLef62RMb884I/3TQfQXJ3aymYxHp5UDwyPYk
CfhcHlzAKEEghXenoZ9uj68N3SylSxAn7VGnr+SrkKUEQ3sTrVQAlgkZXoIgJz3ea/PTm/bbdN4s
n2uhxGkm4G4oMM+FSDgl8CR2GbsLeYzkaoeweWwo3eeR5ZEibyJkQ2HEmfxO1FLMqXgZxmuSrcg7
u3uz3Zn7W0/gVTka6THh26jEwEVKbvQcWeIdQu+CEHxvJ3++bH8Zik+H+ddTw+guoRZDgStspAaE
Xl76dCZzEOosaig9FTbwbVh32kzEYSLf5vAC+IC85h/lL0jjimTCe360z0r/3z7qZk0EoRqHJ4PF
JyiG0KQwlSQi2uYYnDOipooA5ArEJYku/7O2Se/SP1P+Ne3Gmkl7+5Tll0rBTCPRKyfZJ1oXj7V4
uaITLS1IxUTTOSL3kXj+fU/ET4aNMZCR0zTwj8u3qUZRk4VRk6ai6zp8FjJuj8sU2UsBAI/+IFNF
1iZpOKPfd+HPB/pAG6BLS7Wgbty8H84XSqcH54Rd6EsrcgxbTA0SrJBE67zjstqyHJBzIVAyDFYg
7PA93QvD/ej3AfT7vz/hZuC1qIrT2OATOniEBPyW1geFxfojWUWwe6ylwGPlb7J8z5T8rAz+ttq+
NHxj/TSNFuvnE0OurCpldAkXyjvABqpsRO1J8pisr6qr9269ueyvkyTwg3XwUZ1dlfEB473uEUuD
1pgA8n8oxvqjOjGRdCvGzZSKh6W0LDQ8n4GnoZSy7rcQ6boFFZDqGwX58oxa6CPXM2R2DwQFnF/O
IeCmZDCmL91ImJWhJyrcFB6n8qTlBKLeTJ6Iq+4EnxH+/VSnhnMejDmOuG2vBEpRND+oQGWE7Wat
oDuMOxcdTh5qkL0RBkT5MkS/xf6QEPqwls2ifoCNtGrB/3xK8QDUejzO+Kstwo18IAWY9jzAcTv9
fdH9+CLCg2FaQtVBtYyba647X/U66ixZpBvAVFjATuaeEW9wOAd37pkf95UgXoP8UCnkuVngfdQc
mzQzZV6U6Ni46osY6t/786MZbXxp42YFR9oxkk/NZxvNvEdvfCs8CxETYqLgJu2ipeIeP4TfG1Hi
7b3m/w/D+d8u3qzji3WxzbL7bD4dl1SH16jLpC9CFOvuKSmu/2975r9dvX0Hdcn5qA5C2iKwMCbj
wBN1MOVMIZBUrXBN3z+Xf7oXTcUizQhcuaLfJt9e0j6vr4NKxl7H5uvANIg3rfV+XXzceeT9ZK5/
aek2mRbf8yBsLVqSoUAIom09P4/vjeC9Rm6edyc7HcRgaMQAiohrMZa9YnSvkR8TKb525cZuPacn
XVeJK2K3oqk2TEFPoqEMrWwi3pL/kz32tbWb/XyyOibOZuD+E0VWJ6gdPP++x36MsXxt48YujeXs
El/jWiyDq8cxzRShRjGJXSJpJ+Kl9wLWPyUPGbivNctA5oM04BtbsdYxRQKtlBchNDAb8SigA6Le
4G5LYnvebKl/Gro5odpLfwmiCw31/n8ODV5ReMrvGpg/WPb/tHNzSmlJrslVwSx1nuhSPCxnCIrO
T6N7Lox7Hbo5j4pUj8IwEzuWhSeuQGgBXru6F2y8N0Ofx/IXE7YsOrNOtM9l18MbhNZLNEPnLr37
DLwzdJ9W1JeWJK3DSyGGDiuZHoXDcJFtEZa429IPp8PXOVJv9i2wLgG6Zi1c8H9KrjopAV7em5+f
Tgda4RRXUViRv8kJZ3mRa9ck43TA0usm4qhDwABHE8q996+MHw7wf1q7WXe6GlzqwkplHrWoOg4h
UfDMKMbRWPUoMrr3fv3BvfNPazeLry4SPR5E9E2UrQVIrMIVho4kyPj3jr1742jcOAXPmVYkg5C2
xEIXbsiSJ9J1iCsi9PrX//cDkIxJJMbkAcmT1H1wjHxZg1V3jJtoEAtDJl+iieALRzJ16sCGKCBF
28S50+CPa/FLgzePsT5VkGzpIkADGzFzIiEPjuEm3UHwWpQzVMMpEIMxdX8X/HiAfGn55ugt7e6k
NEnyOYeTGNeAuckIxt7rofgx3w7eL83cHLyJrcXJ8RrKQB0EFDia3Vsg4gf81sDNygdlYBmJygiK
WH45UzH37970Px5NXzpxs96tSL2GTUEbPQWeop0KsSkLV+29ztxZDreh8m4QqlV+ZlLAkUGJhoSC
Avq9W1f9wSv0dZVrN+aRmR677HKmO+kTCcl5Rd6uE29FuNp4pHqYyyQmrBuvo1m0LP9a1K9kY1FJ
LKNh9f+3/j+fj182nF4HUowcgIxSHtpT/XjwxquONxj6fITqgXuus4VOKS21U/69pXln5dw6g4og
6bWLzNLUQNMiNrtEjf5/dFL+d+XceoAu2cCq8442xElJ4QDlqvILkRuci3eG8uf9jJCLoZPAr34+
YL6MZBcwoaloCUAEp0iwjl3Ll8fR8PcZ+3k//7eZm8vTDGI7SCXpigtFNAN7VB3/3sLPJgeMORiS
EHDUW20i9WJYVqUZNEHw+Iz3W9zRpFRFm3uP5NtqLwtWIzF+Xj0mHiGVkpR/z3s5by5lEUrdokFE
JJ6U1SLmkZ/M9eOsV5GzdXNSHQZeW/pJKdgaSbG4oixYDQNgJXgpoOIgv60tU6rAIeDDdR1Rn7tJ
q09V8l2BzmPhhxsQMNPaR35IXF7kBqHPuce9neYuSj+IZgYUMmtOlDsSZIkSvlNLcfwTSUN1PLQr
J8BDh7jJeRIhPx2NZfYjzAk0jQyy0V1kPc+UKxh3li5yVbcnqxgcTdTCEb0SrLt/ByfnudhnpdUt
qNJ2X6qh9wRaeTaDbJjMEXUg/Yw14JON56tUfiN+BlRo2swX5IgAh3Zezu5MQhobYVLvSXM4lalI
dGYz6C/uRnNmH0+zJ29GbiI/eTZ7OnkzxNicl9nTy8ts1vsvF7dAp3fgLEz++OgsFi8LfpUTmO4+
hefuFiVh0rY+xYq868jcn9EqmA/BmTjAJkrHcZ0hxbPYXc8onw+J0K5HzxOkm9Yj2FkuNAdnHZBw
tXXtoTkcTt7fQ3ClSKyQRvjeTJVR60G8Rd68ei9RZ7CHsByxfknvA1IM1nS4FNbccFlP+B/4K/9c
h8ulO36gUuQT51rwCIQSD0q9ANgwC30xene2yne3xOccCR0/HcIN9NF/56hp7OLYBTYL2DcW/fvx
Kdza7+c/AREjfQjbeJ5vcbVBSXSRVOAmSYHiCsnJC2nhXGMg9E/eB4Q6MvKDzWluv5SPGjXOwlUN
vMBT3cVbxe+8BseqkC3lDEOL25OWCaZR+ZiTQcYkkOSEHoaABTsjUVEWP9qjC1SNI0JYVDr3w5bx
em2eFMrccbKRQNFTj37B6y+vSZg7IfEr43LD+Qakw4qdjIS7ZFqMUE68I8/6H5Gef+wFxPHMgaIA
CxxQa/zNBR3qwUWXm5Znhj66IkT+t/qrrUqwSyfP2IgQoinUaHYmfARSZIqHctV/GE/XebptnyS0
eKnX3nRHFnvO9p4r0D5Q7dpeX5Jqguzgx/GpecfBmzk6y/nkqBt9ZKJyhnSrx9PpVZ6kc+iOCK1O
jA/7OGzgbRNzmhVvQrcDBPKrQhHwcQ6KGqAdol+pY86MJ9sat1sNMYhn+/m4RwIzWal49XZoJk4G
C6GxbI1jyCSXSdMPg5do21P5/3Qi8W1UomIdTU8LtXaL/XFVq4KJ2e+VfnzaK7vo5FhCjIbq4Z2C
FBmKbLyLL48nwIAIb9+5Pb77ocXoGwpQDYXENNu6tXdbZKaasGwXJWwBFJBBKDwquEAXwBWG6lnI
SMjvEFhQC49Hl3tePP37kfZv8zfbJc61OuqrY7tQKeqCpvCoxKRcEf6DKrhR/xpUZq0GhKeWyr6B
+B0+wo9YUH6tPw4WFCFP7cQhLFP71GurqjdYJrHX6X5Qu5bqZpxSr8B5KGN4K17kfXOvKnUgXh/f
lu6Xwbu5rZSz0qq4tVpyQYipxcPrnGT+tQQEIxyCzIlW9QLq+DiYZo9wf4BqoFY6D1b2NH7NlvYm
J3+VOC7Vx7UnImzGOH6wMOmo0+KXeJSePOXEmgY49BFskX4VbCO853dOre/2JzaKDotaFFhrKvX+
/x5apInm1iUvQcU/IL8N0IVCrlnxYfvlqlo06lDaNrNiHM6VTTu3Enyeg5QorDpLV8lOWf9+hH5P
K7/5mJsVOcg6S+tqPoazcixs4G5SvqbQQZNVujAXuo3sDL+tIkYQZYwZdeeNF6DVayyViX3veJK/
GaXic6jgEMYITM/bfB/bjM+2gpwlTkUFItWmRHVFnbZPujypMsiJxz+qvcRDZ49bxFGiuQpHbmHV
TiQijPBkcrdaZuvr/DoxZ9UiIut1MxibpDEG0wTUzNOnFkC+pOYjhyISPaS7eKFsm2myTEiXRi47
eMie4jmgnenpqZ2fliWyNoI2aayiv8Hc3rbYNpt0ES5Os2AspKwQGYrcFL7QHDQqii7WONuGa4uP
f1A211H0JMhasF42yRIa2RxZm9O0p9wbvdiZOqtkvFbZVH+795T6XuV1M5I35otxaQcny05YZaDW
gA9Txr9IdwT4hQ0WLSukGaUpGTegoO4s8M9T7J+N+m/Ttw58hDSo+BnQtLqJlyVCcY3qgsMiA252
3ObmrHmEuzOplxpLrpq21F/PcoA8bkEW9iQEmDVrDaebX6B4qb0QGZlQcQz8GJ2oZ53gU74+1U6+
NqcVcoj5+ri2p9K0hTOzRF469k7bHDYaoLAWXBqrw7efuuVpKgRULuiOOzKXNhQFzE8EFSfWOFeH
CQbsNl4V+/I6RXVoJXARv2+0zwT920GhOEwZAK1VkA25fXWW1/raSgwKMElWqrkKl5xki2qRPDSI
yuzTTT6VYmR45In8coKg8qd6tFYGYjisHN3/U/lkdoKlyWdai+V5ntrjZCETSoP78funfg+RM3+U
Rw5wS1OTLN/aCG3bZxJ8V2kO5EPUQ5V+BVn8NBuVUF3E2/hMuRq64At7bU5+b/v7FXXT9s2yjdtW
T9qWtsNlpzrptgAm1U6TdcC7Aull0g2raQ2N0Pa7uSxkPWzJbSG2XJ+VWbTC3SwgE5Pq+pAsVWtc
ocM7qR81wGn5qnootRnRMY6u3z/602X6fW5tGWcnoCxdvpnbuKoS5VIwt9BwKQw5kv8+mKWLwdI+
cpmeZuHiCiWpWBYcoCcMxSMaDfeuFeIFt/fj59D99ytu3qbWIDoFVsnZKdWj69oCVXdxe7B3G52v
ssdXSvzwKy/5Z5siO5qgJ85LfN0ETm670irdnnKh4Zwu66d4mT1e5MXxj/1wfZFW0Tz8AyDnJaBX
f7qX60u4VDcQIqP5SfGCRQfqi0Nueh6dF+HmzHKVMB7tpZQt0CTYJquCOdppszadDa4Yz6dZjG2c
risyLbSnMJgMKpcS+4ro5Z+mmD1zXMJDOcI8DRaXl+gpe4oujq5gJsqTYJzPM3XK+aqegPOdnjpj
NthIgqlXjKW91vCTjx+6UEmlCB0R+mgmNEvLqTrTXo8zbaKduAn+/r4AvlfUs6FNxbQMG1CBZd6G
CbTc6Pqq1CRxBc3J7gHhki9PgRNUOLLyqcZdZC/10tGRRINvBlZD/lsZMMuuIkGIY4CbaEGkac59
q19JACpICgFMPOpT/otHr+UfNUeekbXEEXA639nx36PLBqm1EN1NsYBJkbzxModlc27MSJHm4OvM
VbTu0KSMN8dFqHNdiEGHKD+vXtUZwX2SJao7N8any+1mA9E++CVrQJEioqj/mkR23VplFXTSvJ0a
C+mBJBGLy92eA5VfCU90hZzGkzlWUw+m4k5alqgZ9FzaZkXaEod//WGM9Vm2i+7Ul3zP32BcFCqG
qFI1QRKbNxZzJAVwKQZGMGcLLAfh0MABQgoXsHfbr0mesf3j1IbfvEk3EmE7zVEn0d8rHEUYDrk2
F7ArLvnrvC6YvXB1L8xy9/tubGLEELqOSlgYOtMMdahiDjdoidZyUq2q3gHikC5gr37e+jyyLvCb
DVDdU2mTLRPLG/wB0cQ7rRra62CJKRAc7qnG/rS0RO4vrhTB70AR5t+pvV5PqDWop2CezOPlwM8s
mnNOV695Oz2Xz+EcCsus2V1wO4ST66uxu1e7871YkylEq8CC7EHZs/lZFf3FMyjZ6qlSsyaYhzxv
MteYBlTiIrUNr2xs4+G4vKdzCtiy7fmh26rmna31vaSG5kU8ZUAqCuSkW6ZIQaSllfokmF8iF+g3
NDXuKekEVURC7veP0TiCpW1/3KvQ/J52JRrWCS7bmB14Em9u0rY7Nol6CTFa0WxcA8RP01G9kEwA
Z9RpzoU5mowNLkTydoJlt88fAkz63w/G7yXn/37E7cHSGv21xBIUs58uT6+a/XhGxWtu8MaeGEBq
bM0JbO8euvLnQf9v328T3PO0LYuTLNnAHUlyA5D6oBB/JNsCoOuHQp5l6IIGywbe4CM73/FEA8gU
N+0/xxk6cWK1oRgC1Bcr6t81f7bP7MooaXmmlJDMMVL88w6diKb0bGUI7L096LwvUVB5BSNpkF7F
eJheDXzv6JzzYfduFk6HYiVXduZUwbCVXeOKiiy/c+2i14TnaYlUo+TwH8QuVdurxgW5vFenh1z1
dnzTXjOqYt/sddR69BMxhhxJhNQ9Hc5jax8Rz5iVq7T1ogcFmnqB126DfEO4zw8SVl7nF8Wkpq4Z
wqxaTprndKHD6UYCDYkLy9eTmYVHLHnPz5MU3dFwckxHtjGtVL8eLPXjNhtMDGtelOMiZdFPVcpV
K8hxXrUZ8DdwDjLX5m3GDTeXhe55jmvY0F1MkXhImB1VG+5NxGTb48gEmzFtl+G80k7OYCqwjnNq
0bjtO4ZJG51W6TAgrfT0Ub4WHzmBjNgJTK+KEd6zXzqv97WJ5De+PE0e5T0Jc5HM3axarqm5Eq9G
OBSqgNzAqJWRH3uPJvFTC5Bwc4YJiRLcxHINykUxia46Q3/qeCm6KXQ6/u3OAJUJMfO1fur9M3aW
zq0VzQFMdZTevETr01yWhpLI9Dv+wZzFEXlBsEcTylBAEkflk0hLC/HwG/wRzwBpC5IBvmk4LS2I
ekfqdQ8aKYqpK6t+lT0B3i5LweG5xkiA6iAKlXEGpgdVO/W8iDfacSKfFyCEVGbdYsd7KN6ZEPKk
Me9V33pF1HatbbFEjmc3e0uIMOEYfYsZwkkbTvNdfggPTex38EopIeY5ojtxu6oOwLJYtvG+Q3AU
B4pT+um0XNUgImdXnC772kLbrThO0g3NlirVx7WByk3w2o8rFplXjRJfeU6nPJ97vpcfMSrgYvQR
dFb77bw/k4A7QYhkLDOBvN6NP7Zv++2e+uRVtdHGOgDJanrCyGNlinst8zM8q6AUuHXXtikg4/UR
9LfDcF1RBERQ4Vkos3Axy5Ujn4ctr0fR2gkMcOOG4IgP7eaybCLnhF22Y2E0LCKKmCqvMt0qdM6d
V8FLIE2c1kKP/4cGwqtF18g18M9ZTpfCdcBJ6ZpwZSX3wkgfxwMCGs0sW13f6l0K/sjHWcmsGZcR
n5fgJsOM9e23lhHYJ+/SM1qlOCIYnpW07J5z1j0LYhPu+YH9OHm4PiNewhuxcBp9TLfPfAtl0w+9
hVAAP2TwfN4BZxrM+eDk3eYhOYqnKdp4b5qMcoZC0hxebgupJpcpVJ4tsi4ZtNmb6bcjtKKGMgDP
Keoj1TQdHjdXp120+8s+HxuHct191Ev1T6uMeWhdH/PcMSrUep1r7BnFsLI86UUR54h1KDu2/qIE
jquOKjg3Aw2D3lG8lsKpeODsi9fLsPyot5x410d1eDS8y9Wx2PPrgHmd1AuVnqHVgZZvNA575mDI
V/Le50+ub/2zEA45jRjXc+tdBl65MqshAxmdpswdyZB25GFsq9B0LMRT7C07KRQhKWhUXnDmUB2z
wi3q35MZOzcceLY2Ds/DjjsBLWJU0dVhgJopqArVz2zfVNykcTPq4A8MsclkedkDR+QVR7b4VXjx
LB1qMx2BmEU+PE7lJ86qaG3qQ04RY2SuyrUOJMtBfGvZTBgFP0YouUMxwckuVJMMlgXZk4t+loGm
AtrbuaB1EUPHGU38JZjHbjhaK4Ro1En9ouzrF+KMJWfSQ8x4q06kTpsLJeta7TgJeYqPxxd91frW
nH2NAPWDiujY6ozO2LzMHblwK90rsO1euxovfDkO1+1j+tKucYY8XSjMHhwat9zgUulH9cqa9YvT
tNkLVaVyE23s18HA1RiWjfrc9E5iD+vI6Xc6a386+CM/Npug9KjVyV1+ALnET8rT5ZFqJLYKCRU9
sN99C5X36MYv4UuKv5tKYjL7GaZ3/GYcoWCWdSFbeLjuDd+cZjMJJ0MPAKlYWv5l3j7AB17a6EdA
jWVxfCgi9yXZBFtiEWuLBe9Te526VeMqhwpW9O5iTZutzGulXg+eTgz2U7zWVxm+oXZyfjwViCzi
xA5Wqt+u3PhhgIMXxhruzWh5ebHR2SSCgCy0CtDcNoBe9r6Mph33NJhrL9kkwxj9dR09bW1akTst
yvgpCZydRvhjELAZP6GK5sJYIJpeLuAfq17pnP331M2ey3FDFvXFEzKXlS8jZd2Pcr9wT1v01Dbn
GXTSzpfQA+sIslzGF4792WUmv1059jmI/XYcjVqoxSf3SKQIWsE0bakqQxiYFAUEbkbxA1PpzBPS
vAl9EEyaqXPzEMyqlco7RJ8JYDh7cKew07ikNhRtVqslHnAUKPGSj3U/fq0fSQ2cqx4vF/4S3eXN
5Y207VckXicGSZDL8XkmfbRvwrDAGYrq5DZ/ONKA8Xx8IGy1b/btgyHkuGSsCkSgZJe4bvp6/RO+
HuGsetfd0VcO8ux6yKbXQ/3Q7bJxGfoq5qg1rh+a0WV8WqDRQCjhzA+XwnF2SAEFR/BY/eshfWgO
DWdp5USHmMS/HGGxaCehtGw69WBEnKdNXd7Ng0P+Wi7NQ86FpINYdqKBZwXe9RC86B16QYL13Tv9
wLsi4s5N8d5kQyt3VWwQzcN9UDQ+sPzBriw8xvNEAR+uKFu4FK6pI5U+TlzjmRV3Xp0/eKtf0JV8
qh/Lbe53u2jTji+z5IBmhEjUCpYZ4NNVfx6euIVIsOc43/SLLB5rBCT+mJ+zUaOxvsU9fJ4YY9tw
cqICryhktpOpCmxIULEPMXn7BMSP/tHPps2iBBg0LtAE2svjBlzH9Q8pKzNpimTNUEe7mrYHZ1xN
hJOKQ/5Q7uA+cMYhwYQpCGkodLN9K7mZPS/3+ao7BM/N/gTyPJumL0d4DfaBGUxmuu7yUERSSfpQ
lWH7ZmMXorqHuNzDcV0M+11nuPpzTUz8rcGu7t1u4PGceM/f0aBjFfM8RhcV8jnA+t4xk48+9azn
7pBMcz/ay8/6M5JNhkjzYmg4LGKkyB7Cd1hIzUbbldPgrXpIH6RJsTjtlF1Zus0o258WOYvywDTu
un370Wz7vYG/Bb1kqD+yIz/i2tqk71f6XO5yfyAUk6iCOHrVc3TIDrEvVGWD2fVJHDHF5ogxkY5o
3PKxBlnTb82o7N3jKn5o+YdtxmahTBy6xCOT0j1ZKcg4PpE9t7LP407gEof1ipGlSxzcz2J5jAPq
B0O/I9RcOsmVgqZLR+Jt68n+MyM1LAkwxRAeJQKfb8fTSLGGrF11fD2AMfdxjnFWyH4CoiARoiUq
WncazHSo6eNyFB1sr0fA6KNlqqNDamGvEswbZnNlguIb7w4L4cjgBJ38DJ9qeBV3lt/7ygR7dhFB
btx0hashJ6EMg22XIGRfjMIVunrs5ZkBQx0S2fDkn4Wgs0NI3cPzMbsMRSx9gLQbRG5WnTomM3rI
JowWMQIRb1drqC7jpwKsuLoPFvbKmr6EG5HD36zCGfytyVVxUhSdhEhZtkM/oMPnYDM3x9UF/5aM
BYco9Wv7lj9ftpdNsDjdk5m6lekk7UUnWRytbwXkr/lNvEw/m9WxssuGnEoEnon9N5TDqW7kC3YS
FOO1OaxBxRlkLgSuNIk9EDV33sXWt1Q38Q2koYlXopDuu3kiKsal5/HIN1xXxl+MKkwjDOPH0leH
7bbeF348tEhx4S30SDhkhxWZ7s8H+PeEUJJ387lM/PboVntMYvmgHt120z9e/pDJ1lEymuhCFyVk
gLEn4HK7ZeAR0G/G9pIwezrqH+GfPR/nIe2+JAhmpp7ETOpj9JOX4M0wM6wQOR0bCmE+IcIF/BFQ
wnGijbQcsxIbVVqGuxKgQUwkxRx1Q4rXkF4YGb7kcyYN7Y2yycgAV6gUyufx42AP5O6ViObk/CYh
a7atZsU097g2d+dnrOa1vi0P/SHZsBpetQd9o620dXboFtYs2UbbtHOSdFw8JeP8QXq1X4Nt/Rwt
pLm61Dfnv6hLhFu0VleX7cDrG8/+KF5C/NTqhoJzE52GeTTKcTDtzg11lTVCWv0CjnS2aMksRfTt
WZ/t+hG7nAkPvTNXLnox1jbY/j7pP005+kvIyKuo/rD4/vUKXFX9ah7VpF6Ux9dWQ8Zbnpx59wMf
Spd6cyew+y2QyvoilRsPEDBb+ZtHtc5D/ViEKY3xaq25VoKWOtPxyVof8b/93jH2zneHxwBiDFpG
A00z7Ft/yzmytaYro3ph6x+NdJrX4lV8Kjnu3vIIpRlrbUqBc9RlzyaEc9kr1ipSVae+DNZGgtey
lPKFGau+onQbSn98IzXHslvk5RhJq5VKLEzqOWA5ztLTTDXqUXrOJnJoT/qi+jgW04b7VU3hOnbz
Gikqq5xYsLHVrnTsAlWIEppMFQ1RE1p3FQIzFemIcckLhPpbqfVKFoeFd6HOBqNzs7BCHN9KO1I1
oIAUqLXS0Q3RiYry4qEbXKadefEqHQK9bjmGDY+7QykkY5/E2vrYWGMVD8TZeKu7bp0Fl1mYlLgN
mqejen7Msqsr16e5nv9pzoegG3YYKrqKRV2BP7jyEtMWpaQN2yryT2Tk2BG1yifTVXreS1dw+ZHm
pNVYvaaT7IpzQGtcKc49EC1Ds6JcltewIVloSEruCcsGSiXv+GflhM5VWgLn6txGD1dZfBmec8Mz
Tf41iRyoqzKPlW58qS+T3hpM0O6eReexVNVeItluJ72beucnxTztDC9UkrdAfpXPQmm1o5FIOw2z
wvbx8SJqtCVjfatcOr8zSAZJB0tVR5LRiN3mrKAaGq4gHt9zuH1b60I6yzbQzrNlE0+92HhfPLzH
uE/ysxJeFuULHKjVRZSEHHg6UaHYk8cLYsJH9s+762H9lk5z0+6Nh1XLc6M2o+hCMLdGD7j6iyrz
snts1vk0H1924RCvWe+Ha3QRFsyEyoV6nN3zdWrf9t6/X3Ebe8qqkxanF3pPXsZGeif3wRgq8WeV
awOzyZzW5Fn6GY+mdTjDVfFZB7kayONk3F2dDA7aU0bREVIHZOC3gNiIAnEh3zkivrlEb77y5r4L
i7bpVJuvjNZaNaSC9S/uiEWzEFX4/xcsFZG28o8H9qY58TlflkRWqrYh6TQXHKxNT0kfnM6ZRk7f
RtqHa+UPbM5l/Px7H281eC35plGxXr40Gtay2p3FTLRQAc2V1I1Qn8X02lfZMHu3/ui9Ax06TOAB
ASNYwgOa2X5MpC/xhVp7OdMf5Qd7Ya1UE9m7Yln5PA9XGH4B4nOiTFmZWJvOiyEIRDyu4QiRFwST
YlkYINGzcb8U9bor3uYKclkwXdfR0no/vsJW4L6lKndtWH7Ctfl7vxX5W4EAHUc8gbghiF9iZWKD
ful4AXU1DI5dT04synX48T6eFp2zJWsVb+9wD9nBO/kPaGp+7FPedLhA0J3BccLTqEaurUZ1hVpP
wqTCBGNskF+kJh7G6ug6rrwD9japl9JSXSvOa+4O5xcwj9v1n+eL8z4aPgxxh/sPf3evIgFzzniT
wfqMF5BquusQFTuEvzD7gRXm3jvPY3fg/d5/W6zd28XGepJFJR+K2J+pOF+6rx9Vo82Cul94lSNh
G1vubJUP3yRnJbuzj2nrPCXudL78WwgB+pk+fQIbiho8f187h/X8mQrr3oGnzz8icQ3Xpg8oB09Q
M+SRjrIf7kSHwDyeI3pGriMacOjAUR/Qj4YjuDLDkyMy2GIvc19M52m32xTu39L9K/wQv/f1MwHr
tq+aDEjW0jRT/xbO0wZqVaZZ1S9EUjIAawiKNd56dXhZat71hT9e1A6fu3300VZx3lCvDT/eD/Ni
uHTf5+BwH2BBUlOUu898OW8WjxcTLxfRJ1BHHAXObkp1bOrwqrkwoYnz917lw/cHAMmvqoywGXEx
MPGf8ZsvE2ZLZnIeSNdsQeY2h+JlN8APh1i5NjuOyIFwzGE4T/42PLGC3EmGlwnhk/SBi+z3wRx8
v7j4Dl2V0X3VbCEt/u++ydNrUlVmm5EThJlqZdDxueSvKMLbXqE6DV4JfOIkUV22PZ4rB7HoNPds
4gSABuUXiwDTYDFQhv0MpymuYX0XvUYfg/foo9oNFkd7gkh0jP1L4NwdZE6LMN7fUPaUA1lSRjQ0
OuEzQb0Ront2dU67/C1Xx3gGun16h1D2PXmTEleqAbFHKWwAzXxj/F5qpWvC0EwIkJxBMAUbkk/n
qCTOygdS9NCdPE6DlnshmKuvjTGtd+d+Yj63e5QJKg4G4gbmsptaq2CV5y6JdP+Ls/NajhxJtu0X
wQxavKYWIJOa7HqBsRS01vj6s4Iz9wyJTGPeOTZt1d3DrgqE8nCx93bS0AB9E0LjDGhH8WzTbgwg
XYeAtiovKulB26Ot7J9GMhbNbQiH5orV+4Bpfr0JVLNRGMC3BrN4doh8J7T8MJbDG+8mvc1OFCD6
mKKyciyfleMAHKkF3KUcSdoHyRMMCd9GoW/aV/VqpM13/iwy/tmr7aZ03XL9O3zU0VVdoa9/GLb2
K9FpJiL+g39nnqqjfkcDOTd5ce6ZPOn6jbnTSpo/2bf5MXIV+goeIwTf6Kw3nEzwkDd00DmQBX3E
6N9KRzoTpscGcIc7nLQ9vyXC8n5/mi+BYL4syOz5My3fyNNgCm/828FFk5kkJP1cymeqM+GP4KTw
2AE4oq53jFp0x+W977bAh+7Iu2en9qZTlsbDCCfBdw2Qr7Kr78h7JsMyi9fRsx2jVHMS/yOHJ0Aw
CKRfmcAlGBfxC4RVWbEAxDgzp6FJA6v08yG8sUnh4qgM7uQ6G5L4N9YDkyC77rvmKbwDmLQhkUcy
1bnT7q5h9D9ey/nB+vwZs3WM4sK0G7MPb8Q16ddavgAkjFQMeBjjDpCG5NaHAAhle0PpT3rwwej8
LOSFYi2qVw0CQuhKxNn2ztyNe9vei4UkR0W7rSs+nXnueZq6qtMuRbYQFqd79VfzleQI3YxqGwBk
dk4dYkd9LSpRh/xgv4fHydUTetaa9/a9ccpf2hehEU198DSEmzJ7EPcjijfU5DJgz8mJYNiFAhQ+
xW72AJaH5OR9+ks6BEeTEu0DiEifPHtyIGuZn4jW98glja50sElb0AvMcskdHYsb6+4asM44d12/
TnMWXlheUEuy3QW4ddKpvPVehJ5b9uigngTW/C58oHpf3ubNJjzm9JCNTtpPlYoflpsGtCeoFA/S
TbsftiK9be76k73xjto7CC+vXfZ7bnn1jAU7GM8JjIpt9YwCfLSUb/8P4crXeczClcGSJzUrmIfz
KJ2q39qRVqSH8DZ/6LfTa3WUT4CDThiig0quZKdS0blJboprTXacSzBFADGmrYP0wn7OIgFoKWEW
KJ4AwtLh+F55a1/ih3jXFAv1Oaq3Sr9BlfBY3gZ3/UG+BbC3t07OqXkSwpYCKJzyU+2XQDSmqKW5
zo42eO8OGhT+g2Bxquuf1aOMCDlgUfpu3hXHsnjKXelmOAhEtnFTpKJIZq11oCcu/cmQLb8v6GwL
8Dc+UVDK2ID0RA44AXVXZSirh3chNRHnANjhrbUP+SOFmYlbd2M/iCSUdAUNdxGTTw9A0YTIQDVx
HtH1qFTLUq/7N+N9wj0X+ECBN+e5ePQOUr3OnoZ9ei/dKg90d6YZLijIHonlJNhbEYDgawfnw3+d
GSQwLv/5ntmOtYqpZMXI94BuvLMF6C07BSd9b7r+3n8CSETFgqR9RRPg758U9TyMMwnpdfhdjkXa
bN6xIssH2Wxzw3bppiog4bhIwZ1Nh0SICjytgP9IeuwdNM/hFSHMQH9GelDpRzYuBldFY9zvP0hc
ka8rgaA0bWNE/s6WEdH6avH8JAk9JVEnNwhW8gti3oD+6mwj0e0UnQv1ioFVz7mggEkFPdNErIvE
2jywKpLSqIeQ8UIUmZxF4lbNPtX9rRpSHuuFpLtv3Xlau+rSm9Acl6lV7PKq+W0l7pivpUbd21J3
mLxhVVkPyXis9np5O3XlSvS7rVdefDAKe9+Di6ECQcAk+EBDeZcG2cmg7Vv7SzK3ILJ3kvngTUtL
ulHR2kheJWUVk20zoh9OFh5MmkKWT3XzoPr3rTFu9Yh+fwDL6ofGu+EfRjqrp5EbkfB3KF5DxZrW
Y5RuB60gQdHRS57aOj+J259mCTaejnPdMkWcr7dWdv3TJjEn7ycIBKSzliGuuuwdveKXqd6n/MYg
AwtkPzuBASrHWI+at7H8W0v+GaV7w3irx9dqgDsQv+v6X9l6SMN+1dE5oHjSm3LTEkjp1rqYFqSV
UN7zmGcBk7XU1hOCjyT6Iuq4Yn63PcnCsFuCFHQm6um56S/rAF3nMXUlq9kkt77xQIcQ5L6WeQ1O
ip7325oGujCR6WjqbAjNgwbrkuxzQAu1s0CtbEkC3in9VyO7q0MyZasGdB4ODzSrCbgXqojgH+qj
NzxGMSCx8iGjAbtdrIYYUdHhXcq2/KmtLB9bnvdWftS9cm9l69aUfvVAtCt/ySz4aGZg0Zc1GNY1
FK6mfTDKl9b5mTXpmz0ogC4WxQTG7HGatnx4Wa6seK+rv2qQJkChAurCwUJxAJSoP/w+2w5WtMot
Sg8rub+d+vuQnGpq3oyLomM+urRqorsMVMVkL4L2SiChnL/GXAnbUFS6yggS3YywpA1SHQZtCp1F
3nJAvG0D2cNbRflO9YDAkUVda/pipIn291f/gi36OvDM2wlCZap8O57cJvrBwdaA31G1n/5AqFsZ
5FVgPzYP4zhsMYWaAcphzzXRo0cS0ZolejjK1CnY96kl2bpQdEAoVxIRl9fGwVDS/QaVQX0G40bf
0Skln0+0a5cL3wCR0inV0NzZAdwm+gqDPAATXKzsa1T/CzhflufT2LNHwmhHvQycCFIeAmv6Wq5J
94AIypw9cBrO9WQcOYnckCQ+iHvS0WEiAHxBbmvYF9c6Iwqf7MxQOxCCdSC/suXMfJ0mNM1AqxNa
LiTLwFjnwc6w7rl7Zr3MvWvLfv5KoWsMah4DjT9jzGUrMIUoDytMnZveqCuzdcfiGCCc17yX9YZT
AmrSanE7QjeF3tQCwMnevj+d54hXcKYKlB0dAL2qIJb99WUajTGWHMeCYMY39I+TSAmswVQFxjav
fmDn/mUJlnFzI5l3tBP9fvwPTtCXBRfjC76QBsUVzPz8WqLEl7RjQAtDoHID7XsXYbLLtBcemmLY
mOk2RjMuOVbRyTSWyrRqq6XUbKN6Vanron/5sHUvSv00UpDGPufBWg3ep2mvB8+cljZcjXuvJwtT
R7RnOmbNuGqnF09ZX60OKyK8Op+JAxEC+8JfM3dfknutbifpYyWZCe+oLx8SlBP/dZXSZhuDeSuj
JTdp0h6/X8fLo1tkpmhCi2C2MdvHKopbnXLa6PbTyYaNYTT2kuPD/7mc6ru4XqXAfgAQ9MFSnlbX
Zy/+/LPZOxqup0aqBo7q13MkeWWdmYmJupq95MnXjgVqDeBylWrZakvegb5YGdCarkz7LIMsjs+n
YWfTNiw1H9gLlMC9G84Cj2ARbCIyAuNSh6kO9q7958qQZ8m32ZDiofmUBJzM1HLMxh7FiWUdo2BF
1092m7Epkofb0nmogB3h2/EmstcZ2pqeW+jXpn72oM2+Yxbup3msNlHMd9Q2zmTz4Dhbz7it9VUa
Plveba1Qwv7LCly9s2fO7Gxg/esCRE43mIlqjG7hr7CRXNmsOcbZQ6hBkt53+TVe4eXxsMYcb5Qk
P8KeTwveZVNkyLXCHqM0Yx06KlUfa1s+epOrBpsr+3vpSKkovhNA2SR7509A0ZBcbX3t4yYBJdWC
TQlGGL8L/dc/YHuMfvv9iJfm958Bafv4dT1RVdDlcWRAbF5NvULHAVhjvPxsw6W5enDOHRL2j17d
DjQDDL9tzAyVH2SD3A2sJ4MVeO6jiANAhaIzUpDWRb0LWedm66fToiZjpB+y6QlP0NSGRaa95ROC
LY+KXi7a3i2aUwLPLH9v8ytJtXMGiAUAAZgNur82CIF5yFSGfdhE2Ti4RbB6a6s74nyk5Km939EY
ue0Xg7pFFHll+ncZoufXArarw8/epQhtdVUJ5ME1B1BdtPWlthkBmWuqRdL9wbxUY7IUC+fdtonr
GLeNceVpPOdlzlZglvpOa4uQTGcFGh2I77Tpm81QrziSxrRp+g0RGc9M1OzNackT44wr3dz967U2
+SLew0k5aTaN67uldWdc4/59NGCYWXzkcamaq5ZhE2vOjm0g172pp6wQnkNVo0FBqCn95tek2ksA
bwr9t6IghQC2gI839Iouum+Ea3QO5lfOGJ/LscLFUMZ2MUn1sjejBUaEoy/TSB7BHFZ6MUr70TmV
jQi2mF2cLLkdqUCjQi2uPjzjgaZ1Kc2G39VVMO6z0Fw6xQMJ/O+v6QW7/2W+s6emaKI66Xu2o4aQ
BaiNGE8Bw7G86oNeG2j2wKCJ2I2N0w8iUuGK5v4B69MArL42ow/n7rstnD0hZhiEvhcMg2tAMNgb
v8p7CzeTE0O/STIm9/ie36/heUpInOlPh2b2dnh969hFz9xYxHJaB82TgFp575xtVtPScc9A5nPd
mm1124H5xnFI7ptKv/IhZ37+x3fgdxJ8qNqZSFPQ5V5aGh3X2+I8rXAyR/8ANsfU3Da9QgY9V2/5
Otjcz2+VPg1MiUmr8SO2S97GMHntAwSZIFo6xiL1t6Oz5XDXkwj3CbPyn9+v+5XpfvBoPz2hQdg5
XRqy0TwxcrLHhvg4ZZV4Yq7ekwvPGVv8v0s7L5JO6aQ6WcFsw3H9s4at462qBBrM2qT/TnflUn6U
Os+OMF4njfJUIbo1e8xsvfKqnM4bYmbcytz2ln1o3MGj6i15UWjC0GCtie4rY8PuZt5j4zxW0WuR
vQiTCeO8p/0JdA390Bt/MsCz1jpEejR9MMG8RCcFS4MEDH/rcAN23+/LxbX69PXi55/2pSjDLFJk
vp4zKPJoOOwft0+YFV61a0/KeV5QnMT/jGfPbLaehklQDoxXp+sAo0yiBl1GOPHoGMEqbFdXncXz
mvlsyJnZdIygc7SRIZFoWBryHfsk5cY+TfbCWUdNVvubBw+V9dhZT052K+lHE1yYoW3tChDfAncD
U8H77tXmojXDK+fn8orYilB6p8kAnXe+7oCqNlPjJOrgprSmHB+JIYbFqKBETdc67RAkkJKu+XuX
Ym4bh8ZSVa4J6ajZrsdR7qhZjPHhsQRnbb1Z7XYE3RprN0jm+RyF5IcBg6hKdwLxv2UNvj9259xm
sSno030gMtA+nN2awkt6uTbFOSAc7Fc6aKMhWHe0E4Z50yEDQQPiyOW6YI6U6lfp7YQD3D5kiGP1
Vzy9j9D07AojZ0SlH5UmvunrFujDYEu+wsdgGb1sWmMzSP22mrmSGrD7akaqfGXKtDnYyma5rtNb
JatuSX9aZC8dO+WWP5emyBXxkTFFZEFjoa8yh0Y/TuOTbploOjITDF6NuFz5J6QKAEg/PqX9Wx6m
mwrBH0N/Glr1oNnLf/A0qunHWKTLRP+H3+e0P8U6XIvgzus1H7vwn4nPzl49RVPRyFhlXkIsFYl5
flWsg7BanUg/kRLDpvnpHi4kLp7R/x0kvk78c2M9cXkqMtfygAvvLS35rRgTEfIScH5/XM5lFvhQ
8Zel4+2BPJ8dlziLMh9FTmTb/JXknIr2oBikpZeDubZtNzTvDHWH7eLymAklcONW7u/Fc178IWMZ
2evcO4bOxhx9TOkr7xzsKpEnt8n395tAfwycl++/WHzQ/Eh9/uDZDWvkaZC6oR3ceNp35roqDna5
A5YKaLeKroRvmggFvhnMmJ3fLsxaLfMYjNTtRJ6OgNj2tG0R3LJPanPiVEKJZklgPwbhg8jOlOWD
pFMUeeMJCtJ9aKwtRPuibZO7mfWYFm+heWjRqkMMT4Iv6OHHLw0EMOWbCIj7tYN40SBZiGfx1Bgm
rdZm+2vbqeJNVQWputyQG8c95xTWMHotDhPVF0e8Ecjcqf1fwkHTudOt++83TBVn/WwR0cGhPEbf
DRAyX42AXdIrLO9ZROjrPIZ0VrfSp1y/zwy3St6NfNcaSz6iohMSrv6orBr1Xqs3XGPSWbW1cEC1
NNK15P2l9xkz/b9fJbb+0/ssmY0Vdv6/LHVl/ZxowB692KFbjo+1t6Ge9P0qXHTIP483C/mixioD
TWcVMIX4A1woOdhxk8hsEhXRRPX/54m+FG98HlT8/NMkjdiawt5oBjfX3rjFlrPELcT9IKz/fnqX
VxNdd5LeArw22+M6puPuMOa8Os07x6zpltyLGtJMhH6W8D6+H84Q4cv5mfrPeLPdM3o1CQfwlW42
bAz4v5n9uxzuJ3+L61MA8YexFR/RMGohe5rhAs/EcZ65pG33s/Bqos07/oClM6QruLvg6+hJg6Kn
BJ3wxK8R3Nl+O5LWdbZUyRL5uYbZqO2ybgNz3htxrRZFsm7ycWsF+TJFXSWUoSzIhxRsHT/kOVLQ
XqiVh12jX5GWuvjCWxhscqMGAjnObO6OnyXkYzlJvPCs9UA8/tTBUgSxR1L0NdBFbt+sD0Tg4jsH
WIrQnJ/A4n+/CRdtiwO+1aarh+PQTfHr6RqyQtOKMidXNN46YYY7AV8x25Q4f//P29WU3a0vvQf1
r4lWXldCn4sr8fkDZq9sPuTmVIR8AN6Wn62VN7v8Xefbsl+X6S187V6CI72GX9z3VK4fG/2JBXmE
WnhlIS5ZOIe9kMGOshLzvGLg51LuFUnv+vizkVvTHBCXRNnk3k4a99SHI7rXXrOrl+oCCCSZwtlU
ZZNK29fllyRoNbIV9yIvL5y7uBbEFBQy4AjyrwokEOJOlylLdrmitPz9rD+ct/kd/DT+vLSol+OQ
jXLYu0ZeCMNuebhThPjQyjgCUfakdzAti33Smj8nZG0Mbk6w4q3hiZFFchL9hchYQESyB3JAOUTo
vtt1yd5LRQBrqDdB+dtEifNqDy5hjWZf7uCQOtwfEqaaM7PFQZQPQ6pb6FvGh39bq+QIsY4XneK+
py2DB2na5qpgkVOz/37dLpjKL4PPbLJTxUZl+D7bRouzDj7fsu7+ndzjyauvIUbOK8AQYT5PduYB
ZEGtKl7pdKIK2+a/x3Qt1Xvs2WQcCASq/NggEPHP9QzUhyr52So7oGAhAVDtNGcpKLROUZzMFVQb
vTXHA8q8PK5i6N/OcDs4kBJlaTM5J/JgItmXos/h1EdeqaJZenK09dSt4f1jNDuJ2CVYSfX9iEAJ
+r3FH0deFu2xQwYV1U6UyfkjNPWn8K11mP/+IVAWTXQCxdHZh0QC52ovxZPrbwVbSSvf7O4F18K2
WrCk2zp6xHVjTfTaX03Tq4+AGPaEcxHqb4WqCdyJ4exJMfQnb9o29g0QJBR4AFoq6xzUDXXLJtTX
+XSYmmXko/ycbEfrlZ6PR7s3llP8noMJYgVExi8Aqpocjf6NxKmvH4Kh3shgmahpKeo2qgSYJBWK
BFbyqpR3XAM5bBehL290NKjH17Hel02wIYDqAjAkHcoUAAtizUT7DmCItRw6kCI1O/sjAj4N/p4e
OChZ0W4aeQYy++YI/ydD7yPYpalInog6FnlOQXcHnGnXxzg+qaXgFkPlx/VddEg+OtLdawHMhr8D
BeE3Gf5eLkTpPKGarlXpooO2G3L7O23b/qYmaZSo+zhvlMpM86+Z70W6RRWRmgOScXR2uvb8/bW6
9BohayVa+qG+JkhfX83hFDuj5kRZ78YW5ebnymqW1D3+91kvwL33Yn5EiKP5UNuHq5WFSzf78xfM
nKDUkgzcPL6AdSUZh6b6T4Fy+KhoXQ/0hZGaXy8DrCQ1UEhuZ51ZQqvTG7nG/OMG2Kg4Gq+N8px9
iDFhfnG/2IXevgFnxNhj+8wDoChXvNqLM8bng99DMecs2ZCqZQWkR+pEjXbSXZKP/8pzYesLSCgU
Kq5ssnApzib9acDZm1c3TtFHBgPy0nJDcd2EwBSEXbgaH0f56jN3yXFHlVvweACOQJ2d2euq0LUC
B6j7d/iCa4mPg/QVWysZRwAkXKDrNTLxp84n+nnUmdWuwVBLXc6odfTqDdpmBMRdCb+qaTe/JpNa
0WP6JCtAwHDxpjXBNsltgqUr6y0uzXefMVvvTAv7oQ51Xkp7Obk/HBXxnHVUrNlgPEzME8Nnwa61
nr4f+FLQ+HnV56CDIZd5O2weD0wxORQjnARMEAQEBnZbOCJe+5efGU0nKdOXTofIGZ6+NoBkag85
Dr1Oso2I+tqSXDqCn3ZmnlZMwDLWtaF1Lq8GYJWwuiMXwHrIyipLH43w7Wq58JKn92UxVHbpUxhH
Pm80NY/DYMCNY88zwySjt57g74JPiJ676VQgWfbeKDtM7fc7cSmNyuAQdQyRItI/pIE/Dd6GiVT4
tswdZ8PVe84/yFKyQgSuoSOyZ8D9vh/yXAkBh+HTkHO08yhg4lAycFmqN7uxbmsb/TNBejDfeMed
eCNJ20m75UFXpBskaknL8Lw65c2Y9T/8ZFcpw6LyTgkU8CzqcR32la24dG7bYKcoUjbOAucrSJ5J
wfF7h7xbqOP7mNyJoNVZiGJlk9AK2IQ+bv02x9e6GyFdC1PeOcnW7A+ZbW8m3kv2fTAJcVcaLQ8d
bP5zbgNZd4dxpYyOyPr7gFUzcmVO6Nw3hKPkN7ruXTM21rgUsE/HMZZ5t5WUU0LNOdFQZus3TicD
xkWzCRjmsPTNnUB59mG9Nbs7LBwQSoCYeUSp+mp1/OLxtixQEjD6dETXv5611lT60og5a4pzEGEz
LMJhX9ovXnbCzsj9y1Ujc44TFNv9aciZkenSIvHiibuOdHtTr2UUK9LlSf5TPns0IvoHnn+pLeNx
o9C7pPvx7MHGy5bO1R7kF23dfz5jXvWeEqn1VWFy6FtBhtaxUaSrh2VAB8ZW7Ba+TKssCpqgXAul
LvouCDOwCCrYbmdOhcu9Dto4CpFuGO4df9WpC/OPrK+6cZW2e69btrjuwQqRIXXXIN9TXUHQmsKA
fDXzMHiJhvgEVFHPUgpJXNR90BcwjMeNbLyZVbPLrGApXGv1foCfJl49iTY2FfhBufsxQinwd9P4
cxh/TtrOQO8MJ7aNt2jdOcZWMsJlbSw7GyLL5Hqla8e/8A31/lhhpj0ZofsKeMOGg12NNBgxf4lb
twrlu1It1vi9vv9CnUyp9BUuJipApgQvJgrQP/lRKW4bvXEDqG7ixKdtvyTNXERbgU7qvD9yeFXL
4iy8x9xD5AZgrADqtD8s5CcLKLVSWxO7JG5k7tL8t2lRPQicH3mxzZR1SciBF/Q3mFKEjK74V+eA
Hu6gomgKxWy6MaFZ+/U2OlGV5bIWp2xMsuaIrG0cHz1tVlkrUizvbUzgLP0MxvRmmvSH3t/1re3m
MDmTsF9KaveWKn+k5oF80X2S1LemvivzcqGm6K6pWbaEnbf63nifn2XxyfSOogQGBRI+8NdPlgBp
EI5mKaElOYHkfgqDdWNk6854Lu18QxBnaliT8qjIHliEFtCv02Gk7b9XPuTMhRIfgmtM3hkUC9jJ
rx9iR705xRkfUjQiG9ItxkpeKg66TWgMsFsEmA21ckc3Vn1824pYH11H9GnXmlxAg00XpX/VgT27
abOPmj3lg1wFrTMmKWQMgIRpvxJf0sFgS5PbKttNSHjYNRXuCXtToqokPXy/KtqlVUFsRnEsRwV2
96G2/+kwW01H2s42EjfI/X8kJXzIBBIulxdj8eDYaMMnUL28BjXkyMqOFqnNpPFvQaUuSfuujRKB
XCgFUi4j9A5Vt1XWanVj5yzqz2RcB3a4kgMfMkUHQPW17qFoEphWXfNa5PkWbsjJSCntIY7oZOZK
VcJi+/0Exfv0xZSxwJ/nNzt+hVyUEhkfJK+aNUDKhZn+jJLHId92Mqqk9ZULemk1NQWMNdo95Djk
eS42aSQ7nTAN2vCK4M2ibHc2ypx6exuHT99P7CzeY2KYZ2GKdAEsn2VbzU6emrZIuVfSwU9vkwhR
A3Wrs+D//TgkG2QeAjC/2tzfG7S4UbUxFLLg66q5D7udbTwwoe9HubRwn0aZu3hhGutq1kQplYmD
H1dLvzmV6XPGke+uJcyF+zA/ERDFOO+gk0icz7J9vVnQKL3xEhrr7FLpNYfRkrzp/nOl3Tfei1Rf
eUwvHUBWjgdVhbILCPOr2eGCw5zrtcTtxle/evc8fBXEdaj3hfq7di0JL/60+eQM9or7rDHiPAlb
DkWRt7LO5JJ0q/AeJfWLFNx9v1nnMTBnj0oZUTAyCRpP0dc5EQHqfu0NiWsZD7ZBgQSKkGQeVHM9
QKhzKm0tdm4kU4TrsPx+8EsnxQC+gSOM6D7Uv69jT37lOJjDxG0U2ksYFiwq5CXsLUcyoiHg/2Ew
4QUxR9CP8mywdNSjoFMUJlrtKJSqprRjk1dWt7bLdvPfj2XK6AQAhaWhwAeg7pMlnuomteuxTty0
/dl6L435xIk0ol/ZtRN5Xidh+yCv84sunsT5rLSgCr2gY6QMtr05PTtqs+JqFxDkRsRfemILS0KH
K6RsRB2SHpP5jaSPRy3ZYjHryN8UandlWy8dXIDfQvlMAHQ+KNafZm/5WjU0rZ+4RoqOqv7q5P51
/+nSXUTeXzRXQ/UMLbKvZ0eN7dDPNAedOuMY0LVMQ54xInRtfjK1IPr1/YaKwzG/i5Zo44UjrwrK
y9fRxjIL68iyYjewURcDaYSu1/r7IS5OSIj3C1CNymZ+HcJCOj/2GjV2Q+Ot6A5e/MIdpPP5YpoO
/jUbfXGLuPAYTRN9jrlt6atQR55Did0UrbHG/OsLCV/LuDKlczw2p9MG34dyhqGRZpjZ51HrnKiv
JppVwLBOcYeUWD6VlrEMp2eMjDciV1zkmzDotnL0rtf3cnXwiitfccHK0NOTOpoGyQVff7Z3chyP
Zh7l7F0FFRQPn9Xtx20jA3UxrsCiPpQcZweFKI+kqcJs8RxmMw4q24jzMI5df0KePAIG1Zm0I5rk
jRKrOzlAOHX0c7RHEf0Onwaj27UBAtnpLxvRMidbtONdu+ksRBBaF2KnGm2rjLYyEV/LtY4HcyVn
xwlYQTHdRuK/D4yNTzetSHX2SoJOdJSv/FC/61V/K/zPyAQkidIGnQPqERqwjHYZAjAZzwng0mVr
9ZsUIyFDnSBfMoGVd0I6RTZondrZNo0HxOTCyN5q0EYaT177Qr20n/ZakK58H23soL7ipOgX9+vT
EoqffzIfed1qalCyX82krXLnNrKSjSrJW2yp2RYrT5D1cx00zrtf1iSqkpUZeeuQBaizg6QniPra
yyHaTWiZR0aBunu5G4d3udbWdmduPb7cpGFLEGo7S4UaK7dLz0bOEjlNrclfJhNNWzTIxaoAPgL3
cqP7OM808KDk5UqOvxeuceHJb4nfLEcrXplo7kpDeMWMnqfnbIuzZICtUSk9G/MqcFBHpmdEUuR2
0rseIOZsDNtev+UpKYJ8p60Nm3APs/df26HPo85Nw1TWpjQgJun2CI/323xw1plzxIMzcLdD68ok
L222CqYRQSR6XGEuvm52HWlBWzXcl1pBGL98D7STUtwGRUwvYP/KyTpHtbKgOokYmU6Mhn0GO/Zl
vRq8WKc0GhZL65da/JbTQxRLK4U+lpKKRHy7TXVtpzThvQr6o1xCknCyVa9260FFywYd1tQ0T2Lh
ZePvGPy4nha4tCDYTOGOOagcfohvfjr9spLYHb5g5CLpuQjs4KA5VJukbF8YCVznZ95TDkBdylsN
f0mydoM/vpsjOEP0lYGdhWroZgEa5Xl5LMfqoNugWKq1A3k7L3LKZIn/SHpzi3/8/bm55IoQK4JF
I9+kC9jC161UlU4NEIaLXDn5E9Fvb0ggzBsvXSmftBSUJI2+QrUIuSlcuOq+bO7JXujaK7Fl3kFX
2objlVf7wpP65Ytmlp83QTGnAdiG7tAEci0Mb9Ai34Jc7jTcK6l3JfL5SIDMrT/ONFGALPI685zO
VOZFVSV95A5OszZl73YMssNAB1gbkXwlXePI3JgF2reVutezkHQgckgiuFTkeKWF+kbVXmU6/wXS
6m8oTYdx7BdKSZ3csY+6HZ+q1LIXHODbktJxANgpqfdaXryk5rCQYm0Tcpaja5mqcyYE1wY33TYt
UvcoqM1CBF0vB8eJ28hN8EYkBaNMb4wpRgYj/6GNL11xcKrHpnysrXqhSippc33lDd42mp5DY/v9
Kbu0pfYHWZfvoW4xsxdZj8va1CZ63NWvcLoP2lu8JC98UJKXuHr8fizxVs9306ENGMK6wgLPw/KB
toi9V42xW9g/Re5E8jfikfBQMfp+oAthLIK6RLHYP4W/zyaltprVe3VKs+SDjARPkD0jFovR9eq1
7oUo/30/3IU1pOaJL6uBnof5PLsWSdXZlUozNZdOwBGNKfXXnCobjd+KtZ9dGeuCOSMEEG4XXvo5
QjT3K42SWhG5Gsng/KgmLzjpknIjyw/fT+rCZgmAAKZTNSFbzXOTpLnNUHYSvDwUan1560wPo/Wz
Rtv5+3EuTQjsvRDC0oDezp/HSM+lYNJ5Q3wZzGuPzra8bKX3KjxczW6c43tsCu9k7DgcoGsRYfxq
UTvFaLK6Qk2F3Iag0OPb8CITUMrqYxVTvgmoXUWHUOQzs93387xwJiH2y5phkxlHvFz9OnaZp1Iq
hVboytEu09cCYFm8IzEhYqzqpQJE8v146oVTKaR2GIrImWLJ7PkIbF+zPNMIXaPaq/2qrP6EI4UG
6w9nRsvNZTC+qOE9mKQV4MClXQFAA3gYZvWy0t8sEHEjfc09aaXSrUG4tk541yftNvakhfhaE0WX
7l5q//tlslCY1xQkY9CQmxez9dCx69qsQ7ePPIo6r+QkB/OfFEPJK01VT1STv1+oC6GbxUVCRR5H
hsB/ZiygnMh2rmuBG/fq0ilV2jM8X01+XrhNoItMzpyskJecU456Rx2TyC9o+Vm9Kdk9KTwHt9uU
f34/lwuXSaQ7KYOg3sGVmh2yMdOapAIP4Spse/ReR38rkp6ZY6xxNr8f6pI3TfqYUhxBIA0B5NlY
pRLHRmyYvGLyLcpjhJ8JGnpGK85MWx1jNPm7q0/npUOta6DkqLBTYJw3163zIK9G2UCzEZ0+WugS
sSmj8UuPuoNZpxvfGw6NgaA9PYylZlwacbxpROutlrT8P3712qIMEETdVUbned0LlDFWGd0H6gSo
kn693dFg6UXV811JtSNNS73Ln+QFUXlUL41BXTbNs2/dBNc2AcXV8zdV5FFU3UCOFSKVWLBP7m0Z
mpU8RUPklh5c9IJ6eAParesfPYpafu9vlMb/IxvdMdsoY/8e0aXUUK1VnKpLM4MmXFY7o6121PIW
jRfdEBnl9uvYS8ee+mY02EsbUbTiBv8kWVR5jRbTb314BSdnxX8STd6a9ZOE3F2wzfJxI0x4SFuY
RhJZB1vpl9q09KRhlQ7BkrTJYkwtXuMMd1Ve6fzHdfOsONMhIQ7wdfs+jwLE6E/IIi6i+s2eHhwY
zlaLVHt4yhvLVXLzburivdH7xJD5TWF5J1ZgOaGI2994XGHksfKFk+6bjt7Fqr30nekOgMxr5nt3
vgHwd6h3XT4sYrqel/WJR83W74uG/tmHwX7SJemfuPgh0RfP908CH0iu9T3hprZDvQ3xwRNIO0qk
gsukhImSleTTmdsqllpeb6ruryrtBmoBclAsQz3bq6EN8yeiBqEs/G5ThbSn4oWT6GryP4Sd146j
WreFnwiJaOCWjHNON5btqiIbG4NtePrzuX8dqbt6q+tm71aHwobFWnOOOYLaCLZK9Esu9/wn7rLX
jggNEqGz2oIjPK/J+ANZbChLUWppsCnICILY83wSv7M4CKvKKMgpNeLB+18Il5dbcI1rV24K04PD
bMfVdRKLYPfyNIVeV4hedJYkjG+To6BJnuUVbOkIIe0HdSY0AW1W4r9eLwtGMmUjDa5tN4gFvOKs
xwtQILKVUVWey2R+j2jrD+Nnhutshzwmd2+Eu10fTJ6LclHdiHjTTLvuWvdxEUgGUPPgjXG8f+MQ
7YnEyel5M9T6PN64vK+xZOl2MvKEvIWV+qhwfY/qkX5h6Igx1Q971n9uH7+9Ld/oE08zTe6HHtUT
Dyk7jA0/xuYTBCvj48h+WMAi0KrNDa+1jFHcnYh3VPacPTyKH8c6fweFUzLS3Ei41EElwPr6z1fX
uGCNKalp+p4UPAvNpRSJ9VGOo20lJO4z1S3WRVEH6gkwxRi+p+ZiL9Tbfpy85iUMzdsPE7q/yVN8
oh7cBnpOCA5/qRQErXzIYkmNol8wtMPkQ2cECeSMaadJ9Pa2UUg/Iqtk3L2cn+/Hf2xlhsbYiSqJ
g/IvIyije9WHJIrjIVZ84nV8yNwkm94LiKmF9cQUnlnpuzKTftQ3/dccHg6VKEH+Znqif5eJvO6q
1KR1Gw2TfBP162ZcJRO+9KP9yto+9ajR+A/QEw622nCNfPZ4bf+9MP9jXf7xAb4vhUbupU3ZRUMJ
1/uM7DkSR2D3XGbc5Tb+aer261D4rRF7z6a40QbMA50HjV/vnysv7SKJ0bparA4jokYeHgM3hrEu
8ZplRTaRGSjnG/l7wJrDeJS6uS+diy/MC5GXfnTBK+zB7zrLrd2SbETs18t94KCM/Q4Zh6M8lPfm
8IX7HolUyGjpJK2LS3A83v1yn/+Sne6pRFzmkFIWNTFuN1fZ9EwYXrYmOy9EgDhW3S3ccOOzDnsc
7+fPC2k6RIgpTnsFfe3naMFwub96Zdy/Z1Zt4D9kVQMdNVEoBQ0OsLgr2pqBOW69eBKa+SENnr7M
L0L55ZDNilv5bSz3W/dGetk7a/Ed/VyOpCWf3i322ed1I4d1X8EW4UhGYG+p0qRrJJ7atOTqThtX
QZsS246s345GD8O7SQPxQaarJWGqxYfQ/PrmQrTF5tFj+nzBs5CDg/wrbIJIVe+8Yq3O4tBwsaue
xtP7piVhKlpdwjTMoJb7/ANCKJ328+Cw/Y+BZL96feyed6mnYcLm10G3lW3NI7bU13zNVXg3Zkvd
xvxanJA5N4TDATdCJOaxgUdC6pDq6wOcwcfFJ4G0t+N10SOzMkFWstHmBf6oLa7Ssk3s7Alw7urd
fN1OyFplXO+pK710wMIhVel+5j/6it14ouLiHCrEXps6SumYc3FK7iDcI74q5z7/wIAUYsfbzNdr
kF+LXge/w0BdcpeeRy0ggOniGV+voO5XbjUoj+U+GT13+VJ0H4Szyl/lXvWrEIIh5sZz0lAlx2D6
tlXGJHDfrfxuK5KLc4E41YgrnTN456V52gVLwoNE39hXoDz+fo8QvRNC6Gz4WJcELEnrGjP3sF6n
R90XnMeunutOtc395BwHHPG4Smqj1HuEhvPqq556yj5ElSxM9iTr4GGCEBEwoLpMDope0KvtHoFr
2BWMdDee49uioTfQLHXx6HNAMyE4TCTfPKpe5UH3WKpeu5XcGhE/2XRB5aBszybP070vYEk6eHya
/SQ8LLLSKkPTNzyxxAzRup0vy3yhut1Y3EZLdXgPKnIR2Rzey/7NdlwyVCYqGEqvRshvS8lr1V+Q
XzsXu8nKUr36q9rfA9zxZZ+p3uiwuuuQWOzIk704t6QrOYzlKUZ85VeWNLtgXmb13HxUr8VBBQF0
1rrmoglI9SS6NSy+Yp8LQbibcCevR8FVTlxM8ClWTGKpGIfgACqTZAVvB+e3xyjttxtxrjd2tTC+
xH7kpSF7TYty5AlsjN0wyWpL4VxNrw8r3r2WN1SsYWbYIjcS7S8dTO3oHzlPwJUhps7bADmMdyfa
T/VEar/aBtad1ucW8TuMktRmVBqmJLgPqk+xbwYNcgwsBBqMVMg1jldZax3c267OrDi8j1U3xQkW
WUhrX3hTBOIre16xSDJbZTdMsKmzDN3CrXVdNRM0AgfdioSBvFdCY6+QCmffHfrh1j9EBJQ4zUn2
Je++eZHH/sRfm/i38Dq6rSvvti4SuxkQhEAgwosrfQhh6d1Sr12oG8YR9cr8bN6L761C4dSnklU9
lOSkuttEb1q9E8rpUb7UsF3Fas0imaYiQ+y9P9824GiGTZQlmpjcSqfPEZZHVJfLl5f6ypMQr3cE
5wbJjEyYyA3HBb/aXZaZL5O18RhUZGXu1E/GP7dfd72dpZgGd1e+VR2SW+1pE1zd7xLmrDYWDZAX
9K20JFagyF1paE5w121beIzvUKM9OdlaeHh/UIPLHHrO5RxBGPvIvlL/OsRfayzv2xTkxSru9mVE
6F83JeIlyLy7yx1iB0QCNL2z3Go84sNuFRkWx26fHWybHSmCxX43ufjlrvC6vuQXIcCt9qlP3wGl
DI2ubNq7qn+9kfQoBkjlgMhTuGuhTvHSggpbLMYZQmkCHpMT68KpWarE1YbnmkRpzjPeHp8ETIsP
Y2wgbx3lQUOcyKj5qPfSp2a+39zRYa+HBI32rGvY9DW2kzhgPQmhsurIk9lnOyOIA3HwOhPIV3rR
IvYRARFPsH84xTw65SNxQF9BO/Emj06S1W2EVSBOsPCrB3dC5D4PQbSrB1Qewb0iTa/7IuzVj5eZ
Z3jlAomSiml9v/eRLUtPC/WF7iiESZasNtYh/nDrm3fnSWVY3drviE8+RrKoPu8/xXDIv5T9/6om
vrWgce8eJ91BK1acZ/5lovKAOd3czL+vOJzDDj1YMm5ONX6voblR/Xv/GdQjUbIDAqceQzzggych
P9aVEM5bEHkVLxSZPIetm88ltw3YcYh9/WJgG748PSSYwSmmqfvyBMVGEIc3yUSj/rAfg2KVHh92
FVxFi7xink0V1qje8P+zmbveSW4ubNJiTmSpP1fwNjbZLPlUBsbXIcdaikOSciQbFZ+MryLiAyda
8DwqjhQY014Y+ebo4KlTnTNMcZSAY801nHnpX1m4T9Jen07tqvxctF/14JxbovPeGe4r3YaFvof5
Gr7c0kn7FFYeie72PUx9w6VBD2NXnwpe29ed3vjq54HiqxYpuvFYd2+jR4AV7gxDxSHWs75JwCgL
i/hSM+TmTTWvcoQpRotq0EwaktDIig0PfDjCqneV2ww1wli02XUu+MKNj1Su4km5PADssVE48V6Y
Fk4yLbzM42hbEhQwu44f+3JxHZXOcxD7h6PGHtu53Yo4XFdwGJlN1X3plqfDDCIkuUCrdNRzaUVt
NHmjzmW+Ev67Nv4efvKrWgVo4v8A+j2GTH9WqwlEna5QssvqfnC1aN5bIRdXBK6tcjTyjCsnO8qx
TdqD7qgoBb6qEsMA2+C3Kk/H7YRib+QVn6/gvWGVsNQpTF2DiGjCGuUPxn5JKAkuY+wLJ2UX3iqn
pCUMh2Y3qXVHKFzwiEvkvXpItuyULuxU/6QlML8hd//7km/3Vw2MGqTwW2cK3CVFwoMvqd+cCoug
bcsBSYWN3QUlDqHprZ1pFCXxqSUG23ttKtFqUExuFKJBzfFBdKogYYj/adSEhjsH+KdInBWrdxlW
jYclJ9URSegkSq3hIih4W7CaOjv6QGbRI9ga8U8vMEgV5tSRWrtO7exTOEEKzTiYWFPN8HXMYjxE
7Ki0Cmxp35QFm2Rp5VNaiWpwYR1Ep4LEdAKtP6vV86Q87cuq4vNgau3UEpYanrQ4ECCVeang5br7
UklITTEBgJb+0/3Uvvd0v24o8UA6Zr4mxJFf8PhvwNizejV35RJdVuWXkg7BnHq+eXcfjYW7jSev
m7x/07z8NhKwc49cQig4w4p1PYyn3H4COXBCuLvyLK2dusH0h9hw/KHGRhrKX1U0aNZqC4+337ud
7wXiKas5dsvrEmoY1gK5m/Z7s+TiysRUtDiJSLCm+3JHLmL/xgYg+i8hjMlXP/EKEQotP75w67IO
h4FOJClEM3PwwuBvTNOBOCY1PA3PGXVilhfIznil0QR39UK+nHRzdo8Xl+6OneApzm70C7XpSTin
5aRv+yl0ypOOt33cb1gal1OF8UGXL++ak7xzhn0dVa5dahvVGGbm0MT8INbC8jpUTK8BVUs8rXM0
JXhJ6FbtA1ArljYI9L0SwlYeX63YJMC5ZJ6frs2yrx4+wdBM8rKFgMIuSc7Jbd+L15q+rEsM/AJo
kZbJsA9La3lVzLLMZS0jIa7cw6LB1JrAxAE1JCsoWQqGrRsOcdFE+iQXW/CVDNDSE74on/J+oTi9
khxSyc2W5tUuBSvqF7O7J2/V2JE9RfbFMz7yJrEnWw5V/WZjnUjgER60NA6W/LCqHs/JupMPNmXb
FIdK/6J5PEnfxHYRG4t3ILvmXjYddgnEEPfzsUjJvemxgq3qpG20Cvq3DSh6bdG+SD4pqx/1V0Hd
jBX/rqGiT4hqee8WJGhfTBuodfaYv7Cnh7VO+hcF9cElUbVxy+NlhK0hztfXXbJrN+/c7dhPjuq4
2QgBsyqPdgG5XvpJyKVp34bv7E0SjIWwGbym2LY1k9JAc2KJNfS2YbPkavVjnnWLuEP947cxugfa
a2UYmStVp13mNJy/wmj2fNmHIXEsi+IT9dDrZJ7I6xkRsxSkp9J+jjC9p8NaphPDqb7I8lDYkhIC
clIv/mjH6lTqU7sUiYWVyKJX2sIpeyfZcw+UPt4eehcaBCKOtMJ5B0tn7LvhxY12hMbfGMFidJIH
va2kvbVKBiIMNwvFJd/tvgGEkCFVuk888cMLucqEnVZzdJskh/QMSz2RfV5Y1Vo+vfZgjY9R+w6c
1Zbmgir6+qkOlYVhq+xpbxQFTxwSDlwODI2utdqrg/gTuOKiB9G6tzLh9ttQVgVCVC2D+gOViunU
mdfj8e8Oh7evjjR9fl12fBISRVuvXD+2jUoSdJn3OWgK9kHU07V/QKWvkAKdZ1BCHQ1pOYDI5jLK
98R2g4VQHCaeucTPM35Z2KUulGm3TTZqx2+34MLo9AEiIELiQDLsEVVO6JQ5pNiutq9JFdOIH1Zv
wTqJArXzhHjXeFyEkz8dJhuYIcAKZmJdlmIfG8snBf6Rv1rc7NYnkkF651PnNMdUw8L8QnwV8b2l
g20wTR5RpPzEm09NDmJfwISSvEwNXw+3JA2EvUaCqvzD1PfXVO170fj79vztvOu0212KgTRXxoou
i7mi2GfPe22TeXd3GxpQCMxE3PL2jXGGv1uPAXDMXrwFl4Nbny4IKgHfW4etCcDmqLryVJo9AmJV
e6b1iGzydwwS/868cNqRhlSmolscVP/fpYnybezzv0PmTcXUcRJm9vNt7POKszSSX0+4XJFDjJOl
DZTNbaVw5T7WHtKpGSHk2BuhudL2spPC+faeW9x0yL41l+1cHPJMys0NeXSQfv77s1E3UBf9dYsh
wL4ZCUwcvw+AL0KlRK1YF6tqCUtvRdvIQkmQmY2xhgV3I8YeB5TC6c71+X3GQa088yyML3JBks/7
yjwpwwKmo18yDD5LpE0ROEnureLwrlyjfotL0vG6yjbtg1MCRzoKkj68SJn+O3PuoYma033OqrAa
SXSQWLDvxLGwaOrhZUnBrQQ9zYnmxbieAtLhvLJJt/kViNsSrs59RrFDTU3Mk0Afy5qIpzEpHaMI
hzCYlaHkMwmZJL4B+rR5gSh2/mXX++LYzsNuYp7FcTROBmjlknk9lV2+fm6X/Xxwo875TCctwhod
GMcSJr2bxYSQ3DwRmZeNX8UBqpglXQK1tO+rp58BKL6GlWGVxqDaHfYKIfQL2a2CbsA2empXryUO
FtjyEjk4yKjVzRHzRX5a5SaVo9v63Hj1H4l3TXYCB2y8ixrH1PYgV2mvrz7cagOLDFleEK2KzNXm
nW+66eS6Ucbp+ukQ1cdIWimnymHK+jl4xjIxrZQ+Za97xQqr6l6IN/feeFryL+//Z2MB/wBKDsp3
LSgyeiHWeKiMkAQolO/zeFEHCml4eAh3s2u2kMkeYgFeXSLS51IAqAcOiMy3XN6Zc12I4AOqAnsh
TH0ML1xcKSfw1d6yxwNl4JsRyO0YoUKyWsSjZ0joiHj5zDtg86WU2skMtDYm/SSySo6BSTcXZvqK
OqLjCcbBOyl9on5oY+rMO6Q7WmgsMyjdJ+1ZSvvCxaHMmaeCjbIWuHGRcJvAL8eMiZzL+s4cck+N
ZLa2vM3XDejevnmyhmxpIx/L0WXd7YFUcMhWHcYnVfPFR85SLsnMLvHVs1A42fQwQbOsfkS+Mur9
OtOJejSCx6pr/cvsRUD7O2L6KC7TmbBMYT/gR3hkmxa+YnjC7xPdaqbSiOBYbED0ITBDtilZ3ZIr
LPFQvW8ARJIPMTADnB92audwrHQga2LscXq3CyHsUPRQ2hjji989Jvks3sdge/xwc9jD+7zf3H0l
erfzssrJibXJQhNcWr17Y8sL1VEVaGLg35d1MY2GZe7hjyJVVrmr5r2TsFSu1qUvBvmqcNJA673P
GQMjrFniXWwIMNut+BWNc//SH6eg886BbTgHgMIcgGbKhRYCtCHtyApbGP5rCFWTpvNBwRt/aPwY
yZKAZ6IR6ZpU0BTKzAqOz/UD/HWqnfQBIIrYIYxz62W8bMZF/7qsgX5KMTRfA8KoWqrwxjaAXw90
dVjZBGnqq6r/iAIAGqSb4HgNdFmgJRz+kxNHm2Engl1/CmGySR8Wsc24PYaYHyjNqCIWLTetS9uP
oqFIQPeN18fm695Etl+XzNdRO6Wm65VgPIf55azRLhGPMdBDnmjq80TzkRlbRuEa824lTMtpx9je
Ma6OsLsFD4BeEMvLlAayJf6peZ+wueayZ4aviLxvsMi3DeXFB4c0iZ6dSbvrZ8trPxQWBxSMhVPC
Pj8VaiCRdltjcfyAsfCcFe3wVeKY5tyDw6e++/dR8HcvpDJd4phCBwHDryd94z1l91oT40JSl+vC
2u8nEbm5012/31of/77QXyfO+zqcOJgfiEQUKN/GWHmSwIO4tOqy+sgGugvMIAfGD5zQn67x/vPf
+jpNv0ZKp3CNxuX4yh1hph2NH6qTd/Hxx8n57Xt8Q7Qw+nxVnfbiGmsmnomdLdPGQtgR99vTv+/Y
9yGw1lMN4sneqTNMgnXmrn9+neqZil2ml+oSmVGoOFVMf8p5J1GrZiPNlfrZQtqhZw5hEt4884eV
8W3u+NfVvz2wFwybu9JdeWDDxI0ssjvsym+sH77jm0H17Xb+8R2/PbLmoUNLf9zUpTDRB3I/GzxV
676S/MNEdLrPdACE/xNz+Bup639fDNMytGLQCiEQ/3lbxTo+HETzziXPsReD7f+wCuX3nfnrO/12
gW+sMcbiraQn2OStwYkt3dqT5mwxK4Aw8QlnwppeLNo063hkMmDRt1sf6x/u6k9f8dvKUQ6KkggP
viKtlsXAiP+K4KGdI+BJe3pb3ZBN/8M1/6p336v1t2/9bb0Uj6xptPe37n1BrD7fZo/B/VMb3QTG
bpb4Y1z2D/f427qB49a+upZvKK5fAwqpPnnS//5C371z/lon39506RBfnqLOJSrn5dGLWydU2GSG
z6fkQRO1vZM9Gi7r62n9cCt/enrf+h+8NbJc0LhwcezR41k/bSw//PxfoP1v26R0laE6Cfx84Szu
rkf9h53+F0Xgj/UPhQAsFg0aStN3cNWfL1iqCOkD1Uexetovrw6vO/N0HxWZA1Tgts5jfO2/tTwD
xlf5D5uz/Nd28u3S3169h5SrkXYtC4Ydh32J49wk6uzunH9cyC4k98+WGLMM5J1uUxXp84zE92in
HR9EOuInE/x7BX1XafxqAX+/Ed9eQ8O4VxgqXIqVPunNk2Ovr3vXyc03HHX7skndto0Bsm221dtP
V/7rlOI+0Hci2TQAjIlv+PMRVHmKo1yc00JD3/gyiUDHHhIig+JojRd/MfIWA3Gv7NT3pBI6ROpr
u58E479Kh+/r4PcP8W0dKLli6k8jg0qySkPCJOEVEOUtWFShr3XiMebMV+38h3v+1+L+9s2/rYA7
Rs14xnLRB5CQL93cTsVz+g3oCX5e2RfNMWmp4F9uKOVeP2HLRGN835i+Xf/bM28iqZQKfDtY/AL4
dSj2n32AHHnEsFdyGuxZsiDDZy7v99KQfteY3Y70n+nyMAK5IX5S+oAgE3mP1cWOh9AEAor9A6if
SoFdT2mBjf7zCxQmkALGVC5kjOA5x7AkB2E4hNL8vktPTO2hKsDN968D+rLis9s8BpBVspVEcz9J
4RNW7n0eQyUba8H1I5s3+5ITXmRUJq4TouO1TUbPfmMkbsDR+TA9cZTNr97FsF5B5krBga7p6THm
CrsAN3yG6PBerm66FtaALUAzQ2VefMIUKlfGDgZKO33NEWpSbDvs2RPxA7YabMfVwTssbw7NSrx+
zZlJ6CNj0U7xMT3iHrS+rCW75wkvW+grPMDCVQzCK96TrHSsTnRX3slhFHb8ZJxZ31m1gpt7hpPD
VGjtxI5WtM+CbrcfdZ+eUzFpRruN2gMXgmxzXyPHHaAyGz+mdOmzeqON1cbtfMWHu4C78xhIcdIw
JCrsG7ZBLpO0cd5/G2FerXz/wKGRnGnRw8lrnwamf/3qcidfF6GxBT63s9Frk/hksUPaYHKLt0fV
vy/EkzS9f91Lp3nPtCc4ljxGgNCzeP5cdn2sHQcG3fJUvfkQDI/QK9PZM4xnCliy12VehckypJeD
3dPB+R2IVRp/xIKeM71ITiJQmeGX82wMP18IGvux4+8yWudvVHjqWvC5YlueVdsyKAfM/stAZUTX
mzcbmlWZcQAIQe2pd1vfSbqbq44+vH01BAgwj8Gfc9dbGW4hWs9ZPARGpbl3//36/ue+RRsCIR73
kb/CFlXNuCrPos5Xuu7njRtngJsMGR74d3rm7dj+FKL1nwfGm539/xf8tlH2qk4tLuRZrp6znCwH
O56Cc9ufRKUb9n178Ey3C9rSlgaRi07CKyZA9s/NbfNjNv1f5RP7BrR8mJW6gQ/ldxVAlL+Murw1
7Ni+sB3Fqs0Yaf3MLGVIsrthnT8zP1q20xtMs/nTy4Pb8OXfPm5L/ruR2d+E4HC3a/un/BX1V+zr
910cURo6SA2lfM/4tqFJdZr3rjeDR7KQZ8lR7l+WxkjwIOnQ04tj/YNNlAWk2w8SWMHTt2Vuyfsn
HQMZEosbuRnnDhoNFJN15ynD67AO5TGxwgvwxja2O1jMoLqwRgTvKfmMNntXKB7yDN4tElFBse79
AkqEPqwiF/6b3o47bMy8JLeiIxE0MwgACYiH7Iz08/0rHkGkRocNPUj8au4e8mR+KY/MyhVEp4GI
kjvyKMNpDtRngt7mtlbn3UcR2+Uplxzl7pYDYXnZFmuD5K11A7ugtcAVQJvlkbKkqxcfToqt8lkY
msNnX1/eOycBD3Hrc3fWQ6b0Z+Fha1CEQgK3phxyvIHlFQV42Ds9Q2l3WfVgCADuvAFWi6MBhSQv
J5t++nn7Ouzr2Ck0jywXJod3XrIv+QjVsVmlW9BICIvPl5N/MK2O9rd+/bBANXU9aLLgmQWoeaJ6
aDZM0UilRfzpVcRCqzamfGOyYWckFaSHqdi47e514odKJzUKLpoPpwomXCKAjeDxbUGrIyBRtOOv
kpEYiO1X0Xq9UF7G3GrTAlfPBVvDVWl/8MALx3ls56eoD6O7HsQLNvE3CrnR5/G8mF6RrgMV6rYq
28Kq3fHPmgaqAYFH2lgHTwy1kbEEWX0NyHlSg2iiV5Y5MmeHc7IUh3UW6H1pfFjgz7qQhwd0WHj9
zYyh4TWDapwKbmcSu72qymmhui2nynVR9osX8Zo4QnPuZ3yv2W0PoRA+XNG/9V8H21hUGmQw+yHZ
kAWl8e2F5N6V5sCPY2kMiQP51/z2eRimDFcso2eZ79PhlJ70sTjRINMgWOiDrt7OIIVF+BoAbd7B
o6J39loWEnsHDfVEXJDevxxf62eoh82EcAbYaJMHJvtXm4keeJqZBUIWvARX6iACVmDMQNlQ8K14
8lTsC7R9flppkktt3Xf3LRBe5eBKHs/fBHoMts8QD43J60tOrMOynSh9Yie8aHg/mwOGjoE+iz6x
mMQMwueX7i33KPteA2mZPCA8ml96KLkXAnwtxj9YwUyaFnd3m8GkZO9A9gBcIWy8J28DaWeMnv0r
76DhtqdqxU5zGRWD56a4WPcQhhaA3lb7yD/F0+3p4dL44gxO7Ftp9WInWmj+hahyKIE/bZr06/9R
bZkqRlSYRqGD/s7/iNsHbPFbB375FR3T/t3VLAOwDzZs7uA9I4DEG+/SU4fvKobERBv+bdyOwLXx
lLz7FE34BEoDc8Yzb0bQCi+TdlQAvzGNnvUCNVRO11PNUmfSTFTJBy59hFxA7P1MObUL5mJW3OLN
5QCEC1Nxmb+cA2zN5RWKVQ6OvS6nEWqTLb/Z8BpA2iit57D0mH/E+3T5iB3Ty2VH4ybHo+rzNcYo
u3cWpqs2xIya7eOzt4VlBiqL09dC3WuofUsEv1Z1lvfoIk/pD0k2P3W92vuc+q05PNSC3pYFbXxh
DfanxFouGVHavNrWcPXGK1pr9vGR/dBrS79Alz9OGYRKpsKYjFEZeNevc/q3y15lE1MdJH9LVDKJ
9UCBxFhKoAQeXYZJcF0cUh8WQV/O3WSMBYfiJOPWV3YpWLhfoZ6xnmtpCTyG4WcvANXuHm43LQuX
cwmzQ94r3pHMik4xCOplJvSfSyPQANqfJ3MZr+RNvL+dqGqw7tlHv+hoWzZQmEOUBADaECQl4nwY
bRxF3gsoZM83i7x3ecuLhNNrSV8lk7dolYzjmcRgtpvYCXoEjEdhlVAFM+vnd5juQe8lwd5ANYRT
uJXDk2rCl/j2eWT/rd7nk33FIVMPkgbJh2MCGNG4MsHfwkiCZwEHGzFP+94rzC6MTF+rzm3Mlg8u
n9gyERpUfnsGwIVLFfuEzHO3iHfCte0O6T51IBgUjvyL5HCfVp8ltpyvPmfRv+s4HFj+682EXAMS
g/iZuPA/15GUiFeMAqV8RYrPjKPepAbgMFpqi2iOCUQIpx443uJEf00A818Qj5Nj+rB4+vBlYscY
yaNX7sGx1bal5sXwTS+uthVybpUXMTgAOrsH2vmg0eAyd2MmKdoqrMbUFSXrqTroJF4DpbN6J8W9
Djh+4mPlS1QaXkqE9vIeSuve+ZITuAS5TwvkhbGg5su8/FitxW17VoNqHK+FWRYaO3NgTNNFNEzn
2ig+wXLKx4ZzDZ5Dday4zAtIiHj46jwfdzN5knzIg7hPXEYepBlQm1V/1r4S3k9SCPVmqnjmRA85
GiLC8rgxxg8dsKL/BYNTSr55Tf9/679VbJeqPNyynsqtn7F8X2eRBbRVzurTgYW3MCeyq+4f2wvc
j2Hqt31h+OAbwPka06DecBqYUDVcc085ZyTIfrx5QYMsYK53XTz9dAojGHXvIp9qQ31z2OWo2D4q
PEU1T/zqwbobK4ItbF50encP7kFcQ8wjvM3NOpc50A2bSj24pWFbeTz7nuTzO9QwjPEVTAZgDFdL
Os+3T+JRGjSzZG/siP0yJfv5GZ+NdZ64oBnYKepnc1vuqyUv1A1gaZnvjHXU2ryjh8j25FW3OUie
QnwAT8BBrmKEz+0LJUCMhu31HkaKcNDeUibGrpYA5bL07h5KtWjEiJNBZ89JF6Bjg8zNVgwnjYmx
gOaJtsrqfURhnNhlmK+l8eXIaLVzReZvaBzyNWe1uO3xS+qeBWTOgeQqo/ZD3pYOO9LqcYTf/Wgc
PE9nz1OyuQ96AVnBO7gmn72NOrxxBFvq8rBszslUPoPTso5uW3mrtDad6FXzmqW61TRmshQI1/Vz
e9vy101mcoQftJnXflzWxvscVye/ypR4fQu1MFsrq8s6O1jRMvlIYcjXW8qTaKrtL0ftqzeJ5/Gg
bKhlrgHw3JjqQx9dNnpAix6PjaF6hmdjvY+u1qP9zmhOhtj4VutieX1Z5C+NHyPT10fCvlxFQ4jp
hl2Ns7d8ID++cYgvQ3Xvqn1Z3yBgfFUMEqjjR0/Ma2eATybIRc/KpsUS5nJvkwYoG9KbTa98B66z
e7Ilby6No6DCdJ9kK+9gtfcoQJKx7LZzbZpMzI/rlkX+uNhNMz2sjKvdVU68FLYwzUdV5pQLpq0U
wB5WRPc7dKIyfPitcxgf0BUpVrftjUjM8h9hlXt15VAmSNt2TunZUEI6NBjsMDID5mr7YF76cA9K
aEqD9tp/luFtShDsffnwn2HVlzfRjls8id12mf0gzYKb+F9bqsFACCEeneJ3jyJ+75LmaZWvbppV
b+Ml5/86mktnJrrObQ3hSFggFvFFX+1C9Ys/Ud16+xwIyLekSb2LxmhqpjlqE/adYbctx+Y89ST+
n0P050TLQ9UVXWlWu4hDxhIAE7WgW7+poC60ZoeAEztzyd+mVsbKymsDRlChOilG7Lv1QA3NEYpX
4E1mNlMi+ULRq20ULqsrj7vPexo+vW7Q+TDDrpxsWLM6piNPylD2crezNRfalpN4TSj0yZZ0oTlN
lCmqhuC6yv+PsDNtUhSN1u0vIgKQQb4yD+I8pV+MzDQFBRQVGfz1d1Ed95yu7DqVEd0dPVUlIux3
D8+z9kr6iVH4x8IWJ+P/v53f6RKVnEKPud3y1ROREYXFHHBfNufsxhTQHYfYao+vg7F8htxJDi4p
GkwGiyo4rfa+scum+UZekOFe3LvPB7pbQJzc7vOUu4QI4+4qn+gkhPCM+QStmeD+/Xz9B9HwW8LU
b8bsN0ZIPbICj/fv5+vppWp1Jp6KVbU9c1qy91n2ODZPLELBwcIUmz8sdQOZPaxGKqdojfWDevJF
U3JvVocuprAl8D+cEgnlwKYETTGIPd3m6Z7jZoO7WlZ8XAkpVmhWybQOiRiaHaphxCKfnMPM3ZPc
vB0HcHbXFea7T91V/VOYM8lvfJIkpIzmbY0o0tiwyKk7Xvnl8Gy/Bra8JrZ89LoQ3ld1ioRDs+57
6Gcgup06s35FaIho9mUCVhfubGWeiKJtZ6HGuMPFPSCXYf+njsyIGnrSTNjGRy4diws5ILYnnvwA
5GftNcRfnFy3Gfsru5gyMyVhsERcO2ezGPVrk0pcUTTtDq0lHiiMRMJVWBwM1Ddm0vVlS/ur4Os+
ZdSnn6hJJUTLpYNVBAn0qsLFTMR3BzMcXbclgVmm+uvM7GSj46oQeY4BwSHrf8sWAyIfBVU//dfM
3pBRLOgO4Hq/r4TjbYQTT2MwUI1lX94lrDOKEByoa5qGnFgoG0Uy3V/K0ZWUYuVT31G7DslRjKlK
skRZGd4Oyp5fxtqGqNqH8vi6oUPXW5XQGKxoW7be62v4qXMWnP2sstod8onSSs1xS/id4KSy9ODv
j+ngGwa/n4Awv2YUAc1oCF31mz4/eaZSztj/ulrrGEZx6ZjxTjKDs52EATc4pgPgOYkV+ifXb8cL
a28dDo8fOIH/ncf2F4GpFRs1THacvL+/KsP69ZC6q3IhFY0ncbB/6xXPVht5GDemo7fwai/ETRMt
fGMKs8v54Rb8YST120//PgVJBKEu9cFlFbk7l3qqZf6a2+VksFl6QNbv0fTikwiZb4NwaK5C65jH
14+qdvKvhK6Sav/9cn5Fte9x498341teLirlQzQqbsZaX1DiiFbcjEXC+yTIYi34FM7xyTLfrHo8
WPftgXDm0+uNTuu1EB0ak6b1xYr86w83afjHm9TDzKDTglrR+6PvX+XfdZgp127ATVqnQT+t3onO
LrUoBWIMGuYkVsJ4mxbWLlacj+uOoDR5mfP5ZVObzZQqx4UDbr4ppvfF+iTz6S0TczqdOvJWRyZs
OmfTt9HQx6ppH5m35f7zg6UV9tOc7b98w7bOjlOag6OFJZX69ukf5B+q6kEfjf9z1//3833v7qaD
fSZpJz5fM1sjfx8buN8mr6Cvr1N7SYUxn4rBC2/P3dnwunMihmd/5QtBYhNoNz/6Zv74Xv7rer5V
+Vkq3SstkS5IbG3sr2MJ+KN1MymrzXIiRbS7E2uJbrEPdUFdOuxFnH69PML96F0IGYREjYDcbL8p
rUXqWLjwUIYpNg6tzkwmi9Rc5OjHfmAQ/KmmBHr/P0/J8NuL3BMIBqnRv0rrzqL5TPcGZQUmcPNL
eHdqa9OH4tIMaVQYb8fop6f0v02KPpD86+d/e5XbtoMPU3LXXndnvY3dpVt4QySWqDoyxWRfn4WD
aPFVWFM5QOQxGo9T0y9j0XwnFyjNseX7jTkTxxKbrH8ouLU/FH2/Xdu391pIZflxP8m8Qdu4teN6
8rEbhjfkHgFX9bTJ4Crzg7eHfRP2K3V2ilWg6jmF3DsqmMKqP5Y3LzGD+ac3Gg8jmpG+6DMzCina
6T2tH6icVtlkkbiEpfl+fEQH/zFLXH/2g/rhz2fGv+7yt8xmcNKGp/TGXZbjLTktMt1xTAxAY8pX
HXyhLh3xliRTbujAWnGkm31Qakzd/uF50/4wk/ntnn6TtCjZTSvAdPDWWlfTzRzCSh0ZY8SsS5rY
wUR3P2gMXc3dwHaD+bwybArHqT7/qjdIfT737nTT2WMsAE873EeLbHHkrfg6YBL2Z8ekMtnhZ6ee
frKZ0Vnn+PD3UP/P1un/Rh1WoaigBMGLfbuTGWsQRKF/JoRIXehmvqROPOxeAWZw2Zmcol4Bzeuv
m1t0GvjCrO0lQBRpPudL+YuUcSQz/9091sZENc8BE0ZE/6/FunbtxoldHi3ExKE+/tKeGOKVaVs6
IhjzMRqLdB/hRtIQrvnIQd+euL/ZKxZvzJElm6G/QPN0b6yn2fgzv7BDJ+mFl63VJE5uvqnh+F2K
6behfEEBS0RZnMMF85HCtN7YhDdhFDfuy19iz44H0j8y0k+d06RESjHr+o17Dcpm77GZMbTk1OKX
k18k9pGqY1naf7/N8h960Dwl/3uXvz0lpZjI2T4jKlVujLA5nBQhPdP5XJpTGNqtg7OTeHjxeijL
TzKo7xvS/0mw/vXDv+mg2nLQ5knKD785onWa38yTPwmM8Xz6mk+zEVkFP/9urY7JhCqQvq3xg9Lk
F//kb8/YN5WUXuf7571/R6KHg9YMYZm5M9zJwOdt9TAZRcvHasmpTE8dtLI379Of1kd5w+iFuFkN
fJL/0pzn0ScnX/6yRhvoEhZKbxpo0fTp0vIkdnb2cxouLrPzjuciRCCNcA6RsldaxpRv+Dp0mfRf
rMPeWpd2tM0DrJhXR9YtCdoXg/BZ7i3ymIPJEoJZ9FM5pvyhNKeOxEfRU3u0/0xvBTjs5z2yD56B
CPnwiBaV+4HQ4OJewwdLOc17jbrClszb7jQ7LzgtAsMyLM9zYBK41Y5lHgUNkvF1GioMbCanniQA
HMo2phdrIW/yWenNSEz+/uj+01b//u1hTSFFhwOow7b/Pe9KqvaU3hMVJ6QTG2b8cfOe8YmTbI5k
Y94ScaUIk7Qz6RymFcxWYkTCyK6ntT0RzGXwisy5YE2vn9O38TjMQ2f8ptmfw2IuiKQM7WY5Vw5B
7bcmkaKOsE6gzaY4qxl+2pq5ebsFxMc+5yJd8A0xOj2sdRGht5tEOonPcJ7H9HRE8yAcDsyXLL7E
8+zIX0OLfgLHwMV0DG9skeAtcu/4NGlkY4Gq3/5+n/6YePz7Nn17yOta6nShIJCW5JH0i91YswJ3
zmiJDFQMpq2FsM1akf7MMnx71t9//C/46d++pW/ZccfOkgKhHe9Y5RZma+/uB1L2k0mKPJH8Jaof
f1m6+/UH+hM3MffBMHjUgTJlFTAiMyPevO0n/Ss0Du/WEaO25VNfMghAv7zoTHFo+qdJsfCve/uY
OovjbPb361f62/N/Xz9L0X5/yl5SozenPrt/TYp+2t/M4ujlgly2Pj6WicNZWfVeFe/sDj7QVzJ5
Nd6nI3qf9BbfjBlDxi3kqxzVJXuRnRB9AJ+B1nU6UQ8/vBJ/rERUEXI9r4NKo+1bZryHx66V4r1Y
cewhDUKrExpLaXIaJ4jzGckxxJ2pfhKqLmKlQLVbG5SB2TknhxCXjaQ12mVQAJXfRthZszB1Jb+J
MUuTMRSe7Ja71qmil4+1gSB5oen8WDIR/FWnu8KsOiKOci/h2dNmuq2uURKhAXEuoT5lphAqm/2Y
WE+PDDvsZD9GPdH5zLOmP8V1yuL/fmm9Pxo6tsgpw8ac37+0NnkBCR2U+aokORjtFVvsLF0+6EaM
50tR0WtgAPRkbLTvZ9XJImgKGOolOPciyZgxfS7LGKy9iAiT8WjhacOFjr2bhED3ivNMHUz3LLm9
+FgitJuH1AiIX4LKq0p9ZiYKyQY9dQRpHyVcpN3wRVAooBfWbN5w9AnuGDZWpnZdsdLNUt/E1E7D
s2IPtowHBObiI5GccJt4qp8/kM47l08QF3dfmzMo6xcQxvLcoJ+HlVQ87gO66Az3gM54DJrQG1wt
5eXUGI32zkv6oo0it07DVO82ZrynPpykc6TPV+WkrYswq902Z//ehPvH9LTpshhiXTHwb/fF9eaB
+Kf/N3TTNbLXrvdMVomtTlD7vXflNBcmQFAMaCyjJ5q/kxm/Jot7a6qfN84Nemh0qJlSwGICIojf
fCDgTy+3w4svlh7ON5lvoDOHME8S56l4Bu2phSDs9lDSdEZ9HgKi01xdlDQG8U3hMNFtSCyMnUuG
08ARIM16JLD3LVZzYWG4KEGec7Rjg7fB9oGbx2A5MZdl15pD80/pkGJFd8FrgTACAQJCBQgp8cTr
uFMj5GkK3ugtGpoKapZi7Y/PxFKw+1EV0XKs3UHISa/KqxvGU3h+ggW7CKbJOchZBXuUoovIjEli
2owTEcxJOT5Piv79QoqTTzIhrAhW7ITc5XOaZWU1Z06R3OLiNe5YtBUrj/DmyTCGNqwp6JanvS/i
wUnt3mRMW1BPWa3ugAqjfyi9gpaGHFN6UEQZErMcgWKheUlj7aeX6UvEjHah6p0WiwfPzMl5qag1
EHnYKYqlu6vtXUZGyq8JUr7v5/+F4DPdvYaNahVLGE3nBdafFFrEgykkeo3iC6ZZl7uaHjgIXS6v
gCnvbXW52r3FWXGE91us3IJHCQmNXddIBgop6oWD6I9ciQ1iQ2uAcwgUwaycvPZMja1WYyo5XPN3
1c06c1OeL7dmfdDQFGADyrbMt3xEIqKy1xb5Ivzp1oZv330M1hfBaSZ41YRyLT7sPMqml8ZGwlCv
qjGb5cvO0bCP8WpcJ7pus5JVniaV/wCDSy1pMTEVQZBAUu+gOdFOtrDBow16Qifc0KydS0NeabyY
eOhBO/SbB/UpdvpBayrTC9Nrgv3Qww4OUatmfr5LcOSyH6e3er/mJ3Y8pDwZOv+FnRc8SR+MIOlH
9JyB6ZkHmJkjbWxbhmlA/2dr5E6BSxsUwiblSeXBfno6oyNspJCs4r45v+4SKxPMfS/YgTX2/DXJ
Gnw9R897wMNyf78zBhwzxRCDwa2foN8xaK/OH4h0qoThvYXBh1/a0cpmzDl6vWtAleyss1oACqws
ALN1Z9JKO42u96JJHXhbXW2xEh5X/hV0kWznBipeKBnDMZM3dd3rvhKPgJaU+PsBoNk5ilTDTL8u
YGm9+xM96JnjZvXDUfynqE77T2R4AAxY/o6+gB5ZCVqnZqthj9U5yyPs6SmbGN5vV0eDBTHP6AlD
YCAOOs/GKlkSSrO7AIMiKtbVhawgLjEY8pHZIf/cph9Z4iuHRmJPq6kx8EjpHJZ0NVlhHXe+cUB/
fsX1uQMceenlgurb/Qtt4N8/1Z86vHCaMTIbvYYEtPXvZ9WplhO1lqVsheVO2GosORg/vFIHBgiE
EHiteSmss92mLv168Hwcn8+b03o0Nh4vN2XcjEP4ZO3ngDf+fmV/avzpLAiUQFeyCZYVir9fmVqd
6+6pPLIV1j0jTCJGEK99xMh5wHpdE/kdD51yeGBufIDPK3ze2b1VHolwWKPT1L9nEeWsuuRxMyQT
/6gyT0N5dPlSWefz057qfzoC3zI1/dfCWhVmcc+t//1ypX0mXNWuZORNtoX48GWly45J6cC97OrS
FMToJdkoLMvRXo84LPA2n7RoX0SiAYUNmMt1Q16gTrB6M9nNPugwp8Aqecy51QlkyDrxmNuk9Xrg
M3MDjCCgjxlaBuqCxOKHUsMhamy3YmkNZ73cHX+wS6Mv51hAqlVBgcx2z56Y4l+66CYFXTmWXFn2
hM9MZFrrdaJfA+Ug2gihgCRRLJxbYVMFPs4BC4vZ/v0CtQj6QbLKgX2Z4uZkbx6LO3Is5AgD2NhR
2gMaMkV8yWdIf8Viygl0kHY67pF8pn6o8M4JL/Q1dvvhSPdVohb1nmxLspPDZITKhjyFgVYRDzsP
zNUQlZ3oV6jhrpGKGlMbAz98NP5A8ZS9f4NEgEs7ty7yckAiB31OdwiRKMGAjqPMu+dhojrPXuoy
P8GxfrLagnPFHgKA0iKxXKqP+ev+0bTuQCTZfxW2OrsoXgLrBGdsZ6qE3aGpHmXDhOCMUurZYwrZ
57lmQZK66iLGQGhUGa1LcVI57UwTzKBDHoug4GIpKM6gE76dwuatnNcrzUBNYfX6ByALYPSGAVFb
qP10J6X+y3CE27T4TFkp81aicALbwqJzo3c/t6t03E3va3h5Xd+uZwaF/lKxcYchIkDPCefjBdjX
vE15GpTC6tBlDBlK2s3TaxmpoWH/JEjmR2WJEod+FFfEBrbbVyFa9J1gdYqIqKAshs9ls1A+5K18
SN9PfMlok6HFNdZjqq4fGNjZlcJ2Uizp6hRujk5CNLQlvjDDagyTFp6xIxqgmyr7YSRCLHRTnr5M
2fK0713Dw00P1So9pWPcaqGgMnwUyJiVGbNyvOGqKsgzEI6ytCMG43M+22cN4IS8GQQkR+cAmbQA
gI7umWydJhoO7AK9JCmepUOhtO/MISKBOTSAIJ/DKDtoEbTtMgRu1WJ0IGKMz0/AIjZCTBg4qewa
RyrqWg0/hZX6fr3QMQNqtGow7iM0an6oR+U/9EV1tHhAYuGLA+P/Fm4f+7qiB5JmKzaaHhoH6VsD
KoKccO9qNlmd+XSHMqdkEaB7HDgn/H/LZvP8MVz1nbX/RKt/Xce3eYBy1gVNFc7ZSlulqb1nb+pB
MxbI8NrJbX0+YDAngF5ZGWWdEfSY4hQ8RH5Ek3LolhdTDrLV0yb6Dz9hcQoe7vLWbMeir411Ifj7
OaD1l/LbpYIwl9ihN1TZaKkgdvw9sCrp65FXz/y5vDnPMF8qs0GQTZzBsnWHIYMpJn2409/zaXOx
FRZ1j4Nunc2zsPCbcRXpEVkpgcJ8fMJRDUAzjItlGoFmm6hg14xYn9XrnOYRUgS+AXiDY3nU/x9D
C8PCiP747UP9cYnE9+Vhfe+RjQIDGMFST4SWv7Ul1Paki4/iRC6RO4jzL/0I6LPQ7XQwMoaBUiw0
PgnQhr1ZinbTTOoJoFuklOXdlmdpujr3u62xaBFp3EHiZSV0KKeXkhVecYmq20y+TpHa827lD5/i
rCjHmsDyapNqWrO1hXy2rzFVN10q9AGJX0BoQq1e+kobwqjK0JnvEKNRfjRZdMGRVNqZCqbZhPJm
vGzZsJSL029ew6f/CNLUSZE3nQO0CkoT4+oGPHIecmIEe8lE0lRe+gRegSCAIwp1/cArQKQ71ynm
IAi4F8wjm1vDxmPnXru3lapG0uwBzROiwyWo8tmjdE9zWfIokTMcJR/I3IQPDFXgNQCrp6WfTrLG
kdHir8uI0qa8eCgJzitO0xvRckhkBIOaboRVqrgwYw6IksUGxh0pTfmwSETRH8bpmPqGwmECVEh6
0zbEUoKUTkiZyTsU3adPMnEhC89HAqBms9Nx2Tu1UDfgmhIPPUfkSvjoFO+Kymy0FyKsNwPgcldW
5Tk1n5cfpfjVTFwCBaJLyV/hVpU3NxNHT+yUwltz9ZMGcLQlRhp94Bgrm+xq9MWmj4oXLP96gsNw
zn6qmAWy+aBqrRb454Q4zUUP9+ZLw/Va9n1TS50pF5e7q3aOTGOSwZnup+8D0NPjQR6q+Aq17Utm
KZJ71/BCWJf7qLyTctuN4Va3VduGr2JeiT9MhnBR/lIN/PZG908/KzsMne0gBi/372+0mg5zo+mQ
nvNm4RzhSgItRKDP/FhwUVZO4Sk7KHMO6FKi6y8GTGsD+v98hnhgRuX0FVCVsBxNeYcuhwv95ihh
Nken8wLcyHRI9PbxPbjOpdGJVoWCoH1CYSznfdJVYvxwAYWNWF08wz74YG0LojV00NKdQGga2wGZ
JMLlyYn6rXBeHBevaS+ehVfRMKZy0FpiFZkM424Gz4qDrdHfdG2U186tPzVmrLbi+BA5lzcnZFyv
tRLlsxPK1asDennUmI/F89Cuyq8HArPbkZugLwRW1nAb6EySHZUX12Dbh8fyhTU0BtWl+nzy2dKp
9Inyk0tNp8KWvni7zOZ4XbJ5dSjdQSQ6wifrERyU3JgfTzBqO+965NUUYE2Vlji7k0T2/ZiWhkym
m4zPTlc2Rlh0XqUGWkDz8VxcJxyCaZjOhnP9cPoQonyUB/eA0t4lIAEmTEMDXSR8K2WHxBjdqoLP
mvH2OH1jvTvGonSJDEyevSawCTWwMwf9cF5d4qGf4aKLswkLX2G2ABKaD5idcQAFfDphohz1kyny
6xu4ci/nPsLbZJYrUghSPPO87HBXFj7/j8JwCEFeMmPlvAkUeH3C08XUoAalZxPscI5CTembKMox
e2eJRwr+A9AjBc6EL5h8+g47+BJ2QT7HTUAJjVcuFQP4sEpuSeETHSZv/eMghKep8gnxl8Bg65Ul
i+CYuFgn2Uf4kvRDAiYuOjEja5ncWVUs2A9/8S4i4D0Ya95i3lwNrfzZPKJOv5GmIuUiirecuLN2
y6cmkdfBGBICSQS4PtoAlId7U+IGMqWrLVw37P6lEASQD+hbd/ug29o3xPLcJYYFwNfzqTEh/x/c
bJ4i2ppw1oqI/CxCJBsOGJ2dXGE6HN8Q27FjyLl2fYuIh4iuC88bTi0ebIRvaNqC8/Y2b0etK3ty
TJ+rtA0TfyzwOowEyw5g1d3mAps1Oj2YM5hh4dYo73d6GLXF/st74mmNTVEiIeknGNn742nO46F0
zhk980GMJVfzbs4ZbkuV2sIi4cwoY3a0cV3KDiDnpfL4EHT76BBcBO8MEovuosN7xjN60R0yP6my
1SmsWyt7k6Hb8lz7Dcc1Gr6Ho8UKDk1Y2GOMHtJEnbRw97aw3rb6BGUf9dEZzLNiQcGJVFfRodRY
2RwJn9Ugw/7FqoZpLPXbetnPJc/rt262jwHyQ+OnR/Z0pQPXQ0J7pl1m3jbXyOZab0T8SIQ2A3HN
4ltVP8Vj9jKzBze3VucqDhpknCk5Lf+imD/Hg2hAi0bkza5G7RbRbbuVtq0tbXkS0HJTIbyrn7Ry
AMiFEmnOyUkXwphGHEXKHe093Twkzd2nhnlhJm4Hsw3CSjq/F0s+O4i2L1d6ql8PSJAZLi8X10ej
2iIYJZenDyQeVd4oY660wGWxb23+toMCtdUKm8UFWWunHAIcJHuTbiXfJjab15bqtViXgeRSkt4D
9OjnZcqDeTQm+8Lhkqs+SAS9sJanSzzKR9U1NrpruJzQJaM6p5if5vdl46yf/o1pDP1Cerre3cb4
6A0cClS7fPhFHvZ9TRKC3H3CR59I7tUynIt7dtsodR/jO1AVxt+4Na8fcKk+k3dNs5Nxxau1fr5T
KB6bd+XdTd9IqoVPzJH16DrX1hf35JT+neXuKqJqal12GeDu9iSfqEGtq8BjXSxvCCx1TgPYVm+d
5kojlLwRGLX5Y8zh0YwB+H89V7fVnaQpHERJWEfPr2SmcyuvvZyS3mod3WLutOQXcWWm2F2Cs4vs
ir70Rv5ql5JiPWQPTCqXJyUerzrpG6FBCzmgJJl1is6rCg1SGMQnXgnBv42ysEP7MHTY/GTn/U2X
C+f88FPVoevdIceD1kTuwaOTeNd3/jW7WEVoc227qGmjvnN+gDDh3ers5DFBYrAvAUyR2APSN6/U
dqscdeQjat8qZiKz4kiEAHeuToQBKyhshgTdLNlo4zyGPOG81tzYqYaHb6M5NycPmjW0aU7TIuK8
8a+LY3EUFjnY1mbcrej5a+/1RIRdhT0lGXdw49u3xsqD8/TW2uW0PEi1tQ+VIwECOiEteeLFHXM4
O+MeAOZORKstDQAaEPmwx54jnN2D7KEw4p0Vw8Fiv2Iupt+dAhX2gELdND7u06qm0HZqkPokxchQ
t+SoHfCu434lz2+RxjDNk0DasTeMXzLB/ek3zuP4DHUbH2VAQ8PRLNotrzNPcD3ipuvogD5lnd6w
hZz3CEVYqXuILScoXbna1Sf3Ea1uu/GLjwQA7VihCrZ1Zo7XUGQbiDgTd090vyh36VxZF9aRYAkL
cffe7dfNviI6pk1Ok1Xtu1PZRzaAte8lH0MqqzcoWhAnxohIBgfAvvA3q6ZHYYrzJ3YvHoNyBDxt
lhwbhmZBNxMWmscrBpddtaJkI729psWmhjaGWN96AcUG0M7ZEGAPJsp/3ngjBZ+5gt0BAGe4cTcb
HrpkfB7R0TFTD7XtwKx4z+I0IEuafcRc/LZfllFPmTAsERjyOXsZ/AwSg9lYRNQY34VDkwGRDLuB
7ccGcoTdIMXtdSkVg2eGzjcHlzxlvRZzwtqEgH5Uft/ePwegY+gRj7bc462447dEccVpi4dtSGlX
24rX40jZR4C+qE85tjh2dlLVO/X7HsEIPGd+RrOSfTxLh90F6Wo/P8d4H1CyqAEIbidFV8G0LUgm
3YcRpK1JsV16gp2yoAW+CusWFgkTiffC1Xzfjyp7LdilFVKjK+YYya+XuJkNWdQlQXCHpmY6pbmi
gLc710EW71j4/fakMIu79UbG4prW0dGhpgDzYwq7Uj0MUDfYraRa6pSxhSNMysI6gUHHTG1vc4vP
DmnFfPKyUMDwd9FzzpPBU3Xop7ioJVIkqNZOsjnOzCf6YEb+W8PU/Y/tHjwIAzVC3Ib6eJSunmQE
R/ypdzLD41ZEsbgruD4Kqd5Y/ZXZz6jEshDyOztHO3ZRfKIIGRJnu83dqzxxVNj+dhf7vqW4+EEW
sjmmxXlHlAR12TwSWe0Dp2J8XMxs2dpWrB1I7EM6o5PNcx1yKG93j7Hq7gxz6aKVKkx2V1vbGEl7
j/twL3YV1GT3WNGQtHN58YOI1/8TN4RCVXfrQHV1c00XrU/6rcJndcmxf+jwKAbqpOpdUR2TA5O0
VIhYrYG19hmuhdET8dAAmSWqVdk8zjigIds9eNI1PFxX5xZhQXeRZh3Z8e4+YUqd0cA0YWUfDBuT
TRBF23uAcR8plk9a0v9Hfjd0J2aMBIzStCdUFVbAbh3L3TYWz6zt7l6muyuDHX0qXwvBqpkXophN
iDBlJ3Nki5Pt/R40XAZ42GPtrvcOe+Gsyj2tpckjnImmv16r+FLk2XAGiZGjkrLFphzhx5+h7mSU
DPqiT88RE97QR9IK4zOWls9LuEbXFXReGqvBiYRqwn81e5xVf97SRY7VN9YXsMBgb/kXphO0flGT
CAGrzCxiWETUtY7rhxMhCyttP2xsC/GixVfJFCncWyf7fYgaLRpwhLOb0CrcRcW/XLyxfMGcRXwN
tt2ZPnm9P0ONwqeqXdjMngJ15eEteQbOroAg2VRmTG4Qf3JAontZIgR4LwNiOBq53GUCSOh+Ypzh
uyQtJUdilzgT81eAId2Ma4DBUOuD9d7T3dzmn+JqyVI4R7FuY4SPu4aKS+eEwItk3OyM6M+C+FfD
Zon6rSidVjAP2vj1dv24fkgM5XngEWyqqGeem8fHE7vCVGdSqVlCYzVMWCEX8mdwdlaGx5OUWwBQ
zUP47pitaSLGN4MguPij98XZIRJZjc9OHjukGltrXv8sGzzzFrElcMm+EQDyKe2HGR8OgBKfm/6L
0U1exDXQDuvhSC5jDgv9Ng99Tp6b2Sf7Fg34jmYNCcPg8wnumtFGsi4Bs0pBthEOtBjSlXomixnR
JyWo0SOGgpP3TQxVZhRB2ztSG0cn35lRnrCFjUk52l/KF+tIcUhkvo9Fe5GgvOv7qBczXPip59+t
MkZqdHVmHFFOaHiiuTiGOBTD94V/OFv+cYaGjTCFG2wG8bnXYROmk/ne62gAjfCNMMUjhthbiopd
3J+w9KLmxOJwBqSlX2DxcHZzXqMJFRKHENNSlwW5tSXv9NHFCi/mxmC1E+8X6QGxzcJ9xfOPMIZ9
em/PiC68HEGPVtA8nNuAnsq9thmcFp8Co9vgMQVVlUZM2uQRM9ghm0suzlkKADVcgDMcFNS6dNup
KNeP6ZVznc1Nm/ZrQJvwNoKzzR1LYBRw3dP7nKFmJTrV3ZLWOjBo/DcjQuG+oNN8RU6Vru5CX7AI
bv2Jk/rBRqxjudV4e2nHYGyhH5kj9sRjjQIilIPBnGeRSMqSpY2wLKJMcWv0InXU8CLpQSm4WWfK
mn2iYUSdTpy5uhn0XPplSOIHQe/d1lm9Z90fkzutIw7IwfSMrkH07kb8BJGvI1SWZmWzQV/QcFev
sxsgB3jXJFSS92I0Rn9OCnNoP58YWTUFuYmN3IipuMBsvfBa0h8j1kSkQ1ZmLOpuLKKR2DsSmzkl
T508slBrdwqKvG6MhQb+v0wGN2BFp0cqpw/f+7hG4soqCagdLRGGez2V9079cG4ZbZDnY34rHHQu
e9HLdLs23g14JQ9neJ2Sz2pZCGFZSeKqCvfX8VWmE3QSNqfr17UadaQgt2VTQWefyFko6R9DafaU
vDLbId/QCk8477riuFdA2ANXAe1NEa1tGWs1HV3MiO0858GRXSaZGNzyhSjGIET1vhxJsE6igdGc
4StUWtLLmYwJ7xYy7lL18PrFXvSkcbrG19WJ3MSGSht1MqinWcuUyy3YBVG7qJfOLGPDQg4Eku4l
8H/6pxlTCkOdMPjSkUyodj0Mn7M9ExLFrCiRs8g4veX7ZTFgeq+8N9jQszHt2JJerB4+VXvJnN4g
6yzD/O6x7K0p368U6s9xgsWpDM+4urRppU5K4Fkao/bFPRldSv/UBhL2gxZDvd/vDLg5BnsBTr7B
UDcZCQBZ9GklY2wzBx9J65eC/XqN9rhuWbYKzv/svoahXrKgh82OEGKcS+Nq9aTOJ0NgbKwuSOx6
7572I8DR9UKvNuTPZRlw9yrRTihf0B3S0KFDw36YNNTxNsouPzjXvHKis0MhH7el3aFj0KzBzeFS
7/AL6ABgnlQD6bF56NOinHcq38+0aIOrtuEODjjH6dfkU1lYQ8yXiOVvcmbXi5dg6VXUIovRJl2L
lMbtjJHK78uPqyy2LGVAoXnVb6Nh/pnKJPy2NkRUECVtzLfQGKOijfkxecUasFBRqYUW5+7L0GKu
WZJpExczQ/H5WWfRfrQB3XE+5EWwL4wQ7k5GMncLdcFquNLWlxVzz5eDq+xLuHt8SIAI9S0c3L3+
Cmn4Jez+HKUVnK4vVOaliqLCUZ628LAKbdyVrvjFRmClca6nkG8wI7rx3Wh0YC4fJyc7fyXFWOPr
G9CRkEHq8qf6jFJMed3b6QQzhyUFqv8gO7oZzn1S0lKE8N0GD4aAL4pQ93J3znyBKg3zUdfSGFvr
snMC2jNwxJWMn/iruKGoiV96zEc+0QLXeZTM9mLuFfMEAGdeMsPjUGE3EsbN2qxu/vB9ALEhYXRr
qew43B+v7IGqLKpu7jT39f+RdF7biatJFH4irQXKukUZhMjxhgVuW0ICRVB6+vl05uZMj9ttsPhD
1a4dkrPAvBIGReclTEBMEjsYdozvtb/GODB35qd/dPnpph3dKFAhwoHfON/3qkAE21go4WafvXHu
Yrvkkl0l1pNYiSmzcwSEW2mwGfIxjgSdi2DPRGZDuuGuo9aneiIucEvpd9sKF53cQwS9yHhYJeBA
iZMVbv+0qg1fGJlF0ii0ZgOUZiMuW5r4f9NutDhGm/2+TFR7ep8E0yWmJT7hJHhEcJt0hvmG4jMA
Btb/GnWmHJvNO7LuCBxQDc9bKAv9qBuq9vofa9hKLp9V/ANlrb0yZOcvD1A65yhCt5UIMA1kw3k1
P2Ppbissi9nrKP+Uzey9z7bkb/SSXTHFv0apw53HTVV/bYmuguJ5Wbygy9jar4JCYdWQRlRtBLbr
prrW40MZEwibTcNqxlQoDjQuUNXqP+PkIwFxkokvmb3hg0nYYsA0atdG4bTUDSp5dVb1WkQ//L+c
KCbkGoeUb5wSFDQTiENhPO9/d/zbRLXqz+jPn/OCG4xN1aeTAtd+rduDf9Yg3l/EmvMhltMS/gxI
C9skxLWj/mlQJkDc7a2cTFmYjdjdocrBux0W6Z/2p+AHeLk9yXYNK2kew6nAM4b7hcP1ZU3acRgE
Mf4dKKrVvV1CTeB8ZVN3fHxAnuTpEb3IDAHCI+yJeUG+EQvzaX1LqFuzKZYUNX4WemXLqvdhqIMc
FauuzdCDVaALthoNToSvqn4C+sIPN2bTZFcoiyhbFflRJwRHWWSVE8Hr672auLArvlo7QlOcYRv5
6oowcYArK7VGyAG0DxbHTgWmz86Mmxzc//3XYKtERt+7uXHQR7cBXDjD2xmSWQ0Iu+FhRD7CDwSq
dgX/it8emsIYkcUwBHxR+ZpYEYL6yaSDHK/xP9DvbK1iiQjw0IIAlI8jSjAXgEo2qyA96ggxHomF
PRUm4j95cFt1IINQUCxjI5+bo/EX4xZIbgpZkVtyS5it1QpRThb3GfYEEARSvMqIfhRHWTF5iW9b
gFLJdxX7lNt8J6hWKbEzTJ6k0K7wvCJe4t2OymKN5x8Vh+knfHGz0VFKHomXemJnw1ZVCPSx09Yz
6GmxJ4RmRm2C5VZxgltGTnlkYQHDK/AzlIlbwKn6Ut14gPo8EQNJ+m0M/q2IQKXyIwaHt4uhxgaW
o3hWz+SwPPvF+wPhZuRjTfAS6kMoDfxYEUcnujaEasJoKMNC4a1C8Go8OpeA4AQ+ut6UHKhgmDBL
i+Fxu5BNQUF3IcbywcKBnubD2TB/h1mzl+9f97UifwxX6NzpuPEBEJBvYKrpfHQe3UwIX5SyiSVS
6WLAIc/6NHxyWAoLngbeXNoWtFFew3aSBT8juGdq9lrwmZof2X8XjpiGQh9Qb6TXjlhF3R6nsga2
4S7p3ZIymoAwahAny97Yqcos2hrnknnbhNL0R9sl9PMM/fFkxD5vsJPB0XlSTMQI4FFnMYPzl6ed
M3Fcq/E/cP4nCbITXwZOE+aaxA0Wytg5pSes1bB/UCckRApzZbJmGTZ0DW+rqT2tWwA0q0jq1a36
F+lWKbowQAaZkobV6z6JvOXAxGnizvhPEXEHI23Su+H61TuUZfrgqdkvRV4hHiXNf2KbV4ANXZG2
Nt5e2Ok41W20QNiTNJUDaU7X9E/k4E1Nxf06Ex+HNtwAp6G4UtyDYdF+HNVlvzVbFhVcGc4b2GVT
mwQb3DMafEyIAiREgiqto9pF2YmFAwY1/YMJoTsld6E3S04tE4B/BNiPSvAsnSgxNamaCbUHio4l
IXFgDTtW5FTD+euoIiUDylxpGyQ7ZM/ihrAmv5sPiIcq4p0YbYBDzaVyxs7PWKV/2svUZOptvx88
4+MCIN4OoBAmgXbZr8qXvy7TrOGvse/QpDEvIFPHUrAu082uJ7HN05OTIDiqcp5w+pPRlfZXqdhL
LSym0wtBBkxgTthUklndFnDnh+RVOMG9Uw9eVflCZNEhVGIgDujwP26XrQxY6bc5VX4xhcxsx8DQ
oPj8golfG6HRLr58qzACp8ZPnXEQODpRYB+QLvCXCf5UQG0m2P9ag8hcO18Blyo6n7k44r+O4r6D
tx/9y+7Da5YH7yC7Q2hPCFWt8QxNgGAwcsIzoFxOCbt9bmNh+cIP6aM/zrK6mOq+AH9Os75H9U+o
lgLuJJijihYOSMDuUe6OQzS0BMAyTGjenyB9gzeQsIjvxo4Zn5cuet7f087wOUE69dN9TP1pUpTw
a+KwSUWlxTY2h/KweqozHvNotsRAD+bG3ODx0VGpZ3gZTI3zKUEh9ujTQA5hhKWSKw62zpGMxTLT
XOBHSgqSzfhKGRq6J97Ferbq7+xVzK+aDvdDnVpotMTC5uHbWLdj8hMBtTZW2dlTPg862pev3Fz+
oEpOPsE1caY1c5lhyBdjB8PMmoXWmJFhFQUxhSYDZu2GUMCsO9vhZ/AdKlROckNyezLsYZ6khjU8
rWkN19PqYadBSqBmYmAEBNORN8dRbU4iU+My+a0NWzXG9kCOTApE6kuqfggkPQ/ppfLitXuDVw5s
q1jUg6IR0A9QeVeimelzavHytaAC/rQOA8UqWxbQ9DaFPq+mP7RalLj1pj3EP+1rTW2ZVHap7owo
oN6djC8QB2VjDYX/kjjlTL5DHOYdQKZkSy1WxtSjzO/80VGMOMbORk325Q1W9rTwc0YJvJ9fHcjx
2vwzTtGCn1hy3zUWHwFuahX2lzomck72DjiXEiBjgjQzR72PjzOhi7BiqCoRdPCZIJt8r3qPv15D
+z7vVFviS2x7cS3VLg81+drKxyOH2mhc5rqR5iBegLVyyb4kflvdXmTP11tlYvXwqhWTb6jbLd+T
kQ+k2p+abmAjv+d15CgfCCVcxZgF0kQDuCv13jD85FLVeL4umYELFOOMk3yy5KS3U6xrSIIFjeWb
dRMMb3LonMTwpMZNEUcZJmTfJgqrV8AP+NT7L6g2pUO/KKAi1hbn8/feRIukXCVEe9gTjmzigKae
iP8MSY4NTCDSYKCvm+/3HFep2K2YCz9tlBCyNP/c3IQwBHnDcM2IrQzyWAbpngmibq202p+UrKTt
FzZqbH0HO1WdDkLlXlk8558TFcItXutfm1M7rsOXYWXJbtr73PW1dtCZYqM1iJk8l6OBsWGsh8L8
vKxPNTvlmtfhlwW9EOxh9f3R8dXJwht5r1idafCTggGCNkVzFiJTMCoyDUPh6UGeH3qO1Jmb83fK
pqQIeFnvm6cG8enbujrqAjEkOv1FUo+8zNGXAFaEJVOZzHwzeNCcuN9qldlgc9qakJuMyiwTq+7P
xCHlcNES5vjuhFFSwr1M+uAethOedlJzxCTxTWoJ/zx2es2W8wNfj9X57R//SzpXPnX4+zxxEX1M
OW3yoJnalGxjFK5JdNy2CJhwj7Yv3GWWRGU4sdgTu/YsAjfBcFnCjMTwKn/h+WWK/8Sbx6CS2Euj
cGPkbI33QlXU/pMIDJbdW2KTCB4rbh15SfuPYkP+WOPbwt8aThFzs9uW37D/WO/GfzY+ZcwzWdTP
dY1jOSUtQubc6uvV97YlrxDtx9NVGTtClklJWrRarPsoZDJT/5fQh7xvf1Gy5gdPu58KCeNg6Zot
5HNcRtts+8SLvGyWvDFZoMynRr1WsMElDy0syeVaPueRiOzQz7omAGZ4tImlZqZC7k1hl0koamA1
ZOt92IfrFqOQevxBOfWY5GH1Gd6C14LI0lW9ZLG8Zk7rZrvXLndhJ++M7TZ1ZWtLTq1TOAjvEKi6
n0V2Qvjgtlbvf1wRW5kFJCMze0RucsSVyaudMbuqtuBmbNRVQ4h670T7N+JNZiezD63gVQ4m3tvp
CPWErJY6oleVJAt17n/lNVGUXE/0xImPS9krOZEQimTgdVtHsq1Pg1u+VCX73YUSrYqEa+L+e4NL
bE0EHxXXZ3xQLrsnx/C7XrUY/MFpk3Zl5OVa0MGUBk1UiPbVMJ8SHR0i7RhPpbiDS33dfn2xdVnS
ylLa6D/qSlm+FsR4HcZf63W8repgmOdntkJ9HkgtXTbErMsW3F035RpcYnqBYGzzvZRnDX4a1blk
Jkfet7iXrf4ncmVl9JltGy+6j0ywYGS9QN2Y2DdLM9WdHpG2apdnSiEP8kaEpgN1GsUlj9j7rAhQ
RNM41zbfLyfRUpq6IjKcP6W1oOmhyKG6at+ODt0LG8c5TXHVeWOaVGrVD4wba1g2kG2L2WhoNB2t
zQHi4sLvf2m9kZhc1DJ8kXj+nKVePh+Y50N8hHPY8N8+0DI/K+bDCdkUo46JCxkESgB+SVjnqRf1
kqBmAZFlXwDCYNAXdjD+sLsr7IbZcOIOjxcTLLue2NDYAK8M7hOuV+nUPJ3Oax5gd4Fy3nAwEPF6
+oMmWGYzWnR47TTbwheFmllAgBtTXoxxlgXArhKQeIGLogh+BzkQ26Cpcxtm9c0kJ3bAPkOlYZrA
JfIz0Jt0Reop/1Yi+Lu+p/V4gn/RfkClXE4X2GKCAGFEVlup+XaHhcR4Dm2erSwQW/vl38cZLqQ/
RlaOgwTdtE+dAueFbRlSjuiFo9IQQsrEP7DYQQGpv9Zw0oWZQ09nyfPnUfD4AZc09yBC8kvUtECM
sXRCwAAAQZ0dmcETuM+WmQv3/0kB0VqkuzKe3WFaZl6qeq1D3YIeUaXXwSUW6BwrLgp4RQ0yujNP
GkPbxrF/46SnpiWHkQSqmTQ6FY2z7u8dThPTNG3dn/rRr+sfjtO4Sciz/CFBE+LJw/NcKgxfbXGJ
6HIbX+vdZ9sHEwYy/jukUL/9aR5x11dDmz1/OSQhlXBCZjfr9iFIcauujcyLscweHqJ04s/vZGFI
fjY1OcbKaD6kGwkuWTRXs/sLg0wFu0dPyy2JNcvZW4n3T+bnkObw3V3onQvtvn09uu+aP0/yuyQe
FHmlJ2sDszl9M0j399cS4YB8CfpOwkz21cRqJo+bX9OuGNhKyOETxSTZZ+SiaUEuK3TfP4J4V6a2
oW269iijxtMD6bsehq1SusjtWbBKRoOHxIdzqP8pGocYb6kmbyi8cZR+aIq/AGzf5iI2ywl+hrAg
W6Qk/vO7kjgTb5gpq4xwX5uEyDYl7Iz9G9bUG/QwUZfFEwe8T2wmk+2guIhVAFXPeNYa9SJi0Pd0
cnUNfj6w7GPpoPKOI9bKUJt8seNvf8svCs35jRu2XsRkEiaLr7x75X6UHpuRcDszcMZAEOt9K7fR
bfmBCOFcbEVi7pXlZI0kjxPxP0ftlr26NbbxinuCS6XnA0ezzAUhzGrwGIQ5gEOlBxSgB9/Efrrt
BTSgyedk9d1azYmQagw4pc/J4FWnCwGIAJWKhAjo5onkpJIJ0HMyAy/a+j9keFyGvLpIwApMWCoJ
p8cLj5gzKogTOQdQDEXMGzj1fBb/K3FHa6vGZhdPSpf2dIoDObZHRKqb56lV7ZQgpq6EN4v6qJ89
7x1CRG4rTnfBqXswULsauyV4Ht1aYt44KkhKqHXm+7vQ4I/iw3Nz4D0w4HRzLwkkBrfXGhYHJzr2
zbNhVTKivmKCuNDWk1O5YiQW2+SfAH9U0E4BgY3HhKBWHZpePBtgXysrPtNO9ouSyYJilfn2q67f
6U9dCLOeNdHS3lcVB6Omw5eLf7vXJi3uPad9vnzdLlPpXgJaVmNIcjGHgZ6KDiLHsp2YX3o2DUrR
Z7Jl6JGBsX/5+rLnhXvIS5k2nyCT7LA7fX0WTfuLkc8wWC92dMryeX9XTXW6JZh9jkM9RhkJZEg0
b/ENqJweEvDtu34vRWGrSjvO+2m1IxNTFrbw6qo+EBOOTeSGxPNS3DQXtd18viH/1T4U8eyJPnim
i6l6Tanqso6BHav3vWQq8+xxAK8qNI6X5+QsKijTVHY/lflwTtW13HKGscqSNZsnav0iWUXyrqhO
mrKsXpuJfOrfqAPyoJDQiDfLDqN1Nvsb59To95ascQWMlRUjoeobPnsXw3nQ4monN5dP7jXcW5NH
dCvB1NYRz7G+DsKiERZsN34CkyxV5iPtjlFHc+c035AdNz6uDwqiHFqTzR5mUyoYygIX5TVz1mNk
v1uCHaAT13rQlgeNQYCS7lu5JTa9HT+K9zJNF2m3+UJUSwT4ECm6JIu7YVi04gKtlyC0TiLfh9tF
ZYo64CvaSIfJ7agi/nwyE+fgKHE2TH8KPr6Gs+LVHTOOjUSjlZcO5fuR8SeDDMBi+Hmi2426TfM+
cxhEZNaMiahr/cPAIMij3/gbfvgsG64dW5Z2Enzp6hqne86tW+fWArJfS6RqRoSOEpVjMuEJK9rM
YDDBMai37N6fW7btkdvpAwUIjBHE80rzl1UnPjYN6broNMyBv6tnt89JHz3q3csaKtADCP8Tnsi3
YAunPzojlaxyc3yqsTV4MMGTU8gBlauT8wn4weJqj7ecJAKb72FGxGhMYVDRmRm8KQZ/2pXn+ELd
B1SFFgcrfVhCtBCMEA7fEr4cF/DSgNSQWJASYX0AxGfnRueE5QVZ/i5B9w/lIT3KX05TomuHZs2c
qVxSVSJIXA6LOHH4/SHMk90K1zinVVrkqduWQPx/lc4kg5NY8mrOjtTtGEmq8+gX0xrFi/V5vewW
3IbN4v1bi9AYGRtsJY/sGjrsQ7GSfxumg9noWIyYHJJqTAIGZVTOuckWshFKc+W/WX5mc2zh9LgZ
BrRj5CbCMcwa4TUfUJD7qd/ZpVPCTSdaFjJ2ZAkORB03dtETWAngqrxT4xkjWVNdZBu+C9mzNdJZ
UL1M4VdlbnyFj/UdEwAcdQcIZ4r8y5vN7D+QNfMF7wGGRuTc0bSYz+UX4WWJikbZEJV8ZWJtS/6E
P3J97BUcqZgsQAcrAdEnlykMpn8KYPDXYigFRSdfVdfmSiGqMF4BV05Za850+d2V0xlDlxICT2O1
aOBn1eYLB+OQ4oPFm8/QfwC+LNBer5P5Ud4IcJEgEFse8+MFkK1p7OAK/0HcTf4B8Mb/5LdV3zEj
+Ksk0wIjtVQYWZWJg+ZSHgvnKyHj6MhfIUrJA6h+c8fmuAQmNwsXBersdp24qg01oIQXh3GFUwLH
yc7tBEFm9ot5NXa2MTg78Ql5QAqDHSa2dmxXk0AOxEUGL6g4o2zSD4bql7GpLtPK0SBdQYI7qLby
b4L/KAXWyFHrt91qusKIadu1UCfHtykQ/q4QKISiE4MF6rrbIsod0TfuyR87s0T+pDH7EMekXcI3
kO60a3ogBgDHz/H5D007OBXAzUl8TCa4Is/0MLe7H/RiobjV/PgABwpCFeXGGoYYFCbJpweHeQSa
T0OKHWhtqlSDv3Lma7KVGk4pY/byXQhYl0cr6ugg0OEIcoJ1s14wi1copRbppFTpw68FXixESGwt
Lebi8jXl1E62/Wcm4UPCe8NN3q5tx9i+D9MHmP1vfEb6CinHOjIXi3+fDnyX1wIkx0GWyQhublCc
PmgCkBUZVBiJw7msVq4hOvz4gUOL6qYzh8JJiCgZ3BTErXLlyuVafxdejn3Q1/oWFkG5pQ4yCG+O
GX5YWUyRnSeQPug+MlZISdJr+dxIFhyOH2KcFYypPFgZU7KKN0jSxWtdh5TZam9VnB8wD0nK5QbK
278qN1W28m3PnDUFY+PhY9TGIYS6STQnRO/g3xL7FHIaKSMHES0slQUD184b5NmkIJPJYRYOqxcw
fqFqxLtQwHDAUQFZAnzOw7Q1NWtD/DMGve/5FIdxanRzVD2sdPv7oI2oUje7VvQch/7BnYEPNsYe
LGBSY9Rt5dB0BMW+2d+O+WZY/Mbh5OzmJnBf5zOxg/SAxR88EIjG83rb2unxykD5inE67Dm4nDSI
6HYLq8IYW6DcCDUEctAGVLtC8Db1FIKzDAacn2X7qB/G6HnAQcUQfyM4wh6yZXzlkXyu0U9+8z/X
ARYk+LhvGVazVX3aYfJjknrHlUWJ3tQLin/qB+ChglO9XsiJK1OEUD2ib+W/zxHDiBIgII3YGNZP
1LvDSDmPfoVtxHkPvywea5nxrhXtTwrYC+n/u8lW72s+xwM8/GaWfpwc36H4l/h4RfA4p8ZM2Wlj
hjq0G/fjf9aZM5zS3+Lxhc5GTICxJS0GslpLFDX/O5EtoJhIXT8Z86CFmD1T+7n5sCN47ZWCrzWX
/0zY6utboDDNCcdyj/Pl9xmZHf9g+VpNfsVDwVBtdKS8+RqDYIpnISx/RfytdXw1GYbxMTqEiuBT
rAcfDzzHYPIPdw3+OuZGpV3+NjeLF2KmDuSbeslFHm2TaUt18PyPI13q0/Qfgcgjxw0tThiZXnN+
hi3Jx2690U7kBO3eh4jpNyldyIo0O8IbA3cJDVt5cU/5L//jrRv0C26DenE+KpNXHcxZcG4RfNwe
OpOlB6jTHVQsjBurC3WvR9m14PYJ9XMXtj7s7trK91Nc2vftalgW1+mBLv6RLTlZYNC341aFkAxF
PmecucPHh/0qtF7H0wIFEPYNIltq3f8Wd5Q4TWp9lv9tc1gLzPOnS64OyqFim2KQWIQMOru/V+qp
Z1UCOTArXJMfCuqlLb1Luix/hRBQKHsg3MfigYcKsvqg7MUKGlMYuMWVOclghCOatmku6m8A/mKc
I8Ms3vRm41SwZcgCMDcWud+DQm4rBN3DVPahJdGBUax8f9uD4USLUSHG+KA0weFxEea6XsoHY1GG
gG1kEvDDtiC6rg5JssPAtr5CezKpu3zjErGekMaDV4G34J8Bl4aodwZn+VjeUDAxbQtLGrWp03Gv
IDKfaSEfI1LNQZvxpp6HERsc44YAw0ERbf0Sr7KnE80F3jG3J9+IO4NgsnH4b3uQf6WAiekHekpJ
cTnL9tyqzJvG9//kREln3UMFE11RchWQqNhvnHXodkGaKIh/qZFq7iec95ddacMuuhUOowf1ToH8
3SQ/0JrQSE2hlzP1J1FCNrX0UDMrRo2pgJq7KiRcwHI0LXNcj3B1IEKCCHaPxyyECmIAOsARvuOd
ALAI2+6kogXirnMK0QZqqUA3CWahGvyOVCPcWwTuM24Q5spPBiHMyWF58QUYau3yBS06qLc3CoDs
IiKga8zk0r8YtNrU7fm21q3iH6MD5kr8rYRFCwGrOxIjYtqlPah+uUVIKKDEfBJzmHPPdhtquu8v
rDPtkV8NFtcJ/gjY2mdHBZ6GFQMZgKHRlUeAB1SsIAjtiUv8TaYzadHCneNlyEFaTv6e9yqA7rmG
e31EIGo955hYWVnQ2s0+D7MgC3p7gB4ug4v+5R6O98N6QiwdHBinBqJTGYYqq+YH2aE6gyHenT9n
eXm7UwAyJU4Bur0GfiJCL620isqb/ijnav8JohCxxjX6gxLJqnANnLRiX9g5JM1xcOFptANnorST
/rAeNtHXwlCB8kyxNdYytNL/pd8+ZzdL2nIug2Tahi2vcxeKzBGqLmylbt7N1UAGOGW+tO+ZToOJ
wlaZT93kAWzvcD4tJsD4/ZqjaYY1hZ1coX+7woZx73OPLQUi64yG3+A8NBlJ6JmjhIRxqMGoqUbr
c0o+o9qpYnrAPtjU19cqtvgavoJcAywoR7wYANttmAKP8XCbE70AJwDbZYRHDvQQ0cGwm1Ptfq+T
Q0OzL52gL9sTn3fK4+Y3ScFIxzEtGZk7w9QOsGmwJ/OFLQj7cwmc/Fl8HtoWT6h4lroTPCcJVmN2
ZoE1L2AxcB9wS0CKRZX1nD8aZ9i9EATIuM/cLPGfetG2jKhsFLhzXBxm4gWzqsTssSb6WOLlFvQC
aHy0vHnf83SebL9EdBGDBzG7OeUHVDEjuM8BsNb/if4T+h9WmsJ2HADgD0A8Sfh26yWGejyA7WfB
lkoB3ajh0ArkNvo/d6SYjzo8El1szSGIZdl5rTbeQs+ltJWW2WIizZLcQhpmqisyGBB3cNO4oqXP
+rMCX5z144Nsan5G3Xrb3Z+WGgoWrjbHmGBETgDyT5Q5H+yyt3QYBmEeMNKaYbJFU+SEP+x2rDDn
wqYMnj7kYrJEGVAwiujXA/ZrhLabYOpWHnDka1TOiq2FmXcLMmA8CEGvENSBauPJiuKlfiQGEnRV
yib5K88QpkZ/E17uiYiAUpjiEv8hrz6VC9IKIMPy7AubH+coG/Xn7QOdBwBhw5xu0kbg7nKSIrcB
Uq49QKWNtjqmDqjBIhagGc4wD3BwpQEpH3bK/r/cxbE5Ix0wKKm3ZsWWk8Bpf/BFkVy66uWTOj22
Rfoo0ogYI5jCvHcahDWF2c7SEyU4BPX+Z/zmGApfbAeFpwe1BZhIr0K+tEP/FVCMkDWT4oSQY+jI
2hLxPhlcnA3MbW1hhHyngiBU6fI+P32GY8fuyOQVfDhGysbN60/nmstoAqfd3isfZM/Q1lV278Qe
zjREEdH+hPUCXr6jz/7PChsp8WSU+u+9aE2QT9iAA+7UnP7SmKKEXDIi2MXH132Yx6doqWwLjx6H
4Yvxmzp4j/Bq6IlWbG0OdprUydYIpusSkQYMfNrAm5c89CfHgzSHRd5aIwEObn++a1FVUTw8AOXB
ueN5gKabxRwy4mMGw/OQkSsZlhAoNLLVEuh6JbjpbooXcLu42dTGwdfLljy9NVlN7mc+3Y5ta2SK
C6BLlrWxhZsDe23cgYNdc3TJluhTO9AKw0mrtqpj4u8gXF/hlzvEfjovszoj9eb3SLxsa7id+cMm
tjXkomySyqNT8FCaWkh5VzRogo9jH0s8ecSQpc3eeZMPi/J7Fm80fiP7Mlmp/AvJjRA8rorQmMMM
20DwOxoHPt92XdgFpKRQdJLFe3W/kB2HhefhHcThE8X16rlOQtY5nJzb6g0DZP32G1PGhJwaxepm
P8YSFwhzHS2n22nI9nFTX1tO/mEXNBNxRcc7d6bNhyOwscsZFH6giZ1ZvNO59EdAMt6mtJ7CRpnj
2OGrP9DD1zcyjPQznm5vyBibbt6uxxN5LY3DApBZ70EZEQ6W8CCDEuE7LhfzG0G7QGecmHQcAXVL
tXgHFQfr/hOqaPoZ7YW1l7lMk/1JoP9g1eR+MHDnDD0xdGTm4sf3zgZWgmfssYu26Yr2qYGBG8/K
S7yQgxTzwQD+XovMtbOwtptw9twvsPcUhudMBGRb3tHYS1wiKErxjj2Jq2whhVIIF2IDf3F+C26e
cG3mN3L+FPvpj8dN/Mf3bJivx6diofqZx7l6IC18pWzIOfIYWJwMJj7D+sO4iLQwTMQWIsyooDqy
bCriBuzX6fbv470eFHOFx9Cdixpdu4uWYB2xem4/8jnat+v/jm95HQVkN9IWnOJxccrEBVPVMjuk
BuP/rmV/X9NjxyCgst+v+/Vlrm8jK2zmOnsMptR/fM3KnqwhpzknAFo8cStbDYrFZ0F87ZLOAW4m
w/GQ4xKzUESRzpS3UfvQbR3aahO6qZfOO37PgtxIhvqBviLxLLJ5SYSAYBK1NTc45necbhbsDxs5
Tk4eMqAX7lTcESBNfGK3GUwuwendl3mX5sVxMKfb8epfYwBs4gHDDq046IY55imtg4GzO9qRID6E
Kw7AVbjY546HOgxQqFLPf3XA4oyRRy4/NC/W5Meg5HS6v0/2qymoadcpgZUUWU/6KXy4trd/lAna
tnSrlYD/J5dmTNBzZNORjk9+QP4lMuqDXGJP15GVYNmLgsBVtkTQ2Z//DmWUcrhDvMzDybhzSP5L
ELuA7qATYzxjniqT1nKGcRjZs7jhERVTmjJC09onqOvNbYZzwAzSpdNakxrjUFej7Kcae9twTCXB
DrU/CHOYWk1FFxJ2Ozh4rXSpj53J9G3BhsV+q60wQFjgppiNzlOAVghbsoUCpgPhNGKCIzz9r2wP
uPdLgQDG2Y3tLCdHxwRjOtNLbxLB3Hc/WfiaXLoCnbzToJfkRGg8HNvQ7MvzelYv003372n/kjPL
yWeYlD906c/DsCgPzYMXJjKcVRhB62MJXfIlZiqPkhkq4DHFEOlp0XId4xTD1cCNgBIWriNx4Aw5
KFggBW2iDS2U6mNvOWv9QN+Pq7uwdet5KLzJDqX/sIUz6WLgCQKDNRmlFfFr1xRX4/4IG0ZYdUE5
z8cIuJbEFAMj3QTKqcgmGLkKtxl+wcIJl8x5Pn+tyi1TX4dFO8P6wVdlhriMRf3ydKSg93RXW4El
U6iNmKzGDSiZpIoj2Rv8cimEGnx7nBpdll6gOSmyeG3R/37D/o5T6G7whdOoWdWRimOs5mn49iLQ
9FE/z0Ac2SpM2ALVggdH3lXqw9Bk1yGdMNPD8yCYr1Wn4/bxcmhjPhw2g7ecYImgOQnnjMMyslM3
2dF7iYepk/lMmTa/HzvdU2wbxBaCmWMA9QREjMCkcab8fbsAEJAgqNlgsNkEsFtATAxyZJ9IdqYi
QNMVnxbA9qMH1Z7T76OUF74Ozn4mrKDg68Kk9cZibDQjfK0QGBAnjy8RpAGfYVprE/GLljHfIDMI
ZAt6i7rff6xR0PhZ8BlctDC13zY3Th4Ql+iMG6dKEI7PB5OMdwu6FXdhPlBzsSeo3agxxwlmzf1/
qObpCjc4ysZkw9Za6+zENoD55dZBQfIMlN17hFcafSsF1XTTYsZ0nhBxNODjBdi71WczcsbwQuPi
4Kd60MePUxM8HPe3AeTae/rMN/2fL4AvtnRmfJxApA5ezHEtLkpnerqtQdXwYL75qRebNxdtN83P
Z7Gqobg+WSCh7EnkCRDzR43U2cWchCgOgcjlcXDdlsuCiv4CU4SlBEVLsz/ec5lhyLZAHTDO1HjO
I7gMUMzBSXmHW088FpgIBUxhE/lJmK6H+RpuWVCbE5vFzMZR6Y2I7psbc7hj1CaCmW4yqz1KFvR2
e82lzaXJnJz3kpKo+zEvvPDUpCB5Uh0zrF3I+w+KxnEwTEH9orH5LHRK7cY23PiuLb/QaqGS8MFB
ynNHyCBcUy8IIW5YVBO19TbfVDUZDwaj9jmQLAd1tLsjlGUuQJRx7Gbmpba+lwza1Vr3VzcXJxon
oaLErWS0X+GXjtzWyX0UB9YvKXLk/3JiHgBtmIEO1CR8LJbm3v90e9gxRKW0pk6eHzos8VNuIZUA
RHEfLfNzRfvD5N5ENkF+Qew/d6UHREHzEdtQfmYTbwTBBd4kn3NojEj7oZlX4yFxkZbaVdtkHqRb
H/MSMBd4jlCUsutrjkbRe5ncY68DiDp5RoaF7arZW2MVYtgjmeqz+CZWv1aD041K/r1CquyedO7Q
aIefJB8qNfvsH+MKiPvkI1fEZ+HYSZoY+mvo9HzmPwVhd+psHOXsT5mn7hUKTm64ZYEh8iZg37Mc
KQx3P1SqZsKbEv6B2qv2jnnjAkqu0/rDtcLiR170ZAHlu94j1QIcLgtB4+w/9Lw9AW4AV4sYQhCw
9QP5//9IOq8lVbUtDD+RVQoieEvOYA43ltoqKEgyP/3+5tp1Vu2zQnerMJlzjD8NUWbipfDZLmDS
hBfkYfmjKeXv4s7UDJKCIUaefrugkLCBbjW3JTBAXB1XLKq7MyJbggnpLv807za0NXBBlF2BjDqH
ICeP+rZhzxfVxIqNP+pWuRneV2z0LodqAGrMxOgios5CREbVyTjU7c6iFIO7QlxmPm2KNB4t2gj+
R7VOSIXbR2sEJJQC4GBnpr2jaEfabN4WKbIHhLz/3lgJ97AhPqeCK0ILEYzNGXhCABBg544DkmBT
gitMYb8wQgGZEwXDjwvx7xll8gNhaKVGEoRqqgIKQbmNzXWCj0KX7b6lsrAqV05/KIKSbFuI2cI/
7jIWc4ldl/qMIB+ncDNL9X4btD1OHWIlnUJkLLOQWIuauMxYBLTns10siXQOMgVZWsp8/NfwyUn2
kb3e35spWh3rqXAKwIIUMuMJcpCAuhJNwoydB5yPe0uegFwrKeg8ENZFu8i2z8NoKrPr8952UyXt
84OJtTiNSBCmkZ0iqSBcoocwWtVp0m7JyH05EqiLZIu6pwr4ZCRgIByKdxedBcNzbV4jhadLQ8NK
4IpO44WJyMU6yJx79BHtCSn6mJxJcJfTc+S0i/5BXGC+6KCKGEqaLQcFI+TjnsbToh4wRbjRlQGn
tyOXut429s8a+7KzuCTjTd/9LVD5Ld8zeEOMXbd1gwTQGHbu9W7JDk1ytu+8Nn6Gv3OtGeRqo7lT
otqFXHFZBxnkw51ONL2apWoQ82xf9PArxsJf/rAkUG6pUR4qkzG9zXvdhfnfFSp+i5Gr+UND9559
TtXsOatZ+vgjKvdjqxuRf9RzCd8J33t8RbwCSi5WvEbUp6n80YbChYLTXQIoCkuwlX3cRSS0neHc
TAU3ayQS34bOwO6t+wymei+Dx/RDRNgTkYowwENM6a0NRmdC+0akG7h3CHWj3nIRcu4IUOnHvCO5
QOsHQru8cOpzfmAKVNkwKtD20vbbiGFdveAyE7Rxbvc7CjvMPMYd+h1YdCtYVtTe4dOr5rjOQnYe
c0A6miWGZCiGfILEQel4CelR8giJOp8zt5VNHUlmHQ/DIYlt8YX0/hD8gMdGRXHLQRoXzjOgVmcP
4fy14GhFZhSZAJOh26TNvIhHhCaGWMmbOe0o3CtlbIuLgAQwEsEJixBeJunvAs74mJFDA/6CsXFK
LWQLzPFjoatnTiZBDS+b1xMzMzcjUzyyqKQtlieIwNND/Qskc+fhe88fsNIMcu+s79MAFOkXBtoS
+q2+11sgaUKxQWFAj4Gz7Wv79chYUPHRUSHiq6IxR5M4pkjjdmt3vMAM97AW/YAmnR5ANnL4a8wP
jHH3180BD+xWhLfh7l6SQeYqcEdBBap1j8i3dQrYfUQsJFmM4XrHyze3mQ0YAaCF/M/v4zniVOh5
OD3CwukHjDEgoaLnfO27CzjukNWIiY7igMemx6NsaQHpcnXczKu/0Vqd0Lh7SqyA+/G8cloTgsUJ
2QCjMjzGwpfHGya7xOWY2APfc4iMKVwuIbrThMqpOr44yyn+DFqkCedJpUu0PfcoY2ej5xnKxpCM
veMP0G0rFLqT/rELx1ioHOoclK8/v2+3MYAHGidm+byo48SRLk8BxdETvmkH0QyHGGURzlo5XdgK
jAR4SiGqibfMrob64he8XD7F9B/wy5ojW8hWzdGUdnDR2MQUzB+MuaD5dwEGDYvAWgieW6NXJ4zP
1KNkeJukRtu75HTRCVKxf5wh0h99KYO43zDLnE7QZTrNsPFzCOhn6A8VxsASKTFsRUxtocHEYGL1
InS0QQ4IeDHE4CAGbxICSNczw0jKMScAKrwgVPDEqbJEWsAI5lsY71nmVh4WJd7j036cu/BUGdcj
PKs7pvT/nOlvw9w5Mk+AwubixTtDwqFIDzDA7stLKRta3fviyutxHFKp0EdTlVbeLUWMsqYbilrV
PI6tDgp0yZjRkNntdNQuu4v9mbMtQZkEtwjA+UK71DB1DqEq9rzG+S4wJEQFXdfIbScraCIxTBIu
zLk7VwtL6noYIpvbEBloKJpR7FW/59eTZ1pPcErwND7851gXwb1UyW6XomEJmzUgDJV7IITfLBLu
KcaIAD8KC14sIPBJ8CP0+u6eZGqzm4+I/KVljRGzTr7s+MMQdSY51EBGo4Smbw6qdaZJBQyRIwTV
uOPCbC+tPwzHIqPi7u9XLc8fuoxAC+B0HPWLCYxqzujxYqSgGlLUIz+D+7bsOQ0VVufmxDpSjAKU
dvOCvWpo43YOFiSUYuhkNZDCL2I0AWotomZoPWAzuRc7639pBgJYYowANn4p1weAoqD8CYVg5z7p
E/0hVrJQlPftcs7+TGL5ElFfiIADAPJm/qKbjbPF7P6VRVPqBA2wkA4ETpmTVd2gpxFpmMygZnrK
WQnfERMFEiWQLMplAvP6REpXB4GX/NL1nYGoPTGN2dQcpL7tOoIBYq9lYj0x5KbaQBAQjE2i7yHD
D+3KZIg8D29XHE6Fl8fUGiK45sH1cQA7ufuqKUCO2nlt79tvoKRoZplGXvMTLzMel271Xanei2oC
AseKWbfz+6ozQ9kgENus6ePICWDr+gbalDgPQE1x7VRKme9UTp/kKaneICXWB0aPQVzvmQzUw9Ku
vMEet3qX3nDzdnDnJ9Tf8yKqo8re8bTist0wWcCUAKg3i3NrE57yppBURE8B9EZj/6/hsEeUvFr8
b5eINEK3EhUERIBG2J1toETFx+NpirEliNl+JqPDH7Q0BOWWlGHmD99Qqw94a9zOj/kk8Zu6ljgW
mWhio0/o3BL4BnH9pUlG+LB/pJG5QImlOhXuePLbB2nL9/2YeIDj1tdAZSgaJVQwhKNSE43jL6Jc
pV4ykv1doWdYN14JVH6NiAlaY9lDfCqnHbDZdJyiliSO9BURspaMT1g55mSVWV8ONlYtbkF928Rw
z+RoEuXamueWiJmK0AvOWazuE5SapKqYd/uRojTtnCoCX+XOkayH/9Q2vrN+KNnsGB2xR4veEp85
PR8ieko3xCAAsxPGFhpPFImt8Znc2QG5BWSnGygixwxYhftkh1HCa2b3nxZw0vBpZSyxntNWfpmz
ouFuyKaIsoF+m/xWMLDVSUvfdG7B+/QFIfA1HBM7+83WJoyXxn3FAB5xysJu3ZyHC5rJBCAPuNGD
FChxqICfQwkzuDzCk0CTXCyBX1liVxRvpP2QS+QsiDph8/mHt6lGvdrZ4LPTzpP3CIrNl+hycz2b
PjgJS2OgP7wrpSQITPjhB2BT/bABP35if6I5uBBX9ZyUzGPSzD4BR+mAdh+KDwlBxblt/VguTh2A
2EYoyp7r+5JOm3NZMUdbzThXc3Y+Nov+dmfMVKdYXiFTPZnC9n3MwwFxqyP7NbkRvbUhCVDvRPwy
J2efhjqLcUg7Hwfz1ULQH7wifR8IqiRCq1Y4sUMKVIRGM83GGP/dUeX8a72A7DH2neQh7mqNKdfd
kVTs4OPeZ+JDADQvIRmpoWh7CFVC8ub0vfbfvDYCId2Uu0o1AJLq3Ba/1ZtHIwGeG1jDDTiXT7oS
tQfo5P1cgnyjPEU6bNKfV0fMaNyWYsYMNkpeKGKgmwcl4AAm5QaTKYxDHx9Y/UR+pNum9xRUKFH1
iNk4OmCCYhBSjtTVAV2iw56hlNylg4de+YoLiriCdX1bjOhZou+jVCuW1B4pWTRuSSmo6dNXKg44
cfoME9pYh6JSYHWoi5eFfTpm8XXfWtURBxGGPuCmFbll/s4jDVNlElc6bg2AR361geQ94PpGEkA8
uBtSHxRrYjXgpUei81vxV9KmdVuwEUadLqif+HE347VqgxoPVTHj2DXxg9CJQsQuqgTvK2tFE8xW
5kpmM+ubG7wIL33FlIoQfoCqrrYAOTP7nnwAhMgCkYCwtBC2cZeO4GoQMwO/1xza/aQF6kSSdjwJ
DHCUnAiz3F7tkzjNW/+ZCIg9jxjAYOJ9DMVNwDLDYigZ3KSPVmxDfME3aEHSgL8mjNByL0P9xCo7
YVc+OLxXV0FqQmGFfDSoQKg/ALOUF/wLBQ9wv8rjKUdP9mU15tKYEFGWdQnF2+9OWZLGVVJYBfI2
PQTVAQz8GHPiFRFA0XJCFmlJR98nw44V2z4zrGNYNBR5VEXylBqgDVRBeQBelY6o4bCGhDsgATga
ztjZ2Fu+rcdc1ZdsYVdkjCQo/TvBGvC8R0BB20Zjzh7ZSLmfL9ZgaUuH4eFiP92FpoOFftwU0zBX
BMbX/UTFhJbX5CR4LVrnxmLVwb1xBLOhoBnvGXvyT3TcN700O6EEdsCy40XH7SuNxnnooThcSKUS
AxSqRIu1KYTp7BOhdyMC4OrLgIxo2mIcDgCesBS9CfSbiMU12tLk1+Pc29Yw1AOznyjxzckJcaOG
o2pUHEFxCO/+x1dEfn1Lsqo98khsNoHhyUewB5zEhNdZmt03GUdg4stGhqEBr0mGy1WFiqzAV0ar
Z0I7u75hxqf+V+yayXSYzkGlFXs01m8SNr07B+XbpBHrd+umQT5RzPKLk3EPPwF5Xbt3UFNmqoch
q79eSsT5rVWaMA6cANsVBy2TKCoQjz+yr8kQskgPlWiJmwP9fk/YuN7uMO5PCfKSU6wWjKarDTLA
JAsS0lVB+q8U5Kz/ajFwH/BGIkyWUxLGvfSyKaTv6k3ApYHwB9XExUI1sfN2f0zOS3hefsKCqoWc
Syre9XPJdJWt1vDsVPT8n0D7ex0GK7oa67SXKaLTwi5sNhm0EAaKKjgHzSxmu42ozbVUJcEiwjhU
OxsaAx80npmcA5oUT05IA+bSJyj6E0HZczWD/4tErrQ7A1WIrJxqb/PQU3aDhLskmHnwnykDkkwi
uaz0Zf2sD1z64g0UyWVZv5iVmxmD0kPaVGJCuwRCF/vzXrPr+rtAUs7JxG4nB+kRGkc/CulBCOSa
KIdvNHCfDoCpcDmJHfcaEPDkSWDMwPw60jM2zMH0QthCGYoWeUfAIZkVBvlCVOB8YcwIRfOOo5W2
mryreF+KGyKON3Zl6DX2HpL3SfJgbB79LEJNd8i2IhI8YTMpIjeiHZcpmC8HmETRM/H54WMJ3cBP
yZGOEQf3iUVek5O71eTix439Ys9Eb+7ztKnTq3mgTEJ32rdE0xh+zSMyj7hcyHz0Ez48g6fzCrlA
zaVvrjMufizk2ps+qI7wG1FOwIdwvJCeL3llSLYM++oAul5ie0JOMFsG6M3BCfvG+THJfNWTYhJk
OWUM/22r1ubKm81A5FFBuXA9ccpNp/VlzICurjL+m/4sWJWht8qCFOrGolljL5MjzK6QpiN93+cE
LvRVs5BSJs7ox59FTiLO0jMBo1zNj5FSj7lgu/TsPJpPV9mQYsKi+k3ZFFDbeIwfoxhfbBTamnvs
HchAgfI5vEoaWDzYzpGvYx+Fk6ZYLvyHo/pj5ygOCPQhuaEuAXSob6eLZ8i4JwItSc0z2BOmT9Gq
kUT9QVmNhgySs02baWmgYiJGCfsFApMpRIBxmQuCZUM8h1CVmIgKiFe9HQjas7ieqRKH1AIuCc74
CEpP4NpVQsQLW1BJ0Cbjvjfg8jNx4j3vcAucOPYcUayzAkPWBTH9MWnSjZqiHUmCINPYQX+GADwv
dmY9GFZDB1JS9nP4cGFQ/+9DcCIdM8YY4K4OWot5PtdpBUe0g5MIH+YM5eDmN930/C7ZUMqxBPNE
xnp+qBfwt9T/XANsknkiLAWd23foEeAFPvbAvs0EpAyVWuvngYGIkLc2cOLaQUlQsKJ3sWISeeTD
7+m/zR+Ddywkc16JtPkCHU3KHxY7poTRDAu1BOMabYbspc8Vmmn0m+d/hgsVtonSX485wWQHfh40
EouH1RE8S0TeUkrQkijuc7Ez01jIQxseZPRAX+aw4KTwcH0KdYXGkM+eT+yJhe/VJULZRIro07R8
QSo3IKjBkamX8YpjgfAKgHVxuJHrRkeKUsL40EQQoDwFbw6yyRVeveWBPPQ88tdm6ukTkxT51In+
es8lTs2pxHAqXtgZ+NlSS36O5B0RW4EkXBaOtjKKQxscxRlJPWpJbg2bZRzHU7EDNTZdModyn5xq
fqI+ZNBTOArFXqkuafhc5pRBSfxS0RP3/N0aLZN1LKxR8IbhyecUmNIa4En1wexunkjDMhUwOM18
+PB7w9nDReDT8dQOPazfVKR4gMz+32fymxRLogt6J/6VgYpDYkQHOuFDGbn3gncUl+aOkk5g+0PB
gR9vVFsUZ7T+sDbiPg184K/JzdhUNqgF+q8bW52reMjA2K+GYNwyb6bD6v0Py0J3FYxAsxD+I5TC
/MFx0eoL+hZgKAQT6oLYHXOEVVhF0WSoEwWh2igdbMeL2vLRPiO5NobOn4yq5U7Xu7N8EN3NddXR
FuN6ESNrDw/sAGaVPr16/znjjCDQAMPouVurWy4O8Q8AZ3koivreqeZcAdaGSltfV8QldaQb7DlV
9XxKlHB8XaENYBMF7wbnCfvslYAfIeA3/K0hR+OImE6/sQsH3H/W+uRwiUYPqaJ1hxME4+UTgLnF
SEUdOV4RLyfGJ3auvxrO2WbYDRqbaVqAfNTMYGjt/hkCzNxjQbYJxUTPFNI/egaKIYosCmK7iBtk
CdoQWQjFq36Hcif1wAYVZhAFl82VYDeBuTQu9ItoMIEc1Ut2PW6sbA/PhyPtl1BnUQd8/JqiCzSJ
zGJDY2vMKZaEimtEQQOwrcRqTC72EQM1sJQCKOC84OkXI0+BEoK+222klPETnhQKYRpSJ1DBu086
xI8kLaHNEzVibyPMTm8PHuwsiVlk9PBT7KUMy9QBe+BeJkhV2Mqq5AJw2YcsHhl8C/IsgY5kBPhm
+m/bM8u5wvOomkuia5a527Hz+hIpvc2qcF4OruIVfJezm1arr1MXxg9gEze30Qu57Fy9Gyge40iT
wqjNjARplT347daOsrnMbsR3QG4DiSEcJD6HM2+8aZ3dQTJRc51f8e7wscAHzde2cB/OM/2ggOOJ
4+ipcqI/abmR6ADjzikliCAiZ41h2riiKGYIvKPKeYJ639wXOcxXuvDWmWBP8X8hcQ2GurlO71PN
ltC8IsW6OrVJ9uV5CQ7SiQG9b6rF9PUgvAbqDQxMfPme/UzRV8PNy4iB14B4QCX/FWZnbcY15wit
2W44YRq3596WfDqAn8++5SHZGfXpGjUMo8Bn5VTAeEjpMfmQd2xnyKHI6Ic3HD7t7kDTEWjMb0wv
B6yctCppcUAjxRy4pFtVq5oMay6nw9sUANR1AnhGbTtcsV1Ws2FYbeqY6n+EjnCNCGahRuX6hmTq
xnFIiIX9ZQotKRdwI7ug2Wg2yWWcV8+E2YsPPhGNO/QiIXp39/1G2fGGHlize9jZZBdXh8bS+D1K
qbcBUTdA07/p/SH+h+wM2ujLO159NyMvj5D0CmkEBddCPE3MRN4MJjj9LM7STXVQiZEvvCwlZdVe
P6Efr37hyJ4UlYexO8aVYRcpofMhKilCx4MnxweuW/NBlNcM1eWqsoo1hToXj536zFOOjQdjYfid
opY87OIWOc90OBnBYI3t7dsfTnt/gzQ/yKiwaYvBEWiTIUejkdWvjQq1xOlZ8hpgXCvFw4Y9a85q
cl/LyRARP+fSHn3m/LdRazHSbuxRc/KGwRSpYB4LTvApjJQDUUVSBkguAw+DiiUklNrG+E+8/b/f
TMTU4xdn86dlMx8O8/n6aM7oiQ7EfEeFdYGBdofUYB8IAw0Z7iA9P72+LUb5cow45VyweIzpYU6S
NB21eJiY8mPgiqjFpIT4qRnv8xj92OzG1IJo8Ad5ghxnAmRnEXsAztY5yKWScZI56+HiaUkTiOO0
ckdRc4DNEcmBSAB5VimMYBOgc3P7gyTVL9yCDYnbRO0CZTWparM0aZRYgzT7PL5YOeyP994yWJsN
hU/qs6AAg9gwIS9WfD9/bO0nPyNzqNINFwzL3J+x/tlvyjisjmIGehNwG5R0nI7D/KB6xQJXvKem
otZhGgOPzsQaGGHGyhrpi8lo8iZgA0OkwRwd67XmSQiexl9r/P3s/kSF4TOJLrnOyyWzhiJGeO0B
ou8M9TaZTMe1UvR8VZIScLWkzOaBvlDY1UtkuxbzC6yRzf66ugOpYS5KGVPBeGeeb3IukBW7X1/5
48/fq0FxtluAYPNqmBV1yfHH0Z40HwDnwUxN3igd+eDuokmpeehRHqgJJcQVefwxCTfT3b8v/rio
m71ixrtyCqigdFf/GRSnF766jZxemAKsV2j61rW3Zoc4cW9QXcNphuTE96eNK23HbuYBjhubGycm
pLOfoftlKginJ9iK3aQsMYelGhUL1SxnCkOvmDbBoAvQML0oSenV12ydJCxzFuTG9IObhnxW7pi6
uelbXAREf1du43aMFglaMjnYzVmMdFN/hSey/kdUU3UopsA0BF4DxY3NAXGKPBb4kBsa9SmEoDJg
ug95De6dOm5gyRirDgXGXXjaqHdxc/7LIIreNLsYu9+0U5weq+HiPqFuQNjJC0mqBJU14uinOzb3
P6NGBHquzV3EImBNqpv+CszCuAiBAb0IJ3hAyDS4TtQPPvSVqEg34P6T+lQ4JG1bYpHiAGePEizn
zlrAmlhlQjYJR7yANP9pv/SY+047lvn4xOZPc/yBY31zZRmUajUhVTb04gT42uVU8kSV/+VxF48U
SkEb8pI65Rk29hcmHt1PQ2J7UCUZmWnwZ2qKTARjaxtBltpX5rMG2uqNOOjKX11mT3raF7qGDr1M
x2C9iFoPTI8wwWfQGspSnNBkq3iXA/HrTFUQX9DXs0UTEBWhw3W4DGWK5A1nmr8Swm5R3PfwuY5n
NAtA94ROMH2TUSiao5iKvma2mq0kbKduxpoBT3KyucxBJfnAM36RkrKIZfzh9ZLurG2HWwkxroVu
/hYOBE9jlHiy2aCIvepj49lFQ7+MCZz4N9gReYH5REAg5pnUR9kTA8gY4IVEDm1MQntpIE5FMaLn
M+oSRzzhBKSEo+gJ7IQtWlc2BCD5aqKysS/lTc38OTHiQthResZ0BKLfGIfSque/MPowtuIqkeKN
k1mMOhmYN7fY3LnDDDchA9+9m4OVlqJ4tb4RuYsLzEsMfsjh8qnzyinhO+XPejF8s7Avv+TxJEHM
+zAFhAvHiecUXrMXo5WuEFD/7BiXpYpSLtd3k2bPvCLyDTFd6ts/DuuAjcqSeIqGzneSM81cyDF6
9IfV8uk+oD7ozEr98FppZtT5qNf1wp7L2zKaDwImTmKs0u8IenpJLjz69o94NJ1c7iWTHodf4wkK
lIcNuzePJwASUnpwTXSJpLii942KkLzNOqxDtj1iK4e4vsnpP7fHfwYGHR0dwiCNARnE3HFl8O9A
LD4iKCp24p7LbGTnQMoW2+4mmxFd6XyX4+N4Vq/FhegFj+MXjgL6Ad1Abi5JypsM9CkeKrSkRBwd
WQfubSV7VcDpTkeg/zzZZpgSI6UYIYfEZSCuR8nP7JbKUSO1kz+d78cqwFESjQpTIW1FCF7lJ7Eu
eneW9b8Hoahy8lgvoURNFHdfJ2dsByqHSOTYH4lU+SSTLlxMulaHDK8jaM1553+dF3rUofFI1APJ
LegkkL2uCVaiSFnhQPJyShKRHSWkRJVVLnGZ248ZenxGbEkg9ogJ0URUunnwPhS4fabs/JvaRn4E
XHTEeGRLPX54jhhuwlWh+f5uWFTMQkjEno9Omct8D//UDTGgjYFbzSN1ksypD7wppwNQd0GFqHLp
ihlmBHOIAHg848Ry/ZcDIcc1JrYebha68WXsa4OrYOY0kKo7TtAwm3D/JiISv+WZZT5Bz34HTdCt
3ih+VLjaGnAR1Miay/bIL5fD6EduY6k/M+YV2+hdc4Kw+A0uTn7sqqKmgwOjLPhOtcXXZ61ZZcww
G4TZHGLDGE9fFpbLS3wh/xkH5pRoMHIXGncYXfa4e1wmhJklboo7M4vIXUzqsIxV2qgNkPu0MF/z
S4f10SSUtlsScYuh8hGKmWS3ZQMl0UIrgsYaatJhoGRHN/L4smfo2agLNZrYhBTZWQ5qniJP53qi
dLVI3Au7t8l8yUtpDSj5ZOcFPIrIAsNsxc6XH/jATGOozT6LXSwa/+5l3pDgaOYxoLnmQObzG/hv
SAfFHsbe6+5fS8BGUxPvkLBpHTWT1Tc4mb9Oy36JPX1ENkT4gxyJe7Nd9J7UQPQxz3q9zjCqcykp
OZEaMShvCCQAQrcQNnrHVVPF5N3bNoZWEee4fITDyT0crFlTWThCINw3ZIrpj8/teSCFGjBcgi2K
U+OQyQIuWchIi06Yk2v0p8zCaDN/9LIZEgCmXUZYTqpykj9mimSPPsshMp2bo1ydAWJcRK8crxxz
/zqXN0YyIPOrkQv93IRx0F96KPL/qoGl/KEHJIZ81vfZ2a2hBc8BiIF5bLR9IU/q2XeYJcRGfZK8
7QZVCaMoIzYJL9sg9xgArYgBkaDBQY+ERr1EZQ9hkHSLR/Lh83duHbWLd8CgjQMVsxqO5+hgvRfM
/qxwhYIOWqJfEYeBjtgiZTv8kNRH6tFY5H//IIFHXolbaarglT7coQHRI3R08eA3KCx+e/oi4508
tm3kQof0aF6uQQ9xuew+ERliJUCDNgYfoh6mJNEm78N3QNCnPx4yFHvWv82r/lR6xtUrlbRJK8y3
j6DqZiU8Tp94rOZGEPnuEn/Q1O/gfGTUKR1B1/d1n087wEvzANT+GO3H+I4J3MWFHH4qor/cMb4k
SOERo7CZwGH1pOBFbacReit+yZLdH7q/W6BqoXSQDi1qCMBGcDEOv7c1HLqkSajQHI1PwIMMzgwm
Sl9MOksMtne13m4HYEcRMdR/b0tbfW/Gd7j4Yf7xGzrNEeL3crJjXxk5aMXekIVoOF/JbWfzY3aN
n0FhI7rVtmOM9Z1zlW3iFRSCWa+MAoRlvxkSAzZRTBJPC6RG8f9xefePm1mj/7yRs0RQhVOqEYKP
7GW22yL3ByeZTuRmZnRRW/5fq90r85hIX/lEd6Cft93Qwt+xsNGADW+b3cgZY8oiTF/FuG7/mHtJ
38YiYkLNy+mdyQf6uwHMYlV5MtVEGLuUCWmIq9zpLfPwugSNS7UQYAtMtzvhCwDb1ARnHSIWRV8H
Gw2XMH0dwJn93kJ28GpBRdBKC3cmaVWc6pE4LRff8AHxxXAPdEAKhgy/Qc5YYePDz6qlAj+VKPBt
Wl1axGalpIOU84+nRiGqIk+I7TQeSwBi50UuC/UQW+WTuU4XxJV9t0tuR6hzflXk6s3f5jPcjXWy
bxzAPn+T0bvQx4hwv1MJfn1dyv47ZPAGoHTmsxU/7qAN10n574YMw59QJlbeyH44tOeADELm0sEF
Hpmko4ALKy6/Ged+xqNUupe7LSOa76IxHTx5d86nYA6PVz5cbY0ldYAl+hLivsPthCEVMRdSKZyH
P+OkmSu0tgn0CvONf3DvxIIkVfRCgYAL2/gsAH19WkEm0bOZkILIAUvtYHfhLc1xs128h1XOhT0A
NhHemA/uLb527nETnCEahOZAZd4/YLaiEh+SuMPMAupN2fpF1Cn21WisWQbrQq4MuJCwngpINLc5
zW42StzldWwoZ9lvhc5msLzRiE9Bk2AqkTogIvVwliHxQ9onPLlZXMRENCxv68+JveJNmDsUT4Tm
fo35UcJlxq+j9g46JvGd3wxvXUPtkexJTF0VMSuCed7XmRiDPbabk+YBZc6e4GP+CxeqUPQPvXGM
SyXnSYPXUCciWRsfRZ4g+8+AgBlyOpMnAI6AVC+HlBmyk2qmxwViRfZ85nbTH/w/CwqlBvDvcuQs
uf3gvBsFxdFZM7LwjJQeB1b6hBYh3xXpyeVvPMHe5iOSxPH1T782wquG7pLn2BT2d6Ei+QXlRHiz
qSvQRDqChOzwIVEk4YOoHHWK+RzHJ1Bu51XMpUMDj/CixH+jBMxVORSQIRh3wLEx5AE24eBmLDBp
oTigDHm6uiY01XCw5NJCiCEN8FEvAY1IIFhEFXmFM0Od4EDjwV3nfyDO6YsrR3wX2N7Oehsjh1ZF
/6vsCXKjEUzHn2qKiQ0thNcPMJoMFnQFzAD8B+fCsKUUVRNOUGDeYciMl4D8Dzp0McLvZaozmnkK
nAxOhTexBiK7pdwLymCOMEoPwcQzKBqZOD1i2sZjzMisHXLL0q/5tt+QcRQ+jPG1dr6YmUbwKpuQ
81veKR5qNBjo+whedUhkYnELBPsLkSk4jjOi61gELA0nM02IvREZv8MWNh7NFcV5X7Tdc6EJjMpZ
OyF98rXXGB0h6bz+C64A1fCa3/b5O0TKHHM9As70y/oaDNDRcPk194N/G1EKQ02pLphXR6YS8B4K
1h9zXxQmnjVRis8TyUE3R8xDtYOb0LpOuZ4/1RyS5/RNGNqBL3GoegxyuAMUlkTOMab5ihEBjoIs
ARTD6G9hzBD88aM17ETIk1g22ny3md8pgDPIbSQCFh5I1K8VRFMFUEwZNTZ33mB185tFD8MbBzbj
4vpoVW2Jqj1BtsHLwZwmksMUYaI2mCGHJFYIuIZpceDEz7eEn0LKZzM1RjDCE1bOp7k+WjaTAUsX
jy4vDSnNCTXpu1rAmfENe4hR7nTzQv+T+y39jwSNnk8IvY1Gc2ZgoBlFMPmJpwPsUxuNzVZkfTFr
xQgRXjuhj1QlBaH+q4C7dtbAe7q3Wd/dh5QfVQT3BMmLmaMMdhwZpDpNYfnYxxjshpaKcAWEg34G
1wQkwBOr8mc0X97YL9PHPnNZDMb84d0Rysjxzsn1k5YMpnyfsRh7PAs/fzSj5+Mg6pkAIQROo/qe
tlafRxJ2gTwFhAKwF2wUXBHV2M3zk4T9CZeXAAGBAX9rEnEFfWx06519PeCMnMDkOkwu+ZyxCURi
C2bOCE6hYfCYkKFzmzHP2XqXSMhIQ2Op0Y3UDnVsbfys0uMMRe3AdzpYhxHeIHIh+i0F80SgOtjw
OPnFAgwFHgr4E84P3VsRX+aDe/A9fhO0L9BUWANQ+QtfpTQXFvHdbNpFaKPn3RF0BRJPcS7pEAR6
eCiTyiRVkaNT8e5HIHx4Iy0p+ZkKo6cJ0PWKNUQ/b3K3pmwc+MOEUYMOqgqhYepxupCsbGNRGbDf
fnzOJeEoHU8VchcJ15WdAe6yN/xP5goQ9mnfA+aG4StuZ3QScxJKnXE0ntzxvMk+AuDsLHksbN6t
kJmjBxmJNwMnvPohdBGWJDTUEfPi2E5ENIFYN8y/BLW7mfC5fMtaKO9zoa+cC93t2/tErbHXEgzU
nOKsx0d89/ssM/ayhuMow8AgCHVk0YaS8P7BFpmTiiNHwR7iIiCYvtnnDKDmaMCOivK4s38xVzUR
BBL6PaFGui+UDaePP5pcQ41udSpaEQJlKn2NWSAiaw0uCFqrT91TO39fkqDz6Rg4AdTv7ReedP7R
+jcnSkdLPg4pghHadpY26Yuuqwp2cZ48FsXkGwgjFJai9OX9aNHDCyAbWS4AsteQSen7hnZRTWj1
e2BtQHxHoq7G8ze5ghLBb3FrD46fJ/B1xcP2SWmLeLcDrxeSE4xwTay3NwDRsu/nMelXMazKvoqH
y/WbQbb0LfQTb+aLBFwUEGONGca8zZUUy/N7KNPaq8d8/zsq/Ei6PaDcNZkxYCEjcnPGNumKTEz8
UAOJgbZ4EJnlTjYuCgqCujq9D0g0Ju1CJYCaaOo0e7EnP2IYuQL88mHekElXttI7Pz9/GhHnFQmx
s+wWdKRhfp3rLW7I9Pw68ng5yP4ekOsqZSO1ELKPi4ufCuiyI6RwBofkflIUtSemqyAE53ICtliA
vw642ZMwZS/LXOxXNcEeGsQ3NkRdY2KivhAjdBE51acLGjI+OpXd/rnvljekVowz7W9pei93D7fe
+E/ZMJAQPimp8OuxAxAdIEzVCCpsMI5wRGwaBQTsRWPj8eNY/cebeux4gM/qFhMDU5xu3pvaoKXk
FPj0byNFxFxyysgnGPcJHRZvHGFoCtjIJHnOgoQ4FzQ7fIf+4AwYnR/hk1zKAnrDZlqDQKmZRE1f
nFSBNCUcqDz0Qr7T547QbeO9OuwsaXVdjKb1oguIdnPbNcpvbAQS3EY05rdozqaI2anBJWgtqBf3
tbntKK7Iw4gGFAJgQwyYFWmRFJX6ba4lcLQRU5aglamcgHup/SNyjfHDgEzw+oW3m7x9gs4CIPGE
J5G/301+fyOrNxM6ty/wvwDWmglx6c6O4SCc2/xdB67TTF4JwU39pXT+EgswpvA3euh+GRvLcF6L
QiT4mAL23/nKDkSSRC6rf9pi7tS3CV966KJcTMq7BRkiHvS8paFBN4DDQXT8R9iZNKmupGn6r6Tl
umWteWjrqgUaEBLzDBssgEATAgRCQvz6fvz0Jivr2i27OZ6IEwFCcv/8HbETUVohrFrCstXwuD6H
2VzxJlZcD1rE2dPux5p8qWsp/ebUztS5PraQ6JCIZbmdQUxueFjhGAMHcg7UV1sDkTrzDGiTjiij
CHSaNYFukGuxRAylIXSI9PYluhdIS+P6D0XYZ3FUAeaUbYf7Yy7/KMtmgGg2RicRgW4USI6Z4LiN
QPXo41rbsDk/tuyXmAA+ffgPaBlSF8Vhucci737P3Kb3jUn/wWMDWuHIcX0PSCNN2W1RLEEb2Yg1
8RSCSw7scRUqA9oT+h2Nwk3w59adcHnwpY8/0+9EtIrno++UIPEInDofPIN0hOu0VNyWbYETMjv4
0faBV0Dp74Qz65xajo9faJkBVJU0vAj2SkTCXEd0xQKOaYEd0e+D6w4U9jsxV89tC0s3spYQgZuM
sxf/8qwpzyuXcNZF9AWNmYFID/mKRc1A8YKpzgXpPKEwOKukTaOTLHz8cfWvRJA7uivVV6oeZtmP
Z4s7dgYCPXmMDkcS6wj4lHg9ky8GiyOnVBG2umOTlpaszExVD0rhUaW4af8zhTjGayAfF3e2G1Fc
DEPOw8btw683aNpZsEOwaBAJKcfSlAuDx9LkdRieQhwBLlHjx0pDUvAa0iB1dB7gG4ADKlWWAgA4
X7Wg5fhk9nPHl6sIAMDUV1r2+2RnE/E4h7EG2ZcBSBxfIaAPYYzznGOpQtqwZynbQuXo6JCEyrxU
TMjUFJwOZiupHT1meJ3woqnHhN0HNAT7IXO1gqYpnSV4AVf4QNqYn43VExqWM5wJ9oc+gbxwLAlE
B8Oenrm1ZEE5kuUE84SidpGydryASoXBiTxQ+XiNgB4+zFeEiqRD/eGB3XBRDgy71CfY08ae3uVh
ZvXvZHtKLt9so9iBRSKiyBo3tFkm3hXH1DW+AdZqAV+SEU5JpMl+CO/aS8hXrLGacljrFacDjNEE
IOSDxmVkG2E7KThH04dZr2CzWgOxoqvdPP6TQwBYLGpzXKqm11C1A5iCGAZbmzX+QNiqrpEOrlcm
jQ9QM8Y81PfSTLbndunmZVjxfOJzgsjimM7Z4EI5w832DtfgcJJmb/A4eOqhiacNnxfZLYMSMCPh
8aEdYnCHpN+3jOEn/dhtgCJNYZ52PFQmQTlu1X55825036DcZdxbl5gfOVxzdiYjcG2yX0DlOz3l
BO5vJIDV0umGe+XEEgjQLyW+tWijZEOEaHmhuKp5u0S/JUSJ4HBxk3HOqNcRhYfXpydf4BCSuRpB
GsDTx8wT9VD132Np67yxrpY/2bz94W+AMH+74PGCjXQPeLdFtCqMATWBSFVv5ycVbL23hHDXY7EC
f5YhCWi5IQiMM3jYEAWN5rdd2YlrIyCcp9uc0+GO/ioNAewQ8Hkuba7ekmSLszlNotuCkJTf5w6n
DCfCt4dXJ7+CcrkZwXqX6w9RMO0hMkmcY/Afan8CkMqn97iwfb5xZP0kfRW5AXBSs2xs0qzjAsxt
Ve3fK4UHEekIeRZkDGMU1HuvvbJ87qjfgPIy3dtEUlzd8NSVvgZQFsVn9eIetVwJ9iACZQfv8Wdo
slMMuvX9p/gBcPa/w2ZoMkJyE2S9J74bXKhI3bioI3YF4of8zxncvl1/3n0T3WyfTyJdGluILqJN
srAaSyScYjquCC19Dptttdb7anTop6Uofy9+rlMFu2aET98zThl5gVzmZGz2WTPZ+CXir6ShPC8v
AM1htr772pTjN9k7wy6CtcIlf4/vvjB39RkDlYG2Uwhs6LfUx+2c8NCwib/ihIMcz4cKg1rghMb4
GrXEXdxgorhFESb/clBCToSWfGdCjWYkK3ncy6wrfINmE8bqGcX00AQtqW23EQuQaoqnWpc9oqQo
aHugG8z8+/n7wZpcBM4UbUzc7M3gu+ZwKBBesVboHBdHnEKm1qCbqyN4Zt9a0oOBqldaUH62n59a
cSaZs+xMoLSgDug7U/faMkFOAf1EteDcnGkTa0hVSEJfwpeAWWr4wpyrofhqu35LMWZpxrQ3lmlM
ENKORzD/hCVoDUU6I4U3qE1VatQ5dN0YpUN19opU+KaUiQMHM83exvJ+TB4RbvkDTq4mqAsEO0Iq
oUDvQDVbNCMd4fxFlxyDOWiLvVfY40Gu1tmmjZjJz7xga8ko7jkhBFHnwn920eHX4sA3NCY61N9h
9Tkdfp7ePg2OckSYY4oscFgSqoA0H0P40QZkIS8Wg+Vzk356dhPktyOVsPZrgdaDzRVKiuUFWK/r
XVj/J3gmONjIR5nkCPYtEtQQnDK1s94L4m6RIMJ5sPpfLrd+i8MctTG/7Qql16GBFCqM2TbThUMm
skMUfuiwP6MVFjXPADWk/mZfMrsav4f4GenDPCZUDnQYu4OLo4DM6/4tQqDKf5Nr7gPXr/SNfhQv
TD0+cEXzD4EI7OKznO8jtTvKo4JjXo1jqpwUpCkTveY/+uDj5K+D3KYRfy18joSZUfg8xBflGB/M
L+wmKr8UIybSV7IdLGRtiE2ISCfJkn8/vbXtIqRm7obBYWvzzwC6xHh7PLSPbR3AhsJs9Tm0/Zh9
yEz2+C6yGE/ypYMiEF5uqnD+IfJ4vF/2pgzwG8XdYRs/k7JH2NsOVeMXXQra8XlfxAv1+qc+Z/R5
NjwdAnWZXjZTkdlje79z7sLeYBKMRnZ/uzU4qiExWWxpduptv4F1Ut3JgGBKMER3udwTCeEWcMQe
0H6PFjGmpYDGY/6penvF2+9JbB7wpzZBNuwpcEf+/bJmy373YiGV54l/eoKDNPffiSDPabpCJeSE
s3ARJW7EDDVjwRDKnCpO0YfAFsTWUqHDavoRggmH4x8nrOoIn/Y6MttyWuszOUhCSensWkYJDN79
GwvVkUACRjdcQ49HkO4h1J7MMIBl4nPOI3WTSV5N8aXL8oEvUpSlkyguVhX9WC1ue/VYY9lOIyYH
vnydfX5BLyYLRjbSAMno+WXxgbyR2kGDekOwU9wt3O0wpsDfsbpBwAEZtCIehzPv3dWIWzHHUGPY
Y/klrY2MUY0Vijg8Mi2gfJgx4dQDhC+5r2/4WSSPU5PhknLf5w8hmvjzsCS/lKSFmX5sVjBNvGh7
A/XEMIsHwIbCQNCI0greqO/s/V01ufYvcu9yPouLDdnsv/mn7J3PLS+Y89L+4V55QCTbp4fTrybc
71Dmvw4mSSo6e2ZshnfOjNGOI6Xvh15c9uKY25obHMP0h2PvnWAIrNycddEzj3iNMXIpXukn+fMF
y0SMD2JmgA3v8efiUNof0G5Gghc3j7Acrsm6vZVzMM8eB4OFHiKUnL1UntqO99JOi6ffAlMRfP4Y
3FCxOr4N43WlZzs8cNQtcFNtM9Fr9UaHh5pNgWEaGwNgLydkoj/8gq0oO3mOEHFQHgWaR7mqX3oE
sTxGQvPn5hMR46G7cxJvZhlVU6g7htKKTD6hVe4MwLgvngdkyANn/f2RYEhIHGn6CslY1EnDbrWT
jAzId3hIIJmSKQkKxdYkEguX+BZN1960owJFBFeU6Va8ep9maLYcSDj4MYmgU8ZTvPA3r3QiOAzw
KsiTJZNh9vavhNE2lO/6xc6uw+f8u6eMGoNzcQtggcxDT9H6kjK4s8xjFEEMAWuaeTZ4N2g97DU8
vOyDLjNEGh8PsllLAv7wjZH2DZvk551r/d6JfyCejt2zEAcCCmy4H8EQH3sOKcXELmdv3JcVlr+X
3UvkYZoOHBpqcHXoIZvojXAYQh/fXqetmmLNtnQ1xtl9QNr8DUSdBAx2ppYAJBZ1igkdKWwdoCEG
2QMB5M0u1XFbNei18P9rPxLoXhLl8jYjGBQIFsz4YEZ5drauxxcJboV/KLeAJjRwcVy4PB80nsFm
ZTsdpSO1H9T3NuMWi4TDmJUS3YD7rZjwsMKAfsWje6W06o/f9UG5Mjz9gKeK6gEe1Ax2hYQl5MHE
NxTiIQBw5KviAeUFoxFOxGPJLf3605NRot4kPpB1o4DJjGHeZZUYDo10YhyPSc/WiaEIHOpOZdeB
bVunOMOt+INr+ilE0SxuF5X5irgSKh+vgfoKm1dwk9GaeV0xLCFa7nFdUb7tlyVxTKJvw/RVDp/S
8LMTDzM6BVS/QETvDWdvtNEuUpoGmZigc0JC1/EUI5F7sBORi8PBivh858ZSKCEX6T/twKyJuAFj
fcaCTWuOhtUDwseHACVDumZDSIk5TSnpwz1BEF96lH5lWn9YZ2pIAAZMwMjn4MsDp+XYWePsMDIX
UBY2hw2EWgSHlNtut8Te6H4gkJ4h8Vsz7Dp+d9IXyaAFP1wrc2vebJJ9uyLNjfQG91eJrWMWFSNq
B3U+29/r4oEp0iOEDAycn8HJOMFHbJImL/VotmRe4n2BAou+bhnuMCR7WHhnMa2tkqiAz3j9VHO6
WjMGwnG6bVd5UIeQaK5FvgUnhAemKOHv1IefsAOmsafvEfAMCC9foonSlTFKwVmRbmBERoqmP9nd
ekRLnqqBtqZjmT0OnBRCFz3DHM8U0kGUqHy7CLd6xbgILJQNgoS75P2ziOy9Oa6AjDX/g0Ws5iRc
k0x0n+ZhPb+h+DfnY9qWsB8TTDfFtx91y/fE3uSRNK1XB+SGlECw/B1idjAi6Mm04EgNkw+NxZly
VvdfuGmRku+q4I1vGI6SVesW8fAfdPc9UdnLPkJbiHZYMNsC2Oa+Cla3tahSp+PqDOyAQW5t9F/Y
89gO58UC0zgOCyQdGAp0JjE6TEHkERoz+JQBrW4DMSAdGOQ1X+HEb7vgBGcSP2fSCJsue4OKneke
PnFRyyc8y16BmB0XFS1mAMLMDxOtw3Io9cEACfMsegsRHGcyQQKk9/9g5Q0qVy/Mf4gcwMFhT4rl
F54nh7JJSczj9ZBNAV/YF/YcLEVjbMp8AAnK5dcSGr5PqATaU6gzj8pCvvPAgLl6wkNcGNZ4P2gr
QsZx3hPSIQB/AVqinSx9tHhvvgciwKdTagYY37e3zqUdinO3TEws8q6HUCgFqHvHbEr2LB0ISBOX
CccFw09RS/rEtAULSFDIRLTJok5bRN9ErIaab8dp3MLS4iVAix3YwLiwLNg+6Izz1HXZm7Ghwsjk
kZBzf8DB276DsL0vaB4WOYrZOEz4cFYEaSAymAkIOtmIphjAv0sNVYk0zLURhuUIm2mInVDRgjAK
idiwOAq8kJaHYT1ogB1BVXqkLKV7a0AzmooBFJarCBOkHAy1z6F5yWCJGfjwG4HipBHIwuIN2Fsj
Pu04TLLvhR+WTgIMwaiOnMNG6albI14mDJPZKpb7JFiGLWRG8QP+OdM5XQpzlUPkXkwlkxYCR1D0
zMu9Dq9vF/Sx4uTNh00QGsudE2vnm+49MPaibCAYxPI1kg4ARqmHMyP9Pb21oQy+TpMV+xXJ5i0M
F9jTyxgo3YyyCQpIPqQkYAQmaRH3ymdkcKQ0sLGw1DOC2OG4303eXjntyO16Td/Lcpn/OLNsqq1N
pklhmOi8xxr9NuutYLOb2aMvnH6vqAVq6zFN3QNSJ6GYjT/BUEnTq0niRlM6tbmBn+s8BCkS+zRR
bcJnma0BaRmAREkRT+hthleEUmsRnR0ihFsx5p8cRANCxWyLQIAQoQV8PPHX3Jgd6dPMdT4Au3Gi
QHwJpwipKfcPo4sIf1C3lJMu0ZqIAe+656nlcHFzKeBA8R5joFoUE2tnA/Hlv1IA1SOqnRIvYl0R
EoQWeQgjLDAbHx2wMvlawYUndEb4DZ4kCu9mZAFG31UXWmTcoY1BkV6St+ws82HWemtiLfb2hHhn
Hm+eFeAOFC+Q7IzC4hh89+sTX1jD/JO2lQU8raiZ6dKZdB6JfEHJpN6j8ZwWg+fwdVH3D3AQkCWb
B3upI4rlrYaAYNjw5eOnz/1I9JUQ9IBqQ7lT7WvEhI+ySDAHUjLg9IDWP29X2xo4my7I9vMhJDDC
lzPcH4sGKh0wbBkOGyuPNSlBOqShRt86jBuV9rTLC8KKk/qY/ZdEKZdkxt70yd/tNsbuvhGS2PIP
qgWKPy5iEhF7+jxfpb65ASM+jDGpZAxZOECyn3RZjm/TZRURx/Lz3eZEQ1lEJPWBSrmcxBQREElX
DUxt2qcfYV2uJaJeDitniLOhI271970BTMe5NDdwVU1sqNxTeTFnNVep4hFjziM7R3wuwl78c7cJ
CqHoRAYBRctHCeHyHXXRcwit5Z2hjIbXOZZesqgEB65OIcshZHPm/Rnd4h8RCLVr0S2zuIsgsGLR
aaHRLhW6h9s1+kbtHtgW+KoAxBPSH5A7UlnHdrioODBQSUiYzgflvpCTCMmLiC3DRoQXo1gwcCHo
mrTL+7JZp6GIBgD6bWMWk+ltjE2J/isEn7NmBYTLEN2ssEZuhbgGwVVorrKN2L5KCssRd7Dve9ou
9R8zgCvePaFXnBXT/jOo/HPGJ2tHsu11BF1LoBzWlPQhsCCAVOoHuqAbbhz/42J+RckvzMKvUJk6
g0WHUoeAMp5WY3rwrwhVDqyEX8T2SoCDZyhoOwC4INncRq+Qkigo277jv7dtgF8d3JPPD3fQWkV4
r5MYAleGqnpi7zXwnJU1lAmcJ00Iq8uFGlU6NPrGCUF6X52/4tuIPSC2aHGhtm4q6V5KwgHLzbkU
qu0zTw381gDkH5cxHV3gNiy4xoj/PIzBkIgH6xyvIoQpH1GTKVYc8FbCJL5CVoNHsOLOzcBXcq48
CA3W5hrTHsALySEtLkawNFg3HWyxrn07aiHJqvB+VLC/oB4X/hft1NCo64FvBvX5uWz7ZCb6LOoP
hPHZ2C55KGtvfdh/z9nmIfWQ+n52PHioUT9CbjZuHxTPu+8NZJH8hzEK4aQR1zAv01Nlz59kS+Ju
4td+uPoiNBJDcIiMccSMKy2hCArO0ysSO7uwXECNUzHQxni3r788Iywts8cqWTjD7+LFMMUoFeRj
cRdj6wpEkCfYQoHHgZgS0vGtSB1+R2oIdP7m04Rs+GCqI4sWJw0qmDcSDVhCr1xz1yLzQGwU6HEe
NyNAJ8wqFOZhxVqpIaqWtXEplw4hHogq1harzxVX2JeoXhG9W01R9/OVZ6TGhLv0ug0n4cF90opm
Xd4MGucrFvOuz1kTsNF3puXROCNdfmwhik7tTVCWGSQxu8P4tnzjAKThHNuGDfYkHBBQ3dedStTw
XgJD+mztEQfjWO0XnC1MgB0sWMXP/WKPpMVLhGAroPaymySBNkxPgE+semNWJxbuKzbwxbH7yTgx
YDWIxG/9YUN4EzymgDjyOkoPlF/umFQRmNPaSEICZCHa9vflDhXlvcZ4E1AGreopsddbZ5IPIFOH
z59k95zfuATy8T7JY22dnEHimwsquJqlFcCGuIQZR4wDYzPcrp9funN+pCeQ6DwJR5RoPDBRVIPn
9s29/B1pQs0gVWFTDQ5wOoSVHV+gS9nY4KWnQUej9D2oKoFP80ApDMS34VcJYPUTZwmvRPLb4k9s
iwgy+6CfeorB9rC6hzCD6gj/GqmIJ9F4trR6kwOmEBko9409jOiCDZwoVZYIudsBQma9PRtKrH2i
exaQnepoi5bYGOo3cRb/IuiFveFcSlLjrGbM4kZhb5vZgdPnuCXUod8VcSdYhI2BPEZlOMJKuL7q
jHVnCPyZcKq86A9iWwz4lBiovoCHykmw1IfxV/pT64NS4Wzy4hG7WqJeJ9JHSD9cDbuOhDoBsIoR
lsqCkeU1HeoBk5QoI6AlxQMO5i4kT3AJSboo1uYe1ofTJkvzhtt1eDhly2IglIaYQuIFIgP0stLw
O0nWyeUT4MrAoyHMBUgHONHSrtUJD1cCG/DPf/zv//y/p8//SX7v0/u1S+63f9ze5fSe3erXf/zT
kf/5j8f//+PB+T/+aRqmZlq6ohuGaSPZNnSHr59+5tkt4buV/1Vnt2f3uNX5ykEINrGp5kBZQUSU
RIUWTPIaHB+HFIKik0HFL7sBLlf8Acm8wtGPfvgaGmjqWG8WRI8pG3mk/tgnpnTk6whjD8NGHPj8
B9MfTdNAbPCSc4lUdKon5Kn0y436YVbFh0i5wPx1vmEtBqAYWMQzaCwvBlMUD8vyOsfgvGRF4tji
3n4fY0YeAUhyIIkKGDgGoXwPkcx6ph4PczYEY1CP7pu/v1qaZvzV5TIMy7Z1R9Uc+d8uV9FIrfz5
tvmK55Ucs3sCbCe6yF88UbhGWWLq+2R0tz0FmMhguXq31I61BPeXbpP2H5m3tdCfok2kLn5NRC0G
Wc+8RhSiW2SxvjxL9w1utXzz4fasaMlzqAQe57dJqw5yftyDKMaD44Ik5DAYaFZe0RVtGIYouP33
GEXOdf4+3sEicCI2KNdjHQKg2z4x0JIUQX+eETnwPlLw3fKKQao4QMZPKbC/o6s2VI2geQ1eBHSh
t7P9OxkAvln0kUY1Q2X5jZ3cTe5IqvoVIyVTKwb7jI/bN8j4PVyccmDa60RACmUbaq+FUvkFclKC
tlCbKB4woz67LhOGDeTFs2x4f4vga36o2lKmjX/DtaWe9g6q21BtYZDRS4pOPGtOY+KmlPr3YbM2
Y7o5nqHIVVJ6L3hWLHCpp/1wZJDPQJX6stL95MCRv0XYSVxBySbul1s6MwnuoRIA6HdWbCUU8Fh5
MrTdhxP9d4+oviBnpm3oDJDUla76QmHdpf4TWhWAkqqVx6obHLaku5GIxlPM8jhKVtRvTz+VS5gQ
ufKLDywSiZpg7pCNHIzX6sn+jAs+cjZNiwMsIFw2YfdRR0Q2VSEQ5HXWzkDrS45xnsK8BngD5zDF
7HG9WAcmEv+KxQmZH5jg5b24YW5lgBrIsJuk+UDM06Zg9IokJqeYLCiR1OnaRWACv9l9QNPWe5DO
6kPG6mdjRkQiUjFB8yCKNFox8HzGusjLemdCVQWCBsX/DQ9X9zZvVvzAZAxhQUgmHJYLywYeP2GM
RzotuAuloH949nZE5yv3ZDcv85CVBH8WiHJUqcMcXnbL0V1GXM9ZdAve5+yEMKHtlRx5lGlKluUe
fyxJBK3Py22uOGaDN+HwwWfMWq6GT0c4jP5QPSe2nUft/f1Tbah/9VA7lqzKimXrmq381zXQqR95
rkpXjhuDeqg5/Td0QQizboCTxVag1HEmEGg66/40l5HsaI2tzfPYRB+y9ESlYVn42lyJrjOOZ+zM
3DFPZAbWb3Eus0AaPPaoKq77Dv/hKl3db2GOcYHd64lsizmlCv/+DanKX63qhqZoluMoLOyyWMb+
ZVV/mk+tMV9WxjvSn4iijIm2lKmhRDzP0k5CzMVArXh1sx+2+WrGggLcwDtEydCNEgK3YZ8ujwG9
fNhVvg/RZDpgWC0jstKiL6QyF2MLopGsRXl7TjrRpPGuLNgzYqeuNaWXfSLFyPHgUAvETDIY/O/y
OSk/WAieHGOmzrv/lKf3em6hWfU10IdDnDaBisd6Vz4IIsEj+MJJQBd9oIsjHHFT5gNJ5pOcZ4Si
kQ4ytDQX8vRqeTmNfJwpI+5Ym+fdNxeUf/Kx5AuNcDSf8bELdA9/80RPaIlTByw6b5J9EPhIF0Dm
esbAm2IpdkHbtsrPffHSwweQCZg8MZudh7HsSg0T1Q2/3Mt0Q8B2iTEBeZ69v45MNuqrZ9JAS8Qj
9ovBwaR0TQ8gYu9J3wBpGNunm883qJ45uaEDI6rcrYKC//PLNG/vsdyv0hnnDTxNtU6ez59iq+bX
WWfTivRv2OTHqF1y2p4xizQklocipjqTwK+0H3AWA/ajlwLYgZ4Os9Nh4Vz4heO/v7Fszf6LR8WU
ZdlxNEczNPPfbixHcZy7cq+K1VNzpW780H0o2QPZKEb8UNi2wgqyXJ+/5ZFtoZLxruh1OL8XoVpE
1hPBT2SP6GdWn3FFTR1jOomGr5D/oS2B3Zk/HQwHZH9NvrcAiZmG5wyYlEos8uL2GRKRJrzKsXIT
3t/uku+UdqoWzJPVnE7JJwmQl8PtjK/5QdQReZjX1BIjwQPu4RAjOnhjW+9cEw+sNG0pJEBIgnKx
w3L/9CpOYcoux6JEZYdDu+rwxeYguSndIvhb8f4pvnOICzAYui0yT6kmHeEsRLIh4nyAgh/8AwHB
8sjALxm2UgBH9sQ9vrSnKlmcL+/TBTklYCvZdFMSg8mMsAILTICtn7y4tJd/Fw4FV1e1J+mEzaMe
sOxVVc/b0UGfZnudWD0SwZ1Au4PAXfjFRFpitunSQcNfM4Jy3QxfSFg8ChWf0xcN6D/ml2p5rkKv
phnhT/xSuj2skzXGzgOWW0LCN90Ywrpb2RcWio4zhyDNUf9qpO/0yl84DH1wH6utJ200i7Dn8lSH
ac0eAf3FJsntep07nU87N0IN5grOL4xuYHaTByk9U+34HWerrArIEayJcUIDz++omWN69rkC5vE1
VOadXy2/HI3IGwGVhwh9DT6z5xeJcfxqZ7U+ylGOo6Ii2KoaqHVfx7yyvtpsr4j2eeAadvlLieaG
OGqukhQ5HIFK0gFpXkNINy25pB9Au2sqCixA/8mGzEQzlMqIP65e/nOs4BtAOvXtse073cCiUAiQ
kNv4GjTfkNCiz6paqsSjw3CBOhK+UfZz8nGewVt1lWrajDhP5WuZYiNoVhQXRPpRYeOQtP3gqexQ
ggQ0YiajThq0lAQdYnV3A46tPVJkLhWRr5fqJFkk1vC54CInXQZE/h6lYO/3OdEzKdGq5AKTq/UN
ICwqMv7qoCsmn/UBMskaYHhqWZYZFMiU033li1f050lqU8aFoyoy7VkEk749Rta7vP3cB3cwFtbj
K9lpX6aQrG9riypZXLOAuEfjulVuUeWwtM3SuwdBmG7Y1vjYLDvIQOLRMdu4UJPHzMgGJaRBFr9e
0RPhETFVJqCwq5CkBbpdLZN89aQx/RMd3qNEiWEqUckr8AcS52sj5kZsEC6CQ3k3Law1//FaHJDH
CO7Mhe98pZ5cj96cuMC7X67x9WSCn4EoyafD0ZFNa4gL7Ww5ZGUiVJxi8OEtPy9pGcF8v+CiDCao
3o2YYNQLzqxTyDn8PrwbT8mdnCsT0HhQ/5Tk1FJISGMvAlJMeGhdV3TKMuR+tPCW7Z50IxUza/vY
fpaF4T3knoPY7YziKb8U03zfwDWsyZ3WQ5uxsvMNTna79qyN6zks8MMafrD0p6T2vCKx1w65Ua9V
AKOZGoAgdhrQNWH85ji/8DlgWkGuHNS8FfrgYoalZg89bYHWLLVVdoE1+bZCZ8Mel2xTuPCOsAn2
KmX1KT1jzDV+mnFKGphDhKVluc38AT4Obqz2PzBjP+mGdJp30Kw54V+wa6JJrInOVdn2xo+LspLv
PvpaxFDgSJ+g4mnAKVrjWvrMNWZvc3Zb8axwuIessSnxBGeBZQyeTxHbegPWAVjnIYDQlwLTQlP3
Ub0WKyQ8JB0OA23zmBaWd217t19lagGz2r4JGbi5H6FmIHsb8qQgmGNYCA0QuR5i3rhN7rjVmAHw
ix7cEgIk869KLAzCZwZoznwpYTbqsHFgmnvK4RdgtSDSrRno3cjBu6YEi0eyQETwXDX5lJUA5EAI
afU+4hgZP+Q1rjHnwZeRq2F5jM+Vw1umOo5AIu6tPhZopfVkrvUvu+17+6YygRjjWbW8ETZAflCD
mNd9A1KaLjRl179xkDoqVG81UyDyF1cnXiuAtej2mJunDQwW5DD8pzyui7CTsQ4RSlsZPjHBOytH
WZIiYYFg0X11iLoYIpi/wy/7ViD47yMFynfOPtH7xVg8PGwTltjRe+SMX3VEpjr3T0k8xEBactpJ
HLwxfklMV9V/s6fNP81PNb1vdAo5K++FXb7ysnqomOQt8AJRsuaGsJDjErWJhCGlj+dor+0+wK55
VCc/zjEHNVzr3AckXJPlqHAkhgWEWH8sqL79vVkCjMa7h97k+/Yd61gjz+J/S4Hx5PJSTz688c1w
JE7fQlhDc3jnO+lPQtYgjygGc5dDq56PkGV+dJEC0lB2igQVJsda6xR8gy4ByGhCxXQjuMDamApn
y9+K2G22frwnn4T78dUrSOXA+jGVptxzQEZ0MFNz8PEUcGuqe8+55hcAMixM6v3cOYsE0LxZ4pnX
x/XWWBCwZd8GH9wrzkU+CN11qboib6wYSpxliCdvZryfG/Piud4iHWAHfR9inMt/P4AxYv3VAKZZ
tmMosgFyI77+L5P94dVKD6tT85Wuo1BBhk3JtVun/bodN9+hhH2M5RWPRBfVzkxmjaHclG1W8V/7
JvNbG/thE2uyr22+w/rdz09s14h1PxBcKzOLMTDrSAVJX4bHRJUct8gEv707HDgZUzEVmGwsGMO6
XcPJEAn5RqVZfaxtuyJiUTqgWUJDQZaFyw9whjbF5ehoZ08O9lGpzrjikEnXXcPhFK88rQ5Qtos2
dW88/Bn7qI8FkpOvowcGgW7T7kzZNOVb5aywvZJvGGYrzCAfkjwJOO7Z9FOlqFd79t3tfvIlNpNm
UP6+xAwddGzkCYuFWw86iwviSupa/oGc+cxoZgQFqHhK5qwU7DRgOLd+MWt3r9WNdDiedcaQWCA1
qLq5DwW4g1aiAm4fMyF+ycAbtL92R7tj/z1j2/4AVTFZ7A1iLOI0eFxs/VKxMKV9xwYFe3a+SQEi
Mk1yoEM6/7aNQVxkm6M+IqqS6EFEg4S7H1xqZBPEFDCISGRVVmXvdTLJZxlaSLfZmdYHqPZpCkjn
ZSRUSj3zZMKGcvQ4qgQFgHNKkYKMPB98L98r5naUIdoILU1yRl7/GcFoLpyOnLZedqIJCIXJonz3
5bpfE2uje92M89phr3J8GnPQQKyMJYzJPlUC7vvqGyqQsZVrHxPCJcnS5Q4kZemG+GmQp546u/2i
qGJTqy9suTLyD5JDAF1jppr7roNWiS0jbi4JRiL6roT8iN+w/K5Iwcuuo0oPvtNMxf/O3IlkvMMt
+kuQxGfxntw3GcdqhGZWwHtoNy8g2Wf0pJN1L13QNSIMM8hWcdyiiaB6EpJ1lJ1VUzvNkN1/oF3h
Tu7izw8Krev6Fl1z/8UPXJYPAZ09IAyPt5E6tJhTUZ/TRwVNtBMpIxPkYM6ZXAmBK0mI2UaJ5XVz
dJTaWQdrNM7XLVlMBAFSrgf8OLziN3i7X9PldZJPcbj7f78IqAJk/HfM1tR1y7RkQ9OVf8crynvx
tY3una9e0eO2A1SrE/9dueovo8shjx/I9pulZtF4ERS/pMAefN0Km3W5kHY3OmvaHudaeUnngkND
LmBcnf8PiIryV8dERzNtVbdVxzBUgU/8yyp1u9Xpp8gP6QqMQEcJSUDX6AuCPck3aQUoSVK4hdUQ
H1iGutIij4uHR/kfrpNu/cV1+tdX8W+4jn5IlVJvHF6F3U8JY+H0bLvmPj0/ibe73Lq4mZjEUzC7
vPsSR61ycViXK91NUEeg2CV5xq8vOik795F09Zhtms/k/vIpeMZIcsBmcWFQs1gs1gjdUrRdnMdk
hJTfYoyoHc4kawL91fv7T19R/tvbsixbsRTdZguQdd0WF/9fLm5eGXlZasV7WZ8aHq9ePgXKDdlx
iL9D8DB08I2tkxlr9j2q9mjAYnL9yUJFLkhLLFFsxN/6zSAthsgDdt9Ym9cbjjixCTMFihi+ZOj/
guzzsAyzz6D6bcWRBL0nhV/zBmmbBvE/w5iPgHqGJOM94MB2J5QdJSiaNn3LSagM2g2+zfArEQvr
sgHfz8yIhIR0qvdG9Q1IImKRvEc7MBgcOTXSl05QX7U2gu8SS0aRkL0I25w57jeojk80WQ0rxub1
gimi92/WhQ/oPjv4jmCzhZZDhFgO//5a23+BDNqy5jiyzoU2QdT+66VO7ELJP0lxXX11/215H2ki
JoRryG3z+AaMKSYaCQApQU5aGBfQfxABELLJMKklT6+baPNvspNJD2jFkackHjrOJxlqmZLQg2H1
a/nd6UAK4RCFVOoXhBuzVHPK6oBGAhacz5XuDYZNk/xT7q2Vzsx795nX0fzed7C+dTJIiX1hz+lb
g5plOvrurqs8xASYe5gS7thGyinIZO999bTEx8pApiGEyfzvr5XyV9iQLeum9f8IO6/dxrXoDD8R
AfZya5GiqC7Lsi3fEK7sRezk0+fjJEDmeAbji1wEyRnbErn3Wn81NAtuRP4OOt6qzGomKySMkZ8K
jUMimRyu4EXVdGY8ZAPjUrrUqCGiBHFdHWTORlc4T9fpmd8TeYpvbnVgZDyTT+K61u/6zxuTRUOe
6WPM1Ym3T9vzjEnmYpjZS+HCK3qbli2Sj8FGPFq9DuIhovv9NcYJXJ9QEBXcieHdUWzsjlPxVLbO
hEARjCDZWOpcaNwjKY8darQGNgiyoySHdDsLlIdgrfuaWA6kqiHxOWyVt+lMxEpJSi/HmbDuoX25
RT/EaU/wNdBDkzsaMYm7JF+ln2mwaM8EFGPmQ0cXLSd26sFtmBQRa4LG5wtdvJSCm6uO1TrDu3xP
YivPUXy8gXUw0nnSrOtL49nzcHuCD2PojA4DQPMnpE17RlAfXwxtMYr4Pv/9Vaq6+ufJCR1oKJZk
MoKq6vx//+2ICaZhzDVVTy4iB+a8bbKgfwgob5cCXCWxpOiB5DWW5dPtcQyWMWErJmpT6zCC7Z2m
o/xkriRymaRFQnSCsdQdXALYEDF3AKohY5Te/YtOazSc7LXashaEH8xwzIb5tAxZ+B4LwnDRxfib
FuFh8gwz+lphfqJta6ve+8wcfJ7IpRn+z9EZJxmuiDjYQM7jXesFJ1mRJRjWq1vs6buebRxsYkne
UYxKHBw8s21IMMbz7I0VIqBXgsgNBC9PeClNXjPUYDAfXEpYx4GGSZQsrCWBuMWiOIP6RhBUd2jz
xL18omVeJ1Z2OututiGcd5sfWmS4n1i888PtVUMcg4kaKz68zgN7L07CCVn5K3uQusOy1BIAFi3y
BwkXNC2Ni5CaAJAa8gS4OhPc3rP/GeUBTzYp/JENWqc+Ij0ETNwqz3LuYM6XZ1WCSD3Bg3qxGvDM
uwy/MrZSuPJiBScGJB+gPuETPLBs6ye+0fh5egPoicFYNsAzae5ZzHsk42w6wro/QCSfs2EuqQCA
5SoBJlzrs+b8TqQRJJmTzjjrg6PknNqnV4vaCdQgi2InGXf3mXqnkqCGxADL8pXVK3ABmvAYAuU/
hEzbr6Aq5FGtb3ZhLQTtoJl3JZlaIoaDxe2T311hnN40D/Vrh7eM0WAvrYZwOT21JwtJO1cF4Ipj
qraJrsYGQE11N+Umu8V2fGYdaKiGpNGDR4kXGPkyECNU7XqokRe6CLkBFWAlIflhMPe395xIGDgz
xA87FdEq1dso6WntKh2t3ZfIS0GZFt05P/afIFXo47cDBox8FZVLpTqDYhYnC6tZ4I2cGt4MB9CN
GaTHsNlAkNb9yiL/vOJ0IPhp7p+mUdauVo3k5sCmg912LuVdWr0ceXRRI0PBUqIU2qZoi9lyIib+
w3gtX6aX5hPQvDrxL90gZhBanTiMkg/rc3L65zKdlynAHemrPQaWx6lVE0AuuzHSJOXefCvoECcg
NF0gnkhXnU5CaXyfaPcSsFEVP5lAHQmyPuylKFXnWdKteRFJM6di4TPZhVC9GLUBdykjqmwkXYMT
m1QcLYhDi1Adc4lX/c7qdknJarKoydWmVQyx8BLAgWYXnNblJw4CNvTuM7rKpQfRIQ0r61GA+1/1
vl1dCgXK6D0dVrCN/P+3/bIdPgNjXb/J6q7mpNuqlNNES2AcsBv0cuk6RrODoPeHI1D6681vSaoK
xyFzl30jOm6KFU/tWKUXhBtk9+ARS3byEY8sUuOKkIV/n7h/G+lN8bcfp//3wG3britygR+HAAVQ
CMTYI0lhUdzLoH4rg32cy9Kbg3/m/QWH31K5USqHfRPtoWftBtTpwGI//FrK3+4ByTAUVbYsU+Jz
+O+vNYTxoJvsG5dhCWHYeO2jT1PGg4/M7/V2AkEdSD4o5ypcc2FMDMI4QQLrf4U5++McsuW8gr+4
nOGIEuMf0BD9j0lYMUTJUmXN0lVRYdn47683TZMSSWIYXZjB+mTVfgFS+J+Zcqg1WIQ5MPdBTpyO
lIurQggZsDFnorZXNrXooLgQdzWeRRMmgiwaEOuE+2GfXPF3Rdcc5OiOY6oFTKXmQVn16l4FZwLb
U+8YPkra4V/07fgsIQkLbeMrO0wxqs3Z5zIRysfXxe6PhMHGga4/AaJx/Ru0C4Bz49v4YVBVzT9x
IUPUddUyTZ5VS5e/TapxI/dVbDTBBd23RqzVjumP1a5CyI4PitzLiqZoCobqK/XXBvFdwlIigOP2
oDKhI8+FrMdUYbp9QN7B8vbKnEvEOKJF39Gyg7XqpPOoQ9u4jCPdc4Fh5h3EWyBSXL4M7cGgKNBa
IuKbWTzFVkw3RljvI4R14LQyHHTPyhGAMHnrYZSSpxochAGa3CL6BlyZtELChQ/ptBRUxxccEzgE
nSAKxac+s9vXG6HQ5PIVG2RaFq6y0q4JLVG2kPSlZJu3De5dCQzDdLPmHrnClB8mEEbARIBtaa2P
uzjaWB8T4e4B0O4lDB00ej4mktnvraM5Hx2MlsoH/xU4BrGQ5qFNViZLNWoRhCU7xIDtCfP/0LmD
RY8AL2h9ik7wN4F6nvLVBBS6z2kyUL00O6nokXG0qAe23dS/ogxByvow0KOgwWgUBE5ALlNow33R
07cwloTIadAMKHSItdNc/EU9Yh8VoFnFiQrME5vLstk32no4GdlmPCJVEa07cAZIhtZN4I8Q3W6N
l85BLwXj3BN2gRdGI2fEMyRXn44NVV90XWB0Nz2aO2hkle/MswhtijuTjONdny/NHiB3WfKMLit1
5+PooAOq7pwQcx+h65/RCSRuzm7G9fDkPypkyxPMKnHtcPVzcQbUFgyoIQDPeMOIvJ02FZq3OThQ
RQy64mtBf57h7fU6LzgRr2Xj+F+GTFOE06H1wvKLUUZZQcyho+navXol3E3YFbUNVrciufref2Ld
I0PwkM2hk07ywYFDGB0FJvsbDooCMPDOeAT1QU6Iq6BnLWTayecuSsZ1tP1LgjSbFxRCqGT47Upm
MKKWCzyOBsQwUQH3EFzg8hn34g7BsKYthd0tdsTD9ILqeo657LfFtiVx5GAwBlk2c6H0LEFpAkwh
5aRdCF0YmhF0i8BIWrzJ2j0RJzkCbc3GDkelZGpL/NC5q2CWjKGyX3Cn3YJthsuRr5odhHGNZy/A
PRumtmU6Nfb8S9O9Vl9Z/6QGzu0dPrA2SKN3BFdFRaMBqC1D8r09BgHVOkh8r1gux2NZnmEkb+8m
KeXZnfrQGEsx2k6+M0Ir4H/g8Qhs5UWsnaaZ0avy0d8m+N1pUcMK14PqH6TRNoiEpZ0ccuUZGlBE
7cvH+kW98efIExcxx1EqTvLqHcco8peIxGJ3apYCNC2xlRR8biGHeQKVz/SV0h8OyMBVpsUAq0h6
+wvRe7uMl4yFxuYPp5RwHj1AQnezDfGI45hYGcJW7zXElStQuXKNTFZ5lwGjERG2jqE4Xb68BbuO
ohbWpZjAsUglaWRFDgDrVwp1HD//+962zD9vSHRDsqlLFqC8blrfzl051Coxn5TwohPDRI907HGa
huOZ7U1SHEYX3X+uYid45X6asDwZjkR0U7bSydMB1M1xbq5CYzV+tbILhmeM+4ZUj3JJIAaSlHcx
czvtPqegtHljWYiS9VCcOpn0MoKM6lf/BUVWC7Bp7ZPZRLYbJFvx51lq1v7hKIjdpt01o2ukj6K4
pWeAIAXK/Xp74iW0KkJVmV8XOgSXqi2TZpmzi+L2OAmYs0FXewi4dV1v2aS00MnAsm8MlDRDMUCi
4AfI8fciXkwOc6gUe2jXbCHio8FijXCwYt9TTgq8i2FP5In4dxr+EI5eilzISEsvloVoX1IIazob
FN8Qev9+22tPFnR9tKwpsgY/XoKnRPF+8mk9ZZd2IR16BPvbAX9SuA4GL2P2OYgoqfR1RYUlsVHa
KmXDgkKu7/puFqq2pg2P0bJXdPA4Dl2HvheR10VBk2cW+3EvT0RULQa07B5MCBRKbW74A1XJC9CA
qA43WWN54bRM1U/CxQQm5GCXhQNmXdLooVnRG0iEdYQUIMg2e9NIKShMNv8ZBG/rdOZdcySCdqES
2AmmzI0cuP5jC/pJ0Gb31sF1slI8lKFth6Y3TgeTHBEi8us7NliFpkXejAsQScOKMO8iteShqIdx
Sl9gMi9DeeUfnPFs3SHPX+PjoeWr2EMPEQgDqBLMKVhcechLaxaRwM0jx0pncRarYPQoKex18F+/
0qsKfYkLKMPbjwvgLYDQ3Pe0EuAxo+3viycMpchtbxK2P+fSiF8RLVeBM6tbkq2cPgmY0eHvMH+e
fN9pPIieYasShn6fs4+fxNuir99atD29S6A/WTnDsMwsuwrJiXuMBGcS9+2XRCLmZao3cbrzW3Ro
LPPqAdlp1391op0Bz3M+Y/lVbIGUsueCc75zmvk/giexwPGLbZh7N1d453AweurRuHJZb50UW0Kz
HUpEfutiQOl4n2JQ0V5SAgS6dXQKI2TuSwFmpJ1xIk6n5lVx0V+0/UOjvkpI6imsETR0Sf0CVoiR
oE0hM2ytXLEsw3EHp75fSLSF4ThEbmtu4c/UNaokoK1XE4JgXDNIotpsr4q6E7CE7eszRznXOXwI
4d/oSxTdNiU7fGSRvV3yK1t3iZGuJs2HE3HfGQtuU+ItD+KDhS8JrSt3CgqmmdayeVi2FUXHTH7A
3JLNgc5skNOEQPxx7EGDtEdoDKpGAc7klhy8mthvJjf0EHMHfPcV9gSuE8qOz1PKHRHj76pKXZk1
O+LbWFi9zT/VXaSP7CyrJJKgF78QF3Hl37ktFToxzHsyHOZAd9IvbweFB4CE4828DkI20JNs3nF3
+Oi6RRt6/ByABmBBXTMp+4dmWhnSjr336Jsr3Pot6wQTdGjHQB2UCABhFtSNYIkSV1z2AlpwNsrp
ERYMMiEEbSHHhBVpb2CrnEA+ltUr2/0gudWTVS0KnbRecjM3cyQ6eMBnBUWfvYgP4oakAX1fuSLx
2ETfErX4EpETu1DR96w7C3U//FjV2QjyKEfYJY/kLbHnAvNPjv7ePgwvI+5vjuN4i3FqFQYuGrXY
rS64HYkbwSKPg1G2XKVaNtMiYs4AFn2wHoNj/WE+RehfSfpDp9jNMwxjQI3UejGgojMR/txxcBgk
t19ov3Sjq7+NCGwHfqlZkBcF80NGwRKmahly+lB4JspocgnPwhw3l52hVpBlKPVS2vn3wpomFryv
R623I879bVE5GAlDmxkiad0r8yM/z6+ctvLokGOL8QiNVhcUuZDYiZ5uS9JIBS9ZzzVB8snapicE
KqBxPETqkgFhnqFeUzRHDAh7lZTBe/2esEeft2nt33YGACdyUPCJ4gHqNAbnfjDJOX+e1hVfWGYb
F1AIAedxjaQDr8ESNPuhe6UvsQGpXTCszK8lRVesKzwmBDkMS85hjm35CB+7rS6JR0Y3n/5KvU8J
Ludwo345SJdmTDQn0S/6h7Wb49S/plfxTXxgMETxgCGQgeoNHY5Bc2to04UDhfNQ3lefJvAOpo/I
JiIFFI6uDH+NzuuG8PXRGkm/uutYfM+T4WYHrTwSJpGfSKgA9RYeErIInszRrlsHuEbfWFuRI4mj
AmcZc295p2RzGBu5bxMBC+uG2nc+X0z5r+pXm1HbJM5a9V75SPfixn9GAzSnEnC8goFtkj2SQ64o
O11LR24mxk3/paEtUQOOXoxk3wFgXlukROm6IP7Fbh7Rlr4a6+bRj7BcYeLwnUEgFsPWr7dtcQ4x
c5o2uhJ1lTwk7/32RnSBB2Gu4BpdYUxTjxX8/F6naP4z5LG9M0y7+hKfocIIj0B4NdBTy93sJov3
yCk30QMh+dcOg/PLsK759a7+CkmXytfiCZ3tb801EGiGgtC9udE2eoC+PSXwariH+ycwOgIK2TQ7
0pkVMt5ldFd8VeJd9VnES9RSxkpy2obtE80e5eEbIz6H4cHHCciXydSbQdwDFZNcX72mX8Iryc+B
dKwrG2Wb0L76ZAlV8zjk5pk9VHOtIW8OqEHx2V61r/Ecil43eQbfZgu1mzx1GQoC/+hzr1SQ7OU7
zjRJOcnqY4Xosl9qyuZmuGKwDZ75IFNAcP/OgtKPNzeceb43pwb69sTNwHyXQ3M4nLEmyWX4jOI5
riYJXFwHquaUdCdLP7CH8p/MLPMqoL6lWuh4rV/k4m/Ifi/LalSpQnApILLWzBeAz8ZT2ZwlfpEN
lz3VwKg31w2WArhLgwgybhgu248cDcwM4ssUzOPbtD6ZIDXB7Uf7h5n6ryP1b7/iN1SnCFUxR70T
XGYcww1WEvVdpLOgb8Ws5zHZ7dBMvUp3sDjY0jh9g8WT+fGkrDHIrtSreOWGuSr3wqJ/xvF2aA4h
IR7SnhYVkrHRB3iYphfS8iN2I3vANqY41hpWY0PzFdVlyIIW8TH2TBdrBVbgavdBqyxcJ5b4OwCJ
drG5UbJinMl825LfTcfHmSfwePPmkud6o/3wccg/fRzfLEdy00lqU/vBJXtN23MxoEx+8NlGtUV7
LWF4URmPjjQ6PrPYRvc3cxwkTVuE3/dbTVxaHqokgbKOj39/TYr0J0Q6P0qGqIiWAlNkfMMs9ayd
lF4zgwtDxYN1yCiiIjN/ridErYVk+yAdSL9yQmKm72Wqyf0L70x4VJbNAzHdJOUL+/BNvaPcY53T
jRi84sIkyc16Ep1pVeyjPVTl9DE8k753H3E+tDgamUifRC/9QhwrephFiBgXz9bgoAgej3QVtAD+
jY10GKUx90Gxnmxmc9iRxhs2MIo8AxgwMQTqfL0c8UhQXR1RybJHhmPaNL04CUUG0RqNt0GjV/Yo
LjrPOhtb1W280BaPXNzRjtzumu2eMP+WYkhAqCeB50pxxjv/rDkgFsAVXMZEIszGdF381YqF4Oms
71N3dvRhb5kz2eSlv7FegB96DVEZSfLoug8sd3Mrq/xRPUUeOAj1E7YCQEMoCq0txTLE889tyymF
X5uBsLpYCPW8bNmdcudK5jdXKxGMfNZO+/bKFg/58DX7pvKVsGPUOuabYE1UEs6naVe/JUtguQtp
NgRaAbFXi7lSmJv+oB75JXCQ96cvUAWYNZIw2NqvAq3lSLERkIqcomg12Ro89svZiGAnZwANuLMe
CzZVuONMQUsf2hxQy7Q/6/h4eafF6FQEuM02YOYLsrWnAwreLVHGTK3uSICa9pzdfd2W9FjSeolA
m0IyZg/SB+3SDtjALDLUeJzAGSlJGo6CzYATEJTWPE8MjA4Zik+0A3JlTQglcSHzlw0yfdeh+8Nr
oP30Gswg9W8natKn4hTGanChT+sYwfXVzhsCqBUfz+JGrDdVxhLRCFzX/gs3v/RsIX/EvN8sY7qi
+aiovHlusFOcMXu6FO04w/Nks/DMe5Z1xuqxaeccUP2ETB4WwicIAP3Ol3XWOJDQgTr1zE0gfX3z
lwJc31u+eYocbcVy1yJC8qxnfdHuCte0aQ16RV/mICi3u5V4TT4V39Z5Ed4NIrKmJVg+6brn/lOx
qYx7JVCNqXHFSGvjTYQ1Syl35F+lsaG5++TN8xCXPfTcG9SjusFFpzzddBnWj8QGeRD1wLv0EUv3
0S486Ej6eX27jXbvr/Ce0fpOZ5K/5bAGBaCB1ZolsrwqPYgsGRnE1GhrhP1MbXOkgPw+jx4SEob9
ROmE/ly9kiXyMJ3o1LBZeHAy82IejHWx3I5H8l9t7avhQd1icD72Z7LujGOLRo069+DYe9LimKyh
HHEakLFxaQ88QAStkFBpI5XGTSwtJJelndphJBb7/L6kZuES/F9+EOb5hX75Mnkj0w0DKy8B843D
Uw871LnVo7zU3JjytAdtl3jmO/Pn5f4JhR1WecrNtatKbmO7eo42ylI4z0k56Jk3hV2xcflkDZkv
0StDEdWgcHcf6B2AthfgO2thRb7tiSNkmVNf16+nQ0TGSETQBdDNlgqRRYjLmqiY+19dvM/AP7Z1
0A609Za8c0j8VtA4z7dVuGs3Fywxs5zYWCNvYNcgW+IAQP5Mc1b4CYx/4MbbgiGdsB2v/v3W/PWl
UZAu4bfTZcuwvt0duWRodVYG4cWoZ90oWAv42LDs5K+UiXjG7qHZFUw8/XNOQMN7ka7HWbmBwQPn
HBlutZcFS/RK2SwL9R9VVtXG0btVgioUCwSSySTE/mDcwcAEDavltr2qIcIJso+SreU/YS0MRYT9
i47DBoQyGzazHm1fyE4uYBXw/v0X6zMQ+F/RniGqMioiKBpDMa35mv/tmGjyNipuWR9c6Nf1Kk/b
ihf9FUPdusbcWp+q63DWttVVWmV0QsheCWwOtMRe5bC23U8u8IBJG5CxNiO27HJhHIleMNDyEfx2
X+5kArvlDd1bFWZKKiaZRcQNnmmgB3JbOBrDE/3vV4HUyH//YZL+N+oJGZomS7/+Qv3bvKa3UwsU
lgeXOXuj3IYuDh8HpoSq5fLAcQ8tdyQnd2vhCqfmT3csmCl6o3pq73KPLBOXTYSQhhUxlDTu3F7K
IwoiGsyIr8lJeCeSHgK238MXPQIEVaQrTYTHk60c8J/Az3fn7k08zkLmj3JTIZNxQ7JQcBAeptN4
ZFSgAW6FZXOB08rlIfIqUsZEQqVex2VGOCghUOQG0TNxlFfSmuAS+x0bI7Mkd2Kw2EIfroZF52Dp
3GBMWmh4PfEcUaY7MsKviS2yMVJhfr1SkgHsQTzeBkR6nTyQAfjCXa7fFxto5IKaBjymiS14jNDz
P7NPqGOh/uJN35MnRA7JHPIUcd0ROmhL0GvLf39Xf9H18BXpFsZQTTVkQ/qGVgdDklhNXQQXglbJ
pzJJ0yddgtCL4K2Zk7JG59Dvm4OyQsZikwi3q96QKngjyXDUoznll++lTF0zkDLHP7dzDDHkLij/
mULpmfAnOJ/rol9yEHssQ45/rrfWmkyly7Vfkr0WLManlvn533+YJM18/B+v129/2XxL//Z6DXGR
FP5Ycgm5wT2BkDQcVUti6sm/N9kh0iXJjs/gg1TjqOeOfTNzJ+KfKVd1McZZi8YpHyvn/o1kD+Mu
dJ9fMgcmlK8WIczqM1o0m9vOPFYb8SxcGPa0U8MzMdpc27ue25GD3UQ21NG0nBASd1sxh7qQZCua
G+m7UQnW83dUEJ7NvXFEBmETGOIOc7vLUsT3Pb+iZBgug33pSXZ+Hp1H36FF9iV5SAmU4W2557F8
SGmK+vcHp/7tWII8RyZLnIEkid+eiKbVUzO4icGFzszDwCVCvjWXRk1LyCxAICIdYadJ6uiuVdHx
WC9cGHSd9fQgImBCuOu11/aZmCO3+QSr8khY4ho07kppQ/2itUL59cOvLIvfNiLIbR2TtmVpOs+B
qevzs/Dbd122gia2jZLsa+s4duzRevdSEgLWJGS3irgXEOzJn0ZLWHjZuwXkphZ8TgHW7P69gy6I
EgCbuALA7i8WGTJzqSbRXklMAG98KlJcHBlaoVtvvavTDmvCiDFBpf5jvpuIUxuyJwE51bgTC4R6
4tHKzEUvyFcp53IJDzmRAFW2jaC4REYeGZb9pUlefDBwaaTAK4D6qSavRiYmBfq+r6FLdXFd6KPb
ZRcC2FUf9LTNVhnDbxm8mZXiVM9J9pmFjI+MXA1S1Lr4rCIUX5yChXnuWoI1IpSTtzg/SzH6faLj
8dlr+T6HaapvEGJDQLuvksVgr7uk+uiJA2z7a9pCYqCTD1Yibh49Qr2rZU95shtH8aABZ3f4Z/0a
hRL5ZYK/baXiSzC1TW9l1yi4r2ZikHOzQd4qIwqwoBA6suLKGklG0Eh3ZYezpMY1KRcmsbxheZH7
mKpMUsB9kJAEUUZr5ftsrN9UfE0yqJ06RxILvJS5At8CiiedtDyHpVI019SsOymqXgUZOL/WpQcx
rbdiE3lphUHBWoRKef+U58ZjYE1uUzU3WwBQy/EfT/ESfcujAPI2KUQeafqnxDcU4CQsMsGrZCAc
hibiZXgwtGp7S1o7jgcn67vTiEukNjrPIHK8H0F8hfBUNUQgcSr0CRU6ui201rYdsGpMj01U7Dtd
dhLfXDcDVYH+p6jQuGoKtop0l69CxT1BvEkDuZ5lw0upcZ/1BEsmsVcUyTqXtjUS/QEN2ClGdjK8
j+omwmynBNUySZP1/BD/cA58Swz44536NpDpfN1SqEnJXq3xvpRJ8J7Xw3LQ/LPh+09q+xn3t6WF
lUjWQso9MzdNYGt9i/hels9I+FALZG2tTwnXzOjylYawwbfAuNOs1pZu/lZ4uRktWQHF45SDd/qD
uFYHrCRA5jf2lJDQGIW3tzRhwqLEf7bU9BwnkD2AYJqERCDO2p/QsL/+1RgUVO5DUTb0b7dGHWVT
LIYtev3sUNOFoYu7VuaZb3ZW/+lW4z2X6F0J6N9JDykeH4TY41mEQ6B7tq9Yroi2lp/+/VVofzne
VFk0ZZnTDXHTr0nyt+NNLYXSMqQo2cuI2vtLRXkgOfrBrfQm9a3HTKS+K++h8oVTiacYxyM4QDQe
dCDSGwo/dfKXmZYiIibRC5VcBudUiAQ6qMGuiHni9dqufeJrbvqxwVSu316mlrWz3AnoGCxEQ0Xk
GsW0yn1eWOFooMvoILzGdNjVOd2GxVM/xk4CySIhk25TZOskSigoYZhFlTheZ5jURYpJOCT//dHo
35wv81OqkmghKqBNFkqneRT97aPpDD8X9HyK94HJzKjX1on4iNT3BmEDTeyna64bIl+MJLW1ZrJl
eIQBcqd5UZEUgOP6YKyEWD0JfrqvTB9sSLQDeGFTSrjDFVKJpLM23I8DThW14A6HOshxDFaT6BW0
y475MjcBYm7UOqnTISUqoKTKW0H0Egf9ztCuVtscxvw5kPODyJ2iKcV9jR9PDbO9LL4OVYYYM3QZ
CjNy+Ov6TbG+bhwovQ7bq/pIQkIJExN63HjwTP7DMKau+NoWFVHLcIu38Ie95DsgPH+k3KEGKxg6
RyDhbxI/Nc+rxMSvszd7Wq6J0zZ42GIdNm5aW+P71PsrLOvRjXPcMhPHMMulb06Y2j+lNLF7ijOF
fUxaUOWzOLX66quY3kO9IGU08gzE25F8maIOq93wwxwgfddezL+6jkDdEuc5QDPVb3NAHet9m1dy
uJcMWFgsKkp3NgnkHstHkMu7Bri6by+qJnqm+jwpEnBGRg4OGJZoHQtDujeJYoevCgfyziaCZzuE
BYN5H0rJIpBVfGHoHFkNW0Raee4l2V6oTkGUuZqo2UNsLEN0uH1mUXGUPtVD5fWRalthdjRGCZOM
frh1pKko4fm+w+NbqxEHHkkUjXYduMlrZRvxv8oon1peyyiBrCivuOojfaUUa10kQxnyRFwY+jVW
qXXlsBwjxIeYcHneRpYY1LihSPQkfGFKSLWZbhIkBpSDCFtDXfa46NviUt2yvSS+qXK7sbLbW9Nl
x4RodTEGEPf9S6Ki19GwXaoXQV6VxWMSoB5jhEBlITfqZUwU7jr0ycl6zKo3sQ1XXGHPfOV2AUBl
Sk/WOCyG4mzqvATWw02/ysIq54L4IiZLanV7KEnAl6SFPt48VUFm3PPuCtntkKakKU5gdvLgAVgC
F9Ati2wkNmlVixjIJn2joU6yUsnF1BqjxU5dQYTwnzRy5FEj30gjmgwvNMKPsaiXN11yJx9BjVpw
2fO9GCUpHNNVUer7EumVZlpYjS91fNJ6xMRiw2UVwGobC6st7ieN/Gixvx/ro5wr9L0Zvdc3MJU5
IreJ9j/CmDpKcDtdOQ0C4HSFTdOiKI4gwrzeaiYN3kG7DMutNl7nsLrQWIgaSy2Z3A2kVRX/cH39
Wtd+W3r+9wWwDF0TRUm01F9L0W/HoRH4WVm3BnWrhP320OzwN9GE2N4jakE1vUyB4dXsVrj++xyW
/nJFoXj6/x/8bVpoQz+S2sYM9qPviCX7SuEmM0ON713HZYxfldlfRIug4ssmY6ub5IV5++kA+AY8
/PHnf0Neh7AXS6Hnz7/hB+dZIwdDojPztlZMPOLXojpRUZUqM5hYVz/gvt94tD9+9jfQw4xCYRoZ
1PfD7dQi3gCxn2w+comosPiHnyX9ZUz5z8c9X4u/fc9ClVvB/D8ITHd6cy+TxeK7/NSydAtkcll8
ifIfYJ35s/vHo/Vd+S22uizfcj5bhpAs2u0G325IPIl/uNHlH75D+dv+2bd9r0SdzpNEfJPAO48b
SmCp0QVyU2WygtZZ9QIhTElYJVM4xkFl+l6h0uk2uRZ5gP1DRdU3JszPjFKGgr3hh2d9ngH/9Ul8
mxGNoa1CqeNZJ/MsQTlZEABKlkPvGcpBzS9TcIrzcdlhsi8v//7R31HS7w/Zrw/vt++91+ObpZdC
sK9h9v0HQbw3Seq5LQ0gDN50xoUSOXUZEzshdtdMH+6rAYdF1aG4tThkE3EkzEW9I8XICIB7otHV
SF9itfGCbjeV8ikmN04vmqUpFGdDaw+kUKRTi318JzD+FPlLDdyYmSyNNQiXLvEtqKQEdMXCtB70
OV+gfiEHRQK8Ld1h9ETxGNwIw26ferZpVf5pWpmv9H99GfPB9NsnIgjCTWpS3oRgYJEEoGvdmkgs
+aoQIiRNKfY61rb25MOTBoMjvI0iHDFFBcjtqHQdkJeQH2/Vd3KOoUFFDEYBZe7pyenfX913POrX
VycrmqpqhjwHsX0bq/SJO5YxIdhrOjcGcoxO/DSocAFNkBKyCEq3848mngM/e1LIMRB1D/dMqsc/
HZJ/HlSGaIDwaJasYhf+7soMrFsZjGVV7tNmXY8IiMdFf/vk1DJ69HM44MpLKxORRcB1gNun7C89
gZIovcrqMuLJi8KfXqhvkBMfDb8RuL+hiaYigjv99zuUMyuIY+ZwQr1PmjJnQb6IFIQU0YuPsshi
ZRmBUNHRDz+co/Ot9N+H578/+PvD07Vlk5VJuTfbywSZknwp6LnLH460XxKKbz8G0/bslxENjDPK
t79PNdpUHa0439MOiCI2bnYNKZyUQKovETg0COmwQu9dtFimlp365PMs9O4k/hDt+j2rdP6cQfVk
skLAemXtl7n5t3elDhRf15Ix2zegTRIMnxyVns42Vwwv3SC6I051UXbz4rasCG/NpNkq8xlW1CuQ
vDe/XXFySuWHjC7zkkjElMLo5KXJ14UESCI8xLVrCji6GHvQQqYMo/L8302ft4H6a4OSiDRe/fBa
/XkTmrpompookyog6ca3mzCeAoXTTRGocF4XHZC1VN01vds3u6ohlCXDrAdn99PeKc3/7H+/UhTe
s8ybqXHOXPj2Y01pmBoxLIQdSTcSGPZA+3xU9fuoBEZW8SYT2hQHtsw+PIiXJAXquJ/Q5Ck85UX1
UJv9AzIpZNn//jjkP59ofiXd4IuW5qDHPwZAQNLa8COOQxMGi6XfJJBMa9YaGRYKvtuqATaWdoV+
1HF/58YVBgz0ghuUwBGrfxUT5FTFk4KjI1UgQnO3I5ZSvO061J9V8sP7993lxq+K5MjUWDb5fXXx
u1/LnwZTaNOh2Y2Nsaia51DapvUqSdEf094WmLZFmE1fEXWFThxfRk0Ci1GkyxJ6dyKNs8AiP1Lx
aJG+Mm6n8RiFnKjTnjT0KcpXKjl/2jggK6Wu1fyJY/hzU55/e0vW/4ew81huXNuy7b+8PiLgTZcE
aEBPURKlDkIWnvD262sgb+Nl8mSkbqPuqao8SRAE9l57rTnH1CRuOa/V3fIRWu3N7LKq3o0pky5E
l5IZ2D6eJN32WhGIwXccP8U8GZGAzmg4qMPgGIOto62O/c8kK+iKosNJ1zmgYk1K0TAj2cGPO4zN
wqdxmqfnpKOLVv/wmPxn09Q5HoiAOLBzM3H9DzAiE1OxC5H0R8ZnCr8yza9jcv73o/jfs8ivD9EV
wET8zrJ2dySo4nD0Pc+rd211Stp1LtviDRdTf5LBIYnRW4Mxriy3jRj/sJ/o/1kT+GRJ0SfTm26q
vKF/7idBEvaKqSf1LkWuCl+ivnnLlvywnmifTosXIYPUkvIkMhGLUS8gPm3Li4cIP8XhfYMAoEwC
W6IbvK8gp8cDLE4HeEvBUxuvggkMlJTT66SuZh4bc1bXhlMzYjQm7lfpnBvkMQNQ8dAyc6p1rNnY
ujSSElE7mMEpt5JloTVLYGGl91gXDA7wQXfHEc9a0J3GAIIYblxTYHxrdVuj3wmBeszS0inTt0J/
/ffv9Ktw/2Mpm+4Wbkn2J+4Vi+mfd0vI6y4SuoIOJ2tETUtVhWDVM5co+2ZlyU6qfIiojeTsVS8B
j/VXqfsS0fQYwTXzdqb40BfvheAqPNz/vjLj1wj8t0vjdAh8F6iJMq3tgHinM8nvG5ZUNlaRqojw
TRIKLxuVsIh8OSCcQeVC5ILmIIv9RU4AfcmLNK+ZevsNKtbzaD6a/aFVz6kPOSgAGMkajdFw7aGv
v1QVfIEYqjO5PCgd4pUlzaCBQnhVIdQPc6m2Aw4UeLAsl1Tf0VxZKqxSIqLAYtPbeMEbmUXreHiN
PLp7y8LYFMzXQcZXuyF+CMVdWHzGxqZCTGZsshwgxL74Hj3XwCRbXIbkoR33Xn0Wrf1ggETYZPpV
KXd6vNbJye4fBvh21r43loq3U8FkpI7s7dN8D8jUz74874j/Jtb5tzYKzy/USYaUgptK6xqxCcJT
2TaYOQJqgsMYzTN4WCR6XpHh4c/QGUwT5YZgutz5HRCLNX+wwl2PAcEkNwyZ3JzvbAL+nzQm0nri
G5D7INnACPj3uZMK4rqvaidzQ/GOMrsk6I/D5wZYonVbVSTa3WwcIzBSMsHpzp7L/4IDH7HxC3iL
gamaub+RO6WfuaGN4obShC/gN4D5JtRLmaYcw1UGycjT623gPXqye7Pe89rJ9tFHRVZ1+Mg5p4O+
/SVkh5aEP2wuxsIj0Q/3avxQG+uiXLCC3oqDh4qPJ6MiHBrx/xw7Ic7eRrIz0xFhMcChQkmM8ZNk
qxEYoUPzSkVS/Tw9N+Kc6VuRrrLgCociVIBhndMUe6qdKzC8NtUbRAbMTLqyLG4rYl7j5FQKZ0Pg
whg6qgC/vR0WlhbpL2jBCh2d4IbiSuo3an7ELqWgOZfJypsLaOsZ808k3AWGK5VZJMBKDmuLCJy+
hGRO3pMD38IdDtzKcEV1RaJgqh/k+KKFxwy+Xe+O2WMqr/DaJpeYET0INRG3zd4w16Hs1sKyV9A9
8ZLDtsrWKY7yaJOBeXhREMv4CxPdnbW9YXYhS4RM8FflKrVzemEp+M7qTZZ3oQTecCcmK6/f3cQF
rIkAmQWtyBbgSYNgKVjE0Dg9/lamwYCUmILNpwEdKr9iDb/AIToiS3ZlY1e090BJoo6CuUxfTSyf
kdgQeS9yz+Eayo4hnMXMFfuPCrmVT4TIogoW3B0yG5psiRNrrJbt5fY55BDtSdMCHXSUVI6dKwH8
buhIkjPiilcwdiH4gHqROzpKGGQLzyLZVWib0TO0KyThkrqczNxoqbJV601PcRsexOgjZaAhbMQc
V95VRz/C1Q71q1Q9h/IVmJ6VXED8VOkHQzC1OFv6UijcPngfMR34G3z6mrlKxL21iNQ3nEuteii6
lQSuXag3aucEpZPoTg2TYmpakE1MX/Bya/Z1e1SEeRO6eYWLc0Exzl9lybYKZL51u7MZ8lNyHALO
S5N0o5P8NbhYlKzuO7acwIBCay+wy0n42PEVkznQLeXHDuS7OdMaFGWWI9XP/KZVMq1YBWl5FrHP
y+ojxbkTvgagJovVjcR6bZ7FBC44aOEh0CKlD2SGXCxRKLSAQh0za1mMe1WerEVttO5IcMhejPxJ
vB0Geduw9kp2Dvsal7m2kSJXlWa+55a3/ZC+jNLFSj/JOvTNpUSgBZY6siTO3dYnRMFaIiS1EnI3
5ySAwe2TWDLwpxE9Fy7iR9YakREgTbyY8EjwVU6CRhJieL6MrRmuVblZesHUdaTjTVjmSzE8JLJL
MVtPtHkdTatEIqUCAdfv5lPJK4YmJmVx1uYfJSVAzWupE0eQXXr9BWquCajDE5ZS8cBDVOk4R51Y
WXAjTWAd1txDTklYfLz34U+Yi0FcDJ+Mn0mmBEUsMZ0l0wvKOmWq8GwYV6N7g9ZpsNYya4JTQtY1
AjB1L9RIpi+pviOqVJJ3Pcp0MvS6RVvuTX/DzPGG2yp69PEPCOE6FlhMdHMWljuvPIUKEW64IYyC
74LP8tTJc6/eSOl7Zp064aW47RrESV39LCOqNIptUG5VGGXKrqBb6q0L0S7ShYhMsnb4h9vN4e0E
1AeXT8N8VSOBc1rkpsJC6WxzdQOSmHF8cG6Ro5AiCfckmWm0flnCMNV8YAfLiEEiRF7DYrnycd2q
mFBf5NuVVNTEVYenRtw2xkEgEpUENfgx/JOkUKsJD6H2ZUC3kjsLbjS09fh1QLnd5k+ZvK2rc1/t
e15SlNTyo1wdTOPNtHY+IAcs0IIB6W6KEFWJXRDtIFkigo+g33CGAe2Ckz3ajIGrdDsWQBJkpPyt
8y6eurK0h7o9pMYuQVpuLOuTEa6s1CZ8sCI0zjvwLI235UTcDTDrLmCyhuwsPCkU6VDkPBdAZeAB
kd6lpPkktBJchVeqpkG6zhFhVnChfGgRFC2pK8ggUQHxoE3Zpv6r6i2k4KQRD7TWgquRuhJSxIF2
hLFJrXdMWkq8wuuGm6VmZ8Y8QoQ3Rr5nkayytwaoNvnzm86ciaTPJJu2cyhjiAXpmdPdfmhl0K2g
5LoryejUMCA3Ff6b//xZkmW1Z4plYYQnS54XQCkhXYR4peYR7ylHta9isoj8sstAjyO2/U17B5Q8
PocwFJnxT2g3gFo2L69ccyDYemgaMV+oVDoQG1ccpITBrjXin86U3YWL8M+PN3XuSLijskUYs2nb
YesUXxTVUjT53JJPljGB6csLuMxp1a9gQMxkfVZhDSMC0VpG3DTocghoC3odnGyhTOCiJ0XRxcTe
4qIl+AS+xTj3eieYjpfrIl0yvpk2erzJHKWB8UyYUTs9cdykZuTwVspTXlcKVZbPVuYZbkYS3yRn
4597YlmLJ+A6+LtaGwcw5tgksAmjKhHxoTlGC4N+ZZhFhE9LDCY57M7QUwXPIipXVC8PyBu0Cl46
OzrBK3irWDAmYhJ/GsoK/XAVX4KyJQymBVgw/QgAJ7pd9w0Vf1N8Kx+cZoIX6sLiS70oq+Fb/Q7P
4dsNuyrOQEDklPIY9Oivx9welpYFux3pLvPOdGD0q/FEU5rQ2l/CO6YI5RXLGY5KHzb2C4ejQpjg
68wivQYT7VxmlMr/bBxZcUJKK9pB0DPwzTB26RcG4dYMJxMH6lpA8hkiSnLmSXUGOQRcIF1k5PtW
diLYuLYZGgqkDwOvpn2DjzGYDeZXgVL0e4pwQGnz1l1J+xQnEyg1m27NgFUJ1vz2JCFU+OTsIjy2
rzHwtgtX6PMsYl/84j2toFLD9fg08HzAx+K11pxInFeERrczMOrRW/oAdDCvZhWYCKJXaGljH48W
jIraFpTAnA9lntWhBOcp9OYoQdqzls9bfie2AgzvyOLxbWvTikOTneMUSYEdBlIWwXoK6RnevY9e
nUGFBkIgMz+fAqVYPyHBwInExad8DhV2nhmNIZyxN8Lh93g/CyiCk519Nr3kRHGPrEIkb9oFolOy
M3nWwc+kNibS6SPD8okLDZh6bznnkr2DyJ67VAEtYfAVzfsvTZjJ9UyJZ7TGLaTmoOUzm/e5eqfT
AqQbJvOBvBjM4ciD60f13drqbveOhbdAxMShgGoeOQmSShMy9IKbCZ0LqRqGA8qEaG5gX3lQr/wZ
3GKoL26qBWbfEYH070yoZzXkLgzz4gnOaBDu0/jUQsrBq05nftj6MeMMQLbz1FqQiZ0Tqhs7fesQ
BAYtrxqI8lK+wwtqk0JyONfwVaB1Q7+DPA5PRbLwCI01UDCnySmrpy2KHL//98+UrF+Nqd+XQUCm
WJ0kSSJLxbT+0/8Ts+4mjbcoPeRe+ZXDr65auxCvOiu3ga1kFJt9mMIQskRQZKw4jWXHhIF7zOlV
joIt0C19mw0LBSCkpa4m3cgQAChsyMlsvqc5fmG2jJKuFdgXAViWONmTm2yVF4ws4Ltp2bYyn01G
m0KwS+B4Vj0QI1AImPAUfM9iJayV8s1rvpMS9C3HHIU16N934d7wZfzvLtDZnqSXumjdTcKCW1Jk
VuGnhw43pNioLEOgJCeOO7qoKmbqjMc3bV2TY15Hua5V4uLfl3C/HU1XoIi0O6c+ARdxdwVSH9a3
QecKDAKU4y2Sf4vYK33b1FcZrqzyU7t5aund/+6KwlfFMDkBpu4+b1S7KupqKTnE2DG6FGBOkewU
dpakGgAMPOZY8Zq1PkRIhnpYMXibxGAx9D/gne77z9OdR5urGZpk4JbQzanD91tnRB9En/5ekB5u
vWALVeT0MYtEhBVbX+rNSRtu1Ljnhd68i2mKNEmHtvk4dVCpPVBQNjrbw89Xddd4+3VVqj7Z/3gr
aOfcFQeNFfmpmXjJIcRkJEvzDs6GOLoUxAEK1lai0EHB9mPD72/PIXoffg1TkU1N+6VO+O1u5KPc
iyVF5KHxjoVCCLbECkfqocXSrN3sCOiV7plOELArVA+p9Pjvh/B+HP/re6NAVhAMGqpq/Pq1fvv8
QGkLGnt+coAk1RYXhuSlVk+f3ILB4iUuhI3W/DRQvBuU/+9DGSbxGKJ1+s/ULBxTEqziMD34CseU
pSTuC5Awcxab/mmSQOEDvQ1vt+Ah+WkM/ZeXTtJ/++S7vndm9qkVD7x0xDk02KLxJMmbVl77+aHD
Rin8MLf628cZCFoMsNG/4KN/PuuNVqZNXvJUZZjUigsfVwob6Ib9uBJpdzWHf/+a3MD/vuQ0rJG+
o7FgbmfczetiU4slK0X5ndtUQktLxbl2zRryHjmsHxNCwAgwo9VjU701Tu0jp14Op7jCUMj2x6zb
ztW1+TUhKEksMTDyP0uZ07ucFKhVCusJaaLwzqhVwLYuSksCj3qIBy5gW6m7kvkX9m+ptdGfCuoi
EY3HAWUbM+OVSCtmI8lPPe5jKD3Z21DB5mLmDYmftT8ZPrv6tc7WirlA1SgQ7HzEmJcob9CzcJx3
9gQWHohr8A6wGvO9GLwVqCGV78DfedRhfnsSRKfwV1Z/vlX7gJzm21Ffj8mufffTdyrvuN1FFI/P
eUOOTUoIYTIHI6Y+kBEeg97kUO5QwRbCMvVXAkFb8HSPVD9TrnxTT1kZakHkLl9jVdwOifWckRRY
LGsKUAICOoSiwBi4Re1KfwmeDcRgK6RfvnqWL0l9nhpNyFt1W+sBUYTrTt7TeFSvwpu6piC1RGc4
ZBwaxWUbr/LI5Q/z13d2dcxskZCJszhRo7XRBeBOsVCpW41mWO9ikI4sVLS2QfDeeI7TK8JPxi7X
YE3B6FzJPOEUkKD+JDYkWsrZWjoQP2CNR3I53+INSRa2cGkGDAOHDip/96C7VN46KXl0gCAArcmp
JiF1WEX6PDVdwX4gZn04cTqg1xxwMsono2ppq69VvWmz7agwWJ0P2itEgzBc0yxlHr/MDpNc4XGa
0GkED9sEftcvakIrYuW3hMpp0Bcx1MDeggMhDtunDsQBjhz6S56ED2dYZs812VjePP8IFwlBb40N
McsXtjWhtgS/8WSTvmG9WFhHuT9kv9PR1IJNUU2QFmmKdSZLZa99M8qlajXWaX1Mc9cKtkBNKXj0
H8aD5rRf3O22yPYZjTCckFVknX+++YVemaUuDtFp4qiViw5qlJ3jvrJbFZcq8bvWlXqwvA7GA5C+
kTOGubYW1Q6raVN1dvlcRfvBd0W0diEJbYCUc80FZRbZRbRMMSh1k7Vwruw8eZ7JNLNhB6TX9r2H
DyZyYLFvoFncUMDXTPYm1c16YuYBWXL059p3G9KYdib3JVjRVKdUnlrY014DTUU9Az2FCCGsSIQj
3c8FCsLPPWeMqu99IJNOKy3aCEj5Xodx69lS9cM69pdlU2GTwNmFr3JKdf3z5uVDWQcSGrGTZS7r
zwBC8RZjEh6FnFbPDyO3v9Ujf3zY3RCpC9KEkaPhn/yBkmQPwiuWl6nsYhXbm8QsD+/4F6vbwnqF
byRfG+PccGT84nf99+It/eWRwUupodyfDIjaL3vTb1uxUt780gi76ISxEcXmBXkmDUORJoKN7y/j
MEXqgAueRnwWSA56//fHm3dSlmlT/uPj7+rDFu297gd1dKJzQMYiKJFL8Mmog96ICukOjCDRwPUS
JxRtOJrsFRFW/VK46PuUwyWZ8Jh5OBt850dMQPGrj/5YcmBD0uXlSKx1X9DSsWTT/Z26HMUyMBfG
voZrRwdOW+JXIUuQBxuWABV/eh3P0bdFtiiDsnP6CaqpWTNQJGdnUe4m513FMZxG+cLHmZbPiOfG
jHh7RTWVj3Q1pkZa+3p7vfVzpmEAJBjcMk769y27p8T/55bd7bZVJkmZaP36xfSTas45rtCnYChy
ZRx1g2U4s28LwJov8aN8lE7VCxuEeOyOyiuu74d+yaxB3JZudZG+uy3zkCtLF99N6mYsa/++1vsY
i/9c613lUw1erjdpE52YkeVHa4HU8yt1fUwwD5x46if4Qitzk5w4jcbv2uWHT/+lX79bD6G0qAoL
okresDK98r893MPQC9jgZASG4NW0gTkn+fMctcc17Shk2Vrreq7iLyXEh5Z+hnPbr2hcNfOiJEpl
CrbS6aYsCbtMndc4dRuUIDDbR+bQBKyQVLkAUKSEj8o1D42Nr77QB++see8/kqODC7b32N3oZn6b
LxVbQXGbt0f9TRIOOEqYOHjAOqsHRsbEG+r0s+NdQo8MkkVIIAZxBoajZwvGbp3Mqirhhq/YUOhk
QxUNnojjusHpWOKDf9czd1h5xquWn5V25wkb9mP6KOXto9GeFNixKf0lRwBL+RCYD0TgABqZIapw
Y5RT47bd0NGbYuKU/IuvfzRfWPFLcMDcGRJw0CrmxTHTnGO2xuEW25a1SggRythid9FzZwc3bJw1
w0B2fRGnlz8+YVmiNVXNw+GrMV5NMJ7+qqWxzWRLhmoJ7gnQ0r9/7vvB/PSwqRysZYOjnoIZaVpr
fvu1FdUIAg5L/gnMFjNEEmwS4fFmPXLyNG8PDKTl/IMGHF1VWgnKuRb8uQAkNxJfabzTajRC+99X
9Pfn77crulvdBs8Ym1BIfSYjH4wlpQ+BEcc4b77Z5QgsBQvrEKZG+YCeZJF8eviX+0tlbRlN0cX0
o41MUpTaUBnaRb80AeM6Ru/0ABe54TeXBpiMt4ZYYBpog7cAXwYWtTUdaE2CYpvhD6f5X+/L3fuk
iZKsalN9IYvWXX2RSrdKlgrfP40MyiOUFosx31k4RfTxJQCpq81sfRmeiUrEgFMqa8OndfkIx17S
dkp4GPHl13O1X5SMhKmJIhKzYzd5GygNV+03iY+j0y9p54mbvH3xtVelb39YPdW/HLmnk6+KgoOO
vPVLo/TbQxLHyVDrscS5V3AMj2nhnKXcWwJSrhcx6VEnaVseiiXX3+3xK/gAZPjhqnauecsQewh8
J21XwQZ9QYBlznOAV8C1aIqWEil9NDiYQbXnyXmuF9jtk0f//d8PlTY9NHc/Apxz/MZUepKBYufu
Mfeb0bypQ3BShNeagIARvgf8+hgZzbaKluYnBAcmlPSabxXw4B0HeUtbFioMQXsYlpy5apmSy7Ey
lApzaGKtIwQLxZr2eyxA/TBnRkIhnWg2o720sCPCR0FDaE5suVm51Doq54nDK/jrVAZb6TIbKuHF
tE9BRgjjDzr6v+x3LN8cZi1jOrXL9+KrIDVSr0t764i8A9hlJINWyfadga1zFrKqUmpC0T/fQG2X
syuOmiYi0GWtrZQ92S9DfrEee5zDGGrUg1xd0wtzLnOji/DkNnSKFf+LcGJ5IibPb7X406L036pS
m3RjqB+Z/hiyOT2Pvz1vadbnedLFxrHwMDW/sxYFyZYRfzWsxB64Z62uWvOkdECEMQ3NDCzVM/WA
TpLwLv1DANnBbIcE3xiOlsJ1qsv+pW5+eLER1v7nodLQWrNywqmXTVm8W6nUUSh1qfSN4014BQKc
Ghd52DGkYZkfZJcK+JnRID1LecX5Kijhhe7py/pM2YoTERM1Oc3sc0SW2kJ7TCEQtZz6OT9Et7XX
QliG/UbyHXsiDiVtJT37DimJ+qfOTHTmbwnr8bWvXiTKl48yCY9aqjLmdFADtzksKmv80KO9FixE
KhvBJSP0ImWAbHInoFRl6o1DfeCpL5a3futJeIrnNQALCMrRMC9Phfam1IumXnmgFUu7tJxsPcAg
oyMJRQDjdcygdiMqKwUkGH0+jaQGNxPRpHhcHTvWM6pqvNW+tiss2wtXCanNwivhM9KRTEx9PEsH
Y6lD5MKrLE7deOYCE7AzcIQfGpm/JFx/vv38TDQLDZk1AOPh3Sbnq1OqDA64YyDZnBd6/Zzo35Xi
JqT01GhEGI6cFcCX7rnYleYsMF3jxsjIKa39ePsOiFhesUiV8frWPcbHsX/Lqb+0WfJlVm/GNm8B
6eg6zOWNEf5wOpWnA9TdpWsEroEjoO+sKL+0uL+9CorYZkZN9OIRRs56vPbhNt0XsjtuPer4Fh3d
pXsJgkVEZZFt+Q7UKPj3O4ETttE67JbKWpL38pkGsbH+96L6t9v6x7XdHf7KIvPMlBbxMbBmKLqr
lRTOeorSbke7RQBwuwHaZcwZmQUE9+B1Dh+9Q9hASUpcTfzSjjEDfboSU1R71W5NOKtqscwp32z6
TcVcMedv3/++5nsPGfWOxjWbkzVB0ZFy320EuehpXRs18pF6R0BIsMda3H9QZCLpVrcx5t2Z9KKh
Tep+2ER/TQn++0v+/0++q6tNXOVdMHbykZFNuDdd9G03uuqoF56rr0R2chMJARrIPD4hSKhR896S
KYBYFs5fuUOq41t8YMBCYhCpwHvrs2MvnatX9DZvvu1Lbv0KiMGh73cUN4DV15266JUN8ovWlk/G
A6exk7L2pmyboVjqyKC03Q0m6TNdAhoL4U85eFQ2f3t0ZQtRrmJMGuC75XFQxrAR2lo+Fm/5EbJJ
4RIdnrZrU3mO+MQMDkrryNB4mu8wPAbtt0z7hFUPFazYQL3TyUjvV9q2eBeXUoCoFonlLDqJDBWX
4tJqGFfXW6Neyd+MMZW4mcffyaf5pF2m+CgHrwPzWCPZiM/IcGgVAoc7qUvpoaNJRxrozoKjyNy/
PI54B+dkZ827G8NSRBwbQpO90QnRQgmLHtV0BjrNJMmUvK0N4HFrwwKaCxuBFbRibOY36TzpiO54
odZGKwPkpl94VHhRDyvNZ0rCAHf40AOc7QUDzXEH4LeAO8y5+kU8ydAsYZCLSNuQbm99O5uCt6ry
uaXlGYGhLA/SCkkZSA+iX2e/op/ECz4J4IQHvLy+7NBhS+g3Su1umLpE2sUAor/onio3eAwbOLPa
q14sYUCgGw4dkQ/c0iMK9wTco36ATBnMwB6AG8nealJSCTMdXFwFQ+CCRLIRi+fhh0FjNndDCp7O
XGSGa7Srgsxsh4DMtNuy/yESAC2u2MOe6UhnPKD6I9dKXqXPOYckqF76O8lI6AtlFko0ZS35WdIn
R0Sb9QM1oz6dw1LSZq7/fuf/s4RO8myRB1DXTWOqYv+sJkoBpEUfKtE0SZD1jaft4TbKInvxDxXB
tHb88YbffdDdA+9HmSQKrRRNMwQkotiwQnnDXEpkUFc9/PtL/acFdfdZdw2NuPNyNfJJI/cU8P4f
dft1wxssRz/09366d3e9CBlPcz3U/LUIIqvmoCC8GZxJAyT9MH/56YPuZo3SoAggMbh34vDK8KVu
jsF48ArX/Gld+umD7o5jSt5atdDyjYjnzEaHsQb4gDJZkcj671/opw+a/v+/7dyDEFq5Z6rRIcpP
sCfxC8Xet2y9/zhLYgZ9/+BNmxrb2TSa1Kma7x6GXhbbSvYV+QibUfBt43ANLslHvKtyxrG2AD1b
W/vZezwBfvRFQWBOk73pZOUST4j0Mz759FRm3ipEc3FKFcQNc+JMAFfuS/EU+2cCPQAyoGKq8+fK
X6HYAXMR+NtSW3ZSjuzphGRKPerbbfutX8lX0efoaPIFa6X4KDh6DqjjmDync8vxq1citzY5EpET
uRqQ2pwKtAvHCGOmTuzu0WWqk37pscNWoCzEeKoqgI4QCyBKtN1s5YBWvOAQRmaHA4pOH9+rdBYL
Ts7SyvRg1XGd25FctnxDNjUJ0/5jBpQhn/5ug+3loo9XpkwaCx3ZMOR9oV0plUMLLD2EewIVy38Z
1UOIqfvdX2L4r66AMxDA1KTFQul+ivkzIrozr9ozW4vH7TC8w+iRjvTtZ6yoW1BV5UbQTzBKCVVr
bJF+AwIrkRBHibSbWe3NMRr3+bpH3PdLTzpEmzCQUZmuAmEjE7/yni6VpTHl651ThHwMDQw3BeIm
OZmxVdcyApYSIRo/4UwUVoFoW8/qo5HOb5/Iz7T3jBAfWrkrYSXuhXAJCBxYlIMJx5pXBAPMm6VJ
7OmEYets4fbYhAdPXRK33JNoMusfQtdnL9jWz0R6IIzGhsJ8JzcX3W0rPmAd2vaPt1fSpfromIMX
nRplJeBaw+mLpV8sSCQCxI5+iLsWCy8n05hkkTRL+VfUlX5Ai0ubvo8uPWJkaa7aKaGteXsY1FVU
AcrYd5hYDBtI51Zg3zYMG6ufUj3ENNVA1IlOox1DwLU1UH/iLmxYha+95Wjf2drYDZ9T80dDxEyq
B5DPJ80gXgPPjN1fb1epuSjTw9J88cFnNrO0tTlV5SAbiU7cCMpjtBDQxl2ECCrfC+fLS7rIrac0
fAlOIQr7OWMa5UzMFbyttXjIJTcyZjCAk2LJALTeNL6rUdPmxPzBsutVZsdPnI0Kbhbx42CknEJb
VLothXQPV2149JVXMH1musmtTx22OphdQhmDHd0Vprp6OMehRnyJOM5TMj1x2GErgcSlOt3CfKgd
cdj3/cFybupqIF7XwzLZgGYFcxiPJAUM+5wcgs7/aJAab5/1KS0EXtSLmlFZgNdVZxDI1ep645CN
ug7MHtnnqUVkU3X1o7O89TxkQIsIOmUG64ISBhK3oPKMsXIm0RMTBcZTKO3CfdgCkjFQs6MHhAGU
bjQiQwmMKvVZnj+SU91nb2JOQ9HJb+duk3SrTNh4Z7NYEmCmUEflxWNF9dLyrAXoFGvloSJ3l6lV
+FFn227mJnOX+jwPPuv6IPsJKkDI2cnJzNwsc2PhapmkaSqHsl1rn5xJRVyFMgtJGxFYriwH8bHO
TiU9YnJdS/VYqMtb8YpmviMu/mmgi2wEBo6/+cDiVHKqNXh3VZSXFOWegEFmozaL7+ixeO5WHU8a
qbfZSvjs+yWKsKpDlPXpS2xd4bEfSa2INsGX4q96LpW/9SUczkL1wxbzF4UYjDY0shZCMYgyv4S0
v+0xqVhLYZIJ0hEZ0vfwltivsDhM60tuV2QvsyqULzCMKTTTlbBtqo3HKZAmJL8lU8J4kywQYvKy
Ctp0YiubffGItKBegdBVFTI/cbbMw6MyF9OFLtiKZqNDfGx4T/qLzuqpHJvq+O9NU50Kij9qKI4L
v30j5a71E9SS2Xa5Lx97TKO5tJWkL0tjmqaeQxS9mJuEyu2H/Q0viEqrXMkuCITzwCGjFOyIswD8
SWuOCQLagZrjqHqt+Daa9Vx1D338AJdtUfeR21Q8wfQal5H0xlk/3aafAiLGgSSstaJv0bfxiv77
q/1FwMNXA3c0nYaIdLp3EYsjZ6Fy9KSjh6QZo4/TfWTbIVmIW/2ZU8a/P+3vN9LU6QDS8MCjeHcj
c6WXVa/hRrYK3jJqczGiieHK3zW49G9CefJ4G8RvwqGcYNmWsEIsisgcvWZuI90d6XEuOK8w0Mhn
Sbigw5bCL9YS0FuLQdkmOJmAIAdkvG3SF5pJF6I7kVGUyXOkvTTGD1/nf820/zwYiCBxXIoabtK7
AjGQhzRvwHQdKx5Cc+17RLGwQj6Q5qQXT/Wwgb6iA6oTjkKPtlRFr43tZoGdKxcJhkierWZmWa6O
Qb508cgnRBVpi9v6dsEQF3p7TCti5MbJQ6FecRnKzCYB8gYEShf6AkfaeNSIYrryfxcHhkrkAigP
PYsWU9bKGYlfWnlPA/ylB/3rdlSIsn15JduqtSOCexwmje0U1LZt07ehfy3Fo1FzQiU7XZ945vix
Zu1WJUmpHJ7pyWpobrtF3aJgJZWJ1gmKltkhdsZnT5ur9S54pl9QNAdKCYLCZzUa5I6B5Ai7E4Ak
h1f1QyCtnJrnfQCwvrb6R0SCBak8gEra8iHV5hAQRuooLVoN9a7TPrptv5Pr/aidguFUv1pM7Lyl
Xq2bddzglArfsMygSTbnBhJ2hkTETyw92nYIHZL5aCyQ4dCcFU6k2OtbHAy7iuYKEHYXg0rmIcu3
NTzrbiQdCmkR7QnQLk8xgzFjNlyKwHEI08EmxJeJAHhw3yj52IxKf6EQoZNvimbZ69eYJs14w9N4
ER7lftvVR1xkTXkw/W2LNMoepWWB+Q6CeLkVZ5m6loZl8/zvF+tvXV/IX6LOogtLgv76n3V9JZhy
NoY8iHV6ELUZY+RiN5arst+Y2qIbXvstNpE024Yo9oVyIYz4s1aKSE8aC+cCTum/rwcA0l+WTGka
zcD9MC10kX9ekByIyagPhnQUDhHxd/D3zQcP2r45mbIwRea84HOO4bKD7U2OXbVaxGcevgHd/A2e
89x/LtkROHrR2CDfnbGSdc4NaBFEaFXhQ3vh1YmfIn2lXXGSaeTJyXbVvxWouN7C+Blu9qBvGOqO
C7n84H2UkxJV4MZY9Q8UtHRe1G8jwhzmBPpZd/2bfaPgX4kKU0Q8y4Bqc2ILhGZRqzg0bVPeCuGq
jN2wxscyAxKbj69p9pJpHwqcweO4Iqf5ltnhFzmBJFAQ+lO/mzP+CjIuv1itZFaE8RhWbkFvSdut
A2K0MHV8JVDnje3NOinajkdXOI8rb1zixOxCF61DR3MK1wdJUxqYZVxlIgI2aO2MCN9FrIEovLsn
UrJifujwbHpugqyKUJgdUoEOm1fVI2vCdJ1tNVYFzEBE9JDxER8Zc014rzV+LAs5SGqGdJyZnRNC
IWyknP7xThO+gmijD6tcfpIjcE6v9Ca1j3x724ILuZSMjvDhPVegpmnZVRuhWSE3/z/Kzmu3cW3p
1k9EgDncKudgSZasG8KSLQYxZ/Lpz0fvi7+Xu2HjYC9sNDpYIjk5Z9WoERxI24NGQKMaXiLGHJtO
/DTBUj4af2rJS2Ve4awbE6owrpyZGf12nv173UGY7CXdBm4f39edLGsJw7Zd3A6t9ILRI7F99kIf
XsO97Y/kowgxx1sR9ZMkO+XzN68oWfm7VuhfwN5lRNTwrvw+WRUabAFcDStc+Qr2gbOOwTmEvCYc
S/eIyDoUJK9o596laoAIn6rS/6gfDK+RsqDUAUDskOzu1BO+Rc7zo5NpCgjgyAntJFSYPFbc8t4L
eZRSv+6yrf5JQQ0ZUzpKiOIigjqaD61P1RuG1OpDHCCCu/qpLJGUUBvpw5RZ24jwvF4XxAx7WKHK
Jl3WZJEMkeaAQVIOv5YkZ457sc0BfrfF/HNAQCmGmNgGnyqYM8koPrF6+9wVHFx9KPoEmasPhNMy
em0alnt2NG7YBmYh8YbDipBStxcuwoTqkuEAzlm9E+gYzgh98rvSDsWLwyIapLvyiFkCzhbxgDYf
EsxrwP9w1zZPdAQmIsQh4kpOdBI7u2CEAIQ9nPAwaJYZPQnedE/yMxnD5wHZdiPMJZp6TptNSU7b
ajyUBaodqBMvxHfcID8Cg2L+hKU1LPEe7sdRcFjhTQyqy4PAiP0qI91+JK80aOZQG4Zbugosnd1P
2hkVqPezO2mf2jsBIAHBvd4gIAW0GDebrsZFFMH5EBWehnd0M/J8BvsDaRxd9Vt20pVZsHYteJL+
GBpkSEoLA3a6HT4frWg7gMzoUryT9+lwDUPto/uwCT7sGAwM8ekR4UDhzfwm/spnM//GbXh7GEoz
mu6dkr57e8hpadRpW4o7zK+KbI52IsvHbTtEpqJ9pGdNHxNRiIwjw5kgmBikcyHN5xaumgC2zaCk
jsSagLoGmJmuPqafV7YWlOznQL5VBHD1Em/rSOOtHPWxAWO+T851ULNRUSM5myZzWceZYIART3xC
AEbIPe6fHYKiZijd7JosCZtTGF/5FhHOgF8HN7YuBRtD9jhWLRas5cgj/AWDezrPhqk/PrbY0Qww
tR7wAxR60StDITbXfEBBnj9Y/qPncu5pI90fUa+QQKMesWpm9UYteDEphgMWBprc0Np6YAtgKqzn
lvwBBqprk6OCefALpUCM8pd3tE/P4t934oIInFodEzNoMRslC6Bn8PApHCBDoBhwCnROwYv3xnrp
UG8NUDiyHE3Y0EDx0D9mlMX6HqoNmuxPol0w+T4kU+0tuLBMsjtJOPeMUmsSz0kibJgvj6tmBjUM
vmw+tBmC4noA1EHypjakgSSjNwPDIM2WWCTEmQ/p7s7ro7drVyrN/y8IKmbkfxUC/11O30pkK/U9
34koLn0Fw+ghea9iQE008PwhpST+ahIVwZKHAIuc3dCjfOZ68d0EPsOUEsPyotdlEaL5fLR7HMTU
jsbVeQ59msoX+ofiwpLyj9pEO5Ncid+uSad+KD+TrVNe2xObVcH48Ws1KIjzx8RlssxC6DhXmGo7
gTAm5x1MBmpofWZangx9d+zxiFjy4ejCeqbQbhnMbXEKto0hDYn6ALshwyG9arf0xbqQ6BpZc2JR
2b5rcYbvwDJDYi2yLSsTjCz46ez76LN4J6KV1AIlDekHqgulWvyqPlCInbQz2kH9nUwZ+dH15E1v
Qcr9q3EyP1CKynOmlX47DkguofWV+p2VYpQ9sDbmwrvwSeQDjjqGv2AJsqysXoE4QN4XHuEitLxf
eN4RCqRh4E62G9w2kiAqXJxhnXCvIe/iUWwMymu1ZdZsGX3cRkXkIJUGajPsYfbGxmYI5IEhPteU
+MnBbOHXDuxX/bU4NLdgm23ld5T69gPbj713ld/IPz3hdL1aQRA0MxjqJAWEU4lKZ9Dv4HvC5aQr
Wsb2EJ/RrpJi3oziI68IYuwsJ7YS7WOvhqduw6mkGqL+q7eI8MT8AMsP17/qivnKArUedSxbvWxO
kOC58iS99RTTN3OvExeDsJpoTDJpOAUAINDBEGCPqS0rsBhaRGBSF9+hLSf7Fl/Hl94TqBpar7hY
QYqOJ+zZpHOOnQ9unXD1SNUm0epN/EBgKIuTdmvtmfFRW6kKIWODoJp48dClpnvr0PkKA35FZ4FG
gPA75nnmJLqlF2BoZVMDsk1RdXZYixC6pw00ThY0sbyYyAWoEo4m6Wrs77jOpTsOxOZhLOoVvzkx
z+HRfRXWBKAssTaMt+Yle9UvyUauhiquVltuhjHH67Um8rgPP8zzTffRvrif7om8RswqBr10vZwz
9mKoB1wsfVV+9hKNiTx63p1tfNPxH8chhAcDUI7KiwWPwi0YxqThke5QjYHBEvKS4Of/Zub6D6IQ
1G1RZEaL6gXk5VsRBwoZ67odisAEQ+cFnp1xqIBWFu2rDYIKOcK9y7yig+BNfO9zfRfwEacp+P+8
F+gSr4xJDtGlxJkelbH1YOqavVQb76K8EaPLLfi52YHA9I89TsHhjm8LqQ7uzX+LTivQtNgMnuIu
WnGfkrmy9Y/wnvX3+kU9iY8m2mYX+xMaqntqdj77Bm+nOgyqqU0BQL5nMHSbZR3Q2cRTuE7IHCaY
Rkn38iHjoxQO5Vt7FrFiWgsrxqXBCmW9tVWbccmGgDKEUiUYOg+E6OSKQVMu0JdzZt7YNlONCFXU
Femj2T1vyoFzmefJVgxfn5cCFpYmDZo7lap9lQ45ROdsLKWjvj5/IPemolMO3ZYNEHyBCTYhD/kr
X9QlDI2TF7f0YUbSa0OGZb9zt8RhcUCt6VjqN3sHpQ0ZjE/aOyz0U3GrZsgLhBd9R8lo0CbBSbta
Z0K+1YdDAQXyy4eE1BP9WcBQAA4uJifcKyKIiQd552drq/ZVhKrwaEF3ycK5hkwGtt57sYpfKF7D
h7/iNCDY2vOGT7O/s1yacCgfNrYE7QTI48JO3G+/2Yx0cr6/cU8gOOEl8OZZ+LoSRgDFYYhDtkIp
BsKyovYIF8h1h4hUIzi9o6jC7gJJ/pBtME374hcSMAMMELSwgDIJf2LM4YDnFX/axjBGBhKxJR4+
ogOmLeprgFr8RFkCM7SC446yGx01vSOZC/3sfgASwvb72b7JNaUDbtTaqtJRLWEeNEyokDC0GCPa
V5i2AJIxGEP4ks8wY42OHkXDA9eePXkkJDVz+1sgdbBkWMLU7re+ih9nM0YMTV9GA2D3+vLnW9ax
6Y+i9zyYUKmwQ1cgKiTjzo0FEb/NHhT+f/UK9g7gB3CvyOa03KGG1vjirPJLecc9nGSpfIwt1IQw
42AFxEfZ3MKEy2ZpPciYSHy4aKRPHTZCY34ilRviJdNDjD8pjEFcELQ8JL1Ds5Yk2T7VEQ11lozR
RCVk+XLmsFBnGlwY4G8Dw6l+0hR0o9KfIuI3lLmI5DAZh/ISkArIGc+bSJu6AkS8sU+hb4/4NVkC
3kI548igLJUOUwNucGKs3QvWOdkHgw2tGLfvOfRVsKlwRD4J7CwDFcNMkrDuYWiFoBIsbNyGmDhM
cfmRgOirQbsJ03ceORy35GydOCv9cBSQbsgrBZ6A9isc2QfureeO8VQR4SXxvgtj1+u1YRDYWp5j
cOg4CtpxwWwJ6xeTuN5pg+dT28dhBxt9zlPFxICbhtsL7AWmLuUFRLwilxRy27G6dcwCY5z4uF1D
8a0/vo/WtQFToaa6V+JcefRxYG/k6wpTbUzJTGnsExuFTCwZiFuSs/FQBxK4+hQDDocXj61vs7iM
loEDbqgFTnBITAeFNqAaRprv8yWeKwNQnlriGo2za7E3EY0RJETLRdmD+0s4tmDghr0TjCut2Z7J
bMa9AZRwrd6eDOaYzRJ299n4S6zHxGW0Lz7RZGgHxr5SMWUeyHaDveAWy6Ts5Al9vrLwRhSxd8Pv
m3fBBOpbFReQlFWRruW18IGzIn+/e+Mf5ty/pJdFYK/kUmS1I6BgfELoEJF/2M2K7sTF/BzdyTYu
B/SL+Y04V6DWqHeBHT+p5RD28wpBw9vXh/pD+iz2lAfsyzf+EJ4zCnf+a2/KLj43HKk38Waeq6kF
SAhDfh1cqUwwGKCTC6oxOzIVOaUtPxUxP7w4YmIwJdDwa/yg/Ffeoxz/BviSQ8ZkLmGKFEbVkDvm
djjfTOJd0Jsj9H6x1HP3DrYmkJ/5QOioXJU1b5BfDBjvqkeTHn9gvHqkKhybV9aaZ/fuFc6uejXB
WAcmgCQdB9w83P9O4EBOPoyRtGGocRaXJrDbPOWIYDGz4LH0AlCiG/Jn7pGiCiiIYhV4/mFTxtLK
BBiNDfIFyIuRjrJ7wLP74CDixrufgjwkXjjgH0wDf+UZo/DRfXAi9tbMd+o3vKTgUS2wUuUwnCbT
YOHuscsaikfdmgr1KM7nFGkZkrVmZPCHmPuzfpuRvPKzoZR+PYNdQg5iORAPCbADj6U3TyIkG48I
JgRohMohKFdylZeM4Phc7n6zAcyzSQ+/SCcuGjMIlJAMmPo0OUy5yIpNwOC23HAmgLDZV/KkJX5T
duiukl+01NQJ/ygjEPXrKuMmwmS1bywQySraLJYMcrxPAjviBfQyf6X28l6e7ybUMBYW5zcbwz27
CB/PW4t4wFt6N5P4g4GJ98DaP2nHuB3QW3Cz2712oM25CEtvqy8JnZ+JZ8YFc8SX/HbxVr0RnQ09
jRafjPP+97CN4xTmlCFIkCNRo+bDnISR6h0pvZgzhelbtOTD1gdaxdQY00RyX/rf4/ijHuPAltye
vM2hxOZJzUCnJeMmB0JzRPzFG/zK4M8mWZafcOf0kkjOApuhGAcio+gApEetmw/qF0An68aJb1gT
Nuv2lPcb+gC7nFIY+LdQWpY8KFZtAb8IY5A+vdGEsUXYOWMNroMjEvuT3nnLutKTk1LebTiCLB4k
wuCbj0tpHwfbbaSNOEdIPDF35goEp3qwTymcrl9dSgh4t66TSf4JG8R6Kdl2OWFR1SD2HhD6qYyZ
O7SX6MFvI+WFrjv35pyY7kvxbi3yXbTPTgr7Af4j7Eb2knfYeH9OcFJJrgrGRkMNHtyHPIPet0Wz
sIy9MfRkXK0OGZoDaUeNh1ZkIGEKg8/WId32kfY+CuAeeuD27aUNZzy0Wy4KsrZ9RCh2NVfmqJrb
+2heTvW5MzcP0tXaW1NWf7wN9hYYdA93JfDi3m3Of2oYkwZ7EJEbRnz6vvv07iKnG39blMdOQZCi
9kmswrI82C/5ucUdl2nGp7uGR25ov/CipX8V0yq+FpBSe0Ks9I2ipJlt3Ohm0+2ClfMiDKQlHVXI
lWHeNnWO5MqFk3pGxPnchdb+29zia5T734ke+Uf4KZChgnO1/H0eWjfqs6xTWg93JXSbkkzNjtUw
0twRBQE4Lgc+HYcBEEtlzuLmsIa7SsQqgkdKesaS+LMBDNoj7BYpTlw22Y/O6EvBBLIQASeUjuAv
rzgqYV+pIX22N1SOjTuuwmGl9v/p+sBLpnk+EM6Y6Vov0KAyKEJODz858NzJKOQ/3j6mCz5K3d6L
kpK63ol3jmr3llps2VTlA+UcfkZL8FFhn1/YEfVD9kozDvi5ihbBvpCX4oyDr6VC/8SdB5Mdh7af
bNa3hoq0gYTE0YMrz4jpFUsEP+mCJHlKY8y3QOjIPB+UN4gIylGlflfQkvcvdHvWTpx6GHHwA6s+
E2xIJ892HYD0NSNhj4tOihE03dBvjdi/NtD/e3jfJRqmIZid/OThKYevZnWSbtjb3B1ojnX0AfvV
l2yF3eTcfnHX3jvzOPhay1AeVp/UY5xoLsTkYYwn55GSns0H9NK6GXzTnBTtYfQGNuJu2SiO0Uza
O/OWiOYtySaH8q4eGA/a93RHUSMTrjgX7/kddRG6fG2s86yBnFbk5oG9eDuTVLlRBn7FaQuNtRkk
J/Pl53uh9bjaXwtZ6fVzfcK9+EWE/oOFUad13MgQ4Xfswi2VJAYoX8aotDUu1lDRksavh3S3+Xsu
T2nhQEocZUGPQjXrUKF+KmeMsNhfgTbMY/vmrLUNNp8+WyaFu4lCIaAFozgatyamYUNxJKAyt4ZJ
e0oIc/0I8ZLa6RP/Sogu4HZ89tej3wwysB36+TKlb4yCTtaqKC0EDAkO3d2Jps4rFKZyoQQYufeF
nwu+1POyaaomDc1NPtZ5cVftg4WRHUMcNB8obXtzV2NG5yg+clL4cE91x9aFFzL5wAYV47T0KhA7
RHv7HBZnOr7gI8Q8ftqjysbQfxDAflOWdMB0oZfWG6LV6P919ta98OLNmpcyWRcPvKiiYBEeO7YR
lwEfEPKoRysEvDDHRGcPOA+CsfaGRcGseOXPwcI6YUxRrjyqd3Xl3R1/QGkdb58jqLXT3myrH3rX
8opykPfqYnHojuxzfChoJAHx9urm52Wl9nPbv5YVMnMVgxDyio1vNQrpc1aX++zOCir2eMCNS9oJ
8iI8gZkfcc9Fomz1RbV0J3F/ZtLjxmvM49JBdIvO3cZ99ebd1FUn0YPRP8BZs88nTTI0D08shdwx
k5owHdc3i6zYHuIc+/UvTn5yvyR+uoRvB0zUGkaaVFW3y+7oLZxzdJcO4sKaOGN3os7tCR04hUX+
pm+NfQkK9xtepP1jzeoEdmr6l4uRqH+7h0ViCHGeYKKRMI2+xM+Z4o7BBBIcVbyxhvUtUOgbevAU
m+Yvu5MECiXbJ6e8TaG0CLp5fafGtdY7yhj3xreFOgr5zgMcYEtyprVMCAyOB5iy9Sf4Fh7EwNMg
tY7pAX3CVUvcHSdPCFrlJvJ3P68R4x83WMcLCUMiRH4qtkA8gD+2HtZHaLgRdWxnDdR9+LDXxpYl
sSJfZFPM21frIj/0BaNFf6fdmzsb8TzaGRfxoUxkyKkor9/dN+pA8RW/UBlF0SDd0OZvlBlJ8Nk4
Hxl7haKLnhbExd7q2xCgeEJy5PPogjnQGZGE8KDIkdrBk6wH3hhnVF3hb3YnpAndmnOPcumXUYf1
jx33P5f9jYPhBH4VKglT/ucmfcekl7KPzfMa7MweSusu9iM5Qr8AKiPaG+a6PsjYiDO63PiVSRkb
EuBXIw84gnxy7bstiA61uMTX7wY1xmbvxgwlSATueu4Pd3Wu4f7W9LUGGqvuhUEVkg4Hf7hh9k5j
XmZHgVkFOB118T67JYeQLniJmWZVE583qN/gD9IUMZ+MFXp45CIDMFKYECiTSUpVsTXsUR/MZ2QD
k1hKEzyzR15CuNMAzqQDroUBrQVhY5CCr8RDRlNkMNnDn9fTF1P8vy8sDuicY6KsWSQ8fL3Qf6wn
gkSjNLFlcYd5dPQGP0idO+qgnLDpYYMkALgvjLfsNxX6V6H518dqJDRA/TP6Weh/l3HmG5agBY24
o09psv062KH1B7UolvWuj4mX28mzmCsdDhOnppz/fNFkEfy1TXHV1MC9wo54GLHvFv+4arIHhao0
WnEXAAIBIPo0GjqDnbMcrSrkp0ucxlcGmKe90xoC6lTcq0fyldI8L1DA6Cf5ifXQWMVy9iolaxPH
9JX+iXWyRO3mzqWZHRGih/C/VZZ1ukyA4aCuz8KZpNycZFq+6O66Mm4xg0xHfM+SfZy98P+aQL/t
7swr7uzOoyAN7+hDBQCdzmgVh546ZQgEZHF8gh3gPJkUMzBqh9S5e3Sp40XqH7JoZTAm8jb9WzhK
gHS8mdAsyIIpEQhqZ/R2EhQNY1ZYt3CjlUNfWQEBifrS7LwJpg1dtbRDotJBlU7pOxwPg7+ezZ7x
UmEiZM1s91AJI6edYRMH8ztmaJciUs+PenjXxa3dXfVuiHy6beYWtPNmJGVHDzdj52KLgKKEuMnr
/EUE9Krz14x+A5rzRmBKVoJEgHgIGUhJiHU51uaRQw6fBLzHRQbqTJEi+mlnrhNtbHTUCPKCmmLq
DT99RojW2Sn7gcnc8+Asy6+29HCkV0MPJ+CcSln31ArfnjD8hh66UcK5PW+fmJtgBzyB1mOjcA7X
z08UKZax6FCBf1r5mfKkmzU3HLF71+9z2szq+vikZNefd9JMnGAKl0iBSiA8T1Ky9V4sEEkRdxRK
owjP6d5U8z1iIsgNZViBgXDpWyRAMO4ulLHT0I9q4Sh/PF/TLJ0F1jtwD6sKSzBx8QQX7iGcKhzX
Sj5WZLjODi4t2kQsVzRKODJ7E3XMHlbSYngrjrHyld0QW0gGBhS+yVph+svLWxoM5ZkvZUCYNPrR
LT+JY2FLUQEGyDygPMUnTHTlt+dKvDT1iOgKSh8FqACGE1rTHC4KLPZ+Vq8f6cCaAx/qRVN1Hz9C
d1gCYOBjloyB/mA9FsLEEiZOOEIohr+6s00WbGrdZ5IOvDNYle3NG6TByogH3kiLHkrIxhYFdDZR
oSS+ENjsle9P8a2I3mrM7kNc/lQsLDtvpQP1GSZcdRY2B/0wxVsLbEUvjaFXJliOM/JlbTBGTeN2
5DnYJcNhZMRqjAlfDlGiuRusY/Elb+NjCAJZpcpAUAvGiO8pyvkcGo6YuJPSEXugPnku0sSbCnq3
oUPsAu55vbRQ0/W2rfyVvNsZjBjhQU08cyvtTRVAvA8+WdvqC5LAWPkUincXTF/D0AOPsYWSTmsK
TTV61zZx+JIkh9gf6zviKAt7x5EgCLtG2GUerqzKyrTXrYE+ZKehDB/pvBC1Fs2159mktnnOahpV
8iF8aW+QsjQB8i5eYMpgsU0xE2FACzzb4iXuFilxakDx2hLnM0nDvX5Bwo0hNsNuKJbCiAA4vKxf
8K91m5Oq6gPRxTYZuWkoEEmcIDvoeRP+3PAPjbRPAC9qgWfgvHth36VEkGZjXlGteEEJY69J2hsY
VwWETccmQr2U+TancPBVJKA8yddsvtYXonBOXyMssHs3IqchwmKKZskMNu4qxBBl8tw+D363gNiC
VsCZfBjzp7ctF4CgRXNO6rMKL4Fu/pVwqHmCkujYBZAeTOgtmITo2cAlEXaa7WwShKckNi7lhaDf
gBxiqIppcwwXgTd9OhO8amRaksrZ2MobxU0fSO8fbc7AF/UQ37vJc4M4gxeFDtww16WOadhYnzKm
g1RJP6dN8Mx9CPcEN9QDpsytiihkUUFPrxaQEwx0FSJqfSoRKA+uv6L3MS4crWNv2Sxj+QPNuVud
AgPuId0dfnnqR4E8MruL5imoTiSh+2xB7ghAzlz5xU4CF3GKqelfNR+BOukgKDoF4qThBSV+M7Bt
wgJFvB5ujtxg/bSz0tcweeNN0zN5nofx4Knd5W2gXGt1J531eu/iX3GhmTA2jMnSZIWnYEhgHMrd
vFozCmLABZ/H6HlC076l0JcZu1YdXJ82+m6oyLOYQZ8gESexQI2hJOPiuTbSQ4BncX5A9WTPsoeO
gcRajt9qt8becPMEwcAvzt1hcSi8YX6XRxcP/lUbpJhbbpzsrRR3Zyu9gV1ne6Y3Lo/TnzrmNCGI
Q31VmSNGS7db8wKW7ggWM4fIMSZ7LOQKO0bVC0dzhxlWwaQJRkNsCWcV5vUnMSajd4ijJClBmjpC
KGVEp8CfCu7S/2Rc79SIlHAKFG4AF8S/UtQGaYLvOu9IQx4s54sy9bypn1GfaO+1crIYnrfJwima
UXuTtTkDBxszaoZE1lGjhcAHCfnxQFTnRPiU4QqjLGftK/uxY98Ec+kUB2uOrUYpjaFXTPN25NSo
bneEdDjGUjOnpT/LrBep9yICBVPOAP6kdTTwtkog6U9BWtoOA4EW4Y2zLbuVUXNts1xfUzVk3aXy
lyoAPd1IBJS09SAjIo7TmVN1cwQPyGCC7Fqbe4qcDpCqI6Z6l8hLDY7tc1LZ958LL6nvvv4q+/6o
u/oy/8+6Sw7yPPBTqk3kZtqgSdbdPZgbd9m5+MI7e5U27rPDZQge4Do+rev452+g/91IUPmZ0peY
VpUBQf/7DXzVilMl5hvYr+KpV6QXE/XVnpLTpzHH5DX23lubWCQIJrtCHevM41kXT3wzInPug9gf
W2FD9aZPk/uDBYMLvY8v/tBDwt8U02wlM9RhCmBsGRQk2ISMcFSCAvbJCSUQR4wIidOcYUk4VDnc
LSRtXTaQqVxEXH8EFH9Rb6XYnBplb3RXpFQ6MCZIQDJUb2L9mv1GCPmfFc73h9L7y8r4JOCUI39j
WGSCkLSBB7JnP2eqtSlhxIwdGBaQUboZmbfNzji6OBuifCwn5GBTnpHcwgQDMybqAJAfoAQ7Wtif
lD7Bo4VNB3l63tYhjc2h6JQRri5VNi9bNiDUD+GnC/ijj+N3kDEKJdlcxptG+XTV15BaKNj2sGmf
uC6KUxmGJL1mNTUuNlaNwYPTXl6UY44TYf3sIMtioFnwrtsLuATVsqz2HjbxMVpNf0l8fODNoWfj
kCdZ565sJ4Y4dm/EX6l4bCJ3ZU6IDV6EwYIxyQEZHW/DIYz80H/pHrIyVBhsDbKSdOclHOBCHMCv
UIhsynArc0o8xCaaME6ND/tiIq1qlsyNn80Fr3pGHlh1WO+q8mKaUzfBwgM8eWX6K7WvTrN1C1t5
LyUPDtIinwT5pMMHPTsDCSd0CjwIYVIKCx8zVaRDY71ctksJP/fmQdZwvcJFj3/NKK0ZyitoV+XU
o++Fi+eGH2DmDH3lJeHcsMVteYbZN5zeGQSUp/uLWlz+mxJu4q+E3Ii0RElTvkNWallrQdp53S4l
izHkTo4sYQ2Or2PmoY2156pCsAjMlmxIvpazi0HnjdEDaR7gEtEYEEHneNUm6U5hhm/NQhr76uPn
d1761zsP2ZalLaqqImnfMBNPlUMUgFW7a8Jti2Ikngq4x6Znx5k/O2ZV8LUQa8I/SGGW3boSqWHy
y/DjK23020umS7CtSGPFkEb8+vM/dr4iV2KnyOJ2V0NkiJOdke11PFw8G4f+4BqATUkvkjkgy8dS
5iHBucHVzEaYKhrpw21uuekPNB0yjbuWgnknp798vy8s96fv960jflZVDrCUtruCqV2Fnd3OK00G
hDvBOdu9RhN84rfVI/09lEW7LupGb+IpKv/jt/5xU0JfaZ9NyE2p2g2GT2I3LYk8MMbk22OMaidH
FS3RvChXTEcSeNA/r4t/GLXx8RgyE5uLScT/qGd/fLzStFpqdFG7c1G50kCZMmYEQ0+beNArKxmn
oGHlrLSGCTi5KTZ8eBS5awnLQGYXbaUOUsw78AAU108SraqD0h5r7wUdbRGgu4VxfSg55iQCyFDY
OJPan8jhGiNeN+ehY472TH453f6F5vx5Rd81gK2Sy3VE67Mzs0knrNvm+HQ+9XJtGmiMJ/APU7Kh
GI8gsm7YzX6+n38NF00kSWja5d68yCRg4L9Ha/hMy1wzimALoSe3CNH28CjZyz5pdjSQ1abBLu7n
T/wLxvn6RFXkmg1TN/RvL3YltE9Hz1M+Udzr6r5rVp3IwYFV/zT7DXn9e7FSM4gijEmdD2Ork/97
eVKR1JgJPYMtliJi/tm1B0ec5v5ObtY4h+MwUoAMc0xLDc22wAb96zf4x+X+5xv084M/1msh+LIu
5HyDCIcGyX6xxHJmciymiPLNJxFxy6pYG9CO/VSjhENMxYhXXnu4FGN/EafmKGPm+fMj+PW2fHvq
nRAqUZHhUp/1tfssx3Axw6JGXVTdHSuUCq/6BGUMYlMmdCg7DJCFn7+C3N/5/+xdX0+mjx+WNMS2
X3/+x33RkGIXhuUG21xY6QCmUc3Y1qJlradKjB6nCmdRtTCcpZBNHW+WNiPTXWNunyINyPJpWRPL
IuojLBpHogA/+rcH98/nJus67wXf8K84iVZwJDO3uUWRMYf9KcukOfbO9hZDEu/t55vxj5dQlmDL
WqbJOaNY31ZpbNmxKLvOc+smW/M5djD1YWniKIZR3pTkigwe9M+f+Ld9Lbe/1zcjzZIU5S9je6FN
EiERdX8rJApG5PTK+gugqOfu3QJeJRinYG4LvB+8rWEyy4Zq0zTxVLSNqdcziQsmXY+fv9NfZclX
ff9/DkD9E/ljRfgVNn6xCJT3RAXBPsTOwD4kpm9Btf///ySNrBKaCpJKKIS+f5LqR4Wd+FtyQjLp
hRXvaGMCVH6NwfhrsmWpqO7YfhhsqVglfv35H9cUZCEKVY23/+kvZEkeeSEW0EgtgwJbBTzKyX9v
6yMRHnMyZydPzDscCzYeFbfkElnzlZrpPPGUcjZmTJbMvuRtpROxtsBUpMT3v5YfUBj4RZke6/To
2wfwskYhIQxgLzwUxUmCImnrxntDNAvMH6O+khDjQCXP4VxIgbYIhB1/s7X38fP4853WvlcL/Q1Q
DINwHCZ8xLZ+2/6cwkp0bD25AWDBjtIrkvNo3jQBgQC3pMYNQI9mlF6TyDy57qhdGJ2/zmto3160
zm1alQRrNSXUGAR1c81xJ65VjCW1IJ8+Wjt9vmPDKEDOhl5mzjy4P47TnJ+SNoqVmHA6Az/fZo6j
MMbXFYiqnGgbGZC0LbxpHa/zLJik/PCy01YGkKicpfM4PvrIYd20ePNonMqcwb0EITVt7K1UVxhg
Z7+9jd8HhP1dwrcVFwAFZyD1qwX/Y5mItqJ7eVwF2+J5NeWpRkQlrBPWpa2Oi3aNL5Xvvf78ZP5q
6/lMBUUmlRy3Vyaj5b8vQdx25lOqW38bumtL/YhyqDoGMvgcx2Y4MmQKFjIoDBS4tMQg9rnyQ3cq
5M4kg8ut1r+wnL6//N++zXemikNSuRAKfJuCBAv67Kd+dJ+kaUMh0n8Z2f/V//SfJeH1yyCrHzh/
H59VkRN5WlP4W7MVFqYsbEg0WgQu+YLhO1P+pf9MJgXKNxXpkhhF03vptqtYVpY5QjU1Clei9FZi
X8r5CCrFviGUawcTMd5xV1768tWFFP3z0/p+Gv3vK1uKRli3JpnfmZCln2l2GKaESsh7RflgyIx6
/pBLB6lxxv/ffmJfn0buiYy/K0Pr7+eRr3lJ1kpozbkiwyJUd+3jWAyrV2Pm8vOFqf/YIGiwFJ2A
FRF5i/Lt7NPEzJUrtfa3qtaOhGwmdencSzFDddt5G+sj4/km6bBRWmmQO28pDXGWbSuJYTiRKEZz
9WGCa9BpTFiFUYNGor6nVMlZ7Qyd8pinW1E6C6j7LBiktfSeoO9u8mvIQKTOKrglBSQMI56SmRQ8
p54K6aU21/hqZVl4eSKcNdL3n69Y6k+XPyuf/u7+ecXftkRBsRpPgBOwbaCJ9Hpi/wXTNiKCcgQY
aLo87bWvvML5z5/7vcj4+lhDsXQMrg3IfN9IFmnayFUuV/42SiCcHwnNpqDxrJf+VKjZYOLJz5/X
/7y/LtPC8oBPNJhUf/u8KK2VojQCf6ul85pBULOS9OWvS/WvUvbrsixV453oHUO/DqA/ts6nrkC4
iLksGpgup05ERrPx4U6Tv6Vqw4qlQVWNyWRe7jK1wm7yt1L2X++m/Mc36JGMP76B6dVSZOZ8g0rG
iwc/Du3MmqOj8f0F5rs/39W/Aq6+X++322o4amt7av8Yu50lkcLzhD4/rqP3THrzHLuvAhhYSvWx
0n/Zov/50WQO6GxBes8B+NY1FHoWxwKWVFg3gYeKhH2nR9nbP6VLGhFwxZ2uCGWudYz+47Wn/ZJO
L/1rq6BGhh4kEbdG2t63G+3i59EorocLmoh7Cpb/CdMu5smJ4S6aWloLSFXCaGqWJq4U9ihsrWGH
tKSCok/d1eCc6akSmcifinpIafqihmlAvO5QekQlsQYCgqGKjGb7uU1U+DVjxRaGmozmhutNSwbj
JhwjWKsqdhyuteuz1PQUk2UJ4jzeL617fWZwtnELCpuPMiK2GR9+/+Yw9eGtP7lFMzVsaYLt94L6
NrPe7AbJZamuqvKVrQx75EGFW79HNqxb4h0gKaRoKqtnHM5Lu53Wej72YxQOtUiUtrax0aqQNFgY
E49uKSTiVtGBGVHKdCR+FRSRnqzvWg9PF/PswJioiFJMfXUk/T/O3mspcmXr2r4iRcibUyhfVBWm
gW5OFNBG3ntd/f8k+493g1Cg+PYJ0YuOXkqlMqcdc4ywAZSwt1DKC2FXdytp5RRAFdRj7xDrB7+I
PFJKOo3x1qregd+T/vCzcX8PzaWuRITZpVBeN5eSmadugCfAM1cFoMc+cohIFfrFDF04zbpkoqzW
LBjhVNj08huVaSK01k26YJ7n/83GZBca5o/MzE8ZGKCOoRIr9ne+dt9BEpMJzRa21I67jc48aGoz
64v8vDrAnps+il+p0puh7PC7C/dsxlxSX3ccxzR1HVW1yWFXNE+KZIv+pRA0rMJ/XqxtC8/ZN5Zy
Mj2YYot4hegk1K/EzYkOA9B9QBzeeCm6yHD2AR3tGNCQ0NL6H1Ym+CMNcjfdIl/8bG+czDBcRHaC
i6E8wSlzbcP/bmruT1ir4EUb1+MA8tR19nbpbFrai71tX5nBoxcOSHAf3OQ2iR8s91Axur2wshnP
pptgIR2FWtLXMdWi0BtJH9gzDINDLY26Qol75jR1HGck6Lg0eABuxvcP1maiRyinwEPhaFRsxORj
ma6VKkbq+hfTZ36J2YTeYyqaSRx46ZoEBBnY0aLON5x4qrfOumfI3lee7e6lSRhG8y4Kgb6Vl+uO
2S+XFmJIB7U24V+jlTKk6LEDZ7D98rZSbn77lFXrsD0Z2b8Bk1E1P/MsOaTts05zSl/QCJhxLjqV
K5JVDXYw4r/PH1sfdE8zWssXBSzs/H+uOzmexXD/YkogYq2Jy/70sEksVg1j2tWZeBi9ZcVl/sf7
WTov3HyQNxKz3dUTd3tV8lmXyi1zfpz8R7dQsLQsURz8/KKdondELZJ/qdUbi9SU2UDUQnN5FWQw
ZJ8aGQUtBbaAcetpr1Z/MCAS+f4UfRm0wLV+WsLk9ePei9taCQMR9uYwseA0quwvWjCt3EKdwliN
G59jr9jyFfzqbJXWWa1OfZmu7M7eV0w6ViBX2sxYuPFzpujj1kwufJqUcGHXXkCt5mdi/SRsI72X
rScJJKm0wp8t7MNMNqpTq5AF+x1H773t8CGgCWSlovDPbdKrG4OpO+mYUJT0u99NfyQybX3U+Kyn
7x+qzuQBnx46+f5GY7ToEfLQgTgiYfagAk8zhgLpg5oigMbopQDi5I7NKoyiaxNSk8BEAlHztzoT
nzZygRFTKLn6K1deagjVRsZkagb0+vFRVouFWGj2k3zYoslRGSzNihXX8S+lehNJ50D5ySchhCcf
JKJY/iQiqpveTKqDFCNhUgJ6OTFwIHX6QgiL4nwZ1NVuixF36zFcOL6lrbpW6tsIZkQveBz6dG23
D2n21gEJLQuy6XHB2n4p3XJPDBlDKzABFtUDsTkfzkdsdLUMg5V/8YEYCfdoMhxSDg4jQDTnBCxF
+2tYJ1VT10bzGEYZY+Qcm+RBCRAColYLo1++Lciw05TBrIrpbihVvz9PM3YTPR9xoyFMgLxnAhlQ
zdzIMn30L9xg5DXb5hYjEli/qXAtBsZzZ/e9hmKTm4sPJBbzYUOMKJQBSjX+JY0fR6JvWIBHI6UD
ftsFL2bLEBy0ZWO6091TXjy32aFvKkbgLoEE6xueqvsboa+WOtKKgmAEQltixM02vAU78qXT9P7h
NI0SKxmoCg3153VWqpwPviX7lyx4Jq8PyjOxnmaDdFGek/G2zv4G8bWbPatwqi5K485+EZNy03td
AXbNzw/XcsdrrS730ctEAG8ne395pBTt+CJps+A157yJQdvn/x42edO48FrfrHmYDJRcPinybZtf
iuSQtau8A1oIBEk6AWK0uLPY0MW655fW7PtWO4pBAGlzRabSPgFJeNeoHQYCscjK3jXlNQkpZxCj
HQE3FD60+X9t7IuH0tQHoU02bDr6xFHIqWl5YdxjJRgGTJI3RCuEuAEGnH7X4ESvFBYJ3SNBhMCL
6wUa7Wq2ITgMe0HzckhE+oNUqES7391H0R31SMn7ncs/UyLxxSB77kh8XO/EqgVOrGpO3WLz20dw
LKlxEZ7e2mkori5NE8+VXQyFIhPbg77IFw6VbCzzziS3EEeiJZrIRhiN/+LHAx9uKOsnDGUcA972
e0M04ykMRTNVjqLODOe0A+loeRVrTkJMBYagRhG6FRLJqvWEp+IQgAX7/nlzdV0eSMmFhyqw7glX
8sEYqUTJWdODGkFzwNL/uLCKE0kRNJhQGHTpG9G4SpSrB6BrobscHwMPlMpJ8ZbCiBmP/mkhk0Zv
Gsqen3Y+QXlyFuEUwaRCDpJBIKUn2EBGtWOgoxrjyaYkOq9y9lIsNSDmihaGgrtSFMZYLYpBn7fD
LSO1VGTHE0GdY8KawqAwRZrIXtNik4Fx2UxtWdktlq9eupCz397gmVSZmW16L0R/+BRZkXtZ5+qQ
vGr3LYi0DoXmBkJYd+/KBfrr7yXk7z//7JX68MiJK3L7pPHCiIxG6J93RE9gFJm2o95n7pc3VxiU
SVjC5pq2remOLLhNP2+uP2qW1voGg9zJP+FTcF8hUnNltwVE0DD6wiEPWobvQYJJ8BguObSZsMhR
oU0mItJgHZ6qYHYtUPM6xPHy8LovNrJy56h/KxNFAvMYUwRMdKYxTXkNg3YZF9e2/idIaKVJjzYD
eN/v/JcxOqzvx8VMUYpWZlpVXNXMw8KledN73b1f6hDcHGlf+8q4tkJKN/IGrfK6vScA8hnI8pDw
ImCgmUfYSGpsNHffr2rO7LEqOo+UzMDsvGMrP5zBIvBydLUwey3UbHWwsqsnzj5HsO5hheyZ0Twq
iLzKPxeeKz795Gg4JmS3GCLZ0rhhn49G1ISx5o6pJ8q/rfUb2EUyHlQKZUcPcF8KHeELs0qciigX
IYBpLESp5szlc6DwVt5DHUplE2c4jl6r5oXsXVTGfbS/nnJCwy+LTpxCKdzCzeEX1WpgLKxnjgjd
yfAQ5MeOyn/BmmEGcJiWUKEERvscGsMDheU4R5RsG4oKHcR5oBO8fq+DMQ0h4T1X9r5pkdqFSnhb
F0ff3ETe0YfkNNhLxUYL78Ly6DqQr77w5pJfA9XskdTa9tVTynzHxTNP+AJN2RnueUC/W4Wn13rM
TQH/pzhZ6RcoMv3yunE2cbj+/mN9LZ+8G0j2CppYG6G8z9+q0RrPVFpFOhOsMGZX6xdsIz3mvP31
/YO+fpNPD3onG/hwGC3fyEpozKRzBH6/uGLQKGHSG6uR0NZdg3T4/nEL76VNQk65Zvo9CEWDz91Q
P+HjdeZNav2Em/f7B321up/faxJu+k07huPIBqqwF44XGXI7d++n/5y/iw2ApS2cHOuydfXAcdlC
cDMUTIfxUEFelDUnkvMux6ukC6nuTNYgXg4RRRmoAj38iUsJbGVUbUmXztkIgjpgAqUltYQ6Goi0
au5F+FRHz6kAbaRr6gPfb+1MJM3jaUVS2GPoUbEnL5zaSRnGCgBu+lYjA+GOsiZKFB362j1LcLvj
2OkKLFjz2aPz4amTsCEPxr7IIraZKCrwQAZH6zw60U7eUJ3+/g1nvyhtKkbIoZn9UmkOm64iSGF/
7eTMZGABMYp+cNsfomupeft4oY8y+2ZEh8BSKLRp0+53KodxaRicVYLRLP6t+Bu8gNaflkt6X+tI
pOA0bCifC5TxlPk5Ui2f8Jfr1xP76A4s7wAx/Q1ZeAoRF0Lf1wT6WOTvt3Mm4vv8WLEBH4yMnKm5
U2fiBdUbDcqc+kSfopb/iqYgpq1xthZjHZ0VQ4L64/tnv2fQn70ehQAi/XdglSjUfH62V4de4NaO
dE6YDTV+w8aqy1uzeBoZJpIzWJL0myp6VsKbsbzzxwdalYEJZfC1Xv60pZe0+G3m+VUlowrCmLKB
jHMKIJ/pLxxFnK17fwebYa4/uDpw4//3YAo1WloK4EEthaMxsZZqF7lpG47SGQsWAQXcU8XPYHsh
dQ3eo+WigFWLgTMytCK7q70B9iUCnMWo7mvoIGRxKT/qyKWYTPp+3kQF8EHmB9y9sd+AmqSxa7sP
owM04MZARKa64FOd7DbVDkV7pJcHXcv3n3GmEswKeDj4eF12UFX+vII+CopOcUqGRkAm6lS0BDTW
CSDYd+Dto6WB8hmhnOWXV0jUuSKtoJgAiIx4BsDndQQ3oaHDY4h5Wlja7Oag+Y7AhqlSgJt8paJ1
fEMvcux/Vq6K+s1iiM+CNK0kwzIY9OorFFSK60EpTjVjxCLIFCuR84MJP8n3i7G/xt/s04fFTPYJ
BKeB+m1B4NA9DMnDWP0ICuRVb5wAYXL7R4WEj916FCyZONHrhxxeucpdM8ZU0h7s6SC6sB4mUJPm
0Ln1RnGHnvB1MwiicnARCmpdvXbwFPOGqb0YXKItX4YKhHIu6N1QbcjqdVU/+vrfjO7sYCv3KhRd
sEkwyAz6PYC9xqpOsaFe40POrh1tVchQYHCxnfTcp1ChatmpSaw3W3o1Ap9HQGPO1B2moWVArq8e
W8QOtZ65VUjE3Cq5vndifz+AiS7CGyl9qKDhjNH0iNIfBUGaQW94YORGy596c1NBf1yYUHrsoxqC
FFQlfAO6PVSXlDcpftObp++/xkyoz9cAE2/aYPMxvJOvkfhj7qD1Sjk6hBD4B+HOQFe6c9Jr6nv0
jOid+Gj+ypW6dCjn4h9NFKcNhzYViI/P92VUHUYGqvA9gMTqCrD1uJb1aM34wA1dQKoPDbiLzMtX
LKVDuCfgyDp2tWLKY90Zr4WzEGla4h5MLTFOB/ZZS6dQb028QOUXqZta3BOmmlhMnx+09JTAzrBX
1TvbvdWsUwLbH/OeIwQVcIuP0gvsryEl7UH+5cgbk7HDUEFTCmYp2uRH39pr7j3FY1v+YcQ3XfI8
9n8kyAPZZ5Eo1KAnn4zquU5OmvPLrl6UCPgRfN76Xh7Q91b/2EItZVwX3mvnXIzooQmOFqrF+h9C
bdDvuvZKCa7J5avC/FfZB2MgBLgx7FXCBMx4lLq9elNoqzE5EGTV/UK+NHt6oEVSLII8auZT8XWF
9mphKClhXrhj1L3l2zT0OfFEW5TMDHnvwXPl3i+c2bng5+NTxd9/cNajnvgIMHJmXZTIir2ir0Io
3kugBxSLbhLmexDUUR795rZr9qV0k9tnFbpE78jAZqouucC52IgqEW0NDcfzBfim2q069J1PfkJ4
KTHq5zo501AnDaAB9UJakaFjXENUSqmc2KUXJg+aiPZA6t71S4G3iDGnR5iCrkUSa6nOf2YAP+xN
oJS5GkuKe67KTQlUlyOnBn8C918LvR8+MFJXZnEShSvvUOrnvnMW8sIvjB+gmmQ6+rZDEMe4mDwJ
/cs0NmRQHdLZMhj6GvSV7P10epV09hKHP0VBg0wey+K0AZRWID/SF0t6sgVREdny4/9yVhwTIjxa
FxzTiX2zht42e9VxzxQUaU2G+a/RvSO2U7KXMPgljEtZQ9tLwu2rIOdhsQAGAzwzS83rCAJa346u
B5pBC8sSCcj0M4lwwbAtSEkIqSdH2Agjragt96xYj2kD5RQ2lx46OwMGjHuMbTM02MEA9UpP41KZ
de7Ifnz6JFHJIl/tndh0RXbWmPoftd0RmURgaxb7C3OPMmXHegcR6kxXfH7RtKaBpCk5wo/Z76L4
k/g7t9mrgHWJwb7f05lammjf/PdRE+ud9KoH4Xnlnkf7BLmxvSWQjxCQQcavgOi+RxpgRA6ccRWw
3EEo71IPjp4QdaL6MVHfYsK0UZJW/75f1pyxQo7cBMqvADb8QmteKINbjWzASTF3uXXfdDvyGdiI
I/dxcbfnfOrHh01OuyxHQ9X4iSvy3nZ8cqBi5l1Flp+d5CxaOsUzcSUzdbQLqBEymTUNHgyztN2i
x9igYVJRA0IIt7gxwzPmPwBpZe/TeK0q9w3UHNYaIoBSW4BlvxfkJveIoEUjfpGxNvI0MbW90U5i
e3TPcn52t1lDVYikn2FCdOhjrPCBSaUerqVfefAsy0/uxtTfKvlf4R6S5Jddb6mqmsUvzDIlMl/a
hfZWSTc2NE0VguLhjfxSKdeFumQiZ27/p1VP4nGzQNPL0HtX1M7k4jdhRVE+ev5BBQdWXZn1zw7V
ChRSlSOb9v1xnEtT6DCSBVDbxWWZkws5qF7VR+AQzvKL5/8kt4yUfYpYQvEcMX1uyFtL3XcFpD9r
cWz0fSe/yQa0EztP39raUt49464+rWZyZ1srqIsOCMc5treUUqn4ZtqWyY6hXSv5Ggy3LF34RrCt
pd3aCBZKcDOoBJoswCFtZhkVBrcmH6Ls6s6gBeSeCSPCDno96rOQzcvuuYif4RKru3OzddNmbzZ3
uCxuEf3MMV7jyPhP7IbvU9KCaGGpKDBjNhVTY8xKhiDQVN7lQT+4cd9yzdjoG/wDewCCiPo3DwQ5
1C5Ckb+MdeGwPz1rEk5lZdBFccuzwKXAzzq6l1VuPBG68NAbtfpJBCVQpiJ3ZeIS7Kv3V+ArveHt
+6M5+846I23M/VBQfgfsfXhnrVD9zB0xXuRmQF2p2TGsbzVvi5v7ZU78/Y1psFO3gILR1IRd+/Ck
rhrkMm5K9wxay7TE2SqvaCcTqADcAt6QK6+9kCB296LO7OjN2lVgoULT7vs3/qLRMV3I5DLaRcrI
1ojL4vzl7sXObpnwKtPNaOySbN3kx3zc8Ifkrv4BbttVD/54HLI1FSkadEajr5yOCqrHXHsNfttk
CmWVI9XckkPBk7qT7XtSyFra2cZh7PaBfQeyWPsxWJvv32MGzCKalf/d0Mk1lsBHhn5JbRW/g52g
NQKsvq8P7ju+PkPPV9rRx2ndtZStURfCQWDoLAXClR3tClLyFD0jSDriO6zw94ubccCsjekdUZAm
yxXG+MPHbqvRqC1aCGKP2V0qU5wssImxKkDvi0nkDIxE7MV/nzcJrjSTmeBo5HniVAFXgPmfN4ej
n1a6QhrtNwhTgSn1teRAg3XQu20POHsxFVh678khj5tuCCSfdVCN5nBjXUk6a/Pu/6+CLxuS2fv7
4cUnh1mLej+IZQ5zFq/+09Ag0KF7utjOeMdGTb0+vXFLjEdyffVJmJMOjju0NMbPbSCjigS5rGau
xmBreHApI3UEaoYeUX8MW7hGIDSyoImC2lzZRukl8LYKfGLuta5QUDjY5qULIKlA8wWuyS7skGWA
6Hz8/f0hnCswEwQqdMrEgq33U/PhFOqll2m+gnGjzsLELta1BauOW+ncV6DW1Ta9DrsTiqwLJmYm
Ivz03Mkp6CmKGVGSuue6PxKfZehLkGRgKigeeJzEhdecKd+TdwIXcehrG4xmfb5selSDefVC99xA
z2dulHqtWmuuPTULatEJb+ysvn/k3AtaPEhDMQhzPsWnhYkhOX7Nxo72K+E1MFu8Br4SSNIiTkYV
uzU9eDgNFSlWyAG+ZNeWZDiRVPnuuS/XsX0hHkrqGzGBHpHMZu1NIwb6EFHf87Nz/8VMI8OVWrmv
o3yCJxRuOVLwsj6jqKxrN6rSHXRJW3+/IcrsNzDADTl8COdLAu4rTpgNg+KcGdUItF9iKrqGM3+H
y+A2UpsSue33z5wNpIjB7XdKCHZocvejockjy5acszzscaPsSgs3ECyOilBkJhTHq0pwgcfBDzs7
KdlRHh5C95keOKUpX9vU4VmqLwTd369rrkAlcoP/W9fEMeW1oo8O3um9Jeec1eJMhkLNjd4nOM+S
cnAC+6u54A/naiCfHisO7YfbboFX6uOS7Rj6dcTUinKCi0A4wOhgEmkyzKztLONAxxxearVYYyK9
5vZ/C6+FmUSHUuYgTA2lq2jwZvijQzO7Jk5AjAB2YyqboPtIiGpHRDoaogX2iFaw9bvKuqPU/Fr4
BuLbf7k0wH3oVEJ5/aV52GmG5PYyJoj0HZ5QNLlqpM/OZdRACrWW+j+4CbqzbfbbkOKt6I+MjXRl
UihaxHjOGguHYVgkngkIpixGYWlKgzVgnnLvlZlphhQoz4kYj1th6LcLLy7c0JcX//C0yeEbLbvr
ZAlrQeGJIk+Z3cmMjWGe4DB3KPc7hegmGis7/1+OvQ1clLFwJOIhIvp8/qImKuQIqDPzBsWV6KSK
0TFYQ9R9AntiNzBwt80gRAoX7MB7XjJ5ZZhLGOgw+M6gWKev7OIC4a50kQw4MQYT5E8Q71IIN9W9
hThg+4gGZNM+5hGEygiSa/f8HVgaDIRCytGtc/MgJRirowYHpwU6nNK5u8+cqzLcNYxKGvBGdcml
th8IJB3jgDzuaJwS1PmC1WDsoKiW5NOIlD10Y20NR9s6hPau+UdwsvCq2syxhgNHAx0KXwhdg0nH
MdDLwrM8w8GijHCXGQya/engMEuG19wQ8KWmvcfNQztdxOs0+kVGnSJNe+CoEfV60M2jZuDeEaAj
vqNVMNqckgQuKEbK9RunHa/pKkArDl3iJpTvYlj06HX5gbXksmffg047UQm1MybcP58VSeudIXRq
52yT57RQn0d5vsGNdq6zcbRk61kZXgoqD9g/pXI8ZcYT5kqO441pJ+sAUfuFazPjv+gK/XdBE+Op
I0VQBmn1brO5ObayHbpHrViDQpaa4DqGTHsJMDK7B7YMPxS0E5SzJt9y1OowjcQjZfPoGmeOnKae
5HrJIMxUO1TZFvktNhnmlkl0VBnaQHM8E+Z4I9BMAhNDXE5K0nkPotnlCk4RF6qL8WoQUrVeAArx
x/f7O2MDPy1ikp+oZUHAFPCuGnPkFcEzcCCl2ejge5m2WwzW51wwbQD68hS7KX/akxpLnaaF5Vmh
I6AVmCHw0yYXe4x+Mtwhet1mdIIq+cp37r9/z7lETEXrQoxZM8vhvIfkH5xwliplCDuo856Upv8i
Q14p1EDtlZUD5buGNuY6bcstOF6xjBijLDPjurCImYgRmh6SFU7Xe0vk8+3q1cqyQ49FkBT5sOKO
trRxKzhHhVBz/JL1oDX+iuawk5RXFjcwI/e3UDZb/hBzh5yOnMVgoGyjDTQ5fY6iDbJLpwT49D1t
BwuMrdeHe4DNgOhpseoD4nzqGd4gMaQMPhor+kixJ4ARcWFXvi6FSQPGjXFQgk5nWt5yYiWugzTl
vo1r6o+x+9h3t6F/IwNWyW6IkbvkJdJvpOTQj4feOFPCwIN8v4j34Oezr/q8CJFAfzgfkj2YZawW
GD73lkoxYwtQ+8BUrBdPeb0Py7Xr/fbhjoiH3xDW0aJt2QjfPlCozcJjCzm7vaZJXUVvyrBv3edI
ewqoIerOI+mH1dyY0ltWHtTxpuo2RngmwOuCH47HOFF6XfrRVZYhWUh2Wi0UxWfKWwBx2FQqvBpN
hylrQ05mmWSlRyIeiop2Y616RwyTsPwcsZyGeZIjVtRNNtTnO0iLi4VTP+MbP69g4lPSUQndUSb+
HauD7K5tBBhQJ4Nd4xVfGb2YLxGyyBfBx/+QPSIWTjEINbG3qrtyXk3G2++0btXcIp6gPUYQRb6r
aim3YGwhK/+l3uvuQhI5E7AzBSymsAhd4EedTsFYGYoskm85564nS72JjXvNfXVyVD/vyOl0/4mo
rQke++wMFBSaM+Y3yWTlvl5YyDuN1OdD+XkhE+vs5n5t24HpnEP7MrItlATBHgzgTxEBcY6ilIY0
p86sC0SFEPo/5MOL0z2SToGMNg0281cyLllSYRmmi4LwS4GSCmk9ZUq/V5fWULgmfssE7RCgR5Ps
EUxw9U2BVm7Z/8keMee9dxf1sPvXC0X6mSIp/dEPT5/EA1qBIEhmYCyS/CzT4cnRa/WOTrpptRs3
3uv6g2z91EkbZCUgkbSvgvYe/qZuOxjnPkRiW8AAau1S8Bv/aCXPEQL2MFq36PmZgF7OYXlu4ftu
tozu0wLc1XWMeuPDsHgxv7pe3kRwYYiBZUpXUwucNp6fh1icqHrFG5ngGWEv2DPb4/bM0D0GEHUZ
0DWs1eyn+wZZmgTDeo2ku7cEVZ1xjizFgWEMlAAtjmlVlClCJ9NtogAdfER6UbMjtHmJv8c1WwN0
4JBibwb9HwAlpVm1/ZKBkNWZI8XkmWBJVakU6RPjW6tGm9uZZJ97yij9i+K90rhLik0CpIpljCYk
4YqHFPVdi85ajtbDwAfDGAN8NFKGrxDIHBHzqeK10t2pnsU83snzfjGCiI5ViShmbN3LT03zm3K6
kIZzLj/7alfbhxI8UQda5S4Kf3bdRVNu4+EoWyvkFkuZmKs4JPHR7hH1RFGpT9AGMXAPp7IBnhff
VNYt4xHM+l917m1c7mEsxoFJ1ltP98y8iyA84v6FNp9wBzrWLTYuTJXAnekmcnnjhIrQDwi7RLDX
nsZCuk59MS3gFAdyn05CMoLXuE29H6Z39pl6vMLd0IhxczE98BT1W+bNV2p8z5kmOcIrBdEWpAtj
BXBVev4P23tIPDS0tG0V7yJlC5TJyvaxuaX2gU/r+kOt/6q8W1U6kPsO3p9h+Cl+mZwcG9kO47Zy
75OWXd9iZYi6HX3f1BtMYYrMG4hUchf8s0gIonCV+f8o8ZPPU9MfM2SXQCJvdOepkI/4GCT0KOt3
1Z5TlNRI6MF5Dhf/FlwQzQkj3xDH04GJkI3IdomzG5ydFD950o9qvIeMPrpjJtrx/uTdDy1+8z3/
irEPJ4NRmlG4R1q4eisiFIr4/GZAcNKQkZMDaOr85QfylRD44IDJtIbihDgPZOjYb6u/CuQbv9sx
2WEJoactYipts9csdAnuA4dh/XsCJNqNknaoFXg8gjVgWrM/WuqWFgWonbrbWRGx5DGqD0G1Gr2N
gG12zGzcptlDatyyYtyquDvFNZVP/m2oXNzosYx37AnfENYXN6OCKNhLQ/25j478nw1bDNa0Pgx1
1YaHwQpSHkDqWGZ7zX6xd626xWkjTUXCS5HRlp4oZfnmSUxeVHtXelQk5IRiWu13ZRZu7UTd5hxW
dpcAKrCO7fhMYxxQGjQQFR/cOOfBXe/vmUDRYO8MXiqkTlT1wrvkkGt3J4YeoE34Pu6a9bXAux3S
ATB2pjO5+s7QZUPdEodSIGCiuNIPwXCSvYOS7Px05wcbOd60dMFWibRC/uIYJm+LUx6zMdJ/F8G8
0efgrxmkJhpT3T5zL7n/IIWd+I4L0Ug7Odzm6Nyl29a5BrkZRBdwGq20YAJnLfDHFUzyosBzaiUY
WAFyKOKSWjvL3QfMXyLJHez9cJ9UO46WhqIIJETlUpb9NTGBDBldJDGOrwJfm3jVNCkUs6RSJiqj
dnPjZteec6MRb9nrrlkzQCTXa45cqB9N5ZqmXFAu+PWZGRHSbVWGLc5m7PQLdqM0M8UcKsM+Gxa3
djU2gHwPirMrgqdc24fwq2k3XnTfKxALLsT+i8+ebH5TF6IBzOa3+R3evs4vos3q7/5jgNl5RrM4
gdhxoIUL539u5+mRwIplU5Xl1T8fvTbv0szp2flC39AmpcVLp6Sttpx8lbHH8khflKEtbjpGgYsL
fOb7FcxGVIyXMrklYhHQM59XoKlt2RRqbZ81wNW8O6sI1dsAvGK3LpX7UnukXA9IDqtOtpD3F126
iwg1sydQnf14zc8oe0XWFxE9W0eW+igRncqI/PwslN9mdVVVZz1CcNULYciKrgvlACw/D8+O/ff7
V5n/kCCFOT+A279UOmvbrwcECOwzkteDd+dqB6Pb4O24x4gLV84jzibqbjGBTrsAXplpegDoklGa
fifGV6fgI8k36hjwiHXO0BGwt069LSDBzK7U7krut4m341QLVaH6R9zsRuaP/mXVwRruB0CqKYLI
0HOv3XrhaL/Pak+D9Y+rmhxtrUhzP/cc61yiwV5X2yS4lNXJdY7o25T1wda2UmJfZ7aAW/s9jGHN
ygFvLzk7OjViGldk49FGztCQtvArN1W8lfM7C0lmxRAdDN3awr5F8bUJz4CFYvkXMQsGI6KtWe/s
9C5oUaIabz3lfnSe4vYiaWcE7hp5Qy+2Hi8oJYG8GlJoi9FNNs7Q2AhJ3O8Phvq1xMDHUSn8CIIN
jUHjz2d8rBXse1nZ5yxCqpuiE6Mh/lvH3FsUBNeZjx4rp9PUzlW4HoxrrB02FluvHwuEkkC5jFt8
oNHtW/S57fzZM16a9q+sPn6/zllHZLM+QRtGyX7aORsMz4qbvrRFt67S0LaBWgFqGv8uQPxGofyg
jRfTBl73uxn/FjL3VWU4eLOwirnM5OMqJhahGvzRBdSDLWaWqNFPdGmK/LaQ/qTRRWEGCuLQqIVQ
9jlWdpp9VOz2Kgl3anUuBgLspXxTJLlfjvCHPZn4JskONJi0C/ssw+nj6L/lGCLkXdzdmu+xKWkx
Dew43jvxOYruo3rp7Igr8uX5YhAYqnG4jN7LGx8qQ4MTl1pkqhYCCUdCaBoU1KYq5waR8PAWUko4
IsnISuNIwpaZa4Gt4bhwoW0NYZVVvJQuqSIxnC6ILgNIJebFGYybVAWYdXSDONesc+SJ0QPsSiW/
kI1Y8QXSHLrJhJgFiUy6BaxFfyS2RUdBgGvQsgw2lJ5AVhPiheFCvcJcWplwdh+2yu79dCSUsMgt
DhFUBVL4StWJhJG6NSVMPfxVSnutRgoForPiOJR/tOpHg0pYnBbXBWiEoTvJ4VEuV3J2sc17ZqCT
+uIyf9KnB625jfLmqusOlf0kBzSNNzWux/1HK5UQmKk8HZhpR95+VNQfvnVX2+hFbfX2tm9WWsB+
IMX8J3zVT6W5a2SulRKsquLJbf65zrOPJp7f/XCbpwpVUyd5XbhTS1sjLNSHrTFQQJKDjlPEhsj2
eWBh8p5Eip4VWDpG+hlKoP0LqYZvLH2WufQa1kuI2qHSBt44cQKS2zQD7BY8O8+fHfnJlA/usLfM
N72Fx0XTrnL1sfaPJYZfxnGrbnSdF7sh3FrNsUue4gJzWMEXnEvXSZ9ep+S7CLyl5W0HcEZ+SPOD
Ut8nZNmpQ7bjMgJzTO1zpD6VCAG5zwX1PQ9CILvcjvFbjtIT4R9KzW+q/cfrnlAMR3OzRMgYThUN
OabY+FdV92NFmqw8G9Za0GtK9lMSPjTFpXC3VCpY5xJ++d0HfLlWUDXaqoOsBGoPn7+Q3Sd+lwQd
30YnX/0F/QWlECYvufM1VHG6/aDYr1r2g2lCnKXDXqyz/FXEyfW5Nw5tdksBDl+YWU8qBRzruSpf
iZNIcf0G1dqMwVzlVkzBGGuY8KJqVcgPg/UC0oHkduG0zX7xD+8yyaoCZayZ8GtJaLw1MLfWE22l
oNt19Vbg7NC5KtbkdcyCfv/gGTCWRdj1f5s4nbyM3dCMrJFN5KlSuw26X0l0hFLVoakBOT57mZlX
AyR4wXAdgxvVteegYxwcDb4b9oYknpWRJSNdhxEl37M6igbKNUk0AJLvFztDdPN5sZN7kfmdPVZt
/550aePGLR5jIFc5yM62/QP/CFaFNbl9JTrzbfpaa2eG43N5IfeZc7eCLQ96NphItKmDqaPaHXyH
PaPjoES6aM+LgDWugAgRsPxYeOuZs0GmQZZnw8FLsDp5606phiILRSwkrUPrn1pFV9ThSTf/w+3U
QbrSvyQj4n3d//ZonCi5pg4sUv98xXyjLUvPw5ULCQNBRAgfZftLpQpT/hvUG4BvMGvDZ7Z8IWbS
LF4aOi2a9OA9pu2/tmgDT5KwSuA+gSOyxUMo7sI1Ui4QIcIyN4SP5m9wYo4ERmugrWwsRaFz6Qlj
lXQ+wf5hiN+xWh98QNd7YW102fsiIusnm986exQl03wVvFC2EaS7UtRdsw//A8EENIwfnj356lGq
NpCRC7McHrrkgZSOB+ZwHebLkjXCukws6adniRP44T2ryGzUymPQLkV0NX5hs9Hk4HFe/kt3N5m+
WzjRM76V55mcabYWgOPU2vlG1yk6aZ+mvVMr3w6GcdIqSYy7AEMuGLfOE2cf9/aViphplkIh5S9Z
PrGBX1/6/xZhTVIMzbdqr1Njm+GFN4up/NS6yhsGuaT72jt3w7Zsb8Pur6kGe0rIxIwZ1OKvWcKQ
73il+cMukDEzMgPLXbWwtBm4Kd+eES8yIEbStSm7YFWXEdpAfA/UpFsFufEjtV/sMuk8YznYWXqS
8Nx6DwvfZSbr4rlM6OJSbeAUkzPXNnZoNj5njrkbympafTdKVI5XQoV5PJL2UTpw651s7FgDdPVU
txZRbzOECrw8dt5BCc4SzY3Ph/H/o+w8ltxGtm79RIyAN1NYerJYviYMlQMI70Hg6e+H6sGRKIb4
3+honW6pTxEEEpl7r71MNNOkGg8EYxs8nX+gpaP6EgubgOTGqpqkNpKG9t18BfzuupO1AFdnjgsr
vCkaKxa/AF/C2EcURLmMJbnSfc3QRGfxExTW4/iUk7Ax4aM3bt3VJa3rk+ES6UYMI/+8am5rWZdj
xK0jxfe4BMyAr3sCkiJ+TFgN+vtRdCALITGeBbcg2WkX/mslG7TJtMuUjZfNslC1opJXhj4JnyfZ
04wp4zyKd6qyk6gJjy7OQoCBoNATzH3r469uHtgmTBwJJEmXrDyzTqPWiPnm8MPYOWBvw4vGfoyN
irPwptmHdvXboo2FL8xd1S/d7vrGNIeu4PMQipk1Cu0NGGiZTAg5SSKMbCZuDkhSYmyYHGGaMYaA
G0vsn3TTB25nKlKJe/wlJrYQXoDZQm82ZuCDmMGlGet7lhgzF8YzqLWHYVsJPhJuisAIf7Vu1SV7
Fj+ur4wPauVQnYnN3PDfwBmGIM0aY7ACDtn9p44430F5K/KVUTjURrNuw+iCNYBe7d/r74p8krfm
t7tysf4k5aiP0MONbesGmc9YJ02myQ9zBh4IA5VpkHE8ZK03WVGiYjYIwM1dHMKIWqqVRXDjfbhC
JZw6b4wBJikzQPTFFi+YKSfYLDS2FSnkxHU3NcXrXsMVTpjTuRnDLju5QKhx844Q2paSuYZXJ8E3
1VOuFvYUIp651fG9lC0ch6TA5S5P0dqj9EClvzuhDRSXNPA8GqF+wHGhOZ0tCWEmBJSClpAE1Dum
Taz2WiLh2nSYEMEOCLuHf9/4q3s1frMm5dk0Ylcvzs42jgt28gAE6LxPRQZR2I3NMQ6qX+kOGRmx
X3I1+U3vlmtVoQz0jnELSkDhR9Tz25kdzNinTyWgAjL6SnIYTaKUhJtMx8AZYZg+3z6X3NsffG2n
Q7RpwjecqKJ/HU6dftZz3GSmwgTiDYfT2C0h1vQ/RBC64kK6m3Yb3C+Uxb9v9jXoe5IJkF2k0fRJ
P3/+25cezk1VV82gb5ndQk7nCjiFTil51ho+hDi6k5/FPiClflW7R4Hxq07OtANf22gXo/BOPKeW
HZJ+TeJjPUxetEzeJrEYi2lMv4f0FVp7jJgRxhKA3sk5mZ6aHWhmxFv21/q1fez373LxhjS9bIxx
wgMM24mIxMYty4fYeoqHAzMltrRyz3ZKu4qLJhc9g+8zlFaYvbAzZSp2vSnYCiEg8iM3ny9dqJ9I
U7DLYf6kUp70KxD/EooSiBLjZhzKBGMdwMLVlKM1MaNGmQ5XIrbdVHBdKdniIos3ahqczL6E1gMD
OgefIik7JSJ7/Bb7c2txv9nL0vqh6t6oA2Y1Jdp5h2Y7CvAIN9bscmWtoeHJ8YnGXtXk1q6ybGYh
1bopDrtaoJPMiQgVPREzmQsIIB3SMo5Orb5ldzeHLaRwEBpG6hhMU60wre0aj3oAH4u0uHHqqtOO
ennq4u/KCAZdPMZBl3XKOTTP+lHQt2n2mcsP8EL6+nBK/Fl7l59eZsWylZfpsDhWyyJeqtl8PKlW
k70U5ocKkl4r9xBH1GaLniQe9nr6LuZr5hy0Vjw/jYDIH50PU3dm7xO8HUyQKciZorssgDB6KNPd
rHpSBkfFFVwtPhSaXW3LD2qlgEzwjTiSmvxoTASUdhOe7xR94iDc2v6u3wW44iRrwUO5pCV2QZVg
PoovPtsQZAwlY/DsGYyoISGv8nCPnQgOakQthYu0WDCRK5vtTTLgj+Tzr2dh0KFNXlzsSxfPwiiF
s54JrIMRahFkQH0x660wcqXTPEnWUSxajOdgBrblI2GyVtC8dQJ2hFxhtIYoca73p+ilPfnJ0SsU
Lz0+MrjP07sx/D6TwVrHr21YEkf3MlOeS3OVBQCTmXVjb7u2oU+i7inwawrPm/aL3/a2/CijPExz
fYKzABYaTJGDR94lP+wSN4gWuFMy3RWid+ywonwvjNBTNgxk8sBllFPGTxQwbP6zcQ5ng22tDKZR
MMcmlSe12HD+HCO/LW/1DNeOA4gAk33MhCLpF+ffKUj0qq9SsMrEYReCq4j7DxQtsBhAUtgOMDBY
xXAVb8LX17gI4mR/LUwzvMmk4c9bJk6fqwd8NoUE6CwqjSZ9YATKnZhGQ69Fc2jKJ7HcwpIg2ZbC
HziIau/fT+6KfhbaufpTek/BpuZF7dUK5hgdO0XbZvLoTKl6BB1qT/XpRRiX8unVJPtcVd6Ek2AL
dG+Kz2ag7c+uJgC+uqmJfqXdN9p8ZsyVRGXald9YWtcqdOJMUVoqRLxRjv15m6K+yOtTKGmTYQFF
On4oaIcgqjOGYZ3Xt4yYrsBjsPD/93EXyPmQnVNtRqm6xfYd4PUsHDitSBPkszhS/n3vr20/7ME6
U8KJo/5zQPz20mTjKWhikcBAFIvs/pSYOCuh0biZ63nrgy7eziqusqpq+CAiKyl5sMOhqMZEO7ll
Knz1TKON4kCjnodleLGaen0UUyWONZglsjXEpMpT2VIJTHlLKFLofIl/mnRWU9CSqbX/Byv7a+/0
75dwcayap1xiN+XLGqrVir4ebPm+EzajObKy6uA74I3Z21gIgwD8+4FeERzAKsG6GFIh+Cpu0n8u
1r6JZ1GQU+JREMGsgN8ODA57rcbakazkfPIb7W6yOq4xGpE8YdUAtYO69lJH0xqzQp2ljT4xGhNm
GtFsEv1x2wFZ0V4ZscPAjjieAL4eW5tB3EhRnq3SCD1NAl7QW0sYXrT8sZpyc9vvsKis4/FTOR6S
Fr8aG7GijnywmkPAML/Esx2QRV47sbGhHeTQ11ULiRHDJcqmJeUnNCZm9AA+sNOR1x3NJQUN4296
THglWekZogstHT5bMe38e6rUis8qHs12AfFZ9sSE8Gn/PyFvP9qYhMBOokXIIov+i+fGZmBQ+TLe
So54OPkqc/5wrp9W7JFwuxieTqIK9XjQuhqjQ8iBzbYhFR2G7XkpNKsAv7LCo1okSPHmXOIav+qP
53GxBNs0z6riWFLZUV2evUDzQiaFdM7SqmgxFJ3T5Az1HNWYKHm3J+pXXnc+nu51gsFM6dLVs48K
6E1xoW8xbphVdzF2DpUNCAfNDKIbJYOa+iS1YtKpRN4kAjNcXVszqb3xNly/DoPJ8Y+n/KXmKA0S
TTtnnHAoc8mK1BtffDBUKnEfiTx0T0m2Z6rVB/7IISi5J9EmngwO4L8v4wfDuaivuB3/u4yL3a9U
sjaJe2oTZtfAS0XgooECbeK+9No9rwjOd1QgbE/cJmXyIoFX6SAIVmWbigBRFjzYSS0C5IBQH/ou
pFeKX3jwfA9IU5PFZ76CqZnmFk0sxJQxhbK5AHAESuJm8/Iw2hGELaufgT0MTrYCCHasgUkMgal4
vuFlYnPgT/kVCLBLbK4jBQ1Lp8tlJUNEZAWL3SueOBBIqUN5CWBuYGDPA2QR3y5Rrswx0E9RnBCe
A13vEhdMKkVvtKk+1oYNFRJiQhYxXOEw3TAz4jn+Z4kuQ1YpPLpNQJl/P7srqncdVcREO+B4NPF6
/XNDrWOzymYpSyhgf2kOuPzVdqUtKJMAKkzjAU9DzhRd2cEMgjkOhZ1bHJ19iIPBALOoX5wLaDf4
60/g1U0n8iuWRlwfVs8Ck4AJ1btYW81ZoH8oT/q2CX5J2WBVpzfC1cAuk9bVZp+VJFuj4YnjohjO
9lBMBnjh7ImYdFPepukmzm80dle3HhF4A349kXZc2J83TDXic5J0ISDDeE88beeEjiBO0YebKlq0
1WJ2vqMF7sJ5UwNi3ZgtXqtp4aLRCJgYMIArXbQy2iyJaLR0jWqVTnqPHwvktHx0m26y5e3Ke+jd
JR0A70yE7NaDgMByh7b872Vzjdn0x3Vc1PVmr57GtOM6aK1VtH84Rp8cDP0Hza4RmdF1AICeA6/u
fZZInGGyeWPXuVoKaLhj0w3h/KL+dOC/FXdqHkj6jJTxLbgu+x/HGdUA6xd0jYVK9UpfTF/x7y/+
gxlc7nUa6itSc6dO8hLfyod26CuR9ThGtZMJoyMUEC6GBkrnaoq/Ms4/yFJPaBlXdCJC3IDnVOUP
dfVOQquY7cKfdjMWON4lkYjiCX5pmxcOLZHjW0kOQubhSujIs7OtRqLDSwgozcw/Utb8w3i0kUGD
oqFKI9kceh7flmJAVDeMoYh955HDGJLGiqSzeVeEtja7AzRgEA9zh1+H6o5dBQsyKgLi1VgbIl1s
Ur2hsOBW3oTkfxqIv28ZGmSk+ZhHXs7zskytSlUFfciT7wkkMqa/M0wKrLr9pcT3KmM+RBa69K2f
LJE7SkAW+glODLlkbfuTdDze4JVqwl7niCBSb3ym6qIOohqa6iu+NWud02B2XJ2rFSZwsrSTKFHy
rZp9crtgE1H5z8p3YLwpkZTNDEmDER7A+PAfY3Nlh+cJUtlM9KbCARmGmksz2A61i4YOmKWvbHw3
OTkobQZ1o+cbjgfKIll+hm8f9B5M5rZ9+vd6I8mW/eSvu2fSmNE6SrJqXuw352QgB6ye3rRhOo/g
q8HolY9Lym9hcrKbMluL17z8ZBTeNq0dQLrQRYQBMV6kc9V8BPkKqvdau9MTG9KvouJHIz4mwt2s
fwIbzIqdHPgBAopyeOP5T8m3088pg7OFvGUifhxX2XjggwFU8VaISKluVJfqm1ce9l5RLfviAFWN
bQiUkQwCMzxMVuuAriz63rB1yUoMK4jfDWXPIEThNDuv0AOFgqNGHuPDtrhjnKkUhRVBX5AmGwP5
CZHSxKMK3EJ5YCQhRBP5jeG+QpoqTzXHZ3LKzpK+VYJt4SJYPpwdJWitsmMCGEv4CdTW8VxZaXU3
Qf8VJoblUwUxpV4PgxduGdqAhfzXMwB+UKFByGZs1EnfrAMlnpYCvr+l+OvYeYG4b8nvMPcT8BPg
9HHPr0x7YJVSEd966NcKOxodSVOhPcMiuejJj2RvjAEE2OlUhnocj3Yir5kJTzNOHIsZ4Ey9R+Rx
E0X9gGs8Ai9qUSwZMLjmEZIBPBnNM21EAhbqC34MK5V1jZ/uKN0rqP4phRhU9ZPohN+nQeAg4ekW
6od+ejSVg8psq+mtabCK6ArknJ2+I2ZT3gL7cvpM8VWm+BU1SwaaFG+8kOHwTvXNPwT9ZnKa5q2H
i+ayNIA66HUmIzNezKk1JjYh82f6ffguFRb/OTljxLc3rcsf4mHEQkGvweMH2OR3zPrA06ubzAWo
M8m6DJaFohOlfF8nv3jqzOFQAkEyhHjPOw/FX2Y9TCXgiKxngUyXr6ugu1a8PH+a0GdqOvAeDLCp
DbkJjEDNL5h67Od0USw1BkkK+jwukvgVakw2ECRDlPIg2EwMFX0TfFRvdFn/fvI/ySqXbzuhVHBb
MNolXOPiXNXzc9sk6gAYI+7lWLArfeaIaWrrWbtsJW0eG7XN9LKF/z5xiCuYGNpYzAtirWXszWdl
spWScnFqVCvYNMOhkN+6Kn46Gh8RWD/5c5bemm4YfJV4zNWv/776q6sWrya6c6JZBeUC2pGLUjCK
TGCjJ/rpyGY4JVv9F/P47w9Sp/X/92363ydNV/Lb2T/kbdSPZq9tGVGqSe2k0V2RrmNpkUmFq5wn
OeG6rWM3qneC/IYGEXpqnal3s6KzeuGuOqe0ptI0MkELyXHbwhg/SpNhLOq/EoGd4OYnYSXFCA/E
wRVmDTx63Y5yDKkrPxlRQUjI2YvOC8Xa7fti3nWBq1Vn73hUAPlUO1IedONF60Qvge96ggdGGJR9
VBO7rDuP997Om5dQ2JVqaBNZdQMnuQKykW32v/tzUdUnY3BKzZInAVVjwkgI7P3hVf9f6EHidAL9
9TDoHMhGgNvwVwz8WJfKqe7P2k+oW6GF8K38kdjuzCEL/IivCeFIaOH+vQSuDfskviACF2BLrD0u
kKDy2AmZ2bfaNkkjp6WbS+GQqsZ7ErcEr4e+yYusybEXRMTPE7E1Pe7QtI4DJWtuddkyOynueBIn
T8gGqipblAYvNCd4YKgrF+6JLXfH+Ux+wa/TEU0Ameh1LJAdmpOFSjI3APfgALsn45FKU+ijG7js
1Wf42xe86HyqRDRjXak1Kk0UXN/j+ZCoK6JZUPbdrNGufhYGihr1B6ziyy5rNiYYxAyRtmWfLwkz
YOPm84Zxq59a0Okbz+7Wp12cboLRJ42hASDSd0fxuq6mSGFo06TT24H89u+Fcn15TlNwzBKIf700
kaNhmulhPH23wUsQkhL3Fu8b6pFmssoTq9G6rUC89g3xvkCBZUr0CX/fz747HcNSowWdpnpZs2I4
I/ULyloBdQrkOeaOnLm9PIfsgQlGXN+37X4KJLtJBbh6LcgdeEE5Uwz14kUxm6RXKmzhphHMMfVH
aS0eCdV0ZuBjyRZBL9UXkyEOzSS4YyXPwnnae9HyppvfNYIuIbMC9QzPAr+wy8NNK6KiTVOw68IG
KB+xCgtWkuRNx7m2rEofHBPAjeyUBccs9S71S39Lmnhl3CFhGD+ByHimCZfYXWwKQ5lmAkZA+Z6W
OT3NTzVVf3voz88Nj2uQ0xsvMk3plR3SMDAinnzq6ZunP//9uOoaCrozj7l2gyd91zmDq3uip1rx
d+uaVukqfrbo1oPbOYYv2NFiWApL3To7Rz+YJ/v4IHpn/j+CLVtI+Bf5HKrLeSfulI3whhbrfbyX
77uPimnNUlxU3nHTebUrW6lVOdBP/c4589dGsgdb8lVHdcZ7Y9O9gAza09+Ns/ocrMfPT34un6Dz
l+jtvAcIjBY/5JnOyKbSt34FNiZ/tt1bcD895GMuVtK+5iLuXjrY19qlvTh8xbbi+OL2tGnm1eoB
WbVDlIbVWYtd8AtVjwUmYetW42FB4BJ6bIlcmuA+4AjGx72F9u5NsmdW5Cy895PlHRZfX5GTeZCn
7dDObexzrUPoBG7kAS27kTOzTTvkP4CW4ARv3Qp2/JwS3ukcRN7WdM+SxWAL/Mjarq0Zf+mWYO8k
u7eTdf4k2Z0j+Z0XLVZnD4ssR/QwBbAGu3BKt3bBmPzp/gncRaCWRbIgQ8WND72rW4pfraOH88D/
UV3FLmyibWcR7+Ke/GberAzHWBz35zkMCh+0cdWstH2wOa41J7WtyakIiPiTCHkFBti7eiieT4+U
2t1zd7SDTTX/CizRCtzO+jDt2N8fncb6KB3FkfbaPt2Mz3gYpIFdMq12H94GW/HhbXm9q9g1j+Fs
Ka9oPjfn1ZkbktsJtwqN1e78HHxpskXcb7E6ceOCRWNpVmMduXnRztgXq8MHGRfWI7I5K3AIRrXx
9vShdbp3oWUbXu9AJrCjpfA8zCP3aP06WpJDhqkj+/KduXkuXMJkLdmV5spcWeUOhoQWkQuWsDgf
8N9gYpAqznQXVDddG/fdErcBB5bQQn8LFpB8N4BGy3FZOqI/bk9r2R9twxo87aX3MPl3BSeyfmVW
7wiIyONF8pSuaSws2nB//OYM9l6Ln+8z3ePIC6yvxjrbz62TWWe39+J1sAbH5C8k8X68IDLAFjwc
MFxxOf24wSsXmocWZJkv+Bre9FUFT7SR0PC7ZzewJQc/Ajux745u4Hw/qn7tqUvTT9fFKgOE1vkP
64WwLj2s8eeI+eehG7mxE/I3HoS8domtubpD/+ye7dTTwbrtT3Odz2dz3Co9w+68ytE2wVO0oHNy
prdXtlQHOMTG4dbGNm4h24GduOGyX9UreQGTwdPcypNYndirr8q5vBh8dXF0zcXJq+ftXN8nduIH
TuJnm3BZ8VNCa/qTxF5SlVm479jlCvd+q+PH905g2wK/2XNhlQ2lwKnsmBsxOJLDE/ejzTBHMeSb
i9iTVoL1OtqdO7A3tKvZAgLpA1uI266kA2ecXzimQ7u26G9Bfz+0kcuKE0YJwB+OuxNL6s/9tDyX
Vd3MKCB0Zi7Ht1PzxTyI3ri3cH2wRN6qhLlLBTEQE5HhEa5nxo55Oq4ltv1unYcfaYXNq+GU6YdR
GZZ5JjDFzFdad1+mrRMrKJJUMLHZk1aib9ExWEzPtmGMN06GqxgmHEh4gUwXdX7984uo1ViMYjBh
mIQOK8GzkcxwtqBzXuMsSbHeNI9y5sWwUW4URddaNVNBQUscHyR74eIOyml5pL7kFEyK10pYIZfJ
CGQ9PXXDIa5352HTzz5OjWmdZN0KWslqdF+Td3q/qspb9dmVXg4nfKi6ZB0yUbuslXol0KQ0GtVt
1kRuYXzO6CDi4SEVd4gNgtGfSTrNWW6b1VOk5VZWfc/KXwlcnH/fkmuTkD+u46IqPSGaF6OKFVJM
a0g51OJOmInWUN4fiSqcEtbyHhrhrIW+9kM2rUcQkDC7T2v2X4FXJtLtIsHCJjHtqIlgGKWucPTq
KnXaSSylz249xal0u3gPuORpAUGtghZ00QY3TTQb2q6nfCQL8OhLwZeRPTfdV4TeqUWkFlpCDLxi
zqwxfr9ZWV6pamRI3ZARQKoYSlx8ejnDaKjoGl4p9R6KIjTKQpriNmrj4XR6+PfTuVK1/fFZFxXU
TK3zIZ11vCjik1jM+96pRxeXDyuQUaJ1viz2N27uj0Dw8uaSfouRg8F0QZUv3s2mMVPtRPew7fX7
pxOKWwTtraVw/AcbpZ9HgY/LaZLJtlr5wvCWzGKnNLBEIHave+6HTa2tWtVpkEM2bCXKfAZzJz6/
aDoDo24jmtg/IpHto/sg+YDwPNO/joVE8u+b1GxE9LEd9Oz5IMKNLrDPrzxhtqw4hBqXmA8rSld5
T+hdY5kzrwKsHu9HBkEkElbQ0kXQixGCga32D4liJSPHomopZW+n+itYVyp4lb5OaHDRAthj5yhW
Q3os8JrmBIqdBTfgiGs9GPQ79EqopCYaxUUPIkeAXVFwVAgp/KLohogzMP/AlxB0SEhfZikrFAjr
32tGmjrkyydIQCwfK6jMbC5VYkEWKEoVaco2hes7GKyZaNFo0DIGRz5+iOJgh13PN8+sVJRd5kkg
13ZlJOhpJPtofAVS4qZR6BQS77z6PIpvXfzUtI6R3v37Sn9y0f91pRf3Z2S+L1cR98es3FI1Jn4J
TVpXPkjlpwg2aX7I41pTn5XulYn4jCQPxvyw9+FW98m+zQ4MwyPcG1oLHBRGTMfk80yUql+km7R9
E8evVulsjeVSH0Nc3ZI7OVBXtL9a8BYZ4vQ7KDUfzqon9rj3msu6nRtY2Darob4HHibJuhIW/8X5
hvk6lRfSsCim5E8HhghTaVSUurJnyGCGa7j0SG0BnmX4qPm8LH1AcoYmcCFgY6ByIKsCXbNtgNNp
wwHcfRohE74yPxOuqPv5LZc56cppxwY5RYJg02kol5kgtZ6fBiOKsYyrl2HEpu2ag1cPbhPY7ckL
Jay27ESysiOyYIgLdvrRgvLNGN0tjYmW4BUDO7qdY+RrPOAnaEfwF+LyFmp39Qj6/TovANT+XLed
MrLlhCoRKUgqrRjOw2gDkjCN13AP3o+lbxh+EPkhOPXnCSt6+Na5E2iu8CCJDiT37nwvdZbYuzfW
6LWX6bd7eLHbd3HVMO9N1S1CT5hOnTxZhQFHjSPT+P9/gEieCAmTlR4ahsvsqTALjNw4cR9GQnnA
ZM2k9sCHkNV0QeAq8Y3X74dm8cfrNxlpayQgozuEWHepqG/PonhsBxhMKk2UQJvcUnfTTtmR/dLS
nBt3kf2d+T//hpMR3au5kxgsPZk7nEK3Zyfbl5bkkuk2tVrL0KEBoyvF0ONj3LL/WriPLM5LZVc7
Gt0LrcxyAhLXBn1JuSa2ln5DXU7/+5g7qQOhlyabNsNwZ87nvx/jD9xz+V2BX+ClA0dAZbs4SXNz
FLKT1rZbZdO6KZfjZnsmP7lFhSwGjvEmf0xZ7L+O30zVdoQLLJqlcn/a5PSpgzXCMrJhd90dndxP
fU6U8P3MsPEzW4lvZHA8NDZZylM+pVP5qUfiziZ5aef56Oh7bavdWJMil/3nslQpP/AZE6cSCA0u
boP8+W/QihaQhSJmWfBoPI61m1XzsfXTzXEhYdttHb/PH8V6PFnha/Ra/5I/QkbxshVs65mbnKzg
O3pECged29Lcdo5Smb7uSSDGuAIpc+pPwwuXuZutz5zcv7qFONds+m7DSZ7KR2CiwDWWyfr4xty3
sgiE7dnPpjGZfi+2pNY64ycjV7wNZ7s4mY+dVbUWI8/JqRVywKH30UcLdPmyF3a2/MIJbRi0Jw6p
EVXsNbRQ0sKUHa3wc1KOC6Y2y7z0ze6uIDDqbJfPZWMlb50rrMqVOT/vpJPXbRCUSXPhudpq1nHe
vpQfeL0tg6Ov2lpDK56vUTuEb+Gqf08/Knt4V54z3yCwNrINmzoRs6N1iUxK9aaAm2/Nf2nW4Wvs
mluLShxlyL637pKNtBWW8aH1i7W2Pe1OT6ID222HakSIbIznMz/Zmo9c2bp/Zqt4YSJ4R1zMUvNn
83ylUL68Ebq9Uf32IYS4YI9staOFXdGy38ZfMwtF3ODoaxgsDdJpa/DNzyyzYyAP1eL+ciQbGz7M
1BYGYRup33zwbz3RqYNLEXqypLtxF6Z2sG0+jMfZGjHgV7w7btP3UXHKubiT7+WHVLCyx+EuWTSS
ZbjZo3QIngVWMuXkkp92fESpaQsvxEr7QWzHoiu2TBStVrDPvWW89W75luxOm25R+1wy/5bjiRUC
JlGZPSvLCZ5LFvJLAh6nCTZh1etw0XjaaFG9yR7no93kVvotf1aOvlOWJ2Csh060osXoNeviRVgK
TzRlPKHWPm6KB+WJDn/VGE6xOe97fgTDpKW4imMQw+5BXcmcR3bIJMI6cqw5wjLadwh36DrAma3j
XcRdeWP+oQjuYDr1XBuc/B3vjuyr2Zz98ZfkMSmfEV5LmIzVruWJOlMcYk/t7eorj+zmY/QkmzYZ
QHseec3JapciXPbKFZb5IbwnSdMbn0WSeizDrlfhuvjSDtqy3AhP0j57P83bp34ZyRz67J7pNprA
u/XpgIOhsGliO5iLjvocvRSfrSveIzUSdICP4iVULPkBByoJ2zGrPTQZttbWUExraROsSnC183vY
Q4S2ggAEZTLm9I6+nNrCU33odvJztIv93sMD4dFgl+o/dBfATdwaxB4P0Gy80+DlL+xtcr9Ocvz7
/VJxxGwuHQ+i8RDObMqF2m6eT2/Faoi3xY58q8Ia5/obYMIjf94Uy5BImGCh7I2FOjdej14fueHu
+BRv3mFACO74LvAjDS95l3MnE12sV5Rd9iy+86NTt5mPS2lvrozXzCkjxzxAYzuvp9n6aljKXhA7
tX/0uVXkY4dWTvCtheFlaeH8skp22kMYWsFXtThyVtE2b0QPyu8Od5b6BVn4TtvPDtXitKxWMMGD
t9HJ7XBr2piZbI1X4TG5L1TLtLP78zy7r0Q739CuaKjgFqVsxTNKIcd87DkKibf5FEBld/UmBp2w
o1cWG/wYu/mu0kX11L8nd8ZLONtn3/pbLzrCx2O20h9RGO9rc1Mh8PhWD+F3xdPuLcWpnjpfEPD+
4Z+zwTHuh9zKH2Yb1UasR4JyviAEzUpYbCgXnTMGK3Y9bsfBVahv8uqlMdmq5Y9IeM2i++x8OJ22
JsN+lndaKpbJPqyW9xUj/9hF/QT/KmbLeangwj3BQW3t00Lg3QNJTw6zpbRTyIq15JfRkd81xcK5
+nRnvsOJit+42vF5ZmWLfFWsVUpZq9rB/1jzk17zL/PQovp/Dl8Q/Sx0L3ESr1gUnvCS9nbpBIab
sklqtsZZXtvpJnyIPJ7M+YDN6V6+F74x3SJN3h6dEo8MUGtDd0+Fx2EjO5wv28GbfZ+XMnvSxP82
XnS3xrbMOm2MXfnZO6eNuCIWa6nss7n4ftoc72PZyjbnF+xbu7tsE/nlvXwIf838erdMXPzYBgel
HllZZz/eTYFYTv+BxskJt73iQqEaBRsULd6rXzApeSPextTSfZPAjfsuZNdzwl+4lyUVYBB8LRao
fpjhtk+GuaORBAx2Onsd5gR0nL8nScd5Wb23YOTs3BHtnaPnTskng5O80u4lc1y28OaIDtF7sDD2
Od66d/A7uUGsktqrEgIy7LalL7SKQ3gwTtbwLmo2K4WZ7q546p1mM74aYGQUu2tpWT5n7nDfbGbr
yG3cEm8xvwUt586ReN/clc+ae970ALAvqB/fOTo7NgV/anI+q1/ipvhlpg7ftdhmq3ajumRkvIrg
mmREpo/1+rTGnpwTPsUEyzJW5iZZxfcQsPp38avFGwyYmwZ7Jc9QfVinPcJGCEhgwfhjfEoZMglb
O0TSPdsZVNm1Sud50ObBq/SuvXfLeJ/eY9MyMpDM7OKreEsdvCRAzQ2yp2yDHFHZNjcZIjpOcO3e
/DZW2ZvQeZ2ffJ91S9sNC+E5f29e+0+D6UYDekUVGT9ECALoapYFfoTzEbnrPlqx5tf9Cpyg2+hv
7V4A9R4f5d6SUSmUoPX1tPnqiwJSHXnkVrQaGlycLOKFcD+uV9LdDIdygi2c4q3Hj1azS8E6PXPE
79PMosJjfXPuHykBmk09x2W4t6rHYZntq/XwiwGKfY79/LlYM9mi9uHN0OyCAqC3KW2Ew5QVsTEX
xQb/itlnf2c+qIvZvbqIHiP8gFfSs/wgHuep4VU8BUgYuQM0Yglb5c7kkGMJWR3jtHcuuJMtUff5
Vd6rfjb5STv52tzXK/OOXwNLvcF9uezdpkIUo0osHkQTpRFow5+FaKF3bav14/FhJpJs2jF7688e
3RxU4Hdj9hWfnhpuZd9l9C+ChYGYlZ1MK3/phDutDl2RvOJovDPQh2gYmSnN4ynbmuq70TwN4/u/
ewAAkCtlswZ2DsJryoz8LyWRQiKnJqkgyWPurnA2OVlxspwaHxAuAF9zW002lqsZft0YX+PnL9tx
QoGWG9PgNk2dp9hamc4q+OaOexsezqZbv+301YKT62G3Ma1m/cZUbV26vbCUK3e8j58/B36S06z7
X2Z0qA+hLTvQ0ua8nXRPZ6afs4/yF2bdm8GOn1RLX9/dseI/P5/CdWrFqdMknr7rU/flRae02iSd
dZZI97ZU1njnT/X1ItqzgOL1QFnefORAa9+V056eZ5JdvOgiX6D9Tn+hPXZLa1zvRlQvyDet88w2
cgZn8vq96hikBbUFwdbixlT/j7Az605cSbbwL2ItBgnEa6bmiVFMLyywjSRAYhTTr79f+j50Hcqr
vPp0n2rbZTRkRkbsvWOH2WWcB0QgZOwB3rAcA+JF1UkyXoMecO8g2h2z/bSOIegS7QRLpyvaJ1m/
2IsTtKdZmzVsLqwpQfBr9f41vJpnShASH00+c9le9RBbJh5TEjhPTQzqRe/kr2sULjjHpl1eh3NZ
0czuVAcGeZEIdMXFgDClQCEF6OeiFVBOeL11x+4B2DNL1wLEqGEnKXWOEQZSti3kUVXcq8vmU3Rb
Mq+7+ct6WoseYjtNNidaSRXzMPfjaIawc9b5mN3r7tLv3IS2oqH8824ZDimp+fjgcYTsLlF+dm+i
x40+xaJsCS73OXmZGbpPRefexLohaAkimxRYSIp1J+jlYpj61FuC5GFYk/yfce9xg5MteV+3kFgj
ekeDtGprP4LxeJdgL9buD2+Bd5BLHktq5T4D5i5SY7gY6dHZ66qrMevOo0/hULOjm2nbl4jz+SKr
QS7GJ4dA5PLfIP3+N+eRf3B4zA5KVNLlMYGLlFEULn1rpXjG9uJmHkOs5i8Q8hG2HeIyXFN6fK2b
CZfvQI0CldkPF46X2OPlJ4FHhndy7M6Uq2y4RXRw9r2tWfDxKSShOeaMfJEyZfbWLhya9LjzB9kz
Oc928pIt30p8l2qKcuIy3cvufMNZJmUx3saGmDqcs3thGQLLTo9xMlzqVkh3dA/4O92+O6qZCRYY
sXxF0jrCkTq53K5zWfdeuTcNd7qFTZIV69KXu9FInuyk23SALEy4nIjRqHac9/n8yh3ktuuf/Ya1
em2ssN9Y7AUw4l702+GQozoVnmrso0IWinht2n4WNKh05JVyZEMBcVqXzsiNhdORfchdZjgFH92F
+tmY1Lkh6mbcdeb9fdAPrTguGnw0KnlRt0M4Xn9uJVxK1yF6VyKcG5DPmm3Y8XyaTRifI0Ldjx+O
HD0FZtbxkyP4FSV3bzVnEmjsH6XsemXkbzv2eRjHd1NrwGPecxFOn5Xo323t7JZ81Fzqq8qLtwp8
eZqZC1NcCnGfdQfzk8mD/rAqM7b2rmy6T2EOiIHeKLP2FsJhU8Yh6LgodvZHZfMYemHaN0RsHezC
5ntO42RPW84cS/q7aaF6lhZedzDmvTbgjh+XPq6uySjzSy6V39zof7pXuYobm5ihLbqZPdx2wJvU
V8wYOKrfsVcpFkesZ7U2obj623X/Mv8gDbLi9uxsWZaficx3E59nXs0RJWbyYl9Mkp4Lb1wMiQ/D
flvQ1Lea15x0vuvHflPIgYrmhjTd0ehgwnfPuZcTwwZk+ITBT+olvz+0Uufr1RFfvMvtXjjULUOH
52etGGuTWA0ZnplzdgljmdoZOAPXYKVE30m5upt+MirlqFqam/Lrs5i+jgAFUls/hbZmrfDaCUxO
Or6bhphzC25qkxvsI1cawbY0Kw9XwNXNkPg4wb6a99Hq0F8G8N5gx73RZuR2vZGbyHnYkaBO2pj8
cFNP4dEP3qpprubXkwx9f5RVyBaeYu/wyGGv2aWseD+dx+fBagXgJsJcOh6rOhsRGYTzVff63JPl
I3EZ1YW0sqHFXTql+6w5y5v8ugbOR+lOX7SYwpcfTOk+h0tr++X6cq52zAMlVUTq8zGPV83MoZCe
h6UwQscKi6bJii5MNzddXn03Nyft4edzOuJ14KdJKm61RXsWr67x05zfrDCkdKqdQ1T+/kPuMnPZ
FVNEScEO0BMlgzW/3EQqaycpFRZXhPN8zFfKlwxRh6TEV6pBThvP4QrC7TDchcdXdNy0RW0Qd9Sj
nZ8y8242EFX4Z5G4y1S4sc8iroNMTZY7hoDLdg/LzjhmIIZkhuFWuJvl0J24vKtBndNYsf+SSHQJ
eWpqUd4mBsog4symlAOd9+q6J3v0uZefjXrwySSPz50AOx0V5ubuHqYDnkUSS6QdIk6SUWr6Tu69
uLTm2axxkBIa5MFOeIP8tk8XaYHl3HxaVdF8zC2/MFkIJPUyf5nXu+xU45r9ZA6n6HwWVzHic1Lp
4815D2PfCHwVLn/pyHgXnupttM0dhqs0GWTOH7pvIH1xeJyOj+f2wCmyHyHZYf7HfUgNCBhXCiq5
+3Dnf5wnTNly8jHa0ui4OPI6qXStmke7RLTFkRAihjTdbtXBgmhPX7eHPGCwp38neoZCP/8Ae1VS
SucItAdaCVrV6m+80hH3EzUXU6V5kxlSqHGvjizjWPN0s5xdZ4WYMRkFC8+TsO/OeAeKIjodsfwc
Yh8nioU6PUXuKDtUcZ5y5FHpmV15k30KwWlYTqaA2szBFqG0Sovtv7neUJ6gFaqLq0y2LiITdnCN
l2YcTBL1qYoafs3buMQG89832/wpp20yFLODjoDhuC3FIf8BBbeK4ty8nLZFskPU1qjE1Syo6plW
Gy6qeKx2eyr6uhW2wReqzCrGDRkno1+u4lt78tcj/99VvPcH5nlR7O93rgLmoFXJHSnQcUw5GJ/D
R0tuOZcpdfjywiYtEoUcLu0rwX4/uSx93TmEdY7HbVfuc/YE8hW0VMJXR9Jz+MvjUvz13xeK3gIX
PSD0d7X+8bJtdW9ad5/kk5fXWO/np8Vu0dnKAynrkIpTFfIOJcuyg62PqNO5G29PlHj/vozGj0uU
QgTpMd3UOMX8962V3ctNPz24jLvTmHJqhst+YyfzRRlwxFefnb42vK/1+i9qj29pxNvdMx0Jn9YW
ra+09Svu+I/FskWKWqvvdkUyUVrJysL/iPJH6SyLOHVT1/CXPm7/KAfLsdJgarJu7ftb4hQlCyId
rwsdJbGFWRwGnenWHDoOMbNhPWFAUI7L1VncPZRjYlU38YeTSwJ3iswKOMo6DznkxLwl2/bdY149
QrqteFl4lZn8tF8OaWd3t26TZIijXlS/RAWt/sMzxxaj3WE2E9OTkcL+9+brzd3NuDRZo5mnOZqP
HtXHQXMfaowpFHrvCqZcxAUT2AVfAerVZxRbp9VpcsysdFgIzHXpLmyKw+pcSAokntPrQL6vRKo3
72Gew9RtSk3yXeql++S+Kvv7OaPqrUPcCBlA+FqKh4f7FvMjmBIsc+CyIly6RkhFRQXf9CGSe3Xr
HmWzXXBXuXwwpuNF7Abkj1xjy2Te11fFnD2HPij3sCgG8JHk+1uT/L5IGCJFByqHvyJpatbDzRe7
r2xUizEqYILD/mVqTCHuo9FEctlR9NWU0UWLHQrTl/uYjtde/+XfJC1gYudocwM0lMnyzJaStSEw
Lxce4x4f3YLGyTljuj0kNr6m1yuFQeHwuVmvQ/wE7IEb2CVFxHeWXtucr8DINowmuPS10LBvQ51N
vjNnny2JCjpE/U0qplMFJPdxYZ45C58jWnaMANdtEq5B3RmMziR6tM0vttY+gmgXTeR8lBC5zWAr
PiI23EdU9W/MYAB40dbnBQKQ5vr4tV3sF9cvsC/khAhtOyRJ5CoUhOY+KqUWPAXtoJYB9fn0YfVg
inLwXRrPnPNXPXh87ewyudPV4ZGLA5qNjlEZHZO0lyKJTDT3Fh2jzNlBpVQBNu6bpdOwD23IUDDl
utirhWE//Y5TN0d7B5pNiSMFMslSHFNh2PPtKm4Kkdk7iUGUaAdXUvIl8CM5P780uQSpWZGIt80l
5Goe3k0d3eKRRKaQmgjjug0pI+dKC0pppWC8h5yz35wzIF/TvQcn9pFSPm6Fzy1oQSpH+yRblAN0
+KT9mpv2+CS7MDHQjW4L9XwLHnkX4SbPLur2lxBuxD8mOOGKAZh4cfNp/ZdgqKuo8x6V/tyYb+f1
7tZ6PqpjViTAKqiiX97LK9wjSgDrGXdcY4WXtZFK46sOsodKOX7GTevkH+AGhNKpMhTrZWn2M+z6
W7fm0PmGoPMcN1Y3yJPPR5R/tNBwWzu78XVl1t7iGezJtNCAOjXztyjz7Uj1r3t5i7B7vZulRpUX
CZ1rmaz7Ry91L8Pyc+fmAU4Gk2v/7hx8hMnTVqDDPxxZc86y/wq2o1dwiIqoNtwlTCI0O2TJnUE+
rg00+xZTopW8KKVMbUQoM3hdBRVjzTn7t6hcsBbJPaB1eZf0eIyWiNSPv5zx7+1npFVGk8l2MM66
AtHeM41Hlu6q7uO0S+4I6hk1vheIb622hT2TqKwHIl6csDnocVKxWTL9utVDvyiXdpv+O/n1AE/o
T9sU2R8wK5p5t+k9GrWgeUXLwUFPrBK18qigaGRk8evjf5+5usIi//tqOPF0xlrjDNlUydJ/43/6
Mq5p7dHakildzfYAihzi4hwevaVzAuXiHAybViZ3AX3R6NS3ds1CLO7QWByrkEgt4r8IDQ2ZKInw
VSIcCwy3SQC7IhfOLOZ1o5MeMSnml6PrW4nx15XTxoOdJtfe7rwn3/t9s5vXGtvkZKn0Timk0Whe
TaAWhBuA/kBJaxgq2gqY1grC1JZrryBjVSqMh+xzDx/8uxZN9yLsJpQwgAxtBOwGJ3JKYZO4KLtH
O5MKlYrdxGBE/vvhA77+8PQ1prc3wYmZpa69IcXb862u7/a1PLlYHE/xc1P3H7YRnSblDaK2O4IL
A8rkfnysdiaNGXTWc5OurrPn4EJobspLTK5E8bGzACKDirzpkDyQbfd2CfArR92g7FUOIme3Y7eQ
9ufW0kudq9+1Ds6BFguV1TzsrhheEaZgMuC0R2AmunW0lqNtXIKIkZnU4YAVLKSFbRvyBXRCoyDt
VXZroSA5QAdWAho+u+uQtc1yTe76KoepxudYT2g2fVLs1Pp3Tkfz0YNbH3bDTr8zx74gZEyyrJmb
3/RT33nL++qgq6fD3GFdpbVvq+O8vdXaZaueJzrJyLZXm9I5QaG8usrmUjZ/C9Zv+tfvKNBRVqc6
Rhz0l719WjM3tpfb/ZKzFjXnKRff7St0mTiAtlK1tixmLRHsvZs541sn4Y2d/gfsLunOx05SLrKR
1KI0QNZI9DmHknj1cGgKEOz/I4UTVfTBani/LMDvdqP3x/Tnhb9JuTr36+mg77hwSsHvNpdlpA1A
6iXdrxJgHydKtE/0YlsH7oI2nIMcg6kOH+IDlNH5ojfFAxu1o9mEuRM23eNmQCkJ9UTEa7K8+Ctj
mpGtjMBBjgUo2J+GIRa7bDMFP8wVPGWw68DI5PSDnqH+TTrDYU7hzrbjIKZnggCSkCWrDdqQPtwb
PQnGL5ux/XfNiC8k3tSMENARiL7vxUxvXXflo8wTM4qW4NyLp5W7Kn6oTdhlFQHQ48tDXliTuDuL
vmPJgfwcuCOiHzcyhZslukxLIeVgNJi4AIgjhYPtCIEladTIj33X/cUGRvvhsml7YMRcW3lasvj+
G8APvLz9sbPMEpOVBWFNKl3Hd83DvO9RY3cW/ji1PKdjOVNjVIo5ulY2dkzBC+Un5NF5cSwJLUyW
sB1yxTXnOwlGiUxWZCehe5N/r7mmSlzelhxliMYolrqyBm69xbx7Q3808no7I7GJFrewQ6pOr9gr
FlbHscDvkgHxYPJbPvV9EP/rY98Knd2lo50eOh9b+cGBuuFhtnH/BpEQ67Ycj72a5Qw184PD4KM6
CgcEOm7asd92twu012L/RfOM/OXlvQ9VUXGDgpshmcpvqfvX6XtuFqdr4/rKiBsvugB75WfLvPX0
9UV6oh+iqvCrm1ghgQE63JnMceWlbAa/XMUP0JC6CgZPYSKEIPvbeOmPAvh2QiFYO3MV2gJZOCVX
1o9OAmanKff9SC1/xguwp7OliHSYs3q8EwPFYJLif27DiaKxujOKMjqEgl7qk9TUzhIrvq7slual
JpAlfDzQDcjHU/YbRfCsDfpnS+uh7yD3OdxFCA4Tl1ZylPW68I+D0SZbXKMNoCRtZ0rtZcCRjVvg
h83lbw4bdfXm/1oZ/7v9986bxytLH6fymZECVWCkqKZ3PiqTvZgBh6mtvydnkDoRYYGk6SBmM0Ua
LuqkFzCGF+ckX2tv7BnzQraGN3zy0CykSPHpFHI+uqud/IIndWilhnTitDSHCmdu+XdzWVHzLTMz
a/mHsc/RBGTKlrVHW0AAwF3fqtMDJvSBIi4OXt6nZnx6YM8D1Zi1uQefbYuWw1kzwt7G/mx3rV+2
6o9PBsMZNiorBFTmv7Glc2vfyn1ZZQnTOq2dmJ0mi97ao6Vz2o0oqlarkfwNU238Xffg48Re0JXa
twUz/d/PbD7bvIx6kSU0wPp3DtBDQv+i3K7QJJld+vtZfr/c5g858J8f+b4AyttL776yQ5a0o6tJ
fjWscvms0ZK6t+EEaFYsKaaYiN5v4BIgcd4wkT78+xqw8PlhFTYa9CbgiMrM7veO6MeyU92aTC9h
FWZkYOLBhgMBQUAgsWMcR8As5Zjj6ELkOggkjYajxMYo+1Ch1Sd5vUc3Sekh2F0gP/HBJRB2nPkK
TDcOS+bkRnJs3z7KUBvwQ2TM+kijnzXqneRY2TQIo+qlO9HFZEAqVqRjXbtmA9fK8dchh9Ir4DhR
iPVzD8sUgfgG4xw6MBnIXOKSwUH+UYq43Zsqn1qwAnhNegjmJ6/oAxDFiUtHDJk0bn65XL2Iafde
BS7hnyXF+H6gjsjtgN1/goJFHgs24CML+8yE3zW7HpbEYvAa/fLQmz8uNmWuw4yZutH5/v4fke/e
uHZu+nOvHjray1IEk6fsiFnUa5i9l7n0F0cFYXngF8I+SFI0OBUxp/tZ4Xrh0wZtMEV4QDuwC5gw
sjS9BgcKncSgXj3OEEN8jXtNy+vBTFuF9L5u0LkXU+xCqg8AXyLlx0ta1moFjmIWdnM6GtAl6QaV
GGwtiLan6Y8+K7TEn/zU074TVXTLgsKrhUtytN+KKiaQ/LQMWzTJ0JOPgUf7LZ1I741nXqW7LAnu
fqN3AapZRhS1V2Skeu9Ji/SCZtqaBbxltj3NG+6iGmVrGB6FGI5BJ4j5jiq8+KntiJYAQLclLbgp
iB2clKlgOZRu9wgF3WBnIeClrHy4D/4iygu4qz5LD0coCUJPieJ4fbHszWNryjkxh0FrfOOmkApB
fY2VI83n7igZwTdB0vrxCq9VsRp9gif5I9+H6IVFihOCLL3JVxkj6oZfT+CvVPctstmh0r8yQdvC
8FoElX+bHyxkIuLf64xGuF+e6luafb430pqWs84CW5N28Dn4jBZQLgraMej3z8bqkAXA9G9uKoY0
DiTDXA7tpo8Q2lH5dxMtCvoIdm0lP5/CrQSS4OBsVyxXtaq+xguKOJbT2HZg0IlcOY/PC0NrSu+4
GA47ECE4swp7ZyG2y5AGY3tkDQroUQTqtI5xmtPtwiVFJ1QZJ2HM294xOK6/Th+c1R0ZczjFIXI9
zrPhQ359YZ0m4iMnmGIY+V9OOLsHw+GVnk3+Lj9uYojAdufw9kkJvpzn1lLMi9EvG7xe9LIueyK5
8fKR7gr7vDY8ZC5gtIxZp6/OU03yHWtp31hwE92CdwqgR6TztCv72bvYLLvWUK0edbMZC+7Dkhsk
aCYqMzFCL8TU4y00oQLTG3LZM3rzo094KeVhNNqBXQ4C0hw27Xhh7sTniDbtglR9w0OmdkH7cQNL
uJqQZUom1BHBLJCWDgxpzmOFEsSoGtyRuf/ehwVb9syvwbpasCgpg5YWLYLxyd0ye76lwsvobOpi
Yg427oS6yjQHXUXm1OyT27Yan1g4OyCMm0+1GNXevrjMeHhKLiCSUKYj2FcJwczn0VfpXoK7KOzR
Zu80ALHlfc1wKSKH+O1cMn48HP8ICO/n8bH9TFs3lm59gVob8gqQf3Bw7PTp2Oxkgz6IKqgStNiv
oPD31Ndtuf2gCnm0LaRULbwGDtFBOs2xjkqPLvanebGn2/hC7wvS6VHD1z4OKCtRHxoii/cn5DDd
AVUh2HJLHifNj1YmK1P15te7WHJIVAYNHbihYeGYEHT6dzfv0RRPma27Gs/tSj3j753uHFA6KpNr
VJ+mZuZc7T2ye/SZErV672xrUQs9/tXeTXXPILlBu45PxplOe8A7QsAlqBEy7ma7V8DCc+5N67a/
GmWcVLm92Us3QsyTi95i4g6MISp3aj61ecQs+LwLFsDAlYPUfHztnSxMh4c47zB4RBbuDOdAJ6Uq
fEU7MMAbLqqyVcrz1uqGv04h/zG3V6xvB+eZFoOH319fbbnvXi7dNAlmM1XMqv/0ehE1IYHYToGN
qOeJ1zWxMBxqod6YrTnsLczF2PO8nRw6zMqC/XiIvkDqwgkuJXqRB74Fiqr/JunxiKC63WBGJysX
QYSzdTaZtVFsb+bnJsMpxeDfERWfmJ8i6v/u690L8dSo9suLZqSc3BVhK11V7NCuWLRsepU4j/cc
NSjGvMwmKCK3MjiEACtSS93yS6nrCkv5iNStuqUOq2EpHHIgz7PH0Xrh2ba9sKlLh954QQUU8edx
DycUYlwhbM6osTfsc4B7JP6O41iuT3bj+1JD8uGEX19hn7MLMV7PQ4HB9xHZxD4hR0qLk7NGCHUs
SAn1+JaIgxNQHr8zAaHnoKIE9psuIhceG7DPjmQQCSQ3F63H4956TZ2v0OWJbh6CrVRr9ZNSy1xi
lQh1MwIsyURyc+Lk4sUrOdp8buWnwa/59yt4t+P9rl3/WFnv/rO39L7t4pTG6AkroFODoqi+2VHM
0zCDOIrkqG7viZXX4ebfH8zovx/ePZOijBa2eDrWBW8IQqObHfQqP6XJa8S4Bh/c2ilEg8zLZuo4
MDkhlUAF6yprAkFeSocEyet86XEWOXmEvSUCvZebIa3f2wUNejB2dDIgzEcG+RJXpA5VhNP6sO0N
T1BPT/R1zo1jVckGdhLsCu0NqXDqhAlS5+NXQb8FkRn+6wwVtmnHuF706RPs1ER3ztcJPzUT5ZUV
0+rH9ZARJYzoxDf52wVGm6MjPHyBriutBUIQEqNRmuJwc5IFfS2p3xkSRdWhSZPI0tzJttdFLABc
QdMAgrwsfo7RGUacXAgeOJQyNmSJDqPyLv0z/NUW1X9uYgZoDg7kO7GC3BhhRvPhLuwkN2ArRHn5
91b/6A7P03b/jCtMR7acrjRY7TvrGZU2rpI8JhZ+XyViztBrmXR7ybEnQpRu82noxMSH0TNI3At7
vuspQqkuNCJIr1o/3bur3IOWcbd/mhrybF98Wh8Grd7towu57WkwWpBXxOhD0Bljst0xTwHT+eAh
d9PfoE+47V9WkcqE/8j9O8YjPz9elzSp03ahwXGs8RQC44PP57hfDtY3tMgalPJJwUR37H80JxsT
asiGbdCBbKx/0ClMbgZr/jBVuZDJM78g93cP2nPQgaq3B6WQ8+aW/fa8ONH1L6uvC440a2NyWRx7
7baE8qJ95+JckkJmFAqN4CAV26WAdVQqN0vD6ycnu2r3lx74KJ0hDiZiJNrNPj2OfP0TL1WSsVfX
vAZ4lSB0vFL92QYIoLuLNH6qBbFqnjtiqBfiK2eNH+TwOM1Mh6yuhpPOkSaR0XFxO4krHSm4yhyT
bXSyILIipaZvOTkOOOOT+5o/tmYNTKZh7VD/1WS5KCmdEqMhC7M+foYt0i3Z7hLWmvZt8rI4Grbx
LQ63rBTVvXJ7Cl2njlK6ti+aHUUXm9kQo1FxsS7crjIhups1TMHiAnVOd8AIcRp0zgjjcHCk+xce
uGnv+vces+KDXS8fVRdZh5qIL9PO+KbLRv/R360Nh1NWJ6FlnaN8duqLu68NsPnFyabL8sLyxuit
VOaGTT0pNJUUZM/R+Xek0n5bYqos+GOJHZg5Ur/dD2kSUcwTxckP76z7A5ldFNnIM0mRvTV6pK/h
x5lXFKIMAwpHUIspz9aZVJJt9Atj+SPm+Gf0VDXxHxdV7PXXQTe4qFlvTBowHo9VNPuifvMcy5Ku
u4xT8x5s3H8/jNa7X/b3gaHTf4ARNxP//vJvN+5VraHlRZpQ8h14HFTUCyNStMMdzyEThaE97k4x
VmHDQT6uybiRD7DBMCHrKSHup6IYmtQrPEpU0liU4WCGQVew+X+GTp2VZxgmKjj+DpIdi/q9KSkR
xHOec6xTSEh82oW3OG1uJAgFO0F9Alk+fCsne4vavx5VUDifiCEs5VqlYNe7mDxYJ58E+K1c7Pyu
mAzKZBAozvccsp7ZM6nZoM/E453pPeXVdHEniBJFG/CDsJlbL9EJTipNPjjD1KHHAH16r+5H6IXa
5CYnPlsXi/FFNszzSLfXmX1wTg6tkb2Tk/pEIl/zr16DPomTbEwh9zLZpVm0I/ahUu9rViNAo05x
hyplPH6EmlxTbbk7hzZ94k8DVKLC1EwJ80nxMqj0TvJy2uGeVHo5OoXax3xOr4yj2r72seI/aaIy
T+ElxC1z+CLAN/wWZ+AdyTrtYuwq9wAgpmQZ5MmK47i7mY+g+OzE5eQsNh0z8wJ4a3b6R5EsTac5
e/nMRue8gi3Zi22MegVoEyuD8LtwrzlIOMLWgMqXSGxCMrlDVO/bmJ4RibPUR8Ohwl2aSxtNIrbu
jkpClX4YiDg1E031zX9bYj2DUcs6ovcYnMXgEjDl0qKA2iBY3ejf5RPJ+YYacQvgekCLKmq4ZG2O
DnAzfx7/su5/DAIalgLw7O32X8Be46xdT9cyTZNK1tzIWFUoUyjC/d5yZxbRsY4KiYYPMU4dI5wq
SQ9q/adHWO0wPr0tO1r87AiD5ptf0N2fKFKYUeB+rVXnH+PtANxhEnnKDrXa+GqXtCV8QfvecTUr
2WC/0bGtnwAQAgAMlRrlTHPUf4OOcbobnctjWRszbPQlD8MK/7/Z9iZzJvWcTVDO08AgNE5zVmRl
ax03YzCpt6ft2qQd9GYRt8U2qYJjxCzBI4lC/GtC8FNF8eclvoHdL3jB3aHDJXZHBgaGbdF8WpiE
XpkbLI9h/SgjaJkvGnObqXt1O5wsNUM2WOXa/HYRTfQz6fTfS0f76am1seUCB+fJ4W/736dWy5bL
c+PAJbV6RdwyDwDBWbgfNZAy0JiUZoO2HN6mVVJglyLWD7EPWoNGA5H0sm5Ws5eMn011kcyopUGK
bsqh4Z7bys78nGDH8PUsvePN0mk1+KU8+76wd0rlzwt/e5bV8tXp5JdubWziltJ/2Z3RRQwrgAqQ
Yb9p+n7p/2bShF6Cp/HXh2oQaeh+sQL+BuH+ONjS1ll71Z632jgwCecRcpsjhLsS4ZC5RlDUykgz
sB92R52+9OfQ9jNcOjPTdKncaI613E+AhUkULRZ0qXqokKqopzBvwmWKdA/22ulaWr8LbR9azvxp
arZlhVNrasmSs2jkr1xXjujFcTBjycQzIEpD5TSRkqywFTavcTyS0jV/A2l+rMUohZhApHVb0Ndv
WznPO+3n/lyxUEgwSu9pPUx6qWJ0CKpSnAWTq10f6N/9e7MJGKKYkF9EFJAw/TPM9c1FzwZFI91d
n2I6cgm+Q4X5E6p9ZnRaF7MPbkZWpyh4EjyyNLJg8XETevz1cE/JbvES6zVPe5O2YSzWva+qpBfl
A9i2CDvWB7CdozsdB04TRyrzEW393CbzTHJzB6eVWSPlDqn8ErdW3R1VQKS/Efw/iMINZk7UeT7M
S4FjeZM6oW+uP+/aoTbuMQ9alfyteEgTSFt8HK05J0iG5JEBEGJiUKUAtv2ymX+qWjtNjGYNdGKo
jd+Q9cZVvx8eaSNNHrQs4iXqn1alZ85wlN6GbTxKDUlrZcnC7QWIxdFhKz/QIirJ0OVreKBxZi/Z
2S7dVHSqz4wG815NbbYUEIXdyRWcifr/sG4OfxsM1ND/pkmwBuTBMT+vwXip7lsee6uwon/VOu0x
0NWNSq1ulbrVMl/YkI23sMEkGhf32H9aT0jN5HmJn0PK8WPUbVtlwzbiUy81i+Cy3uPK2K9kEzU3
nucoR5fDTqj3aM2tnmg4082yNDmBA7Bbysa4wslkGzU8xnptP5nMOy98QwdMbq6uYQvZMDAyB/jC
eMnOR9M6jipKIjIyGvfQnG5HO4epBhwVeEK0ZTXBNoEj5mWIvc5QLqHXZWNxRuQyoL2/XJ+i9l15
qGrQN17+tZ9uUaZCysyQv2uMfhodPpZ0lIGX23vNuwG2KqDgYpeTh3OcnPrd/n5QAc5SH7atGqKj
r5tl2PR3GG65Kv3K0+LcBOHJaeXSjoNla8PkZeS/++GhV6Rm6e+/bk52kPWg+Gi15dnPBsVvS7Dx
/aL+GyK7qvejqxv48iM7eIvLiKWKuv5s6WMybsM5Xezs83G396Madzo5I1ondd60hzfICKtleLu6
19wcl2oOnG6fJud5NgK0eOmqQy/HCqNlXqF0vA7oS5CiWHN5rscnqFvqPuwbaKa4Vbj10v1YBmii
IW96uYXgA/+Nwa1PtEhohn1OHpSYburrA3rVlclB7m5NI+zcxM2tXcVzUZoUtLzJOxjzusKAbaWZ
l0XpPabdF44SYrmuguJMeXp4YlW7DXR0bWZ92PpgBIpZjZcf9APtv7Y+TgBIO9LMSgrc6MGZeaPo
zem1nZydrO5SUkaVex6A2dgpbq+73mnaSE605tN0b97D9pzenSBbFUQK+JReGRWePizdJa3sTv1i
wc4HrNaWEk4He6QsWx8LksUr2cIlzHieNP3aOOy0MNJlqgqlQuZnQz0hFpZCR+6VimaTGVbyMr4E
aLUJput9YtgVtvW9NhJH9kYNu5ffc1SVSPxnXWi4ojNFEZQY6yucqf+baGx3u8eysT89xjzBLXIP
GrEPAozj2BRPjBhoDCKLGBTDbir26NcJ7R/t8XK83xzwtECgmmjj57yYtc4C8veOl8Z1AD6wFHV6
cPkH84Tcrh9+qWS/cb73q+ac7yrxk0qs3wL6+fioTrl2fYz3DP25WPuuwyj4W2aV9m19T91zd6zp
fSxYzqQf9Fpptppqv1s3BtvhffSiaxMHFgwqEWokhyJqpG4L19GbW+Tja+X+O/rrf9EoPGHltdVq
glvikPmGWXbOy3vt3OEJGwttUPdr7gkK52ru3DbnNZYexK2nVUByGT3KNRyrdXysl143xs5qTNin
XfloMWFT+QVbTPjinMxtDUCtjHAidVhrLhQn7SNX4t+/rx0L2L/PLpxF1exq5jfz3ffx2cf8fvs/
ws5sSXEty7ZfhJn65hX19D24v8jAHUcNSKhBCH19DUWZ1Y3wEzc8j2VZZp2TgUDS3muvNeeY+hX/
G1giO2Tq2FnvchW8Ikv9KF9rA9bS1dLb9TU6cgdK01Mj1hEFz8BzzEk9psluOPVntJZ585++ecgQ
Oi7udGwZSXqFjo9burtKayVPLzbsZ2zJAgRNp6u85tNENvo6A/q5AS4CiRPpXjoG98nqlaG8Z1zY
2DU5Z6zx2jKHJNHSzEkmJY74tdgEF8YQH0QX1WtSUKEQ7FReMVdCDE57NAnYcMFyxZl3Q19B7NRl
lWTzDIFh7JvRgj8uorSWIz/bGmqfoCnGIzLd8geUIGfwVS5RlscMw5HczzrknIUj0DgAbQjDI4P4
LLxn7+FM/bysSajyczwus4Yl0xwCD1rceMHIb940xkmHfR57DfIWFrzcpnHcycP6rXQlWBgzqbOf
A0t7zMJxRBiWZbZeRdIJwaFOhVyCniCfaV8f9n2j0mz1L0cB0+j5Ls2oYcsImu+y2Kou6iXR3BIy
CscqxlY2fIrBBXVFZBs75Tm8D6x7zRTv+SW9cQZNOrstvJc8zD8UOEWo1vEW1P1WCUxlNzjCemsr
S8WBIzmPy1I44jgV+Uc2WVAbHl/o2hNPlU2D0S8H32IrtN9vNEZ1TB3Ms9tttImZIUl2fISmBYgL
ShsTuUBSUZodM1J8wr0OpZHpK5COzNKqsUi7dAuuBGSP6iasnyy/GqgIrr7EZcQrTWriMDyW+vb1
BRoJmA9pYmxKrnYM6bGTOPWkKhnFI213xfp3seIze3rB30/75/BVbkUYT3OjRDNsyPYrqYfqnVgj
m32vkedabXO00umuSGtJYeJuws5SEMnrw9ZwZbS+qd3AaeswpQ7rclqy01/tKnQGMI3WPaxM8AQs
3ZwehU05oM9UXO0n/78Vmh9ep1Y95Ten0uGEeSQGEi+O3wHlujFD+S1Ku+unsX1genjdnQRIUAWN
EibnwqydEivKKNxBkogYOwtTQmWAmENL2PYGK3ny2AK8UcCgMNt4z1APmet0LOsWM1WdjluMyEo5
GxNYnNdde3cKoD+hk6rWi/Q1iWgby0hn3bgLBIK0fhHsBnAnCLJQ3ce27Gz6WhWcojvSI4rW3OJ/
36oYRZt5Mn9hjG1ckF6hTZzX/XSnbzeFfsX/P93GjRNVLriCpTrREsegV+6nNIEicdjxXhV2o1v5
1RXRXR2uaSDRuAK7y0W/Y7OHG0SJx2t9fLxJUCjeioutGZ5MU7A4cF/DTXudqgQG4BbidExvA1Ux
eI3YSWcmrS5I7JWtHpSzplFf2Nm8ppOM/3nfu8IugbgB/xwWwwf9MvqyptXDLoP7Z4hrYNUaVjgJ
cRj5NXaBiXGm855OGj/6SHgfT9l9GGMATm2SvqvlZWnUNicr2RIgRuB+PbYHeH7kyIVtzzMx8N1u
c+hWjJUoxbx2JcwHQBi18XOjIocisWc02BKGJ8SesW4HC7L8EkaCs/ordq5vmNPLmxPO2ylV2CB2
DY5wx1LwjYMiDQsiVkdFaXVjSqvnJJti1mO2sKpBN7yGj3M+FVdFbxVvjsi20E84FygHG5WKhxXi
LYt6IkpruiKUvLEO+B9tCLGuz60MV/BuS3yWy9IVDesv8fi/wKkjENcXyRAoAErvmQeX0IUnp2aO
2fkPRnGyVWmO0LnP15hEvpzIsQssL/umBy/iG8YtjrTrKmGolh8vo0rgubUvpiUYtnHkuTCN4Uvh
JyQiVX66ZgN24+WUyfwyeUZEyVoK3HCv/qyWCb4EFvAHgZSu8vbEr/5FrvIAFDdWv8oVnfCAGtr8
ynaY7RVaPXQX4QHTGG2X6aGEDkzK6ht4TvXlqOy9YGw5qlYu6PHQ8CQO1wRrkcvmNoKf5I7OfI60
WCd6N3cma2TsVKav8oQw64KYu6P81OtVdl3zoRgotA+n4LC0NsJ5w5GlnF4q+2X4WouKqpyifahj
S0q25heP87Wx87fLXDxUq+dXZPZsRehA0uy5Vh92TZPwTdgM3gapg2KbNnTis2hktBcT14BiC642
tagcu6l2MtGT0vKd3zvv6uv015n5pIqTDkA6WrjWb3448PXILVH+M8ofOBlkgspRXwHyjTtvcDXO
a3uwvZx516uXyxfhQUoX+YZ03cSwLxJ/pFUSSUrrdwxAKnfDyjJmD4jKKbtX5asfMYvUiDdapMLB
Cz5/jZkY3eyM/r3b0N0ueIbR6OS5LU6TJfcGGWxHRxoRTqDPX8awICJu3UHrwVqxTry7bEUTyNvt
GGFithLoJg7msEUOPajHkxXnMa8xZ4V8RvehMaOekDYsyaNqxWlWIiCSLZQAP9fA+DhKi53whbyy
i3qGJDgkjU4kM5sdDG0qhfY+5PCgVo5yG2OHHrgmJx1wQiCW3/Q+bNArCI57B9fQcEKa0saF4d9y
QGC0hpoeEttjdtvH5FMFV9XSNUs65DZnguLNoGZa39Ymj/akH8HcRy+iqyS3cKt4ZdBvZ2p39x/z
6unmkq2syxk3u/TQX/K2Yfe7r6raSlitLPBc9XN6RzKzfJ4qcgwsZWCliDV2We7EA0u9WMpJfkv8
x0nxCBZE9rKMBKsIbW1ga6d2ToC0sb2PFNinDDgJMOGnmyv0jUYChoxhk9rC5LJWDuKOm8ATkAtw
xIfXDSoDyYJkHh6uFKrsDpkF2II1G/yYgH4c/QXPLifwaxBtqbxYLcgcLN+bZYg98QBPOz3ciWKg
1/SilrebeiTBhCQDhHyuhDqQ3/HhlLmr5AQQ2uqxRUUTjcC3lXe3LtzsyDuYnq5B4r32T66X4myu
M/jGzLzWFYe8jYetf/67PEam//30JFMdk9zAVAsDOSG0f56eNLWV1XBQapvrQTSHbNmyOEzJz1nz
9JT0Nr6gjGeTUPQiM0gYRnLmJFqknBbd0OwW+RdyPI5bZWY9FDfBoYYQx5UT+7Xkv1M+pJXbXpyq
8wvIT9KoLJf5zVbnkKBflDuFnQ4mSFcFyR9cTwMiby4sB4jCotGAXW2NNgGBDP/ndAMpui2gPLae
Cu3TCym9P/XEeazx96ea1+Yr+Rf6rUNBZTr6G2n2bBAj8dDvW8SAAQYeheqwuW/6vgsvE2dEo7+8
snPBTanh6CaNHqMnXjKXr44C4/IBuxwYG4oIr60PCVkEQ3VyYZlAVyByQhwV9SSftbqvb/Jjplh8
IE0Hgy7ray6240Jz02p4e24JFH1lzJxtPfQiS2xcZccf9SjYZsjDHKKtkidSRwzkVuucRHZkAMvS
OFft1/b+GLIfGp8hMFnaMUyiTy205dq6XBeF6QgYj0CGPTyD+GLGL+YUEUL8OlXPj25Ooc4pWJwX
hfWgfVQNNRwKO/Mk8JqdTbYBoh32d2ZYCyUwp+b2kq9U0Yqo0MEmDNX9LfWExGnUabLmf9Jt8uso
Q7nGMvvyRJJiW0s6D2KCGMmxnWmqK6BGK+hCEvU7cFM4R5h19xGWaQGk3TTeQ00Nz00TDFS+6lCa
6vMHFddKZg2Ec9G6FTE2jnqz4M7FYzbqfpi6SgpfuO0qbHC/CqArZFrgUJaIo4tBmklwgUetAXDi
3GHrRJBEMf2mTiv2vzMccQCOVNDVfZKNoSmr6z7nzqLrQkaQ6QKYj3P0Na8zsk5wgD4Fl9642WvC
Fv1Ig3pTf8YZPDT2CuJs0mMxo2VUUvfhLaSmfRhWZgZm5STJVm/Hj1kc+3eEQ9CRQNJ6Z0eBrPwW
UbJ55dPluNiqO4oliVt0Zp4gbdW9bqUUPaNWP5AEzvQS333dIy7pEzL3fYxYwsIDRZQEMaywNFIX
ZXQt1zu1U6a4A1YmaoycHCja4duUaCaIAVeWHFQxNO/Xwpyn7Fb3JBlxFE/lZhhT/+6leQ5FQF4V
HELWwlphHn1z5KNImeNU761PK+QBXv79Tqr85EKukMclqE74Jq8u+OHgLX9Gc621Lw41cYR45Alc
sn+tPIpuRA9lz66i8G2YH0OJ/tLIHrjZg/dmT0/mvs78GtocSAL3WdnlMd407w+Kur0wEbGfrJ9o
bi1C74lErZNh/EGq8T0E6FPZcP7ScllsXihbSFH6iL5uJD9oFreOgwMlssmrdLfp1RnBYGXuazqd
BABV4xJ2InDeXhZVMlCyOyBNa570xjfI/SoswiLk1qai0NATdot0AwBrZG45AqZoX5FuTMOMkoJq
yKUfqE6661T55I/riCS2Mx887Tac14YtA/gJtHoUFZZCk4zO29dtYFUED8SOwRY8k7UJrwE83WsQ
0+3xzLm4QGF5s+VPjX2UfwolRTtEUtnOaxZgV11wiMSXg4uoL0jaQzjLcqs+SwmshDvHHx9wE0VK
MR+0XjbwY9ExClfT7WcKcXIwYRcR9h0zSKbnC60aggDwOTynqSVSDLwYd2joF2gTc5q72Tm9X3n/
ZCS9Zp+NgDIPrHZXr+gYsrq2ILmcBPTbLNvKnfV4HgqkycSrEdI6M+32/eHfWKE5JLiEqO/ZyZul
qrlg069Dc8NEnheW5DdItTyP+jGbUjUPnG79ICt7j92drkd64nOlxGre8GuxCRZ3lDJ306lnN8lp
pkrsRmiFdoPSpePYEq8NJnGYXBw+NOqLl9spqu2HHDxeqECuI54vTfb5B2GsTmPwf4xp9tqjBIM2
0T5z2uVrjhPdMlwYscNxmdATE52AHAz4XXBClMM+d5xtn6klJBnOcW4y053si5yJ28MyFvz4r9qW
vSfoEzaeKUkU4GHHCeZydcpmxsSyEuy09uOAWocbFlZBvaUGj4MosuhPJMccC/NSIYXMDz90q1rW
o44019riUdPGdxwz3KR0km6UtSDanIBZ49EUjGCavedcGZoIYCaV3wgWb8LTexrw0zjYJdy5Dc3p
1hcWwlH3Y/o6J9DPMqdYv1JPvKYhbcdeDWE/gZyvcD6/DtWGVyHmJdWGEeOQz6oMhIs9WNU6722I
Vf0ZsKK0y2TdBGxM5lgM7ehDPJm0fU6Ad8VZ7tFVodTrAHmoYxrflVtwjluoK5VR0N50jA3/7DTJ
yFa1qReVj8KlRIYYG/2qSScaDnK9Xz64oylHtG54ba1eIA46iwPeLunTngf3IfUE54EQgxM0H1Jp
huqRnUZBQjaqGp7R61SYaBxHNrx7eKAYqMy6UasNOeGKPD5d3zsXV9pH+kmvgefiQ+B4Dj6lx/W8
pYHOn22yIDs6TQe0+DupDHQGwgADyO32jIZJEDNR4+NC+iDVEU3w5TOoJgQVX9fa55PX/yMcuODn
btsERjO4CO5KGbTj6sCaF9m0wjNOzmxkh+fDM1fF+5MJEyo8nGLbjokrFYufaTx1oxsaFdkWToWL
dOX2FjlPMD4nDlEFmWnkewg43rFjkNoL7O8JRD/bXk5YxfEJLGm9p2jQoeIjP6CbwOvSDs0Jk07V
vq27s/iZbHmH0j0FeXqE1X3gj5I/fnX89hDdV6VnrO7nYn7d/rv0lJR+sPtHCxzPuSH1PloJk54g
95O732bet4TKU8xSacMFSqCE0c+N4JRGRlA4jx3Ln/HeGhwHaCZ+vHoVcRZcDyGjkes85e5cbeGL
gHcCA5jsfbCSDHx8qBhjtjpFBHIcaDZW5LG4xbNI7JFmMdFGR4MT2sC68ZzQx8VmtqaTeXl/evpH
QvcA3GdilR9kg8hTwo7Ug0DmIgploU8eIjFFpfV94iJPNXGIFDsX27wcCyBXN8C+3TzdX3YPc6aP
lb6cVAz0W9Gnyf4qW7fMzo8MHBvQkLQExLmE5ClzaENeCqvES1E7GpXZYMG+gnezRAwGBU8dZdxh
V4SQgt72/dkjRaXPYitdV8Vz1Dh5kNDXWrNN0U+S0HFR4z295k6W/bBcnNgQtU2OG4kpjC287ASi
7RlPgrHXG1s1Zuzr4PLKzg9Byw45vBbwYUobEwtvR/X2Umx5yrysOvW9mRJfg68vB56Jo4rwCD1e
DtSDdlk9N2mMUkpGdUt9O1LYzMnq8SGZMO7JzlhFzSTAoh2Fa2FCOS+iyWyQQRYLIXJKgPcBl4SB
zqQj9qSTWrLb5yT/jG+u9qG/izTj2OeW2b54rcN8GX9ETz8VuXs2hCBw2DIhh4STMbWlCXJuH15M
wmJp3YsVgqQqMPFoGY7mVwaROYz1dIfQpkpCnWTrtS3WBr3VHwbmZM99f7jJ6GUopcoGoR4MqL6d
qzJy2EJ1UKJqoHt+nzwdGvJAMJI+CoATAFmdBf05imADSquCnF+wfNMmrshqoNTee7RleRSQYRA9
uFAXvKTb7s3cXE7iXJ3LH+A1mD7SRF8a7wU3keoUn8ZRYWCw1kbhMp/RF5ne6d8BZeFXpbF5oC3n
FEvyP+APdwgYNe5Z45fZsAlShKzXIBw9p8DzgMki3BaXA/JHHlgMnrPnNJnDUB3dgCsfyM0Atuai
J4zO4kJevEDHAI5Y9qGjsnufU6mHCADgjIHpzz2MUUCmKiv22yAfXUbagpLV4jm0eXAgTghW6N38
fMmMxK/nuUc5W22LZfx+GRlviVvu76d4m24f5L7i3tmJbjgyiDAtHPrKPgs/+a0v77m8jeFxbAZk
MA2L/XNEHz+Iffb1oIXJ09nxKPZij9MDzOCKzW1RzBq+poDgEXSJ0zEJpsc0LpBMsVu6vRC6HcfT
wUxf6asndoDG0YmCbU+yn49iNLCVzyuHnwhWvsvwgBSqvWnp03YpYcpCgjWlee0VE9JGyNXp7z8U
k/FrCyl6BYprQfM66DwloPWMYPQXVciJAO+HQDs7WxsxuSQeaZzNewdxdbghb+GeETSxeu3ui2c3
zObkwpszTjH+zVfHt/cU2nHuIchYYyebyrM4eLj1OJr3LlBAZN7gkLw1/XmASxtG6zDQV9n+ydo6
PsHpp3MdBt249jNKFcE1xvvGZ6khxxXN/nOq+9fNze8BLOoMBcGIQAlUm9X0vk64Qt1PfQ4eybwc
86Cl77jrFuzZLq0tN5+StTASkT4SJxvP0plO/gZHJp6si98sGJhzzaIXuiTxtOjJQ0/BRWc6hPJs
C/zT6ji4EPraiw5pBfXFdnD3i4/OF4hzoeCZJm4vaIt2NSkCTxfTO8GxIqInFOTw1gLQMvzVeVKA
SoItYDlwwkm9J1iMUWvlRS5fm+PWYFaPTcIk6PqPATZ5KkGqRhChXwWWvIdItrjveZXg37HyOQ/c
D2t5oU8YdW9DomPo5jr1lJd1Li9oonqll2ORUrf35XWUzwk59Qe/4lGNvqzzaPtdPRJInSLI4cUq
E4Wk1V5yZdoFgqKMPwps7yh3U8b0920PKSMsoIco1p40LrGGMRFmQZMdHPVj6oDelnD3ZOsVvMbh
KvGe49u8WRF+4rz8FJpoMrrYEOgDwS9JU3gFg5EG9jfF9YeiSXJB38IOEyaGLx9174F6IMbJn4wy
RxobfvpWBdqhmiMMg6SYf97CIS138/3x9npLt9G8rwNXl+1gRwP5+Dqkk5YD4pwk3MmLgtXJdsaH
+JUGBUsRR0moqIx9Av0rGSsosDAYUFyNUxejxbH+gmFGzk+55Bh0XSpjAVxa7ZYf8iJdk0KA0qSd
XkfbI9YzfG8lOn1jTm4trVbBr99o+Tp9Jm05BNmUQAuZanPREy26ROPPalT59Eox3WJXGzYzRG7Q
qoG1oZ3yxEW1h/ETNLtnQLjJDADqJF4MPBQxJaG3F/qYj0m6KFcpxwrUh0uNeQIZsoZ7CwZeT+8q
xtKU5rU2vU7whvjGLI7Awl1XcXCbpMFtw8A54CxDZRbPo62+0SfxSV5LfZ5NPlbXXARNJbed3viA
B8ACiRHasIqsbq3Moqk+QWoUiP3dpcq5HmSahN2UW0d7TBeH5QG3UDmM6CgvYrdnv0WjAulgH8dd
EuxTDT/pU9hUzq7h8ID68UmamQEV8jibXq1omjsPUPNXlkAFVg5dG9SqL691I5bZbEIM0QdtvnC6
C5GvaOi7HARvXjHufuhGan3F90dFqCiqoCM2kBXZBE37TeLT1BW0slILN8QheTWW03k0geqIc7v4
KgMJNZ+XeaZ9metB4T+s5whl8a5mwPwMap6Di8U55UXJzhLN0IH+NP0DUD+6F814cZmFOwARVIDK
V8DPMJ5w/9KkW/DDlcf7kWMIT/c6mpZ0/gkA5mV1SEHqToPNT/WB+B9RAuwvmq2aYSqSrmm/gD6/
1b73ur60r3sWbjjhsFyxhOEClk+k4gXX4UzqD9q9B4noyx+wSb/klN9+4z8++dtvnOuRdBvUfLLi
YVxhAWSsBZ/y4kcuwWdoqCVwHf3afZtjfxybb7n/U+H/37sMsvNXbBu6F+41f/+37x7m1eP5unEF
mN+wH3EVbGMUJSzdFw+P2t3nnYUhUu/QTffrrUdR/4OA/L+iIQU9o0BohMY94CDy5zVcHwPsf+LD
3Jjzes6WeerO5k+q3t6e+v2X/v0zvv3Sg/yui3HaEP7Rp+wln+pMXwocd6WfJLR/eW3++DLffLL5
82JCUeLLvM4VlEy0w2zL7QzGwUKlWfTOoViiA/wTllnsa9j//xdEm/fnj3jJnp05qJ8mreEhCQxn
mrYYAZA8REMgGT+cF//6ab9iUI2+ppZ/OSt/e2yMy8XUG61AGDXNPvXx4Dh4T1bEkCDD/PcD+h8x
Pe+m3EdEKlLPYTZ7rfZvH/QA+1R3t4yfc1RstTUj6MW/P+BvL//vH/BNTStnSRMlGR+gTaMAKc7q
OhZc5YenQu0v8/vd6dMnDYEDiIlu98+v0VxfpVpGibkpDxRo42orzm+Ml/STtCtGlPm9YwSvZn6O
39UT/z1f1F57Ks7G231TjKjnGHI6BbNIBqRzzb86A1qv9RH73lRz7yPtEI0f62J+XeqTwTr/avmf
00Oop1fv37+W+JejFIvE/30R/dtjVqcl0YivyNyk46JAFmMhTohO6afEFkvTgtao8MPxTfxPa4JH
QIMq3B/fdJHn4M/fztCLOL+qL2NTT7qgfNNGV7t0ChsJykrg3DP94Rv+bTXSsJZAg8Qw8Z8wy4zj
pV48nwYOzQzfOvjYJazfbTmWp5n/wFenY896DuW3fP/vT/7bEvX7B397Ruos7fTs2hqbMkhs1CBj
Ijr8l//TpvPDx/yys/72RmmtfmnvFz6GY6eX+vm2IGULSfHbv7/NX3dVyGws7Rg4DEH59qTkjXJN
BrcEXeQu3oFkRckLvMoj1HNoQogUqZ+Zu/i5++N+/rcl+PdP/iaRjMMqUko5NvAIGZwPb7MeJ3Pu
YyaKoHAVgDc/fNW/PTK/f+C3JzRNXrEZ3/hAwqgWdFI5RZou4gBXd94YRW/IXxkTOzf698fKf1tU
gK7CNIA4Lirf2xqK1A6EvNH1DdZh6zENF+bK5J7mMAq6cfrOOB0QTOHJ+0twNMa5G2Ej4dDCuSOa
hqsSCcWLs4++oP76aZn466XJSGkpIqmopG+3wChq4/EKQ30TBdKo94EQZGP3NtX9BBY1HviL++8f
46+34LcP/HYLclG6K2l7MTa0LnA2EzTqysG/P+K/viAWItCO//el+vH9b2/O7SIqYXYZ6BsJmMrL
4shMV6LeC7gXSYtfwFkY//RoaX/9IXU09vhce6vJt880xIJo9muFJdkuwNugMiIGiHMKGUYD68ox
jcPtW3+bR1e3mL6mqLew9fcQG9Ojn2FJDo1UPDYAn3oU9bz30TMLgnH7HG57cjfNW4yUvfWSzh/B
N88x/wme98CvHAwPCFPk4Q+/49/2EHb0//tO32rOLlObe2SU+oaLwDKPJnJ93kvDZnqx//1Jcn/X
v227UJWBT2ES1lGlf6v6jO72alKh1jayq5zr4IlV5rp5fJGswaAV8vt902zgNmikY03Q67VfDMMu
h9vHYJTN6pk5Iip2X2/Nt2QZrv59aVJ/4/5zaYBUQD1rvdXs2xtyfeh1pcmVtqm+oKhF7PPVjhaM
TzDAmqOS8vaaIoFPDznRoO+MusakhwdwzV8/nQD+cjdYRP7fhXx7c67K895ILRcSTolaDWhXej0p
W57ByaGdc9+9Dm8NbZXQovM/6n4qzP/2VhnMI0B5ctCUFLl/s397q/I8NlOhzbUNEMO3/qS+yARb
3suTbhYeEj8a15RDgNX//fv/F0ekkFPw28d+ezTqQjDbNCq0jX04kJvhzufYqEnQBc+KZZwcjcAN
zlBZeJN6Q7t3/sDj5Tgzh23EsWbWCCoPuTQ+WUzWVgWz2/vxlhnvjo0vj4XA/vzhiv+ycf9xxf3f
/+2HUu6F8iwlfqjDeMq/uOL5hsucv7s2jQPbHk8P03f3/eZM55vTnG8AmyYYDvvgHsBabyRl0SwY
cZbl2uHH+r41shxgPI7n9FlFlj9aPof+crz893X/dIO/FwLG49Lc5PyubRhre11QjMx9tVXoBmyi
cTExpxUdaI6Y1U+78t/eMPI/OPWxcKrK989V5SKJc/OqbcR1tGg2ybo81aPBMqSKfu1pAv6wA/11
sVFEUk8EEIAmk4Y/7w9w97K+6Yq6GUPY4Rk6wQnnWdKs9w8W4F934W3Gv3hittDBesDXT4A46S/H
JYyBisqng7TBnPXnNSS3KhtEUqdymukRbD1qRHIqjFSlD617/HBDV1jcYNYYQeTf5hpkDo6ieJG2
5k+75d8e1774E7GHCbLw6wj52+PKVpbIrwdWDzBDEKtY6iEbrlqIT7rl7UnJ+dr98KD1FeX3JZWj
gqCKKih0tHR/fnk5SvS4fOAuzCbC7uZ3fmM9MYKiz/7h0frL4g3WUJM0jIyCoHJO+POTjOtASg2Y
65vmMUwvKNcfK+OLYMWX98J8U7vi7TDYxaSxIjLrnLh2aBg3YEDBwVgDgwhyXIz//vLKf5dxzKAK
jxddnP7n/raMD8qUsjcyuk2texUdDkxvHxKRFtgBSAmAClF6KXDO3I5z68aoqee9vBkMtu6OwWCc
YGX0ozmKJQUtnktTvUUTt44/0Yymn4Z/XV4w7ULAUK3qlLzzzoaC8++v8F9fLTdPh9eq6CZvLOvz
n79qWJpVFF/0ZoO6vmysyxmpAMK4F2nBzuPLGHWEIivraP5ie1yzU0e7jh7xAJP6MEEkdpJWdCPO
P1zUf98oXTM1lhBF00UJR/ifF/XUHmLTxWWzKe0rREKc4BNjlG0MGBo4rgCSM5b1MCqNZFqbppcu
EB31TXyW5H9fyX/B0/w8JhehUM4Y/OvbQxe9DCm9RlwJFo/YiVdkG6PDE4ft+nVmps7ssEC0immJ
O3hWSepWPlvKwC3Z0ZtmVi/v7yJ/Bx/P+Ta/oPM8ITWIGA0xTr87g0Xlb3+s9Prl5s83kkvGrqZJ
CgBervzPH+9xu2rPLIybTS1bII7AIbSwidYSoFkEkTya7PlHdTf4/KmrI/6lUcFHm5j3WfghD39f
fu5Fd9OFwnhQVjTunTBnjTiN5/ATF3sJ6IQK+Ne/+3wKos49fMHuxVddiTmWBr8r5S8hXCurQjVQ
PTjPfKny61qxl1oSPEu+Qu/ex8aElkSzhQUYFBY22hIW82y6BP1fAtMbkTWIf9vqyBiK0EeOs+No
uz3SA4eaBY8Q0PuC8DN1STo0oigfUf11Gl9m0ZlMvhRRC311rOQ7zOR9zEHPq+///eOt+u8Bqv+9
jH7xgIcmKt92r0HXmvXrXjQbiXG4NhUn2Rttp8sI5885mvEmYls9YSprtz81JH6dU789JZhG2aFF
jIGY//oz0G87Rdt2qtheGkyjThbcCKJgLPx1n2jexTcJ0iLzxH14Einqtu5DshkVE22djT9ohQXh
htEoU1AMyK/ha5Eckz3ToqABTX/ZINyYyijV+jGduRi83bfmonQLNDniPB9LMxUhil+Mix8qavG/
XLlvHs1va/HV1Go1GeAnVd7LBtmacyHqESuH1dys19TgXd0bn883mQHJu3EfIh1FU1ydCYMFjYB4
iqEQioDnsAXph4rirXdILEkUjrEfRcMY/elXaaDFth9gjCikzmxAHq3mEj7pxsQXhTkS95/V/LLY
IprCj4HYsRsqCz6hm2EOJuPqPk/P+aHelbAYdkhM1C9128zoF0cOyUbyVj3e3tI39etGwvUA5ews
TYhpt8Sv6pMhTbOs3ykd0AeWyhD0B6Mvtp2M6CjUpXWv52gHw1v/xBjvSGgadpY1guBUGT7P7UHF
frxJ9y3fcVMu0HHqe2kro0qZYhEH5NRsxY8Ys9LCnOcrcR4ejZkEJ558w7dwRb53hwh6itpc55I+
7lvUJLgZM2bWC0WwWNTyE9p/EYYfqKW+umyV4b9XY+2/+23vw1UAQRiQqBTp2/tSZrL+1KNru1HX
Nt8aDVeHqWARoxw91/PHEblfTB4S8er7+xz131iz7+N0VK/b/XWhz28+2k70A6QvscU98Md9YIe/
LYRNfOAQVAGt0UfF2hjrXrdTz5fPcFwFKHPTjbpNP/Da8MPyi8jyUCEU+gOu+unfXxDt138Xb76b
ILD5kUrJf/jztYwMJX91bSts0KjKqErVD+7jYI3THu+9lfcg8TCQ1vEUbZBPEtNXObmMEXAVlfUs
hxqhSYClckcFOreXvgog3BQfaEXJvTpfQaZ27gsxW/eZIKRRltcDsYYMF9Xalt4H/D7lpBrBLieX
jCA79zKuuLu2fFAfdMrVibGUh22M+5VgGqw1iEM/q698dZ9jtwELUE/i3euMAue5un7e5+IkXsbb
bC670vQye6w6ZBYDnDULaHoTuPlQXwlF8vK7xZbafjYT5qpIYKqtAVhhnRW20hP8OndA5B4pzkOp
p/Y9+eKAInJSCcCafgrWYyaOmb4vFafcyOPmhPUJnYMVTqOF6t/OMEK9Ao8bqOKRiKb1iYw7mVdD
HvtqqSbIrJndx9ZgJu+bk/heayPjsRSJt6WZZWNhIlzXlUd3n8qnOV6PjwnOA8ArV+9JeBWUrWl3
yFjvOktaCwc00sjEioMw6ax1OYaxx4ODxzdcxR9P2zwqH70C4IUjvB1fT/C0JoPRHRSyn2GjE1Ef
29k08bPKxUcpIjaIlpjuvOcCHSYNJaJTWU1y+7oMx8nFvaByRzpzwFiBoIzheWIl76+1sjf8apL4
DOhNQuX23fm1wRc75cFGaRlky1tQIEUOHemdwK2F5ONFIeGdt7ymLDBHiH27czmrdzXSOh5DCj3g
OBAE//2kG/1y/Of+Y4i8xj3qB6acpn/bf5osvotFIT0YZj0y+0J5W2s+uGQidgg1YiYMzhZpNc7l
ZpNOcSKkpxcwicIc3chyenFZzNhec3R/6yuWuI+TeRvfpJ2pWx//m8fTowjhjvFX52i/chhlp+jf
BBAU5welkR+7+nNcclh8jiPMjWARULA3IqJEFNGz47qGdGe3Fx7LCejBhlWWWXGwey67ym5QWV1+
PEv9mgN8+1WYuVCIayowByQAf77+N7OsiCPrlE06S319Hm7Tr/qQ7vIv8eNC7m8Mn/71P6SdWZOi
WrStf5ERtKKv9AL2vS+GmgoqdoAi/Pr7rawTcXZZFZUR5253ZmUPrG52Y47hwE8flEEWqX7cBUTU
uzhXGxc5vM7rUbvXHK6nSpd2d2D+pVNEhgvELYw9WvjILpIQHihgkePpfQ7n67Aaal0IWHHAkIuM
cEKmWdTqSIMiUHtyDDPIpZctjgeAYoMTXMqNHqWLAI23/ntXfz18fZBM6FPvPEZlN+3HSCyuI713
n6+XrWWjd94fHbl/B+wdQuIKa3wyiHvy4LLVRvLyPHtF0kbt14tTpEKpGnfb/evgNHh65+k7gq2p
x+MefQhKwutYHsXdeJp2qqDVfdGnm4WoMU6RigR1UgYI7KGQdbfl5SWE/2vQBF1VRHIk+/FqDXHB
c4ifboxeQRE2SY2fIvoBu3V/vYK5tPIa4WvRWhVQ4BYT2Vc6aajsSPr2H3stUPvXTjkCaeMaLk8N
g1+7pwAc0zpPO+6Wg8ugjJ4LPUh6d0cPJF9xwU/34uCOkIrWoVh3dNqw7AMKq4Kbn8MoUkf3/kXA
DIevsAjvQDBuHq1SHVpDtgKQlm6v0DhP9qPRyBuBArNMZM8AapPaEPywACPv5JFfrsg0UG2gNRRt
hxepVA4ouIaoufSF7wqA2IIITjAHz1ar1ZaMmvgxSJTdhykY0YWKzoL/GywpaAsFa1RsCorc2pyc
7H5/AebUhlyePwFv+cSw62XiJV4TdTz6KXm7Lhg6H5g0SJvcwXvAa2wO0RywAQxzXOOa8GfhcnZr
3h9NQKnwz95Ik9NA5gjVhe2WnkpXKC60oVkUjO0StqiwZ6RgebpFm1TazYJ9inZEHg0a6M4Z/l8h
HEmZxYrBC8JbhaSLIAWjj6kjfVPgi9+WRrptIGcF8QmUwtcdUBkMweybT2u1ErnGSW5OJjxrDE/0
0dqDgVv1DR5ZePklpFsLBsAwHzNgNCY88xBOicGOu7yZi8IWCFYhNiuQkzQtWzmMjjLP/LD2YpzJ
aDOQAJgEN7c40QQN/YpEDIyy/BkhFSxmC6DkmDcbPmAqC78UaBrfD5a4tOaG4mtoahGdwLmaOeJf
QPO87uh3EP0S3kDA6C6v5hzEP39yDi01An7AuyQ7M6PYnOTWhJAGzgShqnoDEci8MBOCj1hIAIor
0OEJ/pGZsfce/LKcn8go7Uewi+4Hg91gDm9kNF9uEGMQFDomvH/fkEJY6czRr4cUac/9frfb332k
taIBvJRNsyBpy50JmnEFzfjER7Z8PtgPot4mJSEqbhC9B/pUvl+ytVmbmw1YOEg7gS5bEXBVwfx9
ZMgvRHt7MeviRhnineAwEzTIiJ4HcEhWuM93T6iQwE/Soc+4o0NnLi8fcJAKnliou4Neb4lChXjt
aLrgEYVmmdAMFEzoSxTnA/8KuEoQPh/GcHDf7OlUKIduNsuWCc+7JdQFxe/onmbOB52JbELFKcZR
zKrpsU7vzmDUMFesWzHUCcSgYi3suOJc8OkI0eDHgCeHV+5qQQ4O1wN00k7bPtoQSZonP7Ykvite
INicK4XCmJaGE6QwxgSULxu7Q1t2R/C00x7GNxsQVx9dQcb263Pxtat3FKKsDAhE0oD30qGQVeAP
mhuIO/WVmEHxRu9pRK8NSMi1Xwdx5+q3+k2W7qwxPHee0WmY7uuhMWyD3yTmUCdtnIUGVFmwWSoj
iQQmEMfbDglX4Jc4Pkc6lG8DLbyOHi4tTpO0V0bZppxIwDy1EPA57dHJSkAvlVDuPsbnfquHIxS8
RtjbdEhHJOZkeetXbtypEL1PRqew1T8P6CIPYDwcwUVMH3NGKjmZZcF1quClFzQxwP9T0dAnjeFs
iuRusW8PGCi6PvI5WEkflDYYiXuQ0BC55avcvbzETx6+vBOaEfzt7ml/369HQDdAm0EhN0gQXTU8
Vs9Y8QXsMJ+ry/MW1cNoPX+Gfj1QRsXy3+7Qd474X4b/I2lTFsY6vrZKDD8n32wBSoVD4wYYQvxL
CpejQ+w1yorilN6xqngT3NK0F36fC7KHewyP/9Uarq0DRQVe/qEScgcHOOZ/JJAXnsjnDbdlYDUS
eEUqSB83nL4vt3OdvjXYLVvd4wY9aAEpnl4gAFVYjI3gMWh0/j1Iyk/X/EgL6lnZQDmAa94Or4Xc
P/beC0D+ARLemXMP1ZDq3eoyafqI8dhpT4VK8xGRdPsJOqf9mWFraSjsqPQ3kPUm9/u7l3Y9So1j
kZ800CoXM7yY3drFbQ0ri4/hBUNfbTGZoM/AIYDdYLqE5MK587aIC5bL6PvIGh+GP9R8tL8Oz39u
6yOVW+pyfNJLbmuxokwF9huTLw4h7LlYNuI0arFedgNOcwdBg+l4KGRJvmYIFAk1IsFaPUTW5N+z
pv5ZEvp9tD6C9lPcur/fCrc1E+yVaDFthTsw+X6fc3yKBY1ngjINNJVTUSufIgvMEXZEXfSHe/kz
vP7tXj4TlHl6j0/vF/ciqDaFN4Av0Ic8XphuYcQSG7drsJy/UK1eUjjidsbjw0FoOfyEmGn+mcz4
/V7E9/+TgcvLUiqUO/cCITYv0jG84Jbi1WfZjMScdSaJhaFJ0QXCC5gG4hQXgtuoJcHYPxhgFPk5
3JgJRvouRCwCfzzUl8K2/FAK/ZMoAUXW/6z6z2LHOX8dH9eLmMcCJ004a0L3CNWO76onZtCHQ8cb
HU2IS1fim/DfC3M7EI6CWIsXUDJMdxAP6UO7eeK+8UfFshRmssnSRGuDWt0UqY0Do45u6hcLcybO
MiwkuAlIYCz4/UribvI1GOpftro3RXsQ0vX/08ql4qQbhkodQvks7J3qs9K+tdTJQmg9Cfeb7V7y
ZJP9fj/YceKORoistFFTCA7kCEF0jYc/DPvfD5v/3MRnSJinsvRAiXPSx1cVA0nHyPe/+wFpcW9P
kKBg1yP0Gyhz9sZT7uTLx4cOhfv7Jfzf96D9Q7r1u4jwx/H/n7v6OP6z/HRNj2eGhhMP1tNVfytk
WfYoE2OtxModsaXxavcjvCXPU8bLDRsJhST2UslJk4LrRn8SCnj7x3qsOFD+vLcmxMtQ9onS1u8b
S42ze/Vaq0ybweLs4+VzM4V/saKIPS00xoZfwxBJX1Sffrq4eO6Pa8Ozh0GkTikJFN7v1yZl+Xyu
30d9UiVWY5eFEhSa7r8Psb9dAqvbNFrIp5Am+Bj69PE6G813Q6NoUEdS54Hi3P/fBT7Mm96o1Lf0
5AJa8OqsiTMag39f4C91Iu79P4/wYanirKnGiiQegXCGSEwd3jrN/i060jnyEzX4X1bDb9f6MD/6
ZZ1W8T3RAXOVDg169iUi9LB+TGj9ZeL/80ifCM84e6TPquaRqqA6nMbHye4U1M4P4yayv5+rqw0P
O9UiVYEr+iM7XKTvt/7WdW1CMt82Frfgts/oLmr5P7la8l98CXRtkeCGW5768Pep9B/jBP5RbjxY
fBNiZt3cjsTB4xHFEGyNZz881V+M8m/X+jjh0qx6yEAIhDu1AkOD1dsTcW6mh8NPsBj17wP4v4/1
sXfq6q2/zqc1jyWSJCh0knaA3Jz/CH29uRc5IqacBmMQOT8ZfOUvKc/fnvNjX0lZ/WwUDy5OcgGL
Isz9aissvTdfLomuN9MfNvJ3PeTP9fK/j/uxzx7n9lm5Xrmi5i2+MAnC/QIlg8H+ttkYaFwuB05q
/ufBx+MfLOg35PRfN/Cx+erstuYoYWqFo0DfOW/gukYe+swbQu7D/wGOwsnyv+v2cxsW6LgXjXNb
m6QRJBjdjLyIYRGO2soPurN/gVr/fqUP962KzxelJL0NMkz4Qf3JiA1Casa5myhE/rBFftiOulha
/9mOUvP1Uq4lF+NaXXSxUGR8IUgVUN8xf7jW36Ks34bww4S1byUookpcixQ8mxHyFTwOPM19hODQ
+BDOwiV+8U/P+FezpgFYoPIlgR39WKvt6nZ9vbWmCCghN7pOGpXVWvx7GNXvqsLHejRQWVdlms84
R+WP/f9KT637STrKYv+Ll5g5spAIQi9w7MLFijgOYGJu9reKJRzbyUOo7X1D/gAprsju4HGLDBKK
cn1+9ukw8aM9KcTdYM8q2OEZCgdNRH7izMTvNYcXkW+cJG4HVwQpPuEUewCFY75M2Ih26a9b6dOX
HJsev893CEwmZB0n6M6+UYdw4Vvjz46YdpHlI+E3+o6a+EkkvYQHesSHHiGCl9qeEK3DMXzjp35/
iIe6xxXbPe1owIbA4ApnjUOABxzhyz7sozUa8PN7GqO58cLcN/DJ0QYY/fLNYVc0yTh4ZANToIsR
ni/sRZ1qoI1fPMrOE8rrIi/JMca+ZnEg0kQaAh6jIAD5LtJZZjBVrSnfOxzQFzz2kWwpkcFmHcEq
Zs++Dl+4hziIPl97ErM/zSESp19fQ0AYKq63youvfcXuUASth7EwRePhgWyf/QyNDnKwOl1ybbgg
+W0YJzriFr7YH4QQM5EwL01kZcdC7lDob4vggquP79aBpEnbLqn/Cnjg12H406n0t8hcNCA1FRxC
Vt3nssvhuj6XSlua1Dto1xqQ6UDHiHAXnbiLxk6NIE8RGCIwtze4sOFpQsHavJC2osROERTGbigb
dMHIk0PITJszQxZUHTqZw9PwQj6Z8mFpkecii4a0OxIrxV7G0RZUhQwHybp/byTlL5u1BQpP0uF1
oF4tf5wRVfwsznKTB4rBiQUVOJ9mAIWzl8OTcOy2Ju9he3qMGt2B5OadNEDSU0zNoE0X8r/v5G/Z
hd/u5MPZl6umsdYu3Ml9kR/KWdXLV0YhuE6eQO7QaDxbdW7B+VOV1hreNcnK0LmEw/ULVg9tkQ3v
mgkLdJlbMEJpd6fUveTsQMkG2I4hhTTuh/v9y0kONhafiiYNGQTOx8jVWVu+tdYQCNeUlo6jZNJY
lD09hDd3Hw8pOS3Xd/MqmWpXh5zxC0omSF0pxF39N1VMeX8epzcLflDq/YJoaauQjMWRAOm4/PeN
Et7+6Wy2JGwcUEv0BqjV/m5z3nqiNR5XWZ4kk/ZCjp7d0ssml1G1AZLnQdJHClqdvHawLaOwBzyu
7TchxwRlsW2N6qXWyyblKF/BywB/9F5GG/xsa6zq6duvt3H3GDX72m7dV8A5UHBA//VwnDT7a58s
QUCXB2U/ln4WyqN8l8xQExpBSGa1Q1rgYDnIIzBmg+YW1SmIf0tPhSiiZWuoDVWRQlf9IfEz54Ti
dh6B5fDeByhZGtDcLMjyUg0KKq+1elLdy52Wk/oQhHcbPmQWXqtnLPNtPmsGp06r1+hUW4ZWnfx7
aP8CKqTwrUhIAjH/8E5+rNmjoa7Pj/wqT7A24iUM0JZS0ZZizWQyEiUpbwB2ebncTKcFR+evV2UO
xX//vplvRPaHSeRmMJUqPUNErp8mMatRCDa4GQpp3M9C8RaiMXo7QTKd897DqoxEseOMCBqWB0WD
KXz1IlGHbvdPToDcEs/+x+0Qc9AfDXSRtp/fV11aJTnhbcbYbM9+w5QjIoLJtitZoYEREC8kJTEY
YFxIb6TWYQwTCzUbkfEK8apxrVerrijxyXBqnx1MHNadz1cwkVlwR9ObQyKFd/9TnduKAmTMpYCb
HFlGYLsgDYpXN5S+IIqiqtYH0vImVkD2BBYpLkTFimMPLGhGoQYy38w6yjbMf/B/wUAEbEvSLB8e
tzSQWfsAi77k2alpypV1PxQwAgF8OUhIyLNroXjs3/cUKWJbCEQbPBNWAEVjmO++U5RCIo9p6Qr3
2aB2i7g15VIhe3hFH4l81JARoGmdihUkrs4RQDEffHcc2RXdR2N000ibeaxlJuwOSe8RU4flE+p8
/15Kiv6XWLuFxgzum96iiVP6iOSSVzuLlXMuTy6z40hfJHCEA9TEpXhYjFjZq7ecx2cdaliUA27d
+/bYvYCjO/ZaqyMcuLvjvN259E90Uc/PgDpEJrEmQusrdCwxg6pb29t1wIxRPO7jST3sAVVyto4Y
F6b8+38mFuCGkKHbjwYDHBbS7x41vF7kgaRkYVdoBG5p4jg7HVBM5Ktw82pw8vzz7Kb21eabfeH8
jfb7Uc0fowot9iS5LFwdz0EjuHDm3wUZysYPi+UkfMDB3rA8U7jGOCZMhyhLouiL45Phqkckn6ak
NoOxKO8pvMjVZhbfziywqb3lkiCwF1AA5Ren4ykfitomoSh6sIfxRlRJRSFVcdsewBxX6DnBRNqJ
B6LAituVmdPH4D6ELE9Q8CHzCWIvPZsxHVax9XojTZyt8h9bemTlL9G7QPLQngyVALA8YUb+E5ok
htFIY/0tzg/wgbaEFqtQRxTlfz3M+mcYl/p9sccErIcNYgH74COBP/j1gnKRHKWocwngwHczEFuT
aaHnDsFn8XYaI6cIldiJgv8oWsJ6wrNTASfp/e0L70QhW1TAj5Y3IEvRQpUZDkxKu6UNuVVH/PiG
4EWcWewHdGWgt8Zl5PxYg+cin8yXxe5g9EzNp1vPzmCgOduwzcHDDFmrzazgM4qU9L83jf43h0B0
k6I4QBcFJ/Dv4yclt0d5aq4lyiMiSCYeYT3FjktogHY1XxuNKBvNvUGH1T3xonkkQvWIYtImOLD/
CzscD8cbx0evPLZ/uDsgh385j3FbRUsPyn9/bOlUV25VnuKv2DpnL4CRFQmEBb43IIhuZXVFihVs
HnMHgCOS3coRFQHObDS2iRmZeYhsnS1b6jtKFlHRfB5FMskW8gAiYBHhjkAN8FXqzjbTJy2+ay89
aGhSCry/KpqUA9hNYsKjJS66qF4Nx71zpzc8DDn6CeiEGZ0NsQFC9HttDVVYvYZssCjaRfxVZ3z4
YXT+VFbRGJT/DM6H7UyTR5rVa0MicyVmLpwxOisenWySJwIi0blOVYZyxhDGrH8vHFkSGYZPU8nF
JaRdmoJk7cNUxuX9+ZAeKehjKPkPp0U2TwsrpUmkacGRjM7PCXDI2b4jLgJ+nsMDGVa3ySYtTGkW
g4JnLi7wXolA8hum8AtdQnC5/M6Tr8EsCNzGBilyMJgEcxnvoQF17r3a2VxHmYmuBggOgUHZCKRd
MOV9BIEpG4gX/CmST27S+EYtCDBGC6st3gtbp2JowbHw4UBumDocb0fJhKW/88M4fQcjv40TRDoG
aVMVygkS8J/9WcWVakDKPE6Ms2soEZZI7T/Jhhk2ZJqK6H0E4ku31JEjqA7p5l5BM48EiOG/tpIV
z28zyXmjUzGAZYxO4D6aWlrTzSnoatZJNSUK7zD2glWcQir93qm7dAI3/rBpWNkkg5Rw1vSSDv0P
KJ1F6b6cF8vHgZs4V/4NlwNSQLPQrCaoqIDGEuRje9eNZqqh4qAc2pFLqPXJYRWGTWuqoBeEkYeD
YlopEcoGbYTj61OHbie0CnA7zhmKOqbCoxzNdRGU7U02O5ZIttjt4Bl71cvT2l796EH1g8+dlr5s
OJetjtzD/N/D/pdci+AvkuAgYOAh4JA+cn9qU5LyRFeVCTi+99O8pONc6pSoVIDATcBVgmmh7xWy
cYSxXo4K9gXc5ezdZ4whDBzGM9qoLnxezrXa1Mc86HWBO3GC22B9haAIhwo6aLkDipdRaXMNxhvy
PEnuynUvh7zjaeW9dfekO5VhlUDS713DzSoXRw8Vv+g10U8R/QHIgFQXHx06LRtQj4AtnElrNUNt
k0XHwyn3DUBtEWpP0HnDLgsfqZnoDq3MMbrBm4Zkxw3nCZd7igAN1IFNROlUcOiaWeD5bQTbamye
0PyAXdK7DFFYU5Y12tyA125hxmZIzIsBLVN0BmuytnA7b7WHDs65S+uYjN+DQEMSVJp5bDul6upz
ZWYUHVxSEI/sW1jd2qmbwfMInRMo8YOCREJYMOShMkHsh/YERJmelXnDB8uETADyE0/44ibrjZLa
yuG1WyPjSi/o275IiLPYDyUkQE4zly419CPeuJWJ2cSPgP21CcINa2g4JwjedJsRKFtRQ4Z8a1zM
z/CPXs1sbUMseksg8LZLj99+RyDttak2gAcbwqO3h2SN3mvF1llos7v3ynxMqObKa+e+aVzCh0IL
hqOhQr5DQOY4wZNJ9N4ptoQbk1jF5XAV9NJp7ehkUGJbotCGLLFi6jB0nSy5+1RsFbw4CHPk/BT7
NkivjsG6AfPUzQ453wWtfbFOlUWqRMYHP0hRtb2wvLpJ02aHKCToDk/0FMLMUafFsgW/FnsqtusR
1KA0NhRQ7VtPWNG/kH14NNw6c9vITiZ0jtcXu6CwXTmtwesWQiqTzPnBOHXPuqM+BsYS8YQuBLRy
DSUqPJ8efi8cnI+TpfkqR05iqSBnTnsF5kvIwyH9x4W7IBBjAxQvxbKyoPtFM6LENZ5dn9sWBGXo
1HCQtlgnVvr24iWc/foSkZNStfiV+x7Bq5q5C5O3XQC5vDjZStkdjY6kOYLOl54oqatLnVQdvp62
Xoq2YAZTbvWLZsQpXcB9Z5CuHL+R+Km5inlE0W/cJDmlWWvQa8g8k1VDovZQtU3mRq7MNscW2L0z
S+0Hu/ftUH4c5/Cj0e0LJwwnTPPjXDmdWq92TV1hIgUou7iiIVCGyfK5P7mqLygNUxSRITeEVPTC
62rn3h2VGWSIwty7urKf8jOoJ/CxYOoQn92gZhQNhVenbFHGP7un1dmVfIhh9w8glh4YttXFVaAA
OjniXwBG7nouPoPiTgjGBnfv6f9wgMp/2HddA2Fl4FKDP6CY/GHf1ff6miVXvZw0p4ULrV7EtnfQ
IaSruIYv8u4feV8toeMGDy1ass5dwTb6ps9YkFmKF4SdtORebZgyUdeSv4fnEsClC/dky0PAK+4Z
/TaSpi2viNaebKsQhEqObMt2EbU8DpRrBJZ6IXkFiiwKgF953FyhIeqBxIa1E4rOXouEAR/cadNs
eRrEo5z34PO5Z2jE+a3MFQSpVQDTafByEQu7L27Q+1VB4d58qAfpShGMkYmHCimkkCj+eRwePiIh
EBvSQMt0MOJI5kHG0G2D7Ey4mcoTt5RG4u9UgfLrsw5kDahXqvaTub3/z0qQQ9VXnLVHnx/V5aYj
d1AvgtaBRMBehcvdz/x0mzGWGcyaNBQ69fdHcIehsg6iHbbNWlBC8naaPV3xYie67+Dp3p1jB0k2
+rtRvbZrNP4Q+xjmfN2gQ1UZ352Yv4JWkafykgPVq+BLFHlybScHOmkp3Tt3ZO/YuS1kT/wcrR+w
loqr3Ra5K37r0rl0YPbraMR950ENWSWhDe9rRyMWvPE9yVUP4meq79jw7fBd++SwhoMrPJh3T5nD
QeJCoX1jHAGF7h9Q0DxCQPKeQMpClumL/HkePsLEq0aQzuuTfy9lhBI/XdWPpfyRGJBvzXV5iqVy
Iuat8p4IjTyZf4n2UMXD8VL+ZzKvqtXqZjfWT9NDtju4R2JBQeIYiW7SLDqz2gr4ex+jFNKdVucO
SylddOcOxYjdGda+WyTeLh3VqwMxxLdIRbpYDKqAA14z2n8y9seLfXHzZOgGb10dyai7I8GEHdwd
BjyCLzgo3TPUpA+GXUg10ljsiYARzke/TdtDjcZowr2LtfTDUBl/2/UoYIscMQRcdIP8Hg/eSuX2
rq8aXTuy/aTvQEb9Bs2/BppCRfBA4TOzz2f/9fQeUkdbNXsGxQsfAQWUOV6N7k3u4qc0YZeFQxY1
J1S34DxePTG1yyIPyScfn5Z682sddV0hMvIYPs9OAxlUDb08r3k3pXEGz/WWHrnHan13cUnbc5TN
Xme6KI0efY2XlUJqeto+o+nlPN7Wu7ZftE3pljqSviqEj59msUkpT8RTbcLkrEPFfyy03XmZjOST
BZuvzKPAR1Uu9eHVr77e9HicTYhTEaGQBaZ3bTiNbbxPCvN0yKNm4qhIk+7f06NuIehBJu6C8Ilc
OTJWGJUPtN8ctTK11NVhD8WJpFGq7WQAfhOT5vqEwhA3RSOndXl55VjeZMjOOHrTbFAiuHbfq+Jt
XikVAA85e5gs/YQRRBKjc7s7yqiU8Y7snLaqslNjFmLdw48qqMNsZJRmyUFCGHpBl9hCIDmJrjCR
PjslfNCjq279e3EYYDxUkU/5MH/QapNAJqKB9PCTcOFyVPOGKjfoc+0qwHtHBQHVPbYaAJokujpw
aDiqKdjZrWE+JINZNc0KVXlyHiQAS++uO697Hw1BfVdZ+lgXirFNmoOug2T5dMBHW+dbkNIC6FQc
rfTQNswWgsyxTzCZIY5896EljW92eOyJvoYmVMdnLx3Ql9ia5ReU0FD2eFfjNvoNAtOYk6JAbgtR
Dxhi8aFZWuMbwCvyACr6C2LkznNBf3/bww8vqOFnl8y6HKGh7t+EIjSJV5pVHBa+cnFC4+HLu3zT
XjTJhwF1152nSrVgPTwFheXXOFAzHU9vGMN/b69DLapVhLhW+HXZSjiQ6GwUmsnJSB5UGX3dwmSP
2Ic0ap6tgKWkbWWSTA9zHKbds2yR+58xnjhtEP69rUuUPVhC1m2CNEHtXHFCZxccQ9uhBRg9M299
JkNsGqX5MPCZnQRdzIG69L/YorTs1mNj7dJNk4Ral6Vy3b2WjUjLQk3tlkgsmNcGlOBQoaPGwqS2
ZbPBWefSB3qNdMOPZwUya5tz7/i23yg6ob7T5gfR4ZIrV6X3lzyfeyvJPpvd8EoupvCeOJN4fjLk
OKt199WGjsK5vfuZzY+TjMH/9YYv1UxO9uIZ5EG/8lYn2Q7Lu/V++o2jQ3iAPFpm9xNYr0lE6U+L
IKM2fOasRySmBHei4gzVIIhouVhLCvB3qWFn2yN9F+ihk4mN4g3tqfqYfK7NOqR9tJ9d3Ban/ldS
UGibiiRgjeoyytNTWgDxXdebJvVbrUtg6C/eyaBmCrI+0SIepqvLIZXTwi2Qh64txNbNWcNvR6fu
02wvCSVaZoVSuW+APs9ru8L+0f+8XB9pvp4o7iDtnQfHJY4/2m5t4Y7v6ZSg13OSbozgjb6bUOub
xinZwIAVqpCcagheeqiOLzRKU3m7bOXOUDuj30chcVuFKl3Vg8cF4fOiQqDYV7l13WwWo+Tr0Xun
03fGMIWYqyBGTHT1RH7y5Z4eaJnS/lOyVsj80zUGJ3z3RGHjbDU3klMhPATtVPcWqPOn7A5qCKFt
yGTMzvq7X4xScVG6sXPpPm/0U61V8zVvgERFLZmIQ3duAZFYuutIjR4ttyjtphcLeSkSFrhCQRwq
0ISPeFduLjHSvXa5Udi7PSIMO1a95is6inSavvaO4avo3tt+suTIUPED237dZ/fGx06xu5ja0DA6
r/f8uXZYVC9STpaSuKh3L5G6hek7gdG7Cq9NOx+fpjk53h56usvnvO6j6XPNnXABRwT9mrBYOhNq
AxgaKoWpUJs9A24r/HRuOHekD9bmMzJIpJ9Ga7eeA2gXJq2eI8T49qSbK0OdAmE3kspr38hoFYM2
xVp/vTtbpOYNhEA8ajoqreA50kzgDWnZgsCEBENB/seWYSggRfDwX3QeA4JH3f4k9n/bPqgiKQWY
QS+6rIU8VJHvsnXZ5UTLTggEV6P3IOlU0rCNeOnFeUrdhFZLKlfEr6X9blNNHpXl6H50WAy5fQLb
kKACkFjIxwT03qlRSjdOCZy6svJR0bBcMCL0UktkTSFyp6COhFyAhNrwhIA9vSwn5BVJt+rurWVD
bV1byaAVaDOeqGF8XYFIf7UCgz1I8wEqm3ITa4qeLd06/Hm18G+jbnkP5Qu8G6orOaLhskpN0gVP
55Zkpv1eiAOHjs/W3WoUOGsZ1ABl23qdXEqA9NUURK2IFh5t5WqrUUc62ycXsAgkOxOMOw3XiYAs
0KCLQ7CeoNkLg5eEK42KAukc1ZZpoXLe0O3TgLV4Oe2gzfT7nL+vVTY8f6E/1TRb6FF3k8ML6bQ+
ClNIiEjmvnOcHonqaps1sh4QxQpiEKaAHekhcHpsRW/ka0mq2KeXe96Thlh3EGmjsfXuaI3R6+40
OfU96UkjKVrGpzCdly+/WBOk2opmo2/byUC5fO+nxkuMINoNL5o23+iq2k3NzPr9t2SX+UabGrSD
ovfmyFFeG+RgjBZMDrnXvmhmdQnO+SxOO3GxOw3UOFwfVNdeSdms0J375IzCGx2uPKNV96vKepNG
P244KBu7vIeO6czQfbb9IyRXRvJKHdbkeHLkQexUQ1luoJMwiV5kh2b1ADRMQkcAAorkJB6zdmY3
WtPKumw0r0Venr7YuwWDevIOC3IXfTTp5o0lFW30LjQnXsOPztm7qFoWqqRMeu5cZvfCA5goWmbg
HHqft09j0u40cDEmj8q+LlSXLFJB7o3sbf/SsjJOyN7lYmNC2mh80BWwwA5Us+vk6Jero2Hy+KXT
evvlhuzn6yu/2tXmAREmAXRuGm2YDQwSg37zIEN5n/rkL2tkCpsBZgIQGJ1PozW+LslUjot1u6cC
fbFQttB3DMG1s86xyMMMZiQH8/K8eNd2P8s6DOsJwcbKzlyStyEHQQ+CJfI/R7eJvKenbO9dBa1v
E7+vNbrc7CFCi1f47hB3scv5Eyb8RKMga5TQyFe+FF4eDj0H1fxov6brlwvIpvSTfV0yiUpXowl/
dZwRnwxn8Vzy7ys06deKIzxPqH9CbbR2aKCt5bA5IlnSItEzRgFS/3baqGQ+nBJx8XYnTOKgTSxP
RSrRbCA7p9QCLISET6ubB8VS7jeE5btbyvZM2+KWvrXAX8vQ2Z+39ZL+/YbsDpGI9BtfXxCGT1u5
la7yggoAtBBiGRCVV9bNyTnvkJ+4RU/i6WHWfZI36pfbE2ILlMx6F1rOOpyDX+pX9uCkQ94Q39Yx
aBSWxQYOipdZKRRY+k2vBb0+vop1etr3Ke7TbRyeAuKlcQFjgIvijpmzR+/+4bpK6aGGHc0v1zbi
DRR4x8cq+spJ+IvcVauyj7l1aeGT5fjqFxuvTwpOk9p2kRbCg70everhHk8A0kstzJYayDoUucPX
RLJyXNaN3kapk6RV0gnXdwu6gnTRetmskooFm0M2sSbybDmNMRJ09sUpE58qiQL2Z6U9bQOclPme
13MMKgxFvkRBdSa2NIGj8nSM3PRABfBNogMzrr3mI3opcElY9Vzd6kVouKxkBufoJ1dLQjNYtW6Z
dXvatKdT62jQ25LMjxfrSluaacrD+hLeD0QkeZQzsgeUgrwyOn81PATQKhQGGgr0/aaWOahMkPpm
GzngEIqj3aKjnYbkst8OJdIrcSilQVr4Od3ZkUrS2uummZ0M2kJXqambb7JxAyxG08NdrHET2whM
bZHKpQe1CaGBdS3E4EpEl6lru5fe6auiKNCvppXqlggwOKdl2VOSji1RMZgRLXWfpx5OiAaXU6t3
p7u6cpv9aqeTw4DcI5ByjkLrPEhHkl1sGmkA4YSgnLos3qOXSYUDoclWifjcIF7d+6lipS1BoYWQ
C4FKtj0X9q45SOz10boVu1JyYsO6vK1n16htqvoJuifYYO/FDrFbpXVcjep3NNrHAQpG8b6UXX1t
q1xIdxDQ3iAnbHi0AeIqoZYMrVRsXzrFw2oMzTLrnCeIj8lvoqIQHclutYvR7c7Ro8Mb7cVdHZad
mwtuiWz/6dqVwJOBy2AZc7PmbYhxMHoTTBycQc+WwzIqCAtJRJGsaznHkIJRJ1lKjvuK7tqsgYr6
FzCIp5MkSEtZr9RShqhnlNsaJ5CMqg4f81d4yTlvmvMsqMYvD6GnOWlUNiJRyEt2i2WFvRlfcIEs
ToYLGBLKbuSKKBJZSi8pLZBXyoSikzZsTsFiTR+lXSxArBDmISSBtEmGw9CHqlIlvQsEYfAiqn+5
60nDaWLCOHAQARK5/lMVtaGHpHNonskc9xb5fmoYb8gw/Jbd/GJN5vsCYN18fXOb2jwO3uSDSTqY
pRHFewTl6S0/m+RgH4FBPQ1QgNX0MKnNaT1++EXsy4i31LgcfdIY9FOtndHx3nvOnrr7VIYvxWZL
X2EpI2RJOriWjbCG94ITGckRSDhMlCQ50NE31Ew7BdkQCtFkbX50A6J34EAUIW7W/UY1PwmEdheO
/FlEO1o6blFDm/Q5/JVAmiGHS6RUVjD6OFriapxq556r+60G1EgI+8Hb9Bqwmd9Rio7dhLX3/1g6
r+VGtSwMPxFVIsOtyMpZtm4o27IJEiInPf189Jma6erTDhKCvfdKf8BMdN/N5rpzmO3GwaMhAdYg
nXviVyjxpo60KncP+pa1zTgJxG/+S7Dv97i6h8pGKK/cqHdoi9K5XKeFrUnLlOnPrVyzKZTUEzGT
xlnMuAyg+j6BfQrOQO5q/r6W6mwh78ctozEnDu26PyFg1MSfFeZYpfft8NSofZfJ4GA6CnjtG3s+
gMakmfT9CQm/1yg/SfXikR1mM1cT9szgiODYRKFyNTmXeY+VcC6GQ//Z8Onrl2WsAEo+hKDDDC9F
R84Zvqvc17P5TnyhwVxd6RkpmtPVmxGv3IOiOypev7Q/JvzT+8tk6ysf8pNkyM4+FVAumOk4leyh
h+0LyCslO3HmY+0Knli2DscCqbPZSqjdaDGlbdjWihu5dYeZjJfiTMRaEnM8+/1YK6E/o7eB0pT2
Ocxvq4TY024eTN1QikH5DZH83il/H+m9kKiGbk8wgMMnm3fS7JslfvNGj5s/r9J/Cfv+EBrL1ljK
9JdRdEG0gKg1Os/VfmtoNvt0wFNc3Ksirm1WZaeCm6vLxe01uI3gUbBnOgkQXRFkk0x/eLjPxhM6
q6AIYe6C8GnpUxGmwUW7tc2qfh57YXerYPajd4NzkGLlG/u5Q3Esik7SV0cD8jMrPIqEGtkVXMFw
33nt+8R6DDaD5maXL/BVRX8G+JTVvH+pB9p1/bBNulBmaI/qhmihbJMFomOkHmemh0yYhe/mnu4S
eSGTSt753ez3pd6eI+LLtqqvdY780mNRV1edBN5j505OgXvMNBniPfaRueLAYLay1B6egB5Y7BM8
KuZDV6P3OboTRGUU1a7xJRcGXM7dGvPUKyd1kjsCANom9gTcaUWDfFgXMRKS2MyDPcWtryZzaxCc
Aoc56NwmUBte5U8qLdTpLBkFzF16V6J9X4MVUH9JDtVxOb6OKdpqvRa69Vc+We45lJBvDgNF3kfl
ZkQw5nHGzk+718JRMUgOwZtxKM02kYl/5bUJp/jYmpllEtqj2Vat/RCnvgrlJFpIGMfKj1Wp5XMF
IYFW8srs2JGYf5CUqsPy1X485D2N1TfpBqNVg3FzbOOKrb3RAU+GeWP4RnhsqGT6fPnsqPANREsY
TPcpVd6EhFs83s6zcSi9ahd/BWrJDBuotxO+twPW5895PvNTfvGB13QrnxT+Cp/Ht3l+hufkEPlN
h2Vc+02es02wEEb+mLsyFyK/pcdyKD5KgEyHQdo8Vy/BbfI5GbpRWsy2q6C80G3HoZomXge2isn1
gadbIWXCmmnt+klJKGzpJZvAeIrwqxgnR0kEVk09GLDxqlwKQ+j3ehCNTnIBQ3ucAVf8loMjIMYw
cXMZH43Jqurpv/Yc9OyP8mmHo98ozqz8yS4K2Xntq+VJiT6edyL8s3SAuof3BlgKrRwcqsi0zjzh
4puo82jXCjXvBoH9HYVAdYlfbl4DYAn3TK32KRZrgXbLUCsjwAyr8CJ8l8VXi614aDi9J5Eo3ou7
OS7j8JsZP47jlbBv+22m7h9L5MVOqvtAbqTapuiabMg7ofq6/UjnKz61NwbyLwrK2CU8vv1xsKh6
VbAWUwmO87kN+LlLz/mGweuRtXXNPNIZw7A55zXk2zqbGXepO6C7MWmurQIoerydKTtO1Vmg1c7r
6/layovshOdqh9pfh/Rjs33uhNierQnPy0drG5+Y4zKLV2T4tZvsHB9fqKIiVGHnlBTiHafNgxS5
hXnr07UcMbJTV/IqI6XuV2mCW7XfvjatI2xZcq9+OaJDTP/hWyaNnhJXfDzje7gIqZBsE/GGh43d
p3hN9uk2LvDMzgg5khAUQBNeVhQMKIRtjZ83smXmvEJwrxXm0Z74xc/UlOYxzaFcW9Wxk8sIxTyv
RDTpU5BdkxMNF0IiFckFzZvy4cnFonpYfWTR8FBwtrYKwycfzXSOH06jGxOvO05rerYR4IO4JQRR
BVwEyoUE0YCezwTO5KUMw8nfC9kX3ivtsczkZUHSV8trnULjVTkZ24HuQun3G5mwmURw/qrfsaIp
XbwX49cbUTy6YuPTV7VfhZkoc9KOw4iH8AaMoJMh5xzVLLpyU+BXDDxEw6LuH2xnxESbc1VSTj0s
u7eV68o8XLx2UX0vDZwD+FKICWsbDJ1rXmnW3imfUb8MTedRWuTsktNg5OkWhR1JbpluBHzzwDXS
RQHp3FzjcjGTl7EaNKHrEttBJYCRZA4fvF/AUknA+ofTvJj9KArZ9K/uzqKTrjoEunCeZ4uYQvDt
pJpTPM8C2WQSf7B4tfqShB+hV0/zXWAyAHWF1M0WZuFUSxq6KOHn53otDUF4iZbspTdirdElGlC1
iZeVcM5pr3dp7+jpocKNOaGv33+9s1sa4RdID5ynmIoIMCFqw1Q5Hm0cAVyx2cc4p47591s5xyiN
LupzovXzVLBkRLhy5Pro0kkpGmzAgeaVv33OT6qDeHbDMInjFOg1KNg8AOok0rVYYbS9JHQ0kGNC
Cxznm9Q8QEfMUg/PdjeITgG1AK+cdvSQVX2oRxm+HC1ejX5j//jJFs/3nWn4L4WIieuwOvV6AvEq
y5Pzo2ELj3WrO2M68S96xluFl4070dPPHQ1u6SJ6FQ2jwWqoyg0oPUeiH/3clF4UZqdul27Z/A3O
eJHVLAGnLl4jmeua00Odt+JKOo277OHGVxnUDQOmYfHmhE5nfM9lLp3QhmTGFBEif9XObj9N3HLR
RooWsbHPfklGc9B7NxbHS7Da3hribT54RnQ30o2GwNtUcuLd3S1iWr0xOMQEE8Nyr6PwAzwjC8Jj
yf5E7I+8v0G3AbfIEWfCBKTUp2k1f8pPd0nu1aaLthXiXJlTi6t8ZWIP7GVAgRiTzMfOcvrjZANt
vr0aR0h9bxzSNen3W5nP1BX244r/pGEBBHCm0z/JjpqvLiaqt7mWPbR37X5lNEGkOmewt4sZ3QCM
EYFA050PUuAB4rxdJkeyPwVx2ScD2eQEpPeja8+iyiDOSowF5B0FksxvMdGf3ox+7WWx51lakyOv
00hrvV29yQjk/ROkwaWkFqRH7yXAvSt/V34wEi6qeQ5+39xGQGZcLVxn6E0BQT69Q4c7JM+sE2V7
q9jti3HIfFQP5gul224jKb6pXxcohbb7ZMpgI1KCBgd4c8laEG/1T233yAUlq26qW5whX475OhEv
D9QnmXRvezvabdKDfH6fe2ww5UDf5d+02xhpZtEqwquVtGwt+cP6fZY1KkLpSdGnb9NlnjiV6oqA
EK7mOs08mWbH4pU5QJGSk+nVp6F04+4AFvCd7MVqN7w9MoR+PZ5CECRMMD2dQcRiXM30Q/WyXwcF
sODp4XJE0NR7yXddIl8BuI+ElDwExrW5MVs99v1H3y1MxrKxNy8OmGItiKxeal3e6cTk+37RIjb8
XP9tt1Rm4/y5AOe1a13ToXRgeAugOr4lTGn0lE3V7Mu0xQF6jrt3vZOza9g44fM8EzfmbPvsacps
tHIbPQ78s6/3L9PSkAohGgBdFYPOsAvO4mF2y+5ZuTX/kJ5iwNE42f15aEgM/2amh2EPS/aZcZCT
d5FRfhFgPowVxYTFQDpFqA7vNkh5+W740/dJ8N5jwHdlB5obyj3ZmBPjsrMEm45sAqmrYMCUcSsc
wl15Fv20sYAX5UGMinSHf7yKoehyWHbL3NNZzg5bMEb9BzTUHL3PD7W5C9PRzFJlypYEzydpMiVS
2R8b6vycMXQKVO+nbX3qbjGEhYmsigN5lDlsbDGhVvCjXNMwYIbucktL3CnvUrbKKSDv7/QknTwK
OsPclsb3zAgUkdF23bsJ20RuOcerwu1bJhicXHVPBpGDQZs/i6dVYRDhlra8fi77nZkCZEtp0Frt
5+wYebMgwa3FB8vyWTjmMEVk9A7BTeAueqOtDQKp/BE9FbwLAACRHPqzAznrkTtF3vP6zuYZcjum
XWFRW/nUdCq/TcMEX2ygm4sZ2BaCH1i9YLRNL9yiwwucJUZOkX4NsRe6DD9SBugi8x0VKE3P2pch
2hzRvQJB58VouPY2TR9mIBZQtLCyww8U4v+6L+ODyYPMm9Sr/yA3MxPAyPQFFQVW/R/CplwNvDQg
Ehd1N3PO6fD8k0H8JOQ7spdecg5KT4e0pq4RS/NCZCKZQ+GsSRIRX0EMVfMJrBNuZ2w/9jVdMfRm
gWcpwfjZf2Y9Kl0TBCVBNDskVkzaa61LBQ26iNkf8Gcn4fZNb1j9dVyKyDE5Sdsz9QJW9FwWfvw9
Dfba6V0DpONB8GXBf/Ch6bJzaU7dXYN8mcBC77/nFwWN7nEbSTHcGXe1DkLaqJN0rk7S+vdezH66
vxH/2OSEQxcurjpvmXHG4tYamGv0vNGEa90HH7kF78R/8VUW2kpcjNzK6QJHUrKJBsw/eYAwAD0l
nz83xsdwUdxuU+5ER7Xa3XOhqAHAYz9+euX2LBg2P/aiTVohmb2MqrWa32v9rMoeEVLsvkqQlWAM
TunXBJRqXl43OpUjRYfaNtdspn3YrN+bZAVyFHgPtq+biL3LMljFX7Pk3GLfnm8HTH/ruQn45dQ2
xRwE6syum6lRlNee8LBVnD7Jd1wjpG9ro7BLy6HxD8/JljekR/807BhspFWNTvuRKIdUdc3RGQdX
2tLQ7FDmbYG2CvPWR3X7YeswkH5VwzZnKM45A6yRG6Ch26LyZjBQBpIHa/gTHj6OwGaN3zzwEqvs
rFqcF0OACdMH7aOFwW3mEOmYdbZB31m8DB0NBiCU9/kuZWE/A6lZ6PuR3YBbfWaPzUcZtBSyns48
zfSiO3GIozHpvEbZt6fFLOP4nT4HWQGPSm2+6DADYyhXZAHxQbYizaFLI2HKLLXWMyI9GYzjQF6+
AGw7i+yujucjE+Io0Ds7vbD912XOmmFtpYG617YqDn3vzbibxEtbGsvdMTY+gfUkq7EEo0EZcAhB
WgoH7TTh4/qPmfuc+cDTdY8NnCP6ymICAAgXjCYS6ssTGq+g6wS2OD60D5c8xcQhu7NrZUd+BT+W
SrB1mdeKvylLqA1kxUt+mafHx1m6FFKr88GE17n786JTTHvvwcnh1KhWLePxEGaHw0v+yh7ztvdH
plPaZigdE3hXsk1dNXHjntTKbukM4EY8EP7naWSjMdd6BIOXcCqQVAfzQH2U2qiJA8c4FYTMbUkC
hcvHE923U6TaTEHzdZC67Vq2VcRop1x6pOlZWerK7BbdXcarTqC6MYDMMvmKNUexRqc8UAfJ5bY+
IEx8kVffDyIVDU14c4txLa9EtiW6BaJvSnO+q2jzqHGV+IPZoFFeYv1AydIkBwV8OAaXa0aBsaVK
q/xLdJ/tYsi3gvxrmufm1DU+XsfYsJ+Z7cYPgg947nn5S9ubnDzpA3N24CYRA3uEXpWAtlr0sKmf
hiUj+vI33j4Wg1+uI5quGMcjx/0G5QC5L2JGsgD2TlsYJHq+fvsxO2CC2/nR4gHW9g3bGX1TIqJf
/tI5565yc/OFzgX1/7SIh2PBV+rb05VQHJ3kjV0NeU1X5i4WtMO3JDqnCdyLsPfk5JnfHrdW4x1p
IhEUO9CceEasI69aNoA01+am+CbtWQIK0O7MfT9xXjkVgHSulT9+qo50l0ebkuP5nXhmZT3WRmBu
wgDUAGIIS2GjCJTiDIuX4Na0lAnRMK2whxcxyPrtpq4oYr4+DfCGv/g5PxUt/jVdR3hPPHaVb9wn
pC5X5YVBQhvZg3fz70dpgzEF9Cas6XTV4yfVxuQTEyReATZVB6/IVBCaGt98Hyi7bSMwivmTfBt+
NNfEq1WTjt7Y4U6frRlL/bsigxeYsBOJh8IcLwJJAHQs7IbZH0tCWvSX+JPeh6NfGeT7IKPtF/jp
/vxy/0NOi4zJao/kB/TwIueqp0+TXhveEUvJRe3p18JlzPvF6MlW8fBo99MTwcGDFjsyS+a1vNW3
7tjtMkf4AGwMClfhgU0YbYVyu9lO70txVHpgBt7cjQmqzGJhXSzzX+DaUClkexq00w9ULl2QsD4k
x2QoRiRj601Y7mkt/X+hcYmlR5sloGXLT3IFbvHJ+N/Xr+X/73bnZwsKbqxHRDc6SH8y5ge7CbTc
sBdLJoPdjtbYluU1HM0rOPktrbfMKdzq+HL787TexO/Bx7LNnxbzmz94Y/B90Y74eCg580g7lnqO
A5TuKomV+MNKW8huvKM3xXujnY9Y9fRrE85auTT0n6j/fGhZmHXyuyAQSZGG1Gr4z+nFBp7N9AbK
9DR8blXmAP7YNKsiEH4MT/gpAm3RnGQ7Iqxvq2N7BtTqpf8w7mzF6VrCgE3KTZkwHzQx4S+JwLzB
dv4DSfPggX23bLwXGHF2m/tYiEA6bslturP/baYJMkv5OYHmwX/RXjAWSI5jrU4/58EFmROQx3ut
kg0osX+g/MlWG6vTHqleEHpMnViBQNGnRw2sBewt1+TIdKhzmsvjL7aoDicsb6cFol+46Z1x84Qq
9Kaq+D5zJHIXgOmyPaIF4sv+44a8w5t7nbAW/4Pxi/8OmWTx/yV9rnmf5hj/gHrkJtOmeU6vw/+m
j6tTaM0f0+khL6eXkZdAXL4fnN8Fizmj+XbiODrEH+DmWRe6W+8nrrBmTZ9/duZ+L8v9dOemVc/H
s3HbeHFbZb7NJXJ87emBa1Z5MFnvDAGZS7ItVNZzd5L+O9NY39OieN7hgL2C9i/ZzBYMphac3hP+
mWi/eK1ewOq7FcwfV3YrDFoA6AB/Q3uBmdbkDjhbPIPpzwTClxAfe2xY1v1lWlf9ho9NCLennTTd
veak6Da0ps0z6P9G3s+g+ZewMOLP6UO+7HY/W0++sSVbfNqR03PPfjlLful8M+G/TdB6nBP82Xqi
V8irB/490x/lMm3wiUfkv/l4CmtCIZjJ9nTHMWXl4qn0GYy+V9SwHW/679KCF4h8W55W9XTgcIdR
2j9FfJM7OW19fjdc1IfEh66FsCwruP0C8MSqYpkpl4oHw44GbwIKFJSqKM3pZqJGUgQ5H278Y3wn
/bsxBTBy/vlTrN4/aQCpwW1+Zt7ERai4l7mDB4EMtWCiCEyg9Ol+juyFaU9zwtL/TcCbJxBFQlcL
iCCOfEN/9zSd6apDuQ8hwwld+fb4l+vjVAQxYCIAqE4PNPOg803dqcF96ryS6lATJZ70mXjP7+mo
p7nwOQHTpzDwjzxwmgos0qUyeNKhcKQjAHXGSudukcAYoE/7RG6a4ofhpUeFOSKp+Cd69UdEhdG6
Ai3Pnwa0u0f2lFH+ePAVqGsCYHuxpd+Kv+mXJ6YBGTxlqWfeZPi9qylDiwL5Jh1Vp+S1Jg7DVHJM
NV5FfeG2uCdwYcWfWSBmkFR2QhEi3DQAp385tYo4FULKT77KjaCG6vEnibZw4wpGMmyvmAhC/OU8
e3umB3Fvq7eavD4jK1mP8mGc/YbdUhT35J5D6ks1Lzv7TF5nUfJlRmot7llRi1GZ8Rk9nCePj4sq
xlUxXN7jPeRwTNF5qeNoPjNWnExK9JujiWAybFpWGlG6WIwq6dRawMQg3Ecch5pXj59Cc8U12XlM
UiVk/XV2kfudnLrdzA6NXaUF4XMjZupcNfcV61K0Cs7H/SAd2j0ZVEZirAXZ2zO/QZQwHJsVJFQu
yR7Jk8kMD07dzwP8jGnrMRnNwkgBnTkCe0zftWc1Wkm/j8GJ4bINa1WwZsCSylX8o3/ril9rOHss
FUrvzhkUL423ukhrw1zqALJCW4oW8vijKJuo92ddEP2GybIqrtLQWfJGZCwNzrCfzx7OANoHtx7T
fXVuK9yZRJCjqqqnM+GHQqZt03b5VoME6gNf/9Z6P32vKnOv6gv8CpgKvGDuz1ZDYw0BWBezDqTw
SC6WraulPBwgDpTChKZj1EbGPA6n5tqxUoZVrG7fpmvmQRq64rADdhPV584Advm01etQ2C/Na6LV
bPSGZpnDv0qP8rVmFHV+kRjaXB85eX/uNevUFARe9Vv2p99jxLo34knUHmT22kytIt2aOWL6rAAT
BO1HujH8YYDxIuV+WFCQsTaHIjuAuD4lAIm6oKnWSryeyYt3BvL1Kog7zpUHk17OKioNPfouwp/6
GWg09QsouoAt713jxDIXbwhQdV/VPvsyzbmuOMyk14DQ+L+B4BxDh3mK20YCClOZoA8VogftxRhx
qZ6R5W9hr3L+/cQn8ae35GOvW9Joa4eadALcgQfCNFauoLf4QtP5kPCAH/tPengpLfj9w1Wub3yj
MGOia4H38qKH33sWz69z+T0pnu/7rTGXfugN9sLtyjUdZe/afgzWe7zJL8Yqs3Cunl+gBzNEdePi
ELldjkpI+bZBjN7pBZPezt84JKGndWgyanI/Z8gVvPAIAZQ3EsvyeUPN0yPMoCdEdj4qUAyotbBe
SddUl5lmYQQTXSXcwbYuAL9OPdrELbzuV1kmPwCTYNuVdmEpVyRUbIXxond+bOFYCPbjuHphma2d
AY0n9BeFQNj1AIYiSzvogQwTBEwrg9Nwqb5W9/EVpL84PaoD9gfZ5wiPwCWjnwzU0qdfzLXIExYY
DGAag/xJMx/32DuArtOAoWPj/cUsRLIMLwVmXAIwhM8NVO4CvP2dbbML1N6+JQKDhX8GAL5daGM2
lObB+H0flZsEhuImzg/fuce2Qnrw+7XszcXPc1lOACG3ms0NigYyCrKhVWW4GUilg+dFjK20HTiA
LbjRaP465hYocaZH0OdRptTWoMrFYNgl32UIO8WS74xZZHEearb6tEBiPk8QPRLi3us+c9SpjCpv
4hKQLJWOL36fyptG2owoAgHAlSyyqccmPdHyIyXl13sHCB85bVBVNlBRwWY4I20EPzw/T+MFdhBZ
JLizSRGl+qQCwl+jL3HoWCvUU4zMPagK7QHxB9Rqthiezw2iGMQZ2DvKIq2mQOLN2Tl/yjY1rLmn
zTumzE+YILUTf13D41wJF3TGje2Tqa7XOE+afasECVimDCVwDgNsVaCPzqPa95W96n+ECwJeGoaY
S7EA5DD7xXkcXjemKsJH+ZWDI5yHtFpDdosNCPp7NnHIqwAwewQuvqeDyvpsLGadpUXJ9A98Bhxy
PrBkSwOhEYHarvOL2FWZWYPScvsVklJ2vHx8MPWIGU65Kmk28jsOAL2XdfCic4SiNaxzJt00J14r
RsDLsnMOEAuxKAeL08wPYb/o8BDBLqWCzOw9cx+8RbIAT3bUvoyLMnnURXg9HV9PV/NUeCOSTV8B
iHxIC2sxLU7WajWXFiVdeIQthB0NXYldUwNR+o1cn41lBpP+Ftiwx1cL1rXBpc5ubxU2iiWkMU8F
Z0cTgBn6dB4lm8nvM6h2szNpXX9gdXhFh4rHP1T4aUaRdMs35sdkuTmSid3eUIpCOAFVtFu3F0H3
mYemNb5D8kc4AmfDX2W0OO/YGhRV9/ZL+LiJaBxhjHI3QfKi7bKd1FbbPwAA+rFV57Nbzmjd+2uX
CLLEN8lHrSZTg3SPWSv9u4lQ80aa4paj3acupE2O+cJRQOoodaTlXwj9Qv2MzxTGXP/cZzSJmh6Q
eaBozS7hHAURS6q6IGwb59qB1TJT3OgL0HOLSJRcs/dokXQraGSKxRHuiivuk2wzCx1Wg12DDpRX
lWSTIZuBySzP6tX5nm4ZsjEGeDUbKuU84/B4cUEPVKgK7w9P30XidgypXwxbwNUm22jbL4XPGCUp
W9gd2+u+ZaY7h2EARvX9gXZE1Vk0dCLyy5edHUh4eHMuzQy3+gdUBYMZ+rQLX9tkgknk+LQYAcLf
cH4dcjfJlTELm3RuGOHu49rNySUDYyc4DX0r+ktuaZnfpvDJEbCsjtAKKLp8IJ50LhBIS49QKfYU
3W72AHRBmgEKQyH08RhFZr0AEEEz4cESnqqltsrpfDp0lKlW4I6s/p2wqBy/v0Al+iXCdcx4TrNV
tvucudFJZksPKnMwJmgPT1Eto9lO1T1gnCUACWHTUQN24PAfr5V2Z7LJu06WPoe3P3W/hG3CTIZS
ZgS47HTJ6m2sc+bMGBN96MeCnzQCQf8uBQArrKynO2nOJ4f+73EBuSzfXxEdGPzeTk8kci4VJE/z
/tY9ECM3YXBBsH7s9XlV7BuBGdDxXdoxAl+XLt/KHwA7pIWu/RDCtOoHMRnt4zUsi/fO0Dg2QF82
X83UB91wVJcX4eOhzuPHdg32h8WgOX31M6vAjoGxAfkWSV410oeaACn0SODO5N4L57vXN82Vdk93
wqK5ALp5mHPDaRvRdjLtLGca88bXavQV+beYQriOIpj7HB3wM6u69et6Sw64LRRvC7poDvy1V3YK
bnaab0jWYtwyMlegsUdfjC2c9LlWks0bWkAIqMaa3dPLzsQoqXXASeClSqnHwUYFUC/UY7WqQHk7
OT/JbaD7UyGvdH9I3iBZMXf1ZHxFhdsZdOXov9B/JJeh0w9TcvSqtbaEDQcl8ywpVlXAwBLataSu
I3oPyzr9kOKpcuVC9i+4h83DZWhax65ISA+XFbjAHbRSio6ZGz6Ycter6LHYQkHQvkHUKRlWU8b+
lpb7nDE22T/KJarMWoBj91qId/AvU2hLrFIHl76sLTqIsXl7kAhuE4b15gmMwbrv9yinRpjOruMj
oBJlWOhwic+5l/0eHnvl1/t4QcZqvDcoU7890tUvAP5wmyDTKG5lw2tkAg218k9k0dE9+OmybQw1
9WmJlNkA4uYyecx1lS1F7hGhQV9J6bqEntFDqEN+optD8SAko+bx0ZDCMfSgqcU8SUGF4MIZ8JVs
4OWQWnbARJAvib7yy4tZi7bshqW8YooBskfeooKh0A0hvVow2HnA7iXAuo/U1b+6S73K6awC/EWD
k/FMGRjV2viQkYrJrLzz4Ms2g/24N0+0ru5InlRe4z1kSr2rAqd4OzCCzTUP62Lsl8k6M/edXYzZ
3Nl/whQljcI01R34bHbTwuEuqf/pbVuF6Aqn+ppGC0E1UTldvc27vhKzL2Gl7iR5OyQbCSif7KSt
RbODwnMDHk04Guo84Vz5o0QPt+SXumSjQABBhWfBWeVmZ/zsoXeHP9RCf6LVcnvwA9rlqwWs4IdO
4LaMGHq9BMBm9fJPzJEdc5N7GoxgRm7vOTqWt6VQr4HlQKypFPryXihyfBzS3VIhA2y/+gwErlVe
imBgGC15BcgL26PSET6qH8y8d+injEx053EBrAVxUbjJwXFz4WQI9aNZrpFLZ1nbZBqz3eyPRInP
IPPcwBjtNfRUVgLX6r8+4VAt88O7sVqaB71jgiwkDRGXwN2YlWQr7TQ7Ula9RUDQb9fYS/sK0vlk
xxZuqIMJMQRM6bsB6Zm6sxPUmMx68lhir0FNaN7sJWKCudjrQHIXD2ARixSxEf/VBuFv1JlWVhzr
iw78Ha4wNnwtomwmHyskJL2XFMvtkon0zLTB8EVuKvjHp+Cna5VzjCSut7SKgoiKeq5BkPCiZn5X
7acnrMYD/w10oOdYn+MOK5yeYNEeTZjR+hBsQkQ6QMiyGHVDCzmjZtK+fNRXZHLdSluFCDsGL7MP
5B3SROaLIF/oq5xg5vVQk2IElkSi9dOqeztcPy4YCuZbtB1gogYdG4ImBQ2OwQVRWq9eq4q2Kbwg
4wtebPIO4hrhHpJ4/gVdqBQXBQ6lq2rcTB6LKiOr0KkVF2OY0RJoTLXOC1U4rsFuLUUKgFSmeoDd
HSMVUILczXgFym9gk5uveTNuOGpfHvIXqNFIDLZbv68gyW9a9WNiyo7gChEx3rbivmmASaGjY800
W8ETC2d4HFgnhY1X5HzIZbA1btICjslX8wb9gjwRk5hha8je8dapVvadXFv4ioK6gqob/tYDIA6L
cgERa/3YI0cjsgLNh9s7/QxycjCtGrm3xmV9bYm8AYZeMFdTm5OD84OCiFQKIRWLhyR8Ru7fbJkw
uVwiVehL3ZzZ4Q+5hr6Ht/c1HgtoMJYWQuhGMMARXBVNDjYclbivIoigOSzZ58fUoZww1l7yRVpI
heGl+uVBti97hQYPyNEZD+5j+YBH+F9Ec/ecnzXBU2S7Ga3r5r2n1TTuKJ/A+dFWhBLT24oXrk3K
lwk3p8yFQ/p9oPPGPLYMt/hgkDdTQAwWQhD281K75tn8ynHCRXYLU2ZWKkflDjJi9T6IoqNvABIy
Q4ldTd2Zm/mUmgCEFokJpzIKnjZqlbvWCdcFPKfV206JzIqG54Z2Eev18h2UVCCW2n1o6ULojgQq
EXFNKvTVdoZQipnY0MC5K0MKC4xUN/kOTcDK87e5ho7zIf48NhAFGfZMZM/83BAF16RlrgjmZvwF
PfIMf15cNB9wnj8RCrJ5Q8IEB5fhlcBrUXQkaIwOXP0eG9sTsj0vlHNz94/t8peuDcNNz+2yWKMH
iZxRgySJsk49dIe0TU7Bc+UXxsJBlw0aX+y2sHPZzvh5iQspk+bt5ZYdEt5bcKJorW+lESAdhAQe
BERsot4lu7DOOhlYK2IBeWhp3aV8BeX3EP6R4PI+DbPEAwtM3qHIvS6vIeBeO/6Nz/k1Vjak6vgK
w0FxKOTLb2LEC94PQG+rXUZuDpmeAwSMCmm2Ma8Le7xCxTtypDS/Jd/5ZWzdzH3oxSRO+yRaHQsV
vTkYeIMFlIx/0EBwSm6K1S+1FgWUHXlKLvkmeuQv6717ksfD16LDQkh57B/jT3s1ACAaLlfGAfPd
LmVatt+vLuDxlY8POsN++DVWSB6ApkFX0wkrNzTs7zTeSJY7QL3iy7bmJVQva5WkncsUafQ89GW0
GRgbmfDsVcCYqcPZGm5GJrnfrA8W6Ee/n7g9tKUrmvuak3xzU8DXU1EUvzMYgtyDpwNx0FLc4SKD
wVABesiL11e0m9AzkyoMF/lPJqdf9oiVaE7to2ONxI4a5D6vhnvnAa9vfIXXCoIV/+PpvJpTZ5Yo
+ouoIodXGyFENM7mhXIk58yvv2uNzneLso8PQUijme7du3f3xO6UyLDz+6xQO5OweyAo4RIzR5Ja
glSYskSe69do+Hxu20dmF2/iBRuF00Cgnq9TxxHa/mUQqpTR8vDPktakuVb5G6kewR8yFqQ0Fyhr
lSujxgwFC8sPIRG5TKx5VKZDkSS4qUrfQhFWC06SA+WRONyiS8+CwtXv7JfTPnI5mFQeq98VpwhF
OTw3F91J6wwMuTYpqGqe2zZumg3p2fR1eJnQedz/71528S4uvqHgBCbZVWjdsIcTt4nmiBFdExlZ
pO9Un9NaJ0cLnWydyOpVHaEals1j6X585sUFL+VoATVp+RaaAD7fXmnLHd2i888qunQPQK99fzOw
KZRwaQuZZYuodeP0km8eoHXiYufQK3YQRlFGW0fiRDKOQxyfxx+7T4RqVM5dXmutYmOyoqHi/oFT
+Cw2t5zuhiOyKBaMgZ17JnSrmn5Ic2E0G2uCL76nZJMfNIh0q0LpUn7z8jfxaph/o0mYRVHscJlt
czc9BMXudLXZN1HjJwXkZb8OKe3F/WfcvxK2Xi10BWo0Vr+HNcsOGXicRdLJMSHiGFeaCx0ud6sW
/zsgd1myFWW+nW0W39ZceL5d/ZpBhtK3rXe9oQsvz1+2hwsJFiKG+LygxJNa+OaR7tvFr03MAbhd
h+6qBS3ATQKTNljHee4auCIZ90c9BBvNGkXjP9ishBVk1yiEhxX6TN1W98zhcu/YhMC8fBD9s67o
0cOCLTwTlTRqzetjmV2vC8/0m2ruGqcPaER6T13YLp3OBOVo29w2YVZ4cfGO21rQ7CAfF3ePZaS0
FAGyMkEY5PfpEPVIF78y2bBvej4hB6PfwrtqsX0j+2RnLuqWBkeUclNyZaSvbI3V2dJcMwEi/+XI
PtX6eVobbWjpVSTRNEsyT3wT30bJNg0WdvRFsivWtgSmvtIDpNakAUM8/rqi1T3fz9/YkpJbhqkk
CGT41l+V5NhGh/lb7WUas9BJi2qNjyJCEqZJmQKly0flh/Gge1HH+73lcKsuOAtS8RlBerZH7Vtz
81283WWwP8oB+dJJB+v2mWlf421z+pZp0CvE462/tjaM+ilHR1BbsgCLf2Cv3mYdNlbmIJRd53hb
lY4QdYHBDblfghnet2lW9HP5yCUjyoSIGrlCk23twjNVeKY0D41JUu0u/6Y0trsHXV2+2eKK4WLs
ri2KWeglcqUx+yQZDRmvQRYOiWIUknX54fxv/beg/9eYzObkmXRo3vLyIhwLKdtWrn4eXn/HTXgV
uniSPN7H58dcxxRioUFo87xJlj3qyjvQDQvuTq1f6VNmzybhSCbIc3PPNzzI8AwvyPoKcbWf6eZa
cyR62caN2trW5Y/QnNrS7vhEkA6u9Ml55/o9pzsVPaiqT6cWVq9jszDk6j/oyn9sOkYqrY3Eo40+
tjdBXLK5Q235sGkf2MSiUyWGGXVUsqC+aKM3aOfIqZunJ/hOTHyuivcwcGRXFw9jUvL06yAPOiUd
O3nYJTSd7FDPRsNMqtzui1Uovks91yCfvIP4Xn7Oniv9eW/yvKLJFi2AyJJSLfw8eRgNduy0Sx8J
JRfQqBRDjJurB3P+p4T0V/1C7oRs7ycp+RLcK225+YFM7IwGRRLRlB3nB8yGhGWTYX/5Q6PyVMrd
VbuzhPRIpQ/TyRvp1fJZprnX8RW+/YG0dkIXHxLZ5c39/NUENWUmAwqRdvShK7ZKhDeLu1xj/bni
VpX/xs1NQju8v1OHMpzO5EEectOpshn4tTXpAGMwC4vMncvJZbXoQIq+opNIcp0xe32Ql0bNS7p5
9eFwZkkpHzp0YWCHcXpe2JYOk7i6PzYp8qdiFQSHqSJ4nyVF1mOJDleNKw3t8q3M0yzZI0Lj9Glp
k7D5ehdFbjyaNW2cN+PJ3BOJk/GfkHDWoVdUPq480drRdzM+drCjV5Sb2vt2H6QZme5nJnrtiRdQ
J8c31wf7qF/j4pC4YdIpPdEip1McVp7oyJfk+ufQdumdt6RfSlsgTgL1F8+Me2yxjpJghhWa9ja0
+au5OXyc4TecsmumGle5c9nW2N3ju0d2dOjO8rDppB6b5UGp79YIxcG1VelbErlvbdnImE+yIqGs
O6MuZmrJMkT+oVEnS0kA3Ch3FyLiSQImvj1d3Tq8SxDQcdPwbMzfLcTbihtcgm4eoqBmQ1SLrGeM
DAPFSmsZVUNrQbqtXj9nH4fnBcl9ZHPvUxaxfR8VtyCuSjaIBsvP5R8a9tUr0YGVRfeX5gzES1ak
QP9D20KiySClUaDrW6pUUrWh8AiJAzI2FU42ksxGOxU1mvxzqzikayDbRWybGrxJDETN0NewGu3b
GVAacysYsmxsT8TlHx0SG7xO4APXh6GlxzidTvGi5/YRMHVsHylt+TlX8FDb5hqhgZ4phxOkn1zi
OEKe1/r4GvpfUACNe9BH2igvPxQTSj9v21hUhQr0wlrdY/opr2AHaJw22eIcSlcRi+gmB+rJonKd
RXRVBPuVHiiBGt9tvk/fZ8pV8WcsmEXnfL9kvnmLR91y6/pKr1vaqffzfxcL6pgafwQd5I+i2Y+V
TtGSgOX1+IlkBY0ETov2N7TC00sVnjM/NSAC7UXrbPxMj0IR4uJxn9Rgia8d8VOxwbYHZaBRFj58
3j9QoTVnfOzyWBa7Cy9j4U6+XgwQkO0HY4rA1iiTYTIuEegorr4DdpPagJCLTdCzDdThg+L7orfq
IWMFs5VBJgIwcQMYGi/Dvet4w2yC4m+qa3Cq6Sve3WqXZd1XRrPq2E+SWQvl2hWLX+mmkt6DY2v+
hyNiUVdfcDpYAnYJYeeQSbLoHFmxh8bqWx92bOnCwTbcXi1Qlpvscejnm2zgkEYvtg5kR8KP6Rec
DiuikGzoEhExgMCPDF73+nhseZ7MEuaJsESsYqdMfDjv4FmuSv+pw2YmgRp8z75NXnT6daG1GGC5
Tda0zqiSnKDdAEE9AN6ddcHBjDeRRehcOosApvs+JW3AYqZOo4RcYHFOdnZizPTpPZCguuplyG9S
bhzfmuT9xo/z1+KAMZpAXoxeNNwYPrhQZi4J8zhVMmEKNTBH+m5sOtBgjC6GiOdWzJxJQk0QFtVx
zDJONPIcYBhr37tnSttIbe8ae0KQAneQLqHUpWTuap1ypEEvX4UH1RcJsT11Eoz4OyRnY/9HQ5Ke
t6gYu31GcDhQQqdvCrBbpxywI9PeNeZ/hFoLMkB/zl8BxbWFTZ9hiyfJ/I+5wpTOc0oF2kRryHzT
me1i1Ap5I+dvhFPlnnHSjGhpEkMAoYPzlLWCuadFxzaXAqhZZxLT3dfemi5V6C6Q90Oej0dcU+0n
y9Wz+t7yg2w8/Ts0lm1c5tOucQQK7jd0DPfPEh1a6auKFOyKLsruQ2gHIyUMufq0uQMKTJv0xGML
DVRLNMthvmVo8EmHiCvTz3kvztrQwybGl+WYTT4D7w5r5CR1hgEUo/mX5qtGXzwxejqvJh2xKLPx
Zd9yque+x73pY4Es73j/YB3KCbGunWWzZODAxMQFxWDD99bCLhpqMu2xW2punnKdbJSt7BqY8ykw
RSmev7cDrTOqQ+zvFtEvdHZ0/EXGSEvf4AeG9K99U5inJJXS8wKJIyV//B6oFGbHpvamobZS7V6p
gWBuji/7UzxXo80S6c4bYiQQwy45f56K4JnzJ8WviWaHYrXTy4kuT7aM5D8ujlmEbAQjcm2WWRH5
ei7aPRLZPZTuT5jUNZEfkRYm6hJRMKUlxi+ERqpoNAyLTo/kP9iwaRVR+nB5qdEMnMhsTShafCOA
wg4SOhHM2Nh23Si8lBvzjwKGL183pDs+75NjshnQdphJ4/zCbGsLCu63BWqobenuuP2b53APG3BG
eTCxyzq89f5TidzkYwwOPPSRRzPE+egMamLVFWPaRn1Xu3RZdW3kY2bsLKFfPZI4HE++RZLTaaaK
cMNUOyQbUJ8IeINkVlEe3WAY3mlPlCEAogeTSjk5zxWr/kBEk/2zUSspZl2763zXOHMddKBtXLr2
rLWWRNych8ewi22RUZpFBufXL0P4yfDapANQj3EnstaRsZWOfZcNgH2bdksiogwpPPReHZ+OP5RK
dE+9fUILDUoiyDXm77L1zWORQ0iZ4BMat9f5z/hn9F2KSZdlv+3IK4Kv0IeXKvc/Cv5xU6+jd6kH
Tw81G2jCcC7DidOegO+c9rm9MOvzn+UYGmHZOLzYENpT8wR3vwbnmOik8oOEhmW+bdM1exLTRa6S
uKy4lxSrQ4nxP8NXQ7EtBcGXj3OtXvjRr/t0prHHwnvPUZu0Zzl66l0+oIumX8gjWI/rtgcDAbBu
Tx/6gnW7xKexkFRfQStVsHX0XyD9RwqT3ifliE87lbREdIwyavbLBls4pm2bdMYLsiMsgye0bi89
uS7ffoJmpt0noeeBbejIThEoVjqFn/FbOLkpPTGgAGnt4leUno0bi6PO6NPWvmBE+E6a+b8DgUU6
2tLysDzEgrMjIBPQOXRi/pWHImv9ZMDEE6YXSgqiFArdiS2I4BpFlLF6j01n/0dAiOCHmbon6Mvu
7va45erASIFWwYkAEnOCVNMIC11+MibOolvEB0rMcULsTliFqFGsuH5XZ33j/QfK6mulZv6l0qD2
AyUsVuXWJC6DlpLVgkYP5A91itH2KSXCjk9O0jPHsnG0UlDrHGjdwjdS5SYQpfS3yT5HwFE6HEAz
ADJJ8EzReHuCaEtRL1+7156i2QNLaIUn3XVAYyEkS82+NIEqb16F+MZhiAQEIK7h+jbavItEHE8d
1BEznQ1EWeCD6of70v0qrCNYrgaqSgCSzyxAqOcQHRFWECLncSm0YEX8XqEEQGysMUXlw2TUXciP
BKoIut8m3E5SJ57zoBwtv5zFoFOm7bbND8/RGi2gXPpNi3UzgdkQGFWHuj2CAeCT4RLBjg4T3KVZ
WXTSRxW/a+iW5beeGU9GCCVagwwBauuv8ffYux2mJgQ+rWmvTBS8IyY2Lt4lBvioZvh2SAtOn34Y
jBwgJdVXr+glnSf1hh69OSPiSIXzNFpCabxhhhnFYiaJyMR1dJqAUz0CVjeMr1TzbLjCR2Tb7nCZ
GiYh1gzWTe9AiauzZl3XbqlawVzAQEpzacNgLL9WgYGj+zaEjmStwyySK0fEGeM3o4p8vHtnvwhi
pzRy4va/O3QOVhbMCYJnkMAfjt+1tXtPwT2TBt29ImsgO2UZN3bWsyU8lSBUvYxDIco2LoAfaANJ
7J5vYbOr8YhwLP9KNQMBMcpGdrqAUAHfOrzC4xsLkeHT2u8ktVx0Cvz1D4VG5ptu3czWCRe0iS/d
KuNw7Mtas2goB/Rxi9Y/2XoRxtqqMzxo7HM3XsGSc2vBTHxXmXmHhIzRhMpk0PCKFBlaFEkfM2hm
WWLLQNcdZBoJFZ44C1L/LNTSn/WMlfgM0aKwH3kWYMG6AuTUmHW/Z4F/Z0c0OnCBkOEJYZAlRX1k
ILslvKXAN/Ga0ugMJ6gX4cS1AxRC2l98RgnsiTb7NH5v6S9SV5ZeSJ6bL0iQ5z33T49r7nvt90Rs
I/+8aMk/HwDaYUGyKA/3gYHmKpkiy3qBL8tFYAf8YMpOU7XOOfu/NQdeRY5rtelpFcMXy0H7d40i
7nJj0bw+G0AhIWlQov7r6DvxPLaIwxG9NhfDIMQMDhVit8vPL6RvQvKIlCUU36ybz3FHRr19u/JA
JBvl6G7AFon7tq9PunOIQGKOjxraX5YW/CJ/lcgYXNvwyIzvEaZ5YT8A4l68DK6RRmokw+Zfacpw
/TXpTrrHZrVXI3AB6UBJzro0RX7cEz9PulCVPGvoXevQhYj3uPo8mEsZ5N3Fu37Yil27Ex7/bBDv
5dR8Hq+nk9VgaZj0k7zRH6ZahsVD3Ne4UDkk0LQwRXLNApcNvmY0MBokKElDwjyOC4BMvKM5w3hh
fgroEoyJLnAWy99be5RYkZKjgMI6F+eevN1WNMtXWOAEcYF9FeWmG1HMh76bvhl9P6PzSreo8H3W
6Bz6cm6HfpYNOCmV4FGmFG7ZLDX3A8uczvGVyqUiZFbx1XdizwgQrM0S/Pm673fPB+preF+FggqL
MSqhIAMVC/VMcImvaSWHcNEHhMyjdTweoUIzQPwBvjEcn6QJOBs3OThTo4erYMeFUPlSL77m6tZs
WGkm7T3CnEAadirvp47PlVuwhIl/p/tFjGAc2cYQEzLtTR6KFG3QzAbXh/gKhjwwbCCARUc8YJgE
+4s3OODijM4ODf0CD35jMLCcE8wyBplpd22yxrC99PYDsMMKADMLLCmXj+surD+WUx4IrgHHaPsc
OZUTPys4ExYMwM5F56cMjl08Rd7vxiAyFW4Ssok3v+ZElqx1EkgkhfzGLVXYtbh0vWtp4k6folDa
ZEbYGc6NxEstQYWVTuMRa8m0OfMTVyrd73WXB0cmmKa00odPI6r179Q7ngK5IA7wR7JBNgAcSOM2
DiWADJk/0vPpajk3yeuzEMFiiVwRzU6D/2kX34TPBiOnFw3NlCBk1nQnrzJ450A4wggxYo6THEIw
mXBZ9BftYh9YV8aJlIc2D8myZf0KRYtfad3aksJPV5RFZRb3HBK2BvxwRhRQINP9mPaOBClZwlhD
WrfryL3tAV2WIhLQhWog6/Eknk6wloRvhHNl2Eu8EBSz+0aEAN/wPZ0NIswDyYiURUnZtSnpkmqk
cckUGHc07uDiMqdBKEosI+qZ3LPELk/ESSwQyxiptmMmH348azqDgH2Zyjk4ceTEm+RIjIWj5AIM
XllgL5cvDUAZOMkKDqt/cByw3lhzrtz1gKoploiQktYzlqultY7UL6LTZtm3l0OPsGTL7Sk/ad0f
FasBJFpUGvrhsNco6s56+Xkcb893oEm9OBATgLkMtYIgSz6K+PtAlaJ1iDfK5LQqlrU5towsEk2u
jx19oUWL/GVZGBEzLlysJGZCqERrV7fa8KfYOhLRXdm6xdxLPp6+Bi6lUYYZdVWaItFgWC6bYm5L
Vr0CC1jJ97JpNSGUG2rkWtR881OJ953FZ5alsfk0ElzSQsDGDv7rO1af5rZJo5BpodKJLSXqbrdy
JuXtzzrZd7aAh2zjSh/+v4LirzMH8Av8XaU8fXV3uT83MkMyM2Sf3WRl3gkHojnFoTVqbut2Z8iE
dI5lULZ5sEiqxL4hxTqNGchQW8o7j0HsbWY0Ra8SxMuYzqAWxZG5JnFD7waQPAXGXDJ1u1ZzGXNk
P8pUctEgg2z3mO9xQxhjEDd1GTXd6MVOD37vFCRBM4q43KeBFWdQ62a68+TWKvc97xzXSzlVn64z
y844octO40hv2ujQIrnYMd6wjtiZI3mCnJwCAG4yux1JlOgKLNIrUl9K/RxKZ+3rJpn2SK+AsQ0Y
JvBa1W6pnwGj1wjUhLlCTkAm1XEZwoNDA87B2y8HaujxHwolJTAsv+zeCU+HGhGT5ZhJ2BI6wRMq
k4llIWYx4OXWORRBurKvdLkOboEDpws0w3qk668u1aAxZTR13v5cH7EuAQ9LtktZn1tm/HbvWn5n
pFYS+/g5S27faQYw4NIq7eF80SmL/kiiu9Q/MWOluYH0r8LZYkgvIivyQNRBcKAFDt8spIc3woTs
su30jSjC2V77P93vd5GXogR3w1/nP+MO0ypSHsS3Q8ax5afSqNXfQFqi1/NfjjVWAABw11gxih/I
XRAxWt1d4t7mn5kjtFNxPlCv19qwwmnQZC+BAYQb0bDfIyljfGzYnIbSeAdGqI18iIs0g3RoXKgP
XVFHSjNl3wh+l70myuZSJE8XECkGJZv48HLVpeHm2CQRHwJQ4lboVB1+b4axj4hM2Rf/74DPwl+l
Z7fBcZcnR0+aVKb7wKfmb7pkJCxQAwWS7ZKM2yakCAzE2x5+e4/npvUDBDhhv+Pup2gn1FWSkooN
JnZ4ujbZdCyLmkGRh+4atxseMi9yL7OWrNpmoMvGmf2CbyG7afBBlyo+oN9C3vK7QP6w8uDtUU/6
A5bjecSGQlnsl7uGBUaxa1Qk8HLvsDxOYt3LfB8omdFCjv6wddTfgYzSql+tuuGVoHEfWx1LVfC/
D+vDrD1GWh8Z52uJWaaY6nm3jKss8mNHgClGRhNz+qK/MG/wACEAx32QrnXu6GVlUEicgRRKaHZE
tKVnxJcAbqMX2eUjwFstgI5/j5cmNfQjaEYWUQGj3z5IIrDpQAjbhexSUA51imiWeHrD1tLnDa/v
FlO3qACCMWS6fI7IuSyiW1dcRChBTJsPe3XNCKd2nEFKgnkzYMnAR4gPiW83v25BxS0jsoJShfw8
vGSbEyIgMRR9KaE/NR7KZPb9Q7x/0pCIxQx2JFGzIRwShaREbIrlPCdyW2zdrvrFnxtBk+8qdmZN
wp37w2DfNwfmTvUT9u7JI6ahIOcRsdzP/gGMF9CgvCD7+tCvZp/cokoLQY5HAO8cXiSBd7CNzL0r
rKQzzRMt/eabhHKws9Z8yPZ60Xkuc9ZSrFLBLBRA1aef8+O8cr8fsOkB84jCce6qENyfAxsjs0ko
yvPo9OR0Cwi7Xv0V4cux6prN8Ous/d/x0Weqv1aOLwNzrvv2dTAM1XaG8TYTKPAXzT0StoSoy9aG
qu8Hcfwysu5cRtft3UQmoh+0bY++x5PEUeA85OIrb/5lOOT/nM/bQQanIjSqcG3G+lRZY36I/jFF
fr+5AFGO56nqReJFWJZnu6/yUCoebpl4iTo6FhzUjFVp+08tpvZ7vKX/ZjF2DyItAY1GtUAtHRbp
ICwREri6QXaJcNuAmz6ATE4bQ13rqt/0O+ivnpzCTic4GCybN9EYUhvkuWj25bjlDrWKOhPSH1TV
vWDyMHs+dhi7QlJDK6PB+kd+sZ40TppE1wyRAX4agPItNrFM+oivzkJGCGWyDZsr2RtpmUx6opYc
kj3JCwGOv0ffNWatcxZyLqyFXVz8kucmQ9c+OPNYWcXq3bmvZEwqW3UXPX9Y7IYMJYrWtdIL2SE8
7Q3gW35JLyK1vJoKbXTtZ2/y+Q0zQYSfUk878g9Y+/s9lAahCrDnAqjYAFhy8Yba8BKt8O9EmsV6
PmAZr1C0sqcsPBdv6zaEKgDlso0th8hzW/xNk6J9snqUjViz3NaNW9cFtaxLfqxZL5oO74qBh0GU
P5oMwjVI1f2TxsS7t4vRsHsrRXreYuWA3n7py1skwQMr+81uroH6QCr4yf4RHVwBhzWtAznHQaQ6
JOZ2FDbsBof7J/GJOQfkfX+ySf7sE41NseENo1Sd7fg6VyZWvnHAEipFtC2WH8tFmVYxMMHetSP7
OBhLavkmrSy2zdSFMsopJWlthZUhzkvZJARrvOLvIwww0hK5jQyUvdMLNRd3kvmJ2iH7KgRn/1p1
ESJxPf2BrbUJx0P8HJYeJsYlZquD//7af57g/IytJe+kjleos6DqyM7cyNqtZc1dsTuDGrwVzPOr
NGGVxI2rWPZZ3tk99xYk+ibPAH8qYRHl8Ip6kRTiWB24jKzdCvAYmCw4Bvy3ZbtpTwM21qfZucZH
sa6202QKRPkLOqpHaXBha4ndCPSLy99pCyjLp2x/IBASJDsP80/q6sZs7zdORkDrE1wJtoqR2rAb
oPCKYhL+LgO2hGC66SwBDFAXDASug+BxzYNWISwz/Ux/2vu3jyDXbLqYlpy4Va2U+QfooLAd5gai
IgeJzHYvXH06mJDLfEKJk6NlXtyo0L4V+vwZGcxZ8PxacF23PVqEaqIuxX6auZOyDp9gfwYhpXy/
aieOyNPc7JDEMHem3VMcY0hmKwyYeK5CIOB5OmuyQwFBNhabi3SLXGO2tf8Th4kBt9HunVf4e4WN
0Pur05Md8AH7JpjgU2g8Ansrt+TWqbb+OHwdIIlHjW39Su9uVr02DrljJEbdQ62OYzqSsm/OV/lZ
FENfjGQJvgHhvG3jHDqafNDRGHKsCDkkL0g3nogqDCM0xJ4w8iZRn7ZZmj+FsuDuxG5OFb4o3RFT
y+RX0wtj/2+rTfI5DXpiMLM+TObQNlHTRb6uadeNcbJjO+T7Gyk8GuZ1Di2bcfgys6q54sqsDvBQ
xqa+5uGce3YmvMXn7yzErpGdgWwarsvRbeMpgToqvBcBmr4u+EZWki2sUrjonRrRscU1ZKpDHI5L
wZpGsJ8ZLh4dSY/wGz+qMonMOTUwL9J+ORLf7FIV0eqSW0HXGJy0jtoHG3aEONuGSFNy/mmGw9yY
zJr/K7NxTsq5HYj1dmRGTom3cxk4AjOZEuAljL0bmxiQ0+0S32Wk4b8hHg0tQDZRaejzdi8Jim0W
ppvKOr0R/4JjpA2d2lga7qW5P+9rqmZFjOYtrtZ4rkY2w4xEYGuWf5nmGd9uoHf4WL3raCmDBfQT
ApKEglHQlTm580OFEJpE5TK1pixXhpAlcDtR7kcs7MC6GOQBc33TM8RdBClsnoTfNkjxWKoYyC2F
WWcsKSmsYzSsyRjmtDfv5RdTZlUkaTJsKddmdIiGgMVr2GSWXQlWyjKa/Coh8io9c8YESD5P3pXM
aHKY1SWfTYelxTDlPaoQ16kXZ5LL0y0PocwYI+2N26F62Qp+DIDbVeSxXgbZNFOyMumCbDo0QgeY
83CjU+kDPfYtpuFG164vWSSm9mk5Yi2xmt+SDs5nmlDWs8GFp1SEyU8Xc7qiXM6ncPPlF7zpFfo9
+hpFkzh4J0vq5CfNwz2yeCD2KXhohURw/BQQpESmnDyyGKnHQkJ+WcwVNNjmnLdtgz8vynvi2I/f
pl/rCE0OfALjMHpx7ftjBO6/KiDrZgNNbXpvHUL5CWbc0N/uIWuc7WtE9GoZDO/9ffumaz078UHd
exjzjEbvKBu1lCgnYzUPioUNoPUU3hX1cLyJAuNGDoHlCUDlPFGk5T3WRf+7kcAvGj8CUrPIfXas
NinMc89OT4Jk47ezVOZv4GYwj2SGB0duhE5N67m055ud1OToxNj4wEDhzd42pK0hmXSQe0LLf7Fg
A+Em12Diz4t0/pttd6sXV2B2kBIW2z/HSDrDUZkk2ludxuiF3wj/wl6NvpUdG7lmwknGXQLZmcjl
4FEcUBO0ftyPumKz8e3IqMAIUe3lmNRYL6t3+ZjAxvDhMJ3fndbpVDZedf1DETWK3CUPiA4LKZ2H
db1RM5p70hp4a9N77gL0xo5pVky2t8jpsHK/vWVeVbAiqOyCd0OFF3R5zhTqypwRWhKPLSPMy0OU
s552Pm5v6l5geskaIY4UgIGSzQ1O0gsNM4tPO+e8bKitV3gJ8+vjv+rw2rpwIukMg0TaBAWNvJOP
Qx02lu5dQUOsr0u5Fn87I70hfqkkvtyMV+yJeqqOb42/vI2eiNNcbo3/EXykeXZXyOo95W3kd7Qa
wbRB/Hth3kkHHJUHN8dXFLDtvn0n0mtvaPpFfoFfA0BQfHz6ZoXwcWSL19ix8PIcXhcFp87pC1HY
JYg8fYBTCShSeV85tk43xRzpEKBtNvHrEW7fQkad3I5Qz5DUwHSTZP/on9qqsXWYVtX3qD52kOgA
APSh7pw8NBg2bPYMUAXWodh6RdGE7jdH6tmHZyXwy5IlQi7d/6cYCPfB41In0EPzBVZzB2mTBCXK
KT0vry/bGg3TRe/itx+Y/ytwa3OchTfHyegc4Qy5FUipvR9gN3ruicpGlgDSlbIYXVnwqOBxtbS5
GMXzx8VDLsA0wta/A/6XEFdH6cMBMIuRprtMgs17o3gJwS5aSAm9HTDf/nAjETqD5pF3XCroifmT
Rq0FhlaM7smLe0VXyhyM3cnRtcEhL/6kcTtYuU1NIaF/SKRopabNcRtZf+MMoSBBFbz5m29MU5Ja
nJCixM/T2Q+VNVgkJChPEN5lahmOBEpbGHhjMB9Es4PJ5xFmW5eTf6ApJcCfppe0dgiamPFdno5p
CyxbqVfEEy2+sj/25qwiR6iaL6XB3BjtxbRFYxdSKfIOQA12AKEmMl7b78/LARuFf0FJLf+ac8le
tEBMucoKUg4Y/h16h5Ia5cx5JgwLr4crpWkugMpmcufethWwDKUUYWz+Yazn2ru32JDI3IcBBfA4
cLvGWz4TJgFN2bjB20ePl0K0NPV57rG34pzq/sK3DeTswifhTXjR3FCBJjOG21zRa0mxwZViKavq
iOi/oO4oxcWl+tIq3rEnamOBvsTk5LVNWNs2Ug5UgXRBCGwNbomk4UX1xiT4YNreeDvfZWAt9zn7
TYsA1ZXwgBBWLvKfHVj/GR7gF8vI+12S2iZ/UqtsSpJMOnHsuj2KVA6gmYBkVOWW0pAmAXWFbmE4
A6mEk+9Cs/J3ejFUqyOv8HQySco9rGKLwc1Hih38jHVqhNFs/vMmLTGJEEmIeQivCd0vvztGgYCe
5ioeBVZX/lYG1wIjU54ga3UBjChDZ5Wbg8CuOIyqlOisCw3JWRW/JAYoKj1jWMVnZAX5eoavbxTP
8MIzU0rle6179HgeR8GOgzqt42haExK/fo/P7V68oVI2KYshfbMazAZ/O05BgcUO5uHfpUTsX+hd
PcTsTL7tS095Ol46F+gtJbXOnd4Niu0tREcVqmHzuEV1SiK7aQKaEwwlrp5VBvWq5wQ3yRhJdpia
TtWlHtSz8h7QQARqQk7lBqXpl6oLURFGyhdWZhZduoy0aW7Ikwuvmu5Ghj9QDe7/L71VdH2mJB8i
dfJ4hW5Vi5NvLB7HPzYot2+4ipxaN08/dmmiS0sSDJllhu7QmyhLm/MRYRdxRQi09g361FfuJcwq
sYRutl5qbXrjhzQsodsJNd37pMjzvnZMTEfz87yC5PWs1pC5JtvzAY/moHhPgyrX5PtT+eaW80Kp
y1VLIsn4ZMg6ZjFVmdDPvEDXwgKma05y8NjY/ZlvLJGKg56Ls2y8wZObaIm1KxBCFgDem+gyWL8T
HD7CiZGZRdzXlsA3aETeB6QWfNs2nSzekICy6SYXtnn3x1c8ku8yRjV+nmICx8RmgThpjn7MnmJh
CTuLZINylEyYeXcyG65XIYn8198susDcU3V/TwjMPBZV68NFMSVwOuhgUL0/NJSuudaFFzOE6SZ9
FNKM7tvwAc/i7H1UCcgZdduLICtgFjyMXMIsqfTTQibDITGL1kGQZaRihuf6SKk74Rn/Sw0MUHnX
sPxfmCEyIYH46t9CUuScsr4VkiX256VJXBA6CvpQ83XnhMfq4Eg6PSh42gxWVnCCILN84QUCg+Q9
K3f85vVum5u6GQ5oNOoChHm5p/RrK0SDo65mLMR2vJOYhAJiKNxUsS8jnGqQPCTlBQwh4JCOX8Hw
AYWJHfhTk+mwCgQIRr/X0SVgKipBraliWOmJI8Q0ohGNi2s922trizRVJUelX+VMjGV9nsgCjS37
gDway94+KHqnRIiUGlIm7y5VAU+b9yvVp0aqFhClHLRiXiGfRIkRbQZ6XAs2oaC/2qNYTT3vrCvf
m0X9S1E/PwE8cqkc2TE1AacG6niHR8V2enzkUSaTqOe0OAnbvv9adLGZbbrX02GT4dKwa+B97JsH
NSYeGKQ55qNsKRzkn9jfEBRzWKpCKfSsD+gUIgE64wypfmLorYFK3YeOYdLKPGBmfxe/SNHgRamG
4FK7bGVJbhEpM+qvVBJpDLw83K3NY3FNuST3JGQmzgDgGZlLzkGb/tHRTLjKPBXThmoMb0h6SwLX
xZGs1wjXyckohOZmsHgcWsl/ZwOzPCAsZiq6JGjJcYtm3yq74IWIj+U4FVJeaAw+Qj1Iu22UG+Th
pc1sEz5nndNqn0jPFN/qi/ahvr15o2rh1h4P1t0lRNKFzkmKRUpts0IlCjtplhzbGZt00MO0yeIw
10Jmhp/FQ4oRRXvhskW1PizoK1PKV4231DD+x/+kGEWs7RqgFqZP0zNXLuEfaDlFtNTFGGqnsZVF
S64sZ51T3jCFKKBFq90WXdLqoPIQxqBMIpEpphICC1HHzfmj6pF5EzDMqg7wlcAgpUxF9GD23V33
GM17nucqIS54p1bA4ZVbTQG9SXT64zD2VTL33gERbkq8oNbpKgnzf8c/NsClngPiyT2CDdyp0AuC
wC2Rm4tS0a72hFXZpNAnLeaR3TVKckVnAp0kDVRl89U31wGZUyZE+tts8bWd/4LTp8UR3vVQjYKj
Bfhcm7UP2H3/SzZwSIIBwMDnymythhmgrPkDlmfA13MKBlSGFMpohNv2sacnNPU7bZtx76A3FsQN
UzA2G7ZFo9fsp0qcNYEBj9a4jSopyX/SMsxMHc1q0eyl+NUcnN8gZ8qFvpf6BcpstdaERcTODBX3
/kqxrWEbdjxPODTqKis3K1CNa2S0dx3uAaJfft+gF6j7QHZWoxT9RKB8BehuYfWrAaErHl531Uej
b+zK2RMiAKqtmsx9Be4Tk264YLpTVnPZEn7Tsp/JbXbcUGPaokBIsaMHCFwnfOeKS9m/MP8pAjIV
UPraPdnx3DWxauz6ZuJVS5Rsu92VZPWzhAqqXqJUKol4u/68oFczHfpRPimWsP0+6QnXpIIslTEF
usKn8YKRDTu7wrC6yAy5JGOdxdLtpA9aplVJlDaun8ZK9q+e8v0FNDbzSMrG405QcHj0U1uU7zvY
DLP1zOYanGRoRs3HzK16ud59vwalfYMBL5lagOU1LnHAFMPJ3zrlTUpSy/bP/GU6l4900qbOF2YC
6Kkmcfxh0jO0ScCClmCjdMP0DoBUoR4irDSFbra4N4N0pTrOXKvHse7YtUP5Dye3ZrxNmtC8hap7
ygg1/MgH8AriZ0tXMekJRp7EIvLd7BD3L6y2o4TpfGUVan6JEyDJhCOstHdPR2MCCUPrPmgLFHt4
WVZIIF8bGxgN30srI7Yerr3eSJnW0ISV34uNtO5q+zBr5yLqd1TRHx/y/5SJKTScNPcj9nYy/Sga
TX/UiJsfXidnWuVEisxsjsJf9SIS8hLyszypY/t8ZGiUdYpDvpWLzPzk4KhkPgy18Setk4SGRjaQ
IIGAWiBVQZX+VvihuDz12EFrwRA5SOhK2ESCUdCUoGLJ3BkGaU8Mi9SlEne0Zi0HTby/IUYQmk+i
VEygzCDoVLq0jeScjA7s7IB2Aj9pKGhpAapUumUajBkSEejcregK4g1TCXKmd0ctQWcRbwa8q468
58WUKsFBkGMbugl9tJmUJtcST2vDx+lT6XlzGcAFkQRQIfhK7uvql0nXFRmg6LbV6KJbS2hJvP+a
8azX+jOum9n8Dy0c23aloNQRQJCyvuIP2XaZeb9d5JLabXAF6ECsM4tHPUK1ZoU2Vsw8oYMv+AM8
UD+u6NujikUknEXCHodHW6GRzLsoQbSgwoUwFb2P36DSxX9NiPvJ8Ak+RbsQ4m6VM75bLOlRAs4O
xyj3gCPP4dzRyFVfMm1XjSTMGIsQNm3AzpgI/e8hsXEALogFRg/rbo2Cr+Z4yAbz5JLYu6Z5USXe
ZXdpnz7xHwWFggqsCmrQAvuSaomcdqzUd2dlyqmlWqDUNcqeAdUtuU/JS8FmyjSK3NOHKYw0xygX
hlPAB5qGNl5cRLVfBT/ssIMc3pF2UhoE15geol3IW1aqw+G8SAW/rljZRVGj4DCd7fR4CoJmbEWA
afpcWgoAOvGAIBZko2xFsPhBLf9jwhqTh1FFOMorMpYF/jLOkIqzdNhL270r9hY4mwKwO0dqnjFl
UmsUeZKjhaRJhVm2oNCIon5JisHfnMkTK0yvAK3oHYiZ1dT7Ho280EVqRjXMXAfMI1d3wwKf8T2c
XcsJTbzPqFmI5mfzbg3hx6y9TT+kFyHZ+3DEyJsQdCOLFQofNkngK3boDo1K5F2kEU+4WtwtUMa0
q0leoV2at8u8e4KZdwdH2KfzoPgaQtA8n+/mB7yndzc4c8jopAMaFgyYs2CusL5cAUZKYj8nAw0l
aGXirIWGhralnAx3nyLIVNiJvxgS1DGFTJObWKf221w3tCt9lRkA14+pqA3TQTMgfWB1k82TJohz
jFMO35p73svZeMVsQZ+h1N4QQfBuROUpBrTNvybPLBgkkkgLq2RzXLekkZxfLtcjiaOwtFn2GgAX
/oqaEZdxmlLKUurYLnwE+8t01AJBp7UXXczGmxo436ptcmpqZSzPVBJD1ESZvJbBKchUb9ObA9Ro
JOm90j961etonA1F0879It10XBc5ZriBnIiSWdqYdLgOrkiBnukjPoqL9f9EiYBRmH60kZiOQL15
eAh4Uu/kdMxQaVMAbwSaip8cv0wTlo59xekOgS7JLGONDgbIL1mKXo93AUfzVSR65xzEtNaCWVB3
SCjgb+/aq6BQ3iBmLtIUA30ynEXT9JIa5QqdZ9gVAa6hCOOwa+ZJIfIcvMSG33IUyjUK3Wx/H9gL
k+dUwr7K/5o3NhQ6QuDsG9c+G/9l7goSI3zPom2jr3ySJ3kszztq+Bc7beeDhaxFbpmkTMQf29tQ
Dox8eg72U9hhFxLlCMYS7PBT3xH6aECcV85rE+ji/NQGp1PUdaHuxVWjOl9U52KXeFfsMooz7+zE
Mlgg0gA7RmGnKuIYS2KUwswp0ll2p3GtZ6bO6/cxh8ZCVw5hEcI5LrXeSTPmvEae3Eye8gGVUOf3
aSKhVE1yRHGuWM+nqy0zSEljGXl7sF+GPhPpeROn4UXM5ft+V7gYUHtwBqsZ7lR474zUA3klZctm
KnfvV3AVqJ7JE0I5JpJRgE4ihYh+Z6kf0oW4KU2FCRZNhcSvOad1oCkWJO/SGMLhpXUrr8jSnOi7
FIwKIvGUxXGSSjsUiQTJyTHBYVhc4+uo6h5jXesyAXoPHnDUZVvWSDSvICIEAZ1NAMIqFczqZHEM
qj9VUU2a0pumlRG3QT3q7M0uuvbSXKN0g3ZBywCpgOxSzhbYEdyTjIh4FyWJpk7jqB+xb4rp/SPW
W8tjwtYDpq4901iSfNZEpqSMl3QuEVPrQp1tO1wS+Mi6ERCGH0rFy65EB0KOxqUdFj9xJ2Fr60wq
aI6zsWDKTMumXyI0ytPChv5G3HHTNVTzkKm9IpLmjjKFP42VdBiX5q6dhyJ0eaVUolNpgyQZmoCs
jvCcbBZkR3WwMa+lP3ykjTsORIPOTaB9kg5GxbdNeRwF/WmaajO6MzWWbRW+K/0p28FzMNiDsHLw
WUMO/KJfUYRksJl9df2ZW1EqZnmsTXLgOol86K5OqobdnEhbW8MyJQw0RFQgk8Z2ZGuIlIzPVnXT
Oe7V5W9fXfDb97ErIAHlhX2X2FWOPb+ILQmooEVOoZbuf0SdaXOyztO2PxFVArK9ZXGLS1xiTN5Q
xusnCCKyKMunv4/W519P5VoSozDM9PR0n919trS7opsBtxN+iZyyHMI7OH9yur8ycaALkgo71AZ5
NFLoKpmn/fRPZE4OdzmJZeQ4huv3OCWxVvaa7D9ovQi2yQkucS+JhcFRwc/iuInJAi8WXBESWrPH
7VwjuVb2pUAWkmlD2G6BNyMQn2wDOE6OOc57yYkpcUJxpciSi6BRJ6b+DqfKuScRWtHVEl2RgKdo
BP5/pe+0wlQmOX9iyNTT544UKMpq5a7mGL8M2lrQl5eIkxbGqoiGFPwlmgiMItUPpM0CT4qakA0s
jr9owufq+oM0sraC4pBudmVU73gzCAUfRRQwQsTgkLfL1pWqWVkHvj7SV3WLCSRdkQ0myj+f9+D7
kjSUThOKbucmPJ4v1P/BoaC/YO7q9BjRkpOKlwNY+KvqhVOCdrHUH1MO/yqWEZomXPTXcVDTNZcj
QcxmXpVDSKBxoXYS9jV6q3MY8SrHhLjcUk2ZkTUo+WYySgHR5VD739/rdziJX6U4Uuos+Yk22WkC
z/FkVETlOMXKarq6rfIxbXw/4Fb1dPjpnInlxw8fug3LF8PA9kB2YMOrSeoxv4rhKGUV18TmS/fD
Enq54UxZsTYPOGiwYuFb3vn/rt7weshST6AjQdPyQE5uUT5SnQid6Z2YzTs99fpLtSxfonXBycWU
FxWfn8UcFl1kbWVrs57sVtnQ4eJ5egkcW1z4YFrdgz+79E0qVduTOf4wF1bh3w4LA+49SB21v+di
OBd77Y28SnGuxAj5X0JXEg77k/LqCt86I6R4GYF6EcqSsNA7FVeCQiReF4xavho4XV51jpA64UkL
Vac00ZWCLQmkCLudiIAcmcODkAkJMyeuHFr9XUoCTwV2JGOQQBesROIsv2OTwkIjlo04FaQSAQSL
6n5bhM0ay8z/EMoxyQ6UjSrQUfLSBIJISWOElCNdNISARgLxvMGijP/fIWIJAYvyESaZcpsF+Vqd
lPAdiKIS4+NdoVFvUU2SyY7yE09AVMaAzSY7pObOcm/ZoOIj1DAHEqMHX/ALF1P9N990waE5Jp/h
7Arskm3U0YLWQVB+/14gz6BopPJ2o2IBvxe9DlpqMT06v1QeLduXG2Pz338OAfRsTNtaK8h/Odn7
Vfgfhyo9B9zEG2yi1W1IbvHNc5Jx/0PN/pxGFeG651p8CesfjH/mzIIGHpbxpXCOK1cP1TGYpXua
1pzA964+DHQe7ImER0D/rqMQegP/6fvS1mbgASYOIZc50GTB/qV9A5HENZbCYJ2rM90dCuT4COib
Sj6GMBEVngrFmr2HlK3Zoxz/Pae/oNdl6C6G6QS65uRz4C1esfQ19IqUter/RUuYB49NcJ8f+lG4
xpVeUqAKKkbz6FW0xJL16SaCfjXcj3ie0l5qEDw6f19Z22vpP56wMf/SOa9A09KoAJYCeJpbXqT9
kLhm1R4a9DUdoBeNJ6HtxSMbw+U9GKdp5QJGmfRGnyo0VT0N1w5mNnzeAnpC359lYz5AC7FgeCdC
RmyNtkBk+sPbrSJ/pJWdYPJ+JZvZi4OzGnh/AzDaJ9NG1KWfwl7eQaJJ2htMaBCcCSvE4GMLg/GI
BsBUJBvw20/L3u2mzU6njN+kUBGi1g/a1wceeE/78C/b5q+Bcj3/o5fAJyEutzTJhGIw0fOonpxa
GMkhlwG4aPjK70H8C4iEWrGDBwkGk3Ix0yYeqI/pnUlAX27h8B3RaeybAJALAVYz+yChR7i+fdjd
G6iOzeWdnl6D/LvAuzN9yPlv1PI1ngLrPYR36sj5CZdE3V/ufeVdvbW5HFKZuYE4bRP9pUjmeLiQ
6YSzhV4PLpNkubXuWSsWBov3MPDun2HhhXIgzRWXmnV66wZUdgbZhCYOtCcZUh9Tfl4/F6zhqKVd
u2+guZ8Is9jHv3wmsDQKcQt3Ve60wHFX9U71V8Vy1MFRTT6BTzoy1kr500+nzRi8mMZFsLqQAnun
se9jTKq5kG2jCiIknaDGw0vP1EzjbJ6rb91Fb0MlprsetVIfWjaxYvewV5XRwlcP1R4exQ39bH5/
swmqcNS7j9yjz/u33c5yb5MN3XzoJjT7WCdbsJ14lGzDf6dn53efjhcFcItnXxcarejfkOf7l7u3
+kv82ypyaWG1cO7BE34gtsBK0mAgk3PBv1rSUlbpxDrR5WfbfIfVErG6+4YvcA3hHGukXPynwGIG
dtkPPXDOCqWrQ7AsCvu4QOJ9PH8+onalkSQC8ZNf+1B+KYM5hObCX69M6LGzsuF6JUc1+6j9fTer
OreMgvK0dwajeLEX0ni653kN7Wv2Vw+QzJnb8L0m8/sB6vrB8g6R3rc/SbwYfRV+1Lr7Ud32kIyF
nk8rMl/Z6bAOOrBjQ7lf+3dfmXwgeI+Jby9pNqB+7gEHOh/iKhpslht927FlfIiDBmv00681T547
Iivhzf+o6TCuXRVPuwZCyCtuTDdboNQWmNJk0xfJ5HIugr0NLAHf8oJGkv+xL7a0dZYSrqSF8n5+
USADX56ZHmnd/Zisk3H2zSQO2sDvJGNUdKABgJ6er/MieDS+L7qJFkc+DgZ1nnRZ+NDd8DeZR5af
L+m0jFUlKI4Y24KfiGdK6v1ZiGuj49slEXtT8HjajeGICWongBL8EsRhxDMQ75UA2Kd0YZKaUsGD
dBQqQZMZu/NcHePYB3BeEqQYw5opUT2xKyTTWE5JDX1HeoDgVPCEHqK9pFIL7tBtJE1Z0ljlrS9W
SsJcgqu8Wpe/47IOH7x8QzbDleRNUpYC8OWGkH/gi8F72W3g2juIiaISHhKsRDwiQbLLsVQRgSdm
/sXfCngomHUSRAc0HjTYzVZq+DpSOdQg+tFIwyimQeNbM8nTEAheuF+Usc6/8UQIHwW9N+gtf6Uj
wKsCUSXlgzQU6MAMD0IdePsxOaSAiqIcHF8SoiWFI8IclQR/msURec2m5I9cpsVciJvSTynqk4wW
iDAB098JP+XX8E/GLXkyQhkBbL4VCOmFO1O0+M6ceYUCUcuE/O6k+8gX+RiUO0vUYPAKIeMB4jOJ
2Y8zIAx8YrBL2uPbchB7QexqKS0lwcN9ehSzb2jITEq9FJhL8b7Y2PFKvgeCkLSSH9LtP8mMoxRV
3KaKutIBzIvi30icVJZAgC7rU5ZBasEkoiKuN0Fv8U8kd008F6ltlfIRKVR5x7GEAa+mjkBekRIW
8S2E5hHU75B+C3ImyVpv2nCx28D8JJkLO03Sm+LZ5Ubsk9raFYTcwusi/rEInrGT/AcByECq8N4F
LhB5CaHHbMh+EMEcAmDIIEV2JcNBpIguBRvrUxLMBJ1zyBbATSf4YC5FvuWKDs4StXjgdQIA6tOb
gveCzYxzIwnFNPsho/NFjiS++NuCTBYV0QeZnOEy/yBBQ/A2Kd5+X1IsbhnKO0tW4ANBOQRUEvxD
fGjBzYWBWLZ0+UowEPddkk/F9cvZh3S9DZqFRR9cSaAUR1icW7EviY1im3JE2LRLFsPyReny3X0J
SaIsJ2FQ3iDGqSAF9T+NIkya3NjiNoqWeLn0rMsbwhc9IQVCohFES8hA5F3y+ru0m1aF/w+5wMIR
Al55DnleQUDE03uXMEoCO5oOSIR5SSn+ETBWVkwytF94C+sl+UEClBQfw81wKZgODGNyM4GkaWZ9
Zf2ZO2qJ6TAC3Chwg0we6fbvAnzBKATCk5l74w9S0fl+7Y1IhL/vHJrhb+PtZbJfRMAvhnRi1hRl
ig7tgaDkym/UWqIt4gNJqZToUgn/03hTTMUzPPKCgAjmIbHud827qFnJlYDe+rPAKhWCGVHMeNyG
kBu/CvxlqDLXAxq+YiE/zjhyMmh4j7GLpdRLo6hM8hdk7gWr+1+UGA4FBEAitjUuPD1JyGiWVFwJ
RQh2Iphe/CPrKXXjwpQlayWYu1zlTWYieB8nQunCi6rweRmkJAPL3WwyOnAuJVVaxiVTIv/+D7KX
+gWRV+x34UFRt68zh6tZRPXlid4RIhED2UUS8nkVjEqGjWxPWdT3WgzyADIYCSVKZqAN+xTVHUvh
u6QEHGUtVbbi2KXk8uCQS4abVDBEYMaC/r5bA0uT4HDyhq6E6xxSLkjPp8Kq+M4NdMbk3Y0Lyb4b
S5yW79HyBYeC5vOXVyQPT3AD+XAPCQfckMEDFkcJc9fr60Ry+ITMR8aj8nt5t6TYSA2wM05MV6pP
W2LXnCUSlFDgFaMFxfRxkC7NAmtDpkGoQlxcWAKwD6ScvIASSNi2JKws43ifP8nyuiQLcFbMjde4
mpG9kioYoeLgjjyggMDyuFIzK3jdPeB7XpXXLlNJcpSaMg6iuycfEV6SHgYPcguN2XD0XMrTSFaj
xqEoAy/IppQ5ggmNn6JPaxx90tsqWQ5PDs2xOMes9WX6YpbnkbhwOhca+nSezpUvuYO8Jig07ep4
u/CTyWClTEgmVrxzqT6WJM1mZFIzKyQsckpaY9txVZ704d+AcV7HJg22psOT/L6EpZWhl+f3szbU
G0VA4hG3gkUR8Jvao9mN/gfA4fgh5EZKoOGdD/n40aaS6h2N7X8PNPYrLcombTKaOVLbQsQ096Du
htpGTsL3Cv1PBt5rq3Ree66I2MvCCG1htRKUWMwN4SAQ0lDBJl6JsQhw/aVN5Dh/NsEA2xbXiCVT
vLDy4HQdgLNfj5qL0zPSnGmgN1+qvr7elzcqnQ2alD5pLpS7S1j31s/rjNafdJlYFw/PVOdksVrO
kqzXfopzhlfZjjjmg5yeRP+c3pUcUGF7kZbgML2Q4ypTI1N2D75bOrK91kKEup/VeEa8SdvaNzci
KFKBl0hdHo8/kejLG74S0EtS4+sPuqkKmVK6sLkJHUYF4JKSRdl/RE3YUiI4sqGkok/2o2yflM2F
GP3DvFq/11woV6UUUn6fz4lpTJ9BRm06MiB2ksiwDPgtSoORK6LIVRFG/Swkrc5YPysk6op51iKy
YrrJ9WVDPo+ar80LCqtraOYMfuLV19+YbQtxLi43uuQ9yJdyQM5ekv+C/VUuLvZeu8cdZLfL3pBl
lou9CSmk14wEGwWQkoQGMTFLLDeYQV4kEcUrx5d85aU9iic9V6FDTiDOAjcVbEoK5p4BFmH32g6q
9yMmZD6t6bdicWuZLWH2e+0JIjwZMyQTIjNJI3N+L8pK7FAZmA4DOVt2KkblEwv3/w+OFk+0A90+
+7Hx1dARKPqYzex4Xtuy2eG2SExvTRcUax6dn6Oavuj1OBpM6CUrXO8cYzCqx9RbnvI9qF5fBYSf
z7o16c5DyqA9Qz9T4TzOylNB2Kn5epZ+sS/u/1QaQ5lozgOt80jmAu0pryN8BKP/bCy/eR5NnLJ0
+XyMacNKQ5czfTEKeiPMfverq03PN52W0IcVLZ73N6KjxTqknNnNb5QtzgeWzzGk6l6Nr3wX0AbJ
PmkNQJNtuFG4xfqK+lUONvEwRpXtGSdpKxuTLrgAVIoxTkkQXSXOONbnNBXuXIUe6m4djQ1rQnoN
DYxpkPnMf4iKgVvdbGbjqu9Tk9ao+GdyuC6efn/4S7BYjjdlNiR+7vNYqRJATqmsKG+HRHywCGNv
aPmHD83Lir0BGkvn5tGD4xsA7THmhB00X9Fgqh60WpLeFCp2lKC6jS+bB63RrgNm5EY+hnWiJ5cS
dLexSflKv1yTTtd4KwLMUFjSSKMhCDpb0JWCLnJDb7G40fOU6VKK9ep3SMO3ES0/rXDBqHjLQT+Y
2k9ejXiyxAjUQ4MnMFqoo7Vp+Td9zpirYm+d8vsy6z2zA2DAyuHovO2KglaEl3B5NYL9ahHvsmVj
ew7tSKrJrutXdBEkKF9cZ1c6/glCEq7z3lMInYwUOuxSIsBCCAm281X03mjd+zK/MdmONK0qdS/K
hl5He/owWjDVXOTQ0Qz6wAc18xDT9fC6RVKYu0MN+ObTDqB7VRTP/+3ovaZ74J1NgMVKG0vN8hG6
jDSl3ssBIPlN5u8OTCQ9JsEItXPJ4jO1tTRDvO5YE+SP0Vr90lSNQD9QBE+7gRNXYaVHLBU9d8tw
pejo3jFPxyoldQAqfhsvBsOhtEG+wION2dN+RJuWMBT9WdHdPIamre1k2kbjJqC9iH5YZ8tH0I8y
aClvmt+XGLJIdPg8Qm992chC6fOuPMnUt9L0USfYQPOVKTBlsacXOJ3PQtkO3GFwZjqy66yBaCcm
1MNWUR/jJ155u+XOz8uGXmzXnVNifWXHpw8v1HpHPjv8427uGqcFsv9gb7fIO/aolXyZ6USzvUsf
LBjoH+ubHlcLu5+gCFofg5QYD9LI/JYGLcrJ4CBVNIZQGYsPo5Kydg4n0R88NPOxH3jRph/JtjW4
hVlvQm3N1K1+6RhNT3OEwV8XrkmDTNRBd53psPtrbvRAN/ReAvhPO/Sn17fbcO10I/qKI6SqvMLp
54JzmHQFqrx6nkdrBtyPrpof3ZcsV2N+RHSIyyMWDrw2P6Io0FqWNZHO0EGx5wp4MBzXmUcbzCfg
ejXprwRZrtu+xjBCHu+wne6M5Iv1YFWfdINkkar9U9836aSTPZiFW+cBuznyrOt7aBvU1rtnCM7W
KNatPi/2HcqOqXj8afWmHv73DFcsRnq0ThjotIAuUWexebJlRMxaw8h58LbdYjM/6fZoj9G9zkkl
TqQEcE63sf+AoX+uHsDSmW5kgrariK8mvJ+XcCuKtiRGOfhkIxvEZchn7ifovoJivJndr3SaWEv7
GuNUaEXAhkINIrwK2enqQYk3evudWcD/6iKi47dlnMLn19WhHRjOfv/bN+3odv+JlO+B92Hlq6bN
gqRcXy7Xic5C4Gs0l9FQ60ZJSYIZPRrj4xPnnI7G9AbeJPafEq54aPtOaHXwafcLMApqInEzbY/9
xH64wSkYIgw5bc/wbNmHg2UaLs2y9FG3NpLST4wajK4h4MP5f/UKXCnQ8ds5oUY6YahWn3pMauyM
7fu/Wj8/0fIDCmVYwMp5zixCC42oa8OadkYVhMUp7r5fWd7RouG8etR/j+rqocoRTGtIrS3yq5D5
vIxhwl/axogDhiQiwm1PKMjXOq70oadZsHJ5fjo0hqT/cptA6NAvrehYDBY91CnaToPwX+0m7SD3
y0dIoaqWk2HQYYaSVHwo9o39CGxqrUpjo2v7Rhv4xfA+Q2jvHGHoWIUeqFF5OrCx5VhEgIu9Su7I
Dr0VbeSrKjzEJStQ20G8o3ltsruz0IhOvEPIgbx5B90dNxwIyU492GseJN5xJX6l5R/phpjNoR/S
GIOjNd8nOx2MGQ1FN2lQf51j7GURfDYBrTGLfbjO0Aj99PYgLh3vOPvZ22gA+Vy0KfZIJyoemc6P
yQ4tC1S5K/bXHUcOM8tFt628maYBvIjWSvhtxVVp9RSNuWO+R5ffdtFmQKa5NH5pqtHgnB6drRX5
wzXucMUZanscO7yn8RWaZD/2Ool19BFW0OLRhjOMx+XpzgPsNhS87jFnvBpzWwtyqfWtpGuBfoiH
nnaWW+d79VBIq12uXdHUOd/ne+k8xTCUVbRJdsaBUWXVSNol86I8ubJlZsJ1xPxVe3Yy7+KwjDY8
MfeJudkA7pwzRcrxLt/LuJQTkTDl9AjoJcWNUIf8y7CZ12R32XC+yQRijFBPQP8DHo6ZjJmfaDM8
a3zJv8lOhmuvaXOEKZDveQvPYPna+bJBMSPAxZ6BsXW4M5eQZ0YtIDH7+LO6L8P1dRcrC/3BSUHg
QbKAGF/hsW6JrBavXncsP+OifceOi4BpY8TRBHrTMIX/hudHgKlS7LkyZAlrxmuv1QMD1kWIZGJk
ephxrDOZley+THZcLvl8+tbJWXG4yyPEOz7C4bbDXInlzsxKsXdWDCTaPOPgJTtMULwzX+sRrl/L
sONU4gCUaQckEdmVJ1S2MqF7Fp05yFqwyddV6KMQBaa8kSkN17XP+oVr7sVKXdg88S7ZVS85DGSL
yGgQQVJSMHQYHI1duLI8zbBhbKzTg3e8B8+8lYpUfvS6h0Qj2/Hu0stuSXbOiu94caCOeTzoPUXw
5dyRx+T5+BmzkJXlAa6+WnEQiMUh5gg7gbENBEtib8uG54oIvXq6SmgdksB1flRW2LbsHRGfHf+w
UAbX4B+2Y7JjaPwfrjsZ9Gu3s36MiJVCLLipE85YV8bO9+8NxYiizQ1RZFJEwLmEqIpij55CiPi8
3JlBIWld5jNJ4ZrlYx/xTgSZT8nO4PGqvSqmE/KmzeQzPG7L5qMhHRN7RJn+ccD9YRzFl01bz5rB
whhqXP3PbuhuiH3XDf3S/+vi1r2wH+uNrEL1pxKe6yEMJLmMdENt/cdBmN4C/mAwOW5nfpj9VOOI
Se+fpjS3lti8NiBFgDve9XlsTzjIr/2Se6YmtroupgY2mE7r5vQ7p6iYoIsuMsyLGATl4PN6T/w+
XznWhDH82d0vm+sPu7/C4s72lfaDG0DMmufhCVkpOdV4nJODSIoZlRlPN6WBBUzrzhgrQKw/074T
2vXT/D+zn/yBIZ7xEXIofrAW8RSsCYqbG6Zt5tJcmh1klJhmRzsMhoPFM4c0SqGeBPNPnCD9P+gC
EL/46NAbmH4bk+GYXcSSc2VsoIfy2Y8G1y3bYkCvxtNfW+wYkKnteAUVeWAu8+brTn1v4yflTkeZ
HxlPAceX9fegRObWOHTBxW9WW5pjO7h+nm0eLnz3h3ArTSxHAWci54RT4WBPGjYWajIac3Dz1H0c
GDbr8qlFiypA1hJ7iiOGJg3NjytEuAPunRI24uRHgqxutGIi04Ko3e2/arCoMSQGj4vXOhit93+a
+SFuiaPHXtODmsuoLNboBzOdQ5yVG2i7VFu36e/qCeVB1v+ixiPm3Y4Wdr3RuRyXwZ/BORtq4gbq
D0wuGjC9nFP8PBEO09lmKu2BL5sLZn7LXaiVyX84WZTAqGdYpeQTqO0WnzcmYx8TWh+arlrPakS5
zVcYm8llwwT1GPbK7DKYlvGxxOvBLLCnlj3uRwrJnvJyoCHoWAmddfeKwRRn1LJTPDmmHKvGAfRI
vu7YpvTCY1flxujpY7kZ8QatceXeuGwXdYF6uqQT1DHKhkPfWlXKp5H/aArm1oSHEoN6yFZqvkLz
EDEpeLbhkpuhvPCHOWpzoHNnLAaPEqDXlHrGda7lmu1zC1dY1nb+L2IEIr/crWRyVfsxtlvC2M0X
t2UH5vd/iT5/UFoCYd4d36dfsSJq+utAUHEulO97fehYaPTSHUGk92IX1O03Aqpdt90ZQ5SjgZ2I
+OmAgZAjxx7pJAPq+ShGzALQcD6K1YvAZnjUpc/8pTQywo5kmHEQwZuJgEI23wWlPUUf8jrTzEPg
/KKmlHKSxMEtX6mU9+AgxcEdakM5rRE+XMfCdHE6L3g99K0U62umV4HsX/pWsrmIsJB9CYOXIbAG
FtrTf/DYR6P02RhDKqXMj7ZfDswPDHQdlxPv2CYnhyxysQdrn9rHas+tMMGRuXCwULqRjeoxP4ir
UqNEsk3jY0mqXHD4j9ujEK4OHAXBbfCZ3z/BOZL2g5MEdaHSVpMwjz1l5ms+wpUM8bjB+IGU8Hyq
QDU2bA+DCEDoAhjkIIzYcxfBUO7k5pCtxfYUm7m5k3aBZzS2XFYBoVhVAPfKDGldAT48jU3afDEJ
uKoKMoCuole82yifWjpD6zzO7DLGgJVcO18ma0RBZzTGxmBmAWr+eIAuXz6d1TCdpdcZk67YU1ws
9ConA2vWiLF5JXXoOuLowqHHuyr2rLwgIzdSZrAesPiaAOEnNI5+Z3cNnC3nQcaG7cHT0kkJvkIX
UMzIYZDUM/Yol7tFY85o/hSLFRXGcBsz/0hwdZ0h9ticdzwjEv4i+fWtXHODFSdbBusC8eL0F3nh
0hwLHCwMFJQC+AJjFlkrwGfY6RlCGmBm8my8wpkAbFCn7ICnywo/hjidZwQLR/qOSx/7erHQjU1U
uRfbr/b6KHP/Rkg0CxD1XnU7G82HVQUx7U26ABAFvxPhxSUQwCiW3Y8TzZpxJQSN7rKPMyIe6bus
X7GPEs0tcHIH01AVH4+pzPP/2CqsDVYzM+PjPsrW9kE0eJHN/jJu2e54SJyOmGPsc1b9dZLsW9kp
E8C7uNt22hrDDAlh5hooBeec8QnNP4goAx/x0SzAHEiY43yFcuehmOgB0I4StMSQ4VqgaO82xkXl
1AXX4nsOi7yGidq+fXBi9u1HheX0dAe9p/a4+i6KL+SR2EPIAHL44OxqtxdMSlad1dGlNYzJO1jA
m/OFVutBwi7Nl3bfPzNsD2PjUM+P1qmrSajt+gM7jEnDR+fMYy/fHPrZTxA3VhAFOlDXt9hPy5OY
XcUOJSBnBhOMi172y7RKX6dPzErS8d72tBj6lfR3kC9ROOhxltjoJZe58/C+Q3QVE4b3Lxox/bUR
f052zByuDQCAJ8oaNtGiBslhAE8KY4t9Wc+wKRA8XFxFm4OEsQs4QfIjhg+Tygs89CX/QDDRCOm+
K0dyhDVfIk6oj6YmXkKthL4HJTD0/6x22zIMdOpBV0YZ0CG5zMWiwecfOMsSqyKcmc4yyj8eYnYp
QXY0w4Dt2531EzOF65gdsTMBg5szJ5e8rGzZrpiG4GtHZkyw4msc6PyXQquKHc57LL6uuxueYQbQ
pWz7gwQ0Yx+wBd+l4dA68k799H77Ab/j4GzVw/s2Wz7T+A9xKC9Hnxw9YBJ5O4dCc8ZLMU76QT3Q
A7Dw0j1JRYf0mO2z4+BMOPaE5GfyZqbsLKOw+XnPxwFFT2RQHTMmU8YdZHt5FPWEC8wXn+Aae1zB
16DQ7Cdc6T0KsTm/f8srJQqKn2T4hSe3zQGI5AshMgS6lMv3B3YeQzxxemB36yeemSdRD5xI99Jv
4YQ4N+fL8cLh8WKikHkGs+ZA4xb5nmwe8p/6JQPnDcaJmWZm9/Ydy9Nc6yfjYBySz2p/Ex+6P+Ri
JPaHiOgEKmLNVUmsYmXk6eWC8svmrB9eTxMuLke8130FloRGO97Z6+DkKe9Jj4x4350z9qLMBivQ
H0wq1g7MqGgcWXCZPPl3SNEgfnnEZ2StL6/HZqhnDr2XUPCsTGVzzvdy35evynEDdQMLw7zLnPYH
bFzgReQjP7Ij2S4pk8LgKIWLfVm09sAzXR9jALYTkC7IpYgRr+UsuiETqx+wM+Rx+wNzbTGLSBbn
EvfhD5N16s6Y5XSn5FvkWH56iQfuCHO3V3m5YTkyZOLC0yAmssLqQQaiHl7h+Je807qZj6a8TSaK
ycEM6M4IRCafItTMFBgnOZyZbX7dnblUzwVa7iKz24FkoAQY9Wt25dcICLOKFL3WjseWx5CxMDju
93LiZXAyZH5CwrEWz0wtKlWXPYMlshfImMtn++aMmcPgKowhj4FwGHN05O/hYQdZLZFA0gh1uT+z
xhWRTejlWIxwUZBIduSZ2MIK64q9jiW8b197gwRVVA1tG19v1sGqsR1odU2I5YWsYeHJnV+imh3R
EvIUiCTrhxHC3cDLWC4Ln9o6gRcgQigMeVEmhc++3vJaFhGLVq7MjmFumBORMQIxW15IGQ9vlXWS
Xc8ysYH5/sjvuKtIDKkbOE68hO0kC8L5k+41UeyvnW2uOQArIELP2RorZ8uw8LgYT3NGOICTgJLP
HTuH28icvtROCqjpMmDeIe74axJewgGYQNumQ/hrrpk5GRTyIBuMNRRphSYNsS6ZGgYoC8/lgXL5
RrY7b1BPqjUREWVNkcwDd3hvRSxdrtAfwAX0E9cGvnxNsYyIMbDFH2dnBRzpCWIlj03obSN4hsin
PDhrpJ84EFBg+umBumG7UahwYIQ8m4wBXcVORNRErFkdqjyxPZkJuSBvYxGwg3iNDY/iYePR8bYB
v+C5GAwwGTGsrWwbxAqLgXdyZYZWnRkcU/u6XH94bY/XfGK3pkee+L0/bzs8xpeWlbtJe/AMoy+d
hN3K5vjvWqotrMklhmpDogVFDgl0dP9s8bf64b86Dr1LFro14WwdpxAOv01DM8663aoxnU7xTwsC
Xzo1sMPef9Sbu3aOE9tFZxjYfNAbcLDWs6t9HdkUkNtTZdsZA2IRnJ/4oI22M8yWdMut3oOCSuyB
1Uv9BLw6ZyhxuEpJ0W2HigfkHNuhO8w/71jIRjJPIwKBxYl74J4SAa0xZLAJeoyJ2/mOHPK4GfhE
a3/hkhu0osAO0p5fJv5t2X5jAeLkP+jaQF6TOs4wOAeLnAH3HsYnqNat/cDheBD7Z6/b2RnrCVA+
7H45D1Uyzuhb2i8fMJ9j8RNuLNb1fYcpZuaf5vPLgh5AvCQ3hksXo6q8+Bi86AWsJSj3HVATIBkL
xKbexHrsXrsR42hfaDIeXTkRIz0hcf1HDdksYOKU6Fp0YwbJDhd/7BTSQ8V42QuUHutnvNVhvmQX
MION+QrzIZstZdX5MgcVLWgxr0Bw+HPHLEFb4jmhVYB0JOzGSZD/FHRkDxdVOUIX4nhxWe0aul34
jZ9lVxv2grO8tVsBzDGO+W3p/uHBcIsUa+hpf8kU2h5d6HGTjFMCqCHIEiXUkZ14yD2G7uC+DyMe
hn0AwuaI8VXCSXVbdbFn1qAQXGyP8UZxLmm7W1B+HFOcNiJJTC3M/cOydhNsONz3J95s/pmwrlFV
uxblkaZJ6jm2654B4K2neJN14TOyKJ1gbsVJJUEEznyl/zTTrZHvBskkrOZU0+Gb4ZYDLNzDea3W
nl2Unn75qpxlSvAgv5FQ9PCM4cbOpI7i7xqu+NlSYbWrxyycQyN3axITUcv/Fddt4yxRU8CoD8fN
OnIHeiCIahPdeu/G9DNdg3Sb3vcQTJTTgudWu2Wrmy4HCRa+1i9sqGYM849pfwDLV42rhUEfDcEx
vGe3tJHJ7vbxyP9Z4ewGmqEhFpd0Fl6myAinDE7TXdurVufaqePlt/+UvJv3NLW6r4tqrluhm5of
PSvfpVRfJBPH/AotDzis6FdPdNdLtLZwGpLKGwV4MlhId6SbUWkWBSzVBVhB91vnWN/vrpad2275
pGWYdSTlzjQ/HkTeqs2NIF49J5s57xesMoY7Pjao+qVbRRU5+RaWvorpVwdirrMBgvy+T4abvFsB
9l5p0pX9N5CmCMOn256yftrHX3G3zKOFimxhyefp7Bl/1eV0kP/rqnmp/sfQL1Hr3jDAEEbc08sX
l1ookXB5kblXpYH14DxVIWhxhl4RRp5Vqe6DDGk9jCaJ0uJ8AVSQx1ExyXdSYrulYU7yftLl/240
OUUGbvZX1y8SeBBKpfcuztasqJVRf24OEAMWXHUZGfmdYhv4+Ek3uFR/IUbCfXh6UtPNFKbqfWZ3
EJnfVoOIdGx2SKjuFI2MLso6C8IoDRGBewplft5AgJjgF5mealBaPhzsYrpuD+n4rlNFR3PnVCEG
omdea0ObpQ5hsLUi2+2Mq98rmRvpTzfGF2V+53/J9K85g2i0RDuah5uXmqeYaN3Ld0sbeuODUxbH
UWyRRzpTAJw1FyVZBfJBrlCClPDHW3X1ZXTZR6Rfa/TdiE1XI+tWJfv79mOUhqvolZtcn97DTDyW
Eh0ATEkkANTv8aVRO/n8Ai0Zhp/Y0i0bI9H+UxXHC9vW0x9uQTZXieBqw4HrdKbXh81H/4Dgd0C7
B5YsjqV4J/Kcwhl10Cgz1mw6rC3vwpzlYl2sagoOr6ziDUq5GwvMeFKuat8vfgR8jsvO6Upt1SZF
sNilSnSZaWvH6b3OIM811kZpRoZT4+nJsrkHnIrmb9OtkuQXYOROVbVtgBB96NRL1BZM4dUV3/bc
M2gOH3gYdEQ4ysbU6t0uDz/rVprzrevE9BbPDJTQ+b5JKXexIBpAVk9AaANST5ov0x4ZfXHNEt9S
RoMZGtuqZlb8Zef7J0Ull/2FeXYQuYgzru0/E0eUUNP+GkxfxMnD8jua5oaPL7U8XIfmZ8X2VvKd
ijQ+EPn+6lVsvO5GwsfjFii1HEMI35VEJRomntikvUbH9ZSzpqZ3HYmEbJCE0ZaYGyXzMBzZlFUR
ZYLKe+swz2i1WiV8DFe1Nk/VNTq9YlYvxzvNbkifCzSWxlg9LkPPNOkd2v4+iTgHQ4ZIap8D24RB
eQsWh7NUeTJFdZ9XclZ8fUWh1tOvrS84eZ8Ejs5dMnn6nLvKBbDhs3YW7ElKjyrQ8avvkNfRQFr6
OPancrh5lo2L7nLMSX+S/uk0oEbZ8ESxxuDj5jsmDGCQf9R/Mk4Rjv7E/RiHlKJB9esO7/DmVbNi
eCiHJ1k/e8WFtMvU/L0S2Eh+OZLRuKWD+MRfAyfyuseXoc6ZBVnccmLelgP4IaCLoBRSpUF554W3
3LugVajGy8q/4d3r74u8C1I63GX/5ci7VQYxPTvjL47EbZQFcfmY8DQ1GgpF9ryvUfWNMr/c/rWr
wiQx4DLtuhWragG7+YPb51UZqVXhKhc47CK/zX4UZW20I86FlmuwaM96HIJvO58KfKGx29tH5/9Y
OrMlRbUlDD8REQzKcMvggDiX4w1RaomgoiIi8PTny94nTp/u3tUKa8iVK4c///y4nfL3K9/dG5eV
wVfNT0tsHHVC/h/L92XRZBx9ZHg5N1B1372/5lD5wOkIwVfid5sZ7HLoSMbx4GAt7/HMqUmOnHS1
A8zr9/sqedw4I8bVHWnNLLeGYJOo/aHa0K4DVql+d/2CoAfrRY1WkyDC5Z3U+ZFJtPQ5bF5JYFSb
K9Wdna396mXsNqvEcOM6B+BFJeHbcRu94k/qBJzQtibZd1QkPvV8vEKrex+v04zV+8ixx1Y1Mpth
RgOjJPhSiKhmb/I4XQJZh64T6iom+FhJcXVoHl6ABSy9WoOjdHgtiHz6fPVtTzoNpGMUUuUgLjQ3
RR7T/dMc3PPZlR/Zpv+iLMLZfLJlliwYOjegZixU9Ud/0VDM+u1QollPs8sqRc70F4nM2x9Vh6xo
fZ82WdiFF6UOrMfc5KzxcdpSXqJPOrTS6NF4V31gq6HyGFdPLK3iRbIVLIgW6fcMsF/PbMZJo/pV
NVLs8bNabk1m2d6nn9fBetP+nYFn1Sa2Eq9mis4FwpPbLn0c349NwfY0szefN9+/o8ScU6rFnSNv
1o9Xa+dc9qacUSgokY5M0YaZPf02w4QBqtdz8zrwH1a38llndaLrw7SE1vk+UotFq2Onlqi4QfLc
pB/i2OEFzgR7eqWq596/KK6pD1VYdK3+57v/3P407VR2YtemCrmKj49mUL2Gysi4ExNV3cvt0nPq
WcXaFIvysrK0k81Nk9xQwtXHvVwyzLeDovgN5WBFtTERqBfR+7CqlnpXRY39FY7pxXznAc+EVgSF
RXvqqiBlUroF82NBavXPNHeXkk0vXdPYvy695NJ7ZWEnXyctVtY4TucvZVt9+7yCNTWJODrJWqHq
zbhMKqXTU+g4TSHeRwPZkULd9eyANtE9S6VILSNa9XGVSDvdsVdjKT61cx/BpFFCXLtUWsJoWAPa
sdxLEjz4zKVn0FqW+l0kvvS4MrrcUy//RR3djRpOV+wTYKkgswoXgg/U633CWdOWUPFH76fnDBxa
vSZ+nnt8ojxqU36oxMMbZeytWwGdO3Z/eE/vC6JGc69AwlEbOFSAi7Awz9ZSnfOOGi5ajCxA9Tef
uacb+oPSd/oTsPIM8/Z137DHHXg2HT86CPhC290dgpwBy8db2lO1eyY+46ctANcKk6LauUFQ3PQg
liFsEYXLD3jvC+Ixy6VKVYpQuCpaKnmVUfXl+ZwWkZrW9WtGHg/UwuPV5tt1KESdMTaS1Q8WsRum
By5xKmmTWFapMsioReUuOdzhZpV6CSfSJxV11tCBvaDrAyUQoLV9xU8O33lxdCAFE3AUcsKvobqv
Z6xY/NfZUzdabanwS4IuZR3GETQKSzXOADQIaMIgm5wMUp1SwxmwrtFlnkyzFaQD9oQy+C/GGuV6
kJ9qSxbMijrjZq4utBnspMAaFdWvZ8oIGk+aU1yJMATJuWP63CfpmVnwauNHinbIgFLtUu06Y47+
vJ1+w/U7TA76OHPcKkrWbGSzeIdUU1Er8hx2xqwCW8PSJZQuIBTUieLHgCcDqH4mPFAgBqy2bCbu
BiZZV/71Y3kNvyq/A//gY9yw2I77rHuUEeuXDbrWzH3HmhpFkN081cKGXSNpTU0X3J4OBwYMUg/Q
+v4tCaqXrxk+ypQPc2VQ8Pmdf2Qc1zXGXZgRFMtd6kIt3fsWnr2CS+mozah668qsq52+MBcGNbOU
mhIDqMF9LrXZdXPdJBvmjGRxiV1JZc7TNSKFJp4jJAgIq4i0sXbq/m7JEWPGVuojofIFLnRoLLbI
N8LHmJhw8vDjX/ap+9Msyl09syJ9354QSX2fnJEuvt+e7BVPh0XCXAH4vlkBC5t1PTgDEVdF7bGz
HNEnPNaZlxzkjG1H+ZF58QqYfyn7FEXqcv6KY77lEYWQe630wqOy1qbf9vDjkC4ZPY/Otx//qftq
Z5yMn2qnNr4yAkCRZb66N35gVJbiVsS/XTYLOtKcnBOj4qTUpV/S6p26mEOFu7fAPsojhapPy213
Hc6c6lJfbjJDK7pUQrvTnV1V94rO+/QoN9U4VJPuqUPxXtdwU27zXZEF2i77cmy1HUyRX4wGiC7I
/lE7dHpsNOqALyuFVev6FKLPgASOGgxY6tCk8g/WQmN4H0Hzd990Z/GinRkzGjcvYA+LoEhmd4Vp
UArQoSDWx83iC59au40x4QJpIdFdCn8AcUWM93pLJL3ewiM1xifhVnELx8XC5J/ifXfZ2adUOtvj
dofpX2+rIwnieK/Ozbk6uQwJGg/QwvGePcCgg1TjimlG46rvXK7ij2st62O8MjhT6cZeMYByC66H
t1sR9tAdlJg9ZpEfZxBv0ROLdvtASWrT69ocq9R+cxKlh3J9bIjtFtt8e8E4PGoM6zvX9/lWwh57
xBxBqPBJnu+gIQvgt1Mhv4Cxty88ZfG46PlUds878+7SmKLt7+fPzScxS6Jmrs+beT17brswJXf6
9fRqEXLAY9HH8Yp85VybCseDsXwekfBkbcCkLX9DsadnbckF8tw6gyoBkeObe/5mSjF8cWRZ8m1n
zylEOfDyPTRneGAPt5lryxu1qUd1n7Am7ZLKyjn3GPrWWCJAQ6lIzih3uPdTzDQuVBgYuOmWPFbd
8+bnMf7NZQjFEZklFFVPyy3L/TiXO7hU/qn8FPYVuXKquodC5TyKlcW/dDlvbAsnq6ZX4PghhzA/
sg5sHP/Ol8sdIO/VE9Nurs6FHVi6zwKPRoKelPHO2yX6MD/etv89MZUn8CLOXXnEJpUpNXPj5914
SL4xhATLXNG9Co8q4AUsw2tAZ50ZrKhCJGELcMeFtnH/phLTRLyp22+fIjpF3RPaCWbXntpTekbz
KKP47zu/bkTTo92/AFKoGsMLx8L58JSnz+nFFuAOt2u5jh0IlGK5iZ004HesA2qzubtjBIb2j1cX
FYzGy48o7GVyaJex0Yv/0Ik8hyegibA9DFTtkqtiUc8QVVQaM04OqKiE+JJoPjZGHrVVJw7cU/Ny
xzc6j6DrQ3CxkK8cii26CMabxvHTQ7rhqlQXGCadRXpwBvWMOXPwnR8uWW7i6wb6DtGiXDOOj2Va
71B93JztLB93f0aoTywas/ASFVuf6JEbt662+6KISrd7um8aKNpRWygp6M25d5PSdU4gjNAv5kSD
rxIqvw/cn/yrhVrdvF99pdleD2ik8WuDur5AK7ETdlBrZ52IDb4PvOStAfEWRXeF1MJYiqbKXGgJ
MIp5dAZVAJXJPs74AuPPmXV9it6hZm023SHfexxwlA3oAoCY7HiINbutbitll4X53qY+rfGd34Qi
x4KyQ8qa3CKgOo8/24BSOqqJsLFXuYdhOqb40AWFQBFemHi/jbskShKYZ7hYyKX7c6lVVP0b/bfu
O3trwo0LXYj3pWajC9GV0AaA/qcmimIr6GGx9wMW0n8HuacPpNKwCjgvfKeg4goMDCwMBkBxMvje
GzJ+8qSwOxT9iVQ31TSEuPYSL/XjwPFV6uufAWCwXjOcVBDiJUNqotL+8e1Tb1YFmheB3J+YvZWQ
RNy8i2u76tBhJq8hMFSv9BhOUPSdGRb+9BKk0IFIdWzF4NC5Hq0o/CcrwCbCSBF7j2XXKyAruS6L
/pfqMUpERyhQuFGuPoxvnn74TrBlgybwrzyE4EOAKPgNrKUY5/zTHrQKzzvDuILD6DZbwnQ93V/F
QZc7X/e0SLrt6hQHwUmjUSLTEJEofc76oPDW3aEC/RzMuvIHkEsqcsEqe610wPGFfwdoXpi5g6tf
uMuriyEU9UiahOWPQQ6KrTB6zx/yTZcZ+aQJYC0IG0axdIERnmuqctDFPdOzfcvLGABa7Bs6LlTU
FNdageK1A26qngXpo0kp8EGY0+CQpTyShmD70r1TYITO2EJG1ctnEMKFdVQNQWv1QDXB4Cxse6W/
BeIf0O6pD1UI0B0hF4eNzIe02u+BQvl6XQobWh/krG/zv4y/yYWsgHHbw3Q9IKsCS4ruVb33YKst
5WTCGcMKecBPPCBIHshZmFZGoHv4D7xIvwmE7L3jZb4SPAl2pb95NNZc8DwhsJaA8mWP+qofG6GU
Er916mfEzNIFCGaQthTTx0NCPe7bIxBEYcGYNDh0p9LXyO7LskN7RTG2GhKvC7UINgVkGHWzoVyN
uZDJH0qLK2pTJkKeCONdoJwTTgeMZlEyEgqExgPL5ALi4BRw5EhnpYs7ayFM7hTwTQtEj46tUzu8
7JLBfdJZ1741HUFONFYX10MCfc6/vjpUsrx+gQl16HZQkL1vo3JKb2VPSOQqiCUhbO2R7euD5hxd
xghu2Aw4h5SYkySDgjmeKHDuFIhK3AcRPobcCn4BShSAv7fgE6C+IdgEHUWHgytfR1/ChqXsYCFD
JKhj8QwojuAn52hzTdOixR7oIyPK6RjQwp7p8D98Lv8V2N78O0AV+nhujCqbFVFN0hKApVBYcChL
z9w8+1/WN6M8SNkIe4Hpmd5eOhXVVNjObx5pDgqoagqnrtO8L7bWl/UWmvps+RgTY3O7frLUobUy
Bvfw8OSUUkR2wL2jWyUNr3zL91I0kwL1c+kTzKDZEuxKA2pbhk4vCaAOhEZgjQLqdUcNZpP3GcPq
5cP95v5jn0duX311ZsKFmIaXpRTFFlQcv3s4PbB2PTAc2e8elcUuSQ2YF8gK+yaECCRFQ9tP+xef
BM/w6RMXhRRDWhWogUNnVtp1TWqK81+/UAohuaBsgxxzkLrYiiRNyCsdaSgbWr0LumX0mjRrQDDk
KIvoNblPYOOPyCDRyVOo/OkGD028dZQc3KJMKNJIJ9ffywx0sTUlGQhSRNrVwow5loFcfpLfktLs
9YdCNExQi5I+7yV/l8w/+UfSlv8armFDDeK5GpJPmNs3v97C7xDv32dz3J1mEW789fxFCyEZUxzE
OTHCD5YqHWwjLHBt+YFnEsOvVXofUl00ffvYk0xcyj53t4YFS6CV0KV/gRgh/RcGx7YTo/FJMDOM
x91rz5jyGQxnaRqVyYcuYoPCZkBSsDNuT8kZJg5RZPwM8zCCPusWga/n2f96D0AAkoDkdLGFog8G
l215eUSAMZdnESr8hBkgTtZFeEKcwYuTyhMo54uYKlOGCXz5wHadSwaL5hWY1MRaI2xUc4x5zidl
HgDUydYMeaRENT6Q5tLGr5+DSJQB8RoHJBuRIDeTUCzWK1+g48U3xDqUcTFtFickD/AJ8UEp11J/
sMAwzlDzcFBj4+pz9DVP0KafsIH9nhnKoBkKgcsQW5Vn0LhQ4k2QtrFc5DzH/96oDHiKPoeNdJzS
Ggcq4IYQvusQzwN8z39+WFtof9H731AZGNPOuMZ1Hidn3IVbxOglPwHJ6jNl1OZYpniJGDkLprMM
vJuXQTNLrwtAfDR25DHwprGzOYSjr4a5EQv+hlig8homQ9iXFZkmZwk28X7MTummKfP6hLrlSU8f
LGBsdLwcctwP9wnb9ZQ/Ddrt8eMmTM9spcwfV6XpYyzy25g3EKIxWZcPm3mJnkccaYsu4wwJIpGv
dOxk/IxG6LCFrVj2DuYV+Eq/4YvwNmeF+LI8DXO76cuY5HXsgQxQRER2FrN0kJxp78Hc2M8BW8Ma
80HZRQxpPvTmmwwOB2POQ+YiFTJa2sniRYxxQ5A8KlVEjvgQ5nWRQoBL6EGOR2f8IQiGvTAVrpjO
hH2jzJkNRO7iv6bPvhI347+bPoEqZ8D6dcb/bZ8iHWqGrIKEydhlxs1WJXFg8W5tSCSCkAmy9Q0t
oc2VzIH8A3o5IpeNV+uRpzHYDnkcJ5zdxXP6hKwJlNBbnddwSHikzAdTHp/ZgB9wwfufHk0L9+Ig
siJc2rII/y3EO2TWo3cooR3E7DGA5Y3vj+7QWz5GMkbuIZE58aqRrTjgQPeFsVrkU5siDWPW65+s
wifTeLxY+K4JnjNdoidolLrH20b/bVlnfKsn/04P7iaCHP8RvXnwhX+zIA5DlEQ++SQRxTmUhZGF
ZiH/7V56ls/yIpH79iSkuwiYM1i3p3eIK0X8RN3LKRfW7UvEYPghX1d9Bk22ifzVn+xC/IckjIhs
anTYlPFyMBSfPjcRXaX+/duHi3TsUOeIiD4GeEEfke5PGP/duDuhDyLUQgQHIsvRg7DLw8HFxkFT
J8n5I4eYSkeHMfBm+MgUhoj7JMN1BvGvvJJHE+wGfd83H8EHj+POhvE9xPDveeR9UBsNrIgnD1hL
+TkfZnMuxFEmbBWRFomK0H7PipyowAthFnwEGGqfWAuv+ZOl6qhs42sEHvFgDPmUEhHGZFFrmUT8
JvzqEQll2/+dSpbmhKiP2lOj8ghN+kKNoPtjfI+Rdrpk/hOzAGm8lb7NAmGq0hIO04TRnG51Hw8N
t8xR+nbhETCSX4TWd90fWj/lVUDFUGdB2wRaFv9Yu2ylRM0CL9Fe2dIwQj2QRvzcx+WfsvtsLn/a
zvkxJ/pEhIJ9XKp73PEpUStj1s46C9EoB2Npj3XaAtFSZ6TNPqN/Sw41jk3sEn6e/r/W4sn6cRay
HpUrEkDXnW5DVwzCdCFGYbK4/SQTADPm/AM1W+kDSQFE1U0CFf7PNUlMaNO3/FBaSdvjAgSdeP7E
dbbsAdkKBBedIV75y+/sn0ekgmvk3QzZNJPIJpbV2lqWINLStTXlIlLAnFwThi1ERdZSIJLL+/lK
wQUBoy4IkVA7WssCok6SmxMiupx1+BMJff6iHpNfOjMOO/vujzblG/wC7XAmTESgwxFFVx+rJCAf
xL+8goYA+8fjr9xFqHbJQ3YJDiJ6/OLkl0eWll+PM8Hg4/UiSbl2OkoBrmzRgDDGogqLY3EkTECn
3nl9BLdH1JQUQIfAJEEOJFXfi4olYfOQVAJJ3eeW0aDlyOAUR/gs9P3HpK5Ioh+oO16RrMlZEeNA
s+Q3ietXMKnJAnD6WUy+2hAPw/ADZ/IvpFxfexI6AWYtlwsGAGVCPOJbE+ZW908wyu6/ziv5lmDR
OT2zZCSjVKJP8aq75HmvgPj485h/Q6JX+pzOcVzce+K1xGUv8k6dWPVeBxJO/Jtwk8Tc6ikv547i
piIgIUSzj5vfJXZKdIUbipzkkn7TJa0/rEgirfFvjFO1jf94ojaVgFlBpEUlcteeDMN94TbTsmIr
Kw+se82f5uo7z4//YoXasD3Fv2gKeF1/EaV4lazTs4pGISJt0IOAePsGHcIMt8mmnn7ntuOl+OIk
XBqJcaFwCAIR9PpIIsXkaCsuSRSzktTJ4z4is8G87hm5bMmTENNGOxsnnktIw2b2Fgj7IVEjp/Lu
MIfhCV2m/M6ix38kZMoUZjYWSoKx7JTeDPkX9pVpvABVwGjwFWHgeSha/pOVjP9I1BJrWnfG6QGV
cd2Uu3YpUyakQoyucZEu1oRvsg+sMVGjzkJf1Lt25gyMZYdWyhEgtTXyBVm2IgkadE6ZS7SbOTAf
DKB4JZ3xZO4EgAyJYxEhR1oYGMO4nlkh/hSutIq4550u528XNYYi4Xci+u9QqD4YVrJBf9U7CVCd
0IvJ5nnkMfa+Q94Tl2tL0CmRqHm14zdnwFFGSrkgeG9KOLL7kx4stcd+kjkgtIuCYj3Qbw7GWbVV
SA1jVNNvB89pabAqzZyw9ACd3ebeVYL9mBbkpCRMRw4IbJRg2Piz/QTQNu7oWOgE7HJyJp63b+ak
1GrN5+tkFBChX6yxqJ5ecMd/1AUK+Anv9L+cCAlAxEEuO8ba+KRhlDT4mj4iwNNZfFIv5A9ZO3Jh
nEpyGY7hl/afaLS3y/1AAgIhQoAJMH4dnxuL+4HAHdkUBObR+CQt+IyTklwwCaSPODU2meNtSikX
NTO4p45HdkdbcviZJUoRhYQB/jiztcwSq4iLjcmxlkweq4nkDydV7kGSmDAMoEZh15IkRdG734c1
hGE3eF9JyvZ4A8LLY5kBsdz4FnAKlDdHFePIEpQGakUMMSwFKlDZ+qdL4I+5E/7u3GHDWZJTZme4
89m7TyM2BZ/hXRyExvQfYA34yWfOFFgotA4XHrLCQu/JM4uJBnk5iUBKuFjKzcVZMHC1kaNmEnN7
+Ul3xCJjvLd1j9wcAIHYoVZu91X7GJhykDh9uYeSvz4g3vGJeRonFo+rhsmzb8yOSTGoave6eDhU
LB7kelO2n3uG00NepoAKl23hUoagU+3zSDE8VJ+nEjEmB8fs8anIGaMQWbR/OU6in/80nIqqNQK7
E6JK2HSdtCW6+yYGKSr6eUSI0CZiQ5FMUCR+jhJjPNib5Y4c45b144esNFlX7IUnYEaEyxHVxDbx
d7Si/OR424onQCx8phOgbacZlUSfgbqgjwkhcIf8AfDC9Mx0Od/mit94BAkHgtDIqnhyq/Ts/GB6
safICweLReZ3Tt4bO4RrmQUl64Dy+uYhsXOOQU3SiIAdicoXICvRbnLD4NOWHovBdcEvHIZLxJT4
IPNkyZgbb2dBGXD2kvap6BT2A5lldCnyqAFnC5BfSbM0stwsCgehfvl85OYjO2wc+/h/w7YQSbTu
EUeXz6YPOTQkh9kv7G92hGODpkG7Ns2QWDvLhTDz8i+b8/LRVXgeDPD1nvF+OTPNjAHm157coqQM
CEPePC4LrmH+gvCw9dzcjI514nc2k4XniLOQHGtEotyJNkRtqz3uC7Eqn/KfTFJmFXAcyGWw+Myr
mdP7lHGyuMyCY4neuUPv/P6XFmXTyYqQYFFgO3ExptEuOlpLpESTGH6d90hbPrdX2MhU2NfkNan9
HrOPXIOFx8nhmagZfi7a6IP5eaGDITNFyFGa3dSX/WdPCFHnkrJArhga02ff+RbAGBKuCIu4b5hG
dPRKN3ySVWU8jAIFwPShTz6xFmiXz/0E/IHbvGsOUQusOE9HHHguKTOGcnHGfF+baoiqOSFYECH9
d3hhc5EElS5Oe1kKEB2QYVeSxmXh7pceR4DcBm+UbA6pV7RlnXtkMUjUkgUpAk5vvEc3UfNjIHvL
FmFufA1ytgMKVZ2/JIOTHlhSvoT88DZ+yVHYPY/y//aEuLDE4N1vWdB+BryPV6DW2JUXcTusH9iU
LZcbibXmQDI+cijQWPOg1sB25q93u0e+BEue1EZDuPPtxaztkITqKuuXtM0waKBBELV3g6ok/dUw
BIEuzKWQhPqSM2qI+zch8pyeEcv4r3vijsTjIrGNcJN9e7rqAocT8wi7aIUP1n+SpF08IBG9/KWt
/9ikh2bOQzrz9Ew14sYadkmdC+m8BJRfRGIzD1Jm9LkLAQztKGGVnWVDom35Tz6E+sItVyVJiasP
RIQISeFz682aAb56SLT2TC92KurIInylXwn9GTVfGsDkFPdP72uHKgtoFTjj4P9kQ/scKk49rWyO
yF0OCDrCsMUuRhsww4K8hORFOUfMQ058KUeY1eU+4t+RQy6KEnCvnMXknGxQq5wAPo+9I7GIGnU7
Zgsl/AGigoPN9zlUvILTLoruIiqAm4RHy8HhHVi99yHKWuyMf+pIz0NOHaeXC7OdJQfBrViiTtAB
by5j4589CMcNCXiCQap8rml8NA1XOHJQf4Sl9aaOFOXtxkYfunBFp+RYTi7yjo3ALNA2yDYHl4uO
m6VSRDVwugHiMR1yfV1iPQUFdlhLCXIiW42AYvaeGBx3J3Y32ALJE7qkwwAD4A7+J34cD8kcA6Wm
i8CJUZIjBLdDZo83MlQsol0NzRvFSTgNy3ZHgk/H2TJlXPnRs05oVenQCuxwYy5YV+30ePUd6FEo
yQHRSCHY6ELM24DCIuBgNQt97/zIFP4lHzGOOnuBgNDmkJv8Q4a0g2frdVPJ0Wo7KhBiWGXFI0dL
3FtYKbCF9kn1Z6fTR+niPKc6rELuu5wkFc4ezbc04u9Xn/qYvA6LOnRg4teCyoparHfMzKi2YI8b
0gvPLF0aJcp0uOMfFFkA8xwYUK5rnk7TQeAiND3c84PiL6YHn+1mTR9W5RnMhp5+VLePyBlr3kob
X33VFWZCWpu7tGcmoPMYYX30uOEDGjaOQC3D+VqSpRRGdGfa9nSv9JOpPqKN/ED1pfMlGb0Ssubm
0NG8q/8M39Hn4UZdsspQH+LZReYhnT77r+llZIX61ujHOFbR7VcLP8d42XrlJJ8YoTbpTvDKhu9h
4VHu0/XagLDJtAZOTVi4Wqhgw9d3aNi2ylhdwlB6tvEqTbc+q8QNyb+TgvaUzH9oYIFcc3ILqz2X
3qAiD/eekJIKb2QUaT/oF1Eb1ZEzbWASV31S0z16aNN85DK3fAPtoNAp7bmSNg3drcnPdN/w9BFg
EVzTMzHQrt8w3w2ZaVL32pL978zN2GtIlZgbI8xu4WXyiZTQ+XubwXWKAdrPFlEb2EC8SO+6JJrw
g8153SNxAP/JMONVtO3yyp69SKc3bslNsrSl610gnL1YIAchq2XxRsqO75K8IYf6CiAnIB9C7TFZ
4mkJ0wu28G8T1rvbHw+JJ+WWyBzt87KF7iqz74ZWkzNqphxt1J2pcxhjqPbO/WbSCdcqyVju8jkV
yu3Q5qQuX7/F7DWuDkn/Nv1MyGbS/O+n5EJZ0DVoTiFgkMHHCi8orXMCewg22MOm9D9/j1U+NQYJ
9HkAUQmjMEn/EsTubaK69qIL7qbokdcZUCFBau7So4EuybktNi05xjSkq5MvHQTTCbVZIaUVFLqR
/iBAD49OeSTX0UDjE2alp2OKTylY5UdUshL2IPNHULrjEwmy1uXYpqnrRrODK9j/TfHxsw6k82B9
yB33ShBxHPxhwZpyntIDvFQ/Zex2ScmuTTozvqY6kYQv5Gxe6UErttK2VOXSBROPdE5Shg0YZC0J
p8++wFvFfI6ayVtSl10wPX6+I9tkCtn1Hi/WopLzOy42Ov0MVs6iM7uz7X/dyXWump7autlOOTqX
wNFRV6P8TmLRuAhITO7PesaNS7XMPRBrIbSEwTAZFcsm9cg25zQPcNU/IOn0RP4urvR3SBdVr9Kl
2r9VUBPkidfUelGgQ95EWBC0fgLxJmX9BQittdaAt8HJlKA76Z1Op9emKwWcPaoZ4Hs75Zb7dnqU
dLTTeus0CE5B/OgKXS3A8pJspTPFQOTiw6/BXqe+vYnJEFsalX590N85yXhA/KYfcwtBu6PBN/nG
Hy2hOhQDEN9Ltzf2B/MRQtkzsHfLmt7yFWhYq57lYLjnL8oCtNACkQoFHhVtN88GYwFxSlIuui+/
EdOYbE6f1xNQofjqV8A082JrpBE4sX5Z9l/Qdixf7fB9oAxO7uozSJfO3uyO9DkXJqaU/Y5wrcUZ
rqcg2AlKvLNBAkNIjAExNzH0GcI/O5DpQM1zZGGoNqClBa7EGmOdMBnmJ+MRa47y6bp37fRIIZTV
CIekJdqFBXwL6iRg+ph4EuSsPGWEkwpCnuJt9xUHGbX8aj/G7SXQZ0IkjuvVfcwBqutVPniibYrF
w5lhaDo/rTG7mQM8TUJZrCXOMO5hkfYB7wGfYJHK1dWZJbT1UoPLo+cTPMH7SvNJhZbb8Qi+AJH5
LcDktMeswjubv0dcfaf0ERLp4Uq7woxJipK2tRaxp7QHsSLZaUxp/g3I8XNFVPjf3ddcxyW2+TgO
ngh9NuyC8FB8cs3k9FFQdMz80thCOpPSizCqtvYeK+Z1NveYAaTYAF/pgyes//FIvW6fyYDeMOok
+8vG2qzoOdP3L8RyW+ynd9j94Z0BNgsU+ZKVvkUgtkiZPiNtmWPoSbMCYX2Hrer3OrGOQg5fYSPB
KketgH8fpOSHmS7IvK/6c6VWhoJnbvw+sqBmIUY9dRmOOcw9HCyw92k2yJU+9s8b3FJKHwxxMEiY
V0TTgLOTsgJc9pYQmmx93MPtwEBpBvGI6oAKE4g2zccmhMFt8PozfBhETI/iU5/kbuuR9xgI4Rq5
eehBX/qO+k+KyEiNnKnZAOnOufnSRWVPnNKkuKGoJznM5UM2jUBycC8W3Y/0GurIGlsnKZy4/BRb
qwhBL2H/STkDgNANvgYWfgam5tu3FyCcQFs5J/YRU/sO8DEfKlaQQbuKS0T3B2rMAC7xWPBSP9cl
W4xTBwYJDfReQK0wZfdJTeTYLi42VvyX/rI0ukCaMBh/c9IP4A7u0oAeK4288w48Zh9vE5QO5AFg
eWSnYu/r8g73D/h7wOVwWrN7pIPuoxR0AhB21+CmlB4Cik8vL/pQv0mK4jffN8WWNa5LOjBRJnYf
0GtiSYyMIIRzYjDEROmjikDj3qGYWjeFLRaWuxAWLWp3p2QPgGz1hQQvelJpPAVhSdCLiFfRz1b3
Ddk82zsUG21kes8hYXQCw1PraFTUvgX6y6OoF2djok0raAyLYbsBfS1RdkJsXI35Dy2DFFBfoBma
cf5zp2PUN6hg1saqSUVNNOdidp8bkLAqQzgPcFp+7fARtqKDGTJQ7Sm+2EwoX7z7xAGjxg3gOVPO
uc4NQAheqp6oxiDeXvcKJ+Swc1voWfhAJxO8w4Tlg7wpJTS01Ck5uJ7z+1T9RviwRTWoxaPGAgDz
RHsscZG6mveef2EMqMB/0Ee5AybUmZJ7/UNgqyXEc0TJKYXZoyNJmOMF4Odkry0m+PNoV84AN0c7
YQejYQjMsfbghAVPDlwbV5eIOh7IdUZ1S1bNiXCXxCFH7/sJj+IxSA+PzXMs0LU2+E1ABmlDrnIw
Vjfvg7W1vg05vUDAaPs9UKYPeukAenmDTcAXHFonesphNduLNwkowHr+Y5St8Fu7s1cAvrFf+/Qj
8Ax6r3xAyABsWX039L0KcXMG+di/zGF693/vgEvEVrr6r0FDS1863fgkud4HkKjckLhteI3NxpnR
0EmJOha9iYLb6gHObPEOzbnS+x7e0/Tqce6yqNqRWiCYxk2gT5yZxXk73Hg8PZPn0Or+0mJk9I6w
KxgQAXlcMv81+x5YstuKll6RbrtJRkeSzuEa+82hzEb2a0mMoz6icDAd8Xj+tWBzerDcSpcHyTfh
mGlgE3E+uVmIPuAFfM4auRAYHmEp4OgOcEchh+6vgXzgCevrCkpFinto70MHuWtweLkNQBosvyEe
DP2iFA4HOCludeBxNDuGkKQ7uK9+QJoD80MU9Dkd1/x8VNK6s4XzqLOHiWVS8nWCZ16+ir3RO6gx
965b6fDy2nxjQjMYrqBY2lM+rF79ex8SSVCFW9pwBI9VQY9OZ1sfYAebO65ZDWh7dR/Avzh4xcR4
7Dln6+52cq8dPYf4jVh8sCGHoGn8O7YyLVZ+vljnwFbeHbcLS5qbHSH/InVHJRv35Ai26OtIgweb
2q0j4jKzNzgFQCD3Dbw63geaBWX0KUlRMG6US4iSyY+dPjhZL4tB0enoBG4SwbHB+kZvHlkrMWYh
mwLgTS2H6I1q4ICBo7UmDTIwRkCykUzpUbtsh8SiAlArHs2qA3r/fYJXgMMG3igJMNZcUeVPX/Bf
1b8wA4SCFhZfh8AFYKuaMl0Pd7Et3U7taT/tHeQcX/Io9/HyHog+l1aUICAh7aNrWQMw5EaIl5K3
YXdURdTlJ0Srfj4TqON9WlNGRfQdJ3MOSWCNbsvq0FAgKpES4E/jJ8VPIKWgCdgR0Q9ScIRJcMA8
hsO4BmPY0rk0oVEhngwo1Dc9F6k5XT1ppe5sE+KUPPCCJveutGevbPbxvepGUBB2VsbA/tUOTo96
lAmJwcl38R5/180YXrthvcGibvEJGi74d/87FgwZSqRvgzkt6NRN1MM/4731aeAFV3i3BwiLOBNx
ckpbVSwu1o4ddnqAmXvFxpkYk+fgvr2Nai9fU9I1l84Vbah53Tl13u4VByR9uddVO8Bg7g5q2hhU
vv2bEQwFdDSE16JPxfQbSleI1lP3811ZKdGL5wxOrCsMlNaAUlGAME3jwidKjTi+I1SuyThuuVpH
+YUCbjKyGBiK1cdCRTGT/YhNX3MANpGV4JcEzUVXepRsFx8PPjBsdbgDcG6EMeIJTaP4+8RN4YYa
xiNjFZfuhdQUvyMZhD8I0xM6/HukPawB6yRp5OfW2EGKNVEn9jyZZFSIUxykHPW1+vKgH8bJgB8s
vnhFx+v8UTeHM1ZjE7pPnSwOHpUwoKKHcRrWxP+6OdljSQ7DvcvqUmHauvgv1w4sAm7eQogysqkp
aCgo8+rSbaQnJcWHt2Hhlz10EtkPioy/QMUwJgLpIy9CBQfxAN6xmKpK/zqR83pS4JIBeEYJZeLH
k6xP5Aeg1vRfbyJa/JlI1As4XhJqAxVw6I12akQRFVrfJft7n5Yc/jegt/yTSCnaz22HRsRQoA7+
t0UwQUAK/a+RAS4Jlb9Xlujeh9k3hcl8foUljzL6MgRYVyFO2LFLLAXy6Fy8xPEcSuWU6AqBHeqJ
JACUmdcenwWdzxvfUHv8j6T7WE4l2aIA+kVE4M0UD4W3kiaEkMEJ7/n6Xnl78PrdVutiqrIyz9ln
G8cF5ZgBnDDJrVlYyfEMnbz/Q4nhTKYM8FqNjLe/7iJD3OGV4GlGIhgmEzqKhTqF+/ilph0DguUM
WMN2vuPSUMxqoWOjWABJ15IbodFjZV9iZ1ZWuqH/Kj95SN0577/v46XbuZz9zf6eB/taoVOIgnsr
T5i3TZRzp9zwHuZWdBon67fa6m0WXXuJtpo1HqnYEGGaAbcEcK57sbdj8+R889FYsxX/hsdBnp/M
GWwL41eYL+baVCOkvCSxW3R/f+Ajf29+DvRobHQ+cG7MWTOKzWJ8cv1YDi+0PrD7fgZxMfwQRc79
V6jwCRSLh5vnEXpRNf+V9Z4kuOGf2TDOgx3msnXlx+rJx7FCJKulMu1xlQ0G4e9XsFtA/4Toudhf
KRg3MyaM63/sv1tVd4Qs/Az1MZyenW5n13tWrHWybpSNgGpqr/7hp9SDgMTFNAx/evvJ/fPYf83T
48xbuENXWRglc4EdyQ1b3lNV7STe0CBm+2qjuZm7e8uEEVC+U8jV4sJ5AyzrxFKi6VDBujgQ6B1q
p9DGas+ZQqqsILnMFY0vCz0dne7aq8L70fGW2fma8eazfo2b54/POxb+3HJq23QVzcEGknyFLUIF
pyGkd92um8ljFZwJj4bIAjUNlMzhIb0X5B1r5dv8mjeJuQQblor4Tjl5C72+naVYaK3HoCU1Q6Fx
qllhnYO2Ln5rxuvwMVyZIM0ITKPcUD6nUx6ld4hJryuMNeJR4v9QFTl2x+k14ntStOOWklNNMoBd
p0jsENKH18JWFtVsB4q5awv5GxJtCBbdaRqfeM4Wd9UR4yzEqK7do0MtR711PVTcGVxoBQsedyeA
UnRaVdQTx962uasu33IOxhNWGQpcH/EEc/wh3rhQV+MH2YScJoQ1qotw2uKvQvkvNjW7y2jTnvWO
RbbAlYMDJhyGiXqivm2vaqlOTKWzrd8xc3OR87omJdhfUpPglC+/uat0rp8grMrBsWRoXjrhru9L
0veKAlZCnuNGfNkDlfhcuonhm9Vj401LoJM0t9GDZbSZnuP8McVTFnT/8dfw1BQ/7Drvi+YtOpd0
r8BYiYuYY4TCZAQHws871r2Rmfw/IGpphpd8LmGmY5RibLss1Z+QtK13Kec/cEV9kFmNVnOQe8Pa
wFo+OnFDEbOsYiv8hitq9jl4tGTgjniWNni1FeWuoUMVpKJumy81DlajQuNUzvKWHD3wpYJuIId0
/ypmJ/fBvp+fbCgMaIirB8rb7/TnyshbudQ6fJ9NOX42trNscfd9GP31nhNk+q5DaPOx7+NZt+6T
v1cVbva7OwX/1POvfVORUn+ABoNfty0j22azxMrfFifMzKKv7kGOIYKMy0FQdtay1LYZtSpIqRqj
iwgF1gdbln93hCzfFtRW9kogriwxRa+VIMi4VvohCai8BNXe+wcZnU88bvdUGGBO07fsJdkPlTGN
i3PZfKWzwHrRy2peUe5azW17O8Z1l7bB9luRva2HdHnME5Ouqo9NBEjKwLNCHEI4B+xxBHxQbhZH
/fOv7RAiB6dizKjpmbT3K4PmEIDhHOLWFSDQLRtw9rA2Lce33w558g+6gPCX/73DIhuguNeXo+hl
9hOrrLZldklK3q+Z8k7DqIa1U+A1+NhcXblt+b3J5QvYgC4GU+fBFmR82wkPCxxrsBsQyzFnZwJ8
nQqUXd/6UD9E8dJn29VYUZIjgmlMU4Z+A9LmjPTa6dCyhLmQUzD5AZmpz9pGol1iviD8U22A4BDi
TLwoXdFkP1wPGPFAa85zwz+9cVaV+Sw6ZQ/cFtF/zNpxcTBoMoFn7t/CyG3PJg4z1916hs+bHZfN
SMx8TRQ1LA5kLPLfAkrX7uvgltTNKqvb+k4Wgo4ZLnGqaW8bSTWrEyM6lIPp+KOVaaV/Z06wJ4Gz
EQAQgk0R0yHmQmBVh30Sx9lTcg8Az/ZT0Ho76VH69uOzHId/lyGAr/mAAuY2QZ8Y5OILEE71gPTp
/IFNH0qoghtniYvsLDqWz1rSUyNwQ+g0vVS4+cPA20ZvIY2GUfozZbo9cggwUpu8vpQQ2Cok4wy3
fxxSjnOPwW58nK4+gcUMO//dDjS+2eAvHaZZ6koyTUCERnRVus6Nlojyh2oq7cLyG/Q+wGzY/M7G
7rJ7GDA7+sJQq+AIvAEJ/xDWkh/x39ibJfrsB+Va1z3N+Fv3shvvFhhDK1SN4xZeoLktMzpq/ZvA
ysyI9jPs7VjEvn7XS/+SsS8qbIZ5sSa6vsZ+rtgBZFvTzl2ARoc4rhMiD7VoX3Eq4fANqDY+tvNH
z73xOvdPt4svMgL79873kX+bn7xG5EMXyyTdB2Lc3oPCUTeWLVpfC6pZQ97DN5gnx8rQXY5pWddw
gv0k1n3+sq77650HbGzdSCuLu3YDV8EB1bjPjdWKi9K+MSui8kg2y1a1lV0dfGc2ts3WeRZUFs0M
zQ/+eOska3Mvi3nRfESzXiIyUxSaGB8Iwqy/6hhztaC8mpms7G/Ffetc5ug6jI/xHLqb5rpbzbRU
wY/ykQr8Y/txxF3dtQzimVS0r+rtda+gwttrihOj47/UjH7ZGqid2+uhwmh6lxx/aCjQmpvBIjp3
kpNz36hFOX3qviinnJkR/jbUNez/i87xc/2dGN2lyKbq6fFheOv9UbR+31oaakhZGno2ircT8109
JDKuSkYdvctI7zT7TY91rFr4g/DZA11gFOsc28fmsrvYl1JRoZp7W3+L7vo1XVkV07+Ubo/R7n2x
ZZlQjv/mhvwfgr3BjWwaKIqY3eeMFLFdpqI4kHKFrMxNR75sa6s1XVcTBk/H5kNXbr6PbHufQAmm
T+xlCEkvIIU89blVOBdbX/FuihIoXU51RpceV55KKlpV9rVl9VHfat555rprso2qBvRGdFt3aee/
HeoZWXqKlYZ19te4VTOOnnU5KyIv3b3LZnRj6WrovcbyCirPiUnAhMSkr62K/wYrRRtjvmQbXp2L
y/dTb18LVw4Z7S1WWla37dT00ghjtrwM+ltD0kL7BmdN8PIobx+l68dFI8e8iaZTVi+yQjfH1zTX
9WYURX+9m9lm6ou7fAXa1GbXAD+91zH7pJul3kKnvzfPMwE1wOjzhf0N5ILerLKqxr6PlTkmducq
0Jc5GooosYrY6GuFPAiQTtbexQ1JfC+mJvOtl4NtWT70xJ/2BGqoFKPGujxrnBUL6wBNbJ3WCxdd
L1d5UnA19p3zRHxsX8cQGP/Mv0vJiXtb20zXyqhO+/8HxRUp3382/Uz9+REfxxQ903U11gkSrfOP
eth3XPbsKRXLWn6vCXkvLk11URccAeBSf7YyZWMwdCdoj180nz5S7G3qr8axnYteBgSxar65qnDE
ameq28GuNeuvOrpBGhLJXvsOgNXZpmFlmCGY23EZNKRBvRafcs+q/7UVxebioQDaAMhe0nazThAO
9mUzlCJ4s7RvpgjXzsoogjAq0OxA59ZLA5xCNnYGPYUm8lCm8oMTGWpAODJ61zsYY10jzKMYlSkC
vuG4ZnaxLkMCaoeeNUd1qVqL6JAHqo0m1Vzlr3pvJ1RrQbf6N85IGjs27ZbRtr9dlJZdUdBRyFUl
TmY4ssJfT3VDVji7T2zPt6eOOUvbAYKfBhjlZlSjj56YujadwpUYWigoooTmo2oMUeV7k4tjlIJg
aXt6x04YxijooAyzmiKQY+lgS6oZr8GFtA5Lo2j9rfMWPIwPT+uoUE2O7AvCf9Of59q59oqE1/SS
YxPCiRipm6wNFD88xVcoSBwHb6odqs6HTR8Oe7rTL8zaREj1dJR2ReVN84abnCvZwTUK4cz59pKh
Ln1hdB+v+rl5HP6Uh6J/HlWh25Iu2XvwLukuW95p4W0XYDp5VwSQZhkVJnI9XpTtmdCXm6Bbcoa3
+yQ2BQeh+muiqgHWQQtIwt6OnZ1a01yggRtSGBW+k4OLviWhbiOPzLzZLzvH2mma7mVsJdHefBxt
GeBbaBQcTC+X4dI9f9w2pef4MhLHW2ImVD+TIkvoq6y/T731OzhmO2B92KNVBbulGkBRvckDxUoH
VMtUU62bcf3fdxJBSVaDcQXeUtjB4oJmNoPLaPd97jimkQ7oQE3lzEHCSlajb6Jnh6vSqxX/PLyv
367j+DhPUlzA1dbDVI59c8iPfC2AiTai6EK3yRQzNi1Eu56LuXeCLAGI5lydfb58GgGJZr8qZYsh
PnFIFGyM2V5hEO5yppX8zP+KZQMN6Rw9L6NzqRClK8w3B8/2q2HqeqgemzCotsavKQ2vLgGpseuJ
+hgE/sQjaPPogmtAxFK+NWsdokTdydK70FW3c0OATTjf8r8FZuMDXcfe+RaUsacWwKKeG2w+dkOr
wd8QgRAJUqpco+TcpWivUS9wtkYAdEijuLAely1bNTyQgWVp3/kbSTz3YY8d/nW0IGsRRDUdQG3d
3YwXztKc3hGIXks4OJY/z/pRFDnLKP3kPYSjNzeRC52ePD9NpNvLd2VWmhzPnnkapSdJPeKstu9b
LZ9WqHiCULZZp5/xT2bzzfjPVSw4+zFH/aO8iWRMdba/ts+1SECFC5XtqhlAshXVdyFkwVfCtOnU
fdhbsD5uVSzZ9+ysHHtfioIOvnxvG2fnen5uX8vpYa5SqOygbE7ERTEx2n/swKyrTsreErfaUL3b
u/7iLReejF+Fsw09R+ITtNK3amqoFi0HzevVlX5WPlRyDet9XT63Fz5PrpIYbGprdMmI/am82Y1W
jLA2Vnr2DhGGBSxbcV3P5IqO0Qqw+AiXdSoaimvDD7gRS6HbUJypxgk0HZSWea5GCuQSl/ROqCPI
7yb55mOUixLTACSLf7tBB5fVrIZbFWOk0N8QGAdNu661gZloU9E/AGbRKUomIKNs8z7mgeh8csey
k0OPl3k/XZpV4+JzXdX6snxvr6zXc72P72GmiRbXQnVbO35O7Hjerk2yFbp3rLzSqhZa7+V7GmbO
IbF+hIrEJPk55CcM+CJlfHfWyHVkV9RP0SPadbfNYzMzM2/dD06j5TN6SITr+HRCDKzFIDrup5Q5
DAaq36i/qhPV9K2XoMOmqTtVbl9bO2KhgUeE52NK2XjVwQLVNJHzrf6KFs1je1t/tVItERttB4ug
xhkf7M+ntIYkqQPalACcVVFci12XwkgyHO2xEBpEhU6wPvsMvU5WS1rZ7zUGsAxM/UyFS/BiIH6m
lHynziBbwKha9xYE+fEapWPvVk1U0xM9kaZHDZ2oXobnzs0iZj5t1IHOcW7+Kfiuc1NiQ6fgDrAq
Dz/XFVSH4sklxe9qhob82nE2VHB1K7saRm7XMkUnY1KkN2jYfcqm571VTQRL7dhMlW8NCGARxbx8
ZnJj/4xbFEcgqIOu9iru4QNnxes/WMdBrGgAB5AklfPlY3mlTLDAzR73xVHBc4X+hNyQD09a+RSt
u48W+4m3U2MR7Wuq6WDJgAlV6NxK5yoMNxJ8i1jf2Q9uoyM/h5DuLuiycfxNNiGLleskiMufpb5n
ssoUVID73ds/lrX4TygiX5pwJuA5WQeH1vmXo2rTIencCAO2ACnh7wz5wXDCJARngWlMbCzKOstG
cRDb4YaagoOkZuWvA5OQU4VTsSWxrM7Kj3rgbB2q210zHgLKgoIdYuGAhof6nstVJbsTtwqGCPdY
eQhBFQYY9y1DObGwOe9r+caillYAPsorfledoEUvfIWsUu2oD3sYycBhxPpEqdMylOPGOyl2GUqZ
eqZ1D2qf6V+bfQh5tR0KQsDsqK9YLogNMcTcsmAVV6vohutrC1b24VWA02QLOTvV03rbPg/Z15c5
tBiDqzF8RaUNAJFes83JDVIOc1AwkboINfpBX8oNw/UKHR4Sx9koOvmh04R4SCeTepK0j1fZPKGX
rFuBGaxNa17IfdIfaeSsbC3ZzPJYyNYSXwIeRAmwgO8ueIIGEASM0TcNeL16VOqF4V8rWYNWrCZQ
kdtXYQgsgNzEhutGqgvM4L/ke5EE/bOPuuWUfUhS4fBD9fhI9rFl8Ps5vd7L/oCBZL4n2ayTbAYn
djgF8sGuE2BygIRjkwRYEYyOXVDb38FaABtzxmPxMuweho96vrdoxwapROk1v+5L20fxz6wYwnmY
Cjqan1EnqjeYHvDL2cBEpBRSxJfT7Xg5xMo7jg+IvR+5Cx/uYmoeXzSe9vHpfbxlV3D8yMyvP1sZ
7L3wLvHAd7vNH9OjcysVqH8Rc4M/hvBFzI23WZ/vc/JcebP93lSmDmi43ybhXj9JCpPOkeCnYGNP
NkOcwwM+6lj8tB9p6pZl86hsH+4AMYt1+dxzorbkby7B5Q35vxqiKk5JeBZADGCW6dosjcBDooOC
3R1zJV35HZUYHqaWM4t+CLVZFLAvIAyoEPSPeaZ3/8IqzpPA8+AoWwsf9dAyIa3Ae2oEn+Ffg6vH
5c0D7E/ZZvz3yZflbmpsv1mZHe/sdzgiSSxCP1cJW3rD62Ql/rowDNoyUyO0Dqb5CVh10AEv7fIu
CUMUGEG+H/NYrYp3atFurgtxU4MmEmYbvpPTv+OLLDrEYV/3kq/SpfxM6kkkA4VYMiSVGLSbjrtp
LBUc5/9Bb8ffy5tvzRPiwJlc+kcHSt79f1UjxBWGB0t/Z2ErUoGCLhcYZk+Qmuoy+0OB90gC8chQ
v9KWKStsDbrP+HvzJkMPdCAR+oHHLSjAs5UAI1FS6BeH8gSEfzAcC61UuNT0d/ifwcM7BwyH7FnX
HCRyDZ1oSFOatY1p2ovPcBtZGTdR/8LUnf94wwXiC7HoBIcKwtbI6OqKMgm0DgBrZmjTuvFgXEzA
cNkP7+bqnO8+3pVnyraWQi4b+qmhEiYhzWfXJ8wCLg36Pg67LiutposXDD94xu9fBMP8QHEGq9tf
wGBiMTglJtxyT1jDtA1NL2Jks/8ljA9/hhYFN+j82vOcbm9ZKJyJwp9Nt8quzDN4bJzkjTADWfVo
rjgxgtC4Hj0qTDAZdT+d9gXyZex7gvrq6+v2Rhn//uzfMN7SNYUX/O/Y8DI2miBAWKqE9SmFaZDb
cDkZIlAparqJY+M1zChlrJQl3lyiywXYFMqv0ZnhN76Gx0rgDrvE6/qzTzNoLrUH4NxeMZTFGDyF
dV41tIC2wo6wRUp4Wj5i6tGZ8WOywyEk1yJy2+SrKUQCR9GUbdc7l0D0tUSv0HoSeXxfd/h8yGTw
Qhp1c1jkmrJ4q0rWOfAtMNSxjleY1wUGclFw+TvTof8v91wcKpT/S0lpnSBHjO4Yn2nFqqJCRiKW
KmvuQxssDKVMbwPdyzpFQU0DDdrQUs4ZY6ASvRlV3ddqEoYbHgg767UkPahLLWGh2rGB5M6hbio3
JjUcG2Ti9YD0FJy3FZOJkM3DfRNjFziVDpbJrDRM7ZzAry9AoVUGofZpAnMr2DUQCpryL9TNEP9Y
PYlM+uq63GMU09ObKec20Sxk5t4I+RBHAIxKRBevXSDo8M2xFyQFHVqcbd4mW4EBhntOuSY6KIY0
mHoTTOa8v1EnIJkxXLJAo5dx/IGynm0S/WsdboxSxK33BWGN+L0ymyUHmf3QmfEfZXCA+mnsT240
+8T/u5+CjBDUbLRIstTCz7xTL6+mNCPbQ6Vwbfjn4z2hEWYFCUAekcH2NvN7sCTy9zH20vHSCeuk
t5/mvv29TZsDQm89LgQmIrHsJtWw+KQblI5zMC3PAG6PbBZyo9mnSWwBm948lTJn4OlJl9PJRuzU
pOlq5MqUI7PPZ59hIOMYA67E0L5A60GTLLK4Ya4Hq8QFSFcSxpA63MWuHCZVnZjYpePnYkDM/ywq
beGdrw+5lxvQcfM+QbZ2fXHvQ/oyUrqKuLobxX+vn7llGSyhwiGN6AZPriUe3afWw1/JS8KaIHh+
6trCtmrHaMhSWZ8bPoV+Tt2sSBZCX7C1pLXHm3rmj9KkhJRkHCM5zIkVwpCuphXMIzt0LX14zsRQ
At5xCs2vat/W6GQofO3QuJBJRckq8yyvT1EbL0eDvTqugRI48zDINEXjxA/z21aAWSHdJtV9VFFx
zdKOk6fcs6YDWAKIY+jq4v1eWNNBMW3cTlipU+BwvVUN0JgUqBXgO3MSJhuYFcIoOMIu2SWEyRx3
bj+9pStJ1YPJ0d+s/ZJlpivzsnf6A7b1dY+j7fVh5gSZfFY9Zio3hY1f8wuLTxxzMd7IIZ59FSWO
rlVLzMefsr+ZqA1ZWXEQMYQI50OsnhvGgt9BoH1f3pBCWqw4Z6z0w7OXx9iOB745L3W3uCxvCLbn
ZNM6rMIdeuPOOIz37eLeW2CBQcDsw4P0b/4licEx1NoyCQjuDUjoRxCA3eRtG8ZtKj08BW+R5oxp
SGbrejunq6kNtnSJ2YItJdsOmzcZunotUzTZ8s/D7p1LUceBicqbZTJnb2IN3je+ME5bTExchC2E
qvB/KxvONswffPIv7p5sT8CSxEpnXdIzU5Pk3BGDJyE31sLDoKmqBoMO/ej8bPaerxQaf+MUEBtb
iInfH6Jj/6+WXHUXmqHxmFyz+KmmRrHVG02TM9YtOcSQJ/gjSz+kDUAKgLab3ItodVTH7ML2D+Zu
NiaKgHhJj/MoBkUHp7L26taYobpR9kLTZ+U/hKDipn81JyXQ0Qqn6km6ninmVf00DMPRe5h40GmX
X9q6i4lpYpQCqMUrh9FJEETgrd0Fo6V/X6g4/qxHdfcEjVQKb6I6z5vGNhdl3tRYHXMOT6oKXkSV
Gyzv61k6R7hL6KKFYoQYWdNN8JBIFR1S+ZJpGHzbOR+KBxSOrelg3LSWQsLgDwcPxLvoCEwUPXNI
/SZv5HbmHp7N8PRg1HjAg50GH7ngOMdvOMwFVIMFsWmeYu1U5i2w0EMQe06bICHKwW0dfC46SfvF
uZ4EO0/2+eor1tTFcMbvHVnR5diYcd/SYBwHPP5MNS4jKfJaHRMldMTObYQ6CUjNwfl4JJT5gfQy
rBMX/SylY2db2Y4D6puoezyr4NT6Fcrgf1H2HV8OFoxg0Jy1EM+BHGl2c/Sqne14HSuJMn5f5osb
db7xIcJDppYr4Wq29/+GUItGrh2vc6Tvrdo7zcSmMmNQd1lb8VC7fR/mmHWFZu5RvBU3C9PYJskw
KvtsFY1OYrhT0fy0Yq5nhJYYrvuwt/rSZr4Y0OOiF26aq9p+kMO5CKH0NqxXFysYai36oRdDTkgD
YzBmJmfWashEZgXT/c+yXJifeqd6ATx26K67ieg2XURWkdp7Xd0NN/1YJ60J3w0TLiQ6DlwKs6O4
qr2m6hE0iTyMHcbN5e0RSXhFMMM8BUUlpqcpZVTjfHVEFWODmf4cQPWTmf51H9PCoKBygZJ2Zp0z
/jhXVvbQj+plVHi71464IuEzJGnr25varMnqOzLWqRyig4mSBqdqsNZINrLQPK1E6Le00eJtazYy
MhFoc+NSyUCFrhhVK/cNpbnlmkT70mm4QusAwNfP83h9z4wPCKfUfEHKzpHXadwaczKJcq6eihhN
dlIYIrEinKLie1dO3X1/MT5Djm/1ROnQcfOaeRFzAQ3hEHnqrpqn6WEah/pNrYhnZzuY5Uv6LxP2
/7cshsZjm1vD4XDsvKLlcPMTr5xa8LgaAs7gwD5vxxLvBmeKA+HDk+AzMlQEA84RWj7kFxRg8Z2T
PRIO2YVuhj4KXTZZueKpt2WyfaOjYXqj7WNsbIun7yXlRev6I+Ty8z659te9OLdNMNLo3yRhvO7m
HcCPlttLvhL4JcfaBWlt2QNyAEuSlRcVYKJ1HN/Hef+NBV9z9XHtu91durhhbnpuB8D7+rOpb+vX
gYCzzqPx/Dh/5DpXDhEm5cKAitcaHu7q3rjMzz+n6GR2dq/8zVPRYRibL7uJwY0L6fRkNIRVdKgv
LfLFdEWitGzMNrrYXfN1UxGJ7qjMV3iTl9HfEjJcvR57vl9MevC+ZoYN0G4GBkSYeRS6Kg0HZZP7
CR2WKmDzqUqNjbQITZF39VMv9nWfKC/uTR3zqwHe7mwQW8QvejYPZgCHbqEaG2Sm6yEA7LJhiqiR
Hb6mjxDi9rXo57/PIasbhFKMIVNRFll/3ymztXXVSK8UG+zbaEQdSiBzEoiTqmXzGZ/kJcsVY/Pd
cNUuDBZ1X7nL3rVqwF3/6+Yb+7F51FjBO1x3cx2MKpWJwK6B0UbrYDJXiGDI9VQFYuH0MNS6ImEl
2Qj04mLbOLEO4OlgE1fm/hnWYcbqP+SLDyrRS3N5Kca/1shZsbljoz3rnztZvahkLvM8lU3lPPFa
HKO751pqvmpJRasikm9/YqY4JnVyRlrHAWL1rusnoCoOCZ+v+ab/mGu34+2/EXrC2yrKTPWyoP0w
EJRzFsUJ2RfwPKKSXG8R5eZn6sAwCRK22Oeu+jNr5N9RmZtb0zA+pJ01ijFKIap9OT5aR5veqoRW
majf96XFT7L6OgpdKOL1oauQLsM8P/9A7PvmxXMxw8Fq/Q33ZiMI6uzVN5pPhS4WnfivneDfEgKH
CnIxjVICSFAaJ2Dzv14uNO0QZHDzezakfRe3mB+Z5qO/tydhOd28cOFj855EJVKkoR1px6Fr0hbK
20Vlc8O2q8sWSsd+Nssf4H5gmha3B+EK5d2hLFLdkJZgoFDFA0O8qNh8JovJNVGTOZQLWXJrh9U1
nHeGnnMzxc6tvvh4RIbR7cBzWzUP7Hu3lZj9PxEV+ofKX/fYnEm6LKaHic6qbxrRvgUGBXuyn9n7
Ta//gHl/pcs2q4MC2dzzPQC062GyN2tlR7tutjErr6eH6DI8sWcqnmuzb0cDHWX1xXGs6lwmzn7m
qHLwfJIgCAACV3f7kFHOhTLbxEZrPUxFj0txNnJsRxnlBQ9xnWiqem1b2NWr3RhwvxrnbL6zD5ls
XTMmZVKM3+uZ6HOQGpi7mww6SCabiqetfhzntkVqvWJG3BOSeeXJES1w33LTzDQWL0LnP7w51kj6
3SJd9R+jbfv5nujM/vkRbKJVtPt+2mzz4Uj8+uttOoan3GiBIv2/r3DSofRH+49864g79PuZoyWd
J3nz2ECccxTr72fXi01JFJvm3LO7ZyZdyasKltWw7/7RUxTAygVff4s+M0h/73AQ+rvpqXv/eTgq
Eor3SFxtzQc8tw841qH4N0KPlt0k/ux8N1oNdsN8uD2r/qK/N4x7KvzSpRSQJ1tOUzLgqHaddkOi
1xHtaVO24Bfi87orU+nt0jAUKe+mZ0ND58tNAYjVoTLKTO3aHgH0vGC5iqpIINLNtp54uWdWvomy
CUJtUUv0N6U/zrWHKldSW+itQeE3fjnadZtdzzCD2Nl7rLNnbNjl91pLTRfj9Hu+l8bY5Lyq2Mg2
ecj+w+6QPQxQso1NbTk8qmNTaoVLdJlnaxJJJNwUc4NVM9V5sFb6eLIjcovWiJPJd2VGQ97Ze/Zj
V811EA63GNLmtArTjSOPf3JradYO4auH2jX+ayTRvnQfQ8VXbhqrJKLzz5WQKTZIo1a8J3mU0qeZ
PyU6e5ew4iF4TePtczvDu3ivWuKF2STNqPuviuzde/rz0uW/+x63aW6iTMvTR8KJw/oyKr9+Gszu
RgcOy6sphXfrDNLZq2zh4eVDg8QS0iFIytBjrYj02QItCZsjjBH8uxl0TB2lOSuHxkrz7hl+Ge8v
6nIizKTjnmERecWk8pFVB/KBhGG3xAiI927GMDhGnL+qpYurn/UwjGMe88Dktzs0d27Vvb0bymSL
9n0lXy1mCMXPuJluhuHdw2tcWfC9yh+B9PBCxN2j/8ZLH6Mw6rzhZcxsPkGpQoSptfCBemTytY0W
JJTMsAz7wqxK421KeK88Gro/42RuSiZBZ6OkbOXDuogexqF7CnezDZ8cT8JVSZoAkfkd634DPyfb
WLsYWJiRzPj+37sLpQuzKVZdhABdVvK9hBWgGsc6THfO7ds03kCNQmhxJoHEf3blOaft7t9wI1Gr
y1lC0UHkVsfHMp1JtlPVVdthsijeGsef+PstOv541bbhXMSLrnX88fesRAmA6v8MlD1tbr4vXX9S
8+zPYaR0KoRut2AA/pin7KNOtVSUAOOFOvs159Ze3wyu4+1nbho4xY4XI610Kfu5EUEbjrRddVHb
dY/9Gc5Str/QMpzbyfbr669KQJN+f3s0ctMVEtJFeWe7fQ+cIf0tbI+Is6gCaG+JzVK9fMdPSkGr
EeugQYL8ktjdsVZgNpto1t2iNkYL7plLaDzksvKPDhznc3uuDq5uxris1TCaSmMU4PbSip6bMC7L
0nFtsZFutpxtlb2lCwjz74WKeNdqulwYOzn7Au4H6mvngP7HbwRf+QQOymyk4aB8VIdze9NIurqZ
6odqigu3M7rDUKIy64TBKiLLaBPF26m5cvOd0U05MIFZxETHjxTtE4Py7rEdH2uJirl5OEecmbuw
n/K3Hufcnj8e0ecOydEwE91/uSoZzRpDFbPoqFjjXu0+COOXFKbPLTImY/VuPC40gRiru+vhMY23
noUZc3/Z5dZoaL60XUb4oYNVqGHlXMebGu1KieItGF+jcpm9xYpzU3Vi2tLF9BklohymL6AZDvJ5
eUp6gpXvPD+WNJ16MttnytK+4jScokJbu0d1+eEcQ591Yd2Mumo4dKGGelfbsKmI52XdiFugMgwQ
9ljmQDzwEvrLIRJM588KN3KtxlSJJrPgIiRJJ1X5Vb/Vv2ZVh83cavxY9O1DnBMukeoA5cv8BXHy
YQURuLWzpdBYKG2ZMWQnBsuTx+jF2qC0wme59K6DS+/Si6/e8vFuTmjPK8dzZ1VOOj7WWZzeSVzN
k0pPrqfeITNxSb82/WDyEWU/d4rzbckU/HQrARtk0wZq0Dcw8d8vqP9nQWiTW9RSGZ1KOXErXh/j
BXeJW22XGyzQwNKtRP5rs52u1XzbLFXtFgwht+j+t2NGuavcNvFSkpba3pPYlFbnr/geT9YkCdn6
XdiD6TdYcmTob1pDIQMMATGdevlfMxZddP5ZzAr2PlduostKOjMDrvCzSUphfAuAt1Gr2R46TTIt
3aP0Yt/EmuOGEgXCopJtXc3UUY6ODHTCb9rS8unyYOWzDlPoLj6jkv/tni/H8vXDNrzB7stgAtLp
P2hFdIF7M+HWBTkHU22AULyd4+pzEm8/2/tO+ifTKkxXP94557Vbf7tSenIaapzf0WP2tQOXb7hJ
EmsFgHQubdi0+6jTzb1yzhsRJ4avbnpClVaYZr5uc8bucP3W4Vzyakr6I2UeI/lH0bjxTglgAR37
Ou3kz30Q/731TsPkL76OGvdHpbIbpSQs3RG43bDS7Vg50jn+E7B5NIhllZsF7AI500QUH7iryuc0
JgNfG1RwSSuUcWZWQEqcH5dzHSsnIQL0nvHiQcaCaY1qlCHIV/j/3i1s5avfuBQwB8hn8vMOCVOj
xag/dV3QcmcdLISO/dvkzgg1qO/eTk6Waf49la/er+VVEte3lNmU9CHZscueHEOOdwD0o2Ti1muo
Bzx9P4anobCWdTnP2JI/A4suroupSvr7rldTsCIGyDB9S7gLe0HPcL3q5kcXcOjev/LK4/HGLw2u
Pu6mfOte8kC32FsaRtaLfdKesja5DhzRHKQ2ZSl66bqrmOFBEyttfx7RLdtMrwXuFpMjnVhsL0Ow
GH8vzPGlJ3+4PaFWWWVL6pokqGYWvp+/7zIs2YVhUti/+5epCtjvxfQ9+KPT5K2dT1QXj1KBL1I8
aH4tyjwltrrZrf96/c6GutNrf99ODXKDVC05dA67W7FZaeusOFT8LVfEuySAmGlyGRTy0sktSEgv
LR3/Sl85h/2tdN+WrmGBbAVppBs7WtxH2831WFiPWDHpyYYepINNcFtyUShB7uzexEUjvb2Pm4hA
2Vzmfj1UdMFxvLfT+/mj8PXkT1Z85aHKFS/293VU02GcFkoLv5+sZNFiNpXkvhrO7IzgMc3ArFSN
40A9il4/xSSBy18+PDjxbh7u4PvxPz4EveouX30kKrP9582g+9DcqqqwqjQynJu2jb993ffI01Wx
AjrkBjl9WPY2SGrtE7fAn1vGxreEqfdi/mBeEltsqxcqtnXhUrkbgyxf1QsMb4uDs+NodzlJWtuW
V/ltKS2bPbP8/MvX71giuLaYCYfOia/w7DN5+N4cetvZ8C/eIx64NLecpWdNHj1hPAHz1v17jikL
rVyChNSIUuNt3YNUWnxV7O80/AX2A/vM1a/jO/qhB3DN1aQa59hj1b6bYMAN/4aZx3CFL/IY7i+t
S74Ry9eOidrJq2JkbJoXmtxCJzubPnI8wsoGDMdCJw9EyidAVSFke1OX5S0t2JhCFvaLqm5bWbNb
etblDCexyY8i06oEO9Qa0opB96JVWbsjbvPkpOtMlLGbjIuFKBJiGMBRZJiOZYDe8eJxypu7AUEf
bOfZwdNos6AqyZd2NTaKFcYqXLNelUzz3Hi1H+1Te9v9a6YllV3Kc6wR/MrwixPTa8JM/gSUdMRq
zb/mq3QofXMGLgm6osvjutPaV+Por3moZWAbAuyDShrMn2vsxriMH0kIVTVRieOobcop+pZV1T5Y
Ozey1Xq8nu+capyi2rdxEv7PE7JxbazrD25hd2lEXHojF6S0xpuJd7KDO4fvjDSXZSNMh/Pms+do
iTeZ5rcRKPmccyWqJQWdPZuXIO5G0JfmgQ2M+8J0oXJDJz12740knjbTFEUJAyQQvO3K1+EM0A4/
V/7WKV+Kl4ppFvaXebCfMSQvLz9W1Vx5Zkyx6iKh1QNl4+SNb+XgFkJZ2JO+CUkzCSzmp7efZZ3/
GXS/7wWq6fp5ePZ9GNOYnD1aRyYby6aPQyKvEv6PozNbVhTrtvATGaGCgrf0vYi9N4bdBhQVpVOf
Pr+VUXWqTv1VO1NhNXOOORp2eG3h2ER1Tx8WkWEHwRurSq9wClJNGqf5zx6F3Uz5JWZu6csoIB1Z
kAshb1YwmZgtfrQa6swGFh0JbCS5uFzA2a7eqf7Dy/G4ukPnYyyYnb+H9xay9BNMkmm//Yn2a2Qs
g9NrhUhhgzPd3UfYWyB/5vYAhTcwjDNgzOhD44dvWz7NvHNhQ4mzlo+kcSXzjygkRK9D/cj0yvxb
/nh6AKYENonBTscTFRMc4glpZES0Tk9bNaIy01ajxZNR/5kD2ZjBevv/U9uribnQXGQ9CTr7DTDi
x+sidwJacqkbM8xZWMgrOg1LcPEoN7XZUGOSQdPFBJkqVPgeiIgj9gi//YhApiv+GqjXzLt/DXtb
0tH8CdpTnOOh2yHSgA3Rm3+gzoifpuDSGUxhF0OjbgAe6eLF36fPueqraxmzAZzBzTc+uNrd7cPz
p484c/Z536A9SOZ3jUbVwc7MVB2MhaaYOW1+yEv35gp1Bh3yYFva5XK0xVeA4baGNV7I5MyFE2iP
l+wTUw4+YYk7CCzK+B0WZhdcfZG19TPF9lBcPKYjPp4ziIulSB6n7Up6+OjjLun24gEchNsfRI8I
sB2CI4qCeQpLBN1NvRjRH/fh7iAm0H4hByuDtcH0vUEWJjL0iDWZKotVH80wfDUancZUjBoHmTWY
63c9Tj4EicWPU0PiGPIBPO14tPxyvSDz8GFYU5QYD77Nm/9NEroQXhusBP5pgFaixg0Dvhjf9zbd
JxOxM/k4UKO9GzqpIf5/IkxC+EMwgmNb/32EJYmFlFi4mVkvAqz6CZF1brV+zrNZdmEXufUG8Iy3
/QH5ggK/3Udfn6MGEUbHsquIvcqFHJPe7w75EQGMuTcxnHMacgJITTKv3tWcxDBaRcfrfThhMnuY
jNwHj7rvP6efkIQga+yXXs+AX8uWB2NCRsy5pIOzkanU24issgntNppgizrF+qBZhtFlHcb+fYvz
UERYUPh1nxYbxUVMyhmMERB3rvtyRnPlNJ61m8mcWw2Yqe8hKdN79hnmBixZwTTmuOCNgYT2Eciz
IT2AViKwkmZVcwCsmorbK/cKutK9iaoMrAt0MEydJuofcv8dXBcv+hH1IgXw+WFJXRkTXcMnMmQF
AvUjJGpOWKLwAJEmw7DJ5yDBkxhSrCNcREYubE4RWzblCTg8JUhALYADJ5GJzeZ2Q0oD/SqDHZB6
moZlbjHTJDQKX32zmooXl6FbmYB74ZIS9o+wp4ha6s27P4rKcgGN3SWcNsD3O5IT0r2JOKvtLOTy
EbKX5WOJC86IU+H/lYZjZl+TYoIzl1/U3hjbQZnPE0B/DWyVD4ePEAflU9u8l0xY9RXVDaJaLLNi
jNpsDg4AmkUXQXKfDUTEGNaMY39/bBjS+33nOuNg5rh9otNAUDPh+yHlxRTo6/7hSWfL6yEmhtWR
/Am7dBFhcruMI45oPV8JEm6VNJEgbcPhYFINtR+OMN+e3pfDPRotxiHeihz2YMDIeeGKW9zS/gCA
wCxZtdjXIkuvHJXVw91vQaVa0N+gtmjDktH7bVUsRieI53oZXv3v+mNL5mvOHcjEOKXTA8Rgv0GB
Qk6JBxDnFtQdt4xe7t2Sk4lReoJc/CIjCm8TrY1Kth5ORXC3O23opKdy9/X5OmbuI6dAmart11cU
XGPIF7IHxUO2QUyMN7+KyimJWRf+sfxbcWj2NT4QLGl+Srih8O1rvUVhT5iv3uB3iFrXaGeUsbvn
9GVxlDKrk+0+u34S7BMRYgLcZo0JZJkY6QZCBe/qZY2djrdXubIjOxzBFlkoDH9GUAWVgPwnVtiE
LUneBwNgdNQj7e8dgUTx5QgD47Ohdz/lhwLBF/NvgtfQaFoCnZNcxKb3NeNMBpWoTU4ibfAG/gjL
NrihOhNEQ8RUsAtSm3YTUg6oFFX/PkbEBBAirSVHMUszvrmSN7BHYeGngKGv5D1tp8BRTEHrAOkk
4+GPUxmEAwNk5hrjBiR21WFvS8CmEmAi0J6OP1r0cOTpx8PYDx3naQKQBBtWh5/idYcWJASkDFFX
uUXpdAdi2JVrOgl6jjsDEWZUsvbjS2GHjDEpPj1nGTlIa0o2fRW6Hhi2KA5Xkve1oM+juM/NRQb8
oQLgsPTApRfJIsSLCftlO9eOAwgRFScJJGvxUGpaFCYA0PxhQKClsqtttgLHK52vGG9SLzl9qz3s
rfGWzmGUgDbRdVBjFFs+UluJvlo94HLZAuX+ZpOZCnlxzkDTeoAlqe4Pn2HMeTbjzSvou83yCbK/
FKDv3UtnVyCaiv3CdGv3BXlhegcYdOPffPw6Lqc/7BBSptpAT7rCcAZCAgOCu6kAXj037yM+9Vvm
BgAHEWYguBOBBIOzpwB2GN0YYnDcFzRxDdaPla1GQRVNjoWqMexKg5RCIHofbzR/qw+H4pHDttm1
R8LUbluao2aX2vxcmGGYHDyBdM/js3wZLic4YSXKsl7LCxW68kna6yMGm5gMXMa8EVUThIXO6qkC
/HhGCEOY1nu9pYxZ0HeJu+YIaO+TFAcxDoNDJusHGSU8R/o414djTbrrP1lHjFnkMF4NRpp8GGZ7
hS+j+kIoSb3FttvBV7n/cGsa9kwo9MMLcxjZ/UUwLfh13qqW0TjjrwGvD9ox1w7YOpwbcCZwub32
o7ggcABEmVeMyA60YK8PCkM9l+uMsptgha9FegHdByhKhnt4ayCWAzQq+oaMao8gwx/qUcyE6NdR
+FRgF+RhNsYesS55ky9dlrDUwcmAPxQ0kjmhfzkqyRukgxvaQ2j6oJsD42aOS+szq26GnOr9A60x
XycXUqb3XAr3TvanhA/IkUsp6bY5agMwC6jKVMdPwRf/8ECRv7IGACPniOjoNHEJaOmT939ITV6w
7ICRSQBkuZ6F3gowjEk8WkpAwVqr4xuGgCAkLRoEjSdLG8y8c3nta3fmm1AGGwFxshd7tJIrOnMG
uspNH19eMzpqdiSjDyA9cJ0hYsqn3h/p/OuGgSawEPhIAwCgauW6D+Dx0UEhwM0mMKpb0Y1nKwVb
zqHV5lbaGCAJ7cDkHVX4uP9N8PeX8cvXrvggMRyj6WAVgBet6ddvP42FzG/EY8UolpWGyd9BXoox
GYx8Rh8cSudUS9xkMZ0ef9oCcgaOPffwo7nJJesbe8WUUR1AIMbn6K1JP10eGpKwuja+A9LT7DQz
n3diAHC9N+rGAuJpEmwDfhw4zOCZbShBytkLKoK7F6Py1lS4/nDzpLIYmm9izfkCZA4cxz0+KHbR
mgwplr4MpQHf/27QJuPAAHG63DwpieCekGr4glWsPWkEOJ7gBWN+jd84mC9YV49wDmM4EdbU8Dlp
jeEWwwuEEY7m4f3QM0lHHQX3WTEqWQMOwTUQ757XS1eGWsqLuwsfHDniF5WTjD4s1xQ4erfMoilS
oWET8wAWDpBzgKKODnJiyBBNO605dBfALgh+vVO7YDF+oSIhUzwOLy9gatbD/1cBjweEp7m0e9JX
tAl4HLjZsUse/m05XGZbDvMH3Rzr8zzZVlMSJlieCb+QhLgASftGXl63E0jsf+WUoR7bVaCLK9zl
hpcPSB7j5gu45O/4dJnQAcrBDPgPwNbzX9I/cIIDeUBGhB+M7wZgIgTM3BtwqyyfT30C8oSF7xlM
uBSPS6s5F8Dq+Me/9m+C8m/NDZMTvYB3MuuHh4x9A14B2O7BV96yQSEQcJIw6JZpo3hLl2qjxgxJ
IT6CPeHDQt1R6S9Z45QH6G745fCshO5LNgZXssk8/3HTodthaw7my5+wdys8pnJ+zsSvC75sj7Un
i919rZCy6DBfb2tMLFglH6gnLboQprzsgjc6Su4WLkeQEZTDqd4h2buZvwXSHN63uAtapt4/SDNA
uhUJtg80Szr75Mm0FkluzGa/0kn+x+6Yblc6Vg/wBXuYW4CQw3ZuLXa4wFCBDODKRHwCsDcOmN+m
2ALb8r3kC8eC+idfMOIAX7sZKNQ5wmADohHtVlygfF0QdvXAQcXTaM+grgzRGb/DUZIRvrBdYc7s
OLnUy+Ocnbj9FxkyKUywcV7vCXxushys4Vd8ElYQh9LzLEG6pj14YjfQ2/Q2FYsQWA8bfAySybBe
l5ygF94sCCtEl/QChtz/6OVWwbVVu57kUy/sCY9z/lTnkxUMRIbNUHMu1UVl6AZWQr99AL/P1mlQ
whNMLxJXY73O2TIkUVHwMvhnQJnqX6z5AexxJTr8NuzDCURVUZfIsz26mnz1Pt8TgOz7hTuZ1bbh
7mVn4BaA1jeA46Fi8vHgO9RxO9AnUe+PJffz+NT1ujplp9dSEEuWoKuMhfILYOdXFouJeXh9fu+x
O2Zi9FoKZ2GNa5Sv1zsyrwSZ5etDqDwA32abeiJ2HmcWPzGArEfcFTr/c5eZfSYf6MDY+QggYGKT
MfXRlY/5Ai6ArEjwLtSWqwmQKmblDfaUN6uG7NFYT8SaPIS9/y496Yvb3OJFp7SQwahwcUx1XFj7
BEoPIDxZz8Is1/muf+kuzFliCgOodjGffeQXa14O7nmX31HJkvQ4EDzc5BoQ3u0+D71NibHV9pb0
6Axw4QBsZNIHzWq/3HuPrXTiMuENQN5kl48h2WhMku5kd38N9KIieIP28iSHI5jw/DYJMoRcMfpg
ebLOTuvvtSfGdKiBhfiSIQ+0K47Lwel74Gqtjz/zG3+O8K+m4/Nj2q5HDtp2ZmCdhitA/AsYeLXz
Zsd58rzIS14O9+UvaWbs+ecFnl1vKIogqOlMIcDwgf5x9vxvNLn/Y0y9x8tXzAMYE7hlzF+bwxAF
wkXhSICbcWh2KDAOY0IYYQ4yL6QAFUuGfT8G4nvqLZQ7xIYUdEcAkwVyUK+Yfy/qIpPQYdwGJtXL
ZM5Rx3/SQQOHnX7DqiU6c1R+DyOVkByd02TIPDtUejofWODsrUCOh5xaNAX1/9OMqJhFMc/d5+UF
wYpZKzwKdUtjuVG3o6Tw82Dv9ON6rRxRxG66AzJ882fzBJvDPfqiN3vg/sWAGe+TLmrnE581jASZ
HqK7UFDLWz4iB/vrgmmcp87eMzz1Q86NV/JD5d9fMY/iaoCdyMCGZoYf/uj3cPRXJs38EfEZomuC
9+Th7Vw3WHoFr6AXvdfv451zZ1OkGqyV2Sh8HCuiWRniM3zZDpf9y3daR3eXgGvrHkO8dRU7dYcL
KKPxkxUfvJs/cPnPchB1l7FbBf2Y560qJE0ZFHgSwKrV2yhrjIxgbgdfK59hcCjoI5XoCUakhRvp
pYoGTZy793Dg3U+tx8CForRAWXK875h9yYZ6Gk7LSF1c13c7DeTFA5mqAsbBdt+DVEHvF0euVayr
gAtxEj2OP4cpIwwCcu/gye8xEMOJR4jZxjrTrdIsIy7dSFlTuFdWhdjbLXb1gUR2Tm9zj9c29d0Q
yOP90bpT7t13I/MbwaD8rVXGVGt1/hoAgX9ddf1hjGnX5tjt2U8shL+Av/XlsXvPSk+G8N4mj9nV
f53z0zvKR0xbvezvQWbHnFXEqTUKqZTdm/d2XrGC1cF73h75QHGP2Zozshvk41TQsBO/LkCK+/F6
WNahT6KjL9fQ9D2gaudpj7DvSb3KwD0C5lNnPLAw1O5Wxv0La9HPHCRL22pZGan7/6hs44mVjXQ2
yQTK2XWBrB+Ccy3wJiAyGoF5E3EtsVPHQeYA51rcEhS9rf6EyNBclLVMAp2TTfTSayM89j2G0gVD
SBj/JvlgDiD6vO9kTlI7+NtryFHg48AShBgL/bXnv/0GpgF1Je2rvT+M7xqKsE02H8HD5fb92bL/
EpU3/MnZA4gU+18inBTcqgXNg9JV8vvul4mg9eM/vO9uUHsohN4Qi9ccMRSfzY3m9qN4rc6h7zOT
Y7b/Ll0KYvT1Fr9Hj0P/KF368x6jSfN14RfR7zEAEN0nCVMLxXudOZf2eh/waKbMHlbpdO4tINZB
CeF/8kse6ozSnU8L8HvIl7xEOs0WumtNc59HxHV6jNVHTxdlJ78UzgMZBrzYS1Bn7Z/6x4UohU9d
MjInR/bkU7+hVbIebaQCedwv7XS8la36sN/u2X3FscakC97DB5qmgonPqdkUB27aQjE+9Dqp2Q20
XDGHOEhSnsB+s9WPzffN6MWJUAshI/J3/goXM35jMnQPx9vbknung+t7uQK4HwCHMKiEN14IK2wb
TkzMZTyAojWMeNYGtz6MJoon0PzvEimP0BgNRXeFMZ6DjnTDNeTuUV04I+gj9EvwSWl7dyPo5iRS
45eI+KKvNUsoJH85JlCDk4zAgmsFjtDXfB3qM1IhmxZYAaWuZ7ihOJRx+eqKV6bk4zx2kUFTYAsy
gZ1KHn7HPogBvBe4GGY3ZWKRiXKodgY+3Eg8KPZxexxb9Gjw8nMn3yGo5ACQzDEGWBlm/jD+8bfC
FyWkazBajyGn/Qrf5tBg3m/+/cIDgfX+6PDZEaVswgGESZWwf/23yTvVyI/QIS3DtO797TfSsg5V
S7Xu7vvvu6GXGU9H4X6LM7PM/Hl4eMQ8KoUBXGdBJZSMj8+2mwrCQhE9oDuDKOQmxXzu9I6UprCR
LEEj6WCsVjalnvULe3aFDxPj53qqxvtF38K62oFIYYzsXpTrg5DBRMom6W1G0BN/Xp3AxDCbGYy2
KXGALuboYRVLh/HmkXwZJp2ZYSBvnTbuz8PS3TMzRoEPA2YawCGexWD6PX1brHin/gea2yC4sZB/
Uc/O454utCp9V/z2T2Ngdq56GtiM62H132Z3B3XsFCzhu8T524fTj2K0I8Ckmr0tYXzeA7kV3gfv
4HhCo0iKfG4CAHjZpp2zW3lhe/fu5TCbP7qEgw3yl6ABCxw7dcTT57T4mZlTRAObAqEXsfatzpVh
ZRMBa3VJE3Jp78otlzS3js5preU7AXClwKTctZBCYS5C9+B1KhBDYDtFqlvPC+u/K7F0xNmLIR5c
f8HrTGCk2qeIDA/r5nbWC+QMiCJUdOJDMEdr3Z4+0Dm09Lubm49pB6cLVYExYYff7M9sIWz74ZNh
NM2q0z/oTFK7Q2g7K4QLR7BfMjHhfvI46mzogNPKmtgZoCCOoHbfTP2fn0MmU0NAE3d8HoW4Oyxu
dj8uV/L5dcFsZHG8mydEfgd6YP+3Lh2UFlZ7ykBJoU6lF9Hz0xMdR4hfnBtj2MdsYFYEi91sxaRf
mvKYnZOMlxwkT6DH1MS9OpjYjKvjbLW3TvSbuIRgvdDCQn7NXhcZRhBmyU6XtOcxLNfJ8RoLCh7G
p3hyIijHjVNxarcBSYGnyxXGrNSpdnts3atjtuiEF4n53mJsvuDuObyn8GOhgfKTzBxFLpSKCJ/s
Du9jSMHE2qAdg83AqAM4FddlGF+wCelfVfft7B1s8PDa4MaGh5aBGgkuKJ5bi3Z9JOcNWxyMY2xo
rMLmFTb0iItzwnX/IAoom/ZnP1YicxV+AK8P9+NCD2OwM4Z4SgkJNxnU0Z6Yx0YYtkFXppHA+j3T
L6r2MkqNran3Dep5Fl3JCGNNKh4D07HVCYAXJQ+eKsaXo6vVH856aA21Q8t4neQHczswce+zP1i3
o5t1wW1NKBDw4R5T2iRSskRBBqHODIS/DRFZjhy8eAbcOyw4fkXOqp8JAdFTGeqsS0jFEjFWwJm+
MHbD10XvLBA9PhD4uTibojwmOtTi9zn9vNb+YNlTCpzeGvLvR97VGc9ZIDxOXB2EAwMfvTcbrJ4B
6m4XpMCr9JLNtsUGGXlXZcDnoGpv/o85IIIh4JH8Cz52mJyRnWoo8A1Qr1liv9bA5hOdRUfNg+Oh
nnoQgfFCv1M5iMFXFzDShuzc8KxPMfkkpqr12AgtSxXGWTjWeuHefdqidIkzp151lJ2DGSCjJc1U
Sw72FkXdbUbjk4yZPQluObM3lrnMBE6Zpbrk3RdUqkZr34PX9OnG4Or+xK6JAftGCps1n+EE5eD9
BUCurGuo+xXmcohuTazdQzzyED7xFfgrhHZzsEhNSikcevA1QBRVwTM8DQSmb7+M2r8jTBQOsBLW
chSWDschTcx9h0XPfLKmjcYDF44jqfMsyGZGAWPK1glTK3wFeb0hmiDMUOCgiQtKRyGpf+YnHhlc
gDaonS9vHs4l378wL8IMFocT3iUAEWc4ERo6XVY4hMaIoJinACLAPSForjkHCSbqDlXXqZzK+NTe
cS4qhJ6O4HhNQa4EMuZLVNjCZ+XmrIQL4XWDqH7aOuvGlpxLswDcsL5zmpQrNylc9hnGczZh6Waf
xXWqAsWsqbx6rOf1ian1lCIFuxbhwQQW43Yq1TegPomjJLINp5Sa/O+0195YY9w7q3jL36A+0H5N
4UojxLmABAe8KTPH+GzCCX/DgBGw9b6p3If53I4OLxbf01N8WhV973wt+LW6kuywQgoKh0cZMqbY
PLfDQA7iCf1En+S3n63GMJbDcSxRTLCR7Bt0JZuBe9hsRuzxEUXmMOimH5itgv05cGoTvorfsUHH
QWdNojc8hYnYdmhRSdE4Da3Uvbs4SyVMsAkq9PebjLmLqOc4bOiTjx/wmyXn6+4aoaA3v1Y/iPbc
0Orpzhp+uoSmeAp8UzXuIAAv0ppQO2oG6vfb92VJlKiYH0kFfORJ8PZUJ4MTHqvc5eFveTsJ++H0
77/JNVAb8TrYMUIosmu78/cJMQI3mLvH0VnoHyWTdqMSJkx6egaUJ0lnVXKMOgXT5iOYQBYSEx6X
NDjdYnDg67RUD5XRRsPgTYlQEmTyXjaC7kAbfREifkrqGMhcjDT5Q5gfLXmxzNPsAfAD3NU7SL59
B4cYahG8sOvdGAmdtnXFexXPLQAUjLrxy2GU+NrcpKRfinGEuLWZi+Ft9HZKqH9uvd5vQbwp/xfl
GWQDjW6KXPG9box7cDv//srVa5Gt5GnlfmN0mQkhfluwn/tGDZToBfD8Xo2D30x2gbYYWr1mvYQ+
lT3CuqVIG1s3nAJvnhpXCC/wmJqm8Xd6X/ZdxZvY33NxRLIKkV7x6c1ze8TCzeCqUwSw5W/I/dTt
Ojdbb2J2hqoBo1Licc7bTCejCcjG6nEYgi5h9oGmCCoLIF7GUFC4Tb+iL6JNaHEuMLAZcwp6GYdS
L+ywtpEoVF52eTzu3YneQCBPKT6AaZ4LYRGVOYKr85p+YVOGlJV9/MScF6SLXrBHaIyxFtUW4rar
KUHVwGch6NpFI60Ht9kNpQv8egxYn8aH3gdjZLl1Hu95ARzNbfTDK8MBe2kwCMXeL7fGtXEfWjWk
AzxPZXc0CvnHfeo9sQi5TtPUTbvwC1UVMQ8JI9Mn0X7v+WcOqsw/PyzOEaNY9FfVAR2TPglv1G9s
Wbgagn/+9ITt6YtzDmerS4EEtfbL6ffCfKZi4sTNe4t/Q7PHtBRofscop4zTJQ1sEfdxwu7c8m3f
Lowbe6AJP6f+Ofz/w8J6DMI3nAZYNSPz8TOlhzlkKcYv2m0cblOj/utApaibwZL/QLHZFE+sc8h5
2zDDamHD/fQWtgQEByghb+P9N8bSl/RRgnxRfHf2dxy0cviQ3FQJJm9/X00HkvvEcBMCDH6nDL6v
UfENbp1zG1qDIeTtTCuqeSstabQ7ZFeZ86jWr95Kqv3sucnR9eBFj80gEYiEIZFQiX6/xqapj1QX
CHkhYlM+lhIgwt0MD82sXAMavWa3KAQIuca/NRUOgyJm4zRkcLCEOLxavSnKQDeIYkJPRRDmy1bP
CiAmL+qzFqO3HDPfm0fr4Te7QjIf0DMwWUccC2+SRXXofsJYncrxEePot8piSuXlZw1LGjQP8Suv
Mtfx3hJg36rdAuNpkxfU6vQPyhH2gasWsXoq8hyEgl2l0K2E2RcGjej7Sbg+1Yt7MnAU0MGQPpI5
23DFrzXZ3JMUh1lVV7DGQqxEhZsZ1Y+8QxizPUJ84CrAkiSrJQtl6DwlQjfEMyB38ORogiVhg0s2
AwzyAXflrvr7nfay9Ra2B8iwMZwRbPIfnMp1sZxs1XmqHBrr7Q1a01OthwkmOB+/va2M1RWRSTV1
P8MgEvRsdSlRu2RYvXO3wmwXCECWCzU+6BMTudFGxZoLbiEX9URMIZkh5CvcdwiYHi/hqPJSo3zd
MVye5/As+lq7Ey53i87DuXsUPzYtKOEX3+jr4hNk5KWdASjAG5+7Z4JBGvaNPK2bo7JkaXtHJl4F
xHX2yTjkp+BJDCRhZYptDJJNuYPiqkknEmSaP+Zez78fdzFjHih5SJsYX7X6OBkngy08JZfpB6Yp
gj5NqrAmJ48NK+l9FiP58MW+poJJ2ikDjC/vvDKeuJyiXQQCN1WifDAmgHdJMzkQcx0Fu5HCumb4
OEjTyRRGIJE6OgI2yBlcGQjJ+yhRPoLOhJSaSFi9OjCuKc4gBaghEEKMgV7RfuEPBMGXieecCF5i
Fnd35hjHRtWuIM3wIEFLKGwxMWZQgYwGDAQq52suzCSw0c/0zd+bdAh4OgFFH9a8xaKA+pWFEuYG
FYoYDxIJcHIPLs1vgbgbYW9uYbBhoRCY3v9YPd+Eqw9uW+NhkkP+qypBeOWGhZ5KG1rMj6+VaDh6
EGkkmEzgC3NM29f5iijF7YeBjA69bf4Cr6Rc3d83DxNvoVUWMV5lsNvnQUGl+RJON1Yoh2EKddoK
9p3+DIi01fpWL6Q71rMDkN/X+G5GI40/KxFXa2XO1SuXyrZiVMV7xl2K0epEONryLtKxeJIim45h
8h+mtVG5BIibnL+2MBYukdIrwD03VDhvKwuvF273bg26osm0WA1ELW/2pqcQhCDW2PRhQu+BQ5bh
i4kliz7UIL6uR+fK6zsY50Db62bIllEvRT1XEHGEAR+eSBEGP0s5gp+xfgPoUUdCPWL73MirYsDL
EgDOghCAoJNU14BvEONfNRsnQ0hBe3TcFVYgnLSQFMJ0/lgOj0U4axzwP0R4sg4SgEfq5swBaz5m
OAmxujijk3LDJBEamLePP7NB8mD/DrDTvtmUN5BFBUtIULFqGslxLLwfJSiRGG7D2nq4Z9WkdV+Q
bGkI6d7blxIECSyiCvpTAaoARG19eWv4r+Kwe0soZSiE7zM2S24eOV/4hYTZDMm+9ggMyb16ncOL
zeckleF6y0B1hqKSv3c7AT8wBkVQJgw/oVwK+XXlI+HAerkJkQe6gs38cdF80jmPgu+FQCKAMPzy
16Mjs0RjhAxC32O48aTAQdcEhQattIO4xhzTvKbEaD2galEGYolSgIwMsLYAbWX+D38VgJzg+4sa
w+sAyMK5OnjBFFpwYhl78i2Ev2eFsSPZKJakYxtmrHGAhoADpO/LcR6AgM4J9OUkgNbFpoABEZNJ
Kd6MRytiovFl9moAvvjo5GiAZEOAUWPW7OoV/+jxPlE/gB0TqfTaPMuJdr8awHwprjUWKiAqJtJC
YEl9XPzk/TcvJd5jldibppgi5KjWODv9GpH0nTofXhHeImSsQgkmwNYUi7wOsDuwBdfoCyMctgIH
hGzT+Ws9UBwRr9HpsJrhxMlkRoqrFkItZhzgr/+PLe4Y7i/JMvCQNyBDahzuqGxrEUYpmxxRAMJ5
gjUubSNe6DBjSTbl3BBGMKAcHHg49uEsgsM9nDA+JU+Vdl4HSKPXbj3k3jXvZw/gKGsnbjo6TBpt
jkcZb02OUvxuJrxMsvzAVBqQDmo8mDDidwSAB3IsuMnHiOmAT3y6PwSV5PhNgQqxz5RggBOo9qRV
uuvbXOdTcueL8BChU8RJh7IbshSSWp6D+UEkDQFghbTOxhsQ2uo7EET2O9Ja7Fv1jMsQuxSRiDPm
ERcCGaCeU20sAkEhkX0zXZFmw75T33e/QfzhNY2tPs6LGal8YmiezpTK6TiFLWUgGQg0xhh/+s0g
VLkhR1xM0mvByPDaQ6pjDxobFsMPs8GhgdfVrbIeBCoeuNQ44hSI7S2c7o9fPKd7ttHXVCpTbpeY
Q0HtRt1L5hG5F18ilYT6ADY1XyD8xdddscsYpLKvQKTCCYpu8sIwoB76r3U1bdDup3MstClpKrjY
EyL90vl92uF71K2VbW8BcfrKz1/K5X3O8XSk6EsU/H2lxSQuL80RFyRxquDOvme8/9B728eFnF56
2/kTSQb1Lwvq6U+CbDmJ8XHEcQei/jscH79oxszuOFjW0DZnGLPH0uJJNJXGJdccuyN2dtWfPGup
DPehRDIQCaMu0WcBKs3VcNf4gEp8kJpTHU9GUl4S2RnhIHJhaZNQ4L4XLRUj7dSnY21mS7Jv1xOj
gMX7hI8pXF6gQTOIKmbF5TVvo5cFj8znDiSvXDBB8YOBYo9cBcZs3xj6slPOxA3x4kasUWKUWMzD
2Iie4v+ON/jjyoKIKKtbpzClC8JpkVomlY/BAPRVGhGIqm1Yh/UyxzpM8Iyx1dGZ6sweM3KfOP8G
wCGzlEaTPCS0BQ99PiRlvSAjwzkPTQMWOPoUeGTgGeJjfsJ8PvYnnN6YHHHDP8VMzRv7PbRVs++8
mgrti1DB8Adn35zTcTd09syqUOMH+PhshyY5WVxwdUgWH0zxbNb3a5sfQWZTuj04hlASrBvhnQOk
vl+OCLGVYHOyoPps/ow8XDzNCA4ivQVZDD8JuoRhzRyKD8paZpccJvQrTOqE3yvBh4Gsk/CCVU1t
YTvhfTYQN0mB6pl7ILNfsqcHwM+ClGHWCQB07g3dYxb0d7DsZ0OOfhgV5IB22PU+k+GqW3VIhE84
CPHIcNk55hGpDvNrDJ3Xbde9CAEbXHPsR2FLCxeCYq2gGO7r2CEwnCR3Cbx3zciL+4ZbFJ0BsmrB
/8VR64XBAKUocCQQmZna4IpTVXv49Jkc+DkxULAg5j0AgdwV8wvwSkQv9O4cxUthb17GXfJiNBBj
Vcs53ViiEBM+0nTPNLo8Jvc5w8wFABTWsKYu8P+IhzPQXfKcmP+pbnnsthnl/vnpccx19NIdKvCK
iVd64SOTfIBzOs5EqT1JuJ+MgT4KlcjCt/v42g3WH5i/nkRG/S1BujlV4fYzBlgaBBJGaKaw2kb/
gwv6C+//p3kDDuPehTvRkMTwQqRTcz8XcNNF5krp4ngDw6iCooyhF4WJnAyABtDDXpDH2kJBgT0M
NgYjThcEGdDSx6CFL+xSQXfEIkU/M+Qsh5HA8ckFTacJbRcNPDrmB73xEJArnd0J9MI5i2P4DRrM
WoA0BInKXWKQGYAIgPsR3UT3ovKgyzmIMtBtza2dTfkPt4hajigquW/wzF9KISWAGt93XA1M3Zfk
ym1H4IYDTNEZMDi0mwLzuFE+VXwoXis66tKtHJgsQnlNSSJsZrP44wpFenmU5pkrUROkTouvAL52
1DYD7JnecY7TuphVoTonioFziHCVL/a/yOwTZfuh6BKUclRfJwjWmDjxXgCmsJx4TJ9iDtBxTWAN
Z8HcSBhUhp+NsOJvQdnULSGMGBgxLeVz5f44ZP4i4jm4tFO0HriPxuK/K47wgeNy3gIITTMDxBII
QthMQLz0mAjAhkbRwI2MUaaj4qxTzEXxAmmX245ZMg400d6BdGle42eUJh1WPXUAeyxh3SQAVeDh
jJ0oAMB5cW/Cq/IA9Z90iyz44dddTHEA0z4eVz2XNwlAZnnkdsMWTbC5lniXGNMjeBlQ7JW1n0bw
5BPMv+eC/oDnFZWybP64izIONk5gWNBPIE9GoIj9keu5XzzX89kb9dCX+Ze6ve3wq7RHPtwDjkX8
rnVhsI8wyv6vj2PaMbG+6wI1xY/6l2HiPFt8/I5ac0zuhdJQv9bTHdq5/7VNz4cXjDANeYhYv6i6
PmHPH0z5ukQFYTwGee+7eiItuCc5bB3s+mwMFxZ8D6xqUnO4LYwkw5L/cyx9iFzYk71QaLAKcHTA
hM4CYWEb4ErOFiHEyPiRD1OFxbzBYBDFKG4GE6ydMZKFKSxuOqoZgyFF2ItuxOjC4gz+K53IIsC9
cdoPr4aIRcKKZ3nzMtDbGqvhDNgYlvoc4tjgCOw/7z6C8/UhGLgFeychCTIaxz7Oq0Xw+hNGtZVP
msoZ6jARL6L/eyI5QvpLoZ6F3H+plh+fLBv0SehnSD6nRPzw6XsallekqPDJkDAIa9nCVGLR/dIJ
mdeQQbcluUKjhIW2/l0DUzh4VFE9Ub8zBGd+yLLDFgudEUicWeBegRs7YA33PqKTzoOkhfbREKYQ
T0p9dKkW1Hsxt/p/R/Ctf1rtwygqGeDc0E9g7k+9CFKpo9i0FAwdBDQH9wzjh5zdjoFVNGZMjLgJ
cP/DbAPeCr5+L1hRtxmiZGY0DWItMUQmHwikdMgUPA9kpqKif2v50vRWCETTYESmRoY/ydVSOKbE
38VSR8DFzAuoEaIAqAIAu5hBiTBjyeZTupXRMZ1at75d6+gZxYyNHlSMP4RdBaYMjNkwlDUKJD01
lJkaWLSzlGXOybfFfkkU0pBH3s5De2AbyLSQL9nTjzQ81PZk4nIBM/GKb0FjUWQ7ICP+ROersC91
ymrcJnCIchhokWyxD3LW1th4OAdmoji5/IhR4mk6uLxAKIBBwoAoD1v9wjTJQyPI7yXmuvt4EtHt
uLBb8XfEmYT9XmD8IvRrQnvR+0fTeW2pim1h+Ikcw4zcAoIECYqI3jiMiBEj6NP3N63dx1O7u3dV
KSxWmOEP5E0viyfJd+gT0RTDeIiN7sjVnkgQwJpwtrF78LAEN4+gCtuUqAcC9WbHL2i59dAvOhgp
+5dB/4iCaSZdahe1DbYgQLD0Mu/MYfYUEGgNlg4cKnRi7ohf4gSQsjEnd3BA0LpJZitum8AEzxGC
H9Q7hQmKixwK4oBy+Wpi9pgZ9+HegV01dCku0/b+cpij2OJwYA278T54cfLSyEdzpdbv8OKkYHsB
wEWDXOH4BnRCN4m0Rcx1Lew5aJpR+2CDJYPDUI70gROIX3sgzsLOB8YH7QcpDY/DN+ofldhn4XSQ
0SxjCrlwvk0FZtTBoSthIFcz2U+f/Zr1BnvVDBbjo1cfZ97XAezVchbjOrM2t2vJwwZVf4Mi3NFr
zmFJpZjMZ/aA27xVKKyUenf2YtcCQIAs1NXugPOoDfKyr9JQQ9UhzovRuYpqi/hCnZbQXjWbZV/J
zc/JfVWDz+TSc66dcbcaHpqjGwxaZP8CNpvuNq9AxTvg9AEqkLnC3VG0TNTT+zf4QPio0tEzKb3y
1wtqWScAIpj+AXE0j6RWFyMDxU5v6WNcEKOBswNzrjdsedcR8OJqjUkbej7vGBDwGJvMNfL+XmuF
iJgPTpsisTItpbSaU5cpraNifml25vqZp078Sske4lZPsKo5Isq05sB+51TmkOi40tIsQD1ev9qi
q0FGoRhJXVhdaCVsGoLsJtxRRMUp2i0oPecGKPYz2vKjVloiawAS1eePDvoAlPJbgpcviJA/9n2/
Opwnn7cHgvt5C9rw2doiFvKI7w9u0di/nXt+Nk/ox70rsW2pgLWCJoQsoNqvL5d8Re8pS+unqYp0
HopBhX8Ghdq5Bk/41981UQAHOt0GalDioFZBWKSMzJZHaPrRzgllGaJ/cQEh39OojRKbif9Gib4/
lQXChw+CzaWzGl341Rd/T30TVeLXAJ1azCQHL+h/D6j4HzSwxGlNcgNlNrjM6brBmqffS8NIF1V1
HLWGGeRexblYLTxfr86eJFNsSVF7MhArboXgXXxUlRHqoqRiQ0mkmJviIA119uSdrAlU3nCPYCz8
+jHHHG95wetPWIyIN4GlKJHyz5dVWgWdQIUQS65KG2BCIEAeg0PV/BFdOwYxzarjX20ghJDzUeel
D7BpRC+7m5Jt0jl9IQUKAMKFezaADRzeOBKJV/yT/0zelOoJBiYVRkHglO0iKZKm3cC4AXAL9XsU
KLbgWWnejhdBjqAZ6hP01VqGOsVc2NzilZKoUTu9xtfwbMMPMlFRZfsGLiCg6P57nAOTumC8km2f
4Bz3tGbYOrtJN9qvStqlfJuGLC37AQg1Kl+DHqHtw6Qyjk/2BLsRK3fRF6I7Tg9rQLX8YKJ0hss7
xQ+q01o1hQWgfzGg41SxnwMiJGJdytnIrz4xVpVeOTUnvQ4q5AktuKe9Sa8Uq+BzDygr+gX9YqrV
1htPEwLEMI9UnQYXgo9OB8bbE1QkTvPD2wTMsj1lIADn4muPGzAIEBBhmYOWg8AVtObsEKD+Y98M
dI+2H8L+jJ8r8FVEE1eBZcTZ/cU652FBwKDZ15lCIBKsEcjch/lCxQpXrmnzCEZuP36AcEGBxVTj
A8VQAh6d7iPkzRvJ7FEDbsU4UKlCWU1LRCmCUZcDQ+o1YGmm1bQHCg68Nj/DGxHuUhScUBoAVEC+
QeOVUw+hFEqLEsKq+iX4q5ftzSmIa2O2xtZwjEwvumo8RXqjH9Q5Q5aeTwzIW5/IRa4GvHFqt8uQ
g4vcoicIq8kRZNVR71hrtGngYBaDLgcP/g7c89ORVio4j0ExugFjwYqakw34x8NW0ZdQo5YDwsFr
OFw9JH3yoJ6hkjZCBdY6fdox1GLRMDTqYd3OPEromv+1AH9aNZ12ZXhlGL9stcbWf4AbfKSXpAnK
5jASMMwDbx9ASKvYiuOMkZlOJ1S8mVe5Xoz2o1cABMVUt6UNooeHezTb06d1Dqv5GQ4hShvjQwQm
3D6+NQXU8kJ7wUv76JQ0H2mRHJYASo9U79b0INsN7ZrCS2NDq1GS1h/rWj7ttpDguQ7yZ4c4lswf
sMbCe3OtdL8I1sGHMajfPjVCO6ORWEYLNVFRUHvvjpndEbW5F7oAAmEAGEkWPsQqhNO44V02DfGM
IwxCys46JG2BigSVtsJXxIIg2V+NFJ2xEipr4TfNii8kVX5egMgTF2BDSVYMj8dnTHl++uxszN76
FBAQM5XQkgKvgKpbMGgq/Xo0lI71pZBQcfSUUMt6JZWWQSs3gdM37tbpgP7auRrcoNUyxd8hkj+n
ntMr+/mp3yxGCyZeb3ikrZ4P2mjrgMEftmocoP2MAJCj3f2chF5Ww9MbAfub+cKQ6Kg3AOlU5JH3
vK+egkNv+33ah1LolK1B/WR9SacWdnl2OHwKShLIMXKuIhMA4KjnNt5WvaDEsbcUtph2bdw7AP8t
dvvb7IC56YnaRDtZ3JJvEZxBYtTCL5jy0/xSzLoUlEVO9wzaBYM8dArZlWtha78sbvGr8PNW1Hha
R6Ij6CltonXjjMs3lRNkdVGEAFVCe5DSMAkOhiYqCjcQ2qiaYXiAexCLgrSB2My8QB5XcAJEE9ZW
cWalhIrTXg9NjgG6XkGEAnCfigVCGq2wBrAW/CVKCw0KUEgaGCUsdoRU+kI//8C+5vwbRqchD8YV
GfZTBAueYieMbTkb6zQNCusUAf3QaiFzGfGTwtprPiA4Ukm0Tn6iM/Kjg9yIzgb1wro26QMhO9AQ
onuC1saDAzXdowdCoCk5Hhpr2uYDgtdxNhmhZoJPjDEAo6BPog7vSEWBA/mi+wfd3SG4Ij9AM213
Jx3wfX+DrhjHcUdLdt6inybRU9+5NH7GUYJXGpoZfNNVtJ2DIiG3e7IiavAUDMG8/8IB+eXNA7Ov
Hf1A9kdMwaYMmrPjjVDpYBAZKXLepxHtptbU+yFj9PPUZ2ZbXVbMzOugKZHpXc779+RC79Eq6SNF
pMasAFjttDuxUOYlQUMXJZtFnzElaeFW9tZgIoT9HsIHH54UCG6EB+RKNkhQkbbQlpOe9kaMP0st
qpnkedJR37kfPRkAXCZn0ggHXtpcoU2AHk/HaBHyE65Ib4pcsaNRZ2IP0DbwughokuiDBDu9HP6d
9yCshNd25igwMq406ekk9h1jh0oJUcdGjhJKDHqg8qE9fnY3YWwZ9OSkb47CHr8bu00SDJOXNtkU
RkyhjV8BKc5YLsctDanbhAtH7oOEsKIbRJLK28gPKVosZvbUcXDMlQJNh99L6dHzHVRINJc5wULl
WxcvaWrOeNzVrA6zkLGRyUeVloFD3YBfhCVDBYCHyVgnWHJp85ee4NIH1PeLLAheeHxgOs+JR3ju
WhBk2ooa4RBMJ73EkZxoL5PuBVaHfZS1jIxCJiIovyxL3jeV36qTcKeBHCMQbrQRJyLX9urzXsCc
yKYrLUDwBsXQ1apNGpvJf0qVmo5zE4CbZHhrlG1G5IhfLSWeI6WBm//WtvwmqEDKiMMADgh7vGJB
FaclQy+NKqxISkLJs1CzoZ0DaJLfolH/ezIiaYRqi0+EwFH2AWRKYDIeP3V/tp6NiE+Yhcjp6lt+
ifDBe/f7T43PlwFRtTB89hs035pmJ8J4zkOUN2lxmOZ2D61Y/OXpSEAgfMKpAClFAbLDcG2/KP+3
0Tzm+qi/gLMxUUbkJ78Wpn8cy5A5GUOMAKn1kWBCIQARbxZEGdAhEb+sDY/DB6B64mHtMUTFleof
vhJ0o4KYIOJm3PtQYLghJHfIaPl0LV4hEyw5LzkwZzvRFqOzilGjRK8BkLh5o+oJM43PlROti7Cj
hEMVDwrBTWqBNEzoGOLYij6smKSgcOo8JnsS2pYBaAmOAF5m0Bz4KVCd2RDHOkLL8xDJBFsUnkuo
yuvm8rDm9CIla1aI1N0LSISAYUStzwZ0HJLuoC/f5NI9fKvfGxTK7gKHQYnt/Rbis7q+7a47rCNR
ygRHiqYMaBj6vIyejfsKfIlflzx60YzApZ1ucjNSKCeLdpIo86g2JSaqffonqY0pu1KHEvcvlIfj
JmuODJ1F3aYou58hg+s//Et49uFTY63L7GW6UgR3UC6NcQg3WSeIF1JgRJfMyNzMXTgLigT7EAGB
S6xopN1fVHXQVkZeGGkLunl1Gi9nH6VdB5muo7aiVISOdhc90A6FpIcZPt0F2rd1m7Iq6F+QxfwA
4DOidVg4xstc05VmsQC/C1pRFWUeIDzhmCAgyYYKc4cyzQwkKXur1PT3SW4/HZENJcIG0dgGaXdn
uwOIn+lkgYCYicsplRfe6alnJ+uACffJ7aHhkxm9rpnjP3H2OiomHx+f870aL3b15Z6GogcJ8Rne
VRT3W14J1XGHmW1Ne9qSQT9oKhrfr1mxOn4pbUZCys9Y11w/Xoz7xpx3aZcg4fEctJEThET6tmpo
VlBhLjQMKPYn70Cdkj7nw0a57lv3s8Jtnhz6m+398IOTO+FAY6gSXzqXe9S80lRQUtKNo40J5rPl
0d180tlH0xRcD2NeE0TP4zggGOSxU3OMmAzGAdFbgTdUbGOUzoc93LbLPiqMfazrSdA4tx8e0cOe
WH6zd1RJAy+0rzAORa8KjTjE087uwq+7OXlihZ3SZ3BhPoGaou8IemPKETw5bBfUNQNk+C0AC9gE
0ymdlHpl9vDQ+FJTR1UZyfReSHNmSkBvLUa8PYl0zWugptuCaXbr40vrtIImwjiHYY5xCVl3EWeo
qqEaRE5D/f7Eblu4ygATFtYvihI0t2GLpwUFQnZpCkIP4+ZRFqT/9d4RPONtCLKc8JR06Wusemwb
e5/+CCpoplBDHqQO2E1inCmcAgqsJP43srMJ/RL7mXSsNvBsqrKgEb/eBWiVMmhQ1Gs5RfK6assj
3J+Wj+e1tTAPPiREuxnemaXQiyg/TZApm6AnTutNxeEU2Azv/0QaAg0tyfK+lJAzOV9o1Hcxl8SY
Gx2bTYVvCJ5fRmuFRPU2B+9MjRQEr/XcKROl3xp+QnQd2SRJW/hgCnuYCLARs6XBkWJDc1pcNgLR
fTQKuP8KGk+Liwb7D15fbulshW8Kut/+FBgVbQVKJda65NZlH0QkmqwhRybGh8RL4sDvc1qKDDbp
qVRxreWRlluGQQhoZp2RxHednb8767HBFj84NYkViIoFaWOO2+x5yN3j2IiyY//T70CoIvkH1CM6
bYwIvS2eAOj9jJSwwg224S4odzJIwDp7dmME3oSj9myT7P0ap8hxc+xwatI4onfPdMexgLHAJZgO
GTXGBi4rGCtR768BdGDJYtOKoP8LK5cVIBL2d6l5i1Mi5ziRwWYfpa3BCo4axohN3i8bgZzhEOGA
B7UkpqV7diA0AzFhZFek9Et7B4kgMXEvCFjbevgwKHfrRyi0QF6WTRMm/ct86y1oGKwnms00DuCS
cFDTXVOGgtNShu14EefAYRB2lwwL/enVnXLIZVk3jlRWAPRuOFvXzVJvUbRdQJ/tH6gjdi3Z2NT+
4wvE1ea4edah1Zr7G6mRRWrTbZm9nrGvrT6Kv3/Z769bZGF+GPZAWGBc3xsVzfAqUnWPTQ+jKnao
m69+p+/bTEHBFYcYincQYmrB4568GPUeaF4LAGUvG+KXWmMeN4zOzVgsv+MuSIAaKfgTmmROf73l
PDxkNewOElp1RPTE1S9BTw+AyCGgpTkTRSZMum1s+/o9zDDYG4CgvJF7pNQFiLBDfw+V6H7XJ24x
MY4492lmeswiqnrQJtr6KKcMQv8AvCWcXYrgn13eB7mchVRlulovYFPQbjQOvCw+e/hnBZ9QBZNW
6j0UVvAoDzn0gOCVEIgy/LGvYI+Q/KfIg+6BRcubBrzeDj7mCwjW6Dx54I97sht4wAKQOQ8KmB7I
u8IO4ahtOaeTp/QGzYZNFfNFSSFb3c5T5J2rRzTMM/MDZQZ5paeZqyC6+8BSn71B92Geewb/coCC
vDcq1Wqo1us0uLQ9KpO3poWF1OXlKLQa6d2x5y0mdcUt7pgBOvXCB/GyOA7wpO91TKXHaeZcz+Mm
7a+TU+vSUEbiC+w31VdQ40fv8HIAxewfVEH1wz16QAxFGxvzW6h88GloXV5cRDRO6Ggw2cH/wKaC
ujLtEQdho8USeEKjWYw70TU+h0+yO9olZm41+tLRqYadbdbQXtOnR1fLR6USufLn5IlYg113ursi
JtscL6Yni4YbaBg8IPG+6VApBag3RRfIF9Ee/xF2pyWgly4GAuZ+8gGRUBkt5O/AE/kPePFKWlsX
cQfDe3jtNEYqQBIMbO5uosOs2NDIHL6210kdGNd1jpAS5DfCujcWuRIGE5zTUKSjIF0QHMGpramA
FBfaWrB9woihbROohDeN9Oa+1werPqihHYN7V7cPQpAJ/cbqqkTrj+wpPCMbhu6SRUME+hFSFj8k
AC7FbB8nLq8VtlBO65oFwDGwqw6yU0RowLvwcdqbFNrIRI402sVjAbq7uURMzj7E7DLe3foA58pF
DdAev5zu8E77gSrmQvNwrPLQVacd+3KflKGvnKBgIsF6I/fqfMiWqRHbC7+nv2njLui45CAzkJYD
HYKw3KbjnQLUThYExmDz0MViCxw+uBDWqVtjpM8JjpB0quh0t8jaLh6SEpZqqtB3xRp3P6vE+uwx
ylzK0NhRSAuqTY2sxf5F68m6sl6WbwirTGfxPUZw8mu20eTHKG9Mt1fhGBUV/D3evPcAtDCKsLSK
AFmZ6PIuC1sku17WsyHi21l/P+Z83/SwsnGlB41Xk/6m+0RHo48qj3GiGvGGUr3CdWwA2tj4iHIq
hikdch1EIbp0gyAqD4pthyzM69p7xLdbwzzej+n3e0e8pfbrDKbwZ/uYl9SjaHzhPL03w4LM50yA
oY6k4rigx1PqyPVcKemGdah56MQR2yL9S6JBahCDv/IvfWQYxxc6LG/7FVHcJ3qmAzw4Bvv+bfYZ
lyT/n+jtIdhlEHFT2gVrMaZAZ+HCBXNuMWrWKXruHbgZzscV5dKCyrLT3GEODbCrSvajj93YFRGU
NrvOIjYEJUFPXMdHg/ErwbFmhnB4T/3aGr8TVUdGcdhAnwSGTcsmhCqt2ghLyYBQ04eRnvsN7xyx
2/s950knqIrvQbW6DZ6zxnSxgW/M0qdJ+piQ4kFNUkY1qz7tUDI+6A9OUaF79JXpYVZ3XoJBw/CP
SMZqzVAifuIETNINAfIMB117UJ5J22iMi//Q2VGk09AIgJIxaSnvIK8JU28EYxv0jfC2kApCZEDv
hGpwCl8JQjloyoA0pfZP8iBgxQ4eNzUf2bH6uBuf4SKAswEOVe72ofBM93bdf2CUga6y1hs1kJHa
tGjEKGTxaSO9jmope8eXcBuLa5wpaSJ0Z48E+HsBhKmZMPNBhX3tAiNsEFdAZhATArYg4iJNANJB
iedUe35zhf7VeGjluLt6wHIChrLf3BIlQPgAw8l5z2luP0uw70wn/ETgVrTMcgK2Shk1pgdkOYAw
7l5wiJ8ryBZsBu15j8dxiWvralqt2lQuCN1uc+QM+M3mtpwzpQDV4djltHcdoM+TfHqIvwGofe4F
mALiEfSmsEJFQ4p6GxE6vaLzExNGlE5qWmdzXPFrbUpEqIQib106nfV5dI2YTeYpvM/oBbrK6M7T
nNzTV9L8MHdO4ybNE56QI8tyrjCuStDiYG2h1VgRuO+dDP9jAGLmN0Ahy7kHDQ8+9xAkTIJP9YDn
p6QswvryId1HulgJyj/MbBvg84ftkyY93hQ9u8TirZy/Q+CF0SmiLYZSJPJvl9nNp0X3O/NpT7bI
M0VNujMDJR40Bqvv9BiBqbhMLkO8hv23XV8C/3NuJksOMjGbeow9O9qhKqXPDDeZU9gl9cGk4Qbc
CLc1PHtKGIw0k4j+rjSrBVqN3amNKD2QaKQCwhvJeDOq1kibJMpaXBCxlGJrLUnCn5ND1OYhuyDi
Y/SgJh1XWSEtMS1gYlECN4vNAvQouqJDlt8AaClatccAsR4ESz5D8eJI9vOmfww+GASeB6BlRYQP
TYgIVyo8EqaoG7jXSTdkGoJGwJwq6nhE1VuSIG/NonaO7IEP4BgIypiIMH6neI7MbtsX2r08geBG
LQBJVfLAGiSyYlMmCsYxGbHTGXbNDS7o22Sdvu0rUxiNKrKyHicKB7IKyO9Aqxgy1fQQXMYqfrmd
oBGCWcsJ2ZQRMgXbQqTvj0jLsF0W447/nB6h4TVplGcRKG5UBdFkoSPTjMO9BNwOfCEyYkKUfCd6
uw+EYPdsA02nDRVUmpLtETkgQFH8qe1yWvsp8GbG0WiEsqxLpsVnpMZNCxQedRDM1vdwNU8kVjgg
yz3T2kHxJfjSwTtDnm9MzxyUd7PnHxwFJBJlFkqgQDz7vVGPj0I7iCYdxt/ePn4tUSWgvAZs/ayP
pKhGaY7sYjG4uIVbX4OBJ8sSV5Cir/D3HOg2HQT6g8/BbVtNsQPYQ0pizVGN376drocF2Aaom882
hoJpSSV/7x39TyJCk20jm/TInJDsOoy7djVYSSC1J7fA3w9Jc6q9w6YPWMiCUzRWvcdUIa4C2sbJ
/ejDZIJZ1KGeNX58NNFjlXsA1APMohP3fAA/3zGEJ9gprRkEnyK+OirKIqSf5jvm8Q1Om5arAqwi
ohsqYP7QaEINATALYNOYm8DCCRkN2L9DaeeOoEU69XUxaNpgJqiPlT57mCofMTxZqpeNauPnZpG0
aGQ3+K2mncUtB41DC9YZCg8YUJAfk9I0aY1i5XQ3vxCdpjWvKrXbqha+gD1lT04RlXV7JzLo0HLG
vAUb9ZSWHacmIPL1xT5zYANsApxJaZAMv24DFLFf5KYdJwuBNwJ7eo4rmMMvNEAx9ENo5gqECkt6
/UDd6zyqT16ssmMmNVIQ1UQnwARRSQzQayzcy+BNC4NU2P36ZLQYIF2XIDHt8/S4+m5UdPxc5JBv
rljGk7PACI5vGxgY55p+j+4+UoycuByHtcFtuhjdJ3Afikk2/jisKupj9xA+i1/zwaastpUN/+a7
VuPa5jagHJ0AejXJuioCh+U9Rs4ZXh5/4vOK0Q7aJiRCV0yPUPmAsQJcCgc11T9Q1cmmzxkHz1cr
AOkioPzYAQpicd7w+zvFhJjdqBw8o2yMbW9p4FzybWkgE4rNNTp6ragdvpCGbiNqcfXRG121AQOX
/hdhNM5iiJgTdIim7xU2ULvMx14WUVRwb5kG8HxRB5ShvUvu4+qD41m31vmoxL+TgzLspHfvHkC0
mEoKt2PVi1qIsE2wrveBYNhokumg7EViOmd5MRE4pL4vDX7c12ZFjZW1MiV2moJICk+b9q7hlaN7
2AZQPuNMQqJz+gnbHV2d1NPFGDgBZcUGOKODEYvafyd43TVqqgNOnScqSiLIWcWACViQH+2Nshkl
8KWaNhM4aNRgEAGscTxCqLGRMwsZosYa7mBJ73Te3sLVBwTLtrxfdbneULEqp1wvvFf6sqtKr1OA
kWYzAj5RA3EIIL4GSstej+oQE78NiKlnN3ek+hRD6JeJHlMtQq803ROheSc8QC6wuNqbrytCLwQ6
8/O2nVZJXUrQ7oLWz6i0O1GlaABxDuN3crOVHS3CU9KiNd2IekGJEF6/676HCCTozXFtycJGrrc2
qDfc5gFXELfWGXbfQyTQHvRE2+PvBQtgo7raNFzbuCgDar2hOTrsCU3dyrEdruw2aLoM+A7KR8YJ
UjNyNAoHBoXQbmWo4CTvevfs3CBwXfq5Yu73LolyPTOB8mAiWkPlgcSO9DBzrwDe64Njzz2xN9WD
FuFoPnwix/zy7s8+xpAYjV55H/BGhV51tvRFSWB5AKgkEy42hg0Eo9GfAxWHHB1uFRWsZb03rwFA
RZRiWs0vk9fuRLKNelSNBsEOEmBj84Q2M2oS1c7FfQRWOGUYquNLwVBLwQtv6PACSxMrN68XKeMq
bWEhdsejtK3XS4Pg8En1lYIn8/2+hWpfgBqZwUdl7wA57+yBbSP3iN/mglyEaizQJSZ3Q2drh4v8
fpvFlHOwOy7Fx6axQqlnCcLpQuGIMFS71TiVlJP+XB/0+4Q3uz+NJnguVPop6MJhQIYX5mIfLaOs
SSOwoi+7B933HjepViyRvWKPEHk6ApFVgSs3N/f83eh9fTY/9Ego6mD7maECTukQWkh45XJ3nBvn
5WF2XpbTyj+vy7g+x8g5VulhoB+17CbvFGFTonkUV9vLs/P8RZbskt2kQOlnA9VLVCJf0SN9wZTe
5RTH2RMO/edJgzr9SZmxSE/eaZCytNtagwQWbPbbR3cLdFuD+YUzL7WDb//YsB+XPmWKqubcz1hq
QE+8JVX6gfyaBQug5EwCkW279qHShAiwmlQ84vf6tnqNT4Ns9RAWQi2FwlMiEjrv2Dyx3vyNcu7o
YAnz54WdOSIEJCb4Q95EUBQUQAbf5tnP2hrqW883Fu1GjkgqgFW4pDWR5cwqQlQgNtmwOz6rlF1f
mNiCXBBx08sUVMh1qExP8Z15sEMkCuXLVnT2PrmGuEMvfXm9MWp18R15+EL8jpRX+EASjQAh0+84
oQDHoZFHGo08AA0OOJx1nSnUBv3JLoR2AGldV1NbwO8gCNssJbBrr6NdpzEjuNB3E0E3t5kQkFXI
7j4EKCaaqCQrzIHr8ogGl8pRVLqtzTNdRDc2nHEnvU6uE6J61eX9m1RDVPppV1U/ELU05RfvwWWm
7tFbsKq3Xv/2T3RvyICaxqMxjOFksYlyBVzZEzwNSabUTikfLw+b/eyweS0/1HrlJQ1dc057gSZk
yX9L2/tpz6Wzib0AmfkVJ9Gbzz/5m0IsB+DIUS3ZIfFD6MWV86uqNpfK7NU/tHUyCfYBaP3MBv79
EuNKfIklabpRQ5CADZrb76PyUYuQ8JPwof4ZZ8eu00Pyp0uMKz9DmTenkgS1ICbiTtByir8gVmhG
EiXQG+ODO0IywN8bz0SQMQqW7hmGkTlfdw5pucCCSA12cEz6jZkG3Wqfc5h+H3KhYGREsICewiaj
cSn/paYF7s/H0cJCqhdvBGEQAtlGUYgOBLB2CAK4rF99ljL5nCjC3+0rQ1Pxd5WHBmmZ8FR5ujFW
9DZD0AWi23UooVH0JWCHBS8PocRu+sgpjnRpQX+KiZi5bYBBlJZ+/6ez0klP8SOhupYsokWkBj2+
8mVjXaXZcjEHKRp0iaT3IAYBl1D3VihIbOjoX3QgFruPFrnkmYAIcowBvqbcPzU5gydyZxjAE0Bg
AMr44Uti7Zs2v2krXP5aFMtrv5cUzUlz+CJU1GxpWNtgA36y34K8oMWvaCgA8ujJYSnZIRA1l1+V
X2r2V12d95NS3kMT0FUcr+Rj+JT495/b0XY0AqfDt2u/P6UcCNtCG4VdI1QBJEFzpQ6G+h5QaSk2
HfhTGKFcRBys5iu5BoEOCESi7guEgCa/aHGBPWb2poBPaTGkZ83lb4c3LVihlK290eIZjWJBXmeA
QuW2RiMrtKyR/CtNMhrcnEYyGHX8A2jT9imBMnjQlMDkonvII0dMg4ZtkyC9xICdRg4oaJp3ggdn
kJlg8Jup+xsqnQyIBr8xfGhcsbw4AlhzYot61JJS25XahnFD0gAwa1NH0H/oJknCnODi4pwxCVar
eb0/Zy7yATKHUxl6wR4A9aq0LTcjgyjrQRairAwBrgRvbQQhNYjl1in38sGMissgUd/gP+nK/Ga/
dNWwIKKAwZwQyTKj4XH3MkXoLXNJMnHYiUuuWl5viBlyFXJriilPPB/In7SdQaihPssv1elLChDj
b17JTfxG9MstMtuld4TryIm3fDNaT5o4Ys0kABK5AXn98G1YLdRpC0obXDh/7R3lxSUr5BDuQ9ha
oK7YKWR0eQoQPuUZcEQzKeUlYJFgnsvMtUc9bN2AC5wExJOiUsAF4nzpCVuJ1jU7D8ULX4yOYJb+
HsQfaoYeheYmBz1JSB1+rzedKnkM4K7BGojbkPxTlhjfkTuT/j3/5OnRARJMCFNxDunYgBXD7+JG
xm+8cAP9ewcqw7/XAcMXsGs02TBIArcheTYm6hRphFnXpmCG3T1DzCcN2FUYarnSDyEJOERPYSQr
o7b+N3bc3ZurglqLU6LV0oAEbRKeOkMiy1UmilwkwQtNe5n0K1b/PHVfgj2jwZMkbB4yxwggudM0
jT6a1L0zc7eJsD8C9SB2ql+DQ5wxm2/4X5IOm3oqAytTk8QQbdAOQ8Y7sxM0vAZESOkmsghHoRV6
04s2265WQfzCjfSiTS1W4EhOBXI9PpOiCFc6X8nMlYuT58GDUzXaqWwAhPjcAlCNfy8FEk4T9BSo
sgg+fsR9yp1y+4yUAnElYEav5FHM50wYXtKc/kFoWO08JzaU4UBq1qS27BrspIJQKrVBRxuyn6zk
MpqMqsxRIHXURtCNg6GnO//PDTk2uVLA6kxDJI05RxlynjtDAQQMmBRWw/JDgq3ie6lDic2gDQcs
bRMlMuB3j8E2+C2GbS5b7VdbyUMQT2DxqY696Tp8a2ZoMXq9oMu4scCx/lD5IYAAzI4Tb/E0hmlN
C9hx5/IA5R1kEcsO8dtgK2094g0+pkfLYjoNqU7QwpfZ/7bZsmkULGwETs2YWQ/RHbI7OyiSb98B
Gq/Mlqu2+UPaAfsykpTD5KbRNTprbYtxX1Gc59JvOnOfXVqmiIz2Vd+G661lx1Al+CSuZtizeKxk
nNLvlZfssrIjgO3xLh64CaBzXdBhf2svUbRUdgv5qbO22ZxA2stLiPwy0eRLnjlFM/6Uo0+moqxV
2aj+n/MrjiI7JCbqo24EtBxRJ23KNYl7uJwG4Li2W1hAvMCHzXlg8sgkxllxY5wVnFtr4bOetPDM
TUHcH+eMGBtcjB/AjKB7cxvtZ3UcptBHynUgpO+zvqjbrYdNuM//PzxXdgg2xS9KTuytspVWOLEJ
lC5lkh9hpBj7zSHMu2aZqLTU1Jd1W7aggtDJYKNMWNIMhyy2v/0O7CRnSbTZ4KvjynnYYjD+lvB8
uIp5EhwrbIfc/GiEPQVInae2/h0wtpzzsp7fRnrrp3PsscHtpUzCiycRBBcnh+AvVpChkPcAXAUm
YTTyZrxGTIjfGqKaIkdGKjGlXNYmiiQIIfrmC7s3OoGu+zZdJg9HXvLbirgqN+LvQSrNSx5kwdob
fvQh8MjdeA8Ykik+88ekBeBIaWhw2Mt8+MMeyrP5CwEW7G+sbWbILwRgobF3yP4g547MRUIG2TT+
3zhMqC685PQE4sc6STeybaQcrDxxhktOrFjmxAlDm5y+U+58gYhkjmzrZ2AWV93GeUM2ILwBCXLk
xQkvIYx8yIpuOtLV5MzOMVHQKc0Tyjlv801XarNzBIG5Q9UEWCX/JwIo9Prgo4Hc4a+4kH/HDVdB
S1TcqYP5PB2CrUWt7TPYyUTnOS2gCXDLrhu5kexW4Gn59U1L2zAKDY2wQPb4vy9uS44a4JXaBpws
H+Cmsihlj5H1+/cliTZNR/4eQW4k/cDuGP3Z0vfkOaxP2nqNXgr8u5pOlfXfHNqzbg4g2Sv8qFk9
FYSDwxhzCmgaF3Mlj0DGhqfD7OAVB6kEbSBU/01R2Qz5LpuFDDpCibzFioUg0wHdeJm2xz49a36A
pcsE5pyAF7+SVSk7vLzP78xP6jhQL4ZyPssnimkhxkG8p9wbKUMiQVZOwTRH6/kvyiXUYeYT1Ogu
60fmwKZms6mEgqklUvrbOmVXVDna5/PVCvwBxutcHw8twwuS35AJ+bdFiaQdU4I3p77yi4NM2UFI
4JnLd33Po442CVu97EqyL4FG4w7S9G6k6VAhNJag9Bc1AA6mk6sFJvOQB8mdy2oNAvl5prcEy6iI
QLJB7Zb4WMilFB6lRfq7Yca9ZbYdNAWcwqvoNr9ppdyNDXaM6Pz9lhF7BAA2/pTHwU38m3MXggk3
TTjRWZTyWTWNIAqRfx4xD9mtXMoEKLlVfFo1EHqqkFNBDPGSvEdY13LSU8IAPyQPnhvkVKCCw+XT
VtcUbMxuEvuibCtnDqjOvxMIKzzrt+GmafK3SyiGHIyyy8kuKc9Dgvw7oDkx+pQ3+9tb5PknidxE
yhm0kTXEKpJTVyKtp5EITP23a8ppLJvaHMivDGvMiPKZ8wCbLznv5P1FC4ZLztnsGXexOpfTRDY/
ygWUrmvMUaYfQRejV3IZ8s3fBEnBUJODuXPORDo1vMUFRoR80fqAhXoA9kUqwzuguskaewJsANrA
4nKcyVgCRq5CfujKspSluyJCQkeSZwsV0wJ4BuFa0h8CGkKggSQqcrLJfKeaRGbOg5c9j9UvRz3g
Wv6QSF6Sf7FxBwg2+lIYPiE/wiaZjQhlOVAlCP4It4TEHho+0gSgrJiiHLX+PsxQKz2Ij/QCVAjA
RTQikYkC/UfIRfUbol1KhXhSRr3J2e2xoRCuylEN5guQ0P9BKUfKb1H/HVYQI/8d34v+xk3Iz+RG
uHzBB1Ms1S/DLMjNXaFL5LljGsg4E2DKWSzTS3zZ5BaJHLcjIuyUryHbCPuEPEv5Hsf5VkJNtqU9
gyoDI0eU3JbIBsHTawPO+HvxyKPDZBENNxsCE0IdswpYtU9WLaEgobHMtt8lDGU+SnIjs5YyG0kP
FVfwapwUbNhMc9ku4F3SbUkLkBXnpBM8095cRugb7pGnklkiHIuSveEDcQL4/9sSa0+khZEKO8LK
OCHLheagwWRGgUyjD8zZ1/oluycdKwJeF11Fr2Q8Hi+XOJ7x+pgQKvawOMAdgzxugbyXCUoj7V/i
Jtu/nDqZIZ98NHfsYmKFK18HvccJK2wDWbIyoRsmDH3+KfFTh0RPgsivwZNa/QXOsleDfG8bnGww
6j6mIL3Xby38naqyZkvY178nImEXEeBZDwmeqJj5cLI8GL/E/Wt5jiukKJjqHZOZLTrcou8sr/dY
xIjkJXk5W2D/rG8972V4/KpnwUmTwPQXyMhakND77/lKHCk5kNy9jAJKdbxa6EpgSgXMtjA+Vs38
WPwJAugE7YZNcEPdZMel9QS3DsGsZmS4PmYmnoawSNCRIsOQZyLDK/UWghGgRdD8B1RAmVDykbKt
S5QUk3YzI5mQksRkHGyI30EpUEEy5XxRdR/W+DtUWRCICkdgY4+64te4odX/4So7Ad1LAaDK8v4L
9UThDIk0gnIgHOxqkn4ecF/lT7tNDP4XFgovPwZHFEpzVw7qSouppSOrIGwhiQNYS3Al+iyNK6yH
rQSFbQkKj1ReBHG6koia5Ie1JPGARP7zhNWNeBSWtf8RdV5bqiPNEn4i1sKDbiW8QAgh7A0LaLxH
+Kc/X1TN/s+I7undjZFKVVmZkZGRFRJTMuvTaST5qnIlksd4q2L/tGdrpSh21jxiuly5ArasLmWG
8hSQvOUZdnf393XzmreHQ8v+uri5mPBjU69l4LqsY+NTkAc/dDZux5xVP4skfZY9LV8vwrP/MtMW
C2sOVpQYNh6tTRvTaizAeI+6JqQkReBYcYfPlh2np52XbWpkZlRrLJm12HpZXJwDSh8tqCmL9Kt0
u6SrY8cdD8dTFcrBIbTuz4ohlemnhEbesIZ6165TZ6PVL9eBjaSm1OGM/LUOFfXQnlgOBwvDAENE
oXLBTFjFIONWaUfQPYuijcJex2XUKM/ktwDHLqohhLDyewS36mo2bl06bLPGErLZ00x7qtvZ0Vhy
AGdGCkMbdUb7nO5YF39K2hC6ratlUltmAkeft5j+2orOU5Snisu/XOaJc55ws/NcWRhpt26x6VXh
ilXYPlc4gysTAWH9EiyyJn6O+8UKEAAhPu+XU4x1JrHeEQm0sLv4VunoIMxPt5aUCFWh55H8SlRw
8D81LA5T+4r2RpEaIs63u5D/4QRkWJg+ezNiCa6DABDFtWWKGYSMk4vfVUpsuiH/ggDCQTn9+DZP
r6/bCvmRhBzVuNREMzDM0EOXcmyK8FjVop3XCn4G6gfU2mvemw0BiDcM+5Ly3Q9i2kD4x2YeDQr8
9HlCx4chTRDiBH2mmGzGFoA5GT6HJTHx0D69htfwGdC6l9T2Cf0OyjfMcW8CAUd6pQ6wnPEH//MS
UMiENGzv1f1OaRnK8UVIhdKGMInyw+wQeSgQ5g+kWaRYLhwkdsM0bQ8QpaP/MBp68OWA+znvFpMb
YAj4DARCrgxWomYNPGGXRzyGko3ZDYQYffEIrLGBE9qUR11SZAkApLWiuY1GkaBJvhJqcuU1U4bf
mS6IleV6cisyinpSbIf51gbeWpbuuGS5DB5WSXUVzWdb4kBmWyc89HtNaqEQ5tAG3dMtXFFLGdkP
xhem5t5s9J8aqVOepSq5MfZHflSXySsHAh1JHc1hufo31FoqLeGrsrSfXK0K7L5wM00YBCR1afzh
N8jdQ4gL28xFcULv6jY0sJZe8CfvgyBORldehRwfLROqd8xE1u6Hb1ms8kZ2tWM4h/inCmLPbMFw
vNjKZfIwYPIMtAo4Y8Zmg0dg3XGtDjnEhRpjRZioz2KfQmvoOxToirvIqib6tAYTPyiDMoZ8IeKd
MAxH4QSYwoA/WjB4dczXHV1WUZPuEyF29hQHCB0HH+/rxpB47GyhStpbpMu6UBmjFSOUVvgX7gpF
DiRyWXY824R1sv20JsRF3fO3XfW5usdwG8otdjH59Fu9FqhEagrMfFwqPrV18ehbyE978DQLWskd
0meA/Py7WtRIAYQ11xS6KCbVdi5P+OQRWCIIhX04eMAr7A68LMN3gkXeW5AM5tmU2GkX0pgIvGMg
iV71wfLtKFBqQpZCusVsd7QldKG5B+GSvY0LrJnfW1QnSw3Ejhf8syWMGVEMevaMPujLiTsDiaWS
9GJKozhhLQqgBevG3hRWg3Axbj/YWQIDZMBeZpcioYDB1Z4NsOrr4jjrsB2G8nlwWI74oys1WFDl
t+Jo/hmutPGe2tp8yXBSuk6VWTOv75TPo/1lqsI7d5ov7WDgIXJA4faMbiRKh2yqROLsGZTkm4Me
s/Ui9axtekOwYWgjQQJ0/KypPqNE0ykHMYgV6nEQZ2e8y6z5ga95gNJPF+ZSK5dv5Jza/V177Wsn
p/qkZNrbIu6PxwKRjTaxQP/IMNOfEUWgu/ugZ922efg2Sk4DAv4BubqcqrEPJ4RI9cgWa/bxvNR5
zCjGTGovTMOP/gHuKbpjKjGWcblVPLEaDnR520PlPVC6hFmQa4wkEiuMvmIcqrLNsX/Sn5td7t8N
0ayWA37p7eT0x7G9JSSFuU1MQqa+g82TPdkbn/lUu3X78lbGY4PyAsAYNhR3Wvu9ViBNboFlkQOG
5U19tvdH8acOVo/kYFv0G4B/uCXloIwHcqHwUxPv13yxjvNVxWwLzXBKZdx4ipc0njJpjFPcMZ8r
jzBmpyW6RLXSLMmfG+qeJ5Qja0loDUo8SKWMNGEivsZHZtuHl4+nJzuRU8pWWVJE50hzsgegTvKD
oS2vWxHOh2zCp4liT8OpUd1I7VHrAuwFmeyJBtcPCf4DEhsOrT3US+YDuoXAKLANCr7CbrQe+Dzc
fmMxGFj+s8taS5vGMOGFG/ge3ubkPd7rB8jKutzLITzTTXXR84uevRcM6lPv2E8Qn9j38TMXl7qK
da0dKsI6U2rxQwnr0R0tT/Vj99q/w4bSNW8a7OqQRdFfDVLdR9sGIja7pRIo671gOngpGOHZDamh
kA3sqT4pB/k/UzF+km6odcbsjgb7n0hYtnjToO0NDM8TdlqGUgVOL2q+DtS2njr4BZAm7xBgoZ9D
ssqCTsKxxfzgPZKt3kQ7qijf6JTZ+EJIlI4hKT3CiJ4SLvZW6XaRR6KcHUjF+oZCPde9xrrRa7Bt
aDYXSDT5VL1T+hsA81rMQZuVdulk/morAZ3FTCneFOhyrllbKPMjE0KK2Z3/qldil4fakbjtWN40
7NH/lsAYGU2z/zP1qc4wW5w2LCU55a/Z89DPwjI00j+iCDYzEtb8BoCaneufucMVJ+VAskGvFORm
QGw8v39+rbQqZMItxqpTxY8V/LyqgyZeMVKKz22UPqIus/uDVCVYHVuPPBYmHQs7+vcc9kPl+VJu
NJmM2rjq2hgEj+jiyOQx28H+ejoVuQKq4Vaq/kGtgfZa+ZsbX7uPDodwU+Dv6uTFCxIl5FcxHIoJ
6BnPJsZuZ8MEuajKZvCnutijWiqfhmZxmXVKUNWS1Z7VNAnP7nyCKjg/0dWV4IKbQt/I06DMukqr
+yQVYTnomrSUpjkP9a/kNoYsbQZbgYJ8EVyIDYw9p3tv7wJLkmBhQ7HQ8YFUrYkLtdrsv9pv7c3A
U8e/5qTl9OnW6ekyT9qGtclJklg7jm6CLmmRZYg+BEUqwWPCPt1eawITgaLNVmtrtAFUqqyFo8Pf
1a5eDzWGL4V3cupfFcR5mS5puJIgThneVogTZ6CBw9zxJ+D4R4V8jSb8RdjvQnt6hsHUrnXxgN10
0SfczWFujPlXYwMI/awZVIIgpNaSKUQj6oqC8rjMVfnbZc4/4T6gqBeekbU7DPbzYryLoIiWr24a
qcnGY11u7kMKvjuFRjHOjU7t1Na7r+kAcR3Rrx1CzxJ9JIe28PgEEE69Q2tPQaPZB2krJYQIVB+H
FgRn0dGN0QG0dIz3NFXCeOFt5KlXf9ccglFRTRjZRnc8RbZR2QHkiBqH6XsgIcLvIPsBJ/MOKHeA
ptPP8NOEIAQV67Wlpvt2blFsHuWrD/BPNW1AO92/tVAQqUHrqf1i/k/fL6Sefs1bS0/ZZRDqsNDm
m9PSZiX3Sg6lXBcNKCu7N6v63ABFajt6AQHmrhuDfqtFpvJthtzim/RSgwij3LFTucPLcQCgqBNB
J39LhU+RpksJ2w6VSUG28cEKBK9RtDq6yGfUiea0qMPRzA3aBi2hpwQIhvYruW42/69piL0Q0p7A
0+QcMfVaSoTKNMNirqn9FPqy+LXWch/7GT/p0DEJBXMFHfI1SyyAn1eeZ8uVmwP7rp0dvjPNV7i5
h18V0oXZfHwHn4Qju4WnVz2dRrcM2SJaRTKgrwcUwzIMEq+YIr9ZzpCAVvI8/Rlc/2iZXfSy9yF5
AnRqv3rc6apK/MAbQ+QhRzhzifsg9fD+PIj6bqgpEqlAfBRl/r/vFAOnz5Kz5nsOvXSiUpqK/fS9
XPaK9BwAPoVzV3+e649NHTXrEjs3DbdIETj0j6leftWbeZRSLZSci9T+kx18r+mgS1GepMqhLR/o
jdF+wTEbUF1egru7d+rZ5rm/RSdpCBKMUsM2nFGlnOoXexdKxQ7DfC/TRUo4QFQmHAyUc/oXrLwB
t7gyvrbunyBAkG+DsGZFz3shtKXkgyynLMoblyv/xog+UJJA4wRhETY9IHXkFl7uCTXrWTWTcWFS
S6ebOra7ly97F3hBtf06R9EcLfGWm0sdzi7TDhFISuo2LvLd90n+7x2AK++7n94tmvWfE0ST7oR8
lAXSE6aFU5EEeMCMm8q96FqmkEZ7gdgPEIvAwknOIFYei8qhjIO2R6YcocGO6UY8UV+dSdenkZz8
VYP5JEC1VC8v1XDT4vA4TCp1k1XRChIxRxgnOwUrXf6AoTvxSXJZtFnZDa2IHIJ0uw78TtN0ARoC
HQx8Rkib8oagXuKvA2dmKhErJiKMG7XbUPqL/IbicUO9Edh+BoA+t3PcqWIHpfWjO9asWH9y3jVN
+xX6T96pjqLbgBN2ysUKlWW7lhPkiDkR7mMClLv0flpjD1ml9SKg5FYdYMnQqIWlQiwTpVX38KeU
zNTKsjdWGJVNqkBQzDfLR68MQfcAb7TACgI/GPI+V1Q+oVeDhoYXwjn4eC8306UbCOoG27/vhML3
87Bcu8BrRgq48enfJ4V2kcohSvynyQA24Ktb2FZfND0oIRdFgeHt570zXvnufpaz+jm+1Uf0fny5
6orMNCBUK9dLyw3YaKEBH2L9WqhYY82iRPCNYHcKbajc3tH4h+3GSy2YdxgW+ZEWJ5b2rWU1Cmej
Yku4LDJFhUqpiawBbDkmuhK9Nuv+0T7GLqbvIvrp38Ak496hn4wSvzDeIWeACaBa8dXHGlCjUSIM
YZ61tiO4nuDp4Ix+aYtOMO0gm6hMEIECM1GL2KX+ck4vOYBXRokWHHjiRSYe8EixrBTKhUINLmzT
odr30dhQab4dZpc//4n8QSVzwuruFiQpDqvDKh9zM1jrt8WHpnHdD5snYTBAjMLqe0yLVFopyOF5
w+/E+CFTAGRkgncqusotURRTGKqbGAhb8rp4lAVMx9p8w+qUDVNS36ngpbUTpEyoB18Ux6m7i0XR
EknrjtY12NnY6eaWGVqVWmxWy8K6Fso+lRDEeLVP1MnBO2w+q1gxWjJwIHrM6CoVsBCcYyEm0CKO
t/cXtIJJdQ9muXGzGGEs7SAZXlepv30Pi1cAoyGPCmUb4f7+fYAZzo0xdsv0NOd/exdaBnQPvV+P
mGSUTIqtbPAc5qcn0uc/Uhnd2TRpfCgG3mdd5hkUMoiQxzCmsLP3RL0GFlMrPy0GCH023otvBG8q
zT0MMU1vElHvdbaXW25u7nnCvTutz3/FNmfjIMJHOBy+qaJylscZqpvuY0FJz32xm+5aTyDHDuTX
qIx2ablf8r+dwpI1/aAnAQpEKBGySJ0u4q3hq1YkmpiFFOMHnFmW1UO+NEIEofXsfBC5yS3AJn18
GGp2iIrog3nroHeOQfVfQwJ3OmYi5zB2qFUrLX/oX6DdWgdpaBC/UG43vZKNWFKW03NQ2wbAHn+B
jliidYdU164FLRU8JIToTPyU03b/a2biZZFmH/tg1yzU7/0C7terOkMyu1BHGry6nR+D63zfu7Rf
i/KEUDO6oNm74ba21bHl6pWQsyjQefEDX6/x4MNKFCcVAprbdI8NugDgI1Ne03pV6TcXlmvFeA/5
uvbxcki6vkbF8Wf+GhbwSmZwdc6rb/zsZg1z/dL6dsHsG9dhyTvSsfrq9fuDIGhNyqDVQCySHrpV
aKYY0B5mtIXMFF9HOmiM9gajoj3avpJDGHcC1fsxkioGmMgNyFRVuooJKS9A7r5Ui8miMll3rThh
UxHJWFlo6xQidDXMz3+NYne7PDWdTmk8C9GSHBbnqV6Rhi5px52M4FYtbVAxa64wxvxeetm0MPx1
aTrnDF4nt7ppp1ZsbwmiYUA9yBHRy4ICBDjxOTdP9E0/CZx4AAEEx+jF3QP2qxCj6zHNEFaou/zv
V7mtMgsbYpw+LpqB97NLket39V05i+cUBX+Mz4mL2pOZRUCMjV+OoFI4sKWrqNLQuu7WvjUPPrEN
GTjCzeZuoByKEhFER5iw7nslRXRSJJRmWtI1KX6QFtJb5K8iQRzkb4gA/JJ/H9LV/dYhGm+Iw0Lp
tvYfDnFElR1IiEFUw3mFVf2cv4ewhnDSpO9FXmXoD1HS5uIkHu+Mj5Pr0FEug1bj1PQMNUKEft0b
fW1QAfwd1NF7CybbKRcqt166c0DV+Bxq16ZvCWV0F/qlUc8EX1fn/g3uBlxHxd4/nKgwzbS3k825
kh0+wlKj4CcMoe8skmlqlBrhr/kE/6eT4v93osd5cv+7/13/dhsXMd3kUaM/G0UbpVedxy6HEoi+
F06Iif73yKI6hPLkrvr4e/xRsvAGmTOPInJr0ACzldK2Cps/+VTuMb+7x/fYoe2WeaQRUy5X4MmB
mrEH2e95ysPQRyZbDJaK3X3UMpQVmccJkBbpgaKcWB5Q0HBZb/Ps2lk6S4ypUhVHCPkil93jLALh
Ae9zDn9UJlB1EmjHOFUIypy7Hr+t2pGRb8KpO1dv5yq7Ol7u/x44w+hhUL++OzbwqvEm4KvhSfJg
l/y7zVPL1DKhfouaA2hxjkqNb/MLR2npJNUzXHpshCESYDzpXbhZU92CC7pHnV267WkE2R4UvLI4
0eul2pVKO7IJYt1Ss/R3nNwn+2VqUeDOUWqOXMsJwoR8xb1xd0z4bBACmhfj4Yn2LP6qOMZ0ugm4
pbhqIIVVRXT/SgEUekstSwCHEloCQTaNGz6ihQcAUIb8zVCh5T8YSFHaF19SjXa3xNdQagDJPTj5
1Au712kfThwgzKM9hZaX9nye4MNiER1GLohOzoHvKZToys6uzIWwCEt6WAhBWZFHxoigEdEg8qcd
rxCTUhWgm1QuoImAwhLiN+LNCHn6fygD78HtjI8okQmSnC6mPE+Ilbip02ltirnbVFnpIsaypqsG
rVmWPB5FFKvpYA2owZdSg8sdGVYLOicVZF1EEENyjF+RriCMIoeMeJKSqsLsibSxW4RQK2VzFgpd
UesJp1kySnhwMiArQvJIZDz+zi/xnxXWGte6HpF+DJWUDFEpgm0C5JIgMnYb72/ojBwRqFLQo9Cn
TOhDV+ovelW0R6BwItVVmccM3T0xyeXW0H7wO2TO80Adhu8n4vqfmvwBS19jBPMoO2U90f6V2sOs
i290JGM1P0TK3F0RHaUKplDlO55EwowubSvfYQLyRuVIbofzXWVpMvdTy+waDdH0Oo/gBSsutYT6
jlhMfo3IDCRQ6kaQ4wZJTObE3zwZiudFjgm1ITuPD9pFz/n2L4Xvuq28h1qupTH16fQcQZSPQDVF
vygTtzrL9JoKTBY3r+Y9WF941C/6KuW90riEToDQlSeeHHHl4Uz5Z3ZN309qVHQkrE+ptzhLOiWB
JuK45caX+QnCaW6Mt81l5td847V6G7KeIDa3oepzLvOEt9bpmLPiGen1m8W55qfLvEDmVTlRLVx9
3dFHu9DwrnKZy/oQNxMNcO163oUeOfd2wsC18NYKFPTuQFh1kKzLKgzh0lQ6hNu8DQ8BME9ANI7Q
XUDgjl+4DdFY2PFs9AVwPumy3NYlOQxLek0Hd+qQmneVs4aM2SHIMKpjZ4k7h+HJM+bEI6xomCzc
o3OV77RAvABAqR7vxh4H9APGs/N0shjCwphIgEvlkaSqeKubdIPInqaZFO38PI04IYN6aIJtmkD/
iiYKTzMPfuYT8EzTa77xIx0wf7TBpOfguDCWuzvmNvLgQ4iUGJZNUOqeTROLcifbK3Yc5F539D86
1aRvs1mw3uk78WxxQalYSeWNX3h6bFtyOdQ4gy82bqXeWFpAdWz8BEGCjMRLYILzhfANKAPm0Hca
W8qY6tvWFFb/VDC0zefrueQHujm4HoZDgt3TO6gx454MzfAsVOUY01++T+8vcJDBZQ7nDKJp5Q3r
YxWQnCIhRt6rLusBjafaDmG+7IBUYR5gAy51CD6SMvyR2oaVNnzOmZ00MiPHvg1B4sxtuCdI55j5
doxLtJlkduORM9ifdMgPzBIeAC5Q12ZE9exE9O8k7vp3p1MkKeg3xo1QgmEXKBKXPhBp5ObNEHru
hjEp7siHOneLLAvUUnrdfGe+Cq79jU//IaO3IegBLk2qDwmV3hld8THgkXEYCkqLGtRmqqGD8UUw
XnVb18ovJDblWNvEAUJdiHUh/rl3BwVv3qKOmTSYahHeIMQ0xUVF6MG5oTtZU+dCJYQsaqHMT9oz
vItHJQeIYNAMZDHMOQsSMQAdivmUeWWrqmbDQScZKWjFAfomkubiBE0I/1W5CkYOW66sIV4DzpTw
Z22egi2KDJfAdkQzsMIHsx1bsphyAJYaJ06oRkHjoK1XsfmP07QlP8waIMh/G6ytikKxEWpPCkaV
jkz/0xUR5N27oIAhtpNuBlRcANoFXmJZTKhqjhmozY7FzuyeCvhR7k2Ah9JNC9EJbHJGII8OICal
0E39uShid0MOElgtwIvlAb1aVRyq1ESMCECI3icChBAjI+vOUApxAPk2WENh/IEnqRSE2Aii22o9
lTmcNoWk7QRuHa0JE582eFv+ps+xmSxYE578rh+kf4H2oFbA48rkC9Z1IO3otukAevsPyKcoREw8
eSZyNmw8IpRdb8rCJlY58bbiLeiilVcoQWR7Q2Qrm1oJ/dZeqoAg4R22yoMiQoZRwuF5mmWKyrYN
tfBJilOUJpKEgLWt5wCd2fT/BiVxxpooVJnpIplpDY5OXcx4MGWGRLRzkdYSChM0LHRhhdUhT0Vo
8H+ZfM4bT+jmi/Kh+6HEAmwrF/RYnDEuGceLy9X9Nbma//IaoVKlSpiStdE8kpum2y9CAJl2yYAw
C0jRauqq0E0kV5WJ6rYyhkBbzEtxRwythO93ZC1SiLqyZrlqZgJUF3tRC7xWM8o6DTv2J1vyQj5X
VAE1dFQ0YgEpAdgvioFAk2sLDbSIiV+Gk52PtwFHYMvTUJeoDZUlHg+ZLSrUovpi3JkySeFwNZWd
4iwgRAJt0tiSk8JJ6GXG4tQkam/J8fTO4ysQlxicogc6VMVAXuTY0fB1zzFXfudKTn1NaxP32sHY
/B3cSk/zQ/PEMFtFgu6SMfCHMNK1NZxUNyJSLfc7XiAnTw5P+XUFehm3u6AyDuxYZwStzKT38E6X
y9UWzFPMas1JriO2eXmTcSOW/C+uJrSGJuGuSJcpmUaE27GcaDqx15fyLsnukhBHRlBfIpdCMyVJ
/sT9zefJdBLyk/iVzrAhV5jcIZ+P88mccGi2rjPlXFlO1OlwqBYgA30VzNgmq+ziObnxCbRE5Bd5
t3RYNp/7oI+FPlX0Nx36q31vsxTDWeWeNoGvEFZSP+q4oKWKygKNkpI6MXP1CHdQhzq0ajFfemRB
EH+xeX8W/58S7LZkTPbbQSLmV+PmL5RW0/vxLvSOMAUPOmfuB2U6Y54BuTSlYhmoSD3qP0SRKJEt
EOFJq1vjTndQX4lCaDqGmiLoxytxKSlOU6cj8BrOG8lkaky6MTOON2bpmYAGkXrezeQlocb2iGH6
d6/V96BFU2K8FjMDsvu+/uQVtQXlabrguFuLDTsdhk5jbDlSKaah4p63R1FugXM0C8vcf+YJRo6K
G7By2BNwBXXHcF6ZG3JY0NqmehNZSVZzBIlVOMT/cHgIOECPQGEiK+kqmWhaiHpZYphRoGZ0X4LX
oNWpOERkJ4qL2w4eh+g5OBOctKIUPpP5hbC3Jom4Hsp4s16p7NY0pscsi81UX7FUeTDf7dCyF9R1
m5gDnNC2G1kwVPl5cZxkqQTCay4KDLJJW+i/cJU6K9FJixzMLzwgqaGSqYXbc8OKK3cgzGnWmh6Z
JioXET9fZcgy/GWorw58Nrpuil5X39O/UOmiodkVi4Ev3qqpeWS4F+JLGDOqmaFpP0Tqghv8qEF/
iyXCiWIPJ6wrkXFXBp6kT7IEpCy2t0N6u46Taf6tP5MpvazI4tY/cQolhjbkEcjw5BIap8GS9cXt
YLBht3xcyuuCHA4LdBM+38+N6EZHuTSNMNt0o20DXPzaJ7omBshth1eiAkBqZM2IOooRRTR/zwDo
IpUJARu2uyqkSNKUx5EQEMBASLxbxSnffnaPHqeHK/8DJtBbA0HT0DJxPGSBQzpbzoB77zGvKHK7
0l1azx9ekVNe7KLiocFn4mWjVxvnjtPir/vBRsvdVNSGe5njjIh7QnAOhYBQC4gjkMxpv6uicX5w
AH/j3/gyLCy/6xOghkKOyzwF6nRs7WNcTcJ3B31p+fKH4Jo0i5lO7ll/DrfemymCAoDiLBIjWwqb
dSj6cWiwLkJlqXtDOeMx2XsIXbOD4nj35TZSA4CW86bSs+bXpoNlWMTOEx9QUAB3hwJO+ZdsCRRM
btg+FrrNogvqKdgpqIDSANeWqfURC78jL6/6hDMvcSoULfk+NgIjdmNzgLuCF1pJj850sqPbEWag
N5ZpUtjOm0glWCn+TU88REgWsPK0qC2TgiIXGIO7FlvilMBCaQDjwbKLAffCBthUrvV7/VBzINjr
wFsYL/hPU/NCSx/QT+yr/p8ZXTyoRVwu540fYtmoGgAM0NabYg1UHaAiN5l/WTxLZFW5Pt3t2Jxv
kXVqWG6k0WivhU3EYWQOLzBGsclT/PMcWR5QoETcc7ikpsKncYeMFQsaEKbY5CJlnRhejBZlolw5
rIUKG5LFSZZLLXo93/AycU41YIwbivW1DxlDdt8YF1MAKPuwVAyIvRbxxYtJVJDqZNWZgwGG/yeb
hYRCsRLJotwq7JgPN2T/pZUQm6k1OjI/utE6ZBMpRKqo2LVAZzMVKCWk5xx/kR+A97siHudhBKOG
CnKfwwGybBpVUWhGGGLwWB4B3jemBXoaqu7/0okiyEOoU3tDaL2okFOo2MOV8fEfuAMJRjqzAML0
1n+0JSE+pNq6wyTGXSl7Qx/ldHwI9gQ2gL06HjGK25o1mEwgWU9dvSYP1hEnXNzHOmSiejAgUqq2
68ae22d93MdiS0Xitq8B0I2XUQfXgQNUYth1lToKNfGH0t4B5108IjGcrX1MQ2PWPmpdTqAxGXCt
qC6lmFpx2hpVP2fLS+Sx6tALNKm5GCaR5p1cAe0QzMKOLKscEOt9MKLyvnp/OGUK8NQOg63169EC
RWX2zHm7nT227qln3UpZZ62lEAwuFD1fjCmmDBPT1gbqo3kZYD3bD51E+UTe5+ZO5YYnVdbUekvb
ki/9YM7eGGr9f+UK5pTxAHifA24esx/HE6ePt+1O2dCZmnLXwhVwIC2r5BTp4yc/b1IPoxQhC2WI
jDji7tyJlwsoCWbHkjgfzCBoIDQUsjW33gluKZJ9fJf1eQAedklUaRff8XfNK7JyLVFBTjAbQOh/
zdkwP1h8+iXE4O9w3GIdmbg4/KA/Cb0R/RTQ3J2frc7AcJr3vxcSnMIQEsRrfsptUPKGlCpUD6Mw
YwM9efHCbUFkfSYhlq9L2MfsVpSBy6CyX+ahbN+nv/W+tMglVWgI/ajG0w4xT8uLQ2PnP+n1hIr9
rJ6c2bIfcXYoWn6ZtKq+abdDHQYFGB3gXnn+l0WaUnwqIQbqZcd0YDLg+LNIFqiietSfsnGLRG5E
EEQkFTv5yRlrcjG9TFU3NFZflgMnvUmF/SrSGoJX9pIIiswL0iGJOyV+U5BhPueP+dWn7w+ps201
TdHx9z+aLUHBECI6UwmVTetq8c4yaApLPw3ZnKAatNt1gF2t0QNWrh7xgbkKU0czRMY4ipgRUfSf
PZSBUEAtYoXCSfku9hhnyQwT7CjAwHDyQXoPzNp5IQ9Q5lISMOJL8x1aNRwtDq1/lKIV3ZMeigsj
rTT19UXhFAKsmmAQs7ffhjSZeOXVgpnB7TTvLTqcwgM58uLp2aMQFBD7KwSl4EHPzQfh7MuHRxao
3nVHY29tKnQHxVVd5JkMzEEov7nKKyQMgS/1RKvj0DrwRDx+tppL72wo5SntpLIFBHHym+hl2tMz
RMKwGw+kBwZMe6+9Wp2a3R4wl6PMAuNh3jvXuEL+Yz+gAqrCdJUJWtDcFwojd15VGyZkgI5Sw4uf
goHorukWGbePz4+bXH8UcPNCc2eUtI9xmbl7IRWUDq5nGdeTG6uDiidTUMfAJd6jf++i43iWfWTt
Uu5bc0bfAWnFDtq+cq01OunBA4VWoAfWhwpfSKeRMYctJzxCo6U/FIdapfSI3NHl+EBOEhIbckQM
r+yDDUoSF2m/PKY4JijBdI2RDvCHXLti4UXMhqjcxILpP2V4KeCgKhTTxSxk3nlRk5kYh6HSkaqo
JSVJmKPDsoaUB1CBFOhRr7/u9y+Vv3FSlUFXzQrUZSAt8RYl5CLpuS6zU7CCYipCWnYMkhXMfE+9
jzoUpCBW0CMG8zkXWVG76Dg7s03Y92LpasnqZkSLqRo11fqI/GBuMhUTJvMEbfSmvFGhSB10dEco
SmonunlctpAdYTParXTofNRhSSwWWx2tnI/gkQ5hnO40sd6qVCVtIo8jYnklWgL1ERkas2JjORmL
bizusxw1qetrMSg83NTzFEmgo0Y+/o1OxtldQSaGFamMlIAdLg8ui9lauGnGu/D/+XfyPPD7onYV
cmAwCDbq8FsbzM9um4R4RAl/HMWnKjdJN0frXUEYIgwaO9GScQUYr5jJuZNltgOKDQGBM/LwACxU
rrEJLrnL7Wo7wwcI5QgAAOpAyw5Xg5NVifAawnA5al/htQaDK32neNKEEaAQo8hPWgr5JpPfRmzd
MmIH+u2Sd5bDoYObwjmyGPQ/PnS1kjHSkpUzwmKuwXAHZuTc8Ln3NeOp8Dw5HBLTSligcb2ed+uq
JtdhhhGLpyuHHcRNJ3jFR8Bs0Ab4QldGyjIa274WrkY2oWycoYCqqk1U4MI/kyGfBHJvKJOhw1bt
2Hp8EUo16aGbsZi12G0IulrmKXssVGVgdX3yJ1SGEoaRMB2b29SNWeFKrnSVGhx8R6/JDJbfrAmn
uu5/WQFFoHLh4UKdlaqtl/BhAGTV+MxKVTHPWbYR2fz80yzUcBVld4PHqfpQj2Z74BuQo39tXWi+
vS8oZvfSQ6e5Afl1y2RTivbctwwC+maigS+j6/gOcpVo5KnUAAPEF6/xMVUlOo/wQvrEY3lke/7T
6UJXqdDYQl16Q4pQP2N5uhLAUo5QGV8lX8cd5h3RyEyZUZkGH+6+3AOwuMWp2s2oIxuPKYt3Susz
sWzfWABaL2kAzS/89cH1mTcseeYPRmQMSLM1umyUUDO9ZcRQw+gljR4VpOTX3CZaHkOElEjNkou9
0KySUED8iijGJJiHMqpo6aJXVm0Hkwly9VG9vWwv6xQWeSGN7FqTCfW82EGysNxArQPFddvujnBs
01MHUFV53OrnLk7pVC1IBf6oWMvaR7tRU5XIhZyxKLqbOqSKoAS19E5kBJDYRhtQl3sIHLZ35UX0
Ptp5hH1ROClXLnEXJVV7+hl3NL8jlL9nEYp9atIbMHBYvJ866zOY4MfKudc9/v85LGo0dMnKdcL3
tqJGoNuKGlpB/Y6oM8G/gephDtWFxApTKV5RDxOWAGqE1HmQ2YFUm6mRRpTyGOVdRr7qaJB3Knzz
WHnuLoGmamaxS5b8+qIlhC5M7WhUvtddKMgh1sUATjsKTtFwAddCOGY87ZS9MSUnmRqdmjVl/sC6
Sm5HG1aX2aSD1wK2gMpgd5kyBD3aVIxtYSJpqJlpOKK9mSeSgKyhjmtlioNn/BdcQ2Yc68ms0AjR
LIp/6+3RiwT8tzZC+t5ttwPEJFpw+YOgin8u1DJFhJiidy2Ku13oQTkMgGEI4XnzuPYRunwPrv0X
x7VW8vcZiDSODzeu96X1WLb6jJ7BLbpFj/hJWeojPHy5F9fJFZkyCeEVkKbfh9Jn3MfFOq2ayQz9
yEEKZpe+Iq1KjVSCBPPkG6B6jNVTVtKEZkwPgXOyh/qSfoys2ckrRSDJxLpYc+zRnmHD+/rB59Ea
pgwLnyuDTnHOv/RUPrtBImFTyZB9yntvPPak8gwof4n04VdUrsDRRO4Cz+PXNhWAKAZ2TOk9RfnK
AdAjDhD9aNIVxUgVZyDcY+4GmLy2cR6gpN0Fuz0cJaA2/kQNiZxcRZmUK2abRpEP4T1O+uVeq6pp
ND40l0erU7ZmBAfbLIagLlziYHI9bM/MLu2v0teTjhGTjHsuMgZ+jUpLuNn0u2VfopRjYaJ6Uhvy
0jBmHTlZuYqTIlD5kR7ql4fcNAqgP/GLQxFJGraPDJxSnarStQkEpFj/q2QlDG2tG30u7GqUn7bg
iW8UwDUysmnKjGmWMsqQS5Qw0L80QaUZOmbemvImUVWY9CJG42DIOTxUVZa7XrNQ/A5KDlZZiRnN
Vqa/a7EtCiKiY0RFlNHXGvSgN2aoL6DbNhoeS65ifYNAqeI04ljTPdWjT5GvJwNoji1ojrOjwCdF
OMG289/GHeEXYBilILRiWmncpCVsYVZxhzVNBLgqHyOfo8vCxCuhOld5ORMBSOOSe2+WonbIcMXG
rrrNKxICShBkm3ncqLDdxpFoa3Ir4Ne5yH/jMM6SLPLJq0dAo4MHTokcE+rQXWaEVDza2G+dn9AG
pQYuYFQ6G82nJlNn1Q4n7ALCBmK8i9WIhlZnrkZTTI6f3jwaXV35WnoPM9568ehdkeQGE6ld14Yh
/U3UA96VEQGAVh7vLlsRhlUu4OoOWgLdwxVem40FNXQQOR8tOivySt4yFqCm1JatwpJeCMuPcskP
LdtUlSU/1WALODz5VXfcB06kNarPzVKRioQRS3T+Mnlb9sgOltQfE59yLzWzxuCfPFGjp8Xh+8qD
r33ugLku+ZIAVwQJkucgehWHAWYHs5M3Wyh3KhRE04xte4HXyQ+6IRJ7lOwjPoJ2KIWnBvzAF7Jk
ZjMy7ZCy4XYQDDa04mTgCS1uHp/JqMglqkNegHjK5svQEV9xb6AohREiKB8SCaJCLbX2QbTwKEcj
elt/PBTTqNPLeEGbmwaScq0iPorTqnA5VvmwvTStC40sWBVT7wy/N/GUNyog0r+TmMYNNVbeu95U
UQ5XpWVE8RLZkrq87DhqhpJlCQ+YTnmjYMHGT5cPqWrnLGbdlhPaWW9TyttQyp0KMMx0JYu/wY/S
/Ne7sHyY2hNOPFyl4c2K57Ulji7TNaIs0VZFD2ck+X/Bh6ZwO4++p16+8g5LsIFxRuSR8L/lEoUY
63vKq8X/ZWEU8OrBm/Qxkf6mZxL/1MPRJMh4k28lXUF4CkorK6pDx1HKLLoQUulVmncvHw96/bGr
P+R8jkYOgjCEQACkXcnDp7SP7Cq/yg624/xAR6G9AfQHEGLt73Ahvx177Je5dOXWIgalErVxKDHu
6U6hXWhvC95BUStfWVIRKN0bjRo5ULIkhQZeCjvioaECrp1/ucI91W75QMbhEeYH++V7monPf3Jg
VGnwUfmMVrjwnYVOQ2iYnJhj5dmRCA7drv9DFM4VOiBBRNVcOFTBFzBcdl8jQ9SUOCS0sD85SnR+
Y8OVMDKRakO3Ue8rrwhoCml2PHm4DFR4MJO+eOS0oUd4wqHMzLjSIsvq60QtxzvKD1JOg9o1Wr4M
y8M0mbPhrMi/zmyVINYQ1IG/cjP3lqtnkkrp5T5hUz5C3PVIroHOw5TyIk1iw4QPTcZy/E7nqL/L
v6BcnEatzRObinm8A3DaF28ut/0ZiZ1Ljxm4tyhq2GPj7xovwJ5Z6xVL5+NFERj02vy8OM/P+eE4
eTpwVStJooJdMkygiFwQ9dD54Xbynn/n2wmpJxjnEHf5zvNg10Kt5cEP9BfYXl2AxPLV11ugoEGX
W/qy0unt711miGHwAjXd/NmOYpbmDp3/bT0PUczxHuHrOJjlWs9PhSIoKFzPITmeY3wVn2+PmyQ1
bbpbcf4b/9X8SbMjCWh8kNDqVb9lRDf4tKplEkFVRPRfnKCRyY8FSiuAEUEw77GV69UoCPaa0XIE
TBHR6ju5L/MMilO8K5hG+0zpmymHlad8i8Th2TS+w0INorvAyVdbDMlrU3w5pPcfbTJVNLWi9ANS
9vAUKZ8mOPNFrXTWqB2LPmS3TNXLKNqTtA2k58Z1wnOk3v8dIjc2hk5LsoSRw9+yTrhOkBALT4RM
Zmw4QSbRYGPI/PQwSiEr0CEV97fz00UmNaOwfo/OvTvLh1qoTIyOuvPnNPbLTHwa3mhRt+bXabaQ
4Q9ZKWb8xSugI4MXB3WO9tNX8A0bZFsWgNaXlAHgiBvDeAQqvwJ7/1tT6WoNNqgGjWGa05ltgtYz
w/UMngFTPNPOVtPkazeuUGZq8+mWUrV3U/dBd4k5pOESg01vYoeX8APPS8ypMjQzsVlEvdUhD2tP
pYwyunQxUWr24NLEJF0f/vrbwad7qe6iF91B6C6I7AKuVfPtf4Ksv2MeH3zsCySTwWWSHe3pnIKs
cWe7vETHlROS3px/YmdJq48WOuKh0kupAGnh0ZU3uKxeYRGZem9HGgSN9sYZ8+vdeqhFtB+LhHPw
74t9v0wXMwcYDVj2EKHDTX/HYzfdefjEGF/Y9KdetjZDn+Jd3y4zrRQ92/sXqsE2lEW8m3R78X/1
54rUUuUUvtuziTNIDWB43IM9fZGeYRoOoE2Qab8S+qT02n6UgcB8qd333eeGslcA2iMVvbSfGxRG
2ikKfoHkk/V6FVNYQFUpLMn97t8u5queH1D4UE0ProQdBDa1Z4RFatNWCqtoHX/dAg3//9F0XtuJ
q0sQfiKtBYggbhWRhMiYgRsWGAyIJJHh6c9X4uzNHo/HJij8obu6uiquJ/e40W20ZeNcpbxaj4we
ujJ4OXsWxhTkW+57eemxJXSx4eveUTKlDtk3u6/gHTZCFovPGGbk6GnfMIF+DEutvPXwa61zn2Qr
3k3Lzvb3Hu5x2bn3t8N3+z7cO9t/5uTmzZev5Wl4+wOOGLIIDz5BEwp7eXKKS9Cp5v5xXYi/TLQj
Kp3//25O1iAEStVNBQvKWY/eOWrES3YTPRQwKfT6pvDkm//iysAcVpm5Zw95jWA3wI3QYyRRzs7j
LQ0oMTY5SHmwfta9a4SSUpZYHnca+wjf6m4QEDkO336KTls2pA/jHtbjZvAczXs84zn4xNvWHKsP
/whQ5LKxlLDfvYcHmU99khOGJFP2HexPZmb0meA+3t5OrFEFT6tjUPNO1EpTRlPTx7QQB3c9tNli
EUIDS3X8Gqmqjwh/myJKcP/7sM4o3BcYBqo+O1MRyDQs6ezY4UJaWsz/rD95Re/Y2wCJ+GtU/XlR
M6r+KCeqYfP98y0YvNkRvrvCYUqP9mF6QH33W4pnYWXoqHnky1uY09tYQd2CV6uHpF6nASxnA8KP
AqGmS69289LpA/rdTzqt/pSYfS+EgZtqiOleulnXbKmqJDnZtLsdzntGx+od4J9/EQeFz9oo633l
ZxVoePUgh98oStfck9Vi8bcnOmGdPzW4kZs/I75GiFC1xcKlR+8XD0Q48RJ85CwBt+Y4idHpEW5X
l1ANTrQkFx4Jr7Y2pBQ7tw+KiyOxu68/Kml+U2HDJ/X9i6CO/ZEUqk5GhYqcENJYCRZjUZ4iN1qS
EM+oCiui/4n7KmWqT/1vtWL/s13JjEp7heYcHuIs8Me+dcze7oBfI0z2TrVv+MflsdNk+1+X1gRm
4w+1pg3BYUFc/n9V8EJDpR7q4VkqOtjHCne+DxH81NLxRRzKPvpdteF1YdISQAFnp1Xz6F3CI73S
bHuYkQn6VKwv1FPBs+ox6b97v+krTniF4mVt4lNPO592wJdI9+ys2sbmgaI3sW6/Ba0vhPAmmSkK
wl2WcKSlVin17bnXv9tpYHn3v8fvCR7RX4Nq5gentm33Fb0wDX8Nqil1LGKCJIMn3xw2B2+WZZoE
+/v4MiwtrN5mxuJLZHBcb/rHZN5DO2x6wsC6wWr2oFZqsns9p5AC8uQUyqa4Sr+v9NIE66MEBXLM
JBHPq4DEhDIA5XEkagaRpozuJTFokVRpMMIN+kkpPnzXHCH0QsJfiCSkQ22mMAyUTAusQ9+UW7E0
CDYNGv0ViopjQJ4Bbq0VmqJZEdtyPT9tMEbZtm8hweqVBNCqBAuHVSSjJlbZbOiPrrs2UVV2G8C/
kDYIrfWswuUeajgHipdPRJOrVNDyKJ3eMWOs+7eHQ52Xsu2AT4Lvw+FwI7NCaDynfMs06NWvfo5w
xN8+PpfDT8VlNz+NtjCmacpC7oMCn0kW/kSZGcMZUPwjlnjCCK7EQIcbHkJV72z9o0+jjOdzSKBa
ZnxjH1N3zMbv9hGcHk7KBK24OcpPDqbBWdalBb5SQjLI/HdY8crt4eBWIkWcr3GDDlFGGSoDjzbH
/vyh/YRuDJhBvoGZYRYyQW9t3CvntEDUizUQ7ir/azRewv2g/vch434wodVRgkEQZunyVTH9/8rO
SLf+MSnkQ6J+D60HkkjRr7+RidaaGx2+GsJk5YwRJd7ow8yeUTMsT+cFSq2pQr5GhCqYh3TFXnap
aMxec0yW5pFwNoy/Zp/fD40nQJ/L/+gSIizWUWhmJaGyHaftGvNuRaOXSLhksDt+DxAHhe0OLe0L
LQkQ3bPYfPmpb0jBkB6bNoNtudRhaNMrUvsdYI8yKenf3Vjj0ATkggiWgMfHVH24YmvpOyVekqf7
7o3aI7VTGvif7ujyPY32Y9xyob9+exp+wJZ+oOnDWmQtlNIblsNxhhL7HnftamJFOGr2z3/NXmP1
GX6Gt+n9L23jmfcOrosyDDSFe41/b5Z9xSBVtpENydWmc01u0RZz8cyvdRvxLiyFkylgrXcOaY93
p0F7jSjTLa6RC39r6mAvk1qgUhxVq4v39Cdt5ifiaT0BCYgq2IjAdhYbZ0FZYHrzhPTQDcHXr7pa
1f5FYKoo/GQtwxEerJcLatL0VtEe+Ej3u+tybcMQ8AI0AyOxjlivl3gzziabZJN8C+biw4oEgsRY
u9LVv5pYp4txrYcKYQUn06dHdVJuEc6w7bH1La81Nz3WbFTFrjChaf3CL92tPaL8neSAsi6aJ6zp
W7APAf+Xniqwyt2+i71qOPy8qE3oJm57GicgRWrS2BbFCvBZoB8A9u/o0NAEs0V7AAehAxWN9iWx
YO7Qq3WHMMUAym0EBnYIvhLiUar8rZE+orksgF34n8EVEYyFyBAP7APj3w0wDxW+b+TF2sCjqGMz
AjUK1StQd+795+zDwqAHSIuDIQBoyn9dEV8tnwzlM7VGaQ5uVxqd3zmngf6aXsbs4sw64icWhyu3
R/URjQeQTD5fNw1EkIKieDrfGFATgnW8xLRU7l8UqZYUqijAsHSKZrydbqdqDpAkkjQin7AeZVYj
1POJhkc1MguDj2pUsV8enCT6GVD+aAt24HntSkDZJ76zs7wgysAfazGXuiNcQJYzcL9v66IuOH0D
uAOH+4Ums4gr/1xqG9611UDoseY8Y7IgOkdQW0eX4R3PvTop7NtLHQwE0JgmVihFG3e8oay0GdCu
CU2mAoxECg5GKtz7ibo0xBl6USASeU1EfWco2HisUjoyqHfAgsIDIQr6GZy0LS64lneB9o+lCvUJ
hElooiFiIubX1aNhhsMWcFn2AS0djIX9F4pPUDLskZG8/aebu+WAlkPMSD8gNI8IpTxnTYMNVB59
JtsUihM3ll6GL4q1rPEg9MincNfQ1bCnJAlsjIZXdsrOg6+pM9ak1HXcRJO7+3I6mTOPz2DIvDq6
Q35PmYOOhd3IlgLzA72hyc35MOlyyvIPTCzeCBJZ4OVZsPGv4Lt7t/4lEEP8L/GHFT+QorHFaoBU
GqBk5oEJcla/m6Qa1jqW2+SiivyhwvZXWlKzFw9niDVaWGfy0S5ThurmNMA8XCITsOddhzadodq3
a5TrPnAx0WF7QJmH48e2pYgidad1hqneBVNFCA1Ahk6N79Ru7z/oOZpkXJYmJ4SIDM+8kvlJiZi2
OZew8xddJ/tXY16QuURwp4ot94gzj/ecNapDoKL0AzyKCgOXxe28WIos1n2qw1BPLCJCoBueQEzA
EnWyn1wxpZnUv6S1ptaBM9f9RX/BHf0WuJgEMFZUddqWPVlTKnYnFqf15EUKpwBVqbZL/YuWBNTA
7N64l7t1pG6mfybH8uExVjMs0nGc8BibsT/0zibi6bEEw1CAp6l+XdG+v5d9H1yWalhWC/2r9Viy
gGKDTRUEulOKofZ+pqUUHvu+X24JESxPROZUEixSIIEW5EK6dot7BiQ5PA3FslPoBQoyqYwRR8TA
/JkozoVqo1rR1VEbfNWrnTAGvA/eIE9P6mSXnharWhudJJd9VfwcrR3srD8opL5QiFUZVMBRNroh
Ov0hTX4UG6uM2fQvrc6C7V4jgU3Q7/sGuhZN+GA777E8QnBAyD6BrZvkFexpRc3HPMWTQD4PN6M4
enKpKkA3wUNsKXqUVr2yYF8C9GNL+k3LJSdSKwgAZSQOnuN78ObsdpAeOeplV1HojAHLKUJD4nHt
syxGzyCPhIWqlKNXg6XznbIJxp33zS3QvPQ1kQ0bx3V4eJ0lioqQycgBQsKeSLv4d8nXAirwWK89
fkt4S+g8LAwYrOpCUatcajXWhSm7S7B7v/krHdw0bHY/+gS3GmQMVXVgYRoJJ4nED7GaA4EYL4lz
jEhf+A27S3WkaB4B3bNQrK+iFADxs3WpssHan7ra8PSpyvwF/f7/GLhSUtNS5M/BqP4xKtokuiyO
hOyxqiRcOGyHR12wLDoeiP5IrDlmE2gExoOgKozbEX8hjKIbskT2XcW3AvyE4qnwXBJilQtIKTAa
4i12iEtLYq7C9oRbKvPmQeIAQs2NJvtqfZCCEB0459V4nPOcDxssGxHtFvgBEqzpOqCaw/v94/w4
ApbYKsGpOv4P6ucT3AhTS1cM2z6WbRgIOiJKuWx1LKdcPy4KsQPfa45gH8ql2rpdpSKaPFsO11BJ
wnCWZDv8tO78+wjTbh8dqpFa8fbUqHu66luX63j9qjnNlioeiYvHtsi+pwedXsS9ylDkCnfDU3w/
EB+CC8v/S0WYok00EY4U4Rj5LxwWVDbjUq3kZqiuyK8ZmXjpJC88V8/XBdY+rcF4IyXVXIQyxosJ
f+iaUBwh98IvtkqSIE0CcZkRmuOFyrfeC23+tFyw+XBX9elMU75y0X4lcKDYhrPl1JU7iwZTJmm4
L8Bp0cnBN0KOXKriaXPURqf6xZ3cQuV93PAAQkB0pfFA2wIN2LvBkXZauSnq52r7FuaALCy9E/p9
OsIB+0HfLWbY/HoDXjr/O9NuTwKkbGggA0a9AeXBPylIfz9TVYNv2FQCWv4qeKqKUPFmCvXEY9pS
kRJChvYA+amBagGFJ74SmvJQPYlpg159KJ39ZgcPDpZcdX5tu/MecsldsWPy5FpFieqD+BZsCZL0
wujkuDYAuHnSpo8QU7EwF0DOfc08FVxX8BBqLQpNx6haZejkL5Yms/Ven7pGCYLzPbkMJW96hqlw
gSj5fXRB/eINky5I/z1nh1+soFV6KWoDoi9/z9OEw0JQLNqpxmmNK6uHLp0YFffBviVdkVdI6UD1
ANGlmgWSJk0LpE0YqQiEqLSB+hHXGaNqdoxV/VR0t2oIK9wWZ0xcDY1ExWK6vWJxgCTBHUDpgJRO
N132nURqaIV8HvTVSMJ3P3j+7Ac0apsIjZzwaJf9lXq3dcc3uFujB4XW75N4YKChoSGbhWqlubQz
/jR+j4UeyHmBz+6naHw3/90qdv6HcR4SS4NHi40TsGnETPwy4FQ53Pq3ydZ/TODLsVtKyui+/u4q
n/hAWhQT3iNvBN52RYFGvDFtoECR5nI/O2+QpaCUCLdeqr7U71rFbbK4W3XLO/aPff1MD4jq7FBs
v/47p1Zw7Ge0S1267+REzEjl8HINaGzaOFUSLuYRMFn35EOZ3dqVjXPrsv9QY2tQnehTTwTRnLy3
YYoUi334xUNZ1mHPAfVCsp/qGObGhR9dL45++hltaF9mRDw7tfZ1ILBRq5SU5LXCAGlSiaLmAhEd
bsxIVTWpwUPIgY8u1Xge30mmjbsoL1GyE9SyYe3RCEqnwC7M+i+YJbE/ZJd8CvGU37XMJzP1e6CY
OtISsKREqwo3khw7m01M65RWKkrSauADIsc3daAgYAP+/fIb3TdwH+xdi30E+qJ4j5gNfGFppJXF
ACg2ChKGhlT0zrgbUQWpB5g22IuS/aOf05rh/C5Fk797cZTZwx/w7GilIkpxFUgOVLJWIs+KKyIB
FgVBmwXBjZeirPD8J9vRFQsa1FaqAKRokvEKIDC2EsA6dZDD5kLqWzmUWpef3sb+ccV/YePoLaUg
siQJk2iqyRNmysAEWrC85/aENYPAQDwiYQ7a1P8QcmKMfwTDskOy1rEswfFAW5LYda3l33R1/7S1
kGuDybFT0/WCOQ1FS8Lau0+MaE+2XF7ta0psME9QkPnkNzu2TPXDs9t3KNcxV8EF3v7NO3AohEsk
A4vFBZvCcgHIXZ2AUDe8Yodj+hL/ZEPkdPbOhNI9PX5ExNMFJRg2xLIzt9+kOfT822FgBE/fCM7h
juwri2vEvSXfIPY1W08S/bf/di+L7eDldcAhGBtrcSB2TvALUtEZj4fE6h1kF5lUPGjYtUjfqhjV
iP/UmTCp171LqzJFDD2A0bjoLLDDGXewG5PMy7ccJL+UeXuTHJbNgrkvQdvmgKKVeiVpOItCmctq
FFZESWaoDmDwThArneJethhH0XDYutgS6BW/F2GuXt3lihd9RfxNUE+0T5TON58+9AQRG9YcAEyY
xTizPTGFed4u+JL0EV1DXghHEvy+/QfLkntOijY3er3UtxxMHs5kQu3SI9/atfnu7fPuYl4H66/y
rOADEnqiYi1mteW3Mili3LNAuIkxi0hVZS2DvVfZPDRFkIVXmFUGagC8uCgH/RxOTb/SLFS36N7h
tOuNvft4bNzS6jPIWuXOPSXbeJPzs3gSg/E4g0J92XNUsIL9TKG3ap/A6bivEwij1CXaAQQEcRu+
BH6MzOH2A1exUlIZPEZqCXgntMDAqNVDtL7S+GFQi2NdE3XiTMQtMVew22LJ+bS1/GhvUnOAteFU
tUkViQKB4LekLOxEVb0bTEQBwyoHPanGLqr8Q1uU0OaTr86g7z4p2N9EuEdhjUIZkUGV/wBXzDhY
yAxqEdpAImA/5Tv90UM/aT6CPasB6vSEdKrXqDRP6b+0eNxapcV5UPopA7MMrh3zgavIp31Bzu+N
PuIZEy18p3E1VX9R3tmcXOS8dpWkckJ6QZxIgkMS403rvqDpVGs1mAyuHWIiKnrR9o0Y6gAWLa1J
V/7knXqEXo+EGl/0KxEQ5R0ORd8rybohaiO0iJa1QZfdkwPVRl5o1aGNyTMOvSuMG8IvZDUpMetP
E1CHMjuNT+LBKjbVsi8L669E46ONto7EcrTXy7vN5G5kSFHykIG2AjiFlsYvoeWjXTm6W0i+fFb1
TxQDeV7r+HgbHhcmVOdb2p8DgpAzHDH/0EKvA9EugRAXWesCsUawdqpOzV/IIP9Q2aElilNH6Wi7
k+zYrtS6llrNW3QY0UFb+3RuzQBLzLzU2hqLrBnUyQcq0eblou5yvvrPc2yVg4sRZa/48oqNq3e4
hmi/nOuWfQZwR+MwT1636Hbwc7KvefdA2eUWPdMQ//oz/p2nYGuF//KnW6rZr4NjbtzmTYK7Z3aO
VZ55J+I595KAHPqWfxwaU3pfZxsYUy+7AsJCYAhQXUKl9WLY+9R5X5wDu8zbmTccpIVQ47zDmWHZ
/9jmXtSbMnJ1dL6VQIViCvhkd0fXeutY52/nYjpb2swRfaVq2q0Z4YZllQb667DSBrzwyxTYwFO8
LHlOdsPT+M/o5cvmyBxl/yr9ci+PrU6594QTP8onh8DqbKg/92qr2oqf1S/OHf9eJAL4f2MjR1Ke
NnuH4LLeUc0lrt351sY+4idE8ke4f3LMTIJspZlFSPNrDo9/zeFhBPqN8tFfGeWn5yLvYE5KiPZe
VP/2gyYLxGjf2hAOligG0FGLGiyls15lQYH5MprDpaIgitRC5tSI0OkQGr7i971rnluParh7B2k9
2pz9O+gQHTgHNH6c+t65VrwDySTCSBhRPG1rtan42c7fP7wG2SJCVyRsN6ozdA451fZzVQK+ndsn
y3mgblB2m7lfIR8txfUdUo8oKrqPlAKAMTDvveM7KuXj5ztKN23rGR5OSW3f3Z765VNyqDi1WljN
23WkQcG5tu3qaWKykR9b23l4rfvzvHe5eUjkmReXDu/9AgrKvwzi4t8dPal/1WhjtEtEGOe4FtZS
e+sdIjq/PSM6+7nfCDPyv/PggQDwGbu2a6ueUOFhAu87BBluM7oFzdGhfYaRcGtb/S1TCl14kqZq
/4bGzJEF4s6S0oyz7nWcJzkSyrIqP/McvcPZM0NqeyFpN62UqmAfKUKAoBDtibCTens/n6RBpf9B
SAjYgdByF2M24KW4IO+Gc+wNaAJmGaE96qdEfHHzz61SJNOaklr001HtF6AAxalWGjSGNAMw/dG+
Gb562zAH502TC/fchRb+sJtDs1tJjLja2S+3yXnymeaT2tScGi2IBqNPL22T4nv35Aq/Y0t08/SJ
cXpH8pO6hLmd7mtYbj0mtSOKmHZ5cIZSvDr+y952DWjuYL/edhU0gE2gjLa2XQL9YS733yB8Z7eK
W+t9g9g3OluPXol0ENIcxfide8ZTBZb01UeYm4R0H32o918jc4cUmYvpefvdcMo3TZoz+6af9449
Y0p1dLN4uGnqNiC35KvNagu5xnIOg8egkrAcjt6LrJcvHt3LZNPfP5JD2YG7mHXZzQrpX8THGnMK
vcz21+/mp5p8pp/1c9gc3kZW55XaVuu1MNAtwPfCMaJa97lohnXfDLG9xAvj0M9clOTgcERZslkg
AruPoVj9VxMr0I5oPr1AJkGI7nZlMtb4tF3bKvXTJutnsj91PuXhPe1vH15mIkPXTxvtE/E6zfJG
vKf6Er1buy7QPFaoLIZoDcwd8CCV8VXIl/Xg1/VIejn8fCQ7TkUkIMWoZJjdQlEMPB1TPVG65aNY
9F+JHJAFf8O/frEbECUrOJfEyNegJW+Jca/3lPXzFqM5lc4PTr7EmzxGwBXhgRR52S25AVa40Kbx
h3RewcX5jI/+0ZdwwN7PAlxb8PFmyuF0GEuERE/cwnopAcsKOEZeGDAYkp/i0NQ++qWb/Zzs73Z9
0ljXAYc3zpv8cW8blCwmrJLAzj9I1zUY7ZQzVvU1S5fZJkOdZ47UhzP31oisil+puRXLBcSgGMly
Tb3g7d0wUqFyCJwD7YbGIjJ5Ggz+GigeQZGAEjP+sMyu0rOTVdERdW6QymHA7u0Lmq8vp2I4B+rK
K8L1sAmqf3cJwFhN8d8prRvLzcZ+NYOb6ZTrrZTMeXV5OtWy94SXTicM/a+Te9cC9i07zZpjzZiv
T0QhKjYcRliW9cV1QV3sCJgGwv2yy2QjUCLA1Az7yMI7KaMvjZ3ZO4KGde2ekFO52vfuDojatI1h
iqY0dMWzWzu12agYtWSb78icnpfb6JIcWuWqfSBQnxHKUI3/oDOxeOOJh3JEDQGLc3f3r0TCMT5v
7cbCIFqm/le1rWVp8nraVVa018pap6P8XWywT/tFVoTFH9zxjLjNnTddrukDSGCyP9mX/qeqa3bW
qdusww+D9cC70mWUelbJuc8ddrrfJu9MHaYwL83h7wzB26n6nSnxLef9VGp81Z/m5Dp75ugz7t52
XrLz3ONObPvX2Dw4N94ZyYUNYtTOi8SBUip9yty9sj2n6w50DliXViYiWkaghEqALJ4v54xaremY
3POBxe3jel6c29W9AoOiwUpFq1Nik5iUri3WsmZS6+/Gz961nXUukUExCL7H5ND9jA5TVCxhPP6Y
rUv3w2LUPoa7sNrbB/nYKJMr7VFkeSZZF27fP2w2O8fxcVxBcdgIjqExtrhartl/kPOtjMFuDAjm
3R7+rv9YNmdZZx9mEKiJMsHz/l26ELrAlFrv3vzfcU5F8NretdFxLjllWm9H5GBbixGBFfFx4xjM
IWqkSFxDzBoxLk9to2txtyWWSKz7UyWnBJCeXV/OZbUh2cVSdvygGbjsXMvOs2R/MG0IsugQvZId
gu1mePHjm0+3SvvF4ngEOhgiBQzhEuLyzz7IvCtdQlH1t9Sdj+6pW32icG4DgrELk5rPdpP95Ayt
z/URBh08F9WfG8UBzrRkj2BY9wDn2xBDIIHQCAe5ZlwKy/3S9HJIqtfuY3JnNkLcsJ/oUCHJ3i6H
ZQCPEeN3nghORbX/Pklnh/XuTzLtBN5n5DjyNVrEEHqtnxNRJJgD2ANh4ANTQ1PMmurGZm4eEkKr
I3qXMwIxoqt0VOnz+6zmvACeL1BAXu1dH+F3JvnJaRyZMrALs95x9pEi/nncwCSQd7cW9EAyYfu3
t41Pym5uH1HB2ToXCByoAJZhL/o7hl5w3LunrHUfl6CPm3Ej91LTa9SDUq1POHMaXbbBpu4jfsOZ
VgLCmfbn6RySU86yyAxvtk6E+OnoRMTHphybnbuf0Z0ObZ8qBcpdNMvjwBZU3SxOJ2zQxpqB3DtM
Phu71vkM3iu4Di04fkuT4RSTNM+fDvMu6z668wgEMaxA/c3YLEJjSI02zJNjCxoicAmaOYZXv/hw
UjaDOSnvi/v/domvN8yq5DY6d55RNUGEGaOUA0ayxqQcPybzVXUKoazeqwCpMySXmxxWYmCsHxPo
VC/Gz2vFSn2DA4FS5OK2gz9cYn9CihhsfahVrZNfnTQyvdTbdA9JGpxjRDbd2ogYiN6oQ0hRJMT9
q3ceY+MC1PTpHuM0aYbb6BQd+puhEd5jdrQIEpqTjlPEOp/xNnn52xHm8CPTPrdSqLXPTiM+DZn+
iArR8YM1baXTJBB4xtXWrZP1P/B4c9ZUwydwr3Q+XWgqbcOHfN65QPHvHsYmdM0KFHvxCJTwVQL2
zog90av648v6EmzjQ6sZwmCNj2zGAdzp8Ngxfquc7t+pR1g4rLVBhmttZgI1OfpqYR/e/Jr7mXIG
XhackjLRB5bJQMvnyGwLI6YsRDlI/AU2J0ppDz6ZuJN7R9Ld4Q5G5zHq35MMggtgKzrsu7YZ4RUR
GlHaukAmNTo7mvdyap/YSMAr8Y484dm+9bP+o5P3Psy5Be4Th9jqNTufeBPk7cdivnWrgNi/O7a6
/ieCY9yrIW7EgJrm4916vwfNf8T13iYpwy8+Nlke5/683eAN0Edn6pRvbGy4jNx6r/YVDb5qgCyi
+25tE1Qn+5UZetP9i0+8+m8P3Ip1DZVkxdRNFl8ajbu0QHY30TysI3lYi2/dfZytYAD8lNtwPdsP
1xxVZtW+7C7T0PKeLWtgQt2uB2KUUjRnOC/2iJG8k08LCjVd9mb/8FMOmuMTajjLxqDGmsz2YAxe
E4ii/R03Y7uS3xgJdu33RQtEg7boJ50uNEwn1amxqHlsFoP6FEouPdaIpECYBbD4jF5wJ1rsvMAT
UNAedH1XkJxFJbX87/mXs9v+sJttWMnu9nxh9qzOvMMuf4+N0SlJXw45LSKl3PImp5kD1pj+qV1N
mqPaCDXakJ6LmDZQajDQ1v3SgIQmOfRzv+qbTqVdaUmPDnvk+EVHynOAIK1PvhhVO6WW5dcYCM2I
iUVN0ezmMSok0bZ/SI7xqT1PrM6u20jtxxQGSa+UHGec2Xt87JcnJhZafIObXEKVJzq1oEyGoqhb
kDrZWsa0rVJnQEkMAYvWJrlMaKqiRx/I5QQxyVqh54E8POB9D7Iw5As6xeEkQH/FvIB4jehw/Fzy
2ZDuf+r9HUWJ0o9F1xCtKee+bjmDdab6JYckbzvt4kk+Jn64LNms/zX6jb7VNaByVoc7urtqjM+5
Xws+0D1eaHYfYoLL1o5Fk8bWLuOfPoYjRksGcl9EkxjeteTWXkUGufELcuCVaY+r9i16K6AG+yfa
3ahq+nUvZ2PkFlr94w+2e5DSa9003Ibvgouints9FR3q9uBqtA4AMrI6pwhfkRAComJAPa6HBr2r
lMPqbs37QGypQv+w+Ep7n1M7exZ8DlIm+lGJMaijzM70FQBzAWhtLFcmIw9J8F7/IHQRYx2Xt6dT
9w4YmB1Yn96tK4hducVyBNPN6uceHvHJMzJataExzH/oX8G95hO/e6flEaZrNqonV0wuqPLt3eua
WIlCm9mhwcBrdoij8vVlyATEq7iZOte7yxKeTg/TyiL9lw2pLG7s+4wvZouTOlFwm6TLUq/evkWl
4env3bVGpd4Nu4TA7CheavSb2E5gWTFU3ER29lkeLDzaEGSzK/RzwiZoNeFEXxd0xBAqvvsHZFJJ
UpAfZ+Gh2Nt9UlLInCOskzS8GBx1VKGiiCAW6617e7sQ5q+tnJYogIHUvd3hjZIsEE3VGsjpjCxU
jNiegEpZeIO083Q3AGiEEVzR6fXkHKlT0XV/x2UKFb4C9GA74yDVGFYGcArLXPYp5BnCnYtTS05o
N48uCGlyt2bZ8AQX/tF7Lub9xtC8tMx/5IyqPO4pHmE3jwUPwTF1dFIwDsO08383ltrBYdF0nmxN
7M5EZKn7KHs7AnLC1RItKWH549aYguRFNzsn8xpiW6YKX8z8uHVTkwAtT26TjFLzpDahENaYUPbs
8oJGDEAxu8/2A6xoh8/CLBgyarCZNKbv/qZDyQh+M5/1mVBqZZ7zOZXp+x9XsEx7wDm802ph+UaE
zah7piXNO3W2nXr3E5XhSxNiEzvvQKlgtMwUgHWePV76iW44Aly6VmgG9e68/YiymPHWrvhvf5fQ
PtF5Jhv8lOb+Iz4HtTiDy7QLc4zad+MTAwKpBPxssEajvSCW+x80oZA8xqkOr26p/aD5Y0vF3asF
+e+NkMEIrlX3vWnVpy8mq2XfYWMg6wH3StU+1owH6R1LQC14t7ed6op147rebybb5oyQ7ArkRWnj
F2bobPdHJAZgHuez8+w9y1Y103khCk6KTY/m3X4zI2sdg7Y+6AP4VcBfb9LqGICSPi5uHaUUqG3g
IbhbUqQNL1r5zd/LL1iDoQA0rwVbkmxAv+5tfGBR3y8Jx30idfM37d37XJm/81uqhZ/wPn4tX7HF
DGDMEE+SKU2O2DvtghKavygxNNjny53t4v7v3duPxTjnbrDjMAqPa4ut8jq9xZs+VdEe3jqkBAxd
bxt2JTIyUM/raIn2RRzTMtAXFgB9nl4AinV0ln+dCGdLcfTKLRy0Rj9Nl1Ldqs+z1IYg8TWUFERR
oP8ARcSVgAfc2pdL9caMqLNQaREVXkoYI2qJxXNn0qVVczjoEDxKyJ4jaKMqIZxtN/mheYdmB2mV
ovQpcUGYKOh2MP59FRrpU+a/b9txv69Pl2QGpyOCps4I5jMFVAk69Fc0p/9wNmdUgGhDVq+BJLGO
iIH0+8MxBSr0VNUh/8czC50RXilqsiqUhT4QnfVIqCDFxrsgKqFaqyifOii2Lr7qM8EBeMhMVQJC
qAxwEPxf8GGlq9p0BuL68Iuwm/BGs4R3oVimV704nvjmSnz4yEdx1QjT0RaBXdpdYvX5DyIO5hAU
gflYqk00atP6MSro19RCoRHpojR11lSOlzwx/EHKOOfGcmEF8iAkHq45Cl4/SyBpipKBBio8JK5w
2K53p157qj70Na3nAmYouhXWEtjoUJLjFxBzXd5XBbTvJV6CplFakBlu0SzOJ38r1rSJR3x6ccn1
e1VoRSb7Pr7XajBY/w7WxU1drnu9b//YCGWGnjrK0XVEBonCbKGJfE/U7/3CqlBFTPr2O7Cs0bmr
4kzHpW7jgyhZ+/ZiyF0cTmE9IkhMvU8FxTXl1WlnGA2Jh/olu9MMdHriauPIF71t1PCDngjWSPCY
QXvnTHrwi2l/VZ95hTWN0uJ/zMx50cihwSjGiRmrQPd91OBcyTNcsjcS4ZIYhJiMX36SCEaMRsa1
mPSjryrAUjdztkxmMkeXBxrcWbGBSAgGM5VtTsggSMyQAIBUB1pusmoNI+qhc3so+d9VMc/2disS
okaZtLWqe4b//6HOYGdYbB28MZmlAvT+MSr0mBWuJ3QIQebEwGkswQcJCvcREl1RiueZumWi2UH2
UC27bHOrIYQFDW44v9SDN2cUfVVLRxyvaHD8v/yORk6OfzLXNbx4phYPrQO0KPH+MaMOD/dYM5Jb
jL4GbfuIHWkurP9/W1V67uHenbvADIw/jQCaYyEviLI7kCRJ8PuiFn93gev4ERAQygt6Ez1VQ03s
CM5BJX1ISU4PJunbnWtoqxBNoZsr8CweYJQR/H1+83Hak0LLMhA1VZxdxAF0XIEHuV+umRo8i8UC
kZfhkEvG6fx8dSAJYuirzFp4EwbSFDY7Ta8avkAcwktM6MofyiqA6rBsRZMqmglJhkRtEvFUxuVn
lPXyMTxfj0wJGj/hCbSaslTUab1UpTizWIUzMg0oNftIao4XCOgFGzUuA6aJNif1OxVxpcQjFeOt
06AtUxZURCQdUZjgkZIyfsmlorV9CW7LK/dKTDQMiXSDoU0uIS6yiIFZQZBAFaVYGXVbmaEIogwG
LGE8AbYoYRJwjcgUvI3emXusYY3a0hLaFMsWKj+sZLMRw4mlVIOIf7589JZGIQKZIrsA1jHiMb1N
pEhaNBEs9Wki7KmtRO+6XC5pQButA9QcmK8YGNqsVMx2LQ3Tp9uZtCdMY6mCqLGVH188YybhjYkZ
lSPoB7yqPfEWUbuDDMcaMRhuO2TkDjc1Go4xwpszHHDJdCNoFYu3C0Zd9uq+TFw7jjd9eS+PJo9F
yWXMAL/B9Xg5zYSU2rMruLOHj+gRzWm4rbqfQZXg/urra9VFD67uHiblwS64tC7xh8AvrK/qqzLZ
C6MDZbBYpDi4c15zQMzNOAkIWSW+eAxOO7gWYvNuuwCKOSqtW3rBPpPdDJYyItwHhgEMKp/sk4FR
ARRANFh91YwRMo/yRPqH5RYSDjCqVI9C4hO0/Nw/M4Je2JVBGTAmWOYxcJAqWEvyQAsagSNdrSV8
wL4toSrd72JIbvCuxL2SdIEK+ia1eBGfcqrSKH0St+1aWKOO5j9nijgj0jzws+lp+qUCiFwHIZfb
KXuorzY/3H/4kODjkIkS9ve+RfNeq3K0r60/vu3HGiPSYgpRRRkQM9ehsvSeZD09Vutssg+qUznN
Me2m1an+pa+ad7dYqpMEe5fJbrwbQwIZyOWkyvrFt/UeMdJufJk8WvxoT25Ijcsistr6+7F6apCt
5l/1gkfNG3ngnPUpUbzgV38e3jDxCPdj/tWgAbygkmfMa+Eqa7BBUs0TTyDALSa9JZHgIJjTU8Gr
B1WaMSf7NYkDn8MKgOQl32kA/LfrWL36k3cj327Ve8i2TZqDrWJAA0Upo0MCwSF19DkcdI+DI0ZM
+dl+3CRLIReyWHFQNkS588XCGI6Qp0G4d9KuEtizSW5/mgmzREud/KO0a/LfmmtEDaR1W+7HXKTW
segCkKS/3kwq0xJLYQ0YEESsCwt7huuc/mlgyIKqf1wf16DXYtq8kEQuNgRCObWOiFD/jQrPRDj8
xit2Jm+9huWjEO7ohIjgIOVi84FbkHd5wnNxOUtdBB3anK8DQ0xsRY+04BTbD+zqMzrnZ/YBYk8E
jvgX7RL6sG+gxuihW6JwiuAo+JvmcFam80yhqpgrR7RDtVudfJYpEbYlzk1Ww19wgkjemV7fOEZy
ZMdOlwiOoCXzJOBH9GSH3dmSbxVqhaMRKzXpIuKMvEaQwBJdtjPEMd4Q9cL/EXVeW4pjzRJ+Iq0F
EiBxK4unhIcbFhSFEd4KePrzhdRz/qGquqcaI7N3msjISIj2A8TfFTtgZMWilZtMQghVgxl0Pn1l
EVpmcZfd+py+5/v6Vdq5R6bB9Xf+pb0LmSmBFJMvQSbwxYu37+YVuMJ41z21Pw/3JBx5E0p/PPmr
ojycP1SYu9dS6omGv1ad8OMC1EYXT9967OE97MIdL9ML9MSUVujEswebR1aLTCit58GFmpaVVLw1
uYMtvH75Dk3U4owfQJ2Mmr7NaENHH2gXlezgHKzmKBGJ5n6glyH1NJjnNAFoZgAIPX8Ipx+bj4TP
0WgNE1z2yvRYffOPJBhGWPzZjQ2gGBt99TLf6ndW/VLBjjUwwvKgElSC/fhDzr9ysnLmlnLmhSfO
F+8fGq2yXmvlLw+/jRQxWmJ65ypVTzy7YizFSDz6D69/7yfuEIkSgoBiAKvORKCp7yniXMeTV1ij
YumSaBDV2IRs7Ul7RPbG79bUH7LGSVmurjq1CYzl48TX14MwLpsBTbhMT5U7UomXyR74Rgl7KQ6s
UByHysnl1VshLyv2uqRHKWl66s1iFiv4864nSWN1aunBJB86r+gl4E9R8+FGhAwPOyF+UQXTegbW
r1ibxPCN/FgAUW0YQ/uFlMk0R2e3eIcXJCUvrQzoAoZBoaGLxCTNYhAN3py1BglZXdgyr/AaqPZc
YGqQKsiSylc3vOZSjVSy1uo5efF62Bn2Y8qJvq4r0SdBeH/remtJ+W3dRaffv3hcUV339UqK5jFc
Gs6ahG8Vr/tE+61O0EhdNbGiCafoMq6tR6St/EIK4AoqZ2Q+ZKw1iZqipzxTGL5c8sdyNjgxPgdV
MTJJpZbQonTR1POg1Wp1Pw2oKMyCvrHcCtEtPLAiv30jPBAPMJgKoKnH3IYxi3PsoANAP2qtONXP
4xJ/lURJRBMf64hKel6jV0zOLeV66JF6zZsfs2okdKflyk/qbA5PcLSwvZPVmVMV/R4XtMwFR//m
bVC/KnpQ0YKPf3Gv9VPvtdhMSyHUppVDy0F941ksSuabMbZKP+eu0dBv9Dv2D48Nb5I/JP1o1gqy
EnTlDRea4UI9x7153oGSBf/IzFe97Bzqhax1PnnO37A1fcXIhZAfi4XpDx9Rg9e5TiiFWao0bA19
+jt6eCfyikdEBMtjqB+LRTEo+NNqo+AP/4VN1Ug812ljMRweGjocPT2Ppwhx+acbb6YjQSSbFYJU
25Aajp5Ea1rGG8jYDOywrU6hQiQ2HQJpc1BSm+WtXqOPPyWi2/u8nu3KPmY/r7WnMZUXz6xdePV/
OcBKvc6TEaIvJOKHFugDJSVFHPkjGUhiAV1JDVAZWSg+x+taHFf91YgVykvEBZ6MxKbQOEmtffih
MkXXYFTro2GmSFEU3HNdHNw14AP2BjCTKIgKZcNm6J4+ihWM1icEo0nc7xOLFj3OLvWlW8Zfn/60
w4mwOZCvbIMhvH2+WPOo+wF0sHP6fbQ8Owy6HOn9NcyIgTbISmTJ+WxmheoXggcWfFsmbWUZqRUZ
tjxnzfmR6Amo8wxUCX9EkzAQu5xfrvSg9OHRl5KBqN/ikeTMdennXBjJ9qKtqhSX4jKY+HFk9PUT
SzIpU27cMVuNzvNbrXTvGcxgrBzX+1Hh1NwAnRNbnH8ugGWJ2Spvggpzj42wuumdT83jOjEZmAsu
XurN310oAeeDP7KQsBB/gGC0+4JoBDmFAqHKd2bHYfSX7eOcfoyWhhyU61nzeFtWSIwaebTU3bAP
jR+WwPIj6f+bx2VF7PqMj3G80fsHMg53cFvXPo2R7I9XSNLi/vzmitmiq5g9wZSFWrxKMGw4DAOR
EP5cxbYfx+sV/9/ndogsc/FQUUy8Zrz2CvooJd4JmESDHKOPp42/uBSaxxvcW6+mvTAcNoZDVvo3
WGirLxIXlGqP1ewffXIUzGhnaoZ96dVOUMCOayjD9FdSwrbcFZVNzMoKw1uu32srJbkHrCpbeH2K
tOBXT1LeWAHBJlxV6QDG/TNI6A5IQtmIi8VcIYYO8YrYoC95nXGQgkonpf6+msOWk+3DcaH+var6
vBVLtSGQBU37Gmzvg0cPP8ekpTisccIc/94nZ35jXDqnoMHpdAS7rdH380jF+33At+zgUfVEsoPd
KN+oDYJXlGdujlYwkJ5sqBW7TMDjR06Shc1uZHCX0IvVqKmVDpAmx/RvMxqh0TSaV2D58Ra32THC
19ShvEKbQYvCLqXspghmTau+jVDowUrzfjRKw17h67yEGNgr/xBk1CsAGHXAz3uzxOEhO3RvPptV
qsz8ROwMsZFkeKAReAP9ySC6+uNi1y5DzV+SxdlSyb551+6NwEqmFjVshAi5DsN+g40rltYR4mGp
eWq82hLLHjKBELsHJ2FmuhcMm+wt9DvWCvyGUNZW9hAjUXF/xz8AIzQqRtMGvH7kDHjWBZss09gi
s11zDdeNvoy0urvjdQtdo05jQdTSxxRZbsxFLCDVvQbXXa2y2Ifgj6Vo1BXHyGpKKlMkLgo5sv9H
X45DJ6LD4aBoLC9k39efR6cAVK92C2w1tTdQRfoLOi0AFuQtn0go/6A8hcVuNKSfcCKaGuKMOsQD
HQIrdOHXlC/lPWrrPmZ2vWq1WDB9Do7hCUw2aTdXNV7aGk9bHcKxNZtTiONIAMJkErPWOvzX75fR
9lIYSkym2QqAFbuAsJoAYTZjxsssVyjtDQY0mJJ3CqGbPKVqCmso4LI0AX8ZrbKS0aWRosHSLbjD
m5f5NT5Ev2cb8qoJxLp1zJokAmGIiGh2qBMrHgEuIXGYLdU1CPSLLahBkuT+rkeTZ4CB3nUUcD18
jHQWsgChgOEQMA4yxEPS/TCqwiXvRPcioCvhqtDpHK551PVnFRgGVEWImx4IAEzYmVloya1n4jBd
uTo2YYrCWTJwpkTwp9co98gnRegT8sBUT9ZHLDka0hT1BWeCwaA7M2SgCaKotrMBFdcUYqN28Qsz
qSXd/GrtlkXs0kfSBKT9mU1WwioXf5zA7DmE7DJMz1qJtLVzQF2JaTRMrsE1k9KwPSDeBcM+nSvA
Mm+A6al67ccEfwpG0AxkH+i6/wvQG43FO6hGPJuonPuzyFpepnSx/PQSP1seWaSZL+KtC/TTB7zD
gscNll2D7hhtg0zDVnp63PA9wqcyPnL5OH2sy1q3WBeGMgfg5YjsRfe6DYZB6tg19I/KgTKTlQX8
0uwVCMvd52tw90jnwLoGoojOCA9Yrtz8GU5c4k5E/qPRqoizkXXTUtZiYC3zDnbIqlCwr8+HtZrR
j7OXMK7LLdZHFYQb8ILTC2nQwcMYC9QdLrRh+ij17rig2HL4qhmXtNSTthTHj58StxRhYHWdTVbs
cb1kregcu5K16KOU2vqtg1nwRVcPyPqJjv6rD3GOln3tXWqi3BM9psSGij9vPAi4IIa7tDhi8pEc
ypwXtyw4h+fwET2ipGE2H+A/TRiDXSI7+NB67OCPlhz3WKqlAHg0QkBfpBTqysGu92ESHHgkQalW
/CvVSrWjT+mb1cIh8xbKhEX0Oft8Dr9FDM+7tff+sSuTSzTN8qkSHM85TIuQmAOFiE2c3b21Zd74
bp/QMdgRH8BdHW/8J4Y4IpqHwJPWGLkVMbcFfrZ0wOYsY8fT5LdLi5xXotvmB1kUZWBOJFxLpSYQ
UZAIMf1K042gJ3SLx4pvMwGF/xSeduxwCVJqrMMVuQBkimjj17ATBCvootUDtmMGpwjLwL2+mECr
PE7NI+qOo69EXBEe6gXK24YwG/QGgfvS70LvNl136rzTINykZdSgnihvT1lQ+TD3L51piLqg0K3W
1yK99JBGBpLsLIzSheI9tfu8fZ2hmtER4WO1wisnZTeY3Gkqc2wwE1rjdYiAneEj/PTOcNolXi+j
oxZB6f5uaYTSZIQBbBMmhdtdmNSsaroC4wIPlLpgogEIFP7Not3bkMKUfhmQ4JkQ3DRaejid3AFr
4FXCnX+3k+DRTuIb34+2WctX2i16tPddE6/VNZt3RV6F5ml4GFaIJ8bGNB2jbxlt+ruw0Cw0E3iz
MMjQI3w2D22jvoPVLK4+mArPqLLBnhBBNPPvi96IWot0PoiXobYl86iqg6Ji5dzzWKNOlqgqCG7f
Z4C8evvVgkTfYE+Atq6EoHi9h6oushd5R7kmDSoxfZFb6GoqKgW68NYbP54IHGIiDiYF6zwDrs8N
xKk++TClJvc5DL5RazyN8QuaV7UOsfJUgYTGGdRSpBu091Q6UTVCbflit2jRLrMqgOTWsfNyQflx
5c3tki6Q+MI/qVxGGQguUwKhnEDeIzdUCUw4o3YDoSkQPRAQr1YX36hB8ELD4MOCRw+XYoNgYGH7
mXa13paHYDAKpaikqG2cH6g1UsSRPMkPyH70e/T2FOZKP3awi3aRaEFS79g0mAGZdRrbS8kdMLEC
2ZY7LX0SOivBxNHaPvzkG0U9GSriCR6X4Ipa1dS8q7b9XVOpke7iv28JH0mJEBCP/jzeE8GP+Dw8
0/lhNaUVS7cazyjSAqzW6kLj1BKUgFQowNeW/9d9zKEGwU5JC52H6Lo24fkleEhlFXNMzgbSv1zg
h/wZFfYqDvTGxqogsCOYTnz6U0Takkl4T9Q1q5ohdCV8je5OAT0d/QltDPEAaVHk4AmhRd7JL10C
++ABwhUtr3rwXlNuMnERdx59myOXgqgDxWnErqV2sHQaWpAyBtmYBtgDtKThkghNNKMqh101pYyF
mGOcS17NzVTTcn4j85qcwK/uZNZU4Y/4HobAKFuluEbVdmHDc3Oz0usvdxylFqfFX2jlpAQnK2kL
+xUAzc3m+cKyAXkpOO3gphVRvtDhajOqpKDLkW8IJdZAYaHR33Uk9iozpM2Wz+IeUKvVWtN7MfaF
TbztMkp2qRqvJnawLLJNrTSYk8k27mek7rzK2qRZOhN7g0mtGq7MAW7guPiGRbSX9Nh0Tq1KfMf+
KUrK4YBKACmVFOMNXI8LIfQJD8NN+KRb7Fmbk1bpIWnJDOgEF9LQU9Q/iA41ERB1X252wZMIwBvF
FxkbQswMN1AexDKC1bdVkqkUEkCNv4N6kPMpTlOEootAQzh2WnoUGJJlFppkPSx3Kn9aMf/FMhMg
6h6Ne1mFkQoeTEZkTCgqZltUuuTC2gXya3dSkuDBPQKSF6FD95xAmyIg0bcVYpaykIf7jpA/oTCw
BTnqKibOF4iUpcbQMJStKtF7KigiLlFIpVUoM1TFfUiKI1/eBKe6lUW3OwGNJGxiTREy6ek6R/Yx
UqQVxLH0AlakKuLLJQdfG4xqTZkwxu1lvwcorFJ5AlqVski+ephLw6flNXytK20ora7//YZOSA+V
5ry671AfZywUDy4215zcxvJAvBYFnzCW0Gh6b+kvlkcpOe2C61mkf2T8AEhKd4Wk6OMRYQl1vAJq
OJkRSYjacXQ1sjNjnw3yKN1sCKDKRuYoaFSD0MGrgQIR9ZENP9H60+bW4BzBnjTRVxGMoKME6yAV
Ep3M5cfI3kHbRckBzFmFpRKiyRcL1C7iTknZkmWQhMhHSEht17z2iqQlgoakbW7X2O8SBFkyN0zv
1p5odZGV3Hm1FeraEQhT7KViQoUEiodqHvo13S9dfFwwpxdO0wg0RLkE6+tQf64LjXlbBQL453oO
BwX20uQvyAPjYvXn6ezypV2CoFktZVKrrsaeVRTHBcgoOxLJXQjeozQjM7JCfwTPq5GquQaxIOxV
fMjNIFLuy8PpuLTwUo/rKPyahN77UC4RdgQzn1c+wYQORIvqD1W8qN9p7TKGkwekc/7WX5M0j3c8
DxkGi3dsxgBVqrc8mR6bv6fS67ziop+FWl44wNqHOZrwzGAZxtyQ05GFiHKQrzKtNL0bExtGK946
W/cUDbSSkWrMrrf2KitG5fm8BKY613IJ1qhNqS2VGzflKspDlPi2yWXIhGWwytJuUM6pjfUNqcpr
Y2ktzMh5NFiKIO6goT1o/UTXLIpQfY9OIw+mi6Zmca9h+2SFuqzqJ8oZXzIO4pktsf/yAPlDk1Wj
aPz1xlE2vYFnDbrZO3RnoqNpJZKfsboIe3TsMuDiQSqGyoKh/7aG3KACVoGUuUmTkIXEle7ZDpZY
nGL2KkfyRXKGsiZTTfNvo5drlkurXCNiiIyQu0Y/g4BczB48QVs/i3yCtqwCIvQpss/XQcle6uQV
tGQkOOk/cYiqGf67ethdNqZW+pXuBebAxPkFF/9Od3cFCKdFZbB4+ye3NdTKEgAmmCNLRXVSVS6P
wrm8wNoFuYX2kd1sOUZ9tGy0TjB3c9mpMvJLU4KhmMjnqVxLIVU4CHcxf4FKmdm0R0w75w69YICA
FgZTp9iVr9WVBEFBP9cvT674PI2m0oAqYdk6L8FySpm/ISCdzpDuNEU6Oj/Iqux2Rc+i4t3hjeQR
sFBnXTwdLX/KXmOX1buex8EV8jWacAUzvxEQnLdLaFlSk+uSRbTvFKCUFYHg4zbi1VrwopLeDyh4
PiUHa9oUvLANhBYCmTM8EMIGgDCbucbepksjXMe7sA+PkesPvJmCP63XCmDln8gWs8qIArTMUXGX
dLMO3jYbpqviqqyN7ItSI2qb9cxKBZrSRQNxT+tX9++jyUUk/CM+YaW7nGfpGkSTY2wCK3iz/qa7
IxGlB16WRxYnsxn84yWiMILlUnZNlaQhvAlD4HhGCJKH0UqAuwGkQcxYMUvunK4m/Y++EW6jbYRR
4Um0XAarbbTSJcIkUBNbqk6pzUiuypIouuizye3LevD/zKsc38TIEkWgB74CwVNUyHwNMl1EHIJf
gne4DCw70bEIsVmITFzTZGaYemCTwgg6N/g0TMTkkxQx/Efb0tp7N/UT1yFXx3LAshBw64MUU+i9
WLbZ4ckeYcWEes1gnKJiMo5O7nQ6ZnqMnqBX6cmacqd4Lj8WRGb5PP2bhk7LNlIPBAvMmZw9dHBg
RvB6JAOa7HokABPGy0OD+KNH9wzDAK0jqAIS/etJIFavI+CR0rN4HuQFHDQHzwKGvfkKU4/Lq0uo
/ccBsfu06YyMhGnW7eDbI79H3+QNWY2PyMas6pAln6y0jJEJCOZZUMFoq0BbS50CBumbkji4Jll2
lJ2aTpAp0xAbltpDEn9mXgJ9QjSP/HzYc5IABmn650P4U+AoHQ3UhbViaTDtJ+jh/efzcr93ySgD
7A/foY6uVmNtYZbVHhhJj0ovR0nk1J5jqmIUFNrG6l7TSoOUyOkrPldYI6+iONcY5F5VnpjdpUoJ
yF0GI8HRGncgZ0o39MQGgyQQwTWoWXUqGqr0Z9gLGExHhQlBWSqmWkQvn2zkCbPk8Qb5N3hFSyHb
llAPWUZgVZpOxJKj64HoHjkV7LIuk6y5xE900RRSMpQcFCVP96ymHFlmKQONajWYAU5HFM1a/Aw2
s/MwcbirItmIxqN//n8WUZlL1YRO9GP0oLCI1tVWnPwgpxWdUbkN619rVSs1W/NyXN/MuVQyl6PM
Wp0kGugyhyN1XMgJ5/rKOjO7KaKfdMkkR60eNPz1AmlARuExwI7/Q4aEmn6aMQNeJBSKpNKsKp0l
DFmgIXxLc8ORiAcoFFS4pQCu7FV9LRouSf8Utl11SsSkiXaJMYDQJ811FhcpwgqV0egbmIQ7nTky
UN19+CECwzIS28h+6VtxkopNc3IWxUu4QI8xELhDa3ClvU03rcKpIZdJ+n5FAoxdyIbTtlCaD6uI
BxQlBga/mpqOnO9ojWaTF8/5Uw4bBU5/IEYmUnT0Tooqt2u8mtVALTcltpFSGG3LbFWQ6ZrB5aeM
oqa2i4LR/AHU6pm9i//u0vnDhVQudvghH1uLaJEC+SmikF6jYudP48mjWD82CzNl8Gd6tIS9CfvI
wcEvgJ9yLi1ThTFs2TEj4ump1LpElhMzkGwxhblk5wY203OoZQjzLwtU3rV5fff3yi6DLsV/FkEU
2Qol4xTpqSfiqJKvVGVIbFl9S636WtdIOz3AAMOXd+Fi2N4tY0w+wwROmLqo5t2v1Kh+D6Qt+XPH
419EseqAL6iIcg3pQq7T0/VH5x+PNyRWKYreUd2Tlht6olzqYhEA9NscLOX5cnyd0PRKaoX0Z5sW
O6aVGEeX/gbE9eHJvbGumu10x77SdMTt3nILaW2FYHn3q9GWBrY3vSjvqFKr1E5BCgr95vzQsiLK
zB/svrpJK3Wl/r/B1WeEAr+ZXKAmVd3bZzKQhrWUNnZ+sDTVICz3xiekkCNhammOFZNOatdYkz1s
CTRdUbpP2883IxrPdF5W2XmEdVcPzeFcav3DMjlnCbwQHdVKxWB6ANaalHhyFOhFRFMOQb8EKQlY
eqD8qhq87A+PkHRNbmnPtRHGdB7uiNNY8Vsf3cRsQrV8WYZPsCNk1jQAqwr2Ky0o2GXqP085DXE0
M5E8u1lulugm1ggqWvqpCq5p7b281OBLaxL91JXFbfpa7XBnqwJquevtajtVSK1R0PfOuXcbXAY3
tZUjH8NPGlafCO9SgCfnR/mIUjURAvrDNNGuD7A9QRQp/qH4jw+bu8eKuwFv3HmI4J+yrwuVnLnL
P5XW5ppXvbbBe+ujWjQvtDf7ekpfJIgxDpPr0DvTVai+Qv5Hv82+AFsgJj1I/sAkDi6iOFa3RC9e
hTZGuIKDOW5MfuGGvgpqBFuGQZruiVIEsgvQE/IHWDixIZmmcDQ9BEg+7lO7MvrQys/uqbhztEwm
r8ljshttFt9J+fe29feL99Pbowh79V7ZX64Q8hwv//myvAJ5V9X9Zl/zpGYUXRORnI9bLbqv39fv
cf363btm/Cy7G7RT1Lxc5I5/XIs4/am/0IQ+/7tDWaX3i6kudKBPizzOy+vS6ZR/qgStcxpG06ZR
R4qjuW3k5RNVP27UZPXYeJXQ9EvhPOPTFDNKEL1nkeq15ZHpqpJyi1UnsQnzQyugO5iHiIB05JJX
Gr6gqdNwnshiQxI4edX6fSmXSxKq0ODjaoC9QligcSo0hg8Rgd+pWkwxlDAg1g2QJ4AYIN7WwSMF
gNNLwQlgYwQdSmm78oGZ0pmjqzrABgEdEv5/1kI2g95rtHnF1VN9Tu5PWZdQBUHOyH13BJ5ovf7j
nk+IuQSZ6Z11V5fEYgqAC54m7KXIp+agEs5s1myeayBHs+XW615C8lqhasoaQfV8XBx9yqyOB6jJ
utGxAuj/sJYytEpxtjIaJR5vgqh8tLnUVgU0TprxSJ8t7ImoVQ+QdezeAAVQVCAlx6aBQNr0OS0f
cJYcaIs2m9yC4ExFL0piBUQRpJArIS7ICdP/OdBBOhEpFuGVPicP8YUEV8jFcGAL1EIbQn10rnqG
ag/qH89TuPzYHBS9spKFcC0OKMuOVaahbwWE5QT4Qg8snk1JHhdSoE+uUCq3p5tDZzptwwhSg1Ao
yV5mBGGiYsFwuos2F0iFYKCbqy6C4AexnHJvoOcIyFZp6T86kRK+YyeczTCsQAxkzzK0+yYIpNpN
9EJaCZCTzfMOhU6gCoRSPSx+1PvdqVTg+D+/VRo/ommLiP4bwXluRfUeuMQR4jF5R9YzIPbBK2A6
Oj24xWhey6JqFNrVsKZhCjn4KQA4Bw6KHCbRGSgdGvqsI90FweqDpUjChCyY9JI3ScGdbhHni2J/
XctyqcRc4x8FoVroFSucA6EYkQLTsK/rngetuvmKQhMfCjbVmV8AcfGzM44ba0/OWNXDcvQISt03
Tp6MJwucH8GFxzO8BVTMx1PFmFLfBUeHOTZWyVZdCjT131CKT2mGEetIPJEv4yQK3ZeGSnTRa/cE
wEtzUVA7LQjSl8g0JqTTy+icXayulF3jhlL+rEytJf2jTz+TBH+Sp2geI+MSmQQml2b5qj7RDCVH
wmk92ApWTYtD0amapLTOlZkoKkV3lOXwJPTS6gJb10ZVAf1fWxzpJqnVjNATYsYMCIu1z9Ylf6MJ
JX9L8hJQYxIvbWFBM884kbRreQwdu+i4Sf/YqGB4WQKtT+dGQfD3ArHg6yXYxkH56Rm/5w6jbii7
HCTWt8ZJfchGcHEtZ5RMjo3C8Il0GvqxtJ//lQnj+0l/H29ia+OaP5+f8uyxcbfL+QBqfcdsoSET
VNDb+S2TBO5gsUfo9Jojc+OVlzSp3qFJYEMY6uC4FsZ3ZK6d6NYqs2uPPgJ96+eamTU/+7v7/nVm
6HWtUDUgA7ouv/dG4eLJCULEGTDvaoiSSlDopPENf4WXxNlWJ2cECtfX0b6D52SCjRz3n70s6kT3
Xwbm1BD4sL4/G8aKOZHD9DRcFBHiOF3CHXdo5/4zYGenVCx8HIHNiN29d6KmDmS6rZm0CeNZ6PhF
M4F+jLYzPKNAXJ0wxKm/XaFswlCcCoplm06xm7LUcKOfrVdI/cMg+blNke7cePbyWPEcC4XPx/Ie
p39EO4Rhd1By2JRvrtJhihIQBSDCVXgfjptizZbFFlW+PTPmCwxbfvVNZs9AR+BuTh4Dm/O//NoD
pKNS91Nw73fkh/wiynZ08uBj0GgiRIA16Fmo7FnuKfW+KFsZ7uW38EGP5H53b0g6VxBetn/TkTXZ
LDYji5aY64hpVhYU9ms92Q5T2NCkdyH992UYisfeBrGjV7zDzD5D0tyYrU0/dhVF4WtUotUD9QHI
UA9aNPw3XfJ6jdpIXkuUhWgKLrkbhqnCfmBK+NJAVwYYefBG+eLGICxI1+131xlSvit/QufGrf0s
zMWjy0XQPKsNfVLcgZXxDN9LB6I6tyalJ9rd/xVIczqPMTv079oojh97rzC8Lqr9UpuReyj7BRvG
UiCYu3d3d+9GID4uxYeWjfhdtYsiwtxNewd4vJPCcPsr3P8yPYQIGhgTMfm3LfB7FlUPmfGYJHFN
sOPEyYBpPh0aqTunHwcO+QG9PcqY0A4svPxor+tZr7a20fETEEQRJdrNJxJLTOVD/gCtlr97/Oyg
rPYkwqJ7uOyyZYmLiqsnA2TgN0MDwos5YbL3rMS7J7CMPPNvPuIfikiNg6SwFGBED80hQmz3D8BG
GTHWnxIaL/DUrPaDuz1BXwDVCeQb78HebBDL8tzTRXNLi+h9fBDt9o6EpMxGsDw+/fK76TAOp6AG
/A3HQ6EBKzC9oTNABHpDEHp/dLfcaEJcRgY8vc+ai0oMt1/vF5blldbU4nnygp3JK54LOvbGpUDW
hfK+7R0OIc9CEueyDZ6O71B0GrHxE47y622xz2B95YAmbhTDDHi8f3YfRa/2tX0bOHCKLpMb2D95
K2Ty7D3oHy/Ng/0xsHdBChXOwsa5qKht8LjQaJjX/vLuV+asfZE7aJr38DUo3Lg9aFn2rT7yiTFh
9aO+/fkgO4qcOrJAmE3SYywZznr0nL1+UCmfPGDTMIJgC3/dq8Awq1WCC9RFZ1kaS/MG8wCJdlxM
fIveJPox6IEn4yeXOPicNfJsJUwDu/Y2+CJ6eh7dG6cJom+XyfFD18G76t7Xxb6xCyrD2+97ijqQ
fUJ3LLSTwESQiW0NVwj1xtR7IVWxPP2Wu/slpXPLg9AyxSbsiEC6l5N7nBXZA+c2KV50GhiTM8vu
qTDd3HobIn2SIQwuoTjcmE+ctLgxCHgThTPDne64Ic7iipMBfLwENhH46ghbY6/eK/QyX2DfTB1j
Aovh3pbfomeevT0dfxvfRDALSrP3enlMKrygM/tiVO08JnNB1eJCbEk9flVefWHRD06T/S3cbENU
UJ0Z12W+Rph+xpp7OO5nhpIpeq1vOEwE1Ue3uvpO33akALtyiex3Y0dpt+bgQedYNCmJbv9Ow+fy
uDQG2+GzdouP3XmP/p0SAdPa7pvrfefJBni6p5u/I4HZeuQkNoM5tloqFdzz+tqzXi4SoyOEHT7t
B41vaCokLmIR8ynOnYJMVdkXCY5JU8LiQ6RC9jBJfhDy7TN6uSS1BESgbnQfJJoJW6XesjyMz0OL
hsEHsloI9cZc17L2sevMwxT2PoEkz+TCUbPceRapE3Bg6l3O/iXpJl18xKM03BZa1jysHkP73i7Y
TcNqkSFyFLRPECQvzCECQTN7nExJR8PyIzihHDN9VsJqOXihHvH2j5emjaStGRWrdefQmBfbzOvd
9OAzDoyfZIiXmC84t8L6O0CR/g+JEmKe6+zNBamQTTo1y6k/3k1ZsAuOhHajB34oQiUy3iDIZ7nc
hMLRvdAaQ0jAOpaUmAevDX0pWvc6278UolFx+ppu68XJtXPr3jun1Zdem1/8t80IpxI45C7GmHHV
TTt408dJHoCACE7Zszq/836lVe1wPyrT698FvKQyIuPfl11kL1674EOPXZGporVzJeQKfd7DJ1fe
iquVXwMZwVJjt4NMic+3neETDUysD7jc5DvdL0mhb95zuX+4RaZnlT2L7OSk8zgxqnK7Kq1ty2OD
2E8pCN/u/mOHzigEfeSvy7dgt0wozsLJImkruO+ZQ3hLcouYNDZpl0mG9o8T5Fesq1u8Iq0SfInV
nrrUyGvc+BAbHAPwBF9NeE+n4uqywozjPhgyyj4EtsPIo84IJleqIc2StstLtKWSCSoexcl9vcNz
TPAaJtkow6awemgurSF+70blCbDdAC//IBUrti796x+TUQpagSXYrAQEY5xIevZsGmAc1364n7/5
ujq5rIBOrneXwdXpcP92EwLXko/zsUk7/+aDOXXdS6taqpec1uNct8+1fWzM/e/F/9DcdQkLMMvB
r07qAzQgUl/A6ZHSsRF/3OBoiM8iSuHheczwyl51Wv6xVqX2PGbUyNAan5Ai3mtkWpkBQv3k5PJF
p+lr+SzJsOlvj2VptR0fRmgUJ4sTe3KAEgiBwZlhVmQl1H72npHBMg5pDTqNzFoOsDEmPRtmx56m
cRUFF6BUROZfSP+ClBRbxFzgc8WxPnm5/b32SlVvPmJ4kTOqLnVQf/Y5QNAw/dkui8Vg2y9Mo9OS
Jtrix98wCzBFFdIjNmM8g4msVeOIZv2OOMk78j4fjYF7TxIILVjddbJzbxPYMqvdsrgCAyES3dzC
6xoA5zBAyHOSwiZghsezV/ojVEDRpcul3MVG7zK2j5n6zrDSsmLW1Q2CDvnL4rHY/xTjCyhliVgP
5t74AaKb+BzgPkogOb4RE//WAfSGvAMhk8VPgojZNyoAxRihTZBZdi+oPf1ekcNhaeITOTT86frb
s3rYNc6xlDRZiU/630i8qboAukLpH7zQevtutTeMCSEvUdF8jQlCu+r5Z42f8f0v/bNRALwM4KuN
U8yfj/Vz/BdRTnM3s9k6BnGwX3h7BtAxFLIkpDM7BTjYGiSK+7SFjt5lHjk0DzBFum6t9mu2TwEK
5j2cI2094l/IaEZXCoqc3NW/I0kEWBGftsGNZrHx8Q+V3hteOSoNXlC1Sz8GAvFotTPVLWWR1bco
5sAP/wR4uz1kNcN3sP0j56Ohnmii7jfeAxGlvXaLw5J25G8LYJym/6VA/mqd0ScHW7iTuSJonmw9
Dglfi9+4s/ZmiJHeHtFu9LH9KtDaPeRuEymeUMwOq9teyfbR7GWeunX0TgN+mAAQuha1Ywl1BfzQ
+xbd30HF6GDwbtOvgx5PjYpM6RWw9oEonbBIh0ZlSKe9+Y42n+hwi9Iy0p9cXL+ya6Tf4QZgCOdU
9RzHZyjik8a7k49GcXJChTrYHkPzG1wBVihvouNXSxfXR2ghLmi1GONC+shh0dGUnqIdGfcXGAAi
reM/7eYRlXQjuB2opDgXQq6aNTgvk5ZzjAr7mul4pYXEnOjG5joXZdiPM1Pzur/e5/J337arpWBD
WzcY5HQ+LpM3UFpeXyhk0WWH6uoXCNf2X7Apb0hb1TfHwCj472ft9fC3f4Wm6aMZyzM33jWck6ie
vSc5MLzoLGM7jm9hSqMUkU/DWRhMU3fchOE/h/qd0GWYllEqs70rXZw8o8+2uZ3R4PW53zfEHjct
s+xfqbEypPXqMcyeSSr07NE5FhYh5KTXTjq6XQckp/hUJpQaoFCL3bNlQ4pYvPetarlnfrubhCbC
Z+8+76ePVmI01CR2mn7TfprUPlDepqeozOi4fZQ2zwiKfrulj8fAyApfcQXpJxzj8j7e8ib0tVDM
s2qv6RPAMKUFwUo9/Bb46ZeankmYX4EmCmFwVFkgjnWkanIYXCrtKiJn0KJJB2FLrEqtfd/CiePb
wn39PCn8kFZ97NYDmMIiZjfDgolkZHKpfTetazW4nWMMYrXU0irY6/wrUPyrdWOCTiCic1hfsknY
cbf6nbm9R+9qh9XJ8fIDDs4iei5eZO+f8H4QSF7GH7LoykGlUD9u2/ZnjC494ZRlogOHK1oCkFfv
NdIH51uzboxIr5+qywOXe35ufpmedWgUqE+S+h/DSrXzIakHFyCU2S2+jwZy/c4pki0q9VhX9jOC
UmFz5YA5EPT/rF/3YM5giXOT17Jqz6eAHOi6r93Pf6QmW9NPT4GDuAPwLazdpF4EirsHzrnJLID7
0U8p8/HCR29/bnI3N+nOu6MAC800bX6dSGEGWxonbs7x9iFi2HcYHNTASv4WVau0NmduAlpxCbzU
zdw/7X4uGCAqs4THv+V+5URz4WNaic02GAIXDJlnYrhPp4p+38s1r63Pk+gQYXjU/r3y7370bF7O
OJPH00NivH07E14jDElgxdijYtdgZgYachQJIHD8zIu1/Td67T3G3SPYinYi1e0kMvedM3Jjfx+C
ENu7f9qFBfeQkfToh38aLD8gfQB8h4NyDj4BM6dEOeJaplpOWJgdejG0fNL53Sv42giQXSV5aP9W
ZuVfdPe8O3UklCPOrce9SeZfgIkNxEXeqzHGQCnPTnVisJEB6FEHjOaZeF/a3s14VeWBIr93LHuf
Xzzswa8ygoY6DIRREFeKmKRODpuXpPKZ+iXg4H0tWxBc/sYXJvutXnaiK7EA3H1oBJXfwy0mEdpB
kybpfi1sa1SE5rCwug/opb0DRHjLw2RcBq8VLIqlPSb1r+AnX8ZibsY30zcPjcd3jEE4VYeYzesp
KCYlgh1CAKQcQECqVSoElebdVr6B/bdXRhKVrNq7GELzJ/nYoxdMSvgBJWXOMwqWkhTAe5ELbqP3
75nTgrpBh/aJxUrdjB3kLK17zUhaN7pAyih+s2GY14m4p09tEY4tYRPUoXfRPW9p5zYvRLgog5Mj
29ugUAmpZN1+0FPEZ6Ei+Cx0KTBgmZmLy6uKtPrRu+p4u337TBFn7l0QUpg3Di0GW+xOAbd8S4cW
LdDRfuvNvy7p51O8JNYIIML2h7IhU+DL8nVsgAvTUUnzpsh7vw6Iqe8dRAfpakgvQaHqW3BBXoPX
FExqd6yTedypTaVJvXAMykW3jPr1u2kyBZPemm4yDy2qhxkY8WTEOTIcFZ8gq3i+Eq10S5cQqak3
em/eGb8/Y+9baBMaRnOLp+6hL/k2a1uM2qn+mHvXJAIzeYztgnchexTG5B1N1yAv56KQsbK7J9v1
Z2ohD9jk6pxWl+mWVA1AnyTtFSC44qdk/4/o9QkMIKGZZdaL0FoHbygwuISYXz4IOJmZ7uAFUTdv
z0fmgomDlAeROAI8rbTuiLy37a+f/J7qoBUYlCdzTAaO3bxbEROL3/v/4+jMlhRVtyD8REYwD7cy
4zxb3hBqlaCgMgr49P3RESd2nN1du6qEf1grM1emhd91fql+ImozFHH43mzj7ZvMZ3rws3CkHMJw
j3OHY/7aL/vW4u9eN+F3qA6JeWjRz7SNLcLVyLO8suX7+J0GLE1gHuljt/jy/Gg6dwpApwrE7wBK
7ykxS4P8T4oBUoohWuamvGeh0a4klSPSrXbh/3fG+uBF92FHE/GwSld8jBP6lM0b0zQtrCaGHNAP
pZe+c1jNlGMdy5GDc8BpQiqihNwooCNK8ef2Uzraf0fM7pALY3lN1fm+FtMHbqo/tICpo9QLAVvk
j8N7zAz3xats9w9UcO+Anpua6JHbaz72d672doaGbRRI+BzIgTgvji8ihw8youlD/8fJAS0s7UX2
A9oQ5B0l605dcDIr6+wISsFNgzScI+OxptChsxwlzjcQvg5PhF6M7rTEgTBjyQTv68hRie6EwBVW
8q9MZXziMo5WlE7kNNKmddYAZpDAwoJ5EDWhA2WGIo/YdOo9Nx8QDl2D5oj/fW4AW97qvBCOg+WV
jvaI47aYPJUJMRKZeDCqvYLp9c9rCy6HiyzNtpYTK++nE0Py1OlHmYrUnVoyq2nYibLRm3as6XZC
83SvL5/eTd6LqrVHSAk4KwHZSf/opnXn8ZvTuCqXe7aQu3G2evwBm8hkAP3KC6CRF532rreYcQLW
Q2uROBJ3ceKoNImvl1sDqtIfjuwG2RDZFVRhy/ZUPlzK+QHf9gB/aThfH3ekzMQ59qG0FDFLF0dT
xXou1TOPpeSm3L7wTgDqWiuPJSiy9PGrx+SD/zcKCLAAZVzJNCcH+oUaAIjla9oluibSPLADPaxZ
A4IxlboVRwUReZ3pxsQWt/wXADGYJ5VqiE2PmdsJZUyGHW49ssB5RAhWRpwU/JJrVpar9PQ7jo4V
6zyRnRbumkabObd80m2i0Vz6gkf5IJV5HQxHP0UpFvAmBtVngnQo0AwXQ+5pdKKyFxBwhe2aTv0b
UBMhNmi8EgMqvJe4vf33bvScCe+18tM25Pc5d5DQIhixrH8A4liDMb9QzxunzaCTpPN5bbNPKGgg
mgfuVYFAnSEZUTcuqunxNxQJmHfirBmBiuZj+k76JE6VSpyxYMq700H7VDZ45mjxMBcaA5boemFN
NwluO/MBG/gUzoeLy+XAhzK55xMqpKSfgNNyzZTdJo89sfGELHxH8+a5YXkB3jT9WDuBKxZUeoYf
YwxKiAoObl+XOs+U/779ZsBegCBHgEG9pfVOkQY8sxKHU2na5L8luC+r02R4L1qMSr+I5qy0uzZJ
ySbn3Oldji6+5vH+yXs36hdaPKt6NHJQBkjuv8sSX2oxbPqF9GJmPR4PESt4scpTfm3KRP5JbSeV
LjeVASj32T2w3h/TQ8hjqTqPGFRBQAMHwcj6K4DpiJwGptPNtnU+ThqegvP4BQQaKi1lzu2KtMI4
DUDL3WrnA9yqACuOxfkXt/zP1Jy+YT5mFEePLTjHgZ1Rti56rA0dUE1kDeYP7Zj6oatsKZlxyctM
JNLEgnUPEVLcoKqbxLB71wf/DnHF7BhXwmj8RqXkgKFydJ+iM4iyeOW/1p429e9rWvVWisz6Mpo8
uKZIhz0KwG8RhHPOd4QXkH/6agmudb8BT6cHFWB9xwt8o1ah8p9XM13Gx9uWWoRZAC9c3IVDgBpV
WhRDVwxZFK9lHbyy07NAIDx+jg6J8if1J6qDsvHqbpPpxLs4VL34FOvyXzkCmgFgfWOnQ11NmSFo
Ni7G/XdGQSozmcGuJDEDId5RDlNw/3m3VwcpBrpMSsfMkiiCXPNXGIo1FhJcHmRDeR8GIdIzXIKq
+S0XESLhWX/4nvI/aZb+l6cM1EATUvanHeqIRzCI0ug8SaQmpNfuZ0NK5WtRMIWEwhEk5A1LQoQw
vBYQul+HCe3ZWJ+9fBW/fLerrIKL6O9LOCaitZmC5x2Sjop8tNFanVMs35T9qEYcp4UG63ZNcoeJ
4b+nsAXZ8OETcRNkaQrvjsJL8mQHQcm64TPOqmuTnWlB258UmDUkZohD4rckxGWq0VFALh81mm/r
FfFmxlVti1x142g0lgLjY8Vbzs90WzFANlc23zkXpPQj6iuBJQDNxjDZF7e9zzCcS0HRGtNcD7mk
E78A4GAu4FKO6C1gmuyHdKX2L6z6lylHPPI4wL+5T3gIvqemVX0d3oUE0TAcRChPkXLdCQztwSgA
KTGEP7BeDiPGSxgj9cjTQgFKd0mvCJolE/1E7nFMtwIq+f7vFqw0NrwVPx6HetUr36iOLw9k6uzD
bAwWUezjCRg7x+wddpx3KQSQQ0B5QN8oR77WOz4SiiWRTdVNWBilthbqqYy3UOJwjCe1U2iwGgnA
ID3KBfoaCEdE2qa5JNlwqLDfGMMNlZXwZD4iO3bkF/1vtdJAR6yTUOtaGEG1NusW4oBKt79xfpFL
NnJa4rfBMWP/KfgpVmKcGSSW1IT0oKdgw6OcS3TvnXuUOXQO5HdFPMkIno9d8qQ3TWwOMRxPb103
Uah9H4bPJx2OWTQ27UTmN+F2AeJPtneEoyTxLRJSoyQMW4ZxiWE6WAZpmCW/cHOSDftj+Pc1lb58
VcLPfYdsE2+KueBFs6/9mUarBLTtftDH7W0vFtj0CD4nzN3vUSsAthCMg4Hc8BOR8mvl9U3aAwAg
tsyUuivFI6gATyh1zOcHuoxOHPrtamQsgFerj80wZuqzMTmomtsIMcKIwEHqQAwtuYbusQvjlhk+
XctwcUgrIvQARSgsv5Rr32M8b25VPLuPnGe7M4AbJRvM4xt8pRsVCw2UxgYaIYFJ5wXRet2hD4WP
bnUkVSE+ZEjhNdFyy6imHAyfo6lF4w/CYHAaSMLXREBocZ/eqSp5jeNOu/DlRm/lxA5az31MWggO
Bq95w1xFwmG6ehC0hh7bXFDNJRwFqTuknH3oywWP2wieUZqJG8axBmGx+FtMctXWHgsi7Wjl04th
USerBHhpQyAQRjJQImwXWhUrjexC8fK/7C9nDHvgCx0RH29ASSReC+6V1zXuxwYWB5xpaWvroj34
3920yHnWlxhVMqVzDFV8ppJtd8UJ1eLHUTgJljX9/YBifer5aJ/RuqypOjGol5YQ4+aawAoGKZ+C
o0G9/KjM9YILgbaCIyz6BkQ9g3TSJs3N3DS6rRgWQYjRij2f145AxmF8bIRAAfRbU/9FMNmVG3PQ
KwRKLLhUj0PZxJVfhw/ClD/nkQJPLsxq/UJNXTyCt7lpoelTYUYR8QhgoD9H6YlmdGBglWqKtLAr
gwfpaLjDvxk6QK37dOKvz5TH86ekvIoObNL789anm6akJtyJPY3VsDv484dEpME+Y7cSjfSak40Y
xsBij00f5jYQcCquzAoWwEOq8NbWX8I7ubvPz29QGfMRcMOszqy89uoqTFBhQuv5VUUOQhE8SxRY
nsI/WxE8f6AwpXuQ8PPUTc06a8JR6ZiFn773Elo+wJAsItoj79zn0zN1Lyp16wlMUzEjDePw0s8t
o8sv1i1TsfXdi29JspPlK3e64K2qkLqcIqT7SUULEr9Fo04a5akpwg9H6Smpxi0IY2OXR9hcKGDa
Lq7PKowvuP2gmSPWtD4P6Ex4P1MGaald3ASGsNVrTBqIgr8eb6kymCUkZux6fO4LSHPFpT8zS6pM
Dfnf3XvgQZhFKTLPH0MBWgRYsRJGwvkCnCgmI9CirdQs2j8CbsgyoVs/63vRKdwMusFVMLSYPCnE
/DsazHwn/1T4M8ofh03gqy0YZ5j0HMBDVtlrcGcnZvCaE2lvEuoi3aI9yPBo/RSsektA5zAbmd4y
YKuHIzIRBZpuldLm8/GFyHp/7epOAzKuW0fKfRN9MJE4Ba4bV27zN0a04D7Y4/aiPYImvLZYnb4n
GfwB4QHjhDUWhS/Re0/Nk/kHAm+/rt8lHe1ddMzfnOwhyS/aKS8DDhw3wW0ZY5yHsZd4BWOtweiR
GP980A5IXK2OGTvUK/cbZDqzJwwVxP5dtKgERUA4A2zcuguAY4GMNv2k7/vAvLWVr3oy6kjCZ6sg
bUKwWCqCZPYxLS3m1wfQ8qDnQB7H+T47V2CqLg2UJe9GjS2jh3NAxnE9ye249MwlNGuMCBt4n9Ow
9+NzcxOv5ZRT/HHFGBdrYbYSTKaKGJWxfZKXjqkbXWLck/jGWbJK/mitlrTDPHEt86QZVwSEI1Ih
2IEhsWjYQhySBKqyYThsZfpCQKP48hkxh5WEBIj+jjzRoiZ5nVfZWSDFDjJyae6qK3828irOfAQU
GFlkPCfrxVoF8XOEKdl7+KRxQL9l/60E8rKc6VSSoqfr0yJojzqA4/LJj0oIGxjrW3XBB8W7WGEn
K7cIwcf4e/vcsr1M8+cNyxEnywGltxL/CxoT8Vt0XFpuvS+RAeLYui9+U7urULb4gKcFx/EqHoZR
GU5llH8hagQbOC+HZDVWj7BFIYaRBhQYkZoNzhr9tram3V45miejhDjBHHm0NtfpUI9VU+mXXKHo
wK8qMtC4EmcmWscQbg28ZrTSuHGQzcjbeKmGvf2ViEt1CxIfNCCIFQgS0Z3tBO0OUrMPJ/GasFeN
qL9rOR+ICT7gx7tf0/zn8wyjiYhofqGQBxJCdAP3lx6WHriNSuv20kzzU7lCxLDQ2Fc//IPDJGmd
h4FbDoq2V2O3ovO8EDjFg3VkndgmkUmjv7w6UgBwoQ6FN1gWJfd/35eh0JoSqxsS2KmNG1J1j0Qz
kfUD4/eo/AXC8/JIu4e6QlQcsQy4rzCenI6OYgRG+IH82ZNDR4tR4SJBRugFlhdNBPdu5TzT8N3a
zzOtnwTo7rJynzLpGXegy5FjnDjauKx1cQrxFykYvUBybPSrNDTiGqNOhLc8h3irESYSG2IVDlxH
+rWawzxgU/8rEHcFJiEMQv2TFIJjILZD24TrMxNyJyW75ot3yPTCrdFp2YglSm/S7BvNzIycTHo2
1ZVdOIdcQhZb7VE3sjNuQwvs0B3SAZkjKuRa+eWPBuqmt9TN91h8h3QaUIOXJ0czjToG/wqdzs+q
eeGip7GsGGnfjkRb7/E4FXkTdTypiYH+ljPzFUOIstVyEkZAROnvm3IP2YYeBSdSh0/LxYeGX39O
q/Bxn8voibKHzcrryIWCOGNcR7QE3jCRm9kfvFFbbFqm3e3H+rV/BjuR5nXHmYXxG3XDudlqDeIA
iyMUaLQX5x9qVq9ZRBeOCEfd0fwBtax7VKXN9sFceTFBAFE17rvGkRAP0YjnTpxxNns/FsI82lXh
G/Dce10N9N2DYYhozmiLzTGgNo+QXOrVEJskmRanTb7M6Bfc7he4Pp2Di8OXoQ2hKoIzvQ4DuN30
9SMR2HpJtQmXrAwEbIG9CN5XoyKWMns0+hV/R1ogL1LRy7+gG1vggz63FCRICCEXRuRQQApejuUe
7tpPh15yDkOMsOq+lsQThAtdRKHb2xpw3fSMbvy8QUMByNfX3rvT0FolHNC0AZUb15x8TLPb2erN
BX+ND73gfNByCB6tCp1LvqX4BTHio8zTNZ+EsoZPZnqo/RYdwAwkyxY5+p++Tm4x9TD7AsFxKK5S
S3Uiijqm/dfVH2UfEWGIZckAwbLvNURHx7cClPT7GtdHxjxsBG74GbWFRcC1cKarE8xhOEUdOoNS
dcDVUvhY+9FPiFV6nsF+0nPEFBvnOdz6a8Tspw5CsSVC8eskeVCAHNnlEmPzxhuhnPNrv2rD5mGX
QOkP67v+PKwRM22q/yIR5pzCA99nX5MOW75ABB1UArmiMFkyfpMtYdHZGwt0g+2Zh82PRAHqN4ya
B3Xpa6f0RtVtODEJU4M1ErU79IXiaaeacwoLmQ4Ia4CmmkklAlTuydFhoFGfCbP3KYnI7pqwSwm/
7kieg5Y2PKH4SzC3RAjCHQwJILhmRCgt7gucYXnAmQA0QJuyT00bVRSKZaN3oG1VAgXtLmi0OaKE
N+NTVrTk2RQr1UfKTFlFGT0S5o8YZRMgvaM8bSSMJP9WRIilu8EyHI0GF9sAUDmMtnHkKOa0HaYZ
nn6Nogr7UduYPX5fv2S8ITxeMOQIl49gh0wgoqdhUlfE4RAMOMweKTcAGtCzVnVV3kPDmATxWOWv
FLvp3U/Tg1lP1IOAiDwenMNjRlctemZ8lCXX0I6gTbAohNyrCxDm1opcAa5A+u1hNEp+zRdW1KF6
ktfySZT8Lz2tx1ehwPpgyzQ8AGQTCZFnpJC+NpoVn4RAxXOC69iN3Pu0YFoLxXF7agYkjnom20cM
3G/62I42ClQs4np89W0D2R10mU1UEmwYaIX/1cbFVih+5H0HWc0Oir+b+FfLF6XmPn+Vo8Q5bsx/
ZJDAIKO9pHsz0PBwcDqv2P3MEz89IvE5UBrf7Qbtji1VRC1TDjDeh/b/vuVfOakh/ZY165kgbSYS
r8l7SbTUNQPgzG4dklCuJIxiVTi1sQ7+ceVN0hbdTegrX6SEDM2VeE4YujwYnDTMtxrzInZeYApn
TXCRxcRjk6jujnBx547AQQXVMUaBPleQ3z4ck3Ug/ApBdSVGDAb0rDvQVNHPczaYL/CqrVHs6sgN
LTWyPgsOQHbOwFZ8R5Z0Lb/WWA7vy2ftSNdn7+Z7Zh/oCbnXGKrYduvqSg6A+PcliYk4T/cDktWS
b2tX2PILKO8ROUmfQGHmtFIt9RUUmDVt4EPepAgDRfNqv/irxZtWcvNqAxQ5QjtHpB9JL9/P8tlZ
8QedVhw06fXN+mIr+bQKBg+I6UusHwYtozacAjm7EY3EoYW3wL9sQLu+fPfy5fGvMl+mkr8nTEbi
rp5IH+cuuV0KT6lZbONce1ufmtjIcETGYxy8nts2m5gQFQ/qliNH564UbA5yOpqXgeYGZCsJVGEc
Nbawi/bVXUZXsBxwfzhpnqjkxKAS0jwF6EXkzdRxFwDTVJkvX/SBhPhe+lka0kaDaSYKDNZz3zv4
M3DBuuhjWCinz/ADnr4U3n3eKgqg+0rjgklCJdvfdStRrQ5so5iod0fp/BfN3IQoUcZFzEG+DDut
IMIAXSW5foAAkRQ/w3SnWRjpEF97bTxEokNMhV1P60W0lCfNDGMxamynOI6ohA8psxcuDT7MkOqg
ReEj6XoMhDp+bYF9jfUr6EneS6z7nOtqTMMcKmc0kJZ+xXXNS2GFRBeCcdryVTHxHG8s8pq/DOSu
5OOrR2qdSfe/wk+JdKkHKSCu/wXSvjHsJyGPPG7jTG2UP5noJOaeTzPh4kb6AabF4O5aGEzcsg1l
3LB9tFDatUzwTMvgHmqbxB761e2Dwd762lUz5ARpctQAvwwmw2lcOxIQX8KyOlOGwRUoqzZn8A5I
losOvZ2MRnyod1he66GIfE6Y7Qg6Sth1wyJSrmn42XS+fkn/7haTAsdyLocS0gv7Bb1GjrH1ub0O
9KvxzKhnumlxKNTUHF6x0fcRM0JobaE/9t+d+Zf4tSMK25ZCjIarR42nT0d7mo4M7d412csrHorY
uOP8FUij8dOYyrkzevl9dCuitV5saoPT+Pro10WDbGQsGS9Le7lxDKcF2urcDe87zyPy3rre1kmP
QA05LEh24CIx3YzsuokswuAcmvQ3a1CjbVsUTeChURI2Jw34qLKfEM3qHkRNb0JKGq6FgY8a6EZ1
MiSPgJtSVYOT8hLEmrGkXvZUA7iucplQy8KeQVZyZfe8gu+Ui0eQGW0YHnDv8D8gR8poWjrYDTgQ
c9A/AN2OLuqxmnGa+IlrBC+wAF50My4vNZ2GbWzv5K6xXEGbzvUb6JMCeQBAy3iqo0zb33u7vftM
/jF59LQ1INhvP8mW6kLEZ4CBfhR8La4h2hwx4vk+rw6MEE+R+62EfUR7g9wQbMJKJRfmliUG5d8J
4+bnTn4FwKmdzPk1/oT9e2bOY1ZMxsk2526aZcTvPT113oX0huh+MHtgEw8HAVMDUzJoNUBkgk1t
eVLsex6VV+2ROXAOLXmu9aIsnHSicRESHgEmgk4EQY88Ia7TA+AvEUVKJD8LKKExS7l7yv5bO+/m
onAKw/RV44ipm/ac/JKVBw/VjUJB3jbfRYZwA5pAP75QhPbF/i2QQjGgIY/d5YPeJEl39T1CCfx2
viDoZOwx5hDHA+vj8aaEeDZga1WONew0rded+kS8tzNRFWp4oVI9ltNS2ld4l+nIk0dMtjIpq/7X
mtLWR8Lq8TmASlas08KTH5OHtqR1r0KIpO+8Vq+SGNJ51TN1pxxygmMqq9yVJ/WcSsNe4aqToBhX
ieIZuD3oloQ6KgAhYB4e3ReJ3x+fwxWqAzPGhbBp74AVo6Cet7jmotWbv2bqpve52XGOnqjorPfa
sXC5//B/iW/xZo9z57ZdMb713r9pMfHFWuE8/ftYM8zLkeR+Tj01Y0B/9poWEzhxDov4TI78D2gH
p8AtmyIqIzHbL6doLhiaXiImofxFYd6ulBBe4T4YjSRbdD4cKT5OXFZ7AEqHhPWyP+4CeQuUwzJy
Mg8BCz0ad+eXJyjMTagvKDe0dDbH1Ox+Hl3NhTEvr18gcwYQMOWhKj4S4XFRZgXE/1w5pZfYpbmi
9+I1KB4SOUztnN6PJjyLoDw+J/CE7zOCZEpCVo465VtBtXPUsUqppNcG2t7nltKE32rJpCSW/Sjq
2RZWui3Iv0E+G6p+tEyt+5bYGPB7yUGy3Q9aeUTEqOefARcYdfzquQOzqn/zhYisVr+w1NlOAU+p
20IPBa8t9egItQH6RdN9bUi2wZPg8fOwRb6/Zr3Jm4W7JqCS/NTn7g6iUQWUnPVWWRofB4hVUO1o
/wBCsHNwNNMxGSJIVu3LNvBbe3kmwcKGYcEb60jzHGr8rPIRj6kMZeUIYD9fZtvw2HkcoBpyu0rh
dMmc4r58E0+RWaV4Y5KmEFkZZRQ+GChC/Fw3bNHucufhPV++mUx1PGbvwSc/Pdrww/wHp5rxOJQx
g9XZUTh1P3dGtQSQJmwqPiiOG5el9c6dOwBpv6b7lkdBluyHJk72+avchNGqJqnJ4LXJpcLbks7t
11ZTdNLgoq4Bgt/C0gYx7MkODYAO6XRXPYHJL+YhJbfsQ4lKp3gHEtiqCpTCIJCtYmdLlC9ZNwLv
+zeqx9kOKDaJqQyC5+uvKPZNtoF8ggWCXOHzQZrTRiGQBD9A+4ZY2FcevkTxdZfHvmhaOqgDIX0n
lCB9PE8xYst2OY11MhE+YUW8OhOWFSJnp0LiIJ7rlKx5BBRTeUCLr620R0/xpOntcOE7tkJtaXB7
KoGcQReP+1+k0cmZQryKgL5L++Gbyxy/GA5kDh7wl0UH7bVSO6uX8BjOUAuWXobaynrNvkkYiwhu
PAkSjrKoAELAGSi2vuTwYiYKurYWTg8Q8yl0tZTOMnVJwy4uJcOt/BfjtcNAFZqhWeFnHlBE771A
3CisNvGRKIGHn4XU+dxsyDJWOlYBIybJCB6o0U6zCn+Ug6nT7gOR9QOmL3OYzm/RmiEMMFTxV4Yl
zqZQgg9LWL3fNl4Js5zhTKQwQM/Nqn5NZfxUMeiOJjoDnHBmd6aLREdplsIjscEMdXKrtMWdWTzT
7f1Sf9g5ZFZCCPJVpBJXGFpkQCineMI4x9yBEya+gNobYQhsYBm0/K+BmNkp0jhmT8Ev38dq5FDs
5/Nk8mX4aWsSqcZtq95dfS6uJM43NMOMJNTOk90+FQLgzRXKXX9067wWWASYcRchk/TSbT7HC6EC
o6+mLQopiwVXTeMjNCFUPvpOKsaP89klq2Ihnw2BftsS6aSeoRx2MNZhdKwW0vYZADzLjHV8HTFD
fu3qUIDlSgPLR24AW4inzn3OQBNFwmMDZ8f0N5gdde7SG80hGp9/JkT7obEVt3C1w4cZ38XbTjBo
GAo2xU1CqFBGeCfAnaR1P11A0M4rpDFfRNSbV4bKJVoD5ByLdbLlaB231OnMrF/Uc4LSefjB4nz7
nXD+3WfgzYS9S360MT1UCrPvqSZV2ua5CFv55Tyv0bHZwhogQXUqIrD2Qu3ovK2vY/hP6HV12FMN
jf1jnImBce3x+4DcZvYMITxubMghKGQzzLXbhbrPEVuc7p+NnrsZQvvM1jmfyLU3YaI/tnZoN3Vq
Y+dirBvB5vkbNK0THvWXwaByneReTa5Ibn9PCkPYTh5q0lhBDbDheT/mr3WFLAKx1x9xC9D1Y2MW
/QHE178gs7CgNwSaW2oJRM/wWwxAMG7IZmcM64+HrAEwd97o5+U85kD0fx2O5S2js4RFdh6NPxfT
ccCJHwhjKAmPBVzaQsRKZ/e5jbxXWO6EwQidBZKdx5EvgK/Dou/T49uNbeU08rGpe9oKCN2IbPGG
PEfZRmrLOEE6yRbqoV23e9R8c20XYweRB/c9okeihBimhVh7FlYZUC+fIxynsyXlvg+wDEIwqKcU
ajMOKLg+FC5n5UYpzI/inozPjBWy+cgzwhMrHxqU0bWYP81J9osq7suslsZ0pJNRprEgme7y3+t4
htp2Jq+T82CFxOWXkVsHf8mvTOtVrdueIIhUsIVLUw1j0x8EmAx1x+t0XfN7mz4/pW7QsVpv3u9P
+fcEOEsdvhiFDhJguQ0M4qwjW87Hpv+dvTfRIPyytePn/JW9akEtUC0iEpoZCBv5zwN4u/YICqAL
bj2un7Sy3ukWTT+0QLdMsHox1sL8e2RMSYDDQYjGCASMfnNOttJM/0Vha1w4q/U0YMvwiHbfebSI
kAmlfgPHEpbz/1IghiCayV0N9J8KhQBjO16h4aBcuvdNxfbvLIYlel8n90a38tMnDvQBAocv4jVC
+6zMv6Z1y12het8f2EaB44a/236bMFpJuPqW4YgSc91Y3yvKCeUkb1surgBu1xz/DwZH4L2QDm3p
cDQPvy+QFdnOvjjjzMxQ7igr0QjeTntJjyaHChTnDoKvXSj0MNwoOY6xgwSXGsHpaC7ifPxk0mYs
7/VurF1SxGunfspWiYVpHwB9s5xrS9BmveT0KgfzRBUnI+5eUZmbhO1+j9xcyjwT9y95HWk2AgLI
jjdccGn43LCUJ7jipFQM7PnRTBwQ1FcTDlN3/QEHtmm7e+fI0PFwwjZE4O1gWXbjyAesE5nvadag
iXEWorgDWXyo6+a95MF07GkOTrxSl+U0t0e/8SHr3fIqAGdQSW8oi9XtADKDUnK+JzYsOyMUDBn1
N1MPUHIO9ALTJ02IzK9YgQwIbyv7UeCYjczjisvGzM0qdPYVI0ZoLr4WSG7eb3Q0dHcalJiStEKO
ukUEDk4hcpYiJFEcRhfiyu3z+YMThciLSb/Js4DTEHQt3WTYxVJWlECLNhNMgKj9yxk42XZCv2A6
xsVcvg9gYNwZKPsaC54jqfxRv9TEFcDKy/SKLHzQ8lMDPWcfnF7+44z1EekN3EdmMVMr+JArTIOg
V3/JJYPcQz054KbPdS/MEIkACT0tpI5SZwNxDrjuFsAFpU+kTVDeItdEExyHUu4aOMMNrrGUAMxt
pTRdY0b+6Yogj6QbczpfbK+ZT/7Oqan4T41z1HujkUUNWyBgSkLALt2lAHjhQ8GNQfQEN/iq2IPu
GEw6kT8KNVddP5WdHCuPccNy++zOnyVy1xYKFZIAIBD+f58xHxa8OevwOmHBZtMYZTjq4gNaJ+Y5
eJGwZzgsrz9TsurmNN+vKzoR0B3jrMN1ABS/5913zjVa5uOSRv9MgR/99sv6kG9ojIFhkBo/Mc98
2AiKB6kFPCC8TmV9MOZi8GMFDWveCveD5d0IR9JNzBQAB3i5opxrF/U+d2LKer4Ry8nIdzgyMA3X
SvMYbX1qtzumu9vYJYd1V+gQbXFu0eQr2O/SwuwZUlA6RMHMMO5a9iIIWG2lYbZ5kstoE5GJDvZh
hDyifIEO672jhVi3x2hB7fA+6qHGQ1ihSIF9KH/QzVXM7I2fqVPT2pgHZffFWS4PFKf9404vkAqa
5+inEzkF0C6h98U7mf0LX5wbHhLK+543hZKGFjdvGS6OHgFM2h0eiYomcrOfSPBldc/QAq+BUbpP
PYs5+LjQ6bo5Cd8BC6CZJa6WhN0Gre2dBjatN9G6vpp1KBYQAIuK8Adx80ZfO672H46K9WeRrqEQ
AyDFHqLAB4WpzsIMHVSIwmlNfgDEmlP8/fdiSa4xrld81mSZ/KHDC+7zN2IH7n47nZQLHPasz9C2
QY6xMJ5gsMPcUjHM7LOQYOzKa1ETBXYHEjMYZvc+B5HlB8Iyv+doKJ243Wkhn6lGOYrrBc7lmBxJ
68QcF7dyihQAqy6E3Ipocbx3VQA4ZBIOADQVz+gu8YEbzrPyWlfOYxtrLr98kYbDAYn6oSDAF8uA
luJ4jFul0+9xINlUe249djppEdA/nF3NmMMSdOpCV7qpf82hCoxaS50ncwE/PRwe0Axeos+WeVBG
7oDYAMJR7gTJgmESwWDkieUU7QUGPpklmbB2mAhgkTPmCDMzRxglj7yGdvA+QW7PcchIojDrZL/O
w4ilO6IJT/ds5LfsPjZyaSGJgl7hm3Rvwl0jqhRhyWxxstfJV4g2DhqCv24uPrF+4zmOBxikO3ET
UTziJkRE3DVtx1+sRPSpgbXkh1lW/lToXGNqbDLC3Nbv3pOYRKFVfhUkqy+fq+GUxjeULZlYX7fw
8VmxGdGCfZuwU0u/P3KzwM7Pqc1n8gXMEcJyTJQK5QRUitt5+dDa4tzPA4qm/ZF+apgBcatgaBAs
tvYuQVIFeDCTw9LpDKakRn8iWOlNHMiRL3MqAfPe34OABpaSiifz2bB9OeO/4+pk+qwbC7Ced0fv
HKKNRfH2ImaF3IcjHlJ4FWrkLVSwPwyDeMIxArqxPk59+jI5NBf87I9aVyCPJpmR3ODcgzeJqtrk
DT6xYIkD0tV78ybOynPm62F3y+d6a7+XDScp0320N4bPR2mJQa+mb/vxtUZhtKi28q22KPyl6Sef
0ERZEp5flzK8L8xtP9E7q/h9Py11ZQBuM5nUOQZWl5mVBnQiJcOguDMhI6186aqPaFbQ0LTuiCC+
oaul5WKl3ZnjSmwq/Haq7+8//JIMtsR2aizQNTWd24Ua8bXvw6e0TIElf6w+Qfw96qVVgzIb7qfw
tHzXRjcVK1CuZLSUuaOuv3IgvCCzJdZrHJYFk81MTZvb7rtukxJN21iki+xtrR1mAVTVY+CtFC6F
uef/iBXaG3gI/G1BYkA+tftv0XumsiBasGl9SagsnepSO2mfH5ENl9oDL4mRo8MIfomCCISWAVfj
eQErT1dPv/vwWuExR+C5xpchCO49dwBycjcqT9kmfgav1Ip+dDnIVS9/Hu8nkXl6ncqmPMgX6Y8r
8aHr4wS1jES6L/2yNgwQZq9jPWIihEkUN0NpkC56NMbSDg8ABuC//0g6syVFsSiKfpERCALyKrOi
4jy8EJpmAsoggkxf34vqsCura0hLhXvvOfvswZUXgNLtY3RHk5/n2zJyasAslMiRM2p8Vdt8uc/0
gJWlURQpn0NP7zw1YtAx2YhgGAyDElK/enu8L2GFF8jLTcYtQN7UP8HmmC2Tc0QlnK+ASPCF3VGv
TQbJZo3fGC6mImHecHbN4sosYvvxUjbwj0dfskNz0YOV9db7zBy3Y8z5vbScRfFchY3B5jLh4ujS
FS4iNp2Tx2Sd/soKimlEGjO54owTLV4drcOUqaqeDFT1N7snYM4kM3IYYGbGMv3M89bl2Of3xGMU
29/eBhhrNQdmMOZxEGwkX8bpFay4R0w+jHg00SRxhoAd1DEY7VCgNLYKFWBKXP0rpVKgvkEaSbwd
vjkMwWG+wNgtfF4Ko9NLipp711zrnj4Qh1yATWTJiNCWdbkvWObYsjQMCDMjmIeUc9SmH8FipAS1
ROIQEY22wiHIrp+HkbamYIVhgzwXJVi4KvFb/o1cJjX5iebr3QxOPpoPkCZbVDTAaxIkoBHWldZ3
jixK+cUqGJ9NPKCTRWMxI3NyDxSeUdOR2/a33X/uuFuoZslrXTEHWyQLmiDFi6w6MaQNBSwj1h90
bY2V5sDOmg2avCmNwIWe86fqDMY6bdDwcebRPPnhLyH06F/cxo8/BvnzrvyZwTBZ18fCkuaCz46F
b7nqjzaear9nJGPl1suobebRSCQ8wJiM7CFu78bLW/s5tbBmGU8W7zvDnuoeMKOVphZkdQ1me944
mnig7Brk9EuWZkdfOG1trbAzFfUhuys7PM65v1g29Zuu6QwE+M0SCRAjTW5wppLtThOLwf0IDWq0
6w7JT4cFV3Ucy57KFC3fjGIYlabCAH3Q0qxzppEFnWAEx1TeP6n6KAwjHfTd4441m6OG//X0Fl+r
B0PZ1yCf1u6TDQQWduX5a1d+mNH1xEWPl6yhnAQM5FpICuHSo8750azRlnO5dzkvYX7IP4PLkUou
gHyWUZzjh3pFmkTeyx/Ncrb8zIf+kC6JFno3YA/lfLJVluhsF7QmfvdHX18/GiyyxN/XlrF6Coos
L9JfZpOL11LglIdLkBvtXFtxIjMaGlYqzW25JRKaYR9KuG3Ot3bLfiAxUjvYwQYeAilEx/U7d8pz
PWzr9H9/1MQXTqRj43LpjDxIl2GbbVUiw84vT5a4QfNtM9mNFcyjQG6ROooWMkk0Fa+p17RYmdnJ
7gW5UAIUe9mRYIjyqWj3NepAohrKmkWH3FFZysR0cy7a0r0D8HQQ6klYGIia10WuGLpcy2e25OqH
pjQdViAbIQyzAPwymwXQtaJZg0i2u4wC+7MLjnhnvLKfXMX0Cc8cH0Ow6OsiHmwfbIQopDuymqCu
EdZilkzE8cakBCRVphZ9iSoNTl1WOXyVSxvXOGq9JLsm0IQimy1nhE0MNTkWnQrqV8BKp6/2Mlty
s0pGQCyTe3KhAmYSOOxZ8I6970Zb8PJaI+FgfcKtspLXDTJuhh91fY5ZIMoxHggPlLvYPgxmEFjK
KlajWJO5qOKAZE5HK4YcSrykrclhU+LYoJdbBV5NZQLSD2oAzDIw8Kb7Sika9PDDBWVEkGlOBNm4
tJ4odEZ3ASoKNX8vMeGBXpRONunYFdDHGJnM6BXaJ6UeQzyJigU1I0u4x4vgp07YpdAxTkS4ooqF
AVXm9srjicvesP1BpkclJKzKowxpUcD+Qo2hI73tL3fDF+MEaHVv+ADgLWBoBaiDDGP6E1pRb8H4
6KyJPD0hHxHGla1Kf6+ONQTDnna/4H7GSkJlQyidJBwUHkKw+3QnUersGjyU6nokb6EmDpLr7A9r
HipVuJuKuK8wBUaQUn1wSHTaL7S7p/sNlznGuSw/tqBHll8E8fKFb5+t0QTQglcCMx65dfGd1dYl
7OkzEwEKuKd6j2FslxwoSuYHpffFqD3cDkv58KT1zbRBbB1nizh7ADaNBCuYLCF1QrOlxsyW7cvw
NCAILAjE7ZjZlw3oGM2D1SFYC3eyYbN5AlsaWgeWLXa2YkuGL0H63RMjtOxY28DpsNFxQWd8+Tea
T++sqvemoCQsppRy0rww+MUO7vJ+kAgRYBhtmS4ODBUSMr+LygIUpcaFZtjA59bmQGUjZrfr5h6e
BZR16Ptq/v3XH2/zaYY8i+ZzlDEhYtS9EhfJ4XXij/Id/7C8/y6iTXt4XsuA4jT5jY/9LjBjzgUX
RN8lYWONG+RvvA0qQ9rKNlhaMytncC/ei2TwH6JIxkx9g0SsBbfsT4GjrWTY8YpBSKBFyhtgIraf
PpKkf6YMSIeKDdIWLgUimfoH/Iz6izt00Rto2j54hFJCIBNahgvUu5x7yH1RrKAitJMFTUIFT0td
Uja6TCe12eTGkVnYzTZaK7cCnosAHeK7TLBcDzZ3rBGqB5QNGoXqEcEjoqtaJTtG2NqaS0vHd1R/
+jPktvhWXXD5U9coGF9X2a3obv/57AGnoDqKDPyr/l7b0ZpS5vX3KZ1xaAO4DbYmcN3RD5HqAeBO
5VxwlDf28/FapLbop7w0pqBQP2gs6jtsERoJ5umoZBL/a+e6RtoiMUpzur/R01L8p9EBlwsGRH/Z
SzdMDZVLjWdjfCC7AUoM4yqojXi1ZBQVUDSgJWA1fgRRsSDVMgGAfq15gDCwUY4yeBEsmRw938CC
QRABOBaOl8hzV283Qoaiy5cECgbnxYD14l4GxQZW3eAhBNuBgiW8Jf54z9PUPt5/hgjT7opdGFIv
sm6iXbXWzuyQIgbsg0nr0B9B+hRxzhk4PsVf9xdinZwePxZw7Qh5+fYfgD0v7tmyiazvPftBt5Mx
/kYQz9VmbMF5Kh4Qiuvw65Rj4CpevBEIQ/Se3OkqfEA+ZaZFtJEVkaC5FdQmNVt9gutjpQXzFwuj
B8hKk5l24sNGiwZh/Tok8jFxM794y5Jd1/w1YFXgtyftC2TQLADl2Cs8qKj4Tdqoop/EJo62zSrY
qOvxg84e6SgFhuS+jqhgObSgMlyRoqKb4qMaGD+QBoafJedtfXyeZS4Q0MvJJfR2v6c+oJrECoWL
KHYXGgKcqPBY+lpIkSicEZP2DWPGxq1fa87NdICQzHe0UCM7SJxxbwlH/A+6yT7CZPUrON/e7BRY
ZrI1ErC9yexpchIE99ntJsmOYlVQz3G6w8eFpYamRKuhGXtpuAR2i/a4TuIjCawnCu5LcHLE2AIe
ArdKxODG0kZLnlZCcIpdU2pJT/Q6TrgQxnYCQYDpLGpUAMZoydn+ea/f49mHfh5Mq5/jGDSdrLq3
Jyq+XJh0OIj60i0YyXcL3ImyDB/0bmIhLrQN0UYlKj7nmQSCjZRN3GQI/3EMANogRILzkpqQKNmp
KTaXEKPyGvbdrJrSlGGyFb9MfDM96PKq6sagKpMfAfbic9sX87I4lNrx+1zllCXp8o1YXbSrl6cG
mPvZSNxa+T4qzmqzUzh9kViNlpQTydOqmmPa7D/JuZPhA286tAQO9lfw6zj62CAWDYXLG7CHCalV
0sRxpxTKYtLQruj59lkjcGUqaYwwcZKX4BYQmjQCvCrjzf9j6+Qw3tNkN64OULnfwIxcA4w530tm
VJ+pPRmjVN9CscjO4914Nz1IClxBoxPdbOp2oh0LZldZH5ShBa8sa7zp16zeeEDhDwgZrZxlrwMe
xt9/RnC1pZV6t8LBdt4xEWqMfvA5mSUX+qYXCkGq8NrU/k20cjbcifnGNJoYF6byExezOCm2Sngr
g70IuB9M2Z+y0LWPE2k2tbN4w/gDK8TRFrToeR/eK8PrKU8f0fSMXRQRNJxAOehteqGZpTBUSpIQ
wdyVl8OIik0bfwFok9hNUUEBh/32i+eO2jx1htEwxoGqmWD2CA1J1nvVbFQ9uEachvTk8LQhDsDK
RM3KC4KVB02RVisg9IJ8KWJedPzM8DFROHeI00TEC5wczt6Qi+Gt4EiCfW/qJt1WJd9nE+GYVJrA
HjR95+d3H2KsmcGkiedQPP5e+4pR4cvpoH8dKfDeHUMOkNteNHtsCl5GVekYQ7NJBK0Z35jo8A7h
PzJZGwuGG7wtVgcfIyXud3BGsyqcXrSjIOIlYGKmm6xexBR37qfB/24Vipi6uEmAFxUyAqxZqfUE
+rjpQArELJMRAE0d8nAmfwgTUUTC4Rrb8u41sVXI0tq2Bi5lfr7nr1K4NolDm4szMsbXgsbAgH+S
q8lWx8GHKRL25dNb+8NHycxR+wEogSsGdoy5LcpsQmqpKhsVffpws3LL4gWK/fZ0MNjVkBiBw91b
5h62vP2QFWxqZGfATcLRpbp1Z+kvOE8m+C7PmD0DGNFDyHPYsEKzAYIH4XzLa7wokgBG+JKzPI8c
NbhwV1Bnjhg+3GChZinRKMkxlSwV++N+o0AoH2MluaHOVTAKKC41ftaUFgOULW8lMiSSQRKDzwL1
KRx+qTRVuidymkuLQpOP5RUgbdQLLEXZ4rhVmpWCkJsaCtOzGc0InQhBo/uYrrV7H14fqEIMjLr5
hyJH2z9rjki2p1xfpGxpVe0r7b4JNPi8y+p16QNuLwmoyJNrfHAWT8zNIbTgU9Mv2ZCxZJAgWmj5
WiGOoybrsV3A+Y+yfybehA/Xm3Gl153fn/tzmh+Tj0sDWl450Sa5Ra/Z7kRoWBodlf66ir+j3KGO
gHwm69iZjF/6dxXzYTMby0pcqABdKHK1eiEFAwxjx7C3Yqs+fCCbf40ioLSi84UX/M2dCiqG+lAB
T4UNa0w40k3lS3baIZqNETol5O94bDmteBrDZlFYkAcOF2TCU80cFYyBcCuaa06Ka+V+Klw0Vx5c
CaJLy0DyhWnFoPdHof8sdrgLSjgPAcxMWOX8MXw1RKANjNt6+fpDoPwU/DzdhbTff1FlhON5NbIn
ioEoAtEqjEUgwPMIy1I4d7XN8KJkgEPYKjuTAtd4dFLqdYIIKL898Vpm6aSXJHBUvAUCPUQvpFlM
OiefU9n9tM/V9G0/KyRK0BqOBXvJ4LiEknjNfvGFXEY3tJGow1A896uCERRckMDBUKKD2YrFgIyf
OYIvSj7KgUezBCp44kq3jmqrwS316+Dfwn5UTVw4HuKx+0PgqXkq2PdYn0Rs6AbkK4LiSgdaD5ar
2EuJVukoBDVUOl4a768N+Q4On3yCUOy9Y7c6tfGgWRZ/v6zYVYkUBgs1/GZynXIoQmqw627cA5+X
RaWN8QiiX26+SLOascdeqOBx993E1YWCqX/bo2XMdD4e+zJoV3CTqRt+xh8dOKAkQOZAJQ3HSXlT
cFT6MzWg/j/xUXpZGrAfnyehEqdq1zIr0C6l6pUqupFlAZzw9lkWXYnLiAHjN50Ok/dAtfH2ycAS
vobYn7/shAjGA/Qq+rszW6hPM61IjRgSTPiLzR47p8KIidKCmg+gNbZ4OSE+qqCMXAsMXmHqvaih
KXB7sIl4vobbS6M/NoKRWcCx4D/cvUNkdU7ZXdOnOw2XT5imhc4savyei8xEaZZwSadce3rQD4/w
ZPoWfQJcaz+5UwNAk7NTEuQDC/Y1q2yi+IrsM5ipTwwkIIPX+4C5dO+XVLrSTAOWrEACbhSKYBRg
1V9DCxYvdFB9Pmf6wRmwr7GDfn2uwC2Tdv+UzNG9B25HocJ9PR07QseY6TbJzO/x6dMyv9XBR6CU
LqJGkuBH8jAAQN9WPJ0pPt7BXKBvxc7CyFwIvLFAjJExjfX3pbgysoNiV7Esg0WKoVVpi2MjYmlF
Rj/ykGuUIytNuBXnPfQj8V78fuu18s1m0Q9Wo22lhxieTIcy44HRkqBmiOMHdOwm0Kl+jjmbRSnt
YabWFKMcfoMoB5XympJ4SiRbh0Ya5axZRNsWlWKgd7L+S8UgPu0ez1DuCa223m/nUwxskzkt3nRD
6Say/qCCawMH0ZtiByX7db9NURu8amgSM2GdqIY0tgXkcC8WiRkwPOi1ZtaR2ia5PTpwOXUxEXiU
bL6xx0xD6awvujQ5sxVtFt06bQ4FvkrRJM/M2xh7nkK/xC8vTfXGeB+pLe3DR49Wv1vKZZBW6cpd
3E6sl/aoJ3A3NixEh3thFn5hPrvCjj3awHYrOL05dpbCbswhkdKn7tn3EFOXxvPIGIcEDriIa2ZS
V/zAoedPLOmgLIp1deClGDhrzmjZZ6E+IYoeKepMMifWGDAgMdkzoVMBcDO4YucziTJQth/KLbDc
0v26Uwuvq+WYv8HcuHy80MgyehmQh3W7LPcggp2XWxNnekrmCt1ViRfEevQyJAheZIEMD8HC8MFF
ggLhi+aKzyF1+/nLne4k+2sFjnRlpgRt1huCwfBz+6C+gf+vS3pvNh6K+RVFuPleIXn0PqvU1+ZD
vli0wijMYa2RKqcIJ6YlWghgt2yfbuwFVuj22L+MAfpJNBweyQIVXa3O4nAOP10G+4e5M9kJZ6qF
3E/GdrgPdtltuvuMfDUwKThUyQ4J/JJWHIYKYhRcYyasIwqS9HthGvl9HyZEgOATw5EDEl3gFZDN
5JoI7LVl/RJZPfNn9gWk0OQuMYBP5+bz+HbwpNM6rDRmuJ4DK+L6NWNAF/zURxn2XAPV3Pnuv/v4
El7aVbsq14OzUHJ9mpVd+qijEHhF8HhExBVgsTdAJ0/9Ewgxyz0VpnwwHwc+KP+EGDky7up936E7
G5RaH7ygS4ixVh2v03oJlRcX4m6tXT9/yKg+N40eFKrSCtZkdfts08vEq7bdPmd/ZI41e63hCrow
yB+fLcS7n5yakRM29kYH7fZJUPeiaiUNU1olrBQ+pWzbVOtvy9mKlwi+DEjnqcdfx7K8Jk8APqTl
LF0YDvLg9zZmUOtznHXdgAhPcdKdGiL2VanddW4g2c2XQmON2JiNUXTSHjssL3mtBMKFgbowGwyQ
Ec9Hrf8cWa34gKmfQ/Tq1hy2oJfq99yMTClfhwlGOp9LFt3eKCE5/L3nGuWCoE9CKKZvry0GC0n0
wRpwIQLr8AZ+VbW26jH2yvZsQyKimZGT/9ayS806EU8V1AccXyTxJhE5lGzxAQmdt6OsQ5hcDrNV
CnjyKSx2EiqxIt5/MJq4x349OQmBkSr2k8ZUwmLPfnIpP7N4NJdLaWCjSiOv0vxJil+kpaaQx+cM
R+KpmdYcXcpSFBeBCE8QwSSMKtHGPaSXODT2AjTVNsC3i9AA0cMvA/UAUThfzA624+lyFBvKFf00
NSuhEtOcQh6BHqcdnFUfSTNgVTKBYvsosO5LR7sETggHeXFLacj7Hc4zanFmHhXAGWN8TImIUreb
qwVkn0ZX3ycOY86n8u0p7WbKuKgD0hdei7B1niL5bPItETxMSALMq94q3EdQk7j/KalLU9nuNhgm
QAhhQ1cAhCRnLN2qCobpoiAQmMISiBdLXDr52sQEnMyJ8mXSyVN791SsTdAgdmc2iuM+aDy4m+oo
yoJmVRv7QrxUpuiwmONbSQNoSec6SDX0J7lehRMUFiJftTktKfP5dDSShitwcRsRg2RK8SVhbv1a
S6g/q8CgU8YZZZbSC/G2GRuLjVOBFseykajzD+OawgyopZtVAdFOsbDvHpemMDL793oEzglqTqEu
/bRnUJTgD897ilvtJ8K2P9oPRr434DOaJNlC1Jsj15iasiEux278h12dy4sesmH/ZUuhQSKDkUPF
mBixjSjZCvbSvyZgtACAn6OT8slRJaQXsi+K1UEZwX33QH6E+QsIiiLYOODEL0wf7ZE27/GqgCIE
ADnHLh9HkZHKaN564uCs4e8GWQ7HLyNFSYCxFKAicbhOfhrhP/JBKzdyc9LPUANgaJKfuqcuOqLH
kXmbaIvvqbcCd3A+an1lxTfKF8lVzJHXOCO3WCgrrODsboH7A5MSpGqLyUp6CFvJH4JDOpBRTDA8
TGETjGfEubLp5gQ2DfZi6iJefPawuo7l7c0kkCKOAT/oHjiJVs2EXz5rIE7mFwmyYDynKH06E+dZ
3j19AIYj7QfY0W9aM5GHJAzEMYdnA+vIFv6Zk+C404Z2oencCsMnaLl7a7YmwsHa30t9veZ3EHPo
e9KkCCbvZ+twtuenzHLj/3+jAU996WOg/Hu4qRfxEmaWMyTIVvTGJuN+8+XsYcbeyWcxv8vnTl5N
fNUWF+ld9ct15+Zr0dFH9nQRrCp75A2ndmyr/xzqAdIDCHgEdNwnF0paOuCM05TrsqRnhZzJTI3W
+p9aBc4c3wRu0f2iJQEFlhYgmyhOhZcJs4cR+vgEFsEiK69jXKmF5aDqRjTtpBvudUz6W7xHtoNJ
3VY4vvfJo9one7T1mFSoogFHjwEYplz5leX7wy3Wr19HKI8jp/2pSEAdnYCj1cXkaSOdZMDrRhvu
sVkMg2P8m6BBIdustmSGwsuxX86Z9emSA79nC6IJX0/DB5Wwljf9EXfXeEcq0z9e5YSEE2xCtdkb
hhzOFpkNeQq1WX7sbHIbbwP7chcsGZQi+Wmg+mPl17t8b0s/H5pVseynNlgIVldsRICYKL3EFMYT
qxM7lhpnG7zAcDDAh9ZR3cSDEn54esl5HJqDxc/IwebASHg/mrHAxOqg3KH6Rlcsqthwc83oBJ39
/836xJ4qYmig7lVKWkQrAxM5+xkHbqDpo8RFSjYi5LgyZMmC/axQr8yIjOJNGw0JoZHFwsDydULz
QlOD0bgLX7T+nSApJb0Bmt0hf3S86JO2Fc+i1y5fVvsnMRuhqwWn2sDh70lvenS2/KigKl3YgRis
g0T9ZD8tzALOb6yatfFASMYSCDcrOkhsq+G0XNRL7zencJcu+CWdCRSOYQWzWnk585Gn0i7+an5l
Cwv0icts856/N8FWMcU5Nhvu25sOq76D5MnNOrZCoM2nOeVwR9sTWckTnMrE0V6VZpPKD92YQm66
4zP14nvI7nLEbOQnhs2OoUb503ic2tI+J5wT9mF7AfVb8I4mgPORR5dOY7ceGX+Sz06vMbX8mDDM
K3ygN+98Pw6NjyX5vI2GOqQzXrRHOqC7+XEIJDvQlxX4fnFsLQRTJllwqv8NBfL0xIo0YFHbxGT6
38XIKxxxq+65KfNApw0PDTq1aDAaHhiwDFQ0ACccxqg9hlxRyotmQEiIXpN2EKC11mIolOJ+Q0tw
7LbRIXfD9WTb4htJyQGpElsD0EavJ4/a1+gZp36o2sIIuy2nYwvQY2Rw/DLCqptR4uLraB53jVNf
K+TE5OKQs+BIKh3zjCYDNC35+1qx6wOYzVamBxmM/wpwlUJXdm/cC96AfDrkdpi1Q82I34GuPKCo
fligq8lZeXRr5BSI+Nav0WAxK8PphaE8KFsMdKow6Fo6DkY6OAy6/QY1MArghMuN7ROdf2fUVNQY
EgL1FZWNhYFwkfGz0uNfSJhg3VOGLf8ewwVRZ7R7BOedRUarRGL2P5H/YjgzdTWzkGCohoizMFGL
Z950XRoy1pZI1aEKzfA2kLA+GLviBAsEEZT6En1mUNkSfKugo9CjfMyAjw5eAPqZZv0dsUYx9ua8
NRhto5BjTUy8AtpFOWXQkZtSCtu6Y+wCPwj+h3aWukMvcJIofykLCUtwWEjIIYz8e+4ghJTHN1k5
MmIqvp06Epxe0yXB0UD4EW2xS6EmxRHmZaXP6/PlTIGeXZ5p1M9BzazpBSygppxEf6vsxhsE/iUn
9tgfA+Am4CmxM36Dl5GBQ3zAl1u9AlSbRhdcPglrmmQjMhK2EgTCC8TqcePKCJw73i4GS0Ixb185
QiiOYGKLppkhEG6A65MW3ONwHzNfUgSkZTG7rEo3/NwqVIMvyNAyxM7qM3IjYNL6s4dHLuKREzQg
DBDe3zJsxizeMoh9XmA6Pf180E5ExC1ZzRBUhqstfhAgcqMFtiwfH393/i0osc9BbD3ISgcJE7s1
1rmP0RlgmbFoeBvt1IEezBlDmUq8MMo84FS0LAwHFfqeOSAFlKriVtyE4zD274Y0NLb373Hyh1KF
ychnsBwWuFkRLR/h5YiYPU7dJpkD4VadhSeeit/W0HoveLKU6AisnXE3hOFYuhlTL1Bfkj33GP3+
f7rEmZ3CDkgsaP+Dzu5IfQd5gUiGpjFahJPVHEdF/nDw4SUzBSycWc6MohltAnkbjGg6HDmDJdrb
bPEllAbT1J/08XUTOz+F63whblETOaWjOcpcwkq12CC5s1gXW4mOrLBlyNcDLcr4qoNd1wSBEbGD
OKZiy/4XH/mIGz2GXL4J8OTbcEyt2aaeh5xY6p/PGWWuj3mshW/ulrTGCg3HbPRo8dLYynuwU0Q2
+UnFj0k+tesc00ZhrrlIMqHXzaaHZNsfS79GicqzcZ8+F6oXnyRq0mYmA1lhgeQRc/vHVdPOHx+y
PmAlR8gDxGSYG9qRm6+albCkjerv4QE8COG1xdVOr5EFILcsN+lV20qrKZ4eUw/g4wv6BwpG5QON
DbnSlmb6uct/4YmFdIxLhgAYfEMiNhjbPC3hX0SRCsUK2OcO4Z7OMgssOPOMywQIpD7ZSth4Hdl9
Zmdu9NmZQffsqs2WcG7YfIYfQ3bov+hYjNU5h0kTQBa2EzfKJryJbK3oCFDu08tfsM8W18EDwBTn
2TezZRVfju0Q3gbnEPI2tYs6c0OgfhwkHLRTTkgFhjzvQBr16jtYZ70W9Tpd5ssPpC0IykZ+Ezcp
I+RoPYiPYR6E8+73NYe6MHGniPiG6Hasye3vLx/u4K/xM3gFpi35I076tuE15qYoEtflMqnA1wnF
BxROMyGZSeOm4oawyA2+vjbJerzIyagYE+pN/KOdrSELSM5n/dwF/tjBfNV5rxV/Sqpfsi8PCeIE
dQuC0WGKCRGAUbPOq2PCXqxkRnVjhkT4xdlRwxDSYfYsR9AIahPuVBSjBfjFK2OH8+824dxtrQ6T
+xCIM/juyumyhbY0dlIF7x2jpm/C0PUMKmYIhuR+ltW22edu6tY688WVBJP8fUOHsEXNtiO7d0MY
FHZFs9Qlz2CBOerjs3rPBIpV93PEueIHevkqdasZlEf01wbGFr7VbtCfHFr86zzgNh2JADYOqKFM
DIm+hHPBizFKkqr1EjsoDjIUGwhPVPOzSJ+8IWvqB1BXsDDcTJBUK/rkUp04LauTTPuqXab1sozm
YnltqwUsXpx9SP2Akzb0JR2EZIyrJMQkeKYcme61nNMYv2r35CckohJnkjEe6HprETeILRSEXIQq
Eu2xulSe2aUc13rUtuYYxv+SRpRZGJYdX1A+kHQQ9uGMbMYGAAjUjC9MSx1wk9Obr9pVWZdXrGuQ
2JL42cNCTy541j0YtQL2I1aiM2fQxbb59otr89sdIFz12RsisclCwoZmdv24tS9ZH/dYWZMV2lVf
fUAXdML1l8brEq4ZTjGhTmfXfEv8UoyRBMf/aDv20LiAqkeF8S6M55cEMxPBEpPwASTphmFFtHll
OF7BqBi0m5HdMwAWkPM6kDJwEnDHl3IxLzKrqXQgoYLGinKY+GA+j5NIk0ez8iJ6aUQp6/U+J0oF
7D1kpCFVAEJ/14sJfjNQ5pjVQx4HGWbs50xoGaagB0oL6K0TVwOHAI/Gahn/TO+ZrSI9GBz31Ed2
KHYFuwEbcMEJHByLD4xlTJIp5VJzyoLM8tykkwzV3mTguvqGGfxbo9/Ff+E9C5wpLJQhRMVrYzsT
FkJuCnDfUULsw6dTUhLn8w90DluqHSTYQu4QkUv0w2RJku+9wIEat2EuwdvscwMLdko1yZnAmUJZ
03jvBqY9AG60AuhDHQRA8rGl3qsUOyGOCVNA0s5l99Wa38T+8jU34Qp9D1BDi9oAVYmVgTz0/Jhy
6+f8DzhnsUCaRE4YHKrvFesQLzsTNACSSd0NVL6GhLSEdnfTDpMdwlZpy0/Lp/ViAka7xp71IkxB
h1RNN8kUAOQIJR+UDhnvK9y0kHiyNYB+A0S+jBGzdYn8zVnVL7rMgEs5JGkdVUSvH6IWBiv1EZrX
G1QhBGqgPwhwYNr21B0PnNgwQaEo47nxNaSKM/m73GH1QzmCeVW7CM+sKUZKBE9R7tEczIRjc5M8
7hneYxEvC4wUYI5ABabWqNEF8W0vqOXUKaDTvM45lUn9Rlxqtc9twVR86Ki5h3HSxgYdiIl/hkoF
UTjyt1SHVAzNAbO756MaiF8WpQTG0DAXMCnBbIDJFSx66fHg88R5lfaeGm0VHfoL3Rgm55y7BDZD
39+VTretSQ+OkYqEG+IiOH+yfYQADJvfI8knH2j6WE3cQw5PdibUPLRvp+8g6IpOuRvv1U2ySqzn
Wl2pKwTsJCQw0LET42s3PEc4rxaKMbZB2TtrvFJNGeUFBH1MT5geAlrt2NGtz+tPoLBkhfzrErjc
U/YogjxZHY37prSygDpgJlHQE3fI/5QsqOsLUKAnXIEyCjHsMb3BaSV/qb6M1lCVD+L+7XRrYR3G
M3EvYfKPK52JIfa5W0HGnKeb4jC+Z+unQfG0lzyS6xMTFhs3AFSN0Rl+AxR7uPxcphizjB9KRByW
oTTvlWO30hbiod7F89Gv8kjuihfOi814/7lIjmhOD+Vf5T8vk6PGvpb5bNYLNnWcjET9+8v9q3KY
9rMcexO2irKyuKuKrfYz9viovVAdQBH+oCL+NAQLzwzuG/7y43uLb5lwCuU9RCeNWjclT3UZPbfv
yG5RzFPDQg8mGBgggrhcUDxUBgxtYDHSyABWTPT3YD8kHCdz0BYXyjCMchgrn+WkOEIXxGXwexuV
DkEPJGlhPSS8Vxz2+FuG2xgMnXwwjrySdAeHWFKQEcI4AWUAGOPEAX5gEsjQu+UDly2MOhGCIie9
oSkdT3GI0OGnEoXAYBTXFprRbC8e8r+KOum6X+9f5r7Hy7yw6X31dub7/s+WmmcWz+6gLbPhfIDI
xy8pKCzJ2YNbzEAPmXGxKvVfxHBIQZlDAxuVrQGXh+ocw1AKIZZvuar2vHHeH29HLh0+DEaCDTF/
4pwmIsclvzHg+H7oySID0hV2J4y1638iaCTckEKZfsKt3kP2lUt8l0jiBdnnfQ0G2l4MbPDyoG8V
ULZeqK1T6tjRoLRD0ihyjSntEVRxsO+yu+gqfnitd2gt8gNj3nDBcED2ILJDUYS5dqUlgdX/E9jq
me3VHq0jf/gRbmHpHMcW0PU8c2kSaI5cfI0iXf2B9O+K5FgL/MhY7yZBOQTWD6H12Lga3BrDX9eo
OVuLCA8DShEPdDyz62s1tnhSnliDDwvm5eYk2IND7tG0ran1IYUOD/J7jO92oscOzuUUsrCmsDIV
bJYzfTVXseCxvg/XhS2KB2NxJlfpEsUMPmaFvr7f+Qug6Dj3DZcSuMpgFei/yEjN39/I2NqmN9a9
yymbef7M+61mPh7nOpNLCin0FzPUUXylOeP3mAvoHMi07xH6h8APzcgAM7C5K5YYdRhT48VgtNUZ
asxWu91us3lgwWMdwaN07j1+RLM/QLXZjghcNOeIepgwTmdMYjEabv89hn/ne+7nkzVFDIPP9+wW
zC7DKxheUzX7+eH18YBiYiqXlz015O3wmkY6pcO/T2C4f2HRch/j7fjvxt5uR7pf863+7z4mEk0i
by3X+9nv8MGNzF9u/d/TqZ+Dw8+zGathPcY/k0/uzjoY1gcrBE/95+5p7At9u2eh+D6aFJ48WUPO
t4CFeCBeMrl4y/N5sWjmZG3oVzSFQw8yP6/v0KT4DiT5/x72mmETD43Ld1/vB2UUyS7G8M6w4OJr
hN5reD84v/DOcDDSmVbx2dLl/Vt9w3UeVmHlpLr9y9EKkmRBwsK1EuqG/rQGd83hQrVO7aQYlsAF
QTvz775ABbOJhrxksOR+0S/Ceb8oluPF8JAW6VyRje8h273/PdINVbbJuzRem+FrajJyWHG3I6QT
4JGtv2Rn/0fUeW2prvRa+IkYo8lw6wg2YGzAhBsGJuccn/58097r/Nu7e3XT4FClUklT0hRswOEt
uAUVss9t4ccuFRVwLRUbYGN8TDj53j5ZmzmVhib/mtS0U0XxIy2jZBK68Cn7sE4WvgvYst5Tsgvp
UbTeLlzoDeBrb0N+49b+PZrVI9xpNapLfSXRdtExNwjhqGTb0lyRZAwa1uAgmG/23NudnB2b73kI
ZCEeYx/val1TlgRIhfrmUNavHEktLjhSyAqG3KZZ5qdR7O8NP1wNvMHKX/gjH0dzlHqZWntnY/U1
wtCP/dHoz2zH/srXL37IfysE3j2ZC2h/eWX0cTjZaDJBoJqTNmdpT9rEHAIaNxsJRR4glzREswJk
YW2wOrvDYasw/iTnJQ0qAAxQaWNN09rbejDe+kWGljwsjg1HntLuPFn2pHY3ah57ERbOqYtr2Mi3
8B06aE2q2D4t9qRrh2qUQ/fagSTbk3552xqGH81jSERnWvZwkkBXSKFyAcZq9pmiQxmQQ9SQLyKj
zYp3QQlC9lizUKebxX2mgyxxigqooyOytY7kc+ugaMDRQXYiTMIamrq1OLhvYzE1NZ6AtzYlnvxb
ZvQXcRlOw3hBDyqLSmkWB8tV6upjLOdzFnCm5vS7IjWagDYNxtKZi69Gk05+BvEbRsXV3iV1ly50
UuL005Ul/zGi7rA77IHhO2R52TcXu8jotLrd5TJS6EdfFDijGsgB5nz8sIyWXbc7dFE3FHjBjXCF
1dagrh/nBwBr8o7WX5gWNch1p+7AKok0P0MWSEMzm0k4qZOo83NEqPnMNXDJ6QnD8m1CfUebCWwJ
2cUIJvURmKodtjuQ0s46mobk9Z9Run0qC+jGa1D63oL1Kr7bL4dxMuN4Ea7WVgjUbC2q1pQXJMrE
YPiuzhtQQ0Itcm7gdIHF6m9vY+28jXDPqMPpjaoimM9xNvoKe93bGnMseo6j2T9SmXDmJUWjNIA6
KEMbRFL9mgsYKvwcykiabS5YWrocr8twl2hJVJeL8l3Orxa5fWg2tDAbDzIuhaa3Dx92dxjBnkCu
zxQV9SGehvaiuGONmtKhjYaiFL5yKLG9ieOOQmTbGSxR3hH33EdSApAfPQSrLNAy4vWaFdXtaCm1
l52fCy/n3XlrOG4N527XjXiK7EnPhOy0KeQb+QYbh42Rit47WLKDSE9xkoqp7YBfXX1HuLy3e6Hm
EM5VzCQqm6wr/yYk2PjQiVJ5Sq2LKeWm9UcjERSG3rj3c+zvJLTSYRc0RohMVzs9lN+pqPzYqiUy
+hSdyPlkEZCHdkJRTe9f1BEe4DODtlvGq4nSaEGOwzvP0Y8SFqLoUp5mULDZvgiHGFNX34PAaQZs
R+kQVbmVOiUbkM04KDOgM81/JgNkSJiTP3MymfDyzUKp+YnGMnLZCDnyRhuVuKpbfHCikVPRX8CV
komAX+1oE/6Ehpv06VJjRhGfThKuS3kEDz7JMU+chl8UJfhw9/SeoT6IC5NbzKcxWCZJP+E/2mbb
1dHXbtNnmpRTm/hT8z4jgd3eR5c+FNRUP35QYSSDMTRkzHg1D7700boh8woeUajnX9a28+Zdei4C
lsaH99GJAlr9PCpPBxT/fVl4cH3wWmZ2wdxqlh2pwE/r1dJncAo5R6bVhCN+Ydw+dr6r9uSJaWr+
ecT7GC8tSKkvCO15C5UNHjpqMgm2xsnC3k4COmmaOSgTiVry4Ppi6DBK/rMhEGPGklvlglqSJBqj
IPkQb1fPh6mJa2bGjD3/J9pBMCG5PJdjo1qsQn8kceAc5AoZgSbiCWs7o57TZZgLLrDBzmyiQSdx
PNobOl8VcZqM0hmHyt+IR76mlxNs0X4//QRQpEvqLlKQVdOG6GCFvjm/TFZJR82dOBOSptnIWJL9
PkvwKF2a2h0s636/GQQJp+Ohp/C2XJo1t+AJpT2C4kqAJItotMWiUbfCBdvngs3CH7ULMneRqps1
Kht+bB3MkE+MeFqeaW1zoUi63e0u3ehlNM+Yvlpx2GP/3fW/W6QESWPOE+UdhEUDmV03Zvi41tOA
z4Mpu1lH45uqRo0Dd608gIjrNNsjQAzGF24hPM8/G50ZuUtXiiti+5F2wOQGs0jXe96aYNpXSDFA
noNf64do3rH8CdB4EkvFyD7EBGCpwjnQF1VRsJtQlh2QGArV3kNKfkGWBQkg18aG3TNchDGmSNI/
WFyQNWitjZEP/mVhjUhc0inSBJ0Riyci5/MfuyymKVYIuyREQfyyWDGGVcOXbaItW+u370ZdaUwc
T848GT24k9Tmke0S9Rnl5SdMfb8jGlj7RGpT80cUJOgB2hGplFWi8c+lXxPy6ZEXrTJKQHhRNwYF
VDrbT+Y7nfwHy/Jf5DCOn+kdcnsIcfo4/50zCNIZg4M6PT5OnrQE2Wpw/WG/xfSZCEOdMB2IzOE6
NdeRlnYqDBJz+nx4R2uAJ+IVzdmMH1bh1GTuJVNtCZoV4ndoeOJ4Nuj0SOL3qgaKsZ3+lbP7X8Pr
9d7GinXHQmhPguTEhjHhT2HYCxEiGJNZVrQ956F/zuhpI8EiM0GeJOdSEVmUQm7gq0WoLS0PxP80
vZvZKxi93mD1xSriSTRtyDpSK5uPNZywglAtLJXVqre19MxHo/2xRlIHmkfeykRH0dIddzpYk2ft
bWyUOJnNNVt4zo4eQ/kQ0aNRw3XTtq4tXn87YutModA2/nIAf+67na32TKCosyAPibZMLvJ0tREc
7h6h1QzrDrmoVmLkaq30+9woKgL9/2mVHdZRn/WqK0V7M2rylj6QO3oh6ON0pYqBBwuKVhJIW/IQ
OTaqAOWFbPFmRhpp4SHZpeKQmRwlVxMtpeHQ7D7tVDp0H8SLFjBWoPfpLQzXMUQYu24Bz5rSO9iY
xKWcC6bhlu+54E2bPqn4XZ8iaLpNS7g+llSFVL/KZd0djroEVHOmFVZxpbGy1zQ+smGzA/uLkAlT
/HKYlBuQMeCg6/Oy/3CYTN4VlI0YThlEQM4GSS78JEekgSG3WACr6rN+EdV3s2ItXF0Jzr7UQtNk
AV8NGOl+hGfHkGN6s4PIZEXJSzyCj+F2W90T7jVoKp69tMQWizjDc+SvSpIChpgMex7pDx2A0HKt
9OeCyaQHWAEj7igOUdHh1f6QSIPK4maILrGk1eRQ46NVSz4pr2qfgZaDRZ4n/gTVSmqHww5o6S+6
Uqp/JTM0lwFKkbD+AoZJPxya2jPpuXVQEgheA6SxDJK2Vf2kffeAX5ZZ/FJs5KdhzApfuDaoJTCh
8OIg9+2/UCDyI6fqaCf8pPtLkjtPrjE4MRo6EKpUIFF32JJTaymbERBi2sCavdi4HUgzZK2YOfwZ
phaCBekJ8rL1EvV2zB6b6gb4gLYN+BxQNJKUA2oWwNwjjn55mWXinvaBNli77oWTOlK52puR51Wv
53mzzoztJ8aZrPIaSpsjlht0afE42cAgKulnGEYtNhTyshvVO9EZBYFZFm/cJyXlMvE1SpIZSSrK
nl6UAplYHMKntG6kX5FI6X+d1fqMvpCD6dfMeZO4Td2PNRE9Rmo6TlB92rFkHsr+lNCns4lW5A5P
zWzf4UU9GmsUu0e2oE6fWpR9GR3a/XmR/1Flk0CXQWeHulsZPsxTUrAnKIoJjyiFqVckbhIfFMje
dhI0AjLOzmcj7ZxvMoJ7QvaGPpUqAH2Qp2QYF1+jx57wRk6kIrNxmWA56XEYCu6UM/RTU8lfYHnI
afJ9mR3aLGG+Zrcww6LBatSH6arMPsnHGJqRJXhAg1jAwX1rYfBYfI+BLJkSYgDeiBY+7J9sv9pY
JthEAkUA89chOIwPv4cHFmPTaA23I0gwj1HRMpLSjUKs09sGsIAGhGH40+7BmsWQxtryJp9WtQET
vnv06qNfHbzxBuK4RiLLjsQdFx6ffEpcXmOphV3wtNBkcEg6NKbapnl3JFPmGOH4c4xqLnuJljZV
mSlWI5flh6zD3Lc1AeWn4RtTRVazTBl96XP6NE6LU1ml6a+UG79Xh/51lhuxBgDF9xANXVo0WgM/
oHfBCDo3R4aPDsr53GMsCFXwJgaQ48eaNbbYp3zVBUFIFiLGC0JDXge3LQemIMBUS2GdGiNy22Tk
VkzUIG+PUk8+s8oSJpy1pM3riVWtL3xquMLQRE9b95UDlmOSkCj2cakeKXRZggWUvf71/bKFNap3
sYb2RsitSQZWW+tk9sIVuYOpdLMc/TY/oywZTZkjqczwR1j+DGyFJn6vO5+70VH2ahctJOXURBdl
Bt3U2uIE62fpHT00ZuSIOjUOuYV5QZF99DMWeIWdmLtGRLbGfOjiqSHesry0gx0hQ9QB7StA5JfE
YU2+vBMZTXTVMKj/6rDTCCjQ4wq6zJABDI4c74NdxGKDIvkTyakjn0WuLetDj5caNv8scyQ/3bOl
dqSwysYCRAJTTvNJh8TUEMU6YjHIF9TgSAvJ3NcQyR4Cg8CkxTXB5vVHL+gxIAHgfq6NnSmQjSdj
jFjo2u2zWyDmjHgHrBc95ajfnS/7vHMiZZJLYbUkIQVcZgIWCaCEi45H1x+xX2XBCk0Ssok2T5XG
yH8bvbChO9KDaZ1I2abmPFsm3QGB54RvdCnYEiAOeIudEyQyveTNaJSy7ZDrpvst2rKI/anJuwGg
FRCfn6OVvDXQW5rlKEMh0n2ZJak9VJeUjAf42d3oh7nfxLnp85mg6rCnCU/IzAKthWCSl2IQkogN
hnLOBkiSkfpUxX+2rexfRBaIktQ9Y/BO/4yyTs5Y7LIZXWw36VI2lZeDHkOUQwGb8duLC1icfrwg
z9OIpeik4vsTnHepUf3KybU9o29XC0ydke42nSufTM44l+3CbAsy47TT8ZkkNQNR3JOEmWWD0Kva
6zkXIshiBCbdAizn+VlPpavxJx9kFRxxhWb9UnyL8Q9vQsCT9bzOwLuYjR7k+xJFtjk5jdjvWtlY
zVxX1kPI2TWcguZ/SToD6R6CqkVVa0+727jCSPFqY2PqL2J0uAzcncUSi3G46B64AORdxCE+47Uj
gCHB4mBXakZbN/cfcl8C0Qfv0gxLEbGO0Rw+aDArlqtio2MMu9JUOlKTRLd16d+aCLXuJR2vop7i
gfqJ2Wl4BBYMuiR9ltUKz18Phs7igMyCPYzNXHqKVdaWOsJRkAW6WOUwMfGQGDZGpE8zhP+GVWeU
uOO+sXn8rGSClYQ9yYhpM2fohog9mBlqR0bQ8mO2smBJCWgfZAMfc8Li5IlaQ9YDYzC1UnwNVcz/
7GlSC1y1LVmRzv74/RzOdjYlGtu+zDLCKOxvk1FsyaYjjQVKkJ1b6cg3x+qUmmuC661ZwVE/+Vjs
mUETe7fEUHI9BpLb0qq+4vOsUYmMLJYyHwGvpFrNJN6ysbjTVIK15Bynn5rS8u8RAW6EQR8BuvYU
RZLcZQpU4b0JUAlLA6UVI1IastEiRpgyTSEnWkpNRhRTJ+QHmyRDVyXfkwd4APYoYUdbiD/QXfxn
XwDrU0nP5hBhBYXBmVX47A+CU2pAgJUIf7DjSqm3taZ0aQLZXE4be2YPcoHUqEPimXdWGcu+ZpYt
WIgtqpdTU7oY4DAHb9nZNLLMTEDZelp22hnxfFLzQDcts0FmAv1y0Q5O7IcLYS6yGzLjWQOt+Nmc
iMXLHrZQrmRXoBNzHaG1Ck8JnUCl43we2NR0aP3g9PGiwnEIR7qgpOsAUQlR7j3eQ7SN93KZJEk0
NvIYpPB3zZFgOCaobgTaPWLEWVK9ChdSPdlGrShNewIQCkEaH5KBzJiQw8ePjAzBhx2SRboTgDkD
lPkLzLkwIEUqZUNfyFou93atXYuahDYriu0DSWommb+kQIFJMxGFPTe4ZP/daWa1/rO3/k0MTkeD
FKagENcRpeCVHM/RtjxcVzo7tkYwuzWsRxX4G6B6ffO4SB2m3FpNtH/zyhEuH5JPrgR0KCY6uZ9q
Y8rAPSOIr2rEsB8tyrmr1Lw937PCdQfl3oyuRA/yuDjrF5KbExCnoNJjR8aaoE+BMc/4H+RJOgb7
08e6z8AdMVmmMBp9yNkEpi6ZGOQ8W3/v9aHBoThfWPf3ZzgX2ksS6eiUiVxQtT+tjDY4ORRwXPY1
2BTjJ61MLstv2alUrPaFljR5MsXc/OjtVQPaT5YDmEhyeWSYzDIBW/eLXSm6X3DORZUSuRzVC1QQ
45Tgfm2UBUqB4TSGNTu/qEwu7Q8caBN4hKgIOs1fF9qj/5rXDtlzfRJ1AYyfIWkr8KijE2HKi0sd
0thExEEh5F9jXyVbA0KrF2kov4BsnnrOy5XtGq136eg7obSgR1O1q32xzqtybfACAQhJwaXNxq5d
XHwpUC8a1FW88gas6UTkv8alRbLHj9o2D7C2e/Xp0Se2AdKUOSPU+2W6Naq4gfzlvxXV2N+6qa47
iDEVzzcLQsu9f+1si2KyyB9puJMbFrCuH/ap0FE2THPtV1YkiJBeQpLF+2pOc8NHMabQqWbu8qRR
v2a1cycHQQQPs2vVbpRqe+3Clw5b5qlApSJ13TbtqskwN68X/7kOK/TkDo/XzukIZ3SFpjseA/eG
IpmWMvRZ2Ti0kCm9cwbExnnqXXYtmH6jS/NQXpxqyTaC5/JqnjvwPNMoGxqzlXp306PnU178Clbt
F1zIlyFz4Nsj2+VFE5TSqniF/5y8qz6+ynpWolPye1iHwKbepmfNH20JqFAmM/pGjwF6Zhk1dmkP
arMWnXq8W6tE5PHQ30Z7jkOXJJ9OvgW/BT4UqUHE1m9e7UeiBknkVbWDRztSJflRg/Fizd3c2sR/
C8T4R7nhzYdopkD9LPnLLzabqXehiOc6Y5rLI/LG61yZSsSbcnhwDMj3Lh0sqmyqGMFk5qP0yBYD
E6HmU7nwpNazEL+UMMXkTT/G5BUWgxdWES41PWyapJ7Xdg04MfJXi1xZ5uB2aXOJQrQ4DxHjTZti
vE377tc6005VEtbMOVCsN2AsAqRe01KMLdahINjdOdclRQnep0EpdEKlIC1P13uIucVAciQljIQj
ODpBjTfu4wHxjIF4sEiuO0lsmdo+9hKqsg7AXCfQd4HgU/cbQ5c2UwxFUXc623C192zbgD7lSdwG
QudCC1KiHPmW4RHAhnrZt1GkBw1FRJRw19Ovmn1nEcOZCbGWFo7yYRR0UWB/jyujqOIZa3v0qxAi
GOVuDRji6eFpklBHr/vtUAacDnhC0OICogqEwtY+Ke4klNeJQCtgrdD1tkG2E+Ft0Bfqxt8GGcST
sn/1fi+3QsIVWC208KV8f/1ai+plV7aPM8rC8vNcQCiaaoPZ/uxDHSihp0NYYWNCAlGm6IcID2JY
ch83WIpthH5+OauTeUzpz9vbtUohrDp7Yzus0NmzzP6hMYUUhjY2r61JqtWzRuZ7IYIDQSp8qJQn
iuqNah/uEvIPKVkd7nP2ZZ5VFdEPhIbi0YE0oJBqo0+LYWUBHhbWfWpfIRGhLsTcgTV2/sJX88H+
SLrFY/znb/MuMsGuHpVZKe0CXEy9Z1KaUOxNFcNnfg1LX/Psfwi7KUcHRVttXuNrAiHRkQK4m0N+
6TnK052O/RlCKsg0VeKRb7xX3wFLlKR2xIbESQogvgbrHAqvOSEI1J3NUOR89FbJRnNRAUAyBzyQ
G5vCgKt3/WIwVZ8Gg4g713iRIevub87tbpdZTDNqNQgMEMNSORB7GdvWHmo3EuLq7mW+JrXYr1FO
771gMCZ2QaM0d41ywQ4MiyDp/qdoHtXxdkvdjItxgefmUdBRp7eGeRs+aybsVOXes/P2SN38Gx/6
FZHR7VFMlYpT78HxR1B49SC9vwuO8fY2ZftvVRzdKeqhy9aoGnzmq19cqhr3jUPPxXOyGTM5l/aF
bgqD362Z9wtu9WrBk6eGLF6RHh/UzT1KmCvvGeemIL1/TfPw2PjFx/FqQqdHjTaT+Ah2cHaIqfCY
PE/2427uVYpiH5psJYiIQa+oPJwX7FPWLUeJLnMK+xtYaI/6lxc+0cOqUYWXMMP1HhI6Db9/fPY6
q0xoZ3/CV6e8ZAunBeHIw/IyEZLFTJv5YBtXex/aD5RgNa+45fnTvrJx5ALUM986FTqn0DulXe+d
Whe0PNl1nRIFf+A8/E9WXnV0nVFaTPGWsuJerQIdQK/tHcUOe0CMOVjGc/59kiR2H5cWleZnWBx+
hhWrAIF0UhjfWfM3/JmSvYVIfFXBCqMA+GiTPnKD2GB4a/4N8iPun1WTa9Z7x8bfx74s4RTY9aHN
h3ezqoqi28u+vI118l3VP10otgphkdCxS87jZc6ed6QWjaaY9Vvz3mZlTK3fwy53KPGuN2qz27Cw
2oMLNyjmJlW6d3w6XxCpEOWIQr4y3zQOHMPgGTHs1wlE/xvy0r72ARCFgSYgQmbl8gfJWFC50KbF
oVbl+3BJdKVjR5VURgMamjfpd+Na91o21+7doWbkkJx8Skm2Z/OXUBUDeEB3ix+2MwYILFAx8490
FSv21f8Ed79Kf6xg0y5M2G9oeAiXTdHE2qHyFnfrQR6liba4BSxq6E/tu5+jDPQi+Mb+lVUnVKf1
6KCgMr3Oa0lZfGV4Zm1WlaVaqtKe8PgFrtGDoEC3pNpa35l6NpNot4Wgl9Rbcg0sOPHORlhZFQYQ
xtVH1xDqmAFKg6bsf3Xz+za+8WF4CD792gQbEGt1zO5yupP+aVXhFDQqfVqNHOal8bdz6D5g0CLu
M/orOYUOdDU3itwxbifbVn8fgQ7CWXOFCLdioYjPqxcZDUcHjmX0APxkly3dkqBIxDyp2rQ7hN+A
WOgGyjiMNMILvQpbBLWY5Lo2MS9IjsK7Hn7IBGvvywYZ48XGDg5rcvdPtnZwkLxi6kHIm8AvY1ao
8tlZuI64fQpbJuATk3UD5OhBGpNQxlOTu8QyI4dAyKSwSdZU6khRpUisgUo+1UlYh7biEDgY+BAh
tcnGN3UjBDln/kcA47C1U8IQ+JzCI8JvuQsd8lLZGRvykxRcUPwEvEo+IXiXIimgP4rak8SC83Qk
audChWaM344yI/HKl8tXAy9XkSGSAck3bk4dMiVT1AE3S0l8edpCQD5HIoqSxv4ljskDVfKJEKs6
nNcTxWi09eKmy8H0CS8SzeQH4BAw4QkF+7iVIaniFpWmYOrkyPEnOY84Y37NBPt+w9kq9E9BG23k
+iMIAk+rcVZIMAHTEAp5c7TVpyazsUC2GDSMbE6IZQnOlg1PovQR4YnCLzPkUtgl1bAAi0pmAc43
E+KF/JQ5sX4cEhHlpkdAJpsmhK0U4LAhpnMRZOgYEURiFm3hGuCxextQSqAQuph3UV3BMsVlFZyB
lwrKIBkoAowQ+AIlx1lLQ2kZwKd0HqHlEhplhhAuvoncnTQPUGY0eBnIHZktuQViWrQoQQlRj9o/
E9SXwUR9dbQfNoCTCB3vbG/cYn5brTGh295KuVq9vdXDMz2Y5ebBXPESJP+MvjApnpLKTsZSBzgE
SSDhAqf/iZ0ibzhLBdNsEswAE0rxATBosNo/O8kDT6D90vQSpZpAgOTsjTZbOe4ukT8iJLHyGcOT
ucK9/jhp9IjoFTAUuz8XpITKXcSaYLBgYYUrIi6x/3W1PFrjXo/fV+QryCBHTASQMPkTgjy6H4WU
uBWANU2VkH9B0gJUhHjo/nctdbgUOsz2hRlh/LmZeSi0InO2M6hzFGaxG6DHHjl9Hch7KhA5cQNa
hQBPXIfbY4yBbngW7jlbnGCYQT9JpzpakrY2ZPDdYdTtRhHIbl2w2yg++nFZqBAwJXErfZS0ibuH
zIwWU5uBYtjK1sJfhNndSe5J+1S+gJIw+DAg5WgBZskg/Zn/Lhk1l6QWon9QCAgUuCIB16nNxILZ
pWCZICFWHL5SkwFkCTKHPGi2smouOAd/Bd5jhhYkMdDR8e6nJ9i4EgBfoCcrj8ejPwlBYB5JWiZR
oKzNoylMpaWo4eSt4NhK21HCs+IOmWJUArpgoEdL3wWAKqFOPBrCgpTCrAsQxhcSDjivgR6Nggk5
FaxlhgBkL8U1l2gnwNBHY9uOyLjkpnhd+b4C6CvEmMiYjD/NEhrq2KjwvSCoTBf5WY+mcgHoMoG6
ogcUMXyFp6QrtQilMeUeCMVQmFhah49KgwAxoCDyRqJ3JWiJLMtkFC8kwcRMiR0/U7nDMXP+QoV9
hOH9T8xSRH/F2kZPCijBJMyiqXoyh5OThN8QoCldrpgCT7UlaVAhdj0ZHjePIKWSaQgh2F8AuEr7
QYJIugsQ4Ml0KHzV7IVQnKBGVS2g2yWpj89nj0ohiHUFwEemaQVKXApJlqZLVWy2EnTjEm1gJY0M
Y6QbkPjrgQ9kiLIQ+QCigzgHgRKywSQTrSaFpBVReWFeout5i1SHdAuKo97KFI3UsNA4gY4aTJJb
eKMGgFRxI3h0eXSuK3SPppg+bXT5TZEQVHkiUVKYEgiRBFltxgUzjTSjA3gQIn0LhL+NNpHG5jbZ
jLBliR5pHen9pIMAqmoNZtE5PsatTtpFJ42HaZGyk+tpdHNZBo5+IqincPR/CKGGW4f2DwWOs2eX
VOmSwpmDdBrJ+mexaCh03/q+J6Y2mnylBviwMH8nFTXyRNNPMrgPC+CBk2t5pmNMgotWVT8Piijh
UM5kFsjQSbR+cOuNiM36R9pMOjfxKB0tqflM1SsuReayRcijqFX1JmiqxCOdkaAop0l0lQ//YsO0
we/7UXOrOwRX5c+6dwkeqpsQN9AwO8dIGyl7tvKF0XJo1yPbAbMNwj012ZFA2eyQuCcbQ6r7lQNF
lwVJo0JqyudpKlikBWeViSuRh6TBorML0QrpljY6QXEdIP1/MLrEiMnM1FjuyUz+J8kxGjJVnei6
NOykQdSi4XeEA/W5U6wnC0Vmmk0IMnUYjIHWN8mPie5Jauiuca36MCFbAsyDIrm0iqmhjbRkdUMo
QJxgx0fsUOUYsWzcj69zTcr4Tdie3Uq0X0HqvaU2EMhoUQMQhSgLmY1BMSrt21MCBeEq7DmjH4zq
yx+Fs+iTGSVFj/kNU2KS7+fnHwoqsbGgcotFxm2UMHZWOEBwgmPO1tpPLJQ5bZrjHAKLxzrD7ryM
n5NfC8evOp9O6k5x+Gvl6LJTHoFS4qLFW/LFnnGFKrMx1bn+tAk1AUhhYUXu//LQKn1Vi0k1Rg4i
lbuBxwSbe5m/E5X/WnjSEFZx509IoEb1JA9nHwzpa2olcSBBvnJfax1OYT1r7rlCUlrRKxTIbR0X
e/ggR7H+fvrn+NSnjUL4giN48RofI3iojpNcXOsWrXpAoF+wTSc5g9AVo6fzGv7omnGNzgOozIbH
wbF9XR5617A+rHklEJWgHG0pE6Q/3ODl3eDOR9OdhyTRwYmVM6otKI7ca4d4t1OGHp5Ebe/TvIa5
NvTfXBB8zSDcbdKP05mTBd3ehluYsS+UIcCT0Kn6PzIliEu47/a6DZuo8/K2g2mf7Ps/Y04FJZ3P
S3als51VnRyc+O82vfXyrtCw1zxPAcajQRYQ/Gbl4dYttmrkbdQoqnjPqOgf/MKnQ80p2Qd1UzXq
dPHxtm36NTSmeePP/3m59s4rNV7tqnt0qD5vVWgqhQ0NpyIi2i4EpHmUup9ZrkOnIPflbrvv0SF6
eTu73q67Fadq/vz66tj9zTa0M36t/nq0k7efrfzi6r8633kuqrqP4b57iQ7hq3OY3GiC+2kXhidz
bW2Wa6eOUaH8qErnwCtyT0CsTXAJYsB0ySvaBQr08/aP42tlx8f+s45d/UyVaXp8napbdT+r3exL
cSnutVsOixw3UtblC6+bDJd1sc87I7f8Lk6NXJybwZHqX/w6AuhTAMDQbV2qlPpfeBb6l2HVhlmZ
8iQCRoTu9uaQoGJ3TmkBtU9zd9xqKXNt6ynIdAQ7PBJSdSsWMciE/zDPXg29SNbvwWgpVSsDGZfL
HGUHWY3UngoqyAIX5Y7SHCvMT4VaqRcVYZBV3uwuIc2XCYSxbqoYAcI2V/7UHNeJ7LnxuTk1qq7d
gabD9MB2zZ0xIF1U+lh7KTF08kTz5pTmwF9rnDf/YGalaO3ahBPbvGCFrs0xhuhuBj8l5WV5isxg
uaNArqUfhlwK5McEQGmNP/YYqgM+zj+0yyNzD+oRTNj0jbxjqPujwIISipdRIaa8N4vkjqjubQeW
xKhmj8jQtXNYWd0u7zUBq/jo0xoO3eHWdOdPR5dsPSDtHFaMzo/bG9fwNZbsPDL8oqhb47ZJjd07
8DlSHbN1YK9s44+z82yMQav1MWVZtzqt2YyaZI43ssDE4eekBR104oI542KX7XmNRtvcYcWCZNNm
7G1moKtawT3o3auhco9cZ2O9fFiDX/6LmuhPg7poj3gPzTAhk+xhiHpwU/D/z9+iIhhLZxvSCYzW
QtMm7278GiT9ODSzoWgZhHl5pvqNfA5eQe1PPWyPzC5bY5dl5XR7k1m/2fM7FXMqtpOTJ/OUPIsu
wgDRk1F00+G+M1p368gji7ACKZlD2EQ5XrmTTQEzQccx+6HmgyEON4wN6XypbBKuxLgw/xsdZqfZ
uVl3iysKeEdaSS8GP+/BtFQN982HLXrRoveEPfTdejaL0B0VESg0g/PkuNkPmzbOsCOJcfViP6EW
OtEh7NT4a178Al8XH3XWnvYL49L4ubO+sDhG68F28BhWxgBS9AxhLJef5MfBON6X9yWarZgUk9q7
UUzkDewnqnJUxiYxNv3zhH2BSjMV3pXRw5s5xXyQyMEvcgmK/ik4OMUH4Cyxx/a9XaRsUBVpfMx9
psV6b/4FJGvACUHrJ3jyIB1BP9LbGUS/TNx73SA7t5Fn0tJim+DXOMOnN21SrJim1CC+nc5gMHuY
Z+uozrS0IAOwQknd+y+6l+fhj4Xq2Kk5Lxd6Awq5js5hQlNc99v4kkVb7YKDIbBnq5yeYWNvHUBj
Z2NDwWUCsJoFekH6A9pIeZc2HEHu1dk06jTRqdPy2aw4OjkdlRyIxF3Vim3sx+BG+29d6OGenRN/
g5HANXkRYt6dR3dv7rBoFrlTevJYnzZf7rd5gHc1PyukyrUEj64E4MsXaoCv8fhrwY3/3+c2PrXJ
Zv6/Q5S611bekyrRcW1CLoByYW0q7XWx2mG6wadBQUnOUfa/0l9VH1LjULSf4JQCmBSKKRaTFbAo
fUB50ErfU0KB4v2KBSsSfAKVU3S45Mk2XvQGgw66oYw7TBkuLL7cx8eG/KoL+YFRTO9Lik/3dkCT
vGl7Do0u0rrFg3B/gKBlm/aALH5ULvpJiz9TwiJHVFmr1qOyRLiEPV4tCD/ivPdQga2WdMzdQkEO
57ocxGLozWuz6kFbvF0cIkwYqHmhpeILdQlL8cbXaG/8+nIDdczPJo7nftSFk7F/9vlqEoTz7pyi
7N1pr8ROCpPxC8r2ptR82fw2C8YW7iWzHD/MmkOBPdNPOzikhb0SycnyUeRCXUztn7BtUEooWYLk
ipnXup0VnM6MZk/emIUtlS2dAAU5SgX17lyMFtvL1q30yZhA06v0GqU+F0WOdNER2CurV5QnmRXc
HdHmbiT+trTGDqVl3i19UdwK2wVlwftmVnLXvTS6aKkiuTAl4xdmGhk2Bfa2j/dPObFtQzd8hixn
y8e00agOW18l59msjNaUZjNMBWNKh8Puo3MzZvAff7nqsfUwDqtP+KuyF9fO4Y/iW6M+oElcTFAG
LPtxtV6v4QVKu+nFrITEuqHLoXuT9AJdH90jwUU6+1iPLj2/KZNUWHNPofoVLFZJOctlxVpSkk3D
Bmx5YEp8Q/kt8gBK1MvsO5QaUPoleSWEznf5/FTOUUosv01+gXxVUkfB/JQngg9Jg8XwQyYhMBmO
TilULb5Ktj64rR9AuiflZxT1k4tKgyvyE7adLf3X6d6XVq9WAJ2ySssshebP/SMyW3CJHvLuChVn
RUe4hYr2+M45FGG5xjqnQMcMN1biZXaF7KavJM6DJJCAcejSEopI54cO6I1thU4yNj0+9x14e8+z
vAMXm9y2a3yMVWehWhfBlFsrh34LKQsBxZHzmKKlCX6v3q2MOBw7KAeB0VRnIABX43GeTcnlJ/sQ
5ES3m0EKF0ejfXGunhJnlYCVCHT5n8sot7Zg1jw5wMppz/CLXE+glFSFnCpBDf0u9SQYEnKmR2n+
LY7YGhRAM6w3AMLozLqs3LV3++IcPQGt+j0TgvOAzGjQX8B8TzkzRR9fk6qiq+kkuOkqxMp8PX3n
bEmiEislrOnfhFfAMxJ6zruQBPFgnDtMTo4Kk1QjIbRIIIUy234Gze2NE0leuhmdb80KZBuXiYTm
ObEJEydF7ZLP4srKu8ykiepupo9+5t+IFkDxJRaBASaRNn+0U3MIdrh0IqwpWTgRiNfFh9KooaJX
F7PsRiUsUmnk2vppmNpouhyeTHMPO1bZFfOC9L++xMNeYH2uMT7zNqsRbYyxiPEFiwKJjrBZYr6f
rXpMyyaTv4pUAYV6MGzsPPQLP+ssnYHM/J1he2w4Heme1vhpEURIbVF9RPdws4fpR/4czMK3BTeE
7nXdfMHcjp7SbQ/H49bF8LCDsQe5nuxZqWusWj4thUI2jskgYPWZ6P2tjG0lgtFAh9Qv4YZ1B58B
QdP3f6UYim2ItkDY4pQSPuGMzB7vEHyV5i9lCelr4EglJp0s6K7ojaY5PXrK4NWRQW1Zxm22NJW/
xl8A43gPIZSrQkOcWrlmJPSSzahqegmhDmFSCdEBQVtZgnwi6dyjkij3SATS/ktlkGLGT/lXy/ye
3y0Zaw+kBpp8DMnhvNCEMsWXZTgcaif9oLYLGHMflKmsSmn0U6PWolUAx/X/d4zMjpSdyLbK1SHi
pY+0tjqMRQQBFsf2nwTAONkD2sSlhvhidcKn63U6NTkRs0Hv2+iRGOd58kEqxpiKIGr7xgJ3I5f/
xkoBhgaOg0/qH/b8wQDjiwo/LcKz+UmISjWuA6zqAIvboh7b0UTSv2XaBU1uZ7wSYuDQ1r7HQbs1
Ln5NfjCvpOWfQkRpLkF/YBgnzm2S6FALRKrwsbTpdVtuyx0bY7vT6Ui8Z3l7UGsQfbeK9s6/GVTq
4XWlks9jDIfDLiMuLg0+jsU+xI+R/NWMGbFNHod4pAn1WBv61nSX/hp/DciuGbSd1o5scxpvMJpj
FjeNCzJjXTsgXSgcLB4uMv+DZG7qnNPgts5edZ/WBnBBe7MkJQioPMgEhkp/ZEPUjsXGniJ2FbLD
sUJOZJdb43zyCHV6gCO+5G2L/IRb+eLt6eWKozUOaU6qamRjwc4iYhWcX7EaaCXcXS7sizU8m5i1
jb3MDGxIs6SPWOr8QSiQyKTSyGesIVNcHJkUmYLTwCvZWEMnRgWy4LmCqskk3+hYlKR+z8ljQzjv
FndPLN44NzVikiEdmVUjuZUpUsMtplUxRsxQxgyfkO+jI50P6MCMnDebPTrZCMtWpFkfPo8sRgiN
7I/dsemYlVrO6RAxU7Kp8KxLDql7/Uz1XR0yddK3yczOTFGdIFOQGlH99U9jzPcd5po81ps5QFHO
WgwmCVIm8R09hbT1G9cqO2S0yg17pqaszFn59FdsQng30rNp3sbjqsvD/XDNFR9aAiIYD9T6XJNc
dTtfazxG+ZsAOFhHJEAnwVIeOG1kOfSwuuocS2/ucgaJhD6wREtq1QineBmXXkW9+C790yLvPO/G
PE+bXOPuTJ1qW0pDh6aAIHkf5rEvaaJsUg97N5NV93bwFLGaX6hcze8c1oU7D3eI5T9mnmbBUTcP
+R86i1x3qSSpIhHH/B9T59WdupYE4V/EWmTBqyIIEBmMX1hgDIic06+fr/Y+npmrg69tjBDSVofq
6uoiF/VUW0X5xQlt+nxdye56LBPuMH+aoTzB+d9R2PtmxXiSPEtaOdXWL4/f7rGNHi7gwbF/QWCD
ZElu06zsKU50NlPkfGC4tLAnBpNxnytb4tXhNmQo8YA5Ify+yB2h20YX44obunNtO1osT3/T0wf4
gE6RVQ0RMPZOvTxpnq5Unp1hGb334BXlzYEJs5AZyNTBbGo06cxiuUewtwHGZPL0tVjNLc8K0Z2g
e2GuKEjFr31raroTBsQZig+exFrCm/UsG16EPzdtOnBUQ/QhG+qbTgN5J7k2rFxPO8V6muL/2UNE
/tXIP6GVeJkhusef6Pl1mQbre1io+pU7iMYezPKBptuqVcE4FnVD6c7ROdSSzPrHDrr3HLecjL4q
99KVvOI+TkG+fwUhUOqle1geWMlXGlUD4WyMYqhrA2wR/kK+DWz8i4GPzkybPkYfABV0G/jLLCTo
fy+zkJlgs2tYRFvOgBAsLJuAyCfpoUWlxZWJPoQbiptK8bGuvK3CyHAFMtVIp1qWgQ/QpPNaV1h+
imbsMiZ6RnSlIEO5zCsekwKesD58/iOfUy881z8BQQuoYFM4VnaR4U5Ty5ehViBrxFlWMx3eHrhY
RRl561NfcJBii18qj798ePPBpVqC2wKSwlkF08GTehzfMm2jvp5LSsl9M6/3H14IJMCdxS1PFvUD
9MoX8rif8dPAadVvpvnoeBUnntxdonW66+mr/Iwsy5/AlfAkGVZZBmXHTAMynv/ZcaANPSdOsIp+
UmC7a6gEOq0XIhlex3yVPhUwookIdSp19WEJop+FFgQLzuYhSomIhkPpVdCRxM0UgWxDPZAMGUN3
g+kwAwXwHb0jZnTTF5BbqEdAeMETngQU5ehBXaRIJdsyGJQiaWcK/DV6QtXVF7I+D5InKXeotCn6
iPKtp+krUFVF5TpKSA797HSyqqxDLVjFP/3p/7egKaPhTzfegk4PXga1jleICdCwx6RvjwGcAE0a
KFG1rTYzTXoQATtAkSmW32ulybWxidCLqIqNGoqT6nT0k95cL1DqriZhlRHRwkGDWcL8LfWUvfnG
ljhtU+CeRto6FTx11KjZZKD8pV23CVGV9kpJiEiFhbSMbU4/hwIAGwzoNyZh4yNqU0Z6a5YfQxjO
aPetGNkeMfr9hQTpehXDmR0/GM2BZnoBM1VdoEQfXWAhk/IGVJAOD+WuVPo2dYRLryt3yvAP5i4F
G4Qd0TtnbBl0+EKwbuZbBUpR8QfGe/ULkfMU3Xv0EtuXGxJFlMeYrYly0xrxbR89y/TUgBDuIKBI
jMvM1q83VW9kqk8Q4jlRTM25/CCO7dBOBansG7LlfWmrpYTF6gvy5wqP9cAuEiVym1GDpMhGTY3y
p9QO9OUZpMCI+SLCoCFUtnUTtQbYhzDiC1+I642I0knvdMeSJtoNexl1fqwCk8hQPBq7cEsZWZch
h8k9e0hgEW8ptzN1SJeDEVlKtzuZZovOEdrFZKNl0i2qglwc2BNlARxakdjutxr8dvDhDJcCqyKO
ITAiFhIFS3tmj7p6ogKo+K8P+mmiLKb1q00ZsEOZPEdJUT2vuvPIUuKTNToHsgu9/9ngGgo8CM0I
kxSMqTNJecdftuFAZc7jMXRboFY5qqBKovtM8llK+CuQBLLe3H5amqd1VLYCqs4f1bd1fNTE4ddx
e9+5AUv9h9HdYhc9wXww3aM7sAhTAYBNxFSSHEaBTlLL+daiFaiiuTRoyw70rGAVxq+i24bDoxeV
8jQyTHUAZBp6+Gn/b8vwfRpv+g/mK1JBrTBHoLYu1t+T+2Q3foxz2CWmaDWKZQY4BatrkGmtIcGF
Nyoh0+ajYeXgRPVQrmU3ayJevj0PFv3R7+w5yooJJixDnxnil62664zpDIpVoIt0pqMJ3iOwjOgX
QjokwfUYaB9CQOzdmTXd9faVOodnMkWtIeHZIuyxqvnojDMy3luXAOIr2aPCaVtJppbcIymGBUt4
RBJE4dRc7WIfaB4CarHkvfb1tLUrkgg/AW5KXhHQicgGNTWGh0y/S6uASR25n0u1/b4wHyC61c+z
3eLRubSvv48sKle7+X0yRfz86n1qAPMIsCPWjf6eg3xbCwY2/cAFkHXJ9JFDI/pHk5u5OpmAKTVg
GrWXoyGl2+/DoUv7yQqt6gAx5TR2cNJmNASF3mpCLZQJwKn7htU4O2J6yC7OnV3qrRYlekXckooU
qHsmz2Y1Zj4DEPi7z7jvvuDw7dcrelG5fES54SM6BGfwU2H0dwbRCXWtMh9t19sPHiNG6I52szzk
XUC9T4cKScLYOG4wJsN/ZZk+xgTZuuONlaoRHShHFdmQ2Zm1LbQ3oHwUTzL+KTpFB8KuYNvXGLwL
OIjCv4u3ibONQ+tEwVW/02/1YoV/EuWj8C7YYgigbeKPV/BX3nwEQkX3bHytU6itf5aZ7ouEW0lG
jrPwCo6DfPj2r4hm2vgLvIbUqa5gXFGQTWmUlTjRO1RITp00vsOh6Dxql/69ly/Dg6ZKH3KvMPHW
YcQp9oW+ItYzADRRC2w8IgKGnMIwBiFpc5I4J9uzeyN3jiDsIrKz7eQ+TLiFrEcl7R19ZU/D05lg
mgWyp9/nAMU+QOZ8M371Cq2SwzhU/3ZpnpkL2mR3l+UjqDKapYv4cXdKJRHTlK7QLe9nbmEeeIx6
QotZIW2Sx51/29Qc7wYllOmGKN7iLJGUj8vtUlSAvRndgvVsPXsCwyuXynUvJAj30P7/RMJwVhDq
IURMAAWNgkJv2kpbp/mtUdqz5LJPlGgqgGQIWBKilv1CrzJQxcDxKk0lHUpLykSEn7jaOgJPtkvd
FwqjQr6blDV1qnV11r0NFQFbR8kRHSvDVMqqrUpAqqDU5j0MyrvRLhGV4mqUTwkpq5QJnOjIBXei
QlyI91QDSnE+rEbMmEVfWQtICcqFbNJulxYdGL7WILN0wkNEWek7Nf/fDZFFj6BpTta/JhIhDpnu
kdubBqrAr4eo97bEGZZewDpQ7eDtDmnDBuFgJhohbgVQQMnx3c90NwoeIXPzg2ohAowKke4bQn2b
tim5K/fLkAEe8SMugC/Zmu1ySHLDiGViQ1YwLg44AcfT6Sh31KZazdOftqtdhtEQvGdNTngbVSOd
u3uTMS+zJ1+17h8BkB8TWKskF2BjH1RS1NuJp6W3iWYHxuPCiYGngtoZfPppciYJ+jku0814Lcxd
3Vs7NCOlDWl9p43/BNTLDNuwUgZeJthu/0w5b2Zk/4JKh/xliNors6949+KE2aYkKhXypfR3ihgq
3yHPYuvB5yinkiOqxYrMmLKMPuaz54RbRBdpGsK5oUa8lyLQPnk0y8v7bIPS82bBeFZG55VI8ahZ
UAoCE8/7lStucv2IYMvw6SA3x9vlpknTYu1JJxU9WhHT02rn2rlRqJfYrjV9VT+jvkq0i76ZsAzf
9+RnCGizTHAo9G8hQz62Y3pmPv0L09Va97habVXosXqFm3o21qgh6ofUEO4U6jJtBd9ISBN1PMJ8
hNZ8dCH8LvSvjGYhqEXCnZl31+jTdrLL/HkuiblnGYFO/8OAh+0ysx5uaAgNj1TArtGUtuHGHibV
seYMFFNLNefuLvlvQXTN4JF3F3bYsbZAZ5gsQYs1ixEGS1RorZavFWVGtJXDdCaFBjTr+xImPn0R
3dH8pQ0GHNvbREaKIwjIwHW3ymwM3HJjzWUZram1CSr1S3CEATXwqQgO8qRr6OyWaEp0jRfnZPG7
qqAIrMm0aSFH8HogFcFeuCsIOkzgINtWfi7Ydk5ko7iIPupjUP5Grjyk+62pNEW1GczZj5RIVK1R
hUj8bH0ScbQ//dPPO6rWqKBWoGhvGOHHiNlOic1hu9eKhdqtEtC0gm0oV8M80KcpBspizFRP44tA
e5WpBT4qiRcteYLjAbgA1ByWvCFeKmvIFUJFxNcBuxzKXyl9cfxl1V/C4Qm27XX3EL3nKv0ehisy
TXkzJpZhYkAOek69WnfYygG0uk1zu1Q4yEfm4pSDNWxsmnmSkp8JL1SLy0MmRjXvVIk3/F7JVOlf
h7j69lDbjjL91xdj/v4VxlQas/qwQjYUIYEhGyFocHTAtnDXN3LDoJErgiDg4ahYX0Wl4D4p+kzn
8JgThScINhB+gHwBsZQD4zotqpX53ti8+EwKLpoIqp2wWoj0z3zl4gv75HLC+vkTVCXB9RkUINWa
/EjdgBwYD9jI0j25zt6QdEXIp60KypZuH3u51UMAPZ8Kt5I+6oE3VgZTNfjhQipM0/3dY9l39zAC
YSiO+EWXLFaUcQZjxFJX2tBVRbm9mUOmb9+wbfUS7LtoNRkRK9YVb0PpEU680iY1peZCGKmKT22c
aaubVRW3WKWCXckX4IYyYdn+RPHL5EQqj9fBm60Kxnygc6KzoqQr5z+oRHE1QDzMCdJJ0qbS2jwl
mJ1DYVVqJjBL6RA3CN9tla9tqHtx471M10hPlCv8c0tsmN+UfAeyP+o5PZB6qJTsxSLEPer1LxFU
QbgFfvE8eVMRk1xNBHRt/F5zNo4i0ik8Dlpa5Um1J00J1RuaswD/TxwMFZeLOajDddXhgEJzjF1U
WX5/6z0qPwTdHOBggzhKj4piVP+BGQY3pzf/LtbjOO9Cqxpm/WQ2Uc09nZyJKIGJuLPAYt8hYFMw
mbA4ADn5/uUBS6uZgsq8/uS3h6/gw6Ha2BuLaADkVHSpQfBeHGUy7J+SXACqSDEhnEyhCRY79wfT
IK9nPsgbbKn3QIGW6a+chKM6TxR3mxuCXzH6hwSAJyJVvOQoLcjEiTLatrzzC1pJhmEpGCntAFR6
i4vWQShkETAs5Bt8Ey7BX3RSivT5VF7UJl7SjmySxMMmHEYLHHwqJZaTJAF8SY1Z839PtR9dWB0T
vlOHMqWvQXq5rA/+Qb8xt9eVVrpzLDMNTSe8RkwSwYHSuHvwmXfj1OAFKX52aICqecupCajlClI/
O2d2FXiuiWYUcWfdR2tLwLSJ84B64t3ITk0xokwwxRydjRr+Be+me0YtJUxq5S6RVJGEYW0ZX7er
MlbVmKV7cqD5y3CV1dhyh7avr8dAKJOIjeuWHhu+m9Ik4yxKdcFFEg7ZXqkFOfTNlHsWDJJCnOCo
Pf39F0QwRrRTIGlDY4ikqZ+8bCp/KP/WoTv9OFpzjklP4FCrY4b/zZVfChNQ9i0e9gNXx8AFMk5o
EJ0DTSOyPTCWwUEU4tBaBb1AwMioS9NUn562Ehxu4qDJhpxzuP7l+PEw0wB57IVNVnYtDmdM1w9n
11Dx+ho/zk+QDtOwT0NOTXUx8qMlf9TFU3T5dTf1u4suYNrqlvDPydT3zHAEurxEK5YifN5VfLzi
XV4HtdsDyjw4zQBz3JMPZAJ6VxK7y4ARQedbyJSLSrZ+oEnW4/l1pzhNygwNf/QQsG48Z5uJcmts
jrE+zhi8e84m0EMVK9kdASH8YuNPJ9zrsZBwLM7LLU6qAZVTJqomMD6olJ19OHmUmkswZZRP32L0
96gNWnsje6XdWcCHtm9j9dBqJkc3mpa2IcBCVLo0A+BUcfOwTz29FFPaW4c9uPwoJ3q7cKAiJMiF
CpIRfdR1wEMin5F6oNB/ErlHjlYsTxaHvMMjRKiKDp9jrTRgzWj50HfTZR6f39efaSv5+YQImLG3
ivnOnNXwSAj4jnZfGn95C3OESeLaXwO5B4mxwR4fCTfdJg6LRW0OxxogJzx8YU/qodImBFSi9HS1
R7yC5wWaCgVS2CxkxF6Jf0g459uU2iHV2fP2MXgYBrur+10IpWldMNW+hmAqESH0IslgS3fMbvIb
ems9AFADsNbaLjqwTAWyVv0DoeGG3HvL1z31mxcUuevBVSknJUTUI0Nr5IrJ36s2a4dVyauu42nS
XYUKI0ViqQLirnjsCEElusW/vDL+v43CbZB3Kw1T2Ylukap6+/ZJlCw3X9vEenu9UxedPk4+Bwgz
LtL9zGVprMJlZqPpehgqIi75C3hj5DXiNzB3i/oVUZqiM91aBhrYGAOsmovishS2tCK0LF9N8dYU
B8X04pWK6RTjKXe7M16dwVrBsFxDlIQSL8HdpkZ5zKd2SMe54fu9YavBuQ1mlNnxWOL5qjowwQvx
a1vfU3FAKa8phcRbeFo5KgEquqqCJ5YGYZILPAI4km3qEEggwUwMRkK5Xx9cD6r/WOwF/xZCwxUm
5rDg9TtdHaCzrUU/HvLZh/rQEAAsoQ2uP+d445YbIhUgcwHAcuBe4C14J/YKv9LtQ8+VfO4l0uPi
HdtPCphU2thYDutAV5es5t/qLfnlQKv/ET4RQs3GKBRwB7xQoVF8lvZoEAaSlM3UWtZqVow0BZhl
fAFNwfVtTbQOyu3KAZ6JsEKLBsrKah8blEORDzTppGK96k/WE5gpZE9BIVIhmG1tFrfHTKkhBLha
FltoIPWOSO0q2GyVCAo01m8k8MGtJzELm9OsmRpTpNWJWTflapJSfMGqZ9rXkd7pDQJtt3kGeG4w
vyFZPH/V53MG0vHMPUG3kRCV6IzYVX956PAbutZs4YZKAzVj/R5YH5FzwkVBwaTVfGgoZrrD5wyx
ZAd04tEMZz6YdsdDSLnUl41U2oCy439LmfO5GuPUEKS+KLyRWs5OTemKPgPGCZqzLhh436OpFfV+
vtVB6EDnGM4plpJooT2nTQ9ejLpsCbJT3oBADRKE0GSAWAWI7TY1GrldTqN2IaLvfDD4RQv4uxjL
uSsl/Lt26gPG6Yywu4sGZYXVqfHqIRcCpi4enu3+spiAQtpHnYK66nzXSEWBo9f7BaGsVzHzyH5h
5zlMnRmORBGltketwjGq8K/0QT5DdAmMHIEZXtC4qUHBN8EtRjDqwT3ixQxsDDWNXQwWBXkmBW0x
foMdmfESLENxkqTIolDpyvCtjRmPIgK6LKcqFUcISTuTwOL0og0dSHCKOG9idOhdFD3rQBEsQ92n
RgCu74mICYuNSjKq5vJSKRp1MProfOq+5WuMmCljNHDxOPrlu6akfElE1qVVO/X7JJBYQ6bJvmvg
pNhhvjNBGH1j/eVy1zq05NnutS7lL24AjUrQNsIDyiSnBHrue5wSYJBgGlPC35IB6T0d7mrzO+yr
GsM2+E5V1mTDMel8WUi6DPABhTmakdWsjDbdSG3KIxiJ8l1WOlmVDQV06hZnXo6bbHhbqo4sHRtW
6dsW62NO7sNhqitNkRSTlULVBeT3kA6Iv6cR6qVcDUwDjyKr3L5exkBukvZlLKKSOf2kQwBnN8bi
r+p3IafLQKMedeNZNZqogqtMnWHC3qZRwujf67Ly8hCXLqOxqVPPLKlnNoNbPCqnCEKSYTD1iHwk
SdJO2pkkn4DJleJdkXjEF5cf6LCKxWaY2L4JWClQYoJgrAIVmQd/NovliPQWNw9kQNQI3MiQd8FO
q/hvvQ00vuYsaeo9eagMjCfYGJcpp5hMJlCpYCBbrpOeZc95Nz7Ew70fQxSMs75q8Al19/7wEyAe
2OXIEgg3IvvMhvztjEJ7MElmaClu/SDqdCAJ5jxG6XCASxJiiGIXONsJ/EBK3/i3imu6h2CeiRli
2C3n+iQeQp/uD2cwNWDv+M92pXEO8X2zYsjreR8Rto4h3oUiJif4ADbqsAqf0AvjGNckz24KyKAa
itONQ1sanpvCNEVeephgH8t9mxCFca21VOz2l0GI8avA6YlTYlQfr9DDDBhQnCcnKH/HUelKlWC3
i581/dJygIYwEv9ddITKl+IHzhL/6VMrKZOv3tZZAE70CM5NHHvFtADJ6yvOEHVdKLVooxCXRjPt
gKWBFyfWVU1f7wY4BG4UNJtRJ5jo5OQ5HsotRD+67lO3CnVFNKl7nWou32vTwYqPassUwGkzkUL2
jEvVIRzr4gt+PN7/TTp51DqCXneihOROrvXEfjitUxEMRCbQxTuQOZvraIlSSjUB2X520BhJBeoi
PInzpCYhogyOeByhd4kynpLXP6qbVrK4eH+boi99nAun+kQThehZxdqNCGJDrBSzKsSxP7VS2EOE
dDxv6Y034otiTUHfrYXxS4kslqwCnMYGukIBs1BAntfe3TIowvTuAFhwtgHBCgN7l1NVYf6xNT5Z
IGvNZlNjM132diGwP7MWCHHdK2HTtYaaNtqAAcDPJexqhWmlqT8BuX3WHzNPEzqVKbrz5jvvWlP8
SmJge1pppqVNkeW2YzjcK1SkXiI1rMv2OKBCEodAui2Q9LzVdFTFVQ9HsbkZFqBarA2K5CgV5liL
Jlsm66aZKjKDEvYzAQjnY11Xowc0DCNvr0KnXO5fmESghPkmsA5PhHT2yrDgc94GSl6B9hWGjGPv
yiHL5OKpbqbOB1XP1rHCy5OXbWyCvkjHurjE1d4Dw10YnTsKQu3lZYVZ7padHGfIPF6mpVqEFhdV
B95QcXgW0hbTqvl66pX+W737X5mFMJJbvwpEeZf6tvOYHOnlpMLX6tOd69QrWAoujDUBLETlxT5h
LGUZN9PRLa2Q9tG64fBUYBlyv06wVDLKYxCq4kQwzt5TL51QFJEAsgthKNrEvimy3n+09KFOgTlX
/A6NFS+v0v5foK6wnKwVsvW7XQSREbvnBbapNrKiz939R04VmQmrsetlaWIq8fFFxeao/j4vAbX+
0+2gCzMbQotasPRYUnh6PCSfTE/wP+X71J08wnAyDYz4Gq6sXEWJrhXd5LOZPibuAZuV9KdBH8qU
tE/p85u2xWpXJyfmajy+MXtpTPHaHGgkS/QIRGPvw2aXVcJ5sYu3XwzFyDvX3ym2oUirk+yTlohO
MZVYbt19f9ctgj7RLsg6MaQ7PUmt9YIxJ/ToL/l0ImNyHexGp43Bi/QRTN6QIVpRiYGCGdmDjLqo
CwWMdqZ2C++xwFeZ7Wyi21E3PfECsIp1+rpNFMsrq1b2bO5G8HD9LTeqNfM4EIKRhpT1BcyC0jgu
RAuBTtya3J5iWyh3QFlmNO1qQNB2th+lI565u+WDXzjXH9JLy638HA6kXEPmK3+RsBKQDjEyUTIB
i6J4pIBpoyN3ISpVGoNQhlBU2hIHv5BPfgdgikRfR+SWaaBXz4TufMQMFCcC+PK7FrOQlBdYwoJU
OhTdaPdzIbMiISsNaEs0gNcIBNesGsgvOgj2qHGET9fpLHdRrbvExqHl0t/6MCG7xprpJnmz5vpL
bLlNws+YsoWCuYXwjm6fzJd11kdVZjEizOz2a/0Nw0lYijVkoZF8ObEOkoT1yl/JQndRQ+IN7P1n
8mbWg5ZIvnYbwgttTZPHE6Pt+Pnurn7xq5XoYqQwaUXrZ79f9K1kot2jW/JXU530CjKWSrW+nrfm
KvUQfONkO80b2enKdah2NzTqtFaASOrmW+c32pJ8uZO3128ITZwTJZRzcUUGu3BuWkIIGHVZhOlp
QpaqGuKglAkiJUeiTaoYYo/kmsiQjCjaN7QbCYBIb1zA/pyLZzMNNS0oiCbngFhJbdJdDXtc4964
8/Iix8PaRJmq3xn/HCjC2r9Ur4lov1Xvl65Tfg0kLTbpGb0EGg1gWWmzsL3hcLgD8CuxTTeihEPZ
VJ+r9kWWsEcK2WYvgtjE/lBBdO99xDhKgaTZufIIVVs1+xU55GjcYeENlHK2UbR3BLyM+MFIZyj3
lJ8StEkQLnaVNlpslHuuGBLIrNa6Zm8ppVZKJ1Ic1JqRknhRduyDtt5/I760bpHatON7pBciPNSm
t5Rv+HPe3pfwD75VdkMsYepdLE5WlUEbbq0L1vzU3cWV8S5+YEyAIUBGP7+KD/INoRGbwLwCb5V1
oaVATeeX2hmNoexQ4IhQiSNyRE/0sjzVbDEpJtsXypVr62vZwMqSwwBxjskZok3zzf/VRim8WuO4
gBYwHkze+nqRUKeJzpc+Dtij/hPLqNIV0QrV3Z7tVnsZ+WblLTpJ9uTlmkU65EQfQ6u3eVjYSXHo
X1sSk/ZZZSyz90S1gRbNG+fY+HszA6CMPo4ui0nIlQ+zhmhoYtFK0UtqTgaprLpzZayDPT6s1Po1
rQtGjox8OjWcZmW/SlxVR7KltvlcxguJC8bezds55f4YKBYJAQ4lL8U5/MuDuUhmUPCgUEvinJiz
pvhEg8TAQMFOZKYVBG3qQvJVZ1Mcpo2VpdMFhisMw8I7YMa0BIq+p5Sd0hbIZMrffjvmJfq4unMQ
ARBjnl5B3XXybfb4dc+Ijbk3akS/lxrFpQzP2i3H7I1C1mTojKWzIJCWsNaf/Ah3wAhyKGYSN0vd
ArwSX6tMF5ZsH9GJf4isfJNoHH8biYnFSG2HqIEy3xGA8bm20GIqU4PlhMklKQdRGpv1BB5jMtcu
lrhLecTDwOrNZHqVVjMU4euMc9BH5ty3KBhoqSockhBYGR/IG2GsFeoMabG4199NKmPJLBsSgqny
THwh0QJ6nUn8hrNkEu+pRHPnWHr8xTuHIl7DQJEqBc/oCwEc2Sse/qYUVJ7aIcFAoNN8T1VbXRlK
bZS0VFzYYEy9j4k4IPiTc5I5h8QMAIsK+DkQmFMdRXxKYE6EE7h/2OBQmSldqN4tEJgoYRfwAoOo
KrYsNi4cv7KeDKxxtVavvDXZOL0zNWLUXiHI0QGgLgApVnyCNUirzYjsgSoMSiaBuC6KapTSC4i1
CZPN29YcCxFOkOC/iWUU09gn9Bk4Nqa+DvnmQ3OK0jaFro+AFJ0A2JwlnRs+C+0rH1qyLuxm38kT
Gs3Y1UrnnOZ3Yjz98CRjK5nj1ztpKzb2/ql7YG87GARcIh9p1FoR9vwVznzOo6G5WSLHA6j2y+GR
ZwvBfmLCZFr9cq2jf6a1Qm1/6n0gpmwiO+m9IvVBrOhk1gHkQXEVoynSTM4dPVUJ85xcfXeKtS7K
NR0M9CYge7W5KzdQ+KUgrJIIMtYVejeqneccYpNhG5zHhpnQUYgGkZdgTI2mCtW0ILme1NpWoPzc
HNGV4n/Hqa9YzldgZ9UyZJRkK2QWhNmWeOnfpt9LYlF/kUFgje52pO+1Vbwc5OjS4NV5dcRVqMB/
VtFd6Z6c1DYR1isu+lyIaA7LYZ0nYZGMS5ExRnYsDlgsBWZxOlN4t7f6gxGPlVj6XXmRSWUpS7Wd
f0TnTRs6pRG6rWCr2qc2jA1YYIr1omOgqztZ3kBRmUIxvbeMELFBPWKWRk9xhk3g/gVuc6K7f5Vv
viGE+3OWGCDzT5GoSp825ZMDyIX7RF8Ve1jirmzzmbe58rj0DxTbsoixC44EN/wFEJUpl1spcmQa
dKijg/CEGsN8buwJ+DKIutoiJCP9qzSHkr2wUTWwyRec+cq5i+6tAwLMeq+5hVEFwOppnUKosQQ/
MsHEG/TQUOfmXyRdFQakVL0eVTzTaSbXlGukzAT7t18XNHtu4mV9FAPHH1VZrAnyVsqqU5smBCHL
O0i1ghelwzofir+kXvAiQJEbEfbO84gEyQUriqb21tbfP3kGJ6PTpQuf4yzI+WrJqFlBm/5Yb8fl
F79IkC9QLya6yGgiJJZMdVfnHn1U5LKVlouSJSPucPLDe1IZrBr5XpkWeWY1jK5eaet+cKzsG0Sz
xLwFXVF5z2cA5KpJpgaNt44SX5rtOhSITRajbgJOCtVTxhavwZOFFCPQEatNeQNGzMnlP0HaamKF
04E4qH6S1JpOLZ08HL70PskHrt6j7dDbyvhsHKrcKQ9zvjQggX9hC0YN50enXPiCRRgYUydo5cR9
ptYQXM21prtd278EjKRMadmTqMjW6fURmczQQntT/qh2KnjVFfpNeC4FSAJb5PZ5TyeUEJg9IYqX
uB10qJQPNPheh6fYscyJ1lnR5SUYYSHyl1rGur7K7wT2aCdHl2F3t7mg/kdj6pcnewYj8QZkhlsK
iyp8ncfyy6DXIzy7EGw56Ce+/gvROHexMvKtKW5XWAL+lYBPibdySD3s9UOQTm/GUAkGe1A/Q0uy
u9RwRu5ZjsHEUuRcAqs5r3ZMoj4ePwm90fkR5K2BmoK9ZdI0mKPYW7f+RQ3RhsxItlUeESh/mW0o
aD15/VqSmHSdARu7oFKr/JSvfPJ8DFDqAXsMV7A73sGqT2PFGyJA0kv6NoZmhiRBBo21lBzB6+Ic
HO1NoXHmRVmgrAut4xakw6fJ4fYptjI8h1ZOacuKqUfPMMyYnilEUGUXSGXCNsRymIoN1OmBYk9B
BXIegQH+kH+7ZNNTv9bBPXPYav4qxE5U7UrN5E7nWvknHQimtCxqfPDdL8SCyuXp5Snx9fhzRRTq
9JzIpQstnYwfnlqoBaqjjZrEul7CA7pZElDTmNkkDgHqZJ+ZLqQgywBWFKB3AxSxFOFsU+9Uxlkr
irjQ1El4QFRzNkg/UZDCpD1uV+2kKxR55DHlLy/xJR6eQK2HKvmiGM+ODgY8A+KPVe4tsCttFryV
uxeOqfDqQmEVZD/axcqo7fN6TsnJyeMdg2u/Zhsh5YzPSB0BihzbGx6UvEMUbgLhPDoxVARypulf
/v/IgR55krptQDkWrZpYuZCAdXJgaPKn3zVl8l33U+byqifWSuCUaw8qvfZwFWUdejordJcjQ6Pz
XiFOEyYsUqZ43Y6IVNqIMFEeAOMhggW4EYo/nBExLQmWTbxcTnQvKTJVtUjt2FrQpHKxqSSDT82Q
1NLi1jIl0JoBUN2I5AhXCZvQneGq28Vgz/8KnKgrbKh7r2UWpU53+awtagqtgSmwoDIuShDUhNZK
iQVU4cR/MEDhulTVKR8bAys7Z25jM4hNPgAdxVP9WwPlZP1wwMy7bZChII6HmbGRuuYryzJqR2IM
HgnmtQlYcurov8JxIGTSZ54a0HIBF2HjLQ+RtGZHowr5wbFmcCiLVk7hXG48hoQQRLELBfs2jRLx
40aZXLLFqlf9WUlrQC3KLSqIOTaGGQjsOppc3ZJCbtA7lYnotXwyBhlX8XsEReTXuiALmtrEiAVJ
QuRR+7cbSvBoBN5buS/okoPXD2Lo36u95Anfy8PdDQtNYI0+mOnZu238++jcqibX3rq/IwUnWJs8
W7lxfnRqHHvT78OAOQC9++y6LIQn/4CSZ4kp3JW4DD5Mla+VByudAZqR9kabSZUwDQpFUo4pD/+U
W9nW9emeeweyu+SCYgPSZk8vh/gNiMHKvfYyv3TBt7OjUuL0co3b+DksTi7tao8FuvVXGqjyQWU/
N6a1uuj+dAZUxPGn8h+K3x4hpdHa/nva2iyc4RZit5shsqq2P40N6kfZnRpy2oyBbZaar3Euy4EV
Qlplqt0P1mF4pjNwPSj9PBDEd+aH8cF//TAAtEH/XbJjXhfq791pnGkcR6evUliZ7JMnrJrOrYnf
kGOTtkRlWenyPk4jnX3CVVKSwp021cPPRmCF4cZwPQjUl3DPuufRk5f2q2PO9bZbAGIerftHXpSh
7b6xp0d32jkPuQrHlpNsI7iEzB5j+Otvh7Y2JsY9aj3k7ERGjOh8fbkM5/1JvQ6cq4zXqXo/OcJF
8Tx7VPT3HljSnFIOf69jEhVTocUZbEz5dQqrnma84DlUkq5tTwztMPZURVhp9H78B3ocCoQFCb24
wRQ/0UcqohnTmwYMJgGc/KvTZn7KyPrYkEo0DiUEdmuZsEBRELL6+HbC0gAJCg5LMZBRMVZkT6se
Wp6gsnD8FZ8RQMw07nfXOfM4Jremti3/Jzxbd0T43/eObIfOaVBmyEEFc0rq1dFzmoVyqRfozBJy
WFk+ZzcGI7GKmZRSjDUvRTt67v0rjdz0M2h6igLD6tems+EqrzvbhJbNbXJHnHPb0+OO3icamV/3
EbqTQYn/l76OswtzFiQzdGFeRKa96u0Gehz23m6w4xfT7rS7GUy7jOVh5s2lXoyvo8IXMwFGua81
opv7kb6q9QKJzfrFfMSC0Gw7oCH/1tihLftPkxVbpeTel/flrr6dMSTpi2FEb8ZiscQAXTmHP9fl
9enzZZnfjJkQ8rXi8fjajh5f6WgL8l3qO2yvryM6T0xJOY/uywsoi3sc6UV6rnjynP49F2/At1Ev
wKQSP8NVOXY+aJc+vpx+vuv001GhDcDWzneZYxKX6XlYN6s1DqH8vd8zf6GUZ/RSnhFp+YgJI1X0
+t3TLSrufEZuFEDbGZfieEdc7CXAompqFMgsFR4zGCGf1p+Ea+bfi45f4gRwBmbmIFW6ALbPfucW
t8lqvppnCjQ1uU/APfOvQMCwcrPYT0YPpW2g5NuTPl2GuxznDmUnaJpUGB0Opb3FJ/ZyT7dYCU/I
Eh5nTqF/QgMIKDHNzz+VYIefSL099OtTUEU2segz9aLAgAt6OS4+k6qu8PBbWcctfud/afK9zsoz
1uWV1wA/wAXrcR9fHHd9Cq4EGBVvTXMWsw2AY0/eB28J6PJ9zboVJET7l+/S8NLLjrPzA9l+0xmk
o9xPqYnY6miP9mqmWWyu4Kl07zeaiLFhqzGXZ41n3I7OUPCufboaWodO2jdUd8Je/IPc0elJfLww
jDBGKSZDXBNRru2Nxi6ql5tgekTu2htEkKjRLSbZHZh6gx0AKRgNqIzKLGLTlFCpOdQIFfpJnFBj
ahKLrt3FI2RXi4MnZYalU4cnskzD5ar9dNP2m/KBEFt5S2BGAjwCWbAysGH4hwQNdPgRWAiEzAbO
z6exHhSTTOM03C/TWTbJocBJRxJDu6BQPF3O4GXBmvh8MS9D+JpBnAJVNMVcxIX56261SSdI69XO
1B1/HZ0Y/EMZwekcklW/Wud1aYgJuyXn2btJYXi4nV2YDrGL3+NykpmUEDCEmxnQxzMqLc7ga1+l
RuX79jX9/UwyExiI63jauDaw68zD6BeYaUTFiXbsKe6k0L4mFYbVLdeD8xB6Wbwe0IFHNW9SEY2x
9RzlmHv1jio9esBXO5fZQdkul3LaugxQC+lW28XefvQ9mvag+RFKSMXcACrUryFDI0CN9wFPFpqR
I0YiUmIADwZCqQlOxyQoCp0IfhQTCJrpbiJOrhIsxUDKyBDXVu4tyJtET60jthhX0PlqgaQrMiIh
F6mPfWq/ysb1GhXfFTSdqbkpEQdTEIXa4iabwcOHCEsVXDKESq1t8U1p45OGM+tGlLFrlJ/e3OLu
N+aKTCM0kJlaUY4rsfMFeW2PViUiPOgVbZrl7h7tSgx898To+cIXVuWBMjAOPELH/uheFgWim7XH
ncXauCZ3qihLB5o492MvXbk5ruK8+Ftevgh7EHahb/zsvZMNzbMa4fVhxJb7qReXhfF9hhPJFbwM
omrFsITEFBnrVZrk4jlqEJiRAL/+vur84fbjkaY9Opm9e/6tHKg5Ae/fl9cZ4nbM5aKtl4pX99B8
t8ojlvD96TMRpvOMT18smewyOyr+nofryWpZHr7q++F7lF8y0u00cEIGIqEtRppz8mkuWCM8RZcM
VFq4U1v3kPPOuPGCv8Khs7ZlaQo/OcChER9w81No5plGvwS34C/ZQ3kJ25H3z7OkK4viooBFRFbt
3Xonh8nl5h6Hma9z0lOtg4+bssIOHWIcXXfIWqMLrGdTCWBcgdAkPQYk+HMhacJ7BO4IyOE1AqYU
nNFVJMU0fHwA6M30VXihWpf75FuIyb4n1EQ/PppUA2SSxGU0YTu9SnuKMGI36sEialbb13LjPbss
8FUm6HyAS+egGXqPrDsFaQwPaGnU7kScG7+KeAsNgpjDIiHOCRU+xrMUkUN5dGi69U5tZJ67n7pt
fWcoVaD6W08l10G7XUCIutK6Jg4BRfFC/eI0uM9e9dL48rPuXxqQsMfE4u0Wb04MVV+R3cJtRT7g
5r76e0aKwDTlXgGFOro5CD9r915088P975nQ5+3uJjiON6/4Efke5doFExFZC6vv1e8G8YYKIbj/
LrqF3v6X9vwSnXTt6fLYKjQva9eZr2m96mEIr0OnsZrdKm6KHAPl6P5rws2BqvWmT6Nyb9XlDDRK
K7fAqfXoANq39sNCbxpmmUlF2YT55C0niDD4Pa4RlIneDUL/IP0+NT5R0T9GhQZECgLyUrJqraI0
qOIU0bqhxNm9wa5IuUcJP4NbzHsjFbttcAOskOHc15GhASLUpt5O6JHBYywdHDqfyOZnUJWUdNLH
IvImKKO3Goq3sW+taSlGOBMChppnlOWXIrGxXrElaNzpNRT236ddkbZbqYKAmJBj0gekvy7zKjUY
62EF2V7e+6fUvaGY9KaluWjoHFJHstQoMl/SW5F9Fuuo27egBI1JPx3CccpvooKo7/b1r0P57qeD
O68WwcJ8PALsnxd8rWfToZf+EUzb4meVf9R7nA3vzfuDSkohfoZS8pEolWRz3r4QBm0n6g5KmkHo
QYiETfyHqTPrTpUNlvAvci1xQm5lRlScY25cMQPOs6L8+vMUfPucs9jZSUyiCO/QXV1VrUOJNKQo
uBWGXRliOYPaWWWJ0mf29bccXGKsy2J5C+7Cx0ds9azekQL5h7wKDb+OTP3Oa+lUoALxGiLCiRak
RyU2zvFJ3fx3FE7fV0ADt4kj1S7WtUvDw0fuG0g3dBc2YVFXEY/s/zzDStcbjKlilMr2vUOvT8fo
S/1hQra5FKyZFiZVMjHCGadXHTypVupr3R79fw6uHI1QFLQ7zyG9eWN8xRD5DDZxds8oC1Eque+k
EdJ86xwgX+d8KpABe8Uz4LPzGjUm+UhODfWRlIY4gmBGjViKOrwP0Z5/8jLjHcV6cRMiT604EfGD
npodklI9MQfaz6EH8x7kiiSSj+Ayncn/ngd+roWWce1lRDFgYn/nZqdldCRtlyEuzudOI2k70mvp
KfXh/eKCjPl4guvTAWdoDXuMtTVM07DG1dH7kPa11Ejin1u4F1VcmvoV/XblYoKXHl7i3EndAHGw
9jPNBl1a/XnJbtITtLCKhnl8nuMd7p7nUl0ekK9VOB0lkdT8gNHktaTBr/f4TQ7H+cvpwtbFtbiP
sprTB1dS5VjOQx8bnsVyDSrsTGh+oY8ThX3tVsjlWDN1hKNknmChxHvsizdSFA5LdGmOs1NYGxMC
eyYFBB1LjGebrnwWpfmVqG5j/86/51i0/zugVfjH4J204h2n9cZeWHyuDcwL3g7dseRqp5OU1G6u
GiVX+BBKLihVxdUtrRj1Vxhb8/3N0cjXzJCJg+iR61FuxyDvqn0o9RRpROUXEmfmPgWPPRQ3USZL
Ob3sCFSbk4E1Cpbg3SXS7ZoojaQmblMMCU9B/iOJUI390a32gWQc8oMCFhbx7diTIZKApjfMp3+H
EGp6CxLa6REBQC3/HGO3yn4f0J8E4rzAe0WA9LYBkKKoXNB5FB3SYZQ+AOvfdr8J9GQ66NYRKLVo
Suc9mbUquHECevHSOkk9xPUSKlUAkxfAubZcVZSKpi+CncgPyiAdQvp4CR1Hpb6Z1Hi0j8RGEZq4
sVjTJ6rtGglJ1/KGUmrtH+Yqi2PNRCz5QBhS81/fNTouP1CQn4sLYXLGps4EvZHOnuykOG4RiBKk
JHTLqsgTzvKht6P/i19GDJ1xvd8QQxrwkyA8OaBxR5/I3z9PJVtcu/qfwiSZhA4hpdfe1sVwxRMC
zvCQ1VYpFpLFHlPxe8TtH3GzJcmRHdg92uNP+aExo11IHEfWe+Ye5mZaQrWQFtXsQJRugE24cJjg
6Qd/IqpEX+XwhTcuiwmwd37hHU9LS7zTWGonSZCEfEpCKZbAv+NB/1hJzXjP3FJR9ytcJI0LbnBP
WnWVF3QhH5QbsF4at+HyQAdA8CzzgI/VqiRNaA9lEes2nPegNk7jZs+0q4MLC5vJbGFJKFQQ5e6r
0U+iB5z4KVA0K4o/shlTOCdviFdRQRNWRKS3UuxfsvzbqrsIiuYmqPqiDw6GqsohKiaZMUg+3xO5
9/RY4VzM76mcnAUq46SD8v2pBFUB5tTd199eHcACjRnpdOiv9h/kRNynKmGGR1nZ8Vr6k3YkrVGV
op8a1IAC6wSgoCG6kzEY1mD2Zn7oIuQr2R6aSMKxdR+09aqGXU4usYSFbY//WL+iLxBrkQxACakq
RPwjxpAdZC5zKWZm3teSqWut/+cLWAv9BXajJV9ag+WwkNv9GhBc+ztzjWoQFSG3QV43xsK1Tx1E
3NU3sub+WCe1t0mpacSgbVY8W6B6Xose1CEi+0PnmaK81/b6wJwlI57RUX5V7vYyVDQg9av5ByUE
aAIqDahigZ6P4hAH51XyPr61yqdTKYgVmdGyA6G/hcPRuXvsIhINjvT3aLKzmqzbcgjUUWf5zJC8
vT/khVMeelQ/1zbbJnzQiqmqTNVRSWQcMWXLwYwPAsUKkSNwNf53IrJxkZkLtu5FNxI957XY+1Nf
3gLag/XKmXeKLxy3+BE3Cjd/w21LUSoqr8VV0f5+cbDAoSam+IZODOSPYeYdkgba65JdUvMyiPtv
9vZvzZULo59aLFe4EY7IcqoMpnOs4STotqz75x0TGtlnBkk1ZNvX5deOrWhBh8xatX8tCV1NdrRE
p7zD5U9v5O0dQr2tzGOXDiv2MdgNjeBIe59dvzI+fTU/3rNbXxyFNaAsxWrPcquLnS9zXUXEI3a9
ZG74xCaJIF0mIYmZtlvSjtEvCvxF3Heh5qQ2UoPpyaHQgt5ArsC/STyH1n9z4hjSDOIS6vdslAw3
+V9L/EBJTS1MVNEDW28RACrUVkHv7vKThSxFjwTgb7QDOlgvY0iuvjgF7G89+IpF+VqMSRXixSeg
6CvYmAVlxZmGBJD81fzFz9QoU0VssAI4HSSVZeFXaV9Zt1AtluxRjgowFi9Ypr5d6hwDVh1kQK60
d2qHJZRKkLGuOTnL3KckGHO6ElKKDP6F3H86jqFDJv3L5KsQ7GwmIqrr3ZEWYPh4wN2x0dn+nQyH
lkE2DsT6a8qf6Ov/ZS5iUJu9DQGFUhFgnmGzx0Mqns3nCb9Gnz8usF5RlC+C9ZgAaL5gYCMTLTYJ
ERX/jr0/FWSrKEhlO5Qy9ussLP8OnZbcMGsPu/VNdMaln4KVgY7ppqY2i8LPD08OAQvX1MW+r+Gk
PEU2COXHLtQSUh4KCUt3pupYA1GLg36yxhzQ39BCNWJS1LHx3ENHEiHpQhZhEOlvmC8Kc2T5+XKt
iHQmbHsnypbaYTeeaslfNxRLxD+J/Hrls5T/ncKa1/qwmLuKkp4EXg8HssRrVKPBEl15bZoJJPXR
7u5sz3iXbZ5BNetcVxlmpcfw8NtAR551Tq0krXkPeikZ7hJ7EDglsoqnF4mvJuAcKSJRuhZj+GN5
tKmmVHHEKU39R6yu/qes5NygrHwehhfqGWIF3qbqKYP7BgaoWKASuS7WXmnF+iw8U1vhtXsOaix0
WmMr0xPdoMEYm96j1rkc7Bv9pt9ds4bgxxzVSCD7y/Ehzv1nhFMSlovdA1nA4kDMuO7XR+tVBsC5
6+2xiLt16r2cTMgYkZOEKUZf+O9qTTjFTYKBYpWr4gMBza5fjW/cPUpjcHaw3RNNMqBbNvwlihfD
ygB+dLCGuVx2w1mT3RRrjnsPjqsbjqCYzyV0Ou8ftg59YwLMZ1ko5TfP3cZD4z7bJe/46Te6914j
qDpnRpsOsIdOixMbZ73D8E5MMMx6LbvuZP26c11kfuYfaASD/ep4u7NPUx2UqKbLpHJ20+Gri0s4
07eXDteDdJgOt4NLz+je+Lj0blOqatP9+DA8D66Dd8/q7jB63NPq/oQMk+yEFjdUuKDs1CKsLcG1
M2DYWN6Fey/vVvrtZBneVzS9aSebKPNv/Uuf/ibR3auH614lvnTZPieNkZE8ohrOpTKjoqvvLJu9
Z9fJdbIJgGKBBa/hY3b62n3Vv3GYGlbG5uAwaw4aw3Uoo6cz4UpkBZXiOH/rM+3gKWdRTaUeMdjG
7R694ceN4W5mjasRUI5XBQmKgZC+829zLFOdm7ul3GEy+WOso7D6i67eLXgENK0OqWpPaqM8MRJr
Qsfivng2LVe14HVY9Rs9M65QZGz3JDg2kBY1v3df+/DSAIhto5ldZEC7p/hsB1m3RixKEosmMnoD
+vNibWJPWo1N1zQHtRY5jeZpwNP8AAXkmtI6A0zEHB8UqaVQwV6wlAD93p0XZgigzS9vuQfrtcaX
mXkNaIR3Dje5i6UNlprElwjfZ49R9ok1snvLgvvNfh3DixnnxyBtkGUy5GkHc/3bYxQ4UYtzd/eD
hf3nqYKraecKwR9ZWQ3RxSM8bP10h635bdreEb+oFfSe0CnECDUznUNuNwlU7PuzYzzstF/Db/PL
+mb3+Dr1qbIoN2w5RwqGydKpE8J4Och+VJ1uB1kv/XwRGJLqX1zm9hlCxrQVmme3Mqo+exUM+DFK
NlxcUoGo5qe2wKtTGuzSqDJqJa3EGlmjymgZ7n7VpAgzsj6P9UlrR4xxsqGkwo9bqFRGPDtYG4gW
q0T30Ht2d9jdWf07n9XgSo/wGOx8dcDS52UooAycYvSc3w1R93+17Nxp66TIqha2wgZHihyp7mv7
Ld3ppMIx4MCuu60Ag4/o5e+DjAY3anFz7r/jXbJDhqrfRXTKXzV9Fu6oiamhwSN8D74T7Z6dEwgc
30Umw5gf3AiY9AftgZz2mkOr1xiY/32c3x0L5Kg14PnIf7GbEylE0MsTez69iP5WW+eDiPSEe6La
Xl3Cii9iK/RVGifhxM8hhd+GZEWhdJkAKBxXmC7lmjxLRQpNvXcgvwnkHSQLYj3IT6yKo9gGOltG
SxkVo7VUXPzjGI9nlj2VHEQMbA23Yc0H62fC76nbHsPc24eagzLgAB/n+cswvh5euk0+LkFphXzo
WhTz3xhtkDg48tbMY72mKhCPwrxD3mZys1v6aQAdkA4ub2oTsljW672jp7f8rPH3LDRPCGxPTxm9
stKjPWW2wBh6E2+L0CzZU8b8FySgJE2mCLoS1EJUzVV9uO1XoP2J6C7wRGGmKjCifOSFxeuV/A5a
bkiW5C9HGe2Y5XkD0008jwv0/UKhPp3IS0QZsshlVzpaaaPGLYMlRj2qhcBTdwLOUCtr1e6vwNJH
OyPJGzy/jb/MMSNRkyt+809f0QbQ/k4IXxV2CrGV7ZegWCXCzHcF4G8PjgcZjeL39Fgwt7fFGH2E
JvEaAf857exPrkXa/LSXN9YOQvu66RzXveZu/jI/2t90daKah3NTJapEFv0yIxHA6y59cgglqt4J
DIdwpV/pVXovLCKFZ968NMS0LyQpITEhYiNWYZiz4HJK2uqeZA/rQKzqg3cumEki2UGs89T+Sw2i
MmbEg8FcGZ5n6URT4Rml4TLQoVznesAnX6+Q0uCuGr6Td1LlI+/r0SW92WTHuIkbDNt4w9Hs4WcT
qSXei8Z4pp3kPo5ouV8Dd4rS4hcIHmNlAXIeNX1N78eEWUN2Jrf3OmS1C3Po4pkztR5reblr8tsZ
ccIbur06VxRI8ehNwsKcZOO8dtceNT9EOzKZYCR7FC+RzG8CSM/0m3xOLqOau6NctkTbDX9Cx4Hy
xy6iVwcJxauj6EFZlTqTKMsq2tU8AZjufhruKNFFuV/HK7SaGH0Szu28TMJ0PfZc+xuJbCxAoRq2
42twD1rs5SkJMUAiXvICGZSIlT9R2JN8f5N1qCGeQktMKQHSrZ68LhUp6tAN16KibLFGutro1oI9
RlMyfS2WFUjsFxDxm52y+ZGRvP17FlZXaxpGw005eycFz31cDpqw48gdqXKucLbiYBfuZt1Ht84s
6m174Fe9Vj+/U93Ul+VDCilSAMJuccD8gTSwoQ1Yt9Vv9K3YqHca/ePWcU48YCSVyZ2rNzKOdmPU
Gl3mt/l2WiEiNmx8n6b7aTY/TtfQGdvuZlBJjlhycgIKBxQQtFJMGi4rAYavdXTA8G/LZuyflk7+
xKKq4fPuANre/nk5a9JZGtQn/3hxk1tRvvUtNLCgFtMWmysJK3rljbtMuyZ3+qv10XpCrUxz73r0
d3fsuAGlmrPq5DGpYn75tcWkdjd/wkF7A4XmVlKDoyb31aXhYAv8+rOgkVbDfe7eK+6m6ba/n24t
6zTZQKE3ZZ3n6pFN0ixoJ4b/cNCSB9wO87Dz0Cfs+/Va1P540B8wH+z7jbVD8LxbQuVwDKj3ql60
MJ41CPly5Cmt+EaQ0N1s3XrvRusJ9vzv98d2tBzIv7QcEkXFB2RbpoLajy4EASovKPF+J+qAAI2J
tXBAQbqK5XiOHlrVZqmwVZhGpQST8EqIWZqstPic01AM7jz9iZSkygdNQWnp8pZSMqBbKT7LFZsU
j2SS1FhKjRS4BGKDcKSSTSGMRpWaN8JkER8FB5KoTQUUgTDOfRzolJxOBCzoC62mtCgpMvQ7qOVY
EBNIoWBBpYBIc9X4QErqsn+K4MmXm9pTNEogg0jiaeGzhZPbVyIqO0VB9ecAF+hzYGBT6VQTcH9Q
h3ykSV2ZNugUw0loDX/RXqZCkQ0pNERqKgHUFO5znZMqDu+ByhZy6FVDidZkO2/xJMaoEaoJpWIU
8P4WvSVehGDCSXQ8mfL0A2JqWwAhG+5QWdAhoR5o7RJ487RV9KCouAYZkQ9h+XlHEwpVJiyyF+JO
1o0NhpK0JpmYLrsMfZXAJ0o0rMFyovttsQUJr9QpC2ZRuRYjLN6aUjsihPFmCDVgMCFD6akKnJCZ
9DbYkhnEiwP6i2JRxnEA3KJGSQJCd9IBnlh8XOiSwdIor20YXxTWQfHwTeb9bADGaOfrt52Dz+/1
TJJ3/uBFsPciN9WwEVNOHDUtvTjQMpx27oOWmA88aqWtOBZpqslXN/KeF7418rI1io6amV/7PdGJ
Ux+HCNIBLdUD+Ezks3un2UWcMbj1ygbYN0CTU1ToVhACS8lSFFuGpLjcWt0VWePfiJG0xUPFwDP8
qIYZRO9EU9orwJZKfEkaj4kEBnoK0RmKp+J/PaJqvcgka4oDT+caK6d6U84v6/UyJZCzkSIJTZ9L
JEbgkw4KepatM6G6L8mMKvcmVXvRS1Tap3ZxENWIrnYAPtBSxPfIPQhcnsnXn6Lel/oOKQlM0qvy
88PF0GGmDuIisGS2KAedT1XbQZeEEqEbKJ5Np8gXnx+fA/x2YDoqXET2IfBJb0vQVFHMQWGRUFuK
QVjmSeVTtTRtWcuAvsGgZN9zgETLReVLl5b6SA1YaQPbVwmPMpM78hfR19QV6qNXQW67moRhmHaQ
5QD6JOz/Egb5I5KJAhIT2fJXI180xzUOoKh12w4CXlYZ8gm8w+VBxMjuIU6BbnUiQcCgszWEVoC1
pvyeRiMkkf8KceX7KGWRQgE5hzz1GxWJISld2MJ91Z5Mmb1qepxnYXG/QTgpbFG3TvHuy+GEgfn4
Bz8bTmjo8/sd6t0+U3YEqsdRpTiku8i981B0kTfOR1oSZYQSc2EnozgGZPsbvr0tAVUiI03EphIZ
XfSGATL0ocY5ba5GWJH0HUKZLh0Ld9FMi5WRF9T3WlRgXZQSEJWehn9Dyk5djDwAOmGq8tTkU5LH
61cnOJVOeDJdYYnn/hdL/lr4vxWb67slf6A7TCEHu2geufAv5Pd/60knJnNP0l8XCy5BipXOAUym
nxDDoJdiCcWwFANCpjF6Mf/0KbKsEKZLJJSp2dVcFFKiD8VhhlP9ek6aEGbrXuVDciLphmENkt2U
PCsxSuWCWViGQPQSDx0XWlGxxG3RNGByPGOYgRq9KkKiylaE15MdiG6dkhWBqjAokb/XbJmFXUOc
kjQXKgNNUthcpsxPugXnS1NRt3Lp82jb78l3ic0SL2xvBTZrsGhwH0UIXjv8x1JdXNFIA3bEeP9g
Wq4GaMrVVGjE1DohDQu1qcEmch6Ffg6Rr2b+6vMOtZZ7vBoMxPiZiBqkQ3cfE3jWcS5sol38GRVE
5Tm9sRduH0hz4QNP08wQ5HbeHjeHrP5sAYjqE92PHbOvUiz/Tx5O5uqqqF+AMwN+rw8ivw+V6Mhh
Owt0MRBLBFPHpMGMcGsIIWOhFma3k5533hgc4pi5XkL4CkyBcOektiqeQOLq0S8sEtqtOiFWSVNk
HeQROpYQHOz9UKYW1DBQdlBPobrX7p7Rj2y7dAR2v4qMhkzDimRHmMVSfKpaoea0277a027oGUkt
nNqJLNoXdJFenMKX3r7wXOakAmN//v0LPZp7ktOuhmr06LcwGFA4wczC6AzfS906sasmr9VztR7n
WGWNhWfoaBOTq6SxIXvTUcbaaoxVSmaWXKdSroKTOIIYvT+17/oT54Q0XhRKaUokkCHRQ71TdpGX
d62SGYobFD3Jz3TBStt6q1en+KNbAzHml7WUqCfteB4ju0VJRUNROwO8NUQKwuFaQ+jKh5mWvFLx
8G+jYeDJaUOGe4D/O9SIchnXrn+AjCBqglXs0N/ly0nSxP0fgjqTPHESe/v8t+epqZ5vOs+Dm0fX
P76pc9bm0IiqRb9uMHvZsSjd0AUIProBMdma9pqYsA4Rb6tMT9hHEfwHTiunWR7VKIeXpncCrX32
Il+HiE2KLysBfmk2a/J33YBnwIFDgSGCZG7tvz6glAsYjMVtpmHDUEJmNYxXJVo1s5JdI3speT2p
MKAi4IKSAuC/gkXobvwv/lPpPQOfo+IfEoAe4tSvuqwq5TD237B98VmFcjm2qDSNfZyzO4qLy5dr
t7rajNdRdS6DpvP0SjPET9XP9ZuqWKIbLiw5NQWuvJkalwdhs/ebWBBrtF1qOS/Lw9hck2AaXR4p
O34WK4PWYSBt9gVFKZeplvoLRv5pJPwYQI2eksDZKqPRKEve4nlRRqxzGxVHKheAs0XqeAlvoRAn
M0qTytAaVjjUkstw5WHTN6OiE6HU4CSGoBOAfqO2R8x97ZyS3SK1ARkoukjVVl5CycbRsTeK61mK
3ssLrosuw1pWhuTeSbRKroivbBY3lk8LYVErUlAkrqrEEOKyynQE82ciyNIgESYk8PMO2L7UHheR
iFtudVoVte+z82p1Y7LotcRKEykIW7dIOzPdPrnlU8PVhVchWaUgSdH6ssjWGHi5EILYwSXkYxnX
uqvoTbGZIjPTM2DI1tzbKO2+qB8HiIU+ZFML0uW96Ze8K9RIcs3PCg2jICPEAy1ALnUDa/nXmCjg
qzKQPAJZNCYVrejxVRpalXFgmUixj7JByi5bqZRyDpUw74HISOQUJCYWEb6ifcX8AkhLkFQBOcE1
tiZF91EF9GhSpE6m3Ecwqvrh6oPQcTbs4lWI76BcEI89+nGQfsEaQLh+uEENkcVyKR5vOtU+NkJw
T0oHd+GCen/vCD3rgLwQFgHsAN5p/iAILfA2vpX5BgVfAEGDTb0sJZWNa4WXKPGo6E6pyl8up4qy
tFhrxJT+b+3CrE0wlIrjJWkMpJyV6h8hjczFUxdktbbTzVIkrwuocFrFUEVn4s5qbOkMhRtyrtwb
vQP43/BphG8CDYpmgUUEqlJE+Posd2tRiAr1bnE/pQLTIgU7hOfTGNUrlKF70Sy56Mm7/a8atvOv
c6Vl+iC35saJDkZ3PDJNQVsGs1IleKHDO8rpAt1UYVJbFVW3WXNYn2R2SyVfExK/A7dps7p+TbcB
rJkj43iq2YlKkHLpfAGlhJCY/lNF6EeuxjRDye6iXK659VjKH51wsRU8KYBJyN/4u0KFAo0AxaVR
1KARKeNvRYyUMpNhGoiQrNulIQYZcVQQ1hh18FhJ8CkNMNqcFyWmZ1cbCsvVUDmyQvGSAKZ0ibhI
UaxWNhjIbE7UX3/UaGEG7Ur0EDCeX9F3MOzyyeVlnywjdcvJt53CM+5GqxAj/FGLOmAWXO3qneHP
pcsXqK/BJlBnsLUIAMeQG2B8BkeKO7YNcyLu3BNbXjT7EhmXwOzWwatVQ6Y8yvlG+jtUojuRNxTd
lC2eoj2E3o8HtTkwBy/PerBtadTLGgvaDKNJc2H5qTlxYSOWo+fs0iXaHo7t8X+EgIWaGms9EhdU
7JIbQCGcueGrYI8q7NLuo56FWkaLZqxq0jTFP0razzcXiR1UZWu9RbqEFc4xpYLxbe/phUI3lML7
fc//jaG0kbO2RJxM/UNnOLyCeejXNfArgaYzFx+7lbkhCQokuB5m8CJJcVHb7tqXPLL8ff2Nhr0m
kZZnRcyKJwrYnCBeq5RgHvkjMB5ckyFCrOS3J/mhA/5QS+p9TVpBG1WcaAtAnLVax9o5zkdV29PF
+6dWF1cJzxxEJuI78X61EiHbWYnEVYkpca3Mnxa1P10SVQwAJLV+ASBR49eYMTnEEZSbTOEnIz8d
RUR06WOkqw5BGHRhVHqecnSlQNpEysRfrAslCtp81gAk16AA10SohKWZVPoHSrbrMUXaz/Rzj4S4
YgsIzinTbqLbpbMf36jUHse74WPanD+m2ZSWVj2zm/Uukdl9AI7Qzp2POkhHAyz5MSpR5SaqPBn7
QtGYyb1CE/EeCzWQIZCuhUoxP61RIeaG+FWMvYJS9mJNkn9huSYJr9Bi++vDwJjTcDhJxMJT9FpG
/xTYCPqa5CQ0QCZJ1q5BRS+gJPdSv1OwrhRq6nmu2ymMh+iYhqzU9MrOQVpu1Ztv71zXnVuLtqZG
A8R8D5IrXqMANoI8jR5ddu0FORbVrELO/tsi2aM7SWws2eGRQsaNv8tXC2XLNmn91WPTa89AXoqd
Xhm2boTWcQ283UiDbgJCQFIkMovUlAoghHZsESaSkJ1Zzz5xhQYkAXcnQZRDheLkLsvAR2GaW0ib
NaDvm44FcQ6n0Bk1UBNShAnb6Cn/LUIPxjnilGWkc1iFbyQ3O7wk5CchDwmWNJekmZWC9VFjCEOK
I5u0QchNwU0+EhipKZ8tdwgWXgZczn0SG2eAP9sGPpcNf45r9MZovLBHUOap2GfTxUJatNkcRylO
x+BkPjMXaRFl/W24pAEPspMDd4augbXfxlft68LeSTmQQjd6GkZInX4JLcPeVJ13hWSDHizQUyE9
kGpSGX6i+aOVhTVfwpmmtADUSiAnbz7q1Y+DU6UEhpoOCO3y+yBFwV6w6qd/7Wkbr5HVbv440Cw0
p78E2sgPxTiRdFnHxPLeLfYRBFwtlqMdLiXmmv6YFPnRF4W3rxPxfTbvci/B39pvunt0Wn9ITwmE
k/aQOOlTlcAlRc015cjNTL7hxke12UHey3hvfV7+OFHq7bu/5We7Z0rSrgzoBfRVZhOlsejH6e8y
24cZiwJEufFY5F4Z9oH+QqVt02SDR0ofntKqeVMyBf3UQWC3dscy+9PSq2ifGhz/X228djGr/4LH
qJ8MkRLAaMTzYIwrKzyeiHryta9oEifIwjEf+4E6Vkh4J4i+qIKgyk7k6Vx750vdmdXKfPGISURU
liIKlTcE32lb/1LtEwMFHJPwTMClQKl40+5PI3nOk2qJMAQ98k3RsaaQXbtHJCfKglm76Fu+Ye+S
c+c0KV++SHcWOCsb8Iz0isdOCnyn0LdWBO3qX278KXTnrBQPHyaHSfNdmPTGJPXfidyOeSWsKvEy
5LU4NX3QIBqrCXHEqWZGl7COM/AtPEw2iYKXS0iVLsR+IUZ3EVKTmx1H137rYzlA2EGmgp00wCGn
D6XPWY+Kd7Bgx6xH7v/jci4K7wvQMlpSA0xwIk+3r/IG15N3pPaDak3IL4B1QGgnLiZGnhn5J9Wa
CjZgzeBc44osyHH6R/hhi3b35Bxd6UNQf308f7mHpccF14boKkWbYGEMWAm2tC6kznTfBO1TtM2i
Zzp6VDtHAtu33yRczBgIOqZfpET4UwOaTBlGJKxLSkTO7eyuF5tb9y7bvfWOZFGbVQajWmT3N10Y
kXfiHgVc8EmmWDCtH3NZQVT5n5oU25sSaRVOpDo5fi1Zn8gm98NrrQN2dVstv1OH6ctL6lf1Rxq2
oqjunPyXIEIGf2Tj9MhCp+TSfY0NkmbBTB/SgRIfZsFUZKutXavQJtCqW2WRekJclh/Lxc0Hgtiu
WJRXguqwBQiFEihCyEkShE4OM6zepJMRhfIMWmElaf8XcbNa3D3FZjVfT1UfKHGq0+mDRz84vHYv
i1AMwhmCX6/ZrqURcOPvGJtkGmgQb3+orTHIe9J9GV0s7VtvrISbWYMPUZrVfkB9b+jJZoTVfj6Q
9ZV+ULwgSgJtoPv4xmWEW2QUCutGzxgcP6DzvP3lVyVY8+TPgjJAr7MIs8EwD1+h5ZmeOHK7oJTx
b4LGjO36a0ODF5rgxWs2Ttov1JedPe1wJivIRgI7L59Hr7JqBg+oX0hQC4hTXQ3UjqtJeUSbgQ6z
IGNwYZ3nBz3Wmh7oXxpkX2co9Kg2pW2X4v4csltGahEgloZ4Gmg1OVu96X9agC1LnPj/Z+fO47WC
tiDOCLsdR1cXQnKClrtZibEtRjzFTVgOQ9pOl5GdzkhwK+QN3EEUlcne8SEee6RYUHGIgZFfBfns
j+z4dJeUG2mbrdrrpE5o4gKWoksUq1yplzLCdaIQRcQNDQsNDKWPGlg6Wr3SOLI0/1HqLJGsfq9k
pysxgfiCBhMPgW3y5ts3T1VYciq0a5Fjm+Cx+LpSSVABRyG8MO4m1rIPdmRtxkeHyr0tuivNCDyI
eEXLZJovR2qfXJS+3F3Eb1NF0t9kPiri3tkTQeTomXN6JUbECo1fbizfnD2za3HkoQwqUUUSKwxw
JZVJqtlVp+NDsOmeUAvGRyrg/OaajgfqeSBjSTnxKwsTDCA+jwIlGawKGT/yGzoeEuoSLKK3tK3u
dXGJ8rDFV3orapghKoqiIpB+LjLd02StNAS0IHigHVV4YIS2vo6LHQS+xiyfyIRCrZTLQQi+LRC9
SJUJieso7/tZ27ncOnVwSnh/TT4xFAWQW7QgkUXVEfkm5iXtiKoKIQkveOlg14WPL3C1eneQPNYJ
zIoMCyFX4EE2VqJMeSmPiYNMb6UGk8RFsE+NWICKTCkA3yf4wjE9VFnW5zXrsNP0dmlH53shTD4n
hkOTkrgxg845AcB3Te82uv4QTsY3KmjUTPrn5MjRsJe0c3T3P9dJFQ5j62Kfn/6lTzQinTLf8eay
WTs6M80PDg8zsnZcslNnfXMGl43NVymgKJzRdnRt2FBHR1tYdvxR669F2kyMPqvlMHac5d/yz7DC
449Zc44/1dn1ib9rdXZMrpM7QS4w+5M/P6799yOmTeYxSU8+7DweJZSpH+ysBzOhJneDepzmHdh7
W+q+ub1peW/YH5zdw3/VHPPqbB6x1Q4LixefdlO1fXTdxWnNr6d+9pq2cvv6Y9E4B9lf6p/zvlmL
t5dJXokogrSa3pLs7uA3jCg99bNm9131DXKrsJ68iZ/AIkc37MNv73tUrU3v6+N3Fdzu7Kz37vUV
ZJm3rLnP1D5fURW16Q4EcWNHr+XpgYgbePDVeVSdNZUadmLs9T+v5JQ7t1UPTIgccNq3fnXtNc5+
Ay7VxWu93CU1+YZ3vLnXh30ynRwKDzUcsv42d6pzbbon2qu6S7N7yjvZyW0zxPcuHjuNE+rxjgUe
saZdeucwPHzufrfz6vej1slnm+QGIl/xeYZw71TvzqU+Pxonu1JFl4hTzQr/HbD3Cv1XoXXVLPcG
jxLc7jvtnhPzERnb0WnTa+/CZTVogyL+ME4KExJj0Lw4u9uI065c3dPSfUTv4WZVpcKDbwSuD6us
aPBWsGneUHdSu838RvmRuefcb+GfC+2NIrDfSqntN+9YaUA2E5WylzbMnrUh4rTck/fy297jx2p5
6y4MpiCfWrQFXQ53OBa+914GwWS8HTZWDZqT3TsPw24BmwNWYe6p7qNwP+2zQElWk2+KAcda55TD
D+kwWDHReBIIVJ3D6+Gme7fRdG4nG6b4rXeCgrReevWmZedpzbVMayG0s/JNYH6bIXa/0AsYNunG
vuX2gdipjz+DZ3XPXo7sCbbQOmw1nffLfcybLCOZXYUe7GZbfX6yom+dDLEc7beAsLAq6VtEnMjz
8KS+d46/VfgYCBeh/5idvW/cHWtB0+Zlv9qeXLfOAXch4liuMr5G83ryatpHSPik/3AfkZARz/TP
vduqsgxeJP+wf1DE/N6n996zd6pyMh2TxzireiffugYlJgJNdO0Y8qOAbzj3k1eD4rZ0bjhBVumg
dfxS6+5lN5tXuumoEjQXR5J6lN7kUDv7Bm8TXQTaA+oLBJC17hYbb/othJdVY7QZ/EEqGpgelOkR
LgbmNzY10TXJHQxrSD+KBsD5R/tzhzfNiz1qY59umF1s+qxdKhELWRwa7jsWKTA6/dRnLexHEbZP
jOkSt0ZUzfPLHr+l7A8TF0Yltiyr6y/dpyNiXf8WozAKaDw9zrzqAnrq5H2i8GGiSa8N2uPqGGLK
MB8e1/SN3k3Nfm18+Xg7DZaWorSD3exf5vEcr9UmbH6+hnhJvVZG9wyb/nOD9D2Fg39FE802QIll
T2pxbXUOP23IZfkvfc0+z9EjqU/v0/P09fv8PCxuqPRXy9GNzHdxHKZ0Xn5PchrcUg7srYfvNuEu
v9IGQK3Zx+G72al1n+fe/pRNakcjsK4X7/rJo8/p8HYC44cgf/84s9h8IPiHSIZTxpZ+9etGcNhu
pptaw77TXJwtMdl8XFPvYYGAOocmVBJca1LgtzPwthW+2R4oFvjPlQnxEtHhyqJOou7OJ4if2/oy
oh31sXciT8NC5t5pH3AfAHU8bzuN3kumJ7J8eHeWfyzYdQq5CANxEMWymVoulXX6w7ed2sEhw23Q
hhKS0d+bwiLV0++zdBBUqLEoyr3lWz+8x6TkVyIbdCB0q0Dk+Qeecmh6h4uNZwWMbpPtv20/Mqea
I7pwX3W73fBMg+e3L8CDfAsUc3MNwzENGZ+c4OkROpH347QJeVXFx32Pd3H18PAirmqSdD4w9Ubr
t6Hs9qAeZYWn+Sup8X7Gxs8bIhSUJ7TttPxpe6emXzHdC9Pw4i5PTobdLkL7E+cFI62zH1rhmrrR
IyatyihTitF5+t2PjaAC4EkdzT9gykWVeVqFOPjThApEaFbvWNfOHeNg2ry49agZVeO7f6IPZipH
AVjQSCCjk3fusaQ0w9Rr92X0B3cCm00BgQhogzeJSD1E4wmrEPrhFD7f/rc23w8vg/Mvg+zeO5Gc
9KbPGTkyckHyD4pNFec8Pf7uo/vOWa7ql47xu4Gn9HmCC0PoC19l28lz+0ZEgNcCnSBgdXaBaCnE
nT2R0TFwo+ggltdm8qY0xhYHZC9q3ZdFrRn5vZMQUdgAY6TiAvqhubvYCtMl9I9Lw+QWpRNxH8aK
tJjnz/cQn5s2aStmxYwbMn166IAJqy6+xOQHaWe4gcxZp/aYkjdSMw9Fl6762bDdu/AdrjwE5Be4
KVcY4xjsYV4ETh3cumt/T+n5EZzxyYFLHZ1xKBbo2ww3YApWiIVQ8A5SeOQshXxOvW3vPHpDfqRq
urjDm7P8yhADClh1GwwFzu606uBae+4awRnyaT2qerR/CgIxcH2MIilwY0XPDrM6kF2kMIhpLYWZ
DsWkkaL8E5gMtXLofxU0hC3PdPbh23/RGzSnBzHBsGx6iaIJvZhVsHNXgm63IS0hJEJ6EC0C19Of
UnUXODFUJyxdkLR/nFDa6N9DI6HzFhjqidobepigGlnjOkaAT+6/tD/MG/fQP4eHLxbqLmWiATPh
ozmudBFWp50HViNsSnRA5gvKYjS0B2veeWhO0aLQfiNR68Yms0p1oq1/owoMZRwzlyVJt3rWMyQl
g+1tqfmqrxZUdAxBK8xMumL4KYn5lsrv3r9AZWXqZTBzU24vL8QVW0ebQQ3nayxJvG1XXGuQDcRl
L5vABOgoNn3hS/ACUhtuBipqzCe45Dn8X/gXJjCT4Isqdd4Gvy5Hzj4iOVTfRww0295iIQRpN+AR
ZtSNDgCVZNt7k9lJUvDAXfPFkAB/OH9e/W3UmKvJ6m5AoTDaRpex3jU6hViKhyok9klOz6wjPyC0
YBDjqw44wjiuM/k74I9eneq518SZQ4XifREDtKCUM04w4YRO7rPK+38UxXv0UFPH1uGQdt50beOi
j/VciPVJFDP2R5nO4p2L1dWP2qY52EaC6+JW5x5GVvwEw1Byqe5YagGqRPRjSxszNNAolCyegvfH
wfTwmoCxJCkIoi/cmgevVU/GD1LJNogHOOCYvaD7P0Sd13KyahuGj8gZe9lFRJqiYt9xxCTYULGi
R/9fN35r/mWSleQzFnh53qfcpTa4dyuDdJaE2eRIT/tkkCMAfsDZvLoh9t2886yGQsyDLATtuTXB
FwFIik7nMr5YTE4hSUGxmR86cR8xLIL/9NzZjtF0G1wtYr4gJ+CFqACrrPbMYSBlNZd7XzwL+qJW
hlpeLcgG1Po9kMa/Kczraw89VCgCReiVB/NIpnOm6QNHPyqFCOXRM3j6e+fhPiGmjdB0IdbOQGQP
ZL6UhLUpu/ducYue/ecyHbQWBzpK893PakNQJnqXiHxjIvOz91k3Foh2kn/Orji0QHL6AVxNSleN
jda8NkceLu0fpllY2tzHxU4DUdBx+Q8hnZUP9S1FTgjs1sV8jbZARTawiybV8W1d8S6AoKPmIiWu
QCAcPL/WwK3w5cJAAfx5HFzm5z55f8U6+nvyNMYHtTn0pjKFbHlS8p/qAPUK4eOvCsys80JGsGU3
e4Xg4yCZGT4oqjskra+bUd61UwCg4zOVAvwwZkju0anNa2x6IPrCKi9yXZjDoKq+jcZ85112BvXh
brRkZ2Yvf/WvcMLoZ8Vtnp6SMB1tN7WIJOJUNHiaC0Nq1ImAoTHqJFX6uQ6apNTnNiKUkPoOZLFc
howkKcCGB4YmY2YO+MzzEu7jlncWB2/97q3c2sPINq/peVT+qnO1zkZtU5ifh0mfDfrqUDSS/fbT
34a3n9+6q1558py9MRnxdr3VIoUrWJPh7t/7bdCyTCPi1mpIHWylkyIupcE1fI2y8WVGtHNrs2S5
DaFfQ70c7oaotaywnyfXhlvPQWOyiCRu1Wjcjdfvzn3wVJTYfsPeGdSedHDOf6gr8T6oWC5sl8M4
ejSMT/jyjj7qa92P+UIFc0C7jjlk74psYiOgEmENXFkGVnW5mrw4a7RrahadtbCoTdVtMU7+/NR+
Cnbcp72fd+Se6BP6n8XDvW+YBARpn5kZM6ga0fxtQwOaHqar3m666+9/zkw//lCTCl/9nZdOPn51
fQ15xFnaP3evIWkjnu02s+olsGBrG2iM9wIlQWUa7oMD0F/EWvsnP12zG/zGwxqziyLcnhltzUuI
PQzI52O4J2guE8Y4K4ZnlI0o0yWTzywGED15BkcLLtuenlDsVgn03U+0uhjPGSulgi7IJB4+7X3w
7rPmqbleVWRk35PiL5wgb4ekFNcLqwxiaPqbwviHHEfLPwVu/ZrEAFWjmPO8W3Kv7IPzeJQ2zTdC
EY9ukzBC0jje+nFIIZhCLARpsCgSsyFlypz7E8azgg89sntkWOZ/0I0Gkc0IIyrQlhmgTEfI6GL2
tyjtjTg4kSVTudKIHWxdYgN4CHdbtkoFEvnT5BzosUsUVebNY3TMHHYEvWO8+l3RfKFTg6CKX9o0
gc94jZ8kKi2Sv6t1nPAX5JTIuSgNQezPKneb/VJQ7ZWHBX+13s3ui+boar2GDKigSxIn3a2JoKhb
I7jX2+mwTg12Mfab1I1Hab/++/5tOilr80ARSll7BEuLtlf0Wla594Qfn+F7zYXl0Tm4DSt0+Dlf
g8IMMdsQ9H64J7diGdQXJSD8K3/PBCJEiswBdIssLuv/hFghZ4zj6Z2H18Hq7w0zFiCBH3uE18Hh
1KkxXN8gg+s0ULh2SwsSCKsMiC+shKtlI2SAxoT2h94w7VsTIuebw9sRTe4ZoKm26zVGuwwuJFHi
kBkVyI8sDVYLNVcyiZet0d2GKFJflPGrQxYIvTwY/2QSKJ69iMmI4BbaLI1jVH214VFemlZasFFs
a1aMN8IWDQoXs8Fiu5ulWvcWtx8M1Rd1ZgNpp3roZmQx/P2+fd11CqiW4e/Qso9PtwTZS3S9p9pl
z6O/2/U+kMgaJn2ay3w32yuHSbyzHYeSlNn11UCP//ZgwSymeUUk+TCZoGyO7TpHRQeLt79sDp8k
XgDaQ/h/4yK4jNLmNIbLfJum9mqIoOBhdHVefzv742AMv2kO9/6jSyroHqZIFKKl+oDot7PPaw3/
4HZMOfpX6ubL+GAnE67MArBHgHrRagGLddb8QeZP+wuXUZOdPUJtacJFLFzOjQt/HzDhJqT2mFgu
boBzmiA1FvEEFuroZJdfwibFPX7jgKHrlxePxe43mx1SYws5ojU6TG5crwfDgMcAawAs9GpBq9aK
R+WaYbKGdxTou9mRY7HqzbfOJ6htqsNqrwKXoWIG+j2wHHcfHoEZYHN/njYQj776j+E9qEjfP+nT
jA5oGw/eyyyCBG6/JuIPa8wyUxz6XS3q+JBDCSceRZUZ+nIzuCgjxS9qdawQ4EGA5vbSYQGhp8mD
dIinnNI8e4xOIRfVmq0Vipd9HdNRbMzZOnqNzWqCeiaBurFhqntbA27p12B9oxU5hBYCff08afUT
ZhtPe9fjp97WKs1YfXc+iFE7sD9NEBPFwRGS28o5BnAjtrRxX6hJJsNDF00+el+FqOLtaMhz9ak/
Pc1mlzBBsfoSPgjQXKTDDA2BFYGa9lz3DOCSgcnHQlySHm05bVdBmbABYK1RNpl681FBC9QCFjMg
N0G56Acye5/85Oootra8UvRCylh9bWSGT+MqCsaFeSt8uJwJikjqH76rI4m+R54a3y5LpE89JJgx
n6KEouLGRVHi9DV0CulJdYgSvH9UpcE5pRikmedJ7HIxp93d8Dw5Bugfuiyz5QcOPw1/hAHBPwyS
UWV++3t0Kg6dUOYpP+Ks16gd+EL+TXGw9fnuon5VGfVq/j3x+H7Vb/0M6ZSdZ2mnMTiY9Mh+IdtN
Ug8G35aCmd6lepFsrMTRFox+qQZXuySlHWSC/TrK7pzX2H765z46sC7gPDft47JBK9oUdQJwfhtb
+2XyW2d8AihsQcxpjeLfB/z0zINow0KAQ+7e6HE9vP3kRnZ8QzbqaB/h59Jlq0HLP3vJDMDuLLXP
3AVAlCMRreao3qcNwYjJfo/e3QJDoaf1Qti4wJHPNihCI+31hjMfj8iDqWerKB/CuQejwPUF/l8z
ENoqANRGGZc4V0DyW+jTEXIPfX5VZgEXYZegboCVYAkztXFpViBHg/MUCTMI/fzW2waJ++jfyLeU
aFc0ATLRk2wO2GhLPkdHUyyNrpaANIJIHA9GRSXDGudSGHwXMF5hkhGAygiYWJTMAJO4vWmNLcCs
cqwRLtUBFeJYxV7C/EVT1CV2EDAacp70ZSxY0XsqTIt+t/MAeeDImS2+eGz+MIis/IGineGAUOLR
RtBg4P97fDdOu5VZMilF4l6IsMVnCBeffoTYxcJipVznZGA8JdMkURwgDfWPPxkbD3MJ6qTjoO42
mOdoYKbRmbRi9MlIlXLoaZHSW8kUoJv++QFuj1L/R0hYjZWOkKnYQ3kGKN/5TaftNk3WdKXqMMhP
juRcBf9ptr0HX5IZQ0ngpCKOM/HlKQBeMtdjsshUUKAljioHm3Mg+QziP8cly4eEYqLr7oKrMSaw
i2BUKeHMlt/wb8T7zrkjBVWBU+R8eSer+I5EBfXUTchbvagmNimiM56NnumZWBdYvVz0nzQFSkYP
qxVkriymW1bPCpzAcCwTCFEPY0n+Z/WYcOknTn4UwcdwxsboaVwiYajEcKoOMsG0XdQ8wJKxxxuU
DDm67en9tvrMnPil6B4QObSeSMvbjRm+PiXRRSCCQHuyHID9LJSluWzkz8bzaqoW9YKeHIBYNdby
xGxsGSx7vCD+UWSbsRM4jpgNACvhBnxYL4EVJDYsHCeq2BU7YEjY27YtcEofm+WC4IOGojeESLk+
UNVluIeMO5u0mvpnCb+j3lyZJ+sybPYPBXV5P736MXV13F8BqXyZpU1lczcvdMSZC7CKYjwM9lcz
Xpc2tCjR699kc8mZ76b3+XOT/N03zwMQMbNR6VTqnSdc2UGjZN0iksQTvcHm7NLdDi+/rarBgOTi
JkHV/vTwzs3AOqhPAsoGoYtu6AI6cd32H40J9TIENUOR2BZA8Ieh//TW8fgFwB6EtIGDCiJJO+ML
ENJ0+j82RGrEHueS0Odr+YPgzgkUrFgBIcCPqS+QTyw567rp1zmfSLgGTbn1K9JJHl0PsB1LJO2V
z181wxWCSxCyG0whOWbIR1lyBMJWRGPIZaJZfReCWTIgM7Ikij0at0QUaf4CO4ttpql6EfopEhb3
3asBPhOidjekycx1rgHyjXcBTmqU+SuXoofBKWA1msX8lXBzGRBz6NzYDbCB82g8EguOJz90rrMP
SnJzHAhRXwEtp5essbOm5JUtNbeEpU7Y9eRPk0O4aUWrK6c7EFw0pT3Y+58DQ0EQCD29dhkcaJKb
h05eHa9X2Epg+mCEEyCFZAO8lwsPyysILsFtiYUY1RcESziq7DkPswB4A8cIPJnsj70afGbnyT78
zEpQOO8DMBOesBRHhIoOw1O433zGjxF5sfuJYH0GWx6fjC8eyoLh7JbG7544m+X10z8R7itedULq
bpPILB+TU3heln/F9WdnN8k8+hT5GfD9ZHrHceA2vYwRDXff03R9ccp/yRSIYvsG8exirShYX332
EoMBAALa1n5w6y/RBUCcuuVhTzAg/e0mJLNQYXnHoA74qpNZMkEFcmiWJf2Q33SQdi4odi5fneAU
/Oa4BL3jSwX5Arq5ZHkEbS9Ug9x0THVk2dL5PJnjaOfpId89/aT7CnCYwyTZzCp4h9ItcLQ+QF9y
8r4wg6QjwzY5QYKKCLTtgaF4twFSElyknUbviqcUJFY0gkjLM39Y7imPLxnJ3KanHB6giyN/RkgG
mOvqVfHHN7ZokjuXJaeXyiPmQbJEO0HvlN4uskgc/oPHYQGESYpmRokdaXOtWbHHGN8QCFNY3Cjp
EIABDOhV0OQ1oyqLEdvN/Gl5SQToccAZ4vogtDqQL39RNIU5Lmq7zsL3ScnIJsRDEJzRWAJoFQua
HX/JNZlfHordX7qdVquO+feo/8euHGE3mZPledQoEjQCdqw2hzGbAy4bkU417yC/gPsUCtwjhzJ1
gCqpL0ldaL5AjWuvvVb4QZzFiw+CEpi6ELPaqwR55cTxpvRIVfAZKqDiHJaF8ghS3zr+uinYxJ5c
p7TV3/kXER9EgtCq0X7N69RB000nScIoimMyclY00wkU2/HdUVgU56YEQYXtpx2PhKjVbS7EjnyX
2RK+9GL6I2bmgDaJdihdXQZUZA1ALskwi26kIPPXqDAvs5iZGVDPr5NROqRTRfN1WjsZGNowTafe
e/cIE8MsPDOVVElFNhRjM0nqu0F1XaFJLFbysvYcaSh4YkBllb18X0OT2CqNGbLGHAD0NLm7bnqT
Wg/EQ51CvnAEMLkRXEaxXG9bqFEsypa9gKuRM896gWFMsvuPbKkNO896WPr5lauVdndSfuDxwAux
oPEhVmqU2Kzkiq1r/Wg+Jvo7XVmsbaYNINdy6IsCpvaVg81SgYYnkDZryxPuHJ15rjBc6rhkjAhY
C1eO4rHA3JT+ZHUEYiTYERCDn0BtwXYOA/7Z2RL0XnSg6CZWfwmh1Kj0nWpkR2giXUPSUGDqKRj0
Y1hgzt2JrjpRxwFNajl2p632i2ZKEQOWzD+FGRNaWuG/BNEGOaF6gzEn905KcYHm3/RB97Mduln4
GBV/aaIg094kYk7utzY/sch451+iKurr3KQpyIaD/nsei6yPzzfCB0Xfqw2yN2LpsMNQUPiFsozR
Ywsw8HIZRZwR/hGhh+5ALswjfk5xWfxvW/oe44BIqSueg0YgiJRlc3aPg6ariKcokp8uXZgEIWKv
Vi2F8R2I0MFDEAsfnpIRcbp6emjF4rwjD9Y/o1vAS4g745FiwFhKAmKt1duBzvMpPPGoSCuZvBOR
mrj3pGkO9K43GxBEbWiIsnAVCVHC16J7C3IrBSnGNc6iDx02hkMnJ7cJ4OKwaIf8/2tM3weMCsXn
mwCJPsh3TG0kjiEg8D8TWKYjQFU17fkSFoUIfqOEXgBSK+6JzMlEhMxJkhuc7CHjw/LswtCVaqWQ
v0LwinCSP6IwxceRiH17u8nMpoBGqyir+oSzyE0jKjQ6eCmXHi/4wOhm7/IDo4U37cP7L9XpDAqZ
e+oyAluWd2YJxTz0SuZJ0sbaru7tYk43xBdDXpq/YrSLJaXDJj7Yho8UXnMGR+qrqicKZwNlj/V9
/R7XJtfhfthi/pJEIkLk9mI5QvEKoLVmZoOLqbpAN/SjKRYaZunCeOcrpgvTK6cT1Rzxu4T9ZvjG
OAjei0hgdD1RzJXIlPCIYqCKL8NEPJCZ2cWE1sAsaj6f6vGgppBrxhZEJXC8+CCj6MhcEP7+3j1y
a0Z3vOw00ya1vQVZ94XfLMAeWyesif4tZx19sY54oGUxQvkFfd8cfLxey44WxHliHjuo1y5W1rXp
Ne2yd++/zHhQtApDCS89zMR5mAcHHjhhJqLReLVFEhQbe7PSr6EZzdanLphpEb01G3yiiXTPWWd1
5Elv1jtAlwN6h6h5OEOSJ0XKH3QVf2XXJUuO0HEuvyoFfpFEtWpl1IcYs7L0NZ7DvHzc9fj69tf9
9dtcaXFljPabPK0W/xqKsJyIsSR0QzcMmaTaLJqQ5dMHWS9K7tsEy41pIT+CMhcMG6z5hKfg7vrv
ZYd/YZgEdwoEvMzdp3wCQVDvgq3L4mvzNhFtcT/uEz2mjw0GgbwxoR9zmFyiHSzSWbykYI4SiS/m
yicKwfq8QdtAtbaDaoilubI2zTz34bdQg1BrYU4HySnPYfgqh9EYjU8dYh2UCzB2JvlIyLV60slt
wKm9+akjYd2tB3atcx8euSwkV80wHDy/SHxl4zmSa2LdLoPt55J/+xfku4Tp/3QIBBMEaCfgtxUA
8CjMuQhQjggBk3Wnv/BnL3bj7n7tc2XPBr8oyWobU41HOQq7OyGNFnuvjqeC6FZKbETOQ+8lyGtS
3CFEE9Xt3yYjG1Sah19O5fdfpIqS9z4/s621W567pIURGhJ87pGW0ycaEG7F4xOFUZx2yeiFtFU9
wfZIwSDVrJ39xT0X5onqE/oRkFy+N3bPKMrTL7bg0cBAhFcgCBaMohh+REyfWEVNZF13Y2m0gmrz
EabHE0KkSVGbDxAnZSWhFS/KqFRa74AoFABXWn0i/WqBfuPYs/u1dZRDpdYqdS2KH6CHiDxXEFaZ
V355sgPQ7ckoW6I8DT4Vt3Q7tDf/bXG85q2JTgkv/XeEKwAQUzE9OyigLGbwOPd4QVbRgJWiHVc6
5/+IRhmjcRMeBLLLjPlZGYdw1Wk4l97eRRjh1DsgNf340d4ggsKH6pTx+r6TrwG6blswHQezHtF/
c+VhuR2eekUhOEwQgsvy7D1rLEDDxeEKMfvTL7EZ6L/qZuFnEFwwGkPop51n9xBuh0mIDMPwDDhk
TzcFOAk0u7cHqmqBESpbFEA8MPNn7zGTLGHRLhEYjR+CZsNUCOSLSO5f1gFXNLq2PAGkFdyzFdMg
wkBsqVpio6z+7YOKRzDCR632b91E9hcmygwKSb4p6V46W3rjeB60w2Eose8/IS/0RFuDJxE0BoVK
s2rXPQbixpOUL4jDW1C3n/2Xkwye0/1oCwBsDFy1fxtsvVeYBtfJjuRzseICORlJuDOrs8SqeodA
lH3gnHpDqOEzXgfT0Kl6Ve+NqAArGdzp229QgidWCmul0CmXjWqZpXlhxjxuuOBlWmWXdXqHicx2
V8FAx7l+cBdq+wBmW/TX/hLuP33Cazu2y8zikXpGVYUos6339tP41dlvJRW4cpjsMsTDOQqFYWSV
22M6gOyLXaw3pKxRaqOTweZRN1iNHVH6H+YCyg4snHU/7japdNiiJ9CSJKZV9549xWnpvxFIJ/yH
0W3fx8WjQqwCjcrDVI27CwB0CeVlvWvXkOB7LFY3s+6/LkZXdhFyIak6j71xo3RB4qJqVlomEy0+
SsAWiWVRebH6uUSXaI/G16TpkILy0XTKLMLfOyTDO84Wmsho4EboVa2eEFyVcKU0eKm/grHyL8p9
iluambRsSZEJLd+mgRJmJV7wdvMCC3lWD38pB1kX0vqAtIy6hXRPxECKQTFVSSPJBhmVjb81kSoK
yZCfUVPa/qjCYkjXEVVl3uxSj5kUF2LsHx3VZImxHWO6RREElWE/li+jNJcQnSRqSbrpNopIZEk9
eW6KXnWG6Re+gJP8q5lUEc2L7hz5c2u+nNO3C5xxRM3xAxdnOJzOeyfKK5VaX+WnpbJf7sfzqUaj
luHx+GVetShAfhsATPHHyA+qZhmhgKTNSNWIqgJybSI6B5bUuTvz0eSWVMa2/yQSskBqeDZkHRZL
v9LJmVuLDloYXaCcpPuH8Yt74+TRDNiFvsoZZ+RToKEvJi7JSF+5+ExihO/ByYNeZbdAgSGVzKyy
1leyrxegG6E8IEvWsdF748gs59Rvy7FeJ3U8Xz5USryFbzvjl7bY4JecZbOp9R5WOSB3lgDioIhI
f6NN5rp4mHDQvsoOih3Kp4kXmKNIX0z3lTT7YGVXlkqG5Huj+C/hZpHqn8wMWVDowqaONhS0Kthc
+myx7gRVEfKIznXorvs3501Y1obAMfpm7Mra9dnXceP+bp7uIu8SFG37zw2HPw3I3ja7NIFeaRuw
S8A5Yu0jJeL22Xi0uU8miUnYAm1D1vnPuwAKzldlIP2n3lqwlNAWrOEPrVEgXbrhz1VAg/M61A8y
P1AyjjuWp4xL2xeN952xtU/9PVUjjWlSZaIOsaPWCrcp/XvUUGL6eQ0zYzEb+bEeDWbSVBiAe11Z
Gz6+R1S6tMm4yeHhrVJ+SKzma4OsnWdnXsm7qlHZQ5/WgH3XWhaWgD2fKPqBc52XhmW8Marmyr4t
FDQIHvWxYsdrgRhjPDlGquuh/JFPAi/tVhcoI05EP4ZbnTexaZ6jx/m96r+SUpD057d2eYI8Gk0r
NYng1li6Ai/Myha1nQH2j693CHSjaluSnVShIyCCP/RKvtKEpMbbdrDks0SBSsuRTMhh9d5txJD+
k8wIcwU71X+IaUmdj6ZlwOVErV7u0HVq5EWrglQQe7ogmdIoeu2GSpLU3ufP8r6/ikGp9ZAhkJV1
fRQaZt39ub/pZkigaGV3EFHy/dbbHtSqBufnwlD70n48jG4FR6pwZxSDvXfZtmvLtNq5QEM9tnc4
Y5a6zfffPunfW50rGcTi80Hr0rxTmMbWc9c+1a30YyETCQiadVBrtrmuD61ukyBHewdzcaRg/ULv
42Zuo8eJwnehajKn9WHqs+cci8aq1qa+/yXRDRP0jjYK1K9fIq97DDDfvIRXsn1iXh5ViW1JqXtn
bt8BEi0TZXGtv/EstltMXynGvw0XzOkUMBWLiWgKCUvC2sURE58R2vj/DbZfSbeRmlqF3App5IBS
QCCRvPZ35OTnD8msPOSRalHSq99GAR4bjrLUb46OJRr/SDjhA+1B3uZgxrUrgTrFNfkafPM55XFM
+lV50ohg6x2sStYJ4hF5PuM09qDlGSdD2Cr5vtKjme635rubumEP8E809t0L6sO6fSXJxNyXwEDN
EsWqjJ7hG079vtkul5bZadmgsVJgtdLaIV/4AfvWslBDTLG2mwkUo+2HI5JnwmeoKlLVvyO28ZV2
5FRZVfMbGRUJd5Mj/JonVscZHvV2udpqpxX6GSkBhiJglBkbmVoRv1fbcr/M1X9IC05xb97XAPvY
593Wyb1nb79ZdA61QXX78OgdHQYP71kkmWU1sz+rMKCdrlYt4Vxn8OdLGWXIquBtXLxaHRD0iFbS
alFGVur99yiAwdxzFYTqUV5oL8qYsEVnU99rFLIaFoE6tjZVV7/Vv8f0xhj/5Qdaq0e/hbaD7oQo
qID5TzAl7JiHKCPj8fon5aAioigoAbgW/pqHgSxOD4pIyE2vVi1Prco3W6o2YE3gVNxJElJtbZIN
Lnpdu9vcn6uJUoVEK8Fs80lixFYjkRrJif4rvREeTmhJg1yH7xvzzR3a9xFGJiXFKazdrBpdjc5z
WsTGQere0iqWnJaSteLmtXls0nkxvC2yWOruJE8kSrvfZwR28hOVIilHSOe/AbGwArXtwnDh7rx3
9Fh3XuYAc9QUREWaJkKYCiAApc8Pg40PYg2xu3JIt2ZJt74AEOPQt/Yy72M7MQYQquu+AkN03zm9
eUal1ui1MFFXtdim+wzhn0aaaHhQ3+i8a+4rhRQusa6CtZQjNFZXm0GbrxJIaaJpUappQ+Ow1uDQ
zSS+XrdKnQbNh1GC2noyXgWtYYNbPJbzzL5/8/H3+U//XPc9wcK4U4y49t8fWx0rhD6FpKW+VzCm
G1er2vTeZDKpl1Ag7Xv32DiQKLOz1vwnsJ6Pt36ggNA+bT1S1uzp81Nz1yv/HGr+hhR7NFKSQtwh
uj+vi2bdqt9I3NHrUv+zc6H3tU+cbnrxr8wujuZ2A/GpdWWqKlWLGgIwMocXO/bNWlbPXoeOxSUY
AL3k8Tjh8tpNroCFMQHd/rwf9qNI9lm3X/trewdLDxuPyuQBVavZzmbVD8BxcHK3okkDsK//Dk7h
ao0+dhFOutcDV7ilJ8fxtZYV1nO7gOqLkdw6R9gvbdAQxhVkjVF6J23Sg2lqAQs/QrUjx4IDlsIu
ikkMghWGCwD1Kn+op7HzVuAKdZNL1LqwIsReXlfHWYVNovTpvkef3m1lkbm8F4Wsd6aDgFT9JwEz
/mib6dEvLloAcJY1JLqpplKEpLx0cEM4uoF/arcCrL8Znt6qaeISAm+1WoCEXOOwLjWtA5l1xbj/
BCd0/oN91LiZd8DvEt5NOkc8HdovAegPx/Y5tQpls/qgE9SgvXx7tksVI66T7z62YHczD5AaR/B8
CtNq1i4vymWzUe1mcC5OlJD9dDfigyN0YiNjNrI9xb2sODmkZa7MG6H2adWnd6deGb+OMyWs33KE
ZPSXJu7s+ne4bzurl3fejpRvYttjPmrOJzMuYPgMm06Mc7BemxAgvFENpA347Q+UnbiHHnMv7r1e
rMb+6WbVX0Za6FWuG3iRly0LicuGDH3GQW2f1nuoA8ZrC+YW75IK3c6GORz+vcgWdWulRkibddhx
4vHbuY+KrGfg+HEYB8hj26+ZZKtaaNvL/exhrzp3zsgtws0Tc6xVX1+P3cbiCBdDTUoxvnfkxaVD
B9bg6+y8+HbQ/DDP3hXalSt2hcmh0yz7dQzE98h8kV0epo+7eytbgF0FX0VNnQkYA92a5K6PGTyZ
FujOU7wEAdXA8DBi93RvVDXV7ikqskYOyPxiboJOnaxMbtxO4TdwyZKGOiHSqCMfcTPgUFGoc4EI
bjsaw+rOMwT2eXZGrl1nlM55zOaqV2/YhaST/d0mj4r4e2f/OL03YPHS5lJKiQnrOKgwGQMHaI6I
6GnYNGokB8wVSkaFtvUTAUKa512MJhkXtIFPgmQHLtiTXjFtfHKsvO+j4mNGy/xlrhYSiHxG9+jw
24iNa8SXMm/V5oumtmKfaw+KtKEpPLwJELA+IE6NK6uDufsUuocnYxR6v/vufUt/FRm4d/9Z6ewq
eOi+kJB2Xnf/CSd6D+7vOb72V/79/vTOzbdRij63il+bPbfFYPsoEYvieqWbNMxnK3iaFWyHV1Xo
NJfMKoNuRPfn8pvKPLu1DY4fk3U9Qpd21x7E74E0XUVsP5pkUVswAIxGyJ5z/Ru03L7uCU+UZtZF
V21xKfsgzkKLRDWMeC6yV6xw+8GV/G3YNl2hw/h06Dfb0o3LaJvL0Lraq/aKgj+y89K48eXh8HJp
r7tglO3/mvXbbsGv0dhvABerQVAgg+ils/JIwKFzjgRC2oYb6dU0hkGulFx4BPQoYcoMr0Fhhb5B
u5L0oBaMs7R7qwMQJHU9WS+S86z9iMOteUDxhstbF/hgkEKQ0SxCBSUX/Bl4NVPIbfjIQnTmnx3s
Rf+qwKu5MJxv11GdxyuGHg8rNV/4JKj7KAsP3WpYQCWO8uwS5rTfHFN5Js/CDb5Y+xmDqkKotLoF
r2tie0xCOXuaf6jXkCI04aZh1zt+N0mi4lqHlk42WzLle5nXZpTZxdX68DDTPVLu9pEQwkUI6hBi
ofnk2kIrbtYgd4bx+aJdaFOr5yNNNX6vGAwX2kj5kgt3GpRfJ3alrugnI11SavYjOByNx1iol1vT
GB8CFBRP7dLs4sDIft+iKUprUoy42ULeEG3ox2l88vZe2OqyJLxVn9FKV4bpeRNFBQEdEXozN8Hm
yPr5zXxKx/CnQCex4JccAJpnr8RafbhSFRTWix7Mw7iUY0jNDmQTWE/dC2DSgCv047GTcUlprq1G
DypPTMdLVnGwg6jM6atqdiTZR7wQtu1nbkUhh4eq0+jXnTuZ9JOQkHm1wzAZAwNuF19UIPh4467c
7uI5PKibm8oILDClqXQUKQL5SjnIskCNM2GIQCIFln83SWTI48W/jTcnwCnQ7mK4ehMMT1WrcA0S
lxPUotqWqNdXw1ioNvmWkNTaJxqE6J5JwAOptiuxVwJVpBMu46U77pMP/k2QJDya8s+CLat5yN13
+r4UH7fumzGgVfzj0NIo4q9hTgcCJJWBGPyDMuXD8+ncAxIlSN7TAqjUfg0rxvRpwZ1CqMvLn7hH
T0oP/2qjA0KpxhkD/ERLiEE+5E/eOUu1kXa5bmbqGyod/l4QmjHW3BJNSfXR6bDX4Q2enZuPLu8b
VYZOgRjbWiMcW86s07t96pwYE5CVEQf9bXCxi1CU+rgkYKoFzIm8HE7YHV+RYUqfOhd7Vc3m+1mb
3nAzFyN6cWniColnwlxN9apUG/iHbCo6KY+DKpA+pU5KE4OP29bc/eLF1m4yrbtB/mI94YfmXKBk
kzVt27MKVi0vCJnqpX5d1w5MEl7mjX6rhrXUUTZ5xHsulcqDA98kqHS5yHMFx6LlNwg0N6qKrE26
ap6GJ1ddDpWWXHerBX3PXLWcYb3KVPAne6DRQgZqOpPPPVWp6RklAQjQ7drlRgVW4SJgnOrdR9Ct
LH7kDS3WtPLeRBjpHzFC7iNuKtu6g7+BwLVPDX9An4H9anXpaX6y2DO4WJYBYv8e64jTJtALaW3b
FH/tiTyRZBajUduVQjhmAIXEYFjrlYalIXKFpKSSqyyGxQBaLlfYL4+GyK5P4+Lj0ro402V8Wc1Q
itF5P+7bS0KR2s/loXx+OSvh9536uMVwEk8L2lEdDvvuwU6k22D2JJ9Fq07Vw8XYj56YrJ3Hu58b
ZjoaoL0d3bbetX8eHEfH0XZ0XD//ipvW8jbf+TjMekevRsYw+oya49VYV+ddHlLMtzS1U2kHsSsv
U44cETUA9XZVulXw2JEJn7peMoKq4NKEk7fFtMHEo68K2e5KexCFCoo6GfmVyGNRuarBWWbCx1va
9qXdqREUiS83iPisjO87k/CePMahCrMNGWRXD5D1+UcF3DrodQChsNnfhn+znq7E8/GzGuOIQmem
CjVaOSUGUxycAy17rRJNpHTuJbcljvGzc0MPO39Vq6PVxJv1br983VoYDpYBB3wHzO+0ZKSL2vr2
k/6sEMX6a/3VMC4kEToyqtXVIviAWoDfBqu+2w0K0KQanQJIB6Z+9tainExIligAOxT8cnPglg8C
GagQsPIPIUOoQ6UXKOM5ugoFuq+Ti7cdlabxpDIqD1J8RgatS7dAQKdnMYpxy9Dpy0YvLIIYSz+M
Ewdrg4HO/aqPOjR1CPXYDNUDxieV7odJykD61eVFo98aidQlesYxPAItfPWATPoVHEpKZjI6Qw0+
jpFzCFZDuCjE0FVPglMPd+8f/RNCR2hi9C98VwZMfJmXu4qGyk62zt6pDlthfRin7UK405dC+EaU
EWIlf+iuei80O3tHP26Y6dto8riNIO4rzm8HwLhygyo9cnVY5FbulXtn3KRf1P5S0WuxGSbeNacv
3MU3AMT1hVZrZKGf1MigqBQMzxmxUccu9EKRk+ikUjHtcvuWWu4nqxnlV2ZUuYlmoy+sW2WztLJW
0NI1lKzmGsItdjn4gJ4SXX3Wv74kd68CTSu3J9HuB0IejtzOlbRlCTFqqVlyYwnSbsBPjCbXt2dw
crSzKQEFcH01itApaQZyjHJ/MZzAEPiCCjrMAjzvfp6LOIpn8aw+Oc2bk+qyvixjC5hB2w2vc93i
abyubBqblhGPWpvyX2WOTONtWptDtarMK3P5WByd3frxd3RKGz3N3sk2b7cR1FBpbeQOiA1ksiQS
tbMhEWBxWYN0IFUp3ShK/BxOplclkIiEARE+7Sv7VLGEVjkgloYDx8HB/dvTOSp4NxgLdc4vVPJh
LTj/7VHhEmTvDVhPSbMUoVBlDKXXVCYxzu1HpPWpTyEcJWlZZqnhsmedZaqDRaIME99dpddKpGXo
hj4BFZp8oFWvtQbZ9Plqr7rgVPL8W1n4Xtxm/gBoPcmYnBCrTNZyN2v5ptfAwLDHwzWWgPEDHMvR
p1Qlj1D3Qp2LeUu5lFQuaW1/Vaje+drL4N2Lqa622dNZ0i6jt9KnUVkFZdQXwTSonvtv7wPu2Pi0
jBMB72P7J4ZVMJr+LkDFr4DBo70BlrPYd892wHVreMDeDIii1dGBliVtpxcTOBgrB2K2Dc8HARim
xmV3ATBpttG+KchCgdw1oa9OIagZIL4IwXJ5Rw9phsRk4xoetvD/zxMJ/kDqy9ENX7Sq5ohq6Tln
gAi0ddJOdnezKHbobsdlEyod0p+wERktNoZY1lCwscSPwaHQiYcroBGlNxSqL5wBtU/WumLcmXpJ
hR1hlK9Mb3PaBV1nwiPWh3RrtaNrFPBFlQjPxn8IfnyYwDL3r/V55ibRlKHDrt6mE9sa7cCD1weM
SL1CZ/Ujx2hpserpSmiQMRet2CAz+BFWOfUrqkgw32JCB1CLyYs4/lk2JtkPLbDCejtLK8YMxA+4
HnPm46fLB0MQZnaHHncALUilAIq0o/KaCh5PWPAxKJ5B+bIbdsK1coC2Apr8H7cDQDt6IfVuRguH
6IePG6qdLTv6lg2qdXGb5cD/osKY52fVfPNohgwGaqwExDMuHXl6o6TYHulZqTnUWFWjRA50mwHd
lnTJKCop+8zLQSjlatg19tGDc/27sslrT1V+0N35z7b+KHYqyzuxNmyG/K9CfmRecdt6Y5FJEipX
BmVydZ48pe5iF7XvcOX9rE9PMh+YaxuNycnQC5k9uJCQ6Ji955wJwdEyXuX/mDqz7VS1bgs/Ea1Z
F7eKUomKZfTGFjWCJVaI+vT/12Htds4mZu1kJVlGYM4xejWigV4fXXkoO9QuboRtSrAQW62/TK0g
QUkbgA+KTBkgT4rLsP3b6J5siaHwrbOhhujyxJ9h2PrIV4tJBjeio/QSOqgueSV1uP4XFSkJkKh8
PvRudMg4pGRsMbqGJ9jLrfeuZnGoRvjhohVgEYp6b+IN5aphNCML1MOrO7dnK/EiVPR9FoQ+iQ6K
lIS2k+AF/QZ3oYoehphlIyxjJymxvWtmMXOJKRUeTAR49g9efhjksRjuXUMyt/Vdad8iRpPqPBrd
Z0awn4QTOkQGXJIDVES1tEl/DjMDNjD9+fysxpfZ5+cyO/1qDPaTGNiH3WjAgHkaf6mCSe+Zp8n+
pNOcdmGjBmHv5D1dhaTveWR/EjjeJEtaE/FUzDUcxK4cN8ZHwX+fafkFkSN87z36J1IB5bfQFEuW
pn6YHR86yzy5/m7SfjDfMkbMr+PuSBQvrYCEopKLlphAoAxcbi86Zn5ICW7n42I4lStKLpF35o2q
ZRnSeUbdf0J6GRqIFMyoEu59ukWNtsIPGLCmBEcM+lxIXWzFb5YSPFyoaSsdqD0AjNxSQUBE5uaK
NGKH3m5CgDp11pnlgHkv6CMbk8YECCG/nLPN/k7WjC5yXeoq2RZQ/NT68NoAB9yL84fSQHqWPhZN
rE5A5bXuJTLqHJgxF0TZuhATMiA37djt1Qb1wPAbA80/rYNswB1mpbJh/cJ0MFmNn0ovVmz/JhTM
avoWZCdkRWmj1e/rNkDFBlS/IM5VrQzhyqTBkhxDyaoDPUx2EeZgvnqWnDQYogR9vDyDuUEMsOXG
Z7g7xXQC3aVKRTHUT+KoYQU7r7leGF4nKDoRh+ALctPRo0MVPZkzD3BGbN+TeRHChrCWIE/DcsXL
zgBrFjoJs/eKKRUNUscfGrezxVB7BpIUVy8/gpSlvp6zyndn0ebUmcoA1xQm6LDpwSx7NxYINgzL
mIWcIRVjgDocOQKQZrJk0qwz+ikmj1jKdQhCU6PMOLhe8lksItqAG2TwQ6oHYiRepTJRr6UXV6cY
FRG6DQ3vk/yi3v7SOGlRVUpPa7RhkXNK4Bf6KzUNufzhQZOoBoF+kUuCJozIGKKfG53pNJsfgOT3
N+vfOc060erhUWjeEf0qHfgZb2u1dZNhudzY89U4+j38frqFHy3RRZfbXkNy92QE6zhC5+j2LrtN
i58xvdJb8a+qc7/AF6bIYK/Ly/Kw3A+aw3CwGrFCTQ/TiMOY5HMhm1hdVdiotEF9C2iavWBk9eBh
7Sq1lJXOrjrkPzmUZoyiBPu2DYeJK94hb5gtjc9VOE8BiRzAQ/cEmUTQDqsgoks3Hmiqqz6L6NKE
WGBA6Hvv35j6+HPCKsEntZijEpx++MWlEcNeCxBlILQHQEF9TXsTwei0Xn+vv3hQQVylx4PAAa5A
BKZ/QHtIhYOajVZqcA3Iy+HpXf3ILXmX5Xv6nZYhKgiSG9S86de/ux/nFx1oL0LZexvGw8sonhxG
z9l9thosrrPoVz1uujGmZw0SVTGvBCYkMuMNm6cQEe4uh5wp2usMZ7yZ8I/L28/13roCVCoQbtXF
0070frlfp2XYSF+zCkekfdx39PCHTC0QwjucxnViO6rdCFaIxQlk6OezqLeB8amlYhMKQ6Ocz3+a
Ka7qRwyiFrIyQfYf1buXbhUjhCQWcj+HLhZ7UY9kL/KoRFt9oLE2qjvUQmiy35l1UEw5CZXWq8fC
TMhtnQK7PFCZnVAyZyPDIdoZ1+E8f+pjIKv9iZircHboRZA4tjbEGjkEGjFO4B91NDErfKwqvRI8
seDRPWZvJPA1NwbHMp0ZOB40ZEsOOcJ7oZ4o0lktWCNcAiToeFgIVAWAF+8t1WeUmBG/tm5vCRaQ
LEpcSlFAmTUC63hSDkioz2RVZsfpNrn1xBt9UR6PRpNBHHxx47BpfjqqJTLAkhuy3llNhBUBKmbx
+/IHUmZomdMMOwZqW3UcC7bgy7DWRqKwcsg60IfH6ZljtdCqxJEwfYOaxcNNB2H/J0kuh42il3Ok
QzPVQrtBqrASh5RtyVAaZkdULHVqOiLnSe2hvoi4LnD8mN7HIFytxu16m9/m8bw5QSTvxPbq9+Ea
dEVHwsoGaZC4ZMUB6ZPZQ0vdHJ9nBo8DqjDKR2XTqqtAQ6Nce9pZUSTCnSOT1JRMPKPrSZU1YADP
XlW2ToA+i5mej8EkJb7TY2XFlXGFmZkEnfLQdOEQEOgJ5vtl5m6RB0N3Od5uEawydKSZyNtf0O8M
vZDfgNLb4uWypYHOFN68Dzu1zF4pHPcKI1glszfhKs837NAjRoBa4zgiRQiT7Pn3+PtpX5m5UWf/
EXGujv3ilNwSSUPH3zzEWIpACQ+ZGFSVi0C0sTrmNznOakYr5DTDBAMH0xqyi2kPe5sPAkCJfQ6Z
hhktpHKQYfw5KABrPIdJ/za6E2KrRNrSrrB7ooBiU9uFfYEPYX/fP3PI00sISreeHSR7IsmguCfS
gW99s0/Wye9i3LEObZ/6xzObaibGzkU5qoefLCGa6gwtzDRiLSsvWJDSgDVJe83NLFC+5SLRIsNO
L/MVYUPC21W08Z6GRpNC8zHJVVavOw+p5D/duiW3iewEAthOoy+x+KqbEwfYdkjF3ruPLiOtiMdJ
p0BVGff2zrkneF8yVYkQ74hLVSNoc1ZHolaR554Oa6dZc/46dJuP9rfuhhCRH+tL1ghmKLOAD5l8
eE2u1oFO7pa069d2jcsOWJhV/++zvXGXwVWvD+sau2OoJJ/wb/8HmnskfgBJPDSgd542hmdyRVYm
Jd6DkuAG+C+txGjIshABmqEbSL6WJDQ6WE3/HdmwQbXaUlio1BABmiM9mkOX9Ur4j+Tr1/uQhYaV
QZkY6R9TVqlQEOHbOCoph5j6BbPzQNN372hd0r6ACIBXNYf/0ouWJUJnjwy+2FW8MvFVywsvwXI1
X82r7zbRnYOVd7KFB5/sx/YAKnywUTJiYEC+scI0hvaO2JoHOoXWp9CPz90SdzEAbQ7cNzYpxRUQ
+O61A18/OpWBsayNGZ47fgeFcToE1xsd5o2JpMKVBf29BTK4OIyhg/3q/EoxT7B1b+8lOGtV0l9I
yziPrgR2JEA/8qQXUvOIOf1xNss/p5KJh423lOl/uwRLPQk1Z71RvuMGJDd9xXuJ0FaWjJPKvVbJ
fSHBQ5uPNiG2qP7Rrw3rfdJezCFqJrG+TSBYILOo1dr34AfYTzsXmwZbeyl/SJH6GegoBmXAyAZH
1G8GQOEl/oGsLyr8HAl2vM4KP9fZJzLRYzY24VAX8X22n9Q2lU1pE/3Wxlq6Lt6qlx/1dmNb7+sp
MWJmwD7JVSTlDZfrY4/2RnicClIZ0a78OorzVkJ1jVSrt7kf7UePGREmVLA72pbbjiSaO+0MMjXa
UCRQlGyb77+D7fRCWv4sckTFftgE7sTSPP+VzmVTezOpwxn2lwEhaNlyCWazi4XafpMZQMMUEAsQ
HFlnHn3AVpoxks6XwhAUnf91bu7NTYUw+GXvNCBlfYBecgDGwrjWF6FfEXlhKdLQcFpbyKACIYJK
8g8vncUd0y1aX2rKQ18yofdOR2OzH2qmRXP2Gr1G6SSyIxthIvrXWjd1jsQq2oZ7HmrBeBGF8fOc
YRybVX5qm+/uu6tsDr83hNwEkiGNrHQygGK+Ue958sr9cl8Ll9i/xsIgTcsvwlUxpvgNUvIlAgWT
FH/HcpYRiWj5iHzASSSQlOW86BXiDxq0dVQIALTq8z3J2g7vSPnoh14ZCLKcHepPzn2N99Hj2D9N
FJMvLPEEkMmZqwVRT1CjjjILVWjyg+lke4S8bs5ETCW74299wy70r41U4aXnqvB6XechnnRie0aH
CXcL+XjKJXgLOiJy7sxjPwpHxDlHw7hPLDNLEisQSflVj0AhUn4uykTjkZ+nM+BWbVgZPj10omrF
pQrV+Gn1qMRlITwj0nxeZd1vTMqj0/o0v6zapznatlzhRqQVKycqRvoVpIzCoKl9ku4mxRap4YBP
JnfsU7QXZok52U/3kqm46+wxYjmQxGbWmbDyJL2XwW2IuVPqrNOyvKudGq2wwO19p5W/YysiACAc
fkvLqvM5BM/CoGqVpJcGIgwewwuGpO6TDR6xK5KpkpMUuoXeEcOgWSwuwTGP4JFF3LfkFDWble6p
CGIJzd4ZjjYjtVut1qjbHXSXvhzagn5/0o7pe972anq+p2AOB9jSIYaDPA/+84nXh0jVaGbf5xv5
vCMBxnD4alut9lSjVHBjIG5faArofUbnTUkZO9dWq9OxrA6DP69evf33bH37Q5mOhpAjNxNxv4MQ
mZSIl5NwCrs+sSXdiTNyeIboO1pWjzqm9QIuQ2dJqK1/3m+Jw4M2urXfpBuejN8yJE1qEHJdLfcb
IelSAItL7AfQv9gmlHGD1hmlLT8VOS1OXHy4w03yrnXS17ygBMEaTtRzi03yiQUE894CtVME0klY
Xva2ImebfB24UeBOWPNwuppUR9V+gY3xah/bV9ZTEI1e2Q97hUFhUBrUxuWgMjjNqsGFjXnffHXK
5+ci6se9uHdGulwNDrPGWF9VhGXT8eh+T2ZzKtn51xILYszEIGmv+Y5IGu41s05avfSrPYe17PT6
XH+1XvNixqn7qrcOh2brljgpxoC6xfZ/2HGJovOjoenX+5UBlN1htrIB16iB0sWZLghXEdQE8FR5
1Li0yqMa2JE+y3UVzVd0k+jU7u1iHy1iwbkVOqW4UyezptBXvVybfseXn+RjlwiTx5xL9lFVby+G
HVIXw0xnbwghwk9rNb1mjAijlxBWIbX7I4Qa4USpXxze0SsNL2m7BgRJejo446F9RZuTtlAzfslE
oTI/7o67iB4P5I69etW5E8lSW742jeUJ3z/VH/M9s7cKPDgyXHKRCBSISMRVXnnQZKgs+aNIYAbv
Cls75qkUuj1sYqnlzyrpYjyvbQVMstpKekKKwYozpkVDRwSc3TrFsZJ/qmMNKjE89fe5hkRjb4wh
wCd+NEURH008FAbSksaoaaqxp/eWuVbONelNsOkSOSfJkcb/UcmwJEKMLHEktVe+REU3yugMLYBR
0fGEaHotYhtpWmB0v9fW2WvSpDwZL6VeRwNnAbWZUjyOG+33z5vMGj1hPW6dD0wJEjFOyUdv182d
FJsWIVbnOrcP3EazV8M3SkZSvfWkjVzExB3G68e8SGQFortwIFSXOF9CdrGM3NsuLWgXqwQH0r50
frIO9CbddB52CeK10D8BchjdTBaTsMrDCcaMPXygqrq0bXyv4zGWOrf/YLpjqU+3xe8vPceHhFsl
HSEMmd97akrqmy8p0PSRo33fGFx7ZPk0Tn9B6QYEjIjnBGcU8tIfgnhwCV4k5de8mofF8IkpkuBt
JLsroGGFDB85O0zYsx8E0kZOvIucoiPKklBcrzaKQHBI3b60q4sGnJDhpMDQHPSOpI/zIH/cFaQT
WQ2mDil2V75F2VhESwsfxCWcvSJXiYlAv/W7goo7zSzihz0YrrSwjO0Zbm/nahagZ8k44+XiSziI
HTv5qUciNo7rGth1w/44r+DSeQWH9HcFEIJitY9f3MCcfvhDF5msP+tD8AZ5qfQQqNCgQzndFmf0
wl6pp7HTNcQRgDVvAolPBBvrcXG//sr7+l//EhBcDaLzsRNeEuWXiT8O7RUGAOHKmtBTATg+OZGT
xVItPlZMSHkMdFUcloe1UXlYR2MItaiXCsU9VA5glnpulWERbHMVGrMS1Hxc6CXf8Ep+oV+dfEYk
vM6Liwp5ajrqw3RemBN2jtnzsIx4f1o+p6v1c7n/KUzqM7fMadQR2QaCdcO6OSXgLvKs6bFuXR0V
GxMl3IQAs+99OpfAHd9PsGOyGycsT+wScF7kaFiJMruyO4+IyQsEn6hEul3wzGtW21wYcitiVmiC
8ASRnFw2VpXeloBt5+gVGIQogOjspiEdj+bxlMkYPHea/PVZDBRkm8pyadiroADzOu/Wj7/iurxO
p2KoFKsWMnZpRXydktzouLAGIYIeUu1CwJ8/rRBrxO6ySTjZ6OGy8SbfVOl4MCTVtHX/Xf08Jsnk
1S/643HFEyZ46HCylx8uRVKdz4P3LjxNEq9B80fEFVUP29y8TB7CpLqQPhGWeGQAY+4xzxZQ0ohe
SRzxKElvBYiOPmE1jntfNwYUBSQdXvtSrkjH8vUbHgriZJyMv9P3tDK/417fD4zhyX94tb7EcUWn
uA13DMNijWZ1Br2CdatQAWZzApiDCAJxptjX1faFmXWvqN+IlH72KoRy/qSzM2mHCfX4/dpqekxN
ubnFnkrPlaUZk+o2dTDd0o0pPo0BybcseOQlcLoI9+OO1/zVgvfMbgABnAzTGGiZqNgyTj+tMS9Z
wNS8qQ4tEAJjLwQC5JldUy4xtmzDj3sY4XGdTZRXwPo7iSc35KzS+V8Beph0UYC7dVM0yGo9b11l
jBc8W2PRwkHCvADdKTdb6K+AqbhzOLWlGTQIOHy4rOe9Ml8Q8dolZKlrHSiwDinfFmy4ScxDkwQI
7RycS/aTHNRlGYh8HXXng5MNoFc8XYvugYUWXWtrjClwLPxYTPxnriVcsRcyJK/mumUY5d2V0hpm
i7UoW6oZt7VCvZnMLkArQrlol6m9mBt5vfgEr6zXUgPmB+JgMaiEf3EeimBiiD7YNVNQGDWrwgRQ
Ouqq5hsELGkO1ouE/PNv2vG0g1yYcUAsGouUrl434mAfdSNOSoSXG0/34Dg4D76V1sEFkC5xNj86
ZC3/71VCGI5kYEtKHzvzgXtbopcqgJ1gKx0vM5M3kFCkYcl3sxBItaCcvf+2UHQXGT+sBkZqizOt
xptZXwKxviaVr7mCLGR/q3Ma+GfYtFG0dR7oiaVkVIKacggLpCFpNVGuBk+E0+COEcGR+5DbvNl+
Mzj/3k4GJc5Xie20xOaEz7xzCCgfxjpF+QlCJWcmQ4YxsQckQ3IX2vsf2SZRHmbHnZ+kHBNIUbfA
nRtz94kiPfOZoznFG9/R5DMAPUg/7azxTnyEska0eRKjjjxEYxKyK4uKhF+MzU7Xpl4bQts3JYvh
ekwnlnD5yU9RKqGWRU0gkMqjOuHVxPZDFJ7YyQfK1yR7VCxhsSd4yiKJfyfmnOFjjpERgEP74EGY
fgX0AquDDuVxQfTKufN2AkrENUe+9+gh6roMomOhdwANaK3RiP7MPFUL+Qw3jdljAoeNW4p/WHP1
WMrZW6Wo0RIuBLHJupCvDBovh0gmGwye2CyJXwbIc9/4CcRz1dHlX7C0gzXI/ftuipvw96yCivxA
8rn3/WP/3nuC7TfYIjXKTuEPEmZRGXOUH1zeepGkxdky/lkVgF5qlYlN8+Cr+IPK5qrH08INqDO4
H5M8DRpdGdUn1cl33JjWoXCXhA0SOa6q50ib+wJGXbmAqwD8j1mR59Mc60LT+XyaKvYEvwr3aKD3
IMFf4OdxdB2mfUJje7fg4iWwfwYonijImnO16W9oZ2mIF3LmHS24WTg3pmaNxbJcbLxDQpD46mYn
T9ww2g6hUnu+El3/ZG8V+/wPc5EdGZdXXakZaGIEd5DysgJresB6VgHzNHCYRhsnpP5hQd0VpzDU
j5emQepAHSWnwt9WSHuqo+MyQI+MvjgWsSziW87+0afr5rh6GRlkv3B/Nn2tzWF1c6SvervH3rFX
YwjUrDT+9vVU96jRSYkG75CKTyDjDcMGoHj3GNzg38IBge/4SprDVYeROSyluWShtDQw/MBuABdm
DUaTcEMuLea2oHZU6KjyOFlZulyMDBy7G05CsD3+cEb5qYB/UntzepAsPSk8aJxRt/+k0PiyH2gN
0pWrZUMq5TV3h+gF3VVK40GHzpofjHdZM7FHwImEkwcfk5jB9cN9ztqhZXyHAz+bNE4VTumtnU8j
MSUFI2WUAlmXn+5tfYYLM/t73QUq55j+ReKo2oSmXZuSszt6D8sTDQKJ/PNcZV5xWOnr0GSaFRww
e5WEXpGTQ220TiwnmuBUYCm9d2cNZqGg5OBmeniHzKvDs/KNXl4OZGIQu0BZlbBQaHF4m3cUNHdG
fSNrmLxZV2kYmA7hPBKFuyOFqeJ6WyfMYyMPxjFeDrkzZO3sIqvCeFo20IJV86UJP7ZI5m1JCj5L
2z8ep2XrzWbb7cNmwkZwYE/wPEZftbYzxl01ILZezoVwpB3b45hEzlNnyho91SZq+HfuBzbGfHmU
FSnhUkns7ThlLHfANI8PsfJ4RFJyYfnwsz5yVxNVMR3L0T51x27DvrrZtNuXFaMmV13FeJ2u22Ae
ihbo4rs93u01HYTgkW1w7zam9+5/tDBjglhOi+1b1YrC9mf+4A7rIqfpiPE9E84Uca3mK7fOeUQf
oZQonYInc0VnqOV5U3Jm88GOd6GqqdrvJ9PzTJyCk6W4fB05MV3n/DEYihdQxgiMHXuLhhzKe9hE
cKY55GqFsuNh69qoOpF1y1qB2I4p+O8smkqwFcV2y0g2fV1GbqsAk/RvlSkSG/3aqDaqjIrDZm/2
VG7VHb3i6cBKdmfdTrkrRCBpG/l/W8kNzWCNVgv9LDJUJAOPJnMMujRl1/EzvSqL3T0WB68aDeH6
OtaAj2M7tQrb2u91oXsSbSBv/Cf7p4Reei+dSx5NB8mB1m/4luSTZHzdrkrNyPtwfm63tsTmw029
/+U9kfEYeixt8BpRqntZ19YVv8isQf6WiqlGFtil6aVpoEbv2eVGi7Lx9tqPjtmqHrEppop5YwFY
wwmuyVPmw5V1IVu5QTynyhYd0vQi8gQR8I51M2GOLKuKq33qwyOiP6NDA/a+MAar3BXBpt+TGU1Q
rJniRKEEEFc4b6Rilqe2AfL/vdhfVlPm/fxK5SbjgOQZNdQTClRjqKFcZC0xv0n3PXqTPxa1Sxhr
kbcGjJbDlqDkH6QzTDC+IO+QVk+iXY0xRrYDP4wkPHYi+wmxpkFR145of3TQpSOy8ky4gw5EDFjT
P9NjaIrbF9nP4sQwaFkvYkxIcd2+0brtrgUbg9kdGfmDzUXbCFnYINfXeRXzAoHibOYZTfeER9OB
iIS9J99bjDffpST2Cy6aknNaX9ar7e3PSLqj62eDAgzAnK3rsQEvQ68dKlRGiO7XxaOEMOjeeWXy
/ly4pE0Rjz1qQbkgjh2j6n/XB8bvtR+hSxA3GDtVzQmflJSy+OepinWIVpUc9e5kecz+uTUrtBVv
yhXw7T5mOb6agMeCxqaoWWXFV1vEK8a3a4pUbmdWWY2gdU1kHzHdI3SI+J9QRIwqDoCkpyxnTIJs
1vD5OCjqbVwJww1RKtKjHuY1LAT8xabaGQ6LwMFHVDjIAsXw0zVLZtUgRkraQ8machUP10ufbZ/r
SSVZTnFPojZaAOh+mbKYZOnd12L6cyRdcmt5ZsVj2vFfxBd+8XkzZoSaT3YRKFz42KctwRHPVtIf
U5XEcHjkV6mYhIXzX9iq9W5pi9IQUSNgdh+5OMJS8d1w7ihYqCHhEknU54fIK3HMygRjJIWHgZZe
yn7VPJnOnwuijrwEmy7RWlIUyXzzzd4Lmz32mv7KLtHrXPrDDdYTND+ce+6AXo8wt77bD+HFOpX7
4MTSkUaZh5N/nReTkKwapUuD2yuWXop5X/Kny2wgVpNITrSXRGxDOgPwBpK3Z8+DiJsLvzKBZ5kq
Ay0YIi2g9+e6wYBIvOsMfUTJzqaEN5mcfsl7H3BQ1X8HY3JgDW68MhA1gOuUS9Lsha48I3C66A7A
wiHOIO3f7A3qeIhnYIqYMEe1MVXtFVTWYuKegyryDbhFRZ1VfnNJX40LF70Xi7N2CeFhWSPaSbw9
aVPHQcGjRaODUTMZddB+etQkx+6OId27AHOWipwzmUPln1XAzEet41RUBIxipQooHDATFBmMLcxT
yayadyYVDdOlf3HWeI1ZjQPFwETKgfckCV7j5ryAfr8+T6dVHk/a4XVzbayNOeod3t7b1/aArb4H
cQQzRO4uv5J4QNwGXh12DJlFVm2yTsDjwOmEZCtx8RGLCv6NzAsqG/bi1oJa2C91EA67lCxSIXOc
nUwqKOsY+2u27N3M0qDqSz5Q9t+jygQD+qgwLi+TzWV32bEWvl1MHypPCarJpEwsRENGpyB7IebZ
Pbulvyo55/V5vFQKwg1i99Sto2MWTsQgR4i2cz+TA8JuHQP1TGK1mqP6qDKsYhY6zL+j2qSwuKxV
zkfdojormiblmzNubFRj1ivAe9NWBcfMyQz+rLAbV4A/a/QgDw7mtU8JT3MZhFnySvZrehu/pvG4
MI+CcKy0ykimDzsbPi5ZE3svAqdcyNukJND+F3ZViqqZZLfialFBrYNROX4tqONc0QhtATgAXzuJ
OiodBOJc1jfCIOQ51P1D4HLwwGG9Whyn6k500LDIBvk6t0oObI3c6dV+nVdAk0xEYSpyC58stpm6
d2P0wt57Dkuz16Q0e4yew+fwxeCiB7NJdNzH5DkjaT3RETBq6d+NAyM6ZFk5A2hDCqpU4Gllgkok
CmpBEftI0cCixxIkFlsJgTVe3/ewOqlPznNVvzowYVADg/zYicdLMlWfXaOOrsOIpphpIsQ3uP6d
C9OghBWWuf4gK/c8pdx7lP6lf3fmjvq3pTFPAhXGJQIE2y/Wdzg/Uo8NXv2an7iqNw5Y5sGlzeZQ
BT8z010o7RGtb4kwnFaIG63Uqn0YOHOdfGb3STyKFnpl3pPnUDkc0o+mfhxcx+U546J4RSTHiuut
O3oZVNjh4EMU3wFkVoCNMOcXkpY96U6jcoesPsSW9CMM3AvRHRZMZDBY8kj9pKCmW6Fi/7zaxrQ0
oDhDhPnZoCpA1iSDGrQUfrIqUQHor05kPq02998GwKZARpXRFS8egI0ER/IyS7aSSFfrc/fTaJ2J
HAQcsSo2qJAt0TmQKW4NJRNLlSw+mKhk9tcZqAoYySkAnQ/4NnLnWL1FFhRWTBbqxAgtUS5WZ41u
GWylYbtv6woMD17I1S9cmse7VSi0LkwiZB4HBv2nINU6QD9IFPdYJpwEoFqtP+MGaDVZgQ+AVHjZ
bm2znzBXE08kQSs83yfRiExKzMwv6gZjwL8YyPThMZARrOvpg1d2vj6TEykloXlO7Yqf37dnMNUy
svvIZ5KwMZGQ7cZNy7grwFctxaX1CXXqe9qYP4NX8Bx9JpVVixF5BLuUzNsQbqSEqgYKjk2j0HuT
/IgqiulLhNGemch8CnBrWiWMglAowKRv/0rL8hlfOuUO5krObO4y7P8u8GqeoLwvWO6IUSUfhQPb
XcqxGuiQnESSpNW4GlQDho92CoO6z6Rv/Ks4LymoGDWKeVUXwpHIy/yQSTVmDOmR6oqpwk5KjTWS
9Gf8goE6LMG7eIaX5Z0UUeEnSvOiT6EFEm6j2NvcGCQIUjNQXuxdCr8TKKQDJwJeNbWzakrVrgir
hoggWaUfTeNiO5rCbvDCq6m6mhULM7M6g5rFVL1Cpoe7OPWNOIL/Uxvqp18YkHQ3S0EpEBjFtocM
YngFv0764gSKrCp4/d+kcF0Rvqg2SG9I9JRHo3L9v832DJvAIck20uzzkqk76E0SRlxgXStjXpMa
kuyNAakXLFrF7KEvepD8XPX+E7cwJCnbREO7TJstTkcxCDlKKU9bgbElmtIsNWMFc5luFnm/8jh2
RcEU3COOge9ASIYAwEJfpGVI5IYwSoIYURvo3k8nxdl++/59/zZPGQT+Bj6Xn6Rkk/bmn8c15lXR
tAqCLjA2TXNam5wzIWP8j8ypKhyirLtNx9ye3KoFAHARcaSB+NBdnQfkIrkfY9GQBVmhVaZeEUTE
VB5KQ5Vi/9tRLK/sra8Z4XfQYpEXeW9LSGtucXn93ZmVmN3AEChaoCOfmea+IkZYOflTEJA+q9ZW
0GJKAsR3uJ/rvnsxNxks5Mn8bZHWvB2seC1eCKwneG6qk/tfcUPZcGfeH3ggfNC3zEzMhlsgl6F3
mQiWQ2xHdhSefzBRX69/5q1CTIsaSbxQlfeZrP6fvEvmLJwixLjJnHpAbq+eQrijLm0172rfSXQW
uFMXH8oBoOWIH1WbKqA21WLD/+tzgqDAabjes/5V4KROBVQ1cLU4aq2jKMR5gC3ttjtgjhNkikJZ
Vp3bPGUqqNyEBtraW6cMKR7D9h7nMU0YL1qME/BjNe3UNRhmmfsY94iEpOBsMNJTcl3mnclICg4k
JPkApFUyI0CfEPFF7ztLzm3eTv/UkpI26iH9lDzNinKMZqrhFSGamknvY56HHxoW5E3t+pS+RjGK
NDTsNle0lYc5XlFqNspjC2OBTwY0X3jMOjp9Vl8r+4YCxiWEVucjV0g8MazI1nLUtCoscjHIjTCY
2pyZyyxC1zbj+LhyEUpR/ALe64VnK5ZvcT+PeRXAROzrhU/giwX24n2G8XDdZehI4sE2wfYYjuGI
y7haMgAo4JTk3NtAx1RYPmtcVyKDXDYgKO9qXjaXjUyXQhjz49Srj6mMLOp0HJ5Nu+jk78ucLZG0
8ErM91Xibom5y2Ic9F50iwiXccWueIr7LsEjXrNrYMf42i1hi4s6lwYXwVZ3beBtPc/zlzCSqz+s
RD9F9IwxYsb6RomjF6dM84rCkX7jiq6oiTdRflWJhAFOwejSds7LSF8hB6ceZRZMIXjlCU7PcWO5
Wgp8v/SYeTwQ4i4XnwIoEH/RQx/7pfaBElIAV84BSssuV3eGcOCCogJguBNzEZG/0fvhRlE4gfpK
WtUM0B7q8xLaAkyPpTqXbUmd2pmJpGcCx2TN0Y8DMqbIK/IP5YzXeXQcJbP494YPRqjLgfe3XUIN
GADU7KKhjgMHo+m42iWRY+bH4sN4Fs0kYkIRVz9FMHdGvHuBH2d9D5yLbqMGzIQISMBkVkbdbquO
QEhWyGzZheYRP8YFI15TSUkwgx1jIkHCic9wgvk6wzxSC+i7tLZybWYFD9OQfYVgyhgCAvl3nTZI
qMI7aIOEPgpyh6Bb4FpAycFCsBPQLNgSWJPI1ClLga3FAVIj2JtcSIHWBfFhXBKzmXQxcv5K+ABj
yUKzDRheRHbuQDO5tEwBy5YdLUYKqH2ZxkCbjIICtQUxbYIBGus1EVf4xtYFRFk8OXrRrItmpowg
e/X80thLUa/9Cpmawj1Y/dht83VQK4oYKu3XuurSjoGZu7RLmZKUrzthX+QUatgyAfY5zJGaTUuH
sADpjBVJqkO6jpA/Yemks5Op5swNpBuSsPZ25O4xO2Y3ktbLAM6ebQ7FWEdRrCUKrv2iyAZJ/uid
jHQYOrLS832owEh3EZuiOVMoYpEQ0PQZDSuKGHg+uNJnH7BOczkssoXZJxub3VOnWPvojWua/2Vr
hcd9ti+uyL/suWX/iM6dQquLnd8yskHpJlA+Ea16RThwe8nOsduzsF44VuPT7DCrYUM9zHBCKsqT
P1AA83akrv8hSxcUgdHviKpIt8FKmEmkETAyORu59JfPON8O6dhkx2r3zyoAJoBraQHHF4zNNcO1
ONAqCXrNr51foVGgjzOZDBeTUAP9DvJ77uEmNXddVKqUUuWWdzc9IP3tNmdVGoEqGsFm326V5OMG
VY7IW2FnCu1hwB0IFWHGBVYZrT4ZgiG4Nke6t1ylYTcIxuD5ermIlU61YTpJRtthnuc5GuaJksHj
+ieqny8q6Tbh4HuT1g80w6ft/eR7q8gWst7WByqIM5ne9D74TdQJa2dGR8SoN+XiNjrE2KQI21Qo
olYyFRgkVYo4Ea2XXLXA90qwgn1nbVONqPhoMDS409cJOdfKZPrpMe1Ur+5LzveDYX5LnRVwOhWC
akk4SUq8lHsAHRVP8tOeGd2Zbsa0NMGDvfmaIa9tOZDiJ8wi7UtqZPv6ZjVOt4//ZvWS1Baj/K2d
zE6T20w3z2qp20zbt5wfigx9/DYsgBvSjNoV93C0SH2P3PJCLsj5imT/YrtuHfqfLk0bmynocAF4
WR8KcsSSaeDcE/Ysvb8UDNJC5/ffL1cv/0/RR8jLL9c4tIzDyqMiBTpsTKHZ+hUlhhhtDPAEnUKN
qI9ydlyMGYaBVkc3cYnnAth7MVfe82TzbeP9pIG09tW5zlLTsMj5BbGuW/GEMhKY+00pqTggLQwR
7c+KDJUVEJdhlpgYwo2oKxmu7uCHnNxszabM4nTT0ynUQNOFNa1eLbnikKl0fF0iWtfrDhoVrutc
YaCE1TWnFd8OiGqg6v2ZuYW+2bCrSiahYIJ4q4jL6N+0tSyZSe1ukWUU155zWrwdBQcXMNzsoarl
If52yQuxmankm9BkClTSPVMHcBNVDo8HW/2xDjxl3RMHX5w1CDgrPaHy1/a06qqDpzzjPS+7qEfE
e0p/Zhd4LUMTdm1LMdhbtasI5hjySbEJ9y41f/vjCwNXJw6Gwi8i4QjsU2oxLUtL+NupdqE+kP8y
8wbq1CT5bnmYfFMGex7iNizXqs82h+RjvkM/QN3O2dx3g61n75B/sKLs9Oz6Uev31D/169aXyo2v
ITiezjU4UbauGMm37354wpHz9pPWc1bfPX/fsxDHeLiIbMlpE9Ri7AHuAqOnEnFkMWeV1HV1b9+2
pSeZ1MWO4R7sOijHY8iySrf7bLtcD1xaqPbdTyvYQbCxwH9a2wLOebYCM+42uhhU4WoLvRP6/gao
QDI5LiTsfzjCCJhiP8Fsz8o4pUDj5MCzse+HXagkQJyEthXc7Dy7/kii6UJCx9yBNZJGkKsqkg4l
G5zycZa6vP6t2XWTuhcG4p3nJEVAxH7wwVWB/x7u1TzxD0CA7grsLPxdV2OckPgOv3ZjIaz8gQmb
/+ETXrgMibl/ZggbsLaCsBEFxGzTc4Kwt1jZvQbfR7riBSz2Pi5718Hg5ya8kalmMo4dthAUalSM
llZj+ckauMOSNoSaXy/2kFI6tw6qYEpZ1BydGllf+znxYeQ/wjQ5Tftq6krSygjbDvGh3VzVolly
l++uARYHY+cSZcUaqcz6B7Jv4phnAS4lLIeMJXgr3kH9rGMxnbd9Rl/+82VtFO2nrF0pyCqsrkK+
QYmK3EOfTua9D0698sCwv0QTQEyas+1ix0gdkxwvFh3dIVr+d1x+mFkaLYOSSBuAPs1eeK67d0L3
No/BhQqDcDqs0CSEeNN9ll6wb7tJ+xloCBJepkoX7OndCYdV9zikNLri942PbeSgaWWQtgqQgqiB
EL8UO3SfTUSyXjPufsAmBuZ5QODctLi8x+2f8Nax79MvGXS948frLF6ko5KnTbdiv9IOSYrEdSbr
KtlbNsF2QIkbgFdPM/MOP0ajVeqkfX/UYP7YC4+HjDhcLVxBKUtEDxbzBSfUiVh5iM+r8FLYeXQy
kk8O6CtgttTCjjQ9uktMm3cc+jOyZL6dy5ZfdnIflO1k1MJC8kQo9Nxuvnuz6fnFyExm99CyDgoY
6nz8bd3gXICA8Cq2Pm5z3vV904y4oEt9NMvfrfAvQWVANgq5ARYAsea00dCIFRc2oPpMoqga43zB
S8dyTcs7fdy8l8mAuZzmPQBsfLeLN/bzmncbx7KUnZapXfdPzV518LRQUU7h32vFzi7kNHkUJRS8
oIumbZueyYpOybb+yLN9HF787YwR9Kep/f62T8a28oa4a63LZvPraezdUpIQfBMiYD6oQUgRYmCn
1l6PipiT4c1Mrh/SLkac6HhevfQelI3g02irP/PnXzExTwwnKd0s//Jz36hdX9Y6aujJjMPGBX1B
bqFqk6gVqHZH/XVvb0k0NMdjw5QGKTj4Y8/9H1HntZy4tkXRL6KKHF6VJUAIkXmhjMHknPn6O+ZW
n7pHjY/bDRiE9torzKDso6KcvxmQCDhEw2YziLrUc+AlnKC7GDMKUpkz74jax5q4WVjIrmmxnuKd
P+20m850bCQQPSz6oFf0w77QcTvELxvNp43l71xWws131U+wFsa2rg9V1ti8wjZRHBDXI+NnBPaP
HdT4QYgcFP8CGdbqcJbYq6YvFzdbpw2Q32bfIrLwl4PVHrOLBUHARTFXD6W9KDgWE9LUe1ScQg3/
LfxHfXCicHTbOOPyeK/tdJi2epjKQmKBtvKJhp2RtwqRnyaEIMiz7UEM6XOh8TJCan3+10/5LvSL
dgqdlJPse4c4RRMTztQ5rKQP0oU5qCkcDNgFy3KPha/jvOfbCj0a7O5BOC1n/WrYIPQzX/rO4Vwx
T4CAUxrMEF+vEX6YaF6bo9ybayAfKcN9WI3+eueXys4fRR8Q8eNRhjXHAf+HHfh5W6+d1a9gOQ63
ckRf0FkyerRa/T46ssyBLzY2lR2+Dy2oOWHfmANQ09opA5rejf7S50LcS96adOEbcEBIh4fCtLkH
PCjUX/TXlNO4XParENuOndKc1extImv2HKxzkTgO3ARRpVTsYv2xCJQAAImou2QHXHGvAPjsLO7+
sQbbA3tVCvInB9T6ftlIAjvQn4Cqia89bsLmkEY3sQoZ84mNsYqEeiQrZpZGMOsKf/2Jnt41GZL9
D7tDh+R98Y5LxMIF174KZpSJZ85rzjfuywpA+tScpiAaYGucLpe+0wyaXdLvKDjMnPvOLXfhaYiG
wM4duTjx9noNp8ckgyZOYVn0B3+RGiPoIER/PYH8aV9qjtGjB92zo4DbheexnshiFr1XvlVAnvpk
zyCZE6LztEgIsXW9T2LFwyJejLmq8eTR39vlNHAUQ7ism2MCMWyrZluXptc/xVp1Y74NSdl0Pgge
RdtjrVHrdqZzKhoskNt4I3dCNtcbSgUVknV8GqeV+Rs0Aon7KAz7ID0udnpjEMa97lGIyjTXxN1j
pyuGr+ljZxkhEfkqHwGM8H/cR1tnVsTNZq31QWiiowTxbuZ7voWrKNIcWiAbtKTCsBJU+dVgcKz2
MsQxXI7PbytUpONRrEe7P2dL9kS9ItPDzo0UT54Jc0wUhh3WYGfKYpy3p88Qf0itSwVJx2PBepwM
CjadEJYkKlnclZXOD+Y8RsQz7oNfNCQxPMW5W4fH8g84SHMCuaH32fHGjufNtdp5QKdT4Ycnoh1y
rgS9J2AjeheD3qBEuYzytZHUuNrdqCcTN7I3JfALrgfgdgDrFnQ7uIqGfLvxYK6QA0TRzxW620+E
QIzt2zbbSJ5LiRrf7l3tSP+t9Nc4tgFlM5gK/rB7ozbpgu4NYAcF5NQ9rrsI35WezFReVm+te2G/
QuHCL/zj/1w/5jE7r2fzHBEvCQKOHWA6Zw/IKXvuD1ejuEb8rqi5cPS0ele8QLFzSNMH8aAHGE2D
LOPcRmMegwV14JvnAQ0LqlrqIxjUyIQANqfdoCbhypmlJfFMjvbddCaGfzHvg0X1CUjQDzhT0WKi
G3lzCyFCb6z5XPJp7umDazUKvriga6x9isVwYDh4xOQOYgstDnWsmIlKNcpZLwt3IJcA1KglPoGw
BAC3sfqiLwJkcE0vvjJptHjQ4M5gYmX1digVHsOU8Uivxu607a3IgtvotOLLnIvfc/LSHAiPEcCH
qDACM4p69vw9OrRnYdlK5+ES0yYmHeh0k5lumiX+JiFewdNlDDp/talVGM1ASWcmz2XuYyDnHWD6
3pbf0SwsNCFdwwJekzhFKNWCr0HVDNoGdvKjS3TvXbpihrxwKt8FeRtWFpCLXGcFmFx5sHoVIHgI
sxfUHFQavRE/DAtWR2bBLtlqKLQ972zv8AWNuLb80r3Qb9PCwN5d171XnLKcT+ONArbo9fj/ItXP
cthFnX5KUOfn+gPpEaN2cDd9yJSMqgXFEXQHWooxjpAsgkRBVsISsfY1ldJ3vJ5+H3Mq803HW/OL
Q0IOT7n3uJt2GpaVBaOS1xtuXKyg9HsQteO+rHxPT5I9D6+R/suUDzLL3TPUtkYVD5tMy5n9fBdq
ZK/+6kgolqe60fMBj+If4rLGTecFaklXAogyBIxaqHEA2i0eM/t1aJ1Auatpo0MITJVrWg0U/DqK
dC7puv2gLPtxflA8RVe3YJ+RdPo4kj1t+CgmSxEXFIf0ljfMCDZMBcqIq8ljRhqpUhqTCJqcLt9+
1fTIzwMuVIalGplig9heobRjuvbifGi+pS7d2dcgV5QTtgcRr5g2wzkpYWcGM427q9Oe3R3f+CmX
P2Mxdk6oBZrNqKUvrL1EwBq889/GL2UQLeRq9IH0nazSXbxKs16z+s1yvM+NxSViAs5tFm2aa1Qf
wuLPBsWAe1gc5ocaPglRJgNmNV0Zyjgl9tyXEc5Q56z4p56BWqciI+omQs3ZTBwyqKNGRS/GHsa/
jxijJiPd0SDfEj1Z6bcmsvSJzcjgT4GCbJoQiewWPlUU1XrM3Y4jjPTWwY+meDML9xH6M/atJ886
QgwfZkQT9QcRJ3VSByfn1Sm098GnL5SBbKjy1Ox8mDyWmZGjuTTKG0YF90ifLCkwBiwxHmrgRyAJ
J40G71wcam4I9ST6RkZVAIPJgPQD6+MUS04N9iH/trP43xXUytrfjLL3L814JC1Nk7WK5nDZgGQY
lvw71lNZEijAab4jkKxYkCJO8Dxc8FUiHVV5R7xMESlWPxL7zKCzjVY5rnLUEpkfNCYvkTMYAgh3
PHNPo62f69dokqpNqp9vl9zDBr5Ox1EdYYlBIbVJVXnAUc9MxdAoQ98sHtAc0aeiWtUQVZ39QO1X
NVcpl4y8lHoovUHRIqF1ts18qwoyLz5MDpMTt9qwShujxIgfCgpYi+xSl2QUQyqACmAGIOecuNiR
4iiDBct8TI9MVAUZqpKPJer0rjhED81OCnMgFGdrnTq6C4XxZXjjoL34c/tpjHPjz/CJ/EX/hnyG
OHnIyyE3hwod2L5Nm8YEKXYGcjIAHcp5DYJkGy7xF7VViREw3QhQc6nzKO4d2oLrMEolVoMv4urH
Vou4T5Dn8RCFwSExgEWIQmArBGco3IPCBrDmhvToaGQkmMEHG2Rs9gsx105xgV4weJpj2W6MM3Ea
GdEzLWJPOPnA+FCKQfNI0n8msGjkWAwFYaoCyBWIsobM1M1XIvbe2VcQApGEpzBqMa+pxmv6/EgH
QYd0jwSBOxrsgOQzeMCFizUgjUTzhR7S1n8z1eYaqST/kXqyIa90X1U73+g9CEmiwWRGdChZ1Wm5
ndkM6/pW6qthpoKRhkya8Gjliz4gGoEONS9JFNjGsytdgmZVdwhXiDmQ1NkrQPX1Iej2sAqTT3PL
GrwgoYfke/M0J0/+APubTSu9MkybzU/l9xJ/w3d4DwsdBCIT7D7TEkuxGq2aDY8RWqvQPLztD/GL
JLfgzIaHoNQ6gaN3at68j1sF47wNQLGdf0T3IueW4UnyvzzpxPJt0KYgK0HrCr8nvIW65Jx6i5z6
xoUiXZUG34nMpitGCTC7J5edGTYZKSfupMtGjLaP0RlCZPGtLtT/j4+UhwCbfL1ZVwwH+evM2urt
C1Oe4coV2TUpE6lYtUqNJYxHCqkemEmzStvyJHFYoT0VWIpX7Hlc0do9dewODlO1YeMXxRhYScMK
rt9/p7/Vz+ZnAyy7QDVigZPPNb8YPrOZopByb1j71qe7bRWnx9/N/IzZxrzWK0Z5nGvzP7e00qrU
rVf6md5QqjnFj2mRczKV5fqZi3K67eymT1hLdOu55KZM57ZHO/9snd7oElZo2FyT/WQND4vEBfng
ersIWOqngRVMfDbr6s4nK+Uo+TJpKKGTQ0OP4efdE61eJ0OsKUVaTUtU14nACUlrcIM4P7OrqXD1
mqKIpKb76ZoVtl5q0xlpQKdYJ1n719dg6IWjF1Fr5pcoZ/JgDvPuDHkb8KQVUqsPWFNoUn1Ff42N
skOfm2YyQv2L+qvJLPwGfqnCuBBbddxni+l3Iv42DBqA+E/af92LC8BSoAi9HAltZtQfvYi6n2MD
F9xDUG5tvgpZAjrqxiXHfIeA0CZALQs3IhVQ064uVok7imAsSSVduPTgQPx8iWmrwQbtpAo4hS5A
ItCCbTReSIRAQWCfxWd1GRCGAE0LcS2vEFlLyCekbJAOFR+HA5KNHobD6OegVLn+yfyG7yBar25j
asTH4HOdDYIC4LJBvYokYGDieXaaFcPkt6+RchViC+ZBtKFMHvCPHfBhl56An0YdDmlJpvDAsLmt
fGleiSF28858lS7/DbISimffiLyu9UW/1IfQsf15ecfhy9uEG/5NdySQooXbeqfCrWdyySfE8eXm
JTl3Ab0N1JumazFE5ihCaOUu4fBgA/h2RQnb2pXsG2pCw8LfZnGZPHqXHjR+p2IrZ1DWAHQIWsPL
yeO7KeXxO7SDF4yFF14pO+TZnui6IPjRQmcnRQYklQrUdb5Z3ueNmEY6t3VH3ecMPrBeg8qGyAaO
AFDv6OLfds4be6IRxtLtV1saWIh6o9zjvXsX+4S68dPKuzsqbCauH6wP6ZSrCSKRbrl06QY4y2x1
upa+8A+1KVC+kHX39VEDll/+/hZ8qcWJkIdnqIdkJj6IgkGItpBpO2+6/8kwZSx2MGdCs2pDpHtJ
y1xHiWdXyC209BVlm0y/LXy2ADVJl0o6fDN1jskjtXR0u3KADTKpFp0htWNo9GiEK5qPAEt32obj
TVpC4dAuc2Vd/evOfrA97KxNsCVNiMo8vf1tPbozOKDO/s4pK8GdP03PPdlr5hC+oXM/Bx5/HlVb
x6DSfkezXpn3ai4nrwKxAM5ys8Gum0c18m7VnUqsCxDHwLb4EjoXgt3TvCl83HWP/AANssJIMCuM
5qCT6Ouqu+1te7uuYPcPCsKXXyZ4aAE/Yg1o2asRmCoA4n34Oj01NARq3grw8TsstL6tz/AzvJHY
1Mblvy8DCX3hDwJGDARI3Y/9DYiSTbonDAkVbYjt7D9on/BZ6tO8BkvWjKWXmhPtgY9PcBUFCQEJ
xTIxUw2TeIh+sYuI04WmxJ4O6PfqJsFhTHkQHRaOsEDG8fAlWiDsXwkH4h1RIjxO9AnjQegIgQ5f
o2qzuHhkPYSSyXITVAq/WlzImY2B7v1P/WIbXMnvtwiuSTca2zajywD3zVPRo1z5GIEkDeroWjCw
TrPj078l11S3R5/RbBmJdFyGyvapbINTeDyt29N6kJZSZX8gIkFF6mD0zFIuoG+F8trkMCDQeYcp
gGnIDyC125vpey5Xq/qkgfoYKm//fAE2OAOIANSAMYqxvZHpqRqpPzq02YGvQEYPeXgI947uUTGZ
YcGRT/KJ8GPJKCOMKEZQwyB2CvmoS5XpSATg6+b8Nwjf6/DtNnwhxgSLZZRNuZCnRKLwUaXDJgs+
VkjXlxkqox6QrgMQlDxcE/BS9GIalHFS8mgKVjhK/lWkE+gxEmyTBuQbkBqIkE5jsl8+Ro2wLukN
YCQkbCpCJGDwmFNLpsLyrUnnlNLRzmKIQFlmZudBF9ojlcuS6TiyABqe7LxLTwC3U+fUwUadYYoO
agWPBwmFpIaO0kmVIAKtvYCvAQSE9SfM+4sethmLiUKZoWeyd6yvVY/697Oz320V0W//FV7Cl2Hh
iDNWcUOsTukhsktg2upY0p46JnjPqZsNdyZMtRDobNLm+PLXMPU3bctPlyGtajooPntbuoPg9LRC
mdkvl8hMlRlf8hsRoEKa1N4wElT0+92QlKPzjn590g89KFF3S9ope3F8kEDFbNWyUKASRYr/kg+v
/W7BzzFCxWoRKG6UrQTlLwk58/wJUlWirsMMwGsWfxOYbg27dcDYapS4KYw4fsELS+onAmAnXPI2
46JDz8Fe2K0JjT5RQzXWFk5AxXXvarlYVGfWu2gAsuhzq8kbH8H5Fuo/KAn+0a1ERdRtGv7q3MlT
CdjsavXF7uSt/z70Zv9Ke+tTtivDPUyRg4OmIRZA1bEsVma/b7ekWfcFsMXXtqBCuZMqz4g/aANV
7QewDJKKMNfNdTHKS8SSuoSP1sVc1NKnu6JXd08LbQZpGAQpEBSDgLY5w/QLezuid+3ypIKAZqn9
7SI/mDzyFOluU9kfAx9pn+btK7W2QfXxI9mRT6fHBb1oijiaZHZgO+3QCjUP0myWr3rU1GP4JINe
wb7eDuMd9ZW1C5pMXrmlGJTqcbwoRAR+aSsbxwJCVlNM1xgTg7yFUcosktSKLtmXy0SiqgjA+z4O
P6jiL2u25Vuu5f9aVmq7KWM9yxol2Uf/ZBvZcAlgsgVi2qmG7Yb9A8QYKTQujSSCd2j/jmRLfYEf
BPFOwEPscKK7xUUX4sOUx58J/a747nLSWy3XbtX8SdJyfXvi8wutlh3zF6/l8RJicChlqaBZ4Zwi
EmhC6WpZhJqjZbWscNnftY909g52zMXqM8bhjpbV4bJkRdCZ5xwmmurwTx7aZxSiF8ZZ3MVKkUwP
fQj8owTuHYJsZdady9vyeY4VHUPfJX0ASqtzgiR7S8ppWkEJy7Ef0vZnpsaiZDDQ9n4vsPv6Nx5H
u7EPL1DbopBXTACL9lQmyUYAQmnLWO7KfBEWBa+vuzOmshlnPiBDaWohZ4J0lsCuSvUfBgeR8YEP
QzDPnayu2qPOSzJhCPYqJgQCU52lro4KApVMFb6qqBCS4kb7NTvoIaqoIvelymCcpIJB4DEdX+9c
BCGTCYdUkSkRq/bDFiu8/s1n1MJt7wHMj27AG9GEFBMP7CKZu8CJqjFh2MZPxGIvJlPTG82DNVAm
tban6nDXwGYTNoPv4tSEEMTbbBCe1cW5wDrrZVIgwhODA+HV373ZYB1uEMIEXKwRhfo50pniDuZA
RMoarltlMwueXe3v2WqXuNJ1ts9rp4A2xBl55COgrY89Hr9ZAJLyVaJRYW1omTzcAw8Y/glnV+MX
DQteDQha1UfSjX9oSwsNrj7DE0o21ujF6n6sEwBFTVx0tgoeBPsH5/xklYB8NhGntDETMghfKGB1
lmOX9cnTX6C+lOMC8A91FbZ2b2/nWsNus8vD1dxtAgjRy2Tpv9zxtN2hvSzKlQRxqXr4rmBMnbms
VdPICm9HU6jhPpvn4GBv2W7prqf0p/usgXTZr6PEeaCob5DuvZE01EXaYlwapnv4YjfeLw0fatc+
2RzJFYKBOWvO0EsXNtOlAnFGnVNFHfWgCVeIIRKImNC9kYgh2Ey5uJlHdxjY0bbnQQy7mVzxYA3u
NMdjtkWM0zc09FkYBfrsnbmn9jyLyWOaRfI+x2mG6McQ9wu9j5fABIC+OjR+i0GZXoEiKCtGL0d/
1UChoZOluKjqmqeZPp0pQVZzd34jaqoaHWqWaIe00ed9Plcm80uGrELslDyaNYLjCpR7d5pUtr7a
vtLoydrCitH/Dvfln70co4FrR/yUU1dNKFJlRJHrUF/vxskJ57U2N+bb2sAYMFCDrr3dQHy6ExLY
WiPipYujXIkVULQF61DnnVhXs/n45MScdebfwLPwtjF7lTjZF2e0QVX11/8lMPmpT0aasDf7frK0
CKWEOWJTygA8VEbBH8b6fkpisExJEFIab2mSooECjZOUABJ+MQFhyN2WHs4u3E/FaoW4uPR9NoCG
TYohcnEqfRSiH3ekoBKXGiHJZTISjeno2QRYHtry7ZbLq2iN/AQDoKPl8le216cbR5Ga1Vf5F+Bu
UQcBCYyAZDqO2QSwReBeLYwRJryo8u/KgV7Fz3m8norIa3FnpnAR2aRXiv5c28asyBppI4jdGLuh
CSnMl7hOYZDv9MDjjv8+bFqj9HezkTkQ2igXZ2nWhWY3fS+ch8x9QWvw5s0f0qZiyYqP+Dc87VQ8
bCpRCu+Hg8Zp1Ur2mOWJLfE7khsoJ38JSVovYjQq8+FxLvwHbj3+0XwgafJwWiPXcrWTWixUttR3
dOY99f3+nOaaCs2NldK8m6to5dsOSn94Dy7ZQ5bJiY2G1K9Tdw5SDOJq0XVzb/Y5QcvNQEtal9CV
XjDrnc33t1UPX8OPcXhlR0Gg8eqAGlCvDVCi+W44BJO+GA5BMQ2hwDzYIBCy4GvQbbToYDL4BYlT
oSO3ADHgLGYAVByzWTgay4DztaEn2Is7i+YwZIXd6Tc398ikPzCKl44jQGQLTLAQ7xAEbi5K/8TM
ofY6lqji599sUHoQRQE1AATCfzpaAdXUnEdAXAk40O8tU4afjdeH9Nxz6I6KWb+G4qAlJ71s8ewl
a6MJopgMqmuzPibhSEyMIsouVw9EpugVpu428siIKEZfM+5Q+wtFBxa3mghXIJuyLPgAlR8rnumH
IoSpG6CGNEFdzVwdaG2B/ej16OZu3R6QOKYqYP5FPdKWxByZZJh2v8Cx2SG7Zk1H+CkzDE0tTH+a
/Vf9vBMnQ0gPEMWIRrSf4zKQR+3k2tOzXplCn9oKahPW+DBoFvEkIjihpCYICfVQj+41JQ4Acl5p
1nxWH0LHkWdB+7HQqZue64VZthSwBMg23T2M+aBiIHnl1TowO5Dq3icQNpBbOk8k5d3guEDSPnET
B0/nX5wRrOpd2mzkBpoqqHss0DY5aHRK5ZeqbRYBKrBNUjJWX+CSCmW9M1LoWxSZstCJurz5LPWZ
SsdfBb5Es+XjoMQhT2eg4G376mZqH8LyjAulSK+ghGwOg0CQ2ZehhEVWqaSvNSdQGU/fkGp/2zkh
HXDc2RqiIA4gDvtAekhPjoZ7R8lYx/lv97RerS3bLE08Nfe+9uSMJ6SGoV+Xkrzo7eMcvmINblIE
XD2tdYwwIPZY6Hfkpo8xHN+eNGxXjD3K/Ss6HBt6fWUyYfkQq/Bt0MKmqTbrvTy1Ga/8Y8V9EWw+
iJLafn1RYR2xD2gPoNyK7uQ6tAiVTj88BK+1L/wrgQ2KXLXQJqx0G9OytZ7veGv+7eTtfMrlEi2T
RnwOziPZf9y39hOArX3G6xuZnqujygRWXbV54+KjZR5XQDregXdSTsOlQyjRqoA7aFdQZlqHD0wW
X9EJQaLOviUe+yqWruysK4Exkkac3Ph6ga/CGLEMglIFjkwPNsET+ucO6z40DPlE0Os1V5HaFVsP
61uziBG1aLjHuQZbFWSmSQGQbE54CzIeWHOf3QAJCIQg3qPZBHGLSeatRhgATIDYBmFfA48lQsvE
6atbYBPVdhlPZH2FjviuP+t8QN0bow/u8OTIe2B+IeVW2lIOpz/SOjdX9Ex2IkEN3qP3aINwdR63
pyeOmeks5HpH2JK5k/5HO3MunYIsNSYs4dihHHhFuIJYZbpT6iB+w08MDx9U8yxVUABBNkcJV0KL
0Emz0ACqn59nsH5GTyBNwL1uenQguooZOgSih3WtwcB/8gIaSQ0Jt/x5OiUwzRVvFdBFI3sVjlc6
5OKEgDsiGfpQSEimSEKkIOG7WvEqChAPBjoMOujtiT6nmRW5KggVEvVEnY9CUiNoEeQA8YjFzyAi
FRkSrgVfFdCMSC5xT/FPEn/oLZKeZ4NwQelF31HEUfRZg31GIPcrySOn3DYlDjWBApqQmrd59p3o
XdnDoKFYClVqDeip1CZgZ2ouiiA6+L6QKJ9eQB5CyXb28BYGUidIoYAE2v4U/ak7aCRL9EMll0Kr
hA4L7GF5d6pRaDY8zaonYannmpuCEQkk14LUPReqlNLVeNSw4kDyp6aM8vG++jKU9YtSyBYBbkEV
GFaiIZcwoE4JI+qX6le/2Ai1MeswU61sT2G3xdi5iwF7PaYKWNTtIbBr7tAE8cGejczW3m4OGXRy
N6YVlPLVtmZjzaYyZp7TGr/4JeSvbNMyiWb+q8dLBUxYZZUU0zb7sKInakrkzOyTJXL3MaUoGAi1
HcYNcm93OtX0rwPeVF3qP5gb5FygTDQl5wDqn6kuyg0v38yjgpJD30qf4Bb5tTVSWGd0YkVA4/p7
WhecDLb9db8Idfy6kRjDZfj1JK6bhYhMskkBe0eQEAf4hQzGjYpSdG+8IcUH99SolVCGmMEy/8q6
wPqAbmzgX3Q636EQgfSB6OFre5FWidRkkMABfc40ekaKXqezpom0wjPTI3McMAK4AxlEK4Zgoveu
nWxeoMLQhkZXC4iRbhpAaXz+AOmtSqAQqObVXHXtNKa4MZEZtB+/s+BN8i5vlBJxnjhb4OoLP7gf
4iUcPrwagyVNcr5+Y/Dtfjr7phqxVQLQhQvVmCyCwDH1AJm4WmqSE9ywgy/f3ZqdObdoF8AIkdz7
CvoEdSdD+EW6jSwYUyJyUO0Uqi2kF7ikqchrBQLwxmySTZfW/oFq8NmkLzxBLcVBGhG3dLQQiMJX
/u0eZBpJy4uT8JSjES1CaEsjKVlpK8K0LpL24AE5A94SMym0/ttSPiyRrJKR6uw+A/FIETpMcshF
KWPlLAO7TWkEFUO+qGuomlT570kqI5B7svk0lB76B18VOL8N3iUieZF1+9U3vDGIzRqdVdw6tQdS
jTrKIZscVZVEG5UYS6WK3JmCVrcL7ftMhxHn3W0Pe4TuAbGPylxiM7gu4D9YYrQbUdsBYpOTpj5p
o/NEOQDErC/DF+JorJTjw/x0hQFTltJk5CSB6M5w1gH87pzanPkCl3CpeWtnFgx7ORqj18SsU5JR
XIam7nuuOBPreePnNslxw0QkQGme/KO/Hq1Hxf4JRC0Of0oHdNCipGV5QDMi185gW1f3N6G4oETQ
iwVnfGxjQ8QlrEMDFLVogUdTTzPaZ7Ubh/gs6iyujtioiktqlSgGoofOSFy7VrZVay2hLyTAgLZY
Rb8Twlxsw4C69ZGRCVI90mZIQ+ntlF3WjXmPIqvqn/TpLuuOxLNwLXNz5s2zYGLYyQneVywesj1O
zBb89tY5wvraOlqN96BeQm0SXS1sp0sEPOCY6GWpf32kBDbpJ4P/MnQXJEF1XIZvNjPKwJPxk4EM
IV0PqMDPRKm4bpI1FHON7tK/hBy8J9xhKSyQjL8kLQ2SOc7jdmo0+xo1dzt4jLaD2kT8K/BIEtml
b0f8vPi5XhVHL2J7xumVdpOuj4JnGn3IPEYHOlyQ3qBxajyxMSoQUoMAKWVGCfL9fUESlehDJvgA
vonBwnYguJAYsFQIMGIvQd3Op98E1V3g1dojEYyg/NBo44T+lEijdMZA24qYqy6ZaM86sjnGdmet
pweMwHnbnxGY2oDJB/dWwcLohITj7EOK1isc6KvmIdlURPz4D7BYEVZvKMD4ymD0NGL7S+qIggYm
oDgnmvWcwJkVQJuBOEP7RSMcvIS+ml9Vojd8wiK0LyjFoGL3vLgNb1JvD0AOyUkGDCv6xEwIejpo
rNGvk7cNmrYoKlzAOXW+nWJbQhQgxtJKskW+VDr9EjGV0qI+PuHPMj1b+AVnREm032YyAZItFnxC
IAr5KeunOr1SQyXNQLmxNlGGtfYLE9RCw08NqH1d5Rpa7RRrYmxJEqTSE3tdEA4BBHWr22sepwGT
AW60KwmCjxxqs0qlsu5+0IWAbNhCQWp8NX1R4SE0StUBP9CsWUXDt9IKbT6dOT8GPlFnP/2vS/Uy
CYTegMGKgA2p00+FaakcS5eGDmTN+dowELmjDeaYy0aJkA51ZOluiRNLDsEfkYMVBtTdUz6oO+oG
Uw4OGGpK4Ew+RtFYvbI3XT9lmGKLCXW2AkWsl6/Kj2k2WLJ/gFUipSnRNNS9MC6+0FLVXq0Ioxvw
L0txRtaDED7JkW8peoGU/xniSCdg7/WzLV0i89rg3/1KS79vXvKmNJSFGC7Cj5PuNsroCJhtmaW+
9+jDN4W3oGdCV1S7jJI17eb0U7ND0BNR4FSz6gWuAgksZCL5Aq08ESwA5BPX/7SoBZkpg5PWu1Qf
UgdpFH+YxHN5CR6ji0OfS41090/03IEWCsovmivChdwyPRKRVktAXwUtvHhmToxZgYSPwMwGOooc
QtKup0dfSupbVDGKgSaT18F5cEStvY5umZTLpHwFXRLOvH7znZb5otf7YWCh1pTSAvwAsqMSyR/0
FNaZSDZgysXCpDKZXdmRHQtU+kiujKlPrE3Jyfyz0GRVZ4dCDMhfYC4xyPqYhp20QlC7PNLYK/zj
K2cuEIo/FAwL2MhGB/qvJ+T9iqcU0BXyyhBca8l99S4gK9fNa/ygNRiXhpXhp/9I7l0h9sHsS/y8
tzHHmvetmLSFd4rPJkEGRL/BmtbCcs3SiXjTXZ9cyXNGt3kt4frvQUsTIlWRd+dJIyfvFLAMFYxT
klnr6MGpAB/DVlq3+DMr2IVzq16w+Ul1zjE6T78DyLOH3+/0tXgsTpPSz2lSATb8c1kUuJ0Wu0lp
uJu88SJ44EKxjb/uLURtilNLC1PebTfON6dptAfHI4kVqYWKAJ55teLUyicgeg3FFYwD4iwlV3Yw
amYHkASGiqkrr18g4Svs2yyqq7SCos8il2SGQd4Km6ioYKoehTYNgRQlalwbUPsRIIFMSJD6ozva
A6wEyvsSFpjlZ5hxtIXIlhe5CKku9ISq46+7Mh9/Ju+SVaEagetVKdSpKlugts9ZNrWZflIzBaNe
CTwl/SoB0+mTvdh9dNMhUDQ2ZmB0PyB1t3GuLdPieucJTUytYW0eghI0fNRt+vXx262W7D3DQJrV
uxaCYqAHvzbNlOwP2gyVj1UgN4Q6uXj0XbAHsFNYdFHAVUf5InbgG0mvI2YpWkTXwa53Hqynr1Fu
0khoJ7OjWr0hiDvY4Jd5mcJu8kY+YjH7yU9Xf+XpeeyseXKQhrXebvgeH4Zq0p2Ggsqdnap7GCkz
gPvxl9We8GzwiKSZgrVPMc2ncg0qPg23txCifo3hyN1h1qPB7maFgfUureKFXvCvT4N0fyKe8mxt
yTl/KiQ3DcxEKuimzNq0W1plzLptjfmaXWZidNnG+rApANs58pFtaMg+4+EBfS99WtoKQCzSWOJa
Ewpccy4BlLQr1gFm19t5dl3tYuyWbUIZoO0PpVx9oN3S7HcQUpmb2fqX0kLwWWkdnSTrY7CCKqqL
2KBJpbEaSf8FPpfxk5Oxt4BAYEfLPjpJjlSzdDSiR4gHYS4qSF3ArRILWKTLu60w+YAgvoVI/o6F
TCt7tagSrYMi0UelqPiCKu0l0SXRffRjXVqXf7XO3dF51bnQGSky4Kxw0Z+dMWV0sylEKgMsFebj
4Xh4YexHhtAcNrVq1DlQD+IR1FOx+mAhIXYQELvgKmHxxQhCE4tLi9YfwVV0eSOL+iPDYcgYCJ+I
D8/V7pfnpFhqhfSQYwDWKhyK+av2BJ5MHcYryxmyxsE7eYqJPegKbQHYewquSc1OAANBzGDu4DNi
4Pe1iLUxASbGududXOv2K6H+YgT4u656x3gdFDiHs9F3ecNMAoGRw613e8SbI2xf/9WcrbBUg7ZI
isJqFdzCZIz85sGAYPUjdA7qb2mB3YKoJAqVzjRxYu+vBzsMmLCs+qRFNBwPTUS/+qWkEpbpFZIo
JNX0Ni+nOa+G4Y/kDk8s8Qe5Tp4+PEZWeCGZZRUU0w+I0cvBOv+SxcUfUM4okPW/CGs+4JNL1+WF
FQeyKd1VB7lNTloxeHQ+oWhU0JUN7yBD6ZgIYj+R2sg4F2o3Ca1jkh8l+vz82t55V/9JRpsPyjcS
Xpn+aCMtguPPNlq2YkLcuvns4ujCxvsePPCSAcSVFFuvPrIx/TIgrg8qkCJlfY1y0S1at+5euUvD
vvVgJXLZX8Nj6+1dMLi8hze70iq1UBdo1ppQg8G0v3xxov5TUQL6erZypDY3Zw3+B9eAkn16gZwu
3P0bKokf93LdWV84zbRGOTV0AWIMeKUG9XClG5RJ12Wjiyzx4lfhHBvW8NTtvpD4wBzyOSkkhcn1
ZT3P1q3m1fqNyba76tX41WersrV2rNJB7WWVIXYg0tHejNZ9OkBTdQJNPSg0t4YemvaU6QsqNWSk
ChGTe/FHfEI11mgqMwFm4HtKs0R2TUYlXLnSPkGMlVFpgFH7N2oXXIGVOB7zLPN5v85z9ueYALRl
Xcevp7RCA3o67syZRT8TyAmY90rtKo+YnGbvmt2TF9+QOVfZ/YiVF+p7ZXKSjtGp0fcHzjxZnkmr
VXjreMP+ZWZk0FAJzWLsn0es5JjbxyGlQfLHtE0O3COTuV4xX9LQQA2JgqbUenuqlvVrzF9Vakue
xjQxLNAfnfmeolYjDLoOicYZEjZRr0hPql/AKJUFzsBVBbIOPf9jAI4PbH4vU7xRyb2lk6zRF9O/
cLeUOBfuuO4GcPTMofBP+DNK6ATh805iIZQOXSPAUoPD8nu3HstUxYQGntlr26isuNlM2/U2dq58
nE6Ye9aCBtKhmprwT5XmFohHCSaGd2c/OM53e36CqXKUHTN68s9mmXXN/L03DBxPysaz7omp5vIh
g9ObV85ZlYdffNm5e+s53LaHz2EIG6QBIHHT3iMAFVQONPerYZ62jTmYc6ixRGuJYYnEhdfx15b+
OsmYGXqUeXt0O2gc8Yd31IEOrE8XUxAUHMw8iMbMkZn2Zyjdx6vpfqsPDpZYaoE0ERDhUNP7oOtM
/1PuPiQhoqRit5aMPQWRoTq1GIEEwy2bg6qfrNibwdbQRpfB41VK0WYVJvC/kSABH6s1krluQ0YJ
YAfZVBDzYjzK8yphUqtUfX6SInbiS0dRlhir7IiM2eTMCpVq4Z4AjSBbnMF19pR5eNZQ3ynFIlGk
0N/0KNz5v4LkfSBGndhj4mvv4XBnlCc9px6xWLDBKZskZJOYIWongsF2KWnDmY2ZGUknW5+pIukh
Gy0EA+sgGrHwpSQqKE8WGnK/8h49xI+h2uZv7FlkbZSdF227yjQrfenylgEyKdVA2ISmgQQqigjs
iWkjnLx6ydqHepwDGARszXlEoNjYrKGMtwu/t7/v+P3LWLTSkYgiFLXWur9nqHxEigw2GqmHYBrb
pBrdaApSy8wf8O3DChsK7zmbg+pTUp02ZvitOYJEicTNNRks+bZa6wzJFeEkDqQ38gAT9HaEMxHU
mZ4eQjgs+vOEK65/DR04lZKnNS6HBlwlgNCH1pnYS8w1AUDW1LR0w10ssQsJsK6ZDighv3qOIKNS
X/3Q/oNHcZgf5t+tJdsQPh3ZWcnQ6uAd1v5rS4J8L/fPZWe9HxScJ3KfZT7A2wy/+fMNDBdsl86d
vZ4hSZX5uZrXiN6QqCxrFgr09W7hV4Ar9QXUaMIoS+0mcLLb6bWdHdvoPqCR5KmlL3cOGftdSQyU
Lv6smQqNd+/mBlYc6Odh/fdMoHJWrErSXat+svzn8O2eWaMXu0J7yFc4daPgaGGNCleiEt2HL6eB
/BRQqlYt2qaH5NLPO8c0TxIo4dwSNdPDQo13izYj1wcCwU+QuS03sv+cwLYRvejir2rH4D96SuxF
alT2Rbjmjxmr0g9lmEcOo1pXFa7cG8hjSG+UlOkGK1MLLcsgB1veoLS1GqSfZyvvqBIbDFiTyuD+
uovughmKLkgV+znGO/qblvzTUyelN8Yvdsyr6wVILLQdT2MZXWlCjKGQy16X9QgaCLGDSGXUkuGn
dDEcLCxaFHygNbOPCoN2surMit7O7eftaDqiQ4PUmb/b2Lefy8/Mfw3VdSlB3FGMy7oQQLHoPzSV
pVP0YeG09g+jGrAOPEqYh+ly52pKKMQJObz9aCBC7w9eteJHgsuZxFnxDp8/unaVZEWR7JnE0Uch
gkesWah7hCLwc4kjPOHrwQ0EHlNo8B9oLvifl/Mdl36rvgY78u2QurlYtW9AVEK8qlKB7zl8AsRD
2uYNzEABVE0TRV2Qe1PBH1HzIWcXGSprbaEI0lqc4dJnIUwfS491B7+T4m4A+l4aQlkOO4h5R8IM
w2oQIAlLDP8E1yVU0f2BwVJD4yzvlcflMXkWw3yKTj50ZNXodKjfoW7kCRKp5LU57FsitVMllmqR
ijjKjJOUkkAVKRVVI+E7zHGxNxAWFOJdxyHchXfwxHL8uELErwEn1aF5inpQanWLrcOwBaB3CnyK
7VqQIqHaS115UIhmxKxFjQK1CQBKqejQIQS93nmRhLVOz4gruuTUACXm7Q2KVxM0tr5WDolzWEEV
653OsNoNX0ziOLdJabprWIexJgnCcAtypjTEvCgGBGY7ZZbGZI3ZmfZWfuLmYo0qaN4Dhkp84E2t
ictZq2M4WW1ioogGLOUy0eookx9KCocEOREaGv4im+ep+djatxEdUKanbfwFkwfQ/LX7SCpIN24H
asbTBApPiT6Ic1z2wFg8hzMmcMs7Oi1LNDkvGIUBrKeVv2T23GcW34ZQsYQVhEgMVSCC6FRbTbHH
aZ87OSJ/KTmMEDCm8X7/LXVQrb79j6fz2kqk3aLoEzEGSL4FihyLIHDDAFGCgiQBffozZ1X/p1Fb
CRW+sOPaa38gI7HT8TnWufFPU+QlEbqaLNiZrkS95KK5tvWTeKXlcvT9I0yCcG8U0LmJ0aOeJSaM
2giL6+KI/zelDGIbC3t92ZfybZrJ5tsvoX0kT2NE6YCerOOXQykDvS9lMvnSLlkqnqRwOBYnRRPX
0KF8r75fyR7s/iq7a5ko8xXpgu/910+tE22s9CLh42f/Vj1GhKnUMe4mt7cUnBNTUC6Uh0zycOBX
d91C7QbrHdhcMv3n5m+nMEmO773zYD/Nr/bDRPfW2jTTr0dqeM70FN+1LtDh7KvyaP9BU/V+6t8a
BSTMYD8rVilyahKGKHbtBMzFv+WJNXyNvpffKN9Mk1MPU28/kzudJRa1r34Wvz7dlhL2xE9N/B0w
oUfnl/xn99hHgXOeQw0Gkq/SlFhx20b03yTifmCJ+BzsBudxliqhdPuH6tcNfBQLbHgIUCnrOVao
hQXNAIf/NIW4QFIcYcuLJSI9uxGAhMUJdFmhiMOotmJRofnhTgOz0vulx4BFWWCaKxeYdJP0j/tu
PbCNNpVsgy6UmC2P5aZ1YVtShaTlm648OosmhZFQNV/APWWCrzU8kOQHD8F2XYAQSZrCR81k9Q28
mLjoxNtpRJ9gkttJusX+VW7tczdf1T4qYqZfaDj0U1uApOLYNeqsqUFKYAGnQ9rJzDft68wym0xj
UaeypZ2lzuUP4I7i6kq27DG90KuuCEIIWjTwocCsLIeEV2YFgNZUqWBSaJAQJW/ii24Ij9e3b8jI
Qv0iC6PskQNcGIgCdj3eGxXE+GKnhrpoBR52NQrf3oQ28kWRH/jF2Wy8bM66bZCMNY7tgw7ivd4q
VZmvdHTMegPdAclqll3olwF64eF4LgzVlRMXJg5otl0kZ28U/4zsi90jTiro+hzqoVn+Kb1nXADK
4QbXd6s3ueS5iD+dnWLoT52n+I7/oHLS2/LCEiTmhdleEK/2xXnyDKlucpVXgAACb9lniDyK1+hx
sYL6o3nosBWqhQoJviofs1ojEEH0R6oW6FmVPDFDnueQ4MK65B2z3e3rA0rIXSkztefpbX4YwpZe
+ZCIFaPe8mUs/coH/9CYqMsXIipjVNJyaSGlcRUiKoCPrpUUTuIhPNV399cLDQ6+yvRieZRys3s9
jwQF8YMJsUpT5lJ6rvh9Q98mJmwVOW0jbhifz6w2oFydvoAIMzVX2FnPcs3UsICnXOn3TXfJdDGF
O1brFEBHFvggKElQEPq0AiMWgL98yPu8Cb6GX70EyJXPWurQ+f2sUWqefAT5ezed6yXhqTyWKGf+
qlQhJf48V+kazBe/Z1v5ZGUPvx2aN1PeEM2ERoA+OdtSHhRx+wsa+MdX/auww2O/PitfNGOIYgtS
7+s0UHATBQesYnkEuyw8DyBQB5NcABoez0wbSaPKWmTMHOGrLUpY4MKatIwBAij9BXxqrzCLl/8q
1NFjHcF6iC2eqvSy7WQH8FnTqtR9D4Y+Hp+DbfVOYaMFgBAsO/M0sLAaNVembvCTTGZ9QbByUGx9
/7G1C1E0U+7qHIGeFEYslUMRvEpOZR86JdtRYbAd5ejjZy9KvcyvtnnLB62gc3Mz7da7i9jiJxlB
SS3yFdyjIBfGQX4cJCyNXeXl9dDTSoVjFQtE787grfaHLouh92wlGRrS/8bSs4TAqmyPr3UaP36J
fzrSPswx+h2j2ImkwEQq5QMtZsDTIFHYt2kA9ybFYhJwF4WPGFe3C7IreACA3j7GjB4Fqs/BAQwL
iKgdOTdIHJGLmUm6TYF5YfJJaVMfw6SVwDl7kt773RBG+Ks85t+oPSSngkF4QRSEcPP/MeYQtmTr
NHgCeHdbiewA/NgW3iOcQESOssKScalSk8EhzFHfRWhJfY1O+Dg10lUVhcVPzJAJ+J/JLwYhwMQJ
9JqyxhAXS/3ULun2ts+vyY/U7zC76MFx8Z2s3/O4c+hsAMFA2rpE0wlQUWMFLvdWWXQ2XdqMLjdd
KYoNLFvFa/AZ6O0aR/9KwwTgTx3iadEMCfHF3NbZwMsngD2GLBXPIvYteCV2zekqDwDQPL/ZFH1S
Mg+0zpmsJc81I6vLQb2CEhRBhgwFZ4FMjjLDh4AsK/Gn5wjJ/DVj78Hp0UrAeWN4ikY/UUzkHGbR
+TGkQ98UQY1uTdxKv8yl4Bcfl95v57cTd/F2clwpccTt3nZnxuG8U1XU0xY1SbUtEyuM9xBA2MHU
OEUK5f8/WE8+DJnJIWFg0Atj8ryuC6letRMfhSMt+p/foVESaRVjRmIMpX+hupx/PDBCLeuvGl69
7S3VYB34FqFNHwkRI+IWyUnBYZraxvnUGHD4kf3hlyj4B5wcMTi7YAN3YrvXy3SApcOIr8giy3RL
qsHj0Is3fmhKOhMwEwL+om5uEdbTD1+BjTmstEVDke3pmORY6IdLqEFw09zy/NLgh8OQYus5vKz/
EQGsUdx66NQ7DHCrOwggIe7uPZQ76ouoPaLbnnaJKGoo0snoIZpeYS+N9KZPPSNagFjm27vVn++i
arx/Y57xxhY4B5Sndx86jRlKWQqT0+w4I/N0w4AROLqpm6+xp28yqo6KGxc//spbgqrp8oODlX7Q
ZPihCu2/bSXzqOxJxXKTkxRNCoEF3NhcynWiJ0RSdIHdjATkeFhnpVQyrgw5GLBwJPqRpr2PCdxO
NVpuE5jzO1dLTU/4zPPpVKfyUEoRrKN6oP3NZjCOh9NLRZ2w8k4horu/V09yDdJuTRddkhJsTqzj
+WrL0mRZbEohUUMqX3BkmPZ66K+1Pp4W1SUhSDjHF0hgtktlLUNYs1TwFRgd9Sf9E9Kofadm8a9p
PzyirLbJ+G4cYfM+8FPVG+Pv8Nssc7UDJB9UCVMASUS2X3uNDnCuEM5UTxukYMoiIomoLqa7hAwK
e2FJHmYb8nwXWnCZm/RUcQJzUNe/PUiMFgcv+/Y+lG6e4pfwkZncPz7bx1esh8w+KB5KZ8p1tpXk
pvIkvAAKvU/cGMZMl8K53Lii46CKeEd9/8wXj1ISoTpMsWWIwp+qo1sP2/0wYB0ONeNWblCo2XpI
nHBvu0WlcVQtw4hSUElJ5Vufhqll7nBGpSUVKzzF3WJH8pBGQpQBNEzjMfEF4ggUpofpV6aEmD+V
Wb050X6hLfxHlI7mHWDU5tS+EViNqlYm81UILv5dlNs7ibBam9PEj7BvRVLNsqYwtDoVBl/SoenS
AD6Z6ECTKWSY64+PAfKCdUTPBrizOxMkrCFYc0Vab1Gk56v97/STSRQR5q/Y5Ji0ANRSCRPZIpMp
MdQBEigmo4nUbHU3sY0LnDJLrJDysf3bNJR4J23ico3pKmz34bfvg2KXhOslgo2ZkHRjuDWmpiKp
sQHo6xp/BCxy4zutSdYsJeqGrBN7hqEiMgtNLNeY5T4JXPMbQwhDqPcDOJqgsegdC25oQZjqCwPA
dvJfoo3ZSZTbJuKaV9JuT0AFQkHaIvK9zgVrA8/UQE6wbslp895/UGXDqV4HsWkOBM6JUDmQJwtS
1rwlNsmunJyuetR10hAHI81GOweqkYR9q9diGFIaYuXo6qiNLIO9qhD/jJELkH53LUoRSTNYa/7E
0ATxI1mo6IZrTRwvw0tYf2jiEOEnfFYAaH2vbLqOJrQ/+DhTovXXj3s1DtwZiUpC0K9QijsnzGlC
5FJzDBlCPnDHJDVSp6gp1JA/DFBAhO1ZkfiX9/BXviS0W1mljUAWgyJrnowzDC9chCHA/x5CBc1N
k0HribiidCLKpmnVRiPJDAm0NgPBwrOT9DXIQZokfc6t8kcbGP9/wBzuinFhCKW+wwN+ascC1dGQ
cMqe1FooXghHnRLz5o4eBL5dWC1m6EEkzhNvGwLfkrVzMG1dqpNM58bUDBbBujX5KQ9M7g/4eJLL
VVybJ7GYS3A87RnKvxQdx2LY0Kjl6gIDJCd3V9jihutpa6aDGhsk6lSj8RIfMpd4etNWRZGzZqIv
jWLYLsE5EvqgyxRARdoLOzSsKK/LxWNqgNtZMHhAPoa/lGl6XZ7dsIN+rWaI/ECgR2mICrz0ndhV
kYDg2w1YNV3qWnEDHGl4EijTRNnyH1JZ/IRhg9xQf9eBIBOn02Iks25wiazwCYdPPOjNAM/XHjv0
XIXMxhPxF14wOprSADJs5Pjw0SPcHkZtiQbryEpDatg1K22M8L2fq/Tfw3BkchCFxJeqPQu5tHBr
JNy9bk0vNA2SceCY68V9Qt4pmDxSLuAOYoXjKxDcqI303d+uFWluciYEidihAzikAUW/+9iMPji0
0VHpHs2pfTaexBjk1/jBNzVfsSNkqSBdtOFgL6c7IHYJYaoai0E2zHcpjQHPLcHYJ4RDxai/bKIL
Fc19pbN9ILnK+PxLg2L1c+uQlDblYdJSSpWgVIbgDVh0jRc/bSnKuESGm+/1HQcQxJvoKV/S+MoE
GLjCAq8wbhsfErUHMnIUktMc7ZooJLH+UR0Q1qJMQ9FUUScNdFAu72jntsgoEwiStZtaVobeeYMk
hnOsnCmAhig29Ejtvd2myH8kTH3UmGPzqfrQgBQkwwFsNXZsonqjm8Abxkhr0BL62O22TTzYHLDL
zLQpDKWVMoc0zEsbplAYfLHrOJkP3veIitQKtJUQWU1o2J+Hd0uI4CYivMKCijpe4IKBecGCvY4F
YmOW2puTCMwmgKDaa6cnXpPOePWzVfmHJmxltFTNlBJE6nv51+zqe55f5V8PzSdGS+A7fmiXl64f
mkeIl0UodH5qOPOvv++U88Pywzd9kbFyqPn7bv6gP+i7mgfMgLlKlzaqNLo/YbG6n8IYO73Ta/zr
7Xeee5cC9nd8G9JK99Z/dF92OIPZ9oV8YPsRUXP+tY/9FcZZ+OheeMONwNs+Xfqa4Tae0hU8R953
g/m9++gml/vZ41k5rq/dCzCJ7ql/oZvgOfwOf5aZj8xH7uNnmVzmJoXJ3+g2spBnU7/gB14aibfM
x3a9XT+WWTr5rE888gzSuvBR+Egzg89KYlqc/ix/J7y++PijxcbkAgZ0AvUiYLRM+THJTzF8vygv
6Gfh4YHuEJ7D0dfoZ7KnIQp7CipSUzDH/l9l3//iFR+f4VffxydBy5/lZ3hdcpDkuXwc5dEtu7D4
tnhUEm9HDvUZerhvoF2HZWqaGWC3gUWaGBEhSrdy7Rvm0hVhZ3R2LLN3SvxLcinW2q8YV0G7/2o9
RB9wEHUfcqxUc70MFEHmw25k0W9UgkjrwSJsdpETp6D/U30NuuN2LUQYUKE9CxAO5NRrQo0AG9GB
Oip7tqP1vXSqv752TbR0mwEre8bpXt827Z2UGVCAI2oQEvY1f3vLVRRgobVQENQoXKkPJ/iEdUzj
aPqZx93U27zx9U3BxYVAMkTgcUdFy615x1RewJ/iZonTEwgww5JsotkMU73dbhPsWiD8gj5F4fcg
oAr7WUYctmt/gz4m8r9kIMbmL1e8bIJoFdVI9o8UoMmTZUpck8hW85pxflPTYgyF9bjLN076EqPc
Q/nJU9lXl11yS8sxeDXSYGM/C9KLtwOZbZaDJmy6phm14cVfebOz3yq5SU5KwoxQ4KU8NtdYX9JC
NLqi+Ng3aFOJFY6x95djQgKk/5vwrG9L8KK0SWaZ8pEZZ7mkleqSe+IZDOjmMpAS5S2KKfIWeZNI
hOpKRCclYbssMEqPqj9n13Z30ydG2A1mQZflQHH+OChzBAfsp2I6h/r8fpsZCeBkYYjVLwzybNYN
Su0+o4tjCbwkV4IjZzZTm5hk5dAMtANDlHNMrpCxa3bLXSjBux8DUrbdJY236BhjyT/PcfH6ApxN
t6BdgqsAkBsPDLoyF8GhkpUmsInWcnxiPsrkbU+l8abc7A735TqjXS4HAQNQYiwZdw4UT+G4SYA1
oKq+BAHvMmC2GKaIsZ4PiNJDIM+WjNuY9TAeE6AFrMq4MzecGThdwKKaQUBQG8OAXh5/DFgINHwL
mNZgWOYqYcjHFVt6zvghd+8MBB885IA9BDbDOuR8L2mIE200tfJPZTabeWeApW18xgnH7KVyd7wA
cO2nByD9GD1eWBoegjR9X/9tpAPIgPnitL+lYf1jSJ8hrkMeBdaeE8aW2qBiWCPFWoQIfGF6T6Vy
t7zljpqzgNeSFTK73EE3YH2ly7Nlmzkvkertkq2HioBJeAYzTk3o+mPYnTk1M3JwTqsR5SvD1m4K
M2wzNjq5Wh3sN945q9X6kEfg8UWrzpdekUX9PsGpfghukeI6fuvjHUJrRVSithJBglhTqpGJwPl+
xf6Ba+IN8VWEO+IdkSF/FWLpXwiIIAvAJ7WrXQpRluPIuTzUwvd8F3MmjmgXy++5Co3ly0bFwlBF
/DnmIGQHouI/nowtH1x8fdU2OY0aqh+ihZKPECYMYyVExLHERtEBsORQ1D2NXu1nYjZaEARv/io0
kloRceImxGeNRtgPWIJcs8fi8msIKoTkT7X/ekSYIb/6irZ+PxZrxTLGXz8k+/td9la93MZKKhW/
5qRYwlCJreXAwAdtZopjIldrb2RgKbHiQ4TtjQPGrjaGzD2yuNQURoq0KhrnmpYM59DK2FdHMGby
op+IPmXCJMyREegnsEMYuASjHMaRxb86f7/zLP62M7Oo94mDqG8GA9zmwcSOFdL2g4i1CEChy9pk
1QR8kAEdYew6roh/olBeAY84jrUl0ayFpXH2hOKFCe5hgzEYfu+aX3BRMSTzPxhsqLj1muPYnHFB
jHvJALQSfVouFe4Za5uMNZa5VtyZ+jt/Qj/MX0bfDvxmrJL1d6b4xMdnvdfvz2YQQ4NwRS0gWmfd
GbrlFnw2kIgELrDYXmsH4jelgDmENeQNjYf+YeWLLCFm9AfUpI29B+oFOy8me1PQNdnrICfYcjG6
S1AtIsF2CN8VACxw/FUFmYAiMDY8bqpOlmxyGo0VqggFk5i8GZlPcYbbF5myBaYwbgpPRLJxhhn7
+oZ8nhVr2WaW1I+BJuN+jX671q6xhVk+fPUp1qy9Xquo/367fwUbg7VfxVeA4012luOE3cAUIy3+
YdCGy3aXKM0SEeqmVpct3f7tNoRcszIij6DUeAg+mYFaOvXoYX48UR1QdHFmakrGS9p/G5tEOswY
M8scKEbJsUyQSpGSfgLFUMm+quXQcF1k+lBl8g2l6h7sMGpRcZgKDBrxHvRSoXRudGecnHePm7Mo
Atd9Bpg1BOi43e4sW6ZJmViWc8OyCwboUWlH2tEbiXQ+I9fVoEEddJvcCwcHjI0sHs8kdFQVI6WR
fFhXS1TZjPtkwKjqrQIUxY+MjZNPNl1Mvart7xp1ARoqewmI77JUf0Cd5sqPua21fsl1nyA4Olbw
RowUv3Kel8ryxB0DPSqOkz1ETogAYWL68PO9t1lGzW67f6c2FF4X9yvpzSikbUrEYyhJdZvi/cM+
wnHAe2qRw6F7QlU3IarWHOJJBMbP2ZfsLfwwi5x1d3zk68kx4E9C0T81ov5UYRHiXs2RRma6DvRj
gf4bQ9VMi3Aj4r+EavHECYIYDCDs0Rqw1FHcRGLMycXwp85KNDB+eRTUi1kFks2JxWbElIhDWFsW
PWBVMZIvBMo6CH15Puq1eZ/hezZf2gi8U3AlKP1lGl56fVrVQH50xuPV9/1r5jAnFZxvb5GNDFAN
F/pSh7iyoX54i8zVJuMJeDQB+yEN3yoIufiBF1djGId/8IVK68CDVDBVwbiqzutPZ0RqoMYYdcxW
mbJWulAKEqyuA5yh4JfOasb0o6h+9AK5DFZD0tVQwZo3h2IG7kKYKkkA/dTwsR+ZmwP31ZSnCpgY
ocLP7ifhK5JXBHGKhAkNGRpYSQIvSDbjAJZhD1P4Vg7GuT2DImor00VGyePwlHPResB1TtTK7i9C
IA0lRWGsSescFI1p0hCKkOIP8Zkk4XMiUASMDEo6t4RjTVwSE7K5vOI/Ci2a+WplQFBCD7C+Au0y
sMTUd1qchBPhx+xJZRlznJKy4eCtCQBZKA0MXvo6MazyCir5UbaawrMD19E3aC+2+4XxkR/RlWZ+
T8DCvX1qODqG7rx3iAsoLyl1/tPRIucSYOMXA6mvozO4rrgxL+i3DLD8Aka1I+/AMWIr4kmXLyND
2JRkNGG+WwV6BO6c4C1XSkz4UmUEDP9xJg42WJ/rg/iQxvaiE0xdzrxGkoNhFSSYlFiBz9HcyG5i
8XAwb03CgAxna1KsEBOlZbCNJw1xttZcBIeAlomIJuMk8nf9EcVTBb7t3yk6rnyofLHV2GYDKr7I
G5JilEXIxCMVv/gQCLBfSsdMIy6CFrE8AQnbYIiN+iG6WLoR3o+pXTfwNnEZcZXFOox3bU7NF09b
TUhslyuCj4L46oBmra0owEtvns6A5eGqMDaHQTBg2xsFJvNinJd1wnBx9aymqDWyoXKOAfi09kF/
Ziafj+07ErHyx4CaZmKERuht+wF9OiwfhB+pymFY7bcT9a8iOV4mYfoB9nngfBDlZi64sg8pXR0t
28f5KJR3KyFBhaC1nqzrDBfgxwqnGVzrsusZaZzgaTPQFkt6Mip/YNgQmki8Uzl0DZy1b+7PDdWZ
0kMtkni06FKgkUNoDaZiNumlNADkzYV8POofgyZ6+gP/hYYBg+EARDNFbgz2PrCP9PBEzR5Kn7fQ
7MRmRzD00BRxeKP5FlPUxL+mX9JLBf8GpdCly2azyV/oxWWA/vOTauU/3BG8sChvpHrCDYmBgjMc
0S4cmm1MjNmsrWecQ4t1A5QbGo1pIu+xra0X5fUEMjC4BgcMHdNmItV7yVcY+wmxVrcBFB0kABQp
UCLyN7udz7Q6yPw4qj2d2lgM1hBm4xpx+3sUX/On38nmVIaVv3+o1xQsTRSG1Xbhk31CuxaS91pj
1tLKwwV/O+nBWAzGh+nwPoxizG5M7irZX/QSPH7UmfB3BrVKJDBT7q3gmUbirlY0Vo2eMeW6LYP0
2JWKKF0lNWnyBBhcjHeyJgQBDRwbuGfjcmcMxVrtNYiy9QDJhGB87KpRuyr8fyaSUnkm9FRj3j4k
WiEa7V3fFe2xlYpHwNkBZtFmk/ZgkW5YYQ5EoHHetSK7zk145TAa4j2MVjRIXKFYekVTO4igqHvn
ig9dTY3pUwQazrAqCHiySppUd2TJOi4uVgYHfuom2mVOk69nW0Z/M7fFEmOFkKR9ErceIzq5QOx6
PIg8SVISbPHw08ywwzvT5Eqtb5byjA50XkuHK5rSt5F3KMLmi9p8lYZeKIEB/RKsHHPy7hRfUxLd
4bqgahwxAKueJ+6BFHN2VWlTLmHFTTJrhmz9A6O/1uMNMjtGFDSch1bV3DgHra3I5Ke8T9Lmq55A
ET7hRxkSM+K0Z/KOSWkgm0C144+skT6JapaixS8ETEwZmmZzM658mUlBaP0i7ObcDOkayTWpdHI/
x+vZBEK87HjZX2jzXZ5OWCAIca6UkKEuGhKgNWWTYMiwjSYUDKAkIWtTNKzmqw4Vn2QWB6yk4ZCd
NZlWWryBD04UkxX6TLo10CWtD5YSa07RryYxKTg3k71vmJOx/fYPPKHsSAUtJ9RWUslnuSvvTPX6
AQndxM1qblPEtKUrMbEHQxMNC9kcCgQQ59ZYnMovkC1rXPsyUjcCnXT3HS8uyuVxPlJ1yBr7jyui
p/StUpe1eD6r1Rdn6BlLbmPFZOa5uOkZS5Cr+A5QDGpFhhm44HF0AyVqOf0809yEZkHNytl/2Y8r
SrhwpHKxMVjAJzWAaYhW5FGZJFBiBCVS8z/WoSG7j46KQ+6Yd0F0R6c485w0inMob3RNElnFnaJG
FVtZRuLZd8C8IngO4v4aAq1oYBvrw0hnqDfipCZji04hEsc8sTi5uz19Sv9tM4EhUtxpc0MCxoqI
GoGSoNX0EzriSo2Zh1yleuL64mfcAyEkwjHlE/T/bdmiKyreRo0axWc4ZPKEihzBE65uh6IqdSIc
SbYB2yUEAuPmR3Tg59VMX9zr8EBGsdv3ENnIxiN7a8kR9kEhmMA/qzzFkl7pgBN0QajsmnQpNqtL
q1OnnDXSyjpoGGiu+xjeyZ7TbGWTuSnUiBOIUldsQdMyo1Gpf62hRDEdyEyvW3EGv2fyJAxZ6/Gu
SjK9it0IZPoCxz6H40tz9ZeXNMRY+SyDJc1tkKMnhhv8SQiDQ021IQXxs+rsOYefpGftuqvkZUdZ
LvGJNrHfgklFLSDrq/LIG03GX57X0BVsYoZXvcLdwQoTlW6xVodD1DWxwDo6EPGGlUiWfKJIidTi
g641WZb2LyjweAfPI4NoDmqaqYnNeS+f8bZgX9sG28l1ZKpT84eFpNHF9jRbigHNBvVgDgpC3o2g
ac32IaaxCRCe1i0iEK+lcFcmIEYakwiJLkofHC5BIGI0hHTeifa/vuMwwgGPb2jw3xBbOCK69cU8
E4GqQfI7H70DOymFKIHa23s4mpN7vNQJnr2aGsBvCp8UcjpnAGAM93gi1gmTwpLb8IcRoFrfqM6I
UNIoRPKOiIsd4GKlnlCCeF9Cm8WxpR5JZkxvhhmq695LYNoMiM0rcQwig+Q83wzbgLNkPcWSYMo7
XFErbXRiZ0TLSEYAfA4TNBX5fM8Sz9r79TPI1k+30vd4MSneSmRku/dVbvboFGa0vCDtN80PzGiG
fVlAvYsom0aaTLTbke5ZhUkGgLIqFLBjiaEWegbhU+UnTFfAq7ZeIliiS1MWJDB1O+Bx8Fy6CWGZ
fIH5Iwt3pd2vsnCxsDEhWkMDdEStRG06lQg2FBwJZom3wIN1TufdFbEr3G/kSUQI7qqZIh9lcS+y
D6LxfhJFjP4GD+OH3ew9BjLFz0hFxGLg1ohJp56NPAm4Z2MBAj1VTU+tPLMY9RvM/bF/7Zpju1FW
W76NTuTXANeTPi2AY723Icfk8th+ERzlD9RXvnqa5bm9NI/E9EAGSzz/cUQvOJCtx4alzZcGebJL
I05vme4C7U4hSlNsvTItkoHRyY/kvrKEDe6lDLgNUPkEL7qH7r5vu75NuB8lekJlc7VMpO2sqjxV
7DOOGzmFBdUafIuwqOwZYwx3u/opU7AyUwTAGrfMEEMegYDKxzWR/4/mtuAA52j+ieYhsI1gemWl
yZynAEF7sTcjXSvL9wMfj2M8ymr3WNszHSMMspVyBdDNN/aT88nmIGIMPIzNxbYijEYANxe1SST3
1H+1tJYX+mbFQBkQfSPRZmwoEdXVQK0JsPZay68MHhCIJKcqgFJIfCZ4wq36Wf9r3xsFqhpleni+
kCHcMUhFhuhJSlBteq8CKCp/gC7nDiKqR5QUym8YK+01ukp0kJbsBMTqpLW2ghNMKqY+Dk+NRaoC
1IVp4Xfi30euGzeu1d9C/S4w9Ss6QXjCuPCKW1Woj38fvlejw0cSVNuQoUXDY+0hWFlLFG3oD/0E
1GxPPU7kKK0EYGMPUmCA7bkf7uaGbA1AKS8OBJ1ozEDwl8iLAhAlafLfn/5lYNigMUpntfKMsFdy
fmoQopff34mSgWg3wv1NDNsPxTFguqE0JWZUhxLp4hTfnIgHghukJtOA0BpZj027G5EJ/E3b6BFX
SjQBY6+3igih0ZUjLDKtaFX8nNVBlzHm8do9jmjB09vT1ONcfuzKAJGTkxQaK7cuJvvHXLhN9I6n
Xna7PB9ruRA/l4bza4wU6gSZwZb+Cx3b8SBk2yAI0Ty2Jf9N1uI6YnuMqC5k1UBDDOPSY/0NdeIf
ILIsG/4JLkZTV+sQThHgmGSjqxpU2OzMC18xNkcZY0dLQel37jaMPTTKdck1+7tLwyWvUjN8qdrX
Dbi1kT9kx2HufYGLOc0Q0gjbVn3yHyKRq2AB6n9Quz4bO3pu2qwQFoKIvTHbsi0seQhn2+5P7IQt
dhNkmi35+Nwkb9cqMBd/29VycKdDpQum5jP4JcrmbOoPuL5YU9wVLr0r0gDYt67MGaiEhg2FCxDG
PUuvpqjIC7drDV5lLQTfUOKFhzG1TsP06+/4PLgPb8PEq4/M+GUM/vFCRJ2af9IEWBn38vep/EMq
L1k+7Srf11L6pZSKvq650gtRx68Sci1P4Aqe20Xph5Bj9PUgG/rxGUJ0QOl5uhqXPlJOFCPR4XBm
O6UJZuxrWKbx2EuN6e5DLE2ANp3szfBDW267pRm/87UO5CRA5jBtDPPQfxkHXNJpEqTrXyxJaV7v
Ql514AkPRtuSTeO9x4z5mBn6maMj4mZXl1AbHmuVIoFhNZW7RrOSrRs7DUoJjU1j2ze+Dwyr2+uv
lBv8lpENOjt6OkaTLXJ2n4l+0hYJw3ap784VAi0+x9YKcmpnCCTfOCCaRzKtZ0Rq891V0u1CKlt/
JkCK81MKyT++lyfoXYDys+xgB2WMXnCG6KjAt+t8X2YrSXxKtIbRw21HG+hhEXSiG/HkybPC9XEF
oRB9tn957gbra2dwRIZi8S4omcBh/NCvaLZnkLc0m8Oh60qcG6ocZ7c1oLmz4FFCP5FLvqv3OnO3
RW8FQtJZ8QOKVTygHvJSCTzXRkJYGQNGB0X7DzsatcJYuaoF88Q1UJQ1kcESUe9jx0DngF5BH7+K
9uyK/FZEdw5Pp116Nh3RtZGxZVyeCyC2JQK0gy+7bWDn/9NhkYkOQsrtwrVhQET+WZ4r1zQh08PR
dDScUS2buP7KC/vu0IKEIcY9NSTjVTGhIKBMHKRKNGnj7XkaR+v9EJAAnF7Osu2fbP400DhFsCtl
F1lZkq8idsc0O2C5oUipLYpv33aSZ9MQ1Gg5XAhYYgXR5f1Fy47bDI0g6JczjL05miJKffgZC82w
oaYTiQzQ6GpAxtYE7sIXVnziE8+ZaoryxDlYYZqaN4keAVlU7z8kP6qqWNHgmegLM3WjHzutK5SD
hP2629EFGnij6EabTw2ID9pckvCiBYx3ylVXQywoKWK6Iy2NSQtANUL90tQEFNH8W6brCG4vEf8B
7UGoHyKocqGaM/Z+xZQeGzKka3XoaRF5Yc25ygxR5WoKPmCZraQOOXEp7tqtKhy5q8vBOiCqjObP
sUMAWYrnvWLiEKRkd+jL4t2yMzQkJtgEOIctAp28ZqxZTR87V/Fh3WRQE1ayGEt6MGCocW9aA65A
KaSLJXDYB0oeg8sD+yHNKxweqOi5VYVXqwUQgnRc81jGv7KMPjK15issgdF3jW+eWHT05RToeOcf
oijgGlpnMcx8Jl7UGssRIgpXQeFiHIaA46bL/RB/abVYPXrXPc7v1U1wDVFZUTfE0JNIXWM5gvZx
nrsfCAS3kXSs1GgqqZ4B8SkMVC7vK7otjQ/gbXBdnAd7C5mH9h9h09IlG8hVCRQgDrzZIKo9OD/V
TcGh2yNXz+Z2TVGZwvBMo0QW+oj75sJ1/pSW9NJ6JWNJ0glkGCv3Dzf+ta0L5j26ydFcuBJqQXfH
SjXodxQBqhQwG8iN8Gwqdu63OD1uMz+NnRqG4smfONU79qQl5xzCFQqLgaVE2mNehk5eaMkQFg/B
CCfPTJNQ3taUektuUrXCTvS9Kys6sDtskb7SauLjbH2v0Wwiborx9T0HIJpHBooVQ5Sf6KpKW8Uy
GuG09nE926sUFJA9TOsauic6AUZXY4Q7qUeJFNVAmrOiPupxOMcOLW4jLgS/9C2kIBVHyaXjcvHw
7k8ktIzCWhTvsN1KwkHlDLLWne0BRvqGDJtpuTnSecVQSwruiuPXaOtRQu4yas23VdYLG8wdhnBk
GSNqixwn2jnMrbDnCTj1MhfNlBk8eODyb6qRaW7EhFGdrOOFzJG8VQauyOZxHol0sdyRUxjm+JJx
1+D5udbJ0X4ioWdyMHqDOKdyiAAP96zy48TR9EGONAoxWJ1kM8Ejw0NEYxhu1BIBVjLiUZ1EvPrM
xipSmQbG1p0x7/Xhyo/XAXIeUGwUU+gfarRArBf6u/H327PFwvqsfcNFVT8/qYvdDW7X8uVepa9g
vpSitHVow1XM69wZ5DLIYAIFrnas5Sv5bsPdRAK54BGpYC6dQeMFVqkLtR/yRq4Lk4fJ6bE2cbwJ
YDB9UfsZutQweSEry6Xp+qqvvYuoyxn1fc5/0XgJayda0NwNiG+V5SGCdrMaQGtr6/yRElfoa1GS
PmoNWZzOKWk4vqKxjmUyxzNOrZcRHVL0EUuqxt4UIhTdW7ritTrs3+gm88v4Id6RQ0vAlGQjmmil
xBJQpGok6dwvBu+NEelutgQhVdTNSk/EFa1EeN/o0EQjMwLuQvMexkEEB5gA4Cdvp4BwDghtcE9i
Mw+Y0Ifym4397Lq2WH/yhEnvCKPAu8Fk8gWXMaWU+0spMblW8xQ8/1nffKoXk+VNrSDXNFScYaby
d1SLI5AUSV+VtDACoMZ0zkA88Zv7TeujiHUa1XYhIUngMpeOqrEisPZwlfF5RUIUyOfniZTHiQRB
iiBBijyPK++vsoohEuDA4di+gmPWJABNP9RXi3ew5ic9lDhyTBuOu+ekCoHQgjG4qgu3r/yMi3jY
GfyTH4rssEy2SO80LgWBaWJCu/LiL9jCa1Cskp4h0gN5q3xpNjG3yB8/h3o3zHxjhk+EuKuRdcoS
mXyVUYGuN4lasoTqEkQn4nCyCt5V6XZE1xpGjcPIFrhYtpmgTKyyb9MIjNoTyRPvuG7KZLX9C+IS
pYOYm7PRlV5Z7AJrVhRScV2D15GhTw0em0/GJ1IEOgcqgyJX1ixWc+9zVJ6yb4W1uRqtRqm6AnrV
076JJEVjixNgl1nlvtPlsMYOwIaFjiUY/YwGn+2ya55plcUb9cLQt2o3HmLrRE7kKB+ngLzhEnzj
n/PEnMEY77L024qLRftI29l0F3QauF67lVioaJFBIk/1cPn5muX/+ec4+h2ARxj5LShJtrOXzfkj
WZ8P+u/JPmdBKLxT/d7QdXeX88X+6BOQ4RU2Uq9YZVPeW5v5z2ewwBCi6DgK1xtW1/GkeYgdQ6jd
uGG/biN0jPZkPAKxt6xEecFeogbLsn5DyvodhnTzmBEW0V7ZDiHS4O1ZyoY4rpC7QMFPe2Qq/Rgm
UT8ImWgYrKUwEfuobEPJGY6TzehMyRMtnmFmaX82zmAsi+C1ZG47w0eQ4WCLqiP6VoQgq1B9vm5v
rRT45X311LuR9b2Vi8lSKlcrJsq73wZtyO+9TKaZhVR6fgHjfu6mqa+n/RCO7XoD7IbiWhojrw90
KD7UaSO/ab0sz7i2CyhDNq1nO7nrFNm/7U3ruhm9LA/F8lefICfGeDuV6iemO0qC2czhpXEIs1d+
LP7K2Wm6sr/Xtv3Fb+mrf+RtPcDxlw6o9+7hL8jS1PhKN98N/IpY4sv8iHxLglYeGJ98RTk1VWE+
zsJTETSLi8O27Wtzi3vdOQfPHrVirUQrBzE4nZAhBqdarOHWsvm4VWL6cXkoo7Quo1w1+1PAybme
C8iFrQEUaDqQkBJV715dKYpGSG5qe5AsiGoXtt6QdbLPUo5WafYzBbR4aRUwmnQWWDEIG5vooIoo
wnlV/iS6Sh9srx6yzL3BIcQy4oVsee+BEnakbJAAWiqEFW8bW2TTpEII9gkiIIXqhmrhbanIBTfB
OhYa1/ssc6XHcD5M7Tsv6eB4oXvZAtrOzoJuEfT86f9+lTM2XkjCFJKlqejvT4kvqGL39W/yhl8l
qCR2je3y2k4QsO5la5v1eZ0mPlUArV5sZlbQiG2f5R2VcNC+SR0QASAYzaj3vMRLAFQkTiXZCOUS
WTZDq/wEXpKe0ZaFfjDsiBpdb+umyKWLP8m880q9cnCiEeq191K6115KhXqqcysfhK5LKS3n8q17
Xm9bC6BUjWIz0Sw2YfopNh9tOYa/wlMXsHF31/+5l/ZFCMQgAJ4FtF+FW+nKzwPc89kgh0kZvlQ/
1z4tq0YGhX3pbK+ln3b6UOGv419wA5dJvf9LCa6xO/GapiTXNm7NN4/UPU1eqgAmmy/fvAKX7DX6
D+qml8ppmaLha2YqQ1QSzvoCJmPtAKETRxHBaE1AjIAudsBV2EYIeCF4RzAZYAbtBH+YAes8AucA
Ej/8rFKMCxPfCQg3FADz39axs53HsB39KL2Vx6mJb0FVQaJ56x4hvt22zrA6fcGLDPgP0EZz+FJ6
ThbwR18bxY8kY3UMHa9DPwOYMCwA606DfT9JCHuPmEZE2H91DxS/h5QGU5ngE4/KBoGN2oH56jL5
HCWr4la3YRIzp/wMePcs9wZ7N6XNdOdt5Kbb8MZIJatXQLEzqdY4IYxZ3OdMujQpqCTxtn7iu/LX
4TcItaVk3YJ1kenW1WHE5YMWzN0H5bfesA3QU4ZgYrYL+gagGHiuAB1i7F5uKjZR46+akCcbC4hF
2sMI8igVRzmaQlFOAcMtESDMDLblurAh+8ZB3vNY3i3gQHwes5o8sbwL9cEWrulTObqWH+idPz6r
RtCGeBZYfwSCxOLQ4wCCrwv4nG8/pgmvq73rATniFqTJ5X541tciv/gDfW+U4Yd4bkSZyKHEL0Ws
jV+8F8Q+VzEEypNowlf2Qu1HxP2wL9044aV8h1/sK+Bn7Z/XS7K9B3833N/eLwyNkE4tAg5PJLiU
bpi6PrSyo0xnM4E4cNaqpN4Sw90ESkQusWA75BfW57x8NnN/qKa4la8gf2Z5uG62lKVQehJc3g+Q
8lY+GMBj51Lbc1IbPzzqp06xL3/Wfn4AlZSpf1ez5Rzfqc5XQCcndjmsxNULxF0cAvrjtxNQi7cL
THy1e+06hKYE4sBC9caNydN7DAoQqVEkYy+In96iBF1M8AJ+6YvL+KonmvfuonXvftW3Ldp+R1UP
tG6GFv9/RJ3XkqrcFoWfyCpFMNySwZztvrFa21bMIsanP9+Af9fZbDupSFhrrhnGGNPwSwFKvGg+
iwlxi8ouRB4uKIlxaj8CMpXZ186T4lfaOYOu2u49bib9tMBVceER9/XSAPI3NxktYV4u7o8eovLo
4rx56KK9ueeMxvfgc7cNy95Vadq02INaqmjJJ9FI9qQegVmjGcdMUDtRxQWiyJFZP9xailQA65jx
XEG1z2CWJzS+7mwHZWR8UHLRh6nBhvIaKe8UJyXt6O/83NKBFNwRIz/MMxZjh83Q6/RMIWYMzM8f
1N1jr4JvXV4Ms52z+gxSUrm0QRimYWlqjp9AqHH3LSOqewfenNmHh3/u1HarZPA4h4lpV47RJSx/
2fTHAfZ/qDhNegLtnGRHW7mFf53ffSKDE8E0v1c7QRsC6OQBe5zgum/+ytMjFimRpiDdO9rHO/eE
q56nXaou+U2towIf78+ORUqodcrsFFIUtAz8JNIPPmKxhc+pV0kso0ItbO9ZrWdHZE9FHGLuHuNL
j4ASn0wPkgreEX4oz030miSHWSyXeLosuhUWXX1uHmEq/l0qbShvHSdYa/KY+IvX5uGl6vugk8gK
qTDMc0eykhQo+BGdj4zTUia70jr08A75TUWqEv4uUQkZhY29Xy/I7iprm295SrPwTxUAZrN0qcCk
NJTHUOj8Kf5UJDOkeRMVRMDzsMAgb0lXE6sJG+jG6o0SKNL0rBR4dowrzZyTV8Ggfr4bYSNctNRK
xWzfGfp4syFi/WyXfDc779E5IWBdjHD2ybxgb8XTmdNo8TlMeS0arAysUi8an0uI6hqxYmDTRcoq
CFSaV2dfbQWk/qnvNAQcnURk0FDU8ASGyHRGEpQtY3L+FPsQgt30b2OtEdq0P951gX5VDGotgwXT
ITehoaAS9HVDIqcxvM+adCy4L2uZTbOHNWr8eHN0WgSiD0uv6CZRrK45uBzD/tOAUyXRSvGnGiGG
1QUDmR+Lzq/gGeirOM+NUXkFBQG+g9pWXewv2E6sYPyfCOKPJE8jVEOIHVdK9uY5tnIdyErnMbCc
xyC/2AgtGiiUpsN0WMOqbsN7tA319fi7DT8/92jDO6s4OJsL+qHl9jP/AywGg1t5dnct3dQUO4CV
oD1CYQN0vYF1cuRiDYq8p2PWmd1Zq9Wm3op38k0e02bwokmhRRcxbW8ck2aQ9Jm/wa196O661/aV
MCJJIPu9fV19rcy6VwwilwNyDV9UC7W7V7fKSnyFqnEcvxAOefOOw9QK3v7upx7QvRLBEihG4olA
XptKwrLZydA9ueF1Il1C26lgE31oWrbACT2FRlRmELTuFtmERbvpnFqiRpBwwNwE+yj920dqiVYN
LnRirPA29esS2fM4V0riEqpH2G7ZdC4EitLsVF39wfcis6EgiAbzq9lX4WwYnNi29Y40I+pr9f9A
stNneWLIbhnoLE3BtYHu/uk7X46Q1E8HWr2KthUJ1lvC9/fwvLSiW4u+DnwLj8sbMql1F9QwHrEc
E8UW6pdxQOoXCQoJGFh2paeehQo+VJvFk26OS2MEIenQpEZIesBdEUGnYEd+/bDcQyr5ggEza99d
uoq+uLl3YkGRRZskxyHE8GIqieRDV3VyO9UuV0+hckHY3xMgqv3z3W30Ps4b2Zd6kIzVQFQPJOK5
uVUGbtVJcMrS3NfWkE2pExRLSNk+MvsgOEHcVYcW7UXspSe+c8W58zd5ljyYvhe7Hl8YPMzWXDQa
U8IRPmEMqbPLIvcLr2BaEbuxgjrbhxtw9KWlj9/QOnTurR2P5pc2tbrCJwvurSpeXwfZMq4Qyyeg
vUV30+ME5UlPSMWPJjEnDYSJK4e/pJqc2FccGmMR6AU5THGuxDhkfH7w0D/4u8jUgt76qeIlA9GV
a5n72Dp4/DrBQgjd7zhrI4iWDY7+549UH+BxTUF8hb+/0wSXDFEd1BeNvCGorrmKl1hr9f/UgLwg
FsGAhHPt155BE3UEMGhlL8hTEWm40rPiK2exaRujAPL06jWQuqruWnHnMm/7w7T8K3UeEHARzxve
+xVv/yWToq4qVW+G1A5+s9psoerMJo9LVnwxu42OGt74Y7TAcZ/+60XB5hBtzvOktwBfQ6LmGhkX
UkIfptzlHn5+Lx9QpBrOC4//ug0DcOmjeIRabUEcE5UZvwUSM6SrySFEwc+XKA+ELvFU4aKiiOx1
CUVsrD1XieFDK1qfiIb7I1Ao3wYkq96qShOyaMDJvykcqxxQiPcl1Du+GQhSdQrbuBlIyqr/zIL7
065eHNPc2Z+9ey/VdUuA/JnAwUGRNBHFaHgVJBatoLIQaBcdQXLGrPglu0bk2lsE9SV1exJiqrAu
vz9AniGs3GPSdYCBRDH5/fsFHEqfVQAzHCOMgV8qtriP1xbwvGmT/IBy5GT1ScjTHBP3cSSfTpZ6
JNdfzpeWwdHobzQKqQ67I65QfiEnX6PfAWQK8DeMLmbMV2DaQQOy4MEOPpDiodwxZMWSJ28LLgh2
EmshBRncoD29AI/tJy1PqYu6j61zNNw9xo6ulE71GTAF4BPux+2Px1KFghSjHmrwT6yQKw+3uMwj
QhcANnchF/+o7tFZ5Ik24O9iSGDFRKi7Uo6bcgu4WYpcBpvRnT6qEDjsDpVqKn8DLYZMop94Qh8S
Zgz//waFHF3swXVMHOl/sCizyVGQ7WD0eyt04ba2uZsi7X98rhvOK74iFpjyKTvoDkZLnm2ClS2i
JRUsNS8JARG3o4nd13mppiN8JNOXMgkIXpWLXj8Yk8hblx92BVFdVE/s96NTpiHN87fSx05/Hy+E
txm5498Suf+v986mJr6lbV1n+BiX/N9tIC3EvO9a648CASNDnqCUIjEE3CvulwwCYHEl/anub/w/
rht0JAaAwA/8ld8lAV+KNj148rQ5YVMs2oJeYgTT3ylIqjsSOmBFp/BJtFBok57N9HckmgZ0SEy9
FVQDayDdL+w6pQHLq3SVmDfGyLeSHr2wTP7DV1AJQ+aTzOieHpqF6b+5WpdfXsX5wZWCSYkB023o
xtzQkdQENBgkZa55JdqPaB+xPBpd7pEybJyMnhC7lDfma5GmJzfIif+ak8TZtN/kpNBfJl5SCHru
aV4T7o6go+TYMtDrzOWQ2zTKr59gYrSmZc/Im/Jh8IqmXK2pAq0BR8bXX4AsmHSeYZpppuW4CO4A
Zep6tCB7IGxOAAsbwh40vX7JG2L8LbpXShKHSEEdnqkk8Nc1hYiINKsqJwlprQ22/4gVWwzjC5cG
NwtfJHi2j07VXzPTePNwPFZ9gnrdEgTLmoJmXkqJ8lqDwhNKj922csd6hqclGii/n8KWyNKEMdQd
91C6h9F/ZYw1jHaAs7AnN3FEdRTkQ7Tuwh6nz0rv0gN1RCRBnEIRg7d+XD6XwyfqUJGJanGewkYR
UFRQ7X3DgCAiWKsv9G2iFPSQYyTXrYLT579MZIHxzSMYihtwWBKvvI+vk8YC3Vrq2hNlFIV82und
JL77LJKKYDag3YDMUazCixDj/82KI7dyH6HM2nnFexYNGM4EYO65TXIneni3BO3AxJfYzZqLnfdB
UbarO6I8SHFd3jIIGZDSxL3iHRNJsGp3q95k9Cd3r9/Oh53sIUxbgfZHiKOzLD/tCzkD4sveKVbP
rQaRfe6GK9nd7qtpEtNFy2TqcQKfeCbH8RJCteYSoSHg4RTVPZVyCyyShNT76MwBs8QtpFLWB7eM
fy9xBYY5Y0v5qaJlEUOyyzHLL/iTkWa80ltNS9KIKZRfNa6daiAABPmqWgjOhk28ULQP0KxrzOkX
Tm5R8r1oiXApLrhQpx+J/kn8D8+udidvb/aALdN0OJRWaA1EOuaHQrUy3GdIRlcb0IpPIHqjbqPg
VYODgSrRO5HhgHp0+LEDSt2A2cgz1JtUrW4M6jQRyH8BNwBBMc5F8aDL5IplvIdF7Omg36XiqQqr
ueVjXexJohN05sXPCykMETrcF9VXUY/QP+Ssl98twLRMU/ainh4dyDY5aQeGzHeHneRTpCiYqmon
yDCrLnB6bLBHSZYP1N4o15QongkvwdzrLdd9FIsVqfNnkZEqAOLqmFri8vVQhcG8E7nhdCo+FVCY
X9MCS0P1ioQ6pINv4D3zop7fk2QD4gR8uHCbegDBpDil5ENeGYeZ8HBFMxMkh1msbbxUaZJy869S
M2h9qBNrkxqG8A+HMUyjaA0Mfqhq51qSmejpmPYptLxNG1GbGaxivtZhyCOEkyF/EszeBJFEku+8
Lx2/8L/Pgc3yccJIGBJu4kF3+dsatxULVnPNKGtlIcWErdsExx69SDdQVhPiwhtyNfihpxs/ppCF
pVGGQ/QPhB1QAKsAovyA8a5KyUq1K69BLJRPDvW0XKmzI0osxSYhHlwMPlunRa7mNX4csTenT2tP
3o6e9fbqjf8dXB7xCZamd8vGn055dMz8kijKm2D7QRqOKknJzm5giY7O5z0ZZl0TP6DJHKQmzL0G
rbFeL1W6jUiGaP6QFOJTqYLYfDZJDlD+q+G46i+XJGSg3iVANbjIkMGWmEPQBcUYZXDJICqhwj64
+GusDfVQ5B2EtlftWJkdzc3ePMf3nJ3hqg2eitcxpKX/EAVtVVAFVFOJfahSH9BcHCu9kYMCy8HV
nfPaeNvbm5hHseFVnukjgjTkMnPnEc5iSVb9ciOfQXNWGm3rwEMaQGsV9AU0GPr9lPJmlid0MK/8
a8AzKHkmtSTQrAJVkD7agA39eiwPH3JWnDQH0BsKMsBEYskB0fey7WjhjgF0zJdcMHU+5rPMiBlD
adNmERPgWUsIte6mZ/Rh/7M2UuB31MqbCAgtAqxmv8hR2UN5coKc95FgyG0g4XU0m0l7BrkQQQrI
R13A1epgS44Bl8JNlyVIsFlvV4Jp9Kw5WQPpZe5q7mOrkCwWwAIhRT2aK6GKX+3ayTWmquGfuLwb
b9/sXmrDk5U4b7iFN/dmEG6c086q9ovjiJheI5fUU01MIu4CIOlkVb2VTsFryT3Jpc50U5QSBJ3N
DUcbDolabnCF+0oPWduXQngFo3qKBGEWxnnBcb09MRlKCLzSjhXFAlgcoJGBJ6Pyrf1FEuaDetWR
1v6x88DhgjvS2cSfFsStWGiBFwLYQsTAXBPKix/4Rba5N5YLMB5yF1gTmK0apTsKBEjSV/AUpMxb
CCu8llr6tQ4DhuyMzwwihlkBoQA6zmEgquJ8QgQcw1LnEmTu6I6DzJhTNZywAVyHgt+ZooWv2dXp
N0Zph3XxEYAYxjVE36BvecEMvs4+qgYGZTh8S/14d7eQgOU4mj1rcOQe0HVEqrIZTdHZJ9Zntcpi
3Kybr/xCvVMbZYtBhtLblpS0/dxQp5k2lovUe4Xma/Sc3YElPSmpjCp24+WVwGCf7WDb69Gq3Xu1
cCJCu4SC6GZkzMkq+bW54aM98nem70leJPvjK8U/z5gb83T6ZG95V5Qb2bJ7dP6lloCSkFQ5LtCT
L/ZuuKDv6IeejmrGmofDZPMnz4gCCUlIbQTF5HXyHtREY/pNiTS16qbgQ9K/RR2y9W4dSw7VwdaC
ekfnvUx6v9OGB5SqCr6qgAyTtCGbv3DwB3CnfxRlKfThN3nIxx6dhjxSGCToROIGA8s9Ujy8Y07K
W5RtA+Gl0rCyu6XhY5Z/9zC1qLDxdesCZFOeewhMN3FEyhqy0gkchN3H4KBYxDNDJjwoIOY5TmAt
x/AUsFS6m7vrZpdXMkeRQLLXs69EqAbcT4hTfD/Qnm52RYJnRj1OiSXF3WqCe/LikYqFE5SzuH7I
zyAnovIcFUHSnGJ6iljep2KpJj+mrwxfd/I3Hag2hZgKV0XlkQkk8jbxIIpmKKrgS3XFvKnSunIw
mLRhtND5BdkUkrfhb/yDZUHkqB2P8lwNjtGsxkWdaDHiczBJrE2oyKAWJo2aNkHRCfnfEELsACIp
NbkRMQtH+OXN1sGKj+NI2rMZ2WmEdHDX8OMmxLl/aLOgE8ZH4bj9hiP21FV8LjmYZoCTSiMjzp3P
R6wlHil1gXINbtknvqMLwhpOewSiH4IYBt8FcS4yGgjrQEfTYgn4ZtjPedYBnmQQSBCIy4APXKO/
52V6RXWOw8Tz46ho6Bv/YT4JhlWyXuBeKy32BRVzzaukFFOlG87CZv0btifxAH7vBpe52+234/Z6
2P6Z7GYbUNQ0JOhBqluCXWw44Al73ycIihCtv2nbqsVNjmUAUEfOSu7QyTLxX7AfmWd+RNO68730
x7hK4noI+4MB02onT0cvXP7jfugZYYwk3gJ+S6xvABDs5Rt0ZTjgvZh+aS0rAMkLOgQxwwjzh6pz
HWCjpywcqgKMoFzbGT0qJEnJBuBy1Cem22hLOhC1VW/fYVwTAjjDDepfBBRafliaebJO1ItDb+HQ
r/qrD6+pI6fE7e5+McDZ3cqywl2k/mgG/UIJuPEvNX01kVWMazg1uqhfW3nnBNKz9bZ6HhRAEAEY
mPHojRSkaKY+/aPErLnCnkGkv6c+7bTt8wV41kPcAVxevsqH1qKvS/wGEwqAiCtCMDeWx17cAlgU
8mZxWrhy965Ye71vLVci/IKwB9/I9eQ+PCU7kuHswkHLd0Teit5MiLRIh5zXXMYvIc7A2gg4zxIE
CewIcO3k34M90p2oVsWCtKkYplYHWgTlyuK9rl5wrHT7S3ysmE3abizHWx7NltU+Ary/DtSDBclQ
UK8bbMljltBqptRFqx47rjssML4Q/OPhGkKp0P1k5YCef2CpPGEcFQ/ByAs537yr7vTji7D3gfYo
7ZRLZM2l8C5FIOnEq90ivX0B90kS/oT715zLg5AW5waypOUbXsF5/uehFaU9ubs5h0eOGb0sWbR7
WEys7FC6/EL5Ef7TkRKBgvm05IsRNQXqUwhTiDaoOyk+38uXhIuSedNttI2E9tEf5uDEt9Fc5Bgw
vPwivSI6APE0AHuTBRlYEuqpwQvAOM6FkPlFqKCWBwVsX4C7skNjefv8g4dHIz9JzJTrAPU+NF6S
0LRIxm/AewwBZiBMECnE6KAIyiiGujqyXWQOnnB8JN8sXpdGiTY9T4tmxDYks8EAzVmNLQaOJq52
o9e8nYQP1qFBNGV88r8pN4mBCh09b9+hGFauI+5VvB0BWaLi+rKzGdEH3XPANAFgpfTbp9UNnFyk
gZl2ZCtXZLFXSr0IZnkExKR9vHBptDcWNDoDEMqUyMzkvRiwDQvZhlK5D2LvUxbRKndYV9h4pjLe
LRiqfHfDFx7zkN+OAfDDCH8dkUdk8T4hYcDYj05+BfgiihhEqeAUfaJPy0dLwu/x/7fcRbdG0ocw
UlpknZSnI/3LPDaCgrJARIzQtcDfBXW/gJ4fHCsS83EgyJ42yUyr2rgAJZA5q0qn/F1FLMClT8hc
mh9k8n4xHhjO+WAg4DfY3AFOIfak9U1NWRhz1EHAlfze7emDN4mIfgcfTmGIG6km3u8gze+cKg7s
kp2qqbaGG+bAV/6wYGcCnmdaiRQieScpbUAcVKPaIlxVyJqb5uUS82E48BN4iTiUemgGKaz+N4fU
V5aZkl9tuRFNZ9ORuLXChQU+YPD8qjtGhB8xqwQAgU1XRTiFEXIITWRB3SJDucK5qAbtp5/yd7oS
oKSl7IYKRSBKWE6P1FxwOyjBNAPFHkSaQ71GhSyaUadYceQenf6KvWes6Nx+5VPWa1ZgQh7B6PB5
dGTrIah8KRqfJ/wNMzWWJy3mZc35zsGrGtB5Tg64ubwn5BV5lQbZEEA7nlBwCUkNEebm5FDFE6gn
g7vrl7qUbvLSTIEUTTpHConUkOiN3eYtVOEVJCuxiJPlsASzVhE5rchh9R9MhwfNnmrRJjDzqS0k
bqmnxIIoE7T8IQxS38VNWPaUqFC0TtASElHAbYTSiNxDTjagA9VmLT1x9a5SrFSEODCsBPXjXRww
lg2AlisYIjABuXeIywlfgZ42h0fQKElwFUD1tDxI/a3O5Ds5KJQHZHNCWoJdoE1aXbPfgJYhw/YA
ZSyNfW3qqq3tGh5n9JMJ34TwfLuFFn1Fb2EF+EHrRq9RK28XWfKTmTrh0WgarOU22NKdtdFVS1st
rlpGr15rS48zeFVqbHMITtSWTsF7Vjw0v3JuEWBMNBjIKomkRCaaKUZLb22aF7ldzCsQVOjERRbb
iGlVjX71s3SgaizbKMDzM/1ieRiBcmTMULLJGFFIVbVABNgnuSoZSfX40GTJ0aSyl7KYn3xl59O0
oBXXg8OiFa0nj6HQt1LV8P9bXi+UCbnFNU8OCB/HKc+n0rw/tFlAqJ/knFsxkwrRlyID9q3jaBw4
CLwGbDImUnkP8VdEB2PVXzKf9Yv8jHxJkLmXW5OjWSkpy0rp42QlhGGlZ0JYAfK1c4xO4QBZVCCo
3SifqdqKeAtwwGQIBQ0v1ijRe1gYevTOw0VQNuVf0lmAF41XpaFZZAm8JRyOG4ADwWHehiwoW2cJ
wps8itZmvbGCM7rk+QpnxfPyYOQ84TIxxqyCAqNOFItOZbT4efWb7dokmdV/y4KW3WbnWfViHwE0
mXYNvReywdT1M5sCJeZx8Nf6ze9455dCnOz32+mcAuiWLXfe6bB2K/9Zdj4tke0WsU868huZBKV0
cG/dbxeynsjKAnzLR1Zn1c6clCukq++OZOKw52ZgDsSEVAMnraHU+yxGhAU/riBXU0YD9SrrLHut
ZwqbTlcEuCbcqszdRTLXhWWuQmP4uLrPMiGagRLCr3cxTEZEppBAbd0O+oQdq9mKMP3lzDCtN7qA
SrAwIYWTESBR2wCAxeRGPECoduGGtD+MB7h6fvYK0yjrR3UBNg3/lSIpHPQrqU+tzQLnHzsFv5IU
BG/Tmi0JGZUG2EUM7LiwNNArsDm8VkkYco05IQxyV/EJ2l0PYy35Xezt2szpVyQRz3wS2iNCSuMQ
/Ge0hGhigMuYaUdYYRl7bHPPnkVKcMveU+YQU0CpE7EvQULjWJAeTMCN0atQi8OK0HooH5qz45Be
tokh34s5tHPX+UUCPIakOKmCIY5qvhRARuvhifdg4+aCOAiKKLfmQ9ghjkLCniOtz04Lf99sv7so
eUzF5Kx9q5VF6bf6dDYjQKI0vt92aIwL6sOKeNAq9A0wumNhLGX8al51XKF/ZLFd3Fdf4PPPKPVT
aBxi4hsIVzxy9YwHhmjzk/wcoldOsK+RMWuQnSr8YvL0U+XS/nnJ56HhZQ8I9pIaMXKiuDgfepyi
u1ddfXwjta9TWM+rE6ZOY1ZTHOD7eNExOjVc7M7Jqy2fib+3IhK7PXN5iHdgFsnozIBo0sGny0n2
axUPsHbUhNm+cMrdBt1UwE/OKNiq5XdeJVbxk0JxDQFIuUnyrqzeaw6elEY29ZHVMwc7XOnzn0Hj
8+Jh5B3txFC//9fWWNOsoK48oRsWbVckELXpVlZycrQoyRHCP5eV0mr6hGWjcKPooK5+Oc2RfDUJ
7RRtf4W+qfRZeSga38J6BMK3rlPZcYuwIA3iwFK7Gp0x03QSgf+smPGtWV0f8biOUeff/UIEqroo
mril2Ymb2DqSQiq7r9EmtbNRc1kC93xxm/4LdEi0/zbPbVotFmNXzoaKbkme2OPn+ImBwTGWXZRR
lSHVzxrd8lIOFEG2PhE7MEEI9mi6UcXAOhEYSXQl1z0i+CZ+ZPDiuGNNi8CSgTuWmy8/EasJzbgo
+Eg9RvZHQ0AOLupBNBBUQKZAguo45jL5eWCczKBEoU7FoSI/ACMDYVF1rVH9W7oVaib9IKrR83du
En8tcvCEu6wWOtBvxa5LPC2ZAk4qJGbo1V5BFuJu1ElLYQzWY3x4pbFxibe5dg7nIWf1RklrzDQe
34JITVHGZP3FamK3RbvrD3oVH//STn5oAKsj1SZK9WZoxpI6eDOECvK0QTEXMmpIwK2Y8WZn/S2h
M+1X7eUtIL2L+sayws/6r4/WSeIz94jfHu6+a+Q9cWj229EVNdi75pZWg2O37NRi8a6KIVtmlwqv
l2rptnXuefFBa56YaCSOMaMKq7Sd4yqVBY5A8jgi+R7GUtxJhuKLpUWrifkmlEZGlYPW2qs0dp4m
dvN0sXseKCjnukavlrrN7DsNSkNJR2y/zqJtRIu2KP6XJd1GqcX0D62kzYIBJCCJXvErTiKzV6On
gzUACZZD+M7t7fSQBs+7syUXYp8mR5LCe7gWOKlp+ABZ/LZro+ZkA2YN4F369sqPiv0qebsuT76w
ZbgwQNav4Yu1Z+dcoJzRV2Hnve3Zg0WS0cgmTJRCBVxkNc8pirESWFJQCZ2faTImYd7oV3ADfE6A
JjJektAc0KSdNYwhcvRzZek1yDWQNajrWLNSr9Q7/ohjr9tyiRbBndbmqNki/FCL68Rm//IHFhmG
TZjf8BssUw1W3TBR+MRuLlwqHLGjWPLy9WRJVBNVl63XvIywikRzL22Z5o+/4K3IUairukQmUj5Z
5vg+0NcsSsKmQRJDd1ZNJPUOuQ3qqKTuR/oqC3YYy9ztSIhgCBkDakhMaoQd6qdLdKeuxHnoLBQu
yAzcusIb4Gxd7dNYeTzJAFPISHqVZnDddUU93Dfc5pxZI/0pw8kiubUvWoXoRDW4sEKYE2YdXYrb
SxmRM1d5333/FURYsh/yeOVZ7jHshR9vdkmL2UZXv+FmH2cNQtt7/hJ9V2sv0YBwsHm7dG+1EhQC
XdhsMW2l08t116ETpT0DKLq6AZRPmItF5YZTIzwFDzc4v4PXrDTcjRqlsErgYkn0xWLsLJPYSiHX
Y0CQI7mjgqTsGT2UfyvtV6T1UImiYsuiw6/lZ+RXYWfyw1hjoMguaerRLJD1R2k41Edl0+5cPHmB
H77KJi0LzU1Nd5kWeZhyXQVgAf1EjA4sMhQG/w1K/wl1A++/8LNF85N1VapFjh9Iq3xk8SwxCQ2A
Z5AwUHFTTFQKS6Haux4QydHH6CbM37E060oj+QVaCV8MoCJe0MWUnskFg1dsRmAEjY78CRlyGXZt
TWrpUjzQDjWGNEzyccAzuclCqwajVYHKVkG8m9SJwPKsTFxc9WiVmyisibalOoAqJsmVmvIrlifJ
CG5SHzAThLqRSKpqRHfzqr366Op9aDFWkFWlD5b8vPwD0kESqXh6G2QF0KbiSHRti/zkjcCAYINj
e+EAKj+hDaRo/JwI0C/BJA54IOWZKyvmdSJfUqpMOlLlIpU1FBiC8Sa7rXVOPDQJIiGJFBePQ3SI
6AfZtDPDtUCekld8/UIs9prLo4SoxLnUx3MFyBW8wuNEDq4+ovggnN6Rou+rI90pHQLtq90P7Obb
5DRS+wAdHGv/QLAc/cSBoc6qak3hZ1L8oz6tU7uRuFI3UJ2o9qi9oRv+zQqKO6Cs5WOmFg1ynuss
nvLG9bWPbt7N7ydtFXTrzm2VQ6uB2Ba5FqFaYyA2MrwUe6hjXFK7GpgnH5pgZcZpqawMGImkKUeR
kDDWUaNu5Eq0Qi1J61nXyFwDy0GCsRvtgxs9mCrkDMy6l7a05oi8q3SRKOMJ5ceEQyEDdPGoebgC
a6eeMbrARTXBFOgFYpQrC9GIGrx1EYFnML6UtygyO/q+J8ujTXJL+q6MDzlCklHKtOizlAXEichZ
+ZQPSHgIPQGfgxMiauKJnLa+4kiu7gI6IZegOtDqQ2mU1gZKRwmWdAGOI6Qy14jLI/H3PrUDmnIC
FwZQVu9mVJ5rUYnDKzaqD3huRCmhVnXClf8+iYPhKMm/sJyRP6GGCMHMq9TJqCif0gRtkQAwS4Ld
rNKtUeSgiRUHnCfUEi6cmi6lVHcTqq5CDAmMAdnOnC9Wgu6JnVh1aoCr2qn9dgWi1ME37LJog+Rd
lasyaLpUnLEScTploaG2XYrEKhALfa8cHfdHgEFCRUGRyfwcnX3HIJvZIiG071yW3J3wMVN7NuX/
irumSvDLgTJE1Km96ihz5kQMTCXQb+1gRhkGJAO5YID2+bAQyIGKQT5ABFspbqWGt5JXCkL1k6bU
Um01xoK4Fbee68lNpGOdcFn9NgwOYNsq+7UJgNWgojy/TI9crGp8jO7Az+48qwSjGIZHRhc/FPlE
tW0SaBEIbA644qsQyHQSWtgpJUzHPDpvkmIooQVG4r2+s+8z1OZefRMdyBtMr7/No3sH3T0sb71F
79JN63NgEt19I9wfnYMF3el2+krfaFcEBhq/vWP7uoj5aXcKnqW49LavfRMRoIVdx5gBwekca6DE
09aifSjbjaezu6BT8CQNALzp1G/iilfbDXiYVHriZF5ZH8I7INk9SrtNouCGl2xg3z6jeyTO5RvY
vgYH58J40In9iCsnELXgxyIHXQaCze3drMMjMEIzNPJNEGuQyb452+dEvL3PBneU8qfIbaeOsLcq
mF/oF0VfDTrHKJ+w6FMNEu7jSMc+6Pt5a0MoyGyPULe6UJPY436a9GU1S3ajL/y7Rrkm8H8hvnQC
Ck0vgbD2MSgJNYdVz2Mw23mSsxBkQIkJAZGif6ISobi6JFaLSQWYiE2TSRtjND7PgXMGd3LPKXQT
AawyyA0FxaEM5UFb2S8Ntrf8l2ZQ+Sv7x0gQ2SfklaffGImn8nEe3gUlnZ8HrBaL3Ms+Kn1Dn4j3
PI7tGu7zC+yMLK0em7EIFCBs4wyWI4VuKtWaN02OSfo+mjHWoLx6wovbTe98FKBeHO9qXOxbIIy7
Xwmuc0h4CRdJNlXTSHCxhd905MbvltVutSsM4yawvCqaJyTJ617NrcDAE89fPwtGpK3pwMejqzPu
uBFdWgoJzMjElIF1TltpawvAs6O/WLgmRIVd6qk4HF75Sx9Qdz580Ha2AOKF0SLTrocOS8gb5XuU
WtbNLub0h77Veka/6y/ntWqEe1JtgiBgRgSKwujwkP8v47TB9KgTJNlxR9IiuigpDSmtfNNNennq
Rizguu6OIMwa8LKFxONALyY5F6MCkBc2CeP8AD1K7BVtz7bhi5stFnWBdG+0RIYQ/UF8zmyyuIEv
L7eM1tarMQ694xaghsHvRuuO0gZ0UM2Sg7fL6U8pMGkRVi8Q1LVBRiZjLeyI0CP32WEit08E9wXZ
hk/fGstfvnPxOxf3Pby4mX8mc1HoLxoDY3DzGt9KwZ5IBROOOzUkCppb+4zuaVgOSmSLikfq1vCl
Gs70F86mMhkXt9xlV+zuMzqttGM9FhP5j9nGrSPnEJrfi0nmN9RvV66llLx+qXnlWGvgqrIUguCT
+yW7QObBO3Rv42xw9J+/n0k5PEEOAUZ5g2Be7z9b5xvMjHLDr5jus7Wz3FL/fXarRPI0HN76F1iJ
JfsU05PQL5n+++blFu/gWdMqeTdjUGtSs/h0EemoZNLojI9UZhKaRe569JDKi4HDHYcTmpZTv3iN
PhXHM9nQUjdtWQhrdRss0k/kEkzXQLcXHD22c2O6i8SrGc6e8uvBf5T6OwhW90l5ZBCWIoqFwWWw
3ux0uDg6T1jFZpgG5Ya9L7tmBe2IpPcEpb61K5Nr1PAv3QyqIpRimMeQnPbjQ2l46iyQK1gDB2qQ
JQmqvx9W9Ke9HVg46p95mflN1aD1eIZ1IG7g5AgkPyWHgKU0BCbJstbwsXvXUan7gGH+m9392u+d
NW8DKHkD5c38xYwxIy9hxlTNQphvJGS87OyaX5cZ3sLE7G8m1WG1q/lB8veFhyAkDbCVDwalfffl
qLRxVIZDXEK5cCRgyNiTP7o6KqUOh0ckeZjvmOLLrNwv93bT5/w93/6c2yWL0tzNT7DXTGQK/MfJ
dXL8fk7S0XVQ7likPK02rThRSN7Ot/N0dB5cRvq6W+1W6VftJ/3dfpXmz58723GIfuWhf6Md5ysS
zPQaG5Pbd3P5Xj8ZTZPoOKjO9t+f5Xl9XO/X2TJbbtbm12l5muU26hKmrb2QdWW71FWpGQoLdt50
xR9OsI0WqLAj2LAm1A7TN6A7nd1G+Opce1XTvvauo+eefli95t3dAKHumC09Hp1aqO0VNEKh19/Y
j3/2RCY4xS1NvRs0ySoUR/H+DIQnPrTWgxgAnfzaPw2v48UK9Fl2sG8k8GgHhl9FQ0yjp2OTKU6C
lDJfdWOnodU9tU6QvUTtTXJPnuJjXGmheQVwV7ouJpIsWpjK4H5r8ya6E4+fEoISFron3Wf7Hu3C
HWz2W7Trbrv4EOCGknE6zaYSUDh0D917+9RFhcE7fpn+E2dOq4wRpQyoGl+ZNdjkpPPCEg7rQ7Ov
pXLPIcqkSw4mpWy74YC1mW4SfeJtzvi8TC9TfdB+vB0m/R2PRa8Sf+JXyiB5+tlf9icamrx3Mqay
8eFnRmOjvEEsYQNFS6YykEblRT+wnm8dmM+kpfrlvpbow7LGSJcka8o4z475oqR6h9oAq7B5DZSQ
I71F+CQPQPLuSH3+1WJ1jdLXK1rQ927SusbvzqV3n8B3GG17i36jX+s3uzV8dbOf34DwwSotsqPS
W5txc9AcLHo7WlbuoLdu2UqdbffYrgJ9VHwiH0GbvINdzd7giRtBanTqB3vXmNf/PpXwXWV5mZxd
4Fxwp9QvlN6EaI1p0qlywoWYKdHHMtjZ+cmgMrtN7kSBl5E0Yi3aRo3eG0fzR4ddWX5m5/Vj1szv
kNknUlChWAXeSihp8Quy4IK5qzxskvwShvUKz/zIPYYZC9VVabwzRF18iNQ+XZ1mJcBbeW8C7NAH
12OYBUi0mPaz5NTQ62jt/QY5OSqseHrmaHEORQGEvRAbYbl1x1snSedevp+USvf9x5pVkmdLZNqw
d3s7AXbuPitO2vDMWyt9OskS6fyGU9vHpYpdJvavh6WqtyCJQDnEck4o34Sp4V9hepqhuXD5bdrA
bbhT6F04JPcqpzBrumfqft/IqczL82t0AoUErS/I9jYH/qGAGG/QmYgfqMAFx95551euaF3AXATP
2Vssa1fvFB/iU2ydHcNANNmt/KSAIPD+IYgY4SlmGW9YwYlAfnaacP5m1rWoxN2czzM0WmZmc4IL
yhrje8t8u+eyfTejUUYI5JSr9mK8I+DZOR+DiV9pWd2z2b9ajjz2/ubsN3+qg+rWSevuCZWoZsk5
9a6BNauE6ZZOwDAKqq3qrDp7pUH9BipaSCRJ2JJkO/UFYlIiDzjG1Jy+xrfhfXg82hrZNHUbnUaV
WfL9mV0nSDWxnkx2DZuQnBlF+zC/OSPZpb3TTixFroUPqfBSNRYHMfC19QWRZq1dROIHPFo1Zoc1
tLpkhANwGqldn5znN7/UafQ0FRa9c3TNzWoVmAYOLW5tfZDlbnLhg8leEmT+1IMyAN2yb2C3kHkp
YbpKGm4mIhtbaO9iUUMKFX3eTKDOf9jke4lgVrgcuG6NVRGTKb6FQgQ2lcFf8tKZ+XU3WYYUkJLI
aGKrDq0rwBNZ6A1Jl/jM4tZfbN2y6WSLc+t+boRP8lVbZp2AIPIl2cH0EeMSO2mYOGWQF7u/UwiW
3L/5JqZyttraKxDMe3Abj/juo70EFz3zGj0F3oK4E/U3gwsdkUBexjoBaj80RFpAadXJwA+GH+vr
el0jRefbIbJCZxIreCiuFZu9O9E46W0+BdBn0+nL9w8iOKktqfFuog3zVka3GlQIDGFPD2dIEyCS
M2c5r8QKKRSqKDfx/E+WgAs23+FZePu+Vr5tWApqfM269xED/LFmdeX97nEsVp8Q26xPQnsQjqmW
eqZYi0nyzrkaadZSNoOVopXmdkQiY3K4Zf0MtpcHhhoUTpE/UiNghczas7jSyjhQg+9vQ1bRJ4GM
FRgrkbePkQSOuHQ/ZV8yQYgDsNoWbPLnAjhbkzSrrUErC6ms0YV1Erp/lLR3bztpl3vaqp3G/4g6
0+5E2W4J/yLWUpTBrw6oCIqz5osrmkQcEEccfv17FfRzThPtdNo4wD3sXbuqNqp/5TDFJ1B548U7
3k7NpTv5jCphRu51fyNuVBWjjHkAyRhb9yye7Wcf/m/XTYMPOZU05QnGD2U4RbI8KP9pq1Xq8Awq
CNWpY+Y5sxi3cn6QxwW+3HjJVD2iC2/F562AbBz71+/rt86MuOWlZpkbOnXvv7Mi59YLt3imDC9r
JLT5fKC3LCIVDROjHXd01SS5fXbfXTw0enKJqExLk2woi6ZPmJC2iLPO6zf6XDJcSkS5FMoHYDI4
MLtFllstWRCQP7zmLyJy1AM6KusDBp/oBbjJhxsWl0QpOXmo8M2z/71HpbVKpZjOCye/4hUfsUXa
FYKSdMu+klzBUPpIBZJndu1JpnCVYkyeXZeHN095arFraud8cgjjeyALwDAmDy9qLdz6mM3ijOo9
XRFBsi5CR6UbosQNEhxKf0TK2rjBTNcpZGm68cxFGljsyUWylyd0JG6rucIyuWfIB+Pqr3o1CggG
m4vbORLiPX+eP2d6+PJPu3P2i9tjUA51fMKrb4KD9uweweLgNDwNj0ON6CKDZz62HxtMJgLJGpPA
CMv4WihDd9oBoXJohGBnuLNuDoyscn7CLkHalWXGLbiBpM32o2x2HB1Ht8ljInOPrO96FZAYGRWl
3ucX5AXXJOzDrkCO+1E6OY5OozTCT4Orr2gWi7bWBY+J1NO+ZvauYal3DneDE3YH+1AGaxZK/BUW
UViecDywc3LQC5cx67cacLF61LB7Dl5qkprfOQT+XBFPAv547w6CbKN7bpfypFeK9KNfQAWyuk4a
HtFMxrjSiHv1tJMk4Dt3oIIq+AFeP5E9+fTt4BmtOvgW7IK7/2I0lMbblr0HnklziGZFhCfbY/hr
g5ckMvEYplkUj+MxEd6vSsFa4IV1ZlQSNU/3nwblKsotxDNCRMr+LdBmo+1G7k2aQZqZKWAWsf12
8/mtdo5+42A2jn4WVhgEvZOPKhS3OLd39R8gY+BjgeNznon4btxvo8MEzGd0YO0yfNc7dlyvGnw0
LIaXQTrYsYAOSr29r1Ne6sX+4YRum1NF0kiSCBYwJ17AIcZjFk+ufcO/9t/BiYt9mXxmlwkbYnJv
WX+7pZ7bFsTG78qhrVCVPBGUYMYlfzKHgrQcDLiuu4GO0nz/VZqb8/sU6zCEI4Vvg/xeyuxAytSL
cXogrLxMP/PXfLVUBnVdn9cCliXrMkmJX9iqKKI+z2stouFRZQ9Mf12D6e5+z+vKSBT5YnIXiFQt
fJMJXmiQ8H3/u/6VNqVN9hf3FSzfAi2TGpbVQMYyQj/IljHnMDsfENsTKm+wET9rZ19yTAGcvEUl
NhmGscZ71k5xnZOVR6kT+7HPYO09uDndCoR3Ri7jOSRWLL5c2oU5kduvRU7EjfMzMKLdgKHK2b+2
AWzqVx/2ACN639vytpyZhQWaZksxY5LmmVEu9coW2xLgS21U2s21Ib6IawQBFj4n2qXcjdM2hvLP
yFr3w9zeBdWf9DHc1drHT4tU74wfpV8uUZLa/ziLlD21MkyOHWdTxnnj0XCOjdupTVV6x8pYrmel
5unpfbhK2Hhufbe7g+fgUinJyZh5IUM9KFQeIk3ovBFiXrYNFdcqc1XzL215259yckCFBhiP9hln
2QQif7Vl5rdsYubfnfmpqP0yuSXl6kjyFjNzlfIJ8FPcVGIF1+0ZvQfWgUI72W2xNVEiobIRZUQH
UMv4i2ZLuzZFgI0E8wQs9jhrYMpDMQV9xa+B6ILchgoR6U0LLgpfuzoree8X7QW7v3ntsCB+QJzf
9cq7Ucbbi1FESeAvian2U+pHXFhlbfiqUfOk99LEHTPYIAafMQ6A17UaLHbArAgrLC+ZrYbO+JQu
3XfrBqP11jx86uQWNU431cQzrItno4qYozwotash5dDwAJPSXrUyUK7HX3kf2EM1YT1S34PGzfHM
Dx79VYJNrdtxcQUrc6npi9UqkpK6td6RA36a90khUTx3XWgDx4lq8Zfvm+WVSHPuoyxuHifb0XFC
e4mR60t0saLDTlHVV13/HKxCefMeA7x5IQrSdehftfHIuyoIAqu27YvCYFGVrnkW0dAJBEzJ8w6+
L0MnMhpVhWasuKoO6DC7IApsv+mGSFZBsR1UJ/H8sSx+dG+eg1NQHZYHTxidQ3ilAzdccajKmZLA
wiPLvCdba8uCyySilQQY4k1Bp8jqt1lCdzRxwi0SknLToh3V4V8Thhe9rLLBaqYeDZRBLW8tZ2b5
HqgQiQiAlUeQBrAHVm/JokQ0zq65wQ+XOgFu3qiSFYmgG+FeEBMYyS4sPcGfd6E+ZAFAi2aceaoR
x92r90atAw+Ly31vwh/zMk7mgS4cziMncL4bp+DhH67QfI9UmVfhKdj21YhGH0oVcXWX+WNm1nZ1
h/GKWDVpPCBY0VyCbHORfkuVUasj2oZGIWId0k+uuEtBWrSRineDOALHaSY5igrSuTxGZeW8JKHA
ClMJYAsVx4Rqn8g15H/xGilIKkB/cE7K1qTDSFg+kC3Eo1WJ+5SPiTfX5vJ3+dMIOe0g4pptkUzU
M7dCvTyDel1cJgYmF+o4ESUhERcDUoUA5hryA6dpBHv0Si4E42poMntqYxW0T90bqCt4FaXCP2hM
tc1zRheZ2SlrfILkBG/kPNHxnp2irOswEB0vg6dyp/HXtZvBoDHpU6FJ9IJ3oKNo9YNptM0oN2G+
6NhTPS+q6Rptd9pKi54HhzqX6YiieOUMU4hH4ataekHxkFW2BEgrX3ybSjNBrHQiPJQ4SccTPnE2
+HQRJjRO1MyFoalAqAM0Vwa4DCNVUoVoiVlPdaSjuoLDFVCKxdZGEKniz/yxAVyAqBHqOPY+1EzQ
44O78nsqi1S7XDwcmVg4Wyoov0jYSCS1lLa2U3vpLrP1apn8vtYfjsuvTKyFeImkL6wqJ51AYE/x
tjnXq4m+nK49siK7X+EmdrwFXV5s0QKwv3rSGhUH/gP5lc68Ey0EIX++fQ3mVfjaHCiPwOnIPC1O
uvY6se+GTjipFKRilrZGafhEvXSnoqBWpLx4u+B2alnTUXA/xP54QmZ5wxg6RoZ8FvTtAa7ZPhLL
JCeL1gbq9iTCGbwpFgno8EN7CI1yYA6ldbszO+F1HBulY9O6NO2va9Nsr74KmonJWnflbcjOTFWH
O2stZv4zTeoKRCH+8d/8FJM1FfFHJCYR8kxU0zXvuHE6T7Dm4niHAvgAQkgaNOuKmSf+3+JLfv05
6WY7f27rVFcqXf6uQd6M29umxLgKl/DGxvZoG5GPNkrgW7nil8rNCQMx+b/esHfFcDg3G0Z1gGGp
AuxHjws3svtSLWgZ2v0ZHQtD5U5CXI0Na7swOTZHTlDqfwafwXbmfn02u+/KwmYz2Pa2vZXPkrNC
SP4KjEX8E/8YG/PvlP1rWfd+1/mqDWp02B64w3RWgX8zdgawGO+Pxg7SDRd49eV+XRfXhZ76s0md
5mdzChLoX8y8I5SZa0C/cahnQ4yrQpctx6K6k8xtcgPs5V7RYd8ojaxJ2tNR6YqNJZ0jBOXQilZ9
WryEK/7lTCoTd3pe2F8G3Ah8jtnJsaKH1W7VU1pyW5GOZP5aHvLbpXPp8EIxuyitLXIO3DlIL42M
dQ6m/LZznmzJ+cBoV36GC3i5+e5r8XNZmcVEUgd1UdyeLdYlaDnHwOjd/Af9mCBXiXip9VHrsmj6
mhhnRtilpb3zypJ2xkNaG5kWRu1ixrhYmmr8LTKRyRNVfa0+YgOjgsoLySJb0g4ADqluW9bvYjuS
lkaFZPRslBkSVPyvnXe9NVapd19nlCEOOUShPUqHGJUWhVczwpMQxB+1DMtRzrwTDfHZMts2c+G1
WX3tuzs3J9eWGR+vQYnBZHhQwpvJ+rCWCGbfrhH76yYpjEwBxZUrd6/7enHBrG4JMUcvmR/mzuQV
PYcp60XKS9yReqm7jSqFMWcPI/OwNLRw7N3NDkw2evtxrt18TGhnZM9fhdv+CZ6izpDYiteuxJMO
8+4JWy7xrY5Fy9j8LLEqn7u1gQVhi5ZhzGGt7VXOKxYJjI7urr/r54PXbu/NfD3SqqQ+ZJh7s2dp
liu0MnDwK09zD78Q/oAyWNy8lX1ux/tpPDUm1ZHOA0OJUnPfDKuhzVuGKMZxpjXknQ1IcL+2InX6
kmWEjlP3wFtQnyP9bwXbeVEtRex08yXrlquVpJ4zOoQQX8SIvXPz6q2+U8qpNq9QGdhMGrG+RD47
d+kaTkfLcpB0EiAKZ04UnhfQkKeAJjPQ7Dbk5m9pVKWTLTiU6p4pqpxUZZ9e1jP6Gi3CWjMCOIXz
GMxC2YbH0FmxDBxuuN7vo4w2Za5/itLROaoEF0SK/41NwBrgG2htrIcQE7lCh862l9HHkTLahB6j
U2OefpVJ+bL14dde7qbbqTVSTZB9DDgRDAwjABGpihzA/HEa4hdRaYpq9Dyt6QCOyRNFivPaSfMC
Ptn9YUqdVcThe6/GqEZEMq/lfCRRD3AhQAvBF9NTpE3xFrXzIBoS9VGFZaLq/osGMlQTIEKKIyrN
kb6v8LM9irFXZCJq9n/SFiJHqXJ0WaSvlAqhoEbuIcHqUOwmGn/6XfozBgqW1B5chOsjPEYxzLXu
IcKRMELfmlhJMkCPDFOCKHX+rA0OfWNwx6l9o2smVw9FtloOyuifbViNR7R9Bw6VxXQQkbo/eMTx
6aFC6BBn4tS5bnHvMbsKcCGskGEvi+LVndVBV10mIMJSMVpAkCqcNdfWiLsnQj9Av8iD3NG8sJfS
PBJHL9Yg8dkxAgaKfXXgbFO2cvq7cDWpjMqjcv8dEe13iPY5BLPJRFkHtBCuJ9A4AE2Hi9fek9uq
4QTLGXYk0mNrHOrpiLr7pYgBELzBU2FrgTbr+OTgnnArwf2OL8j+UA2Mm+cCagW3IClH2MSDjTxx
ihUm9lzcW3ssW5+UCmoY/An12vxORshj0JhKgfL8lppcavFCNV4O6NwwOYzOE0K/mW7pKBkVzWNV
Fz50sp9X1/wucz0qwaFXCp/hCXExVEbOqa6GCHI5tSWMZ8aXDoosb+BdewxpZvFYVMef4annshxL
pag0W7cXoJLEm9iqMV6L/PmsRoJ+sZBfe/aP+WN8mz/2z3bqjO5U3u5zsK05xXGu7w7uXEacWBle
miob1kLdsj/qvS/d3f/mnMPACp0wBRPEON+/dC3O7LYLszADzH96ou8A/vdUsdcMVYqWLG6EoO/N
9e8OunL9Kz5DPPsM04U5aeOyvdyvKcSyx1ASc/qXDNyGqc1hMnnVJ0KjisZOzQu7+WXV2FKSeta5
Rwpnjjj6n6gaPokca+zztP8kq/hs3K/S8D3MWKEG1a/q131z36R/l3e9alEPq1u1+tmkJR0zJYij
O6vTYZT2j9Gln0GsLtWdlVr1TCsUumx0wvtogXM5VoWPngH/Aa2nDhndVkflSG8h6bEZ6XjB92RP
R4Dp22H6rrus7cq1r1BQHo1aYAQlrKKi2kRv3Zl8ovfoOfyMX1EJa3qcNrvY+eOmW8OFReHZAzlp
HN7ANZ3JYV6ZfMaElwqOz+SX+X18hdVrY/7J7gjPOCov49/497NvmvSWmBuTk0Hzh3oMklWGVr2H
HUpD1He7Rkh+x/FkX88gk6B2yb9Wn7r5BmCN25/lpSMoVcerUi+xjOmm3VjHEapy+BmUCY6lA1CE
ogxfQoMP4V8u2yCn5pB2tDf7k8jyCblo33J74h4Ba/3GPuasQ5m0lnpAXWyWuwHUmh0OMmvu5ERj
dHUmsLRGHCu/S0li7RGj4PMTb1uPc6MM1Qc4vP/jVKhaS6P1cgKchO138/6s758NPk+Vsm+5t13f
H3XjgSIqJck+kb+5UMCL3PaGBgY3wPASAnnt8VJaLe/z+9xdplM5FNFmmKojluooBSRAkq5Agitl
JBIJqx168VTSGChIUxZvyzsTjFqdPRxgPSePJ6t9Rgy3ah9ZLjegFWIbkZdK5MBkNwQeV08R0wVf
ZYTAnRJtAEAAgRVN8D2pSQwsFqRYnWJN841bC8F9bpes0B4V8hKvWqJeRRgS0is5VcfppP9Sl9Bu
iZQDoRySKgVACoFSX+lpGdeLfH9g/yZoJBwdfP2ojbE9AqO89bj7ABd1NBqTNZh7ZBHFCcfFqHmA
Nyb+/zkfrDApvvUki1byd+ns5hpNfM+vKiWUbpofrxr2FnWywncRtKRNU1qvg7EH/evhp/xe/vhK
1wh2gOk96ak1DN/DCpNBecL2+7PANGK0j9I+TbfpWyUWN45ULK238BEmPrlVG1la9/97Qmd5fi26
pWQXuni6dDU0r8IpFCEmrQcXXYVDxcwSA6DrwpkMWYXcBd6oJRT9yalCOWqRcVqMz8tcgusiZr17
RWjnhtagwHju7NgOkZR29y3Z/ej0s+ux8vgVE/HLfmKTbRLJkjHIiaGwNZBb1x5vEAnQJB1xsMxQ
szb5q7j+rpN0at6hY88ElTqejTKguAH5fN0n1mKt5FNBArhcE4xJyxHgHJiZYmWFnnZowbqnnVkn
1gphIsYsbqLplYDWPoN3m1zzzdLBY0h/BC/qXb4IQxRM3gMpf6QqwteC0fPiBGtn3NHkWLialEgu
j2SZ4JMhvAOatJDJjJ2xPXSHtDjqp32lTjl1ig4G5i82Fky8G1WVoq6/6tpLNgQ4+Rj+EV5g5MCL
lzfCRFnaeEpnoKxyNTQGWo0khQLHjNRKXYPeQdjgEGEqnmal4s0Q3vIRJD/VB2NlYFVMei5xi1/r
3HOFptBDrWPK2yU8VKt7ha6XYbmeDtW1WR2Zc6kw+7j+ziuP8IPxFX2CjFPK1C6W5CX6KsU+F96Q
ouQy1enYgygMkCbjqvkc2rjw5iJCFRhDJ78GoS2wDyC3ZL6SRcAqQvVxjyFYWDQjk+aniLcqIAj0
VUzqqLhhkRPKEwtgfdQEtiYoyJ/Bw3gVsDWHtUeQ1UeyE5LaWI+EgtxaT1B/f8F8bOEPI+ik4jHM
yFBv7fV6h93gKCIC+qeZwPUEj0XQcryrRvhmIGVEqY+1kcyNIrjSmBsRP/MjnCGWy3kbM4voQygn
87SNJNxzbKUCgCq+Ey3hHyc/4SPTp5OLPOHXdy0EOC2emINPJPyVBnoyQsTqQo0yQGTmykYKEI0i
e25imPpr8DTODUiaTK2/EGeu9Q75PETWUjZhoThY05sbkDTKmjQpNlFALRYo2iVvcoERNJFv/upb
NvU6NM0VuBfhuoJywZPMQ9xD8dnhTVM0wGkn9u69EbYwcm+q9SVIBylFBPDrRi+4YwYSUJeyhbvU
1d1NlbqoBCkK4mFKh2LQYh1wzHXpdQieIwoHHl/ee6jKpwdGEn/jTyLWm9VPGjxCQTjzhTfiQuYj
doKlxg+pPyIFF5NAbAiV1yVFj/n9BMLWHkU6oXn+U516/ZTqzXRr05NLr80A6RS/JGGEhqNoNUmj
ypZO7keclr/0XmJX2plfNEJhp6kzPPBlWzeuG+ok/Vu34v7TOXypfySsIYbXB1POtL3TYOQhqHD0
WXi1vHwkt4X833gYaSDooSlGUOt/n5DPxS/lo4MHDBU1qsuIeh/qcz2m+hvcPjeUFCuEoZyPTY18
TiwjWf6iDEENRaRC7uCAI61UKDb0AIkq6EIwKiqR1Ghp8CSeyLu5yxoWKsNT4/WpU/2rfMNTuR/x
i0M0AaX21CdyJ+7Y+9zv2VewtKVa+nz1YAjbIhNBsnygM1VDstoXDJ/jt7t53BsrA8ZufPyhwIhI
0GhSek2QuE/3LZucxqD/w75jEvA+6jdiy9kTocMdeszdaJ1V6f0pt8xgWmpioK26ugqYR2qFU2Il
Kpk41PdMiFPAonBFL/5R7nGYUtNmK65PAXLxUaAFZitqV68td8zrlMlOKQ3SKgAVCg+A/YFcCD4u
zpn8mc8pmOEOLUkcqyzExd56IBkwu+aOFjoS/BJmJH7qp8MH9ctV8zPXSOUKtw+hhV4Wqgdz5UD1
R5mI9E88o8vQI+XTtNdlUtPKrEdNJdfFZBRRWGJyFQ8La0vtMshXseYUGXVH7brShNZvoielHAqd
LTrTpwUK53z0yFoxzVSS4P3z/kEJLMIQzT5EDxE5REQf0WbyLgdq9GQdociotYtsFue46kF8ZMyg
AqQxpFSCjCdViLa9uJGhrxbET7tX7xTFS9HcFBELrIl/PmhhH9RJO1s8NPAsk+ZPgUeRR8aND3q/
PGsmdckPDeXDMGlV5vedVwXU7kMXOyfdE3Q9mmnML19O55oICe+emwWioEVK5hsyO9F9HFBXCtjZ
wSua1I0qfIPwEsQhX9pZCqWL1KGIQxGNbsK1tNjRddNLO4vzhQD+SbhGazG48Ntm4Zoi//TxH+4v
dNYCzlM5hiHpSwxLYaYlg/h4akU4I8ixnHiS9Kf+w3j7RiGiP1Ps8sfY2TD+zA6OoE0iSeUK+YPp
OChNgX51H65o8Cbd7cwiZKzUacQ9xEmRJYjnzGW3vP5MWdSxHcMVqSxrTZcIe9/4oa/5D0+06ldR
Q+bd0fRB5F71xlCbbhfqOr/A6244G8ujEmWFPh2GPHlPOYcWYsMa/QnU+IB+F3g9jNU04O/HbfGJ
iGKaurdRO5h9gTyCebRLPP28ZKUcSDJnIThU5wCLkf/6QpTKqDSRS/mS0Cvw3HYUF9r8W5Lbwohn
B4qGuCBSGYkOzkdCkOtYGsnHVEiLpKDCXIRqfVh60Vpqxe5JmmfM4zGFpQEBQALgdqRsToMo/xFq
/RUYo0V11a0xFJlvMRuS2MlYzTIPMyhPNLSltidvfalw2Nk0FTFNips1Ziw7FkooblL2F4fmwS0X
0aqAb2xSMI9tNhI2fumXSFhR0zPki8KMwDThaHIGercLhXkBscmBR8pwKrYDlX+Az1nfeLC25RTE
Vd/hrcG9KhDS+954EBG2fGWo22EAQttFVYWkwGU++GRCzIoSLyPFiY7iTcgL/JNfBZ35VZv09TRB
Ba1rgZWBKp83qnSKsKxOodVCudHT2oZnM452nMIeG1z+ywCDQHuZh69/o2cz0Qb3DZYfE/gTl36i
LrW64FLCY/DhKecw+L07Xoa63P/lousyEbTDi8l3GUI11WY0vSdtaGA8IPUEjsCtuSDMXTqpTzzQ
54K8OvdPM6fHwXTkN4hH5ATIAtJK1NhVO/iETrZp/Qe/puGjN9QsVS2pwC2lVrcYxfJi03URknlt
6sqcFgWGIcckjWzzn40Kmm6xDWLyH2WZyQzObegOoSYMwSOVGAklRSC+0OvAl+Y5D+QX+mkhiRaY
qguji/UiO3miVZafhqaDliGBonJyUdJTGFOUNaw4cxChSTcsLx196HquJRcOMsmPht/ZQ42CY4iC
QmHaJ7yzb3WsQInvzt0vt00wOPiia+n/RSI8sNCNrGWkzoO55KrK6HX0ukr1cEIg1ZcivVgsH7np
ITOcRY42OCwfs9JIvY2MXtqZ0TFlzBIxxDqXFa9YmIu48YilLx8Mww4sRCSKN/P9QvsHg61xHzi9
hA1zx4BT2inEFnIMnGqiYJlY6p9ynMop1TzgTCis+Z8THhuCQDUtC4GpGPkv+BakiBZV9PKiZjZO
GDSS8MS7PteZZkyUZugIqyskWFrXSMuVzryuAuaIXwRLbNVkNhPFfgJgCVX7BKjofMHcIy0Cui9g
5VoL3QXhLXg7DYvV8gemOyvIsbcN4j38K7XVq01fw0oowuOy/CXOjhgE0MzpZYW98mYzwvqpLT92
uhkUcrnMz217FWpi5S7MmTWMC6QppZIXin4UdR3KDZf+FprGlSUng5UIrImDAdyKfmz9gdtWWwYt
EFvJKCM3pOgfbDvP2XliNrIgC+KffXSMBPAwJzf34J5x8V9NXEhLjUO/GIcA9IzGXT+d6fLpLWgt
0Bau33oBEgzUNF4TWqsI2+v6iyzj2WapJpVV/J9HnPkSzJVDNsKyqpgdxmAea/+r9eMspTWZ5hTc
K952u9VIjukGqzOO6xsMqV3cJjebXbApD/HcczAmnOMSPM7aY38akFGO8lB3wpoywLAeF6i51YqQ
D3NmW99qioQumPOq/hXUORRkRUTA2G3Jxp3H9Ft9trq/vz5W/REehdChePMbWrUSqxphhZp80nLL
M3vbKqPdAEIi2mUUvb1HTt9+Np22aGZiC8su2Gjf4ZKjNyOUUlT9adSGF+TKIqrdoaBbw1tT/Feg
5EV1cwhOM3sffOjqs+ClTsd62ep9khbeK1VokPTh/L6f29Bz3+h1/+zB6V2Hl5miVwwv9IXrXJ9B
XF1gx59W+tdjM/6zg8xuirF8oxuBmICiS0ijijx3Ix5YlZ+qccGOe22DBUVsSzCqAQq7eWGFIuuK
Yi/qrt38DHn95y74DHdQxzJfz6kOVrWpSBnSvsKK9quA5Jm/6ugZaCC/0Qar548yH3HQofFhK0Mg
XOhd6Q3Qrv7sGjc0yB1ROvAY75S6m4hWBXTrwD8/BmMilvp+BuXw8PTg/8LLoz02nIaRc6zXZuUt
CpEnfreRcWqYTv2Veg4QKYy+4LTZb1s3u7kHQ77WD04zKzfp0Xk7t2+OB6y6/TM4PwlRVXrFZoRN
s4qUgUZvvjNOgLRpeYhSAxLOoV4dHld+Uva3f6fN9o+1hf/nx6dPdDyzIRyDI/EAm4ioEoJaVLy2
h6CwBYmjgM2sekxLj3LziBn+pXmiJzb7/7JKpdx30vBUHtd2LbPU2JebNQzDXgvedK3zennpk/Lb
a/Ful+/tyuYCr2KWfDoib1ATpxTMRj9YfcmKHpywOZNloZSgh/pMP5tpKyo2QC15ezYlWuv84AA4
m82ejRnGdr2/P6nh2MehVJqka1e+B3O99i+eSVmo67LJzdImjZarDWu7sOMm7gRXPmzcfD78d3CB
etUveYdIot0nsgaN9rgviUMhb3Cw0JYvqHq3acIts9ZSBvWkXjsiL3R00mkgN+NnTF1phvGu4B5r
SxKfUVcRmWIyUieGFNP/PchXyaxeQfDyK1+DPEWC9gq15wxwsMJ3XHnSEdGhhnehr84t7RE5t/Ws
SWM1WU1k16CgD/kUpVW7ixZIJhBYzOFMpXwsX5tAA/hPViWyNQZyVMtzM4PFbNUkLgHPAP3yq10j
hHc8evnW8OG9hi9fs8VpiGu+0ecpLBXEvr/+Vdq3pjvG5D8noUuetqPnYaWtBLn9Zp2hpEc+Sl2P
sJZGfSoA5xW+l3ToEuvBeEWKIIpvPv32/jMbHyBrHwIXNRCEnEHZqpPa0i3sNXoSZ/SStgV3zb1q
WSmVm05oEeU8eKpP1aM9FytI7duObvBuG3aQEqKPMakYn0D5B1GEBaquzBEtDdIHcCz8NaLN74a1
OAiqHlJVXIFZMhAGcFUxbcdtHeitOxqMWLF5vAAxsC8krGsaXLDyFNth0SuvnXFV2pzbUcQqxCsx
DNQODffY7z75+t/fu94heUcXRn3gTtqqhlkk5bJ/xxUgwh0FK3dEsrKeYk9gLBVKBdmAMKxkRCUF
QqmLR1YDME/7g8S2EGFJcmlAG8agjdV6vKETrbeCvA87ZpFQLGta4DeqpB2jMuAZDODn9NM9jOKI
SpxLopFsG6tlylrkV93W5dly9730VTexUp4lqKp+TstP8MCQ8BA4JP1cdx+S3coCF0c0Td0BTr89
tRs1p/4MDyPw+AHvI0UEXGuWfsxultTJ47NzqwQ3gxzxjkq6nnCaw2uH1N9K6huDLAspAKy27/2p
4/Q5j9Wlhd38vnEnwy97Ignwi6V967nv3W8N3CjMDAXdFPny/ezXVo0T9C3sanfeuUTP3/ov7pt1
2p3g2ot0vz7HKJ/mP1q7mW/Cc2kdYYVVCH5j+1LfdYg9LJiIs/Oq/Tw1zz/mre4e0MydPPvdXnGm
2mB1sdl0kWi1rtBHhs9X4xa+Pj+74farMr/eGzGuAEyj6957v9vOqlEl8+8BaSRpUI0qdBLBv8pq
3LUst/jc8TGsIRWYnkGMzlRCXnOr86h4Sacsm6u6AbEfzWLWrE3K4w9OUeajeUFxgyUMJPYXeHbN
Ow2czorzjLbl0Aau4f5MRyzkhLAxoZkP8J9K8RzBhIZT1Fy5wZn6zqHu0Er67d+IES5Ow1hDAaHz
deu+8hg8TuNBjtEp8QqAUegnmKWQb8hr8KHqv/zj3KSezC6eQJGubkzPrcdus4IMidSp5JW/S8jr
vNWuXpqUW+/xrlIHdKuUu+/xw4yOt/op6aQ/h2X6cwalx5GSLXVf5xu+aJeRNR5dM/jvuE1OI4v8
eXIemazSo8/sEJ36u+i4Q9EWjxI0wIeJxFMOu40I88QsKRVv3Cq44eD8bW/Mhb1BufEGSYFLzf7y
aBAA8fWGK1MeQgp3c4SOFee9eSysY/O5YekZ6mZT95xVhvu8yF/amJvqpuJLiWj5BqBgrjzAW1t9
M3Sj1TXTu2h07CKlenTZaZBAV3e0Pb117/24l+HU1Ht2a+z+hEktNQHRcUGFkKH8L+Q0B+qsh8GR
UPPRvKdQA4/k39h27Yc6DoNkkE3TcTrO75HWQXxB6EDjabSoXLC4vj3pawUCO12N3FFCljqn1Gwt
UZbe1rc1//NYNR/ryvI9Uq3a/qrA4RL/C+EtFcxCxWLSG/3dowBM3HclG8i9kWhwq0hfriAp51q6
GG0IWqsUbYnAA2zIxiPMWCiz4I5LeBjeyS3GmisuhFV7ySy9z+UiC0mo7wYyDGF+46BQetbN/Mte
XtcV9FNrp19x6pJOQ3RFVKKDXjZfYqmI0KRDTXdYR8RzqayA6lUYlq0+cdIwHijnAlr3CutazEgQ
n8jtQ1o1EYrEtZX2soy46gNdwh0bISsunYDfHmEoAaHY0qdeqXvd1vmUcOuuOSsnFpaeZ6VYUMlm
BsSfVIuUSgerGemUDfVXliIKD9RE7swYBZW9wZQ5d2D08KiW1DDahUnRxqJtY8+EKkPgqhyo9Nuy
HdlxntlH8ftsWkNruBoThkNlHa/G28lqvEciKxWRdIW4tODh1a6F8k50wkMgKbbxjRdL+BmWsASw
x0iazy6WS9BGrknzAxsQo0KmzaUr94FCFVkKUNUgVMJhoH1CwFxFvFZhtLLbYmwgjxJU0G39LcEb
jZcRzr5ah8mzKR1uCeDdQtqFMwnHeXpbx7+Yb5eXyVzMz8pE1KvtervOlrs1phUwOD/LZH1ZuyM6
mI5pmRtp9OkwukWfXcQ5vXSNKgf2hdMtpDq1rgy5n/NTO3ZbjHqXYYBlYZtnoVBtqCdnW02Kr9gs
HP03PBg0P9sF3kPo797dfS/upcvy9x6h6pZm1viyIOHSkXo2vgz38MicS8al+Xn6nhvL5/r4u+e4
rKE4zG9z9fIu3u4JP9TpdnyanqZGdJ4e6dk8jIfvdY3feaydpcu1RlBOn3vMVoCLYU5ak/doN4dT
yVc1bTmV5nbO2YDJWoV5UonEQrzM46m5G1jRPvzgJZIzY9XFU59p16zt6yiRlD440Xa8GxwG++G4
1Kn2UuLgad4q2jtKfc5+3nvTBwu13vGrtN5/XX9L6/TS2us9dnDSFYfhGpo9E0OKo39vX9tHH2Uf
dBD1uC2k0abHYovSkK7f8l1qnH/ViTPnFkAQuU4hiax3cChPbSx4uT6413bdkXNqcBcdf0+/pU/z
/FuLnjI2iUlpP23YY6SSWjyYUhDVRLGSXFSUDk0ot8ke2gTv5P8Q2MJJQ4+0RqKHmQYwatbb4Ysv
m5Ia1TgqU63y/IidgSwNkqE1j82GJeU5ypWdDzy3ap6IEMqNw7NzPhAmr9LR49C0bo2sgghlAC47
sPZE0+kJQxfSbZLbStxY4ZhzbJwt771Iut0qb9iN6zEcpy2+MYNr7wnVY+etus9y72qFFycws87j
/ADsWxn1975tUthh9yQDpelwQERsrNSVnPVTR+GWkbtqIGeD50Zzzwj3rn4SpZHhszEavu19v4Pd
rRmfmthpdS95e2QxdM7tWhRPU0hE8ZRu01wM9XBCD4cgserx2EA0sJrPTlSDTffoxsX2SxSamwwh
J9RmEw8ZGflklq4zaxdy0GrnxnwBPKHpKkbLGA8w4qkULPWKOozJcaoJevQvPJBel2eEjtgasBFh
jcBnB4Ip1T8MaQtqFMMawUFxQFWREb/VhS/yZFqcxRazEG0TsZQoesnRga8aQrvtuAYj3OVXjSAO
ccTB/uRAV2dJ/VQGQGNTT+mg20gwHWynCIRTpLBkBbm7hjJ6I0y6F/iCj+DSPaOH1IGVCTFCISd+
LMxxicOYJtDqUm4vFn1RHO8s+C17Ik8SQSUqKCJuD/i0nJNrVf7T8Ss/M7wXNJPP+gX/u2cjpTIF
YLr177iBUjaC7ISQgxWAPfm3NMfVwpPnmYWlEZEEA6J948rcUGFb/qvlUs2UFFC7rpTK6DzC6g+j
KGVH3Tftid1deauStwIC2FwQkCImJSgcE056FZzWpMeUWvfFsp0xpwkaTnpvBmFlpX6DMZcvktyv
Esqe9cN4P7yx1YzRHrAIdu7T6vz0VZ1n03t4pc0vBGkCi8e9HgPZsjkTwt7r4AsX7FJ5jhv95C8w
iSrRpVftG0EtqPYf+4YzSRggFyynjOV5Wprr6aWTlD0VHKk6FmSSk+9gDevATgXKhhTley/L6ezy
Ayt1V50tyINvTuJ1PI/nxuyy2VKB/dv/mRMch9CfbUPcHSND3kJyc5chvTzdld9Sl+RHOn98p4ql
PIipTqa4DkFdqIMBDoQik6S2ntPnNP2iIv6lmjTucUNjJPXqFlXq9pecguiEe0AgvtTqT5zOrEN9
vQbP1ugTluCHUeb+sJWIcihzmVqpfgvp7pOLjgW9QtdlA3ZCskfYvVJfrrpbHpoMk+EDMlSlhz23
SkCJL/IJfBo0dmekaxg0yH1NNgZqqK7SJ/6WOSan+8JhD6PvlqIyHRVGkpTJOqTqL25S+otba1Lg
ykPlUoo1ocT1FX+PA6PsHFCKB4TU+z7Ce/3vDfcm/ewWELlwev9jHyShhAkCPXdcgirVoV3b+D7E
swPaOWbPrp0Y9dK4cm6Q8dsDrIl41nOpY3rpnZiXwT7b9/lpvMaXCNdvfG0GWc9EcQUVgoqN32Wh
RwLwCeSpA1LclfqLnK215s+uzjXsbpVqu7iBHGe05+awx5VhlROsk2xCLjYHVngGI/v6YEFaCSuh
HYjCLAMkq7+Fh8z597c0+PONEQRlOgXR4nGN4dO6PHpTxhcpWRYNJrG67T0iFPu9Hd5dYQk7Dd/F
JOHq73v7XnZqJgCczA2qEN3v62jfYZVB4234Fmf/fzSd13Lq2BKGn0hVIAFCt0rknLmhHDYKCEUk
JD39+RrPKWyPZ9vGGJbW6v5TS/CbZ8n+KAWFvxF3i4bakNz6lffxVxNozV7C2wP2Xi656QPPy0M2
4KB2aaT6X5QvHNcd09s9UBpGNI5yMYZXkAWO5NcITnRKvd6xl+SbCJqLtchUNrRWIBFClQ9NAm74
iMn1g2NdECcCHQu/ysDg0hwDrP3x0rPcbnfC2UJDQeeiixcCFSeII86dxwmKmDxSiFuZvf4ZQI6p
zFu+rKrrFgUAzjoazindvDFOHnZRTr7P9mcw2by7btc6EkFt75280/AwPITzPxusMIDdiVAc4iy8
baqPbzTGOxrP68K5LbB70aihlyQYfl5MldlzpszR5OIzlHpP4jqkUO9Msh80z35kJqxznCHH6Ng5
e3tq3YQMECpcateQ8ALex7Kb03pJDJecYSQvcAKKOby+1qPBuP8vlroxJqlB5J3yLph8bya44xdf
AK8Rxddn/9jkq2Yh1jBjJoo/eW+uYh57j/pySc/k9pxKXL4+G/RozDUm6UDvIon3Foj6bYmW6BJ1
8uAS/ruUxfH+/inOD9xX5EUFcyLoAKp0+oYydKhXVB42YIM2znp2Qye07KUmMFgWCtSQQFs0rren
wSWALlUcuueQRn5O7zIevCePh9nSdIAtl3b573Yp/zUYuEfMDigyEuYcOjVvUTJV+6pvysAsO4Cl
uKbRlQNBklFCg5Kt8sAawpHbg90qjhbaNj15CH9QkJ4jkDOowCEIWbt5YmSO4HrYZCi3xt0FaRlP
8kJjcpzaaxfMlUwjRDXwqBCeOCsl/smPyDGkbPr3IKWbY6WRmF9EFgAiQB2IRjvku1sNgzEzM2Vp
U4cTD4EZqjsKv6gJ4gHp53ZH/wkIAm+tKKMlbwkQaF4jQQ2ZfgAGcYiwH78xU4AiEt1H0wSLRgjR
sZhkyALpeSurCyaUOa+rbzhpD0x+amByWpbfiMxPtSJFfEPm9gxB8wvggAED3zkGVBT+hAs9Zh5r
4PTUSaJyy2/C+RCtU2q3oDqxmSFzPNWQIqX5JId3xm9CjET2A7Frku4nC1G5a2RzdL8Ea5DiR8IR
JZ5oaC6fNr6lodkQnyXHawLgSDiDeQH0THH9/sWrQF/Q33Y0MwtpbkMhxUU2Jp0pyCx8X29COyrG
EsnuFHuJtLri0PFtEc5Ae9LqKo46gejABlEypblkS+6aI92CHWeOY2Odz56JnYdaXChAAaDhuKlo
EZMKve9PROwc3NXKDu5oXbCPcik3U2/pP62ss4p/n+Pel/8T7XQ33oEiIgm/dmcJxaRwcCJPm7Xf
0JybWj5+fgF4AJ4KjncAcFGiVYy4HIKBA18i8JSb9P/+JyXkzw8tfxV/ofO++Pf+ZkAw4/wxkrhq
qRnko/TfAi+I4Unkx2LwlIFX4gERIEGoVfkoxK2oPQVo4BccgBiQkQB5eHQbMpJX/5aaRiVMy20O
IpX9JOD841QjXSHi/zWeRqHCU1BFEb7KTF/hINNPUPx7pLN/oADHbCX+Z5wpyKPbj6k/gz2dCy4o
385IuY93UKobSS0iu45bPH6XABevaQ5bDAvi6O2YHZEV/wJvRTmQmOFrGzUyM2GIlKmdGDmN+1u1
M2WqYcu8c1EVxJy5eWUBfHoz4airSTLlHxO8i2/L2FbfbBAN2hf8h13ESW8z2BAsPSck2PctQpPE
1Sw0XgfPkDf6J/tzu3yv22W9aVbqrlkpB+XQ273wwO1A4/pXVqIA7d4IsqSC5NZ5R5lzbHJTfAwZ
eQqoVApm3JCd+dX/ac/dn8fxdRapeRQxOUoMjfWqt4DR+tMHq6OI8+ONpm7eMkoYQ0R3JfY7WKkJ
7wjyYNz6lKxqeRTHusjdhYeS2YSiWpE4goKj5MhUBZyeL/gyBht9Ppc8BbmJxRVOCV+xWAyFRpPb
x833kW4bPniy+R7Y3v31o8GgndtdguFaJPZ4OZjwgjc7m3Uv+r4CNTnpvzV18nfw/ZzpuCj9eW/R
Gb2nHWTUDVuI3ah4WAet5Qe2h9Fq38dSCKA5b0By7sVjDKfXjSwQZB2zZH8Fc0aZxY/+ufmbKUF5
RxlKIVKcBmWHGCTEHS2uOFF/0SbwL/KHY6GwZPJY11UtKbrkJsuehCxUbyLT3F8re7AhZHXjMYmk
e5ZsC1Id7r3NAMP/A80YrD8ahlgfD3yrhEMj1QNlZWO+kKeSqjZ/TfybyeM3VuXbHgaT/Ifxkhmy
lniOCQYbwxk9HrmBATOEHqDsARkUko7GBgHTJgRvA0nznx2ODLMPqAfGjx7iz5hNbfYRl+vMxRHN
jig2xEkhonNxjGTT/izZvDm3xWPx5yCRrIG/G2EY915kvr/67vvrie4EeZCYOiWKo54/Ebe0c5Eb
yVVbck0TsL8CdlzJxfjCNyWevPi7pnAKgQDsJ3rO2WN5606rEnku1j+D9OqB8yJvCyvXHHaFkSvl
CIHE6+k+PLOPHGPW3atoGdLJPaXp9ZweHoTHsce47GZZTo2dvKsbhgoxhc6Xtqx6iweLSEE0Usoo
iuddzYbD7W16CzT9FVqsDX76czGYvZKViiTy3L5n5DOstNeonD6PBfOCDDP/MQiiXRazJxnveEE+
b+HAig8cfoJ1vb9pDT0K1UM2k4EFYnxNJyipxsZMnzGflXw5Zg18hryybrAEYP7gKJF5CXhazjJK
QOQyKbmDfURagqjKySHnhyhIe8S/8NHm9R3OGaAbzXqfM4sdQhBb0rGBRwGk2dN/5Of2fwfPfisD
IejwkHjI5Ad5fzPzTGKKcSHLVS30ttxEDEYoDLIQRKjsCHJMiQcC6y1n50/3Y54Qc7iksfhAj5+o
pI4Z7DqAXafmRIKkIGqd7+ZkXIrv5Lu9tBecWJyWL0v3bGi2m2+Jc6LgRlzJvIOWG9dtzSRVqXOp
dPG/xefozN6Am4fdhCt3gBKJa4ftmZR4rhXUDYX5INclQv2S4aL5KyrLUfMvoXrjQEd+nJmPf8jM
cmlgTje3JUsRlA3WdN5Zq2vCyNcJcLw2ayANrs2hObx2xaadVBy8CamO4nSUm2S1ZehgKCtJkhzA
gvlySoQ3qwx2A9KMGL3reoyRg5nwJqt9z+kA/BMuINENQ7uLWsppCzvwODTYolI4RGSz/XmhjaKU
JV50McRUk/hSDm3kPMzYxWICGzkinXfA3Rh49WfxJfwhaQgJ8ykBfPJqJLVuD+z5q+Hw880aB+0K
FyeecOHreCz+T7ChHigsbeiideKvbXon71oVXIbVN8VjRBOEyHj+wKQ+7o4GO+G1RfwhCUxUncjJ
QXnAxVvof53sJdEZS6Otg4z/YWqCkMOKggT9JTM1brBPj+1dognl9ocSiZRA8sL+JAQ02xLiVGrW
82Y6N9HVNhOJpGo6c5JHqQC1vl1DAOkDU8msnMACR2/o2vj2wVlC82NCd+VdPj+o9uHCvO7agjCW
jn3Ivf8pdyQTklEBykhiAwkRtOtjdfR+sdICG2ijHF5eBqJ68wh36m0uzS8BueMQTe9U+4aEHBvU
7ph8txoIheTTGnhJ5YeFX9NpS54T2Ebo/gJKQVyw3qhZN5zmzVpbEG2y4MQPmN8kdD8Vw4fWEJ4F
oseRu/MmfcgOUUeKDV3a+7+yyF8hj5Sc2TdgGXrz1kTfKacvly366L/37q67Gx6abbOFbz7E2MqS
e4KRtLiXd05kNk/jR/lpHJkeK3o9JJwMqEpxVw3h8mheRVoiB7scpz7hA9qqoaIgfygmuAGV1Fz2
gowIooqEAkksKXEPivpP3nPSZ4Kx7PK456kE4duZroapHhC6Zw4vxvaBaVfCjMX0O1gPxW0/HjCB
YE1PQk20Fgc7CBIUl3wH37vU6YwBlkJ54/7CXQhHFjGVBaZYt8Khm57SExfyfrgXL7FGbrO2jGbR
rIS0hNa5jbnCkdIPcaXI00y5i63u/Y/tFlL6ce2SDPMAHBsgnaIhIpo8Qws12HU3DU2l/6X+vO7R
MfDt5hwdm/ObwO3wqwPKzYoVdFSjZZBNVuK3Jbwm4P3mqhOB5ojk3/a3YvRX1wTvfTpv4vtZF31H
sBa0I4QRUmfSb6Almd48m3jUOZaNr8E5/6qPw3N9TPY1sXTZXozecgvHgeDdDSC3SstNlinQEw9a
qMU/clG6GYnaTuYeExmJgs4JhPb2QyYdPOmOZbPrTXDc8MJgCfz4JP88Lpij+m4197Y33GcGOQ6S
s/BY5hzyna/XJF6n+4j3x5ZEB86c+ZB55TKiKZi1887x/VVw69xvG6Z47TgvWTWycKgF7ySj9JGb
QBT4FoN6qGX65+JLP+tnThDJgWCIELr3mD62wShKlwZN6+qX/m+J/gG+9p4atO9W8LRjn0QxK8cM
RuQYAjNmOBvmMFkT5pYdve3gPriLv1C06LfRt2idu7TAcqCK2lk0jqKFFbNAzqQ5mQEnu2pEYAoT
mW0Zb4W/kAlIqKoQ29839zuAEtgPVJJoDgjGeI/fnPbx5JmNqEQBsluSIAGzC2KPZm3XxQlKB77E
hJeNgIDa3/wnSvfMA6AWqNyEBlx1ym/uylsRTp8SKSmkX4JC42ewaHyLSo64srjvUL9O02IhGs9s
ifoaiYlHlu25W6JOoG4dYjm8bXK0rAFj/Wpej2oiSIpOGIh4+aVfKlqzXJZLRTXTNYnudEbi33+O
dbCWPjgLDvFPFpIE1kmPFSBGJuL14xXkbiXqhecIK2fhGLsOfajkRslgtuFUhqI9RcP7SStGEkpD
SKXNgmLcxqpLSxej8n86zAkgeAwcubuXNPls2sqKmZRHUmWm10U6eTMlE3UJJkoDzTX1uPHxts9j
CIyGOWYeSpxw/aQ8iNfX7rxcavM3DaDARX08sRl+HAqjKdEDXHJgE0QE2z0mFT3PYFzuYN4u22WM
qJsMtiixOdnScXlpt/JtpfuAuho4LaUnmMnl4xMDa8dMNmbHuV3wTf8r/pUUA7XZoZL+bsmSpTpc
va/PqXKqOzZSElrTf+pB5TvAvcAASdv/Ka95LJ3eJYQuowgwTA/pa+PmJMUejWlJyZKQSlunSKLd
5x530zZ2Ivyqw0kUj6otdqppjYRwWj8df9lfhJ2F9pgOGjfcpkd+lDvgb1kj30Ovxz/yT8HN7NQz
LjVH36TNqsCdaZFwi63K1u63ktkmBg0nYha2xjNSmSo2u3tecNVMlkFrppMC+xBK68oktg95MS8b
rFNuPba6GxV2+LxGey58ovy8wIp8m0vuyUFcM0rCefWdRttH+cYb8zJdhv+iS7RXqHEYbdYQnyY3
orEjZPiArdsOhRoFe4OSxnlwiYPwIMXDBpISwt0fE2BgkI0AU9mekDDRJVTIy55k6YdL4m1B+F5T
2T3LczuNj/qGBOacK2IRwNEDVwGr8dq5COP8JUh38svIxH2wR6zAUw4Y/nCVeNnDC7Ho7FJE7XI+
bzmhV+2mu0lzFwIyvhOZb+kbyWEmZMjpUqv356/1YwacwKg7rixW4/sYEybI8zB8OhXDh5i0ToAi
GElt6kSTndqK7sRq+juJY4DgZN4ZUiNcUHxPgSIsXj2doJ2C0t2OsoRDSmwa+I1GoepP667V36ok
JJTvy17GblE3UD1ytkTflRmeVJ7MU/7tu7xmdDRXwUoe04LhD971icSDqQyniFoFTgixxY0txYR3
6KzDmw2TkH+/2PEg6ZDGkLwKqj4rlm/SsWf57o2xeVRkIAFP3+0y/kVi9xIq83SlAsmOkyX/rxAj
xi5P37jIiFdfd5bFtMWIIT7s9yz4okKv83EG6oy2XF2RcKCjRezOX7FVNt8PYHFoD8/OjRXi2FUN
WL6v0Pu/TP03D50ORSQEHW/r3tXT7ezptKQZh2N0tbw9dDPEauK2sdsnaaIcB0ABEajvJYAcQFVP
NQMlM9wV54oWnk6DLHdWHrJJHlY4FgqkZoQow2jedvQ1QPcEt/wmSJEU6X07CgyyqZFPsqyefEr4
GhMRKQJBhKBQnpQ+Ts8wKwTMP37s1KglEbUmM+KpKZp9u4dPAfFE+Vv8Zr/hOCvN/Bpfh3Bdvpns
4BBjBAWE0RL+UpsImdRT3l/CQtrqONsNyMKD5V1VaD8Vq+2BWxJ3r0zQD6huhKAstAJlNmR6DlcO
LHUNd1h+Z9+clYjiOqmV3DW00ffuj08UdmklX5Ll0s4/eyc0HhCG3c6TZUrQrW9rvq2cI+AnUl5e
+3ydr4cYfbbBWAdCJVzpSTBBMrRu1xflpKJag8zV2dl8tyDHInEaf6Uu9f3r81rd0pGG8KBgCEwz
VU+MjqnNPHGqTXKhcO9/4UAEGY/RCnGUodL56oIW82cC+eprbQ1R2kIDlJt6Rbij/NFk/vNkVQ+n
KZetPzUoC3Hia7Mwcqpr3o4UIt7qyXPV0IBAy1zaX8pYzkfAnJiIKU4QSaICJyCISqIOxT8IPLRr
cRXuWcNy1BFl9l9YIlYWEtEkFADE9Uty2+of70iiAIABVQj4NUy8slf2/YvO6jrxAEOysGRQtEYW
hgHfIokpkmZprG4bbxtsQwqm5zZdv/YJCTo8pWwa4qPKluHaX0uIVcgY+bNgYio5aRKcIVFiQ0fG
0RcIREQiko4eQlvvY0ficYXcD6ciPZN43fBQnLJvuXBOxUf3M1yyLGKLNAufWJIHQ5Kg0t0X8rnB
OHMll5rDZfd0kxUKGYDy0LnjeOrlDMFhXi6xA7jlS+ulmlLOvZhp8F4mWBOW/lmwGyhX4NMXMCkF
pL+ClqUppjEeP4AytHmBhlayNxVqx+QoCN/L/v8zGhOd8DcAuwewVFg55mryLQB6++NsI9g50BBI
SICx6oAwU8IZ+9+MVxaNGoD9ioUKlPFybgz28o/qTrLlRQsGOf6pXh7jPvUot71a2wmvueLAaWwj
ou0ec/pugKJSQ9xiGiS3uRFUX0z8AMGti/4JPw1QajbrgIaMBwOrTxA7AjT+t4uVA2ParKCWGYNt
qRgnmD+vUj/+FcDdudBYQl8x8omFpqz8NR4cQPFsxMFFTj6t4yx15asd9lSctPU+2/bn+a/4ab3x
35RMCtTjDfU1gZ76+TYCcuORtPsULOPFGs45qYNZMGNiM1WYwDIC0FTEaXAXAP1jKcokuiZl8DCn
OfkQ2CKWEsKW7sHw5g+nf3oufgYrFG04wqlbTJgt/bt3MNwh7q5xsOmEtlK6OtSd3VwG85gZ0kct
3Mi0Z7di6JEKLA3P7pJZtn+EdlyTvXPDQDmYZPUo0HbqRYdKmBuohWvmiwMcnI3HlMB9gJrf7pa7
6F2K/NpttzV9Msa+97hKxl3mvFXH7mup4nJSu67PYLPUuHS7ThisOMvTxlJqp8/Hhma+m8OZ4ZCh
jBpl+zWt/MOMZvXpUbMn7eQQJQvPo9x8TDU6DVjVVnKJB3zF2IUMmCotzRslIN+BUyDMuGGc1FcF
Fm44WfWQILm7ewA584bksIxtewB1Zrgp0xkKKy3t8LV6vpZGjJF9rKJEyWYKyUnauH9RtwQR+cmK
OeNBfbhFpzeLxaHciX6rZmacsxRJzxYDZXc/sMLYfQdcBq1BFIuhEe7HDlVA7nqMwTDbcz6cGOcB
Lg1GxKBNVuEyqHzlJ/hcY7eORizMF+rLfTacdY7+xaAOJDlRoatnxtOLxkNZaW6XzhUs8c0qYUVy
kXE2NY6P0uPHn9/+ETWp/zZcpLlLNnNOIv/TyrHgL5vCTSeMHe72ndgYh8QAdZcVUkTWNamY+3by
PNbKtOwulHwTkAGKCY+BvEM3bgW91b6B/Teg2L2j8p2RJ1PBl3V+39iOh1atw8wT+m7eVhowTsyp
6JPcdIPuoXK9l5R3xiQkRmirFW5GHqhmvgBTptltFQTbst5pr62e/fSTtdHdM4aRA9zznTqewVca
A7sPve3ZWmSzMETlueC//c5F3Z3qTcK1apB1SXHoaxPWWYOTZ1Kyl+O/u81aJPjKGEjvNmmHrt/a
DPli6AUqjvE7+fLeY/7nMcpZ8H0LLvSFt+iguwq8R7LUviPmZFfvo6qMb5RqHjH5b7gTNlgqfIRQ
77FB2Cf6Ou4Ofd0h8aadANC2t8sqM94+KcpPGSKy3rXuEXWQoKxt2e5Ku7PSsYlwJYI2bIFGDKcC
al4/F4PYyoAfEdJfCJIDGEIke+xj8NespML4fuz8ND+3bedK1ZQOxq/MHqajIX5yHauC+bxQtcRb
zuZKiuLmUhxgxI51Spp/M1OQ5Q9RxHUiHoN/B5QZqJb3sHFZp7MaC0xnFxDrSFzJvZePGZiJFvgH
0xiYlItNockmhN4x0KMdG4veCjQMSS4lE+xTaUUyJIAnS3VZBNlZRylJSsn5xhQtfvk0bc3+/YaJ
YFGOOxJNyIk2U0aUaimSMDRFcAKI1Qun3fz0dso/rwdn/llPu1ydam87/groUkbDiA5n1iM+Dm1f
DyL3GNZf3tNVm50SC9ENGKnadeGqqtmotkKNQ0YMwz3BF5kK6kE3ceK+sBnlNr0boRc5f6aG1goS
0Lfez5WnOxWcGC8JoDxj63t2gmeOUXbw5L4bsKb6U9ZJBy4VBF89aMxkxQHBjhlWbtmzkUnp9F1O
lyy8TmyxeCr5ctp9mY3sBFB8OocQrSvH+6bd1yHln8Wp9QKn06cxBHu06VWLFG0lD4IinAA9jk+F
8T3hkmkjDytB2lRYeFdSZa9CF+kM7esyhgjt5U6zB8eeZ+WDUXKoUbpSplPOmwFlVX9CI8PmGa0N
xaIbG/ZMjZBlhgVu3sty0fuHmS1gE6ZfWbyoVR+mOmD7sDTiJFdKNk01ZDnxov+wsoM+TrI5DV/a
/guGa582AKYdUwBM8JS/lIa5XBb4Md5LrXfgnrheQlS7oauUs9izwx/q0S5QIoGkboF+oLK/IUx+
+bQK7BuldMYRMsZt0hDcpIzr3ghfDUeO0keNZsfM9CzGDwr7lyNDRUR9ZAxcpbbryAmoFN0Ooz8Y
wKP3lwEelcgZMpMdJCGdqmDahtsxXPTdwKPATdagP9a12S10+8e0Ox48DnlnlbOjW752UYhajZ13
fXqWuq2gGS7meUDcoLEI74pilckuZHAbJTt7oeQRyAgwwtMBPcnUEaATUR+ptaLRp8LiyzKyA10j
89BE/KIsJbOSSZz1OHoj8hxiYDKRNDI9C8BVnd2yUf1aGeuMZiUK10FroxMN//V4afA+4hTD4I6F
uBzp2PFeTv7hEOAYvltd7EfBgQ78uaHcOjS/QN/r/veNpfh2q/e6izXh0j/DIa9uyGCzqd/n7COX
K4pWzXDd5XTAxQJDhUpM0srSy6OxedWIjfySVL1vBBNbAh/22ayRYdOgyLR7/Z2yei7xMtN8JOTb
MMpjrf4O1/mEg4NzSOWCBL0D8cBVlLtPyruuHcImgPvf+7xuOFHIlFSpWrue8/KcSoMGsvXQRhMW
1hauDgMJkDcuFViXebe30+pNO7CazNEHVv2g84FftLV6Xz1mr2aaPCyasQSxKK78j3LVe7txbb3J
OWpG6bWtOXvdWxc/lVvXVkiMUeoyxTcnI5BC6l8ajQb6osIOxDq5bYp63WdggkdmLkE4qV21IwtF
XJdxWM99HjkaKhWAdgdZvE+Gnj9mRnHxHtVc9Yqdkw3CXBcGHWduh0j6auVTVEfsC8rlFX/n0brk
ceJEoznNHzOfvqiYedHCf62027ZMpi1Ku3jLNLTX5WY981mirWoyfG2dCyNiSyJ3DvrbIGKsWlcI
Fp34l8rL6uF8XSTf/dhCibwrUdxbJEqXljLrbMgNODek+hFm0VLoQ3GDKbKkyIdwYQmebqecD552
weWArfTlEtVHSGh0QYjBE/qbGNarwn7e/3lvepwik77LQrKMKyDuBfyiZA8tbPaJkOIcFGVFpiNK
OEmnEbw2QYzDwE1CcB50Cbdp4xDRreA0rxARIMGY678E/7A0BmYFF6+yXwBcdcl2w2lFWX1bDUfa
ufMYJ/GoPN4eE59IHyqYdPmMpsCqUmuVo6c67UPV6faL8ZToLJLZO103ry1XrTq/tYuqmFZEmBBx
NOk8Z1xbw84U+QOqpOM7OSqMOBucqx9mizSgyldSahTF7myHB425f7MnM1UwgQRrFIAVzH7r0whb
nXqO0lv51SQIkqcmsWNlnBCJ8jLb5AsJchuuUU6XXcdozwqGsH9PlIywsrqph06Z757lGmmxqV10
IsCIdlhmka2tsll07rBFugkCEbY5CYGPYGhBzgmCSOgPeG0fS+NctNYD1OdT6nVqTjpp/I3zmzb0
/PiKIdUNAKbChEQ9vOjaZtjo0EjZtQ6a/pc8iB5V8gXStfJtgg9V8JWaCyCO5605qe2KlynpbQgT
R3Mxp8hPUUPxOJQfQcDYM/oz9QiwNW1dGavLkw/dTBy1iSClPdOx88wkY52ZAuvC0Sa3ZTza8Bck
dyLPUZP9ozBv6AsXQzQx5xKb8gA21jZG8cL47f4GvoVJsGsIV8xa0OYcPwOuvRoaoN81m4M2gzmH
5etNWok7vzcAbluGPYLCrLt2AACccDViAdanRTjkFV5inyCq7ce7+vjK/3Xt9wLlAKKDwM5AOWiv
rHjdV+yCDeEr+h0ijKC+OiZTfKipw6GvfT85zV+/gyOddS+2AZbfh87DHOBO5YggbOgcQFHv0wlQ
K+OFQJBXvNqrYFtcafUOxhZmAYre3w+Qu/Tt3qLkfq59AIOIFM3kROam5f9jj+2hupGRAEyB/WZT
cAmM/wVh84BLdEe5DJYG69jUUKbSu1CEN1jcEKqQiRk4g2sYsY7HsWZlD+way9wY9e6vYgJIWA1h
DQfxCJhABZFYQr+TAMUMdzsK+HXVngWhneOeddPPtOGaMVoM7zTlLf3xcwvcOB0qZJBWxQQCZyhq
Rw5o8BU2iWZRk7QFPWw4NT8fj1rf9gq3HY46zXiIY4zodQ4Pbafbnau/J+pG7ztqOivKub+ves6D
Sxw3+mD7yNY80mdxLGnz2JF6mycSm/docMyBXYckQaGJttvvobIN4eqvGfs7DtrBqXN4aczk1mDU
ffS66cZYRxwDXDsC1HkrbYIiweI8fWxZxZ0+lx7KD1RSCEhP+jrvYXlEuLhApcmSHIypL4s5Ku5w
+94Vpweb+JgzSM0gflBYDbadbUUbdmnG7P2+bipQ4hU2B9TQXeygzg3tC+DAzxAYP3Z6t1FQjCKG
5vQYWjQrOeSSOdGsg2zUoVtQnYZLfocjYcvIMCYbNqhJkZ3sXlOdmp+O+K4vhjufHMgR7ZgYw2sX
Sjq/P1UTn+rTH3V68045LRCzAXn++P4ioGsOJtIAFEwoM4ex2+tbVQfxBrUI8Hx35qcOhVxjGdnx
hS6Yjjv40tF/YU7Kl1W8GyirBv3NvfpKt881k9VR0FVWs8/WpY/pzHtP2ydUJv6dgTfCt0rMT3fU
aJYPx4cNFH09vb8RnpDHKgHESGA96WtzG4UtPCzJZrhDsNZa9ebG5/ooXzKE9IaHLSJILr/T3uhX
2kCOBifCLHWEFbmHzNvGJKoHdtgzxu/Bbx3OULVNobxRwynEtr7B8pRxRAqyxowITiIW+SdTv7Nh
U2IMD/NalHG70naJo7jvKR8JrX/ckdcNbK7IdtdHofXkXmXeW3cNyLLvTyRg63lSl/KZRMsOt0NU
S3bJmNffPlYTYz/MMOsZdpDaoXfvNHMasdvQbUjONwEaCcLYMmjrPaYCzP2x8p7syqFZ++N4UZ78
zeyJG0i/dK4JOPlJu+Az8v+JSyGYK0cE/3sST9IlAeEyGbwgYM+gRCjCTYeT8lIHa41+99tH65+a
72+U9FVCcyzLstx5pArMvIdVfsNYVjSfDTFWoohTkODRgpXnxrRLAp8fzFL3txIVwbh5oAvdhuCa
R3eyAy6Bh8DYyfzxm9QeYgIeiwxOvZjDXXEugTz1fvGrY23vMU+XeBqmBIXQObb3T6bxNjjDW+el
jlha7w+Zo7WLFJX9l/HmV8kbYP759lMfu/eWbWCplpRUEMduXrj4iOjqlPv7Zj4gc0WzjEvNzXqI
NydhIkNQB4g2oNN7tHdWCIhkTJS+W+xvpu+ZXbYsdCr8zBAVuYlmOmIiOJvekS828/zIDyRooRuz
+mpoOc8pu8jlweF7HvKkE0EQ2AF5wDSdoxoBisFhbxZ77hPRaX7E96EpDnJxf2vc+cUVSjq7qEat
uih/h7dRsQuv0aEJ2WmalObsGmrb6OzdOcSo68g9gj97jm6kOI8S0pUS5gpRBzPRj7E2k8Eyudm4
CwtGHcJAu68r9k6Ir2qZHoZkrqL4wqXWReLmUL6qlMJo/LfpBm96v7b7dMRD8FFshoYFkh/wYuN9
1Q7VKP03aMHgTZ26V+ZfEjpzVudI4vAU8PyxU3+113KXb7DDI7h5Da382IGvPKgymu4+OENkpkvV
fbNOEP5IqCPJitPlkufI6Z39pb64kTaRTm/oLbCnX2SKpAwBR7K3LRnRyEyvUX7AoyFeqXjbzLtf
7C3BwDFGA8Zz+zNhGdhrs5n386LWyMyhYnX2NE8q6nAk3GzqNi+gfqTZjyaJ2+uYFNPv/BQN1i3z
LukJVnx3XNm3E9QMEEp/RF+IQZNkUXLwRF1vlnBpF/XqsdPQz8J4Fk7qO+oduVaH+2X0XWD3gO9A
1HNIlpSq3ur9K7fhmQbb/xl8EdfBWYLWslyma4rYzrEZyj8NsQ6qI2Z3NPfyyIF6Lamq3PSX+jHf
ewjzx9Qrz2WX87M1mytTFih9CdnLV9Ikd+3X7yO30kCGJyAmGGdfFHboL6QEI1EqAwVBqUqJLzJW
59W6ETOaa5vBC5uamMD4ksrXPFY+mY73lDWARPoBC7agwwgIM0RgU05eaPLpVaAbfEvfNRv9l7qV
ciISETGQap9teY8L5sAMD93Czbhq+iLfUwEsewyIAsS2s7FqvicdZmEiv3iYvwbZjOEUjGGEcj8e
1Yf3CRWG+1z1TjLOkTN0HBMkzuxrp2Hfe489RrEgvzP9dB49fvx6A1rb64+USXjAXDsK6LXwcfLN
eKUfJn2c75AAKV5MNliVk5LX9tD0xriY33j88hGvOXKPaNQ7hXBQnM1OoTqo0XCExt+9almRNnhl
rKSKOUNVSYGPprg06N9a9gEiTKpVht1AT6xjd7DEtaEdQBe6h9fVIyqFOYiq2MX/yWfh1KBoQP4M
Owgr80MrKHOvZSj283GprmW0qiJnkE7i1DJIOhN3JHedjgJszkgIuUleucxE+otMD04kkcMg3Uiy
HPKcHBOHdtRWXEkLQkD5mT3293TdLBFYi5GJi5qJlt4nlz21JK6BV+DjIYUlRm1ANzMlQsiW+aaf
2/R1ZafgcWPIMi6P1PEzM4SixG8uIeqBKyGY+agh6z3AeCuvAJAEN3FLCxcl016/2iokp0DmjhI9
7ZIaxqBjcCEgLwwMEhcnmbgTCfoVr4KcGTd7uzVwa7w+mTOiSFzi8Iyd/2ccTdkOfMmCJbH/JkbK
Qz2a5th+v6bLqW+OZbyNcVHg0eQhYdPmIW6I1ES/4zv0GqvXAv8ZTMAqHt2J9bc344ZXH8AfD/Bz
FbgEUFgNUaG/v0dRy4lmSOLOByPJf5RcwbekKa++ST7cxCTfiUfCDVDAYELAvrkKh8T7Yo4YITTA
HLEvDp8oPJtIcElHbM1Jp85djTLlseS5xVGzoQh0xNib7FCL8rT+3Q5TidN/WSRSUi7KRPs/26NM
naZy6p0zLipbzmKZmmkwKPf9SS8QH79s6tFY8mBFB4mOk79x2ezZgTfK2sfbTmDvk5ildfyeRNMC
kg4/X2Jp+Gu1iRbKzo/7nb+EuNtlbt8OPfKFVijAu5PBUXk5IDveLA2/IKMoyHskAD6tfnd9ow0z
RtTeGrwT4TT8UYal+ejFoScMVFiiuT8eN29T3sqTBJXyOh5n17NokRJz8b2XkTY3IvwQU1g0VZ5A
BBJj9zTPZ438K5Rbb7OceTYUtfUrdylp2a85+dYScZ2Rbbeio5o9zev1o4CWETWrq8TXin1Ed1U0
PQjh0WqId6TkdcL+wS1wWIVmtCO/EmUjvh8n3EmoJT5P8cawKjlQPjo8zC87kCgbBnF4RAhMaE62
NFzOShCMGT1heDPLvtv+MBXjAsH98ixb32XH9gd1A2aI3uZ9H2Bh8P9H03ktJ64GQfiJqBIZbpWR
QGQRbihjTBBZZD39+VrsWWyvjU2Q9IeZnu6e6amLRQ2gL8/QgL21CFjNwdcMwIPZ9dmGdPLKILwz
yIoXu0hGXnJqdQedyZbkAyJNB2Fb5Zeo5LazXxgEeq+dzc74GVYzRPbG9AJ1mibcDeSXpL+r+8e+
MTQm8BhH76JzAPe8OmCgwHeUgSrWGQ3LvOIANNU844HfmbPr14F9CQ53rHmkcVHVLY6erUsRVsvu
1S0sEfk3KOKcqacgcA1xMoICWg2aAxp1JVh3wY+HNFrGB+QMm89GurbBxaebdCFhA3jXUchTq7Th
zhQ37S3kUJf0/wUzI7aPk4XTiFh3CoAQoMYzdJTNVflFo4UiVobIbtrbKQh4WewabKofmou8a2Jn
etbxsaKe9iDr5E1j5nNgzR9uC/bn7xPxC7Zf7JCvllj/TerGXUJeUSzov9Iv1FsFuDEkcP3PmkH9
meM7dEfcDgxfN/e3LqAqpaRdH8OodFb5eUOatI7+Y05lmlryGWc4bzsF1BjhowTEfkP/BK5/cmGE
1SzoZnXOxwXfy8MII6qgaZ5GcrL8+q1WaEkgV1dx3LG7s+6rBjwjdEvD98lMh9e3CacI8PY63hp2
/Rndh4zDz54VpziB0L6x+DMqzBYnk/NmNxt+BsMqOj2m1JKvKjNCCgaF7VHELe5skmVcrzdUE8JD
0zWPfxh51kMwCtCeG2ABrhU0m3lIIAi5aOPIqqkULJzkr5mr4SE33tE9XYdZ73HxIJHcjk5tr54r
dCB3SwHoE4tA4dIt3lppZf0iDHZoSkcq/4bnwKoB9xdY4U0WMwC2qhigePZxAIEDVrNxCgGBYW7w
Ze9nKfkcwNbzEVS2/RM1Hi6zdbl5GHa/OgfK+nvvAIv4PfmcreIIMkZ2w25v26t3zz6Y2sPHWIRS
iYUYiInYfs+yl1lLrStVGKg66ZR3siWapQ+nYJ1bXL35jYB+pBgdUrrtYibYSt1SHx9pNoNljeBn
CJp8QRZMydg6F4iswS3NU2qfyLINH+yxuhvsAEd+4Kl8XmO0LhwdygBmWuMkik4Tlu7BL+G797CO
P/u4gAHUHp4jMcrZuRA2ch5YDWBzUHFG/bXpog5dENTQXiquUbBCgxcet7BMEb/sATMvzAXrYjh3
9P7MaKjgwAi0vACd7JVbJ/BhOn98rFfVzC79x8enev4qBocNFYZgQzg7pXMNbEeM9aB6vse3T5iy
5R9NyDnn7nDbxzKhOitXLXrfcQJvtDbYY2dYu5BnDS51/91o1caLz6CCsUnVgjPGmYbaWy/a+1JQ
vznGOnmS+7ubCJu2OyX+Twgmydkxgtq4iCdEOToWQel8cMgchMUNM/O5IIzcF9Ado/LTeXmbQaNz
AKu5rHaDCm7UHzaiQPJBKHKA65Tw+9kWyRm6C2/f36P3O9nv4X3IL1kxUIowm6nXPZcsUOzYe+tN
caxsIQKlwRO0Ok5wjbKORReLZsguhwDlDjt6Mc+mz/eQ0dB4jdMWDtjR24iOJe+Suc+jW20bTv3l
FnAHnQMxPZk73Q3B1tiIj9GLPjlNawekRNEdUjdQ5da/gzKqhm2Wb2HacKuskDjGeNhQhnVUDeje
hzhCLC/ggxCuSQfAIt8r1jF8LOg/R4rCNDKrPVbD0r7zRtfRSqoW6ia/SKtIlj8L0TjG7v0SjG2G
oLO4sgDcR8UR5/OTti+20RenKma8s/BW+u/98kK7wt6t6RW8MmlEGfFHFpPd0WYZJBhu4Iswf2uj
0yheovNoXGKyDDe/1F2uQ/YgPqp/19Qp/iXzKhW8waL7jm8kFIadNZ3rAvuLS//VbSJe2rfKazTl
rVur5J7Y6q0fq7luTHeFznlk2KX2o9vEwG1vpWerhksOLMwiEtrJgotqbYhgmYd32QZkK0SMNfoW
orIv9g7R3rrAAjgjbMT34mPdULvDNd46NYYfUVlkjKiRQ00TyuKh3/47zY1lLbNfS/zF3GuXYOix
uvZyIGtx6T6ObvNqvbDZ7x/28B3WybiBspdYaUCxAxCGhXBMbEDc4kJCPEKLHWJPg3QNnxmk0fTk
oYLbgiAInjnnyzNe+NR7YLHSuW0z2rfuSPATK5mkE2gKRRYqOAhlCAw+7hEI+FOu3YYyu4HpWuIn
WavwV/ZOYYmCAZ2j2OizdcN9dgAea3UQQehh2YueTjsOI6S8QIeumtVouBQejAkO9SEJwHjn3vvJ
oEhe0gKgcXHjoOCxwpiWkjcTosATXUgMns4eWGYAN7IEd2xNobzAvtXHDxluE2bnnTfpc7KZPUUO
OkAZBYUPFr+XQRocDh7cSOMXSk/4mRVRcHx61ymdKzDtRa/9u/gt0N+UIlS4+cMCgxUgRR3zQO3C
fn72bv17j9ovb2uL2ufQ4YRRNS837d8KisJBtrAgjp0wE3vTMC36YFhaCPmD49PPjq3N02nIgMN7
Jn52oIwyvaSr3aG9r8alu1O2GJYJbbKwmn51y485wxVMCEgnCo6rUoE90bmykdW6u4Wb9hndVrF/
D3lPHhScvfPsVWm+dlHN99FhcaKqY2XR7mH9PsP6qYWveec6xmSQlWaLewn9DTEFJMp7U8Y9B69E
l/hEAZizTbrNgICmcd9Zj4X5/rls3Oaa4hGLI9XTnYVXwK29f1pATIuQN2fWcTZBn18OWPl3VeeV
Rb0XMjj31r6Y561Tr9ub1Wb1IOiuOMPtNT5TWWgn+xbo62Xw6lI/AbqGI7Q2fqv9NzwyIdjNc5hh
OZZFUCrOd79ZxlkvZTKVPYOdpwHDxb1qe7U2F/98sY90i2GD4EDu4Jjk/aYxaRC0e8XOKSDFsnD5
o0khuzLfH2G8oNn3a/4Whw7Rgnajr07sGb8dUDwktSwBz59bazG9tYQB6ZayHhgj2oPgeckPpH3K
LeXHlZL2KYOVD9eFpl76/ISgCVTcUF7kUEHdxnBI/R6UJdfthiXRxsfLIETVHCRUTr2teylD07FB
f6VsQgmyfKQOFFhwE5ZBEJW6xxKLElvWS3oJ5We4EQaGeeCTN+MpXz/Kk8ouqThAKqr75Q0nu9Oz
TcNjadQy65ugyWBO9onw2IAeqdP1dI9+Tny8SDnq79GDIQaX6B3XgzreTWyJyv70RA2ul54McDJ4
2JMZ8CqSulJ7G5INly0sUMYwKrmpMYUQAGm6G06xh7S5BU5NuzLWGg497wUbfmjohdLLK7NYtbO9
y27w3jgN7jTTX1CZLn4vx98DbH/SC8PXZ8PFlhFg5IKD893bgsCx0MM6pd4OuKK/OOLe6Z9fkf6O
7Ad7x6WB1fOqipUGuHh51WDWPu1tY0yoj1yboMmIxkeMiiE4URHByZiMj+JFbuy0oDuzC0z9foMa
AQV4m1+5PZ1kU+c2YJyMi2MZeKWICFnQ3duwTEVWj5ALJ7aTWEeALVOuIU0ZXfGyeUdn+40lJYFW
O6EOc7Z5A3IRp6nHaiWPeTZl8n2J7zeRmo5QTEcQR+iKh8A7onutV17Vxsjmt5xP4BGwgpe1fXuU
3NR/joo9Rq2D68XB6a9DHoiyHE1zWKId9oqQ8+bfy+Zuyd1qGaIrQj8UEJzEWpPgrlfxiqYEfQz7
w7huTjMX79qzGbMyEQSVHHk2fbtlHNDj5bACvYmuKATUzwwpfK7Ze9IjqxLAVHIhxNgdeO4OYvUb
DZufbqdI04lKR01Y9mvDu9gh4YIVF1zarkC933r0VfSrNj3GaDAVqlfgZqLGhKqEhOoejpHAPAZo
d0/TMtUOekDiSviiREaTbt9u9rb06l49/BvPe+Ur5SaLtoa0pt5M7i5FcKoqEKB7B5oqFnqbbtJp
ztTeexHpXv4+/+4RYjEYviavSQEvNIBBemogOaZUwbSCkMk1O/U12wQ64W1oj8uY07y6DUxVWC1Y
eJ4YG2olKTrA1m7FzZxgHPwAOBM08fXbM2fr//A4cLCNtZ8VKFahvHEbrrzVjLYe+WljCf8jlWkR
cLxo7XolNypbsx9ZGc8mGBjXrV6P/+3ejO1Nt4s5kwfRB22qXlXfFzzCEmh5enGIs84sc36YuWPh
bj+Y3I3vFt3RMS/i0IbBEFOUzmJJ4sOCdwgu3jY4dU7jRWTV6etZQE9hVqLPIKVtfYWr+QB0nZ/X
6VSMCRyFsDV4Tp9TFO8e+vjcxSFzdxElABtaCaKzjPJ3Zi9LMRwOlJ2o6iooR+G7MGrU74cyrlTa
bcreyc45+tmCCJseDfdKuwJNmB2rdb/TmQXOKM0a3fPgg+hLDezVhs5wblEpLln31gdP59W9VYFl
cJrdzLQHM83qLiXd+zaFa7rPVnnh3VcXZNiUmU8zsCMasaxOD1Ry2G/QtXG24yAb9mOQbb3DqvKz
82XL3IifrRvHkWGhkI4Wa7XRk0oVKvbPLSrQPu3eEuxTIdGuWLRaakko+ImAfqBzl5w7NBX1mVxK
eI8fC9ato+P82yMMArM12tO+Dcmbus5BOV3e5l/3BPmlFc3RLn/MgRAgV/aPtla3O5KiHx0+6F+A
Vg4LFd1kooJornXlL2jz1h11R3JOAdmxuWu0VD8G+UqoWdNyCYRVcsCw1B+9Sxcb52mCkKJswYG9
lOcPIVq7t1kZg2NNtojxes8e9iVwz5qt7SO4Ki5wF1hiDxoL50xthpUcSS/gBo3ni8myOsRw5rXO
AAlYfFlBqoNGFTBF+kSINGRlAVxLLOuRXd7USBia9e6EIgWqVlzehLX77+f+e7y7t2OQYawCHMaw
5uVRK2IzDJ0LvW3TwSr/w2kjQcfbgs1lSo7IS7CAprCTiub5B0kZYg2SXFLB6vSwKoLKhMmMZLjA
Q4g3Dxat2hFJ1a+tA4EDScQSfgDxP94TyEryJi3v7nOmPqQbTDaUbnrMClYv+r33EVGWpyUjIGFJ
0XcUg3fdr3BqdoCjTw8aEOQYg16QqXlbc5JqfXaij4VzybRRmIA0zLcUidql9b1kQ6kh9oRdJP4a
iy85j7UZZDR+ufQkoSBgu8wOVWjQ5rYJn1Vp7wlJ7QfvN5gMJQYnNMiesaYyglwU4s7H208QuLaA
+s3SwbptbQNwAMv55ONUsciEzWs2lmQ05ET3po08bn4f71clzsO6HJSoJiCiso3lAcunkvugsNUG
DjDq/ixJU4lwkLZ4FQJFQvwhSRQx2+Gvgqh6/Pxjl+9sRhgAENMgoXWTNVqol7uotxa0EAVgpsj2
WzEg20DI3f40581x7Q6ffZjgAuXvdw5m1zX3Y+9HSYygLktJs8ym2ManzGT5ndwh08NdmRhPlywE
c4ilXFk3K2z0Ws/OKZ03WXSQ+Q/qtFtZYmbF87bxCG0QdGGfB/+ALr879/Z04LuWLw78V0zF5fGg
IvILed+cNKsOjIGrBfAKkALQDCN1mCGQAZwj4frYBd55FhttDP4c1VNw4zWrA/4CcZSDtcOJSsTN
qo+JgpXdIGCBX/T7XpcJO6apeCQ21dv6uDJ6/DY79+DTQ/sA4QDJeLre0OHkBRcU9q2DJOwSVTPq
jXbDLVeCzZTCyRPWqlxK33OK1ZdDsADMgXlTIc67ujhqnV20bADsr0mx7pQqHk2Bb5MdSARa3ZD6
Ey7Vi4h6C+Eo5nL2el1Q5zE+EvUlu5gOW49H1o6LsrogNGy1XEG7jWknX6kSt8yMxNepdG9T3EKQ
Ua4NGgf7KNJPa5jbQF1ukTmDM+sspRH8rG7ALW9tKHiy+g9v7qvhcaTo4WiiPcpAk4uoiyuggx6U
gwckup/bvVNzX909WZKXzgkUv9GfYsMj5FKKGkcbOuXx4pfYox+9D4hLAo2gaid/d05KVB0/2Ej2
PgX8DEUPEtZB3SsE20H15m5T6sBlnM83F+LBS1REnEM+ubco7yVB0t9h3FlIiA5O4/KZyoRTMax7
waOzNHDX9m3hbJdRrGPzvnbx4AWxs8t/SVD+e5MIwRJo+LABGu8JCS2C2lk1Mi4gd2aaYphHIgWT
ZGqIiYICFeVpq0nMDdvR3d+dXe+6erXg62CWB4OUCmKzlyE+5+AIs+kMzOBt4ca0TZzTL//XDOeK
AMFMiu7ih1/Cx7rSmPEy5HfXpo3wDDABt9CwTOdlItewUXcXgDU0ucMnFlla+xiKtPXvafYEXNKj
AOmxph+wc6gd1N4KjuEUiHQf01u2k/SfTPS3qlr3+YFG1tnfEWO+Fm92UfapOb3xlzWILShXZyAb
m+6VafIQ9nH3sn34UUkId5viHjGku5gQfBXyBA+mSBIcUZxCwHlwxQGbOx823sMYik8CyoaCvzGF
0FR0njtrC9i4KnhyoXMaG8zwryQ/N8AyLuboxDrW9Iq01Ki5uP6SBmKlt/VJdZ9vGxbIbbTbOR+M
AO9G99qi5gUCv8bdDzxq8Xtrv9yZ5UA5qLhQDCBhSPHAL0hu2OdbM6xhQfFcLxpaEaGWSmF0lLRm
MxQA3JCSmo4VBTiyOIZLPwpsI1EvTtQzE9H1hg57LacQECwaNjVGFlxjtJuht05+FhAZGapXq45A
dspSu++RffPfiCW8ieW2l/gEdnxUiehUsVSsqsxRN+YwGgKrwbybHDp8O1bSStWSG8lrbudY53uI
5qsmLbi3HfJrDOxbOLjQx0tQ0rfeqgIxYI2ngliBYudZFXDcMzGexB/765OttJabU4sSjycc3agH
oyW0Vluv4OqWciu34PgMmqMk91BWYZf3SAYZ0CBsa8pUEw9m8lPFqZ+WXCAVHNPwjuXPwz77NalW
4CcS/beST3DyDh2Qtcs2KGH1x9CDQA2LsNa5IJPdoByfbdwFBkIVXOHJMu27t+9SgZdD+evZ494K
xFxcdMKdwPXXYdTsIcfA+F9J+iFP0gkJScSV9+tM6hN+8HG4d9el5QWhCeSlob7uh1S5nS3233fS
Q/JJ54sa6AAvFoDH8pR3QOeC5CVJmNzuCS2p4U3n2Eg48ALotzvvPO3OVQ15l93RCFctkwiuS5hG
kJIXH+GrokWt0DBRrfpoWkRRkk3GNjw3jqfTgjlv7WTF21JoyKN5aN20w858xM8UOPl57s5lxzVf
Ulnu3vRXRIXK+VTgVHtG9bzTTZkpjGXaAanBILsMJjFvdxr7/XCawgc9m9Olotm53gQ+Z4A15je+
3Jmdo4n5Be2Fph291flZ/UEHb3Mw0nFwhw6o7DbNZ5vffV+XsisHhWBx6tPOMuzwU2cphyqVZvOX
ifkT3vGehrgqev9/G6mmqno3f4gdC2YU/XL7MKusd5cwgyyQ/qbvsP6L1Qd+ImndJ8B7VVzEetjr
ObgAk4eWogKKWTgtcB9WlYGq+Lra24CL9R5/0HXwNn5zF9cvJWANLWC1XvVXK+rLDAtvfeis1xdr
ve73V/24H+7NMBgyrEnxw/hlZbQNhx9ooYnlNL2nkl0eSYnr5pyWat9GenUugy41vRZHtBcb7Pi+
QZ/zAjeGBOiXox/wqTVbOicDLij36yE0ZeMUd7lnYzIClsuiPS+RHS1LjCyej2Sd1GJJlZrfEI3z
IJHh9bq6IIy3Zc2igzZDBiEavB496vrP6IQLzceRivjD7PNt0+ySv9DLL/4fuFAPSUTc/Vsg6y/i
1ehFI8PVauPCbVjBwyF/r3K6q2a/D84wlauKau2lQPV2HE3J2dhJ/3X9u5GxAKm1BqIzQBz8I7Pp
7vty7JFZlj43XA68IAkybDlJViFeYYfZgCmoBuJvaM91ghV13FNjiG9js4o5IhniDDm0plb343zc
MIighqinsgbZ97YkY+RsMk+6pFDewOO86vfL75lFkOCoNy3oOFmefNaUpel2hQoMTsvTUCQir1OZ
n4zqdJ5JQz30hxor4Sp+BVc80B4B0ggZW0iZMF/W0f9W3QbJ8LPdnJ6jdKQ+fJoi9N8DlSmxasWP
WOpcEmGyaCxvLHjw54adZO6p6VXfQ0hLRKuHrfM4/T2OznFNCRIaQILbGstlEa9hXBBbxoCW7mB2
uwglQQXhTmdBGwT81DGbS+Zs1k33PXdurbr2GzZMgCz4xwDkksIkkLsbsE8p2MJTfcFvpbVrfIyb
w7d7jDkifBC/fm/vXzwR8yVES4nhoWsXREolKINFtPVCKiuCf4otcB9Y2/g0Ln5St1pmSkJwRAWv
GcPzM5bOnK9sCNmWKpIWpwfPo2crrmAt5qjjwoFHxrMZrGO951OU1N3SwEdL1la6Idk1ZWEMT8jR
NvXFbAVQqkWGZj/bFibHDec8Ef8JMh4oEmcEqmxiwcp2tCxg5bNea2n7v2MaTi30xK1EDafMIejp
VrTCBVnbsgODQ5NGFk9WE+kGZUMU/nrqrZfBga7ykudQj6gMBBHXOe5Xv9x6z74/FXuFtmJy4XZf
mPARNDowTZ0rw6YDRbDWOf1WoksBq98gQWqN967VHAJxlrvZqmRYVTj5M65rvYfnQymxmv4+Pv7Q
NO44gUOHnjrgFQPOKe0vtdRDt4P9QnBuAutdWpJjaLXW+py0qhROvzglFRvukYMlZoTAvKgpWDmr
vcJKMDAEKFZU1orvWZLLtNYHXGhckKM+gg/ovjQK3djTKdNrhKVcbkAGLwc7CW6iFcJUOOMr6OHX
7mxxBXv/AgN6iw44E8QokXv0Nd+EtDLF/ZiK/hvqEitto2/M87AVrQpL84OHP5GExKBQMGKcBM0b
YvoM/8hbp2yYy0M33SoZbG7Mx99xDitBEkX8WAuTg2EXwwr908aIv+PmJwSgoEJei9+QjNcpNkm1
4E0PRxCjY3DNzNPqefcTKsUpPeJwhbji0QtqHZdd7a7f5VazvclWLAPGI2kUn7jc/30zqj2VHZw2
f3/bk9N6G+MaYGPZBLMqsxoVpwlm0MXZrdX7RUFzso5/1J1hm+yDZtG6YeFe9AsT2g1PUIy7r8HR
uVC4QxLaUkk7w8KjAJ+2YuEFMEpWj58zgjEbNmbx4CLIOP4g61586ATnvAhWFmistj1Innzc4jPm
ZDEmAJLdvCG0eKjGcCtVF9i3KxeBS7swrBdcHCDQ20D33LB2RJu7u32yvstHiz7EQNzfXtr6Xugg
vCMHQxjAPLr1gqnp/0UgJE1GDlqM2ekxJP42AcUIG+8GmET0pvwF26F15O9vxabzptccl1AnLKg4
gY441EeRGu+9YnT361YVMQT4fME6ldndJnTyujxwKd37MC4Z9O4HZwrcFGCJYJPqbOuDA31vcezh
in+cx7rZvX2cBupY8xqf2lW4ZbjZ1RaT4rWzKQWQdJu846Jdnt6QHGWRAeKDaj3Z2iBdt/UxxkQE
sOcILWif4daK0os+EO379AblaF4gAxo2OhkkJyN4kGtuwL23RTuG1AFtYrghISQ2o8VPyYKTfdV9
pXmCna7h6dP4dIhmUI41OpUArK3xMTElwIwlO3fhQtzPJl7CeJ8faaHLnp3veUePUVEEGwUZ5ZxX
MJRQ2+VnrxGcG+FxYDg1zP+R3iQjJG/nKBlV1otAxi4CawFvmZvfoIR4QvWBf5vm8htVbHztTWnr
Q1tZCp+OtjC1gpULJzgWMd8xUtRxwjjt+wj2TTN/MPOFluCiECejZPRyMgzEVAl5w4qEF8nQYvUe
QeJ4b70jPiMEaTIUxNMH5SbYRdlZNK0EF1TUb3Uno0qC4HhFCf95dquJA82aQiJbWPZ0jIvDnaU6
+/F1KeJXm7zZCD/e1c+Gi79vyQpOJlsWN8IaoDs1al5gKbeudWqdl9XoQO6xkMR6t7U8SvDeZpcp
szFoTQT/bFFY9/LHcz+xq5wO73lphwUPkE4IOXVmDlqLnUiLWmr1lPXhLlYXb00tfIcCnO8KQOuC
15tDzbZD++aoc2fVjOOqHU+1ugB/jvKJhE3uBjM9HEArsdpBIyQDGKYPHNgyAHIOFe+deqifv4xR
eWzLa/v7eb1CC4iaiM27l731oYDAKNr3X/Rgn+z79YjeGsPrdFIbHqe1NmYB2GTVx4Wf0uozq/To
FLIyXvg0Vmbp8jhuJCY+3fMX7jyYt9tA4tAzGbEf8nK6+phQ0tHzHYH0hcT3yu58fukJo1aIqZhL
lv/poeCwNxKiowyeJhSymXXQEec46lToDHYxDXat3Iu3vCKweVONodzFNsQmQS45KdXN7GE/B0Xn
ODs5RYpw+mwGZ/sGuEIfhxLdBhpuDeIrBTvDL0rkrXuUgaZNS4+5DzKS8/0w3ceNQaFFU53VfYas
9bzetup3gqKkOvjgy8sbe9Adds9bLAFF39gsqUMSz4Tl1ZknZgxgYJU6FQyOV9lJHWv83RCK7u7c
qoTNuI6NNhz8OzRxDNcOpeCs7hL3n/3qOajDOnAr1EjcO54tSMnI0OgIxFA6dl672b4GOr04du7z
Rzf1gEz4eyyiimN8CSBPXrxqq86+wKGdASBZQLZeHRNPakfUuehVMt3TtQQ4bZBSHBnscCN3tyVM
1QClwccxqkfLhVjqgH/aHaEMFqXA3RxnzYYk4kMYMQiCcfKkQ5ONEzq1qoP+T9eFzgUI4wPsUu3X
EYHIS7q3mL2X1wop262zmVcrrRemGIlbaxBRQ+3AJ/eIIRCySpq0VP7SBj+w17moHK/jY+eB5/Is
w7snrnR3bbipONKdYl4H6wr39oAv/4e+Jo1R1FwRLFLIp1CHBOlJt67tx7qudmT0gMiU6z8uJAij
OUYWIr+I9YuGtt6nC6PnzC7zudp3TpjsPeiOSdEYiwwLixiWsIWFS9V1TAiB4g8S8g7Q4OVBDsRg
AW+rfYi7Am0nlnS6/nNRLNXRxzedwrLe9OvEIJ6B/Jshgg/wDTb627t1tvjpdzbjAnVkEt+Aw4Js
jYsjzUXeQQnGfUmX4Hhwm7VptvdruHJhArr3rweXftDGarPjPRs0jixvreMs7Zz2Tm0AQFmcJVdx
DGpgBbib9RCiP+xSNthVu4UKKHjnhGlrH0FEwaIZGVKSoAjRc4hqCNAEeIJdF6wmXAzeFfoQWfyy
Vm3BW0EGUzJL9MsyrDImCfGBULxTroYFRPVYxfi3tP+B2EjZpWBfV2DRIc9W/juv8MiASlymfxIl
yuegwLqeOefRE/fRGcJkIEgMyWk5Qrs2wtjr8hXS3aESfoag3Yjlm+jlIfnmGI1wJyZj6xpefTEO
rqQRupGPDoAESfCvTrGbIm+t4TWreFeLNKmAtV8226uVgnRU5+CFNGEDPwug+FPf/yJo5Gv+GgI/
+I+KoywYlEvVfJLa7gYixbcCq6YvmezbLlEtpXdpixYybfjRm2nWSQk3sKXdwNZFh5u6Hw9iOSgQ
sEEhVzOs/fWK5i9rC/wvGKJHWQuBH/oBCAM4/HAsVBBtEYwPAxwMxsXeBnIafnwgJ907Hh9dH6Qe
uIGmFS6/Go7p8mqNq1YwPFl+H2BtYUbjn/HB4U3z01Co1m64JiXlnVBMN9eUhkXj4Cd7VbVBNQ5k
SWEfhIQNiQWXOI/MH6xGYRvy+xwGmJddg1Ksdvmd323C+WPUOPpfRbMveFFno9d2rwyXfwT7nqIG
aqEqyz48lT6X5L5ULfMK5c0aKf8fHQF4BFctRwd71N2TBPCzULIlYMayA+gUAlXcAC7wsmAbFWjS
pVNRd3k2Q7pXT6cXMCrFp8TdgbKYPMhYBIJPNgTdo8T+q9kjsBPFJ/MOx5a2lfrMO9D4dZhzGta/
7WOkw5HXcf5LnQ9lHGUyIGAZjoI3aXMPJ0M4GnAdb0LgypQgn8pel+yd4894wuYU4UCRKCg/IT+P
+E04czbxKUBFwDMWQtCiBmkmwYISnDAODxZI0pHQQxlXSpJ2NDvTopsSVAH9zPcUoQUVjkY8p4y8
UDfoWIUN6gZd1eEYvpftzoMM65WbsSoC0d8rvtApgvfBm+oSX3RfNATSr2vENApB3i5tRKKnXehm
5ACKyxSZvfK4DOMj7+HAmc6mL0cxvm7klcQwmBzpDSPPivA/ICoS4WXNaL+hwQDIC2Ms9Al0QRtX
ZIPAEZ7yRiYo0xOgqQ+StjdRouYIGe8O7LFO4gE5haQzDOsmPJMlkcKIQrcOEBIKh6I3QLSP/SyE
0n9nQWeNVzyAdSpeZdzgJGtxkXTTVSVS5wSnuA3oNCuY4s+/oFasvFWZqxLgL4alXFw5LZ4oNFZn
q+dYP4HuWzNngUcBvL5/octINGceWs3udvQmmKUaSyMIXaRGnuLqInFY4IG8on7QVUU3gGcYE71P
GUhjXFOBabAPRoiBRGYYnWwNdKVhEHN52DVWNkyI/LT3P8ozdR5oZwUGRam7yj4u8rv6O/GOixyM
ETArSE3yb9RIIoHjXMJp5EdXHSfBqQ67cbHUl0NPJ6RO0anO0QsCF/1mFIcqpIWax599eJLNDwqm
KWuFIljjY+3ie+qXu3x3n+IAUNi1Dw+kTQTTDVpL6ZMC9qIjsRO/3sUbbgKUduuCDzg6ZMEeXh2h
tFJIbZYF15iztPuSP38l0OA2QFHw4nPd2nUpbKc6O3j1VoUrSXdM6cgkbENJplWvC7nF0uLOOshH
NI5mP7MI6bMDyOup/Ty80T9v0BuczEmDUAVyTfTzg7UHpYSLOZlQ0zQhQP78QBgUq05W8Tg3O7QE
A9yESyWAg8HDwCGbcBgLiAk9JnaeAfAl5t93kCngJ/5lMMz5sxUKAgCmG71XpaETT4sNAzQVbqCj
McnJ5VRjOd0mxuKEa5TGTCDhLCHrwbyDxzlY0cMMfyg9RWMOUMep33/HIWOMJUILytn5ojLfcazn
0Gt/Ry2QV4tLmic3en29D6n9Qv9jsoFARlRXUpWShE35K8kllfaA2OmrKX7WDV4adaDeu0uMHk/j
OPyqAtkUZX1NVUSfuiKqkGz7aJrhUFFrnp10Wr/tJoPo668/a6szO9DIwaR7exQNmWd6OBtgCaqn
6i7DFeIuFs7vUQmg0qlVXqWFH6kW00pTQvmX1jstXJnNZFMNJTY8PU49Kr6roc62fsE9RAs65xR8
WT1roNZau+c8UNylF4oPLezKefU3aFwjXSt9/0U7hHVp6CK5QFUmkp9WgyJTXi9NEUYrGGn5kmJM
vo7lYLvevzaAp6vJqHfzvenZro7epcs7KOfbHmk5el8qBkhmeCath8ultjQdNkoz90mbpcTV2mex
yS6FtHMytGIeI/YkSkxqwsTvdY7m81NrkeKEA/mjXZ0a8aNPoPoH8QRrR7rLREUdRAo6YhaJktc7
GmUs4hKlXvqSA2BSiiaTvk3gpH8HFUjgeuMyM3Q2Pxb2NkOtJawkDichXtVbwKVhnxCEf6uHWWXb
6NdtygR6APPoboPuseBrhOlTK7QWGB2CCiJa6MEUOJukzNwtzhmHvxbigIKKQ2TPo6XL/zdtD7oO
hUf+hjS9qM8o0a8xTfqvPoWhB+apLCrgs19H1kqUzVTNJF+isglww3IDKIxMVstN4m3HjQGlRodS
6oyiJGsNNdHubnjqQGpVB2HqpbCHMWDVJ6oRIjXVB+vxVcnHx6bboxqsTNo9tbk7qnX17Ee1Y7H2
Iqqi0Q/kFjdfi7gzqrnwb6OfWZtqssNKpInExDKHUDXa7d4fgsZe20miNF50mVNawsY/EFqJCfNZ
1m4/rTZ1ay+J6t4sUuQ5HPbDPssXlkucYyH7330PV1cP6olMgbSHr6GF9LWnaTbBXnGY230moi//
V51Xsow+l23bilWRYjgyrHTuERDloQk+cTxa1S+iAKYAH0RgBGdCRAX1ZSZVgw7XlwBKE5iaop6F
fkfagEseC6tWy5hKHSsp6+rLYtllhGjAqXJNKMHnOv84eGFfL6Nx8S8M0BLMo/jAAZ9GjIK+WZ5X
17BG89vaoDDSZdWeIg9d1QsaznWSt5C0i6qCn5eicq+uKIAZsDol2k/ICMgNOI/9FZWxIyUEfi1A
3KlCUS3TPjhf3dH7wizk8aqAaLXkhKvMsW0T//mMfX84DA5IV3VoFMwZ8RrvCgZZaHk9EiD4s3md
gYeGoehZG2vsr+1VKAqvcLXvEU/jPhOnH3OeX45CLg6cQ+Uf/00JpxTV49tCfZeJySnaR3qwzroI
jhlURtRLlAJVRCQKIe7mSnQJzimLUZxlqbo5oa7ffA5aM+oaVkehNxOM1WmZdw3dEM3kF1/LMCOB
J+BiaskTuEPo9rZ1r1J+VR95mGrA82/xkbWKP4UYqVUrX7i0nOcBk0YQHeX4yuWfotbVye0TXfa1
E7Do5NdGA+RhqVI5zZcTyiaspuxFVn/K47QpTvOoSwehlZPn5i507kB/nERfnmXaKmn8Axyn/lxU
a7uYR2v9ZeiiYwrAEPPtWWGSlv4OuQSF9flSf6p4M09ONnTP64bTcDpnyeeRmgYK3eZ51XYANCs6
KHCc2p6Y9GuxyY1QR+rEF0mx3LnB4XIJuXSkBBrrKypZ0LtLGxCmB+NK6dvG1ei/+fkM0LCkcyYJ
Zsjhs1RadsFXYf9i15x46zEBmET/vtx8vusnXj+OV9+xzXlkpwZXZRIQU6h2puG/cLTtNyl6fSto
0jSQz7IsvEzYg9SEyCF1Ofiis7/qN+01VWBlMXr738CF8F3fgom6VU4vPVEPns/IZFpqmmsd0ank
9IzO1ptSyYhtV6uO1hwBrR+aHWpeHEgvGdiac2b4Da3zjIcxpLwAzLf7Vu5K2qZRSaqXF9wJBRha
DHcGK/dpt89XnW9M1oUOu6EmrDKxRixvhPFBjWbAoO1yFfgI+0xTxpmUHTrchLf8bzA1PLE4YV5M
2bZSe8rCp0FQETe329XEmXa6S+ZSd852qmHUyFmmWu7Eolfonj8VCaQ6pTFFdOhJS4f/LaX8Q+AL
PCKcavGIl8KRDWu+pHZOKMDMGXHOIJgwyP7nd1Q8KgjTTcTs503kOaTyd6XmRTgVJBY38uz5dHrV
VlonTPqmMLpE2n5Z03nbFLXf/mC0tQeDv97O8n57RU1PaAzKBT6WVoMBPA5e4ibWB2/mm2lNpzpv
TE2YKiOeSEWJDUu+epAdWfiLfmJXMe+WTQMdpr12xWzjZGMnBHk0d945XA2HpkA87EjnyY0J6NCZ
cvGYInqFhqfLRHbfGbTEn9B9XHTWD71S69fz/phorEFzXXMOWsB42Ve5XydP9Y1v5LTxFVgQ8P0V
JvRhTDEoLU7os/C9wJ386UTRWI6WvAI5OVkqd+q1PQwlBrTMMfUGdFNUpXHP6sx6pnNn/t39wQB4
+2TD8hEtgVPNcmPBaOCBXAPSNus/ms5rSXEli6JfRAQyyLzKg/AeXhRYIYFAyCDB19+V1TPRM32r
uykKhDLznH22QdwMZZu+T9C16fAvl+lFvPyl4IkLjgEX/Y8eHrt/aWziMhJ4ZkP+PlLqIZIUO9RW
KDTwR8EjRfLEufA3NGCVscxYmg9fHAcYUPydNWwA5xmeTWghWPksZxLh/6dTyZ12wuL8d7aKUkMc
+ewskT1jl+2OKZgEcCQOG/E/coS5w378RP5Q22w//342pCPe9xIqOa4HRxrflzU96VQrl49YXpf5
Ulys7TpEsD36+67a3kI8pEGEXiCejL1e3EX77b4jrvZ82hczQp42gQxCzDeXCy4LPf7bGnVYuF2X
RXTMggmseXE9qB1FMSKABGxu+gKdyoeiyBFFt8b6ECNKUab/O2sinyX1txbEShBAgPhFw3UGrNm8
OHcoPmjzUESOxN//+36xCnithADRCYuqSCy8L/1V5f2rYHu8HXGGMc//WzK8MD6a9W+bscSYivMx
T7gQAvUQQ3NNrGLxC8xDcKyIMhhpNl0Db3I/2e5HLGhRGBu00hRkYof/BxaJSybeimlNBMlMPAXK
Iv4o9qMYMQZEIW7iidgqxT/wY/hKcNCOR76gGxAXS+BDYjsQX/Fw1hO37GRvDJjX8FBBM+NG9SZA
E39TXNEbKY5MRAGTWATSxm3wGuVESs3V11Cb5t+hMW3xQsTx0blNuhjY7Yxp6cVYKiCZHmn9zlgb
ihMzdv8+XSUQzBoxq/q/zAG9o62jrRC/gN2Y5+KFTwoeCgws7pkeDxnJopEWr+c5TYKP2X/jy4qL
oAHnKDLs2DCYyx5a1OiIbD8HrAPjcQrltIZIzO2R9p/DokbR0nwntbS8JUiinTsszL1iaS6+bCUn
aY27PFRqOK4any1/KbLF/Ra3iBEarbc+S2DB094OH2QzSH31A8eZElWn1+0zPAb7UCYIvU0OogLf
siK4I1ecQN7YktSxQI4AnyPGgOXrlvgYmEgzF71tOa6v5KAiQ4GVEMSzZlWujOl7hAQF3WGLH2ov
oDW0O+Pi+B5JmLJ3htH8FZbuffA5ppyGBK8ClHdQLjydzpzHBMwrbos2BCeia1KmzKscyJOTx0ra
Kbv6aPZVnzuBWW6N3oUn9z+TOCDW68B0O16TVLC8v0MDLSZMS6iNH+/HObI6NigqmR5Y8q7GyUOd
yFP8qjE5uZPZ4+BM8ROnjuF+r90rpIL3gUEzvi4oHtZ3JoLZ/MWvN7+acTNOt/KF7MHqJgIXmCc+
MWEGzUZRr1ovtv6Xl3F/I8498qzHx0IiMNJ+FTZqIkyEEyCLyq5bfOmtGP9d8s+d6hSPeRTG0xf8
gA4ZATinunEyhAVkNt5b6wlQhmiB1YTGnxgdfEs/wghbQh6JJwj9G+z+yNNXpRd5Csn3BiRpbEa4
6feQ2j1i0uwI3IOIvt9YJuYA57R2hkutsslIl8RxQwSkSkzYhKtABySoWnKg4/dGyU++Gpw/TOZh
OfeLG/JYwlXkdQKC/rZz8raXeCv6Km4RZFII5y5u/mtKb6Gd02UrW3k6T2Oyv9L7ENGM1BPeuPAD
QCziF3sa/uJwHHx69oi03I06ll6QmNpJvn0utYPHj2EKvu9IiEoefXXNLTxksgmPhhifEj+m2r+p
V6m2sVgGN7ST+RdCMBwQ5uDdaW6SFIAPK/7SVJugnpl/Z9I2MCekcMFSMBwsDGTmc/1fYmnXn9fh
+9O+snva0RfTt3XdDrn1u8JDDS+Ke8d9sW6Ahm+DNA+4cbAMTwLhFLNFv8OLyg3LPNb759Q8Vp+B
qQSaFBYbs2uTCQvhnRLita0gArryVMOz6G2/0IUHN6zMR9FWvrlFt4/6oDlJiBmGry3BfyBQpqOg
EwFSTu2CuBDCByelZ/7EABC79GRw8+57hpa48VOfFLmD20rNmI3YA/zenmjyccR2DFjtmC+QdKqE
9zBzX4NiV02wa/Da8+PU2XyRlamH9/zJ8ZXYr8GrvPT4EM2g7UzM7fcAf0a7vsddDMjDNPLjEKZn
yQLJHgFmEE8IQnpowKMk5EAwaL49LwluU24LBaM+t0NyPFqVL0UfIqTOhN26gUtA1NRXEFzUirha
KmlAY+L6elsVPov7+XoV7iRGAA/mNddgrhIPEiH2Zi5+KjnGIC4izwTxwZ7jRyGQwdrJETiMettq
+r6QbkLMXMIelU+eWEr0XGa28gpvkRc3OYPkjgvLqK39lPT0Ry0CwArofH9+OJrzAg8+YPZL/VJM
8p3OqXhQsUEeMGrKqGzXRSYsUjQfLsDkHoIzX1+zet3pY9I5M5cZdBVuTxxeIYRI2HvjvoKgDf+q
Q7R/z/ClaZBDEysv2L9csR7hTyy77e/4DGpIqj+LKe1vqSEpIpa1GzyxHm4c1Y9+fcB1zDMZH0/f
B+D2N64gxBrmO03yezAakKtU2IqTFZ2B7ysn9YAoGVfkjtt8iSZyngVmleGj6PNHRXWbxnlwod+z
FN2THpQ4Gj48NbcbioynyEZSsFC7exrje6Dsr2UWs3yqkt3D8sEgsXDaO/bZR+yFoKRplIhzZZgc
norDOyuWEtvWho+9nN122AZdkZiVfJfFD8tjBqMpSXnkVtMlYjLI/nHQWYdv1G7G84I//p//IAdP
uSZq9sRxqIBEI43Gw0gYRXIl8K0ldFE5/RZC98t3Z3a16V7zSTlPTxnpaQs+dD6vTiBxU0S7fIM7
SbG7Me/GrNplF2cVm9uajdZk54ehSzYwGhWKMEj0ul2D9OwJGOE8UEl5Qmb28UldTiyc/3+N90St
Mm9afKYtmHqd3FENtxyhWzSmGaRYMBE69r/yosMSrp33vitCAfixbN9qY7G1clTVOKsCTmHPwXEO
EwFBCJZdtJYwg6b6Mc+F6DTWPKkMWgY0TDlx/e7R6jVBMWAyPsYCZKh4PyJ80Pb5UsgSre037nrn
3yg5tbtPx6pWxubLu4Lhher3gKKPTVMFJMQHQ/ZJSUkKvEU4guJPoJPft6Nk4nSSdyJzU112G4gE
WEizebUbHGdWKi5epW9+fOxsfjK0JPuFEyJE1X4cPKa4jaOffLUOJul65nXQkEzNLT44Jo32kMWk
Qyzex5wwEAKxNLL4p+Tnvn8uDyhkwZOERczyJDGmwNSONDqm3TdXopo0bG7SRAvN0sVOv8mcF3cj
9IMHihuxy1SgMRQx6ZCcL6oZGHBaOawRg3G9AAzh68C74ORI/ky3Diz73rZ36m351vqajDk6Zgru
39FVGZIiuZDCz6LCmnodjRMPWi+x7Mk4X5Zo3Vby04GryNbPHUL1xMWVZzULGkLcvsE+OZHsLhHa
qwj4ZZJNG86IdbR5+D202LuXRMxctOcm75nCeQmkO7PRnkb76HA/VNOUVwqvg1MfOy34DrmQApbI
aJiB8OmREES/iBWAJvxXMtgTpnM7lpg9phS08Z0eNRtxEybYABO7AgPDNo9ai+fGlkAKzKihbFPi
cBADr8GKAXCqr2QLKVjGUM0aQZZZAk8nxY0q/5INnhMl7IUmn7Xst/A1Maed1gzQWqs7z3I3fWGU
woQJDDFm7/zaYPBcY/nA6ou5WVNL4a6/oXe9nVgrcCMzFGux9dhpByqkwmBZE1H5OOmb7O7e7Q8k
MAqnHs642CKLiKrGtCkd4BUakBwyj9cARfQOn+zrxJqjI7iA5RWd02MyfK7zw/OAdU9xQHG1eGNI
88eSaVYKsVoFXtiNi8EZViufwlc2LEm873okyKZqgDk6M88OymcLL5Ma6+nFr58vEt5D7HQs/e2W
RCLkXr8EliEutJ+N+qACRFrcJrwAY1dtOK/Vc4kXGcgFAZ1vX4P7jGsYmUsS64GtzkHlqaVwXL0M
5L+xshq60rOHMtlrgVckX1Zxw+8ntd9DpEmhTLXMadEhoNKOWYtQzQiIfi1JjI62xby3/i4ITsJu
VlhSF2N9rV+ap/VdFrN2lM8el2wRoxrOrFXjxP14+B5GobSuxp8xmrT5fZpNVe+1jLYI2mR2YCbR
BEtuyaImTbo4qNvn/LWUCZbBfht+D1zhyDKvqAQ1gIWcL6PtLfz23/3nuFx+Dq9lw4oeG16Fb8Bj
buAwCTIYYhFCUAfWzbKHa8SwGBdY3/7cctkmsITQViJYY3NfYqFyqA6Pebz79p/zrmw95o85iRIY
Z0eYIcdnnhI4fqAgBV3n/P8574xSXmECyxDCBFUGu4D4R3VLlOg2Hb9lS4XOPSYaG90bSt35Y6z4
+SEf421wrQhBfoy722T5WCuovHA/g+/0dcj0OamnTLYwnymIBmWRNE5KM4lrOPDMFq0d3BLmPMj0
MOtE93yq+JGNMjSIK5Ku2ZJrmU2RDM9zrqFximCbHrRTjSnSl+9veBNEQ3AM80NPJRArMch8WHsk
DsjOeJ2NRzbZCz/RZJb5RYDtO+YMpYzxQ72MQhOiz5xPoBhjfWjvwFpKACRM/kPTI+CYyoWsgxVd
COfBc2KO8+C27p5yXi2xiZ687ew1yXmsf4N6S7TU+4SlOmSzGs0588YdRDhqz1AZfXPRSTSoBHqU
sclIZg7ZiFu7hetJh2yiE+crhWgHkkEoE6wYI0SYaENlfL80cDApmBmTSraGj9uZzlrt4YQvHquP
TwSjBumEJ4gv8YpNIcaTEx9gkKjYggjPYvlsVFbVWWvEX1WiT0pWif888pw8DJMk+W/PUxhlpEBP
hHPHqvXX7fEAKj4Gx3//RDQ3X8Oha6y8RBLKWcdy5Wd03Da8LXgoP4LvVrGTombgZI4tvudzNOcx
+8MlmvKfaIdV/AcnCTyweJnYszgtnVxrfzB7oaPujT6U24ZwcOIZ+LoH4O0i/2F03OAQSym8PkV9
KQTkFA1Es6pXOBuUF2XTBnhGcsimsvsJicBCCVDhudOxaSxRg/82IlE82Uds3keI5FHH4kE0zIRv
Qcck1X6TkqrOjxRMv2SmEfyFmOXyxsX2Zi15ldKRL6QNjKY9cSej8pJdzDFPIMRq7xXJgYNo+tvw
FxzzPDBypE26QIVQX0oyBb+Q2OOREvLvqNLfo+eCzvdfqyGKHGGi+JoJDQC0kdegHjU84ohsYiYF
1QTDqT3PWc5yqqRjL6wWzUrflGAGBcXzdyzRPgPDj6l419qhS+aOiOJ+zxVo/wSncLoOf5jNyZbx
s7MnLYCNn7RwoAS79N5jSn0KDYWDDIKlIryjObxe+8+kxjnKdHpUT2CjH9rPm2vAp6dTYFehY8Qv
kTt/rEDTaYcYd5iYo9K+ELqAwV3PFV0MhTbWylQZgB/pppfCHPELbBlvTqHY2l9kD+CDNGFyi57l
CsfegBsD+57VLTwg6FapQtT9m4QFWPS1JcXCJSLDjNUYf3DFA+2F9S6JFrOA1YlDM6PxxH9zXqCs
OH6IVcNklUQC1flwp7MUcVaIKJdIhbRLygtCbaHvdgkT8PlCUR3s8IWxU28qDJ4EL5GRFNXGw253
7yIsKBW2NZMlScWvpBUEZVtmVscS7NLlW2pstZfOTt1Il4KsiXWF7vxLzAPHIvoHPr+dslQAqB9U
fA6VA9VCwcAA3Smo3rp7+EzbTXVkaeULHEtmpC1PzDkemixeTj7s41h8LH0qZphrcwLlB2wQWM0i
AUudAkiDLf3msat8AXlD9cy3KBEXyH3ydnE5YxzN2qe0c1DQVOFb8uQo6LKSiSqyVKwluIjnHJuQ
P8UF+Vkb8BmwFjYtdanb0hxg4igvv09SQyzQkOcR4jiuZOz67OfUUo/rb/7c8BofC0r0++y9fw2q
BbC/rY966IJ/IzlIhr15e4x2b9WpPy4bh8py48Li18CMcvWeRdOcBm4WnVmZ7CL8znbCfiWWoGP0
eZ3Yw7JLtNQi/Bu4O5tLh5oIfWQy+KQ7PR90ev4N9psxZAli90YdmLOpJ5hPHbtfvyGhdU/38L00
89/yO67FPvC+KInHq6Bs/Nfb3PevvbaOruYpmqGUi495hzmh4nw2EV7iDluaVFkdcnmO1bGa4HfD
Qo/Zd7fmiQ69h04H+fm85iKUFOpHbZddXhc2QG2qOtmQk5dE9Ht437eEfWn93rjcvaGPa5vHngAP
TJFWqOrwU+oMb9Qg8rEzlYN88O0X8xZ98gfK6C3IltoJq4WBtnhtUdmHnfkPSDok/29+Xz02xjAe
GdPEv1+KY2duzo3pbaFxzgQUj8aBsuy3fJ4xCj3ToyHpIJi9s+0gGTIKIoes21JZEgAYpDJ7CCnB
HJfeb9cdx+sud+OUhZqM72PgvXGzbnnAPeRpP0t18Nk+OUM/AUIBrDDZYR6RhRxHu6Lpp2Rmd5AN
+4G4qqAMFY3wswxoWLq6Q1eCuSiOrxE0NgL5UEVNUE4IwqPA7n9/W0ikem3RL3HASvstgTW4p+Xo
b4YaLuvStTipuk36G06CJ1bnSCddVwIMs81lb/EK8iHqMrYL7jndSomfParI5Ql+BO3E4XGUkHHH
u2PnXBA+bXLW6hSvOIsld8844gvP9gF8CPiI9QV30KK6mGeNTKPPpFhIx8hQfNpfMBZYcxi/YD3q
Z8F7n064gQFOB8/gfcEA+d6z9ZU2zLaIm8bJRcdg1BBWil0SZ49gpN99cVZw5NQsggOwlCUjlH1Z
Xd0aTBaGKngGorqb88arhz4V2sy7cbqDG5Sg1EovCBIU3W2pPna8xgdMJ3Bt9gb4CQ7pEbOn6kg7
HlnSqK4+DCy39JF8PBgy9LOLvOPkTZ3uBfNfD3NevKo7AtgcFkMB8eJYjUdT7LL0SKO7TTi9Mvd9
odzGGdyKBqobB0Qk4Ce+xuOYQmCACglSzuuqmwKpqIaMb2nWOie0FngKkUWVT8n8HUegBDgvewBv
SYDQlca3XrOM5AE3ijr4Qlplss+NCeQFwDznBC1RRyyI+gmbVbLn/K6OXEYWcKLbwsi52P3BDsAb
nz6ZqfWaaOOyFPbBkeSnH5+hwgdsUz+lr4kB5KMxqFkJuagBzWDOShoiEQ7A5gcTnV8mXocOuA7m
C43VJbl8x1WcEjgXESkzUqznVzw1b1GbYarKBoXJIvYceBR0ls1MXyin+krGKpEK5TpbI+L101Ex
euAzkPb1CeYKPhkv02/QGdL37nlSCJX66dZPh7+tPNJIezEDRhpstn4Mm0XiuGZeBN94324btqn6
wJH8WN4PiicQPNbdFPlXiuNaZ4cBH4hWc0WqUx4623gOkBu+ZkJK93aIPAa5LBTnOSWesQ+yiNI+
AYXaNQf2u6EErGha0azaYh4iP9gMhWuSAXiShTL5zvd5c8jm+vY5vf+s7Z0S48ANKz6kfTZ7j9qF
NOQeVgQvJD+/9g+IgDHtIH1sgBLbFiVMAO1ugPf0Z3EfqH1smRdY3VKN0HC/4ZonFpZd4jc2zIEG
Mvo9oI0JSz7qQd51Hp4YoejMju5BRbp7YpMpdpVX2RyKAJhJswbfAhLtnHhvXALtaorypUSBdjK3
qAYJcyafG+PWAUB8CDJ+5j5rBKbGLc/kzBRqSKFWo47CxZjhJwmmPqfwglBfmhrIisYfGaV0GdIw
sWvEwNQZcbZD6AYgEH+Pl9O98GrmTCifeQwDZSaMbzeEzylNmMzCFRWzxcK5DYUrG/8uLVQ4RA8b
UGSWJ/53nmy6Y20FTjJvMY9BLcHzChLM80853cFlWV/q5I9rI/i9w1fwm0r9dvqbloNy8Ft0Z290
FtEYBu3lTQI4NR36Cp31JjoeEqUO5aA7fm3kuTm8kVT0Cm8rUQk9Bg/UVl8krMxrYMu9mSMJhgSZ
isDIL7I6BCc4GQvRQBxgIopvYON+OTzzaRL2NkpQXqQwmTUjUd/iSDYgwHpZ9R8YmrfDJ7I7lXjI
J6JhVtmkhfivYKAtTaRJOuz6xohXNXswhOaC4zJ4G8a4YhEP0gnLgQznYMI1cd9Bza8mIIcdbkzk
Pv2/3bwJ2A/xhpD6JbRtBaU8unAh2vaRmIBJCUbGTwiyN2VgkqvQxYYo9pSpzkchqFsEhniM0liS
r0Cks7eeoINivSjU6oZLd+bPIBCO8GmGXlgHuO+wSJnu9bHF/xOqoLjy4N1AeokZHWMmguKDZEcu
7I10J7z6YOMIb44fg3ExmRaTnRJuJ1WNrfHGrnCJ4UC/+KQF16Xic6r9t535jwkzMoeOZZBOfoSn
PxlHCfs4JZSQi0rhL0RUBBlJmOrnOyy597+gHw/YJ+8jZS7DAIld/ficdFfZDHuGsJq0IV3M5Hth
Xf0Mi3PohgEzPthiYIf190pDXM2f7oOH971IG8HfSHkR5UpBgl2Onk6FFCpGaSjUHjg17eTVhxtA
zOlRHCBYzb2nY256w9RjljIjs3mI9GmGVIytQfKE1BFU2iVaBq6IyJR/A8uS+YrLFe+B6G7Apl9I
8/ec1BdhTo0A0suQmfWCco8sC8kZZwHySFxBGQ+iNnO42awE6WI1raY3JCCTY7skM6cNRkuxWxhX
Sp4F183qBT0akGu6q84A5SNE1simWf3atbveyyMG2PNPXwqkMD+WM4Ti7zn/SKH3DzdVHHX92D2d
ht/ZszpHytY3qVaoJt3mQm36nt1nINn0dhO6P+nI9IKGdVFtOGzjvdoHKO4/wmhoUHLsKLhplvEG
pn+8DxhJZSvixvETQ+XuJCvRhEMDxc+YAHE2z1YMUWlM0crSYlN+xISx2GL8OVECLgrOOES4ot0E
fUNKwuiFzmHZ3d1H1Sbjwwd3pz0Gg9vFA7JXnMytApCDZGaOP+HDUTHl0KZPj7G+jXX+RNnUI2Mn
oSTNPX3D6yPat1oY6++4O6pX3LqLHjHUa8ZXEFbUAXaQQrbPcUA1wKlisIkrTjFVr/nS9LhN+9ng
Af88pGdXeB3V9EnW/d2Npq/RPWwRXuQ84j6rmEzEAcD4VBn2gmZ/26GTx+MYekBCL8jYwX1C8O9n
Y9Bg9nkVbwYLrJUjoKp9p2UrKQRVUhrcin5PC6AC4DzBritoF8QnsvSENmIbA5NDSeb2qvDpycs+
wFiDbXpnWCF12Van+7q3BLCVzhgXJvghk/Z5+JmiMkKOUV4fkPsrgO2SzFnhp4iannkWfd99TUIc
3CmcFaND24D6oKxJB4/9E/tGSmOgd4oLqg9fHlfkPwJXkLyMhz09BoZVfAzCQzxBgUo/+3EzQttG
ySYd8pqoOQb6lmEPrvMkpdkidIeAIkdeGIsnYyNMJRg/W8n5tTS21Vj9YO9oEUMGBlaNm34hqMcs
0WopLDg19wceAEoQWWi0c0AzBQDWzbdhLybexRjHiw62UuQuudm0PaR84m4G5Wjb+tmiWGlhNdeO
6lFXrceMof3svgVvA2zH709FaYGb1xlM0eAgsXDr1S+ky93o6NhXALhii34bCY6jfPo9Gi5yMYMa
n9HSJuFYAshFenopmQJcipkJ2MTuikUGnAPktfyA17nDKCMSOGZyxh+4IDkwA4+MrN3X0cBhGTBB
zqLKB6TBtZ8Ir57/wik2d3twESOHFyMDNlNBr9RjFIm2vb2oIS80O7X7bJHPniscrB60DsirGROz
wlOqQlshU3BlApdfFDKcZipUA+BS1aqRstPewgCFJ9jzuCG75A5hZZIJDAZMxaxtSXbqgwwg0HHL
jpt/RI5qc0h3yilZG6v7NS9xRna6uo0Yi/am6xcOpEkodXjIpW5UexgIU23CWEFMjSJZ38nYvSaM
mBkM/g3y4NhsXnvCQNi+y9md+jqbk+9FW0YmD+UNiIwKtNI4DjX5rxYDmYgj97VhpFfxYCDafafr
cSuaw4eK15z7yt1ECb6Sq6DG0Dlwfy/vHjkm+gzJlnO3ZOj8cnCcRLWqYlzSz5BP0shvyAaTCvcf
aIK7cWQ6XPzb3e3ApcJzGUkhn8JP5Dcj/m+xSO3hzM7ydVtMILkjkEtzG+ROAilgz42DZ8mwOya0
EGQZXJ1N/uaoP7uaMlYrOUwZZcKAZktiduKBNZIFnWK3nZMFQGe0KaBj76L5Lbbl4w+MgJBmS91w
35IK1XGI+zaqTaXbsmEph/vpfdYP5qXp1+dom3PxPvaHtgWdNcTBs5uvXwJz710F7l/NHkGD1RyT
0Ze1iybJEljd683etIU7eZv0gU0AtM2ZQT6TyP7CXnr+6hdBgg1SFMgT9XQ7cBvbjecWtuaVfXJr
gELzwZjUHq83QIeN8bffXm/CTk7xNUea3dY6r3VCzPU1mapbefu7lmwOJ3ToczHo4M6vLu3ovnhN
Wl9YAuHdh8EyAWd9Futgp/s/V/cr1xxhvY710sn/EHDUCvyzMwdh1nbaDreVxXOhC2fZgRkS1z6s
4ffk08/CDLtU4UACh6p/BzknzJNETas7YrxnknDs3N79zlEJ0+1zh2uIoC6QPNcc+KTIwaOTTAjk
Bsq9qOxwGImwzCl46BNQqnHYnr6S9Z1Wxy796zHxf7OK23olhgH4cvTj6ZfQRXAGzLSxqKTx3afI
TdmvctjPzPcLL6E/OtRYr19f6HHx4vx6b8ov+DDU8GxJptU4OxIBprrfZZpK0IoBSMe41qvJlPzY
+BW+RbMgpM8xnwWcZJ4RolbBdJ/QVRIFrPcwX/NnXi8mhPmhZTmRymLFjHNQ5O/KabvOmR25+oBv
53bpfelzPCJoE/sHFWhQ+CsGFF8L10OFrCjNrcZdb/XJx9rN5Ye3665a2RRnp+lrKhH5Vw1kxb4r
62rd8wGYr/xU7qoeA348+5GGVOvu9rmuaZtBdQbRgoGLdLOFsSfnIzzCfXeizBpHJy716ynI5vEB
8EtPGpi2FEb9qE8qwUgbVgN1Ug0eV2mOJ8vgN9ZXxJHbyogFMIi4q9P1zy93MRhgmIfxUNnLk5o8
Uau7YwQS8wQ57iwkGXQOn/C1KkLtLO+eIaay8HTSY7KKdilpWmK+OGqmj82TX8pYXrbzcved9saP
ozKKh11UNmqfSIlVSVhoZ989fSfxMA+T4Zshis8rCfBQCqUxWfVjZV6E/SKUd7n7duQ+pjKz38CY
MKLretzcvKOCZaTPPoOPjc6G2z0Kpqykfs+Ph0VIlHq/dFoe0trCgZv0A9xITdxVoUnZpI2Ocr8a
A61P7xuTriMnmhC2CYsqH0HJGgubAmuFJyIVvsW01VkUNn8KZujDg7AJoEcQ4FjAFEdHmoBeE8UN
7/HQvX7XDV5c5CpzZ/zxOMLeJL5GB8xCQ6C37Jgdtfkb0/N4YYyV/m1YY4FOzh89B/4rh+ZLLqeF
r8V9zX97CwFDHIVHencmD4hGHn5xVl/rhMOi1x08hr2JPOsthA99EDqGjfud6RBbhG5ZiGQ4iOHJ
z5AHmM55JhQEvT4UYwRhkBD5uxmPCiN35tS4FJpIbv7FI8A5vo1mJK9BTta9mubIdMLz7IwH/kWj
4v3D0DhxwdNAWp424RAZJy+eKwAD0y8aBP7EeIzR1dmEnvv3p+z4Bp8FKMY6XAjyf1LICidaiWPB
BDUfaZs6EJobTACBp3D1RgDRJeWEQMdOA/ZoaRIdG4YiECNtc8dZo1CD4RImAret5u/JyfsDMdMb
q4GhyunCZMug+LJw+Lh0mBzBXmBwRsnChoVwHTMwmjqmWdwljGlBwLrkB5GPY7/I7wKSusPzcThk
Uia4YgadTaRkoFfet4sFRUiE9r3PfJhZrVr2ayhbhoNrNSJB2XlXrgGsZohcj54tD1OaDlItMPnG
F4hBC0hpNXiDT4gt/vYYFPm0S1C4eum2oYy12taoBtq2/C7YtjrdwPRx3r6NGLPK+BeDCbrtgHwT
8Ib17HEoMQW3TJLtXc4nHZE7KY8tkAXxK3dsf/ST9iB7G7Kgw++FAQAPZ51hsYuJKvljPmGsytCU
fGxCWn2rDNg8b7Ac4YcB0dt4A3fSTSOslTTrxEbJ6PmAGarqpQEF4ZP2CzbV265jP62HvEtiP8Cb
SeaghDukTLls45TXxxhwvAxIB0IEx8Q7N9ghI7z8pdusd1A9JV5W8fIWtD6ZNnhBdUbZ+SP148TJ
YMJ9F8VVIo0YI0UGWHC8uoFMqUU2OKrAlFkMxExRHvZLDL9ffl319Z9769qYCZP33r6nDwPDu829
nGm9CykoBTnSP7vnk+rFaH+CpQoOQzq75ReAoeeSPV/jeM55KmFSFlQ/lyMGSz6qZvKtcd2QCf1l
Yk9ux49K/fTsuAnjOrFF4U/+IkPgijOKXcGeyNyvOXif7vYz3VboRxq/fMw1pP6Q5PBW+4pzhAP/
jJNuck7OesfFZZeS5PF0SPdK2TPY3oRBNSWND5LdQzZDXTuKnyBSrtaxf3vOGkJFI8IIEwIaufkp
jxmSY/NBnld0bDVbGKOWi3Y0aBZy+J6osBL0uN8Yo2JVMvlklou3CeyrIYUyPG14Dty2InsSQkF8
biYFBdeKs/O3fnydbMd7hSBQHKTRZ9RZMkljkPeizEQdZIihAP0ihkLwbOpHQAgag0sDSuTTop6D
wledJdXOXv7LtBvyapDBR772CEx13biMISCW0eRTVhNhxfDySzN3s2UmoGjAmVtUTNldXWaW6WjQ
OgyHxjGDT7EG9YMoV0LYRT2XCRMxY0YniOfeOifSi1fDAIO4RghVKlk1lcsj9IcwttKiBfghpf0d
W+KIVsYqKAcwLP1a/OXvu8nIu7kP+SkyRT5A2iO4z2Xg2dpX/xDuiqJLsTPiEmqSbp0eg0FOkIos
A5uXRJNAYC/fjdNbKjs9iIeAQPn4E7NB9J94pA7AfTuDT2eQkOPz9z35cGT42pVpTvVeMkmF59XB
O9X0TVVwviQ9gNpYQ6RHzIrP5Q+nCR2duMsLh9pF3/flpDP6RBgXFGDx85o9fRjehbWFAFeByYv5
S6D+Ai3tE9GX9byX5D9uDm02TwZDkuUuIYcAOtWg3d9aQfbqRQOJsAFgLsQUXEiDFBQ8ZFyopL8C
+wOyA51f6UJv5E0wJiV1scNIVneeN8eAWfnwIPKVWkj6AGaBjIgZg7SSE+k2FmKQ00hb/gCxUnNh
rpn5lX6MaKRL4pPez0ub7puSISccPoNG6E2bFeWnUjgdkZSrj9VymkQOCS0GNdBrwkFVcalONfht
bjOW/i0yMcTiimIWd1Dd7PLzW7Vf0J9iLYRtwCVFPK/zUTnG001Mu4TgyH2lLCs2n/ey+913IXVp
9YGMO4nBhTnGQ2GFm7ItHT4jjjTGVxRnH0HQfPrVrLwyQv9Av8MsrwtFhUkZc6BWgg4d3V1y6ohN
hVIKEThj0nQ7A/rzI1s+HoZ2rCFuqB/2gg4BCUzeIaFSUJB0QPzwQmEmYFJRkP8d3vYm4IjVUhqt
4dNN2ik2DlDpesP7LD118Sx97+HL/0g4XT+nxZkOlVfEy1QmnbO8MRkmOdkmmQhdqzJhgAiM/tma
gUJai8zA0Jy8oHjFmNJhRcc4xstctJLH/PjZSF46SlfpqjzGC3MISLm6jwHcp+nqDqyLlmaeTj6T
8qpeuSTdlbZjGJwz0j/moCJcCjEuJ9wrmb0uzIGbi+51gajyY7xnmNSbU13quRsNo0k5iUK2xHys
DOIhHJbOods3Z+3aHPDfEaZHM3PUMJbFhgm6/y7diEkpxoPsfo0YNJUXkjvRcypOhzSAu11fZMZi
jAMvMqH2TxfTcVLM6eli/+4y4G5E6meEKxtA2h4Kz/tkTFQu4KLrJSMDZ7cpZodYH94OH2Tne815
htCGOrmPooZxdDwTwzC4MCSRXKCJPL1yzvQPO5chuwcLSSwuj1tSKCm03SfgHkZNRbvt/BPWgbW5
Fzx18aOC2PGaMYDkGRmaQb0BZAI9vJ1gGj9O4IQSUAaRoze8sNBzCEnazYMb7999rV8F/D/8wGAR
0cxt8AlJ6HQhy2cxO7Jl3u1jx+LegOCXuTpwI7SSUSo0EcYBkm+6S0Dtt++xntndy33wJ4aV3RZU
jV6hny7jIJ1+R/c9hAZYAowNh8Yy33zAFaVQ2XQvBfj0C6/PeCaceUnvfHQcHSN9SMwJfMkAiUfN
ccMBHbQBd2jVHSYA/SUR9IygfKJOmOKQudEtcZpz4ajAv66GCvtLPIvYYhh8Uf8TkOO2C/OoEM1L
P95zHhJRskRj9FUc+zt2tSgm370QenCVUUkmDrAl34o5OTyrMyxj6Y8qA1/8UTpMUkGbcWXTrHZZ
s2x37aJDr8UpHftQpdEycaSlpZP9R9KZbamKbFH0ixiDVuRVehQbFBVfHGoqKoqooODX14xTt849
TaZNghCx99qr0WZv9rSSYR/00K511OYFEBO1AHN9IrUaKN4tQ4KCaAh1kHPxfofGxX1dEolHGHD2
224lf/H93BWPYQXDnLrtC8dQMkBHsKiEMvOg9qn6+wJyfPdkbCWt2CSsx9VZ53yJ5FVJOzFOZr18
yyiJcWprYFX+ACQ7go0NtYUBCH4JM1NRR6/O+4GT9ygfALNMa1IbhyaPrzDfsdqkZ0V8JRerH2xz
nF+YeQF/IwO5463ldWy1cqj2howwWcfLOrIKDw2CplGbMXD/CP6cQEWlYXXAngFt3mP5Hb4hxCXN
5EuUlELL8l496Y/ekYH9FuMKmF9gE/IRw4r9m4oEsmxmeNc5sDfjvJOYHC4x7DlWa5qh5wnOPENg
igFYDcWOemzZ7KB7cMNxfLe5vNN3rO4AYtD2PxlvzWtK6L9A+SYMd1j/2RfZ09+7cgGPgnVw3aBk
gjgB3emZyDH04MvytoCJtuotzORDBCyYJgclJ8pEFWTHgDfoOrc+GH+/DLIBrvdDCeGWdmAYeUBM
xiGEzV70NLQvK6hFxp8Ks4JvGfN7Iq2tNcoZppuChrvJY7h7WhkpsDsMks5mF5YqiA8fF8IY1Brz
ZYt1MberDMQRoMXUbHJJDzCvthu0FZzx90q4vDQRQghov1tPAYcn7/E7BTSQ0goS2muiHxFU3Ctb
G53/rAPY4dL6e9QMMn+je8pco0sRRclgyFN5Is+f30H7tmG8szIb2GQcEUfVzJU+fzIJUbRfCRUZ
xHUybfulj8oFOj0lFds9lCi0ITVWHhsla1aiybs6dfZaF0s4IdrksgPZ59v9VB/X2d3rQpzfAmlK
XM2IViImOnNmTrQMghfnjPYYfn8vJsiVzCJug1EV4pSK+7Y155ViKpPK6422AYQ1BLZkPiZMHP5Y
vTPWb+Ppg0pMmCehuJMZqaq8/C2l62aru8bETYe30ZdM7LMgNM8p22LDlcbVSAhjRNwkV9VHTM+Q
og3gmHSo/o3pd9WsaFa5lElTf07w7Q7FXEyPsEIReiswjDPSsNf8t2Il9W8eti2pmeRHKYENGD/j
30oZXcnVvnot0spmhpplaXJJoPeaFrEqRq9+EVfBJbzCTCqi5xHalM8wmNFrztI5MCbX8BeYjNtg
cbiN35v2RhefWzSE/kGm2s1vmMtfEmNUTu/sq8VMWWEqMXoMYeFi5imNucZyYjfZMBg4aXtjdN9R
JeGMq0xyEkUMYfVhoisRB/YafU/UAsPiyPTKWr/o7SjpbsT9+qQfPdQI1oVYEA7wCfjwcuCrJas0
awf1dD+RVydY/5mZFXNjmnPFZfke5gOdPSyXLU1Bsk3UWJ/hpj1tADG+EWvpeSQGvt9V7unjnv8C
n8xh9pIkEj4ike2LOawv0uO++3PKZSIFT1cFoMhtXLXhGhEmyv4aQRZEcNWP6im6NA51+CAIZxtc
/CrYLpRVb0pxcTn2ssda2/BXY/NimgRWVYFVnVeYPPuvvQkfTp5uIV7pGQxVKXnEMjNOMtqHLYNc
ffmMlADXPXTD5cI4yCem1D6iwBM9zlWMwYI3P9DTf00/k22oJcpMX0DD7bIuk6e3HRDxST58D3Im
h36bVEH3CblyYdVWcz6VmMzVOac9n1021kpZnRHHvuyzYbfsIXjt5h6Y7GtKrfot/QfYFRsnZ/Eb
bMcAI3Li3JfbGfXF93Qd9cbvoZUZf8WSSTx4J+TMNbv38n6imn4ujXmxa0D2J4yfoLw94X3IacWM
HyZ1ZA5zcbaHZYwV2LhBC/pOKYLQFL1Tppvy8fan4r4LcYgPDtmEL7tGcI9NqOZ5KriJE7pFGcxn
Tqn+XT9wNmIVZ+BmzYW3/tfXgjPOuRcGG/1QeEmb6Qc7xNNzvaUWhVEA2sOgaIdECQYH87s5+Qb/
IpI7SJfff9xCDhPlp8HkmHv3bG/ZOCmpaLsOQsisR88TSyaDNvYewSrRZ80JygTzCN+AM94tzQMk
tXEFb7zacz+Fpr89XKbl7rUrFth5xtIGtvttR+EH0LzWTuamTeTayY/97LOnOGtXD+apCnzqs/cZ
tvgo8MGJf7KMVhNt9EWd1M/YpSybCN5Vn6KUWqi29cKpNDfvObfDg7DR81RDQSRjle38UAZBIcZv
9sEYVZU3P2KMtEixfF0mJmdMXtlTIwrc/mINfp+f3+H5FfdNpwL6xqn77t4QEm2qQ8lmjCWIIWZh
4GJ6UnOFsbnQrTCnBq1iKBX1IjTAnNKTpBDcdw/6/jO5byyvSak0L0EO762c1JPzHFPvwZtzBgrD
sJlQCMgE54kSUKY6iH9Rs1CmIiwZgsKdI3mAKphRYz4vhSdTRk66Y5JMWjtPFxCKVM+K2aUcCX/q
p7tNRYwgDRDZLIItwUQTbf5t2nol+mfBV0EnEnK9PoZMPBwk/+JHxxTRxRQb2sUrvEHbEJyW1tPW
VKV4Y8H491UXN/iFGDs3/L2k9sOe2alE9TruIiXcxnhnnQSFqQrJsfe/6PAU3gmHJXgyDJWCeyKE
+iq0iPMBEwzXIsLiCpsVmSauzpTLVBRXODNP5Oh9W2SMkHg6vS4sPPOHwmBNiPvrcItKbOsTZYj/
YcGSVjqvieVZ+wvrSREf++HdNt1awPao8vm/A+phg2z6lmfA9ha0CEzrh8/4gaHYb/XDmZdo7iEq
abILn/FlVk6uXsOVdnP2y1nunAcFPsSWc58DYPmVT3RucJ90w4snhfq+iq+kRAmrO+SSGBYoWGfJ
qw41TQM1ktmt8FyVBynjROxd3D90Umjna8IfqL7pGMRR4OyAgwhGLcIDAOIH9A8Oht7ljocogxnh
GuBxhXjHz7AelkNOXLAW9BiZzwRiZ4DhLy4Bwk3j7DEy5NHClH9BI8xTwYj8s/Ol1bLwUdtCWyzY
pSU2PmPIp/Ea4XUVP1yLNgrAxoERy3v2kRtb2DagoeKnQZHropxn5IpvGwdAL8V7gVXZi43i4Uwh
Op8nRy8s+oRtguA88OHTBeVQuF84CZRxP8EUAMIau/QSYTY7kfNIqgkUELox7vPf4jb/7AssOBL6
WzOp942PKkEWIqh238HY+y6rJoJ4T1XLUqYtfhM1oVIs9uWIXPmVAtF6xSkgqvI1pclng+3BVjJH
5uixlzdAICSEFScYDL3NnVEV0kkkFHAGbsRxC01C9k4fxyaFn1H4P2BrED0Wui3C5cesGKpLlL/y
jkAmaj/05wH3vDn/ZcWqRTxprlDZHC8baNbGnoIcIrcYM2+MUc1NA06BSh5v8+nbr6cmzA1QCkh4
JgrDPxk8AdsDQIA3VGOhwqxptrjshrDHZqyzakSs448eLx88AbIOkOg4mM+BL3Ec/OKrLFDgdguG
0x2b+ZA9P3mv+DOWSEnrqLvPoZLpiTGXJo/ZPaYj70+tTR1VK8CDfMO+zJLDVz/Dy/E3hKsLn3Na
BsqsP7kRRV2nj2m9bHHmPOkH4IE+LJzaVqHwcd30GJoLNk7v6hcVamDQR5utBGXKzeE4umM7v/Cx
f7BwUKOWVUFojBRGYNd5P/vxAc/kGBhQdas5tCkKRrxzgdx7Quz2Gprj2+Q7ptXw3iXrmIqNv7ok
oz0sF83O2nOW6Xh/pFBdR3taHdPrdpfxZVfNH+l5cl1zX2ey6gvvv718ZFhajD7F6PJaUl0g1ahz
HzixrF36VTI5kZorVC25R4PX9IVUJCeG1+bZpkoL2zt9RuwLUEJKUca/FjCG5YD5LcUSQ97zP00J
lAY6atV0QJ8wGQQMpd1mr8ZG4IPRFTQ1AUm51TXlwqEXQ78lqt1edGew0Hr6JXwWoLguKBvwGTAu
5g8VmX7iTfkRufqpFZGZYsi+zRnk3UOoLqtbSBH8L6VBm8vjYlL5Vtg7IJKL77vHjmdgGbIEtNpG
BNEuyqm+LOc/Jtd31msyLqBSw1BTJjRrLjLn6BfCR01MlswbcnTcPSM51hjQuO2KFFOvgp1JlhmM
3F+m+1igClIEpU+QRy3Edx0U5BfeFuYaXuzyOgVkfO9gBWvQGVsYs72YTzmsFmSa8rGx/CCc958n
fhLKnw/7vAHJDKcS9zm7MBxBcizBPIQSGiL3JycWLnPMWB3Jfx8zAWVETzBDzbUATkR+q7sMLqfy
9BMYq9fEGDVjbDgmH98kqrfvN3sIyCNj9D0aQ4DZoIm5UJB7DLczqBjVFMRdWiMiwiwBRcfrVDAq
QgwNEiVSP9tZL0MRcpv0QzwzoLIah66fyufkQgQiAvbaLX+uAW6JynzCdJsMecKNW7zncV7N717/
HRjcz7VLLiYtotUmlpnpDfIiu2t97TIB3Ytfy/eiWn4zrv+tg3cDZLc+Vs32Dx4NAt7uO3tVkdGN
WnwcTLqPUS/C9zlUxsosFyRfu+oGWHZQMKoUCpp7VYO6jAw1tNRAqae6Or8BoV3R6W33RYY68Qz7
S6cJznedkKeLntAp0xa7/YT2s0UvOpbBAVPIB0xaTJMsTMESKdGrf7yKedmWGFRbg0EL6Jz72Yvp
MJboDOfjN3mYCHZOZyYMg/4BHSTzh60Y9v1Ik4XFsXjUtqEP+CXvtcV1Zkav5X3xcH5HiBof+IsE
18BM+je7fEP9g1mDP+D6cUJvjQUGYyeBzICvIP0GoSAyF8iXOw4mtbzrLV9/rOfqrmAp4W6FFH4Z
FsGXTzPLAQI4VjBfBixjIph3DIxJiARBNxaWMihOZ2twWZWHy6pYoQzB/uwEAN5nZfw4OWc4vbPO
77GIZV5VNPYHw8kN07QxkQx8fN26H2jH3p7ZaLP6IqCCqbVHgFUQwPmea+nrCLbRZt1Mm+fi6xwV
mgvr7wOoIyG7qj0Ma1YITpHI7l78lDP0led9vcUMxi5NgWo8oUtDsxiBwTyoVkU2sH3/2EQCoA+l
n0w+70EXNtN+wCA2n+gxr+o8A30mDTsCk/TZHXajjoks6S/A4zmEW8k1XoHST0nHhAQoiO4j5shX
eJTRvfOu4EmsN93afO+/2LJxL+a+5fcnjDhz3FqYdtFz1KM7M1v6Bz257vSJNMPz03Rfwwu0BuC2
hu6xc0SUatI17haNP+QQH0ZHIXlfKzIonEfK2HqBx7pXut0x4bZcrBq+NNpt/dkrRmwgX9ucFbom
9UgsaDNQuXr4GRUgFmt1XfehZTj3oNm8k9/oyRJ0zq5/wJbNOK7+2pG07sYYDNAXcyuSEFSMb6GG
fgDT6ZO2rsL4jqjvX6A36yXlpqiP4XrPlIM12fpYeELH/J94+0Xa8pqUpNEZXuHC0icznCjpsPbY
eO42KP0bohw0X+Bbbt49si4kI4WLmJuj6jHVNzA6sB/4judhRxN2aBI9/fq9Xe85gDGqpk9erLYf
xGCRcnOhGPxuypxk6THAcpWxI2QaH/cS2iCHTMrCFGsjjEL8F83vZwLQxKjij+EgoU6QrmCKM9oO
hPEyt8IVSmX2nJGPIrpin7EKyBJTMh4u0WSCmcHj51aube4S6el254Cf8bLJZ4wo8ASYNsfzhB3+
vmE4QAsJ/gVLWvxFHhRcQoMqKPfMEN6elFqzrRnAEJIYsVO4E7R84lr54nqzqxJ9Lc36HqzOSgRs
SEXQoWaGVgOWarh31dGiqufpoweVpVu6D+T2hKhRAd+jN/ATpWQRwgPSoQSSOmu/AZ+wAWHquP5i
gosbFRQyZXqmfPrbDhsK4gzhy1rvDwxw/8J5S8xbabJqCGgV5USqpGQzwGDIYQBWDrQ3I9VcddRj
2LPrEJViAvn32XVeHupzSqjd/U8fbfcicRP0EXnE2lj2Au5w1PRo1NP75Jf2hx0Bq5/NL33/Pafv
eeW/xho4T9iOfzFwMIEN+Gm5XwesPqrHUvSKzkNW7qCNrenVv6Pm1vjKK6pmlc8EPXouel5xaCZK
2i2KTPIJVh0jxB9BANPs90heqxJqdaG3kpaS3f2xXLDLvXb9Mbggawx+D5aQQ33n90W5Cy/dHAk/
FTPCTMzS7YKUMj6sVEY7hztXTNs3ZqDLBQQlB0WSDCWcy28O0tL2PS7rHPJg+gvLv5bKCY7D+rbW
KFogPkGbm0Kvm35Taj1KzHcqx5hBeWfkBJcAv66kGiqz27CbtslvJi1/iRHDUusO1KcnImwJaiVT
CtxRctSg73383vA7r8evSDvbpCG77S6nCUA4AGjK/KQTxFeVSQNDbmatsT5hy4LwUC4/p9xwcSq+
vb0Lp5lLPYEWAqWEBbPj5qgGX6bxuCPRQvB82BC7GhLlThDcYOyKkbN4HOwFsm24GLZwVkbM0/qE
jzGHAQmjlKY6H5zT3qqaQaSoNkz8byLp+bLuLqApgoswhhQAAFL+bFnjLqgTHvOBoZmSDM2wiJdG
9cb4nG6cjheKAFAfIh/AJtgDG7PHtMuGsXFVwgo1xturlJhpxzMkYvojufzY1OdXyCztcjuvXJUt
7u+TtBBvgIt4Wcb8uDT/Y2QqO46rUwcQACsQBoLn2AA7eHpfhzLjJaLAJ+b0Jw0cIhYR/ME+tYgd
Zk1mrIcLBQ76LLqzZppn79CYvoffvb7KD98/bXef3hf9oEzvqCagG7EGDK2ro6PqRJe7YQJIjc/i
ApdhqIGkrrerHpf6Fa4qqVgVC/3gDTCODGiYQpW5LB7VpC0Cfa38xJ/PkbR1L7BbDvXpYzrqGjLt
qA/qwiQETwDYeSwzlBjt/8YLnYtXG5els6IEgahTuwQT4ZDQ2nQOLBg/u7UbR4m+nuE3lCkA9Lv6
AefQ2rq+MMtf9Qb+iADl3kQY599Hq1XjrfzGa+2aB2ejezha+TwOsgYv+fUu4YjvfuzDSjz7NjiI
1+DXoTeYwowetJEgteqTl8txOuI1xZtmeCANOJKwzz+xgYCIKSy0R1lvQB3A3xRevCKjORtnhj1+
DaKUMNcxoSg/N6rtXdr35lyhgzmBKbSP3oXgleB0HszmfDnA3LkAzJgXkPeugxRi3niuB6k6SHef
8b9IlnG0G0cEArzsKL0Ool06JlQg4234B78iHioesnNdAtW3vDt/jHl/clk0m6zjMfQJb5zl9m6c
sbNwqlcf99+/UzvF/JvH/fOaEEEE2Y4nCgdwXkCES4uT7QuL/CxLdzt6kX/HceKnJkFjdppjqy7c
9mdSOD/Ngj9ia4NmgIs3JLvTSbhXn4BqcqJgRLTlzY5Opc8Xoo5nIGYXQMz/p0YYfoogZMblTgUZ
0SVGZs6z4CYG/wcNcMJ4Gk7iZ141BVm0x4TlMGbhrEX2vxN199J5xSGlEQQYsglkrM2j8YmTNCda
gAwFDg2fJHunudk5ICg7fYYQz9yIg84yn8vbBjLkqDkjHSnbUabZO6obm9PdwbccbQeWP1Y9YgJa
N+sP+N7XGWdcD/2BP/78O3l8Tuk8YsO1+Sg5kqiy9YB35tPjjcWh9DCxZwMmrIm87UeIY5UePFX3
WojbUA2kE6vd+TeASVd17u8S3uGMYH4j++enrykuovfy4r1hZbOZg0xBR9bDHuoTHDTXsHlZOlkM
NUSOdDcosV8whZ0LpgPc8dkWBwUF3byb067UoiLV8ae7RWeozjwVaUZv/IM1qk0fxuQMP7CBmeVe
VJvQ9Zfwnwy+V8/8upev2IFfhQOduUcwN5z6fT/5AS5AAEYXC9YH8wv7GwQoeMKwTt5ap6GhVwVp
sICixJwX2e45/kBCQ4Jh38afU+0+cpe6Gm7u0+lNQLv5x2XDsH9BpUsZsocQAILx8MHiIlwrJjTf
0rrZCYM5ZYH2Kao0xxoafIa0cQzZHnYpMypBasbMnByOvlA+4b6BRv/qFaQ+CThEyJHu7f8OjNOf
YnfF8mf4hbS8cKBYtVOBsEMzbMVxRBavwZ7aKm4jBaR09XQ04sLnoP14Z3xshwYOS7tmfM1odIR+
QqgOEaNfkh7kKiHCEW73oJ+4X6EyAnGjqmNQD0c9BIOuAjLKcnScqmO+Q3yoyn7wlMZv0oaEMV+H
5+NJ3cHigut0W5Bp97G3S6A8mAjm3qCsTSn52hUwGWOhx6z0Cuw6OzLNzp4JmTWQ6Dysweg3o0Ep
8XbHqRWtIODkHJukOco5KO5A/Rhrpi+WNIIs8QVkhsAGfkbiELVgjTDH0Crx3gd4UNCl/reF6k6/
cHuSU52xNTYSDEL/b/YgFUFBqGkBeL2lhPsIvBUNa4Sr0zydHzVnHY3M+/CteD1+MRZ+OCpWuyBh
MFTM0VUSvHs+tlYhkrQmcQtplxnhydZK2Ep4dzJYMIBANvNDYiLE+5LuamvIax8T+ldg5i4OgAz4
Iek0MDlpCJ+OmJcA8dwRQdnVX+kYzBwr7HrBUUDFGbdCc8KgH9lTSPF8PVCHt5iyUKmCD3q0nNgE
bGGDgbcmnCIPWM4S8+tAMgHsnEsL36X38LhQqnnNhOSBoRXsiVZYqpns9BDqibr7Y2iJnAkRwQwp
gy/D7Olw6WFETgOJgy0FIaUYh8glcQ7A8B7I9gqHyxV0tnziJheer560RfLjN+LrgSbxJjaoVIft
CRKAJXcLc1CQXF6MSxu/yoKEMwpi9Ctv/FZcfvLf1uGiQdVXIm1RXIb2XNFfhEErrDDsd6wfces/
0oW8iVekANz9g2LoU34quW9UA0SOf9bSBC1OLIcfjASgiEK3b7EawBXwXwtangQ6aQ10BApHlgPj
CE1D6GUIAdh84jMRca39nVNvvXqCxWxS0kjYrWCMISr+6nhj9nid1JieMd3IgVzsL5ULfndolgbb
VYNnmi780+rxJdMlW5RlEaKrsudRlvFe1UxdlTNWMt3CmMCRsA4pbK3zqQFr22ToWY0+twNQSX0b
sjhKha9Bp5adc8VE0tapBsjGGZMxSN1AgiJmn6ATQEea04wsSZRzaj9A4PUe6aD6Dkvcl5A6aQXD
uE3Uz/CLoz2sapbyARGXXJNPW7/b3zo4Ey6bD18A8Nb+/kKcFfYf2Y3K8QZ49ygn0KVLrjsmD3LY
wKFeNOrIL0bnr6Pyow9WUwpn/jxsPTJspofDFMPrQ8/5DCSR9nvxDXc6hVAMYiXZ4r+7nRT8MT3W
geQmoEiMC4S3dz445tiKh4tB2GdYD1fLT2CKCx2towTJ8UhAN5MPfJV4aJGKJyKF5akP+4hd2r9H
QtV0+caQ7sIlYj2fMWZLrLEcyhMKM21mxDDQ7O30HqtTjXaq2lDIgqssNEgQR7Ta6A8cNviInZts
zAEQH0EkMrRz9m2KmUiUN7b8r5IStcBpblOJvOyOzf7fhgv3nf/YfsXmX9nsv6n4HvkBosYSRQMF
QuFRbp3E1M5mWOR8A0qQEw+hXpmVvpBQME18bXpcNKy5fMx0iPe7fe4JQQxYirRxz2P741+TAuHT
mXzKr18Nr8szwhADlB+FAJrBPjAMujimOiga436I/zgW4oPkcKwHnHs+H84mdijukQ/hmEz9wxT1
MxMeOp4BT7GTxLKPOmeWh/077b0ziRFfTDeq0lFRtDVOQqYja4VpOR8WVKjrmEhQtckYPC22CjXM
+x2q1uTCTnKxqfPvRDCOde5yEsz3kj54Pb0rVZeG2+TdOpRicWNQIoEQaOZnUHWky+VxLlp5p325
6t3PSebUiV0Oc9KQw86Y/ABtCyG4u5csPr5Rxzd9ysNzjH8gC7InsqZDXCD68zm3tkndRgpWycyK
fPUW11en4623Q71LthCGMeaLuAUNdOgm1NTgRq2Db+Y5MDARagQggLSBTqXmmGl7iuErNYBbju/p
hzWx59dgVIShTrVq2MdtirzS7WT7G9NVAnIYaD+vo/vZkeWppUYCzch9I4LqDzRMecLvli/KFAgI
EFVQ7pGEqvqS4ameenbq0tXe3jO8Dr4j6fSz7GdGC20tIAXDjBYsoXfQoZlBJlUiFhhcGXBdfX6u
mgLDu+H4aDj52oCVf7pn33nuoHvhoFsfmzEmCgjoMCG1glvufXpeDX//4ee4GuKP/HZ+OSqfiukH
CIAym6pIgWIYTNzxlmskKGkpW1nzcSSKK/yEGW4A7EN6TPO4+mdrxgbAEo/w+7Oy3F7IFgMhiqe0
qzyVtcEFCzV2Hc29ce3ymfwbG6nplp5IgStpDpWnj8IKlRZ0qi9+RPC2sCC7zyS08cEHkv7bNrCv
52eizsJwtLI/f73dc1PM4IlySWFMPG//kNjPGSJBt2Ud6GO4zlZPmfKO2TuhKzxQ6LS+IJaibWGL
wjQO64EhUzs04rBDGfxJybtBHmoMC7wzSf8lW0qShtAuPzLcaMG8NDBrBmr5+DAWzUPFdGihwmrp
jg1hb9bSukzA/PQmUz5LS/fVbSIVsfkdXUCRwZDnbULV2YPAqTgVW3zplVrYHCs5YYL1nn9R1j82
arW/3dNf72hIvGl67g7wYq8/VEJri9/pWVu792CwiJf5rP17TQH+NGS0twBj6iIRAKaOqTejx39G
tVpf5IcDOCKZrw2/b7omsiHdl70WNmcXboPbPZT5bODm8Zrgs6Z3N+wftrUxyLSJ1wp9gxFLGdLW
2XzGCNwJaDUrlsWLaCpd0Xyy5JH9Mw+YFQVzllc6I/E/Ee1JJ8n/ZCcaia6Rr4suieQ60QDx99E4
om0c90XSUyZC6/gr/SO/j2mG6RLpgN2MBGQ34x9jIqJgurrjf60yDxq5I9Efjz7uqHb5lngS6VCZ
fjDr0bcYsZgZfZYBcpDvB3X0yMrIWtYbBQEaCtyvd+WeZv1So5s6M2G2vmKtdHOLGYHdbszlYzuo
qURKt2miMjGXNmDPdrCTMFgGq2TpZEjC5gQ6yIgBmMXAbrFDaepDz1s81i/spRjM/wZFJi9qmB6j
Z8rIVDbsG+XmBpeDY+9LNeFUjDgIp2xtdWdC9YOPjn8to2KIkRMtd2C9jSCQ2FLcn/cPKJ/0RZMC
00oXz3o4DPEu6XUC1kb8Zc8U3lJ4GzGlgjs/ukPMe3u/E1jYA3kD8BbiJPhDG8V/r1v77WwJ7sBG
RtCNuSWGekJQoQ8qyQ0OHk4dPultdGgUXKwTuDfYm20Xub8N2ihPRQAypS1BOPmwGFO1QvSt/mR4
U/jZ9+x79MBuuLBFYyQkJBAcuzs1YXAD4gkx70XUcxZcb6xnO33Vuw4VNW2rqH4EBX3Gm4JyYJWh
9vTPLx+4OX6fEXkwXz5DXLkttEM3pm5WUwVrVFRvMb/Kyw7E+z02mFCjdN0KPUHvBPcJI/ly3THh
bPxv8k6qv1pnURmQNP7sDRTYwbHO9gsY2GcjcC2g/XfAjtWjeGHJyO0XvEomY7jmfQfsjQD8teU8
S1vXSI5zLahqr4D7yd4+WXTo9lBeYCUicDbgPUZf74vbIm6Rwx/2ZwuNQeFaYbAILQaSC/ZLGi35
oCD/CF0eQE4vwsOuyW40UUd4YKhI4Y88nC8VNsb3YkLSwuCgFhXyiA9zs63d0tlAnaVCgsXJEPGF
SRszs7OIG2Aq/6BYogqHmvmcWbCNkeoJmtXXM/1neB9Z8PEvUwMA7QIv0vCZcya4rPAQhmqQelTH
wnEE976KWbmNgPADnxJiNc1R62H7pcCFwUD6Fyis6XpEyYWhwLMReBxwPA71VKVgDSam+HM1uxzJ
7B4amZxoU9wGd7d1Ly0FNZc5BLMpq0VZ5OWlX9wi2RSOgXRdNz6QHZR1JEvbk3fW8LLkbA9K3gPz
Rviy+Nt0Dn0lGl5O5eweXDNg6WrBWWji7XK7ZJmsdMF6b/8gt1/XPOOXc6kgSCfFwD7/YWKyaFyF
dJEhnIHxdYIfDEX3+JyZa+5G9u0O9MFXVZ/jtmobK7g8gV9JE6eAFjtPMGao9lgv5I5y8W8f97v/
7l/aUPAMsetjuOUBenyp3gpbiYX7hIlfSwz8KfMEkphpAvoBIMstYAxx6Za31ECyC7hiTEFC1EQe
s3XREkEjpTfl+nGeY2XB7pqQZTvaKwHZOUdGRQyn3v4jAblHftX+xnWxgfHwJXK9A182P6vfZ/i/
+wCU4VUvhloDpaRc36/22ySWfWCCXTWDzHQ2N6ClLYMmyCJzO3XswHHiAA3s1ZcrF8FqD5mDMPwy
5liQoPwmKZBRVQoB/57H/xzDh3J/3GC3fBH58Z0gs6BpykvUVcKkgM1s+7CfkGb0lHsNec+PPvOo
plUfGqIjf1zgEJVrXrGle8g4FHriZ9nSyz0hE3OhtZiSPRxqIe4q3EHCPrru+4gu8b1WJzdE0XL2
CswEHi6L2NlR9kwMGYi9QpWIY8Z4KD90/Efv0RWb19q+HsiF2UKCtRjs8RCEG5iDeYJXxdXmvAcL
cqDtf8FulrcXMUwkBAwEM+rmsNJHrz5+L7ZwicG0FObfL4Sa9Kc4MFoxanzMcOTzbnNY0gAnGBgp
K21fzqGgRR+oj59AyHoml9nT/0H56gMTK8Fajvo+/KnkkuAlFJmHPkxZkaT82FkTsIdih+wM9rV7
DS2syPkshVf7jUQF4WiB71paroEQgnZyWbVTDNqYAOHaSdDfS9BeV9ukj/FdLEHWebj3lRIai8fq
il8Uw5oVPGMUNagQXrE8RGVgZcVEml6P+fy7KuY62L++kivnR6tN402XDKUAKHtzi4IyFqSP3+QR
WKM+obczOiFGjvy3FFGvzl9wsoM5xQEgK0UD7VZAfibXG32T5NA30U6BG7i6h107eRffoeThsmFL
o2dwjc3QCreJGV5jZOBMWMNz+kQProUMm6OXJ4+Hj0AJlck2fUfa35tUV6EFP8cG29WVwBncwkjF
7LMgvewPdbewYhiYC2tB5ProvJAjlmTngouPTmJR6dXzz1xZtPP3hsWU4an41BBf0ZleBXJyBiKg
M6Wf4kQQuI4qFDH1WBI7Pas2/5BJUdmDToGJ8AtfsP2NBWH+RjVVTUzvTWBMtYD6vMAbKrmMa7zW
nfvue2rX8CNhO0yMeTnaxs7D7SeYeaXvPY5f2PXuGbf1kvuqxegwe8MNGpuLHg6UDdJ68hJeuJQI
X72d8mf8vajoFsai2D9X1w0WICg4jrejvEdtQe8OBjVX91ZG3degNIufk/PwGjy9G2THJjjHv7lJ
TzI/j6yF9teh+ltx7+PMo+AG2N+oiUJtkA9qQLbS5nfsfqBNsKxIzDnS/sZYfyxx+18XBARhx9ZL
IPGt+TqsCwi0/yaMzRJ2XIybXgdHCc+rwRVGFzU6xf/3SKmvQJokhavRaWOFbqV5UGXQMOJXvY2a
3W2KBuLQw4YQHJR465Maf7IfzHlk565ENvwWZT90/tFv+ggwHnSwWjvcRmtc1ypbnfUxWzQmInMd
YHXZzSTvlpKW41wn7KeQcfoONOROQu8x4GNFtpwm7SDhTwioKniiYyUS/wnqpcAukpb8WpARV3wB
nhwm9S3OdAGfO1KTxYsUpuNXeI4pjIJAK8nyInve25Kwcs40OIRG8Pp7ICYQgWjwEcfW+p4giyMv
Z4PbK2UgpkX0GoOnReHYX5qBsuAynV5REmEjnvQjyDGgwl8gcE8/9aPb9Itf8mUIQ35GnwI9txh+
pq8MOT6mJVgM4ohFFBLrFl100i5UrHh6yy69DGkKAq7UuBpuPWknfDFQVHU4EwMmf5w3OtSXmyOF
ZydsvMocHHFycY6AOJ7kljUEQ5a1LUZBrI3pb/iwX+WgQa+DgpxFvhChFsCfoJbfZU5dQ9EVdGOL
mxo6LR/1JerhfTi8HS68PGkfAzDTw2XYjFViha7TMvyQNozHI6rWuwPv3gcf0XHC6HPhzSXGqEwf
GBsDamMrUdmlmBY7wGXq/GENtpSQi3fWZIVdUzfQ+UPLycxk+ycT7YW+AQZVfGcOuA2ajO91f/If
3dKLAQCVq/9BBgf/EhkEXKmr/cUqrGcTBSCzDoATAX3++x2gt3d8zNo5rEKN5A3h6SeSl7GFtkE5
nDXDFlZ50BPvwa6AL1laTaDq+bpLCnIMBpY+EaTks0v6SKGOk6OGN1hUskP9BtuQCgnLcOp5D2PV
f7MmFGa8vCCLN8R+/MfTeW0pym1R+IkcQzCgt+QgwYDpxmFGMCCIgE//f7t6nNPVVV1dwYCw91pz
zSDIBDv1iEmSTXViFY06GArR+m5o3QALFtKe+TBGWY0BJyO8LuTjDzXYtOtw9Jn3uOPpG5Memojv
MpndorfzNktM6l+LLGr1O8gldv8nbuK6yTbXzeAirz/Lml6sawpbmPG0H6Z7Zi7zfrgz6+i9Hoay
86MJTb0aWkNq3zbpVS1PLeyZmTxhZsO4nKiCqJ4US8a2kx4y0675DFK74itpUPG/uwgzwNbrGqV7
zIATjZZrUczKRR9mFJU887TLdw+Mys1lJyT969G62HdcfA6cHLJbwFDqjTfReHoFL7xG3+UQ8/9s
gaHAojPNg4TP8+V7kmEusEj30L2AlzkTbhPF39mYssyfXjO9Th50D4v29Fh3GrXrDCfd8DbJLzdK
amFL1LjJvmflRjOtTbT3fslHobvKnKsznCs+dkd0dgK97PnPQkzZTIAgOGgdk4b8tR6wXUz6xDe1
oQI/sXHhdvh0cLglAPpS6qCvuCh+x69NCICNtmLyPCSJmQz4vrrCtZ9SiN9/TUbhKPy5KDKwrHlM
JFS/fX31C66Tj7ozC5ueDgRIwvKfqm2GbXzMrAlTpq9WAOUKFonX0TJfIL8zIERSIP9gRMSfBkgs
TtesjzRnNG5AJ81B7HJbmg1IQbdpc0jF0s2eBwOfdIFDBcOPmTx+Y3TzGdlRfQNUhjNZWCsJX9sb
VklF9KZTw2EYgigjopsNqysQ4d8+fCx/rOKQ540xY6JAO9wowMC+w4c1csbBxxtFtOhAzYL9fo1n
SgDWqaAfedqKwXBCG/iZU5toZY3CqMy33pqZw9rkdCxYJQjrujD9CbwOHyaublbhNpZkABEnds3J
gyWF03NbOHHkREADuDmZ0/FL/bnsg0QPppnz1ZJgYL0nta648JBG+FU1xn0mm7T9kcjOwP9pUTpw
L9QO7iRDs6fV4MDXjeIyfDJLgjowAoHGM/Z/05+FPyKuhcx0AXDHAeM2ZCNvC5P9c+X/7LH24DKl
cRwSs0BUK3AdW9VAuwHIAfqi4KS6+1tv+Si89se4sna1w32FiwbdIHmM1jt4u6X/OVxRZ0kO4pHJ
PRpZJPVhU0ovalJ5mqM/0rAw0slQAGJvHH0mt6C1ZAPtuUu0LQIRmmqbpHX4xAo//+c4mc0IqAtk
RHLlRQbkO+78Dr6jB0YUJBqCV02/ej37Rj/n5hEF5BF3JQxEcVPOsUDcTR9LCC+TQvgwWo0H3Z+l
7wt36LnEUd1Pllgzbck8grQkR+NgN8kPMCQHCZ7YIi5JWkFeAzT8sedyDlJ103EwtkpU5mV9CGNM
qEusvunaSYWBUU+JlCN3wILnlMaS8Q1GdmERAGWNmLZKJoa3BgMcnQkQ6psvskUi6tmwldXAy8Mr
7vO1gX/oNxSyl2ck0+i7MoFLWPUq1DlmrYGd+cSu/JmfFhzs8WQQjWb1KocyJq/s17x5qxWQHZcF
e2OujyF0IRnB+QoVUvTZJMgH2PoxCseBnF19upu+A4aJyKupGZEYpIhA1TEsKHg9wtR8ik9yeF2J
ioyqVB8j+S6Fy9uTFgr+PuVN7eFN12/gMus57f/dGu0mcoPLYh8IXwEVMzHIyym8cZqDroI5Bbx5
1Dx0fszioKSiIqFHijA/Bj3mC9cxYQMYU+qoou9QqGrvTm4Ycn/qCvJDv14ytIuv1y0m2ShIIUb8
+Z+XTwMjQBKdAL8GZL5BToVNlmzWPKfJwMy9LioKiryPTWacDGUQA7eakYiXzXBBPydHXtUR7F+Y
n4sOKanQDp5GJjKitJbtZKTLP/pwI8FIHzU8PC6+xSO+fGQd/j8T9A605UYnN0opdEQBZAV1hfeI
Nrib6LnfmIYA1yNaTJ1Pa2LH/oVBK01uO+PVanWhdYPbaocatWDqLFrSDjgftcrI+LRuU9sZ7s/6
e9ViMoMbFJRKbJNEVh/6vNuld5KOOTPVS7lH/JGexmuQK8G9P+NyOm4mX5zSdzrxWoDhr1iBYk0k
DpINYG2WWlbSmm6SrEeE/NPfQIOxlVBVyGiJilW+Ai86707KoebMBBb2ikrFwG4Lm7QWeQDJkYuE
qhR0uVm1tUGTLFaM3aTjQ35aksVEiQ+bY9kuX3/5F8xmiU6jdkGZAO0dzQ5ABJ5sJOigHVT0V2ZX
krV7WO0rKtIJdh+31Hllbrszkr7xkaB+qE9xMjFXF/07f190bhwOJHaQzrtjHdtPDtOwi38rh8no
PbVfw9BduC7ilvgmX5EJz1DrgnLhaQEUBEaBiIkIT8RvOJaRasugt4+dosEL0iAkI1xhAy2Nl6QP
m0XSBHyRG92e0zRWwWMASwPfLMVDelPLTbrIHHiZau9q4kC+SadXhsqsJDRNHC2Gx4KC84LIIh7B
kNJxlcb5NJn+Nvf1bdWFXZ+pek1z2whnzQTC7whRAB4puGioynJk01VjpzECt/ibVDP12PxIA3ov
7le1PxFmRCc5UevwBaR24OzhGSin6wV6xAU5P2FZv6PwZkFNL4UCmUKcSkmQaAgvupfhpb5Aav+M
BRcB78w616pceyBrwY4Tujxz6ZtIiufIMPCii3t0iZ6HI4xlJZxiSW2u+MuoIFkJVwKDl692Z6E7
3muWUw2iA50cPRv3lZwg3LOJsYS0KpQTkDJQME7frmDnqjjacK8lk1FRf4ub+lYql76GZulJ1FWt
DXFzdLAJs1KRr+egAKxdGRz6ZZCvpd/MWziIBjoPNHmZu/0HJ1oJR3fcXYD3aG9+a1S46mDe8W47
LVtJpwwEa3Nb9Taw9ONeJKSQbw/ZCsbTUBwARGM5kA+j1dhNt8PD588PE/yizJiYE0mi4do5DFIs
PvD3gN+JuKtWH+ykjJ6Qj63GoIeExeHomdBleQrAQ324W8JYbhg8VvxYDSAbsToBnqQx5+AHkGBL
4u5OMl47vRq6u0/Q+9rSy+xJZpXjZarfWOuhv/1m/Z0urz5VWI3N8k8jwciS2RN4JePs+/YRMtOL
n9vntO/l0885B1iwZbOdvKLKgWC/zKLMEcaHxXK0fkdVNPI+06/frhKcurvw9KMr6sNTeiqDZ0Rw
5nFw7MzplP+M8zi02POs2wvzA4EuwpF/BVBvjixJP0TPnRALIozSe04/kDZSVOOf14TvZYIQ6gJm
XtE943pRuSXGDtBXOuFjVmAJ8SMFVlUOhaCNI/LqgY8crj6reTCMPqss/grXmJdP34lp9m8hCggS
e9Gs36ZIm6dXt4ecHx91N5nvwI6HGzx6PUTL/c1gVm9q0aIVFEfNocIx5eu0Rj4ZA5b0XUT2Vg/4
7B51wizAAWvIFg/qv/hMOsdy/yWH8jP5wZ9vnAGf32YpuqcbpCZmgD7aBQqOgXGlUrxaVh21oTTr
bnYR9ZR0oIMHqqymo+UIr54COv7f5ZfBGTuy87QXDJ6xYsTCIBhNSnPk3GieH5OuM1oMF4Jxmtt1
1F/0fgg9yiMEjvyScL3M+Zxipg1bPpabawyrNU4uve0LCxK47YNpe7yDE8xINaHO9miub+fikOKi
MzY+h+Hmes7O5MfSnW6aQyfI4oZv3KyPdwVg7DtQNlipLHxruQ7suyeHkGkv+b4kgmApr+/L/pyO
o6A5jQYzZrjFof4abD67Pu5U+P5qEJAY19xBPU+dc7JSKEdL4FvZZMZISw9Q89gySeLBpciYGK8A
akI1WSc4aFbIkyA1TeooX1FrvkScKZ0BgQj9U715r+k55TX7F68TKQcxx+POcPV0m0iWBbHsQdWM
/gRgi8REFpnFK9qtYEoYeEwFaQA1BorMO9FzuFM7g4/3NuyzfsFyBmhH24I5C5I1Nh0qADrPK5lN
XnMzCTtkkyXED/eU3O1nYhCHGQ78vn9+ONwVFj89oF8wak2Id7HUobzbHkSqOMu0Bp5JgryIpkei
o5oLzNQXRJAT7Y0Cr3Do7TWE4Co9CxLthlj7L+9DEq93fsu0KMQtuygNtKW1onMdIQ3MWngCmi8T
fAAmD5737y+lKRtLTSrnidioZKHMByEOEtvrvtyP3PcyPQl8wWvP9baeFVEXCr8QxgKuKDC+XWyK
bgikECt+ZRF1Q32IcmGbRET3QAqA58Lw8vCjir5NPx4ijt4MTh9XGqo1DhovOZVeKoQ5H9bqUybi
0P5S3/hR8dPwu0Ad0NwC6EbyhmYQsp9k37a8yrAE3udi/j53DnXwOUHzYj7zxQJIxItS672WfsUs
GaeCtcQQB7cr7hMcc9PdslP8Ts91fyoGLvvx/E+KwAVs0eA9HQh8Mmbh5KG125oO1L1z9N8z1MVv
t4OwB/irDLgkUXcWC6Jf5UsZmMSuuDdqR3RD6boKvmGybuN0nW+oaPvLDiTZnkqhyF+OmFDvvjFu
KObM5np4FUK5AOvcZ6vSe8awUiBiV+EInoYqsY8IPhjb+o1B/4Fi/ntuMswHxc4DHYZG7LAzKKrD
glUZLrMngVhLm+Gs9F6r5FweALOBUfFqxpFzAJgKAomL/TnZ1jv9Q9motzBTaErj1JVtSnkY+WJf
OmBms+kI09D0zLaVn5/iH35heIAH11/9GGKeS8CohTxJPfcXC/Qe525IsGG5Gk+UiPpimGpXShzm
PiOtsxjOBoILoxbnd0gE0GEQ3XFkxjzk3A+oGEoPXr6YwIAFk/TL0eR1O1CaybNsRQlVungH4R+I
64VPaQmex+s0ONxNGSSr5dLHI/6qZYqw0/pE9w1xLIzv2CN4FVlj+fs4t3GfRUWYnX3oojG+R1iP
aHt0odeBwCpyfTHl4vMJ5EdxGlCwxSxInBScc8/5y+e8y85sGmzmO5F/ziLFHgRdMf8KCuXLTY4I
vDdcoyCdzzlOJQQg9jd9cuwxSGVsx3mLrUd6lGMuo3yB3BgTZ8qcBbxN4c1/P4690hfRAIyyy23t
jw+jM80vGrSe/bPSIENnep0V7KGQQMh7GnoDgPGdNP38IiX3C3M460xETxBLkbThIMqzdgbhwCGg
hRCJKQppDMzit8VwybtO4cbcsLTBMse4+RIhj1fOuTM7KPsiEh82h1RLwU6NuidQyt52HMsLBq8t
uW3MjUkwiyAYatsGz+BAOOpd3SQ3nh70gKk8v73Mboomy2VJp5ugrYUM+7PfN7szsGmeBxPhX/Bh
0AEFhu6P14l+hZnLX2tRTf+IwjQPdCUYeGRbTLO9YfhgI4iU5WD520vLN70pvlegsK0Yk6cgjQbo
EQGP7GYkuu2i4lCszumBmKjtDZkOoE8rpD0K2jEsIf3CAClT4qbVqSEwuSu8dlMLWB6Vj3YG+oBi
+pI84FzWLXafDxOShFIRM0zgW7ZxtuQB4SYUmBiudI1XaiQwAlt9QLoKYMmBkgL7GrxnKY5XGfZv
OAsFcqvlRIUzA8G7qx4Tk/fFeXEIkK1B9IXUK2e2FNKxDpvJnRafgPDKy0EJSK3Bs449xB4fWJX6
L/Ou9+ziZzJ3rljqL4OxyuJU++36umPUq8qMSU8wO8ZQIHhth8J4i7Uxg9Rz5LqjRIXH+mJKiowe
/4/eAUowpKmXgCEwc3vBVmNOzbBB/ayvF4bruEzQu7BxEMQI4Mwjn1aL+6zAXqyYfqc9hEgBUa4L
nKI1Qlomt+VvPtzmxzEjwZQKX+Du2hgzAgDKJcPF654KsTPPljR9VODfNTnAfLZ8MpJMF1vZLZfo
yMX+xKySI+fenVuQLLIAhTtkDBTcyJVhxtBT0iBQPbJXA8TAfKa7vuy2n3W+5k57YTsbRLR3k8eK
dgDxB8o+J1thdBCk/i3EAGvxOqT+HU8q1qpoFGDUaRNnbwyixHqiRpNnzLuYVtYYVGOsTwdXrvqM
brDomD/PohfwZa/jjG1iEJVIxhBMRM7tAuY+GFaNo78eQqtdZV5MijV+SRwAWwnbHIn9R+egfhnT
Hx6r7iHdXnVedSr/v1byjXkbND3mNpSpHAkAOjRKm5c9cNgCIOwl22qFGOpvWa2FvUxnA8BzPeKY
jByxOZfzlPza11xeYcAcE8eLKEvBDiqZFtPP7Bu0jrKs5n0PhVzU9/Czh2nMVTYWSXl+uSpXssKs
FopGdpBOL0/aZAc6PPaT+iCjX1r94t0B3drmGyQ2wrTrptm/FzD/zXzGm/uJmf5NUXTUq/f8w31W
c3YRdrfPmc6kf3g2qkQ83bYrvkbzlOHNQbg1Wsnbmo7qinqVWr/RntseaRBbDJBk4xPfY3nWY+dk
YMJQiFEJCM9+F3Q2v9p56A2XVQjtkW4Z7foW1rXCDPXccWU2zzVqtNf8RXLJnvH1YzMWqSQ1Xn0W
T+tDy12tZJ+wIY3tMmSxYx9A/YZJDIVPB3fXp4VCnIZ4MO9qKWmycUHTPja6l0bH4he/rjbowLcH
36gw4AAKrOkW1d2ZuxVFWC4W48ZhS7ihLVGbsdnGdCTA1jgzgCaTP91wxwMGvoWBf4I+mNzNrs8s
rY6/HgYbjAC+WuawARpX62MXHsX1yBkR+VXGzDHP7DHbYt6NhbNB4zBx3hTO10nMBmF0Hf2CLvU4
fKg/ZJ0im+fHxtg/j5ZkD0BRW5SzMkihgIHNLq6g5q3/tsi0wdYGXjbGO7BieAiys5soAS1JhPKF
RWN7mxbzKi7mPZtRFfAoodvcczRc3ngcPX24lxZt/A2H2tcJxx58IQKBhKdGNe0u63132VknkbJ+
4wr4nr1nY6/iUAg2KLsuW3Ayh1gp1nQsEsUS/5OQFQhmFxwl1vmO/WMPrvFEZQiQo53GN2hefczR
Es56VPkYYXqPKU60hJ8xDvZAURjuwXYOREMj4C+mli5+ajrS5C2jRIgkPT1dDyafeY4v3cvvHbCu
iEepQXj2G+ufF9g5j4vHyMCeuYUvRBTgwqsqzrFsCgmiyUNw2u0LuU9nTe0HnYylG1QOV2NckQcq
wOFu+r1rCb0q6u946PZI+cr8m31zcdfA2Qt9TDKXoyt9GfPiHmNwHFUJsOHioSrBXPOvwumeAaSr
Wc/DhoXHw8bwOMMve1KEYQ9P0kNu5BwoLFd0xB4wW4dfGw1F8yOWQQg4RjUonzGE0IlrBXbOam/1
4ecZFl4z79Faea6XMTSUxKXWoeLhDpSVQu4mweQud4h5IeUCJTqVESY2TEkbUoo0mnPpAHMP8z8G
s10/3XTWJXTaUzYbr6FN4tTR1cIxvczW32L/1NUYxfhf2DK+wMe3fH2smqHokcK3GnbUw/bgH3y6
pudWdD2M97+6oq5f6hpHuNZYi6bINxXVB/bTfH/Nt0VbNVbXuMoZfG/r85n4RX7V9zEiMypD/HaF
jdFu+jOThV8b/Mj27zZ8/elw89wKd0Hjqer+Q93qa24eYKmYDJHyM27ltvjWz/R1ceviravpuk4S
APdhhqHp8xaapun876OzePkYtZ/pnTxIjZlsJvPbO4asWPvpHCTW+uENFte+jEvANP1o0uK1LUKR
DcrrDP+GawfHiX2JeI5BokDOIED1L2lULKAhFiccY2HaMAJ7uaQEqOORUKPd4uSI2813RQrJllK0
FySrwsbejjE5fOQqfj9Dqrr2BN/pwZkpRvLqSFT8Hf0xwOWekdcNaAiBLnsCDjHTkZ1691ljMOR0
B+4regawPLxqkcw6U1RyCKhp5OLUfum7VT1P7C8Z6INLJWPn74yheD4tFPodFHAUZlQC2NRQABhU
LelSDmFEStOcVeD9Jw0iS9zrNiQQYxBCwYiAjD1xJE7w/qndsCIyJL4HDIPhmPTcjDnaM+hz6ptb
Trl6WbMk44QzoXDyyhnVN18CZX5rmFY0lCXAONA45TMeTQwIR2yBuM2Q+GcMkfX+nLw/6+6MBzIy
DN6JhwIxVZip71C392C1tFiGgQcMxt5RmqFEJ1I4bk9iVisMeYGfzVHLKoa5FbRMeAKgcVtq1VoE
e/QhB3GlwbRYPPAHxQLrnOFdoyBK1PpTlH0Bpmob7ISZ+4ycq/8LymMPk8EA9IWeQll1484B8htj
E5h1pWjH761whn12o+sM/iTAOjIDcCTJKW5EBBlp1yxKHYXU62O+JQeRUWnXbw0U9M7ordU+2GyR
WVmrqfsMlMvOu62ll8ZWHH/YnTta/sIUQQMNpxQZoiO7ACgojJ6q1WvTTsbAVn+Z9MBC8jrft5P8
p/ZYvLfUI1RLVJ1XChm+dpTWdMe/BbsHfUd1Hh+kYktRcu56GBgekEusaFvRWEJlwPoTuk1uFBTu
RMoq0Zc5GBlEHkRNEjQD+kw2YTBSyqZRgEWonSMSxfnWu4sHO3AQdIZo4PbpaREeQDoN0sYg7iEY
10TeGf59jS62PAGqsOfYBGNzHSsUmLxqZJoBqPAu3p6Tf/8KMyIJU5SOp0xGmmhzySyB3yhyP1If
O/aYfEPeFH04E0mHuILyPZxmIVQDfVpjm1iCNQgZVm6cO+rQEggQK7hKy6YxPEy12wpZJwGTOwOd
8h33vqvZ2iIIhTgM7YnnQxy7BfQDKl9V2MTl2scS8iGOPPJh3AEgXHI7ahy36qlSp95pufRovLif
Ph59FSdXZbBihQpebRK53Di2WVhHkm7yMlqrtXr4ivVOPedNsZlY8N5swZWrSCm5mjcoTS3hR2lu
Up11V0AQFgh3y5HPra6dmZn5Qf9MzFVYh9RzdwaeIAQbkiowCSDK6ZL8NLS2r0TvCYhKlY8N/P/g
DUry19DlIM+JB+zRnBEdjzdAGe9V4SfbTkRUC4WfzQA0ZjTSPRQ+xd5uVkyl+OmClvyQ47Ns4HJJ
8TYnOGE6AuO+nwe0tuB2Eb+Ux+9DEfM/bhZfpSCZ4BEsvFPHi/62nZVuI1H34fWW7YG0+bvbZsti
PYoLfTd7m4mLIc6Unib+QWvHGJn9/DORp9WSKfRNeFYvpZBFBJwJ3hpFYC98eNmqw0tzEWBxiYMn
jnGzz6LefqOEkTvLznLgEe14ALR4sN6XFpO4KzJfg9X7OacTxhjtHw1IsR+YwNWz0bI5tURsNye6
OwnnRsDOv/H0UFs89cqqtp+QagRn2srqkWjZs9szt1D5Peqh1CxjjAF1+g5V0E5LrogQJhEdvTj7
Gzbi4RJXa/YRxXtwjzhgGjIlKUbLJs6ujOkRfuuHEkgTEEMXgcPYCOrCX5HBBMY3vb8fFb/ym0gA
nnyXj33cRhGLwjnKBDEPWWpKLUb1BcT4AFikNoOnBp9dU0x6Vt4SjZAStjJyEIXBrn2FRYb1h9Ms
xK1dPQGhip8f8nPktLPl3XVcqfgfdSffE4+Keoc3vIbZyNc/nGwxg9Q7c7pPcYE/J2K2Uxq8kI2J
ez8hpRWusWIvF6UGWwc+lK2BxbCIphBfVNSU6kD8gPi2WCyEJaG4qErjZ4qDQyQV9wgRwd5Z5f5q
Cw6wsMgU0czicYuszgdu7/0zMRKCpQIcTYH8DR/Gy4Xl9XLZvjn4D5sZuV5tFW/Am/i/+E3hmtjo
W1p/UUBRGg1MxpsL8iB47+GnStE/wSfFyWYgC68A6zvN7xp/b0sCPa42XBdMRa82UY4YGTeL4VK8
hhLPhcfGMIzn/GJqk0aP4MG6KJ4SZ7b4p9FvM/ERasWsNQij3l7trXhA4mENea/xwxI3hS8hzqXb
j7MVd/HHfz70McRDuq2SAGzWfh1TrBN2SvA8785iNouiyQZtD6k1KoWsHscpJkKk99ztO7E1n2Cg
DTSWPtfNVQOxD4Id3Mh5+7mD6RDzDGWqYHNtCRaO8JAQ7hDCpgPCioMRBuYbA0v4ZVwXUB55i9A9
4pt/zqxGPUd8a9MlpjcgCmfPuhoDU/4tpa3+RNSJvR9EGwC//9/wv/smKU09H/FhgUo6Wyyc8MAe
w9V0VXlCM5ykDIxSO/ZyuQbWR4Ct3gLOQUEOFbWoKIHRVyPihkZpU+cKnubhAQmGK5g3ugLrLaA6
ya6EslzQk3oe5OFvhuwZe+uV8PcUR5S52JzfIxyCCoIq4t9lhAKB298C1G3FtUT0DS5mcDahuv57
6y/7fz+SaGEp/lIaaOKBW9b5uIqiuzqJSn2zovDYvtbCq1m0gD+LuTwMs4GwQmhm/UVnKTtohh3Z
wbbdUDBoRQeJmveBWyhhG3wGbIJRK7a8egYtvcSZm86WRovnV2J+IHGpi3een177wny0tmi/zM6K
9F2+WwlXKlo3MnjEzbBs4DsIl+eBOjWzyNijDf561BIfZm4KbFrRrwIMOeehA4NUCILhcPHREa8L
dAHGV7B+eW94wnio4mEqWjvxr/jhK2LkBpYaJTpvu8mZML+BcUTEvDoeK5Pqh5cdooO2EmcsemD7
Qj4XYl/OTv43d2MsUBCajX24duLHhAvLSvwSVD1+sdT7KGrF/UBEvpuC+I+zgSrWrx4v8puGB/WT
umUIzyLzb6kBSLCEWWp4KOPdMk+sDtPCF5aVRekK3NwEwyAJqImY52f74lQ1yJqKxWPPJAi6NepL
iPvlpZp1Vo8t3gEtJTBB6uhxFIaswMr4aB/Zy1IqCET1RMa3xvjtY5vKaBYPxTNcE3gnCA0vAwzU
MNyqQBHV/MiYNmSSi/M+0CAU3S6of2pVkMskg6JsB9c8jeF5049BARcxcPje4qbe0fGZuZlQ9FOc
FrSes1Qm1CqoR2xCXrV+8G+A8K+WImNVpbEVzCdMWETBc2OqL7TRCFWouwhYE1664l0UWkCaUWst
scKPoUY74ku3Aw2ydqoBfKiphIKAutEYEE/9QfLEOoPB1IoPMJfgVZHE1rGkDWFoJFOXNpICSxR2
2Lt7NsAfrsq8w3VHqm1k5oM8cMydcFT+ocjJtXmucRbc9HmHKojAMYu5AuYlom16R/iTDYnuEu8k
GGqf2fX4O1f42J6pk1NuLTXER0EevJlPRiYCeKTCov2mCv94Iv86mwP64Qd4m1/NKxnbUFK0kwAy
d8aQIjiJoc8Lxu57tTPu1li/XE2oD+6NY0UMLc8OTw0qUloxe6SRcQ8w+uQoUM6C0dodu3LTyeOS
OCnlc+owJgReho2BiIulizORDk80cBqzxgHzfMnKKIJDAgjIL0JNUiR6C1nn0g0GjHMIWe94u1bv
hWQKbF6/Q/Oha8+NXgrFoTd/LIdTZmCzHwKUGP1E7wTqDcfhjf0mDjLdWZLYeDnuXs5nG48b7bq+
N/jb2xL+iOinIEUz7EKVxuRxO8D5szZb/PkwAqWsOX3GWvD62Binfi2J1L+vxdjgnW/eGAW0MGhS
9zrHhlFdMSuH28nCFg6PCfT4vjCIGYITZe6A8EsuUjQcb53hscS+AMf4LQzi+Dgcq7geYCb14mfG
VlqaQqxGPM7ort2hrsGdj0QkNwpKOJ88lYBML7gbsbT/4fwKplPq6D6llgghrzt2KHs/JMIh20fv
LeHWPdI2eCJ2eQo0DIylC3NMuV+oWLSh+4SCBP/3ve6GD7p32FaSNuISI26sNu9bctMO3yXPREYO
OvtmmFGDyGqPQ3/25rRmETHfiBg6ZCkWECpfeGgTAdCb3y7IKye/UDQltA2cMlwhby/xoU4RKszl
zcsXISgTiPmMc8261KrogriwxGUltDkpZyCJTmQcjgKsTGBKX/sOdjwNhjQx8G1CcpEYV7FusWZ0
capB280QEn7rIETlthtYEmOjobZj/stUDvbivAoHfS4UwNxv0MTz3lkGFznBdeJQYuMm00HQ7zKF
AqRthVo1w3ZtCjOiQPAGJWBeQk9AR43BGS/C3+iIAdJtUq57U5ndmMpzCgFgd3zuR0dwiS5F4ksd
HncUj0y5qY0vvBaAJBUu3NiLwXjgLBqoq3TPJ/KRV/tGGz7S+pJ+hc/GrGGAKFpXtvcL6kVEBLIz
mkNKeJL3A0TvShaBdZI7PN5O0vJ1utLOLX5+fUoUPODKOcuCjFOAfj3ylDnhselzUmKnZLucj5f1
HDrbLPHIbgOFmzNuONAdVcwRcK09NzGksNxtF1X4mcKVJHWzv4JI9gERGqkJeyDwJbFzHu5O5if4
DXRAfdawOapCReuQtAMP/jnLIsWqTeIMo7EF5j17rbhGS0VQmejMub4hE6CfogRkfd3uVmiXXxtl
mZ0qp4yu63reMuwmQoixSYgIet6w5UqM0wggFoOLz/nus67lfbVm3sioGvDYojNrF2BIP80YrRMb
70b/adFefqw3brismZipJy5noSbW6seBfQkyFdljjPyH2118vTCBzg6M/vOPnkA+wQoXrekJcuAO
90d4gCfsGdnl2frRvgKJRzg9XGFEgiel+gBN7t+5CJeriVky2D6I43zo9H7UjzQIstEzUboxJ4Io
BFP5C95UTJQ54wQcMnlYGt0ge5o6QutYq+gdbd6w77ARP05rVdc8zfZEXiituWfr3hrg0F8DHOqm
+LD9+1d85vP/h8q/+pqN2gdb1PW15+neVECN+kmf6uxOKN6mf5974v9LviH+TnnTcUHTuVv+nmwb
fFLjbco92yfuVvyhOOXHuCGP6xcijO353ksN6ZHMEbssqiVrCTLKLMMRsCgPgccpHg8A6N8n+vqh
/n3N47Hp66Wui788RGzdT3zk86UHKsrd8fN///IP//n3h1/mB8Xn4te5eZOb5uYBV7kbPvBbAn4F
fBXH4+84iPvl98R/OGr8a3IExTf5ffGpLm5EILTgwOv10+EmgGjFwVzyhNaeTj1OzgFPWTyoqe4t
eaieXqkjgyO3rFRKEP3keXtOzfGiXFWeEu2C0YzZmfuMIf+Zsg6/w0Dh6FPTeFQJrkxOzG+d6/X0
BjSDIzozAOh+BjcKswc2KqbXiq5EqT/YjB2lsbBAHkfjCK6GuMmnBhsZ1VxXhKdyAXCBdrkeYezl
fkLIdJ9LDvgn1Zg7qHGukiFJWIFBjyQYHewafY8YUxCYHLAIBMZ6um8zd3MXWxBDon3J3Q4ybcUq
Jz9NKGE6aGdqNAW1/qGREnoGfBD2mSnDH8cGwrQzCpeX2fhf6wFLwSqFy6TMAtQ6lUOQk9nVWQ+4
Rmu91CF8kDsw0j94j1B7d4Idc6kvjj0WACkjuZadr7Bi/MdC7wQhknqKMHTEslyRezy0HCgzdCKM
FilLuMCJp+joCDatnnpif+DJfdE3Q7E3uvqIUurOmtVxJb923lE7gfIKaqu1+svBnNFojC9GjSTA
qo1Rkc7cRaXxgIHXs/rznxVB92VM3tTU5B8GatjNaXeOUcdKbOalduu8OAZZ+Ilvf8Vd4tarUdAe
uitCWKbPKUaIE22sDdWCh8epn3KQiE/CXg8rTTqYfckRkr0yekx4QIsR9TxWPjxVvw67k96ytyyj
xMP66QNPHGEU0PdSUPmQzAMrkJlc8QINtPfqfRAc/4713FNyFBd5nTI8og4jmzqHpHZ8QiwkANfp
b7B/w3xMDKUY66+EaEVA/a946PSxu+rjpDxK9HJR7Gllj3DenL5JrqrWZUnrs5fUdse5hk+gy0HU
ERBl0EWQR+L0cZzA4FTmgCPDWJrDzoNhDVGIH2e3eVoy42UcsTBJofhFjsDZKJwtoxEw5EPvWNWk
K0y8nzP0KJw00vIZ1JNrlPM4imUHkUuly8dh2BJI/Zj84GPgGRwwcSB5DrfNUbgLi+UwTJf5/j1R
psNw0HLYh47g1zxckurxwrzRjPbnve1vKriO2FfFmMq4ty1Nkog73G1GCzlKD8+VvOluelA9715l
NghiaFLxnRwRWEhqfNybXSkC7p6iMQmze8FOx2ZPz2ANPvh6AcI0vy+R5WBM17js6cXPZk7ymOzm
o/l1IrRbX5yWUXYNpjdsceVJ18O71+4ZXa88jKM3+b3oZGsP0kGj3lk1Ujg7XTgBX0HZ56+M0Pr4
viC87oXEcCFPFunSHzOZvOwXVFgUxWZ3Ks0f3ht4mH0JXQodi5fxuqe4opm7gOIJw6gE2oz2BBAj
Fn3L6P8RPq39V6vMlrMZk14DOYjznmfrAYIUZBjm3c9jKoY5O/E0Ycp+J3ODdJLpl50PjkdIAWIn
3jeoQ6xh4W4hf4N4bdewiFl4XmjRIR6wVwP4CHp8d9ZnoQTB929zokA1ahz3hr5JsgYW3BDQgyfx
Tzd0XBA4sfZuMNLvrLo+EyqhUJRmKeyjKaK2+W6ONdsQ2Zqypdp0FQusVScHAzgB/6ywG3LtuqQW
X66sC8sc6il57fpn1jpZ9J4UF6z7KNYKSjJMI/yhiJ8YzlPy/rSeC9YMXDSVGFe9nWyTB/cZIBO+
syhRzN9ZMiQDqwFNpsUEZN4StJupo0MTF1Pqm178858BAs787r1I0TDdDmCv89JLT1m0h3bx8Wnl
GH1QRHUQpQ01TUHHygADCoZYan773xIFpNn8R9SZLafKdWv4iqhSek6lE+x74wmlJgHsAFvg6vcz
sr5dfyUrK4lGYTKZzXi79Z1KOEIIYnKXVlhzQ70FHt3qO20JCZ1VnEQF6xs2N+xxI8gpI3L02Gvm
zM762BlWGyrb/z4dnYRi8ohcSODw60BiJ1l84X1Zl4H+jcygQjV2mwPSsPTUcaksYLt56Qs5D458
MQgx5ACLIhWF8rEyl/hKw3diNqo+fQCrV/yB9vW6nHMmZ9QdktUadxgh8Pv+pllYrGqI9yFtgTFS
leZ9qcf9vCas/bS1udggvaKcT0YJ2nxckJIe3htkYOpkfyAK9597TE4sSsdpwLbtiuMaNdc0qBn1
4L1BqmDXRdIM4Yq0OQIqCAU7pXYb7J1tgoJ7CZKmC/beAVbF6pZmxQYbPf+5IxxQp+NV3MWmR27i
5zGHCqVnbo0cL/OvJMB2Rnyen3MxsbBd7dgec3IscDh1ejeMXFgGObByQmyzulMO7OMm+woK943E
YYwlguI+qLLAwcizZlH6AZN+egwS4DBZ741oyg5SxCLEovxx9a18UOKKinIm7ZFg8bm7D8Y7FYsl
+OA93tI2cWMM0JMj0YIqpX8jyOvg8lmKGw4uP897qNpDjSHq5Rmqf71MO9xQN2zt0ajlppelnoE3
e4K/h6+we8BVgtL+M+g8AyML36R+F34XvmEaEF/2YtZ+eB3aF8ywGaj5aHe1Bx0/7U4aHkLFvH4R
vZCN7pchX83WleDom39bnjKa4Bq0Vza+jYcEyv4FI8DWH3yXzQKbYSc622Q9QZ7BnRMBFX4TcISZ
ziyCks7U0eyre/+QcONg/3HZYDf0qNbJ86Bpa16uJdPvfh6eAEAAVPKq69vPOVFbRDY7XL2ig+xm
oCSj/C+EuQN29IxPDhE8sUoxy47OJGZSwVBnlQoVMX7RMzjsaqm3UaHOtGrJazXmIEk2LV7iOtza
atkWE/2yqJ5Dm9hUOR5ze1ZnWWfKixXV2mzxTByZxbSjLjvV8V4tbxDzSjSwHHc6elYjyW7GN3p/
Bk0tnabnYM/UJqMOyw0idRH4VAD1doL55PyFdUO5Nk8btVzbUMkYNFpmwQ4FAo1EDWfR2qvmGr4I
b12fdPdFbj0UpC1H1YAtNqjMiQZ1cTxFWdbqPlnPeInq4S0Nb3d4aiESKmWhMFBcJd35oqDcY9+N
8kj5Ov1g64CVQim3xMnpId5TUXZzyBh3vXpYH1Dg0bbI6EugfAx49o85lAMG6acYteNPQ42Hd3Hs
EPY5P+q2e0ZzUVE6/EXG0w6h6kDS6UoAm7OA/TblSowJlDu5V2J7rAMQNtE7I5hskNyaOdw/Y0vs
E9lFEC/Jv7Mm5TT7ors8l4AbQ2OjEkAjPPAEdS4ni9MJNqoMiR+0pdf4srAGjxkA5kibWEc9Tsda
P4lhas1AhZFzVCuciz4/kFYEdMcLZXMPSmJAZc2druleZNAN4azM8YRbATEtUGIyjB3OULJAVndp
TMrv64cLMWUYWF0BZW6gkfocPDW0+m+IiSO4iQPkf6j0oBsbB2w88JH0leM9OO3g+gUnHEF0ELIC
0nlFbK91AHj1sLPqIzHxyL+ZIl0dpTsLAcT4wTB95Ezo1XBXURoSrvULf6GaY1qk197b9CtKVp8+
HnTKCWNe72V4DKUvyCXT2zvM0vCEbxY2h7ZvotLVPJW1k+N2mMj2RXeSAfOzNEOvHdCrFNQDUBtg
HJAdxhjIAIc6D9bxhhwHs3YrfJYrP4VuB0GUxVFC2FzQxfRZyLaPs68aXnvAEaGG+kmEAarktUas
1xu7KsggAV8vHe+uBoQa4SjLkVL8E+hMEBAFCJH1itiDBe+JYJYEgFGVx78GD6YSghYULWADEutD
Qj2BLTFc8QORUvz9If3gH9CJk4He09+jE6s6GlmMVcRF4wRt6xIIzqAK5HCF7SXRGzdAqxaflBeO
TWSGMhAhGW0WOp67mYcw0TmqvxqmU7/CsmFRSjGeug01XKzaQNFyt1pzntoWgZPYY/Agn9wjZEJl
33yr/nKjZEuMLhueivyJTz2+7i18ETwUocokxRU6meHMxgoQMwzcG1REy/m8C4qYjztxIp5KOk4k
+sxaACOTcs3ISbYEy2Aq0khLryzTPWRWjubWC/MHMZ0OdlgRkJXd/c7oRQn0L9Vjh1QeJT0zuzlN
S0wzCYD0ccCgoM58cNm9BbL8xC8BMF1J+zO52aDfwsxL54SKbzlNEZWyyRYA1GRwB8uii4JBwNua
kC0lB4311ZqbkdAtubLCt7LDDxQrRmPyTSSGr2bR+/I7MSSO6OVDPLgPbxEvXKyFsEWREiLvH86Y
0go7CPp/WBkyaxoGvtO22D/WHx/8UWBcM7wh71Zj8iupFoLf4tJFKQatVlQOMyC58bZx2aEJbxjG
z3l/Ed5dwzc0FM/ARMaefX4FzMUtbHYHkkM+Fd6G+R6PIKZwBigK4JchYmmCCePKF5oGpYJuBPOl
8IXQoVHvFPc6XGp6OAGDAW8HgitTuNi+wWkF5APJASkF0oHNlrkBFk440MyxnwVm+gEIinpBFAVB
5k6CyWi3g4qGhwsQodwcJM/RcPJq8B5i2SLoV6m26+EDrpJHh0igpUFBoK6xlsPDtQ33PeGWUGoZ
iEeIfCekt9EOJZ4fUBwRHCUNAAUAUHqL336/73EpWPbxdtIlKfVvKZsMhfHiLKgGSTGGYYjNZ9gG
UOwCLzjsIOiZbjDZcZwNl111k7CmDmbGtZRt5Gpu6dQQ7Yi1pS0YxQIqMmAI/GBxwFv6PUUzvrO4
LGI+9fJHMKp4GyHkPIc7aIC75xKD0L5Qdiaj4HAAbdbdUevtcCOHL9oOk1iQ5o4/UXpwEyphcXVw
BuhBvgNxHdMBYXDQC+VFP/7oFj3WHZfjcCZtoOGNmCsimiqRfMHru0MYP9JL3vxEwYgoXjM0sRKg
Bhzim8Rp0Rj/+i4rtt4zkGbneXQzwXOFK4jihIlNfks/53adNMj307EwBKCm8nGj1oETwkxoP3LS
zuQW8dd10LgpI3SIHxc3zi1q+QUxRwav0wZbe6ZyFDXVQDuk/UA4eG0OBbJj43JQ571owaQr5+PT
UkYcoTCVw3JYByMu5j/q0sflDv5jQI4U6VQ7OWquk5xfthQikBCD5CjbAFsXIo7gqUKEktcV6tBt
yCtUf4tbipLb0XYnN/kfI3MrHVQcaUJUaKN8TQ4MFovkGfF7itL0Lm48IVmwNKGOhH5Y71JOlLeH
/fnv4x9PEyIa9/BNLoAcIp1ACkO4IUAHle8C7ia5n4KJiOOgWf5RSIkzDqWTlcMGvxes7ZlFi9c+
l6ImoBfIFjgUNwz/nl4yQisCCCYQmNzBd34vxVpUL/wvhVtZxb8YpqQtGAhgiaAMIbxO6lMJdzlx
3X/j1D92iUa5tIaBUsQXD5/Y8T+OB9pOYEIMfeCJCEsFFIcjAYRjA40eF+MesSKTWxXTel5RhcHC
h886juyJf4/A3J0ZaGZlpfCPy0JphveX52Kb4uNXx5FRK/sD9RzOU14tgdlq4oKCfa4vSDxm2fyj
PkQop0S7/qO2SDMK5YfFBK0EoMqHtIWcsTzCBunvcVHrJFRb2CJ4Enly5m/oIUfpn7SStBRdQqN2
J60rZwX7mHfBnRkyCVMBPfr117LSjnLO/9r3w7HKX/BbOsnD/9cS0hZP5hRaHJpRh9cWej3TEz8x
Y9MKdSTBosKFeS+kpR/yW0g68hjPmUpL/WvxluPH+QriAEtRuDecCc9nwdrfNbysDFdyGQG7+cCA
kwQQif1QKNf++wDI4gC7pF8L+0AoDBAZcADMeXtpNrk35WahS8ECJHeWt6AQBPLFy9X/8YL+GEF8
L/eW/I4h1OiRMkJoEG/31/vgUUn/kDXJXyoqoCJPTcdy4UESeJeEr/J+hCz9DQxQluW+lGlUWp/r
PZO2NXWQPLQKZI7LGViePoaUynd0dx8AFEj6/oOQnlKyuI0TBUAJ6A+MDwR1h+jqYqzGJZKXlGOQ
9xOC1L83ufMIpHDfmnDp+R2dj9ajwTFH48RkYuYS/P2Gpv7XYtJm/2ggYmIGCgZHpfo7VZlA/p3w
P76KdH+Tf8L8NgL7N/tmQr4Ht597is6jGtDWWx6D8ZEy6n9A7/GYHGehRUapTZd8yhHQ6eC98OH0
NQZInfUfsgv+x4CA7+WGr7lJaW5uDOm8Mk0j6OCvWe3xLFxl8FdJpJP63GT8BcxQ2uVEt+fV6NhQ
J2hPGQrkf1qQDxlKxCtDhhXp1LyDJy71xd+NV2O7g1U97SDHJq1w5TxZOnMWkD7wCsV//cCyV379
5mBlrMhY6vIUTkgOvuLp9GoOWuzxcSB1c2qtUgN98wiL3JE8JqfI/0iq5TRw9mLylMp668lEKZ6U
csdzf8DHk+/k67/nyU/QvYbSVP89h2aRy/qPHPtvBlMmcmdKk709ZUIpYig3jjKRjvDvH3Pov74i
wy1zOw8R9y1f6S8yZMhHOrZn0ofkZhC/PenljYsRDQPXvzeS7+hb/z1fFpnyqqasdP738e+N/vez
PTJnXBZGabmYmA5wlPI9nfgoY/b/P/NNK8ioJp1POIPS4Qjh5FJI18Sl878xQ/6n1M5v4Ff24WLT
FeQ1Me7htWTck073738Om3WfjFYyFv57J3lUZpt/P0lX+zs9/vbfaf6bAf5uNX6XjCSwXl6dJQYr
A9YHBHLLq2H6ziOQdv40Y6g2JjLYSOd9DrOL659snDUiJZm2Vz9xRjd23M7e1uc37mZmWAd7OmcE
OKETOoZasnVBrjsIeiDIaC5YtkrsqkUZKCBgFLtpfavF2q8QiM1+OW7R9gN5g2fD7ObTuPiWQ0we
3h6++sEHWoftmvmQ+anQQfLlTarvz7dNUe7oaxAVjup3h1Xwgh13jfM8Ndxqni0eug+gYXzgMdxz
7xzdS7fIYTpTSgVhdpGJHzIIgzGGH8EdahH14SAzYpMAHRhsTuHHjrszvTgc/9iklFMaiE7xFpxF
QD+scnrreK14Y19nEaVN85P/wLr1YHqa45m3AOHnyVPzUBW4n1Ub9CLHa6a3PkaqJlqBRMWrOAEq
uM8xaqOYXjJ7nsMXyc6vSbWCQ4Cw9p83WerCyHuR1ZPFMHcv6+4T+MqcVM4QBUd2VPdy17ExRJUx
Iz88tA741d5A3g2P8J8OboxsJpCMFWMSz39xXrec8FV7CDo6ey2JtCGCj0ePAh2ae5tRoBSF1QV3
xy7OvSmdmDQhsMMt8WYxO+W6hz4IfwXdwiXHz7EtDE/c+atySCTu9Dxvt/dtO8kgfP1itNEunkrY
wuP7Or0pqugzG2stSqTeV7lPjo/ldfr4tvuEvbYSNgEzhsBQm/lFRRbu3tfXd8/EE8+iYiUhc1SD
P1F3b0v19UnyCpKHI5aAt/kLFoJ5oA7dOQCqG19dgwb1jMhZNvN008yeX9rUZjTVQlq2c3xS9YB4
H7y2n2NxvFMmPTrQ4490Q7QpFZCgAy3yKDGp+oYCNyrWFLuZlb1pR9cjIoJ+c0CkUB2Ur+ZQTIpF
+cNCkOULzsFg3EbnRLTM4gWjcpGqEOr5JaAW0YaCYtUQTTs3MNt2WkGMC141+4OSBXQ/w84p3Zhn
2BINFQuNkIOvbKiG3YVGoLfJThMaV1lH79Q1KXxJyMbQIZCSnCok9UO5QNSG7qpf1LN7vX4XGBoN
3giUIeZA6qQOAZYEIbacn8zJDSvRcv40otNnCvt3k+Z9Cw918E9MJQg+ULy2473L6NWGlHxfYQlh
5xMYg6zyIBTfvkq0g/YaKWHTQhtNZ2cXvbxmIyYL7klQIX2Qmjn64ftX9tWMWyBIWR46AylHfeJy
qO71H3PanRXo0mSndovAqIao9tC7BSd1Tum+S41HI6jGe05M1v2fVecHm01dDQwrLqxpak3NT2Rf
6ugpWaFBouA4Eur4gGh9rDNOenQ+HS8MxBC/dKSweJ123hEa7LM+JgvhDk3wNLWIbDRGL2Oqvvuv
tH+leGEUsdodvJS+xC9ht5F+lxj1av2nDav05pWXkaZFDswF1tTdwQnxVHkgDtmGyKFjV1Qtuii3
raA+zc6nQxI0l/n7BERw8dVvJxnWsZ2eiAFmf50RiwSoEKoQYgZFJ1Q/O+iVpiX2R9oC2/IKGTbG
SRGFVII1slAPn3iTnGKszIfrekhNHuf7654STTZEU/GF6U106QyeON+gIH1+PQ1XCYwpdBMrja+0
B66fcFjw45xXGwV/NLhPuDiwpKhCwIMOCWtf6UQhm0GlGg7ihGPRAs4MD3Sn5ug2fKythb5DEPOT
F30CSwwQZPgub7/9QNr0obt0KfzVbufZw0/iMVDD+/ARO0vjC9ioq3van90V7ASVzF/d48/PiKb1
CWbBiI9v7lv3ruwklL6tRWkeINFRhsaRfCUQwC8gCrQi0IIeEcV6GOTu/Zm4N2wjirf7KMQ6PX/q
wAJuF9CPKtunEyrUsDgP1hOWLzwemJpwFeAzUQRl9fWcqTDP2sY1vh1g8VYEyta6O/4sGwOq7uH1
fWeDsZYYz5WzlkmijCrqiO2sSYJL6fIki6oL3EXIlUAysUIpAQHbZ9Id6QjUhP50X6W2yKcpjl8g
pV1GHwgf1eAz+8z0UT3psLF+BqRSLeuvbglf4SLC8s7MSf0LWeUYVWlpaG0pGb6QoBnflhK/0/Bu
9/VkfLovm8fxSgQT8fGneZYeyBSglo+XiPqXAIcABMkIZDTqCjCWUT7UmocdAsZy92eEeuuFBYs+
a1AcGjgAlJGNRyLqMep3CqzBRA1tzEOtgkwq9zl77vJF5ZdTBgAbj4ptPrhQgOxQB8c/6wpfuKG6
6yp3/9qQ/QYS41VQUjBRxLS4CZCeffDsgICfY4z36IME+8XXs5W4vIQFQNnDYTUlhtZaEz4652cT
hh1GOIA33ycE5Fzh8Wmef78h5VduZ3iBbAXeQ+gPaaQIBECIGGEdNNlumnuvyH5EXeSkb1YNAasQ
uHuVE5GIRYAGcaukoBMtK9arDXI3iPxp8FG94ul3P54GtNH2ldC5eqRndFsEcPgOEl3jp64Sf7AY
5e5FkAYP8PdWewCIHAKf7docYHb9/jqtSD1k/ZE5whp0Ruo3gMRlA/2TQq1JhEHPTENmseTYkKpo
/Xag+7DSrlw8JN5rAFvj6hlGYEpr9pLJJzCD+9jecvZUMGEGskNtFiyoaqpPR8KyVFZVaQifsMT9
8IjVUdCQkSRExQZZ5FoPsLkNsOHyiHZ4rrVf/qQFOe8EOMd68EAAM/l+4qy6s4/3xuINK1BmyiFk
xw5M0V4HSypA09zjLuEW0TFVdfOttX5MDCYyWSX0ssvAIFyw7vO1mKhUKylc4kd/JonENZAtTFLS
OB/DamjEmktMkFuGF+hGyBHdeohWmd0o5NPoA/fuHUL5IMdhpRLwlOADOTaf4+d9p976MH3V57Rr
Dm+PSVWGGN0o3eFFc08k2RvUpAgUqPY6NS5AGaAzfANsD9tmsMPth9U9Qkk2DryvDRDlgifh7oM4
UhuUZZ8Ymve3CvZENh2a6q3KEgPRMc79h2xibR4Ia41D04RPWNIkt6aL1phY5uicLcrX4ErVjHtf
WV7bZWJgHDHQMRguFvlznVAIoFc4bXDK/dvDU2j0blSzrU8HCgDEY2bA37b7zWv4fsU3EhUyv9Di
u3Moz+BX1vadrEjbKx9Rq/+aKLRNI0i6YQUhK7LP/RZj3M7I/KyM887+rOrONE3GT2f1ShZZszGe
cQMJHAOgV0hNX4/BSfn8/JYPnPwjwiuSxFfs0LL66nNOaUHbqh8P8jWfIG18pfqOGQZPRI40cYCP
MxeAUCqN1LlftqsjqFlmZJlc4dhGtFzVd4yjYq/Oz+HJmD/UmYMHNjysdK+a24+6PBeD+5MMFTQB
7O0+g5cDI2hVPOlts7ohqyOocGf0r+agcsYpkr92AoiqnHaPc1/txk66v6NuIgvHCF7AdqehZq+q
ZpeSE5e8V3iQvMDU9GQDUNom8QUPA5xbi0HeTh4pzu39Ezu4YpzVi46zeGfzmuWtow4l9aUe1Nn8
/MYrhfj5xL/bUQXqyuqZMAkHIfUkeQxLqntJjG2kglomia/q8vnYcno82qqs1jQreqtr8H2SZGzk
CSAHVj/L5ia5kFiGn3bq9bdxxiWJXOUovf08df/K0YgN31wHm+1Ux7RtEO0Caj1jR59b6fzTTECY
ObZLvWAWqWaZdagehwL983lRp/vkvMjVWdEN38/4/F51SNEobTSrYw4/xevkNrjYq/S9Sv/cQY0U
E6w4s6NLNXKYUjmVctbqx1cxzTQowfy1Ya1uj+3rHL8f5EkeH49D+djm5frqjDmcAukCGS0tcmln
Ub1Xdb4yu8u0M2q6s8yYXylQI8Fro0/3C1vWO0Xybsyd6Dxi3pGW6+rz7mdjVtg7PqhPaa5KszqT
E3z9cmQqw0c7uhSTdzulZZ/qOnXG72ac8YRyWd6+TvkqfxzqdsrxpNdfVlGwGFamDbbGgTPkGB88
zCFx8KOKYwHrKsYynX+vN4yCRrBPtAQaK6M6KOnwlXdCW6cEuRG8m4DeLzY27KrwjDe9O/Xhc8A8
Vt49++KpJRYd1G50RieAiaZ3QwwCog1//uqTKCL8Dy665Wpo/TDwAiVr+x1QRYexJ8ig8ncJwQxK
KmCa+zQPGq+Nsurhi8SBQtk52F6sfklB7Er3Czt6kOQR39TNuKJUhYH9xWvq3U3SZvBGJ56WebWX
r3PKSGRP4FLd9j9ANNewm3I88jJ81ajkMh7+fTI23oa8wfPev9nh/c7TD+W9z2fa9jPtWymWvDon
wWeH9f5pyFduGdUYVDpLXMVh8/yEMMqBsMU53dm6aFevgO8DXUDPI5wnXlQ8UCNTKrwHHyawfNO8
9kY5U7tL+7TIudlLOWIO4XH5Pak/mo7NbPaCYfRmpWEC+TqY+SiIJLquAaL4kIg4llYFfrC37o9l
JvTv0MDuM8khvyDFvzIlWVXlvfmrE2FHjy6kppQVAtfnliC0bfv3z6YLg7r24eu0mv9xpqecjRrX
5qjkwxO5Pt3hom6mar4pGBLN6GoxeQQQGzCCTdmoiGPfRig7rMGv3w+mm4zNbDuyTzHcGuAGbVpB
VDlL2hDJFmIQd/KhzYGd96mCBiKVEb0RV5rKqQOrmojG0c1VmPNEtgQN/Y8ch+RioJcxRHIK9ViS
3cWTjbLHe0wa0RG0EBNUkkDvc6t0kQSw9KSZMiwPw/ssg0I0QrLCNhhdjb5+5IEsze89e8Wy/8Wr
UQVdUJW4gkXt4W9hE6vhxQbjds0Tta8cMTITpSClc0ftYanUDpUxWNp1fx9y2+SQOlHcEPiDM9xT
FjN3977LJypmCxP8QJXv4hdMLMWBwOxZW4zwLt94vULqV2QhgcvbtLF6UM2ESMbx4BtqrEu2u0DW
Ox3Fw+zDw4QXYd6ObK/oMTe2qgTPFvsaM75u7/5Vf1tfJKDef05T7DEjolhB0g7GCvq/08Oaxleh
/zZgfiCVPwpy0eE1DzrLCme7vvGTwPnPF/qomDfsZgiFZrm7uK/K9XtGAcLeMhFTERg/WdhCmXG+
ra1zzH/RnmMWpyxefX1jH87Hepd/aSuFOuzuskrmPG1ZTBocfkTPmw0/68cvMEdAHwmdJXv3wud0
qF7v8YFzKZT0ncNzSZll8RgrVq8aCcC/rvAatyafXzKnqMHUjGRi6Ap7qQO+xYYzFfnFz03vnX4M
b0YSGrkmZngdUH6he7CKY05FRIPMT1lchje4e9N6VY60BSblrTRmvudKn770VTaVEs0A2cspZmNS
8RLctBwvBI3v2/E0Q4TP4EbDr6kIURBoRs5RD1tcP5a2/xpwC7NujRMu2PwxKb4poZ9AR6lioZjC
QfZw/1P0rS/4StK+haTvaodmlfZx2OZU2FQmZGX1cKJje/n1ZiFDPp3Ha1h/7sWa3H3XwWlKuYD1
RaTOksbNvkjRst7um3hD1smVZyx09GicRHeUv3r4jZkYVnDlCgNlXfFbTTp3t90yZuMzxSaoleC8
1iSNpFeQE7SmCz+BLxbQRkA8w1eftXozzJgLetwCOAan8JmW6qbdpRObpjhQ1dg3ZLgrEW66Gryy
nhLfZsoJNng9505ixqlXzdvVfp7iOETXRs23aNfo9ubPzZRNxtm7xPnR7j3XbBpu8ZuaybIzY7PW
xWlXPMyekdg5RjTadXyev9kX4FQR8wRtoyqs/MQkvhzeh1t1pjB3/jU7zFgSdUbay1XXBt6JhANj
3dz8KpPT0t6wQf/cILU3w/yL2ZHQm+L3ATayuqKpnxlxZ3mVacg6JujajzhoUO6yMeIyXCzZYaMs
mGAhK7EeyePnxnpQ7WBMNxY5TJq8h1G5DNYsYA92LYb5jOT9LqAse6JInxA2RxHHdE+TFyjBvIRD
UInhkA5sssIvqPP96Hq4RzVeRdwHHmQ3L/nFMJGpOfuBgqwMbMoIaHF6+hikDKysDTSYZqwZgtWn
t6Z0gUzBiATmEvHCYyC7CqIrkclcgMKTkELQn9oWP15oFMkIg+cAhVCwKxiISdGhzguZFeiElO6+
Om17WwEQmfXAkLr8DaUPhPLXUfeAV+K2PaZ7IMVYn5dhE3/6+gDbGEpMh3RxGTlRc7ij4XwKuj0H
xvLqkR5gv4xKg3RWoDNiqCafGN4BiJBr9EDrTCYEcwPN2j9BGB9jttgbrhazc48Tv3s7PAP9Tjgo
fFQXqBpyGBWKt2qCZnJ8BEOkBPhaVn2TnRMlikUnboc4oNBGAglUv1LWB2CPP7E5ukRngOPHuCas
AigwatwFepAJ6gKfZTzMezUUwSqOFTPqhd4VYXugDyB1j/7pPitsQM257WdUcIWncY8es9Mkicqg
jbQBdN5B5r0HGsaF1K23eE4N2j7aXLfq67EVKAfRUZ9B6M6hzjkgJLCRyKAGxTkPl9IerD9RKA+6
BM3Pz6OfnwLuNqYwfXbVCJi74H7MqnMYgrhFtJGAQ/8MwDTeTwugTdWQNVhqInKlPjt44iXQjqgo
PEN0Y+gRG6SmWURN+i69AthlTrGaCeVbF00GEpQVioNDOrke1LgEcoLZMjRH2C0Gt9ELftB5ziYI
Wup5jno8InTCLbDQwYvLyyasP9wU/2UqYOFxQ7oGIgMFw0oWdgAGP+x/6XLaIEW9TrbKca77um/0
tY0VmO5rJ74FeGgMMAaBRZZNgIXgIdAUA3IswePIF0E8DhhBMSEAqsSxxwjSmRlxY86VMdb1I6jV
+c+byhgY0nugRmxm8WMDe/DzPSn2PqtAMlKccbf/1/MgGVX+7oUIBqIV65BXnK8xkbeGBfGKYTWg
zsiR3T1zTC2eXGpChdHCKaSSpZhP410HantlZiOpImRlwNUhv3AayeGDnuC5wXihuPkoHeWhNS8H
7Rx4fHzZgo5+mxCrrH7qm1M1gj8HCw+bDm7B92CqLurBs58MO984LLE07TXf5UDMjvCm65P8wHd3
jAA6C2eE7meA8i6G0o+G4o2uotoi8sChya/xXiHs6ACuhqs2VNGz9yYsMom6Saiva2WlQUNjEhBz
q4dMmY/eqRmYjem9G8oosGZ/7VUGUW3Hzu/jU70ux4zJrHkhrbI/VVK/ee9P2hAfZBaxp2fM5KsV
E6ztbWOQl9+OEqSgDdWxrGYGmm+TDYeC8QfLpge5g3RBllPU0bjj7qPzRGK4S7wim8Ht02fgpZ5v
k5bQZ/QDItg0S36yGTe57txhIAcwbdmx5jjMBOx6yQk6SSKASbIrYal9RFdjZBtdNk89ypMFK2g2
80dr20CTu66xK2pk+9OMcx2Yh5uhM1NAotFCN0hzDd2vigHxFuQHMz2bGIXgq3ADFehR9tLgOhR+
MnAYXKCY4AECT/rSb7+TcWfGIpPq9eWnNiQAsqLMWrvK2dfOEEQ9OOdUlaEpI5LkvSwSxm89Z2PB
CRqIWRql2SHWtqsahTbGzZg2A/2hSYuZ+yBrguL1O6vXiFQIDwud4Dx+Ye5hBE8wW3x/vlKypAB9
/ewHjQNCzoIdt4eweIT5mv9GaI+1HL4IGNcyd8xmz1BwdKLt/SPCGVj0yL1YkCOJB30WxJrANlL1
HmPKUwOMBwjuZG1E6N6UJL++UII/sAyzKaXfqByb6JRahAz3sP7BBuGr2DP6kdhmjh5o4jtLBKa+
8aN9nfflUh/po3zeWWGaSMq8A/uRaV5wznyoRwZGsDhjv0mpYs+IOSYLvs8Gln4XY5DwLWlbc+zK
fG2bRfqObQxwA4smystXlNUpujdD662zMIGc9e5ffix883DG7m8dbAXfZJAZ0Z1F2vz2Xe2w7V1n
X6clJE2ibxfsM14P1wI0oOlH1+A6BAdM5SaWLPvedeIQNuNM8YDqWyx/ZvXImTYMtYgg/NNwZO5R
7n8N2JUGl29xesIcwHtEwKvxi3lDn1GLw90GcGP8gCMzZ/mm75PfcornXzE64SH5GalREV36uAgT
C8e2gXyREC8jmd4B0VhiYeHusz68Dhp05R1yjkAzLstL9PhlqcJ6EpuK0mMR9Vi/h1AJES4e75g1
4zi4OUXVLw6jkRZBCtoSCDRr/CQm932KwndkHsw+GAIhajZ1zFd83tdbCNN27zyfPMj6yQdUCNl7
KBs84vLZI1Q2Lyjp2LVPXnDPMDOgKBbjrkj5+g6gD+KVwkZ2K11yeWvV/bzwc4LIfkLk/eckjo8q
mAj83W9wgQ+TYeomUCggfyxYyyWEBAta8AGGMXs4uF1Yp1Y+MFzNCm+nz9n7dA02mv4NKy02M5Pf
vsrWYvMhKBM32ugVv2J7BB2OK8HNIsQmQPE/LxQan9SWzWuGXbnt8+7aN+1WU80Trg5Y5+nszdwO
5BEMjmCq1qCBoMOVq4C/7xrIkKt89dqfAPgtUZTA329SMc4Gi9KOuFJxUYCb2NVBHScIni00GxjW
hFSCPz4rSxatykdcvF8sDa7I0ar5a/b6iRiyzz+AasnJ7x6YPiickMoOsUWn3iH+voRGaxTq2el+
gqoICkSxdeg45OkyuCAZEBu9OzyBTqhx8bTeI3G5G9JN8nvHWXnAch00ib00Oh11T6qXlZD1Ti6N
DDMWSSXMUBAM9+2BcewJnZOoRoazxyRfoOP+HEzEO26JL/SWpXnx0/nVLKYEikzi4ZWbPfOAZi6j
kfbI51gOzoHAHr/qCgICoXu41IwtyJM/F9XPOix0oskErPbq9n6WyCkZiwjhXBN4/mJfTGfbgrrn
LEt/WEk/2bRz11pi4kdQkOYIs56mpxTL3ralTGsxD3mVDevmwQrH9kFMz9g50YmYQqye0pE5EV5F
/QtGkbrPvRp0Im2MC7dC8iPKBSIGLlRboDe9CP9wncTLcDsB8v6+qeOLBuQ5vP6FHlUUNiNUE6P3
mz1Cn69YnD9hYH+UqdS3KFsGEm2RLfVZwVxTrB0sKF2qoSQRNeF1jQIpu/fZ7Jm1fxkq/eu68Hkq
Bm3Dy5DfXY3eCYrNM9Q7+/TUT5zBzXAfGMe+ZyegxU4+STCIgBID9Rd/Sw0CF6Vs1dfJLcfW3n7h
cvVYgRKzfFJwMXqFtwnWVtDWr7GDenou0Y0s26DifOm/1Ro3f2XISNr9StxH3D3e3nAqXmcPu3LP
/tIOaCD66ASfMdG81yX4drbFO2L92eUNm52EGJ+7e8FfHsTmSOAYSNYMLng2RZ7UJSySQsSLyESx
ZcecEV0lbuVoVDrUlKRTPEbqD0oJAp/TwROk6xJ19p81PZ393gelxXdBH+lzARh9KAbO1JCKFaQ1
k3V+d1lvELa1G7CJ1rvyG3arn+rnzQR2sFTvvkR+YHudFsIwDo77zjm+rhsKI9QLmT6QpgzPVWiu
GMKcRdFHIVpu5QlNjBtXEhds4WJgdYkMxvs2mZpTyDnkCfbZyuGNQjg924a1HT+HGusEZDcFOWu1
+Mdz+lxsYvbWjO7GzUujF/sf1zmy6aDuOmkX72M+V/da7nMdjH66Q0prBWBuW0xeswmCLFD4DL0G
mwHuGmNMlin7hSV77APCtHG+SiL+LS2C481JGqKk6dd93XNQxxbAnI7YZBA+iEfKY3nBm+ISnhd4
T3hQcYwc6/n+BWoQqvBhSpR4O6+iLuMsAVxonSIjNvihYu+DcwXm+pWfZfGZHfvugykPVS7VM35r
uExLfTtUVdb3Z921U/+T4c8u5hzVMQFyZBpgJcaSCmz56p95HnlooLDF2nyiGvWcvYP2B+W10bOx
7GF9snpQh0NCsVT2FYufW9zQr6AVLLtsYhgvsWHjXr67OlFSGBWTuQGRmVgVVod1eCOTlTi5t39j
MfkOzj/I34qzn8b15g1TGXYtzEVsj9gLJ55mB3YqzsYJWmaEvHavxE6rlgmLYGiUSGj/LD16/R9R
Z7WlOtpu4StiDCDoaTzBXU4YuEMSJISr38+kVv+7U9C1qgpLPnllCgjj1qmT1zMRT7+QjsGJFE8U
ZKuZSrH54MQjloSA4Og7ea6ek2hVHX16tcExqC8L/drQaL3pHQnVtb+4QG7KZCTUUjelIn6DCfRV
gpwKvcfrzKiYJcBhlH+LNtVkoF6HvF9L/NPuBH2UnOCyylDKZCyzGm7enIWidWaVRuWYnjIkIlrS
HcN7E3eDLyzYIy5E2bmN90EJQuXqtqpgKInnJQacz/annQ7y9LjMd9Sgh6vObs65l50s38U8N6QT
+yS2ZaIA1T8Pc9/WGWGOO4oGZD3xy7/B7pm8ZlyrF7UrKcXWoBAqQje5jpMoMV+kVNSJU3ufufca
ru/uBRzCwc4bVkVSOc4Lw8vnrjov0LLE9mpvXxqffvkL9MpiE+A6H0EJtXLj0ivAjRdVtou9PrRL
nfKcMXSkVE35i4IhfiFoRhJfmtV51qG7gcbQqZc82/uTd3p2kzsOZbCnyZ44bYTWhaq7P9mVl+Od
QXRSn3y5YFWub/948qIFvYllVhzUiu1COXyhDACbLDLXbB9lkGrAYgCUIaG22NR7LzS1UvPT4wcE
WO9GZcbD2WROBYfTUitSe0Rc1Tw3K0wM9zCO6Q+Y3df0iMkn/67aiROx5o/LkfVEMcIry0OSK7E7
jOUSasXgND7eAe4ZyoK44PSz5dnJPlbVCHCJayeNw3PnReYo3FVTaGbIO23fLXKU40wl/36EDend
7lNwQMjt4T6d8l7u1rUNb7E427cQvJU2jk3e7uWxaEK9xX20D3J7ObEBbGKragGhcHkysh4m+elm
55ttEAo7zj9qu1y3/fA8PDWMsVJ8cqUPlDkV6ZMl9eXGFTcSAoDnFh3TVr0JSAeRzgdy/dTmoq16
VERSk/rG6ML5NWaxlHWOnZpE69894u799DhNazhc011ovHt7dDg2vBlgEsdZPbx26xm2nADjdicU
dNjPCY8QY0RHntzuaKa4c176DuLHL+qzlA6Rjxp+d5V1Ni0kqCDDAtXH6N4mJbvkpoOCw0iHs35a
PgkOkafCUPU5ygdZF8QvtXWAMugD02a2a8GTsYtjrl9AreAcrCMHFyTqPqjFuyhGsM9h2ZSf1gbF
Qbl1wvaVWkTj5mdTthB73yoFi2A//0yiBh7A41zr08PNycktsy5z3Ma1o5m17q0KQMm3c8R/lsTf
4QO298O9YZUpPBCw9hdDECp8l5/hxlEFaYldArJwDhFZhWS6xVgvAWoOHhSbSYq82myf9ha21g82
k72KqNWT9WzU+5eyl4AJB6p58oCOxfHoheQbo+BMQN4lvHugpzcprAKxPaPZAb+NDy4lruFDgL4M
2IXCwuT+kybPvGTCpEoaRFZA9PGs3KVr0IZ35KMNtJfAcSD91YZwGqapGYnZiOV0I02DdzWspH68
PRTBj/loL5YnD++NOyC5ycktg4dHAyOMpPyOfjdS+OwVKyLus3OCXFF08h/W7oDv4/kHu4eDiao3
gQF/BphulOcNtxGewkb7HcQW3SjKQcCjLBj4tHc7efQhWb0GrOWXlwmqwbqzTkBcfHaL0nSldG+s
IIH7uVXcrrol59irU8uO/HyQ2ihU+In/9O8eZgmoinCNkDwpO5GPfiPusi+3SlMhvCPQcJ8WZ7XZ
DZ9YalXE+Qf2BPyDoFJe5+w7nOgUxj2YMZnZlNHzc7iWFPQRbYjnbDclAgg64hBTYLLa9dU3qK5A
CXzMyvIwRff/QIeCnnQjIWqFXcs/wOFQGiw5UoDFGqt14+T1EoIXm9c+bz+r94q2Iyhb6mbaYqtm
fsNiXENV7AWAyCwaliTLKdNTnYeqPSh3MQqhclDuImdCRIEXfSMKq0sgRKf+e8k2QgkXNvXXq8XT
NOK1Ex5JKZm06oNHXg+dhzmCwnHRUr0xFuqJdhTNEJbSLTnhZ1nYZoG6ZEfz0n+23+07GUxqCurD
0DYzlGr8uHue1aaV5qEfJ8Bpikxk+O+o4DSZ+ehVwOiK7XTGRpyYN4abUzHrnlx7b23p1WQuwGsE
HvZuYt3tKzKAmGHZRRdQJfqSde8AgtHLN8ivGymVv4uVb0QtKRFGyAGeWhll6QYSgK2qfWuB3utI
s1CFwAQIW+wjfEixGaE3P+dW7ZyPox/wNtrM9onm57crRaEFr2c4AIZYFCkGtlLqFsyI3q2Va7KL
N4gx7McL3FFq1yjLUL3z7pQdFp1DmwqfZ7TuTbaM3QNdoEcTuZd+qZH5vw5bzp++10BQEPzJMCe6
tkv000reoRlB+qn7n1m+XQ2ergS0pILUf00uo0PvOkChBtYU+ymaHASKveumMM5TqqtJ+CiHLGYj
axAtHDfxBkFAOmoIJX2sIunT2ypCYiC5Qvp7aIzj4X5v30tWGQAtHutUIbcLnmSELQr4ZcKM5XmK
bJlFOxuVsqxRmjyCXA8w1mv4qVt0hO7srQRJr4Bdhebji2XCCKqRxFhoj19G1W40eqxuI8ZPgr/J
hnLghfzowMnHO/PJ+MbA2lga7061bJ+FaLf3lSB7h3Q2c2gEADMsNqh2rBcIw7rkfVaFPCHu5lH1
xRMkN4jAxpWGhXyQjAmD2PkezXSKEgHd6nJIBFHqlpEMbRP4YFn0uSMUsj3tcttzYVd8erktIcie
JZ9fl9sGovg0XDBZ+bk9seRi3vDcANCqd8oUx+p+SuWYyhZmPxSShiSBRtyD+fygKvu2StuYsOcp
enhheL44rAHZ2f7W3f0hUFaXI+oG6I4O9a1zWF/9sl+kwfq0kKsusYsSqy+vuIzQGMDjiyYS5EBI
2PyYstn2lJrF5W323KilRSWZt12QC2AF45bWu+zRsXqd2mXnaFjHIRYF+eknxBgx0AsVlzS87nBv
l9GV6v0xNGjoZs3rqHx0C8NL9zHm5S5dHLVoow/pX/KpaVLTAUfywghz0wVaAl/nWfeS4eKDUioi
sSc3BSdHdYm3U6Nya9WC/IzyxAXrrZdZxJEW3H7InYEtFdiBjCSWBBPgCg1092qAdqTVsaj58cKr
jo97qo552pcpYNYyrB6f+fT8IGhyaBS+DlCJk//x+AUrVxpwl6NWHhT/PQCtFcCtz3keGUSvzIko
7Ttn8C3HvMNCnU8t6gb5VKsmsa8KMDVkSlzj4MZ7P8PZClguFUsQBxdr32QpPeUcIIsAE5FdYk2N
IEEbFgsqyxaaKiBlR583hUr0XAbk1xR7aAPmJqzR1xGpfvtlV+wKoOluDQpll8AWK82GHLWKQbVd
bp9pMtT7RAMI85a89P5z1b67cRocKIof7xbKJsnRpchScwsPCwkrnqQXgYJ4O8SsLxRE1xdGYJWh
Xely/Sm34LyCpqYF1+HaWrA2E2108EXZfXoM+tvkAAKPSjJjHNYCNTsapaRGD/wZUZCB8kK9Sxka
iVlpCL2AlgqilYb2/BzVHEprRScpWHhiHL17yebHnE08HxeA+qCIo7hhPWrB4hl+wLclwffkl7NW
vjio3IAxdCMM4qvuLfPvx/416R2Lzc8tLNydB2fe/4TSnMps9pLb6LRFcRHoLhUVucWODuhCydfv
4rHaWpee5G0l/S+TPhZ5CyQlDAUJxWFyCTlnmdnYwxvs3oyygoUVdVBnGyGQKaB6XbCO3Tsm83n3
41Q9gxc+ByQ7AQO0NL2SRT9p9niFkG+9zCX0dDHu4i/hlQVHC7COc5kQ5YUvdx9cEcJ683Peflga
FDsgnhyA4q0CvaGDe19/oNVgIO4g7dRMDfNeRqIJs2Xnmpr7l3VGFBG+B6kMwCH6+1XrHbLqkKFD
YSOU+6ksM5atxHmQdzzsdbdqdSs/tunXQql7W7e6awpJzuQd8lCfBxvz6ug6LTsLV8GMjhJiZ1z4
xN8SxXar9NyOrTq9N0gamCclDAl4BVvqFtftdfvF+ofo8dvg3Xv3EU2uRtz60tArNB7b67zgP1DI
PzpqLRv+OayubghIZCPqKtR0kY6Qlyc98+knqLsshtLCF0sPr5Efrw6AC8w5cVb/DlHeRHSTvPwD
iZbjWMICRZp4dJnsarPEw2FdstmqwYtnRG5I8dPHi5i+y5Ru9LcpMi1VYnNIo4tuuNiAP9YfzDQJ
Yuhev4k92Ffw1co+Cjv8pIDINLCH36FTrRtRM/KEJrOW/ArHe6vcByDAoeux8DktXonf17kuxxZ/
MdMVeprehPKYRaGCCwPAGyk29gBJsPE7PbZuIVsEz7FmV9s5tACLJCcUiWgh0qNYrdQ//hPV1hNT
Um/oPudQ7jO3b3O9LtkwVxxqZxxfsjtg4zZxpw2chGd/8yp6rb9XYi+m2ZrjHgPgiC6INL+r/Xq7
FuizstIG/Su/10shc9raXq3tIviYSMzPbmbzYq7JuzjAHQfbfjtsj8KCI6VRIi7K7CIBAwjjniCL
hpQontlKEspANehHXbyNfkw+zGTMm2HNdApMsL+zkhIXMWzbhz71JaQXEZJGTgzkOoTfyGIxYeqC
BCIW/wVa1n1IuEVsTmvHoq3PIQXoP13pK4yKi4O+tA0QwJbI3pVIj84Jf1u2Do0KuPODr+Pa/YmY
kW3GgYQeEWBCbzhmnt+Da/DAigYTFY7XujqvztN1tlYv9hx8Q+T2WsfmO3wyt+51k4jYY4IpLNhF
Dipn8ZqiCXDgcOHmN2SB7sIlgH3CZW+WW/vmsVnsFLx0XUCJ723lg9gmQECb+GFn649F243hgs6i
U+9lbl7SyHHz0H5X7QPt7t4CbcJT+9Km3Ff3/g4EEPn7hDSF0hTpv44cffmK/W3TVMb2jEJBhSrD
k1a07M/kjcZy/Zvbi9nH59bYE9eQyWJ3/+PEkqYw2GlB2yWGWGwbvcSRNDsXjBXt3tQKWPaqHFdW
TK2alXUyfjsJsnJvgPegfuFqcdAEgA6Q2nVEJUvrPMtptMy7VU++h7fxYsCuehkD/nBrHRSg62a9
dw3euyuym6f2vntpp8hgkbiwJOuWuR9ovJpFD7vQe7mpm4BLKLMonwPD+4RwRn7rXZVqR9UqtOm1
+/sWFSPkxuiT+UfvMqnYOjVZp/r7iHUnWtUdo2/0892sW2jTArJ1Y7nmNXRZAEJZb9IM2H49CWUe
+nlXI6X6u9W951JjR7Kg56E+p7Gre3Te+LxVlCgNZPgeNNPDN5sH/ARGPafvG16bjKK5zBdS/k4n
M/19GsabG9tf1K81bHTPbvvAUGrh67ZwNfBULgu/3mEndcCy8/9HfkBQxb9lKoCc0YqqQiko4kdo
od6IY1kdqf+avS3Z6/WVaU4FOji33g3WgNa5BZwFwIuo1hICAjDcYLNizdR9bK1kdjBEgmW79SZN
zB8ic7bkv4W5TEzuWSWwm8MuIu8SAHPFU94kKoSkPOysxPvcqmHRJfxpapI/AvwpqD/xPJwn/lQC
l39rgCLC3XNMDdtCnJsn1FyQ9qouAGQOiqr8PSiAkNGFKGkhvLECZi6vGFPfrDRO+eDQjsZ0lnC4
qjESkRptag2G7uchbQpjDZbvB5lF6qfBy9XMYTJbMmrQIfHFPwlGfaf9PJ7GU64JmoyoXXIhuCCU
gdhC2T4TSkWyVXhOrt6xpX1Uu+jbp5YCopPlDCRAgzug+OyeqKQ5EmaiZuSzl47k8yCKv5jTYAPo
Tvy3U+lawExnUeby/ZZxLekINnFUW79k0cbnsTrjq9mcTQBbNTN3MjEnrNV8sYTr0GamS1pY3bd4
3jt/259gNSK500Bk4y3gIldDHEg3iQRV4OUhmOO8p+UBjUq+cfUDqqe0X2/NL0VfDyrFJSiskabp
XIKSt1+WyIsjuG0vrOD37Ty5ehO4SaX3QSqoPtBOrr+QFkf80/2RagViHSKb19DfR0HkhfFCjVRW
0gGCFOeaklhASx0kA8q/ILmkQCLhCP0WEDKwtgdNt4eD2icJMeE3P9cjiKFQKZEVFfqA/GWZg4SS
DB3xAx5dQHc99pkYhAs0S03BNcabDT0JgLyATO2DV8bStO7/5Nz55XyKcsqcWIJKpnnpcM1CrmRP
iiIUfYB/0cigTAxvuEtVkJ9xhR36od/GMfxOsErkiSh6AboCFToHQVhYnecGfVMMF9XLS726q9iI
RO/va1FS1pBhE5lywyWZFh9fwNTJ01kF6bcXHbWtkCcD9gLSCqFQoMSdCpl6J6FcpDpZK2sdcZ6g
dRqH3wDSSOPcMJpnnB6N5gtjvAu2F6SV4BY2wG/oA982OhY7HXsEEMd1Pvht+GUNljwXjTRjGisd
LExPQ/s0PA3jsXShrrRF64PcID4Fld53DX/zTD3lKLoSyIi/L0YDnGqcaXUrhTzdLdDQyf+OJwLh
57GG2hv2YOxU2dyxTVAf9QDjEtvrbrGVbxdb2F8Pv4PaKJrCegm5+nQOpn/HcWx0oDcUfxJgdOYq
PaNzaL7CR6h7Y7AfY+EBjLK5qCJ6kEzx250ukuaZlvHerrQqrSdPdJLICj1DLN4rcwgQCca4UKwW
ozwNW9COetjf7bjLV+w8pSJjoMJQ3Qe3VPdB7BZbMsR94g0Wrc+73AEIWiJtYD4QwoF4EPSkCkIm
7HxmFQLa29oYgtBkcCuEktGHhKYUOun4+aT9G/g9sCMA74m3Bulkj+kFGU4IcNN/bpNR4lHU8t7b
mCYqyR7A3Mzc4S/U3DfewwIm0vc+UBs3R8/QvXUhVQJiK9hJF3oSklB0v4jI5aOkwFnR+dlHntIF
gevSz2V8AFk/wGEkbqN/HID24KsOQKqr+jIPRFOagk/7SiWhvaf3KV+rCI+r+joKQAOzyOhIncUB
7aEnIomQtyBJr4vc3/DcA3tXxrxYElLF8MxaGEjERWowgJPQTaJ2S0y86swbm5rDZAUXolnOOvCy
Si3qyy0p4mgAaRjFgOY572BUb9PEZYEBCojbhodT8RAin4Ds5BQk/Mx5CBk84sjw0yql9UDiXfRK
vNzvrBz918N8tel6U/W4wWmtmGdqZMTZDSij9DL8ugu7gGIyXlsBdNRPgARjM6Lo18JLdRjxm5v7
HPyJ9qUjGQ8JMglF3VWfuC6jW5LgWUSIhDtD8HvOY0M2YhF+T/47WIQUuGCdMwS5RUgfUv3mzd1k
EvTzhLrYklPSWkItwJTRVwHJAyilQdqX25TUY27KwtYS5ojIwwDl0Z5eK0HDPddXHiRFHbkqAZ3y
KS6wXchE6NbRxoHFJFkUHgAOb5GsSSpBjzm+uTyeJ9KDAbSU2bJb745hywlNH04fsY5aW4Jh0s0u
4nf16Osl9G6yFq1kDk4MOSLChL2rIyL+ac1ihnqip7NUd1cKOggVvs6SKNA+dqkDExwSC7zpxj25
6TuFZ6hsOBSE3AIUUQSpu3+pwl86gJAwuae65o27xIrtuEvr25IYt46CQyHAkGBtxEZRH8oeR1Yx
O/yJwuWSggHB4ItkJaNVrihX4Ydkr+kMEsJdSQ7K3mKg1EGwxYhAoRgQyv2SMiJ7DhIYROMhphL0
YeBJlPEhPb8RSCg5U05GBE4rj70FDytZLD08aDAu55kDuQrOtPG7WnuiMu1FB9JHBXW5n7oVupZE
bB/kHpBAkWRLRzkkVR+LBoX8m9iWelAXzA6k4l9KWHfIAp0nTY8Kwt6J/xdpKGlU9K/by/32ciO8
IuwyLvDycfqSCZSACSg603FvAlgNq61zM9rRXfh3h+uKwQfcB5ShO3S2KXPX+a7ceod7VNb3AeGs
j/smN1Il9A1s/S/bLPx4/fWAWKA/n3frXtGF7MtlKnLJ/pK9PGaK8hH3crMj2htX8sT7LyOUpD0u
q13lkVcuUWZ/GRTEojZKlCRqiowUESnF/jPYkvjPX5y07k4YYExtBbRKOE/mHaOi0ckZXULc1QaR
Ndjtdkpj63a5+wtGND6U+O52BxMPq8jEw2rC/kvATQnW7Btto48VVhdsKM8LNIL7XIiOMwdUk6nC
53Bk7TBl6h3MHXsdB2aVYXs2keXaek2iv100u+tms72EEmwuRyOC7lmVv2jP5EKgV4P5b3l7/NRU
vlihzGOuCsyzTme4N731dhv0h8GQXw4Vw69W+mm3OZnp0qGt+7tBdUeU/mSO6P/zyROgpJeQzPn3
hvgbg4CdGic5uAL6v7NJB8ml7mHhfsbr8yIwDSTFh7ycbBFR7QOMrTV7hVMblnaCw6vYIpUrRaVU
Swi8yYx/ZRYVIrZ14mhwSgu7f3DRZGL8N85y49yMryYykQDUIBh87OmHO9qDDPPVqoM4pGYC3TFT
1ZE9acpwyB6HXMoDcCuMccoI9IXoBv2VEkaQPawlxnnhwezxn6T2AJjaedgTC8BNwAPYEQ1boHV9
AmjC/L+KutAtkCKRlJsQcZzrA60woIvFfribY/pak0zDMmDT7rN9+6o93n6iYTIilQ3pkoFshkte
GYdRyQE+lkmQOiqHUXJlRT91c2g3YvDOOv9EuO0AeHf1bebZCXTDzhKwOatt5JZ93Qyf5WF0dCpg
+WlLIWAo0VzFVLKjkpAiWlCc9bv3Ie+nDPtbLlQN2tOKVk6jMkTpVzX6Woz9t0czneIoEqlMHdUW
nr8yIwCH/x1l2EFlJ2Ev9G+NUtBXGavar9mA43/JZ93ZkwmRF9WpN0GGhudDXIylNfJalBfPv3RT
YbKSn72jyiLKezLnY7Pr6V6bGmOGPUpnZgT1sxHllJNCwvg2QAFxo0Dl86H8t1+GWoXK2b3FM+E3
7i5mSIdBdMHsz09HDySHX4BFDZ/ndS8DkG/0SxEfOgOC0/Kajki/PmYV9CPKRC0E09C8lZXeZ1Ak
RYBsAH/UkwVl6t1DyAe8Re1XV+fdBUuIoAveca9e5Bo2W1j/1QcTiWYjO53BkbZpiKD+iGRfOO0M
h16/i2Vg0GfcgupjQ9bmLMUsxhPVSKUCQJuDy6wAPxdNowNPApUniDb5ZdS9baAvMhyFIjEIqgyG
bBKUdnKwrOxq4RmwMcBkZMlSCqrMll8JVWGRLKoklYXqm1vlGaJAN01VqUSC/LY6nThcqfJY0JQa
BqwpVAapKVFxpANlslm0+QkTvdPhr1Z8y5/wWbaz5S/nt5uD0Gq3Z7NJc+JolYfUzyayThzK0evj
L5NVFVNLrhZhLlqJkqdmfI0BQtGZee/8lSm0q9XUKmGoAiHQM1BP/W09Rq/UUfX7tdbmGu0waZ6r
KrSO7e6a4jcFhZ+vIKt1j8Jj6jMzOcIl8cPJN8Z7a5kGLKZcI3N0MAeDwa436NXt3mAQDpZhm0/A
Qv62ujPVF6h+YmPY1T5KXQR6h5ZSPn6OK6xQmSrz7/bi4ukian0zfgYv5PMkOTBl6CyyyKkoXGir
sKM6/ML/eiDn2AGB5/6qhWRw/GzhgkvhVkZdJ/Jp1US+ZLg0Y8ttbc8lu5v/DlETukxzdKNT+tN/
K1iGBp7URbVmaTjo0hYASyv+1gVXpovcJ8ppUtv/O5Tg9ohxtIVxJg4mi6O2QR0z7aQ00PuHvsow
qu7MQs4l/bs+HLhf9gwEH1A2focsNkeSwBLtaQkKlzxQnXSugzwizVoydUgklRucW0IpmInUEqgT
lBB+AJNzEpTdJllzSOLszJpymgWa/BDjaLScf1tGRLkd5A3SS7IQBQzDbcW4Nd0WiylnIJS3FIsz
F+ivko/+eT/X/3f1fvMMvDSH5Bilh4eU0I+8DCkIyrKIyy/dMHBGCNwBJ/g77gx1lhQYXCA9iLIQ
FR5JnlG1Mm1nqpEpVtYAWK0KXAFEtzn/sEWZpplz2+ZOHmxoTN5UIl+0WRkJJEjnyPaSkfK+vX2A
yxevLp4crBmwbF14SHLDrQ+QA8xItuYdpQu9qTHY7t++BUb2pwuqBFK1E9VL9kgWZ+bv8dr2EPhi
Sy+a2uFj98Se+jLLsOwU4cq7USHN3t715Hd4ROUyj7UHyaQ0LyHpqYVGRjo70GBTdrqRU+Lmrwij
F/xzw1OqVWoVOrGDDqR5pzuj/6sMkyK7JzcslX6ki1mi5iMtwxtlIu1O2lIlsprrFNy/jV3Wv7Uw
bh+Z+X2D7E+jmMT1l5Nqyl19xJS1N/ztD4VhHALYdd7IlCsdgRwGTEa/AwPP8go9hDUYBrjsjFWd
ujUz1MJRqKb8zH55C5SmYnLOLkrS0apYWsiVfNEAZleteDUOrbUQdHAN1qHEUIbN0OXmhAHDIUOs
uy11t9u/IGSFFm9mzZFEPi818S7wE/9KTZqK83mHUftbSllBrz0Kra76L4qIkH4ixchzqIqMSwvp
zYOqdIXtFfdWBt1PE7RjrBTsaMCRhv8OdkFz3NtsNqpqKZ6RGar0k5UO8JLuEMtdufeu2adzZHGE
weqOSWhbARvv+NehUZD7V3f48/2EXachg9YAh0YWdQUtF6wWy2V7Se13QojrELPy1e16627Zac7a
ywGLq4albhIMphyHegaXW4rfRVaJfJjRzdWvVdn7F05r9GKYfsTCXeaetHNo5tC/bagdBBuSv0RF
COqr6LGq6eE3ihZdr0Y4nDhVetSAANkX1rwpvpozhd6aPPB9eW4NdbmL7aA9K+IejPgIg4GvzYK6
zIbV8DcHmGtEQ1oH5Y6sJptabRM+JpEzyAIEgxTSMb9ahJeEdxEKQIn19CJmWsLL5WBQvdtFW52s
J5ZZVz4MhmPMJb2NI1qsMSRVQ/eANCYPPGNOrQfERF07NnhWD0V8fwPxvw7pB2n3Upg0i2GelbLo
/ZlQPuHhChLU0Dz7Lav/W3Wl1SuNWR7IjFECD5A611boRaxFc5ahbiVMgBIPwQeiz3FESshDTifF
QQglMHRGYN4ABYcjwwDBsPEtgkgOG4z/7iuUe6GeAuontoZZN07HyZD6UjMGqxZ1rtgSJIP6JBud
Q5Z1UNfRoLqKANOv0m15desQdKG9AqQIqHYjGhTZ1XnQtYcE37X3aqlEoGoEODlGdjGsUjtC6kil
AepaQ5hKcDhf7Vdb813ykXAHGn/VbQpUkf3u6h9or7GCxO2i8wiJ7hoFu+4zyYdyDz+gVIq6N91j
3Pc0T1UE0jz9JTDPbsXu3Kln1J0O3IpjozbsvINC8B0C+CGXw4fBMI3mpVHwyzihUEZehEAucHiD
ZcvV/Tx8QNwCtLpfEh6SkYdNKc1IJ5fMfWTSFiPusJRnLX/7MMHIrhdZO/U/B6MRm/IoDO8282l0
ttvhjP7rAEvCngawz66NTBjBy9UNB9otQv3H6o9x7wlshJZ43WtX2HeQwwsQtG9hlttSfZBnuIWV
BggwdVFB6GoN0L7DGKarqhKjXHBfjYtFamPjrKvyI/wvlSFBDVKExPqN8axZo0eiaMI+U/GVRvIv
oHPlTQYoOMCXC1G/Q6vWxh+OHP6XxR9CdhsUsrCNa+jA3rKVQvVLsT5e9KvYpWIjCGsUTPHkDCGF
2V7o6ii28+1PJ+2pzPp0i97bBQ4L0Uhy6osW5pb7gnW59cuPzpc26D6sxZPkZwQcjTAyGe0HtxEE
wXr3VDJ1Uo6d8++IWqiH8Z4OFE8z1kHt2CozajfTEkWuPuhF3uBs79CG7u3I4qYaK3NGj9T2O2wJ
+p4iKD9VFM7k0Q6GPnH3xHFtR2Cqbt1oeOousI7Q1lLz4l0Gjb86UI/kQp6Z37EpwfngV0/EERbE
iCgHK7478AzUQpdzgzBHsftKG8BRXt1bD3BC1dqyCRGv12yFnQsKdlriFeNrAiifEvAC6AUbRHWd
x4cmz+CnDwAIQ5MEGb0QPwteVdnkDay3wruE0zzd1An7Goo4Sh4mlb3eoE1hAkvq1GyMx7szSW2M
gOGJte3VKAfVQFEG7HqY1ooS7jD/87SRaAn9PvR1Kdl+dZuUn6ihw4NZH3HqYOwIfft17sMi++Bi
bewezRdKa+ALvRJd/P0s34wEYr/1k3beHrFWF+1l0ibAP0F+LFt5m4rJX61F/0+otJB5h5EJBoi4
PrMv/QxGp36j1RzMExgB1OGwjYTE/EvXdf+f6ve1w/hmpUd6l3Uc9ibtnE5iVSYa9MJ7KpTSHGOa
/GYa1tsK4tgvd6rka0fVRCTCYyZJRUA3sLcBDSuiQf3mzs+ID7XJenoSNbwUcf25eGOS7fxFc5dQ
50fR4HIZmXzVTGCj7FTLg68vzoWOEWsH1wbEaSfyDv/crPUuUvPhlwN0KjUrQQf7G23wKfxnhfEK
eLVb/415CsRoVVB/GYPWMg8YFeITosizjGYzfxgquFMeEjuECbB19RFefFydB9YXtSTOLt/oJChy
BK/1+wtNJ7Y/k3BlMy7ztNKW0TugTE/s+BfU6r0UPb0fivwh9sCmEg54GL/5qPiy5uB/7qlrpxDi
ulIPDw1YXqLSV3yrZedDLW/y10vc3GPvXXAp5rFqMsV7G4yYWOypL3FBCfdZumkUqnmojJn5LvfB
LJSXoDGsAlkm4SonNtIzZ5QDYYBTNIYVfYCtTavUWMftchPbJyDbG/Cay2S66N2XryUk1fesENzH
6oo94dWMyJKGX/syRBr0a34wvZrRPqL0HKVmtObbb4QBfH5SnUXTdMmeissh1bqcaeRAKtrnKjJj
9ExpOjVr4Zt2AwWKPcjQ0zAJVhc4ZN8GYhZ4vUQ2Cy3AZkYtcHNWeA3YPV53aDAVJ7X1fZbHp/Pa
uQ6iXrHJmG2WNOE6cRMgDMrAxw5iT5wIIH/eZVgdfAeHlijLmsK5NVleWmlccuELXbmca3RKsfuW
zVvA/b7kvR+AitkHb+HCCM4lv/5CIM983906Hcw3Kexx99q94FJfndzT+04XOwxJEjbLml0GjLp3
yxPQ/BEWS0gVkF/Xzfe6QDmpv9i+kd8EV0ZnheAQnsvDv57BmiOh50FNsjh/JTag+Q1daT5wxB9Q
5Dz17xtM1ECMEphNEE3N6jb8/iI049zsPLh3Lv6pDzO7k5980N2lFndyaol1/XF78x8HQYHOuxcH
GYwU8MPkAztoYKVB+qI2EY2BN2DjfAuvnXSSA1UPdfbaKMZugj985iAZXSxYIK1hC2dQySkn0LI1
kwc6w9YBw0ARWS67yuDOep0QzoKCxxzTvXa/88Lo5uRCwDBlIA0R4Pj9Jmm3ATo3DefRebcyoI9I
nqBlIg3Wzxr/IxyH/HrzO0gtFnQmYYp+c83ksn/Y/AvLaPmgYppJ4RwwNTTD+g6QtsS34GXE6Hma
cHs4iwngNy4+rCAmMDxPSlY0sTPz23m+JNVQGXGXb+93yZpWJ6ILyZoubQfePaPMScIH+CUkOsfR
PJvEjTd/2wf9/Z2l7PuU8eEOZThxQt+sOaUJr3rYLvr5FdpdPANNU2ZVbfRYPoGeQfxh1EDZGtxm
9B6RfyvSh6KuBhiExYarXId9ZR/AwF3Rx5Du93twWSvwmke4QxzHuYJ5I8vZEc2KkAxus43Sz+KO
bbxAsiXo9fR5/C8ArAObJnRRxO629VU8v714rjJhXNLNlolsquaMx8OmSh/zIU77aRrPX9vXCGoh
FAkcP0DHVs0FzmBoFvdxA/vw/KMa3t2bPdcWQUeniDhUY0X2NinuMfSaU5uPac5QQcB7wVydKdqW
G+VGgVASOGNelFve6rnUuMPiFRPkljhfWsUPM51ndwdGO5/4NkMJPTc9QNkc3pf5qp3uUPqjI5+y
0bVUjkFThqQWmaN+6ebAeKYfi2govf3qNK4gE1qeHkl1WixZKGOWb0QcjzGN/NocdvG4Mn4PhpUt
iIPS6NmN+xnEUwxU2FB5zPLV/2L2DgmykZvwAu16J979RkS6l6RHsW2AfDf5MmpeiyuwuEpLF18u
2sFIax/z1vfouMUjsdK5Te7aLPUg/NtJhZWoEc1vI5Cf+4KHomYdtcEzMh8IOlHG86ndsEY98iYE
NGqGoL/gyYALhe4OMKQAq+FHP8hZd+Z4lSHnv+cXgPhAKR7meSM93kPj452x/EQgG5zNaj+9JFb1
5uxRYqJyuUFFsI/ubmpYx5KTIZDABhZLdPf0RQzYBFGIA8EYyXZUubKh4Xy8wrK83AOK2bLMnGrO
CWJlb7EtKO430ROjaARxonW0n73zNJ4Z5Gb+a/hYIKyNuKO5mL7HRibcOdzfEnvqUQDzjNdDVDez
Lsi6woxZH5bVXjoFcMdv1IR8IYQ7TjssZOF9UJmwJIDTb2C7jSJ3QkoDTOGDrHZ1hr3uag/TdcK7
iSel/nVSHcaNHZqArSM91b1VaIG6fs9T5gC64pBc8yiQ7JKvWf3YRsVFPrdMQhAuuPrr0sG+fOwF
9XaYKAeb+0/VjlGw/XZzr+W5uHscmwU08I7onaIMkkfSB2EoHAufzTJV+MvgdehHYz6FIPWkz+3q
Esmx+X1wmp/myEtjjwvPCGYRCwai8bzvbMWqwVdt9SBpmUNsTrZnsGac2kkCqW4D0qLQQc+r0soy
czH5OHBQ+tVlid5/zN/UZ49JFQmFyRUh4fP0Oy4jaobYKtJgUB1RpItaqDxE2/zT3A8gM2arCuIO
4No3pT4wlPm+cf7+ABCubAIuc6bhhLLh5NIqb94FEB+L+X1c6JQHydqoesU5OgExiR7r3RoYSPWI
LIH96X46rNfw1bv7gUEvhEwVvDDbASXW5ZeieGrlP17u4GY5HyIzjPpXzS7RBWXC0J9BnbL3CPcd
PgAkrMZNDmEQ1h9L5HJue0SHoViVt69B5NUhF/aPq/0uJY6BoaSlIGkVnM+4vssgbYWlooNpA2fm
yyeHGgv2aPDY4BzAvOR6oC598I7o/VYa1ZP/hZ708r/nlhFNKhhgJnAN6fAUEd5iiwAJ8jCvU6ZI
VrCxDX8BETHPlAzQVtg9l/dubRXnrNICOXNMNaB7YMhqlkjd0MKJdGmhli3QDzsDKtC85b2XiYy6
zxkqPCcCofmjylM72aKxB7SBxPsNZ1rsWOUAS1hxuljJyc7TVkBaB6l0Ymgcj5BiL1vk7jkYUVQK
9/aVXuXBQryPTYtIhAUqmeJgu5gnfGTcNfcUKInV3nUTRYoDZ1UAqO9dZQ8DbGPzsSxBJoA5+whr
89u0xLLPXmmYvLnD/1F1V8uJdt0WgK+IKlxOcXcIyQlF0sHd4er3s/L9J7s6oQnyytIpY44BB0Z7
4hL2TbuwLS/yL64+nEr5puXJgTXBWq2otrqC/2oiVCqM3kvpAE19+snEijiKH7tiGrEwwrZdcROr
EV/Nvjv3RWXJOqKNPMiAOsv4XRVGV6778vlWzclv3Xuc4xruRrOj93dmtPC5VMHO7WreqYLFyLh/
J/IrBR6fp2z5fhU7ejIsNT5umUceYdgCF1N+d8WJkndjq7lmxfLE6B9mmtGvw1zYXDTuFi7EE5Kq
O+HEVUEp1AXH9K4SR/aqePlVCvT/SNTjxcWl7J4yolvgeqkSDOGRzcbf+jo+qHvkr9Y2ABRo6k5q
SVrsPQDg2mgOvOGMPt0OPCVPwHtZlhvRr1TMhrSZb75fh+ILymN4aGQ+d8Tp4SSWZdf9NmaG989X
P/MZP9N7D+KtHp+5vEPq0jg/Ax3oBP7J3X7CNGFNjKOG3iLS97pd1D69SeWxYcD7AMc9YUd7ii4l
dzLftmMMMQJVdvLbKJstnafFx2/k+9qJK+rCGfmbNKpnqoBwzCAkkNzsJGdS4lBSYtK/mQ6LBqBI
gE+VlE/NJU9e+avq7HG0dWRgbGsrRDWWxMlZrqMqkITGYlmwT2dx7vzgs3r0BZHUgy1URKFMp20m
FgU1KoLMWi7fYFmW3SNFFAAtDku87oaF7Ij3xZDIosSykoB0I3FYEUsJfyaz4fUEv+KQn8433G9b
sYPK/9t1DP5l8cjdHJ//5UD0MEmcEHVMu3AIZRoBcvbR3+z48a6jJQmGTqr5rp3S5X2yidHmsv3V
/ufZDeEhYTS0euBRxyJyzaMcKMaPLF1p6qel59V4LzxwKoquWcoXdevScxRH1HRvn3un7+Voz2Ij
rHYt0EpIXxvv32QnOyGffT8gj8nvBmcOLQDOsRmjJ4576ntN1swqsKaaYZQWlyOG5l0FhQonY3kN
rlzERGLjOMo1iAtwyqMlg0015FUtTqow/TUsTY4kvpIDKgDTM5imrMlHb/FtvLHp41eIbWWe3KVZ
mps3u0INAcCoF0+DoLyKudqhdEDoGMUB9ULjES/uurF6pDeFOLfV59oXZJe32fbuxvsJ6QsCRq5B
+J6Jhv+BOUYoDqPZssgOWW7qycAScRfe5qrOOB+Bj4mowJIZN46rf+9fBrv4o5FtLH5WMKJKqaTq
BcoFW3FJfx9Hdj/IOKm9g7SR/fPwQSe3F/CiR67CM1C8sGWTv4oT35fiu3bpc9HrZ3kWg7+arsYZ
TRTFrdcq/RG8Htk/9p6CbSS7Kicf/87bbzvxgkKECHl7NUxPGDKpSrQzbYYa5cZ5h0XzCju7z08t
/XU2QMJenP2YwuJx66atZC/d43jfP7W+AOIn+N4Ek22isGDb5gZnFNSBJ/p10XSBDMm6gSOZd/gS
KbDOY3TzYoavqcssi0YVb8MQfL1pTBftObl1keW4/M0VLXxhm//0yUgDQ5UxCNAQra1QhrQOuLpG
548MyoVksZb5Pv+LFtJihHAN0/yXSRrFlTJbyI1uH2EzIKui4lthnSwNNq+2/zNd+a6OHKJ1YdVb
oLfHPxU95neWX0ST+NDa+0+TGtrynKvJf61Q6gGpAa2qe84WCOqczc9IJzu+nQpp7HNiZY+ircIS
ayIvdPzWMkWnob/dY7xmLec3yrMTFDKKfNmEwqpO5FQ7LkqPYyV5/bdfNS7x6hklWHb4yCCGz6f+
4dnNfiV7KWBP7lgyVO1mM+zO/CpqczDWl56qsf89DNQOI1gZ3b4xUk4ba7QEkNBdBvT9xG5Kj+6I
g4/DyE9qgq5ncWwjm7cxYAVPJst7RKKIz/AlqfqOfSbvs31ulgVAXo2Oyf5iV0rtOqlc/ZYDMG34
2P5Ui96L2X3xcCxh+DN3RQI8vta9VLRxmxbiMB8NjmM8ds1Hhro0vm1lvX8phEgvaZzunaN8a2fW
jfOmJCF7x0+YqhzOFVRe2Fnu5TQRGKmFHOmFSgzO51E6rMsxbJZyuUmWaTGjWGeaf6poN/6Rn1Ja
5IhF8VssBkulmJYRRoscBQ//EggDMzS50apGpv3roTm1xEkBITqQj5JzQ3v1catuJWQiRGbyp09M
GbnfS/c1eFYEGBOlbaa8YlJlbHr56XdqoXjdw7k1xYZdin9sS6+GSZ091aO4co6l2/eWXEAp003Y
U9EJJtoL473N69+rk3yBQ++b3PkTo+rzrMcaiw8W6WZ8nFjHLvVTI/K5rW/f+WWbDE4jfDqjzPEn
3VuMN+1jN97ajEmsQ86O9r+BgPQ1n9ZTjeQ8SzZugYt6w15Xtp2xzVpJh/S7BrGBVeH9b9FPCxje
w5J5RQFwqkznCXQEVXX3s9xwO+TDLtSS/uTGrEJKLdOeaXrJYkK0JucEqxmkBlW0sfvYfqmsneSK
BHxKUvmY3KT6GxRibtb/nxOnCCuEHbMR/c3ECqdRFDTqE47i3FDmMsY4H9sWdmMPGXZFMeylavvM
G+ziLkLZJwPg8yhXFjjt7p/ZOY5NftKCRuyijTggG0iK9+J66RQ1MqzPynjblzkGrZkS7I9nP9ZH
G9a/YU95213CCicKcBg9vxO0CWm+gMEyYP9dXdKA4cxmfkex9RRukbxy4/hJpYqoUu8Ob3UsHX5W
VOcYLRBtTBBWBzlxJDUUl1LhRWzD2/GDLN/8oGOVHY9wPCSBZwWxsBeC144EKRqxr+kgk8pPM1Vb
CQ4bgK9jKRYrXegTRYLBfsIva0S+w1K0T2G8KYTj/SCwmQc9LwYnc/ZQVNvisvFaG1LnytLMiRM2
KR4U5wuj2sTtIzZ0BQ7oMgKPh/lROkmCPAteRFUhw7dIlFfBNi17IraxvlQEMa7A3yQdiwof0gJk
MwAwq/R535uu6n4O8c4eFh95++ErcRs8d81Vepjaf703/XWiGLtWnxzd8nJVSc+ekq2J4hleFXBc
zEHSsMySwwsZsd/CwZFnWZUCkHtViibq+88MpFcmaHhT2It+SIT36bsJK6yK6foSffVOaYZ4pL9X
WFPiZN/zuz57cdGY1tGc1RYNpRK5dH9nua761DEy8hRVWfjMuWAggAtwkLvZ+XkYfq/o0XAteR3T
DKpaDBj95RI30Xy9bWaQyNyDgv0Dc0F3ypxG1NAX/kRPtjv9Yq5jh8U2o8S5pzQfeDlV2swinWSP
rLfiPilYdL32zQdKdBfjW485iW4lStv6JdaKXMK7kUspNcldJy/gHMyP1A7wx0IovwYLLhKXg7U+
ToWpUk5dqpvTP6EyFuBi0Vt25XqZ+ifqdaz0ePGVLewSQyTGx7ZPbA483EVld0A8H/KatCQK10j9
nRuFcPnbHNoAdvUEcI6p0sECuD52hHJscGLph0t5eWZebj5OFzznQnz/fcM30aX3js/Gflu+kytJ
oN3agG3c5Y1whrBbH0VeEjmYB2GTaHe9LKXkAe0g7lN9kSjTrkTzJL0recuT6bl839JZKIcnRayD
F/fCyE03POK9XSfmK+b0nxnhUTHCGZWaZpLoV2RwLibxvslFW0TYZ64GuGNafyb+95UlSau/7+KO
88MD8sNQ2VBAckJxGoHjVzmOP/tVPh3HHgmYEF/hBdG1/HoFOR/kuAJ3e8inXXGh7f9+KKgs0vbq
wl38K0FhAxOUOKLszfpjHx9fj0Pmj9DDKlldjblswWsD9pcE54Vvyx4JbJxZSwQhxJmW8SaRDj+o
IhlNPDqPcRAxnA4enj9iFpcXWsbgoIfn5//3E+W1W0TPVY/TbDtzC590PoIpHr2Y/Zp+ZZXL+L+V
QpIxbWVbKXU4UTtKtGczOKtTsPB+2YYy4jrz978H+wsmIhT3r1u4afG2vKoYvwohs52sbnHPBqwy
WplSSHK5IMhkyS5sWI2QeA4J7QBkQmkjA3f/PVYwIAFbBcBSqBiT6dlBY8Ic1ScBLfc1mYwfBbmr
VN6DRG5A5vzlbssTAIBMvoEhZhy0QyE4Ay7AXVUCoEbc8i9vGsBk/+VVQzWGcC544F+Jtlks9fqG
ABSr/kMOgmcD23wDUAbsjQ/1QWcryvW6P336nQHaFDAagtqF8BjgOYFP+q00IxxI/EE9/Q4CFQZB
+NfBno4U8P0wPd1uQIB/n/K03h8AdtiNQadyks/vYubHshYpmSCT7TAKORYJTqSU8vzYvIuMX2Wr
Q/6P1ElGfm/RZnLrrv+6Xr1USxJOvFN28I2PRo4Q6Xu2dULSU49UIwiEJcUGBlwMKEUJlTZAZ6nM
R9fff+hnMgj46zCkaDtyivZ4v0CIkhKzgE8NFV+h5utAZ0K4IVddSzonK9saXmRzW744ML475MtJ
nz+GWbgYQ5nBOw9U8UEUM6K251xeIgWO+2aoVdzWcmhz/Reth2sGDSwne/dwPhAkFgvw3/0vJ334
qzoLWek3BFrIqYdyqH13240XQoo+wMKnlVfpNQ5FTCFdr0oyRMUAyjjVlB7PTViZ4Eg3k3LnL6Hw
uiBRun55kwLbQp/s+nuPx+F5yBrGXJ2tk7rye2/u2qu+CDe85qJqLwm/YI3wbwmM9JGfaeXorXD+
dP00o2enPvP4h1cLiLVQvRmy+u8iQnaY/3QBOXo1OQsVQ1ff+y+Xf8fzvBZQX3f3w/BP5EGg/9De
dg/tRHnXbwXM+/NemcL70F+rR4F3zn+XSZJRNKx9UZQO/9Rd3ws3yczIJDoOmJu7mqVVdfcXmJiH
K9//2/7LxYt7qc/pPDuXhfiXpkp9m0VRM0fH0XG49YeiwqNmCOfIGuiyov3wPCqi7b9r7RBvpevM
sXvThQZUQoBQpv7Qdynn236Ge913o3SzQ+tk/YbWCQ0YmnSPR6eerQf2/PDv2cSaphZtUQ3/XrNA
df+YHfoSByFcEi9u1Ttm5xvs+XtXtUX1OZVQPf879R/tc/fcPXqFzLPZrIRO8dy+a2MSHPjHGpg/
ZjmbTmibffdP6cIaXktLC2vCF0XLxaEiDhS6ATy7HrmBWr1Ku/6RDSDa5hYtn83j0HzdD3OTxLKY
m1xmwmh+YlTV8LFQBnJZ4d9lFvkJ/3I/UXoSi8rhXRIeMthCVO3GGarbwsWC6KolJGTH2Qwm25Co
TgMB7iSjD/7lfsJIhVK+ljxyWpNa9hCeMARchuCRHxfqWjic//2cNjVGwe2iD5gkf7meeOEMh/4u
2+JjZcCRcvQPaJZVPxFA5WJpT0WjhWSdZeECnksKBBE5qJ/43OmMaXrA/b0CB76r8JL0P8zvf7+C
H+VjopnCyo9EENW49xb9/w6yr+Wg3S1SgF5ioa99ZaeGQeojVVYXdy5avQJ+TeLNxkcxEmUDVk5n
3vE0bM8InLKVOGBkWtnDQqkfSPRylvoBhJkL8pfix3/M4R8YmXouLzj2d6Dotbl4lxqtTpb505h0
ogXP78XiBKinwQoqgstlH8WyBUDjCNTCWycKja+y3BabAOVpL/UztX7soepqzHO1fMLIh3zjkC97
4pC2Gc/FRllpm2iN0eLPcIpwsr+3v8pvlaP16xn9cpO302iV+dPsGop2j3k61w5ydTggifrEC1tB
AvDAa59VdcRxaLdQrjAD0Eu/SmK6TEmOzjtI4U06dJ+cWDs2lpQleiGewKeuxSbso0TilzlEwAjp
jw1DqBW7aP4W6TKJyNidxtq+MSmLOzCEGBjCUwUydbdrcwuCcK2vZu7D02vTidUNs72WlJioPYac
vRcu4wZwE7uKRJ7o7yNW2TxGmXzZfbLWbtHWbibIfBg7u72A5eX0zu2+EUg7yolq76GdSlrMN7N9
08XCl5+2g2NzDUP/85gbPeo2lISVKTmzR/VHqv8kF1aMwq6cBDyXJSeGQffd2I8z+IiL2Tf/Duqb
4s9sMV8BOyyEfTLDHS3FfmRHXajTvScOpDIuEQLZu01VE0COaia6cfuKpgu2b9hV2viUnSvYdPlM
B9ik1ND4HGHNspslJmaJWwKPVpuaQSW+rGW/pBgY738n4NQ3w5vkyv+uI1zLl8p3zaZYNrzDNtYS
13rqJ/GzaAd4e/JcDm+wFUFMWKwQZtzkoiCMDtNTQj5zVyijRAbCZTzk7xXiA3NKSLBtkbmCldIF
zbkukfPlUIvc5u6VEVzJDKQ/ws5/Li5mAcG/aDMjbhWaT39XiDp5abO9Fkm6h0YSIONxLFpOx4Ke
tkIxAjUHGQg2hgMjEw4jSBAq72LHTn0r8bqvxd344rTQ4+ld5SG2TcZL3UBpMfPhjs+NbwJxzq05
voyugkt3D9dMVcrbASfOsGJ3uIxMPlz4RhtMW+E84SYCw1C2JYgYsOk7LyHdeAHzaJiTnhlv4vWA
UNoqnhClp9NGUZ6dMhDs5Jb7PMOREWliiT6UoDkzuKeqyYqrzHQk80Rna+fi+ye0k9yS0Q5IdZmf
J6ddyeh2PFNHjE+A3xWyoVWuhyRUpsP4UffXlEUPf69mAat0tdMrpxXeNdpSZeFI6Hh6MlDVQgIY
rWHMNKWRv625AV/VGreSU5LJoM9c2Yy5F6sxEldXO97WfNmYmPAsF8X7TzzcfGnJJWEB8hOSPQ2u
AKogTWeSjfVYJyOJKNvmjiQ5KgcJVjgxumaTWKa6jP/N0b9WDI2cSpNJt8Qw+TKy8SjpE5N7jhG1
r2U6L7QGKqo7lu7EZNp6Tg7jfS0AI5fdJAX3hSVZEXi6oVQguEibmXs2MzU6wtp9RfgXVIaw8GkY
e5V1k5FqXGSKhoNPTlt6XfU+UsyCXgnVB25izbHiWpLr46OVbwbRmUfGYA1vcrDc/W5seJozjgHA
0eLMUDRcyAreIEwTeYKVsR+OVxhNvhPGhtjKq3CZJ3BWqVQ0vYyDwbZ5s3tpgoESmDqLOoza0Og4
Qcr3ycaQtaQWXKCFs+FyNrNsbzGLDJa1qYL2TOcwP8zD6PLWtOW6t2c9ZVQFFByQ+ACfsM+aKkJi
4a3n5EEfwRAamEA/f9+DkbJ6Hdyt/WQxo/JRyybZyGYlha5iWLt4havxskYgNAyDcORpmPYGybIW
ALWuT3zwWVZoNNZyxlVoOJcBuCU6v4Vr4Cs6EGZdKwX2PastyF7pAunfeujCljVKMjUaqoICdDBl
MExbjqD1XnWj2blCIwXT/Rq6SR8crXXme+hpQ+swD+H8cO7a9lwV1xfJ3Jaja2PIgTXKwu27y/sk
zHfQESaOEtQfWT6+W/00f6CDyHS43KdLP155Tqxvp7mjmxvX8mrmmSXLIq6GNSxj4VRBgcx8OwVZ
sAQezFdANx3OiALC7YkhApbao4JQw6P+6q3W1fiXbHJqkBnARMabVrnnJBYWAKPFfYayJgi5nhik
MPi27NRredAceEeRwUU+sZkacMECNQrfhk98mv/XUiqp5A0tE2b8zNYdQJjnic8Iu77le4NmR1Tv
EHYMSfCBbSNmIbOrhxYObf2ygjlA2MK4+pnqaqaFNNTffuANcY+1YWTnaT7E+/x1s0QY2QZO2C1y
A3OBaWBeBIhmvEdKSk+Hu81+wUdWCIVy7R6KT0PPhwGcG4gPWJV4aplwWxr2DzQ6SMHAT/T4unad
OPUtrF6Obvf526aeEwODBDfx2+ITCvaLARUGTYg/APx1kHNQMm1ZlSY65j45zNc1dx3PWCjNtwXK
BCwVVev//ScJKTXKXYA2JfKvZVFf1xStmDFhGpqPD4r0YhZaR3sk+KbzvdTItujOyGCefwQxTqW/
AU2gE0RVwQnBVVW5R+CLp3qDyulctiFPS5fsgOymBnc0c9foEUiBtMgMTnPasWHW/ngNicnqI/SY
CwpWgHVLuqaWbNGF0I0hx+qDGswOIpFfPDUAIAAmgDcDs6vMYSJMfVHo7hVOFosqX7jiU9V0L2a0
FYu9xSs42ndgts/VdxBiPwHegZUAnuzmYN33/KmP8q6B4qGf+4lNtMYjrI/T1OTY3M2mLdOeO54Y
QF9VAonKHbBTNk7rrpsZAu9WfVwoUWMgMxAZ6IgX27Ay6vaSlYTN4YFynuqOjy3hHvOxgduajrTz
+QfZiveyIzGCd2czRp8SdpB1878DIJUE+bq7r5yKintxC4GerFjgGVYmOrjwtiY+5HROFdQjxiKv
g/BrP1ICMG0J+LkM9WWF8JnwdxgpNh/EHqkBepoveHYEMVcrrmb2uUBKFL4ZhuxDreLVlpD9IqQ5
WDefnXgr8e/+ufogfipAZcYFbGMAHfO5uu9P+dfCRVxINrVFvl6ChqYrcPb5Ky2a0AICy5XSjX19
ATYuDZOryfQsyqmugiiIHG2sYM7AO4yZ5PdE8wCLrwxu3101TvUEBgh8QFJFk+OnJAVKDITQ32vN
eDU9BWwr0d9o0ovR1qM9FWxG3XJtcm9LnWfRz7P5JTbeWHy9o9CE9cvoGylRyVEUPSsO+N53/3PO
7FdhLQCyiP2sgLuDLSM8qgFla6QFzNBQNHwhdHYpMW3vyujCL2CpyR7KcVg0qgLmYeUOLFBhXMvy
2NygosVi7B5XdI40nVpWam+t2gA7tofwymIcojsGxaN+nYRuCctkpJqxsV0n8YrAto4JX4epCnGo
TlZXBxZmI+3vtTA2aRn39Ij3QmcyWep/HWiabcYRodB0y7ARtPrviAGddf1fl4czWL0GZvbN3hnW
Z4u59TRcr9sw+HFkt87MIweZL5uW8ySmGdbAq+ch3fKQCCP8bYrkAgRo18gMpdlSxQshw20lW8q2
cyDpko19YJxbNZquZ/H4gKo3QM27uWYO4dRmnqiZssxB8/PZlGRIznLvxvHeWEq1kST6Tnw8JSOh
oW2b4JQqk3qXZyn5OzmeqpnGdnBo7dKgJISzlMdGFvlFD/0qHrtCBqxCnFCf1xG53Frb4nGQlBX7
xdUywfuSj8L9NuWSOP35vdkld/v1BJhv5hCS5EqXRD5mjCv/pylCgAIfWqy3Tudnm+HsPc/UFwWI
U9sMzBPQMnp4vGuHppS5tK7a5ghkwDzVyny9e7jteq9/r3/PeDWFgX2WLgbqkU3lXA2M+7Ih+enQ
WXOFBMgOpYZSpO1GIGaFAJ6DJFYG8J4CYPuiahBHMPLDDCi/7siN7SoelsUEcs7Amymz9sbr96sx
yS4eWvnvNayKjQ9xjgjbrm8NBGMYnSrD6SM/rT4Lp0lkvBoeg+CASvHL8PCPfMe7kP9MzKEWiiEr
l6ijX+vczL1b7Sx40FduKFawbkcKKtf9Bsyu2mSFYtlu8kDkMPHtEq+r8l144lu0Kw2kI0dMvWpT
Xw9uo5UUMaY9EdNeiBzjrdevBThgK/Shsi32w+3q8K8zmGPnti3pHHMfb/w+UlzHYIefg+yYF9BO
IZHupqoheEz7aFdPjjalBxy3klbJPLLCqXImSWAsVe4/h9YMOQN0rbzU31XPAjGcfm5a/Wd+3dl2
TqMl1emyJJ8kCShNVe53lh0/B9NnQSotLtD9ea2RSRLZQkkgtCuaLeiBlOH9rRfW33ot0XhUSOAI
MmEtIz33mG83uOBWRDsFgMoXfKtAUWAflFuqoXN6px7G/vRYbK1L1rX/MMMUk8fr9v9KbJD6EbsN
JXqxCbU83CCA09QaONaF6acAMyKMVR3Gx7GTo+NnUuRh0zgEgQNalKoHe2SMipUh8iPMDB9rpal0
havXjsAIk/FQeqMQWBWi6Tzw+IEq5KskfA5Mge/pxnLOwI3ZN2GTp9K63aDc+ioJrCTSFr1DNd0u
WtuyvdMsPr5hBG+kjX+8HNCQ5T3cQPDy4yTtLfCBvkEB4KkvjngLpYdY4vL9O1SZPQYL0CJTClyr
y05Ac99MyCKV8Aef/fO4KsZQ2KiJfguipAFOCCkVUgqbm/HxiUB26STd0FWS+MfZ9Zolytn5DVz9
0mbGkNuoMLRCXUo/WlKFeE0WcvnlZwgBBzqJd3Na+RYVv7SiY8fUEhLYcoxHCn2SHaWIKsN/4cMh
PhlWDXeSrPuG+wAI6aO5aAvx7UVsD+qtn8WTGKZLEw6VD42VI3nbjcjVX9I9PheMuirCMBhowhbE
OQEv8kLsKacKt/gav0rGq5pthC/NzCQ+T84DT8UlG0rrJKr7kZC0v40PNPnGl/GJJ3svR5lljBhH
NHygT3QA1rHihqqVsuoShvIXKTRBYMKY+e9omBpgf/PMT+pHrEyMhPcUtjqVaROhGo4a6zWE+sPL
EgaidyKLCrv+NkXV7BypkDngLfzZJEdBpH9BFP0Po7yNl7MwRDzdLsnR6ql6qGYSJQehP2bH5WNx
q2y4+X1OfiGnRfCHZaoqY3dmwEi6HzV4bQUd1DqWQLE+Vk2B1SpGwNJhFvjTtGkQbR1q6rLchYWN
mMSqd/+IjNeDNJKXBrsgI08kXiodfWkvsMZVGRPDVqd22yuUaBLl+1XtcLLuBJrjzShXCiwo90FL
fBo2eAC63szh2kPjl+uYgQgji6e23Fko2kUBnb/8Atwg8BguRrgqF3krQA7dqpFMHMYtVFfU0IvL
MoqPWP/FLMWgGWmrtFgRjV215XTKc/Mv5D55DyFcrjDCatgIFdBnmXhfqaEDaOz/5f6GuoYyxs2d
hRC8Wg6mHOaI0A2BkdJ23SNnC0q6K+y7z5qvLyj5HGVVjpIwmfKpDR9p8B+7av7HX9O5kasKgLCX
CiqG6xj8yndz+UR4WH+GGmrqsVbO6Ng2L2ZvdwYiB3itpsfPIRhnNtt42ETvBQNtgTdPY5pyjiPO
r3jrXVx3HwBb9XsTOwXg688bgAJPQiC7yYfqf6v9V4zYubBqb63QJNBHJModQin7Yup7V+9oF47f
WzhNSDFTTBjptpRycr4smAJtELTYDV3dU2Tj2G5MyqnT0CffRTHFBN8Rh1/oTSFo6flEtibjLu/u
mkJySM7/J124NhWSmOlqMU6QqiA4FT4g18FHa4uBYODXCXrsogD3ay6cZSWtPX8YPoJajSs6xqfS
BnEuqT5GrZvuZLrT32c5KryxrZ16xwFH/UPTWhgPvxbg6629o7Vko5xhzFTqPVpUMI6tfvP4jD/S
A/YEN7uSEUhrTz9Xcp/3zhJ07JeipmWkliYS2EeLI8IfFhGDJl5UgnushfuA0JaesPgO8TZBoLXe
Mv+zbEU6aixDECLolpFZfP6y7GQ9vot3GQ2QjE2bYNJMVBpCWal7YrIcakR/Q3BU4CCL9+G3bcBS
O60TluG9sRkYRn2oBtDZCA5DUqRD8fjtpboc3mJYBgMrauBLPYzD5B+KsPQe81t9CpKaTw3Xv+bY
pvRvPMLaUbyxE+cFXh/zETBSHWUSTrj11ajeMiQyeHeTu7VVcj/o4wTKP5Yc5l3L8XYYMtN4ZZ/V
CsKSR39aCcLPsW60v4Go/ONVxYqlFM8u/B4+DbR9GXKHOMENw+mi9Bo9RmwNOYHiefC+FvggvwwW
u5HfDdMm2k3Xnh9vYzbLlIER5UqQU2J0BAnKSAM+etXbbRpWhGugOdWtr3gj1jiMdpuiNWbxtYOG
A76ZFtO1SBBAu34sy1nCdVnMVMjpx4ea2t/fExhpb1743JVHmXrOGC/messZRmZ0opM38tn8Mohu
BTJu/KfjVW05ftezrNxobTFy/GwXyU7xYepjw0aaQ2OBktP3tBnvrrlac7U0cUtYWSXERF3dNH/5
B76P0+5W2zwIgS0Z9ZVMK1qjklGcDuMKHCBThnduRB8PRyH+gLwObOrdFNrO36Aj34j0jdfpvVTp
lw+/mqjDuNtH6CoxP2C2Vr1MgzVWB6CxEf3D7jU+HAuEl24+LMOPSp85tNuUoEKvH854r/b7y86N
iSrf/xUoora5+qt1PZeune1AmRqFthr7DL/s6I4hEOcszFVgB/FU8O+qcKJwnULHAGUVMsdSmkFx
BSvYAI5Y6Ler8tSqKNVdhlB3DcheSI76c/3zQqNS1W1OemqlGnEE4ZWkKMk4gfcgKwYhvd+KSVGH
FHkKQiqImuMfBCcEpbBEvu1rpHuhOAoHqoeEaTPdC32cZUWxeCY/UY+Ae+KWhG54HqqUVBJyezTK
v+8fcJR8tgWdW97MFVixD8/JJoIcunMWprVMf6UhP8OIpNZkh0x27+iUWdquwL/zdxZSbf0R1Lli
/WTt/p3+/MGB3rx+w3yj31x3tM9ZDDM+WvGSUh8K7KzVx+qmxMit3MBzalb19/DWO9STVqZ6TCHe
5SvXmDJhMoXjSYlp7XAK7tjrmV/+LE3je/78b6laLFq+SIbqsipjzfZrq3rk5FYxiaVWpdxu9Bwu
P4PJdVgOVw0CMo/mjpOTsFS3WdevJ29uJdD5qKxeRQf25v5Wvebk20X+/+zPpP18bLeyye3/waYl
x7f2tXvvnL6iozQHNltUB8mAu67oTLEIN9UYXsr2aa++H1jtWQxWEZO8lGHjfh9rArB99uH6c7Xo
rD//9j4wuUUjO2ZKo4wupmdnuYwybVsLH2gclIHT32s7ALt3yT53vBdYo05pn3Xv8HPIj5QZ0pgv
hISytKtXWWBJ29qzyOQb27zV9i2qcudkErNFyqtHCxPWAcVCjLvH+DVzTBgBRYbLzxwBEjQFf3bM
VF1eNNQJ22d99tAGjlAosb4i6HuNF4H657+b2ndfJTZS/1j7jpU7L4Q94QisQMbhMABHrVy26ksw
Vh/jVZ9o91BVUN4VgQkWp3VgO+/Y/u9Np7u04SIURG6q4XaUUUoYBJjgY6y7wznt9QY2g9xgGGbr
9qXtP5ay1coB7k59vFeiJQaE0oGu2wqGLphHftcONNwwIZX0nHdFZWcJnLHqs1alsd/B3BAXSomC
XUtH7KTO8sQDG2yEYD3HysKy3XtzLSvefJXUJhVcSejmZTc3iTGhw8Yemp46WBMuJbzOdGZgYZbL
Tb59WhJINJVP9yo51XewVdxU/3vbDVuq5vu2r7X3w3BU9Zh/9HFnSI3w5MTTUD2qC04G1fe0wu+s
M6wpVv2Ry9yb2yFtN6NPlMFbBt+ME4eivcwyAn2QcnyXN1QNpFGA1CuXGQvXTYJYseGTc7uvclXW
+qpq4DSYK/Ng0DQdQj+MwzWFbX/HGJZYb0d+/vs7XV9U4V2Ix9rKp954FnVTOGzoaASPlqGl88Pp
BDCDmhXokDf3b9fmhKiNQS4gZRspKZh5LjR7fG5sACCkmVoB5xDABPtNEwz/ynhQa2M+BbMsUQ6t
h6mDvxfG/aFN7vYPIQEyFLrrHwejaMVzxNDzf0gJczLwkoWm8XrWnUTnuHv0PyDH7ci5WsRabuMd
DMrU1ofDJbyNgCzvIfvijZk1vOa/A77LtniwjDTI6gN91gOZUEKazZPLDGr0Mtaa0apjLyo8HRDK
RbTKHSJB+8rbo24rEfalIbb/s6e4ku4gnBBV1889uHxZoQCzvtBKxj9P0KUhEpgK5JVShGAs4cKS
9YDyQCvyd5GAcoLebbUKsWnrMJ5ukX85SVmgGKA60Dqc5iF3kmnmahdw78/ro6AKXNGGgpuIgNlJ
itu70tS9g6x3adXvrMvprvgOxtUkpHghTvCo+vMXAAKcLy8IzzxKVvLmbfeHFQ1axnoyA8XXk00R
NA6h/lygBE8LzQdMgFqR0454cPaL18APnocOQ7FQ3SrEzlrFTZFCvGdgpMQfhfw2vPt/fyF9e966
GaqpqsxClRCwkZBKnfdHpL8t5zgez9qld/nNHdBbInEovZtYkp+lUyuWVwN2aG20XedsIpeZiRxk
gBSOedq8YDnsEBzBHQjZrHpLqQS1tXIEWgi5Sqy7+0ArcS1zNauphr0r85H4VoPOwNr8nuICU8vy
qpLrq2Qh89LniiWYXsGsCyGTQ+UiHCRsW06Cpr3msoe4TPrL7rsZ4kZhiYyZh8Ga3nDtMz/PMtjv
d6MllVImUK2eCNt0VEbnjHkpDOP18CgYpSigEjZYjl5DUZ1cbOk0zo6N/73bCabDpt246k0EQWKq
RhrcMERdEP15zbE4fdEa5w0/TD0dNcAA0nnNsf1ZqajotO/fw3Onda21QABkPj+j/cw/5OCxf/Id
/UVxHAKre9M9BLXzT4o4pRfpxPUQ8WAvNYz3k/1DY9KL90Jle3L82JZ0nRDYpvC0T8Kuk6Bgt32t
y9wy9RmV1TJAMf0GtaPw6mmk34bcXP7SpzBe6TD6PlXwZ04/wxYLjFHlf5GD2A929VagjYMfL7ML
GWeJKUOMh9m+k/a5fixG9EjtfC2xw3/B3JkWU4SBiEXjvUQh5u9gAoXXu0kaQ7n29oNyGXEJCmCb
r+/4DHygy+XPp1C2ZirQ23hvIj0s5TXueXFTSbWnxd///nOq8Ky/WqN1zrQuf8oYzXQTOetIy170
OIOUb1A/KhYljkTjK/aRK0NEhEQ+dBU3qCicoC5ZDAB9K6PtM1n7zZVygjnfQet+FJOmPJT3hyLB
pFI427F6IAq0LPzII+Y39GYD49W0s1NPy5apXT8e0BoSE2+YyUt/Y8EL29KZqB3GsspL4F0DPBux
D0vqN769U44cJL+4mZOUrbHnz0JNk6hIRIj+5lf1VHPPe89WOtjXYwLioYgRmBoBmjVDG2wKMQCY
Rz7bPDQ/mvXPxT3fRV5rji/LMbyzh9+kcggxezRQSl3RsZY3/y5Cmq/8KkcScDdamnQgfQk0Swuc
X3/iewvh5HgHwWf9Ve7eij9Hl8h7reXvJlqqEch9A1OkaEgl1zMO2on2WVHah47dQAMHOtSIGPaq
tRciaU1rDFUmvBlLcbDVjwgvCzN7ukxVzlPUu7vRNGFWE/88V7P/VAB0d61Fqoh9lPXK51r1kiMt
0bUmMclwgSQgScAAYKd7+ctoygyY1u0bseq0e2+sWooL5LCajRiLvhXHIXMf8qXxvj9FcgiUFhej
q+ZXvxcpfWYp3V7zx3Gs/qRxstwWImK5IFijYYhhMckVv1zfWtqFK3zTB6PhpcfunIkL2Nsso+Qo
yJluEHERtNmRxIEXrH9EB4nK42enhryQDPTdkGelV7d7/rAnDRLYoZ/Bw1njvZPQMOdEkVmqDQtR
w8Jq/bsA5ZWOg2e6wk3m3fQSAmeXirKdx+iI9PflUaG4bydY3NFfnD2Kw181SWHrWSWzLsd/hdqT
I1k2k78n9BD/P5rOrElVJIjCv8gIERV4ZUfABW23F0LbFtwXVJZfP196Y6Zn7vTtVoSiqMo8efKc
nw5RcknttY1yHugkQkG0PszpAbPQyxjBDcG6gN5BNgiIHmwjtfctAkOUNFkuCgtMvXUNWOdPf+mY
x59JiHbyjTIdJ+Lmo8Pk7TWsmrcYZLt7tF9hVds17pS03uksTzdI4eutpGUGBRpWBKk5YAbIcpDL
GrHrBvXRlprKdaG1LX32Rh5jZYD92oefX3n4leRBpLIwnM74Y9g8Um970fqrsL+pMKujWOMpSW/Y
WdHGE2KH3Rve/f6OA6jrTlCv8Be8w4TCceyC9TVwZABpeJoPD2ToyrpEKCYQsKDuclnUVVY3lFHh
uKxoTsN1qR1gxAjOiPMdK83NzVmYZhd0EaukP1OQN8Owy7qHib47xPIgYEfHTJdUODSYeeKsQ+Z6
3ZKzogJ7JchllpN/8bzgxStPy1doF33p7g4bRXoorA5p38ojUUfi+t/JokVQ2Ct6xucV4TtXQiTh
KpMqKcfYsi8II7DxTY/e5e/jX/7IaA8n+3qi7vSoPVJrBgxo31LJjWktBSQ9TK74+lycxv8391As
9CRdvI6KmBtO9aaIX9M7VggU2dg98YQmQJNSrQgzFkQpyRjjz6IyOzv8bvclzoKd0T28WL/MAZrW
wHpoQPtTFsxrPgPnXyxCMQRea9AC4jfWC5zBHdbYn7YAOfSkDiPbFOrWk1yQRa+I5WRJjvnpFfsa
OWmRwx6d7SuiqQ8PTwrsGeToB6ekbOFWzKhFNkCZOu75l0mPoEI6GbRFF4QI2wa5Ztod5Gdg8Fwf
tbWQp+UzLX8w00MNoWUDGuiUfx0CC6Xw6BW/YuR7dnroUMNZgA8xOj7FxCZf8oDyYnwBW4jkZBaw
SItLIx4JTzDqvNsHbFSvrDddQX3HwCEF3hWrz2egPAef7Od9jCndIGGxolhzXbVe+Li7mQGTblhJ
ayHdyxwSfxNmx5VwuDvvbkikX7vPDAjyAsrM+xAMItlWDP9CRypd8qsW2ZZQJZ4kQCjTkOtxKCo/
iLFTCmqxbn0G+pxX9SUVpy8ePJKDkZg2JDufgD6MfEUb4hyD590nIDeW1OVJzg/fyl+/weLN1458
+boiHa2CevPGsh3hyui+O1CvQBkmyEJy6yzELd4XMHytUKY1Gjen5MQ+D513zvuRMKAcNOQEK2By
MDb5EEBohXy9AmRBfpCE+3uog6TtfQKwLJS2BFLxCG5b0CeRIc4kLzwkIOFDydGEm14R0+kDEgZ0
6eV3CFMMpXJ6elrXFSP4abv9zYF5jV45fPgP+Wv7zJmSqXcERf/gHwxPQVAQtkuXqlHC26lFgg98
s/meK/m5JLGSgQv5XpLudP/vb4IRvGZrV95JRWv2SIiKGcoDSe6G66TOwJji8ztuSyrLMkwLpeAZ
7HkNR30FjCXghqSHDAJjJ6+7MSiEmR45OCbowYHz/TZAMNzUBSQfh17kgd64ZP4bYC9LW/4bGMEv
5Egkx5LxS8ZZ2WSPgo2Bcwh+XM7ZFQSXkNcefEE6UFmq7C1BMfkfURRXIwn1t6mB8iGxstjlkNpT
Zthg1/OiynbyEQ/9/4oPPiU2l0N8L40iBh/7RRoE8UU7ibY75Fuv3jELBQZpZZwMP7AqKCMFpVMJ
vOUncrKEpJZgDqT6MuQ44JqcbWUDWQj8IJkxKSvxSjYp5ncdU1Z+KWmzFC7y3b9MsrL7e7lSZLAE
JhFo4d9gyGCSYfsyieQtUhGUgeEjagB50An6TjoXu/2AaeDwV1oQKjQLNJsuhEc6zKFrqJRQuWe7
O1Es3e5IhdhKQQMIfNGvYuabyXsE1CDzp+ahM1Kp2YeuzZNK73LP6VLF4i8FIolOxpUiCqc94k+O
1sPwch7Iq+Fk4Xz8HtA0UWJHRQ6szh8t54ZSYDOE0o61bCsurt4H3wDdumeemm7OM+lXnsNR0yet
KcknTUmw+OA1UgxslsQy8PBhKb1pAMihP57ISNJYyKUa6bAmdGayYkIoYf2hzObQbAVjsTeCQwZp
Mr3SctUmaqgtIdAJAxlqMSUxjLJsWhgoMVA2Ql6rXyE0ewHX35LW+vR/MoTGL3JktIqFOyH1QsMe
GIY5khsvxcF+n/SpWTwm1M9mAuEUc7mBgDVMgeO4O6DhJGzRgSAaf6SdbOF0DEZoOmr2mgabGfk+
c5NniRZWiq8siLumbb+mX2kwUEKf8vDwM766bGU7DGjc24QUyQPLbv8dR5ef+uv9gA3jGfIGsRM8
Tc55MsaQMmxt2TkByWCOXAGv3e6MkEMPngVKZ+6B6tjNg7cdf+HZs43cyou6PTA/u0IzOdTWg5xT
NR/difLxjqvz7oym4JiI6fkAB2wtz7tyU29og2W5MKya7+UnRzqS8p2x1JZMptxONZtBRFGFm0p1
ClLl9xuegg4PAkshixfrzmzZsCDQ6GnrSDz4IfRxuGn0p/C+kqXHkJrhfUyN/jVux6MuzBsSQWLh
F9AyizjBmwTleOk+KBd07uZfMMtdiYqtoyJZIAw/Bo/qWIYVIFspO2jbcLqkofYWys6qDX19KqLN
tAoC/y9I5mNyGUYrBNi/L4iHSB8Wh9qDwvHWnTdFYQIViLDuO/4W3rbb04SfynkRKKNd0/Mo1+Z2
8YNYFvZTEA5gAJUekouSBhPAWfA5cC34lnkODu3XoA9PGuMX0CqoXHym3b/b5M659h3+PR0mBVUD
EscLMAA7oj6XHVQQ8HRATx3SDXAwowIwQRys6NzGxQU3CXbK+1ilI0rQ2LZgwjR6Ie4KUMpySOqf
sjVwGwSJoKP6y2UAvmSJwTuFyizK7WC7spi152wlgocCvURoQQPTYSDOXQUClaVWfijrEms7OrwC
n8r6pQ/g9X1pB5wIi2DqsRLPU+8VHHegsMb3bXAN/lXboT/IA5j5snDSbwPSK8QC+r7QKoLpFqiM
0Uw+rZyLhYvOXsLSLcskaTUHEeTjvXlsaBBj8YOPMAfmFdsXWZJ7rj6gvCx7mDy9LMDsOASErPMN
Hi8cZf7U2QP6e21ZzlsIRbJxysJesGzWzloAUGNJU9zFKlsORU/m9imhfYtFEpj1JIs+RU62p4be
ZFl+iw2aP3LZObwsTo6//XsIpM9VNICuTpvdpXE5JL87AB43boqOIA3V0A2RCgfGvG0OoFQA23z6
iFZT/iWzoyHtPadbjVOnT1z7pd36TMddx86fMbXnDDrfkuetH7J+pu1YvY0AmR44CJV7mnwwcSPj
pkKXOtARgeJoJqczqqZBCULWnu6VJ9GQYsOOb36FKkrpH9wIhjtdmWcL9SvE4j0dDV0NM6D+sBXp
SHqY2iyPT9uWS1mK2DOiSrmSpe8aif7w04WDyKZAQx53QP97jZj/h7UU20B6PhBFx7DSrD6eqXhu
VaBq+sw7RWNKV42XYLkeXBA3QhAEyBWcm+lhYUxDiTKXTBvZcbhcbefDnZItXbb2LY83e2wieH6+
+syeY8CxEoEK96pD6AT9Zr8gAqXkIMZ5gitTeJOOR4QLJML05f6r7nvDiqV3BqC3ssmVNvX9e8fu
PsC1aB4ZrKX5jfr/GxoDHeU4KDUI6F6myuhoIT6AJIVH9zx4Rt6yH28kfYT/9f55qvYFmbnuKm+m
WPylt/DROERX7N40xZUQJ3r9hFnSurd8fqmn8F1oXtd9Q9037D0g3ymYbWVQaKzBeby6/CluhnV8
Tir1784Wj2EunTpoXXUmly6Gnoilk9jXyEii6Xqa97o7NU8OwEaHW8ieVBQu00ovDxbyaFUVamDw
J78+fQhiYOGgm5KjJ/HhGYITxzRrnBRXtjsl4Vuo6MEZHSdUTVoVgGT+YanDRkBflp+D/TECxQAK
X5y0ZV24kAngyXT0q//uU6WEggZXVZ29zwP9cg8+0uJVTw0VM/Jf7UyY0YFlMn3VYc79qh5u9Zxk
h6urv5IjeiFoIMhQs42ANinpqGDcum0eud6u219y/sDodSmwfH5Mrf5VtLcIb1po7N5GHYYC6n3R
jFKl9nVcu9lAD0rclxtodtq1/2DAPkqFnl6OCCrGaX1QoFf0TEd8QF74H81/3Bl9fUvP4Ks9phEr
JWdoE5g9oc4aQ7QeiHZU/Uc0GRSjNu0Dn3H9ADN0qFvxaw0opwdX/bSgb62PCOtpfS90n06L20iv
URwA5pGZnSJGYbwGaDzwCGb8VCtgMtzCurPKzuh/1HpUvKIX+k293/yhWq16WGsV2VFN/QHYCSJp
D3ahSpoP00qpwlYv0aBEPSe3F8SAC3wafft4R+dm2k7b60v7lRRzkjF4Y0emG+NIhwgNAOhmQhSj
rpNutFOkqfPUKCFeLi7QMfpsudw/WqtO93F1jGh1vI+1zsvSmnFabGm0SZugQxGYFZ5+o3TUGJtP
voGb+9J/rnpwA2pCAOn+mPABtMjSCdgcqRs95ndamZCq1mylptKgzrvX/eOV5LR3QyHO3mavE3EI
o7nZn4bts5pWOvymGa2GjGdd3RxZ4mj1PQ1od8mR3zfOoD+LctB05s/HrI88ViGFLG5OX7tLVx5G
X7dRl1xD8IlRRSWIndDT6mG764qt6cUs0QCCm+K1oSAveoijIvWjKK4WpQjoI7lWT/QhPQy2Oipg
bQYP6WG7/hqk5k+3DTG6GVKaqVbnn5bdNxyoLVaV2vW6hCoIGDRtsxacEurixntAAJH/ZopfTRsK
FmoRshIaSfZ3K2MALNgdW9Rv0lV+nhG4iD310UY1Er4D399gZKD3cwd7e6PAQwcKVLVdo8FRQwjH
I3JEwCA0EnwjZ4hEA719tt1lcw9LYFVCAhhJ7DnlRkNINIv7tDM8HT3qPBBmtR48LxZSqjwDnb5T
0MSvhG/UmLuYMTydAwF2+7kG8jHuA2V7V2DlYXFONNLO91fcWa4xSEtG0I8gcB/UVw0vR1CPyame
nMhMqri4zM9URlv2G4w2Ax5BkJN4/ZoGFzX+vPxLbT8KqPRsvejy6rvHZbAuDEJzIOvce4273RXp
PmBCDpL8Jh9oof4FL91Ssy28RXZxvdRIWS/XaYNBW0p+5haoBuReFwbHHQS6ce5g3udsiKpNqz18
0CXEbmUatdvOK/EIfe6uOfgv8fAbCyVfaw2Qw3noNge7UWEh/+k0awP5FRX9lDrMlKCFCog6+bTi
63NCNpafI10HRerCiOlMSlbh6qcEhWhadKaxEKHQ94b7/oZP9mFVOy/afHtxWS+JkVvNkLoNwWCf
lelKowM4G2krDChmLgU3lugLGlWS1ZGn8az1cYVVb3bztJVTdINmkUN4KMA98cqyD8xcZCfTETvk
+Q7GSCEd7Y/X8vDYvaqQza6+D6/61j4zJqTHj2xiPOKc5SGnfH6Ewz14dDLbYENMz1PcOXosNwfK
z7eei5oMy3TVIcbQkU7zMrEpuY0am62VRJ/on6a3weFI2xwrosoa9WFJZ1NCueMUHBE0OkPyf8C8
IMbpnSIghQd7EgtZRmaqsMWqcCXYB3vdPzpiSUiuXVZO67hDPOKEEhvh60UujxoLsyq4RuRkkr5S
WBfvHHZAYAzvFqbYDohPBw0GREo3Z/pwCaKgIh+9TpLH83IgKvh0clB139bi7XWUP3bz+XyHognm
DQNrP5ns5tRrkIogmTQpqZysvz/uKe5vZhR5ZiBqKIEXeCYuluy6/LcYa+4prIIz9b0ePYXheyHG
VjecuJVRzgnJ1wQh4a+pGGad5vRnEC3GZ9OZ7sUhQTYtetAiVFc0ew4XiGI3QSvCLJPdBGxMguQH
Ei27cLdcA584MX45dkylm3ShjRYL73+bWOlJWrWWhFV0XZasIGDFlTlb0irm2MFfEkAsXRpmQNZt
ymGpzHEc+c71MTDa2yF/WQMtQkEKK1+3o9XVXEWZ2NrNPG94Nx0nCGaj4G8R/Qwz3EU3Jsp/Nw/a
/1ishgwLGxmRYJmtofrUc6FWnLhPrEaAmRVp/8edX1nWasTwSnNyhAMIxQnpky8Bao35WM8MLfxl
p1PGgQDWx7lFvpWGUjs3Sf955U4MIK7WZLkmFSIq5UqIOYO++fsnnnTSPQBWQIOTtIp+nZn2U7nN
8agibIUSSBvl5GZ6f+PEHFFhc4PfX2GYw9mamd5qFTkzSVQjYEB4+WRZ4hulMsp0qCyKRf43EcOm
7nyLxUiSZNR6kRiQBGV3MnclDhfydbd+NitM4zbTCW56Pwh42hhS7Omq4UvKr2s5cWmXpsEEq4Y9
nrqDwUTaLku6kndvf0fpHjf4r1PU96D7nRTR29xz7XsyZ143l0Mhy8fb6BPyltxcMhdyE5xE1ok3
9pK1pCOj2e/fbyLGcKNZMpZvD/+GbbxAJmeEtaScDbsnSB2/or/E/CMpMoNg9D1P3sVjwAGY/jSi
iMkq6cd3sG/WH+6pV4ZTnpOblUQrhhAKn3xl5mJxpVrl8XeZGImzQZvo4/066sAMcjswLG+GpfLg
wmIiJwCNmCyLIr0Z6k5qhd31HUrEh2ccxRmoETf0gjIxGF1Dt6IHJ4nX8XLEKSMilIx1EwNkm4lA
OdUif2YmSJ4rVk8JokCc4Wi73rrJ7+9vMvtOnJGHwBonuBpUzo9oJe33dwcis3OjOEWhc13ZMsJo
80C18MAKzNlHodxNUSypArEEV22cNQEQzL41clGPJHPV6MiA4TGlBHY0hz8nd89jB7vWXIZMhgkp
Hi1i5tLfT/eTf3Y5F5w3Jru9LBV3i+UitJdh6E/3U39OWw1fIUvVTw4bNl7G8Xy3C1kY1jJkMofk
eOt1UJnQhxl0zDhdpuZB7sjBgQLvRV6UBAHPpenwFG9WQcKtCJzBwLE88cYJ1gzjiBfw/YzhcmeI
8XKsgKnvjmid4qgMMSkH1dr1di3rBB1k4d0OwyXFPZmXcknxLEiSETeJS5zbk4kfzgGI+FUMt5W5
JFM1ZvEMTNddx+5MzvhkjRd98K4o4qTdIJJ1FWMxV55FfHnN2egSDHEPpl4DTC2N5NIvzqeP8Jrl
xqfSugcL32KiCnf8JqbRdhqhrkRpVlzPNG9Ml4gFsAPHZDLb0tWK9+ISFJWJhtiSfQzgaNoT27cn
uLvwbDPLZjPs537itesmXhKsl3J5a66OgZPxQK3PxFbEyW1OrbLGVKzwUuUrM6PGihwchmeB5/VN
L/n3JPxF0Sr67h+BJ8uql/ARwd8v9H7zlyeB9TWKIl4sIlljb8WAOMn3lplDxXI8+cjKpLAQPGJE
+zAaHr+cygIq1FDfxKz6FSZHe9tG22FZubJMsCyO/uQpdS905X3cJd2PMlfU2XzJIj+DRSr3W3YF
xtOFHy2TRZ7R0o2CJLeTP1xKx2N+xs9Nb8gJJvLMsy06zspxGFUUbp0afTHaxeqbuQgowt5YgBWW
e3maBetl+xFlD/Eoi3cafX/4/Co2LOwlEyjc8zzIScme50+tgR+3zPXSnuzC0R0SX8tE8CWWZWcW
BH9cuyxUzEQcnbgNslCxN42hj0DxeMnVyCLjDWnBq5yW6p3WvTaCNqwp9KV71NMMzoKqgzdvRZNw
b7d2bDmsudza2cP6e5K+yams8YoOAq+w5V7zaTwX5Awmm8RfNuCxsRwr8gJuXZLMYmQL5kz3B/vq
YPudh4U1yWx/EoZc4NOezyc4XOKrLE96OPH5Tn6x3E32pTm11y4HkD1h77dNix3ku/oPrIHl23hp
LYkJeKfAZJyT53mBu3YTAlnrN9ny/JyYCv9uUOLx6HjyuB/MYBYBNrKsyeYN0YPte9HwnI3H4z9u
IffYxKhq6Hgzro2jUWXk+pzh9GfvKxYzsm+vnpYV8crPAgd2CCD8Zx0sL2G7Y4Rw6kWqx0nMBR/K
3A+2Ca+VrXDGY2cuvhwFf7FwNnhNuOAm9onCOBOG8EF289KKzwEPMHcQJoxwF8ZB124HhyjquKo1
HZRMGr+k8VDWAl7QssYHy1l1XWKuCAozSLoY5WoWGxEF69cAErJmklorCVVHK4OgGsJGGcH8WNOC
mFnvnw8F0SlgLUCvSuiDNnvXZHpcpzWrqKf6PXg+WOv1hBVBdftEzZieP1uhCHzFllimYw9C9BsL
+hu085xHqOeX8Vmhb8vqssv83VfY0DbBgU7y/stFiYckiychCxEctRWzxmrvNdapP2RuMwPvXSlR
xlbna24TQYl+JydUxO47aGW7J9SpBNZsPU8Hsn19e2wO/nUsqD7lyUG+qiKoouP2l2L8QPaTQEVl
feAlO7ilkZQBr7sq6u4zv7NJB5eE3p1dOlgjLQb9cS0CbB1r27HAllnVIVNHwKtUiLIrHNSbAojs
0tx28IFvVfe4ElUwevzmj+EHbDelw1nqKeCx7bmU2digUb99JCI6dkra8+v4CwOj9JWjGZuv3pti
eB23lsaS94kfM6UJ6gmi3QaLji2jQHutPdf3+gAG9YtPR/IioDpIoALuS6879binkEQRk32Bc3+g
3AqnGIAWWp7KQYRAjdocFTIh7X4iaMJkc6CiuBvRcQUJVdi5X2o0YcEh4ecajct+sWFHYBjHUtC7
z3hbLCJtiFV1wLOBTb6lzF9KR+DiQh/O/C/T9sOAgTHSONfdU0oanCFXA1ZjSzb7V+tzwQUB321O
QdTO+IR6XmzQLhVfOdKXIEUGre28509IhVRK0bjjPgNj95ZZAR/iMvwAAfzeUYChTaI223sIq3T0
4UZ3HL+itY4Jq4RMcLFB5mhYUijxdvciotcfAE0/kFRFFnAM0AyxEOIrdWRxr5GYHJ0ZNIyJEmNA
bQED7PY+H8PWBUmhwn1izO+s7/hrygc/KB0A31KdPiTEXvx7SmKJh/jEL0VamhVpuTskUr+Wvec8
OyTr9xzattlbQnMFMpfwkoEgyOHegrdaMQA8CP/yAhtYUplDwqczSPySsIsqK9+fzSWgOnEcKgno
K4r4K2Z/sdChXbLPCirwecafNDXJqHDVEDad80wY5J+AwJygg4Ogn0MqggwAtG9cVgumDz1NHm1o
MJWlJls6rMMtn+yPkO8V6d57DuTeLAHOAO5lOHpLcRw0JLNAMdXjnBggcGVGkgL6HEo2k6tGSZ2I
RxEdLMqXGIgiu2hmyUU60ihzMJA1E7oP/IzJQwToD7GZBJtyQsWEhme95xr7dHCK8uIFFHxEoUXq
GY9Nd8AI8OlMcmr50bHnaL/yYnhrqPUwCwcwOSF2zzr7Ym78QlewW12Hrrdi/qSwgoYQh+I5RbA2
6VAuATjrUOuDFoPvkWi5ClO3sZZot3ER7T1veoI4D7OkPcBHjEGcHYYv5B2paXAeTFHGQP5ekYHr
1mHIG6hlcLPlFAXBpRJI7ZApi4jR7DtkcLU1Pr6FeMUFcR/+87jN3DqZabCoadZTltwh5zgT3bol
pPNiXjNvJe2h++xBN/fM+L0Mgaw8sAnqKylHUX878u4MYUaROyECQnNl1pryfemE5+BWs+m8rcnV
ggNKCl6SdyEXMppPptOXRYuPtV+y29IYNLps5AEviDfRnSW8RcjDlpS6Rk6zTU9rmC2QvLVtOGje
xa3Nb4DOhr6/Y3dL/kBGJoqi4YSIfTqBjCvJPERwvsRWcA7WMF8S+7C1s+37O/qlzTnZ7dKNJcP8
2vZ9jVbXcUgIbccxsXmP3+iWJI7i5L1FpJX8YDqdAkyz2JEHrwXGIBHiH479LyTZEiutl/Md4R6x
8Sj2p9O9T94g9ucSD0rcJbmknBysPB4KApMlP1432CNTg5EDi5yrpD0CLkgSMGLVWbtbMqkRWcBy
uSbilTDVjUexBP78s17HIhcqkRSHAK2x4zV542hJUhOPyKjJKmqaW2sLkEJSAJIO4nlJIpZbGGI4
8R5hUlHn8+JqasDNgSAGKEFjkvSamjRghlcPsXfzAEw72d/jfIB8hNd3VGgIwj5BVcP//lMSWNkn
0w6nxBSMl78Xm1iJzObfJIVxWYtZ9d8rpNkYyINLISR2g60r+VIQuJIyC7SCmDVnJCxffaK4XFUM
4rSf4wK65dq5QbUHuxEc6SajOJnjnyjiQnMCzJdHVoeH+dnCJNRmxk0nI811w4FPzEeZlW3XDHc2
yQO3ltNiGNbEZRLMztZye5aS21GcjUbu0d2OlkvOIt5KQMJt4NfE914hIy1yABeT1lTuMtwknnmM
SaUJHGc6m2sVLqJrsiKKeN96hOAbY4OiIsqzPBL+nrnMdBIqB6QtFprKJhyHI2Eu294uRZ/+bvfs
LvdKnKprawepQ5SAkfG0Jn0OKcVjDgrma6McZ0tmMH0PePMaBp65xM8Jidm2p9AVK0Gv3Aa5vgPC
pUxhlmEOSwjMGsxqz49Y5niL1BlQxLtsuILtjKmHt3xI5X2QTQjvnKR1YaSEj5vbtxhTeojDxLhQ
/S7QyZldpJjJAXCqa3pn8eV+22NnE8GUHmYzFgy7DcHwbv5MgFN+YNGY+93ZjK7MMWv1+7YLwtfa
HH6cBAkPwmpKYsHdLKKPIzxJ/ACsvxGoHAVJkT+nZE34PI6iE7blK1JnlRxQsVpxRBy72qxqF0Mp
J4rewJ5W9HYfdvSA/E1rjYWnENDFFWL0JSCAXizk6IUtX5V1P4t5d8+jIkT75qIcE7NreHGM+Tdp
OQiGmMrwNfgMns7V76BJks4MtBP0QEdSRGxvhSkf5BAzM7Y5y3DURBvKbwB6+MPP6LLOpxA9wWWp
GJJFg46lY9J22PikcqJzD/Xz8ldtFV9ZIDkSSJJ9oHkSdil5CNPmZSa3GFx5dPujBeAw2Ko+iiJr
MBHkIzoECGsocDJUWAND2BEulOQ1WwlhiPyYbcyfubTDsSqhjKsxwQHi3I85bozZrfRRAR2eBrDf
6abvxcrkvNdi1cu6Tj83KyYB83JMgwc82+7bvqnhFaGrw+ANES91m3LYhpkXNMHsQS5DP6VJnYHI
npZfO9b8rhCr7AxGOt0nfs9Xsbw34Kjdx/qAnU4oGCOInDFqGkSn0ueJtDCcQ0KiUeqx95DUbin9
uA9MvS90qSuwMcRlB4Ze3nd6wj+DmshUbwfVLO0ib9t1Dn33WCvCq4HScXsD59udvouELiTR7opM
4ZpuOdHefdQpsExxno8ViQjUHp2dVsMnBjGTKuqcgup859vifbZ63bmWeWtFGX+61psyLw5ILzQk
Tn6/67Yepfnq+yoOtBQucutVwk1kU70P0RIkQ5v2zvRtlBl6/HTB9dXBuw9ncXTnPskuJv9xvxDN
YVVk3SlMAd74U0AvmL8ymwJWLpANHokvjghiwgwTTsuoMYMEqs4aAvD3V5IvYs0sKt0cZZZ8LC+Z
zQQRGXtATeCM0Xghaf6YlO/+whXCxEvhfKSBHiY7CxxrAHQiG6LQN89zskkGFUEeefjeNEBJN3IJ
rxj1GVqU+UI8fHF0jcRgx2snz7tPnQb2bKOT+IF5c/bkogAYcMqdZqHQGvxT8QYMQEAoDwP6Pk7O
YQCVS5jMfL3ji1N6V9qGZz3dLX4a7v6FokZUBR/DT2lB4rPpbqGVYFYRLT+tbt+952Fxg0i3pHCX
e5/HimohKdenc8U5Lj6uXreCCL+jhT0kHOC4bV7jznuLB9xl2rfqjFYB4y0iyrnVV2cUn3hGDK9C
UIllsv6o/Jwfln3ZEqRUgy0I7JNs0qUYIuUqvR1cSNEoNaFKfHpE5/Tn0q2xS+M5gU3cN1Mq3kd8
/1JaoIzWoLd8sHa+vbrtk0ucsVAyO702lEXpD15Rt+Kk0qFWKujRgZR+8A0TwYltpzPYFnM132xv
FMVQT4ZXuC2ZaMw6ikJwZ3Lec1fRXYLiEFwe41btbqlvCSNAJ0dATRfb8Xq6zTjmtteh4auRNGVL
3LtV0TpEVJQEoI9ZohSb8l1L89uPXvjq/lEtkhfVpMBFwMMLZ4A4fcv/jhy8A2nAeBGNfQ54fJ1s
Xo02QXr7Mwq6ywzYPumGiv22aAdb+JQoUB+A2zIPwk1Ni17RrLdEufc38jZIAbRvfy2ITpe0sLaH
8uDkh82xFavGj/B/RJTaog+3t6sgtL7hgpBcVqpivZ4TZAN/nxpofzugNv7MvHdJBEThrQO55ja6
U23szDA4grNSUfU7RsTyxX3HiVyVMT5I9y59NbDquucpnAX4RU3zpHpql1l8uhpY74zRbiRG5jQQ
7K3Co+HB8ax0P0XX5Wqnhfvsw9FQERr363Zlzev73KDuHqAJ+WT+i5zy7SJdq91WCvncv7UW6m11
zTxK60cNXSO7VdhqDz1DsTg33nGpmcyVnKBy3ZTwL1Awa+8pTcPRbOAblZN3z857lqr7dMXNn/Dp
Kgjx0MbJc6RzJGQHOSsWPQYixAz/+u/YtlVCLsVST5MDeS4V+/HriIeKd+i4io+gCz40bdzKP+O6
CrTmt+xhZGjDU9CWEF5IZFHsmiv0iT1tUi1oizlEkP071nAaf7ELwF2rNx0OQ6sl7On2EEjqEDOh
8nqBIa2OqnJ0n74T8tp6lJMaX0mgr4A6/iP3ATvPtMOR7txjZY1XTc85ZL6RrV4fOg2K9Wt2Y0tz
ToPX9knn3eg+5TMQOoApgUcbLjGVc8EaLk9dFrVinTWDDoj+RPsMX1iINhbLdr3PaOH6SkV39zTY
dAsXfkH376CGdDDN1KUxbami2EqHWDp/TjU02d52d3zwjvt02hNmr9U3cLuwa8W9fNBDWhpIqpo3
ImYgE5ueAh5NjVIHLR62sVG78YmtTvW7uX/Dnw79J6SzFJoPALoK75zZpFgaSqd0iuxYPVt3p7Oq
d50Vtd/PrkAmbKjMFCV57foENPTqf/AEsp6rks3pRG9EimFuB08cnmchkcL6eXHnBIbrl752nuh6
dNRxh5U+phtl0SxIOy6zIAUPSBiS7gPXN1JVswc/a6XyaNM9SHtsh36xq68pPyzGve7ogftyPzZQ
QqNQPk3HBxANRBvte3OeV7sTuz/mc+VQ1cnyUi7kvkRMCnAv1BYP6seV3+5NKn3XoSfyNm1vrur4
nId8Kmw0GikydNuHGV0PMDbZ3Xso6vMNFASoYZnbSn+6jyEuOayn1/uXq/n9E35Dp63TfoCpDv0K
5/HFf9INCUlhrF8WqF8p49PLPbHnQvczrNzwX6zoUKJwTvt4l8ui2zezfFK+Izxr6LKAj/W4h/zZ
QGY//9zuoX4lbqAbXkPuHC3uZdnxOvjcXAavAnYjcxPvUg+d/wccCVCqB1xiXYr7hBHqG/4R5DBq
/s17kPPBp0MMfCSRzxPID9CCQmh3f2+NWC7tGnOZi6urM/f18QyUW4VWSRaCEPk7AV+oXtJ+TZPx
/EkaAS1N96v7qnjOi/lFp/n50oe/noXlid1LZ1vR87inRvUpuJ9+eAFH6DgNrusZxE2EuXh62dOe
rZitjLb4s5/C5ZodDxvcgmALpBAJ6vOAZfGYe2B2+Qphr1MEU+NZLxo1UopAuYBZwcDR/Q55mBpB
/lTYfo5HJgA7GyFVn90LUgIEOlXjnhgBBIuczJM+bhYNi4u4XtxMCy/ZsknJoDRa4c9Y24Phwa0X
YsXl/ndoI4DZEGY8J++3CO68B63fChL+hzTn7X2oMrc+NM9f/Pw+grwKb6P/S9RmAtJ0ofw+J9wA
Td2POuXP4fn7Zitm4W2xBiJVnfZpGDJzIoGGeg4c1oUyaif4DJbBc8Mi3CsJFE3M6k7AkHtUfnYf
leAINjMu2WdWUvidfy8mQVzNePYudOSJbbEPzkK3N70lSYktFCExDQMjw+W2QC7lNvaoKRq/9H8Q
WdH2BnBJdycw04qwVV2eRY3uwAoNswSBFUrfVMB/r1MlRavMpuXxtOmA7MF24q7AYDmn9hPbzyOt
fgTNz4id4kjC0afPyXyzAdIyBU74A9X6s3gCsbXNtGWefjQXLRnIUmCfuQl/9Phx6etjIhcrFcUM
nn+F/nYSnPxksV1DoWqT+9OHqJpwtKCNlubi+fcorOeeW0We89rqgWI9QS2FmX+calTZDqQRA2it
6e46FEsdgsxq85jdcucChKwHWW4bPzhaHjSnuvryFFEUhnJ89avuqHv8xe2r7LjU5/A/VwqusIM9
4BvfXi6ZsAleVIyiX6ON6G1LESp9ucjYlYajGX47I5E4N6HOz+Jqh95QUy7Pn7DCu6cNN6y9aNKg
Qn9R2oeuL//ZGZ4Rc6nDWht2IM6e/SeXyLN57h/gwxIzFBMay5D0ILO4+BU4eOOozRSwUD+Lqr1+
t3DIso9T3tYgK9GmoF22fXSr2KEB1TqDDrYdl8HFV1/ONRMGDjxNI40bGqnTQavvI4VMjINVOlcL
P29Yxm9c5U9IrYRFiU6BVSWPIwCdpU/b2aZuueW459ADfSDkK8nTlVvw6v7I7jdtoQWgLZijBh11
bDJF89P7eGXybC9qUpN6eMpGkOtYPl/0u+E1HXYBBsHEYQZAfBXZuuriIoshikKn65RVlbN+U3k1
AlYkJFMYkX7j4M/FwsAK8x5+Ipq20jmbD5Fl7tanUD24//F0ZkuKatsafiIiEATxVulVsE2bG8MW
FJFWFJ5+f7NWnLMrdy7LyrRBmHOMf/yN2odom08fP88g5NAohLb1UUyqt99iCz/0ihPceVB3irin
9cQTNbJq6EWdq1J0IHhrR1HjKfKkoxL6mD/d/51/1aQ+jqM+VZg4FlnfOuaLGLVLPk57UynB5Sv9
hDEFhbpq9EMGgf8rjORwtHya7e2nea3QKqLdboK0c3hN4LWTgqBj9D52ucpLIUlHe0Dt8J2lHQA5
1Gv9L59/VAcxXAqdqfr8881p8V6IAH8xZfh48qnNaG652JsHSpNzG9m9NT+PMQ7tat34bNUg0jW+
BcaJ+zkRi3+Nc4NjkVNxaQL5c1Bq9pw+pxZI/HDoieNN6EoJrN5TwaWxmjTr3sCU3+gS+nB0yJF1
m/QQX9mgkP0ZE1GTqeardjFKbBVH7lENM5coHwJsz7FogcSsKEztAJXZCnM2Dyno1er4B1/9QxfC
CEf+IdiI00Nn8zEPPjvqcZDu78ul+KXdZg1/XeFnA1pPNen0683rx4mxQTmTGL/gyPN0H7H95YLd
Jn27t9dk8ulEkhfhaEDMFI4sd5wJVexr596aJTHpDgmrtsKt42q4+rzMtLSflDQXCpT3XpXNAVE9
sG+xA8rt4YOsmEMzZ4SBCcIW5dbuQfJDQA5gR2UFcuVmAiiAJ54eV7hwgFb3Y1s+sB4PL920DT63
kjknNsrooxGdDsf5vYxmDaTc8FhBCEUcta1pTahCcEy49lEVwdIngLMM1SHj+Nykc25RkjLC3PYK
/6lc0uFEJNiynKPoaYhB6MFg+8aE6PUfs9ec8mYQnXXd/nJ/POG076s+tOKj4vykkIKk1utxpttc
y3jsClejvnwoSfLWcRKjmXxrd0XNLH5cHrxRJPh5sS/74xhNbkkeMxi0RAffDs1uWn2mRVBW8Mko
H0+NfhUpehDoL1VQnbhRl+tMWlFHgMSJMoSCtZAPLQU047NkQ3GQDiZtR1mcTZ7p4f3x0V9Sy/BQ
y2OOfxKnQ8eqiBBF8pmzqK8DuEv0LEcHOmK2auWzrPt3OY0d6ftzau1aNzguF+uKp+DDp+BEIJCv
keJJOxVSJQNcCp2385smBvAiTd4x0PVdXbmktCh8sm/n/Tp07XaIwuv1LUYaNNIyoaKmxohZA48h
jXBGQQwNFDVJn0Z0qPMxfAxfA5X58C+vcv39kLCYruT8+mIdlXEt/uY3XsSxzc1ShcyeeJH4m9Vn
0Umfb7st/pjlBcTp+LM6e/gKuyxjN+m3rb6bovwSPA3FWNHCKPpZBgKCF1V4lvjGhqgyRoUYCQD8
YmyKvzV+dlx3jLTYzWGgXWtkcK35GsCKpXkYf9vx68ZieTz/cEx7Tz7tuAcnHpbmn8L8+nVNg15Y
X3rhJ9Am+vp9L+9NOdKnyYmFI3oT0Riv4Ohn9HRwRDxlQbzwVl9KV/WiTTl3NRYzfPBN3NDpujBf
+V2wjA/aeYNu4Zrd0r/O+whjBih5X+Hp/1rRNKhwJyFsoNLadlcusrskMXw/esq8t5ROKO5wWJlJ
E3QDp/xiYMgPB7ca8eFk8FiMkc6EFp7HNWUkCBziC/sbxfpsXqvBsocafhgeD78LQzI61lwd5QCA
ip3rM+wcUs2sfrhRimWSbYerv+PMeLBChNE5Qm/CMNKugGBiEXhDoNLujWUdyt+ddFUQ/S/5Gbi+
rMYfNqSCLrF3RsQmnXGrZUoNb2rZgFJxQdds1VANROeE7GnoaIYHNzhh58aKtTWNDxeJWUYitSeT
PV12aUnQmRfx6hNg2BPh8jNuDwiQRdDa98R4Xf4TUSODeqwf1BAEgHElnkcGKK3cm7Ui+JF17kED
Rpk9LMznkGXb7lbahdX1PT92Ds2zGiNY5xCMStzY8dTOLCUa45AcOcSY6fgwYa0jgWMg3zBBaLse
ri/RSVXGMWUF47S90NejaDaQTaFR1/1hjxGOdI2A0Z+EBqs0QVOcJzUiVAXQnEzkyn4ldL3xrtuO
dBY+HB6ABzB5ZIIPkEUmrDT/JcRTmwrhXH/S4d2al+o76SMr+lPW+GcUTJ97TjbwHr9VguKtT/7p
PcvDmIW7cr+t/cEQaZrPqm2S8SAm7abaeq8h+dbjuHDkD7vCZ16Wq9qw88/ceEDJxZm3xwXOfpWe
m46E1vHz+2ewkz+emDbN0pkmTYacGL/jZ/TjZWe5XXzCLIXNrsPlGHcdRQUkt9/++5pEzxs6fUmx
eNOUJYaB9kz39JoUDnAMqQXCZqvGVjr2nr96HHZGLDT9Ec5IL2dQWzEl8YOD22U7tq/nYKm+plju
NQZQ5vu9wF9PwT/su0xIb47UWdpzk/6kYnqZuqI4iP4ibdGmPgpqlu6XEoBNF/HuxZytGVOI4FKg
4qOkewnL2rhiYeBUu0o6hTwuVSj8U1/HzEPIEcbHO47GwhZEwScI4NtFvsgOACsfCTpT6X+aeBSS
n4rrQJQo9fq1B7j5nOg58OFz6zn9a96Mqb3YjaGJ0HyAXA/H/BCLIfF8n7dFc9sBpGPBw8geMP4f
4K4eR9z/FDniX/Fo/Do/RGVMR06ZwI32JO2aNVfZsJxxvj4iu0nHQ+bz5IWzrRTiHkV2Rd9Nvjji
MtgW6PIVJ6Ggoy+OTXDyZMkDiP/23LwyaYUzKQC/BV5ixgS0ylK7rNfGvf/XoGP7TeDjoAzmXL+D
31PT8HrZZXkMfokfxiKaypZ3y6WKxJDSkhA63v+T3RMjw3/bIf0bxnwsYRyablogFGWrhfyEyfZO
B43jH8saNyrz2Tjxa9NDQl5bj686ql/Uo9LskU/6sptAE9gZd1YC7KlfZO9S0sdXobGULAQL7Mag
ehwQuAkMkcpZ+7aQOqKIR6nGT7F988pgumArB2LAS0cZ8MYJj2y7t9Njd3xgusnHzKFk3+Qgq2OK
d1hFYMAqzAdUlIwl0YViBJAK9THMCPJ1v4krBO8oQNjgqfHxRIscckxAVHmDvOMEbAJiFMlbsTUg
OlKYUef6BY+2euhIdCnieAm2Ayv247jSyUfjDckBHUAPJZFu8wBo3DTtDhWJs5MuP+nNhFbwDi+F
V8ZbYdkDzka7xnZfc8ldvm/K/ZB1dyDPh/EJwRj6jD5iNxR+QLNIUVnGscnDnq5AVgmxAjwCbmJs
GaUIOpN7Tk/ygTc5fhQyyK0J6oWF8ZvWybSEXEMScOUOyZZgk00F0CKzUGGNW2NglY9V+JOFq3m8
bJx1IPswPG7dt5UKMzhLu6g20yoXXM7LTPx9x7howCioyN6C9oSXydME8+Me7Kjs1Ny8xyoI09Nk
2GwWW3QCDFV+Lp6ofFSz3pbSlcmrBJNeHR0DnLtxnuvN42l1l5GTwbpj5VanuSIKYfkOP+avWub7
T6BCyUlPlPFgtM8VzsYa+FY8J/B6lof077jHgNo7hsfnAQ2ogJKDnpUnI62ESTlFKNqq53i4byfN
DWDnFoXJylj2g3gar9s/SGpEVkYHvBAmjFfGMVY/oEDiDTL5qd0K/i+iLA+LOXooKlzMkIbBY/Zg
0sEEE8+csRF21s+C3+IMzbfzCMsxOVf20cX0z6nRuSzilbB5RYy/g4pAi2rjUoQ0i76LHocJjxT0
WVlRm0wet4qRknRWjdGA9G5AJeYXXPKH/gn2GVeE8Zev6hUCU0A0EKDjYkimxsevXLSnLv0rqQaY
hTlcuq6Y5wmzKyG5HtqMmaBKPXw8xBhJadAd60nmnCuL+k+oijw8dBbZzJgXTCXBZ3a09VIIw4YY
EbDKzYuM4Rw0NwRAJiZz94QNmPjDSUTkw29L7ZVtKiwemTs75bT1tTBZNuF79QyzDYbpQTmR98fr
EMvl/Qe0XR4J275823OMsB92QTITiQbvEKQmP5qcM9AnsC+bPhbH/XFeuh/7NfnayVpd9E2h8Wdw
hvNOwwbEudL+vUHG0UzPKLQwm+u876Zjzj6D9Mi/GyQkcK0IPyUnmmo+FZJolaudHDZ+NNftAS37
iN3BBkifPBbCg7m4lStUbPaAD7K3+DHt72OpjAUZxAA4nJvvjUr8SF7wy8perOKj74EumY0BN1aF
TI36SiEoWJQg2SsgF2n7WfY33Cf6ZRzXQ2oc9g22G7YeAIafmOiS3DJY967ov/zjrbtw7NE3oeab
pA7+uozhif+E1AQLPgp0zI1fuI2wAazb0w8DRWwN8BvqJsqeKZHfY0wWOD3n4dfz7j36gKSX0EkL
kupwV0JO5xEJkY2ZEuP7YJy+p0egzOIbIsX6Qm8zwVsiOP7hVuAOggprt2rzPlf7N23qxal4YfvH
zettC+qn3FRxCjMf09efOsNnzkrnv7scGlMqK8AzVH2A9srtlyBZFKZ/eCISL1Jy2pVOwUnHfPiH
Lm7UEXjbbPv7al+Wo+JigBJkps4FwxQWVCtnIwRcG+uCG4d/HZqKBPdpBHmQVPCVHB8YtcKZOYMS
sc7AC4BjA+BtYrkDaYgLwGa0BKVRw2ois4rtj+GHkNyz52JFjLdvu/kEOa58MGhFvtfRoSPGUiQK
8jlXIYOhbEFUDA5sFyALrjONfhV1DGQz6hUxbMe49O1RakI5EU7mUABshjy8KpIMWCQxjYAuLjKC
cFwep9BUgJdgLIFqJk5dWOkBZ5Wvxd8LLL4pVCmlOCmPNrW7vu4wx8YY6ckoWp0lt36oLjRqGMTw
1MksisTJtNOCS4VhBiUiRTHrkwKqeVUXJfbdFIReM8tdZti9pSzubyx9G2EIxpSQ7gmkUqQMcN7g
CMb31Ps5A19ZSycAgCix8r6nNx7qzkdjUd9+vP4We/U3PhcIOhFHN/Os70XEhcjEuY0LzZMi78di
w1j0a6dwmjUnb52CZScaf8NisMyGXkJkkz5BOlyiPpW9xDg/eDFfro32ecibTTbAaFvbWUPmCoMB
cYQetXAiOUV0ycAe6w5/v/qWAdZqjx6lDnxPw46rSdmzujpojLVUMbd7n1SygrlEgyNelJ9Zdfid
Vdg6kpNbyVo+Y6Q/6Zh2Ws+/jOcZjodgeR5Y2aAzaxBj+7fQsZAj4N3Ng+Yk73Tz5zOGT7BZenAV
jp5MO0clJ6tGR1Q5Ge4TgNqu4am4T9oYj0L+Lzwd/5HI01faomdlITNZLMilQF1i2zbC5XlWW5Gl
ovjhmM1UxL747luiDTXotLFN93ApJILo2/owUrBweRSbKCJszseMpPi6Mhcrr/MIXyNixocpAIwa
WqwlfptF6/NzFDsOFyPG6bdkkbKxD0MpxJvaAgcdVdDeKh2wjrg+mAuC3vRgA4xXAsAGCq7FNpvR
UWSumvtswt7TLgd+iZ88bRjWWm/2sXpSaaaMF7nmfFtICRa+lmTy0GgWm8KwOiKQKmE4ynqBWQse
NJ/Y/2pbUMrj13tGUyMJWkJpcG+VTaBvWy0dRrAxZIDfWBv4UO477vlaz8+EX5C/LmsHI3cVF3gY
fShs4HxjAsOaxEINK4B7MOLLbRpyg/WiXXy5VJ72ezBDZPySzFYjq0mdkM8xOA+IC+NxZAwsp7Fx
eNIOGYDjXX/zau/9cqO/AkP6O/Z2jXHI03XCYK9dyK/567gwmvCr7Fplx2YQRXQM3SJFqy0PviP9
N66Glowi7TjVXqHBxoEjFm6SvxlO5MdX8FGZYqKpgOamWs/C1FllcN0ZOGwVue5xJz7oOC7wA8xd
MHB74nGEmDka0yHHF7UyH4obPYm2W9BkpTgjYIxyyF+g6Vi61eG3WDbv9UdMR9mKapqjnIY66Cnz
Y+9gaMKlu1knBpYgx0N/1ttp+OndP3+YGeNmo9ola884kkesl0GyaOj6H6R/9O/6PfXL8OFTL/gi
FSSdfRwc0P0YcINeFku01ClR5ZVuFxA/YDVu5GVT1nXZe0065wHpDoH2SLHjSR/PQmIhZn1v2rOY
EVoMEh24YDPMJ9zI0vdD+GisUyTfwN1CbTp5bKLN166tZCodwBbM45zh7hBI08Cl6oIjpcE0fSgG
vTqaDAOeDxeRcI7vR1u62TrbfY/T7wEbTo7dC7u/vUYeUm3T3SpIt0AC/3rIHD+rvIB31Qld3o5S
ix5zaPdwN438d6huiwKay4jPS6mvxmPXf28VcjjKQGYxfuALWdcL0G+GMVKzU0W63dtWem7Dp6xb
Uk3ej/NVnQyfehiIqL9oWtYQ3POR/Q2SCT1aFRRL4pqwTU+DZCn84WHur5mYTpNl+idd6HpylB7o
DObQoh/B28OaYU41Uc61HZ83VAl633zVgsZuqtnDN7w0EcDUc0UklTtAKYPCq2N0KnanJ5S+n8sD
QhuvMAFLrcFyuKwYhXQ2heDjZEBCQ6ONJAFRxN+XiUe3i6evKWmlvx15Q8JhqLnme85bGnjR/mF8
SN1CbCQeQSyeVM9Bz4nZM2OhbT6nG22Z4nKJido+u8EGjFcglXximMK4770MqnsVoo0KmfY/0Re7
KFZoQTTJlgrt5D3hLYOsguEi1YBFyyGCKd+x88P+n7U4K0ZwBH5EF9yMUfAeQQW7sa0h/QG5Y/c1
b0JLB8HSYgbGkQA2F96vgvyJ0u92ubAc2nRUHJvI4Zfh7OJQCesAV+un92NzB3EnyZGakxem2cJW
9GGRz0GRKHR4+Gpzq0dk2/60OVlCTzV30Peh8oWGBh14XY3Xv9EW7fd2OrX2U/ikjjO0cMCx2H5E
KSpoYpPET3yV76rL/MxHeJagHFKpNoSIWIizcQ3+R6bDAHx0ZiHkXePZOhb/F0WyOAKxvYalRqSM
him3IMkKliSHDux8gBEx7mJ0NaSNID7N+MN6CVdT+HynM8HeRFa1EAJeqGdI4X6WYKsCMdogsUIq
x98b7v1Z+A2P2EjRqTIV3an3L7AIC8z9sxschht8eiY/sM/39r2tiOVhOvZvsCrDovqCco5EdwBM
KewfxSSUjYzNi6gK8jN6zIT/bR8pW4EQVAFiFQ57CUUtSz3EHYggLPv9bIxN54RbLAISXD74kBBi
s/ETRBJGJPdzm4g3or9oxPCxoIbDxxBQD+9oEldg8vfEpOWtimkvP1Cv6hBb8YU8gxYUsA438/6m
vzkmZn/zvACGlvsWr1CYQh52miC5x8iG/8GfT/DFVBz/XWYu2rQJm1CbSkfA125NhsVPJ4ts9E1d
fgV3TGhD/3012vRTUpGh9GrNeMcclT+9NbgVcC6dNLDhUdzoNYBVjCd9viMNeyheffRkchDwYxuO
cUjgO7ej56w8ekbmSBA9UR5wctNO/vveN/ChseT+gu+0JUlmwSTpEPekLj/T4aURT/iOOyctTR+Y
CMMvshJIi0xtvn8iG+kZ+UD8E63Mf1+sAmpqax3hH2B2kmaBV8m6WIwYF/dgktBAGybf+XrCimVW
U4Qv/d68poNiD8mULxE/hGsDtCseg1GzeGbxHUCL/Yslku/QZmrm10BqeFqTClWOEwxNIvvHglbZ
sDww34D5qoEisbnhx/Vgziys0vgVFTC9ncASgSEpQOnPVDOAKcSX8nINxZFidFyAZfyXL8Rp2Bx1
4AP/9/UCrDF75cxIgefpjlcNa4hmQWL5/693hWQSR8ESagVtIUAc+BCrMt9hWwL0/PcF4sUNZuP0
jceXDy4mbvNGJYyUSikUbBasvQDPMe6BQgGu/M84jx2bGwJvvAwv//2fLYMv9ikenyf65+e5LNdM
mgISDyj1MB49fWj0hHrukTnvxgFD65CTEWPFaiJEM2yO/6QzkP/FOhrTxojV9PsnvNxadH5CYKDR
Qw24lbjiJ/77k1q9h+F9+j8vxvGopewUU/SGTozIEIT2Fe4aaqiSXUsQ+xgXBdTnp99NXyoTCi04
IZjLcryVEUAZcMYfaZtLDF6n5e4Z0n5UAXGpqohmwKvk2Dd7BmgDTTd1qNB3CCRKgmKOvPhHVQHr
PpBt2QaSsX10M75fj0/ojS83Hads1ghPcHn/ISM4kaP45ruwnAe7ULfqFgISVdIc2dOBEYQ6Y+m/
NCOHnYLdC1nzopglvjaBzMiSrLoS+WE01CEugNDSRe8nVDC6o/gELNMDsrE8fNZzfl+ougXjW/yp
cQauQ1Le2L+gAUIdx02ZsbbC8RWQCtNI8FtmSkK/97rW3gd/eaJ3dvIF6bezvQm5tKAXC00xWBXf
E3rLxMJw2K8Yf3SE3TElHx9wRUVwytX07/MSolCJYoKzxT0LU7+z+B9uVP8Uvip4yGCBX/R7XMqC
OYf9MxDOK/Re4TvMwzIcTsoQZoAv+Mp4KKrdhDkDAUisr1yQlEO5jJMkuRps/SpwmTatw0L0zcUC
U0sWa9Ar5YYv8S/GeGXEjSd0uefueXnu+HBTS9lQsehw+LF1AUx6Wb1Y3P4eaLsP/Vt8UW7SWb6p
eCbLt2yD9+amtyUFik8Oit6HUmfYYXieHrKDtqW5OORQJbPFd5ZBotTwon6FGYb5qq1mu762qjWX
2AkWf2htjJY6hJfZ7F2PaTYoR5ReCN8UhvIXRg/agdKCRQPfNRmIlkOL5l1NAKH5ePvwTCh9OKrx
glWG0ZvwbMK38GFWkBDiRfPBiseMuy3IMVGSv8p5a4A2w38YAgmLqcXn3TbnDgTsOfQyuH3owRQH
eL/3cQbqON7zIlv40Z1PV0P1iZ4TZyGHQK4ltEYwFoPI4j8AL9woZ7IvQknVCfQh9nFq7b5oz4rj
tIi2yWPV9S4GmC1uxSdIv8VBcw1j3kbhke/douIcz1ZRt4F0ngx3kbYfan/H/p6vPiNJPd6Vze6p
zA/lnG6GUw+xyucE3/D5PJXSRn1t5HT761Ys4TEujw+zroU6F3dj5FQxXjOsiJJ0GgKh9eDM0ZAM
aMIgXabjz08MFoxjwPCh7GMwBfVnyWAk0W1MiLLixnKOzR62sHC7mAUAs3O/fs+6MJZCJZ5BqmNQ
cCRBaQmTnOFBVmByZ+E9lognoYad5XiuCcFRDcgjrDIQzvv+RlQtk3I6gPeFaG2A+gnfhvAs9O3r
cIejj7v4jiZXgTXhPY/1h1C705CMsKIU2ueZ+Nn1PuB/J2wxAgeThX9iFLRq/OTyN1oKB5MH4gTx
X+eCbwOS+u107ghZgseYif5MIMO93CfvjCS3vmIrsfustkoyaQYzFryMbLvfTCmDBNZ5RVc4fpdO
Uzm0it/mYHQ+PuDQMerCZR/vmJ1RU0DAKWvvoc7K2CEjZbBkr/3S4EvBEbYANox3aScnHuZ6dCPw
cTAEzrgs4QvHNUMTh52cj5b2qYOymHqgyWzFLfRqOhsHogC7IJQmrfLIUuWkitAWYgTKQIRHq5wf
vLLKaWHPoMHGbhOyIi+D7QdP08bR2gmvDZ4PRB6aovYxazOnzSfcn7jsiWIy9TNl/PliJv7pIBj8
JjKlLVGtAOmUMjZe3lQzhhwONeHwjKiQ2vHO+FBh1xSVxMOkX37uOYfEyA75FKmbz6WOjbvyGUXt
acCuTp5UBeHIid+5ONMePS8/nnlVX2lV0FxxCqqwSPA6hleCFiYpAgnHWPnwpmQhiBDteWdRA1QQ
iFqIfEYeVJ9zJ4Wc7OzUsrrvd+GTHVj1v/KB5zlyBstehwoAAhIAXLt6fKa4hx2LPz6JPpUJ/8TE
lTESZszDC5MnzuILxR2e5Zo0k2kaBzsVmjTTKF599k8IoV0fJ9QiDIewyqN+yGF8QyFN41nNROnf
YAzQjPfDfJ8x3ZMxEB8tS5bq5+0W6mvG5fNiVI34CXKuxwuSZe9drik7Mig08Qm+igalFYdFShs8
zhjcNO0KVhNv3kj8PnBvtOzfmRpW93jNiIuemQUJR8mEuZY079+ZYTHbQoWAveVP/TuibsoDWcGp
jDfUb0e/0iQQ6suzazt1h955DX0QRsJJGP/defnpaYDF86VFXt67JEF6glZaKkLVh2IDVrtYjcjx
oZT5Cd6V5NamgjF4eqM3QpEzI/KBzoowzMW/McKChgEYCNhIe2DJaT+lSYxZ7YcQbKpXB0gNG7pY
22A7l5fhO92Ii0ruuX2ZLEqonv2Xm6iOOnQHDeaWLsEVBfr56Fy/DYaFwkmTeg3W0cdHKgPLV6/s
pmFVRCThYrhfRsELyVZWzCFBARfUcgC1WdCPmv6UVVBWnC+kncGE6Z4WwfaUfOhJ5XGjdttkWQ89
aEJiscTqFZnX92QcV+/HieOZGNhkKD4c4KK68BNq7eOYppDs5j6TDfU0o2LG9oRrIdGjhiUzht22
0Sw+qKewT7PemgW1EUHPr93+HkuNlr5R/xKGsHjSThFnU41RlXKVQWFCc9L6fGqNOL1iDzQDw25p
R6OArAAJmskzQw9ntCsYHAhUPOW/gRnX/02aD2kYZ5VbbKvV0dIDiXpRyG5h8UjomPbSVbq2S0Kq
Q7gfQN3e4Kos9WAw/0y0xB6E8fW1L5ZDUiGy5Wf5vFKANjsk4Y6xllefi3xVg3z13YB6zkTZgK8y
iS0/74itBDNSyYIm0FrxPt4TPgaS8SDiJLEiSh/KTNZHRIb735nWMYSmELUIEKg/vzeaT3AnaHBw
NWnAPkutGYMiaQAnlLK7bAkW897TEyZ0USKzD7IC3nQ4u5aQKE3aLVYpxFsQF+oplxirI9sdhhRU
8SlkWWzEuTghx0LhwUjieKcdoizI18aBN5gsy3ImZt6AL0jvmWmzPn0M7OR1TMqzyWuXmpAs3dZB
ZdEbP1ZMpcZ8eHjjGj6Kab8JRdgjfZ9qXpic2qmPxRwe9/BWhGzHiaeUqai4O4QdTYjKK+BDIyN2
QFAGwVQsmRP9XtvRHwfaYtkllCrePTY1w+d/h+92XGSHFALC5Et6lcCY4RqY6vLrwOtFedra7PPm
YDs8YGftyRuFV0Hf6o7065uo0KB/lfePDVOPfj5S5mB41V0ajr7YTUBUYFbWLwjdDMW5RLnF0Aky
JOqF6EzDibv184rZh+QLyicjc2XOHiF4FJ2lYLrIij88w/aHJ4IYAYqAgYX0h3w2QXHy8m4FZ4Fz
H7YgVyULOEoUhvD0atqu/UcokO88I2UG9/JiYGxAMmjjWVNBqhYfBasQ1HuIXT07+UxxSI0eM8oU
YoGxbBA8fP3tsDrDkOaZeAEKzojFGJYBR5T9pJ1owqsRKURR2V8cHSACIruDoUd2ZWfJx5VQsfHk
sBOEFfGRsCILBmkCi4nTCyaJ4kBkhR6GvX56QgbHtcorZnwMP0BCS0oYGH4UkAEYjgqmGPUYZD+C
AwYuHorchkRABl6r80p4Rfx68ZeckH7RKdZL3hu8Ur2FeKfuvnc6UPInBu6jshMitbLwI1mpBH3m
JB6RZ4stmrvuktHJDklQMLM/hdE4npIcPslCVvYyPGUkj+Sl5OlLghO9QZia6nx4+bq609ilU6HW
LdwoIC2F1gbqi5npk3yKPfUbRADcKbI1T5DedR+qmdWC5KmXfPp1Y/e1aWl+sBjCAeM1Q6Mwkxd6
8PQ/02wLMjUBRncyGlUUBo4GHeE463H2fwH6dAe6ptnN+0FxVn0jUL2h/8TfCUa5W00Y/LqZDXFi
Rtw48b8P+21VkwQJl3UGrLF1q5j85tEpd4wleWgr4pyd9E+30HGOm5nmZVsBJfZWJDVOMCc3Yx97
yQA6BhGIqvv0pDAniu893b0IC2LnWrDSzkYofYnbAi4Ds1pH+ugP/BV6OJYn8EV37/XgEmEWpzi9
XXZKTjpe1u81p4jKVc4WiS4QCNVimkbWNi4d9JU26x/LCb+D9aVFGdRz6/NnV7KyO3U3LmFytmQE
WkeQbzwzKQrdgV/fo2kcfNjZ13KomJqvUU3/MQuzSEQbfbno3XSKhQh6depRoN+8HZPXNW2w1LzA
VXtdyWVw6OMRSKd4vf/c/pwwJeZMk35t9kRcV7rrFswOmJKjMXlarOMCkMNQFbDLKc9IxmmxPMOM
1v1zhP33Kr3mQYwj8a3ZVjd90YXaTvkhWn9UoT6NpmoAU7BBMbKNtz14EntpWZIWdQZnlmeIJOCz
sr0CA2L5AYQ9IfKGLZ2S8YfzTTFHHJVgZE3KuGa/FVO+o3PBMtqtE1PbiyDvIU316MFgl5ywSwxd
4KC7A+9jlXY2ybbdBg5bTHbeuID/wnr8e4/lvtNXvQbnCjFyHb9nx6FpzODHppOBGdnGBGrGAVvc
epHefzMDXACvEpPndnV8c96QPnJ/R0YCnmQbNYxnzBTdoZcz3uVc68/0wxP4hDumRwCYyI7XrOme
UJg3NqWONSBEQAQ0ir/z4HPKlou24jnngKIO4ORfdHp71JdPB4dZv7+opxA6AZ4hA2LPC7hDsg3W
KuX6cRsSmUQnkTgAc4t/dldgM7b+HWMFjYvCcMlMureMNq8zPCe/3RVsqWH912MiDXFvdly/lsxU
LRK7vPe2tCq7wA0gmim1SV6LjQ9XafXn/VA3B9Z70jfzP2kGU21NPIgdu3WQrRn9JAva/9rXdDgI
wMEGjgLcwZiD1MDGzbc5vbAavCERGXvQuzGz4xh8GDA9OF4BeL52vpXnhGZv5YsWDJZC9f2xK1s8
ZbJ5bnldELsmJTQenm/02EBg1edqwBsAU3pNmEOZfe+3JLwNAJ8lHmcGqgjGLFSSNJe2NGbWC2v4
yXjIBNtGppgdFIb9AmaqbuvPjVEkyYNnvKsN6lEGV5MGUtapFiynL6TNG108PTOjfdIpHHjmcwUS
V498F2Yu6C7pg6slHj0L/PCjr4WUl4lYYiYoEJlrNWOylV+6l3Goj8zCQsoeSpEK+AJbKXBpik5E
jVBUSgH4wkl89YJumtDMySHGyIwKP4DUf8Md9kctGLLAJQn7hQ+PPAEe3dtku2UDxKq1EVAlxFQK
9m4HU7lm7fXrQ+xLtoQqZBVRJfoPm+yAFSsQ6g2z25WYCc3wrwpwNaKnplVlSPV2oS+vARMdVtiz
OsVZwFXd49+PaZjCqDDakDppwWoUBUlqP075Tn0DoEHodtRpN6VKAKc8KX/xOlpyMg9CSu1pr0dt
9HQq/7ghZmRBy22Tgseg4zhPbzXus0k27s+Z4Q6YmkwQH723WqAOOLmlQ1ubQwiSwesMBfwxlu7V
ypi0nm5nGHCgfLv2PXgUFIyQXH5bpMF8GHk4OBM8wuACvgeoDYSc3wpOCZRaIeoAAyO5EW68jPk+
GtD/UG40UhUvWz8ousnoGtXJ14kDoBxhvDERcXc9hnVRcJz9dmTn3KEEsuM/0IlO37svptLjfAZF
/+sa48ovbYlghqs0jTe5A4JvDucvhY21dFiIoPhrZ570Z2vYTFD3EgyD9YjHkNYCkE2JKDO8ZjK0
jtOB1UzATOfZ7bgvzMes3kJXSTfKvA47l4r4Gep7Jjm/MyOcl9mbNleiX70E5H6jBaWrewRAzgrC
74QvKiboJtSUhTr7XAZcYr1An+L3AQ0Cmz9yKLj6GFHMv5eBVU5YM7h6otnDMaZf9v9bdQPsu2G3
x1nOFTTYCnBShrxGf2KXYT1P3NeaQuL0XNR2RaIM1ABLJ04dx3P7rGN7RrEL7iryV4B1cfMQczOG
oB40pclgiS+b+2MZkEhuo+rAvwPpDqQfgdjCizcN3gvDMp/R5Q9iIn7ptSlLI0+fJ6S1ved0ZP/4
xvEe9TJHF7mvYB2/r0wWbGYiFF1Ua1xAd2YozDMGdj1n5Mnnd5V2NgImOmcsue7x+onNpgfn4cll
0PrlLDPJW2N6ZiUHyYUiCFQvpq2/NXjYFefJ77xhqokVvz88SLdo1mEZ+GVErlgDt1k1196UGQBi
pvvnxDBfiOMZmMC5xVuEcY+IxaYOZUU8cTFT/bEDgrTBKIYlD3pCbBnm16gsgS//HRcueNJrKOxf
++e8OD1gDrOpMmU6cfIUbj+AyrQjtY/wvIijLBwvQB55VP0PH1f2K1uBcgBou6QJuj/pGTky1wEl
PmG5tJglgVUY7sUAFIpDI0z52b+LhofkaP5GDoXJb4hMByRbkDcNkc0CUxbIg4obdS93wgsmbYoC
lsrz39iEchwUgl+lIoeXzMOSlkF5ivsBKoKCMBzIskC1FEa8a6bzueg4EDIMd/RiUAop5Ol7ceDo
Q9SBEC7c1RRA78ZmlBX2HVzDWhot4UTXqLC/Gg5bae5+02LJcH1ULItZnw/NMAtMY/qce9mY8YSj
LSGLbsipZVN5c8axIVgvcx6jvMWuTEzWGFSwBMAvyTE9n0AmRDCHahumeCOFz9rltEFY3YDQmbxc
TjHOtxIXE5Ijhg7zNJpQVmZacT6Bjy5IcJxr/6PpvpYTW5IogH4REXjzivdOGIkXAiQ13nu+flbp
xsTc7tYIGTicqsrcuY05lkaHG74eoXxc97XsACFhJD57xExy06NoGzxC40bpf+zqtTxhILeU/l3R
ebkxVEf2IOLj2z/NiK3/ZrvPAkznh+qbfifV3f2L9xLfmU+M5WNYBu9aerRqmN+uO5H2amKPbeCf
Lwf7Dr4jU55NE+hczU0Sk+M4074fTCFQhi4kJ5nG8vPWB1lEW5T0U5QyGnqxBUUTFUT5giWlCz/+
ZOt2VMgDdBCenshVNIxAKXQ00TvMJDL0lMHUxvsfUAqeIOGisA2kgdUbHan6pKcbOQZqeRCNeeWh
z/RVWOR2pyzPkDxuPfFTiO/CfLYzv8MV9jdzxD+yOxk53rzrk5IEsuQEKc2wYLC3NpL8ax4XGvdV
WGWAlDB1vBVc/YCVYWZ4fkQ0/UWf6DBccRM06UNGj8ACXAOXPiwNAGLuLelWbkwgsnskoGK7sBrk
mN0AAhpLzj2a1nNYDYfTjy/AkteHWrEAIMLG67L4qMug+Fs4/taUkgro/tgLufO/jShOI/x6K0i8
WzTgPYjmSmFL0k/wVFn9xbzGBJOXECh05IZi5srqRd+iZwQb5b6lGQmvNxf+pxGRBOenBo2wxseP
12PMs+Vja9vK9g/zWI3/QSs9TNRwDY+i23ADvBnH8HdqcJpn24fGspXrrg/lZCvZevVzg+lEzt08
2afXalDU5hZKi1zH++FtDRGQkc7uX3oYjs14C5h0YXtmkFJczDKIQPgSIJ2vaVOyyHd8cOLG8RH/
Xs6ePWVbdvCsCztpxRT6tVf3vBYgIUEUUwGL9j030HJXUsYkbJRSQ9O/106s+Rix8rcif9wmy6/k
v1V7bULz8dJGdq6fFy9aVldifBguZs9u4seDETP/APdke/vmtSsdtK/yyDbf810107rW49fC8l+2
eR2jSpxQKvh/yCP8VUS8z19MQ0ePkZvVtrn9sVbBjamSmwGWYCUvv9xibqBbrAX080YRO0RQqiRX
4YpgdFAwwu2Yy/Yz3UPDKk72p73kSMpRiyMmyPEwec9j42C58xEdXn+gLm4M0xiBSu4Xd6Ub22fc
I//tBqDf93qImMmaxe8DDHqfr6/ySpoXx3lBtyMAh0RAj8c5NOdCPh60AOfoxTbCJHkQN6Vqp752
4/fX+dtc61/yWIh1Ul2dzlkSgGZtlunmqre6pzGdHAcpEWjbHyWocs+tFfvctyLN5CTeWrTXv4/e
dCFF/lHnMJBDnjr18eFyn6kq7lon1d/Pt/OQ051FZt7U741k5/SZ/tg1UZWGp899dUVCnRfGrJVs
vDrxzj6VX8Hmm2k3kiZ9X7zJgc/YagKdJcJVJAvulnAVUVKgskyoAS7ZEs6Km0VYOkq0vc+hlV8d
ETbz6fA2ThmkOepo5X0+CVE3kuLE4K5SMyhbMWTulbgzEODzJs0NTIVVLshYsj1juZ4UsGZaAuK+
trRM4Rlpntzn8rKyGGNq4QhF2/H+FbaO2dXez7NNCd8am0OTzqW11WTFy/6dL8fUkUckfQMN1FOU
4qgIl76I5E2qSPt3jQTmOILMMVJEecOx1LfoUuBwyzyAFP0QG0zCM7lBPTk6/qzD/77QYH68hPMX
1oinT8X9cIZ2HaFG7jbkEY+kcnoUt2y8wARWPm3iD4h1mXDIurMD8+NSPHZPPcWU7FAMeSwQPKZv
LYfdynnvdjsOPBB49RQeDrzAjGDFhDz/l/dGi5P4tPm4weHVtlft02IWAiFlptuTbOfGyglJOzEa
iQe5xByRyBAbB5Mmw+2f/k0Og75SUTSz9e/6+g9kzFv/3jUVpy5tSBOs/nlxMVD2Yqb1GGeVLycF
jAUYnLIm4bnbIO+6NxURSDjHHwo2h6xdXu7pDGJny7+1d9VLb9dzUoq/1XlIM1kVvf9+CJJEcuTI
ABYz1TImUBM4wJxx7glDoUrke88YyjZ3Lt/57NSX4JutfIitzi2/Lf3LfTwIiZqR8tknlXW1YDsK
pDkWou17ZdvChTQprUpu+zQ0LMQhE1mCEW3CZ7qxDWIg6AGEoXf7Z3PWVsCtvl2XbTkwP2Kyv7HW
Ktcq5nSTfV1BdFDTx6VUeyc9Hf29DqQHtt1eZCan0rZGbsSdAxNl9p8NpXlKS/uj8HXK9+JER3vU
E5AzBML0GOfBXudRe5rw1wUiyKv+LEdH90aQ7VenxW9x0pX5ofANb7JGp9U7akugxYUmBExbWvxi
pOaZUm3Hbo/6cT6tpguLerzmeVYTvUU9WbtpQl7NczszzExCqvipSJ1b/85UvkKLcvj2viOQxOQA
YYKgjxeSWzKiQ+9euPUgF0V7+u/3PF7fldi+Z6imBbYmdBoO6wqGIq9GH9curSekN79ozpdlG+Rw
Wo1VXuzLuczoLUMGxTO/wiR/eRSA0LwUU/13U2MGiFlV6SCRWyC+DcqtwADs5FhmyGwaHavvcaq+
KGnSy5HKE283U0pVTs1H8V6iIIDEdq+lXP05e7aoo/IExMnPbRWZT178thGZZc6F1xdBAM0AyxSb
GiH4ggGeuDEmB5PEGG+GbOEhfi/Lt6iQc//I9M60uD7xCoicSudokZkdR79UFW3urre/E/GXbs/S
y/1+C8flMZFfcWhkuarq5Kx8wcIikzKIJ7Wf5pORvxI0LNhbyHM8DkzU0iPsCsZ1I6WNdsXqdtcf
uzmExjA2P1Ol19PkF5P7R2RuY731HpXEsZj8PfVkcB4/0ANRKmyvTmzCEpxqW7DhNj0qGqCcQI6M
gagW+EnOdbbnl0ANUukiIUz/meSQiZo2eGHNC1hVamUd7tw4jPDs6s9v6ERpBUNbI/3cSpEqt3Hu
fxuzl30tM0accl/Hmnj0mkUWaVVdSrR46rsa9vvk6D9QQ+O4uAYFqTmGEoJDE/6cvcLnb8hq/1SR
uW9xyzkBN3CgL0wLbO1rOVJdjBO1TC0E3h6L9WPrVc9o8JelbeVRPzbfX6mOJ65YfYX4dGhJrn0p
ZH83pUtfrhbcDDczAetiYlQ4lrY8Ftf/MGB7V0CXEL+C8WJF1UPpQhFSAmT9moTdacy8yXrN9TeH
CseXQHaAUmPH+C4b3JRsUJtoIWXOqHxWXSJy6qZn/LXZloOg17XY7FCUkdiI9zblSHlfiEhLYTYO
HZ9SqPRUKVtIRrr3tEucSj/TiunGrYCOaPx/bV4gbV+nkdoBa7qdy99r1wHpfzXWiJnxHMvPBtPH
+aK1aNyGLHtIIu4NJXzhhm6elsWYX398XcqeXkU3f+VYVo4T4JxkVZcxgCpE3jhnZjEG/bl8ZJjs
YrZ3rw2+bMNscVOjjzqPQR/0bQT5k8z4+hMbBB40a9ne2YC146gTbVd1VbzPKf1/NNBwwon443xf
CKDUBGApkBzbiWds0j/N6E4jgvxVe9FezQSM5F8sppPtSENFLbzuK1YWZTM/YwTtazc+fq1TidC7
sa4B9jkgfa76m5lkOEFlqTIKeC0D0Enb2dies0S1M5QCWqsQSTTjCttIf0eScs5TyedZhNSOAnJP
rUzhVJmWr1VB8+1b0Qwbb45AAWN4McmUdnRfCiGUdG6U5Wd91zw0px/n8aW4naVoDqn2CpfBuwoE
rcwWhdmaxKsZqTw+2pvudRaD3xXSn+fRfpRjdVFY/3ssitvG7evpVGLAEMNG537BtO+wKdVYxgWR
1HNVDtGhp9/Dr3KEZ0JiWjyCpvZqsazYufxlU4zgN+I3Yd6eSsoTMgAFlz2I+WD1faxyL6CKmKIU
V5nYHBLGw+ttGNkGbo0DZ5Si5uCyx0XCdqWxCuxHNQn+kkUZTm4kXJzVS/G8Km64wFmmZqbWybkA
P7VDRFfc/+P0EuzmLqi72nMyzhAQAD+NROqJd4CCIK4+vf1R3hRRvfiYOw/5rf15xWCjHGCxr4Y9
cX/pAWQsXP8J6DyyWyyYdupbAbDLXI1AG6fjGmmdDKNM6b7AA6qs7bZpQqgkNiO2U952RZPDO9jE
ngI1bP0k6351fHSbaVr1bJvZvsmRMdp7sSPTp/mdD8mWRQICpd4F3TnUVlxFbcVS4nJ/fohT4br6
B7vaLkRDvvdME+7B2UyPvEiXs/8SZT5xIIazU+eg/SNVzoahJ/6A8SbkIms8e2va9CO3iu+zXcB1
7A+X9nXbZLTDgweNLLr4/OuBy1Ptfw7Jrojl+yaV1kDrwPvnbnIWmKTOAmNNbao1STMB2PAybkFk
vUvUkcxeix4HOCRhBDT1YzrSNW63v8OMVJLa6KtqBALmNRqF+nafFY1pcaq4TN7VZnYw18227Pc9
2UdE4X/TaTvl3rkkBodcCg7QP1xth0lWutcCTsUCvwfJ1t4Db0UVSI4UnJEdX+/ITAjs4tRNH67F
6a3Pf8V+KKVymeqvE4XrNoxr/VoXfscbnKkLkH+SY3/haK4lt9/TZRVVYwUlxC3ibLQ8dR5mBLdU
mDB7XYd4y+8EpN3TXuQa4K2DpKifHn827YS5guJZrJ+e//hq6Bd3wAFsn8Anwgja27YzZg3u2eNi
fk5gRcZJuJT65xbgI3KpeuclwK4TCPVSTbZjibDKWtc65BjGH2KEb5XUqZWl/L7Zmnb8AjHxjZwr
mVMtpwbCMixs6Z86+/DiavHxqkO+neYVUX70DMvs/F/PXJVpBfM7OtdhmEhU3k0GE1Pq9eOPGlyD
aUKuaFVA5kDkIam7954WU7HSsboxSErlL2cRh4ZxxUcx0sNuycc/4j9bKTXgfKKCZ8EQhuD0tC2d
07XM7SM2iACZLefDoRL6aT4F6FsckCXXt17raoJqi6cx1rVK+v59kQOpDKvhxidi3y0ZLgTCqUul
5QQF8QuVxHzCQEDcOtdAJ5z84rNjmSYhapa4KvN9LW1+j/Qj8w0rlGqOkjJXTmablxYBw5kPKtaI
nkjHoPkgPszVEALYVWSjVd69JjMcg2A8QCYZlHqTYJRk9vMunSMzvLIXvurt3UkytjnnhllJArzU
EAEeIXsRXxLqFNKBR9r2Y/IXjApAOyZKL5AuY9BTKSLb+VnMgZ0GbkIiPP557+KGpwbe1G9Ucg1b
wVg+e5lEaXmIHIU94H9RLrRvE4q+t+yV9CsgRnIb2C1ZfVArm5hN8GEYNFL8vFrnSOFKPNO/V9Ua
pnyB7uDt5FLH5Yu8+lzSSTFpwKpBsmY9FSmuNC1DnK3jByM2wcdoYzfGZao58eh5qTQQ9XhxVxUO
TjmBMFWxFYD5pHi6VrbI+Ewb7bdff4joDgYCDGW+s7PUlS0zo9VEsOGyRXlBXDtsTvZbiyXgGZ+d
eC/2wc7mgy/oqXqaPdqvyeZRWnJWHMYfBCzlOBqPYiFJKndhQdjazy3d/Zj8upZVP5PIgfNh7ZX4
OF7dg7+WzNzKiAm9g512VVleCovh2fz41lnnBpxSEcx223byOXhnJrE4DlyBA6wey/iTwloPfnvo
5QlTo/vCbpiYJ5+F17Ku08mVN2SCF2qQ0mpZu2zbu/r9UX5GeVN0VlqGxYSP152umnTNzYuruo19
8A8kF9pVt6kmUmUaAxSPPTdHkb5Mco1b++b9E7nBth+TYV+gqntdAvxSuuzT+QMDH9H0mz4q6tpa
2ma/nRRh1HWrPu5NBe2xe1jKdWGuVt1CtDBqMGTm/qS3/NIRVN5jxfd+WolyEvDKWXNukoPoSPkp
Pz3w6abPYQDEaScxOTXy8TrULX38Z4u+462vbs5BJzpP8+RtbkvP2KdO26qRwTLr1i1ycNs5o2xl
NklnKMBw+bNI9jYh5WUJ/dq/GhifnncsObKdc9qyxe9f4/OmiVnMOMlaPmZr59Q3m6l4LznJcf3f
la+9UsKUy+B2bBiHENJ5R/L7T4CnczbOB7mt9bhN2PjGQT1VYZKTpODKYuoj03173n8n5QjiYdnH
xtFfkbfMDANMvFJipprrH1ibclePv9d1Dve/V1Sj/PL3qQuPlDPXypb0Ir8Y/eEjkEAOAhY6sw08
PiczJ3FgDQfJdUP7iIC/6d6fIyAOrN+MK11WxTtm5iIcNEO3mUWRGtsqX1+L3nxaJ1qUlxpt+5E0
LWgm4+mXvfQ0DYaWKBpMMx+tFwDY/ka6ZSaqfsYuVhfljsXrBworn8vooWkXeTBIXtY5O6UWTX7C
00fr9KxdVcyX0bXc2+Wr2eFRxqccmMj40ULZjKUqyw4M9jQkVBsuteBEax934+JUOfY5B61HR7eR
HuPRN02n9MqxUl7UdvVlWI6sjTfuRXcb+bPpuu5ab3vt4WjTbyzKnImykfbtSuv0cyRkSB+KB23G
seHiuzSXZM8m6M471hjBtvSjpxCDnug5Z9UhbhQ3IHXmtml7i452fEjQkBx5GZgphm/qn8+nrsbV
68KdGa2R7Kn3H4C6j7Ztj7qaOHNNFf6/i9l3sr9sagLidR419nO0CwtawVJWoeFSfy3BIR38YeOH
tm0VUnSbnCq+4lAfqxY1iOD1TGy0GD1jYm0T+VP5vuGnVMrUEgPoa+ZTS7kELncuXzCKxWTReBZh
ZHD1Snq4b+L6nj+T25IJ+sw8THdy/yH3gPiR62Nzo0BStmYU0qiU/xVJqAEodmZsiiTA+zj7MAbO
gtTThuTLUTa/Hd++X12lweVWyJEbthbDXDvepfiJEZzfqNLLu+GqAohE3tkNu6ffB0yhOj9fxpFX
841r9apvIxE3euGJFoZmQQV42za2KJ/UvYlW9M+10TiQsR3e2/VTdoKNoLgZIwbDwHgKr6qpEP7B
EyCJYaSTaR3i5VXSpPku+mJaOxvZjpflzKpsjcL2VtVVX8QaWeS+KBsh2AvNCJv434EIJu9v8444
/leIDFiti7H6uRQXPdI7fO640xZ5ZNSTnYUETWwX+0R4rTimQkurLlK2wmFBEsunCnZ8qtDOR/rw
3R4bhHsp0UuaAykBUpX1OdjMnqyAXQ/6v8QgYp+F+49q3xq0zLSvA1adTtRN1KZ378eu1QnccRlr
c+BSkrbp5Eza9kpl82OWdbHqdu0Sq/FgKUjmEt4UVaytq9mRFLivd/Ocq56iRqx/xtDQZ/OSq7C8
Lstsk0cylz33xSdarU4nCELis3WUy3T5SoeUTdTpmZChfkgO0siJWaxltE5B86sShOd96rDDEuHh
W4VYSGDT14TeomugtlBI0fOxvEVshC9gHekJGGQpY/Ed+jz3BkwCu2doaxWETHS44vBoTJc/M1lt
0ydQGfrABaax03lsxZ2RN8ga83n2Hxf8gLaCKl1XQYbZFJB2GiLGPekwEA+/AZmXouXvm91OThgA
BsdKL3DZZfYg+UBBHHxieSBzJJPSnvmO22sVaen6hVdp3XLfr116/7ppOHa3t+jHYB22z9uB6Vv0
3fFTose25xbYmm0P/P3gN38eRBwUk0wDkYbi23fRhafLrtG76YwUVbdlVEnW9z4aAj3TxoXxaE3H
6Bmvf1T/0tCaPp6qxTfVZXfbNfto+0Ts/TR/KPE7SueXt3gpLSkhUjLdC2Mi4vPnFkdpZKyXy9GE
aO5K62emiGmahoFI+4pGxiaafiu9zbIlCa626cclleFhB5v7fHpaipyIY6tOxWMfzJzPfjoDNeXj
Q2nV3jVMafqZJu1pdze7KZy70kUdWNnQeeLP5aAau+q+82ofm8+vu6SfS1v82eBQD++64XbzVrkh
oC0mq3qmimhTPXZT87cp/L6w2lUnu/aiSsHwfft3UOTWF+1LKdf5dyxCwJd6h9inLRodHVibrK3H
NqFtaOqTTq7ynfBvM8TVmYpNfNa8k2al4UpsC++mVk4/DSGMjFf12+Q9yIXuV3rZ56syRewPrCbN
yKVkM8gZdHOF6ywADQ1N16ESsMqi8dzLHCLxEZNetq7A9HRDxVQ7Vl1M7tWYWRusM0RBnarx/uLj
2aEMI8dHgWrDIvHqzvalVDPu8Vwn7qq92ofhmRlI/t14jRaNZedd41+Sa63Hr/KW5Teqi04olS9N
b1+XxMdypy2OfUJK9FD1VtIdVFv1CWsaB/ktfghvK7y7PfxYwGV73U71r5j1BnVYO8f2MDk/tpON
ff9ZWTnFb/nHssjEZbulOiBTLq2d00xJZ863zbqEcDmKzO776vbWjWXL98Z6WrxFqkeeMZNI/73u
zJ3Hj0ftnplsH2Uk/VwZfpNq4BRF4SVoPcEcqoV+yP+5wF4/+bvNyPkjuhyxNvLKFBCV+DA2UEfx
1th3FqdyLL9LNt7PrvfoWEnO7h+ZeygNBtEcx8jYquRfX73lybAoZkf2wRC6NK3T8id7KZJt59m9
kOH1W/aXAuz6Y5D1lcPBqG5ZI8Ee7x7z/7IjB62SaceSBLcWF6QmGANjqA3hvt2D7DuiOU2XyJt2
fWGdf996rSEsnO+f7m+yaCSghvMKzXOlD1ROnQeQhWeNfCRdR64LhS2871mcKL+DYZctkUzZlD7e
Yk82nfuNYR8MiPFCIuePRgVhgVpc2cLbGx2KXA8mZRO1595rid0EdmXqWLdd/f2KsCUdbk18B8d7
eG10wE1OD027sudiuyDeWnY9k0M7iLcL565nbKO1X+zal5ElokxfGFRHOuk6AFtj5ZtVKU7Jfu71
QZuNYc+tX28+2w6ul9pqN/ZjbVRJIx5LBaqc+LIB2x9dkD7yDXmy8lzV9I62cR5Ml++yIuwxBs6Z
bAWEbXeEPc4W7cy1gFm4bl4Lu+IO1r3CbD1U060s9HtvIJqsw+irCJMgT0pTsQmJTwqi79inXch+
k91p+0OqRyZSVu9Yv1umHEci6l3/AFgyKDj1XzNQliL63/YHzrMSU6Ni/HP1io4kkmJvfE4Zo3Zh
V1cKXH7bmKGbwj0/JgdKFNb9BSJJpH7el2ICCLygDpOrw3b+zpYPwylgd12y/TwOzedY1eOxlxrN
mXcIjvXZdSl3/0dje8zmMQK03nSAjViyhk1qncSHD0MkN//1WDymasvvZbYef1UiU/WoVV983Yos
YQ8smyktC9Fck6HNbluZjpb7Ady+8tqNcuWONcG3k+equz8QGm5j/eWXGzhQJDhIr1t31IiCFXf+
ytZXjUV14Y8CYfkILWB8FslWl9Gy6cz5y/c7Xv9bVw5np2yCcTgvU3bxhz7AFMPVoOTvJzjaT90p
8YDRFTd3roaGLvZPs5Yw6ySLditm+DAj0ihiXV1nXvjzDEeb4+wdigmlw3kQ3tvnpXj3PehOTeNS
v7AJuIC25fJLxiz2bz8t7OFtd9qpvQzeKZ6hlX6Mhbn70rq8cpWiylIQhT+Hvo6zZNb790vDiYog
xeOyDWjkLzqIK+SW+RztKBcKNlhqwBs5mp+rEktNK+EUeTb3t+C2sKgSR2kjzuzdrjXX4axOOteo
JUDvO9my/9UskF2VkWfpdxKY1J7R9luAgMlNm8LDCqd06yth7DexiprfGby+V96RIA2iINyrFcJR
b4mqCRCX/l9+sJa0lJUbOGGqWJWGpbr/AdM8a+Jo03Yyl5JX6461dGA/od5iyvQzn9pNELXxORs1
OjDCkmYYAKPUl0xkVKgYu5f8IESnN/PNzEsCEA+0Z6SgObsgpvPhujcVoMxqNLK2mvD6VZ1QAHCr
hF/XqKhM/CO2TUXm7rtqG1dgdUfa/P+lD7UWALV2fX9EPk0/vcpNqKwoaTIY0LsPXwBuw6KoxwZ+
yV9p53HV3QUnJRuqsVUfxyDzGfTBKCb1dfcx4nWLdDW4XcpLl9Y6wHCKBYqUEePiOVQZoaxEzFSA
4/0MnKO1QuhblV8HRlb127Fy2JUAAFyzmc57LSy4yxmn2f4DgPG1G0672W6OFyIrv8oF5xgXeDpa
bb1yx/Xfswy7ZWAidh7idm72sgNUjmRZMTU6D2JN4dHcx1K9TdMcrpyTtozsbH+WkFRMThIoNosK
Ro1014pJKmNDBkoQHC1Pa/nhvhRf0+rGa79X7FaDqruUSgRR4uN+soiPWMTJ/dRHEGeEMZhQQK43
qO2DrBwgJTsUzs7DDOBRXmwNWqE5yVwz/pt9tqwacJ/393pt5bYSRxCbcGhDAR3OMrC+cyOcMArT
Rax12ooNq2ybkY5OuWiaXzoX4727URY7sMqV69KTJaWQvMqmHsLZnp5wtrbBrvGe3JtTRJGzRfkC
nhisrTuiMaj7PYPldzqtLLi0sslwcasLsZgo5NtwxFXR8IhBsWUaR5ioJjvQxpm7VnTbAeze8QJw
Z8RaloDl5D1xykmjwHQ51SPjSzsNbrR5Cvoab4a8aXjEWfYuQ2Rut0wfy5H05EG5wzS0c05WDxN4
B58CbwX2kLtRHa9OXfRk8j3z3/P9mG0Gjb6jfKLrYb8JfTYNjndPw6ApsJ+QLqkjeb/e8/NsJXdz
o6KJuHUL0o5BVoqMRcPrinKha4RJ0nVbNw1C092Qe9gqbAjTehgFvkuPBXONyCdZkLVmT/BNnK7Q
biU28rLPDZW390Sgb4L9QRKXf0nDi8qy/nzmRzImjNPqR0y8IWJhO96TIMN035fsiUs2jLR9n5rt
OnDnHmsornSWMBYQElzrNxL0EgHU3qKQZ2XL5VC1NbQno77Y+Nw4BinFuw2aWRa7sX98VbvTckyy
SPUFgyo0MwVw5FDL7WZmD16xeMzkAF/oItVNRXFYXte8advyPcq6lJE4Jsq5sZjEBikFMZ/q8YmC
TDjEL/JT7UBseGRtgek+33/lxjrbn9NkM4xVsXK/tg2mxu13EDk5E0qGkVuUz3yyeyumP+6ly0/c
8k0OsoNlWQV5ayPCP0Q9Mihgdukc+EiWgErTkSe5emG7bjD/YPeT3fA+WIzmREBVfhif6dGziBvw
meJFmyhffxR0tfe3vsst31zM5jcDR4T0tuLXzZOc7ZljaZL80Jb7ffIc87VRcX5Oy1FT4P67keob
/gBPOgTO7UXLMBS0M4//Qmofb45fonhMq2+t8O8z2sx9dNI9M7OavIvmgXHuskwP25/WHxW1ZMc9
/HVwryrEkqRb/HZhltRRV4RKVRQH/BEsxLC0SvZssTjq9fBhR3eWO/bCvorp9CrFR2HndkrVzS6M
yhzKeo1EEzh3aIdq4BmGbY4+H4RiwTd7/XbFPYiE21fJ9uGn8bhnQlCNAih5dTjiurhQq2zwOztE
J/ERywil5bkZsbMW461EdogxjjLiNDZm7cqZbN+rSqVFxfs8WQKQKgY/yaDCyI7MZmwRjdiV2Si3
HJVc9N+5q1ULW1eyqWw2fbQCSvcBeEB5LPMQ2wcDGqHHwLO4EaQx8GyVA7wWuACYf1LfjwzWYACU
q0HnOdPoBjhiJgHKEWb+yRlA4F5KUDUWsvpEVglFfapEC3/Y03+XLKsREK6UK25LifzQmQvNbr+/
fLwoptvn4asaaUTs1d3tZP/91AOQQNavg0WPxLkT8uVzZaObPjbW2BNBmMpSTfBkm+LUFRVYoKgl
ZT3ZZJHFo6naRO84fiM31s/jKfZ6OYqB6AKk+nr5wZ+kQ/dJp3sckehcq+tZfMDqsHsqb5pLgQv9
rDFKI83k2NZSlVezjsB+Q0HtpvkXqAbxLm+I8Z4J7bNwrLovkWoH0zJFQwk2+PKU2E46auys6YQ7
Np3pggVw17qIkMgNkMlUJ/d5mq2lztsPD4yQL7PHoTBJlcWI1I/aa7BzZvzoh6iqglDaUqqUFr1p
yXa25QW5Grcg0OK0bIs+N+B857H8oyz26TLYoJsAZ77h9DsTwnaCTAHhgwROtkRD2kN12j9+B0ZK
+1jMohxzvdAMINPp7LtZLv/J1iLdOyxAnsVX9VA6NCJBCrBtXpB5F/tC/MW+jZ127/p9GSV7yW53
/cEBteCwjpnYltMu+CtQkcvZj2z38ul6eHQPDEyjStU83zFDgbZbONXjq1xY278iWI5zgb1fXhDe
cnf5sTiUhZAO9RNCrwrP+mnIXJkbc5olS55Yrq/5t6WIwgBYMgwtZweH33tDi1aD3GsvhCQ+x1eD
t/FleBXVmv4iVJBBovLoQPz2X4pwGoJt7VrTDu+q8Zk/BiFf/rIvXGsvgFzwHaFdupXC4/I5fM0p
ODYbijcz12p65pjyyGnRydaXheSxERJgk2ZMOtmGxedz71Azr68S3vYhV2jbTdNvXAKd6FmL3Oqa
3FA/h52DGaCwQ/8nYJFakWCjUXHiot3NXrPkranA/uOW2n4sP8OceyW76FESvxpw+V3/VcqUOSyc
sS9sL6RpuR9iUgqcni6S64MdtYXZjkALFofarGupbipo8AIB94+TE+o5uAz9Rhh8gGV0l6Gsqy1K
5w5MZ3SY2UbIalFwFyg+KuQHzPTa1J43Rx0taKC+Ft/zRHXRZz7sPhcG+LurM3B2bG1UB+uiWeLv
Bp/NRU1/zSX/yMriMLWqgT+bkda9joS87Lu5249aonIvofXx0D4YMbIDclgMbgeBptrTDY/nV+g2
F5M1XGyfL2fj5dypdOccHgZ8AGadZTC7CtX08nvTYI09+ANcgoQNjLsyYUV6wYq7r4XfUNwd9fX0
Sd47fdaz9vBW7/r29PXXucbxHyEB6d6Amo+H8KUcI57bBxs80S2k2aVI477OD1nYUlg2btXjZAjg
xt4qXtqZj9vo0X/V5aHf8vOrC807qcVxUnrvPxuaWzjdWRCrXVEZSUjaqJgcxKs6aWouzF61Rba4
povs8aUq6PB+NlU1kvJo1V7NY0Pc2PpLkjhq1QrWyRN/O0Bt1VOu8p+6eQYUJbDuqXfCl4t0Hrv6
s3kfPE01usK4apeKuq34nPu6EhHL5le5c3ZIr9tJlUIMGFRcVqNlJJAiJWkm3/VUcMGvD+PUUFee
CwgDRlHv6mPoULr/JGdrGNEXnxF88DuODoIklzBMTziPpyV68Aof0rgdDOFGz1pCZCPju7L2DpYV
AEYFLbSSgYrNLD08jKd46QC74tWFf4yXlb0jMp1Csk/kH8FLIll5jdQkHaICY+WghS4YAfwY8UHf
sIhH8Z7bt4DpjCqtsgO3Ng2vG89m6Agt2kTRDR8tjZaf2OwwOoC+ReNkjw3MTr5RVV554M2Or2qq
HOkABAbp3tyG3kwqh8Kd04KSVjj2IKDV3qNd9/37cipJg+n/PsrTW0FQeZJM0eTOAH2oyWfb7jIt
899O40YiBG2jwKoa6x0M4bqPsjM35uLISOP1Gx6wet7zU9+H6dqilsH0rKzfBdKVVvdUO1Zipc3H
qXxso6LcW6farjwdEx8OzqPkz/HfZshE7uO65YKuu5p5iw0svTdltq8v01acCm1TLp8815O2cRVy
8al2WZeyiXaGiE+B+7FpTbscmJ7cnAuLSWDVS4emsNAqm5MVwsMbtNEkg5XgdHyKq8ZYpq7KNB+R
fgIZonULSOmrtapSPQWB8bJr2nasmeVZlKfR9gt+v6kG4yPC/EWpiyeOwV48VlncD+KDWENgh7Br
54QW0M3rqGKKRhuVmyP7B0niZXaSgl07j/lMjeODXItzdfeGAdZ8dM7K3sntY/2L5sV5PF2dzi9o
NfVjb6W4y18w42iUuicrrr/4XF/yH0/itmPPhL99r4NaOHN2NmwfzlWJh/VFpuZqRsuXr/gDz3CT
aKs8cC5XgngGi9Z1Trg8PCJkUn1cCu9jKZcd7IbyH2kTNC9s85Id+fHrj0j/L5goNl5n2BEfWiqP
dWetkl31cq8mg/yxi/161GJSBC64i7HGos5Emmnccxzssdfl7TX0uDGGDh032HLR9GkfZBcMDs2a
16c6L+xlR2zw5O6KkSvwvjF91U2cuOJdz9i4gwvDtfGm/ljWbZ7axeixrAhdd26V/Yeg7EM9xQ6m
k021tc3BSpDttDbWll6PIXb0fNPxWog1JG4e6icFnR44eQLT/5kOFk3QpWqied6YJCcavnTjEe6w
E7H06ULom4U+6kP+HrunyVQJfIxIUo3ldwBiJscfN8mSh4IjM6tLXn9HTVEM7tRqgC9hAgsDaYeL
hn7H2zVqKpkrQ/PAggJ98H1ZiKO+pEteAF+/x+RWSQ51BTD15Un3zUw1gfeLUU9OnREzV03prb+O
4oay//2QVBVoHsDBkUf4hPkwO4KIo5D8AfQsGK4ppStETnrL4/PQ/sPGo7NTQttY2hMaB0Gc40cJ
u2rcu/dadsTwzORxFQQSW9TaKlBeSBHwbYVl+7OHQATgDT8TXaypYc7Olp+L4LesUJmcf6D7qZFv
uP7gfYcXX+SQ91THqHL+KyqUGqGy+MOsMuiWLJATITuOF+uinL6UofGecHgqFlBc5JSW3A6shfua
/jv/mY1B+6OHykaNKXykuBbzbbFAub0Zb26FQXoslRKLtD8hA3yuzZu9ov12CLGEvp1b0/NIV4WL
BLjXf2DDJB0W0SxC+6njGDYk0BEtDpXzhT97bw0b2ymHj19ZMx4SvEgL9PFkvr8sxd5lX+qpqO6h
9sBG4TQM4fRry0VbXGy2io3DUUyu3WUEhgAimiF4RRk+AKcUYETt5UfZ8P2gePLrD8nypkR5JwJq
uZJwDwnoAwEYkg3OX/2Vky1W3/XhPAMXLsxc/kNYzQeygfpAvHUeoDEeEvXLtH0LcLpBnukCgVnd
E+fAZqa6VxPCbnPwy3YqV0lcqnAM3eCGvVwiXIG/EQKDE6ifs4r8UT3mP23IehBcrpUgsbKJ6gBs
umqLLttMCSpDyk+qbDbZDyzItnFvuCRQfHNREhGUmCbgFe+U5Hh3GsUSo/B1f7HG+DUYp74DmIh0
UHnGENEx71jovD5kGFnIbCGdMs9G7NP2jEsaa6mb4blMwnAYgkpTViQAUth8TNG+LYeZB/MqBQDW
X7bqlwafH1ZDl6qvzvZuGQRvpz2S4MiTw6kNWNYnPyPv86IKHjWZL6KVR0eP5NfBPHTXv7RB4UKc
3GTRkcnLo32xLf2VcLe/ewcWLR1qVfSClUb/I+rOtlLZlm4BPxGtUUh1C0ldK2JxYwOdgohIpYBP
f76Avf6zUljihGTkyFFE9OjRA4lzuU+eN1q0Drrr1dKG3OPU4iH0L8Gjz09ksrbvNCCUW/aB770L
9krh5nxNyFa4/48z0TrnIvKj8bnykU+kUpPMIN7WLomI+FKdHn6zoDsdsQZKowD+Zx9kTxlt+XK/
GqKgQmlzdQmN59yTftbD8194krjcrRGa0ukYNV/+9GuLCjMe5Kvj9xPe9mr1jLu1neynQkhZa7JE
RQ75vjU/iUjtwX63TmwybvYE3MnAQ62t6b3j+jMyeLV6X4RvoNgYjNg2B1LZPOTcOFN4zaoZGTf+
/DcweGHstLA4kibkpl9kzWbTLUj7MdODLuS6BHn1nxl6fljBgMtfLCC6EjB5lSNEAD+mRVUi5Ox+
/1N2QPj9ZVfPDVxPrtSitbTMowgwCfWcvxU2+A2D+W3kehbVWDzd/Z06QRVaKL/KGpD4S5ZpXXhd
APAP80Zp9Kkcxuf0ZTQXqEpBq6TUTQqkwyb7yankfzCyx83LgE8D+bJa7mupj/tMqE2gQ4v5b3Nj
3/gz6WX/SHFOyI/o5Y1+lw5Msy41LB7IHbbwSaEbm1IrP8gTJxI83yPs/1Z6Y9kaSOuFWyTKXGm2
pITwc3v6ad983WGnFNN99KpgmhISkbg2lKRNS1QQ5rJUfQHjg9BRvHk3803f1Vgg0EAgEYCZ4XvR
+tKZRmGk0wqj0ijb+EAWEcJAID8TMCtL42jKRq9joH1GSi+h9VuKAKCEn8mqK013aAhaNWjhB/WV
SPrg1KGJX+zvn343VZHwwuBYJgknt7xyoGTDWx9YgyqMwM13EjaTvF1Cg73vXv4WzAksVuRF8tSu
M/M7nhWEMY1w3LLnrpb1j1MFnFcI3qsqOV+fnX2D0ktmYzzXznR96z/325wIcSeTvbXhLh7tehh3
ham1lh/zp1ixah5NeIctW0kkGTFRmWxev5na6k0pm94O+X+yHP5MgxhnaG5os4pR2rZJzYoZouj9
KHT0mawGDf75P5HqoSDPODtdtQqkd9qG0fotLurr3+lOYGvTkklgecWNjxj2fQpzrCeXn9GdnvJr
83d/uUhPXL6p9PO82Kiaxm4/lerzc6PwVDpU0fdehnJjV4MsWEha6ez0EHwOa6x0kQswVXjKjfav
nCUnqOdnp2aur0hWrzQolStn4QFrcjfdKvf++hvuOtB+UL5d1HGQgc0NVbWK5+f8c+YZ7ab5Uv8q
drPSvQ4yW+BUdmjO3fAI4qYVdLv0REfjo576m81dZOHAcg7K+FNuV+W8Fe8VKWWUkjNSIhTOJPaS
gJ33U5oG0/wjH8veUaapLEmUEP/tL9ENxHgQ8b9XOv+kb6rltrroHcGddr697H8TjvtG7jpVHx4a
wyG4Re0rg0BppvWgPh+xOw+kvo71XYoWxdtqL2KmuhXLLLOWzobyywjLw/KrW1Gaz8QroRiG2mMq
JTKS/ZeTg6kgSH0xB7hsIWcqTi1aZJXLxd7x70JymvAwsbIT6Mhxht62aWyeFh8NoyhbQovwGlhM
Gx1scyb4HggP9CyUif4k4mL+TQ5jqu1Tmbpfrud7z7KC5hgxYi6GBv+U54/SM7FH4pRJp9sM01PG
U3pvrrwBO76a8xLkZu8zUx8RrJl3UMMgTEgE2Sk7NcBjKHVz/WfCCY+eRDm5XNNSZLRUlzmxODws
mmiKrxUXVVZaqe07yyVnegGsNkyPfd9EONZcqTBuwDxm9hLZB11cIEXgv/oMaFJioolobBGZZCLl
DnitbFM2UlNyqLY+vt4O4hOb4eIpV2flYZwB37mXzVwduj+vm1mWKUBHPgoehu5jUI3C0EoX6gxc
gVmUdYoRfQaPmalZDL2PJlhZegZYzMKG19nk4ufqWXaEmBVMLHKkxb5/A2M+vNz7E4Ri4R/jDfHI
1e2lf1UcBXo2cYGkVfxRW7i90wDdC29ft7Q4r5k0H82IIEm8Aecx3dgVvvb6UTphE6lOzkcoO0Hf
8JZHsfvLH9gSYOQAyPGHfh4pm9RSn/canUmeT5erEwze3ro/vhIeH29ADbGlKdj202Zsx2mFtm/E
2Y427v3YPyiJCo/bjbGyfdLJs5keI4LIqc3YYo9dROWlUGdsSmhzSfMOMTuFSFhXwVRbjW36QY57
WYtd6ByklTCLTK9fHI26rz0carR2Sw1d77vAJG46O+dsGP7labcL/04xUD43ncNGsZ66QDywkQzu
JAxPqqwf2DeYhsLx4sK7nucCQAgXT/LFlrTvDxSYXXCnxULuOMEM2+8GrHIepcnD9GZfp0KI8RLI
thrj7ORCpmaXDnXsxQKI3D/Q7Gc4jVnNekjlnb6Kop8qMlEZVZ0xDGEtzfQOXS1lh0p1Fv+TY0WA
A3eQZu4C+v1lEt3aAchgbzCGYpFe1BhSAJ/UgE2e30Mc15ZAhVTkpAULIrPG920LB9pPh8yWoA4s
fh4PvNtj0QYCFCsv09UTMs4+Q0/6p7KAku5ukBCyttGfQ6XsJm9Kzf2ZKHYQupZ7cL2R8bdkjh5T
o5LKt6djBrZ9c/utTJdQt6QhSWhHsD30nG6EugZiIOadkgePyMNyXJjwnp1GVMSzn4jLmyTn+vWX
wLfQZ5HQz6Exkr08++WmKIaDyp99Z8W6KX7MRfbgR3VBTYUJrhqcOE+JIEM8+31uTohE01PDW2bk
EaKo3bzzFPwI5ARqeTZnas7qRxHwuIVEGJn9l1980k/q1WD1XjIn//fsVEwxg/H6yxwtCq/i8pN/
/Mz0XIHdww+j33Uo+unihKK3U6/S1hvrpiUvrkeMxvPNu82chNX4ONmqOabxNJTftfvmfSulljWD
GbVI8qIk2ync1J4fl1x+/cg97VI9qpOvGsHX8J2uKPtOEab8qkX8mWtL0u+0FIqvnoi11G/a26m9
XH7fdsrN2Apl6VZ8MAz9MhFbf/MLzlFTyuBCRl+Nfml2M3Q9l2Z8T5dj9zl8Lx1/EUPVTo76OG/7
ZKy6Cbuy+mkU3vfuzGq8GrNnuWfUQrwjLiIuwa1jwmffjRC9YKik3z1df9CvjXQa0561gcxT2mbz
nn0vPp7KjeiI7dTpyq9umGwoHcnCvp5ofqtSKpWk1+3UCCi/+uoQoNZQFxadePlGn7h598TA9xWb
fYvf45frD9PTjx6dpwep1+y7FISfCbN4NU6/l1/T78ZjRubF5af4h4yduO856ZNfUdcV2A/6K7L0
faF7oHOzesKCHgmhEsU8X0cTH7nu4SfKQNlABBLQuWHtC/2iCtJF1Rkx6TIXspmGX0oqfZiIF9UL
H5Su4ll3OYMWKnevRww0mmkv06WFwN8LcBcA8OWLSMV8r9pfIRIUQraXcSF/tOiqonsNHfeCd7Tk
IF3cJL+bGiZFeE0/bROYFxiTmTFwuUm+wNf7PcKdgm5QCswZdvXlW1fjG054+DN+wrNwlSI37gle
4OUHIen/flLlmP3XNYCfY6KSwfXsdDFdpFhSMlZ+xaUQP9dnl0y56xs8Gx58qr8Yr97e813rlggy
VRu+i2e+1n5igKGMk6xBozZPj4msWUwoVHCT/GWgp3zkE0tLbu3l50xcFwbq6haJjDw/7rPnl7VF
FyPNYkSIiaNI/nnAoz9nR9vdK1Bg8yFYcoeF4Qw0h2lFXVY2z358N+8+XNn9JPr+fDngEJhMmUcJ
Oe8/NM4Ix93gPB66Wk1HLZp+I5ecQKKGEO2NTxWL0ITqdrKl7fs5/fDIvWJBntx71cAswt6zyCYZ
uhEDviJWE968AjEy/m+PTB4CMuShi4RP3/JDGj3Dxf2qmnnaNnPDRS833D7knjLDPzJFtOqW1cwQ
zSrVLTEzqrgiXuTAj9WfZiiK7JlYuTpLvjHvAX0Fl4U5t7+tVmbdDNm/f5/f9eyTzWq7pPkI4ie+
JL6VqZYkuEkXkXT5tvuhZiGrY3F8zeca+VOtlOmePtvZ0r1Kl1KWPk+dxcvdyzfl0dLdPlECD4Eu
ERv9fZEjVnuBAD1xBHNnIdIvSVoveADV3KZ6lJiO/fDXT51rp6lEY5W9WltIUf3cKPWMFwYFwKK5
7xvahe/h3Fo0Sr1JZf1MtrtGaU9RRd2A3ic97vH3n8wvyZqD1cOcEsB7qc6oqe9Kii4XJ6vmbsQC
+MpxqWppVg8zor3vwtxLr59P2lX7XbWy3ZOpfvs7uXn8qJ5oZf62Dxgo9UJXmuCHlOPCCByrAF0R
bq58a1FUbIkRokirdki2Wk//Vr3cd4I48pJ8/LaUrcy+5T97BD6UPANCL2GTlfym9i39XuAMUaaS
B9jRZsXgr/TT3X23+F6+ndfIY8rx+nvA1KZ/lbtfILZWyAOdZsIc52V/9d2EyQPrv7jVklq/lVLa
Jtnx6p0sinhkjiXaLY2XGYA8vzn5mLf32XqxVC+tq9ucHPtkmblPfTUxDoplpOkaNpAMyo/7pRV8
9Nk6i/kXmym671j55BseS+hrosPFynFYhBb+1H5/wLBK2Bbe8Nwaguvz2stBXbe52qg3GFz736Z0
TK5dPl2bGzrv6bsPVcxOdSWJu3+NIzpX8rmq5p9zI2R2AnTHJJ9uMGwkE7FGOn/5IAalIGtous1y
xCFzxra4yqtKic3SIdl/1o5k3xY/qWqQI8uV5zPfA6TcLVcArxEn2yhG8lMbjwfflUfkUX9Edr4c
2DFV1YO+YGjIUWqCrg8Ner/P34NRJ3fs7DFkV+Xp1/dwtWseUegmb8VELR7CPCLUyY5AxoJsT+FZ
FkE7L8hMBEWyGFZ+R2pxhVB/V0YcuGPZWpp71PkOZbmL/lcvPBeAz7fFu+W5L+Q9twY9r7H0sL/2
70TVyPpF1JpIhlAgZWrp0ZV9uf7y1bk5tzPfcngrx8qbn8nkb0B9tvJZmby9vY3evpNfKvqDL+IC
0/Rvd1t5jn7I3e1ez+fmqiwNfPQ2emd1EQRvT3PV9jnpLyrvTeMweKj7VPJZT/PGqNxnG2mSxjch
d5EoB14tVT8edlzFWj552zY7tO/PV5znNEB0qWrMvL6qvoGzKnk6RnmC1/FBOsb93DBTlVMqGlqo
5VqrFN3KbTMDXallhtm+OqHYRN8+UagVaijwjVItjmUjx8X0XRgOzdDEzFUm3PG7qLOX940y3Ssk
GpW8yrfitiCJVFP1yU817lOnKcO3orDMkopoKUIHueH5UEuNWZ351lbEnHAIja8TFavzY+ZjGN/3
4oGvXftpvi97K2reBcUWaahUiy0UlfzT/qH4tJ+99AskM4ZE0SWBRlFy2uappExV2tvjfz8Pq/tj
8zg7Nqk5t8rJsrfsKfzQK/Xffigrse1qP9XRSF2cu7fJozI4s2fVB7A5lLwpdHOSQ5j91gKvb6oj
0Xpz/okeeodWRbOs479rnfVr+jn9vKtvEtWZG8Lg9VylE9V2fiqT73NyGsQ/qbpaOdRjuB1pZL7c
5yuPjzGefmpnqtW/Npe8Tlq05pNCb9G6HAKKrXN7wdhQZrwkxbmdbZSeX54/Jr+P0n4YMQ1FCJxl
dD9dVu7u7kbr6rvH2+jF482A7OQrPRMtplqmHll3mboc4qGhT1NKnuTw1H0OGta+po60k0U9FCU8
sIqoGqa/aoXRV8mLeR/NqCtbYNPNvK5audfvyfcETQCB6KMvAaKRo3mzbtnmGZUKsOFAzmM+PFoD
nhHLAV8LLFEPa6sM5rdD80OtdAHNUmRg2rHsTddfhDwtpH4EjEupoJjj5KgF7UeRCpw9As+IlEeZ
0UnrUkxoMB6MQ+j2s8aAf9g34PT4I6KA5G5lgQPcFSL6UOFo8Pwc1d0+b59JUXu9qA4y1p99FTFy
lkbc4NQPstUBBSAcAx+LD/pkFN4c+zQmGcL2d8UvzyqJDfwjcshsLQRJEFqVs/M9zkBj9gEVixJn
lN8RBKQqIDH8IslEgTkKBR7r5Ks2U4mzUNUIWEwmqWtCK6onUSSOBuuCmlcBrbkMj6/aAOIgjSXa
XleTKRrpKf5NI/au53n2bIWJ1kEEHJx4h6Sxxke8M9TKZ7P480kI3dXpnOvZ4wKdth9DwsL82Pmq
9GJtjsNHTzrinxOM47QIZZ5mM9+iOc+zwUBXKh3STgFw9LDh9Kyq1KNmzKKRLiI+b8mPNyIvwn28
xee9Rq5Ql41Px/O8/EHBKEyoS8t5/kiacQVOMkPCco1xEYH9IuloWjxmWfdt9qclvXTV1ccyK1We
HG0c2XbRqzig68izwdifI/f8PO9H20j7zE7/cgmRu+IDHSMece3kWRi4eujEbchUWoObqksJqEiZ
TnTMdO35BdaBAYJRHGeLToq7Moj713K53zgBUNDhcFXp11KNabmdThRbrqa7FD+Gh/6i+VJpZ2o/
LTm8SX/6JF/bqaNHDIe4ukX1986wvNxYfLRED9BXJ2vpOUbOYfBVK6upkEPf3UZdPDdySbcoCgTu
ezSif3pOdu25uNn/ggkV5QD5cdXXfzfJv9dN7XWI9OR4SZDA1SFezT6QFnK3n/72uqp0u90ntb00
sYJZXIExVrYtHMVkdXtOMtUqHZMG/7VFTqGKO1eFLVa2yT5ZTi7E+jqZuHf10UbpAUV1YtfF2hyf
Pb4IKY/mFJUzktKr+v5+ffc18n+jlAKIq0IboFudNh6CRRhH7jF0v3bd3GMIwP0ibJQaMcqpb1xm
g93SWGDKW0Enm8TojSNex91ft9SAqfqNshbik+WKa05Xb+XvBRWBP/ocvPgBJKHMm6NxmI4xK/YG
cSRQWQll86DF1gCHaMnF+mUGPCqq9v6u7uKqRuI+uce9dSzb8bxqh77gprokY/1ZX9jlZflW7U/V
cuvtIk1o/7EDfVU02IwR/LG2lA01Ku+N+C1WbfppJsxiOL8ljDTeTneRXkvEfTGMVn73HRVTLt4s
BFN57OHWFv2PiEHixaOyCaFPCCtXAIEWHTZacF8pNXvQjql0VrnJfnVXHESRX+Y9V4cAlONUD3vH
3q4Fai9Mb5QnIfPcOFYnjwrdmE/G+mB87eZlK958sP+FbRZWyokpJEkcZ05Qm/hOjTdWvltzCUcF
APJpjrX2te09DB8eHn4STOrhMXkZ/NaIoTuyddtm7Zdq+onhX+z9b5C1N7XTqKhYwcNDd10ZUl0x
rsUNKg+UCR/i5V8jnqMgR/z/FQjleDUVd7VX+RkUC4EB1VcRksqr0jybynTaXlhqnj7X1fNdmZ/e
PMpRamd6J5qNTK0OHlJGzDYpiV08iGLX1c/A1Vrjtx2TeH65LZn09vG/OuOzWhgtgGGVE1Xsbadw
o/5Joa9u1WDTW9ZIVNRos9R4AaQNDzXaLmbKnqChCkFRuONWLOb+0IkjCnix5O8/GyUr0nW9ixFx
s0y6v7W/6lNK6OclEXtP/neVrzdaQ+M6+dHYL7NVEkvtUFUJhMv1RUkdNc2AFAHzvDE4s5y1eKQT
SlzDXDX1nsbZi1l/bwiHZdosJ2oX1G/6xaTIjozncjdPFfONkbuRovzYEvn5qA6HSLVdHMTWv3+l
5PbWgh9bayycOTh7rJHZanBdY0pFudSwpsNIP2Pnfde/65HDuMHPW11svviusERvzsnht/chBOQM
x/of/7nU3XE52sfKhwuKeaac4VQFeQtUqUI21iMEJC10D0/tyn3/XiJ2LfuwvHRBdEV8KpY07t3T
X7UfZQzb71L3OvNkzny89s5nAk7C9tr0c1Wkhn6s4OkkX5WYnuRqv6NtvdC8Pg7VVS3e6X1VUmdJ
ocKGZ/l1tNA1xfFB5U9de1bpiun507muAvPkWFlZDWIV4Fd5x+KZzpveLieBFIT1/fUQdvgLOvxH
nets9ASXMe/LOLKVnZoGi/a5eWwuazu6SvbZQk+xnuRG8GZRkciyott/R8o085gifruorKAWlJmq
oMzLon42hGPAyKGpxtD57sZjT+ir8t2F3NM+tNo7Yxy/jZvmDe7byywWNoILCbZ5uCjNAyZV2+kX
7WwT8O7GxGjbVdftQkdAtHIf/Y1nViU6abhdN5X4uIwGxzx5VxTCULCQ3t/f96eZar8f3zDKPpyZ
te1lZRqb5qJ5Q9az33/qHmrdJ/9Np/cW3anb7+dJ5Lf2VG7EsI9pPc3Upoe+T9+1nVJd8nUN9qsB
qUY0g/xoldnZjaZp36KyrN3b8Fy1kJVhFBvbw7pCO9RLi8tT//6+vajcvX/Uj81LU7XyfvT2/iYX
obFsSAoH+Ywe7UuDgQXlaj4yeC7GGLPMWtwrNdhVWcaIP0fJ4Ninfq2ksfpf5nbDRrDrxsYVC4ny
Fgx/RPrwP4lYmTGorbwtiR4Vs7FVTDgZnL33tsWz4krVAL7uM6nk/dhZ945ecgXDF0jfTuwPj+pJ
XDaax85jpzPplKqs9HO18zhqvn8ko9iitne/99lmAY5yqtzw8G1lRhIPTu6ZjBjRDwIcz+fZcZZ6
8hjO7+Z3Zc8rntXe3Oot7xf38Vjcz49AZyWKXz6V3Smsm1/5Z6mEsniXgYgVVRC/aZA4/+nsO6vG
L11mmd62R/4aYSjDtKNN73ejedIc8WU5bCOO1QU4iM2r96yrGethqP92wsqc1/4xVdFpG7d0clg9
zMn2JS15qLz7xf9YsHeKt1hKALiw1P79W83+/Vb+hZnUIIxzf3hYKSJ3T0K8ur/dS4WeCegJjlK1
sqfKI6vabx93KqvGJho3M0pHxxGhvhTdaUa65BhMcXlqUwtXP/LXmItQkfTFoAk37IVHK/ZqeczJ
+45q0z/9CNWe7NIvoyN0PmICP5NMPd5rc/Yb8VOGkABsZOaEAerTZL/qRFWb4YaTPdXAaGRALnHE
whuL7iwMmb3K14GNHrq77jHsHrHLsDbiBJK4pSo7TT2sWaCAQ5BGI6+j0yWfbfyjH86tpf9q3l+s
e1Yz+/yL88XaV+uePvDV8bh+K05SsmRY/3VwV5PwVSQ0CQD/0Uz+C9LVTjZYXPgZzMrMvi2o5xvd
oHZu66WxacUz8etpBvdAAsH7S6P8CuSFDQev7U+n/KlfFv+Pz0jCCmsobtNvIrH1sdAIJzuOY+25
0D5iQxV4B0eaKAHsZuoCVdGf0XNH1Srowph7HKCYm2wdF3v52dfUja/Y9o4QAPiJGVhu+qeYq3Ff
46sj2/diPPJ7hctdY3Tjf6Y456UyCz8kfO/ZbCYLXTmufZULNeMLpWv+x6VbcgAxxtn10Y2xX8bd
SMmuZpPq5CjGGx5KbPrsgsv7oiq2jr34DuoXTv5kj5B5t+OGl8k34PqtmK97oxT3wfOf4RMFuEPm
M4iBVxs57nUMIIwxFxR79vW7YyDJgNPDN+9I0xeqe3Tysabo++JNfWbubU56Zjh00fcSu5zgL0GB
uUyNa/+GERuDrgOTGyWrKlgoFqTeufqYTDqjZfV9noxGV+M9rFZOHc97POaRFivxK8/z4szG9bb4
pbfDRg2LqbeSzEUKyDPZRnoPKZ5lTI5I3xGx17cxypUaaKj3RdfMUIqZdQbFx2yiSSIr26/pkOKR
LSP8GnzJmHc5bICUI+4nasFlmJb924YhHtMpDiYzIJz1HGM1JnRcdtw3+IV+iw7Rq0ap1DYjlYyW
dSJX/5nSxmDLb+g1qLN4iQ1fGqGXxB7OEu7Tte9biQPoBtSG9GfR77EQxToibBGDNYZrWFP5wR6S
FI+DTr4uNPHGm3Z4DnlD8oSJGn83lwPpua4Q5crj1dSBn9WWNu9PO7JOSNb3qeTOxvyflUId4QKq
Frsd6zDg8m0FMEpXN92rlxC2b7gW50vjnq8OmoEOY7FGxyHEpMBQjGpDPgbWuTYYk3j2W7jR/Pjx
LPzVE98bbtOgQsuSC++SCDnp8NjXn14q09jGbfgPD8x6+3VQjcL8+2GNPzSOQ1tWmP6fNgFCW1dn
/FQpQPwV1+SCli/up0KgxCpeLi5/NOqrenv7L2VWUbWgYxFbQ7Thu+okQjWXiRa5zVxt69t1hQOA
Jcbkta2Ug0O2MZGv4Apj3saMXCVBZI/f0MQIY2KQN2mSeugPlz5z1bJzWuPWDLwC5MH4Jy0cq2Qc
Muq719/2VRb1AAxC6bMRy2is0jLMuKJ0eA2KQA0CO7giTBdQ5L/Vn9SWicBnvcBTUKLH54udArSI
QXCFeqw+s9IEKck5TtYPqYUQLEIQAJbrkZYF+2d1uE5syzhn+L/XsZoU8WckPTp2QwqZtZiDlsD+
9y39WK+RaroBsv22YmGIORmAE2lmA+CyIl4Xm3gRjeLGhk0kF/Gy9klqtnaGzZSPZdgYLLZYBJPw
EySJVlg3Yp+O+PxlObsL5zXW59gBVa+KZc8X4+04ycRnLebMqpg8po/3xaPnhoZBcSubj6d4BUgC
FYqbPxjPzr2iChrUU5wzHt4eYyUAHwZjw4qbr18Ao+CNgcfWyWAQeJgdhSXIdJhAZS8bMwvxgow9
swHr1+kYG8ZsFmNj65yBQPGrGrfj+ng28zbbTeebZ2W4ru4Mwdrm7rLr3jb2SaNxazR5+dqgHsti
FdOuNNzf6+pTsHZH9d2bNuUqRqhK7cCqC9LVHHxVYj3QyujCZ/tLzLyZHfC3Hpj01U71L8+DZx+z
R8Hj3JfsBU5c2bQCpsQBvG00Gt0HhvlQpffYSQIevGKCM4jpeHDdt8IwoxcPUy1XABWDTMJMjjse
DdBRYaI+PveeM1qxqI/H0e8x4qNf5pVXJt54q3hvzIsrKDhe1cGL80qZL+pGxN2KWwhEvc7UQayR
VKOYbrGtuNC4L7MYZrGbGWgBxgMz9bHFrVOodbzncneRVc3dv2jHcwdrlMxVdIjpM9DZs/EqGfRG
L7VR+HEdQE6YYROFCR6RqeEgXsgCMT4nnUdoPtvzVBkOt8nwJinW/v37d+tiYvBc28koCMg0XlxG
1Ku3fVQbwI6nU+2Jd7OuNNioBqdls6G72a202IFpcZBeb6iuEBLsDUUL/DUkJK5HufbrXxRBbn97
j2WtkZlZ9RxqlFltjrefHTmuFi+LmGUq1rcw6fa2VQuaJeHckxC3Gxx7JD7qh8H5E1pJoeNf4GLx
yOMDBuStAiEKmHQFoopSU6XFOMiw1/ajK6oZNgXkKqaC2/w4kXwSczeO2Mz+O4x1c3riXYYdGUcL
9VJTwpTG6wnwLx+lE50jzJeY+YHMEXCpxzwPAyBMmOtOeXWufChGY9zxYw0DK4ZC2dgvRmQqwnyM
sOdHv5sdsUWZJY+PsZbHfDBCiwF4GVy32hStjElsGzPOrnuykh2XGxf3OPaWQGfmYM6wf/G+H2KD
iHU9TClSFJ6JJzzFgpjhazAYbBZryvWKa4w+VEKLIZ+xrP9ngl0XPwNL1qB9NuZ1NhgaGFV2jttT
i4CcnqYHIh33ihdnZDdliHFkmkdqimJQjYt53kTTpTIikbTu5jeRPurz9rwdw+Ovac9t4yNr/ZPS
ITK/KN8L210uKtakcr/cfxEL7G8OEt8j9T221usRg0zyKYmKUlKuXY8YiDEkU4ZobL3520JOCmm5
XxiWb1MOeqaS1/46MsY+a5mHjWUXGvEtwW0rUfC7ETUaNbfzQqKSkouvvx4ZRItltTC8GZ7cjtty
/9dbsIFcx2nGuXP8deLIdKJaSa6Zlch17C30qd2TEMvndU3RO1Gw77Md3b+zMPw0tlK8KL70ih1V
f4qdc69AAGpwJs2WWwvpyFbEM6bYqUj4F5bsn2FOiEVV9v1zqL8uEA2Uuosjfb8dnXvlzlft3D/L
oz2BdSDAZCXKKjh+dsrSyzdPVLpIUh2xjz+bsbuGBxT+WOzAGeVkYjcu1pGYb2qn8QJBH7IXmoCi
XhHeoXbQZBJrCWnS3dNnc7/zdgU9jlJad8PDm/QxtMz6X0tSddvu1dw9leun1mfzt2Uz7sr3+m3t
hj/9XDceJwZXK9fNY8AWsWqztY8OTWmzwMdVGr08XPC/y8ymk0XQE0E8342FwAJweYRd8JdIh00Y
0JdN+RrvKltsvgDotmIyUwXafScN+CXfksbCzZPPiiZRZjKao0eE9ZpxxrAjwrK+Hqa+ZhWmn5LP
Y4FSO+dimv25k9fdKGN5craQ23Isnub0PaPekvIcLjy6jppn88ASL50vvhoGVnP5JK10398THYx+
9736A4fbk6bdTLCIWyTQYl07KERDFe3SgdHiqL4hB+ww/r79dfqQDysA0W4PY5ZPgQEzb1Jiwuve
tah/uGAJ8K30NM4Z50YauXZ3fDTI1TRleAfRe2En0ay0niI4s7LCa4v+wPWL0ZHshvSRbaFrQECO
LxceyEH7Xt5xqv+6WL1/XdRyzGiE6qwOXz6dyQOs32AaJS4rag5/qez7sZ8dEVD7z3ZLgyjOkzhv
dhL3R/coCv12keFRMJcqWB/ZOrS00J9DtSmNIL/51Q1EqfBsb7d91UHJbQ2P0xJNoqtfj2ZujGPV
W78IA77tWmCAU7ckrBbq9mcUQ911ngYaEdes+K+rjuuOBzUZXRiVMqNdh6jzPCXD692XO+2eILUb
RUQQW5vhYZzhSt+qlRMcdDIEmnxp2xFWDPMgr4B4UK5KpNtu3zeLfipa+0doY9VMfS+rN/v6blya
kKN5+mJwYMyy2y9ygUf0uFMShRfENKil/LJolWPjpIRGnyV58QajQJ+k8y4H4EgH7DAuvReCn3uk
TzTNsfKky7+lpOm5SYgv1AXe/ckflk8GDlSWnrIqqU/Orw53piV7UnLQTaGijmVO5eHgfmNf49Gn
L0x3tR60STkhX4BbgZE/txDPG1S/y6/kXbCftelnUhKVWLTLzb/6ufqHZTygvFm7YSIGKBLD7dgQ
0TYIf5NF65PAIKOs+9P+ge5i5TSXPSwQ7m4aHInPjSUH3zNwz9Pf7lqNHMpxAhsiAm551PbEt6+u
GaWabuMKF7WgthRKaSVTO6FHCXC0mJCdZWBu3vXhZktBBXdyKQ0Ay65iNpaObnpqKWyvWstxOVLr
Q2juu79oTVQlQPhWdUqIVOXa8N05XQchLRnzqgiXRkuUiptGOLnZZMROM93j5H/WrHxzY436qX6L
b0iFz3Oquda+96WhImZojo5HKZnytNGrmwaXmMpUJ9U6WZrW2rhpzNkaYoSUNVYtvAyLSqFdGp2S
LePGlWBPZmwqeAJsk2It09mpgbq28JMNYsXSPV5rMgnLqnJCYB2yF6oScz4W9phte6NW7z4K/d7l
Zxj2CY+ZPEY2eRn+3q2SQ2fbkw/dKPbVnaou7mzBPZbffWGo2ner1BL5rR3uvkeK1fR+GvteWCdf
vUMT7VHtrEtUc/TRQbIPvai7P5J4myFjrZ+dHAFlqcFiGE6D0ogjjr6e3zYV5hN02AhqHsHHseSv
kQLWd5lm8dWQGqRa2c6nIAb8zQYGFv1wnwwfkkz5ZvGh2PweMTN7hEt1wl9HuTISH52T68gx/Gdh
j3zYi/e9F4XDDMlkHZq5jZdnUcg+jEUdnlOT9IdYOOkRW+AvmdmlrkIvYURRmrQcSu9ulB8/CD2o
u1Bpq4OjPeEo51l9KC6AgViEwlQ61yYv7NF0LXbZlSb8VObJsvpmN21A44qVtxLJwoL9NUoCndrp
es7dCaOBFImSSWFy/Kinw/BSKsS4ksdd/7VGFQ0QdbmJ2Kpn1Pyo6aD64k3ENnIZZb+oyx1UqfAp
0jJ2fnph69G2sAaWiNpFxkosx7vWC8Wf/GCNBZYSLDMPFYgDH5GOS71GmXvZgnX5scy3XBPAg/UW
UE9R5eyican1gC2EErABi92cwo9TDym2a8ZaNfsqotmZ3xf7bKynefug7GBz7v5kmj91emB1A476
/Km5rwvPdndVJecHN0yocRnxcFNJP+0QBB9KTyoV4fksLirfg73AaGs9+G6v7/a91d3xPvOgtvts
qxjeT4O61t12lHog/fWQ75QfEAe3FXJwqdnP88tEjap+ZKBv2x+4GmT4lIv+lPRuz25CECZssN1T
7rdKl3awqZ/7L/x9KOBoG1JeHeoDHPSwpWJXhq+YmTYSm43/hzmEKts6DE/jmxDoqblZ8qZiw+PB
KLfyQs/QSpPkuh9ME9UaSHfl7Ncnr3eaYHf3/p++fTVQEgXlY8sOcFaCzvhmEkBMYHVzWiJuvmAB
9ANV1HYfDqs08wtmcrWPwrJZXOylKy6772dsqsRVbRrp873iGzcxCjZvtrI3+f27t4x9334fG+Fh
GBviBdEA5gZIQg6I4yWrCzkTyvJ9W2I3LIchTHKgCh4YcyDJODNX9D0aYc2yDPvWTOxiGeMtPKkj
JeqgV1ze5+xSv0IUNC4o7NI9oDeOCGlcjwBd6KMlRMVMM/bE/9wwmUj/26HtatFGxkuXcjBXkQZQ
+IIkBoDHcbawC+iOBVS7Gy8+YE9SLdgm8a4oJubcrJUrEQfapT9pJ1WXdFpZmqzQy01wCbMr8CrZ
7hsw7byCMMyfaPjyLdakALXCP4xZEu/N12cxb3Unm3HetL/njJcPhuf1Xc9xdSfa8PHHWbzQGPZc
ILTxDhICnsNsp5ia2JOxNy95YCdGdPR6qR2uKP3MPnkocVXfG58Ioy6Gw9XYZwITS3oePdokWY3I
SU4ZjVMoz5aqFqQvC3ybwFT08P9c38DurzhGOKRhcEXz4o5nLVtxPdLi+jeSE+SO66Mrrn9lpJXp
QwVaHUh5uJlM/eaNARBnN5mNm+igaHt8S8RNAvq+Yj9q/OlMRu247C7EnYiHKIFLi9BXerIgmRsd
Eh0Tf4sryk7+f+vYOww4l7oZR38ggqG3xFcRUNaACKfduIxrT/GZxyyYaFGMatyrXPsn1z6oAVrN
i0iu3tZv7Cv3HHgixe5S6lrSGnkpCe6E+bZVFYFz2YTGg8LmWuseKRctJwcJkug0247gwwqV65RI
UdxQ06ItA+GEKXVlA2LSTcuvcxkR+UjsCOuD+yFGdg4zjmVVxNYZOt8fypSR86E6Uc23SlI6SbYu
Jf7pq+/PjDHKCYV375fmEZWwJ9riNLJjNFS6hOS6r8iE2nnHGDN0eO6kO8cHip3zwYc46/GBhH5z
fpeTipBr7ewIyoS2z/9ybI+sEMecgxWxRQkIiBVrvzO3uT7faOsvrZVd3+2oIRyMlpe4l9Kg7bWS
onm7QgBeSxKqwBZAHIKmoMC6FyUf6c2z7U7NWwKfkNh8JVV/wWmdBQ7EAHXrF/WPxk7hH5JA8JEg
vKpl5f5gohMGQuGvzB7j3VR6AvyuTcjJNrFik7egAtDarzwb2bWIbNF3E0koiXRna2Obb46zjeBZ
W1J5K1Z3zcEsbDfWK6MqxpV6h82VuRH77jfl+w/C+ip5+IxkSigHlWQD7G1ZnQX4MktVStU5m+Bo
H7biD9+CM4zzlGwVDWU8Ve7XQiGH6hPngdgMKMzB60h2dcxme8u8xphyyXGa6Wd9LjIjCb2OR6JZ
gaUFEC77XsPCdYdvahDbWuRrjbjn4ROWSgWXYv+wEzMBSa7BpoOGSCjFnfhqQ4v8f4EFRdev+hps
znzneNGJJcTRkLxDzUnd3kbMYfUuYD9xMgqDojhlnONYjVUzQFIhcdg8jHPdcuePStmbCsdMnZju
0gGaOZYQq0IHnJ/3vStgMgfYfHo8fT99YxfII1ce86u7bxXqQbWYV1Po1O1cY/N+WsgcWb8fX39e
t4/pASFz7843JA8miLTd4mg3VbAkNZoPX6RzpNofb3kI9S/PiRw6MYzKcrpR7vRRSnV5dHNofLMY
F5U/5EHUqEqp+1LfAZVKxGIZjZ11s5Ac6xDN6g66OW9hZ3X/bv8fT+fVnSq3heFf5Bg2RG/pIqLY
kxuHJkbEAtLx159n6v7OJprsxIKw1mKWt0THoRdtk8neqlASxJMN14By0kU+sERSl44Qxq9fhEP6
ddy2XniVwOxd1RQ2KNGN1aAaZ17Hhl3P3zoumh6cqsKJ7IsVTltOZ1ytuujnXvD6M5Ezz/CzGepd
StxwlO/GpYvcuP6gZg8w5ND/OYO/6eFfBclST4d6ScKHRk1uFqWmP0HAfEFXPGuNF6KYQSQI6570
gxX3bN5gzPMcRBfQ8OEs0keGtvjF/64VfhlaB+VnhDTtwe8TiwTsZ1EpwmcCPWXs+EhMjiUmrJme
A8QHC6eidTy82A0a63TxtncmNZqG+raxIMVN6964N7lOCmpziJ74g1kn6BLUwLPYcmDt87wV9Gyi
vNuxQc+WIl7tqiMjqTiHvEPHzNtanZg97IS5piKl0DcqXEkiI4WqFMFfMdsVa6WOpju/jC7g1ecQ
ZdS9fgafls8GtZ3wRCSp7IqaHZSSxMz76N1o8H/zi4UyREo0zzpSGDGCCV1mcutpY3ipxMaFqwj3
CnCDM+ZJqAgUOG/YZYLdof1S8ALBaAeCq9gwZQO9hhE0C6GIgAqJ2TstPvE6jyfS2wZ/fgDoA3Ae
YVOoF+Jcp7UYv5T9+CblJYqpVGUFXkuuBeePSYlgA/4caJlRRHQUXMgc5ATvpGpD8tjxJUB/CiC7
+zoi0cUXMlrRsupOEhWHlMnoFtSDaUYt8h4Uin+mkqj4rf64Vt1IxehTKa0C5VnQtcp2X8xeg6ka
O03XqkuLfW7wymE9p9/GaYDVQYaQGC8ZC+MEZ55L/h0q4wYJ1mpc36ddZYukRoVEVmWuEMVXuNDS
5D3rN44FvV5XQaiB0jPIv8gaDMXcGLcdjs7riBgYcl5dPlRkVYWB0DO/4as/NHlfXq/Vwc9JTAQf
Lfk9NVt+aKPrwW/AFKL4DQ4A4hx9kL3BTqLYj+gY8o3I1iHU33Mwi+eVVJHatftVHyYWXGT7gnLp
edxWjOZ0pe1+M9EcjL/RggSPxHOxJMf6CHdlrHkrrXMsyLrQ2YK3Bq6dFfn9Mg/wGCwd2Le+vOys
Z8iXXs2m1gfoG5zafMfpnAS7w6TTHrQXcv2V2ojG8QItYlNMpMRiqwvb66p3lPGLGtlb456/c9iv
KoJlUMEG5NZtA9NnbKDzlnxRV+a/7AMuRTw7DrGJNF8D+07WCRCpgARKacnmBVBEM2BPcd19Wo8c
Ehg2YIgQ6mcVHSwrxIcQGRycEHJdxT6MAkNpnGkNvO2ah3TLFQRcRCLjCQUH1Vq0QoZuzEsxdysr
Hs67mH0nY4WTWjspYhpYq9wm+d5q3rvUJraqHV58BKwS/gI7ubf61PlA5pB4pV8Z2KaeFV6t5u68
LsYTgW6UEu8Whzp/oG9liJONIhEn12qqDC2IbSZn5UH7vDvuLKDlIaEbC7+N5aIHUYsLMsAqG0t0
L1lWU/QImXHw1FhHEOSL+xpDKOaqgkfZGQU35KRLMLeznihzZgGnilMco6xbCOmMMrscYbCrCPCN
TFJAdqz6HhBSg3O96UNQiCDldiVW6qh7QMsCP9ATA4vyN8cI6md44iBiq9ri82SQCUWrDSMdHpNg
uUFDZWCoSKpZe/SwU1ERHp5gc6BRx9qM5+OJ90gLVodzG88JTW17UQUTLqbvpWoD8HIUHlhM0Sdg
r6oFbhX+LdI6q+Gh+D6jNNszz0AiT+HPXdV5Qxy5ua+++UCiLE8CRLONjmej82B2rg+faYT0MjlW
/YuF8vUupsr8gWfxIWSXGS0k5jyf0fxzQ2kcqPkPe4nTd6rafExcxtilhOPI8QSis4gHxgg2JzCn
Rf07mpD12dWikxkP+HJ6vcIV8aKiiSqHRSHbrjVk39FVYTSMCAd+y98OJoddnx1hEiGi18sMnoAn
4uedMvIzqhKHPZo/BQpdCKzIceXtXlrzPTzwmki0KAjYUf979LUXo1hYGEXQ7+P96w3Psw6HlYgj
NvfAMml3U5J5LFXcr+5zpF1610U+GI9a6y58n+Ekuq8fFOHPq/y8GT69wYWwjbMehn6PdDzf4G/X
7U73/dXlPNu3/M55HpFJKfq5P+mJK1fQvW9BppfPr6pZP9rLYRhcsvkoD4YNaJjrYZBtuvGyc1tj
/1GEQS9ahO1t0ZndivHoNXmm/rlokF2YJx3/Rn9FXVQclgvc37PfIsAp3W7Lv6bzC78tzrPbcNEr
dh1lEyurR7nLKdnfPeXs359/ez4+LtCttTL8KWIu3/4DzpRLCldQzb0cUNwetJ37UxTBaaG3N2k+
Lu5u9xyEfFBq2bhlQRi8uHniFBwFCrPDSa901b19jabsziMPpq3B7x0bSxYAtAuek6zjRCMHq+f9
H1JkOLo2sXlO7FEzeXacfXt2pebV97pXMdqGy08DClMhXPCUIUxGB1M1duqaWzUyIrn4o9Q3Sbxv
TsWk2bLiI8MO1A/YJcrU1KYR0SEEwWcxNxEFTOc3ugHI21AnzLHyYh+PMo1E5sPukMHcPMRvEDNk
X8LSTTMDv9cXgicvC9EnKke8694eUh4j8NpAGNf6yA2gAcUCk/nXfsBbFlgWluLSROWQT1kskAZB
2y76HQ0WL/aiFEktEkDq62SIwoX/Kahvu30QbvugOFyCBqEsPEconb9+K6miD/7ADpbL+icEkT7m
yk8ks7iT7jDgvygiQGvrYWMavDzl+LpYCgJsfrLqnrhIYuzJRTfkksL6pzW/EgCyr8bwbKSpNaIN
HGnPVEeeKqUDcp0ppd8aBTdcyas5V9GGZfIMOfErRhIqLJe9NuW4Osa6eri5vw45gdODEv5XZ7ho
p/MMdJODOjRH5/o6XKoFtZDfyr+kftkXWXpOAmok6Q6xKG8/peC7BPsTKGMkrAJlXs8yPz0+lpGn
euDyESDEdWhMs/YEfgfiILVz2Y7EPxeWWRUPwf3suWqM5A+xmf1KhE+9bMbIWRE09hFzLs0nfcvp
fvYyW4tzoKJAi0FlUH0r2/NE8RS7MjLvQpmQCibUkQnKT/N4VS7QdrAuHsOeYD/hURUWK6twMGtw
zLJaiJMTbdQ6BsSYNZYQosf58jph5b6NsMJjVZjTfE1+o4dOZ+7SBgLgN6XHitVQsAGyyxrTTk8t
aIjnhxvlqzqNdH7KnpMcP8HKxtovo8GOh4bXlAykGvHyAVfRFJWYjn7NfhNoShfiob39YOCdWWX2
0NCpub3J+xOG7ZAj0mmtO4M//GJHo+N5SApWLVqMQ/XEyFQU83p3yldHuz7/ipb/RImojTQrRHyL
HhlSoNF1kflNjURMtuqNxjHWI/GyrCtt8HZdZ3V9/HY4P6gvMWVKZZPn+NGNURp/MLNwqO5O6TXS
PhpFBxYZ3qMKA/b43BAIo07oX1CnYl5exPCN4X1/6binDxpRj+qsmJQviJdkuSOd6g3vSdmCamP3
dPlmwfx5BbGOgfiamJPBCN3tO/26B+z4d4yoFbZ1ZrttQRPzKi9f3Fdmd4z8kU+UcE3WSd9uRdNB
EVxrt1BNpdzsLz+dDl5OVEGUWVwYSX/caX6e92P1hJxar9TSyuno9ibd7qTX1ojLCUEQuQPvMCGk
v7pXRtSgsQtG2zpZ9iYFeFvCC+rQd0aX3KSPL8YrH/oZffRJNs2mjxn3+G7wY7WOvxEho0q8VbfP
72adLvMZcSIRXjpTJ5jzQfycXYOU6+ss43UyWz1SMAD0p6AIywh2ifWqaTIjeklmBLO8e/vUPclf
GJt8C9IZGttBury7A/pi7uiIGPl38d3aArOZtgEPtKcfGM1MZaZRqLx90aSlmh3zLrzPpEKLt5hi
lYEAGrK68vY93lz+SBD5dDGZZl8FiNCeAsOZyUbQggce8QUZ5xUDIL2/3l9cdG0zxG0J/h5EED+E
CXylX6+ck89dvSyCzqoIaoyn9xtiAawkIu0SuczTalEtXpDIVzmi341x5hQnGpMNLMJrRQBQEjDk
bA31HxSre3h2zwljkoIhrxHSQPAXjj/UYUp7WNg9vgSHQEW9XsUpHfn0N/ntHuQGaAbZ09eEda1L
o4yhGiPYKBJu3RphBXHPyFc0uxHYWggWUXDBSQaA4OX1soB5xLjlizI7ZTeXkuHZoXZIy1wayoRe
Y0H51igKCQ5XkM1Cq4BdLWjYm/4XTH4FgSN414z1T36u6RJ1XSHYCdJXENRS/OeS/YYiCRI0sY6N
f+xoR+kDClMZJBBMYyBH4OMQFRDM2xTYkVRMSDah59LlAm0DwrnU529SFbkxVSChNqGbx/1FL1Fr
4N5V9T3K0hDbarSebthX4EqN6bLJeswPXJhQG7zFY6QYmR0k0tyPO8c7RGq46lDCmA8Ie3+/jnve
/sjjSQ9HscO9JLksoLwInBjIbjglXNFSthJaMKi3w8MCFkkuyQRL+dWDGoU1AoB7temFPek0ApAH
ZUmVAUnpU+8YE0SKeY5fVWZ1+rx9/k7e2iJTwXiZYp7Bl7xaSHnF/DzmzvSIA1aUZk2YONriYZM4
o6N0kZp1TneJSgacbx6crVl6svU9ILVmUigTFd1oMCbvfpJoSzbrG+1kmdvZtDcRK7jwB3lBZiA5
YTqT+f2ZjhXLWHegV2v1+PzuAZ76Zv6f5H60lbkks0kAcZBbKEEEMIrfN+JkEntQQC4zvQcAi93S
i/WVRhbYOs46HW5K5d/CWe5/b6BSUp8zPgA4RgIFdsGZyXaa/6icayLjoLts4IkRH2shSj9GYiZm
wUKamP3l02hmT+OJkVXPLmhN1rpXu0LnqjEzad5babaCtlUZwqmszcYQeCZY55ym+kIo9OaC4iZA
NyCZAN+ExihARiSxIdsAhJytFouF0JnnPftpUBy6euoUy45aR0EHfDbmoTCGfxAksVJzsIw21S48
dH+iQ3t3Owx+0k1y2P+kh/xQHl6b0CnGkROmejUOJyikO0MHtfTTwHmQWAXZ7A5FD3ok+1p5DXU1
GGryH2G8kdsI6w32GsWON4sNDK9sINGFOfewkXt4/0KwgwLu5XLF6IUSonMlzqc1OhizYVtLaq0k
auQLcDmpOll2rQ+RxXDbkPO6x8iNXKW4UewKL5PkMfD2pRWqmDOpcEBazIQaY0Ynp6vEz8wihIHp
eoZyX5+4+wveQF1B08omyFsBDApaXyDGcq4BhvL1i1BIpf3xr9GgEdOodl3f9fwvITLCPqOqqgnu
07PnAghFNpOv+ZfvxsuM2fj+Shk+VDe2w222fK1f65tJwWSazZY6K1ZwMVrjM4w1/+vrpm3BzyMd
tX5N+0Mtm3VDRLe00amPk9/Z+qu0SUPzBcAlOEj5Lvss8Mi3eIfgpYVrxsP+7SuUOTiSQqQsxuBK
QOEPta/tlrf5mUsJH0T9KTTehCzb/PKLu5cSkr+/uqW+5yGgTCmKj5w+TgxUFVP9xsklEO8ZnaF8
XQEEkB1gczTS+3f9cIfzOdJfLMtDIx8aj/RCEbUBRtY1hkTu1F977p3ng0UiEUCTkakmtllTwqw9
6hdw76igo2SOeyLihanxoLv6/qEkkkHRtNDz9w+dPXomFGlVXHwKvf57IWbWaAUkcRjJQjFlkeV+
ZLfs+2/Lfpldq21RnzNjaPEqtHjVjvzQf3qy8TT5RTwuvOdYdVV3v+sxwNHTggkZOXIQ17hcGYzj
DYwYGROBw7ljJPie73nbXPPmV52jqn25JENmtSxtYcxercH2biU6RF4HBZlIA55ToMJCRRYW7e8e
bZxIf05UI1f4gdgdsA79hwmVZN5TNhgfMCVhOW7lI1F4sX6ET01lHuB7iEPW2Qyt8igaAXTNFqHB
11mzF3PT9yE5w0htnNRmxDOXnpRjJsys7iQ/5SdmQ4R5gNbfxsurAT9VT1yhjDaa4yBS0l8Igl+F
pKj98VGX/nZuL+yF8J4WLX1+WD/ej+47FUTVfx+Qthq7TGDNYaOmoWWMupErY6/ldgbcHSKnt8G+
1UoWHbOzYWgYiZ9xyOWwKy6a3D7tBsorOyw24rHiJod4/Pq7rlrBddUGysRacw7NR8jyAGbbaMEc
q5fpX5GZdCTuhLF4vLr9/qK+41ilXegsnZG64nfSBOHvD8Ly4LYJwUIF2AKrKFwZJX4h41Yivu/7
gmYNRY4fWhA/7Z/w0PrmAaNEHy5vm2hzL/Roc9sowWCmBGoQ9e+TK0JV0EFoN4Wrc2Mit4VTS/xX
7U1lWd/08qZzr/Lxmvn9r/y5Vkb5M0TOaPid7gbf+/UZRaIYidhlD70epLK1ygV+ib8SGrcgJL30
2jHRd3qRZNtqwA602m64URunlGI44QzVMB6YWi1HBGBGqsjFcg192iMFwa0LF5zGIkOgF0PlPDpi
QEG5PJnTByY77oukInO0m2rdUKQGCEcQtxvae9QvJr1xg1GS3g/2AVrm/gtzwEsQGp2EojJOZdFG
cGBAosya2cL4BTX7AOWxDdeDRXdBoPn7Wr5mRm95Rg1nPz3jmn09KCgaItb4m6zyFd5lcyC3gTTq
CInNGXgQ1K4bcG943i4+H6rropewS4FjAtm0QKFI2IxD2wRkIbrYqEW03ekguIF+y9x4QmFRR8Z7
svdb82SaTi+7EUJoRHNPxAK+2imWYU1ovP5GzGzisbb/QKe7tM9fL9BuKdevHE8TUgf74b7IkLTO
crOJzd5sMI28Jkhv+p3K29lIOHvtyA0hIfBC8DZ25Q5dqnyHP5oKXZyQF0UDkEp0lhoNrdJbYQ9T
K2eB4/F0T9/SdjWXHh6DCOHqvJAbou8bmpcs7QIT/VDV2qCHWoSctEUAcoMDsjMD0QYNVJuFABWs
9wPlbSQ/GmNkf6HSDRWL/M04z0eQArhI2BEdr+gQHZrdbSNzYtPs4tSQ/6XECO7Vu3qiD4LzLC3g
+UlIGVJq7ME2pd5s0iYBJI+wD63G1Nk7pXvxSjf82zsv+zweLAdLmR77pSynNAif3mPzYJrILwfw
k7y7VzIXx7X74tpIcofnEyP8zUMVyZTCFpyzADSJxwWBEVPGeawg/zGZFnKKsb5CShdzpY3Q5Hbh
vAIRSi2Io8cycaiGegxbUI7W3i5RQ5XCltyLC6C8aLoqDpjikSCLOe78uuiB2RWqoGAlpD4Os2q2
OskxkCMAZwPFFXB4Vzt3Tjb6F8Js48gyS1jbSMs4wiw+08zIzczIWIhKM1wISV/+p9LtlPj/kwO8
7J9tZWHjZ7etEW28zyWGvmIfOU6PIp3+hQTfzX/4dC0ffmO8CP86CBUwHCeo4783LmTTVpBvBjtp
yNJP7RFqEdQ7Qytnrz77NCDUk00+Bv19+SjeTeMyKJfCxpKd3Non6G4BbBxgBJDapGl2vGjftGLs
2gIKgNoKURCv6IsUS+olVJ0w1AVQIRa7HO3BX/Qb/Q7/qEDc5gKWEYi2ALcvTuUrmIYqHiW0efa+
PebRF55mQH+rQ4PkK3ZpfX20C38zkNPCEk7hOSeevBVAzF206u0y/Mhyr43KaH/IHWqcslxcuqil
KrvzItvILJE50v2D32knXtttu8LCRwpLxT7yfGihEnGod2cfMSwKqZ66LC1REBvqe1OuusVWodVq
Fw7k/HHmPB0FeppsPAgkaAnIIEetTp4gN6yqkTl7bgunRUc+wxIznoyQFcMGALxq42Lm7YF2RaxG
BGuG9mf7zF6hkDabeIFd9ypdCaywFKgKFoiIhACj2oBlSfjLnb8/5skb3n+l4UtFgipbSKcQgCJI
NgD/rHeCijtPKPVlIN8F/iYYcwFl332huLIMA1AQbmcN9kO4TyQL5HfMtU/EIENJUgHCaUavjOFP
4C7Be0zLnSjocVDfwVEbFYeW3bdqVB06ZugMrI6JnoWnEOPnet/L9WYs4gy9N63zM+hwh9KFYyKk
pv04BqLwnMLYYILHwRWKzSUQco1gmEak88LrFna45OLwygWAKqgywRMJ4G6woc4CRgZnMUtAeZ8m
lnCJ5JpHzcPck0jiSI4IibrqjZ8YIcomlx0RP+mxbuNp+Ja9EzU8rgegJ+Q3mHzYIvJGY4bHfW7y
//06t1IrNuWvXYR0BvZtjETkA0dHOaVAPO3w9yIq5x8SvsDdy5UA/eUnwdAIrTMLPnSkWlsgsg98
X5NKqWR073wJ1Rc58gXUvz4pWQYCu/1eET/npv8+Nzl46/pdOxAxHFqgMJVozxPpCUtfboLMuZoz
KXXRgwPV+i0Mkw+RiHoAmlN2ZysUsho4stDHGAxAeSlaiJ+scMqEr0NLf0xzD4EaX95AuLHqRFrp
GLwAD/9wWgQeLBQt0XCGiLzbECLk1gZhhyMtda5KHTDhwomqpvThRS7qXWHL4No8yaev0GqEDEs7
nsIJURvjURiAwruKAJ/QoeC5QuuRCEC4V1R6OdvQvG0Z0FKwAXaNMJSoBQiRuTRSBjs9jty7cY0Q
NaThm7PNNfbFWRtw7qg6WsggBaH3mcPYAvyTSFTH9LnGol8h6SiAcfBXCVCS1JasVi7/MsAVvW/1
rfLQsiUFqA99a+1HhOSyIXchNSZRDhR6qqhJfoQdJA+TnfyIP0RzbMUZ2fgVcvTk97K0NKgUwmaV
J8hIJK7QOmN6noQ7IhgiW+YAZv4oiIiaCHoiJmGEyGPJywu877oQ7jnUTci3ijbZSN4HbCqYSM4q
tS4RcJMQ4n1dEzLoSxvHb4bmm9UtAEXBkAIGHeO1Aw3nP/qwVLzknDLa2OQcyU2YbnTRQ4bQM1Do
jFitoxRkGjnjYMXSmUzwjMl+Adgd6yw6ItWhn04kmeJXfFoswKwFt5lUWmTr4U5WvSszyaw5gYpj
7H7KQz1HOFpoqL5Lo0KWg5joCM2rXePEJ+BoXDcZMKwlDDyBS4fAqVkJuebfQDteFwIhP7MbsvDJ
0telKCeMTFkPBc+eUd6rqDB9Nj7oTD6ssMIhh1Enu5hKDmJEZhNUJUcUEWUGAg3gTyD4EYsws3XM
GrrOTnTVWtSyKGilQ43nZesKsCNSQNTWsGNHo1+8XFjRp9GSN1rGp8+8A5YCTkUCLQqOws2Vaf2h
u39KiNDjLxRualeW1ScxRd8QNJVEHLXeQm1rwNoCfWkslHukJRE2W5KqbX6pWXyoulSutYkIyDA6
RIsGXxxuTqitMTd4C0o1RpukuLEkNDnPC1SvF5GfbBLCwz0hXX+mTul6qdOO5B1Kohe7z4ad65Im
1/y1qIPbJL2BHKRDNkO49oleDFbEqxCDvteimQ9WDY8qoSnTUY3kq4t2VaQjGhAdb2z7lbJQFue1
ssgnl+llmhx7WNJCihiOr2vks5ZCPXwdX8fnqXPEQiW4Bo/ZnRt2bgykOyX8RFhoC0Gaq1cI9o1f
zocbK1sMNv0Nrt9s+arAPEzF0E1Q/8JcE+4a1hls+Mhqgm7HZPkNIULzjsR65EPH43zE03jNMvXe
hKP54SHK4vuZJHJ5vZAWk35zQ7AAQmmMx+2AeFCUvxayuH5UbSSE/gw0Po5Yc5/AHvGCmHS+V0xZ
dB/MM5EPlN26v8kOMsM+RHOmFIJoF93e9jnvA83zyfCpKKwjs5xSnVi77to1v+Z9bStaDHJxF2ko
WcAkWOSBDBERF3sAYRx9nQ3KWu9q0cMWrSReYH1Yf31tRVuJRJNyiMSrtVl4AKLIzkdup/D2mdNG
B2xSrPaEwrEhz6Pw3mhByxBlsMIR1VcJmFT4GR/NWYioyAELhlSik8QDacPaxNiU+oLIaz23NyCa
FZQOXkRf8zEOKYM6wumIio3UbUif7Rx4NPn9PKNes59J7UbQilc8zoKIvENJNRMIX+jvZ6F/wZDB
fXrXccdV7I6LJv64Y4N5tDFdE3TLd4efEqCJ3ZUKyvBMdjXZt7Frfdm9qYAa+8v2rGN37Mv48def
9WejKfn+9OpdvG6hXbz+srWWiq8M/9skceY9v+e35whDM2VflHZJT3SAAP7QSJ05COTkKFOd8YRe
gFDMz9MfEWG8jPEVppdKXc7q/jwAZGaG7GyBfl1lkTHp217AXa3bpVu6W3v0PZrKJvtCa2H6yVjU
abgh1tj65qEBK6klTvaw2mMlqAyPOqVEFS1WQO95Njp4D4FdRJf64dDpTGDpREi4mzza7K+qOb49
+VSOkhybetGDTWhCKmEFKt+5TWFV761hDxEiG19XMsyktihDTOo+9y8qhu+KWWytc/3g6ocDwl/y
IUU6UG4yrFq2nNpsHDr3X240frX7vI1+W+534H/hTGP2+E5KZL6I9AqttEvE1YolnUhWMquzTgNU
6d6yZzFPw7mAqupHQAzkgdnmVqPjV5uI6+/yTW22Kf41Rp9IVt6gRzyr6KnbmVazMkCSTV6L21nv
vUXIRG/sM18SqtmytAKVNCsN7V6HXpPUtziGlOVwSnpfXVCzJafiDBPmOAuJ/3yR7UsX6JwdeMaf
FNIeSGdRO+AVReBPXl/U4qRqXvpdA+T7gUKBk/3Kzx32Xj5Fg9Ri6udsqd+iE4arix7/Pn8jp2tU
K/ksoXOI5/d56lNBzVZto/UndUs5mJ/jc4akoacU5qU0Lx+7b714cVFwlNNScX8fX8dU0BRbsZ+w
Ekd+Y91JCRomn5wtJl/G3nHqmJk+LpZ8si5iqdn8rB84UywxkrSKwF/G7KzIiHED5jV7tDzAFbxV
IyFLmlKDlkeLnqErpzdGfA6BNz2bxVYbh2XaC9bNPFN5BD1nPFz5LfLx751vxqisQf/bl7Zk4v7j
Oam/P59LDiIWM3rLbbmcQnJ0eYQ0Bf+WXBUJAPXJBA3ptaKvWSwf7poFkb9+wjiUsndT6QNMhVkj
YjBCApINBd1Pb0CsBT6qtaBe7Mysd5lJaIpMj6SLg0C6jAhjUELb/P6NxsGN4kwg1+O7tuEvlOxH
2lESH0r3XHLkAiISSSvpLBrGn0MZh0tzWyq2fFZpZ5KksmoS/7l3FMnfCldS5pdNmpnqLBqXP/c/
sIKYgAQFdBurG0iq+zR5kj4Cti966xJElpZIhDa6CIp9dvitJvJ5sY2EsVwMfulxcP97PV635Mp6
cydoaCEl2V1I6txC4DAKQrNxcF2zK2QnUXc3B4uhP0R6MnPuR8mOWyuRBZc0+8ajHgLOBqUPRnOd
2++Px4QF+MPWQht+4I+4HwGD33NROgOIjxPuEv1qiRrkI5CxgDwhM3vgyPAVqUyZGXLbk33K7PjM
7JL5TZGTjYbartnJMtX+aUBnMwJ7tiyZOPz29HCTpNqt0ZSpMj17chuwtXtGNR9Wu5ffHj+c3E3P
Gk4YIPje/2uP83fF6/NSct+l1JnoSvAMF+XIb03D3EtUEEHbbNfu/L2oseAi1wL0aPEiAwGFX0l4
Wfs5hkvRNAolpHiPgI/iBF1m2b7R45fsXZTAhZMvsSzsM6Jc6TgTRBOdSGz70XqASMpPRPdXszcR
8RXRougQzhBIMsrgvs5CuhoBXmu74odrzlz1F4vjCk0XCpawfFXR2yCe1Y5wgvmG1QP3NBvpIKTZ
BPmSESUMCio1qhEt84fuFIhJWTqMkmW6TelRNno1FO8zL/J7bgm9ZyyriZwAaYEmXEweeN09KBby
01+HkuHnoHf8ivSH62ZvASRvm2z7OFjDUTxhMXnsHLMTKG8a39WpIkVISDJicBjpLJ9l2KVLC1i6
x5gWyrcupQFSBtElVuGbkBFQX5DcXapakt4/TajGLk4y4bjl4MJotixRyqd6YOD/Ibqpo9VHz/6t
aP+OVwAoMV3aNnVoNr5TFuoGlIbcwlVCDRsZO/8Jx2SabvrT6uqdmWy9mbq8b+rdfTNatl2oxQGa
vO6D4+rD/YEHNLSlikGN3caq9E2VBwwEW7ADj1DoXVJPE9Ks5MUiB3Ixhb96n9bwJM6BqKzD9CTy
JD6WbVCBarucEPQgaB6MEdwYmUNDE1EPyVwkoJUc7rORp0mVgpuQwSB7YSyXvBldQjqDnAI5D2A+
8hcoalAOkDJAYkmW95a2XpL6kD4JOwaUDkrQJMA8Qjap24gsgUArRHau4uApUHsl9Au9/lT8HzK2
0sqos4nUcwmrfnw5hHQRDoP/181kArzYJJmTShC+ku90T/rf1EAYnwzXj4SU5LiilTaieDQj61yM
9B9JRX7yf1UuAmECwIrLmEKWuOOKtuNHW1R9MTDTH87oXbHq8cSRHm1HlCZ+Sg0xYpEsU90hY13a
iaWJVRuNlIzBnMG3hdLylu3JXVkXJCrsBE8IfrPurLDU78IiSEzMJ2mRvK6cjZYeB5T+7oe2i9Uk
3YTEO/vDKV4W1wWsKbgT4K6nYCPuTjKvrWaArTHWaUjcoSmBA5Wx3+DjDE8zNFW6nQC4kEHmjFIY
Y/2gJPA3gttEKRPuv2pcfOQeki987uvtAN1WNMnUXW8XFu5t3hDNUVH5CEirHeP8oh7BQLf20+xP
VLak9nnzlNnNk59Hy2i8/6abgSkHxU7MBjb3zSBoLSm84vdAjaxBwh3DVcSVufxJYUNqFmKA0diU
NPTXsqdlbtuv50MIY18tKwdfNx558SScZrB3wlPhZPIzxbtoqo7ldpviJP6FPQaXmTP8M7mQJO9L
iWj1ysXjAV38avxh66Wve+nuYrZqvCuRIAiXfTi/Nz3EeUM8qfubCtPv52wPxs+69d1bvonBL4GE
/emjEldrj4sL5iC9bTqQGwkMzMuX4uaKVRMTXbT2jlM5mH1JxJMjmcs1CNiU9rQA2hpy6xrP+SdU
E6kEWi8qFiHxisyaqI3Aj2RmuZbrKrHAOw+Xi2086ftDur1yAZWeL7m5rnDE5IacARftSleWlTuc
CjdentFiwXrQixpDZjtI0fyziei4GFfN6YTQEulfHQylFGro2Sb3PlVhkbwcuKJILhVMaZBI7+NT
ZJVKCmvmDLdlMup26JSUQ7ewQwpwNbmI1CezYgq141OtETyNIN3AkUuRugCsJQ2AXlfLLvp9cV9c
2R6rBJOs1VkKpaKBDsml0TLUSDHuwKVe6jzCXaM4jNIBdILH8omsI2CfJ1s0OwfxFJD07IUkEkJH
LhcedCikanjhHryABnqBBJWsDgtvjjlxLtFjqrtqcBm354AehR4WXDzVvjmd9V73+1bj0X76Gli5
/8zIV+gqMdEbeM1OMe14947TbvlDFl60PFBxBA88ha4VAW2XukwHIy1cJVIYeSPcwLYFQ7z3HugC
vIlRWkfnjoa5C5SDSC+liNy8rWDEDiYc3/9oEHB2SBi+n399m/8xrHAJKS2s8aa9ZbLDPX7Xcm7c
Bk+saHmJtp38SPOTKUTzoreUtgwGJMzTgU3RT4SBK31CVCsZ9t/h4K/pBuohMZqUJj+JN1VFU/oT
0h8REX1ZYZs/uo1Y6Ho1hVK5MtYsxrJJczNzQw9DnfZ3wwWvNxYJVZmg71R+LUMV+y8D/xiqSMSk
PJ4+ppf/QK5w2tC6OCgJ10rZ5HNzvd117S6XxojGrNw/zcvmadJ25OUx3yEbAtzCJgLnn9Iq0e9M
JNADRybLDdTVVRsh7fyavmaRnU9fCtOqRe+EDputDL76YKoEaQW2alcAbCpos0mrLScGVIOctVs0
l2VjV8m0IJy8Q1IJNQk//copsJxBGNrB4obGTu83JjRocQZblhr6g/Urgs4hoGqvNcECWro+7+4B
9GKCCuoX9IewkiVY/k+Z3PlrHDq+4CZiAo4uj0LNYvcu4/JIgTsZ065935vpjqKc/P75N1oCf0e9
476RRbaNgoe0xOQ0yRbS+bws7j4LXDQX+doYlSVpLEnIIK1hERpATQMYNu1a0aWQwXrHve4bCxjt
PNB6cMh/uU68Ynp5eLb13ZQm+2h28elv0Icu/oZ4Uosv9SAYwZ7QR0v6aL6KTwyWVjTP3+X1oY3G
iM3kHmC8COw4mr/3KGLnxO70srhSaUBII2Xf5fpC942KfNSVDjhfmNVcjjgINV2O4W1k74Oo2Y6e
9hDm5+O3G5vVZEC1ZbdvxjxNhikwHdrkeg8YCDvSH98RF0+mCuy6eN5evFoOZOv4ijQ1UQyVLq9+
nva0aJ/a4xSdnsfWb29e9a0z5R6WUMx2UHCfxzig5dvaTdAEoxddu+lf9NJHAcE8lZjaTCfpBDvp
6fm7OBH+bDPqsipFZThLffSwdXzLBkaflTrBqPm+LqZxoFB4ToDpQiA1ut8YX8KZwctbMXJUeSLt
depUuLECnwWKYtaZCe0JKuH5+3ZUKU7zmqAvR2aC6SFE6mTSehHsR1tSC9wIWuDfVON89br7aQdO
LhQ43LCBPW+VtDATdunsDvwEMvn5N+qbYd/cI0CGFjbNZOKRRC+rSUpphnPJKSYao3/7ncDcx7at
pwsBiquY+HCD2l/0/0TdQfTAALD40kP/zhYi/YCogSfdx9dYOpMi3JFYre2n6/RWNpv0JkBGlRiC
iJlRFGBGx/JVnHXSoHSZzF4AXGksvL/UBMtmlEH6J/hgULqgSI1geAHAJVIQzlTyJdvjK/1lUPMF
LQVEMCDgNoI31aFgk+7x3m79zN6lF+jmfRYCYbW350NakN25QkjXwtycirD2s/U+CEhcJTCcRp0H
7BSdDbIwFHrku5Ru1QWuKqcRZbvh+zfyV6nYimyZbCIYS60+ewfNhKhkW1ZBAxM569SYRi+L65w0
Xz5Su/iBBcP7PGxT5ZQ6Z0T3UWqdUulkYbsFGF+9017SaNrQCo1ohXuWXW5PB/cqtgbLsB6G9xQP
uHi+Iac/fNaz2PzQJ0XG/EWg/S2+h0hmilq9vD0XABbu/9F0XsuJa9safiJVKYdbFEFEYxubG8o4
SChnCT39+dRrn6rVvXu33QakqTnH+Mcfbnb8e7OXDbwNWhodBEk49OiuSDNvbKERsWmnf8vmXUjI
O+3qY/nzROH6re4WxygiZDf/P95aTjp6xeuOUKM1JPCF88wb8dWVf9nCZh3sywy+ykhT8pcZ87dK
Mjm/GUwsakfboUHmV0TTuTpK/nxatmxuRRHetoT8/bsRC9q+eBsq4N0Y+VAgLL+WYVElOshGqY0X
QvIb3kQbKcZHsvIixceIZ4sLg443BabZ+HKtvO6MbBYhsVGz06FezBdKdLuwlc10D20RgYng/B4p
I/TVBaoMvSzIFsCR6aHG9SdgxubUp3b0qtzc+TTWTgryqW9hFwpAfCCZh4mYKVAm/maU4dnmDCyd
aXLl41D5DZ6VmWMx9vFXt0P2jqb8cYTM1r1nsy3DVkF0FCq4GF15jfJnAqoDrUYT45s1QX4wh9vv
AddCDELHFWqJjQIMA2IX/fTsINQ6lftARi4ZBLZgc4anwgNO9mEmF5akO/rKw6u/uMuma0QZKk0a
CWkvNQsPNoVTvFvtSxT5CYPn26KMn5lQE/7IXGbuOSWzdYbBDBL8wk7oZFyN7ooxfYLeGvkWk7xJ
hoGUGu6TIOVqZZFDTw6kshYS2m+sHJe6Dvo4NdgT9Do+D/3+GW2g5E7g25OfYUbiNGH/qf/o8riq
7pZrwU0PJrh4rL0QdpHI8AdxeTwc+QZ0l4SGQvqtmZ0MF/LIbracuJrkFhwnZeogSh3CPFqbn1yi
57BLapcQzZy0jTNqcbn0mtYemQr0DMjVli+4KV8DdN1JPPTDjvMnYlAX/07qmn+bdJDgAWlMAtAP
8Ppu0YbuIOSfUaNqmv8Yg6r2B3GF6+WI2aLEKLxnbmyu4nrT6bvB8pID80Fl8KTwaW5VGbtL5VLz
N5eS8agM4J2GnCcVbprMxIkDD6TwVKb+QsJ/QxtgSdBy8lPsMdoiwC+An8/qnXHGhKA/po7q4u0I
nZF/B/0cvRN2TjXe6nxfbOyeEnYoOHhA/S/IYD8CCWl08+lGZWrKU2QypCUGvP1S7Z5J/ULp0tcN
fg3GrgSU9aMtnXOEqZDAfncbbfS/FRv3AUG6kO94ggweSlIQYsa3A3Yd7WVEM+BPgj2H4DB5xGgY
nOaa4VsCu/6kJ+MilEatPWR/LDiV9X3DI6lYfnD+27YjEzIBz66lDf9fo+ymmIotNqTaS0oUleHi
pvb6j1Tyr5Ee/hmX/ueou9iYLubPKU+ao6+xP2AGNwTmeghjnDcWbIxpHGPbZW8BmfcZwbLbvNTx
5nFtEaft6t9Mxl/mWPssuLq0pUt0Wu5fUO66xp8vUhm0sImx0j0mZ940V7CBJYT/AWGqO7F+Q/Cr
riSmxgc0+gwmNY6LcQxE2bvHuH+JOBh4NVFfbFanvqLHVnAJW6ICF64m1n4cuPiIsMNQVbCJdG6+
XiD458dkd+6iIAN8YR+kChl/WQM8GDYyfwRTtG6MXfqDznqiDTrzchG73BO+xeYJZwcHYGsGzWNo
yodhEzUxC172ULosvq3ymF8b9/xKs7dM0Vs090xZSuSMrmKu6ucqfSdGEF/TpVGDFv5XvJsHg1lU
cegwsgGIwVAtDcsr+jGOeDJef/u3xRb3jvKEt9LzA3kCyfmBg7NY2IJPpps7shGR7Qpgh82co7R3
UKWYvKtoY91ZW9wC3nn7tujyMT7AXim8l6jTMu5btUhaVHor3tSK3hH7kRD8Y4cAxGIRbCCVmFjY
tW+4riHHpxKaYDgLDmYMJQuGzvRfWD0OUNA+X7LjyPQcE7NFU7R4EuLHvEb0si32MuQnWMtbC1Zy
sTc2MJAZGfXbpxe/PI7pUfWKfXps16Ycpg9W8m3Vgc285kEvnLFVWmIFIaUDgPE2mVE4eAucua4a
HxCprb6reF7QmPziwzbdlzSp2ysYKAlsIlNK7CarTYQz21EGPqlWWH2IP9+/R1LZgiwcjxnmKobL
L2hB7AE5rjJwLgjJNXG+wESjY6e5j3HQyiEBh+WW5Wfd7BQthIphsBK0cZCeXtlc7lV+qg7tRLeL
g1LYHGLGhpgI452A4dXKuq9PfBd6nis1nAEdnUX+1LgpGTaHy5WXQoVJZoG9wZWFteii0MtyQ/y7
Qt1Mg72rp13CS8Kv0AL0RqzZYjVwD13lUnkvhoy/Id+P0xGW/gv5gvgBfiyTFwuLQdVFojitGoFH
l7uNw04PepDj4ahSA4tYBS3/SgkR0Ypg4/zTKxYRHPD8eynkZToKqnA6y8gf6Oe0z4Z+9z6699vG
4qDKtHX62wtBB72NMvzS+vfEUX/HtxvPsE+x2iIBtzVxhRCJzwRgghmkd414oKszrwAnBTES+zEF
7Eby8sUo+MImCIqP148SDOfigO2FwsLEMAKnyobtA8pHDt6CDZMDuQ3/NW7AifqGqEmZbQeuCk9j
veEgxSz4zqc4phsLH48URDX27vyI4firqyteJ7ZNCmzsNlx1sg9ANj4Ge7gucOcuNe8LVvqaa8fr
duzK7RXfSj4P30B09URFCWuFfY5xl29dVBh6qivRTp34OC3EHnZNEMt5jc3UwBYK3EpYCfpMXACY
PqiuxYwJR4XFplm4IOby+XvVbc44cCC7hFlxwC8jX0w6lo0Iyg1fbziONpXEeEHzMAZhiXBM4UmD
AXLFB+Dlr5nDQXIpzjy4vFO4YP6CYVLknUv7qtRwlmbM0eC/jfvlGnOt6SPozVzuHTEFtGyYh2Bm
iiIsDZ9vFrP2ZQ/4SLgORetfi3PBTsT6E+xfHhz+JKLgv/JFD3OoFEaUEiyXl/Oa64HoFFUZO1Tv
c1VDCFDEIwQSzh+L5cc++Y4/8JxAMHHlLN8I3C+DhaW6jw2+Jag6yxOrERUs98TgpRJ2MIunhL2X
v5En/ogrIV6UnF7cgQ1yPE33MSdsNmnAUmbxo/LlQFHdYF4iZ9BxAkt9D0cFA5DljsHS5g2hnvNe
ULAanvr737fzmZ86dH0erXXsYI6NIK6OWH4PF8U2+zFW0ti5sYFy0xCXO+K0684L5K+xxqHGtPjG
wuyHFIOdA2Q8KIUw+cbZT4nLY4mnG4TcsDiwnF9OHYTSfHC+i2V/eDCAMcB/r/DGfewdAhlLRZ4B
UDS8A5Zlsixxhee7vuq/sL7CB7MO2V63OxZE0/qYZQAssqejWQa/4NHBEhU+4usi4Yu0FV4fQLqf
iWf+LtemvnLFXSOUcK/ATgbWk4dBOPO7XeqqbxRPGB3CRFzdIU0S50OUuscnf+57LMLwzqqw4GWl
IkX9nIvVv752sfCQgomBiC2/lc/d8o4XczJkt/+uFvO2cHkeXrHNeE1DxhLf8Te3kocTrGnhYiO/
Rv7I07P8AzS8fAaeP2Y7SHD5WW/DEUabpxMnWmOKuXz+5UEE8YcAiCCHpZdSZmNdzjDvznOzWGfC
snK5qBE3ZjrzwTnuuBEcojxz/UvGO9SA/+BY8UAsL/jf42t5hY7ZNbvzNwcsJmIkkHywe/WY+v5y
Z4YfJoTTuSBXb8k9aT65gB0PamVLotOKnLQ9YDf3HAbjEVLJjlejZ0cPjTdqg9zF4YnGR8+wS6wY
Fg8TfsCTWTc3cA4JEVD85rPrqMwDBMT/3h5UWUYIlBqgA+zSEquGpAiL8Q5FY4fbRSARHsHzMcPI
idCSHRMQsO7NfC/nE6ZB7Hs8lP5w5A4KDs4j//5Xf1dgqEACgOXriHhPwTTYgnAAHpgS/DPzZSS0
4bUbGkyKIi/NHM34EVW2M/lwK8+maezVHH4qX38aum/Qiai6+TkMlM4Fr4ly+XES+nYtWnYUgEog
x6Z6K+L9qL3ONSD+CCcP8AKK53Q7pCbyh0ROTyqxEzJLn4OjRmbdeDc1d7Qs9iVlM3V88QG1ZYbz
NmygaWhfIkgqaKju1tFbxSC8RFjjInzMqcwv72CuGZzGGXfVenF8McLF2SY0Bvb4xX1mhwIcVv+y
CliDCJmj5fGfscDgXrOQVLzAcrdR2C3HdgXejbn4AYiwU2y2QeiFgRDqrDaVEIHmLYJEjP3Lbd+K
22aRmtMEbht8NPJvDWeGtQbLVpicZnZjOEQckwpeAzLwkysg9hu4GcQ64kwYLn0JeZaCr31lPlgf
nzSKsX1c33JPeTBcazhtO05dRCsKVlN1HdyePwkXtcPFOW18udk0VjhJL2VJXU3+23Nlqm9W3LLP
2qKxFgw72efN6QHTSJgWE8nJVgB8rcBETojmJnKhMFq7eo2tXf5JpiC9pV245kUOVAlgUAytY7yR
wC1CjCN0yMheco0OPWM5tkmcyzzkpPxRp6NtQwO3Kex0bKz8F6gZfABvpUOP5eimu09Bd7dIPfgc
k2N3H+7dnXLOwCPoV2BXoifFx5bAG3At9/Z56wCr5CMggY1kTXmulL+xc8EJRNl5dAFObip3ALMi
JoKghIOTK+5Docv1ZyUc5o0w7tQI6HM1TEQt/KgTLxKtdLrTamcw4cBFEQYBB461gH/Kh/inlyGE
atYgAXkyzqUNeXXyBhMJNdqBC38V69K0s618qj7G0+3LeJV+pk/xqiL4/mgham/ces0boKzXVp3f
3lal4M0397Ondl+6Vvt22I8P0JaDReSs8trMdib707v1N38hsbLRVo0PF7O+GBcAR5rsKnNv9+l3
FGClOerDy3+al5oCXrcH2cuxqupWt72qHZJQrj+eP2rvLM3MRGvzcOX+QE+WXvm/LUZdZ4W58eLH
gqMxZcjFgFD3hoUaX06vjK6nU2ubcESCBhYKPt3dRuxXPliLiTtTdSpZKNXu6QnPQIeIjbkZOLjh
aN+03In1VfdfZJI8wbJXncx4MQrw8qB+W1xViEgxXZW6MLE1NwbxZs7BdHJkNMVzZhDXST4zOjuL
+pIFpXuFFJSMFoPBN9lR0/dZD3vtN3+eyscGT7GRBhjA9UY7oLs6e/1sN1vkMMzUFr9U4gAXrcSi
mShfCEXD+3MJIgAmXf5AGYT7qf9gaE/iCk0gLpuYSvNrMRZdmK4tZFN8Ol0GchiZQzo9Uxz+l5CO
xzUtyzr+VuIV9sTv1Q+7NgAAW8P3rli3WKyvB1pga3vFcBRPG+efpSeHdb/nLGgR4NNwcaF13gZu
ABQdCOZiOrYo3497A9Y2+B5mirwdOOAi59wj85uzwUH6zw/J8soTZuxXBekLrobQEhabY8x6cQfa
Yug63RsGPC5apBpRESNydbOoRm5/BRJY5F0p2oFTIe7Lr5RL0fMWIZy83Axq6D5QFq9RkT2AqemP
DF2QTIB37JXN395vEo9Ti7Q/iriliKWrSSEp8lE96l3OFP5iqWXuJGKL9BlLfaqpgXSh3UJMVdwn
bf34V6ybnOEUwIupEqd6gwc4YdCMHcnYMWPebY4SEj0QQP4bG8fivppuFswn4uQXXDpbauQL3g4q
1qQEroQNerA1WBYTSRFU5CQnOCjuWMRTQisZ6ig5jupoR5ENeWaXHV4fPB7BbZ2f1prMSYIumrGN
SRWECg7/rGXmOTAdAbTjsWUxAD9xGgcTAJYDSmWEcrSuozV/rNJDfDbXhttjto1YBP2+n7KXy9Sn
+Cx6XG3WhxLE6PN8SjNRoYRdSuelDobD7Dwsx2sa98ABJKl2lK9u76rOUYE1euX1SwWSvyTfUJzg
jLIu8Py/0mp+4g3FuVUvFSra/+NMnw61h0kF0UZrlibex2b4yurd4YhR7/gsfMz2WvvghlrsqaB3
pYctY3JQuHg0x/NJwp5JdAbpm+qdGoYmQCl2g0noG7WPhV/80pQQRmoeKUTrE3vGApxhFkEPt/RO
S9vQn0AijzxSjCVPnHRfnLHYqwRlxefpT/U/AzjUcDnuINSDHI6fJJAcHwFeXOJ7admGtRYU0AIM
5zCUY+hxntCeJfYTx7oIZMfLX+lHbztWOx/ejFbCt8Ufv7iDZQhkYbbHeTzHKhNNWFX4QcOzqcoV
xl54wj13gJtVxZG9Ypi3pItQhnyxDzTDBsOwPD6Z/RZplfVRRO+YjhV9UA2hAjcjC/Glu2F8l/5W
6SciD+F+w9kK2/kzdjm314ZhyhJOVDQ+Bl9ePdnRVSnrVXb+t2pDwAg0DnSEuE6N9A0jPg6nDFbo
2yPbQ1Npx4P4fB20MBV4R9jVLaU7j5YzcplER4/xFnUkUKyFDE+Rh2MOzz1OORMolpsICwIBSnMF
uzfCBnJOy0PTv8W8P8KHMDzhUULqhM2UX9UYJTp5vMQl0biOwcT8vz2DiAKB4NhpWvBlTnT21uDN
F+xOUqCoadUdkp4+uJ+CMj9qxg5/vtwM8Z/p2StwLldoPjW3N5G0SARfSDJ/We/Z2bUP/r5Qt7f8
3NZHMCAyPdTCNfDAghLi6O8JfGimxO80SOwr4F9Z7d5Uh4NoeYKh91KXZbaMtvxhWwRQsMcc42pj
GXi0CUGPnz7grB6yNh6vFcxFaWNgT9LeEaInFxzMGsRBT7vB6hxnr/DBEhL/ILfrWP25Y79+YFSN
XJhLPtoFlqUbsXhRI/gx2jFmnZNPxQgyBP3MhHAku4DPOQIQ144AUYjLWWDqx/DwPSN+wXJUFudd
4hYDzewe8zZDyd8eLJAjIYzBmvEgDktXtRzhp8G69QkYBmJWBelH+5MfRyqlv8HEgB2bgWI/Z5gO
7rtTSpvBEdFlx76zhYfd/jCKyHE1ppRDlZiZjLf3BalU29tHFp2AksVuM1BrZvbN2sH7gJmBxEW4
mmOYpZtE8rMOGnJdvy56/6erAo1RWhLDQtxLEkBvVtjCcp9yvKeQIz45VJhaQOcQj7MP9mrDpM5y
dyaujZJH2nwLcMufGDYGKVtvxTAif6vSVw1kLdqMn+w55Yf4qT0xP7SfnZMoOLY8q+vMEKVlolGx
69HhweOhnCGQ5FeE2ulEtBYMrDNngqLSu1a6woxY/8iP8/NtEA9QrRsshKx1N7s3+o7Bf4jnRLST
5qVSN0V7FBhK9I4MeWQ9kSuv0Uxg4MomVgCR2boIl10c8CF5nKvmaGCGHLuy5jKLkmXHkH1pR405
cSRsR3xxOeyTg4qA6dyYl1jEgMh5PJx29qwyFMuDigbSWhUaq397C56Qyv4izZUauDj6WVvcpZwS
hzMFb1tHPRql02APXKwfktfAhzL9DnwAXhn8GFxvhnWiH1OAdMHW3nqwZKSlHePsV9288103BpJI
FHoIXQj3A1wSNRyL1l3rN8f8yiWk4mqvPMBlteXxVUc+SMheNGr7XF3lvUMVmGoc0ANUv8CAZLnB
lrfPNVdHOCPhzg/DoE/WDA6b1+QDCIB4L9yuUW/vJTMocswYi0CB6mH38bQSTTZ16hiGienTLzWm
TkECmj04Am8BXcelY5hUfjECx9CJp3rEzCc5qeNK/OTpZI7CCEMKozelwltvFzd+Ax8Px8WV6Y9/
JGv9UISopwR+AnQaeS9h3wKc6yWanVeuZWyfjES71QSa0HsakwB0ZJqTbSKOsN5JMAheDKEpcs/y
v26lxHb48YPXx/DcDG9J6keVQ4j30/BqNLDw7O4RY4UPnUTepwuhcPzDAh/Emh6e/b41eABX2O7X
2abpNwN11Kis5vmsC/tc8TnNG2TWujeAcgy4Zzt1Almyfo0Q2zDdfENF1n5rMlSmQDT9mFWH79Gm
/MaNw5pcZTkJVhocLX+Gx/xRMSnUbIX2d7QTcGAEoyMoB0lQwpkJxCefUYcezgn78FrcQLBBm7yi
OEjoUSRWrF3eXDHZ5QBP+Geg2aCk5QRkqKHbMvT2ZyDBOVCk1ROf7lL1lQgP1paiGP/TtLPHSyeF
vbrjZCUzjE1oU0CgUmwnwRygssfKtl5FQPaLvs8o/y4K+o2gl62g6QlYkhcPgpSDecgAVVUMzxYT
1x/TXNot75FjOBbx9NaXqqn8kv09igeX8jTgIpZ4iHciulNx39SH4dE6YxYMKawGqgIRKEkNGIaM
pjtgg2F5nIKYgg0YMptei7as30vZ7gEGl7qWieGvJw/gwL6Er8wdw3EGswN2vu0haUPGs9WdXHdf
QEvMhIPTRu6ergBXVb4MVNF5f5CMk94t0+VnCy0SsAql1QRHlrKwdDLfCjQx1Iq3HHkpryCGs8C+
+DLqp2o4NWR5ATCgozK9wsClE/FRUAyBrgSRZNdseA9PBlLswqzaPoZ9M+704ThH6xs6ajCm0ZPh
Yt1AXngDbgSG4kvYIU/BWG8K4l1iLLPdZHIxnxJSx4RtThFlOmoXtBTbaILsmfEMQh/Zt3LHjClU
HbpllblBxqekfsc81dXbUGNkJX+JCZyblfajguC8aJ+wUVtCk5mrsz+HxXd00F6HZaveTYdOg71a
3jtPUJZshkuWekj/cWKKVw1yttqhr37aEL2ayJXFz/pPYcvawO0tVzD+Wrh0Wfw1oB9mKPWw8e+r
IZqCA2TkNmrb6b74q8ILMTHA9mZ08mVYCJuOnlTyTc3rsWnOudhU/Nz+tZUEj9vuNobjFGq07WYg
5BwZLNi1UWHl5nGA+R9DspXndVbvCsjgpt0h7ELe1708hGPRBM0YlkU4NGDc3iMJOsBgokTGUEAV
fXP5e+3hkojxSC+36t2QV+ZsJ62TTd4tWg9AT6m2f1wZb96AGDRuKffQBIv3GnDW+m142gJsVs2t
dRjNa7FaT5ATJm+uPYIovYYZHIFQRkhBM4nrrNoXUEH2EkEQk5No7lj4E3UU0VqW/aBCiLA6h/6N
XTP/zWi7qQ+YtfBcQ8yC0g21cnIBfUsWC/HcDa2cHesuzxZe6Izs8afPS89ALYTUi1aftUEAAPU0
2yvsjsKekSPWy2bHj2Wey3NMHhvs6qRxElqY2rGg6nQQpB0VeTylDRlpezENbzRFEt6v85fBSMjw
lRubIXFuvP3AuPka+GV5TXBTRBiEZ3cVMG0VNJ/JpcVsl4jH0auJRgA/hGgEpRgfWzLkWPiw9x6e
Vvv8Tm8e2UPlwiqxiGMHEcYULCaoxMvNdW8EA+p0dEKiZ2WuCV+cEBHoX7l7a9zBwLjXLWh9oZ/j
Qic4sk5Y3UCSAC7fTKgVPMnw/eQqIncHS3iLwBHBe+ndRhuNTAIRzpY491aAZJJlZ+A8QIv4miBa
gJE3eyJN9OwWSGqfEEC4pxy3IHrWWdPd/OnebuxL60ZzsUvtUFMDzEO8IMZRtz0aKtpsHLUf9P84
13NYPzgCYHV6hApW0I868NK11bENqtsBfyROn4rHaXh6E94zechKbdAFPHE9d6MCzpuNT4YhUbEx
dnBZByKtAQBRtRlQlv1IrwzAaMQBNcAaaGyWd8D9Xy98hAF0hPtt44M3U29fZ07Srj0nphczrtDL
bQQTMw6wn8aDXdN3YneIp4MWH+pEdhLS/9J83hqJ4Wup4cQKBF1MrVsPTLYteB9kFLg6uEaJ1wyN
r0L4Uo2z8gG7Ytx/ftoTuveAkYiYhXQF8Uc0kVJKQ5cHDKriLXNjAj5KRjgMDx5EYopM7eh1KHVw
5V/T5zBMuzKkvY0ndlc2pmXRgyiaQmBE0KX4Kmo2ekRs8MlM4B8jacPK1+0Raak0aKCSwjsLrOI8
OFEqF6i/AXty5w0OAvNukcduUx4lA97t2ABIbh7VqZI48fL1JC4kpRvdZm/6Oi2MtRFAl2/UZhVM
GFIRgugEMtHDrMY48hdry+lH/MLrKB8X8PG7I3WHSRvkVNPv0zNTmHJvVK+DtcpBk+Hrsqe9ZuzD
N7BaBkEvD8zo9nH9CY8VIilrIlc9sbw0NWsICxZctBpoox+VYutXvmHE/PMJCRqzRJhVLj9FOEuw
UOdA33HkP1dQrZP+VVNMV2oH/3Tbmw0qNDXdiS8qwF5rd7/P83NbfMHHKrjXVBxj5nVf+ElZwEcb
Ya2+zOfW1SKHFy51qH58HlynAQPJtylkFFbSEzYx4wQ2/8Tuog1I1xPi1BEzT3w+3Xamx9519uOQ
k01AfwCPbHE6fHYQli20JwFAt619PhrM1Vcq9uKRNw0fDABGThSK+dnNicFh64xcC240GlfDTdls
yqAgygZyS4W8KaxKT+MMm7yY4X3va+Rei2ujWVfIF9BIMEcCq0dCiXVEZTP4ogjEeV5BbUZCEf0f
n2SpGGzaOgtcrOSY9SDgPomN0nzOQmitkmIbGJ0xGsZlHvgqsx+NB5fYZDB5KIEjR4dbDeNnBhQg
HXPiIlifZrWfi5OirgvCHCAiCsl8s1e7uky2Zq0AN8GgVTIJGMKEKNnVIaWcaEWq84wwWFPNl4ZK
y4DA1YoRlQx7xRjjr9Ppm0m9uY+4tvUFqWYoNPfz0epplfv6uW2T3rEyJkSC+qXGj00jqBvdwHG5
wBwsbd3RfE86fTUwtekMg+ipaptXT68uIkaKGhRlEbtJycreCkW853rJaSqBY/TkVxLWS/H0/FZw
39wKKmmLzJ3GEf0sfYQ03OihO+y+ETCLb0VMS1WCNoWzgvgRCXs3fSG/fSh/mgi3LkW2KhFZqjxO
yi1DAb+BCYfLMsEcMfbKgF+Z+4/rtbj0c/xJr3Qkc7lmcsy5fgM/uT1xmF/ysXgTfK3RIT3wx2kL
hbJ5/pY8WeyObHLEbUMy+GEIn2fO801nr8KU2imZz9Lg3wVjQdxxlFmm8rDuvudlh6GnJXaQGd6/
JqewUU1iSgc7ka7IdKa7zshCQssFfpUfJr8Z8VKcKvuYKludso3J1leOxvUUz7amsYi2XeEy9Km4
WD1NAYvdSZGPnZr32dW/c2pEmI3vizaTMwrSykbAHujNOA0wiB/wvujlNVitMAEQMcXemLg9TMmc
7l7/HJT1vHmwKu3HiaTCYiWF+dv0QqKiHFBRlwPh6W9wFCmdp5B3HKNiU3axuiNwZsr+5uchEY69
BwhjZnYxXxmYdextQT6fmy/lHR/UFrFmbrev7Q8VfmY/txy7q2SPMNWJ9yraap5Y+vuSEVPxgoem
Xjl4IeLuWfOJw3h8aXSnPFYvs5sNJDChoY6pGGDPbdIuML91j+bVa8EwvrJ0zQXQw+gnu+2ZQKGA
i+1v7BG/2aS7Vb/9vmFTxyXc1EbAcm7hz1sXbXFE7HEyqMNWeVHUnnCnkIuVP70sd3RoQE62/85f
O2xAmkXxrd0AAnYTkVOqJ9Re50ZbGPq5b8UXBU+WGudPf8ZERqeIZwcJ1qMELUzC3gICjfOdkt+S
Q+32SPJkbrAsm//9NuEEvqKlaX9zn7gJfi0pACs6h9WMkcj0mkx/hGsdJBBa4Io2PgPvkm5Pys3n
1J7T5IcoIryWaZB46nAn6h3ChZQbtCaH/KEOFoFdXFiEzPf3pnqGxCTpO+EOcyyZ35+/jMQZTvc8
8/hkDHbywyGWYepB6ivQdIaVCNZ5IFWW18Efx152NRAND6RguDkZBaJ0ioFW1OAhvIq4haaQAleT
L2trkX6GdiKnNTV8gI30XFLOsGWF40E3NjdbJUjF5bfMn8b1DVv1NUEzhFO59Ar4J9zI6PFL6/SE
WRppa+tzBgmwPJkekLe+6oNSDW4vqZftEjfB+OMG98B9IFsTtnEPyLuuy40MD4ScS7giRKU8jpKy
CO+a/CA/1z2aeE5B89DhZ2Ws6+dBqLVViiBJYOxOF7geIQ11GJsxEtYO0Yt2GKZLumcHZeiMzIwo
AQxAXI3KwC2UrfzO1CAKaZ26DxpJIOeNZR363OdIpiekXeSAF8KEyGiOxdoXryMsCooJNwZJRU0Z
u+YJF7l3akOW+2MZXMv4PzETAT6mhwCZhIO1jCWICZJ/px+SUgqmYbLiM3pYypp+mfVLxUdh7Eym
/ZQbUNTSFekLNVWSdlDuvPPHr9Kea2tLoa80foaQrhJ6IOOFoUa+KvyjGEpHz5Qt8hR1SyFafAqX
6pD/3pwiGD+xd4OyWW2XnM4HhBUiasgQf31+gQ6D3SiNI2JVIFP92VyG6Es6Dx8FP/5PouMQNo3y
PnjddvpgOtUyuWpdLgCWKkwbKULodpa0UkblFH4RBuFrDR4JLSgxLctDQWghW1vmLZxfeDGaMw8e
BkM8Nb88R8qd9+/OSoa/q2tYn4A6yREi0guDANDJ/ne68xl5+EVoAkqHGsRpeNeyCpa5gkdamlBt
+Tk8KZLL17kSxB8RxJSGxI3IL+2vYawsT92MLxRwsuHypJpg/cR48WZN41jXWHVDPauXqHLOGt7g
gH24mwHYIKRBPgjLNNoMOgNr0potRnfvBaw4YNGRhUBvnPDfETUSo4gVQF/P5k8TS7GIiTlqgCWw
CI7IDbD3HStz5ubVncvDWziXLwwSrAvAGwKd/o1X17CDuS26xU9s7WML7pEHHonqKHdEwC5S1cR1
CXuic29PN+8QV0HLQZiFhIjuyghYnPWXcEb2Y/ny+zJ2symr2nvzm+0AlswgeVHe5UvzrW54mHrD
AfMa1qxZLpZx4A30e2ZUfDhyUpQUcHwlCi4SJ3MDcwrIffHd30Psb5Gu2Zyg1OsKkIJrfuFejq5y
hCTTXtMnYRY8PmfjwpBGMDbsT5LMsU/QCf0qXRKTE87j5545A6d0hXM+ja0aQM4pslf5YdN4RpHX
FhvEm8xLJVdH+85qAfiDY/PKyAqo0iAudvphCzW/lvSadwhuXLzyevukEYQI/Ta8UmXyWHIBFYw4
Odxcihg9X34XzgZAElU2yZSckHdu04xFhMGoFmSUbkscvjDGw6lY/RHHz6H+BjnFe278w8eWLOH1
DYkuHObpJxV3cGbUe0WyKJNpgEyFgYvb7wrabhRCEToAKPKduPqWheB7uscHng3CxDGJZjJHEw3T
BXptwNKjmWKBCpFXXBB+0P+nqUt5A3Zg5bb8dVtMuwBkgXKXsArOXnp60gIBuzbkFKgor5gBzavF
hhBAmHBQJoL5Vyv7hNNSGHFtwBh5+AiKgP5gOvXuX+1juRw2zJAkcoJsDG2hOC8noqfix2NToaJv
SqU1FHOeZ/D11bJswUk5a9b6nwECwqZnwsujKgZYrnxl8NP4ksKO1Enww3SA1zrF+B6/sqMAm8U7
ifBjksbpb9TXRYrE/GtFAjX2BumWFovaFmFCEvmgogr3HFkcsUqegQR0k75PB6RhLSxCqHDmuxAq
39UHHU9Bah3Bd4RZQYN8MLcWV9q4Z8G1+7z1RpNPQuXIYsYpxoeGXhPjho/cncybfzQD1h33tHo4
PZ49eK1BNJhtg5fnGSHeE5nO6fH1EFwZPSHbYzyd0QjervxmVbtOhRBskzFldA5Iy9O+s7LiVw/F
B7bXyFiYNRIXf17EBpjS0UzCUyboM/Hh0zygmnMaLhCwfUPRc1w8yS80Woj7BL/8xDu8gBT0XH2L
4jHJVsLzEK0xdpb+MiiWp5oCqnB6TxARAKrWnzC8D5DqQdNTRwIz2bGyUoscRU/+YiNFn6JcuCzJ
9+O/xQO1cBg8QUXG4bCuUIYgMIF6QsFM4t/zF+h2qcp/YQ2MhNfjvMBs0FrHsV9+Te2aPRDjXwJl
8T3VUJUquLN+CUaQdB9QvMY3nmHwAks61p2HzyJTewAlHZfnKIBJEYKIQaUgEB52x2LACIbnP5h5
zMHN6cl6DK299qKivUUKxr4pfGAJUBqudRlVpyid2tqoUM16j+ECBLViI6O3dAoMpnU6BziR817B
bMVLvlrQxO/4XYMNqtl0/IhrUw/nlKII+j6Yjc/KWmp9JtnCdUZBACdDdipYSI/iQjIwM8W9KTB/
QmSwhlOHNy/ZJhFdlQPpDj6r/NGNROAClw2cVpQ2TMcJBwPSIFwa63JmZvgkkQWKmUMOCVjy47uk
rOM/kTUWMpPg1DAIkR88jjSOHx++tJk4YG88rzCOm09OitsSziRHRFyLX9kzHIRN8lle58SuUM4B
Z/Weie2RxhxiNQoLeLKwG2KXfklDeeVPd2B5uN1sXOyWNoLH6a4y38X8b5sdCXIN/s13yU+hYMWd
8rtaVw93MdpRvAGnOcEjNwt8jw45clEOjG/Z5//RdGbbiWpbGH4ixlABgVt6RLHvcsMwNoCAoqiA
T3++ldpn1N6pVGKM0qw15z//JsbVCEYEmq0FYyrsciuZATX0Jy5A+Auq/4Fm/8exmD79x1oDP1uz
eyfsAUPryGIjqoWf9xetSDKqfvtdkDGBmBsLrlLEKjbTOnhpJi4TKtUQ108y/2RTKCLGL4R8QjoV
Tqds9n/ZZhIwV97OxyqwJNEnDasg4x2NwG0zw3tqYdQ+K9dz/H0BSRIZCntWVDGUetdzzdICW4Gc
dIsf0joXNmARIPmBN2lOmKcMmTAVbgN1vWWm0m+s+JxEeW8qIwysBO/5OTN2/dqLc68QktFehqEF
7pXlmMW/cDmmX1grENlzYvuoFqTlhwicq6lUW+SweCW/nUyNoLZSvnYD75st2t0T06BTPqLuwXEZ
+7HxB0r8x4I/IUhZHi8RYKXbZBFwOe1AQ0Aa6UIUOaw61RQvTwzSMvgJk5486tHUiohZoBAzboMB
TNDbNlnIqL1vFCCWciEWsDvUBwY2aMLgL4Hv0p8MGJfN2Fz0zwIFNRFvC+WzAB5/WxqEF9o6CFIy
zSE0zAMGklxgQmsAPUFbAEh2R+UIHLdidEh+PAe7B/tlpk97sff4YMF2I1eOCnRF+AUn6dQwO/OK
Qz3Wa5p5CfOnS3GdSz0yxHDLRsqs2R0+P9UKaQwDhm4qd5NcEzIW+hY3EXO5ocboGSorF+37VLFC
wgglvBePgRJL/WPxwgTTfieyGRteyuVTlrzyeY1NU7oHuv8ihUTxhZhdcR+5G8fATkgMN98Brj0K
NoImHiWAfyg6Dgp6CIVa70vhgdkDasv3nq1qw4Rk8kZkXtrtwljU++L3E6q/H5IFrWzgA6ay9eFc
yhrLvkQElyidIVwj04AEvWqAnhD1IFiAKd9tONmo4vfpDOTxFnDh8CurE0nfwWOCoXIZAkXiOj5v
NYhXsLHoe3qXBz6SbNWfEABAmhRD8+noMzVMnhZhzj/AZg3yT6I+ZwDvCAb/6oDmj4o04Td8ZslI
XVCZgNTG+xxzODJ46rlyIZuEPZxmCkcL2l2MSyHvYFgKRfnq8rqyw73D54GeJHOBOdB/mB9ssuWX
8zVg3zjZzRnePK6CazHWwtcvtzoKzhrTC43iYiDgIfTNd4hnlCSEbTEtF8AwC1TXWFRNxqK4SN7T
AaRSUVWWvnEUIHlehAl4yo77nMPKNXbgjix/WP4BnN8/7zP3nMiSTc3+1nAe6xrHPcgrxXzxfJmP
yZFJQ/uKQJnZYvQP2Z7IyDysC6DX4aWSOnj9AH5vuNOlPgkhGNRSTrIMxJAI290j+jtFNQbQvLP8
QDwijZQ4LAuYjO8NrQP3I9HtDpVTUziGetC2WXbmLgOqhAaE2wSsyi2wlcLIlB6HQncqRbx1/Eid
Fgvk357sgPOgrP/BFEya14a4XQSkonpII98M55g8meC86eY+1sfJvFoqG5pLxvucZWz6NsR6hFe/
O8Ee6WyIngVeiTbFyBXWxPmN4ZSfNMELFiMoMAIP2VZw+gGAh3lzlHteDHUdGuRRK2yApSg+YpvP
9fF/NOtxNbs9QlyUve+PE6NnvVmUzkuozS/K4+UVkYJ4CK1DX3cL5Ia0astscsw94TAEC8oTez4c
RpQx70VNHlcTkaoEv/JGswEh0W0m3d/KCukHWYXPune+7t/EEVqsgaJiA0LdYtUzJlhueH7/vGYI
2+oILJGqHu0LGuuu7w836pi9h63xue3tCbEutlReFZ3ax6FZ5A0hoQRqiWEUUSGZvXPND8MYCrKo
3sQjacvwnQCzxWvFF+ZonCIa5ztDBXpnDhfG8vvXifjK4YZSOkr30q70KWh7ByNkfCb90sJ0BwoK
qFmH10odwx97v0SWHoupZsE8g36SfYKUZBVkArp9jd6o+tIwsd7BcDqc5qtX1AQY+VjCFkSYyJUr
ZZes3gSk6yvUpuMvNF+01Jv3qZ4VIyV88tNXBKpoxhXLgnEK/ROQHnMRJAomMkHdl+FDeZ9zj2th
K+/xFwLuAfE/33AGbq3h9s3q7mHI4FGW+49VeyhX+epzgI6u74A1SSYH9sxWnw1XJYUWo03qATJ4
eJPjZDYQkSmjpwdl+BNVhG6Gz8kwQhPw+NX2GWYmsjVmRIj75qz1yuXVV6ZDGD38JMhASZQnJzdi
/vlVXQ0GGWoX4gFKq9XBzkxygI2vmWQYHZUB6wL4E95ttw18KPnpJisyWUh8NEBzdKtVXco0plcA
+apZPSlW7RroZ/8YAdKgX4TCJM15km5X7w0Hc1Tmt8f+SPJgBzgqwQ9BzRqAFQXTGmZqnG8wn0CO
br5QP7YjwxIpNx9L2AjQxyKjz6yj+ER8gfwGQEgZL7/aTbjK8LsTdvb5EKEi8pWveZZYBLkzdSBE
WhGfYHNCEz1lQLqUraDI9KmQagsY+33+yy+uTrgmeijYUWPFp+vvYHXXgiF+y/oyzkhDEu9vkNgP
CYzUMx7uZzRcdvIs5cZ4q9ajEARD2DkwJgguHlGrKiiWk1HXMhYmqci+xjbp6iJ7nUI0tr59S8Uj
6pcfV3AASoOPm5NUA3onugrc7MLHT3+bI4TT6M5QkLFrYI6EuoNVE8fiTyASOYTzCzIbCJSZqCCw
MKqs67FDzIyQMV3Gs2o5PCvn3rkfsjVxc2Jn1MYW85Ru384ZktTHVwrBitLgechOmABwTtQ5iDtz
Wa9CXwofrrBfl2uksxeUOdOSNU1Spf1F4cBppDkEAniOEwO0uB8pRBB8xrcVIZU40HxWCczIDy52
xaxAmcI+09rpiUqRIFnkRbjyAbTiItMwk8dPdNXAzF6UZG+F6PZQU0Q037wvUjSFbJFFXKYLRl++
zs40AeUDkmk9WZWj51QEJ06/pCKUoHjalg6RFbs33Nb336xwHvNr/GWwY5j9rFgmxBw26vZaBR8m
8LpVi/szeE4lNXh/vWtPrCNiNg+5HiPgBna8bsN7qLxCHSEkeGF3g5bsB85hktoiLkjGE3WcPcUx
kZGluVw1EGYMIL0Jo2ByhKRFn93gTLTfayozWQImigVTVxXc0eGlAk6KmdeYTwRYmHOpbulQHuez
b28Bqfn+ftvUVBLZ9PdeYz7u4yd4OtutrP6oGNUCEefht2x36OtV9YA8+ntW3j/iUmoZ9su/QKFA
2ClsQHmpQ2+N94H814Wh62oYVF69JSlo+gipA8bgVFUWwv4zg/3R5jNGdGYrh2oaBymGHCbm6IBk
nfOrhrH3K9oehpvQ6cHYBX/3sV5wsF3wB+4/n1PA5qgtOIIeSh4YveBzWHZjtU6ry24y+KPwwQH+
mKsbykYh7ZvQq3hmaX2x8XOQWlk03qhQYwwKsDrw0Vak05LYYRYCcpFWBULD+1oY1C+QOPq0g2yB
QzY6qCO4LCnebYXId6pQTQor78LV/DfWVWVE9e4YfB+7L564jIinRAqRLlML/xQAbtR6Ou4WiBZw
QVik7nOKvY7FbjAWMTjPHeREwFwKyPFwkiy0o4TXkWSqvEQWIaI3kOlbvaeJvBSp6tecpnhvIc6a
ozsfqZz3xiEEHhM2PEL9Hqx8ZCk48HGg8DkrnWyBqNorfbZwkGJcIjA3R+k4SmcFbgErXEF8dDas
jBxfXg7TRveGkQBJiSxgrApz7Do4bn37uoJ5EZGlCPZsrDoHdJsvU2WGH57hF2afXQtcloEYA+Hj
146vHj4SyJhbLBbkXwYrOA/crd4h8aEqCsl+h2x5VuJD0A8GiflkiI+bEXKTQhrd/dYFdlKxGaL+
8xoH082dfNThLWyM8eAn21CR74dr/EQcadUR7vCdArOOKhZegWSglpWOz5O2g1D8RrpSR7X3GqNm
pfh4nQZrXg2WkPrhPscqk/tfiPzSGcEq88awVPe2R4jMSjvDuNJsg7eDQyced6BFPpWR9eVgkybO
dL52vjPMuxDmCAgVX3gC7fYldE2hdz6QMRUyHPWNsMLWkFQwZJSfAaD0qkXV1LitaBg9wk7RLVNA
YWti06MRHcjreaH3VIng+rrSojdiHYK2AXV4DGxFQd6HCI6hJ76dnBUE0d8QNBogLUNwf+NiupEa
QVLSqM9MjGOBtT2xl8ONse3WNT9HRCoEl+C+xmoELAxSGIWiLmjH6QsVLg7FFsghVz1YS+UCk40r
+76MI0x8rU9AY4ncktRQzDIEUdEuKVtp2PNdpZkxLMjKpDbNGRkyNt1+SrP/Ybsykf2jY2aM8ozd
KoCFbqHJZEDcyS4sBGNb1H4yIFyIi/3JNtw9YjOtJnKqAQEeO5YqiQJC036lpRR2tJ8z5b1pmMoy
W510dxvTRw//NAdqqyzmWIqdjtXZYJE08IWtO2iGSANiYFp6tPMQLMAQS+Aj3Ur3Ct4hpnLBzjig
jWDIdNtB5JNOPd29/w4iZaLCmXMRazGL4SRRudgwoy+cyzy8LbMfdXz3EBEuMWng+DNTXw8w6dJm
DNbfLF7pslqmmOFN1V+M1cxBSjmcnTSx8XSn78sAdED28igesvO+N17fQJSoVP15opcsmurt3EpG
6sW95JR8mSyqH7Sst9TToa21vev+24MB926i2xuv1+J6tdqeRBIPdOQWfkSb+TDt8AIhF68JGC6S
QpZSj8K3xSIdbrJi3R/TnFmHblejai6znC7aabvLYdhCdgWXZMz8wam+nX6NCY3XEEe5z+56W1dM
xZKfhotbuPZf1OCKU98C9OkB8ww8/+PftOntyo5wT516SGdSLTMlSIGze0GN+y1GnAgHaeyxK0vF
FAxALkYNVKagx71pRZdctRRL0x6emOzb3ywZG5Ct+zS2D8jXHVcQ8oZHsIdDZ/6FXzlO9OfMLmz+
dSz8//JP9/uoiKJr1NjCUbxviW8Jt/V0IT7++7z5z2+ctLG/78mj54Y+HFd68YgyED+5H4uv7DVv
vB+LQAQoNxEa8w2BneNmhyrTE0EJdFtTkZGHlPcvFUlYvlIB2/F0sBPmcET2MsUXjuYPnkVYTFML
l8GAeECK5D/r9Bffvm2uh2RFL+V8LXxN+CPc7nHyWHb0mN1uyEvDIg8cIQ/qaqVIbl85qC8YvArY
/+iJZAj/uhqs8SW7w4SE4yN9SFvW4TsdPa6IVXQ8F8HcPki0+rasgRMU2SY7IRToUjtd5CujsbW+
96j9lOOH35QMsDTw+z3gi0l/uOt/fx59fBl6LEbYXz6ZmmRw5fUM4lsAd45oN2SzhB68Ls9Ln2xI
X8kWw2m8VOd9bzjVp1kgTUQcQgzE+18KQTkeTqUJy1HKOA9ug4+uIcjGwg4MSFk2lWAFe5FFKvew
5lVNBU+IbG+g9hUswyJCPTDn3eTjmphwS1luv/P6+D42xy++vfedzhlEODd+C09d9YeCHMtHExCI
HhbW/N+f4xDsHkK4sB0zj7QMrJ1oyZ1rsu/ry1of4aGHIcNRYSqNOR8GVerGUEkXIJTQNpze7OU/
f/9siByz2mrUB8J/KBPaAQemAJF3eCuziA8Jc6i2gz2EXRzEUWvoe3QcDSvP841wTNZmCsTOLvZI
R/VycWFRorfs1ZVDBKU8r8K78HDefn6NhRq9GLDWVEOESGN8hcsYcU3frfybsSXRPz25XBQPJzMb
f3GeCTs7Mkli6B14rWIcCMYRSnwm8bn4vnLjA2ppB6kN3RJQlhapEeVSqfDIGIu2SDkJw4w4eGiO
vpIXN7p30e5q1Ams3y8CIV6uTBjSHYw+fBtWE/NUjKahymKiRqcMtAdNvuScVv6/P71K8PkHJ7ci
3XpwShgrUFCIHDARgg0VjY8fVk+8+QxHIVov8RKvmx3p6W4hBlYY9rEHKnBOyB0UWVecQfEMyqp3
4ghGmIEFLUGM2LJDHPqMuuMA3TDyJ256XjJ3Uh5gcOmJMN4G+yR5xP02rQk/fDPc+TjqRSG/IIpE
WE7fufosojTJT5JLhPMoqa7COhZ00D9AzlhiKTuaD0Io137hXJbrfxkNA38QfibLywX7UGuUEgAl
slzLacPziJTj5WXAR8TmdOh4xAVPHEyJFuiZlyXPhA57EA7d0n5PwaHM4W+m+q8J0jqSVlPnRaRF
z7yNHmTEpqNiJEKoruYcdg/gvg3gxJvFfWz6UH1VKNHlAtv1Em9hMw2fRGJ8z9/euigc9bZ+TVJz
mdu8aEJhZHIVyikAkfm04vBu84r+/UoR/wLpwIai8oWk52hIRg2YeU5myzjt6+7QB9bzntYapwEn
+hd6NeBZeuI9yc4SP5ZIvMPR+mX56yUpCperuRyVx5vjYL9jpWEc8r5Hn8V6rftkeDRB35GQNJtr
nuA2iv5yY3GOMUeH10/He+DZef/8AvxVwhHGzg/3PfVBBTgC3/bP8h8qMgEdGASYTIfd55zX+CTu
xl9WVma362T3tB58/iTOazQS54QsBUekbHAaQhE8kLn4SIv82+uoB6VyeaFhHgk8JrP5NpbSqYPe
1MxJOOj5f2eZB/FyrX8hHf4ls58YUA+2JDuJJ+F9C7/d7C+soOJ0Xj5QgCZwdDgJGdaOhbXkvysn
V1wBYNIcso7nu1knEZ2At7WVuDyWYpSv+7Zv+fOrI0JGTrhaiyvtxuH8SxsDaAp74D0WZzdzl5bd
cM1WuPktU+eyG/ByS3sEGZyTxP88n+LL5xcaNrrMPX7gHDPifXm9sNH4LpPuv0ufY2qOiAjW3UP0
NA/0xoFK0NkSlB9MrDK5LUTCAnMJkhbEH7TcNvwOvK2fJhEghy8pP+pF4hRuWpNNd2jyQC5Khy22
4sn34qbES4t9+t9eLfIp08gRf4F4ibRzdZSvKjMrhciPQYS3PJ4D02G2RgaRBXOWv1DMcO+ODW+7
/9vm8+Bwox7QiCkUf4z5WPzjw7Peg+ERqy6Ic2KL3oN7jdmC3RZ3BvGR0T9567UN9O3KWCSKvyFp
CVWg2KvxS+T3vV3SUIMB02HxIFQGLnC6ySz8jSv5RsHEw7xdnk47ihmY+HnAr8WRunG321ljHw6w
cBzlaHjVgUgiCi+eGezAG8uEE23TSLg8DtlE91DnxjP+CbZtj3U6ubctcCzNmiG7tmNf/Tliqdkj
JwFRgoPjp6cAkcVjll98wLZPnymUr0VPIrNa+GtUrVi5Zu4Qi4Sr3c4HGJyJ4gbuHV61pMhvGYOT
aXUXA+27h3Y2n1P3mqLvxRwP7I+O2HhMqsdIx9pCyMQnq9qy8Z96YPBFSBVvDO5U2JRgjm5z/1W6
+ffOTo41/+ZbYTiDG4zqAwXmNOcIeHx8YUNae/AczHNEdgWWNtj09ENSLEiC5JH4AnzJKGwJJCzX
zKoxYs0JMcju7llZCStXZBXsnAx5DwbURPwxDY6W5F0XVXSQLcMbUplzQUYR1gjWQazrbcSB3d/R
TDkiKqSZrllB4KEJH96LiK0sRiOnniYGC5YTfdes4ja7gvmca2eUN9xH79M6sQLFllH6+/w+C9JP
/9BOvuuBnTNAkJ1OPC+r81HwQn9UyIepd2WpIacCVAM2ESOJGeXwfX8lPEJ8pfWggGEZL8IF4Znt
eqv3lPWLf4noVtkxRkM3Nsd76/CG1rm8jBzhC8o/VKulB4Als7gubovHiQkX9TFhkiSekL1Dhg0s
RN4AM/zV+DCE7/n3T7K5QnYRvGjHOXPK6aHhKMncg8hIycyJshl1K18U3tjMaLkb6zE8QepWES0n
/gj09WXOjqJiHRcXkUUJgZstmiufb2IZZwsH1xxbXU4TWxQb94trEuhuL4wcX+b5XB+PVApiL0er
ZecTOXr5R8RxfFsULLU7CKgChiagQ59Fdo3bJFLC0KA+oQ05fYx9/4PkL4LpodHEMl99Tj9CQkIT
hHuUiIArlgWJeleafBi7+NPC9dG8F9EhEE4ZWIjgtAd+agy5hEkkv7Ze5z94Nyzzn5dowWEjAQeL
/3ENQFuIPC6BG8A6+MWBkma9nMBjhclH+yhjTArORq7MBJ4FMBMvAhMo2hma6gDN+MOkUiwnZATS
vgtvMnBbAH1BhI5nyU9FhePJi3Tb2xkLXG8JCO578pzFp+1gNPSpWyhzgxrYECcDEuV5Gkxu4qko
xFEt426vB+3X79SjlCt+iearP6pZF8jno0cGdKz9alPgoIqcCMdCGJrAEuSiYSg56kjGeQyP7T38
9HwRc89QIHlcbfrQLzqAx+aZD80eo/DrG/n2qt8LmuFCLu1OmrzATyjkqJgYS7x3je7zE4wo3kFf
ps64dlbGptyzR2LTE9sognErYwsUexwOOs9lI+Ov5AzLgLALsLKRDZ3RIrIVW2Rho2/nJghR6kmu
bqHGtopdh6iinYr4Imbx07c1dIRNumzOteDl9oNNA+TIv5fKTygLeQfEiof/BEZ0AJH8Zo4Ngve0
c3ho8GnJxQxJdQX7e9rCnVk2cZHj18QHwwcjcXqePkfDJ5sXrLfwt5dXb8IrNpLLeBB44spv7gBJ
39ZGGw+8HTRWgK+3GQ6dnTZ+QtbBnRdr57e160/LEPP76LQZeKheIc0ig+M3lrzRwprzM8JTebM5
UWSj8+BXmT0KmgdHowFMxFyBh/NAfMpz1w55Cbw7vwMb5OG8U94BbxFyMc8DVcE5EXK/1/+OxQss
ViGXRoRBqUdqdevho4y34ogYLfvhayecjCWTUA0bpSvFEBo5Upcajg/aR3OertWZyOOAPGXNlajG
NDrhBPpSkLiUMhg4YZMfk9VETtR10pmdj4Z3BluR9yFSqniMRz6HfT1L+8avtxee2dGjdzgXVVe8
uGj2XOMxJyMgFpBgLI0QtD/P/OmJK2UWWyLnI11jjfFXOpHhfqm3kn05JVORVphQa6NSDOaSvUym
lccTo21iB57ETgJDjFdCFYSF2boSFtv8gsoTryx3M1EkZXwqshH+PguvXKLKVmS+Qle0nxNRNFIf
Odf/okX+VYKi3uuZyY5LnNt6ylXtkXtoXifxQrLz6eXmrLulTM4jlTo5FAMXCxgW2b+q1V1z/cdO
HX73r3NaWYMaXqT3ujuQze4G6knvTQo2UQzhozcbAP8P4Hk74jbGwZ8npLLMl+ktbC0Rr167meUJ
0X3s//uIJpwVVozEaKC9PnmGsf83uWGpmbXW0fO2NW0icU9ise4FIqVd/qG7c2P+N2gTzwXiT3xb
OuS5cK3QCo/uQz+9kNkZQe1D4jZovOyFsSY8PevVWXk1f+x0QM2Clt0mnxD+OGIVGokZhqhfHLl2
enyga5VjUkNZMN6gcog2mtJ6HQZuu5F6Qe89uj7OSo2nETjHDEytWSGJSAu7N/wx8BDdorQ2VgiO
8zgUlHWYK8qseCFM9xVcwrNxB/UC4rHZssW33G1PWJyhuFMHXgJhTLUSORh+TtlSWciciDumW3aO
uVISIIR6MAirrQ9tUM5OTO4c40h0TC5+aa7s6IZ3/+A5F2o15GoLn6r7TIehKeTbSDb2A2NaIkEL
HjuRA9T33gYE0EDMKeFATrJx5RwBIEacq/HN73vlDhUmFNjsd4hR+LjrL2GUDU4tPTeGrQixE2Ia
McgBrg0kSqZosLwnDnNYVv8pLh7klCkVBCWHGWMVQpRXR2ieEkHPyR/4ofHOmIvBTbAgM5ICRvzT
NwQmtEEbvA+RtX/Z7ph7wKMCbhXwMKA//newGT5hPpGij//BHyif5JMX6MaLocBfxpQFd/v5wb/3
o0w/228H4SClp5nG+IIrn32/b+Eum4Kg3ic4Y/v66fZrWIupZP4yo8HBr7AXZ6hLouhLQUn+pU8x
9FtjArUUXv0YcYTxTBgzMwdigEESNZsoEWZE7cLNI5IHqEiAIvcz8KLXmljaiqRocmAmwq9akBsf
+GYMnLKdQ3/7Znxr9Q37gLMJ3PiwnNQTN6h5s9jkM/nhL/Gp+N0A6PxbHIUg+PcVMlU5YnyTybF4
lDhGrXgBfAE6BZ/DlODroChY0rfCZ/3f14B1/o6q2XLYxY//+3fK7OnvORm2eFAqYsFMpcR+rG/d
WKTDeslcx2PezAgcu9uv0INBGgfQkWOmLBaUZX3G0NiBda9zJBCh/yaY2EOIdSWqZ05bj/E2ITnM
ojEsLs/ZGnZ0YkrR0F6YnmGNZ6a3OJp8vsjJX8Y3ZdIHffLEm/ulEraC1UK8YOER8KWVUabAbaTT
GGYuEMQUPgw4CphbRJEZo9Tb1YZXRHkAfbahVjkISH9ULN4kwVN6HwAJKPB23PkaDNURnAVDcs4j
/OtOb6YuC+5ycilhSRQ3W0bWNWM95TCf+PrdvUb80MuT+JXTXPPWOsDu3dGZz0b57snMiWZaLynu
B9Fd9W8/9TLDTBAzC8N9UmXcfnpYBsHEbk0MTOTUv80/DRR46MdAVVht4F0F+YYBq1X5PV8C8Jy8
dcol/wYp5S6gdbYy/rQ4yLG0O8UkX7JSFK2VT2ucPABjKROxlRspDwcTAkTQS/mcHQ3mX+ZrUvxA
5TAjDpaz346uRfBcDPQjYGxO1JAysF+Z8Pu/lqP7h9K+nhAVcK7RXs+Gvz06MsjqtKRLmRICt0hT
u4od7S1b4AspIAhbp79cixILUOlymc99fxmNluQ6+Msl1daQG9XTQ1ACDx4apRQieSaE8A+dxtGm
8wzMBw9ZLizzueb4up2P/ZnEWBlJ07lQ7QpUH9E5KW7AddvMcNdgWzQqIDoAA+uHK9ojd+ADd3HR
HbrgxcaK9I1hN+N6hmmbZlraB6TSL/cjIm1MTvD7PXoB598L933sY2VnNsf4EfRR+l2QrPcRv9JJ
aNZ5BmRJNofm3MIcld7+9TvEmRHM9VsGsuYWv1XqGocr0MPYAB1rMEqwb1fryDxbxb0NS3CIBpTB
jQNLnLuLloLR+BcapoOVOfKYXkExlU9fxhwDWm3WU7GDqScQtfHZNZGMMyElK4KIxMco4+/vSkHw
jmKI6/K+MAy82XjaFWGuSPG/4b8MPW5nNPrc6SkBAkQO3BYpLLXP5wLNbygvuafhc2UDlzWJ9hs3
rNhiWg8bY1ujFrPjMULT8BVyVyrUT5RnLrzeLbYnCbgs6vVniI93jFUTaRSQIQCk9kbUsilG/QVU
QJ00+spjPMc+QUBDCTKiCdfNHDP12VezZGZsSM7XHNCCLLrvEzQdWQB4QG+fSIITjDkRj9eXvaDs
2zG2WpcvxiToytz0AlsqvSjQnDg06ep+HGaO1sH/XRS9eTy+Sey+0Hdm33aKzcKmr2KPZANraBru
FRYgUAIVGBI2TgZMOJkB7XW3eVkq+XAi1NP8kkl2ug0CvoYmVg8faaTXNnd3e7N7aQTNCr+hfYkt
KmnW3bI8lcoGdaV6EfWR5OA1xDJV9SZQUHB86oGbEpvH8LkQ0I31gVB0vfpDMps0UiGARFKGla60
5jJjdTSsWzvtcKLAy/rGdj7PtODZ+fddjkntnkJL37L9PuHWM8dln4D+gQy6s/Sl6slXX49H1eUB
gwDfZ1o6UOYSfpmFKlN2+laG+/G5hRM/sF7sF7CuAO1bU74v2KBV7IZBcmHyLHFYGvw2OlO8hoge
qCKb0u13AHelbt6pZXNbxacQLga1wgFHTECFnG4FmwP3HbCQPBAKUO5Lwvyr072Wdatz9EdQoQzu
12i24RbJr4OMGVGnLjiycn4c9PE0SqgkZnVMHW/gyoJ0kBfEIkB5SrYuOw4Rz6JbwxlzIc8eXLs4
qm41NqiDmqw+L6xlTJ6GsR1Y4Y6/4vRwRXY0sMuPuc3qoGRfgLqCncJ9ypywAV2A1W5AASm2ahV1
rJWDP5/Q1Xqfz3C6Ub8AeOwAPfAHAxdMXx9upO+IY9iu9XjVN8as6hTt3L5g30MPaTVrdfW3ZOE3
ygai4xGLfztRAxNWd51ZSOq/OXBgqej1k+VLWdblTrp6eM9IjOsoFL8stx7ySPU+zjlQwav85bS8
saf5zHrbZOhlKAcwJb4HeI+yHldIiTAz7TTO0Fd3WKs5u6A8nza4We1k+PuEMgI2B6QPDuX2xgyC
n/hlnNkwqvnnB6eRTwTve/MleOXtdc8gPXDXUOLfummFBy+TKbTPE25Z5ixkc9s5/nYDU5tw43P7
NzN1AqOXuddUX+JZvKq2smE/K+uFNQEj3z2sU0AF+FBw45+AvGf4CBoJjAs+AKSdodyQowqqXjHM
9+Ri3uD4sUUBRjwK1o4l+q4KNgEse4WnsOtWCMS/EiuVSaaFAhutOEKmRQGucU1Qdqkhmh8ZtgYO
V7iJooyTQp6ImhBWwYetWD6gz7rjRV3/yFc4zryQOF+V/dYpSR/rHuC2GOF1TppS4ElWouPFZj+A
ZshNxBSUVhTxL3of+nQofIJFA3eMsiN4tm5FN9JHxCcX4Te+uoPXTyvjBpTePZXaXcFLUZF1JFjP
sGzZFFr8eqj+vxKk/JzHXN2X8RNztT+E/hox17f2m1tv+foY9gNTtOeLELf2oHbjsv7pPX6Kexpk
PTYiDsv1un88xvCL8Z94S7NWOfUV7gIJ3ZyMcAIfLVnqTZT+/mms9WR+k+b66wfNsoYHQtEi2y5p
3IdcLBk7TGTIm/tjI8yB7mwOLVJ9jYtq+GG43npD3KzlFCbtUJnfY2DpOxZlj1UVr1W0V1cclTUd
OXY/w9MH3TWaYOGMIgOfk//0NJCozN+K+0wW2GI9ADvgR0L8rJ07yIrilhd48YonlEZYpwAMENWN
ERA5lFM+FODVVz+/YJN8Ss8En3RWM8fuCWnHvRlrpmG3gy2zzldGFN78lFxIG+1j/0n/X0NGBnPH
YqTAyEaYDjeQUWJEYUPmNlv6tEFkjGPHeE+GitcQogpWTRRFqNCEEp6teL27LaFAwQRMyPIWMfgp
Jdf5pkOm5FZnzwOnxYj1ZsULSB71b8cFNIRpEpPbuSY0OsX5EQ1rQGHTxHY1CAcUNpB8wbOqoKl8
uvPnD5vP1fkC8cF8wDcDEfXtR2WAP5wCgNldhnc0TgBKoLLZLh6yX5HwhRFdA3Wg80sMVvotU2c3
A1AuzAfMRdl6kYW4uS+GzDowIDzrrQVxWkZJht+t9jtQo2J6+3PPZNYuY6lCMwwBpvRo0ejK8Hul
8FzKwrzlvdZJIgGYxIxV/s0JPRmO4PLgGydY+kSiIHpky7ZFMjAEpp2ES/13jFSUTBUhjoPkY+Er
62ahSMx9HxSPHmneHz82cLJxw38f8MMnmXPopTuyXmFfM7MOSXCdpS5hrhCqa2p0F8XPK4B8XX1G
7695rczniXQKSGXUcqU//HoVGPikr2Nwj74vozReJyiJWF5BRzsP4xoAcGqkYlWxJISoB7Kfd7Pn
gKQEcjfY2wS96+nx9eApMi03qOSXqeykiU1Mwx5qd97tdSjtIfajCUCwkFTBQEQHXZySUGcJOGiV
D0m8hEvcLGrDQoLbQXUvuamVzaPwNcPLs0mGv/IdebO9cyc/gg9YtnTH7YBauWelp5qNfFFBpYEB
+NN35Z1NxBnKB90qN7gKgiYPR+iy8I7ZoSy6rslunZ/8zSW8XPz5kimdP58PnVA1N6pJGudmF4bh
7mfCZ5OHM+Hj3Qw1vjMB95sv54nt++FSPKY0wSH5b8dnmFTZYWmG4QDc8BawL1OEUZazzMommW2d
EIXY+W9jnSDfuC05l9sG4K5lirONidE0VCvfDqL33ebViT+AeBJidJihVjFp4KJzMeP6CeCD1RS8
q9rXF5luSrNkiYWBQtAua7QgX5npun6ZPJ8El15gKVI/HC6eeMIK3ytbeXiV5Ksff0Ckt4/XwB10
HVr/Y1tzG5ewwwN1ZgTvbf1rzK7nYeU0W+FwHUheygD2znC5BXHjduzCbHqboPO8TXBd3/b8qyN6
k8ZvQCebX9zKQjFZTUcAiktgwWXKdUASsJjFdyEPoyHBvh/ortlmS56nOjMX57N1Ncl43G2STZMp
vjo3D4MZySzOKdLcX8Ou/fyXA5qu9WiAT6onQocFKKnudUzYfHYjpCXmZYPEK6RgQELMwFfiTam4
KWHPcC5AKekvERuHicsrA1XM8DjHy6HwtKuDeYI5hBtRwqvlYTRbWsBuVvvsZ9fJ28cYnKA/LRBR
x0okreRZf1+PBou7r62G7HTco5E0/s7qkbzSCGOtqcm2D2xK6RUExjzCyxgRzRTXp2lKHukA/iew
7hKQaKRoljJJx/IyXrPgg0QDzh37qOann2OyUZdkEU7IKYcUOfhRl/fLFy4NoaNJpBJHpRLx/D+S
zms5cWULw0+kKiUUblEEkYMJNypjYwUQApR5+v317Npz5owTYKHuXutff3jMEOm+qFRAuwKy5JQj
mcKwtJFSfeE9/PWCgTc5f2YiCLIIRyL85mr6wuVbIVPjuR1dyJMqpniHMwk6gEjop/gXtukD3ddY
Xsmrl4Z56PjNuHvJCb7B7T5BjY4ECTpOjflYIEaz8gqu79yiFlI2+K0crBmUfgWuTILMujpB5x/D
zrnear6uTp6RcM4fkR+/eUbxbiAYbmOs7vh/hHRLkjbJqBs5hlbgRcx1gMRUP4OkjEt8+F4Sar7G
5tpTXH0vIs9pGLx8VWLMjbv7jqSMGT4gVu9mkYX9qPVFsIJGjJFIQ2dfXcSkrOp/5eIRj4tNDSEH
hCWqJ3MESH/5qjAwqZYJh0xP1lRFLQE1p3BGqYtmBSt2UlJpYt/EtCLH8HUAZPmNOPo+E86BxOV+
QsUei4R0dNLC3jzfqVOd9KSZPB0tb/+srx542LWwilWSxDJedEUrtnyVK95ZjPH+8IJgr5B2MXzb
l/fAvWKYUpJJoTrPgV/BPwJjzingNTBXhrG2lULuISn8wkCJHyHXIWBcAxXzsxSTEqwnSLlnRBFK
4W8+4/aSF+KGFBHV3TTmfyJpOCXzEr9inko8Qj7h0WnLJp9l7dc+Loxk/74gBov/p6tgXoHJv0t4
N3SNwDpz42JeGJR/3XQgYXlpbq056rCzNc957IbfD8Oa7WhJAHnh6ryCqT61gsfkPcOPnrBShtZk
uuCWPjYv3bVcQz9kCB2OIvuCMfkcD0ZG0g8RrDeVrxjgjWBf3aZVAMeTNPsBWrMW4jDjwtLm45xM
Jli4hF0JQbVIoH8/EOPhawFw+fALjMaxwAqxA8DuAWoWMS9YUnwiJpISt5oYSxZzzh92yr309PLt
a14SNxdPkmm+LOfpErJX9DnEbh8ZEgIWQtqtVby6zblj6zCbp2zCCwOeVTZvyP2m0ceqiJHdaKGy
SN6ROgEgFpRuayV5LAu4YVj+zgDLmbaSYISvmzr5N5edNidBx6Oe/yHJnuGtvReodTCeBN54Md74
44Uzdg5jPnMOrrq7WdVjptHC1QkcAdkw30xcJD8oGBT/VDhTQO9/k2CTAQNf5QmFNkf9B4g3/snb
Axyu7mMgXBSpcC1653DCf4gFPCVjxL+Pxzp8ozPc42zC073BWxlj1FNAjHmdk/gZ2OfqvtFxRgiq
TvDB3M8CAf+ck/9HXJNnuBeUOF7N5OasdKDmZyQ+EC/3DSkD2eEvcCiDYChyYDB+wBYxE9eIOHHH
3NwvP8gG2jAQzD5Bn7sx6RVVmQRPEVr2/ArzmUEHlk2MYEhbW/BtC3Bbbi8g6PXoIoBoVBqofHEX
PqBFgMkNv4ICLQnELVGH+oQHc/TJO9I2CB0Z9YHCi28QlV88+YRgyusblO8lN50nFHr+eQISfinX
8l6E6jx3yaZZYG6E1qec6t/S0cbfwbH+KNBI6WV4ELYT3TkvVQ+6/vw84CujOxcke2M+vojvAFX2
JJLYaRi9YQGb2eBpMq6VPziw5KHvH6Vl83Wj+kjR5Vzso32sDITohDxnsPQNwgpEYvzHTX+Rqrok
l614KlgPSGdIuuOpRAaFMTX+ILDTCONOARudgTmeY/3MYnch8MGeqA5aeFck0iebh/5H1bmL1zS5
+IcAV5bfOl+ATzTCchaBRO9CRyGnXDlijIrYgu3yuYK8rRK0ljOVAQDkafEhSQHQmDLwbjOeGISi
G0fPqh438YLNv4Mtm+60AdOs2H+hxHaL79cXeuseBdpSIm6pQqpisLP81OIlx3PZIUW3ZC0fsa5e
dAN+gygj+yOiCk85Pmc4hjLPHTFzX1bsjX58hgW6FIm/eIoQpi4uaeNpx9vIn+sMocE9vBHHN45y
WPo3lHvW2sQj9s3AVuSHM8sWc29882b9io6ZyS2xu/z35gnjeU5n91jY6G6C9oSjk/lr/5YXOiJ7
YjNspcTaP5kvYE5hzIeQuq055HOFMgSzGoQJjGfxnwEV4DPEqHfIyDB5eQDHuZ9m+X4jC8VsrX86
lix8RMJ2CHIsXV9gWuydrJ1fdZFhc4D5h0DdXAWHN3hk3POMwr7SnL0crRTuhsmCa3bUFx8s2ILu
K/uW//T7FG8KnBwwjSFkUSGPcZKb+0aDGWYqk09gWSO2DG2E8Q3FPXc0aEwyf942zxXp27k0H73n
Xb+P4XEge81wgsTi8fGe4L+lpHsdfg6JOJzQFQ56s2SZkE+gRo2w8AwMgIeBqSgUvzW0RWgJ279i
yXiaSTB21/hthiBV6+2WXKEoNRc2Y589rtzAE6UP4h6SL+gVvh4VTAdt5koov3EC8m+r1+n2A3Sm
hqQg0Hx7mf9abuWxcRkg3alhu9eZQ6uhEenhazs1DiAzfBfGJ4f2H9kIn/TtfSrq2wdD/jpo54Kd
J4iKKk9ablVofvy/z1ddzKkZWZ8ziuNHkGwxZxElKUUhleU9eEXgxxzyxeGDe9EGggX/DRtBYXjC
Lagp8Fxrn84M4TYVlHiuwNuavn/UgFDPuYyUZ4KRNjwITtcSa3yIpxNxB4saIwauh+HhCSuY7/uk
TrnTDaFioopxAabpilgB48cEexcKRhwuiHzHtvs+RmmRLWTnXCDDUae/iKPujo4kRpzRsEzECr4t
ssXH7xCxhy3mdKRC7gxIAUNkvYUVwps8KvqubJFscMsqFhg3gWKoMDkzrNUYaGKLsXormC4N2CpC
HnpuYZT5H2CIJbg8HlWfKOd4FhPKT0QvqllrDtzbz72ciKiH24rur+P5CbRIl3f/IkIaMRcRhJ3n
tjg/l48lUur9EzoNNy1O3MWrDuKKUx/5HhKYL4xfVIjQOzvCPZF4kEDdy3vU8Ug0n64IIBOyH6qG
HTXHXItI93jzutbaYfeaZ2uKkAP+Eksii/ADmJMFgJnMRaP1OvR4cchoMcYwmOLpLcOVbRQx2cDq
g1d8S7fklzy2gEr5uXXliFr+8pzdFZYucH9H8p6M0yspnpPsq859ieNwN6rcB8Ge3E62o7K/0lHD
vsPPd4LCvvl609Ozb+mB8svnXBIoI3ENrzhEjpjggNTtMg6tHwS0AawSD6zJNX8+5ekxQWZibtMd
smsaC41Wnh0OHGIBpDnhzkPX0wlV25o6FvnVx1c0ys5zPkFr84dglt2vpcYUtyr3IBsePzG39j3d
jRSNXJUmWrBlKk8KlSW7LpYgPEXtC5aMTOOLmx80GIrYf7VkRb8BIHAQuyeIERqvNFiroNkUwMBS
vDA0vR7Nn7kzWR4v2DuvsCXjmp6LT/JEBXIObS6FiNrGRwxXeWiEaj4ayVkv+ZL/fONHie8cI5bn
+Y5aGWZvvjZJDbOvVb36ZFHeUnor9t/ImD1v+jEC7Xtpmau8cYax6H+L2ZMxVgOPzLRa19KQaHZY
qaL7ccyiyhlhcn6hsaMswBvzncjhmxPvU09xCeGIalFtidpem5XPBZbJRJnToiW4iCSb2+I9MfAx
mcWBEOKynDikK2QjsLpKckRie/dhwlthuFYYUdyVgSLV87ry7MQzPoTOfEhMecL7oIoqx5k8L5Wg
rBNP7hhfXzNA6cZQlripPCWw7o9CZ1skWFDgek6Rneasz2u3eZxG/LzmdiU0Sezi3qv4jxridaNE
sXCkascJHqSsJ7p5fGYSQrkJJXFpsSplMnrvpGwzaLsH4M3n/E7d49BhluTQ9tyluTJ+Y3Acr9/w
XiB3NYs7elTQP+1xHqSDPjpiQHtrzHFC5ae6gDi4SrFq5/3jVJsX7jvSv4gzoCRpprfbREIrns9G
8dxC+keM5nNXUiVIKlMYHLPe65YI6SocNVyRIEMOp9Ms3LeAbBgarz7rYm6TE/2GjlMXHIcEzdEZ
tJHG7PD6vlH926jZDe7yAI8qwnehMKIqI+ImVTfyvp/o37W66n/frcP1AcZ6nIT5VxoBHmLgVqVE
njPUZ+5lTCrUTchFPwFYb2G4Pf5HI4RdDsFMOHo8SmabmIyHCAIfioOJUSWFlbbtHt/Sv2h2aUBB
DNcPCq7tjhVUPCiCkls1A6GDvYGGwnTRMll5xI9D9jBRw2CMxL4v9CoE0snMo5gvEBmPowwR81Ra
uETFy+baCDqufnjRFvUqktR0hDbwZE1invsJcIYFw/tsQ0qVNapXrPN12E9dAWXpFt5AeIdj3v3q
8TWLqY2HY/yYtd3s85k/CiRT6a3c/uvirRTRzY2365+pqxU8gYLbijDzDV0Tc9LmRCS8RCmVRehc
EP+nTCKJbkHfsVJBcXcJ/D1z9sLW0yRg2Fo1GEEz4BB2JnBJGRu8AC8PbLp4o7NUgd7KC6ZNwliA
Q1B4VFmYDT9Yo8JKCnNrlDxMbwXIWcKeAsAfZ0ebjZWtDPQaQsoj5A1JddBHB0JK2fGuMxfmwcmk
8kYlg3uX/B9DidR+yr+JmVfoIUzPZG9pMBIORrIj/zNkQvOJuXdljjXTKyz/bXo6vDZpwlxCf0e5
hC/5pC9nMTnyiDzbyagPYq4GLwYNwF2wT0ZxJBHZg6sCwkjC9IaAgB+9dgcFC3vvgY0IGzt+IuhE
dVcm+iJ1hO8tagnLw30PEizy6p7diw5lgBf2Yv7DmZEv7u/tW15lX4AR8v0v+QIIyKdmDyiQjMA9
UyugeHj+f5YrvjEdPATGU2BsehZ7zPThn6GISJpWQgjjWGBi6UU8Ki23V5xFjyU6bVpqhMd4+NA6
kWrpQv1xXvPc3e0myx2dUgarhQ2JtYlNAl06bp+39X1bzUkbh7QuWEgZ8xvCg1PG8Z9Lchak38zr
QyA+D3RpgdnHSdqk6HLp4hCRM+53y3l5FaRgOnU+Ev16H1ZQ3PkitQSQxTCmMQFtR6uvbftv6CIB
HgsFVGORWF+H1z7CrSAZXzf4AI1XqwMBgRPyzsY/P6IV1scrVjnNpY2ETsPyQoBfxN/wnyBeYypG
y5hA8BEtpPFr7IbT/aA+6W4Zle15GNFCy5PXD5y6lbnJ9mh17U0bmpv60NIbmws+dcqp4ve3uXrK
9uYCNCGZi5Rx8Z6K3hSuFoFzEBumyVoUSggB4IzBv9qCUmADuEnOyTqFaIR/hCBrCTyD72JYsaTE
ui/xC+cbRdqYciGtGlSN1nb6gv7MM0Dv7tFsUom9rtQv/IP+YtljyFDtsfQkBI89Fy/QetZ9dV+3
DUl4GwYNt3BYmKEJnggsM1fCCQTqeb5F9b+38YASLnbiDQP4C62ZoJmTukMvLfhczZza6IVR9fCF
xZsKRHf/YrKgDzu5vJAOYUBUF1FVk7s5fy/jBOAxYsJZZlssu5k7vEKjD02kzYjUSBuywxd+Eto8
MXYFFpo7m4ODszpbyxhE4vaFCW13lBncFqFEih3yJQrcV0iQcK5s1X6SaP7zCSX5mGrWzDYxTsvU
vMawDk08naqU7TAoSZ57I/tpPsdc+0617767apzT8em1l6xs/jZRn9qYf7bSrNe/TRW7cywkHglX
WFgTU4dIjvWOnRfMzQ4qRT/iWR6XWhDlT3TiFPGpCjsL4AGfc9Inu564ScRIGPbUJEtU8qmsUX0/
Y5SkKIeTRZLTQE1t2DJGgwD8Jc1xyBg/N9VOtqAB4aFnT5F4h/Hx4z03xeqx0JzR9DWBxJWcEvQF
sstuOe5m9t99Az2MQxrFDjWH+KH7omSSsxpcZmBuB9XsLeiiyUr2OT/w1wqEfmhwH80Mu5tfC6Uv
2p0jhbp/Y52oS7Km1jVCPTi2QheGQA+2UuEKZRtHC3qHe4iaAlkUJiPjfzIonsmc8kqFMOjjYYm2
ERKmPITC6KbEeI3vMFAn+qw41Qt1RpgtAqiOZFPNe0JU/ZYjtZnYFTKn9vL+4Eg/KWEidPN02qJi
4vZDDE7nMM12UOKZ2JEPUgV2R1JNqOljA0uONLRQYmFHjJBFmMWRRDNFcG0yocx93KPfVLX4C1MW
dCHZNIw1oYX07P9ZVJsz5gyMghiQt+hHpOCFGpIhTcmJ4PSEpTMJRvcI+kCaXD+2GM+SlQU/gMFN
ywtYAQDDAkcB/HYxdsJfSfohOvOt0r/BDF8k7u8cYOOQuxfZ2QmaJgCncEbDcAsoGunXG2czOrB/
dmk2xGboHUZEmz+YLpkGRKIedYQLyJ+wm2vQ2bf2uLsUUCcgbk+q0KBY7xVXPqc0JVjNIsyhLIVJ
Qo0ueTwOZe3wiLhFTdT77RikCMSIOpEiUtrKmANpDsPvpzp7/dVHxNAY5JuiEXQ69OpTxnEhNLV0
HEZf58KrUfJXzvIc7XbWmbMWNK8jfcQZ4XSZolUumnGpUMz41dOzbvN7Hg2K90xCTkyjwWjPS3Gx
fboSgP0QSDxu4kAX5DFQZ9eAm2QFDgHqwfqcfnYGrnN4MMxhDVLWquNyWDJ6rzyD4TrkqYZRrEvp
/DwWXw9oJnCRPPjLAOggQalL73g/pZqrzWzMpBEVf2ncsr9avmntCYkOHW5UvFu8efQDAJZ46cJ+
o5pjQO6AfPGeZHC4W1FSwhvtENWOIG84A7tr6fH5QZ1jumMjwEfYTW0qAuesj5dhO0OKmherAeqa
GOLY/AaXuQjNj08x3mJKqiL4WPDgvIRRzaMFiRaMGFsQAabOddYl/NPP9kUPysaSf9+UZRsH/DKy
X2jT1zOyaZ6LcwWZqTcnKvaRZEdhdLer1irRxcCpyZhAWAIH4nSqY9zdeUlGFh+GkNMy/rIpSNAL
3r7M21K0qK+wImt0/PtZlZ579ifA4FeNNY9hehE+Y+gZjlm5xjc2u/YQ1R+cu3E9cLvigAvN0e9x
c1F8YjnG5+jMJ8zxUQw3kL7+CRVmxwB2uetDzrd48lzeVwOxu4THfRiTkD+CgbLLTB8ryLqdWn9V
D0IyxQaYCbyw4QP5Y6BOcayxMhdFO69jB++nuz5p9C0lR0NGEt7Kn1kOgCTtyCSqGOcAa6LJaYWN
LvdmtihAjDGQVT2uYN8G/W1/9y1CK/uppk+qEY7i1ESEkuosoauJmRunIsIBO3jvVCjv1jEvfKML
qUtlCbNYh/6fq0z/1dqhChr3gGQoHkTJ/SqbpiTjIJyBaAJ59OMl6OspaJHhzB+wrRkQ2bD3cQwU
FEFId4MZpviM3cMXWjtGmA29ot0HeheMnj+F/Y3l5Kg9V5+VHlbVDtpbRXrK6HmRoLim+ETcp2oS
WACtKAjvYV4GFku055U8d9mNwo/FXXtS8h6jYLrJqM8k5JmDQydskW5qrxqld9V7R0WOY8lqaGiQ
iJl2stf5iZWa6CDUKJb+6sOmS6Zv7bvBg4dpK9X8d4OWjExvPWAOg4bXpP3gcb13k+Co5imyR3ld
sbEWeHGiFXRE54BFCCl9mof4osPNi7cHbOAEqTzvXAjYMjeONMZGix6eOWaBM6zuVrg75JGu+DBT
K3QqtkvwQUxSWkkolbDvY9z5gYDC/HnkWApxVI50hYbZolJhN6JUpD57+Jrs2aU3Qnwze0byCvpm
h9oH4oXtylfR5WLjjuMdaG4K78mluaIJKhkKxQ5NS5ZHBG6oEglsa35CUicNnr+ktEF1Y9vi4kpM
+F38KbH9TUrfRoqH1hcYFoMM+hrOzJIw09AYOQ81ZC7GKwYSJnOWhLq3gNhdm2Dyt/9kvEBuTEO2
zLjkzMtFst9AlY+hM4qqhn7PpZCwiI2rhZMiT9ekbvxyLYXUuDDLXRjn/0xmAhU1YjwG2ijdJxZp
b+J/FrkOGDjGTkyY5IrIhfuygtDDMbagxeTco92av6jjMB2Uj6P4NKTT/PM7iHIGDEzwU8R4r5ja
h/d2mNu+qPGKPfa55vkG7Ab1jU6D6KN9XR5f1Gh3IpQnzT2icGNd0BpmcJNBWB7MeR8PP8mnSoHl
RpiDBNbMWOutGCl8MceEgJc63eIDT0t3rdKnH/+o7p2mXUS48lAOhq6cY0w3ijKK4fEyWH+4JlSs
VYlaLmy+m7WGuWnmDvSlnc+gXJ6//ijZLMbQIx/XWGAJ8ijTn5gEYTwr7k5r4RHqmsSO3MLnxze1
GX/nPx3lDcMWqDgqloMuzBqqE2TYGEPAuHkLfo1szXQpfOWebVyznCYVGxdJh+gHMnQH8YD/C7dQ
+ykfB8XANiDJlmraTWXV/EoqH3f+BqM0GYrK6wv75lT6vqU1hFpYQxrDlte1/diuyS8n6ycJlWAq
Rg9ij9yKOB5YObG2fnQYg1Y/FhCcXR9j8yjLy9FtbzWbdoRDMT8reT1esknE7mrggX0/pECpTJ5U
NlMlkOIpUNdumBPw/O8msQ8gq9Sk0+EObnomG4u5CQA0ob/fGkJYhBiAxZlD1R0XXpt6XLgUn1ng
f3DeWXouTzSyPQLX73pt70guAugc4BmlTsv+D2KPW8C0XHPrfXb9b81cFeeMgUgmzmqV6gVt/YZS
SL9NjXL1UqcvIwJhKj/Qrt0b82lY8rhXMx1miaXYd7tN5wK3idEVPeyHIR6p19kmBY+J3764x96U
H24hk6NqivKByshat5WXql9la5CJOi00hklSMc+057SvJRGk8em3r+FcopWAvqFJxMOUSN2N8GlO
LEgVxiVuP/hxry0JQNCPy2gwjnc0XBxcqLQo+l1QQDNxR0CXyPh4O6nurIAy5j34oJHVLcQ/qNqM
QmkhL9+DcIuCUN1e8p/qNpXKAuPv7wbk8gm8+/Zl0E2NomSAhtz75HEl8t62/gSHCbLqze00fOaM
yyvqswina+cBqrxGI82UeZsg0kwDekUG+bim9cwvTgMazF0VjX4t5whrTtrBIA26A6zoSF/XhDHS
QfiWJ41/SbTYCJ8nXttPM+192C1n+Txskq/i6/bXAyBRgILMHwuAWZewSh1upwlQOUlwJ0BLgpHf
LYQhMTx+U81Jvm+ZA90TagYrFKPijLWI4IeVTcZeEYwU98Vdegu19+RjQducaeZkVAdczTeIcRe9
7aVlLYxRBJ4LIiljUQi7iUw4FOwmkgF/9OQxIQwHOux5QrmwVq98ynNSREQcIulyH/8lhxQeOCAS
FI9Zs12GGLHjxpID/8Ll4/xr5hJ89R6qr1XuH9nSaBhn7Ai0ra5t9Hqf3+Ai+mNjspWXJE/DK2t9
fN7MO0GStOcNXPnOQTChNtzJiGBCoB8AqW5lYJlYIejgKJ5UeNCVfieFRkvWILvMjGwP0CrkFvfR
XEbPRu6jSFC08tVI8TDGjTPCXIRbqEZTSLHzrf+ClFac0IyMEctymDNqq5eV6aUH4DqNaM+rOB04
xd6zmgAqlJt47bx9spZiYHgwclINYeC0BH/xx3tVngpjH8iIh+/HD7iY93EeseHY3xamHw2RAk7C
mFVjlunWLCe8l2g0vl+tCFlu0Voys8AAk4KdQxr/foZwbUSxgTM+JYGkURugv8g5vttJLAVgdLo0
eXFIDq7ahDfT4xtTyqvP5mV/SZh11Yu+JcLEeyleyrx4cG94yjMzf7nV3bVhRzCje7iwahXmSkR5
j/yjrAtartoT3UpEJfGv/ufGoBpTMryyf9lb7sxv9O8C6XH89WpOKkUG6Dqeo5QoVJ6UNeiFKnKd
nAx54FUfCS8ImRKuwWYtrKuICWwNEZahA+HV2DcDkfdBxpZf0UORLGysLKCqhkNURrh0b7/ereWo
h+aSX7MtmUEX+wQvF/MSmh28OIhOhGmKZcy2vsoXVA580dTGsewk2JnSQZuMD4BFxh80Bxh7UNbB
uz0+j3cejj2gEumn7GuCT0exLWMM5oyIjyNynEQMjTFv2MUOe1DN7+0+0fxAb2e5wxzjzUOZzZ7B
Rp8SEIrWgRKYHtGDz9yNBIsajpAxODpTC4NG0WNsnZDQgT7tQyCZN+Dfi2k92AmqD4uUDRzvIujX
T2KayAtQvcdrSmh8BqOdto36cXCx0G1hrL2wdyYeHcA3u9rf6aY7cdT/xPvXXxYtTRxbwZzK62NZ
nFVhwdqTas04rMPuR6SZUBnp4s3BmYO4RYKoCaJn1ZG/CSirLMb1hZkb+GLDIJERg8ZPM6u/iYDV
jvUJPZl/U97caIk83Lraj8uHKtoS+PMQMQiuWMfp5A1LgMEZRoUMkIFvQCUB89FCxS5+2MCH1Rq7
yIO9eVwAxrHSRxoAisere+3vW845GYbQFdtpHp+XSlPB/qHicaSFMWgxWw4oKqR93nyc0ISXoLlA
npw4/QVlJEOQgwWlfa9F78v7kJyNU8IrLPE+YPTCcJTeGTbMjU5FVNFPyhFBasrRaVIDwvyH5BgV
a0waI4Su7A41u8hvHVF3i7K68TWIfLv8MPx2q/t7zCbCWOMGTfczZ1pGW+mpd+eluCNsWRkbopC/
OymWefwaSf7XW/SbP/L3R9rf8QPG2ACnI/w9OW8pqcR5KEo0IA5Odgm5CtoeGlBuYRBBRqFM8Ajn
+Rffy44pG8wMHPlq8yJ5Q9jIuIqDGPXQS77/zaVIbcAuglmBBkkWlMCPCYps0WZpdcjYl3c/KR1u
hhoxBlf16Rblhog0rhM7OUa91OVCzIOHuZCzTdi6mXnw1iRX6iiZY6t0ht4xw4SuRXLgYscE5jDh
xabVJh1lTPts2yIMiHbbounAEo2iHoTtT2lFblBx7q6iPJTcAjCK+cYJI9Dte9XucPJXb2MdLRx+
okw/T0AIObsFEaF4uDHwpO8Rv6SJgEbQSSDLgh6w+oU/WIXzwq++SzKA1XEWEy837o54hR3kX0xC
PrBBFcdmCUDPDCY4jAJvAZOjYsbddxeTJUYsFeXRONk3IjgdUUuPX+iR9zum26Ez6LGtZmrO2/KG
29BFBd5X6Y+hy6wOMzQ4m80GJcbTCNWWVmaaIefTS2hf9uaFUyTjlHZu1MsMcOvKeVYlU1MXgjuO
Hpx1ULZ3dGw5bNhHJPUcA9OH4tEQ29x7WDrfomrY5clZpqMUU3bNf41w4cVyZ/HuZ5wLo54EroMs
LP3pVG17ivc3ZBqkRxC0IeBgtFVyJkA0UzydMVHnGIoHcYUT46P4FoaZ0I4hrLV+K4Vwqu/JFOSP
tE2G20/MYAC2SoQw7mC7jIN5hBcuLFpoK+CLU7bR4hVIM1mbmLWb9wEPCWenQ8Sa+VB/VAXel2dh
tcpMkjObEwTfWd5+8nTONnBiQruKhodQK9YWdRZFk0Fkx0DQjqfhJ0sspQx7323hbdqBkmAN4GVY
yrAHG76KFBbyFjbupjO6EGbMpBIjO5NwNGqaVsBI6Mg1qDMj9wWk9SQP5B/KZVFzQucmdBHLBDyJ
uoAQDtAn6LZPjJ1APWVCe4nNRmYqbnok3wOOiR8XheXHpFP1mGWlzDpKp1aEj6vJ8cvCyR3eJc5F
5n+fhXBIoEQwieWa4nFqy86TjgsJK4ou3v3U51zEP4+tKEYSQplVirHcg+5fsXwbdMR5dRNGGlgs
6Ukoih2Qm315ZTceBDZD66dzb3JAMhYkRlNyxDHQ+YirCjLqaBKl8I4BHcsFpb1EpJlICqJzfEIQ
4k6pxjLvKnWX5fFVTEgRtYLPULxVBlog1CcBljRCkgqDmQ/JjcXvCZ+2cso+CdzBrpqh4hIFGQys
BrIzKGTtcPl4K+onggFYJCBUAG4OdJ469QaSNv/hQIPlApwNZYA3N3/7yEAMkAZPlzxFdcXfdiBh
xcUEOCVbOqzIBWVSQ24xDYooGZwbiObIoxmi06LBYuDfVpMWALF3DRzsDIE6zs0m4FlFP0mrcye8
emJK3DUBFLcRNl89kdhu3oLRhA1E+avjEM9sXkdPQlVRRzr9MsMwp0Ey6Ck/wEcMMrpDzN5MS4/z
3se5g7O2TkuEJSFQyDpAn+MxodyeRmVN16rTE3pkm5f3EFbEbWHSbolu3S1tp8K1iTOeIRwMHGhV
okS/Yw5TkkQdfThlGWycYP8YMCJxhwXd7xyTJcmIGxCIqof2c0QoEZ6Tjo5vMCLjAbK2j0gIcFtC
uAUyCfuVyE9mHExKNpqFksarNu2Ez2jEZfD0c7gUAnW5qCcch6gJNFClhPm98B4idIjdj3O5gfRb
cyhuGakpK6QbzaGA6QOAgZADuSDnDh9elA4+D5xwoPkHIfIngl4AeVl2xQYGk8jiIOIGPDZhK3u5
9bY5A31Y3zf0C9w8XFSOeVaj4iT7EXvoP7xMBZii5qV3AfqhLnt5PXMaWiv0JDA//v0jhlcN7GiN
yaOTiVFEac1vh0YY44qCVA5U+W4KJwiPoMKd13fIBC6p6zX2sBDooVaCeKNeod5jJcELpJ/EpIOT
L+M8x3K/UHHVaVLID0y/EH3snr/pT/oDiQr9E3gXVus4KmhsutgIJkii6SXrm9Ps0SeKBCj+PF3o
Cir1x0j9edhTXu7ANAu/Gm62++0LfiGmLg96P6RC/IMMEgy/3txq3+1Z2Rc/CkoFDO5oOkjZ5ZRG
EYCYBauVLuRDmZagYfsdWyjAsG2mbOS0wlOCNw5tGEca4wQFVozTUwKw/0zsq8Z3I8ME0l9Vy47b
KlflsD5jWlZyM7OXIism2I8d5t8ESGH69IHf+LhT7pNi8WDV0cEH2T0E+WkQ+Y1p2hn5cI+3uDZx
YXHuijn9R4BTBiE+JAEEGRIMiH2pS6fLlmDefRELiX266Vq0ANDuKBUSGnsQ9wmAFJ9JK1dphDqE
wBAVq3qQjpEPEsLao3zik7I4CziGnBsHQeFSrXMLlsqUl6XVzgfjW24MTFOAAiGmxs6Hu4g1jbP8
AOVBbCdUZTkvjx/E9d7KuQOwNf0pckQ0UY4+1nQh3xqwbfRfCAa5TlBbgZRngG1VlH/6dOhwvWQI
8tGKQLoV+4eyUHr2dNY+Ij76AKxpsPSAzA0594+rA2UYCQfIDmuU/Q7iESsV4hVf774hUXBF+KLx
98EGXMAAAr/nb1JpxJ9K/Pqceug7WF73n3p1ixmxNpVfsJ1YyuQu7SyocHNFIsfNvDxgGGoXWyGc
5rEs1838vnwyMWX1o04waRowg1ijut9T01XrgWoaQe7rrFGdY4dx7LfqvllT1JGasu3O/VbZYdF/
aleCbQW1CvkbLgebeqXsiLM12C+ZDYGgDQ8UkYsScGSFsi/+avE7UGb9RISYknK5apfwglefXUr7
DAGM0u8XZLDevQgvepJ/NUQmBl3kDSmJL1HFMODq7TkqkCpSVuhI2JJwqcPxHsN2DKr4A6zPoQZn
BhDhxAZVE9wOZv72AVLuO8Z8nDbPlXiSOuxRksODsty8WvP0MviYId4UvqthFAFWhi8fMGfmMHcC
joGd+Cq4pwK+mUk+yJP1hwLzj7cS2JMqnvmPtGSmCHHytX6SwjV8tzvuEBwFuMy2F/9WR9b+wlrG
ofTVbxTMoZg6+tpSvrujn9s3Y00OCaQ33GONJTpKXtRdp0YKHit5b3y/wKgAEhA3fMZn5neCysWr
Auv84wLj6r0DfnyuWDyyIbL7+l+cxoMSB9tlv7UPzfX+Q1dp6WPpggCU6gfHxmYjfxM7iwN+vZPn
5oFTiTed+oLtmPPbpCO9VOvn29Nm9a9lCCgyK6EroI/MIhoA6qZsmhCZy2p7bIk/hS4L0Y7pIZsq
1wxYSQx1T/VBu5g+k0YrnWPmeP951b8fOOX148xq4Zrypy0AulyWBL8iqBVVgLjb5ZANxAbT/3uv
CoKGYBkQPp9WU2Gwpp+rv9tX9cehJ78xoxyPftrj293fxhGazvGc3maMSvI3iihd3CPqoujrC0uo
kQNWkB1gaZo7ZrTmSUcee9EmL0CIbPvJgxoLBd3tV8YG1KAcZskzvK8L0HCQv9rX111oHOLLZ47T
y/OKhQpix2uK+cdVY3eBGZOO78fsS6iLREw21LBx8dcMYyB1uOUgBdQxuuVwSqq4K+DY+cV99AKk
gMr88Ezet0HoBebYRCWutI0DklIYLtZ4xwHzMUdEmkM8LoTUWeohsytlj2FAj+jggciBq5hsevaa
EbXI0v4Z0jlbDBeITdra8/JG8J06V/tVAYyRPJCKpoksOAvLQ0Y3f1i4n8qLubJPCA0ruiXyo6+f
Lb9HhXMN15nfhkHa3TH2xeF2STAa2fzCsY+/PyQF2dghQBIZq3/FN0F7i3QHY3fSsHm8d82iXSqH
Yg9nD6v/g3KwD1mkfslwk8u5tIH3eRbSKcaHtDRXalvt0l84kl8UxTSTIbARTX2z5y/+jNAezDld
UcmnP81ZOrA3YcNOFgeWTxtM9KFIQkKntfxuV/efltfPZPhH33eb+lds3py3jEKIA/3KIjMC8oDa
JlLnqYggoVA8Q4uBBDRafDbKOse3KL3cBZBhASYczMXjYJAX9YuoUF59Fp9Fv5En+cH41X8lthC6
SQ8bJDFCun4OuRHkWx60wK/bk9mVuz1M8SXll3mgVZYu9cpA0p2f8t/HKT+RfejTqzNJxLiDH+MC
8AvTq9PGCwBFwAGITwLSVjLMTDnqYYMc0iWgd8QChmjYp2AEwI7iH/r1KbsmI6pqzWbP54wr5csG
DtKPuq/WrzNDMK4yLTHPU6wxHkBNrt/c/2i6r6XUuiUKwE9EFZK5lRxERMRwQ6G4iZLz05+v9fzl
1k1Ya+Y1Z4fRo1Pp6uRSmS1rs2JlgpI8hhfw3DonD8m3R2P/La4oLJDqxF/IbIzuIFman+8Bhk5S
I+bJhtW7PvhSAvGDHHM/tsiqDaLwrS0h/IIV7R8884dZeStOUcbM4lBU9OaMOaOSLHJqlYa4jRAb
ETWxsQGTfNl6lHxlvWWEqxe+czY3GbwLgiik+fqeUAgL4fcfDo4dNojMtwF+nn4lX9gaDA4MEmDY
JsUlCqJ0z4AF/aplhW/7nvGRe66na3qUKaK5ZigM2TKdbWybzBW09hzwRvXWT7zqVBxxhlmiNe7I
nv3VxklCBfXShtPzZF66LWWVL1+njXUzN4r5eFFmNfWSrxtC+tKyu/5g5ZAALftJAtIF4a2yd/R3
7xqvycmHT28dyCN22geWkslOG5OjxKcCLo3c6PPcWX7RWKb3549tcwqoBdR9n2NoDAlbupLUy27j
7CjRVC6STIUxEq5h+UXlhbui9R6JAJvx/C0zyrxkZK543z/FmX3qzt89R9O36Rt9wRCZpWMvNwIO
SQ0u4+Fg/rZtbpuy2L8z2WQKLTN/aRQGhcHq/dwzw3d97fP2rn3rw4rY9vuFAY1m1zXAp67cJ/1d
t7p5L4xCHEi3nSHH3rF3eaa6a17f4zv9iqLN+qlv3q2kzfgyhroAbvq2VIxlYCfGqYrbGpdnMonJ
KgycQzLRNZZfi1bm5eiRP3RP3euD/HKPu262vRuf9WP6dRhfniX6LowK+jL9ihv+RmGDFMlzQX+X
KDLymczfjMTqPfOyGe/eTZYL9HZyRZBigJzBdzJjUlzgk3DfUsz78y932Ira554XzkOiz0himV7y
Yfe+ec+MaB+pwfmjMDp0973Ne5620YmOc2fZKqPJRmag0Dml9Pkw9srGddD0wmD3jCn5iST2mBqt
9/e75+To0r5rowAanzvr3lbyScM3Koyu36u+EWRkNOTDgR5dO+k2dLlRHf1OUraVGyU9Qj9cJQOy
QPf0nBmcxqnRXZsgMbwxf9ynRrnB/gk9w6bLO0jDGedFxcXb3Tg5cNlODq5zLTkyUpnBmRzQ3TUI
Vfkvguqqn/yX6awE1Z0Htz7P5rLP+3R9EKo8oFTmH0nFhNn90/IR+dbL/B9LKw9flq0RKRKk4Mdd
Z/Fwxx94fF+2zu8U1vH5PYkyO/NcwP6Yfso8MwGu/h0+h/10R2Y4fRP0vWkdz2ifU92f6Wd+JtfE
faa6aV2xEjO1VVLYwM8IiTHpVK9l/LVlmBjfcP03Jt0rSPfIXN4zI1eCoy5Y/4+ovIM1NxC18e5Y
jRjy+WBbng740oLLu8RELDFl6TVYdQ8VoTY1KfNEwdKR7yN0FSoC3XZYnysian/ffonqKR+a+3cB
phXc3H5zvz/ZSAqBsowh0v3xmawL0hpQWf2A7D4UUAAf6sHMl+rKKSH3ULbDHVYs7V4z3cy7lwLT
Aao6jlw+mbAvcZWwOvUPr4cWsr6XIYwvYsQKTHyZCx9uGfeVHFez78OrOyZPjK1uZuxhbHYO49Vu
AT5XH+cijpbloOlZViMWOSiKb1ARGMzKkYjo730j8NSBpr7jKWV8qZ4+A/sXNOAF+YoC9RyfCIhF
DjlsQPOX5Qq2HTI/EOCaCYfBTZzQZ78P1ty93Mfdk0pQPRrP+y7h3hh+dzvEANywQj/6y9eNBD9I
6Egu9iMWBVG0MAqr+zCA/3IYMZ1f+Nmezi82bxKE7RqO54gzcv9tjJiCN79XOKFvnwvoagEX2c7m
lQiivPytzFggSIHWDwFEIGDKIxkM0/eT78Tt3sVhGxO1RlLLcx1UChK+NFBG16f6LbuQ2A30lwTa
PWw46yzQ8ewp4nnv6tsHJAqf+4efpxilGFZpzFrpkBM2j+vm9WVxkdg529ICCg2p5mX/fSfePOYE
DEeOshmyapiFmBuzIFxS8mhzs2iuvM5DrIDWPx2egyr9+MI4lH81CFvfurXSZ/6DeZ/Y1IuE/9OK
mQi7JiC9FOEl4yTYnD6yDTUh883cOP26PO/CUAqvhYkGeAzEjqk/lYnMTZnvR0esF+nC/ecPynZR
gnzFT6mX88e5l3g9PR4/ciOn2UPqm0XMkeHvZcze/iet9K/f2XbiVSixwwT02wnn5Jq+zd9IEL3c
9/wr538727Uzf/PNpV8YXcZOAOeFPXiMIifpiB/ZoUgdInnOfCzYMYQr9PkP7j74bwVwmPDM/D4H
kNNfrhftMxAhNWr5DmMyfV939iPJQCHH/5HWi1/E24vdxlP1JUqw+LYeZd+KX2xF53+RUy/xRnWj
SYZ8wlj2cYb/Pjyfbczz3WN2976+npq3lKNmc2D03XUOxa89grHL5m16N55mA0e5vLUIS/mTqKnP
gyOUI/EHWZ2Y32LJZr/OPuXhVqi+i282V/6dZOa+Ud7XTM8tg+23gSors+lNKvlhv8gQn0WkVCLD
/Swrt0k7sW2SvH4kXVvW1pjPVg/rbdtjSiY5F9uHxBOqnHWmdXfuFiXhOgMRt+62zdtkQDyC+VzP
3IiNrpwSWzh73lEIUnLv7L8Z4ndkBOIS6DrY4C7LGriR7aA+yVepcVaGMFa2IOLiHU6PzGFwXJWv
h0HqME7eob+4/tRXOV7uquOTGHQTarcvn3tHuM4Cw0+AU9npE0PhM5BTeRpkOv9YuPsYrmkXl/H5
Tq7qWupQTQcyk0lq2FhCvYoF7K83NedYmq2WAHNXLy546/Pj7KVrhlzwk64RKFlw06wihE9h0/35
4SH7U13tH0grs/IKkLN36TvYdvuH3bCRzuGqyFdP0vr8VKFaQVd3t+fCXZ3xIGxJOU4djzF1Ivtq
9wh7oLTIEclw/QYeDPJ2EVSX1vRz8wkWh4g2FREcX6BCn5eWx8ooss0PETUU2ofPPWbiYfku9yDL
sZGBWbsuu6tJm33oYfIw+w6is7Oe2DuZyzxtnK04CIQLf0guOU3UhI8x2z9k2+ljzYQdR7fGZVjO
T6tyPCbfs4XqjYyxZzf65i6DlGXEC3ft7thCeMkFScwSnqTqRTGCxqbiGL3JjYjnhDDSj9sLO/LJ
tEaMucuF/JXYvecnAGlS0YMmAM+ka+lZxVhoCo4q6YrD5oxj4gHAjoM437Tv3C+foZev+fsdTUu6
OziUnnQy9pOn5dsSFQyf+o/wehEPNX+n0ySgDTKx++vL5MqH+ZpMPewzzeG5d9vXCitoDfad/Xi2
qV2doT/tvXgfov4JhrMqWDIv4Jo/RhqCWyufrVhyABA5HP5zKKxVd9/hlWTip38Q4ZiXbQh8nrRG
lhM9RtqMTyxX8SVLVtYmgRyTOMrlPws5EL8VOw+3FFuN68mMx0KLiMiqAa2nIT5xQY6JqSiuoiK1
xt1MDBX5inBImzK+s6twKq6ze4uZPwAHDlzSqab9gN3hLAViIHfO0DGGvEq8Z3q3XpVCogvhWS4F
y/d2L/BxyEaLLhW9xaF65IfoLd/dD4GoCR5GddlrPLtE7SFVGlM2Q+6+HKKpCGDp32TUzFU2q6pR
sCXpaH7Z/qmod69p/MC8faQXlt7+OQAttYOU8auy3HU51jYB1dRBegiCK7BmKraTWRpXViI2NeLi
bpz67QdXgVt4xQNdrhq3WDmkfbkjGMXEY6wgSPm0K5wp/HgeXVriJ+cPnf8yrNkmDCXXtEGPVl3L
0y/a3hpWNy8AOTgQMr1JJ/PvHCfDarztHMaxPox2vjoB8zbBMI7iR4rU7bDAUjKMg0nhlVFu7Mg8
FxJtWQXfxtn82Lj1gjM8ZlGWVawYvzMypYqwYyNOuel22UZkibDcPTKphfvoUOrxGt+1l32gll7x
6zhyR+JNvf73b/7+u9g0a7uz+Eug/HO5KH9ngigeqow5LYqZnZWqnkNONyO0BuC3AigPpBLuarem
AnOvawaSV96Mg3qu9vbxuNKqNNiavvptIlGfBm1pC5uCp57WNl2iGBqiVX81To7YRVkrzvZYudVC
eD/0Y7l3ZMkes6yYmKso245S4rnh0RD54uxMaXaYDWmw2x7rv9WJxujcGf5LVVKjGahCPCyb8a+e
zRSrHxQipdBu+lERyt1uvjp/t+AseqbZ5XjbM8n28czAqgFJYeX10fv1dxS5H3oes3gKWGSZIhsM
kQiex7uxteQZjDU9NiUe0M1Ykavxajx/D4XmnVb9bvhN7m4c02BSfpsTXcAiT8sb3nv8t0UUnnIv
32/lP1ei7nv6DKcrNPnQt1bOHT2hPHuyNpyeoq+A3crLsVXjDrVZSZPbvZkw+jji6ImDLTtvdQh3
WRn+08TacXAcHNrjRFmAeiPbSFRRI7WXiBwipcKyNhDrwVfH9PnvfN8aR9aDbDnRZ8S33O2MQI7F
aqb0UXTYBNULybLK67fP3I/Z8mRaGJZa2/vHPctciKPFji35gs/lM10VWfS5Mqjz7nUkpwNOi1yT
R9rXi3q+eq4VBuTQxcviZY/XjvmiZPNxRu9J+wsmnUwT2VMDUwSu1NLdI9YWtEpyKABjzdt5uSY4
QGWXkDO6pM3yaxzRsRAvIjsxnQFdPEsYFQRs4vK5aUjAUIaYJvExvYvG4wSoHsoFyRicl0pC7iok
f467Ah23zFVHSxg6TjDnj6XxI2PZ/eO1tBOQT12J3QANAe3KQVV6pATd25VK32k+2fb7aFt+CYro
mZghx1QqMpyLWd7VKapVZ3thfNdxrMtUmq2vH/BISpi0fSKd43gdb+rS7TyMihWaTehU+IDgYVD+
TF5u7grOoLvSu/x5PcKALEWPolzqj2h5mofHhVStx4/ry+r91rBxc7zwnpw75454xSoI7BM1uiue
n8a/7+3ec4Nt867NctKhUI823czLqX9DsHiRXZYYGudYarDpyv/J5DJ/X/HW8CoMLu3kQ26QGgju
ZdKPJ0lADl9M7p9D8/B2rSXGbOKl3JO4oqLfVJMjbjAvreu5j+1rIjjreFb9FYPcuJbWT/Nnugg9
pbuXVg73V599Cf7mHlxO6lV+vU6sBoCy9qk97dK7ti/sR9+w4J3CBMa8PHnxHDTBZlg9d6/569ey
NS0dWnNpmIEkZS727f5l0sx0d59H4VKSFbHPSvWeKkN/lNKqTTfvxJzUZ++wmLdLZX2+X/7LfR0e
ivgt7mftvTxYh9G2LxTvMoIYksYyzQ/Yvor6O9stqtlOtnl+21SYDAAYW8A4FEfITG769QO3NJHM
qQVGAY1k1p0onaW0O9keSlrDtnxOoNqaPyafo7qK8IrysnNqZmWdXD9eyz/tc32FZWtVf0m1s3Kh
71kGPlKi1Mg+78tR/moXF48CKyoupA11lnk+cF3zVXDU8Ut8Ak7OvtMfO/6E0QlHRP32lHyGPLEu
N8ARr+neHD9HO1HLN4df2X/Xtzxnp7yhKcE2fGRfB84u3lNAVGBuiWBsWLYx4HLuRo9W3yCsuzL5
LAeLMYiyXU4A1f1tMHtP8UM0lx133/3L11JvGTgJDIV3FL9yrp142I3uRrfRxtk/OA1mBzmtuc+a
iWkpSW1j9Y0IEVSP5VkN8ykKu3XzbJbhQP39xKVncOG8KO6FLhjApVCFP+P1T10iTWXbiXNrbzui
oj2fhfdzNYJA3dk0eMlnQwNPBYYjcuaQrd3BN4krkEsaiQUEy69KnwVGynKtMdGUhu/+XPDoAAcK
x1aNaBTRUMjal1Us22I3N6MTasKNSAsM3nAsbK37Em8/C7xNcwVx83h7hXI7rkvpzzU4Guv5BwQd
PtXl8zlXyn6ynGSuTZssCf/4ctnVhIpP7zfP7Ozp1/M3vc2+WUNs8MI/y9u2f4HR4feg4YNdPKQ/
P08SmmVbag48KMAjgwFxHCbpafudflXj9ntiXYDDyV++ZEOAD2MYmJ+r+2/YBM5UYUG5YGHmA9ht
ZFISR1w9Z8v5UxVL2S98iGHhmrk/f4MYggKxXZ+ZBFib7KHJAIFfwBdAijy5nEKfYSYR05oKiB+g
3ypZLr7mjmVFxZ0LSOlS8TP7Of+NDct//jy55SP/WZTkAM9L+Ck4bn7NqacuLWXIl3HrU9V/PpJh
EpAQXkAMwDbIYJNZ4vgRFoiP7VMYDpgTqE3UDsRw4Ytgvn3+c3acOTI0gc1h9ZjJeuT7u8a5su/s
upPW5hGNNDuy1cpMsLj/LL5SRY8fu0elzfKlzDcb6nf8sHGHnyD1cng+PW8e+4vW+eP6zVL/Sn9/
+fm4cV4JUayd2phaawIJ22muXrbsBwmq4VBOpA9zhZXdP+gDTqpsvsEqwQoBYDKf/ILKAFyPFrX2
E4CPH3ZBIyMM7/3U4hhMfBVx5BYGDAEZOIznIi5tSj9nFv77r9y0sWCrtK2dykWSAP+DbJvWkQzm
xp74MCnTvXHDgbTYEz7oRJliCOYElY2wVFzmqHmSTXLobto5wL5NG6TK2TbEcjI9j8sij6khjOjE
Ls4GZpMh61gxhPZtL1tNMmvAzpFRVjDmjP7lIsiNE59rblcqcAsQpXbj3MjZHV1nd3TwUIQO6XKI
g/Rs1KMhpdZUeRnG+UamvvxqkWGUpr9IcTDmiDmNyagUkCrhmxBFqiL2aT+JVo+IlFQnwp3LUyMy
JqIazpjxHbM3lmJbI9Pam1Fw1WpGvCRx0bLcTD9S+43vafmuBveHj4LMmayQPulK5HbKUWYk4PM0
noY0SBbNiMsG6Qq1bvMeHgQOln0v3Z61SEGh1Cn5yPE45cLIjFJW36armZoc9vmu4SgMOIDG1870
jfyYPdTpxCFLfm+bil/UyeQE0ElLwjnKWU6AZmhljmRwmFDDupkRBYd+a/KI3hYVDwWbyD5doywZ
VZAxoCExR/tf1WVdIfdT6gidsA8/v9oloFriVuVaP6XLdKh5JM5o6KsBClcVpvxDhR7sMroQVcaL
0BOAJW4I7XUDlc/tUKeqmlEod23c7MsKMN7MJC4Zinw3oCGZZ1le6Cva7luwy3XP8Gpq6lLeSlZE
/ZSCix4oGac1sK1SUMSmCE2l+pDLKVBQWjo7nbZmcjZA1lPG++gaqJLZ9rUjqljAeOPSzlSOmGAL
8p9UtCY3mE1QQdv9nn62rXPlNC6KnqX4ZkrJwXL6a0KoUjveajlBUfQTSvZJCFWdYrBoLbcceYT3
sQB6Jk6CkW9+ejSh0xIM4g+26PHysMnsblw7V/vYTaJgoMTxrHeipVg76xqjR0qaxX/pMpOCFezB
WSeoCB46maJF3xb2VbMzX/Qss/SkpUXCbdP7Jx31EFyhGE/32Wvr7iSL9nNqVbmdaj+IvTJyXjRZ
Nm6NxBu1Z4gp06o+x/ZiAHNNdqjdpAMJVBCmjJoXFSIvzraUREqf8uzyfqVNsrLlXe3T4Ncds5zk
ZP1pbju5wZluc6xMTm0KuF33uqzffgSSVuAuZ8uG5ZVc1smlZSbIn/r01PzpFTFSWKuJii6aeITY
k5a9YG4ZQlahv0RTFPSPVoftIAvzNN4dKqmX9UduQI1lbhk2rZPD8mVfaP2kHjwFhW23AB7c3xUb
ZrQ4qdl62npIzSrImZisrDtU5wPULm7NZKB5YOyNIWvrrZ8nDUpd9IuzSg6sOfx/paWk5YJuK5p+
qnlYTIBua2MuVy2IUN9jsqwYpmLVXGzYFqm21Pll31ZXAC5BpA+cdbyVPKY2BON3Hu34CzJPF+vX
HpsqQ265yerWkJ5hzE4rbmYNpqfGHN+qqy3YXPSVrYPd7HIDbvKIVvLVVR9c1ga8OdQ9edl2jhfk
d0s80dQBmFiMjj2h1GGTSD1s+ukyY4Ho4p79xdq0+ALTAPBPPOpYFopODa4DdS44UKrTUvzuAjZX
/pGSo679uWYYcawKIiAaIxuT7mfbZn4Do8ViUzLl+4CkLVqouU2Sou6IiWJBGTOAqbnt+8lbxY5o
DGIt/vPnQC3zWNQ9rJl/d7/1Gy94voVYpJXYUrDBBmCd06Vi6qexycMKnqdvmeTjadLx5A6Fb4+F
0bB4Jd7cYz9It1XO76z/G6GXzbC3rNlkD30F3RKPU1YpaMpJhykjmehM3NQzJRsmPmIr88i0km1H
s+7e1h0DJ+zv5CC/4UxW0Q5+t5eOfefQtwvYjlMjxRt0K83uOEb3Dkg7K536lpXunBopepYcbw7r
Gw77Qq2AuXTXSA2ckBXGjMqpcWhcR5M6paYeuDKVNK6VCf7UlY0xW53hSV2+89AamyYi1DZ208qs
vkMEve3MPEHbzqV98emhMWyeGmv8zz4lc1xQYofsMWwa4WFTnGoMfHwbZczq8WMVxDfiyBTtivqh
EXt+QzKIv29m9WHz1o7vHU5ROwtYI0rZdnyg37vGX11oX613Je1j1IZNX11krIgzLUq+tDUiWz00
orsnPQjizb/+FERrqhI0zS9byInpJaWH0dK/JkUT8+6N4guKAjip5/wfZWW9NkSjSWtYSxq2oMSO
sYgC49VfCewrMZKb8aGhY95Fkb99zTWn4yghj+46xi2mJM2ZcCtjl42fTWNq22/vZECIW6Lcoivz
piamLFUyqT4vNAumNefVSiXxPlmJbqvrYIgMkoegYUDiYsvor2XRw78Bjnsmv/1FZR6X4vlWwa0M
tIW3VvaDyt/v3ydmygKIzsc6ir9L1eIPGERdeqYxQystXjPLaOzFYvB6EEOWra7GYqkquEt0qqAJ
Bfy1ueapHQMYyyM2RRpnY9JCyus+3UCw7kWstehprB5dIeFerDB2AwtZX2pRWFz1e0v859T9W7kn
Y5cux107TbgY0ZMvo8IgC76185ryW4bGxKcx03/1cdpYd8Frbhl2CtZeobnsxghiuBBM7a0kDw1w
nd/h9KREK7edWB+XtgX925h4XuJ+j7UTFKOLGuiJnd/VF19Fvy3wIAIL697WIrGH213NpqQanROJ
qW0bTeoqE6RjuvdXobXfDtswadKorMaxcqPuvxXx93RGf2PF/vXXqiQNxvQVmjk/MZ1xrvyuwZba
WCFdGnM1bHomfp8EW2Z0h1bb1KfV2HMWtbBqoWuPZcXhZgBifmJV2Uk21Jt5NxZlzKqP/8UQFv6Z
IoeKDzyltq9h7SNuMU8xIrESo/1BGs/A76YoIGkRxd9t76Slf/tNshLFmX1ciuZAI5DkxDNH464n
7n96Sq0Zbp28tG1MFkcMg/OBoz+2CcRwEoXsDVzsMTFh8T9JKh6EVvzE9hUtP7VRqmscgJAfUxZf
/LUxECTx9TXmOUq4mIZYHCbrUr6yXvlAU5bdpXmK3fLvVVi7yG7GfOGRiaUfI7kax3ped5IOxZ8e
zFUnzpfuxVm36sbPrh9f/PQWvatLwFHjQ6a0HIn81mZT7iANY0BjZ9Na7C0Ae9veGpUYaWrXj5Ps
3eJV2gG5WHwn3Qmz27azdxfkcXPVnXcXyv/p8Sgr42JPjfupPmA73bjpp5d42/V/NMHyJNp8EFhA
vkkpe6AVMS7lWboJD0v8s1TSrDRdhuUAUU2nNbNk0qGROaudZBY8aSk5SHzt+hSaVfeEHE82gA3T
IK2JcO88S7enpfzbqlusgiAqsYqL92mLRajwj6M2v28kR1ZIquwxxqJnARyXdUqTgCl7GfcCdZg5
GRwZxZ3UfdAYNtUpdsD/Q5WJwuGLIFwOFM/Ps+ze/cbpJAfnDkybwCoBfh7za+VnQMrKZe8XI9jW
f7Gz29F3waoAFcXZMd5s33XoPFpcRLeXslVC+B3h9cf1GbSdpIg+vzyZjUhv83Geu/cw/kl0mO7j
eTwPVvun3D9XWERjfL6D5EIHbQYO/CRf4V3DAE6piYOQZ2AORR0MFq10e9tL5Vt73A0nrOazlgiz
A9XzrmGtfxAMLn21H0cZ4b9s/SM2Vnx34dIJVjSbwI/FWRgtu5FXodCMtXSTJn36kEHbQDAHw6EY
G4itiEWg84kUmugfDlVCC4GKV6WyH6Eu6gXDEMLkfuqf1urr34bnqZu/H041D4omno5x7popMhVP
AqELUtCuT/iEqH9EkLwTNlUeJoPLQiM1H+m1ZjiAcKOTDHnXesgoElPsCU3v4N7tOZQ9vQ8JCXD9
ze0Gd405albCBRVES3/zyny86Bnhfa5Kj0zsHrwOdicQn33jPFCPDiIUsl6JqPLlXC3QGVVQyymm
AhvsacfBqX0c3SUe1xp3k2sK53r44fhCRExoT75Qt/o8L/v7h0dvDAFMv2k5D+gr8g7hEdqXMYho
FJ15yPxOwxzZkUhq4gfxtWr4dIy1I4Ez6J+BEjhElKVRXG+CN2pmJD9FvFA2B/5uCyGEqjyLPWR0
FbTOP8oEUiGV2ibPIxGHC3kckh2LwL1iwG7QW2FcjgK10/L3tGiYCqPMRMUGJGuHFXOYtCJYBsJs
0aDx0suDB5kOV7N+iK+K8cKS8b0l43GLpiUi3C2ViCZ7UdWcosWZqXz8ClMOOFvyoueu2HUM7+9+
d7UfFT0oG5vMsvvTMx+/nxdjLcXmd7RMr4NldxNPGkmvZ5ydl5KwQFeWuUyvrPjn350y2DUvjc+o
DmJ90vvpHN2YeItNjPD3tul//PSiIuqEs01HroPYXTd9QTZ8cDxm9zbySuzC2pF423bUuhwbKdI/
LHkDPF1LjyMqpldRbtzr9Pvdq4sRB5NUXFJzPqLRsXOzwqrQBrH0RAymp5r8U/82fQOI6N0Onvu3
0xwVJd4szY2Szu4U8yBxNTegu63ItyhnpbyoCyi7u+wf+GePv0fH9F3ri2+cx4P826y3Hx0HRXri
so+wpfi17K9HP7jEi4/rwaoNnV8p1gsVu3Ml233avxY6w87lQ4LSCr73RVVGsFqqdixNazymtX09
Xz58JSQ0CR8fBESium+lG3dSpf+8bluJdqJalvLEFr1snMUoP8w6sx5vN1xXTyoJaLJradko1Bhb
q0JRqmmjm66+vYl14gK0PEqfsHqSkuxryElxFdmmJG8+SIKydMTua2uAwipCfVka2NGlaZ49QB0+
/jSytUOli02Bu37WKT4i8nkuPK0H0Ul8dOcKznyZfU5v8XXOMUuMDLNYPVNJw7kV4Prm1XR1RlYg
SMlAcqo3Ui8/TciA5gkEEJyQQbFUZayq37Wm1QUrq8or/aw+KINky14lOYpg/WbjVKfGSyweea9v
+E97i9q+mn8QONoaNiTL5sOuAtKV07Wu9CVVRKP7Mh53vKNhvn3Y1WvYERryYFcaG0TxOKwr1fXD
z8Oilq/cT6Dnjg+RMWVW4xIEqzMQq39VRnQyTYimMmBA5mV59BRSotNsiDgh5c2axc7sgQ9pUst1
01IEBa0qKJdxLEjAUT2VUdSYhIS0JMfqrZmsDh9nDXlTm/mndfv6tmhnnwqPhcdK/gmZ6FP+KWgo
bzVJTqRfyTRWftMdZBG1dHOofnQkIs3bcXe2VmF+aKVauZaUxA+Xh3NjXk/Uzu1sc9pZNF7XDaQf
vt402W5609alg/b4afE4fZo9bh5m5Ux9xXUmH0PtZV3N1XdN97emrVR7BYJTy+CqvHTQXXamrW33
0BFh1022d71t99g/dF6CzHLe2jV3svfc3x7uWMPLSMrayfYo1cYl0J22Nr1dZ9XbdO4GP91Ronlt
b3rL3uT93F6A97+tu1Hitb3r/HS964+WvZ/uhHF4MBQw28NB6otF9/e3P+1xla37i+5psOjOxj/9
df8G3Nhd95e9mbTHiy6itrdF11Wb+3V/1i28bRvFQsl3O4RVXb6/hVpWnd3op7/DrTETefRVfLqV
YsTno83g/DbpJz6Gz6/LwVXU1nLQXg7i5/qW+FgO2HkH0mP+4yP8txzszuX349vZRbnn/dt88Jp7
lrOmOh0kHxMvEk/d3z2lvMoma9NBOjLaP3eng9Rj/uELhzEnK6L5xxMHnaTYE9lBZHaHRsw/3NW6
K6S72YdhPfc8g4m+PWFXfso/8AY2kbBknrvHYPLIPlwfD830w65itJ6yD8ln7DTph+71Mf1w7t51
Mo3vwCr7Mccy6bCEty49yLB6kbt042+qkSvnS91kA726l6h+6zIDlPIgxMkx1JOfu07gkz1s8uGg
SXC530p8mq8w1o/i2pk7/FZuPfgs38dVhXa8j9fz13zFNR47NtLXnKYEmW58U2TGKS1f49b4EvNw
16WAH66OMvKVXd11/ZwcNwirK8vX8HDmK+lesfJ915OiyEfFeOsGocKcUq4tluKDE4BOOd3rbuCc
FQpVzUimHYGu/kNYx1/efTXF58VK3Pl3RVwfRfobGOxatBYGUXviKtUE6Hrmsf7vEsnS7Vhx+6Im
IrhmGOtRdIZnpLd53bn8oCexE7jVFsDOB629glifvOh81zdj17UwO/cXtRwEyXtsHAlQ7IBlK7uC
7Uz10Q2Uyr91J7xLvWuY6zavsxpYwSvsgU+iNcvkfbyYvESjomlSmUWyIW72+CQKc/FZQiENsTjq
8RNI7PirIG2Mq38QTEfVgWJQIf8JSMOidngt2EGHjbhEQRXchq8AgJ3dK/5nrGs93ETSeNfjm92r
LexTlqOXKM6wv1uJn7gEoxWBj0B/r86Li4s4pR0ALz8OJhm5AzR+qcfhVnhXp6btUE5rmkRWp/i8
fPFZXCHkPqbIGMTraOxPDQz77/b/Xwx7nej9FRdFTr2/qCXqCsT7f0W6Kb4YNn5e1PESJcnQUSu8
G4pXEwSk/ttgn8sm4va4Mb4dvpst9/5X5OkzER0IPP0lMJ/TalQXLeQfUKk2u/vwid89WhU3R6tO
9bV2et/FAAZQLx1nyW06uHiJ7zUMhtz3Z4VHCU6C3/8FyfkZNqK1jt13Hu74IC6Jj4NzPF4ZZygO
L3BbKMPHHxKLvQcgPT6NCtwtBDKG9jOK5vXRpvjyr5xheWjGoqy/T4O7PLKTBct3oPx/vqOrEP7+
Bq6fKzxunlQuSPT+WmdIXjnh44rfL37bGbXgQFcfeYG7+1bferWu8RwPu2D/VSzhzRsJIapZG8Hf
BpSG3csrbC0+cO2cNaO1M1zqUWW8jvJnzZvu3eqRWn3iir+fyUc0J66QOuG3MFf8NjBKip95ddac
NeMerO+wq01AgGilIYcfimgE9cBdG4xfCnczMWvefUKxVOfyCxmXS+u3/by8PgRRB/GPwhYSui38
f4cKXUiFV0h2Jk0pLOVpmzVRUUZ5xBbf+JYgoVJNmZPgNKWqqLlhuPvUKjW6DW3I769vsQc9qk3M
6m98xuIjarvhqI+io4UzMpe6dXvh9V9XJ2pERa8WQYuuiwGcNIEdMNi75O9vvIoZCrr7fU3iGP/f
+WT77bPPu9c7jdXV+DAujN+4keqjBdvaf59GmIIxi1yt8TI+/q/57od//v1AzIF7ZpXFR5RCchVL
UxJXK9Ih4ibMTWUBNcwN83C794Yarb9/NQqZRBj/WyUIhh5XYCGiWMn3oDB8JNwhShNpAlQCeSzC
L1u+AjXIqCHpy6I1kTJcEzVnLqdOBNSnPyE+Fpe4BGkKrIbRUZQCj9+zF+DSlRS0AA77khgWYBE4
EK+nxSo2lS1+rlNVPt7rtZmUk7bQjiJFUpwbx0VrzvyVaUw39buMTB7I+7qpafM6aQD0Zw+tRVGm
ivYyV0shEr81b7taYdKQKFv8Z2HRwut329RXm/q80LyIADy2Ztv2Lv+QW9ROudrPE+Kg9a25TbfO
D4dzdXtrAvznT53Ftn1FSwo6UDvrUhXeQqiA6EGOz2OxstrxrvWHy+783JmIRc7eV7OfCD4FcFw8
nbIhZ+6ls/AWS06+WM2ThBP4sOrJW3OxlO65tDiVT8myENLiFvSGt7m9SwIzl/IJYFTGgdoEtEl+
cRipZFnkyOpQyra2ueesCUhDtAbWHQr1Jg0CBArUhwCfUxkc4Q7sJBG8Yz4f8vCeq1jL0IoIRFko
MicQ9Fl+5ZN8ixB3v//AMoAmkjiXL6W08KMdRE9lmUZ9XdVR9/5gxJtXRbtPdm2hDHcwNMuakBVX
it9cL+OaWwKMQVw9oqsUdQZcKAdTgJeiYrz222pWVvPz4+nSXU7KmNLm+VoW9kGK2GH18gydAGuu
PwD0PPe7O17ZgHUAWWzSaAkCoKFLgisCqw+/IGBJMOlW8o6ykIlh2EJAdiN8Yo4HV2zqvLpLV/xz
SzoZN2oO8AfsCE8hXyOwBdDEI0NZ6hc4AcKvPjCVQGps24t8Cc2WgYHvgbzJrEu755UYj8s9TDI4
DZoxUDdhALY8UVFxZqwRW82+d46VYjnVz+FHu/Tm/4pPk27xKf2Ac6soCPhriUIY7PT9LNlG/jeV
pGgs6SXBPAE85AgU6CRuCmqTyIYqTk5OgLtsrbC5vyKRAXYDvJiXcunyBvAFAdlzdlvdzesk5u3X
BmEH65bkpNhqhPCIReX4+5zkG1BwN4j3THUOBQqzxSCdLq2/8FWu4YzP92tWjmNpJjzj6wq1BoML
m/x+PN9fcdjvgpQZg/LPujocI9c+ziuJZGkxj88EeW/T95trXX3QeMnx8l/+Q86au6fzV2gC0sF1
i8196/KFi2BlN+ksBqe3aSPTWb8WevL6dPetZO2Agf1awV/eLpT41e/TFJht4zYoNs99mQQip+/X
usNQwZ5Jxc89pRsIXqo3GtK5cW3JRSejGaKtBtlQ3rRTdbCun5sbrppJnTO4fmIdTJTZ3ZqR0qBY
O5eZ7JprkMf007mafTJqyefj1xqHRSPxMh3NO8c2w6w8EvcXMXrQyuLnBT518AolO/hS1nmEbVac
+J57Odl3aBHFby9LF+ZU2BeDh/H09uxFuotDQcb1fqYDldwvdm8wx9fS/t9RXh6sXgLFu+vX5cOq
FlmWUc0IntS40gFyJRgGsmIQsFNA9Iwza2lt7o+f2e6wU+xOHs+fP887qbggjFEoOljIPJ/p7gnq
9EVDkX6coKter5fKlddb6CwZdBwp4d9/PlPMm1rZGYep9R6f01qmr/y55DK5Xl+KfXElhf+RdF5L
amNbGH4iVYmgdKucQOR0QwENCBGUQEI8/XzbU8djzxm3293SDmv96w89x8CcvUfYhfkj3of0aXjK
BIThUQ3DFEtBCFPo/BTWLsnIuIabQ83Etfjbj4whDmK2RLI7Z/zovlYRea4rj18aACUe5fGGVwE3
BAf+kW47fI+GNPO3k3p8YioafBKimuwn7fh989u9MS3cqSjTqJqHfF2WlPotHkPnfaStqnEtKFeA
zuYNYx+IdLji4YJCXXRUo+ff7c8AyYfJCsmsQteGHbaxhKGJgjZln2Cst/6NkdCeSBakOcyO0jhf
ck/fl9dlfyJPHuvhXymZMpuCZwe1GbauOGfN++7DF5MJ1zwkRrBPUxHAI2S5QnPaQJyG/bJ+ohZl
b1fHn+5WJBdCcutZ7HT6jhkYEtbiGTeihWWikgV3KCFPYhKcG5gtWvYPhsVWisT2n1OqgkGqhqEk
6ns8mSzZxSa0OnQo7g7XSd03r5Pv5VECCrNkrHKDiHZ7X1J4T/auNn1C5C3GqkttBDN3q0004ViV
J4/U/2dogVsHr+Re2BC5MTFca+c26RbaRT/JG2n5nQ03vcMb8g3DQVQMLHj6Zualsx5FH7TiRDm/
du8z/5pf7Q+XEO7guaWAGkKWF/wdM2W9LQaADJg5kY/Sh5Sxrf/4tw80VYaT/H/4DWDiC5zqUwQ5
cKPxmCFQHjTA0UZ5INt927h84jwuY92tF9/V7/Kl+4dcsiK9hyy/fvACHuKI9vYkMn+sxzT/u20/
wQc8RifCUZs0Z/JFFsWsi/nvCfEIcsQBAr6o/A2maqyN36KY9OSE11gyMxoDo/DwL9/LbXFbqAkm
waf34TUW+EW2yuMHBy7G3TBZOveWOrLIhXD5inlpKaOlG7IUuwMSz9kYJpTmFPsfHXGS+WPIhtiF
a0+yOoyFyrD4shEtmZV34iey4hgBoaZmb280PphwvNXz74PdBVkD/PswFc9WO8uL4bqY6Rsovzhl
wf01fo4GIr/qFt9xGxRLaSH9Zcvb/LuUPVJFF7oH43LKmwB+6sf55LtqVqwJFnTwDcF82vgT6Ov7
CcbRZODt5xRMFvHvx+t8Py6AvLIZaTMhhGciN6cc9XB2z83XbJZ3txBh8i0p9NkS/8Ts/Fk/zuzY
Snf0cW97X2vigF+/x8WF8ZKb7rr1b/la1SzYMWF4TK04Qsa9iRR9oRgI1S5WLIjrlvvxRw0/w6Bl
Uy2fPCGi0Agg0c0eiZ279/L6trCcIQ20+dhqTYYqVuowks0PVyv8r5E+NoIrNGLaSMxTIRk08I/s
/h7qly3nMD1IsHOeRZhmZAbwYfjLwuEze9C75x9UevOXU43kqPBensDPF+o0Jzpovseu+HS/pLGw
YzL3Sylq180ZO14OY1gt8OBQNzEbW8lYAizutjR5jfChvM5vpIuqPhMPD1J4cdDBMnW8zyZUNEjv
Ke3m6C6BVE6Kx0Ao4t3ztr9nccrhQte32J6H9+y+eUyrZR1pICnbDjPPDK9zx+AUV61ch8/sqDjc
Whm2g0jPBf+ZcwWTSPf6Esf3YLKHe4fahKdy7Liq0DTo1EXC35/QNLMkqIrFR0hquWVZ8UN1u0Xf
rWMoWp407VzWwKwyO///v+M8jDrkKGsiIX7LEncRKApL8FNHRTvxxyNgoz+RfsGjgsePQayOCQeN
IA4783bD4SkdvhhJrAcjOckpRWAZeXc8NO3eGJ/z/sSYXcN2pM0kJwNl+rjyn3pzhpR5uMTRTg9x
oxyJ7KvhtogKh0t0NZAcJSxm6kbD5CemZWGPEGhIvqzu1+KY+SxK9zP/4vkW9W3pIl1u3KFwlXWx
fmoOBwzBRAog8X/jRrH3TjFibeXUr+qY7TrkJF/La8y/I3mRw7MCNYy3mRlC0Bsb4ZfZIDRX4ZTI
qXao433CWSJlQfGztPDNwgARNKCbwyJGzIm3He/km9zxvRlO0K2ah5ZBMg8pqpPGe7Bro+eWPYkK
A28pk8SLIdKIl1Mmb5wveVu81rAhSW/9cPDIdL4dWxrKKs+HEi93FdySCaYK7sFtcQVZpnDnnhy9
LclTNHHffH+BOr8CRhJM7tWJjg/EwHsyb3bIMRvVDCURQ6yg781OOL8EyooSKWTjvc/74/PE881m
ZWNm3FcL9Cfv2WuGBtu+Jd2xOqvHfsTN/NjxQKtRH2s+7Ht5fg2fNdBvbrF7JlQFLrJWD2dWnjcO
50Pvc3xK0WPUX7frHNMndaYQGnpRo3vCqTAzBmYf5wJciq/+l6jeEcbYLD9djjE4hEtQCJgMmYTm
NCGPK66DH2Yj0O/8bMox8to1y45e1iy8cJvaGhl8roaF8nN5IwI9WzFqHmH/BW2vwLjLxfQlaY57
jMRaKLTmnn+ehBpJpubEbyel+Tv2iBvBwUjgcaTihPmuXgJuES0OHFgkPyY8H0Rh/GcBHaTupCXj
MMBzH4zk9kVmYrWt1Z9A1iesuF1zjLAXMUqVJ2oAXsaHPM8AjgBf9Qg2NdJ9KB7fAP+W83CJzsGl
V6JpysNCsj6F+0r0QzlrPRI0dm+QHnJkvXZpHLMNnRKEWTiHQbYgUerGaH0GaSL9a+zSeaHsQTuW
NAOcMzUEXqygBtzmAfUf9nt/xcAXUlkKVR3u9QK6uwoFEMt/OLU3ePpPlbbf4WcmuJ9xOxMZc4YL
q2D8cj+j13wAD45iDXakcPccbsGECwzAKN8sYsbI2aYVqX3dMCUgCVJHMP2q3R4sPRqC36qL6wX7
9kYoczxkbYbZgYu6uYf61eFPshopLnhgQyceeJn/gGLObZ/NUv89e49LlwsPj5N62/PSsU7O90L8
oZ6HREga7Q1T7Vz+5v1pXGBczjzZS2u33Y9wUVamNX5rfFVMQ3qFpY3YGU8cIHKmCB1ypIWM3YVo
pW6iGXsyVGRi1XBq8m3FZDV4uEw+sYXAPgV50XdVIwR2PvMB/g1spN5ZJw7Bum8gi3C8YY8116M2
6LsKczs9Bt99syo6FgJe/+jAcPi1RRtKPOJzxJKxW3cQUlTxBb4vckJrh3llHwWP8A5FMn/WzwOf
qEzAMVYSP6eqV8yRf+AOZhfB51JAQ/oFzymOV/BbrIFXwp+5/KADcHaY0u6+0PDAN2+TX8ff8Dn1
58/NYJqNM6ZXA6sYMU9Gg4rn9ajYceeXWMd8mI0MA5HqWCIVqebqwC2nCh5ffHGcrKMf5E1t8zwo
tYNLZtqY3QW7R8McMbmH4IJ9BG+isJQT3zH9y0rZXCFUoBJGd9s3B6gzMY7vRBOl765MlqGp9Niz
ucc4Pr9kJGGnExKBzOsCM5y5/MeE88hROJyQgJBpJmOpLFCe3gezQsLX4aCd6soePqwnlkC1w7fm
54vmoiblgjKTdBCtEwkGFeE711lJxpoWaF585ml5HHvXvzesg5ijIeByRdE6IoOisj7Bc9Hf/MJr
/A5/4iAC1Bz4qCVap7JpHCW6U8hcuMy02+pYKZ6AFM7CLhHzkj5mWevbbj+pfOTeLs/+MIyrcPC1
Sng8eIvAswVZKNzvELdqOlX3DWBB3g76oXX7p0LUXnJbGTp3BHfzyyEIr5x3QQZ1KOCFIVnKcLa3
+LM1Q4Yc0A1jXho0uzrLEfdeR3MgM/x8nkj5232OhVXQprbrmtKLJogeULUGpFWwwOhVt1Qiov/j
8MCuKlTmAzOq/Q6PwHLONUhFyP90P/8brKhRD9Wo8pbS9BaUm1dUMdIY7yesDg+tC0b3tIMs4g+3
J5LuVW9KUsDseWb+PaJxIqOzhdEUwnay8kTJWX8G5/+yPFJoTvJnIKq2Y1+D64Vi0upQcuF5o+E4
iNuH+8Dk85iv96xmxvMU03+0tZh8I8jEixtrP0pRjd514DekYKDafVnURzgiVojmuLNyuz5Sqn5w
DIdU+u8b7s8+wnfQNRYNVmml3cfRhZ3oDkeYHHKeLrqwsEHNMCs7GkF+JH3hpTnX0vuA+Udc+crk
ebQlvLUQUBROvq5wMwT7yl1p72PG/AIJcm04anEX8qkX9ZPwM1TDOmD/BYtPsuDAssa0+1OkvdHH
r9zX5tkJQ9eyM5Wr3UuM+KHFzVvgGYXo0Swj5huTZ+ACorFHFwzPSoOKZn2301xYIm7BCHrzLswC
fdpd8GhGNUOsTzbipRDziC1FQDGJ9yPvOoGj1pDOna+zJc/3PqdZL3aqD8o5oeBIxb7ST+rmZdK1
6kKXne4KRjhzaiyG7g5l4YI2y7kvtuCy+TlnLseAeGpw/D1H9Ng00SBi8uTn4YD1iOjYt9gh37ET
ImbZ/HmPCwNX5g6gyxhS0xmRcolrlHSWgwEiIFARcBykY3AIOvfQYzIMhKaDjTLs0zCvUjcIPenf
OekfUY3scXGLm/+bQAhEhUWvNy4XV4C4oApV6vz2mOFpG+HzCH4CsOwOfar03oqWdn9C3Hn9o7Ve
gVNci0DCRHzvFnjnLa9zEBcpbv9hMoN/x8XuO5JN6FjmezxgRa/kxXO733TQmmA5rRqMQ8wP0GTP
fImq5eka52Z0SyjRCTGmmGVr+ngjN2M9upKkQpNAiSUKm7mClTnFDjWkyO7cJ+KiNNF86n/qH7NI
mmTWOjXxul5W82yjnnU2Nd0/ClCEgOfnIHrukFHqkwf+PbEcAJiFQ/fh59Rd8XVbK87tL59gGTI3
cuvy4LHwnICehkG3pqx6LJU/CiT35bwwFbst+idO1mqVzQD2AvpwE6HtpAaZneTHHge8dz9UcOsI
hUIwdkzDMrlvXt4ejhBwjQv0Egr23gRaiieP97RkeO6QHzrcXCel6OmDKWET0/vYgNfTeRqfxR+D
Bydfchl4f4DFyAmN6PUHN43iCU7vpLTgs/pEtjq620x/BwJLgqv3jqgbe36T1Ax9nh5c6Fjd9EJl
+pvCXEGYOwGy+YDdUFQxR2JMAhnRgw+JjMgnnRZ20DAwEDuZeI8G9E49B8xIQELEOZ8x0re4MB6z
NsDAhWNZsZ9uMe37YLZwDYYAgFcLXEX3bze7714n+MPa+uS6IyGiMFwKymZdeorfg8SETsZBI62C
OXPTTr4RV/x9xx3ODb/fGmOG/eI6I7aMCQ95a3N0nuDr1RxMWz/cmOLM9pqNPkemaEPoyPOFv4n+
alUtEPz4jHBK1hnHvblI6p2BN9iOFSOgaupMWnv8Z7btVofm1vdwjMYHFS9qfcdpOK79qz2nfHUL
9B3Y8ZyrY7Hu/vrJY9VcigPZdRwFdd/mWZQxgAnBfy1lAI5oITcqRsAYN+CsDgGTbE8q1D9aDjzv
KlNO6dpN5aKxfi4QYm42P34HgfXcsaUg6QsuA5TZ1Kkwnb90lBKp3T8NwjrQShF31/ycdBBKZNb+
AUs1U7m2XsvaN3w4ZpG2+Ghms/2Lmu31glGsj9GnmyfNVPKGG/VUrcDqqouefB1Gt656JArpMvzg
sOOVbFdKBC6mKRp3UbYbY0wjUl8RKmNcVim3OiS72nFga2bfE7cLjnDYlsEKgC6JdvvrANF11odP
ugQWAtK4cfHlbq/zmtxqlpyWfRArdUbABFfQgHFfkoU5NhLAvyT4DIDb0IpwwnCVjPGif5+0hGfF
yxXe4G+M5arg4wxONUBDuD+Tw8glxD2gO/Ua3SRtD5gTniFjLUaPNYfV+MFvOZB8ZQEA7D7Czi/X
hffGd4bms08e0XCszvbjZ2JgNVE6f8C3XuunbPnHGLskq1jTIRVO6x4GFkns9g343E7DGhy7sLi4
oOe0SBJXg10LG2Be4FHBxYbPACjB1nDWPY8TWcbNn7e4eM2G8Z14IpjvB5ldt6B1Lu0h+AFC/XSc
x71QPdUkB88/PvFiKDW3BhDb3lLy+IPVd26pTFUi2n3UOoc7zFZ7DjUreXM57XSLaqXwyPgA4/hZ
BdHGH6uShFwfANYYvUMmIpjdOYB++zmVPetS0i2QtiB3sylGx2Bb76T3DYcEfCBq/wezKJOG7psk
JXzLthcC2bvwm3CBmrct4XAYe3Af8+NLOJ3At25zqkcNjwjYaf1EePbdSTUE3jGz45sxDtPYzsou
35C6vN5oAslWE3ZDjaCQ2Idk4GkWLAhMCecwQo6qXdryyYBIBX0MCIcQ+mA/lhbfbW8y2F7dymqm
7YI3w+3NiXipudGR0vq3OTOH23x41CjwmC/+O5D2Ued/IiX4TiTsSYQpyc1V199dPue693ujx/mx
vCf9iGuwDRwgNyjh8xw4X5DggAi5/8pEpyRQQK95e6IwwMQinfeifKqembLCU4QDpUybC9u8WQGb
DhxejbNfgptbMHZnAufum1+cwopjweNaZm7EomfKwi1M6cPpECqbKv7ZvGETUJ4uHlUh6a2kOB6Q
I1ATXT6X+0p1ajbSe7lfX0/cJEuqRJC9z4qI5oKjD78zjL8zRpxi5G6IsQe8sxYvyecoX8J34kLJ
r/C/8bHkxOa1rAlcncHcYIoKHxSsrYWRcxt1ky+Hp3oY2EFCjCZNN7RLEASoK46Qdtx8MbPHTJC0
WZZqa26NA2WJOxBGhuLKSGjTHg7yaLKhiL76snIUu1lzDWnOdypzNc6gIcHnFJaWhEVxnTN11/xi
+7IxrddC7WhEaChVBupjIW/Sji2V/pkpMj53wyUaYDz4kpxBd2q+uScYczOQTyni+WKT3cAVhty0
WSECIR8anYHAeSC+ZWhK6WOKISQ9ZgY40CTF9gmH1Hyt3itUurDiFndYy27fJZHNU8uQluL3bwAk
AUwri090tTOndAfOz8FEg9RZEDFGajBI4GMx6NgM3W9js10jYiLd3E3DtnGZF5mAksmbnulv4GA0
6+io5ZnExEXHXhKOIAZsk9e8/Teb1TG2YJlwHYOOLOAYjby+2ed7/ZolnjZ3q1AtRn1tDxTe0UGy
uCT2kLuhesHV083Xg3wHh8nSleZcYd4u5iOQPxGexo3zjMH4/gYIMa0rUbU4Lm3pdWCUnh86ul+7
GpFkw4FulkeOovT8WoaNQBHFQdS4okqmi6/oth0mXEzHwMJ+/3dUkUR7GDzdwbLvy7LpZ2EV0v5Z
N5f6mfKqT6mLLcRU2b6s9xTEl64s3THCAfkGhF/TzlDLe32X7lXgzPBK60XP6XPqgZfzLI3WbM7d
zRVQGO71pu6qkYASiYpjhAWgaG0x51nvt/A1BopHzy7foYaksLTwp9Mzr4kIrQOno3O9n1l52fz0
PkKdIrqw1J0fE0xKmztOg/bzrMxeUV+MVWi0mci9kZyIQ0vdgDPscUvZgMAM6IWBHkrMPETi74gx
3MDHywEv1aU+SRONDcj1ylvWOdagLsE3pg7kAiS05hZfK/9JUCY1vGGe8ZvwKWUgr/YH1oChMiEY
B+ZK2UEeOtwyQLG3n1uN5bgMqtXXCQ1bo1rFgsHJwtbXAh7i5W1jHeW3x73TH3NV8qfsqy3PVA63
14iWLXqhGIOAPTUixJZY/TBxhSdg5r48I43U5lh6rkEzUeLKrm7xNoG5UpObAdzyE12GMTJcHJJx
VjhyS728isgtHu1Y+D4xn9uPtS2/DDVz0PLeX857SmFIdcCUDUZzWE1TBVUviZHWZy7d7evmvaPR
p+Cn4/gk/zp92faZ9RGKyAy5GLVrekOGc7jxBzTqZGIRZFWRa7/IzmlY7UBg/2W6p6GyVYLfH00y
R1mS7cSfIMhgzR1HO8JNqcVTDIyw7N3H76jAp2WcE/Ak+I2F32HzgznQuHNlfHjBU8+nLWdSxrUH
+tbaPavPPP4XGpY2o9SuSnAR6EPBKZvDYDR7IWp29/bXBcDBYTcfWOMYqzOUB6qHf+lcwRQK0sWP
yuVK7hwjXMNgTCAH+wW2RFwLgrnW+PKWqqpLWFh3xPLu40B1ywdfXdRfVdAcBpcyeMwQKEHUt99y
8MujB2xs3SVvYSpN9rNP1HLb00oV7Ipjy3mMp8yJKVxjsnzGmsc4clGZDDgYXEpXKxxYv4tYImVk
LK72nYONbUUFW7rE9DpV+Dvc/j42LGRBy98nGnC9WeFGAPkT7sLeVPD3muprTgI2d7XsA3rHM6r5
jprqLB33K2FzhSTrij2lQ4IduvR/kqSh93blcS95xT1XiTns8xngK4AeieT0PL+ghiMDgwL9Llqm
eowMjfAB+oxZigamv1JXT/hibNh8hJlxzN3SHCG2eETDLJRVMS4OSOycU+oy0ayD0m08xeLI67tg
Z/SMAIxPL+mHaINxQEsX+6myAQ3uH56YWWvr3DoxzWlWXwvaJiSzOfu6uC++ESkF153oQRm7nAVt
bw6R09qqruoqdAg9MjQY6a5xDYStwQj4xL6x64TZqPe7aHsHGcC8dVnC1BKTpSTwSWqyt+Q8TFBn
FHd3Hxs0S40h+gzwWZB8/CLHdD08jqv/WeHhgbHwni6Q9xv+Tm+C1eiDWJutLbSrYk+rkG+s7Btd
UQDR35WH/ZTYK7QcCPFUtJbiI37BC2Mc7Elgp2jzjzMM8RbFX+16eMXloYi/p/epvAzmzDNWKLLQ
8aBivPkbzApIw+wf7j42ZX7T42n0zHhyNgqnD6ECgcSPko/Nn1lpwilan4/kesHIbSHLwzifGFbP
00ZwsAFH5rj4QFQSqorRK+qgLnR0jviBLt/Hn//m6brIVCefJ+3nzVKDqzixy5Fx5NqGyilsFXg5
pYU99qLd7gdwFng1+t8bEnrlaMJHtTM5q8GvbxOuERsoZ6lMHShC6Gg3NGMQtbzMXPLpA0AI0Zk4
Q7+yDjhRY149YmrhgdRF8AKO5laOU+YngXx6Q/0B501oq+QNZCkbSlaDwFf1Uqbp5EBfyhX9JSLk
5BmSmChUL0iz7jPVq1x89VonQsZHMoFV2YMJ8ZEWBotWSXhGN8aMI2nDP9B5j9Ap93kgbaRc4WIb
Nw0GxuQg7Mg2NyVzBt0TbwrsdqDdd0zjcmCAr5Wxx9nrXs9GEFhh+XUnO0EV6nQaVck07Jt7w9iv
duqVPn2M5gPEATGersEzwJ3FBGN2UBZS3eEPgQkM3R2iNgo6jK5u//JAc8U2sJs97hUbWw/h1UO5
6hsRZx0szoQhzbvv5EsDWWrUnTF3ujqnOp5gTwsGnFsYYtGS4wSlWgJoVObXFTUwEFHmTEE7F1e/
OxgfVNx3Pyd+h4SAmHaOhDrz/IwNOtpy8kO4aL1HFUgqtD/Rlcsud2y5KTd3Bk2f0W1njJ+N845+
R97clKntcA7pi1ktDHr2GZOrf8oBMTEDJL/yFjz6N965YVJ5OJ3LgI8+34Sb0m0YuwCnbPzS7oGr
oJBwpPEjgfH/p43V2BCn29PDcvo5gimdcCbUo9YbUM4rhJet+O0DvhQHkZ+inJRE3eEyUjk3EStN
7ik9NQd0ylBAwLpP0kgWe1Tr/oPlNLC/ARJ2LGHInbvCh9dteTX85w6SCUaXsJzh4YtLHM8bLDUQ
yp/eoBOy/zKY089S5oD86NvapsWOpEbs4CPWVFGj8eHIkxEmL2RUggjm8MyIORchNuK3wdL5BuRT
MKBmBsOrf835vRv0ZwnC3dcKRcwubJ+YxncQztvwRlJ2ygS4niM6DWGTUC8xmeBh1tTEjEF7RC7Y
jzh3CBKk1WoOZfzSra2e4OYC4JvAFDsIGJE+Wbn07d5Z4nyLcJixeLB254OEz6GRevQ0zxgRTmP3
psPkG8pBt5UDbYcC1H7N71POZX1CEIeZzpiFMVEWMg+LHcK4CdANBZXi8GLLgL8Kbh1vv/1Yyqhn
HvG7aADYhBa+SeDOliMN8/29sAx8kqCBjcG4ikHK/QENiTu8vIPs9KDrwQAvaUJq6uQ20cLWxecv
ZeKMxmT7Xbu/ueROu4PGhmW8mP2pYY0kMujv+lMYb1LMPPjzryh+sQ7SeIj3iEiOl9ZQdzHYuUbY
MXwtbp8vT14he9HUjvfdac9LkIPbCG45csxsaGEMQD4h8mS/2nKPoTuV+BkaEw7OtV1NGHOqaDwL
bOLAx6wZOAdDR6BLewJS3YhGEdzv5VAuDOMf4DIHJLv5HrIgVAsDfWhW7oTlLyb0XJ+MA8RwN03e
EQzX9T6RiKdCFru4Lpg6ngCTqGEl3ITBoFkQFFU47s/oTYHH/jEzPhPQMQwcvd0wlPENID2D5uvQ
OrfxK+Bec9O4Bscy/B4RscQGjErGbFQCujeszIxuCACf2PruYiSiQbY2tSNbCd2nUNwS4W7DcHXa
MHc2ROxh5DWc9QItxvnJfgVS8kTV+A3kkchZ8X6sThxLnWtCLfs4qwyQJ7cEns70xvF8Y0w0uR3Z
lSUjCjkk4uL02sgzZg/D2ZMSlfrFJsxujACZQ59wYETdTotvgSq83DmNkPKCE/LlaAFl8YdNz+RB
R8gpOtS9ly7uhwdOIdB4OpOBJG+qJbTVTye81OGKpTclf8H8UFATYi+5WfyhPHw6739BTyRR5ZeK
wQ2BTyRSXRgOzJ8rUq0N3FnxkcFLM8LwIR5CTg65QoSLxPfvsyvcTix4Doc3uAa8jjp86kCC9vek
LxuYnwMnJ9cO/gTSV9XDf5X5Oca3JNt1YIAf3ep+QdkRcGX1UZHhRp/0kjRmelNw0Sy+7n462NQg
Lg13CjeespHD/HLDS5+vcgWahxXR6raqMDJIFxxVW1ZotqXQgfbuSqh6bcmG9eJAZJWnWoJhsUUs
GxoakCbOnoqO31bRzSqmWrmDE1GZpGb1wCkUV+/hZODkhJ2gpKJqeTHJobJ708sybOD+ucGaILXU
el4k+NdBd/mAq5J5hasVIyV/GOJFADrj7wU1lzuegHlfdXpzLk1MCdGvoKS4O6w1NUN1Bv1kjsrz
wNKmNwd2E9QdRirZrAFqAxRqBW/oGZevpLkMT32WcXZ8ppk54zP1/FSkSeXnL6IlyNp8t4RH9Z3f
kTGPUoT0qsa4z5Byos3KnkuKZp7ZtBAtFqEpr7wYPWkfniYua7ZsX//+qS8BJbx+siWaHV3x5n4o
x9C+ku/+D74krXIO9PVe3rDzLx16/vBL0Txgj/ZP14nkfT3Gq8O1AD12cvT2+oINCFOm3Xs9HN0Y
T3w8Ja4RzehocQdM1B6q+xjHADRLxb9Pv5G+vY6gaPcFvcDrb1MmjhPp8JvWld8Lf9i6CWYhNNA8
YXxG83SA2QRTmncXD5Z1Aj2n0R0YYY9pFlKgjZVVPSkpfEkX94et+T6+/+VZF/7eNWakmtKO0UAp
43fYoJ+tU8cI02iPIRj5MHzDgcTM/2Ge8bTEO58t2VvDJzDGryN6xAVjNm2JHDJuT+nlNqJsEdFb
+VSJ0s0Tx6fWyYI6rOKC5hvzBlCkNSFb7RnLPgx5D9lf37mKgI5qDob2je5LKLYp3a6Hbo5XZt9j
banPU/oRLFFDXm8AH+zDi0TQCBIq7VobYrvdwYbowaCj6gwZEtKUvnxpJMaBxdqorPeaAQ4MB8Ki
LyUecvSI2hiNF+BUpIOJ+OcAIi7m402IDMyjft8MvRuxhnhODC+DDTvlsWBLQc0a9YLMg0bF4qEA
mT4p+B5xX/QenKmj/ejTIcYQALNdh5115NuhDrHLVbYgSgyHmR9n4HV9XfUoZjpPHcPBBrw3Fgoc
TMKEWKqcc6BeOrTPvg/E7jC47aZpzIyCkRk51E/8hpVEcOB1XInwZlk0Op2sSG00NrXgb5BgRwQB
E7SP1fcqu6PrqziESJ22IH3bBqbRD8AFQbTMqPAm08xSeiKc73oouYREl9g6pMJ6wGmIUpgOMv7B
LRa9YYTcR3tjlUGKqkcx+jDcva0gTUXWPm9K5zFH3sOvet/twXSb4pAqzEWlNb6cTyP6mWtChwyr
mv0clHu36Wte77AuHT3Dd+t+dohB+tbfXiAhOXfDImeOEIHRhBmDaWs/H0OIX33tD24meI0aSKz2
CMtlHKYZFbOQy/8zaxwF089zs2ZylrkqEd3HHsSq1AfNuu+wL/4ijg0Kfzi/BfqCbbBUWUWSJ+ME
aIHPBJL9CgHhGBJSriokrsOXD4lW+c4xfzCV6FWF14ovIdt0I7JGyMXg20g3zbzBujpLeGzPaXqi
UO8hMN6KxdLRif3rA6krkEBhbXONNL+cdmMJnuQYiyfzLfzbMc0Dt269b6Cs4WyJasMcnKhQrviD
/CzppLgfp9rwDxxjujMqRCwXcFP5KyZ3UnUAi6k2G/jFU6y4uTywMKH/hs2F265xxPX09cfTY10T
rAX1q4Yt6JEPrVUkc08g1cX8XfJqgJfmQXDNPlTfXC1UDsWfsdE21I8zIshcsHK/WDSQKGvnDkHz
4zX9OK1s7lZ1WXMNOSSVhq/wZUV4Dk065354rtrLIxbbJ1tCKPHVJVcCSNX3H0Mh57DZ3I8Eq+HW
bbi3Ke8IG2wK0kYdVYZLV6QdZRjTjBSWzCGvZ0KdnWtMc4Fr9XUB4LManuhawEelLez/Eb88nPcs
lWl01lXhPVUYOVf4Pa/VExdM0aq0rjTdn14HZr1QDMYDLsRyVH/oZvhNsI4AA2w44YykDdPZm/BW
URJNJ6Xu4ThQtDZ/ubS76QHDgDkoHXvdrxLv68Bt63XYegof6mHCpxie7gtYz0NCTgnnw2kUn0TS
kEz1bX2pAOYZjy3WptKyt1Pbbe4rtiK7/QdjEPnpDQwsRQi9sEUTae5yJh5DvFPsR3Cl2KNAAmPp
7FuO6baDEqj8+OlRmaX2LsM5ZYC+JmwdHPZQ1CozFDkz0HHaJc7wRQlwxnxv7wju8991JUX33Ebi
kt+CDnEPgyWuWCqbV0RhksImzNa3d8zjth6MjDIm7lcmtQHOhowpIml2XeqLbvs46oze0/Ezrsis
N18yX6CGvL5jQknBkMK9FkoM5EoSPT7E67f9fpMuBewFu2Ka2sHiYbeeFhGgePclM+fioNyjofff
F4bj9DT9dRXKi3oO7wyGHQxozgVt8tveUZGQOcagfiOVdlmZXPKVWzsCp2rPnFfsjzu7czQELbkx
IaT74JpF9cSNAqZy3X3OOZvyx3VF08NJGOHkKR3RhLWIVwpei8l9pU7kLXL7ibZAKmMEsLvB6q/J
FRcJIHlJdzpyhSkOgH2vie7Aro7LiEEabUyPWTROO2QLcDZ87l6+k8+Ibv5vYwJIS1LjSITKH7Hb
LkYKdS8FtGI9j3UI0BR2PHysypl6sBnhpWEIc+XwwOGBmT8eOzARBbXzznB9gx8rONehXFHkhdrp
tfj2zfzAxdDb9E75au/dom+c/mknubPU1MoPOWMQSn1aA1ZN9bAaFjBjQuLicXVh3Cp0HKDHaPRE
tnTKJOztoW3aTzE/uRjtnI8f7pCsEazJeuJahcOAuctm79euAYyVw1XTqQGw8xv3Qczw4/qjrMzD
3prO6oFmHRUR0W1ifnbHUg17l9Hb/SXgcf2K6Byya+Hi7oDVpp+LTLwF3EGyCHRreLnNbmPRhEhB
hbKBqp1zY8ZPKZIL94XaqBilZHiPYMRZZSCIBqFi1cndlSQ4b2iHeNzA3PcERsu0N8LVA7PhhSJ8
GuJSjJMkAEUbHE8lbu5E7ex2wc+5LZ4BsxOr4Cteygv1aX1RTOzH1F8JHWqiwk+RQ6AcHkxhlfi/
j0H+8whRVtGaZWG1stUjbWzo9WC99+hqAomjA8f7uwiw/0KNRWJ0ocUoBvGD1hstAl45WE0k91Vv
078YG+6DKQGeSEaJOYzf8f0g4UeT4ij0zyQKezRdiwxgQViUcENQHKH1s3SqbyAqWYROEULq1QYw
V5/27UTCJc0sV90fJbZ6oJAfrt4gMULY4goXXeOFTHV/RBYBKJJtOxwqaIvw+2H1kZX05SzCDZeL
C1afLgxTK+Cv23snrNmn6MApdgRWH4E3gihB9GeuSLmrjX7oGFu7ZrwAFytoJ9fR8GXt3Q/gGtFK
DrY01tVTRoWvQ87+j6QzW1JU2cLwExEBIgi3jCoiTjjdGM6CICIq4NP3l9VxKnrv07vKUkgy1/rX
P4xJKONpendoeF6jA+s8vsfRF0vkx7yNOzGjVooDTuYvhZR7m6uHO6cqYT1n3kREjYLCHGSAwaoC
CMpMjkkaSR9UnWwP9xAfelIuePR/zFZQmB1Uv/b0ET4cYyUgq40AcAoaFKQvWI61lSkirE0DOYYA
RF4s00yGtixEyviTGNjDHSU9IhMahzcTAfgEjz0z/IYGT7e6KhJagE/nBhcMNAeo/qKGcHBvDMt5
snmWaSXHyL9uNj0Rxwnyhu+F0+qNrKY3TpfJYrfm2xIOtxZG8FG9yBA1xleGKkxveZcYdNHj0l7T
Pt9slj+/CgKONgRNuMKTuNFdM65nEguU9XbfUP+hkkJ4yB2D5vzU+N+4iHiumvDDftv63UB10+Dr
p5zz5knwAjIh6Uu8BmjELyaaMKJhnNxn1+Q4cdBeSNxciuSOw+syTLluzMt71vUKrGlJA1qW8Bku
5QiyUEADunhB6Eel5HQg2nC1sMFJJh86JmSmjNho4jBb9WFoXd5uwhQYu2G3FgEPcPpuiq8xE55e
TZ/EXic9/ogBc6haBtCOWWmAQPOWiweHYok/1RV/MKC+z8WcP513bTWTgiP5abecWbhLXQGXl8X+
TmEsimpcx6SIFhfS4KJYVnS+S5G8TSO+xqkN+EVmZ5w0YtwiXB8FwcDkTm6wSMegn+VE4ViN874o
okM2P6rKd4pEyWehsmhebCZzvJshSnIUpc6Rms/nuv9ivXQ7BxqPV4zh3ZIpUzFhfytOn9GD3tlt
0kEpCozfmMhPdiz149EIwRv/wOShGg41PMtxi6DNurqTfMCwnYIEKfza3N72JN0Nuh3KTZunEOcf
8mZgUygLCpz3cMTg9fHy7pJHSOAkC+B6cyMau3IUNayvDj9YUtOsq2PaWs0UEi/yY6gNX2RVKjSJ
ZnrXbHkCfY7pOpxHeNVhu5bRCt/GLHFKrd7U3iUn48YIBRjByAOjTUhLZKbiSk5mS6MrRGRtc8Mj
I1YGTUowA2VmOuCbiXRy5H5N2wT31udgvI/LpQI+0SObk/BNHhz1UmBxdYZWNugF2JpvPuNyCJCB
az8RPvK2dIHt6VtF4ibqYXy7oITgHLnTvB5sVHw/wZbwL1Yc7Bc3lct4dIagGkNT/M+EsE9YfZte
+eeG8j52p7K/21739yVY1A2q2x4HUfbHNQfrGuhtFxdBl3m6Q133Wz9eDn8nuLe30evIT9G6xa91
hsgTDRmGarwR8282ApMS9QI7Xc9pqadx4uvRaYU14n76QhixT3FZOJhrVKI3B+SI5mRL6iKN6odm
BaLk6jdvImNL+iXA3SRd0U3zMJ214MkQscGVOB01ikMjCLzE7wZXo1A/lG4RIPyqJryD85P+/CzN
f6Oac644yMMuXmOfUJRZWvRgZH+d8gzg7igdpXWzaGFmsGEioafcYfoHF1Xlt91DRsedBdXu3Axh
AtROe2wnsEqEDQZhp0ywKHbZl6n0n7IFrICnSeZowYdNlZ0WbAbcfyysMcHouJP83DtoDtht+UXA
Qp0Xl98IIwYPg0Ks+3YMpZsDlA+wzTfGhzdhc+RS5PlQhfwam7iaLCVk585jVOCPIZwziGnllgsx
OQ834LLMfc3W3FPWyhz3nPHNY6A5f0xEUFMRpGDfwvT3OhNM1Ntgq2DMAQGv35kY0AKLmB86czi5
qW86dR/WXRXI0KIXdXzfCl8TjN1Yy/qUtQd6rgZ0kcxJBhlBTlloEnr/Y/3he9D1AxHtpM2FhyZZ
2vzufKUimfggtyFKPfp6JmgoM58/0xGKKjznunMFgl7tfPATuk8Jdoz05e6CdGd/XZaBOrmFVVD0
SaWb36Onn8U9BMMAtrBrDf+3ziZsCHQgg12YjX5e23+Ft2Hi1eATpUv1zp9l/7O6etIAsgHtcy+K
gHpoh8rpZyoMAXdO4aZhRj4HrRuAMh5ykP5TpwcqReprhcmEfeUkTt23JoTlfOUAyWw0ohnsm0Cn
WG5e3kdzxLgnBfO5AGSzH7O5PkcJLuVIRIw+RQ9wtqgKOOvo78aswKGMu/lzkm2ulD7cvfGT8WeW
jzoYbvGQi7x3R6K7RM5FoCtvTIEc5PIvLWxXRBKkA3c2TzTj+qizaCPEPlkAVgY2r0GObcAcijiJ
9Y1BVCrl2o9zgBcJqIBkIdJCjjTg1+I5vGi3PB7DZ3RldAnsHdD8W9+JWMmopTEopdNIxNCRyqnd
UmXA+OFQ3tzEARZdgwcdfsE65gCWrQp7pwOPNkYhnTM4PHIbw3qhItneAwNAAswZWolu07lQqXDK
3NZ8VGQozBt0ZHkd8V9wF9E1JzMYIMguc2HySh+CBcZ74JiChyPH98Y1i35KgXOWOZSu9ke3YW98
NCFG0hSqEZsAIDgENwy06Aifro5mws/PO8wiKrtLVJbEYiBth7uO1AyWZOv/ZtCJ2obniJ4LLuxn
dNtW0Te4w1MBAQDpgcQAw4V+gd8ZQ+ifMSHExKue9LZS/FiJoCTwQqQZaPEpCfURGp8DsyYaSV5E
r0mGEq/EkEGyqBepJPl+bdzBjFBoTg+YfP3w5YDeSV4lHRa0kdridyRDmsQHmzmg5IabwWk5rc5c
WmbtmSOtqLOp9BTcahhu63ZqWAZTYWraGb+LfxrQD2D6soC7+qhpj7/86b+oihLPRE2SeCj+Glrs
1GH2/gOz5mJCXNxS3DKdkljC1O2CXQcXg9o0Nb20GKjdQdXxWvJOqZ7FcrUgDpAPRaip/nW57oit
OOHZNulwEJ1AeEMBzL/wYpC+axH0xLv8ACWy6TB0hjRg4Bgq9le1fw2xOUgPNx4Y2asnhCEwNlxJ
0XVP18ewnUzr96FLujgaMAaT03r9WO6OMHq3HSjzEPmR02/RINQr4EzIXqNi2Z0ifuFarswFsoS/
oSQlHOjmtIkhBCqY8BE85OqBvirmebQLMIrxq7nC9cz690Wx5i00HZdQJU7pJ+NIljW48x9OLS4z
g8We9Vx1NyktNANOPiGSSg7xI7AM5F2TbZyy+mO/f3Zq2p/RHYfnI+XR89Kb1h2hsvgi1w+6AWKq
FPNHeQUrP4/UJbV1tUlTgJ789IufMY80Ba1+oKruTfn4vFCPWNsYeixfOilYDRW8LTGWPRtjtjRo
hRXPj+bQV1KsQedmYlCLApunwxaaB7K5uIyZDSKuIRS8oHejEqVq/K35pxR0Z7/wM3kOheT1cX7G
6daYyYf3Flw/4bIwvaNynGhb+oOMHowm4tKRvDuMJiAtQUGWJszBGNb0d4G6KVYw0pTBTXFeRLwE
zOTZlWHPcJRfbpw4qLlhNXJJCmu3piDkIjF8pEHgCxlB04qC+nGhe6CTKE7m+XpsgCrvVjXJJy00
UaajM0Y2JQkqSI2h705v43coTdTUBebbIdS1mQgqG66NvvpEnwW654nCjPN2QE44xsSGoSQ1v/Gw
QY8m7GAdOKEHkINhdiRScaYG+FkMdpvf4TrFkgfwEk0I+Sm/vzweetknQOAOm7XOojMvj3L0ONCr
sw8AB/O0QJvA8IqeTsSDVWdWPZX4Y1NjQ7EEQBUHxjCd0MqaR1ivtxOezICq8pKIFI4RBVQFSHaP
23Z3T+uMC5O5Ks9l/Ap0gON6oi86p+yg9Kz3qjeWIWO/xsVAu8ASltf0cm+aAaDTF0MSOTJGNTYq
WBn1HxPjAmwjBogguzPOCOSOnHGYPLMsaN452ximoXzEwxxTdLpMABLGb92zfn5saFkA+eHAgEdw
ihEPhiuqqkzfPGXLXtxGt73GKbikxse4akzDJG1bvvuoTWV4erROCgYD4oJjrkgfrhB0vJntTp0N
piY6arHgXY+eXU/NiIh2aMrvL4fW4Ev3A2AGlnF8X5DtZlhHAy+PFKGO7ZK5AzDGUH6pAdGuuQ+X
159RBtAqzURvq24/R3NfMYVF6gQqr4wMjnja9EMRdzV6+z8N7U4IlTF+Ri0niH7obA1OuAUXcpc8
I7VwpcODRv0evmCPXviEekQ3ze7FwQApY1+w3+MUsy2PL1bwumDglcPsZX5ORwKpXh1ztuAHNxeb
aSPEUOwlkti9k7MsWS/u5AszUS5l/l49tsmxQbs9qp4DHusUh7ypBKjE5H7bOTxjcJ/rulrAQksh
fqzf55RHnpUHtY9bdChXDQfMKTn8Jsy/E8YBeAj1gCvZrG18OuC8VqIg0pFPWY+r3TnojBdlnjhz
BTkoI9wLhVoiApeZl4lTm5wxjzMCS7or+kWHgrrkX4ZfmnFjeKM9D36zzrxYX4VHzHvZ49IvzMtz
/N5zLoY8BvqGx4ITN/1TzYFPALODRuKHx4O/FyGbhL52hT4cXtyX0QTwOv7ORL+jnST+BXERQj2Q
P3YFUCH+Kxnt4uEAMcUmH/xRwnaG/QSEItuSQNPRZbwO4CdyKMd62of0WhuedPdakiCefa61aecw
Uxmno+HiLIUAv1Tc3vJ1d6ruAG1F5+k3er9KBlmXoORQ75H27D04QSk7wTXTCbxtg1O8sb4k/D37
VyLn4J/wnKGihETQY9prv7B1IrESyEs4WaHqJffYmO58ODxAVmI3oHUFlYeFWwZGDMYO/tnFt60V
HVUDyoOmReim6ewb0gz4iK/3sMswvhWuTV/NzshnRP2LbFSMxcHFkZi8wE2ZmLSYmVnAe9LXztYd
BvnyvkxtBDuCu0LJsxECQTKPCuHIpKVuDQuvcAT5ltI/g4pPlWbRz+UI/3BAxYLlYzPFL3On5s8i
EBeeGQDJldwkaLM/u8KzgQS9jy2+eGAN+43Piy4oLewZhE1wt3CNB0nwdiFjzUQor398HdUjt5y6
GrzjF8njlKPyyMcHx5ihZbhF2ozaqzNhA3nw3Cb9dolqjLmeQaPmyWExrWeacBXEEyFuVhhNn18T
9jSpfx//BgQbndNNSbVra/y0ElTT+/SzJO+G8NYaMw+Z5EMS44ThQE4IsqD5+RKJG9raXJdLdsX2
kp6qWboxPYIeNtwF+BBf9aI9ozpOqJD5mKxkrgOTNP5kK0VNMAVR1eZv5OH1JRcAOK1BRS6dGCuY
NCqU0/W5Yvz+HVCJcyTQ0u9IRCACDn6sNGbvVQOP5MOZyicpLAVax7450vuba2X0F4TEUc58z2g5
Rhq6/g2BWq/5Jzb2rw3hhbcjA9ANxX01IxIw0RBuCShIZIpRVkLlZIoelFNEaYr4T50lSD0v1y7Z
6TG7u6seA7seaj2+mx22gK4q4MVnx4WISxUHNRowszq/DeIiGTAFVM4kXlIyYtpGDwDKCSGP1nGv
09bQV+JvXQm/W9p/uLLrD2FcyARZ9MRBgVnWeKHyihZlu2g1ODBPHYwM4cerNEotnH1LnBy4xMUc
jybzfj7bzzNpNLbIjNA3TeStHqtzZgTdbbMGBYFAw4PUzgysucQzaUAtxmRrm8wY/b7RFMLjlpkd
MEpDbnnaiSYE6YuLPd0XHi8zVLbWz6DG+gZI/29XTwuHok+eIxfjULot4U3F6qGK2dnhnu3w1Hsg
A3OuFM40IjWtohg1YcGLNxmdSkIrx7lHd2BAW307D1GDqJxISMMLr3kF365fFh57Uod3vMGIj+Ob
T94gUufRpAOhToTz3tq32sGJ+oYLLUaajBVKh3keh6cJ3tXgowj1+7Nm1Fw6z9zNmeZhQAFCprvE
qV4lC8Xy6c60BVT2kqg2INqNlfn2FaYU2270ARvmvOTwh2GDY14Z4my2Kx2Uh70pgC6oMJguVyC9
VAwXGCXBR+ECD5JztsKVEIrC33vlYGfj58/frDv/Xaj48CKfCtM8AhPy2W3QknJszNKY3ag3wqSP
nGn66lkWIl9ZkRKs7gnRpUu7bo2NNm64PUGKgf0rgCeI3ZQxu4UMNrIzFexJ7H9H5fRjYU+KiPC/
qMPAPSEbV1B+lS2l0lYLfxBrkDOY3GKrPv5eqLtUAtZowrZkjMoWOgJRub0OGguOkzq18zN8DegC
DKp7B7YZrAFEi0PfRjoSs8hFx+8NnlDTkDuxu2RjmaHV5U5Z52Sz3rB629UTw0zhddQddw5Up2mo
bm6ItGVaNGrUHn3A74x1/BZqc9gNnphowSMO8kP3T98KNRyKpn6EFTPTht11vugB6L5dJWwPt3Nv
UU+1p8Xu/mKJovCLdlNa4FhayefnnBC0vSKeie+6uKhX9w7obclDMl6ZxsxbKrztpw+6Cb7id713
mG2RjrzIkLMp56j08eqi4OKWIzYvsSrZsjzm+pwK+nPkvgKxHhOeBW4sDu18//dSIQLN+owWWEtm
5qv30W6ZD3lAANn0jXBLT0ba2IzlE4+BvMz3+R785DUhiZd0CSydQPvoixnjMBjJKU79/CU2EAaX
SFwBEWnPORXQqjNaBa4AUgHw5AgKu7GgPpqCdcmvg6AlWwRMmPPdtnNRRmxnFBTkRjDbQOTHKiE6
aV/NRGUBaYGNFWTvK1w+P+PuXsbw7Q+RTTf8INUQlJpFy+5O1wey84MjTFbY3zs0lt0l86juXmSr
UL7ghSvvyW8h04SwsQQA8EEOwh1M17nO0hMl/g8gllNiRGwBUFlMgjsxY6YHWHQNqhnFdqCf65Cz
zRWAHkx10iCBVX12Xiidkk/A9Cd4N0uI6S1TZrx1pyaGhTNoI4iVHHMmFiwkGRziRzDxgwS7IBE3
IU/eQ/zggYHwH8J3/dundYRf2fPWJ6GAxBaCP7shHZhjQp3sDZhTohPHnfQAPQbJ7gN+XxUkK1gX
dh7wAQOOfyzJoayPFnR9fSyBbWMALxtBpDBnxurOJnICGWEa3QS+CYnq7ZbH2eG+jCRrwqsycoBp
jySvh5wmgRMlfIeFbfy5cMZH1hHn6QBRLT+3oEyESEXdbn8DE71Azr8l7lmDEgPFbKLYhsUMG3HC
1T1QKEEoZ7AzQcU4YzLxcBgBeqSHYDWFtT/7CEMCljWEnZ1zeAxIyYWfwwyTd4yzkp8FvZl4/4Aw
KNw7R404DtE59uI3zhpBjUvWqBuZoT5iZLh5D7WQFBMP7+3u4Asr1L0i+28d/UHLKxqMH0NZHjqG
gOeScaMqZGgPzeLYIZnb3HdeLp2HDJythnDI2EIlqwaY4wSLxG4KgRtPGEdwGUJpqQ+QZQxfF+Qn
vLd0eRtvKKn7iSi0WFePERsXpkIOHmC20BZgIrBAIA/vHdkGlACc3PoIGHwGEAu48BPeCHRl5jQG
/EiYFHPOKa4LDE/njggIcTUTKEoBewlCI4ztoSTfufxfDIOw/kbh7M3Q2vmtqyAQeVtj2Avc1rx/
1JFi75mcihtZgClaX3tMErlDG2Ufvn30pbZQZFLdERruutbg5njWBACZ22Y4xw1/LmiRuCDtaccS
lpaoPNg1B6+nS+vI4bo74Zf5u0OexySPbJZhPZRAlt+YAepbjHs06IDXS375rnUXIiBjEYXn6IDx
gNPMA5DjgYnDKxoZW/fVqIGuxlDO6c6gez8ym151vSO7KR/vpkztbOXwC8hxsXSfjGsuUTGk2h/q
03xfwoVmzhC84EshaGXV+8LE8Ye8gE2tazORJQeRKRpDYfQ7eD43zAuEu4PJlAwLYw+bWOdAAe/4
XWsC2gfLyhgq1nnX5zEGg4HCKYzOD9ysoOcsF+8VPhIuRkZuY0VguiT6CFd/LmyG2gbNIJ7BM7kO
ZW380vo5awpA/er1uBHkqSCY6dnnqEaLUGGeD2W8z8NLqxqyMdgKREqxILgfdKrX7euQOtcpOS3x
LZoNrIRvuqMMyu1DzwoBm62dR8AujaAWJjZ5KTKD8/RSK/AnNW5U/XFX76FPG0vhOOoMODxa1VLx
rzSde00AlF/+fOnZ7wyXNC+1XS2JEWd1TYDHrHK4WPx4L+zokj2jebwdrr60v9vR75guHvgbMDp0
iH39mwxIx67Ptb4UfU5WtjT0brjZvJECEDk6whzNf1DWvBjEPUf8LiXahXD4WbYiToBik3HHG/3D
PFne9xwCjF++HhPcbGTOEwbKTLuGWDPiVMP17O/G2sMz795r9JBIBEoZtuUuspEuvj1EbVk9wZuG
KtmddjDrg5GqreG8mEcRCAh7hs4BMSl8OwjNd85q+GpYlV5+nFCT6j6Afwe5JmPb+4mMLZoIEqEe
2MSRTHeho8obRyeLbcz3UYpQ2MIqvhDaBdLDTzBHTmYdonk5HR8+DTZ//SOK9ebKqBQJWWsc+jFd
5JnRmvE6wJ0RIDgYFrg0l/m1eqx6LuTVd59ySCwN5F8+vDia94DR8e1IMB3c4z0NxWvzjW5rItCh
b96nDJoVXtHE798YAQ2IYgCuGaonAdrx/xp3Ko/fHn7N4DkLWqrC1QZX5zkkSRuRNU/C3gzzzP7p
zjMQrQGbCyWnixMOe1S+vl3YUqmF8dsKrgNzLwpd+hLiTORTTRUEhffDTRzjsof/Ju5ISJhEEd1h
S10ZDjvKzrs93SSWKYhD9utEQqT369ORMXpbGrQQhq969EdwCastNhji9Jreh7l9HO8s/xZlmB9A
4doNPst6vy2s2Lxw+kMY+jL4V/pRawfvSY9uGqo2KTq4RR6lcY3FJENBliL74Is0E2kMpxknCFgJ
2Hn9EcKXGiEFd5z2iB9oKEgrv3e333NlpZLopKzyMyT23UB3JvmQORaP/RSja1ufCZgIu9OPtUwn
S0EcP1DkSRvAiXZlbjCKJ/EpIQxDnMjweDFr6c3Ev2P/NUxEiIIitmiUfjfRheLc8wyIbuMbE7dZ
laHHbjPdUcfaSPkC2Lj4iDPuex9wHrApwq390zryd1ZOjEgZ5mRAgvwTQo6RjEirqMIyZDRyzGEx
Aay/C8JLdqQ10ZcADNIs8ZlOpg2Ah3/dU7h25aPiaGLusRvx8zZsBp/KEGoJQ3RGfcRYdUG9Bhjf
yKSVzL+BcSqZTyyuqW+MuoMGJZCBXYMs2Dqw3tDE0NuDt+BZyqaKSZOdDIoR8uAr7pM/X7dmbFYh
dxuB41PU/9ehibYxibHfsUoMcbBfpF5j16IztnN0+UDyPmXXoToDI88pz/iCl3i9C2IwpPOXB91o
1WDJWLviwjG18p4eR2p8PyPsIsaBb2IudY+/UAeUfk1kQo61RjLsBcJolE1P+DZcLRRE5oHEQKoq
hhPQCsOClCzI5Mqq4pzGiq2GyHgjq0eiBIRTN8DPHw2V+KcJJ0EmoeGFpvMbcM6qLDkDA1PGZTgB
0ZxhoKfNSPUKoHB6NKF84xvMKmaOwdZG0Z8FnblByFHPossUoWU4OPilo28OtbsF3xml+zOLmsPn
zfKkp8U6ov8OHgeCYMZ5CAXHg1rGEZh5s1HpuWduDIbR7oIeizLxHcgDPgtzxZsdanxYjrPKg2yD
7QoiJiDhsTicKIhFiTJkcnWWxgpa/8rBHdsZ1DZAvTSjwNJHLdYW6oyjBbPdEdVjw2XjeAiBLojN
ycPdBmVkfAfCBPwkRKSfT38kssGH8aOM6zMUukbcrL9W9OOU51KihfhSE8F2fzHBMUCurt5TdZTX
8MMgnKLXRKI3rlm5D6+bCFrcY/Rh/2Uz9VSn7IjK3iVbFdFRo1FfGzMeRepoHS21EdbgXkvgYvvO
tRrdRtflbYFUB+Ydp59KsUD5TxDajPGDjhB7vIUe+fYoTbIUxt9rDYn55uHDaXYHAn4B/qFfgZr9
82hHnoxv3s1YHdwGmqO710PrmyDVmPoNPxeRfKdNsIX/uvfVYw191QNW1Gf04je/nprk3bV8ixHi
k9v/UCy9HIQHg2RPLWTdZxix/VU6nKaiDdb9boufpwrbI9ZKu7fsOOOauT4iKAuDZXcKhQLZvzHG
mN3GN90V+32L2TGvO3p7uCxFV34H1c/LUbyX13iP0dfp+A3P72PUnb48LhGH/P9CconbGD0rqiQ+
h60vM/xO2EdpzkFK8FNlkgfwlo3I9rP2xno4/UVMrXj8EUpfc0ctEU1dx6kvOfPncBdMyWVwpsK4
IAvXgm38wKqFQtF58P6Bgp5WGkOG3VSrlOZddxF1oQIMnrbLjJBfgYTAp1V1PmwUMN35wK+h5Kwf
g7uFQBj+LIyitQwbkF6p30Q1R58yV4iTtEr4Pzv7N1EHz2Pp6luYJKPuLCX6AsrDO5aDTl/87war
XZpIuO6lZ8nBXIenFldoJp44SdIh+PmYF/Z+67/Voc9KnA3YFCCz90SnL516fAQf+Po3B41+sos6
TJpwJmo9LMo7K16TDAThFIQrgEWvJxwEwZqEMxSdHmo+lr1XraTBY3j3PqtnWK6yGPOJHlM3K/M/
AVl2DLtcijvsoHuO4NzDK7TA2zBsqtD1Ve6U14dctYYohVq2Yc4LqYZBcRKKoVkI+6YiO0q0u0KO
bGx4Lu1mLgKBeIw5o7Y0Fw4CTmbMtuit0Y/whHZIgjSt4MENoATsw0tFeHaIfqP1lUXUHUIosbUB
pT5LRxHbOP9fQjfNDyXEm0OgwHM7i8G8aUEJvEENgn2NNb25juKgnWeh0b7ZuBvZUyZc8KYBAFmK
TG8RvH0CDBShCNf9h9+dLdMp14Jf0V6qPgsdsLeZQE+xsR9we6MT4eFsdzw+VR8bC9aHNurYEDMc
EaCM5fbw56Gg7XoytzVsXayQMj/URmIL/J5o82Ox77/xGwA33XlJeN+qB2AVgKtKKE6pCzDh/WMw
YTLM2QwgmcRAnbDwHHUGnHWNH33dWvUABSjb6HTP16GE0SX1h3XM9p1TO1GBF37Dim2UYEcERqSx
L7uXzx5H88Fv8GU0jlfKlqEpGAtfEC4+WKdAsRneY6TkLea7u8192GPO8BGjld4Btgn4s4GzD2at
hqUAJx/4TuSBKzVAKAKHtlPikkBcELs08CYPlMg9AOkB46mmcryAPAeIDYUdiB0CEBZDNQf6Xeqb
e5MBC8S/ntWrjwxF4dI+OeewmUQRy0yATT+Jk+GfCBAaiDT+Wqt0yrSDgQCHJk2v97Z5Eg73jYaX
k8vJBjGq8oFQOGloCdB3udgeI0ht6dm6HFAO++/DPiy4HUNik2wRRXUoQ+ElX/kaFW8GxvIQ+WbY
iVJ0xr0IySJ0L5FJSuy3U/bv3BPBHd/NeCbgonwGoO9OFXSOHU8meOB1ZpbNIsBbkfHQJ0AzhScK
a08ZwPT3pcG84a317NUxBsqz1QkOciP6NdwPoFmXlIzfSebtcPVicrLh1gwplhEBPjmKqHJXBQuR
wHiOnVC3b/PSPnR8dK2USLC/kGXv/IqFCrWPVc/chtEBlQdxfS500/7POlIXsMplv+wbdI9UKDwP
dLCKz5MS5yOB8hnWpWLCGc3zgeljRhFM8EZDTJjT3ziN/27Q0DUuOZzza9gEx+/w6fKdQ4R1HmD2
uIs0bFE5zNasGpEL14sCQXglDgVpsN2+qNV4d9RYrKSQD50xE4IUTd7Qd/KcqLkHlboYwyO/tnY9
I2SbwpwmB2Ls5EnkKrtvyGCTkHNE281IWyP2F0YKt5N4uA22PsT9kKUqP++HxOVAzJ3GTJEXv5AN
kL3+un+PknFFx4kPbVTM3z5X28uWNTvr0z6hIKIRuJ0YIGlIFbCBoylFv5L5YBesvpd1YWDb+nj/
BLg2eCC6jvhbPFlqjD93ENM+zovHCqLburL92YPYr9QZ3KfC4JphSz5EM7JgmTnwM2HyrWHtgeBR
w/cljiD8UaU5iMz5PgTYfKPZwdTkMX2ecYbt9xZrxctnNLaTO4sGVzowDLCL3oGgaZEdK8CLc+NT
h+UAOucvuic6d/KhsrlyEB4kBtJ04rwEy6uYZlGOHh8huEWuiQ3th3JHDdSVFuRDINMJvEB+vOOK
WY0Iu3+fRHrxj/MffzKVX5Yj3GW0wO6c2wsR0rolD5trLrbG3gp20p6X2GqrXr/jvga5Sw1cINWQ
ee/UjZS/Feu5cZ6jHtjmDVzzzkkBpApLlD6VOfQUU3QeJnFAPBwiDCgYh0TBuMUQqijTc20gM8sj
+2lajgs+8R3N9cddZyNRAYL2jxhFEJFmBrm1PAjEph7jQkGB3fTVfnp8gliKHEagHksgYNIYBBES
5MPrMahCqUkhSK8NsFNQkldhFqGvpkQcfnBtT2gNdj7ecXx0H1mcl/dFIZpFDUZ1aaRDJiGSoM86
z7fKgs+0FYcfxfAZXSD7FWbwlMbfCW4QxKVjswb0w6zfhQVCNNQO1vus5xrzypmofUZ+cTlNve4G
z1E357QUrUk2QJHB1qEcgFI2uNdzJbBZIFqXthc/AxLUKe0z2KCKZ0b9ev7yaytAqoQAAxihZD0z
Rxm/BteAhn9okGXMzhjjus6x8g3UsbnvUbhbEQ6+mAeZEeiMD+fxPsUHTlLs34qz/3Om9Z6/5u1Y
9RgIyFBsw9uAuXaEV6F4DP4exY4dSVxmFNn2AQSTbhAwjxbcBywFqkvZkZIAP/o42WKk38+i0ucJ
Fh3RpoDftoXoh7kzfv6rAhzreaC5ixGpufczltkz/GmC0qdJlajIN4nLWQGPZnxI+vhiAnF93VmO
6INWofEOEExmq8Y9p386Yg6AWyR+FelmDIYLejXYgpgCskTJN/5JtraiEw5FOPKDiEfOplsk1RPU
r+A4GtF/uwkULaYDGuTu5XfBUEH4KMhLtImAH5RFC3aqLkITY8gZt/iMm1PGwRfpZ2iNENf4Yim3
Z3Qlf1UApTB8w92GKNOA+x0XMSNcjrUXPmpcC4mxIqDd5I67MU/AGFZbCYBwAHCGkI/zJtam2qWY
pCBPSxlgGQuL15L0oA9YG2Ys6VwwnN+u7D3Gkm8Ok0Hian3OeuSoczT1+AZ+h50oiQkYexfEz4k5
ICNcujQOa3kDBMDYlcFo+nNUKky4dKDiD5u//2BEXThMUO8h+Z9A6fzsicHmwpzdouRsjrF7d2UO
6JKChg91PUMQAOCHDMnrJVssgKYM7Kb/kx9RLSvWsXyW+GRh7/KJOTwiNF/urEInghfW/ajtGxfS
46hkW+oxwzNXD+81lw4oJsBXqjOZBM8RBnWvSS/KwWno5WHRPJCJ2EIZBdsBdvzD/YCJb7mxwD6r
3bl7qWbtOYU6M+CWtj5sWvqTlTJBIH3SmfiD8Z3eifNmpHQCmWN2VHK/ASLhy3EBIcrqyEb0hKw1
qih4FFBpm7lBFgzfzckHlwiApdobk3rf7r9RelQhjWJ34zWDdG2c2+33VE2r6VXn6ZVW0kGtvW8k
x58Qym3LlIPjFLeYVRtXUyZpNbtLNdUOvRW0gOkzAhejbRGnytPvwOx7+zeXgtRu8WXLBgqwGJeF
xa32kUApbA4U0AANxHdjTmwM7jiVI/GZJ2OmfxFDKP9soGaSXAnU69WvPQxgwNCyqBiyfmvKxiei
bIXn7z4VlPyp1uc4T6cvH59Dv121QXu4Ro/wQ8khQX3/jNW+dvj8cYHLmDOA1Uw9ynADfFXaPOLH
WYIZy8EBYIKeGkBzIc9+kw+SbVh1qg0LMoG9BkY+M6EKXXjKEmLF2dPnn3F2KhjE3TR42Y72R1Bu
z+WZGygeMQQBlAhwkeFzgTlg98ETPMxPKoTwWXlS91dUMpvydMUo+NSwSe117ucFldV9wa75nHDL
e+ybVCU4+axF0GsSPCePyXdBvSIGlSCuJ/74/1XisvZwOstv16b+ZUYpG45EVQbGAVAIKsvYGrQO
Uhm9QBpRic5ZhGCmkkjVUHX64Vd0xU2kgQ5k9YgR2bT77EQp9Jl+fGUFaJXHZZyzW4l7x9+RCz8n
Hz6q4jTieayOUH+qfnt4di1z0pUtWWSyRO9QPmThK4aYxkVZXSN4GFG5T2avQb1PmYXtvycuUbpm
3bZbprQMXaU11xqLrGXBGPb4mEhrbYWOOmg51/UhxtN+ydb9BvqBnZR35T6bdF/BJYuICifFft75
DG5QbTxxAGNnCaT3HEDM4mjVvJSWFdsThjcVptVPr7KKWF1hx40zeD64or+YZD7ltPuZgqU9RX1M
PwIxmfWmrWhp2vMr4tmo7sJzB1I6DxnINu8crgkTYh2DEre3hscDHXRsHiGrpZNypWHVJs2vs3y5
C6+64K9B7rq9kKPwfbCD+BPI/c4O3tfG8HUKl4EDI1IE2Oy1cGETGyedAqQTqhvuXOwDMPhPGvT8
K3x67pKywrQNBt2he8rBPRidnHohVnR9DlGmRzZsTySNXVbV7HXAPXb92mOiR5r7AGUWI4zOZXfh
LKGQml4/DkwVA3OFrgApYShi/HY9K4KyeUUqiLEVpC7ChExfa21e5bPQN+lK3ZrbbKyEAEqCVQ09
ALaMUGK226LLk9Wspbm+bdm/pr/jbw3PbSogz6t7vg9+Q4O9QXjY6czRfiM8cAfPkRnd92Yk/9G+
4KrBQqaanHU4tDZvB1solvWKhupcTotpeoQDIO+Ny2NR7nMgNJYpy6F0E+ZtOLr+ucOS9Utjm13S
tXRQINFTHdEFNkS94H3j5uc8hg9/LeDViNkTwAQ6aioJCJlo3Z620bHvkGSgU8Fqh5rsfbwaq0UG
paaDuB696Du3aio6N11Je2T1G86a26WBDEb5jHs3/Ke5EWrQqaL3mhC00Q7jMCAo9zViPVSAd/AD
LLiMHWmCZw1YYJGdm57fPv2vmEv47EzX1oLdZzAYBteBL8K6/MfSmW0nqm1h+IkYg1bgVgHBvtfk
hmFiBEFR+ubp97fqnHHq1E4lxoZmrTn/+TcH+8BX2gaFPmEkZFq2IsXsedTZMMFgqr8+xe/G/4Cp
ITRnIILeAvYDjPx4fC/+cq5uet1ZBavF07GkWJdUHoiWjUaQPfbt3NgkYHOB3Pufx7FMAu51W3ez
aFrC9EMSiZ03MFrs6gXZuUIi1lsEEDr8YdIFRfCJxU+OxICrjBuihEYHy4GbANLgCyCQWs8ip2wM
U6ulh6brBlCDiw5XkF4FClHs8DW41YjrAvq3ScLBBOBmK2NnIESOykJD9wrRhqElkA9VNF401CM0
DGxGPfw8hkgNc8DXVZYWMBd5AQ6VDLsSKMuo3ReVDsbMd75vK07DSS4wBKF6mDAH5N1rTFW0yah3
8yR4K9MBud3LbQrhV/SJ3QT6I+Wm/1lCjl/2W14svfKOmenxEiY0P2yuQVXzew/TD9XmSV3md+aN
zM6x9QPOle/qndscemABS/VeALdA9sM/60HQKvZ5OSQYlkP78qAkurGsh7irIzc1wQj8AEwjp7it
nA/zbpis/+am3Nay4km9A0XMjj0zXaIo6VkxEydmJygSL2dO8sRFZNIpIoojR1w6cuR/F1YDCzSi
0eTiJsBtYjFmLgTps0Fxwyxmp37LO77ZmmPFdGGjQm6paEMYo170uQxMRSgoXJB+pz9dTs0Hcuit
wDWAV3yPmYxm/04RnCO2nCUnLltwtK0tlwR1C3/M2KXU2g2LaD4E3T7Z0NIxI32MfyLK7hMsxWrd
cg2Nrky+/jHWvz63ZsECSiE0urNEsii3KFvJ5/0tbioDJHYYdjfDQn0quIMgR7CVFabFGB8oE+2c
7TNfDZhY2nM4zQZxiN0kDj05wi7vPWM6z+/xXcRLVFSx7JhQFZGGkFqsof8TSRXwHBtJCLXkEVcR
6lMHLc4DhvaDw8ccaK8kHsUvz8gGotPOfOt/+h/MSuq4J23IyCF7uN5F1EHQVxxlxrqIxSPq+dG4
ZFQfM1WLf9GuLWWoW8W6Wse/sByR+YCCwsPsj6/ZA2orEwxSayLazcoXWBKmCt/WUsIkMlwhSQ6q
fZncAdowqYLQEt6LQ3ZrDu2q/4bPHV+wEROGj4WvrdDnUexgpIrATtorv9yCkP71I7LNk37tDhXu
wHR2f8WtI956la3UtbbgLEG4rncMCMFkELBZV+skkR+k7KTTsGOyf2k4z8fnnCTRDrED2AO8bFg2
zMu1CRrwAmQFsdxe90YA29UUXug092JE9GxObuMTteJBrOQGX7eIadlp7jpgdDUd7fsLEnHprs9f
rG7e46gQu6dw49xrKquhFB49+khoNaiZbViZ9FSHaDrAcGXyHt+wpkDvhriQDY6iDDbbP9JXpUPN
mXB3dpf0xMQlZLPkOfIZ/aUHkfPG47nZtbW6DN3mL422zONtzHwwrMkngEaslu8ro3kLus2vwsoI
OeaKzRkvot5RDnqM/c6YaX1xz2O2FmR4jD7BNz4CnQeY9rjHyDG6ga2d6qej0qBm6zeCAyBlSJ0a
CBuMsZHF8EvSJhVT/x0WOCxKSOjuONEBM7JAH/gGlGDmG9jnvpzXCcZ2uMwxV+Oy8LBce0BgeV87
HsLSy2D9l9W2Jtx0QshVZIlUjZ6ZOjrK/o7lXuzmYgLFwmiuWcNZFDGEeTmIP0nbI/gQw1958yL6
AgSM+xkWOz274VHUtJLIZTN7jzfCBqBOHitWt88N+9lztQj/DPwLJwyLYDyY7686mxIb8cY5mSkX
HnCY5u4g39HZZhGOUHidBRJzXxQilL684VOBWdAEhzhOJdhDE7Bi3SllaZxB40imLXF6lOky6kkC
MeaXZR1SEFS+IIWQRNX1zQYAg5XWgoleAFuCK2zxlHv4GyJt2ch99pcSnhSwKvfpL/JnrPv4XuOR
OsIiBm4KloQzjXAw4dg97sY+u0AyglK85LQrHmiI8jsQpSMYyj/lVX8J071hPXKRKFWJo2rrEXMZ
y1PW8kz6JX53Y+67Ly6D8lRuqV3M8+CdojU9S1w70hzzFOZwpCHMSBa5QronMwOFwGPsdY7msyIc
mJ5zTW2oPnuBMOJghVjypF2s7xEJqsQg2s6ItXVCBPOek1PeH6fSZZ+tFmygfAz209SaYP/HhyXt
F1HSi7J/9SJS0Fo8oIEyE6FY+/dYFvbhq92GmJzeuTwoFPrTM1DJOFMPBkUBN30P42eRafRTtmBq
kjVfEBgvCBo4x7aBhnb32FJ4feGKwZIKDvZcDb68pKOlBWREIDuY1CBJ7IQEpbPGSEaRR1LPiUdE
E/sMIfRlu/WxPdZH/N3+NGAz0AvvE8S2oHyDxEGquxX06J7hMVlOV6Do3wp4VErxU2HBAl5wk3fk
mRi34oIFIrUO3BtpT91BETO5cPRBaNWlOou/DFiJN25zYMbWPbWDE0+VC3NfONNji+SPQ/kzWnFd
we+3rlxxNHdcisKrAdvlVep/gNH3bA/192NLdwGgjl6XfEqPz0PrOkKZDvwSzSKMOgfn+YOBUbSU
98qMofW2BfaHcWALB2Y2HzZqDL90t1hjeb+CRngGW17iIPbVoNwb/VD9MZN7z1H+5fp0uCEpic4D
s5hGSEXQXZPE6UrzaKU8mfe1YCsUxuPhZhzMDdG6yv515e58HpDqMfy6s6fRzXD/BdzbHF54a2Kp
4bqp6uloVtzSXUYggd9e2TDX2Y1BTagTvTxDfVuJhCeApp9nYItCGChm5L7O0KA1gnA4Pfi1rEp4
GaKORHdGb8hKR3DS9+jP9ti/eQJOeoyRG1T8mfyH3SjNFJZWgmb7EJYv/MA810c2fXbh8ls9Ptc4
MIqAjB8dlfvziws5+WIlAw7Gp4NuTgiZcBKjLFqjSBATQEMQmyYct2fqWIhLB9S7ws8Gab+HTIze
OiJp4OFFW/O5/P44Q+Jq7SFl8kWcovMgStGJzrlvK56yoXCSv6MdqzUGYrQNvBGHT4YsaYcb8HOT
AqMi/mbCt05BWM/UdqOvfzdwpHq43SUT9Ya7iG/oU4zmb3Dw8Wl9BCjadAcczHBrtiK4dzgDmQ6z
mzXodsB2t7Ickmx/Sa327SlRT4wZsqtBjl3oDzSF7WNKhRj/AJTRPuo3WqCClpmTi70YDCxWNEyN
nf73UVBTTk1TBFzojDLHaAGUKW4f2pSwmnjXU/DjYrF9REGx51yXZKfZyPVe3nCVWchvzRY5wiKd
Crx6Sr5MnWI1nccs/h1l1xJIZYCXSyHMZsRqWn6/j3wuWBJLVZoCPrLaGEtjW5zaX7J3UT4Yq7q4
2HQnqeXZPcl4iCMwm8StE2FpdEm2Zj4mpO95JnCZdzYDHti8mfrCaF5bmM1Rb1g+A07kMlBYrmgX
HqAgUCw6B477QAPBR+Z0IcFUxzx7hTrsV6LetdwGJ9pZyPycxn9MPqFTckS+rXFfTUjV+oBYzhQT
R17zBOYKdHnt4VodYhw9voqRp5ws1SF1LghVR9iXj4Uzv1440gwIRQffxq7f2MZ3OvKCT9MeRgj7
jPsrUPcq2UazzxHqlvE13FKPhGZ6p1vvoSiHK2qscPbfs0/w4uoYVZ8TXgasOahasLS1AUJdwCaN
Dt7l4/JHw+sFS/ZiFjMAX2Yr3WHH+Mzt44s6i0H4IWReAlENEQiLfcCxG6G9xYanEWBwduISQZBJ
/pE5qUziLUqHoNQtVM7yAqI+WhR3Zar/1r+fe644o31HmXPlWopcCU4+etCWtMKDsvvgW3HR8RTe
spqhmezhYWwj9Cerpj4SsHxPsJ7f5eUMeQDQNkAYEEIQE3nr8hq1Jw3jTWM7/e0F+YW1DFwQggug
D6gBc0IWPFbIQ8wR7Lz8wpMV6OCgyoCx88qlS8aj7un7pHcbzvx0FDkvrqY9V7+wPupd/pZJ1ORc
w2TgjOWkJU6UbXFHvMy/+SUFQy0EqR5HiAcjgiHzySvgOzA/cZ6pz0OZRVD7LYgO4DrjHIUQLhEt
uxvu3Kchgts3Kv7ybL5JYCJRIqwdZhUmvR6WTHUvHkDK+z/jZb3wOQMaIQS8fd39GoQ7rcURzpcS
FpsHbAI1oJ/BL66cr2aG3Sip7KzM7guX4FMJSfabl8iufLtTppzpDwYzlGi4ShJywAfg6WjfQKKe
EzudZdxGyrItfbTsaulXrkWlRN2B2gjBZHRrK+EFW1ByU+HgBjN41aoaaJF9eYHnf1+5zQpNeH/g
cu9HO0YHMVAlczzIJi7/7YZJiJRk1p8LNzuPfhO88EtvYOaon/hZNrgp8fUjskKOFfcGQC+n4tAy
5aLCe8krbu3qtec2JuO7i7YGpA/EBPpE5fRw60+HK7+vspVQvBzIRpcpRmTuUW72VawsP9SaY4UL
h67khekssx2WtvTM6sb5KTCoBp1ACdfCycHjbSqriwcFMWuO7m6imPjlkyV5tXZLeITkyZ9lwuKS
LxuFiM0da5OWzYloo+3RK/GiSbw0xN6/5eR8Phqdu24c1ZJGXkukjdzvKDlfr+AJweAnir2kdN+I
t4sgfE0rDLrSWUQdC1cPBP69TpJjGLoU7kU0fWJgVfpvOjaz2xfdXsq+dN17MKwh77WHVivr3kAz
hZcJVHHJ+Vwi/Is9eadp42fjkhSmsEj/NBSKoYi2LhFWIajw0zt1bt+5sc3Ssk66i4xh/rDsie1A
OTKaFwYHzRkWrxWjdMpE+vUaRmTm2vWMaXyjL6rS6Qnv+XAHOgUjZ5rWCNpeFU4TImiascUYdFci
SKh8nkLPV/z+Y87ouMCHCeH7tOf5lKDujx/i9vQFqGikLqVLEk+bl9ee3p0TR/MU5LP0gQJ5ZW4b
CreSPsCUZi80URje1tNl+1nhKjsMqzKb2vlW89plcWawhHRAhqTLFZ/tOdpm5NTcW8LmmkYc28r7
A4D2ipfKoeZuZ5SLAbUqLOAj8GVOI3KPpZpt1CR4pIGlziogj6vwO+1XLVKHE7V//Y11tuX0K8iB
fMB8QtXRBCSF0LoRANDSW8vX7xfOmZ56ldiLQtyQef+Me/IOfHmAL0mNuH79aT+RrzH7hIeHldTC
mqLPxieVHOzu5T2/4hsmeLSq8UXFt/rlKRAskePtHo9Jpws1LoeU0lfA7+jjgb5PAMu8A5RJ/BBt
tUqzRDtXL6glwlmkLKPOsaahMqW0q3C+s9cAaR0YHZpwrm54SmCD2EnPbExMOaQfSskheKpzwPqK
fCH4qUi5Ljqpq8JS8KO74Lv9S/yNwaM2MSCrvFx1RseBKyQyPBav0kUHLEUugk2AOP5W0alg3J/V
UwHk8RTJuSrdB6125HJO6FNktnBWH2tCLypeoHVAJdEl09lh0ahiVspTDBMLIQb35wlZOc9EN02X
KrPQYqAmuSoNKO0qxmD/WukIK37aVayM4Xjiepjz2+gAJF/b96QhXLk+uNtaui64x79gmc8Fr8bJ
R24HtWYI8CkdZbey3A32EsgyIwYtm8efA2zDsnfpryvvfVUc2ZoAj0X3hk2XVpKuEl6i9zrRKNM0
KKrDkEc45mpMhSf0t8CqGC/uuj1dQ01eO3yXG1SFaJJ9Zh30dWbjO8APaF10CebxAysBoMzNL/qe
5T27buwtLjOsP7rT/YSL8jeDOUY+FCDChQ2MfZ16i60thIu+zyN25lfkjqhivGHLeODNEIkqZlKr
q+gx1zNv2L2Tf6NX6H0U1ozgGNearrF7m+4DxK9nwMcuL/3pD6f+ej2REYrVk01oRCIWr7MOJW/E
2b7yV4cjXujq+xQDg1EcUA1y7kBRalddtnd9yYljTgKwwOUCWZ4zyna0xUGXbrQvPRTb3BbyFeV5
c5PWFTHBb4Y7mFRmU3mC8hqhQQGuzbzZp2vSbDiT/EsspwJy1gqfq83aMsT9dwU6oyUYyLvwXkRD
Ca2B6r2/RR7qa2uBpbcQaQLjIG0+M/jldB90BSJjoN/RScYw7ygTZfIuR8cw9+i7oW/+ZpJHt2wW
7usuM/qkHeC1fw0Sm9AhYS/n0JBhuYt1aYlN3g3EpR13X9qhrT26CnlnfMYPpm0M8dqxJo1vcj79
HLE3M13i3kYfl+lmD8uEYX7kRxbtyxTG0BOVEZ2T6uk/hIzN33jEdi3OX63toFiJ3x5d7cAz4Bz0
9ulf9befdUi4+AED1nxOidhuyeKd9D4JPEL4hy1Af/4wMJ59Wjdh6kzGJs0SZCJC4mrhHOAzZEXr
KegaKf287tuN259lAFihNQNaHfPS5EGC2yoTGj55V/+QP4/WFAy6hGnFI0G4/9m8tNS4N33FTIhp
CuwT+U5RCPq6xpblS8IWAmP2FoyYFMh0oyLqC8JTtUnZwqiwU+A2pqDwoxgKSaFDzB960sSDFKEy
KwJPYMiJxZUY7v3xFxN3q3UtiAToARmbvN3nw8m+8PuGDyeE5hdNGOhlF/OD5H1c+jhpUC2OsePE
f1h1cT6SyaGALYU9FcNofJWI2uP5cxHqyMgRZgseTGglcCjnrfy1mItytA1G8symGjzfLEB4DzzV
gCAFaI0RVMd1OwWC7jCvQmOVA7IJCFr7oW3Mv+l4MVOLxx/JgcP+STw+t8rJ2V8AGJ5QWyd8nK71
LgC+GXVWAs8VQKXdPenAoQFDelw/YTkzhMZbhsZ5+dkXa+bg/eqxFV6F6gAP7k0RM0vhvdKOiTHn
oNMqJxsUVN5AqpKDC47sFpJjj3kTGlcR+Yb76LtcgaBiBhBjw8ZlyWCO3BeHA/78JY/lyvwlNFn7
GYWNOuCPHr+lKco2WJshs3Y4pkJkQRIZ6HuMH63LXEPQOOuOY46tQP6NFYhw4nN4SZAlEPoX+1Dq
1EuLK7/CABsZHyRVuk+Qo0fj4DqWfsekD2XCL4Lr45V79P7GwwUq/ufTiZ0XeAUOk2jb6ZI982xD
AnUeTBVUN4HnLfAI2D2QpZfq1RTsUHihRxNpTH5qd7LAMuW7DQgD6ul9NnjXA81CXxWsxPqrBl2F
G0ox1LNYfHOYYJ2swCLMOV9FcyiCLhDk1LaE7SpI9oiA3n5B5UtQEgqm83uW3QakglADHtpM7OqV
lzfOG3bxCLwr32EUI0B58PbYUU1H+83IJnnjNIV3TmAMngmMox2SSwpai2POhPoinEJJicMjfolB
fBv1R6bawqkOfPkjLU1jF31WtunLLhPohv0lo8FxcjA9lz4yu9YgKeS67poT++64uqjzfIP/FwSk
Reexy2LPMqAARmnOtoqEe4IbHtWcw0pWn2t9QoxtOGGapEx538kFmk0JsDmaQGPmFm3OklsI9mVm
45HiSD6wJlk/2RjDyAVACpceBKn1C2HqT5q6b8LKTnEHFmr66d/jn3cCSUVYKXQkcgnhxeu73FUL
PLDUXQmJdSVdqn2uehjHvf+4P1ni0ynM0amyg1GcxdNKEQDS6KRTId2rg34Fkt6RoHJtr/GNN4BA
mSGiH22VBTWbfP2gETsTi03pa8IC/io2VH7ZyIW2dy6Zu2LdFMO7gRnn1ImrYpmIGZTLJaIw8jAn
gsMCffKzY0FQoCCRVvL96FwuwMzJp5XkjGqn6v7aDm8lrshy/7BcBv0+RhPqV/eDKgzviPn7W6lX
kVjeSFlN8hl0MFA6lkJtapIAgcyLtIMp6wmMyYIL9DO5gID3ocumlw5MsLmR0YU+TFyd6zdxWN2t
74LCXGLR1/7Jn0XfugzSZIf1R/G7n1HihgcJPwL8TL8QDM1ZBEv8SxiVbbB35mbAt3pWneF7pUcY
KoJeMqtZqVkMKK9lp/kBW4O8CHUjviTU5zggeyCvzAVihs+ncFbaTF96RoNBWTuGz+fXkh3FdPry
LUawwMD59rMBBx/YzQcPkkaMcF2oBVWRlNPT9B6a23d+zRm8OOrfM3eea/qynmHzr87RQQNmT0lp
9OTZaMqiycTs6SFGAHqm3nr4nCLWx4dfdZC23lsFZhcSOsjQWAIsmdaPvfXDPwTT6Wg8DSCBC43v
2gtcd7H42yH6mUwfkz/MPjkyRyHnE4q54R8Xv/wSDP3U5/abCAn7Y3sgPG1NqpW2ePnwqqCM+ib/
092fgBf4w6MLydH0iVSpg1WqzDOo61DR11AlvmwTu4Nsn28FQ1Mb5wRlHp7GxL4NqOpWUgd9CrxJ
P8vn5KhS2kgZOVQskUzBFOgLY3YKJo3VwVhwzybMHdOe/BhT0o+DhljIHO06Yujb40faJUsjeM+h
oEM4j1afRUrKlogxfOGEZKTxuq+QyGLT3N6wEQyZ/tYv5iro0TEfDLLQy3fJRsXniRqP3ZLVSnUV
m314CRMnZn7Lfgekrs7ZAzIVrlicGlCYuIbagGgvBfPA7wh6zk8sDO4kL2QxxcFfunWPQ9c76L6e
xfxsyV6YW0ifdgnBxggOUgb0BTKkjJui5UKkGsT1Z5w2wKid9+kix8ABteaS8F6Uha+/iOifPsAv
Jf+1j1gRsgUJdy/8huk3bs1TUELoI1XIp0THMARSyCt2348pX/O4h41jp3rgdSiBAahQnfKF9nTz
iFxFFjdAWNOFUCJrQr0AbMU3kPaDyUaJayIguSUM3jmiYwsdD/k6iGlYDSFCCAwHgSxfdrJ4dn5O
vW7CdWrHKcxvaLBYKbBnMX5BW5O4NYwhRCowvJEn4SKTO0PPpTTJaYYxh/u4fGH3WGpNBh0xpilk
fmXjl5UDYvw5a7UHTxMiGYkv4QQTyxY2HRNzJHRC8lFlwesPqgwkxjlUNPxm18QOEbCh1/4TxrT7
/OlIUUU3BRQmT8xX0GHD8yNgbz4xmzi8BRQQEqrcV+MCf2PhTHxO2gQY4Rg4YhBlx8ub4gsV3RJO
l8aElA5gR8qpmhsUp4HWbSASn1UxVCo7EV89+OiY38JShCkCbFcuKqSW6TdM2tinYmGp7amWITER
8AOrjZrij4VtpHp8eRDNFh1z44yu7Upe5sg/iIc48gzD+R+5jnIt2Rtnch2PxrlDwiJT/TGiYMSf
Opi4lkdWcWo07VwuKUex74PJD2OTuuU86AE8RdS8/6xcKfkoV9qj/Fci8Sxaj9eG/jClwBQs1qkY
bmTrfNbu6l37DWehWptz3FJWxmJ0yr6YdGs4NLxmpJZBEy/WPa5S5VE+NnuxelTrfCsIrYJn0eyx
hFkmF3gIFaq08MQm1dzs+WcPd5yreYkBLFUJG/KmXPVXXFDcHGJCvVIJCqzpXV+7fPWEpfja2djz
Em9J7igTMwZDs2xTHEQS37AokQdGKzLHEF61LJ2I+g7pKjlYeDSXJyQJJCtm3nPfHjWCS8olXZWX
HXRX34QHc2AOEC6yM5wXLho2ynDRb+pLMxt2GoLP0UGMA8hYIEmvQnj5/fyJ/tQv9LvWDVSPDjhC
GYsZLNvRDwH1R9Q+5wpjx0JElX4BEVs3/gpvcIfhY4cTiXUcI90QK1d9M8LyI/vRN8YOqp1YSCxP
0Ol0RrZnrmxCrDBdO9u7FmoOrE8GKFQzmrhxn/yWtLJX/OZOW0rfoKrsLv/wdDpiZE+o2Mf2qd1b
P6N5vYm+9As/BCaMAH+2mfDSSVk/2GdhKmB2wzQOBSG5tr/9r43I0NobU2M7WqcL+BVrTF63z7l0
Ur6545mpsoqEpfO+VPCzCJgD3AIRAoy7KqfXl4wmeZbuq79GUDchb+4ea7gy/5hi9HD8ianNqb5B
TFFsQX7B2YKlvyUpeGKQPC6Svl3GgikLsw7v9V+/R3Xzl+4LEQNt/L2+GmDZGacGwKD4UTfpQnOj
vfEV7vqzdWY6Y1zfoaccrbm+AJkd0U4hkrwZ9+46nN63/tCsmJwcIBrCLF8+4VgRYgFWzi7NLXNW
vppdttMZVIBXi7CB4V7NmAR8zp+zLEGkxTTFJARNPo9+nltr/lnF+JiW5/ivPz+31T9qurxRVv3l
sZEX+aFePA6PwFySxhjkB30RzvOvbFesumtsT2DpBvoFijvgMNyTDowGjjNkqKBa2gd1JS1e827d
A3PZ1KV0H6EgS+YQzQB0qKtBC//hKfGJUVYKEZXOdxOKcRuMQ+OfiyxeaoJexKQX0pgulNtvyOEs
EnQhb0/eD1vcqYr7C/9pAAzT0S+cUCJsUQjZwjlBg+HGyzzgjY4ftwc9xJcKy+YU3d6HCoomWEVs
4JWb0ZwzN3gAU4HWk05gkgHvizEGKDewJ/ZhlFZwPO9sLmotgCB4jyCjPJwvnj353sBGfNvkzf1C
DmVSU+leKeIQuO4yqC33uIfsOiERHe2t9s1GxcPYGnXqWQasIO3CoJ/BFWAgGlvIEeZEahgmjDGV
YAuTTvGdn2nfFpoTpiTKeJrc33DzaEXQAjK6YE/Uva7DxZmBP+wysbuyG396eJ1jhmKJiTtVMMjX
Qj7odeLrjJsTbNJ33Bb6QVPX79T7QKHDYaB2yy922gZO1VVnsgZ59faJPW7g3KAkciB3JsaMdNIb
pp6wCXJu7hv3GNMlPgkPF2sOEygzc0zYmuzg0NlwT0EeyiN4W5Qx+GCwQ+FDMC7Z2W/UPk/8Mbm7
I3jpqGmerqlNxR4+f2Z+V59GOCCw0XJ3DSR7aRvV4qkQrCm3pFyFBTml726lrJ7ylGoCPF4UMbEX
1ltd9gxC9ki0Gy2sQ5q4ClN3XcPIwzW/WwcWZjIVhzwWbKsRRPGFLbJGXDEDscQEtLkrJBxRLDYu
agztm/6YXj7ErCJ7+qEmeFqtB7UOf4wymjEpL2lp4Zd7z18a1nIcbgXQytVyCDGsUM4QdkmPTt6L
dB0pUKsmkjo9xuDsc7GewEnAThQ0JpsiOBe0Ipk08N6ty128sDg/hUDae0ZXhxoL2kuJ/dULAhYQ
yU+C9qjfvQRIV8wHmyEsQRKehj99OhKjP454Uf9F+FI7lXn4KG4czmUpaJhT8Wjz0znJA24Itg41
qIB1MmxHVI8lLDQpyM3Fh7ny4zCql+/oJqWXHpzu3c1wQJG/sh+tW5TdVARKAcsMhItwIUWUa8R+
WR41SRfOhYAFOiQ18PMnwV4j+iuTDa6n3SKLOcTkQYaTOhF2C+3bq+YaNBzsNDd5u32XZA4lU3as
WA94IN7aAx9oKBjPedgoAIvYmY9ZU6qP38nGfM8k5fjhKNUJnaQzEvjz52y1jCwd+fHDRR4ix5lT
GDJwjZkBwTpccyNh3ccoMZaD0XuNWZoFckQONBvwIsRa+iHydtaC7EivOrORodeEoKEyrsxvmUhf
BMIhCxlcmOdPUUpQW44DtQuu3uk8JOMmhS0GIx+BjQw3nM+Titvl7acRg6mg/WTOW9cEhaLHWrph
eA3JD6Fus0d6NdNPKVF+BXFuizcmaqoT/eYpbnN+fRMzc/j+wB4b4JqHO4JJXv+ygMXXT7iyl386
K8es2PbmzCZjncHktZtJp8cfZVhDwzlVtX+GiTTR7xlIscBK/gd6pTP615u0QrbgKTx4K3uYAvYX
3UFzGsjMsLw3FoiLl/M5nupz5ppT9lXWJQ69tn4gPQD3Qxu+IjluptzQ+cuucYG9JxKqAJWbQJCX
fI3oxX427GlfakgiMJmOKhXnjDnp05ccfYWrUP4DHIrUk4TUXzLDA0j1QkYNLPFGWvmnzOn1FvHh
lUxg1gNmsHm+JsWCGw8MuYC2vMVUDg9d+wdKKuxTylds6RoIWKhycxq0vBUsa+JVqcW4W1UXw9Nd
hVQNYDA5DMRgGmiZqvmrJFMceFfeYQEP5KbZB67bGMCc9ML0Awyn/HyoWfmX8boQV0BNFIE04H+o
ekAY+dS0tvAoGS4Q04j4oiPe1i+lYgzmkGn2RHBxjWmTrrEQHnAoPybDggudSey95YH8Ru30f48e
kku6FheVNTZ1H+AWeLRtl3a/eMdsbenamOtt0C95ms/+UKIconc/kr7kgxIqZ+BSTEhVsgoeXxSa
a2YWfsIFT0nPh7CluWag6f6R01U6k2PIVPWKCr1vg7Kl8dtC83mlc67lKMLtCW7jmHcmFWeqarxY
yBJA13kQLNh/XvrpxugX+XFkn0A4wBbhMffkftf8X+lrcm3n8gaRQVNu+sJl42ntWQY7oLCIBRgm
lFeLsJixX0LDaCNXZ8e952ITfuObnbmpJ8B3n4FR161GBEayARLVWXn/hkblPPdGF0KKMHm+MQKF
NkNxm81hjgnJTHupWE17zKrZoG1rr2Bjx3IA5+ukrot763WTwQ3NwJxiATpJqDHs18oKqhmcCcFK
QYQNesv+VXgUHWnvUXeo8PZ7QRbiMe+AdplSgcnRP5IH96Vau9LVemDIhpoPo+WzhdEphfQPZRoR
BPR5VNYG4b4KzpAuhQXOpZQM7KfSlW8XWBITXR+JxlZDuvyLR2znj2RPv/WZx5bK2RA7kvkUI6aK
isbFGE+K0GkwbfToMTPLY0d7EnbSjtsvWktWAOLeaRgiVjO8KRKHeZXk9myXrEASrkSU8uoNUQx+
tiDQpBxYtA8YLKB/h2vnWgAoGV7IgA1Y1RGMSxypQks94VB/BEmPZRiYUUUs1wQtYjM8oWiFMeM0
WaSF4SrtPRbijJ2T+h9F8YfTre6pOyiYFSyAcD4VOXW4OTMBpt3yuEysMPgU44AjRL1hwo7GjSQP
qOFipCaYN0A8Z/CN9aljfCZpkDucGwo3FUDCDOAhqL9M2bJ8sulklEaTPFzCbFDeK1g+BeYoQtYS
4OmpXuRfGbQWqiJ38LjADxsv7Uk3mkOWIrj2OYNqIWuL5uU0nxXotMoEbDQ2Rp6fgc/W7sCay8oH
IHi1IZxRPUgMzWH8c45RoM1La1zvRz8IU0oJftG0e+9zagPDadf2qXProLpqM6WFuUGMACQ/UEDb
e3n2aDNCPPtnDQylsJzEDgTwwzz1zWSQVryD9FLMlGNOWCvzjexU9bvn+5Sb3C6sZCA83tOcJr+g
WvyL9eBDEG12EQvStzFHOw6dd130J+Jk5T9WNMylYGHqvo51poYJ2KaytnTouFoaZ7YxlsfSIgIG
620GnIxtENOkHCQRwsoEqRKKsfrpKgddZC7pGCPRV4dTJJxiJO8VDSL2T7mVceUa/sXGwOKRlpDR
48376TPj1TRS7R3d8JhJQ8BOq0WiOsrTA3K3rs0v/O3uvYbyUZCjiTGBeghbR9PQSTijD/Z40JyZ
auMdErswIcJqBwA/em9OFTG8n5NMzpF6QMozgo33QvLlAvmK8usOeU+lchv88pkvQu4h8qVF92cT
ABwBC1IPUUqH/kOU+NB0xw27De4HzCkSDEhhe7jhADs2NbwWGg1XjOHK0gZRUKluOyI8wqWGOI1R
eVAi88dEK5tn0FqkBeLLRzZPmKOVi8oGsiKHVWHUATy7sIkpm4Sdi6sNw0S190kFbZiQz+kFnzzW
BK4fV0jiaj9iNFp7QHS0R4xr+4loF3+0QEfZcgthyyLFmDSsYNWaIWWr+iXfYRrGVJCBg2/t1N1b
5hRO3r6+w4nDcisKFzME4eOCxRwxQJT1gM8B7sckFLGOcLHhv8hieG2KD3oEP/yjhs2QJ2AndoVO
YvAuMnLjda9C0rgFwDO97Fd+BF1NF0YH4yiom5SZ1HlJAtxF8mI7q9lU47GSehGKwTx47PGst2HV
Kq6hjdPxXlglDb/x4rnEQUdguj1h0SzPODs9NgyfGbpatC5ijZ3obDNzhi21+LQO/OYn7nf4h/BR
kfu58vlBbA77PqJxSjpY9O9DCwg5UUaQdnbmY5o8VnqyxIhZq90OsasZsvZv4BURIMa77uur8DuE
aIy2IJub67j0m/eXFC6bYqvCWKJKsbExYEIPF1ah3KfyKpqp+py98OLaaAYO2zn8yvfjWqiWG6tI
dCI4K1Tor2lsHXI6a/1c6WsquG4aN1itu6aLuBs40KQC0yUfALAwWP+Ep7ihuLYWJCBi1aqM/PBg
bf6f8IqLIcdvHcN6qjgq7ELh5qP52mNdSrfUPkl4DY5mZUJpw4wubZbRMmwQmafaXtGC3NhoAKK8
DHzibCd2Bzo847Fm3a/ZwuKyc3pSChWY78mqVkmWys9vfdUMu6qcD+2tQhwgkc3YRj6idajYmh/b
B01f9wUBD6sh/opfy8/PS0fj4WuM9t9+ISbpbkANjQRW5/fIu/q4QARsSY9+WjWe9dWd2Zxsy3v2
iygK3qonoPHmHjYBlfqLYXbkV/0iVec8JimmjTSnbEpQhqfknou9LcJ7ouWpOfLuU3XznrXKK9tA
UXALoBYSWEQ/zeXLK52isSQIqPqPpPPaUlTbwvATMYagpFtyUMzxxmEqQEyAAvr0+1u9R+/Tp7u6
CgmLuWb4Q2336amSU5PnkcaiaVC6eAn1SZZUp6M6ALvc0YJmMPpxfj8E7rLxU5h108Pv70VemaO1
r7iVHqUdxFA2cZ5giek22CTFk3gD96u2DTDMJoHE9JZBV2d6jeJmkkM7l1wQDqeas/gcvl76NGDp
oEDK6jE3ejEBJp1FsEF9htfWY3g8wA+VEXzl91oX0gHGVxc6vcwQr/i5oGdMPRX1STBFsih06989
R+WS2CgY83YoA7nIkb7UACbViwOinoaoNOPlTkydmdTTcr5dRYVqMJn6OaS4JXItituoY/3JJMFB
UBFCOqf+hHVLMotOB5QxYAlsLEcIZKIHzbQf0MYJ5hpbVQ5EBjTPkUPxgHIcfiCnUgIw2gKY2zkv
qNEZOTZAL4fyHeQOfEC2/dZhe9bq0MBgjs13BQUUUB9FBRIyVeE3bXilKT7pkseBjmO9J75gl2ur
NHnOSmYZQAvGsBjbFplQu1gT09hdkW67RuZQPbGXKCpFpqWxt4NRSMDS3oDlADRXQhZKM/9hTaHH
XVBuaDQo0CiGfIu24HUV/Xn2k1We0q2yKV5ASlXsilAh4WoaCLe9EVYmb6ZxTrMHoiowjAGQPIt3
ONxDUWYwAIippBfqAEYmReU9ozNRRGjcy/7/DS06HI+vu4dl8hVtDb6bC+xlbopxJ5EHk7vOQQXl
+/VIamq+Aao1PhSM6uBpv224MViINqAyqGhkWyii4/C2ohWZzcjKv6WDSDTZm8ANwqdE2/VrXTWr
+tkaaHE8RV9WotKno5/LnSF3XbZHebvSh/eVjnciUW1vaaPBaDC7/Wufyof+SiNCco4nAFifLfoV
3Kv+yAIZrjFq3z6pImN6nepUxUdcdq9vZ39Q/roF/XpI3NxKZFdAKtopVhHUY6ioT8En4hCBTwVB
+x8nQp7dh1+IuXvRJcxWysJEYAIc0bGbm8xAQMQBrqWlCs4tylloFWBeG69fVCy+INai76xmYITU
FknpUjR6Vl+wDvKRwhCARgblePnj/Sw5OztV6SA7vZXxRxqj0tJGoUATYAxeDAwQbnsHrXik16D/
6Y4yXhNFgZQ1L5Jyd98Io4W3wC7Yv+S7pUYwZ/QhWDstLw6RCoEi3lDerNYzK19qvT5i4zSss4jp
bLapzsynydb64Io0oejFucH0phAC4YOuMIgC0pl/lJvP7kvJPLmdpY3we2daEj8CdVf96dR/olVH
5v06MmQSEp6tC2/8ieb8z+ka700mismukAp/LoFU1oyA6bzD/pyimUDJGz7DdkiPmv52y+SZ3u3D
fS7oQLVwrdHZIjtSRvAVzKj7A7V9vTOEg0oa5B2dhWlL9g8LnzkBixnBoX/tZDrQrFjqZ9aduRTT
P/zbZdFHplbhTMj6cZIhAwc3yB3vAEVDVGDI5r5MOi6urjkpQ2agERDFQZKBtNJpXB1RUegRP7Y1
pgMFc80J3eMsqT1tQVcGKXKmffkIngjt1pJLWbQhs4PbVJZ4txA3tm4jbMoSNYKhATgRlxlfZ2Zx
dXNCMxqBtHPg5dOIoCU2oWtLY5hR4uMorXQqFJrIJPF/DaXpAWBwAtj4uea0GtwdZbgJOzEgYCUj
enLQgVNw66g5AQXM+fCS/f+8j4sFlJLkHbGk8w7NhvfkOvkfOwhXjz+QQxNsIHRKm8+st4RsRYSh
+cm0e/fdFktR5MPhTgXVsF2hZKnAfJTHxbF/HsAxPgF9gs4sLSAEpV4xBtbyYqV1OGcznqZ6sTH3
kc+wK3eC4AcwHUgQBlEpOIcXHn9g7+bdnJeAhYb3AHKPd+sMu+8I8w+k3w8f7Q6FpNtYPQ5WN0HO
nWUncBL0jR82uUW943FmkDplKnD3ARJzAk78/aGqhPHAHitsel47I00y4L088IuxVmZmsF/yPXXl
abyOLCAM6einMacwfI4ESbtHAsUUXLWveNUy7yUR4HZBueQiDUwv+SHgtfzX0P0SdjDfVR+eg4Vi
ibbCdfuQ82hWOlLWdPTpgwkULEn3lVu9oQFxNGYFsfz44z1Clhi8D3KdvMgkm2TbvLMMZ0jlk9+S
+0id0eG8Ag8t9wfMhrGqQ9/+ShXObMD7sM/HJWvp54BqBHHHEbQ1oyxyThCEYxqDFYBQJihs0+Q8
L4dCU2V9AAgDbirhMA5Uyrr34XTY9duGzMM2x+e8CaWXrAIUJhDH1CjApT5KJFcBjVjSZroasq9U
XoosqTlGIIYwq2O+XB6gfGrl6tfFAtqEGHvI+3brOfwOmKy3oicnASOFZLeQ2OBpILO9Ahnmc3ip
F2Dungj99S0UiAQqPkczy0OzexCR9u6/7qOLQR/TVDfA4MjnJ6hkxDz1sB14JZxjyevefiUPqUUe
GyiLIaWBuMfQ0JmC473awF+gSAXeFvdJJqZvXgv+RophWHyZBAAb1D1E+Iu66hITTQzAI0z2ADkd
hYcqCk3ilQGMNeCkt9JxcGEMjX4j2T8iPPQjW0Lk7ru8btTjV+hNffAW+SfyWDD4Log49DZctuwn
G+mXHpdokLafMe8nrpP33mYvBaSXd8X7mQswWzQORUZEukj+PwDZ45VIdPwr0EmmXs794yDSlYHD
gySJZn7h39CG0WgL2fIPky7hw0mznAYlMzXtjTGXhRUFApq304v98J9+C/jOo45rJSBKzgVFOEr3
fydL6snJFoWPs5kJ+ZDsTECc7heyELY1AGpCnLr3jXptyE9/ipiqPwfekqOsdhubP4et6c35kHcq
HoDOunVbxquyvWgGQfUSWwUZ9fsdZ2poIPXYPP8BmAAtaKPuGTL6F5o7H8RrxJCDIZ3PzwFS5c+0
I0QvFSPzMVstuSC544sbwL/k3ovbip9xii6MTSJMmlz+fwrgwX4O6STfwH4lBE/4V+MfWoz8PQsA
0/AVGpmkrbJwBHXoa/DY5KP57/P4nG7N7eegAN84LuBWndQVgqJkczv4g5l7ZSsycC6Op91+fVzs
Sf7ZIkGc0XpuA+lfNUCHmWfJ/YbfyvG4W2CM6MhThJC0twYYVIcGbfYKrmTbplcUjnyE/NsG3wyY
VsJYa96gCN2GT1LuOe0ajiK17KtZdH0F3GuQmHwgDV2eLjedbxNdbQYRL09JQ3C44H6BRpE2gBil
Hw7IFOkG/GNoVPPkerSZNVv5d4fomUvNBPAIJ/X/d3IXmc7SvueOitqj8vsIWbNNwhwm/SCjofpj
pC0AbQKRymPj48AAKy2mN+IyBmkI5AtJiTEP+TEmSYCs3DJa4c0E93HkYPwcoF201wB4iNxFXMxN
GytfP9fW9E8uQELoYWcRfg9CPnAMRouLxfOqvwRZzGEqfN6JMjtAzdW4f2zVeT6lFJGPXBepkdAf
Vet1gW0wydTjFfQ45SO/ceoAZqo5T5eyiL44vrIcgz0SXwQqLA7+noeFlry+q6IbUUyRkcz7TtmP
wcGg5AOAyqOGwWuMuJoOCROIJ4JL7t8XZJ7gb3LkuhFKVIDlzPgeUrWchYg5LJkoiosIAY0RysNO
6bvkprDeqVqFehX+13PqAT1A5nJTRMB2yOREDzYRrivYDw3QO8c6gpzosao30ur299kWfmsSn5Cd
SYieEJFKUKQgeV4EDmjpZJBsuMIYAjcJcuQKHYCJCUeLCRwJ42PcnYE+XsFROak3SB6j3vor8445
4MlIy1XG3UmGTKg5fi2+B9QwaO3BSQ1hNQXoY0EQL4FYOmUe8DgJfjeceLitZsxrxZ3K6GlJC9PD
/RnhGrhETBUsPeCz0aBUlk97N1CdPJ/TSwR9c7meQIWS3SKtdBPqpRXihWUkgWOj8Nyh74ZOZj9u
xjDhzViVZwilZKSA3dv++NSQ9U6hwwqmQ6MLNKoRjQAKH/eWnCbC5Ch6ZgysHSpN3StvPiqdPiyj
D0iMG+xddD577v0bplAqd2S3koB3Gwa6XM242ofX3JeHwPBzV0c0yfstYB2BKcIPlZoMbBujJftr
xGqafMmgzoWye86a8csMPs2wOb/lBEToI8cdBmuDmZwl2tcX67IQUQZnoprUtdOgoLjI0NJ9+DPo
/m0YXSc0rLeA7baYJvZWGpqfAENwuodG+Ye4tVOjco5U035iCAiLl8binmXcg8jcjz6r65lghKQB
JEWPM+zOoJ7rGQIy+ilHXCP6/EBWmUCfa/93vC9BziPA2R0Z+vyQMENG0NexvvFocDCshpPeX8sO
XRUk0+Yvj8gGtxbkMnqPSACH95cnIyD98a9jE2QYqg5OuSMODC4AzNShcqlHwBX4GRlQJ/4qmss0
wpMlUVYUwPsAYHvVtseBvfrCXgW9BnOo5+6DYoCDqjwSMwELekpDc2H83RDnI90bAW5ErJdlDXpC
CAWCs2yx+8EhHH06PohwVQsVLGqjNBwwF3M+F31N1YaSAbp/iN7AyM5IwCfF0y1myuor1jeqrYxd
A1p+ZFIRB1gS8Oh6i50tYOwLIIZAcIRKkYbNJ/7FTI9ZX3ROyEePfD+qibiCC5g2gZ5ibvBkgsFj
KdBXpH0CzcAjIqjeuz/5OVDnEMaRUEaht8L5kjRMykp0B8DwC0NGkSbj2I70Rjm7beFBVZhJcTb+
zalCkcyDBgp7h7cJaYNx9ltx7oZTLQAg0+M22OysItH8H5JO1MlOm7CD9wKWbhHQwL8BzYZwKfoi
qBEDAlMFDG0wxuLBRroU3spaC9MptS7SAS6GjAFvmAD7RSBJf8Ebrv6/c6aA5YlxC5o1IR6KepCC
0u+ARBL5BT6RUIdTtnjcDCqJ4fecWPcd/YSMAVYBMYoHlNY9h/oSxDN9OOHASVaDLCyzYFq5Rw4E
IoK5BYd7mkOOQY8J6PkMvBizgHalgvVgEIitENuOjjbjUFpfC+/WeRKGM/M7sbmyPUE0REJb+7sj
iwvBkhITIIUecWU+2ydpMe20tz3obIlRPHQOsWpVrwrZKK6egQSOKPBxogGqse+FvRWzDmJG/vb2
q6tG0eYizsg1Eeu3OWibNfkTyWQGQ9WWj3sQk4Y1cLmFxiFjjkDvrIA7bQPTH7F5mkdW3BdTzydK
JkDhWC1TrtQIwV8ECwDUREe+HAhAfR6VtnhPbp5wKQF77/G2MwnO0bhlsswLTBI2DjF+8O/cR7uz
AG13/A+RijC1ZuIviLNaIc01Tu1nIWXuf5YM/6L3+DUmUXUplV3RmGZeg6R3htsC8gXWRML+CqVh
C8gYYqi5TYVi3UMim7U+GNZyebWS7QVJG5vUklGrZiGwfrpM7vZkQlnGtVCSAtwjhpkcTrfXADFs
+lIhWbpNb89aT9bJtnLXCBcWKDuhKZDsJESWQcFYzZC7StSl48r2pvDmm9A/eu5I4hU5HnNrdhzF
KJOFaFB7iv9FagjwK8Sle9y3zijc2PDPLMlJncxtg2Xfrfy7gxA50zbEPtGGc8rgI0wi7Cs6/bjZ
MF7aR6hke+9wIHCjz12920vu53D7ebxjyFIOUHD/695u+3CrRYVCMWbWb5htADtcyp87z1LEHN5t
XgkWd04YYKGWnVWOuqNyTeR9POgiJPoybUS7hV5/ccnUkYy7C16ZHMHuG7S6A/rPcm+m/sugRz89
Mugau6RsBDrSFIRQW5xmfmtqlgyNH0YQ5DYLUZwwfY6JRDQc+y8mBkHuN8fyst/SJTLdlCT3Qru5
O+bLDwzpC0k3eR0vxWP8wj5g/vTD5+4JaNhhF++nQzRtkHrvXMaL/7JngM7gbLv5PbjibLKGv/EZ
7Ttse5ABAz/jVeySkbygdFKHz91gWUOm43wJl0/LUD02JraWGi06WweuwzzE7jbaEre9aICW4oex
SuqjVLVnFBsK0SM6gUwTYxhOxG/CJFkQiSQ+Awydz0IBH/4gY50JUgx79gmTFbsimiVdTJPm9nO0
CfjX95NYZgNW3lFxBnkgWrPwaFCsmb1DlKCHvBGYD9sQzDwJf8g6JMN16jC1udrXUddFM5A64F26
DHJ+rLK+h5wmpwGTAAFkyAm8ubyK0XUsJVRcDdUdWfSAuioCNOY4zRDmYtyPKyhoAttPw40xflAF
txhHVq/vI88f1ah3/iIVJ6nBOR3pM66CWEp5NBfq5FaHFXkOJBiMre8WmMSXyLGn4OODB6lxOb0H
TFQnYCpDfk+wONvm02xOKe9JBGlGCwV6/6gyo5xO1TVGO8MnnozuUTEtEQ7PAzghONPcxtgAkMsh
4g0yux5Vc/g9sXT8+C1Q6Sbse7wmvkBjs++4gKpQzFPj8qKFaIXFA4crQCtF9sF3fDzhqAeq372u
aLyR3+JzpE1Qe7CZOiOea2BpdveJbyMRfHKsgXiixBmkfHyY87GBP700o0keZl7F37EpCE85Tgf4
AgKl1kJtomNYzraGWkhqAa5Gcrfi24olIOdYHKoJDKz+hCkQ5xJILifgDIA3ANQhahmOgcPgC4co
E5gk6Nn9EIR1FYhgV3vpUuETcr+fPIIfsjNFWIT9yHqsxTm99SmVjcDoI2IIKBqa6m30ZLzELnmH
sOVDsqHCZ0pqetRiijFkXCKhiUBCdz8+xqJ8VR0s64gNdxeaJxun0AGKKc2og1KYX0R4MgziMPO4
x0ilD24MeTNJH8q+NzBdyhBmCbzHPVIo+nU6shXC+aizTheAWfZ+QnLugASZ0QRzf9Zilkc/CIDi
1wLJbr9Hov7vDwhBP0dP0jb2iEVuLTxAyYyb6eki9MS+XS9zIgJQUx7lO6bbzbTrvqOfwZyOdkHh
FDAKkhOafUCMbGPSg/IgN6J1QLME+acLQ78XMXqAnJ/0+dPAmND8SoMWc6lRTyJnsfuz121jwNGY
XVU/k4VAdsELBQCNCp0+Gqj0Z2B+PF4cEAz5lDhAW+IxZ05GtOW9vJM1koGU4nbJRxII0aJgI1mD
OwiIE5TwbypglqPklKUI96gWxg0WDtyU54xElH9DwAuswOKHPcd8PwD24ZAKiJYOlStwNY0eJY24
ISpX/mv8mcJTY6RF/nnHUU2AOeXFe0IuoMesJyhr2YnsBzYm9YoMuF124bDVSlw9Q3oDDN10E5Cr
AwqsBSMofgk/VBYO6WeOxPqdDZmGq1j+vBgBEHLe9hxRRJ2dtnOvs+8T6m2LI4qrtQsDDaev0xXv
ZT40i7/69/JlHfs7ZHWeDi3wypfdtx3dHeWYLn4NrpAqg8VRvfunXB0Yk0HImteOEvj5bAkgSluo
fV9a0a81hmBIca9ECQfvnO111QoFGiLu89ztHrvn1gBKHilW5z+3rSMt0ZfGKmMNsuf3ddEX9asT
M31iPjA/b+Az/pepE+M7UHIUvpAsiD6MZlKfid1b9VJggGn4WhWgFOXbvByicDfqjT9eH2tSGAjo
h45FKNpT1NwT0wonbzedaJvHgVlQ0wtpvzdQ/aCW3ui+eHnDfYgV1JHoAjc2yi0vRtdQO5FZRr/a
0w8PJlBLCa1MAYEgPRAgnb2nCVKyVU3TTT3uX34X47hfP+coBo5f0UMAc7wueaFOjJXWVGN9zZ/z
a8RCtiX/lfzcKHeAcDjIpVmoZ3lK/BrhcRQrcTHPT734MWpjeGFWiwrsSmbCPe7F7VE6N1uDCv0x
pQffrsv1VRXN4ZuvJHRoQ42CaY6Vfef/Vop1i+j3tnH8WICICugAWUzAXf5wWyIfHuRbnWdnST66
RxYgLg/nq/l9zKmP+Bt5kPilNcgziT8saftbbxuJJuZyBxK7f1/k6+IrBwzM0bZZkkPxF8YrTrS3
Dv/+aeAxF2ywh2RtdfyT2EAr/k3zkgafhaBmbjO69wiAIKUeU9X+zIH4U8yPq9mBSW1ospwBCSY8
ElXxy/OH6ho53un3boNYxsoh7Pg+qfYY59CMoSsvpLkYww/uth5V4BVJ8Qo41fy/94lvy6fp5Qze
1jVOEozkuzhD/O3qXr68CF9xDB3EbcDjN1h+LFmAgDwfzcOMtEFQKuKcJ88zL03ISHwj5Dsb30Bt
AcoyBiZL/oprEgh44LhWlfzodyHAQuoAsFePpEiq/77Z6pk8DyAnFPihJnpgRUBpew8Y4hFajB/C
mB/0Z05CPJBpwVliM0KL10XcjY4IAaR7B9X2Jwa7lI2iAXEgh8IlatjOFLuFgpsgmWKcyaM0yius
Xc41MeGHCqj1vbnQTuXFDeFXuNHLTxfQ/QI5VDgamf6OzIUuOkJy1OOIWUQQFJla/nxqYLCmnKEc
d+zjJZB/EAnzr+wySVjg+827AMQA+j72EmKIvzfc3oh+ncwBp1fYbLKGGJRCEtHEr7E0exyhRDOV
HPeAUXsG1w+3sO8Ybe7sX/hXS3PU02so1Xxh8OFC4V1t09kNtconejwU5lBmndNn2EylKdM69qej
CV+bFFKJus1LiBnbDG0BZBmvyR3rJqT5KElT/Bl97YAdaMu4nD757Bs8ecLxLRygHtkfIlQ3YDmj
h4z4pRHC/P4J0R399FR8wGlMfXB9G7+Zes8URMVgNFrvPoN0BEhRMEV6uUFMCtALOid/RRECU202
gM4AEVRoT7j8/e3xrdqu1wC3cBD3ffvTO/R5WCh8osVBb7BdMM0q/kzEi/g8BzHQPFAOdB938O9S
irc2UHRXS88fc5WP3msEgyipMiwx368otS4ibbnwXD34pdZitKEVETgb+jGeaW02q2nqQGukxJrX
x3rNDEWmur0QcLYqbj9raaH3ATvYyuyVBoypGpQ3Wut2yRl1d7YCoYlnElfYL2k+5KbLO/nOH9PO
76/6y5yFQpxo8EGiu4zK9gq9ZouwNzUj/VDO07GJlA/jkVD2nvQ3Fl/8NQNmSfTv130DPBbE5fus
v9lP4a2jdTKH/Pyc0Y5i2GC6Yjdf5j9/QGObYTTALMxqjzcSUqYi7FfKRY0peeA4/8BjZB7cNww+
wjSi9c5v44K5xl6gdaBNGDARSFIwmuMShUiZfUf8B3EEq5desjm9ME+biBTpF3DLn3xpPwF3xbeS
eksy+mLe/0Mb6OjCSUX8Qg8BNjejCgjYVGkkOMCP4NlnyH1emMyDrAVd9Fvfvyi14/mCryZfxZOb
XZwnJSxTeBQeKpfQBsipalhAynXyBtGOssCsweIcZDvK7hwE0rdxjcEzcYywQj2BU8JOC+Ixtfqy
Ag7H2xNISb6EkYEZhU8DMwFh+3w7N4CClKIIQCyUcz9RQPkJ9TiyhX8Z7iCUZw31lQ8+tzfpbZFI
hnc8E0zEd3T9ayLobTvZx8R+tPdw2aE/HqD2lag8de4OqaCjjqheSMSVUHibLkonHfZC6QDRSHPk
GUNPcHEou2ByTGs2KBDbG/58ECylIxxTilCdEgcRbLK7KRI/ZOMMUD0gz2lIc0lI1HfiJGiLBuZS
QbR7/h2XJ47gSauv7tcneafMIQr1MWImp1+Ape6mctIL0Y20TzCQ75teCBWKZOk7aScMYnRBXFJd
UOeuymaDM2rLP0A+lknwGalsaE74FKc+EGEkSV+xEr5cDEOD3tiYIwvNnVCxzoC6wn/ilDmX2jOG
vTlIZ7eLmugdQQyTlgM+ExoaR+pPyw3MYkDrby4mH6Iq5YC30cZDHxU5G5D0dc3BNMe0qUrwPM9t
BTZUPtTmOduPOMxgrI6KYYfqnTYGff6LBmPldE16DDIjpB/nSOhNCzhyw76v+nn49a4JATm8zV6J
FD0nT8cIBrFq9xxYk+xSdYiQY4SBR8hm/rLnf4U1XSHJg0Bz6Q78LKwRF7qvGseE4Cqf3s4GOjMB
kVxmy/yCCQL7LzlNQx7XIwy3ELjHkEGkOQGyXL2R0UNhF0EncNMmrpIMDVcFK8F+hFhviiPU8RWF
XpAFDIp9CPKR6Oowk/UfQ2OaLeDSMD5RIvAbuAv0/N/k/LCjxPQNa3KiXWuf+ujbvaxlRtKDiIIr
TXJP35qhYZtDGQPgp5uvFH+AQ4M6x2UzbG15rO3EFZQumgn+wA/gbf9zaSgSBGA3EMHpyFN6jDGi
i178G5Q4/j7Ax2HlAIQiTSjDA7F0ua0d5FWAplP+21m8t5bR35mxY4R0o8sgeba3cVFz73HpwrSx
aRj49d8trIZomXm3cEOaAuqAHQGJaZBYNpc2J8cCewzQlrqBBm+26IQ62fS30WVHHTcbdcywADM+
mDSIMbGR9SwEa+w5Ppl466mIHn/iNuZ3bBTzcRu32OfpfFWn8+z0kaSNNbdAYdvajzpvP30Pd31P
i8oDSAyr53ABrbW6Dc/nv8LjT5ARh6KHJmI6RgBBa51jKPSWhsA0C2QKbEToTA/zA9BwoRgHPNTt
2VoEvgRlWPoquwJds/5G8zGp53ajN4UNHQIzljHTJ+W6Xtfx3n3YFCT2X5zn5qonNLqkEUAketxD
kJUReoRfDxvFVZYoJ3G7fX16BSDHi6TCi3oThFqvHNK53YGx4YV6uwBI4AjwyrDkvNZ74q0tQVLO
w4+3J7X7bABv8wbV1PUla5TmROWmIXAo4gnVPvsoDdKnn06Z7RHhemPZ522r3HbDi00swteCv3Ea
q9ZDTvPton25K8LeBp1pTvR76hPOwNpMSui2B8lXo1vSOpx71AGSwIGZTBAQEYQHqqLbH5J09CG+
E4IkFE4gWTWdyp+gVEDme+wRlxJsOy2UXNpPoluiJtn6FRtD2qpbYMIusqageTnVQDkLF2JlW8X7
IVy+WJ7V+NiatD0IKO6LqxTLVTRchSPhLzkKt2/iOfvp4pL6+3kRIup5aMhRo5Z6VKhDhN0fPEl9
yqzVTg6Gl2/LUxfyHWxg9uUVgLs+QXpFY+MizK2vRwgpjzUESyZ/JsNj+x2/A1BpNB/Yowpcv+5+
t95PpFkxUnULSgIJND4xbEdYF4Y1T4e5jfWwDtsu0qclq0COvp5KZUhCyv9qhyJw+mR8S1Dh0bNU
0FFwNRCaNQwAQex4rF4rZaNQBhonDf9rZ+B9Of16+Bm+Eg3nSZvqt3ByZw7CkdZvb/FeQ/pD9Vvj
gw3xitNEGZcTmC+4UpIfcZ+ECAo1NGFHQgIpbDUBTmqERFZhETj6nkRK0oXk+Y/z9/BMFPu2aN2H
6ZfoksMqE41jqHRFApzooTgZEzp8cNz6QGpOOkMX32IkzJwHcoy9GI1H8fSPiIO8+cOXnHkv+BP2
VDEho6OLyFSQCCki81WBbuXe0aP19TEbvjUWxC2USFGmyzE8oApmWbwW5OjJftm3VGu3Y0hdXbJI
GHykVEp7tz8BqZgYbj+keLqT8SygcJLE3q3F1Rk73igm2XBvl5vPM3VMFDstQg3YOd9EcGNNyKWL
C6NoZiQCdgej4l9sp6nupDaRox8G9xjr5reo+ZMPNid4HSMYjnoLtvP1AWEe7ApFz55bKXsA4axb
iIwTE7rxgtYUrztbLPDfdHgy5pSZdm+eDyfmbldaO5OsmV0jXF9Cy/E+/Ox1iB7yDpOAUIWwQMdm
SD4/FRjSyqG9POrZuyPzjXEKyzKPUqzzcms8GunWyruigc10E1fTRWl5o8AMTWFMerc2O6aOHojd
AAUla/pHmRKLgqB0C+vvbwlsmdHH9uNF/5ffuXMfF/M/06HZMdRGII7RZ+LqOw/2g/2dAcRiOkGC
fwCli3uTeHLiDpyZwzsYR84qmgYE5mjTODvHsyYPHGx1e9JiZI4fBt25fYgYTMdGcdTdKtZp6ot+
ajoybSVU0Q8mRWNMyJaGmt0295UzvbVfUrG3sNRvsTZsIhIwjBP3AanilSqC/ENNYEWE6eUV446e
PGKaXMREDLnE4WPdHYR3GyMOB+CCyzwrPPGJPi+FLyZDd5tWLGeINCILD9HmxEdZa/k67hfQzjhb
bVsd4cihdPJYmxwLXhnQ53+/0E6pKe9ePlTkXzGq4Y7jlgFfhPsHeO9oMNMArWwPhKJFFdAXpArS
BVtbmRiLfmUTNgsUt1jgCby0FyHIWAxCLgmz90Sv4nSU+tmxomv2QAgWGBlcTaHGUsP7kb2MyHb1
c8p6Er0Z/3KTXe6tmgxC8asK8J5BGebxcltabA8uuDcxRGDuqfYAkz9uszB2RrpFTzho7mvhe42N
s3WZPCz/dNGQ++CbZu+Ya9ArcU1tE1xBdXHCxEZ3f85H+/OdvD1d6rP/G9oGTWcRPgeT9IJEWGyE
VQxFb5IvTUYyKGEi/8EHKf9GIEeYh1AC3/H+XIwIq4iRLHUkOvSEAwCCRLYQyQ2b2w+5G5lbIWCj
cz70ORmTiEY8x+nPBhOeHlm3cGdFoZg8kR4MGzTI5gTc7BzxIXrFBBiiFPhs/mxMNG6kJ0IX7gnU
NsKyZU/BTokqSipminvmf6LBLxG8aMNztWR8E+PMJ/JfPpIY0wAAtU8Py62sZeG8fUT2xPsEtN5J
fWoWHgG3NHisle2NboS4BC7RREYSJ28uxHB4qNAfaYXQzuNf4PRwh/bneiBa+zPujoGKrVXF7zhf
NjFYO5obNLo4pLgna9rlBV7TAzA2zOIooSgU11IiuXyq5jBFCQe4S1/0hNECEDe8SgewVnjGVJtQ
zRhIMKgIXkeeVMaMIeYg1ZqhwegHSwnw+kXPmL9ApxQ4jnwpzRiIuumFV+0Ijvb4z5WMRzuiqWnO
8gvTEAjDDJjm/DyIv2qdEnsoV0li0UFrwopVtjQmnNbD5oOEWJGGb4MgDfFtFJUIhWDHHHMvSjQx
vqJFIsfF9VRKl+9zCEq9J8etNNOIwcrh3mz1fHwHg12MGBdK3bDiImggHg2CJs3GZvQzsuntNr3S
wczO3z4DpZ50+dVx9wQd30WqBrNxBev91js23yH8pEedMaVftvAjckSZ1QEUGU2dtNIf64ShEoo1
jHyY17j5CBrNQLrkmNQKROXF4AWcN7GYov0C+vkgJ9Mddn6oas8gXsvuEzAEFT/dLh+qj2GuStAW
I4Z7wtyZJ4K/KfCfR0gBvt8C4wdZaUzTXZN76XT/HD68fIrd7IDhpg905BtlVEoXobsFlKGkI0/M
J8QJyBSk7i9Qt9ICRZVPgZswt2GOQr1mwPy2fjEYQSaisKxTVGrvQtcLYbpaTcBuMunHr+4X/5hZ
6NFP4Bn4TACeAz7Rw6TaARTJakiBW1pwioRsZsC4hJ5D9Y7pKfCxsLNLIZeiXfGyBQmPsel+le+a
GKgopKn3QFwjF87PMEBWXDoD1zFPbD9R+0EXgxqFYcXoPcUJLo2YUnHbL8xf4E/RjQM9HBih0rjk
YpW5JUY/yA/FZMWlqcDa0ZNfyZxtH8rqrllX64yPZA4EGV6RrBRTukGINNX1xVwa+1LxuYx0bswb
WWCdFtHB4LN7zyHW7DRdnpS1IkDQ1aDTAeGLE+EHEaFMLWBMuuHdaZrl6P81f8y+jauDDMMLNIWg
ZGlbhrlcJVhFdcTsnIYLOGJB8WIsBW1Mo1FJe6sf8DNcrQJNkDyHXBOzCNmjL6JN0uukxVdCSFjg
J/bBfbNx+zIDUJqJvOu8ejQwQIAsGy0i3X6OmEN9MLg5M4rdUptTqV9pwCEClXnk1i3w9FPvrJwh
cSNr8vgGqRCoX2cP/0ObU6dSudGfrvvVtKhQS3oUp46Kq1sAA6mZzMlBf11feFG7as4nGVu1GxLV
eeiXJuZ8uiHXJEHaoGGEnDdfmTFXNRa3Z0AQYNCqEvu457SxzH2MviMvM0+jvaIxmnAzZcMj9APM
ufAQszFxi/DxXuM0C/2OKSrgTXbgM8HiSxfnxUo1E451NaYDZknwAffAveGKiS2KHJ6HmV6QhEq6
9fUZKFKwDzUqzytLSv1M9ldoy6wKFh1Lg6XZfxLyiTmDZiSeMUnWhacoIAmBeDmVA4sI8lixRAQP
0jl/4+WAccdzVaALxo9PwkcDlWOZ7cnxA/HT9KpHOB2jLjLjne2eQfeK+BaWMTBrlhBHKZek03aO
bXca3fpLQtIddQ8FI3hae8wRO/BbGF9fIBuWjAqh/tFuc2swM+hBQ0uTY85APRagU4Vn5lBGfbdI
Q9wzv8YQNaMbXJILhBle1D7AB2xHiymRqV6K3/ghsL+oWhouorcpgoFT6IMfmovaSD3+XljTM/Dl
/0HmIh97eejRi0Yns+FiKsaLzJ6QfBKtyXZERPhARaFHugTmnBfxO98y2eQDaN0TU0Btqze02oBK
51nEv/QDLoWLFLprUCIjsMbMY3FgIeHziteQE6E9OTcxTZ0SSIXAjbgK1N4YP245L0URspZ7nj7P
WgywR9kceU1eMnqouohfRxC17J2AaiUEGb5+e4GCNQgBsNZCzhROI28RaJUSaAlCKB9GmKnbIkh3
RPXJRAqOhDEVl3mn5qZMsAEikkn+WO7A3FFGkN0+7T+AZsT8UA7gewLfhrxZuFc9IrwiD0humHud
6iu9zZUuD1c4Jy6AV8giro8JLTGTCXnZMd3KIrWOCWUylbRf/ZuK39YgAp7OpYq1c7Y2n+B7jAOj
lmpMwx2D2CNyiBfaoizfC15LYuuBsFodabD+jqwvFq+xZSe50X4Hp5YRfbp1fkFYA1t4AhvGnMQ+
7j8gc9bkGMDasVSQsGS1FVM2ioaxIRh3CrApAYsHnek7fPxoCBYTcODYm+tRp44ZL/8aD9h6OgVB
wgO9X3hk/YBRloCYg6dli/kocfbYMI8BmP3pFr/jt4DoD5NmzQfrUQageU7ig1LDB7d31o0eMBHn
NOlSF1NTj3ij2CDoOCMIaVX/kXRezamjWRT9RapSRNIrKJCTARu/qAzGygll/fpeul011dNzx742
oC+cc/Zee/t2oH2DzET18UI9P3bQqBEc8AMRq/BBXkVSjfmQeQnmCTYgsj5/hU4dHcCAR+UwqcS1
T0HCDMNzzDDIQnjsB8s35qJvfvIs3nfavp5AU3aPoeOlPXr8LLGFRAA9Es87LgWggjxqEsgNAKvp
LklPM4oRkAqmw3w/4TXhx+/imYWlCJ3/K4juAaJhvhnsK8fucPL8D6btyccIOZK3C8dS4TQvBIyh
fmTKDmuO7WH61lrj/fZkx+PqYKyDJwp0Mu4xiT7QUKEpBbYyjbV2PBrsLiXbAAUy//5P0YG5eJrB
7JCncPoVTs0Y5pDcVIe3ebqnx3tf2/cPrid+nn7Is/Ye/Yyzdmcq0oEcDaWt9nn32bzfK5RI5U36
IlL32jOOeq/y8ZDhZVdzLqmrjJiKUbWF2oX0PxaVhbQTYAKxUJJsZceitEqOXhjVPIpoYuW9upMo
s/gMcdA85VMLepJYPbLtQluQHP4FE05JVA/ZCNBWGIAlFWFxS/53xyXv2Nwy6TgwVe4sCZPrDUJ/
qXMIM8A8UGchKHHQAtC+oOfBLcBFfs9d4soYI6JiUD7UfNt1lxr2jDBBMuvowNnEnsafc20VDIcF
iSKFniZpvQ5bjY+IqLuwf7C8+SfLX1oUMjNKRm9QKo+m9p0oP56/zjiecjZ00phkqCgJphse1LJj
mMOkJfc/mmEtwZvXYdym/V2uZCwbTSsBRoKfhZJUKzya2LmZLoWqthsRh1cKykzq6Ez36zTLbT8K
9oHxMWbyMn9Xtrdux4+KpKBGji8DSpTaPI0pir0Y0nDF10YyRbGS0rVVQS4bcGc8cDqtAZBIZspX
iOO1hpuvxsNG0EpUH9SX0lcwEOopjRID7YYwEIVnPTkmaRnTVonWydjvvQpeiB5aXfnXEQz9ZvcY
RTrSfrr0Oh6QBInxgCRGat2uGwGkyru8CrEQt/25Hzve+J5FPeTrGWi1utTdN4BgVYeO2v/kuwpy
Qjcb7ELOHCWJvgrMphIde1mtwGy0llJ8hNTTvoKS8DekqQb4SwwDKESfA17uQcTwwy/3rsrF4AUf
OkaqTLhqEHS73vaDYWn2ErlIyzIU1gpN5lZZpnjtpu+BPlAKSC4nnRM9CbWubqJO63Hch4CyjWif
xZeGLKVS+hJlfa3hcVMgL+blNgp8Ztu0KvpukaIejIJ6FfrC2h9hqnTjVTC5wBph/SswvX1zw53B
JvW8YtloPPsGjbFM2go61moG4oafrgUmsS06sQTTgeCvZLx/jSSu30QpyPW6EX7QJ1QQe/H1yEA8
+vZYNFvZw2UI61DDAB5XKAXk69AhAwJTLRfCMtLS9fvNcFcnYOV9mBEXmRe0HHvvS37f9bjcptyB
YvEhR/S+Q2gitILL+KTH6aJodlpDsiLWRJJzvB+ol14EAflcFaJT1KEVjddRjX9CXdpHGlfMqAm+
fTG7SE2DUOpDbXtL3Ji45xU34FyTZBgt/bpTP8PKQFrDiwnhkzMbTwGSc+ZpKpiQ4aRWaHP6G5+g
LxEsVIqL5GjUDSgleN+69CdUwsrXC1YgrxFjqHCr+vTLm6E39n4UhVXorwQqQEXDpYGTg/0q4MgI
hzPZO35zFhBTsHLbkbDEtuQWJ24QfTU1nxJ8zphI1tFcvZV22avix5s4r1mA4GhG95mMzDYjto0l
rGP5fo90djTaKxJXFEPcx1OAaLMSKn+uCAZr0pLKbhPTeu5F6nBXa9ahQeBNrUEAqBdIt+gNmcQN
lxye7G5vdaNTKBipgxe9q0/Nb8ut4R0+dZSFWHEjxkDFIuWQ/IuLpwntRlWpigG7v3UuPhywWC6p
GGAi+RFuFCbiPoBT3GUzvFtBsR57onA8M5+bqodSYozPmhSStSgvS4mJKrJWzU8eomg8jTKCYhwo
n3HHgZNvjREHaCgs31HhmpUjBLOtHu2D9ltK1lmzNer3Onrf2HCnEkPoA7uvLxJ1VBfvPaDbBBEU
VM8yY05fR8hEyJ0hbkfKbaydYJpEeCzlU1niqjB6WBh7E/fXBTWHSfajb3H540hsuAIvOt+BtJ9j
4vyLP0dhCoDEwSzo2whPRekCTjWtWJ2SwAMs9lW9z4IlC7TCbuIBW97X9YqgC0GxGQ8iGYX7MCxI
nBYNxolAe7pmClTkf5FkxD9N+onAmulBtW6Jqq91k9quywuHHd+nSHNfUuawZRoKTIVrlFxQm8A7
07lVco/Jwo9pZwyl8qOLoIExf4yD9kMN6bpX47BKRRJ3JLZJsyWLQB0FoL+izkGWVPomLYp1+6Zv
3n63rP9pg12PKhNxWj9jqUGkAi3JKX/ovL2orEloxBlqYCWFecQj/xaPLDH2wJig04iFNqmbwrWU
sJwgxPjEGxO0ty4kIBy2WFuduh887v6FJUPtKhzkA9hFQ4jiSnYsicQrcJYEdrUd3w89+vIYgrJD
v3HDDuAp6Foa9W6WQ9Gj0qiE5RAxSYUtTquSd6JujuO/yFkr17lUkNwlolkDDiVdNX8bEmNm6t/8
NhHXgStlWCfCLES2EhDJc1J0nlXy4yY3KL6bvUCLDLlcW4KoZjCNGddrWb+F7hisqrc2wVwQeiKl
iopxW8BfLOhHlRHyF55w9tH321+PHrmzKHtrY9FgoJCVNbK/tBA3s6lFRlLdjF1bCZTVLPoSi30v
EteC1aTkvEjp4yYYozWJTg2Zq9JHRWxDL2LwhKSFBUbOqfZnD15PbeCej8RTYezVkraeEJ/UFnOe
F1pBktpqlH6awZ8yQ9Pa81ugbBZ2fK3S5s90hv033ydURbOKwvIVTClMSCdGniNSGTEqKFRHzNvx
DU5fLLTpoql3ar0ejT1NNrmYKOW2LmqYmD+VxE3habBLpRK+KWEH1bEs346eES/HO6eTMczDq7Y8
ZxJW7qw9pnGP9YkShyPRD8HHjNRncFAYPcAqLnVxKWpMY0EVCGh1OIv5zaVJlxTiLsOdb0DIDJKv
RqaMCbm/SLtA2eshvfphX3TRUiIZyLgmoMNGMDRSj4eDq0TaG1uJviGPfdm9iYSrrtwRgm4zYETX
ANBGBkOf7FLGOzPRT0oc0M1X3g46fi9hWh6Ibsia5TMz04MxY1Un6VOeyTvTPMUe+F/+Gp2ULaUM
dzJ3Ud/Mjs2s/zTYXWNJZwbBswWyHj57d264Cyp8Q2gIR9UUSkvOcaq3yar0+o30/sDbW8xwbs9g
SHljNx8N6TjqJi0GCNUt3aiOwGQJtYB0ndARBJFXKkSfGQVYo25LNESyBI9ymKEakFEGmmA9+ojs
LpwYCftXxqxOMr9L4ZyUCl8XEj8GCW4ItnqFwQd7lofRPNWn1PWDV1/0jgFktk7AEIfFJfVi1zcY
s1anCkVaLRmbuuUOFyeQdgpIF/SqKreHcdaCuvM5gYfQ9j5Th6shbuNkKVe7CNU4N4ROxhTrrRTq
6bHmUM4BcOV430zZEvPfseBp7OHv+Bvtt5yAq8B0gu5Ug9QwNJyc4aYueRqJKRQzPoVVHAdWl/6G
0XLoyWd+m5CDQrck5UszVhkPs0bnCBctamw6gMjivI4WANA7YWys8l3DJ3JruqyhwfJVP5L3p8rT
b0ofAiMDAgJa9cM3AEyxh3jiEy1nUtV0pfCZ5NGNg7IWF4Zyk8dXG3BfC9Z9+VuL7SYhbc6vC97g
3+hkNsAemMRL5ZfOaL0LCSdGVaJvw+SnlgW7a9aB+VkZb7rNp7GbEk4nLiisffXEcdpyKGCh5AYb
xTR1J/Y/GqQW7EKkQi/mWH1LLHtV+wxDaA2pJtKjTtx3K3OcEyXZM7oe6kuSVnedDkWnsdHK6zEn
ulyJlvy3Y+ZOhyW6PGp0MAPhVpqnXhy/OiIO5Yz0TG6VuLors9iMo+H28nrwMtdn3OvnJAobFK1K
yuXTR0wOsoKmB1em3uCigIu0j9cyG2cTtmtNTVfG7BGZJBhBxklEXrl/8MLSGpJs0fdfJnohRd7N
RtwsRHeOV0VVFiPYjNK8Z9rUsaHbFv20f6pMBLGCxZTSNOU1B4SySEyqxgy2PoJyzlZvPAsBTrfJ
5iTsKun3nTE+hP9R+F+huSrQh1Aq6t2PAoBmWJUJnct3g1WIHof9ykWaxWgetSkXu9wo7548cTyi
feyqXX/TijcpTy+xEZ1BhxY4bdMpJVU9uDHb4PTwE9co2dlsPd3VYUR4ivrvWv6uT2+euiHmYtip
qwBVdmiaXKNpz3Jdr3gUgwRBCRikmeEyboiREAwMf3hbuQKpNKnat7o1gvUQFZcR9cFLzjCLlk7q
I4fjh+nwNqZ6RJ+IG3SRYtTfUaJAf0/R95b6Q3PL6uDPjmkxWyop85OZXWNrpg+Qj42d+Y+O1VV3
7siEQpy99xpZS8I7PGbEF7TnEkjduwO/ZbIGEs0eGUOgfBzoR4QB8+32JnVPudUsHXtSyVoqekJi
YvLwgtzKZ3QbyWYTuRxInrgVNc2dycrS53P2GnvWf71nqME5LkS1IoV+XJUZ2OZ8dAf4hLMUEUz8
1Y5U47QupgZz+SeHKPCBQMUZmaj5pxoylgn4tAbscP0BQOlsmJoCwG8FYxk3CD1iuMGkvxkoQLk+
tQJyBpyP042WOnaY7sAzBgjVLulXnRxtwhIv7eTGHgRLx/xuJryoNM/sRCVfh46RuQ4L7IV8WZCa
ZBazz4AOkRRuCyhoC1oolfwd097LutMYwZDzq3XWqaSEM4Ax5mmmXvVZghi0sbUxeQ3mNuKt01L/
UHOfLug+jP6Px8oV2qcKETrTAU2z61Z9eGzUZaWSj6QpkBre8clHc9vMniZPfVggkRXrS2aM7Ivq
UfbWtaStc0w65WXUBsdLD2HdkGlPfZBoqCTGChgSU8hhK5Zf3JhEtmBAh9qofYfSSMKevuyU5/Qw
Rjppn+Ar+gAvHcxbcFODtBJ1pIwQYBsU/IrPzAtS2Bj1m0hltabAqrg0CYrAB+gxaqVTVkcx6CQr
jDT6yPTpB8QtVbDKQuCPt1FBSFRL8r0t4rWWMNuc4uIyDdstUFbiL2YjI1QaWFkZB9Au4q0BFi2k
qGSnH2aw4AP5g8xPxXxQKRTBRhFnDq14lZTLEuPLYOKGS0598V72EkQZiiuV6F9R3Zf4k6TZj45k
htu/pvhOGye3RESKBOhlzFZVX5zEwKkjDQ9+tGrDt0NDsFxp0Q/lZvRm6qpdQqiyCojsLRJtnqax
PykY44m8latw4Y+zVZKlS6Tnhn94UzxmYnf3VBwaipI4ydRwKpnZAdpvGW7MulUWlBtRI7BhbL71
ESdxG4lEnJmQ3DVvp0qCTV+6eESx+PmmeimZGdSWzFyyvZv1XmtfRr4VNH59skZYOQErPhM2TLjS
dle0fz3sQh0w0hQXCTqK6Quz/IJrKt4r5sC5kzPVSs/pjmrRLVWY20ykCvLf/TmQhDuztRZQrL9k
bMvDm3kbpi9oBxi7QYDhw2Bfq3YeYDDL+GXSAkkbvM+BntnUw6XjxoiZwbNyZnLIr1VQxm/4FuZW
8Nkb+mtLNWSWrtmUwty6qPBh+iL6J3BoA3YWo6+2odnbr/OdsqN7C70YKz2iRPzLS6Y5GVJG74yw
jjm1/w2TkrYfiovxEwboGlDIApiAPa6P+LqYks0ZG/oXGng6vVZsfPPsG3HxImG+giG1f5i0+RhN
Wg8K0hpU3jHHDZfz2wWWTi7UM0YoAFd8VxzLBbNNfhCy7O/60d17ba51FprbuXipSFDjCOQI4ZJr
4SMZjEeKPkbYosfzdJd0hwHMAw+8ucthRj+Jth7Js8g2OfdDFMrsKBvtO+8d9LvodGiFTR+HDvHX
Cj55nAMPr2VLzwBJUEQS4YQ6lvZx4qwH68n8Eq/x6QFtEWWQfExCR12ND2/J4FA5tw9SXMjAcBFp
sEvjnAM+zodi4VWmtb9glKLswxevnn3NxxKHXHWCn6BKe2LKxWgCEcliD+VvhRu5YhxIa38SbEN+
ek0aBgxKH1hvvxnJApStFsNXsaEftZiaz/P2gVP5KICUYLzhr9Nlb1pM7nnfX9PX/BuT4+Q0N4QC
IKQg75V27Jxs+o23fKF1x+sZHEh/cD2ainNvyQPDhBGhUcSYml5JysDWZGLuEADA7wctQC9dT3AF
5NU8Au1DSLGuVpZ8ZztDx2DLXyRGEWHzhz4GoxAcExj17zlRqMg1yJRWPTzw2xJZN83kS63sJAXf
lcbIk+t7b7Nzva/tjtEzM561jJLeo94g8vvHxBP3sacPOPpOeaj9xdSbe/cLjq9773qfIKwslKdK
Zc9OHuEZ0hJRHo4c6jceZmklndBd0sx2dNktaqd3ZW5ESBwZZZyjb43tGR9haKMAAtqccUIuyqky
wFaVfgor6mFqElEAVzd/O+R80Pa8iWjkAOAuRKLBnsIqvZlPBaQ3mtlg020xtFEnGbCYNvxm1tv5
Db6DF7ndzMrRkMiO39IpCeE/LqOXoFqRzfpkY8Gvix7UCk4dk4xIRY8Ia+QzwTOKZ8Ngun9CMsMV
5FaAV7MaGGRWw9idy8CcgUGMWRCVyw6FHkUvl9QdMZ4I+leE3uSPmZO9ZnTg7/Im2aWE22yg6+r3
YRXYg3HKN+Jn2ToSZBc8Wu+FT4P2jlL4PfV/wNAgm6yBo6G7XCIVWiP1XijfnbKQFtf3LuFcvMcH
ihf9Er2kFV6+RXgocsc/tDskKg767HXsUNSV7sAT+mFuuXYLRzLe3Nr5xZYo9GsKsSZbAfANjbl2
H4/mQT9SGh6AUTrrbtkqc/GBU2pvbgPZCcmQ+NeKknq35NMOjiES3z0h3zQX+R05ChaBa8TzA12O
SyAgrOORPpaO+NBWNe/n9oTxJVBtxgi0Tnz04qQXKx++JVvdE12pObNgEUZ74e+9+ElsLToaC2GV
rLuHcRVYzUiqUmxc/FmzKLGWLyu0f7x8/08F7U4HL75oqwrVA+NHdtZrZJcrNJSZDdv6lfMNDC3B
qa4gZc4eJneVq3gx1CUDCgHBIvg7Pr+GARtMOPyyO/pus50JyGbtfZtbby/viXJbZVuaUQFlzm8h
W8m9w7m54QoxtV1O7NrsxC0y2x031IUM0hmXk4LwkMdG/PbP5V+9ZX9+dPCLCwI7sfqMP9mP+EGy
UqHPh0PwU23Du/8FJseNTtWx2rLXsSdb0fWq0b3ltTPE5SIHYub/J6S96SeUbt4RKZ60lr/yI3BS
pvyH8UiE5lx3h6/h2NvFGWgkWonw3u6YgXDy7807toCz4lM0bQruzJ+QqrHe6fPwoH7KPDJU6fF8
LW6wkamYKAk6P5YIUT81SzjS03XTPxY+JtxbfJL/cOTvcMQd6boqm4K3EMvqi2vWpv7A/cvU1jzT
Ang/sLTs2XIXjx7wHS0U9MJL0qit4TZkLvmKCNvh3PmIu9fNEk8mPpNkMR66pVYT8zlzGax5p2hb
sPmjnUHmS845tkz9r/5mtbm/XIym8RvdQZk1W1+qb4a4IC2meGR1E37Ab+edJanFWIr8dKuABDj3
K9SR0dthCiINy0aygr2KghTX029IEYVUZ5HYPIIZnlqGgLfc+fGfrcxnGNZbgfDtRfqBe5El59LX
zlExWLkFcLU4s+12dCvZX9ltXNYllpzJAUqyxY6W717eGYwNVpBBLy1cqyMb2iFdNjf1p08hXBUf
tF425OygOl4xB0mX+fURXaKV+WyMRfhAvZPiruG0uzL38A8zJNloc3+zv/etOAuWseBBWHT3cYFP
dpFzC9GvyYgefdiozjQAQQO00H/A97HD4HEhs5blH5ybr4As1gXmYEKcon1scXOOc+QnN/oeJuZZ
OlIvAOpeYhn7ZNnoK1Tj2GtM3iIFdsce8YFPzC80D5uO6nHWLChHG6a46hIms4cIYtfYt8JldoiA
ZgK3OTE3EBry85D7K+poFaDzv/OE/lAcwkjbeZv6mry6VffgNcoPmXcaOqwDj51cDHZVF9hWgcj8
lbBB5Fa05/fb51vRuSJ2Z0CEw+mhE7JpqYvmz/hL97Wjr4xr7jBTeuYrjqJbzIl10N34nu2Mg3wf
zyTmXH+YTt37M9DlxaSsZJNAn0glygfndsBEl/zGLgvrJC61m+migvi3e4MsTReyxUoiWH2Lg5ZG
y/3f59+jMP8rl7U51y7D4kE/tYUGj0n8m/sHbotqvg4PSjclVzfEzieLGz+Bft6AcWRY6i5a0m8W
pXkhK92RV5NCa7TQBen74Ze8SCZeqwJLw6LeRdTngtV8fo0H3C+Itd8OB6wlnGZL0yW5lQglW7uj
vvu5DssZWcor7yx/6wd6iRwEWDIvOAXp6cNqubFxor/F45xeWAcPji1963+QotjNa5ph4F04RPvj
hnT07cgqTnaI4Sg6Z78sfNwN/tH/QkY8T/ZX+Z6ikq7dCp4zH/LexOeBwFBeMXusv/2DZGs0auBN
WqlAjT6vXfkxubazV8nlQN3wYO9UEr4kd3TKMyYYfSGuy3ny7K1u3c1VkBOWZs69n/inYVxBucYG
z/ZGfsz0mOK0tqNFso2+OwSY5QIJgPidXEqbv/frOmyuvNMIKNH/C9hd+gIbPlm+OJjpEGOIUHCY
JQ9qh+STZ4Hdgw9W4w67wy27R9s1uW6nHsfSd9JHywueLf50Cu8VdEOHg9e3lN+QeCxHtoGnYt/7
4yNmR2e/BZljLrUDU80rNgg3uyhWyBcJON1L/roRxQURFJYMIXYlZseNYVw4unPL2zL3LydhGjFk
APDfVrPl3PnwmPi7yt0/kLm9C7e8duUWHg22xlVpeQefjttchCC9HD7HXYgd+Td3uOxEMDLwWfRU
P0izqJxeKeU3e0S25ELNGbQo8Xes9Q+aCEqE10k9heNOgobT2dMlMLOlxVpbX0PI4fP0RqzE2yHH
tJ3Au1f1PCx57xZIRdnYnj17zC827jUk2418lp4hL46NnWvP33iIribqNQvnMMYZOAdIdBa5zS2S
zYprjpxg+ZjS84iYU+zw4rv+L4MVbR1sxqtIstJgzZYdjohgW0JfvcUYR3K75wYb/Yl8IzqP/ZNK
iJwpjqjZsWmmAocQGkGDKQaqXHTIZN1E+47r8q15tnZm84YHNtM1DpUrH3NMfMgmtK7Ycvc0vFB1
1Z8Vx+l3/4g+azvid3jiCS2kNe00JigfxicHz/tF6vk+x3woOyhcOI4maso8ZgPgPn+pmNARgshJ
30d7dR8paz/aMHMi+FWSL4AVcO6XPgqnW483i3HvWNMA3+WK2ySuNnOBZ8BSM+lkA98CSDmsczSG
C7xE9uQpTs4YvVQqw2pO11zARohyljccYry6yPccRNICUufEk8PuL8Njm8W3aoJQ3ifZ1fr/CpiS
OvI2kn7BJGpsvaOC8pTHOLc7UhGp0p68FHxPC29Z21dJLVkiX+rs+4+224J+NgJCDels6MhTbF4O
UiZfDxLXaVv5jnKLqv/YL5p755Tx5DJ6FeFKfvJXV1wZEK0eT7yN0hr0dcbsWnYlnn02ZcJfTvEh
t7nlLhA5Wz1WjWj/o7yCJTfzcoURFZco5UF2LZGTkki6ay4EUNbfUGTs6sZnyUXf38qcH0CSbp5P
LHToStqC22Zvj/v8SuOzHaBMa1y41X1MQIs1VEvtqjINWdDg7RZE3hBEyPfD1RD2iZM1YFLXxX2a
tzqaeU8+J+0cEOtqY7RLHxYYwxUeJaq/1jYcBb7Emi4rD2F6zAH5gQmwFJvVW1ohk0qysqcAYzRV
w6+GLh14Ab7jo+k50QV4WvAmycjWVQbI2QqSmndCPepKzrh5tNuQimIHsW40VumZ3wcylHojVZv+
ReLAhfuBMOUAKQEjhFyAXhkNBSJJqLI52Z3hG7lQASyAJT3R2JfpCx74drwEvwzgOCpABtEbCH58
G4HXb37Lc3qANiipmZXSDMKITQt1Ly7esjV7BUcaZhO/Xwd2xvWbQp3xOhob9wGPDNUHBh2acZca
LPmkWYw+aNlWL+GTCAieZl2jsUBi7iei4sztIIQQuUfThjAS+m9zVPPEVrFuD8gGe9nOtEO8jDUO
SmQxa+aoqL117IuYt+ftJf+mv/pATORCvXr53/qe70qZSU8tl218CT4rYQpATc4TFtMlROXy/tFv
7x3Af7bRgqsUPds9GUM/zQHdTO/Wt5oe81xYSff+yP2Xaogq6wQ+hk5i4VaBmyzrE3q2tw1Tmqba
HWU/UzE6GbwKj8SLBVWTKC988cxFESXBtAxwZT7RnI/7z/gan1H8Rxtkp7OAT0290yTyXWKSJAbZ
vxi8C3YJLrmoqp7XgCKgnzOM0LelMZU615Iz0oq3xVmHViRddC7/iT0gioC1lh9BUhtkk34lh4FV
xNGFDHYTnMP4PAuPLRUwHUBe0bh40HqCwkze4HBnlHqHTHkPAFrwbNHDUu1RnhIwZihhoeR+g8oF
+mU6APzIgmdOIIAk45bEhR+hFZO8F7WvE4wLYDLH/o9uLwkTP/2mgzUzZaeKz+jsfaQXJGkFIaPz
8qx8guZeFytzSRk4frRvi6GhcAB3+GCWh8mQuC0dNw6Op1t84zhxfQpc4Yix9jqz6W443KWgDs8B
9nBxU+V1eyFlKM4sgouhGZzU2NWZjV+5f1fnHkvkC6GVPrUBYzv/Mchms6IPtsi1p1HTMbte+OkG
NQdwEeCI78YO2ZbP0A8XsVv1ILq4JptcZmbf9AB4GiY2tgY7Ez/1Hi3AFz8HS3dD3ZqCZA1PwO8D
fT3oll9vZnthaZrzstggYRQwAq79JbB33L/6V7wxuCEiM/UgVz5LgkCro9NAtmSwCE8JOeWET4V7
hMzX5bgDykYgBG+RbazgXY20dZFW6kha57CW0e54/pIXjkTYd5M/8QlSqBldsO9+NT8MdnRvvsG9
UHL7U7aLskVb3ZX/6A0aY0X6cOIXOdnsBjCWd2h05VVy8O48bI62oTx8vuiyShv2+WxZbRn6wg4S
G1d8iF9oZlRWEXfTj6kSZBNQr8OrPQzBEol36b+kfZ+tvAsuB/IrlxhQZLplC9IfdXtCkMWvElTm
cUZa2lFul8LNaG2S9aa6M576s8aFcQJScyTzWKYabox0PD4osJFraTOMLDbt8BK5wm+2P7Z/uYwV
AUfxD/AnpO4Ez1NmXRrZCu+cQfX+xI1gKZR7KOqoU75NV/bmbAvNQVsLuduj5IHOx2604J47lIeW
pKxtyUMDAglC92gVz9JhTA/33UbSxxpd5R9XMoaLZTdlBJQHemGMJ9cziNxsMcC0mKIyQpxAFRNo
ncwSgDtk7DjNI02xQCICw/U2Z7b2g5zh2O/62LoSxtwXW8yi4iKgpzXgf+CmekE7YU/5yXS+nNCh
4ec7xamnryyjgaRqvQ4PA4HtRJpEXoXengXwyDcMHd/cIGwmTDffie/dZ0gVR9OoyLblo7VuMld4
MEd2+gMXwKFs9y3OsS1F9ew5bTjJJrslS+WlrHlvlziWl9KwBVfxktxgNi8m6wm3sQAMPH63LCNL
bzxjnGG4DEmMzaMH3Ry6I2LS6f5HlPBXZpN8QUmCNA+RrUQhiQSm/jFv736Hs+Il7zBgwHXjVROg
0mzSR3VsQpfO05HGKq1/DidwzXTJqEX4e7/eCIlos63gOqPepL3a3qg8BZ2ONu+ej29hQXLwD4Wo
TjfjSF21JsuJgrPorWblIyf+LM6tYEs/PbI6MBk3aTfVz8uQlhenOWX7RLs7Kj9sdiUolbv20/+k
TvwBK4qNq14pt9ptyLdEVQFHwgaBe6m/4ZjDJ5y3NpidHn22DaAB6wVvhN85sKps8QEqhrbWJONR
8P2iKplRiZGjykEJzdHJVmzSzCGCFcW48vvGVQfas7UThr4Xbj0lFsAwvtJK3meiy5li8qjZE7tp
QfBeMGXVMTTcJVsKv+jqvXpyLJJzeVCgKDKp79ewg/YtdRr+uviDPlC6Y79vXsTQzoRVxIrfUPfF
6i2ojlqyjBn0jv8axPquZMDjL+L4To/AzOF2sy3MJWPB6Fcn9eU7gMCI26Rz4HSZk5cUf/gUJ4Jp
hZBDKCfDlwl4BMEKp/pNwBHkH4b+SFhDdajRhsOi7gx0A0hCY1dBNy8HSyU2rQnRpNPP4A8UhGlo
WpZ5byckx9I7b2xmX0TqxXbqDndwpLC64Vr7iS0jl6axcq2X0YfxhjgsQ/EBLwgCx2f4w4QH1DUq
v77eqFDhY8DzeCw2CVP2I+pFkdWOAhnN32TTiBnYMqMFi3uAYlruyvbA90XaYbLOoDrecUHHHuFm
fxqlAyq7n+wD1iFXNzbRcFgDOpwQgXSh6bSx5lLq/61ZrEFgMY7kn+E3qGZVnTcxYnngiWzRyOLY
0zAKdHOS59GNKw5nDtX7qdmzU7KxUx4h0C+wRABg33EsYPMiSNMMDgUZPL/kuhJD9+MDbjyP4pbS
h/8/UBfcvCTtKplL4REcQPPAq1nQ3GOsqmzfLRcHO3gKhwdfzLfQC/qj30rtuAIfJXDo7/9Hv+Y/
0pbsxXNI62vm5mfKin1Ia2oFNvCAWIVBNmUK1n7ExkegvzcTSREGScZ56Lm4Hi3iztuiLOkhjz7L
aBVA22x/KL43DU7yblM7nL5ANBByte74RWOaLhJ/SDMLHDVnT1shd0VNTw7nQtzF8i5Qtw2TwYL3
uDjoPGZdssxmNixjtZugrhIfIMKHYC0M2zcIKMwYmHDGtdIe8RBSirHPwXBOTx7c7RE65XdTXWfp
ZytPMybOC157Yen8chKANso3YIE1d5PaKhlTMKKD+HSg2Lmq68E19oRrkHML4595y635rgp5XXLP
5cb4V5MxchRM4h8W6CJAjQ6rMb2AjdU9F5m8gI1DRjcxB7GdTEmN5qPcMZg0lWsx2+ERIc8COBQW
TUFb+UioAD43mJN1F6VqctTSE96RbpeHGJVpHexmHPvK1XxI/Uv659coIaARnYC0BTVB4SDk8IZq
YSD+bI/yPQBdELJ1f2rarsciR8c5PsXNQXozTsrPeDsA6fHv2EIT7QADNtxNxPSW45vD/pR6t+ww
qitcp/rnMLltMIbD8MRER2RDFgLICu95+piMnOIXFsbcDde0o9CcVsg11WQRBoYlKOSugo2dLARE
UCzqBKTg4f3AKEQxjyEeW5oa7RMKqSOzRQ/FVjp/ImEGu+bPFp/Nnf0OYzFkkMbh0jMc1Xv0wDsw
o2VJttM/ohT7CrPDwAKTyn+e8avhZ4IRAB98ImeWtXTGOviEmIuNldU2WKNkc21No+Mz7y5YKJ9v
ZkMTp4rYW0xVD3yK04mIfSN+8R3ZYwqbnijj0w8y9+zlDp5vLF3U2eb5CYMYyoAtPaQK0AAsV7xU
XOsC5YcbEPZeKsgSLzIuC4NQmwnQ2n+aDqNHFKljczQozoycE2LYSnxjYVOmeTWrlj9PCruitzqN
ADk2qhNSW4KauW/Ri/oHW63CXzKdHwQAQtPG1cZs4sV+3Sm42afrdbzn40DRozPxJ+wDJOB3gxN3
d3gjuPlQY7BuKwGIEBtohyACCxP3SeOeY6zMmwN+u/84Oq8lRbUoDD8RVShIuCWDImZHbyxTEwwg
En3683Gq5syZnulWJOy91r/+gBUqSbz09fMxov40VPzTgS6EQoYekJp2O7pgOYGg4a754qBUf2Bb
hfJ8MF6Y5f/0cGJTn5MchRKehYfJFJAkCNC2xn/r5WoM0RWfgTJD2wVXuJuicbUeIdTv00ad4ynA
HaGuEIcfcHnWUfRj7zAth8pz+Cl1Plp1SzrI2chFtR32UXtVZt/RTlkLemd2AKF5Y2X4u1RrdgEm
3ujO7YtEouiWeJJoSGsxVEJB3A8hdoX3OhbRhCG49Xa08bT82LTUdUgLNibMW78wR7ba+4/1Y8r3
s+T3uLa1IY+xOt20HV0M+9wPO2LQB4ChC08mTTy5ZYyjHgvMR7hLkJiZn21Uw6wrZt13f4ntYt13
m0tDzYIf2GPB2+XLoZbmwPizLxbEOxF5YzBr4RLprKf4qMmGyyDMd5VDscd9BvIHSPH0C2osE9JG
MHJD2iva7wX7ltrP8Bb4gpzY0l6t50P4TeuTzjKiqmR/bEN+H4TJQ76Jkt5+e7hdZHYzv8WNNirV
YMj9hqg22deEZnAhSIsh6eTyzQeR0+XFyWACchlNazIgHfIbYR1L++HkdQzsfU69dOnJe9pGqS1Z
7zWnDp9m0GclEkEIuHdd1H9bfX8CEqDjRMSIWhW8Lvm6n2HLlxOvoiqxILjy9qjhpItClGvAWUYv
R0ZKGrDsELHDpdLsC+62rAhR5gy/OOHKY0HgEyEKbH886ba6RwtPhIOAKnT7JpLbp3HrOQfsSXc+
GdeR4JRB5ydhWa9fhulOWa2lCzErn2NmhS2CxZ7/0BTY0Q8uFBbc3Ep9mB8lWBlTePMEPkywrmnD
S0n/CiOWXUBVXFREeGtDUTV8pJ+acezvOpDixIsVC5SE6qlQ3Wqdn2a6GsbGsaWmVkhlOSYfXg0r
TWAkKkv2TgTeTh1GG74rAocfmwqNfV5D1RRRx3bw2idwo3PlvZP7aptV+G2MiEccf/Yn/p/W8kpE
LvTspwQgx+SM18fiV62Iue9Fxsm6tFR8CjTIIxgXYf90g/X5RfAEikDwTWe9RS/DvvRK+fjQseh0
od3D+qpWZR/Fn2XBMIvxJWC8NJWFB9w1DOVTP3mv24kNiYIOCgSOJAlIb3PYusiRdZsroCxgfGpc
zMEXn5Z9YOrgogNgDzvWfq5Z/Esjai702i5uu0ZCUkS9jbINdPVM90AqGO0pxPMaNTkmpKiYzzPQ
MCOyEMCmoTcaR+kXYVExV93x+jBQCUAj1TkZ6u5WPYgzYYGDmIPzXFAucd0D9+qngE1MJ89UNOZY
Z7Ngt4UAxU++cfm7H7q5uG8xp6t2pFjqRH3/jWtI4BCShryY3uYGOt2AdGzSfdze69xhXYxD2boL
IZbQuVsuoGuyuwx9ZfglFmUh0aOBwJMR3RQ+jgodZnuskteTJaSbUceEckcxzCafWUjlWefSqYpB
FbFnTHQBLOiVU48OQr+TbJj7eIFFA2mJlTyYzOMl00r0j3EAEhaIeIB/IW4RguYOZCygK4jz4vQl
GPcaiREmediUf53kjD3X/IVsN0VhLS8etI7E3pZuHgztv7ZeJM6QkNPfeiCg3C5ZNJBMDEU3qAdO
rAzxZ9zDZ+X+YGQ8tAk8vxKS2sLRiWEGubI6lLtXFCpACLxRG68rtpHOl8b2J0w/DHWozkoj9zBb
zjanXbnOkTqGhPC0Eo7ZCC9XUrdQm0CCDWaLC6rqQgtj2MFx74sSohVqe+wHsK99Ad5o6jKJkS4O
1Fxl176cVAPvkQo0vdSpsgv72LqnKiMSbm4osUYh+a90ISt2E+i992jWmDWiv/jH6GVU7OVM9B+v
apPFb18qepChC1SoDnDp3abU7zRV1AVwYHRxNlKCZLwt040qLrPxRnlOdt9vfO0yeIZTJY90luIk
zZhpenruof6nCxkLqxNkS4TdLME8T+n1lzoUFRrVMvi5AkxoNhdkiNULY28TXiLkLWyqdxgqrQY9
zAwe+elL6rep/Jt09meyyi6y6gmy0wFdOLl0TzWMlYFO3O7nY3V9xMDOf0T17AUlGzn4ovr72fE/
eZ1v4eI5gmRk03xGIdDSwbvluV2I/zCG2UzmIJRvW/C/QRko0JKfGGgMQ3uobkC6ASmSDEshmVM2
4W2J3S1Pt+qDTbA4TIBS5lBUCh5C9m6aGOn4Ca+fys1ngzWmWzOuxBGupMhHAMjcawhQPcr2hvsv
/BD5SpK7l/wrmGZtmx6yaZC6kA5u3O6utMbfD339V7NEXOd9ZVW571C6wkBkid5jFXSQAyi7fnN5
DHYUyRW3ADmQLH7EIGuRswVGVcvYTw0pwzdyS0iJGqLoUMaa1HnMsWWGEw9affwBWGDPE1SVfC4i
C65Y38EuC5BEnixOpEtjzUDRem/LlRQMJyb3Ma6mFZddlim6vekQowTPPXquuZe1BcYlF/ntPNDE
Afgpi4dq08xUBI0E7VHYptvH5uTwLTiK49JuSBcM/2DSMCc5nxzdiYPHBuoXrMclVEFm8Y6cmT0+
o2MIUajF3ZLl2K680Xuwi01NjOqYeALGxqxgmKmjSiC3W2QlHkTNF4VXuNcr5Ya7g7QU5hHd6OdK
UTeBm8KiNKEyHUI7VDxwtyBAOHoKczlAkU85MU0JWECydsUQxadOxp4uPXK+BLPERgFHdKxgOPOD
DQ5d5NftpcE9BR98mu4c50Bii5cVE7U7pD/BHCyPptSqjxVXVzBlG0+BY3kDxI53+Lp914AxJpoy
DmS0wbs/X2kLukoNSiPQ3V42yZdg3J+HAgq2v+F4hwvydCTI56a2KFe/OetY68KvekaPaYplntdc
2CNWoDIUI1i2O9IlHWAeQF/VxAUX5o1E1CaiWLsn8NijsU2xlnWI9/yRngKCj6fCplPZeYX5+DwO
ihArHWZa6kW2swVJkqztKJnQJ1AZNw70Zez6sAp8Trk4VJ3ICJMrdR0rJWeoNsULzzbUcOO9eOIC
bjMvtijxHlBb7RF2VYmlbB+eUuMz/5vHARVHdmk2z0jDf21kfXd09DzGJRxUMjWJZRtuR25PKk8Y
g2duR/zpL/0cz10uCaZBvPS0ugwKjSD1sWbDeiSik1xBvORjZFiD0yW0IX4olDCOzqQFJ4EJCM/7
1C/xc2u6sHR7kLIupz+aEejd/Z542YOFx9TL72QrjZeHMTzklHA1bGjbEJVd8wI+bGAWMGU6vbkr
OpEyIgV7mrykA1Kkq9B1y6Qab8dvS6Fm9j/3n08/yTQQWMXvoVug5v8HMmFiHRziAhQfSfZiqIHp
BAsORsv4V3zn5CyCdHf7wfo1plmd7DNruB/LC/YlOCX5PTBp4/QPd7QRplgaFAxkKK/JKh4SJair
WepxZ3XhLG/jAXN90l0SBsBzaakTv51ni+SKOlTm5uGa5CCz3DOVLV3HGO0ItqZQ0Fpk9Yx4IZqS
YekKsvvwvWlvxBqXXLiSdKtHzddipMEsgvhkavth6P906h/y1jXoyeSqQkMIEhT98MwQrxBAhV+8
OXkeQS+ecJB5f865ZuZvK/pyaxPTyoCzWo81hFmG9O8bcK9V63j3Y9Wp/AnRbqRCYCF4/j1N7W/w
G19kF+xPoC4xYjeze7+O1+DdAhlEmANMroTAsX7eyTDjThreoYdvDlbKNRgi8WLRn/jyL6rWwjWr
AvU6+vqJ6Ij2NzjN4fKMA3wbetFnAIWiAcLEKV+M0L5f2Vt9oPASwx5edV3OuG7XkYMQT6aa3Inv
NX10mZBa1oAJL76tzTZMe0PPTwYTT3iEgM6BAsyztB6QRdS0LJOYC/4IA1G9575H52ITq4H5j035
sIU1whqTOKQG8XOAwvz/54yu2P1uVYgHmG9zVyj4vbBijyM8PFQbDSu3maoPFlZqyE8wTzlrB/0f
TTqe8ti0oqj8DAmAZCl+upAZKmOwgemISYLDPdlhnPeZgW6Ua73wwfAy2FIAw7Dna3PydQWgxLnY
u4OmZVrchkBbX3PjaYXsYQfbTTsT28fA8AayBqM9kDv4+6ddjCCKEbp0BQEif5aF/TknqTI+ThBr
/DslBL+CzjI8T5g+bcnUpKeUQH9w6g+yC1AQTnun3Rj+6rR7bF52cdFbJkoQ0JlhOloTgqUwqK8d
1qs/DZf6eE5+InZV8g24AkfCJgQkmbSAlg4YSPHGKgdvObogwsTYfbE3AbajvmGFmX5a7+TkPNCz
1B6vWdg+82Yqs/OR27PqcguiQ7VQmCwCTt+e0fjM/IsQbDfbsFYO6xtt+QQvJiai3F+Xt+J/dx9k
HrVZRQzrhy2/nz/2MZrpGLYNe+WqWjSMvaBolICLMjM7eu9pkjgvgfHHWjsRqyD4Uu2NL2shfAzO
YiV8OUZN5VwjPHjgk4GQYdC1gTFrinDVPGpxTPYOlAQABrvvkp2vuPEM5OMdQVo2PIqUgUO/aLgh
9+i3yZv42Slbsm6+t8JSWk0e3vDGqOzsR1Tu8i1DeQzOhbmkYFM4JHSi1ne64Hnurd6XIGqM8akd
+0Dt0MSkHQCYWeLAWIPbQmc7/RsNlYdN0CUMXGGtXk9u5bcAGSam2YFiKyuqycZQlqwYFrPekJTk
HKMAHjXojQ0QM679w0N0CsihF8l8oOnKhQAAMKmuVTXDJo35RGeS/17fKfpLOtf5yf/8n8QEWpWb
VwblXhfEiUWd1kNipg0yOUcRWmqrscUrnDvjZWHlbGnR6V9tlfaJAp8H+m/87yw6IwY0YiSEjLQh
X9jQBb6bxl7cYdiE+AWsCH5mSzvH86Fg9Mmo+xkRFwVCI9xA43uO2l0DgqayHhHWQXMalbPexjiE
XemCexofOmUoTZbBH8PJZYHe0RWZO02bG2APVlvwjoFAgHqYcnmbY7nOotd2NASZpQE8ezwdgZ2I
cbUyl+rdxjKN7pxdnHH99dpaJZeKAZSN8MsN1lshREtuMpkj68qc4sawIj15mhHtN1jihjIWG2zF
hU//sGjt6b/afG6Bh2N78u8TlJHmKpmJ2pttxPwxuhbWb0bZKtZYXIdyD26MUgKbKS/digv9nM5O
xDrMKo+tPmKOPdP+NXOsR/aMa05TRouySRBOCnnqL/PaypwHVybbLiEAzAVgWc4+oU6tSFW9gcLP
hPT/veYg29oO9x+2XHC9FiobTIgYdH1XepC4E8e4G50x9n+4yaNhOb9X5UpHVDnLFw+CSsB+iJ+b
n5kTdzsuKpe09Smupp9/sEQL5xgxJ/9yXlLm/NkMk/PN+5CjQp4iYZwydx7Nm7834qHYRuRjRNUC
ZQKuGAS/MWBZH0ld8FRMvUIe/OdN9ST83+I7iDJj4RrVj7Rk5LVRXfeRWU1AizOvdiSs1LPr8JIb
jJME4GIYrRr7/hHZDjRyCDFQnUwblwe3DtqAypovZQfXL1fBP8bQoh+DbrYp6nl9q0Vfv44gu9v6
svaB7E6RHGF3cGPMGVIdkgLxCBs6cZ+uOlsg5FkL0BYxmJqqh9x7+lxVnofeqAGaKbhAYbH+7TBa
r0iSHKAwAeJ1H60YXyKMwQYXi4xlnlhfi2PpNBMnb3X5he+gGxm+0qTKm6uOA2gp5BRo3vuTh1c4
dEQG9GQxRNI+plDNBmcx8pxAKeeSZGDRjgao3n889AO7v4k1dmUUWlS8UHBczcy2uY1soblCEZys
O4fnrcXkzpHW6W762lVXIbW0bQb5fNqhAnfjS43VW/A6i0HO+KX71zjpuUV2aeITxSaNn9eG8uO0
dJrNd/kJsZSh3Dxt3t77r12UUxfu3aLaG9jOduDDSKO0iQke0Uwv+JYocGtZ0UJG/CZ8dmEG3XGZ
7hT83HPJU46CIyCBICdlYCoRW7J9Azj1JvKGvWS8ePpgXB4ZwEPPNOh7gst78/NrFypM5YFHF7h5
o2ZujBUuKtb/u7aPQACTJo/T54Eacc8vADhutFJ7VFGLDowo9qu/x+bjBwOBrjCE5cuX1w1094EP
j3vuPTV+WDz/HDIFQYoKojxFG5aL8xtCQrI1ft4QgRdpj08AHupQogFhThsdx2Js32SDmLIX+DWm
gN4HK018o2z0pETKDRDppmfQVTLiXb/WwoHVvJ9Cmldvnww6vTVq7K+HFJsIAPvjjZctQ8Ho6UMz
gwXHGgZRAGljMCbc6QtVYI+ptxLW5l8a8SLSAQYQxFBIQSlbnpPCTsB4cZGFifvYf1E5Je7gDE2d
4gmN8bxl8CK2KmSu7zq1yH2a0daLdnPT3C+Uw4dTLQUr37eGOYYucX+GLUkLwedPDlE7HsbMZlrj
u4c8mxxRNiV8lL3OEt6bFpppB7zBgzAUcFJtfWHR922EA3Ksxm2W8DPKO+qh4G2aLJFmRnVEtNf2
O03cCvYfciavD4RItMnxIQEgW7xnUlTM+j9MbP+ePq4SMDAIiXGI05npuOhN9Zu4+tiK60QnwbhA
yYfLixTmiXIn+u7gF7V/pz96FiZ3aK4oWF5zhKFY1r01vKksgsngGoMAUpUsnkxJ4TA6zUVLdjT6
1Mzu6O3Dkaf5GzPrCcRtkhNiCKTLERckyMG6350Kh7riQbwsTzSNTG/pzpvPjVs2CQt3iFmjEF3Y
Y69gwQmaZ5Z4TDD0ipStgFXnNFlCu5i+MYhAIC4bSe5A7cC2iQ15ZD/yoE59ZfnKpz/Z7ieGENs1
v1duhZ+gURzgj/fVrH2yjazowqnCJ3AouBGItp1w76INeq9wrsbsFAklMy/ayYaYiuyKiXa2I70c
nBKiOkAvCw7qWnFVNvMPOwBuCfP4Of+ELTsFTDAJXb+bFTLRSe6wEt6gXb5AyM3yNpm+LfD/COoU
owmGEpeImoBJxwCfDzb1IkjahRzfjXge4Zu0KwlDyhxef2K0v0C9SKRBD4aNW/yYQrcD+IWEibe2
yVCN4duLpOTHnPkiTsJpCNEJtgocUT4JYiyew+Hn6DSwBzZWOg2rwfLkNh6wMINPbHCxvfSwfUxh
Q9KsXxglfAIg1Dn7W7ZAhALGvRHv8BWeazBgPiwX9FVHK024q+QhDw64OGgP8Dmxg7mjLdBBB66I
/OpncQi8m7F6Yh/eCz4GaKAH1fQlW2z4NlLcRIrGrD6hBoG2NcUFIOkguSjn6o7gtQ07/oNCaoAO
LAB7+ZqciSiB8wzzd/1hLEmxMAKSI+biA6M3XaguhUsgHpop3sLIxGh8oFgznVrIG3hNT9gjCfJw
NB3I+cMOYlzOrGzECIa1pD/CUsSq7BRalC79HzdiTKYGuR/59KMaEjmGpjJHIqUzGABloP+HVjD9
OelOgMmEEVJvRGOorwbmTqoTLwsuggc7DMXgDJ+tNlBLqlIiKD0J97wcz2JZgiVjCeZsJQCZYj6P
VfvHp2NbwnIv/4Zi5Z7iCghFPzM/td/yGJCo8Y/dE2E43SzegRHpVcSEwBok4hwchNeDLRVpUQqx
krbn71V6RObMT4vaVcCsG5KjtN0XEGziVOuEdwd5pyEQGXDMPv96x4SxsxjTxZkJqjfr5yqD42nj
UUMSmAMm1oNxlphORadICGDPD7yizB7P2pnqwoteMQvm3hwHT7w6oIoYU5ERhBgWtb3h9MwyH3Mn
6i+fs6ZgkeeCJJxMDGNUdD36+kkNpzuv4Bt+QobMDEfw+hc89WN10ZjNMgabhcpu1BeMqXBtvT+Z
kqCEhPUNM5ukAgXXU0ND5SKxwil2b0yX43kfaLBBNQL/mKbdSpZp70/yYY2kl++0QCduNwcqW8q3
rYtJL+a2Gd2cBYzCrV08NnC3Nexh8FyNhrvqZzG5Javdeo4pVZAX1EeGbzBR17COebKP6Tb5O61V
hjcgjuRf9mb2R9opU7I9eIoDyZJxOAZ6OFMzaTTIFpChV8WLhHa+d0C7YQzC+JhBWjytkQ5EtBqj
JZCzYqV+7o+NFrodz8RWsJAAOOwec32nGepA9H4tmSZvx/fOWzAJPFdLBslbIhQHzlRlMggDczGK
sHEVp53Fi36TUaW+o3ipbDALIH9gE3HOlxIT1b+EgHXmpQ5DVqgrF9X7rlCDU3DANMKkT7ERsdv/
NEp0T8Pg3+oYF1Wz4tBYxMIhAIn/4MfuhHUfMIuCBvjzHjSxgPYWI9siGm1iOEronh7rZtvuv41z
w5dnXVkF+t+e9duFiZ+yge7GpYHIacrz+B3KA2EDmZeGmx2EVUw0qeF4paXmRi3zlX7Lc489N/Uo
vObo09r06rwhK5g6pJ1x6idTVrPlx3U2YsscFjphAE2qaBaMgjpYJYaLoTvG1kAAi5oVjRJvTCE+
WDsjTMtn8BVz8m5x09JXQAv75KJusYK4iixDlUY6CjuD//Il9/fzXDzsDqoLo7TbbQ9j63GDQG4X
ugn37T0v4WrC0bix7VN7YTBtP39GfqvOeAvpnp74tLHn39fBPDD7MSD7Dm090R2/VeJQZ1J5MVL3
lJ1ODHIWab407yOCrtC5Kf8Uh+ObR81m/Pc45xr2zAaJSqt2yL/Mo2qJUDs5nuzE7RbkeaBAfToM
N3NEBMGvMd6H9khedPQix5NPTrsj2hijQuOW/6DCnXFJsUaO8K+A2jpTSZRO2C6GwjDC7HUlE/o9
/lOvPOPJ16f16azfDD3lP8S0Meupp6COOQw7EBydMZcBWSi08BnEHBlY0mHqUg0sEzUADq3wYzOy
jCSvomTs+cEz4/8O6fo2FolgvzYfwW9bFg22dNqQkaeLl59o9NCMEfCEg39064/objLXxd0r3S6o
y5sLJAj86V/b6sI9mXxJHrOQvfB7sdcWi+qiYKrfDRupu2JzcjGFwDLgtOjp1VGuY8hOkIGL4QXW
FckFVAFgGuZQhq0ADFys/i8SdyNdGmv4om+H6cFri5ExuniNpct91Vht0BMYUMZglmIdZCcmied0
kwzR/TcuA48j437aMF6Q3WqLzGZoaKsLqIVcGHiiEBrECWG9JjyUITkj+k+g77mX8V3e8l3sNXxX
HCo3Ef2TRyybsB1ERcvyXMPTc9IUbjz+HOx/TEvzI+HIGDZ3UxfHmHndGhm8WNTvREDh5omK8iSi
gzhdoKCyNFWowUBFIuzUiom1FaefdRH0m8eCdUsH2x6TyPOjSyJaEIMrm2qBAI2hY5CmYO00iMxX
4OzoFjKMoRk/EDtBqElrJMpxTB0GiQqqeu7RWSjtspb3ELcIADxNFjiqxLEPvpdv6X3oAtTmb+T9
upt+MslnrpsyzNC5ICXBFQoJRQvpiGnGZErhxJS/pqAhMm8gSjAbvqNgaJF+omB4vQJl9O8zQjLb
6IH6w9E9Zegmi0hAuOe0yf6RxX6aDWFdk4lCdmVpxIWZjU9MhKedfLJHwniaiy3tUXd91S9H/MrG
5MFiWTJlnOR4T6ZMUPp2tKumdV2p5kdL1snocfnitZNB6hIk0fp8vfL0vqUlNiK4cH91HqK8CGMF
xmv6dMqfAt2ybEjXhs30vRYCIkylYr9tU2nZPdW/B5L+wZ6UsuypkJfTPSbTx+TjP6Sdjuee1kJf
bkd7cK73CSF7+T85Xv0Vywk90Pdxl99DBsgbHPi9GYMyFGkSiXBCPo0O1jsMdPKx3RTfqCHSQXq0
VtT9Om/iiS+kyDoG8I0wPfWYCWO7NH5eTz8orIJolbnKMT1eK11RDWRBb9n5Vf1MG+iNlE3ZNW+O
o1SwsOu1X3UZKp+CRBhsvBDpkpNU+qKg/RNWxQi99KZ8AdZOfp7cTCg3ldVE73zhHWMC0aqbU7t+
fQgbxdLqkswfPxk21glFF0iS9NacR1yfjAlkkLgnCYmpqfL4QV0GGXsj/K3HUR0KMY/LRI0IHyi8
PuWWFrcaNtfjcU+O20cC+Mdb6iWigVDy98jCbnjz+SqbUa+ihBj9kD8U5cMZXlxLe6cplXM6jDNE
GJ11u/+8U0T4qZs1oje69Y+RIX+6P70p54/4NMvr7eMXPnFWbzE2eU7e8/pNkFmrTyddjjJd/xLj
l464fZm+dyjSJg3IcgvrSGVsqDigjQUjIuymlbGLBLmbjSCGjOmnDRGwlfoJafVuNGMxH834smrM
5oao5HmQmH/NVbymcH2ApPAy3qLDDlAtZMz7mGexDRVsDfLTg9tBRbFRdh9AiR9WfEa5AO9O6Aen
H1Rg7fmdYGOGNa4BnrvKV2wUWlCvSvocjNte5qezhH/Jjb8uZwyBmCASklPZ4h8IgxCw8VPVquPZ
E6MJ2Cy7Ooitl9Ov5enTxvIBbSUi2/XEFVzp3N4QQkCZmOO+gZWQhxyjcyEo7yQoQiSNoZNlEHsr
5/VGAjYEP7x9fHUJk/x9VkEArgfqWICX5opI2hYONR5JYvCFFD64+VhDV5e4DS+KRyVw8qE6DWdz
8jIFuDqYeFZOXzmQonN8bB1Ij3ZntTZO0X7nf1ex1/nPG+vNnLYbbKz/01zpXzpv0DNLBjDCngkA
LJ2RVUXfI4qnI+0iQxGKFogpsI2h2C/Z1sgtgH9HIUNHCaWOoSj0lRICJQxX8FTG0s/1iFAWWrT7
YFqKGzgYN0znlj2jq+fMRF5bDL9ZFaHkkgBAYb9RAEeOLDvskUmzwDSHSvfBBkDAMykP+NegL3iG
LKv0mXTJWuxh3S/gxULaDEFHuBlhW8Msh7lVNwUlgCQorPKBE2/AuYXb3rFj0CZmON3A9h3oJ6QB
XgYDczJYJxb+/bwRr0/8BMUM2z5yKHi5eMhhaomP+R5ab4wJLh/s+LljjM52FHRIDBxYiQOnmoEM
7AfqcKS2eNiNTAIhSMU78Mm/tEREysYM74bcZY6fGrCDYjBx4RZSrL+wY6TJgaDcOPTB/Jnzg8aT
73xtVwLAuxUP9UJxoVElbBDEnKXhSdo1lKoSecAUT5Hu2M3jQ7Jq/ogBY8TkvfCObyxagnoIKWCf
o1yGtZkvpf0rGA4C+zAGcHhhU1aDiZNawOHo+qaFJFCOLgRkqPqm6nb5Y4ff2RAJQUnVbaoJaBKk
6tOBv/3Gaz4ex61LZ00cVu0rHLYxrzCIex/oIbj5uWrQjS/qYBof0OJT4eLmjowZBg+H0L1Cthcm
1jW5Cah62wcgVu7hvv8WzEep2q0CrZ3i/3+R3OjCGUMzxr+NiFphv+IWFbEH1Ga8k8Iy8lNCfvWx
zyRPRAEMoTfxiBhoZC8ZX+TW7wng4QNNEUPYkpdCPSX2YI3W9UetAHaL+cLyizWmTb7AvaR/oU6C
K9460C7grDPEKYCHxk6msLLgssk+5KdUSB1qvMyh4ofvNmVQppCKzHz3jeMqalGIJShwwx/8iXb4
ew6bhbyB4j4QTTNAvYHf5oMZdFDbyfSA+AovH3rYnZcQC4efJLuAZAPegSPlreAnSPsxfoO6k5BO
qLgxz700yEA4Upnp/bYPi0hLPF5FIQWXY9/W9B0w5u+Po4I6BYcrNIad98NGeC3CeMbChMce4+jh
1qAUNrnN8n6pQEABuHzYD8npKPUGhqo0LSMRMTTKDhJdEr8gU11dcNgaQRDImyl4YPkyYOGgEp8X
5Mu4QdLiKoUDFbQQsTrEdc/qGDdgpy5Y+j5NMGYKiujrNq3D5J/vx/KwhwdIltD0oduUSH2HwbKv
kzvHcN8tBIQ1oCUOf/38uigelLuON4NmCO0iwxOis0ucFgqLVyhqfGMCDqBRCEeeceSsXVrrDx8c
bh0O9gQFsi6RET4nIEdelKqholFiEkJiJVYc15NToaJ//nb662mLy8eOAeFrmDywk6TsQJr1lvHi
hI1FdgPuy2Z/FDhdDNvDHIBextqORQt3X2ImWFhN5LCVZHfJjN9B3QrQctHR7vK9PzI3f8cwRnft
kbk7LB2YKhoAJPtPZ4uEHEIlu8P+4JNKKfHyxMG4UoKbrPkczYfHAEbDzx6P6f4cBXHYCe84h2AC
1DH/xCAlBlhbImb5l89Hs3TK9Hj5g+bL3UPka2lVBwD/D46htoccL15DHswvk5sMYJg6fWHT/6bc
7stP9HJKSNaGilUEikwBxg2R5Kd5sa3ZOqJfWIbAnf2+pRO64P7j6Qt9UYbjaecSn4CSkHebtWbt
7X7ExAPZZH4bgHUj84Wk6GJnSV7N8CRwX7IHXTFWextvFETx9GdhPE/qER0auOI1gyBMZshk1s6R
DSkfQzn3thzg2Wd3jrYcMuQ1d8CBRlNqQndEr4qIfp6GUFLmJHAsVaZLiZPtmQlPwPBGqzEZf3CP
gE9OeLkN9Sl2aSLqENZm7OgN/Bd4xsgH41nkGf0hryHkMnZ0ko5wLQ1EBM314CGE6OqhmrDwoVlp
LIzjVfaxMmypUniB5vugwFItbboUjqDhCiHhXVPUi8sjME0jEqPNVNtJHNgUDHM/pAEmfHZ20lXn
Y2+70ALc4mz2QZYtpsy5yeQVJx6ygCwtQGgMBYoVp4UKkWArQ54sOYtgfLELS2NIN1QWOLUiE3xZ
dIVevnh6NGU3+V+yQuqdLk7rK7qv8Dl/LbBNgTfpSXgcTdz9dRaj2fA2TnhyWYKZ/1YEXKPusCnM
ge8c3KtLCsD/fR5SlxP7IFoEUA1ArwqSOcpG3rcLRvjDEQILroekocA8dlo75V9/A6eJ9BAVhftz
SccmmjrAn0I/x8ygiJY+080o1/EVBysFtw/G5w2d4xNJs4QWG4G4yTd8eAscd3F8dmAT5P7eLc6v
hRbxbjBCw5NHFuAWLCigSLxUe7IOLflQ7oXvkKn+2A7Pu+TKUbdkuEXMDGRIZ5CCrGT/zf5CVz24
OCpGvlGMO3Em7MSXxxElEP4MygJiVrqFHenEWzCafRadCE8adJSdDeYeDgm+pzVkCI4L3i6K4M3e
/1GvjWZIuQzc2MLXTAivqEM3hGljbgfOCkTjYwnD0UPtNFFwYWKoHEhV9GUEd9kaVAGdD+2TYPy8
Ed5wPK2H9F6wnzB4Mivjh9jAOOF4AGP+ormgXAEkL5vuiM+rLMjCA9OGkpOZ1eV9Qc2i2TTMPHbM
sLnrqXWY5F1+q8mxvoJWlltld5FmaPM2utOJs3JwLgH/Qrvh5ccGgQjqCmq7I5AXNYi6Z1BeYWrX
eS8wS9xMsyuWXi3pDk+zur2YVXzRiwUPnCVPuC9TwRkZYta/epevqtvEKWf6GqqcvIRCpuLNsZjM
1Cl7Irr/R3bjzWCdMUMhpg8roTdeAwbsarTpPKE9hQh7w4XhEfbhP8La6jtmrJS1WIVwvnDcAQ+f
YPczU8GVRORDs47sAoanh9ERJ8qPZB7+AuNnuETCM0curS98QtnuIO8OPvNsNMpUUxqouU4La5Gx
Dnqu1GK22OAlw6QLwSMYESahczyoKKVw5WsOPwk+J1Yq1giInzkVS3DlL1PcAlJsvirMnFh15RW+
NsQFXiasT9BgfwaaucHEKeaeDP/+QPadnrxvfxxONi9gkW3aOKzFExQ7d6KWcFY0gEQOTLFy9pYj
zAYmnWORXmomMi9cwre+l8v466J9HXPBmSpxREg2mS4jTMsGmS8u0q/1Yy3DQZ1YJdcOtscaCFRZ
pdBV/B+TPf+JKw+KCZ7o2how4tdAc3ve6322lb9T7KUlv1vgkRVWldvi1MPwI3j+a8lpW4+ZQRxe
wH9/0prYmcwkt3gl+L0nHWKuJvNgvsCE11UtvBnsaiZdSyegF9yNcL6p8MaiLXPhFwGRmU9XOEwO
CssJ6h9fh46bEX9lkupxyNDmvWyptLEqxmQMXyodGgqsR9WVwRjJoVo/AKhqY4yl5jOYYIlYmzjg
0jtrMMPsMQRGRAmlxS/+8O3tPiO6zXnBP3zbZDEN7JhkmNbzc9ynj5+NMbcgoZm2FMgKgh3DnsMl
7AsBfCAfjmJSGA1FsPXEphfFYFw3eA3eUjQ/L0vRzBHxEZty9sH9Cts6R3EbvpNTfO5mye294asO
WIMdlMERL4m9O6ntuECa6fxz5s/1+X1rdwP2c60wa8Xi5k1cFLMBJnJ4cjjvFwEd8CmtglgIoshJ
3bx9fzYaAP79BMkJ3npqThK7/dm0zgzeMIee4evT8yIrxim0zjDXGVZDQ2ItxUxSMmUYmq81KUP5
DvQVZs7Eqf+gUBWk12HZ9A+lKWROVPPCAQ72+17S5zi1ZlRLolJe63Y/seRjcf2PpjNbUpXZgvAT
GYEIgrfKDCLi7A2hrS2KKKAC8vTnq97nj55sGS1qWENmLn1eWSNCFYYKUAqm2kYlkDf5ItCojiWi
/5Xbop21vIwoQ4LzZJTcCGUvsMBGFNCwO7QAiA9v65+XCeoOVhlMVYc2wZN+yra47ZeTDy00bVLq
pXcWZ5PvHpZgwIe5EoXC4143a55Qs+adCt0G4tNUGu8mva/1/cWGSU3Api/Vmj6peP0j+oQ+UVT2
cwoAqpWpt6QmctL92Qw5tFUD3/k8irRIOzEr3M/ZogJsLIYlYxL1kBWevgVOEF00cg6soMmvvs73
V+87BZZNaZbJa4UtCYcM8wIkLLCm4Qr2D1onyfoDYjQeUPXlREzrtYZN4fV8dZbM8VrJwatGEVQ8
LeRIfskaEnctEfEdrgnVFMvETsmO+wDh0KgtpwWqL6RMIAB+90DLrwCJyNeDXgY/2AbfSTuD3m0+
om6ZOWSIRabM1LbgaY3MV/A35oRndLqQq3jTdqubMr87IkMj8LHk7+yhScJtZhwJtBuQU8esp5Ph
nKCEiaiXCW1xMhTSUOOe/5346XghgBJH2s66mjmVF8F3UYbvvujFPaABZzKbgJgwETOWLqoUw3Vm
QJgayMwCQcoD8aRMHXdLqjaRg/yYVIJ/UViddP5uuO4bzxjWN6ZUNfs8BY4Yo5qCSCTQAWvvCoHM
INtw230P9HW6Dh2jPJSHNLpF7VYGnjFrHZbOKxbXBeONBcSgfDwYpr7B9S1oOuSrSAKjPArLj1xG
7bYBEsaE2+nA7hRrdZLtXzZfYMo1BxvKSKYokzAHdHRbpJWA1DDZL8CdpsSqgaCxmpPWawkLtqd6
Bu1w1Y3Pd5B/ozWRfbIpdiEEc8fdPAsuNkDKiQ6mTANvBpXK1LG+KvOMHJOTT8l+FJsGa2YFRNy4
nAFMiHx/C9eDrBMTKrwANJKOwG7BD6TWdX7DIAUUB4vqLuQEyBPgjYMPx0ke+J/p6Hi3kFkjz9XY
uH+q00wpomGTmVi9FwgNgEF+zYHLgi2tdjlclf6yPl0ZSzum4LDjCRVjyu/UUbts/qKAffIEJWZ8
n4dAF2xA3snEoZYiiPjABxJBseJETPMimRlO2I6uOlxTAux70IeYNEhSOcWS/PoDZR+WwoAhZq0b
ut0VPBnrSmHo4NRRbds3+2x+nSOUJGDPBJXQYWckoAg/hk15HW8/3Lbow6SlggLeQOkRPwKR1JjN
RENUag/8FhutxVppLbpxBOV+lpvyBCwKJeIvTsoKSLE7524/nWZCrtHpDP/liCBc4XaBYjYrDEEf
QS7yxA8brJrRxDS1B4keZs0NQs1dSFbPK9VCgLY4QEFE7o2gYtRDdfFxKJdFDC/JvcXEt1mJcTg2
l6A1L8tsWf++rH44IMeH9XAmkhKTPfqSXydal0wwGAmTEc+6MmMB7cDHnlAiohXc9xfAqaNQLZj+
sVDwKnDAca0z1t0ZqON0jAtWL9rTNyR1B+EN52dPdImQF2A5yjrBHyFogFeOUwsBrkGahTgAHV6F
K2jgBaVXW0WwKTvMniUi7UAK6iCZv1jI3q5ykJGc3ZUhaCuzN942463MdXENr96584j2iaT2nPBE
slZF/SXjioDXxUalZHQYTAcU/8489mBa+1gN4uECSvmmoppRBtVBEo3XB58QX0+PuDPbX31G1MSS
rBR/COanZKBOFUkBXe+nwHglhuXWCLIMDq39xHKLKf2K1iOSUSzoJlNAUCHPM7n5BYvsIUXfBDhM
DPSYWiwzSJKUI8tTgxfUb8EoD0Se/ve1JeCA4ARyID8kbZ9fCwrTF2+HBfnw+M0oQMhWZs3VUzHx
fEjwog7bOKMTxPY7uEJsY5ZVNPLGD4/2HqPNhXquJCzm0ewRELc3CDZZqU+g2pB/CrCf1O0opp8t
/LZaxS25uk303V0V40VirLABhIKXGWRT8FNf0FGygxIBaJLoho0F2o/U3nm4G8XUZI/Oye59JOyK
7Q09ByIGJMFLALyDassR0iF69EMWz8TZGQ+3SEZ9z0nqaaP5CGw66+f4igRyhf+LIqiOS3mPrCqC
lDilyzV2H5NPR9VVZtbH0eIa0DJwSHj8e6Zecjkwqm+LC4j8BGtucltQblV0vn13vNGdxvBVCPTg
w+AWEYjM91UP3gDTmxDVICR3BGSVz7P95wy84lVY36/9YnbEuVCP2VzdsA/RR8JF1KpsADygzlNC
AW9IEQteOIl+1CgIvFFFgd/ZCAYyVXdMtCoIBSiFxYrdAyUscABclpcNswjLK1QtCn4h750Rhisw
f0BgrOC7FIlFvrucM2he0+ccGp46LqsJsx6iWpk0ObJWw4ZmyPWXQDRXxLv4BF2A87WigRhxOD3Q
qqHjEOTPDjm2gOJJ66sPFQOMAb6oEd9QKmhXFuYfZCYHudV6mhsT/BElfDofJwWo+LbelngtHVv7
E/XXOUAdqwDt17OIrhoERMdo0RrpGfGf9Iwi+HGAQAYBZm9g9n6R+H9eTaRdFfCrDyOlsFSN1JUs
jy876la01EgSYJLRHnKI/XFbu9hT3nD2OqJ+LmAzYF23LLfkYrCV85j0BhYbpq2GqBAXjbrt61ey
R4EWnXBHHp4K3/5uasDD8f5ORawIuMMwNUjLj1MJzs+4f/e0cnI5IdtNWH+cAy/Hre7jyoFubg2M
SEy9C0Ue4OkAQmige2P4/953WAtMSTXCbj8JFOAA3TUoyDgQZxCG+rnA3cc6YqmOWgG2/SKiirIP
fVjXDdQ8acbO0gWPEmVMInqgd3qIE18mRDsRdVPwzNDHC4UFRi71LyaKhUe8rwXHjF7DHthgi6xX
ZsndEi5Qsr59nA7DGFpQt8I6+1QhgJjbwOA3HHDWUFY9gn4JVTauJpnbdEeM6QU1OoXFYpDryrAN
MN5/hDwcWJf0jOpuucHrwyytb+MSXuRenieiGODoYiCn/v6rO0tNrevh4eYHJIkw8r9r5RecKjiL
UngDhEIhIpFOsoc28Rrm4WwSP+AaICtN979ZRKjdD2GaVLD/awB1KeoS/H16zZSF4UgYLa5cFHdI
dGQeo4SC3MBHC1EafogvGl3OIxqwd7i67YRZsgRmmCxVE8DZ+sU0ATl32DdURFF/KfeNE7KksIqA
/tUI/z4NAne4FwgdAYLBNSUrIpa3ESFC4lz4F3QdKFKFRWCb79eeBYWYMqrTmKmL7xnDhUgsyXvC
r9JZ08c8To/4M0rgd7tPtBMbvU+ci/gStg1hPxIxHNMuyIdFBHCJAKs10WEs0W+YmwgNFdHVh04k
TUR1Mp4ICcjJkmgyjwmv7hrzlJgRoV2CL5poKDj4OnQ61AhBViyHIa7TSmFuSscr2W/6Ez2G0Wu9
g0f0CqnrQg+cKbgz4iUZOCR/cXDwB41uQ6zOJj+3x5TGFEM6x2tW6eJm9Y4ln+dMqi+JwEvAAIO4
YDLrMAJZ+i/eD7Gr6cV9GZdI2JF3aDj5DIpSdGNgEbCjxTb5nKbtjq/zYNMecXltBNz3pKPaIzRj
DMXKJjcIs5jZmqUhnfFEJAKQrhpfCR5Qv0nKkM0wftB0s/rmc5n81Oub5udIsms/KXUsPNjXpCuA
nP1ct59FoU1koLWd/VlQxBP8BNm2vWy8XPMa5ZQJuBWTep+Vxitqw2d0je7hyE5mA5CsY/hKOVW/
xiAlpdMAOVKybkuCX5AHdDAu8EYLEV8lRXjdw1e+QMI8gyrXdIsE5DCqjtUxsT6Cq808Yt/XVHkc
YbGYu/7N0SCZI0YnQn2yeyaOu4V7M9x3/hNIIBA6/D8ppjI9alolxRZ0AOY2aVakUVAbYUnAuCaP
yyKH7YgHCPgPah3zfPMxyF+UKzEz4DI8kOubLJnzWeKacyni5ITdeIz3WbMi9gbTY/ZavezL/GcM
FNliCdj2Rmi8WDIJqeM7m8hkMTEPZFYFhApI0RCpI3NCImhQOBJCgDZL1gufhgxcT+xNdieniRiC
BppUmPUslGTKKo8SxE45uY6n+AF7aQomAkgiKmrTeolvTlAet1pkGg7NCqOyoyQ2cDwID5kJA2V+
EU3bMyvcEN4TBc1zu7EzD1LfjLrYKMj0BB8DuiDlZkagE1tGebXePV3Nvrpd3NmEMyBcx++/5Z+E
KkW3KI8IE6lZsZjDPNIwADzsU81JwJ0HGbARbv6OIiSIaPwJUt+3nxKUsuSmX1HwZfo+8qRxuxCw
cn6abUM8CDHxMaZNF1OKZJFuhqdeahXH5ERQx1K2qmYM7LdHyxVjGAw9BaGfC1fUoG1apJfIL5c6
OKD+Zoj4GjzN6UubYEr3fRy4Arngod9NEZc1dxDAFsQ3Y+QMwF+88Sh4IhRmnZAjvc9ibpsZS6T8
qPE5nJRzjPHPXlm1C23DEwLCzVkpg1ZjaJN7Ii5OOAHvGk+O8igek3C1o8YlgFcS2fN0KxYoFEri
GjDdzfrY9QyliPoET1ReX7AFIS2fRtsqYhowoWtKBlMeVMpBQqlY6zoyRj20BKETkg8lz+gf+7DC
OvcoQP68BpyA5LPoDYoIJtALxH/64e/3esA1EYQGgyZ6TBMSJeOV+KtZRxJsTubANYLiCFcCL8ES
/1As92+vFBrG39GcocahUv7+F9sukBfhhMeceTKDBMlbCjuJTaT6eSVOLzb+u1zKicVpxQG9v3ep
4cbfzOFd4YILp+zvi2ZH5BBuw/FIbIFhYXGbR836t703nh3bJZ96RmiZQctmEYzIHLEbiXfK84rf
MLjWH3EHtct1UUs+UI/Nal3AqiEgbr86VafH7t9msJAUyObDXEmAqWys3YufOf/9ZhOoJI+TkNRz
qhMkWNIvBLBc2m0I/FVZt1wkI7ZwG7D8UIUSbBu4B0CUxDBNySSAghvbkTcaoEigWmSm/n6D1ObS
FyfxrlztzUXED0lGsUMbvAGXkFp1vgduzBGvMNNQyb2fxHtvDrw63C77/ndS/sITvsJkTn6VyZRQ
G5XZi4ibpyCn94wxxb6HBiuCdiAy9Ya9hzY7FxIXe7ucXryV8CZwrn8vy/DicFji8Quz7e9U96gN
yrCqodcM/q5fhmy9PgxxL9iRbZDHZfjvixq94SNCNyC6UE8oyGIuf4+qJS/BJsr2nW1lSMymg+bZ
Bncwq9zLIyJ6g2o8uz4iFtbEu0cUSA656T3vistzSKDz9pNX4q/ulSExpNtpRCApGBHeQwSfQd3j
VTneC8g5+fxI/O6MvTyZjVAz0FnBkT0ADS0T8kQpm5+BmAksIMJL8ftr5jGMTp6e+Khiu8QzfUTI
cK//7f05UASMLSJkKraRqv63q8qpKldsFCflEYjzi6uIM/97UxynWiRnxB7iLTqALY4TuwKpdWit
allBlOTpJ7R3Yt94+pX7XdMbAHzxUnSNToRT/20R5xn+JjbPEYZ35TaH4e/txBGmOEfligNuJ3El
sSd0K/ceoVb917+wVA73k6Dpir3Ee4ndHHSvcvXff0eL9wYyfePfAaKLVi5PRezN6f4dKrZyCL25
YjsYMTqr+O92agHRiK3/jhfvDbDdwTKeAF7dTxKfSofAIO5DdEix44AhTDswBsT/4p3vQfR6MWj0
3y/3K8aBGDqUzyN+Lh6DKHiPy9YF9Gho+8Aco2f84AesWtSQHY404F3UmcHrwzrEkn/G/QDJ8mXJ
Du8lSmbxK3yFDdHI+OIXUYHRR2Vq3ixJIfL5l/2Asc9kBj6OQ/pBFYn95ANYMUB2r/gTyusqKvnL
VCROw1R19QHSsSfzbD9gFsicGegYJkHMN/QKPlDYUdRj/iUKJ16IyUxMali8fJFv5gdKVIg/TPb5
E1Ol18wcEHwmkViOj7/hJ8bnYLOMVdzELdnDdHL1uSD/cAng5Jw1F6w4Qt7F5AH5FvUWJixwoyZi
nUhr5E7DSUbcRn8JaF5cUnyJvbiQRQCR3NxCZj2INEvkJzWLeU9f62uNCVacjrjb39uclpV8+e94
hC6amMv8O49iJuvcOTLP69wJqmV8N0hIoGnBFzJyNmRtliXeAwqwBbUhyoVy55ojTiCuoR8aexBo
3C+qI66OBP6/9/99DrGWSFNx8wW3nXPH4pT/9hB7itfAzNYZrzOn2jF9k51eti4no9H1tXh7RLyr
RXyUthHtjFPxb6F6R6IxvyjoKCZKCuZnLrQ6Ifl3wVG8p0wKaExsGhj6YSYe5pOlhuckdv73W+Y5
Jih0mDwCwWgeEIr8ax0QwYAyE/zXiLbBp/lr8tzpL2l50TnEnYtSVOJGRT/419b0FpLqf11ErIXi
qch/O9SuWB/FB9CgoYmOJLYoh7//yeDz4uqLbsida1ZBQ/zbBx+cBU78D8qGYGKfbAR5CBpedLo+
q+xjJzIUlENZi7OLn8cORS1con/rccvi1jIq36eLjzYH2XWGMjkiMYx9iQX537p3ZfiKBUls5YAE
S4gRVrvSge4VqDwGsY18A6e/76oTIXx6WcHi/e8YhGd4iuIG7rwntrG4kW9zZS7xd9hJLK/Uc/03
5FBU3hH0/GsAcV5lLR+oBUNmQRhsYjeZOZkK9m4hkhjiTXE01gOfWQxamRt706oJ1PeE2Up8XtHK
0v9PKW5ctIBorZElRrVopZqeJX7+ax0xXMTz4jEaGEe+tqkXKp2aW8e+aBdE3kEc3Yg47oodzX2g
A5wYaNhE7fL+Qw6IFn2BzT2pBJmg1F3GzcNgYFMOVTk0YX8J0H7N3pgnS0TYQ8zTmOB9uySccv9B
YAAA+PhJLuDEX1Cu+kEjk4Fqbz9gFll3Yr8hf0bKhPmoW75BGCKo0iB8AHN2/SgIlSiHGcVMSCFw
h0Bt0KiApNiAElJW+ADtwCx21U7cLnF2cd9sJqOC/iid/tDE+lqa3nbvqIoqIkAnDOH3ST7cfpTz
ECsQhS6oBocWokETP9jtMyddtpAR73/FmZ+IGhT95QhTjQtDs8ScP3HiljuBzLz7Tpsp4jju1aeV
uiXzevQJKxoRxuhnzt7viINg9w8PdzoWjd0u6e5gpk919D0oou0klt8TXe5QcTTT+0rzm5j5IN0q
q2bf23zmvc17Mdrg6s2e0CGaVTYvV91muEP3opjd3nq1kHPjtRlF91U6z4FLbHhRjjuc2DFSugX3
u1OoOhcP8YRPSfzlgcWDRQ+6cwmdL/OLPg5WL1bDUdyBpUFCcp/P3wvCjeH1oC6gbs/R4mR1Q5ls
MQpltx92YTd/bntrefHwkfWgm0y5xU2zf8++K1oCyYO4W8orFq/7D61B1CQ39QMNDgqcLsJzxnbm
e/DXm+hfoO4Q/SHupQORwr7BMOOBLYulOlOX1Kw79k+3SJvdIJTPrkfqKICJi5RpfugiJRzGkKf9
BvEzbYH9TXk08qsMkZk2E7bwE3rPd3qLcq9Y4FmXoW6DLNu+/HrXP+norxMrWD62VIJDZQsG4HUt
zdtIXymxtnxu+rtbAMM5vvNwiSr7YhxfzNYfoD6TxV3w2CF1Nn/OXyuymqh47S94h+FwIUe3GcH1
ANtyiQTGbLiTdrSUfPrs2j80EnJqcXWkeMnmOv/gc482qvMXq6I/IQ9AkKFypEibU8rPU5AI+Wwv
oIQV9Bd6UyrmLPQAuW8WoKuPFNM8WcOxs7XNR/jmyK65SQSJlNTTc3qdaxg9ik0trDj3PvMXdLc8
TCNhimHQIuUSSlN0G8M+43ZzXZWrYlYvyvljUUOBvZ71E8LK7Pcj/aD+MNe3n+U9poTNaH5d3lCO
hBWUICKDHoZgGw3shwNxqB/rS7khGoVzDi55hRNNSACXl6AG8W2i72BzZVwuEePI599zgw6JKDEF
cWiM60voDU9/eNYP7ULd9Da37ZOOi+x7pKzEvHFgAL/2OYtmvYCOuu14ejEHkU7vs7zCg67ECd7R
d8/Zmmm96C+/ez0zAGnq7CrMifbEIGViYEwTlxXTyrlecBl6KDMWLjar0hf8E7wAQh1b3pAPzC1s
YxZk2DxQWcEuwr7D4oO8ABiLCBTp1Hoi4fIv1ACbTIccHIuplbMOD/qB85Ol5mI6yotijuD9vyHD
FMuUxzb1IYyV+sTUzJL77cbZ06wHAnyqnzFRGobHlUrvY+wJ8grkV2kP6aCTz+Bm1uxPMFh2uS32
VFa942tOmvnUO/aOtAm3g1tKfh/8BAsB3yjo/5H0OICT0n7c0PNtpbBliQgzReHon98nrMwDqwMz
NadNGMbMtCcuqh+4vAixo8NJVb+/YDoTG1l6Ytlcgk/KJf4mTk5GWypMrzBactHynIo3uT6vbyiv
g77KxZloN1YZDmUrbcDlyClzg9wAOzMtE89g1qCVuQ2uhkVM0Wwu+NihJpocM/LcV1unt78gdkGk
ruP0YX3oEOXnR70HRT2pKEnU36tKMEhtBdV5yfreXcLyTR3IcNW+CNdX5/7LoK1eAwj3QyAwQUKa
4qVdAGaa7QnJMZ7r283L3yHjiJuXhlaueNlb8F6ykV/uyTIksFFbgw/UQjS9O/17oL0dHThhOmdV
wRDhQ2Dzq4lb1ZOrPBXZCXV3p0KmtPnT3Zu88Efe5qUOlDIquE2sS1l8nPvQpKiLVfFQ18TmAMxU
nZVR0Q6UbdPgow50Rx/IRpINKfdn4raWuCs1PIP4BiZ4gOrAd5LJu5G+KtAUPgNOK0nZ9dzuB/Tv
Rxt/gINxHqxgCvON39iWaB+3VK86PVZQ+K4EUcPBCcxVlpL/Q00geOUGvgwqHczlS51AZuokf2UI
nwPuySLINMqtvLTqK7jfD0qIR1Uj1zWDLvLYkBocHTPKXMZ3S4k6n6En4IyDSXsivt+XQSEK6Dcq
mTxzU96xaAb9fEJ4rEABrzVSV9TqKgKM6nS8JPAHmRd2B1M+p8+ewWfFiMqeC0mePu4rwW0C+DJN
qcF5B6aBQU5q0r/ab5N5dVLGwnEArEjKiqqYfMZDNZjkkgvQi+c5/B29TEALALByKmlmXsFGX/IU
sJXGE4ajqUJmzeYkAtdEZ8G4GD3nviM9CkDcRsTrjcKGHL5XFZIt3Sldlb8Zuc89jU/61vn+6lNN
JMbQnxDVdvVYOpLz0idCM83pIxP9RRNUNgc/V+fTuAlloV0S0aBX0TK0u4AwDjDEyWV5QcUlT2bJ
xawYW2cArnYBhytgfhhM0rVcGTIYA1wCotLMcpOEgq6KhYYOdSNhWFaOroQQhZ6PY/L1rq0zbHfy
PdLy5ZChr6qB3hwHjM5b6ted/7lNBdhoRKJkfFHniY4Qr4QOw67X0vAfxNO7Pth+KrgM7PZG+Waq
MKP/p5cYVmk3rlH2eeN2klTrSuJunVVEw++q1U6f98/jPdf0HyQBJRnyK+gCuOHf1bfvPGovQyqf
2hSJ2xR+8wa1CXd8aDwLAFKo/74EjB4IwiCARHXLAXIjipVROBJVl2La0MOs9j3roTouqlPCDADN
16ucuxQWIGrSCfetawbTITMt6d2qMknv8m9+d0Z3SxvA74T/PSaIpAb9jcbkuZIJ6O4lxSsFiuI5
ZWGAvFUH37CFi4BQ1V57wSgl1v/8ujlF22clBQtByY1gPBvECzB4RxsOuZ/QBhFkMbWzyr6bibp8
J+QSiYSBz3oA7kvC+mMMn272GDsv/769QTKPmbfhiS06VMcpfQ4JgJq4ECDNms8DJoeFIgLkiNLe
Y4knwNzNtFCur5sEADfixqvbtCJEhmqOr7n69En5gDNhZQsKe6+LYf4Qige3y0qBL5V7/VLIrjoM
kdwR2kqwVuHeQHdBJEP3+huuxxLC8o5h8lENKEqQNi64rnHvPHShNpP0lz+GwufT/S9i1nAvVOsb
wlITqqYVitaAzsg3ZyjLTBAEYJGiO32RYzGUUKM5qzH5tuGvoNYNEMP78NwFJbYHgSkGy0LBluf8
XaOMYsCtLlB9nmMtsJy+9t/MljTBKBSz/Ais6YG1iikooWiQGogFWHcU7wk2i5hunO95SIk8Hb5I
093RUNyy3NHil3UWSt1k9NNyf+tLg3aMKDVMkQn8gh/kMFXQSd2sYMZB5o6SAj614DkF0p1OGaaw
GNF+W3wbIr6KJ9s1iHuI/UB3v3hcNl3ttgUBOacecHyZ6w1Rx9Qt/WRfUTUaIAeZr4Ixhf5LCAmu
WqiIqpDmCUkHkahORGcA2UeBaJQoCF0TJomKX6puUV0OkgGC9tBv1rrdLZg+HcG1GCgOayoVDX+e
UI7IIPygrCuNYZPBnqL/Qoggs/NEQiCUmmMt30ytW5RDq2OAXk1GWUrjVt3myzxcMoXjqNA7FNWS
hnTPNVlpxIQ0ya979osMPDEah35HBZQfGlOC+vCrT75+tb+fVYiOGWRITK+rhl5M7aUx2UIqQq0T
VHaQUvjsYBH0MYQ/eyAiMkkQCnkI1T8E7ieZO/iOKTJzvszxQ5gB5KHAw5dvsEwIA2OdFj64YIpR
tT/USHRa//OjoCH3tYZBH0SOg57qGbUpoP/x5QUs3LimKLnVzAg/TFjoDOJdsd/LuthXtDHWXGtP
+YcpSupoHHGR4j0BZQIdEJK/Cq9GyLbiBqmY2QC2BGMrn749kuEXuzrKizRH3grNfnZjCWL8HiQ8
mbsxuqGcaDVCuwAd6gtL0M8T3ePUaqCxX2fPc15gNwGOIs93GJL3RYQBDIFEWGhCpg8LqAuRzwa7
pGuO2gxtCYMCAwuU3U/TxymRdgzEpEcdCRlmJRAMEj8kB1F4I4tfkJY7EmwJwGzCswd2SESBNETC
fPeZX/doMeDk9TcoHtRAum9jF/ETfJ22D9yNG8tXCI1tNac9Yua99oyBTc54I1U3IJOgrG6LzJaX
PD7Q/F+C6mRyEQKknC34dRwEuy5NdPVxH5RdEtwWleq2QPUTZJRbB1DapycJNpak5lb/MW8S1G9G
Iq4Nf5YEDWVf+wao7A5xcpqZxa9nMoUSs4Wf3EcvETHN/cMadQFuK6kNDnyWE32VsHZfzduCsGBH
UjQnM3dbfKm2I3RLU94Iqx3+/zxz7sQCBKaXRRk8pSj5yzxjyl+7lpAv7k3voiMCfYUXPUTvB3MG
SF0vRM3FHOmTBFz3+ovSPbFl1OLIMpCZJTf/DbRQcqHGH0fHbqPsnlvNvmwVqlFLP9Qe/uyozImL
czGvANrBjKYTlNDpqbX/VJC6B9VnUV/2nlM+Zwy3DJjw4bu87FAk/G61lYY5jb/R8/H5Bp9wQ7Fu
ITe1kYzn4uZQPvqEMDe4kLGKoBjdjYTUl0o99mcArW6ExpGZaCf1YQ7JqSLdukJZpJbshGQzcy96
ZwRalKlEyT1AdmDtBhRmOsutJ/U0A2OsHXpwbDN0LJiCQpKr5FB98tasHXl/+1Q0r0wrQ/kuEWj0
c0BB/cdUA0qU42V9qRFasAYrfkJqVrIfxTbd3nrzVoW72DJoUHcjzEUpBjIplPNd5X/hTAK51mde
ojJdemS0Z4SsFq95TchH/EffdMV/BH+wueavsF4gYUKAu3OrWT0r9y++vqRnR8d6IRHiuP9g7osO
IHGHV78GE9ItS++2fc1HwtKAz6af77vSy52aCqxEfjC7feLfRBIb4B014R5C9sTrYQ0tcZbUQFkj
1B+0SzWQD8j9xgJD94ofRMIYFYfh+n0aEkh8ArUmqASgSV9/4oxAZ0sMFK+YiBwFNmL8s8wn9Yox
TnYkep8+8W1b7Qo+qIjSoXZLklU+SMQnCTjtcGzfJ3E19LCXr5BI2k4iMgUf0lfWhGA+cbtoF8ma
GN0rLona4Zz9HcO2v9id9eaT0ACzTyyccRHr/YTixsWpcGYrwiYNWQM8QeLPhOqS9QCkeeqzdApY
i77+8qnxl1j7gLhh0+84NYFnAoOfWLTrY6evRS4VaxEH97ZrQmLjawwXErBCfNwk3nuhNapodt/J
QHGmrD51hGtcLzNuZoCsEJ8OMK+IRAGQWjahuCaPNmLQ88PNugOyM9Wp4zGxDIBZxaNUROI83TGL
6msRnBO30y6IjYf1STziv2wt6pygWSMU8Nj+DavoG9IC8WdeiaDwkuYaBCXP8rbTPTKNSGcrQnGH
VhF0scfusROtUC3xaVHV3kH3iFV6hHQQV+NoYmAkhGUhlXBna3ESOS5pfduJWHZJT3pE5JmwfKwn
qaAyFKkikV9KiZRnwLHoBEuM4++Bqe29THeKYAw8TtJBmBURzJHRtqBMb3kAPIcVy4z5Osi/OEdd
0INZ0NuKxkJdblYt3rPB8bNqfX1X2qpzBX6E9tEcFV/C1EOb5XvWRsPpZS3P5fnloC3UxWihz1Wi
cNhF/Z970BO7kVBg90nifXkyH52b+h5eMbf42JHBTHff9ecAxXXx8gaz5wG3cVNOa6p4AOa2FO8e
VJQyEhiPt4MGHrmKjAhXOusIMekwAIGPHF+24gnw48sZORdKpw7nkneJyzUy9cEtui85C4H2zH/O
MV6hS9wNonrIFujGDeQT6pJKBB1QILACkJ4WE4AzdMHw+SjWsSQgITkZmnKIuhv43S66Bfo0dW9B
43URFK+eJVMBcbSAj4zy4s0demgiMRZlmzrSPlUjubNHoMOJmN4CyUboYgPbdtGLUo8Kjo7g1+pm
n7K1Ah2JjCNU71kSq+7TV6aP4Bo+3NYQFNI2AP14iUmqE3MmjYHoJ/Uyp30ksgk8mpDY7L43XFAN
1UXl21F9WjscUM5t4PdMuFKmZr8C2crBSutGjgCbasNvtF7BxxLcAco7k7kdbTMg7jD1qOLQR0QV
d6baKFHtlzYFnl2J9C0iw06xyKnodA20GLzxVPJGThv1o8HsRgampsu/7MeCydobkMj42J31dWQH
HBl6FzUYBnIiwdMjf7ZC8AD0VLlqNzUKDvir7yP6wyA0EBM5Claj7r6Pby9zM7f7lWeKWwEJH3jP
6Bbn0XXXXz9ijfUGVb+8Hr8CxATJkiAlDjWTOXI28PnC3/6C3xCpxBF8h3TW36DztOJyPazrHJqr
FlJHxh54A/BwUCA9JB9J8zw9DWjYwO7NtSkQJ5EXg4L9IWsrAq9XxoLuwuiM1BjBGWs0vWBy2Ckt
/yL4TFJ2QSgWHXMUjZgiGxsg1mNRrmiVaWl8rDex2gGpD5Y7s55JIpkl0r1ZTLZ6dgvS4OmkAUUT
nWuY8SXNu9nLm/cFFylKgTZDWSASzEDcQhEHc43BT9VwxGMmCBBYiDEaJdXmMpt4FjKIgWrrVOkG
sQG2oXJHhMkRN5oS3RHIIafwtXkLV7JiWHS+6qAd41OsEZ1pck52BRpCfHSWRaLWgtkMiPu96SFp
MxV6nkCipvcZ2YBVuk28PKQ8AuSqNNLn2qy3uC0hYnXWCJ3qIugtml8Vn2GMKhLsq+H8YT9sxbnP
U5QXFsV5eERQxf94hP1LUPXOFx3UIX4uAr3BIxh6fRZLUWZEXg0YVTo1rBHzOclxh4oWWYZltxst
lbB0sIMMZgmSag9XNUau5GBPoBCaumI8FWAIvmtIq/cop7DBwLp6dHFklTNcAxxp627VTi++riq/
dTKvMakgEJU+Ax3o0cVDyZecJHx4U4Uccp+q+GZ6OAp6VFe/uZSWdHXzYtyJ9qhR71RuYOEP3D7Y
zsYEE+l8PMTKSWWRiEQYcPaaiq6EIErYi/MVJeuibpMih0iZdoJM7PKAsHSZPpy3nwTVhoK4PtJt
9FzU6SHhN94D/e+WmLtPraOMTFF/Qzzf0hyiKaQQa39gFzCtO8Ydc6ddmK2XL0ckl1XrCdUIp8QZ
MHFo80uULat1tlSsnvdZ9tdFLOPYhXmgB60Di51yaWj/eX1HnvBBIFmjbjB/CpipMwQ5MfL7xz6G
62129Sg7MmeKIDPDMjr7rAZHIU98AUypkU6imlSUrahNvSA1cGeieQJmFZEz8JMmDn7UIKmT2Dw5
4sI89gv8QdUYmnQhtzLu7su8hirVMTDIASCr9NiXMMs5Kyr97tuTFjBovA60322tz3rzJkBVztH9
FzhYQgpT5NfNK1EziFEg7EnyRiytdCuElMlRhVR4cOpAQESerBYdouki714ygAoT9VCLKdO9x69A
nY+mlB0eTG9r1SvWvfmbn5KJAoSuTeoJbh7svL5w2PMVINsZ5TiQtQPItuK6SCKFQ/dCGRwEalDm
8C6rHoL/vRC7ONR3BQ8bbRS7AU4fwHmcDMyh1bMlCy6JUAEcmBIF0Qtv6HwWvd+cOVwUFbSp/DLt
kS6i4mjYlhOEi/i38DP34ybbDkRVNDQqUzGkaBjIp4evxv1Y2qXHJLgfK+evaiLxfFHTsI/7GjO+
kSVobIEmufojdN0fFPRgFnBkkIRMrqSxmG5JZgNsUFGsyT1yuuDd2kDw7Yg6EZvpM5WwWuDMX1f5
tN3kUz2S3M67nFrvB/gy2DSR1R6BMSRxxXxN4Wi4xbBK/kfSee22jW1h+IkIsJdbdZES1SXbN4Qr
e+98+vmYweCcSTCJLZN7r/oX3sO9P8YXhYXsLBQV79pjceuc4Ga4FfaV3l5wwyM/wdm4gpF0dVu2
EWNaZxt8kjcFOPP6EOxcfRM5Lb8c8YpKD/23dgzlRX4w7HYfOPnZ3PR7EQs1pBr3wjba6bxfFFQ5
NPF53Hgbxc1eyUtxgy8IWI52hITkwpYlgUcP6TydRVdwWsfaB3YOONdJT+am3Hsn/1w8abxwlzNQ
yYYycYjv8rd1DFzz1r6hj8q5UW/1m3iDGXidVdnu0hVg8/wroN8UuD80VdFLc+mvmX2Taaqv4ks/
m3skQHbhFp+sX+3Kq2K0Fh8r3iX9c/alnv1H8pr/Y/WqvjDFfMXwTDhmr+BmvjOC5NrByWyP8PmI
jtZJ3TJBR+6cCIGDDHolq/nDkVEP3i14FmwyqZhO/qVzGkcFt6vjYame4nviZm5+L++4OzmIBfZn
4yNGnXA81GfVkV/do7yZO8p+ZyRgnOpzz9MOHPFg7vq7Sj0gO+PLvJLNHsZ5VrYy3foreAjvhMvk
UTz6XXcsT5gpXqfPwmURcsUdzgf7ffbfpc/yjkLZs3Ij1z+zmTQu6mm6jD/ZzlgC9L16P0RM3pV5
K56QuM6UPtzZ5CqtETTZma7oWj/WXTpbdwE/nNpAJrRfIEN7gxUPtvjmXTN5dtq1UOtGMKX8in6T
Xyqz7NciJqGwCCiB3z2w5Ese/at/ZQ//VBzjEwxhVFMQG1zVJ/Ew02T0Dfpnm/YsH+ZLmfEBol19
j3aVi8LwqnG7bWaP+36PQu5O1dbTs76n5+GZXDEWu1o4aIc/gp1csZC/xHssV18NKwsI56vuiPTx
rnmMu+xhvQcX/xTeZtkW7DsuAANu1YMS8/LvIz0KqFlIAnRH1YlPc+VZ/FYPhA9RLxidcZeiqK7v
mM8dRUd0cn6SwM62otPzqOqX8Z48TNd0/7yrdw0e4al98aB+e4da5L39mv9fO9dO+VLOyhlHeKdP
eZ6trR6tE/5Up/SpnZSTchNd4z6cpDNrdv5KdEyOAZNnxtXW3fqJfoNfD03w4hE8vKt/C0+CtuQL
84/wo7xL7+pV48tHR2MvzxRQ6uy1Bc/e2EfHkip7rkFlt7a1s8YfCm98nh365lQEojvf0rlo1/go
Bv+T7fppfRf74A7vH5Iig1ZpL2yig3aicXAjrEXMS3aIDhJOP8FRExbtzrtC4ti39BkUZlsIBkgm
MGuFnejNJSlC9ea+ewUnDGHdWQglZXWf7iW7xAZ+1uudbPRNIEpssl1IBQ4pYBXY4sqw68P0V7Bd
PRs2R46YVG4Uwjt2FmudpKWs001mc6hewWV02hdoD9TeTbd0ppN0El046A9gEc8ejNdmxoSoW3WL
bD3vDxmK4ZjZcPR9aRHZbPTMLy7hTnky7Mb6ISetyAuWDmRs1vNzCMaT8ICXgI31MSYAqZ2Rm2FK
HxvH35aIwTDKJzpAJTl1tgGHzW5X9SG896tmbSxTimJw9+Tj4EbnRBNn7hORdEJCcSMRadGKB4Rs
izNuIKJC1GS3+o8ygEHQS3DpNegwGS+SIfYIt+yqNZLdlK71isdG8tqn2D9ax/zQr9RNf6/PDULl
V+UpH6qrfJjW0rLFMhMNIBDgIhr4FA5Eyg6LGWkbbnugNuWFOTZYizkH+Ufv7m/NQ39GIXQ7XDxe
jHxKiW3GRcL2wr83a8sWbLhItrHVAWQgIrhJz728CK5Yj5wAQ7jFMzx3T/WtPWQuzq3X4TO7lpBP
K7cniTDWuhdACva6t2hckgtlgzzzVHeM387mjrcPoILXvZzbo4icHpKCKre6Qr8b7+25PNf36ZlD
EKMc43CclU91pzvDsbIbVz3oTnPBoP0kHbN1cy03eHaukx3MYnt6luf0Pdlh6fNT3+UD6nifNR1T
ew/fG5evsuHz2PWP9DkgdAjnzpERRq/vNRGr28qHwMmuPUdR3eE5aKOSeLDs/C7wXcuz59RnnJCW
gh1igNLys1p2+ZOssVDaUZO40bU/EMsO7clzpGPCz8pXW0PCcoS9sW/hSYsOvdJy4nKMG832vhlA
HozfweUffvrynF0FG01VOz6Xd5ENAQ83u2p/5d17k5lNEivHVTdP+WifUB6DfrJlvNqjpMN5OvZw
pYDDMKJPHIiva3zf6Y15F3uLjnfCSEhlEts/2kdKCzYzRZITPMyA1phcdh2hX/Ni9vIGpRYKx8b1
eOARD1p2imN4Up3sgpj5DpFszWYx4c7Vpe70e/VQuOMh4bkF/K6jrxHpbMSd/IpPotPwdHAFdWoE
cE7JRf3qjtMjs6djA/Lkt0S/K71IL7wTqaIlUEJI+SNI9GH5oCnmfnjujRl5UDkL12qnuNFX4iRO
ShlDL4w3DXACZ7LjO2pQ95ZSJnBr5qfndo8UcRHcBenoedJaRVJE4o5NuLJowroP2duYAJgdsTTW
gdrt61RfFajepWYGGVGmFnExrlsHU7/KhGCtjQxb0VQxyfzCjGnwQeCI1wDo8KJDkDmI05WGTrtC
8FGVzO58oFPoLJnbpnw1/rAJpt+oTTZ8R6Mp9kMjwIVFoxJEqKBRy2gpeyPan5iJrxEj92bRa7Af
7kAnNOAVukbZ9FAxVeXwb7K8UGb+imy8vAArN6AwgYfGkvfZieG7qXwVForsPFfMkK0E4EEHYgdB
29jbNzHqWsEpqdGoUUbUj9JXLRyNwdsFvropG+bdbPiDrnDGHrZ19GZE90REySpbwzf2h4q6/mOw
UD+S1ilnkW8d+uNK7/q9/s+FqG3XonjoxdU0KzoC8XsaJlaq52xkZI6rJH7my5ZxvHqLeQlGhLci
jw9JSRcVoRwFnvGaw5owAEO6OQ3zLjrqM2AOSQkFQcYNNXKAN5J3NCyezM4UP1CSgrpL0Jo2uILF
nrlge8l0fDaG/ybNosXzRF1OI3TLAO6wesedZA0or7gpyG4+a3NRs/S7B8xTcLVU1ujvwH76tyMu
zY0x0I0gurJGG8isHIUPHW9yxJTogaNtom0q2ME5tp8sgGREtuk3h61gbtrIxUuWoY5cLL5HDByA
yz47ZHq1depBL/kIoqPMLHbmH68M5Mv9TbnBQwTX5XoHDsZDAZbWPFux5WaOvvJRh0Io51aAFjnr
ro50YLgsPMTuePGL8MeHtPmevzcPHiYKrohumx37Zlw/jqb32Xw2iM9UQDY2KSo4mEMiBbCq/ppn
SkJHMQco/oTNLzgjYF3A1pbFj/mpvLiEHrtflCKZDDV2ugr5JfMWEUvKbISR5dsFblzTOw2at8Er
FLvvGjjMGQqgHj/R1IzZrrPYZintI+cDLXbbXCVWNWh9sQYb2Ns4rOVZjiorNuigzPHf7MyLv/Vm
albEmBflRZbqKKTBhx9+kL6Uw5+ehTaot2InGcfI+gCB71M/f2N/jqzoEWV5a8/xEoEaVdWPoG0m
EdDEqVfWJl4ewqrBMRDSvbTs/B8Bk/vQ5UUJ6Eqx/g3qW/YpJDf2a964Kdla29iazUmWORtYtqf1
W994P2emX5vkjL4hymo7f29q1x5NGgG3KdF8oFNvLtkZabJtIvmPClvHPnkloYbiWFCpkfyKnUgG
cXMMoJx02jnojgbxGZULMALLHs2zwBaKjYTrqsSY11gCRSpYEopb9PoVGjROvf9sPwp9ywVpnLaf
QRvbAPaqualeDeQv3U68Ffq1frwqoD5mR9T3vL0R7vTe1dFTDXYdrJBHQifYOD2sHu0NxjEys071
JbnxQ8Ukddz+G+R0OK+1nwBh2NcylanfotWwAjAAG6FExkJ4RvgvC3gH4x4FPhpaKDN94ikOxws1
A+yySKqTxtA2zZY15h0QBStENR6m/Cs8RIjX9+Iiom4Tryqb0ajCaDYlQdGdY9mpwhBnxkn7PotO
Hv1zf4JbP27TW3sb6ciSz3KLQ2CxEa7qvX+D3xqBkME5LoBClm9VKIXlbophWH6z4atgioAxytF4
Z8k/QlHBZsHueWM7oFjME/d9sOrrvX5SUifsXpNy9G4l4gE8G5OTtEzQerqgOC6iibdiHIlIDusB
pKhrJMl4NpgR8ZrfDCiBbK6Kk8A3VCHV80gsY8HCmJ2lZq2MbEUDqUqgSjko1Fchk3xrD4QAmIfF
I7FuEzJ8ew+lFFQM9GNM8J4GwIronKFeAnqBpxVgNA0Oy9+BjejlI4mkzuAaAWsGzcvl5pq0CV/g
/5W3XqKZ8mNUJoEOincj+IuwiAlyw6pNRkRtH/Gse3uXSqpdFrxBuK4gQTauVkMNaOH/Yd1bxrvI
I8tOV29WIl/33nftQW/Eb57FL61YzKbmmpgMtPkS/JlaJ89ZtgV8C9yE+DEUsH0S9vHyp094U6Lu
Q+mX1Bf9kT/ZF8sBfIu0+Gu/vE/g3cYNG7VgL52DWWJ0DrvWvljix/mhfhv2yKyegdq2ZCPNbvki
Yz3BqLHaIHzmAyu5Q+eaYwPbUgMsNTNZAFqIX25DQCLHkQ3+Q/lED4Kf44/K8gn7wyV9NDeWsPGH
jIW6Y22LrfbeHJmZoGfYMlbAmuG7JmZmaw6bRMzmeoorzVuHdy9/708pb9UdqnXyO/xmv8iC8e7j
LST+tN3D0+5207b584wvhHHGmzgdepRioRqh25EN7wUavf1CRBNRXxbmoUb/o1uH2pEffzLWSfuO
9deApgUpWES2exln5x6lAxs8JAb1jnSXiDXaqgHkj974Pwn0WXQl+/V1BKYXHdMXyY6oRcEF4naD
mrOI7hxr6Qu6Oti0xbZ+z+qdj1Lbm4ePCKLT0K4v/m3o0bxo2oXorSOY8N8ZYHWF/GudEBcDZFlM
roWBKZsQ5cW2e/piubwqnVHZKQBITqTMCThk/peDFf6UuNFE1E8zf6fgUj4AU5NtAPMQzHsqmRUS
tMCVUHfjEE4PFc4ExnnpuaZr187Fd/nHrFwufhr1V/gmhcTZrFs3m29Qh1Gl6n+Mzy6lsphGHj20
o2CF7ppARx6YO65kkT4S7lo5IU/vI20ughUf/uRORPsecYTEFjVpT3Gk1p5rkD09YEpqBEFCoYut
JbtSJscccsfSkrUaFUfD3I7aRagtNwG66hmEJ7TRhZBmCweBVC54AzUoqBFJ4ksQXSuK73p6D0L0
+4ZnypVo8ILVfNLf1AeAjIHfGuIhoZwS0GGRmER3PP+KPYaaLhVOX1Alyyik7IHHr3ci8GDzNdd6
hgapvPlomgcfPwXuIWMRht5EyihJDRylfHZIxAnxU6QbBtNSricq5XFtieHG0/YU99I+j0GJmtRF
yTa0yNvjslU+PexcKlNbtUhle5By64uazrrW4wyYM+WPtECH1H+k0XcSvQnFM+/1tQRKdMD2Qnmo
4DhMQlgkrpTOlfCm1QEEjIiPvfPAGuFYQVlLXoVw6rNbpF/9KNsInd0IyaZI6IJrkF+9o7FsT0Wy
clasRwYZQ88CDSm5vLmmVb/xMjqs4U15S+IDdgxTvY36c8YwC98aEy204TshijUIJfLuJy3Y5hkL
Ce1LpsbRgvcusHAzK9HJQZExLjd+6EPo8Ou/VBXXGhDbmsAckzZ8DdAcIiE0zfAyLYDw4KQ4wnHy
irxNqoi7iRKssDZ1TtsI5DbA+E10ZW5Y1VwUElxGBn33GkbxiBaOfrLTZogdWIc8f06gniIEQELI
GtVQbcoW6Dh+xyKUmVy3UFw2Vn2KeQ5aC5rFUqO4TbFlFy2fiJlE/D4hJNIpn1Gf2Vb077+n/R6F
+Pn4dXoFKlz+98W72c2BQbX0O5tq+tsxphpSUUwWtqZCW6T1dkGWD7ggA6TIwvZSp1JXqnLSMAXE
5EWGa5cRX/3sURnawtNwZ6T3NzXqM/BvKUfDg0KqrJP82rd498BV54GgqtGA1G2kD4VUNpTYQOiY
RTeEcbQciSNNauBTupmGbDnGCOUGyS6kyapBXA8B0LgJHQTrmusGppX8VpaPUmXZEyVc0fWOz2hx
utSghrD6kPggnQA8gYc43/hetvuWzYHMTqZmd6nCjEAFyQPfsDQ5HJ2P0EDxF6Ao6RXJ+xTr+2ZE
iImowAfj4ebjuuXClbYAzjOcWNr6h6BH2aPBPqh2ZNJQTpo2o7cyfhW0LnMbJ6bQMUrI2eAkWxmB
b8SK+27RlAepQTOCRJVRvKXwaLNsnVDLKS2NCbG4mVgC4mnRwdNSniY/AH2cPCMy+ay1/CymL705
1hPgkq8yC+xY22oW8hWSv2mU0VUJbv+SbdscR0iojaetR48dj7itxosfMk2VRzvhUNVtuzRnGkZm
IEnfUWeUzVdbfJmxtO9xWVnoTXvq8wY5aAxKB/9bUX06LfoJCdiMCTk3iVF21RGXynCfrU4NFVAe
/3bKn4nEvUHJIME/ZRFZ7xpQr5l30fRm1cqXpN5JwGRzOBmav1I8SC8OCoilH9E0wgLi9FmV+WgE
2yzY9uXfvMIKIaFcfU26sEhnadIQsZCPmlZm4AzMIKqKVJ+of3FHIERFDsQcfwnRsAQtwT5BAUco
F5q0QN4/SJUVV9wTpksyDsuKBF2YEqgt9OGQAtRR+41RiZkH+mwRI2svzGanICango52VtG3syrc
RVyHqJIRyWU+JxDPE5lDKzqmdRLbkkP+VdIrej79PLWalurrIWoegkzuKQE1FM0xkuJV1DJkH4aD
FxRIU4poiQ7pWc+FrY/EtAmDfZjQoGzp/zU1wv7H29ZyvPPUyI5RfYrUfKWYH5IxSzoES2++yhR7
eoKeb2XsuyxYmvmnRj3Ra+I+zrNdmrhSh35SehqCbaizxiLmBFS+UYZDWfBX6QbYT6eQzZvWf6cU
dGZ4rGP0sRBoMgEnhmAl2xFNVH81tuE6oKCrEHc3OphCYkLd0jhTiG+wB7a7kpZljxuaVq1bToDF
X/dyeVcaO4HNNTdFEc49ADcdqW4+hj8cJ9yfVODEHMzNHKwKfkhDBnlYkFOx9wN63KXeSkFKJPTO
vLpHE1pYKTbapk4N2q9NQwg3muE5lSIyZpQMjKJKjxIamZhOPiUoYrXe9yjmKwlBcQ0rz0gVNxNC
3LCTAFdQochIJxAbso8qj1fiaPEu/6wBOELJH+JqIy4JIrdHgpIZSZGswujTisHmt66qHRqG68Mf
Z8QvDLq3Y8FwzpwVbo3VMMFEwK9RikcQrsepatc5aGXxWSTEXMXVrKeHuMPIjzdDbZOaLsBWVQ/J
vfnyakybGijxJqCnW9cqO6rr+RAqE5otXgFsNNkH9ZcncCn4vsMzS5mqg0sQM3HfZCh9EaUm5dMy
PsRPv/8SGWGQDGTlKvNYB6zsqGGqn5IWrhbLbQHBlwGGPyKRi7tC+dP31c3vjUXeFs6UWKTyYSdW
p9EaLxJTTgZlaeSMrW2CdLPCl0qzYeI+ErhGYrf60eTRCcqxAYEZXU1A+ya4SJ/MqDIx+AWEKaTS
ag92lGq3/IssaWtxnPUedlPIhCMXEYtpv5uMcX5e761v0bC+9DFdG6mIKDeAZBGNd+U8InLUg9Tv
2CQBWLc0VJQlbpK29Oc8oh0n3401hji+AmEYGqMMR15/CyRpJVRH6CA8c31wMV22Jgrz8qmAcFWB
l+Q9svkKlupb0q8IhnQEzZN/1vVJk2zFwzIleSKu6LO30BFBFKhpl3F+nUgEcY9WkZpv+TA+WZ8v
yrCGhyVajyH/TgjC3fSVAY82+MS98swBDTfNXGJGJpUr0sNIKoveWzwQE6I3UnOCyFYc2JZ2VWRS
tXzQIHP4UHsiQMHUzYI91JcI5LKZDZQ/FIs40NbRZAul7XvxRqEwKFuco7l/Lcel38nh3xAggKBc
1bLYpYxfC7jxfPg6+ZEj80zWUBsmGorqehrSBTGiC8kXg0kGWEwz+YCmyHQUeWRYZJBUOlq7FhWr
oUb6XzMXIU1zdUyK766QLqnu7WIEzuPEkXm/GpeopyJrwQh0dbrO2OaUlFvgiHsRTxEJzTIKrmGk
fYpdQVIWwQhdornOuTdJbClAdVQ8tszG4m8UrxVmq/r4rulQW/QPCYAYf1xjmURdL5agK6Y3AXMw
P9Ttuf4GxFnsy/YaTp+6YS5z4ZogIJeQ1UySGFNffqo6s3XLFS1oKUTsLLyWElHDPCajrZndujUv
pv8Rcwyr0J4LJJPJVJxXOzG3/f4nRLvvLbA0Ztze9yDd5PynXU/5h4YgrBGQ4nnvusoawur3sQx+
DxM/zhrlMCcoLTAyTraDGYMV+RQk4U2kcayTr5r8ZIW7NL8maC0H2rj3+p0uaWt5shk959AF5oSW
pl9tGiy1FN+PYlUY0WnCAa0JwcKJG+yGxgw5AyFwUoDaZVmfTfoYknJB/ZSq1TZRb1kH7gx0JIrk
w7qZuq1pAqBAEKw3jhIlbozVlIogpRDpfzU/+EAp50HEN0cy43ynBJovtAtwJ+olk0Enjc2UrhtN
g8Vn0HmeJ0XdoP3QIaCq2vRlIl6yWg6+vtZPaQMGiRCUBvAMcp8C0qdWq+f2ApMn4YEDHlfRB6uu
VVcv+Mz3fuYtx+Czh6DSKHDnmmtbJnuzwW8iKajdUIYPqOej11wjDrI9F2kjJgCy//QZNHslaHi/
WDeImFn+iUdUeNu5tp3zs4Hkel2SjZi0e5BcJmtYhgkAOpq2jHxb1aApDcAbJPyADEpV4R1ChCQD
edc1wbKQAMGJLWX0dB1F5adqrH05uRpVh9Ah+ZmFthYhs4y7s6a+mfjTPX3u5OzmzETCY2KlPEUJ
dh9Ro/GrzRR+mTWWhT58W+6IKEJbMRhuNXhJKE/SjODNPcC7L9NDyNWiiV+aipc0iaNPEfmBu5BB
N2ugkbKw0v4GJFYjGiyv2Vk9mCkTEB70JSnDvkiXFlVyJt21xi8hOQlfSY3laLIu02jDipVhLSlR
Z+ZYOj5Eqly6id4xiuzexDYG5VTstsIrR9OER5R8GpbrE4dkoBwcuVav1nOQUB4jwj4haxtWqCXE
Cx1X5C9PA7V0D6RTLdxr1sBVANWjZ6xX7YIERft6M2neZkSud35GvEipjvYGCngtcShv021HfFnW
yCUNsatH6FUSYwxvbwpsU7mXHm19iTqjNriiAdux//YrDACgvnuWreA5Ifq7zESe0Pg2o2RFdywr
2lIhx7V5PVcAZZif6LEHi9WFFu/niRkN8/yxo9zxm20N1qhn/yWVy94oD7XySQ3cCdC7rj4btuqV
xsLGJG16GmxpIvloK9ZVadl3DW80Tg1ni5VPZFYryEdrnxA3Z9jJY8WhoBSPM8BwzEPEM6TLfKwb
4X1+BQawzuKmW08UjaWWXbFkU9utVGZXTAvma9CTP1Oam0FERDWvhoVQvM2F01yfh8ax1RA4Za+v
Hfm8bafP96U1c5LsfE5gCcXPSn4KE8DZ/I/KR6uTlclVJkTGJXWgUO76HohngfJM9GYFF3lQNzy+
NDPXafPnQ26QK5uJC00qqDGqZZMROF9VEaPVxOJNoXosmUhyJnl1UjEulRR1l0xc6DAgQ0C4ojyP
KEYuYofaLVXowkQxNEaNSPut5SubFQp/JUQgeXwfK0hm2bPKQKfRW6Xjb8gX0+2o3g4lpYV1rUTw
KfyFDp+9QLLnFrI1mDTWv1mFuiplvGzrFNu98ctDr1MEyTPqfMLBmNqTz3yw/ymsd9KNwlS1hlPS
G8TBbiPl3i4XSfzSreyAMnffUYweIUguSpCRBiKmBp6s85T8qjxEXnYvMvDLh1UMGERneTi1LJ3q
BwFfhU0XpEwA6X4GeSaap6sONw/hOl/sxMDFRcfsaLDlXHfSaLgxG954jeVQLK5SfbJNIUUykKnf
rK9F3S1f5seRxL+WlJzkFG1fE8eJ6Kb75UrAwkZLdoOxllNhwzw2zRwvc0M2eMkRZ03WkfFKwKrK
s6L9oGIMgMi1x7xybot7/d6gAZ7mXFfwgP9Wn4wvEszr/QaXb/hhMACFdi8zgKeKkhRbZMYjjdWb
psNV8V5FQtmBUoMXSCvlx2O+UUjHvrslfbYLIoCLRcIIH6dc6ZhboMP6qUNgjiVXwL56IKa49JeW
hXyp7C/l+D539goDP8u/zOMMziKHaHSafMJN4RP2D4Nr2MQRhFQcYIj+TBsy66LxYLl0w1fQXkah
XFqM5ELtjAl5Q4gJRDgEaN5wJOMuPurC1spdHynzua7hP/QGBPzgW/UQr0A3Oygokir2VjjoyNXW
aNRt00gbjcX1qLXAmr2PTkDWvGRZ2H+qGMpmEqrFGslPoz1OwOFid920hFH+regwh3t2LtK4Jrb3
8Ilz/12WHqHMJptIVDFdxJPVWtZMnik8JV638dcYIm69bFhl9W2UUb7kXc93aqIxmANXDO/Jiy4e
4PVE5f4XAouHhRqzp5suGo9rHnZw5X3z3Tfpx6ODPzlkVYuaswOxMOWs+3K3KawfX7z6pF1Pt02+
sAQivlIuVTmztJiTaAMJGUQLn1JSkJW3hFfNCkkooZrm14xVJams0o+QoiUJKV+WNOm4C0aVtfUc
yX9GPqmKuLjwMIHxCE923qE6IhkAKDnZ1mmCcOe0i8zg2I1Wtq7M+j2tSH70tPS8Cm6lc4MpQTfm
eilWs2uFYMWYsJi7YXHdSfDcp6vFfFoA1YI7tOoyimkZEzUgYjJU4opj2dP6o+iSM1JKnyFXdkiD
rTTS70y/E8LHZZ+xKuRlc5O7Otlq/o9OkcBhTttke43qnnyzHTnBZViusrbfSP5dlNzUuuRase7Z
1XqGSY8BamyQrka8l5SdAnlYQR2hSWBUl+E9pI6ocoBPrKVFWHB52m6CsnHMkV0DauGCKdsirXGr
XtXYOBfT1qDhak0EGXPaORaz4YiQJf1v+lMXIe6M6Aw0AOQEcOVasveZVZvx/2E0/OQno8HgfgGw
LlYKII9CMi+DwFKPpVbWQLiShLWKALk4emRfNq5Yk28SC6gx0x7VkA9+yFBXxEwQgmAsf3SkyD5f
z0M8SjuZvyVlDmGppWFvgDNZDysbF4XPDkb8ioVtKwxrwjdtjZm7Wdnuckle4bXNDD5vEOfkaCUd
4o4cC/1vrptL4eVndAjmrpaOtZA4zdDantndrDK0i4IlUh5ssdzkkCU65tMScZkLYCDyRO5MSJhh
hrguU5CEyRv2PGBOpBRVCe+RQ8/umHNwUg+9hHozuMPArdCFCRWIK+oFQ91lkrsKTXTaw2mMr0KH
ZPlYn6yCGRuxfGzlVxuBL8A7aiopTzhGpvrHyi3hBZbhZ5Ax8owQPE7Q3/iMSJkCmVC1Xh5ZUCia
jdr8ANio63zfVFtxuBT4IKizxGxiriSPv10qdkNfJvOEUzYxg+rOVdN8nUnZc+T2GTSpw5/BClBF
JlwRt2HJRDNkpjHkD1FX1mrAyCvmofguxUIfs1bCCLxuP1Lhm93ISs6cjAljo17rkmUlE49OOAoS
+CWxe1UcuIWv3ISAE8sdq9UCMWsI07nEs2B/GWr5Jp6EHq+0g9XoG7LGyE2rFLwNzRY0vJBfo1D/
xsGywCLBtHClNYggVbjqrIPZIj7Sd5DR+L5zYKym/BX4hW2YsKaQOYihgdbYhCfRuhxBmKG25Ynj
Msr0VdIZbtwSCEZIrSRkXugzokM0Zt8OOMdN122q+s6zrwwS7XruXevxMtU3dVbr515LwIZyH7iP
sAEa0DZveYK2JgwB4cBOw8RkTrrnmt0hEmihLwRcu3i2hZvncCl5C14kHw3iQIldwnTtU8TTqA2D
T8Y0vE2V+zXP5+QY1n+Pzjiv1k8wRQ3Ir8gLTV8a+mExEvOytOJupFFLwEd+xDKYFgCy9yGcjsbX
iBa7mHTnBE0GwasRgZiwKbTYjUCG+GNtkbNR9EJs31mR6mtGFyElkEaL3Z6zlBOl3rVE+NYKeWdY
4oyrCtLoJ4MaXnX9opvrYV14ZGycvRpJh/E9LXMnjFwxL9ciLzfgGpTx02JemvdI3BClJyBkeoDV
AqrN8ifHvejsOXP2KJvz5NfSvHdgwA5wpVaaZSz8DMG9YYIt9ssUgklOf0tB6lkXD6mdJgfKmBFl
nYHlB1Eor78MGPEAQmTUmOii54qOkjNSVByZCLbovmHyGZRLrHLU/IZKDq1qcKWIiwh4lFMywtRd
vRy0babbhOkeOFUEKkpkoa8wlO4kQIU84khFxt8okbvnCI3hwWKqaIzs32MgiMpN8vOV16sbFU5F
kRpHstRSYaFvZMeKblNIL6xxGlMAPFKt/WE5COZqqjABQi5oGqqTFL/JEZASmuzKDy90YA2t1Ziy
pQ2o5ETKqiy8g1vQ06uRBPu5hWWQ0vfiBnTXVIMUSs61jicEYkB1d2BQmprq0hdxqYE1yf5lO58/
iU2Zmfjo+EhnDchhKa362LwUMhoJ+YBIiPYXMrNkkijID+agzA5xQ24vHk1E5n/ojIxFhlpVBH26
xKstX47+haBa4zw3V0sT0sx1Nu46CyIzs2yJpMfnM0uuj6wJ6J68quacaNI28MHr+yBOQO8o2MaL
GTA8N65ppFRHqyqU+yi8G+AT4Vrwzoml2mTgdWYYS4NNT9jqu/lVzIcRiYzKxz2gzE5znSUHljvp
MAHu86iKPp/ND4AgRCeqRahe5ukoJ8+2TPZRY5LvWzP7Nw9K5O1c/lP7R5Y7fof7DHe6irg1Tm/S
OE801q2PopmCthmbk1Al/BkduhQon/VvgwU9yOqWOitzeno9yh+VXM0SYnDbLSg9UBz4/jpWMSqO
LR66ALvG+5zI8vo2L/ESYXYje4D2x3ZTq2AVi7ndvvm//5Zh4K4qnL0zAS1eyLv8EoUpS/2r+6+o
eiGpERTr/zg6r6XIkSwMP5EiZDJlbsv7ooCigBsF0CBvUl56+vk0Ebsbs7sz3U2VlHnOb+exxRm/
YxCDbnhDI5Q0I7A5PaMcbNo0u9Io2AMkWEkCpZoWYzh4Q2J61CGIz4C7hE2Q03iZpAe+85ZkuEZa
C6t/M1T3z1ERKgSyb2aABKI3bfd00cdyq3QUQBrBMzh5AjhoJrepJ6u7lt+9TWBw/6LNNbrBSlDS
V+ASCf8aujOyBLcIGr2ZLVZ/TffXO/KXiXwwscEFn65ktUYvqnunuKk3IvkH+JXA71VtcugAMaoS
rVTevQ8aITsCXJFEoAlaciAVwzpXrPxtZ+0GgcixxD/ZtJss7s4zcglUEfBFFxwoJ08jVRki2YtP
ngi3GWUC/ObzkxV4cLeSeq/2NfGgRxJzGSPr1FIJSUr+FFeHaug7TGisf+aRh/KQcIipcXOGZLEV
KZJKSn9af1jAN66eXY0NvP+b/7eYGSrU7lZL+aaDEW6w56grVgmJkvJ9frXn5bScnlsXV1FLnKTX
n4M6PDd9TfIDc0EYmtsqMS6VbGJ0I8EnqtWldKLn3HX2DUm/IUQR6kV/qFZIDDbW/9KVv7ph1pg1
Kv6/PrPvwNFLVec7F7BHGe5x8nYtm2X2FbnJMpEfXOjnrl132Tt76zbt7b1irEkbbzdlEJzzLr3o
vb/eRBeomo0MMXcE5Dy52hqG0o6Ieq6/EyYr6ZO/ox5uDTtZOmvdlmgZkBCJhsaVdD1FH53BWFvS
O6ywhzA0CMQ4oDxXt9U3OUNbRECRhqmZT65t3hIErKDhwkLbqpB5etsYRKhM0ahJ+9tBvhQI9+zT
Pz3Yy7yj95hpr3bExsdBFDQPjx5TWhoFIFzxS7OVQKwAlOJb1cFwtIvNEj5rSRrUR9KVxyR+Em7F
BVgtTMrkBiSUW8H5E+/KiU97bzt7FrQmbq+aPsK54t8K151EgoNItWcEZyktkcT15ECQBVSIP17E
hWGQCqYR8dZEWx8VwcSt5+T1kWEEb6lR7ZzQ/+fE8tYHX5LJMumn/cwlDAqBXMv1VCVk55vdUYua
Qwvqrjdyn3IsuJiw2lc7dTZ6fRuBecwiJgSMk7m5DVn7PYTvWbRyq1vVBZuyWqYVlluZPaHq5YsC
pK93mpXCXw1nUxebaPJWQqMdyH0OeK2jXqPr+83p72NfX1MdZ65ZrG3+HxbrKeUhT9qNR02GMx5A
KX2aYTPEtd8xNSna3eN7GiXsEx9xQbpmTPJSgyKl9FYVbVfcFV0Pqcay4Mp4B4CdJP6hMvjVnPrU
nbt6WHq+vi09HOXUjI8CXQG9Q22DhqAliiz888hm+619fV6vYlTKAfGV9kj4ShmQQNM8Za27i2T0
WiQ2B7a9zN60wCcSzVgr34Yni48ZNrsUuEI6zGHjnBdX4hdjX9K6uRjLZ+sGNiQzWGP2MFR8UGSp
JKhrehO+ui2rnc3rGwK5QCoLkDYoHwGemSI9DhPGCJZ3oBndJB/GPsAr9MjOnJJ0bkneb46Vvg8P
AxtSQFBj45G1Li/uRCnOMUX8H/tPLRKJPt5YnKCingDTSEGIEV0NobUuYv1VTpSscNt5DGAjkA+S
A60bVwFdrnNzTwr37t0aiiWcMCAC0TjIwFoDXAb8DDM23MfuUvDXDhAEdiu5GkLtFYHAuh5PflPs
KubPonoR0N0M4MgrtJUDdKXoymBl4/6n8RJhI9S/C7wSNj/m8NfKe51XpwrlVRzTBc4IFNUX2XEg
wWDmJX2AEit8YfNwDPIheyrgdQrU8C+Yd0PbecPB4atxDj6ovYKfze+56a1b1PT2NGw8VJg9UO/8
76iShPOh4Ec0GkMJ2Mm59vKjkUa8Ac26udt1smeuLoR3HNgGzE7sJS+WYW1z8YHARfCZ1eTuFONv
2QpgjPlzyMknRUJbDcZT1cFwuoq+qPhW3S0dLrtH95nI/ZRV1DnS2mRvRGp8TPS0SUkeCrRKOAcY
LSIoL8lV0iAWtotH0X1x/83DLGr0LronqElIaqUVkV5IA3lk4B40QYeZ7R71Qju1eBAqrUC+c+Ot
cj06P3XcWkiUTNcgWeh9VrsYeNP1du7P1YI/Xdb0dUPwAFApdtQSkq0MIfdA9zgCm3w3EeLWujQj
lM0jNxloOmdfIzdUP5H3x3Yyk26MsXbaXKP2NU0fmfPZQCAzfgYh9jf0uICskc4/6K26wHxPEj7o
PtvsC53mPdK2USE46D8TVhYmp0UuxUUAbXc7Re+JcC8hkAKXWsZcN4s0UgtdOcqOKBUrt985joNc
Ffe9rJZyPdusRn07wXJVijTiedmE0Gurds8/Msu6Rr6tvD1a5lMyEl1QvQkto4sU4Xo9j4NtsxoK
oFQL9aKUzaXU0Tbm4G9WDz3BZCVX4WB8mXryKmveoYjOYO9Do5spaKn97tlKHR2qxwsJhhrexg5I
vwRX9A6aTnpZwY8nl7H3sOaWaPcWQ6ib2AvSGXFys70OhN8ZlMsb/aotqm0+DSuE4FHSnQcg7EYY
W8QtQx49xUFI8kwr0Sw/92XEmYRJwbPWU17byx6T5oB5rfqyeXdz3f6CUkGtzFvjWTgjsuFZIDTq
dwYDbJGZq84sP9py2IM2lKNgHFVv/UiiCEiCOx6UDaQ0NRSHxePRb0bSMgnbStYejU9WfyGe0CzY
T+0Xz7tpvnmM5bUQPV2X1XYqMZuEf7GTHMbyeQQP85h/NXRGEeswQUoAmx51noWsCfxEMNW9loPB
jRC9h2wkrkMxYpVcXPZak4dXD7SjTvqdALcYeFmyhF5Tsmfd4lnPQGU6Cw2+flQ1BTVICvduYO9K
Htul270DFjNst2wWYT3cqsTm9a07BM3NW61yNDnx+Dx0+alpQAEdiK7IA5DW6r3zPe+ztfHkpo/R
RnXsjyujuanQpl6Z1YpbMZsUPUTxFpJxZ+TFs5v5G86fcCLiIC8ZY8JrXWKUG9Ab9Cae4tz9tdiv
XUhx7jwfFbU0IIVztKF9c7B6ntIC1HWoBmJvK5QGsjkogNKIVaqS0BLwlYN/MCOkB4xtTTq8Fxzi
E9yDPYDdedpmMEaWiow/G+eTAqjQqPGrMbYNnBJTerZV8jkkwzpEjSUm8amwc+JLZ2+vKHgb8s8M
f5Ny4rtv6FhG8vlTZv+hYXBWIxstECJlgYSkCqSUzujtovGh0vQFwatH999wK0b94NoouyLae8pJ
2zdO+LATwN6S4u8QgKVHJS/ERU/GYx5AM8bAmROwbBxhPgbxvLW+fu0VYXUp9DspW6HdvslH4KLZ
0vStBtFgc2wkHFh2uXJtUKdSxxVpJvqBQ/83d9td6eC2ysoXl6wqfd+BDEb9dSIfgWWws8q9Br3T
jtueuOCga9GlZ58+84lrvLuixnpKfHnQHFM/QKVDrQkZA6x6dmV9DwaDXYiS3nNfJ2oWiUIXu9CI
nkmcy6K/EsidGzarvqA5jnpdxxvhPNUkRpoO/XTl2C9izb4aBkGGEymv7q/w3qJRAwSl1qNmf/LB
jOSywifS0ZjuBChjc/2OiO9uRsaGV3BtFkc4zaaUq4LfqqVydCKICpW+axLpJ5YeISjhsGlH86M3
yNXkXOWJXsliRK+BpAdgL0r+tFDDOWLBzLR7G8UMU74DUdGjWxI+VTZRtJv3etvkICAndsATMdya
KGG4ndY1hgKbY4HjAfE09zUAmSDdNdHGL45N5aYngLo0udXpcIeh30zsL1xbkjwBcmp1OGucofOE
s4pthIV8GxUarwlVfN686K1Nx9y4QbjXl9M6yIK/uBiXteL1qgnXm8aby4wp/GAfhtUx8NLXXgqk
pQWK1vZcMJKFDEeDEhszjjaRGpEZOOCv4cFhNoricyKztZjmkGMdGV+3HQsbM0O4tvr82jkEYIQj
nD2iVVRM+zo4cL3yn2F5aIkmKg8pDGSFRJ0taCBQBQUZBAjvaocAbD68YZBSPrAuwIFZPCfdCzhS
D26cce+nBkYovCVkWSmyH/mNBTdmxO+j08WWheEBBYpC8FuVK9LvZshnBndnRXwlnzHrDUxDBjdH
m6yr0XpGoNoxTKJmRq4E7o7Xzs2KrR74dKpIZpP+2ODHMMwvZRz9Lmb4PYvukyd+EQ8PRMm9h/fA
/UypnHem6VlncgyJN/Us9nE68tKzO6BtJvKqeASQ0BmruvY62hfVEROOLDpPLwM1Mx7x99n5LxSL
JPtHLPG7KiYeGWs9Ikifxvb/4GmuFx38biG9kamWjpSme+5G+6jnQOklardUT451hrzDCzDy+KP/
j+EK3JqDDJDZnqzDNKlXC3OJfTEsgg3jt8LCT7QV/DylUk+O2axpbJxQwMXtEd31qQKC7tx/RIeO
aFSKqFwp9HRKgjFqm7xlz/Eot/NAu+abOqJc1sWior7n3xCefqtb68Edj3ocbFv/2/egWp70mSgn
DSb+ywO1jQIOcpCDVnvptKsGp4Ksx+1vJQ321fCWFNk6dGFbOrS8I32OqFnCES9zke+7ivKopqSs
kYRGiwoe5T3ppbOzYmtXB8lXgPxs1JdaSL4qhIfO512E6lxLtanJ1XSzdJUb/QlnTlDQFIhcR3Vg
UHW1gjrcTcPdqr4K6OAw+fN8H5uo2rBJrNQs4j0kYBNwro1p0DJ1sGr0e7TTRuyVcWHuEUwE0AIO
OYtJxqZbOYiNOREKWgQNAifSJ1XIDSh5woLXM9XaXM8GFHmMRb7PABr6a9MxoiZLnyO/7dEdekxc
zYUHJO0kugQEZxPXZ1T/ptq0VSxwAR7KSSRXy1vI4SGyZsWHZhjGJs2ip9zrtpUgPDQBY2GoMKI5
DfhZoGiU8sOXrD3hFZke0qdTI/FQbPhVJ3X3XI9E9kPN3zciM8pIYUoJ26jhNZEORCWqwW8DIkjc
ne6t5RgrG5QL+ApCfuxV/mPi3gQ2NH0WZD4jpJlxf+z8+2Tvw+ESc0QL6z1B7KvL+OrwEXe6tueR
jeNLhTtGa9zFpGmrHJEFljqGlQFBrc6MmZFjJLAL4EMd6n1ejocJVas5BqeSW99EjK5Bm3bFeNAJ
CdYQ0uQUiAouFw7+kG0Mpdqc555Hgvzxm8jpFDdXE1Kw8Ba3t9S7gTRmfkr1MFKRQ6w9FI1McgDr
7q6t4xwcjtVG6nfbkwiM7m2KIheeQ9kOaPon94nP4MmVsNFLuki3xq2zad0I7ynbKieYQ+iVUbLP
IJuM4gPCrTXulwjviomnnB9Xd5jqcZrYfBidR4MxdjntklDxtPKjF7e7ivDFQlU8EHI7YFRL/ey5
QSZUJnKnuZCR5NdiC2gcQLSNQDWL7RdBOhri1kSTRPZX8TPM6Dv1o+4ajmOW+QgUPDVvAeqi2aCA
raG1bob8m7/SND41pOKXq4Q/pB7lm/lpb3l4R4ww9W+C8rdnCfYZhlK32QWs5kXuAohf4DQa91ET
a2W+xnzXUoX7GQIPOGQN0qErfzOPSWlEtSU7/uxzILk733kxBY58KdW1Yp8x/3ci6Z5+bRGsaWhn
yodvvhgIl6XHu4UKss3exIy+jIes+vVrMkuTTYjB3JBvnC765KNhCh5thTFsYBepoecNktBVBZGF
spUPU7OPXdsQ0fCwi3+BMe6qTp0tM9nbszmOxzVAT1YO2iqc9ENRv5loQuaRdigufppRD8qDBY40
EbVcKu8SoiGv+Scz74WvdlEU1dpEDyHVewKylAAd1L16LVwnXjDG8ufHUIJHzczF0/xAuRx/tcMO
7LZH4c4i9HIXeE9uhMgL1mdei0pjNxIpz/fjwOhW1bc1guXY5dFwLhZpWh1TFThcBRNcFv90C4cx
16GFK78Zz3xXTLsOezwuuyk7qRqqocfmQy999WZ22zjYJ/CUPfkJ43dKng+lZfzaWr5holohdvIH
djeMyxlzjiAbxzAfEzG5bu6A2S8quC6nhWEjt14ezWDtfaroGQqi6LpljN4yXk4fwnnlWec9oJTy
B4ESyBMObjLMzFttEg/L4hAPy8UYPlfjvWoyJIgwucbbDPYNVfbimmLriLMABlDqq069He4tXlkI
CGbkZavVG3xvmo+RfdR+tB53kjxz86GJOkezUQsiBchFcLZDszol5mK/uFlevKw9nG63Ni9WXNTs
NxpmNfD8kpOsk/eoRgYncQ5WwdzKx93YcHBXv/MDF3Wz/X3Fn18bQUp/ZghpBthkAkToG7thQDED
QBlMYh0DF3cGecFah6Hs0PCoj5HYGYB2gkR1fbjjX9aBu/WeXbeYNoG7Nt32E7Fk9v+ti1K6wIAB
65vXQD/r1tb3Hj9nVdOIAVYaIBiPSnq/5VPVv1o5Qky+YcvRTi4KSgi0HCRa9bd5mpCcJIoJVdEB
m0Ibolp1LUYgwAIGnW6MGey2Rov+cluQF4e0AelVSxgeJNsmH3B6Zd8quthoyKNtHl3nE0ZM7bHU
mwX3OGJwTHgFIW2T+y8lptfJ56IGPLck2rsDX6zW62y7WwNxoZrih59DcPc/lnspPIcwdK669DmY
7Yw5FpIY1TC+SCvZ2uwWYnyMVXFI+mzF0zqO9j4fp1UZIXuLZ302YUs5cJ1/yjhUAnxWQ/g538qx
+RMX1J6Va4M/rW79FIQT1IQJsClFEcd//cp/Ru2zj67cIuA8QMNbwr6Y/O7roT4PORMGTx5y1PpX
48J2o98ER3QQROsmQodFaSwC5KF4K/NfmwwMJmiqrrnDIfCy+Lvg9oJC7YwtO3ac/DrQJvz3pPjy
uawaCutsBNQwVUyM9g0NBx0fOQ+w4oYrYDoG1fEULTX7MDpvHVoorsAFksCatB4U04pIq8z40BSf
ZH4pRbzT8unJLYs15ljchKGX7/n+3NHd1p3Y1VYL1zPThFTCWAQqOM0ypqZiepqiuztfWwjdZlYM
WzT/WMANkIs/XohJAh7xiPp3dD20JZKY4Kftd9gfuu7PNQHXNOxZJLjB2wZmvPMn+9uYzlYXI//B
KOy92SymMRy0onSpWY/SO8yXZmsyZlDN6yXi5M4eeCdY1jpbEfhFq3FhefsCkHB+1BwugqqgTfcR
2s1xRI9UIBZOEmbrAaaDmhLGIvxE/GCoX9P6oCP1xo7DZ1yPuLEJO8L13G2UePgNsafFcAnW7AOr
lFGOYhZJZkS/zbi7HBN1Cxu4Vzzq/qEn3xJVGF+axn4JF6AgUjuPwXzi8ew+h1HxOs7hyWjG55PF
fDN0dzNCHimOutIsDzpZkzzcLo1INWL1cEDb/JXEiMtd71Czh84ve4pBmN1ieJsHo4F3yUcuWort
4FN0XMJwV7Cd0/csnZpB80bLz377hDyVo8t2TmUVPQmKvMlxkYb/XamHM2FFLMjhZVdK+W7Lkpnb
xM7/9eSRMKLoKLLokkcrbMNbhAw4IdALgrplCtgTKrUuPBIyOHzUWf16fEoVMeeuJDcCuNlmv4iM
oyS7LifGwh94EHN8R86nUXwKAL5G7uayLr41rPVHPlp/xq1m/BewG0eWcBaz8Splu9aMtR0c/E4c
NRcQLqVytzm3AKfNMBy02ZBmsspr8Z60cbYTLxlPpWcfGQ9WPkkGAABZMHNU7zo/D2ihishwIH6d
oKr5qWMlLJI3nuJwfJuzZVIA/946G0R3tC0mcMaNFrq3akMY5+YUdOO1TJ8NLz7imntxOqYDQ21y
Pforpq8CU5qODrGfnpVDZxk1IwG2qn4daCv89cmDV+SvhKNCAQOYJRe6sW1IUo9Pyti+E36eTLsc
P1Gz0prXQWJR3lYM+8kx7T7C9lwPV6d4FXBkjJgjsKY/rBGaciCPtgtsBdfHlMXHY5blk8yqg5VD
fiwHrgGgiPJhy0+v+ygJpQmIPCYlO1nW0Yo3or8Ov+RpTNYGmVqYrCyE0ES9fqCnjQgyjDYpRsrg
BHPQQ+GQusrELbaJ2MM3pBk2k0dOyvZUfA0h6OU+o0SKgZqwcghRF9wXece6xKVggLAgeMFoNrdX
8UBBnAfkFSu6Z8imEQhuG5i9muztAF9hHe54sNfzjBgKsS8YeDThUG9xEy+OviQuoq1JHFjRbkAU
SZstUbqm3QnhKvaHu51tbAJEO65Rvv9M/3NsNCjIAwJ+V5eFqyt+NEkNZhMtLHe62PKE3qeASwXE
Lz5iJQ+1Fu6FTrsR+JlyY4gbJojE2iZw93qaoI8gt7VZ2ZQBSbgZJjeFGX0+fmy/3omYhBqiFKyS
7OP44jMb8UujikDSWDDboXe4MougDtGx2ZtySQvCELPFqWPKGuUV/7zq2Rt/PPrVAgBgZb3nlBl7
4GDieRbSv8NlIrdD+mgyfv9WPL4czMWvp38bNhWj0lk4EINh4i2Q6bJmaCQX2BRqdTlrFd1oYuVf
inHXKgO6NafQbJcgH9Yxl86cFefXfIyVM0HtN8u6o+DQoyoKpzF/AJvCW8Wc5VECgPc6hB8UTKIS
2MMduBkwDbExek8GwW8O4b/cWVH3hF/g0cKruouRY2hh3EdWmkX/jw6YHf4W0moH+7khnbhf2+To
Eqf9ku7HA8YM/0xRV/GalniDUygCMJWe2nCeRD4P8n/6fIUR42DFHOfICQP6TVRgAMVm657TN23N
dW+PkID4Sg8qIlvI9blWCZvRr7ZOiab7Ary4KNtjXuUUrcqXSNWHeY03jfRyRfa+mvBwlOhEKfxF
e9Keo0szUAtyGRHzWoQfD7P+JlglfXuMOYUDzlcisPjjBKdZETFDQb48pRn+2/qRCAKs4om+aqxx
/kYFWPTCZuMj0+R5R6TfZy++3MRuv610JH6xvwKGgqCG7+/QX8HilMTwIATrVP3OWZKHP8PHoN5v
jCgd6kMJIiXYNJVpHFpAacsl2XucPertRoHdVZeZEGAntAhBRc/KNzsD9qUsdn1jUkjEOy/8k85J
VWcDtl4az1F6+gBGLkxpDt/6J4dvNkd3W7gE9DkE9fXVPbG+nabfCM6voAUPEsmqdrcoRYJmHWJa
o7IrwomxSuq9sscz2RMNN3jpyiXmWIrXHq5lH8vmEkv6o2PQijeLPpXQLy8l3We4S4iin8WSQ4W6
4tAgJOkcki4A9U1OWrNKnjR5rSP2WhsplhTow8FipxXKhJGXxoofKAciHj5c5qUtqKyR66omy9Ye
rKNsUTkk3laIZ/3H8PCwDXRt9PE6Z6DiheCKD3h4e04pHdym5p5EbUT6Kghgm4Lw3HM+R5uDCrml
jsDAYUvCpRzOfvFDUJ95fB2Nh7vcAUYrQtPSl3o6emR4xv3BRA2msRaUtONqh0Q7SJL+OemwQzLO
omAkw85/McHbrLpnK/zyiFwboQOI76mrD84cJ3wfyclqYdG42IGvWrSUse0vC/SULi91NLtkp4lQ
s5cRVNGxfwOfdQHzcMEp4uZ/NQAYn2dVxsvPBEWlijG0cAPqWQu9g/3zPAN8gNMB7enIbCjciMzH
yKpm6QRwIH0N8gjE6NcNnkLDZnbgFmXX9OIWtgrFpX8PBVU88T+tHxYmWRA5zQ0Bt4ppp88RPuyw
2So5Z29Ba+kBtSECbQ7pw2jjJhtiZTO9M48xhVesbrjT5umcv8qzT8fbWg5qCN51L/4SYPwD8HJY
n2sbO0zxsI2DZ71x2G8ADXFO1eRxUIwEYD7BMpj6Z/pqbALnWCWnYRS06o0bAiS8gkHRFReunehP
9oiPf3FKTJSA2tfYPTT2luTtBodX+gOjUcqvQG3Kl87ehuNfSK95cHJtnFyXLCWtkJ/jhXK84qbf
JRVahDDdkXUhy5Er7UE5U38mVgOZHEMdCU6G+Z2LO3Z5kWwd+BsWbp7TZP7nQH/zDQhOifsgh/hF
xMFwtGNCq8kFgllBKRzgc2NcXzK85OM/oHf2fX55pOSWZClikkRiAjmyye7Vt+e88rqNHk8hq1g+
PWY3uRXEJ3JJvg1tmjlg4u4cZGAJk3jPG9ZS8Elyholc+AMbBOvCsbFqdLz2zvRQF9LENEdIL2ym
oSh6hOjcKcfRkDBvo5qhZlcR7G2sY/4C0I2+IWzD2kgaISCHGbKMzQDoRNyvv4rVHaajSbaywMq5
iq7jo1K/QMOyf+bRL1o83t+Z/hLWT3F26ZrPstsHLyEk1ov+YAk1H+knfCz58nf+G+sYuSnQs3/c
VZKhrVxm4HNzgMyiZ70nhAB317Q0vC8+IuNt4g83YzxWRwZRr54Sj+nVFKdWkpPpMnQFGUJc5HOi
AzBzdn22jpt1ZpxjvpjIpnnJUaBr7CQ1bo2yJonfrjZphxlQnxHJ3L1VfCP11lt4bc/oRCCdRejN
H9EddXaZiL/LfALHTHtZB9N6RuFKkgRKzuMxPuPwxH5QuuOqEfhRv0qWkKl/w9jmEiE6oYvz5xKU
lrvczhfdbDRx7tnsEgvstRbtUhK6fcI8lcOxsLEDOKOB4Dvmos5lBRoS+BZGCeuqwAYJcMmnngAj
ch0kv1wQ/tBCNBFp0WT+Tq14FkIEaKWLqjbbXfJK7GTVX/owPwtQKBxSHqs7mt0xGT+mHoswZ48a
1C7nMa+cH83GuRhR6EAsdfDTu92WYSOBlkUpPkTFps+2BQcXIpJlCkLBkfko+NWiyV/3bY8PfuFa
+4rep1RjPfoZcEahPXLnfcf+VrgACpC8CqEYQv+4kPwcb3nxiAAulPtmzmd7ywZqLzLA10n40KwH
Mwbw5AZVCUW2w08LZeS8NGygIYdNbt9tp9uYCdmDBIWtUFXkHvI+LvwGUYNbPEROpl+x9vmw5vEq
gE8tcSYZyZPHpG+QdDX5ITIomyAqOGv82SjXUhim+WRGX4s8m6w1SeNlZn+YECpKdb910a0Ip8Sl
aqNlRe0/EtvYmjh08vC1hYVL1LHt9oX5G3nmw5Fg8Xj3fEoaKvRlffVk+PuWV3Goub7ijn1qCpNn
x6Nq1fucpwrDdH6xaTVTsOp6k6Aj5tX21Ji0DAfbst4AZ0KsxgMJiysd6We+dv5CQj55qoYV1Ay4
M8wgoSfLi1b8AuE5mA1Z2jhS9j5Y0lyxSFqcy2y++L8LY80PT5piQiJuQD8qS0SAxTFpOD2JwMrI
jZH3JBJPUc07VkdE7E/V0ZbTe97ywlMi3bUTtqCjbfdY+lnsh5sAk54ycv+kf80CA7Z4epkRpkC9
exYBpmJDAmTzVzrHwPrToEY0JU4V7l8MWOVu+1NvBv50xHNtSAYgINJARHi0CONK8k8PM56DM1t7
mzqdff+TPIMZLuNZ8ZoNlz2m0VI8bFZAcfei8zBd7XEDMSjVi6+fAzKk02MCCWz4twjTN+YqcJsU
OX1jUPcRBp9FXNzUPUizg11xGhFeOBu73XJ8RHa6zeDe6/mKiNJtyNAbMNZBUiJcWBbZNe7urnNv
NwF1B4RRFqeIfRgYrEauGk8LctXYMaFk9PYj4MHyPwIZ3/q3tv8ou2MXfYwF1h65LDW4N/x+TkWp
m4YJGhYBu010Sj13a8vuCiJC4Ksnj0VyGrutPjrb1HvEAGV5RcZiR3gachJ8pAXv3GsuMRi+M1Aa
0A55hmnLxNOnTjaK3AW9kSH68snxnuxIMXBZ5zZNSLIeKIUr8DT5a+GHFYB1vxt4nhVvdlyWe1G4
565/Lq0t3NsxFWibzY/kVSMPyKcMMyNbkNTNvvMPfY/tPVryQRJxzxUZxadolBeN6rme7qM2JTeT
09fVBFBhARgmDi1Vasql2izXXvR8nXk5V9VJV6fOY1oins0M8PowyoXvxZwEoiAY4dlzn4rl4mPy
tjJ5Dnk9JlK+02tor6XzPH6mYIXSuucII5vmVpmkAcP4EJ8uLt4LfUzEK+Qog0nzZp3/IHheIZZe
9N/syD5KjmmByMP/tfbRY4rXA3XvaINRlP/5d+cVhRj/crmGftFbYYOFRwIwv5ef1Vn2i5YIbraV
j+6jftQP89n+pDYFEYn+Hd8tylUXyLi1H8b0C7zcA98H0XHsoleXdxM3f7acW6fwcWBrWqhP/N+9
4tlsxpVDlIGZ/NS4QGpETiHyRRjlMJfEdCFmCosXhdQJm+bCcV6jvlj0iGXiqwnF3kCEN0BNXQPJ
T3Ch6VwIHtPyK7OlsPqFwKidswLG7QELVYwNxLs0CiBCnPuYUVUj/6L/cTPn2TBxI7KQ3yv+loEm
8l2rvU42Mn0Eb1moCMQlmEzbce6jQouq7dDtDHuPJo7oqRW+A1MeMDjxxE7NVqNQh5vdX8Gu8XfH
PPEuBc/8v1c/PiAOsozfKKd1713oty4+8fck8b51low07C4lQRqIjNLD1LyzFNduj/UpgtCrzg3l
N+LdS36jAJxn6h49yeYJT1Kf/ktRhuZNdYvQ12jarRRYrOAMLoFmbvIwXY+I8yNZbr05TIX4xciE
BlOPHkjLsuSTwa7QG8k1Lylab9AgMSL1Y/5U2fWl4P5tVb0ibgkBWh3bu9yn9+wZkq7QSuI5jvNv
MLT5qf/V043fXmd6EJmcSo5TzRrI9AaBQ0c3C33AUUctVrWan5l0GT3wRARI7AkbXmG7g1GFxOAb
J0MWrN9jRwKbpsqWtl+XH3Bt4M0IIa6X1UcLXgC5R/RvuKgJ4tUR2gWOv1Cl3FsxScFKw2f3NOI9
Mo/za19LE3YBSyBoS+UKlpqex2Vt3JMXUrfbQ+fJZZf9DGm+MwyUeh044+zfs5+fAqCPsujWeQ1t
5XGUxJHEikDAeMvqShvrrA7Tuez1GK2otak1A5qXXmLrzmDAyaJVp2FYM4kHZKHUtOwQsAmZkHuo
X8hABaaJP11eXa14i0pyc0m5VJuemuC7T6DXK67LlUdntTohd/PqZ3dCEE3SktElK8d/TQMy+Oyf
QlJlMeuEcE8bX/yWCUWobobogsDRRv/wyH4KWnpniJRIq58secvDcotd67XGTD9xdAKeMbMsYxBF
06Gf5C9g+0iCo8mat/Qzf10Rr9hv25w0FUKlElCYOCn2CsFvnDocxXvH/A2pZ5HlbjJOQbaXrnWW
/C78yvBV8GfpAKYk2Eg/ETavi8xbDmTZtmRCN8hEBx4YRf32LGPqKFmL49NY7/8j6ax2I1ezKPxE
lsxwW8ZirsBNKdTmMuPTz+cz0qjVZzpKKvYPe6+9QCgPulUsFkVeCjmipDww2tiR49xTEnLSlfe2
nfzxU026U6tlJ6lmtBSVQf/MfHOCz1juEEQGIYiLmh8mUOGpvi/+M+QBiAxScTkb0aGqNIqxJewj
wpNRqprW8021plNK/nCHql7uF6zA016feFQuLORXygcv/16x+WUowEIEvb+GVUgeKPnYQV5DmvjU
SJojFQ1jLGRDWqTgFYbFyus6hqBRBlE1xNVaNPCZ+p2xjaxWXWMQWdR3Y4DyIdkxdQn8tbbQXVV8
V+GbKk2+J761ZXw2SKEfgQBOtdOOC6UPX8xXf0BKcZ4qMIpXdjHQOSjyQUm6nVpZjFlxK2vqvZqn
l6m2djn7IbPoyzpXRQKJxuNY4BT2WkZb+XdUZJt48Y5QvKifbMmEosUZZSnTuZoITBlkv5SSvdJt
wYXU+1w3HtaVknyHVMRku/WxWFqVAp8EdnLR6V6p9qc6PsyC7IbyHR8B2WKQtcIVdBo/n4+M3FpN
DPT5LKkQGKqDKc2HSORGY7w5GR/i2G6GqdqMpIfHcn1QpOZaREEMkz4puK8KdBDQQca3bjxbKHnC
obHVnhlY6mba4MeT4WV09vkSdex1EEYz/KP4hognMyYthWuUWMQddJEMHMQJTecOhRWog4qRG2Hu
vty4mDSrjAi5+PnCXLu9UFm98MrmayE0M5lc5d3giomFKQuOCCRRKfcIatiIESZsbUfsy91ybrB7
8bZC7fjdk7tl/IIAFvqhg89lcG5YxOrhmPi6ydMHBN6RAI4RvEPGrmNG+gYPGouANaaj2gUkTEo2
kPIsx4TVCGUfDACdNEcyzBx8KuDovU5N5iFnYpArEgAA+Rn60gfcNwuRKCR0mFh4+n3DeYL0C+aW
fJnvbbbhQG2hwBkwNRyc4NX1yHqk8YMvBuyLJwT6QopqIVAIGORcSHy0VrD5Zlh7nC0kb/QHLoGs
DJpzx9aKoMEEUbtV0LNg5DvtkHBCTJS49YikUryEQ5Z9PzuNCk9/r8cnAeGetqGZghgqHuPyPI0H
NTrJZDJxR5S89UAdN4O8hX6eZj4HSNw5g+ookitBrvqHFRmTeHIAsabsA9VwG4mzGTs/W5kuDJgl
bVUANwsnS/UiVPqGq8CaGgIL8RrhRanTX6myXx8gJ3iJfWvQxOGRzHBooGdgIEu4c2YPP2gcq5mG
i2RRSDPSlryPGPbkmvMBAO51wHKN+VfuNbelx/Yl5ndCMJPkR2ACHaa2qfs/fX5vEViZBEgK/hO7
IxRuVIRuzKQPTRN+2Cwv1K3Oayf9xl/4gdEd5sQwZr9d4SI0eFmfNYe0Ch9go1puYYBErSO2Plgv
oa79NpSDQd3kxgFkql+ivFfMitevBQWGnWsZG8jDKUWt6fAzrJvh4PftzahqbVkK0vCWyvtG2aQg
6/UDlVkSHhhzgYg9szU+6gO42dyB1lxVnPMAPGZWGaa4lOpXeglwP6YCMpPJcQ6Kn4KrF5zogL+E
fjVv+nALBxwRT5zUlCHqn07lNTK6xvqaGPjZt4w9v9NsbhKMGdn0BeLvrQoCZHpU/3LrgyOV0yrc
SZKPcQzYAu1euBCoUbzYg+Ah0WR5l70HhZDpHSWogb1CvzaarUzG1wQgA0q8JZkwxe6whPrOiR3E
fxUOjLkdjY8QqpYYW4HyTZI4WdyctTjjd1JQt0FjOhNJPaYDExPP3IQCPnJRDr/++7vY7vrMa831
Cy8PRonuwEBY4KhA9egws8wg6dIEMPbhRn2h98FTyC/EI1aybQOdbNVXgYyy5kGgNNNRiRp4DzMk
l4KGdCi85BG3QZ0KGWY2HKu4bKFc9xQG0sYlJqi+CXDkmGdvkfpgVnyAeZCDYnSbrtuJMBN18z3i
lEvXQuin/fdr2uYKjBYfyQ6TYettBvE6x1udLFUkf6NHaqvfKkwa8DShgIIZw1DOfhF7AggxHYyR
aG2AJq5GNy7W/KZL0ulzI7wTeKvccmJkZXSsTgTUiXNa6UCs5fkDlWoVPPGTrp2agVB5WyQHAV8M
Mg0Mm6WpIjq5KmC0VtAir8coIMMCC8WxrfB6EYZJtBZYmBL5bfCtf6DDpef2uTiggZEC1NB6dUBO
CAKRea+kGrtqG1ckOIAs9QHoA1TshJ50LjEYWoV/F/WDyVv0Nb1L2Ex2l7AN0p6Ta2cqj7QFAMUk
yK90t91ba/FC92Up9igzuEHWJp/pvhQiA3SnavZyvZfmoyWfceA1IwThjsaKER2ZgThHg+okqYNh
Tc1L1Fx4igu3Q97FzHsTF0sC4inSdjNitwXAlzlN/4ZmLVTQKbnDifX80rgrnZ5HyiFNDrPhMlO3
rcuAgh7YB5RldaT2LWnDcHFAvTzb3RcHhfQNgyj9ywiSTG6Y3kO5+8M0eVJW9cSLXn46YwRMG1sG
l9AkDZ8wcXZu52Fj1Lzjy1chglPwA0ETa0ffy9wFMK8LNCIEhMtswKTdn5TJyQuPWG+8mGV5y0UA
IwrWBPgHsrkY94XG5jhk202JH4PTsqLO9INA0RzpxK+EY4AHCDSQaHaQHCYf8h+IuaqfuFsUqP0C
8NeasU68B8DCZGFeY+4fEv9WrHXZKxdunctfdKjW9Nc0oih7sNICjAQ3jgFqbUl2pz3LvNQwGHLM
35zV8CUvXJhV2fjFJ3XY0NN4eIuUjLgfxt1cFxjWs3fXMYozlhq6fgkDLWYHzM+8CMHyj8gjRh+z
Cj8tl4ssoMskZ5kdEjRMzcBKZRf2Apw7QVxlyA8CRO77BPN2Cs1xHxrYRbT4p+3LjLJcmGACImmU
sYvhnwCqgPkMwsB7jNnD91xUnTm+jPJvq39pI1N+NiBuAmYjr4sBukPzrVlPzH7CIIFEWUndttVv
OfLXkVyP7g6xvmaw85b9dHdmUQxYlgBLpV3+1uEmhpbzTMnLL4vbCc+Ze9bAGuLEroEoSa8Gcskm
G9+oCEgd1H/V9XASj/A9fw2XUrV/i+/tFgAG0To8capaTltI0C8ZX0sPVS2UuNd1uvNaYBIlv+JD
/bK26adw0dfTR3adDrwPEE4pRBlow+WhvcZ/EX99OslF0n2iR+RLzH+ivoJUMj6XXjNbRnm7CsaK
aieEuzDx23Chc0KOoW81LpkILx5jZ38m8JWg4y5whYrLFfJMa8Vu6R4dsepP8l5zW3iXAclXGreF
dI60X+PKlX1j7oMc4zP/7M7yI7vp5/EHghcqwOc5IsaSa8IgU5ecxMC8IMxRKZ7e4YAiguxXtGt4
CR8hGPjRpgrUfUiPgDu5aVemreEk/Z9vP1c9llmT6WBTRJ4ZJwfDqth5IqG6kPDNIJz//iXkvGGK
RueC5Jnga2RmTgyRXPJrYYOlA1YkLyRm3Q4rchwrXhS/rZvgZZt7PDGYWOoXz6wbqTlWtOGTGDA+
gCLIQEX9IqEEi480BMkvbfyXjuo5r2zUVoXkm1iLUrH+GHgXNF5IhVrDvF+Bg6hn3N7md6Yj8SPf
ZoQLWhvpHyCO9K+9yEsW3t344WlbDZACUGUgvTMs5w6t+TSGI1jLYUXJ+7opFK7c7vqqvIGDYzU0
PBZKMneQg2UhugeNG5OXDj7Yr0Bub+o/zmOg1Y6TjmPooWRMVW2ChU1YlG4lBhyAw7IO+Kv1UzHO
5u5TNp2xTfGbNh3jPY72urzBniIlQppibHaB2LqHXtnJjZse6w2TvKoag/XVuJZkJjCw7wHv4QnC
ktl1EWYKTnJiSQG/Mi8HAevAXliKfMJ/yc3quDuga3Aau3xzrJP4ZfGENP/7szhwP5c3tO85XHuK
PJpAhljAg8sXvFjNjcPLAw5Zqk5oTTi+6B7kHjiafBIoFQVOVtSep3GHff+xdglb+Pd0pnsB5ACb
lYTq+pEtRabbM0Y+LrEO9Kvzcn3pBFut64h5Ib63qxT6JFUv3KevJ8bAuKLrWx40iwY2TmdBxHbF
B57a3Vd9MwD5iUyM3Oy33ZEczzJ4f7WBzkMGaCICBO1UimPgdmJKFtPPcAXSZ4HyeFjWw3xYDJNw
7+pt1qLOy1+mBHakkCfgMKnUQAlNd9GEhavmThh3RfHiNmOghvvxnTdekGP9mL6M9/wrkmH4OMJP
Zq3n/34P1gcEhe4R/eb/pVzw4eLZZb/zQfKL+BB+UkY8uW3+46diu+EsqbFwR/k1vhDsQp6fDlqA
thoCfnNYSBBf/NacGrCc/cLXLj0j68PYuMW85huLc8dUguVxn9s1Evhn+xkBTuDZGKhErs0bXB2w
x0lSL40Dq1irIUoG31yyn3xuK5olBJxPGaTeUSgK0oBtXGWbV+Rj/CVgHEfMocGsYK1k+yKEwrtF
nt/sBYLOW1xnfas79do+T93wzF0InS8tqQk3VYT/u6cMno48Ff8Q2BfFLlHXUbGe+n2ZHNXXReQw
rK/NcKvTmzzcsGnhpuUnVTC5FnNcuBMd3kZb0dzhwFGkJ9QYCAM0PgIkF3PXk9Wr71XksM8Rxuc+
xDxk/Oj6Y9Efrf6k6ftuJFPDnj7xLi+UvdGuW3KYX3i/QJc7i/nGIJ3SuLTZbqoOQ7xvpQOdSw/k
amzqIhBwDMVio9o2rW9KD1HwOFMgRs4Yz4fdraYvTYVLQfGKfcowZL6FPPt1yXueEruQHTNNF/2e
D04p0ubPtsWJDUTbYLCCllLnUxbrKP/OoOhRIBoIdcNtVa56JDcl256ZL/nWGoGIynqKvDJm6Mp8
aISp00T4f0qhPZWbePhXlrsXxVed/Vj1aHdaAEwElcGLiMWZh/Uz2xsJi52iHbUgLjSFl423XjuI
1DPjuklt8Isn/e9A6g1DLTIR8QzGGkXRd0J8KrpTLpHahu/Q9P3q90zGjcIro6ChT518IFwUNhHR
IPj6GC3IgwevxPiKSXnHdJv0Dh0vDbjpkPT9MMMNiSGmYMvJRzJ+mIItrKH+W5Bfm+tg7WpMCjZK
4YmVm2KSlT1ieL8NArdV+tPh25L4nYQmxYnI+iHqi4gXxqOVn0SBlG/6Q9MwzMaQ9CgU93TctfE2
7ryZue90EkWbL8RQEn5gJdjT82aC8Og2533twyJUGFaQqMqVyBnx2acPTfjrqWxqY0cBQOEvUpkQ
BT9Bi4MPR0jZ4MT/agMDkH2qi/zzC6He0k5CYwDPSNO3yU/n42gElnppRhR6P2HHZKj7ewhQfQTY
OZmMUWOJGSZrbRWJmz7+DSGFw08C5Mfwexxvtfiep9DcsFFYN9FHBWeqHQ4WMngao1DxjegrUnZh
+12Vv0/Ghi/lISmPqd1NJLhnGDhjGcytzMd/jGegGgykuTsk7OQ2cXvhuH32sKrsMQywgYSSpBt2
Wp5EeYN/S4bl4A0NE3LPBm/qD1x5e1YyisJ1KK61hqUDzuJys5TdJq62EQJXYMuazKMKalpeH0IR
tSdsCdMFfbGmbWYhRA1kqEyRAnUcgwrPxDUbvUp+TmrXQlMwuDSEEXpIOT0Mw17D47sjJITAgl0l
HCrzTZ02KkvNTA+acKti+L2fbHjFPMtC8FL5ZjcDmWdzjaX3uoGPBBd73CRMkZZJjYppp8pbrZ7w
UUmwZX4ib8d8X6UH2vgmYcezvxfFIJhK5Dbqb/t8s6ZjmwSL0atyiOldIA0rrv700KKiqARsYuxj
UbWDiBEQlIMMufUcfGrZbeEBIH9oSFbBGuFoGRg2ZVsx8w0LmtuJGhesS9s+I4xmENSu2mvEQqCO
7h4igBktkQbStTFp5r9fGHK86A6wgF1xlxSjw1uBBsEEDHfXJ8M7x2ayFh71H+F80tHmP4qtpKym
q5CdWhr7aWGkiI1jSoeu2FfGhtc10sDBxZpPWTsw+0JcjLbN/KpxZhbW+h4j7USg59w9dYZ9I75d
TJeDDAHThIAqwMEgZcJX05qQqUFn0AXR6/g0D1uzptl24CNUPWOVOgx0+Q6NplLXenKr8FrDddIQ
PGYz/Q/DZYbtiR7aXbcdBhK91gnYJlFWxXrmytGcvMcjc4WTTdFv655BOJRpJg12eMcGZ6Lbxid8
kW9vzVtJHGK6FQkBj46pdQuRX4+/lhCwqV7RNYv/9OFPUq5WfNJH5s5XU7x0+HrIDak8p5kRGN4Q
84iqj3n2Z6lsZIMD3Ub2nUBFHQ76tIvOceEI5pE2p9OodL/T+KwB0ZCamXiChhUOBBMM1TYNWhyS
LmWWyw2dFZ9z8TkXf/i0Reri59mrqs8YZjWFLN/NOP/mvA5oUmoUqJydDRy80nsmhyhhGAlcSzuK
Bx3AG86oL5JAI2g/1BUcY09fIwiwu9Yzhwq2uOikqOKYuL/CBxiRJeDGV27F4VjRazY1j998C+tT
3HqwJYtFgeYvUYsA9KrPJUGwNe6RtW6r7WEQN4nmKpgnhYQy3FPJN1h9TCoJGU+5YpurkbqwcIpF
nVvgw8qIl5J6Qi0fu+V0SzgwpnUNf1be8VwWRS79h9PiKIBEbT7OKlwN5V8sf2jR1mj8vP+K0wAR
3pkDTq5RfrtPsOZ6giTXXDVW+gudu5fnS2FKpVXyWCMbeeqLMJsZNIMKLnjSr2cwgnWXAJ4q7Ig6
WQvjXovxRCreEZkU1TGW3rB6Q++7StoJb1iEIcI9zHdZdDNKTxS2Vb2VmWVbyBhmhSrBLoybqgQZ
s0Jzwi53BxOdcTfz7RDdrLLrw9Mz9LL0LqK2jLZlT+uwnoxdXOzEly3VW0qgTj+N804qA2FJmT0f
q+bxzN6s5GJRqCjJVxidM3GnwRyjDPuqjb8ILmiZ7VLGeQYkPldLXFG2i2NPCDe0I1AOi13pAq7y
8McOvddWGH3IAsvVhoIYT8fljQPak1633O6mx3ec4hLCqDtZ3Kgup0uNIlZz4zbAC2CgDdWAFxLZ
z+OvvvxnZOskxodYfLeY3xnzO3NsOB4wMGSy5hRvMjZFtkOYJ738/ol7sUuYE8RMS6Oq5Jnj1HqP
cSiecYYHiugOEU+wrj+tDlyVwToJy+qpb1kJbyMJ1XEQYkhnD9Ca8JNYtd84OzJLIB/1b2I+04LA
znsr97vJyxcnmBXsRIsQeSj8/T+kWZhu3QXhvbeuWvUXxeeZ3Khx/aLcyRDteTV1gEmdrUOed3K0
Mpyw2I2YfrqeYaByWtM5EFk4OZkSJLgOjK6ivNfzBctYprkEgEEDCXFY3LDXwvPr27Cubfie4UFj
Bjrc1vynmn8RTEXcpFHkdkxjXljWUBYo8a9Ow/G6J+G/mEMne+JDmYF9YGcsoIOb/DldvSp7nKB9
gl3QkcCGQgq0wx0vKam8YJTZzVYDAGwQVwV0gnwLq8AlxFEYBuJf3lIr2AThyribCAvTAronveFP
impbcue/18C1smIJgFByIvWA8kBez9duYmrBSQpSIZPkgygCJhuMJQybASv3BgBSFgAMLtAMBw+Q
GhNlVqApOtXkqbWLA+vT1tBW5skJUEhS1kxYQGvUlw/3QIS9Vzsy4xjoB4wjhNOEz0h64ZzxBdPR
5Qt8nUm9K+lPy8PSUQskEdKHU42WmoyY1M9beMU/FEkcN2SiQjLEAJZD2ciCMNtp7QURFsGtcrlB
/qITVMz8U8WQ29VnykIiSnDXRReEN79T5nvCrIAtBZGsjV2d+4a+JdimTdf4RAjQ+CDpqY4h/JOq
T7YV/4hvI+w1EO0fXJ8F2aexADDn3lto1hCm4WRzLpLKvDxaLP7n0V881IndjWzgbF4wgYy8EDLX
YPclLNKTAKESP9MrlFUZipijMhtidoYA0rCfX0A0vFpMuIE5Yuy3+DboBFVb4SnifQQ/7L15Uw9V
0Drtjj3gGlvQtY8aPmr91n3DpLGQGDFnOmIRXWybN+MFhu3piHQLJ+ld2fCMX/1TW6PDk152sdxE
jCEdkzN5BfmJ0MpCCfo+mEwvg8jLr0rLwvyGlYMn22Lhufz+lWyn3QpCUf4xyYQk2XCpEmk/ax73
laZyGgYQy3TJqR9JgOIBmUbDfIYU7D9+KpxbqyVMCoUe+Z+4hK3wOkK1BXFiM+Npp7ldt0GyNLGq
jRNfhBmGBo1S8wn5jRZHANugmT9GbNZPmhQTdgwcD9XFYgELFPxZQTp62O0Pgl8xO2UeRw4sGz1y
EYjgEAFVGiD0ae4WB4J0GasuLTjgjeHgQMckvlxwrPkUXp/b9Dqf6ARMHfdIJ8aN51bviQ/fS0wt
T+2+R+XtIBBs8GPO8PyAbrM8qZp8Slh6JemStgQgr3v5DxGPsH3D1FaDEPdoPG1X87WZ7PSfdmsx
t1Bs6weKFSBbe8sPGcQfAENAlsjV/wENBSzt9ION8jlsG1c8DBsrg0Vth98wtxTw63GlvqFjmcHT
AIMcLfT6z8nkJCDKGFJmf2c51wcYJHACOAUit+ZZ7/RtccpvNEfw1kHcTPwOlzcQnnBgVH8iHgM8
6XuMRQ5cz3s34Gi9SgJezZz5HKVRoD2ScQUXueYdI11XbLR9d1jFsAb5jTlKILV036OwGr752bv2
MVMAePmxaZdPbSRO+5m+z3ueG+spHpia4tfE5qP/gXUg/WUjZltu25J8BNW1/Te3aMmuE2QTUuQI
KzJcfrICcoqwjDwXqFlMASHIvL8Ebz5WmSOr3iD5VDOkZBmwQlGCWXZLdadjZOTOnLIOmFXKtOC1
QLMauzGyJ4YykQPkBfwFEgUeJUUO7Gt1gPhkh1/x4u9KpUeuiXbF1SFJQCuXs5aJvVoD69kZ9jw2
FGYISuF7caWwNVjusUfDZTGArT2FBat5BjFRuBXABqLvh+LlKtjHkQQOsQ/0uURCttLPmDg0tJor
dhBbNrqDER2hl0eQlpHzJm71Jp9NglO+QLjAkMCMEXjPrQ1aWz1I8x1WuhIIN25JI4FF7HECdZNb
W36f7vr31zvwgH6nko//4X9+likyOO5wWMAVhFO4AAtfRsz8hc9A05wQzcKEaXm//Wen++1ZhC/T
OBIviPqdNFwAAXqS6+uMhVwKIo0Zs4ulKqcnScAhIpp3uLTWozo2t+4YbXhSyDrqM4a7kBH6Q7+f
F73qqr+kvxXdHhIuXivkgfVMtimn0B8WlFG4FgY0nn6SHSZEC78NzlLEfaBZZ+YDOZ5RzzvFbY7q
Ug1ShtEuxLRCJDHF5Qzj5JFSN4WSRuQdciOUO4mnJVhM4nkdUuIw64YJlLicn1YLikDYOPYpyHad
eEBuwICH1RboqOn/2GawhP87yhDLclbFzXIk4VHOYgEKrG/DH1JbZDvjinCtSHTC3jGZOjJfRa7G
Kyaq7qOKgYvcWMGy3hdHZySSrHdaPjLmQqTBko0JnYZ6FU+y3/itTnyFsmmlo6P8166XRMyFpAmY
TXtf/OM8xxQPMSzwKsehsswN+DBcLZoEdgmNlqwQbpyJjv2rWILByXdrDCfqbLwHtdYWP3HtpiuQ
90rrxG/P2oZBAqEuRiSx1rqzOTB7eoZ2gXcAJxGR070RFPIHMK6I7XIaTMXf8oM7Rlf0wrRqWHBy
fJZ73jJuMrO8fRIVNOPhwajWa4BjIDHFMGmmEppudG+fnFIzs1Irt0fruxavz/SEdkE/MccDqR2o
CAhtBH7iFdDpMFjkd4Epgkj1rOzol9m47W/5u/D+NHcYHfOr5S0D4+G1ArX5LN0YXIbDvXse2OYT
swLKNC67AzTfnxdTuG888slkHbe8NwgcZHynx4Y5VcTi2+naARYK6jV0jUywmLRpOPTw4CgXTTcC
8GLsEl35+lkjJXONaS8x78uPx68OZzTkMNtlEqkvH6mmdVGDSvYWinK4gyMwcM3unydMD5KTZnpl
gam0o0O0hK4OkxbsTkUu7aSQvHGTwELz1ldvUv+I0nONQwkEZQ7kDxjgYYe/oaOpfiXRDHt4Dmk4
7ZzhhoS9W8FGpnRBQ4GAW0NicirBfSvX/MjLi9G8VdN5GdBZZJ5hXwA651nkgqSnKDvLrwtj9f61
rgyX2LYCbz6MBTUMNfAuAxmxUzjG5+euehfZCrCR3pKrSdtlLs84vhdcJljt2E/e23dB6cgYT2Sz
YM+x0pG//MjwjVYVCwxQ/Pw6Xsq3JLV53Nmp94Yvnl/PQcOmoqkWFl4h1noCPjj/kkf0eO7A8VlG
+OYW6lakENOhs1r11dA+W+PclSvQGoj2IuxejSQh+KofpRZ05ilXtrJ6uKSDDZuHgXBNKgP8vAK6
+3PBTh2RhDsUMOH+iUO+FMwWyo5rQfrMp5QuaPz8JKMXYjCs6DG9Pw0NHe5WBxHkIJsDE5PQLpCx
4SeOEpIeulppp1unWN5M3b3S8KW5aoiN+/JTet1qay+DtJgxjV8Ak3Zh7i9jKGYWUXxqX3eOIVl5
77FQgIpB/hoQ2HOrC+v/lOoK6OjKGHdWY3MvwA+WfknUrauz+UCjymgdErlZ7cGfiOwonAlbAqwz
UINGq9pEqYXu9XOkCc+bz+TZ2ciQskNtfhbYYP/Fya+un4jFbktQ4gIeArH1sO9gZ9D8LryirKLg
Ow10CfkHj/k/wrovtAdZPc36puuJ+7ZHUngEjBjtMoHkFrThfgAJN9NPixvnJbz1zwOsv4qcgwg/
RvfZ+UwYKYzorzr/CU1uMO89MVKgH74wHRvzu2dOa+Dw9WfgMmD6NDlxTxeAT9Y2F/40NHvD5EtF
AOvHTB8ZAnh8yklQ1+3nIxWpfNEXraqBif+xx0lX/0SYNgMLWdgD4thmWV4OKbi8ZK99OgX4+Wsm
NhFvBbZtsIqZQA+Us0X23Y478QnZKtBx2X+9I4fq0bACQRrmRydjxgmqzxhfRugwAWuG5WUEXFGH
dUFwV7iWGZuU3C8lnNUrZgAztgQ6PqLJURwAhAM+uM5wgb9EUFmGjyci92WBL+QxTtEpJfxuL8We
TPfO6hVlb9HBVVfI3au2e4Sm33m5PBN44vPbwwXJEx+iG1zDRdehSZeUUlV6fbY6RI3emdu38bV/
mXshPNQJ9nbXYlpL9UIUSrAzk/dMlvTkAU1v8VeH6EIVuXtlR6l9i61tiWkJiVjdbrboIaTzGN8b
/f21NC3hexot/CAGIzmyd/Z3hy5O3mTN/qXtzGhjFQFEBskkrn2LHYvVbMUJqmUgcrhE4aPLIi6f
nTmu9eyQCLdIvsA9UIhAFG4iENLwMS+fn2N7iSgeEVp3B2lydBQIgwRqvja7c1l7CbJbXG6BHcgp
fozqf80WIa6Sr42eCsyLCHhc4YRP+QkzdQ6YCj07EhbJ3FxIjhgY2rlPYrcwBYilkMhCPYN/h7GL
hrz+ta5LcMHPFP5ZEWiwUzjPVRYwVCDvafoyiXsjPI2jQVABVJOM7+o9GRL7JeolLv2LrrL+7bZm
Su2guI3qW09OAX4bW7iazS/CaPYuLaOGyXeB1bvf4ZAFBQ5fQLSp2h4OCRFJvbXu40tp+QS2ZySn
EopHaYsMfxPnbpm45IeIRZD8tfopb7fPvxccPUzDGFgzyYdHwOD/XTuJiH6EW0bwAORX+adj/BCi
eshB2t2BIOdc27/iXdg9CM0gihDjzhpXtsX5DnLyGGd4KzlPfRszyCw2FkoNWiTg59mRDO81waX1
FeszTPZ6vikgbjfw+jYv6RdKEWKkrnO4hlOIPNT6EGOIKOaMI8WFk+/thS3pTJsNdWUBLKCdlsyo
uoXwaoiOhEYKGitmJkgeU2d+k9Ur1p8wgUYSPoBgn0slxvdCLN7b1GTMrRgNr8QDDo8SozScGmlE
EIwiL19NiMuZ2dG10jwudTG9SIiVACPmDGYAlBtMU2xoC7gHUrex3yFGpZR/KApBrw+Z5jL58SjT
xqN4oMSqCI8HqllYTk7zJCPIbojphFxESBtS50v+gJaIVA+oAq4Zy4XwIPEw/oc81xo/Y621G6AC
ZvcUktRzNWSkd9rIGkkbVUDrzfB2sP7mS/D/B7gnWYIQi0U+EqOGwXWgt5foA3ZMaVPYGQ31IJq5
FQ0SpLpRhAyJ9J1MFtIy8VmwC6rXYrm/jf9PMWaHGQmnYInSauHh8Akcw1jEGjxddB4c9VS7vD7o
d1wwOIlCrEVPwZ2ufQvTDkpeApX2g8NSKxy9p2FzIg46yRtC9j/7aKl8kAbLvZtV7oSyXkX7D0Cz
Ev8MidDqhV45Ig+1vBjwAuoVEjEkfJxz2bm1PKwFYTVPqkPiJkIc7AvIoqH0WKzOMicbMIuzqVVw
ZIHYPlbwmlYNFjqwpgl3ADJcmGsFJDfqa54HZ/mZEKCFAkxiJIxyKLuPBP9MnltPv+CA2FaKa6RO
reCc6vIWFeLSE2fpWnQuR/Q3TFDtgYQuyAqUfSsCNfzpGyNG+dv8Ho6AIqiAgFSamOrUlhd2Gf0d
/kSr/u+5ZdZa0zf8hzbQhtD4DNf2jMGY9pWhd/ynXRDjLNokoH3Aa+YtPx1UEqh4fnYGOqXS/QAY
KEecOVfCB9U4/5dfXJF9yMwj0WkBIVq40dn/OZM4xZrPwXmXfSM1ia5w1OCqkWvSY7JPZGrqVT8g
bTgBQOVSKhdWBea0XFOxq7wNmOLoXEJHEyIh3EYVeBX5gcfUz+BZ9gy54I8uFELqG6ghrPRpD1+7
AF+DrOdQVHOGsabYn+W3iNfMB5lX2B0sFWC1WiNIQIb+fMB9Y8OXnMQL+3PFVm8RV9DqcVaMlJIH
FfyPod2HhHM1S6NgyuRWENwh3PJrkAz5tAneIEMJl+aOT0nZTxYZEooH8iPO4AzOBhuZZWFh+QZT
DXySG2+ldm75xmP2+SqH7hseA+saMQW2aR/Fvj+yL+GzNKHHnxqoe20DUTWQ5UCQF34rqiylCejJ
O9m3oPCD+OmeFbl56PG1CfSgf0w8MBYAhRA/y33t02eiiSb+EwBGZdt1Di5qkIZtWnPhln7rTDEA
NphPouSj5ypdLOZo9YGKEZcDk0FOwOSLjupXveY++lwyJDGtwd8JRRpUx34FpYaXARFWL/FvW6AV
leMho7NdeEEGO2Oht4BeMArTgP4on3byBT5AT1XPpYlB5At/M2+YsC5zyXnucaZxes1FzsLZmEPd
wQmDYfILcrhLxJCqeExPSQxnATEG40iQvunvLOiT1KmV20DnG20GW9U+XmozTlT4jUpjT0MA7Pwc
lmaKc4Nzh+34JIORfwHtW+iUIFj8qV1KDwP3J7obiNjUBoLDT8GRIMXhoDvIsPTho5Ek9MuFgERL
+ax+WAUTBLQJIMkxdAdKLIOCDpY1pmcvG8J/KfHrrIfCoyNrEWEzIp58WgdaEG4sulNGQWaMGz1P
niptoaeP/0YsvGGJ4YPpKnDxdHTsrtETE7Tg8UgpksEZkwB+roBJOx4glKktCdWeimYUtJ8XAdim
wYijzdIOEsj3Orx3ia8nuOZSSa1kRso9/jn/sXcNjMN48iC0DBg24lG6WN/mXw5LmehHYux+GM9S
Phr75w5Rwpakj8sMIQ8JOWbINnxCZuhMAsSv6sz2T6ieCL9izWy5QpoLXW7/jacWj1z6JgYTRO0/
3EO8lx/5PYbLKtsqaGuIjQ0KExssdg5x0cJdyGHgjU9ACthCFcNVsgwmKPNWCW8QkmTMzlyJX9FP
RycN455QAhOBir0AKqhy7mx9HjBHPboRyKERO4GT4ndCwxGuhAfJJJhaceRMy5PCxYAvoDiIKDnw
XhiX+ftMdZQstxLduwzfHQingQKNiGdhE0ffeIbhrpR8U1DABMaHEFIxhweTDgVA7gfVj4mbHPNU
hW5sOS/hoIJLUBT3VzzIaaA1QEB8H1h25bJoSgqWhQ62Al9g/xW25YIN3qBhb9IdH5mNy/8uCwH6
Y8DWBUbAMg2B/r8oY5abFdvJG6OMvA8YqlF2CNBLbRxlJGoGGpT/uLSmQMEAh8UZtwyjjv0bl8C6
fZM/sGNKbPODUz35ZhAlXca3/Dz8VWf40tW922O98cYGqqlzOD/ufHOeOD8F4oLC3GCp8IEWsm0C
7Va4sKeQSi7WHqv+9jqlh+mReBidOt2lOb8w/bKtd3iCl/wyPeqb/rC+xT0A7v1/JJ3ZkqpYFoaf
iAhBmW4BASfUdM4bQjNNJpkEmZ6+Pk5Fd1dXnTJTxM3ea/3rH1pndiq/lZvwxYfNn/mzPiDP9GPi
KkACRpyD74j35mvirvPl8wXhx8A9kB/SE60vOwIKMCq/9jTDRp+qagzlGptg+MZUfuoFgOWXemZ2
l9fdoTsyuuMHut/w1t+lM7MAmNrdEZttSDR/xa7cfzz5CqgrhKSumJJHv8wX9b942QcKNOrn5DHz
hoN86K4QbXJv8hfe3sfJPWJojw+dDSqxArJ67acLAFOWNxUiVAOw5bv4k43jTXBTFw71tWUCD/nw
pvWkAlN6/WOj3gHphl1+eS2TQ4to9qg6jZfePkd1yeNNimZKy3slmmLRHprNhOFEuIlPwi2bM9uc
rWN32BT75qTYvteccKSoYeZA8KCIZk8qDfU2SsUYE1QHXzUUcHmo95hqrcV1e4dN6gHbOhYuKJvX
Sb81JxhryaHcDieA+GZfHuqv9z4/pI/u5t/TPxBRBp1giq+1igsnWyTw3gey/hybCjzRODJanKrI
AWECPFjpQ/r6rAYZ3zSQfrxabBDW5AHziQFBy1KjFUF0bDDHwLHop2QrYoOIF1I6pw7Xf8GINXjj
wDqdUW6bZwDa+4GBbk4eOqsfIjlTzz/4S4GCCSlBtwbiR1aEcueM+wFLBL5Nzu2+vMgLYZeuplu8
UOkNAA8ghP6i3qQLGXnzIA9sUUzMIARDPIVy/G8oU2AXQLl/EW/9I99m37NLdNBvoDOKVz0k2uoT
bs1PUH/QEwwdAeXADlUG37ZAhZyZKYeAShE5zgNB1UW2J+Qh4zlqccRSHTBjCGNjG7LJ3DiJ/ZEM
b4JwojvseML5QX4cVvztTdkIGnUejtjFIrRiYxCA90GkOSV5ZWxIO/+WfFOgpWjaeDzSU30ZXNkl
3OKbm1lfxa3804VzznDpKbqi257KZ/OITvJG/hZOgscDlyyRyQoP9fH5UlfQ0r+U88hlvX/O0hws
mh7Cho7OiGW2Yadn+tAc3wf0IGgV2E/zPZUYTyJ3k/oOvlL/lV74orlfMlsg2+WGepUCWH5On305
b54gPsqj+V5SkZbbGVszW84GnB4Yn38q307zZGl8aAcxKiiM15X1B9uFXQdyevPL855RtH7DsLoL
zHunZvBvfjrgEAb8NQ8bcxyu/SGJapHg5GTGwK3gizG6gABABP7srjg0k8sC48OCEAf1I6IyS1mq
Zkpj+Eg4+YFAFRsTo/DPl9ZYxIfM4iWMa8cns7xqXAQPlqUdP7eIefZvf2PjHh6gPArBT0ClMwuV
C9pBkC8NmSPzfiRg7Lp8aHxTUEiNek+9wFnJEX1osDY6bOlH0VFDkaiML5pJQJpA04iEFo0kEBGE
PSbwPSvIzDTAivFsCA/Fg2XQucMCcj1kOnQqkewlwxLCGmaTebefYBwAF60m98m3NQFhk+2XG/oG
SpH6T+CDc+7Cji9NJoMVZn46mVLcE1hjpv5HuC0Ha3+FGiucwkfDTWVyruITgtrSoOcCQ6REgMvU
0tShQgqMY+nwIKI3TmhZkFzhRmTyuHU1dcEoIhLEcSjLv8WKh3JwwCoxwloXTjg2cUYE8Dx28UwO
yMswAfWA74Em8bA5qyyzcamO2zs+kkTtwW0FtCIJhT0YBRPTmxcEFWpXYGmYdczDbYh02WfeAYhY
9MVw9YgnQsSBoRLZZfwjiCk/wU9/aptfpmKOVrhHDlaZb64w6HSpfzCuksi60NiP0dxAHx3Bap7N
2ZNzKG3zp9IU22yWLKunDvcmEzlgRYyMWSURaOZRjpgB9ZieY7UMZU+AWFFmqE9x7Ciu7xh5V32c
5JRe0VLRT+rnC0otvCSRQ640IhEEDJtfund02lYRmGyGb4ohZls/IUWhAmRoAA4d1X+bJg9Y9RDI
ncMfyWAjv33Wo+UPW/S1vvcHSIoE2bF1sdmLJxzAuUwZzSCPGnNRlBNHma38Y947pBDAedEcwg5v
o6NlxF5uhOOMaAf4iK5302yyfYlDEOhUwvTdHk9vkBtlRPmF87PZp4PdwMnE2fEDG5HgIi7KehdQ
1BfVB+cKcwafGqtVqNZkLQPgQogrZ+SxeoQa/z/doPA0pjUKJ3OMOOoaxl+Q+hv08CFqxAWWcFWL
ndJShPv8sSmg0bsGkecrODzY2YBobdkO9l3XrNceEYRPrJATM26C4CLRuZg1hwO4xWdeZiuSe0TY
E8mxJJAmwdGT2BJkEcsKKza4DoyCC2GOmXjXrGd8YHhT3JZQWkTvm9iQSnQKKmsOUdasjrNqgy1o
NPGUj8POSNWvuzIDqfQnpA6E5+WjptGZjZ8x9urfl4HKmsXYKpscGws41NCFZ7CB2k3YWFPBE1Ae
fMWzFdxIvfLQHKuY43Ur6VjUptCdVdnpSMC1dLufoNmwPuwdM1c6zHyo5MuJvqSbYJcYnSoP+KTF
xZwB/6CZ3UO/U22/YpdnfrqEAE9fQwRMtiAZQZ1ymTt5UUxNvCEPzQMERQtGlNIIFpN8k20jvhtG
9JvhK3NhR6yDm3DnF0tA+aLxuut3Yf5KkSis2S5qDJRTR0c026+FatMoZENsZtpJgiY2OMRHA/LC
19f3GF742AjoEgBe9vzE1BszZrJ0uDKBAfXkmIxW6u2brYUzQqNudgU81UJq93PTMfdFWIPRrgHb
VPjDaQ/UNkkeyfSA7gZQgFWUq0yEF4JvfW4aWgsEOBfGJbhDdWj44LdRl6LJYNz5Rto0tj3+Gn+C
qHMBJ/yECBFT9bB17q8ppoxva0KUlbIgAeq1aaSIxHpDU9i1W1w8zr60GyC4ByUk0uCcTZa6mZi7
3XxmrEVzfgK1cODY8ldOcWv5Npex0TPCvlOOIgLZaWMZ1dvCHwKCFhCS2aeifbM5VTys1nAXT/WT
lgdeMhbnqbJIJcgTljr6MzMgchjYlbM5SLZP5gDw19cHcgjq9GgXCC5tZixR9DniYGk0MLGyQQ4P
ziF8s+HrGM287cmVSV8O495T8i0UqsTHMZyIFWDe2k3rS+GvRzIrMNBjghoMpGE2x40+ea3fRDbz
Zu6LMxj4ttvSPwWc8xHO7Mz6MZplyrfXe2OiO/7kgnsjwi5lBfECNpTVZ+sBs+bUoV3FKTj0MFJh
mgec4M/T9pAN38xBsmihRgsOS5TtjINrZRlSR4tQvhcTwVAnWHK6NFf0PoSCw45Gk1/QiXuiRXhf
IH6/RA9L3RpldPEFdMji43xRtrHi6DYi6ny21CWr6nga5/ERqtAvguwxKkRFr58vQ3LC4MyzcJLD
OF6nE88pT17VseQDq1iEjy1g6OjJF6cfpjj8F0uWqXB7Q+UB0h51n5N5p5NoqGOwBOvV+xTMbg1d
GpiZXTkDiSlOqHUbhiT5qvDB86lyJt+f9++sWL1fE8engO4LmrjG60F4szcNSbyTmJYKdehqd9xI
V5XysaZw35IJQ2egowLXyQypZ4Izhz5oq4ADqRNdifivCr2e9AntF1fRSr8E/2D6SoauDuXqc0ZK
uozFS1kG7DOKCvumDLwsXPnEPPSI8OmVpth7QOaUMD6KYWvI8jDPhdDVk/KBXYqP18inFpxpdewS
DgqsWDqQqNcYleWzmTBckXW3qDQz+oRHDFf/euDWhj7eH9iNAfrhuYsUReE0uo+XMfssIjVxZjoa
PlYVlka9emlUdKUxlCk/Wb9r+Rr5W7BeHtUhoBrAKzvurbKj1hLFrYBuJQ1XZb4XBpK4PxXCzJJZ
JpxCu/TbS1ot/B7AWcYb7pU4qL07gLNOPbyBgkc7lq7eDxgG5TP+Fv9of1UPqTWdTPe+Xlw+5J+m
k/ikvtRtNOtSS0Cz3pSlh29MS1K0hGQtkvaTnaaesacSFQX2Wk3ieeS2oeYMcbcfP0id088qMJ9i
EbGdnZYAklO2zLKyNbx08N/bRJ2+zP1jX/GQVVNL8mHfu0Lvr1uE1QrsyVC9TSUARjwmtWbhwyr5
rLpqtoZeMOuCQ06NNjSPKZVpKcAGCy9BN5qq7ev3ZINEZEgd9BMRKiUJSg/u1PZ4H2Q9sBM4jMks
xwVZdEgrt6fCYI22xM0oS4U43aP57yeMZkVmjDjzo6UrxQLUOQ+f8Xsy/0w+wPLhPBjbyVYfmaez
gGUS4L9Mak3KBpgVjLkGkI90YiMlw+1Mi/S5rmVu/P5tSAfOQ0g5AsIBVVgQ3+BV76nLR8xSAhzg
vcoCnst2o6JBVNekKsoRpGQRDFFBDDxgokMe9Ol1TSUgR1U5lDQsPVo10rtwrRq81weBKjdFwF07
kwvKU+pWvL4kNvoQjZt//iSTRfE6CTUGolDFVLqEz1R2Y5JTkuRU6mQz7SE7wmvGxukldtu3fksg
aRK8zmV+snZDlhnDzMJpOhr0+uXpfK+E5ZHFhQgMOvDYIINzM8RIvSJfACtRI2HvjfcDtRkvLjkm
s98gOJZULbkw2RG/tRDgUUXgO3m+kKp7onPt+dvzC8BtmctkChjFz7B5u1BBCLD7EXt2oX6l1VcN
0Vbof6yqVe1GWGlRaiESnmmSHcBIZvw3ruRs+Ik6f92/WkdD6aC1ySYvTlHPw5P2azzu2smzjm5K
qO3e+V6BI9HwxXanchTEYVRUFg+54FtjNjdRPKHRlwG+x6EEPkyStPZSya0gtl09TDtPqfEIIPoD
nmQ85bSD9xNr9fyNO0vKTjSZXhWsWUjfM77DVIJMS/Gb7+t6cAtKkeZzHX+BqvyN8/PR/U4vRlFW
sVFhuIZsIbl2VV8tzC/y5wGGBOxjQgzQ/dVokzVuHKmmmPHnJsg6D5Cn8v7kOjkidSXfyviZw1nr
vPBgk5N6p8pYLKCmws1d4nkQomEZ4a39EQ05WMTZ21YhwgXai7v5VUxGnyMaN57zs85+pDGoJ3jW
VPAGwRHQ7NNR2jZxXvH2Q++SACuGjD59/zfRnGI69RoYu8rIq2Uycasz0gYEnVEKc1YCtQMSH3Kk
KUN7CivJbBhIaMcY8qrqF6eCb0HiZAu1mjGBZqj08mO41sSDTybjBAJ5Etr1vf5tv6QT8CbVIbJ7
wEpQh+7io47AwO938FjxYNTxud8RgknRz925qTQJtMu/8gmaX0aaDPOKVan+RLhSI6fvdx/68C5L
NxqSw0kUE54V04ZMo6+wJJpAKdc5LKQuX6psNXmjOT2++zAPmDG8YMG/nYA0yQFnLVmo3Um4nGny
QgtXmTLBmRGv+/wpAIuFyHgEm+hwoHaSkjMVv0AsRBnbgZejzSVkwNIQ7PtkTzHZ48AKSL/FCTZ0
WpTRMMr4ONgJw6ijumkAOUyw9VJGfWFhQKqiPf7RYdIXbOxsjGbdIcp66yS4mvLpjfFVOGeiR7wW
N4F5W4J94fiaGWwQqtjIavZ0Yl0Hf9iEu4CtB805sXiTdVAuWt/xH7im6fCp5rNVBIrBKAFHkGLU
a6UcXeVSezt0kGQoTWUsZazydW9gQKa2NNi8TMFVlisL0IKacuplpcdXAsEG93kmmiIm34GNjeLw
bJ6FWYVedKjW03NwDZm50F5jxUTPwo8+3x+yCLiZY7MIY+GdLIjhpt0RJm76A0IHjpMjvASXpjvm
TROT/AFkETqTbvzvZSfAWBOKGtJPbDKVsYmtv2NKPIZlM5NQQrh6lv5sNVYK7zgy7UE2pUuKuN+c
DnOgCvEeVXvqExvHV2Rb6j0EPQE148UBg2/ecPzF8EUD3Q7SjR64M0ykGhvRKoN3YLiKfZ/TTjCj
wzs4FGSDyn/vuoHMxDiCca+KCDDDwVRGIyhPNzFTDrS0eucfZACpGpZln8aL8o2VkpIu8I40Zvm1
oq/N2vBKG2tUPfTf0Tg8wSmFElTHm28aXtVi1fqoHccxk8hsVs2gyddDb0c+6WxRc5xIf5RWUxnw
QMaLt4CvUInCNqQoKogP1yJC1vIZo3rR8QvUmuE5rBRbmvinKaVkV4eLKXzMmQjVQFXWehI/9DD9
C1uaAQT5Xe3pQjp/+x25Y7I3zVJwDKZ4pOWEaQ7dhAHQu8LEuFN3sVYeP5/qlKBreE3Rgb5gpKF7
U9BRa6Ac4+9TNcGjnEgKfd5D+ozwOpzqxzZJkW64GQm0g6ZupTSYg8voXHoQw4CaHgZhnJIjq5Hx
Ii0Du6aX8WczlF+c2nkFLUdkMCsQWdEIE+oS6AhFuXtl7XPcs/1aWde6KwbfAD6fOF0KOOj0GEYX
CRak+i2DGz5GPglcWOO+ZBR0r1NdY9ahlox6sHOCFEbimaXArQ38JweVJgjuBO71mOGgMabSEXil
abx8314Z2e3s+T2cg1kKPUdwNdqnsJ1tiMlORzByvPjKeYcS4LlySOCd+4CjQogkEBOd5qIDgb7a
34HR4BAN7jTUl5kOi6EhvjifysimQkuebqUMSC8+FrxMw1muZYj6SQTmL9VO0RklcXkvrbz0AgV5
qShs3BpUk02IoEzAHVfGj0eoK+cTzcBeYW5XmoIpWGmpjUrQSQ4fA3pxLTwnpM7rqUA0tAaSmW9m
WUfS/GUsXaH0jtnoaSGsY+xO8uoyC29FvuZCce/MNMjajAwAVoM8XYng47mvoa3Yx+xbgzwj+kRy
Ql2CDSPAxwaKKpB1doWTAyDAmruiMI4nZ+5tRoCfan88WC1iQLQcasUOarQMktkOe139DRjoV+A4
o5sO58z6fVf/pGv/w9MEpY65CAAsAV2gqZgSMZNMHLDgGHXCz+uWe9ITyKh7BKQAlp68np2EBwhC
/SuxeTJUYFzzSE6MtKgxyUWCDMkZKn8u+R04qfKKg3pRL926+On/+g2TYx5fBa5Pe+TN6Fv53eIa
XA9WD+VKZae74IoMoz8WX2VjaD8gY+3Wv+LZln2Vu+47qo9ArOJ5eu4Ue2CEXveMphm1n7Vrj1bS
8FcNBH+IHFjoG/72xUq98DDk8V1JTpXwLWIKEmZvS0SgU+M7FWMdKrOehxd6++6rBw5/AdhOVWAW
fThi7OumJQYBANsNhloJRws5zUYMnbFymvHvugDT5ZQEcLxx6KHUrL1nHxrJEmTCGThjtbqjBIgx
wB0Vh5PU0Zo9JRwkt+DIeqJ0SRXUDzqllQzTxkeY+9mJ5aVgXJNDffIRE74EAJNiPGQi3Acm51ja
C6CYM+3Ww8WVkhO1aDg76qei/S6rjlWtiwdJ/snpvvA1oXdMx+nZwCYNWVUD3dTrHC7GT//efpgZ
izlusCG5ozxpUYj9fDS5FJBcWyg5rXxIAD0LBGJv3dOaG6atA/HtHQhJEhGPKfyNXQI1F+pv0pTb
isU8636VhlKJXFsZNJUZhkQDr5oNIGwKop+2jfMW31gTMLUTo/exT6KDplePsI+OeiOs3zFrUXz3
e1/l+2jjRHZy3FxnVb9UuCmYm2OXjtk8IHCObxNDKSkmPgG+SYn2JGAHnQbhyefBJrt9Kdbql6Kc
/Hz4Kzi5xQgJleDvlTDnKJPdFnc7SjbmXKI25hP5czX0OYew9xSQ8Oo1WzsTNhF2MiMSepGUyd/4
1qnG+KaDR1YzqRUxXdf5GomscJX3QoPNqTbfCmLdbpyCTBhUpYuupFSkkYvKay2DTE5WmFvGE2qO
jV5/DdNjxMIP60uLlK8WVmn2lcnLotvG3XaApySrNkLY0IY+Bpz2fiH2t0jHeYkncbotlCWHK7Xj
SO1Bs/kcQHgvzFWg4NScjTMI9xZxfmyyyryJl9IWJCsrHxhUDvpuoBYOzTajoPUiXNwjR+cBSTqn
VvYl8+d29NuGe1EUYBIEPoKGucFmRPQRxKcLrIGlDIkP86kFDAs4sZLwL8p9hu04ZCGUO6hvfPx4
3Uzms3rpcCXvELKbOs6k5tPXe46/GxxTjeNENpnwMPKHsTS5kW6CnIAZDb8RzIR9d0tEA1SPbOK2
U1NeNveXx2/5IIDKISTtsDtT1lOnBfzfVwj1h4WcrSCh0HamIfAGdmJGyOjNd8EsMUIMAtLSRzQ9
4GwP5/1VOIF2Ic43TwJFIJ4wRrXqV/X3dP6ak2+JO3a147Nw1EzSL6WiMgN8ltW9hP8/DofTqdti
YDhzauKtZbJaDIofecy2L5dj/tn0ICAaRzKUEIbA7AI/lG6lNdgcGjOLTgD+fXMhS3MDP9tmlD27
qD8MVaFFSMlukftnpA99Q6zPVhvYTYu1TAq3tsd1RvtsBW2vJNj+uP6ObduB1AmlZFqvEEc08vZd
HcTp/a1syDKEIf1pNyn8JdlTI3Jg522/xPmzGr0i2gk4/0/t34ruWRV34pL1lgkdafN0SlCjM6wa
gDfxCs3U71nrFraONorQiy0fAKT4EKxnDFObDdRoxvtIc+ESTTJskqkpaRX9aFVfdN0CYowv9VI5
jpUdXYKhIe+cv7vihxQljFfFdCNxVc08fUJ9ZwVUDRqZdfCc5DZUoRgyB7yVQ9QvNagf8EuSAEg6
s/x41c8wLbCh6OAiV/WO6rPtuK/uzNWQ+Kfgq9cig1K+4+4sQ0WCLhna7+lJKU9C7kL8jxsPgkuj
2zLE5+qAZbOQbl7DGmYe5o6yuuxPBRpV9THM3EK41d1TpBBn7AUJpqguHHd8Y5+nj1Fe5OIfRyOF
jxCaK+HIaTc0nlTeJ1wBQ79tf2pQrkDpLBagMGnkMpiLi4WebQTBZECGyCkdloQ9ILqEjtZgdLsi
hloq15PiixN5yDYffg6z3ALfj++sWOC3a+Hm85ZPdbguXlvlOWOMjpudUM6pRakoJ5RcuLxq5T3v
b2G3y6e2+hiJ9d1oVoqQIgMcYZRXnTDZbgrCtMaef4ULC8G/acWTD3N9ZnzChRQu3lsdWupoRhW5
vJtYLDRY5eoWS6XAX78qjF2OcelO4qfW4RF98fNHWX4x7+Oy2+9xBEgABl52ONEdPy+nVMmgWzeU
rBBnZPGn7dyoukeMEl7zuLQAX2M7a3eUIX25kp79E1PpnlTRUbyHMyH3Hg5MZLZWj84enuGdksxS
jmQ7hib91f7lt8SAvyya3eIor9kwTPSuGxlrKEO8wjldcAAoe/mKnSWB0nhvoVkkme9zhlCFNKvN
V6mH99P0h9JAWhbCBhMtDA0X/b2iqU/30oknNv4dA96N7BbD2Zmuc2+DsVb5Ve2J+CFXrZ/j3Pmx
Ug76ZU8fyWgUsVltI0V7X7myAF74yFsxYQa58Q/nXgyzjJfzYye4dy3BQ9CioBi9HYgK3Txgso0T
FfMJJHWKMfNyWLtoQFlzSyr1oFgWuQk2ZnbXNLdaE2c+qJfWbJmsxFW4bXdwAJVFvpFdjMOsl5MY
wpYw51vP00F5GjncVDZaPlJ37IgcG6keBd07BMs5kyBGJtcE7hkeZG87PyOqgZ4I/RlvsztGz9vU
5Z69FgyzoZCvYvZhdDRATj+0Zkh6sP/LjfD2CWzZrSiwWNSQvesj/EdEG2Z2oMK2AkYEWFsy74Dw
zH2D7sntkm0Wongsv7Q7zlw4OwpfhFFLSyim/VVe9sdqIVIKEGFMy0QmDmPalbLoHviDFEf2Df/M
rStJwiV7Ch3b4b0dKU3ZAfbsQPfpw9YxaesH+1tcFwvMCyc0c3DfjchVZstywxmMrRn2gBB3Zl6/
wjc+nxMY+af/JGdxJ9fWFBNWE8c2Sv56F82Z65MJfcd5a8/ovfrC1A0wfgfWSa30Wn/O3SH8gTKy
YVLO0zfeueQuUnwasFX4lsE1VkFltCaUnINsjfCiEdgafCLNwaz+Wu47azYXV5Wh/iDLXmLiJh5D
HAOXU4un057s9dEoU3Qps9rE0lcqIRGs3k3n4s9j6G68U91o/9kPDCLZMO/cMpaak7qDy0OLNYDF
acWKxf1rQScQuDAKYrv/pubA3PeYLssT4R5XyAnhFXlfNNcvUJIWszmmtLo9XOh+b9TI3vvgn0de
wpP+pHJgmlnxtXryZw6ciyXERfCR7fDlL9rNsMBc0AwWudPP48VsSScs48BvSjthzmK5zv7Sb7xs
FuhPbX+nHduNCP+ZNTOK+EyZtyoZq65iotdfW6Io9tWd9StfX5D88iXcyMiNGFXyCbRd93jZHMus
JBopRx/Fp/qFa1qxu0PU38pXxcSgYxHaMJipGzE2NpoDjjIrhr9fsxPn6T+yUTqnvZFX/JK8ncur
4IRdy53jaPwRJK0UjTZk/WHFrBVfDBh92MWeO4dYZrubI33wkHuPdDYADoi/XrWli1uSp4f1s8Hp
Z1TrfIvwCJIPE2v0UHSKyXpwZOejk6NnIzCI2g3lAuSZ1OnhB46gNn8LVTtEZ0Dpj3x5eoDXnyDR
+Ox+hI/N5NLHGMr+nMEh5vDg1XkLxRJuGSDbm3iEkT2YQoPpl5kNc7x/vnHCKed4nMAydTFPwWYV
tUU3x1inw9OVadO68qoz+614TZcBjCEewMfLwlPJYjWPlZDR3uC648yQLwUPCQz54QZQ725HXMXd
P2sOe4I3e0IUZPMhUtXIv0mN5gvL/rgyYa5uZO+11dAkAAPOCX4bzYnDLbIko3bFr+AbWPibPYEN
Ee7+yITl3rCM59miYWMRv2oXrcecn/F+enuguK2gzVvlyPGG4KzbnbsbLiTdcaljZSgt9D0uGJww
JIjYkTNuIodJwZgXldEK4rZL7u06WkIq+tG//N04gbzIHMtb6iAssGUoZ3t0ozaKoG/mRNod4nh1
Rv0CgSHckVm6eK2QoLNMjtHiAwFmpJVizRqQ0GQgeWX98agmXjJvRgdXOmRSO5nmU50tOpcFQfyp
PNJDpxs7ZVKDF6xLb8BCDp5ib0SOdmNuoI/U5PqRfncPJjmtAfise0FuSL883oiwYMUxG17AobwH
v9KaplOcF18hpsA4lSyjE+Xtey7+gcJb/nFwivNnLaC35uzczhJ7htdFC1d8LmPXYYoeox+6/mhm
1RdI1w6aN8OhnbACB2HijgGK8XMsTxG+Bsv3qiKlqbswjQGbQCmRnpLvamrgRvBVrvstp7kxcnyh
9MK5ZjvNVm+iZo4BGxzu48DeSzhGJ4xBbvkaBOsLFnm6Lm0W8sfRDGFJ9NKiptMjV8CKvncoGeyK
B+N1D06scFhWW1QMqjO+UPD0+8fOziUA9zbY3d9nXPFtaBqU1xv/GKpWHo9jeDbUn+KsbgoXdcs1
XU922AL/VLfsDCjk9HYGtMO3rvxI2+go71HBUI0Ev9MlzJ6pV1E+Q31B6mW/XfCxuQCRkS3a+Xyg
fNlyx3ahz8PkSIHtrzng1jINNfQf1j42jKjVdSNZ139S7XBA2EiYa7JAVoAznOrSL6PQ2lSdZE0E
eRbZwJM5ncZ6Rqrl24QkCSPVwtHgwVzfCT31i7cei3jfIofQa/5E4k3mDSH03NC2M/INKmnUz+xq
FLnlaPnaWVtlpBrnz+kXokkqFJGnxAcnN7Bq8114SpNFsGEujrlSp7EhZ+d3bypHPqdwRxIiY357
RykFvb/4m6BO1XAgtWp8HvbkN9DuusO+oqdDYQVkCZSlfjOE3gP2DV/CiQMFMdAiXY7Ud54Olm62
Cu16oW9x1dlyldEq2cM4G5VW6Owp9BgGu8WD0u0LOArCA6wIC4jkWwc2suR1vglN0dZOsyXK11P4
g3nmEjB/9MHGLO3tZi4ExBjDBUwQAmvqZC4CGe4rdx59DY1dNnVDjlc0BJfXgbrz/iVBxadxF0xU
M+eS8uEoOhxfnmJ1S2k3nqhb1tRe9OiIIwfiV4ynBXM4mPKfH2VqJU/OIPd1YKNFEVa7rBk0RUgH
nM5slhV66Y2E57oHT4dOyGLSGliT3ygfUbfJTqTe3b3dbpmtsnu0blbDBa4q5iVM6Qz1PLmyS+x+
Qo8DcIEDqY3lKQ/Il/jV/M14uHlURoqnzUxq2KMDQn40bq/NAyLPXqUx94RzjTf15AA9DVKDRmaS
gRVKfWZYSKOyUD2e0/Y0OefYjgJZG9NHeUIPMGPb9KZvc85euP5cxS9w4Nc5QNoAnwASCJGnnv4M
PfA1SK8wn9nBd+hxsOUMYAM3rob4T5t3HSIkG0JUjBCEU+tMgDNm7WQ+EWDITpSYKnKWU89FHdH/
oGMdzVbQDNrDafiGgvdaEjjwwDAKEIQ86tdq7T9KLv3wXjJPL/aQrgttjp5Tm8fftZPNCZN3lSvk
oguEBX1crYpx+oMMMGecx39iFtnHUC14xiZFE22VI1jBIbImK8Ib+YJQEezxbZ5H9vhXDlazN/5+
93/328Q6kauGe9mZPXeUlzFwbG1fsnxjqdiBeceOzLzfe+P8x6+0aWPMv9aIrD+oUlCfaB6s39+V
e8uMCy/NjN2OYpqLOf/igWaueuM0vhfvyp9S+ViFgwkeP4RFlgkTx9j//rbGAaMbB6IQr8EL3cp4
DYwm/je+glaUN5IMrvOkuDOXkD/uII+pCf/KPEn//iUuK7ykMHFVMKDz82cpH3r8fxnSBaRik5Eo
f/bvEkzgKH4xRBiL3oCfG/8zsrl4McxLXgqCYheNFWEVcJ9BcuVgmPuryfHjGwy8Sp/xtaVBVcPY
OrU11RVeB+hT03pdkQDL4hlMGvp5u4YYbEHe5BZOTZ4Mm9s0/ivOKBMXMP43Xis3yOUjOuPVZrDI
xj8Zr59R4RKuIf/0/2fJLQ5GrpZ0rjkutot0l0xsgtX/ktRkJBSlIMNWfSZJ8YyFWOH5nyUzusmx
GxWG1uiWlbv+6v2NJhGfWYwsiBjfIWmCfxYVt+4PzAr6cLAT8hUCfnkJ9xdDHuR0bxuyHAYf9xfT
MuThvtWupscJuWWG5oVMvyl+kUJiMDUdzH16S3+BxAgzxnSqE+YoJEMob5VFXE+4wQ1wIBcQbzk6
VhKILGTa2hZsPcTaA1bZaB+gVa687O6Zx3xRPsXjPM0sTuqdMcls8ODuxFAr58MJ9L0/+hSohIbf
sR/gPqhLBsCNR5BsZBOzdmMwWP0mO2y+T90R42+aU2w4XPaMfI1KLPxQUlGdIjuLHJiV359Dc9LZ
EPDMMHP8325UnPuB7hNXxb+Rbs3Ki74wcPdSHGo8+TkDitkyP8b+gbiCbbXVsHOe9+/N+6snrew8
6q9tyFQpgG9g44ogtCf5D7od+4t8Hu+Nqz/5YrATxXMFQYp8Cyg65aWCSvXy3uun5KR6mavvBTJa
l3I2h3IHM6nNt/EdpdQAOr7jy9xKDxwFUbNMf2NQbSN9IFaGtIF5i6DNsbhSUDIe4n2GIwthGC4q
jgbtU78M/Bt0Y42jPD52+tnHm7eG2+8FGhrU3tLcyQoWDzL3AO8HPMk2PWObJVtjgD1LswumdwWD
4gSxuqV5MxjhOCQSMUCwlnYUP4tGP2fI9UkSCvxw36KljiDFR8N55Mpom1S+5ww8JuqSeQI9PgPF
dj3mrk1AihD4cYoX2uUdIVEgYiwj3o5KcmBKwVg+pFZ4DadgOEwDArKxSV/ieVMjGiQ+knypgkji
pRitw4IIGKKLFlm+roT9tN3kk3Xcwe2z+ZC8OIWIpm8GYfee3UIENT6fruPdK9y4EPp/1E0pL0J1
52M1KK1SnspnSasIJbnb5PjwqpsmWpJKNSbgZlehA1g6RvUqn57EPstIES9JqPolDorB104hdjIF
Sqx3E9UZQ7Ilq4QDi1dM5E0klvwqmV6qyCtSyhR85ti/0My9iarhU5gQMjlqSSWhmMLDQ0YjhgcU
Zh7IrUkK1jEeNjWRdJX/SDqzJUWVLQw/kREKKnrLLIiAE+qNUViWMiiTgPr0+8ve0fv06a6uUoTM
lWv4Bw4PuJVG8gUyqwMgRZqj/AGPCcYW3Pgzp7+qc4T1IHCFuhtzeFgMIGgEWxYISwmXCrnlkTbG
OhufEmoUAtFAMPEog8Zkt2z7zIDT0OKucp0UBjkzV8DvPWk0haRML9H7Av3RbpBpJkQog0QQ1BWD
9McItSgMmjR65PcZ6hD6ObFgT3xGGEmLSEB3nE2NbJvENAMYyx+jBXRuAY+B4wYZAaKeyQxEpYFC
I96HkV+TEpHa8QJ/Iz4tTGwGumjCKOp0SMDWXlB2bnZW2F/R/0YkCGEeE+o+86mSNjhNFm92IIl4
p/Rg1NdXLwucDxCzYPannUHa03ChZoL3AOdYhk+gTW+GUeQa7OsnnF/+Wda/wKo+sNzEk+IG0aZX
WrNNjQH4mZsOGDCHnM5xDXP+aaaVheAPmF6e4Bg5C1kN+G6IzRQK3D3AgheePHdLTDu5jLtJdQYB
Oo8UqO0S/a5GDELQpAlRMJ22Yd3+PgA+1W77RjktsXqeBTSQRL8VZoMY2BPCtVUo5JsgipprJbnp
I6R1kSoO/fMkYxDGwYTmC7R/VY4x6VLOeraTjnVMB8t/00vB8qb7Go2fhqiktVF5xaoJvNWUWZPa
bh6+gmof4vy2BFWPqaViMn00y7etoJgOBoaABkxTk/aK/3Fh358brd08PXlBS//yv+jYhsp0oiO7
K4D28CfQaJNgNXIzgRC/1PPNmR6FyBJjoCOzduiz6METUUjDQZoyec52FwKU2kdj8/JC9OUPLyHI
sNQS/C67w12KAgo0TR8LJ0DkLG6+XuxKV7HgbMhTDRgQSBQpxh9VIFSGMM5oQ9CSNmbLwYqyfzIP
UUf67GiucyN74DDUmuBYRhpkkCVoZsxiyHchTVxLWmbow3D1FI6c2zs2jsUGQhcdAC5jP+NtvHbI
nS1qqOkJvoIrvKmYCUB6fVcG5dJ0IRitsWiH4nLRc2ogRyhZX7P/yw+D+y+LfTLxz8U+Ty0IEWUp
IWI1AfGGn9xziIZGjq9KiaAdOtk3XBexgmdexomH4iVNKbpKdP1yDQmhf1M5tqA6J/HBgghq4A3G
gYaaADIpaMfyZ6EOQgGTa8MRPhEmePDh7I9ZHjn6jFE2YFGyHDk4JzGDjoeyP/c4Npuk3FMo32Pw
16/jBzTP2LrCzGb61/RMAiEuGyz7mcyCQfBqgMIMUovg04QqxDMG31P0aGHbH0R9IXh0R6xOaZjS
nmDaM0tX4O8Uir8KoHrOgRKBK3h8hMwMvCra6mDg2j/lkq1pfGQcnw16/SjE0Y5Ux/Si/Nm1Xgy9
agdBHdLTDclEbO83+CDQelzQI5hOJegQJG21k9F8obTLTbi5DJu+uQd3fXazZwotKdE/SOdbucK8
WU9uV4n22oSoZjxwQsoxb8VeCwHSbdGH8tgHkCv+NWGMpXHlTOmQCwPUQMOIHh3Dp67ewLsYI76L
HNbEa1EYoxbtbIkEbgKvEiTV2Md3/awwKHKVFX3i4fcwKtmjJnX3DYEX80P1PjJb/Pkm3ndkNNy6
75o7eUNqtg2kHgiHz20Ee0/rrkj3bXfE+A7QywhU+7ECYFuirtR5g/zARuvykDU+GKLMyMcsWote
y+OKB73CnGY4jlK0IO6jeJzuk/74ppTOoa+gT+3ycc8dN1BIjCtayuuDvSbE9nR15vfjl4Ff9g4Z
p9+wgdi8ZuH3s5QK/BAZELLX3zXDfES9kFDOrOpjDfj+OfX+G8II63eGik40GdH+cfASK2/LCkjp
bLYEW5L7KYpv8k7pAkWKGyWYvo9sq+dQb2BlYb3OTbxzFGtDbCi+Dgr3nHjTzGqSK5s8myO4Y46Q
AiU3ujbha1M5ikunw2O8Gg0iaffx2hBl3OV3S83vTpaZK3FBqw8iqhx1K9TOPZq7Qp6lFEOtyXLu
SkQUj1eJilOza3ZFKLPtu7i4Pk79rjj1V6JKFuabp8/JS7P3BTQvLP1y8wjFr4rvUqLPlRwm7GG7
CLY+/7FWNrSdwypkotZ7Q6KR3+OrrN+Y4Hm1r8QT6OPNTsbopdiNXBhvm+em3312zUn8Gu74heiL
k24AXq4H64eFcMxuGowXo/VkDe5shcEKbkyl36KeQeh8+nIkR+0u41WbXe5/I1434k+bUTSK5XjE
vyXGF0KQW4XiEzzCdtdes9MoutEEBNRNU+A0iml80tGOb9cyfkWz4ysmvEfK+hNMl3RTl7NlNwIT
1GXZ4W3OrMGFUVK6hcPBzGwz3yKya0qhFOaL+aX5Ge7bVbNSDhDE9xIjkedW+CO1P+3P/bcnm9q2
+2SN/xZyvb+DQ/9jSvtu268+q86fLPtVuy4Dedmuu227hj37CvpVHbSrbpse66BaV2vx7YOXUQYN
39msX8yB7kfoHsO9tOcP/35Pj7DNgf3+DHP7+ZvCYseJ+ZgeZ3/pb88VMvDalls8m5sf5fDcQte9
/3bgb5kqTGeaclAOXO3x/Df7g7tSMaX4FdfKO6DvsP7/RQaHkpc4Ow/7CWuhWmPFwuWVXK4MhR95
DNoRvMv9VzF5L+b6P8MfMFLBiOa4tH8em7W8zI/t6nl8b19+v3tu5GgCfkoyGP+EWVh59E/fsSAk
X2QH1o7G4cia6KLKa3eTiDEbC60JO7/bZK5ZOS9WHzOcb0aD/hk1EjMGcqqxN/EPCrMpJk2Ti3KZ
X14LxXz53GLkBxix4AB0eOmU5G8rNX6nVr/PA/6Bj5/+5oEMGOsXSNszKNYdBV6QH89TECXqd6vY
r00XvHgEdcBcDwdZ/8X8kJAOq/+1K8PGn7obmxwuqIPPqgkpuWJ2lthHrMMn/ys3BauyxlqAllu/
q5mb5px8rkzLx60csSeqE2Ct6vS5Vqd59NqIo37Xe2KXfdg383gew3At/Xkstlrti98JcvO45A+f
f29WsV2UmB0Ms4i3FL/Rd2MX06RnO1z5Cjt+oiu8FnPy3lNigVDjm9hm10z8hBKLqxVPhb/I0eM0
YW+J/xEAs5NwHePJxRUXC4SQvhRqDSKMPE5ytJ3EBV+vTkwwTtDfxCv+Cy6CHnTtr7wV791elX/f
Jm4Q/yDBvol5q39/YW9niFIoMUADxFFJlrg6kp64udZUefycwi6npz/QiE9s5oy3RQkm4f9aT8QY
tBfJuaAaqmhuEXEgEIuP8DgpsfiYSlRuZKJKuxPxTY6YzYmLVfh87TUFQqsmp5b7P9yBX3dJSeMR
/8CN464PoubU8ybiVufcVS6edJWpiaA1A1Q9XYPj13ivVgzdxZWJnyPTQz1xk25y1ivfx3/VlTFR
ypeAdPAnmIWjKGNpENq9AuWM2VZaBEcnd5YXnOiCZDc7drHwCCRMiV8CRy+mPO/4FSPRwXQIQ5vF
05X8l7Oce2M0gLX+QOG5rLYTRzqMLzP/uZ+E0LzDQdguP8upWU/HP9PncN9Xbr8S8ahfASViQpW5
TYi+V3n8bvmOH0xcj9Lufhhf7xeBRfj3pLjnBNstZy8z+gJBY57PKKoIzI/wGy0m7ouTAb2eOa81
ZJ1ybuwI2+KnuJ+Umtx7noPPiBpzA84UTyz+gp8Wv1iKEMHi5NRceeWKWPHcACpIWJBKDBdcnINC
l6Q4ZeEommsRfbJNe3iHpcuccf2Kan7Njmdu2mP3jrr4G/MQmisAn3c0C85BEnLkiKtOTogFsZhu
/L/QBxpoMp+i2IkuemZUaI8wVbqFrIkCNDtoUGZdANHISHC/lYYEkcScGRwFGO0p2/tSxqLuvs1+
HkKwfeolP5NNfbjty+V9ixneOUzWzFPFCdHsz2EJAPQPvejLfTH2nkumXV+Ya+rn77GqtwWhH1ur
Nei6kiPkuc1W3fK9oPlvvQ8fA78xzdb6RbnK7dwZLFJvvrxjl4To9PeS/ZSL16LbdgHrnKMSnZn/
tywkdFCpkzj/0qt5b/vyB8/LyaLPL4OxDfrlPgiH1XKMfY5MQ5G8J3dBNAliT4sFCU2AiL42B/xT
NuYVLg/BCCWjucmMfULxZt8zv5BcmEGPUzZZSSzdt1PKttQtGLxOt+cRYvMqQmUXWF8bBUHnOZR+
Lz/0EJHwKi2PCvCAo4za3H1xSzbMUdtEGJYNkcYrRN7RgiPBQruh7C5tqT2dp6t7T7P9vLylzmPs
Es9KBZcaraaxjU8xwxR49PNllQdUTAXQGYqi6WaYIU2/TFTKoQdNaGBwEWiIic5cdzBZ8PlYuV+i
DqoSgI/0B/YHWHQyN3OesxMRqfRBJJHkfYvFGdpkH7xzn6StsEjqEK+TEOvdYI9Lb+nT6lw2oCRk
DeRzyBfBF/QAjPBcL53H1yIfTJBPvm8gks6jCoPIJSqeo1LPhObOh85hjur4vwjIG/LdVS4on9tp
5iaJAwG5HhxBaE2nULqJ1TBhcRTOuxXvnZTrL1bdI20+8ZveqCUIW2phSRN9RK0qaV1lINOqYPc2
Wyq5QG0BkkNCgdf64LyVb8+Ze899CXDLAAa+jofbJPO/blsLWs/nY71GYyvFATv7TcLEYUQIuOBN
5shLHNP4HCCtlnNOs3Hn6AP/cH0jl4YO/0AF7pW1xQ3mExBZIYclZgXYKIHsZ6LlOQs+QtAYE47y
jI/vEz2D+yO8Pd+L/PM7wgUv6cFmQUSWcIlCnntWX0nogcAdizuqPbUl03K60wx4jsnaUq6Lxwi1
Z6Rwf+t2McGnEBnS1/npVxKDmfT3/M39MVPxtKOYBMD65gXKF56Dzcs7D+4Euobm+Sduy+O5+gI7
qwFhJcFZUk7KnV43PZ97DrWVvBJS6+gzt1/1Egap4FHMM1TwjmB0aTINngPdS4fXm0dZ+Wa4fkUE
+ulLTBeBvYLLI0KvHrsLlRVFOYWCgnAmMBEkQ72+XGJrMqedybN4aBQhiGPWAxdMA5uOkkMW8mIO
WhsjNZsZF6ht5cDFwirZMdYDL8k3DqdBS8UDowZkDo6rpB20uq/42QuMynuRmq3H/vjcbbaL2Mo7
JvNSQA/pc2RahzWWRdVJ44Mh5Rtf9TPnICUmh9rwWnlTpIvoOArSNMgCEOQYIunedL4cvo9sII7L
iu1a72gr8fysSgMsWdK0E/ibS7nCBvFrFZ4F++n42F5QNZBRXlHf6qXXHfpiJtlGgdIJPRn8D5g0
yi5wwISy4UFpzN/piLDgWdmEDCAaM4GBgWNkMlm95IJcQL0BJDY4c0QhDcLaZO7pDiCGnRIkBVtL
4Pw2T5cXdD5Me4daairrStvmpkyphfIn+SOVONgR+moW7qqrz+PApABuKJ2jB0OsFdKLtKeazSd+
TKzyCm0PtXma2ZAKwOOPkAS3Rx9rGs1IHJIjXCwhMKM2ivNt/VqCzY2PC+3gr/6yyrc2PR+/iYOF
a8f+ksw8hEKQXZJfunFiJvZBkIFZxE31YYrwodmtICvBzskIRhuo48kxH/JmkAM1k9VtdGgJzDeC
u5hY0H9p7kz/dEBNmMpNLRBBQA27sf0GgsGBNwPulG/AclEIf9AfNDHdnZTOBLQyoiDMzKZQipH6
Q7HJZrVuOWioU7XW6q9QwL/226WZL71UPg76CB6a+x03h9mmh4yPhlZxLiA2LV4R48UNEhd4zd4G
TXmqP7/9eNOyyrn6fHgZESEyfyoWTopGg1BuQd+oenupmQD8PNEt6s3m+nCILxLF6N0uffoq6K7M
ERrA1xJeW2ERgaAYlYt2or/KhdK6WNJPkz+JqAKhbUAzBAEcewYlIrO+ApPHedJ0+gjTn4DkO+Jg
AabYnhKX3gxNZJBfrgCTwuLT0ITpXiBWHjafKbNe3/2UrYqNjAbQEQislx+TEJXEvWzT4NjUv4lT
OVwfxxdPjwH+mIsCxsLSA8jF2kwPJOfWaIpJjTG7wjo+oHcTQdBpw+kPmWn8skEScfzAheE13I4a
gfOHQgWRu7fGi3YbAj5wa+la1g4L+/PYT53htaWV/oPkgVr/3tYvExliZiegvh4AZv/Zko4J4Biu
IfXIuVMtOS0SY3BblmdTpm+ZG+3MgITDBqZ80YeETBO7hBDOe3Olr3BfiLvKwQWpmJ1LBIMSkYCC
gGJ7ADXHwpk5DYhrjB9Ej0J/IWBCXjKk/3eQqWV4Mm65ycLB7HRi8yugfXDs1ObglDK//lxBS6IZ
W7w9lktPTEshF+uk9DEtZuZviD6OaBSwWMERyTEHPv2WYvGWjA9i1xXQPTqd82jOVCJAq3ZKz6a0
UaW60kcEeOtn74W5AKWy+YfBRXnpbU8iiLxwCEPudWpCEroDWJ0x0cIlSx/3BgULN5X4yceH+X96
gt+Feg6ViMkrg/mh6rNNuFO0fjkg+RKxhXCfGYWHGHUroGYcgOItC6cBt4EOEBGExern81Bo+x1h
xTIwSMxnbVVveLvs3JxZq5AfB33ILRKJh6jq5qaPPQbDwxonaElA2sicRTICL4VAz0EiuzFrjCmq
5GIwwkdqrbuCjoeeOKTTiQnqBbA9/Iw6vhxTI6VSuV+ZbH4KG1WpE+JUSMrGjIc427WXuhWFm8cr
sQdoCbEw3lp2uoUijbZK5vnRw6y9WVyZS3DLIZsG02o+/r8bhOEiD4qyn5ows2hOVSHSv9xJUgLu
EUNXHb3XVi9OgDm5c+i62CwWQtaN7cKsICo0s7J8FEHTTT8z4tQnGskIaePrDRBqpHE34psa41Jb
WXFqUicavFASxrBM3zZZIfg3H7qQ2RQcqAJb3dwWSmXwqAqw3BHqLy43izzv6ccF78TnTCFhG18b
pUJEcn0ykX7XXO8aeHz6jjw5ubBrJuu9R0nh0zSuh+sJgB3gHRHxFmNkkRTyFcG1WqBUJIKsHD8R
gQBhyNcfbMmSmic5mVw6gqY3jRjzfLk8nQ7rFVFF+jTrJzFZWMwHJ1IQfbn2FzG/xCvJS/3m+o3p
AXcmB+LtzTn3yPYVy3Ua3E4YZ2qIooL+h0Yg11GSreTUP9+uNIXpj3VmiTjFXVz6uVjzND7lstyI
j6BztS0TXOYep2unnQE1o1Ah3OmRogSt8xLCKRwlAFdk+xuD5gYUM66Ah0CH+uAej5zhWI1zn5tB
qCer5OPV1OxzN3Fiuv1w5iJfjvMmOkuIU5JXN5tybGPneUYPkmKMFj3aeQCTgL0BHhIz/5EppiCw
etAIWJcGwwTgSQOjtukpVhbb8BvfPJDJBrnpUg7lU9O5vBIl9JmeOQhWZjmsv12hzfRO654WrDUs
ZNVrokGSeRt3+2+22rfRpndRCDwyDFaCD+bWzEwWMmNGwCIF2AD1tmrsT5TCcTyWVBvQjpfyCiRj
ZK1nv4NVFo63nQ38V2ekA4dagSuvcdtuHti0N3JLKniEJ3vpC0BucF0jjUKih+YpALdt9fM6QL/q
juddiKWWVl8e+9okANoga7ZUMNuXSd7pD/F953xlgfPkEQteK948lJl8mImW7dIY1v29WSLha1lL
NBWg5eP0YcmQUpDGnXgV9rJX1J3wJ0ArF3mEjs66Gjy/KNqos4BJyXQLAQp0afDmcoGEkUrVVNkl
YEBgImM9uDk5gB4uIci8oC1MkHCyTYQlVNxhcXIkPOO7Pj3bjIGGQasYo/UAgRXgUbxk0LnBE50r
0kGmNAPQtuZMBfFX0g5PrDxuR2bnlq7U2cFdn4O+6VULQGQEhPJl1/bZTBZT6vTkSkEVMdefLRTN
AIGFq/T4t3PgzK9AzQnYc9mZT5esFjGq0r0tv+CAjQbM4C64ceW78rOcBcxEFe5ZxFfyv2jOFAu8
53qwUoyB9xOAMx2T6Syr36pUpYH+NwavgHz2YIHDhxQ+E9XFWbP92pTq8MSzv8Jw97L6+8R57YSV
ThKNT4092+2/1MXq4fNQ//ZN7A5+cdS56RMdySpli4LL2wJwz5wSsXbGX/hzHT9qmANJBYx3hrlJ
jg+xWH0zp2Wm+9Fh4Q4fMNXU7++8DeXgFmXxmAZNMNdZL4npnlefNS/Z2pPFcKWo4HNWwLUOf87A
xOen/fezUE/T3b4lNqlAyRBd3TzOOpOt5e1nqBWql0RFPAIKBC5H4HzKzmbczbRZBdgNc9WZbp4R
qwQk9v+D5TIqkfGlfgCL7SlAEM1uriPCBDttYCD8R8VnPXaEn4krVPg1IK1M4iLZK9VkMdJ2vS2t
wHWBSfNTu/Qan6tKT9Cxx7DrUvVwM73UK1z+OKNxD3rkbWHUPVQfUW+0Grk3zNNlr9FyeS4rI8QA
CT9DW9Fvf7do2Jp1Yc51d4pk/2Lf2tw+5oPRsw+5r/ws8vvM+PynVUXuU5vI6iTId9mmO8FAb2AP
7YqzCU0dw79JAKzloyoLQoJ/23A5OJA7CLOA/JpvJe/PPWtQEbf4iH7C3LrvlR0Rx2B+f1+VRmYF
HMiwUpn/HWsXaPEovvssZA5lj2OW6qflJNfa64hEglyko9yzxikeFSTJ6iuiU4jhNVx5C9Xju25h
VBYhKn2jqc5RRGwk/mhrcofg6yEukgohDBQJnP0Y7a9U23+ei3exZM3hAgOuGSVT2vOYn7MIDJA9
/fTk5HS8sF37RNQjs9WfvOAhM9tl9NQNFgeEM+Wz/YhaW6bW0Xtn4N4LEx1nFi4QlmLA8k4L4tbf
wEzIWtxXZ4zGyDEubrQ8OLB1uyRNYjTbojioz8zP8rZtGQiUzmv1USv7gIqOAgYevoEwtByguwFM
SFi8DVz2B4y1O+ntqtfyLU0Xa6jh0WhdiDnHYj10XutHsHlatT5YQuK3SG3m6R7AI/iypweoBzVh
TSAFcTMN0Cei1zU0elXv+pClVKd6ZT98/E1ATeMa6QAbP8cf9UwwXR8tKEQgDdPd3QKjJGvTzcxX
vGKxWT30T5T/NEyXnceiXhMRtWLhHLMFoZC0xWQwrx85MMETj8L1fS2ZjD8QJVVAU19pr86C0Tqz
bk6CyfMy2QIoN9AjWBydu/HQj4Veeu2i19HY0G7hegbUdXYATyf5S2t6OWJItE3XRfD6oQ/kAf4X
nh6c9CzSHyAJNEiWf3abgD3s/q4ALQhqSngLSnWDwLZ+GYQGYjGGcVdXA11Z/AEv9HGIXcOdWlA5
ctE5WSrAjyUtA7uz3gDNiw17Eyv5nvWB3/QjvqsOhas9Juhea/WIwc72q6icLcbUfK7Gm6lqfZ3O
uGABbL6t3iZYMUB1mkV2rBZjSCG5MXRz43xYQlTzolIo3g1jym3AbzKHOiANC/ArySl5ElC4yp/a
lclqsgsdM4pttwLvoZGEIM7is3otr3d5cAzRQUSQH/Rgxytz9MYnQpgz4tkbgiy7suixUwT/tavs
81paYd/xiOdICYAuuadWztsR+ckB9uMVIb01Z2sFLIzf8h+YKWs41A4yPoR+4kNH0/GiABL68p5w
MC1WnwHcBnCuQ38eUOvIyIKy1v60t5G1xtQ2pjPQoHiTEADFZ2y3tyP5r4fIoV6feNOZdvNL60Wh
qTocLmopqe4QOoi3G1gl8+CtwrCZFgn4BAozxMDgybLQT4+N84l+n5mFVSkccsK8l1/pP/T22RgF
PW92Dxs7AXIx1idj3UXtaceddaBYa3Or5/CEjW+wTLBGuQF5CVNe4eXNyYM27vNKj0cTpwYk2xTz
By339mfjY989WohAais7B3gz17vd3dl9VDCxHErhwye4zOVNi62HKoFD2cDzExWB1myw6H08PZ75
95Q6DkgZYxxlklFaoPNYAhUQ7c7Yh3sRY1PPraJupwAVNutT7dRXkNDEsvCmh/fT+wou+GM77Pqy
t/t4Pz9OwR2kxlzf93wIbOoHW/4sFfq+5eRITE5jghMQ7DYeK6zJEHExUt6jvOWwbmJ98MsZemW9
aHuEdtKx6qIFitjVXH/uhjg9aWkpKCGVDhfCAUwdc0hg9gGGzENXdP0N3mCJVg/XU5ah+4EKis4B
ogsqoq19NNcHwS/H9WvGNud+AiM27rzs3TnHApnEbvqXeSISaPC6L2/InrMwpMEqiluT6QS4u6pl
m3Mkhp34W+ivr9V1+gqTkD0BF29XyeWD8kIq5ODgYRHDVuCloADigarKe0dywSLV9fKlHeUdjSck
TIGM3+cGMf10d1vUrgkNMxefgzDbFHruAGjD6mEvUzH5WTCzQSN5eNFtUQ+wRvBZ9SE9mE1lAoVm
YqbW++QGJ8weQAl7nnbyvnYqKj+1lTTMQgfiQB0EkkuwwVlcKz8O6cxGuoNbpq3rNUbjDPS3dw8n
Af5K1ydDWxLHzXwh2UKky5j4hU2T5pJfB6DwF+9VtUFL6OyCHTqDXr9xZgfV3EydIbtDZd1S2iLN
OF4M45YTAekKzHFpKV6TTXagj3V2P9GYDqFT7sDgf6LSAwuSItrwL7qQogH3BNHLVEhnWCce5XjJ
afClGanBm1y+d/gNkKI8SKvwbRX75yOArgk0FXW4zVfssUXjjC14zmqyvZHtySISsJzDrwHwGwd3
kEAORw7DgQU6R/Xq+8fCcWiHalPiHchbouUyXyv7qQuSypk7X/ByhQ4YDgx7xF2fXoYm2pt6FrxW
HLYwOxtdgI1XGLNNHOK0iXKsrIW33mo3yAdmNGbU0W5mtkCLsQn6K38aH+jdQ8+9whQn3WtPtgGX
GhT91AYT29NbPCkOFnoOrruoHkOykWd6sxxfdkMBOMdbWWORzuxyzU1BPNBI/PvInpGYgBhugypI
1yMvpf4i99Rv0Ec5V2QRQ9GgOc6vk4f+NLDYGe3OlzMAyYdByweJX9B+6LT/vYxeR4CWowB4+gyK
xK+8xzzzr1p0LEZQzpuZECW+29+ZNoBO2K3fe/7+XJ3N0f6znR2AgNch4U1msPUDD0Oxy/3ZFtXQ
iBBY/yC/juiH2QHoFpoqZn/o9miepIMgBS7X2OVUnVgNJIGfkikCOqQNuFQVbjs4/hJTYhdXwOGB
UG/maMPjhKS/jRZs3o+8b8DDWxDhzBd0Abg2ABcPGB8KtHmlgTV/O2A5KbOfgj9n4oH7elPpcun+
4/Chs11QBuCZ4X2CYjHcYFQDgaau1bJgRIwAwZQAe2CirHV/cq6TvhbqBYkzVlunvp0HSEtD2kJL
ASz/XUFqKjkIHPrlepqr7bFZIldizncjyAp7QeF5rrgBGDxOIZcBXH8YeDPaYx1B3/Oi0cHm4xbG
unEYnXgkdQiPN0f6GwiZHGa09jh2kNa5gNiHKgUmCmULaWq3OidoiW+Gke+fOF47xeWLoimQkBcV
3vAyeNBeYUmN1uhHbqeLjh3AzHwJfE0r7bv+DftWg+sI/xBpM6pk3GvOzvttPJbPvXKCfHfk/Yab
EWrPghOAYI4ukgDcQBbPiMcBEPGL3vrYrG4XVEWKNwtj2hwnsIBqjTIXSx8gevPd+Cjd9DyStunq
BqBuB8UpbYMSlxgqCvvlgLr0mK2t75t59HYfb0te31MNLXGzwifWeGhoQKpjf47xjjWn8KdjTQ+F
RngHdYn94uFwQHFUtmhCCv8ZKGl3xDFw8CSd+YfAvqUuIEaJGsS9TDm8IU3DOg9Q/qB4OHcGbqiD
dR6jr93Sn2Ews755NwzZFaPtFkCAz1uWB2BIim0aKMMxAlrWDDbiaM2ujrIRao7CBG2GfpaRMMNg
7nJMrt3I4G2mwR3S8HyFhLKRXPnCW8HNZgeo+CItuBWKNoPc6+KYxOt819JmCjP8LyvU/qDQi/j8
jn1p0wqEtEod/oIwC6WevWCSGmUIEQop+xlMyNpoDs/9LZjf/OlyYg32c0Ub/nLzOIliPtaIsdHn
lwuF2Tn+fSz5sWyJkAyDBbMP6qFVjg/pGBbECkB7OnHnLxPe5q228Q/XvqtqruINS3+ZIwuRobN/
Nu8QwAHenk9Zq7FWUdr4kY6Nedu+QyijVLfzFd7x2+MXUUf1HY8XoLF+zwF9hls4I9wD2CS3Bjh5
5FqUsDFfLvp/y7PJCC+YBc2UASmUkj0S/TRnvCEboMYLWCz1dqQLR9Sv1i4+o9+Sft+ZZVzuKR8g
1dLXAkibfjBZURSaIrLVmNO39YVMjuWphZ8gVgJI99yE3vOdAjGqDTosdfS4SvQoRvhFGLQNgZFf
zuzkTnsszsshJhk7oKkJXgi/vUVDjGVqXgCZjlZsdboMDCpxAyrU/O8djrlX9mx5tqEelXukRrjr
3dgkZNzXhV7viHGQW14eH//Iz9aPBQRpIKgQ4+mdSAuapUcW9xJvguJG02iLFhy6RDSAUspd5m2l
wZr4HMGq8+NoRWP5Cqf2rtMvG8HVXWHoOg3AyU/bBeNT5FR6XL5htZ3dM/cMiZ5ovga3PFln8uo1
+qlLAfOd0CqSBaPvMvWfP1+4pgV4S/psY71ffnsMQhLqGMiwHgwMaK8bjj2IYAQsl5ck3NJtzSym
yzu8ZlJAORPvg0GMcd/QsTpvz0c6rCXcw56RGBRldnFlgRqjW7WYCLWTLysAXC0H1GJ6HG+5Itnj
hcGu8emXtTHxxlt8d+g2J9589V6M/CkzgGVvvBa5/rgq2kBs/pEd91TdzHNRZlQfov0sm/vuKFnP
4B7Q3t0PDfBkfJqesKJMBIH+8EB+SW3BbyYK83fu+AYq7QidWLrITFKlI9xhlmlzHOxSWOmg0sdT
Rusk1wxnzZl+C8824ZJz7abf6UkqmlyTn6mw8ctskXQWywlVx+FYG4+1+mcGBIk5eEU4YLXpDB/o
aWL2QQ/97TKZpoNXI8ezo//WCBTUExPliYFWsHAlKawX4wh057FMYli/qi41/eYjS2D+MwjpyDsJ
vPTXR4f88gGXIcSflFP3QSqBY0qaozZETQVb+Gy+OK4Re6WNvc5/mA1LAQZKHgzXRIUsh7/0BXLq
XIUzcoEMjOnpcgjHQqjVG8gzjrfy6Wu9YOQRHZZnHwFqtDs5TNSPyTkMqIATCPPaJl1mWzTGMcmA
ajrcTBliV0G9D4jbIecrKgfZViHRPiQ7Rt2Ydmo5zmZqjbcATnyWyD6mogetMFbmllpw4MgUuoZS
8W686S539TI727c0lmQjWRKNsn9UwM6iQ0J+U3toHxQmDWNQ/vUKMAiaPYRCE86Xc3sZkPM4uadn
JyW3BApvvvgbRBhvjNJEK1SuMFvDgA1K4g/2g+NlDVi91dqPqVjVdkw2MdvgGbCYXgYWKeRtK6/o
NCEYn3hMIgAuZ4yGPbx2djxpKeB4IzqRWUgXMpY6E09hfPg+jBnq+ueBOUFzUl5Daq4GCxjtt1rv
c1j0AIGML3h92TiTLkPOQ3mVe82Fdan9HoZTmp9IQQCZh4wIaxelCsWuiiNlaPeD9hic6/lu+gtf
qRFZ8g0p/CvgMwJjcoUAvxXpx8sDUfAxIXqtRtdXyGRUu51G4Kqx0NCBJ5lyPherfMlbkLC+7Yox
3QZM6grF+XrtdGNyggq4jnDuYzJd/1uplBszRCwJbnimDNZIOD0jOp4ld4CFJPvw3HbFcsDjxe2X
QU/H6W/Mv+Zr25GyoyFFfQ4/FiTD45C0OqNApACYbGNYOInY3yhcAfkop157BbjDfJ7RF1sJMZLe
mDKSz5Cu0LiUCtAOtHRU23bYiTN0pT04aVwEeMp/A0dZqMGgU84REM+ONPFb+/M7Z5aLyCGMHBz2
QI/TpUjXs0E4K1VoDyOOkNbkk5A2Yqrbv3lZTdpAk+CbSwwxxZkrBa9YXsupdyYnE+Rp6Biwjkjm
epLRMYc9e3WSOQA4LvzMYIdO5t2/PKw74vAISOWMZcS/DUm5+KaCpWV8/5SQbA4+P3k0Vy9yv4t0
kcP/iDqr5ca1bgs/karEcGsQmO0kDtyoknQithif/nyr+991qqspBhmkteYccwDrU6YKY0flhPSA
7xnx6Wf7Rji848m9x6nND/U39ZwFKFzWow8O0/vND6+420rey4TutLKE7US/kY79e/j8w959fX1l
mSgVN4TTHt7r9ai58w/zciaCeRkkIzneG6Yg2L7GaTC7zgen6lAEzgcWDejDcG2bL6QDfBg3XDSv
2u47C9gl8fOBa/IE++bBss4iG7saa5bXYqMGJLutnphfGTd0c5g7jUKhFT5TVaKE63iJ5IvvnU/o
c9Cz2XCL6QjButgyIWROJAqjgDnLZkGSRaYaX+LyajL8Y6StfHV7xhQ4++2cdf+G7GLHwhPDn9gS
BhgKRxKWVs5Tjh7prDts9fAOoCNJyDtdnFARoDXYl2U/wpTDxb8eSz49mCDAc3mdKYKrcM9OHD+I
EAIfOWoEH1MWE82ioiWN2H+CQdjoHeNlE2mvbPTxlzH7Or0ttQ4G6Ngpkzbp2+S8FZ/CGxKH6fRX
KdAjEp2yMvDK6uEGMIHaS+lRlWEwid0fu+uKIDOPRgA5qCcRNWEQuTGvnNY1dho6kpVjrmTjAOaZ
RwkiVOGxJGBzfPOWK1QiAyOUkRH7AsUEO7YtAYz3ErNEZOeLIM/UP2Qsvzd3NkjzKT2VbcDoqQRM
I7H8rrhdyOdLPM+mwYeJjm064dHHt8LQgjEbSxtbgD6d8lfnZGxrTO+arY79AfUJYMpaZlSxC9eE
rQP/Ij12PgvqQDpJBLTGOkJBI/QmqGCxU9wK8ty2y34R/VkvD8DBF4Zd9RvLNF1KaPrNfcYUmJHz
1SKSiswldIzSB9dD55yWEwo/yq/mlcJtBK/8wyDGqV2Um8u8ocJm31pwUFQOCztndORSlwkREKsv
+yTTUzxcMDBBt0RkB+5TbO8YevMtIHzkk+SzWdG8TL3L7FecB6DunCNimPG4FwFMqwE/A+CRaYIl
FICCAZxk5pmsJVeqDg06O3Vt1Ehxdto6/OJepUEF+DS04HNKc2ov1c3H3PnpXaOAupfP5uIi0CJ3
tVhLu9L2pd2sbuio6e2Rig+KV4dnw2ChWj3YNoGySRixCX4gpQLriId0WFHG39BK8nXjipz6j18N
6Ex/DB+1kC1g9Ie6CLY/AkbJRm4VEmS6zU0PZvIDEJEZA4Z4aOtozWhPooBuaiENB8yQAsrC+BKM
PmT9hWJQu90f6BfyoSdACqcUknEZ2Oj0pUaw0CzMePkwNqU1YX4n+Yz/oYFAw+vF0NWK34dXZjdq
uq8ZEetB9XjjlXSVDzlmwj7P9NTRR+rFhCy8w8FNir16n08YjgmzQunFjqitRBRZgs2aC3PYxvQL
oMJnvEs63iZ5J17cu1fITEiTxZEGYxowFnj7CTkZn46y0ih2Xyxq3W8wrlO8112xuz6bt7JxVczZ
c6hDsrBWZyu6Rp+ST6ifMkNeEQ53zPGJYBQqq2oXVS7cjiY7K2yjcDUsocHeWdDxtOVGPAA6X87O
RviI2FfQFsKI2AjPGnUt9pGDfpYnzxyCnr2non2w2r2cAoXoJyU9awp2BiWRthvoTxZnV81NzLpx
FI45jKyfHPVFGu/9whDJeSZTAUuewcDfjdrKNRx4xxldAaarEABwDQY3mHHQwyGEmtPH435KXIwW
bUzprF1QcPa0PVxfn+hojKFidQ7k4qsc3/XoFybcmJFwUb+wRRvsj1AmbGBFLOpjLJRiX5BOoYNB
9OILZsnNqs9wwInvgk/oA34GG4Vx4lTCbuVgngUUFr+PwCLRWqUBYDZYnWMGHa1HrdDqO1hpuCZC
WNOjANFZmN3hNanGa5+z3o3HmoIqjH9i0hZ7uEdJykYFZxoCXIpI/GvAAeCxNOcOKnHiHHrzFIFJ
acWI14G+K1oG5Gx8MGyMCLPxP9DkLNKGreEEy9OBmI8+Rt0qjttTkTguoeoZxpQWMxIPDgZfmIEF
rINdkOg0ExyBYAJiOSAYkLPJTCd95lOFiDNa8NKhEYbzNW52eb+14+PSe8gkl243wMlusc/D5MQr
2mOJ55uKbDxQOSDix0s6rJo2WPpdAu5OdkiyUfMTV4ZS+japCow4IDLAyDy28jrcmeibTguE8uGA
dNmsEXe6mnmL9qGJT56IkyOvJ2Wis9IeMqDeUY7caPhWcOapVkt7lFj5Xgj4MaQ1GeHQZ8OgfCOw
RqgnB7hEE5QuEZJuz9ixreCxm/jTodrFIOYZzfGCydllsH31LnfuRJ4bTm4ozLlCDuiTynts+W17
6OhO5m1vuKSzzLuWhg0bOgYE15TIz32/z4FqJhHUHF97w9NQiHIZs1uhKeSTfWUWlR7j2TMuhrT6
1d6tZ0wRPBm7xvAYpxu5CB4pszvrLLl46XMfiPdMdNUvFYruB1i0EsCfMxjArPQr8XNY2VNaTBvr
gM896nakGIGCR03AvJXntoIKVOSkhYHCuo58ns/wDOEB8zrEu0iP81UagOpRAMGRDN+daYWm7ooE
y8fwql1/U61ODO2yPbIBG45XHJjJbkx2UNwW7wEPnnOQ6U9REY5dBYStsM5+EKBCDjTV8029twWW
C7vF2Pa/qbOS4V+vQBLCbcyu59uM5bZ4oEen6Y3E8ObA6foyPUGiQ66IkAEaMBRBemE6adS0rWAu
E72FfRdNiA9jjgZfmB8fra1z+3aESSolE5geVbm8jS+PC6SO6hJeWZy85NR+QJXpvoCGfRoggAIB
frCbs+xz7jC/eBPc5pOC9bGbUEzskK8A8/Xb+Zo+o/LKNm7xgn3UF3Qb7SS/4e9LytFI3i82DAMz
NgCK8pakf6DysyNk2r4BG8VDElc9PhgXhgxsbmSuh/El8dOgOSyHh/tQt+VO/WwCZM3qDvRtP+Ed
heApgCRplrcUaizLcReIDHbYZdaJRMI/EL4pRnpcEgFNatg8z9KHnDCajM7Fs+7LvrbDTjfyqNvt
A9p+fPN6ZLqaT+chJe/p8qdCIwlJs56vmLMW+d5AJAKB86lmc4YEjsE6DlsvFqk+RN2tonv5KbxJ
1Xpd3utfu9iMWB8OG9y8y+GjwRCqE4xTl0ReB2fYVXuEPG6VKMoFeRIhuwEcyRiGUuN1eGqPCc5t
H+qP/tk8T8Mqfx6ajXaGSfNke5ob3RqU3m/DOQcGXwPoUxTTYpje8mXt4c2mbrwet3hiUaxbQluV
s6D8QS/8A2sCZoZ9ITZkeeX0lNX9eThYOKNvqnfooK+P9zkRVNvh6XEpdsMX9namCCZPbsRY8GmS
GHsnzl34Pn6QvqG5GeOANQQcF7ntytorPiWp232T04z7nvEaHpTXBp05xmVoSILY9KDbqqiTkm3f
us2lhtehYOjXHWDRNZdH8MUZWlBPC+mFjm0tL4x48dmjGDe+lvQc2dtWWsUulagiMOAw3X5zJeIw
jCY73dhc6a8LnqlG/lbtB3ZaAWGaj0Nq7pzxux78ZPBJscZBQlb22exFseA3GjBOntK3lJA1+lTm
E0hlSbjaVxciZMFJmSt+gVYi3MTSzH5iz37HHwXp4LDPuCqna7GmnyWc9AB5aa95yVW6KTf1235/
vA5fkHj/qWVwLXW+uAqhtnU9HTSYkfpwgVrdXf+GFYZoSLDgDjcsyYLh+kGJ8W3sqXZ2YKRCSBpv
WKgucCp8x3apAGaQtA7C/Xo4q83LxJB8lZ2mPafB83wk14XmDBn3ADIJYZOL9Uve2bvSk6cVjO7D
l7CMdNzOJcV3z6tnM2AnsGMfSsOm2VASLlB0OhZQUuq3Cx3yEqRPyGbP8ZOxosGF+unHjff1Zt8Y
YIK9CviAhhZwQhcjExuwLBAAVixcCKDrY/sIzREnbACC5QtC+2PDt+jruL1xtorTZiN/sPFUF5ac
5Qua/5Zex8Y/NeGOlKWE2bcf0JldKiDEHwg27npANfo97G/fuJgEQJsX0PcGNHuF+b1vnGIGn2S/
uy8PjyH+HjAQNHbkBRo7hZmGtiNDwWfW6WfPbPevuAiZ29+J7ajxMqier9KF6JTZ3D28lLGK4xfv
NCzD77flYQ6j4kS+0f/aDyUMAiGhbBPms4arbqgeC5jGG9p2lOgfjHodeC79q0LPetJPxntaFcic
tr1PYUdZjp5mXRAQmXoKTLJ0oxFAJT1LFN2gbeTMcjxt5ZNd88Co76VB0vE0vz6u+XXAfxOmgbwZ
mSBz5tir4rzULhXTojO1bbLvYXxmROwSCvzXK5jTnIkt2x2eI91NmTbt4FnStsOqasE8NKD9sfju
9hKuuWfDi2+W1zrYZjLZVX0piDJX9pPwHZpKyLR0N+KI/UOkp4LnLxLKL7328uzO7mzexj3TYUpF
27Vp9OFAfUUyjv8k/axDa/e4Gi+Gfl3YEEtmOasSCxzal+SIqAPfr8glbdRJGzBxv/jTtxu9AzXw
jfBJq0l0+uw+exij1CfxMWSQMW7s6UlTnzGQlxfkOM6pBTm3g0V9zsr3R+Y3v1Ry3UhSS3xLsTjU
7t8d84OccSZeMMz5vltaMwi++OpA7g2wW8SIgInbO2md4EGstR5G3TdAY91lyIgrg7ZO/shuznPf
Q64HjI7fJT6C5xaDlFv/wBTtDucPJJpwgWxHC9ndkuBxZ+4ub5M/YDjx54QZ8F3X1rm1AZgtn6uX
mfAKZr/rjPhViJnfcJmmkwp1fm/sdHxka7SfL2CmlAjpR6W6hQvbRDLWyxOx0RbTlfYDRgnxtJXL
6cAJhO35T43r0tV2w3P6ixUZH2AMf/Wx5R1I9T1/bPEOU78JfKoPwmvm6mCoySQdhFZ0ojHxR5vk
rZn8eE+6FZHNzc3i+oI+/ZG9O/Z6XbcbmBAV7BqUMfCThnu7MZqVHRJM5TEAW0605rzdN/k9jLa1
fNEKahwH5Ux9chpQrfylWc5Nd6A7xph0wpSA2ckkn0N8XWXAy+aPwT6X50FVnR6lyOXl9EW4Fnsz
GkaZ8iwU1iyfCzZoOVaA80H7yx3Bj/dBR0SpHZ5wdTPftAVhGnnXt1m+JFylBN3du5IFB59TCqqC
/g4/eIJuN9PfZOD5KdxnsFc4//EKK/8kb5gd6YxR0FydCMbjaNrLMhweOkqWGljYk8rLpHhcQuV3
8QavloCRRtrqCfb/XqxeZxQZ+RO5pmBHDP4Sm9zfDzO6RfZLPHwWlAjVs20HoUFzeSnNW5t/gAhG
/Be0ftqnKPnNPREfvfORKE+9iTqm/xrn11G/K9OnbMHdy1/y6CwNt3g8RCHuAXii5bdmuQ5x0C8H
uCclP3XG+zJcSuluqWhWEMjky70xP8P+W41heaCcnf8s7bS6xbzv+gF+v3zNxU1XntQRgZeLA1dR
YH4T+mNy0UleItXG2jKeZveGj81Z1kbbDootIR4ADMSwTrRbXrUge3CXhIxdYqkCrT3IdQDSnpp7
a0FNum7BplQvsgMTwkd6tOClrTVQMYvFYUMiiwQ+JJGHBLFL+GBZwtiK+QluWJALeFIYADjtMCPV
ym0MSPk+EitPdMa8iWvxreCMyXB5/mZYGxGDCCcCei4B9aR7IQrAi5lpf85GLPy1MOvJx41ExJiz
lQE6lZ01Q/e5Y1NM0QWDAlCLiMotR45gnyADZFShHfjSbcDPYsPYJZ23Cy+EXcdao2UHHeYpgH+t
WcBAgDyAbgzRBHDY/pKqRMoH4xt1cgV4yJxq3CzmRsMZSdlUhRgitMkBlErTicRbhwu126qhHkqY
DbtkWliMH4DG5k0z3Bc41fOGd0UMB58Q0xjwW2mNjmFR0dluGUhRQsiuaR4ImmuAactd17shtFdl
TxPMZzCnHnNYqiwjJB7CTQ0PRq88oGJwqe5TaT9Huzr28dHBoJrCf5Z+NPUl1F4nvCHi99x5B7aw
x+dehZV7WfJrNd1l+zBblwdmLFAB0r1zm2xXx0iaYl7/BHyIwRjRmq2McsMwn2wOMkZKsjR7wUNZ
QDlR9ZzpFWhaMziPXkmMhrqdXhEmxWh70cBTU4v6ANAbXV7MduxVbI1P8g9TQCoY7kgTVYsaPH/C
0QL/qo8jpBkRiJ74QuC6MBh6IRbqJToSxGMywHZDKQC4fOyBCqP52SiIHjD88iNFG5hxIE6Ht+oM
cJFNyE1u5RHLhj1YJxzOnvCWLQY9CbAoNLUxiMsAtWvtlfrqJ2SKyhyi8CJufbHS9QVAm+aLmTUB
0UAakHt4AV1DhjxN6+mHlQEzShzn6BikFfC234KC80GBxj++eoKZ4UC8wwmAiRAy0w6A9oZdgi7a
wwYdmBPwhS3uSmksZAyID7SbELk2gAob3GEXCkoLSS6Ya6B4+vnx+2BWTvbjY7cIz2oVJzPz7LDn
Zw8WAXrq2Ew/9IcYqrMQkF3iQGpmPHhsNVi0OsPvxx5wl8R50MYayqKN6lyogvofGCBjoGF1xVgG
wivKHsj0W0ikfocL4YyFemh9jPJN/TekfU8APmkQAVPXVn8AfQaUsMrVZ6cENgFMKg0ezEL/wn3u
5I4+5m110nGgfbZhzB32UrladcE5uM2MROw/iXDXiF6YY3bMbRT9HRYBo/UmdYAWILchwbRknOYI
SBmPUfhrWO0WywRmlJK0a8n2bb/HLChO5almpyBBqjqZv1W3naM3DVLV+Nhm0OYiSqqAEmuVwo7B
Jx4eIjTj6I3Mq1hD6Y9P4HphB2TAZOHFi6HaOdIPM7IMhdCPyGp2FClK9GZKVA9EquDThHD4ZmaI
aAHiBXurG7wCjojFzjreAdtQe1Fps8gxfKKYwR4CM6gFuQzVOS6+YOJAi98pp5RRrsBA//0Q7Kz5
7Q2mV7Q7DbMrTMmqQN5ZT3OxITeJdh+cUr3UjP5ZNMmdeHVYm/9SMkCPulcaM1YP+iSOjOEW09CA
pZnM6kbxph30LJzDca3ftd+03ewKGWjPawkhhjpoItUUBZKoR8D/3pPllc06u9TP/O62DzEZTW8P
dIQQ4lBHX3G+9ro7wy7zKZJc4H39D13GRg/sgxng0xxgsrVPmddswP/x/+MfiG6wYxx8M4CeMB9+
hDzW04f3n/CyEFz815zlJfJQDqFB29pHphGn3h9pLuFJrGVOT7DTRN3TinGprhEjxJvvcs0FdPkb
e8PcknklF3bxQa4tFABOaRYDyECc9mtsOMg+IfZF6HrBWkuQ1DIgdId7oYREiEovl9dbFJZo/rGI
WqFXy4isoDdFqUaOKrLl6iy0e9lOodHmt/jl//uf5tcogvb1MduhfeRh4s9/N/13d00ABa2nkRjw
91Hikf97NK0wz/m/h/Czf7dovjhKttPQMTNm4h4MV/kfAvL/PVbzNR+BqXjA4++f4un//98srL3H
QcXPQJi4l+b/9VzpPfHM4pX891Aw093AnNIrEBWKPxWSihhpW5cE11g1/06RyvIjcYDeI/Pg72/x
p05ihfi74hfa01dtI+7HK9uI+8oveG0REcgv8aB/d+09GSev3kMN7lVu7oLniRv//zn/u3O2E0fk
Pfw9LhkEHO3fkTRa4sodLsOlcout9fd4FbeKnxfb8Sb+1rfFFqybF0PEh7YRL82Gv/L32eArsHIz
xtqBXuhbcbu+BXX539voPZLkPW0j7izeiHgy+aX3iGrj/5ovnlrcR7zsf3+K+w5P/+6v+YxXuU/L
beJDqbiXeG5xq3icuN+/NyAe1d/Ec4jji7fH3Qse9O/g/91RPOHfF8mnSr72i3jweBvO4unFA/+9
c/HTf08s3sq/T0bwAl7qiB3h3yfCwS/iMHzCKR+FtmHUyIcvbpQE7iKen6S8v0cQb1LcoFLA/P1H
wnuC+sTDMQC5WK66XZ7FQ/6+YN7FeCt4iI7ylbthHEdQxN9H/Pci/70J8ad42oTjNlDJ/j4lCb/8
WDzlv0MkvvjX9Mw3ywHFwcStRBbwfYsPVrxThVOIs/u/i0WcbuLX3+fH+IDTPtmxvT9X22qL/I7f
yw1FEwhc4kX8NsW+7tuBHSDixDUMGT1i1/g8AFwVR/GzYc+g+s+wtwk5M5EDpq/6hhWsG+9Tfm1x
8ktcPFJYeB4gfAS2IZbCZN9ymwK1/WaeyMfIeUjkzRfFo+z1ql9tpvAOoEmAxj5cuGpUdRVBb2zl
XKbxn0wCor3n431G+hK99HByWEk7H2miL/40g+or8hDsewgS8b7//19Qd3E4TQhhEW8u8ayt+IXb
KocS/8u59d9t/37CzMvDaR74irm5015kJFbLJ9xWitoa42OVyuUMbcOgbODmtD3J9m8ZX6oiYMlv
600DqxYJCeCy/Mw7ls+U8HAQnBeC5Io3Ob7pVgBByHanU/tcQ6ZdM8xJoV5D8n1iXqzt6BAf/shY
CyoaLU+9YmdApb04G8V+RSEKo9Q8kMOywFAsQLaKa3kqju039rS2tqX7qOGe4GWNMPypOfqPK6z6
5/Csf0eDoJYJ5i0B5R9gC01Neb8an+uzJKFHoTFem190kQhlemaV5DLaYNIU/orCQB/vjnXCasG4
DmtRXrS1gVSKtqm7S8YKanOYvw8kt7Pf00w/YC9SMZYEs9GTY08AEhKTT04yvNew5WK4QrvxO310
95RtDPZZSri9cNacOFuwJsVO5Br+7X0Bgpl7aFixhDgXY5axnjsvg6CEJ3Z1GeQj1HCkOFrNB+Q5
3WZsN3TrMS7x1tqCGaTsqAsYCzO8wvgH2qAGK+3H4Ix8EA21pYTAbLQHuqLWoE27YrCdfdNtASpY
hUB8Oos3vq2B7DvddtsD+uV1tgP0DCDREwKSeM2XcusBir5M8kTCP/jx7Psb84jCj0kjBJeGodMj
vlIP2RsfLfo02OUM8cWcmWzbNa4WOFSgqrPhDxUvEATJp+gP1U1mnAEL9TI/2W9t4Oyml+oYvvIU
ooasX0bEFiEUfpjpO2zijtDiguLgvMzYs1KFJJiVzS7TSX+E2Yt1DDA7uCQcTAK5AzopIh/DQ33E
nMLXd/o1un3ZF/OZtBHDq5iYqq54cnLQXGdbH+c/NKrtOwbdI9zyj/ESXZXb+AZH8MGsGwRGnDLa
LzUSoMBMJRxbqnB9LVP5F1/kuDst2VtkHTqEEKS30ENVtBR+o+EAiykPEcYiC2OnPvM3rAfMVMf0
NJJSCv2Y+oZTQwaALDcwogAp4OQwGhyOOJ/KKYr1rRBPM+29jRiT4eN7lEdYPJA1mYcpCEiIt4BG
AYAOPbHuavym1nQrxN/gmPIOwB/9ZD8gxZhv07lEgn7Gagk9EsZkiIPlLTlOXw2uS85JumU/YPY0
dk9YNAvg33yHNErtSzPU0D6ULo+m2cBWS7jKmQF9Ew9Gu6WseX4I6yJjbPhiXs23wQGYH32B5xfU
xOBUG+eWPlHvih6NCQfTBqycRmbjvKzsKLJgIO0hoIefXQUtaMc4HuH1aL8gR/O3GGqVrlxhzw31
xjflvfEVYyFibEC7qWTBTSKu5ZAkSaaIUNS09DrUTwlco+6iKS///jHbRCssX+Pgz9A3gVDgIvFF
OThxwjjuzg/FnwlOtQF4oRXc5uWtTveTuTM0X7BhLHissBgC1YhONIsWOhNEtjTnBL8w+GHUQ7SR
zVz7PeGa95PRJ9RVjIRg9TCQwIQc13+UzwR/qp8wxGK+Akhikc+iaA5B0Z8XPcCHFuZYnfyxST6A
6WAPx5BOjhUTlgNfPN+meZmu9vQ2TAf2s+JNy69MSqlcdVG28vXnDN+om03QqyMqAsElIt0bQYN5
mNNveSDRC8uE7AVGGOnZjsyTXZwBNDN57oFD1exL0s49vWv0wxsiuyuQZVenwR2EBTMjxkLyQtbM
7j3VPwBI2Dm+QZOc5LUlFfpKfxQFsu2h9wBmNc+DsmM3GHG6ZWR+WArcuL64EpTTfB7mNQsp0hNS
XQrF1Xo3186as+G8Ro0gw3OsuL5K4Qcnxq2615qH8XFIrK39HCn7sT/OmDZAM2ffk27aLW+eIgwj
0O2TpP3OmahPHrbCZvUS6U8s3Ga6x8NvpK3Tn9JqQ4buaorTLeZpAAujfeihGowQcHzGZ7x/3C5C
+W0cgyxmD8PFakTey3VUMCKqd5X+gv+JDKaECnlhbkui6BNGHibjePZRFPL2QcZinA46v9Y//EGg
aQRsgazeeZ7JDB5c6IHES3eKs8ZSjdMAU1k2/nRT6K/CMFneFOahVJKg1lFbFrW80cnoNAFPdIaV
agbVPHznwpgFy+25tw4687QLbGV2Ki5HbNGU/pQXR1KA6ugv4SKTfvHByDodoha4Il6/6AY2hoMj
jVDag//IaNokYMWNsGGwVtxEAxmSG8JaBKC2LUEbxWKgtQHpaUV4g9UIaY3tcVh8yTmViKicVVfs
hfu/sZ+n0xjBTRznrWRV16gw/RRC97AFwqqXNyJSSyhWzZPSxbu+Mv2BtAqtMLdO8gjMqnhCbyLp
5xSluM41JBvymZ+k042DRRFC65I1WMs/ZnCHFKh0yDGq7JID5ucYukhxyyAlI3MYd+0pra9jmu6M
RPX6H0mzboyg415IwIDstDGC4cPWylXGaWGyP8fQLhq7vpn4BAZpApeE1Aw4BgmUMyIis3sHiFYG
empBmhShOjZ4NmJyMwKpfnCUvGR6Up0A2XbGS1xeWsV1wv2C/K/26oLPuSHEijFtWUVMFaLDRLsL
/lUM6Nm9afYl6hB7WCvteBgnMk5wS5itT7Vbh+G3iFHof8zkzpchbXQKg6HxmgcW/wy4Z5uZBhlV
j5bMcEI+phqVhTMETR/TAqv+gJkAfIAu3Rflje+iEQkOYRU85vBMpLrV3eUKoUG0a4WNozJeevXV
Cm1yNJFbtHu77jkZQj99MPLPGbTkDoOa+Qq9q4NdrbKBWfIAp+kpDsEKqKk0KFYokhrjHhNoARmp
hCdg93cdRnLDOhTzAswg6YEEDF6Rwuu3m/rJgJbVDRAYNf1zRB7TFeY15K2ac03gaAbipn01Q0MI
CI18/qkhmkgQto4I2hEjpN8mfo6Peuc8st2CQDztp1P3oPu3Mb1o618j2suURPOjPRVz9KxIm7kl
f6ycIYYo03ucpq/GEN6NSuYE9My+2ld6eskNuGVmnfsFjDYbr6v21PXWxZF452W4Ndr2NYJIKc9r
rZT9iShVxjMNNE+lfV4kqpaIZrz6fQwoneOaaQU+DrbqDblrZId6Gl0lP4Ry8VZoFHBTu+drIt4H
yWvU9Syc1lUftecCjBwUrsB9wLBZseIvWU7l/aKV7ABwMTR5N3XWl63bexkIbhqzfT0IP/buPmcE
7nQ9IxXgt770aoyLDCXbZzrkKQhFs37pUdVTtT0MyG+ytXGUYtuNYNhWz+KE1UcoB73p4OjonGXC
FxwCOUYVWhP4PvoQdaQcGO4J5CYNpbnIxZUU2x+c8BJX8vZY4CFWM8mnSYLJVmcororOT4uPvJGC
OYkYduJLbjkvi/R41m3wQUIMlk3SgpHJkMfoN6U7FHNZR8JpokZR5SdNYsIfhUFVIyu4103nO6X6
1afkEfX4Qs5eUaKLMwBx8+ycjZAcxo56i289Lp1d1mtepuabGDRr/o3ip0Faqw/J06eMXD/cRJpo
Mxv2VxxtGrisGNXD7mzRGkIWcvjBcG6JZDT6j9J87tGuLsCGldRu1eg7n2IvyeedSRK0DVOo7o95
+GRgck7pZ+ZGUFsJYO9wXHIgzGFILpJhHTKtvDXVaw58aEf0sQUB5wrMPWub6gMJkTKKn6giDQth
w6Mg3TxP35xE+jOmXGd2d5Ca7L2IpmB+0MNKOX7TCvzkEmvAoRdnI8vzlAP7OAoeRFxGC7YsHeh3
1m4tfddl+LE9tPVEMWJPJbGqhDNQBneIXHKIow11aMvoMLK++h6nymraUTiQKnApozfDIi4VI6xk
OoZm/5szHJGPE3ZM4owdGEiHxaYaMddwtK1kyy7X7xNpMkkv+5IJSqzBGTQW92HAF6x3GftdCeOj
jJ7w3US5JLXtuZ/gntsQeqDCzbB+xxIN0icQqWaSNxU7fq+rLlrF2aGcTW9n/cGiDFkxmhje1/E2
Z9ps4Jel7JruqtDkjYZrWXHQScdsuToWdtrjXm4xTMEZ3ToXqJeIzAEdU2aEqtq4TWQmYxGht7Z0
H1nIVdDkYUKAy0Q2wt8pxDNnUTYcwFKxi0k4C9sf+aFupCShh+StrwYj+85giabYwXJaDK21mpi3
9ZS2Zq/txCo32ekhzxiBFibZ1SgMjrn18ZD7u2TON2QUUml+5hoy/iYkJUOVPT1/vEc73YD5XkLu
WF4MJGyEkdOLsdBoFZ9Gom+bni9gyuDwDr+Z1V8i6O0pl5OGn0Ldf+CeBcwh3gJgUslK9uAS60bC
jTu0hOXMJ/JhJ8YHQz3jATX/MxsGj0mUnlSHaSg2Qy25kxVtH+MfA5VzloWQgLEEHTsXprNcqYxW
4T1isCWqC/1FNQ2ExhLM0GtfEoMiv5kZremuk+HdT5sy+4lLY5XRXofND2K4OL9qIQz1McYKowDs
GH6WJt7ZieSljnxqgTlSiCFaH/k1Jw+bgeewv/d8+jLQQkTBulTTmx4hiKSh1efjSNBrlWj7SDf2
SQuIZ31rterKNO8dA9tyfDEheBZ/NDs6aB2kD9Z9ua23dvPiCO9cPccXw+0zbct7cFQkw4/5WSzr
Zp3uJhxmGUrpBESU1UGCW9n3txr4/4EQcPqdbRLyCC0dylOWl18OV1jMoliY+aV2DuXwlSoxeZFf
rY21Eyj3kH9kTXJemh6qjgL5II/ar1b9aHvdV2TbT6q9oTct7q4ZhWyClU1FZd5cS8s8wVvTUYbK
oB7j4yTDC1sVzY+iRprbK8be6hl4zaSfaTQD0AyKD9lwE7tpGfNbrqlcR+x1OwhNUubpsmfbSDhq
6bI8GFjYSIB2pAAYJJG3BdqRrme+udNgCmQt7Yi2q4h4w5AiVHeceSNGqIkpeRFCs+iEr9HYHcz5
Y2j8cpvW2C6ueNdugTze7VI3TO8Y1LKx1xB1qXVIT6y2Vg4nlZ7bmdyEwOKKrtjOv9sKmLCxUMzb
cr1NAMgbkCrqZ64SrT8XIWNhLr6E6yJHoJ3vslnkReFT297l+FoRG1fKFNOMmk1IcZzqWv/ZKOXW
lLSVNvt5Vb88LIaQaXqSnYMGP6lCwcgJyRxt2g7GvZW6u0XAUtJcOgZSjz7fLTOIkxOE+rOu1L6p
HmOZqMijYsdrnf43bwijtM071aJrRPLe0aJ93lVbO5vxE3kzEUe1N5v3ojKAMzH4S5TAQsyAICDX
thaA28NLyic1nQhzu8vs8ikjQIXXYDmk0vR8f4NxGOgulLLyZXwWZBMohUGOTRwl3pHFsk3z8lDa
AqMSdIJuYy8zn7BDw/nrdGQpgmY1OtuUqh5SBy7akaU5hC80JFCsrIenGcu27/J9q0KiY95JjSWp
RERZylaHF64KCI1wdMo08d+4gwKlXORUf1VLsk0MvHZbxrdT4ts080OJKaby2GVG7o4jk6VMP9o2
rSIfvKO99SEmmA4LDTEuxiZUIGT2+7nBpQHuz5yYZ0srsSbob8xZ8xHDsGL0LG09y04g0Zj03a9T
IT2Frx/1+EgQybsjezDH6KL8bRaJ/nXaNNp0SPGurHPlPMgW2rrBQlPflhhewo6L7N0448I1Sk9O
Pr43Cp5kJKWV83FgErZkrUr5PR5jdmio9rnOJH0igadwawWSUT/fJ6WmHHEYZSa240dSjLV3yx7/
COkcavn/ODqP5VaVKIp+EVXkMJVAOQfL1oSSbZmcM19/F3fy6j4HWYKm+5x9dthK9K6tezfVcyy1
6FgYUPkbleljOHAEV5Texl6NE2xWxY8eBY+PoQdnlsVwGv9msRPpxk1onejhNeJZ0d4RRu5q1UrI
RCarbOhxgRCTqp2teVr1opkt1RRRSS9j5uQjuqxe0/UXx/E81Fc1KnAJgQJp1j9uROoiFU0dC7tY
g/XT0aY3SB+hz1viZzTw4Yc7Oz3GBurJn9SdcClS/U+STGfkhHCR94g9DINo7FBjpD9hEy+afOdC
hDNMDKPNux5C6a9T6vP+7OUvazBWNWVRLKrQWNNIsa2K07avF77sr0Pp1wQC7P31tGq8sWJXiDJc
bVscLIEnhmATqvcqZVic0qgGyrpJCXuQDZwDnr1akX8E+I/qznhQqmO9S5BZ/60Z57KplwpDRAES
ySg99UWYOiZLu0WkR/cxj6DEBeq9SaFJFNV+YBzJ3M/oVyEJDb7ogJNjIRw4Ynl05d88/4kHHV4M
MAoKIBcvNTA+IUxOAeaZHaSQZMBGPDvW2amAjSztJX40ce9jBqbT9vMU11iIX0lm2S7Z3wxqhQ6H
IWvAatjWsbqt/GXhL+n3Al/cysxB5cZpgmU/EYDZNwNvVRIZ69JY86TJA5T3ZudZRPaRi+uCS9LA
SDncusuihrE9WHMz/1MHZVcCchDDl3pP03QsCkCm8EX1Y+EyrnO3Qzx6+gyJoCovExQTovE3QoUj
4SiGRtNPCc2ACaCFwclkMB5DU4YJ6EmVk/0ZkJlbNFt9VWz1elgV7U+gZFvLu6gVCgn5WcYlCZAI
QZKzxlQ4wceRjW4qq6QMuvfdwEenESH/lAqUxWdyT3Hjnc49moPc31IfkRR/86KHDnVBqFiMPDwQ
P3WaJPwfQb1uMRDjGL+wpZ5EVZS7YrsVIn+bBP+bV5jD2FO5tglfs4PulM8Dzvagk5y+lRF+1MAn
5R3hoDv0pxRJddg4ZRavDd8CRqSSVZdABFwwHH4RgKsio1nKhpRvd5yFft3sMneY12xmhjrOaxPU
3OB8UV9J5u2k0NpZfr3wPH1RF+JST1p0OngRdHSuo0jDr3TyQkMtGacfQckIKv6wTOsRetExbBAa
unhUeA2WLjrbewnv31UcDegyJaQhFNDqjfWsyxmZ5JH1pynJX0kbN5OKZc0umrGSe1ixgefaCUEz
d9Qs0QBFb7IBDwjzI6wUWAXVlsQXhjqDkhC3lygtke2q0lrK8J81IQ9aQIBp2ZwDRC85h4WqwQIY
ADyyV22tW0BQvbs0ENK84E+Ic2cEPhmaeFsSxdUHBK0g3idR0qPQXoCYhD3cNv+PyaaBESOpEI44
MC5XqNa4lCpHt4KcKXF7TLe6U6IeEjBaxYQ5PmKZh++Eq3/4CNO6Lls3zYSAZttaw41NCZxu0GDX
IgVR8JsCiytyNgoqabx0pN2Az3Vt4BFrPP2E0We+KPiDkNDUcquWqKr9cF8CsUoDj6QX3Qvs5thl
JJmqaadp2Gy5APzVMOthu+UTRsDh4P5JUM5lu+6WyvjGulWt60VsoU9REFZNi0IO3tMHTOtqMYVH
yNC9O7oFlpk91c9VRMJdeQ/otKeSxIA0x6WQFcvhxG3E2O6SwrEkqKY6xB42v2wiW8CiZIG0mTCP
itSekJss0/H1azcwxjpBdWq1RKp/tapxkSE2YmX1UK1bHaP40ttONTzJF5Uar80EGga2djo8BDqd
jtq2gL8gQyEfOrtqnj0pH4HQU1NXS1HHlyJuEALjT8m2BHaEfBI/neGkkZMhjBfvOW3t1QhLgVQJ
XHfqpwZE2paknGfEFgzvqW/oz7KWPbIc4qAVnNjWFjx8kQWtg6J10SikAEATp8PqPpnXUaZgRfMl
ixZDOcYAtlz6S85bhzN2TIyFD1YTpOGVO+XC44t4WsLmXJknAeVVqu/NLl7e+CQlYfEFDn0CKiOu
+4xYrCCeiX/dRfpm0GE5+PzwrPDe7O4ShrO4XqU4W+0M5aPDxg35SHRxQRV43jBbhRBPsaTPYjR2
AEQIZ6fIBRiWk1uCtOX7qCNxNIFvf6UVQTY11ivhU3UieEUfFIMNHQImtuIhSlajOudlL+GJb/Jn
reFq/fRYjtvexQdmsUFBGpi3k6AMBFnwlilzp1LFn4joxQWJVspXfHKHWQfRMWl2sXD0vE+hmWcp
OuM/klZ0C9ldgX0CP6QIwkJVtWPK9hJJ+9JcJeIqLW8mc9RGXBdMomS4ShlITsdYa0D2Tk3vSXuh
x0BgPI7uscpPET/ynQ/XFOVG7S1lLqiX/fXx80P6iRFhbEog2jvQd7SinBjB3h+MsIvEZtGX+ipF
BFcuOEiGs7gR5I9A3/qMBomXRT7o4tWROhS5VEEtn7JlcjJOglw9fcQN6arzYqr7oBXPS+K+uB14
0MuvrDypb1riXl8WJDdQ+IZA7EvCDbBJL5bd1E0LyBKO8X8zkmKHEQfxEvUv8QJkllT+VdQOYnOE
JaQysIJ6NKL0oKwG8EcHhOULAQkEffobTMQFd5nCQ1uAWVhAtTLyVYyGyVOvECufZfU29PdG2hOp
llc51lfuPG02mbIpLeia+Rc3J1f/+lGjAthCvpbA5nmireUgb0r4rJW4qpRbW39m+aHkRlX5gQfC
m4J+tz7Vn9BvXcPGooBjBe8WJ/1hcFU5fo0WbyxW3oHCtznhaYZJZgvNdjFckOn9Jnid6FOObbpP
GGHYOmRIru3MX1fEEKFnPXALAoilNn9SnG3hp83C96QUdBGcsMg5eXANhb1II505EuwJ+MsDypfO
UUpaFDtcmyTWwzBuwAKnjNxUczzTph9Ucxx6SQ/7P+LGhL/u3/gt4LSDmTz/Va251C7Z5dBX489v
OcIxt+Hz2RigsF0x6r0HxQ6RNkTMcQfKuKBKevu/5Y4QpRjOdzCTL6wz3jbk83S56sp5hQ26NjMY
21OOQbB519Z5CGFHfApkWrz5EgPOM/OIeIpBZbpqAC8VC8avAFc5HrIewCpoSYljHvz0ORNDTLJ1
hpnnbgpSGNdgrTj95AhAal7sM3y1BpQ+FOlkp0NpYEvvjmg7sxWaCdiMEOjZFeViJSh7wnYZ0WDs
hQ8XTQPnMyMVV0XufQDXZTRVa+sBCypCy/A7JymEAA7qfWaVlHIFKYpmNyvODDJwCUCNBrv3vy7J
fIXtvL9OGkDvKdnttzdRmuuHf0RuhqSW1IqzyEQWbTWs+MFmuOadmz0bLYY7DOWZVAbw2LfciH0g
wzjlr9HmczDiQTRxct68Wa1cVve4uHrygmwUdHTcz75d4OuMyeOKieO4LdUp5ZcxWoYT6CsAkJqu
VLxAiLNkbIu6sj6FR54zzEMgCY4PdbofVFBgNBAEkUObkIRhvD1gSk3m+eoX6QBYM18ZkaJH+3aZ
EiChY21pEFo4epAS35FN/YRXyIR7LNlZVA7xATy2PpLdTdsecPHH44+xN6xv5rnUycUK97BZ6cTa
5+uB59QyuOFAwhMWIe5iR0Wx/sARaRV6X91EVpDXjNB+yGBjL0YUCQn7gQUCZngXqNC49UmL8Hti
DjUzAYAJiZywGA+VajOc8x/Qz5mmVjtJ3hP4gmW8tgzPaDRemvzZ1VelIbZ2lg9LUZ4H48594F47
PcAAIo115r8lelu4kyrNNrawA5ccVSZs5D3tDIOXjnH1Ef5D7x4KOuhH82P+VLf2jP1BeanjTTvO
mW/Roi89sjBOWXw3cf1rL3rtoOqBs1KcCh/LTlvYNIqtt8s7Vm9z753skhvbMl3hSjmbJwK3P9sX
CqvyBaHZ2LhbQ9xjDJgX8xxHHdk2CgRy9oSHzyLU0ChjLj2gs7YQOIFbkCS2qLkLsodoR970H3QR
+Ue5AeWMUxgkpLvjZgtylRrzNN3gnwQq0oLTOkhJQMR97BnJuQ/QIICtetvyxe1K6M120IBIKMNe
En+zYdF8QU2Y+ZusmmNnic+D/2H6Jxq9iFV4xdlpwLIOKynM1uCUQ2+AB3CR+w3FAAwcmBTld/Ez
uJvJ36hb4lPVeegzNmF4xBOpEGYwf5jxYVmAwoE+WP3EpxJnAa9Zp4dNXyzgLb0U4dF3L/OHu5Ix
I8IJsb9KFxglEXsw9gq3YE/YFNF3s/SIvQHme2wg+OF5xQ1iiPI0ebj/LEY7nMC/0ofXOPok57b1
LaIqzpDD+GJPyWAh0+iOULpxxcEII//wTTuq7JjAl3ZuHodPfV2ma472ifEscv/9VcxBMM6sd33o
Sps/99Q22HtIZwMOhrAzIc2IXCHNOGiMe5g64CJ+YeA3ZPsehwUm/9jOYCf0mILi0T1CusazRFoM
zVquv4rqKE9igK2uHMpw3qEkzCDRM3HRUYHbCUo2RVm3yqpGQ4L+r5vDQIavEmLj3UybsX+lR63a
YwJWB6BN13uPT2DpRXHyts2dgF/OjPoYMf8mMq+yQewoGPAVMLODuUc6eEJwuA5v7Y93EDHswzUI
yLKmgJlHKy1bR9h3EF5HoQolWVsWG4gDSEq59x5WFIitZmE877gFiPxIh7PrBOyTIGkbjTUnEDSB
zwAhr/IgOBB3BI4MptY5uUbsN8zv425imMf5FDlCiU9sEOkvy3hrfoG5FG/I4Q3OrgKmx1ChMeRR
xAsbZjFskDOUzYF9lSLFKpZiu2fXZD8k8QPl9vQHsBkiC5PJ3xbQ22OaMcMiMngyQXVNPNsBfvBf
sbuDtKPZr2YNDnNkIAtzn4gRsKQOAKXAXGuuksertYfuvzPehsQRKA2IWMxTwniphArCYJG3gfvV
nv0NKooQcnow1l7J6+6H2r8AvSJFp17FxBGOjon5Ku6tcA7radvSFx2zxcCW4O2dWMsIuxJ5p0YL
eATaEyPQANOvGLQVS6YOh00ZyBJFGeYaxJVhtHo3e0ZLS/CWmPhVc15K68lU1T1m8VOmrFD2JjYk
jNkpAonQwVqsYlAy1yjPIdTc6PjZxqCznKxleg5XeKyJ8IzQPJLMuwV+h6H1zi+dPFPoKa/Rrqs3
Ur3zbg+9X2S7zqe9AYUh7WkNHTL8YNyVnfwLkrfEWhVYW6JiNqA/YERH0YCECwyGeVSsLdTCHo6J
Ni9X2hLTAuogCxASVezSwyf4S13JO6LKUHPQRewhCKFSTACfjtoH1rHNrlvTZ0YLdRd9se0hNtV9
e0AkW+2Nd/aboakhArI4NOWeFy2x0mBHb3YqcSdIFiF7ga0DAtl83vqv++nxfZ2ll+JXwE72NkIW
Jm8EBhZuvLvqE9hVg/PI1cjs/jBCvqSmKZbyzdJtmSmYCabEq8V/rofp1yaxji19CrRZZrbxh/RX
o35s1kVNbPdyIMNxsg5mCNzBndJn2KsXJypgcCIvGJzoDRML11GqB5ZsTNDrA82XcK8mxt4kjMEQ
gzfPKHPHxih/wvNs/0aUgs8fjg2u8tP/6JHplHgYUYG5J/cXi6Pw4dV28ck1X4o/FbUv8Ax+G0C0
k1o1KghcWg6fPHdr+BDdpToj3C+e1YGGTbLVyaQPmVD1Vb6UFxbSxrs4Vbt0NYEwtvZNf6B+SUso
ajrU8k9xXaXz/3ZkJRJkB8YHk55Z+OEhFOldx3oy0uUY7IxV+4ddFSdSXkEJwLlo8inyvYX5OWgO
0ulPQ3Dal6o5/UvSYd4Gn8rb+2khgdj1y/pDUIrQxdcXxY1xmM9RduvkObmF9EHKzRIX2i35xuE6
vXOw/+8gZtWKmrzaWuWiXoZPGZ+Ap/dZMNE5BWy0PNoXvNPzPRe+XCVv1Gn36DKdkcOSfRC6m3vq
txDZINjiWI0JceUt0SaSjQNnSLeWwJPgdKx4clN461hxGd9q8JJ9Jxq2nPcftAUIplaY36199hf4
l5vqFENw3Bh/CTAqy59+42K9lQ/to8fewfa+jJ66wNWc8WXJy5KsNOQ0H0hbhytiZ+GvNjEw6gBF
vyoQzptGbTr9CiSGlk7hlcfrFiniC7OlFp3WAqfr5sqYT932EMIY8eHCSWbEG6YEBigGSZrc+G4B
Ej4UTnvHlOTd0xymyjoyUEg75JnReABPf8a/AneOwBaGnHx6ppdL82WBTRKMToJREG9raBkrjzC6
8caMrTl7jonnBuYa0br4gC6VEYUNV5oKUcVfu5/pHz17I4OVn8Kfc1B5XB3sangr9+KeOP0R6dMU
2iTfgR1otFSyE7sSIxbxIWB3W3+k7hJeRF6vzTcx1PW6ucQ/Cdwb60+U1rIYrBR/sBvpN0rvhrdH
H+7+aNE6HifNJbQ4yHxDdxUrBJwGASfRXGhOpnqAIepNxTwhZl1xzzRmz/NCvWJvQFcToaznE3Ik
4klIllTy5sBS4qlayTilJlUddTgDI4iiIqPr7sw8iEE+hlaTI2H3NsOtwE3xCTfHZd2R0X6FSxCm
PZeZhi6XneKcXpH4aDTnnTNFe2mHcYtNitMcTIjPFWzomfZJZ5x/lUdOajQjWCVBtbvKbwELxa06
bAZ+S3aEb9JroTp46FN3Ai3it1/YBPfBtr6BvOgfNB/jupNW8a//pXD3rrJpw+SsP3r2xEX8S1B5
O49/cdTS/wAdaCjEp7sHynZqYr9Vcc1sJTdX0iz+zX/9z/pY/uov7mh5jI8Qvl94AhkQSgDwELGT
Hun+Qu2FvXdQGuKCf3UAvx0U1uhibfMVTIQ/evUYDytz6fNocD1WPLlfUJCASEB8/n7Baggrn4y8
Z+cIV9MWVg10AodJLaTmT5Legpl4Vp86R+bcOn7w/vRo1VxA+Igx/k8Jlhxo63MNCABbYbTYuKlj
j0+ng/DzW8MvHz+eub7UCVqwUKDQYD/SuXEbf/21Vy0mCt6sPyWj3dINgrDA9NdXLrJ/anj2NMHx
hFMunnyN4S7aYe6U/xsSKPjD7CwkT71ACiLaXPgE0F9bkQ46CiwvfK+TJ6sKs7m7to2FL/+zPfUB
CtEO90Lpgvsdil88sNAhf/dnhsCYk4xnGCKXYIm40n+gm0YPBBsadGZqXu/WHCLzlAqab9EpeHAl
OM+Yq9uoaYM3CvJ+RWdPotR+4gKT1QFiNS3beIv78yfR1bihktQgwOVZWyQYNaBnTIEYFC5VWBTt
lZStnUF+BuNQ8jupwoZluq/MM9iJ9KX3F3wntS8FGdhiAlbXCXFjuF7ZChYSscOOpj+hM/g3gUB7
BA8MsmJbVZa9NvcJfFlBBFNJa1mDym2KA25L41sAwHhWR/KGinYJ72TcDw/34LO7GPjxfIgyeyw8
4OBcwzFc1JVNnw5eXGHMg8u2CtL25XN0iKYF1WRSIEM31fa6+5d+J9NFhIaLByVtvYu6D+erC/Ar
4pWhJkR3xG6c3oRXwP4qdNgkcMeZGNSX9IpBtUjFwjrynpybCt5q0G+nCwYzN9T3cT1Jd8OMdNCf
5E1ZSuGqRgdGzhaqw+iAmJfb0+MMBXuRTQYVM8sSjNZqTtKwg+8aOAgrtA5/PCaAqCy4oGAgIjll
d109AAEAGcgLNgN0nw1FyBX/VHwghDkZc3BAUQAyJwGowYbnXfU3gatQy06A70t7Gt6A3FTpfbY2
vjH7UtdNxF04gq2UAoEe3UmOTkq2Ns1dMtzgAzM8C/XlcE/Bygl3JhmhXxvubVTviQ6bf2JLTYGK
hJIqCzBEjQrc34wSJmhw66ddVlgk9PQEShMGjXUVPKVftiiGsVNSCyHRS1AetTkC8fD6EvBNu4ee
xgcculWPdBdh9arwUP+uJgKM1J4gHbj5C2HV29VPxTPYYC8DDwKGGihnit6YQhK4GK8rCM89Mctf
UwvV2klsFxcg4nPZLyhy995aFTEawP0ZCuZdRvq5gOLMlRwfPVX+t2DOsnP0NE9rZhoINPmshGei
psJhAXgdUt8FAxkiAZCnHn+wlIXrBa1ZIaF4rrF3OxXIE+3tVF0RwUxN8al9eD/S1MTsGk62u0i2
kXBJ7vEW219sZV2Ag4MuLvIcc3CI5ZMBjTre5GLX5XBW2VRGRnAR5imVyzADY9lbX11JxYyeU9Ig
nFic8YZJLg4HOiZUJF9wIEE/nHo9IOUv5TGVOlwZHFWFA9Y7C/jOlc98EyuPdqKTz+XbyN3E6/Cz
lb6nAyqyIeeHCVeCfgvQF3Kh9g1ONt3fK854MMs1VrxDLDY/KOCQjEvwm9XJ98R3SpbNU1JX3Fsf
o0nkmhUyy3QRI1YkisgGCcKPa5zdbtgc0XByjyaRtxMvAoccy+lL34FTzGMbHglyzwLx6nSUSnRk
RBhQgDIet6PN9PMUc2QxFxdj5XX4ECBSZxfcYQEwCWoxUSy/xsdt3dA78uYkJ/+mk5fOzk88e4gL
yPzY6O5wzJiVs5c/u+fznBQmGhq73tfzxJZttA2H8EJ02QwX7X6ubIK109PY4fY8L9bK/IDVNL9S
X7z5nTkyljoohTbNCV9r0l6+yJS0CTCdUhzmoi3auI3NZKxJimNky6t0D3lqQjNe1S8eMuaRMcYo
QjfaChXdLaQWmaxUNGY0xzxjcOLICbtbCn5nZ5Vm7t43h1DE54ph9P+QR//dVU+68uqOMxZaCqM9
kUgZitCcQKKfMIzj+KYwSCN9m3w12LremlvGBdb3g3aA/jxZWyK+bbA9r3lSiUKe8MgcHIamf22w
X3OExDcqwaa8U5BE21i04U7y5epOj8E/SZZ1I4xbluTPysgPrpLwBf0gzz4Z6dfJLcZ6FckOYVSz
KWuXpQUxrDsWjDK8R4ofNzO6uxxcdZ85KuafOOXO9VeINzmJC8we4ku0kmCI39Kv3njL1qeJ/8yM
wqbHKsj51pmR7uOrdGNClW26t5vjcjkXEFpS/5ACz1WFises6oK+BKUYLTsxNI2NtUFoLbI7YNh0
FjAwVRBnCQcNRRS/UaMPXxefyNZ/erobbdF/lJd2qX2QwwI6J+6tYI1ikuNWR+Bx0Q5s+GJ6AU1T
let0eOAED+ewJN+T4ax51vEg7dQH0gCE8xdL33TtVxGeGPhmzLEchcwPYPTf8EKQARIpoAP/AG/I
ocnHi5K6Bm+txv91GY0i0wFkiikprf4XmFE9tNCqX3yQPvlk+8qmxI7Y/wLDK3kmVXhHlKzUP2Tg
rhJ/w57pTbiW9uj6G+xNJOfU+9Dtc9Qk4Qcc3lkYHRGVpNWDk4NxbrQVX7ym523I+2TzmVJGZ+0D
nxK2sfo7Jf8OYJHYT/HTQjsQ1U/wHtYTMAr1BfuWl37Hyp38XJ44cMlhgx5NZ+rJ6M3FcQLeMxHF
JjojzMUw/I+wf/lhdUYdLKx5ieLyMe2KJXWdssZfFGuAGTpMeM+NcsLEkH+7JIxTsPBhZibctvvI
Tn+aMgAyewi3PmfjXfzKFZRMNuj2T/AOMMseL6gFEkc8Ac9TksHUJ/p4jlbFC50GC//63mAuL6yF
4ChnL0iY5smErbItt1rzZ8Aee0TeiuGGSIkBYQxHWnmNIbScHKX+KIWrLD+jvMBWQp39CDgYR4A/
4ApgaOYi/6a7pkQL843cfkGyZUND3fubrxC6eAFKX1RSI7MtipTqioQmoYmZC7T95//vwXIo40ht
iaOzKx8a8EgUvQPm0zfDfEB9bQRmNTPyUrwJ5oOZ4OJ354wI4vMNjieTPMft1oTEcqgSKBw8szNP
fnkN9EdLLckIRYUNigTu2RcOwbU8+nwNewh/rrB7FC9AP+OhFNPpoft/krEJnlTlcv0kzFiMljml
uo/RRMdESIIggOVvpmylb0v4SvAT6k4Rnqn4Dwf6Fa/MwKn9XYkGWiZX2ra6hU6pgaDrbH02JD+x
n3uYBs6mfYVva2uIRjzfw5txB1wB1lOxoOyu9sw0dc4+bMUfWfP0xqXob6zhrWJLozjSuGtDKFIQ
tuYM2OB64InEgI+0KHkykeMJgoVMQS0znWBWqvMn5z3W491fWF3LK5Niai4QxPYblaSmTi2eh5QD
EnpR8yvNgRcBrjV97O61dDJ2EU0nH3dclwzLlSmXEgVrwpXsHNK26TH7yQT7hzbzhz1fAKZp03XL
hhFOSj3aByxgfcKBAtYX94jg4hSBjQPSjM5MDRA8r5mOoaZNOUm+oTcQnY6V1yfMIsQRNO5bc0By
OUu7A+0nVQJDXXRfgJ0RRVXrTiit+8ESM5uvBD8CuuCI2GL2RuyD+T3GVByknXrgrfAV+Qb3eQf7
l4K5/yYcnRLE/xKFVXzlfAkXyOG4ASa812nwxnzkwTt1CQMiC1MgGGXNvkt2MboCHocyY6KF69WW
SaVIKU7VdK6HHzyREyKyMAOicJZxFUP00596EpQJF5q78YG31ZdLAbyPUjqLtu03GySvyuplOOjP
4yuymxYrYAbGjG0m7eIo39vxQolXNhxwANaTfRsf50tAoRjiCoiWddLSYQKDM2jFVIauDg0iVSZd
1m93cL1F6OIQYI/H9AanJzEfrOekX8GIlcR4wd0tKXPIdSk3aXZuRmiec3Wj3SJYzGhr7/U3LRvT
Ac4HVLGGvNL24SvRHPNYfRFn+q3ABOG0m5ffXCvXAwUEeINY79HS9Y6Oyr75JpUp5TTONmjgSlbD
5Ox8rjGKIfDWX0FDrvnQcEpgeR+HJ5ooomCgRRuPJsCOGIXeNgUETzaGh29JMIE+0k34bnhc9DkH
zECoC+NCdc1uJZ88w6HpnBB4NLUARjCe9HtB8bcyzwyigR9vg44YEs74smH+yuwZ4MmbigwDb0Tq
dWiJkA7meBLede3oRt1kkyZx56EAcW5xnuJadOI0hGGhhUcdPQG9XRS8rXqb/u9h8KtgWJEx6Ylh
D86nGjW3zVu30DbMozYcTzK8QKZo1qLFHxZzp/TTT24lICKTQByZ0m/qoiJgvGhObBNrPrGLRCZj
JjGRmS46OvC+pJ1h6eGnxFotGXnnfyVpEzhSYT6Tdecouss5zlkrc2puwVyQ/mmB9ZcLxpyHrYJu
5ZOIOrUTW3mIbgKbZzSctYeamLYh3PqUSU609SI24whiI7y1QtMPWVlfeguffLE+RWjhY2iznuVf
asQpViE46ttPYVEAMfrRrRZZFpTz4EweKEk9RouwDWzBciQ+bM7DkeVESvFhoFDaRSXYZvARq/k+
7etN1QS7iUlWuUxEXXOpdssWyc9YcHqLx47ebcLHvF37oZOQCNN1klRneI+PIhsRplWdC50TCWwF
spNHpMLUry599fT4EyuKwVYZIYwgloCCCT6lwUkdJMG8h9zadr2taRamLSfLe6oeSlNGtfGHnkCd
CVO4RagNCn+fmvj38lDmOhNgcfWfocXtlOxEXmLxhT1WadAJhES6DCtJnVaf616HuMWoUl5XMqN5
odjmDUkXgEeK/524gx3Qcgwpp6AjY8uebCBpBaKjtMKqMsqFL7p/pQVc3u5GmfGGWiwsbQJo9zLn
mwcEN4bm3NQEoqboj+mFUXWluCdY7BmnwftrK7QjXIDMQNs75CfxlanKTqK38sHQdAwOqls33pvx
bqXFIRwZ+/trU943ByjBTgSxU/f0Y44xlZfj/9TIkF6bRxEqeyW8t5qysWrUmoW8TizpLyUZ29JB
nkVt1cKQNrVw00bCqcnrk4iDtWkmm4HL67fKWZLVS9yalywSFhaFfM8gqvi0BGb1qBLhf/BauYjA
WRNzR6A1TI27RmdrVCZHUI6weto/oR1VPbmM+nHwYJjI10nrKcN6K83+FZcl/mbYJCxEsfuzIjSv
UJobbR2kMLdZtGV2dqHlNyXAAfQr7Bv1r1Quob78FdAN+nyju08fTyrrY/DelfWnSjRQFHus5bIO
Vwl+YjmahRCBQJ35K7m6W+hPFSXCmG1TqegCixG7yo3vxq/EwpgHN8FsJMBkxNNenyemE8qoEIZi
0wPoN24/K3uTqFAi2NRqrbtMaaEqYgzvFu0+FALabf0wUf/bMCGEQGCeB88CPLPXmLTjaMejjgrA
6lIKdfKNkSN2bXBtcoxH9Ow4kj6QqNmy64tjGZAOg0oT8VEpgL7G/PHcbZYhnIgeoKBPYydwPYAi
ZYLPE6bHYc/5spSsdTf1b6aEoZrIZ2D85ONBm4PaaK01SziY6ob6K8vnUjcZnNAy6z0298Y8qbsD
z1YqPiAiudk7YQiQKj0CZ4mpdGqr4nMSmKqVtuDUwKID8ko/WEcrBTTeTOTF6XpVA/mYMCDg7iNr
SBRtL0i9U0PVTDFqL1zEJ91wtNCIwm32coY/m0735r0ChAUDabr7GZJMTHdkgpcy3G6LhSsd+Ytk
osCkPvYRH6O7dfSorf70lHY5hIojwjKuy2g95MTsuSkKBjI1woVXwy4JQF2rs6T0RFNgOVLuBVxI
m47VGzCXgiYhaUTS7A22Y2PsNhg9VOJH160wYWiC0yB8xMmNAYjGNIFHI8BhyIAdBIeDqZwHz7bW
2X1wENUaUmPjZTwkeC2gIsXENu8ZRKXCgoddSxueM8hfhCEgJ9hUzIcs3gBMz77/9TsGTqRu5iBp
XfCnRDnwNpziBBuMprdTX14qzB3E8COX6pVGJIDrs6cQGsZRqncbq3BtGWgoKZiws8VE2qFhoKWn
JCm63kfFE6NL2A5xa2pLuUtQj0N29KHjzDcUCK4w58L64Kn5ygrIuufe5UG4M8YeLRXwSTLQ/XO8
0oIlhFZFsGn6C8vTcgO4eS6qQGxfWmwfQdEHAxImbDwZD2MVCjl6OEZaFFNmOFnCJt2naUJ/WgdY
sgy20DgszOAVf2mP8UhPYTDGULAzh8n3lwmHAbOWbgtf0BRXBonm7QZBJCnW0yjHSVFk6oeCjBVz
M/TLQbtSx+A/QfoBvpRNvB6lb6P/jVCmNaiDvU2Lw0Fw0pnDsRUTNhde6+xDz26kaIGklfU7Bxgs
PMBRbF30yaCPtgFHSShbkrDNhmUZ7+v6Lah77CYbKA94u8Vg8OmZUkk04BGuop5AjJMIX1LBKcUH
LZt6FOFguGuDSqD7MrqDSZBqwO8hWeb/pma/BgcsAGX80JrlND0Z6GTPtKGH8xHA4lfpUPvoPsSg
aCt+NFkNirApzV9RXkr1umfaW7afZIEsVOrmtCXZgKmixUadZmzYMjEsI4BYu2qjhYtvdQypHUA5
xyxEdrT2KoDvjbcaNEILCYq+DjI8N/MyaY5H3UmY0RQNrFMSSSAHG62OjMucK5QaMSxy986H0L1H
32z88Z29a9V1EgtLplhfRHCTpk1c/Zv2hax+ipHj09CyUQo6XulY4Yo8FcDXjbKneeo9aK48TnJ/
1hhooJeEHyYvjQioX1Bfqn4yB+8yPXBya57LMv42cEkxB3lXmuqqoSwoGU6ZqKG8mJqJjkCPVzkH
x3QIpa3+v7gs9YFKA40VkksUYzCOHM81rvBRwoIIco6u6c0GkBW8Jj+quYECuT3myaRl8IszWNL4
F8JM9AxA61Xh/xm4TMlHS09xpWcBK/gPAWoTIQTtnQCqFLPa3pEVlZ8aHN1gV6AXjUZyYLvDyKh1
9C+dYNwKZgwNtiugDj18whnrFhasdIpv8ln5Cq4ZRJB5u8vOvS2shJtCLlVuxwz6eJImki+jr/LH
OnFq/7Av8BgxwiD46OHzB6fytiEBZkawCASd7CK+uzus6+4Npsc8gBm+dpEO5to/Ko/hj/oWy6Yp
V/oR/FnYKswFSC/znDGYfKnp7YQZMjAeVGj6MFzwi4AFdJbqZQN1DxrCaQAE2oDAPNAl6p+s4mge
voWFcE3Xxi9YForSWfQBbP/ovs17stVO0bX8R9J5LDeOLFH0ixABb7b0BEErGokbBCmx4b3H17+D
eYsxrRYtClWZN6/BklrfyO/ikbLFbPKbOz8LC/WhzPhTve826oM0VhCLWU7QAB/Io1l9ACVxWiPM
madQnrADvYbOQgdFNmbXbPZuF6SvrbwnPMeZsgNoI40M27TJJj45pFcNePWaXIwZQ8zzcGGsvpR+
s3t0QdX2m//1JGy+CBjC87HcMS5knxQXdJXTuG5GUhWj4OajPMY3/q8y+MJtMOE1L3J3Nm3NTCV1
EvaCY2UPdvOqj4CNg818wY6W1St4uWftN/tH4Mmfhx9i8ZE2jGS2jDhm6am7o+UTuDOnLzhVeQPg
4aTkTW+GWMUNsONk+2rjVTWHCLFst9FmGhd2UFThUm3egOb06NYuO/PUa2PDDji/QD+vPumi2fM9
fRkP7d0A1LITDV8+Sr0/c6K6kOCG02VYfFUQe3kz2trt5kCETO84F2DAsLOQbNLNof2wkYJf0gFA
JL36R2M3brNbSPQ2zjQ/9AGgEkXH6A5f6lkAwikwSsGxEpz5CzQIrtoPBRvQAr16d2Oj6L+gD+wZ
g8Ir/sKpmm2PGG780V/BZXTKU/Xk9o5QJ3kuflawsww8z1OTgsqAQNQAGXE4TqIqFYWtQfpwvFOs
mb9H2DoX//UOythdGsyUo7Wp7vEWzQjAB3grc0wmkojaeQZiz1biAUzojT6oXTV86fmps/21tEiP
bKFvmnr2aiJKjxZ53uOZwNreQKM+9x/lEjhx+vCz0cbcJn+3Dy41DDd4eKxAztKnskhPUlmjJHVt
L6REGbOI5J6HmL8jqqsEHWjWkOrO9aMh6wkEhGheY50gpERj49EewXMOQxX4x1z5g7gIAf/lsl13
jLiDoF6X7UmjJU93ItqdML8Oo4ZZMHhTtJhO/WmTHAT4mYO6zulvUT1NWxLb2CQIdiGhV+ih2D0Q
m1gizIOa7XtfY2JjHuKb0ILSwlx0KnEbZWtFv7fEXYiLMgUnjLduIh8LffwjY0ggNjqhCTwY5b4X
SRlGB8KYO9R1uHEBYSpHydGFU0vetApwD00/pq/x1ddEaA4Vu7XKbeMzUyZqEYNPFXvv/75Ay2Hk
lAj3RD/QJONhJM2YaRVrvBk+QHHCd7p4o/nLT/WRVVWtAXUAs2ANwlUip6TDCluf5/VXbto+LgVQ
BJod4BgBEoVxQAGYJJsmQ1U4B5AAvwLgjuGCw+XKmfruMTZPyV3wblqPnag9+ru6WmfxCRMW0myx
dJVwj4Ez7VGONflZEcHfTqNJIFB71oYFVhRsE9QNsNTBSge81LYNqXV7S3XSUw6NCZOYnbaZnFpe
cBf8vypeT2amECNpSfzphuJsNv8scrT6rcAstcQuZwyWmSAv4RwmLedPiGbZ/y1HaTU2Lu4++Qbe
zl9C8erhXDuiJwLprqivh7LYFsBB7hiSAofDGnQMUVghZJohEvfQQUYiGQsg/2uoL22zN8gsEZcU
AyF8fJSkdIwZMlvUdIx0iHNbWug8yjU1NVFkCEmHGinS4D9NnIYULBB7TPjCqwgpx4DPrsoM4aTg
5GLKYhgELfc4PYUkRXTeShVA6iwMS6AdDIPJcfIXahLBVE6TqYC0dpKgAVe6rWIiCUYEWUYourEp
KDuSMVS4VyyqsUNhQdxBDk4pmO9SJs+GX5H/aQG09pJ0BzQlHT4pHoFwok5Am8lMTiexwQcLyT7G
NJdlRphLiJSmWaEIPZCLGRnfOBpVkt0TVaXYsuv4GVmE37nASX+Ma9tHEA8FYeBiLUNhj+NI9V11
N9xDquYtenu/Wgr1UtdXlb4yxyPPF4T7pj1qJkYj55ELOAR70d/zdwNWpP1GzS6Av2mwZhbXa5vO
/2jKC18DVnHgfhsh5ArULi7Gf4jcU8hw2ElP757nL+vvSjyO0U1sLpG4MWXblGzR+A6F1/R+6rcJ
K7RsvkNAvbA4Gu03r81rMG3r800lHcklMtUVH7itl/y8bUBI1pp7VZlXNRtMRMeI8DXUQ5MlMmh/
N9iGZgcBRhimw0xpjPclzYFuewMHn1TQN9nUXDmRROaVME2/XPrahvJqpmgvmf9oxvTbPKUrnDNc
mM1ljUQrGX/E5GBCggdfM1mHR03/NGUwK8FGkX1jFgDpymxnITz3RnzmZHX8G4WX5L5Sf+2p1xF7
hqoth3Uo4VfJ1a9SpiugH56/j6YFQExdxD85B0c19by2BMLhKcyGBuJO3FfUMWdofQ4N/vGGZatD
tPuPVC8jpITHGT2qsly0wbQrgFmAhw/AZMZAC6CKIOCclh7KYuuRVBcNO1D55WGgT2KGtsJWWw3x
i7MDvPiI1umPuWDjt1VoNjVVUl5YWxRVLJwel8hNJdsaF6S3h/i7zcmN3mjCCj4fzxrkS0xx+PUo
WfI7fYlq8dMSfti75wZ+hAUQE5pnLow/fJSNLtwxUmldFD97RTgWqs3/JIzIm29WAJdKoDMXho/X
HZsyIYf6yBiQnZCrDKOlq4+a+vKLDSuXSfJonsG3hCWK3a45qoYz/ZsrqDlQtbnIPIhHc+A3TEzO
PIDLa1hXt2Rz4dy2OUXy+CL+t0r//+o8mv9xRzv1d6zOoL2Y+goDCRB2rio2QYB9pTWtIZ41CPbc
IjK3C0VHc8QGOIPtNto8ea9ucjRv2oY0iq63g54c6COrkH1N9r5AH+PvDucc9BfZp8fkTXdy2GaE
78AEUekAX5NDOshvxQzxWgWXUNq0GmDdJmpsvYZ4ckzMv6E4mopTaI7YsIJXFi8lOp10scKPxRfh
rnTVsfgeC9wpe7YkFl2rXD2LyOdlAAMClvU0esFBka6NYqucVd/pRLu4tlMUO7tYi1WHwE7U0Da7
LL9Y42ix/vzINsSjnp0N7EdaO5fOifmKJM7x9MMTxHyhBQYe1yYTCV4gzk0qaEDQ5bjZMlZozomN
CMJp77NWFomuUc0eWJFnMubbgCXV2x2KHVTL2TLIbrygbjI/0c6uW95LEibDiRw5CYl0c64SnKG5
3PwyAZ8AJb5Jag+yWXmnIaFudIBqmP5BPO8nBfPIV5HIRPhokKmIPiWkTuhxUmWppTIUIVipI0qj
BpmBn33n2kt642qT9WzK6qtnFqtxtPT9R4Pw50JDkEFb3YIfw5NDusruOT2Vy8N788xSmB6iMisP
uw9Ly+eB1rVUXlp09MobFW812DnPOD15+q3Ri6f6a/oETfAhFU/f9tk3uY998BbGj0pXY/QKIJ9C
SMQFL5PCmnfyPu++5fKD0lUerz7xKHlp48AoPcbeYWOcMlWNDYt0SqmAodEcudT0j011S1zHDeEo
OJpwTYJ/rPFM+uas84M3e3ITlTN252K8Jexy05lnDNaElbRRjDROnR1dhlu5+akYCAbyZmRD50zh
juYFWmsj55fUu8Evi559d2Bs1gFJZ34AgeibmzjEkS06NeSxNcoacVUGC3AHqMuscB8Byvv4Z5FV
4YOOi1ikxbdGoZyHZDwABUrQYtHHxJDtrUaBMcK2XAUvPSuxXWA7nsoAqpQkxlpMA/cTg9Wog9Zz
UEecWL4LGI7Tgss90in8fWKts8YpoXK70ATcFB6Mf07Y9UzDXXGG6hH+sgP6gp7BBZF2+NatQhVS
1MAei2kEiZZ+0Oy00CCaDT9ba8D6qYS0MGxKGV5tUEjntsT8c3gUxm7gLagRXgK8vVHGe6f3lwZ1
hAg3eHp4w9uS8GAoeYRpGEsDks10WohKsJPL37pEmdDCGq4welPxm+Rm4NSIqECySHR8iyJD58pw
row6X3fP8cw9zIky1RpVQJQZLz79F5lykZH37F/4jBzWSjwP+VbjlcXeE5qbzEBEK9nTV9ZSi+SQ
56uaT9/vVEgnIajxEJL2rDPbxrLO56P0HYErmMQEVDmV1y9Fl3wK3K3dSa+sfjJUx/7wyJhzKI5b
X8Rwi01LHJ40ul3DtpzgaHgBUNtcpafwm6eLMVL8S6DDXKp3ytAv6ZeSdN2g50zWfbIS44Mw+ZPZ
enRS49+hcMKQ4HTSggxxM8Sn2oRDso0tcq1ONewLfS9iXC9e+EU9XM+AqiDi1I6KwQXiPRaYCXaD
vIbMFifB1y8/DP63G6PKO8BAQW3Mzs9zAszTQQDoR9AplOnfuAaKqPIQhwMKsfK8Va5tVIGZHd/D
FmdjaM+psvBgk9bMjm+9dGhVEvwevJ8wsciNWfEs/KgXrrFwZfJa7Ed9X6It5Zd0FyCYLLyTHjqy
DlnYtvpL7C5Vaz/FAia0VuvJ3Qz9nbyI3P3AiVGe4hKtjt1Bq/Qv+GbW6NH5SO7eqi9mYycaihWH
3wcfLJgSwh1WP5HxTlHElsxOJ2OiKn4RKlRGcHMlEFlgF41YMSFgZBqelOpE8jhvTXQvoXL05Ids
ccY5Pjof9zhIiwqhZ3DT4oXx1NRFw0y9XHJODdWmwl3eO6WqzW7GNqMzr5A1SiKGuWX6DztSDDKz
M7StOMDjB8gFQEFbZj0msdCFl1Z6sopfYGA3WoF5SudK+idCZEw3KYiWEMLhQrXPZEGBGOOkMMZS
Z8we8oh+fLyA461wnCN15EdXH5n3DydNWK1899SUwHAiKAjXTMwcTyXyOYT8Cg1wCChLnKbD9WAE
oTQeLLeJtAHnlD/k1k9GeBnPOv0iTHjoaeMtVd4ex4Ee/vKXJcYHFXNVC2odjIDioUUSQvpNlTuE
5nJJm/B3+nuBJxCxeBCuLAivfcoQo3Jbqw44PLPcKWhGGpViTXmXoSkcLk00rU0MX3G9Q1KLKBKG
QcDhv8gYAueAfxl2iDmQIDzs8NfnBhG1h9DxgYqHNFx4Cj6rLnxyeLlh9690r1DzxGoaykvMpb1/
PGHDZfZPAkKx/MBarxtg8A0L3e9PhnTpfUfExKEKJ7PHIDrExSNTHlnxLMIDlWojfNr2ZOF0ryzC
cXrDXAbP2zKNZ6HTN3DDQotoSgDbXy85NIMtkW2J3Ws1jbWZXpIPUK554s7nsFqy2gWIBZ0t0by3
p6aNNkkQroVwUpRhNZby1XD2QghjPAKDw1pUiIoZuXS4qK313BHx5dG5lAq3lwohAE5o3jFBIlSh
lFYyqTr+t5U+C4+S2v9uylMB3Vbw6pWbx5uA28Yzd4pebKM4xIdD31bFoReMdT0KaP1MTLCRaYbb
tF5nlNfGAt5Pg20P79ewJendEsnoLkfjCncLELZObfKHUG8/2Cas7F8UrdouxuBk3cROGD/y4lQi
skuiizA8wwoPKokZeIAvRwBjFucVGbmsntOVVA4bQitedZyBKlsiipEvPBgeHrlYxCpx19SnIVoV
Fv6rvywkEZZKZdfKU/Qupg8JyGZTtAjWE5hOn8bOSbTT5H+VODzpdHOnF81f5eQB9o/C/CjZKVCI
JsBU0GFPKYQ9kmpuu1EnZGDO+6+HtW9Aun+3sV1ETwXAxFJ3o0uMHrxeCXf/BZeSB3FxEd43+qbG
/BWTzlys2Qx+2ZxaFEboJKkZseJR7YiY4sb/FTzmidbHZB4gEuKGC8MJ9++QjGNSf9yfMoGMxa2U
gQ0maOxG9F4ho+fEYX+z+Ab5KthMtOaQUI9k3BdNwI0nLhP1lGu7POFqwJmxPpn76cgBZqsnYr49
gZpnwW+f/Wqi7bnuVgPcM4Vrm6xj6NOIn7S+uWm4pn75DNXUAPVGAJbt+YtMngg31mKI6EfdTyhC
g/sXArM13ZcafHXuXfUPAeiJuTdD3eEt0tnh/QBk6GOLKSNocv0V77CwbL1fd1CTouSA23SBtrC3
goWJ2K/2iq0W73ssnqg0FZx8LNlaa6HEJLmF04RoLriKBcqcnlIYEWO1WufFIVbFM4ac1QBIkeJK
iit7PSU5guebAeZITA7ShvuF/OASDqSkArgCGTQKfrQoeKNm0kV9m1gCwKiKS1L8jLsY/KjDzpKu
bWqD+FrDxgehLqy/jGFXytbli8fSLL9FY8deYcQ048mnVhRcv29Dw8V1n3XHcfxR/H3Qm2tP3kbh
L583Rokj1j9KG/LmIAWW+VyFvuPHDBWsdB6iru2YLojNRskOARr57GiUO1FRcG0cF7qSH2UAShVy
XIMxisGg6F0LPx08vQwHxNBIZ9MukIzfAu/X6rGBulYdlrkxc5PmrtDMlsPbLJ6RCxPc/ZcQfTow
CdF1+N8gTjUsZjEhZO6vKF8FRQ3jA63/dNK3JJ5cE7OaQjpmyk8XnxjjhPIlrb/Ilh6I1FPXTXrI
62/L3+nGz2D+6NmdMlwtTxYdgPlu8YT0t0N0IuukkLtZTkshQVzSuS0xy9KpF5WWgfZf66PnnBb5
S6sA7PKTwb4eMe3UMA2rNcZKOYKF5qrkd4/rW3IHgpS02WxQHvSzsEnF5GgB5feHgU85cVkl+gX5
LplfnoQP8eS0Lra0omcGs2W+9M3rkD9pbTFmE5RVX+76CPzJHrqr0H365Oy597b780C95SGcJ7mj
DTR5+dyEzpVok43qj5li0kG84SGu0ddiJSTt9W7TKA92hC55wRvVlUfp7hAud/o6pDGsbc0Em5jw
Sik+TnayPeNCCN9yAvJHcxd6kBJHUhdgsOYw5Bhiu+kj8a94c/iw3YvlQKQ0nD0Zi0F8wiZN3dD/
4Pk+yc6aGZNnBq0Cgrt0NZDW0W8JzEOeBCZOYqjvBMkpko+9cUy930ovuOcqDFbgyCNqp/GcI01g
6tA8SYhCAdd9A2Ph0dzW2zRYYmelAJ3CfOv6Wf+Hn05QQCNeeQQpY0PoROkCzxpwp7RdCyrJYsuU
FkN15MYRe77nu+beJA+lOUy0iT4YkU9jLaGJQsHEl3ToN0N3FPUvs9+noqN4jmjhzDRlvoOfsxWt
IPMzH8C9i5SDWsW954RqY+gJKd3molMD8tY7Zsl8VViLEakRY1wmLRFiMZ1RcZv/Zz3FrcgqxOEE
kjyf+cMggmXJgAwiPmPWQLR5As49nH/qP0ZI3SxgF2oQA4o36SEcYOx558l24AYaDp4MIbAFMWfo
he38JGyVvxFkc/MZxKKeii1RJZRWf71dv5gbCZ8iXPrtypN3yEv6nXaWMDqa1feGPDa4SDTCFoMb
aIMoODCJnNMqRaQKIOHI+Ju5SNpSh4oYYck2pYqPVhjso7mgB5Neik2XKVJdVbvx0mNmhEhzWIjS
16D8BskPeMA8jLjrOwToA+5FbreE+Gs05SwOeRTE2qFk0aCskQbm1LyXrK6W3sDcic/TYQ9WGjDk
J+UC9mM4xUc5XfZdZ0vNwx8PRZROfDuoM0bZRUymJ+ywgDpFEACWccjK1yPVZMIQzHcy/QvC80RL
h5HvYxvUiu+AY6fU9tBVA5zJKuHPgGow6i4e0+cUsx9o7v69LWms8CTcY7A3ssF7CrFU/cca96LW
4Wd9Bn6p/CX5PYbULCvzFgmfMCU8h+2V3FfVadVzGtt9bAtCtlQ7aDCBfzJyzK0tRgIVgLlvxwze
veCc0ZGrwWey9ve/wcFqoV73winZMoXF3s9HvtI5wtOSK9sly9D6tMiNXQylqKSEEh1Td65UpMnI
iBMScnwbEk1XPnEzX3Sm4GAGYtDAMVvImRoqvHQqaicFRAvuli+9ya2s+p9WQqwnGiCTi8jEiqnc
R9QhARzFFpxU3Gra08KYqKNiT15BJC614ccyTYRFydUPi4MKqwXawcT3Q3Cu1fhjQe6pbPjrpoCk
EbYmScF6MiwY4+SDY6nQl7HWDv5lHSQrVFhlBarDfqrymmKJElvdp1gFAAPPJiZNLWCCGdyjEERB
H3c+eoWQI9uKpLeeY+uXtD99SSRBAMUqAl7H73H4CxBtViDsCNL4qMwAoLAXcP6wu3UN1sUR/k1e
LvG8MvDhIImG7Y5WDG89/CuoUMmlF+cSbWO4TfT/eLF0BHAG0AV+oE6Z/QrL5x4nMMDKgay/balR
Ny9EXPWTFVnI+HWPiU0OEpGJ2NPD/oMxV8590hNJEWLn46itjlmzFSnK8Pe9E6Yh+XwVMBhnhDd7
6PxxqOEPRbUBjGHIiwwKJxdfe6qawNQoxu4JKWgIASDdQ53L0mdETdZYW67dYkgzO0wZTOTnXs/X
sMHEuLR9tTpHAA9R8urwrMjHfZOKP6YCr78D4UTw4Rf/jI62gPpQNm5J+lRweyzYjqMKPVdzxkml
o9qNI7SacFB8Hxk188VYwX/ZABrj53nyL+Qdm5hVTPWAUe0TENVoQqkgnHXNzsVzsI7QTqKbn3Jy
KcFSAcZH3v/zUvkHbkqKv7VlJDt9hDXMMpgoLGpKPSRF6L/whicCRSYsk0NS6ohuRBp+9gA1NRSv
lgSh2ERbzNY6TqGp6bPE6gD4DVeoArft8cLCjzCSkEobbj8QEl/OH2LGCSycGhqM/5nByQyK0Xq7
c/Y4P92G2hE9AeK93DrrltN2J7DuHnQLvmN0JNn06GMwauON26PgBd9Ul2G2EGSonhuUIeiTqBx7
dcV5zkAMxlfHBZeWJMgpe2eS/dHwMXE3HkzpzVP8zt/wGhi38kBY2JCWYd8TloQ110SaxzoPZdks
uCI08Qnw3Sq8SYhRiNfCNZ0UwTaJZ/eFXY9OIX7TW0L9l6CsQ9hnXoE1tLiqlaNItLdMQQFrC9N7
4lpllIgzegoNBgXrFhPnuZJuBH+FTAC2QZM50NmhrMSoC4Db+MbpfOQl03jiAWiK2Mkw7mGqCQUe
o6J61ZDkrS+leO+2+55SOlvA7C/BI1zDkabMIE9YXDOcEQpuVxVz3QWEOxof2PijeOkHBtb5ygez
hX8amdysNkc72TllqmJudrGGkdnaVWl2ZYp0Vf9UWGG6GA00jKLxFiCVotRIURPJC9Y7XFnACosL
ojYYFVrDpA7mowi7j4IJ4n35K7jHDvl0HV0m9qfXOS0KH9yX8XB1+FoRsUx/wPqUPRgbvGLXBliU
snaEHsG93K8riQgCELChmfclTm8moOnQHdrE2GnGJVG8rd8xZDbEu9sOUO3LixUstXJrNRiTzBOi
jM5ssSo+lGThejtd3LSTdcoM8YZULWos5/GtIYtX5mUpN/RfyKxjv6sXDbYlLdp6LtxSJgVvcEqw
Y8wuMBJMJgiuu1gPyDqFipsNs4IlxvuwrSh3erzrzEta7SNpU+PqN7BLzUiCMRF0CWuUBmO1MfNT
o649fsiUpt1Clx6RbS+614Q1fOW7jO9MnNV/sEEw1MzGNRNjnS4R7desmO5dVEuL2F0Xyq5SVoWy
MutVMBBJto3bU47bi0KR0hA1Qm9ay+PaYi+HyQdgNHHtbw31gZu+SLKO9XUZbnNcrD1uhRH9vbzQ
Jm+arYepqbDg+MoT3EVAJjwEGTJp12pUrXU3OKuI/8dOWA8FqVLD3NVvvbLnTDMU7+5VmN8CfTAO
KGD5pksDkLeK3l2IMxHkqvKqMeQcBmNR68qaYoF9S5wSgYv9wLZtcm/45iFQhYVlhI5WIVqE0OaT
zIAnB3q1XLrURA+wlZkVfhQZ5CuVrQlFsUxs0NbrvdWIO4hwk1snFL9ob1L/0NV3AmBC9wiGimA6
Mg7Z+GNQKxqpAfWW8z85DDG02HOA+ZX4wA0+y0iw2Df5vUo2XrnJpWwu0dZWGMkz7CnrMwyKAPiH
cgnz63mAn5jUHqjK6CYFTX+E6pLkjMa/GsG1b14FaYjq3pBvRERnWBXAAEmSezacdcySdcM64ni7
LV3F1nVI6RkYroaSVzA/Q+yfocfk5kXH48nSNjJTkV6M8SxuTz4uZzpWz7x41BxT+T3gKiidagMB
FZY5ol1Po0UQFpCl9I0bGJ2ZoD9HjMSCRd3+UgyEIgyhjAxIDekom5gKCqe+TNis+FJlmSPlOOGf
ot6G8MstQyMNChZnv7rkYBubm4dWWhsMfCNeRdFwmPeXAcIcUyb8qPkNxUMjAWPhHrwmD0LTfW57
qEXc4wxfQFkw4sprbPHbp+RjQVcJc0Mhup1zzePNTDFnQoy0k9mcTL3Xvy1omLX/QxqV2zpND8T2
H/nwPKZgA+M++1C4DcVNrXCSGmadtHarp1cxFB14S/+qbi+nVIfsit0xly+JK2/9ARlUY+3MZg9l
a4Q3AtMx9p4VrfVEENXANqYCKhLjbcQnnCBzQwpnootJGUhuEiwsunIr5EaAZNfggU44ByViZ1Dt
V/3C68/TCQrfWcWEqNsP0GkLulIFqJtXFBBPhlQqpN1CXIp92Pv/dZSMNIMM8jr7kJ+hYUaQ5gJY
RiFGU1J/i7L2RwyUL60g6kPuF62VkzTEEAW3Ia9/9FTRQT9wUtsd0sGGWaWJdXGaSye5H7e+rGBK
SMxYquLMh+yZjPQe0DAa6y0k+7nuwvLHxqLFLUBXGXKh8MFI25yiC28jUyk1QizevwJovZaYL6ox
ZZ/FHAn+gFmnJPEUOKZPwW1zaWzmaUfclkZeL0/r5/8E75pyhnsoTQTcosyAEKDmu5VJzmHGo2Y/
LjXMQEuouHghp9mq4ilFDT9AfqUt7gGcscBLoKITIjlF+6mU8KmEnhq9jgJnV9mXwz6yOI4qR/de
acjgK7UgJ9NOMNeBJDqt9o4A5A+1AcYfquyQaUT/R4c4XhhXBNW32yKAGXs2DGyQpGjVdepe6l2s
uJZlARm6mgsK+5FHLTCdlIj4Bf7R/F0BM8OSmas10SvVLFIa01MlshOOmMGpIkwbdvCJQKb+Bfq7
ls9itfEYWgj7ZtwRyabKH7qmJAK3vyiVMzUPlutk/s3gjNBAXQvsWMMC9iiNnxBAgyZv4d4GVzla
Ufzn+q41MWdgaENBxVE+M8dTof0240G3Nm2yiejzS4KC22AZw6QjEah/VuqfJZ6j9GcAnBAH7LxM
F0jumjJdVJjW1ATelOx/mbtn/P7C0t8g1yxhYo/iaiFHzzq/lxHxPl+xuBWSRVBtxZXu2a721Rbw
E2Yxm6G1FhvU1gUsJJ41/wUoHsxXC6wEMR+CCd5UfT+rhpOIhWFt/Ph4CvV3YC68EeP6RHxZMp4w
2eKzVeVan7CQNyR2SggMZFptV0trkauIDyH6tq1l/JhUSVJHuohpLUJXOLgcDbUMudfyIQaE3PNY
KnBQ5sOvEF6V4oE8nFpzFNdhhRkiybS7ilCF8FYzhzT9S5GschJf+3hDtVQpSJg1SGF4ZpkeQ8Vh
PihoRilua5We2kLtthW6e+RDfW+r2VZo8Fqjm8dhngKupQ7rFQQA6PbLAblwz75vIGZK3g1nPiEQ
8Bl+SuaUET8tfKwbQn9ZUKmPLi0PO1l71OFkE9EiW/exl58hflVYudzN7ttQZAiIpu1xE0VdDliC
FDRzz0HyBkAJJPM4tYgBoJwvc8J2e7r/vrV2DaYFeRXZQk8ZbR00CUXtSaBtLMW1Ee6DIQAFjmho
Ns3VUxZjRJw7o+uerNXqh9jJAts7jCd64p4lYNxyx1neqhMsgm/7PBJs3VjL8Q8oLBfcAge3rIeJ
Qw7e1Zj4d8uY6bhyz92Dx5rwl0K4dCVYRateuPjWPU8uoACpv6n0befS6lKKyCeA4FFiFrBk5VmU
R8nJ6rFn3hsBa8WmhAnKBxNmH5JozfiUXZ61BuE/WxvdckDzzugE8WO97dhR/J0M3QmB66amTGlB
fMyqnQsM+3XSH6rwBaBNmiohIB0DtWNTn4L4amAYlJUPDWMVYutToj5gx2BZFu57A0YKw8moWQ5Y
cnpvGbgGL6d8h2Eo316VbCOCFaNXnH019d5EvkncXYwse9EZdh6vZazAuGnFZYSf1BGDVldAUrCT
lLVchFzab224gZMk/q4Ul/yaVv26nP5syxppKQfFgqlLUiKgSWjBspD3A9gnwJ7MyOmVNr+D984J
niKFMj7W+pckbmNu1hpyQeV1yxGeThDfXPfVSPA5D3L4MoOL0N0Y8Q27aviK2OoMXBfLczfxo3VM
Xrl2VwxlG5UZtz3mn6a2s/Iqjl854wg/JrcSwqC5i8vfSiZrWnb3o6QuSsncVXlsB7W8xRt+o9Ea
Gd6XpHz9p8Nk5/X3buP+PJLGvGjggQPlKUauUrAbKvCQrYel+cDWXOl/XdTdR1apxambEfcjBHxH
reLo9HnaZP5HeRwX6HXr0FbNkb1Eu+bZ1D0k8EahpWoi3EB6EKAZDpS8stCqW7nTKCXEq9hbmwXm
NrnKTCa9J0lma0H57LKKORVtAEWshbtvoaCIl6NtHkjP1kAME8NLdGsIQLG+yyL4/RRt/3Gr3HUQ
LNXxYSX3ApVIiA5cKt+aSIYZUwW8kPEuS2Lvkhj9iii8ayIHmENfi8CEeowtij4e3MCR0l1ZektJ
w2rOlNyvfgpDccsOVF77ktToU7rxvm1kRk3WpnblfVJbSE1QHyUsWHf8J4gSRDdOYlwREONtlQK/
WlJIXTdzKkFZFFgbGwO63cl9DfRUGUEi/SNjKvk6sl3Ixt3MniOSsxqefSowatcNbL79ZTIdl0F3
6OvCseLeyTQrWlmcsKqLtbGsNpsqOgDpGCXaZx6CjjVHsfYZ8JqIvxURxRARhfhqTPO2gRk7XDKx
/5fgqKUFRyZS+Ki28qvGkKfIpAvz9VXZUCzA4hqlWwAPVcLxpHdp14aF60Zz1/+tvT2zcRNdho7j
nwliUEJwg8gFS/m/CQFTMSXfaLp81CrzMHgeWnX/J7DAJJTB0BZmwk/iGD+3OtkbWYoCXaYSkY3L
aOV49UcjbDkiMWVfBp8a7NB41sMfzD/Q2v/sNptjxjAg2ECrFWXjYUIoq4pbP5RHPbU24+Cr2M0I
vybWnFRX+GSCu1lN+9sPzBtEWFMSWTkZvcto6S9B6x3P1fZKR10BBgl+5x3V+kkeBZE8ijrlZynz
JNgM4ccrtKUg+Ot+jIl6qw4FJrzpQIiVulXB4+XyluAVjAB54MypaOVGMeNUd2qU4xlE/wUXpGiP
QSrPqb1d0oWtgbhSgijtsvlKBiircnxvyeULihVEM6URnLHU56VgXmWpXcdi+04MLCcDjBwSDcPY
bGAtV17z6pgBaj0ivdpSL7KP+JuuX+wZ20U8jgxjV+dJ5WNC2Rw7UXnoM3psstZ1VAmZsmKbbu5N
c9GiywAp33oqmHfiNI92AKtrPH9Z0qZhZxpGEh0gTJuvXFn8yjsTk7d6Yflvt3Q50TUsI+1Ww9um
QFZmaPs2BT8y/7T/kXRmy43jSBT9IkZwX16tfbMlW/KiF4bLlklwJ7jz6+egJ2Iierq6ymVTBJDI
vPdcsBBjQ0+YWWaqQV7hr3V5SuuMe2SZgQvLcgCF0acRPOf9KbKwYAfHrGUOrghTp5CjcK6/6M09
+WV+0NEVVXRH6ojCgOUUlO4/K7IOUFAIs27AwOOPnY8l/4hqHcimfiokp9dcyA+0r3sjgM5e4WXD
d8FTPpH08lZzNqZTeVCvSQlMKZnedWIxE/yGNfKRphuwrus5gxMI9T7ENDUGSGkxJ9g2u5quBBCC
mPyyp85jVXtGBaWJWre3iHHxnR9LjXr7Z2EER9/DtZRG8bMEkmck45s5GPupiu5xiYauMRa57LfG
6COotFZla6Kil+spe69wseYyrRd1Gz5XZvFJ3C9G6uHkikd3ykcd4ehAl6+eVvGkCj7v4A7t1oXY
kmLmDH3q5I2nuat65ocZUYCFlwodja3LXaaZC4lmf8TP7BYlLCTTMG4hvc0M6u9c4tlIO3IbhbIJ
tWCJo4WAqaAiUFrcbdaoUqOM52ri0lf9GwjDAUqIwmv8zVJv4zv90YmJiJyeNVJlSRhc0O7ubsYI
JtXCz772JfeuAcmj99po5tor5y3ePma72bopm4vNKNWrgj1o6IFb8mwjnRSYN06h+PXcl8x5Ecl+
oKvYGsEhwXKfkBgUj/PSiGC/gq6o4l4F3r6E+PhmXhVbda1jbZnX5jKXhGs2l2rsNsU4X/QQ1auG
sY1mAakogMzpIWuZczOclUkkbN+7Hz3u+CFwT6Ostn2NRQus4ED3VpKR5cfZesR5DYpvkN92jG+b
hOo6hsYf6HvTbA6lVmAOY2Xl1cmzfCQKyQRQSEfjPaxs+Z9EJvKZ91RsGhWcQQZ27YDFIv2KsyvA
jwkTdiYVTJI6A4MDN02bKHnvMBjptjTFunztycyxDBQSdNYMFBWV9wizlMpE32RDtjfiTdGY/3Rm
OXTqbQZhGN+88FvPhzdPYwpD7tY5FcO+b/+b2NIca8NDjs43Na4djcLBBfCBbyIAAWaO0coaSD4v
D7NNQFwyFwej83klaRuBCqucESm7DzqtRfuJ7BfacCBy3LnwwEk4RDZFKkwFITv7MqN21TKEB48S
aLsi+bLcb39moqk58ldDdDXjJ9Ly4b1sebVh85QRgJasopIyBPGUGiAW7dw6D0z23+EABybCMjMj
XaiGfTlhS8wbfjCAg0RUZH4LAIG9Ow53jIGvXgAcxkfWP7fL14y9zMkhu2V07Awd32AdZsdm7JFQ
3/NGriN14hnjTJpm/CSNj75FajRg/m9mGu4toxOixxDBEHBgrywDyxqG4SInZaigS1Sm18DItpHd
vak81xSlS+VHf2HxGhsGc3z74DjmIdCHfUq+nDK252n6V7FiktrctuY/Obq/wGTd8Neu0FwTNT3R
ce+6nj8gWdvGLsr6Q2FYdNhM+2jER6OntZ1j5kTU20nmMqNJ/ssAAzJ8cXvxNUsGwyNj27qb39qo
Odade5zEpQn7Q8NbnerhM2fUm+HNtygOSBGHbJzYZFpzreQaZ5nEJWkMTeA8qm643U3kwxgX02fI
yjoUyrNDaTzQD9ZwYSmVduVy8WLAUVoQO0SKdAE+F8KZFooH3bR9Cs8aqF2DuFPfJ5DiW0Y42C7T
9CyCW1feNNI2/Jx8Zx01I0Gj2koM81shxs0M+8QZ7Xf4JauhYL2jSy02RFL2Zshz+WjCdpPmI0JL
Bi32l8lmnrfF1uY8ctGZ8chGmkepz030OlnrSXx21byvHbpoayeDGRnPmxHmc4BPqws/U+LBkGJD
z9mE/T8xdi8TXmkRvnUE485otCEpoJ5ivoejBfQemngDRSdlHgfZtUhfhw2EeuUxGl8j+T25Z7ff
RsYSsBAJ7rgbq/jZofXT0nciT0fitqGpSC2xaOm7lOgRVsFPDb6SZhNkG32FfC7KdvIX8QN9v6Hf
esUuJUoSKXBHD5FILW6fTxh9iXSAHcI4anhmW0bUZ40/BESPGLJnXvGAj3SwStAb8TFPZ2S1mIs8
xG5ZSqFd6PAyVNGacK1/mevVtXPObvFtWVgjNt24G41X9j8spnXyJwdGk7uUTzJWKke0W/a4zfCY
ByhdK++AO28CApPGr0lOvvA5Ra3C/V73joEFoNm0Fx3kTwP7a8ToiJRrMnL4tw4TSDigEOush0T9
2QF8bRljJd7D6D6Kfk98eZy8zCO+WGvjIk5i2SIQIt2Vt1gw4szlWjb1QhjRpi26begnlGPBT+5o
zP9q9iu5A7JD94Ubox5M6yzqPomY29e9/uZUzaOEYZDlerUZa/PXKP1PDYRbNBpbYxp2Mmb5Hz2B
ulxFUKW4wcKdtJGy0vRbGumVGdY4Ao/yCA/y6ycZ/GhQZCopgawymFU676y/6I7zOTCWhBQFa3x+
6bxDV5+R9CfuywBVCxyN95qA7SZXmDTU9jUnDq89Dzbj1vGqXLTBmmuGzHGd8TItfJfpBEZeYAdb
S6xhebjTc4uKEO0U5uRoC+UUb15lb/N6DXeMiRWTdiyBU/UyxHczfImCrY/lKkUU34Yf7rk9B5Cv
SAjtFhycEcUDXJpHJJ4ZC1chaTkb1UAYVw4Xj+xUGks9WuomopHyHSGsm+LZX5Xmr4TJ3mcPw9g0
0asHxznkaMgPXf85uOBiIDDWz7m1HI1DoW1BqA9io9ESLQ712vyh3cD9r7aOQf3ecPN0CFi0GJy3
CJFoNXOB/J7lQk7lxkRMDWjb4cKLboTsKfBkn3W75LIOXcF85yHUP/rZAcvOyBO1IF4g19sRHiIq
+P1cP9ZFuHCMa2Q3a+HNW08SiYbdBlaBxo4MEfGP+FX5UWI7wbVNZ9pYkpM5akcKTKR0drSMX20w
egJl3wLc4JVmffXhXMpf4l1fpxubAXKf+/TTM/R6J5fkjHYxe8k/veIAwKQmPQiyAEzuGIHLQvwO
2bo4NJuEId3G2HQ797P7aucTv+zcuKFJ78mPllFBrvJTS3OQkIPoRihn8Q/tZ7AfnaX4LIhGcRGF
A2Jdt+kWD6hrLIcvCJgxKOWncdppxsoDV/cxNC9DA6jDHDYNVuWI8VsCHau3+e/OCXkMwq3F+B7F
28FmOptuZgc7MfoYMV3Q+ZUn9luYLpAbkEGAM/SMfcO5BAOvTn+orSaGYajj4u5pvMqX4NW4p+fw
B39TRZGMRMPiyvNgRNsMXw2vFIQaovHKg/jK6B4/IbnklUDhtxbRqmtWaaI09bz1uGKg8SbdUfsD
mSl9kEQ4g6xfTgO2yeHJg7vGhWFY9sw1uzXAXZcJKwEL9CrBO4BA3NEsRshjh+A3N5VxHejtGjz0
X/dKnAIHP8aQJw8SFLej7gO9Jt8cjiHg2ILk3rFaTQmX3efYfqmSTxhTzPzxv7nutsJA4lT+wUs9
Zj94PNDed5a9tuhKFgky5eFfkQNdXlQdPGngpXm7imNEouqVI7QTCJMJqJCaqisXXvObOrdqKnfs
TVRPb0HKQkALWVH5d/zSbO2zBlyGj0ApgRJqimWYOmsfHBwKb4FvCxDGyqN2yWtcCoNFzCC2dpN8
rzSg28ABkqOsc/wnQbBaZB5TrdhlPtpGWz3YvNpMKBmUztffWRqkVS6iFoc181ZEGzRTWcedXGfu
pZPDUlRXXre+eOt9hvjtjOPltYA2IMedPhFf9KI5fEwO/DsACjRGQKAE3d4Cjj19l/VRg3SULUhE
Kr5pqOVib+QnBJmuMBeuvHlsAHHNoBh8L9GytgzOmQEfmjO1JVzG8JdJYm01rn7pdKXk4/LqkopB
Ynu9SgkEgL6IDc7mY9eZMes/aB7M+hxr1ds4qeBjDBVFsxtmF2E9yEn3Xc/eG/Gr4Uaiusx6/QAO
dSYzRfsXVwMiKI5oVN1GoV8V58S1k3eD21qZu7iFWboIOyYnhvINRAPr/PycmedcPqsaWyglICCd
nmXp0mZl3O8x3PYIYjRdwJbToyjuJ08Du+dSDhNDyg9cRKP3dLKs40QcSRIDKKKq95g5tUjvmvme
YLxyovhFZRxLxHb02JanCgOTj5kl78tFT5BO6pM+B3vGfdOoG11EdIE37rt8OMFt21tpu16ux9rf
6fMqQgrsmhSN7OdSBksG2KF5jQ2YJvldg68dVcnbaFVvJPBUJtTNOmhWRaa9dSaRlkX23LWvMY72
ILn5ncDOzrCJPK6ePR9HSIM30mirtYQGxAg7HX7Nrtvy0wOVIdzPf0XwU3u0hmra3U6CiM84r8uw
pI3q/E6B8+g7wXvk6Es9RIDg2TE7lw5RDaeoJSbScyjUSgREU/7w7VPECVEXv0gom0ME08W9UyHD
y536fxKRF/yDRJNb5Ms0mPOnDPvO8EBW7vYHpE1POlob5F8vWuEf4oQXumzdbYmYKkkZkPyNlJjg
sPPtkM0LgZUuzGlCYbQ1WOYOGSlUKE/Xgiw0pU/zDVDmEGGDJ5NRFn2yL4zyG6MdcCtSz9QIQwR0
G/h/5t7tVSgzfWluwrKBDVh3R48+DGv8Li1xqlJCL/A4xKlc9ePPPBkoBhzCSqgttGDpS2fRA8Ko
IK/x6ODnQkdx3uYqegGI7JV7O3rvxbyyEDh1yd1ucQqMGNwedb0LSv+QwgwIieeIWuT3GEpakAtK
BqfH0UpyV8iHCjoPRp5J2RO3NG/7YWa4ENJwt1Gx9Ytw/BQBvRUO1HYIVzrqE8P0kOYwoafN0mQ/
XXKwmFZn7Qfya89mwvZkMZT04nrdIP6eHRr//UIwHu64SXtKatXKNZ0hnbLbYJRZkORWctCwXeeH
mVGy9Wxb5ErAsbpbFa035v6Gg93JIJLVtFem/aUH9KsRhYHqWaai+OnlYSLyDhtWASlvoJXhzD+5
Tu6u7uzqgQFcREJutKXPv0FUO+VfhXxtEZ+kFNw6E2FyzdcaSmE65pr761n1mtdz72HTiIoesz1N
m2k1A9UnL7UCd80vomIz6S8aJrHQ17E0N2FAtKB/F1ACffctNwkrg5oACG0B3RCZ8LRrmf1piOhE
Oa5YQ5wHxZF02b4dEVYSLbn3kAf6LqpOjKkK3hykC9+QHCrfPvzOU+uShUHLWlwUQUTx5GoPEQFb
4kQeRUMeeXObda6ACFYz7KUEyJlUgS0dCFAlXFGss8rqzRPaxVUO5qpfM7JggvPuJVypcEGDoIOA
vOdnQ+KaMxBsIgFcqCPIF3q5ROy68ox+FyMeRQXodbcu5K7T7byiImyc1qc+b7hXLQV8OaXYUzqE
EKoWyA1+/6is0dM2VEZWw110DQPIFx1Pt6bEoMV+JDZ7pqRCaFtwOMVgAiE9NvEH08IMmQF8jE1M
25bLF5LY8zwjz2udhcOKZ3zvIJ5S3LcCMYOtc4mzCYdnvun7BSTgS6LlKzYFfIkMNAwUFzNZhEnX
PusWrlNtF1XrPv/sAiZB+p1PXOkaUnFO9ffnykJnjRq6IGSqQxY8FP425ULHl2tQO4f6Z0ZQ+Yn8
kWwJxMrTIQlOeBssgFAwc5PmL825RJ8CpapDlYC9T9YHXPIdVkx6leEjh1DMPyhHBbdAmn0xrbgI
MWmQ/o3cjhv0gj4/g4e/b+HqPs3zmEHtPUeW3CYYxDJra+LPHPtbwgisSsstMJm8Y+xEB5j7Pfjx
eXrqKb0i78anwbc+2PqW3+GK24T9Av0KNyE7lmvHARgN1NB06e2tjZYSz502eXiv7XSnxbi+xD+j
eBhz86zZ3iJGLWJ6LNG0WU8Up+UgiXy9Z9rZqc41i6Vx/gI9XWrVxgId5iLHmtGaFf3v6N61hIBe
QUso2wT9vM1baFvkT+gc4KY7nRSFcAZSHJnVraWebF1o+AzGxiE+nNZB7CzwPg9OdtZ6HxRTnXEg
kC2UVjiAXWJH4/x1JpdXRt6bld1g+Rw65IDAeZqAOVUbkXALRjRlVabRRv1OtY7uFYdvbdrLk0Wg
D+LGnkGVb15Zdq1LjDtfuALoi2vR8bDa2ueo/K7JcC1RULAblL3NSL5f7SDeD4w1zyNCNjimbnTt
2VciJrMDYqhT1aYHFJCLIB4X8/zhsnkrGmSsDYuTsk57IOM8xEeqFGj9GzsZkOUvpeBtHlWBMhMp
D9Iyt6LRvufvHehBqPB6SN37lq3hRKcSR0P9SUsviNVDyHcV1RSKHvVHFcID8JoRm8fMJkxo8C7z
UByCkMt+4x3pljJzsJ/uBXQ6gKZ2+A4nIkkv68q44WOZ5K6t3+PyT5QJytutZt4LWy5N1rpaqeGZ
hWuLP0vtUXxgGNYVgRcH3XDLoi94fLjEJmiaKug9/iP6uuVR1MJdzEx/Y7w8VY696IeGK6nGNy3c
NY6zKIBEkzgUcMRN3KfQRYfuOkrCVVU2DzFwsXH+zIQhaTkO9xalkO2Uvznt6hAdoMsE1+GmFnSQ
PKJhO5X6c2M0z13Y7IU2HWosF037PaGw0PtvLCEuF3L+BUHWSNuZl6UT3tGidxlZ9H+pR6amOQwJ
3cNZrJ3PFt+9QbVmIudoykeEdddXRRuxOrq6erH2U5BEF7qitadtMBTQedcZV8Vn4H4br1SI/nkv
7fdozM5pRmsg+sTawLGNg8KZf1tCoaDkTR1hftZpGGrolPGLgbY49sDoZsfBi/Z2Ur9if0AHIYEA
Zx+5Nm3GJKPf1C+1REn0x21l4cpO8kOcIhUxSQ6Move4pfDYIf28k9wlSFmvH4IGIdCigwEVxWux
nqSR9lziZZepS+hCyBU8Fx/JDFQp+1e6cjnaz26d4GUZtk2GrZQecZ/qF2by7153kdUEA8VCM7hq
2fR6xMKCrcOp75VU4rWG80dZOWJSmuiQatSpxJxpSPPS7HNO7pmNzFZeEm7wUcsafTemX80C2EKC
OzcSPxZItB8y+IqTgNMvXlo9amnhbajBONgOrQMXKgALQC0ki3Snh9g1DAgoE9M3Mzo1xb2rrGXF
0AEpGlEjPhbtuv2qEKG7s9x5+HS8dBlAo8m975QNZzRM9gX9Wrvhm1k59AWbFcAFQAcMWMCZjDhS
h2kzobmuUgv0s7O27gUnVTI1wLxWATpiDv0wJTevLg8ug9Qwqbdeox07MR5j8NRF8lImiNjpAIQl
IUAtpbqkMyTvRBnrlioM4Ro8Ys5W7asjDgzVcijeC8LMqHrUqAwo7mc0bQtEfxGiIJHmVysCOzd+
TV16StsvicyqVsyR1Dy5jbcaGGkY46Nk1qZqsoYIdY1xgmMHG5/Gr0A4w/Wb0iBE9s5fNNMv411W
p5N2tvS7HWPArTE/dX8JZ7Vn57zb+1K8TwUxGcPS7De9R2/EuqMS3dB9SP1z4QUHa3j3CWBwnOEU
k8s6FXhc/D/T2+UD3RCgIQ1zMKuHcxMmn1k13KMgfEP/5akLWFAF5LgG7nniE3a5sflAGMPYOvB8
JX8Nu9h7DjmhjuaLpS4Vk3UomCj7sfNu2RmDErHuAIa2Ljj/JiG2mLBC9jFmHsA56Sg5jrs1WIe9
5i6L2T6XqcmsrmGGy1g2SsvnGKN2Oyx1ehN1RSqRiQvpOianEvt+pnHTCR8m20AldpFLsS7aq1Lm
E+OdMew21SxgZGo1faGxxEGZYfjMT7rN2L+6MAPusX1K6s8yia4Jq6aMsVLAkvcnimCbKd+qqrFz
jdwV8ghMn8XBj4i8+lP3S0NxZx/jHAucB/pxTIh5y4slz7zRfhLUoxIfkq8VXIXucfXwEGMR3KIT
8xJ8haDFQq41GnldjnjMBkMD95zm3RGVdW98j7G9dstxJ1Rl+0BMXmOrH+xmI6Xb4A93kdjvnf4s
OCDVz98zmzSSaxcx2t8POR7o+dfgcwoCPnbm+K0Xvow1mWPZpePcSBF6RbTIjeA8MPl0o3fNq44j
ODS224V0LxKXiiEpkEK5x5Qadicz8RawOdTKsskYopBceVq1zjmWJePftkDNWmqbEnU7+wjXDcWN
xTeYmvcAOarvci0aNy1WeYpCOsNt2oIVrg5dViJVeVdLBd4gfMPZfZEvaA8QnIjVYOVrY9aYsu2k
F14YDq/N/hQSl2PVm6HEHOg+xQZVJnVdIC8lY8pMHynS3j1U4BHAWlYUiRuY5mnKCJoop1nNam3U
GEzv1TrM2VzocSHZdkGph59B5r2FJJfxH0WxMug/lFV0jOqKGAZ7kyE+yJmHK/Yf6VR0XUfqG0Nn
GFl4TCohaA/twRT5y8jddHK52w8IXVYWiqi03Lt5vUgCkspoHNk+JQEKkjJ9iZFdMKlEnsfTy1Y1
ow+rRFKqXTV6MZ6oT3UiDo7g8SPl4SoUVrd8uEFfsYeXQLyb+YDoeBMzaiXEYvZ3k4ZQYozE0USb
0Z9bo+WoxEypuRNKd9R+jtglfDmBUrl1iWe+gHcHYrCZaTm7SQLgIsYiwZCEnZ+HZjQCesa6Nk7q
R5at2hdlEt5UmAklOUXbwDrj0e3Vjji48Tbg+mloV8+tj7w1kX7303HZRcRfsQhKKAQlXhLJFCWU
f5IBttvcRPHmNj8F36KNNDuaCOpUu3Ts168higaqQ5omF5lpa4sGqZ4eFPa7Uz8B93g3Q0HNrcwI
qkNItkTuxWBYBCEL4dZkOJxXN7ZTXpnGREGNcJHc8mY5qphzOa/GRl9V/MV+zf8f5UXTbghwFmVT
ntSbHdvBsjPuNqyrubSRRAWnUuKKxfBMnaCJ/mjZWCJkOS65cYJCaAUiKF5Nk5gdXGOC/lyrda+8
Mv89J5tfQzudmB4TrXcL0vM8DO86tU0/U0NOLvpd3u+eNe5be63fT4BBh3/WEB78sjpF5knQksno
fnljvhWdA5giPPo4MHYBtMlCSz7n3SxwzJX21nJ+ZQwk6GBiecsLWFiT5R/MciB07mVu6dlJjyga
vjd/xl6S4JyrGYi6bIeGvukGFDzvGs2VOm55RUDVJF1/7lLxnDAQYa1HNtWo2gscwiZGtOopp6V6
uaoGeyZ/cEge7Tiukow3G+eexyCUk2omCHAU/wZX7HzoZeQzzWSml5KGdMZVKW/svTbJjU4vwiLX
pXZ8LMnANgoIyaY41iCdfOg5LeMgDYM+YUrGFO4EPY7GBN95F7i+JsY6QBDXWl9viaUL8kelMeaj
7R3+5vl3FJg7C+dNxo0YC7UfT9uhpatH29IzwFmXewOCx8hcsR67VSGYPhgPJ7trw1rLuq2gfKnG
+TwNKDbzM5Pjg46xBLNp0291fOaTcTT9nVYyZpx26tTuuLcz2fRQaOW6Aa8TETE3OaiSzUTUsX5v
aew3GeX8qB9D/pwgwcnGO2DMvOHxM5Z0ER6lXX52yinskegAQDBomo8kxPNU0ThTX9cpu4PAFdir
8KKw3pvDeC5hVNotGSGZ+eOy5Pi+e7IC1AIokvxDNLdmHM/O5L7kuTjgIdJa4tzZ02qB/b1WNok4
OikeQQ20lmMDsGC8t6ITPyE7et3cY3RV3DgE8tYw26u/q8cCzwQnpL1fZN8xr0c0+2v16WoO3RgL
IKR1om+3kBRfHuVxkH65+Bz94cXHCjJyLewVRNeVb/zGgD9XkkuhNg/1PBL9V8Jyl/g5NaqBOvow
eISoBJu7znDaYk9k/U0a6WO8hGrd/ncCsiw17n6cKHVkPwGAETj2ztRZRejsrYAOXDaLszeFVImk
Rowvc8NxSI3ETO5jDFRMN28aqlFkHAU3BLXB996bpp/4GuobmnTeNOfekosbf2tCUs7D+rW2c7HT
I4ImNi1A1xlHJ7pwQhbEGsUQdoJhVmgo9IUxb4eUK0zyygvD1QRwBiMDODHDbuIKYh89iQycCTU9
vJ2KfwguukAYCsNvHdlvkAn14ZSmm5TuQAhegApjTT6jPirvYvKCygMkCqg/xQTynTOh9/w2ogJJ
s9ecrUa6X6fc/52+a5lCNHSnaEDxENGBPPf9Z0POLFxkas1mR/Jm/wGB+0qF1BRvqKRgsRnUpZ+h
xUm8LJHhoyl7p9aKsmd+hnE6qHSMZuf0T7T0yYfq/7kPm3GgcU7aXRPRmGb0c0Rq2DBXpWNjLblw
8D8DEIezFWwfr2ZFLie5N0RCrLhNhGyX/7A/Wx9UiwnfqbXVB4QWX8Sgovd0yzXeVPKPwkHB6/Xm
ZiEInTcCO0C+mP7gVzbiTUI8AN1gI/QxweMAgU+1oz01x44CSSCyjmOwxV7Fl2ATpLyhsPDtYpNz
xdDI0Irc9ur3zXGcR7q7VHU4eaw4/IiZvDpmgrry5sqRYE/m882DFp9hfRnwkkhmmQeeQtkuPflT
5W91j1847IFjjfjzkQoh2s7ZjLhW5WCr6MBVXF3no00Ecw2SibAa3mOnunB6ON8FTvKZSR8higPK
axuBbssI0uqwqL3T0WDCvGwdH7sIFykOBcwOvSSOlK61y9BqXADBL36m3NrFZe08nXrIo5LWzP8t
U5rb3QJ72mGTec6Gv96ML23WrDMa1Uk70s+n7p7qj4i+le/2y2HtGBdbhyBmP0GTdHCpCcj9ZbcR
I/zVkUHLNtZoZwqobcnGr2wASiPMAnQuVnecwKJahly78pobqqtOZtaOtoaGlVpi7FFRBWAt/I0w
Z0T8W7oTBTYM9ZhMhJ0hN1Ej+IpA17L1krjhxdlqTmxqho6cNm4zbGB0Dqp63IZoNIeueNNrpgKQ
0lr8ax98Fl4VAV9hikU0slJCBSzABHtBtqXJjHT0pjrFCeCtoH91UK77k77NuhvdUL67zNeek3be
qldgLp11C0EnGsXJKOSBTks8ZKsUWh84Q4nKeUaoXhpi21aw9ei3Ilemc0O6QrWLPbQ8mBt55Wa3
OI5F+lZ51fNowE+2mv4/I5jym8Vixnl/0GgahPSm+K4PbhcjL2XEIDHtFPJRcFRm5icuhwoYihZm
q7ECymNtPZMKKH4QEVFyK264UxAatCvSBAcUOqTqmFGKTTBsFVhvb1vGGq6eTpBMQt9oOuQWOiZU
2r0ORqpkiBSRqecxVZvZqft5XPGsBL9kJP23nwzITHfIvulD0Bkn1G6A2F0yqqHJDjy/nFZltleN
d5dPH3FVwHWLDr2a2BkdTQT/1No+CROol6Hx6zc+Hst+eAUQb+2oSn7e++XsdwtzuPggG8jR8AwE
Grp1aoNrK2eKolOm/uzDHU5zNBL0Yaxp4WapcU+MHW+oRhdPp5Wdu/jn7WcHBUlZ7xOVlkubvOZY
8ql0FZhC66y1jlOV3nebgLp4qF5bia8rTx+Nitvjo2OC4DPzp+llJnc585IOOWKcfd4y9Si510LX
520cjIMiwVnojzBHz4Sg4MgcWPg0Z5qb1m0YH8xUXboEDMGz9Xdl/T64W+F/l6wxHWJlyY8SnX0I
HPEKW351RJSRZnedBRGnDCb7WxjrG7foliPbjiZvCpyhpSdJpF/I1/AwSej5umeLsMcNCk+ir2m1
Id0vq2Rn0o329VEZeNGAYkFOoZtVi/mvD5Hx5Ut9aAgMnPYmxZfqiqsl7BUrvarXOrNrLrk4HnwL
DaYJVXzBqajHbK9ZvJ1j5AsBts4H3hga5spVThPjltPHxXXY4UW2cuwg98yd9132LaXY0g8Xk8S4
xsAXMDHmFM388pjIZFWwmJYGuppSXkx6jNzpa1Rabm+u6aC79H8t5zrA0+Ys5sLkLmeK7H7VaPs2
wS1nbhqYM+HIXDS9xYTCtXW0LjGxQ/eL4B733ffUzjt/2/R0rNG3OPTxtGE4VsPNR0OBPrEDhuDB
6K+F/OwE99xqeLYYZAiANBY1YF6CxR3mk+UwsfHozzf0GwhB924UT3MF5EoEx3C8zCY4d1Zkj1Ce
SYTkDgTbmu6wCczMRxZA8KrVrAxuNi4rshzxE+405st1dbax+XrBP4cPMHYVnzY7xBqRPGp0i2sy
sO21GrlZPvaaW0gskc+zi0rGLO1eJZCQx23rJICAODFu8Laa6XnmMDFl8hXwQxf+I2Ty6TNIjEmX
iXpGc1p35JrGLrc1fNredBULeWGHq7gAdFnOwQWeGWqrNYk9QQY0/xOQ8ww14+gWk0xO2x2YmzzN
yOra8RynbyaMA9rfE0xE88Zm3soNs7IVi0Gk9b4WnzA+NYBBsabvmXA58Qi1md4jMSwcweq8nC3u
3kO1tn2metrJp9nNxCvJ6MrQqdWLA8VlSCNGTdUCtq4CZRcfgjHXiAumVR3SX4p5jYoD9IKnqLg1
7qWk9+SRgiJ11LfzJfSfo/KM7TrirhQc28CDjzos6/Y14vbnEYuD8EYLV0KbyfRj6RqDtS/DAG1j
dVAz0aapzlIFBeA4pznTMKGcL752DtPuNiSkeUIYLjJMbuWmb3ekIQM0KN7VhpiiV+3wuoWw+1LW
kJpwWbg862KTMVzialw11aIFqZPjC+W8i8RDZR6Z4009tma66YwGld8XtnplmhuPiBiz93ADVDQH
k33SYbSO2GpJ/OnXZHPK/BYj34OHQm2BVp6Lsh/FAK2gRWEfiTI4aKTf6OcRKDre64Ktl50Rzz6T
PmaId+A8XqKt6GDMHWmQoJSQDfJVNYbcQFotUWzSmCk/CRizaZ0ArPE2p9sgPY1UniWpMU5cn/VO
39ZjsBq8jKhM5mdM3e2xW9qQn0M0V1rwAa7FVLbRHMJdiV+RM5TZgbkwBIpy5KTKAt73jzHiPecl
Vuq+4m7EVCMxcCtGQ+UMU2sLvIf6ZwoMlF8MY8cRuywMReuW8IalcB3Vbtc/uuoeY3/WXhwyctVe
atX0vOA80OC0PaRw1x4tGi09BZUt6nwxJDQ5K+2pcZKlxrS6DTewXgVqto67fIqsN59QOyMlkec+
+XbkKXz3Xu2f6Rp2n1J7G50DB49AoerxWRSms7Aog9U+bETzS+glBOPkzyW6Htu5NiUktV1MM7em
86JHD+e/WSeCqwFR4ncj9nrKNC5hEaMO4K5XG+ceEfNMJ8nkUdR+upkiwtXy1vwuJ272j4HuCGum
Mkm6Kb5b+GWziV8Ab0V1sniDBiKo8H9gTMXE/t8xgxaOzg71kMALmc5rVeB6XXY1NP1S89IYgNFM
DopRUwTPNRLomhCfbB+J8ttByCj5o1aac3XTVqlem5ADVpHxsCMY9w6T6Mrov+klbyqEJi61rca2
M09ACiJ7LUNa5gEKfXYTVU7Bp2hM6+C7Ix6cqFyaXIcp8RDXRAgJNaKAJXPit5EoB/k/ls5jt3Em
jaJPRICZrK2VoyXZctoQtltmzmSRxaefwx+zmAEG4+6WJarqC/eeW1brkGvEsC91ty2JOx3hs6Q0
0i+d9pZCIAEYPw9idol/8dx3e1h7FJXRpsFI4+7K7gVT9UicmgTas/GqS45sd0ZQbJPoGlTPjk7a
95HTWBHpdM/qS2KejPgEgja2jnp8a5rfxDsYwNQjCg5f4PrmO9B3TyOKcxiQqA9wjWj5CzZuFZ6b
HNbWxmzJgLpbVLC+96uHhxamTBCeJ+08eDddfiQYwo1nw31iwP9khshxbwxSOOo+quqWVMdJ4fHY
9wirvEed85Azmyicq9+NhyGfLSTbJiPubeJs+fX1c0H/0UfhRhERapQ0BGxkjQI5Nu92+4r4CWnD
R16/YraPeSVx/ekmt7z+xJfo0yCP+gmdG3JlBguxv8LPN5UXrzwLriXdLZei/gvsNxH4T077ryhX
OTifhGVBwaHuAOTsEoYkPQgA3Lkh2d3DtHMgqnQo7hgmrySLRWIBFhOLNqlwzZWXVNvIBPbxCjiw
wn5vArXiYUWMSCtE187DO5CPnUoSNqYvzogm2UY6iMCXEP4xszZuXn07lQ8fhH3Iqz9pdQZ5Eyhi
cGFmUwIK1lfmLwvVNDxE6KwjcRAIQyGR4kKA+ywWvR89KXo7GFWMLELnMS971Bb1NmUId2qB2yde
1PYx5S3T9ffeAF8F3IhvfL73MdrXaKk9nRKPOUDd0flrrCrq544PckKCG/iUMZQ5ElGqzbtMXl75
kSMxyV7y5hqVmyndD3y0j5KfM6AVnIbyGRMj9L3a3c4a7mzdTc9hfYLnSmKAj3zkh9+y635q3qOS
QqZFII1KFCcIi0UKIZTEO5aX2nuPwlpfczSWwJEQMtfLcUJMBFz7K+p/PO1dzsAvwNHRN0QDDIT4
obQ/ZoyxtveGcFVq3xAlsFvCCGKWRa3G7vYYXo1X2jnrpzk4J9Aj7SUsFkwVW3Hz0ocxXtvy2oTV
W4G9WSHYmZzPlAOS0WdEIihaTJoQ9NEFjRzBZGvb43esz4WWvxnvxGgS6bZ0U84zuqKsVzu7r4Br
PceCimVhO4hI2mU7S1fJrVOS2NfpXPHL0pARmhLkx1pCgL4QRW95a0G1Zy+6U5fzS5r+MWi5V+Jd
RFgeDxWBTsSNMQgFd+BmNwLPoX95KVGc4uaXRMKEf6b/ZvJFaBLsR0AQPDwVpF938iH5+8MDmwJf
Agriyl3J8Jphq6+qdZzLp8r5qHT6XPNf7G2dgWjommXf3KUTTkbgU4aFfosLkSvZpM+t75l5b7WN
PiEBsH69/tuyN8UcaNNfehjHkC++VHxoCNM0Pq3gfYCv0THY8qezjtioiHdB9WplL7Hc8IuhGkQA
7BhQT+vDaLQrcWq7jV1v2+Q4OR+lq61Nq32STrvI8cDPFma8/820ayyxoVuRupin90hvE4TI5ol7
tlDmPhi5QWqdNLgEPofZjY/cWowu6dh2CCRzOncgdxe5kJTFecjxD+ZAYmsbq4tJyFxt9ry1BFjQ
odAapeFXkfJlANOhu8NrEyNTyE1wvfQ5w2WUsAE0MogL82zHIOHjeJf26SYBMNONr7yIdYtuppcP
F6acmTW3yiOQjwFwVqV/VuGjJcxBRdYjg1EmEdwskVIMsJr4pTCLX1cYSwNJlIfQ1PFYiw9E5XZW
hCQ4MI80g89FRVE1PAJjX0NdK0IUiox9Sh5Chq1IByg8d4lFUFo7rfTBX80NaQmXfH5p+KiOnWEf
AlonGh+3dGYqokAENLJvGgG8035RuQT5laIO6G6Xodyicmaa41OCGdF/TMNqPXrDV8rKiL0U4YIG
O7wnfBrbRCu2mZl/taSI9P4vwatwdkxc4bR1ukc/QRLjQG6OT5M5MQ6zAH+U7bZhipnlxtYn9Mtk
ri3hiXxr2PujWYX5WWjTzlAUfUsPi1WKuiDApTUDY8zwjqYW4VuEG4IrJ7M2uuGvCtvB3oESyuqZ
0NQhV0MmTUQ6FJHkfIU+40Q2JGYAaW3U+10QG28+NtOClaXOE1GIiPI6e8bm/xI247tReMem5v6o
xEehIfnJsoCop2EzKm7b1GWknOAlxI/F1ufSKhw5zneeDz5vSuTxtELUNcZhPXhuR54OY23seZth
8nA45KCe++o+av6Tjb/py4m2jHwS0FCaTiAgnl3GeXNGVHBnBBsqFpZ/U4DQzWxoy/Vo0btb11rJ
dPpvvNUBPezr9AA64dSjjYjZEqVV1s6Gv7Vh5DqIQW8Tuj5y+fBqaeqVWdSjlOxkzBodbJJ/zp1r
alkwAsfmqzPrbaMrg/3nxFiT1dcyT2nt6AXxkZTcEJEQ9FQ6WFTHilnw4+xwh7lamsW6VvETiK+A
fJIcNl8j+DbHJ5frS+kt9SjTvXKQVy2XYGMDzOlc2UWNjCVTjKID6okoJGB+gqk8KNSrSYy3lZEt
1v4Kr52WLSa8BwlwDiALjzTWbwlJ70PMCAP3mkXJ2BnRue74903aDR8PqQqzAwzPPyef9l5C+p0x
xDbLbei+Afgp6WCNcpqvPgNiVIvLOE54IDQRsQ9m7akwrSRzULhtW0s9YvPOlmUIDMLbvPTib5N6
QhfpuV+JDH7M9BuXN0/L5PxLGcJ1uXqtnWlhT0eHSr5GF5w+y+E1QCVUflo+y7JY4yC1SURjQAIC
ZZzS5544CB9WQ6ooj5BaaRDZHQtnsfboEGpVzpqRSFvi5kuDDuyLhN5uM3MzytuIYHh69N6JfFW8
NtAJ97W3zzGjdCNCFe9ryK5aJvnax1TkNas7Z5mjpeyYkyURX2ktPlvoLb1UnoQ/i0z55Qo0TxJ6
n6N2LaFHTbFMMamF/Isxnh0/XrJS3JoJWDzOJkKCSJ1mSGEbgPKNOwDUlBwDPz4MrlhqagcHzhXR
8/xjiABqyKQqxpTW0T+jBqEkmjc0OQEzwDUpb4uNyRYIFKzP2NdndT3IahvLV388hP6uKMApG7vE
ANNuXhAXXdtEfw5wx/Gg2c7wPsxZrwnzVaRLTvnfVa3DhQ7/IUthLVTRTdPRM4e3YGIPbGA+XKYR
to9n1iC9oQNblT70tvzTehDQuANqX772HmA+yHueJLbFXWBpQf0CaBV9juQXYOK0NeJradib2Qc3
LMuCzBYnudghA+c69eBxQghC/pcyH7E7Nr6rWHSrojFvDhs3PA8jxYyy115YHaYGiLNL5gAW6CF/
U854UA1+pMkRfLzuvcw3VkcLAnjoVc6q/tKvjkws1+mMemCuCyurJQqljq6u+uz5kBXryJglDFvU
/zYTgUdnNjCSuVn6P0Xub1Ctp79Z3ULYzS5wL3OzjIZrZcAcmgri0ThhufU5S60oxZ94t0jC1QeM
mDwe/btnRfsYiAQx8FVdrKritbPsIyrGDeoRVI3gTHnrCS/kG2Igq6fK5gs3z8PpZUgxR3gd0Kda
IfOhIojPWIXkE43qWoCi7LvqJzPPGXq+wFfriW9B7TirTroH5ouqpuGvLG8XpdQ1YQKVTqzm4a7I
eNCxHM7z5Lg54qhndqSMHvIE7MJkU/Vnjc1iedOya9JpRE4CJOZuNFxj3fntTvgGv0+6nN8Gl2l5
Vu8JQQQEzO4wHneavSXvC4em9LfCfbM64wwirtEYZaP5mjPD2QvQZ5pRSaePmSPbl1BM58jhEvCt
jzhSk+YOUbqzDF3tDgwG8j25KgRfhewELaxhyZcVnlP0qew+a1C4YWG8WdlDMMbRKzIK4C2ZYtol
FYF1zKnHrwBhX9CMe1P2ZwPrIbz/lWBmzioBwgHt+9IHp5boDDpDHugkZshax3uO3NckZpCXJ86C
qz1ot1b1F6JkFGlfL6XbvYlcP7aIAmymh2IEwmcmFRLVE6I5PVzNPX2pIPjVwyZs5GIeLqhIrfpe
nJvMZNY1YFiiE7SQg6LCR9Gp1yiLhlx7MWKYZb2vdTf+n9jpyPyTP34F4cIp9aPdvPJtXlkaZj4Z
QGVJovgEt0RGNFsDsHQQdVFXEQvRb3U/fneZUqYG5bnJx14JbePiI3lyHaxrzH5SZnsuLJPU1krS
8YZ2MWTsKIlaXGtFvjE8hMnm2uZJJTHgI0kJ17UkoyEIrcyWW4JO4FKiAykWJsxN/DlLg2jilD8V
/ksaBgw5M07Gag6T1BTyb9UxeM/8ZO8X0ecwAX3jePGm6pKYFjBIFgfpc4Nl2KoeIhd48XpuwWJs
iBNmnEKZwlw50A2WCIg5jOYfkSuvMQfzVJn7qJjdH9027LP9YMckKjpaxbeCscBIwdF5Oe5WdCm2
k6ZH19b3zUSKug+BK85mPVDBEjozGn9lNG/RHKjq+z5hKY73RmCr3A89ERaVQk/hMAGp/lSPXzCA
2hUqcQ6zfF3W9NZjR/AyaYouL9LPh9uYyl0hvXteN5e8p0KIHXB7xXJCGhWzadYqvPGHgY2pJEmg
SngodIfhtB2t86zn4S3jV8eLd2SbLDXrQTb4JUE71acZcDNMNJCkSUqoajb4cu+noMy1O2f6Nmrp
9eri3S+8u2WLV2G7GLs1Qn3VUSHAdY0OIhYExsAl3aNbO6D2hWa+cODARQiadYyAiO5j/nwanGQ9
o94ZwwhqXOGMMqfmRTjEOPYfs2uNfJCyMZ+Rmcw54AEvY55ha5qUgIidOzPOpIGIuRZ4+9z7fxPd
5IqqZttl36mW75jMKgab2kMDWCT6k8daGPUNCqYZ0fkjljVobsOrl64HwSHjKwwcFu+y2/5lFo4N
ZHQGWsOJijwOaFXeBsR6MXKtEgn7OAvA0TFUzT2kVW5I3ShRqo+QGVp98wbGS9/o84AX5LPpv8uo
5HtympA29LiHdRZ2Kukvipbxvw+DrfXgACUAbpIGP5S+9kev7cGRUyPek2QfgISmXt7wayhNsVbm
uWZR7XwFDk5PZrJ+tBibSyWwBfBcL7Lkg+bFU5+DyU2D8oBaQ0u79wwQeWA+63I8FqLcF1V587Nq
Y7DCznlNHQYjwnxZJV1CjIcJ8k7ksTbT3VnB2P556AWwQfGlzncteswmHC7qkOXjTgj1Xa8rylZj
nkZwEJqkKcwzeio9FBbGTpJ9MK+y8nU6hSsHRnDIPGM2LBSZfrOxD0Ujk+sUfA6N88Bnw8J4Vwx8
WJUHIYlWuAYHIOFlfrd4dCrFu8+fbiqgytaqM47z3xF4HJihfqNOL6By9c6yZ4QCiz3jTPHTP7+z
N1azL/pNpfR7T0eqCdThODMNFubu0vGb/Wza4mCcUGOyxv/ndv1aNl/ykdhsBODrR7gZYBsqKs+g
Z3cSnkpqZv71lZkvapZaqRN8Tg6YMsFbNzr0Lea6sk8oqu81ZVRNWzCjykjQipyKbSXP5Sw4ZxSf
gcDrUEy0oBY0DPmuJVeocpgqIA/ly+AV+BS+WueRC5Z3e4d3JfemG3KKyAzW2WStQ9Nex374nM9M
ACQoo9ktwcSYLMKbiVvkYhLRUbyXcXETvFczyt91dr2E2zW+Kra0Oq/X7BmWQUAd8nRnxY+wmqHu
kKPlYgo3XuEgfaW/NLJDjBNVSoZGEGiO4Qxd0X9s0AixU2FqYpxCLRSU6Qv6yQyEoGN1h/n576lM
TGOFZdWjMGMrwnIU1dyG8h8/qTyoiaaEhQCY3BblIu6HZN9CPhWsv0bFcp5dTLHX+MLZFLEYOBqM
4wpiElJgDTEzzi+kNOC8ZHESnE/qWATLNjmoHrQ3oOZ6OBFTBYXMHfeqXLv9KQdSjc1LqsR/Giuc
zBGEX6cmhY4tCxufflHh9aBO7ajsR+RsWAEqtQ7EZrRx/nFm/TbGKdWcc1jjOeOgFI53dgs2j9CX
YE/mrOIg5+LbnlJ8dAEm2qlWtypnZxdsQmBYBV1e7DRIqxvaIoOlVeoP/wzWfKHLWszXCXWtXgLW
fUNecYoB4sHRZFeSZ/c8HwIec+t0IDF5ehk7iFeOlzqL0WP6HCJTTKav6ltM2WsKProojEuFblHr
AGNA9YnjU5hwplba1hruBl7BRAzL3mF2y3udANNIOSiV8ZY0xmaomosITyGC1nTfcvJ1wYXAiIoo
5bYiNZXHq+jwQldUK+O6Z0kmhy8YMKRWTdvBSLYtT8/8aRVBe+mZf7lTxY6abQNwYzukYlG+vE98
1hOx3SNlWjZ+zU0JegU17Sp5670Gqqv+IArLXZoa45AqgxYEd3mEq+ZOW4MZqWbqR0nw0YScwuo0
+CCohLJ01yTcItWGga8JSNUaE/bIxaY1QyiJpB3GPLV59dblHIZJY702KdDkrqkuTNF+bQeQYC/m
mWiQLpn44vmaPYAn13gkrg5+DuQCMCuWHCtuXjBBHQN05gj6c9pp0FOoCx2S1rUwfEuG4qVWyaUN
CCEAH7Tvm01aD4c+DV7oSg4W45FaacekIm6EFXLXdWs6ddz0nNXlqiZfvDGbsyiTuwYC1hznMkS3
0E6TTS07It3z9I+dGy9qjptAGgS3ozxNHZ8ubCST6WDJQ2y9pU3+q8p4ZzDYaH1YN+WpYAgXNRMD
Uol3aNgZjYU6r5F7Q01Y/ShWcg3PmMO91U3ZrhIzOmpc0QBb8Y+f8CdbYR3SBh3JQDiY8ta56NaT
f9J59eQ56aFYNnhdU0kIuC9hbYCvDAlj4nykFpB3TbD1a5pbXS9jUhrmpj/zvEOX5nu3DC5Oqzau
+6W2DCQ2Lv5Gxe3F9WFE8QG2OLLsv5Cz0bbjk+bXs6ZsMQaCOZXDjJNRCX1FTdyvJIzBQ1FvJARb
DPpVAp2o4eqmEbOecTxr7jvnKJCWae06/DFvE3gYdV2wWfNAshTdsqqNj4rOrbRa1s8lhbzf0lLW
Fg+jCXa7l8lr3TFWkyVLIQJiUcwkkXf0FdgcMxre3BrKq50AyM0Z65vMYLCw81CBZE0QrDb2i0oq
xcY0ug5gI+H9dsT1pIG2zrI5FKs59yBUMgMwLEd/KIuL6TxUwJI55zXk2fCpdXBVSJrT/fqQBs2x
lzmxIJxxKuXuzjcmNW9K3+fCAOgn5zVzxXNLaH2thl/XsOE0xnI3Oflz51GmY4MZu48k4bQSE4N8
CkdHGtaie4M1swh9eMO0/mCSz1EEf0rtJl9fkImI5xH5D1mhc/XPlafp9stUNgTRsipiOdd4GlSD
KeIaI84y5gIoGw13UfsQZfWGAOi1dFE1lhuLdJinvjVeI1r09J/wCGBQExul0PlLseBrIsFJ7/lP
AAfmcx2LTTA7eYx5Rq9zLrpRjW4T1yT0rwBTtxb4B02DDJMMNKxOe5pMfjSx+mdT429IAPC0aAt6
OV1RA4LY68w/20gPmGkkYDfxok1VBOZ83GQuf1Alzh+YH2MVpdzq7VQvS26UJ2nXLA0899Rp9s9Z
lxkDgQqPoK8XFwXDIC/rjtKHC3hKD7W+tsrmL7WoQ2Yu49AP9yQDvDLjWV2EAFVUrRMpTwM2jz6T
n/MhwTgB+x5uZVy0Dutf/+pU1d5IAQPFMDrc5xqdiwYn0vXUjjdw2WATyHN77RP013Y5xOB3b3Df
1PRbwjjtPfFWO89GMdfFofiLep39SdMtUv5jdz65ot4W48smGZpTjjY9JYxQs4I9QdikBXbUu56v
bbMK4q4W7wu11xLt0DIEyWtw5GNzED1C3bRhWwyTgMrbyZM3F2/B1Le/cqgW0k6W9iwEj8fPPsaY
Gddkj6d8Ru8ZDCGrqEgGHw729DuK5D0waqYG8JKNnk0/etVCrVFFribD2maKGZSiJhlL+BvIVLm4
iW1a9fNdkDJ54IYmcW/2ak1gTgJWBTqssEF5u2m69/3KFi320wsTLWfaTzXJ0GmyMWz3HKOFiWS7
76vmrMN2wiMY54zAOoWiDrbGaOHQD7aNX5Dl5yAlBscs0PeQ51GIZNM7BAxdBD+tfBw2+yl7CwFU
K5/FYp2GuCO4RkzyDzp5S8L8ebJJYhm7/inmZAZCuJACbiyGEJ0i3r2lQ8iR2wzdyqG/SjvCwuoe
FhFCLGG8B8J9gaN7JoioOReFeVBF9KzKVxe8JBhvCrrVrOxSQfcCe9TG1/iXMZHX6y0FG8W7WM0p
UGBWgVOAjWi0s5ZyXQrkiIp6ptYHxhYtEJ4Zdw8juWwSwP7z+qVpn+IOvYVbRVtZFiCm0mjbDqDg
WB3pTuByxi7G0rmMPb+T7wQohVp+A2Ux4eZbwhSCSQS1UVH+TISl2oS+07zcQagAhVE6NqGJoLvK
+2AW61B0GuwYRU7nY7bpRO9RvWbERPR+sxBWnDBssQ/JKE4ZPukpqr4z0sS0kkwYX3BujrIBOY2G
JC2eR5cvuTmqa9xinMrQpOD6Q7OT7gvGJbsi2o26+xc5NiKHjml+x0+kXSKXcQ+vGgVGH/NdTGp2
BsmbU39r2vtcwvnpvYIo39j23sSBxLc5ZApWGwMn3M+UxORMz2QmaCtVd8t/k9R/L8l1OgjAmI0H
oBOEZ0+LjPasXepzwmdK3kphsjGUPMCll/7WNT0Gymq8danPTCzTeN3g2CyLIMTqYwSoOJAaOOi/
jegPrE7gfGB+MH25a93KX2aJZ6yx9yWrXuug2pmXwFW7XLc3Ce1xn7xo9jumh6L9rv1+jUEmX1th
gmzEP6aVurCm4YDRZigSciyVHCKQpIj99X+UXPeaGrqNrOd8Bn9qD9/PNyFatXqkZIgrkE7MkwrC
MpImXbeB+cUenjc+W7nlrsZLWCRrAVuQDzvDiaCfcBobHQqm4TRrdHOAIOa9jv8KMAtIFo/zaHAK
XudQpsqBOQLAYvY1FS/rDAme2zprAQHC0tWTW5onjyk8Kb8upiuliGOWMAzp3q6OTC9hxtrGAfWA
lUTm78gBt0G5i5hUUiRF+9L5/3/zIv2SBA8q0WUuZnsEbtd6LwaPVSJo+6eRNApraFfeLM9BaoNr
yZoFdtSa7ffY9DciUZk0cKO6A0R3sAA9IySMWBOaIdcFAH8GwYcIOmFSRUuqF6wNGJMV+nr0bwxh
CU0j5SVHB5iHhwE//ruH6LOvyK7mnnemexafIiAFI4v9ZEAXhvccv56BIp452IBrcyyWLnQ+26p/
Y7X2TLQMCCtMa9mXcs0Scxt12tl1uz+z1DDaolKMQFNx0GabUhFB/+yw5J/V3XyOrU2W0c1lW8pY
Z6hPY8SPtwFyOqb11pxsMmxzyytQPRACBnlCtyEQed4eNsCHlC3Rst5vjGu4DH41N3sd63Ovkc47
I6Q7+a0ycAXgywVQxNF7KzGsPEmTas4qQiZ86TydwVQK8xdmB3aPtLuMdXvQMY6bhvbc9x9efVnN
WxnO2j4k2/BgCcndW+z8Ij5GersaWMZa9xIxZJW+hcgSZ1CWwQCh6GNkMTGSTXyUMX8AE0BwKWX8
Khx1ahVSKHo72uzhPH3lMYONUvViKVqxaRKs9bjF2DPJ6LMV2xLE8FPTmH8Vmndnsj45OC1jpuF9
1Rcg0wScOPuJQYHbwfeReco+1if5V/KMqImQQK2HjNgXsx7dX/owA1gPXMfq0FQMrLJCPoa8QXWU
LHSMygzbMFnRXfvsyrZ5RS8dKwfwk4p4NsO165bPJKHuhh7CQVzIllEkrzUqlhmfdiCZXboBrxq/
4qfJaGahm2jXegh6nkfcn4Ghv1DeU5NTGGr7EEWNPmeglMYl8iDzjLVGzq9HXFv9bLTOIa/V2UEa
PYARTa07O5RL3LwOcXFlYHgGbP06CSNcdiATmR5yv7rOqjDIoKoEVaMzEpokoo+YWgqWIx//FBHz
7RN4xCh4cNh+BZXf0c7ouCbD8SicYti3+TpRHGdnw6XUya2T7WyAY6HF9Pnm4OeKUF7ynXCZMwfG
WZ8O/YAChy9QbOyaHEsB2qt5i6dRjHaWtTaES7JYjmnQ2GhQbNoguVVJ86fl5jP7vB05SdjFVlUz
fLQZ2b58zi6tfZlnGxvRYyA3TP02c2xdXK3LCGJgTAyEweJdigXg11XiY+kJUUpaTPiH55LOVgXN
T5aS7am5pyxgrB7tcV10ixhXasBetv3VsN6YIB4wdTVYx3Q+OYvmoi7JRjXs4ZyBG1GwEVaQh+B3
tCjbYhbDtRianak9e4NtYIfnOm8MZppAiu0Q8aTPfk0xOJLxuiOLqJhJ+x70hFotgdHAFCPv1jCO
vtF9kaGBMgLV01Rg7DHhdjNvwg3OBPGYNeN9QJKQHNsyJabgvQ48BiSwjvNrbd9ZrULCpb/wwGTM
v95c+85NYBSTNOR+2fS9jEgb44O5mma2R8sTx5LE7gqBNbPI4Ux+5eJ70OHkomClhSFh5toxks5B
34T6PznkLGE3Sbyt202WPjJvHVnig9g9hlOrscQ2z5R3SF8C3z5rYMcl1Or5ys65TzrI0kZwyuFG
USqwYCtwGPj8E+C7i2vP6rVQTByb9dwfQ9cWySGL+fzTtxxUtkXnaPWEIls5lW7wZLck6Fy90Id0
R6PLFjNXi1boP2N916K/vROr1zm1AMZcrz9y/NdToC+7mKEHEt7qgEiCrz9mMmKZk7U7lZL5aPRk
5HzYbWb+2PhfKRk5NK2cDWFG/4WL3nxqgP/xmIcrnQEDOj8TLcYjhJ6Bgi1noWqKOFmtDA3cmfRw
ihZxv7YDsGxyqreIMVaeXlgwOQ1mkPWzZGHHxOQ+VOLLb6NtBFCqhwGqwcbpOJR56QlcBmC4HqxR
l+Ql4i4pzfhCLtz504R0M+efKdVfET7G5gjkvsDMj03VGlb/fRdHlNQBbOqEwrBySDG3T6ZItvMb
2kjWydY9RbHpMsYjUM11H/M+Gt+/lTLzb+9zj4RYCMCrTifMmsWwV4YHG6UZbgMPvoZJqOUg4ZTF
An8aAphkyM3gzgmxne/QSHXHjjBnJ41cyIHJVSYsirp2+m3LnhxBsvUaaWzmj08TJIrKjVHN6W6d
iS6uYn+FUZ2dZMpJXFLSlRVaZxkz/s6WtHBiuMb6hmek48EfKBAsTpfCvPrjBos0pp00OZv2o/Ha
s4EkNBKXEGsuB0BCql9waghhYSnXxDAtKaH6aY8I+4tna5BXh2mcO/NqmncEuR3xhRljkaxmxxkS
w2BiH9OQN7HOHoqMRdeyKn0aiVU6py6a2JEySoVyEfRYLLmqUNVTKOOWYuJxb4DjOo51rARNfJ5R
Mm94fvj3f6sEiDY1jGZcC1SXBcPkiE9inlh66UoWzECp4PhVcvodXG6SdRC9FnyjK19tvbARWKiX
EG5hRjfCBNBvF7H7KLg+Y69YN20ImZwboeMt19o1TLQlfr4EWE1ZL8VwN1kIUw0xSl5aBadVvR7q
ZJ3ZoDugwddzViaBPZQHGub41DrpXBvzdE8fnHlhgiaF/p9BUh0fEEIxXP5jAieUddZy9anBtsk0
+cLHW0WMP0hKbC2Ui3s9T67zgtKDkYD4f1JfqkPTys3M6F+3mJ+pE69Ki66KxZBlal/jkJ0UxbpP
DFhLrCcifQriBopuEeDbqv+b1+N60ciU7EV9oC4gIfIGsJr2ZJlnR4+BQaF2iv0AMF7T/2vtfCkn
6h9n/Eh1cU6M5Ijnm9uguFQZ0wzD9c565V269s3vWIy2PTVs45hr2TnfbSG+Bjwjnqu2Dce88rOn
SP/iN530/j3E752Dn4PlOS+1MWVmHYuR0vsN6tdYgxHamgPbhBrknW63DKiHs2vUTHD791zkS2Jq
wXPjUs6SX+gdovPrFUMSZNimgS+k9/dEnE/beKzX9RSXiO4q7McKthif0SdEGdzHEdvrFuBexb4T
EGs3tLuoPcYVcKxyWg2gNZ1FG16iKqAsukZpg8QZ8x93bBSo7Tw2kTBTohUBwDnEiBJc/pj9hkkK
35a/zp6gAuYflso/tMk5tLp3pS5vTCR8bWCfut45uKO2zH8LWzxDFwb4/udre8tn3o+g36MxBPHu
4QWgMddb9M4TriBn7N97k/DbqZ75+YFgDeVYIIg6VoiUkyNZ6NNIClNORT3VO9OZmEk6JFL6cMwa
DDpv9JgXVSUXP8J9FUYHw6jeUR401ZuYY34bTL4efbrQjloFt7WoiAD+a1BrWxShKsLMFPPbczX4
PmKxQ1mcCsKxmBsvArVO6Ko9olw0xgTZPtMRlPEVqFCgcK757L/QoCO/6nd9CcaJKokIG07TqLTf
fbBy2zFD4qf1wwcOLEosdx8aFC/G91SQXkvWzbz7RydqEKzp+HyazcPlsEaTBfeM+qGpNrmLJYEr
NGpOLECCAqYsbGt+gLNupuq0+kOrmHAYt5ZrE1UHvTMzlIygkfyD269+8YDC1+U1sF3o1ayjoe2S
SoZxhdXJFTQhfekRCXCoI63utmARBKo5VBboMO+dzt4BxaVKoRlaSX9vPYbvldCX2iwgSKBAzrrT
FHB0yuaVL6JkHtBHXw0y8dJ50ziH0o59rDSuepftGxOIMuVvwUseHPb2ezkn2G2BSq0sKz5oTnlu
GlIQBWaO5J7SPTYN8AnuQTmIawj6pGRoMHeJdIM8pPjsU4K1+esEGXtBd5JqF7fbUX+u+i+MVLA0
wcXQ6Qqu29m8kvcfguu9adTN5X968UtGJqumvjt8ukQUvfqBtpjicDs7+fY9BvX+hePRRB4a0hUF
6mF1b0gzTI4ZRkmLqA6WdnBKnaPukGKxmqJbMc5ViM/II5I8qZxMhJm6J2skJwgkSHmdP6Gp4XFj
qEQcVgxymniDMWeqvzW1e+re+dSpBkaTqMjuLqI/OHJDjFoLaDXfU0UM4D2aARuXdhIkEOwTPiO5
qcOfJMKMR7QZd/1sjEXtwCP/ZyFijW4hYy3uEuGwBpJfBG952ouE4sw/lvKI2RgfMspjgXFHe1i2
XI3JW+F9gylAHesTacyKEzmg1ZlzzDrREYQEcWujTa0WXNFzp+wyWeYWtLnVxKWl5lM/fbXHc7bw
+vmmMDkRnLWPLSnh+momzgMPdkwlNqVrLCavX7aSW5FfuPy2iMATZKcHW7tfBx2QiZVmfXQ4IcpK
Z8MeUQ+aNi1Axwkdru06N9hzDL/JBK8F6+L87ekwIMWfAyPVyns3LXOlkG/Z/yPpvJobR9Is+osQ
AZ/Aq+i9SIlyLwhJJcJ7JNyvn5M9Ebu9sz3dVSUSyPzMvefyFru1+96o4qSzfOhDPFvJ4O0jlwck
cCnOasV3BuU2RNGL6/YG4iPiUQX4wuY31wdz6dFxxpq3quoG+qaw9qhQNXIzdeA+8TjfrKq64WWM
hPvoEmNpc8HEbZjgvO7+ia+65LqZv93mQ0/oTSM9vtQTo5WakavbfJucw8bAcFWbSry6rnUJZfMT
ltZ1CNs/aMcvti1YlBfVPTVo4P8xJUVyz5Vk74ksOgsoKHo8bim8GH6dTNaobvDw52/HDUHPQPVB
DDdspdhkkh+hfaneC2tbZUtpPXvhTR2cfQ0Hl7RhqtA4JI8Z6Wg5+MsywfyTL11rXibFwNE6g3g1
74HkZkokZtPo7CHOITA8QlY44w/0BngvdnLMvYvTHF3xrXsjKjccUws4LkSoTvQcfHTx3jQzZfem
ioCpa+61eatr3aGM6NHYhx9bnag8DZ1vAj1EblN+G3prjCcrJbxM205l/mT8oikuJzINzRwSqvRh
cRbY+aysJj1shkbksZQzRm2PUpBzDWIxQVfqFcRTtLETfwWAMz8mhk8qWrEZ0IVz8LExNSwWyRXr
GHJBmdAb1S1uEhwL2rZPmg2xqAtN0r4TlVtUBIAHL+rnHOx5HXJnBb526qoEulFw7A2fzzRC49hh
5Mb36cHMXjmJf63CZmPK5ERs+69W/UQxwSyuin+cd3kS3lr3OEYXcyIJGhmyjh0GJONHlvPaOj4c
cCYMsIjIk4sl7eXwFsnvFJ78lLxZbFpzb9NAvyf8DdApqEpA1WLaM8Ei9YLabqYPGTW5i630Ajdh
NafFiwNbCUR9eW39+ipalAN85qIe1p6TrWWMqM2wiYAIwGA4Vfot+4iengnRiIBeBO9O3K3KpAWm
51+jKDuB+prLN/UmMAY/+xmLBPtmM7+QgX9g7PCVRuO2nuX1zFou4FfXJau3llb6O0GlWyYr30TS
PiDgUQr9mMiCxlq5uEKnlvFPjdsB8lHZLDPtvfWCrW7MywovUp4oHyd0Uh01UmftQ97/FBVYqXXQ
mcmJdd8iX1+rv93nnHG4tzpoXMUcbRJpkehsHHHPLliVkyZdTR3Fvn8t2uqdzwqvgbakbaD1JVmU
Jbw2XNrPqsJl2Ic7Z/KhqnFG6jX2kC8OZbRHq8DLLlGLYNWF8e0sEs0GTpXqOpVGfmQ9BpyQ4zYS
V903X/7/w4859G3+qG2i7Rg8cZI2M65ISizvW/3UFgHPzX/v+SgAGoYTjKjhOZVAty2NI+W/H1Dw
W/jFmx1Tug0Y71t97wO6NLFEVcRLJqBmGvDQDp46DoEuNJ60NmGCmcKHZUg1JHsBlcTk3I3P6glQ
f0qNj4M5n98SSOMEeEy6q/qYQwfj2Fr3NnaQ7nPA+LYKzJnL9YC+VP3mc9Zj28C1YrOXDt9pWnM7
IBsHY0x4m/L0xLIAVzM9Wtis6PbCNrukwcO2+mej6BbuDES/55VrziwwlxEnB3cc/xw7vYI8cogm
xkBU+EMiNw+IB/YfhnManPCkB8MFObvZbwvXxkQZbtgqkhXkI/cS3MICd2Gsz9kC4x5hO2iTVTyl
NfTbaoDomvRq4J3GF1MuHQGtyypR/igj91RZJ1RDo3ft5VuO7MoaDxa+3Ig2bLD83cD+VSu+ALai
X80OFboQg0hxnYnyRF80kmdSGUL775NKunNVZOuQm5c48sb45uesepIn2B38gO6tDHln+8kMH6fb
hzS1Lapq9vwnxQaMynRvRexjsnqja1hWQOIla20R8YqjiIdU5mGLze9MqhThY2s9VDnFXZ9pgOIH
pa3YD/U10ct7O4hnMpHBASpSNmHzo6hWOVvnyaKQeUttiirNImDF+8O0uQfwgqKjWYTj3k/ofxga
lYZ5FJSyzOmHyHzrkDvUnnhOGTeqNynyAg4z9t8oBLPspSnYE1QzE4hqbXE+1NF3SWn9ClqgGTnC
cBX1qJYoYwvjKiMdr+Ntsh4m8xmbmEdsn9QoXcq/rFNZoJes715Cay/XAxT2pmO0TiiO4KvufOdg
Fxm7TyB9AytGU2zcTt+HTbdzU3ke/FPT2ptJbyES9N+GnW9l929sEeFp46HmXDRqJPzVA+zolkeP
aFCC+GAHTTiobL63kUy0lhTLGFF2ki4KQQlkfkt0tnjt+BfoT8KA2UKyYleDIhiXMB4KchJrEjEM
XNXaudaZXvePea7ozmMCF8ZnFQcqXCaZDK0rOd9C6W2srH+PBe8uVO7mqrM0LaJ3xg18NsO4H4uz
XgBH7w76/D32Lsg1DLgUBKZ4S2bMb4658/s3johGJzep+5SKJySugipoCvexOigSyKL05Ro2Lt6n
hj8kd+AK9vYuwyWoXsCMmJa4a398iWyfg6MMvw0EjPyQ6v+MKZk0813NDrByQZ5C+BCDBnho8Kwz
1N2VTRYtQofhYTN2HprmFJLBEk5oAXJI2xUB4w6CcxUUv9IV6SlPkU3fQF0shV/tyoiRWemuXPuF
MMRdcUGYtI2FgwiHGpnPNc6/d9hu6FSDrdTeMGz5c3zT2cNaDHsSHbnPXO7SmUUditwcL172nKBm
7RlxW2i0QNsW4kuSSV/Gf+1JPcU+SwCoenUy0z2UIQ/WNzK5JS9q690DTyP2+U2ao1KJb1gatu5Z
/TZF/+YWyWnwOfl1YG5xcHb4VFJ8t5xPjXUPYC/M1NckA8AMasQ/L84BofB4zNd2YsyQjGWJFtY8
aTF1fKqPr6kgmDPlN/Di+K8LaxhbykqgBrUo/67EdFflXk7Psx4RbbXAUqCneJMZPvPJJK22Ljft
6P1qJRieAfYW96ztEsQ1ndw5vflIPpD++u9TS4hNr32Umf8xmUbPJb6YPO2l4vqp5bguQ7i/ZAEx
pItr580QE+puulu4cVpRnZ0O5pRZHoiwo9z9khRzDHVUHUk3udDXANc5eKZVjuE35G7LWIWPdIpe
Y7DVwdjAreiVbNcywp/kvypMPyrACmHYr+LwwjAyj68GmmS9a++ZjWcoqfh6slxbs3jna0Peksw/
lLG0/wENraAHi/RqNycfUS3/bBcVWSaKz1yvf/OyiBbQF3YC2UcLc6yiBxlRwzDeGiUcu1j8NRUZ
gpWKK40BotASqYI5RH5a/3rkLXfDSGAtLTxktgG6YGZSXE7ipUsa6FPhR1RoiyeTanaM5NUZaHf9
lFBXJOoH4rxMAVApixKDuYdASBO0TPO2Zm3sY/c5BLhar6j9DiG5EIwQM+7n+FUB9a3EeQ+a9jd3
dcaA2g/zb48hK9VOAp1RgphDiKveNmSnvej2blOeq6rZDnG4S60DNafqjSzdXRcEgPv/pu9AHOBw
1vKYlu9e8MbyNjUfamIRYcRR8b2Izu4oDgCcxNba6c+dj6DEKt8JhFUpjohYy0Ndp0w7s4BKNjq1
RHf0Yq8TzLfwyLaIXljfFvOxcO/qrDTyalVylzgZIgmYRqqZM0FdPEJIqECB6vEFB5RyTM9b15kg
coG4BfTr3tVHnvo04RPJyvM/W2fiPdPuii/1z3E1o5z0vK07v3P8FjS8SfSFTQeBFLb7N4NfPuIe
lGW1rxn6KnXWEDAcsfpl6/FudiF+AUeSspo89S85y5B4KBpUfyY8awKzpbFoLqUyG8+g6zxXLjP8
nx56itpiiFJAuZZnUmo5wtDm+P7BDXeNjgA6vwZuz234lxcPz3i13ZMtXxqwzybBGpoFhRkH9Ozc
LXitU+CxVqTIsZ6L6Waxqyibu12StSfHm5TzcfSQiLjGt81KKCVlMPb6M6jl8Bwk+Y1wNyIeO2ZE
o9o22zj1yBbEOBmwHyz+Wi3Zzyj1Bge9kAk9Zc75fBmFxDjqc0tTkIsnPSB6Zs+gilmHH6LqAANj
Mq+GmJV5xtEvvmzZP2Ujxvf+VJVgNQw2hRlqCChMZAhxUyfgvFejAyTAs65MohPEbXgk5rbbmdMM
EM/hGxvfh4BgkBINOGuzVTSmS7u567xwrfboeX4rYuAM8x4twYIxupki5Zfir1rFqvzSUCaQW2dz
pskRnMfks21SI+du1cbbHkFRipjJKqwrpm+CHSyb2OiJJLmeoRzbscJlB8Ejo3+xUyTMxlDQ4Qjm
1mU2+DN0HO7DVR34TREeJrO8CYNG1ja8izftjdH4Rqa8moQ8hBQ7JqJuVbp0J2qSbq7fZvOnl6TF
JAE+6uwUdwH7bHPFshVXISV6jQaxflMAmwLhg7qjSJabxsCikJUG+TnDavSdPWnMr7Ipfjyblsow
DwIfRhsYi6mHQMUmmMxrqg1QtdmNlmBvBMkm1Hy0AngVdfZjNOvUCU35Jun57T2VVDfV4O+Sa9UR
96VrJJVwejXnZqXVdAia4HhDxF8Gm1k/TZDHGDD0zYIyQ7L9mz3cB80G4KRb/jiU5A2Qx9CK914I
Z7vYNkQqoNIn5wmaZOkPF9HlB3O8xvVbr13jiDOs3ds8Y+ojr8qIehJNXVGTimEtCJ7So/bdT1Vv
rcmrF7O6L/V1XhEoON8nbndNM5aOf2ejhBNMX4QNREv6e0Fwxuwe1P56jCnM+OldWCHsG1RtEvJl
yypYQYYKC+0w4T2fbOyvMwPPIhsOsZ3tzaTFP2wG7Ff4PEpk/WWsvWUU4A3+AA+1YTOSa5aBHmKp
v3VbeLpmyDard2vc6yNymtlmHFKlvbGqciZ0HemWxDwM4LtZijJdUHEOIXURcweip1RCmX3OaGH8
YlYbduZH6Vkb0qU3grXkJ4iHPc0oA2e3xw6l3XIXvlHooowFrbYrfZT0Lj8FB8xt7BKotQpAnhEd
aLcQ6qPyOaRFe/ILxYwumGn0zPcADQ78+Jar/Uvjt7TqXtuIkQIYDgKDG1myTEmZ/GHO19MT2zWe
Z4jEnKHDWjpoNkMywhx8RQP9iEtlUKJjDQK5T9DPR1ubJ89r+DrAkA3AtgcKdkvisQy2HAWK1EWc
jW5ws/gw0E1iF01SPlY+AguBlYoHf6th2WtE9hFA7H8yNHYkEaqrY5ylWM+co/Qf7ERWhlmtNS8z
F6X9m9vAdBjw/Ez5Dbes7NhIXhu/3eavDe7ynAcDJKZLKJ8vZ8IkuREsbpO6IxGrzF+xy5dN9qs2
arF9xzZZu4R48G1C03CHPaF74L72MSlGmjGrNpvxyN56DEcO33W8zgwH5ln3Gs00yeO7+ZEGOzdA
VqhxKLHN4prB4rYIJfZNTg4CB5gDdCvEBhfsckBxCURX76vXQEO7dtpJ9VfMTkssG+V67Bg0GkvZ
M/fSr6aAg6k5V8fjg61NAC52i2XXWvN5h8iSrNLDA42b4XOc4W3EKVb/8Pu/bxMBK/VWZjBlOdl0
XSogK0nzM90I8Yv2QnjVmmx75oP5e90MGdhVZ4PYWKzFWRY1bESU3IBaAcFdrUSjaG836rbOCF72
ugMFw2RrKmS2Hh7ZeAt51uinQaUCoZmOjXbjJ1OtcEcAeNdtvJsZAiLWizVAxthvYV2GWDgWSEv2
I3QdtBqXQK2M+rWGRqPGmjYyCHGLndmSgeIvR6Et4/HRu581lg+pUeVizA3A9g4UYVjVK+OklpeB
NhwiJER6/7A9ROpfZYcRXD9xXKpnWjUOGa1rHwDAt+8ec+rsatPjqXYjPAXVV4ujU41G+gQZL1sM
Fc6n0VwmoBB00/h0yAq3ytfE9Z+D8tuTeKDiBmg+3CIMh7MgyNgQ+0pdNZ2+cBNB4PMRcjE2CXgw
5GoMv+0kDxGFO0kdyMxhjowwNWsn3mC6XGXyURd+vbXhWUtsCe2wFYZdkr1EZTwF6HYqb44WiRWx
W9MxV1pegCsC0EMIfjW69BoRjtOmwgrGhiyavxs5Uid61xjNVZSiILeY92caxjWZzOdCPsqZSqpE
rBf1l8GAHQMYyearRr0Ql6+6ccicjd37eH4Jtj3N418sol8z8JdhwuRYY0cKCuEEMPMlij/rwJPL
AK+zLLvX8ZCzjzdWPgMGesnc3Q5V9mHmDul0lK3R2ozZDMwj/kFtvtVmsPcDKmPoXUBIst66xUW7
d8dXJLJBHp2Im4/AHyKsQZ04P/3hVNhYfHwa4XLIGZPkVaMBgKAK6/IPvSQlslj3Mv2NUPylr24w
HlwjOxKOeZqF86ydPS14KzH7FEhNmakv81NWYaHYIyzXaVLBsobljUJCAeMSsTeoQiTxMvxvirlA
ECfNpE/sI2AJUn+kAJGRKLeEs4idCHlQo61TBTu99TazsLchTkIEZxjzeQ8AsyGeZu+/zjGJ6m7y
8HJq+Z6HX3JxYgmL/FcdiNGgRid6uTTABkQPh7gkuyifYzvejRkbv8A5ZmF69Gbz2DTxMyY5Hql0
wOHWk0cZAQAKEo4IyklgV8ATOOlD3j08/Amhb2w2TX1rk9XlYpPnkLDIE43Q9OkFN0maZV+Ybafh
Exmlu0mr8VaLEDdIz9NWfavyQENpNmmcfh9ZGaJz4wRqQOkBTwT/BRZ4iiJ7hzI8Gn32TAwuEfeW
zbboKUsQ3YQmqtlQtvrOy4vPlK5GYyYyi2IrJkasIWTSvEChEmMegAkfhzw4fK20FFiRXnVGMUET
fKXhzuWRtMptVELAbjKQuS2zG5ncQ5+GHa5q38/LeRrPncO0R0lih4oSM2awYFQ5Loh44dTzpxG/
Ziky5PkbGMQ0/hlR9SAFEUsclzj+CMqYnGc1zH4yReE0iuo3Gdtd30wssRcht38DH6m3N52WfzVq
GK5TaMmMMpEsY06ZxnI/whHzHVKUhW3PGLSjJDsMz0S1ZXiwg2zhhHx5U4sa1JVXDjX0PG0vTnXZ
vxcKe8HMpvRPPoK4Egx9SeUldc6bLL5GzSZyT/BZoE7PJInyOtPTs4khrXHBruGjT8J1BIDU0PBC
PkzqAHeMdw2vTh8T7JSl+8iozirghXyZirmpFB4DlGhLBXkTjfPLmTLH9mvA20swC8fWPadCnR19
1fkPrRrXTjWd0t68tEj1hrvProAJttD+dJHvlgU9RDgiQkSyy4aUO6zXQJyOw6nNP5uiYYiYIyFq
2VQnEzDYF8GujQiKV7MCJ9sSXY+lV1vknjylTQvNJouWuUiJdNgjWUsw2iAhzf3mllBbiXht2Zfe
5IIMFkUndjWT5Tg0l0/WLI61yZEHyzQCCs24M7UwVnaEoaG4wMA54woq7bNPnFaT6b+G/o26IGFC
14DcsUd0OqhnL5q0cXr12zrHXKdbzp3omW9N8kTBgRNs27gZU3anpnmR3QGRlqyvzPFS/1+cy5Xi
dhnpe5lYGwFbZZEm7b7xwDlykrGxS94Z6a0dzVnZs3eJLPwsqvbUO+wQPejtrP4ZkSMlzw61REBI
pRa2V82nAq1ww6DT9f/1MfZ24a2lB2695w1HVicYYtaDv6uGE1+MtNwnVT33iNtN7UQ7iOIOIV/g
4FbEZ6ZE51kOB5mdAUFWyivVvTXpjsTEyDqYbkaRcA0FF62JTeKevOndRo8xfuFFAV1sKNu2f8Wl
rO7QxuKaYmi0qUt3OzJSDMN2P7h006ozo1JG9dX7h6jIFv6txrCqprozb2vF722zVdBqCGSZd46o
opsI7nIYrAetXqBwIzKxjY9h1F5x6KEqANOt1d1iAKE2jSXZ5LCi8LQWEhs+Tz2VVehqp55Rur4l
0ItvwF/MOiEL7OItXtNsqDfAoU5j+pu+5C5CABbvS/YHOVxf7xnB0sQVm/CiJmC1FFw3Z2lemYK6
lTWX8P13DB57ZzqWuOjIZOP0BTrFqIaL0QlnOjtMWvN0QzCNayt5Sk2swT5NFgjJGDnAIh0ZwoAY
A5fyaaQ6TrXohQe5jirOy9K4U4apwWGq6taEgr8ZsyMWjl1DFdEwkhJ1saQ4o6OoZXPqBHMFdg8R
+wiN/szu4h2pC5nPkJe6UBTGotJycDJocrT+GsQHIwsPOHmQ2HhbJ2CjrdkrD5JUUeyqAkP1zrF2
leU9AgtXG/QgTTQ7ze3QpU5EkNVoRQvO16zDwTaJbVZmb+ifT7mOK8SI+39VNzP+yE1jkTgOUcHF
S9JzEzZXZK2u5aoTNm9xGDjyZHUPPSTLnF8mLiiV6TE/RwuA/KLXGFHVYDcS+80JKuxrsLVrVgMs
NdZNzKutUQs1FVZOy+uuilZdJv1aPXM8MiuPUlCVa/7428nxOPQsJR49jwXoTzpTXPWTXmpLeDMV
ldLGF82DOKz3GWhegLrCBsoSdzNL5eoz7snMOiE/eYKtNub5Ox/HkoUGPpiwSl8wV8TlKqEsTCiy
U3Q+Ii2XHkLZUQZXjXjur0wwJmDELtkhZUuXDyajZZGEh2fMjkFqVVm1qpl0qTJFA96V845K40FE
KF7qRT5aWzWwSVReWP2msLwuL3BQAXCUFw/FbcX8ONX4vImOLJljsaAo6JZGhnL+vSDOXCscFWAK
FwBNJZ14zXjG5hFZ2n7HmrS+VAOSMVMWm7DP9o5lMe25hgFpdQlafN5r1wfWFvY723xWTVCJNYmC
F31ew0jwrkpqpJ3qIFF/DK7Y9BhEyGACyEA5Thh2Oy2jVeeviZKDrAVxggRKzN9FR88V6S/8aDuV
MWVacGG8XY5gIUuZlbGy9lgy+JdKz1ecsgicNKFvJfkMEXVCXdPHD8ukyw5KII32FGEb1JoF/ygP
m0/E81AVLGhwozXZ2pu1bwtijiPajaNzKNFKFhyrUr51GQS1Kn7WXW+ZTz8zfoKEN6SgcSinP2U0
R0sbjXQhRLUINMEVeA1l20Ho6nprzUSW6D16yafF/QkgPiRRErEw1ossNZkbE5JBm6A+IU+2W817
NVjlsB8doPoRDXvPRX/py2YRt4p7qC9VL9Pr/dKHF+G7kCfQgyu9zoDcFyA4XQAgAQZYpU0ci/jg
RPb4udVbPdUhIHjokOazbXIHyLeCltWMjUud/BTYiR2dD6j/kJVcdvmeL2UO3k2uuQognz+9UMsN
uNDKr5SNg/Eu8AmpXlk9rgxBQq3B+Fnk67YkKZQ+sowxiMC65/Rf8GxRg5MHv584uxUirWYIYNjW
O2P8v5AdS2X/qfVMZDZYL4hLjnW051hb2r8MXXPIJ8Q9rT4a3+aCSGAyGmLTW/BBi28H4GiIQve8
NUdiPwgu7ROY0tAt6eZMdCI1KepjvS8lduo5WBjhJ5TZlQlixw2+uOhjUR59TV+GhQkKvvuxTJVR
DLvE4QMIdWWWQLKLxK1KK3YWAxWUvXAsZZt/BKwqZ/5MOe+y+l5GZCgzEcs8xIhjkQu3fbGheaDb
d3Y2DmP9MtT6PmD57vvWxqrRC6uu3qACmlKg0dkjHZzziDNjQHNgYL/ShPkffL0wgLb65rch7DWS
9Wd+21XGtyAsY1WoDlVOxwwDij1HR7/ReMehqtrTltHZYoiKa9VHHy0y3Ci2w2eF4sj159AY/o0g
c3pja7Hc9ARrvDEi1/ecclnGI7jS2lM/p80HWTnN0uVoEuNfg5RH5/JscoOAxoqrC2BLcx74ih3Y
lvNIyurEXJ/DWT0klBDqQQX3iA+YRSAiA6BqZvygsXR5Nj1WU3FyYAwD1By40NMotm0NSpLC19a/
1EMfwISzUrbGjA+LTaWdAu2dHIwNxB8Sxb2lIcu9R/5AWA68FIyWdPphxt+MBVDx/HcMdmGDfAhL
vQWRbSiXZYeTJ2P4IAG2YKeH6pZixvCNfskCM78PPgyrgqKHcM2W/KsY6LHDbXUsOC8xyrARw9SB
QwOCrQo2NXDzqQKmA9Gg3vyBD0a1LlwTvct/ZPnUt/E6yKZtCsZUPfA6A6kCoSAOmAoLXxqDpveW
M6IVjbuPER/OHVi9dfcNWI7XqGKwEUTxJWzvDCJwrhARXPBbebTZY5P+Dlq0tghrKwFpoebggkWV
Wq5Qc6072zgbnKN9jeySuV9vtS9uIxF9kOZoBncnvWZujEBbdmwPW9ZYHXNOVDT5Cjczyop2A3Hr
ebJYuc07UlEuIE0kkiv0ru+zJVA/bgqGnCos1eZiN9J+TbaG2lJ3w3BSB1pmWbtMvSwbw6qPk91t
TPPK/xQcLFV7Unj06FKQs1Fa1ZaHLixR8y1CUh5hL21Z3CC94xKVLQkNUXa202jvMRjwWrErnGcn
lbtpHNAwwFo0HxG6WFMea4NdPiMfn6CongiYatRvKs3eBHPVClLcXfepdggRJLctDdf8acbS4APS
+dmcfxFCbIdUXg8sntm5SmH9ROpBrKxS0oNwzhDDtfb9sQijH+ylh57kjHHZQ8eoWvOfSkUoen9d
W9Wy0/iw+x4OKDcuT3rf3wn2YIlUgvzRGTs0QfGSepd+QsxC2rxkdf5QlRonbIT4GYW+n2bruRuX
qtb2SOoyqmqFm3AROC8O9zZWhERc1RAzKetFF+XYW+9oPOIGKROtsUfUN1ohjmn7QxUPEf7csRre
AhZ+1ARtu+86DlvxpvqAoXkT4ZeVVNsZCYaI6iWRww0QkhhNKpmn6GFzloreokdDi+3RJV2hsEwK
5vesThjR5KsWUqWqN9SPI72cjhK4RIwxGl2yBXreYXUaljAiOXUUwpFbH5cL97Vv0QGBEmILTGCd
Ojn++6Xw9lUjCSq5vmorwA4MLyLHO1i9fx3fBpqAZVuzKnJ7uVXAEuU86CiAnZT2cQIMvspYdsUw
NBAtKteMBH4jAzYGLL7HreB5Z+MP1AcsE8mCAB1iZpC5QZpKxyXTb32qEh/ybEGPwJy3RQ7LecMn
VMsc5Gt70Jjb8awtMdCpIwvG3Bb7PoIAQNBG7+/6kU77A2M/RlVtBvsevchCbYH4avR3K2AzZ/X9
CYG6wpBEwYdNSmTmUPzN38I5+NVvZBXLxHR3po42n7W4rXdHvrpSiWZsfUXpj9oYXCeZieiy+b57
3I+OA6tmXKuvgpcqsk1aivksggmkT+0cix50EXWktE5afo05jtvsZnPv2S0XChP7JqIRlcAlOK+a
08IPryxuA9yX/WG0Lo51iZEC020+uc20dA3mm6SAX1AWLJxJrvOxIDYaV5Hi3d0Ay3TlI62K7TC9
6j71OuWJutDVUFUdmo1P9KlXfTBfY8pWT3tGbvy1EOo/TMzk2v/+Fn9t+X86Kn4H8nNETS+H/lzW
9yHn7Gs8/egaLVBpJKIcrIPjnMKJ89of3PUQkZajDhl5kPwUTom9EcPk3D8DZOF4RecsYJr0OXes
EpvmCdaq1GBO1ZSoyeNjPHg/WfNSyhwATHVqYYmDsWDwIg+2aLho2Zib+Jf0CbFUfIvqf5VxrbnA
OsQPMw5ltJEwjtQnrdt7VaCVjKwQHMYewpMIUOU066taOMewTcF6Y5mIieaZKOKQ5/q1whe+ZVD7
g7Zi3GTIZ9A5T523bgUmF9ERjeruJC5vZ5zYs9DBDXfMQywAnwJ/eKERWQ3/qZsilE8tk7zh1GFV
Z+QLf7LXGSz5iyHE13CKQOxYzCQwcUyoAlCqj9Ld+KOqg6gKkYX0GKVGJqiSmynPjGPxpWb0Xjmx
AYUiZ17cMN3r92neh+VP2LKwZ1rGjrwhCStVlzPv2IBYc8TohUVJBPiZEOyX3KumbgGyUg52tFIB
pu6MVw37UqxTrCIs88+VGDaFDwvXzq7Z6Lzk0B4Hu3y1hwVQLVUzBuryZd9bEvEXeRWRH7vazVe6
r23ZjBRrc9rbiD1FG38xOvWdgPvn2g2bIC9h25w7F6K24Efzs+bd7bOPeOjejU4ek7S4xWCp4CmJ
/wqBJix241zvZeLvahHxJ6xRs5jzW4LKmy0RSuhiwL6U4IZzd4Wq+LW2PhtEJEtiJFRWlcAxUkpr
C4q6S8i/q8I3JSxxG7jfUfVeGqC/oIL1RmutUHQlKAO78Tb22TaHtSyH8kBa6BFGB6Z7xntYKNyv
DhiO/eeimy0+Q3YTVpsvA0NfSbB+XSu2ovJ/dPfes4PjpUQXYZLL+KWeU40IDaKL+NlL8a1ahbkg
wItYiHYJGm9V4PpOAm9DUKCvfbraX6Q7z/mfDqlCZ5ZcWN8wtnKUF/m/QQUHoyIhc7b5NibSLcVL
Obhnc/Cg8rh8p+kJWCdisG9wZmsxHnFihP/MfFo6kmyxc86wBV3DKlYZTVg5/np2JQkLSpsWm3N9
ZmfVdTk1Iu2ZXe20Wn7qOKmcEzfRMAcNwaIdY1ymC0NCU+5Pl5SEwqQDhuEMp37kSYUgIlZq/+6S
iS2pY6u4OKjipSUik4PQogTLFlA9l2ZebjA6osZuWvai/0Vj1wvY4ju7GVQEhd5dglrDhSeNXZZb
D7fGhZy4ME1ANQJy8xQkxpgBcjBomHZ6V+7ItkJpnYKTDs1TSf5oS2hOxk+I6trtjLcGtpzllotM
ZIsG63qJZCzsePndgs82zAhl5/eLeC5bDRplzt9EXl0aI7Nmdv19wOVLqACHH1dEzr1QGPc8YfTu
Gmoe7UqAtpiLAIUhsmFZawqfNIffsXuUnOms8c+ok7a1nV3Uz5tM4XYofuqwvFbacKpqsZnq+Kcs
x5udF1vJsEVQsJXDa159w3WPKTu6dTl8TvnPHDN2SPrfIXkWvvMMe/1pYG8wmS0h4MmlmRRmZsrA
ElSXrEFm6wyfeU2L1/LddOD2wKfh92vFyWUbxUnMbq/wzrNenRLQW1nBF91FYsmUhSwbquEEaTcq
PS3xPQTkb2ZNWrejDR8Bi3hLw9WlEy5D2gWaJJ6wQezL0P9nZsYhTCxYVSjwMv0d5MGZp4Zl+KLL
23WVMzu0WTZE3i5O9IPA29M1lywJWMRMOBtw8YTRcEypO1qWBwEzxhbfZhkfM0Kl4W3de3cz1iU1
jpqQxLcy3bW0DSzjc7N+caeNmliN/O6t8JRprNiW8fzSsUiGo/A+TT1PBpZmvABw2qyY7YHbH5OB
/zq0DyUuqnhml15Zm4TJk8apQQHzrv71hvGYW7lb1UxXmYsbq4CWXG1kUO7NQrzrXnP1AvIfCy4/
XOm2vw89BPM14V7D3eGWZtZTcRHqTIa8Zng1jfSo1OazuSXjDOXXdopo9WSNlmtAQzB3yVMHxkLs
KHIWnQBfIWiofDx8PkKFTv8rGcyrwDJVtSbZDP7Ohwlpcf4nD0eoJJhSo4Xt5o9JazdT4aylLg+I
M24JdLSnejTYSvzZqZL8mz1mmocRiT/jfyyd13Lj2LJEvwgR8OaVBEEDWlGiKL0g1DLw3uPr79pz
7vRMTxuKAmG2qcpcKcTBrU5LOaIArO0JBseWeaux54unR2bmp54o22RT/1b1pp1QfqdEwSjcUchE
riFpO003oz6gwc/FbXWVLJHmNdQcZTVKzc3idgtZ0tQkTheV4wepeZZr9GWdFxLZaufdqVl6f6w2
Ntclhd/KqVpRzexCE5sGOV/Ci5L7ecTVpvVDD21n4SbAaA/tBi2b0T+XuTurtUaoc/wRhH9zIiJN
WOl38auukuCTmwxYkq7ThwpRzSpvJbLvTBt+pCy4to3G8Ow82Vkh1eub8ipmnZYWLEt3JENBTZs3
QNReUXZ0pP4BCRh9Q5TQ65AXqBgSsuyA3agnCoS5Df+VijeDE7rsitQIUQMXRdWeT8zKuZxU/CSg
JELMVYkHomclsSgkos2Z5FMa/4mxtwECNPKI60jkstFjcx8JlZasjJu8Ks+GsHgoiXlY7Be7R78J
OS6HQWDAnYjKTvQT03sppwAkQR++hDkxWNs8/qvQBHQlqaSwXPT8LopOQnTFad2kXbtJZcNX2lPf
pa6M6q8w91EFJWxWM86sfuuQnJYKWxu77RhiE2xVYWu4dqntO41N+4DxqSc+JJTi71zNdvRrZ4bZ
McJfoe1GVlBaNT0QOp36kEJjITyMhMJRTg1V88gT9kfnnn0y9bflFqr1X59VezUQV8c6B6YJig6C
u9wxiGeHaYTTrCefS3sTmzrEnQ75CfW8aVrAUXzOmbs1sFoyYCsvs2hHNIaLNx2155/FTmvAh6NR
NuqbjPmqpL3TBMEVZuZaY3Ugpc5wCHj2ohBZG67GsqTs1vUFmT0A8jRa7G0JEoSUXZu6AzsSayav
gf9EqaJPsOLDU8i4trpJkpFoT9AFGIZbwR1bK7d8VnbKrHqLRo5f41p4qUO6htTBn1EHrgoEKov8
FF+zUnpGd7EpuQ+6xJP1UORmhykQ6ex8z4hNCXTNE1K/husq6h6aGjNtMenbfwKXrhg3WjgnMQzV
BvLbVfjp2NrJIndKIr1dqHvkBki37Npbefyy2AjV6DVjFZ57/Fb2Ie1yR11pTmrQ0S4p8JMeXKjf
jrQAcWzcoddbNt7DtSQbUU9Ok6T5/1WTKLNZ0iC7WtlcK7sjDqLyCy2mrj4axOYcIii6o/Wzm8hn
q/TxwzRyVMN/oi6ShKQsYmYTu1txM4LRW48SZaUhJYvmVqsf1XJGrSgWPBnzCNNBTd2/s9Uderyg
hBQiNS+t3L2VFN2zzvFCoXwjT4z1f0xXenbibyT8BF/fROVpJtpeIyZk6JVTLMhIpA4p8rJTo4cZ
I0NDOTipSKHhBnxRAwn2xI8eHF+66Df1FGc4XWk3TWfkydRw9oPzR+K2mctfhazeF26X8oy61q87
1S8hpmWsK5KiOYTsrVvqYwE3pfiUSUHBcpJ2XoyWtcC9rMUiUUleB+NbtUT7aLDXjAcNQlSdHQYl
ZnIe4L4mIABafwfIGoTqPntdzGq7FANxBcJy0xxM1pqSsU9wxgt6r1Gxbjayg2yGXwOjO0WzOmGR
ivFRoZliAMPv4UR0c3TsZXaP0wreZkJBusia/UhDnNvmfVjKz2AAdFw2lavqdIrYnRW/NTE6jU3j
9TcLUO0zX3YFlbfxRlblemzH8wTY2mbjU0NU1pgvdYgYGipkZP3xEr40sG3V1N6knAGV54DyI91t
iiiFVLMKQV6lPpI8ukhj861Q5tRz+qZm+cza+M0ktqRUuzd9wJ9tjsehan6CcDnEvQjrWJJzMd/1
g2lbr91U3dWYazbWCx1ytsYtbQ/LSzT7nJWf2SiUMxsnGZxVZzKCEIC3L8uOeC02H7KgSBU3WqIX
p5FPi0IGN6BaqcX7V+PMcugId/a5ZUOF3w1MZIylkxTDZG5XtOwqyfEa4nXF1sOaor1cLi+BDK8g
mc65Ix+r2PlyYnYtt1R+DfRDNZ3tfB+9mZQS1gSSrufVPVqd3R9pB6Z7/fihhsIPY+Xf1oed+3DT
let53st2tb94r6/tyvs8+U//x//J1oRq7sfVz/1vt/v5eZSbx+22m1eHe+iiOV979epyOj3928P/
yVc+JYdVuvJd/3ajE7r1/Ye/u9GiX1mr0/MpvuuT5frq+eS15erz87J/fXl99fbQ2tbR6n4/HA5r
95Gvbr6PaWxFzujm53by5TXkOn48fXHYyf6hrcSrgNy6FH+etNFXcPhWPvkYrr+jZ7r6u+8OzWq9
262fj36datNLm+z6FPmcNjzcU8dX+s/TvOZdrJXbbp5PPrCxes7rzjW37rNznyc3X3n8ucs/O58X
nnw+Rbl6uic+MT8/T3wBX3Fy/zs2l7dz+Xv3Kb5W/JrXuMWRL+S9OUfZXhw9X8kBY/NYPTgLvJ4/
8sVLOYITvz6Jo+Nd+Vf8DmnpmgPhJUR/i793n+LsncRv+R+vc13eHsTphk/0/+/NC8Rp5n24iuIA
+ZoTb/vguMURc1ynns8srsrA0f73jp//+8R8s5If4iD5G3bI29PgiteIz/P89E/ie37yU8lZ52xw
hPz8+d+bMXWv+UST998H40OXK64dvxHnhsvHYTor3vjJmRRnmuPSOA2u73DZSnfNPzf3hx+7x8/D
992fGzeQOMm+/+zX7o4PdBIHLU7NfydOnLmTuATiIMSx8s3dyaWKyoF90ufiOlAgEydXHCr/OVxv
8Ch7tmDrEwk7q09xEvg1EpMVfyBexjHyB/wnfj7996qSM17seRG/gIYMOmxqN3H3T9F/+lI6IEJ9
oWxtKiczM6FTTGtXwPtFkGo1Rsc60M6Gaux6GDgWqziykG51xsKy9WqRmUOlWy6QxmbdByAfiiST
7FcQ0Zb3ynpRpfemIF2j+hmXTVWcKCCvpiPYawBYfng3LQ2w8ltXX5W2WwWAly3TT0NpNe5r3Txm
SAhMYr5sjZGAFYyEIlxi8pXtdid3prfQ97R+4rredYbZUc0vUlRcHc6Ti5xluyRDzDe/O3nUICul
VhQYuK47Vp7aY2mk2O1NCR7FwPH/GED685aSVT+8GWO9T53yN6LhH6HXnCmPNSn5kwFmNoFxFst1
5Bgx4fMNr+07GFbMXPWU34PE3I/5vM0SFuATwTDJVJ1Gxbdb3dengVMmY4/wF6VzhUluATM0oycb
pFfD2A9PVnrxQ5gwsMRvxOw+29qWLYWO00slUaIgNqxiq5P5ve7c7AjboYYSJmwC4Z0k6CnXdapv
MLz6+a2W5L0oNxsxBG37IwSs3UevgKREfV/YEhtB4LIR5hjOkw2K6FFjrUGc82Y5n0VinJVxot2S
HyZ2TZDv8xKutNjhNupeL2zPLJZvYmhUZ3aLDiJLzNyWQV0Wk5jCOq//ihrrW/xO7BHEjF9HKUnf
ND3ATdAC7uRXua7+JTWptqOEgKj9aIuJzbayo0qF2wBAY3TKkZTlVeCV8W5etgPApcKLzdcKL5lV
09xnSZOQHkFBUDS4bdHJiCn/l2PyUWXeDOotuur9gvmOhkHC9Q9nXmIxQcdJ+FaKFicLDRpXKGRB
7KO4nuwvsJk4gYReOT5Mw61Mmfbo0sPMoT7Bl8qUpseSGmTV+iVig1z9HGjYi8WEZGvYGC0Apq3X
ztmr1BXbwlR3cf0XIhBLiRj6y+Ie2iErTKByeTZRIkVfuSafwRbV75Rquw37TNm281uc0LooX6jC
V8u7ZRcvfCunp0Rczb7634I7x4ce1t9Ja15RhC/ZXchEe0J22p6s5qWQCZHU9rqtXzPsgXK+bFg6
zdycGL9QMNUG1Nb+Vi+furxt0a04wnKKqk+zjxnsS3N5A0flyh0ePz5ewTp1XA6pmnsFtrHaRtRn
Lx85DjR93tYoNEO53IvyQoUAAhbtplNIDGcRQ8oSO5D2F33HvzI+NGjQ0G+7uW6tW0gu4mFQU7pX
4WMyQYYPqnVJpunQjNHM7mte5apxyNUduBvQHzyKAapl7cY+Umw4JYPPtCg7oY9Z5ooYIFFAIZ3v
NaiHU9pL2znON00FsapcyL+lAt/DG6HHJjpmXaz+Wwg5MrOF3alSbWa2vgYgxcFGww2AhiQ++LrI
qAATjNnOSViTleUh1cFzZVZ+40KcRLbIRHmmCCkOmUAc5vtCPv24I8LcIQmLjRCtlsH4iRcWpr9T
f2CIAVyTwET4bHHSgk5zNPaz8o68cfYxTVHcdYqbeb+XqnJHhDMg5vBLnSr6dhHaWLwcQ3UqWupE
/SVMv9ua5JUdSWmR6c+KSRZtQZT3NRxZ8hkfRYfumlXvwENeajTY++sgdduwCK8kYUTx8tIlGsMH
428po1og9wpDrJQaXsu+qiPwq1Kdjc3EYCfjJjK9eqZGTwoR1gkbFAz9bi/l/z0PQgP/SHCAWDa6
REGirLRBOjkERq4p5QF8c24Z1R5IVk85jomh/HSye9tSvYVmG+JAE5yCeT/Mii+IsO3ezLTrVxNZ
u1orXmhRiSYnrZ3u3qnDrmf8S433iKitgRuvp5QRV7eJ74vcOm/2DHVTto2jT1wk7ki91KCpt9Sh
txSEqQ7Lvs0+x3F+Nkn9qqrmJlbZbRojabkdQO2NY9KAlkPXJjpRGzF/1OwASVAoYtw+LbR49s1d
gXIvS1xbe1n6xmtHVCTs4Fp9goZtHjoZaJ61UdOW1Nu3iuEEGUjSPMrZWbXYlEsqMeY8nxaNicuu
blWpc72gpeyqBEU/K3y2huGg3UtSp1JnpzH/2VJ5iBhDFkf6wTXzNoMOiqFBTy17J7WnjAEzxNkM
I9Rt03dMpMg1URo0vB229+MWyd+9SCFZJxrcczO+jPQtpTLwqWDtSib1pscFj/k1UfeAqz1RACnT
/oqmkBzqBazl8CYmq4TcqqgE6Wu2nmgXMTVS1u1JSwhE+2xyMM7ziIFdV83WVdCAoAzg9g4psFrw
BsUuI9iL0HWrPGQLpH0GabWZcS5hoqBj64DcNAgLCKiWdEJrrcw+nRlSvHS/VxRh4jhY8NhKYOwY
ooFvgDxONeNklBhaSDsEB7cByegXg7mRWnPd4mlEpCUkFmYMRPBgkjFE4uaamY4xkt5f6Hg54GnZ
bPxoRgk7nFUW6+QzFESxVBrEdrSpNcIqOgpOC3mkO6fOT16zF9Aq4vVE9la5V/PA00z7nDLEGNB3
lPCzBknQVke2kvCB2bNm1dEOEK7YaJNU6Lgk+8xjvDbECChGg0r+njMsvTlF4DKHLoyoHl+ezLXG
SOXGanQK8r9Y/lQgUJryLplpHmn22qlOiPmQ3G9nE6znJG/pNG9QM29tTqRcULyvkKTBCFNOS9q6
hqwCGKTs0D9ILHahnTBpsVl2QAIjX0YmgJthZYKNZ/qKAxp0ZENJc3iqUZsMNdgExAdhwaxl035H
kMfUJbT5UrN4MiXJ0bZAeb/35GQrPNga36NLFYQz9NDoRiaXSe0OGsejiqwklDOLjl8WSBIeP6Z2
qMNU/ZGP/9MWxwUAul7IAxDpd2L6KHUUhcwbyTK43H4OvHtxyTW7Phb64ArcXUj6SWGxvjYRAAqn
Et4NpP9Sp61VbLNGivqDJWT2GMDy062lK/Q5V8NJCHnEzB4Vb/hpE9qjonhZN2+FignKcWWpJxPe
grvy+Z8VgRsp0+t9x2lFufMgrAzNmPZLEpM0yR81UoYMsMoSePnwFii3iUzuQMfmjhW8FRwkttbj
iMpJRiqguIHYrHMWYxkF0PyLSgIDHsHJmrwttWxtEtBGtprWRq7BzSPCvAr0nZDSVmpd7sr8pgHe
xTxbtJ9EksQVvKK91YJ4zmraW86w0iWykPlGUdtv0sAXS04WBnoPoHUqPI7aQBNYoHo1u4h47+jS
qhDhWC+FIyQtzrGQUDTAf7ARsrVBqZNWGHyvJkjCTqFTZmkXWdeYv9AMjOx0Z22vlc4mZoSWWLhj
NyK8hbYAt8Wg+DpL0zJ7CRkUtbeUPpepatsOvQgzpBrb3gDDTp4wQUC/rL4aNfXFoyUkNxXtW5zD
GoQLyiLxzVSRM0iYi5hN/nu6CbhMQvYiFjWLRb0Psro19K8W2ZkUfjag+DWqCsq5m8e13nyX0IQH
ephGdQUjKJef2JjpIzIyEOLH5CmYlknyXg80dHoSkgLlhYhOUHgyjZ0NdaBZ/cW3oyjk3KbxNsyM
o3pxUuxPbL50qlJpQvFYko4BJLAAIeNMl5W45oOmLr4a/28gbwkJod5HO8DUUSySN8vTbwYbBg7K
LAmd/7cE4X2eyVf4+YaBHDG8yyE05c4hjuODXcA21s+EI+zLRN6U6oKHgRq78rdY0a0owHLGr2P6
QAe/brGoh5FxmbQ3LqLNziffglpYSwirOrOnZP87hSNtkGOTnQzSIuzS4B4WZkd9I0sRlKEZscey
NRzCT1LNk+X5Ze6ZEfs098dauRrjtcuPSvjVqgnkyuI8V+MTERVEAfOgJcprYpM2FGFvIkIW4Jek
bnRhE05c9RA3SGyCkzl/KYu+YY7fBCob2uo+qrFXFNKuoz/Qk9gUNsc6oXcHzQcT7Yjyve+cXari
RS9NGDbqylIrjHX4gw1qi6iogV2FOEPV/C1jkb4AF5rJYkrJZbGZQcVaiD1aocGbnLdlAog9715S
yWZPg5LPAL0asBxNYJugCMiccZUlsa9wIlHzskKhck+AK9ZzfAKQ8KiQh5t8/klYsc76BSPwZoEv
K8Vrld3MKtoO9MYJHQn6T8f4qaeM0uSIjxNbINPVYDAJyI7nSP9KDXU7Jzyf3lkZbAcnpxa4TWfS
itep3D2CaR9Bgsj/S1RZ/hXEQ8ZXvkhdIIcptUcPDxcCYA8j9sI29Nqvbil4Bu7qwnqA6CctwLCN
zowOeEMzpc/3ykAbLvJ5QHwe1ZNTlGhMJLrVAHuHZ9j/S+IHkGR6PTY94u4oxcdUEtnVmm/FtE4M
6lViAVWmRCkeSKqD4urz5EZdhhIWfQ63I4S5hDCDkMX7MN4H7WwmbE704ahl0x5BzK1Lw0M71Fdk
tYRetVVJ8oLMdrDDoHuxUP4MiHlMvaLd1pwiDYWeiRV95hZlFpdpYms7hZTwZjnocrzl/sDLGbpt
q+4k8wpKnBE0GiHFSB8TmgS8JPTQoga7ziWv87XOHD7GDiuhxgsxvwg0IYIXclbtCCO+gNVBu2wQ
pxr4U8Z6J8F2DkZ0h/FNMb6H6Yx2XM+fRaLs0sZ4x/CAarI6Wf1+MQnqQ+vCeLpdYExEhbxrWIq2
sC1VVIcBwvWwYian62HW17Gt3hpSzQvQsyVLOGv860m/yqJyr1fJPUUcKKHdzD+hp1HuVw+sup+5
TXqDsSEsm+0h9YkhP4+F88x53IpDnRPmJpWvTB0I+BwNDRnVR2czkS410JaCzz/myWWc0dmDeqdt
Na6nSXkPTk7ZH2wbjxU7VXqeiUUUREL29T87O5VFfiJF2euZ79VURHwN6DOVlZJf5Krg8VVfwnmn
LSoz0UOZvmvlUuCTyiB4dRr9de78NCw3UT6udFT1SY2YjZZmPiqb3tb2Jcgas/ONGa5y0196C8vI
9FaCbV7K8TJbE8IK3PhT8jGAQygRbCn91qzmjxg+8KKf7E6/x7zP0KqetoxrmzUSiI/1aBZnNTI2
6nSoeSCyli3ZcAmnXTx+kWtKFwDJRj9+EsG+WRJKMGZGAaronrZx0+FGWWSINtXrPP0jDrJuGGsZ
SXtKV1K+jjmTpYklZ9J0d5Cyf6yr94tGYR/tJCUWi2MJqkcSml5OpE2Z4yMi1lqawH9KbN5u5fwd
DN8awA0dZQYZOWjT/rtdC4ltMG4j3BTxdCrY40QMO1aL1oclegr3p7PAvxQpe5KOKlwRZV5Tjseq
QHlJyhfyrqZmmuxyfDO0JGMTD57C+UIlPFDUGo2DaR5AslqqAC8iEjW8zkDOhwbOBlIqRXiUrdFt
l2tGqE5Tqa6OLttAKoKNGaw/VIxhT6AvrWHCqJL4PijkRjUtLRJYYMaE6XlXyEQeh58LJ6duEwZn
xv/FWcsNkRxzqXv1SJbVXGz1HQISnk86GiWyAYnpEKt+b2NfMlOCY3HLNsu27eVTj95LHr8nBp8Q
wHGC9uHmlLc4HT1FQe6DB7OJ01vIGzMuONU5GL97VhMDON7oqwUhRPx4okf7cJZWtKU3c+Ws9agg
qwJ2mwEXAd5jOdDxDX9MnqtO+VcVjMcj2ntuUE1i8E1pibXGuqL3mVjGnZYSNI2RUqaQgV9m4W+y
qTSKdRvaoTq74eu+LrVzbuX0TbF78K7LvyAGAFxK6ym5mhqCr7BcOxn8ujc5OdFRXIVse6D6t2Jt
3RJ2DeZYQXOhQOewKZaMNFYy+bkocCHAe/UZ/oBa35jN6BE8tmPetFY6wusufehzuNdNNopsj5Ln
jA8tzijUDUSqAGDLp9hlDr4kSb0NDeOimS9q9o4+nrvQchuV8GaYlVEUbkpaiQLMy22O+OVaWRT7
4m0pPQFAs1tYFSqPwuym8o9DbHW3wKnN/gEbBtJ6JQMp0po3xp45qOmYdiQwaiScmc8KR6tp1/j6
NDdt6Iu3yV9pqm7ein78dMXq9BaxqwyNjKwitmL5fQaTnHAa8l0Thu4EokQTfmQmYXkzYYdqcrTG
bA8i9tdOTB+Mc0gg5CpSim0kILS4MREyiUYskZjDL7ftTCnXaQ6qHBEVY0GSTN8RVyTazqQZOt+G
5rWj4Gi0/W7IyDlbSJwlKBvWw7piSG2lAnAndQYTJCg8qbr2a7vdzBM75UwliITtbFizp6ZNx41E
dknF7o7oarOe2ONQcICalrCf7vMfC6qiE2rbJQOauMAosg9hxHNhfepsHW2ENtzOl9qWYXg5W7vr
dpJlEYA8PzT9Ibdfpr1wXoOD2ip3fCxuh9wHlUxtf5K7Cb6vY3qBn83f0LBrc9JP9lVJTXtYj69Q
oemXDyhdqOWrW+2gBWebhQW52uzbwy0b3W3EYDCQbJxyQof0tw/ZLoFmiJV+37a6KO24IqaAVoMn
A51WTXtrjH5l7aQIo2/qc4gpKoNK+s1x13SZdXeWaRs47bo39GtF+RSU3G1khU/TEvuCZVVnQPoO
dbbU7nhffY2UdC1HzstCEJGCiLqYbaiBqBscdddHIdXp25y/OrF91dAu0MYPwWPFDzZmgfrQl5hl
D5sk3diLA+yWHD9hAlUq4h7DA09oaX8ckZ6MTIwVCvElyG9TfSnQngezBBBsutjS4AnlzUgpG5sH
FAKJDQnuJ1a/Mp1xHUFTkKM8COp8byK0HFgMIfVJBwdywPhQJPmIwyqZGT2je5q2ByNRKPcKHYq+
R52f44FN868whWM+qO6Q2p6uGXtwtqlXtPVBG8hnq9Zkka1wGhH+eA3id01aXM1B2IiGGMUqTQmu
t6D/98BHvS7CBQPDaLKOCObr2RKDxbaWR/5vHJQ89/TuqMHgE8n0QZscdWo7jDraMSWre7TVtxLm
N434FZTP74lK9Iwlp6cLzR55PdLTnI3Z7yZAN71NSgQLGmK7vXnodpbh+I4yAoxi3UPmMLVZ/KYF
WIS6lTdGmRwg5uwzUr+HWDlo2tmG55OhJNKXaaOw4i6c0zC86t091y8jzmeqBsGpTQ8Nyz0WgYpn
RVf6LQou0vZI5OsArtr5qzKJHo+3TPsa+oSZPasJc+6/NP+xK1oA8Rl5vhg8bTQ+GWkq1n9EWEjS
1LGRO6o5fO3UfjHb6BKpF3LTFDcNZUq15mkRGTAxwN+tiTqnTuEXIc7RXbnvNoR9rEzjhGqIX3TV
QOBUdWzMEFFrz/gDR58BuTZx4rfnZZN3u8HEr4FfsQXvOxn9JiheUzKoSh1AP6BrNK4o9my3Dpo/
Z79g5ZnpNMxFvIcQG1F85FvLnNLoVUeLa792CHiBK1DVavZRjsctGj4NVjvA+LR0W95DaSbWk0gu
arfZHHhxF7lAUPCZ4rcEFTrH3Fj2i5Fo3yKI0KpYOooyq0FxLs6erckVZ8OVHZHiUoBi6oSOFUU3
pNw482hV5S8LhZZiwRXB3hEs8Wr6GuMApJayAc5K8qcFKsbYOelVmu1LIc3ifkApQoDZqK9r06I9
gEmtXEW4tqjgoWNYyw59pNg15ifQ++plSf8cqmvD6GtZ9VpSXFNGIkEYNgCi0ojQ+wNeHOgk+ppd
EtP3pQlx/efokpC+pUl/lzsDF+zspy1h5MgwOvNZIIMrlQiJCVYgeerudArfmx4dU2IfyuHVgaw4
yPk2V549ZVmKsHFIsTortnmSnrIsO43o96VQPiYqiBrD03qDtay2Q/I145OcSxxorBIkWjDTeEno
eTb2tFMZQ8da+iYK+BRK1st0jgYHDb3pSQu6vib+UkksKZhwWhb+NYXFGjgEdhCZwaqrkBpl5C/h
8MgR9Nnt5DZNfq/tYKPMPTgx2uMKnkSk2yRebRJu8lCqTvEzyA08k2+dbFMS/SenxMO0v7bRgLE6
giBZVeE1UdHKjdKVjm46H0eFKTl7lu25xiayWN1mkDWZDs34Kg9fDgVeQJ1CMT6uixJS4JBdqXV5
NXsorWZjnWa3YaEMqLAYRApJbBRqS9b/FDrD4NBSwyFBCaHji8H2te1YvGqPtG73UH65oKQ+ZCxV
41J7Lcx+F5DVTDmNYEbT/u0hUoVOi2UoejWohCdUSTozPS5Ps4CXR4HwAvbvo9BTxOHAwegbmuNG
nfNtbaPZHqlWyxFD1TEp0mM4wskYAwSvEitijPVDReL2UYn+tPivTF8I+AO+XdJlrDF+MUfMMCfq
ZpNGxZZnf9PVCMGUjgNAkLkNoh15qpK9h3RABULJkMtgtbCMZIuT3sWxf1DsGqLTP5VlqzweOpLo
bbYPAc3cYXk6BVyYn3bpttaIZw1DZArebvR7yHgtvjeCAEivxKaWvINK0YtroEiHrJCunf5X1smR
XOZNGGNXC2V/6NF1QlZz5mlD0tedba83aMFe0aSbJNfXtLxHNtaQJCW4OnvJpfEYYZ3LSsKQWAbE
VYnrj1oZ9bLMMVcRuVPGTrG9Bt2k7tBj20+RJ1vVLjNRXHFDaoy7FZT2ePqn25u8OBZLel9qMtdm
+TPVFcxyOqgqRPr0e7NN1HChZ5oVFmUfJ893kiSf4vJaQLlVDHQJo2/2FCoCCZs82isQz5Eirxee
dxoSGbYKsYMZ8RbQ5JmHb2ArroG31SY5qsdCAt/KkS+duUsHhB/ty4ADQyqRDo8oGC0dtoj+CRfD
j5MTnI+NqkcvKqkOfUYMXNodhi7aLaRmOF3LSIpIADP1JM/HbrBu2vJbBBejHryeR8F+xITXgCnY
TjSQ0wIibLiQrQMyd9KgeFQ+JF/XCLTPrmPDb1YPNEQE6OREvg0ZvuqTEijHLA4ehZRCCVGw3F2Q
DufxMYBDIZXvXRCsQwMAFCJUq9jX7ZPyX1D18FVZz9OLZ6avO25MhVyn5V8HKkgNfuXgIGO7HruJ
iwhN1FDIbJNWquLpEeK4kDtb60O/69VnzJ1cyCHDQMnz3zJLqfXazFIqYJFbk8ZH3B1rwtXAyhFC
JIJta1xOBjpQFYyJXVNRBmETFYLngZOR1WE53jL51WIs71kTMpbDw11J4zexqPRI7WtRWOwMuBoa
fZaUhKbFH5g72uJbWhe0b/8zCrw3WnJnseTKTnmMUNaPTbClBoynVV218Udrn6vsaiMzNE45khQZ
qIs0jGtGUvAlCHLGPXy7jaNTLrO+UI1wY3nRqJK2Exx6EsIthCMmfQ51PHfTmwHtryNAuySfsBjs
/cgUrMNa6I8KHoQ+9iFhHDqGqhg8BfYS9KEIPpsDdhMy1NPvQu5cA0iK00+btCGCxrLcjALkSDeC
SMMUjn+K/laHB9WKOZM4GiBuGwvgf1E1jznL91oP7gnCch0S9lW8Dsm8QdooJKONBcNdx71P9sC2
jtNjFO7kZjpOdXfRk9YLtS9lygk0POvxa6K/5GAXa0CP6kSRCu4KpcNAJLyPZ7q2/I6/OYq9cqJf
Z/kWF0S5zLi4NWdVoTZZS5rpmyp73vKryx6TAciE6Taa/omVQZI9Om7t6I2eYl4+G2vfU9qnKq3o
L479OymEMH3A1VwN0UDdHFU7HhLnGpvPrn+yooUxn0P0eRumo60pFA9ppRB+ZKvhoQwWECjMbDJx
UuRiRf+yCfN18GtlkM/I3pOzvToxCjqxF/VnhQnMPIUksQ7cnjXTRo6oJa2uQXtd1MEL6m5jzkAA
NgZbJRUJc3Ide2gQGjS1o4FcKtfYu9GPh6qKJILmzWRsTAyy3Ni+4K1JN6WvvADErJY1noXkQg+8
uWyBfvfrgD1FzkPvRDa1jl+7oZCIuNNgiCzal6q6VwgMQizLRNTb8sloYiTpI+g5sdHkZkv5ADRa
m0+Gcgb0vKR4FvG98RKp1EcKA7Xmh50FdFz1jePYTKv4JatXJWSnzqKyDF1SKVdlfZ2yj5jqnE3b
qXkbzX2MQMFOyL3SolUwv080sqHc91hLhq8ahbUFyBMSjN49VWcnTyNdOZlOEAtR4r8MPqWmye44
MUQsh2mCkI4cumE0qdnPShigJ1m7kCoBWoa8Egdy87uVPub+12atWch4cS7BgmRlXlg2UEmdvnNl
O5HEQQWCChVzGjNEC6merGlN7iAyHMridUQ7MPxW/Xsf/XTNB2F/q4wSUMHok/eE7iaP2NpTlxp6
POsTe4H5uOSWi60EXNeLBMWgGi8yaXZg/429YbLHaPWnyOm16l3aH9uZz9cT0MEAg36gbM5zumvh
UGLvhi2Ec4defw0diFip4iMaDnF2jqVvGi3OEPkhJWENq/JIvbKssnWCyg2XuD9RNligg8W6s7cU
6tLq9zAXUPeIu7CA4KqkbJrW1SkwHOMiYS6bLJaFKSYDIjBk65do84W188T9Ndo/pXwF2w5VPSlo
b/MQxUjYVRMJ0ysiMkXThU+M25T6jJ5+xmnkNrjmNSyvNkwgNNzYJbElp6zVO7onyYKqG/xP6Reo
FWA3w3y290H8fxyd13LjSBZEvwgR8AW80oFeFL30gmBTErz3+Po5mJfd2JjZlloiULfyZp7k+VIP
Vnr0Y29Bi+LaABReSswqVBFkHHEkCwDElcVG7sDAq6O34P6lx58QM/wpKYzkpOrPzkM/mRb+aEEd
V7xOPMshcEBGLGI7XuWbZghWvfpDzzwzGyjGa8szZ3aDAyEXuSJY+MOvp3CO0AjSwI/vyMrYMCe6
PeMlh6o3U8NgmUSC/SiGXWvn2b+tR8JfDVcioL4a7xtmZuDuNTHU2AqOZo9aYixGUz+qGaUmpdjn
dIVF0pSkxRqhuhtD36cfLru1kTMdOEBF8NrFH6SSv2v6razuSZ7NMuMx2faktnKodLWSJwM4MgqM
yBRRRfIbbNH3xH/L8beCF6Be6mBd7YzPCtkur90Kz3d044dptee+0N0tieCXhT2d5htuxlz9gAQR
PGMKBn5pIs7A4NFYZk7PrBponLZ/noQBBfOGPC7ield3iD9IvHyU+WS6Nm/aiUjJ/hEzScqdQ0En
L/F4YoWYzCV0A/9G+JrGcS/rn15xU+OT6f3U+Sbhrt8bu6lX09LfxOoWidXuk5x1IQUDhYnPDzsv
QTc1vRrtLcMTxJ8jY5G3TVo2gq2OTUthNKuUu1l9etp+8N4K1hYkwH03sDu01GVOtXmjo6puCwrQ
Sr2l+PhfQr6hkqlsrA5F4jptq/wOwsB3KVCf879cyy71dF2M/WXGej3V4PXH6tHQ/gQ5GMkjaMAC
O0UorhUMS8088W1mBF5lMLrS4TTJPEN+FPSjW0xbZXu0+k+XKLDIyZRiNE3gbsb6V52UK/XfwBBQ
VmC40sBpKwZbBBaT5EqGLozG5wEV8SabS+nBkEqllUlsu6m53VJUlinjSsfhNSYHUfTPCRYqi7tV
NExRW1GudNxrKkQnCujITKkolfmSvBo1FJsiYLeLtw55XI3PErRHeSKEOZBDu37KCHyrIGeG4MQH
syBBSEGKUjObDNsg39RW/CmB65oug3X2lnhr8qXktlrrwzPOsTiax4rPTWTiGrnpXewofj8dBPTC
35W82LWe9cGIuvMk7VjExDXRjhSjpsMLFgQFSqT6WM3pBm9r8ytpg4Xc4mpmo019HCawnzHHRKIV
K8UCtAanPIdwmoAWo9Fwy1N/Kl2LHoT+Zmtk7BZlkM7JauILAB3L1KClsHPg+1YUi2EuRQYKdYiu
7FCpnk0lZVE6ZGY62TwYbH7SFcws8oL4lnlA7UszleukYGfDEOBz7i1lP9q3bKJE5uLvpSgO32EA
Bh3pSyP9E8613pqgLivVv2aaWLYYNAxwyGyXLHZTLj+9rm+XbPz5qCb0DxS0VocGb2ilazZyYq8M
rhl+5D0VFfQacKb/46Jny+XtzMgzMBcW5qfNjsAGQKSnb9fqTxWf8mhCEas327xQCjhLhnmj0qme
htSj83XTP5Vu1UCGIS9mEJNnhf82oBaWyZ9n/0VT4hpZRIOwVlLPabMmlqP+c+zZqqqU5oESDNOn
WX1POmAygvdW3p1cXGyQbyYHx/S7yTEDykW0gMz96eOujKV/8RRYVC482XPbLMnODbuGRttp8HER
sOHLO6ZEuav86PJ+k2hbVdGOzKiSwbKbd3iifZfDStEDDsirPPWa9SrrRcCT3Mn0xsnEISTelyKG
aa/euPr82x7WPYVunpKEdhA9e55KI4hWQ3of9ZNvFgsLu0gPU1Q1gQoxIbUX2SDnfhTjsxYt35y3
1FH1o+ZeZLwtB0f01cJs0v9//gUdFXHcovosfL5Vd203/PmwY0D2ajKGWY40bs2l1y8EAhz0W7og
Eizz8wABwlPdtRXbK9dNFhY5XkO58gbPcCiMD+qh2PiPa6nLVwIrzuC/wnbfRXi3OEem+s8c5KpF
wmiLXqqwahEcigYf8aDdWVMsEo/HTIe9WjAGldajaqBN9IkjJciQ5qGQDszGLg7OoTopUbaqU3+V
i5eno3y1jLhA8kmUahzKJT8+W3vkhgQTRl7L2jpBhvRlxyYuy1/LBcaZZ+c8Bl/S/zYmkHP8NDYE
PO50U9yU4NNcDCR+8/WQDiuZ2K2UJK+uenn/rwz7WYWyHVDlW0F4Amx0pV40xeWpfSFY0A4/4DPg
ZzTtjiMWOJWbP8baOuBx2dDFwIu3W6t8kz0yEsJkbLYbPAJ6t6SW6NLixFQNosQKt9/Ee0rBRrTu
xpceMdYBDEQ5Cm3Dm1WZkAsaY5M6bJLRc+yEJddLgZbQ8lPESbeQR+2qB8lONlCq230Uj9vCs7Di
OkVo/FgYd7oOQI7mNvY8Rj2dGbX0kSK3SgWbWB+Us6LNhD9u0vLFYd3LM8rlsXBIWKQ414r0o62A
PJBuu7HaV4rBibp7zMvJoEvQj41lq94rPBlleMxrzJgyvDSWIbmRnhUfzGG16Wj1MWSqd3TGd+Wn
a2EmYpOVa+T8bOHic9MhZdXVHrbZ3NL/lyZg6SDVITJB6GZnE3mHsH/2tcUT/DW6v4n6FfY7daBd
R/lmYKDBmy5hOV5m+Z1DiCeZAVT6h0efspkKp8oz4RkLO1JjfP7SV8Lgl8Z/De+03Dpq9sm24NLY
1opnxyncetZOXA2qKcPmj3x/52YrF3+QqAnFNe6jt99VyC4+/0uG7zSFmIE5EPedVB09dpe2sYEU
PfOYmKiK8qpvKrK/xqEER2CSm652PerEJDYMQFDhs0aOIrFnb4gieOkW06PJMnaaD5uwX6hUOzQ0
VL6rpmS9wUTTML8GU5NeFBR7t+fyChaKxLt0KsLS4ur2gS0kx67r0f3Mi6QLSsdQ8CNZlrIdWR7o
GDCDHJRhfonwhUGRIq25V9tfN80WOQaNtuftTRgQt366lgZirU/POnZtu9AY6KJEWzI80Tox89nm
a3zNLrm7HdEd7RCX7wKDHvtt9kzJodTXZDH40eKmhavRL4BFzxP0Llni6uYC6xjTo0Co+H8rB9us
sLeh0VLSuldpy/b/Uktf93V8lOzqJPX1R2KLeYRbsaJm0Cj/gQ9e0QQeifGjwYmmFHArynKn+9ES
6spuiIb1xFmtiAaLJHG6GmfYvOLi7EneR1uznse0CZRR0pi72+qSA8OhOXZs6m1AAWaXMOJ1O5li
wzD/DYruS2TqlSaDjqQstrId9XGs528hjjrv6k8N47OqU7gu+Ev8PJIqz+0ErxIXmmAztMhO4bD2
IhyP3WfKe1w6do28gMzg2B2EH5Rij0Clj/E5IJ5QQAXrNBNT5yfrdKfhJtQ4knLDOoB5Iqz+DPan
ighYG+Ws4PlQoLRkOn4jxVHzE8VS+PfPMsxytlN+Ti311AHTwG3B5swH3/8QCh9VYknEM+oAT2/1
2abiUk1APAXVU8GTqsbDOdMHkCCKY0ics4Z7RdICiJscCvnTRbbEki9YxzQeXhwWDJO7OTJIYA+A
1w58v5logNhuVQuuVlx2jzazGWvwr7T0fKTDB+W63Ila5PCQ0L6WbKcMMlxEV7U34bVswmsclLs4
lFeDglrH+BUVI7BC6ah64zWikGSUMauNRx48HrjUb4ELsJ4t32ELGY3rxoTTSNNt1lvrAYqcjtUp
tak7wEBiciplDnwXqT7Cqh2/TO04xpGjxuoiDFfmeEvKaBGhXUvSIbNoGbWOOt5F9FPN/WtJElhM
EOPgsHSLeGtwMaL6tDaWtrRN3V8eWGoxZrjESshuWL3yOtvr7auJnmX9NNQLr2W3NFg+4j+Vn6op
jkHyhkS37Ape7v5ND+82fC67iubTpcQaxgV+KY0JUWR4X6TpIk4wxgeNeQyacjM5qEzUitDHiiLs
jYTBkBXZdszAASU37uHTCnceRj0OJPSSkDoyZEZNZcwEiUz3Z27cc66+8NvnVVIuM2kft8qM77lV
f3X5Jgxq1Lrohb0Awe43y/4IzxNy5UTLdxUqQBUfKh0weCL/1oryDyNDysva7sDARqfI9BYFbg2j
mHA+1raaJn0+LfLYdistZ8kZLP2C342nADDLdq1NDaLNmQ8sY4RKYaXtWeOzXuLfK+axof8zsFTH
pnnM++iU1e5Fmvb8FrlhIwkoiwg46WuIJlSdUncqZweF6bLzsxUty0fNQ8xt127+/52sY2mBltnh
ReQY1N2OMhj2O8HB1d2/QBKOHowIcEN0iyrcxH68TnXyjsZv0kRzwTE1tmzhEcKETa8B5akNDeHJ
QMcEXvTkqUvZshjrY4r7HpV1AOCQGDdIWC66lRKfBvdfBDNZsCHzeHlgERjze8kBwsANaBmt1vJf
Qbgyqg8fir2BEpCganR7QyDW4TKN9X5lsj4hAYS+56Krp8TMFGeQTPgw9ONVpP7kdLhRNuB/9oSt
8Q6YF49omBHS09TfItYTBOHV3Nqy4z/IfM5lth4Wv06Z9WRijAcuvYHhrkLUU7xfHiBJxaABxTRp
GFDZEZCNTwXSYK5uIlEGzugzIUKz1iarOdMdH9dlN4Zfpay+uJYos8KkfgSX9kov1TPh8UnPZf3D
vcPKfaZWfEANAquRbvxgOCb37B8g3Vg/9ysI+ItAOslld6ky7ZD0fPDyimM4z/ZJOHzoAEBBAdDn
eNWkB/29UvLVej/4ahso6PU6T1ith44lfWnWBx/eAew4XTSqtStlaGCI0EwWprdn7vELouT4yUQd
4uPfKvYtT852U/Ab4CrsbqXw2PT2OuRJUm0e8ngfcyMgYkXXAan+kQQNsiBoI+qfCSOCfYogjTY2
Mz8QMOtNCCDV/7TkFfrrwP1Wrc8I0juBAdZdbJlIiIGd7mDNhP1jAI5TnnpcJjLNYhMTUCEoZ7m4
awWrKWGzKYSKpMkIZji6fJfaOvTNWIPzxjel6pR+8gMFI2iN3+7Ie5soLH5HENezpjoa/okG3YL4
u4kqoQDts1ah/hzsbZNUe7lVeALGeTDgH4c7hAXKtIkilLgpWT6T0bSQnQXO/ZjFOZ2zfnoBGHCx
eOI8InsQRBydOcCN9nm8lvkNaM3N6L16EnGnJ3UagBG2ps929S6w+QPrhGvFXygAy5TQ7qLQroUd
zxurPXsVRQUVYtdLozyRKqhGl1XtD3pV2t8Zsnu89hpW8a6ZluPLqt0mqFtWIT1sjuzS5Y3fkh8Z
Vj1Cs17R/OPepuWIEY9OzBLDg5k9NMrd09QNqKkLoTTdu2v92xupz2HOTSUq48iONYSf3A4nmNRj
7dSiVUmsztKaq1tjTGDTlwGO9KmRsAVAzHDh066QXr3E/GbroJJOQu84dPV7ABw9FjA20ODw/MCZ
Av5jLaKh5JHTl3FLtyfuGj3bdVh/3ZdtvjEJJ4+qOBfqM6vvLQNEEjWrooqBn3MndkFZ+tFCIDrX
ps/TyoNVn/IOl8xIaOFPGDlcTnseAMgWH16C14kokURIBjREpcEowvKdE+8BdwH+Chk/X9oGs6Iz
cEcuhpsZPlqKqzOVGgC8AvEHDGGn5xAO+A2BC/WpR0hfPWejV91yWi/GbZ5c9QFPK0p/N5w6/dFQ
S8IPth4DR4IgTK0J7ah0/WTSruwoyPX5ukmxSifX/zOERy2vYnQwrDMDixi7uQT1WdNvmbXvAlCa
PhYWBoygvaIVSdFfZfVgx5q5CYS3C398nmSdmmOvWerZVy8tE+VhYIGWHwVqdU5oBCFNa89B0zoJ
VOBYS87CN9YaKzq72bryGjaFN3xp8d7AjGVV8VpXO3bM0Tf/DNe8YwMfWk/BoAmYESPwNuHdDH5L
zumK1aje3FOMWs1eL2+0E8os1fLiEnvqzIQubpVL7o3zU7M6vZ12di6XFJ3M3g8WgSf+6OXJWnC8
Ls6/rB9n0TyenaFpLM6wr2c+/zVbbdiU84+umwfNl/N+vvo4kS9dOOnMGefnrzmOh3u/3FMutNQX
TrDRT9YJTin/lx5g4QwO3hyP7aafm7MHPLrZ9N3sl5fLMJttev4M/tBTsXg8vurZbz87OfrsdXxt
j/NhdjzPNsFsczq/Tyd88rPZfDt3Ts7smM6W183mdz/fzvg28hmIidf2bzvM1p+X+d92+qIWX8U+
EKpcchrP+EOnL/zLybrEgLwOnMiRltPfkL/2xuE/3vvl3Jgf3dnxFc62NwVg3yN8sAjpoaSGS8DO
PZmi7p77X3x8hXGorc8wOXhCXkq8qwIMh6Kf7ksZbzp7ParWbUopRCPhOFTxBBsc4pYZB0sjVPnX
KNsj+xebEg/Os0x/OtOm0IldWaEgurGMDMciY3WFrmMBSKUWXLeYAaBMEIQDRgtg1Z6H0iVMjwH+
JoUGOg1ilq3wN/WfJIx5bQMXBRTCOi5Oj5WQ2BPqV1F0u1JBKVBpsJT9gesw91bYbEsuraMS38jN
7zLckSx3Bwx7saxuux6+gOfNS2ovbGD2cWkRAaMwQy/JgFF72en9O6i3oSkvZA6FxngzQwIZI0DB
0dAee2B7cs4ypdl4FHS1Ppbc2lEzTkyaq6xYPsfojko/hYZs7BSl/ZDsbiGvGo4gd2RIQTLFjdy1
GChAJYzKR1mf68FFVk8W3NX2LlmjQrnb8jX+a/vvIvyuwm/K8/xAnzfl02pm+yH8LuxXlH7JeBjz
6lSThQa+z93nUmS0J30qydoIPgflYikXX1zht6jSW/bvVnoT8i2w7qb68L0vLkL8ZEPrqyi+e/SF
5kDbW+x9CeWVNV8UWJcs1Y1PF+9z5f1GrHv0HxbI1FEqAbtiRt3ftDh5rpP7v73/23Qns95IbNw1
lSVO5UFg4v7t3iT/s61XI4b6ZDSmAZIBD6iT5YCgrcJNlzFF/k8AtR0L/E+qnFIGBjFeYpD5KUHD
hPIDpJJBW9LdhsVa3KpLPx6Ql/gIbuxiKb6H27htVuUSd/fnFZqc+knVsAaUNGapcVWEE6fXvMHL
+qVCZTOchprXfs6c2lx46zX4X7MV9qeFslwO/mLOAoawA+jU5W5nlnNcjdIFqqoLORLDybYtLyDY
q+LHxlWnplyB31b2zq74ljQy8xsjJajlhNHSi770/sf3f9sQTzGQg60f/lBtBAo7Ds8ZQf7ybPu8
9X7V9i+P3nwvUv9JbZ3NKjn8cv+P6SDUz42PfJ+82g3ut4B5gu/IhjFybvfZK3kFLL4/2LO4jrxt
uO5v2D9v6l80roexsW6ob3AsbspG/CD4M8Kj1+8+xQ+yZs1wtMGljQkbtxPNsMz57NceJievWx7S
o/EHz8HcuS8eADeh9G1GlgXx/NAeuH5gX+7qOSn78Zf/RRqpnRoSGaZn1al1VFwGySWm4mNDr2a6
NOmVXPm/g/JPxfMV/MTfg7VNuhMSNqQs4iQ/svkt4GNjPBlnqfWhJR/ReGAIxDwo3DOrw4m9Zn21
2SsbF96lLV6YKNnU+7DDjIVabMm7tA7ny1jemdQ6LHfdR1wcXXXRJ1TMfyXSdmCQAoaCfRFrhP8M
9c88ecjmuy7fqvnuimvDX5ZJz3tFPphBXEtM3MvoIbW7pnlxCrMHMBxJO8tbhXcFjqLfQH3V4aK3
GTSRlebUHfbqP5a+JYuMClDGPbVvpvkcibYbTyTovrp2xpXFTVChiyBYwZdbYjtgsSPVW/ShkNhP
NrkJ23Yu+a+meMt/TXHMqQUMH152ZFGtlE8mWu+jppRlHTcH4J4m64GPYRKAz2n5jMWmvJH4XWXV
PHX6G2VaCx4MXuse5Zd/8jeGChTsGX6KcqFsKraMxN1n+TPDlEcxaT1XuZiR+JTp65kHR++lvAX+
eg50l7aeHa7d0V5zBx+NZcLWq55Ejp+llawKvDBHILHWOuE+tuEDEYEwq4CQ7BVmVWAl9ZqRK/sZ
79ygjL+MZs7MUV6VfKyrWVBROAqLArjWAp7IDze26EdkO1DH+cag26eoMa6LbSW247BtxLbVH4Yq
r1gCFClxvJIYCm/ZyHjWvHMlWIAFlxEV58JOw/XnS3tZOoBVZ5j9V+rqsRP4Y5Pb6PO65rVvQiNt
sErkDG0Z/gUTrEXZcQ/MG+kobX0dfH+bzDANXO3eREs4eM0xshj9AWpwO2EoqEokz1esd6scm10c
oCpeZaTXnFoHiYBHHrGJaboFyY2PuvbAVSTLAvIj+ym8sHIsbeAhxBgZ/dGpsVG0eb2WB7DnXsiS
bysIT6j2rZ3YkPgqIdG2KZvcnn8OCJLlNMQxhuIfk7Isn0CWavdg2lNgve4ioFOzG0HqDgtbu0nN
b9FfR2HTlDNgvvVmHIBvgf4honU+sJJrYeYSx086FtH5tZaLa90Vv3kZOu9IehEtXlfiAxhIxV09
lk5EgA0iOYN70LCLm91J0r+Z+FIYfjojrigQx8jmaWjrRgr97CFCXiv2tg+vLZX0JRl7oxvRKWlw
jQCXcXnI5RPLSS3galjsMgOkXUb8uFeyCymuf5gs+wKYBOEivcHKD7KYMFeCEKgVW/gpC1ECLkPv
ZpWN+WlRsw0JZcxWZPlVVlFKN/NNEgXUEyG8KzaLxNxSCLVwVXf3hgFE7QuheFUDT1ZbfVvShlxE
1Unz3AvMWj+AiZBELBtZJeQ+TwaWyiFbS/bbYK9PGCInOyKlVNdGwG+Vk8ierTViHuAOGWabPrk2
pChA8T6LW6vXRzWPVnpOUU3oTSXymObBhkM4AXlMcNV/5cpR8He1kBKE65QALDyyarXrpG67iX1r
3eOiHktWh0Tt9Z/MvrCHwFAY1Pue0khqeeYuLw+XajlD1x0t7FjBLfkhs0IyvTNCDbmGGemA+jte
iGElroVI4ZWshoHJ7MZqHtSDCZyiQKMmM8NQyPGImHZTUZ+mPSzXE11OaB7A/H8XjO6B/pdEEPUZ
lxITg8oVizWXp5lCFBajR+/CTXhnvEh1HIIBtZUWslOFJtYK3tFU6GJZwGN1Lyh6tKtmP1CiGA4/
cccWLlKqPcDRTDfvfgN1rqNHqEmOw9Rr2kqrLMNQTB+an6/tLCQo3pxcDjw0J2UzZnS5JlOAz/2u
LXxOeMu88E9qNZCm6PiWS3yyQ5p+pkzFIW+lMuPT3m+xnUNCqHnBiEsKNkBlTyCzhUvsczKGK4lB
V03Oed8v0Z3wiMTIFvwxJmthXs4Yg5N1jl7q195Kw4GRVqTYGw0nu7nLzRkxggXZFvQOt3GXEo9t
RpNG/6+v3wEAxCHcZ+xfTBj9gjqmdjkZOcTwLcyESht7bnkwWZ4GXpdwGgkJC2TtDwWmyB//dHMR
cstVvQrj1bc5iR1lshggpgMlcA8eDEiF8tWPMH8Fk2MAc4lsrWIjx1zH85herQEgl4pBf3TUn8Km
N+Q+lccb3kpEuKy731JR530zGevZW9tbjHP4tZ2QMIHAcgriPe3WbXYylWYSPBaDR3ddj3Gh0mcF
XVeCnFSl7CWe4Cze5/p3UhPVGJ6R+JdbA07Jte+BcRpUSoOprVOf4DwXChsCYBHOwB6tzmTIvt6y
52sVXXizq/oY5qcqflkAVWJK2OqEx7+aKUq7qaiL8/B+1tE54I1icKVnH9MkBP4QlSKJAlqkoyou
54KXRqTjkSUpHd3HjEt42jn9ON0KEcR/RbSrgzsGp5RQkjrA3UBk9Jttir1TrZ5S+261rUawV2ER
gnqJ8d2iC+bkYqmQ8bw3xtYvQdUGV7I+m7a+djpHiYnzUkwOXHLdMR6jSw8KG3/usmLZhJhkao9Q
hhQACSQYoY8jCfFjV28lSdvGP9j6pZrkrXUy0glERY19z4WNtgPaTnninT/YtIwj9WuQPWr7q9N2
VJ31It1in9kYgudxYAZFISLIs9OEebKhvwl7mMtqAGObpFiFP9qAU0T+N2lXJcbVlmqvof4I8Mub
VsMpCJe3XsgYXir5xrwU7gf/szb/uvETE+ty6p1hpI3tCba7kf2cR1Ti+Qc5DoyV/ludomcUa9uJ
YsmJxQFWCQ73jxIlaZZ0OAAMHZvIh8VNspJ4Y3TqWljowoJdbar+SBmf4S5ZCAN7OkKPkeG9wFtY
0puW5pB8yOIO7a2b2kdy8+ympzbz94nAWVo0c2FTh5PYRA+rWYpjY2C0UbzgLgTGZNvxWetWMPJK
ymGNlJOnkUiA5iiNves0ue1U3QuP5wxTRNnM61K+pQH7hpobu1ksVdtllJoO7GZp4Z+u+Ci7xDSn
aIHiGfjkURC3k8fchXjlhqvUMBaFcVFsnkF2JqObrywMDANxZjOkDClJN3X3zPpqV2LoG/O1obnY
Z9j5mChNArSZn22nV3xOKyglYCVLDgJDtn6UWmz/G1vd6sFZq/Zuuh9ZvFhnCjJxZu0lUqszwe9b
TTYYCNsGK9rH4O3bZKv3+C7AlWQvMM1LgRRQ4zELcEdPZgWOHYAu9Jdj2sVq39ksBtRgaTbG3iBS
M1WtaFbLWRk7eaLuIDF9DppEc8jcYrJVy6ck17cmKm89pQMMMbMwI6g08QVTZlD11tT5MqAVI7Lo
tw4vBPSnXl4IJfpWwS6f9AzgPL29ctAM7dhpLCDUryYwDhVpRLyZi/RQTp9qUJHdJzkDIu/YpGzH
bMtbaGWfMtsp1z9WqB2UWrqdzc1w2gi9zQB3k70KiGLa8RcriohvhrrLSqYboO8Ybeo1DCT0tnxN
ghd9m5MqmU4IAHaY05um2FgII5pM7UqNSGwvytT8aHEAVMzHBuUlBhZ2cuz06GJSlWYyTCGdz7Lg
Qk3VkM0pFiY/aZAcZS+lgAZduA6L1USqHjXscTKF6M0bS8ui8m+hu6zkdBNNH218x2qirgz/6UH7
wJGjMSNNMnMbtLMiWCXpMzNvDAk+qQmTmNKmkSXifB8qq5XWUnY1++rBxOw5AJACShbCfNkPrPWp
piJHxDhcc1ST2yvbf3TQSoG+rth5BDx4Xr2xcK5mEQ7UrOVeRX4ctT6IcbEkJ5MIzvRq1eyc4Osh
BtJrUCofjzfb2FaMIwjgLayKstqjXpuyvKP9l59pE9x4P9NS84wMfgWeIwXqWdanEXFY1fpzeonj
vetH+GbjllXC9Nz28HdD2f6cYg8y7ryA153RVDu3CU+jUP6miduNLKAYqNnbgGIUyn1ZKCCAJo00
73BzhKpEquKuEKmjzMJLzxlDr14gPs2xwMLrZvHvo8bkRws0hoYrpI52JFy5fbG2TE9ARhY2xDax
oze56+5IbZQ18Kr+VfClKOKiEqr2+MBN9cuYtGdectasb0X/Nvj4tsC5hgkoVuHdDK9TW63b6eSc
+zn3oLj6mHxQCr6elF2IwjMjDHbgxxSunfHFmeS5nz0TeqMy+pug3fB/kyMjGWmNuVPQh5rXEPKl
mWGRJK6OdnwNqQlnI7+wWnq8jY+eIp3/XTEBnkULdU3f4mQBLMCcKLD4RnAlxTKNp0/1NPXEfUAv
0B3xnLsLDLmrVOyjlDS25C9S1zhEMX2+cCQtptsIk6bly8uy1qA3vWIFU+PF83Zee8RuEwyss+le
z6ytPXDFas5SdOkacIdIetlO6aot08yofHN6hryKpML7h8c+YWzTBhaR3ttz7575GAUG8hhj5gQl
DxZJfEfnL2meZp0APm8arKLqE2kaouFFgbExeitZl1i2w7Si+MriXJaWbYzzXYlWVUhYCXZ41U28
EYtPFP1inxVOh1D7x/e5bfw/BkCz7RnPQSmxtuwGUppBzesBvV2yt5ASQN7xQJTfkVn+Gm3427mj
I9CW2hq5kcoQcVUNcmzBU6NUfVrqZDX+cd5btkLdkR2p28KXP/xWQXhiGmbpGQvpG/r/VGIWyROF
A2cdll/iFiZMzqoGP/LR6jnWOuadWKyU2t1r/BSGIr0HUbnFy0aj8Cxph6MAz5CSIu4IeRkCZ26x
TyYXu88sDSIuBXilbfApYI7/iKNraOzCiOu8FC9NjWrGNP1Hd+Gy1htOfExrGceT+MjoGpRusv/P
w21CCpAhVTH73eSxzOCw+RAKIJVwjUJL4yzZTa2kKZcFC1lg6I5T5CKqkH21YK4hTeMRw6aM2XZB
NWshcdEhRCt9s20TI2SZI4dWRSmPsMI5fYsjGWRtNvVlUkUPgSq9FWTmEvM3bom+ENn3OoarqSew
fpWmujW4BQamugkBBuVsnng/+QmGU/IjYQK4tND3ojWWmD9xD+UL2TV3mgJVY7hl3FslHmhuQl94
WpbJhJgB08Z1SmdoLXH+Rj6TMNf3ut7H/bf6xq+v559J8AL/VXz0yVvg8+JkLpKz23TkjhYSd0uK
7lugHkWLRyx79my1OpbHXvHg6o6xYO+nbyEfUp5mIX+K6h0Mf3m/bGmTMI0UXwfxaHMetsu+XBfq
i/WjV79MvDRVREp2ZMnuLcM2dsi5pI3nYEzODcgKXTRXMRgLXqUh2dZiqIkwYwQwn/8bd9kKd0n3
VyEINtrGb55N+Gf7PCDAfp/8huNqjbrLE4laxuqICsmAVVyIOK/SZb3H0an67kPzQ/pwD1wxBKgP
xcjOBQ0y2kjpE06gihYL32YuWKcTBIPMtZohSJrfun8FxZGPJ1oFCMEiZCqE43jgaKyyJZYX4zzn
QuYpwztAh2BNPy+7kh8J0ws9CxFrbRnbE46NqH5N2ZQK8/U0B2Iln1buUUryEHmg/ZRZquQWfeKI
56oUM4PFTlFhu+nifbKzUm7SroJ85tpfucKJv03x/poMA2XCwdySi5JGR46ihYHzKv2ZWBJJ9ZZd
eebzVpZPRKABt3AYg1tyVSRqzDteMM8h/k8sOOocnc4Vc3M8F+LijeOXL/qdx1OQhOsMgozBSNMd
hCwwTdbMe5JFz/YAJYkHuG8QTk3xGLs1Ks5UIjIH7Mtu4xGBPgwFgROqpR4geHeJ5N87mSSsZYCp
i5O13HFR1XSVQSpbFQBmqhKnIShlHHASUbcIaJ4RZztRUK1Q+Dhgg7Of3mX3xlU5cr9Fdko8e2/J
PzoqSDTuaoOqhqi6IkfMNUybCbA5H6q+3UF8YU1PonIKMiuyty1Q2frpyjySoMJO7tZclcIKTz5e
Q8CkjCkJYHlUtlI8KaP1gv9IOo/lxpEtiH4RIuDNVvSelKEobRAtB++q4L/+nZq3muiJDjVFmLom
8+QbHXgN18xofkurJzQnhO4CahUBezwcBreAvLglJZUM9GsBLwOHY8Xr1msXHpUJQsJNKinqi5G1
jPiqbXejR+ytE/GRQsvRKe/rhlJqOgzzO5icVUQVyM4siUgSY9OUqdRfJAYqHNHZN3D1eBcsAW+k
XCdiHNoSzE2DhtF6SDpTrcG6M7CWjM+lt+ZGW3QabKHgOpNUO119xTrpIQlVnJe8mxHHzAYpHEAz
xpD9dMY8rKrPueUf5tp8HpK5xpKD8oesLE3LbsIILpra+8Tze6lCRCv+kkTy3en+c9Q+ymi6hJO9
1rp8gfZ6OVfOYQDO53fDzpAeX9Wuy1niuADAc/bgGIwGiyFCd5qZ9RohHurEoulAofwZe2iY0Gq0
jr8fuvkWE28sk32aF5uoYtsLs++as3nsNeuTFSFpIejO1HdjcpJUPdPl5FzQU1RoyiqX2NfAw9MV
7fIJKQEWitheEox1zoGpPrXyr2iHJa63DSkVu8x6yfCXEgRl00vp6vtKN9GEALx4MJp11Eubclow
O5B9CQOK3WeSbZzC2/hUVJXJXrR8MmTENWdmfR9zMqyJTY8AtiZjtq5Dogfy4uD4sFotbKK2RC1l
ooWOmaMYH4KMadJix/EYiYdhnErtxebpLv1hpYnhqGFbnhjwKWJZg5zUNJtDZvy6tKiNR+VankeW
hhFvCRvzR0tsSmc2Z2cCutvc5/Zr6l9rwiuLX37teIZHvZizmx3/MUzGVm6TTkGObd1ddaTKw3gG
tUWqHgsKywMcmoLixair8aUN1spm4BZqfA0J5yUE2H72qCJ13NQkwBMvaBbR1TZeYCOinzAjakIK
ohzPDJGON8Firu8fROOawFaEe1H7VTMrqereA07kUr/7+NM03l2EUuYW6huwC3F51Zk/ev2d8jwj
1kYvPz2ujem8ObylZMI9rDKQMDTUi5gXkRW+C+2lZLPGZF21QThjzuM9DuyfBvrtUEHVjNJ8Y5Hx
gTBEes42xXPZGP8QF3nSp2TLX+KQbRS09mKP1lAsdti4aShbULzt96CdRD1sDDYo7LbPmv4yQ58R
NXPMEiO3aW+DZCesCRnumxbqOxB7lyKkEMrQVbCPdBgusd0cKJKc9G+oNGIyBa88n0jYZg+Rf8Md
6DPLjANjl4GW8vv8FrJPKNVV4UXUs6zsybR3Cci2zppNbjdIycnDXoYpLCU+jHmxTi2jRspSflJB
HluMG8lsH2IYqjqm6j4d2W0Np+muewVxW7n6Rvkb4VodNUEBeJ0eJvRX3gRZB0ObjLV9h5vMxWqs
o1mJuDYAtZiC7kT6GXdgWSlfWQOsnAwsghq1cF1mFmlZtKXh6cmrbf8o/tlB2EvHoLYOvccwAJNj
wzgIH5eMt0QgsEx1jbXIu0gmuk+UDBPuQLZPAzAjwZs5m8tD3UyXrJ9ezCbeskxYB+V4K3k55BJJ
/LZgrB77l9i/9ZG+ZMXfUm7jzcfP5u0Fwu0nt7kXYM/BDGCarZeNFpyDWeB+SDge/ANSHwLGCGgJ
AUHV40EzNPZ17cq3PpJB+yULnlgy+VqgFu1coCdo1D1eO9nwZg2HORCLMsStD/on1DwAG0AbeRjH
wOOlQlwo7234iBovbGLK4D3p984Il72tA02iNGRYJzUJNjh+atCXYr5W2d+BWdGhYZmr/rxhXA/Y
ibGpS3EMXibnTfXjlnl3/eGpQ+A1+BYS5UfOsN0v7r7F00CxMEm6PRZp9GAuUWKxXl7Y7dAWoERe
Ksk9QoCBOTqyje5MMVljefNJqVQut4RVsxiZJkVceQyrUf5eMhqrdyGbujQBGE45ThzfzmTepbwP
weA/Ze2OqK/OIHb2VTjjNlWV57lHhlk3J6+9wV9ve8g0i8RfudG2Q/ftIqGiBXfTu40MO+NyEqag
EJQ5lRkTbPK0QM9y35jTOox3ORSr+q+dftEdE4mcU3I4Qb1xUGMlzV+q/ypVLnjBVW3GKBDTVT+4
nKh8EeOZefSsy2Xvm2s9t9dj9IqMehm03b7x9EXCkNBNBTPD4Wwjsafr7v7Zw5u9HyKfgOXwFUvy
U8SR4NKaT+MOe4SGck0NfYqcAxobVsGpUMtgR0tEZgBzZPZZysdT8N5T6rbEenZ4W0+AifiTSadB
SuE6CuZ1UwOr0JqNRdFrakBDq1U/pvvS0xgJtYrFei1BwgX3vp6ZQOUbJs01BSRHET7gNr5NLKF1
SHlEfxpVex3FOq9+wB0vMvoHjudnWJEQDpyjYAhRV5gAi6vGmDyhAGUqt7bgPXXhydCRp0CfQnQQ
1hjlXdIv+tcRKw5n5xYkyK5gMpba08bGIFdY31UA7DbZlO5pKj5aC9IqPZ8upxXX8alhvtd+zdrD
kslVdyD1M/TAZydF9JiRMCSRWA6bARpH2u/t6OTlOlJcsdGxiGTkIWUZqmb9ZDVgaGXI9KxmIyL0
L5uAR9ZAt8ap/nFXYpGoOrQz/gMKbQG+JBnpUvXmNJE5hrqbaWD57BTaNRek6HKJqV7Iz1WIknUH
jBkF2SmelLucxhaskmlc5AAh1kbgyUCK8rJkcg008aBs2YzNlxalUAWKJonWo4HwRSNa3oTZke6D
8VojwaBHQkqITBJ5Viz/o1WK3rrVVrpukmGN4QYZG2LaHPs1uXM6ch/jHM8G47GP6VftIKwOQT1r
w2RYWUV0MjL5PGDDnm1QK0PMSBbL5ZOW6s+JTLj55m1C5+OX7XIARNngzy03gYRObTMAdH5HllRs
4bBZLZEULiLWxh6KIvYTGmcBw0e0nRV9hJv94eJc+2g7DbznEQoYmy/TdhQzud1ZJb9Pbrw2uMcz
VDxDk5xMNkASmHY9oZHyv5QEnRxUiybPG4Kz7b2jkFaTdGw84J3W3Cw6TiuX86CXPbP2R1b+5Kiy
kXGtBmRNPyGRCEpo9rBzojVsdlVspCxmspLpxFBfFVnB4fiY0H5phX4ilnSZZ+F+qH+mODpGaIQG
NwX2/xdYtxSxCet/tOvPDvWMRtA352TbPLN0XigIUymGhVouV5q1aDIsgaCsCFYLA8iqYs0scXZx
qbbPZUf+0siJzzlvuLyjWIyp6a2RGuuZL7nv7mqQ64GtVrVNaCydzexO2xSzi4ALYYMnquCOpfCv
QiVTYF3aPTOt1UH2wAvAT0HKMxQ4ES2wtWIXnmER1seKLl4QSUKMRjPcIVkxSpPhLeaYwCruAQNl
KGCRRRAmb92I4MZ090yAchOZWbXUE4YmsAIlTnPpXpzUJacVt7v+kgzzLmDXJJg4gyufveTSTS+u
9RujwnHAeIiwXRv7QMs/CalY9BWqECam1c+IArkiDyhMNapiSlKNXpxoFn2yFj2laHzPFSKjIP6S
4n4KVwzaRixMKCxK90P008rQfqG4LG19YnrCoau9iDndVBjRAlDe2TsNU6W1bG523CxIQNPu3pE3
ssEOnsSMcjd4gVhnwsZIsXORjxu3MD+7at0Roqz3jHzo8fN7ZyNq56aU9XNNT6DQSOFEKiL5Zh0t
bozGkEITLReNR4uM9Vwzc1IDvcIsoA6QpUt7VZe3lvO9o8DEiO6FDNDV7Idr2p05BKaqXaKMVwQR
JW/qPSoYHii8Zr5yBOjfHOF8AOBV+A4HxVTI+Ew5u01CzTlW8W5GA/IH14XtmZ1YroT1UVYJa6N+
E+NNhGOm3eqOAX69Ul5uIo6eDIrKtt9nlB149auQJRbTSxIIuPjORvDuj5J6qxkbjDdLOnMkMTXV
SPNEEHYQ1k9MEim4R8BbgJOw7Rl4WqOUI3dKFh0aUL+64BFkfGAj3gvneG2PCLTWM/PLQacahXSS
m0oy9a659tIfyw3QFJ5/fsL8GZlHKkVEU/op7zi6mbJR6bKZ/JobqL82YVdI3Mv5WMF49mnPZfSn
Fzzh4rnv/nQkBpWp7ROKzZFG3ah5BfrmXsPYkKUH2MUz8s0Kpaky9qXBpxEdyDpfazSlDWmLyH2o
vJQ7OUFabBS0HcVRoTpC02MQrwqicsVsAKsHfB+6+6UdMGPT/8J0eP4AmrtwGPBoHtpxhIDSw3CC
FjF0Y5aoIzGwx5iVkQW3AjFZxrX0+TSy+qymd3U1rfxMi79QNARpdNvRsnbMPth8NixYXIecB15z
bC70/I4Va4CS4MvvlgQTaBs+6GqOBvIcCIm8Bhz8jf4eptDkOebnYKWOElYBZvHJ2K7kt+GXW6oO
sQ3rhWFi+Q4a1BSVXHnljxV96Lw6+IYlJE/75gRriKeRi+UqQo8e9xskRFnAjABxVRJ8BuWv5L41
DbVfC7aS1pI3AQ9uBJCCu4KVET+ecTwW7Fb/9mAvR88mvTO7d5/LpF5uDoVFZ/1q3Aq44GAjGpt+
tsBjLpjt7nKiGHm06JBYCY687kseNls3FtL1VzoLy4lIMqQAXcG0OwCIMv55wUoVK8C6nkaQwBFt
YkNGRtBurHi8Gs4N7idPL9OHOT6OLHtYIqwH+7tFFsr+rUCLFwRnzdI23CoRX63NXFJiIFR1j9/G
K2jz72DBFiOrYi2sL1JmL3VjcnN+WFQmBki3SpGgEAnL1Lr2/nRSc3A9YbY0TXcGHLjk0GQY5rIp
4wNaWMNizA6KPGK4Bmbn2GM+GHkBMPcJ3ReLCC0H42EDp1Nz5CGBlWv61GdeVeyyaV0WPM4sxZ90
s7oUpv7WmD0CHI9DpNqMw/QR5QSgqlF+YxAbDxQypo6a0GU1rQ7Ug6ZH58G3omI5hOVZK5B/2tO6
l0sZPAw/27i4zzPkOYONS7ZmIAPvFr1zhWBIaTGBzPJ4N/YtSMhd85mKJrSc2U2nHEf6tEFEnUMz
MG9ioPt24dcGeBZEgb2SYs6gJpt7st2IokgMnjsKODzHOJ/yXDFNkABQuLDdVLNJXmjCR+pjsEKt
95Mb7kfd2HWS+OmyRrgmdqSD076bzBwJEs7yYu9VyCMJTm1Vtk3Puqq79TG+bo8FXlv8H/aRAPvg
0SjZXWhhekmHhwCDNhmfY29u/d5fa3XwKjHTae849iHt8N7x+cnj1tHeOp+9lV6+k2nuUrDXztuI
7rIg8Ytm+SIBzHUbA5hgF3ZMMH4VoIqXJwPxuS3W7kCe18D0xG7ao1Mnb5ARhWX+Mw3UsgWlEkRG
tsoZ1gk21d5XDLZfeuTCUGMIgBCScslLTzDMLk7Psjkt8cOFH1XbPTXN3zQupcdXwHzZHqI9A9HX
cBBrheYhwB2ckUNxoqkBu8mjR/7bMfHeU+bb3K6j3iybxN78BzjQ2lMcYamysKv+DlwOvZl2MytO
XxcPu39GFz9m4cLB9ZTC55XHjlRg02TnWnZnDcBew0R5Kg6moJc61lq9boDNNMOlp/TAn/foOBhc
lNg+QQQl7h7WlFtXAIJz/GNglv9FyKnpAo1A2TN7TD/mnpZRe09cvkBaQ2VlZP8nG4OM4G8vfY4h
LwyAuKPTpL0rQkWD6lBRc3oPgSaCJXcZc293HkIhomRgjwA7kSwn2wI2Dw0I625Z/1ls0IMvi1rS
oK0V4pHS/UZdDANthnUI79APF6l91yKNMVq0ODljir+Uh0SzwMnhrNLeJ1Lc3fhU+/iiCaEqqcXj
mvEdfizyKdBkMi0ZqZx5a/+nCAHsPesoYDP0uuskJk8Ra2yMY2Q4Gs6nh7p+NN/QdIDa5Uf27KzA
/XpsWUTivA0sqOfRUr8cc2tjL+2OfeDERF29bQCbdegAtIMTfruRe9NHbaMzQM4eppJX83fzQqBJ
MjZC+2exv858gt5itr4dBrDyEervtk2NClGv9p0VbskcVUVaMGBiY2PzAJcyXsd6+KHp3kboNjl6
5PLSSfNRYUSzsLO3diEPlpSqQU8uaUvieJefAx4KEKbQLj8TlA4DapIsfnSSuqo+iyxY2eAvZ/B2
NqfAhOSmM/+0bNu4z8nAd4WvQ2HPdIMjZIaH3yEdbiBHxUNPLJWxbdrxt6G/jAZry7K2ZaJDITpa
LL+YFLDapRRYGMF7nM2rkjY6QeXQD+G6fK811FzlFZEX5kgEOYULJsERr1HO0epYWb6AeToztIaV
xx5WGu1qyuVXWwSXkVl3VtjPiLOaVeIS2OzwkQeFuBI+SLb21CXlubCtS8VCQurGsuazp5jJsrQn
cuNqdOHRVApgF+SS39OP6FDVRw/cxJcLuLttgaak2jbB3tYjo3ExnDSWuR6ST19InBCrwtNg8/PF
aKTUsBTC9LqqE8RZZW+SY4hkXBfPQJcZf/G9xvIs61f1reQdwRAau6FId/dwOECMYX5yC85HZ1ex
giAIbOfp+hXDyr/R6ujm7a0bBPuSKHK/qtZJT1JfHH5pVrNCbjGgPwkMB2YEY7WwuakSJSBNym3C
TYY6Sa06/ruIxXAee8Ioo/qgR85mY2TTRxqiEi6vXmtstblYWaX1KmkztZCVALiCFlGHS2oAQtJb
4b1BfWfn9jeHyNorNvFMonz3mhjNh94+vEAn78U5D3F0MkMslWW1L3Taaz1iOByvWuwSRjuiLhve
NMmWJTuX7GVNaiL2v/SDBXXuWwkXtYxcuPSqMd/LbOc9ao0DFiKLnj+XuJ6D4gFpEPLXLLBOWzP1
1aOy8Nryk2YO7AYEY9FaGzEAB4TsMGqMqDxoEJ+OQIZoUTUFrEWks5XR3kHm4HGEZPeO/pbehLww
8gRSgEN5H1PkG0urn9RtjFBEKOpDBBHrWrNsHuiWIbZjxy3XszYg50bE5oDFgWEdWgtXp+6d3mq8
Qo1BWFDHppoZtsO3wxGYReGiyN5CC0+m6q3RCes2cEt2RmIKn9sCLicFmclwsClTGJ2Qk+TAkgwW
1pj9m6il3MBfYcmLoYhrrk9vQ1glSoyI204baN/ohzOsXkg3UZDGIEpqSDoxyh2Nm9UyTpHENB3+
igiQUIlJ8eTZYAAxGzgeTucxBzMS9X+9UFuht1IFW5Uz7Xu6UosfNUwh3IzR8bcKQMsgGoQU3IQr
FM4hr2+GaVEyerC1IPrcWmhQqU8exMiEINcWO/qMdZ/PpxY2BM3UboT4VnFl5twAozJuGdXzXa4d
Ohzbudgh2kQKXYeAAZ+z5Nj32t7Jqg8rqK7IPBdKcWlH7WuUXR1FawTVkSQbCY6tihHQO2drvJtS
wkJ8GYI3TzCjvxnPchkYr0r9X/vYGnCrsahbtsjodRKNSuyzLaeQ5x+k1yEEQKeFqbtUEJrCWOc9
tvsWobofnijCzEJ86aVBCWET8Yik26rwkhTmCq7YvwrDt1dbr7mgL6JIzYN+kQ0aDR0k84AqF7Sj
fZOk4E2kraEgkmJbCVa1c7edxbmFL2iXpGNujTxDky8O6O3IyvgwaTvT8C7FJVGJwY6xxEQfAtEo
c/OgMsYcdKiae+izlm6u2BU40yzQa6mOh5cUQWzH7Wjwv0l2Srja8TVyIUIX+V/EtKJNcD4N/9zp
XcHdvGbX8GKZpb/0Ak7XSNvGXFDjP7NIeirqAHoFmv0g3leIi920W6VjfCrLM1j7vZepVzeveNEn
6uNcS4IVCKw961O57waeW8Y8PEfEEHmr1vGA8mHiCwhuSy2olDT5OcvJaQBybNMDmf6r02fwaDpm
KOMlqgVrI4C4yOzs8JbP5padgBVuTcpSDzDCoHcfVZmuoxfDM9cS84eX3TMFK3fZt1v5JdWJ3DG3
rDspg1m9eOy+hbB+AiY1QC/99LWR0dZmKTzb880OIuhB1aYHCVMWH7ZrHMIB5TOcOqCM1ATMh7Sl
xQ4ljjsmJOiPir+yry5pUXzJHI0zt2uWy+ey8LamItyRJ9mbO7yQa9BSLLjd6lZnwEO99kQ03xI/
jJWQvDmxHXzYElmBBdCpM+y3urVAZDwQzMHewSGnL7ukWLzribkOErRdUvMfHavnevZfvQb5yjWG
K+Smvwr8a7hklMmy+vU6xP5BJy5GTVYKsoxEd54VqYyMGXpoJlXaWsQf7TAiJo4J8HibzPeG7oaP
46Wvnobes3107leNCIsRNUiMGD24A9n7B7oRruGn6UPNYFINsUbziNTBm2J6iODu8DTD5ysMl7Wq
xQq4ovFhNxf9JOYdCWyZyUPwCUESaUhzSAgm0PEDmS5yfbLuRP9bW3S9fvIapy/+/AiZ/hvg4odx
B0TuiSUrEiNJdpiBAHpGlsLPLksGkujWInTspXELIsIO8iOdMNm0y84K7zad1H+bnISlEQFxMU4x
jchJzKSpxrVvkBxUYoceGPAPRBXnXRpItSnAIP6T9/GeJ1sb1q3NWzFA/g9DmPe+unpH3ixS3HVF
GQXZPFAk6zEiCiHvIsfxws6ueunZtYWqpd+HNOEzu8J63AIj0+pPEf2F0EDbNnvN+U0dnWmBXmwD
F7JF5hwj7S3yPgeSIXA2LQ3YTGwH2PxbL66LZO5b/WQ+kyDfK4kf+rT1xztIFrAUZ0v/74lwcGNg
khCjPA6de7Nhx6AOJ1IO13nsk1wJoyNFu5QZGD4fXLGnHio66Q5vSSveI+aOT4XORBEBUxoyz0jK
Y9bcKtRcns85R3UjflG1OD5fACmWM3f7ZFSvpDXcnHFEFaHXpDR2zOwJ9fSSh0OYL9NLiyASx+dO
wJQ5eF9JwbZGTKxpM+oJ8KFT8jWzYWsLHa0sRHmSrQOaXIfeF7dQla+Z3jsudfD4myPZK/xjaH76
0LbYrRTpsW9IbQKpaH2Y+Z5e1SdPuvQXA8SMF51XUJ0/BzSGUbFWNaPdbCUoWEyoiRh2DY61qgNO
i095KvZNcOelYvVv+vgwBoKiXDh0chWYbH+N34jjUALgYc1oIVGt/Jn1F7JQ2ru4ZbhYrdNRbDx0
tT6zrYJxa+jXG2O0dkaYgILGW0tR6PjvOnEPwiStI1p+R4bDUIKqL2DdwQy+iDJiI8VtIhzI6eyf
gc9sfk+2dYADzDzrKf7XE7uXcjeOd9k+ZPlplv4maf5FCKVmmSNIcH/KiGGdmw03qJ8LK+8vRVyd
5jYGbHXpsuhVJMjkNTP6m9v0UKtASjOJXs0e10MABM6M7X+k85yy2d/A2OfFNvHgXDVSkrSBYhq0
M2IG7G0tCYWxS22YAnJDkMcIoTdI8oXZYS8S7VfNw/NkLW2fvO/DNPn/2cVqBHqmFmBX6FfSYQE/
5y4RbXHyWnnjuysQAb9P00cV77G/KeKX+2mFTPsqpzrWDK7QUJ4NbiYTR9mgm08RpT+xl4vcuGXd
nh5RoF+mJCUxE6B68UVdhIrmheSDLVkDMS2qb5fnkO+r9m6sIg7C4A0bmY+xzjZh+9G289JoCzYT
gOwYGunkSTneR61dleY9k3DdGaVPLw3KmDJggz9yzUW5dWtFwv8omk8okLVgOFsQ3KvZO8ubcXr8
Y47TzpssqXipfcFRZdrL+MZsL1UnDszH2aSIVWQTZjdP+958TvQc8zJ2Kek9ooKlmalQQSVT6Pkl
I07OJSG+CnT2uCx7Jn9ths5zmlUPhfTrg09moWWC8So3DtT1z5FxL1Bs6US0GPjMMk9e+MpKLMWR
BqWlQxpXuPyBajv2MbQZm2C+QLnUfewiJnfGiIUyU+IMEKhRUS9fPc479ibTe4V/JgTMm3cqjWQ5
m29hry89t3hVAwCVFzrOjO8W4Q6Bw8ygZOZ/F9ZLy7bNRJHos3VJUbs6FDi5EEAxnEXTPMwUH8VN
7XvBGzy1HrubYK0+e8G/Nw6A85C0D3gxESdw+FEL4LPEes8H3Tq0vMBiFb58aRo2a0o4tQZ9auZu
MDUSd6Pc1//ghC/8/Ksp0U+XJzaixBmlivy0SwzBZtvZU7mv2VCFPEhGmeIzY7gXEglo+gyKVZXA
FCnq2UH/87lVemYc0dEZIqy3Yp34wdmYCbnXMSppy4hxpT/nq4HtRvsb8FZU0HlgKSZPa6A3yMkA
sCDGjqjqpLZhon5yaDAxQW6YaNMZESahvVk9OlEveQmREMmwuw0kYaQDLD0KB6aDWF26lzktVbKo
Ok07h18x+VXZjhk2AoxZHXv7SJlH3PQ0MFkSaHnqogZz0lyMzvOfEETuTYxAiIgcTMHdQ7MDAIxt
zoE3iaWmFCHDUPzWBfl3bW+t+gaEF4w/K22XddzebIs2I5XxFaoM9UBDR8Ugg7c3+8ceohuTT0Y7
AEqxBnt+vsErU3ngf1pGoDhrY+8WV3jB5LAnUShCLyGwvtj91p05tAp0Qon559h89W03vZJ8y2hD
A6llISxGd/gU9UgNDLmOpxKiWO/QDDHv9xkCLuRjoB6SVzXRZ4E9olFzbwRLkfhlL0a6RoyyEzpQ
GsFo3F/C+FoDe0C7Ci/H3kxHYV56Z2vXb0PHuizYYAKIIhaQqqWyd5PGjZBQlxFEReGhS0ZKPhmK
1tbhDAdKa6XipUhqDjOyhwmfxK5Mzds9T/a4TFieZLp27ULWfElyTerTgBfaGppjXIzHpAL5UZeg
ttiX1ryY3Rs3NFfTOSXMgyO754QnuRezXzDzFbcmLQkHXmE8t+Z47WMFH0oz6HF0SkjESqoEA6w6
vCCYA9hdu+JqpPOHN2qPItoaw8CI2BwWZtsQkx6cYjd4d+z7lG4ypm5FEi6HeKS7tuOfgmPW/xgz
ZCFQjZfCJkmSyb8NF7ey50c/QUmgpBGPjhHCvSCluPa5+1hxj8nVwK/UjKiL82/1/UesZzzjTUYJ
qgdr0+HKxNZQ8qapY3nqHPd7ZMdg4nqd0rUu8u8hJVDCz3B2ryMdLI5VPXtEM/QQuouREATWZ/lI
ePUqcvj+3rq6uTk4fzmg8iQ5B8RKTM63RFCd98+jHj16ixgEFshQl/x9xmlSA4U3l9t0X8M094pw
aeXir4Czks5gAl8DakGNJ9H+HdEgMQdFzZeiAkLvxrxFMTvjcqvb1GI4n2VTXRCDbyIWNSxbl0Vl
vejmu5ygwxgEnFZ/Zr1Ffdch3lFQzZ61gY/V2tx1lBlW8qLa3TGzt0j4PflHvPwT0JfE3Cdo9Y3+
CLA3FPxr0A79L19gbv+KCopTBspBT54GWP0xym+jbp3d2nwJ3ZlxQvJa1tgQW1ibbfHjEnQOvQ/j
TUyONQSHnjibgh2FtzGUMSjHvTKSEhMir2W6diu6dJsF/S7NmQ+iwGgH94wXbTnO7MA6oIN0skkE
5BPDFVX1dKq0OyveuNyxuTOrzRDxWbTfJt4VLBn94rUMTbD+1akNbp4QGHugPlNXaYAcJ/YfVrkq
PfclrKH6hfP0IVLkJZ61jx1lECYvA6n32yCYBDSC5bZY+k60cUyPoM8JFaT3Y/TAWoOXRr844LZh
jSrhWknAhLd0xY/G0ExRpdi4eL29UoIVh08w6uc4PvBvkYxrrzuGI4x+An7dSfcOWqp996hqeo/j
Q38vmjerIjAGN6RJb8Ac3jR2RMlWFM8SxKSfhWie0DujJZNtd+lZFHmTwJj6MfUXc4TwCUZiRtB4
ALZFJrnYxOiB5U9OVAJNOWEQKGiR8r3oGTUMoRoOGAEo3dc2xvOUnzuWbMrdaeo9UECu4PjpUc/E
SlLh18jwSRIgTeGp8Lx1jisgD7R/cVRu0sZ5i0L08h03FHrEmLFU6/VLF+FD12Qfsoh3ARtdeyRz
CEp6SQuK+KWNrYXXbgMjXaeBoMeDXicfZITihBesPcjQo0eO8Z6jEiHj2NCN9TTmG4wrjsdTyjOZ
fAwagF2vOc5VcS2cGn51qV9FbD7s9CczI+IfuPY6QONagyZYf+bdn1ccXA1DLQ7k3AbDEwabQPDc
NEcbVXeUIK+cB6SHOYA3lIUthRhVdzx+D7hNRRMchJuzzYMmKxc+l9LuXoIY/dAgqVcwrRifgQZX
lJwgIl0XNd/xrG/0kXyxyVwiBEGA0O5yOqx+pjvHWIao8ELzOxsE5Upahwe2nXKAYpSwIvTR6KkV
uaeWnNo9TPPdTPvGLc4YGvpsuktI9DNBlnS4hhp8p8xFfqKmW3UsA6xGIfDwoOJGd8Mvm+EhsBT8
KdligaDoqRfOwYLRV+ICDt/jrnzgtgtp3/GjdYitWRwPq1DbOVj0yYRF4HopdPtgaKcm+5Y68rHm
mHNspL6x5LIFDU5OZsRygFnPVEIbeQ2nR103traLvJJhaG995Zi3k4GVH3FcATjBc+dzw5CRksAq
7fHjpn28RJTI8NdD10LuAeewMzbPYUM9aVn2uZ4KhORw3rduSXKuZbPbRPIHG4UkGt0VJ2hQqzRM
qL3G89jxl8PfkaW/rd7OjOfJkNHG5xQIL3DE9BxPzb88IBMxsq8pxkjqhaPSMOgzR1yHpR0RDYBr
KonKECtHj59bJjCRFfxVXrHsnfWkr0P5KF2QOgxIDUbPBSozY3QQL+Eyc+SKTwwIwDu6CstXn+zw
VGKLZdbiMixgjEBvEB8MJF6s5nsuUeXeLUJeAp8i2DvOcX5Ly79j98JCqb97ysHX75VFN0m1Hfll
p9FPflzJ+KPLtG0HkrbZ+D2a27bbRkhpJkIbMj7rPFWnvkmWlQN4iy1GQA+Zlz8OXoYxb481x/RY
Ov/wewksSZwuCADUnQ/Eg7mxic5OR2lubifIWwyWeaTAEpbvKl+hElgwBmh1MfYaOoH+0SN85T8z
gp8AJ25CSZSBDoeFgEWE195LqtnLmTm5+13PC01AlxYravUaAxa0KfOlCveFynbGtyAwf2C7LpZa
Ab9o/keWgyMwL9rb3uaMB33kw7fjKWqdy3/QWQw4/kXdtmhah/xhAZTyaAZtpWz3l9XIa5XOybm0
CBIA3oKoiOOPIvhrOzSuZF2L7zIhjvuVpQESxLMgic+FxEMi0dTG6wC2KJMA0FnfCSVxRwiBb2Lt
FwQQ+IqLFaZ4D7n/ikklyD5puA2mjOSz+l/m31xxrEO5SyQ9XDJtorT5dFztmcknMhhv30XVpo7i
da8jLUYAgmiYuLRFFWaYhEgacqj/ZEek8TtTAOW20cN4YfR/YLNVbYBE2Pa+NiUe177EEAh+4Eu4
JXkXtEtrjMkEM8F/I4pRTCuwAP8ZeWeLxtojjzPB9GCOA8RUYgqz3+rNCG79gNR4gS6YOgEFSlO9
1O4KyaQhiYUeiaUz7x25u/YfGfaDeVH2XYfh3lxPKLp5mVSHrGWhRRZwkS0LPMu9J0hl/9SmF2kT
ysuuiSzO9qBF+ENBQmyr+i9P82UiIuaa9iYIx1WXGoRDg9Bmsp2h/q29beltW35ZQoafI2tgv7dj
wudFP6l/0RL5phvFxknkonePdUdCb/H+P47OqydyJIyiv8iS7XJ8pekcoIGGHl4shgXnVLbL4dfv
qZHmYbUrsUy3XfWFe8/t02PIosAT54zzsq/rDzKbx4jEDE5a23i1aCq1niAys+1iL/9Gu/h+k/ho
a7wGauiBly/emoJU1C8s+x1xZt23639HPS5da2fKBPUiVGOiEoM5JuuGYIMo3MMtRmDifzMQJXwV
7BgWkpqSTEJQN63mq+TpanjYwSpYF8Evw9XSV0/FqWq1slX/VgvhvctVkLtQASHPeZ8cnOJtStrz
RXN25XBYgu90UUdbr79Zl3XgNYQJfBhNc8BKxzCw18FyCdA8iSk/VNOCiXfcVxPvp1P+WmH36bEP
08uBRZsuoXuBc0cTmQgc+CDdQeQgvXZQOdf2fvZeMvmedvDCyZjBkaafyTLvHhH5bVAyPYI0phqk
pKz7TTTdg+A8J8zMGJsnodiJgHWahz0WRogzYiSrmO7i4y/864BgPSixtDpJdkBsvek4XwVaMWOB
mdbnr8EM72HK2NjYLNtQNNUn3cgVvI7xUZbyk15l10f2WxBAjApq4KMZFJCvSA2fkePu49Y5GLHz
jiMULspvF24V2kRTD2X/ao5SBiKiMcF4eNGr8I4AxxJTHWcsvkvb/wm4BxtZHAcSBKNI3FzsaPl/
KPOYYIfrtjYpPpPsW4bxFQAiywGTDO5J4axLdypMv5nevqPg/20H61T35m5ENVqFMBWiqtzUctqQ
3akCxqYu4gEV/6gJ/1EaY0cYhk2efnsC28BYl6jOHivCz3I0lm0H1bNadww89HarT84zOGGHt6PE
2hA66RZEEvU2uq8MfJEXknjzBRHEQJxRZy/WUFJsAguCCMKjXTzWCJQzbDkCOZfQ4MgIUFqD5otT
tTlx+l/NgogH8+TYf6flbsbN2g3Y4aDRNtD25jVYFhJZSlutZ8h+HsiDOdiD2Pf1aZ3CRPKRnOHk
DckYG/k1fSAkSfWT4axIL37bHuQMwq7+gNscjDTs7qYS0KMaX1xk6WwtCbhyQCjFZG1C1wkWatWK
/zrFx8aQKBtvljK2LSy8YYlXNFOYpVZR+anwnyQR53qzCg88nxlb6SIZria8VDODXM/SdGYJnt8C
KeA7sP2Yxk3RGIzNARIThTXNxqro9giDwIZgrdZhqj1LfGpzM3/TsMyh+PIMSKTMyMzyNKETQesA
picLxbow8cK3OQuBknwwPZBIjgW2NrNQNDrYgZEtMDNeCtQ66a+L7M+D/+eShTHZw4OjrfktPgb8
STbipua9rL2DS6BOiy7KozxlIrryBpb6xDUU2mjChJExOIH3qroskFBA4SroGwUJyS7qa4fNPyjP
VQmnqDA/1XyzquCxIZfzkAcsiZDRlURQpF9T3f8p+N/GKkNHmz/VEYaaYngxvelcCJI6hoNv1O9x
PRzcttnUpI6iPtwX5CksoH/sBCtnSw0Pi7CAyYfzWQB5NNHpip++HRiClvuEFrL3c3iFC9+VhnaL
fa1PTh5lFhf6WyBGp6K+bMuPWv11aPgOCfclHWJOJkpzaLnWsU4vx0VtI3urvHUotyksJIuAS4gr
NmKTP0pdMla7Bj2EL2760o1hTbi83DBV8bRROP2VeblpklOAvBqgX3OMjA/pfUeQf6tjiPgX1T3s
NHrNrXMImBfaoMk8dMgzA4ey+U3L55BJQMVqCMgQOY6d/4hJAU0OVuHqHY30ygbdNrMrAsfW2ZuJ
RSxegiK/9uo2uWe3+4ha432yvU3NINMIGMoWm5FBR8nZZJjR+GCy0tWMhPSL/bcRnU1mZ0k5HEXQ
Hg185nQmKZk+Yf+RMT8xDP9k9NFejtjvI8U7pyCIPISUVjmbywlmoN6zp22HeJl2EQX3IsW6HJrX
CJ8bXCl/XLOvcKZpO6EbINuV2RV+AZhQJZNz5oj9vHKji9fjdMS2MiYusYo5+/dhNfoVOmiqP+vU
SwznWsAcgnVT8YdbeXuyZdeVi+p46Dq6WvT9hBJ4tA/EfCHtcB6MTxeAJZKq18x7tWhjuS/Sz06A
JkUdp6wDwZ15CXjgqOwF24ZVbQI/ZT9664lvN73X0fQxRhHKwpcd8UQ5FQo65kkeDg0HrVGNDRkc
Tsn4Ca30kEKUsQkb+WqH/tObXwU3qtlcU+IE7Wg8umOxS2sA3AT8MsNzmLYf8vCXzHNWm9auIrPC
rfGHO9Ehi5aH2mdQIENnV0CmmzJamzZ4DinRsGhQkViVt+OZqAP8TyFOp9aAWYW6Dtygj+RDMP4h
iWfKECOAVUOL5BOFWWHp4RrqUPrx2u3aRNG/7XlwKh8kLhkMOoqcMRoCnZSBNy7Zkm25KpdbxMtS
Jd4hdM/GCHjg6jeXPr4XiUW/IjYqsR+sq6DiZB58cFzJRK9eC6t5TngsoFxvnM5XdGjeo352yhn9
GnHoNilJaPwUCHFJAhlc9Xz4Fb0mRBg0XxbMFRJrycdrreTgIP5SyMhQPoyQjWpfvtBOmcFhaq19
SHBpyuXgoUd3iHswaL42jV6pWM7RCd1/yvtAoHhYTgUrSdfd6mUHIL4huyBTEuWPxfJcWhCLdvYI
XzfbTPldMBLy2bfHRJ7Maq+mp0KjpNBat99dSw3ETKV40RIJO3lRVA4Mc+tQrdOuPZcd20vyJLri
LwpS2k29adTakPy5Hwktd9j9aS+PPgYgmkrIXq7zp+esWmS1J9FnbaIPH79s8uc9iF0J+T7mzrV/
Sh/PSsItxAuRRXve5hgZNLGBsJTP+aTTt3F2VdSGwS2mXpJ0sS7udFsi5thwdjOCIcWAsY3D3SJG
f1OiujdhHtTL+Gt5FNWQhahxaxMLMSvwmlc6Zxhnqd2iYT4EQdbNytYLo7Z/CTOT53hdBuZW5u0l
MwRSBPnYdOY5h0HUy1OsYsJ1Cszr0x78y4MZv+SmvTMGZBG2oqFFAuMymfBn69cM1FPq8w4ZyQ3s
dOTd6vHJoAlHg4KlxwdqapKaEbyYiB1FQBrN98S9E3bBIWjxgomLCY8iETpuGwY+u4OqLJ4no9+E
VnxVtABWMuqDyWUf0zw1TnPyveJoc4KlkXHqfG/jdfJSslgU86fL6WqhPYsHgMw1hkS7F8PK8kce
pJm2Z+Ew7wbccO1rKCWWR2/Z+4j5R9gok9XvAkQ7BLQG1zHNvsrcmB8SVoq1CND9JTCOHPp2O8/e
fS9AHo+9P2/WtBCMP33ji2jZd2MYtrNk584hIQAA2yeL+SDR9pbZnKV03hKuSSu+lKnPmhZdhkzf
bHAPYeetBWncHh6bYgLt/JNUSFtxt5vRTyH6AyK8k2ImYqBw1ebulGLZafPnMZn/6hekGmkBoS9V
4RfBHSUL13nPqviccRe1SHSDkHjDyjjuzfrvKK5tPz+OI13utE3Lfjt57xK9da7gWddkcSJs6eTe
M8OTz9wsoRUVWjFYlNeOHECL9Qedaljfg/y9RBQvnKcUCq2JPgAf80Y6AgOaRLrL+zaU08uMc3BL
qg76+5THR4jXtPZXjYpwtOPj9H86j6HWzNWA1Haon0c32PbZvCa9K2WP3zunkcGKwvE61nLr1TAH
gNY1I/ALsrErJH3aG9pRCnkuUzL12tL1lyG0led54MfMLfP9vyHsgC57FtVd2n+5ka5LIG7T8Ntz
SU3WzVzuU9bgCDDXbMTcxN56udhP4/OEuCG0GScSh8nWdY9djLH0WpoDgDjQacJmQoj5qGQA2BKE
yKVl6lKjohFj8dzxJTUvABJWTajdWrgf4dknPb8g23ve6rgNzw2wozT9jVCEwRFd+eyhyO3quNnZ
hCYOgu514xSrCuN2Cdu4W+hmJ5yICEFwQhkEVJVOgFWVjurkLz8t++LZaDcxrkrXRvf6Y5Rv+Oce
gvT9x8viR2T+azTBPMkuhwFbc17+55ZNoww/2vTbAOiRvOpS1cMhAhDeN8SmhEE8Bydw2U3NeBNQ
bUHxr82r+GJJSlMZA7/uLQay4YIcQmWeBQuv/vBqDSxU7JLrvmUsiqGmXbbk0e2SDmiS4vqoTswB
5w8MYjh88VPbkOiS8LHOJ6BMb1r6k/lXzzN3dVdflEPKOZvdLnSQVTIKaSmRJBVO+Gu6H64xPfbV
1fCKneljB7J3JhrzGev2FPuPPnfBJKAUjH8SL720FZsA26+3LVFPEqec/o6zZIbNdGF8yqY5TMkS
n6c16sGVQoeYvA5kPTJTdeDG9axobaTUaB3HBkEENg0UZFmSoFtaNmGgtn7jvQxdsO1SxIjJH4dh
UcZn4UAkL3ntEZbq+dLSy0ckiQStvHtsy8p/wTcnvRKSKKgiFuCFeje5Exzge2aMEArhSxHxazNG
1UO/AXd+zhbJRoGSF/vmvUVGbuN6njIaL+OvavBIITgP8Ck4w7Et5Dp1SVVm/SyLl5Z8TFqGp8Dj
Pw/aqB2uBaVRgwshZVfRlqis5fIQ/fWJj5iBZw53Vmazt2765k2O3m5J5CZISdhGXzVbMVkckGth
T5YofAjWpTysNyZKo6in6fVPUfBaWjBVX2vaehyLMw5NTlbAbRbl7UTlkZs/Y36KeK6x1jLf1WGi
7o3MnxvhZrP6TeOb0bzXguBuSG9chzbfT1XXawRTmxIETmwte4oL/WKumVCxk/ROwXjsOQzO1EJB
bP9XpqdRMUBheGQl8slnX1kljAVIOEBH/NCtTAB5fcOZPS47j4jqykfThKGf9KbHPr+nMcSB5E37
GMfsRUCTLd6QNqDXyr4kKq82QJCOk3ZmRaYI8HURz8O86WhXkRTgHGBISjdeUe4HUDJSO9CBXnZ9
y8zvrrlOWLxRUa3E6O1zyVyTf7Zb60OLeSPqGRWNoNayNQzAALtZMH+4ya6ovuruI5yCTa6B4ByY
yVOU3QXDgyL9bUXCDoG1BrICgyn00sEn666FVbyxFeeuU0fVNj9WPO/HouOwMuXJ7Cd2Me4xEkQS
+Cw9fdJhHPMnHnVGIAb+mXvhwh8SFGYEyFH9Z0awNQrazpiVZ9G8u0u/SXpq32xXtZexCuir71Vo
omH6ZiyBiHnQkNHGB39mea+aeZvO7PwuttWzB1TPdSMPjVBn3/d27qcT1we926qbYF+VQEVijWZ+
Mowd43AIxDgrscnjfLEQHzgM/jMQIdJALdra65pyaZa7jKLIZUqAROib9utRaOC4YrJVSB0j9O9D
N2Lg31n2hxTOHQb53RRhwbQ8rgiHQQdbflJiKCommzBlXBQnXlCIGZKSD0JcBT8FQU0Tqm27+M+t
R5AvKiFQ5NXCnMeWF3einSp1b+E2Lf0iau0O2Jrb9mvTiC+tzfvcdAOIHeRtHSkf5jwBnOiffJry
JbTJhSpe8LplMNisgvH5WwLysisPMD53ELCehkj8l5btPTPKbRPxOU379jog2TRNqKsK5G304gQz
gQ8heQo2m2rHxi4dFEFM9K+8RkIedAgG7CpyZQmvXq4V0vdcuasle9OkE2EQFcZ0LS3cT7MnGyHA
a+ni+yFrpyB1NRjDu/73FeOjIvwNiuJolj4rQZJpEN2HBglUEOZDZOHDXqv8fTDeJm1SStX9MIjN
XH4b43tk7AzQK2HO54cdjaLCGC+zVvRa0ZMpvd80p0uwig/VONsyzI+DwOLf6jUnbLaUKcpQrP0w
3xnuRn4iTmrD7QCSUdSw1qqTyq4oWC1WtpQdaEwQgqDH8ErYL+382LkfOIayutov7rTRZU5ug6A2
qm/Vxrt++uRqNtnhVC1rWWU/ywIcf1sfJGYiH4JnwEllnWKci+a8D0E1GBDaFTrh1t4VBKbaaxrk
hy58Z8nho6s0Fn5W7587rBNLECJXx4WCo7tMLbJESnjIGULUfjtKLJjm2UnOTvpaF+ps0xeO47lJ
Lk4QvfD8GUpHeKyr5qeAbZz0JBI5/NVvOF0iNjlh9zpROFrRRwvea0qTq5iJmmeq7xSMBwL3uS9+
mGJRyFhvSz5fwP4MLrgeH6ce2WFUbiL6qSHU+h9Fl28n6GZkIBIvhOMMd1Nrbt9H8+qRBSzJJ+0A
3bEkBd9s4e5wa7n2Em+Fah3fUvaEOfMB27f8KFz70Ffsx5fTyBOJUXPnm6AvAakW3V1R7tUw6BQ3
1QwgU7jpbkzFtkyiTcQO2CWLqSf/KZk89DXoPHCdC4xULYAF91J7iOzQoTQTGQ71MUHHIJhUCTQ+
VLYNwVuUPkuRcPtTUczQPNL3jJ9QJBzLYPG6bad1vwtz0xTRPAcMO694xLrunwc4UO6C6IDCybae
9SZBub+Yes3Zf84b1tOGfdRHfaIu3HO5Gz6S47fAB/dCuZtSzhEU9z6j14whBl7jNHsVaDH7Z8tA
zeUiZzFtwEjPSf4rcP3xQDGh4XuzPiHrbTp8xyUuRN0ldrxXXo/RcPT3bRJuyIDf+RQakAzhTTmo
aOvGYdDDiKbEe+EkL0VX7hvH2Fbh+Kz7Nn4Q5HJ4ecMeKSaZBJ8VLa8mAQ4n5pAYZNaBIlZd/IQo
33D0POItI30GRpK+3SDPyTx4RpOqBdJraFrbEOp2hAtuCKNrNhI1w959XDb8CcTPjOU3zUqqWtoG
QQxxtRvgD4ekqUB00jjPZ7v5Wzc5h5R9NMh99LDVVukbAi0+2WFpGF0QWtV2Tz1GZRcdUX/PQu9U
uAPwgWhvcGSwt++4bpjgBq1NRIfapQSEx0Qc/DLlS5bvUt5yLvkYVb6w4CC+teN3pYk3s2BwVq+6
eVyH/a6CGhHhFS6+epEduV20Dp5bIxcHdp1OG+AfRnLeHSRG0zaINoniASgJ8NksPDqDF53ymojQ
WlWv7I2KbvwjB0TJVnjkrmSFqq3qsFXZ2hYRYiZS1HK6V1accf85FeTnTOExiZnrp+oQ5uppQReR
dzeQjKhqGCRC1GmcFNYYUs4JA0Zw7ev+OFj13u4w6o09CXHBYe4t1nUTI/VvzzxPy0WqO0/ipavr
c06fjqp0np6W/GsilMWPljfhoGfzkqv68C2t5HY/ZEPQWoCunUlkjBjlQVIA260k1B3RE9t61uZI
Jyj6Btb4n0BHGMGUtnguYNkqfq0A4+HwH+zZOSMY6EN85UuLTzFbscBp++e+vXEzF/8CIy+Leddi
+2wGW3m14L50tYlGmgvfw1P1nmZPrOWjRbusjS+2//j//j2y2Q+ypV1qLLtgdM6WlVxwJz0uiB/M
GcvQFksU1TS/CPWCMPbOZVgnFEngWTNEyMW5kDEhpn/rPr3FLqOftDrHefo71DRkegIYe4xayC8i
XGSgN/TqgFnwJQ6oilqPLvzsYUHP+89UnryQyzX+Gd1yBxJhB5mnJziJBpttq4mkxmfsmHBOMKbR
v+5rU3YAswlKnokEzi4pLQSinwotZog2SNfFy8Dgb/6ZZ7Iwsi/ffApbBMDeF5MP7YRH9LJxxp+R
VaXPZrDmLXB4I2z4eR7BOh7p4LUdnCrcnJaXnFnitAGykx8D1nxns8NMGT3pdgzkQQui3CEKG5lC
nqAmtgD4hMx8l9OAfjpg3mkgh0kbkJn+JSrfWPSkeNnbltKMdHcaD8lHNE1sPHWueIXpj6U5bluy
IRpOsXuExLOJLUgxYB2455pk0xDSiz7KiqZjWrHjGe/0hD2yt0KchZFuYUj3PYyWuN04Li+M7Z5s
t3rzhckNiibYOljJvqH1kAXLWLIKLqbesTGXrPndxpqpQEMaLvPWEGtLWuiMNcLRetRPbv8sicyw
5vwxyIYVW9yNXpYKFe38uN0XKROhbt4uA1SxYZfNzJQqWjvEs6iMK87PECCJi7djWuf9LTXCneQD
lMR2SiCxfI1++ZNR5zZir9wnsMQPRRnjfG/QQEHfxmlL+JXHb5jOX0usxV4d57Hli20q3ZWsuntD
0bj0wykqCszCZOqy5/HCu1D+Y458rHXKdZn8ThmVjw0F1wOTHr8B74ET9hhRhkT9m/ZomOrNK59q
Ov+6ax8D0O15DO3A2QUZw/NC7QaGRjZUZ4+hLJUlXBIf5v0NdFDaEEeKvxtGZrjCCU89BeaOvpEn
WcCmIFLgwR2ZcwVshiXbB/cQg9tJaSSahQ16TewBmn2ksA5fpkaKWwNCTCtj1TGh2vsFPuZWJQFn
iGfSwjiGbk/Tf/JbJC0Bj79Czle4yQciIl2RKDqeeYCy3ceYBuSbNylWLeYB8S7j7M9eyl30px3k
uUDKnpK7aloTs+ZhYytnE9XWxzCLVbjcFJ3xEnbHPvGOSz5sCXL8cgred3xlGsvPg8rIZm0wWWf3
NhU7uTTnwmJ5tk3oGCc5g2WIgeoh0krBMuBly4B+uyk5isi6AQCZa2GaV6e/YgprHgaWUqiEVYdw
026RYr370VPGAIiyU7/P3QXNFc5Nxg2vwu+2ptdchlEDZYhuVGJHr49PB5aR5/8bonXutqn+1pKS
TBCoPuuo4cgE7h2eHJ9jCLtc9RZMp2j5yl3WL86zJI2jYJnZ42VQFqeUNiUGaj+6KVireU+mXCbc
B/D2qGgZGYAnQkQyFD928mcKiid+2JTcmp4KADMWjGmWxa8sAtGBs97n6jIGNFJG9mH0iOtVt/Gq
/DXLDF6Yr5YuybJQxj17cHwcJIKSVCqQo+xwZIAq7jZNJG3851fvpc2KGC90wBxaG1ooQwZ3F1gc
hFXzyEplM0yMYoe9cqYHljlZh4mKqEMTU8HAz5P1SVh3F+ee1hlRlWA9TahXurB/dMGfj1SV08xD
q8jTmL57oGhm2R9NYIsOIe4F8NdxYcWnA6RTzoNNEI+PhKDwFigUFYbCsNiv6zFY1yEfck+fO0Yn
vdlKUZsEoIBGklLwKHLEmwZ2BtKfbmZogXvowcqKPxGBFaPz3hRAqczuiZO8omTFgrkyq+iU1e42
jftD7Mxbe1WWLdN+L9z7ghCAeniDQr6J/HpvLuXLxKXZsDTPMCTo78BjxCmbYV3w5tTypWRjV5S6
NgUuUmSEoYyYr67Zdlw4YArvaNgD+1/oVfmvQzGexTanMMm//9Dzur44htN+GZ7SDudRvB541GNx
cwiGklHC+rf4d2+MzT72sRS5JCxxPUKfsKDNLjNbJGZWno+cn0HaTIjxsjTPSEUwtb7xNHTjs1Bg
FarBpl+wLpnNi4xV143VC8wXilkLO4sknu7mQhpoXHELkv8ShDsWGEwKxjr7T0Vv0I9QXM9MKYD0
edAewfEjIKPpZJKm9xr+lG374XO04dEdLUVrOxfrZq63yEvx63lX27xAYZ+Hjxn632THHAFcodE2
KO85CAnBx5YSJ5XiJXdhW0IHKhr49agdtcnP2ZN2EZDC03RcXD+oDWf2r6bL8J70PF8RbktYmhDr
tMeU2xfXomnfmuw5VT6jmHcfZGLLHrdi2j9xZMzDrxf+HQ0I2ciO2zT7cPpXQif0fcoJBFlr3WgC
oFv+1Eu7zwTrcqqUjLmfNO60Kcia8HO3GQsKE32W2ng0sjH+MMihF6N9zXlApgqwuImol3Olcqqn
sibx0z3NOJnTZAu/qLbTC8jNQ/xtDeiIWIi17FuAo7U2NwzXekui/Gz0x6xJngfJzpZ0lH02s8Dy
zU0w3VkSqUjA3xIPZiK5jSHjtiXujpMU3qEDL+O9BMO3lGj/yCavqNtrhC0mpCXip4p8I5y9wmCo
ZLNdOCKbtN97ECpCx35iHVHrJKdm4iRm+g69WguHkv+6IOAMRHZU8zISeWUwg6G5Yffrz4DwcWd5
Jby44Lmkrcn4Ohv5p3CrY0eT63XqmC7E4mG34N3aphW4cnB6ESq4pVyFg7slbop5dr0xknjbBOde
LBBfab4RBsu+gVbyghZ9zR6UbqgtyT2OLwWXsj0XlOcIB9xVgpKrItx77qdrAZ4N8bkLIaCA6zJ5
Lz4P2wINskFQxtYAisOEYomONOYviHk70hIDEu8RSg9Q/HpPs1WRlDLHGupdGb0L3sGEYaq0vavv
5KuJ2VKdE5fItl2vCuxPmvxHLeOQvD5oC2GSMFJk8Eym60bv/EPjI++xOAKgDXjAO204YMmvX+gx
7j6wxuaSJ4zzt48udvA3bvBxzIxPME9S1gGh4oTGota5AOTMhiZt/nfO2RgAmoKutjuwOKZhQqWG
WtXliJRLT993soqBWMVllywn/I/rAS4IOGe4DTgnDJc6ouGq7HGyTvvOUjwT2qLEAqs196Zi3OKj
fPy1oBezJlZRuoP3vI7VPa1eGvfaRnxy1tVJPjVfuEIr0N30XsYfXim5W3+TSnQ3IUdV8mg2N3Zl
pNgzEiNBwB1eR8aqof9tYklmjOd3fzXGDLESxHbK0ptrvvS4wkIIOqxwiqZbOTpoKOSOzOxNAMy8
Y3gw12BbqkMp8R/56JnDLaAjn6SOBe7riHq6ML6dptkMis3OZbTFuqFaI92JZT8r4OYXAM4mIWyR
WCR8qqBaML8m6C35CeGuTe+188pOXJCt5KB6M2wfKmny4B9EtbBeY9a6ZDsfyycvZ8ACGNsN85tz
AslmsV+85LOkoBGhf7ZltXH9l0SPNUnThP1FilgTwxC6T3mD1w//oPqCkRB374Kf62GUXqLzqD5H
i+klD4AJSMJItvUI3CIQKATQ0A33aDIefPenR7XOQuWs14Qtk9sIOQM26W9tDJ2a+8LDabAThVrE
xBCHEKVzM2SPA27doeWyZ2tTWldv2aa+u9enDC0DhePIo44RiCwJPRvRU3GrOZWI5OkRXZm8OLpj
Q3FayMvIBiBMEowj4aZKit2YIcIiGDMa/8uzJ9w9mB+oTxJCShSUOI4F+2ecDbRvdAojcoEGcclk
bt3QPi5VeYHsjxn2VVTzyuCpHE1WyzRL0ofe0LynbG+nvLxOaBZyZlcBct3J/5EkF0YT21mCuZF6
1vVzFtwaBEmOdcBmnibnvOq3HbfVSM3LHfmv3sVn/IBS2G+PFbKZlqTWZjrNPZM48cmYJuc+i/AR
CAdyH2VsMy43BoWWOEme2Mn7iZr3UT4P06fHtVGgajew99mIHQVJesVE3terFyOhLt4WVjqyvxSE
M9q1SYIVkQPyQsmfMqYe4E7J5m9MWENT/+3FJRwbcuFhFqsvXj+rYinA3GzalXvoBHNrEG3/MZd3
8KGdIJd9OzMjKvr2KRULpEEqwF0ONK2zXiL/tebQ1p0vpVlU3vsKh0OQbEPrczSD0zKSPZVsvAVj
rXkvcm+VKIJTiReMzlACYuc/cmQIw7j3zF5aJhJD0G1DNoIWgi3LhQo7d2TtTNvW27jskgB1Kuts
dRePxcickPpDHReS+DRj1ik2evgirR4NowfchmlsKTfWkcOXw1OzEUsiTkIaRmazGiFVgf2lrKqY
iftV/GQG9kno3LAsuXAj+Bu33bnqn15pirD1N2RIenbK6pZBnLsz+GDKCHSAwWsLlG1CD6CFAkaQ
cpI89e6JlZAFl849dVjU2EYM4PE5vPkzM20OdZgwdz3LU1hg5fOET1KibprRRblTz3Lqe9L6blC0
vX8MqBEeqfAwamhRYmbxhJE7G5NJ5BojIYw7hBtuO7yIloZlMvaUgpnPWIVBAX5sVc6nEmdp49of
ac/kxP3MbeoVYs3aNP4ri2gXG3+jHsAmyqTO4hSp4fi3Jy8Otg01afmDsEnQqM+TtQUiuVL0kG5+
TPy94oggImVh/AOPh/sJxwxpkSHoPVkdU2MCRc63Wfym7PRGYZ0U6LYRn2MOZTjvvoA4gNjGjxL9
kelf/NWrcigePQosvNsPiu4ztJ+GER8d84d2xDf+UTOO6Fg2Fbj2TDr6iOzJmvF82j7yl3YxWjcl
xgmcQ8GW/2Fa3GNV70ziEVEC4rblwEMYjBZ6nTL8HTEIRO6nbTHGhGOeROZTVrx3yBrpPx8zbOk5
Msu0TFhUdw+mfGPN6hTAkMCVFNad0rNFSSlb62qAZUfCsir6/B0u6Is1E1EMqBofCm3hgOzHesk8
XJ58TpaCv7NgeeaqL3ltko6HkqMt4DtAIusVb4nHplDcIkKMrLxHoLKwEQtPc9RtHNK5qelDc8eC
4dFx6scEDp/s10vAT+cplDQR4QJ8A3WDCobHETcQOQo0O1ok6a4KxkSN+unuQ6AgQJHmkZdryDur
VJCAji5nW2mbJR0BXDV04UkC1jAeNgj3OX2stSN6ohiXs8Z9KIUDGIQkfuUemHoYdliBNOv1NZxo
zN5EHfF9AJSZxHqww73+ahsYBSjyNx53rZqeEw73aNonKoBrcw0Rx8FNIF5sqL8Wx99J5wlOYWYs
j+XC1Ptkj9YK3wzjEqIA2WAXxZu+sAvGM6m9Z7TyYDI+A7yOGo6hW/XlaV1XHB1SN8UeTpOaAUJK
8ycSBFEjEeRYHi16zt7f+whVQxbN83zDEddxffaGFhnsPaKoW/DtsdFyXGqqL2z7CcGd1vmjTOjm
g0mSTgvkxcU6X31KmN6SrfVgrH3wLwuaJcmT0IF/m1L1Ms6cMMRkGTHnOqCuDltb74GGrQhioTkn
xUUvJT3vhC2H1aN0fix8jNh2HOZ5jLHj+rjgQGaba/zwGo6oW1jcrOxFnjQmpSDPoJvQCfbKPlQo
PE1dAM8FPhUenLDFE1tTZYOVIkNkUo8xDBE1Nw8GoPPUYGhhfsgAI3YbAUFC/6/VtVpPyKJOXcq4
3hPHLcrlQfMzZ47jYkAAhH1YpIdhwbnoDsegfBOte8QLiAx+WLcpvfDMcBj9oxiQfIDZzJz8oKbk
o1IT1XH0WFMMJS0hZ/Nrjb0qTGEt0/bDnPnBIPUwlu8WGvPYZPdF3pV2YWQlPlkYvUNApUF8OKfx
+GkD65rC7h+ZTVb47CbGhS0sBihyDdJtVK0aFBbeOmIgLYxFjWEywKaDBeNVs0BT7db03+Er8fRg
jAOS3bF6FBB9cbWyavlygKqCgik8vlGWq4ZdgEbuDwtWiYnFVsd71iSEGlfvCtywiWuXs2sztd4W
EANBtMfWypFuTyQCkxtjUk1hRkR1URGeJywal+FF5kAKQAGwNmZTnoB6vjfIBTPIxL6i5sooya1u
OSXua4k1TKEuhXYH/uzWj8Nv0KTPjfdhsMNzoU64hAkthdhwYDUOpjGIkbwmGVvmOg8P/DOv9yv7
JbrsexZXB0E1KvovZZ7LELcwjiBwmYxzoN6DecyMBrTMOY8Ztt60u+/uT+/z0G4HDvN0vifDj0ww
aAfvzqDL9ezcI6lMYdgnGI2cxkDxcsvw4xNOsg+w5mfaIMV6uWUOmZ74+3NWEZALxnpmTANyLg3Q
ItJwEYE+M7uOk/d2bI+OtLdJmr8Xg2DEg4SDYw82OzzeTcb7sIx8X4VPu8EniIoLiutG1AgT+Pe5
Wb8KlW+sIXzu/P9JOq/lxq0lin4RqpDDK0AQJBgkkqI01AuKSsg54+vvgm+V7bE1YwWEc0537722
8XJOTF4rKX8vR6gt6VZgSUBwlRLS2jQkepShoxZbllNLQrOI3bGtP6M4IwfsUiQ7td2jmNAB2+qX
6CWDDrWefVAUrUHZrdI5Ev5YCOx2Icbbqa/Ymd8lVq9ujvdR90l88NzM5zLv0SMy3F0AM7RMH/N0
D8RVLyyvk99L2vsFvr41g3pQV4IEFWGvbuTXAoX9LHxmSrPpJflcJNCi2YZX+Da4hZ9Rqv1a/yzi
V1OkccuZhemXoWITBc+Lssg4ZEjBe+0ZrF8BJBToJicAfZFb2bvBkG09kQnauyH9VKAUSi0g/HpY
NXKUo0BTWt4l4MFcmaNeRCRbS5tWwvyEeD0SrL8qE3bkaLjG29iPfhGZpx6u3iAxvJ//o+2AjXNA
6ztip3uQhyRL3edm+iEtuL6J26i4sbFZnkJxZEpsgB7nnRjrjawo5wmvm1zFOwmRS5UchYJ2TujO
MuUmx11JKbfkVk04LSJSOATkBXFFQ1CTvGS65CqHI/2U03yCfsmDnzJ5bijkYKci+ErQxU08fEIf
P3StOhlLvM/UDjuRaRsiI5/Ci4aLVEBLVPchHBheIYP44IBevyzBZFNeglpyOkAHxkBnOnwPI+iJ
er1JGxQQ+N1G5iEC/lph0Tnn4dKEUVRz+9GjUy1PziB0vG13dBtW68Fne1hJ+tZn/6KcIrueyYkg
C9RVZn/EnEKPs5IxDfRnY8h2AgCtuLkkMFNkNfU6HdphzAyW3iNH8Q85PI+ddV6axhPrR5c2thzl
DzE86+theLnIHFArQ3EXmiXQsqi8C1qCqzYC1Mv4W5fDi4qHQ4fgOvUHIedsGDKByB/EOqTGuTLC
owzSBkBPXh8N8TZTD6oCDgTUUUR89JrgWUDF+1FBEsUJBWRfkXh5+S/V8SYPpBR+6kt91YwXOfko
FvRVnEMlzmtJvWOXpVCVTibHmiiOfUJmaUxg/pxhWABLKHJGH6zREsLIXjj2MYUyyswBhAzA1HmV
G5jVRlezLelxdlFh/ma3ZA8wUUghjIRlg+cVwFJVfIcTfdjrDLmdCxBMf2Ig+z2UK2tUD2Ftuu0g
bWMcXUw3PEl6zyIk5FZ2BQk/E2Gp1MupFcl8GMBKEj43JyY2/u1sFueQ2F95YsJh3nsjeyQMykTs
fHPUvrVqdyDGzwY4tx1xyMZArFbSZCO+xOKvDvBGhQwA7ppTCbAUlFQcUJbh0kO3zcrkKYIPaE20
Qxk2K9r9nM3XKt5cVK9gpMBYazNqpz7QEC22h8Ugwq/vvhelfpi41YuFAJ1mK2BgXngslcDYgzaI
LSwEE0sjy2v8ntJczGnd112yjnxB+3PaBqXJ6UXkG21pNiJq4A2ATIbTkmA8RqXIdZmVJuPJlHGQ
cthSuY4oGLZmVHlmVV3N/NzlaBW0lyz80VNMcJH+dhiH9jwpa2OQWFB8Ydg29zWH0BH/NlschKmt
gqinUNM9c3dogJqnS2TaR+8hrQp5wj8kP2YSFQA+sRMTSVmPUCS9/kedOGghu1zWnF6QQD1gBYoS
Wtri6q6Q4OQTY/XVr/MsvO+lgYMkow+kMA6mAQTDjnKSBr0xGDxYrJDZPmV1FuaKE/ZDTJbXnIUr
0J8NTZVtKRdvLe1PFJXSol/1/Dm0fwl9yFb+JSw46yF9J+hr220pzOfYfI+YHGjtdbWDKBPmXDQU
3RCckxDYlKw6rNHtq16OdOcRQbP6RBW19ugWOIsIXHDSnOFykQ9+kj91iNYm5BwFVUNYPLK6I18B
+s1A+/yUQAqhb1ZJBz1UDkGTHjEwUBMh0GGSptVAV3am0O51eOXxvrW2VjOjFuKlpR03yhAeR3Sl
iyaRT6j6Sz142ULnXYJpD60HPaxTEqyXffdsShHC9i7hLPIjT19acrawH1C+vmhlCIeUOpjTTRpe
RKXiwrIGMixvq92Sb+mbQ7CV/YFQqkq7doPXcsBHc05TKrXpt+MWG2XVj4A2AvbxYvRha+NM4HCM
RNaA7llsYliMw4RGTeEl3S+8icpIRAhenRGx+oLqVJXhaoGvWXA/YOxdOJYplGf6MqAHqz2pvNTT
t4wRV8EdY8TPlk1VgjJEgqSBZToMXHXZM6rh1I67LgV32px6sknM8g+5nowGGw1b0e8ssd/Fc79v
aDKPhQdGWgZHv5oPgwOcn0BSvDmAnTRitogyP6M/hkRzYY0AtVBk1D80qxh4rVrgWr4kMU5MVgmU
gtBJUFrrX9nyr0xvEcpkYziZw18BAi1VYJlrCKSkXxAfCW94LAIHEf2EY4qAN0OUnmn4T8MSWgx+
Hf5NcMXNdvkSVdgcTMjNbtyu2CgLm7k/zdVNk79q4FON5SUK8gpa8YjIwuvaAbeCU6W8RtQz+FIs
Sq9kSR38Oa8SgIlO+s1z7ii9yCQ9Myor4mcxECfBTW/1f5H+xTri0NLUUAa2dAN/IrUBA7fyEKzp
w5qHh5ifUnqIgAyatQ5uryGNb/pkGxk8wDqlaQL6/IOrhqgeefAN6YhUlKPnbiAjItfVDxNbV84X
NFZodIY1qKA0IYIXCSgrtwQ3APUr4zqV04lEn4mbEHKXorWbzEsZZ9i1OQ7q+hvdLDQ5vexrDDUk
J2FrVxT9obYALC0sBaVHiy6RtEdAQBaPBpMhPlzCX2zFk4KQX1YVT+wZWIooNu9msrhB/8b/VrCy
pzM5uP/gWABsw26Rg2bIbMXQ4JaGMTVv/Fujj+ixrIfmuNWU38n4I+eSkw8vXNc8mSTmSKRVKl2l
tI6TBJg/YWQsjTcVboM9+qZ4mafrUS45iYOS26gSo91dkvKDacF7nyzbyHySoW2rHXb6GcNWvUZc
uIuubTIsXvoMBWvWj1OvvswlqmPm1oTOT4T1gvtD4EFHHmVM4Bei6NaS5HVi/8mY/1VkxjgVvzG0
1BCsbhGh9S7z21DVrhQMR9LFGvPVoKJQB755eWAHmXciTmFUAytNoXZMNXbHRvdqeR1l9yj8LK8i
OEfjnCZVeHxNxRP0EezHO1MQd+p1cpjU3ap6H5TvbqJfAGEnYOorcf7KuLWFwh4FaATefzIj5NGH
Pf5IexCwYE7fcN2A6mfflVrRc2VMT/u14xREoydICeDRRbrrorWXgOnT26ftMu5DxM8rx3g0xp1W
Mk+4jVA8jAhHMuM+C96rEUbnNd4j5Dye1Iqn0HJqc1oz80vdTVhlR+NWc6y1tMRty4WX4X2Ewzco
wb0tBxK66Ovwq9Z/NvWfySvKW4gyR+93UCAswPGheM7J01PhuLXojtNsQrRI+w/9ccqgRmUQ2Irk
L0rcKBGoS1l7TYQoSDkOLAscJRNjQVsJl7UFjj23aBUyF++qQyLlPmeEF/eETGpBdjATOpU6Qq8R
B+o1ri2/FNHw5jGyHnG0BRIgaCiIMiaEyuvQXnUTExBoMQbmnUQyPbVo3I4+Cp3qJArdZTqlOtFL
rHIyIRvsEwYuNH2kfsJiDgp6ahRvhFaWC9VG7tOHEFr/2Lmotqq15GJicEg1g1OQUFwufSHroK01
ry2QBiSsEvJqqG1IgV+RBRmzAKuT7yt7LrRUNxLxpGjFiTYAOG9OwKordqdAeGdGuoXYdZhSw0Mb
acZuG90MasBhCXZaFP2FhXySKTwjzavHngQEtA4hQLxARrxOhJG2piiGwh6mfqDUrx0SaQQx9A3n
wOmsjQWfPu0TJ7USLITfZcugNDG3obHygwDH0f1RCKtvLXDp2POeIUomxjcKfFprVDyEdN4gob6m
+9uIKxd4ObQBqD+IddTcmTkcmvCCzZSmoFX9Rd06DiZZNnnTJNGNA+Ou4IarlepSMolTLFLC4twt
l+M0J8/lP634gvaMTA08GK0QPmdtebQmUT9rs1d5JkQgrqurEQ2nSWJHM7cm0p3mPwRe4LFefKiZ
8am8jWX2Lgjtiw5FZTMXqW+mxknQyz8hGr+IJD21dJm7Zm+QcygX8abrQIw3+iavlGMnyOgEw51g
pEwF000H2LACEJvqOT6gpTR2PQuABgtSMLqrzAGOQbmuyZDm65C8j+l3TFqwyyYy558h+ieAW5iy
HtlX5Rc6mxrLipryK1hDRUp8vK5dcV392zqT7A4UFE/NynEag3CXpZCTGEvnzCSa9khrQGjBvQZO
MYOmYNXs/ZxT0Tq2VIb7SguQEYog7rK1U8jrsmo4QhiTCvErjMAUyEUmR551naqJkJ77wl8U+UNp
gOhhFyGvBuv4e8p7u6Ql/XgM3mJceZiXaQ0R9bqa7hoUc0XrjZlxsqzC12gIWM1Ll/Ku0XqUoYVq
qCAtYWck72UQb1qGR3G7Tuo2mkKLo99DOCCzLX6LVailqDFzFbl1iJizcRq6w0b3PUR8PFDi12QC
8kk1zBx9YGUri09Js1wzRLXJZL+24pMyNYdc3dU1z/I6uWbYswQ8qoSAzhXummaTMkycF/Fj7pbd
kL4bouglJtM4xZ7q4KymLwP9bm3QT/NYn9TxY01qyBj4RdPyFYTJR8xalRBCqgJVyfxEDUiQRgiq
9mcWOsrfTt4V5sHKB9y+5JGoxoXMpnUCdxAKGnFq+qQIt4eaLOqFU00lro2+6DBXBoK05ktVikNU
jrTcul3cTQc5v3e6eVixgkLAqrfI+zGk0raQkdBJnPLON/ERhDVQwdmDuE0uGwfWHh+JPcCTi78z
WWLlTopDjydHacECjw9KqlMRDe6gFTe6TNseb2az5LepWH6TSwI8Lei5RyKW6NHUX9SOU0ihaVcp
rDg/W5JLZPBnYgj/gvmfKOjAyloc2mbqx/C7LZwiRUzNUG4lQzsU1XfG5mWiGDpl6W+CtCofaXBM
u5ReqcqOz0qD3+KFqfUc/MZHmdppwUg3SQ9J6H6SdCa7jze34uyJ+yYNjYNSdkd5kJ/DEtNjq+mV
NARfCAZQJitnImbwqpKhntOjYVqNXEsyw7fY6F8pWmB4SsN7KucXveQVoZ9IAVwcEm3edec8GTwL
z2xJBpdE1HIAorSnLWmEutM2J3FkfpkChFkTQ+e9pJAapVHqcPhg6qgISP6SXV5Eu246FQ3H/ZS2
3+gpRbrpNTrLcUaS9bBR2nQzFdJ2MJkGUD4w83bqSD+rg/4FaeENZouaAMsWrUE5w7FxR3K1Ixqg
+BDQEE1N5Aj5RdPr3wzXfSnshTF9dHqFGhdzg2T4Yc2FnEh+MOSPaIEtnMw7I1aZtVmPFZcjpMtP
BuQuAUgrVxS9JXFgnpKaW4uqdxDKg07RsgAm1bvgUQEfYBtDg5ru5hGGd08jkImd3mFZ4/oLAw3B
8SuXrU2ugJFJsbEOhKYkxcnQf8vUFdo/hqtvJKRuooqXITmjxoQWJQnDvuQqLwERqitsFhNRW/hW
Xv8IUKymIb5kE2CgZqeiEOsm+l4ZIIV8upe4klB2Yc7xK3ySkW76tDKJkLzVqUH94woqhx4TJ+0t
RtYPsuwQ6AgsKxWoGlLmFbOhIhllNp4gG82LW1JDYdfZCD/JekMhTsVZUbqKL1Jqus20nCwkAlr1
q9LxgelvqYDUjOi0KoUKkH9Bplwac3lm6LzifJ49M6lu/MbnxHPxOSBiIbZnE8f3Spj2MN3cSV8+
5DjbVDLKrKQ505VPCs9ILytIKOlIpMMNwABOR4WjdD2+xHMZZd7QVr8yjxbjnxd9tDZDl9CS4BAu
m/1xfc6yloITL30l82qE/fid44gyBrKIl5DuN2OiMHrLlP63SnIvD7Ftt5mbUVSuCriSTnc/0uai
RjbL6qZ05qGfBZqaTMqqRmDksbz0m3Ip3miX+JNQwfE2DQws8SHI0mtvqi6hFGJMXzZTrp5W3dSG
Qkdj+EaxMVRgpkKLQ8K15/RnBPrv2IC0UKu9pUQXJoQHeskC4Va5ehEH9I37ftjDu4sFJseomX7X
iAplh/oP97qoTh9FGL+Za4UwwXUWV9szg+vZUkBMmBw7nI6sMZ+f/jsA8wNlVPTUUJR9jPmgVT1x
DHHd5QAAMOa+KQgGB2y5MJMdLXZNDNQW26NSoNVuI6ereXKJxMjSZCeh2l5jMgZk1HEQHchAuOM0
cVZApyTAWm+S1Tdox5TGa2L7+BiYOCeMn3ITOV1Xvs6BgHu52RMEhk6hR7FIeEpzwMZwC8v5KC7n
VFX5XgbG2ZFROSIheU6HVHOCj9KwXPCgKgKNCLnZtVmNyEcHh60Er3JC0niW9R94XbapSbc5eRNc
gsyY0J7HeEIkRDx3etdbT+F9EpH8xGr2MMbUnVRcV+KLEfIKMzsOEm3fogwfehmpU3nowHRKo3ko
C+su41tJtM+xFH08iNnKyaIlLywoZnjztFDmLMT8VxSPsP1CR4nw/MrCYdCyQ9Prp4Qprh6hY7H0
bSD3jAng5efdv5goLlhAA23+efod4GxEL6hhM2nY7Jseg5IX0UaVil8tVSDrF/tG6V71RN6bJJ6i
BLNlHeuJCtCnoPd9Snu2wvVHN+rJ1atL6glOt5rqWlYsjkUhU3viVnRpZ6V/RosNOa9R8SksHWsc
FWJlQnOs9iynhjuNTARVDCfVA4XTi9XrBBTxoKTgQhlCtbHwwoYBDpI5KJ33pPobDBA7V0liDFQh
kScNZeiZqSytO8/SlwVTxsAGgJFW4s/XMF1oRCRUepKIytFpEaooGIftAR6i0HdfA1VNT3ZkTPMr
hT0jgL/NAOYYrHeD7ugNPniFD+J62Gc1bW9Yiuk8/dAM5Awet/bQ6UwotOo8M5se1nkyuIq5qZza
LED4Lp40WiToGoMTifW1iyLTHVB1MHaFF0VdoL7C48qH0TVoYUfoKHhOxFq7jhbkGVAvQuSYPTby
ZUKwgNMg0tnZ75OCawrbiRh3DIlptgj9VWbcNYhfBn2xGdtpzxu0WG9kEywcraqzZdQfCoO3TZmg
ElBMCBG80Qi0s+aZGsKKlLJwHajBrmBLIuyw/syIuFWVnIIgP+Bjx/RPHx6l1ZKIW5aaY5jR8LKu
sB91piQ1Z8P1NY67/DYuKkMY0W/xqXRTS4+D60n1GGALVmG9t2PpqRPReDI6jo7pZMHPliqGk8TN
ocbPo4i+UBCbnaGIE2vGbtqbBP8xKu7pUDl9bjpd5USACwIo1IwPNxIHecD9QOVW1LXALMvuoWbg
PV/0F0ET/hWpuh2SZNf28JqGT0Qwm0Azv1MEUKogemsmU1YZF6ktPDM+JQ1HnGiA54kngM0iUe8N
uboVp7CcdChFZ82FDutW4z1ZlP90Wm0pkJOFu3YgmonB/WT2OH6kN8ANv1IlXUxVOxOFsRGS9K9f
kOk0T9mg+ZBpjEanvZIjMa/0DXJDZ2g+zaQgO4ReVYPArfxt1YmLWUKs86AF2eu73C4TpWJCiin4
XiVxE3IHiKQdXTEcr/Uw7dBD1kl2k1GISp3kZivfWhr3CqNkHP6sQKAQODxLo2pnLKfyIO0rjfA2
2kKDsMWPPjqBkAMlSCZiBqmOqElrboYeY8+liWT1SL3KZfK1P733yuYtaopbhCBF536mBF6OErFN
Tc1CcW8yAK388CYlSpDQKRe9idkecoBnOl3DMtibGjsfbcBdnpeosM7l/Lt+Z2ny0JvkFa0awDSq
cmYH4gtGY9hrxMCTPRcxdbNIl4tldQsNe0Osw0YfUS7oQCPwWf86vcXP7AkIEWmG21rJer94riZd
0NPuZuQlwErpDW6AL2xZJquDiVhqCbkSFslQ84M5kBdz/0tE+2XOMZlWYt2Id6l9bxfsBNwws4Z/
atXeME+3HJ4709HZjinrBNZjleNkl/yim7FHVBbBLPoZLfBo4pyjbduksgn/jBhDsLgm/X09pWMR
d3LOKZ06ujJ5OJMM4ANZSyJ6ufw5Vf40foai4pdZeOL4xHmFHqdOYECI9vLUcTe7vEfHhR8POY8R
o9hkW2Kv7aTzMgAeROgV6OCSkTmAxW2aU8x73ssNtc9nN3oZS8689ln09VsHoovGHVdZsNEZfuXk
OIrjRXj2Bgs5w5m+9eku7RsOXewHmXBMrB55OhKge8dxiKtZAIUnfSCqSUkK32sNikrL6siUTBa9
cn7rqyuHA4WNbnFrjEgkfMeI2btO5HIYBw18XpMk/zhswdzo9l1+mpC8M7CqFq8IJ5e4sr5TXdx2
en8NL3nKk8LAS2YNlR+aehq6X5FmevrVwdhvYkRGfGKVeCjpwDM61XdwUTRWYidji67Cp6D8hrlf
FJ+z8jD+yWrLEAH/5QTP2+g0G0mUL/UcdwBdAmc2jG+EkVP9YnIOkYe9ElK9ra/p2Hwm4uSue2Er
6WfShHdhOt27ygfk/80M/12ALCquM4u2b9/7TrrXsoz20tgnSPL1sT0KGsTWW5YP3zJj5TSOd4rE
gYx1bqTosvqfaL6C2+vUfdau4P/+qEoaUexo+zkH5+Z3DhRYjkO6ADSEUE98UCuhK+mLXcofhG/E
6iwuHER5iajWvaUEI0G/FvNa6ifia0yXLzKXx4i5dWRsXUTFu75Q9bP5c/jukmVTREHtalb32pOn
02NXLyxTp+1FfCI8czVBcBLzOk0dLY4x3LfRNe0vkkBDUmuIZBMEBLrqoalxWSbLoaciL1YqHifG
oTspVGhlo0JGTv1ZAFDhSmVzo9tERa1RJiEeaJCIsDiXGSk+SEhqc3nJeHoGHx+aNb+sJpN1OYj4
PZkGGRC2moD3SeeHEfmQVHnro9R199WAwhEyfdXW7NdMcaX2kvS3eR0nVAh7wheaJU5DjU/5vw/X
zbQZv+sse0FJ9pYG60Q5R+zCTg4pwWp+DW0+SSJKNBouGLrFVjjS295KpO2yMMzY2OZhsg2L6BEj
wRg3Oc2krpEDFzzFZF3Qz2kI9mbL08MKBgfJa9SVedgfhfTMArGtrGoXBJupBFGaw6NPsvQjF9dD
NAZM+E5R9lGL0Dt6nFX9guizw0uP3QKFvHY3xfOolBs+LcPixB+z4t7T5wQ1P/0MXb4H20PygUwy
pKiIvCg58iL8Z8ZPhv1pXcr05kFZBvidoxk1MtvWkLgYlZlTo983pX3QQiv+VcNTFmOUzBZ3SIWb
Vr5oXIw+QdwqnFiWZVEntJvwXPTrA5+21gpq39ABRwxS93OOJE+kn5Vob+va2KmPtcEmZCVfGGFd
7C7hJbJeF9YrmWoLlpKcUVW22IZ6Sqb4L6l+ozF3xardUtQ5daWAeFuRS8xM5PQDEt8mn7i/qKrm
g5W2+popRWou0Dpj8pbojgEUhQTwMngtYyrva/OX5MDW4YbjnyJYccAaXN0HI3dX9YZMKRG+dhY2
HCOCIg7wVEnRmRMhKJi/s6JtrdDXs88gv9QLZRZEOhEJsLQf+gAjCz+4hRM6yd3mNwRxPLLgQPCN
tX1PTbwkZBfApxErL0kQwer7SKXEZRXDlpaFh45gQCiLdQjpFm8faPPgt8ATHnGKXftaLd8fjAZ/
ieSDFdIQGu7lXil/qV5GhDrGz7pPra7s4VVdw4QMgsDG34wLYpQq/UoEd+zftbFvKjYdrjOnIetV
YxfuCj+lWVOdJtj/0+Kk/Yg0EWtKRd8yvRgJuywuGqis1VNgf1w3ODWGNZTNSPGzC8+OgM3BiJdP
fOU4SgNXiP6IZYME1fij/qcs3ySbiD02ONjJYRjvpuwSxJ/rRUw4o1I/UU/T+AeY0GavNH3pjCx3
VD4TJ14eY1lUtor4M6r48jkG1qLGAKfCTnqAvemDMHshdgfPOVlCbiyf1IJtcjrpvH5lixmtKW+B
2JyHoiBhjn7InYoaErOJ15P83h5RFNKpAlBPG888zM8leJuHS1BkvqQotGxZqXPgQAiS5ZPeX2aF
KpMJS0HPaGlXtLUA6YR5Ls10EFtrB4i6AnhdFF+E5m6kPA2xJ2S+zGMPJ0IrvrkzWgvsjKqlvRho
6fkCrJlV8NUWNwm1+3pkD+XTjMIhtH5lS/WSEVXG+NmGtzLcG8s9X87F0DsJvlsehcGa3SVm5w1e
0VS6haXj5/b1RHKDzA8jNPryy1yPCBJ67huyq8nkMTU/kWsROBUEE6VI7rKivPR013r02CV49f4S
VCeZfWDJFr+b65fUkneTyXsg5T6Di71QNp8Y8C+SZLyVxPbaaG5OoaadI4qE6For5pWkXeQp8k5s
933dU8NehvR1MAE97jLxATfKuOYnTjgMl0/qz/GDydMx3iNOj4/xce3Te7FXfUV4BOzUM9zkw7Oc
6aKuv+3Qvb/mnuCGn6VHXv0Xiboe8TcnYMrFS+wmm+nA3EW0+cwAHO3Or2ip/HqMyu/slI6+pwK2
Ff57sK+2/fDd+BW9gjPY9rGxXZePHomBtt3OfvUsH6s+ihO73mu+YTqE6f4jS0Lx+2PEVnxU/Pnf
uEU3xPeFbPWMSHUjbsFz2JX7/a2+ZDYachsso784pt29m7b5MjkEI3mW6wHj4Hv9/V5/6zj4giO4
OPRwZduPx9HlCpAys4m2v7+NC4bWlvffj/udBXgX2efU+X0ll9c+1kcKBgegksNP/CJsQJU7Nz/4
Z3iWh0Ciezc8cfMYjyjf8aPtxyNYx+LcH1l1NL8gFdHOzpPPd/tY3POzPvKW24tHoWpDWuBCxUfm
hPQpL9+MffgIF+9j2QHfg6BHf932rqGfbKA2/GQ8iEyv4PNhXtact7fFPn0Om9Nnbb9cJ9s7mrbh
La5/Y7Zv++7z7CS2f+eSe97r0QYH45zPye4ubs75K8Nhu7HvT3GDbNghaYdx8xN1/SZ4wbxvL67k
3u/Q1DzQpL+gag73G1Jom5SPTeWw9PsIEDeVt6s89YvMIi/4yLdws/PtRAfZTVyoBNvKq+7hNtxG
dxwQH8Ym3Ca0HTfGY/yIt5Fb3tIt2AQ+b+YGB4RgjrljKX6Spev0L9TtdnKg9ZvYNx+/EV/Uv5MG
TFH3g/PGJnzGQbzuyR9/s335yxzzqgGzsQtntK095sld/9UeohN6tHbX7xjCOuEHzEAHVoMXuMn9
769wLofDAfeHDcbHrnc1k0w7OplnOiLjgUiMLaLDypt3l/BGbNK2/0DG6ZAw5LyfuhcKObvb0Am0
1QNPjD9/RT6vNd1+XkpH/JK/GC45hT/vs12KGt2fidKyfQQ822RX/0SHwXLG/XwUfMEPYqYndnSQ
j3QHmHtvn8MV4eW2f4t26rZ+rV/Th77NK1txCFTbVp+cpgVuNQ8cEoXrzE2szoHdvmXX9UGlej3K
dudUvFyDJ+8Wd9yLG5rlu9Dx73TXNuPL80ni6Ku4AbH/SjN021wDTr2LPRtXjrhYlNh0gZZQBfOf
8QM8KuCtBRR4wvrfkeZrKruZtst6+AhNzkH6Lin2Aa2WXCi8dT9ZGCGsnSMl4sRUAnZ84XTM0N0i
6I+eBxGwjLZFXoek2GhWRhofwOfyNKXyKUeru9bHRvYFH+U0m3QGpYRw41V3Vzty23GhDyoMAdO6
iMLoaREjnlt2px+7zzxrE252l4hHJ3TOT/JzXYjyPm5T+3ZLX9bfDdzexpBtb3Y35+EdH457u20S
7/Z3a+EpvDYXE7ULyeo2dIITyUEbqB7zYTxkp8CBVmr/HP5uu8TmoTzsTPdntCNEswjTjSc7f/LJ
k+8h0xUP4gEO0niI0II60omnmubI63CtyNkj97K0P44sk557211MZwcvBTgs0Uw0Vex6S0uPd7qz
bfu22xibv7vvlywKiJAQEL5p7wL+Sv4MBmbjGscuYjBejmTX7+nywZ5Dqbk+N91+Xn2bzvK+vCeW
wySCv5b36X1yi3O0k1y3/5FcGnY8CXhfpPfwYfEuPrsnMA3zH/+buVGeNdS9jRxxFmcPXf9SLSbP
NgogsEnqx3QvXD8kcr4lppvneH0EBUJtnvHP2rXJqkNUHZbgjN4mNL41dtTCOMQzSCK7fCM5EIH2
W3StbP/5vPXzFiAWY2QGDAEutJB9BsuAs3iDLyJp3BeH4iP2Uk/doGaxg82VP3HPnWE32Nvf2PtF
zLLWgO66D7GY7shIsrFvsdSywJvjm5Gd6n1sbTkVHdlGbHH7eGJ8/lZcmfXb8PkZ5SPWnO3iNk8S
BDf98UnN7q6rKkIem2PcW3LWfPYnQp88/d/C/tAf4bI5kr9+MXP/8dEzjPxgrT9+GCfa27ZxHezv
dasa/6Er3eCo2cD2PU/X6AMRivd7RZNls9E740ni12TjkQO+ZTNKt5HNEnn3xY37mJx+o3mPwX08
Jl7+9W/JPdPd3As+HXDnzje6rpQgMlnVmqNlf4nuV/FKh3e/bBCxbqv9P47QrsHiRTSbl+zf33ue
Z/XUbEu32UJXOlWbanMpHFxz7HiDt7422e6Z7J5cpfstcVnC1q+RuO6j35z9fF2obR4h9uR8fySn
gX9RvHbTufpLu7bayS9whM/OhY75jhbcwTJtU2jeNPdbP2ouCWnn8BSBTHo1jxgL6KC7iMIEDhJY
Qh1uGpfP/YYDw+WbnIWdHtHG8f//1PmI4T3vJEzaT1TIdvkKjZHFcQ2na/d8EHXSDpP5Jt/cLkxW
eH0jb+3i2QPXzflhAub+e4c6skFc5dVutVleKN83yJbZONAIbCJMdnsWuU1wHe3Cy9gQxq91mxl3
MUuJ+BV9xi+s/IfCT9zhc114OUEz6wdOau1IYzmvx5Xghsj73LnhKyaVfb/nThHtYDfOupWunwsv
BOlTB1zFtsDtQyC8fY8/Asd/quSmHBdX3UJ0ZfVfL7e667zOy7fijqod+f1/3+G68WUO0H8H4c1r
5vUIsfDtOP9j6byWE1e2MPxEqlIOtyAhogHbOHCjcsDKOevpz9ezT03VHs9sDwap1b3Wv/5AIOTN
YXeLbsFaem0P5bvjbsVJziWn2BGHa3WCGuNnj+DJuvQrWLa7yDdce02bekA7vHaO4h3hpUMTJ/ZN
UMM173Mr/lbaBF/p6hdrihVO85tvzjLv8UN69OpC0g73W37pKA3VV/qedXYoDoxSjjaWvARBnIxn
46k7OE/5mkrsHHrova8IEl1rm3vEfTyBojw3F+FiufkN3fFwIu5kBQ/g3LjKuXKHDU3lCqc3j+7Z
NVbzXmPhI5r1xi1UJYX/URxhev27d5z+vqgADh/R67KBR8OD8PFmuYftHzVE5KH8c+Nz6MKW4DZw
Nd0/nnnvTTxJH2ivV9KR58ShWuhX8CAO0REHOnfcNy7vQ+EdNW67F6j3yjmKn2Pt2i0s13V6/hu5
E3vej7d/um233GMXxczXF+VXww4Ubfdfzfrl2vMzCKbcWRtj071i47OZ35qdsjFYi0h4ue7EgK4x
qNr1XufqV95Zt+EdAHytwq/OBUndTRvrhSNoLXHHbJ5sBnXHzkXrfA2u0SsOR55xFk//ssEG4cP0
TT996za1N17nq/KSwhDd1QcAVNnHofrer36vLBCe9tPw2e7RnoGnr9p3efwDIag9Yg5Zv9RThnvA
q4qHROIXq9JP9jS2sLbWNI1btAde/IJt7sa6BCyn6Ki8EEt46t/H7+xRfxudGzw5l/gc8Yiy+i6O
G+3zjYnlowk/60h1tWUdU7vZz1DoDQBp8KH1eJgpv+Qt01Md+yp1Mzzsb7NyyUs6hP2q8Ru/elz/
HNdmQTD4QWf4i4+X321kf7yWnunNz8vZeGkPmpLyKuyJYY3Cddy1c3zQK/3brgkDGaGx+eNzDD2d
WmhKeIs3UFaKGBW5QLohvYSvewSZ6q7CZE8Q2FCOwhWhEOs2MF9LfDYvc8J5VL30zaXFPcsaVqo3
7sMnbja611fUjy25Ha9dhp8X7DeVJK3nvMx5ol5si+EUt4Cn2aXY5W6e7pE497AX5heGCmuc21zk
TuufS7HVdNo2rDc7T1rBFuIXQYdrosB4ztJT8BmfYh8tFD9f9HfpI3opb+GN1J/qXb+E7Ny5r7nf
LYfQTl/5K8yN1xMNI257rmjBnumrACHXhFS40PaO3zCOeRf8Ruxpp4DO+Mw+AwSUlAkexJJnc61/
Tbt8i69J/TzzqE585uUTSphnngLP2RkXwr9X8XbHUb6++PrqMqxMt9mGvnXjsFwHbo94e1U/K0eB
6oFRMGrEmyNeGaSokKkteRDH4SEJ41HjvUhVnFGwRMDsFDHa3AbIqnJYx0DgX1N9rUA6yK49xPV7
NZ6soWQaV7yLitYwbbcdahIa9ffITK7YJ/ltZW4cPIeCZjpKySEg9sVKvBGaCxPib61qDhLsyAiR
P5rSlUWCRgnQWnuS2cFVkf2evq2EMaKzLjJQn6T9ayxczena+ZPdNy8C5cu6vazezGSPwzZigVM9
ntL6TY2vaYETB6MnSv1TGSjuSOM+3jISSTsMUojeNmKwcaK4AmpOOARkY1QJaB6kJzOD+xPhcSB8
99cyzlHruVm2ZeWZMmoGjHDfgpHtPkdPi5GbxueGVaka3cbKa6rublMCTBnZXQN0a+M9NB4ycoSf
0X0pP7HEWQVKDd4ItA8LbHrSo+PCC8/qIyDebnThLclkTsv1smOejV4VrftdL42twKf5/D2jeWCy
SkqB8cHT83vzNjnVq8Hnd2rzmNr7urzqo8JBBjBWQxvXQc962LKqVr1LkX4Y0LgtteP2mnrW4oet
wiD/rnD3U8VwRaaMVASgPXW3XMVNLkyuJvO7gJl9BxV2SXbp+NDV62AxjcqusXEHkjTkP1hbGzHr
ncefPu2Zx95VG1lBfXLikxFPq7S6LZO2M0lrUSPpUqrYydyZnUaChQWXa8hyv1YSZFB3ywaI3bay
TWwDXllS4kqd+VbinFch4Y8hzGWQTVtUTHOSbXn/Wo2qqpOPM76kE4o3/bPk5scMZbOegAsBlXIl
GUKJOVdudfj34grDKeJckhA6jXPp1mOGOTwwHP9YoNPgZYDDc/LZncaK6ZQ/1j8mfqvjNmlhMSyo
HgBN6ltJc1Y2JC4FVK3L8twaKQFXHA/KJVAniLPpvsGjHVdw/VYohCEBb3ZFf25aQCqC79B6+twu
Lhu3OjLuoJHzkELRGXZ95PcFQ2oCdBxdBn7TfYnmzxKPoRJvixY+FzZQRl95JWkM0yK5kL/WkzMS
0ZcfcNXfwjt/a3FkJPNht6uUm0TSNmqsBGWxjEWYJlmUemEou1oFkN4/ChUZi/NAQ7HqcZAp43uR
X7HfgcQKfaCW3jvSK8TT2dsXfSifxgjJJqh4l2VerU0/Cib/i0UGC+Wreh8m67WP5S0WE6tWfWva
jggz+s1sxr29wYanBjyeznkyoxG7usmAkEpAjuZnlb8NlnzJkp2KwUAU7wSmjFsFoP2+RfjS5rd4
xJo0ujMvBFWUhJhazjGWV15tzpCUWbhUOW82HomYcH/FDEFAkEMQxKJ5TAXc3nh5EQMuHVKvYcMB
y9DInlgQThZ6TGP/wb31xD6nyRC4C19rFukfEWnUJZIv6HhsznVbTXctXGMoqUm90LjO6lZ053PN
AzpjKdXn1jrC3V0MoyAftMQ8MPzqFiz0KIMMWA2QkUS8roCBxT5qRhiCms9hfp/DzOXdihkvtBsn
Lsmdq9Y6DVrciKQ4zJ04weBzBBZQNMnzHeYOkyWfc+kzjrV9ojGvGi3gnJzDGJYvZl27scWCp5Pf
iubKPFiu35rwRSIWGlTTbCGi763+mufXBVMYSg+NQk4kfPN7B80rAX4Iv3hoxcyXyAPGe4d2xuS3
2A8xs5k2PMoKod57qcEI25yRqHbJup0kT9UfZf+u3KpBYag2NV7Yv1gTBlIwRBq0H+wplXkz0QYH
GvIJegdwE8gzK9nqLpOJhlEJPT4fPK+Rz2G6EoQBx9jbrNSUsM26UFbOoJ8DbCxU0/6LRqZudbay
GIbEKsdYRkXRRNMtwJsUKow6L751URp88HVrLeM8L42v4iwo24X1SrkOwBhHkJXRR6VDtDawS5gY
V1vsX0kpeXkWgBzfY/lu1RE+MgEqBrYqJ1mPffsKYm+AN0JUwiDnpGifS7p4bEGKyWiEwVxNfiBW
CilT8kSGM96xfOt2kzACAjIIzDMTKSWu6OmT/Wxp7pD+ZuG7jFWDA6NLVzAZUqdjJyxJHGaK7Z/e
zGxDV+ZKuHm6ORAAD0Yha16LdFtr2XYmnor0YFsWkt0rx8Mc4dki/wRxeYo5DjUYoBPu0yoSxjGd
t2LakTcYmWPkWFiQYKABpCkcWYLs3kklPDc9S2ZIJ09JM0+wYLueRJMQRpLtd0p65ZTn7K7XQxx9
ZAlyyvhNLPWFOKRooeIi+Dtatmpy15lFmUzNO/0eWjeGWP9NLm8I3NYZiT6LxqJD2RfvF6Yqi0Z8
Dlu3mHJNagodHkkQXm5mbG+a+SpmsjUYyFymaFejtahGgu5WhOQMfFXRY+zfJP0pdLkX3KMQfkd/
Gvi+XTzuxsTLCrZciOi/XVSsJ4wph+gPK4Ea/FkhnQH4UsE34zNr7+ZTVbXHWotPspxtHVj6a206
4YHYljgCcOQGEx0BpoPJrWuxp+hPdVz9o9CJjXXEPhwCnyCNDAF1UnoTR4/WdThGM0iGdNtLnxii
UJkI/gtUFrnKvBn3CKkglSR+VlhVxLfxyAaCvROlzHgFX8aXtKNCWaMxY8VzintEWB08g/7OWltX
hB/PBarspftru7eJ+BR0hqt/1JElOTfKLaXqSkOqI5iW8BRUPfMZwSJIxDyY+PCcu48ZoQ2nLzaA
T2C4ZdDO2hSuSDse/j3yxV5sY+LzqAqlkfnTMJJKGVoFDShnxnidU15AlTBGnuKZWzpUT7nFnLG7
FpCoYHJPQOjWj6jx4uQUU4bK8roZwcHhDMi4icIiCsB8AgzRF0riTvFF5aH0/tSRg2AKvTT/lFU9
YVBZyt0jNgjPNtoz2vWse5muIXLhMMMO2Szfct34JN3AL5Qb00CWWU+MjaLeSkb8lC+28hDrVmq+
A7zmIIFYLGqbwk8h+idg64owZ1KfO+goNQoz5ykBLG8QOcBPbWj9qVbGFJ4E1Vgkwznt/op5QRtr
bgYWwhR9hxbFefBS4LtVaDQvREfESvtULmxy9b6coO4z56wpUGXW/qTmvmLFH1AS+qRyNfVHnR1v
oJbL4UHlkNkW6tVOZ3dqQcKRAkrGGXP3ozmjuoixfUmGm1ETTKJGu459J2PzlvSOKQRHb2yq1xgz
E/PRzkziOD+agTLHcI7ZFH7MI5MPJl+L7pr8S3NGkmYzMjSGY9dnO+TXkiVdzGa5UT+3WMGpbCoD
7i9qcjEnVYg6seGC8XgSi6gcryL5MyWj6h8TxXGxICRt6D+eJOVDJl1qNVqbMC9qZLaz+ZRYkDBQ
FY/L6FVs0D0Wj1g3sH1wRh0sOHHhCIWIrbrSYYbfq9AgdOzKYu57+ImoTKveh/xOj6Bb1Hjs3+RW
tvO16rZOLwKj0AeEp0EFFoinfYlUIZIpH2esK2HA64aFghcR97NlFhAL8FtJZF8wSZZk+WFcWZuT
O0OUsDMAgFBQYset2g4p5T800wosrMsgZF77hiGgEw0v5ihBPkx9UaBS0hOL8CLoaGHGLileBIu+
QcJn7SVia3DojLqg8EUrJMgLMT5Kk0mTCtNhjnzGs3VPoFIKEj+TiQslH+lUkIDk7ZKIjJ29bF76
kSKXajeTCle3d0H8lCbibwqVTUkHDzmQhLuaU6EixADTbh8aBJAQnSTpMpTw0LEk/ZTP6gX/FxnI
P+RJqGpfdGktVo2llnpV5C9L8V5YFczYs7h4bN/VgKUoGyyEAcEb7NlvFwVuGmOObv6MG2/k+S6I
0hikV3mk9ULFON61BRMZ9RAtD0yDEHSd2Mjs6iZozag03BDBu9ZIkJHZbymCcAP1+KbG+smnESKE
5NLdnJw2ZWDGctRyAJyaM66lPOXohfeamI8uMcm3zH0qJWyLycRbtB1pxZ9SoJ40FZpyakA5Lojb
QO9UzyCHbdriHKZo58QBH4l6CyOk7SBVl4ZpjaAQRjarMEh/hMsIZduF/B5I1SpiiNvSwmuICeuh
gJyuvSoRo6Ejo/0UjDkwlVXEwZviUEWwSk0PAoMl6mUSrR8qGvCZDPlJuo7p3oHz3uFLU0T4RZF2
WyGzjYbNOJuunvfP/QIS1hcvaO/gIEM7h9+eENBcoZTj4DgY8vKsYiouM2WQimobN7+y1btiMzdl
/dBhPpOF92SRb/pw7zArRWO+sQuTboqJsDZvmrqlp+drem85o6dz9A/FQDPmGBseLydjrZ3K2ce4
0kL4PoxEszS9v+RMXMZlOdVqvm8bDprl2jqgqUKERWhigLVJVhgrZLAbuzsmDdhFf63ZnWEtkNZg
NgqGJLfZYLALyixnN8RjRCm4ZbtNuD+h/lAb8dA3MFljLNA4znpcvW+Cd7UozQukM8siqKO7TrO2
USNUZTHWK3mWHY2eIYChHUz4I2YvplB14SdKSukQMbZtL/9ajsEfWUY4v+jluRVSLOZ2bQfiEMk+
7ZUT7fSYhIxMJQAX0F69Jtk9TnEUhVAGbWOhlHUqIgsg4vAl64o6aEA2pW10oq81NuE2l7/6Knp1
1IuN0rOuH2E270R3vvRUfC0RDamq3uKuOxo69NvAT5wYQqKFDe1VgRowkBhoiogHFbuTb5bODEyx
MLAeNyYyXROjoj/RkwgiYF8S1pP7s43o7bV0PjJyjqlsXMx8cK5iIzUoGeDUlMqqDETRxJEwXghc
mMHmdFiiyJe4d9m48NADXhJFYNipF56WbdUhPkBL1aYRGjIrOrcZWjECCERzJHi4WhCuzSK5WIFX
47nSGMtKHKxDnO+UonsyI6h6g3l2ovyvyzpP3HQh21AKdjg2SeJkHDtbW4SllQgMS1+UnHaWb1Ed
JIZwb2RCbAbA7Vm9dZbgW5zjPbz5sL7VkwIzKbF8Y/wV8XNRuSMtwi/IYSH3HZMk/Sxp+a5V5a0u
anZkE3H4nsf/sYY6nPlgFOI24WlL4VrNhCu7a5n5bsmwbuV3QVmSepzORa4QnGia6gUKz6DhSAGh
Ag93tm+ktwx+Ffy3ppFiSn/EmS8ugLg2gqBd5CRWj+XGrnBuY9Rbh8U1sghwgmpsKoR7Ed2M4Sx4
AqUx1TZDeFF6af14tK10xzlxwekj6I89rGK82rDJercV+ZX9nv0Rhv6yLZAI27Z2SjlsFIbKDYYn
XGKVUhooOuIMaBtfFNQ6vZCIm6jz2zKcRIEL5jOpD0vBsA2iVQC4sIhECnD6ca/aDLOle0OrXoR7
0eDHVKqcLDmN8zjgPERdruGqF6L3TFAnRs2XMvQ7iyrDQeGzxMjs8Zan+UJu6f4u4DZEckiaw8fk
8pYdkcYm9k3Unjkr3frmPghKHgq5fRlSBNXsJ+GbeCjFoUj53eC3sNiclF3xLuhVitITt/xc2DMq
ERZMAxUPsiUPFh7rvK4j6+fehBNWGq5En6ggHEIJuNbhKZjS82Kqu5mb3Yu07SCHhmEk9MRUfDUr
jn0p5gGruXkLOFlTEDpHOXgL0q+YicD4UsXLm0FciTpyAOAfQs0Jan6NwlOq8u/wZFTzYwNMG94n
XRytySYZ3ihpRo0MVbmEA3+Eli7InylUr0aBkt+aJGoTChCfROeDLlxfngSKqUy3+NUku3DKBrdD
5ipKFNF48wIwCKfwLwxvAhmT2b8F+ig0ZzqpL2V9TpK9g2wfsIEbaCOqkB3MtTcCGMr2IKyiw42C
o4QvxeIYHwAy0syGqXI3rHg8GRA54/Ey9uULPAVxu6CezewT/CljDi6KHZntKmf5iV63K7LDFJKs
9C4ACbm4Ms9gSKHCh8joXJMq9cAcBUPTSPXnsVW2lGzmxHE5ILhF90BCEeT2YbwYtdc03PDTQOUX
96glWIvSP3QWtuMknRLc74dpXktW/WTN05ZQJBwH4FRg66YYjyy4q3nE6F9/zyfA0jA6A2U9i3Zx
yfeizRSCVBKdV+KdGsan2oMgy08gvAPlBdsmbrAPAQGqbINOgcONPojQxOWUp3+GTJPeQ5XpmgPC
dVdcEkrUU1pSeBUEXHHShkn9pJJ3itUF0IiwNqmJ3tal8pZ3x0qd3EYwRqJ8TyIkZZ7kavOKh1Ub
7o48eiby8UI9hzTmJg66i9iHtBARIjQvy1Wlz2KiaxKglE2mpnJ1MI1lPdBQ0iCuxpZi3XT/vfXu
XgUJNzo9CPCOFilmeFRwpIhNODXQkS5HtQXukjhhYbTAlT8BLXUamStRdFYGX+cuk9eAKvI0h38d
/L4mwSs+wbYJNYeQCSzTY6TpbYh45pssklQG+bd6iWbwYT5BgG+8ONaTAh9aed3a39ShYocU/YHA
DzL0G3PDlCkgQ0LLfbm7G986gmkuqKf0vU/AJpvtY4RfKEAJ0YvHWr8fm+E4War7T9isqyfKh4Ye
1+FbUlREhl0ytoEV3hAHqcNFEl9nSviuITWuwKUdEJK40DeLLmM9NWBdEh9EB88iLShBJjLCO7Bt
e7myaXYcJD3d/IIEuQFyFFWDs5zKnZkQOpEA52WeRG08Ne8oKIRqSW4J9NgLvFWoi2ymLrL6MQL6
DUdbvyb0zAY8MnPH5KOLvU5+MdJzaqFKsKFw6QAl1pPa3oL6T02RjWNsUexjSlfxD0VWIPP0hkE5
fzOwi1uBheHlnsN+6mA+hH8Ifv+dx0b7NxbyW96XHzGaQjMdv1ucwxaaBLHN2qKBk9sfvN0ELBpR
wwpdsINSmg5jnBjvllcphJ5Ugh9xDQx4/cWYXVTF9nK5duG43ARf2rH7Td7/OWHIcIEFmsq7apbx
zLRvzHnAg/3GANmES0xh0IXvNSb8CgFFjTEcBGRfgumNAdtnl3TPJMJuF1KeGPuPzSlqeg4KPOhN
uLUc9SL8qdzr8n2Z6B7WMYszU+CSTAypFgg38FMVm+ZcXosaKGl7V0V0JrA3h3M/r4gDSUVH+hrh
+Ffr8m8JpXmYi53aK3hcUDYtGF1PD6DeqSPCkDkT4gn2lM6+iUaF8PiNaLRiNduK0zFkj8DeBHPL
PoTEHG5VGVFNzYBH4S1Vew3kIBk4HgAhQVSxTcNUUkPgT5HK88I4BdEBaOlCXYFaaFub6DD4OmE2
ILVY0POoch6LA9zEBKSvsCesL2xQY5Wd5iTeijcw8ZgLeE0cOGLHBfFluFZh8WJhIGxXB6ylQZgQ
twUJxSOGxTm08JQK1jnCVcfg9JHETOKsg0lQ2jhkOHxyClfahx191cZRhsfCZEfWUTgk7WWIGboj
ScYpZF/YxpvSF68jWR89E/UkQLw/xpuQOv2EZMxjANNSHiuSKeoKQWMPmLPJcIjbmLsOesxyn7n3
FvW6yYk4aDHG0b7BdGmoY4bKjiuIMOLoC/7bsEXJZPFYqYQtikp/0EDjLWMlMKi0TLEcrEgg5nro
jEtlVNevMge14ZTyqqtYCUWSw3GC8+fgummD+7TYHLSaG7ZihEp/YmONRNDpQIrHYpbbxCk8yCHL
d7r8VBDZQAyDtHC1Hv5vhTcgTDOSMXuAXJOMz7i2eTPVvxNd/L9QdUs83VtrvsQ5qZiAc2PgB4O9
M0yZ6dzWwIZYptguGOwyPWxa84TwCuVf3+8TcyNKlwkOIh9OkrUjzGcMeCYEFVRcGW23ht7EqDS4
FSUKQ/xB9B7nQX5IVCES/ItK9SXG3IAgc+iKbP4LMi6TCPqSWKYBbqBFvmWQzpu84BTgEql9QL8D
jjVh5WKTsFC1IPGY3KNWlPL6pttorVAko7Tt3kMJ/laxDdC9I11BYxGfZ6RLk2q/Tln1qXBazMQY
wA/usVO1DNJ+6bSSs8A8B5XZQEBjqspEHj7AjUT9l8lMIo385ASl13fpln18Sue1HMIEbE8T0F0T
zgRPi2cnAaXLj2hIVuINxAZkpOmmZ8cq5/y99fEmn4uPcAquKuSjHJZ2oJzkutwuElPZ6RDp008x
8UynDzvQ8HlAiZ8Rla3oR3EBjeo6I3dsxb4LGKxm9D+OzWBfdKaQ4jGPBFlFscIY2nkZkUnOA4At
Rhz10PxmxucsQTWtyRDd8tnm7sNenkTjVBNKIoRCsoYADPK8or40kJ6L7Ccqe1YoIjhOzlGlwtHY
LShUYmiSP0KDTIXEo6GS88ioLC/hsFElasYfIokFO+WhORlgblOPrtT8dVSGHia5krwpDnvQYDO+
RC1MgHtDWRiod512RSVAeoJqyG4Z9smLxOG1qD8Mj0mfdjz6j09iQp7p3GqwjUBmIHSWy2mfBvFX
XtKoN9Xk8hSIETzzPSQa81rUVXGAidBnzdMEUi7ab129qMwb+m48oEtzA3o1h6MD1aNQ1oqmVkgT
RaHBwEVZsPUjJacgHoD4EhLSxpxgiPLOh2CK7+YBByMeuFDEnSk5i9cvKgunuoFRCFLthOK1qV6G
GaCOLQVjG3FMm6Hf27/1zOYIb4rNdiKYjSJZFgbfjd+pJzy+oKGzxsbozYDiauIH2mrJVoQY9QqB
usPJISwGpC6xMEGp2K91B2NOyMbRvjRwkFseNVpcO3pnIjTOp6ay6TvuDNyUYCG95SsHRhOwgUBQ
EkjkVc6okDtUOyEehL7YF0F11kISfp86qNRYknd44XHIItyt2SsH6XMy70JfWO7bkTCj4Z++ZgGq
tqsNYZG+kI1y9EecBGp7LoKDmFAKybLA8+diYkz2714JFQ6j8hByYATMbvf7hWUpLmYDHT/ay8OZ
mBQRLQRdZ8LqDTSKIYvOkG1hw86dQwjtBYeTVWMCoKcPB5JEhOqYzgJD+v5s1vdZeWmbjwZvzsgi
HQczroKVZtSISyn+ZY154oD2hSMh6GpX0iGyhHcn+kuJQuOyKPEZsE0KCK5/4VQuqn3ZnuWLpPlN
+jJgwghGUD+V7FCieEtLmVHmU8e9HPFKkwCIbywaVPPMm5icxcmPrr1n+pmXbeMfSaE2uXb9oyUN
Qu3OMXPAtrdXTu6AuDyK5YeL4GTXXn9nqlBkVyn7CPqTNR3JR2snkSP5XGD6JGXZKQKKyRr1UEkx
CTb17zTkayP7VkyW+niURcj2QrxVt6oodB1mtNJApQXWI9RLTtQR25P7NICMVZ6WuXyXsHMRPIEs
IKp1SZ5kNDtYi+SbeoR8Www/GTYbeYO6Dem92W6qJDpXmOzo8cNoqYmIB2ni6mB12Zckn+QNKz2t
cKHG5Eu280OQjLgOLzvdmPbFdMsdZneE2uuwjiFYFKektjxHijYsD836KKzYFRW+gdNcXD4r7MeS
sZOWv9Z87ScdcPMWTCddq9y+Ua46YTgp50XJmB8TdJk5yIQfUsxU2QJvEIP0nJCWXIbhIeKv8pmo
ADFOiAhniBDa2weDRAc6b6Uo9+L576mtNWzwhnlh1gcUpNuHqQFCNXXSApuV85Np9aGMKfIC41PD
O2gOoVCTLrIqiCp8LYIOz9mg/c2R9mqNcwiMmWN0hmFTULxvwI7gsCQmJFmLtc30uZT2JRvOAkkz
NjyASHXBKyaQ1rWCcIIKDzGU2fZMXieyoxyBa8h/oGXYAQyb2mA0J+eIkWlsZRsQgwFPtoAwIyQU
8tQEawxc2Xa6CQZH1Z28ZDi0QvmFx5WZNGVgiUX4Kh/FHEdU6VrWPEMYmsvtqDWH1BOlelpdRxTI
8fxujeOxiQPPVkbMx+Krslfi3J9yElzb/KxEUKfp/xgc+EmnX4VSXMwXpvAa1zXKFkN6milLtUrx
YdwQVGOCDidBeOWEBYFwEpOdWqRIc/owkBHDwIDXGjKNWbS3CIuW4ppCsqMdbLOZu6UTZvuCV6Xt
VYDFjqHjEMkeD5VDZ22KfkCU0BmgAu1BRmUpCgPbnk5SDcYskWdO+McS6V8Ujzl5YZq5M/FsC8OD
IAORiiXmyMxZR0bbpaq4MvYIFidiZUGyC0hxKdzCgRYXfVoT2hiLjh56TL7MKWcT+GOsnEs0zRNR
giOVyWicLM6gZnwo3EkxldOY1akIGrE3x98ggJ1vsXsRuu6G0SObkLlZD4GXU/Taky8kxTKpZ436
mY+oBEgsnwCAamz5sewKpZOcoE1wPpIal1cMchFYC3RRbLS95paGwXzDuVS4xfR8riB8CsD4IkLF
Ug4I00SaTpkXG5OfFPVXNn+aTM6BBag6iXlPH72mfdSK+Y6bkYqpby9k/6PtGzBpxPTKHNHKCbVj
vo+Y/IqpdEqFqY9Mf8o3cXOsdHmtqXnjehcV782EjFuAPRwojpYRzAJ1hbe6MH4mAmVHmdgt5rYp
Jq9Dsc7JKFYUzhZSPuCVl3r6tOxUqiF5sbfa8AyrDRJMxNgEwooM3t1rsLurZG850XYoND8MFD8V
BxyIJsQ1MrsQCneNtQt6lcoxpwWrFryXmuHSxeML6L9XI0cnvBPSf/5v16y7Q2O8O4G6k2G64JqJ
QQiWcurPwEXFJQESiwqDqDONzUivPlOkCGsXGHrigbcXfaPA5WgYtV9rHEVbjZhHqGoddhiCxoUo
xsLCOLZuTYd5WpJ2l6qcb63CRhPdeXHRqAiqXD43R6t8qgcCPTY5djbiVNLCk0ahJRC+YFSRejeb
Arh0bbfFu56We1sj5/tQztOJpk9w6/Ti1Cw2sTt2dxg8g2TIf+Jn4h2AYwQUzpVcvBAZiHSx6Tpq
0eiJuTbuhS25FOyDtaSuTNNTR9s1pUcBnt0uxSmN7dOi5ju/cJxfIBKPJmOi/DfHrR5gGYo7yknw
BzihqL4Bp62E0FNqROcxg7/k7OZiLoOlWT4y+Uk/OgcfD+BpLfrUqsVNwYMxw1xpZGsDf/xXpnBs
84XyJwaNi/RKWFIDHWyyr8MAs8jniO0ZurcCn6LsABAx8HaJio9hqpj46htZtegop52u8NjV+xS7
OiHptuIO6zpKCZzYrJqU5ZFcYad/pClNVeh4xXSfGdNYFjqB+in8XaT+sRAfmLOULeQ8MbDqUs6w
CeXPUf8JtOJaYUGu4Zjs1PFWYFQ5wXCdlrlzhEIYBmDsGHReZveW5AH4YuK8ZP03UdBejBg4wpfB
xiBhKmEOL0RuVfDaY8Atrl/BYT7m5iFj9AdOEoybEn/B4OjgkFjWwUWeipO5bVsfjxf+y/+XNUza
G8cWqn4ASwiwdvk7dzy9yIjapiRLiN/8NnlFTyTyoOhC+HMT49h8w6S5pryWON8mCUi74lxixOgV
lbAucliL01RtWNXdqFzM8GBU6t9sJYeu09/735Jzmw9KNJNNwdGdJoRT4P3y8FdTAszolfCVX8cy
Kj1E8MTakCDM3NYiwmp2MoBlq3jt5NTTQEMXUoJa23gVDbfClawJe5bg1bXyQ6cDLEK86kvzwei2
oTMs8AYh+BsSDO7QoLkZOnhNmKxVN8vkhr/BNUukB2SEBFqbk1DQTTH+MIzXSkiwSPrj4q/ulpWk
I9Tpa9wKw41Zb4R5vLMUpI1NmxSmQmdSIIU2PK7FMyVaAfqQsbVOJR1uztmkOWtxPeH5QnezcHcs
spUJWTV2Xk1gXvZZcekZtC6RjTEVJySaLoob3pQEC2esHPihP3wMMZCBCCQYJe1e8Ejyeh8Gn7px
76FRCNjH1r/IgpFjUHK+N8NONxg2TjXBZqNM4OTnw2Jz7TNpxYVhxHSCztC8s6Gy/0+zL16afRSc
Bx1r5glojHFPE5WeQ8CjJP0FywYwDYj2i6B0DzgoIac7fYH8S8rsuCDAc8RUnZRU47TAq+Pd8mkg
5K3ESzfEFPPjdPgKlUEidXFi5mCm/UUuE29J3vDR+9dLkffW37koQb2fZxQf7OaM7VdUj/YPNqAb
DcqaBTIOr9KVndyPSoir0larNpC6V4ZMXwfjy9yJn51iLcT3rxlgiGuCcyx4icNM1s4ZUKJlkqqi
3FaxALNk40VVTXPT1jlK2jY0X4hQ7f3O+siDjhQyJv4WOL9EApSR7gbWHO4Y1I6kce014PM6E+Ce
yvk+SQmS6hxdVJNvA0e7V/jNBqwjHXMhE0jH1BEe2O3G6Y5jY+MXhj80Y2JB/h48uOoBblzdbSYG
gpppsP9R4NfWiF2hbG/o1haK5sSw7s5CWQeRcFGRBqAabbANtErpaYnmM3vUzha9klH9QnZGTM98
JJwBsiKsaqO+/mduIsuaK9nDyxLQCRjQiyM8StJ2J0fpx1OJMjETxRZALtEUBqZChuzG3E+AA0Gm
rewHJ4KqRQRcDIc+BiQ1qveE6Rkhv+6yb5ZmQ17k2rQn1+E9qbN9TOzue2kbYSW/ykdKF0B8kmtw
5sNoHXvlsVxRNv7/kMKvipDi/USOlz4wCUz/R9J5LLeNbGH4iVAFNPJWzFEiJVJhg5JsETk28tPP
157FrTvlCZZJoPucPzLzQkhYxCIU7ya+A1R7/Gh/g+SlCc+zjTiU1llEiBx422K61uI3hIePnasx
DFRPresW+Mf/ziNsYgf1mROo4CC458MvXLqxt+wehN3xFfZn+pK3lmZt+sq9gxGxktpwmdjnTEwX
BkKEb6YujKHGS1F8yF/HekUaE8M8gnfORB82zzpMUkVPHCKSRaUJFO5PQ8UfcyRjuf4KbWx1HCG6
bm+8IXvmtnR4VolHMrwvjWANyLN175fAnvqfKELfDb6UNJTcBeayEWeJwtt+Rsfp2c25GGnTJsx+
m47gXMJflWilU7h6UJB/2r1oWzcvdkuAnLf15lPPI4j23KoXJfFS9gZiR8IZEAC4KLoWtzEIPU9W
iwojJ3UpYLvs2ZFb/RfxTXwbwc24YXP5pRa4AoILkBuCb2ERLJMIKGCBvmmBbnyOC2z6xLSdFMWj
m8aTPlXgYvhOZLuyUhgF6ppydHI9ASXht24S+L8OrymjIis39B1CEqVHLRxYmHBvZV/q4UBAb83A
q/kmwAz1mVknhK8GnpzSfDMol8lRcDWIcAjfJWiLljQS5bKvNst37VCuFFHgMjupmJwSJj5pk2Mb
VqeB+oLEi6gRtJdxnaG6DTGVR2JY9r7LTsSBDeejxPN5LravroHXORI0L9YvXmgvc5T/dA6aEyV2
gnwePDd++/CDi6R9jY0HLtpr2hzpsMNnLveeP75Sk/adFogYG0fjxUrFCsnmtS7KnWAYanywx14g
WzypNdxhxDXpEEqMaj2UHWahvWLn4vTi8HdV2UOdiG1gyVdpTjslsfeLlJ3OevGE2kZTk6sv3mqe
9RGzhcDeHKj0/FTjJg+ukieXhr+sC4rKiox8GivYTYN+9ToTwL161wHJRzfoF4b1loTrrHNvAvUI
Z0M3v/YZb3SVz/vRhseE+2Z6elbSYJmS7BmtHH3YoXAjTkWB5Bh3ILIKpL1TD3TA10Okbtqu09pa
d1byItOxxTdPaNQQnEpHuZlN8VeL8mvYgFMPjI8RS4m6sHMk8Rk+o4ltg4SmaFc0j7migWLSTI89
v7oxugLC8/ZM4N8zFqM60ff+kG6rHCMxm1NCHMF8TWndKyPSQ1FUhfGADoIP1Rtpjq1fpSC8g1ds
RiTZWFO9Nd2IRr56ZckTRUIjLVUINykqc02aYRItPXCQVbZZs8ZAANtonIO7X4O7xtj348z76OmL
N+f82LP4JdX0XAJuL2DEo8Rbcm+Y5MwWGWZJCkd1TB0ziKaaJIgeXVuEl5ViQLYMsIO4tyi1awc2
mjMSuSwuUYshk+0YxtE0jKM4FUop4RNP3T74sJn0+7VXwlWVRKqONMib2b0ypj3ahKaYj45FkRIf
bAKFVQ5KSM5U4CUuKTbhNioxEx5wfHtpBHj568uvPnPVAQHrQJAbs5Dk0GBWqCeW+0SQrrlP0Bwk
TfKqe8kb9t7CXWdNjJpVIeLoGiCJq8QjnHo+GVmE9WXeta2PiIJ8PyV1oINKE/kKO3xAd7kvCACT
1YsKs2EDZ5br2lOKp9e5DujS8kS+z2a19yKM5qEtN1k/kxBJSNgxNBW/ZW58FehEg0fqha+Bc0t6
mJHwbnEz62nkPsG0PA8IsR7j9NW46HW4WN5z7P+xUSL+nmnAkt1ZaPQFASg4GYWTJNmTTUBwU6iX
H6H/nEzPdluk69bYB5SOmO5b3Y1/nZASBNrncoaxEcNXWwdby7/b3rqb0DYHGDoYlAIkouFgEBC6
aeg1MEmnTRkHwxFLspmBD8zxuHBs76Bh7ieqpoA6VDLvKU/Y/1DNFY/BIaBxUvq6c94bMMUQWjzn
SlPvw/0QRblNKdLp22NqG0fG/BkcSvPA+KHjoI8YUBn2G2gSnhifd02lHcc59dNh+CS9DJlYUVvY
O+luKSOwTKXGrV4DnyF4bNB5YgrJmDVagS6XoFuMBfxqz27a/ErbZQQ+1l14DjlMPQSNnX80rJur
c8DBaLns4bYAIabH4tToHqp7uSfnTRHcRJ+BiVBDxgJoiYF/u7wyWVBisCrpH7P4XgYYi0alvL8n
/fwzJOTvdKT2AFAmnDhe0PxUbUB1jP8rh/zvELRkNx8VfkBw37bjaO98+W0Y8rMznD9mRZqkUeQA
ueijBHH5bTovw6PjIIKavU2DaVNQ886jM7IhNm9FFylhscLdGZQXUXcBMVYORmYeko4WKnk4nwyq
CfKDkv+RV9gWw72P7Ru33RS8IklFGM2nZZzSyj12ZFKAj/tBd7fASQv/rYzi57yZ/5dJVPq2d819
3dh7hIZLjR8UYOjNcM0rrqa03RSR2LDDiRmbqAOSSHyhZ6+aF5JIO171IKWdoXRXqZQL0AICLluc
PoF1qqZqJbpHt2UFn+F7DTnd/XKmzj1bqXe2sfK9xXqcwSmbtCw7FQewki9g5+xVAKTz7FjxocUE
7IwXrgyirbFAYcSK/L1fWue1omoQLtOQzBunEzrYMCBb0TbQvB2pxT8FCKSS2Dk3sPUEWQUNQGTW
YYdg4iBLfdeAgE6evzTybeyyFXXuc8umPUN75KDduLicoaBThqkDUiZp9+HE92/sVRBLyUnWsy1R
l/ky35zOfRn0YeGM+d8WfULb3mR+qvyTS7VwL3cTNTuRDgniLkieXlUaFZS8mWF6gnVVmvgK1VdT
96e5Efpy9Kn1IAhmLj4nqPnA/MUo2Ew3DeKkek7xLSQ5CllcVC66PYxZpv0XE/QE4a6ndL1Q/hMm
WM96YP/edFUD28FG7ODagloe+w/ZiBdlfMK+N8dr/oqKZQyeqJssmtjsud6EckeEGh1t3p/EvfD1
M2DnzYUjF7HWQPWdfG+ZfIa0PxJ+zPrlpyVaBrGMi+HFC+4NCW0krw1swkH9VsTVRXfqg+6ZB3/g
WA4L64vGv52bIrUP2lUjgmzh5NGnU8Q7occUD/ZMd+rexiQGgoQCRAwoBVKbr9sYwTFc6D9kpwUx
A/oH0Da2259xrxOdUkDfJDZVMDZrjv307Op8U3wYAdHh6Q7uGybSa4sXs3aJQpr0m4lso5hJFgCE
CfmPugFNQBSsyQBd8TACZ5h7fUg71Knpt0i5VWiggwh1WyzDKyenKGo+acNXxvOouZdRv7HQkO6H
P4vjh8FUJJM6XChMYhNtfjWJ8N5mC2CVwokwGX0Iy4/cH6lLBw0djc6RLTkXG1PtTU6Gr5xu1xnh
ev/dJ9kVrnplYuuCdXkiDnCVyOk4IzzuYXVAfGG8sDBwnufT88AFb5tIFuCvgTqAFAOOcoXNW0UJ
AraC9qeAldglMACWayMiWyZ+7s3XnKmWCl2dgdYs9wHmGI1GWNRIVhkfu5b4AxxHViR+pN0+Riff
uykVkraX9EwYC1qcEfXLWalQnZMO3ZgSzZHZ64Q7uDYFubd1e6R+6mQ/MlzQhseiMVIb7N8qyMcM
I2rw7wT8mnlB6YtdSjs8JlmC2fpDBsmbk0BHIp0Lii/+jC85S2Jbcb0jIg68S0Wq0TQT8pSxecep
Im0WGUUH4EPE9WBlsHFE9dmrNZqkpBP/rSTJ03ZGupKODHE2lyPCkX0K6VlX/tcsf0t8xLp9GpDs
2Zx1juZsFLVtZM3OgUXpcbL0ZXnUF6kzfsr2m3zNZdL5S10kr3NLej4p1A06rg5jSpUQ9Eq4/FnX
yVItiRPyibci8yoNX1OlTQV1kPWk1FOVhi4dMGDky32EGGFKKugS5GnhHihFR9Uq5tfSuRs8wNKA
6xhcYBriozJBl1o8vnKg54Raq3HMRp4FTqJ8iQNKYSXQabLrkH3E8dqbSE0sqpWpO2cwgwl3Ktm5
qLdt9LRNwYtv/6Z4itRNjSZhUcXBErGsAnlCM9x2WbGimQmi27vZXn/EvfiEb/Q55T87jAT42txv
AXYVpCBJg3ZwopXiNENnJdJaDvXFnm9h9A/m4bJ8mtFD5cVXSME5v4FS1tv2XY9hdb4U8GQg7+eL
B7BVTRQjCpyQ+7OfqEeC6htOQXEPUT6ph6LKae4hS6fMd2iO0UDV2MV14qCV9hNwlKiApjMJuIIb
BPMpbWAsxCGDwQqFUZHnZ2ckJIo05X5iJuwIGsiouyyxUFZshNWw9Yk77IfzhKBh69YFWOGICuWU
B3AZbrtkdfXJ80Nx6oljXB+TiBAnAi3h2n6UNbO/B/pvVHwl7IMmbEmhLbrBIzs0rPaDSfmTSpFf
6BWpUXSrGHgWcFYlzqPGctAsmRQmui2yvduQG5Iwnc4T7qSFlvw1mRn0sflTtxzf+HhHu3wraIie
UJy5y4TWtWRCUB28hhE9DxMgQ9Ijwu/OOuySFJ8xSVHqPZwn2aL7/zJIkuuzhYgSNlvr7hEWzUP/
LKf6b+e3y8R9TYgiTfXh0BbhTsmX6TpYGfzUGiyxhl6Ozz0zCAkbLppzo08HNdJnnZnG1p2YunBm
MAq0I5fx1HA9kH1RcCMAByAvXBcvfJ6R851Ke11HhGf0BJ6l4weGZGBpY6V72tqvEQxF+wxYdBjf
yPsl2h5lDw8ZndDIjIH5/OmsV8AI/vAZBeAO1GFqcbKgQ25VVvW26LnEe/uHmH0alGmwxzxpo0xj
8+fw2o3gBkg0HDCX3sXmw0tZh/IldJm2opWCeGyKSEFv8gy4m1Rbchny8KfixUAUSxlEP5G1vSlj
DOoVGfrImTxnl3vtKm336l6rrGpvIHqmtwTvy1Zn8KdttzWyqxT/QEy1HRktRx0ie/SWzZcCKQ0T
XQdjoPWJod0bfv3wikHVk6/e4HMInxhkajSvGvOt5H3hJWAHYk8ohssw9++cajMPHJJOipceTs4Z
9zW5ZHXQkMOpAbzrgGbk4qb3/JSMn679aTQIR/XIf+oT7VAT9mCRDzN6zwqEVmpyfoqU7s8AxVZv
PqYAicN0dfElU13fRvfWNi8KSx3tH6qa3uZGXzjGraDOkx/LBNF3u1Mwf8cc8DURfqVHnA7Fq4JN
Rl376hzsMzBwF52gGsYq4ltG769dNIcosz70QV8O/a3QbrwlWopZLtyrL43TLrdODKcIugN+eysK
D5BGrsto3VpiRa0myRFuds51FXnfQtfmDuAzHxz/Rjc3G/WT/vtJKpJxkjcomKzfWTSK85hDEhSa
v+Yp93wLin88UrSWllv1C/hOYpKw5oFtL9gSAMKQRvHiXTlStZ3T9yfdaH+a5NjLlSGORPEu9L0R
uesmCXjleK+7aJX0T+FZS/t1PC+y3Ns15WdrhZ9pf6MYrEbkrWnrKoO7d/+6Nsn5yS4Z39WNV55D
0nXH6TAZclXNL7PxqOQqjttPE8UniqEFf+cNtJor5DOnzpBUIA5ES1KLWLLImhtrU6HCUr7LlZeh
Slqbzb5O3nPk5LZPS3ZnbyNyYtyhgn+Sp2k/4KVLyxfHe21n7A26XI0RIrfWus7k64bptiUGqsxO
jpB7iiy+AuhLwV2lT1iR7GntoJrSBdJK9aBou1HgATvXJSWc/q4KXuNGvKLrTzmW6Q4bYEF7pgRM
K/Pe949NQPJbYB8Emu5RYcPpLi6rrWMTU6kREchT7c39WrrdXpv4/dkvAaQ1nfxj/BD0hHbGw3F/
9JrU5QIhL/dcTFfpOCotRvBEcgKTKDYJqE6fE0JHQjV1kIGbPg1vkGE1+2Jtr1yWe/72FKTHAt2K
Dd3cmG8u00KHpEybBbzQVv3mdU/y1vjVIgwpOoy5JJv7Efjw3yhYSBdrIy3fhKHwM5L0ASFqOhRR
goBZ3qP2T3hVauPVTQqSvYCA07LfOLG+9DrxR4uxjhuPAKkn7Y9Pqf9b0kjy6PxHGxOBSl8oaSZT
Sy3QZmzI+qF+Ej7OPHnNNqORJPQe6r+ktq4A2AC8FpDPKO+uxATUbez2PmEiQiHExZQvzaZajnIh
GHxQHysbCs1P9ODtXW4iMQR7u2k3fZeuZqiQtOiWTkqOUNLwOO4ala/wkuHWBVhVAjcTr32t3xPU
8bWCM0J3ZebhThczcSntWtux6VFHsyQ25CWEo7Vy8zCAImflj10hhIo/q8rrF9q090amDll8KrYs
jmseyc+0C7YtDprcbi9OVCvO8DjicY4GE6sjaVPKD4fyIki1H/W2F075Zgn52kxMksStkRKh5PoO
rvOiJZ0cOXhEQXA1A7DMAepBJrzvNnGh2WNme6zGKJWxpeLSCuRPmEdkPjwMBL581BnlU/iFM/zi
OzzkKlJALaBQ+Tn6i8L6h400Eb0U3Rp4TUFqkiwRsHdzx8nNLRBqHtD6JY9ozJm/prfauSt9fDMG
t4VWhi8TnI/QV8Ql3IuW3a5t94E0u+U0hccitJZ9AlJjEVnGt81YBIJYCXKjoc2oTF9OWnWpbeoO
S8I5AL2iPyPlffi0GEI5BEbxqjU5ii+CFQmGGtLyj/T1l6rlI3IRD+FK7wxzl2XrtC8/Q8t8zwso
VY9QFi6uUK5cQeSgQ/R0RzYsgzX6+Sa4GZ3DkMAgNc+7Pi0uTZdvRZdddcvcUQUMYfWgzuoaj907
oPXSjN01Ba4ISq1FQ1h4ARFvVe1KolS3jB9nXjI5haWxqU1/20b4CWYGWuRMHrs9ss1/Zc1kaRH0
VNA7cSsh1dpsRiK26eROE/uW5clLbw0qjIIJoNdZK9BH8f21YIuhonEI3dHv5Z/R97dacJ4KrBw8
cTyqfP0+EicL8D8dk7W5yZHSS1mjq/iSafrh4+UtME767ofmCFRcXPelVX+ONNJqNsOZVZgR+rv+
ALj47Iz220SH+N8Y55GSY5PI8ITU5oZBfD/6hKXkOP77z4uJxI2rjr0j8W8N/Kcfrxvuef0RaPah
KtepSUmwcbPJNfZIix+HeFcU1DaUd5kTmCarRdavsIPWef5Ry+4d3UAv7pE5M/jDxlZvINzCnV+H
Ue683AC/gl8p81MbSiQUJB4iVuI69ywdaduMMLFdD8lHP6TPM92+mm4cLdafBvNrytfuof8nwkzM
S3d4LX6L8LvXOEFOfAPFmb+UZNpDpg4btdRbcIdIRfTHgKMH0BfDexyQ3ZaR/wt2pE8eDj4X6L47
84Kwr2100KNWsab0Iw+8Lxpls7r7POVUZW/akAhIm4JgLeLKPFTsvKml3Uz/Gct367NQgy4/iRE1
p/C+igCyKj+rBXsm5XhYd+kjbbr1ONGPq+OQ2UQt7iI/O9kK9q42g3CR115cZ6TmZSdd99RJVDVX
IGPThrdhX069gPLbd2o4uFmNbeIdTJXbigCrR2JqVskyQuNLfhVitXzb+Tj3PHtnoCsT5RFNcFx1
hF/8YECH4IsXBHoJwIao/6o7+zbESwUVMProqMUECkzombKb3gwjW5vUuEcaPduQCToDdG1gSkD+
AsKWzcuxfTj8DoynbnsvkJbWaImaNrt2fcvCs6pQqPDApOVzH1YvY6i/OsTFQ2loMPSz94J3vp2G
ZSpHLN/F1tJhQBLLe429ZBXztsv4K2CssUqxCnKSykWx7WYHtQPXOEnyNX8GDMRcBWFBsJSHOln/
4LXp2vpkgt6VGLdsfWPYhNTggcAFNs/LMqTaj+stDJSltdYYlkzIQspOaqjTyttoXnDS+AUKnj0B
FkSgxR7StCFoYNgMgFnVyupPUIW4e4lYfgwRLI338FRSy/wBGgaZVgPh5WyxSfYrkWdNCSM9Ixbt
ay6baHvCSRiCK4HO8lkWPN/2peljHpVpJb1b+ccpT4A1TCkv5lSvjglZX4KgZem4H9g1XN9faX2N
q+LiUUHtxzRMvkhboJwl7cL89/csknngn3s6iNQfvid1U48PCqrlNGq2ev7N71l1JVGRxEwY3V+Z
fdN5UAw3jUK5gPxULmo9gFzVh00UeufWHC/xDM2rJ0uLGVzt1aO9z8zdkENE/GiW/cK8lQD1/bMX
G9pV0+eFrrtr2UCG6yFagmRtEecRahvH5Ywt0mxd5Y+B6z2Vn9M4XIFy7mUBa0+7HAK/BLVtzztH
/coQvpQDiamszjWDWLiPw/IC/OYkh7wx9gwfnQyvkWP/2AJ3R40xqOKxanIbPM+uXQykydG1Kyjx
EpJEW/FOfpllRi+dqha94oFV2IEGIACe0tNpnGJ7Shk86NhiGfkx64o/nL8b82mt8uJ896Dyf6a0
Ytgq0d3Ce/Aaqf93YQvRE506dAWZfTbHN49OIoRIg0sz9c2Zf9zOX5HvU/IBibha1WXxERNg4Cf3
Pjf/KG2NE3+ieoLQafM/3iQu46mDTLN425Qva3JLrq8oXHZENyv6pebM40CbNjzIHH118dNH9U7Y
HNzyPZ4JZ+M/FsfPpobCQy+pVHB/+SUJ2MP/8S8lVX9VHAKS5rNsbsCtqKmMc1xzlKrImWq8Ogie
mEMHVqopO+R2j4c/3elubq4869yMpD6W2rFM7fVcv6qSIX3miwGcG4pvMAABXVMN0Dzjc+/S1IDt
2oSaGolmTzDHSwtu4lF0D4bIRg4LQTk6N+9OnWS9Xqx1bleUxph4svmqaTXqeeQLvPQmwYFdBePV
lGeBQDU2o30wOd+dlhw1XrmyIGGINFYwLa0olk5HNx0qQsdAOtXXe5MondRuNgYagCguEeSgTkRa
VJkbUVBInkyYhR+Dm/+7sEHV1BKq6s+GmCeH/dCDH8sVmaBR5QK1aaGv0kW9H6NwZw9MOEXVfzuA
Wy6HaMycqFX6MuWakvEnU2pIkKRa0zl/BzR+FgnR9AdbDxhutnK0SopVUxDk0NaA0WyrDUAVzQjl
iL0WvSvT9BTTNnzzfwPYGGMgWGi8sMajOqaMjCp1Do4al9KvOvSrDv2GV3V4EUbYBuOYu/3OdyLg
wJBMYSC1ckZ6VTQ3rzAw/CSRxCjsPqUYHyxMEFA0cEVl26/yal4rIRuAjQ+ozm8Io6Ek7qP7O4r6
NrgvYkhJAABB2oGk4Z1ERNWF1om7UX28pQMPTEOd3fBGTmD4UbH0M2sZVluTPBbgcb38UkY5kDcW
KMgj5R32noLgQmDYP6GvbC8c63bhblW/3Rg+u3G9901z1cZ7/ghlnm2sClsViy9BMmQ8aUvwY4nW
mPV1YWGtD0pYfTeYcZfp/WogwMKlf9x24501deuYu5mPPzQ+IV5XWEiI5+pvno1Z0kk+hMrbh/cB
gKzEsBhwkPl0vzsB+gwDv6ogfWL8nLrgkOb6Kg2JEwJoN1FtMEizZfEy/Q8H2TenJ/6gbtVwOtwk
mFw7THsn7KisRV/3xpWpnl9q3vLwSzkQZzN6S2PrORTnsWFNAv4i9yWozKVe0ldWnmSIBtsNCTKx
sh3wF/aZMPr2+/7s8GMTdxmTL0V0XYxPGsBsxOUQxYgLQ0DGWP3J3YufO9sO4Hoy4A7+QUtUe3d2
tOHNLHgJqhyYiT8MLbLQl4zKrrXT8sdIPk4xrbze1le26OT6Ch+zJxoPXW+Ch97s1z2rLO41e2Xb
+gu5d1HYvSUyRHeXEc33K4m19MuvSCitlbIEgHJoo0MmUXRS/1iJVUsdfrOWfzn5Ne1OYpdO2ol9
wefw87r+CFRGU0KOWKpfM5vIPuKevMWju2T4kYhlWfrz8GCE3doEhRpnlJgkonCJbqhLv5HihIoi
wd4nXFpKMcJFjwy41m0p2cNz4c8uYTVfcsb0mW3gpZj5330Cr7Q+ODT8zcGhHGogbgJdtevTpAes
mpUkvVF0oVerXmtmHlcNv7IoEf/2Hz3C7myI33UH5KrrCCcZ3J88aNZhgOiCx9LE0OKoBdohL4qe
qoZVcOCs0inNmbP+mmTuEo5kPxT+KTAOVYfr0T/6aCYl32+ukw1A/glokbfUOFZroT1Cvs9Ymj9k
Bjz51rxq6/R1tpRwuqZ0zz05QYHJvjlQRQXsHR5Vb5K2QTn71NFc0M+/MiOFnv/gPDFt8YBuOi39
KiVopNYGl3nObn5grtLaOXOKFEjMfK9aepVAcMD1zBwdV49kUqD/b+H9Cg6YJG8sBGzkhRTjdeKh
lHjqCwqcLEyhWrXXJ0qN9pZBHIdjYnCPTyi/aDBCo+1m0dKX78xUiKN4g0msN9pfTmoi7xDCN2gU
AaV5RTZIHNOhVrMcgm+Et4ssK3bcga4mnj0qIC08Joj8QHNRM+fNLSfqYBTcKPwMeUSuaIYUQKwD
taO2RKyhM/bpMWYO7KZ+bQQfc3DwrX0KoTq4NufaeRC/dBJnhNgHFlPcAsuWZKf2MI1M0YtCqYuo
gf2xNgXImmvFyCjPAuBY3blOznONlroqSKwxFIgzItQ2ypX0I2YtkhxvCiYiLmLpGdHBYpsvNXym
cJFjEW49SF/T/RTS+6smUMa+GdQyao5znOymUaAbv+kIYh22JjPYWNgQQGdKS/wwyPpwTWMF/mQa
K4GPuo2jpfo4fX7MBHy1hQ6TpsAtjuZk6JB8obAHRdCKlYRAnQx2Z5UKZDt3FZeqYgJHTjvG9qp9
NVXqiYoBdZeNF675S2UWMhN8P0oYtZSPTH7wfaYzUd8lK6Bh9O/j9CfLLrYjDv8muqA5MUIqgjCh
0ItxnGyhXRDth2pgEPoEhFI/bsT/yvDXcPYagqEgAwSsQFJvPAKcDrr90o7uKQx8Eij2/HI/Xs3Y
gOsMtnGuFjEGzSnR4YHhgdxbPtIWU/prx7kN7UaRS+rn7iIqZyXfGK7tOVxy4GKYxuyCSwj9D0aV
Pic0mIZLDWPWZN4L1F9hgTxF1ljqGqyPY3bqYHJCQtLF3i/0d9EG4OHNqiSQyjAojWlskDx/McPy
8FQp00CGLn2mBzDjBpAj/5hDiDdaodhr1kMmnqrqWUUNpuQU8gdxlm75nhsqvidHnLnDy+DbrCra
laH5wAc5davylz/i5I4UiRgULbM1QQg5MtvrM3xtthm0Q2Y49JmP+wA+RMFrCmaLGXvMqdzJ4qOl
r4arW131SvZAUfxCTSoeRiRir/sGlQsBXb2OW5bgJwATRuEOpRFjF7l1YM6TErOkv0jQ4+7izMju
yBMnNWR0SN3K7CUhfMuaJJA8rS9m029xCJq8xmM5H63KOOFb26qvQo35Zmbe7NC9EvCAGKE+oj0i
/6u46bqBV4T3rvmd0Dsp81jzy+9pp6Rx0XE//hIvqO7cKrpMLIFqrp8mxH/gnuENOTufBNMbyu+R
INMaXav6oYd++EY4rkJlhl47Mm6our7eJJ/aXEeagaXhSxncUEsoFNFVGXQzZ8AwblUoh/bAsG6V
5b5E9p8oNzEY8lhuwuLmFAhVOamS39qyPlWSQtk9cAtASOCFT+4QoejNGcJ4iHOC1cEZ+CVHXarw
COVqzs1N4KmX9dZ3LEoRqvLonHOfZZyITRmS9uQtupGkzOS+RMhKCOMNUYsoHlNjHkPSM79r217r
GrRQCjos92OG6AFBmEWE/zzR3t7Il4IVSHJWMT4oj8E4pOfUflZye0690t5hzSj7O9+BEvKaGhrB
6nlUQ1QhjKPBiWWiFJvhuhgkhpJdmZGYCY9QXe7OiJz+f3qeHHOqQ1SPU83HuCmeeg2fIdhvx7Y/
ky9r26A71q51Luo4LcAJCMArXhsvwf9n7w0+j0hJ62z9sxH1YxBiU5bBW1dBo8/myjKwH6pRLLrI
jAoLH/6JuCl+Mi6qMgf0sUlZAFxqhk3hRoupluRGO+vOPDUFhEz5C7dUWO5zkl5dCawb3hvtLeCj
MRD8xsDAEyG58R2PD2ILDA1WiQY0WDm8Spj9ntihSd7g6kG9EDDzw8Xx1XQby93Ghnap8pcREjZj
6B4n52TY/k/o85CfMiR2TyhmFxlxwy1lm669bPMWkoxe4FTnVh4uRct8t5TTsLBhmeHyHPeStUi7
IlsFvbqbqdvIsKKZ8MpDSn8RTzg29JAs4dDZ2JX9rWE2qf36TGGrVqJSixZhBMWnHslEtYzjKOGT
aiTO2jjbtcpV1vBzlX6zfKAEXqqfl5yYX41YHm7JGoC2jYOfplNxL55cZZ0PuMsziaSJG7aPu92k
gIToM2pZvJuYLh3q7ec/hoIz9URRErAXIgn/VkZ7HlOKXMrvDKY8nrnGiaGpmxvjoXquqs8O8qdF
LGJzjJJ2phHPCKxDe/3JtT48v10E8R3JuhfXb2NXL0cyOwKbJJgamFKN//ISjhfNLXcjojQiEFCE
2ZTUWTyxEVq8UySAfvxyot4hC/b4PNad5z5HYf1emc1uEiPmGmJU0rVrikUPbqwNFt74zYDPz89f
BBAsagDEdiylfGgxO3ogl6BETF4ZSB98QbfS4uZDm8TVco3XNEXcLSyCQC248l4bESvXS0cAcfO6
Sgg6fFB/hsZYtVnw1tg+UU7+oiJag/v73hLsQjlgWG/8FKNHZhNB2IPybmnbYD2GyUJ+I/e5QFXO
jCHyaucr0cw3cgccsvR+9drKe/TJdXD6pxJyxTYw9wRI+eBBVmUccM2s4/oeipNLwNIc6vumPYiQ
m+a54sLPIY4GPm4LVdkjgrltQ/pqUbm03lWcsuaCYoh/YJJIYVAgBlX7XtPn7e8asfHHea8jctQN
hWtyvtCyKIdTwmZP6sfaHod9IoctbaDHnHMgIz+7ZTfQW+fYczrnc/zja7wJ3digo6blJS1/Uo1k
gMSkECscPlp9PE19vOJCKLCKMR9uWVrZBkx8jgPOmjw8Tm0I0C4PdX12ZmID8j+inlcC56fWeB/q
IHC/OqAB2zbIb+QGHile50HderQIcLi79JcHkL9+TjRPdY9UZOz03We7tEPkrZ+9f7M+1jTidwaQ
2mnV2hyNCu4eqmRDBIlyLnRhtp67D6KV1NMTFDge/SdAMZOa2Mz11lU8vWj2SUTawezcU0DGRi+3
RpTR1VWXr6E4BJa9KYdDI/n3K+5SABVyBDuXYk9sHkqG2zb4ESe87Yk/bYaoO3TSvAC3KhiyjJ41
cuzZdJh1YHjJzMcrB+sa3m4ip8wVh9sgsK51m0YSsq4Ze8fsz4yWWHudH88/dld/oNfchhqKJOZn
QilDbHnPPS+ukrsmSFhq5L5tpq+z8KxPGQSR95zjtuA3N2of24PYjBnLHPB09Of6oeuCcAEcwNE+
rjC1j0fl528TfT911cPvKX+W8qPUsBcrWRWDoCUjon5JBlSzZr8ZB2c9tfJoej1dFbuYnVfFKqgW
WTj8L5mP/9F0XrutI1kU/SICzOFVokTlYEuy5RfCvraZc+bX9yoDDQwm9PheSwxVp87Ze+1lO6n7
QGW6qU8uDMdnA8LDQqhS2D/2pmMK2ONBrvMdbkeDx1do/MpEW3fqwxpRWNcvQaq9Ola2FZahgqel
lihu6cKMzi1r0IjRfQTJtReSOlFAz51/jZQfQ6PhG+IIlX4UhIztr4/yIEezYKtvZsuJOnfkV91K
9q25K8GsWSepe5gdZvxVW7jjtToETD+BaS6NVX4O6Nns5WbXeSawskV8cJA7IqJ+aJuIO95dY6jV
1i1P3q3VQA58v0nITCetqHcB/XW0eACoMt1wGaly6G+RKjUL3eXAWiRrDXdP45LxkV+ItMZVCs1Y
718b5XV6Wqtoa0cvRrpjTDYRGUBXzgVCxDwIl4IDM2OH3FgvoVfwBC78rXA/ozlpkJdvHfWq4DLc
okrb27/ybwXksPM6ZRv73nxLPPssebzH2k53G+CX8iI4GvVezICkjR3sQqQHrkNSKy1xAIrAh8NH
/hueYNqgs0cKOb/UzUu05bjFCKzcTK2L27TgESDaikyeAgvEKjz14RVcbkDAJ8E8HMmgc7jTJbd2
tY1ne1FV+wpuunIr6WGh6egWYFEaRLdMM3yv1C7IaGSyJQ2X20Bf8dxgzkN8LW/sdjerTzQFRJbS
ctHpGyxLZ1Xfo3MyrJUfBrDmOgzORHFKIyYkrGam5AU9zpknHDRounxW0J7o8T5q5aQ/SAHCmgLr
Nqd5eCY+WEtuICYINMUpkl0HAooXySk40bEipipf6x+5tkQTnWxQTvDZivLA9+ZuYw5PpN3MdbW3
kEq0hAEhleeC+bu26DcafduZBv5Vwl+krwWQlDUezynWAYvQPtRYIXxnMq0p8lzESfkJiROSGA5X
1VZL38jOzIDjkE3Hc2WVb/pNr9zEWOpu+AXXiAQ4HjrnBT1KPB789plXHggQEX4kvCrUn+tmoB7z
6BqZEWIZGkHwK6nNN2Z/dVAp9BzLXN45pVyFTGk3Jd0URuYUY4FbvWv79Nl5YOkGCeH4YkDf7ibX
9k3H67lBUoGpkgPqOuQUTzuLx/yj3sZPqnmKoJS5yB7DmfpsIXqfu3+oBAA3fujfiRfs5CfzF1xl
mBUoVCN1zdVj+MOvH+jHAnhxM3vT1EdHQoaDmGJt+svia+wWylODLcnQfqCWWtE+ldVNzqr1xebR
ixib4VVdl7zJPKHkRfFb/MEr7Ie55eVv8w3iAIkjYX9DINLbGMeYj9wkFKS4HfDucyOZyHBeDklz
7P7FmasADlwrL9ku2Iy1K87v6/nGp0UL1NBy+nQU8Q/Rn+39bQwgn7KEyEZ20B3HOG0jJAPZEjbe
TbwvqFR08SNcTJ52NLP5E0cqD2AF2uGTCy1RfWhbPoNGpoBQi6xnyCF8Vy8q1oaygqdRa2c/X/vR
yliV9mv+yxAmTzaGsgPXhVrGJGuLzdKlLzSbC23HG+t/52eH8SlXL1v7O5WrMz3h2w9PzUCwvZyG
q8IEcx/7gBnXvDdR9+T5FpNcda/t8++e5oqys/GL0aqn/AFPabokq3vBNW4wF+0zEpcjxJ34ll6r
g+7v9Kn3QDQlYr0xjUuQnMYCDR/443UUbOL+lEdr64uWFcOCvRZRT8ChfZ/CR1++ZtoLFCiLmYRP
vFbanCpEkOMFdWE+ucaHYp1qDAcFTdlLMF0oKZu1PJ5mxsTkydKF5ZvxtKUotl3O1DoqFObdKxCl
jAvTlW15dB71gtPyCw1254jyIdBXtXzNpks6nn3pqogDM1ww7SUY3gbtRbJe5f6Vfy9J64Gp090H
+8x5EMFBdCisu9+/lcUjVm70K3FLEv/I8AtCCSKz7s6HwCI8uN0Mr4XdHsfBPZE4PMLQ7noyPh6E
ukHMYaGaLfa9Jb4bthLe84lXfjXol0R9TbKXmamT5mr4682rzRM2rSBmkN/sQ9iPKQF3I9UsodJz
vOt/tR2bWnNgH7FW2TF76altAs/3qsR1ukdU0P59r8b30Hqivii5HNzfV7RTDD9z3bPNVaC+qazI
8porlkoH9qJ+Zb/ybhrNnhMjg2jxNscqhsiFti/CnV2saVFbyh38UMQYZfqKPEvdEjuB91aNxU9T
ivlbXkwgDN/aupFhVbrCdbWPjrNXsRjqrrU23rdexgKoeAtOOBQm4Gx8/1x/MvfXds26/uLF5m9K
QGyEIBA9GQICGy7nE7Cu559KXdfFtuUZ9101X1r6ri29KPbGfcO046g4ayaDKoptidgVN7pmxH+Q
Y7xF7QbPNEi+1ER2WUwn8lsrKiIo3sHZ0D7S7qeQxCob2I9W+fSacdfErPrz8A2NKJk9mFrYC9lT
1J/cWfcbfifvcwPVz4PRzayXvi8rrlPuwjfOhsU7JV69gXHQcqzHnvw2MxInmaLDSLsoVyUrYLEw
b7a0ZenX8o2Zr4MjdMnJ/WcARr3z24dL9t7V2/6X2HtiL0KwPnhM/I2NopgMroWxQUX54MgPKe+W
EaZcHqk7aDHmhBpA3tsou8HaUGQoXg+FAQTd7JbJEnf7F5Cd/KzcBig5GGtBKq2DDWVHtDH2rF0m
3c9N3+7Lnln8esLppIAE30X5p38Lk2v+hgmQDwSGT4IMdVJe0jcJ5ZdPixON0KYC7o244MGTHnTP
yDP0jz7fFM5vaCJvX7TFbiZ6C/tbtbhp1wo8UvjDyb9vlhD3g2ihfqP1tb8nlP0oMDfhG9+NVzNR
XOdI4xYfLMwuZR1IW+YMXNhpw6WErSO/YzdhzwWAhGznaKywpGJEBIl5b3L4T0u5W3XpUr+h8l4E
6oJOemqvGdB24i7idzxqPJMaRBIF8zQSr+WZFYRpl8OMiYQiQiBgOTPkXrU7Q94lRGFLBzwfzIGQ
VNIkoKIrJItWNOeaw4gHQ+ySbH5wpJClpIY3FptxX8X/RmLjlaXdb5ChQSNylBXrcRI/SCUwLsi1
fQOUzQYIb7weGLbzGlKIXFk/0l82sthZBx8ZzDl7ET8pZo7+1tZdSMqRG78jms6f1nnA2ntrOfgt
ZiLMkCWzl9E2HTZUhznTsNE4M+vmt9oXW9rIvDPTLqalydDhK/+ut9a5HnlR10TutMaJ2Omlemq3
ebeS8XghWATEJ+YIUbJPdbx0TAhcw1+SPsHUHZJ9bl/R9E8I9TuXXdFW9h00p0XPiKrYZNOO2hQ4
K6Vpd2k37EsZpOzE5ZkY6a9j4FjnX7796OFOfo0adhRaOKiEyUICqeUio+MoG3OJ32wyy6n7tr0H
/RoTBsK/FwYH+l+ZW361HbzwBUuI1a3ZvI3xEAEGWZUsK7pbHI2SYyp3xMxfCMKTiWIpXfb91CRy
zg3X3QAFdMnG/00JzEmPyjxalLT6P+Vns6bIm0hMVFz7m/Wv6c7MPPwdUVvShjfKKDY6327ZbyOP
j0D/pIJa5vGwM+Lgj1o78r3oEBWe2lxVWr7yiWKw/nyGp/xrXlT4cjdWfYMc4ra85hhKEbAwh60W
NP0yeqlPgltrWkb0N5a+Cvmb19FDDU+43HTbxDtzxfDOAtHNLIjQtSXbtnPOAo89YzBWGX6T8Bg2
iBHxa1+ogPayfJR4jzjh1fYGtIHS7irbVZeAeaon2hqO3uUrV61YEBEh7hGCyQ0nBIRGA61uXny3
PwSnqXo1vkV/mCMbckH1oHwX0VkHRfybPpntAv/nMTqZxX3ed160C2gvLfI3LqOXfTaWa//mT1KC
vscXvlh2YAWYdxx+WDG/uk+mXTZHUjI2Qex6lr5mFY89dfSob4ONdWZ/2etP2eZ4Y2jnEH8pgUoN
DJhNQdoR+Ad6SvtQ22gf6jPYlcDAdzBQZLrtG/RInAAY1AHkUleZvWr9G09XiUWUmqYnYO1ZTO+d
/eC/EDOfkMZT3BW0/Hjl2rOSvBvKp8XJuMPegDtUQ3q5K0kYf0dY6kAhszC/7vI38xx9Kzt4vrHu
UVWxi/jmSvqhVNY3s8xEa4OUQl7lmVfykDCZLcQWzRmANa9CcHXq8nun4EYj0A9KCTU2okuWW7C8
1nrgQYHJSIDdZz8ctA8/uDMDw1kRFiCCHlN+zzdSyE/sOdvkXxO9OOT1PnUSi5vaHQkenADX7LWJ
G3wsk6v/3USPIXqg6XDnYseF1pOvVP2cg2dYYu48OcpnbV179ZMNcIr36AriZs8/HLS3Nnj6HORf
EghBBNdh2d2yM4Z73lesshlNDEKy8VpR0/jhpR5feu4YYRnotm+28ibc4iZKNk5MjJc20EbC9hMq
toZhYRV+pg/OZmW41OpD2X7q5VFKVzV9ZX9NMEna4PZd2f4Zqw3++vI2WNusJhJzoT1AU4yHXiIo
ZeEj+zJ2PRV8ce/XLRcAHwlwoRohVwKdt9S6d1+yFJRO7XpQ9u38D6CKkHKa6BqL8mNsT0zMOjzG
5AVZKJmlCx2hnAG66E7bWzTpYrDLH0IkjlkS6iUN2hBHlgQhPjo29FMl+SZGJKAVs5Hg27c62RUT
HpWSh/IDNdqSXgtnUuwj9VJMwRIcNQ4o54xOPGhShpATLxD/jckCfpeOk7iwykWnArds/kjwM2Ha
EcyD3o53AxW+mKAyPcQgJIYREk0A8R93HQxdgEBdGN8jx1ky44X7hzkIXCnqOvJmbZEEK6C1wE4n
OgA6iklBvmIqa8HA1zmv9cmm7qIXJnbChIaGmO9Gm47fBdVEky0UL8wuetKA0x3bb96hoxAmhMnr
DLZafvvoMWgU9lW6EQZ+ElKrkMNkyVL33R5HnHB1MrwCrYIc+Fbi1QFOb6sfc/ykliMMWn4wSOYr
1Tieo4fUnZTomdFdz9kXHKRjfFpZvvyz7Lfev3GZneynSl/Yy5CJI37EJCn6YzGdY0TNNNhmAKyM
zWz+1o4DgPA3OqD+6I1b5WuXcg6X16Q/4j5rB8tV0GSr6pVbUJvXOCG+j5lpoZZek5DFRCMsx7dR
kWog92O6rBziaih94vI3T0+Tvu0LdNW2ckSt5nWtQWVrLTQMM1xQjenYiJlEJt4OKRZkofhDz5CM
R6QZ3Z3ud2SwbPQOyiYy+zBNKv7+ZWCpFMCbYC6J9HW2IQdyVGcqL4/cOPc01rGkcIisIw9Iminw
cfgV++ycFgHYCRZEBlWlcgeSwIr1Z79XsiO5y3TLggbE7Agf0/4VdmT2Fgc5DAhKe4CHd5cC4pCo
TXg4cC4O2FN+aJQyLmTgiP1Ll2iK08ULaH1Iq374MA31krABTKm6EpNfOWU4yGGXc6FOnGHuaH9f
v6id+0zsjuKc/v4ve5tzcy2CBrXM5S7qpBbFxi5rXRuW+KAgC/SXKSokrcKzhbiGckwIxaMrz01F
oaueBXfZ7K42Rzv5E6upRf1rWdeQp49nVAgHMfv7HTY9PF9B+pgYWs3IHKOV6h/RpqBc4w5ImISm
2HjUxBPOVsb4jbdnNLd877/RHDMsroVQEeB06LnUPF5d1WxwPOAj4264wkhM4mElDWj3EdWFSxU7
Xv8L60UIW0k5W5bVcBKyvYbAU/4UtnxPJGuKiZSQtCMPJ8tqRAedFftAiKTRUQM+wnVIh0iu2XKc
XTXo2xDlROv89vlLiMe+qF+dcfw3hPNLgCCqVHuqMYWRjLnLzGCtoM6QqFTbQr/mJLaYo/AXUcHY
+TEwWjeMozUj5Zim7YgYjMHDqbe61xIsjNCBKoiLqln+l9DgzQMVqj46mtDsXoUvVleZlCBnRNrM
hWAIJ76dSDC1qPvKH5H3a4OjR6G3KOXoIBSCYhxeQOsWdA4LM72UeEl6t8bs3SKlqyQeLkD0ZncE
F8smgvMocvNMXXZ84JERJ4beOYGLXcbwrEhbf5/r+HOImdgEdkdGAaPliaMQ5gNOtxnBsOndbKtL
E9VvOHbfmlDbBwiQBinb65n1HoQHbmDlgy4EsEnTW9pLEghdkbA11suUXAOzRfcD+CfneWJGKGQE
da15AokUUQf7PwVoykQtIAgj/+VN08SAl4GZbcueZihrx8J3LlELkA7a2lshoAODNEwwMljWVShG
xoeFaknEDQv5gw2D3IC/AR/+oySojSAaFyfOJsy7y4xTupiQ2qg+KOnrEMwndS7x7dUZirVkVyfD
pwl2bmKQw6mCkY6Zy1v9bwMaMYEnaHNT2oxkUpytjs0gq3HqNbRmev/qhIg/ix8b7V0cR9dc5I3Z
Yhw7+BY274QHAV0DOhenCM4qUoqUbTYPPmTGqBNumhDZdG/aa7HcCLyL3FHhyNe4yM9qvhYqIeRF
Qi4fU+8ikWS3NXmZBUFAoRMH+SZrLfKDKje/q/4zMYV8jixlsR+LRIOCbLjUqU+sQhFxMOJulBBT
ISGsE7gsPhNqH7Q3b3zAUS0xQGoKEyvZys09YrcZyHZd1WP2KtxHf4BVuVzieke/0RElw1AcnlWb
HVND3giRRGBNW8EzkqqDzU/MXBhuDoXQrNCo5ZMXcv7HnWqjfBMOuOERj0T6sIte8+ITfyhGJ0bV
4okXPgJVYqIdjQwaYIHgqRFe9rb2vysp+Kr53xmHO1PH6ZvcNB6ulrkTLzIoncT8teTyqdI0LIbV
SAiG0JP1irI1uAy1SSKKTTO4Kdy8Cn4G5Co1AjHxZGWYVlLWgMppPMJ6yqjztOa1zN/1+F8t7XUs
42X/ayNHkVC7okMlF1jG/MGmH1LhiOcGceM56im6wUkrVUUXRPMEeaSKfgUhQHoYYuLODwqeOo4B
FYGFZtW4IFWM8dqOl5dzxjUuLYZCzIqMfi0zDxeUD7Y/m6CDP9WafTUEqAmdGQwBQz/3qNrEz2ij
4yE/HTNkXdBmkb/guxL3j+enxMSvqdoapWRO+HMwtvtwPDpO/Cl0xfTXp3uEEIRN0tki1mmJ0hAQ
hb76Gegs6LxidsGD4NQ0HTaO6R90gBNqFTH9Bq05XmUHaZ6/HRCqYsjnj4mVCa2FWOT4FIV5FxAh
ldEg6z71HqUPxZqkKR+aesX07gZGzgSZdLSrP+aCR2C0a7u21kKCJMicA8IjQRwyNGbTrO04ZZFZ
B7hwJUFlRshx6QzPANWuYniuOmubOL26wJoPzqjAFwU4tkIHO/F6GWPCP0R+NMfFnZjIGY9Idun0
L0WbVoZxqQbWL+1toF9VRsI59EiZozi0w6V0WjeptBn7z9C0b9Hce3OPCzMjH6xpkZlkGe4jUr4S
c9lbAXWyzzhhOOp9Bh3NWejddISohoQLydoUuEOyBh4BDh0DD/MwVAvUPnJEBKCACjEdDcjZkXz/
U2NKWssSQV4R9EI5uziTfMU+wrCZyBoFBSt+giIm9yS7hwwlI7GQh8SHvEXTsM+4AKNTrNP0YfAA
Z92vnikWNkttycxOhyHPkDnrjI8KfDz1a4NXULhaCD7yaxiBg3wQQe12atrYLut1xioTYcsfezDD
M8x8sp6N+WCMfLF+F7ftsqYurXjmQLe5Zk4/lPZbkAUo4PRV+N7G+NY5skOCN/zqUHf7FEE/JbUt
NwfmyQwYeHMTAiDMNnttYd0jUqtfxJhXB+ZopTSU55+RjalHzWUNASal8iKqFS1KNibbs1q+jBIN
lBxQY04aJ2Y0Y5vYhLkjNQtSBhJMiEdETmWbfEu0uecaugfOX2grm9IYDha4l9SSLyOAu5mmWAmU
WVBdcmOknvHdIPjXj/Err0vA7AZ1M9EuHBl+lObea9jx5m5L3gMzc2WApSA1K8RzrKogSWPZWSkV
YNNJ5CMjOZwidptYvZRWfeLQwUzUn3eqf9MVtiEsK17G8Dctip85K4UtcWEWA1tn06yM5i7PPyXK
S1MfPzKIzjRYu4tgRxlT8drSbovnA+JHXPIAIFVsBIAjhAXStFrYI1Zzp9bNmSvUzAPFdTPU/EPt
8+8itPcTWY25yvEo2ULUuyohQ8xkvFVQ1+wGfiwwd4FkBrUUWOieuG4x1wwrjhIrtA8Bu1nE0KDX
i6lu26Q7c7ATZ66UqUHAuQtVz1Kcf+IqPQa3nltWKle5mg5QcUTqJj6FJXsCF5XWObrVceZIJ4Zd
0j5XnyVn97mM1sL8ppBA2CUSkQGVFydU43QZovkEn3UV3HwlPgamtqsVuosZgRFQTSNz+CdgxZ38
OQ7tQY5nWtRzCNcUDmE7wqdQGGAYlcOIGlde8F4POOf1+lVEJVr1dzx9ZnEe8PO49+YKj3mMggWP
6zBIb0K2KZYyVvLoOwrMy5+SkG1Kt+RDxapQC9rHIL9EA1Owpk5/7Mk62ln/kjXmXm+7bAEyIpIP
ZSPtDa07DzroiTRQNppDJ9aWN3IfENlBceSMGyUyjyJRTFKo0lsUTcH4lZXNS6cm+7K1L2EuOjTT
qiNwRR1Z9LTGP2XgHhM1Yb7TwmmrQCg86ij6V8C3Hp2IVKnqoWbsVWzDTQLcPAGK3+TKZ9nAXZrV
9Iw6ixQnuzzJzd7CvDXIM7Y6+17aq6AJ0blQTFCjNeRREIsRnMNUxrwp++cwHA5UZluD5aMNBJcy
PZnTt9PiSVLTbU7PNWzKU9clyJSGuzZOZ3+WkP2xA43SW9ZuB707CSSEMKgoQ/aeRG6vAFdkQBdF
5gkj3QEN/07rR/T2+mI5cCEMjOjoLMaluJxCt5mx/kpYCe3crZDsaBAQ1FJdJd8NTUp2qTSeYJQA
XEyQ3E86/ntEE/h4KpJGBJ5W6pUNhzxgmroMWEotMf2010g1aD99zIPxabbUcGlwTrqeMC3Jo4Ab
DDy0lAuptpYrdZNp+bsctzxdHMTLlkwimjiTs+87/xTi7hKwnhJ4RkZhTRrXDOLHjOL1DCC21wHE
6BJUghqjm/Pbie6/eq87n4Yw4GFzJG4z/u4PST0/pPKnqfy9kjlLO6IsKvy9DIlaapKdODSnjDja
2HBNX9oEeKXmSP8j2cTya0rGkMHCIEryhgSPvgr2lvB8cJjrqcLIbd1xzOvcbBzXRQV+SBt/+Fc/
DkulkY/TyCyHE4QqTBfkUWhc2EDB2ejoe5Nsi7jEKGTKjzaTN2NCV6+cSSYiJ9ZhRFQwqGatLyLh
vX6ptPRsqQp80upkExYztlhGNfBWQ/Yqx9GK4GvMF6V8q6ZnECP5ShmQwK1p8b6qcrmug0elkhrN
A2FlRAwNZHqaPJ8ZMqvpXo6cWzTzI9PjrdYDWy57to75bPjGP7llyKPux42NmMoPm6dRm99pXK5a
XgypcDDZGi+ifWWiN0L72AqipZ7+7UKQIxzzQW3VEzRaIo+E8F3wlIs/+tMF2j+aWpaVc8dwdFZc
MM6a5TzvFUb9dYPuwPzo1FM1d6uYsqWllahKcAxD2N3Ki5TP0IHHlzwiRlCiHi+C5moG01utcVIt
7ZIeobqerH49VO2bNZGKpzY1kySmGPomQlstaxaaV2AVxPY4XuIQtGuINM9a25gOpsQc7kcHP4fR
QcdYRRI+c1GFWkgyE97jFmuK0GRjbwqL7EPEmBBiK13khva6YHMUxXAXInBJnVa0sixgiqoKAjJ3
Q9b3IjbwVX0gmh3la0KQZ0g+JD+zFcWk2GcNalehsBKZEeKvS3vjGgJIS9BckyEMxjxJ4P78FFjk
BDwd4d2SU40TOK9NJ8Fihc1qqRefphTJ0X9tBVl+HQnGXtWZ8G3EXsqwimkgQX/jMXnrUiLh0P2E
lgaKvPlj+fYFbXrOCGLBUufZs9vsUodwg7qVlWpIM7ZtNT5GapW5gDM9/EygTCcFF00C2EBv/UvR
dh+JPWykkW5edK21miimMjwlbDilFrgMvlPesBpakWm/aLp/6KvuxYRGXGScFWZl7zTlIcO4bpTz
LZOsH8Xq3KGItnEEkJOcFcHFjSluSrBDMb2mTKWYzpuXNtVPTv4m9eW1B26EtZwmZkG+jmnbhyyN
6WcnCLoyWjXlxAiHSG6H0N4G1xJwyACjcnkR3OCsjLaRXe3j1F+FtQi7xjBOaBvy1JbuB65iX1MO
QzC9NjEHtn7cyeFnQdiSNR8bDLkLNRfciGbXF49WdMv6wh1aVDLdl8GYNzXzf5nhLApLX5lwepxu
3TSMnrvyRfaVP7zfaNbbwiKRQYrOLYe4HAmG6uv3MGiXE9dRyX+7BsF5hjtaCJUbBPrWQmVMilF4
r8vqm4SoW6ClCjV3a5QmbbyKdcYbhDcRkAk/t72Kdhl1ayh6jchgJ52tCoWWThPawsDYMIMiTEtI
XhX9h/Z5h823k3eZUh7mnDaTryxT9TeEN0xsdy2Lsw7c2uTc2EuoIEcntzfFQH8zHT/HzlnXVYEM
e4RJkb4pabQF2IguBVdbalOmxBE8x1ZrkcXxpkkAKoP0E9qxo+WrwaEG12H3FR9an+5giy1CyFvi
kw000yDKryRVXMD6MsztAQ+JZ9j1N44Aj2WRqAXTNE9l2U0L9IdXtUjfB9Gmwa6fN1T09H0bSs9g
Tm6OIoXuCE+1J3soJN/LJu9eSy4+jZewIH55Uo6R4rtF822QFiPcxnZH+z/eT7n26keiv0g4htYR
MFLvS9V5Qh7gCESjtiW/tAm8IbqkofFrDZCPFEav9AcyC1Z885rVIWi35BhZSJbRu4bMIiJyVZSy
3cpT94mUeQ3I9dWxdTCrw8YfqJCIwxD3Yu6LM/FGF2mWILntatrPVL4ONzjtEP7UybljNokAt0a7
5O+GgMpnvnOsj1RgpKDs6rp5D8XcEht0oKPyZN0xfH9hTW9tSsZSn77MdPgYIcnfAjVed3D5yuAi
jnKcoIQVAi/FLhmwZ1i8mbQDxAkvZzNXObr62PActT+kc/hG3OA6NX6V+jbDDUoN/Tga8dGc4q/Z
B+BMm880eN9l0xMBuoJ/apqvZlC+gfd9iL88p0svBMP54LCC1Os0CiigSuF0RaHH3KAhAgX9KD+S
oqi04K5ir0vY5MQFUFcSG4bkyIdptHYIIEKp+2c46WdYmfskbr8GlueIIfccPArAq/iAXZGGNcGs
cUqSVvEIDP4+o4UnNuwkATaGfRqdMScUJYMZomHx19dj6b8ZgAORcJ95uF+ZMvuqeUwLG3Gbq1j5
NiWFdnZAzo654fVtcVY7fibdVQQ8V9E1Ab3C8mIH1S0qpV0aycuKnnlISdoTuDp2O/HOlchqmtBf
BzsREkNXLwCm2xCibaQrjoJ1758FUNfHRR1SLrZs/bRqaftobxGe2OwRIY1mMeBgFDq3UWcOxo9G
nI1iDnpJui3S4AEo7DUKlR9RZgR9i8Dj4hOJGTs+uChzg0kBJanwTyPiAz1t4AQT+mPWDPArNI0q
hcgA2hTDsaEqkfCk4XGlDbKfs/rEDIl+poaKHgNlI4zWA22pBic4zJn8KMcPZp1yutdBs7do2Xhq
6eWTvHgW8uEIsblB45W3RVjEaYkQGoG2H0MaHgj6+3pzF+uT+FxOET4xY6L+bEpOwAhDKsgLOs4Y
2J+zmPE8evRjxWzvwLCYgbmuaAy10WcbMB/iIdVGRPYsW6OvbnRV+pDH6cHaKGqoeJwOOId4HphW
VE9U6kthJGf+1jKB5gKj6mdYosilYNwTIiGMfnavHOzG2HTRT6GAXsrKAMtatM+LpzlmZ11yjnIe
vtiEJ4XTmpWR573H19B5M8QftfpWM32Dw6lO160d8Ev1jQb9MGwqt7Ngtw/xdWh/8bSL3Owx/tLZ
URjTAs2BPUckqZcP7ceI0bJioxSsl+lj9HVC2vITQwQMJUSQ4KXCiMU+QUYCTby/a5kz/lIhTaPu
OTKJWM5fVb5rapEqyMY+IeaaaA2BXUG67w9i21382ReR1w/JY/af9BTFuFV0AS1GOAWrCBuu68ww
bCktIgpzUCs7QLZiie1GOGtMKGnf1oV8E48SD4bK+Qa0gWtkBHNX/aE1fmh69PCexduPpzZW4bFz
E8OcLGF7H05AkUGRTiqAXhpAYj0TXsWaOOQmZlSUSYdwOjXzOW+QH5hEh1G7LED3TMlwyq1Pcn6x
W6jjeIgpjsQARUTV9Ik3oskVLS0T9wDfFm7Hptd1BP2sBCIelm/YwQsGiDf0d4aISfnbM1sWhg6u
K4+akMVzNdlt+X8BjIpBqnh6BiZuI7NhPu1AFrb10Zv6KtJPYoQUmtBmwhNWrOvYESz2buQZE2Hv
77oHOORYN/lrwfmudPUoSK5hd20Z5Bd4OzQ6BtgAMdlHJGLhj0lJS45YxDvtWnci6g8+mAlMiuQC
7iqULLEi4FmIehEKKgbEgR2uabUIS9gIWaJoPripLVwl4TTUEHax9MP9YmBdMdntiRbUL2X5pg43
nU4CrT9rFAFglMNMzzI/fRYYBVvCEETAF0WNqfzMTkFN8G0m9Y6fhDYQGsi6HBYsZabnqNGOIrei
bDYMSYm+uwltpnjOxGS9xs4Y0DwysGy0w2+CUr/d8SBjORTfU2muXCuxe9XY7GU4hLRoIZkaUeSJ
g3LVfopbFMefNepr0ZaO5/YUZM6Ria0x1euVoXmQPniXVVKIRSfGqh8RykUxa+Dvgpj1v3lFD7Ut
t4BJ3K5lWtQVvz6GJbFgtqDC3Udk3eRfPtNA01NtP0SoyFRoHsZuUbsIe1GcBWeutZiaxE2BKeOv
Kz9I/0ZiXLKwuKJejSpUm86vHBReY99T8nq0H85b3JRYKk/zHjKJlfwO1dWs3HKkIqQLaMcnFmK8
SRK0A65Pnb60dJeZ1Y+lyUxPc8UmHgSRtBSNfTFt/XuluWy0wbiH/I7S0imXjqLxrunmScCpzcQ+
itGoHgmZipiSCR7gvlVKIk+Ftxr9qTzjtRqu/B0j/HiknwxuUSFYMV0Akdl1NW3GANo7HiFWHTGc
5xJWkkEgifH32jbVTwWPTyCv2Gfgm7Bd8RVMPHGTWyUPKlom/ODIfA4X813sEwKtKkn3uBiAabMP
MocQcgfUBAKsH0KZE6DTxmQ3HoCOp682GvYQ0CDaMgZyVA9i7CEeCIkTr4i8xkHJ+S5YO456FgYc
h4/fIIxPonJHai5JnQ4UduUlZuIkZim0EKiTFE4s/ZKbxUyAjh+CEt4p6HF7e6j3QxOLg7CILKAp
sNZR+vXDRel//6q5eTyAfKoD6k5sQTW4PfhegWAH8Xcxj+daITdhRKmzJ9kcPpPVckivwbBz2kPA
LreQMxIWuBgzdJXB6/u/p0plcOj4HDmx7fP3O8Md329f/PL2BuWnTU/NIOtRQYKwaSF7MAzyRFId
H4BfWGS/3BuxyDOmj+FVRg+JI+pAF08DrDjLog0cqtcoYFHPBO+H92o39eiLGauadKjj/oNprPMD
rzVLD58CSC/wxnzqwvyGajxineO5FC2wPqbVFg5ua15ranGiPsRSAuNR+qC/BnCJConWj06SDcwr
pgvVUQgICigWDSEawuyIR3wmpMgiDuLMA8wMSVwvBMU+np9ASsjzZjkGBIBcBNuWpwLlgFCLAb1Y
iW/JSs014iVheNVkytbMPVEChycf1R+mYp7CQTuykvegKPWHIrzjkisJxg5nf/sKiGOQKOnxgu2Q
51EXlMw2aJVMO3EPfpTgicCnRQWoycLhjx5BQRzHTxnJ1dA/jbo/E7RKNerNKD77Tj4qTNsDXlVD
CGuQL4sdgQKNTje/Jg896sf/WDqv7tSVJAr/Iq2lgNKrAiAytnHgRcv2sZWRhEAS+vXzle8Mc30c
QKm7qyvs2tsBhDA5DAWdk10IqkWD3U4bOC09EyTsZwS+PSZYUaT9ed/jp4o/2oIbsbrfC5C+5lmv
drIXPGya/VcqCTuczYqwipQPiT5MDY4ZN8U6Ngf5WsyOfOOMkPjSVsOe0scn7v52I2aHhwJKyCoc
L594WCzhGc6CFHwLUm38hr18grVhpHOfPwoZrmjUISzMaQW81FlHSRnCds0jV1Uu+rKCzA2Pr6Wi
qiGSqZE047Ik6bTTaXTT6KGE/uICZSjst8uSvADlaDBPObQLtjqGI7AAyKPCDL9e7rNP6LxqtCfR
HJjIwrhATiFrZ+Jc94BKUhAp8gn4LCVdRDAFhwrTU1ruWUECx4KOjAsSv5I3Slk2cSLeL2KfLAEX
6EtRfQ5X8jHDZZUkZKeRL7r0sIHnqxk6w1eNEscN3DPPj+jXHVlzDKBFwFu9X1wxmg052T6JEWii
ihcHIKYYBMGxCaEDbGrwdCiUqMWbr5wHC0NWEukfeFHFnl+YcXjgLd2ut2wnBhQjnJxviA9CRz4l
O9xtGug5ec6ANhcyvgAt4AXNqObyvFk61AGk2vmgiSXRDyDiWJFtcZ6xAwKH03Be2Xjq+hHgi4Cw
QxZL71BO+7S1hd6+OHRYCxfWQz2YJijn9YWJC+kGVCOQz3FT3IDubJu2wJ/5LBPBhDF77cuWTaIz
DzrYsRKMRALqwMlvixlsV9Ddyf1mIN8GJ4toSPdpMuU2HXapm2Qam0Cys05B79cbWxlrq4FZNAV2
x0QlEliNywm9j8cP/E9UAMC23Bw0R8MM1wLGDWX6vIPakdGWS7SRxxkrLAU3iEPj8nhMuqkAiyW8
H3tI5CM0JOLMquN1/QC3kVs/9/GOvtQG4ymemjh6qHtpPQCS/lk+b9Num8CVI5CPR0lLEyIdSfbb
oSsjAQXSSh20l+JI9Mn4bSv5kluUYWevvwEtwJq85ViGmuZcfBVwSZh7C0FhdmXEt1Bdls17ltNP
zAxnamLGMFvQpKIIyVWl08/NQMgMBjNJn97OD/PYEaY4xbpX7l7MyicMkCvMq/sSDzDt/vZ/bPP/
LSqOYlBSWhTLzYoxoDGkURJxB+cX8gmXuYMkavkr/ixWDmQieyynhE9e5Guwr2JkxIsBYEgLHp4i
8q5wXWPbZ/Rw0NKndycky9n/sOqEWAph71074zvl96MEvgwuhoGdEf5y2tuBXJGks91AHhHmtztC
Nu7CY+BQb6PBjzWLtbEb4Y2AVU5L+pNBXl1G4m9E6LXED2Z8XSHdut7eCvtNgh6J8/BE8Cllp8Bp
wYu/4ToQweDfS6ZNpcvK0JINpDc8A1ADbPt11kqbplUpR9u9zWtUTwYBL0GbIR24Q0fnCC6PCfdz
Cr5SGuy1qoogAvpjKTOGh0//PbLjK6lDNytDp5RsvV6h3iA9UFCYgw3Umh3j4UT9/HH9hsqKeXeF
TFYvYyK1+a1lU3m8N/re5qTd/pZGav16mXbkJxOCyxowL6uJG4JLo8hwNKnjMxMVUgoMv96Oe/Ov
iQTrApDySqtbir6lW97WrvuiX20E6K8L9VccoytUe2Oiw91cLxoQ/8oIGSn8ruLRtZqQb0jGAsH2
WNTY6YBHE8C3CDUkz/nojxIlykQ1sYAX2ihAmWnXZ2mpr3PxNe3hRyC4FX5YkSgvtXndMfrMyeR2
tr8ZZzjXIVmln/qCXgQUb1eaN1+aFL6/8E6JkvUBEAPLhWuFB0bIwFQUN58acnKmLotnRZpkTIES
gDkyTErA9189CaxnZMgiDIhFVh/rgMlUelQh0HU44yawI5LEwChCQH21t2x7tg6mdMHb8J4uJL3F
WLGVauW0ly1JBo5t0jCqBQ3vEslN6OaJ6yF73H1FbMtnOSCOPkTsfiWASPhEZs5lwfWyMkwSNQ8N
nWgLbYZ2LriAmyViwzg7WWzN8WwED/snxVHoy5yQg+Upouk8hFtC9xaNbYgSWWhWwIeNKX28mPYK
A6h1kWk9dcOTPX/AwYS5gKNFEIIw3AEL86T+YRojvAJHogLhUbmrjwDHjtgC62a6pzs6ZXLTrQ0g
cSdetAqS4cLyNq0fzLqwoHAi0FY8b4lmzfhDLLhJwpU9W7GyLR4FhmJAaQTHmazR9fE7tfqBix6P
rvPWXmn4KTzGbQJMDwZI9iBjRWMEWx/8K9yjmA6tXRQDudAhEL1c+JbuD6YCfDpcSqtBP8KCBgOc
XvfWPUe5Bz3XLRARzBGb0V/i3RiBPrCBJoTT+H/3+IdUDYl0BbeNrhcVFx4ZZT25wyh7lCAfo9pW
5ZIZUQpokq0SDmZIQT0dDlnMBW/TIVWVt4rIwwQ9K1AfkrggyngSBUVR2cRz/fNGLyFc0zh6EsDi
xrIlxfdtXVgnbq8gB2/oJ4hreYYxn7DRlJXpW2tL8k4SJFf5H9aZKKT8LSFp1QzKsSVdjgExE+vd
aih12xL8694DmMztVXywOIFX4YJuAcHvAvcOjJzA/qRWIGhyStjN7LdCReNWzcm/2WTm0C7ybbfc
ZUQyjcRNNH6rRxvwsnirEiVw9ZhuDjNmxNo36Nckl8Dku+oYAMjQ2DYBE0qwhV9kKgemPsQb7JRX
XPo729psMRYroL1MByYG8RpbEBAK2Y8vAnHodKhPhE1ovC2E9LMlZ4uaovmRQmwGILO0qgWuBfHL
Tf3KKIHa3Z8PdZuRczRJhwP2TiSPLdpy6paoSgBWY3LsQV8NwPnABt8GgatsGWI0B+CDggX7zIbn
NnSmXd+FjOZv7oyQL9aUh3KaAVPQ8CSzmODcL8wOXgkmiXiAHZ1kzQTIwEjwfalcp68z8i08InZm
/F3LlH4GMc49622AWUEiZIkqIUuqV8wF3T4pBVQw9y3uYM0OVQ/LevaMd2bFkawHWC8KnHDwuRhJ
8XzhSQZQ+N1SlZZtkEQ0mxqXcU9JWepbxvX/Po1EeRrBBbMNi0zTCfkNw9wa3ZZ0oDxX7j2NP8Sk
RrUhSNcjiSA2XwOylvKA1BBF0wdZR434bEAXC5Kk1KAA1Z5uLnso7JLNTcBYTGTsMGue01/gz/gL
NcBkd2edZnye/oQSjWuCiZ3+aOMB7KQIIKCwAlEMnC/F2YYCPc6oxlKDlNCvZvyYPwoPzoQvmxyT
tkrTkUiTiQd2XpDaXK5hkSEcKt+4HFuXbBNRErcmPQn4BGTvTBNGdtzzxr6tL8hM3eg5tH8Iii3j
GCukCMjbzywDOj09suAHvIMBJGOHR4I1BacrPgJTJSNqbo9d5vp42FJj4B3kAJnQuDTsIOwdEkQA
05dopJlt4X8Ea4gLxAIgeSKmQSLRPLyakEefRGkOg4nCk42kOzUAfL5SAgTmjTqeOK4kgQhqHWb0
pC8EzDiQGOxaOqVwwRTM2qPbX80l6/8xOAHuEWtJwHu3+xjQU4GPSOMHT14c/po6DMgdBGa5lzuF
PZ6B0N+I7ZOhou+C/epqPc2aQwofy4McU3yecWEahcpqRseoc1LozLrnPzJ9eUwUCuBFRz3EwjQQ
2v3frXpUy8mgIfkkJoVM9Gxro9vO3qsfCd/E44ULD28R80lKgkcCdTQzn4VjEDhDC4BFucDVxDMj
3pKHibWWbb04NbQw1yQkilQgwGnzA2UxI48cX3t5SuliAUbE4mdLQctVIhBI/HyPuT8AQUCfl+RM
cLfeHnRHX2YRSn2SJmLrxA0gwmK0ODsFQ7qq6AejPba/RM646pV152waqOSrre7gfidnHHtXivot
On30CV2Td/1G3hPd9jyGNu9hzjU3WRVds0DtxrzVlLo+JmhrACbR9hJWNJmnJd2wN3rcTpV9sK0M
4dhtohJr244fX/Hl2fOQFOEGwGUm7dVXM7hiZ8vb9R40mfZ1gyoLsjAELLrabyzKs8xrUOPdIqHI
QYeJDdpGVLTN7ENTn3IkK3SQO2yIo26/NNnbxFS+3qCFN+d9AlUoHYQZEbeZzraXzglte6WwMQ0a
S6o7on+M191qxytZB2P6UWBRLooUPHAtE1bah4oRei2626klDQiEV9kDwPq2uZPTvwIaxmi6urZ+
CB+o0Qe2ewL34EBJN8LGdIXX7H5sRD9lAAuLLxvTNJjdNTCn/zlwCpi9JGUXbDZw9WrUZ22QGvn8
fhIxUdv6qQY3HC0yYnhgQ23OG0QOSLbNBJ6UqOI23m720aStw9VncN2cU8yiAZ/wn3Aj/V5MrIZc
1r3jcKD8BvBSRZLtCYdbEE16fk6ryE6J3ctz8rh4N+FdlJ0bxWATpsKKW9dPD5cWX4MKE5wExi6+
bCaAhEk/+2kkxQqiHxnWsqFrl9YTYC9eTDq/AAGXYlAMpDqGpP9hHarCfEscZdCQMkHDRzmT4IB8
PvukPGCHRtuhQrZxBmNEd84u5pOCeoFwKtzNHxWdeRFhT3rYcsGyxwUc4PriPvu2kqCT/Wfq1/fH
8/3yQHj1vuwuCmQdOZq8R3KxetfT5EArAnQuIKTPIyixAiQzSM9FQxJSsiglaLoC0cOEFg5FfarK
7Pl2HYPkVi1TMg+lNlvaw21XOlBLmM0L84DyJ4nyBcGcVjvEvVtNAwCp3sF4RcPVWU0pS0EFP0yc
B6izdbn51u9KMFHYILIHlY1AITnhCU++z6qtDZ3lxSH/1cyA8aow7eCtIkatYFMdalAOLUKzZ7p/
0BVx0Doh13lFQM6WBnure0lqaOfbw9D28wedClIkccez2jjvDlbcLX7R+oAJmZ5RBrBQ6JeGrr/W
Z2BtfosbOasy1AxEz+5HVSVThKpGjEHotO5FJLUh4V9UILpdAFUgxQHxkBwzSaEC2J11L3+6UtUD
+hAbbigibjtdqs4Z/LiHvRCk92TCPIBlS03KxOiXRTnZCxtw7IWYoDwLvrIoaehnl7yyAwIRyUZU
GPONgFNTdKdmH/ccBeQK/bOMeuOdhBEbzogwxNA5+9we4EeJ/Qb9TUu6HVBZp+lgX0Lhm7TCGXYE
oW2nTliCHuwJP28tcNbiKAXAO5B3nZjNMt1QJ2Ui1Otw/gKuBA8OkA8K+sS6rXNpqWPsFEkNoexp
JmD31Z97eV0oWvzh8rzHVWNevyqtWBrs2i3cFhYQLvAeyxLfM+9+WVH4Roy+C8d+B4Ntiid+3Svu
bDez78/5XKMt717BltCUs+cRM9aibEkbmVxnawLPx+OqSTEyrbA4NxSMXHaeS7e9YTmRKcAU1pm9
nrHOSCgVxUtxfasfP8YFwePpeO2MF63Fd9Rp5O3PDwmor9qHE5PzA8oJl2fh0jzgzBX9Q39MS834
yEhIdSoE0Jx3ILZVFrdy2PHkBir+YpMyGnmgLY56nB4N6uoaH+w2A1B4S3xrrDfTL1JxAEOzRTer
IaKBQkyEbwyiiTwhzZ1DwgNwKf6Yyl8p2JRnY9zq1GLLh+7b4/5a0bdKoxrb59TNnlKpnBFy4qmW
yWVtkjmtUNytr32Ey7qYWHEYhHHQ59bMnht5GXLEqTdBFQAqYYSrGeCpK3VBMMejMb9O/eqOWahR
0Uuwz0QAdut6rQGHEz1wDvFDrLtArDmybgyhwJpGAFNJNYVQRR8EOjC/w1his4gMeEhd5EIxDAV8
vmVRLuoUN/Oar8R/g0hQ/MwG9gXKwL5BJzYQ+MUN94PQIu3zD5d0VYaFj69IKejxHFGMIO7XblqC
3WhXeA2XjiizTV+ImrGk/XxC7KEn+Z7lgF4gvBmHDxo5EzoULFhsK2WPy9+6/eGObEwOmU1vmj86
gqEkvpAGCsTqFDkqxbq9A50Fr9aZ3QrgU73IYHTRWA4p0PBOHPw4Qpd9cVXQHOpoyrI8JrQKCQ0d
OYWO8ggqq9ApKC9NDIuHozIexyZpQjGclAgvoLkvwMGVxsJmg46ZPi4Nc+ChkUK25vQ6jp2vkGRM
04cvkVbzI1hEpVwROjpEXw32iAJjSEjRG3moWl2AGUMVdHlRvyaQT1C+exPQb8jIQ6jO2XqPuIeC
Ec4oHaJZqnbTUUK1GFqX1QNdEReTIVCAuqUkWe4J4GSvY2oVsM5NQJAvICHNlktwYsrSsy39TaBc
mP3kxqMMRz67knAlnmE3QDHlb7N+KNEFYL7Tx0KFPLuChKoClV76rn8TQRdT0RYJyeHWrlYWKWGR
mW7bCrliojkMYAdELCXdMkjdScXAZhchmlHVfKvf9LkKmA5OEHrqiXxMe15TFdRwnx4oC1AJuMbV
ItVoz75TbaPHgnavGINrwa9XkiDq8Bukqo7xQF5KJMVrwAfSAwh8tL+TT90Knrzgkq3yXdGedSSK
jFv2Muuhiv/S3hJHj6oJjx+gtsB/UnYKHUnfP9RXH8/Z1gsTUi+WkjkoS4EjFwU0PpCf3nUEMQ1r
9SDpoe8RCX6pJjXsNuY0Cxo6gx00wC9Mq5oMHBSGn1lsvk3SElLjicVUK/BVYE4UKfqBMp6V2OtK
hx9u2rGzAaiEtAw/LbF4bCRRLqhmqmQLSzI3ElI2+V9q9EYdRIGPFa3p1iRTRMA0glphzQf6rdxN
+YXq2whLPLy8pHEU8BlNF79mEMVm6BTY5JRlxlB6n2HBcE3Vxp0bJL5MN1/WgA1wNcq0CMxa4nGz
pE+7WbRUFa6g2cf2eG8XHVIuVlq8xjn6ZDqX9shI6VK0BLVca/GmEkYZlsaEXnc3lVFybaOKc3aQ
/eDnuVMTTRMq9fFnc9vcCP5n7P197sxb6oy4S+PDAC2BEgaAAzzTntDToGnDUtrT1VKB0IJAHfug
ZKl0TfKSIG6pUqMmWdRYOuzq+WL+hWsRmt+XnAZvZG3x/Z0pW/a0ok8skNhApnH2M6OQWysUFQAz
90YcpQaVvcfeUOpIUBcZxrYwIb4AlZ4k0BCOuObnTP217vAOMMFtXMiENuFjwspxD/b0LiDkyqKT
rDYXgJAhIqEpBNefdIEonoolYqEDKR2C7N8tVqNuxpbEH2iva8x5iRcZWxQiklNr/AzVR03WBwzT
VswHaZq6RHaX1CfmUG27tXEB9ESMzmNvP1vngfAWKzE9qqD+XaRZM3xrdutxJBk8kuzgOQ50kRc4
WcdriMI4/hT9ephrUCMXHF+53Bk9ibJRxy3dn8hE1vBWMzNuaSDQ52HeAVSqyHabNv4s1Bj1fhpR
dcSuOrQXw63E3sGTkjajXjQ6cKmJdmVwBHAndoMYtMDTHnQK8KMLPwUE3NC94v9kCylKxiTznWrn
yA1fXvMZxBK4mTx6LpvpQxI5hy/KSNjXlRSupbmRojLlQN0VXvNnKJBi90ncx1zgBPezUUAez1QS
PH1pX3s8xdlcPEa7+DG00aeUWCMxSLv6OKNdqx5g5D1JfndgtgA6i1Ul1PE5MAykthXQv/eO4S5+
lZIBHi5vD9StEyrQf8+Y3EsMUeQMkid6vEiSDnOyXKKYNZC57SlzoRkapNob8qcPEzXCx5xwchjg
ILx7KsRRUlYU6224KdPNRdaXwi9WNYtfEpckEDlqqNIgfbvdGIyalEccDibN/2S962OPbJKpRXJ7
hml+VQ977gDij7FKMYJL5DFkfE3Y3wYuUYU8NZ1d1p0gk7pc28dZvs5ola6oEsYucPlVnfZQd8xo
fkDiniEn7rzCQqh2d1+fgb6dtiqxkJJ/lPGxxPEqmpNhP89uRmC3gElthOUEinU9d808zTlOcVad
rTph93FYHjR6iFMhglFi1St4Bx2cXPLmxGW9JDQzc0Gcp1uhIGFS88ViVO/qT0uIpJvf9vWpvt7m
Mygg6/R16I9KrK+kWTxGpeuuUyi2qQypDDYY9Ym+S9ziUT1livVtkMYrXNcHJb7Bb0vQwytoeaCz
pRc9w3FN+lY6cJ5rONKbAZfuZ2R/apAQcsd5/Fje1Fcy81lPXsskZ0OnNFgRRFsvMFfSUhzjMMXs
z93wT4+Zn9sUb5HP0HtjgmuDCL23llobtHG/vAO0jc8TOBIBdTR1SqmloEG2iNSWtpgqDWTiF0dS
brKwLbS9qMyVn3dCT92A15t9D3uEc38x8IzplEoI1GaQMlEWxdRbOTnA2VYsgFwrVgIfy+2s+bU6
6QMJADynkRYXARAZCuyn0LSaqIjq8dKd+udrTcmsetfACciiILcMZDnQ3GzDZUnEIa0x4ljKv/1I
9IGw2rCdzIvXBvYI51GPNg3cQM3JEjHWo8VzJzckAXcBaqdkt5YgBv/PqwD6dQ1U1HfqmU21hGUg
mFzEVU/EjOBcZgrwKWpv9TWsSq4azrj3QSfjSSkqo4jWN/fN7X6ftzPwzZwmvjw2bZ7uzceHaA49
tCGi7fJOGUpaX12r3U+qubWpOQ/QeBLttBOuoMnJEIsLacJelCyi1EG0vHyBl5iqLUMk8sBji8Nx
g2EYBY6vSw7XEI+XHN8PUbcvXQU4jYbzXsSwOZ7Ty29HriDVyyVM0h6fS8joyRowJ+3QWNled59g
/IG+YTRWhT4Lh149dQ2IgbFYG1fIiGiZEVYLG4ipkj8XWNeHpoc8zUsN4ylbSkmrTQ9hWAZ+wcru
4r2BPIA4IxDwq6A3Cc8D4CbN/jHAWYZqvbaEpOj1/un83j+vL8p79dS81J/Jzt73rjesQFxv0qhb
dSuS1BHaRWG8yJbOKl5co2Rp+chNeK0fLfgucOf2slhC4r9pAFx5xkZGf9Vty/3luTreT5fn4lw+
18BOv3i99Xul8C/wcDwrb+rJfVPeCC1PpHBP+TvI6P7QfDivfDO9jC80pxyGnQIp127gFZP03MG2
OO8P0IjSyuTjAS+mZQIgaOJVPrdbbZ3vx2W/Tvc8qiMV3C0UcPUx38eHZEXT1JoWuy3ZLfjG9/Ya
KpYVOLI55KKhtoBSZRUv4zlk4pA1levLUo20RRZ182RRLH4orW1JHR4S+osAJfg1ug07O0QyKULs
cV5EuAUbj8UQcKxkcV3e1hAm8yEHSqqQNKkP19M6D5Lw21wQJm35VADh8eflFUoFX/GTbTqv/cx7
x3z57vLuQ9IUzFaP0JjroQknYfnvK4jmZYDs47xY2OHEBVNoSqJpcVnDDaV4bMUHJ3J3QPa/SIDS
PnP7ij/Gr/EtfR7f4BSsT+1pesvO+bP2xqZ5RG6U4dgXK9o1kRaY0/i+dNfVcoYaiTsvGNlkOYTQ
Cy6zJUxRm9uGVqh656xq7xGqXBXeVdRHY3TfjZG8fRZWy4pDPLbGuljhRTFXYOfgmVM+2g/b+7Y6
VitzOfuR903RFDk/Kr9t9rSErC/70fEohVdHKD2YrtsK3gmvWqpbGSxy8rCkQfQOM+cSd2VBuWgF
RpZRzPdOBDRgMa3bbcZAMwvoZvZQw15bEQOxBqcRFQxKxtAIYUfEK6BNzdcWcFyFrCTG0FjAsbbS
Vvmu3JF3uezc1bAhLN500WWX0erklTtjZaygEF6p3xMspNUGzcwNPn5E91PmaQtEA98L15sWLEYy
JsuOgw5zvAGaAKIkMphlAzGbB+0nJFyInHKoKuLrghMznuVvxtvggeMnOVrDxY0rRK43d7jm5nVU
R+6ijowVkiYbk2uR37SRShsZQk+Ru0KYGQ2PcPo0Qrblj3ypLBAEnCNs6OuBHhg+6S7/MYcH4e9l
LDq6b6PbL3XK9HN4h4TI446D6sXk0BUHN1ZN6T3m0wpa3r8Lk4sevrOITiLocX4HjkWikDZNIJ5n
7quIMJJCVLcquN+/p1Jsis3I44JHdA4l27SgJfqsP6OoGYxPCcV++MjNUHuCEFN7ehzUw3U9i75J
zyael385get/K36xeKJRZzc7/FgRe5f/NC7HpXNQ/GpRbaOvzts/wvdg/k7U5aGAykvBTrHsvcov
fFINEZEU6wy+Im/GOoNwMUgDdwcPko8DHF3WULN5BEdbfvKKDU0+LCgp+HrU+3xkRtfDh/vZ88d7
gEw8b0VcgH8t1jz5X+/Cd/IbLA6PwOLfIQCbH0BmFVx2UBN79BHxoind11YEfxGx77zxPhwvXPk7
+FB58MUBoWw/96zlEFHI5iDobwfJAcIL32AQqeruUOjlMCRQ5DmzF8IB+zqG7gI0nrxeibYD3smL
Ho9Q4T85EhOA/9S/KUAlkvNQO99RYgoIIXyNYwP/2z4i6Lg8+SzpLP5N6FoO7AhlAf9E36eHqrOf
BcNbsefYnjMn5eenKyieeVGD9EhxbUa/C76pejy9WR639fEJN4MHgsS/r5OATGSUBCU/oYfiUXDj
6+nzVHGk37tXeP84EcoWnBrOXQ4KX4SfBNCT+Or6sX54bjBwRfJZTvz3DqpXXK4ch9aWoFkUASk+
jv4rf5bHXkear/1eP2MPnlFWCel4npV8v9tcuGJzRbeaJwvmU0aReP3v/KD5OAdJAN5y/cx3o3/x
vt8QIuQlV6Uvda7nv6vQ/1jZORtdHr4RygHkmeLrZp6cijXHQ4aThOEaQxiNgoFXvI/39+AeOHuH
OcWmcKRFnrPJsMpcAty5mHFFZFui7+rd2lD2it7e0PngTjS/i2JOi1oq57pyRpyMEBJopObnJ8TS
1hOzl3wB811b7udfa+Bn/vEIl/dyvT0LmeUX6Tx3jjr2P0j+4Lefd1786rxOL6m/f4meosXbptr0
IbmFebxXjsZKzAN8a7xkMs/mn/rm81MLebKNt9k8TUv4yz16Vdmj6nMZIEkDFSsVskC+7/w7lh4O
bf6FfiTM5/levpZ8BWXDb1q/2ZfzfH55liOUc367pxk+QEUukB2CMm1IApWvqIPx37TkDPKuoF3I
WUDJ8zn5FJ3j85S9lr0SUwFOisXisorpx/Zp+SBBFxasehrxAph6Q9AyC3nhTYQkoubjG7spHKXQ
yyt8CqIBjAREXX8/uX9m4sYh2LAXPN7lBJt+61/mSBf7wxOdat6Fq5DDtacMBnLN++8OuCs+gd1i
HXG2dJ7Oe9VLn6EcD9wnPEEuJjuJvZsdLOyNehg+LKjvw+7j8Q/2uwMWMA48zNIPrtZTj7bBzXuj
4HTEeu9kBsXMNoBNQb4bsDLyghlgA/0Ks2wIZMtwPFo0eKXeqQp2y8Vl93nzT6fL6nTzy/BTjJhY
cBlp1geDm3qD96/0iSF4JQGr6rOOmAD7/ybCSpb2v8F7Xn3Cb8W8bDf0hXv15h5g8DGR1jN7Y3R4
mrwXylhUtKIzKjnejxkeoOfl9cH/3w6HA/dz4Fcf6vzz6mEzrGXKihY7Mfx3CcOfuVhdxahcvLfS
+wacvqT5lHle+URLpwqfkEfztlh4UfRzmAXf2KFvYiIWE8LDWAJZ8/ITEDXuEcaHxY2f2OLA2fnx
0vLSV30fbrpA7LqswW+xs73HccTWszOzMitMnBxU2Spbtglf9oTRd7eQmJBO+bPOYl1I97zcwtFv
A5SxfEBiqzboAnvLZujXPCVQi7y4wN6zorfdGHLfIGqf7Z9L2C/6BZqW6/+GSgzhbJOvTX/iKX/O
2DXMFfrNf1us84wjkrF91+xZVC64wGklviXR/zME7XRNbeQ6b+HwTtc9oQ1Prw/fNqW34O7kMyCm
mRjq3F3IFpX9m8JPcSW0kIFwF3wRm4dQEh8UI1Cwc/33dIAj70kdzrzvbm5tzNBKPbZqPDjYmkeY
e6kM/7AyWOHz/TY4ro9K8PusBEc/DsFSM7RxiDcX/dO3r2t7//76euR/rxTjPWvbheP7ZUMPPdS9
8CL9GnNnQYmD79PDI2QuTYHKPzG/PCveFkIL/ng25vsZpo1WcQ8XzAPG5aFgsU92fUB+8vceSphj
fFP65u+Aibtw8IGEBjde9Czw1diP36D9V/KTuoq3cgjVdz2Fw49Rtvxy55nXeV8AB1ZfmpetNA+S
YkyXREW0GXqXebW6n/B81/yW92aeuP0yR5HPhKX+ZxYc3t42H7Jfymbz+YELwGCxLYkhbZ4w5kG8
/vibfmr03QbMEFA7TzLR5VRYFp5wz9RPUVOQ3zL5F9Q+Dz8ZMxGeJGR3cJgqgD2eBluszmRxqzXM
7bM1wgJ2vu1puPeV8LasfM/dXdeV/22GzAZZBh37CzkxpjVfmbMVM6UL3K1Mc1k7l6X+fOM7Cj0v
Cqcev8TLkp0mn8+/oi1d6QdIfdm27+uYTR+9OH6ql6ZnnUn0ndBWD2FeC3j+BDjQpy95jHIXf7Z5
K+4d6A+WM2RVYXGmKsCTtxYJKiXkhQPqFQFSCvyHhhMvd9kE1qlbKWskUwMVRJifL8iehk6obECg
B/VyOoAF8J0Q8pOdGTh+te5W7rJe8jsfPvptvCv/3AeZkTD7M9ziP35RQeYlw20uNe+656f/tlMc
S3O9358fXIKyvAVXpg4KV0G6STcNP6Ubazv4TUB1JwBnN3eOzL2wD+Ij2uQbOTab7xfWgmGUOYFn
erK33fuBxAmb0pNsN0+eFSRevc3n2aolshnXdD2v2QF67+nmeR+0C3qfu9Xu4pkLCy9xXM0wRZk/
Ps1e6NKHE5qx38nESdjovTGgi5gWFS99kTUAZCW8bJoNqkjcAx0toRh4Z1eekHr07sv2C8O7EKcq
C9LVY4muxId74C/eax12qyagWYl1A5lCYC1kdVwjFp/ifdlziiN/z01DRIW2rVUrEyOQvTpjDSl8
QvWTp2LnLIgh/ZHHIf9pcxQSwpKVPfEvD2j337/07DJNVP/+tzZJoHyyNv9WbccDffjNBjvx7Wxv
7/iO/46/y9Xq9LE7nRL/9x+E0uxb1BE889nwlCVcooG7VJaG5y61Zzg4/GKX/isP5EQ5K5RhIOmI
fqn3In2+RFrN1zZjxNfAeS3W8CK8GJspGp7GCPXNyPkc/1k+2RZPPBJA++z77rrjLo3lfSs2T34n
/or4QeLRgPb7+534O/JMum3razyX++LLCB67/f6F7evp58BmA+CCfSKLlLN9fNvdQs8GKIfzaJtz
8SShJ8adf0Tpmppd/SEe53++ffUBxUIo7yyfDB/AzUHeavr1QQ1IbPEdwWHYPGn09HpIMs5pHp3n
T7SPBNlBAgeJVfR5H6qEB2owbMZX8SokguRwtVcchFH+z/2sDvmueEHnaU9hBK82e+lDvP3G24WX
5p8GJPuzAtzx7R77UFfBTSwMUB9t/ZHqH3n31TkL51kMSrZJfyFdXzz2STSbPelkYNXSd57TV+Xc
Yexf2dzu79YeBqM7xU+b3kVwyp7LzMNs0PtIXVBYXTxoNZEs590I+uS0VN5p0wz4Uwq7vuW3J/uL
+gScX6/6d/5qHMff4kV9H3/71+xgEjyQ00CtlXq07qUwBdHHlYWPLmjnLeJXpZ+YfvGuzLyak546
JYAQ6f7WWLCqQNkLQkklr1BeGqg5KKOQdW+Sy7IxzWgE7Va5HYpXiN6Xi5IcsjPN6RV0puM9L/GS
kunwAFKY59W6rHY3x3p91NcXyxohSCAZ3rj22qT4lMLjPVq7wjV3atFC25NtbTLnrgpH3YC4yAxA
7p3l0iNncyUzTibaAOVwo6NjiI0tPUKbrpdC7k8Bll8qNg+o1bvbJ80lgjsqlD5Q4HeJiyJK+unV
bkhHlsLNfb1BEE5hcip3zUjNpCeV7LLpkEoVwIvclhGP62Jkr5vR/FE91dOvXUHGbJ/THNrS/FWj
P8yipnkD6O1U97Pj6owQPKwdajwjFFbT1kre7TzZFe1r1ouGVErD/DED/2MBEgDt2bVENtUMzswF
x3VQFr1SPABsFNCQjXxkgIx8tdTbr7qnMgsZdUl5ZpSSECl4ysYoolqUWZTCghlna9+ag3X9ePRs
l6R2BZBA2aKhjRGssJSfBBkBIY1gHiKLvDvZZYWiQ5FSYn08XS09NFRUfOi8WEIMf9d+u/IRIBsL
pNm6Nh+x3RxLCngAL5PsCHLRnOlep+NlpaX0s5EdZmABZ+evgF6gEtZze2H32qmkZReKU5gRadAd
6BjNHOC55hPjllK7vXANFIPomnu85TSW08rb0xEOf1H53tdzzeyC0orhmGKQXBiv5DOdQbxctEF/
cwLKV49rtYQhCxAchH9qDSU/YUKdR2mCGLhBHoClVQL1fSCSlqV3r+u29WxTac/G7BWIJKxFoJT2
CqeWwspfXZkCX5kx/5vKf1jwosUs/AI2RdpZmyulDTpFcs3POT/oC1oybe3LQglyTP9H0nktJ64t
YfiJVKUcbjHJ2NjGCZsbFWBQzllPv7+eXXVqjveMjUFaWqv77z88yDQ+Nf4fl8eSwdQRImAwUWgj
8yPMStznx61TUmZDmUCbV8YYpqEuONjWuHT9U4szh7A6NJSFM7EaaQwX26jXMgNpjHk5j/EmGett
n2grPvtcQ25t0AuaJFY8OPIpyWmG/MMyzxi0MmFBC8LTiSPfWjQawt4jaB2TpX3nETjP4DsHv08a
gqqDGZdEtPKZGNor1e9ofVdELQodooSgGRTfhm1BuGCPxf8F6puLko+hoPB8DKhrPpyvrEOYsic9
84VxcSjvriL+C6ROJ4CYSoST9sd3N4x9cmZAQleqquatQwKgOwiv630+pRvXeVftcivKcy59g8ki
3s0PPCJr3dGJ0PrWXVZccDLn9BUqT2rfRKkfqvdxsLbwgrXgA+4SGc2nEFa3lYH5EtJtNJTwWb/1
UyrZMnhXi+nZbuM10zy8eGdILTgILnTnT3erl0S5yZgX1x9EUB40O2RVNdP/9CzcS5msagbtVvQ+
u6jrSgsiGKJMBCID7pTFkpzFFovs8oDjJLFc1NwIuPx+3BrwiWyC4XSo5lpl/jld/KKRs8SbnxXc
EBhOqSer6A/pm94Ma21tEzbhcYYwdLNY+y1XSmF6R12Y6BK2+I0B07Dy2wu8XgUWiWb4+y6Pv+Ap
e/NBXMdgIqyjQVlGE+NvNmbYqm+Es+PRfsf8gsylm44YJFbgKT9b1o8MHFGRijGCZX41WMnJQG20
vsTJGbLVWmZhYf+GCueBcRxOi0uEiZ52UKz6sWEe4obmMoVqLUwgY3KfUrKnh2HhI6uFHvJmRwy7
86s6YGcfU8yPewcyU85OzaipQTFQlpCx0Jlo1NAWMCFcQVlLBlKjOl7hgAm1fB+F24nwtSYgeUiC
cGBHLLCVy4/5kTyZ+T389k7xd3hOgN7O7jU+69fwO75zxFY/5V2/Esv3U98rhBkf7R0fhPZsXkd+
6RVly1/0O38TqnwcflimtNN3OuHIWunXhBtXLOZ7eiZNCOMF+9reWbb5GZKiftV/amQ8Pym/erpO
VzLIbupveUyPwa29lMfhjddKv9nI7A/3cwStWsTH8gJ6E/I9cF7NP+Ub23r1VyhcPP4qLDTIjQvt
Ev8078px+CpOmNN2J+dY8UiWy+om/iuL6jQy9Yr/qlOEVAKV9SZhVAcH5sE7NqfxQ7+b5+4W3TLu
8KK9WJf+T/+aP7tDc+LXVF8No4SE+s3AW46uBSRuhFX7MEwYZK3sYQu3MscJpFyrxNXrkDe3db3h
J2uSb+1NNj7q5TrFNrWDr7/DhYmkrrrc6gmR9zwW6xEqb7hD3sNPaT2KL+zp18q89KedbGj8jzWl
r4r0Oj71JbrIpU0G4zLCNh4AuWeovGycZ8LukLvosNQf0u+k3zZXnirSY6oeQhuraOleDSK2Z+at
uKEtHOQXV1nCE7ElOF08oFVm1w2uOnU4SP3LVCxV8PHip0N0xIH5xR/YmfVcemWDkg5aDSdV1T/N
47JsIZ6vHGzn1IeBpsRmrvlA2FhCw69DwXjUiheLkRn5CmeOw4B4C54IHvDiiXdohmJ4l7yZPxSc
wlEWKsHyy4C2txhv1ZvFifZsAOgmf8Vf8FuOy/mbYyn4JU1S+05YjeTMT58Bi5K/tu7ePfuDI0B+
8KU8dZ/ae3mxP7PT9Bqe1R/z6l5ZzixEJixD9+BfKW+Ja7mCCcFcUn+Ht+5n+An+8lN3CW/4cK38
axVB+F2GZ/tKycibNO6z4MsYjZI4LomWwR/AL9c4+ivaFaXUd/XXg9woB37MvxrfzUd+Sn+Mj3JJ
V3JBvzq+cr2nj/423rxP49u9Np/lbXzVPuJTdpyvxjX4nkm7wjX8q3535XOAKnx3n92rf+y/hg+c
ssH0WOSn9pQCimQ8mdPVv2rf5c34nQ7tLeAdcD7xq649nScf9k7fhDHWoTy3d+N7uLTX6m59QnC8
QcCPb+1h+igRov/yX8ofL684K+9XIQwMeDtbhDcV78d7/+odC0g6ZMHp3RLN36n94aeU3/oGcQRK
i32cb/lN5S3n2INf8pN7Sbi8wZ/6ylX6pCRvDvOndfT/oA4fcMyGu/DdvZN/lcM7fc2PM2N26JWL
6df+DM9sTBgvXA3uKpc4P5Lag/5wurJREb958f+4X9fwPF31X+0yvQ2f+Ym6DgEOON45YZpxhGt9
Gj7dH+Me/bZnVs0xOeIolt90Ui2gWXO1/JO2J0a4Pcxf9tH5nX8NcLgboZzckPEKgvETfHPp2h/t
d/ocz92nfmUDZlU07Ht//Jbu4vwll+TIzwXMgfgK0s+vFS9S8m/+3Gt/H17TU3yLb92HeSUukT5E
+RIF6mvMxsodOXQf0ydl55t9STlvUNss9AuaLWJhjvqRV2q2M0S2I35v0wcyu/TE3Y9P5Y33lRxn
IC4lWHGjx1fvT37vjY+YXFJs1R+at5mPXZ9bWf6fJK/yENTv/L6LQj4Ty+jGj/zy/SOIK2a+H8ER
9dP8wUM+G4vx1/h0USbzwH37nHE8VdUFW9nxLTlGl8bcF0cWTHeJk1XMMuJLThmWxwXySXMZDsbH
+FZcjF+uS3krb5P8fcqFkEkT36FCuuSnw1t1t7/VL/1sXLWPcHhIf1CUJHf/7PyyFHlBAjGSB//S
vGXMobKF8dsOi/JnAsrgANIXMY/TOysZKIdujwHpeGOHCm+dCo9ikV2MjzRaYMX41/C03p1PVjTr
Gko58omF85lybSd5VH6dT34ucRf4HsgHTo7OZ3b0Si5ychxfzZPxx33QfjO5w4DWwcLiOf9jzVEF
Ertz7N5kTzLuNhuN/6OxF0TX8pYj7fnFlg7q8w8q1cxZ2ifjA2f4FJtpDjwgkPixpdY+80Fg31hX
/gPGB36RPLp8za3la+XqUjPwXz8D5iCX6b26c2Ome4CxBR+ZMxfeN3sgkoCf6QzpUikQDqzow73r
cG7urv1U9wshXVGaLSjHPL7AZWhe6N+kKrr3OFqKRymEI5Cyq/ITXtUzr6metWOBgUNLYboIfx3O
eGs1nHkZ7Te+JUe+UEwUvQv1uww38BmX/h2hTMSA6d5IsS7vnz+5UTDRnStyXt4Tvyn+I9ns33vG
iSzi/IGvjaLqzUyXbbiczpjdc7n4s7sb3iI4B+eczwubE5SbqxCQnUnY1So4j1cUsNE9ZBv28RVa
NUIyxeQF62A8CDZYMpgnC9reF6oGTuZl8e1cnat35fLF9VK7+qfozNchIRVQvfiVvN8PbvscP1f3
vFnNbJb+qb+GzcphcvKjfTif/S8LtV6qL1p4tXxeaK+bJ99/mrAvcvHZCneYmg53XX23AIySp4rM
T58YYOUpAPDS1gAYtUVkA2Btegj5DdYR+3JkRKPxOHnvw4BX0VvPzadG9Zb1Nr8Et/xSXyjgykt+
0X+H3/jIZjke2RLtj9pZ4sV1ZzbPzmReOd9cRuOyU9GdU/5zH4BOJhwxMMKFVYgzBXk0DxRdWKpS
B7KZ8TPNeORkppAzSW2ZH3QWyH4ol6xTHiD+9AgY6R6MbuHwP3BRhP1cVZ5D/hldIk51OCcfCgea
mDxhgBX/HpU/jY37UjEgDKEMyx0t7sZHdqwuzUW/aF/uUbEf2kP2271NHzTo9U4h5fHQH8ZTpS2M
W6cs8bLvmPGOvzowvlQ1C6pQsOLsoYVjDOpBb9ap2CuKEdabREOQP9FznbMY4oSNptz0VwZFr6Y/
2+leExtn9oYCZ1U2LzCC1py2QbVS6CbEia7Nm7dc4XM9hehk2g4TG7nDt0a9lRVctFD/DJAQQ2QF
gy1RJunT0qu8g4g2BoeynZKiTVdZYWM/Py8L6vUcYCqxSAInWZngH/1ZrU3g8iJaTvrNpBcrRUNS
H6APQtTHNwcmr7yTq6uVz6GHioFeNBqbdWU/eiobQpbOB31+qTEpUQlcyd6ihuw1Z1NTpSClafMP
P+gWPaQclQxVM/1tsU3q4UqUG1KlvjzgtboiVJvNz5gWJsNk0hzerJqZhqVdwS0UsvXQUWOPMSqP
Jm5HwCr45KN7gOGJHFT12i2suKQ79yDS2MxGH1M1r0MVLDl2aGtxvSIW8NFDYDk7b+20L1AiTHO6
0sc3KL1TDeGcWw0p0+RGW3hPbLR4XtbZPe7rjQirxsjYV0b7WDF5S0bRao3BHvnTAugBMyptGXWf
CgWdSMhEugbX16IJ8qbtkAerlnhWtMJoQsQzJGCSpnwAJ2BnuozVeatAwjcZVmPgQR7a8FWjb8Rc
Uy4IIu4ZVMHCeje3nqf+GSN98IyNBsQhzHwknrXyMEXBFgeyVYvJszAs4WmTRkFD/GWWcK7w1Yzq
duErzyhvvdFea6yUrLXMBxFIGaY4JBJEsK/MEaN+7c/U+lXFy4w6kixU5GBZODpFzf6fyq/Cz8qs
H3lnBYfuWIIn54fUwoGz3tScTaTAYBq/ku5SQZThqPTFUKogw4biv1OTMk/HgvezeIzkR7P4qKoa
74t4i3tar+7SEI625q598qsUI1gbxKWbSviqfwzRSakIJcYUzILxPTFUgwY/jvh2czzo9iu1hDDu
EdRNpcYsSF8PFPKgBTklvm4Rcgq8YGHJ38UlwNF7qoC5wdq3R4yqBFeYwgsEXNU4CfIFPZnYvWY+
mcjRQiQgQNm78FV0qM3Or/FJYtKEvtXS9wkXddTE2R7UqayxjPA2rEocjoaVg3xRRT/WocDI9XKH
sEWpze3ovVmANLDEUJGk2MZMeGFNKWdEz5JNN5LMJZ7/eIc9ovOa4+lR7W5ZyzejQH8xS2KLmc/P
wY0nJKyvtr9v5hexC7RAdECTurlb95m6bI6JnWCZl25HrMAVR+xnkXiDdQQqlVdNd0svpH4OGmXx
pONDcUNn2HoThmf+ExzvHDA4dDk5w7Y8mwYK+ebPIfq3wKN0pjEiHgqkmqYRTEXo8GAIBobNARln
djm+Nzr0Z6I80/adnGtRwwZWs5kacyf6ChfIM8ASU43f+/m3DD9chfFa07/4R8/o8c2csScLnnxe
ALhpE0zWM7eyYnHW3WeF24DjmE9eiTEVoB4hicH40JLz3CtM3HjIhxCVb/YRweNPi2zlG94D6qjz
YC7birGWlvxyEVa9geZwTC59Vm2LejtNcD1tbyfohmu8hAZG+x1zNATzIVRVS1mJ4mBK5ucoAthN
XMDdVWGT1pts9eas8GOzUSAIN98LnXjqcFd3UK3K9CgqhbAF7Tp4wCpKOX/VU/Tp9+pDiAWHO53t
cZnjM9GB6JAkx8PXR+eKXV9HFpxrO2X8K6wXw32x9Z8iIWgg3mEFmnJ/I/xIJs7cuJ5euqlcllDv
VG63aaP2NBaDHJzoRLIJOJYau3aYxCmHtqmIoFH/wuShI3UKD6mNIGg5ov+0YSbiswZzcGVRMMfL
d5weVHajBIF01fF4w3YdqW53MNYjDzS7DX5AHPXiPZ7+tOkkyqc6bvDiZFdm93M2PkdHYbVPgw0R
xfWfrbTHuh0Acs5XhRijkv8jW6jrjy86kuIy2WnZxgyuXpQ/VJjpOqW6MAL3AcZxEW1wJwOzzOa3
El80J9j7jfvAp6anJmsgYkTU7rHZQAvY+LDB8aLFiMJnemXh6mGa1dYE1DZHC7fcRRvOr1WCCzrx
3V7GQ3jSUrw+zkKc1kaymBT0s/lZ9DE2dpOR6ZCWt1PqzTj/6Z0DeAmcM7yLTE0Wh4VaNbKa584c
UDRU77j6Yw9TXwUUdXRmpxUUAzRdPIrIOVBoYNxSt/kmwDG+MFajU0l0RqZDRqP5B0SOWWno8HU4
9FMjawGonfUdyOvl+xgXmtocNzbDtYmjnS0nYXxjO86TUoNjs76NYluWCT5D1D6lL4rvAnVl2jK5
ToHjrmkD0N1hQ8VwIkLuwyLRkHq0RJV37nvYXMOAoi591LRsi2tCoey18q2uWXl/+J/uerWEnFPR
+qCjSHoPy/JlhQGkaqo7LFkwGkAwxXylABfNC6BLM0PgyIdnC1KwaUJR64OFzzr+NvnegbTV2Btd
RzSNspjqBstGFh5WgXDo03ZXWFCQnO1gPyHgUZTt5CIUvlUcoWgpw7Wbv6sdHCaCZJphkdsO4qNH
kfvn2rTsii991r711HoX7alOq6AX+OB9ltTMkfsYMTPyZ/HuW3neS0rxTmIBomt6QdIMPDQq2B6p
N8fgznB+YiKZE1pXk4aMs3l4JVSgdw9h/pfQW8qYAGucNjsE/kfkuYuwYuWna85Ttmi92hjheUjG
FaYajckc2nz0AmB25FTjgdUbjV/FEcFuhRMAczHGLhkiUA4LxKAPeoUHhskBSHAq0DemHOxwQbKL
kTsjDfPK4dHDEE3H/JleJ9a0Z7/8i7XxZitH1tlc7+OZo4abk5NjmU8chAZzy246RfquD/p1kZQb
g1CWfsCYzvzjekHpB28GoTTh/5jHSi1fvR4NFa4cgUcKerPsUX2QFCByf5sDdMxOvmP+yXBLBMIy
UBHRuOx2DXYlZOh0HSwOlAPajLqjSfetljHOg6Km3hPf3RkTbDiGVnz6gpUca98W7KIezydRyvHy
4umJBZh3asGv8bZX8We1n9LkWW+fTcxUnScPGkOK+HmKuK3bVF/aWIRoprbsy1c1ogJMiFCh6jIw
SsDy0Lbab8sEvM0mzljPsnddGL+GoJ1jr6AGQwjLIrIpDAN2rkBE7VX86eZUAFO9NdxHtT3hlJ6T
iV1gtTweSM7VnRCRxkJZDh3ZROeiIRPMPYeqgzbxpfE/6ib6rMXTA20Kw0gmBkkOrW32xTHXsn5T
hq4cBtz/lN0xHjdNtqcFmJmzWvUpIM8tR3PEYZMl5dKxsGtgzOWmlUhD2PkcGqBpZnx8yvCuwD1+
LY1AnTDYCXB0jPdd5iJbaN9EFedUbwOtLfVdVt/YZ6kN85J8l182xIRhUlvRX3XupTOh8nocGDDO
tBTpK4YjhNg0FcE/h2ImSaXE/GWvIqGO0E3ns0jIT27AKkeFF2MSUrGBGRrFIFLRKlLeGm9GXnLs
wlX8omr2R6MQU6IVyyCMD1ZsfLbztHbMAfPMZiPyY1GKj4O97vNhJRYComiTwUcffpoR0VNfMOp5
ykTbkms27U3OiOc22CcbxVjVfESvY/Eukje8xwBOw4hxa3iQ0SzjOroLvnkGj9WtR2asTt8+R2CO
eMXIoFTmc+rQ4+OUli9Gkm1ECVdM2N9YnFCoXBsNJGE8jIWGm5y3ibuvlmYwgjSIFV3BjMLhUUIh
JFU6KjSZxmfpc69F6yh46rpdx6RPbbQlz1NjMJrMrF2JfXUEcqC7xnJDXLeK72dQdat6Lq9hd9Y0
U2woHuYJWRHBueYLwT2Z7ColtQg0ZoxBpACRKIEgcVf4Rma9/yKiHj+ElKdhPQPMjd5N4j1ZXnJw
4o/YfDjxK15QXCXfqV5ydrH8HV+LRWLfLEYbHVgRJnJcae4vuxzQMl8T8jcxsFBXLmAMvLV8Hauf
IwFZAWfAukJYgCWCizFwhp0ZTtxstXOG2SEG7SWV1xdFOC7tfvnTYarq5eOSdyAKPrM6xSqRNRwK
XbP1/XSt3ZmS6cUh5UztjfIR4axMXuU7qr788LTXvAB36CYs02Bnpxu51i529CSFe5wqJRY2JtUC
I25p2gfG1CIfxwwiZagrKZOB+1f9yfPHsWxj1Mrh45erxqerMeEyAaP1pxr9/RS7oum0kMep0Vmj
3gMwMWGsz3xnsuMYBsP/Ek+SlmxPmj0KjAyfPwWQSkaWE2ZFqcXf0opQxoTYSHO44wnaBxz389lS
zb+yeJF1H9Cohw5U4pZgYMylGHA40+9sfA5Tsk+NRx1bGdUYOXk2SYE39vyTUOiK5g3XfuwBzzqz
VH/Niw7glVpI59eEz3IE8whIhy9WMnLkUJFGKL/oW2tfqsMvUsW5FL12D6jD2Kz6BJcaAB5cF7Az
d8wXRyP21N3FA2zBl8x/JR0Oxx7XxbIVyUdELKSUDU0EntF+ueSx0W5LAcMV4qHLyXOJ+HD1vA/H
EzgEkmpNu2VFtR1IOqERC0ElxF7Foq/FdnMw7Z3RxAuBPCTbF3cUkT3WuiLyTc0zl4mz4q5QT5EB
7iKXE2WnlvKEYgA8soV794Rb0nggdQmzZk8NvhvFQZoNe7AjPu1Zqy96hPRnYCgVTyuNMlL8TXj7
PhlMSoZNFmCSyg44DVCz+3bbOhi2FKytHt4t4KqYsbk63hmYlepfymC37DHeVyBFajltJR5ptBcl
0IJPbeomxIuz8yJP922c1SdWqYLuf5WVxbrjLZdiQkeHb9Gagz5sDA1GwiyqcbY8qvHeICy0NFIc
HdGJk1qpV92Sx0lvjJcAAKXwrLWopfUvcBgf4pLFFdejA8P6Jf8nWJN7MjPnhTohYbvoiEBP57X1
KMJ+Zr0AVciE7RE3FOsX/s2EGwW/VqTddXtJG4r7VcBuDPKt5od/dhnBQw0W1dknHfgW20nDoAez
+Vu8XRKaIaTF1TyuXGt+8XkgwbhYZVIIyNUWmwh/unnd3quUZWEUew90oABeoKPGmoCIK7E9Lg8z
dRFLJHsLDRCT8M6+1OPnMcy5rNjuqTKYmTb+EjYPhXVTQ1milcTxPsqhoRYAPbhUoRLftqBu7Pry
WtJ6QrljXDgjm/YpWmMyowZmqBOuTDgSo8igUNIBwW6p8sYGMyiIjTfC9BhtdxMmyaYyww/x0Jh3
k2q8zrG2zn34qVjWtNkEyUBe8y6yTsrXGZ1zZyAwYSN28WmjBuS0jmEkEWnm6jzT05dOOrP0uY3x
FbG/BsFOqBkK0CeFAFL1HncqzC/phj3s3zhrZL/2a0AX6tG/hu/NrHIjv7Ac2q1TozpMnItkCarK
U5ux3BUM2fLNAAs7KF6nEC4jyMFAxpjFhhond+GdKaG/7GvvNS/NNX75y8AkL/4LYkoHpZ34XdJh
MBvA212eSwfXU5JPxJ8H52oFupo15D9kOi0irBGiRHuVXish/QJ6jYYZBlZc/8hmMzp/DAayNv50
iB1StMcQmb6nbk0L21rrISye+rzeuDAnGP/OlfcQotXTYwQ6TbfGBMVDMc2soHTslWqiWiyyxwZk
Tnon14uXsva1sdu0r13ir6SADXIO9/aUlP2SDxNmziMEHTkI/oVKU+RocGscO9gFPbnvbzoGPpXz
yJJNaB0iDLfkb4Sh0rl/Uvfoug4ZyF9FtLljAGhGnKuBN1zgXCwdbdf4OFtn/7M3arlKYt5p40ET
79h9chgsqcUeky7FV6DusMPDuhovKATDNZWNnOxUWqLoL33j2yscuBr5cmyiNTuhHLAhtgFlCPtM
O5QJNBOupR/+4ZC8rhx1C4mm7cW3gb2tU79SDmA+SEyFZLT6I5YBUtjR6rBtTS3nZ1YjFqoOlfGF
T2ylu0+wf+bk0E3wTCP3ISW9TBzsMLJzXFgg4fafzch0w6swDVwxiYdDY7iUW4Qt0OKoarER46m+
Tulc+BxvsGgkpdMm7CHG4a3pQW4t8HdxdOhXZhUC5IK0ThURjPgOYWUxEXsvBWHx1ZYduUYOeSY8
oc6yIxgozw5Sm3Et2xh31X+opbTRQtjB2rF9tVXUerV/rm1zLf05b+p/K40eC0MyCVy6b23AHSsk
Zfk8gygLu4nHCw6g04XPeARrGfGKrDLTV556byIGJ90myS1IXlqiltkcAEW70VkrZrxTwvi5pmZs
n2lJYdVY7V3v2KLaZR751CWM+bCcAfSE88T2AuzKU/eg95tmYqhg1SCXrgufXhbDs9JzJSCZzh3O
ZZRiFiFBPOm9eGtywCq1c/BktjcEKy9d0yv9AycAtP9F1ldPkIhakG+NRCOnz15xjQRrxLvNrQ8Q
65ZCHsN3DD15Y5a7YFuAMqU8l8juyUcR6xepuS08D5jjzVzQkse5mnY84GAEwIiSpFGpxAcQv8XJ
W4SH2pOptSsPeg1pDHk4RV1dY7DEZuQzNs0kMOtBukS8TROzw1EK34knaXE5QXb86gbzGnZvrP8i
WmF6QJOl4Zb3smAoML9ANTNAKYXtlgfNp/j7yP2WHlR8S9r2gGUlp4EQ5KSZoamFgudDhWHDAcFw
WaYs+AL0Io3x8IPSyQZaaSrRes5aPjDgCawqKUiDOzYp4rYihtARr84yixV1HYRLGRu40G3yZplX
O8d9TCwy/oyeU4QuS1B3roYW1V9JeqzOPC/07ZaK2QdzMcbRDIeV4mT1RHuVKCMpw7IzQWXybhvQ
LgFA9AA/wAqiB55IM72n5NGLeY/4BtTGO37ltAwePFfc9+wblae89wiCWjfUWyycRKRfe2EGRQzL
Ra4hRvkvgD8QZp4mHy/qQcxxJyXbsg4z3Eo144Q5BuE25O66bySYPwQ41kkKkev3z3h5+DBFNa9h
0+XcKjDa1h9c/1hwLHlAc12lA4Ywg8vhMVR7Pkncz1vsyga3xb9BqXY9O7puwGsztzyFmYBtGFGZ
jyWlfXGtJPEn6J/nqHx0zOZQjM6GFuyfIZ4WMsPZ4GCmqBY9zFqOtBEwyWT0IgijmhGHAO1SKlxz
wt2DEaFYmUibQ3FhT9Uaz4cE0XRiPfdc4Bpkhb1dwYjLhcvqGiGrdzl3lP6sc0Ir1vjDiNWu2BNW
UfjgkRELFc6OiIatAvHz5SOIxRrLuM70lWx0pvmrG7txRo+XnXppNLJdA7wrjl08f1ugO4XwdWa/
E026m2q4/qorf9673EMpxGo8R3vlgOPhyKigMPJtT15jW6MfJKEAPmoQ1BJzwn1jJfYxquOsvbvw
HsXfhO2r0tny9e6AWc2TOAxFK1sCLAZczIadOEVULCCCjNbiSyZWI1EJrmp/SRVUkgqHDS94JCWa
2H7NK4rFIoz22PsHbAYeQLTpgylhxjCp3xFO6r2RP/bhauDDO4n6ShD3kn4JY4yALTEL2q1v46JP
utR48md3Lf9uAvblmr4xE+JyeMDTsF939OcxB6uT0JnUKWAF7tDGNgZK/bc7su2M+MgkdP9dzoed
kpuiZHvNoQVVFh49Vp6puOMpAI0HhY3eW5g5SiT9lGXZRoC7fpwe/sVrgPWZerHhk4mtXdnjyYnN
UWiNG41RFnsTGQYHqSxmcNiigMJvsRXtIn0t25BMMxMGI3r5WbZgvCU9Csvf4tNKeWNGN3nycSZe
JTCr2sDDaw2n/3ebb+RYVeDwYpFDussBGGp0rXXlnag1cUb94lh2Gi+lfg2xLsavDSi+w8hTGJr/
hkw2/YfurBv/FjUcKAaRe/DzizS//FviVr3Twc1aM9iJRV6D3amfqls2tUtNw296MOVKBghrHxJF
4hF3vq6JYbQBbsUfeC/GJ3Z1SpsH8M28xx3uPAAB95R3zB7FN01jiNgTlqVj0JYThJgIDj3D/9P2
tdWuYkBrjGT1saV0Z7On6x2gPwPr4/gEzTMEb8tM/StnQjBhkDiRqV6QT1YUwwtk+rhr1xy5CbM/
w0PVbL2nHXCG91rOlkD9pjgXtzsP2khr455qsesY+BP72apiK6QHWHbqThjw7kDcz0j/jHaXmPB8
6JABYCOmUFnQC+ELztR2bUc3K5HJt20tLbIkuupLt2lWcnupEtJb0cmDsdNBN1azTurHhIQGjPg2
cnbnRLBwtsVHZcS4hZZhKpBHUlwMqXOodJ4JilCa6RCvEdX/LNrPmVxXzXSXGv5pVvfVVPhT5+iA
sRmt9h6PW0DxiC2RIC4abOdYy7fwCxh7SHwMz7HQ530aBZ1y1gCjQSztPmKxhxG6gy9/THw5T00F
QcHvhoUBR52WkEwdaeECHzuJNPr6N54GmKrc30Kvfivtm6HL1i28Fy4mBelo0kWEziYInFXhu8uK
pd1rXBNGgIlZPExcvhmPdhQU9fzezT+DSP+mfBlkJLPKRBNKNR9Wm4oVxGuKXY89vtLeZHLQUd9w
BtjlTZyrKooD1t3c34v6jpUgRzQwe2qwlbcckK85lW1T9Eue52jw5LEeB8qk8qVEgZNZxAFygskO
6o/WkzRtKVOr2n00XIUARfvR4ElLEE1qj4b32BjxBu+8XmWHge86Ghwmhr/IuOwWap0IcCJsn6Sq
UMkLbqkCZ7oxCkNF07ctO4cYCAa2wngFKgVk78mmvkRiNwyfigm9maKHbQ+Zh7wrOTVCnXkBIzY+
ok0lnzA3EheqEBcpujxWRh8Sp2Y+Dka2HJz8ABFJQSGQje8OTAbhf7cqLkI7uds1DVOepnuXQSmz
dTlqgxDLsEeVCWDbcTzhYF9CxeVzwTyGIe6Pj47doFJJHzOaaRQEa1zDNvqpaS38GL/Z/KiRFJnk
Mgvi2QopbczWOluJuhrYlfSyfXOtX5NxYsbQVdvKpfM5KyukLsSR/et4htPUz4/SZMqYnIAgw6Sh
Ytgj8S8SnKj42HngDynKBfm32Iz2pmJKBiPJ8jHCbcXd5NbP5COda8xH3yDdbt5zaQzWkwnZE/vV
DDi8YnTmlix0vGOKfa9gRTEzxbBgvQNs5vtBccG+xk0fIMjkGREjt5RAuEG2S+zkGoKGA3rcLkDd
ObsPWHZtkwCbF6yXdQarLHuDeA2nbV6J2GaaCZafuETP6C8OIN1o7B3H2Jhq+eH/9MFrNFiYL7Zv
HaWr7AYUwl59G+KvFEyyhysbUuHljvXgZurGo68u4c5wfYIClym93ki6rtZPzxyKMuFov1UIbEoJ
qBV4J4eeqAfzKqg5Xo0sXDWAYIafHRyoPelHVzRPcjqXDA3bHhRwYMBWcPoYNwmrYWuRE9qu0BwS
OoBQzIMxIVqJFoxRUpIoXCycDfDOo1q01Q2VaWSdOjdemnjribfYCH6qJtYlhKmuo2+RkXDk/zUe
5jtsUp35q9X90etV5lc9pn54+AnNNHXeTKN6sloXGQuIvaOJrRwtT948pFW6Lxx3lajYVijRIeVU
DoKvnv3WdoaLRwk8TRZE9GIvYAgVAmKmYvIexFDZBfA2qoX41nJaBtQCaY8JlAf1w0TlZx2ARWtn
fHChpIDOBOZtSlECRsUagq4CMY+k3wFwU3L93BL2KgrhySMmnGAHGBjcGJkqdNB9+7BkVAyFqzbb
D2gvqkaalH5U298uZ5emL5szVIkMnURYUXtEns5SPYX0hxU6P43BQB3PBLmFGNztNesV0ly0Ep8/
yTRQGgIWdaggl3HKHlwmuQE9iQfNhnxqJJVM6EhVop7kLY05ORDqqWSIK4G2s3GXZ7RW3UdZIMLY
MjHfY1qRif8/UxaAuDZIDoH3O/Yrqx5Bk4B1kc1wN6VHyqR7Z0YnNVUA+4l/xtAaosgNEI3Rs2SI
oIMTTlvdnYL8q/MeO2oIzPSpI6iuRzjzEe8A81uMjcPvjt7KUO+8Ti2axOofcpweDJYf8A673OAv
VRVVpXKCnTDAdppG3g7PWpg0G4/WmzFAhmiRKCw+tskGYNFlkRQ2ENYBBWgjVYSSwWukWazIe0RM
JLuuyBAHfC7yZ0e7KY36jwnicOBWHFEyvPEYWJZsVOKi6cjKAcy1q28VpDE0b71XLA2YD6NLc0nL
YPiv5YC0XjCd6huTZSAmPKOp+KW6AKVBqkjoLGAi5toLZo/NyRmcHcc6gYpjb9C2fqtmDMALe49G
NKDEiqYNJ/vYf00Nkmeozirx4FkDtEBUZ0mu5z+rZfYVDv9Iw6zDvicBDuz3DpavEt4DSIM15vRN
jjn+fIMHIg8CnuQAlv/xdGZLjWPLGn4iRUhaGm/B8wAYMBS+UVAUaJ5nPf35kt5xbnbv7qKMLa8h
858SImIg365p7E0y7rsuPk3Wh998LRH29frSVSBF+Y8g06Qm7pjsvbKyatugaC2oDGnqXBpgsG3x
nAFpCqxlfAtUWdflppqQXHDR1/Doo2wlvaWppcjkQnLc45hDAIHl1+TE58x+EcEF3wZkDg03M6bu
AHUhVnh1kLIM2bSEYMfhV0zAXIjTFjBHvqCAcwvItiWeFZxDPGsecyLmHVaxLSB3Q/ByNWCLUS8i
Bsk8dY4csnMnr9uIeEHRkMe1jWHrfu72S/tPcQAMn+w02cjEBK/T7q37N+kQ6egZrWwHF6YkupNW
1lGghRxpPhcUPazI0DrysvuJGSQ01lMNMcM/0wEIXwueGYlgZvDJ47SL2S4+bTL6PMshYB/CBaxO
gqORxiXIGni5MtqnxDcQLIZ2yXBZ1e5aBkkp9G+OIO0QBxn+NLhuGf/CgBap0yVJ1EEWutXgFBw6
+IT2tgrGJ703Dh0yqgmFx9yZJyHZLYRXAiOyOWJmdQy1sFquY/3hqcvsEaZu9IRs6smWyRvMcJsH
8C/c5fOtMmIqmmsPky4XuN7oeJzzHVu1Yia07EOhThq9v5sYnbMAE00kFXXtLhQ3tBe+J7jm4qhg
4sqnobmUczFXAlmJOuS+nBEeXWQAgi1rwoCA6rroi0076UzTY2rPISJCrtISFDfcS06/Mr2dRxgI
omzp1cc/M/J1M6GKnii/ehnrK/2WoM3JTcKS256kWYScVbRztHQrAhMplUQVJ2ianHLuXiGLmr8Y
ERMvFEvWjzx2BxpjAnCAryhPln4uB/cHvypadgAjOz5r0gbGR8N9naP8YAHfI4DOpPFCvcdG8Bam
76XXTCQPUC5mUD2M9nUI2OYYn3P+VEjuEm+GqtRfMP/neYAvDO40c95l6TfbXGJMZWoU3Jx85WKL
TqrxIAbWUMPs6PzzgS9C0DMqORGELPGbwYeTF0W0WODCGgnQq2um9ITrmBPANH7AbqUFdXxONnbK
iJyGD/47qAr9tYMWHJNiO/8mOzIXa4HHAfjOgL8EHEqIcqccoiSQZUe281peTB/OdZbfGOSdzCQf
0lLiHb+P6nNZvYEKyoQc5DGFHR2EgwAHHHF7Oc5KGl/ZOXxAZq7IxJO2GxDPEp6/R6aFpKTAx1yR
+BNgHKymazb4H+gqmE6Sr3ND30YMTDCreWUBBCh3XAkPSsOQEVIvsxdJ6gatB/agM0M+hweN6TAE
Ye/97uBp713A0LrVzZl27XTuh0dHHVFoDkgJpkvuH+3inHkIOXcZVrYCN9rO0M8c0Np8q+szelVG
11rOLmzOrQMLuLE5U0VYeNAZi9UztCY9eQqS4k+jPlR1HE/knFFQVek6mrcBWKzHPSyXjYf6aQ4y
8q35/3N69Nz82OT6XvcVrO+DZRvce+qPrOPMxz5ipk8tnn2DD9wra6MzdSTBE5Nxy8cWrughv/P1
ca1n53HSnut5WCkwrwCBsNn/ABtIw0gJLNIOA7sUDw6xd/cU/ks4+UedxYMglJy3CtX0Ep56NT8r
iffbUwMP8IxNXx79IiEyYECMYDz2HQLf0Hx1A0Ybaw7+mZD5q9wgxoyM0Oz6TSYyMO9Bm5/C0lgj
hngMOud5okNI4uilvEssh8CKzt5J78FwoUDZj3L9TFb62FI32Ym918CaFAZ+kejqCTYOrb5p0BWT
He2msWSCsNr6KdGGy4po6y03X1emx8pnTlct00QKdDvevHcgCvtjVBAbyazDpE3R+hXkudLQKUpv
x3rskNw0ZIf3jIXXM+LS+vatMOf1FMR7GyVfYyMYmL7L5LFq+rVisMF/5A73Shw/5kl+dmg/RxTO
cshBOYJU+Kihyy6GCyUSK5p3ucVFN9afwkYiNxGBOF7+GftLHoy7fCy2kpow+dSamMSrUO2Rt8vV
npV4jSwiNTjLQ/PSu94qTuh5/e2Cmh85H21Ocei8p7ZhMOa+c5hUgj+ChGcZCIPJOyWoL3gbwDLz
rt6r9AxUHzhvMqCi6e2jaC2BPbUKfH3+J1LBhOcMEigTNwQ6dcKtfN9w/mx5xnzdj0XzKXe2VBiL
Np+FBuCwiKq7cYqfESiJKm0xy9cJkY/E61I+CDMvYBWoX84vxPXMXoKcQi4g2JUQi358NloC5sMf
nZHFvbYTepK/amTJ3cFxbUK653veBZJSOE+WRDquU7CAieEov1OZAJnYhDbamrYlNaQVzwg3tY5C
Sp9LKE1xTRRzJbIO1/5IwSLjSFErUQ1itKPXQ5flGGv872K/j8gGno+iy5C6kQtGVNpduRzE2ZFg
90YXHbPmqXF4ytIfUlzIKN22/G3ghWQb2J6GYgU5R5gJUhGKQ9VtkMgHFnn7bFGGc8CsiI4NR/pC
KgRR1CIxKhBS2wABwkLBBw/l/DZTcvrNxm3/cr4t9p/OTDeZtJygvz7zf1zja2Se6kyDE9DijuaO
Nk6OQun6OZ37ZV43zgWvsK2uMzIWsCHHR0swIWe92AjzSd6/UxvfeoPWE0HxDOhItdhQJjJuK3T+
DmoA+/nsAIBZsSC/GUVwgnXnIFccUove1A9CpSfsh2ZuD85Y7absgpQWMWCk3wjx90vzLnbzFY2F
6KEP0sQty6EgqweMFbZUh6Ir4h+ZXIDZ3QUNZknZwqRk8SWhMqOKKrtuW2qYjLkvUfH0OoOd0GTj
rNnKGZX3Py1ZEA3ZAHD9DPvzrgwVpS6mjIldMsZRzdbQhTefKYT5azO+G4xe+K8vlBZSpBsOZaIC
1Azm74H0EESaNEAWGO5Eq2hV9ymHLp84Tvsnxz0PrkOSgr/urN9sD6mxhB4UHQbSzj4FOPB/mW3e
gdwCGkKMuqISYnmloBAalgPWMw1EQeJBcREnjbzZeFuAb4pGpEdeEiBtgKyta3/DONYNORRyoyNF
1M33gBjwUN95zh9UzgUef3QI8fDAOQkcUiB+HGaXh8XIwXzg2HgLm/rwy2Da00Eb413R25uZsjhn
xmBPGOJ4MQqGLq4CihCBRME9VwLYszlz/lWGSkhMTBEy4EiXGYeVzfSr6O9i7LQq2Ewo6xTXEUs5
O7AxZu4eDhVSDBAzyErh5MucB1RiOttJ9kqhXgsCZjrOPMujforLLcmrHmmKlD8KFMLlu6fRyekK
M9078t1Bv/GaRWfs+AerXaS2MsQS9KlOt+wGWYfStgwoTEdkpKTY3MGL2DV1z75wsy2bT0d5IWPE
QgY8jw3NJX2zls7PaWYw1cvvvgJr3ej2GuXvqmUuBZ8HvopfLWn5Imt0qxm4hxaS98ApYGEuER+Q
1DmSyUEuPzWEE1BoKQWxWeygqKKKWXwRtyd8wWijB37J43+hDewIz5OcfQxazvK8KNz+xHHLHKDK
50f7Qt1b+YfImGXiSQD6IljMJrBQWYnNhRtUnel7kPIdZYwijSQntTS53vxSK75XSHntifM3wvFv
bw2mh7vaB/Vc6P2gVaQXQoPlkMkjryXlGv8R8T5w0Aw5T+kpvEQJaBf6yVG0ECm9TUubL6uMUzwD
Z/ZB3NDuaja1cRUeWGzpzBsmjgyXlUs1F4dEi2kveYtKo6zBAeVjHjy+Pf6ahziowP4vYAMHEbuO
/0WcK4yCfFf8m8sovZLmz+13RocUsfmW1pc1WDsDEfodWhvG4vnnMRpwFF5KP7iPLfVOb+uO9SOh
s/QYXJsST//bDc3er+BIwtcB0X6lNumIh6qqTkMETAfaYuavPEvHvwoEHqq1ln719bpW60z9sZir
JP1mgP9EOvwGwQgN2q8NzVCHZLn2sKoVqCc2omg6y0WokKvBxaEfAuiVi9IBakvsD/5Y9hKkiUWo
Y+5xh43lk7HE98WMx9O8CjbDB+kIGU/ekMGLBaxkixU75NbtVpGQX6Ba40eYk4F2i6tZcJGMBlq2
b0AflDqQovpNjAcD3YC8dcqbEaM855Vq+7VFwJbdrhsqqXlSv0eXz98vLVS0E2BGfkB59iDfK4ek
yeUlbb0AR82cygSv54Dh9UwCS4vXCDqcWLP0KmQFjPaXQI/MNl0StRH7HX0p13Fp0IZDhpmEBk9X
YVhl6hGWbK+YMDlN5xjQuQTjQrSlMUbe9sMzD0vjg0o1FQZ/g3lipEl7TNJLh7+UBc0wIZpbrnym
aAgw4yxPC10k32LV+4/w2L5THTsTr+h/csyOs2PYTeoRqCO38N1y+IkEocau4Pjpja1huOEpTP5V
Hc4OMgZkl1cT4m/+Kdo88TeWFe4B/jZo5n2C7FvKK99sT1ZOldgedcO94dfykNIXnPyiyErBQQh2
ZiOXIFy1xI3tE15dtIMcl6LaZgF6i/8xjGcKnXoonmgcg44v4dCZh8o89N2h7Q7kLS6kn3cHVRzf
m4SMQOuR9jioimekHiOXeZPy7EmEJI0Fe55IZgZv2KNzY5ghmwsPvwl8gcSyLY1HJpWmSMUt/y2f
X2aQ3KL5aeiBKUdGdDALgk5FStb8YGlfkJ8eyBIeXqJq1iLtR9QFf9N/yaze4MqYwmHMhdCXwJ74
ohbYKzQa4LTGbG44krGUIM+yXo2ajIdp7/xFg4qiNFYnqBfYYSzo30ZNpiIVtiTcZEiD5OtsbCRC
jKlGRZOhLnF1wic9TKeIcWYMpWwsD5accVSMoQPcH+4XxruA8jBzAsiZ8hHhtYzFDJiRsPOB/s19
xbVmtQSSJjFjjXZkp7iIOOz66FLCAUd8cGlVssWolYp10f0dgQYd51vwiS47VBA/AqSDvzBpu4lx
55OJHu/zeacH902IOJTh3nfwoW+8Xu/u3w2UmP6ehC5EO2qtJ86JXliCpkQT0JEIVbbIBv12rTUw
fRCKymdIUIM4w9q2OXnbIwGl3IaKCSuElXjhU0vBIcKz8dpby8ZpE0ydb5LeZCe4PHl/aXUUhIHC
X/BUxn6h8026cHvvBw+5+21Wf2ramSY4aXxCZxMVWH9XmX3svXo1OSsmD09C9htMKj6NM1oXaAUq
Ei56iTISBRml8T0o5VBpTOXYcmoK8J9A3FIG4p0VmnFa/C9K55LTPAjO2lsc7Gpckmm0hRQQ6LHv
zuhR7upqPXJnDZ+BuzxQzqWR+xXYe79VOzQRSDruRgg2Bdc7XkGQMpKAmRZjUH5ypvrZuElQrqNd
EuwHocfYUC2ONY/tW0ox+UXMm+a0dJrn3vgQyeaAFW1Tt/u6XiU3B32pM52qDHal9J6mErgpJq9h
AMK1tnrPMPv4W/NbQshc89aBXJSsKytXR0xmz0nk/GFO+WVK6kMtHMA7LeCMiykkgqDKaL59fAul
11J1cqF390WK9YbALSF7A9UyXg5xNnVMcdcwp86fDu6w7cK3xDpp4SeWxx1f2+gnyAN+muzZwn/U
78fx3MLrOMufBS6B4KZN3OsbSgOY4EwzHmmUpaHrsDRTjjECijOHU+je9jnlWXSKQJb5Nj72ZfZo
1uUjgOvU/XCotnq/txNmhTzYf8YHs3nwMtR/r4SBMVNtJ6p1aWKWUT/PjIpnUDbSLkCMeNq4CD0j
/QDiYaevomO0qCpGmqozVrQeAF9DI7W2wd3J+wH8FoAqJmZENru8Dm0ESGrLRdNjwo85JzuOTWlu
OqKBoLroZidM6why9ma4S5JXeGduze7s35nTlbnmSEJeW6qxQj0xww7K5N6GAF3yU5sQMbKkqyJ5
bADVJFIL7h6PEOmHybjJrBic/z+GbGEOTa0hSEm7XYNxLo3yTas/NCTHBKS0dqDLd5ZD7X1EFshk
uAsMUxNvXOdWA2mHO/YOdB1KFk7wXkPyukrQ2INlDVuH40SnnrsLiRv19tRjHFL8q2rvPQyf9aEq
z8rDNsghQxikuW5M0pJuNrZCVocYyDvu+iWe7tPsAVb2boI8a/cTUxEHyvAMRESf0FIzNNPLxr95
P67HmzN/1P1pcJZNh689mD56UP2oe9CMAd/QmaEQGpOZ4x1xSdr06bCnOYKqDl3DyqQxAYufk23R
HvHnAL1f0MV2LTPgPpISejd66oM/tBQBPbdAgvZcvQjna0EisiXubGttTdaKsMEQJnwhi/VDA21q
0xenM+8Lgl+qljYIyT6DdZAY5qsh9deBkz4AULpj8ceDYzG95iDSmsDzV4wT9oMPUyMAuYqfqVwF
fayYgQQG2jhbrudKP80ekkky8Xg/MQ0X8HBmHnhyhf/5y65RtRrhtz0QnfmY40FvjhXad6PjCIbe
KtAXT5561IaagAMxR+YPUo4bipwfyEOh59NxV4Dr6lyHHeKjGo0hk3Iy4GKafBHZWQBwhT6sDKvf
yRofm2lftrfAY5uEXKVZgWsXfXBPtDAwkBG+CQ7gwRq0jXWMiFZJixcrqY42KJO0OfyK1P5IUusm
UEInpIc1U/Jo94uHUo2EmJECLbhp/2Lc2nOH9FboXu9qmvPGdxmtda8HWCznh6X/6LAtVXlzQGjT
qJMKnV0pc8XR0Iv9DowEMZo9YolD1GCTWtqec0vIcGK9mhTFnc8OAqcgXXEAUHO51mTGmM2UZixs
pBrAoV9AabmKKtoqyzDgGdNPr4B3bH9qQECAiYUZfH2KMyrZC9KASOlOK6gPVbSRLERdkAeQjtJA
r7uM7xGmBClWKkRsU/rOzcqja8VqNN3sKFhXTAvjxU0FXPkUGiuEob8eXZQ7uo/twTw7wPaC9mPb
MzzYUmKS8BUl9V5WSGreHPwkDl4ghHUii9CuHgVf0Wv7v+LF9SL95EL7CGvP5eSQCGlShWhIX2Pc
WfI7UEtxftYlaeL2+KJp9XrKibn3HYl7KBSoDEijcKHo+SFcxbmO0PJOc7gGiRDQyAzIbMLAs1dL
v6u7S1vbe7MYJIfCs5nqhyP5N5w0ZzYU373rx+vGxj9mMAeN0tgIxGxE1kBtd6CptyVJTzm9u4xd
R1IU03TKwNEYl7yGVERHSOMbPQwi37yDK9h7QEMK+mOS6OwgRO0S7PfZWdjfli1QRzxj7MCkKCKT
p/6zTHR/JOCkxG0QQKYxfTkr6l1Pgw2iCWOBvKamNKoulWLG5Inqy/Z3S3dMfUp6kjKxLrRfbPK7
NhgkcdMJnkut4EpB9QEorMc/RXhbpm9Ywal/0ypiOvUr8RB5HTBBjbl50VpTKI+mHsJn52v6yrLW
nfvHskh/5V2nxKxbD7WUkvZMO7LDAAWH+6Ql9LLkBvOJHNQj6Dbo61mRennzUGm17maULvqKlmdp
v7MakAVSuCUrZcK8Q3xNuNUu0q7A5zj42kxEI/ysckgCGhMp5Rsd529xy61PHYGcX77MRXE/EDma
bsL5nT9BWB9xKvyColA0gV6TpJAQ3fONkIHzl5H3sX8VZYmAVSGkpcXZOIWAanSVVKKCGSj0Q9SG
BkLS39llekxJlK6ot1R84WeoS+5kiGgJCYkKjkwKIQUIEKZsZdajUcyPHE93PgCVSFRK7lQNzxZ1
pGGW4AYwseSCsbFlyUxh+OZgxWNLWimqNeuVYZlMsr84JToz+zUE31naT4PQXMo0bzI3LohUIGpF
fqDPNxqQopuYXH8MVx+fvbq9z83i2MC9BbAg8hnlNWil4bksAn0m5DOxc0IKZHCXJ+l3gr5EftQT
/5qGwgr1UwCrWWtP8p+DzrsvdLUR7wXlbk4v2U70Wh6PB6CYC2WI3JUUHSLvFA2mSAG0/FJ436Kz
zYLumGOZ8tDVhPbHYL9FfO4AtIO/KiwUWg6Uh3UJmM9DaWd3jXc2xgRAoMdOhOcpAREjo7Z0gtBZ
wAaFmc+vwy2jRoIzOBoDVjK3uEdkS/ieu38ShSK5/Rat2Gxj+4bpeQRrc9AQ5sZ5goqvJ2LK6aLD
tP/S1XbKIS0yNG9cbsjrZoKWJ/d76Q8O7xop4ZpbUStuFP/u8u7hT5ivUcUxNb8vub7rSBExsH3h
5qiKGX3Ixake8JUIowY/yrGXhQ8icfabS85RJICMo3en0SEKCfQWJi699sq9d1kvOYWo7R4ydjbm
+hAMXiFgsoK3iZT5cl/AWvZHO/R3Q7EJoWLsHyyDYvNoLmJQZTB8WyxrY9iKC177yDhcc+uSRxcI
9IJBQ/HaO3VoyIMnE99yc7QHuhgq90ZAYyhX9HjQCtkvjW819OaTQTn2N1dbVO+o2jFKdw2eBBIs
mN2DwMBXW26ykYwfynFPHfPlIwgQsZ3H4ktU9sLKz8AyqCmxX5L8Zu3jkl61uA6k75QApieG6jJe
KzEfBs5cKn1GJtTLWibkdhWzDY9tMG+0fMPzrGNqbZ0ZQQPYrTNB+sqL/3D5JOjemFZYa0hsmhee
foMQO0CNsZA53hc/IgovwWJymQTYGVs/Hvft5JxqA9oWAD3ngI7qaWWGWGjLeZVo6s1IIKjSe8d6
eraA5vRyerQrqGg+cpjseo/oBfIuAPxbnWuWMXWGhLhGz5V1ljaeFl6WBcgW5N3WGElQog/mrnSH
+yx5jbI/aBswf6C/jEQr1VzoYHDeRAhosrzFsynAFPs2sDh7rm6i37FTlmZe++i4QKvZjIiwPjzE
++PBsPItsno3/TFZNCEq8UtQnvICOlECkuEjADOscY+xOaTdKFBfV68CgnFH3Ysd30h0rAnMvf0G
bpAOn84BC2yF8Tz7G9ETXcv0yRyfeZ8emg6LDwGpDBbHz6HNLpp3p2FSrCIfpCtJNN74PS4YO90A
9FmHqF5ZQBQzqjQTlr9k7ZrgZ5r5pJGezEBkhRCfMc+cCgg3wCrrFBeCsteEHOwinQE6TDiEJE00
Pu2zTint0DRX5E6WLLDJ+y7C41j1mCB1UWdVNP3qOwqxp6Dk6s4BjIfLMiXKN8W3Vnb/bNS/HBJY
nCTGmNro/78M9HuNf84zAW/1WAigcMUmBkkneh0FKaCYyZ5szJPbeLLrTSQXvTqDJkKg8BUZ/bvV
IYHlyvKLjc7EPHDetPpJgQwMKhX8MoqLx5XkEQ5NIp5FPBhH0SNeW1EaVlwYDWQls2xZ9MlA5Qdg
RwWIfo19PPUHkdjjbu3OiFbn2rsbGtZTedew/EeU6OClpCnwnuRQNM9hi+Pbbw4jJmKB+3PSbZXG
HA6YlNZYU8Rzhnq0+GVLcgu+q7x5LtA9aI19H1gRWqVN4L1AaufNFgMkjirmgjUwU6ipWEcew2vd
V4ewQg+Dk0nZXcHldgzTWMZ74Upm/dKbFCbJGjm7phdPPRMDJ/tbHk3CGGzG7SzzYSYmkkOo0d8E
CEZ2J55nIeT5PltGE6PG5WuV/8i3ARgmHUFPEc9wRtCA0Ead0hKoS7V6sRn2DDRVGEyDQBs63ase
lA3KcTxaWr4PGJVdIUFuTdx+8K68xQyu24j/mn28EZVBRIyTcw5Jrq5ciaSgsW6zZ/bcBAbNY+c7
m1IGTWnfaELEGhVCvaBTgav4tiXy+QmXk8yfJuwAPNpGJ7ugve9xOV+D5ZMtDypLRN1B8gICmOul
9C+Jh9k8I4qMBBskkYhcwAQEkpIyFyYRH2FLC+zkbNa+JxcuHeEeCWdkbKbXp7tM/OGIGHQeahsx
tnP8x7sz3Cve552VEFRU/kjbxDHBEqLxuE9zOl/iDBp9NeEkBc4R7h2CL6IQE+U3q21gTaEgH3rc
vYTXVNuYi4k6v2yqVZn/pMW8R/hEh3HvaYQ+UAQ0khHw1sOoe8unmVysKboLrOTeBd32zZUdHCoN
n8VbxeRqqCxgbgKW478WWq7WQzhHiFN+Cgt6gfAazye9LF5YFB1fI7ABeZEsr5sFLSh9aCRa0a+Z
nmJGxFORHG4zEobtwh/mZXJNSmNHs57QgXuKobnsrrJjbDd5WBOWSQ5c50MwAIfhsXhvag0XFmrF
cvx0qJRGY956JA8DwS0WdjwgL07RQnvyOKCcYt+C+bJOGusE3ERbH16kFfZwG/AZQn1dwWyAvtQL
/DrpGyr4CGwqn+Stgkx0BPpNsV5uHFxS6N0hjjkRQxFTXK0IjIf/vHTL36rMydRAUclFnY/JuUYS
j4AARy71Qkycm45OnWsiY4OHCAFz+UVpnq85qv34oai4OKiYOnUF0EO7JqLABQHf2Ca/WmeSx1aC
TscMU13aU4M3vNZH/F3HXE8fHQnvJzGk2kYQihFIjEMuvZW2W0+BRuk35ndDMzn5g8UxN0tHlpq7
7MtdQKx5KwJZNzpDfdsTq0m+Ht0Y1+L8tL5Fd1uM2ontRFsbgPaK4hegGVlIbu4TGkeTUXcc0kQN
rcOw32BkEGGxwCFsw8nNt6PVPMgPybaR5RfiTczT7/9ZhkKKIo0JHnpLbQ6NxnjjLmQOlo9RFMqH
qRz+yO0E+DozHcQiXTsjYnEinRR3aElyd4voX9Vbw2tOI9kC+IyRLSIilqQKypB7/qzM/HezrU7z
ROPN6J6eqd9uvvFThgFR+dju1mbXxdHe7DMwkhohyk8+2ivpVdHYoB96sCNUssZnHHREm23DdE0k
1DL/U1jt0Pq5DUmwH+0AentuS6yJkUy971cVUaYzTMt4Hph3YdgZI+AZ/GsShTgzDayYn1G7kNlF
aGdTvmsmFQGlFoAWTKo0yb/9NcUQKDP9Wk3iCMhbTtFkArqToLVrmI+DJDL0ua3DdOODd6Af151z
F4kymsHldfWVU+tMoJa9zkBDR4r2fmX05jEJLx1ZCiF0sEjqNLav6lYa566LcRoZ5QDl6r5F1JsI
BxnUgdqrbrbW+2S/wGLY1M2usRZ9fZ4+VYUvCPxjgpQZCxZsbsPNCttDD29IOAiSR62OXyWmQ7jJ
riPmfOHbgMkQeRhX3yp1kp3uQSx6MVEyMdpmlHOvRcUlroBro41nFE9MAUEKj+eBsNP8ySsZdvJU
bBfoiNHuaaqG41T5Gw/n70SytfOBHGNRivPW3JbGSEqOgsHA2z4nZKXmF8sSxxaqe7XtkMGWTrCz
7XmnchPx867U/uLLmNU/AWa8iPiv8DYwFqKI1SZgZ9tkUhWIDJoc4wWDKYbSPlhEDgJ5UCqk+WfC
MainJJNkN2qkgGKdfrswfUa71ai4uSjw43N1yDfHWs+Qsor+OcU8yq06p4Aj6bca4dD8jZPuemgg
WIOZtLTAvBNrBaKRiWlY6rJY6CXtkZQmmGYYfRBvztWmOVfV+a1AROIl41oMBELD4ilp0I5Ae9JA
iU4bOhJ/H+C8VAMT5WMRPsLyIP90g+oIRg7lMrGiM7QBASO5qa/ktIMcx1dtDJ959FksGJcYO7NF
Arqfs2Q3EAUg8oCydC/SqvLJZUvXYFQRzw2z2bFOSXFL1g25LQCPOJ2uzO7Wou9y8I9T3t9pCvVN
uhptcqao3VMdUhKAEnybCLob7i4ldgmWkzCORkqZUdGBTO2MsUithDwPZJRLe6yiAigM9h9CAeE7
7hsfT9zPlC5ru6Pzo9+lDh+1fYAJN/8IujU68oIw7/kFHps17JovUurwuGNSCcLcXTsKg/45oH6d
04l0qquhXhxiMwka6jipu+Rbo6g1teUogTaS1spbTl0mB5JZ2l+ykrk4V4CS0NwjJM10eFtIrGBt
vsi5DZVsw/1JMgD2liUga2I4Sywe51nrXWNCMqQonmA/U8TLEacA7T/akZyAQxctpqS5OMENptVC
ECanyZT9CJGhWWdgH63/AXTgB7xMf3ahuJFziRXBdUDjKZe9fxOLT0P7IoyWICTyErMJDiOEPsCo
aIYSdOBw67KJXbFMg0eDioAFCY4mMTww1cKBd+hU8LxQNU3OTXwjec2JcEb1EhPxgjaAv5IOaid9
VsIt1dk3FZ5NjuJ+2AwoQhz7K9LW1BvyZcsBljJsKLtom8l9k/k9CyY1SdKQNweFNhjbQXQjvBwP
HVQoZCZpcfNhVA31AWs2oOQ8R9D1GKcG+Ee4ov6QcgnP/cFPL3V/E8IBaZ3cyF6xyTR6byoIqgxs
3IjfqQ1aqpkCyQ3lQofZefgB/j661IsFUJsHr4GfJe0exuXDBblHhdVQzuLX0cAAqRbistwItuti
bZ6gXJRYZlp+4bfL5TnZTzEznQo8hG0dbwzTuF82Gr0/V+gvYC8mwrz7snSkrMaPACw9x+xIE4Id
JSLiRQT89mvGckCSrBE9RHbGdsbYrGveQYztwvU21N2kY1p0tT4Z1i50bsNfW5mluXcYyBHiDMr8
lQEmz6pLYNTrGHgO23JB9Sn6m9lXWL2xCwLoCgiliC7CZy4C1wkRhuVfK0VQU/ADOOsk/hpwUcSE
MZXtuIjinqEtdHrqhbMGb8IFA65eqrt0Yfz5qD9RA119J1i5gXmGuOlTfacoMzJsLhJtNmKARSCv
Nx8Ab+RI4U0kXDkqQExCyJn4qys3Ouht3IKjJv7ZsRUAEMol+txhuEjZGfefWIb/1zdCRySxjm2T
G6t4o7EHSKn+0IMUHDCLB+4W7Oky+QP0fbLb0mvuKIK1GH5XQWu1xo52f/ByQqBghs21UEuSSyCb
1YhNPHywmlH36HJO1Ul6TgdQ1zT45wpG7551AIkshVThXB6pbChe55rgJ6C3nF7Br2lhU/jIT0Hk
pV1cArEaMCIwz79l5JiboRp2xqP8XvFdVd288eKTQx1OSYfiSYy9+K+hr/X5JtVwA2/XX5oRFgqk
UBwYWfXukpyIosbivM4BVNsReQpNw3Kfy2lAuUxxNxIyJcCGeS3ZVzhDkNbIQhiBLRkS2p+XHG+O
z/Amjj9yPgot2RiNv9Gb7jB0aMNabZcV9MYIdOwFdSMCOFMbTgVNagz+NsGZ51r8mPT+yqQc8NWX
q77iLn9G/jPpWOjPFtUu/bMQsERM0N03MSM5uf50so5Ci0xB0hUiayPeGDSx+y7xNk0PR0NxGPiM
1CIFQKPZlLtbm0jzVt+CE8kQrlFHdlW9CgWFRPzeD7c6SSJawVGdGKel3Lsdyvq0OC2ZfZBcIwH0
6COFmqPSr3S8tmzKiGasrd4m29pIpEsWPgdRsTeqjxsDCLTg9+lBVyzFt8Vll5YbsdeI8EZicX9P
NTbLw9I8ESTA2qun6oXAVQm8Ekc/kd8IgZSGaAMjC4Jf0cbhjxXRpJb/LFCQ1O16FhN4j+oGeSfT
aCz7OcZhbHGFSDVG62z7VzMjVZqpcKwT3CcJ+tIlQwO1VLsEj7Mw1HALaCYPs3NDtverkZSBUFMD
HU6/M4HJapw1Faf97xnI/x/q+ZEKATwnJ6wYiABQETnCYj8EuoXpEQeAfpuNcIekbUrKNcqZ39PN
O4c6RT0qRpqKXwUclepCIiiONWTUdHJrUDexSIqA2+cgQj8Wu869B+4mDzyH1fbTdQiZ7k87K3uk
wpKwRl+HdSDQFKFMzJ6ZZAgPviXaS8TOgCC8qhRislhBCDiQpKMSU61UFehemmqdoKkbPWhO1N05
nyzinfbyxUYfQ3u0qu8z1YkioEzSh78nSCnFUNeXMP0yvWhjlm+UdQ71Ku0dTyOftnLzcfQCmXjm
TQKJSImhYRByHqhKVhPNEuCUvD3Qey0hr2j4CR1qHm4KTo0pR1PolSuEDdRfwio15G5V9nj6LerY
vVyB6NFnhhqK1DuY9atstbE7lhVhuAyjpH1sigNhZ/xGhmZE0Lg8Z2BzYdEUTSIXpMVF3dO+BUlP
3rC0JLU57lL/D6aDyBw2YtDDwOLA8+KMRBojYWz8w/+WmwJMDh9h0LnnAM61SLYKEVRhx9jsmW87
Tac+wBLAsw/9aSO8M5+moViJAASV6J64gPoAGRM8GzJict/AQznkux+PjzK9Z+S20JqCEdrcTeln
AP9uolkIi5NCbi4/LwUKZbgLZSoVuSPVU/8mbJMzFIiDUMtLp5l5T1H9OfP94M8UA7NsNxZGEdeE
5Ej+AC4kEKT0h/o4QsybkzCzTO4hio86lgacXtSYoTqBMtc2g3YCu3lwjGpHZOFvK2CH8DGpRovy
3fjJqSVsMtewIiOQIB5dage/0+6QcSZ+vCe76iOEyE6ZHFNh3SCSfkKTwn2CyYJHExK0ex8PCOf0
NTdSHBQbuqVB/eKgSblqbazvJPwgpjDmbD8siCPsqw6CIqrx7AA2rNxVWCZrDyhBLmbhBJAEiqpa
pLLIWR7wl5HDkDEwT9Gtc0YiXCxEI8jqy5tzoGdrOV7wKm/q4oxqa+OjDdI/9SgmGeELhnzIbuFM
n6igf1A5LzwZcChqEB+smE8ceoxoJupH5uyJFlZgfBuWkpNTakoYe4EC68WRZJ2eYIdEuuP8YMD4
a6W+FcGdcn7MT5/6T7SGI9L2X5WOAVuv1Fb6EB64XlmrGNZEXr9RV4NswTpDU9VEp1Q9uCFMAIqg
AR7QvGZut4oJDfw/ls5ruXHsCMNPhCrkcMtMiqRIjfINSonIOePp/TXXFy7buzMSCZzQ/admfdtJ
/RgQAgKn+GDMZ62XWzE6+f1TqV+yEIkZYSQTZos2W3dx9JjQ/0nAA8ZXFyMII0Lrd8OaDtCcrFD8
zBUlnUWWga1fwcFy9cksJxQf4aasDj4kX1M1CE4OudN8DkFDvDkZf9knkj6X4gSOVN5nQJaHi7ZU
lBBWczJZl9zBSmxt84whs1xhJVuN6FO04DU2PrfaecFTGK3FZ0YhwIUZmgxe9V4cEr2FYrvHJyIG
xn8kF39EPAAeNOEMfZREhb7hpswdfG0MSIqKP7V9wllmjO2u0liWa4D24EDfoqLucVfCHWLv4BJg
Qc+c6L9iupdQUqKHpI0ku3OtmRWvpj5mfr+vsUDhSKAUoITnICP1lJEkgfVYaVdUbkPuP7jBJ1Wo
9JIo1dEqVPWLB9NQqx++fdEgpIsGe9ACt9xM/6mpX1EZkcCmAuEf3AoyOjx1FFU90Qh57t+vFrmr
xPA9YL4FMmG+o/jtFMhjfrhDvTvPlJhxuhWnRifhzf5DIeWlDcT9lNuf3CWjumYGBeMA0PRDEnMv
t0wVUk1jFeMptdul177wgaUJGlXzG2VDBvUiopMm1ndZSgiZg9f8i85MVP7ABnI4qQ35a7ibKPZi
xkW44bOE/LLl0vqvr4nBwIYdH6Scg8hnK+vqLw+fDe1SLObBl+b9CZo6s59hPmRNTLX1FRbqzqLr
g0zIcDoOnrH8jrRyA0G9lqQOIWWlBnRJpEmkJUfeTIvPR4NfhLUCmFadZq3OPkI+3mfEkTW8IKXI
LPORf5lGr8Ws7RPKxKTAZTIQUBp89aQ2VtkrO5LWLkOwxB8HH5q6tY+KmT3Bl6SNKm3CPKoDxw/r
E0xDLgIyhEOqclnPMbKzQduCgktgodzgAcYxvEHuqS71vdm8AHtXjHvlvBBmL3cRvJWYEbif/UR5
8DViqkj1irOvAi2ITVCAQMuNM5KoAgMTdvQKJnbHtVwqbFYBADGRQ4byyz06lfQJv93BQaNrqcmm
rI1FyyFrltdAY1SVdMdTR13AXcJNI6Cne9/kJjObZI5ydUZoL7Wn9FMVFoW2JG/B6FYmM0IT1krW
RnQD63p6Ed8/96hBkTYQckqZ0lh/LrwvMIi4ol2q1xBOg/pqjpGN2HshXgLOf/YO3JLRcwiyFuYT
haNoB2KuP2tkcCEXHpe3/HykJOn4GaraftQIoQBKcMXOxKjZIsk/DDK0hdyoUOYhbOPCE5OSyWxn
NG8SAsovIpxyowbre3CcelISk4x3FJGyCqfqVPKQ71NqCOsRb2C2hlZkcAj3acV1gYI6uHozA9HQ
1fQaABmxMCc1dy+CZ7d4MrI43/kko4FUUMFBOVFX6cCb6o71iIJMwh8WwgaL2naSUOeYf8i/ExS7
tmE6UdYIw6gH5DWW6FC4v4DZyyA+Ywn2ue97kyP/g3PbpQiDhPXxAiC5uPJcfdBjbbwO7Q3NKbuO
7HJidjIqCZ6dhsdX/FNRby9LmBog8bXI9ZoGNj96lTpcZE2YTiRHThDRlB6EhyhbWm2uBp2rkmjE
kzBfCak1ZfLYL5LHghKJA4KdXGNwcYOf4SO3SSHjzBY6AJfKSrJYBIzx6UVkhfK1WZisrJScAK01
thZS3x4ZnvSc7NqRdehtBDZGw0SdNyCxTPsT/McqzvdD+R2YsDz+baTs5fe23toDcqsx8BCFO4R7
xRmYVHOJiAzl0BmYTJgFq2yrWhc66uVH73poyfHzl5imiUPictDDLzmkFXgz9gEwHSttZokFiCVl
VjBTWShKZF33CswLGKnZnMT0MNhb6urKIwt8YUEdIyUkwF7dMOYjG/aq/wrjCohmLCj3mPTDuyf6
9KhKnv/VS58inKzKTi3WRhlcxC6sDP1iQFsm/N1aSnYH1H3n/vBoGd6zHsVjQc1j07pXWndLuJa6
YR8dBj/CqniZ4ktbEyPPJCsitYH6zaWRkDW1QkkxcjTRqmkgrhVZwa63CItgjaBY1rZhM9sb3JCb
dKynL9maRfqE9Vm6GY4fCAzEsidREugId6l8ogrT7YPM5c5+wbcWE0rpgvFxuIv8EQ5wC3ihoeoD
DiuCldUZu74/GSTWiD0tAOdimwtcLPFhWlrfk1I8asqYgWIKukk40mAcVnLecYor8YvpPDT2s65h
SSFJFFUBZZow3hn+DUh+D7QseEJa/uJQcozollpMBmn2XNQZdbMISyt0yePU7eUyH0HbxLif8BN0
1z/VKGwLh8kLtM3aWqRTMlaxZe7SKtdX1LfMe2+qnR+cm1onRwfai6ErdBkBKoxerEIVGVzCudkY
X8JXqR2UaKsmBukSJJrAFAj+TMkverjwyh7gKJO6npleWPxzoISf4UIKhd+tKn1jMkej5JalfJgp
GHqdg/qO1jMXZi81t9S6Qwn4AvAi/gv/PGICp1nkeKOAQ19egriI8QC0Qnp0Lt0uGJeiWZFMMAPh
M6dXuHLwb40qr34bMq2z9O4XiJBnYCQCm2vZLbaRzoEDVdSRAgaKlbKYuH8BGG3VX/NlpJrjv+Qm
qSdUWskf8LQLrMuxmnHnpuCrqnVyCF2Sz6WjkGGEC3chL9LkXtZ64Jz2VGoQnvs+/pN1J31TfaUT
o90O0y0ck9wcGcInaaqjgGghDIjT+p4ADAQdMOPcVFeBv4nCRT0dynE6TUr5EJUHk5cjrLzp3lpG
vKgR8UShsh8qi1ihljyAZmtTA086UeQIG8EWIM6oMhmCBqrgxuuccSCxTguR3RA8DCC8PryORRlt
o3djNHEeAoMoLyCw8spimGQLaSvXPqOUBANu2vIo185zizQFpdL9EgfYd4FagUQA4by0P3qNvQxp
ICxWYFFS1ro3DXNJRfCJhA4EAWUby6hGV2MLip4y8iEUUCvT9C3ayr1QKUTiCoDLC+h1+C66yp9w
VD5jIKugyB4Mil9h7blXpDtVDNI7SSvNsCG0yOC7l5wf2ZJYM6tMbiBQvUO1XhI6YiGJksgDm299
5zBoOCT4S6BT0LOMtlksFcg7eNI5hHSFuyAety0aJF6hbInQNYBpj3FKVE9BjMHMwQmdC74QEiDG
0qQuAKWkk2cxgSogspSbiegE/ikBSh2fXUFbWZJjC+e+rMN2/eKvamhB1SBsxL2UQM7gDQhSJ3aM
OV7lq9bUWGh3RBVjuQSGUM1OCJSVz5kKSFDJKCLyGo0X52zV/yOOCtuxw+DjleKlTKZgagICcKBW
gGk+ZMzVW4iRHqUY95owivyH2OSlwIJstDqa1wIQcJnMKOAcsuCpJHWMJgq7qiZ5FMmSKMupHFWV
cBxk07TfvBEwFpAEj4cnWW0jMB3llQlEXfXRhmdQIy8TuANoTbggh90PVHqS2iweDpJNoHFn9cBM
YHpSMw0tPVVx3/raxESZkpQ+DnEYHiuedgi5BI4SWKCpmRPAFxPqhNIN/yXIT8TRFDokqJX1Sb45
Oio3LtcGWrjJU97YnirfLwZ5JathnVdPTvtKu2RzquIZasySgVGv0+y9+x8GAzoMNpZtRGujYniE
kl9pdN3oDnshA9g7rKugq7bS0SeonkZnLa4jly0uS1Ba8NyPjrROnjvshOvgfZI9vbTTCQE3wQvF
TkrauyzKukot6BmPafoukmBzyo81gjE7kBMyQVSgv4jJRAfDUOAleXkCIjL9omI0ZdwEgPHlpquu
0mYNOLaaHj4XHp7+JZ+Yo7WK2jV/CYBDb59Bz5Aw4UcQP4jvPIJRuhRY4pmxSGTqtrq95wqlNC+5
BbV3e/hlQXDmqfYfpbLQUhp/Fg6uUjHmIA2L1eaYTADRfKFR3cMGswl4kQIXQeoFyGPQqwOKjPiL
SLFkitNJ7gWWkVQtDo12mIQnco1d7UBJKLc343axF9JAW7V2lo65NTlqqF3VgbuL2SMoDNuIN8w6
rR8Tugs+ofDrsrVRD4LESEakpJMFOOKFk7BTC/fEX6YUG0GPJea/+RtQUYg/o7K0+5uTTaLO6otR
pw+U8ipZEgmPm4OpGkmfpgTWdQiLD8JjHJcJKGj5ajoXEhFNurn26Hbajn8gSUVtdKj1cSkFCtvS
CM99FW27kEh68NuQ2F7DrR44hXR15DIyDqZ6HPSzwmt1mt+8fVBgMAzSppB6Mmc8r567dp+ov8oA
xxyhZfsapouP0TEsv5380QsfJuYL58lj5R1ZQSSyfpYhI931s0nyZfZb2jfHe+zqI5inzyHaZoQD
sL4yiyzROttPlXXQGC1Ex1d0lL0syQQ5NbjMFqUxwc82tpTlQMeSFcEjegRaCFJkGS6Dh3s7DRFe
h2tMAUxzmZDUOJ7DiWBWsoDuRCr1shzdHQYs0GcFmI2pHUL5qtv7aTsi9SR4cT7JzTN2zUJEV4P3
WjDXuMz2gfMqy58HKYWLGLFdOmRM1rDLnL/iv+K7SHYCBUCIXhpQoEZ/PtkvAz+QXwnqzPmicD1h
XOOk4hfnyAhhyPODxmiV9ACL6pMg37U4UgjaECTPg2gE+5NsNyUDg+7RiNRXOOUODQe/wom/HJzc
3KMCgXK5tehNkCdIV8uJKnoc4cFkm5MpwKSf7EILRzdmY65B+aMRaOq95Ag4BJbK5lOcoG3lzJdD
uklBeZVLhuQ94VBRvKPcVoZH9On0J7MRZR9qIFsBsJtAHnDMyKdgOVnmVfslej0RXJvdlzjrJE6X
tzajHKnBrZpU5SDdImMDSeYC5iwUHkJrPwPonzl+BbpR0JXRd9IFis5PHgqrQ0CxmWqQ6oMcKgw0
cCOiXxSGUGwccgAKRg1+oHygMb4Hi0u/pEObB5g7epVr1EHsg/ilIUgTy9l4T2Skdwkp42AulD7+
p0b5Xr5V4IPVQHEBaYLka1JMFlC5GLZYCcjAGtw2ovDzsbtw7xrRn6wi6hjd/O48giLVVa5A7M8i
79CpLt13UbeOaDSejOeWrHVrm4KNDQ+lweGrPbrh1SSCf8Aou2Z/EgNSzQelQECFCwL8BjlwH32Q
GzSQjsJ+gOILaIySslsqExqEiHGXW35FSSoJDJro+jRUqOW89RleJMoS/Dp8h4arHnFf7dG8jluV
yU1Kss+CTxMpIt8F8nBs/3nJIx91iP9UFwwBaMkkdTr1C8oUOKRIf2xw30EySdoRFAPQaMeF4Nf6
k5RtrDSSihB7ngZs3pw7GKuRxvIHhQZqMoZZ9uZB87nclD9pyqUOtmNSdUtI/Xgtilzh/dkjoRKe
bO5YJAAR1SVbtwJSkpeNYWoytXWp+pvQ2siT19Cny7HL1RgkYHz8QSAJYQogljkXHUpgJuNQ8stG
KWGb9Pq599ylqHta75aSus1mAKY+Sf8VZsANQPuxv52HYdH73qZySQXjXfhUCKKNg9/iq5cIIYXW
yTn2UegQqSvXxcSKt8klSKBXvPjZLMi9RS3k9wRJ0qMB5aATpS0avG4xULr4zNkzV2SCqunzffhE
hRyZ+3LiApWzStyuEhZJ/gR66dbSF8ET77lUYS9Q7M8fd6GscuWtEL5xsnhoXGSS5TBAYkr+AeYe
7k/ODxa/gYoq0bW9X8RMEFEXXEo+RB9XaNeyHAUxJeoe0UV7qimdRnJrhCw2/WnHayTVXe1vWTdd
O/UQ9hqScH0Vy2GLnDkx79rBiLLfJA/BxQZAUnF9pcFMRFYI5XYPtDBB8oWpw0iI/eAAOi4bTqAY
A39Jf71XKsx0ENBphqmF/wvRoMm8JEnKzZ1wU7MsiAurWMQuu6z+xxbIhpfTyDeWxyGWvr7W93eN
KBwFGxkGnzMnHhHjcynj3XFWzAF3yE5DX9VoFyZM7G0aG7pUDXCYRkr2PlxdXq9cohIGZIp1e0V/
OQ/12qTAoqx0dGZ6vc4gSC12ESnuSAMNmnMDJya/OzAxzjgm5n9ECArJpY8iZHTyB1iL8cn1ge1U
mkc2JHrs1zahHzY18qfRX1FSRvNuIkgThY35GzCZJNlrL5P6XXIqFzfKOo2cGtgiNoRTvmVaiRyW
wc8H2kFZ56x9ugXOXCv7YjwVtxHKJHci/JSnUd3col3oNFTcVRRrNAa6d5r7bP0xe/3OdvCe6tR+
yXOCBjoan3HvayWnHpH904dZXvTuG00/uifkR0Dusg1ZQ7JmNUnbJ0mIrIbpH79esV8B/UUCxQNj
kgObZ2mjINUBUlHYcT3KKhfXV7rlthPvxPig1T8jaon7Ho5FkSDcBWsSE4a0lRUFu4UAsiMx527C
4N5RrD3clswzsmm/tLn+13M0qaa1qNgLImP6fxsu5i6p7RrXp4s5cv6LbJECLcSx4Sbk8/1WFpFN
EcMXqaaQ26KiBJlwawBD/RQ+EPHBB6XRaB2G9wIXm0jzuToDQBxpHCVbwYhPQJ6aIQm3pOWAAw3a
k8TbgcPhNsgJE6aB47S7ViORCYhzGP3IZG4oVC5Zqm30BHtqRvgJ5S113AU+2rBaBz3zox+76Awc
KfNkhUGz9XYTdsCM5a7DctNtM//HRudp4Hk+TBqN9JXRNRoHuB8uG6b4JpiZoPhJ9mVQfPSQWqjT
Mm5TCX+UBAaHuFuy0pL5EvffXQzgop+RYjDkCcZlxJkxn72XCC8I6lehVSVWfFjyO7zR2pUSv0AO
AdZHwLqKi8paMfSVNUbpHyjcpjKySnr1/0574voWAdAVFZBUaJzPw4b7HeD+0rTuoiYyIxJSep5J
Rf+Oh5FJJvWZWdnQOkhBegbw/TlQ7JVwqrQIBg2c8G8Q7cKp1STL3NcAu3C6C66WSvVORsHI+R/A
w8wcrQ68I9kb+vDT1I9u/J3yaYmt2KMJ8ilI6xxmT9/riLuf25ABI8uB84+YH+C1xXhJGZkmb2KF
kr+Leli5WYwUEqQvdoKaGW8lJlXZFCCJ1Es57FvPJY98UCVWuvKyB5F1NmwKakxEaqd5avbz0IkR
S5O1yVAorUSRy8ckTVpQI8KRiDfJkHhzeSHqQJAnDHFrfurUTqIkD7alxURL1OoVMdzVutROsl5F
pqrE3WVgf3JhikyEy5hUaWxR9Ae/YITetK2w08ztJ2VDqpxpL5XsyU3IlQdVBRrDPtGAcHnQ+lXB
GKNF+K35z3GorNCdx+Yu78/h+IrNiFMerDGy+JXaafqFj5lVbOYUS8MuDrmK8Wdvsm6nhms/xHv+
ylBAo7txyrDXzeyfYUUL3DcRcZo2bt+1OvwjQybIlp2DEoyQOa77cGLkb7XSn5VRSmPGg+7ZKOgx
IlPf0QnmWcz7Iagr/ul6WiHyGbLmbAL+JdWzX+8yKgPSSaK3lJFZGH/pwwpoDi41R+i35OJzPI3Z
dzx9FAFTHr0HnqQESDGDhohAqS0Zay8yT/k0nGhsTa4n/j8P9UEDDRUPd3/KaN7yHn0XFahQ8sGL
BSeNqpXbmuUCbh4AdvC/OEep0tGH83sEmiMUg4KZQ1bWc2yd2gAdChlNSII4MgEkE0S3qPXZXyk8
lq10tMwMarbR7i9NRNtE92nbIFq0M3bQJcsDo4xKvztDkcnZG9molnHd2fuGKErKbw5KuhMYE5Qe
Ij3j4hTtJ7+NT8H46w08GYOLANxpoCH6OF+bZt8dg6tDqoBoSAfSORzR4kgiAce/eIwN0BkuJR0T
m0mxZS+4mLiZAcBmbDSm9ekbn0681bwnpOAaMuT80yfhPC+x32vtipSZKv6XY7l3APvD7KFiPGXU
d/C4+amvrkzTEslS47+Vdb5wzBfhHEG+B2bj5oSv8L0BstAfyyQ3cG/J8wKxaZKDoVOtUQoi/cyY
aEQRLiLkds6gcsn83Bb+GxsBMWYJWR/p72p6HrnAVeT8yXpAj8AXpC6oq25hO+9cSdqPja/b3bch
EN+W7KC02ZrYN7K1HlD/o6k+FEGLlx5HJDLUsVeQyl3CMBCnhjQ8/3ec0WYOSkUi1jZB/BYeyp++
objDwX20eOeRz0gSjBrdlu9igLVRm0nRQvMvSWUmtiBKTcBiVgsfUZ6A1OAbh7Ut9yl9Qdh/Jr2/
GRDJUE3IORo4wQN4CPL4PEQoCc7GBgmDliQxqknsJRGWbM6XuLSYEkZQN7QmNQXTHVjBOeC0aG+F
vcwdd2niPNfwaxAgzAhfXg51EfEMEZZvjPPwv0Rr/ZD/LSUiFke8cVQLYeKy5o8drFCUXohDocES
PZjePmroMNqOYdPbcP7nD1IscOIIJsxxnyLB9sKjlj8LV8p9iaHVJuiSRVoITKCWzUmFu4rudqOt
D2cHdiK9D5vOon6nAhXlFN1CY1/78UBCmap+SU2eQJwpv3TvKb2Fz12FERc1SXRr8jPxIVRCvFt4
G7X/sYGKbaanAe+aOcl7RwNtFYOVztqvFdJAfkb4s/AqkET44L2ioSGfTwMVdfiQbHuOBXJVhgCC
J8Q1AN4U3uqS+5T5AnS8ctdSKkFvahFYZ6yvUiQZnnmAc++HT2FQI3h/lfhpiHhBMG2EyXfyd0jQ
89PMRa8d6lDVYewRKjwaK99+wlwr6ghAT6BfEAgfjEUE60KpjU22FXUer1eqprb8bph9HhHIrryN
5muAIewSMxNZsrB4sjLZSOgq3mVT3GgY0KzRUqixsgr1dw0WXDK/w3lYicqJ4XTMcCicY0lLX7dv
dFX0MdJmyYecpptNTl5uFeSDoTH5oFIZXahZdr4JVdNGKuRwfqLzEn+wZoxbwdoKO9tU8w9ehE07
GDR7ITlQ4MYk++gS0Te+0GjwyQD/OGZEfyulBJbBjqqkZXa2y3OjD+cgyKOz0jOqYj/6j23wgwCt
sG5SXVvhu1Y93HFk6wVXMloKwA4Cc5pLHmhYu4dFSXK8fNe+v6pqeZyV6VIG7qLwsz3zAPeCipVk
IlcW6k8NAeC3PXbL1t1lCCd6ZVvdphr1F4stKabHYLYeYvfQmA+JAUiOqMSxTi7K5P6ppuIaXeIW
bWbVHJNGR/e59VTJh6WcnLeuFsKRkk45uAvPCfa0mvobE6FXeR4BYdCSDq9lTBvN0SFvuG+n7yLW
t1bbXDg8bBIcBsIwuBd1IziWGNSRxG5sLqvCe/Pp8i1CP/EA++SVmZa6dDRn61AGvjfFH4RfYxWn
EhUO+wWzrCS6uOVboxkbwh52IfbRiA4DmX6h9Rt8gbmK1BZ7IMJJj1dPyY81qi6uJVWDRyq7S+Yy
EukjUmtMPQRxldDCFi8EChP9BR61hQwk5bTuxiemg24KBYvvLPFhXVGvGDpLvFOxtRvGBHBvYfWI
XwCX7etgNnTxKrEH6rMol7LGPVgl9Bf7NaFR59rdVy1JAZ0DesP94O/jtjjMgcsQELyH1trSogux
g2tEMXgKa4aFzPsm+edIex8DUcJwpNX4qI/fJRkTIBZng69PbmsO1Vl0+rLFTnia0ltYdgunweRT
vHooW3M93vTd+0SwQtsiFriUEyf5vK/obPlwgopJQZHwMvGTeczkoNbG/04OjLkGwwQmWxiBpEuh
uvVeE4Ag2/xMauh9fz671QW559ICsgi6cdOBxArln3A0aTpahf6KyDyu7IXjMEenkNwwBA8s3pEC
hNBhBkF6NAM5OrfiYU5vZkmCK5GsLgjaXF7QIFObeioPztup+kumHYCffJKvUT5b2ryRfG2GcBdj
9AaVxrHZJEyEH6ioTEiJMX/id4BixhzD9LPoO+Re111yBpD0zKfi3omlk/lAovaOggw8VIFohU1G
ZYwORwplmB7qDVaBldH1BhZl6DWEoQcOo7+ARIZ8Z8KbxTAd84UwwRhvvXj+y/qHxh59L/l4OFNF
zV3oq1k/0EowPng+FxJfdVZNJkshcnRwUZI+SzpKxWoVnkslvUNaUtLTSOH6i+PfgIrfBfYvdGc7
mz5m6S+FxjLlRLCqctvRcfKtErdF+P85OfTAEeIjd0flZTFXjKdgMYQ3nD40hE51+1U5w7KIfNG3
sNkE9E4BKi22gCQLIWRIGpohigMH3Ksp8o9cS5l3yKhXPjcHJo+LOKEXk1FP5MxtbQ5Kh7nV9wrI
w1c77qvhppN46mUqMV6MAjXpMBk+Vv5WUyOXHv00YfTINl3G341bgqsFwxtG9Wz77jaNnQ0Qj+Tn
jv1JiWICWA8dk3P6o4htho1+qFwDmaa+xf0yteTMxMfM1mUHkyw1TsYGLscbkP5y74VEQzP0t7wK
4KBwC6THoUU1sQJf9zkuRbInQyCz+Elv9jxxniN3sBzDMyamohsZ1xC96TXtQfOujsyAAf7xADpd
knCItmaACejqSslfzcl5rEBrZFCTzMTVLS5JMgXEzJFV+cIcs6U6MkXyriuXH8FSxG2F0jOi8J67
HsXtBnKIMPdF9sz0SMR5ALA8BZmTmn5NDoFAOZPcSBFjiJ+M29GjYK0V77ZpbWvzs8xf67J6HPXh
qGXDZjY+AUvk2sgJ/BzkqCDYsDOdtRWlD3esh5xTtDcxf91XMapshqxZyIRCMSzIlmLnpUQvda5/
8TWUHFfkL0jaSEcTApjCZyarDLUbwMScfINzoDnorD+IDld7ieEnbSCu0VX2avyvDICrPZnAo0Lf
eqZHm4D6onh1SNZXO+NIuSTBrfN4RVGeuf5SpotYOVclQgOLS1F7cflMA8dINCvPpaZvmrxfWzFQ
EYPlAr6YTe9Wz8OTio5jIKpqAPhFRApkzebg41Uxtk4/es3Jg9fLYywq/AockzLCpRQtmh830I7Y
nxaojjeN9q3pN3eQ9MVgO2c+Ne2LlSCDmRwZtszkJGRShxGcK/aePdO6lGTu2SMFveVuMhpHFWAB
hXWsm7sqVF8r4g2H8KsDJZ5NLtYQpzeUQxFSV5Rr3tcwAfSYqNUMZXPPt2fooqvfMB6rUbZ0pnYh
2repP5Uuw++0DxkA6k7Gquyi9Ux2ctJoBIxSyZLh6lQ6hdyn1eaPDa5EgtJlNIxBbRgjbbAUe5u5
x54q2kb6p4Gx6qN+FNmqjgJFA+lrW7IJKrG7BMfUPvi1BUj3KMndID8yGGBJ0qs+5NcpQ3k8n0QA
yT+RXN0h/FZjay1jZSKY8AEY2BCqs1kGUnmQN47NdJVn6EautvJHSToc2+qCqMcnMRZxYz3cSlAP
kpkDQuLg5WgTwQpb6FmO9xxBOp0I9kj+sh6e5cgK0Q9N8D6cTw3pDjI7UlrsSMfKwfLkjjtbznvI
yAfr0Ve/Ga2+nziGsUiDUVlPU4z8qCSn1Cg4apNH3eiPT735GHvkYThQFmr+3ScGKXRU+5SR/31q
bHZzmT63A5eFKeHd9xBxTq++2Cfsqkw7+tQbSRJgAcVcBrlSEgtpJME/Ah4WGVGRSESUkpEQnE8o
43w4YjRYLp/e5Q+4HaDbtfcylC31DnULQFNXf8olFNbKUbXBwsASgmCNAMBMOAXg1Vx7FdQdw2T7
1ZBdvGl+kR+X9tHBSIubO3ZvqW2spuynct6YFU03ee1z+PGAihpIryRVwtIR/0Gv0qhMk7xbpP+a
euJi17GbViBTulc8q/TqEuk18jdlXLAGO5bKncggRZlpENOd8zrkEAQhSPOfpD8MLvk8aP0z21mZ
7uuf3bmMINAWCpFgvR5tzYr5EcqZfP0W2V1Po1eOR+d8v0k5xcA2KnqN1mm3HTmwzBCh02F0R3Ll
lpM/5EucJvSATlo3QV9yHg7VLuv2MSud1SaseXWiSMEJi5khpH4Vm8/A4pJp8iyLdWRjnIy3yG8i
hVuwZdqOs/FISNZbqFIG6dyIOCH4gAg38mIc6h6YN8AUcqjUAHW3xstGh6e4F5ebhX9hTOxIzHEZ
aeVu8wkCg+45THBQdh+SPK8w8XZCdSljqnjBUjPJWFzQB9Y6oSwrFtacY2C1AnkASGtsezsxYaVP
8p1U3HTX1MmTGVzC9DEo0ak7X3xL2rMWoWplmjvyxWxgQL60O178+YEqq82IMwCZo9S8pw7AgOk3
LgxzUn55XegZZdyGrH2ZUkked8Ak5KvMCQbmpHpwokvNtWZXbDailZeeuvGoJBqgSzRMzL4Q3Q0t
kZVku0Q1F3IRMUygGHPApMeJ7KU+fPNre+eI0iq8yXA5y9YuHKqyY1nsNkwzInFZVgXXlEYv6yGQ
4WkIBeXovLqMpfsV2fClXGMGlRc4CyuWmWKSVckHp9oM9As3lxxLgrThrfcQ86C/tGMdPcbJ8ptd
4vevfbKT/HuyiywTRnMNibymymIexCf2TLwyZWtvhwiD6lTuKAYLYKHB6NcqWEvV7ZqPO7kOysEr
VLHwUYMGFXbl4JPxxyTQESJDna2L+Yxa4mSi5TKoPrwkWrmNvu8x+LMy5LdaXnP1kPsGzq8Me8oD
coNmGkS71hn0fgvk9EXe7M1PChJLW6RGiCoHz2Lc43Dkh2TYiOv2ZezNvTLOO8NJdxUkq8Hi7qKo
B9W5mNVTqDZvBFCgfz0pDBuswIpIJ0FIlXvXCndAaZJRkc8rY7jZnr4xiOfBhn5sx9+S9p4/J2tD
Q6GP2goRmMzpAL2yuPHFSpDhAcAJOwJJsJT4UIbirZsBdSyDilO1uricam761tsx4Z8sdxP7row1
lQARYDgw0jVEJBtOIKMJJSw8XcQmZslg9IHqp/gvuwvqLGo5bDB96NJKYg4oLia7OinzDzWxXz2W
Sm2mXznOwLbvV0X8oDHORweVTOFhUyA9m2ptEo0rRbA8c9Uh4fYgpwirWJRggnMwH1SWhy6nanWd
4lcJ+9F7HVKHUEkGcyYMSbU35UQPTv3AhpH1KtYgqiFvIs1Y+xXYLLnLnD87w8d8e0vi/ng/tkDl
tXm8uLq3kMmNFn1aE0qVWe6QsanEPoCEFPRZrVHuTZJuq7HdyhjUtgW/ToY9kz1ujED9L124zGip
niq/Zeb08GPQYVECReB7dX3CTHzf1BxoXLZW90I5IcYpsmxhOLNlSEdYxvjYy5N0IxL/b0NNslKY
KFMiHCuvUfNZV/4+DPE9d+2y6X5qmwThvt8ExZuF/0Ay3QBqYK1thA0quVWSOChzr22zOSiPqeKu
vTgmSSSH0XQe8XbJxcpfkenfU+MQTjetepwOPs885plPGmK3HgGig0k+XxcIa3xUmiI7SHqbwHoP
SK+lOD5lYOayhsTTIjFzxs5uSbx8DoudkBcC3M7k9TU1Z1x8aKhBazStyO1ElwgQzp0bhzT//l/R
aztDyKPBk0QjIAb+gpAxuEEReAEmkqZIsLmBV5SU/nm8OzxEVMj8BkPSEMdP6I/I27pwQ2mwNAg2
iml1OcRbgnTEZ83FCmVEafQ1cr4DoCPnJZUjBLHJ22+FSUGV8iyT42ygVIezYtDFTHDCZ+FUKPtu
nhYLj0vS7qq2UUCZI7rhPzBkiFZ4EWYAinsCoISLqAfjF78eJxQ3EEGKjIczHQxq4MZMbhnfYZZF
suZzmDpXyieeSp+8qS2apefebM58WoS0AthrcBd14uN8wDSoXERELdIjZp0F25xhLQtylD7814CD
ELTxLo5CVtdsJvXSFw/opUimmrlfoHiI6ctThCKI0ZoPsSxwRksv3GIt4rYxHCbBqkSrvYohx2hh
uONX0RAABopMZGLWJnn6cB3SRmr0KXHLDV8emE4rovQgfiZsPgI56cjvmOLhqW84EmrUgOeJNOOZ
1mdWd5Ih4ToE61KQAc3V5qFVwezpeJkKIQl/UiKwlfFNnfivvNYfBPbQgEGnHDVhoz+V51F99JFf
CApeIu2vofLsRPmmBXHm8DhUf1KCi/Gps4tzs24z5kz2yBp9wQtkot2LjK+oNQk8qIEz1BpKFPBG
boMGONIpZ9QpkOCIsUucAEGEnfnUJI9h/5iC/ifuwCSCcg2wehCSoVV28n3oMut6eoX834a4Jny6
WoFLx1wGaUGrMflXJIFx9DryKXLCZmewkSyHeCetm4qd6ZvYW7N+M0BD+wQCoI6b6O+jtKPeeet1
41zhBZWknjubQyysTN++jwaMUMWymtGJLapnW/UI//2wETunjr2nV8ENJQPd/KonyNNekS2K4FZZ
t2KtGEeicfJlZLxBKMCurpxQg8mYLhnbvwgLoErUZmHJUcs+5N4B463K45DS5g6UFyS1sX/GZhOT
WScDyibCB3zqJyn5zMonia4i0gkVb3yJCsaDaNbSdIg8p6NUNHU9IvKT5yemy6wlKpQaomvilYPm
mmstcEmXuSpofabAf8qq5prdGZhrbhj7Trt5tCkyQmFGYROTLg1NX6DX0q5ecfTmYZMgR/MFcJ4Y
l+qF27JCk50e60g7crvWhHvbKRKtC8QqCM8PO8wZnl39OObOOSV+iEhDSicPHNJUGWRcGFu9nQ6d
A/2ai3ID4a267hVYlns2q0v4YzWOGxdKrAV27C1jlcI2eN0tYnqZGHDDVTe9iblMlqEQ0hPjYmfb
ujphvHIx0RmzVNG/Dbun4fc27jt0CW2M4ChStclChRe86wNhjKQLACoGa8w3kirtBbe5uJFWsYa+
wx0k1U5Cj+shGfJRIDaTuh7Gg96Q9EvP2++7PiDSEQm/hXEz+NEqJERqtmnG6l9XdXskWhbbwUKS
oWZMpLTQ+oebKDrMPEq/6fLFPQESjKwrF7Z19ILqSu3PhFfYkohruu8ITcYAmxrN2WGuehwHDxpR
FmAom4kkCSnAcebZxmuc7CfkowmmTjnoZo3I9ukoo9aUNt4r5DYOQMXo2j3mjbL0aqt9NBmARyVJ
dRAC1dHeFbG9+x9L57XVuLps4SfSGMrhFttyNhgwTftGw6sB5Zz19PsrzrnaY6/uBlv6Q9WsGRh0
94CKkeODfFHlgoYfpDamyAjEm6jCSp51BrJcKOQ7ccdO3KYJhJ4KIJZLh0vIkTGb8dLjvMlcL01u
Ksfm0nnPtYqHlzGt+pQRa17+0F5d59Jec3fBmRssbGjU3xzq0sgLiF1ocUps1zyYK3QVyrcdwqUx
/iLBhQJU4zY9l+qfplioe+Bh6E/QKIhC3Rgx5qEkX/zCmmzuVsGbDxoXMPg0Ec0A3B3N+ntPrq/F
atIxOx4Usg258IbhROjMhcoRTdBam5R1GjdbMSLO6+oSMm8R0aYHqo+T8c6De0qU65P1zzVIZ4lc
OrNqZ2TDi5EkK6I6fYwsVhOwiW7fgwXqE1D8GxK9dU5FVeLZXx2c5GLNuOgG8MYIi+nIT/vC7ZTF
dkNMpGeki8tA8qfXyyciHyy4OZhjqHwfkEeRsgrVEYAclZbDWgXb5zr8sWY85JATCEdAihsZ1XDk
Cp4F2cW5aoazHa0Ec5/Md4T/y6rKWxiBr1BPR3xtrPIt7d6q4XU0XzMvXvMyF4oeoPUp/0KytNUp
jtSZ4ahpI9D2fttaR/JkvhPhAS5nMK0O9XnyYSwIwpCbV6YvxWTbBys6vSn6sxSoxVUaLo8uVvNT
JcAI5qImOf4JPZTzu4gaiwojuuo2g3TknfUnnrhRmYgnuj8VzJm7p1h7dEQWcN9iHAPdNxhPQHIr
oyNJl8lahxDHRCc9DIZPYzNTmNP7dDXSW9AMwSqcYPhMsUyEHYhNxFZzLmm2smGOMDg2zZs13EMV
JK75bq5D0hD6Vp4yh0hNnJd1GIY1HX6H88aCI3yD9YzU6SBxlP0zMaCkXuhMOsMS6lyp7IUoMGFy
QvQfJMnyBiVYbsR0dteFAVtjKOHFpAxOKMf0a1ZZXw2uy0o88l3KdU/YUa92MLBnoZiBqIpqxujQ
7LCOR8lAaP6apr6hOi40VhqMqShdLx1MaqdfFyxjNpj8m45c4vHq0nXgJLuKaXBQ2KjIa3QiiZEs
YHCp1t+6ka26KGC0j7ddEAAeX3Hf4jjy1or+xcSTXRKxm1o8lZ5dxuClnazEb9XUr8wJ+VOcQ6v4
ZCFgA6lIUOmwuJEXFSo6SZZg0Hyl7sVD1GSyMfUCOkP+EMJ3zQzFwkTHwrmsK+L1gOqSgADKzY5b
nlPey46hqq961A3TCM2q3yamugGwD5N57zAeKgHdiJ7Ajr8PyzUM3sh9LSKUVvO2nVDlFFB7boUM
GJJHEYy7bGDpgAOxGYzW8rvlPeHo6EvTD7EXhkAp5T/O2/V4FM8HDySnzbNdo4RHlQ09oWWsx3af
MrsqlAcMcrzid0LfYo5hlbAk4nBHQdtAi0p4+Xi9EP9cbkL1yOgvsV4RRP5bgB1oUkmxGkhFbr+j
CSsN2uIoGAmKZdv0cuRTHAcsKSYYB5eLx3Gfl/q2EO3WtNCi5gNz9K2alWvmFDqcyhgFPnS4/kG/
6jJyTGCh9KYnLw6PENevlIq8B3iFS3fIcU2N8bp18Ph1AV+6hxw0hraswdrFhaMaobA3h750/Ujy
0HPvEOVnl4LHhP6Th9TMYe3wJM69s4XEj5muW3q/wELZ3ByAu3xJ9hH8mQabBcHWhcE91M8Vo5Sx
gJ30LQPUivcipuo50GCOc730ZpMOcUSF907Lm0DtwLK8gCNRZiH+mN8jXKGpVLbpNK1NDPN7VSZy
U8nGqbbScOVA/slBUJ+JJsSlqog3g8hd9TObXOwWtPhHzc4en6dp3RX7l+JEXkIg3mdgtyUAV41e
t+VUqmI8d+dVE0yokw7wkaX7rk3cmlBq5ROSw+xahdiVOpBzGQtQMyjNtXO2tLg5frUq1vhhBl55
HTrK6R/wBGwlY87AU1bfkeGeOhCGiEchPxjWRGQhf8arwZvWnHRyjKgQVRxjpiA4NJm+jhom5cCZ
YHz6mPgJSaVzfq+dcp3aDFz53vCMFP2YD/OpoC4IuF1EpS214hw1f4I2f+2i9CggBvu87PF4dmh+
pVmey6Nrknc/Otc40sD8e4xzGJdyuUi2nXj/Vtl8Aa41+cSZUXx6CEQL5z7Y71OZrhCecyEA37Di
CS1BsnqYYGzFEZP69glPk1YjzPChcCniepZhYKhDbaMnauJXDXustvoAcjXlPouKlV1/cLJIwxPy
V2wiXkrmIyBr00Z6LFU9dwO/k2XHHxQICXD6qhCucQDJHBHOAHAXGzqnsc562Cc8DOieDty/poM9
2f5SigTh0aHJ2sRBxq+yG2IyNXosNmwLQ5gRv2Vsnb3COg0TU38wDC/2ORJlAjE7X9N8M+gtjJAq
Av8HFBeNh1APtIbl22fNPcW4NJ67vWDyxClIYijHtTrEL170vaCxYasZtfDJovxREQn7y20jOrs+
KwQYcK9y/BNSf+qAuzoxd6w++F5cC72gquNbX50XbwLtAqvBKIckB/CFkrNSB3H1oFpCimVtR0jK
l/l9uoHUbU3rqxuJfTEfkfupacrTwEZPuV1zx8Pw1EKADjs2x7q0ys80MeCOXR36aKqEjmwt15Ii
UGsJtAJ7jSM88QzyhiKEb4CZGdkiObJ69V6RfzEOMIrONWW47nz36NjF02kS7/Zz6f4X8Q/YagaJ
kVaQbyPrLmiF+2W0/V4ve5La8Brua3/UWqJ77F1URi/ipMVDkD68LNSdyhxLCQYc/fJryqCF7sbq
6cAUBWIE7HUikFwLW3v8sB3rpetgJzPlMvOjhUXBUnXwqcx7nWIOQiLbPrQlybTc41tDKSSlosEY
fYSJ2RBNRdTJiDQwR4pkzICr9jdpwVhJzyCZd22ejwGVooqgSRoHZl1jfVUoxAVAaJC4NkX3F2zb
4Ajlf9xGIX2WsLLR/Fcl1V6A7ra03s0Yf1xG17Xr4dl7rvpNRmyy2t1zhoMN1bDqfizGXmX398m4
Fu+M0ew2ABcgIbiuCYvHRVDlpN+9fWeP9wuiE9A3bihTw6xQ/twmg4CqIASwGYIZujuiPUbFYrYp
AwCNrmu0bpxuivNYxApuJDs9LjHsX06xCceg3Sw6mxDTL0DxAo+uIRtXWfat2+ZvPHPJQW+P7uvc
w4zxXjIU4qrHLUTkmNQnkHiXwEEtgGU19THuGewpW2DQnNkHXTSHOAvDxOzWwiaXdgxIvNbrvYN4
cFD3XBQtzm/pi00GQMn93DOysnI/vpfWJQQ8Y5gNpMjNG7FRy8b15fJKnHNCYQmsB279qHA64j0n
/DYWHvwFWW0VxkpVf3dRXQ1ui5EfjAxqoULVDimRkWlK3xe0oK/fhYfXh02Dj6+9jNHY9F350zHI
tfmLTZKc9OARstOClz5+RN3XOP9UcDwinZa/ivbuDGxhf7GO1wP0MzGzkHGugLUNNG8HtoFruRdJ
qG8oh+ruvaykx+nM5zT5lxrERM3PLuhx7yaXGWk7I4aYmsrkIrP+/m4PeFQ1hYiFmWVMbhS0B0K8
+OkUDRAH0ljzR5g2IlSbST1rFCo7LkgXzrhnUoLAKUtvBuiLtiRMupDYQbgW0mTDlKRV9S3eQcxF
8Ra02lfmMbyzEROPFFC3cfq30OZq4wMtzXLSsodFGgFkh1kVJ/LOu8dNAA0R/k51kdSsvvkvdUgZ
GJ+gfjOXj/KEqWx0hmicJBdZtI794pjOo0sY/jTlYSRNqCQ+UlKPMQVUPzz9R6iWIxSZoPKTyNnp
YAm50WyAS+SxeN5JelyVtZFSBtolJU1L1u+MSozGV887zlssdMfD4IYn2fhK893Sk9bZszPZO8/q
32IYGrHWXQjZXXUJfuozZ07owSPS8PljYRWa86LNiGluTgZtBL0FD86BEWQTWlMmiPbBZRzvm8ol
JHBOS14chdyP5hjE1zDykGW8uPYxn7OL7VgrnctoohUVTkRf/UvUhPjOdrtU7XOwGFgYQTq1N2Ny
bflSWIbSCwuqgeRPHwnrcEJaryXaOnN05MRfS7+oALNny8WifcUA3sKHzxkZfcKsL1tjgwOUL+QG
zg1bnY+Vre8GLTrpWXUUa45FxboiwvlQaXfyu+TPpYKTG5xLlVpJRTktlX4S/bco+XkmmGNMYdfz
MITQ0Vj6NnO+lv5gaWSoysH4tixEjrlIbCuTeSP8ml5Z9TC7Gs373bayvfBhEvOQGrbVFJ369KiH
b/TAjQftWABjTJJif4ldxOwQ1tp7nw4fLAuHnPMgGe9w3xD85ZvBMTBVUJ6BPEBUpbonIlwM8yfa
GhXxpaAGORwZNKIoRnP7hik0evpNhdAUmSCi/YBUTRMXij+TBoGMSZ6G4IOfoJDXaqCbxmJhWuaz
k+srpx0uZpzDO0BZTmuOWWXNOFE17lSETVCvPi07gRQJtgOvTdVBwHnPgTdssU2xWyRkbrVl2OYA
kVAnME2juJ/QDch//81HqQ8FCxGeMGRqi84oohNp9rrpHrvJuDJakXMA3CHA53BscZFprs70or1Z
JCyouNZPEH1YXdSMxfDBILmaq43SFdR5rxYnJcC41P8Mkdah/R+Yz8BoADuBmHS5Ug24IB8JNOCc
YaYCKKcs5drA3paYiicDBkgXMK+Ory46kbLWAQeX7aj1futxtq7FGczEykpMnnMdoVd3EGoCcQEN
SOeM/4NHPY9WJq1U6Fwy9pAGienfCoxIxmZOe2zS99+5UEr9yyOkZgwndA54cb7gvcC1QRI0woqE
WaBODym+lUJWk5E5K4McpIRSUhGcjjsadZFLgmdvXiGvbpWa5tVlzgFR3yYah0Vu3FJUpTIkinmm
9CGrIXz0Lb4S4YO6b8EliWYiyZFwwEjLaqomvpvSr5aUjB+GDL2OHxuUCYRrsCSx4sQSoPI+O6am
EboU4TAU2NWmLBLxxVWms+wZri3x8SdYwOEUTwymDjDXbPVOmLXofWcDmpJ90wIspPnbGLgcAwrA
nuSc8QG5kZqNo1kYdg7Xb8nsxl08RhrNmxDmPFZI1ifYm6UvBVHonvRsv70Un1Ha+whSwYekbhdE
nDZI6611UH5wIf4iVD0xo0jRk1l8T09YgEo0sxAg+K2Lke0T7aNidCW28dxsMkoWZoyMAYehOZSS
/VHcZaYo6O2CfE74BDGLLuaI/uUma/wTcBymbH/kLTDHsK2/M8pGwUZh3c7FRY4FGk8LT0KtObTT
exntOGI4Y5krp9h3EaI7WDeOHGFhg41NE0OJBrSWYsfIH9JhRuXNSz6Kxtw4JkuZ4QE5Wyo0NK7F
IWQI0B0q5+HVxUuBt0CbmE+9nWLFD7OGYoY+gQpZ2n3GU6pBL/ec6QPu/KJiFnNrj98kVqS0CWpK
8OCyFfEDBHKmFzW7joo+CMk0QTaU5mRAeNiqFs5ajJRZKOIIbQGMLMunkZsIfDT0YjAXrb8CdhuK
AwOvgCWIS4PqD1hlOQwl3JxJAmYhUl3YxgFZqGJ0b3GJC0t80YMtNALYR+8yHXAwwZIBw5J6JF/C
ucFOQ+Udpz73bztfQSeQFIpH1gJ/KjcCf0I44ubHQMFEe8BGkVWJtl/QYYGBpfofz0VwSRgggIJu
RxyaZOguZzmLRHhl8p90saviMJ7U7EVKRWcJThNuw0iFR6KAqh2Zl8+CcIJy8BjS+oODTnJDknY/
lkfyV+g7VRaWtITiotGY3mYYbSy7vhMGMSxC+LIggZONVs36DtEHxHgLTgnmA3TXGP058FrD+Ecp
WWLU1J1l7KnlqD1pLBKito1BFGW6CjjeMX3WMP8eMZmYj4r+gdvLc8gEFtkUxTnLS24UIX1zvtuM
RdruAeMRXoBC0otZ/HCCS49YJYPPma1AoBRCJLYcTn9W2kMe98/c3hAPKu66HCNkzi1saZzwznyE
dQzFSKK3WPQdU9QIxKof6MnQOMn3T7VDzOS0c6CpLPG6MWdya1uiB1EJlR9uVEIJgo3Uu+DUtXSn
2FuG5LtRKABpyOvgQ7FK+uqAtxgSXdz3zDszt4Z7QN4HToqUBaKD4XPx/7IFppE1rewWm0UPsVv0
o2CsCPc2ARDxmLBE0cMrH4F41EJEyJ1/3gARnYHMiOR0KboXYc2VYbXxnA63BNcvsAf5EZp+k9/o
/HYUg+IaQ+naJNaJmD6uw0Xvt+DmDk9igZ/E05n5TFWO4IQFqrGtDPSCwfxNSSIlxuDAJufZWVsk
8Ezpfn1c2jPjaR5phlay0v4p8wec7pULW4VALY5aO9xZ/Qvrnn1AH2TdQs4C2JsCIS39hOst9273
w9LykC1BSgJ35xd5wLviIp0hT9PN9wLaBc0wpi1ip8E/4TgUdQR1IcPaXZBzUuCIyAhbf3NqeMpj
Ru6JheoTYQYXJL2wTohQf4qZajTCnHxZ6B/wb3oymaN06U0IX9EZzuWmMgaGEw+zCcSfm5UfmOh+
MFrXbwAAkKWGxjpi+gE9oyYwiHADM+bowdLOIqeBvdL/COWi6mgFZOxAZwttGaJQpqXgMNgA4SbN
w6VwYrrGOl3oYHXsclkav4FFNOpuggMTsn5SD6Q/xS0AXyMsVxnJ1DcufSFj8skK2GWaQrEoeWIY
F6TXhkXLSzax8V9sdV9aBnU4U7cbVlqwSjZxHPkaopdG91a8Qo3tKKMT5jGW5mF0doVnbmC6Sd5a
M3zXybEKnkflTwjDevgLQifVjIwlpMOVCoB2Ur4hPSKk5jJ8yIEwwouCLcRil3O8W6rHLysP5MZG
CmfdAa24D6kxSroINmmrEdnebmQ81DZnZlW/haHcbA2tE0MamHd0KEKNnxDzmSkcLeboA0A1Izpp
aVhPKJTK2NeWT7koMXPjQ0WQnyF1CmiSkCKz4HfYZS8K/0PsRKYdOqwFGV9wxhpuyKCi3anZxaqu
4G0Bg80xXzV4/SG8tRXCbT7gYq5c8O5mJvVBeDNnuNaEol0S9zO2/xQds2Z6YB7CAqciR7G6TO85
0wveIvN0uXawxAjG90njnRyVeO/910y4x4qXLQec9S5vQx8UylUDU0MmL0voZ+L8HWd88qf2VlHQ
G/KKkDpoGHNjfS5ADYMjDRo2Jg+CkcfjW1F8VVjui1gCq5qyCTkgB7lJYAUEFUBHdoU8C5+vxYVv
SYgfFJhtlpg7C4PkuZNBlITmiQ5Cw4ZBuNwAj7JpxftXoFvUnOz83qa+7LE3MiAbMVXpu42WaT4k
lEFN/gki6/TqXsb0s0oCT/cy9rCa8weeiVvDGH4RlmzJ3g2ISsyMIryCC8yNY18J/8hZHOFZ2ua3
srdXKYdlXSJq0RISAL6XEPfSu0wowfHiIcFm8JZF70bzoxpwh3gFPCRIGLKl5I/7ieBQu0eIcJPD
lWN6M4bKX2FiiFxkOpQNMV5Cjk3rvwOCBMgpk4OdQ8NkGG/cnG8TbGaDv9vhnQITDSBoCSKUE2Re
VRbEgv6XfU8FW4YU+swyI727T0oEu4X7057eSrg0enVI0i13DAsdyOv3rJ0Gx+8nINZ9ha2YPQHp
x5fRiM9ZaGwy4Z33YFbs/hEcmPE5JAz4d+L/U91V6uahiVFdVXtOedtzYBvz/mwSa+G+4tOxDHQw
FaINaN+vgPPcK9a0U61dxk6aFmhnY4XawaaooCu2bxVlVtNbq2R0n5wMfgFiTPm+i/1fqXO2O+8z
2nd0dxB6W1b8HFwYDK7NAY53j1+/WDxjbmTCOmISNw7aiuGfCDlS99XudtKo1OU1SNN9N8aoG04N
pHySPby0+NvAD0wM6gOu96Do0ByMT2WjMUZFKQxzyintDx3Gd+ygRaIm614VS/HN5V+bq0wrGV62
PxnAo4aOEr1A2xTQ4OO1ys4C+Xe6u4pHb9Lfu0S9Uxh08zmdhrUVMd8u98MwiM+ofQVBz81zWXcb
Pa5fllIfkHhTmPBgqC898o0qj7U7nwN8g1Mgc5d8sXC5e6RLVy9VOXA4g2sb1wY1s6s+Zz0UEgUS
GOfzcijbiWLiVUFN5Ab6CqOtJvocarg78bRW0XxgI+QxVYyz0xyAjCwX6vaNFptX0zN30XQNOmoO
I1beFeOFMgTHYu9vOBWfYXesq/7ZDYxDlW5bndxTtExhTNYAlgVpgfoN/zO6cJO3VmTGqlO/uZlD
0lQ8eJIy1pqH+DWC+zAauyzMjtmY+zyJpgVjhTRgdeTVYQolGL5UGqGZkDl1aar/wAhSU33k+Jup
y+IPaFuAGP3ewoPMxmGL622QiQqDIC4BRo1bB1J+bxWoIGhrCT9ImcGZ7TElj0OWSxxa6wWX4pY5
Relp+zE0nsm7XDp4ILxcDv+tqBHjtvjUhj3pJgebQD0hZdI6OpALw/DTKfCJpwWql97vmuHSZFqO
VWeAJbPjV0xaVb59OTjnGMS0wcQlpvcVyx0D+w6OSk956lvzFFOBzsx0F20Alid+qrLHv2LnwYHg
14G5S8KvtIXhVffmaTLfMqpeD0KXinCkzppnlQmCG7U5o57sGbBML2iZSw/vM5vcPUgKtAC5Xe37
Wj2rQfXlzc6BmvbY9Whp1sTa4ROXrcLTnBB4dfSS8Sl2YQXqwc3Fd7dAl6ktHhPFwe9c9aTr+h82
jBvR7SfLW94Nl9ANz2EJGX8e7EufoZWxKI+0lcFP1HE2UvHHUcPpIx8YiKjrIVH+mZaOOFX7WJrh
feJIyfof6bpEL8vV3qXGj9mrPq8/9H4CABzNVF7tbHyxOmTFbKOldTfANxgZhS+juRjrplb8GKiD
ou47x4/A0R+gxShuhu61sT+1ZUdccdD8YHD/JHxet09fBbxoA/W5BJOyph/oziQZmc91Mez6Lts7
tBoeI1kKHBUx0mLh/wPkllNv28quHFR+yPI59B+6xTNmbMWsxp50EAlWGsqS5EeGoxN3lVQKrUtq
i3Fpl2FVlhoW1BLzcm/s88LZmdn3UfthSNtMLGY0ilyGk4z6c9DHD0MytFg6ulIeoqrjBESWheVM
8+ZAidXuXv4bydz96XjJSnC0xWQKRFe1x9vAQWIWTNk59EZ8gX9xqBHrbRAFLHpVWkaacX3ajlns
J/xXLs8JvNR2YSSdilz5zwrqV6iNMj3YpPiEaUm5F6F0GR10ls4ECq3Xp8x8uBV0UuPRG/6i/RvM
s8IqGQH9or822B9GMtYcbMbFO1m46c7lg/Kc8zTF0TWakmOI+TaVjAxhaiM71d4XVHTg5ZAmtVlB
i+o9nZ2GVgaerpQEzLwg38dspf/nuddgfwbnfDoHqzINN4U5sx0ImGn4PbNlEaJI+jZERaRDUlvq
DJGgJR/KEWMLBhwqJDgsqXHo1V6X2lgzNwo86vKpPWXVdPEAc0aUSI5HrPo+Zpt7VYvFppNQggE1
LC0aMkza0Hdi/rLmeg618RAO2t5zv6fkg8ywEo6LVZgnqTZHwuHi8A9FX+H8i0DkElRbQaojZZ3h
VcPsITuAzdPH1dpjVws3XWuC54L7ZGYtiwJLWuQ8c6guuFiGK/oFAFEXI0XNfDe4rBI6GYotxlMB
g/BhHEltDiU0G3pWhE0yY11E8vlF614z2NyYjNu4tlhC8J1iP7zWw6mZjjm3bGT9kOKg4tqdkyVB
L2bME7mpHPOkyCgTVJeu3o6KgRqQJ8DQ2qLw1Y6150fZEWmeB0uWrt/YWdM/YRZnJV58+7qG0dV7
OAM9uOFRovIEOVqtliaTlldxfvhwFeLlmIuBChxsETIpg0DJ0sHfbZWF13x+CRVIWYbyolA+NpH+
XKC2EKHfApiAZFbUvSPIkAjjF/UseIPVhc9J3Z8MKB09Vz2eVcR/TSD5ET+qbbM31UPwU6W4Rv8g
T5w8+LRhDJpC2gMjrR/9B+y+HmikoKlwPxsvWe9TxgFTT8qPOWl7gYlNPnrJ4AHxECUxbSj6zKXc
4qPF2wLy9GIhyiRQT8adncDJFqXRVMLYAJ/paPQx1+CNylBIhl7gmy6BGM/CzW37hNmtOESj8dmC
IOcgSWiNODh6nLqFfEXUN4WotN8ZQGXHx7TV6V1I7ByLpl7saTEyDrPIyvZIwqJlOk32X5mY231/
aMbqJnX4L/77pygoMxtD3djwbmmtekbBDsU7JTK4HEA+3g5CLSmU7iz4KoCajtOZA+8BeQRxjSLs
YhPXNCd8RDt/gNLKcoLghiti7jAQIy4HAmMWe/7EhKGBFqSSE1ANmnQkWHG48fynMG0kif1acBzg
nC5/p5oU/1hYHmuNjB/YJPCR0pJ7GI5S/TU4QKjgs5AjxCSpNW4uWmWQGPQ9imESPwnCxB1uSQiP
QClYbk0xdWt4Vd2P6r8BkArMnfciF/cIrygDMxb6qkBkgI0ufjO0atzhIgASTx26v0i7RoTFI0aK
QuybgK4QgFHaCfzWThH9CxVfffDosQy81Sb126Y9thQQueX6NrknGAxtfkyYnwqhAB5eYLxFSeLn
9GGzEgui+ItHGa9Yv9NhylgWkge/wsE1D0Yn5obYlEcM7LyfIiWJjYDr8Gwo8KKGv4D96mgxNuTz
xckmrN5kzWQdnkhfcjHBepp5kJ52y3Bckku0/OGDwWUF0o/G3w5eLAeFhiMWJ+FFXnZAECuIEDYz
0kr8H+kOHJazpvVVxlxxQvqSxpmrX2l6G/MHEsvC6TY7n9BuCoIYIO3tekthAHkzAFIAEIxqPGLM
uzI5CQV9tl5h16fL1bFfewoORmlsqRTNCHGgClJtkzHJbJF/jd1EdSubV6tGBepVfs0CEBBOhprj
Fv0Q7hUdOFJ30uGIhTp9bYlJmoxw+DAQcesSqwFGz7re7yrtPwnVnGn66gUoc3nSxGoPgifdm0AM
4A0iTxHqmdIkO9DCL1f5nEuGVsxKFG+XpD4EHLtTn7C32tiJ+SthiunP4DTFMKVciJEOpGLMBxii
iH4p6UQHdBZpYy03Ume8lqgaqUbk9NOys5QEWLH6owHm39xQAugh5qwAR1qNmshozqaC2imle7VE
DyqVOZMyjkCXAaBIfmlJGfqHDKNQyOaMV4DJegi88+w36c7DQ1EY+k467ujtQelF30RrBTK0jF+x
9S8nGG8GuSRqwW3/mJhhCDXGYZywmOtE/1qMV6FIqaAGcAGBTQqYcqjW8dCZkwYGestmAc+tiZng
WaaQ8KjKXUKXbXeN0CAL/4wFz1dUW8Iwkik5bSY/iJYaxKnEmVfbdyBhKvHEeV/8m8xuXeMolW6E
84r1l9W9UpSGxsPM7qPJ7J8GUBIUs1vF7KmBpmHv9ZxMvXjd2e85IjzdGngI/9LEQRdHyZfXODId
8DtZj1Xi19FmTrAvWXxniOFHIlJvpktvFHshcyw43+QOn1AhcgjEMxKNJoczXdQql1JG+UbnJEA5
E8lfwyIaF9KTOEdog0zHJd3rnzgYpSKVYepjddrZvNkVciuM7uq0hgWFPWGK5eWhh3e+1OcZms5S
6Kj+wcmCYKcirBDFpPA3CoPIEoJ4OTVwpuGJoQT7bMDDFh2TSGQ5BnQ1otjwAEeYI3Bs5mCm8l43
XJXNi0STl5AJhel4CRzj1LxHnbJndjdyVbujtZM9aVc3ndtkyQ2SBPblfBgvNp5OOb6QMPq6xUEh
wFSEF6uBb/zmfiKxsKfvqf6GExG3GNswi6I2kp9qNARYIoYoqHfG4ZHVf1sCsSEBQXGxKSx0bNRc
Bmr4iAILt4648h1kVhVAImRtqSR8ihKYYjAhVM9Oh3WRMDTGNCDKXx3cLHKhPSsv2vTHbSsWmcP0
7iC1BxquNWOQKVq39ruMMruPjkGji3+N6Xl4jVNDdbgBWSKGw0FMyClutrZxBhC6FFtJgFnxWpA3
zFOKJmVbQXqi4ISt9yR1T4y+9USNO9flaSL4quVIYD85UCvn4Eal1jIZGR0VOyt4v1gTeGn7uoQU
RRxHTPEhrQr+aYMa6b1FTM4hZBHPMSmcALUK36Ck1ZMhUL/trf7I4RShm62i77FEbNsdPPZsCoJD
NVLO2ZFlkaA6kimcnT0M92GyKeXBcYzLXKnLaPta98TYVxBGbdSeJv0JF60BYxpSpBvcoBbrlVoZ
pt/Ex8C2NOnPdVv+1aJXKCFRMNzS+TnDMyucuxMU5DLdWn1wNAI21jrXC+oKzgCPlb1XPPVAdZGS
BcNqFgUZKnt1ZYwsTE/0BdeYTOGg6fxgbD+GpqEXIjylOqiIHBgSmc58SfruMBXjUWbD+m0Jsh06
Ie4WNr/QHBFA51jiCKUpJC5Jie8pgxcxA12M4aDnZHSN8FSr+Xu2BtzGSb5ODN9TQqL4MH+gi4+6
YGOrfg99KLI0TF1R7uAIYAcEoqYZtVh7mTN1D+OL4T9uc3B2odHVmBvzhfQOHZiKYOtuzObWA+6W
wL7Iak+t4cJcQ2YATgChFpXcqi5rP3dxZgHUtLVTHgM8GvsKPY6Xkj6gMreAC+ShyLDvyzKvhO/J
0Vcym2Ycopnl+zQBaoYMy0eb8WO3gpBGAhNJGArsfcu5WkOz5VgwKURGlYh499hHn8KIiZP8GIUf
U/BeGtUuFQvJ4NvighI/Bzwtiw6Pd+llIw445E/llJ0W7Zn55+CuPCBRRyPRNOQ0DVcilqwnOJfj
R1r9Z2vj2oBzpCN4kb1ihvVmgSy/WNE29QLCIhmRsRtzLENyGpiJEbIHgKJXvpJzSfR+YaNUWus4
CMc+5ysQ9MiNWFuv4Wma99yMWn9Z8CjJfN0F3nCJHyUDA1E5IGopZWjvD0h0vKzfptyEyAg2YTK+
yKw6xzdGohqKqffZtWXCwBluW/cx45omUU0ZziKlvgl5eQtBe5KGg82M1sBKbNETMMJlwFF+WLQi
XhZsyCEpZppAFEVcDxpmGcBL2njspUWx0lUdwd6gXZ9MHZY9zbJzpTyiPOWgIarGAXFOgBHbfz0O
9COPHny+Ie2EIDROcL1NQXgYQC+couVRRKZc4oj0zyFijsSivDOMg+LsvNn/ZWkw0esxHyYnLyN7
wplW2OOs0vQjSep1Gxv7eXF8HcvDgDUlby2D5uc237qy6cvgSWqgPo035OninIXBq6Jgf4a8mFMP
V5R6fB/IauDidQA1LfUEoe2RN8FRhKrtUvxoGcHQmMQG4WuYQsfKuiPfFMaXXuLRqa4FLjGoxcPq
4UFuc3A8Qu0XSo/mXhWTMS3OSfgZIdyHhyaD5Juh9Z/9aMILwS4Qpm1mv499u1r08qLVyCE4zBxD
2+SfU/3flGubDFuhoXNeqVXFzWopBl8Lb6I2WJxvWpLOJb/P9QDad8Jqb22G71Z7ET8kRhYuXTQM
JymRMFJbq3F/YNev8oQ4VPyocR8EsNFjyDJ8E42OJyNBQp7lTP9QKdYhAcoQNx8r/VnGm4rvctl/
NYP70nBdYfPXtQrgKcFWxZsTeid5Zx6XxYAdlfhDWE3/JeIWkxCWfq8QOedchoSaMztEzrt24SJJ
UjgrnKFMPYOWuJ0b4/EJiTTsNuGX/9IDm/WU/LHnT6xOmbDvWsAdSiop2mlfGyJh5TTkyNJxh2Bi
6hBfAqExU+1zYYynWi/vTch9fP617wzr1wK32DZFSi0EX72Mr13CCJ2TrdG2VB+4LHK5g/w8d9NH
Cyya2qQdoIt2oZBEUEbkLXnZ6IuynLEVtXvB85MbA/15pGkbptD4yMNojk7WeODAxa8s8L3B9NUl
+W9qJhiABj4rTGxjgpDQoRdHM7BWqfFeIYiyrXmX0XGP+PSLF5QRfnC7c3vHWLDhbDjWN1us6GnO
NPigCpV0roM3qTubyhaitImf0U8LF9IDQYl2iUsUs34zFGgWbLmS17rNwnNRfRQRcwk6JyhvBk5P
EoHMBUyrY+gvDgg/K0xivt0pfFX1/ghCCWdH6gp68AdXO5iPbBAB6dDDjOw7BoMd8tteNQ+yIaMw
8Q2MtzqqpAQ2FfPRHIyttzQc+b51+NcF6Li7I5YyTTsyY/9Nw4ut+F5pc7aMOMCsishX2ndP732m
PahdEXMPyc0fQT9/rYAoHSB7iEsBVqKGEp7MpMTlPNsLibrDQ5GjLbLRd7Oc8FzZamN2jDCqbdL5
T9mdZ+LITI4oqNMZK13t8t2vPxr4TgksLn7ZAQOUjiFr3m/kKlaVH8nrET2sg2OR4Kv9gB0N43eM
mcUqIsVaKppeHBoeicdAdQPN+yikEPs7IVP6fySd13Lr2JJEvwgR8OaV3lOk3JFeELLw3uPre5U6
Yu70nWknkcDeZTJXEiUFVK78ldPdZdojMw7QK05YMvBBsVfB+ByWNTdwm0ZXcjUYvznJlnSc953r
PaGeKNvvlMy7koaUfibK+UxsAY75HokkzV76dh1RmqoEn42PcG7jvTkE0lfsanmqOHpQ8nJF1t3K
4qMYIu+9nlnIdMbaNL7DZMcNQoLpIa5exEEyAAhW1XBPV9XYmIKZOVQNNt3yKmZJ6XJ6lrassttK
+xKbtUFzieJD3CBzgvqIdMlvDcEcRLkoNjBmdBvBucm2khHAxL6r30WuslZwMOXzelQnttFEfCBC
ccFtHJXJvVJJ/THs58R4HNKzAepNBHYEJLbtqlE9aj0dIUMPMiBMVzNPddqGTII1yEry27yLP52x
KrUe/bn6m4tYUMTxTAVn9BlTgVaVyYVQf8KRlxIRY5zcebnM3D035bgRSbfWVGyW+cq5yKdw/NRn
d297zzUzcK6zEGg+WWaJppyCVZl8MRYpqT279cyF2iIcKfaTle6s0vvIyQJVD+JfUvzPqvuSFloF
+pzDbTCeSdOz9OMES73RKX4yFBclpT6cvJxxEDvbKh3W2jheIz05WCmz9ulbH/xr7Z273NzVZnfG
cx03S7imsIWt7VD731hBglh7DHgfPcfFd+k8pScDzadmV8fW8giS/CTGN7KVoz4w+veRo+CLtwEn
pSgrJJWljcJbTwPHhPcPIBey+uvoylCXQbwMpcPSmMXkq6Tvj7ISU3Ytu/mBaT5Do17rkBsz6xo4
i8mwJBUi5/2acCnUH2n0bRrdPgRkMFvrVrl6yk/jM7626CMpXamIhOQbm+v2K+NDUGDlolutbWSr
jCSD6tqU1Zto1YYeJX3fcrMjn/XeRPCBhKsfrCPapV3IMDKiIh2e5WUOQ+MMA0I1WepTeYUUlh3D
D7QVItk1GEao2hLQXf+K04d50XNYCy1qxFepteXG8b2Pnl5RlABVPq1bk7U+AeSUQ9yjL6X/KOkO
bUvQisgXn7WJ1VvnvHTsslz20cwdE2Rs1pg8s+c/RwCXED6UyQDa4a7DlWbQUSv5ufUSjOTRivqD
G2XOwW9RcVjM01VL2yqlujKraluld53+BuWjluU7eHWtohxhbMOPakXuSAEFf0LElMyS7CwgDAYO
6dalcgjyc1nVZByz3Wg/u5oVcbhQQGwG2BQC/oF9tGugZ006SezV+BIYxaPMvgf+dKtrB5WZYklo
Wt3vW9aA8FHTJyzirxTLHieIyYEgh5J0C/S/Yqik7maYOqIkyjWdSSVJItLsYm+z8lOGxIchCtke
MVrGIfd2Sjgh/mCEUf5zCh8KBCsE4eH297gjWG949vR/Juwc4s9sAjubfF971qqLQZwJaWlY58js
NC3Ha2IfYqogDlOegXrG3cosu4Ri4/TJOZ8DPsr3KqTjRw5QV19D2VNy85oycnTRVSP00EJ7qRYg
4yg3Q2ag7EOL6OD6tDs6rbsrIVriPg4kwczj8mXFUUUzy+w7i/btyJM1l29tDVt7XueWsRis9EGM
gZVibehyUCqgUsFaEzOr+ifNRd0MFxWv1TiQ+ggkwLD2Q/MtNyx3DfcF5EyOLlH5UM9PCZTHiVUF
FQlj48FDtBtydHGa6JAxR2VhlBjUC0D65Go6drDxjL0dfXXOqYo+6g/bv2X+p9vpILeqhdp3QBXD
jYdWeFOnokjlIjXKcx8QCFORGvgdhjmcZwRgzY9DaRqH8Vp+tDJ99vhMGgPRYNChTyA3he1Jx7qO
Y4b5uXjNCn44iGQyBhln62LhnNDwPZDsSc2DDEUQCsQ1iWSRQajBmzsNH8wL9Ep0kHz4XGsWx6so
z9jfqy2gdOeACalSiAsGWkTUWfiRxBfuXWLlAvBDz6qtb/pPEyEm5U+1O6Fpz5Ak8XJF1ChVvdX4
aSZ0GyMXHz9G2H14ab4ZFGUT1/2aUjND2dtPz2X+qJUPoXOk/CAhUHb5zHeDAnIVd3/I0q4lh2we
SszXyi5BOMhcU2buMiydxKkE2jc7Bh4fJKPzDuwT2QsBgjP+HeKeojHYufajywKuY8yqnpunGGWE
qzH2NclSCG82w/qMaLuRXyRBXsH7RFlQ6AqawW+GdyTGmF2+FVzJn9hUWcFcAhKltmLzvLnucxd+
SbFOH4TZDZUhRFtxS4AuRHTYJ8N1Gr5zX2Mk9mr2S5/kRhoh0zc4o1H+w4Jic5QzeUZUiAJ9inCL
vaR1iVA9I0UKSaqqCT0gSLimM48LTWAfIHdJ1OTWhC2OxY4PrnX6hQKSvS5+BL49uO6mhMqBUDCE
qYy2EDWSYXMLOqzKeMTXYwYdlCubuUUyeTsRcUh+FpNKp3NWGugtpqbgCJmlUa2xgpwoRZLg040A
JuMuM8+zbMGJDm8szAjNXexpAMeBUs4hS4yNiNPRN8oUGTE4gyK/3Mrs3gjzReGWR7W9CRWCf9Df
dIZOUOE2E0W2bB5C/I/WEwSMvZR3fLoSwNraN5YFDAInxFM1ijJWyLy4JrgB3mKx33J460RZaM1P
PtqbAPM0hrUO4JvHEdrUJyEwpNsJmRJaOvTgLyipoYsqibtPUDGhuA/0Hc8sAn3mTKx6+qm7kDlK
O1h55wmZhgzeQPVRa8mzY8VcgKB4BpsFfLBmJ0iYS8MQX75Z6xYhPOqp2rW7BwiytdSLQJK06fh3
PZKO4eHrTMtfkesNZK564ucnywjCusa+uuEFmmA+k9LCK1JQJfp8YkIvLEH22XaPIuR/vPDMZUI2
WPmR+k8Ky8OmCjkvz7XzpBuaNCLCxbHUTy1ljSrRx0y0ybqr7CcxMSSttemJAuQt2DCyk7PKp0gj
DAR9AMpFA1ALLqmNtG6Wo57qDEw3z6hdqzgGu1WLmVF2Ey7ebWX+GGhggwwBs8VADjk/Igx+AltL
t63Be8rVWDwnCvJvAy5S/ptm4SssCdVxVlEzrWlxWXBQNOi/ZYnepWv+1iosOEdQKVl44GcitDpk
W+YxnDWzStgSuh6zGfrL0/PsfNF68aaxEiIOJoQr+AwyjY/feiTxjUf5zj9CoBq1uzJpCjMyTSjZ
pQoRHSI4rsjiaMvPdNoBHzgFSMsQDO9l2logaIqHfAhx2CGqClOQaYQW+cMmRU/J5VUhAgZkmCLs
DigOW1FLJspm7PKrLH9DRzsqznyZAcRnRbMs5sc4HNfWBOp344w+P6lymexxJV7NWfXvEybRvC3e
5pE1DQ5UtquCcRE+jpMPfNzKu/wx4/mKxu4nMVR4UP6HVrS/NbTwiuu3d0vKAVYy8C84PdAY29M+
KKm5AJCJc8mNygcTEGM1e3sLDpDdJ89TU25MvydUS73buvVP5komjnCBsyKuQGXcKt3N7V+qNL5l
9dXu/wSIjtH9iyFudTac2RaIurNIzX7dlgSSlM3Ri9yjjlbBrE8V83BUfoSF+Mu6hTc+RtvQJovS
fOvNgXvyVw0ulcJYZVpzJLHa3Nfxb2A+69NXEFY3I+9wahDCzp568Iy1Dq+VQ5RvMM1YC1XhFmcT
2+eBzikrWTU3xH506B5aWPZmRwasz7AHL6aPWoUES+LeDjxkDtvz3NopY7rJZxYcjbWDF9AguOto
oIWGm8fequzGlU1lEGkvlpG8ttZ05DpeJQ3TH/9c8HXpzECy92GcHpqCZTBE+H7BZsKZV1bJRNTH
8ALEhrsm3tb4kpPXST8V8wWN3yKL35PxEWgnNxXa6JPe7Mbmm4aLiQYtuW6GhF3zn+qt09ni1SLF
uhQWac2ZPu80DqiyMenKYCcQWcsYDhs32z/vmLNpZ5U/ZU9iHkU/4i1V0GDtxoYqsJq7YCdvuLTm
LptRzXgb22HjzmwAbJLOqM18ZV1nzwID0OwtdxocmXGd6PZjg1w6AKBacum6uE+9Heey6l4bj6BM
hinIaF0gi79zdEXDryDxoepk4GcwNlwmDUFBQEx7hE6Aj+r9BIdKY+gQxJBDObjCCMmLGr4HrB/h
chwNwoVaPVqA9XDMQ5VuWqmEMKnqfEk76HR5vNPmPUHjiYJgngJD2zn+JQmOnBQ+h5S8lVXALbf0
WmBbS5ePC6dEThsVc2mLkfvFRSnje3wS+4gaUyvu6NSIJGGr3W9UJtpmOW/UYlfHe52+H4WbSldS
+dBTVxaywnmIn3PbOlM8L3jqV8qEtrhM13BfmG4pu2F8rAu00nqHOSB9HA3QhqMagSMJ9lYWnFpM
B02NdTFH2VB/1W7PVLta1zBUSmaU4iUTyIFkA098rtWuhghmbcryzWFApuLARe5zV5AtqCq3Greh
5a51G1XSJiICz+3XE0cQ2emVujb7M6oHKo3nVPWO7mAeBu1dp+6qGMn1nbmBkNQpp4ocA6l5TbxJ
BhNyCoyVY+XwzR7cEWi0ktwUXGVzqhL95y2CDzJqkNHVhX4Uzls8NzjZEEcQeDXsa3SKKDdRblzL
dG8zdJuDf86hbMAf9JjCXTaTpFOxhQm8nkGe0G4UoGlMt1CFAOxjvnB2g6eou4cmxUp7Ms2nCrjS
Z5ud+M374qS1HCPKLkuxE6NqIHbef/Wie8fAjyrDD6GhJc8pwVB6Bl2OIfOS6Z8f/LpAdHApoORT
N5XNL79tdfbMSDZYc0wuvCxre+m4Yeb8VWPdG/z4KUGmtrbq/Cc348ofdgZU347nzdJJm2cpHqwr
ZqHefEsx7BY5Y0VK1ZxlkK1U68kOxGHjJ9ZxHr01y+EQDKbwoBPKVUoUtqGqGr1nZkWW0ccQgSYT
S9euLzHaoQCg8Ydz7qlHvXkAe0vKm6QgIaalRzR95Wi0ChG11IGhCZnt1cBnhEhsVZnLKGAdRFNp
rWNFFcHJ1mMaztjGBfwapKhkWVnACB4HEh47qDXFAAYM+piyDFQTAdXEfKzYqSb+1r3pnmuKd+dU
RjyIlC3RIm/AgfgvPfwt0agMMePwvttkxYf0OUOZAQh5q5Jj2rzqiCImhCrlI5LODRvQDOmrwKIK
Rk7qoC1LDQ04HXaC8yXm0Yh2FtwPkzZeNhdj+BYbT3rHwAGtiMTCdcAzUkYNPlLFCJO1mFIT1MAJ
pKjSO+oF+gyuRy5q2IEDhv9t9EADSH+JRWIi8SElYXqHFqks9B0QFDF359NrbZywXoRseXCoadY2
sZfZ88hMxW+f2vKEGbM1NqjrKA+ZPUKyeqz61y5XlxnJMhTkSvcKnTijGpDGW6YbGOoRdubVg6rn
pyh648i9hrl9xzvH2wvPl0zbDaEZYM1MtmTOfhhmtjz1SkvTnUp2loMmSqpoI0L03xjbVIbSG2aS
rfHlOeB4vKtXTBsyMA6q/Q59x27YeuS/WVW9zIQ3m0H8aJdfVnWHEEY3ybR7umgm65RRgi43toNo
Un3gfG2jn87JGKgeGvqIYVv5PeoiTsmIf0m0Gi37pFBu/JHm3O+mjHcmxsuUCwiW0BlnVZSdLqP1
ZjerKFwlJBiOj0bMuBY1HIoVHqcp/NX4Yh6su3llR4dEtjEezG5p2BQ27NsfM/rcCkkikoZzyMSA
J0VIj/Jfe4VLaW1080JG5maP9FwFNUKbQ6vTyzeIzdY8G73LtNYCbP4SAK/Dgmfxcxw04+pUMyME
THzUic7a/3s/fzSWEhkYm9R8+bMR8lB4XCL6XG5sjuAa9+pYuqC5mKW560jbiWg1Vc0twqeGUIii
5EfHEdA+zjj9reoouDFoSyMil0lxaMAhLNGSBSHvXG9U217F7F4HV5taxO7xmeE4ka/XzqjRTH/L
ihs8JLHtzCTqy2x4a5A6LnbtmMoQDfZr14bHJmOdLwBYLe0eAu2YefuGHRCBjRbOVIHLmLKIQ2SU
lfNP4DmgAHd1va3trTrfKuPWWTrHDOgy572r2j0tkMq/CV9QO7Mbsm/+9FYDCfBUF58sW9du5eD/
VswzXbpjJjt+a8Xi5zF/urTDT8SVy2GC2MpRHuS7DorXjOJE3vI/BSyfAK2SNNMi7pc9lfCRXEcI
LPD3wnerYtdfdk+yQolTF2AzRsAqZ4h3FhvcUPVP4LI2qE72A+mA4tLWmltmqisDxFxLXErtcdbj
frswX0tvGPI8YqErhwNg0c0vFUtui3oIDnNCccaIS3p/BoHiV0HhBiu8RpDQ03CkbxZeYTLF3Ic8
3QO4oPjLLAKWBibDDn+GzQYCs1iONLQbGADQL5E5NX+JoZPcKdo2fqyUMJqNk7YrRhG5yax7dHHC
0r/ijFEuOogdJN8NMYJo+hBzjd3nqND0sb8LxutorloERYYh9itIlSWOQCN5z9h0qox6LUys+Xbi
gkdmL4oJfJptYb006jt2hzQlNAW/F9UvPxMrbM7GUgj+ugpE4MfsLnED7pDch+heNvs6/xp0apg1
E4963rdeAF30TIeb2Xc3zWhDgOFuXZAEqHHqYEdkfTm+Teq991/q+hmo4VTs2MhM3mXsX1MUxCwB
2WwD0+soxPz+pPCESrAviUpVudL4DEBXIE1APV+zcK3xfTg6JooNacDiXVcT4/wnraIa8FkkHRPk
tR6BoxxVbJ7m8IW9XSvTz0V7C55qf50168F4GAqLsb6+Gig/WJtb3QeoNKnEUhb49O95eSmVB7ve
04/NE2IlwBMFq0pXgetZI8NqLxaTThUyEmVH8o0Iw42DmxH/89q7HtSrCM4IgY4BWnRwE7uR8E3F
HfE/4f0YYLBu5UqTqBZ5wmX7I2+2U1/sYdOwcUiPwIkcRo/eykfBRcXB8qVqhyd6hmUdS6w4xgOC
eb0HsExW3x5k/Ww7zcs0GfzbBPWi3WkF1H8MN5H4FUOz8isOE+0+asmDk80/lXdD4Xb7s6I3yV4U
sQHp1mET0cLWBzM8zfh2e6YdRXJO9PeSwE1eXSaRenhWvR61xtmJ4R9FO0660NsOAPwNSDvLia3h
FBnX5N9MnAhejXU7Ef8BrGBLwJEVwys74Ntg6s76B1kKzCkN4oycb7WxlXGyzDfFW1/copaAseoY
Y9Nj8spJyMxjpHmbeQdlKs7ySihIIUew7WubBqS4LO7qLTkx+fQUG82urMBU1mxgWYszWzFQGbIH
w5/Ku5lR9yUb7z15Ap0SNwJzW8/Mp3TCp0LNYcJNwpF9iawR/pB/1VPJAurWbcZ0KNeuXDJL2y3X
rRt6izZkTuZtNPB7fbrzCek2OJ8sC84kLuJkm7OdU02fHZQy7ZsBjpzKrhz+ETQx2XxTY4j6Pwp8
Ru84u9U16V/vof1iJ/uAEjBBj1G76poMZAUlCnEh/9zO4vaJ9zb4Sj3I7rH5m7Q/DVeTke2kACwD
5aOz7GvOODKbkAQW/3gTfYXn3kDOqJJeuE1Y+9j7qkj2+bmJr2171ZnxZzLfrq4tWGKwcorRHSsG
xwM+wJL5gex4GAxX/cLu+53UREnya9Bn1dyacUkzHgOE1+16o9cwLek5KP0cMpoyAP44ozpuznb6
MjkTCTS3ckZPxYkBJXyLCPUXbdXSTPxPdWrOZe1sINLZEQK8x4zk4H2afySTDd7+VWRIE1HUf3cp
13rrYDAdPtyQi7hhTgTgnF52KPQ94S0tBI9g+wei7d815I6DhZ1PeSMsFyGfAAoPChA9aLFo2+4V
wg8NY/nQ1ys/qeDFQ02h2Q+ZobhT/EnMwzWiEhshDYIyJaETsJD4SwSXWBaUorL1iQHM2+XRw3Ic
PJJgkJ6sBz+GMoWgA+km1KonBcCA/+NPn4l9c8OTw31FNwx6q3arq1KrJNhq2wOEdWfES9GqwCNU
Nr3tUXBgKUtERSmvFqlIur5Ak9ngTQ7e2BkU6S3pSYNAk1C+l9k1t76m5tRD5jOye9IcjeI0U3kj
p4BsxUP5mf0WBTiwR+ursN2FzUSYFm0xrkN88zrEkDe0L4m1zhR4jWu7W1hEsnhwOnYMBWOVdXTw
s5+b49Q/pSzWBJSmNR9iAigVY6OEJgOGi4saMeLJc7mz0sFCOo7Hghf79H0O0EkF7LXqq8Mv3HnY
kW80G+geWSSQVgx+147umW2uzYyXL17qvbUOuOfSZJ17qBMrkUqFKKfPWvRacqqwOp47b8OmAz0x
399a7216AFEgKclL1JNedyjIYq+jS2gxKWh4bDmsMKmROnbn767sc923fKMn/ptT7UJnH3FXvmsi
/skIaAZtACR+EbVH/osRK0SUXfUNQMlh08t+0C+fNG2ho0NEmi6Jf7Z9qILt2N5Nnxqh9dYOl7RU
O3my9alKmOMLa1o+QNovFouUNaIGiGxzx6GsC0Qo/v1juSeQ5ZJhVTt3uDvDbWhJRWrWKkgBBicU
Knb2jqFiFfkY6nA8l0xTGM4r6IkzXG4tqman3xXfQUeWEOP6AGxOhZMKewOc4D6g51f8XdOM68Em
RIFJZtkTOJrimpaND8B0az0wDhqnq2MeK8YdmyYiyWDducMxNJvd0LJZrXaW8hrWGPWGA23dLnAA
9wcTmHT14IcENcPwLq21a31OjEtqkWIxEhjYJHrTmvARZ94y1OU6vyXtfmy/27nnIdkoRr+s5pMC
3qSNOjjT3cZKPVw2+SFTSGgy8iNcHXGrANCEmrST/CGh45c69VL7jHZoa5Ta1QRLw7Rnz3HbtBBr
uq1NT8K6t20+CoCci6oJrj69QvghI3Ip/BmN4+XN6UarZNoDoj7NwdFo+uWQ6AvHRbR+sfPyZgzj
TqvOccE9jlrHp2hvMbb/Ca+YOfDM/nkJ+s2UcEpnxiXxj0iwaa/B/26LfBES2cJurgL+qa0VeRB6
Pp9Pk7qoHmHudv/c6mSS2Fk9GO2/6LOor4n64ubVqsjfeXDkRoxkuclqt7L/GVGBiSJbM9Mx0MKg
okHoneBr4bcjVvyISUJP6JtI0hoqD8nJ66iDmELr0y4DX7v2VkavVlK2vsdlspnmB4yCSEbJi/fU
N2PqlsImU3GNeoHO4JvaRZIin3ke3flRZ4CO1gp64g0UaTPhyiEki+UKixlZ+rEoIYmxKD6S9n0K
ZGnScDaAicc1/gFgcj8r4aZiCKvcyuaLKBxaf5K7K4BHHn6ODO/3JeCn08tHVcUvcG3LkJo7IHeq
XVka+RsI2kSpHdAfChJMyhqteZ4s9RCHN7EJaeNzr4FjQaFBVSX6N0RoABWoLCmnrIHe42K4GQwQ
MSOIa57ave+vaLrm/NPlsMUQDqS3Q6NpPPX6Igv+DSDQP7FreTpKrpeg2d19xV5WvBi+hZfLPOra
hYU8LQ5Rw1SeA2spVFexah1z2GJxQeH9ojYxj6/IoAZuVWfl9OhJHQ64q6HxKfgH3002jGdjFHy+
jca/m/5FHkmQk3dlQczwW0dhJLspcAworUtWWMwLxbPGYi/2SdiEPsForqwRuQ5kmjAnEoRZ1TY3
Vpd5Bq8IwAmWy6Y5iLcV5Q8mVl/fCkBPMvcAS9ggt6AACBCWNrQPfpX6mRWlmLeyKsbnTaQDb1Gh
cvzAGgyYHqtl/c+iF4C5TkN7zPRDRJ/cMY2pLY2cSlS/lnZSPOOKNI8cgZjwJgkLNfig6+IW+uCr
q++w2StOfc8nzETZFN7hP5oNKl705cQoDxYqqWJts6sCqdeByiNQr2/6jT4RJmH3Z4NHD0cHGddB
BIAb5GNDZRYgSPR4p6u+2xtmDLcsW5Z6tfrU+zt/3TIryUexkNHfrPyoFQ+iMmdyKF6o7JiwzAw+
LKtehy1fkIP2wO6+2hohgwONp3Ah6OSYpZgZsxihNM7thwafUkj5pLAvVYJ7BJ+fVqqV89WgHyKe
ACDYzq3cjUJdiVXk2lMfqrR2Poe9qhOGQwIqlACTIPCxGu4xUdlhoYGsUyBBgWgi4LV29Z1lYhsJ
001UbcAwzA8RVHHNYZEVWEvuieXo9vClLrVqcXOAZQe1lzdr13uj9H1WS0lk7l7y0dpNPinZOsaz
CHUZ31tG5kNEp1tWGCgXqfZLhcVhuInaGHwdirzmpwfhaGkvnkz0jOM8c31O5iEt7gg9R/4Q4lnJ
KMYA8600j8lofdNlQVWRmE2rmAHEEakGTCkUfGL7oxI6MKcSYRB3OoZbCGQRMy/PCnZa1lyTCp04
QUgZUqzIQgcZlEuzesnY8I40DYo6r7QKAVPMWcTPRj3uYBnib2hGIn9QTagoMor2k+XkzujW9M6M
OtcNxTbjl9Y9xIb6EvDmCB17KkHh0FSIysIvPkDgDOM6Y4pQegcoDHQTYN6RFA/1CvDDqgCmwl/D
SlQ8FmiIm6xYVyY5S+YzqHAv8L7BOPFXcEgKlgiLvIJAHTdHIBVtgw9Wdun832xx66JZjYjfknlc
Nl0A0hgcNegUmX8OlblWXQRh4Fk9alqVOYWs/+P+ow3OWhY8W3BEc4ijrcFEwCOSAvwLwx3RcczR
b5wCgkf2avFDZLJvUIt1Diy71ACRr1uLe60c11Mdr6iR8uCuVy5J5+WqYJueRuccMEXPkh2Ldce8
i0k+7vkZ7KTKFywJgGKDIcEkxrQ3GO6mjejt+BFZTQlzDxV4hIB6EKAlV67r0v6aIxtexJHha2rM
SGFYaMKMk0PXQ4/NPpExhzoTP/Y0sl9CAdLj7tNAtjPE3ql8ekIpE1418lkupJoFWNVh1ANRhJC/
ZO79FUCk0ioSaoZsIUBSrDACuOMByPHAoC8Ym2tjXEXbgi9oIoAU/UAXdWvTfyuiV4/smb5+J7SQ
hC+8Heo78CMTBAFiLKXKSGdiZ0LPnmKSSqlz21eZYtkVeoigWRjA2aVxsBlsEdXQUfsYnB32o/ij
puBmjduWN5kDNseuR5lqBL9lcI0i1BLxn4Y05q3taXWDvkGsjzetD74ocqXJ5GQynbPAd7Box0ym
abP9/IVu6eo0SBhgmjeYpmO8S0x0I0D82HdbI2Oxw0ojObjO327cdxtsxtUGv2ZAawdUYHC9VRPD
ueQbiBiViGok89tjZ5gbnihhC6nhlqOuaJ8YYChstDoz2KmMexRmU0bG99RLkguxegH3+XgqlfAx
ZgUy4yfB7Bp6L3Jhifqe80JvLgY4BqXUQCTxNLlcP/7A6I3IA0ZrFnr90OlQF5AFxWAZMZIQivgd
EjTZJlUAx5gg7y3W/oGOEgsQrYoop8jGC6r8pPBEWOS5FJMddysUw3Q6fIR2tUMSMPXBwkFGU/ZP
fO89fdnAP4aLS5uJqrikQc+Ugfz68taD5ukY88N4Ius7124pZ+ykfGj6jRSBVH0MFVRiqF27re6f
q/AY6nun/+1n7NTjInG6x9A21l3SHLQYUtv9b6g8MoXhkyj5GLNiIvYNqQ8GsWzIAUwe6OjnuNtI
YJWMO9gysIUqAIRk7DRsfnuoprxxuPGJaQNi0JmkvIi0UdewBc/XNLiDXoGFxF7CriBKKh44H/R5
8Qtm/CzIbylXvpy5JhkRvHBgCbHctC+eKErbD289zx4HySpkpDVUA4PRN36sEpth7CCbmdQXkeMR
4X1QlVlISTUjao2GUPP+eSYNjkK6hcXQjlLDR+YyjRYs7fS1qxn5TE+5Bf0APEbUQ3ZgJo85/y9S
mCF1q3Fktw+VG3FbF+JlPCCeBDGPIT2SAoTjp2ynleCsK/tWA4F35oUnNkTC4VIaXrtGpcdqKc2+
+fXzGY0oUiTylRX7EFXTVjta5j7rzoX3nM7vClmD/tsU2uQK2au6e/W8YRNR3abOT+q8l+MDUzmY
ix3z6ST5to7jKvOhMJ0V4KgJ2wxutwa8mkWKiWfiqA0Zr+JQerHqf0J+TVgkq8OO6EFUiVwEHFhq
f9aRT9d1AYcLxrBtPaAG6NmRlEGOP2CAU9WQq/4qker8mZBUynDUdqZ999QQzcqz5ZzZj1G+YKcn
4tP88aiVSAdeDU3z2pKrEhHHMzXNNgCBnoO6sqhqCFF/kre6y/1t5XHImNj8QF/7n4q20aHx4UrS
T5NqLx3IjyYaXJF1DSiniTmgCDmXjb3t/Lv8vejyEKhNeb72eOE9ntGWPQS/XlH/8FLwQ3UC0g2p
JNUbi4MUlG2HtnjJQPVWeG9QIWY2swRxMTCvMe5HPNTaJFNDIi9y+Gkzg1rKEDletRemHQKLlQkP
NnGfaQJJB3Q9drMczBS+AwV+daPxdqX7PHJc1tab1X7gkePZKpGxhQTCCPwVLe+m0E1ey3fpIbyJ
HClCSeML3cmyVc6ZDLJxD+K1D71P2w9OdYNtiC+C3wKkmOgKMvZmbpceEKQwd0CBxpbTptKQExmY
vyBkiRZE0KDw9vD32JQTaLjwmzKo3eKNqrICTLrIdWifx+PkIT5iusmsXkfzSER5RWGoMBlFe1FS
xoq0t863SQSNCWZ4gy4e7hCyGeQBg3N3q9XE4Mi1o5X3wL/P+7DNT34QISKCt5qiTwvCEyhDvhmb
Okk8IxjWBejJH1oApi6jKnXKdtQKCiNb7BFp7azY66qSbrSxy/WADm1gKK+M+eOs148RW9MmrTaw
SqhfnzwFc2vHOr97kRwhyQpxmX/QObJ49HBxZITaiCCeuqhD46y3ztL36nvdvVNgyJ6P5V+Z/Uo8
iqVu5cHX+Dt4E7MPThe593V9l5UjTlRaVp5mmYxa5C/POUv+9KZ7CbsFtT5Kv8x9qt/jOqWQ44Ya
n2v90bRvkZ3h49sgGdp2domDnGYlY0efAupEtZYSUHdgec8Ike5HpsQCgZPJtozV8QYg26BQYjpJ
bHDtvyKDyNiiMlUb9UPHbFcGCAZynsmC/6To5wGVD6jL1oCKwc5gGBFFaA4SHOWsxTp6oFd6AMoW
HFDQkuWcQHGSO+VKr8urdNPxz0ibRt92lRtVcjeKE4ga1JoDT1xA0IFfF0yAwn0BL1geFDxbBbZY
wVKjcO+qbIvFVHAIVEV8//z/WM+6zJoUahXOdNXAWu2sRNQQNcxPWM1waeLp8Lh/Zd0kk9ZOpZHi
YSxg4/l8DLT+66C6U79twf6AmwDFNQN1v/EK2uYpaG+EI0hzTZjxMmeSy9cvzoMkhZ7BuO+7/eie
tJciWgGS+pg/jJfgLfjuP7Jv73f+QN2tvTgv09P01N/mZ1yMn/NP9G949F/9V/d1fh4e9S/3qfzU
35hTnJf9y0d3HZ/5/O1POn71k94hChek4336r8ZzyfKR6R9zbJJL3mkF0NG7nOafwq1469/cO/qp
J0Juvobf+TH/Kd9bMDUr/zX4Gp+pEZ/ZOcUL+REV9PM3ajH+TXyS/sr+1Ff1GbzpdtgxLTs7+5T/
dLtuZ/G/p6P5SVBSsKjfrQ8iGDbu58xcO5T/cR8aY6V4DhvCf1XCIKK687Eikzgoa2dNX7eOtqSP
bNvH7pxuQL39jEc0K2fnrLxL8Q0yjI7qyz8hqFwm62wdrzAYLcE47ez9Itp6dwqvU7pnLnIaN+bB
2BXnckcrvhg2BNFdiZ27FCf90X4A07kpts52OhFXeMGjdrR2zqbfJ/fkgknyEm2aHc6XLeqWJfHz
x+wcHJx7cap3NELvGDGXb83q4f5w6vgJXu0FYSig8riKls0qvgCovaQXsD3bYm8dlC32G+ypC2/r
HIBibrtTeFRX075e6oviod4iiNtUp35tHRA9rKYV2IG9ekKzdI8eqn28gJZMsh7C0/wyrfRVsio2
Os3url0qzcZiCTNTeCfAGzD4MHLV2UulaUtLiXCYN7lRX9XwcxR/zrhyKhXZkb+o5OQJjy4vAVmi
FlgAw8zWuv/k22fDZC6jKIuKlnzy+S7dJUYbND0zV1FVrhmNzKTnOtG06ycGn+xpB0xtc5Sv2/94
Oq+l1rUlin6RqpTDK842NjZgE15UbMDKOevr72hO1X3Z4ZyNg7S0VvfsGTxWIkUDns+u8tvBlvAj
oD8W48wpj+ehH3w40TcgFX/mLMTlolPJHeXg8HbV9Av0y+mWssuHqP9EZTpDNlQ6BrnOSgwoKImU
DNtgsomx+cRb714ZsJvYMx9cplWFmZ/HygmXRZD+EK9Z5cCSbQZ7YdSo3KN/IBEPKTZDhtC5bPuU
a/TEjHvRUj2InKDw26fSGXZw5eEfAOMB+foewmkY1ON8ROEILHNQ2SnwaV/1rco+yqRN/ZHmlte0
8Z5A2Qd7Pu8YvGP5AztGZ0OPUFIQVVRFlCerVH/37IG+35bRf4woYuz2vnahUnmwoVdZeEin+rkx
LwUxFjWyHTJyGs6rkKzKxvwUxIWzHlewpQS9Z88edW6BVzooAEzHXgW+rDPkC1Q2I3qxdmMgq2Iw
1/UKA3V0MR0GHvbfDmegVOC4ZVNrXJx4LSy6ECf0ZvDK0trb6cIFmyug6M+/1q9hEFaV7uvpKrJK
oE4L8w/uZpUCi6N27xZqfDN5qInu4hoFQHBBY7/VuvtiZjlpn89uDxGDpDDAugfVgHhUX0w8xtsi
f4pUHQlaugpQIBfOd8M0rkpOmvHVApqpHtPK8Oo3pJqGMO2zO1NlESw04/jKPo6QdqnQppDW/BCE
WHl8Jx1Y9LBnwIyR4p/dSQp7tID/S3Nkm3fHdQEdXnLC8+z1BFCPQVffXwH7cRUzqWqBSnPKyxIT
Y/mUzbFRK3EJf4lBktCE0FEagCcWgIQuxCIqMEJLFCixs4G9OiT2EG/tyVyWxYHlfR39d41KSaAB
aX98a+fRW4FR54T8ds1LEWxnDeN4hWxO7079qMKcDnCyLpFxRWa+gyNFpamo/zjEFNfChuALWT0P
g7NwWgVkDoOr7tSn43OH+aM0x9klJ1iwxfIhDvYiPEEdoes4sSbAynn8yLfghKxI9CoTGCThtCW5
CgBs74gmzLlxYfnqgdQB7SfCgJBZu/kbN+cyUijoYNJRToX8JEbkuYk1IqNc9W4CR+SBcsSlS+KC
+2ZcGEVxYm6lFTdRxIpuWCOvedo4CGka9zwzukIi0dpHUyvXHV2IHL6KZiAOJnIamBMnXJKblOwi
CYE0PU6QfIKNaNbRAxEzsbYgghL353FZugC2DxCz0ISi6k5Ad5TRIIKwWXu1tXebhUJHbDTPoiFz
6RMQ7K0cE9+QS2L+87tNDbJsXh0OSiQy1ueYGygV4m2hntoWG7F8U+PYg7uW+DXjijWgHqGdcLSN
qcFjSi88Sip7UQl6MuKiyAUsEqaM3TZHj21Ja4yRo2uC4QZ3r6fu7cjbRjaV4jFrryxEOSWb+F4r
4XZzZ1x4035zm1FFZUG1cNkfTJOy0832qJ1Yrj6aKbxBD7C1gagJwpMkF1ID2C8qsJaJkevQ7lmt
Wb0NlHXDSg9uXfouqJuZAryUBOFBOpmhy5H7UHKhZC+RuS/8C2Z83FJIUbL0bJY5NTx7dCwZBtTT
MonBPQkzq5WubOfpVDohSlnSizAM103ligYZnyZlN0Gn0LNzSKuoQH2jQwl7fUdI6mMw4s5drLga
KW7vbYnYs7skWXKpAyYGjsZQk8TUzmSD3ZXUZTnUvQnXiu2cju+53z1U3kwFniaX0c0/YQoAhiKO
VNXvvK6f6KuxxkQbVJlQOoi/BRrC2z3A9UmMEUKlvMGfKecOv1uIjAy0oMvmTk3OW8o6QJX9pfX3
MVXWPs8XJBr4afuGQkTXLw6eHyrgUI8/7NzUjGpdnjAPCx771xnJenjT4hImvraYY4ShZHPbGYIh
SDWtlux7k70uHZcifRkpJhvycwb7nMNBGtycKFkuYNhcvPwmW7AICgt9XLUx9RgeRAl4EN3ojODK
Rq3Y0UtaQ3nokVv3jMswqGnGamGM+SeXkpFb84YqKB2u8hzwp25y4PztZWSaEg7YtudeYxilSZ1S
/mPitilD+zmElVxO6adLayd2v50KRAMZke0lA0eC3BVYuG4xcNU6iHLuTjNqorWgB4F0WfxLf8px
wF7RHsU4UA7kJGNTrDMsYGvSuZcYP0/jLy0mytONPOuZxbAWgk44a5ssKBPIbDyeFZqitGIwANEx
FE/xAs5e6mB/12z0JF31AujThjE4VQEF5i8+igloIi374BB5xZi/5FkSm7wCYjjeM8qyTn77Bp8c
2DlJbuICmr4WEcziGOg/l+PLZkRt8grVUJxiJ926ObAZO/eQlXLOzXBYIQPymhVKLs5Q7KDXo/sh
oCIEabwdSAKtVmwM6hpnbEwOjrX2JRZlCYzfoaWsildsfpZ3xRfJwDY/U354EGZG3YjKUlGOwu7U
Vf2RB1G+bS4MSR7IFrWglv6M88WDBlOiOststhUuQJU9+slXwBYfE3aYWuBd13lgbjVhRucXD0Nn
PegBTN7oNhnK2gbM4mCLcPOL7F85xTna5aJJ5EGpoH9rnxIpSKJmZYD10yCGqrIyzn/1U5rtbSbL
I+Irg/stGqyRLq5nh9UutPsEl6noSfhTmtR0ZOirBWA14SFek3rYWdOTOTfLYBPy02P63SdLtblE
nrtqGooktERiuO4ue+g4CkHUmLlme49OIK+JOG5hkjn+Vm4mJ56DdZjoxhyiUYhLbqLDHCNgMbAw
L+BQ4FjIlK4lHzHeZH59J1nQjDCfshheYltf2dayntvHFDcE6bkpqVT11YpJ15uumY2YODLog9Md
g/V107rHjN5uotVT7V1oIGmf2EuN3oe1B0oYTbLph2q3ktWiJt2qLssNXZt3KIlziakRA8lqRqor
jFUGIh0MXK6Lc/NGIhN52ORizfyg/J6wkB0krpEHf/LGK9c5nbpYjdzGWeC/fcTATO24bK2CloLr
U3w5owcgDndl4qnFeAj54rKgXETKA+zrW9+Bu9WM6FDTFAwDyn4wUY2mALhb1hH0QTRYPdQ3pJLk
GldMRfzgC9AKKNrUMcL087XHcdSM00KeW2aRW3mSZmhTGSzaAHZljttgYMSvqdK/OLb/KP51efAF
EHCtdNhl+CYAyXG7NPuxmP7MdFYxm5UGfdpPnzK4uTzQgQe9v4AGdwsB9fFoYcC5nFVgQUoj2X4W
rsXSxbpkuEqlEiNRAZySVaAQeHPltHbIsEJvoTBV8+tdwViFEXXFeS+5o+aVPec8YhigObeSOTIZ
TuuQGcac4m7KrD03RkaP7HqgC1p9ASdJgEa7+bnEDE1GOIr+6COj6AIy06r6KQuEvqdcaougGXDl
99TMlgrIFuYUKCPJYAT457hA0vmF/Zwc6opBKPquJ+A0I1TQZBTnWq+OvyGZbU04ypwm67orDk7d
PiFbczbpbtLJhdSfkMx7+gmaVxTA3ErHJ9iwHp+Kvo99VZpDaMcw7Fb4buKxVfvtscPoNg35HgMl
HC2VE3eHpkN2/Ew23i0j9bPpfvTpiUS+In/xRpyE2Ob4JkQbbbN5q887sfz7i8UFGMLguaK3hAU3
oAdA8WZK/kcXPfCOBWUhtAJmElF1s8VlBmB17FaTQ5drgJNKkZc+qyVfFFt8oMQK1vukYPo75M81
XoylOz8Fw/vgvflpc4QNlQZ0l8GTmW5IPyF0HEk+cEKGKtgDR/xCahL3HHswRiTqCgmUkCDovHI4
9BYYYAUSZTMDwEhOHNakAtOAxPwFxBg53YCHmKyENBboT4yI9zCPLQMKoQsw6rNJUWMJ/1Ex4Eu4
6ZsBbU4oDmqGtXDkIMPxq38puqs8V9ejcfeYrvR+Kx9O+lobmo1RoeD33C1PbqV98StvrEO2d/ED
5h5xkpOdTB6Kw3AFnjLmV6Lp5st3hoOjBUpAXihWU6x/EL/Qv81IZLWPESY+YScx8dgSRhi04DNV
9F4c6DGx//6xHYx7nMcIM6QxVDAoA+7i4sCp8FkboPllc8wxpeVKqOoX/StTysx7U4xo0yFC0WAf
eTcBpqVtSTjoq3nZRxbBSByTKAA8b9xEwXRBQ7BDo9CEHx1WZXaNLobgMZRvyfwjPzpDczFxCgEI
quG91cHwOME6B011gomQLutQadc6Pni58ZJNyqb17hmRAwnsc4OKH+tNJ84P7rgytH7tM1Aaam3n
6xEzWCi8mJIzeAQJVdg9s/WAndn4qNXdQ3rVjS0XFtYIIHqLYLeBBWQPPVzKYKUHyqORNTcamjC+
iQ+sH5foGAwqdrWEyvRS11eV4tWL5lPhqT/RlMBqh1UGH5UI9EOleC8sG4SwH3KOBj05WvHJGS7s
gaXyGFOuZTXMzM+8Be45aYitsFJfxESAa817NxVH1mNJXQ9txrJ85nzk2mObTktvzv9qG3kexvlG
b2xNMLjhPozfVYMlKLYoeXwwnmRx1/W7WpIN3eoL13tLIY8XyV0WSFMGqxb2ZDlCHMy/Ou2KBcS6
mbnXe9v1j/U3QrLEvBjsn9PIwA87UC38iplRm/0EYx1XyvyrtL1l4CkPHtGS+OefE3Ss4ESJ5W3a
pt/YBCdUbD4zdLCEAYMmIkhfWed6u2vM/uCo+QnRiLy22mH25BHb23O8mXhDICKIvwrmFaV5d/sI
tTHgAdRBfLMsX0edV8Hb69YFQ6vQDg+t9zP8nQxL8X/MCnOjadxkgZKhREDhTcVtm2F7EnsQbfZ4
OpTBXs6f2At2jUU8WdMcnPIuVndqUmHdL5BtAEPFIaHiPA8uqwlw0WMm1fqQRFzibaKFC+OoeGas
lT79Ve3MGuGIIjkSOGjh1kDaeISrtbdup6eMKYeZPLoJTCwVgTdqQAUfBRScqg4Xl1IoRdhtox/t
WP6u7aFFgvofnnrro/egv/Q6Ap4QaUKxoqByfZ8N7dRBIFcHlTkpLWAzrrWMjc+dNyYm0s68M4rT
wDEyAdB1kXHRI7ZmvaHXoLmMZ/h13cozaK+bEJNFxABwghR943SInbEowH3KrpB/dcMiHwlboNa0
Khz0Eh0dsfYQuwCdgM1Fyn4fL2ryv2T+SWHrSh1YkORDJ6BfLVgVmASn6jVNk31kPNsD7HkVTulv
1rhEu1er0LTOXvVixZQpqbokWsntXydHX3u0P0mYvqddh/HPraIhUThN5CMlsMsLHZX/W1ujXw/1
bDN4yA/w2tPsj1avcB0ekauhM1omZniI2EnVEHuV2Xwy/V8xgMqSZpVA1/AyYBf80BJjOc7tw2Qr
OxzKe4R9Q/gz8lvLDLwhSzeHIA8rM6UmgkHGuDvUiBMLyad5D/Qfh8taWxxmPd5TY0cLjW9jTUlr
TAuMLggkNzjoHBjH0snacAXBKDJEdAG6sYGcP8xYGF+ojrvS9FfcBOL5XxReYXpC3CvWU1ftAiTQ
GTqnuaTRM+Zt+NZXJMXbyXbKn6aOyf9kg4t6xwQbwx77q7lfZhmlth+8T2UIaz0+DfnV51SD4LYc
89vcYUZXs/EmBeCA6HXqZ2E8p15DwmS5ZvxtQ/XrzHFZ+9rBcEmO7pPVPLTXJoc70sTMgO+4ehQm
8+8G4IBlkuvWYsbJSY/t09DKTJBvh8q5f22C79m3VlEKSabFbpQllpnvbKxZpT3Q3/Rf8agsknJt
BeMpHnEJMfPL2P/MJKwzwiuZNBHJIqbpYmVAm5WWsMl0HP4mNJ9WtFWhY07Gc46Pdtk92N6vMf0T
yAD3B/kUVagvMOT8NstLSN0CmFFj+6k2MLi8EzzDudHwLfjEPElsOCYYoDbt3FjDHQ3BnuGtNKwj
g2Z1nrEr6KF8K5suQnXKeIPtt4ZEZu2puiPD2eE/aHTT00fovDsAIFn0AxMmFyOuQcfmlhEd9a2f
BMvZL65AfFiwwONckXGoAPF2iXqgue2r5iAFbcgZ4hnB2jynNccrZCZp3+TTZ1Kj6B1KCO0ZEyFy
QHL06nu+W9kbJ4WbyEzKYOfujWaF/bx9pSbfOdC4NCxek4oq0W4XmpuvBQPxIvMp7+2V+EoKjhox
v3LF7gh3cviIwln0KJEd6t+c6WMw4P+1kdaRxngZJfkxp42q2p6JNbPwyt9hvjASyGGdI8avhEE0
gA3NjGmbPy5bw/kKmrUPstoC6BTxcsofrZpBJIQ+yq4/ixIQTW7ZiqoCvIksV6508SXb6wxDiw7f
AcRyjD23FFB/EdAMyf2cmE8UgHUBt1fHglfd5dUNgMzkPlphskzyp/G5iTG6g4anUog3DBim2n3U
cfaP09eEvGOosSTghWH6U7s58SQgokbzCAKEjZiW82u2ZVea8GZteZsK8uDAZLSkMAifZox8Bl0U
H7QH0cmjgSU5IAMQ8piJY5KYTYdqwoKbunYkRYCJZa0CJdAAFnLww+fInOIzwTeZRlfgWjd0Isav
WrrQWJXmysLQskcz4iQxl/dTquYfp9uBzFbONosBtFtskJp2owBaG0qz1OH8aQEEGC5N4+EME/Zb
i5gfoFnBTBqt3aHprfSTX757WAJCfLYZk9rgIRZ2iCFatQJRBtmkC+nMpA7U6RJThC98xIixft5D
6QMQAS/hRYFPDXAiDXKqerSALFJXvNsXiM2Jh332WibJ0V4o1d5KtcetWAxXzOpAnWnfGIigie12
MZQR+rLApk8CQK4xV9Zx1VfsGzUgWSkHJeaFbDt6iWBJVp7+rHfoiKnigZmRGD9LX88QZdWoI551
KlAYkg+fsf/gbF0nR3e6yjrcMxIeRlxPgEohQNSrwqne8MRkehSuRKmceNnGmod1pQPNM8pIXcJY
uAJADhVjUSc6SvqFOBh0AagfD6gU71Kd4xukQPAoC9BJdpPMfoJO1ta/hj88Nqm1gZK+llrYgqSW
ch5BXOL8WjQmbb3b/HRZvE5rdzPjZNAP7kbuR8mWZuYa8BoyUCoOn2lHVGmr+LF3q1vlnVz/7DMY
mqAZYO7GWGZXYD1T+vPGDuBTubfcKiCiAtTO+SoLvnUkMpBCXKoeGlMxKe8CDZ3REQ+/yMHVt9/2
1oRJHFa+LfAkbxmsXIbZZfuFyyENCoKpdbgZCG0qFW3Z43flJZhb9/cBxgOVeBs1F9Pzl5ER7tFs
qwqhWboPC/QpVeCpgaVqun4IItJDcFbR9INeU55ggjQHIJjwGsh9TCuGOuE25zaN7gVg3rPFUheG
Ak9+gyKT6ijrNtLrmyBO9rXr8PP764DxWlhlBsbQxUkWmDDZKugmCti9TCDqY1whqnRGArIwbKCC
mWsV7dtRnz7w064il3PvbntUCnB8dbK9LGM5oLL2KWEayBp0ID7ZNNqxDmEGFcIj40URQGZ9u2jm
ma+Ex96cbGV1yNiM2ZQWUMVmxTJNfkFyRCUQ+bC6tU9Z5JAzG+OaaR9Qc/56vHgvINNfqQhKNejY
HRTxeoiNXTQXb6W5TTBJ1OgFyObIoENeG4AsGn/aQKredvzy3wXNs+lP/x7jOnpJTWPtu9PZUqnj
VNYAQw8GPuX8iWYXpuSGr9D1BnpuDkFNx+xFW+SonF4i3/wMMOTTGRmnBNih77S4p/3RI1NDR9Ol
IX5O9DsYVT3cBXSGSgwhSg1dJMyMqECL4fbQKE0fHqbHA/N8Px8IDPSWETTIjMyd6aVuL2AFwMcb
claouALoWK3/kg3hakQSrfTjVwWCWg7hWqwiZTgr0EpbUNMaJVsFzk/cZ9xIdlLnGfhHnW18M4uh
eApAMN0OfBmyVM7p7VBEkH3BUIm3bMT1P8Lnh/ITiSe8DTDYBDdjI4JcayogXeQnvPktutL2KDPO
EqAQqgsouthFgku7lbLijJC1xuW0Q+ID4KllpNcau9HuHoIZU3/I+vpnOqWr2Q9eSiN8bEp0s8Xd
5fv7sfpYtfNCmbLzmDE5gB2pl2fdZfi7NwzvQ6q4SXefINYfexSlbO0b2dpHjg6L8raLf/G6JeT6
00afXvf5WuoXIPRFhzLVxs5Vq7c6LOgByM4dqs3o/JaANKzzNsbiurS3UJwjZxUEHX64n1hDsQ9x
nAbgTLa+YGqyjvyvLjIfojg+C8rvZfeyu1YarXRJWrz14cKBImIsqra4skJpxHq5wtATtWljPbZw
B5x9BdceaybY1/MStt62pZkI24zx4msTf1Pizbm7bkBcNGx9LIgnALxjichVivJGCgBh+1g4D3UE
mxRVceyQBlGhIbfEF6Nwp0vFhuSwW7pAfxzCNovPT1g/nItOXwnXlGN0KrOzFX8D5TnuLWACCANW
WUHw+eFd8qE56MGVU1AcUB08oC85PKWOrUm/VxgrDMon7vXcmdDLd6hVQPNnjPbJV3QGyE0ZbpXM
0FzetSIhKrRQhFHL+0n3Zrvm2WUvBHKjYeIVRtpobO8nF1fQXavdBeXiSZBUAbk1ZB8YJxftbt9M
2wouDrOncg7ZY7Aywx/BdrdBVu5G19/YCFRQizj5UbBzWvqKjjalbJzHQ+/8agPTw4JkQL69cBVC
aruh54vddR60IWbMMD8INulX84puV2ou+TetGD+SyMCnoV+HiuX+fxjZTFcuA/XOFARHYunPlLVS
4UodwY7IzYrnq82DVLeHKXI+AlYCY1tpHHvOG6nmewCYKuioXt5loJAW8wOIFi4/f6qLYZ/Wvy6k
bU9/NXHvbIC2o+TKKWTqDcBSsqTGE+dNw7qFhMsM8Mfcixeqx5izR/c5mZmfSXHPUcEY1EvNrYNj
mfqqMMPqEXxLwVv/G6k2qOCsbMOcEx0mMx2KymFE/sUIZCYuOOHDNUDuiZ9v00rZ+moHXAI9uP/H
sFzKvpapxF/PfgtKKhRqZCnV5WfpXzS9RYbpbmQE1LHIyW2QYt5gWuNBkfl97MuzVAvSV2GAQfv3
56Pp649Er30H1C+ajsMCHKwhbvhf5Aex1YxdtKb2px0BhJedDL7+EFHxgvv0HDx/FtTG0aD4V/o9
sgMAANwpqqvhXsB4iHOBqpNYZ9d/ll2tsxr0F/VSyKCyhKhR2EbLX9UesF5/nBmUQfAZmaSy63lQ
7LQI9zRpZGSsh69d2yE5427whWWoECcY6NWX1gBfonij6o5Me2dQ9E2JzhVCiM6Dy1ACNzlgWWib
gMOFdkk4JegAKCTjF0N4rOA0HxpBIIz7Ud7MAxR9ZRPnhMLSKQVXhUNV6nidr8R4ukVJM1x7N15C
iBEaAz7CcjvYXPgoDd1NRoGXEnLL82kP5bOfn0Zg2gluPxdQLppd3nNseXK6D4+kL6gA+Ox9wmbl
LUbsiwK12Kd82aHxthr81WSK1hJFFdxV55oZhyH9luFwodZCCZrHX1mOSkHJbEI9RCyIsSo3DVoi
Q+NrxiQvYZGTx0cihvRWRwvRWDRwYbgNHE05swm/H1DdEfiQXTQMSDgBC2rYtpIM5U0V47SohBxT
zy7PmzbcGkxiiR8bIF95yrWcgc/xdFmNIBnEP9HeJZA3KjkwHqWkAnzLkt+43VM/sJBmhnHj0fPT
r8Cne+R84eul8EzZHXGS5dCaYoqvghksMeDoqcsMDxyJi9cOHIAOCW3FSOfHmNtCNjVXO6eDHBAg
jGvwiGSHSRjWTx0LJfqachQBzWcTufjxA+IC0Mgw2QxPNgfKFCUPzwpgkkt3wWfku9kQJIASvkqw
wZKbjycghxJh4OpF1rEgNtBoQmYpxvDbFM/ykIvHd98i+mLuLKlS6LNlS1MoPS3XOuuYVhMYKE7e
8jTp/lJcEHOEooaa7Nl0weBZFTxtQxwsCybf3mugfnIEBccmGB88ro3WwZrRGR55G7xhKzj5bEat
DDrKJWkdJlIkqiiKhimIsSvOb5Zy7jwocQ777ZPMzMFJlwqDw5kb4weHhCI4d3+dxHyIzzJBR8w1
A2cHpFJgYxfcPIRaSn8jK5XBF+GLiG2lcEJNorT9KqCBJ6aHhqHRSdAFMDJ9DBc3zbBhnsE5aMQY
fHG9UZngJBaAyDO/4iLyv0oZ4LlP3vSN+3Z1T8NnkQUxrJYJVZVjbPIWQOGdgmktnCgXMo/u3KTF
0Ih8tlRzNxo877Tf4r+O/6nrJAs7U1dekDyO+g4XIbhWAc6Pcw9Bk1IFXnSMBLYL43UHZ9mdB9Ls
L+zbcjsZQGr0WsIFClH+O847znf0nZyyAeaj5ew8WwQDDs4CR/n4JNdlMvRTmai4zVywFOZXMWNt
B590HG2F2NvFFEAd7XPrgbgxwx0tGJ0cXDpbc8VC7z5bT3tke+Em8oTlVr5tyklIUdzBts0XjrTP
CL1h3/KvVI9ul2+k8ciDptPBJ5F6ZnovxYxtk8FoxEvVYlpTt2wjWD4xsgfHiH41rE2nmNEU1Q3p
qyW023vYnKTGbIJd3rwhv+oyeJ7mRUp9XjIohdGMM8VnDtnA2fvGI+tdVAxDzxlIujviK9QFjuw6
2d2IUDLDCvfunpkunJFbzZtzgKYTJUjVrI3m2gXmsWtRF2xYQDW5PQqOWPbMksm/sI6Qb2dynKrO
WXaUEFYszC6Tp5MpaakYEPXR6uGCBHPdwikhZIfDmdrInY0yCYdBCCJcEoQ5Uc1By4crOY5GWnzw
7WTM4CltSmVpE28HuAsXbe+p8bM87v29saJNmQFTExcCAxyaFEx/nzJwNvuTSjisbo3yXy3oquzR
hEBBk3mGUebnq4FTJWDmDzmfwywigBIpb43GsQIwlOMH6g+8kJ7xGuWKVF28C02lClGr57Dmb2y4
BO5BSLzBB6NOGPGyFDYet4UhHyUc7wQfUuqcIGjJ9sBOlzNBBrF+1T1Ka0aznEGZEAKHYC+judvh
zlPoTBj2f4RagRdtbGIYlJpjsjWxHaiOfC5xV+YLumGz72D8cIF7cyNQIBdXdrPZ2k/wBLhnPTyC
1KTKADmR04a62e13ITPaPJnXXEVzR0rHdmaoLyBhxxAsjOpXaQ6aKV2WBg8HEASYB9yU+aQwzRM+
AS1ua186JWLfM5eC3iBZxS1N8klTuFUNW2/InaUIni22cf1T6uM20xY0p/aYUQeCy7aL2TfSBU8E
pgfk+XLEGgB92EU6hFkWZNYGwONwF2qM6gNTXzTD3db0jUBI0BJGlIqOb65SKPmy4oWXyWx/wK9i
DiF9qp8tEu9pA5FFR58prBgTAUrG04J2hsMqYexLg8Q2rqESFwiPPzrQxh8ZA6eiMuBZ7hGRl/OG
ZLYhvQ8gkB1wR7P1SXDHDD3DBZDaRJ7vHBZNrt/gDapgl83FpxORnYN9Na7otwXVqfDXIKWb09Tq
3GNPUVZlKSa4Kxg+wgbT8Q6ejYVI+hQxakfsAavY5RQJ8usM5aONv7n2bJ5SyAEidglDQR1xyLNs
KOiFBCIDPIgHGCkAZZBVnM+UoW4sew3vnnQu3dZXnzGtYSADqCyze5NkdRn9yi2QQahhvjAKzS0U
xhI3wSZHLrwUJguP+kDEZCDGxdkI1wpZu7Jlp+DlYLM44M5sCgpXSKOaALwQFEsOVz9943bI+zo8
1x1cU4gjwgZr2ktZX9MSjhGc1Rgpq/xkp3xkhbiQfhbY8EIg46VqTAqE+Cx8FIVgCzS4eNC5cFwS
VV3WNoQKQItwj19kE/BlBmT16Cs5RRyrWjpMAEfNezZzrrhTrBnA0n+RAAwYL/WB3j0iMl1GrnrC
ZE8LdkmyUwLR3BHLgp0Zm2Jmrk2u72AXi8YrDyKsxfZtg3IabOC/kYCWD8hxfwNlq2G0KUk0MU9v
JO0fs6IUXlWXZHs6aRNaNldL99Bmyp4OYsQ57BovEx4ynftPU944OmmAbWo4A8eGYlxX6viGtUMG
EqZF20lhi/8Z2LFCVj4rjm8vLTwW4lTi0jGb3rWhHlWy8AjaJgOT5NZBgMGWjuXAXG7MyX+xoZr+
I+1pAdb8R8hKhL1g/gr4nvGoUVUPE6YuOAFAxlC0KmNHg6nDmBHxWlCuWWKQloWoYjnWhjUHOUGW
cTkcpSDlbz2ECaXfIXiGAQ0Rx8xxvs8Q2y2oLXOMeXPGuRRCOFNgbypPvduGu44Jkc5wgFTD7J5Q
9CHyzGi3AVKF/sQB8QxnOhfcni4LqaiuZlstZrqWi5CAydPeUX5nN/l7oBrg+ZRKasJInkXCrJcx
wIOlPLdAtANetcgf0HxF+NfABFLQ9feIGIRZz7q1OGGG/JSPZMFkzzY7dkp5zvv8mYEkv6TLL4VS
b9B/+eSbvFX4280x/hTo0+Ib/WqHrQuz+BVvHTTHgrKpUJYWl1g4nLLXMXeBmi6XVt57mMEkoSDN
DLyGY4HFFHOVHRYm6ENTsQtDqcNxXYI3CQEOZv8DpQ5PoklbJsA91Yh7rmLKaXyRbMQT+YvteRLM
ztkGYSxxjiWSA7VlsMdHA4TnSKJqpB/iHDWjldDCYwnWgaLodt8pDz5VjhCq4FDR3dEJcNzRPgvQ
DyJAkwUAIvCSE7+WWbJRan8nB77vbul1tGF89M/tRGce1F+O3uwKGq3ce01ia6XgFjR3DgF0zkMJ
jEtfSn0lNUvW91gbqozpzS0jn5B/0NbROcqhGWCG28lSHfiXuDm729pL/s0MnUECKNnn0SHmbWKa
CnGXA3btkwXaJwwePExQCrWnaaLpQbuow4f3rYwOulm3Ho+DeZ2Gfh8gw+wVkm7I2lnOPMYlYwjo
U23T7RqjPsl4rAObZ4SrX6XJVwc2SOHAsVEkLnXw8F7EFYl06iO88HHATW7OGX8H2zqx1+4aXdqx
s7M7dim/snLkaArU4RjbtF+Va3A+pvlijPt/qhpuvcTZGIBNrEr8wyhtcrpjZqiZNI62DzwQqtJm
1QriZP2LPYBYkyU4hJ5hkjcfLRDYgBslbD21mPF+izGbPgm70AMUExTEgBOdYvJkKkw23OYggJ08
P1SQm9L5mId0G4TfVQkjoJqlb5C2GBkOdk4oGrm1bNQ2a1qKc7U0TUhsTILTfRJ8diNu3YjLI/Ak
uO5P1tB+DUECpDmSF3bljKJV5QygtIcfqnTjR0afnbcUlGyxcniOHNBe6xJvAhoFDAWtnnXMYiSN
DsB7TO9a0Z56+ICsUSgv72w0HPQOW1gMD6dicXQUR4OnreVSuCK0jcyl0a8KKhBzchGkMUrognbd
hvYlqFArJKbkKq8tq381Ceey8u6M4ciOmlggpMZqQS+h6cYpSaZnG+58a1IXsMtLY8m9kIIDdNBM
ozeq7xpaIu/iefEy0vqf2AqWnWtjjBA/tC4BZbAkMO/wfQKq6fc58NJnISlnvfmIUvbAQ4fQY7K6
UzswE+FVBsU5SK0tUKxt+PvcRvjSshomjtnulOQAnEyFGG6A2zH8+k60Z+B2RtRg0eG2bY9Fgn0H
5H6N69pfRUswoJHIU6yA6/S9w1oK02q4wIQWje4qzKez53+4nB729CGIUO91gKwGJplk8XUhkDrM
SuzdGzJ0XqnwY/dFm7bagXQcrd8UvrELOgULNvXfWMWrjAmZQ9M3DJiv87+nPa7dWRE/5g5PU380
SWTyWEZErBXIrrPLH0SBoA5ZDpiGStoBKJ5p7hOqIceFOxMwdKw3MmzIWDJZx3dRfahqX0lwEb4c
oxncaesnzP+1+tNgZ6BtJR4Xow5XQ9SLgVoSP3QDtaWIZYovP7tDVudg4K9SmBiUChkjspAR1Fgf
go7DLyloYyAIxt2HTM58pYrhFX5pKvFc5r0gWKMa1kmArq/9r6coKGSom1VCxzgYu4JZR3gQrPFv
8+NMG7UFVYygBDTXglyCUUm3R/8JD6+bUwS2FcUSgWexT5xmQFgOyZkAIIL7YrmN2wmK9mgMHgrn
LJunzJr0krQdbprpN5uBekLQJluJt3YxPPjM3lIhu9evNBl1xQCc9HqbKQZuuZVqwcfGtgxtMsWK
CTGqAT1sdBRvx789wLiMmM849AlAaArDa8i8YM4tGwh3qnQ+Iy4B+FHYMath8q3iCuYK+GPGO39a
G3ZCXunZDNuTxVgDeCOOv5IpO0QprGEX17rmGDpwvWipY+aWQGOcyFA0OILAUSoUdcVwMa3vQZTK
1ZXOpsf5wEVjEJfhngeAmrlhrg58JMBakz7LMEC6bg4teOmW5cJX2sjTkqQujtzYpUj0D8Fk4OTF
2nPyi4XpCTRktdm04MQeKnMjF8r8VyecJQ76AlIxco7+5iDRgWMhDU9LhUHplIPfcFBOQ8DfUPln
z7RKagyArfdQQYlNji9IN557gI6CbbIs+n/yO8+89LQCP5moD6RYSDg7m/+xdF7biWtJGH4iraUc
bk0GA8Y2ONxouR2Uc9bTz1ecuZwz3W4stnZV/amogbysEGZ1eO0kyIFcGUpSNlrPQop0SbIVroq7
147TZVsaRHfwHALzRq908zR/1Tp7HhnXpzoh54QTnM39pLOrFwRi+hVKUmbjkRUGIwm/rtUtdO2r
iD5E5Bw2uJSglFMc3dqTXmJpA1Phu4gqYBcMtvj9mT6lkeSlDVtvzVng4CrhNz1+GD9Lu1uwManx
yO5Sf3oTQ35GviJLKNnEkS8D7s07/uAtGekCZCIyHIivmurCZyZODJqdgGmGURNIx+WSkpNpuclq
MpO1gPgOHSONh7CCvXRTIE+GNZ1lLuMLYQJZBNqTTL5N0S5dohAH91YgaweGWEJCLETjENIEATcM
bHaQv6/F7AXnXimLN42l8D0U1ExrNaYeFdV46FW49GZY6ngC+XUaQDLrs6z2voqzHzh7YfjBzQTA
7UggtZX8qrg6zDHhUDjv+JiaBkBVqDvan74ijUvdNb1DsJaOGorMV1aik4n+LHcgWmcbXEOa0Ile
zU67TTOHG13kZM5NcEAjVXERAAVzfiNGHhWVhky6wW3i64T56UDJxuqIHJupM8hlj7K/nvi9I6SP
DURcj7WTflewZ9A/a74qvAYxIgdKr3Nlx6TXfwjoID1FG50soo2Finf1T1bALvIJxIRHJUdLbdy1
ILJDc+4I+mdAhEkSlpXUDIhfbn4XexLISQ/GUBBX5VN/RlLy/G66GG30KOinAMD0t3FbyEwromw2
E4vSjs4dHRXFFg1/iYtQegVew0yZH0WS4zefORyKBC4xY2b0zlxNAbM7oiNtlnoXfSD+Zka9M+y0
Kum4ARyXHkYb+rNBSpBHr6Cy7RXsVOfZBs1fyn+pBx0u7LsOq7W8/gzmOl8gbbSMk7GWI1dkgShC
uglfLAOCjcwxos2T30ZKiZ5024SZWkHKoAfezhh/bAoX1l/gc9q3zGbRSfmTxL000IKwyWdqkaEK
7N4TP606e3Z1nlkKRVPgJ1ujACGICDZPHqe6eZ8cpvOeHJbSHQ+DegHOnwg253m32fhe8EaZw7Aq
rFPEIba47gETU2XT0+6WFrgu/DngpVhEO5wefzIp8jaKecIxL4x1GE6ikT19nG5+R57FaUbICnjS
pec2J78cANWDqxBAzLiK6GNsJioQ6Qq0I/H4JzwdLaM/XJzgJE92QCDO1xNztnPlKvL+GOARUAed
kcw5csDJIPK1i4UuzQJXDyn5ASX/nlul9kuiSwTnkDPl0Yz6p7YfsDQQgM4KxEoPUbzUxouQmzxh
Dbsu50OAQDpIdj1vbOPHxllccgjlDmF9jgBYrUPDRz6P9EdkhwgD3rONmUuNdweKCjzQHNghGXw6
uDVza8dAwJuWDr8InQF68ff3JPvjs2XOHTSy8J1od+caKJjW1J70IF2UaXShbjXcr+jYuEzVpEAv
rZ9LLv2RA+sk3oP0j5RpOWH1FJ1y/Poy8UAbCEjGaxXx/6S0g3nwib1pwWGS4cyQfl9ldxg4JR8x
oXOSt4FfQMjcINXZv+u80ppXeCx813gQLdqMr0azR8QI7lNCd1m5CrTbScdmU9CbBwBMIuJxiGAG
Sfm9O5MZd2qPyYbvuPevXJ0N8WGYMFoV9apBzqcZv+W9gZGQORF8gQbN5zzlNIIcwqs4QY0o381I
xVbCE/gxI3H4m4es0IKaiH4FYhCPkfyD3ZdbobqBb6dVxu/D2Fvz9HTDxzaEBYTOv47/CfTE1C04
AUkiYV8fR/KiiYzlOxF5iEC7xq8MrmV/K8y/eOJP6v2aSbwMrFXI+JHxTkMo9B52V6t4tjhzifnl
Sw7+pQ2P7TbN5rXU2vw4Tp/ilSaV+jOmw2B5WIkmcI6IpKAeYyE3uuJLEETeCBm+kW3boHLk7ClX
gZajgTViOEC8eu3wFvjeCCQ7O9u5np85UpgbwYdne9fz+xGRIsdLVZ0ls47VowRKLgMISZr4bA/0
+eE3QUUNJBaZN2w41GhLS1y0QisxCtOPEM/WA1//R00ToWqyTac7CRgj1cNFdCnAWqFoTyhZRNdE
7y38I2jSYPgPQl3DYlvVn0O0WEkrnR6G+saeCNDJAAReUoUACeJ/OUwJSIuYZhnOVSRzyD9Y/UBi
9QpMpSbLl3/Bt6/K/KlHDIbUHqGICvChGhmmWOsbNzpyv1J+wwhsXJOcur30OwgOIooOXFzBxKjr
mMDHh5g7KaaYCZPYQmjIdGDx3zibOTYx+B/HzjagChYVlod5//GCM5XGxg038X/hMQx40FSHFGyg
ImmiI9CLNsn19SWvO9MB0aF52pWLSjvi52ii5NEo6oM/EUc+HBOst0q2c/RdKgaHZjvR4ri/co9k
IMVsxF36+IGEpvRw9lTogzgXIen69ELs62RJj7IU9aOBs0ppsp3gj1kJWk/OaAbk4NGwgjfWXHmc
Ggq8AG9t5m6lkuA7uPOL/KZ0zeJIYG02myD4ymI2Iin+hlwdocL4TfQxeKHdHehy7HHeO/whQS89
kJnwP/i1ogDj4Zryes8slFbquun0T9WAaeEmmEYynwBZpEHTVe2kdJJYUOrQKwyPPdHVOoGDRXCg
yq4E66Yv4voX/U07/DntU5kkm4JgJwqNECVyHlw+LSvfSj+Qi2YkKyD6jAjHaP0WhXAE5IgoEbAj
3rd9teHdouekYVaRM/YGftlox1qknTDm9qSvGWsIhhZTMiwIMJrgoXw0gc1EujzVWzYJIHN7ZeUA
Tgr8ax2i0QbC8V7wcHVnZLIArgI06rz2zVkQP2CwCZmAGDsh4GQWEl12zEIQHgo6XJg2c2yWbWi9
dd6lQqXgdgfaJXnAJLmBMNOwJewBTLgteIsFXHawA9d5/kPsMQvuNyblDaCzGdF70i6wSwtBIZMf
Aw+pv7zBGazdHFKA+Sf5T1EXPNGpVGQjZbyIfrwJSAxpbjb/JHAQ4zpO205Wqkomq68OKyfSiIa5
TJjOwZG9cN6aoB+UxJIAEvmKakvdqERi8Az50gYDaRQL6uSperyppNmktBXXD0y5TDZZz1NN/qSp
T7kKjdr8EE0KkGxhob13jV+ha/jy0j8MtSF/nnUDPEn7F+pbhiiD83yFFBCZzB2S8T/wQPOPX92x
u6cY1/IsoNWk66aAe3LJNVeL7Yn0qRYi2Np/SqJbFf5lYCBgmsCJJtAzbZpVEL8W/bnEO471bWzr
o0IP6umfQp0k45MA59Nkslv8FmvswwD3Y9VJyEnp7jJYFqDDBvzCO7v1r2hNkvnoqsHWbONDBT7D
d87JUhjsyd9Yu7yj5KGMyZPfKGslsB/x6bEUnpUO134uvzP/z/HpFiHNYNSsfDM3vwN4rOI9FuIQ
Df8Eg0Mw1eIrbWqX5Zsf/mxthY/Q2IMao7wk8tIirhH+SV56DR9lDxgg+uVlJiJewPF6DLf3oqD9
OfFpoktLGr7Qq5TL+6hn7vlfPORF4KAYxkok3lSyZA8qArEKRaCYZAcgx/nDdiC7FqJISf/kZza4
EvoRXRkBc5rQk1JcOE0JHdrGsC7yQHtLX2SdtSVI78LaQqIsj7Q6E6i1dHRjrC5wopIuSPYly7iI
Eyvx2vF3XM5vFWYLH29oajzG4z3RAuBRs7pVkhJoSdnuiQeR+b1ipxI5sx7t1ujgEFhNrIKVMiLN
tlKyAMW7yrvKDWAJbWOmZ6rtuqk3hvpZAO84N4kfUYubPpHSC8BA94TGXKf8crvXymtoKV/MfTWE
gAJFaRBxS6LrAwLnHB+RaWyUZlVSr/g68LjqKWmh3KfUW7V5Ft7BG+otqmRhfFMtWmqKBpH4ksbq
iyiEQNeDq0z6/+XJQGvYZ3jRCmlUPLfi3IeIVMwQFRHqeA3BQ7sH4PRocxQwEhpyQWWlKst/8rqA
w8QcpG/CNl12FQl/6Heszw5KKOtvMrZlNIqpfyaAEnE2Efn4f79k/hLtt9j86d96HbaICiukjEG/
bYP824hKI6nWQjvI2947gXAPgccm54kcSgBh0PyS2iXXHJEgNvcAUo4xxErHPEdQ80ZKkVDtwu3E
J005lGwTaarirS99SQOxkSpaFPBExWKVr2s9O5T9Xr4/+jYWmYHpmHA9gmXN6si2nQtaU4FZeNtr
d1jHGuZyoBYxgpgDtqsEDyXHKkMN3WlgmDr5Vw5Ot3bdk0ci7NuYBwcf5LGHi+n6L7kXZCasEdA7
bUez+sCUGP5YEXuOTcDxx8pf80Cl66OwdNWL67ymobpjARRxlQx1/A0mAaYqycOqk3kjHZ6Qc6SB
lnTayB6zqDzLd07qlhgqap6ZsLD8TLe+8JRlhlZKNvcM4bNC+LBTc9VRcyYU4ckv7S3HN2jNZ0Ii
MVXUay5t3fReC/JiCT8RIErGSxUQn6sfHYbmPKF+syDg7uIkBYTAPhpjv/OSD4/FFwW/MJoQUU2I
0hEeUFEx4TRLwKIM1KVizLDYekKvk7i8LAEgE/mToOGeP6NLBNjiyKfB58BDRDgddZeIy416LKVa
BIBSH1M4AXgHmyuX1lzqLygXDlNyxu5yAu5RLXjrSYd3TY2spomMSX0JQKfG0xPdR29eSMwTptnt
HwuKqg0olplI+/X2S6DRoEGs8CVctgTyigq9nB95qJJZwLKFwajeDBIcpPGmSYa+pHVsBJMlFYCb
YqyJts14HF7Z/pKyzYXwjXHLJUMuj2+GfpS3Bx5PxBABh1grzQOIZuO/cv8p6fCEhAOUQAv6qzQJ
zFmCugxEYmE4WEtDQSPY2cZ6/lEU9N0VpL/1JV+8UIKCYGikVRTFG6+4DhlQ0Cwy5chAzP9n+9F7
yBwk1ExXgL4oRwXuFi5VlLKclG3ITuAGgXrXghvxoUnUIbrboHfKg2pTw3HVEJQ2N7QNICFEG8Yi
ZKnxSkgvTH4hC+RiIBurggXvw7OoAS3VeeZG7GmLBO/hk8XpJ1UVsV4x+WcZwTTuXuceY+XBx/Wp
vqoMdiYco3ZezVj8xBIiGKnkXrlt9QSRIsRXdDdHawfPGu+wXgVYjX/DAYkFs5XbCGEq1+tdCBxn
+7HO1hFy1kFtL4ZJ/Jc3kN0B5lhvOsiDqibk/2Jz7FxSJHr/WR6aAAW50FXpTCfkL31g96Zly6MH
10njFJKNkGXDEhMaxm8U+4A3qLMQuCpLg0Iotxn9mZh6SCyQDt7g6lELykv+B2IqN8WAYEiM3vjJ
lgoguVX0GJgDrJMb5JNBYMqrigCCe1bwk8h5pd8gIA1wlJmTEGym2sohFpzmV24dI+eOZj6oafrN
cavbxWNhZwd5V7hnpTeXGSBNmo+KucMbyBHBjh2hJKpitpBSwvNrh7qLnZdrUBQBniSNhZsgglnh
kgVkQWXG703XTwiBp2YrUWIQRKFUnJH0/f8EHn/ZYodBDJAIaUknTAgTVw8CQgABES+5Zn8elW7p
HWfwSLmU7969wGZ7Y3yQS2wGCKPbCSL28hgWYAv6oWBlgCGKAAGkOICvr7NkzWOQZoec9p0XFOhY
AHWI11Pv2K9SKPtGzY+iDw4eKhbYehoRBoq7y1rzEgCZ9vl7GjyWrAuwy+dq3FafVcP6cHj8SFOX
YNFLQ0tRkF80CnLecBhVanBXqmuBqwQOUcd6OxCyX9ivahM8RfTc7fhPLimN266M/9XDUbcIcGE3
erORGKRARzslnh6xsXD9wWDqaFUh1St2cKpBvDRGwNYrjYNSnW0kXk15c4NqrW71CgVkuy801Oxb
ThJ1YMJySo8SIbJg3rIDIoWabtUqbAGv5+RYiPOJ2yQYzJPrRsyGVB62Bi5VDnxcNd+WLgNblb06
YX+qidcd9eBks6PJrkGqfi2M5nmKiW3S+K+JhKYjWF8T8dA7W9NCMaCHF2k1Kdh1W78kWEsq8tJM
/SGHnWSp2XSVCmnS5o02BzwL13W1o28YOejkVOkXaPqFrXsPDrC1U5a/gV4d+ABLZHasBHt2Qdju
R6JY8Xvey515LXPkvwzZoqhgJmc5D+UR7nJGDJeTrR79YzrgibqTeRoYZaUhFYV5HXC1sEo8zvNz
4ozL5EON0Mb5ZETscmjikg4xbgbmcxrl8TtsoXTqYiEzqhxRQc+UtmMzXroV0pZ/xPfKnRTqFhcK
zJXJ8xL9XAbHUHCBaClYj3bhlXBrggnp0ifcMFS0wv0duvwwU4qi+V3r8uhB/VET86AaTxVL7+vc
XqmeuxNVusYWAoGcNFWscziT770wyzLiT+l/5RZG/sNkT6cjUSXojUBxv3CHRiltBNuaRB7VWASA
Yv3gUVAD0IogeoOTC4J79yrXe9L2m87TV0aE5QlqIsuUB3UilqpABVUCJ3Xbwb8yegi9QfYPm76/
+jH6f24iAYwtQAezSpDUWxpQhj+jorEJT3xxAhD5AHNqz7onGrlyI8I1NSYurlg29rEtfnH1OfyA
yiL0zR7zK7Ejd00AICpLeiSZZC7STal2gEkwXKoIv++UjHFxFFLSmovObgvVU17kelImoM+y914q
0+0fIiteiY4GVVAoIz7wmgNSwnBPeAPh69C4ei2PB+5Ua/RPVGyicQT+FGuE5X+mdNDEkXPmerdH
QKS7P3IRNo33KGCMIFXcbiO4e6ATAk9PbWOxIL2fGdMu6zNXGKeyYE1XGxAPwRPVUR7Q3olgxYg9
XC1s6c7x3qKgufEREyIUgr/taJISbvVPDOBwYgP2jTy8yBs148VO0QYyeUSg8S73u0TTWNpP4K+i
xHyNAV3Gls0eOqyytnBstIAIXaZP1Uz3cJpi/TJ5LJXQIAR9xTeSE26x/qdp+rrPktfS0VfJG4gz
MLjhvQBf+sQrMJLI3WeRbf3gcayirFulwN1gOAa6JgmUpiDL24GMhCbMRpBIGNUurRoW2LxbdrRx
yAVLXqm/0jAOzHx3bc4mdkIOqfLsgUqFwLleOh0l+tRkRG9AEGoWiXLoBrfcVcRdUl8zG4/He4oX
I2eoz0dZTMCmeopOkTurTtY6FPEblONBU5JTXGgom3qf/s956oY+F5suWl+OBMrSCbIpjx4ltUKE
cZQ9GVbgZ3PsGzJJyG1PHTODkiAjYyGKYVpyimLgR3tV2YZccTIs16HNkm6KBsyZf4WVYu3GL1uG
hZgMahInpivui84qt5y+O70TeEgm52uN4VOMnA4MlfwgjV7OtXAxqJthqrZAByis5vy5ACdDzqaD
BQvGWhEdLvBj42g05AXBMe5FwLA8zF4Mvl+TSFDRNJLUT7tH3j7NVqVgsZK+Bg2ITFzlHzd6RZgh
AMbgWhs6N2BWIfYS23uSwqU8FQSEqDgbeVk1ObPcOgyCiuCfzYkO89Eoja201tJwySQthCMiNHmM
gm91JjgzYFAy95BOst2g/aJTyyx/wUp3hhnGLvrYOToEA34fbW/Zv8L4SXzgjG5FTriD7pTIIemr
Iq6PZmCvCTdsNlV7EbqZsJIdVkwxGtD+yudn6JGoTfA++WZDun2HgKC7X5MLnTMkg5Sg20SvLiB/
iKKCdD2nxBDNfncclV81JnqFy63utBvqm7V4vt0xWQd0uVKOIMHYfPmWJDZJHYDHI9at3iNkonqF
5hSkSshmWjFRHqyCjhDgP9u035H0Cd7NRwBLIBbKg2QeeuIkpne1GxH6fAqxLcym6r+GbAmh14lA
pEXiP5IQ4UF/0pCwmvzkVXyVPG0gUTZyBismolAQiWKjM/WiWOCeEay162j27fNos5bEOsIcNw7E
L7uV4AgpKwkACqpwgfRQ1yigNvCz0jwxPmPRUw0NDN4Xeb/LHkAne2GOVguMhaLcV482E39Hfqg4
FxTzD4fCbO07SF9RTwHrCyEp4x8+JWSiLCZGvG+zYQmE2ceu1LPz7ih2tv/k8y577+BpeZM6nqgH
t8ASiNw6Z9abCPu4sZispI+CCxlppYehlvGQZbMHyBVGS6Pxd8KPaThWo77adXiM+DI6Dc0cYDlM
JcvlZyD3mXsESoVfF4mBhMapevkhb0bnmEtsr9wWFNaQ305Bg4rvo7TSb8ueLpjYBX021R+2oJJP
gn6GKs15gMOsAyKzeeS+hXV+00z9TmAXOexVGu6qOVmrukNk5rBRuGbFtjKyYCdkaGeNxjYK0lWS
dVuFV90Ana2PgZkTnLFqQw35FG9fD1uLqXOndIl0ev+sWv90m/RcNbYGVsEsjXeL3804ik+SXpE3
wEX1pBjjth4HyEGmK95IU9Qr9rwhCsHQ2AYu839bnt0eFzyRXGVsvU12uBR4W777DpeoZZfXOJ/X
5IQf5K5nibbwCY1xkVSBSdX3XB/SSbX81kESPKOhUrC4LxUkDQL2YRERmWOI+QnJXzUitFOpAVJW
UAkLCewTHwMYIjR2jHPRpFOBZPIpifK9RL6xMlHRg/pIKKu4IsvJIJyUkFNb+9CYRJ2SwBL003YJ
5mvfpEPDgSOdkrgb63hmDZPyQjHEqCGtj2Ni64NEULwTFG2ElTmm2y01j2BrYyl/TzATzwc3nyFT
ioWfPzdIYnu7Xk7xU91eIE2c0X3tcG6raHFR0d5qAAw90V96nnPjENuVbAnOxjQ6QVKhr2RnSq+f
dP+EnkSkyPI2isQ0gRzMCMIptlaerBLvwlbBBw6Way/p/hu0dTaFy6Dw1h1lyy9ObNNSOzRxBPCi
XZiclmBIdOjWxGpwrsqYxYjM5mjy9wV86mi+BBFULZO9cLzSORMTlSEcufI4Yi5SMaTL5ZV59DqZ
zi01DaBO7lpINg/edQrjp8B10Q2tHLYbKQ552I3pH2yNwUMgKuqnkV2sf7lRI4Z+zlHI0tRIW9BG
MQpXNpSCN0Yehh3gG/3a8ZOEYOqqmgyIo/D7YY3CD3FY8qcn/5S+3feE0tWK9cN1hGcGdUtgzIRP
03wFD8a35yPzre62YIXXSvJWcz6pgOtOwsIuioEQ0u6uIsJBUF4TMYQ6QUqwwBNmFCy+1fTHEtYB
ZdedXqFLs/FU96A1U6Qx5TcrPAmxgU/VxR+FVwZYR+qhUf9qEDdFmn9OYHkD4LIM/C3mKweaUwdl
JbKG7IhD7L0E5THIRmLFjqLhlRIX1KKNFvAxoU10GQU8KPGClfMh8hp2QevXoiBDGK4dpTUyFJQP
6FfPlsSpmuNbaSjb2GMdq1dtbL4hg3raJPGaT5eY045Zww5FKxmcqT05GYCsNgSHtR6IVCRSwcEh
A1LaZQfMC5rFByUALNM2oFducpnIkqs8liwtQHxkYO9SdlcTLMosWlrb2vx0YJFzynGdensPTkYD
iSDLiKXKGO00/7FixpIGrcGnoeu7ITCPk9suHcaNKbLeCn2CBnTgKBJjJ1INF50Ae3mZ5SvkAY19
YRczPHq4CNKCpO/fYSOahNbA8+ishd1xB/15zohPdr4t0yW1igZ9SNZuumV090FLOtH8cdfDki9p
BsL4q9V9wj4awDJ8BszwtorDhGdEsyFFXeLnUtAv07RP9fBud9+ikQLiBgBFHShO+AF7cAp6zVEU
+NtoQB/cc9S0b3Y03qJpXyxat9kmgnZy7cueWaN5iiedjsg4hepz6H8A03nUbKFjao4oFk++cLkX
fAgZKRilSdqB3UfHym2OlvurZuKBxBdljFfyqbZRh1OCh+I1Z3qpohl3Doq9dd5ShgHwdAQBvfVo
N98Ze1yMAEiIxQZlDILDP9CiLJh4e61dqpgu/hgoIpee33RvAgkBnZyJAxEBxOT8JYjfEihobuql
WVk7JlF5UMH0N06vILYCmQnIWuIyMoAgCOZnQ/qGsWDO2C7Gq9NUxqfgubX6L4tpESJCE7nFGUVK
C6v8/NSP9Z/I+rTimYG5BoUp5kMcnIW/Msv80YGek2ZO2KqZIaYmwGXoCdfLt35FlgpRhjavprrz
9A9TWZfde8lu337tWMbaRPAg/JqJLZqGSMAGI8B+bVa7kqGR+PQ5ZLgH9BIcTSDwCBWL9Pw5gbRj
iubFOrORsmjtU69i5oSSqbg1suC56yZkUvCLOjsjpt/OwmKGsIDTBMJxd4KQf8Y9K2S9doPOk1ZD
/gUpeDGaVsxNBak4yD7EFie4JZDpHAyQ0yXXv7GcQZ8wd9rVxAiFApXMDizApADpgXqZXMDw6GKj
bcdbRF8UI4BATfFgYAN0ELVODdKPWqxtGo5y+gCZnOpnkVdZkOp06jKKMzHBeSD3QdPggJIGZx1U
G49o3OJk/8N9ddRsdeG75LWAuoC9wze68atTJEsxg7JpHhJY4g4gVOnBASuYnv0UKoSTAKjOCKEi
/ljA1Y42AoX6BPFd5ic6UewcD7HKLtX+X6sI2SYJmvxDtC22gwNZXcTEbsS1so9YjOqTS+91/UEr
s0eAk7WF4zMqrnk9LAROEuEGXfxsvlmCKkHSOZQC8bWpYbLhd2+C+rEGKJ3MYTFb4cmtXu8/jgE8
s5kOq2VMSi252kAWPDSpZr4tG//+JEWp9adHrfrsaWV8cQfyQsqEIOO4L6eHNlHPdZJQVNnOYBEd
wpTk+H9lOqGzoFAxNlRDtfVhy7PuT7QA0qejTcL+A3CxyrIfhNJS3Th8voR2A1aklvtMLNke9/e9
iYl9Vn/ry4DRuMUvRZvgQLAEyALiqd30rL+slFcD+VKkIy3Hv8s6RW46mz8kxmMBNYAuFsraUu5e
zBBTX5ZdYEIEYhjBqGoSjCS8WDjejv5aJZEudpNHv9QxXB89iFk5x4KscSb5Ul1MP56lbv/zS2Jb
LMrvaFiqZH0CNqHcuYctxOQPOBDh8T1yFxyb31pikE30ZHTidPBV6CGOpT+KGSumQ4L82Ev37vDe
SDBeXxx6CDhNZwmscS+HC5/zkTJNZB3RmmIlQ4hlKzS96q/WgGICKyR2vGjzfxGycpb5cSyEW5D9
lo2iPkqzIyC8AI6oLHQ0+MIpxHa5RRZ8IdL05Bbai21+jU6ztGkrk5nNiHa3zCb/MihDB6mbLWOz
O5iko03YFazwp6po1wJianXpoZASPdtS59rjfYUGHj8Rovq91S5qwzkAfF+9sV7Bs+0J5KT49BGN
ClGwHAK96knV+JP3uMbTAsFvET1QOs3WDT6FwHKE55mxxOMaEhed3yH3TSgW/kvPZgPpG6px3kZx
dSIiZK88xY22j7lNWReAFO/YcCR8N2Nfg3Z2yi+i+16H0WfUOuvxuahS1me09o+T0wSK7KNlY1ih
mhuvPxpYLZQnmPG9A5sjo7FISHUMNXLXyBdKoyXStdAjMYtJxE7cTa+3rwobeDg3QrgNLFUYavsw
sVa1ZM6N5p8eDGJQWOVuwB3VdE/DBWYKFkQ+KYpeh1eCgFywtZ7+Kpok7evQ/OPPCAbGc1Tu4vMO
2cVFXuM5+5eT6Hc3ZAYsUeI676dkizSfBX7OJu4kVshdmcFHp2YbYQLr0f4WGjvG4ZSW1kknubS0
fVCQZVqFYtBY92rFRsSW4KV0a01olnBTTH1/cGNKaorPhBfCqd97O/gVEj6t0K/R/0oic4kuemQ9
b5C/VHP53H7DRiqsrOn6ktUq+RPugXMSkmaFC5JuHpCSMCQ32KjTGcxq7evlM62D3pCv1C/6kQ3q
LQ5OLgMwnP8H+CTzqYoItPNYcskhlykTKqqo/0QOKtEEnbJy0A/htTg0Y/Q6Ud81OPnJT57a76z3
dm3xek/WzmbZxEdsiJVwb8KyqaQ0J0QkvzQ8+DEOVjPWGHQNd/G5eQ6vRAtBjXXHnpFbDd4jex1y
DbtjuClHbSngFF8e2cRznAFdGXtp2DrDXsqsh2WJmlmvJXaM9XaqTadAzQez4GDA+vkMqLFKosTQ
XgUH0oOjZcXvEzlyfYvE1yw27Ww/i7rBIqtoZj8Y7QM+x5gqgZ+PTSKkZDIGwEwoqJo1Op7QEa+B
t7QLSKWPhFfEZCsyxIwcScOYVmIhGPAW0yk4+a608azqnwlSSmbmjaOlp5TAaLdAqJDQ7n/ElbvK
p5Ktbh5UCbWTvgHWRDoLBjiNadKjIR1FqYA5C7wDc4pF6Ezh8YuqbD8ggJzUGtKj3JSsbf8rV7Vt
CEJSBeh12A/ET/GAChr1BsFA+D8SHF61ik0jTCnVP6dmQw/FFwapbTdR8m+kbbeKU46MX0vTbTXn
h5wEFZPofxD9eLiq83hsMIBaZKn5uYqGfKczkmS+AEUCd866AYJpH9R4vjhwYxgzUUgwt0RYivIe
/7e1kHald5SrG5XbkSjA0VbffQVQ2CAdyDBz3u6Q1aEhtjiflqt5dd9DBfPZ7NzkR4EMZAHeKjKJ
fXhugnKQuJjT8K0YQ7MNJfSTqty6SyhBpHlwt6RcUMiQ+8kj9cE+BTZudVw7ZF3w9t3diwO4VrhL
gbHsksXJyovZhh9uimGgPCYj6u6dx9QTayvVCndWlz26vntqgvyJWO2ldEOqBtgcEdXs9T65nITu
9JgnyD6efycWqzVUf9ucD2pXXecq/yCHryXVc6DrFeug4Yc/3dS8V9W+7rIXQsEynKRaByRfRvaC
BA59KLkKXVF19BgcazvC4mfkPxLvqCFE1++9/DaYlUepCDZfmtguEq148XIMu63WLdOUiyPeW4N2
34cRchW4rnLUgad4iAmS9hhmqg2jrfRHfdIg606Wqaxf8bY6li8nCDFOxVv5BA7ToZ6RjccoHIKF
c+meE/wLNM07x8gRlaOIMqa9BEqGoYG898kXespmEoMOAyfAqm5u5beXlWnTmD1VEzZ8UehI5AEE
yeAHywAYR8tGgtuWGYUDxiGY/AeKz4pekuRIDIMufpm8+yb5GnYD+HCavos8R67kPuDi5d8k7nTh
OV9uoK2T+G43kkavQQ0WGR8BCVvA2F7CqsW17xDVGeC7qdnaETwTmrZuwiNqPZ+4ToqU7F70GdAk
o48WBrDV99lWD7E2tWSMag1tm7O1VNLYbDV+7+vyLSDQDiDs4NqIB+Qd4fVbu8zzIrRNKZAaR1JB
QmGTqlPqCETego7tDC5Jf6Gz1/JLNQfPE3KgQiR3CHfcoN8WoiMHZKrZCaZdfH5c76unqXyOQvfF
mUiZwOQo94Zci6UQT5Wrf8vfEOSgM8OtQtGAFg55vkWk3FLs+uw+jaXFpxFOhwfTVbfyeWyWF4XR
h1K/iNrawdPFBTmxZq738ODeA6nKSPspaHVCxX0ljmS00nuaphD0w0jTSn/amOlOs4NHPL1NrywT
TINi4OuMY2Q7a1czTDKqh4fKhoFR+BGRAYM9rWqHnuEXEchbqTnHeP5JXZYXZuaXqnbLOgFEtoHc
4EgyutHAP6b69xBttVZlv1W08ka2mZb5olcOo8ZeoGal5LuU7XwQCT5bkQIyOoJNojkvCdo2JzDX
dZfs58wvGV0CHlV4aPCIxMOv2jdbgGpkr2VYXSSDrcs/dEH7ZnNnM6hqlbIGOVI197nKCJnEoOSU
v7LfR5aMkCRFjF99lXUZ4eC9pOV8sHtrnRTTNs6rtQGNNyn3jbQSuqYC3mZxuZQF4w4cvMWXpFvK
jnMW07qIfpZQw4XJMivdIFlFNRMM4M6yD8SvnW0Nh/z8kD2rhauv0SldJ2buPKyeAjQ+fo/d2BeK
icnFeM40LBlkfBclunLnxoqufVu2t9EC+Cf6sgqmU1XQSqM4w61VfesNMe12Of4KWEN5jLlc7ZRk
ZZAsqqOkj8b6sa1ICB3eVXdcjlCoevQlPmzTukLCl+TydTO6Xx6O1qcLNWvZ5YVQGv8PV9KoTt6C
IPFF5FBbLKKb2sp90lX2OlvpASbxHgTikKZSVcGZVvG5LyWTxlh3mHZt4pkV/AW1Em5jEhHZLFDd
lKknXwslBczWQG/K7oBdywmUauDk9jIVMKe3PgMNax1Ac2FeuV/XCtPNpLYtCdQYI8Ncfx39/DcN
7Z2aHY3JvvlhCS80G1vS6HaY14L2gGl40Q1rl49SJOdQTU6V+ZUr7Kuyn2TvzxSz/tfQucgzVqTP
OplqYMdSRSLOyNT5ByNl+LAOFfeKqeZfwnlI7Cc3dD9qG1HrCRAppvKy1cnueujLeBOnoAztBBVU
TdsBlXFqf8zGJrZfw/rXXqct1QI0qjTP4JrDmG/ycto5jnvoDWM9esNjOXY/YXPrNTZ1TxeMMJOv
cdsEQgwpTKGlOwGJpFvpBrrceSq3zbf7Er2Gz8GPB3XEFfzGZt7q0HA7iA+3tcxv2WZX696lc34a
Gmy5qXVCAtFoyRPJ81tjQsAhaWQRmF+xVMU5dAxzMTo/3Xr0bXM9oV+11DUuvOVYD2uvfvIJk7C6
R9VRbzJ3kyhbumgXvN2QRbvypJHwp65t/a8pSRV76KtHwaP64XWYY/bem+v/kXReO5FkSRh+opTS
m1so76CAKmhuUvQ0pPfuZD79fsFKI/XMrrooMo+J+OM3/XAhrbxPn7DnspiJi35YREM1vY8yA7wm
MKWq3tvB3TLsVxXqbvEgpQiEzMBA0zqBlHJBV86PWT+F7oswBqLaei4IadJc60/Gy4Kzx1WKS8HJ
Mz/MurlAwv6l+3BW1T9CSlMp+wSbQvEa8iwwxJTX4F3skfAoXulAf+3M4kMKsot12JNRzLsAFGY2
CI5KjNdS2zkuuYCypqa23r6GwzNpKswLhxhQYdEuunNa0uwggms8AXB+iCExBpD6WC5lu7xRkWKt
fdIT7zDoPAa0O3APGzN8mgIuwuqxckpCWJAFqAY3R8fcioMbTbdQ4cppIBySArtVl276ziCIwX5D
Is6YCXtyHANb8zh15alQrD64g3LFTlcZbzO9keK5zda6qU5pSeYFE76QLsHtX3FoWSOYlJ8kK50K
HMtvH7CrA/cuO9zKPlWePsEX3dRJ+JfnXJfFYQrfsPXfxD7SWzQCCplb15MGwjFeXMX6QGlsfjfB
F18R61LsaqxuwAsqi1K/wxub70umbaFSht9QOFDa5Fi9QBkwkvQpQ1oYquG64DMg/KClr/7Tx9fa
W76X6i7PN7GyY5anW8On/wAkqdtzW4pBD0+cRoqmV4yBu7nG5IUygW3CyeLmAVYz8R8sNXVkGWIj
GwTYkrbFmVgORcxICgwZWQFO2hgN5f2eywWxbPrpMeBtiYPe+el0SLltSDZZ0FIE1Iwwdi+Z4tZR
+GuFGxWnH333Bj8CHH1yo8cmRJ/muh8uwIXc/SbliUSrUTTLCKzo1xWZNqrvE4bUf+2sPcxtv7Lc
YYsApJKSix8uIgUJjgwDDtoIM0DbelMOSWkJD4C2cYJYMUOGDfxpJ4Nejv4U/I3bArOOtaUcnAL9
C/+5aBWj3mevtKFHM8Zr6FoofCBU9JwXVncZmTvr5nDREYaI54YF66kYCJPcLzjyvPU9BCB6A1wG
sH9GCQOr5+q291o9i2+GTUWRY/MWtMkXsDx9a/IvDP4VH/W9/Wqb58ZE+DxvZny0eLLRcYSnQWAj
umObwKclfhEbq194iPhNlUXwb36TCER+PARCnZ5QwfKSKGq5mzkq28aW7VFxmGk5u0ldvewjLd97
7jPJAoDcav9DuIaPwrc/zfcU+VLlU/3i7t9T8Wk6hDpcbYxf9Bb1hizCovwMCLeOuQrFsFM5N7Hh
w6uT8jJ1mV6RNkqpuWkxtcwhXBjQdFErwZmyRPsDii2nLsUqQvjN4NyVmx1qJu8yragAoUdw4ITU
ucU/hg0YQvctYuRFLX8SICh4Ap1tH5NpZ6fPGYWz62ISnj2XmbEawuABpRRl6FW8a6wueVZR9hpa
ILWQfPyEXnt+ceJ27XcV6xNHCQbYNXeQCLvbBrurDmq/90yEHsgrNgZle/Spx8I6QxAEEb36i0U1
dmS8JX89TD5vGxI1VmaQWvx8eAyh8HdMps1gbWBUNMQou5ZpPWMmwu6zExToYLULwkZt6leZlh2X
Cq9W3IMtdF2sUddbj8V5JvzwwZuy/3RKZRtZNSbVyumRWE7UPurUQiIRX5QO9jCgNBYPJjsaY4jd
lH3aBCOFcXcbwZdiFo7YUwIGA+qxbtMt5o3iEGEXL+IXDtlAo9BUYfPlkhOK14SYAmKPeGKDjQSo
m1XJwMXfIqHzQ/R6cGErA9vw8SMprDOig0NIVx6lEM/I8M6bdxDrm2c0N3OyryFNJd46T8pD4ZqQ
/i3daDbedOOjmQz86KL6rRzsUxd/m2AautM8WFq97zx87IX62vRr2P1/u75/D7gC5jx5ShSiAyfj
LDWJx4ogYGd3PDmJwRuuqmPZDApNcnef4manAg4GHMnpdIu03WgaugPnvRyKZxN9Iaml9SnsMZIg
epUMppOFcRMB4Q+mgurI7uSp8ijr5gA7fsXIrK132Ler3D2qFHxRL2HsN+aVF1I+WAzAGHc4uFE3
TDJFUijkKj01D0X9LIixGg4GWRcI+SZWV4V4TWD1JLKfoyL8nqABur0NxU9YUlrPYyN4YL4FkUPA
A1zKdmsT58noBHsQD8FuthkSeCpln712MLrF31x8FLPQJkpw309/Qqxao5vgSQVYqnjx+Q4xRESo
50BWRQ0FKrUe3BmnhQEHWbBOra5Wkd/B7u6IihjDVzOorUfLWI5W3BxRSN/s4amaqz173VJ3w//0
65unJi50HxnCwfmb5JeCenRou/9qoufMdGUWzTqbzmIjl2OPO1GPaqPB2DOIkSViPW7tMaShsLI2
ZcC7cttg9yuwBkw3HBuoh8FQHq3sxk/XMcPaeGMmhKNxenmrYVH/WV37ZGjkPjbcEYG9HGKFAbvt
Aa8m2VZ4dQxBouZDS5K9A5DPMBT+4S3EXKsmLTeMoEI5yxtsqac5qY4qZyM77QEadY+Olp7j0Tbe
q965DKN6ET2h4/zDN/a41PNrl5e/nFqoQQt1fK0Vq2V29uQV/c01nCoSnVGUuWiPQ9s/ByV1ykDu
4Qg7GDMLJohMU8AClDF/UdOuGS5eIx0FrvsxA7XVClAc6w97oPapAf2WVVTPu0iKdyfCWbN7ZC/s
+NmePhs4ZnTHggYN30erDjjgkO9jeyPiVJqATQhjUtSBFYaci/lctBcPaRuEJuCa4LtNUHBmxbWY
rf+GiN6HumcJiaWCDZIQGiDc0y79C0X6IsJJ2wpehF2Daf6jDxeqQwKw5BDr1nq47O1AHR1GtFbW
3xZS6n7BMRkfMoUNo6V8MKqLnORt9S76KB/IBa2cggc9wy0LzeiwbDoreJqaHz5ig9A/ZqDApQ0F
eQ4Lym3/sNDXeSb5q96Tb1C2hpRMFnj2VDAf1botWjYMdvT+s8PIuW8smgVnNenEFun/1TWpT+rS
1ilrm2LMpvlMXkLx0BYWUJUUpx4PisrLNmV7/nXcQJCkOVQ6enyaJuvU0x/h4IS+BGue4UJBdJ1x
pqfYe2xQx+GqlIo3i2acMogacQpXBzpFHhm4ZwpFIdrWFLYPnhNhbxjsG/wL+0KRBDY/OkX4Ppve
plTxHnrO2FonItXCyQCDYGBZfREltRgPIrarIBtAAGnLek/icEZjbrrbMU/WY8RhsanSl5TDQE0+
7vXmL1OpMcT7T3vyU91EXVkCuLpA2+OzyKVUSlvVhdj95ogv/LeRfgMTWYVHP7ZOYu4wIAfMk5iU
a8HTeHVc6z2gM9y2VREE125MgbygORi/Ohva9AC1MANo/MVtLOh8vf0w0JUCTLg4jyaUV8JFM43w
KEg+k5GUebbp/Ssdf9tNPlUz02lHu+LusHYJpQ2r4SB8pl/HV9ZEAU0CIrwF6MxJr2XXAA50Q4aY
jRd97iKLTxIyHOAGywriQsP2RKoMyh7ZKh54IbtmhITT/TpRXULcOFKn3ODrF5xEnVf04UU8zY1w
uUegkTK3K7ATQ+M+u/DcuFa9iZBAsFwxzcCWbsN4RQB0B0b9XFcXt4wOiYEspwBLozdzdOOxgUwr
WyzEcaaPke+lkFHQ5RmMPBsTOT0fOTFCyloOQFazCGEmB95NkJ8DmA4OShLfqB9GSjBPmcSWVK+I
uCDYil4YhnuC5bQ8MAeETcrpvHeOZfQhNgMllHCGWCHczlRQjizC2cUrVxUhv6lhvpQQu6IGl2RC
TvrxX/tuMzUujO8ycHeV0xytEnDcAJNrOX90LAwYHFdevas5jyMmYS093QABlJxHjDOj/Yy2R6NM
m4rwFOEyGxQE13P5tcXNZ/iU+UfhDhSAQ7ShcvZkYAexo9YS1DV42wQIqwcYXVjH5ZS8WMwvtflV
ywvotKAD1TXDa4f0mi5aK5hO3Qwi/xIz8ZwJoc8lGtVYRfEXlH5rAPFGdeM15uPg4NY0zOjtsmeX
VPPRIoRurcfJQ9qeh/ms+0iR+zOy2NH5bTRY4L/o5UwEfWc/du17MkHQcz8z1FuN1m8+cgCkkXUU
U1z3ZD4yBNxq009EFBavQ9Oeeh3tY7C3E/PJB3lTiBycllOED7Bde+diBZDBVi+Mg856suroUZut
VVYFiBLxMpriR1V8ZpG3mzH26NJtC5I/DrhsIkjiFPaaZNeU1r3E8572OWCMj//byvfqg5FN647C
7MEZ7LWaqyfHghBsUtxMhAF5T3UI2vLJPNlQxab378Lqw5yPPkW357PquxVYONEDnEiAm/WA+gXq
lh2tajBVSOPBkh9dE7xUI3JTatPeWjla9Tzb3kZeRd9T8WDUNNRn77MonyDuLka2sdgXjbZtyRD2
igvuPczXmqQm+IZavvppYBY0FNYtEhQPktME6myMmN+5iLAYRQCQd8VnGq8K881oKf2xMsje+Iw2
eSl2I/FW7OBsuVVL8JSnpNGCNrbfpW/jhsbCSshpIA8qpb+qxpyFjYy22c5BuDbqaO+g6LXJfNbh
iWj6lr6N0cx7w6kv8fYJjg4Hp0MWcEghJxIHpjgIu/ay4Gy/bNKYXL4FdPHbp+AR8Tsr2ZsT4v/+
c2X8Y6AbAWDLhNPAVMopn/h9e/27TL4asqoc0AUKHw1KM/msPhNV+VtjuE+oQjFRWwxkzZgvbt38
OqkfaH17D/R36o5oEbMBrS5ja9IwaoZc0efSXaupeZphQywgMj4vLGWQz2WSjzICtve6WrYG9MUs
uncosmugJZgyIhSd9XMFsxAnK9HhmPARTZhziP2m5W1yPxIPihY0UEP7Z1jjqcDdHBHqiG+YQDZ4
AMuJLKTNaCLEmSZfCGKKPrdVwQFGKKCpfkqhA0fNczqJEJRbzkz7XW1962FDNiIC35idGTfzhRtB
N/9oCc1nNA5vWtoDp87AzAb7CLvOnjuE0YU033rQrAb/Lv7UFci1qBY0kBs6oaEgAtv9FqOJkPlH
xdQuYoQsSuq4xq6Ujgr+mfuWIIdTKVHJaX3Am+1LLS9mfSNWdITJbj14UEBDdaui7LGLjWcLA25R
T/gjF4K7/FcFL711I3ddyL4+oQ8OGvshZsSIJnfpiUoNNyMOV8MS/NXr9B9BGIeoWPOPsOV8euSm
nuBCXmQzRupVqpP0q5l40ng5iZea0kk1xv08VHBg8QWA1wMJBHxr28I1ZBDNmfQoFV+JLRVWGr2L
kJM+RswLPLhTEVzmPyKssriRi+hL5dcZ7KDA8x1WXgIti92f9ByjHOa8b5OE5cbCC5Q71/XSVapR
psFxNZnecpyLH1FAXwA6t4al0OrPWumxDwih4tpcHCjE+BBizSk/G9vNL9fhDZTukUiykz5k42qk
5U3GeOUNCz0pZaKaMM8wnDU2ExcHGldPBo9jw0NePifOwtbC8XOxt011jah/QvxZMmhvsX9MNRYF
lWtR+ciu2p2PN30Lc7Somk01aVf+BjxuL8FUK/mLD5OH95SpXoZ5lbMnWwBPDc9si2Nc+Yyueujd
zMTcc9feUvDmFlKEbMdIxDOfiln0TGppO6C/LNZUVKhuML8VlcXwE8/Qv6NDy8UPWJOa7l6D7rAs
yFCzYOsMEHWpJ2eP1Nxlxokc2vNDUg0Xr+4uvhNcggTjO1h1BiSdgdfTyvjTeiJvjF6ydc9RTIXV
0NQzQRmNv17qrKBcbRA5mDjcdnO21UN3nbg6xxQy1HnIXyMzPiVm+gIjAR1eMZ7ygdBArF55gRkR
Eci0fNpPYktLPXrMyxdffvvsHkQHGBCFAzy0S8JuM8METAjQRrjgIguB588gBa1EMN7bgVqGTNPw
ZuIdxsmt5ORZT8219Pp7YadAatZbMWEGlJfg/mD4dfdS/bFt7AKHdFfGw38laXuhwf70KCnIWHMe
5mnASQ3pr1keJj/4Q/U2F7imjMk9dfyj3S4FRuj+Me66Y5oYG8Ny9wSMmIC8AAP9Q6kSzBEx3kPH
OWnVKmCw42FMHXT5YRl/LLDUTv8wMMfRjX1ESel9anMG0aIg+eeJEXmbcwHFSDOgMDmEoJKbtQ8n
GB0w15hHDKmEAlBwYF8OG20TC8MJexrItPWEluWSU0IEqK59BfETl/GWtBENZUdY3nK8otv4MCwh
OtQdJaMLcIMrwGijDUM56ITM9T24dIyvsf7FxB6ImEAxmVUz6oobTgGSym4R5uoFsCiJi6m+lU3A
YED6armBMw5IVnwEzaaKDj7Qkj9hTbPYjwa6LMgrj9ncYeP4pfXowNzPQH3G3tVndxtYE6XBKssj
fHaubh3DFbTexqkmgA4mRIus2svja+V5W6DsvrAfc4KsfS7cduhvXGeAkyrYD1Fy4NrszXvkZkcD
qz5IgEuSbX7fNDNQYopwtSJZUbtqx6WH0RccRnpu2FEqvadAaB1QZIqZ3IiBLVYQlD5SFXQA9IF9
/n3UfEwV7mbj1YeGA2NjVVnoOgsJ2/51/JftMuPlmhIhy0kwtMmtYIKVqZ5Z7MGq+2dn7tauA8+w
OvTTNtayVxrJlJWDBy4ciPXIMZbh7Qln3T47+QZHM1wggWW8bY2tnBd9BnF+IoxIc3fL6I0SOCbp
X7IwI/gmHS5YKbUvPbifv+gtZ51WmAecQF4XWKZ5CkAQ5sGFGGIbVmo38zTYosqa3zp4pNNgXefc
sB9syl29ZKJA3zsx1J23NY1DHJ4RmVIDsDQXd5fg04KX5Rxv4dM2yTt+/y6orGx141BQwxeMulsi
cNds5ootWdFQwIrBWtA7Wsd4XjufWHD3WWw/RKHU9kTLp+3voBzGvYsbgOH393E4FQTyrNqe8Wma
cUOWZbEtRAxkLv2A5Y4FIxSrHRcmsE1tpbN905hbm5Jhcm7LnAYPLSsaA/2iSoA2idWFuHF3LcyG
PYObmimlTY2ioCZmOA1M7p+u0o4u7Y1Oglau3lHOPMYavmJViE/1pZi+eH1tuwW6i2pYrDAIrHyL
YLVAU6JI+wpG1DafDBiF+Vld5PSfK3xiznr3wn5NmvcZJK4wReKD9KEuCMe82e6238JNQOXzY4Fd
mPhWP/NUPT3ireLBqs6xutUuN7D/jfczgQYR9mdL/I7R8Kgf2hbLCndZTfUfyVIXbN1N7nFK4Kji
wKVKf6mW8hkmP0AeYXdcdwyd+NZ8z4mSIeBWUwq7k4BSGCQMGQxPvXzLlvo/uvENOgnweROWOe8R
ZmZ1SHhqfME8OcNGtLGZs6fywbFv9MyYCnAHvEj0O/4ncBt6LF4pch5a/W5N15ER+rBspho/LKDU
+M4yknlUqDNREy0GXGzUN2Dt/OFjSsODCqjYWF1B1b9Ru1ImjZRAukdnVmDjSZ8SxD+Ne5UblN3r
Qy+WJsg0uvWEcZdnLau+T99if6fqeM0HkfN+wHDl0exIpNIstJzzoYCrUZItOC/tiVcCA1b3WVaL
c4MOA4l2fsD+q2PhM9IHAJvbkx5DgR1+eJhOGm0M+6OHj+jReXF/GRpuQpH7uxSb4BNHj4HXBDoX
AOLZ2EuUlN904Ll+mjjjgx452wdHR9tE8PT/iHrTbRkjdo8LZFY7Iog9Z7AKkh+/LWDyHKUDfWER
XlP0FwM1GWPhfDoRr7tvqDZSnuhY9zi1eRt5FpHBuUc33U3nRRG4iFgWXXoO34g6LusJsRdbXqQH
hy6ycXV+dGlhcoDD+W89HcH0HuVtA7JR1wb2hxcrJNZ72XRa0nH8Eo0yOJdeYafO048prar5W0dc
2dmbIdc2Y0tBbeA2F91kTh7V2iYbiIhZmDghzK0hGvMrVYzuRq6mmasoJd7dSQ+tuQ1w97WfIual
PNsi6La03j1QfjvtRsyU2AKu9i3ruQZm5gqkheWXmjAUY0lNEzzJtYLVFPjcgva5H7+skeJNcFRY
WuyhsPrioPc1JF7o4/R8TZZBJG0bnSk/kZKIeg3jD0ffsvGc+iWlS+UdM0DBFigAumnSfwqOZ8O/
GvQ6KTUjXTC2wgnD9nOvfhSjUv0jQBsORyGTje7hkiapMHV8HVz4tfHZLJy96V7ARilhdkvXbV3n
D5k5BwitVLpnpzynhcPlxgvJhdnH4TDb9c6Enobxyqpsv212jS/ZUQPkr0mtmulnxsSgkaa+7N9a
iDT5kuwWqJyAEEyamgh/GVTfVFJBjd4D0WTgfLIyWBIRlk2J/cgvKj+toPvRFwYBxralVXCYYggE
0yrcJwCIeAldcoGBsJHCdmBGwwFE/yk5ew0C9Lo7IlU8ZgAzykO8D2fNFi0vb8jShzV0bNkP0Ktg
GhTWwRcGdfSTjOkqYNAov2bshGuX8ke+TIvbGzQraFtyf1fKvghXr6iIo3XdvaGjZ8ruIaWRbAGa
28611sQHVqRHQSpdpzwefscJeMrMnNMA58mYiDp3MPjnYd10jFaN9BLZtzS5KrQr035Qb/wTwp7E
12OdQtcsh1OnISTmAipAZpGer4p8XsPAEkOEmpIBIplUdkbobOruWYEu2XSjtPcoIWb2sAqxpI/h
eRHU3k8QPivMcMZdmqtj6DNAXa62U39p1r/I8dYxFP5CSL36NypHE7MdY0RMO044szKWdLtLOkJD
iiLPWKXDfB+io5twwpDq1Grhi1Ms74KgSKZhQ0816MbfssYPbTEplazxrMr4xaEA8DIipmoUAeXA
IMk9uVg4OG5/KZLgC/ngDEnBTGFC5xoSLYd+B6WSgq6tzf0uiHIIJnjppYu2zdBd1Vhs2ilBcm1x
79rmHArMVWrFp4UoIG9etdb8TKEhNZgyW7W5S4U8obDWgmVVXsfwzVzce8FExOxuLWR+ehSJgrUJ
7giZ603FvWYIABQs6CBeeRtBTTwQ4iEl2DFBJvVh9Yyrtf7MPoc+edU4erNoH9Mxzk3/OpPNXeBo
lrniDriGAwfZ0t/AucWnc0P6IMZuPeWZ6jwiKBy8vn8Fi7LawMDIRKXT14oteiEpIwR1w4Z7jWWu
VyKq4dd5kLfTwCezYmuVmxiAJ+M+s0ti++JP82NseD9VASYGhDD4/3oASjnTpu6qwwmn4XMr2Ew1
gTEkLaDzKr0vTtVUjZdB/17UNeGiMJP3NhkPBh7NGQLsBZ6IuXxbGMSl237GKIXL9fc8lHVqm78k
LWo8mtYMpAU3TUzA6dNRfP00+UszJCe26dqDEkgzIWlT6Q+hkiJ0JBwFAAY3edJIhU9Kr4SbYriL
6VIFZy2h6hBcFv9SQa4ClZXaqUScj0yrwlLvYM0XFj/eGVwtXO9FRByV5NWXF/uj5vS0BEXAorGF
frhcOw26ufYvaF4XC6dyOuz2UW4KMLWHkfkQvKt6dO9Ocm+SgOYEUcHg7TmwWqYmlOdJQ6Yvd3ZR
ubuBxGcrQIGFiH7Bk58JRsHNryAGcCybExWojxvzQ2eGf2pNyBzssHyNZp+49SSkgZuXXc4HlRUq
m+GI5OhRb72PAZsq0AiD2Rtzb4trg+griJgHXy9h2tH0YN8e1cV/PXkZ5OfoFqm52bRTjKkT7h/L
ycm11tY9zBUCuo81kSlJcG1nW5JJ/rTteel2dXaTdkW6EkZiLlxU7nmsx9Ta53RcBoSomr5XQYP/
QLr3pImrPl2r/KgtMpi4+yJ7XIUY+c3psA2qL9TY25wplu13jw7uCtTwvjFvlrnC2J8b2Qd75KzH
8JUD0chgo1T72nuWEGnmzPWQ7bRoZwmNBeNZyD2MrNjE7lmbMuFASRsfQO2KjC3EYh3mlMF5NQz3
wrySNCc3TS5VAo2nCxGak7waqajCfNezj2PYAYgOof5fuAKkO2XRz/gTdzopm+GzN1uPR0PfOMam
cdyPJnqpcMDKBWSot3rJYJHTqQ0/HKTyLkCBDyCVcl3NDPizgNkesLbqPp0aH27awYzcF50LMWJO
Y8KnKNJDzZP6bQGTi8IxbYheFhoPh38N5pPWYnzH8C9+Sms4ZzVJWeBUTtyfdObt8fClUDuOBAUx
QiEhtttqTnUsIe0XAVE0WwAcBUs7SjBBTo6wSqL8bvawlqDyaQg3THP46cE6Sr617/UPZqs2ud89
U2wICl6TdcwpiAfMgXPpNUPOwhQCu629okOtuoZpO8IDBksm4QDY8yINqbine9KhI986MPZ41JDB
g1XRmbjsc3LOqbwwfp2zC8WzqZh6MQ+2ii+0DEIZeJgQA+IC2KHFzjxufYfD3hKe/rUgZ9f3rT3j
BEic2CtcQfTKIDzT3GpFvuKPEJd6gHidwYnKcwDK5ThG5nMFJw00e6qCbVtw0g1Xmcp75vySGRu3
dvD8CxlRFxvcxLYWhAhAWXE/pAAjiq1O1GsKKy00iLZyvqsh5jKAhq135Z+kUmuvCCGyPnTc9YL5
T2edcLkKYFraZLR1AZS+dotdCRev/R6KO4vZJ49l812B2BQQ5XRmkxEJEfJzC298t4uG1dZfHGde
a2O9n5KV2f4JFg9rJnZ1nthwzudlL/UIKTT2vAtxsKWZlhspxqCIKYFeUbRl37Du6RALL2Qm4b5g
jfvAaR13jsQyuRTS/CELojUIu2Ya3f7jPQrLr8vxB0L4kNvzuk59qvGvtBg3NJXgGBP8Mqm6czjq
uYzCSotVCuZGQnoL5QO/XVTO+ezhyc+LPcselG9Pm8N5kGB5EfIQyIjI8WCEXhKvRzqCajakCraZ
7IwzD4uGxuKes5w34mS2rxy8UX2B50wSqMiDRmqFosBjr90KUUW2UCaExW8eAi0HAF71qddfBf0U
pRvOLvy0tDpIUcit783zo41OV/5qyN0CGgPds0yGfciXjZmxmkP62sO+l78gYIqLq8aDDi2+wUZR
GhbuGan2RjY8iA/TBZP6zb+2QEC5FDucmg9xyu4jYSjPSWx7kANCDh0LOQhOn6HHd4DCAoCx6F+l
T1+FFYYf5BsRU1KgJhoLnKbU96bfIsJQPz1Ov9aChRE9BekjwUPV3hjTj8hq87IkpiBdlX284iXh
TY21CbPv5Bo3DOXMrdS5S4QtDpsln64m8ujKDDcGJGkFVVV6IblduuSgYg0NEjVGcSHgEW40s+47
zbVAaYFxmzwUBzqvqT4seXak2TQokqTZ/P1PYMsWdVIDt7vbW8KspdKCYHWbNHTQwElx8LdBgzhX
RIr11pYXZSHr6qf5JNeZNjUrqljHxvClEykUPKbBjV7xb76MjLJdvXwZsnoHs/PTM/1j5Af3eIJo
uiw+FNcaRuh4lK2P8RJiS2Nd1sR79MnKc9FmWRUXjLKpONxz7mPnETAXNs3xhinbrcsBPZleACoU
Ij5xw3x5pIE5ljPzv+IxQDhcc/7QtRLFPJmoNyfwCwtXqWBtlsaK0vqCVY9YkqWq2Fu1jeqsatdu
nF5DCvJ1YAKCz+BZY44df1y0FPTqdQ4gT87tH/0/bfDepAbUkTZbY39LsvTNWCxcRQFG5x7PtIwP
pOH7GmSGpplUZL3+UtXJT9E81cwArYD/bUFukFrt5lTEFSevY1ysxrsVYYZfcfhQE+5dzTyj/Nmc
um94sGs0a29VgwdRsjE5iVJ7eona8iSyoqy5J6AeUXeLAgMgKj15UAAgh2wSwau8v6YHS4DZb8PT
kS408oa9uMhQnA0QBXICrOISB83mGl201iISlwlK1a440B+o20kKzaNnCNwQ2lnzJRwqFhsNHQRR
bfIPqPSDYpvUBJJw7fruXo0DVVn07APxCxi1EEdsedmzHGQegRZuDqW+IqluK0KEIXh3EJRAaIMt
dB4qLATKb52eo3qPYLuzxAOMQznqIXQOZEbrB4eeaITKYs/Mh2lfHIuDEx4vvA2FAl5dJ7G/wn5i
DKLdkv5fAi5n4lgAqfbpFt85MCRdCCbzD5xJuEVryurQ1TE2H87MInwmOoOtPXpiks8nVOgnKOxh
0EuIks+vwztsyV2Y71p5NzhbqKlIWn+Y2XoL1wVKiGvRYThE+jDUq8qLIFaZV546HG/P2BucKw3F
s3hYhQCPmAFlQ4xX0nSWCQlGTAYjYJIVkq3ZXay9oAmTaUJLNVec9ezW3URjunAh+tgi06fSpmDV
jnTgHNIChx2ZR2p8lWtbhln8v1VkcpleJY6oBlqxABIM07yA7uvNuTMvQR4dcepZ0R6gBniUplmp
t4REzIQZgXkXPD8PDeSZP9QfGLAmlBQ63VmoqQcOve9BrVLXWC3O2QOxaTmtHHNNHghl0AxLr7Rg
D2JPnRA5rIGAt6jnagDRhR3NYcXxr/G1foOMqy/PfhlBrVADDPY9LLBU8cANZAETNVFQd3bzBCuG
fJdeWwH/BuiHR6I0p09uTIOTM6HIa5IXu+DlTe+5B6dz4f21KKigjSML7JIvrq7Eg4AFBYNMt+h1
ogefoF7V+k5Zb3H5bYc5tivrLXhSa3AnHdxkwsDjqY/D1VAnMEP2ggsq5yBU8ae8DF9rNFiJRTS0
eauT9x5ZRc9InbOsNl+XgZOftavyX4jfn6M9St2253kMnFTf+pRu9JjV5YzY2pVfEUd84gOMSkPI
THlOfTZQ8+nbZ857KqZE/8Q9g11BqOYSlLse0360cRASmU2dPaKA+RhEgoCaoziK/WmpRMORbpQ5
TG+/GmjRBmZ40kPlxsFUBPYJ4kXzRuca4RjZ+xDEKXeEyBZy2DQ0LUHw1mRc8NUPWHrbuLvGVr9Q
qMfKbdXdsxHOVw9c7lLByLWlQVrLDIuEIrh8E6wQRGROuHGW+BTF3EEfNWNJPLJwREoUQ9MjPqYM
6gCo2VKOZr0zYvnPSfR+00VHv0NcEvK71IEJ1uudHCODf1zuk343dNo+X0rzoWGAaHQ37tmxnPZC
qwwo9ceYspY7V6uejPCJ4dtj9aKZKKzir7m8eFQSYes9Y4l9Lq23wQ3XLUT16hktIcdre1Ckl1VM
bjnmsbX3RTPtQdsIXQfQ2twDxfR04GNWkBeBLVD3DBBWN6t62OWkM1nZpoESP0/u2sQQo6GwYLim
UWrmVM356BLfqF3T2WM9eVTUo8XEg040SNiddC722cidU4HfAHRIgvzOTE0gRz166EDNaFvCxuEl
jXxrKh8H9JtoBvgoILcjxN6iIQrTvoxL/cxltI8ocy30OkY9P01GnQj4DCves7EeTs+NUzxHc3Ko
hxksuf03cJ/O6toq59pEw9GBdECQEq6AGJilUKd6ogcqczsWbbvKGnxXWv1tpLVF5xSk0U9mESZQ
OVtSFTBz+Mb+/WnW3vxUHXzA0cxCCpJZC5xKckgcYoVntAZD+5TpCUaOzi4L4/dgSl7DWTvVLipb
pPO1RRYlXhfI0iBrPBekEYVV/JQHE1lTzevYjARpNJu5p//XpgQPQ3+l8n++M/6z0vprcsuDo5d/
yqTZDa46TDw1e0nufVfd80BHoGZKXJI8RRTvXuZCz9bOka/902r8iBgCu0ipZTiac5QgiE+pvCry
XaTYCAG6lnCiuZRQDWvbtFwk9l99Yi0yAoaXJ02FvNOf2XSfcIo/xp9WZuKHtpCZjH0FGroFPjt/
CzMiOuGw0DCx1/s3a1zQDHXOtqAnpkK3wrPchOWfysplKufQ8+nQrmwYQdqpHa+qGrdpS5uOM5RF
LV2UhFw9Q4OUxSvlezf0l8o9aEQCA4TCvH9BFQjaYUKetOAlacuwTnvk3L6vH9xSbRpP+2+pjGwV
W8laUzrHbEVbju3kpvgfS+e13DqyneEnQhVyuCUBZlIMyjcoaUtCzrHx9P56jqtcPvbMmT0SCXSv
9cf2sKDxglbOCbTACcTlC8KmxzygPDGzUTzxacq9McqfhIosv40frJ6woTWXURFRJsv4mmYVYZuR
r3lBHllPZHm+6x1RTZ7JZUfUCl5saGdP33Z2hsaG7gXFOfC1CH2EmcW6aPR0Qk4QH1X2tSTaTJjV
99RS1FGyLLnFpxlqmGTdlJ4odlXrQzX/+48SVVJG7RmqZma4q5iSgzaIOzHN52WyvmoVNWDrQC0Q
B+JozjP5JoANRzdZKAyttt38ADGzUmI8OGDVL+zyWLuf+ROV+C8jqLbNuluKWGi0rJeUs6a0HNIN
pGz+rOJ8b3uU+XO2FSbS4/mDhLFJ/LiZ4asxXtXGftZS+8Ri/+vF2NNn6z+B16yXQQRrwdo5agle
k5KVw6h9U7zM5McnEbscosiyHDe6MB9LZbyHFHBQ1fJU0Fi0nskE+gmbf+LWJVRJWt8hnZWlDplA
eecRD2nEdbRqVpi+uMpXHSzpsUXp7tmZ37jhHcUGIx097lIyBFwGkgofoJd7DU0YswernBkXvpoR
WG2CFwqXIAzzIoy9ZtSfPUtjYdqY12XjsI1W2BzIMtWDhVAzg3zW0c44euv6I2JF6jCOaAqcYvpM
rzOoNdZqUJiclAniqRXH2iPaBCMhSYPst2QAijCpz2ZQR0auQzJVkxUsFt8WCXsAUGOLKrVogwg1
XMGupJVEc7W7Lue30NyvqBwDmQhmzwj/AUew0/F22ANR2vOPAcyT2+FWSMrlC2+dHJplDzDMrgQi
GJZQz3+OGpnfI5ZzDfF68ceg2BV896avKK8dDh8C39HmIAGypGswcDkXQv5yr1DEhuSA6YTuG5PC
p/UsthNLYCVeo9QkwhzQKeFWc9TsigoDwvCUcGaZM4YW3gCiWDBco8dJGt/j2SBElsaVSzPFG83G
qAJizZ1WKyl+G1h0nn+snGvX+gvbG55D8i/abto4YAI0r+cLsM9AQKnz6fJnzsu6WeYDhP3acFmN
sQmmLPYJU0Oj3Oae9CX5t3rranYjyswe/z0HoLZVcU5xXEPg5JIrNlEyZXp4DDEaFIRvqvGXRmad
ANqnRlgW0KNK5crmEkvLi0jjIz/TZWyJo9LHYtcZxavNL5LRg2la97JRfx2UjlOEdiRbvlWrJc05
euhIFEnx22UZJXJ0UihIi7WIAdyjcWyf8gBFdLFaqoEYcgwa5NwKWpWYJDNymxAJzF9jGHhEzSix
tpW+5dbt7+6EVj+T3y0q/KrF++YbeXzFwHin2hiLAb2TfGFpje5hYvtGZGb03x7/eh4qJDmw9RpW
mewtIhWkNev7YoptS1oII6OktHo2L8Ix/XH856KJZ/zMItws25TdVqEaVmg01fFJSuBGcov2LLW6
D0+L0SZ4GISGbdVZe5kWlyYcJic5ObdOu0FS/G06Gr2+QAHYzSz6HqAGE8SJOdOdVoKd5heS7Bgx
dhlaNDT7VUVOFOzBf7AlWxSv9c40SXlNthn+kIl+mxgqoJtB1FL4cLacBTuTGR4sraEyRK686iZX
v/Q5JfxJx554J/URYQKYAl9gDis8LRj6XbYiAtzzfpf1y1tcvhTiwK8emiSvU8dbVNZJ5nPHOltR
oKv9y6i/thSr9O20at97w2Nki9ZmNt0s56aVuJlrEq/sHCtlxy8FNLUwFSM9PsRhQVVvfHIawtks
Pd0udv2W5Hc9bIPJJnoim2AQ7IDKDx76zFE2UUVMYGw8RPiihi5W5kpyXWrNiwRjX9nuWsQ2WPkn
gGTjVZ/d0BFcYAMgTtb0XSr2yRoWtlynxuNPbUkJCLOAcwCKoBxjDILtK8vNsgC+Kb38w7192i0/
5oK9GanothvNoJJx0DzahFhXHs0l5Mh5YXiR/zn3AL4sEq5X/mVh+ezwgxl0+XpFf/NS0A+l9bje
03mnpR4rJcNy8W3qvDA13y26kq7zhyg/jb17qEn7MBjllepfVupBIgWLy6wc9C75WwaDoAd7m01m
YCy82noftMcZCTwRzE+TQWxPkbxqnEg2DIwXpw9LtwdOL0vsNCuNsd053yPk6mAtSOfQ7WS1z5ds
ZQLVLziUFzIeVCQiCXGRZZapSbBjCgZuFizO5fTplNVHmLzEggUTAy4BJnH4I4lW7jgSaLO7mbsg
ANZnqEA0E34ajdlF4zujrACnGIjIU00ctMTcGi7gbFC2sDPfDiebhNkzBbiSLsAStKwedV/D5cUj
Gr9zeBB8yuChw4myYE6RdW6Ip6ZI8b1YpIyyTTDl4vvFXBg2Oa1UtWzamfOOY/lvCdEbEgqS1wQV
h7+tC7ZKYk+cpQewshKkFj/MUa4gJtMUYiGNZweM6ioMsETxQGPYBhxKU7VCD01oMpkp1dHF0DTO
pOFjsqhQ1nrW4puouas5CujkdSy4a6xXldV9lzhQVQ5ngFC2IrOYAqlmHYyJlMp831mETn4v9Rcr
rVKhZeqclzxZntH/6JwZC/Orkc63iP9bGyfmSQ2S+NI22Bm6Fdv7rHdYBPGSM2sXDAomX6UCSIY7
VT2Ietrn8gdWtklO0BgPIjelK2GP/85+LKjStG4YONtJc8Gx3QO2q//Ar3Y1EiAqPnej4IYY+cBi
eJdH1PwMoQBqIMAQQ82/DqpB0VPyCDEgk+oyVtnWa0AS45AhwURwrz5cdkL4EXQ2/Yi+xQg3ZNP8
j8jtl9usXCqZmaZMqEa6Wlwqxb4unfhYFPOKJxwipOlhu9C6lFyQCZJT9sm53rgUyjqW8ly75QOU
JFXLR2iF+2K5y6g0bCCMquQQWdhiyny8RJyF6gifQO1MyoKa6M8eap4+pw3DwHkRxS/5HD86E3dW
7Bs6O2pqhcB6pGeRu8cCppF7vYX68xklSj7HGelTkb2QYbmMZ5HuFrXyZb8FsFiSV7v/VmAOiOKN
D3k9wl0DuuBphSnKwN55zZB+AUorqAOooQECV2BKFugrXlF6H51vmTxkIrgoMUvjx9jZcu9etGM+
Y2lFZ971FxnWKtg+C9166+swmAqB7oS4GGykk3XQo2Xbc+s3wLQQInJL03Q4Vn3eSI3qqFvv8tob
QWLFVOxdXFqsuqyxrvMVpsR/AzmbhvY2VO6+HnDAzvPvEkY3IwKasnNjHUFLj3zUOGC2uq19U5BC
xW5g6SCEZmatoyr+rm1iLvmU5P7hDW8z4WO5PpAZ8+9Lbic9lpQFz7SjHaSjaRG4F+ero1ytOgui
MvJtQT8VN+qYfVmg/ISPr5z8uRAEOzFjplnN81ScPDd7i7nrsRIhJFf9JAQDI/qkGtsTiwGieJo7
oWIAoRQwlibUsAJFlwGGsLuY/xZtKwVlOvMwOYiY3RgIBJA4kCUjpW8ZI49TdNTV6RvKXdLnBOtV
yRv/j2YQsM/4BsZgeL9Z+4DLQdLHWNUWgdVkBy+zb/I6nngdTU5nc1DJf3ilFBd8Ct7VYZqQ/sch
w1wCD8EtOw8Xb4K0mUMpU7csxntc0RaborSviG4K7BDN8VieTOEc3dF77WeZ80KUu7zJotz5TwDD
ExxE3AkqGZkV0gabwFN1T37Rf5xG2/gOOU/WfLejbTtEz27V7vAkrzukSjR+lfwj3q87Uu9JgJN+
RkXbm1uGg1r/Hl4qmjPjJvaZg4p1jSIyngym8N/YkoLCkMjZfu9UaMgipsmu/phNYhValsKeBC4Q
xBUj2YtZYC5CtRmrI0r+k9ZVd7dm89AGUFoOnGxtDep2dk4u/GedVLwsSkMjHmlUIXVWCHbsyQRY
jzbVTO4f6q1VP4zn0OEuSxpm+69U7deJ+IYQb2MNS7K3lU+ZPoYAacpjVhuC3EzZGzz4UiigLxYd
M8QUMpprUbqXmQeRghYKDt2eQxorkh628W0JU1+wiFrs9VVCRCY+Fa6wIauIDJ6QTfVUq08PmqDP
nXCCjAAxj2MGsgAZ9n+OnI7A8nBvAb1lxp9M5J7M9gDGa4vpok3U6ogHJTQtA6Qea2dQ40D+4Ops
nRRjeLar4kMmjhQyyYu9VIVI72HI+DEh/Z2qJokZxTFgPJYlWuOyezokV0OqHQtWp3Bi1IDtqC3t
s4icgyjHq6p8wfwRR5pOW9ZMfma0rwMSQzD3ECaz06xdiVFNtfcl1beABK66NZuoRvM+X0WU7Qw1
PQ0G4pdxfgqRH7hcE0sB2xsm+iXUoVTHblsQMg5qHf6o5QydWyxXI2+em/k1Nu5FGOIiJ+0MWxxR
FCe3s47Q8VFOHlz7aMDX47YgLaDYTt2mxOcctjPb+r1IH4p+HKjZhMBDq4x0Isxcjoo/NdY3kUv5
0mwHU9eRLuCOLw6IZU/enRkZ3H4cuNnMtj2EBF9BpjCbG7b5lnh3nRSVHL91peIY4fGa24xC1JpH
2CE9Tky3CpVTHIt/5mjjRh1GmWssPwzTiH5ajaz8yN6QWLkRVFTMaJkro3+PFm+T1CUG28IvWfbk
95FhySk7qK2eESAmxjFLUMEEZQoMWPID4Lt/6ljm0vnOFK5PlKbqEnu24DJVVYrJ5lPGLjEYXzFZ
KQaV3zF8kVbrsqKEiapn77M48bOhohthuODs5UrhSHRS4o2BShbUarELn1brVEAq7nXUm0Bp0lPq
eHup1sgiglSSXTW553BRnhLATOS30j9IgFQ9TpdCvXQ6K68tQjoLzV09V/+aunvuSN/QhlNseU8p
i1jZlw/FsN41T4s2CveEsMecdCwI1nksmLmXfh851WckxPuYzTevNFmjcxYMpf9uvGybNWgze4o2
XCFoSkowas0dxqAhrctNOBagXw7rfdQQCmG1bL8qs6ftkMojh5Gaf7WjQNyKRXvT/gZmdbKyqnDT
2sWTVdtcikp9Ym1/RjuvSItTht+RRSMixbLTPpnJf8PYuRpJTW0D2LTXfSs4utI2PYWR94lwPNkv
OtPKnKonUVuUPLrnJhVBGGJtdGO8OV2rP3oCVbbmfPR6+MvQ5gBOPawlc1uGJ1y3bJxJSyI2ftap
mq4Kv3s9vSgmFcBjk1+6RiMFSwXN4LCnlQs4ywEW1d1TbIDAQnCm9BPhRva7mbpfFwyMC1Rd0s8w
cv6lgwM+ZF3Q010gWad2z3XfmkzfmdEHuuDBbJf0UPUEmnBedyYV9vzL5pm4eYrWEuPX6ZRPJakZ
wJJ8l6kaQpx12HvECFP4RaLQwHqpa6+lW58GlPFcZQFBl4Hj1c8OXKo5k9mCdnvUikMuko3Nn+Cq
zaVzQ27ZmXFCF889vbgyVKCHL8F9S9XfSBhee6jyBeFBEh8rZ9T8cqGcqBdu7FcEIlpkl4h3+cnM
yM41a94TD3JtOvWolN5N/nZ0zW9H4yvjNKd0EjMFO5Dsb83iKQg1b5PWlFo6A4/DGVe/pTghxysm
50X7BiJaaJpNq3qTKc21F5l2HtA/6MyrCo4D1UxuuQnWQhRAOEJuCIuZrrSOydIGI7t9BO8kB3Bq
VVuP8ZQdmES97USmAIu+gGNR1wYeyCp1vucp2odxxWwQnlpiJ6mn1f0xKj6BanzBf9FM2h8l6ykm
Vgg26R0ff/ZFncpnrfJusVnQqucRnWIM236O/C4q4FxRN+kIxLuSkOOoiv6JOiU4FNGymrtHkju/
FkbavJeuyaT/IIqNzK9M31h2BdtqIK+tqx8RL9LRPz6KFitvw2ptkQTvjWLXKOLW1kVxF4I7NWX9
IjTibtdJDmXLFfDSGPfco3eJ+KPYcj6I5+Hdw7ecGes85vR1x/5RDc4TEZWVH7o9uTCceZ3xO9XL
3okRmzetOwaalPVMOV1MDBaLsNE9a1uXzyp08k1lFrfFJpVFJCliIGCLcEH3IfNe2tLeTG0c9IWa
EWQc8ncweA05slEtR5Um3NMQ1xOlMbAPhiC4PdkBbBYYNXZt1fxZY0egYab4Xfg5mRIMM4mAaAa/
rNO9lVq3UWXstBpmyZrpuCZut/ggiBXHfxzkY3GidfInWXDBaY0OMlx9JMvVTVkzF5SOHmSYuYZl
ehvd/DML5yDKlF0Dlh330vWiEruOZaj8qEW7of5qZ01JjbNV4rjHPoP3U6Y0Wxv80BO/m9vx3k+H
xnBLmUh2I1lwxOjNhpb/1i7xPy4flusgweILcCD0k656t8cO/wgiZ38e6mdMV77JdduYAtGhvYtt
WXYlviasTRWtaCDNaWVvDBNWwCDXySJoGF2Ti5Na7SnbcEf7sKjKcaQBYS5+ewTOq1plizda7K+C
NjenoayuToPWAo/ACSTro1mNmsHxk6riBH01EKEtj5AYNtS9dgpwSceNW/bQv/G+rMCPUTiOj+rd
TElI8cgLzNyNat5rA5qwFtZvk6bPbWFsZB5yMpkbfaqZod23LMwOaY0DiM7AR6VhxAVwZuJADn7h
uruNbaGyLBTPnoZkvF76u9cXgTYR+qfSugSjcUKYiyh7bMhQY58dOms3xhaKaqb+sHq2WYNXntqR
8/xi28NNx6AhngyXnlYtB4dErd1PxVNoZkjPMBfKtFyB4iHDzcYBRiMKDdeEUyKwi0ljSAjr4cRK
mSFjjdSzkJ5ALIXamcByHxhSDXv4nzUeTYfLep45orh9LjoYzsWN7jqTzcXDQMKF67iCrlQvWbUu
3Ey9VJewJjy8EL7XFcc29/WK2qASPnxEz04QjqacOw70ilbmZWZM900kBjUi/Tna48XCCRQjwCJh
ahL6zqFupoZ4S3WBhBaaCZxnggdoMKKlaOGa7lP+LTSXFWuPyS7fnzt40vnVYoBxjJbWlZPlRVuy
lU1rW/96IG4x8tDEIlTMWY4Wkurkz6KKlqAJcjIkhqqRgVbAKEidtryOXAVbEYfkiZF837kngrbQ
CgDJ2QtBc6ihRvOpH66aZflN5hvWUxuC2zBWLch0eGME7A5fo1t9xcI+luxulUcPUHxQtTd5UpOS
H5ga2HtF0u+4ok+VJNTTnMX4tLkJvfOk/DnAFiXz7DLUd3Rya9X6SqLPmrGqM7yVvKPYe0ZdWy2a
5rOr1+ClKheygaFvCHfosYJq+gubg4x9zqVPzppQ5eBamF7npEJ7fde6vV08hE5U7oeiHceJ9KZ1
iFC09fvFT2GSEKg53+34EjNBuyDklBdFCsINFfeb8WrnCG+sZ5LXiFnkxkssD9flH9KTPH422r9U
kw8DMuRqWpdbHZUtib7+SPlpXe4LvAMkOfldNwdg7sS+rth6pcul0yFBtRstPLSEYoKL7nUBmaD4
/Nc6o9uHPAZxehmIEOqQOZR50HYvKc8J9cBrXHZm+ya+VY/4tOYx1G9hS7E5A/pQcjbHd/nGk6Ix
JUedX/U+0F1IGdvo3go+o6whCXJnAtQhUXFV47TgBPLqQEf3J7CEA9vXvM1WoMQW9pCU0CaCOHha
PI3QyINSUqChvcHE2Fwa8RgF8o5O3b2ND6gvT1O5H6Yfdkm5DRCgh1cpgVbcViQ5pd+sdUFbXsCl
ZFIY+7+JqhsxGZ/Ap5TYqM32OCGodLNfY6CJqqXLctji+onKKihR8YBueILU5u6ztg9hChgCUJgq
cqBQ8xfEslF3liudvBXkOmH0+bPpfTXRPxtzgwd8nNGRghZcxkdCYNXTOcPZX8vMhP4s+2QKRMUJ
D8Awqfifb6ptY5njV7ChBBm70OMjIylISqWPIc/RGU9nqc3krBxfBT+vDIWv66OqMKhxkgNnubru
n3MVzPhElGX90VAQ8JlZR5KXXII4OZYnnutph9wyt0ENEQDuDXhOB2FiQ47u/GMW7zYNwkwdKZQi
MCknQuHpm0bpDqPLKNwwH3jKyc79bPoqmNlyYhIhOAlOKMOP5TghqrGXg/lb1BserXRcy18THsPd
W5geOVfzFzOEkjFY/4Ztid0pjN6e8aK2eDQHNvfutXcoGMsP9K01bBrI+HhuluVExFdHdiBH2fgJ
07O2TQMV1L2AcjB3DeZhRqvpqSxB4fjgrcdMMzQjjqt3awAVuFtwfF69VDt8yOieYeI2rm8SxFd0
GJYuAMUlPt0u3bU2P2ncDoJgklPZf2EtXdVY4syVbv8zVfvQ8Jw+hbz2K4eU5SVKMAajTFd/bIkk
8J1Nxp8kDlFWo91vdnBggjD5pH4U1qdH/nEBRo3Ug3qL51TDnI5SF1BB0lmlzM0xAtGvy/q4YFhV
8l0MzGZjIzYQ8INTjMuhU56J8reohEvhPAmm3OoDqqwh4X/17zPjur7KpJ4ofeHS6jAYt01LP7up
PS1y43BeJoLhmtZ7mZ3opvZI4QTqO1tFImsi6uHWt4pirxv9EblcbMZnkc27PC0Icbfe5eyptAmg
J9U3U3/P+bItfseQJ9Kp//jlVW3ZSNmwGR8VPL/Ti8mPUZKsKRikYrRq8laoXBK1pq9coY3B/ZK6
mcho4H2ZExHZg7y1iIlSIG9n3EgxvHyn6bOAYr/oaJv1cSsPEc6glMRaMmvU+WbpXzO/ugH8r03K
ajEgw/tjrSQ7x8rfOFYzmcmCRYR/ivsI+oqBfpV/C574Ak/ZiDHt6KRcBCbhqhOIGeM7xDhJJfNu
nH5Hgguyl1gJzy2ChDpvXjyj+s8xERMOmwS2eG9JFwqdU5nfoOm5e8xEbPN8fJI1DtmrmPAejR/x
RmFh7qOIkBKb7BnATzCu7lzXwzacw7XEegz9S0LbgAxST1dL54zMSkIoM02EZ/92zZd0B3UGOpYG
A4P7gwbpP+MhqjgpYCzg7uCllcSfSGzrxA2gE+Evr53UXcuSngSspHOBgHjYYSEyuZx2d5txIxuM
z9Ezdj03Slm9QZ6sdJK854BoArOQPRM6y3Iy7TPHIniW7B3zX6hfxDV9c+sV/9PTPVJwXNJ65xho
Vw3cQQVH14UY8ZGbppYMB6o+FFX9DS8pK1BNrlBs7Cew6Q5JfzenUh8/1RSJNstGHc46jqveOVTE
x4QOzwXK2Wz+AGvlq/TMDSgAT1dlECoFYhM3r3EB60QrFzwmvy5dLED2pm/xNGvLJzpv8FfNXE6d
+xqSsapHwSQupT7dbKcMSpeZT6nItF2J/D4mb8J4RRKAv8dqPTJf2mtu7ehFtZ1r6w5BBweomkEf
nRlu8M9yJP7v0za9F6LrtqgEUYGSIzhPE9LrFBbaCPg+Ywej/fSlhZIA3VHyzoUJh/FW1D9Ngdrj
Jjk5+SrsYzlht9fs2NyT5lgTHtkba47CKaMYXv12cjwdQY5kqzhLh6i8Pjs3DohMHOqS9KSjfMa9
yjuaTDMZoXvt/B2Nz2avm3QWwZIiEkUfrZI6gyc6aZuNI23j4pvVKiMpXm7wMrTxf/++rQUNb3Iu
VvF1bJ7MUV+rCBvjhuTieNdRMNM0E0Ku8IYgualIU7R/K8cjlsw0rrPrOv40UnuKl7no98o3VsO+
TYj+XY41ZVyCvWV2mMzVaVvbzVehaa+6OX8Tb7Ua1M5v61e3vUmYU17pU3UmzZOcQVJykrs0WBgw
b3r6VhXHTnrzlVS96mX/xGlkNa8zcPF/YCxuJOaDePYYdMjkxZhbTS2A5b/Z+kphQ2LZOxAL8i3B
uUVFZFnT/ZRZ/eFEVH9mMK0qfWiYgqVSwuREQqtNKt1RkIXX2hP+402vzfcobJ8nnXVJPHDGj70L
+yCrsd/D5AdY33VQ1bRuNPgNTtWEfMVmGZ8gUvdOH206e5/iYsuypyp/1rm+vII1BjCaLBQtUZ5L
Tvx0+ejHz9wBnP/V4p3VvBX6I5vgjVvyuspnrFUO/TAlT4RkYRiqJCbUT9WxJ24l9Buw8/kXIK0U
1BFxwUgG1ol+BuIPMXC+Jn3MCk/RnfHmpkizY8bPwr/14j3zpkuKu+uCfb/HX88hnZ4t0l3lJy9Q
wG/d9j6QjMvfsk5EBp2qo+2RPszZWl4mASFBDy/ZwqVxV3W8jOMu4yc1CJoEoPPwOdCacM6Ins5B
oeUCPPD+JxbBDYSizK9hXh2tkX+8epOAkryHagj/3NYPXuvsZECLduD1XipqWytK3baSEeGv5bPY
y2muH1HKobeaOrzISU9MA8pTksWFuS+yf5g2dFwFbfg8et3eHAjxwPrHS8zZwhCHgWjj9ELWKdP8
u9fYutxaOZL/b3efg+udTHZllDlNTazZqw1di6YzN4KouPYL5qfl0SjKnsvrACwiIYeNMiy7HhGV
6mIvmfU3d4qoIcHkKG4JpI+YeOW4tTMStPD4uAiZouZVROmrpxbHpMx2mO7R7nRAXdnaodFxpsVX
G9DiIt9YMNyG4IhtR4qSjmqporg4JpCKehyGRqm7cp1P2nq8NgijL7J4oGw615Q+RqJGSdU+lhXp
dqj32B/YfKgQorE1VPH4QariR9HsHh+3uw7snYfti+3QNF8g5qS8Pv6i8Le1DxpNgsal4pojCZXG
q6E7Rt7eOpj7Wi5CQGT9Cx/vRDwSu5B0c3bk47rGKVQO/Gn59JWyzA0YyaD7StL5h7vlqhyRwyZK
7/hydgAErxGvUQEX3nr4OSFgUhByGomAFc1zTDaJbPicJzKW+voRdaSvSBh6YUur83NhXkyYsMWr
kIREQD3bkkQXXm90H8HYviIQMGuW6uptofzP2LXdyBM3cF8TnI1oRi6bDTUdyAPsYVynS0lM6Lda
cDRTquAmL23xsJrTtHwTchz125BdMMehz2FIEgWeLjIY0XLFcsLm5EfA3CpvFlfqoFGrM9HbQGaX
3s2H1tk4dnSjPQ0FvLHt0fOzzSJ0ZcvTtTeJ4rgJQmWIFYqu8BNl1bgpVKL8pmVve9SSR8c+3015
8RGpb8RRprRJ8VNXxNgRdluT9j4t0sD2JMDnK2SwjC7svtmdeI0tVPNb61AKlJhbpzjMbbHVvXIf
2XQ00G7h3GX/BTllpCOK3tpba9HGRxMp/xpaaFOj2Jn8OKJ0LqR9hMs49sRzydenpUT4qeq8MXIy
hrcVmQ+FN//35I7FTExp+TBojiQL0NvmcQlMT6gHuZR2Ep2zOIDE2lcZp6Jnjjsntg6i8bt/aU3P
PHcs8XR6G+SINzLvbI0+XXLIhnSKLrOnMaAZTM2+NNLxVDA15uRZCzc2ESB2016r4b1n3iZURm+w
ptt1JIek91QrEADM/hjSjtBGG8N4RuLa5GCrPJIa6QuJdi3C5uKo/VaH+UjEMR3uHaJmYflusdyW
Sj05f904YOphUySuvw8gwdZRa0EF1S/Gq2TCeep41yFxgKzJ5B7e45G1TNOZPMgSrfGtY9ibQiJp
K53sSqhCDnHvv0PcMO4W8Z1M22QYb9r0QrKwjdPhrPNXsK7Fn/jPjTo56bTdzXDiEzsNTCoLCy4j
rihmmLnDDzEmvvApXvHCBzmyEfq1xN4ac7euQyoR8dABEhJ2MHJDM8Iggda7S5vqax3RxVDeBX2f
EohAH75NIlIK1/lwSVHndjMzFiDy+LGQNUDkgHRfDAbOzG3NUCVndkf1NrgNBTBAQt5EiXWmv2FN
20lVQsLr6vrMu6OXBKGHisJNvR2Cd7P3ZYhszXUGMpWMbHNofITyJ7EQwnk2qbsd5hNiY/5AC9pg
DMLYCnL2bCYZ4kAQry8DofVUhQLY4A9n4jHA/NoFLQTTcmP9ZpQNpLwDE4xngk8WqQBtFkjmvMbY
ueQ44uwnYgUDij855VplK8h0lloJk7nFa4RWEVB/VVxV9xNglVyeIDTzW1+pjEhkCi2/EpiB0IBH
0dDvE1Opi43TIXYeiZgCR+x7Ijs94cu4Lj3FXEngcOa9gpghjJm8Y4HbhJ1JRdKLVG7twASpgBLy
qeLugM5+jbJPPmdOdQUupg4KTrN4QI5X9UE0FffBcU6iGZEMkNKG76iMdy0eLaKR5fUne8HlT9oy
hVPOFXguVUAOVYZUKTi7UphE48Vnj9O4M7cSQ4v4sdBslUA+EVtthSCXx2nC1MvBH6ERKGZKOzXi
5Efa2OMVDHyHSlBuDSFggoVq7T/Ykl2pQnWslpx47RRw5GXGK9Hu4E8zSgQTs7SrbuQG2YG6EDfg
K/2VJH+q/6zM25FKKd186/qrrY8TnKoKzt3STKFgjqNEHh+hsY+Mp7ATJ0veOawdTNgjileqTIiX
O2s9Jv0c0JIhvu/Pk3E2eQnx1/JJGOTEG1a20TUcudpfD1ykxTWkNDlHyidFy71+K+lGAIfh5+GK
TZDWYGUKWSqsta0pvvwT+ED0BjB5hQ6IZUOz/hp175CLIrc5gCq4Hab3+Q4O0tL90MzjNo6hVXhV
IPtWReetshy6ArmZg3Km+NVZaZn0PUShPZ2diM/CE7nFLt7criW9cTA3yUBcIHDG/3+mtVatC0ij
hFXakE0Zq1PcfdfVtdOLVw8uddV3/0zt5M5YHU0lgvj2wKVe4URIfXgqPS4uHBlKG546vI6o8/+0
8khMKcE8FtEMV1tbQd05ukAas0WtDiq1ET8eUVI6rxzPSRu/6x4z87BTvIkd3cU9Fh2G0Nnrlrjq
Pe2KoOMVTUhg4XA6eaRcsNDk+rb9U9Cfgao9dR6Y1yVy9J28ABBxZCykNmgui5lC/td064DshqT3
PWchJPzTPmTzV+K91R5uQFi99pE47bYI9f1YXtKch8CrbgI6lu1jiMnsJuW9RuXOjkj+GWoFn7AM
dgZUmRqmRvbxGtaOAH8h8Naz7uCI664ZlSvYqUKq4tpdCD3LAVTx8k3hdoH0oAYO0Cj8gVMiWZEr
OSQQLV6DTeqEM8RGfdSYoQE6PI5UgjLWfQkf7b14yZtk2XRkmzXMFLwfb0NCtHLPXoBwMfrXE3oM
0C6XTqs/dNouNA6EN6yqcxO+Nu7JiZurhG4Rg6kRdlmea3BGA1dH2D9nFOM49cZjVI9m8qM2kTgg
LGGZqpqB7aRBbMzdDYxCDQ79cFP+DcYpD3W+8kBNfhIcnyqERc54EIx71GGXdk+Urg92F6CZ8Bt+
GHimQFlFR77AFXBjsOyBAfeYMg+Gb+zI6veVFZMutgyXY2U1Pukv5BfM43ozPvPsRcVh+NL/eIA6
IpQu3CFiq13zs/aDFHcT3REz7vJ9eOaL2RJCv+034TZeL2/NGUfEjXjXo7XrzsUWM/9vS3ggbxGo
7H7eW6fuU3lrPqH9CVtYdfvxjHFjDe/57H5Yd/FkP/TH8I4sPvF4IRD9bSmtEOaVuoNSUEWJrMY3
APZ+wUDMhPQSvHA+BpG+XivFMdW23XQMk1O12OTHhFzojM/lkz49ZJijHQFPs4RwESlMp87/kXRe
y41bSxT9IlQhh1cSzCIlSiMqvKDEGQk5Z3y9V8tV1+W5Y1tDAid0796BLku1KYPdCx0P1+SHA6A1
l3/C8YWfF2Qf6AZI0kojn2joLP+utR+jeTZpKxOmKysoCfk7juX9u/2U7mqfGQ4+oSvjaj6iK/Lh
CPvYqvtMCPz2HYbJP2djH6ItZIkNc10fyssKbtiG4Nuz+1S9LQLKX2u0zEb0EY74Tm7LCKuZLZke
VuUDpjM9/5NUKPtWEFaWYW3eso/2Uj2Zr4O90bBZn09lDv16HxFQVcAR90HGLB3yhI9AFFXWuLMI
Ab+FwYM2bnHjhlBUQI7wy9W9Xkd+4SNnX2Ftv8LUbRUSSkgzSte14hdTi/e33+PKxbODtQZ4v2Wl
WDE32q58ZoEdu6f6Mt+yP8mT95ewuxArRH3Vf0HjNA72hVkc45D8UT8NO6qf6pMvCm3dUdC60PnC
2khe1XtxrK7Wd/Wp33OfnX2PrvaFXQePToBPfNewtRLiIJQwbGrYE75XHqzy4JV7BxtQ0qdC5u9U
U2vjYvrhwdi1D4wCahx8tmF4qsIrbNWF9JYcR1mYVIfE3rb5tih3sYHugpbKx/2ozR7a8DJUp0F9
DJRzbT6oLcTgg6bvKpJ1sweX+plqk/SxaFdoh7bbz3LyCQyOV8wPpart7eZ8jUxzq50BtdHRKBQ4
3RonfQaegJI15KeFTK9V/A9OC62y+a4+lKHfXbEA/+7f7Iu3p35aHtVP9dl5cP4Jsv9o3uNlGy1Y
hkDwptFqGJ4Bq0bNYYSMA6XdIA3Synjxq+HUvzr3+JN+iAHlO2JICnrSq7CG+SRN6Ul/QsLvzycK
q3E/+7Cd2y3sxU3rE9yISueARHTAB5jzGUvTr3o6EfJ8IEhj8zpv374o0v13nCKBUDZorNWTA0AF
73aHRWS8cldQWYw1lqwXFqZ6s3+aV2iBz7byFbzXh+IZYi9kG+QeG+NaXyt0vS1eYw+wTG7jObzV
HwON+hZRI/K3J4fKKFlF+3Tn/EBN9A1Qn7d+Vx0sAmI25b494hn2s2ADTqlqBOZneYnOgbcxP4NN
Crq1ocTqhx9G32t3E5GsEiVPdgSdQqMkR2UHW03y9ESDVXAKE6K6BYXJGO9YTGF75AbphNqPGRsK
hVXB+QHc1IbRAZnuzA2VjZgBrkT5MaJa9W7Qg3E4FMhJbqF6+JvFVDWYpdd1KJW+Y1E9zHSfL+N8
8KznYNmZEaM266VYXtrkcZj+ZOSVt7iZBRkl2HiZ233DaLDaDt0TTTa2rDSqCJQFqG5PYt5ePo2c
/CwGeI2UVMXJcD6kA2rBpceftDWPweQ9pAR8U48ZSXsoumcHeSXgsSA5xRdoIFVsNGFi+mdWN65T
P0eUJGpR+tzT+GHoVrSbB4id9yB+a/Q3Xf/qkFjDkgEeWEVgSZjhb1VUe2LZ59kkVjH4BWKfzBgj
6G9VmK2kpVFmqt4x7nZ2VGH/jvGBu2NgjlhXh7ZFEa70qQ+LB7CdP7Wt1bOUyOLyTHnZU8kOBrEU
xO20TJLpx9r6jX+PuhPU5EQ7FvdXkbRzVMjFXXlfPfTE7gGys/fk8P2tJ7Jo8eHBHJZBI+qYVQM8
1bMhe9zCquRaIwKuwEEMXyf+Kf8nTYLTMC17CpK/MkyQWjFP//WMqBBYK8DdBiF5wUvHRYRZRXvw
4vicP03IdYXWGFXgO9E/TdkzdwHO3AytTnrTT4aAAhxbAzLHv3I94CFlhOuZlFKeEtNQpWeeBUDB
cTmhnQtTnE95YfiWzD1El2zn0slIawKLkqKtnjG9h7ObmT6bzSW2iYwexgRoGpKT6fbEirD3M1Rc
eBFihklhq0LzimuF1QtlH3MAD94UmM4UUejEz3YnPNgzY+lITlyFcAykoIwhoFLrtfpERpzu4k5p
H2Wm4ZPB1DB7cCyJd0gPRE44HR7DZy98N+FWh/q5Wi42qo10ImBYedVU7SABZIDcpAPbvmMnWx1u
e1BedFLszXWvH4A7lmHh2YLWvjmIkAfb23vdr2KyRv1OMAhfZWyhFqTfAHhj6+OCsgKm06uvpWO+
iY9a8lif5VGF5lt3p5uDGGAwC+0q5jP41NgY7Cg/AWMaOkIazIa0ildgag+Hq3RgFG6v7YEEALpl
FgcsYhoKogc5PTra3+eOLsUKGJzh7pRAPGJnsD8AoBJE+zZedsWzjICm+Xlqwz3I6+D8cIuOOgLd
gf/U/JvwCvucdBB11TV/qiHelZcStMJKvnTtHZ0n3tdIcsnkVqzHnkdsm9cW+03RPhEXMiNr8TzM
EWnuqJ8Jet/rTvsSMsyAQj7/DcFt8+Tdk2kgrONNblxHqOzhSwiTF5i+uY1cP1XWE4V9qaydm/39
lfOExcbEmRsZK9QM0LQwTNC1gkxn95YcjTE6mPNjnP/T/mgNxLWDQVhvelYAqNXZ3WFf09pPWf+S
gXNDWBaDN4tgCopWY42bjO70jHBX5bPNe8LsYZUCew4lS32YGDedkpG+Uwf6JfGP4ylhN9ONDhTC
MzSDfDrgD5HRasl+lGraYGmauxLelVUyTGygKWEGHZfHpm9eSDU7zQh+nUU5weD0RQeY98lG/r8h
5q6fU7Od2QHeYD260PWb8gdHlywpKJ7AstEi3dCGgendSX1YRQARNUUqI8OF1K/kNBcxE2UcAIuP
NnhDUBSEj6WJnUt9HzWUvFW31hTlCVYfJmgqVLjlYbbAyODOxhucRPoaVgGCFnCnKOXAjPBRyJ8H
dBLTie0l8CjCfuYlOLFAxrCheDfHeGZOqEJema5wx/m4HAMN4H5hfRYsroxciPQwJw+Dd+nwqO6N
n5hhb6CS4W7eUxAITYl3WEgP/baj1TIwgTYx2jAqPAYTZ9uY1hq4n1OH4D1GxOEF0stGwoVchDxl
SeAKL0OQBWyniAI1o0tX0FAwIltSmq3qpU1VPrLCOr1ACWD8iH1ucZq4VomxAlxaUl4bwD9bc2FF
Bvxdt7E/CZ9p+Zh42g3T/mx6gIvB4aHSD8jBZOGWJ2lyvwmK+pfiwhWyo4PLjx1nWGL4wbSL4S/Y
EdYN39VatroKgFJXKz6uF17Vjizcw9grKEuBv7XqS7cZ4PO6Yiaw8T6KAfnN16pXt4Qf7uCryHBe
ztkI3HxAzc3NZNOAAczP7hfTDB3IXIuvMYle0Ze8QIZULkCVBTGTKNsZ32A9euyc9nnhfVMwtTCu
i3bxi/hZPIUIJ3f/pgsXzzkhv4pI0N5wJHuUlGPl2CYQ7roRf1ay435I+Uxb/I9b92T15aYdaHfn
zxz/fU8npEXfuGPvu2m7sw2SA8Jfl1xjvjd8C2lfi2gbtky1LYMXDC7HDS9AeTBeQgq1DDLJ2BQn
0Q5ZS7EfXaYT2s5iLpgxbwk9h1eTnJb4Rwwarb/442GuSi8JQOREuF7plH5UUVWvYfYQ7mo8Ha6O
Ya1HAtBzbWLY+DF2/7SlwKUPlrIH1AQyS/2FRdaqZXptUJIoBMI0er3PF+WMw3pSYxrHMd0dwVN+
6UH9dNSIyOMa4bNrLjjz3p7el8Z+tHWytNhtJI+Eq5DysXSmfYPeS1C80WX0Wm3bIicg4svkrMmY
JGM9PfGqYxur4o4sFCLBEWRAvntULmP1imUZ9ys+HsbRgvCnk9EZlNa6SMxf+7qK4lr4qFX6Jn92
z1dIAC7V4U1fCEox1jryTFhkap2Sr0K+c+/uq4ouEVxn1Gllyghy90uHGhRjNpPaMfLgQ6Yv1sbN
Q3/pTd+B55W6yCDgfGfJuDXalLzufOMV0Z/4qasx/sWIA2Pwyr05PNFyuo19RLgQJnOQk6ADAuWL
FYkYaWUpMgvVRKHx5WlbHdZxPbJQCdUyZzAG+K5WrK/4oXzCeLVAjHagA+cmIVoRPN75lT/5nMw9
wpOvoPkGw+hD+1WxSeMoC1zHwl0Vfqp6xPyAIEf0HPnU4ONbHXWNSh3XmDGk9r906nfmfNbubbTu
ZJYgEel823utcGlS7OgC6csj+dTjvfRMT8nawBJ4i5NNwBimU1UO4mhrB/c6/7tQ8pj5iy5GWM33
PGG4xVeMOUkLQBRUdruQ4SSRBShNqZrm6ikzAaciHimOvK+y6usUIHg+KxO+bRUpX0n6rc2MZHEt
DWYKOx4boYgrGKMpXu8w71r0KYh1+wqnCTAiDaheWl0QumgxN6F5ddXPYf4heH6rdgXBGHRNeM/J
GgeJhMpqkGBvVBkq/+cOl1lb+dtoymtCa1thRoSo4rjQIpKXM1b/2DaYPuowrUKOyZvp1ltQWq5k
zwK7wJF/rHVE6MzNy2tO8J3lnPXCvQ7cIVauP8WULlpxdiNKWftVlyheUeygqkr18mBD12XdsVdx
cAioPS1vq2LDgP2Zrzjtvo5oYmHruAAQk/M4Ioe1m29nbJDb4bAaFH+bDbEjKPfhORv2Hir+RSZ/
dfzcW6nvEGNrlgym7GwTuyN7jQzMEI8EgXbS3RQ3ZBkJrQcTgi7p8EekMJ8OZm3QwcC51zDJ+xR/
JkY4nqeD/OF2hES6r44pVTfcT8IBuLDW9S6vnjNkszyABTS8hgAjpA3KLY3EcoVsdOgyofccL8ZR
Rc+VdT2nXbBfyH9Kgs8CJfaErnAQRzE4Uykya1XrXxoGq5r5nqA94NmTu8bRMw1MdEP7EY+MnAud
XgPHFMjnR6TG7D2Ht8jUllvdTkA8QQF1w4b5p2EORYUQQsuAgIBVeIHjEeQcCTMpo+sEZZ/KN9BI
VdWPbT8+tblCTgxh6NY551W3DDfyLxsMIYY3lCzjQ8dhFgUqZCiPQcjAYUcVCEtDxlfknqNbj/HI
4DfkRPKOGblu8tXVlkBSOu+vNP1ykV5iYjcaFkNzbiK2yuDARBj2fC01eoahsRjdlo+QhhyV04Rq
HMeq5E6qN7ULRkWO4UMIs6iX6STlIDLJxlumincfHhm0rZ3hlnBKo653S3unGRyO+NXa0d4zwRTd
bYU3v62m7y0dXdPcWxAVuHotGSPLj8P9PAxfgVrtWu+L+SoV0xgWaOPvBJTmcA9j53O2/sVKBO4F
1WcmzQtQaCoInqICMtfqPK5i4LK+9/yqq3AP5PcZDjsJePnPgCd9C3trZnzRc/KjBFQmoZ/2e6PI
9k497wt9gtSf7VIYFU4VfeN+MzhXx/2M++e0gwU9+JZRn+WaYAPy6tQa8TnfUkNSEcDyhFE2V1+W
ivehxagR7LweWhyuy7VcVCUbpyDoeZqzkwLIwEP0hBpLmDzzGXfAOPaW4BMF9O2VbwjZajLCSmoL
ObhYkpo5Ps157+fJPea6g/zbaDhMQQZs24+w4wT02scpB/xJjnNLvlR6C+OrEEtlm6ghs3N+HTIC
42RyWCe8q95UEYSeDfALCo7UYnwdvBIKvsOoaUNWXYq0yWodLPxp+rLmqFdkoBUFfG/MC+h1bYRI
OmKgZNYfMFjj7OP32p3ouJhhyRlQ9PYLF/8IA+3RaVBwqM3FNqxd426NJrrogXJgDtTA1BbOveS1
jzeXwdhc/wQgm12Mw0ijHQJIgA6j+kTfaktPihKtPCRaRtwbLb3r1cWcniWuESNE1TB3nLhw626Q
pNJm3cSzXw3t1iBUWE+4Ky39IFQfciZJQCO2GrOhd4waLjrcKFX5Lsgdb+JnAB6x2oL3zasO+YGy
L3oTN12Stc3gZ6Qb7PLoM1MxJ2ViCDl+yqPtwOHG9eUyUFLxtxuQR+EPhmEuc73JGdAO6UAs2Aq0
CDT4Z5RqcBgJvdoMrvYYcYQBhVfMyxyQQe7LADUlnv70BkHlUstuMPfEGoyZjBk9zLQKaZ9uKoYU
DUMya2JgAdZV2HdQyiRfT5yMRY65TvHc2W/mW8Jpp1PMh6C8akpc6BgcSiSprPl7xhCn1a01Jtv0
WL9f2RwxY7Bp16oEYxCq2JSsBKs4RkxFM+NmBPiSEQIiMSvELQ7RscBMJUICixZE1amFkd2wmJea
mTiYbqO6pzi38AlT4scIPD/AEQ+yuP7al86Vzi8nvQ0pH07k08KZsliPXqLgG5X8HbLw7aHskue4
AB8eJ/VDpYmeggKCFxT4Mj3ZuXrEn6xim/1eMmHIxABkww+pfJG+ci4wcTNEUYBPcN8/FzhSEpL2
uy1ki0SAJRSwCbs/0o8NBE5h6Um9IgzTRj1Kc9BlEfWFm53G5h1hAlzUf3qLmWtDh4iXyEPgECSn
oalubVrJ/BiOyiaroU7YG0KdsSAoaZ3bM5zaSSfjzsBXBR4NZiEuNsvwYXC43rUVs35lsIG0GoCl
yBpeCCE49TkQVFXobBez+pNaf0eFoXLWdNTbyeIr84ES5cNs6nMYkuaO17aRAFaEWKVSGOhXqbN4
xHJhGIGC8PotctxDUF9t9yenE+4JC2FSPc6oqPSn1PnMKavYeIi1SBCqq91EeEJn/qkhK9hl+cQd
2wJLs3o1r9ujTz8IBXdaPuqU0JcCt9qU9fXIhDVB4wrZ/4HC3m12pXMGfqwQIHIJcNIP5gDURXum
IAfCnY2aK5g6ATjcXt+JHyk/dnF6kpPJTHEYQOInm48makxmNzaB5QRol9k1t19DRkMG2Bx1GrZN
DwFGCDF0GzkkKzXeSjKfgeXQUE1PVnyW74UfxSGtzIM5jvswL2GDXrKQew9udQ6Pi8yKzUTZbIdE
dDISCaHyMjEmWVgmjwaoaHrL6U4oSFsnIn4FeLuhd8ADC1b92DhrNFxgL2QHurQRVHQpZKvCVEg1
p6fh0AIkqPJTTsnXesm7xXBOOMeRWN1hbjCxwd08eVIpSnGg0rKbmuxJNYxR5XTCFGHPVvmjwjVR
eYSx4wZDV45nLWSKhFk52eT7QfsUJieRWRg2MPubmCcqaO6gF8L30j5DbJWgph7k2SciMEQNU3tf
sQ4crHVrKHUWqwZ9yRG1T0+oSDg9gnu3ZnWKO/Vvlg9wR28mrsqclRwCvt7HJH7guv4b+klMIimp
TPm8EVPWEsJtcWw7l6HAsPaKR0eXYHf99/jiMMH9Zl3kwalqD6W6H5yjaT8NVYOF0HdaDT7+KiDL
Nl7A22xmqtaF+wxHDPGRotFT2if+5w2BP/bFqQFF4rwU8muI7B2H2BQdGKs/pkWwMY+hkQIpXw03
OYQTYFXsi1p62qDmBEYXQPiEGnO5GRwwCWUrKswJepRd/U3xblMQzqGv6F9siH0z50fosK3RUldf
dXllqUsnssDGx9rogF6lIo54IDjUmR8kcQJawsBAr7Z8LYnWVa7tqmZAKdhyBl9yjmDqA/HGmUtU
BgwVcgzBA5JiCELnv3AoeX6G5Q5xDHDG24ajAWeKjG1wRhZ/xhctbKYkOJIMDsk3NAyVe/UYBE41
dDYJa8FbJwIpjhgL7TqFXFPTW9nDLcvA6Bh0D9gRP2hNwjMmCQx+CZwaPf6ZVBpzHpctzZEJnZyo
CIWxrCxUFk0qnBYES6CGOmMCmJNydkopy5hEBdDggynIiuL28JHBJYiCP9kjHhxjc1Pso6gSIOTI
7Wa5TL/gn5bLbnCwa8WWsJpu6AC2lM6CEfJRvQk2NrYYkB7YgArL71m34drBRMoW1ptu4qQIMSEh
OpGBDhdzkTC+cGN/wQUIbDcYNgQlUe4FCxVH9OzlVzys2JqrxGowoIL8AdPb0Mtr15zCHeWMSUYX
aGLPZG98T1rkWgbp3SToxDy9gCPB2/U51Gv2qo68XJRwXZ3vkgAGT4FxffwrTcOHgghdnAerZSdm
MYndkYFHO8Du8OLAlwapRd7kiTcj2Xsg0VWnbMehWBuYnmUgEl35g6hQHiejm3NpcxQA+DRU1i7o
ZbGO0+6kYlm3AEEB3HFwCKpiH/sej/MZX8XGxAOZcSUwnNq1j3I7yjGZUSNm02tB2ZKAuToUN7xP
3V423XSvxh/RgMHscQD7xEYqyjURePk6EvdFNzcTuBnNN3qGxf3UcbTxqBiD3t01y3AAnXTfOCf2
0Xynyu0UmgoLZgzUVTHMMM+Le1cmVHkFCTBWxom2BTTojC8xfeKy9Z1Ql7CHbclpmeAJMf2wj3hv
oeE+NKB6bdUcU5rYgqOr4wsFrbFF7zkCFZj6OaaSi565wF9Z9C2bGcxTvqM8Bingeti01LMCs6QV
HDN4KrKtqd6EAZ9Z7WaY68dQMzlAoCeAhzXNtmAxOxyPETgDuSCcK1TEc4AtOi39AKbefOsmOwh2
P+JIMEfpG/pwm2hgRrzyuPwuFwWXLgX7PCbGQ0n1b0FPtiS6DkwNfAmpkGw7HeNMHmDdnKMBVT28
g4mck9MAApR6byQoQV9Ztt3k7pQBnpsif5pHGcrfXLrXpWYsHWChPV0QZ/upTv7A5J1StL213lwy
ilGXm08iQWmbeETq2CLTulOORgVKPhaKpvbMo+cTuIY8tBDFFE28L/V6HY3PSVSdzfAeBfEJCzCe
vvVgEYz+i67Q+gbak+7AjpWxWosRDQF0zFEDPpoVfAnvJ4z/9LG6pdcXvdEAHETVMvKg23o/41QX
SOrqRxggLPOSneKMmCKFKyV+kwxdnHezaOQgVnBuRWnI9cowU1jxZZb8XmT06fLlRNo6KctLLjkO
PVMozCcNWv/psCCYnmEAa91IMEy+mheEwvmL3M3SkXlf8E1RIb3E4Ik6FwEHrfhH0F0iyTov5LPY
CBTkQaH0HSFf51R9YV6QnQsqOVUvYmelEnnm4OKg7lz6GX7owDnUfVbWl/R5cmcllrFjcrow9Xdh
M+XVt4PlRNdb6KmnvdocXbHQic/RzEwwd7deZl9m0RJzGBholhJ6GuS5c+68VskIZ0K8RnHupxVi
kDvqe2DcrKsPVo0rioutccdCa8OHTP9YasyDIN9NFOx5B3O6xiZf6FVasgeMRExUEMjjrcA3t3YJ
H4pov+VqeJKa/Vr3n/LxpZcLKJynHH0oLdYYk3JaGqhhnx2PIi4et/Ok7mTnWkjr3VNHAY874At8
C6SHcIqL8kE3xk2ZXTr65hG7UzUXY1GkgNmEl0/bvc5ZQWuHZwrpXhNiL4yGkuU10T8LDS47uExW
uqhTBySP1GcQdKKnOBIp1oe04b/VrvmM3cUuBw6ye2NdVcDm6swVp/iclLF3k+PfAzyLKm+lzfxV
XDGO5hz4MhbjYKhE4Da+Udd7VYlf9cw9W2N2mueJQxhMRb/N8+LbkJ9s0HKxGMF1nlFg6pclbQfA
s1WScA5zwdDXM/N6vLUxLHpoIM0JFJfU3lU0shyVnYlxhX5jumsr+lF36a+pwB2A8mHkTLRlrG4w
ye1JNm7Z9/MKrFbPnwNeICYiUsY2wYfZl7+XiFObf3j+xIbfxsjj8idymFkLRRnno40O3yr+Lsmf
rjjo2fQYd/NG2Jdu/togtBH7H3WwbiVsmnRrMVpNcG0d6XNLriliMyYQazatKCbwo4o4t6XbTJzs
YUbg3TLItVhmckW1tlTZuZ+kP+zTSsfrcaBYv9FVSH3BVVUDb1gmkaWIny2HyTUhjWgTqQL1MrjE
VGbyDBRHqieyFHDhUzxQspXZ3adB3xB+K9WQBTNgVLhnnX4XNjDQ4IxbcCbUTx2ni8pQvruwOwbR
CFoe35cY62aGrY76KPumL+otE7dExzjGJn2Uibx8OLnahSQslz6LZYA6LY77gsEts4eANwWYfQx0
Zp2jxLLh8gT0ungkLgJ/glTa4HqaxcysB+l031q8XOraPQMm0r1syS8WUqII9cudg7lfryOWJqOK
U6ix+42DRDoMVPo6Zv5EkXuzFHEtu4FzDHVVx78ewRm21b2NPGBilURWemDOv/Apq5F2mEyhYXjq
4ch4ybniERYe/vVTeUDtKnospJ98QmfYmwYZsGw1YSN0DwUivTMmJCcDVqyHP7kYEmADvgO1wTE5
eDdFqt2qXN08RyS4SdbhFvqVpz2RPfz31F9cLqNZM4X5xuc4A8XVMFhKE9RTwE8tNxPzF1rxHrnv
Uo5Ut/BC678YiFxSnOlccmgN8PmMdmocdRD84OiG2tMAv0H1IGA6brw1gEyVhAuFo9hbm5qEPXIP
dp9pNh3D7iOiJ/OqcS2n91B/C18d1Eruirim8s6aeG8nbApsB19ChZQYbZsFAIeRMCjTH9EHxUaB
8wHpJucUsjzuIRS4hKRFP22XAIJzdCJQlbstVh688iwlgtKkjI5vIH0UP1LjGsZ+QFGC0Yvp7FUY
IyzvKmkRwrBVZyb+3Rd3Fj74ilKePSt9Dl2SzIiTtEToINUDl4IvQ4Gecs3lCzE+CVTS61IothRq
kVIeVKjyUr/kQ7tnHzL84cDLQt/bpOE/ewDuUasryewmKr0mxHNYI+iU0hOCxFhMOKR9lqUGwIdf
8NnUEt/sP4RuLrcAVKuo2tv4IpV0ffKpXaDDCG+BFj+biFOY9cJd+xxVhW8NGGxh3IqygEUoCI2H
LZYmVy9/JUSCxYnF2yPurive8uKTdgohA1fXxQZNlRn7uHzIPF7j9OsXzzc7SF0jDQGWqKoBa8JX
DMhXXQBXGO43XWwJrd7CfB66cR8sj1w5Eh1oTARRoZRobRrIOUDTG+31HkkTFgemMh10qh01quFA
lzsG2kDgTrWccJS8dnmOecIIv8QJ3krV+GwD78dxusov32OOeSoBaYssDsrlvUFMirIfU/t9GCgA
MTzV0VW2TQraPJyakg4LMk3+PJ1qKi1hBXjA3Frn3BS+rAX256FWWzWKeUzRwprReF/wnckYgwNl
9mvNwF/Ku4cawU1D7U+h+iJKLnnukBiT6GeICC0lGjXRWl8rqV1AMCINBT5qcgzxMjhW01NBE8V9
6HPivPzOl7zkt2MIExrbBL96ymmAIygpcur1fbBzDQ8DXAdVDPqLZiMoZlky9OVOk1+LNK9xefcY
UmI7YCYAV96/6KUfMz9ycAdq78hZrzyoJVQ38rOdmAkuwVohqKIenNkdLpBjM2F3YJ9FhwgQrIIL
LPWdYw7iI9evlyICaaAaOaAst7HqHv4/NvIW94+kR6+Dth/zBQv37OJ1YSE5MOikquOa8wwCFqa9
DDg8qswxMv0FDgijTbcw/bHrfEtZthORPA6DKRUH3op/NgbAEsNfvPqgc+BnTDpnhgp3po5dKjST
Lt3D59i5e8TNEVizR7CFRCwnXXhsysCP4IzKmxdoOMAq26ixk+KylEGtq+O4hNHpoOvrOLo06FId
rv6YXor5+0hIbtPhDMHNBCXjWOhb/HOhFvdHs3eRfiQnp3kxicjWGUJmZrST4ivkH/XonmUmJAYc
Cp04jEbYRx6Wi7MPvrQarHvfYmKk9iBSrn5g3Ca3emh4JxDJNnJOGGqMdbfuyKMUHE5mTPRMtF4J
0MWoxEckRkaqbFDl0kj/LghudykiBTwS40i374+Rvisszq22u476sGk1+m2jO4qlvcz+QAHHETJ7
XR2Y0Uzm/9f6BHFGMX+4W3Sk0BZ2OiG6PQkcQ6iYg23Go7Na3IB8FI6A1jiZmvcuzXJv3TnW7Za3
QgVCTYKU5kauby28pu2E+DJAMhL/EO03ZhDI2lcczpbpjemMugC382MLhyVDbt52DqLNyHNvHYcA
ODCTfyGRpUO0aphmFOO7TqaLVT9GuY0iCnsCWvjUAgRZsj1ATs3X0cAkDCjC+TR92nXpu/c8C9cF
4+fFIYQRELQsX0fDpsuotE8HydwyoY0bKY1Y5MbW7DVuEnxrONFGSMrxmB/N0NzQBczdk3T3XQ78
5e5jSDBu5YCqw6Go222kxhdmUi6LngZxNEbfJGCh3cLQUcsvN0FijEt9y/nIZoBcVxRkB5YTws51
R9+PJ9Y6CuwTPcJmcj+ntD9pBmpRnAjwIcYMDX74jwXVPo2gkhnYQdR3i0IB7mFk6L58SRveY62w
jWjaZ+ZzHHgKQE25DKsWNwXyh1flkJ2i1j30gIPEHRXk8hVu/gfSa9Fr+xFJeMG4z2sJXPKtFmZ0
sMthwuCei6aC+AxWUIffhFNOp8iC5tK+OtzjwXxkF06MLkP4sLyIUtUeqC6xrSyTDLiV0SzjIQFu
deQHjMfhFNeK7RvAEzpTgjJ5IX4Nw/Hp957gNFxosEMkqRELQrWxzZgvaTIfoKduc4c0ZI4rTqKK
6UvrqU/ZgqGiCTveghrS7SoUg9k2DjNooLTcMAqw02Bm57CXsDMFAmL8rAD7NOAvkBKH+bkS+atL
icU97yi6bxvDw5JB0bPwtkQ118ONdYlODANr3Q/OtmJ0M6BFm7z+sWXEF6vKZiL3s2Pw5Gj6n0H7
EAShr5KtzVSk9zRUQp9yY7DMOS8R016D3PBZRa9suT59U6p30IrWhvpbV/9a4+pS0ygJOV5OQz3C
zYlOkXodkpQ09ciwpOiQZVpz/vOu5U7jbxjkM5E7GRiHhQPyDtRtPJIoLPw4PRQzCiCQpKayWHEa
tDPxHLEwri0rSmqSR2xECTazL5qKBHa0w92wQG4osYkOhnqneQ3eL/zxHeE6brF18/nVZRrLOs3B
2zwCILh9c5P87i/HeExwHkGtmam4oG1j569SIo7xnkJ4r7+hO3x6gSxdhvC/Y1HejZyxLKF+RB6y
II2YnxRL22vhQ0AJL2VYk356CL+wXx/fJnNBkgjFufcOEV1keRlhleP3v2ASYoHTtXjsBxjgZk51
6rwP/Av2bZXSukfgG/Wiv5UCzWnqJczwGbAL1t9nYOy96mKBZCcAvm6HyQ+tlDpik6T7+M5ie5Qe
RfbHixOpL/fmHGBkFCNDNW5yLjH/3kYK6L8U4rQN1Ru/aqbvtMdG0sMZ2eouE0QLS3XR6QxXpf9n
TRgmaXBXJLIGXlRivhmwR8zinxptLCxtqQls7INMEuarH6DMrioPKfhXTGRFiU9zFnwuzE5Sktsd
vBAVpNIi/CSr8dxWh9izTyXTc4FXMsSYYrmDnfpmYMjCUlRQjVSk80jUZqDRpAQfmqbvlPo4GsN2
HDfNcJnq4GSCFDQDFaf4XcM9Tl6k6m60aPW7ldN9573CsdhGTPoTR0BAavytBiHrt8xN25NWc4yA
0+d0lXrbPTbR8sjg1qbAoQpR4R7nhAzUzMiOimZgIMKIxinOFZz0eXE4Z3IAtyPFBlNXmQUxJRnw
QEkw27OMjRjRCSABheOiQk/ALmyhGVFypKp6eBRPXPYNOx+ucsTVq6iIju0jrC1+n8u3DMsXTW+5
ubsdCCLdqMm3iY0vGdVwaHspNDXtq6cXguIOa6Kkm8t/50EjXPSacCSG2Kxi3Zs2pk2WWryJ6QFy
bX7J05A06RvMgGEi0wXpdXxN5I1GJ3kbGqBuB7k+6KEG5g9S4TL8HJSeTIRbBz4tS631aKCfEjlz
ae7U8jt8hukuji1khD/Sc04hDgzDTmP3DPEDTf2mAXvtRvzVkG6jWrVfJ1wLAemy7HVcsAMilbub
twEXhMsGU0/mTsfpFRclarmRCc0VwuKGoM4Vnm7lj8XHkvJlZAIh0QUCRQfJ8paTQstRo2u/Isva
cTdx8RAQ3VwYwyFq6qOqURonXKXethwnaaksQFx6cMp4ilepteVh1AWuBY27l58dwj3TqjephFWj
2cjAQ6EC3EHQFdtzgxYwirJNhxZ2eg47dMI4OP3e29Zryi6UuJzmzpHoauZB3LAnoAOeUZN0W/j/
wGmJcRlhyC6DtRVwf+Io7DcK7ZUUJfybWOgHJyd8bMN7qoLhIfq2/jSlfJTkbjo4xlB1tYOF6oyP
tbyKFl6GRODfdqftsIwB6ZHxkJTqhkWCSVhBa7mbqPO5Hk7CEZELNK2tE3ZlPTbGsjhtkI5+1y87
jhMx6DAYz8yM+RKQW/dmNTcLlFAa6F7913tQqJKA4ojBW/mH28Hjh7LQo/LbNv7ifZWr92YyV8Be
sh3kGpaxQ7ssexpYWOjco0GnsGL7kwAC/7F0XruNI1sU/SICzCJfmUklZ1t+EWS7xZxEMenr76rB
xWCmp7ttWSKLVefsswOrp2F2KDb5RTMiRRBrOOzwrhFGZ7o8Hc4tAzFQWQX6eXa+iKc/BZgS5HUq
u5XpS66tQS2DEm6YTtX1V9sbO4EEp+UZb8wlYuI/ztZupVdyMF80iuO5fSYoql1M3Gb7uMpfplu7
g8vqPWh6R0MKpZr9GBYEWCsHaT9hocOGsZZ5gsUNWkOd3fzs2PTco6zFE+pUMYgYDFqCrqWzJmMb
yk86MnaaXPz/QF244o8JTmuKbQ6FqQyojY7ZYzoN8v92Zlbd4NzC4lys2t3ImEBDKi4YQxp8WmUz
CtJhlqYhZjkCaSo5LnmDKJwE/rCMqADqrW5Ab9GZqAI3K+rmyXxsoqUNHv2XjLEwIwjEBTWudDWX
PIcmY2OJIGkzsp8K7BK+CWIaMZCxkWdrC3M0ku2T/MsMyMRAYugLqY/foJt4bXdlTE7DE7qlyWED
wo32R3pjdEf6GGMf7L+kV3Rzb9aXjfQs0oPnwh227N7VHobWu/4zvdfb5Xg/bV57+0DNL1tucboZ
fn0pzvsH4uwAeZWNBYB7JPOcqKMMSjGcIxxwzO1YJjhrgR9rCVMPDad5kpHa7fCIYG4+KuzuOAwR
TToGEjBWDjob53EnqG4rf8ioNiD/f5A0NLRHLLGWS3WgKL8flfWXawMBoeqiCnJ2BNex/mYgR91g
2xiMg4YiIiXfJNF96AfM8+Us3vyg4H7r9+OzEt23D7h7kVo+KVRQ3AsI/HpkMQPSX/tu1zc/D5WO
40njIQWRg537qlFrt8u+SdESHFi0dB8ZxoO2qz6e79mONzSPx4pi9gO0T2S4OS/TVgtJXGPPdCFg
4IlCUFS9h14MZhDwJ/XsahTS7JpuX4TooDp8KqqAxnYl1MA5dyTCJ1Lp5UugIDKXg1nDiASHIx/C
nXl726x+OxJSv928rwZVg9/95OgLiw3cENSESgAzp8FElWA33DILz/AAsWnzYeCZp76J20j/pt1K
0VZiYIND64clRwPwx+SQh7uvzltDxpjl0J/JacAT4RBoED+Y+hRv/TR7G/1o6aC3hH545KG27/fH
r74mLdvIDZpkzuNlHPX37FWi/xK+Oy7l6pq68JcKYqX95U9WrNfhk2DIFj8yTyc2KCGq5wPzhqHx
8cJh8M2ADD1zT9Ycky+vOgIcnYozHBT8g6fqG3dlrGrUC2/HvMWmQnApGAW6opFhBwOLcmH4fQss
4CtH0eJ22nOTxf9Tn/1BC6JFX0FoP8Bz2r0VI3ku0XY6/U7BI9sdQ4ZGabj5HlGvZtCSLC/NfCs4
fxL01wYc6G10f8Y4lQdPWEpCzYmUBJcHrQyr/q859KAAQyBtPOUR1SN35ZLX6MlDyKg3hrUwijfb
9PGpMmugrcp4eeUAM9JQQxyb5vPFtFaml2QiVKB1n+1Et//bosQvY0oo2Bm0bMCUCjp9D2OacceL
ziSxHM7L1jrvafjJgB0i3Fpqm110u6KMUu4saePXTL0bZPoRsuy4q16GP1S0RBig0cHdBJGdK/Ow
HhTiGSgp3eYnYxePuzpaeT689Is+lqorHCLtbdw+3uoDCYB/mu4VSYVvPrAwrootkZv7XEoKyS/K
iCHfGE5PpZC4qGuIZmWsAypn86vHjB2O2l09VRy4tVuyWTkK5PuEyc+dN8B0lGv6oD9JzOI9u1ZX
DKHs6xIWyQj9xclfDaxUGSD7jQmxEgsEDARipr2PYYddHuHYTLEOzcdKkFVgH1w4nRIOmeRGhfMb
dTSnggzY1+IFHcgPjtBdqzgUO64tR/PjE7lWGzR7RoGkRIBuP/4tMIy51/H8onnw7DtPSflCNgTq
A+HaYLYwKvGZHeuTRd6ERbZHxyClb0eA+wXx10GwECQj38qpJcD428f0k9FBm4L607yIhpBGXgAX
KRID/BlkEBV+yfEZ1VjBAhJT9H/z+bA2hDWYmOWDbZe8ACOIlgHhDbxFur1YdrJ0KVZlrc/cAscK
H3UmQs2nFC7VakkxrJYfzF5CbOU6+VMgR8No70XBjXqwKwXTaSFbQTSH+rgeU/IMljnuK1zFsLqV
q0jKsQZI0QBuUJkPkrCiEZW2wJJFKUIsAV58aN6pnoRpaHd/WSDFVf1TXrx0pR6CvYkqdt30z1gx
xFo9w25fIK/QWinAJwbguIbtdDoNR9J3ffFiokRPOS5B5XTRGjZ72YR/lE2YnYZNjctkGcrKZ1El
YjKmLlkguklRKN9rzM7LL/Fl/AliVx+40GZKUXMICCt1WTYOJrM2W44XKvw7KjF4Zi1d09SrkajC
qrz5Fp+G26RPP8NaveGtcN6bYZf5jf2O1BeX/oIz8AgSxHXk55w7jG4/sqeeyhCYkWNRjkCBehZr
/EZbUU2YdzvllmDkNOjgEfk2+2znQMbFb6RiPkcV3j1bisea1m675vbywPkF5ZKzSex3/NABcO8k
RAbKNg/zPfU7XMRFWN66j8Sy+SrrZ4hvH8VhiBVq8JkQ3tt40awD1q/jBmqMX51p3F9r2o8SP6t/
q5AWpe+b4bLc3830XffOMMrN3UyoKe7U9E70lJy6e2IF4/WX8YfxgffrfYIfEkthiR6/3MHQwILO
UGDusGIJHwoWqJb147BsGJF+3uAIgrNtc6KmwDedaVsWoeGD7hxMuvwyJnAux0OQSIBXJjWEzGQR
D2F5YnzYXAczup19/FIrVu6bsJh5eDmdccEVcnFPuUcz5hlhnpDcKw7dR1JTwAPQqbgweff7y1zs
cLBfCM2Ep2UEqkFKSpg+aTgW4PcFygqT65BF/Y4pi428mOCimwnDJzrDXdLDBxShLbYiTxpA4xWC
lhW3RPPRJN4CripmUYW55UGf3ymsTOCj6/mo3AI4zHwQlGJq/d33R3D6DXbNK1sP6rDn+cSCJSGj
JGoQpQVVssemhV3+R3mCmUZ2ZRqj2zMdktfymMmKOW8bleB60nOlCxb82PExhlHf8GwVy72NkA99
wiIFpyXGAl2VHKzFSzsm6iPoCAoDCkGIBzFqdc85BmAwju+urf6WhR6tmLdht6lz5yULXRiGfMYB
Ej5WIASfl7vafp6q6NF9ILxB/dDcgbrJS5vG54zEEfkWg2NSvdJ28ymhKFToIeEoh/d0CSyRO7Ua
W3T5m0kiVOlaZDePqQdbnk39YWNpQz3AxHZAdGxJqKrENJ9xHj0qfR12tdaadBpbPoeEjOH/mTL4
8ayUd0/wdGjvlluDDQ+eGzQcBXwNIyI8/E+mLcAqwF1u04dAsa0Zjy7z3TQ4QCY8Tym7yg/o3dhW
JgV1pQk3FI6JjvfAxhy3+DagIw9mzIz6+1c5N6EQTbT8DKFisEy8aHK84w6zlhE8S0gC8pnp3O3M
eoGPoG1trWKZFbF+wyT5SS7gR4HFDqhWN2AIFjTt7EVQAdasceH35+x0K2hOOitxob/O5AUCxUA/
gGKEHc+MWQZj8lbgfFQ2AL2jBTB0qQmCMIUEQniUn3cdZVx3y70ze6cguIAzSlg7W8XOBiQTbpvl
gnVqrf6Bvn1MjHQG+Z+Op8aDSQZU8/d5c/+U1+EZK8Xzvfk+rwDMhYTWnYHDPbF5AaPWY2lTXQRB
oMILQhCHQDCKdcG4XYoZoMdCgUWzJjg5vLxRKy867cPtxlOjtPd9a58TZN6m9VJ1xWsJCSKVN2Qh
crTUE9bpQiux4LPKDPSlr5twruE7q4xd1XtYaa33SFcobyrOtJudoMbrm3xLlrZXs6k8kBDlJa2W
rAfc7OqhxGVZUpUce2BgyFXDXH8YRrtPVeVXavoo1YdggyETEaSRsGU/9y1jdLicOeGXWIsY6S3S
8O4UXHUdLQaHa9leVApXAunkfBOQP/sf6URMQWdbCAI2vH8F/O5bM72lqA+9SYdRK3BJ6giY5KPJ
iQstB7assYfOqcBJ0sN79dXkdqJ1qJcR7sjtdNCEZJMnTsyTpaJHvRgIMBf30tq8tt39rTC67cqm
z6dpscXQoEtAEMdrYNwwTfk7Z+GMDKBl6AMZx7Q22wyhJT6OmGC2dREIZBJbvQ3Q01b6ND8W4Bg1
1CD9kaL4irT/Ca+69n3AoNrR2bj/q0aS6lUjMZSYLl/6LA3S9wDVrhWqrjnWSBpsRP+0pwPSu4Bv
IWduPN6H7XpSCyhGPjsefiSMEAPx+fHEmMkt8EZqchxnkIh1AQFUOqMZlJiMinkXM3266vaVPyBk
DQ2IqacHmeMBzufMdCc8y7e4FVFzyUMiKi/UXigHIxjukpTk0V32LGw7oLeCZX2j8SbrPn0mDb6p
9n3pryTF/1anZWd3R3YEKv+lT3RtW9x5UiKl3s/VrwZbIDC73b35YpZDeTws7vK6muIA77AxhIZD
roNTqRFdn4rUqNxuDtQP9TlauF3kOMQzBMPNdMkkQvqIjDeW2VNrGv+BIqVlWN34eOEwRDpO/e5R
M8t8Arp3TOWV4Hs3Fy5X2d01b9AJcZns+q/88bLBFlYZAwhS8F/aCrsfGNpDw9QVSxcVDwrCkUEe
3EnKnM7ejywLY8MuCM5HgG1sIzR8EhxxHaPvjfR2x3ZQojTSxZ6Ad9+NmLT5N+ufFfRzav3Xtiyd
5VWhKRKakeCOiz4YLi2nd9uEOibQUblGN9ljdPZ4y+jvEba+Abxr+Cn5RG8xW6nq93F+0d2bjZOV
mQYABQZ9QyQx09wcUYTepi92Qzyt2L7kJaTOpiumKHgcbwjbh7iW9wI4u/9AUhqqV7N9whkRxLnG
PbtBEZmhxQhUZrEcSpfFoBDTy9f8gFNSHpUJ5GRRXFAV+2wJ5FZY5MrjZmg605N5ocXPceM7Mrmv
Dzc07S8b33pSIj5dukYxVRBXh3Vpa/Fj+gdpNC3C7AfK4djuHvdPY36yWhTWf93R+IRYtG0CLdp8
solFikdYb6Reyq3uj5N3J9ncpkR2JrbddzLIY3iPyRjNSRefQ+wSzk9DZO11zkmKEy+NFggbmScF
9U8VwzwgYmq30bDb9K094S51+pwNkXn2iaEG8838RWPE5FiEfQKFI2HBJiFz5kTTXJSUXFo+Pa1H
hMvvTnsj3xz/5gDGOdlTiWy7twLNBKQyt/gzdIp4UqE9QuLBWPY4ybBFyJjtuPMd7pZj2q/EZUIK
5AJjAcQMQjhyFu/8FaBQS97eH8Joj6wpSl8lPczp123zyyfHIE7uL2N9KDL8jsevFMWrMyt7i8bz
jDFGWGhO9SfcLRYogEA/zH9/ss/1JEHuvgK43KLmEc07bU+kUW778zvBVGeorFhZOuYmHJVA7z0e
Qby/MDMj04ZBdu/UnJVIfbQdIaqZvltU8cnYyfnht1MPJErBk2y4Po1/3qdMhJxKSvi/dA9AXuHi
QbH9xCUE+uRDP5ABbo3Cxxy9aV1DwmiXv4lynMC0eJh3/PchmivH+Gcimo3O6VOF1ORf9VUwrMGo
I2EB2FaYquh1MT4OaUb0S4UigVgtQMu4smP8TNQqJL8NATM2cMjaUZ1l/jk0EUFjOyaMl5CDn8qF
geWJNEG1Ebz5ErwLTTWleJSjkonNZODOguD9yXhiYisNnJS7+MlhnbxVqTHhDUFBXd5nG3J+mGm+
ji8VhYrLte7XcLX8MxfS3p+/phDjPtxYgKgkRhZQuJwzywt0LwHTYoei7G1jNQBc6Z3m5xwBXdVE
lTlICZMSMjk9A3Za+IQJx0hKZwtMHH8e3oOXnUUfA08JSYmNARZUtIbjwSV4PJHlmNu07KBXwrrX
Wf8MVRI7gHP6u1w3ofbMdBNRKyBJLcxQsr9bnOEKFE4R8/uk2lWtuGl0uXIyZkEPufvEfVybWA6R
LN0i+1eKTCaRe+kXhwTsnrDaDPmR55z4HD9PsIMvCEQFDG/F2baAg4JZAonMZI3EXFxAqUSzj+xD
OYJv+DaYvQIyOGIzuuoJMWdQGKTUkyKcgigw+D1LDyympVl1eajQQpAE1uyyP9YD/Xe3Y/6RnQAa
6dj4UPcdC3MkUGnjNXifIrB1Zu3EKgapB93SryPtBz2NRu/g9czGnQcm9ylFAFX9z5h+tbcPRQWy
5OEj8/QdimZhh1wuDOi0QGHyZFOrOBSqK8QK2tmIMpOgUBpHYtQTzhHLPjTSHuy1G7zmxFtMAdKv
FD7sOY8MXSS7Ep6Mx/ufAa+yDlijabflLSAclZkAhcDBbbsVdif3HVvVeN9xoMykPxINe+F1JcOH
QAavXk7qB7SJbdv/WY/vm5Sw6m/3GIlTjsEk7P6LxhUBLYpV7m3HUmLNI0Q58YwsdTBf7rd9tcus
nxabN6g71Ss0EpaAFIjnl6cLxfhJk1jclKQgOc9Wd4Agnh7EDpb56nXtPvhKdtQ10bF9610z4abB
ghkv8oVloV5YXcVfCjkQkPW7ZO348EKav3Sh2nQx9gc2UqDKYOE483jdk2ZXwHytrxuasHXToRHe
m89d/zyjHbv7zRM3orvt+cxptlfVJHtLDW6CjCfxXr394bw2fYHfNghSdGw4nNv4ZQzxYv/o40/Z
QxG0gYhBaqPNA4+WNy0PLHUrHXpIonRNO4v5lK8xmQFd/cbYM7tSstBFFxua21oNmHnYDXzHaAxU
linRE29NdlIA40KFpAgXxlSp76DG/ELMkC63M2OvGB7Mbgwwzzkfs5fhrcUdJoGpzK6z73AKbYm8
jOhZfkB1KamO9231ab4N2Fu/NFuiOsCxiU+kacPk3iR6g/PqEUPB+p22LzUoi1NHNIgMePZAnlA6
IL7oDYM6qrYIhVs/v7ZW2EB994siRqYA6QDWip+VidXH0LERmKV7tHwLhOtTC6ecgd90QUKV6UH6
Ty5DFO3k/bCu41lBAuTWDdYykIcxnNy42rONCo2pL09avzfYxsqdwTOBNnvEtzAysVtCX/GKbTHl
le7LZZBdSa1BOTZKzJcC6mWoNMB3aFb8JSHDIekLD7ig35fhtDIqoTF2YZl4bIkX9s3HlaaTgua2
1RLhLhGxRd7P3jm6X4BBMVXUEulDHXzQolzBMd0xA/kENwa7jLrfSTDWkNjbIFxuUftc5jI8Q9eM
yKFizz7/tr/pnxQyoigfTyDZfMwlscVmDEsXVxt+yTCRMrcDNd7gQ8DlkyFwJziTN0YMMwLj3mVo
+JOKd38eo1tB+J/P4ig4RjdEwyUL0a4oSl3lG64/RX2LxtxVT8BB/NWqeuAS0rMsDgvlRdT4sHK8
7DOPyxh7xw81DVdOCex+f/VgumJzE2u+igyw8R7U8NMu/+vHBFirk9301CU6fR6HF/Jlhhr5y279
AmvNT7zMVH3KzLpIrvqu4eInjMy6pNv38HRmpktcjnKXh9YNLPdQMz4CXX0746fIdkZZuCfFBFJX
W8QE/HKi0LPbqGPu4f00BeZKgxbCBJKvI80Vo6Kf7rdL2EvaiI2F/YPvlv66f31EwcTfmyFpA+wI
ewWzfaf8qQrcd6EeegrrlYolyZWYQ9yin+HbAY1YgRVefK4QSZNY+fAoG3DmhS31oVWJGVFtFP9U
COeFWyRQj60k/TP+ae98GURvHDRhA39WV274icg3XfcwGIjnN32LyYcZSHGVCFYLI0SOcfvDDNI/
9e126RGGoiyN3nEsibVTf2TRcXz4QDZbLOA27iZkXMBVZd1zyTQ5vjHnS84YXH3nIemDHzywU8Si
HvgJ8pv8BiCYx9M3A3B6mM8HfeVTBUmC8JrwfNWepBi4o9vbsYLkGxJzxLXCEQzom1VqTaHPDYHW
97jkXym0dRoceA7RGhqn6fJIss86Tv907HLcKflvszDTJBV9pDOYQTPss9zjSPl3/iswCwhL3kII
AQJDQF9qXovsmWk+WkIlVNVd+wZigA4t/8cEJ2N47QKrCfgHsMMTeQGv0EckI7DDvtzhdUPC6o2R
VVzvFtFWhNBRmPWcpugRLtchnkI6lVg9TURAUJby9PYscNhy5wjVbvvLshU81aj7xxxA3eYI82mF
ZdwGXAG5Ibui26KcVRLlCvCH6+dj9ZUrO/UcgB/2NiAR2wSPmbpsH9e2CtCkzVT98ytD4qmMIB4h
lsH7kwcYQ3Gl8/U5UrZcnfwfTvbGNk3kU4mxOMG1BAUmD/ZaUjE99pwlysMJKr+wF86TeySdISJD
HsVuaTfhCxfdLiUG7ByLo3jkTVVUvedfNg7GU2N7xGVLt0loRSjydWfo9W9Cjxo1yUJdAXiCWbWD
qw3PMcUBhevijTuuyfnXzmOy6Mt4yf4DcKX22l1gcmu+/UHUokEgrnujvhvi+fS4OSOErzVgT8hj
AOfHdbpAXWIYmZGsy8bBlOORgAMz8MQYhMgixt/o5oDNUSotcDswmeNRYcPBMpuBJMAdOx10m0Q9
exbyc9jCG1/DPDv1KaXqQ3ayhVA4pGg2XsnqZvjDVH084/TGYqZYZ3tIf/ofa081ghUgok7bMY4r
56lP0SFju3zNr18lVYR/3+uBGcnbOSKcQIXe4N+o63hNA7c4B8OiN+VrOS3wMb5p/MYbK9IBxJ3e
+TFjGVMCpoyEZUKkPQBXq8H9AQ86LEdMIAVvsX7sX7YsWpn8kn/wSC3qlcJm8XokCAneDExrXnBj
+eV43LPZ3WCKASQGvE1+wMwTQy9IF4WAhkxy2ocK/v3DqU7Zn+h//kwQ+beK9XDlp9gsAoqFCK5X
Ynws3wwlMahi5LHtuc8oAv5z5M3/ONlnPup14Y5w6lxJtjEGroI1BkyyWhhTyQPLjC64l9sGE66e
9tW9BQtBcjX1smLGIy7crOeI4aY3ZxhwwY1yhViZJSCF8lu5qz6ljzSGxGjDyQDccMa3kZHQfTuz
qpGkIH5L3XTwrOCG7j1U2YZw8v5jGeAegHgDlnGyCfOTcaUiMa4C+MR22lsijr+IoC4qV/r1ZEMr
IAj6ie1DayF6nHsqhIUOxynxsSBUH/VpKePHBRfijYQKO2ZsoKHC6Y756QZRPzEQfKN9+H1nltLX
7mFqQs794Xc91TvrF1vYwfBt0pTgBJ808GtySFATUD3k4XD3UZKLUgEVNRoFj7IiXpL1/D6lQa88
yW/NnjixjNOCkadYxz5Y6WFJ7sxxDpOjwS03VQ/ey4qK9WhrIQQGNs72fSEv3ofSjvn2f7MVpjsO
7nSaRNP2ttdLr9tmBMg+vLX6zF/MZ5WITaYWlP4MaAcXlr60iGbuDi/31H/x+kMwFrvwpdzrTybO
VIzAWJ5KWMJ/WQVqr//qt7hTwxH9Ny7Z+BO+YeD1TT1yByF4O8B8KGhHj2xRjRyJUxr7MSo1zJTl
J+S01RSAZ3GhmIsy0HAfL4QIdBn2VM7mYF94nRu7kqck9vMGoEPyUSlDgmbA9rW+wdRtY5h28Owt
Cjr68oTh8Uz+PFmzs1t7MCg5rUfhD+mf71/s/gteMIgcGAu6VMgTRSnUOjG8I32kzMUcCRsyYybc
EYMEV/8aUlE32263QuN3G5QNXHhm1IxNRf3EfrmB0nPVPqhwsBn3LVSCceY//vUYHHQ+8h2TiEdJ
2JWSBXLj3Y3+efx8QHk35n+yxbwAoNbSW09iBKys7/KPQVrJSCTdXin/nTvIt/8K7US9a8Nvlnz4
AVmtY0bbYRHCeXeU1y3zbYUR61Nzqankcfbew+FOcO1m6V8YcvltoPhcLPsZietu3tVvgweO7kj+
2SNFz52DPh6Dzs/BVJyWw7HeYTVfufKXEarHcsc0MUZICmlQ+Xl8pn7sfE58VvySjjz52XPu4Wrq
3X3xmof3m/PJAck/L08naCXe2QH+cTWHspZfr2hjHJMvw8eHPxyjcSvBzZAY5RUveoBqIqyDh9/H
uDaHiz/EUlI/wcyI1x0tpBNKeyj8x3PwRC3n1VHqPH2aPPgRbpDuGlCehNC5faoWqDyAH+7vSXGt
iK0u2FXO09357y1lyfIPAwJrO/OIC37mx5w7NgrlL3hKrulc3oe4+/h9+jw0bnL2IYnzLyLXLV03
S+jmMs845l/tH/QLQNrlotC7zdavvltj7d36kX/wSt7Mzvh4WRDm5g4s2SbUfmcfXcZ186UEo0+J
xR2gZqSZO0Pj3j3rJALb8buLzcWJ5EqXW/d+WtgKF19xx9gOqfTCE1rVNUBi6xGZssVFCC0U4bTF
EatU13Thojtvi/P7+6m4FLaMIPENC+FFROsnU5YGLGu/RtiSwJFwk+fGZX9yZOfC0UNlxPzzsHqW
c9g5L01O7qHH3Cv1GXn/rgfsUHyyYZzFPbGa9lZE6+w3xG3BMnRQ5PFfjmm2M4b7hsKcn/gvjNfi
O1YsGjFpDpo4BOz4nI5b07d3iuYZeHIheHBmwF6f7s18VWa0pCQYBdwNmRYkASZ0V4c8Goyz8Tew
s125JcXlNlBAIKR2GZk94EwxsbwYx+5Le7WjzoOp5ravt3fKAdLDCG+CYJ69ld8MdnAh9PFE3hqx
6at7KUKvi98E5do/8319Md9vREUQezHhB7FdvGk37WgdAiamQRaTjrCVAugjEPbCK+KVs/PDSICj
Ce4gGQYuIZGvMxzK9nBNg80/pM8MpNqr+pISvUZ5YNoHHHUdXgUfl9kxTtbnfd8DkkGapgDkI38z
TLD/yo2nhsQo/K6v2JCm14I6dkf6Ott0Q/kOYUt1vjIUstQa+/MvSSOz+3dTX6/TtWa0/KoOW3wQ
XxSE4DTwTnNd4TaQTsJWhVw/MGqfnruXEC86GPSX09fmXzUENA/6EDNpVgOC+yhaRRXLPffz6ZNG
tAcKeyktv5QFGgGo0PRh+w93z/sn7HKwM5ykv6hjjWRELuAL0z8GNwSyBpBhLGK6YGCBWDqdAxvH
7a4rEnNdmFdpZdTfPNS/1TXfZVRHtAyUVyDug2/vJ9xoB17LZ5BOPgC6YCavdLfSs2WF2X3XSZ/T
LRin17w5FQdqeJxNSraGPWDIk7G/X9kaOatyFu7NBaK8QzUARl7e1I1nfZC3sRfqhk68F2HozxGB
ZfJ7NhxkMTMICIghTQehubmpXiGa+oKNuPkk2qE+pNs2nNm6hnWbHxlrB1OYByLemgqVMRQEKE4N
nKhTH/Sa9wQKCkpiE4bCpY+YBvj8jn+7Le42OCE+QSrrfpqtGTO4R3DE77bd1vxTDspBfZP/2r10
MJ+sWH76tR8vudgj6Z52w1FtHOOdkKWntqx+6fKMbw10uz0KBOAv/epKDykgdU6ZomLDg8ZH8WQ/
gwG1UGhwyYgN2xuD85Hn18SBJWSaxSlKP1Ajw6g9DFGYaL2QEkgoCDifGcy/JcY9gBsQ7mjBRdwH
iZ6UTxculnYGE0yKQ8Zf2uozkgeRgEa1hyAJxQ+xPA9UbSRW2E51GUB0YMFpAMKQqB2U7H6Bfpfd
g1GxQ+70CO6AWZUOMhGinKZUI8uv0RJ88Xs7hrEHhSk7lE3AqWgT1DqGqvUOc6PVfUauK/gKzpwK
n8FlKKaN0Ed9nd2BDbj0c/vZsr+128GSfoY/Dv+iDSFm63aoY6+v4qP7OhGcal8sEjbjGVyDYSXG
Xl/I/oH1UJ8agT+bPvw7cmF2KSUvPQl1k5OZzi+f2MDXFnNldH4e54TFo/jRfGyS6WXd6WaybkF0
eW6wVZqI6PNoyqD8MpRmfgFolD6PT7yn9Q2KtExks7e5H7sO0jsABEbpwwsVJRgfw0lRlM2e4Lig
yhS81+1U0GTgdGa9qoTaQKUZGkaDCg2oreEBnLPqZnt9ys8zuahKYNtlhDTbRm4k5KLom5MRZx+h
6BEOT2NZeR0yY2XSgmbzZWTpu2STQcGYwT6nsb1UgskwUzmq5KW25oh740oKLhra2SAp7cwQlhMH
TgNaOupuSrql/I+srzN9zJB4kQlAuU+ebhFo7YAJMN42PYYPUOTv824dTw9zr3Cji3EniGFmPTol
k2+MANBSQ9OmiIGkacmNq4Ld9wPooR6W8PVVmIsd1HGDqTGeKeeKyFIqxlsszOpy/lBLH8iAvL7L
4kZXgw9F4hQ92wGWajnsW5uIjwG3jyGvQRrRHt+jukBgRMlt32R/mMv3tvsVNjZVr71mCilcUGdw
K8nWDMdgCHgo3rUiFgaiWC/GqqJtxwIgkKzccyykvBKIUfEAuaNgo8SSqkSoGbQlJuDAsIWwd2fY
jNtNkQA8FNeeElSY5fYF61m9ICYT8lpr7V61nLPVgAi62Qr6K4GMmG/iQCsdrIVUYTaDCiPc9Z0A
vbX7nNSPB2noKHAyrBUWLDd1aTuwNZ5ByfnkA8Iro/jBLi2YO1Y2DBap/BhpPub2l0uJR47EneOb
//MRxXw5EkLMRv9M9XiBy2BzE82O4Q8wnD5hKIPB2IO1iZoCCoSwD7TvZKui5rk/ocC7COZGS+Ql
9Ooqg3bEgIkRgATzGxIQuXt2SdbcAqBLuY9n5X3w1RobFiAD/AnzimCjwk+x4sKoxeVqQTsSjjMb
w46acx+mk/Yn8ZEKO/c09EelJtgsPxMEA2DufH4T5i0LAhYJ73p7Mx5vNLwr+Uj5cDsq6fyMXea8
wG+TQxsHOcp23BsbCEnstKzN8qdlBlFmOiwXE73YC3J8BfY3/m6ILtAIp8a14RRtZdVfgO7kgqCV
W7mbb+rRsFuqeTwR+iYPpQUXDPDmmtDNi6XCE03BXmwMsZH4rtmLcCa8Y9ZA/9igZJhvxK9tJkfX
XvA8wuFMWNNipzDkIaKqO3UV71vleIOBxUXHxKIa4BIbvJMU3/blIogswmUXWg3JGdGADkR4Egpb
5obpjlVtIePfBMeS40sDcBIroJWeHjU2o7DiS4TqJXK0AiEtT+QDQLGEpFUhby/glPHcq8M7Biln
1l5VcWziFiFsTyrL+pAnhIDiOWQd3TincfgRNmDYTa94zNgQT0rVepkKCYoBGHXaQZZGqMYUCIeH
WQIFUj6HpwGdEnaw6frT40Yknf9til/OCCwCV3RIMkmc0l13oZe2swVVceONxrsgt2J+yJJi1u1L
/X4BE8ARpXqtjR19b6HF2brZp4Aspew+zPDWS4FEsCBPKfwyTd/4j+my4Q/wIuqoldAHzikjUvxX
57DFTCqtz74uih8dKRiKDBKQc9ubhkQnq0POXOSEyIkdbqHQsgwMctBtb+wSUfYzHuBCL9U0ZmBu
ejhRLGrtZ9aGnYaRX0ORY0pPGRtf2553fJuKZOLOFKrNTIxu0kjihOOj38hMotG1aeXoXOcCCNTE
udUgY4VQ1ZSSSU4dLNFyzPYfKXsOU2oIcPh6pDotvfrBhy3Zyu739xQZ7EqNt/ZfmM4hEDLxkkmh
bhAHCReAHQEB0h1vKrPB/JFlqXxjpmsiEREGdT0EXBRi+BLAELx3+Xt2LzClfe3nat8RP748xqhp
vnFDOtO98s0UvXBC1Q5KMDCWbGMSlkKnOYuNY4PRGLeJKCugsn4TC8eoEQY3ZDUTqWw6WW45yu+Y
JXTcnnaSWcCXmmvcdawEvO/wS2Bv6NheN0yqB4w2U+T9S3XHrGbPp8ZfQnCzlw5pOhmkG8p0bYMB
2ykH8YdOWy8TxJbCgdQiZMiG3r6kuu7WQl2xsuFPtxA3SaH83wDa1Sq1z5rHKi8lqDpcOwvty619
fvQ0RGpxHM8vy02QnjRhqLcRDx5eQNyp/wzDFNhO+kABFCiynNwbhk+QThXSbzVWZtNDSzExkOFw
vEGDtxHLT+qGYHuMONu/3nxpaiAY1FzCAQ/AZrW+G737EjbUkOpBqwv00efbM0TOu0QRQymhY97w
/8NF1sGJwRtxSME9nEkRxYAkYzGuQkw1UJ3ZfZDC/rjthGZzKeC31NnL/2g6r55IumSL/qIjpTev
DeUdVUA1zUsK+CC99/nr7wpGVxrNtEZNdZHmnDgRe69tT5hiEmKGsetjnilZzWHB4Lq2cNNjfeJe
GAmIdv9PNyJ4hoFfoc4gyKYt+cSF2SgdFjaDNrw1EzIt2j3VIMrJ8NFk/MfFbTHyhLCIBDYnT+7v
/07XDlEM/k8QcAnitpyRZimAGJdt3uI4DuNplsEnFC5BLWnZKwBMYUayzmXVG2lXKySdGZl+JMwy
1yfcoeWIlUOSYJESFXmThGvRSnaYP4s4Y1PdyE0SGasgnwwvW3ctCXaQ/hU6YnSyEpXFJt+UQNll
auhcdHlZU5csExn6IUSOt7qan9iOPZZHhZ1MmBUFyjBDoCrQU/ixmdaIEawNjJeoOo0s/zB0dkYQ
6Y+inqwBA9vY8gr1OgZMSDpaazN9c5uobodHFqRBP8M5Uf2DH1qvLYMBnfkm2yjWv6FhKkoU2IYJ
9DrrCWHuH33NPLYcSHWD4ZC9Qxv6i8JovsH14MiUwIQm3ruF/5GlJdY/Qi0QC7BA0OrmABUywcyI
8jQAm9nUakJc8HDBC0mUCFFLrIJ/NUSiQ2Xs/OQTpjQW/rUPD6XmrwpddgJSX2ArTBbAz8SRKV07
Rm60wf/XtRAwDmxY1cIiR5qelIQ5EuVw4sHpL5wISnViksmuIIQ39lIxXIDnnaibDP/DhpYooCuA
g95IG/W8oKJ23zP/M0V3OAAnFR0xi4TUmFCAjnVT7ph8Zni5QvrftW+i9eWokJ2iKZZHjD2B0BPs
mShyRM/MDNa7Upr5bIuBj4aJUTcXsRvz4xB2VwB8stFBChIA1q/aM832Pb0dj62YfIDBUwcXoQLU
j03WLafR/gyNY4K2O0RIMxwqmFWmeYPm0NIUFySfX3wmSDBN/64qkE7JR6pjpbsBZamAWOEk9TkM
3duD+o+gMKpPKq2WoAFUoSPpupRSM1YVi1ETq1j6lGPLSNJDjlRO4TEIuCWd5PhGXGm9x73V7cuZ
3bq/z9Ufl3I7oeiqSxlr0+9k6RvDADlu9cuTkC2g96lLsfzaBYkUPqPbYDfcBSULZrN0iVWM0dqZ
TzmBFZJzUQbLvkMHnWoU5CUlHcPDgVkv3Z7hL1eXHAdJsWhnygFQo6Qko1Ne6pGELlhnC+JRtDiV
9+0B7IE9ypgs6p5A5gvqMiFlFlSUuH6pn8Hy/AEY2drfQh1VlvuSTc1uzNptwjOg0MX0ZI+1EMeQ
xY8mh1we0Kl8nc1LyYaChCf1IPshaRQ3dSNnPZQdTJp6OnzEPWUIF2Tp5N8Q0AlzSdrbFIOL06zH
x8XFPEfJRWgaHEZmEK/L8hWDHeSBmtJoo+V8Xw7CVWLw531SvQH47vgGSbHz0OT9VlQCa3Q/Rq2/
zmxiivq4BCSiYRXmjlnIhVXLFIv43qXzoLv5yXXQGt6Pz5QFx42PMWE25qj/a60GXLlCn5HufOuc
UXbM+GDby1hP8CRAHZCo3GCKCslPeQuwypQVA6vGQlzN6aaNtznwe+hTOTVlmzoHO+42EkVhOONm
sty1K3tJPAGG1ONdRTGOBTvEFi1gF1+h4aoJO7XY7OMDJQDe6mcDkegwoBsgCCSwTHbs8DKrrYtZ
GEenlbefY91vaRuxr/BM8opnEFnqYtoJgt0cx4PUmpVn7MvI/ZdME7/gQ+6CQMRzLkzA/+0Aolcf
OSlnoSasDfThOsNDBrG8s97Ow86GNDV/hD+x5voMXr0hxvv/9yXGQTWW/y7I11N7c5mmEnXt4dTv
ZrxAMybR5Bxa2gv4tozsL6s9OahttCQitbDlpXd4Md6LODgKxBBb+1OTRSVEjfZcm92KrpwNbCUx
5j0Erict8k8p9mK7jW+sLyh6XAofSUSQdTpj2Tbqq2sgl2PT00hZUF64r0ebNwIQsF//tBFtipLQ
bI0IHmMiEplD54CUqRmic5IKxvOjnNxNytlfY2As6KWIB8RqKppoJDkLClHwMAXbOrwFQaSPA50e
hCOsrkI1GXq6dcxZHJQOern1S/Mg1Q9wSgvkhF62l7z5hkrBuikxNB7I8hHCYx3Rb6K+m+pNMDhn
wAqkmBW0SaJbCnpaGhNTSaimP2IMgmmJ76Kf9knOGuAGB5/xEwYShmzTOciqR67XIMnVBpCEmY4U
nAJijx4A3j0OebLT+sMQOo+erPoQRovrpGHUYQrYd7ScuyvbQT3ma4hHOMcCeBsAnbcwE4WvRmmJ
lonsaz6N+B807b7Bc9N8N8lPGL4OC51TRHeoZkpsjqVi8MPVdQF+UvHwT2xXJL634OPhhG7b+XUJ
+0NpnagaKM69P8NLICpdzsZlcnJz9lXKxrz8SPpXYzqLZaOgirVh+gtQUdVoKKp2I/lFC4RbYWfi
pqMy4X3AhGS6rCwRbj+QxMGpI788Y8OPHuRDhaSuq/ja9u49ILeM5dCH3S9vpmxac7hlqW2L4M1H
cdFCAFyogWLkhx2qm1irAZzmXNn5iYN0MmVXw52vDpLvluakubXEM+0X16TmvBs42EoD5qg0iOBx
bQ1rWBukwhu0F8wlWDXE01qBTUXXPlpkUTlqI4ETdlmtKE0FCs2e1dFEE0ChByZ/km4bbs0G5rCT
qH/aRN+Sv21Y28aifc/KpHmKq5mPbw3dmkgZpw5hvz+j6d8ZZnBJ+ZSkNE86HSB5CBjm1F2FhOwS
z6jHaIHMCMmAcQIzBtFpIvYOURHy8g9ILQysg9NUsGP8ZMH8RF8ekPMfwGlx95rOt0irODfBXqK2
dC52y6RNTo/UB0VE74b2BE7RCSpg1cO1Wi0atniCvyVyE1hp1fznYlAccPAu/zvJO7QH+O0o13rL
2bmpeQJpMCfoWThy+k2KUBz/N+DOMPG2MQd5v6gvAqmyIlx1Wf5Pho+WbiAnYehDA8OqeaWS50To
cASchD30MU7Ubhm+VDqAcOaX8z2mbJ+db761zYMpnapsepk71m3kS2h4ZvNoYYHIUrqpIJbya4k2
u2bQHEIx8pJDh/wyrZf3DFtA0O6l1SjohQTGeh5bl7jKryO8Fbuq3xFwBP4Xh6mNjXo0IDTIyLVb
i7uS5+BFynEQRBPROSnfCSvqsR9RmiWHqVE4Swm4Hm4+Q6Gg3zm8raVdn+uZ4Y+iPeWqeTOZ2LMm
dakH61Yj724cxsHDXl7coQuOvVLrFmWcABY7IL0Rsup1GzAC2+gLie1Cy3K28QiH3ycDhvlNTC1S
Y+LGkDjvpZ0wo71F4VuVh46yFIQHm690eqi6mr54HPHOLNV0zogoqAFXTstRedRyVJjSwYairYLg
UbpZ1CycPMivdWyY4JTpGq7v0aA75X6ninQk4+T/9mO20SWiefxbcg1fAuEW5gi7Au0jtfITTDOM
uZEleeeuvEu905CFpA/ObkTVOoz0PuRVILpTNsZJhEzODHtoFSzYy04Dmdp+UNxZR4TaGsF/C6LH
zga7T82EvZVVgtEGDjcQPmsWlwRWcUgXnqa0By7MT+ZDhsqHnUHAGAvhHQqdW2om77I5pQ1eIBzM
lJp0qIlIwBI7MwZbhn+1OoRipR2Lf5NjYU/qdmyeE10Rp4FzDIac8XrNTmv2OiuFVJoWOdxqFXX2
DuTAXdVIiWbrZnfhpU59uq9XAfgEEEKY4z93JeQBbOpxMZEOYj4FtCsE7MK7rJfvsePu57F/6Woy
aSmJZclqx54JFbO9RA/3VbpNVEbILQ97S/fB0/RzN9L1Tov5WNXkaQCiFJ4jm0hB63vLNsF5afDg
ENScWGgni1ecljLxZMx88GpeApfzL/yrOeh2AfJEu8FTTAem4lwx0PMHK1UsHW3e4R6SWFNCgpoz
bzM3lyAiUT4FEZ0HvMtj7691mxMAFeO+GHF9UYiho8mKvz4VnpkTS4wjjbXI92box+gc2j8Vps2O
8QhQvL0yQS/SdjfMW6lVW3wZPNujUxwX1Z578wN8a0E2BxHEdI6i4l7GwAPbl5EmqjBDKcMHJnDi
5wYElIv4qziVe05tENC7ZNwc+VvEQRoTXNDlHzhGGoHPlTm+KM6uWbmZ2NYZKXvkDXE2Yd7hUftL
QlBCiI9NkpV3H+hq+pycbVQiMPDSHL9yM9yCtqDS+5ZsVPkZcmYh7/iD/uJUvMsJcijc9sqJL3Ww
aA8ZALpIy5kl4BVN0gECCc1Byk6vZNaLqrGJEB1lympJW9OvOUEz7cA5xkLlaFo7mrpED2MQfx27
z99whXERXyyrd8L3GaR2hyLlwB2eDHYOp9o2ItbmbWkVHPLPmXB1UE6abqz62Dj18X7SgUG732NF
2M90IX5Po3mek3xH34MOtxCIACaVvFWdjbGAMUCpkSpYNk+GNr+VhnYyrOLdIvxwiaYdgDREy8SA
faWIjzzUl8Jks2yOgT0Gc/KNoAXHMwtZAMNk4VrnTgIKwXvLbEWXCrkIJ+qu1sE6MGZ3NTBzPV6i
tynNeb1/yzFaAH1onZrAe3QYqSzoFK1UxkUouvx7hy8iwzoAMwCSEfmfvygBaF85izuRzJF/9PAt
CqS72+stMyzuxdkizLMieIYDYsOEo44/TPfaB3TMOpu0i2zLufOQWCTmZGDNCxrxrEf0W2y+QEB8
RaRXa6Oxj/Dk6+lO89vlDTULzK0aUX4cxvrq3FKi8SjbsIwrRumpeZ96AquEPGtvl6kFsvbqNH/L
+Gb5t4jhnf5J2/0fpxU6hAERwp0Pw5wkvKS/VoVIH/w9O7OFpDAkWNceKK9g1EUtPm4oAhYlmZw4
0xENIHiDnhmd4jwuaFVtzHZ0A9TVyFEGGN0bwxt5HVsmpb2RHnRFPcQNcOESidczD3EGxjnC+YaW
blNBXNsyljGYm1cV/7SD+VLwtM7zTJ8/XqWIzguaZ4I3q5HKyw0xHZon2OUBwVheWzACrh6kIqEh
JS/asuxV35Jw5gMtI++d9c7fxEkvNuf3kl/XidNVqAuWYeDclF01Lz900l6ajGMfOJvAa7cjZ/pk
GtYVkXIRkJcM/SH93Zaa2rd4mXF08pi5vKsdER2Q3QGtuvipuKbVmp+NSPyBG9XaDOJQx1zd8QPv
suyWvQeq23iYEgqr33iKnmjCaN/R5mrpPC+Gtk3oO48GZQqdFjq5WuxsFW1FcDFzaaNJw08RLTtX
MbupsAfnS3RRDToH1gnpO3Zd+miiKa1z+BMLLnYZ3NnsHxydVznd9JKu4Ezt5nCoyFwMuKX7IIuM
reUvghTslfkxxsMzm8mknYPqWzbMikPxUHk/KdVb/xJo5SPA1OffRYHCTq6fQ5feoFR3q9eGEAGG
V4xwkvzTR47C9hp7m6oNtkPyX5L4QH4BKiHE9LK3iK8mVLQowPaYj3LqZ7cjiZirgIYygYlQ4Vy7
kI7BuwjdzazvNPmZFPEC8//4lP4VTCqb1WRYqXK7DE9tGZ9AZD/E/VfZd1vqk7X6Rc8/mMJwmj99
zCwegATONdJ+k+c84NrFgXtxvexFn7x9X4NZxuvdefhS6BYkJDQlHrP/aHjy0KXEmSsQfbqmWPBo
Q/bgRchXiCm4YBDPZf1Sad/z7K6EViJAWYO4qxh4IQe6g4A1RwDciaOvBoCsQeCdJesbZy6t0Sf5
XnJtZwPMCIuZbcS7KGZfDTneLz14HdyM/i0uq6cMYwiYlXD8ktZO4z2xHEm3VCIbOVv3AOcxw7Fh
syUGYbCOhjUx3H8WCleOpqWJcYuXi8grieWrdGJ8CXZLcTksd00Q8ZSChj1t5ORY0JehXOxxekbE
5MgOYRf4EBTn5Xa1GOjoqo+ZFDiNOdfEptv5yHHia+QANu3BHRNgLgwFocWAcXO6A3lHOyEQ1AUz
Xb69BnuR1bPDwbNIV5qvHcEShQbQMnFgaANBRfkdPCtMqDyqCaIgZlsro7UPeTmeDc4C40LUkh7t
SqXeHV5MueyaFq6gp4kvn9H25xCTydL1+8GaNw0zA1Wpe+dbf8Kkl3Ckvi2eLBxg9BLiFu2AsIrJ
ETCuVmD8YVmliJCb4jrTmnWYJLI/g5u+WtILzbSnuN3rLLpSlJbNTzCsNH/ZcDeqOD9nQ7GaA+QS
MwkxDvwi/Ul+hblD4cyJStDDOhB9YMu936xDJrBMzW0FSZ1TFvqU9Pco/yF3rdOyTZY2vHqQAT4M
/1LN7y6nkzFizVdr6t3R/YaaUaUmeTWIUr755vESkjpFQ47nR1YwliBfv3JRHSyrocd0ofF2tOFJ
YWgN62JwMSBdyv9JH4G8x2OAQKhzFgpG7LnZFiDpHzf9nt2dz1hAHjcr3OLtj3zO7zdmA2xivM8z
c1SkImVICFzNhvCaNd90v3iYKoaWGmn1g4SuvzcT+jsmTKyTJEF1VOOdgbAJzZpFITqQXVCBukKT
1H4vs7ErEfICt6QOSbppZYX94wBcD5nAbuo/yIUniCF4bVV9I/xZYURUkuzAJQrNmIHwnOwDBsJ2
59waT78o+rYzCqnJOUuOe8Vk2sneKuzyiu8c5Nee3zVJyOKq/hocNyM3XJmBs64M8nuZDnohj1BM
7ki0C4kSlhVlco09NSQv2J/WTY+8SnSDoq3p57uUvlTaIDVnVs2pvbbVp2Pi0YMPrZXvIXbSeiCU
3dqSArZtwq18HTf8iAC4UQgxfbRWXY8sx+Ip7XFpQQzg+CIvacxzN+CytMa95KTzaSl7+xcdFXtA
rpj8Jtikk/dAjgi2tMfRxNTgekiPGLQQNaJ4LHhTdf9oMdbQ8csSNY1BKLkkAS11ZAJstuxnHNQm
s9oNxdlpABco7ZA2+l6Yz8S5rOyoTRiaIimkZxhRTNPBaW6xeZjjmG1SW1OapDQX2hqVQHdPYWlJ
O8fjpIAclPkLMV3UUPLqLLr74nU1IrmGA++LFbXfcZe8BGNxU4B1gABmI9M7pCa28cASuAz5OiVA
zjVnVmESVXnWu7BZy1eHSbZC7XJcoLHHWFsbi7RVl5QAkFNLhLHIgNIRfzBygU0iFWTCbF+PvqSw
0BEUzmP9++2kwjb9YRsu/qNrJLINaThdjK0LxIQH3qNlrsN0ylVEk7yjGYF7J79qwX1C/xRJ0KNF
np9+4n6M576ER1s6e48rUFjvs8WSjX4pszoA5OUbLddo2VuMBESfZOkZdkPtaUhZEaikdY9SLNaO
pqqOAJNTGOh8/Wgv3OBxrvdA33e2vucJ4Vg+mB+DpNI9Tc/yKzAp5P2hDv9jgBqz4oFjy3u6OOdY
K3c2KyAytYLt0asRnKkB5RvRFUrBvphZpC2iRhetzv8MLFBFeC3d/2LnR1ZGvR4fpSTw3GYz+/lG
C4CaA2rRWUfQR9ZjA68xZCH5cbghs04BjkT9FPt/4QSUzKNysml40p1vkRiFNhGRWrGNk2bFvPK7
xjkbs3qgjdjLKiLfiu4rO5MyEKEGbPtee5mM/ZhlG0Ojb+zyG06cXeNn3aEwHaH6UHSYNYMK+y1H
4JMZ75h1sUHO5hMwYxz5C4PyU6dOU13xAx5CdxKhXwropQFIzMH97oqtRiRJL7kI+V6V6FsRZ9Do
RghIWchM3qaHhWFTOW8OnT5VN2ur43YQzkTpWsJa17eDfx0RYxbBiFceWSXkf32nvIaZ5JkV2w7u
zPiuneYda47dA+CuMaJDT93ZTHf2FO6nHDSbuP306AgwEc0G8nBsYy1g7o5L3lQIczBndWkFpS/S
VmWxoPsBgcZz3bxNffzwz8vUysltQFpbywEywdkycIJthQ5EhEKN+ATiOw34tk2OFoYjM4x3cGkR
0Lzq5H0thNbsw9x8MvkEEnfymaq1+m3ISO2F+IfJg+P/TXjh6diBNcFgTWKw3HjDgH9bqCfEM0ES
/bPS8KTP85Zn3gIOtbgDHnfeHzM8EJLOeZKktnEreFmTuiCg+C5RWabGu7xIpBJpYqvChZi0vNg9
lxhBTwQ3p2lgCnAQoTvF2qUoEcJMPw5oE6022nl0gNqIqbBPe0vujsUSllrmOgvf6wg3UEVWNLBL
ubOqq/dM7GIPEarOvEF3wHH2RGlrBNOyQcbtRXniTPyPu6lhGgsZhtFfISyIhnJ774kYKGi+51R8
fkz8YcJ7QsTIKoGxWAfeqgzHe6+A17unDjof54h6TCmFqTYB1IbRtUeowqYbc+Mry/19/HkO5CQn
D8dMMg3ZmYsJoSpPOD3tmdU9WunMLI3eVHlR5dM8Cawen+gcT3AOK+YONaWXD9hW0tjDL46laH6Y
eeCNNeZzxnLWgWtXS4Eyx/7TKe2fbEE24x2fGWPtYFJRP40myInpe+n1lePvXHq7AZS+mPZ3yXCo
ZqcsLF6liD508+gA9c9rWCohZwo5G+Lrn5lE1UxEiN7Sw3rHUvPYymfXsuT9aVi6DOQjEWuDXcb7
gMY2G75NLMxnOePTBVKLkGeazyPh65zRSxjJ1Q/pGNls73PrZ/IRf5ABNtsO5HEM3TCv5Zxv0JWX
Zmfv0Tip5r2Gf1JH5e/626wG5uq5WJsR+9G90rSVNVRy6NZDIPf13SSQRC3vUlHJCbqFMcYQohuC
lU/HS8h/jWXTq3lXjAmXMNzH7Sk2z0OtjjI6FbWcTRZ5cDAgUIkayUriLTVdTXCHIvNBO9mMPZPu
koSgmdqV5foP/AoaearMb28pwvoYJoL100KMGISUYxPWKc8GyA3jbNEfkfbfnAGXwUtEsdQlUjki
quWflwBA0eyIypHOylqiVGNOXpa3rEStNjDQMDm8E5i6TtAc0rE0zQ5ZUIX/m/rROTjp3gWKxZCR
fvhT0thwq1aQF0PKMSka3fcuSdbV/BsagNQH1PLMFHHjQfFHKtcyCIV3pasdTev5NpSveHG7aT9w
GIk3JiQRv98RaNAvn3H/ZOS7GVCS2tH18uw9WgDXOfJX0+ZQo8aP6QzcygTgB8lgRLi8QojLQkzi
T/WwJo+UI6TFCC8n3xmHwFOGy717mjU4+ccQX+98ptQnuKptT/MLwg0O4PQnKEPa8LUBlD5zKw40
fOxpWxcit6obtuULzd2kuReyLQTPzBz5kAFQBpaIeif293kT4j7lgZ9XiBnsGiPYqVIXgVRU/4YM
9+ne6SB4nLrwqNtb/rsZN5wsmeOF1r73RHIaOGediuDRty8uwTX9OafOtjbgC2wesJaTq/k3t+AG
HjgwBNq6QeHer3Pn2LiEAhz4BbVdgqOTkecEtiRB5WEToReojm14dF+7GSih6Z78tt1ZR5f1daFb
HqLjUExaYtTaTKhV9djHzAmaTeyv0/JA7MlD6I3PsjQ0WD3YEqRVxjIbIO5ym1uKNCsIbY5rv6Li
uOXUN51y9nQjBIIkQzCJdLWXq0RjdOZV4aTvbQSS8ckx7ml6jnmlDegFEQluSgq5tD+ayXXMCiRL
xcn38tX01yQqwdRg1Z6bfJT5nQhFOerWo3rQ2X7qJd/KQ554LsDgepdPL9bwbhaotSP3Y3Hic8u4
vSH52KKHwBurl9FayNcuFbMEls9NutaK4l/lsmAwc49t/6AizrGQ96M422b8kanakyXqPQNgS/ec
8nEzaUExlahXhJsMln1OGnU+s+VUNjjFBIUdtVJI1ex0znZA1YPvSGDbyENEamBjEBpr6y3tCVFk
FUyxxstykTJfZL0UYH8TbYeSmTFH5QW+lcVJotUIZ+BzPJPpqzSkTbZ87jQ/KHw7kHEdQXw+g+4o
ucUEbU00oGw0lCPsEIlNCnOos6bkfAygB+8ZE7dUIc5irCpZXPaJ0tSgi0FLTEME4mCL1dHkpu5T
Yqr1QIuWweClMv6SpsnAgUkcwytDz7H8oMXmJRDtkmd8CbnVwh1ssfiK1LnNPvlGGdAxWV38KDv6
+rQJcBrTdJFnRgQyQ9l4f46uOx+Cvlwb6fSf23r7So+hPk+vpq+tTC5C2zt7hGJIwZXzSRG8rbvb
oqkHrbm5XBtRQIfcF1XWx0b06AnzPuO/dN5n2GpIHaZZQf02MJ8e4ZX6hCJMNo89/kfv2QagikhE
ErKtmA4E7gSPz2vBn2Xl/vfjIAtmVk8ui/Yg8+ywfsslrsu4VWhkEfRCaNfhMgkKL01/Ri/ZxExi
MoCQd1mTS14eT8fOS2cAMVUb0IVhXmDhVk8r84IEfqQ1xaTaIhlaopD19uoTBq9C3pP5TivGJZ5n
/HAJMVwCCo/+FmDfYJi20EwARm2G1SbUIFphtqHTrTseqx2EwshGmVXt61nbB7xrmW18xWhPGArI
zXdN5823k2ejQGzMr/Wr+/L+k6/HYa2p7hGtgoYix28T4rpmVHjWf2iB1ax/oV2M+g6fLfMiQWRn
aKxFT+URz2oO7yJzI6m08RCe8ViVdFRi9nkb5o3FB7V0w8b0GUwcJ39iJhwGNdNVkd8+f2amtGSQ
Pk3jZ46b1LaBG5XFIRggGODsQz9F/oDFb23zGtGR0FKqRLbIgoFMOanfVEZR0zvCPp6ym6bqdYEQ
KLHjAzPbYb4h1VwnbO1m0xyCqDnEiAtqF+9FwUkj+KCVo5DiLA4daqpJ4kLwniYot9j8FnZpBlb1
+NecP8GIhgVEJfpsIqxzmfKMv2Q7Y132JJePf2VkOiAO0RX4Ju3J89Njy9csllvDXItNHY1+guXz
YjMxlCaTkzEtpP09krbVAkkKrUczeW5DVMFkCtEKr5T+kzPgt4tqjTjiWJFu0IfjIy+L6KZZebN0
fP69/r6J6xFFdO+/MHzta7pEGO+1xYKxWQLQcC6EED1UCDgo2Z0JRIPdeK8aZ9YakFpdH1v0qwSu
NP78JYFNSidsSoHByGsgOvoimlOoI7SxGS4eMV94QAw4V8/efQ7yrRcuO9pnX1pbvhgs2gJtLem8
SPXuvIRtgN3rp+lex947o2z44+Z/TSz+Zksg3TLv9MrlKX2VeD+XkmeYk3UIIgjjH7IwEatylhMl
ulwiiyV3HBmildMb/EjphevaiTOGJM3/tVX/LQP8AJi/pxh9oiOXUijGEYUY/WJLvC8oDSNrUKi4
aCQ2XqN2AeaZBuUSlV4JSS2oYvYZKHeuv+HQyNk7kJWnPMtGZCAhlHW1osAktaNf0vtC48T24aRB
Y4gd/kw3MTTsVYZNhznNQPkf8z6XIP+MuNkphwHrfPJNBAsDtt95X+vG1g48ZENf5q/a4bDgmt6L
Imvx2VbT0gGIH73nnr8RgesA+LNbmDak1U+MlltZ577AEzh8y+7n8HBWnUUPRl9poB1oKo95+NLy
hpoJUsBhb4ztWkc20U97ieQyOXDpoo6JCeZQNLjEoKL0tx4hLDNk7h2lE6HEMatpy6fxnzSYtq3Z
nNxh2fYxmhXDIGMRWyZZz3kcvnX5d700K6NedrNJ69k2uleqLE6SsM/xy7vSgGfb0zKkWSPHUfY1
qjOR1YSU6JH06t3+wYV5skgv5IYlRW6kxoWyvngesxoqr09nSiZFPoBhLjJ7M13cb4v99xdNqfLj
wtPW0Fhye1hNaFr6+FAyspMH1M20Y+whf9cr+zqN7r1W83UKyKbLPuSBVkRM4P/hU09yqmap02fA
QUO1ncN7VSNVY/UtRMX/0PntZpTtl2fDN0mUnzAIw6ke85vunmUg0P0krF0iY8lbLMS0gwi+cSd+
/IdHwfoXG9WWvxrPE4N/2BYm8iIPoTgiMJotv8UXG0YcO6i+k8eAUOi2/xq05+De5ZsGf2DNOgE3
YMo9MsgAelOap0xdI45AWortmOTXaVckmCBZ78ZSe5zSajUOu+AFlDQas/D2O8QLnli0SZxFe+7W
59kUhl65d/3o1LgICmYXT6l7mMfuxyv0bD16AZ/iq7Wl9wzASGGZvPmLZuXKn/oXLtmMHDoz81WV
wnbQ4iebplvn/cewZ+iyJ7niDPpnh2wdLry+eIwbUYZShfscqtlu85Zsh95xtp03PEb1W9yfE+Qv
rRleDFT41PcmrJqayI2B6qSJyFwpGeT6q774WFyPZ99DE0trc8Mzf6p/cy4w7wC0jeKLPiJ/Kg6R
A8eEe4RuWuYZOVUrZ9PlHGIscDj/9tq3N/11GmMVtieJHtN7IC2W+6fAvmkSt7I1uB3oSs3pp7TK
VdNB2pivHMcAL8L76bVXXuwW0TwCT2NpgJ8S1FJmzy3ED6O9GnZA1MVfI7unw3PG+99QF0jBJFoZ
ogb/9YZB3LrGbbvodPL0EoyC3Z+YxYl/RKfJbaMDch/1wP5kg9IYLvqyUcFQtSJRgUjiKEdKyXny
6/2MmtVDFZlT+lBL62yoKkhPaO4qZhP43Fx6T15zleFIZsFxn28sARyZXDQVPAqPfpC+01uWQDkz
JzSdUb4sz3rOcJlOqPE1L/XBjA0S057LpYQxSh1QQP8gtAkvdXd0jenUYBIVBVaLona4mVz1CcdG
0AKoRstEy9OgC8LcywfiJB6a2vhLgSS/wnjLAZ5wGGZhbghCo0T1q/8qiZxB+mRfnBqEavRf7ZY4
RdCFosKZv2UuYXEiXehhpv70CKf7VGsLorB8pRf/kYBMl53Cq24+M2O+Sv1r++muRiKiSg19H1YU
mtDVgJaKrXSkxrScGKSEE/4jquFriX+qZPpVUabDPaZJ1IzpzSgOGiwhWk+xorORf+gDWIKADKR6
XMm9jOr6Ei5YvauEvcY1BxZgsi9TWJNTV8OSwea4ODuthFVgGtXOnuLnzque6DqzH4luWwKeHHoS
RkfpkiIc1hPqONnNzDDalD1QEU5UnVOgOFweymkiogXyWt8XP4PDEdH3nn06IW41oqryhuY49YRL
ArgyinVPiZPNUE8CzI7axef8g19DCkhDx3gT95zKjUM+FofKjA9M/SBIGv4L4tJ9rMCzLuHaI5pN
emxOSNxPF6TXJkkoo2S5H/H8DXjyWjj/jSJw3PXvKFuuIxQ8TQEDavruVSZD8Zjcilb/0bwSWej0
pWZ/l0YD0ciKeBxbP9D2/gT/TgAEnabaHNFY841zhVCd+bWFZYbsQSrXXDzbPHIZCJ1l2veVYjMe
qLns4+B4FPTsPnhaZKId5x18BY6SxfCZdAgju3KduslFyNe9Ox0jIf+QPm0DJChotNvXcAwOsnsv
XOqyt0llCD5EOYOyhJO7aM6i2jiFbxqOLY2KgYAvxHg2VPii+I6Gs5/3jxZ+SpQ2WmU8aswIx0Tf
5WN2bmiB1BJOHvsiqyodRiYjNBtZ9XCUG+FZqi0WkH4gnoRhEg/ESC+soTbwqM9MHfWj/xeHPNxy
htT68VdrhSl7WdqzFYrvtDi0Kd1MDUtbSDeqbmMoIiWwMZLfXhavXFUGZJ9y6K0/A+fWmuP2NJib
eK7/yz3jua+0rZvD0sD9jqsJt+Kwra1+bUKkbPmSElalZyiO8vFcKoGrImgIpGUwWbgyXxyCsOS9
jBD4qC7j2Xmd0BXzirt9I6V6VD17ERQa1sSpemo1VplaewxYjoj5dZ1l3w4HfKgNeXtFknxllrbD
Ch9Ew3UmiXC2deRQibt1C/M+UBePxmvRj7scSbHOqcHmrEuWGdPhARLm7OBYBiNBZwFXy0xbvkIv
rE2X6rEzn4MQ1hflxzLSXMD2N13Dla3s66CsxxpULQuuxCSKTErKvhGCjA7ljRVj6qtdD7JUwhUH
fMquiwRH99HBdumtjaGFyACQjcwKyfwebw2I8thDSIt5ldDcMQUMbYwZWFPIMXgTyig6WShD7Op5
Dqx31nz2uoEzqczqK2+h/eAAvnL2lNQwVavrmNCxaT+ZC+FZIC4mJrJA3DiUWC2ugWQG3joCq2Jg
ioV//KDP6pg+afIpHj8YwoxCSCypsg3JDBY2c/ENJYyBJHyQXE4pkKLmrANf5E9i5LWCs2JV0Ok7
1hLWE/Hd11PFr7S3gaqIBcZJ74zyuYkJ6IqxWs+OhvrmiplVijgjBr+U/pGeSpa8iW4pxL5QBVRi
pfsb1xKNuNnKs09Xk4ao8uiyZf1aVB8ze493+T+Szms3euSIwk9EoJma5K0ma4I0o6wbQuEXc2pm
Pr2/XgOGvV4ojMgOVadOqGCs1ji06cDQhspLR91mdKpLN0Jf/hc29xoP6LDpcL2HPEZhYt7lAzak
Au//1xYCLb4jw3zaWV66yZ0vj3fUdi92itA62PlgPiWATICpuWZgNaF6sto7w/gmHgJW+zy8aX7q
0uOme5wAHXwljnltoUrjMxShAX0uOLpx9SoQVqIXDcHk22kbayMreHI8VUmzl/V0l81pyq4Td6YT
QOwNcR/WNFFN02D6VK71avlPTIUGQSfTFrxlgQbF9UuO0WbrKMhQuVwXng3kCGb2MpifCkYhyXer
BRqw2ULXZDRpScJrGTw089W2XmYEnvPEHKkbvkilwGf6n8JcJxk+w7DcBzTqrvOiVWtB9CDhOTYO
VaOLKiloyMguVEoVEsHJPhDnfqKz1QMgLUtimzB61W9lgRtnAb+pzCevFS2qPUFSaXXSwdnlkdGY
U2xHlBqGLm/KKzCh2TDu51EEPkEBNFYNV2F35CPEorwb/Rc1X0lQ96zxDgZVkVXrHK1se4aeiyPi
DyDgWj858o3vrfgHPeDajfBV5Idpal6LGaqHPbcV3ELf31g/yOPvJwNWGijof0RKmbzbmtPDn/kf
mR85r13NezvCU5YdD7TK84DTZcI7QcibflUjEDP4WuqiOsCVkHpitl/qs9DlLlJlTPElV/q0F2yl
um6x/Sc0gsI5D3Y9oL6hmR/qu1DetTbS9QAxfpYLI7h0r2OJNOGoDGu6SLFn5s0NVmIhQFBIjt9y
8rdofR7NrdttigVnjee42TXexqQ7mgewfrWPnOyAw4QZ6tKWV5LPhxihfzsNv11onRyY9caSnGoR
nELmipUpcVY7Z7xHSZc7tf0tx3STSiJun5KiOAk4uwQ+6kI4bJJvG71gzxBQa6IEE2abgZ3W7rgM
pH0HSjWZkGVgcssx7hjhEI/jOWjskyV5zYWzznSQ47EdfUCl9KglDobvf3eN4h5FZqKg5xTBXjYS
3JxKnjNcpxprfw8aeOZIMNh8gFqRoyBZMLxxUZqDBVe+XpH9MN3CgnzGoD5IaCXsucpdPuLF23R1
uc/E8DZyV8Q1VN00wDPSPNJjbribSvGtF+HIWc5et9V3D+9X/ZtBKQCV7YMBQs4ZGqKcIowEfLAt
+m3PMVuE1O3mNF3aCTTIxcuJTa4pVBVg6cGB3dcKY98xWR8EKl9PftYFvz2+jtM1QIZWpPUZxYeK
gJbzXz8hY4iSqq+6rZ2OmMUspMjzmGW/qQfUtpRBOXhFJX4bjK9IzQhKjEXz4szip6G7+nA09Lk6
ILfwSJ1FpK81CZ1B1Ai+b7btPKQeQNLwrPFXmctjIwmnxNRrCNONlfJlyOVIz2FH8/dqTE0rEbNh
ayZk98LcqlBE1aTP2drnCMqUBUDeYmOVwcodoAo6/U2TTfWdH+FISSDlXA6r0Q6PU1kispNMwGgd
AF70Oww5w/XUduhmCFLgOwLt0ECZbj8EPVpA89Ar+y/y1XoOk73vZuRuKNJFwSYZC+AqUCAJrjy1
Vkqde369lnLH6K+q6Z+mF8RMESt7WLsca5PCqXk4MqUHiGybA/4ypbM1wTjJmHGbo8YDU1TtoI1w
Mph+KvjPExzQpWeUnqGFyLee/Vx4wC8V6jaqNjGyAxLseRb8HIqbF1mPHkXGlD5hZrERZfME6wpO
AicSV4wuQ/SqrslgqJJmPcxn0yy3LkAQv16PvXRtiW05Vp7r2Vg1Kn6psY90dR4u+RkJXvyR0671
B+2pkmfaV006hct4GPpHXAiJJ0LjAmENyYNZql2f4xEfwr2bs3QzT28hNjk8O0ilqSw/J4u+BawO
asUqhVmw9LAffOs0qOg6UDqPwtxaI6QujG1ylovAV8X3O2utGnc1ImxK647gb4b8YNf0kYiRcO0l
YMXXIUMgLqOLQbpGgQjjGbKzBV8RzeUuVh5OSILhPjEqYfXo4CFtxls0j8BImENbPWTQcThZmLZ4
Gc5P8GfLjNQgj52vjPGjssdtmjLn/Jx76Cr9RaEQANdA2Qt9swcLjKaLxnFoO8u2/hl8aJFxbnxl
/njQuyaCsTJgg1z5/UvgWdsgxnC7PyeDfJghVIYlkRvuFhrpxSJAWTTvC4wFahKqDxWne6Ou9hls
XRCQZBskb4Xo9xVAdAsVIqEAdeG3JYGjXdJaA49Rzj4ObegCll0cBVak9B6if8SMNz1yrI3du0Vi
YdSs9AoJsp+pX5ONfJqoi4vY2ocG6qIkeQ6Ddg/76N7p0dlhKF52BAfY1tZGT2Z70CpyRlURfHdG
lBglFS7SbC2mNEo2WPoDPUdXX0xYu6I6B3gkaYLzHMEnZdtOf1b0gvmLsnZFixVmXTEswViMR61b
Ka7uTuYHG36wq8MZln96hcQgEDUnfeUchs4F/LAh3chT3py8/IfzE22k/h2a5cDyTvuLmbh7XD1U
aOkOm0LheRgfOzhuNftBl7AJs2s/nw66ZAxdF12lZ506qz5HQ/OU5x03WQnWiS+lma4fF3FtekIp
q6vDJoILHQ+fUfacm9OPrGCk4OWs3sCWIhikIrefiKlikQ1t/tKwB0s4ATZus3AiMBDN8K8EPKJf
kYX1uKh+o5T5EpZoApFtQ5BHhOTHztpolv08XiPNKuNgcO33apHw7rzrjF0shgnMvoBrTm166wlb
MzE2wJRVI4bDZG8Kh6Ax+eGUjyExpzOTeMc7DzaLjXXTAJXby4gpn7nuyRyw2uFZn8kFmGgvviHJ
Ib/6+w3C9r2eEKKGgG8YezEWo0JfrOEFacmFP9eBGlTXzb5NX+wufm8k1EUmVNZ1cvDIT6J7hxNE
AeEaMBorN3gEkobsBBJNtwM8w227NO4nHDrc9+K+eNTbUkOtshs+UgffKp4sulYb7xIBYk+3pZZh
l0lx6cFFTFNAOdzioGan9a6Q3+iC72j7YhoH2A9I59JJwAUH+LpHyfL/w1bWLHbAJzxmaLgpjUN6
9cRZlxjRtECxHiYDHLmIu6ubVnj6Eby5BqQpxoREn2Q1PJml0/6pPmbnEx4/yVGF/TGHOKYvN+pP
wQFXN8G2Dn9tczfW6JyYnAr5Uopr6LsHlA7PYh52dN1FWTGreQchDwCts8B7AOBDi3u2cHdrQ/G2
RJIKloDG5m30HcKO/bWO03aUv/Eq5xi7DEhgQ47nELX6XTo89T7sa/cGrUK0+m7V153eFEmGU8dv
Rg6IjdhDn5GMmv7fAaYLBDucIY3hI3O+GIHoBxmmr2oh3JS2niw4s4R926EXxDY0RCrsq2YHw4bK
F2sPasuJLaKHTAK3Er28NPQPiwq/HAP2ITwT+w3mEVyC15AGQHjVM6W3puKY0UA6xz5WwaHG4xzM
OmLYWTRbXQTUC7wdmu8Gx6VcEJvNdT4KDFQZ6Cbk0MoSR8rqNjrJem5N7TdCQ+QGzU5FeFf64E5p
K7G6sc+69m1YwR42Iw4/md+uFSElXFBdlmIdpKs1HB40rfbX8Kb9giQzTquNZoQWAKl1uw9C62Au
BhEZ1AbhcnMdZ994xpu+CjMYTbo9z4khUuMxVKBtMZ58TIzrYD3m08oyoQbn35SRLPj/MH7zc+nl
XutZkz5HRhS95uQDapEmlx4vPKDGBNeuumLtGkyQWNcF56yLfYFKiGxoT331k83A8fqA9Lpp1bfF
hZMe2luMKlEXz/ozkhZ+UtRO+hxR2GjSzLTtQAttMASk7gcE0w1uAGnpv8O3wB+kA9PJTBoEqKP6
CK5c0g14c4ioBOenKKEaAILa3BGNIFYspz8w8DB+nfjsvG08/f7igeQOfm9iQ0CU04ogQCRnRAJB
Dm8N914yZcvhLQWSviwyPyMbaxv4b3qbeQoSzXQxMOCsIpIq9eym+XJ8cYnk51yOR30Pl7OHulmL
VRiczoRfFLtaHzMWeRHlZ0dryimVIuw0k2lDOQhyTYOny432xfaQqgOS6BthIAqPFdHAENaMlBBx
pQbBfSbT9wMVvaLbQIO7Y/7lTgwmL9DrA+JbAw8+JkV4lhPN7e+pd/SsrlPdETcGaGNNO77iSGLN
b9b0HIX9k+OSW9EVj14XHDGpC99GbaQC4JDaEGx9toYiUg2o5kVfyk1GVCmhoLhKtnTGzPWeAd0b
GHzahkxP9yNx5J7V+wj1XWWnd8rztq10iRyZVvyYjWGF1yJ07vyYMJgYowO+MYIMncEBDtqAJAHY
la5/AkTk2uxGeodR3vjrUy40Wf9ZcAnFQmiEv9ODpRSUy8wVdSrm8QBUPe5BeQja5BkrLUyvUeZR
DS2UzuFejhfd/6IUqAhiz54tWNMdP2Tu3rrmhDf6iKfa9Kot3RQ4SwDBJlQ/dnIjY8yDtN7Cry5I
eMGXLriN4Ss5cuuUjaIJm+ZonMuJ1DzdOjJlDJkYVOTr5dhiBMwxh9rTXc12AZxJqvzd4W8ureCi
NTk242N99LeiuhF+yOXmHPS2iHJx5CPm4OcxYqgRTwOLK0ZVDI3oAWV4c3MurhkHELEzGSndWaX1
ZGbRti8q3Arji6aC+9DSaA4RHvD+2md935sBGtZ63E5yOJex2pWm8dKCK48kIVkxhLirXrHCYHSK
Bm0YiH7n9+pTRZfK4TTdW4xlITpddZWDFkivbC7z3ZxNpLu/ZTUZ5zrimsSOsL4Zk/OULWQlQsH1
YT1Es3rRhjmjD9uO7xQuWdkQotA5xkv+7ILHja7EGD7F3RfNP2CsiUEcvX+kmDS08UzIX3bNlX0i
SEIE3dm2Z/+uj8VaWeDVqLDhGuvOEA7qouRW4Wqu3/yS8SSHT12XWHapPY7QdWjtj17CWfHN/k7b
XbBMW1yf0MFEyLhbMB19P+vTWdPskynXoR+QXtlwMEDJS6JkW6CGZNXJ8UuE2s6J7aiVgRrDA9pf
uUxB6vpvEJ9N6p5zs6bK/oBgrlENhVKTAoEuZVzZNI/p+BVC7Ya/G+HQ0n3bLZZrf1Lrv6DslJoH
iC9KAeNU2zxmZDugpkGD0IP/u6C1KmFzLQdCrUEek4EJh1c8D6ApQsUPS/1mGXAPUOTqfsgV+RP7
KjZNRMHUjPQqGvf0eSI5sj3i2IvR2jRlsLGjd2U8pVrlRFGfx8WuI57Df+qWNyM9pfZJJCElAlUg
syU8P9alVgkt5tnELIJ8YQOltV+xn3d9Uf72IsK7ZIFaavv1z5wzUYy99x5zQmp3tqV/14Tsy64c
10ZITIYHc2dUxsWbtTwPiyPMqkYuzSR7hBv62BJErCqHa9hCieUgyhuYqsScYQ02odQG3c3zh02U
4B4B59dhINd4TzmjTXNB3ccxAfvweUwk9lcL9MlzC27Z+o9oRNbUEDhe3GZTfDikM4U4WiWcL3pl
MbfXX+jD14G6wv/iiufTneYpnkb4OHiMcrgh5fyhB/pmY99pi00vPHSER4dk+nJNRS1TUl7OQPXn
U5xag8HI9NWeUbUyas8Y9UpcpHhnNs2Ir8xrREMdTnp1AMIE6J3ddDuhKEn5Q43l6PQwxoErCw6N
mZhkl4DcRhzgNW+6ZHwN4HKVBcbdb7BBUTul+BUwrkIkIQ+yx40eKi6Ijia1qyxl9YvkI297guDw
PQPkX+WcZV4j9lgerLTenMHKqjbcj5gzO+HstkqCW/xxAzMezV0OX4GAJ/rbyjrZVbUXdfsr0/Fg
QXhSTDKD8q8AmWp6d52q+Bz79gW0ma3bWq8yjh9mdHpuHX9yRBygMOnjKE7FJXlMBsLFmDcMmw65
IRvadMjjolSf46/G9K5xVO0bui14nXie13STfeZz2VZEQbTv/7kXDO9uDqdhIH+gFaRx9xIt3ruu
bXUhHzgbuzkPrXkZaV9K/5/F6R+zuplYbdDZyMt/EEkwrcyEKTgcBzA9HqqlFJK6O+ADz36twW5z
uEYoW5CDr/CS6gODwIbpbix9JvXhuyzfFoovG12vxNAWxliTh2D7DgCuOcBlNrZhzYE2XltMcpPq
xmCUUiP6Ei0zDbtqrm5M8qzahTOWQkcG9EUwHUyfPHTO4oS2NUVW0KP6IVer3xXzznZZQKbYWXP7
6leDQ6YzA4hGsWFoFbFyQSRUVeO+GODZJFDxluW1QOKqpV/6DWuwHD7pYnwUbvqS+RDLYePr6iWI
HiVEuOZviC4QtLG+IBt2InzFQQfhkgIbtfDo8puGmKwb0EUq5Nsyw//38ttojYzVQcfEXn/yrh8e
C+JK+0aRVWKfRuyCxnJ5ninVoay8eeO2HeaHxkBU6uPkh9I0yvd1O7/7i1ybVrOVwJuu8y/GXrJ9
bUiMd6sHvV/LCl0nR6iBK5w1FwdTNtuZC9SD8cjmHONw3zaP/TwAuXg7XaN0iXWacSoLSSD2GAQp
nxISbkbQ8YAW6sz81mMq44XoJ42nCAL1FBwG0itJWd/zj0ZLwDsZVj78jZPJHVKTI9qbn1wyJZnA
pcDwueYgYU6IomDCmFFiFDCD6czIiLPqrRp+WhPGK4H37PS5iT/H5s9oxxsEVQaJK/j88FWgxjSE
smONzA+dSQXh8oz6TTxgNSDTXUhtSSf0m/fyJ0z/fNTxoqsvSwxZMiD5JfT+7A77xzZAi2h7yEUB
U0X8XpYEJ08eGUcvLh6KQ5xdtH4o5YUmDG0GkHLr7HD0BzzQCeg7ZLaVD9OuLmrcqB9qz8DJqZtp
boDy6G8Q1uIhdVuKiOGpF1CssWJLLt1+8Y921n650fgAnLjjJO4HkBKZPsBE4oDEiI3JizwF2A9R
VFL6QBSlhldm+R67BwltxgnEA1atJy1WNVqFwpFCve8wdPfS96qLt34Apql+xYw33uIOHBhO8cXQ
Uw6AAE01n+M4uO+hPqAxFO70lNTQPJS3buv5vRPhDa9SEo3oCkgVnh5ihiMz84MQevHCdL5e8vNk
z1tVx+/C4vpP/6a8RXENnwK14HuNIV7KxDzlTJNldTox0r+vh/wWSfmTolmpTMQMoeff+rl6mEdt
K/EQJ2W4ihvnqXctqj+I2bn1VDFiaQvK8Jql1RL8Ucp/WoaXcdN5kGHrrHkTku66KuZNXLyFc7nT
ZCDwbPiIGaH36oBCCLWK+pk7/L+IXDCRDuFAnbnps7Yuqe15V+EyH+G20qTjTatXXGsmShruG9hp
PdJvVcWBqCwWg9ZNq5IYXcAC5dFe4qTEXBckIYcr59lwV2m7ZBEexeCum+hrmH50InvuvfOfScrb
XGjbhPlequFGwUkr47+bsDZNEydUXOpR9ABxJkzcZ1TiNnxwAFMC5vvNsPhUCsSnGgSQRnI1De0x
9Y91F55rG3c4DNlsxlICR/IUF8WhyP8anqU2k+uZJI3QEmgww2+3oL/CesrP5o1ocOksiDHMiGvP
rAfZYvI6mv6+xCmuobtzqYcVWSh2VK7MKHot8+JoOQSo0ikORNrjCh/PZBqbcpuJlsIs+54QczCk
IOTZSAXGk1F0cmpjv9jEbJkMM5OcZt24VGNAs76OFyzCtLNSPm06z7lXg/qkiIHIE6+9xHqwc+vP
Ib8CneJWUQjqr/vPH092Bx0h72UUjFg+dAr+CJlT8Lmr0mKmCN+IGtvpJSeEhdJKOoz0gj2W9qtW
Uq7yFMYOulVZX81+OYfNtF1mTE0IrPCY5NF2t9QJZDCl7rX6aEr31ZvNvdc2z5quaRXBPx9prtk8
Co4Ec/iMs+42DGR2CXsLsMrelUywsRUlEstKoLUMh0jij4sif52jWGtncvDg4SuO8Cj8nAWyGMHp
CfcjCZpjZ4YkQPUQcMN8OK0iMW0jFrWVhPce+5HhqgRBT+ryRT+Fwug+e8854zPQdo+ZIHvH7VZ5
bVL+ufIk52Ab5va75xp3o1le4BQzF4fb1nrXjr/Yt2K8ocZVUs+fjTovMRPIdL6UlNzhAH/FwRwH
cnzd54+BN+/FPKH6GVdwo+7jxfiMrfTg4IkGA/05IMWgHUIaboUIIg+e9AtavhSuKcsAmzWaXYpV
bjKUgGhwCA80h2Mo0mcjrn9xg8D51b5KzQYQoL3Tb+m/K3IqLCf9DIf8qW66UyflqSCsMkWRjYEX
PTVReljcVx+KuRwmLxevJ0rD9L8t1f45C2ok33+rYBtTRP/0p5zRoSBgLJmsXVLJt7ZH9xgg2lFL
8xda6qYUaBxjMuC+BBheQfgaDXlMpmM+cXovirm8cO5wHDxKCh+7ASjr1HtaTdfS86lPut3QbD2j
Afnlt0tScoFwtnOL3V6ZnCbpPTrVPQjLuh8Qx0VLeszifh/RKKxT+VFZ6j7oaN9gDnTOYkPNx2YJ
CnBMOAdc2ghTL+0zxIGwCwxyV4wRs/irBTlreFRZdGU2DHKc2sekb7dV4+1Uku66Vjy2cblTlb+2
iYob83tHdNq21oAyp1dqwBuwCg8pGcQUw8RKThugtLgmjJFH48Qjxuw670lcjaetiR8NZ/hfl+A0
lZ6sMPpcNC8phuKWeViFS4hoskkucExTo6vv5tY57BFkoimKCAwFe0dyib0iM46sewgcRm4+sNAI
Z2DIdgFVXJEgSHDHFt6e90GnjlMpCmJPFFivMbMFsOMdTAcmljgqYUzX4FZJfn3q2PsE0vjgdG9M
FtdR23yTPxfK6ZSHBbmqc4Urdp5vTPQlu2XUGXXdsWSg0xeMUGfyvzoTPgDW+/ksrnZzCo3i1geY
AhkMnueEKJXWg+0p450V1+Sca+tzd/Z3uR3tOrTX2cyIKmp3ooYHRcZg1KhLab0naf5RQ/iG2f6Q
Niww5/97zSnlY+lU2Cj3F4xmp2XVh1yMEy13Np1gPUFYzx4wE/EIN0ysR30AAQI8NBjWW728Wszx
aVq6nWs+eNiF2rsg33uopsw9Pxb73leQZ1SI7XoI0C1g3m6oapN2AtBOgVibzOCN7YIZhpcwN4oP
81A3a4bcoJUL05HuTqlsPXfiOKFuCCL/z/GyXY7XnDBwofRh2dozdrZhc1iQQ64iRUlXw3aDHHMx
CkUetYW/SB6svAb+/OKP2waj8oI8wlZgEFyq+s2vrAPq+iEjWEeuS/w3zai9kkBxxAZ/KxQiWxRp
JZrgHN4yXTTDjx1tlMGsfKTrKRNnZynAOCSDarlOZvWRwF5zoNEsGSbZ+U7gu6LlUH5wrRpcQmx3
naj2zZjrbeGCSYh05ThstrcyMqnlzWhXdtk2YgNXSm649yd5cgekOSO1q7+XLLqoBoImidbjXk/n
tZaBabKVPqDr+FqSXQgb3qW1sUDmDUCQqYezRuhiiNe3KvOj/sXd/DLD0vJYP0jd4HvRUACUhS6D
QPbEgKll774EjAsKEPOpaR/1m2KypPk5OqIELR/iopLm1be8Qy2do19DVg6wg1/5OKMiG4Iw/Cf9
BbGCOJgB5JuiWzCMJ0HFjR6zaFgNZOPyTS7vCsoRoNHEUjOgVelLZwjUMS6MW0paotmIC/6TP3zV
ODvP8WKTFFBeRxAckeO1Up8hl28kH6tS5imNm39OK/ZuX1+VaRN0O58w5E+YrGEyoqXkyU3/e6PI
95fZhOpgua8hO2dkTemHl/YQR5mkJkzzE0vHbs80uBxL3LC6d2eETYdpfbJA6IIjGmY+2Ax/ffG4
97m/bONSY0/SX6MsJiAr2+j7KGvuG+NaxjbpWulDI/7l5PPq4tAWB/2HR0N+73bx2eAys+HZwckC
a4/oS3R1NQDzhhxuoyCcqoKku2z1D82nnAOK6zEAEhR4nudFfk6rwwSopt3RFZCpaxJlCJFOlyfx
3GsTI2gxrybQn0Ao2lQlFQ7tnjs4GIPL7JT2vGsyJk7SfHUgAMCxrDXbAFuTAhBg4thyV+UCpxCA
RXOKY7d7sWgBghhPY7JqciZLy3ImfeZUDgzCFaOAmfs7ovxySKU0eyANzAYbKPaoYYxi+YknNW9a
hwC0ZNiW3XfDZhdz/jPaeFhK9we08BAQC9eL175CkWfNxxlBMA/3DTX6uu6GY9rmN2esPlskxpFt
rtNm3DUOZGBhi3v9MU9as60hdME2sir3ta2tQwSJA4/BbZEY+0zRMKL6TJk+hdwXEtgveS58oK3A
vGSDx/DJh4M7bJeu5W1GX1XwOaCwkiSDGR7LGMciZ6JSLYr3sa4exMgww2W/zc1zWxqHgjfYYX8p
jt6InWZvHM2JsyJB8FMzk5EKyAljqqGvH7WfLFS1xry0eUn/C7iKxwixpTW+HPpBiQqEwwEEb35z
XPC0X7Vrk2RkWuGJdCWcns/aBUFfWNgAN+18SXVp9R5YWJPqMlIyiL0Lq+KDejM24KzWZSGA54xz
Bw7adAa8+3bLVPepN+7TGMV1HeyWsn5s8uoEob4wsOO8aP9bOVho6cxdl72Vnr1jU3Bnp019LOz4
FMTGqsd+4U6cTKyWKQVPZY6GsFo+Y0UVL/u9H++UbWdrXYCkWcKTxjY6bcw7u2gPnZtCV060Byvn
+fKYARzG4HaW5aOox+G1aRikUFdiip0vBxkvj+WrJngO2gKR/b5rh2PvpNuGh1bQUuae0Kc+BhiP
6FBCGuo4Pfe/JZ4num6LMh1d4eEpTOwd4VNYsB/qODxg5KBqf9uXwRruBVbZ4EdECE/lh9X1OHnk
37NSe9EN23z50oei/so0c7/jTlxpQTSPXIb20RUPYTJ+TFyVLtHITbUx8DrDtGKPClB/ABsCkVmb
W0E1TZ3/E9tw03dutXPUR+xteVj891hC7pfBi8i8p2JcDrlXPExxRDkAdKlR6bz6KaeHuaveYE9x
p9a3ODCPNuT1AotJ1oGDv6XZVcR1IQKHszFW4FNTTlyfNgRjqfB1wKZYneChNLUesUDNVbrej9Hn
K72LfSbaZkSwCL/NSsozM//USk5mXf1rGeOOlvwqysVbCc99MhKi0KZAXaYkbO8qno65dDqc4cGK
1T9bkaTBCTUu5BWGYpc4X3rGZCCZCVR0n+YJrKqYczN5HCvS/UwToZjhwHivALa8xP11FQC6AdA3
58gpXZfRf4izlCRrDKthx77POjQFGFEZY3gSVvFaxcY+T92ngTGxcGYsRRjypZQ1Fa7ktAxx094H
QlxHNIR2aGxch9n2XFNSwt8Uhbz3mhTWNmBFIcNtOn3EDj5MXfOiPRZSF2FZq+pP2SCzNkMGfwDV
CguMxic0w8ZH1W6hJmH/hutw4kJ4AoQOxnynp6tYfui/Hk5UwPeQo91En1HozUhq3Edha6IYg37G
CU2Vg6jCeXPcPZb1oBM2aWfm9zBdKYbTO20ohm51Xchfnn4XLhwU3VUA9aCj7S1UZxCVmuyP3fUQ
FAUBnNAK94RENVzUbp4AV/IThmjAnbE9jcjj7diknmr7g+eQBk6ge2T+1f1wYcqwKo34ySm882Ia
mywL/pKSdHLvoeHPX8LkUIX+s2Map6UF71NwjZL2agYQovljzKL8Sbxeu6QYRMhArGACnGA106fF
W2Q1OlG8fg8yF69GfD06hxc/xG/6XxZVdw6Hv3I2cArhu8sau2ojgxLiYfWHhpaqi/r7GufeR146
sCdnsI28jWtqUjoWX7aHhESPwYRGHRY27FDja5KkPWfBl98ve38gwsoc00OMbIarPvMAbsR3InJx
38fB3zjmKXXwcGLj/VVehb1mqN2FJofqba6+Wp8DeMkesQj+jeRy7PPlYXG8epUv6uCkmIgWCn9A
Kb8qaY4rq1ZY4v3F+I9Ap851fYgEpeD7fIYCzoipuio+A2Hu7Tg69XF/hPNSzPvKGJ5sVCfzZbgS
zpWl6dWJPKBuIIrxNFo/IrU2vH1MIH363ObNnV/ljAvs1KRrVvNbiEG5HL/KU4vNWzR8YkT5n54H
GyQeGympL6hIEjYQXi+SIrBJwxeT83tumc1CM5zUa0CujKr+S82MrxEatrqiqsj+Vbn40F/GxzSS
AAucgtK9fQx9MDaGyPnGd9Cod9EupMHtEpKuBjicIC47fQzhELqLW2/jmOW6bFy0pvmOl3xvIx4u
GQtlAj9On8zBDlCSywIbHTy1l5gfBZ3aswgwpPVyxxx/0HaTYZ2dhOKzNOFReOVlGOliCAFfEofo
WweB2kfqBfd28pKJq4PYZq3IltSifdGB7JtYDkeP4dIwASQCpAZNDhiMknZR0qCXOL4gHK8Wm7E7
STEdyDpPFzGnsAz0DDWy9fYWwGMyBuyKYHdTGDGc1QamLY1J3OJzPH5GGBZjyxoJ9P3Gj5X7Bwdv
KNvY1HVHr45vN7NvhG4N1XfFONL77SM88dv8Do/l1rsPYeES9qu9+4ke6P4CjzkDotLo4hJyDSWO
IGBo+tExUc9g2MweM8ZeiI/YcW0VwZ8qdxMuLDPDfMKXCFMZ1MFrGaUiRMkhWfsxQUlXLQyY4zPV
MWXlW+3Qo9OXu+MxcLwvGBIBsxfSbPplOJtxjT8UYd3T07wIws6OM/8HTvP0RIG7xheXc3AagT2G
gxHQXRjhrhwQ+yEOnXKsm0NkSmAIaYE5JfYoKg4OZsk+JoeZXn5kVhZSS/kneD3C0yLqPzRtNHqw
w/14m+TxwWJAGRJrsE4q77nlGAR77ctiP4hWZ1t5FWs8pmgAhoncArlEu9IbaExAHcYNntbYs7TO
G/25nJ6cBu0qFhncV/BVjmaOAxbXEkzdEPEib2ur7GupDS8QUPgRMQecHDOu9xKSsc/0jHO+ituV
3X67WMYZlFHz/VTdcnyO6n+ooei+aGYkNMG62/vjcHV7YyczBEN0WC7dfCTIvqAheAGzg/mOW0NT
v5eSsPisJtane1qYKJXyGc0e7sIx8rno3jTfq/Ext7LzOCxYLhKgsUwn5ks5opPaaV8iPzrROaOP
qDe93X/Yo3xNo3kfTwOd5NFPeBtlsG/c5Qhfs6p0WBaWqQOnCHm4zPm2OtFl9h4W5imMS7G0zmz5
lWRABZP7ZrSMOgkEusPeiBsWo/JGRceIZdKHoAQ2Fs+1vOJ4u6p6U2Ck7j8wUwPy9E5zmbwTDjPG
45dV5tvcBirIl23THaeacjjrzkNIU8aP0lKl3KA6Ca65BGaRNrzpQm57/3kOa1h+H1WM0qCt+QHv
cfGdFk8pjBEat1UcKxLp4L512V7Z1bOQULppB6EbQwaY/sETiyhM4aW28Cd6p0ffj9oovki4h9AV
XHUc2SHaatV4RdDoIqLnaOmwDJXxXfBnti8JU3XLsEBJuwcaRMiH+b61wo0txaaBGlO09ooDPWUG
0/yPo/NYjhyHguAXMQL05FXtfatb/sKQJUHv3ddPYm67Ezsr0yTwTFUWKfKygV5P6IblEHCTrCIi
b7wRTUz+FD9Ovr5SFFtHLep/IpvaDEjgqXTvI490Q34F7NZFLNBvwLGgmVCyAF10K+HKmwwtuCqI
8Pl3Ju2pa9+UmO+/2N2/QpjkNCzmo+KHMWCA1tRS4mmbmKNbuQ0H62xJnpylKti58rzRhq5Gwzcf
he6tBOsjz0AdYROoMUBsCOF/a96PxzSgjJxnTE+IBcZjF3bskunthbvlIcq1c8zyqHBXeNWbWHzE
5bejt2cTs10ZnexcxYF1DLiI0kju7fjdRGi4g8ilIHwe02I51PLY1G+1+uMUIhuPWNlhvMx0GGOE
TGyzMmYmYnYH3pzfgPewYlQ3jNbRGOCyzc3RrkJEWGDDI4JURg+qinEyB7nSeI/HAbkGPBeQ1gJN
XVK92fbV48tGcM9GqHce97c6oXz2F1EQImj8SM89PPCZ1QRBw16G6fXBeO3qTUvykMqMbCv8kf7J
9F9LNsFdmWHVEEBch41tv/f5tDYN0GTOb2kAAo9R/xaPcmj15SAZycLUlDwMLgG5GYvm+NKaYhsO
a8e+4JReanuPU6evXmqtXesugebxzdbfBO942l/awduInvqPVZrNpgAb+MlydJDriBdS5GrtMvFP
mdkfsRPruXx3eGztnOg/V79nvbvTesVPrG4pgcyt7+36fvQ40INHffCBF/f7sOTiRtBmNpAe/PdJ
Vl+uFDsYe9zhWLHmd5c8HH4vcjjUbKQR06qhBRYETv7cSU5wQveqruVdxFYwrvQwXmvNvG15+0xW
Zay1bjhxGTJSUGQDEzr9hbyHRTi+tn75y9XoztwHmOxiGOd/xmjtTMM/uh1XXdfCUkguOOBebLLD
NKXent56SKWifwY7atTgwLLn3HbvScvnOTbU96aOElty/CMYapWzUBAhXmanqnQOAqvO/yKcPHlz
2In0VGGYZH73og/N+0h+F8qoNZf+Qm/p0Ay+7wRqtcX6Y8EUazdmPMZh+a6anZEYZwlwzS8waw7D
p3rtirI4eXzMff3CCnHf8kYO03nib5WpeyfXBFOByp6LrUc19KtBlqsvaLno+FXg9/hp1a9Tj3G9
r77g/JdnZucS6310AQxr5I8dYcWicK7EqT2xrNBMbS/E+JERf4Tml9XI22TtBh3B13Bg8Y8knOhB
SDtMjNlgw6OY+PyRRo2Ujzl5ufkWUpPNhhJXu7JTNsRARuGOrIoWvXixH0qgIw+Vs2emj/pqjfnk
bLJDRf1i8p5hK3RCHCV7zefpYNTdtKxse7WbdB5jm8t/6C9aDnKRgiZWEHy28w8Dl5+fHAx3P057
N9wPJu4AhPzu14CFRGkSPd61yR82uYZ2LR5XA1aG4BXK3YNJ/FbOb7DDRmMIcRmwkMEsVRidxrPY
JabH0Q5o12vvscFrLm+9V+7i8GyY5AT5Z531KtuKdGcwa8qz99FEytRoL07cPTZwwKppPoQ2ZKM8
CZZpZ25SYR18nnXDIOxHNVWsFPsg2grL+XQd0ryTOLkzAwKIWw4cdNxqTm2Bu+6IK1hnMzJ0VIJx
wYdZk0UEnUhVJyxHiRBRsDeJIMXmt8ujAqCzYsfKdQKMXBV3y9gtyeSJD8x1qVqqfUpQc4AVkf8N
5jv5Ynjvk2mWYL/QGymCAGWV26VoyZ2SYRX6q7bAHDf0GC1h+5T63Su7TcQnrHDq6tiOfU1DTJuD
xk83jJD66MmndHzw+R9g1RQDEyUilOPafwuq6sqkj59nH+KRtCmLoXkyrQ62HriiOHe3A0neLbRX
/ILMSuNbFV01wiiD+cDjGyMAmggWQNem/CkWnR8bzIunqhHD3+Ao6ih348g4cb6oojrqgh3tiqvy
CEcLSwGz/R5cx/yrupM2lEBJyfRzljbjBD86phy0k5OSWBmw/jG/ypTEC4tJANNxPp7e16iyfHIY
BOK4Sym1U+HCxSQ5LKdC4FhNiNfNEdmxoJTZl+VtKg9rhnL19S8o/7iZNV2w9cPGWOAKK+ud78xg
I51hX43hVnIMpjUVuIvje/Dchcmpz7eo3gyHqqCQDtro/6SmVvuMY2M9xua3ObB+ZF8Q8vuQqYUt
NoNV/ZFYKBIqINERUFFprZOkXjvOl/rcDM4s2aAvx8O6ES2ta8VXiObHCpeQkuelyRrbj3pQdDSc
uh3di0kBxJlZOCFKwFWrWR8wyme2odUhiYu7N9/s4VOXxbKZAP8XNyNFED010Gj3ar6Al/ehbZKr
5P/J5XMSEdqMPObT57kN2icSAPhfpHQFzP4XMVUzAitYFlAQ5YdgpB9O3Tr0HUgczdqjKp+TQxsN
tD/7Xr6YEaBj/lDXvJ3BoEXdp6rAQmUkOjaCjHtynmUiaAk1sEBdTtXBcQlAtN56hMgZmjlWVZiV
xPAdqevRpo3gO+3Fr0aDWsiLlsDtKbyLz2fGIAsGP/t173cMf6YAR4VdAiOvNm3YLGLtBjwBWYuJ
q+OVM7bmefacbMcPStLACvDJ0qFSi5B+ZX1+tSNrF/jxW6wCX0B+9/M7Q8geE4VZqKxcBKVieJqt
ms6//7Tbcicw6PZ0y+N7P2Yrg/zMwsLQ3+AYM5FC/oTSgZ/AKpPjKCwJEhNnYEK7jI9BhyLEsSnV
4gogR5X6uPKaqzIfOVjMmwomvNEegQCXXsV0kTMmQ3+lJlXsz3hZbX+fSfh6dn8b2a8J+89PrW0h
zSuv7ZPwkRlJErH78O4YIfp48AwGJY+6CDlFFm1zxnp56kbx1IYYKf2D+ozS6XuKT6mWbDTEXF1n
nDwR3ZRaTvGbRDUtR1F+d2ECuoXGE6WKJ8DLMSKuk7vvVVt7SAiPZnki5ugohUAsy+B0to5p6139
aJ8kZFkb8w7zBLV9nhxKMBY2HyM7i6Ncpn6Irw9tJCWAyWW+SIboNQg9goMlJtbu6HjWqWu1I27N
9VQ2mGSh9PQICiObbqbCaTSvWt3l8EMg1/dYNru7xllPS7XF9ILbcQGxY61Sc1oknTFhVyiarOA/
3WKXpdVjb71WWFXmWfJ9nzw6JJflXpr8Rg1KOACayunYniJg+xDsyE/kgf8CqEMUUl5uuA4mnTQz
6jZClQclLqV+15yJ0Eh2yyHV0HL2t51YOeMSoaVmL3oWa5tS4ySycY25WALGGsOWRG5hP6R1uLbn
Dz0nHg8dGCNCb0uU5dHm1qABZNXQrHJz34GbRIJTDA9//pzcHNqaSWOn2J4Gp954iJKt0t3ZIab9
g1t+zjlP/DSvQXzjXOUPUVt+o2LT44U7L03qynAfOoy7uP7ln9u46sI+l91HhjE7Ts8aNmdiHlAO
3RVSwLeSk5yh32cCsSgWE2s69D5SLis6+RHLt4gwG+yKNa5wtA2sHD8iPjffBSbkkBc96iiZWFBX
zVvC8w+6++aHH31oHrxu4qBv9gH/aVL8RcBujBzlGYtR/CYhhWyiI+NijkeQbYlpaZzspRFQf2n3
rgB6wkw/NowdnzVX14XgFppLxkGlx6xjNyDqUBAJjxseYaxFoUiXE5Ktzo6D9anFHij7KIg5c7Rn
R8y7JKezoOHlpj0I0FwGq6leFggs/a1nDDtglUujpT/ujw3bSla+YEMRt8TTbS5RDIb+p81hVwpt
gysfhyYXcBr/gfEwcw5VB4ZejCxc/XKE7u4cTSeDzlqJelNoiEI77veCAPO4Ww8xwbHZfq7R6Utl
rMWgw+5xsdDxF0eedalxFIw41PI55byhT0dR0ev1acLrH3b1pbd5ECUZZfmeThLROUNw6knLOo6+
u9IY8M39TV9ZQUyJw4outzYaEieVnsvMFuRnwm2OFYTOOUvl4zBjpua87yRY+NpfuXH4NAT61ncJ
Us76i3rRLBbkXUV9rwZZB+s1IcI6qefL5HnPrct2IYXgzqjHJHaRcn8B+gDZC567DmLSLR8Z+nEb
+zRuhrntuJwq78dkIpBhxxlGYzXM1dpDkZrx/IjOYFrBNu65n/pDmuZI1+L1rLbkWX8kzZXRWwOT
V1Q7P3rM3JEwLTozDD20UUxfrx7yXJcZ4Bzj6O/GkBADejA9uvlj/N6lHzLCfpPhHsMhz/rUC3nQ
GErYuIiHyYE2eE7CEJFx3j1RjwQPMcqIupPrKH3NXJecURDfRRzg8M5VAHKCWMdlHhFjfoD2mNr5
Nq+qZGUgn9OrkDkqLtJuXAcB6cNK462tiqBfuvab7bkrOG/LjPya3Ap3ieWSNcPWc/yrfDJmRX4Y
pqQDkavRc+BLT6DmgLsUOSEldHq6HZzTqljUNkAFjgXtOpRXQ5xCsU2ik2jx0j9kX0ycA5+ub2l0
G9odc1wwBhD4S9Fs0q0Rw7XkLzjNutXv7kSrQVver6glVGpATAUa1BgTbmH7ZvFlcz5U/jbCTC6+
/dTdzOqJ3WeMMQbu3I/7yRPXcrjNz4bOvxofidEeOBoPYmdlySmggzSpj02SNxRZvqPKyxtn5VTk
9kBEYNakb+RwjI2ADOCjXjkrKz00dbBGWl3oyCg4gYNH6YPlchXUEAEdIwTGbBpryz495Fjl9PEp
QO+GmR2wEJrf5KVLyV/CNovGtl4LfMF29As63uaN6pGXB2hooFmK6b2Kfu3u7JarWiOwE7fqQ/Br
gtHjlzbBjJVnxEtMmTR0EsMqvuiFfk9r/yDo7CeNxBO//2TUidkbPA9nkihYX4zawTAPKIvpUmKy
ieCyWzaiUB/3P6gqB6rkVavMmzGKv4o2a7hoDADsWt4ofFNTX/c0j15Fz1iREqD3aKvcdt5qFVgn
+SEt66LH1spvrGPCCYQI6iNqOmJILDQT+6gk5I3kafUPabm3WRMFV+wWHLf9MoVkreYiEi+tFew5
Y3ejR4BB2hr+oi3itVeSP2ali8yy9r35BbL1OQvnftl7yIi6Eq79qJ1tDg8j1v96jGgcgqmax0MO
Lm8sr/mrpvxlw/OgSaIsoWM7yJwi90pklIObOCYqbY/ovA6SY4h0PFLypjBZuEQ+YG7A9JPjp9SO
+NpICI/x9ePmUTprvm3Liu6hnZIVByNN0y2sNbF+GZPPERRMjJRIpC3xG1RjFoZ0hIgh3CWfUILm
N8qGlxBNgbBAh2SRSr2LGUEQzIqH1n3KbRNIqoTe5D7WHsb0rtjmGUNUlNvlrLGh694GkD4Byw6E
ZL9+0hxKnqdsPId5skUJ8xrKYG30xa6Cfkzm6ROmcZi2Tkn8d/OGHi3n+8ta3puCyG+QNvwr1S4k
1W6HeJ2cW1LQmbAuWp0oJXSAQPE7Bipg+/27QAA6tS8pqcM+4psaLEiLYH0xa/4Vlfptdlr0SXeT
OYAhEExIxILoHJjOljNbfPOpmYv3BPGMV2x4kbR+k5mb2v5Jw+xb8YYJMZlBjkRR84p2Jynle9EN
14L1gYwlXsfg2kK/RYeM9CpkzQWlGgUqd9lk88eczU06PLlt+eTNxTqLyHug34iHYtsPf65/cDqx
YWix9ZBZj97aWCX2myPXdvg3ofHB/8C2jQxYkkybuNgHstwmygKGOaRzi49JworP9PNEAFIdVtsW
C0YDxaCZZ9YQ9NsNr5VNB4PZDwTC/G51JIZU4y6VGeTIjgQSpDMWD3+IsKk8tnZwZILl+DFE42A6
ta34vzxxY+LRoPc4019QBE+CMe8YBE85F68nbkXIt40HiUwqHbw0i2DSbVhcVx/l9GggYh6mA+3a
yvLkUsbxcqxHpgwIx6U97JRwPZwtRowUmAViRJ+iDyPEIUmAiTJdKMQ7c4ZgDJDQBegVYwwEg1Ud
RqS2aeIeCyfe5rm+qlgbUOI+RlWxvsTI22z3hOoV8/kqIzqs6gHS9XLjTtNzUmvbvOUXFDEU4IX5
0RA1Na23CwQbGmm+9KjRcQn+VUo1R3qj7oPnD/DnkRGfZN91CZrVsRGx6c01chPQY5iJBhOb4iOk
JzP7IfyXHdhbZ6cnoFbwztjhJ5QeXH++cFipgHeC3Oul95RRCFKJpQ+GoQZvnLbB0nZR40Y9e8yB
tML+WUcg1uWU0Y6mVpQVMJEJfNXaz+KLMQWbVOYGG1nXWliDxiD106Y/aHtiuWSCg2SKv4IoePJI
dSmnEO8LCpkiQjSgP6Jw4DxoTWeHN2PpTxG7VRkgPMMwR7nS63/so6kwuKkl6g94uDZPUMRQAGkO
PtXUBzumErfZmsHxUxGFTOX3NVM8eVPB1Zru4ht04QMhWknDF69+DLmkMNCDqQJoVbG3nWN7Lyz3
baptJJPzNqZJnKFp2tMiDtBZVgIZgnLcedcENSNR1VtbAFjJkXGT9olsiT4H5CBf+YB5b+tTDQHY
AT7RjfoadDNSsvroBsE1dky6TVT1ocXgBsMJzTAFLoOCmBCJruGoQMVuRNmhydrNf4sf5lCLm2S0
9LUssrvNFWRkwVlnSIqxsMpcglP4cS09eULp9p9dFgzmpgtedEk2GDN2BrKcxtPAd4HFnQoE1gQ/
Hp71gVF4oYGCRLReVgkB1R1kHU5+FEM7YT/JcTvQk4vpERLd0evtKwqRVd5hc87I1q3PkPs/w5Tn
zop3sitZOE8XInc3Dr12n2DEQRjGRzqx2AjBPkWVDcPjtWOg4sN2gArvpgtXS1+AsCzYwDKZUN9f
zFlEee+3PC8c8El8SCcLvi9raJZLaZ+unTjfmnwrUiOKYtJPKS+U0TQHv9MeLe3V58eDlZ2ZybMM
6V6M+RL7vD4oqYqUR5yI72BlUCxCaD2CLn/PRmyWevuWg/YjOzl3NaAXWGQhrqphMcYsTrp9PMiN
HeDWV2ZWwLClhle/1x+qgYYjtAhQnL6H6tMkAQ2cIaki5tpWleluylg879D/1kgWLWut8ffNalWC
W6mAYgzO+zj/Tra1z0IobDffYq0RwmhxYXXLYafh1u5cc4tNMCtN5EbDI37rZe1/NIH+4mJ4yqNk
25gQ978rv33Jae77nBWGrf331FdjrmIxWAHSpYOFULBYh41btLcsG0qChEwEfsIznA2Xw2/BdqzT
7g5rT3WtuKhfXM58GyTU5BEhMpRHh4BekZHtrT5mfoXFh9mzYJ/M56BJzp3H7NUa+GLWdGkThvHW
1atq7s3vKrKuifEDYBA/LJV8vmGJ4exHLI5jFR3SmbOUZt9s0RapqXtCi8OuICybd0CNmwltpOsi
hfSyPTsJlD+58YUfEnaonqFDxq+djZTSSowLuxCF24pfrs9GpyRQV7Y/pJpqfGPAJBq51+o7Mx7Q
bwoCMwBRrp9nxvKa815V9gNV71elpoJmv24n3jKa/cqCbWn5FcGAxVPILK/tcVa66eMsujVzcfzr
Jtopn0fUSkt4+e2r2Q3bYnDOgXItOUZzQ+xbIy30tasbasiCguF91mfmfgHc45lvPNVeNDd9DgbK
vDnaV4V3HbTgWf0UNaMnkaHZeXKKdUsx1NjOH1GIOPRSc1faLzpLRkVA50t8882uFD6oI9q0n/6k
bb5P8KLNmhBsFrClxOeGobgOvWOmOTvfrtaaZCCGK8tgUGc3rxaladR2F/aGXUAoXXkG9j2xT0Qt
zPj1V5RnECpluE+HdxNBlM0cx2bJpOy0roUcynOwwHJuJy9+Em8zloxq/qWjybdpYl2Bco/PkEsu
NraAeBmmDd1OfRm0fDGrmMF7jEi5+z8QrxDjbp2SHQyv+knQhL5WHWG0FmkH77ZBkDjZAxZR6ra/
dWiitBwKCfAtP3dvpRff66HBVTgv5jzadciBNlo7bFULNEbRHxo1pjxiSY99imry+ogkssrwaur5
JRVM0aie+BQYUzjDbi6YrpjQOys2IprjbyaJDLNmcUSPgxhHZ5fcBfN/V3Eh28UY8MQE5vSCGXHl
wEJQB7vkoHfL6d70+n5kMk405DIsCfNMhr16dv8PClmeB0ymdEE8WYsp3l/bXb/yxReYqwh5NAD6
2fdP6sp0KICYCPe6w47EI/7GR/X72PiIQ1zh3HCerbVOJzAzGcm0jN4DRltZ8+SaBqo8bLAdfcDU
ZspZQxnzXaUqoxLb71zxOzRGRmg4SCXDGpGAlXNrOsM0eeuEyZyifZwkhlmJiAxpf9iNBGjQup6M
4LMX3r5Lp7v0jU/UnL8eYb2CqZ6aCvkJAZZV8TP5yOZnorRIUwP4vPE9cpsa7ZXR2L3XG9yDNImO
zzpQcIbOyBwt07q1c7arkvwxhP0/UH/KzrhPLmrWikvuYlKu6zR+DJ/13l0UKHJcVFlFUB0VhqTQ
OYWJlKPGUns7pTevea512sWA/0RHx9ajmJQ6GlRkPxxRnHESFy7YQzjHXYJcCYGXgsU4PPAk/xUQ
FM7lmAJcREEh1k7tnc2iP8+0JmojDnl/50nmcBVL/VnDIYe2yNRQQGhXRkVLzSaFA+OCaT+hIrRT
/dAbgqtZ5c75apVBJJlE6MoSDaEDsTKuu/UNPI12cXPGZldM5akh03i0+K98tBel82yb7qnEf9Sc
Ao3/+Nl39Oukpzu9+Q3YyWZV/GkCrcWN3k+v6DWheCEVawpvrQgSmZ5sk4p4XXY1+lslwyfefmKo
lMSf6qogycYl852UuHmEUV6/JDNhBlF3pGkvQn0bs7qqo3V+NOsCFCBueSF3QlaEFb96KVJy1vf+
w0zbHzPgtpPiKU8+w+a5KYNzgYcKFTRSsszZ6rC0DfhCzZRexIi5wFm6Y3byZvuWo11wJ2BMmHBQ
ri8GE1xfy6Ii0x8RL61MtGHs2kxQBj0Lqv89EVLUGmqP2kGZGvpgwOU2Smy6dbJRq/qbSe7S672D
Q5RgCEO502nIWK0p4Z9aoVv6gPilXgYkv4/AxVglhC3fhsGulP/nUOlLNVyLxniH0GVpWsAieyYP
IABMO1h52o0tQc3yBBCe5/hPYf2az/Zm5oZ0gOBWbUeP5mx9ApOarnpBbbx2Ai4whMdsBtTAdtBe
PAMxf4tGVEMri20hunSI9j3u6ZgXWur2Tj1QqUuv3HqbxEXP9hcNObCWDh0rYj9ufxOJexg+Y0nb
qvWCpmQC90yyw0pAqqlMc01iiGRX6HE3qCK9Ite+4z4cmvfa+Q9d3AGUhkRzyrxHv72MbGiLLCA9
vt7EuI1ioMTdDnr+Q5SIq00dm08AKI3oI6KunZNOSXsfWPTYE3KRbOmzISkYwCX0YIEzoENjIbIV
QOGDl3oyVugFWFtK+8UHndIRsa2JB/6gtt4KupyBObvSJFhj9/yXVWRZGgmmIAIfHpCI/fncvkwF
k20gsk3hUVpIVBda6u/GQr+pIW9BZQt8lkM2ZSErzzbLuP8/gL6ow+KkpAAxL0RTxkvUz0u2wRnX
D5hssuF3Dv4Ues9IYzaCJA91AeNl9aq46acuJgQP2VkIOt0WV53y5ss9JCylA0S4tfT7CwR2fpFt
/aIAK0oRWHDgIczCjMfyFpgUcw0lX6adi4gYc07/KT5pR6yisbc8uLLVX0fx5BXi5ITtqW6aY8Aw
YDaDvSznjSlfetoYMBLrYoJ2O93alN7emlCFaNu4f29F/DchChi2lcxXQiBuyUt3MSNQ7fAIhjS2
lR4xyJp91Mwz7/p4ZPws3JOeTk+el3+oaGoEvrsmBEDDisI0PmyPTKuMceyQIpHYxtGeDcCiiHl/
U38/GfNTwEBCjzOGcZhz+Vn1BvVq8Ab1cOlyvvZugMiLS5a4GDda9E62V/g+tfiHRr6bY7hqiIFD
ylODAVUd/2lDfZJuu+856oA56jTqygaWVOEhT89OoC2k/82DsgQMuR4oQhg7LgBLQNinGmV7mIbx
QzNd0IeoriVg7DpVkFZR/1juaRw/B6fcqCvD0+9KPcLbwHnokdHaD8PaU89uhxDKXY3Gk/ruoyBa
axX7O2MbTqQHttnrSEumXj8lJRqIWuRuC2jCUw3bKxrYaUoZWVbxgzYWCO5DhBdm91FQ/Vnsydi0
KYW1RpNlacsJYIMFz6A6OWO9bZtgCRqT+wIT4XrScfuxqBkb51yN2DU4xlyzu3NxwFCyLqHIniy2
I2XfXe52oj0pAZkdYxEAII2iK0R54RktIB0qQS7etTJASsOldxtQCwYvNlVIUpXcNvqyjYNfX7tx
e4kh37BAjDh1G/9bUwUjXWcTXHzOwTLWDj7B2Ss46tg+jDWshAWL7Fn9ebxM8fUVXJEdgCy3+Zbt
1ho5VDFsqws5Uaxz5qGOJo4lr7SM90WhI0MVa14mndl7JN1t4/1wATwoPY+NSh4DECWzj08H3VNs
vVu9sx7H9qDYH/VB/Va9QvvBoLupYhThEvygzBmjMolt4fVqiFseYHbtvECBsLai+4kjf9sD3rTb
5qfVmWdkujwRMr9JdP8uHeJfWDiAoslAUuOK7sX4jS30inX0Sf3zOOFEng0sN5S/DmpfRtZ4my2E
nE3Vf7XQWMJ6fMt18gvIUhP8LDMTb75tvsHnMEc5wTbnbXI+mjmDhyO/ijTZdVl28keGwXiV9xF6
LIXPFJUxA8CDvIs+AgtLRBvJrF5WuyKqTh5YtJBC3cIjJmmKrNT5ctXVbWJtxoJIqmPXz8vZwKOf
gcDENFXqmF6a7tXWopOB4SnB6lpDN6t5ohF6HhUEkJoxYha7VfD++Z1YJXLnVMkbi6061LokehFM
yIce1RSMU6f/o7G/O9L5ToppQcTgxs6nJ8MnNfzX5jRoFG1o1Ajo9OW5tNNzqBroenxkaUNA5vja
a+iETO+aZs251m2SzNlQQe15rAJmFXN7dDDyGm19jXr7YBh9T365swBxGhftErMSu1oyLnLtTqoJ
XPihpWgMljGoyoc+6rHpmUo3S2JJVl5zUaFpIVY0H86QLTvrlKNyImpqYeD3a7ti0aJNqDpgabi5
FE848zlHhi8m6A6peK1rX8iJWM2NuRrRk5eG/diO5lf3I8FuhEzyMi7jTvrsszSxoQs5uX56KMt5
EYmJBB58GyDQqqbeJYnxlMqnltiTqFooOcE0GhZeD7geidFvLNo4A8HbhHklnjQwPtVG9vIoUIQg
I/0e03ZRhtFTEA9gizDbgA7goP7Uqs+68REz4isP5CNCaEC6v4k4+8beYXM2uYxFbRTHTcPuHipO
LqxlAWZgrrQvSdSL7SQrf6EJ8xQ12TKtumM3PEbJU+X9FmHJZrld5j49DynntS1g2OarDq02Ogzb
ffehOGEfck/MnTRAn0V0Hatv0TxSOmiWDRJZW6sLhqXNBigN5wKzY+kcBs54zfr0bKiRzC6y6W0Y
il2rVzdNPwU6aadlvRE+2pWDAb/TwtWizdGPEbrLgZ0IVMStksEaPVE3oKhiRjaFYLfpbQMbohC/
+xE5ERouJZQF/LXGrSNZCQe+qZqStU6/PQEMi03yArxMnsPwP30VNdR8cOkNlQAnc55N2ZPAADSq
QrsSAREOeb/7RCwtYRx6lEoOKEIkNKjkiyp6nVI8ESxsucnswv5UwrKh8h6yOjhHycWNq42uDmXa
ZFxsRVluKbehf1lHH5ZY1zOkYS+iLjrAWDVPBx3fMqKmLDLrw4Ye/BBntFi+uGpMczhHhTYeqnA4
wvSGxPeIpBGjA6s5ytqus7ZGhYrLZxhAiaCjaIoZ3WWkvsUtMBdqnxz3xTj3z8GHGp6juIw0n9LD
RH5vLuz6Nc2hh4XIxbvHGNmEDjVyJgpLD2+9soHkewbYE14lJvHE4iz6kuc7zDF12KAJk61Pc56n
xdOMQGGanF2ZHH0kMg3aRVd8eT/VlB4beJQGW69STkv17U/A1bziltQp4z/E0oQnZAiqbYCqxEHt
UDSFYCsTNz+4+QQjhFv5f7nAPmyAzm3fZKdMmuD7LmMKBpsTgd2jAYYfcsk1Re1njfaJL++w2Yjo
SLrG3OVdhiCGitdJ9EvGpnL6QINIF83j3o7vswT1V0O1V0NYh8OavptAt2jTGajaQAkYgXik54zB
A2PH3quRY6M525QCSTU1bgkXeiRSAsd/E5JoYqNLQCPRWxUT5+nZ43lrQp1KZL6P8LZOjeX+zT1f
LA/FuqA/canxG0/uEtz72oDkHFHGpBefM8rY0dCOataGQQ6RNCou/UNrmksLGo3vCe2FgnqwLBbR
Xr2hff7jMS7NZI76qdzTAWBYp8GGMzBB7vT2Ng+GKNNVingj97UDimOoKGRVwv9n9NeyrWUbq8YS
SpjljeQ+MiAMIUvV3VWA0Zes5LSQwq1fxIDX+8fncFQqNXOvLpYW5yDrcbR2+BbyoV8nHJAeh7ey
clgsh5uxWqtjo+ZBVnkAFfIudaHx2Yp2mSKUSKlydJbuoRu+wT7bt9jNAuDNEuhI65AcMEzHzuds
Ldl18gLL+ZmH2dGsjdqvTID8kK2uvCJFrsnR1PvkwVrL0tvq6Uc4i/+/Vb+EXchGRmd947NX1CAh
y+nuFjYP4LCj8JFluo5kspqRqBj2H2vhg+oV1EBHtUWtCXuZ87MMu8epPwGX2iLcWjseFjSEoUQV
OjwuCLFtbTVYKRtvW0k31NLN68pNz/DAcYClBPm6nxldxTx23r5VNX4By4iFlIsipzC6bYt4bJ7H
RTl20NXEQrFZgqJfkK12YfoW5dpTFlONiXVHSdylVEh5p+LbcJE4Xr2Jquw+t5AVbADzcXn0s+Oo
3/WKN8aiMEeiP4j0RZmAaN+Y+S8Rwy/G+icH0BMZ2aWFOTj65yizUVK8eBX2X8Y+AdgCQFuN5Pwt
nytC/4TebCPNW47w7Pjnr5pZYhcQnkzpl3ESVWRZJclBTyCYCB0dfXwoZyy6zn624GKSoeA0BONC
sTXWMJ18YaxU4KvOLTE1lNfcI/8V7DQETH8WpU2tw1ejrHbib5H5dDp47e3byGQfKs8uL5l9YVBR
sLZW40kYE+c+IGsyZfqt238drV5caXeNi8+IMSGMp9qxMcYTj8TSIQRP3k6var+lZqipW6/UIN+d
gRTQVowpYxy2IjDmX5KCcWZKYcUvRDCpGXFdGRY7FjafRW6vStN8GJ13PYo26ppPC/Hlq3KGOa7P
xjIzPlKne1Z3aIYIF73jqsym6+QyFqwewsSjq1S4FgyNiZNvp/I8x7Txao2itvdlHR0qkr6bur9b
GFzUqqGdko2DmlNOfB1WPC62JSruPgYygOC9x7ylFgZmIZAC21AVgM2P4GT1/pLN/qcI12Z4VT9m
2UW7qpAn4gedKD2oLUyKamlizpFz/KuqxnZATf4j6cy6E9W2KPyLHAMEBF9VFLGXGKMvjJhY9H3P
rz/fznm491Slkgi7We1cc4p5c7sUqEu328jh5FBNKwtA5UI2SqBX6kHw0gn6Y7eksku2lDBB3vmX
SazdFC/eG9m/TvOPeQB0Aapy8bAxClzYa/GsZYrUDSF6HoKXqCDUm18UTbnFsA/pvvqp07nWcwD+
ItUHwSOPbyR//5pjMbPifatfhN0VpTivTL4EX/DAlM5MlHPpGYTgVwQmApSeSvO93FWYKgGwEDsh
itrcC2RuAS/6KyKZaTXd6G298l2y9roHRqBOjzXAsNyDOAMogiT892UCtEeFHBMcXibbIjmLU2I4
eIWHSb0jnFwynOAZM5sZMZHmaX2Cgfic9KWjb8SBhyx5oUbNwaUFZeAjy7T4bOmoEBTW9U3YoZ6w
t9IRtmKug9axD2sFqsJmwTbENKcmPL6Hf+j4oYHRaHKhlYS0mpa+GpWpP5ikYdMFMx57rxyTNk6P
fswQgw4VMEWjQnJpD0Ap5q3n8/y7nBZA8ItjPH0KmdrAB9gvZeueVowPdoUJI4PhQlHQTSjdCEqA
OVvtu/lXockbAUoWNk+liitxeEsqcn6q4vmoxsG/SFO8SRurTVsakZXdjFAOl8xARncoXe9izklO
ISlLoU6K3iIYFr5KI6Af2FRoak5pXvLLSVz4jvxHuEABU6c3IuXShiw8D/D8P83kW9Enpp8osIkI
2yOfinayrhl1AU++M6ba3UCaxa13c8NYZsnk1URMYWFBAAUfMlxJWAaEpPeu7ndjH9OEpXxEMWJM
uKx02l0eI2p/iWPiEHIyf9VqdNyplYgGeMWwGo9fjH+zE7Yo4qRlbLkqRYRrM0M+2mCvZ/PfCZXB
MHaYHopdljngjM47qnkP0XEPCZA8jKE2ZXS6mX9Ru9mmOkhAwPwjmMFGJeQCAJYbwUEEPbqqrU51
0u+8UDEFg67WAkoxkNjkY70KXjLSgqB8QKJDL722FcSNIGsVvSlJGpAnfunVplbvjXuPFNlmaGU+
mePK41uUDgtJVY41wubIz4DHGZHI6vddzxQLWSSwCrgAho0GDqn368NccKr7vwVtlpChMhWrkzBz
caK9LXrp8EwyW3JLI5qP8fQo8ZzTwewZq8/qFis0WXczby9E/5qhO3kulWZq+TUg+KYxJUEuhcxK
7mM5KJGWQbJWRooO4feYp1sQtkE4oU6jHpheP4BcX4jxo7RqKOYb/xi97Ud/JQTHBqrajTJc8sww
DdfY0iK0FUbxSO4aWhJFlNjMVpiFgkzFCCTQEMgzoJjuKh1iisD6kZvFmf72ChRHPlJXAmLWXelb
uwzqzIbZJ80Z+Fwn6KBR79JTKrTTtUjBMq46ohLUeEVTSiNDb4l8WhpSI7dXRDxzSL0SIiFCMkR5
IzPymRmlZeOSG6og3QFdj5Et4k3xkzAWHTLIUkgLgWclHwUd6pG7JycTOu6fEVN2CEI2lKMHKK7B
HzQ4cH8GDMS3IpLGePqVA+fpqmQjM1HBZIApoA9hafx6O1XLTEgNljlED3A2MjcAdxplC4G89zlF
gZ84U0G6ptDSltmcuvcfoD++5KK8ihi8aae72PfXM3I74QlpwpGHczwRA6s+0nFXjCpQLSpp/HwK
/PQkwR3HrReQMAFSEJulg1LQrh7YUBGbeRjoNMnXPnqMc1kFuS+vVQDiYuGjmYIJ+Uti+wCg06Da
LOCMgLsI6Iwm8d7Xf2GtW7taDYsbUGRjsuwIvZIE5SiS7Ly1AUpUDGHUIXlPr26xufAuj1YuSmTB
YIkHExcz9hhZ93Q08QQfHQHkuFENg/hjZN4l1MDFhHCU4fX/9OxhMwcEk0ACLV6KYsS8TdeMAUQj
jaUQ4elGfSe9YsnS+NkX/TEpBkumwiiinSkNQtFWVqLv+lcACBJak1JIDx5KrtVI3J8B7soo9DYZ
vq6Hla0VBoXScDdjaLywJzNEeQ4J8a5oFsMCZgmMojykNvFMU4KoqBHXjX3F9jVsEnnKANCrYJZU
7IuIyVRCLOH4UYYSn7ZIshR6H2QsvOlGDDc3NJ7HIfvBJdY8skQK3dOHyziok5WrKwdhyalXRw1s
3kAvZAln1NqQKJl0BFs52PWDx9zyS+8JMhLVKoNTSo4UTa74ZUFgkoCkom8RzZk68PYtfQ9tjE9q
QWlCE2OM/wLAIm7/+WenC+1K+289zWbIkt+od5p1zFRTYE112vMj4/FA9sWkGsaXQhJ0N/SG1e+m
18HjIkUrmq7xXtTJgwqwDHITE687R2vyL5q0oH1SAh3XN751xkZA8rkMvoFI68HLi4aVKDoP/PaY
wG0OSedwU0EYI8hQRjWMvMugTiHlrqkCekvxNKKM3mjNbU6ReTod9nPmRUtDQPkZQMU1IarJNIRC
8Cw6FclkstYG+uH4m4TxRpokMU1vPH0xf0oolkF0taX8vQpldOBeYl5b1+69giiQINBR2HrxtRL4
Gt5T0uk6CBBQyxgkO6RIXzFKEzzeJga8OMDHEdSHQX/HWsbxmS9dWmWJSLtgRYExh1qSR8eUzfOJ
lkr9H2I+gIfpXEDSrJeaqRF7+GT+YixbJJtzcN8iLRWDrMNEXpclJZNZcO4HFBtGd/PXpJ5xPEPl
MYVZesQixb72FRDQqeXFzxFDYA5mHWqOD7DI6SCrBlAPOerJg9dIzpiS4YTOcZiiAY1czdJvflQJ
FPh0RlQDXxi8SHXB5nOAxTiTArYHdt5lB+xZZHAZRGGiIAXWA4vzKTPKZdBI6tLZtdBAJaCO7sXR
Rpdaei9WwyBhK6sXUdqdU5T8G9fuLAXBAFFvFcgKhTgogCCziNVTnIEwSC6cVGZD8YBbERX1GRVN
MciftZEtAi9/1Bm6QWW7eUuZrVA+FJm1B57SZdZX1CuBaKxRRN54tVcTI60mhv+HBC2r9kuhESv6
jeK09zM6KcQjotpGwKIlLybvUBvwt/BNLZVI2nZgoZtyts684iiFqGEV/jH0REsDXhgm8HOf6Fr5
KL0vn0AjKF2nRXquAEE1ps+a8jIoOdV1ZGgdRg59jdhIP3Y7gRcUpl+XauSHX39YFs+BYnLFbBdg
1WbxtwcYmXAwjmUJerZkZkSmKeXyrlNUnwkbgt9Wz/+B/lk1Pfm1ny+NfT75EqlD3yEtBdmLP23t
OhmhOHq17gB4q/qHLCMxGSrJ+EUlo8oF/E+Yd2opCXdM5PAuHWAU9Q4KNsIwCKCpj2lSbyPhdZjX
FtSDovQkpB5E0tAOhlVpkZlQd2WY1hSWHPzeKyHKmZAfAhobmsGuK6KPpHvL496Y+5ZOzGjUHwkQ
5wHRloBBjAFyHs5T1TEiWJaXIqTgjG1o1B84QkgfgzdzGn+jr2iy0qlaaJILtOk7rY4MywmsKdlc
oB81A0Aq/XT5OwZaF7uTa6ZPMf7qFomHjp9ThtAUMcBMDxnWu0mGdxQvMsJzlJgaJVhxfysg3QJd
2MdQqgwpdJkViEuIZifNP4KHEogoGgUpZEoqt1SZwHWw7HQge7gLMbWUytPNHGuTlf/o8plNDWaG
QlJGZ42mB+yCaIfDEUL5+Vuk1TWmyiX1SmlAAY1ZG8Yuk8xmCnWxqv4FGiIGEvBqUaTzUSAsgWMI
nJRI0sQ0nyh4uqy9gpqVPPkg/6R3FezCxviL9sSPiyYixYUBpWQYsKFCIKQikR2qn+kcdm7Qtn44
UDhKzDxnrrWmJ0oJGLj9MaK54frjBpC/5Vb9xacwHVFpFYHa1IcHWir9YGlQ9UlU/zxj+Ipp9vl0
3PgGfjTN0s+4a84iCRUxExzqWthY0iz8HFLjXMADoSvjrYo2rpg0YIp51JUvAcJTxxsZq/B1hrEt
4icrum5aBo6IZtQ43Oj3aUd6BlOR5z2a+hWC6hSgTzFS/3dAqRkAKYFVfZ2EYjEuYplk4mJodWhR
pdVaRH4ROzSjv1t7DG9QKRHF5Ew2bBfcw9Tt738Q97RhQCbjbkFuWzaHpEGiFo82GgaqiBLaVyHd
vdkuI7YTe4RzHtPOgSb/lbXVt5zmWz+iNCxcrkTWrfDncURUCA54WuAaMFLD95Y6JFLCqdfqo6C3
7U1VyMWzPdqLZz2xiwpQYAheQQGlMOBayiA7ptA/0WuXJsgCDn+pF2NfAxphrUQnbVVemxYXEcKR
g7UCVTuyKC3wK1F9FG7H1wPGhgonBCqqkJO0+PoEnZJJHTCNlMPZoPOLCTpFY8wqyWyhuesCQHNC
eBw1yG00nf4OrXLWtdQJ/cya6O5Xm3XLfiqqhQ/YyPddPF7yOYNFUqJcjDIiL2VOAjWADnbHBe7E
z3IbpoR1DOgMATZ7UNLdEBqnIfbNcubMA4YPBEAVmURUtWkeBNpGUIakPq/tu6s8f3fyCEMdE2ME
kuLFBKQ5jZlU/gLysRc5tV6+WySwZapC9fAjLp03U+nhG0e3yC51VRyDaWrOmnzfp+REzVWaitp9
y5GNoE1ObMRHCFE9RtpFNQQSlz8UctB+Qma7EuKzQT49iSqf4H9BgJzqSdoxyK9ePMw6ViyhfDel
nTEEcG5l4LAiYIzI7TG/sY8Bnc3UdDMaIZTHE/C5WyXPN+StCxeqrvmUy5hNaEp2YDQQ2iX6ndSA
oENgOHRUGiYsIobzyK8hbwlzU6BxhJz5vDoYWBKDslNK30cnHa1y40fYYIFoLeivUf9lZE2GNAuW
lpRMc97YaToi5OSv8wkkBogHqHDQQI9Q1+NGTr5i8Ivi03Lk+iZPsRqqVKyGjEnLab2NqXXQkTNT
pHAm5wrMajr3oawqN5BO3UtMjogGZ6ysMX+q0dQaDOqfenEVuJcuQfNWLo85/Mo5ISS1HS/KN9Vc
3giEQFFSEPJRfEVifhqtYkpd4kuCB6JyRyJOJkWoExTRKRfMMZTs9J4cv/KTC9iYOmUvJDgkSiW7
zuefA9qRKQ4iELF9PjNlF9OMKPumpvhdFLPfLNQsDSqRSJ18ZwyFwdbCBDc2q2T2XEy9a66dya41
UEVmIvhDwFEw+b9uWGxVIKY9DMG1D6AdA4GyxRZ5jnUPWVUKEnfaA6RlWKXDoRr3MNdML9dFEdUw
1aKCDlFL7dLI1kp76ukGN1W3Y1aNWuI6L+gCDX0SLbukBwsDaxPl6j6wFAYmyAlFq62lV9xhReH8
NsEVwTEJ7mcCsz7QGVvHtnkTRpObjh1DNzD1UJ2e7AV+IaCBls6CbdfWYJ9p8vXpuZnAaBiOIgrZ
iowZUhHRe50WsS3IisR4iAGqRcHBaDPhO0kUg5LhkMG3ncStGYIJOjSBfPiuocQZgBoQnsBZAzlK
fBTwpyKdQHWqntPoJ9Fy8DGtHU2mp6AAbIgo3XWqUHoH2RTSnzBAlPmwLtF2MtjvXKSzhsH9Vn4Z
BLcTd4SnpEWHufHOyVz6LX0PxTTmoJBL+NBro1zEjOC7zEpdY5euKuWHOvTsdg5niOhRJCBzNYlh
xpiWCvCI5YS/EgpBTRMEtD0bNN8rQyH9U+T3rPyrriNZU61HNDLjjpMIL1eTKtx5bgKyZOZoxHbq
wYXktweapMPY1UtNCbZlPzcbvFGMS6uGfympqN/PE8hEq/U0r5dNJ7MP7YfqEQd4sxsUPpuwQ7+J
4glYGCJC9aHgEhVYScQoFbFQQh03jKhHa7qdlfD7cekJdleEDOuBeaUErhJOvGHQypVLCjIUgrMG
j9lGOllXanvjHHcyhck239JWlz3t6VXVl8csPfQbB1/WqVBSU+e99gyMDNyWUW2cLIrguOTcRVQw
IxY0MNsC2iN1ehL55lTM63XbaYog5QS+FnroAkcietYzLp8/QE0DpICBfoa2ELeUGYcrb0WVOYMA
cQy5CtQQyZ1MqFwGoenn7hpONWQ9VQxH2kV0NpjbmtKylpKPuUyTRJtX1yjzb+FwUfwIAHy5TYB0
kNz11J+mFMsX0BHA66AAa5WE2k+7rYLmIk8gi2cMVTwnlAz/PNKSud+vZDEIUFKDoTlfhc2ZKSro
80BUtym9K8q9WrPrs9YSRdWx9a65VIDIjgGwtxblsU1f1MxjDRu/OeEAVjJ9OZ0uHsUznz5Znk0W
Iad6CnpGVxnZCTpqzGhBQMKm8YmN1h0id7rrqtllYN4x1XIrqXcjte4SLiVoUuHH10Fvyjs3m1p9
h0C6/0bYg6OvN59BTwOxV8NVia76omAdGNStQur28y12DLWBhMY1UaQaniqmHoqxvZeU+0R+Rq9o
8DUrjY4eo95tPj3QDjF9b9iUhfv0hvkuTb2LoVROy8y8j1jzJAfI0LmPMqg3I3WqKoxfScwoPwDQ
oCWr7kdkV7LpRTS8ey9+FpG8L+ivahRYvL4+hIby6yq0duvos41J/GAoACkHY1frVOP0IpLBSkZ9
uJ/51kymthMOFkOqwpZOQnVlqVLyT8bVCqfQsU5grS5ljoZu2+GbwEMgzGdIL5HH+xmWNy4/jLC4
RJ5mNWT07YyaIsAolyRwBmwkWgdwFFAALPUWXARA4lCfCzoweTQuoI00n2I6JkLPJT6G/yIfqIOM
6BIQryCmlzN5qdUFUp0D03gj4x8pzLqlKm0S5sUL2Fd6hCtGd6tpPgfI3+b4ZldnLp8VBIOZG7nV
F6OT8GxNRQueaaARuphZNv9LjIkizrC27OmnD3LwHNPRafN1fQtAS5TKdO810qFWqFQymzyRZ0f6
f/IiIy3VsYF6/6GrTh9Gl6lxQWnB0bjj0/bc+9lnGrxDKswTDa7X7l87bIAv7/Sm2usemIdNbaCc
uW76T52aQGFDrS7PGdA6uoY9g2YO+HRhzz/GYkWXnN/opZcIYAgILfJHdcNcNtZVm63VYT/19qw3
FVqm/tWc3B4Q0LbJ7CJ6xLRNFsesXaTfQEr8XUSXf+mtukv9hL+FZjMQ5l9ZSAyhvnLS8j3Kt8yq
LroGQkET0FD7jeTEgIYqTgNtd2ZC0d0oTUKp4lP5mKurhCH+A/XPBiyxdlRaXo2Z+Sv2Cz44msWo
0s61leEyo7P0vrJoic54R4sW1BqVxPP0BbUaaTBJUsHtBaiSr3g3FBYTlwLBskaYBszQdGcUp4pW
3T9EQ5hTgoUR9SloR8YndJmKdiRctdPoHMlXxTtFITUgupabOWzq1HCB/jBxSMd/tqHGXjYrwbvb
/S0/02sutM1UunJbwBjwOimhwhijvgbRVLTphwt6qwzwCqpIjiusrfLkX8wdkGeo56LXOO5V7USf
LwxstazNoPvHEDT4FQXcJxV/3qabQT6yTQFnEyNBK3kfsJ3ASiyBrwYiy1wfdfKXyClof2E+WWDR
tWY0jedaBCdUzaE/kz78Z06PoFsytSajhPujoXI/g/wBaA/SDIv0NoN/EXDWLvnNHiQcJEZTSsF4
PcLbfCW/mzskBPxI41N0XJbPrkaEfCE6iBv35c0XIALUdMFpAARAMoYuvBus+cx5jqIujXZ+BMJF
+ODxU8EPDiWn4UhC91miPbAhmNumdneXf4FP4iTbZgVhB6coZW7qmb6RBiBUb6gsQvKATGNuB3Cg
XSlPBMF6UCyfhgaGCLTLYjIRcQpCQhdBcAXPwE6hEH8C/9heE9Dt0RKtbKK4zGzyFaqL6NIJ+hlv
Ub36t3vPHrwelJTUkFlxiMh4I4O+pTmnIwLxMVIK7so9ghqp0Y6B0oL0jRsHJita0rWHntBzELO7
5DeCojV0v5f0AGXPOjiVB9dUd421OvpWuoxv6p2frU4S8vNb1aqs9EJMsc3onjhI5D6lO1V+T1kw
LxM9Klb9HxIi29yu9ooZ31AJuvVH1rAAfHH7A2sspq/JOby5y9HML/Elszpr3i2Hl87OWFN40V8u
+FweeMXGBdESqjgeQOGanAHX8jW+h3tDxo3CAtOiHvL0SG+jSymLJQDhdId6vX+T67QH8bbsIfsL
MoUsBzIjSjDw6VhQK5+Ma+IwIHrQ7PQYvt0XE6DL+Qqqc/XOWrtXtqV8cx9gzmuvMAq1b14QC8UI
HxXmDwgxOORIEdwrO3HSq/Hi0dz7eI4v+j//Auf2lpNbvCAgUV/TOzvO+ufvEqGqBTyi8jm8cFLT
97Bjddx7e0Aa9Oq+uBmcDPH478rpTtKLQz7jnXlqpznVNxCFVrvJTrMds/A718zW0Sm1maczSXrN
Yi3+x/psaSqQ67/zw2TFrvEN6i5az7cQkm/79a9sNjvmM9eUQbdIX5o0Zu1+U3IEmDIhBp6fucoA
Qu+CPuUk7acLdS9ZsJrb85Vvkmja0IOdwGyaFB5M1MRsyr0WJn8NweG534TXZietcjt9SmuCVa5s
YaHMY5Yb/5jCNhOaw2awIFfiv5Oddq7f1D6vyYoS7KrYUvZbt5v2kHEgwRqcm2185Ps33Jdnepje
1Z9iV6zJ7bZgfVb+RTGHu3t1lzMz3/QHdc9oh1UeVCvdqJZ/LTfeKTjVB3XH5UUenQTwBmsKmRUo
uzM+xTJOsU2J4dLtUtM7EUJei1O6/NVW5YFX4dRgQ076uTrxUWed8fxDe8CenfMbs+OX7q7e8R9w
ZjAndMsv83CRbiSrvkmv8ZA/mQfcqbv4wo8shvv0Hjn503No+3CTmjMnbf4522HgmExl0OTVfldO
vnGX4QYXaClmxTu2/Lr4lm9YbwtFwqV/Raz1REPUZj2f3b3aDZvCQoZ5A4HCutnnx9z2+Cn3RCXX
Vi/MizziQ7ab76e79GYcJ+fEmXAUuC3ieOZv/9IXi/yAZ2gByC+47eFWfjQnbld3L068f/ye3SnM
i6PKYXzDfsDfMoNi8bLGegNae8smGSwGhV6UPduhVWd5J/DLvOZ0N70P99kdbsIdzNenfhMfhi3y
1Dvf9LHMaG5IHLmC6RFurXrXtiW7DBjP5Fzsmhf66zdpxyzLqXyzyH/3UzRg3ih6rmu2An5JPpwD
w6znjWeTD8auPdLuXhrryWa05xyd8uDvZSfdDxfjhTs1UYm7TrDmqJ3ZBe5Jo2bw7BwGfqRle4gv
koVWEIddbEe+ye7BnRmyI8NAjIrg/vh/bItoI31KC+2BscVlfhJwSHdKOlhqECAhbLxUQ6npfnvt
0r+Vz/GtPDIHXsNPjAGGz72jMqstsg/5Xd9At02v4FJ3tRDjWsBoRNCPTVnmz9AuTkgePzSc5m52
nT8wUxF8MmJDAKUiKoXSYVFTTaCPA8YDWweR7kJ5QKL2WdzR07llV4wKoQhWsmYImth90ZzRd9Ju
idNvjGt7MCwMVn5r6NuFh8SRT4Qmarjk/CGd95T/tc/2Qvs1eTF2nCzZFJvTO723l/od4bMANUKJ
l6/eREH4ZPjen8NW+8SMduCskLfj0vkLWV2ET8pB2O7Q7olVUBcnX94VTvvmFFDu56/xyFUJIUUV
pGsVUOsNMl3Y9fwrueLOvDvxIwa/WDcn5cEJhkwOcL/2nX9zKvsefzb/ZD4Z/Cdk2dfZBwdYfqeX
AWSbcJfKo9+Mb6brUasPAerAUHOcgt8/0mqEik7iq1z604Tt+2J46TMCuhcuL9TOeQZWnhvxoF/d
vxMJa+Lb7n32o39y77OTglfC6A53ab7iU+HN09QFQQZLiBUnWsRzcUABh+E8OBmoJnUOdNIcJ+WW
Xwcn/oY3BZcBaA8ny1IQXt8Tp/gdPoKV/NAf0VciTnn/7f2QpF3kQ3YKDx3ytv0Cjip+a/lGy5Kb
QBRAQlcfDKYCeOfT/Jd/xFmCiKUXRAwCWwn0sxeWrHIYXcK3LifhikXn8/ltU8LqJ4atvhW/HDMU
6ViuxpEPbCfp/2RfvTCAN86e++Ksob3NN5dPPsFAY+xS3zi77FPm8C+6DXN5s4pt40ggazPiigCA
bkt7dBzNckF2/5gfdZwJcDi7PZB8k6GcPmMcRLIedhi4Xb0xlsxWrFBJNrUtMcvWv83PrKX0YkYM
gvEtJ8M/5/vUDLnYxWkKdT7/mGBly3fwwzFhkcNn/VZfWDvivJkVYlQyhzBj+FtovoVQFLlD27C6
bXXyvmLsO3NqF+G9WYKEAe/u7l8o2VmRM2xF8VbYIZzxbnDyAzLdxJ/PijAKy3bI33w4fN8UVCk9
i5OBd2db2QdCiahepJfpPdzVzO0ujSthTf5sr+W7j8z8ybd3DhGLikWxiFnEASGEeROZZjX7396M
V/7miOVPgppgna1zLMd05z+xtof6iDd/Uw8yWD2+SXt7xCIPjE57UAhUl+q+mBB2iWKLgxmvHPaM
12fhwYfysZgo4tPJUrnJ35Mz43Dbe2wZWPSS34t1i23/En9oK2Wb/nrO4KRL2AcJB+ILQ753CreE
DT5jO3v9DK/Eo3/6T++HG6LCNcYMZ0rsR0RWOVx5jsfsKzkZL+lV39I366w9eGE8C/w+7Ed7nb0q
Z3bvXu1FnDCbqOatEjw0jm+X79hK3wQ7mAPu5/jmJIKyv0v38bM98gtICJozxiF/EnSBWLzmV4bc
iLj5G4rhCzKwlg+DE5BrzffzzoTHrWHG8z2KLmjbGifZDjbzS3kd4SwltsQ4tHxsxwISJ8Lsy+uk
3/XBOyGJxKbe0uPkIe1D0qTD+EbK6K0edKeAPHkRXtprfcRMvKEKg6tvOWFgjnFMWt6fPAmHpXlB
L0U03DNnD3RPXFTyECLO6sQlF/vDtwEzd+DoI8HBYDNnuoBMR9/AYVL+Y+rsqN6lJ3NcN9DG8RK+
moP0EZzU+8xiip5KZvOhnOH52tdHPML4WezjYy1OuHybfHTb7jekHRMsijs5GM/IDWNtxR0mv2Or
XnlPgrZ00WCai9XT3jgTGGz7p/ZbQupUMEO8UP5BS6p9tIh10Bd7k9cAoYzf5GzSB3+qUculoUlu
SrJlcvClDy4JiaxUiwxce0gWWxFxjWbYvv4Q7jLHcxhceUJ2eh/2wz0HK4vFPqQX5elbDJnfOsI6
dd3tKRGeKP+Rz9DnWk0eQPpMaMnMwJk/sh1Mz+t+o669U73vCD/STbxk+tnCF6wpIl2SfbKGdPTd
EaWN58Ypb9zX/MKkYXtpbUzzq1wGq9na4zdkJxKId3LSHqBPNs1LZKGUEvC17Y14nUCRRS2/JhC9
kkXAM/0av/NrfQlOwwt+6BuOG7tAyMC21DcyueoO0xlBxQ/ZW3+bvVh9rj2WQHk3v/hrtp77gA0Z
6J9BZME0DCF6A+gdRsALLSR0YLYaybMG9kJkPOKI4mBInWlDc/efeB9kMeDkg2pRzPQi20mfkwUA
FN8uoh+8IOWfv4ajMDcMQFDi4bcY98Lh6D3lt8ZCG3eOfC+yMReGCzBswl1xFET1oVjwQv0nJ4Vg
giimf6v7/MLLRV/9AUdpceb643Af3/xyXt/7Kp/kGu0T68O7Q3BEyuV9gZ0AnvsBof+NT4Jfh/f+
JfbrxIoj8/Dkq7x19CN9YHLRVUAqxOfTAM1eMK9ku1COMAeH2r3QH6V1TnWOfj8VGLS9SRrhJEQo
ltS8ZDRqQeuSrxgGvx9rquM2IVgilGDWlC6bvDC++EKIhCCT+CsXBtNy6VJkgckCKAiLdEL9ZjTM
OdCI3AL6osA6Vm0hN0wYZM+pu5jsw/jkmei7MjxM9y06ujv26wPPhkjiAuMgPoK4cbZAl5RyUvDF
3/KRgQ5Svxo+hAUhuPBGm+Gj/64/DUt9RQ4/ii8pnOSj26lWTEbQObihE6DGg/I5ewXsxgmKPO6T
e2euUnmEfJ9yQ4L0zqKyMcY9OI1PrjkLiZ2Bu4YpoOqXHxDbEP2MmI9why7GVn6jwbnXLuM39u1V
XrNT+jZ2TN0QAcYkwZXV8LuLXWwRkeworngUd6IviVB+usD46we0P3bNqeK8H4G2ECMQwLxJyh4T
EVAp7wnuOCOwww7ei3V7BFdLgIpNJ3mwOWFYIkbRZnQRsIm4/mvwqf/m7/jpvuQDtDDtEWwFISon
80UVSdjKu3GNCVOwvLf22L7BftnSR/ksHK6FARAXWrtV5JTfpLmv/lg++doOx4qXokZ1pnrGp8s3
Ll31Uu/dB+7n5l9mV/17tovF2SSnszBj8KYveiIl/Mjg1E9pnzyYXIvfAAnJqoixub84XfL28d0+
q1Y8oxCJ/J3DGHYjqeITuel9DABm0f1iK97ELYCJhemVDxGLrD/ElSZUKMxhO/0yTqPZb4g/j81H
Z4W38shIwM1Y+1QGshUYtfP8A6n2C5HAwX/Pz8auPBByk+XzqHyatPd33QcyKWe4MtfyQzlzIdaS
FdqeI4xbvdZPBLv/0hs5Fffqlr8Vx7eYhzjikYA9+wt938JoTjD1V6KJfjjwqFRiF4TnZATgZ/4p
vNi+f7KYXAL3RWJAFRTTQysHv6t9Bg9AAd8j+WD26E7tEUKVW01+PbtXZLD5lY/qj+Kfi5M4gszn
W8QQTk3FavLBbzRnB8IykoyaoC/YxrwwmrFPhkVu7QEbkvyLP5AfnTCtQyEaDq3v/D4SviXw1n2N
Tx7gh3qaQ3rKsiWr+iAuyhFlDaugrsikmgiLSIgLR/4d7hxiCV8jMnrp1d6yE7HIxbiyFC0HmmoH
NSqHHP/EghFZC6PGMeNi8Qf2lQ3mz1S4SOhE6YCca0f04rAtlLdvzbbbdSf+iH/kwhmvwhlvHCh+
GedHrGG7mb7KJx+K9eXfiNH4bsy1ceeAcqm/SsKFZ/7ks9hkcSvJHwqHmApH0r9ZTM4cfiMVpogy
xrN5YYbTS9DwJU4XbpUAk216ceowx/+/OwSu+DbuG6vhdYxgiruH8cDJyQeeb/IQBxwlEqe98lFg
zsi2/hwBw82gHV2G8t40IPAy4BO19sQhxoiOmB9MHncXb/F3nsC5TffdR4Hjxz/8EJjKB2HKO4th
LcitznCff0bootqcMUVb8SZeaZLwJfkqmQijgGjdHceT/NSkgIO/EGMUnDkekgXyfrCdO/ox2E3s
47f7qn7dHc8K7fxzePHjuEKSalRKKwcvw6/E9+mf3g/r2T7FtWkgZ6e/stRhaIvgm1rjo9nhgW97
8DL9kaAXrwL9DS6lPYoHZPrvyOM2FLlUsQlUAdgTg/0WlxsaqSe3RabvTKjJ8YFKgOL0b3nBY6j3
Yct5foKvuVADxTXjtPhDn6/ZNn7peJMJNlKbJhIHgcSBA/iPSgQHA2Td/O0xtYXrJfGnkk9d6qnd
5Ldyw4hD8YP9FIpQfDUSN9J1V6KG0S8MA1oS4tz+Kb34Cg8l5SvSujLaUNDu+y3nQWnAtTCnh80m
Jscxo/vJkb+SUeJOqXFXkE+LeJFLTsqvweT2ItY1IAAHHFqtFD6cKBawAu9RmnQNjb/GEL0pdJiE
pl24jvwze+xCOEPDY27mvcVfB4Vp7TUMGd1kxbADG8uj8PRcW44jx19/Ex1BQUJgQ+wPUgw4Bgsa
rGAz7pI1I4Jdu6yoV/xkOG5iEBz238Z6/EIAgrBle0C6llOyqnqp5GuiBULeGVvH6cTmQVEYsg/i
JkHoRegBaJmThtPU3sGfx+Rb6L+otBYymuWALUzSCM4v8YjKo7CY6G6xclwqHhuLgBXF+YuSK3HY
uMLQH3l8qiPsMmg8vPif32MCG/g9ebTcw8bFBkICLpYbs8ue8avJmajBiCNEtqguHJYBRKv+qXMy
R8rbSKCsNEqfQEeWKT4ZLpsVb7H4tm/7zbd53OyPx+Vm7+wd29w8rOXF3piWubTNo2Xa9tIRubpL
1nIbl7ducbP35j/bX9iP4+YhLW7ft6UdLm63b5v/lAvb/F7almkej8fv49I+OhdzebNNZ2E7R37K
2tvLvb+423a3ML+d+7JcfO+dxZHOw8L5tznal2/neLws9/+si320HfsfEahjLU3H+rc0l47p/0fS
eS0pjgRR9IsUAUL2Vd6AsMK9ENBNAwIhIZDj6/fUbOxsTw9GplSVlXnz5k1rHkSGtbRtPsr9WLYr
LuYYpFzYXxLYwfw4d6MAXN+5OHQhs8Ae7cStrRQ5QcvlGLtlin6ctftlGlh8ec5V81O103lvBVE0
dzmnbR/tEEaKFfwtW4sX7s7yaUX8YRrwsmwdIXg5cyagtYyjXvxzniyDKPiLakd8ZZm4y5iL50xR
dPPEVSZ/QXRxlulfFC3ddJ4k6XL5t8ysZcpuYyX23zKNjmJw/ehpR79plFZ2CuHXShloolRnyQcY
RC7PTSJaMCcDbv2PDhnWw1724jPc4tX6490gcm0GyYn4YY+juZ1ax2DNmKYMfRTcPa45sQNxhVFy
sEr79ze3fv8yHhT7GvgS+/CciaoQiwH9CpCnXebT4XmAofExsNUc+/h/PoQAlf6nHfOto/KLmelg
dzVAb9wdGerLdohMltC60a4dtpkuTK4ymtIfRH1vDZmMOFJ9Q2QXoTHJKJeiQTlgqemkCa/vbVmo
UNvYpd4Q2qs1ykQBLB7rW+zpjXSgDkctHOT9D491xyhykuGHoGBCJ6HqIqNShF4LkLdkOvn3Hbzz
wn2a3/grtnjMQ/1qvduw8Aew3RaHHv33C+Uu0HAQvfBE5dyrRKqv+u2pix9QfwA/u37XE1GjbyoU
4n5rr1Zvk2v7DmCdZuVKKls42LlL5PE8UM1DC0HtYNr6c9n33MOtjUwqOkZNRQHX1ZZ6lRaQDQUI
/m1Ef8qPX5ql3YzmqFsnZfz1MxbyPajHrGJr2dOUG+I4oh5sLpTtvRH6apAg46o8ngVmSsXAGshk
ye6HfVy+QKPuPsv8SspQi15DOlM/3b5emRAKu8Ps/HPe7Xx2SDvZHZN0l0RJaiebRLZ2qWEj6s47
hDx4sLQhpQKUNo72V4/p7UvO/CBTFeDpOWC3iw9IpcLb0o8EzUjmk4sTkM2NGJiZ9XSg9r1pPzl7
LHqY+VZ3RLsP9+8IeZtu2bzVbisqi770VlW2A4FV6H9vKr1psC1bjwU4A9nGiipRSpA0l9vGj1Nf
IlYqbY2KfQv6Bzen8biGqAPa7CRm5+C0ELG1Ir9KJSICBwpFnDcoky7kFiUXsWLW2+xmgzfsTbgm
tgTkRdy1IkWfEIAhYno01/m4cXFDo3b6GtMTKvqsc4/8BNmK20zxBjSG6zdvwmTgSBQJDkikiGjO
QPWMu6PvQqD+Uan3sD5/tx3EaMrUbj69vn0Q7v5Hp3U6pF9EHHJU6cggOC/TQiSJfiKWshsmEg2R
khEL51deVX/SnDKrGuEeSuGgjIDYsD6p+cbfwu9GjPAgEuzsDQ/hjHEHuAGPObHvobE+6y7SewJl
KgoXxWy4fs24ZKWBk0tBLe0WCuipKGopNt+DwEeZxZW6OY6IZjL0TnDhterDQl1cotckT2kidIT9
7wOXj3Ff3ctMX9QEkrPrtNuMog++0/rr6648q1N27BBNmtl1MfihKx2a8NgNPPNv+gioEbVDGpRE
d8id1gjhIQxs8DkSE70ddSJTvTC5Tfm2ZKlz8p7jAaDwdd2Gz4TGZtEnGaw+i8OWyfOkVpOB2X/m
wzUhJ3te596cQRx1KTmk9D3riABeHlGzB1/B+7q9Q1cHt0r78D27rUbRc3FbKQ4OmNeHlVs45WTk
ol5JQWqWKB7Sdz68C5/0LxATVEIPYc/wCA/X1pw0D9N3aEYjtw0JFWNpoYRU+m7LhRFUeykilflT
LoBEjkhVKrtbqDkH75Zep9cphGL7Ru5FCvuxsjJJQpESouf5tluXC2V8p9/19jZut5fZC6VGCzG5
AwqoZB47n55y43LxmoFmr6iGmz6P/RhKzWxEQJivDhRdU8MkfFH4fwmChdwpYcyNAwha4297AiEi
f1StiQDod/GJ8jvJUVzLPa18J7TfnUou0uDoCX2CJtJdyT5+rJv/Sm+h7ovQ6+pR+LK4/VxmFOK5
iLhHctAkStyHmocjxEFkMHVIt/4llKIn7xwS8IFidU27SemTArZfY4WQ9rK7Bpw+veyNscANjBnq
YTwGJc58sLeJlCBtvIO9EKlu7cH/dR5LbfZOdfvloYkZj3waQURZIrA2GBjLK5B4TbKTVucTliq5
vE9K7PKZ3MblWvKLseYNxubkvlNm2vQ9voxr6Ads8vPnxkw+EeUqE80xxq03iqR9MRa5gatrRggE
TgCZ/WpTBshUgcBnSeFI84uPiAz5cNkB7XC+68H2RdZ1sDUnBpYqgcvkVIk05yrDbwKbzuHj7sBD
6xpPDLKCK00ojSGJcc59BtyuxxK3X4Q3jx5FTBhspq8FLF/mKNlqPEXm5PFFp1LwmEYYHqlzXopN
F14MaqfRVAiukU/hHeLlNlx/g/JMVjOl3iT1ZWGm8DCxDtRGSFdhTvkMaDNhPt27qKeANve1UWS5
DgTZSCBtx3aV7zDudBLERmBBs4vXiOZyzvdrDX7yHfr69x9MLDg/IJ6XIRNi6X+cAL/Xecby1szx
3S06UvJ9zG/3dPLf7kgTEDLg4Cc/iI/dVldAY8D1wnqhlPVnkv3JLIxeYzhvypwqt0IcB9P+dpBq
KWiagrmmdRQo07mBx5V7WC5yoWBoHAIz2Yd4LpctO5G6NjbPNANkwOaxjtTzg00B2uDsKEwoRWo4
3qAxAgXkRY5Gv6nvUdkg4yFQ2ivlZ/ZdolcqCv4it0Y1wEsHhER2yjLQUbPyFTEgGHp+Ew/kunj8
qZEeXVbDBf1ul8RiI1RWt4cflHzU9RCE9L1Sfsja0/eWwicK20RyTj1rJ/AG9v1HAJOlc0WC/XMy
02f8Tb6k2YdRtagmdJX65d75GttNs9acflwtHuzAvXVnp/1lGAYrYNN/aR3s/GA8XDd/8tjYGkuI
L3G94sNEMIHiydvhmkJJUO89U000FgPcK6ao1SfEpzeYKVFHBxG7XJcJe7OKhM02n3Vrdd1OYfpX
SbUeEmduRdJwQaKBZhP7+y5fjf4+xwN0ky/hGKtpqf28Z/fti1zn6O8uwIn29JoJyuaaz9H454+K
uWQ4sTljMX2NnB7lLcbDZqfEDBiwG14nwR16b76TKx6rAH5Un75qE8UDYwvv/jAu0s5+BHrUOv3q
mVzjz4JlHwGhiKdGQP2YV/PLz2j2OH98KgZ+wSyhDLRj0y9Yb3B4p2AgfuNnhMyF05NJiwnUXjOF
4StmdUwKYt34rzALrvtidt0D+yCXsSqA3qRwcILcOaaJm2vOqUCbPxIgJ4/KlmU7/sBGQGTTUpyL
SwcoR1/I4ZfMgmmbc1AKpyczqoUfcqFsO7bukEBYSSHaQxjRe4h2hTPY3ENpnsoYjM4+BAMPJpCn
Jdf5ewoCyfQh5TZ0AfsWfQiA8wiYG/K4YddH+3768qBSQIThCWPosz9Ap8AMK6LAmq0FrX2PavpZ
s36m5vwQVMnTRUzWOwR0bOL1YUIh6Ry3J/guil/4mYHkP11ASPc15mzTLM0Sk7YeUyAx5kPSBNq0
mJFOneYrruAL/mZ4r90rpKVEROqKtiVb+acfswwB0VMoBnANIAkBf5ykP0Z8mF73z8ic54y8AdB6
/7moQDJAGyhc/8kIP1C6umYnK3YaD2wgg7s1CR4o4cmKv7BsRNfM/rdsAx+AHuMSf+Ehoh1WOmx5
KKMMyKCAuqPT3Vsw/W70jjItiQ4cv9lRUnH+7qGy1SeHZfeH1MZr1bno8OLAUfJaT28/HxK3PApQ
NTqmQ3//Ip7mfBb6GncTYACsTj0OU1YEUHoNUJAyvMlgzCq5kMcBGKRpFMDgP7cdTgioEJm3L3p1
7CpsnXjedIJ9WyP2Zg/T+k88zfqeByTFCKLIFFBr01LqNGlQr/2XgvmmpDEBXYFOfslAkM9gAosk
wyaDgvL6OlwySBEBGh4eFhfk4fVydZrgtgE2sRKsUwA6DAN40eS1kk+YewCtEcXb4HawviVb2eC5
AZmBioD6Da1Pi8K328BEuzsUbslU8sLK+yGPyXyGogeZlZwY5E6+jeuwZSfBW8V9AZ2BT4OB4fOf
SoAk5V5AcT8MDeEh+CGjIxZucthAueHVg4DqiqW+BpFr9uSLBLiZkCyFPLMBcIJ9y7P9HywCJBGE
W/pmCPkHl3QkIA8QNAFhJ3t4zUQksBTgawE1QcYCX+O54MvTbQpxbsPNW4/w4Ar/T3fvDBIpHFpd
3+ymdWGUSppFNFKlwGhgMaCCnPjbumBhJGmFLBCFchhXiK5DkZSinZaYfjw1OBRkZhkLRjomSgD/
UU7tVA6AxbgTdp4DEKGB2DdFM6hJ0w9QIDwoSgFAwgBmWnAFuPmM4x1cEPx4z0wTKCBkAZKDmggJ
IKfyTxB6QiFgShgZ1V7941xMAMEBgsFKKlzkB4EL8iltCmfkPUWeBQeaLBfUFYFlitW54vNQS/7Y
+z6aYA8NSldjluW0KxPJMzRfWWWYlOeDfArkSu+ZvH/1M9MGnKtq3e8RNOsfqxZcjaPcQMbYSlFW
jtqlRI2DIv7NPqwLWgP5MFYvk7QEafz9rIslt0gah5k6RU85VRbAEZRyUEsu0vzcOvMYQiVINs8C
CI8Hwfkg7IzW7Nj3H97gokHyGBD2ADNz+RquBen4q5UtaLULTZLKa0B5+iLtuWyGibnJU/vuDbI2
OI1kZSYMo7Jp9pCG+B7l/wz4hMctcnPXmOUtzUi/Y6ru0wE5XpnETJcU6EMCw3NMkSLlw8x6QZaF
waAKQh1+z4f8DS8TtN1+YMKDD/JUAV3JDZ0ykp9cK3OVm6NigGXNzeGMDcn82s2eRVTLtrhW1aHp
K4d5sCEU9Ah1GtqiMo9eAkb8nllF6s5cE9yReQfoJ9wD0WZm6ZiBDdE32AEMH96m3A7QvjzmRUCX
3DtcSqG5ZcOhuEiClHWAp/5EItPGar4pXa1tBFcwjjx/ouMlrpZ2wocCeviAX4qcGGfhnusZGL8I
+XhAwoaQa4BaBigN7M49Mw8Bjli5wKZYLX6SkQbtxBiV6BqTET6cXjvmPnsN4C4zRnA20NRyGv95
JhGir8s1DXIFd0uQc6DGUeTGT0zPmfCOhnjsB3volpQl6OccLTDMI/liSNVGfNkK/iK+EimJ+w+T
pJkfTpyHTKLhCcceMrcvbIyy6RL9aPC3xmRktnJndBBgKB08cpGyYVmh7LOmyu4M1H6jLgiJBBx8
PkcdkuCfi6HBrtG6mKSUIo4g0v1MUhb2nhnLoLVL/oawXu4VAcSnX5w9QJ33lJQkW6PYKNLXbAQy
gbkA+62nVYQdZd7qZ8aNdcAO1KUcERCGBy1s0F49s8o4IaCe/95AAcRH5Yk4HChiYA1mm9gw6O1l
WNJvOaFnAc4VMfS5X2I6ORiPj0kCl2x8n2V077SJJIPLFsSJHMkUp608X7aS6nzOXKQRt2Fz7sPD
BuvwOXPXt+1ghf/HACVmxD2UEdQKfN2Ry0IidXdfslg4B/YGug1Jjg+ZsiB5rXA16U8Zq5i6cwUm
L6YWEe3oyHPbi/QSK7NwjEBb3mcMpxKTNEoZQREbk8RgeJmWr1XjQw8lJiXTSRzMYJC22pMTOTG/
xAwQm4rYSpvEPHOu6vxZqIIelEWHuNyDkTBIuB0okczu+Kls83uexyj9ivTOTaSKqEhvRTaC2CP/
wT7jg3Bysl9ihpNk3fFwMK988rLlHljbPFfiqaWx4XPvX25T5fBDEYLwOf6wrbJj6KV3k12an8kl
1Vp2Cf0KhAtKnOnRKYQnI0ohmFDQMOHWlPQboH5d7AQ0bREZliL4UqjW+3S/aWnYgSgszVYM55Ow
5+foWGAega5U6qRoKC/yfWa3opChonililRUzavZB+m5V/zJJvotoov3twtoIXztAzazN1DIhVfQ
5vRqCvLyCYQL8jzNnqMywe7bayd2IFJf1PBQ3EYyiTzTx6S/GiIQTv5D99hh5wBA0YoB6IrEC2Ai
NwS2pxouG+d74LCXfCZMcrI1FAV2+4crMpJU57ACGCfVoQ9hS+nWQ3h1xKMYywwJmMxj/xekl39Z
GPZ6NlJ2aHZ55J2pSeFEj8Z5Z6hn0bkTXRaRuCI9hb9494Y1PRJE6o353108AaExpqbYH0n16DQ6
UB22P7YbkaFRfdYZzGnMlkEVBvU7Mt1UXbEZJZBssJmkZbKHSOXwWEnlUTJEqZRwE2QXGMbA9LUu
7dngy1KNBJuBccA7ML1hB+Mwfh08MqxYjaxD69Zlppv3WP36BiHvE+6ob9zHXT1+PJwGvc/We2s+
lSFPELDK7TMPT4BvYZTA5kVqi7ohuvJ1DqjohW70hsVoi4oT8kvkowTpjMti8Lgs8rgtNdjYZRJy
nctXW453oaM6tBeHgP97swmfBR8G909V6YroI5+Oq02nRCZ1/sO05mWZdbJlQzLYUKiopFSJA5Bj
xsjgliAZhogYT5ECAnoCiMnH44ngZ3MPYtC+fm9EjA/P/8rkCR5dwICJn5SdURJCBoxiIOYhOzeA
2tuH0KuzVv5dCQao6VdkFEmjQQsy2wmmhmctnBjWVswSPTDRyAWQFx+hD+FhRg8bNmley42o5QGM
3Hzkqinbz+juS3dqkp1+aZxI+D2/vtSEuNwS9XB9dDG9mh31MblDeC/dez2rjdVBQc0+bDqfwuW3
4anPsX6LNdNBhO15CeCyCg40XTHUmXaIL6ovgbPkJXKgTqckvTLNzvdqA+RAubBZeO2NMnAk0kSJ
jvSZDhTYlpeXm5PMXbbZ9AoLyiqNcd2Ppcwvy/FIChgjvE4pfFCP0fslcZc2I4H+zifs0VcVZaUp
VSD44Tm9OihRSYczuPcDkYvn0c/kALfkwq64qkSWH4zNO9TJrUkegliKf4JjNzrzAeizULbn8ul5
BkgkPErZAdlOhbWEePgvKEFvnevjKBDjqz1wCh4+vK5qz/eJWQiQMmhq8Ase0CQo+/3HocCIwCPo
JtAQcUVuOJvflEu//Lw2V1irFE9J/zsc2j/qj3xqT93ZOEmZOxSUEHaO/7lB7+WXRCXGeaO3eN+g
kDt2CGp1Zo89rOqUyo6BVXD5hBg4khw4X7abx14RPBBpBHVBTSmb43JKPJETux0f5F9XFCWx95Dv
NteoP7GHMgnu9h32waaYCs5f8K+G4Zli/YFH4V2RVJ5mFLuKajdundiQfYN3uc8HnBfCQzxsogWo
Z+wMd/E7ZPKs9AgOiPVw5wgaFHH74hLoVERpwBJeIfaEK+fwDCbhFl+Wdu+T2CkJG7gfQuAXgrIh
6WSIbzxtkcUn+CpFYIICjVR47xvCs66gxali04VWzL1R/p0ytRHqvBqU2LKwo28fvUbpIN9+7j8v
jbkcvqkRuMccnV2N+oRsD3GKRiUaNHPh8g7TYvmYvPnl/J5yfdwlu3WVCo0AjAVOO8lEum8Jt7Uh
ekOtGsCUuBJmA20Y8Hdw/XBiMeZ8DX/kQxbOgVrPUfBVX0tShXyWGcXuz2ixWbKtM9+aOfHDCWYt
DjT2mYdMQebwGgzZuJi7sgeB5sQ+COv4BFuaXYsARsgKCFeRZwRLhE4iuNWQC4nOiRQIeakM+DpU
PMqyS1j3EFRl9jv4ELg4jO4nZTNoep9t/EPNUwjOoe0pcISb1BD7mGT7rcvfwH9TggBi1zuUaaNS
zRZuIu3PAz3jeKMzUNw8g5rHf+/UlISIhhGiufy3JbPIBmXXtNP6FUAkoADFsAMoiJaM7qVC+wsH
0FOCAqhdvVvjOVk7z2kmOOyiARxp5+DCwK3R+yTH11xYo7NrKVmawSY6OmravpQbEmcSjZ2Qpiu+
zDtiZMQrn4Ntre91g17gPweJtklhQ2rHJDmEohuEz5HT0KMoZrUSPtxMj59UltR09CqcEWsyc2TR
f9ymc3JxINSNmmxWq5N7P+4yv5VTI1tdmr/LdYdJzN/xFSVdBHNjpUavjq7qiZag0qbQCKIbH2rP
fFKYwOJEHLPCFD9DPjcYhZU+Rq+gR6aJWVMbu9coHDbzuz5nQF4v/3tbv78nU5npUnjIEUJamJSa
9IuW2KSZD3VXI1+Jc0Sbe1QekPNzYG0/BVnyQjD0tTCPYDGsOtGOifmE9kpFg2sKS7t2zoL6Zm5G
gu1qv9cm8CB1fDP6CUfy5ABbi/kKJRIFCKV3cmozMbWMFVpLUHkzl85NHFe5eu0oaKQAurgMMniJ
2CO+ovFSXF0CnQvUOYnPwx5mvjwK9Awfj0p7+03jJrTS0IDI4ru56h4nKodf6qTLKFnychqVty5G
h0JENpAW14NIEIiJiYWpxmqzMJuUyW7uWDkaaKMUavFlSjXTYrBht6wmr6kylmZU3AEX805z5uoZ
q79//j9rgGXIuhOLmbUW1LNB3JxxX/Cz2VVfU96TiacItzAFcOgL8gyE2NDp5vjQoteBys6P+okI
xfHDmltkrospvh21e2N8lk9KqHxB76pCHsXFg8H5wgnoN2xH5AD5BvEmOxEUJ05AVL3hlOKIoFI4
ydCbiC6p80mFpciwLW6L7FZOasTJDFTLSLJCQbOx6liv0dk8s3URY5FkB740zzLgzo6zki/Bfblt
9bUoQtaFh8ar+ZPODoKng42qS8GwEk4kaXFN2CMCXO4bcic7IA69TxEuuLPAx/6POpkVvAzktBdl
eQEiesJ+AGORo5rzCKiOxh+uEeTB9LjYVIIMiUaUFoeA6kA6BQ90oVF9R6GbQL95CRsugipS3twD
Rp6k5UnQEzdsWGITAZTjsRCTnBlvSiJ9USU0oRf3lHqeVCY+tECguUWYh1EdZ9F7k1HzgYLf7jp5
+G1Me4BFNulmyoIa8YyAzxCTCO6joAye2Rn5lY0KuBENoBMDzYZ/W96WFGo6RvJ62/1pIFi7cxiF
QQmTWHB4n+diKu04tz67T5ld0IcFZR5ENQa7nuBQmL9yLM24WEJNNjGeUdpv9AhgMICq67+oDxD7
MUQwCgtbMkAkfeYZGD1dJWGX1puMwi2SEntmRzVnsnNl4JzaRjsJ6AWsdHmIwcgm0i9Ji+UfrzDg
PBwejT6rAyYSA0/sxMPhF7oqzXmf4pgA5oK44c8Znyt6kvBH7I/l0qWDzWfy2DOW7YnlS0Mjxhv+
/jsofezDriQxCqsippwgfabiK4MNR6b8BsugEvnOjPQ5bjxl0s8Px44Zgs1QHHaJK04N7JnWAoM5
2INY3IrhjZCpmfJArvvhTv0d7ZjxDDlDs6k3LDwKIrMJ0qkzY3HF30I6wLq6tAvUIVGzNAlG8+mb
stfc0Z06YKGE+EspGILdQp8quXYjGcTGgmL/4B23wYNn85jQ8Ch6gDXAsZ7cPeLCgB4iguBLFoIm
8+6DaX+jEBnneVKf8FdfJyUZhbULvdMxbIid1nWik6S4+u94ffF0yoNJXgZaQvziGguJ47PnY5Gi
NlBnjk6OV44pZp1elqbD7HWvVJ3Ra5LaiNyhzzYDeXUz6kNEEodciA3I6uYOpM2YJQoYwrcQkYBA
7RGnUe1Bu/jw14SbazpI2MbPCd5fG3AkH5E5CnGpCQtuSwR6Q2PB7zHHBELEkEq/jzMm9bDgQWAH
seI4VZgR/GocGEyKcORq547AVuPh/eDI4alJEOTBjmHiTg+bUdrtQZhmkiCbzdsxuf4kW3z3srX8
UO2rkhbqRIkKKS1WPAuUYjVy9nPMEbnljjQ01K1lM3kCIZUReWWyyxSQQ1b+TOQT/GWhqUCYid/b
nlhWTGJMIJPs9s/9UgS/AJcLi0BhD14Ze4OPhHvMJ8QSelPXJsrB+MMMwTFhklDeOUW4CKjG13e8
wR7IBkREgRHAhwHNoPIH7+3fQhe+LntMXJ2xZQAiFMiycBdQ3ydcDcfkgtijpB3jl+27MziAdiLw
IpTH+8LEQqrlxHiJCqwAdca4fxwsC3swYRTroceUUyvLyPxbErjLPAPMSIUOBWhoK1wRHgzzNYbs
zvQDeGYf4NPiz4T7xLPEbWbZjwDQxNBkgEKI9ZAD/udnCi9P6G9dI0iuTHoiERjpXEN2RmYkwMFD
uojb4BcOzL1jL/DMhewBLdxtPfNxVvFzmQB4q/1BVGCiB6myqzfuKPN73Ha4FYiI7DHgjzMVU7jt
JHp4A1eZ6+ce6UZxEV0PBQzPu+xoHBHjzxHZNBRk+/BIyPuQoKCyhMQMrzPVZlhj/kUxR3pYMPNn
h4Ti+RQfg0NxT9meoWUb5TpJeBN9tBvhFVBjBRGYrAmWawPawcTgvHizRI+UPYnLYz6xyUAqEUhh
L3xlgUBS9oXDzSb1KT29998AHgDBNI39Rm9qP7S19g4QZ0UT1jNq5glC/ueHYPeCs7L93qgy9vVH
nKvTUU3vXMR7kitl3uXRIIQx5kjcSkoiSYGqLA/qFHxh2M2lw59UTxptZvS/rTYtpfU/IXtXey87
use28287+YLtlDR2Dl8KijD0PvYG3S85C34xELS9xyPa4FE4Q65xhDPjfCmYKMb6dyvdBBbuEvU0
LbgJvMOGzfXera/0oJWRVSmL0xVZ9WbgRmAxTG710gu29/0wZ+IcriOo5DGP6l5aClA6RCcaOYB2
PIJkaNJFwqL3SXun2ZwDEvPWSTXMjA3PXMTZbySOQTw4b3tG8+VxCVlBBPMDKAhfev8gTz84tF4r
XZC7/Ph3En85NMFRjRof0ksK+sTZD5rfMImjG7QBxA7ITMlHbchCLFAFpQE4yyikPSXa4UQKFzno
ckSq7XxARxmms5vrsTS9GXYFjQVRiIr2s35TsTY9GV0FopqFIXk52PlaRSIJ0fEa8haQ851ixbpA
n1mDnq1Fz58rXQJIvbKWDkHJulpcJX7cYv6Csv0uAvNcHUnL49O+kwG8FNm+5wtdmbyfY9n8/ebu
pU869DCM6SeWh7/fi6V+jt9q/EBaWsamqBaamv0nqjRPolConwAxzVmWA1DdByuKmlqWxvUaAeaV
NLXGWkYjoqsHreXH70FPYqJ1meIdwT1R5smg1PXu05bw1QlEnXLMrJvgrdHfpuojie2/W9WZQksu
+jjVFmDPofv5LrUMWPeJpCaonezcP1e7v3mKEhA4PXok9kNZnfTYyzuAMtrTqEb0IqiSCMbu68f1
LN9623x6JGgL1ccMaQ/gT+I8JcCd1S47ORs5B7Is1yj/jgndpQeMjFc0uHlCCUkL6mrZZ/RK5mCd
EslAPTRVKoKBsRr+q7vWa7KAGRGuikOKFN4hm0qz241qmcv4a4yZILoMDx4WI62DSROx+Q6AwWKs
Hu9VssfmhowhbbD5KYxZjgJNGQkcgWTWUPAmmPY569EGL0PtnhJ9rJjxjpHTBmRQlJBskzhCP+ai
s3ss7BeGJ5+wK2IwLqhD8AoVz5+YSY+N7OX0rvoYrJ5dlFihnSCXQz4Nn9tERRga3uSg7blALCdn
QG3MUIQ2y5diJlF+7GCDOB5Y002d3mgaRxEsoQF/0HA3xphKUHeeKT4MV0AOFrNCU8iBqCFH66kj
QflyyciN8D+Q7AQ9RP8SRKAVJcIiLf4Ro3NTQ5Di4rECvy/ARYnwcDHRjgDZZlKDL3K3cqwWyJ2F
RPkDLcqVsEIYUSCbpcewPf8hHYCzhC18rUvBLU16IaLbZ/eV7rOVH95X7oX69NFRkooVBh5NsIzS
hzut3xH7wVOQIU7gsDDz5BH6WFChP2fzyrMA6oPurH3hCU4BRFDkC1jE5JIJm75qouVbgQZef8Fi
Lvqk/Srhk87xGfJDCluHuRbiAdpE0XE8u93Fu7fJvQ7pN61KyUC2KyrBtdlBv9kKT8U47LLH+t3F
fT7/IPS4vBPU1zJ7HEJ2wWOPbXwMt1j4uk7y/pcVx7rCefaBzBW0sdqRS0nMd9WbwUda1heErNxP
FkITIvLKbgEBFXtsBkmyj7tLfAkMEH36FYoSOhnQutvVaqjipJB7GE76n9Ez6kW9EQtfQ/5/DL6q
h7ehXTCkropgCbMYHWmSRYGMchZ18PBDQBIAdfIprdT/VXEgXsVzwqXuTQ9nR8Bnu6wVxMf4grzs
VVQw8iQlgOHrTMD4MQkTivPoIuDIJ9wRwjTIVv6bCdSxI2Xes4+uPh47kZOxqbRNBw+j0KkGbD6A
aSgcDVBMTTutt3FxfzHgChoAhscyxGLyQAs0Hl/NrKJ/F1QTMOE4L8LuPqPJaYrzaXyWb31K7pjO
cUcIMgM0zXoSZtAC8IooUCC0xHnBdR6JWKfV9tKdmJLC7LPy/UUDgK6PdGKc55kAB1AnA/b+0F31
RHambgjpXa0RRTAHUGkYjB05DgJzOoUOK7KRt11VLF76noXaar7BZtl+UGK2sSrKCTA0mzr4oo/0
+96TZqSWnARWc0YSD58vZhMsA5YR4Zk+UT8erTJJD2RX0JtJJjoBYEpebqXN8OoIlczddY5Hjj1k
0rqUoOUSBTH0piVCI9MggExc8m8mQgI6G+KtnXBRAA7+AX1d2pE5pA4CxmUxL5y2UOmKAJfuOeke
8TA7vx7TWgv1EWYSwSKQRGqBL1FFQlxlzecrsm8XdixJqt1G8bVsMYRSBLWjoJdNTyEkTQ7GqkRg
bnJVJItl+/OK9T/AMRQGyx38bsCNB2p8FZOkdPV2BScqBAEvFiXWCqh+ioOFUAZLY/QWfuJFaCbq
s0sOmN7vnubQYsKjCy6csklxAGSCLXjOD151pqyu3pew4G6eCqLZOD11wgb9KwspfeFzCZY9vm8F
oOS90IE6MMebjIX+i05LlW/gNhd+2R0Pyll7eLnqqvLcJDdWZ2NaDA2/e9iXDc1Gi+2t3sDG7584
uwFM1jIP4DV9RS03RGrKyqFZ4wAoeIfxDQzZN5BDHGTTupmRA3tKazQYFWKrKyQlqFf0xx2WFoq/
9x/1HivahLZu5QRQgMdXm/PsNc72N3pkNWDAE9J82O1nM60uHPN0ke/Rq9iWZJxFE9vb9HCSQtxY
pv4Hb3V4+1NOpCe1acOKG0nrotTo/YG5vP3RUIq+Kem9mPBWBQuCxoDUdJOALHH06G8kMJ5IpPD2
LGKEpbJYpmgClAKkIcqJH+hfAK2udmAyI18VVBaR9jEpqbLA3YK/mc8ibLS9PIhKJQ1638C5/Cu+
orpH1GLLVuFRDWRHlZ3DbV+SFfWo4XWo7UV+m+Z+uBfwDQ9WdLB2x6eViBoiPJHkYqdLypV2nD13
hscc8jG89lUzZ4JRgOsQHwuWAc3Y0JISBWIIG0R2aVNxQt3vIY7s1HY/rjsz565r+uPGrlxCAIiu
aHSRvyRhR3VYh8UjP09c/0GOixod7h3WocW14of5BjXi9y26NTt4yCOXZDVKQkSs8WET2SO7cCL1
OBh3rg1pkpowzbsyBhgOGIo4HhzFPlIL0q4gP5J5RdvhSBGBzb0dySpYR/5kQTIgnv+65pkTk0a1
btuID0Tu/4ex4SDmDuMOMOOmWDrr+HCRn7OGHE1Ux1EZZ1MaFopPBAWMT2oDLDLmYeeXvIW2Bxcu
jgw1lLJNKrj5r4J4iRcvpMX4D1o5QjQMsxsdSUgu/40onPiCbzElOGfBjT3cJWQVMTwVw9aH9axA
1YO4i+qzyqbIbTmk4kS2IvKmNoIWGZyFi+0vYRaIGzoiJWDVFEXLzmDMZx7BgEIwh/LlV9i5dIqz
UmpaYIfSzZT50YYjimRGNlNNzDxK6GJ76Ir3Rm6CnVrZT5R6FA+mLTTDhLdcAARxDj0aurxGfTzD
cIUom+8gT7iUuKzw6bfXoLTGpUvzA+jeEpaEQCqUIMw8qVCv4HiJxyz4qsDm3JvKkyoQ1wJNZgXZ
abrk2k26FvqpzQUxDz1mLilWbvoRQAJXbXHrEU+U9imrawBbQJrfx58YrQob6qcNOmUxmTgfsSrn
ocOrj2Ax+NEbiQ8cWp4WCW4St59V2r+dQS7IjfBiy6PG/efOAISOCp1Y+W02hb8P93vJmp4QincU
e8/e78LIdE6rKb9jEK3VAuYbq7Z3OvjHBYtQZrDp0uyKykeVQsvSSsab2exnpoW5TZdYy3AOzsXi
a/yPS+Wcx5bmvBx6hlk42taLsSPw5JXegwlt78TLtbP5RiAdNtz8eePqPuuZRWZRfGQ9WdrL8RHy
NKAVnGZnYFMv5NB7y+qcaed0jm4NbBrzoJTU27WrqBaZ5mnjkXV2327FT+rm7RHfhTuMIiMKfCBs
wARAeRR4Wf4alYLL72PxXqHtOKtnQy6ALusUYwQ1neMs0ardam0aWb4gKzyFzsoND9BtoSZs6JpL
Y3ubYoXBkM7qsOS+4L3k2ccZkYCF3PDHWjAi6SEcOTcrDNniuPzC8iSLQTYtHgAbJv/3Ln13XKTF
+b1zxB1+HZMn0v271z31AVY3NvnGyBt5RtS7VUi7Zbp/mdYrqcKCo0I+5H9xVJrDuQe/c8qwGb+Y
MZ54WeY+vk4Vcmw+CAvABpdwuGwbCReezcawGGdRATdw0pRnzTOurKGNlT6CbUPZpkQA600N0Og/
ku5quZEt2wLoFylCDK9SgpRis+tF4XL5iJn19T22O07fugW2lblh4ZxztWZP5kP6y0kTQsIX8VDB
sCc1FTwEusQXx7f4q5jM2kusMYPz4BKy2n+N7BHXVOjY0nJy7Bxyg3OHk3jZAaVfGeprj0TjaDNL
r+/nv7WRvXrHXt7BbkFhGzgY7x9J+Zw+/jueWxW9x+d1a7RrOj0efR41Ily//6Dz13ghqqpvjfGZ
Avm5ef0udoqfEqN4Fo0+vSt7eFKkvf3s/lB+U6w2yGVUaH2r3/TLHFJLGr4NmijE0SvViLp/1ZBj
LUlmAnKwGhhTD6mRLcbDa/2dRX+hWFrX9I4L0j+OLzAnELjayXWRRXTvL7uz1qylmtYa/djLXYIx
0Tq2/qJLtpZ23bFojtjdL9i8YvPViGSaYRmOUnPZ+jb9tzm6NN83GK9ddmtAPh0AJRCbgzflNDhf
bo/FL1r+RYxEy+m1vnA7+atCi//SbuUrc6k2TStspyJfyvDEhdfeOxryotUV/DU3EQCOR/JszQPN
QHIs8SE5JTrocTlVy83UZ1wrL976b+YhCQeONzb9GZ83nByYoRQPJptNoS+DN4le9bVbl2zaSb+D
8Twml+bTtPmyNmyw+TTcN4d/tJOdzT/DaXjJXdz7evXTLulrmyMfvKL3ttB4B5fWIFMjiXpfrM5n
vGqm52Q4fOn86XT6CdT3aLZZvk53ZQNJkfUK/Ur/8XRWlRUvnpIq6x5dkZNV1Kfl8rOqBwM3bd6a
SfLRvST31iU6qbTDdieHCOwzObcOv+/8Fv6ywn4cY1X0SvPfJer7cvjtj318tkCVZrEfLJM/Nbsf
tGxbgG3NYHUkhU1fF10rBrTSplvazkhlLZmLmIe1ZuH7HNeaZxbKo+2bfZLlHQWf1rIzhLlm8Fk/
rbNmHWGimJy8crPzUkrMSx4c36pZNTMDntJEko+L8f2rlhSi09CRGg7//HkJ9juxun+F2r//3ZpP
6ab5hVAdAogQDjzzzhGWdnC2905rkMuqSRauNQqOg/JFqD+6xAX3u/l3kzis01rzPrgPrmnVka/0
ShCWTaxdbMeww637kMsZFp8fqdH2wzOe2kitqwev4J8br8i7TG7vMQ5/KD4fk0LaeL2NC6mQUvXG
BMZxWsg+e3GvWfGkTb/Bd4y9f/ypA9AkyIq8EVYjXg0+Pz9zaYgoB9mxA0KFc16IV0+Dwa/fH/Dg
Zaf9FvthtX41ub4gdgnbcundPQEabx57lf7+m6bGB0iFa12OvqUD5VnrihBZbb7fWh6wefymaTQs
/amH2CSob95SVFtl2+pb+u6wt5rA581de/YX/XFgiafx0893L/4BH6aI0a4NcnHn0XyBJ2u+3JrE
p9JcbARnP31itnr3pHf7O+f2Jqnu8WywT5dZ8hI8KOVHmJPmyyb683ftoLbXg2pWz4KrO/83SbfN
bbOvYS4bZa8fY5UPpbsiD39rvnRPyTbGi4ou/Va7MLy2Fj2l+aCynBVd4bY0sldpvr1Vml1qoejo
2TYeB5/UdwaTP3/+GL3TzvMY8/bQmNrmE6PYWrdSGxm9v3/v0XpSkYg27MfoPU3l7fa3HjV/Omr2
7X12Gen/tP42usNa+z7o5Jp+W4r+3jpKd63hZFxOL9HHR3G8bn58fPwpixWe0u809xrUp6vN+P7R
83mVfrX58zPvfIftGW0OzdT+FIfvu/jSGpWj0aX1/n3Jmumq2fue28v34rOmWjTv9dJ3tyumUxG/
n7LRqOfbm4U0Tb/nrd7RUfXA3+/HRCQXntvQ+KaYex5BFMb1rnhUyFjoB4HhjJxj9lwUzF00KGfN
8TNzSfUhfs52rYhCwWtrmYzZps8Yor7pAAaYPqssmn8t4cpOR/seAPsCa3Bcf169zb6K37f/6t9L
JKH6x/QfbuJt/awFsF23MM3KH7u3/EeuT52tRzw8OcRK7kMtdpEV1EIrRFU/t1+jhWPmv3lz2B92
ma6EkH3zI+kPk04zGfV6Tu9N0iK0+oAU7PTSn0uzNqi1mqrJwi2DM5Gxcv3V215c8evm5mcgUKDH
xADv+zQqT+OGdqH0k+TeuFJplofTzqRdiTf+rxoFZqx5yK1cTMkjgkAV/RonlyGWZdRmO5Pu8vsm
UwczUvWoBzi1XytgSQBLv2If8ng6bT+NH6jZwIAQM6yTgyBgPgqr1hjXxo3xEhhaXTODp4ADGN8K
yUnP8tBdAbPUAh7lzD3BUP13xWJyegqYNM3Sv+k7YUCoceVoHAkSCzsgz+h+02foTG9DYJ3TLTE3
smgF34tPldGiHxq4x25hdPmcmaiq3tguHOIaW3wHvGrt9T937xVlD6fPSML9n8Lma2KwN+hh7hNW
DnVYa1HdjKI075cnubdwRnQTKGSiYQE86MxqF/pLeruJzLEva0qy1VNRPpBRLAGvGAVLRhla7iQT
6+/6YQahZiy9i12qSTcKjdj6oBbVsI9nWWN0/6uXevxb+0fY++mIGCK/6JTH+f8OBBMIpOWSzYYD
FODesSZvRbN9MDFOU9EGKkbpfarMUqMl8LbNByQaUoYawS4rloXLl9FpOXd0g0fXsAGieNxild7V
Svtz8W936/hfddaICsZTgGfsNiZLqr8s7z9bkx5LZd7C9Mtby8y8zjbowe4pQJyia52ywfqteHqu
wQAszBbaFv9Wbup2Chiz7d/p/b8qUZ7L8DKluqeF8WgeV68VVbg9Mn89qs5SNYmF2XAn5FOoQozv
dLlOhHvTHJRrp7h4LTbIEnaqZArIqk6oVYZKttaiijqYsD7I9SyNPT2rlCuBT1d9uD74wXWlnZ8r
00fbfbQ3QPpzeu6cZh1o55lR4z9qnerkdC5ys6woWzfNIEZOKkNnqWqlu3I9dCmvoQA5U2pXL6hW
lYEnUIi6F8DdGN9/5usX/Kb7C+kdQ1ExlM/qq6mfeMLpXa1j4PrzJA1gm19hhfkWiqVVyrfmQmNX
FF8ZKu0XgoE9t93FCxAGjXp1SRxSpdbSf9OR27j7j+Yx3u3uEQwLavDhv/tHQ7/sTVbf3aKJr17X
71tog+lzYU4B5fFS0G4AGSiv+zvw+R3B9cNraftoLuq9W154L6NbdE1Wijfzf7pCgB0A45vKYGYs
yj5z/G85k2x7B7XlzcetDBfQcWmnHW2ZyZHWnJmexnCr/pefNX9y255OI8juvWI8fLcxAuEIXev3
CqiTF7rsX72TJsdu99WgfXDrP4O7KGqGyri2MrTdFUWoVRl1NdYO52FO8XsX+1EAUZrDeAZqnpq5
f+0wutdCUWtB7v01rwXeMFJvEoXWNLKXWPyeNS7t9axMFn257he1JCrDc70Q02VffmsIHJZM9PNs
OVKg3ocfFOUrfXOI8Nde4GitzswSb6tsUrljioez5LzoPLtg2gXn5ctj+qy8Pim1S75Yl8ghVqZL
dz+PS7uSe9rcXu70YGDULPNlKTRti/IlT31VYh16RIvL69w53uwF368UCKlyLb9n17b5MH68dqnm
jGWbDifLF6CgWboa6wzsG1pF9E9TPXz/umwk0CoGyf5291d9neArzK464nmkyXQinFE+PE8eT5Vy
NCOmN23nPu2dk0ajQSISzZ9318+92LHvoVaQNOvEBCIfyVzMZDjQEPqAsDu3f43F29RZPg0mgACP
0jP8Y3nV12sA0lnn/7JaWtI4V7c3L+etKb9vnxT1Z+n9ZjIT7tFi1DAC2bOWSZoWXw90VfQpZmnj
cI4NmVgtB8XZ57JB/7keVxZd3NDS9N90MVTkJr7uRNjzvJ7izWTPaTaRxL8b6wFCVb78p9JfosEj
z7GEuadGIZkA4yjegYGuzRI0o0grbFPsLiWr5eF+NXaWZnFtBFlV/gqreYq0+YCnu4ufa667015s
Hy7QRWWTK550Nhq3zHKwGWGSkv6jzUzzgejTUfEHuV6+gD7ow67GuSvi9/TnlvuZDh3aw+JNVwN+
K9XFAyxZ28MfjwbUQOG//NXwqhcC+NPKEFqWvwB4tV9X6n+fWyFafbzdfEwLT14drXMStkvvdVIB
w31SZdaHw4TFEpuVn2sdn7QHJyt1GqVnShUa/ybvfTbQJ8mo8TiaNqmtzhbp+V2v4f5euIOWbdL5
jmb81IOFCSwd23aGxdRczrXzhdg73ti3ybJfL7waK+xrHrfPY/nrkv/Yng2ygZbpXFgnl9OyQec5
hUWqL20DRBhZGdyy640Lq78EMy7QV4/NUwA/p1SVdpexMzorXQKD+DwFJxr+9jdY4vz7pm9r/DAQ
Hcq9exDWy+apOgDpttW6PPqmkLleK9xCtxgN6TLCJ4ArwS0A6Cw3Xpzau8Edxe7e8s/DQC4I2Mrn
ZVxy+fPEZA3sClrnmmMqfTwo8GnQJbzqlBJ9Zav+hJO8GBefzsVXEJdcoVuYZrdptruOYc+Ey6aO
PjMNHtHCB0h7/r1sEdAPGYBf0pA1gJ9GNQh2x+XgPn/0Re9O+4a9j0Qru6zAHoOBr/s6+tdtW3/Z
6oFrcdLFrh69Zj08iHlaSz7IJmgiu/ysLEA9p76raF0JgqJjtR861AYIaehRnA7Hq87QaVqjcQOf
Bl5fgBgxvIut1n/YInDVbR486tStfJ71x9xhdNeehwAUMeWLvZhWPUs03ceTPA3BgFS6KI5BgFT6
FsvlErJMNrAU0UELSORWiwUg+f07oLQBHNpzrJVihUxXn3KBJJT5FX5gcc/O5c5qQj9I0ge2qmiY
axuNB8GvkWs5LvXerq/bfdBl9aANOI3OatebG2SjQqVVR1ddfvQDtIpUMNNDJxWNkmN2zbXj5juT
D2Hstn0yybmWIQqYmIGsdzci0BC2NsAR2Chr75zAWG1mGc+DPW3pIJ1YowC5QllXnwFurUQezGxH
AHbzAyDCriHpa3SC646wrXOXOFBZwcOtsXvc84WQySZV0/koJMv1h7tx1iXiy4ScmvfeZRMGf4GM
GJwe+QHVemJ9BB7I3MAYUBw7GuZQT0ceJDCZzbsHtda7p2UWiUUO5qntyX5177tMbAT7VlCM/QUh
O245uBQo5vOAU3VTFlrp4EwesmwoXtdncy2nZfeiI4UaoqJRjK/3nmbnatllHLwvHFax+sfu3xdD
EAfmaGHYjk0VYG5xPTrF8wBT4LzuF1TsVTSgHOo9IRlcFdDgirgJeE/AIJW1ehW/z8PQZYboIYnh
112m97ira4ZmdmMz+8+AOKwqwAQ2ipuy6nWISZ+4m2ndGHT/+1jBu9hOxwQ2+RrOZhN5y8Lavf3u
l6ZKM1+bV9fbuzaSx5pKaOzVXQj9S5fl9Lv4eygoDw/JUfgdvQX4PzNfbnFPJwT9RSnngatp0Y3Q
AmPIXQ0w0xCUDZBqhgo7EExAeRfz1KBlF33r6ws4dvgkUVdNbzRAuusKg3+2zyDULvf2WYe29iO1
Kl4TdDJWFq3tfkzx2ABnX/Gu9/LvG7oSOqiGUIgpByIqv6nzP54YCF/ji1tRFK03V8dXfF6cQILO
6JZMXm60hdZQ74YR/JVl8FX6F8vva7FlrdZDJ6Om5MGSftfCoELL1330j/8eqrH4adlCfSVHMy0W
BZmaEDguEZjnSlq47zT6938mjWVkJXQmPIb8UFAFDQ+Tiwtp9LAKObPdm/RrvYVQNIBhAPvgvl1I
J1Ry4cWrlQ6i2vWa3FUmhPfXuLF7KlXfi2EgVTQtCfWDlqfmNiMduCrS3WVa+fFx9vZWF7i3EVmq
B0jjyLn0CXAEgkIxLRYjTQTt7aO6kmfjYmS5ue6tDMJtlmhgaU5MHpz/lGYZt7OsrIzy0NtDjiGd
7Vf8w3qlg3d3vxoyrBvzPq+0sRBP1eeVYZi/u2fw6fagdUc5B/Fe2fMYtMdIJOgVwyHZsEqV/oig
F3P4d4jGgZSdAhJlH1N6Q/ft/qKDDmXuFB8nYXScs7g+pIwcUp79c8dAMeD77vAqXpBl2/Wkajgs
U36klOwaGqBgaj7s+s/rLZ9t4rnSyyuznpvELUzA8OaBqU4qkERCx8yvMFx+Stk06CCI23gvmNyQ
zt/aHodYePE363/o063S5STBIVgSOq1nxX3m8BN7gPhYjLeVzmX/td21HxhIuzbiVKBYFpOi0pxT
KL4rJT5aD383b/sBl3nbB2JzYoqjrk73gfmOVy7UKtYy1PN6g6Eg32HiETJtZasJUGhiKmJnAdUi
h8//7Q+p07H8oICA6KrBRhGuFc6rc70DDmsWkDndAqtajQ7VCFtYy7g2TXZ5pb/z7yaRLvCFCFFF
bCXY5VK7wu8IxxU6iEt8u7g+T0pRfOc3G/cxAVkkdGWbQphL47sC9qva58bu54HdWFY6borwvXp8
l51O61lt1sZEpb0MJiW8oeQdVGmRrl1sK+hd1992DYD0l39/6oMxuSWW7XF/KeAtUPRo9JA/FyVG
q3W6j0ErnVtR1a0yqDPTMlBrjJuB0atMQ1pEZsCHmQe3z7htmwoy4ltkg1JBzuSyPrc8Gi6Ub2Mv
xPUPsVGy/AjstwimKaimbDtX9VmZAgBgq4Y6yDcHJvnl1ekKgIF8tK58PZf4o/65moLKLtrXIj0n
MI2G0eM4qtvWfyxMbiQYwzbaV//wHXwNTmYgmwIPJ0UwtICga1sOZ4pNwIjFzNUt3r7Qe/o9z8ii
QI9dnp0vgXgC88OaJoeARIPOa+H2n6UGMjWJSmBt4lbYZsSoHF7YBeUoKfipNHY7z//q3fkzBaCr
TfjlEGGviPdm8/bikYYgUdIvFM0HMvf8OgDOqf79vwf2gPNJgsxLDYYiAztNqB8sUQMRQOyiDptv
kZik9ahEUy8RiHn9VLlpT142fycvBP3jeudHcy6epuePwz3eXKP7qrWqt67agPfWseFyRwUgnUL0
mLV6u/8O63gBsHqPl3o3w3VPWwxJxn8CmY9lLVr7R4CYj6qKkkLyWl9jFf58SY4Zg50ceuSJx+ap
q7UonCmr+R94GWhs7dl33r6nb6fvWu8xkgs9UoMppVU8hqagqVyX1nnaVc3cPWJYmN0taswcvtBE
u8woqMREhyrX6FAnZ5IUakma/6jNWoVF51SLlD0VELIquQRRYg1RTHmzWkymykzPlXcQ4PZGm6Og
47lKkJU1IyZvC++2iapv10E1/L76tvq8PgHLsai6rWZ36zRWvvZmCR3/gfYQsaGjsN6FEoqzUq03
bTaosv1zPREjqRqp9ifuRyLtdhjZxcK0I9jFbdWSmCpDBDQ8ANE9E2SGmEocy8yzH67Uu+gLMPuS
ln6Dv9UY9LLaFWZAMa8A4qBqUY3EHgZLG5ScsZ7yCAOJudhtNWXl/SDx4iSM3st9sihEcBi0wJmv
DXnxQj/P1XNGuzbwn0vNQ62dOyRwdvmGgGrKeDyv/wEDovPqdudZM6AC3cQzeXdGIEaYNyV+unlZ
fzuvxeJTjou498nM1XOmL77s6XQ04pspIc6IEGXbsssMcW31Fpyrs14PejuuXwmw9BHUZ0BDhXB8
/a6FPkHAwAjSye2fLKO6Gi9PXRGfILtmXInQVKdy0oIzFN7LX9TK5iVeIFuZRCSn2kWNRfrY0ggv
D5VJdio58E9nwyj4VazuJ8mA0B9QUrnhnne4ioXkBmkY4JyXdQS+m6NnVaEbc+rWd5n0xP7YNpmO
sPBBAgE53Cwn/vv+YvdYj8JsFph7PD+nVvsBDmMmGCugV9w4sTCXxA09EDEMilMjZDqnz0Z1cVKI
84dbmM0oSbiXv/xkMZ1Qb1JuB/lfQEmlb14Fff5+++8axn1/L24d2lLbc7eqMkbWghH8ZfwbLW8e
JB9y/2++6ziVdcf3noLWOYT1UzeE7WQUIODnv+htHri/aN9Wb9trIio61/84Lr6TEASTs5kbORlf
6xnxiq37cxNZBYe2NUHIWS18L78LP7QNyIzvD/Fhnzhi2+orlORyKohuVSmTT4MsuUtALqp1MGUu
OJhPHkX1s/RVaUjbzX+limvyS0SV0L2qntpEFpg43wU2Z6ro5a2yJ0Ae3wlKwnLyWevkNO/f1u+F
h8AuaBbiAhwb7dVGtNEubWKyiaaK1IvN2q4Lt1o+tacIm2sMy7z88HNVSywZF8T/B/zutpO7dohR
Xae9y1V4h/7guhmZ6yji2lU6qH57eFOjKnMtv8oXREi8wljOGP62kajywS2vRFcSEl/uVxkdAqLA
r7j+kAwL/AWNCqOgv9NHD+58ysw4be4b4TVXQekaYs+uzuZZbdqRYPHh7uf8WzRqoLrdNYO9BeB4
3jWC81juOoL/PUBwsdIRvISvBaHKRQTbaZEIs+hC0BZZVQeOHlPlb9Y8yC4pgziG0LRNF2Jza58O
YQKceFHM4MgW473BYbef/bTXuLZ5b/V3J1WM1ZjJCeKjicTmp4phfgrrGn0Mh6R5NhX9kTFC5IpO
l2G1keQf4Z48YDsN3JUFqz6U7qGCJR6G9laGhUb0G/8a/D9BONN8lvFl1q6omuGxpEJwAXLQJDE7
7hQGGXihiu/YdayRE2uTMA+plMxKXWJQJ1yS0ywLF1RZyJsAyOvPDu/Fvx6ezXF9QrwopuCHRf/0
o/TWw23sCLUspjgFCp3V9eLA+oGrLVUrdctqmzcwjqC6Zo2tkoL7/f7mJvrNrtT1kHIqSYUf60cJ
2GUsHjisriruuctesN0WxHETyJ0VA2+dAsA59kdiJ+1KiAeW/4SegbCCYOI35wCk3FIRCsSh6LQi
cvHnsorJqi2M8CylcNxwjIT6RQb5U0dAt0WYoIB943djhvl6TJ39Qyld/zP95P6cn8XyhPM/kaYg
xhv7XMi83O/sJEPXICjrGRBpxXhfh8d9ZQvqQR1QXE6kbY99BBVnLk8xpWddXguAkqLwtNGaz+ma
Wh1T2MD9VX/iayWmiXzLxYtzj0T06PprC2ZayR2nLbdN8Tvuj0Qdr1H7eGziSr5dnrmhkUguV0xp
zVCj3n/603zScZFL0Fp05FgAStoGvte6sCKMxGqNQeEZW0vgkHVoWeQWHW3T+z251imFC7b7R16f
dKm/hD6ri6favtfTFWfQeT5V6uRBl+XWGYBT3lsKI83YIPGbF1tAph3+FTZuC8nTtFxkvvy7ddB2
u9HVLgvtOiIXU+69u2eiKOWhLUupRJJFdXS8NpIUQhjOgU6pOKWks1KJC/k2KRqqraKd3Cbdllv3
c+aDRER6VV7ID5rBa2ho0ETfoqh5nnjeaDdWnGfQ2Kkuzs1KofP1qEflWXrTBCC015D3pI1HLKRa
j4I06jEpFsPshc0mqrw6SM6gJFMUa1NXpf6mlB42QapMSEvim+zO6RbTUeTy74Y3kqXZPzV+/N21
FLPqcgQJY+XWETVDG/UaWKbfRMx5dyp59P4utxDmzzQr8TEPrSm8p4BOhlppcxByosKu682u/wom
/QojtiNGPh/U35tCWpLloudjmeQfn3N99Co/hppNgzegPF/v4nEI5AXiig7l+h/Gd5mIkOssAuV3
x6xciclb28oHDtaltSp0glvIt6cXFNJmNaeNFIEXT7DA5W93oC/nTdfksR4ph8weYxfOc7pMcreq
0PqRQENOTjG9diWHH+5t+e0KenLxH5TqzhARFA4fXZziagSdzJAQnNrXfxa4AjuXj2zd+hh5Q/Mv
4IHVsLP5h0h+FdDdZ0i8RLuc/OcK84CQmuGcP1IRj7lqhLXizxRkHK18Tx88pKHf++FqOgxnjCS8
Ty6S3W1VZ6p1ibVzdxanRJHkemrvj9Gm0HZzpSs1mkz65cbGb9PDKUFrA7Na1CNd2HsjtVP6lyxK
fhYu9eScHV/2L46if1BVOjhKpcz5Fwjbzl09clDvs/jwUEH4DY3lAA0vzBzEla8JWa1bdJq36rSg
N/Gp0JlhJp97VVCkPd7qv/X3FQ+r3pwTeFYsbtzawgZnppqP8rjOOnmSK7jUe8ss9nspwmDwR9ZL
BaGsgqXSj/33dfsjgAivRKXrlOQ2hrpzlmvNmV7+9HLHo4FmooC9jWn9udW2gnUBpc3P8KmSRSPa
uWPzKBRGzllYuVK6L0XhIG9jJ9qmu3sqJxMgo1wsumDbnC2ofgbi9GBBUgMGaDqBYKvh319X06RU
TMv1do1k5g2BrX1weSvxqZQda3M6vRnD3fhvyXSf4KNuc+MBzHJMNfEa25RfsAuOiKRPBUV8dfy1
um4FzS83ueCJcuzV6ATZsUETktzLp6yWJNRkXvbrZvPXbe+oErO3vNyTSTT6D9Mw0ub6T5w+g0KD
nNcJmaeXUmq6AyvrTLhkFuBwfQJ4qjp2gfkY5aej2T06QAd7RLUZUxfS2emVHVA54yDl0MoF5mCA
7PEuWrzEakIsEkqLSkBkP6qRJJcKFi6qF/PRBKW5AdNgCKL53nn7IkRRM7mFRS/qowNll1u73yfi
LKbzaNJIKYMV10nlKxgvwEhcHD2CeWrdbSsACfNfpKfVd7Wn5lgGPM76k76Zp5cCrW8jg2h2rIm2
NcMmkD3NM3GR0XRqbiLdUHObdYKU15PSk0+pMuSHVnXdutXD2p/2Lc7F5I1Jw6gFq8s7skUQCmoU
dOAEyBS8XBQ399D7/xvJiErztvNMD6w2/71+tvy8pqlKqqJJMfuINlNe0Px1PMMzK7/RnKv7y1Ob
R6cad6zGri+L75QX88+FjU5G9P9fndK5mUqVpmjaFp8PQXO14maUknJNawyHCjuB4LbBPaps+Ui6
IhDh/4UYpVdfH8L7UlgiiuS7jtfxLHm6m3xB+HaRAIWxzSUKAT+pXweI3od8c9sJlQzzferNjSt0
blt1BUBLYvDf49bxc08w+2YVHWIJYb4SvsD5IwHCcvo5api1L6GMg+ogMzny6+OLML/6SJbV2CXm
+HarDt+F7WxJHAuHxxG7AfsTfBqF9csoRu5URqeBhCe0nJUSsa3ghmraoy8Wu8w6h8NXCKsEj/uk
SCToKpUzivVY6SxK3bm4bdcuFbtoh95LbCxEK8jAcL8kdDyOjbY8hXrX8qP6bMUaj+R4CvEK6yJ7
mawT93D9fXgyHsN9XTwyZ6JousePmEegIBJTH9pn2N2q3qwJCo9MyO9Xq1gdTCUa6PeR2sRqNTX4
sqYcHe2nf+TvbquAwyqbpFipPNek9r7tN02qmnvOx81e7lX85ZYaphec6FLqONikawjY/aWc50T9
oRE9+uIW90s5Q5woL3AjBcRk8sS7jV1PJVPTYWd21vDYPeQ/Qvnt1s5XU5w8NUG1Ny2C/A0xNmzB
aWw3L7seBa5lsp326uUvnSDRuI0A1jpK9u2V8F6NUj9ahT+gF/Cxr+2D5JZQicxZmxBsfP22/gaN
9EPLJxTkrmamzPymxVODbkkVaoXrOhqKuZusMvs5EHTRsSI20dv3hIXehjxtg64VEaxQTMVJrocx
crRHlFMB1hUZ72N17iq+JqukX1cZHGXQ0jB6xBV1jq4HkS0piszUO5ramnI2B0KlkeDxJdRYtMs0
maT+ZyoSf+yHXMrNB80ioAwQUe3Xil1ryvQxHlI2NbvJIrE7cGpyXeqfMuBFUtl2pyNWbf5tGKSM
sxIKDM6hsg1esbK/PTKuk4CiMH9+jt2Nwr51T2Yipd+aH5nw3LKj9mggQWMdr2eELPKdZb+g168R
31cQlBAf//khoX5Ye3f15oaB7igtgDU1FZeSgBXbGLKHhNMWl45yaSM789KhwLX82I2rSPfEQruk
yTvFpJJiwLcaseyFLHs1EtOFL3STlaKkVjxnvc2kaEIpOiOnbbItJBzEaqq+5WsUNOn15yIu/i5N
qplxz9CGAe2/ypPBMrk1NgLTB09ipooa3l5scQ1p06I9N/rmnpTG6L89Adv8w2qVu0zAklT+ra/l
VbtnqzYjSI3JgNEvA3JUPJEEQpDUExLymC4rH+k3DK36jYTUGcea1NyRxdku+C3zzoLsYwNC3b7i
yymtUJQWCfcZgyC3+OlTBUohATmMzJLU81Bb5qFXrF5kr0kvhdaSLFab69o8InBskoIAKR+zj4zp
uRLCneqsJ+is3JolLlDlrKHOmfonAfTk/lYsv2pqbG6fFlAWrTZe+qm3Jzg8X43MqQyiB5UOY3Vb
pqzxvdKpvqPsa+RpRml4sCCiJM6xXjf/V+Zo+1eltPblIqlYhQx/2qnNgiCuG0MuUtQhGlwr/1OY
r4wdr/VV40ucw6AphPsq0egeTlADqRq7NUG+WjGdKpQ+zimp/OQpayieI55/HzJhouxlfUtKX8o6
QlvH2qkHaJ1BhsoKeywAKymi4SOcDRhprvGSutEGLwwoEjS+Sve26cvEO5nOXQAvWVI3z5VslBIe
weSWFzSP0Hi5hVjp+M84XW5Wa6CY8sXcf8iMhatSCwo5l1awvfWn8iR12t1Jh4P1LGYP2Sq09C5Y
W2bXeWU0HASqq8RKkCh9ofpTNQmgu0fsRS7VpCAXM7nV5JNHzD/7fO9TV4JTFVilrrwg/jhJpS+G
Nm2lzYfI3dxO08KsdcAUWrVy/SMso84VXhFsajm6ZIrbGd9K/9OxVEEK9YtZkDkWLltIPnCmdG6n
ROyTcKnJnvpYsb3WzrrR5kJFl+7ejTS9zoSgGIyYsajSTIzEmffTi5Xbn+N6o53LlnKPknjmJBXd
hdCm2AtN1/ZmUG2o4LcsEvERD1lEvvHJHkoreDc2qUemJSGQ4vmSQkdsVjv84+7kCrc7y6vhlxmS
wXYJkIvOLsWSU0jwZEu+xpKUKjANnZkJDMXoStFmpf7Q3Lzpl8n3j6OQWYgCiXB/v1YnqUKpOtsp
8eKFHSUUJP6WwVJi9XVz+7rsT2AtAyBa0KCUKEVzSzgj7UDd7nMuEq2EesrdbRQtp/bV0RPOOjwl
zVieeRLCBsup8ilmsQOnVVc5ZjvU5VeUZv2VylRxfYdr605ZzWU+YVDm1ViudahH+/UfmabSxUbe
zMNr4uX/PmZqBJnDoB/OtmnaXmZ9k1lqe5jvTR4LPASNekHL70sq4DGupdibPi/fpiatNedfDVWD
zoLBou4D1vKXQa1W+5yFYpwuAbCRerH7QZoRDuOhbq2JqJCoiubimEcx1Az8s8fnU25XZTsYWmd2
eK5l5u0fZ217DQRiIafZsUY8Bc+ACj30d3pSDMlJOxDSgfEIg+CwPFV+GL7RpWAUj+SOeGpWeBOM
yaHCnxy7y5tfFk/o2Ux4746M+LZ4qn+vX+CJV4PFMWGaV8lssDXBaHjL97dmDK17TIPTtnvbtJev
jUFa7ZSMIdrsW7v88N47mjbS9cON0jqtOufTWOwXnmPD7kNAZdW29c5rij50TTvaxCro+wrvFsZ5
YKY2WlTKXfCnufFqqjWzQv/gVr8Ex/DJByJd0qvL/Mt0dO55scFCHgWUDfiKgYvtcoZSz2vyIF22
BTeLNtZkoc1qFQ1emUWLQW38+eunc/3c2K1nJRqZf9Y/H8j/b75zJV807qQWzUfB4QIyFNWq22uy
uUNm9BC0m8M2LD/OHedf9SR4FlpgCMdjZzrfg2Z8vIUrFO6dXNN9l/VVPUvZY7LHf5S7p9e0rKWW
SBQHmyc/6oVJrJ5b5Y8DKa+TxbauGNHvi+F6vB8vhoXuPoyOeguP5UNFiruBFHCLXzdTI2iT7zUc
oxhmJ48A2b8MLTGhCupq0V/8VMCT6F7juFTbs261zZUYo6NqNpg9zQb15/yw9JQbBMhdf/dWeCDU
Wrgx6bq/e6O1iz1hB5x2bWve2magGmgESlLtCtDM5x3vMgrmpejx59EXYUCjLfr08xyV1l5dQlO2
X6SoyT+lj871a0Ed+2U2mg8az9d8ukbe0mHNKIr2tghc10pW6tzASj+r24yS1fweYMQBtPJa+zxv
21oztwzeajLpQhBVnyi99Yuwaz/VwZ6G7zMFEYNc+7tXao801PS/l8OpIv+PZg+A02qc767Gl1uH
BV0uk3pbj0StmkAJk2kU5CuwXHabBZ0B46qKx1Sq9uubGz9BdZ36TN43gbskyHoc6ttlzN7dO2p+
dnmrlDqrRdUh3aDV4Npp7HtbeZc67LSLgZXLJm1GcJRXYG/vdKP75c79Y2WSSr0tUKs6UssXx1JV
5W0ipxksdt3lS/1ZQrsICX9jNLt0CqPp4NG7Dq6MkFRsXO6vu7URacPu9JmmTml07M7GVCe8vUFf
YZ/A5G8mXqkRKe8AmvfQRZ4alX59BCXYhszo18ZiQ+PUoYHvQTGYFzehKAwjzIX/l02fy0+zXr5u
46aD8tNpgU6Ra5eG27f5wBM8TZ4sMamcW70XsM/LuPbJHsNMU1kfTZ+Fm8P64FxrVkYzunIyC287
H0JAj7dft96Dgx6e781rds7KjSjX84KK01rTL+vBenDr7Ubr9rk//bOjwfi8HT9628FOlLtv1YGO
s3NBq02jskUuazyn0kQZ+HeUVbm/3GaVf/Ntdj10p/MhaaKgU/00mSV0rNePKH/sni5BFQ2czwjr
/lnHF3DCtDjazL/ID1Co2Zjq75/8X4A6gMXJoD7Qxj13241R9TwonIf5df+hZbTpa6FKxqZofsp5
oJbaeqDqTPkPDRtHkcUYnvqHfjDu9LjAEznq7bOsc18PA81dyqzY1QDkZQgKzDom/35rhPFzew36
th5RsZr6lG09g2QBsRxuxrBi1TbZCaalLaEvd51dUkzV0GOq/iVCXQkAGzJjNAsLr475QWUYSDgL
mee2YzrNcrh8vm47/qnYnddSFlvjETjL3AP2TtVYtzPbPtdlQtK2TMMH8EaT57DqHkohI2T2RH9/
Z3QlNK7rlCfBTD0AftS+TeCFyEmfk9c4PtzHvpgXqHtVBQYZpY6fyoTuom6koM6vBhvg1ph3NZHs
VoW33rXaXg+thGEFr/8j6r6aGsmSKAD/IkXIm1dAtmQRgoYXRdOtlvdev36/ZB42dmJGC0KqunVv
mpMnT2pd6Ki2szw/H3FvXjqcncK74erFxtQxyH9niVJKKxW0SINj9KURKbnNfdWdByPtK/udjfrW
yWlPR+3VtMHBamDdt8NiIoVe9rAAFO8RuHdtnRO5BKlo3cMGSpdagmdxOc91LLdQbY7DZzaIQGQI
SOZZD1ec7GvHnkTC42BvrRxrEWcxRYsyfB22DKLeIB+0QZGCzIb5NmgwTLcaSWWQQvyAbdc4ERkB
OPVk+yhUqQrPaU5eOlCfzby17y2RBj541AtFHeJIafTKxtaBc0dg+J77+6bmlv1QPpLvKwLEWpTc
mL13Mv+PvFD5RSCZddIPLR5QA5VhL+n2pls2I1R726O1EJm2LB0ueT6EoC8aLVy//X3oXAzOWKlD
P8UFLocyPNn7RvWwsxqZYWLjbwsavChEREa0/sx0Yp7lvB/THS/v8scqxFouLoNUSj/20h/naVtV
U+zzsbCR9IcU9bQUE/mSLS3ZER2vZY0uioksmZ7GTMLH2xmBv1lmplI1LjC2erm3NKXx9+H39q3i
1rJtieFJjPT3bnpjxRDL5Vv2zwM5QUBfJtBChSIOEdFyyEKqv6/p4zs/u/F4htumbaxKGC/+XLpd
/DJYtD4h4tD0w4KuVLxyDOZ21VfSNi8R/e7Nx+91f1xuuDDe+nXVFatEzP666wqURaGLbjbzMutO
+8vKqFK/tmfdYn+PyKQ8PSArleS6q2T+douWvmXbVaLv2RUOlaKTfX/plslpjF1FxB++rpPpHKlO
VHA1RSL7XXMzgHLE5np8qSJFPGP1XExMLrH64pOsyDAiKcGgeIBnezuVX87tXXf9tuew6NSdhHvr
fSdNjeCa0Bj8mOGVb9vb0XqyKrWyeohMBhyU+1Nz/S4twwaBwRoQk3nb/N9ZFy5Q/nXItYTQwK9u
paFlmuHWkUv0VaPX9iN3a2FgQaHYoXQSc4iUUeZnz90R27UWi458XUguT4xIciXSAuYSxTXNoVg1
kuANIjkD/4HNIjYT5txbBb6IPCaUCEPkazHAHEBAM0Bv2l4PmbLLZHNrXmIQg8XctdLTdyZ3vX6D
8gmzEynrWc8hJa3a6vqd2k9SpURxQVtn6tTO5toA4mWqsztKmkuNis67TH2qOHkyt9MToeg9nmgt
1ItHAl034R77p5uTfeI/HZNo3yG7hZ6cf9mZKNNdjTieXSccJXsQdE+owbyx/gNjBw05lEITLN20
OYvn9vnUuNWth1QSTdeDLmXrm0xTWGwukuIWH+RTsJEgIwicWTv4J2b1OpKP5YtfUYeiw/mC1vcf
xw39hPkW08LdgQ23psKe9ry/53NM2lWBKtyfWCW56F46akYdBd3a/k9K1LjoZZu4YLOi+IKuanuf
VBg5kbXJn8uW7ql7mTp/axe2ZNrZdzLJfJBJpoNc9+bkmeMX2IfyYFOCHqkALeTm41cp9zzry62O
7+VOVpQTiliJGKL4Gu0EZOepvlKjNvwo0ywfTdAlo94r9jb5+sxvhDbxKAhwk+nlUt6krcs3tmbB
ELM3mAlrviJlAI6hwhaWPR2wkKV+qn35dc22Vppp1Y/StVs796vS27Sv/yq9m97PvskXzXQnpX6m
ivX5aN/a29+zt3KnOChOO8VTe9Y/rl92h5ftsrVGtVPf6Z1b8/dHbz973mTap9pDFSIpdirtsgy1
kdLo0Xikk4MWO5MGzPermgz2mnMhm0xCJT4206yjPabQL32K4wuKAaMLYeRNU3A/7hLNL/W1b+w6
2+/CZ+4z360gxLXpCr+hquI7TUlAd0ufqYYNh+awGO2TWbvSWBM7XsvY6+vEp1kFgR5RYb/ZUiEW
pNFJTjTaTkVgpcZKs6m2oNfxoNATYs3axc718Fxq51j4xv4j1Tb5m4pjtpvXGnR/8d8tWW3bPdtd
tHNwwV6qkX0l2V6IkUq3diFuJdX2LE/02gF1Y7WU9mIkjtI5MnZfWzMVu4KzghPVOev/IfFiQgeZ
fVKL149xd6Mba8ZUOEKQ5M7MDN0PEoy7kWklXA+iK2XqcIGSt6HwbwtoPIs7I+JJ9bXaUUEEDg/2
wbzfDGz/CMK3zZmGsM8QYHbstHf0yJuKEeBr1Kz9b47oHbORmBLl/RGIfzMYlWumaYm1HUYfkk6y
CdwSLW5/16xiriFq7xCpBho/15H0BNVbtfDBLnUc+ltd5BHmupdPjsc6Z5pvGE8/xi2+SfjTeqCg
S0n5+JHn18P63erzP6yWME9sDg+Pr+oDWH2O8U3Sk+Uv0Rt2EMxXGDJOIgnnGPY1scNoNRfgCR1R
k0K9Hk86n7jHw2xICd9xAItuh+cYlSXnjZ6GuNfTcVLK7JU/hWrYWIcpQFJ2Nq8rFC4vCZKWD0Oc
u1MHnw9z+Zbq8T7/vZ7r+cDKz9UfpS5gLhPTPWd1eqrQrAvZh8vvrM7z0u6JBMDjmf6DHjRh868Z
WHyhelIrvUzZTkQFAUj7nupJrjfZziZtLOHcMO+nO/LGuQrkMwtdwUGpq4RZgFv2S8nV1V6PL/J7
5fDco3rVi38ml9Y83pMAd1pK5OX563WOptjLTuuU38zoLo5No6kuZ9Ub8uqqhrGSpU3kt2/F23A2
65T3nVV398C6vA3n4uVi5Xf21Jr5QdEUz+m5fjvUKp3tsXqdEtXsHDKt3EoB4flM+gkF4Nw23ig3
HZwzfVAM1TnVBpFGZv1S/rNP9dKZPid/evWk6trNgl6uJmIIDe1paVkHs1yboCT4RJN1rWNI1ptK
jntk3s5/lOhQGNf4Y+14k3tru+jlhBqaY78XpqhQiIUc01TuGu6ok3Gebw7O3zJHdN/td+pTqvaa
KlVNdtkauGNGDqPzmf249Vej4/duVPp7/5CN7z90vX4ue1u+bjfKNac9sy+kRkYsd8uvZQSdoQxw
RY/eFawwREIteqbL6lXL0El3F7Ox7jiSOo4Wg93oRvJ03Zk/2tHgA4XoEfAst/OaK1vOzo1nzIty
HFflv13rFEY9MZAk8hqYNdtlBHLDLm8sy529lMIRIgN7+F2m1P7oqCFDXeoh2K6CIaiQ6Ix9guKn
yIh8vKO230S+W2ldls3b73PMn7q3FXyvPXxembmyyYhTjdoJ8GfbXAARnjUu8pQ8s5nvw80AmKde
oiARJSfXuu5FOjRvEIb+cTr8esTm22EIaZrRWWiIc2ibO8WPSJHyzEbgQ6FaFMFv2dLMbuaT0RLf
90K4X+KhT4h52w8fMZa0MBFvzppA5+KHU97ZDfZQn+Uw3XYUDq+wJx30MW0W66cMsAE39RiJy9eh
pfRAQ64oc1BYVw72BfilyHtD0eRgN2+puGHf3SLjaMzWLKTsVPvBRg53b0r5VNVasiCfdZMyMhKs
lqsLG5NPWB36jvdPRYaIr7ByYCFGNWs1vdWgX7CXfX/9x+HdlQgM+xvBM7sW0SysyCvllzKP5EWS
6QQiM5Yshqi8h9/IJytR90bGd+rEdkCZjrQrkiujxVs6+92WhXVLsspV1KCRhvCZKoppp870j+WP
vLoG7l01HuR2CRjEpNJVo9jIth8dZQO2jJrdXVZw6SqMBG4mYU1X8L7zyEpN6VZwCRQeT2C17d/S
VCxzJaFZW3+aOubvyh82ECtUTgB8Z6LYz1nYqMoIKi3iAGGR1t5Q4HwbGvczvTkFmkcwaG9KEkbO
5Ktcy49lhfi1YjiUZ42OdXlHtn08V3OyDMNT6plcnRk2WFsYId9vTz/vzVmufvx7aMk6IaFS2hpk
G5MkXawWPaS9hxT+YQEjMAi0LJSWGan1rKYf+OeneQMn+pT9te+hTcb2ktyKt5PdQMeVzC9z7egl
4TKUqHTmRfFpSDN/uByue3izcmVsUfRskruQB3IUS2IZa57YgBXUZ4ce8usHhiB28Gl3AwkfVrVE
1emWL8as0ni6lnZkkq84bTM5yfxZgqMWz68tm/FFmPZrM8l/b1czwexutL/9M8RrP0x/XPQme+bq
xufeKhK1qFZFYT2Z3Vtazxcd1nOLNjy6jI58GZI3THCurBda5E0FhEsdaOKAZSgveATcJ+IngEDN
vhPoVa5WmQRgnaty/Ba4N2/nBpByiiaB5a1eU9cX2dUskbKieyyvdSy+vZzSo4yeEQSP8qqjaSX2
LgqalKWnXnMNM5cfbUw4HsvRc9bLIrMKpZbxJvJ8DdSd6ErtoDCbBbJtxkgK57ADzcFTdmm2fe/2
qEfZ/ic/LEZMYyUCNtmNsoJN4NUFXGjaGYDDhRw66MAmw88ax/EA5CtXt4DJhVZZsbEVkuxa216A
4n44dK0LrQD7GuuW37HEOBvQi0D412Uyw8e1TOduhJ667VEzpvLfrLqvNLKKuvs3tKhxYYIDflm1
9n+VL0/TX3uWMdVSE4JGHAt/S49eflXbFGq77OBSqK2X9KVyb5dz+1HVJkBNrs1Hp0ovm12/skly
p1faNKa4p0kgRnkQbbKq6QemMXsQ8a5mvGGnSICG1Szvm6d/t0LtfoAGVeXd63I9oxFMCIArqz1z
rDGy+hhTnHgeH2obye+BfUiu6L1BC9KKEyW/srXd4VxziBetEtXp341mn8fzQ3L/jOO5/uOz9P6K
U0EDN8iZzqu5eZIsTr4/OzR3x1/F25e8IJ/tPVI3HSZOCH2b+fH2tBkVVxWzl94uZCkUfEFT605J
/z5kZgyxFRvvtW2E/vS/Xa62EYZl5eX5ApHkUyNPxr4EPdttlrVd5lJbncX90t9s7itPnVx/9Zk8
AeL7ajQb6JT/mvbWImE8+ly5rY6ZPZoKo1i83aOcPF+1859iTtJgM8prkSTkPHCwRCCyx3R0q20d
SQViAJnT0/Szdc9UI/MfIchSrI5NEXspbxsp3OFi28JbLmKK1BFA3EzZ61LoLiisdRxsfes3huBk
x/OgEpf8B/8ZgHwck3v4+f/w+tZpEIoouxb0CxwTY5RMF0mWyk4L1bHN64o3WA34Co+CZQu4EQbC
8lWARP1LHasKaTDdPst1WPhtHxXisG6pm9wT+MXp/awYJjVKmUAfGHx/W6hqg1J1ehSTisr47v2W
bamXqZ4survfJ0qz6qNNDjIh8COKmGG9R8U93McsQVCie7qrrzc8BcMRMf+lzpvkWYtDa1qqQxfM
3f0tQF28SuK3b5tXXRWVtJs554kCLtEYMFfVdxOGxYna9y8KDNk27im5wrU29jA3CZ7i48thuzfv
TW52X1uPccUbt3cFHPnU3FG9de9N0WGC1SL4kjUg4awG2Q/yw/LFjble897i3Kto04MIPe8TyMLC
lnupvGVf891jtiEV1yrxgQqryC9fPBjho2D7mmlW2jLZ+7a1yySFRfWhnDDvyUblglEJkNEJYcWC
NsBt1jqYcOOg7NedjXFym2X3+qFf+vYAgAt/QH6gckgnWz5YDsHXFo7XnbVMWlItjYpHhIkRPUZz
o/hIpSeD2lHn8sMQg7kWr+s+zG0Gi+BGyUwxivd2aNDORBXYEyyXZowW+l8Q1molGEY8nmxQFHbd
8i8T3JDXp4kPgTge0/3FK4Y3D90ytFvsLSywtQ0PDmbhpbMStYGcFH0FGHb4tHe5tZSnpMedaRGF
geBRJ1eS/V7JUvUdxdMMqT/EaYbib9OedMXfg1wg7mPOwwIfe8rJLX1EON42bNQ3szZPNvaMJuKu
4uihi+EckL2tXoQNSSHLDdHmobMwoTCn/wqGnkoAm1ZQIL4YKHXMZzJ8wiBIQj9jGmQEnoYtIJaP
/mz62DrpurAFEf3WhKz4L3hhnCiXZPcfV2WE+lUONXOQ9YnD2ZPVl6c7qxD63HxpUlkPtf0HonqD
pAHDAbhsZSP3+8wEs5TxQwXucIKT0E9eqBxp+MGy6rn6yN1/6ndS70WL/l1CuiFLQS9WN2Edv3TW
KiJDtYF7VjtSpdNT5T0Gx2rPNMDWzN4//l/hd2ZSmmB9mYqO2ji5fIm22QaBheKLYP0cvlWHGhkk
JQSqKmpZNN4NY49pblKnVDLPjWLTAQd+Np7C6AlEkIvGwae0bOj+wbCF1QvQ+8LA0lEaIf/sOqfR
CWjgt2YwxkVC2fDMcf7E8Xn9p9pgvmMwgvgpn/xY0bVWN25euqFQ3lL5gL6HoyeaqmRhBLIAu9ze
jQg1scqwBJx4sPso/e0krK6d3cRHGcqRiveueHXwkjJDR8WoBTTAr9x9RUVbSAQZT+bUeKnRCuvL
pL4Dwd4OD7KMn0bGhzBg5U0YCql4BKzzumft0MNuToymuVuEC7rQnz3VH7aJ8GBpKgDkxKSzMjuq
Gc4DetQjlFvLgPINAsqBDxbWL4B4qBwWWJlBB8tAufoKbYC4VHN6TPbGcSn3kjzhuYbr4bRYP4ys
CJuwswyKIEtUrQ8u5zAqfi97t8naM3KxQw3KICAuasQZCTPphIl1XLyAT2M2l6eHWHFP1OjT6e8M
Uz8zADwp2WBt2jceZ7BABYCp0/HtQ+Cmw6gtc9JdoJSvvESumfEgF53lUN14KZKLPOYyka8nh1Hc
L09KN0OQJkkF8gBuE8c774E8n0xD27hn8wWEtv5dvL1baLZOgcXksZUyyk3J7lnKhtsx/+OATcZd
f9CxmH4o2WPKDsFbidhy+UsGHGCXMmIrQjWXgjEUYaGA8knMrvZEr7qjcvnjfhcDrJOBYAwxhR8A
e8TFRy7IeyKFnp6tBayDPiavH32xYYi5D7sQPoVg5mN5a1PsblbB2bL1FaR0ITqUhiwyibFiFre3
Gs2HIii7jck+YhdaVEIz4y4QYShoENnGnwew7xkp+pXlHq28co7b6GLJKcXUYL0B3oouB+lrP1IL
T5Q9yMpmFFx2WxoOVasR7Nkky66bEIE1HHi+UOHnZFOhSTw6wLlZebp0pJpQbg0rPzTQ+kyOKkcM
/7y81WDvdP4JASn7RHm+/B0hOKu+a8NjPDFiN+ZW9K2M6/C0x10SY7l8F4piKc9N9F+km2BlRdJK
c8W+lBt9+xMXoqdeHxf9k87y0RaL2y2t4aoly9oHFucp/HgYKURQeuSksP0/WJkwS1xpkiX+UjnU
zDB1lX7KbJInMhDHpGj8nPnJtDxCt6ykyaDqeW9GWm39oCIDOsDBXymzqQlSuNL+2vOvA0vCbjqg
6MCAgg8riEyrYJCbeLY5EMu9mcNdR+/GC62t9u3TaDFwws1LY5tuDbtP5W+QlbxFWmKfDm7qvjYB
752N+dL+W5x/MrpLDttp3DP+LKhbZig7cFH/ASXko8XyMPIEN9L9bMK/4l8gi0cnw8H2A95abQp/
egsaweAYSJFmX34MMRppZsrwb9GC2FkXrOvaLA+w0jD/USZZw+9kQi8pTtKMKxkRSBANu/Fp70DA
YDSjbGL7RVjLY8ai9LSGxuCeSWXZPYzydF1occUXpJPzoy1DGhxUZnF2f6jIGFLzFvDhXG7tvs7D
FRs5L/PhqoLN2+Z79UVeyAdb+2mPXNjUDKMW8MstRLejLsmiTPMycgY3X6eb1XQY9mAa7Vg9FkF6
7rwyqxJplewJJFlH5nZoPuM1js+QBkdM5AS1E4awzZC8Ocps9DpCP6bbYF3zoeyj1p5nATifi0sL
Gc4moicBKQgNt6D8w0MIWu362gUtlzEb3TG24/3ax25jb9IYlYF4MbImvWqKkQPICtnEVR1179jb
LYkLOE5RCtf6qB2ZLYP/gIU4nJPjzXbhE5py6ZjQgfod1eJyomnNzHBbAKEUkyCDhr6q535X3pmw
+D9RHoOizNLPSk1KjuIyJx9z8N7M65MiPqkxJweYmW1eAgq5DOTlgvlNLdvWRhP4HwYTr9XXRXDs
Kw3sJWGl+sHop0YmV4MPCRDnZL8vrfy8euveqJYk3qMz6o0Y9zh+x9xgVeXEb5vaPZC8HaRxu+HK
9nt3JvlwZh2KEBkBc9nG4ReVnUSuQXg6tpbv6/Lz8ndqZeZ7f/N2wxNyWdukknnZ/8tr3+ic581c
b3VNcpmntGaHVr5T7CxKzQvqYmv164ECnP8+ty6l+qN3HSg1zZtzEslZjVCty0Y17u+9QoXr5bZp
V85NWnLKjZdgwlzPk8ypt0ZXVFLpKsMcS+rwzyEYpwWVEkiz8jZ+DSJPpkpLNGs4ca65GRm6TsPK
iM4fdxCjADHaX4RJx2QRHKue4V2lW4vYFcGwLZmvI9HHrkLI+NWbyPfRwyaGTKt88wxMfyUZthIl
+r1w896O8PdHlSvnPH5P0VRMdKUo2CATIpqxV4MrKcu41Mz+QkdAETh0eBJpjChKACjYlRaItEiG
VukF3ImyUDiHr45JTr0yfpoA1Jv3RpuK9U482hVF6wzLW3a36dd5CTjaJcMl/aW2o5JUMJWlQRBq
+X8Gj/h8hTy94cuZJVbSiRas7j8WkAQDXx4mn1VXnX3GsjxMvec9j8/A7QgLZqt351Rru9Zs5+8y
orUA6LmUTKln0jYD/CsZscgFKDYUYakKcQRnXrFxGMA6xT1f+2HBANCCCj8zZVP2tKjjFIkLbwCs
KF+FdaPqyElFmbC87Gw/lpnqOsm/LlIQh6eTobFJgUBg6m2bGBhc2ED2Yshj/rXwWfpUY81hc577
Hr/6oDqilgkpAt+mTKcYkOovJh5/4dOLkTZ80fhi+V7ZtuUQ7jcguofpRUS09qMp+wsrKCy7ZX7a
OqRAo8xdKsQt95gcp0nm9pYHeCt2RBZlUOs9BmOymT+TQWc64fV0s43lYoc0WVTw1ax+XAxvbN7d
xdg6RfRn3eGq54AwjPNB+Zsc1+rrMFmLrjkH74vNQ+kj/TFeDc7k1sJwMuqL2T8v3ePs6/rNGZCb
G5L8nUzp6/miCbpL8Zu7BneJNhi4nzr9XWdQLRCOmXSvqW1dAy+sPfDiaw0/Khi7uZFYDCHkD3+t
V4I0f/T/qUSLaOBe3eO4eZuiWWNjN9FC9CRuiCVDJ9raP0uPKj9H4PI7dPVAP+a5EtYYysE8Byjc
jxhPQfHYxCe1aqX+S5XiWA/joFKq7mUB0s/U0z8Zn5RmPTwVuityHrJP1Z2MeeSp5GxS4DciVLl9
vv+1JNlEGiEmjudw6AByuWsqbTI8J/M/GhGX6AkEpssL2mrCun2rcI6iDSTHvyXnQx8BpcTAJMRI
eOd7iRGtBxkaOSxdOvwzBHcfBHpHcT50gOBdO6n/ekihSI+EeYbJTjYza+W03wT9avUlZn+06AQs
z1r/WwcRSIe30ZDx43AqpEBGmVxy6+xTbweAE2KbSut6CEwNYGmLTXS5f87ujdIcL1OIig1EWALV
5CcOapX0CcmHu47MToXsSs6PtCljV+5erlK/0iceaYnG6mAlwMRHnFCSi9wh9k4PViFQIGUgHFB1
DgTs0OGmi8KFL/tSV0eE5rw28PveukZu180tzLLNHg1P9BQIy0owQHbJ7IvOUgWbUzGtsG0LxWQs
HkS2UuOYehLYy0iwQfNAs2elfb+3z9/jrqR8N/2RxLuuB8ZzL8utG1CmU/7QvJJPclE9Yzes67ad
76ZwlHLNfHds2MeMnElLnkuvkmhgATny+TQxxXBxb0EenQI9WWT9bJKMf9yGqQmGCkp8REriJLaZ
2VoOBfA7dT6hbcRd8hAZaJTF1JI3X+VvB4XiAxPu+SVn8hOdyEhuQe76SYn1AT5Az5e66AM31yl6
TE6D0vt+WE4yes3Tb8VvlYpiXuBp8yALLauryf1jdX6ZjRYj53fXKfRDkPGTP0l9OifAliBuBtvj
YA51EOUyjzpgFo1JPLTs3mX35DsEXz2RMkK6dDsHcFpS5xjIZqixYgAKPkN2X5iU/3bNQNE4F14T
sDjWI6E+ymM8FXQwahpO64jJofodDfmyFpUdIBycTkesLq9ypVlpFYxd2ajfQwzjZVc/dibXmp6i
MfncBvrqUJGyFzqZRWKfXBb93KczS5wMcyPSxHGxsxVCa8uigtsC4iuHpt9G2TbfdDw1L3R04wMI
aRSf8qdq5r2AnkbaKbaJiFvovouh8YU+R6qiQuUOelGhDKKT5iZqPY+pi0TzSvH0JhnKTfQul7dE
YZrjJYGUl0Upmb2Oe3q+Zi+Hd9zF6am6nVUzCDSZTv4X6tDl9/LvAdtM6euHgjB/OXRV7h9fIknl
PUH/hmPaQhln7en1paTFQldbtpnu7pHSbm2w2abUFnxs5dsXk6uBZRaXKKUAuoyCe28RaWR9JDD8
BUlqAcGFEt39PaiftM7pR1HSowm3PdTLhbrtTf3QTYceLsdGEpDlqeNRRDgs1UUA84wTuJ7jC1jF
/WuKQTlrxCoYExcri7Hl1WUA1osB3y0AYCvrQ2DEpW7KHPwJ1QafgwrlTzfvqtK+zbW6Uw+eNtkD
iBU+Ic02V04h01e7Cz2K8EDghFqvKD+N+IpyGQIu2mDLLQdEzzIeIxK6iHKdrq37mgV1QTSuTVIW
+qUSas9a+2ROnYD8t7US0mZXmT90uTPJMZWox7NsTDMkLVD+UkuyhXsplZmePoAnOfZfjyRTwW2d
OpJt1/RgkAabzv4HI1aTCBYNsbtw7hCoFqlSyRHvsBsRxoxKNdIwvovkL40mOrI31aecFBoulg+Z
khVXEQH+ze3jswWWOUi2lom7Z0Ev0+Z6KFo4F38KXteOr5GeHqzX0De4DnuA8NbBrXzJ58QCuMzQ
RjNL0blif1OFY0s0QqP10hJ8tMfpV1fln8q1g4MTyanrMm2RgtOP83454IM+qLfgVN9ZAV5PXVln
Ta56HVLRerCezFQJh1nXTRQ6inVthvgmalkaNFtKsgqEZE57Km0H/AXXCHMRIEaggk9V6GRfr+vm
gxFIP6U2FEftKfL3hAp+2dEeD3eM1FE8JqlmKd9lzhgnfI9pL3vupy6gB2EoEdstlUH7/YcUnA8j
ltiPTK1tky7WKTKSgEzTryOLpNEmckbp4123uOKqMy2JXyR6hrgHlZVTpMc2ceRywW3GTre1GTcr
ieEs+9438ClAawayaZcdMmb6tXraeCT+j5YFO5LyeS6MZD5a0uVFlBKkRop9s6gx0lRyYgziZfU3
A8iReqJ/xxrXrsM7wb5zovgqrVVnFXvceGuijcU6uaPNKh6OW+M2HAZSRmJnxstD03eHVR5YgbCK
P0FDJd+37tjTzmVhSvIysCnsDE91+od1xHpKKB74ZJmYM6vTsqCV0kJgegSCHiBefOi9oCztSTPB
KLOCsR+8Kgga+x8SP4JGiYYBHZW6RDDdhpFYboTU6QYN+frX+Q8mP+Bxogivz0qSq46soVqPdqGB
e6XO7akI124N9gXJZE8jpaWDwJ7LTezoW5N7BAaRKhq4d2UFlNZDx6doood2Mi5436Hy2PTsyJpG
VtNgJo66BH4Y7x6lM2gRMoTcxQdwgGIHObsYQKs4T1QFG0DiDhnR4PTrLHDVvlZZfGu5lwkkGqIP
mpAqEb/HNg1ydKgD++J5g9HAdBuIL0UHcQzLRJSFMTZ+JQ5Vw7HLpzZh9hy1SLZcv+cNBGBIqe8t
frpbCw19157IfxWdyFukcYAkWg8ifQEFiF3LzyvwTDQXNB4xDAvi6hnsKPw4Aw9D0K8dgBIDc0Ac
13bgNgAdEX1pkCQnqZHBDGNuw4kZ2eLe5FmzOAEk2euGEv9QePwdQ7VjyAJIAUQotTuJ2whyoia1
Fie0SjSt4NG6K7ZNtQY5x8Y8MaG9SlsQCJq6GbMN0a17pD4RxQxfxBBCWgO0NsVKYzxzY0mijbVn
oY0o2ISpQ6GAjgkkj34N47Z1uWooDn5CwKNyPdizhpOOLxemo0vDjUA9mkmGROKKYB7hsrjAZVkx
wYgaAHiXwKbgJvOjd+eAxJaD5yyqKS+2PeoANaazmCAIK5VNHJ4M1bQPBZg8eS2wEloAOnWAukB0
1zekFOAwYkakK6FpID8jaiZGvVyEKHBtMQMgjzcUAf4ojDCbFtRr8FbxY7aiW/pym0D0z3kM5xB+
CKBe9s5l40iRAa7URGosx6K1LPawM0I3l6gjgRmSeZduCKBJJZCrNaO4OWmB0cLzhmgRhdmV75AS
ST7FlOZ8kZJQobub0AHgRi4FPfeGK0wnNPHv39Sn7987DNOXFJCypofCeGzGMf/7UOwvvkAJoZQw
dGUWRKPZAq+FZErLGh0k31rwoQsCCNwnigHj9/v1nzx4DXsgIgjQ/vhpxTDSFYQ94mJdb/bDxoZc
aFyT1d3/bgbstNK3A4NyBr6mq6iZK7f4s9Udd30/i0wXRrhUaqpJYtuY25FryFOkhlJ0itjcfuX6
Bpv57xqjuCtLoCmxra3zdjLt9hARrjthumZnrHuqqSfr3vpPHM9XXmmrE/+HjGocKX/AXYi2nSZE
tGk7Us4rlwcekew5plnLpCWC0Bs46v070oQkwpkPcoxonOvst/zQSRVCmCiMdCKMljYdSRkve5JI
8ZjMcrseiITocJ62r4yEP/Fz10/WWEh3g2m66odQ4ml5qG+RZ6yFjqIpey1UFcQTeBbOuAoIgHpj
9vrPyPuw/tOmKGvG1IjTiAQ7fcX+kryfNMRlk7b1dYTkfXKofBq6vjRqoDT/S/T+Zq6Mv5KQLbtF
GqWM1e1JPEvHYIbmKe31nHF3zCAB61QIh9YZI73+j4l9vC3pMqJxQfzd+6yqDPgISjONZ2Zu4vht
8QWB2KjGCkIjo9wfh2yFWfbeSz7DmyrbiFKjKW38vtQON3NecSoZtvvPGHTWm8P+9kQftzcHBemK
IHRp/C5qcDfwAuFZUXsaWXsSp6EaH4V21InUMzlJDnSqn+BaI1t3XNTYzlWMXQb9S2Nt9PTHw1dN
rNS6GNC702gnOcf64QK0yn4s5b3FgmqXn0s3x0Zeu9e00TNEjzPP5/UvediS4sDDWIL2eYU2Tgw2
H8TTheDINM4LGbRaqVR9YLpXp/NabtuOwPzSPMPzi1+WRWPI1fSizE2zzGDObk8Jg5JK8fSE9WwR
04XYNVC6tqm1DHPECtNxHpgjab1aNRSpCvUxXkHZqtDkrVitZW069CzHVWEJc+eWuOZFVYwJZI/Z
Lm7xXzEZV96cRTbbB+s/k2jd9PuHwXPnQiSnnpXk7+7f4Cw+3EEPHZah/ei439Wmeb18ZAejMV5M
6tl7YTOgDh+6GkgQJJMkESsQEr0aB1JDPY8ZxKEqrMmsN770dyM2iYV37AOlh8xAtO7fbPClQyEc
Eck12uWR1/i9giNQtkOJuFm5VO0PdfrIc+YLk1Vso6Y+GwkAWDP9rXpsz6dQSF98JezG8XFPVsAU
cYsyW747SvInQOX5ULfsTvBOGH7u0m4Vq1ll25A13Jx7BnczLgY3uHmXoxI9o9QPgqJCnbnjFz3f
DFMhXv30OL+E5EzEYM6Q57CsAe735rEjDj7n24hW3kr7BnwECXL+fdtpsqiaxzvJ6rpjcxZs8f2D
zK5i1PSXpxyPKM5hxHDzoWqHHHH7LO1usTeLaoymxinZNiob/cIbCvJoSHlD6UPE121AH7/yS7G3
6lbttv5eXHp+KsnIfg8K+5EWutnXi7nxCUtJWt4uOHDTQdUQz/DX3J0Zyt1zf7p5NnQ89XLZ1fg/
NVeiT8824u5r+8Js+5NrgvShZIMmm2/j692LHbpH0uzxoe5FTrzzRkN1O4Tsbjo2lvNoRwa9N9uI
itnzQ1g4+c9sOcsRUnUvX7yorVXeNNnWAR/pkr1zWXdoPfhUM1Ke01dwlCePESm6odqjCrwGowf/
j7m/feZquR/KUhR7X9INnVOtefGHgaLtp5fBa2CXd/vRzngcMyiGSgdGIrNwfvocSiO3289ELpW4
nifMfDokfibspyYcNe/CKEQXCLgM3L2q0WGA6ypQ/n14vfYO2S/T9XRhnrABYaUvy/FAsedcrMb9
NUD7DpV4VV3aV43oBtaUlWMkzzPGNEiqL3QIX2vDQASe/pFQIL7lOhFgdwauXYeO6/wPGGbXfcwH
p9dFzOXiaxnn+/eyYhadkM71GLi933SgnYcBfROdCpkqisizSlUrerU8cM3ofXRK7TXjqglFgObN
6H4Y6sdZnp6ueaOI06ZtVmV3+w+9FuNno2L41uuTEnGaPSdWsfqyd7PfyrDWyl4VT/83G6u6kqCO
ePvdxPk9YrVo+OEQlwmDfet45KYBwA/vycKEDXOoLoRoBoIWz+3aUCRxHEiar7CFR7uvw2Bd0xMx
QoOGB7EfSgRRMFQeHQFFgJ3cOADU2b+y534puHwR+9/Tf6LAIeA64fcCyVZftswuLNlyaKqYjwp4
G+zz3Coi08m8l5+iLQ+aQjO890eQMjeP8rGT9UEmZ4PQPVQDINcy/hPqhcjNpFe0fv2e9p/1G5bp
M3SL+5dTpQugpaf6aT7EU+l5Vz2/1GlTzBAi7s1htn0dng07s/XtlNZ89yKQwM/+DlqNCgSzYh6Q
uO5AbIsV3r480Jw+FTl05N3vr4dUI7Oo324DzQFbc1o/S5lO9lHDHq287742nc1FiqY56XmTqp8W
/PlT9h5TXvZLMDC0VBMErzWtvBUWJ0hEe5/7bQxa8WxKoAkpY+MEVV6EFoK99MP0Ls1GU8nO6L4T
aMw/s5W3Gy6NQIZ3e1wa1paidqD7t7+GmtTG+7pwsHxF8Cy3wDOF0SJY7JQQSYESnNALCfJEfJw9
H16lCS3iBL8WCby/sh+lr/8eEyCbs7I2ykTmti0e1A3eGIRxjr5Qn6I3hGA/xEknVX2jGlSoz74e
pAfZ32hRLO7rLpltNBUkiC2Z9wfadF2xDEiYEWEs7vXKXwWzxe630V15qqviuMy3H29JlUtWHm1F
jns7/yvTLffNkaTf+2RKQ/HbmB3Vldmlc8h3FfzWhbr6X+HSNKbsnh1p5jKoyQYZlwcQ8Cl5z2c1
qfXtHauuWAbOP+UK3XtuJFNguUxhOOosBJgIeQXrO7L1LeH36euyaOaDncPVrPavIWHpwuNs1B+L
5EDNxOA1HUb4oEY65ZuL8fv58Ye8e4WwFU3z2/WTv5LzURnyglRoue3ACVtBkECGVeHjam01rsgF
SYI9wIz5+3vKYE5u1rBDYoNkwOSExgA8Sv19FslreCx9FS81swTX5l6Wq4+LUUCLmH2Wq+gLHnD/
kQDdri/7BWz+0d5XBgXRBOeUeZ2K9x/gR3P55pMVyqINZpEeK23K1CEWty0rXBJeRlIspFkvezwi
pMs4ynNStnpStGkbYEPKTGpYKQzp2UmfrsW6krc5fGB//UEHxDKhCXB9I966fjpDAARuycdutRBe
qiIo9BLvuF3t2l+eqjs6Rqtawhtw+DOtgI+psT2fZ/chZ6M0yOrbtLR7iEKut4OSojuawaaWu35T
GkQZWl5ryB2ERt1xyRciRwIlJjHPqcp7/wwj4QpvE2ZKMLoYCK6sDEBQXQ+XHwZQTrzhGEkpC2d3
LAZcNEzfvg+6q/Oj0IoIBOsQefBffl4FPFACCZ13csskmSdGRS2+OAMhvrYX21qTyPNm4j/+gqeK
WWysOvMi0JVaCd14QM44Bs5weF5oa5zIuCRmDHvl0iCAz+0j36QuCr/KRrHOzq8Zn5ZNJ1T61RtN
FFu0svgDvriqTsaGsdFMumlhlG2rMoXwVDY6oh7slo2fCL7cqHSEW/fo9dXUxt9O6bUHuvNpT9re
huuoGBbqqb4c0deuRoI4gaxQJ24ykGizz+4HwqJNJNnRjgcITYunyI70BHpT9kPaNp5/egnekYaM
Ns/phrmuUa/hLsFUdsVDwOop/o+mM9tOVQnC8BO5FooTt90NIs6zyY3LmC04IIoow9Ofr8w6Z+ck
xiA0dHcNf1X95Vb/Yu9lmZzSdQn3UAY7SoOri4kLkHg6kBciIQsFjPHso2IBSqA0TCbwBArgCCQG
bktKEOFWmMyllOgiQAubGQsHX48/gVXGaELxxyNBBHG5SDdfsETPYuCw5BgUapLimgDm75rYZoBH
HZ19twqWgYUk3GBkubjA6LcMTJcCMehKEWKqs4YMNCNnRWiTYDh3YaR6mACjtFxWUvIBsa296uxJ
G3PW5cJZZ7Ob8MSQ63GKht0fYsPRff6cgEg6dY9EMXLqf1p1j1VCkzzKNVvnHlXOTYO5wFNmLeHE
k0TvsZgwxF9soBlgRJeECNv3WY6U5NXEkWhuABzQ3GcXAkfQOMJRPXwdfAsKrknSmRYFu53dywwh
u1OUBhgUNVyhev28yC+m6UTDo843qP5ZQiBP+T0Zfu6K26YTXL9y028wUZlPfB5Y+SApA6jOMa2V
ZDsEaQ+X7mVrGA1jCNHyXm39M+/zX8/rh6pPD/P5sj9XNDKmjzQNnKdKDRUNvWlbqoIg8HOlI+Xf
NH0htW9YGEdpqrtAjavjbHHXvDpKS9xIOpi7gb+g+/zCp9NJpAilrlYl2UpMlqUWAYgN764WHEgn
Rv7xpoybTG1XnhDcA7zpLxYXL1jIof7CXwFXYj6c3eMRPE/OFSw+H6NHNH/nE3pxXHE0IzmWChpJ
qzo8Lkvy4UM89/In2ZD3AJ0mfJyAqAJswf/H88bkFByKTdbHf6y1xhe6R0SL9sNtgBizGoGPoPuk
CdkECdXBKyL+A5PZxdA/APZOlhbVaSu8H/DbCSkfsNoiJumEBCl5T9jhAVRNjnuJZXogF/AxB8M/
2e77G1C6xo1UxYj7vcHvA3MBkOlni8Cs2aiGKCSws4lkS+N+4lsiAS7qiLlM4rr3RS2G9FkinENO
DaWheKu3b/Mo/tH9eIVUKn/Oq9oXXbXoJFQO6P2GFJzQ/wnjAocFt+ZfY2N1idpjDRImgm6S2iLi
/Ozry4FHlvYITtM5kD6Gt8jnL3wSrEKcElKk+TMsVXjUPpiFGPVg5BSVDBobwE2qBQIsYVYf24Rh
PykvkRxvSTKEiPKsbOgfdsAZB4yVl98e1/op5lkL0F81KHy7fofb978PhEvOHeQdEywXS+IIEFln
AppWK6HHIX+gpEWKj2dH4RiF8oZYwMUyK3xi4oFYtHShfqHuUER4Xm2PT9IVh936HbDmxpjYK3oT
QMrpeDcXJ46fBPtB4q8BaH4Xci4mCUwM5BVJS/FdRF0TiXrJnQvuNqFl8EQg8nGCVF3JPPFxYeFd
404p32T+KGb9JqaAn8as5RPSrEFqcYaAUUXCGh6mBB/gGAaOAn2hQ0xFlwZyvkGW8JU32cz+Fx5a
gKZISBKpD+9vXKF/5GSCmALXCkJNpRKSOXzDwpay43LCnMYyj+VZ5HcNS1unUJO+ek72nV4CGGBG
zDR9+DAGB6dt/Huet7fPZXNZFzfjqjPyDJtFIF3JKVDvuDZlMDQ5pWkLVucpx518Du5tIpW0ufNP
E0CJEkWOqOSJ5uIdE+dnJpx/GG4YWE3LxDRzPwBQZwQ/Yk+o4CimTL/ZYMB+dImiaLXEzFc1QE86
MlwPUYH4Qm0QyQB2KOgSRfsYWjoQ4MJH/IFDdIfWJfxTeA6xyEIoPmG85jvSFBJTCPWFZOLTVw16
kKgzvpH2WrgpNhaFPQWYVY9wGj2l8l1fCDJ3vTNkGJpaSwrR4UnnHHD9p6dR/CXNfUj8/nCxx1/k
rdbwgJoocSEGz8b1PVY47aIo74FLWjjhY8J0NLijuaaQ1lsNIXrnM1LKvodMBYghBcyRjAIcsJNt
KAmhjYHl9ErTOcJtV4NHjp4B2PZvKnCkCwPsJVTaQQlZ62readuaynb60tmxockD1UGRD18iNBwl
RZ746jlckB57NnlugKepNUhpXJX3MYrpvkev2Ishc+1dzAju4XzRPpuGNnxHygD5YXmBr2I1ENXG
BwuLf+/WBo0IXNsCxMMLIKxEqRloI9ApLwRuBG2dde83HuoejkZ4bKH26YP6jK7CRKETNzV2Tn1d
HbwUWOjZ0Q8S239IsKNRStAe37Ztl6a5GFrwOwAjUGI1JsuARi6kPYOgtEgmwaMlGE1AhuKrwoWy
xdr5ORuDwrukTypAQpQIlDM50XCXXMcVxXWtWGXsEyxfVDKIbQf0adDlOhBvkFevOrTXSvtlbqAN
Sfu7YQ1eIhudU+l38PS6yy7GEhNOqupPPQRD996YL/hWUCjCtykyZ4CAo3sopkAj8t41Vc/MqZKu
rJ2IrpMZOfj+xfbzJHhnpizNAwvqhYlkTkUp6DW7GMl2kxgAO4jGzuCvwBSQMTEZwGtUOVl+vqHP
VfxxlO/47oC5n5aG9LEiTxDMCjI9UBAENMAJ1XqkNNHVDvPr8ZXN2nOrZ2OxsZ5JnWxtSKeA7An9
ggYjVxZ+c0fly3QOGRF4H6HsSLVxC/i+QUxiqlzpQU4dB/psVQjtN7sy/ZaMBvLoVqcvtkt9by1x
I1Fo1J4wVbCkwo37IapHEApGCPSzYpelASn58SH7zpHL3yU+H20Hid9BrstWPd2WV4KokPGR1QSf
IkkX0/gX2ml8JDYXW+k6t1f1f3r3g4Bk69p7ZOprQs0A55M8BNISYVMFQ/3hyV5XfvunGjlraYBy
J55b/cMd55N1gKY+2wzSrl/YFb+4p6wnmoMiYnYrCcMQwT6zGc+5WJ22SIIbGAqPFm7wplfs2b9F
D2Ude7fzEQKjfEhiDQkzT0rC6eFV4b7XlTS0J1kCd+Xy9Zy+7yQlAfHhtKQzNFT4G389FiWUSqSK
0KfweB2TDwISAMkDfLhYqznuwgQqjoLmIh/RQWsnm9h/ObxMH9P7uDHcDbL9dY4QgWU6VsX+vu+S
zkNkqbeHuvfn4jV/8K/SXgxaAJJNPuMDRkcKq6UgPfYsqImAK7GiKaXnhYg4om2fDqTgmVjwGBxC
v28DNAtnmrSARMGjtliTPDOHtF6IglEZN2FvAl7iAKaRdSEhPqwJum/QdoeiMJpCenQq4MHzIR6E
/RjwIf6O1UtsU8z4Slh2wUkYQ6OrcDn5KCuNkzEk9An6AiXyntNZgaOogGJMTBczBQF0GcErJYdw
JQbOFyPgi9NzbpA/mIfhdkeDciaSuqAIYCwE7DgPI6JdBd+pFeYKjJshINFZdOitX37EdxS1gtaA
P/wNkiFR08ctcF6ePR/r/CPzyy2aA9J7uCTv8CfGxHdJ+CHiQTJg6PFxEsMYKAff4gGWIBe+dha8
wxcEAWharsKwmBHuDTJozsDU2JkX5vIrRbPcD2fmVMh7xsaZqVflHU7FF/fJ8bzJ8RyMSqK0lCOZ
fM7cYlq805aT/l3vb9ZZr8wgf+NX0umhx+FQRsMo29UAFJwb4E1uWAYHsw92M81RMG0/l+R7ZPWq
MTfIMDgHp+chQPwg4+FkHFgYJoMT8MWY4SxLgdsywzn+lhJXY0pkrvGBIvk4n+UjLADe+cvMZQjy
6D7PU+4g9KgUYNr+lhuf5etvsKwJppAHxY3TzqEr5UJ8mrPK1v7MJxeRR0u27gR+EnBXHs5ntFyO
13+HMgC+wkK6m8mjIlBEq0LI9j6swsyRPO3c4x5pl8PccXYeFVPDqRmAHP+ZSr4zsL+rcAxPkRvh
VxLOOC1f8Fvwkb+Z5YMMkbmWh43tiuChUI5fSlt6SsDuBeWFXKASVl1eRIOGQHbsIeac3RxLWIHL
sNT44lzcD+k/PMS/hVhR+MD0xPIhOLS5H+6Kq/IoMV9YMbwgOYZnx8k5A6PnBXyGGCoQDiKRL7F0
x/l7KGQMcSTUASTUSENjOQu0YORWVTKlf/e6yz0IynjNCLk2sMaB58wDZ8cy9QyEzrosDFDcN5Ta
2t7zFiXS/MK1plRYmfhrhfjrU+kbT2n05ByfvzSSvKvki15unwUXHqgWyfZ18exZknfsdqH1vsil
VnFoLtvHFz1OaJwFPNB7FYMmIYsEnQFDl/BuWeRlIlNIl2L1B8AVRPwSvGggVxeN9khmCOSS3k1k
nBCDrstcW0tmm1UshXE469kcVfNcdo7YZPFv8gskSVCJ2haSSKXnBRhPFw0ovU8w1iRdEF8/W3F2
1DDGG0shTEatcgZ5vyRKGfZfnNIakRIb75X1yTOlMNqe0SVMNi3S7EVwCaHF5kUjQqUEIXtINKvu
d0hHD+X+ATeQmlni8j6dD7hQa4X5S0n9OXH5BM3/uhmNHGRjxpnfeXoh3DM1+sy58OVVtEaIXOjV
6cP1ilxmo9OBU4ueU8SATAsmZrjY6Vxma8fqnwCoxGwlYda705wnc7Fw2y1qOFxom2AeTyD3l7xZ
ryA9Xrr0JOGg8amXf9Kji5pCmEaa/8rdBNqmxuHp7ZYPTKpU0cQNs2PO0oNIf/eEaNil+Q8l3iTi
k83aenqvGA/Zv9XGdV5HLuZym3gqzVKd4yOjIWtwefcvbxipadTi0YoVqnioJl5P/0wxJjcY9mjz
1Cxo1ilnw9p9BfRMDatN/qIINng5/RstEoTO173QUSxRDVunD00aQwHReESc1NxbpHmaCDqKDUkE
w9di93P5uW/bVF5dTRrSSgX7ljxhKN0h+dPvusomr17U4s8qheN+Xwwa7cbq1rBpqDw+4Sa2Y8o5
021z9+1kqzsFP+UC/GGI6hu1x+E64cFEtHTW97ohqUzx9aaBArY1/Wzf4Hqz2yHzLkTomSZgapsG
DaqDccK6JyGiSQSbIrg+AVFKKzVT3HWWEcZszarD2/VszLuvM6UOv+HBaptqRZVWY5yqve1ikg46
BmJdIJ9td9X8LraA2E/65rnNiIwxnRw7GV0l8BZNi1BS3VgM7XDCkolM8tDJnBQQi2a0LI11vUVM
oXejoIwGsV9nBFJtUj5x7UzOEsb63kSHcjwhmkKfHhxoICn6AOA30yueDQBkp/s/2eRuu7WfEL3/
fej+VpB4oBc7iEN9O5OwA9UGC1GXORTLvQgZiXVMXgthLQwt5DhgDsHIwc3UNsnMGYQw4q0L443q
HuVElLDjSdP6o2PK2M2AarrkKSjn9mXFhMypSFSlzuNe2DF23bShTD7GNNhEpQ2rp1sd8lQ96L+H
NojkcxCOPTl+tlulWwfsp25Sh5NhcAnpZERhFmBgrhcUf5PCg7NCqn8SWKVxbh4VYjVkCqEe8Ho4
KUm/IDyWvfthZcDurTPGtC6w95ctUjodQ042RQLPQeuumqna5lyboRWtednyrJqbkD9Ncq3pdkk7
MtAkAgcpuhC7XQhGaH7ssKLpd2Tat979aZgSngXGrnrz/RWbB/5r19x+v2/T5to5KRayvd2xAlKy
cGCRUafCxPvLvnO4/6aiDME7DE6YlXgt6kKYFcDAxMM/a5x77x2NZomN+Cm5BZCgQD/wc2oqKwwy
22e+XoDblUmImdLqHuTk547eVGf6hlIoM85D0qx0rQ48FXTsfjfXXQrjVl0Qu/3ru03NWEr2iLr9
2h4FYy0CcQS5Rm8k/eQSgCKNI1x41Lpt5OuLxRlnKGfXUcXwPTyJC+I1SYXAzqdfMmuBBs5HqBFn
by8vuVXvQWOEt/pmnLNq8JrFMuTuV5dwn6XU/azrvfP+fcwb4tKXW4WNdqQfCF1ldiiI0atJ8zXV
IocPdwuDB4qxrqKf2/2rTXM54GloSOhcqXZXlcCbQgu6fUiPtGPz2KUFxjKZp9PfltcNgLcyl8y0
ZWFIbdSh/x5ef+EiZZM0dMQ7MFko8kWUvFOnLNlvrOUX7ATeOPkR5NYciVTWlkt2qPszosJZ2zEf
bPKxdx+jghOki3dXAeK7kIK6JYkIuuPbRk7MQuBclYGm24XJwSMF0K+p13eTYxq0E/iMAVp19dqD
o3oIvrrXDCwkuft0z/3Tmh5v/MNbjvRWOmObzLRUauQfnR6GCJMkdsOjrVIvNWedaxqOaltBLEhK
js6vhppZnzzIKcsBsQaSOzptUq/mPXHKTVf7VghwSt2OdozTZ6nw4ZqfmRc/afRM2I8ftuKXqw5/
KHZsQo6nZ7Yi1VE9fLb+zj/hUQEqwO1ZU905qU/H9o7YFyJvHtX8stm7NCd8kthITbNQJpFLIBIS
5w/MfQEEmZwJqgTYdiSoa3xJA5rko9LZD0sWqmoJRWKDbCC9A4FHkmiIZcw+H5afhp1YUA2fFLIB
+Z895Hd3AxcD/4CZbFeaTABs4qDiW6dl75z7pKS38TC7lHgDDNGJlNr1f8SPvmnPgLChLOtuxFEH
PgJmfFPRZrBvqBfHHmqCtAFERH0ib/jVAEbUorL8EYg0Kg+PNVoO1cnh0xmRfLZVL8+JukB/S20p
fcwjKJ5sfSndKAWT07dDPdM1mjXWTdlZvNpmt29iuO7cjs2khseiIITutePBuUk13ji+LDIzgCSx
lmkHirjT8FzSzsm98X03enRo7Dy47AFw4pgMk16tS537KrSDxkN3Gqh9YHR8GJ0+TUmTir2D1eU2
1g0NFbsGk+2TosDyJkYD19hU3toF5yntYoCv3DPx5B7RFRY8VCT+u3+bRtNkv3W4oylNtw5kAarO
ge6548KkQ8RAbdEs9VtauvNwnEV6EnnxNhAwr1lDs5f7Nm8jr5Cr9H1TMBJrBIyhK5dpbdGHqrO1
GE0DqqC9xZkAVzxLk3PiHCrvunyb0cg+oWXDm2nqx9hqK/a8BVo1DP1ugOboXRz93DuK7asLE03p
LbiVAcIsdJTfrv2M3VLqqH/dihIKSv1R2/xYy7VpRaPZbQd03KD46rrWHBITLf/DPwYdjs0reV3z
aIzh0i1qx9uygyhNpdsTu+bv1xemJx97+G0yaRoWiUocTtsxNitNHzgeNSUfk8/IFasJ1YVQbeou
kRkEiNtSLZVD1Kgj6MhUZtCeskFlr3P1wUuT2/LZsi35GSANkBKlhq9hGtYH7T5VMasmJ6CtVgI6
oc6m/IeLE/Fy1w+DS4Af7qc++e2eow87Az2NC6779VbE7NXLI0w3wLTwyE1xMd0UNTg9Ivx8nPCa
IiagQRwI38j2bAH+271CQ2NNWZCiVxqVFwrv04Qrsuymb1XNiXXMRcTi0nL+B09OEznXNN+76Rov
Yv7dMoUpou/AiYxGhn4lT497OLnnSTK6QGobnBgl+RCbB/FbhpIRaTEvQvK8xrCbRPAqbxorxDkq
DVnr0sdM0cWb/1vDSJ9zlQRVHylveLJkDCDUm/rii8iGuqDfdEURQD/BuyK230ve04AslOSBNrPk
6C7P0Skrv3QfvClaho2CBtnHJ5Zc3aO+HsMZB3Nd+3IO5yXMCeyOypO1j3oy2TAb0hrcfeCnamdS
YnnwbsmCjVnzybpzeOLeKQuri/dK9oz8pEefreEjltfZ1bOCzDyPInMwx+qHkiVtsXQL77JGB0AK
ZbqjFy8QM7l+Bd1RJ3WjPvYXbsakORKFkhmQDBZPKQokeLr37W6VuBFL/G+VsgxBTA/R8Om+sF63
aAgUaK+1SCGdUtjVMKEjQmveZY+xMO4GPJJ1+6HfOx7LfVmK6UD+hIGk9opFhXgosdeBmoe3IZ8/
cD63Rlc0rHqWLWufIjp1Gybrkl3anaEAdX4szL3PxfmLnZrnQ+esPi4XvbWzLbG2EoUYeeO7YSU4
Pd5+0osqSMaXcWZCogNbLkzPM/Y1Y/k8SJEMDSYq7Tf4idVY8YyLIZPHQon5A5u1yw8xIGigTBKz
agYiGnazalvfyoMXHngW8Bojbci2g1D3O+Sxy6Os+dctTLzf52HhZdv3lhvlcERgyC08jtaszSe7
K5kaByZrZoDSbfY1IRtEUJAgUsqerQa4Np1FY1YdkovfYnqjpc0QHvQtsWS1VGCwnFDuRWTom9Gy
uLow2Ot6omSNYGTqdIgwncjI/2Tp38/aRFbU+6SoceNA1qC6IEFNd4bfwYNivbisJ1ZTgpEh4jLX
n/tkzcCFy9zB5vDCg0IEyVrJZzL8zy2o5MpS4k3+//snMiv1xLk6s2isuUi9ijRW7QDYYRvq5yYf
vCDixi4fAHkD1dtTG4IFmMIB9rEzxJKn9fSgoqdAQgwrOCdeF3f29RZyiKgzTHdwUBV5gFbuxv2L
/P+q/2tOkEajK4rEXIYsC9NekAzJ9UyCXa9phOFGiPJJV7FyNLbmUHSo3m2JzUkcEQsEvHUGchnA
/rchyffnZEp+4nLMQ3KVaeo84k5QEjwMMcPyzzQ4mKoksyv4Edmc9Mw98Dx5GA//ynF0a+U9Nq2R
54wKGX3Edm+3eqI4r0yGPZEFkxl2Fw+YVSUnEo1FpAKBwaxEER9/MxW3YaMn7z+PRI2GABkch2ub
ykpjBq9DkQoyKrErRaNkBuPiG8GBTNmNMo5jR4bjy751YIcd2sEDk7TkvKkpJjJ/f5qSfdZkBpdY
vyyc05h9zZhYc163VyCQWk0uDQUAZFDsczw9SxOq5LtDfYVyUDpuNO2g7GtwaMte4M44VFRuPMbo
motpXQPs6tcRvh0f+n7+XRHaSPjVRwEFJCiZ+g8m4dlkAxKY/fOGHFMfLiVFNwjV+m4qctWZS9rw
oVoazH6lH1ARWPibmroAF2eJgG4yxHDSTq/WE3OR1dWXRVyYJtKrs43XVtBiSWeYyQDnGp52lxxm
1oOounSc7ll4fTB+tBSJzdrhYpd+MkQX9USb0ajLnFA9BET9OoqUuDTDo2g4gGdT14NEGpNs8i2x
sysfzQ28iTl9NIibqifZyCzMQkf7S/9BJO6U7N/s7TaS68+dYcdvY9mpMkUfW4HZxWPc5lhJWVPf
lrcGE9TQVEz8CbLoV2Rcud6JPXibdoPuUfRVMbTcd4xnQrnlb+eNuKZbHnOAnoPFV7/GYhUyB9gs
axh9dRKgF3FfssljhufVwxpgks7YBtjOBj3tVZ9JE/cHgWnyeRx0uswe4IyhYsGtq/Jf/H2ZQRKo
Kh8Rzmme+sRcR7zGEeM3XukzwyUgYO6TB3r/5tHfL7h7nY2sBipZDMRu5kW1WUCKItZFbY5pENR9
+Z3SGJ18Y7lyogeXFQNHLNcmXpxcTMAmJmbOe0yNrDgeDFIu+eZuuAs+87mo7VuYJ/h3JyVXcslF
Bv41DhRiWB7Ynv+a8ncqkmSi5brP2fImh8jVLvh1ESkIPIhIwx7BWyTbUSfECzE4xA6RZyTmh/xk
oQxwOwdgThwhPimq8wsnEjtE3E1a7vI60h63F5PZwJs3Mmn7NaRMjeNP/t/P8kRtqMr6hejeyzxj
++G8It0pFUCkyyt5RybP9ssRxV86ZXRivshxokNZOdEyd69LOezVa7pZn81e6c5B9Iuok7/v5RGw
hs8h4j5ax0GPyLJM+ykfpUQFQRBNRXfm6/fwPK03UKK1Caw6SJ2PAdNR9W0pGBK4EDuOaXi57d5t
eKlhFX0Ei3m/kDPNwOvQnFihvpFjAajRJhpdkZqwhs9kQBi8omw+xrgolhabGbJH3bG8h3R38BHL
M3tCrSwHidkNIor87qY6wYAWic2YvIE1W+Mni/NLL67f0GDSD25k5dxG9HmCPoaq8NeP0w/Ny9+5
DowaO05TwEoLlRhSgTKNcvDaQPenohUZ013+ShDpB+RNU+FA+YLkiVzhAXxmin4QUDoQVSebh5OA
0vBLrsgj88kgy3HKTxSb5GgXzCX8XiDp/vUjqeilxj/IvXQH4g6azNCfBQEtDoncKNgvLjbZQaiu
7oHhbzApCKw/l3e1jwap5B4Kro/ME6N9p8ilQmB2TbdPhCcQ6/nmVeo9AMQ0eNyM8OKRD+RTK0gp
StrjZpbcnagFcTTOOFKgrOwi9kDvby3XQMbyIBkkgxbJWfaeGBkXEkFLds4WQdqj+BNaWZ4RD44G
DHD/+y1MEf1pOyiNBwkA+7c5SdREZlStR9s3srFoze3WyA6xkaUnY+v6GhotzipC+dOukOyeAWFi
G7DAgpmG0CAnrrvAOxwH7Th5k48F/RnI/Wj4F5pSoWxWUmkiuQaS0hcacEayHOkT9K/0efg0VjPO
tIumf5FqFtHDb6chqHHo/fHbfnksLFlw4Iom/rEc08A2Y8U1SdHT9b7MDI4hyMPH7qE5aXDHmA7s
xROQBi8EDdijCwl2+gI1DjIth0SwZT3Q0n/OnDznYoJ1sAQnl2lutg0hUqwvPr0jpa/3Coj+B2JP
NEnsETMfneX4YmzIOnd88CJ1ZhOLtUCb3AdKrVokruO3OATT3mA+YIVkANnMJ8bEM/1cnNWHAYyL
IX+927o6sCm3KHCYp8n5ca1AjGBa3WGB4cmE41LsZbFFLX1uuSmXhPivIpeG1UFlRXD9RS4rOrd/
pN7de/XEZ1Ov0dWIlnc2cXD2yAoibq3sjbh11SB0r1R8eEmvbAzgAPuhLG6E+uBnm2CsjnuR4Z/4
jRFpXJ44jOcF7/z9UmwKcSLhUvv4j6xwEFYiWKKqNvJJMtCn+JQcI6osHoUUfuAofIk6C2dyvBzz
3pTs0H511ijzmO48mV+jxYup/MiTqxGNZECh+x5wPvZRzBD5/m9nEoD4AbXS9JC8iumChhHfuRpc
ZgCHt4k45FeD8hrQg3YmCstGEdwn8FegE2sbsSFsHNY2RUn4pQh364TmBqYp9xXPGq8lJ/AI5IG7
RXrKmwdtWT5P2ey6Oh63g25PQBesMToMXsA/qBcHpsF6O4hNIXNlabqdYLrtZjmiWfwtMS0wPGVn
PwUKx5TDHjoDXAVvg3MEtxss6d1RfCx1k65xTS8pWUlPNPjhCXx5HcKjpS77SHRAXwzdlyY2Nqpv
U84crovJDjmXGz4rVmhyjIYihWFO47ByxtLt1/uJy25AtsuS/jQdEsksSAkuguwsgUzuUKDwg6U/
+ttEDQjkRDBRMozRsQVMoWsjW4Oazh4QDHuRQKGAKGKph2tJ4mC3vFAE7RXDl32Xy9YUdZLgMooP
g+xZUWA5tKHGZjvJdZ1ld/wcfGx5Lm6ze/GeT4hDeWT2pOINghDfNGNGYTEEVg+nIs+FO+LEoodk
1PAWLuSYzLPG4ggSEGuO5AYIZ8lTEzeR5P+YgVizPymfsvv/AB98BJ7Nac0Q1QWpJFTXbSwk7BG3
xpXY/kMI9pAU18/TbSkgSGxa3HsmdbVbNa6mORN/fvdNA0r29IsG1rrYtnbBfRjv8XZfuMTQx4zr
kSndZNx8sLoA4bEumhC1qwnhg9ZO3Ww0e/lU560g3/SDw5Z49+/LxvolAHg4YF3q9K1jVCSIenMt
+OINWYDJsQf/Bvv5WCXyxvW3jl8gJk+xlP+ba7FAgW+JNWIVkLu9f2HWg6PpDiHP/b3fZu2WLiRI
qEmaOMFtj1nyLgFAigOYd4fHKp6ZQOFrcbRjdCu0rSKn7yyIVPQ3LNJISkoBqaWA068iTYfyAHKo
VtRNIOntr+6YgP0ZQjyatv4ZAKHJB6GBDJWwIhIKFb9zpQS0h+HgXjUlFmIktOeVOIbM9Yu1MwTt
SwA30Ptjooa6OaovxDlkJnYj0BFqVdmhmO1ARbIvZb/ixO3l+cBihI8vEBI+H7u1xv4FFKJ9F9Em
Objy5HDst6PDlkFQ8JjoVUt6IaAY8kCwLcw84FUYQJHXYNSq8pI9s/wASsnd9pEg1tvwDPkjE8Mp
mXaAX/E1UtIZOUnJlYFJ8ESAR1pe5ZW3nr0VSOtKz3YEtifWIEAOKfbj59q2+egT/MX7H32g5wC+
q4yW2+jyAvQiCOd8hNzkZeXtZiAQXDVoy6XuQ4mxCV4qtp+oL+hhEVI0KUckyXmuaJknjcVZ5u3e
KF7Le86kc7iMxZJNkd574DDG91g7eLYCDvMcQf6KPpIVg4HF6nh/bgd2tUNy7kQcEdvQp8n+mMCC
KX4OADN8YhKTGk1Up83TEWdJwknAhG4BR883sQL/RAkTsW2WbehL+Kc+FDM5XUpQSmQ4iZA08cY6
B5OOTKPSRayvGMqPMXthjv0/jP183iXkSfwNS30c+228W5MA1oqiFD/l5BJg1x0HS62OghGtccF2
u03kT6BjIKMUOg1wVCgGx8o33a9sU5ACC09IgI4MEm3jN0FNn+NcnUWp7b6I+58NL0z4747dg+Zr
ft02At/Go10NT4s4F3mQuE/56odHFuMUxVecutYAd33zwIETNc7mPWkCB5TOz+WBNzE3TBqRVa7Y
pUxPIxAX4AZSkRksHsEmROrS8lDdqHq4a8j02bUFEnJ62sDfP+26AqKLRd4AgDWPTfQPBm3dAEaK
eg7mTRM0Dfk4E/ks5jtQJeKTELL9CWx9LOYlqUa/gtojwoHXpFEcu5KLy0fl1Yu/CHonkbIa4kKO
eLgQIRlML1g2iORre9HipcTgnIf/FFmP1pDoPjonx7rNTfvOHRH6R8Z+nxPu66MAty9Rpeidp9tZ
XI710MQSqRsAbq1ENfwpBjKhGAWadohL9AYXrYv/k7vxHpjkrCExhZtQl4Yezso+0my90q0AM0I1
Jw9DvjO4x0nbs6rnkKhLJql+4O2tqGKhG8ehDF0qFYlNA4K0lTOijYdgJm4V1Gc72sXMTrq2wrgA
QCFlMKDj2SxaNybxFqDedL53vjRDUQV7iuOqpvc0b/YcuBpH6/OalHg+6+gW/dQARFjT6ukBi+jH
9mGqMUEeZY9tGpFM6yxaMIHNg+ToV+F1GHfjl37susMprMnNZw+q26bdt85/UQESsH5sEpenRBSU
M258xWfjpJr+bRCP6MbiquC7IVZBumUgEEorEMeGgst+PtwXbrV/9FNq509fQpJEu1ZcBnKrqfOi
fmS3obzgTlIvrteAPAE49dDr4ruRxKBuIIsrh3UHk8MOD5CC6cRAIIsH53zlG4vtBKsCnCnwlAJY
9Bb33uJI2R9RSJTB8Yz2KNXJ+MU/UobIrD3+klRN3c3JhN7xAoeDFPlA/euR/iAJr1AIq9VxTxcL
WFaopaP0CmNfHY/CSUiqrp94x1KtxCtb+LNn35GimWDBeB1DgfXi+FK/sogexBDF8aUesmf/rqvF
HYdl8EvXsMlt3xk/UdBAVweI81gKLJsFTD7aIuhz9w9QiQBjUcxg8KEKnh+y4I1P9QIwWneOMAFI
il2H9F2ecYWfFpLZi2+Ie9WiX1/K/3TgkjpX0sYmpQ8NkScDLhe7DRXD8FkIcz99OPFQBXrDdeY3
uKxmZOdgjN3RTVeAC5Hf5fG1bgRpnwAlqBR2L/JRsJD38n80B4EH/iKIk0T1/4/pf/xQkBmxt/PV
Qzs/knaBDyAiCgCIPyA7EVYPJPzFR8e5nQmhD6YcOaCKabzhccrUyOKgeyCMBUwTbATlgPTq7DvE
509VBX0z7IFsxBfriiTIv/vpetXV30MmKIAySRa9tqrP5Ld0zb7tVeSO9EkbpNvSHjU5lQ38NLQX
Gz+H5JXZbHFAMwBBWckIFAXvlanzigJIwsdzm84tZYRzTnn5llxBFS9TMsDw11PyUKbJknnhMDKg
zHmcLEE+W0FCpjed02XHC0xJ8uAQxaNlaOGSd9fdifzOIIObNSq9cBn3KfVB63qNbRIxiNtDh9Md
3WqY/05AocZ5XrhPygWIdrnZvuE1PSpcvToDHz76OckJUoFHP+jx7pA3DBUmxqUJEp8m65VCDgL4
kBJc5/Hy9FuBLOPABu/1HQ2gruOwyXHxkiGxPikXNdkab0FAAG6x9Khb2pPUhXHtPR1VZ4YUHNfc
244EP0RC0xwcrMe5NWUQYwecluQnGBV+2qb9SyvBL1qOJADIb9WZd1KkFemAq7dPlQSY+oD8m/Fl
VN/p+0/jKxt0SE0xDfxzcElKuVmiq8jr9kP3jhEwTU44F7pD7xIDG8GOq1Dw2oebKGdfNSa3tR0U
IL481jXJcoC8vg0ekVL6k4DIiJwCeod+4G8XQKjEGiJr2iXJHVzjPX4ugRGLH5g/ZMPwZ+qsZOOR
I/UVkiEaaiqcfmX5JdO0goUcJmhgFTrDqdc0+UqIjHA+2Zr10WP6hOQvwzAhO75Yh23665CgKcMg
w4AlefapJmNH+mSukrDIk2e9kivCaiQV3iu9zG0enJnTg3kF2d7lXzK0Dq1wFJJnqO7rxlbWbriE
BgdZzKrtCbwUD4cbms+Ycks5Asg8TKteZ2X35DeKPbyq1x4igL6vqrGIb5ScnPTOJ5ZaqNMw2mQ4
MOpA2vCMBLk1FICmsypQsoUnCidT1qKsq9ch27kS3rFHnNEXIP4N44I9ay+qHmoJJfg4SET7M4KA
WoMeqyLDxNY3n5CfRuyJBnM4JL1rZs8C37+71bigkConcI1qYlrJ6OUU1KsY2nbqciIq66RDhi+q
qCMi9eaTF6PbqEWrT/H8spzIIXf/RFzRlyPfXJT8TzTnm591hkejTyqx2M/oTPInXT66aI3egQQ0
LmgifR1cAI6Qdbo9jGK3tpYxPFF4jGJ45YOb3YN2CexvGZZE1kUpc98d/dqmx6epUmZP9n1rtluU
B5ncF7YPRkMTqJGtLjYBNBhT+puKEJAP08AVVcAe0WJcVDzcOsYGQBrc89QKMvnPPhiMV5L9y7sk
ewTWgjoeRQ+nD84hprYzeayTdTtIcV0kpUPQD2h/uH07IB2buJuEY5zv05BMAx7JJ1DSF1lU6FfG
EqKEmrAxPyieEfGJhHsO3wiS2/6NrACbN3dkMzBdX8JgJKXUDigO3A/sa9JT8RoyXCZLv/AN8G6I
gImXJF4IoTQkuoCr9YCVuCUZmk1wWbJ2j9JF6+121WlJb5fhE2mJECJvE6qPZbzscg9d1TzIDmhv
c7BICrGmr+F1DjpJmMliu2bkM5H7LVsaQhYPvrSU3CYqt6Vaf3Nn3DTOocI97d1FO6L7TriiNNwT
h9QlTmxqJvdfPxQvu2Tdaig9NPTNH2MRH85/Q+sEZlX+k2gKpvk3CSKzCykaFMjymEXDpVNJURCA
PMTDpcijD+zCLQtAXCIU5CcFJCFPj2JhLGuHZ/kfUWfWnaq2ROFf5BhII/BKL/a92S8OEw2NIEon
8Ovvt3Ie7jj7ZGcbRYKLWlVzzpolCam82PaYHUQaBAcbSgG9vLsGugnFEx+gEpjeBV9icaKmI7Bo
CU93khV+xQuEDkcDjait8Vd8N/lFmDOs/SXwrOUvBrDxTgOuRRBjCPR58mdmTmldF9U0/gS85yLB
VQCTC6pqzgLbLyxexMNA7UExqxuBfAr0mV9r0YlKktRcsNOCYodd+IFcHJOT96Hg74Dg07+TeC4a
Rp1zNUTBISqRbFrO30cYzDNGSp7YTN8svTGSFhETxb+q6Vth78oCnIkJqzLLX/X+dl7WI6PTBPYc
gG/zHDMccznZ56aRfRUBXaaFF+34jI+V1miZrOizEmwyolCRIJLyMEb272+Svp1QxYmfNVPe/QoE
ygKLt6CnZ+a0ziUu/t8dUx7pGJrS1MwoNJYqAVgmT/g44g7hhiSI/EjiVndJBfZfEXOKfzPqbzu9
chgaJK8iyCDV7lBb269fHbdGuj0JFwTos0jYNd1WFuJJb6c5dzGxwPwHVZ5MyQH9H8IGoXiywxkd
ZN8fqK2JDoCcRDHV+pzFcUQ8iqYJt3NGbcS9XhPIassVsZKItsjnfzv28wgR7wlaVNmgg8sx+bCf
vyLwqBGR8QUM6jbsDc0Pj/xFcWWhuT4xwUMkSrov4u3bWa9f3NccGHMD8s9bDvHFDkzMJkfnYCLg
awt4f2vYMOmMH0pfdSDkTeS9zpvHxYvbkImh7Dvo0pc8vh/RuhkteNxK/MucKBggXILCBtpFDQUD
KsrtC2U1+QDObt+ivMlO2JTSiXMyKRWsbpbuQJEX1QLVEkhxg9IaSPlJUw/3EMYVM1TM4NKAwWQd
/AftGLkdrChypxiEWDCRHVUoaHDiKjON1m4J8FjqrPeGXv48wOdrDiwGbCDudu9bD8Rxxb/JfaaS
W5IBbuEUwUqoXyN+Jn4ueHVBQZIHr0XSzOWaPQAqJqHmVdzZgot98R2pDpQpOT8SZ6HhUcEV/pAQ
oAh+CrAvDuinIqDD6+K5BXeKSwVnQOM4yD6yZJFxJ+FgJWG2EpEJMvYvZgnEnOvJBQQvF+K0whfE
E0NKKFrdjH1hGi1EVvawNVRneMcBRiiM9qAUCaPNyCXtZI8VP2Vnn4ku2/T0+djlN3pO3coKkYvx
6X/WfJbs2jkrD/+ipWDssxlTePlerAA6mqkoL3OxA1MiR3O+fM5jH2/QOQpPF15I3FkqSygqWSmS
Yot7T+wFLBv3db38iFu1vj63dCeT85OWyZZ+hH5y6AzT+Cyph0R5I0qdyKb12CnWcU0C2ztygsKP
UCN+zHBel0BM2NxQ17J7kq8RmnEHpLufZ2QM4uZBWjx7Mr0WQ2weZp7uShz3sIzYavopJhgic6R9
/knhiNkG0Uf8TTsYhrwb4dYZ8AVLN/St9KizDSCOXRGG6GEnrYUTo2mdqUc2dS1TOO0/Nz7heuzE
LjvVhk5VHhO7bcXn5HR0LtHtuGLK92LSeolXvzFloXMzYeeSqfvE7irK6vIA34YhAq22/LQhbpHJ
KoBHYuCGsEVgs6BFk1eLt6cjk7uC1mwcZg7sBv/EfpWwbTLdyHndOSA0Kd/ZHb3CHE8OBvSZ8KjE
z1DARxdhA/23jwmWk+2W7WImNmGxFaMkpgXJLiJ2aBpNW+squEmRgyOKt8ojk9uOY5EhP7ds8J7+
+56qZ3pSbZy7hNZxtBBZlIi2wx/yktIJQqvT9D2NIfXZMRidW9E/YFVzEZDpDQ9TcuuIKu+DbH1l
blo3n/ZnmkVfHGhyRq22NFhgHMQRUUocnnVnXftzf45asGFyM+xKxLJjqaFfafn/Lx1ySzFzvgcM
yim4oj0TdOyvlshPXQUUa5sbBTyE/KXgzCji5mQxeXcq4HFQgrBp/zymMbNld9qGf7Et8Nb/D+If
8sUknddu+Rem67ByCLIrkWCSCXLPzcF/wJNQBf+KwF6cE2aukhnj43I2O6sOny0zUvj0Yq9DVFA4
ie5KitB8li+/ULdFHVKUNri4qlAzeFFTlbLJojNlyYP+AvA1fGO9+HRMyO/fl3lS6Eil+prjHWJP
bg1oAPKbFtiPKs5tCaRWdBAS0sntNcthTS5BtCBPir3nqYP3/078lk4Q/BgBOnPcdh2dDhk3XjHn
ELzSZ8Av1nuO4eS+vMZrBHcrwvFkWoALpohUdfw+XRwGnPI06gkdfDxfpvvBTBGZ7MhtOsBVc9sG
fTvVmDnKBCKm2n3QTYIsA74R8FXWqozVqS0BIQArE0ztBt78jb2HrYHkgq4uGJcj9gyrerMPiG/5
72+z+FPZsKkg5WWP4G+7m0VsSCKOOmYOOHbhVPjF+KgofbcX74cmrC2Azh+3T6QOcqLexXs7mGJc
Atq2gOX8ftWxUBDJCZDCRIVMxcoaYsoWJfqH3AbqnQVI4f+rAnvk6/949zgQU2llR6A3CpYkOOH3
s+zIquaGErnjCNa8/0uyYVHg1xtubzG+RuRGoCeu7qtnkS1wYxH7JgWBABE/Np/dQSRIBRPMYTVF
pk05+/TTA6SLCDHthIDwEPY7iYN/6AP4DFAJrIb4EYpDo9/nNqgt3RcZmsiuEywHiCHcmSci8Y8I
ubQaiLlsIlvtaTEUIYZsnBMhtIo8zjF9jHvEDE6ZiAqs6XSHMQmF6NsEGqLvkVeIke0imyJH4Sb7
K494f5HKkUJvaH//75Q6pAaIAoQD0V9MItPjX7kjvjITjon2NRpDBBEBkcdl5Mb6xTjKidfPSSWF
liP/4pLSkcGvJibx4UnApGgsUnHlURU+w+rfhc1He/wQwoXr54ZwOsFJmOxTXFspINWu7waIPzGS
7v4/dJGQme9YR3Qfyx5O47S604qJ1SiGxogisM5k8LmAJhnE9ucC/nCwOCnRltpcCCIr549HVQZq
jzwEKAK3f74IcxjctzO3WOUOOw5uigJEO+xot6dG4PzF7oOZNzAhW5EAB/m4GeApgrRoA5nMiNl8
NKBE1JfiaYrY24wZVp085cNh6e20R6B3a10sttKyGa6ducqBXs/mNlFpkrDMeMMUtUjysCL4oO+u
3QckJB8sUN0Jc5gj+/PoMaVXJPlryqwnHlqUxxnYio7x6DwRaw5vNLwxGbXBpiTj8oNC9OVciBL4
jELU8Sk12GMjJnU0WKbEzhMXdLQEWDjTzTq4w6Fa0YCCAoPZ8ShZH9/dSmMQcaEEBvcr6wCh/IfO
VuEXhrNHC1o0sfFBxw+BAYzAMaxl9iPEIcTK0jVaawxsvp94JA+FSo3sTtTj6JceXF4hcfcwx4Cw
gPwA/AKPbrr7SA/hZQ0XwzGMeoVzHuRoHKb3eINbF05zHY6GGOgx6fDhd4cR+yo7LiEC6OOni3cF
dBgp/VcJ5FPSTOKl0lRTvZhuTzpGEKORaJLUnh83/UjzbIPHWHnIETlFmG3QxmjRCIROphI+oYIr
JUFxK4gTGuuFh745CmIMo3GboyMmpkNRtOgly4Rs/KdDs5PYBpouKFzajweaNpGDSPBQktPLnkJu
CG0keVHhGlLwGrBtC2ARmV+vugl6FGoKDbtDR0GdMfImZPy4arzo3w4mQAJPHFldmj15b9G6gSwg
9Rn5xryRmBPFU7IlVr+YgYcSDaMZuvysqMY7ztio9+dudMrYscHeGz+ZeAVeLRPWmtvz+RPowW1B
IMj0aKak8O6cDKtc01dKGne9N1YF/aHMvY8UMOsJM8vj6MLICvuMyubivuErXljree3P64n8YLyj
9XVn7lIoKTPQ9/qccy3PjY7EXEpD3EDfTh5T1eq7jNX9CAoag+cSWiJ9/nLMHZ0zXImmRAeRLnpx
uZmaNsvm+q63a+4ycqGVDpG3Un6yvW4EOSuOuuGnniP6za+0o13Ww8oMHiBY3y2b2Q1iba0uCrqj
vaRwUBH8GAt10W+0Pc1m/z7sTi3UyHNptnwAdsyMKFJ/pDffT1Ydw3oOQYg1xyx42WFv7cKAqMTV
d/nyl7uGO1ERhwQnEujD4UCWeyjDw9Ve2ra77Nxl6C4He7lcfi2XJNi8ZmfbuwP/sJehHWyOm9nM
uW3g+m/8uX2sYLbZOE7g3Gy+BIGzccJgE/APm39C1WyCYPcL8rLhQdtZeM7i6Mway7k5tmMHnufl
1sKhpa6xj43tIMKYceyZ4XLQ1IZ3DHiD2fmfs3COR2QljR08rNtxdjvCR944DsfC1IG3FaLAzc3k
LDa3QLzYOXKgzew2E6eFWVxwdjjRQ+C0nhMc+XYmpMk3Z8N2t+E5WNCJbzYzYBV79hv8Or+JE+w4
yxF/BYH9u4Mi+j1wSbiyRG/20UOO1d6Bnz7t2y6AeQKHQv3oYZ7s5g5P/dvefmP3lwydoNv6tW8T
ljGp22EQJrYA8dqNkDzgQ0Szncjtxf9C1bgR0rmN0DnudnxaO973Y3HRbS7A0Qk45icAd8K9LryK
/XgZ0uNmc1xBlwWOvXYtS0Amy68v92tsu+7XV+fapB7ufD53JYddjwC/5IO12NXJq1/WkhN2RS4i
MpHll+taX9Wcl7sAz41jfWVsxnPIDdU6Wb7vW3jxfX09Lf6QbtQ8zW3ItX08Oiz3jxURmGltzStn
7nbunDVmX0vrwCXfYWv4ezGu+b8I7ao/Uu2VNm/32Y2BooGWuKvJtdsrdfC8TNu9wffl7UMkENUy
WVw9gxl9/CPEhpe5vryQcAJT/wdNDz45GGkkoz9mxQHufdCtgp12AnRx6sdYoe/76Hf8Dev5LRCI
TlARPfk0AF+OHYM1+jcOQULpv2H7DJ5L2RvcavpAnnZtj4qBKWW+pwxZ0QOxUiO3+ul/RE6HGKyw
jF1zHm8ec8gkUUZIZxr3qXEzpn+0ICU/1Zl00BzvlYU07b/Sb+mLQJ/pGzq5fFrUV8mBsOpBK/kD
SfMKxCk0fmTvsa8UjhlTz0aOlhyFn7mAzsbHC0TDVQlz2KeYodQTz5hRhQb5+jM3N0PYe9APMErv
ufnuIZhQ7HvRmvyUCeLPZbdJ5tRbK0ooJgH8JofLLl5qoSQzPy4Y9JlExwh11qfBPsxqKCV+c8xk
Y2eI7ZP5LyV1mjGPZz26llC9pHhsx4Q8AMDCMSXajh/+k/kvAAgvt0JJq2BsSoOnwzc/DXwUpG0m
/mj/xviNGJ5OOYNYjLLqKRwf2txpCKKFNb7KstNeR9DeP/p1FOJ2DJNiINRECFw60KiNhk2pY6ju
AOBq+k3s5Pii8Wdv8glWsCO533hy5JYgatBwJCw3LECwV8RQr0GbQHMRYBrbOfoToLcbmUaKnGws
HGJIWLD5pb0YlRZCIbgKKqoWpUBa+NqV9ACDDPK2HhUVknUVajs+lKqDTSd8jCutB3/sM0HqV92P
7EU5M/YP29cPtbVe+yUDpezS8BK8R5E5RHS0W+Z3TIM8dQOZGUkYsjw8zBrr09nULboa6DSZyr58
2FOhFDAM7fLCptprFHF2J9MtPTWlbQXZuxvg5jCcAnVYRAd9CXgzq4tQ21aq0xTeMLZbajGRJP3j
dSoD+ZCVS053q0q7XX38S2fnmEwmu7p0VUhNfGzIgabo9lMcadDJOYBVKlkTZRZlI9m7aht0icPG
1dgY+FqPDCpH9LwaYLwhPUy729cU83fgvAlDAMduz9WC9EqdC/X1GMURboAsACZ12Docm3AmwsvX
eUI3fDyR8zjZz+fpdDlTuT1ddgxwGc3VmaZnYtiAUtfqaSw56kFZ20riiK80NLsGldB7RffFpMd1
mGKI6WvrgvaHTRJy+GwF6M+16MnNd4+FvJZv0q7bZqcJ50nmtBtvQcEuQYlPr+nEu272PmDsEO9U
xI6yV3JZJgsNLENzVJzwXtNHzxQk/4KtKxj63YD1QvET3dt0Pz49GSLx3e1FG985vkm5Mykt8qo3
Z59Z3HILnpAvJl+tDjtWFVZM8gs2pTsa6iwUoYX1pvFn/qS76INkEIttS/1Yr+/0BFlH8YmQ/SiA
aESFkC5UYWCtMTJfcZsg9Ja9qsVaxSVejZmVZNOUBUCgl95k5A0MNY8o4v2o9zS4bhRpYfEzURzI
XM3EAAJTPjK64PHytMbrSOpBvuEwIb8La7TRKWrhYs+Np9GGQfEF70sFu5zsP1/x7/vHRBb6G+1H
m2Q9YQJqeYB9kMFDKbNIXTOXrDztSZdt/KBbfUn6j7nS4+0Id5vx5/spuSokZ+NGVI/Xz75af1Zg
giTqgze+xlQ+1CBsDaadJK6oTbjJW3wzvJockeUhYz80reBkJ95LCd/g++91MVpQtui91T39bHBx
mhmefvcImp6ZI7d3Q5AkIXwEfe0X/fJz7kqvgqGmA52EvfRknE4aXyodtl+RvgvLeolWsJ5T9rpt
TWvK/HMeQa1icJI5IN0TXFgjxN1eOjgFRvAYtJH+tk6UuQbcAXZaxF6MachAmYuoem8+GNXTaLuN
nInoKhkoRQYru72+ALEf2jInZsJsTFk19ct9p3ywTvUJKqxuARM/+3TYPtN9lwKyUyow16idXtrp
B/tZYt/gpEzqe9K/v1Dga6NgJAeXxlV0r+6dSeJohTsu3PrzY4x8qd2Y9lCEr2+FCRuHekZch9mP
sAe52CmfIYr8UWCMveKzwWXjQhm+UNUTb/bm3o49ahoZ4xAsENa4JZqFo/7hOS8lyAzPzKe8hf7y
E3Au01FwCUHDnjrcOgkKysK7oCeVXSLeaFmfsu/4qK40X/+V5s/tOHzv6+1EzExbGF5Hi+ah2VW3
C7sj/HBpD4DHc+QEEwORt/AJwzQXD1eqZ8w805yRFiQ+6rlZvdGrrF+Rpw0iwuthOuMmeh0xIbqg
hoDtqTyEIqZGYe++u1myLyt2asZQr95nBbjxM6eFLZSRnBhWj28fPnlzbI1ex8F+7P9QSna08S/G
mgwF/B2OxhmxwJrmtY28MhGH1Pj0HDkbzIla9BrXqnbf+/GRGhGYrqwwKOpr9/LTAxViE3bEnTNh
dCcm91im0M+qW1DXDJGctyEOq6MD2OiPm12lH2N3CVAFhDKupbtn8Ayks7HT/6kr9uRXkKK4308Y
ZiCuuSthHHFxnuoqRcPysaYGtQXWq4f2u7o/wtcu2z2Vq+5Gh+rDrjJy+aTUBGca3Icwq/5bBKoj
c7HnqAeQGNS5G0uLR+/ldE4iJcCpSMeD1lJQJUB1FSRF3DKYj06BWSiPMXRV2Ig0JwOAKQKK6pdv
qnwRcxsMK72/IY9E/+rrjpVEvfnQ82F9KseA6QHYA5wz7PEjAOCliL9WeyzMdDKjl60cYopGHd8G
Sn2jdmPTlvmQWuG8+rm1YDydE9OscJxknolTnsxIQaaWuw89yEpvgL3L3AEXOuPtmIfk8D6Mm0Ma
TsjGZm3JaLSmPI9yd/wv19he6FaE1nbBgQuAXsUfLZo/Rk4wKoSnxbs/yWNypNROdJNGS106vz4k
UUtCT58hZu699hHyVcn9THdSAxh1qi+Eo1UH8qU7KrPepbDDbvnlG8HIB92KPUyPKcJpAkWUcp24
0vwyR6mChQ8zbaDOGQuK4Almr/3cmrl2+W2P78UL5hCRzb6AN+XguA0i7kQrTdmOuRWXFg0lNIJm
v/JpjPaeNqaZtIIMGh0m55qBXpftcEPCiadQR6YS26jy6bjJUNDEfK5inniDU9LHp6ZWkBWMGeIo
NNvYlY5mk1BeGBDZN52fgNfS9UHrDqnkm74cnclNmMfqoUjJ7mAvJZb87KSg0ZEVm8vRBQSvS9FI
qbJTbosd8Fj5L9gJC2DKM9htlOZybulrfT0i2bTJxwBPJpGlT48z3GgtjzaR/JDcBa6LE9DIHS1H
VBb17LHogi0a4BXcYQzndX/jgBZ8iw7Fb4T51bKbN8ePG98Wi8LKpq0nlNpTFCaw1ZYwxujdfPmc
RrL/mgoltpCcptPoWrk5qp/MkcmdyOuYPXHBLK/yOvjCPXi4M/jbaBHznuyuwM0wlo463U+cE22S
qETGwce7X9CDCZ0jsnrUg+z8aDCi1bCGsnLpTV4zYzjo6XtL/ZuQOtDA6qSsD0h8RBq1g1zdNXyv
R6pLc/8URzf4xmz6q1j/yAR9FIQ0rwhKM5vCIXm5n9JygNwBcvJewVjSsEBDw/lf5sm00//jlHh1
QtPSw8evIWAZTOkE49UyxXoBlKn6pCEOYnzEIxP7HHsL8t+PW8+RzriJx6jUWT1nDo5Pe3b4W4Gg
0hNPpxthid9ztojw9Kl8jEfd56pONw0ep1zpXcnvyMiZyH16dMNOHP6B7Uu9M6BV7h2QUAO4wngj
0K7ELyE9CybEhyWhVbLG35+xH23MMtALCo/zuLZoc0AMQvk9WlMIMGH8GzDrOx5l84TMv6UJQoJR
sh+Xu+Lf3c76wWAZgvWO6AyIjoIXZMdFmQaF6pFy/1G0eolEfMUVsfYtdPE/+o/deeT+gL37y6/M
jd3SzhYzhMrhL/yfX/okxIEQlNC/Ixg+AWnPQMOd3wtgPIQmWAFNSN7IAbiJ3duBfQbcQrQTplB6
qbvc/EozZqayDGZifWD5ZKX+7EXEUNapz0e1eFN742QKkvASdbp9uODH757iwKUP20L0lPlUfDtu
/r/GRNFjKFRBPpagNvomEnl+O0GrUU1a9tOnYmZNQUyG8rI1ALdS6ltRDViPmOAz/urA31MByGj0
3zD/69/zzqxIZggwlG0O1PFv7GbWF7koE7hlrNILEkQ4ILwV6fvE2DHKXZXxuNoXY4ZXCWoVlLCm
f2HxIhDz1f1l/lhE7sj+6r3XDNJ6TxyLCiZs4UtpX2518PrWt8k9ejOsyDLZpRx4e4QD8MyusS6/
6XI+kJCw0WEq8kBNgNwZEdjhCRfI9YWMRVHfu4hQHeqXYDwTDQPajO6AXbLJVsUdTA6REO3Xxb/q
0Czem37R7YrNPj6PqRMua6IJzKhmAyaIIR5/vIDxXf5DK424gbZRAyN7X6axBeUB8rC3C9wMvsx4
XzMKGvbht6/Tg45Knn7TwKSQRq0/jw9jRrSP5szg3arL/Ps9Y4TdDGpQu0lbedtvQTijU2wCchHM
D6mKjjkGGP5MmRhEuva22ED7nQwBSiD9syTFMhT5sXYlb9KZ86d+wxU3EKwIBxgpi6E8ogSW82C9
b3U2xY/yAee4ZehJgEEN4ghLyNqIpexx93vifhuXb0X7KsNKWTP/qc1/Hv2viuG18eGSYbr5Ci89
qwNi/gFk3Wn0AhEWZazIQlBME0wPGE/w3nGIQlgV2QBwu3BgJnlGbCqEiYI+kxnrkMcWLp/Mn/e1
dVEvW1KbQ38iZeAix/J5bOwG6eEV+b8nO8gozrDdWl8qoJKWseFMksS6RqFaGdqvBjr2pEpWd4c3
uHx39zHaxX/GMOfD0eGzdeGnj0+iRLoI4EFa/9OAEySbdDZGeJAHUTx7DLNYAvNwSCwwh4U4wQK+
oG9aYTSoV+fMm/SK2M8BeLFtR8wDNRr73cTTfp+F36h2UdHC4uGRiW0k4Ae8NwaUMiWAC1XQIiri
Uk+s3ggeOgR6hTU4bKg7jjYUevrYJzNtuCpyaOZuf1l84q2KDg1hAvc3ct7GImeJYqeiTeSHaqV2
0yuaRmRJuTF9HlPAB/TICJlwyTjLO7Z/eSpzBxwrDz0oeRwIWzz+0iV/LEASho4FEewe8g067UiQ
/hnEMLQwvyRNk/nny9iPl9oi/dX+JQmE8yWIj+8RDvJ2jbSAfPqDNx7efe4LjIYOoevjh70xBdSD
roJ2p0kHxVPhYH8ioSqDbNZsfa+tE4UJ5faQukDncg/84MSp/z4puHqkPhN1nlirToACLeNM5k1O
T9EHrNdhDbEh4GtQBmOfdqu23NM6uRjTMX6m6QSgbDjjePOhg46SnP7Da3N90j6s7EQX4DHeG4uk
YZCDq7F9wvhh/oTX4FLeRssn+TOtnqAEouVEOC1C01Ci1Xgchs+acUN2jvmj7rErDTRCGMcKVZPh
kQ/JCjuWM0ZCSD+mTuOTmAvEbZsnHu0T2KtHlH4gq4fhWC8Vep2odcdMyn4Hw/oba5DTWIW+5l3/
MgJkTBGYTlB+7slnS2Zi/Mtn8na0R1LoMaZ+xylzjtJWvzX0sp2wgpFpqqMPfA5dRLju2aQpe7DZ
q6dV5vQXEXv2GS0qzuX5dQE9fXUrCCtYwzfODKONSgO3xEeZjWlffHvFV4UKHajyYQbR2HT1hN6y
eJcMiD8/pw7/0GydoEuPZSVIu3J2KYAOxyfzKO0hrN3rVUh0aMnYDTS1C/k0iPQBhYkDkoHiR3GJ
OTyUBtUNfRoaQMF+F95n1W4PPJ7Dzz489smxbc1Pib32W9tPbN/HatBGSlCTqqzX6/nJdd3lFSGp
eOqh9Qdf99MarVe2GlWO9txOnlMMvc37ZXJUqmuJeed4jjqJArJwme3Sa1et+2LipC/TUKZtHuY6
6xjQ7sk04vdByUx4JhVQ2O5qM5y8Zy8zfDBm55bN3zjWZ267wK8PHlPDfQuUa/DxA8baWsRkOncm
TMuwJy/IQQeWVMOs4+FSzPAgVuhMxdJoLY7sBA2OFoBbwu1Co+OqzxMQAsEHkTcrd+WugaEh0sVt
RQbaJ1eARfdFxsAmjGyI9hj0IBHcMZiOJ6ShgmdvIYjEM+kaIxSTeqA02sHpCCp892Ru00sMRuVK
Fx7Rkncne4KvN6wah1aiwD0nx3w7cR8wSojaDmQHOpVZ8AxINzAA45jUZQhJSQx+UrpYS0RCGvcd
fs/XXSxOltiHrYKHDS8TPGpc6XCyITNu3OrG7MfxeGoOgmueQAUnYPQUz921W+ZfhE9KvRbfTpox
+To1gnYbC0bTpnzmRWQZyOIjn2gK1YvtQYRQiMQM0preQ7RL1TQBbMI1pvDxBMbCt0aLDtVdOYDi
/IluFK5EZiJyZjgqyeFrNgHrrbzneBG1+JlalObU6NlSA35GNXFtcjspFwDbPCrhZbN9DlT5ZmxP
zuUVpDv/oqckA+6jAzdCmjsdpGnWzDmeWodfPXXpZFYi0quClwZiwuc3OY0PF688VV+iVwYwwLDj
nGkcwEgvkCKGWDH9IwRXUH4fNzPk6te1V0YeJ22GAOrcPgAdwNN1kNyZxOJzAinTwwcGC+J9u2r/
mcdqzcSFC6FyhW4VZuPDDUjWIlYLM0XZMfEcYmxoPqWQs/oN3gbYEeNkQcLG6DXrtagPEyqW1WVb
Mad592SOWL1gzmAN80vX26JCZvs3Ua3rRFdWI5jqKdbaYPOkHGA1RJc37mrQ1xi93zG0XA7ue31l
TiiwgNDB9SeRrxcr9fQM9WM8A2ph4QjNBbvIc8NgBoRv9+THvHeKp9wf5xiGQnLft6xn746aACEA
OMGAYOZa3ECEmHrAzIX6WC4/DqZZz+0obJftRjk282JN7EUWiezzhiAB0EI5snlTdcdPR/lFBlG0
to7JR41Vtp2+lyq7rGx1yHDQiQt5JTpPUHfqeFZZsW/xE7/MEo94oEwRnZQLoU2kWEdPR9Nfd+hg
SAagvaWpOww1z933VGM2lrR+oRrAdqWZl+8j65R3LlnW4BklhBfFfsmBuDMav5nTKQRvBHpAeVsx
rpl+odwxs12Eg+alcuN4IbOx9Bomugt+mGjimYiUumL2qQIgrOfTjbA0ifzhc9B0h0ONmQ5FMsCZ
RD6jOqXSUZkTPyxZpVLNzE/xG9fAFjkoK8FJvHvcbDlsDEnf4Jbv56Uz6lejEhh/n/E4jSB4Hveg
jQeeMyCROld60ON78wiq3kNQ99dUUetOgl0JFTS9X7mrVXMEf/wwG61JaDioETmKNnv21pj2XYxh
Yvsl+ReJXsk3ruRQFcj9CTQksaQJWAigRcPDA2w0dXBzljX78py33dx4ziV+RFRCroI8vwmkj28q
Pnku/xzlQXMJ6JQUemjaANC3oqFXbITbZWwDfb1R2b2nXTKV3o7yr8r4SYB6xM3K2Ut4wxFunsY+
0xaS6mQI5zRbMJAYjaGmozUdmyJIS4yj8IhC+hxgQ6zBhEBtout/AjT4idbOtJk8fQWNMwzZoj6O
Qegp+LYldBWT+ur5wCm9aMFTa0/RQjpgJqhIUkJ0W/028U/zsSdYl1MA9wD8s/oyG+P6QzKF6QGd
mY9NjvZsF6+gpGJksyuubkBTs/DeGGH0ES3UFzs5HbHsqODAaKlTMuJNvYavUtfRRsF26X2PFjDG
2NBch4XQPA2HsXiAAovAaIbR7XVFkQ+5OJ/85CQ9whuO7cakDMYYCE0Tg/TmrMls2fnRz+sfg0sg
u8wAjIA2ZzwdpvFCx5kCOdHpt1yoM8YLwiOw/7Gtsre8wljxn1uiOHgu9pG/ZUg6VuVWWzNZSvSl
qpn/Vle6PKuy3Zg2RGR25XZCA0hkDWPyslWMfQEuU4Yrhuky5Itpm+h/qKS64EONSNTyY2ReaOyU
qf4JLyiT6ZqAmAEJS39wOGLwdZV4vJrDfFovYMazCH4IgxmWCU4Ph4d6ccD+RUxGKhg63d86UrTU
U+KQ2CVhRzhMlvLEZ6ArPZ4vDGxB++kgNXGWmBHVI+AVhpRc/B4wE4dPAjbd6Dhq14FkTjU2NYKS
gQ0Q1QZzYod/SJZaw2XSLNMjd4xpUibrizrtnt9kE6Qe5BG6KrSHlHuDiVGumEpR0g7zNxCDd7ug
0aSvOQsJcqi/sNlnT+Md8K6nU5GNlAdpRvzQJwHWy68ATYwMmKlcPs0oT6iAQdiQV9TDdBtDEdJq
NtlX4aD7qGk6oBSEs1idpEFJ8QptAmBB2kM5oPwrveikbnXQPq9HU+4N72mGXLD29YpRQtY7tScQ
fcxUwjuZCE2H7ifMizB/MYoAPpFI6RTNWr4wVY4R9FSoaGUdjQT9wu56e7BXeRnToS6hcMys/FG5
KpMZR+V4EjQFjgtYC0F2XBgJiVMOzUKd//6uR4Gekrk5ZMGKSnLuMRZXatbSiU+WUepIJZG5gUCk
eOiKlcB6UF9iZb0Mt8CLn/nqr5ApWTILoWIicghSkGqCmR53+0skRsaPUp+x42UnhoazDF+LFHIa
8z0A7u6Lc4HLLhcys1anDJ3uIN+zZWy6NetUPeQTn5uCF7Kxs3Ip63tawBbtgb+4VVhZJTx19/fo
P/JOnpbhOvrxcvIGlO5DqChirI74HhswvhmDmXjVZ8mcDoADvrJp85UVyegU5osgI2THZpm2/JFc
aXJs1RCtpVT8o3mSJ7zZcxlak9hiWQHeo/8gaaIFgoYF4BqeSsXMqmNHZslxH7Mj5oLXUUmvBmvJ
vBAIPni915hIa6fjAOKvyj3WHjdB0fr6yGXtd6hv6RGG8utnrT4rmzkpHgxohXNarnLpHHNYsaux
cTIXqqqmED70Eivgm9U0Y/6ZtkVYoA0BNTHfqAa61jPdvBoZLZYWL1Y883RcGvnlJQxx3wQN2C5c
HT/sobQxkD/R/tdASusO21csb1LU4XhVYguYeWxZbBy0AqGvqNhBcrf9O6oRWx262ZxsE6Eh997I
ZzfoPz5bDvsQOD1fR+XSqHxUgnDCSo8y2ue+5apzgRV4s9bmlksfy5E0U5JZzQ7XzanfWOzDyIqo
K+nAvbCUXHFPFAEKQqpmrMY/36DvIs4W3ktG+meBQgGlMHKRb6rBYYEXdIdDX6xw9o41J5HdTPa4
tZlOG0NG0HrIVqQ6I9hGwiDLfwzNbNOFxtzcZ/7N/sRwZ545QhyC1x929YbLe1cnGeOSwmlO/Tdv
i0QUNLZHfI0Gc8CM28ruH0tQQH1Y3z/fLyZCFgF3hjjzETCaxdMJo2/Z/SW4Ml6OZjgDCQqD10cz
MF0WNfpwzJs/zEW31RM4HN2wLOk3wUlMv+RYKEcZFwv6g7Dj5TFRmpHq1ffzsWxojkRqjdKDexVt
/Bc1eTqhehfMlBhdjaS59BEEg/vCYJVM92RzIPfsQ2a606HPcDRDnUoVC57Igx/qAiUpV49TpcdD
/aZeY2vha8PI3ZfXvjyy7ERyFPaQk4zgENGpY3yrp8mJW93g5ZE9xqaHxqzTQEp5oKRktChQWMXi
AVGjk/nhjA+7tHOTEosub7hfTgnujvzSZ+3O3YoA+Nm5+c+AmjLkXkvOrB6yW0J+2bnNjvz4TBre
kUhLSMCbHfUlkbz9N2LjwqIKqJmdvcSpj5oPhz6m4oiIYk6E6JZzErqrE1eXB4DROhyCUAQwg0B2
WZ8c2HhTpTp5syv/odUl7lQrjlGaZHgbvjILjBd/dhlslnnUaL/6296h/m/kcHfEtJeTSq/xZT6+
/4+j81pSVIvC8BNRRZB0q0Qxp269sbS7BQQkB336+ZiqqVNzZqYVcbP3Wn9aajmlTB8uDISkd8h+
ytISF90uATT9fXqIbQHs2L24eu4ABxsz1pggOemd4r0szwXjBK4uqmfYJbakVvsDf1Ngbs/ARQyh
KQ/6A+mPMDc8xgCD7UmYJWdjv7vQ4zlwhkHoDU8dRxxMF8ocdizaK+Z1UXqMnYV6YoIOZOM1c2g9
OwwQmHUMq/2FwETgoNgxcf83tA1sheyDKcLbjMFSU7BDul7GINGV8HLluY0tgMWxlPsPwL4IlTYD
Zjb1ZPfdRPzdaIr7cS4VV8kcbRBd5MNnSXPCcwrSipB4fEs2X/qhfPwc/S9SJ/n/qCzp43LVY59I
SteeniuDuYAF1GwgTgZEcTMZkKXQiGOfMC303N2ugTuVx8l8NxjHb8hzbh/ib82BlqUvQk+des2K
gpeWmFtAtwQCW+1GkBPLNm13bb3o0FHIVSt0GhDdDK2kS6e3QsGintj70Y+z7WP9Qs+QIf5QoZ7R
nbAdkofCxZB6ga5jl/zS2NJ50ZZPGCGECOljD7cwpkBGfVisODTwMMAz4/L/BNxnXpRXZxKnisJv
A9Ge/WLc51KJPTSwX0xmmfhV/8oTaoVtrf+SCbHhXbksYc6hhRge6xmJCr/Yv4Zb1ZJYUP9wB4za
q0EqlHNGRlixvg4BPfjHNRYEGuhsHtbVQSpsG3eSRwCZMGKr9lW2rtqurQ5w+WWx7tqFnj9iGdu6
ilOlIAMWNIBF/3I5xMZzr/YMiE9hT4dYiGumepL/EIEX26uIKu9jv7VdQ8SGtJQ50pSDoP2X82G0
9StqHMiep90H3Qk5EH1bX1kiTQcFeEU0J10PWwEWvvw8KZfIYyY/jDMXl3jbBwwm86RizHNAkEB0
3QzIqjnFkC+8ArkkKnoV3c3SrdHfQwtj0ilm+tqkpCpmssQdDg0/2+FzttiC4eCVEfVj8II3EI7S
BlWxI4zqvwdt3Gf3mXKrpVkuxHbyXF/XiMJyn99VCw6NlenHySGZeFT/8m6yTTvis4fnrYcqxNgl
ui/E6dGmtCfz4btAf4aMiEMMdMUF+qVnedvCXl4x521tYqeZJWthkbrMYlx19vPUL5pl7TH016G4
xzVJWNPYajFOXMfwqu7G3+f+85g41AuIdVP3s8ToOA2qLWca+IV46QrTZUXrl2nsG+xueHJGJ3qK
wsk6/h/6xQld17Bozy2z/eheTFgp5IcMDdLnnIuVsZAnvrp5qliiOYkF3+RUzkIujUK9Oo7jO8nX
31PjsDV/ikD0IMz5K6Z3RGORDkigksnFiiImxu8CBRtU6L8wzusOGg4qScNexzzv2vuAeC4eRgsU
Yi75s0doJRJSh9O2hhEEw+sWKGiWxeCxR7E3zHO2ZJQPmAJWk8nAzHsQWcRXuuSH2qmI9yoS0xTz
yJVQ3ZclXl1mNNa03nKOfoMWRl1PmKjydASFWUAA3TCcp+qBEOudHBG65B/nWa1acV8D/pAXXi6G
PxEaeEKNW2zF0jVh7UR6ZTx2veIJ52dI2Y+KRcqAzOCDT89ymclbIHuFSlkhkcGSEBZoftcFOiPu
yBT0awaEMB8xtMiBHyAxiL/DAllu0flfdepwJz992ukbdhLSqN+30az/+MZrA1Xw3gIrvJcGVqS7
xAy15TadY7U/MobrMnl8EO7Bi/SWaixVpFvLqguSiTPZIm+4mrN6rBKQX6OCYL7DQQdwGqYTxApk
leWwtdqyDplzx9Aji0IClFVyFP8j/HxwBUIoMD+i3bS0lTmzpOcyVboqBdJkdcXAQZ3xRnim/AHM
lfiS6Tew8uHD4uCYVn+6T4lknmEXModRQfDMo/MImkT62NkBwgd57hcnuRQ60hHMGRSJ82SD4rf/
QROIZgcNj2hJwJiieWEnnQx/gv8Bv8h87ZIS70MqmfVCHneOjn3wpOeopw30pZ8HNF89XQxeMwqC
A2dPs1QpwvhxVtSWiU2HCcGWTKXnP6oPKbcD3FuwdRrY3jeUXjYhVnZjC0tKYnZQNk7UfWlQYrfn
yuUrW8B/gzCdq84A3EIH6/3rko3wJMFl8hVSSO6fy1oZZezI1M8rKmWCBhNntZjNcAnzJF5XJnqJ
ntjfMfpXcCgr2wDiVeDUHdbvXf7ARaN/Tx757rVhXNHMxyphuzs/gS0ZLKKrlzn2evnreYGxbc7q
OamDgZ66ICdWWRnFXsluPe2cflbEAH2KMB7RVuQ+XagffWK97xr2MXlGZdbmSzhhzfuYM+V0/dZd
bNPmg/oofC2l/9MkG7IpY1CzKTi3jAxxBZKmkZMVL2D15B9G0NW4dhBKk42QOBTsTKFdah5HYnwQ
AJHhAjFs/vRt0INpJwbLeU39IICw/n5AT8HoE+lrUP43fZ/2R6JZGg+9lxFgAGPVNKtoJ5D8sMiJ
rxL98sppY4NLyvqICYJHGwoipCft0MSYa4WH64fiKBOY3TLx6Ihpb9uAiUnaSpTseI2uzR71kaR7
26n33AFPo4F0Ivt1zO+fPRGgjNZbt2vBSr7IenOutqLZT7emVZgikZ71p/SHpx5meIF0ljNsl9zU
nxKh+jb7an5Kpj5iM8QAuVDhq6bpraZk6U1XQqfrkOaACKRyATvPoe+A6hI37ytz4YFS3fh+O6hy
QMQqz4gt/6L8XOJ5f92UEIYY6z87lck8fnWT5gBmMUnMJ20b4qMfBep/4jnUFgok4QFpXjo9iqaT
fAEnZVD0GJE8Zd7vaamR4AaTg7mlkEgCWH9Q5lXznazkh0AIaHpnLNYsB1aBfCOijioV6dJ6ovs4
kZtTfJhIVrkBMTfnoiNFM/UxTgmEPumWfJXa9ZwxDBdT2DD1OCLIS+tnWTF/xr+thzYDypRGK0Rh
jfwrUM76gZObnJHDBC4QcRYtCz5MlGxfAgiHwbx78j3zvfoXZ0vdsCGp3phBJ2jnm1t1Sm/lD9KH
YdoELSOuLEBaLA/0+bboIFIb076omU7itzBPMai7IHIKBm562JTsi4/f3ShQy9/hNrmu+29Y45Io
CBQbqkheUEy81wLCpMIjHgiRI+0MhurS/iqka4zoPwpnA/s6k1z2tNey/5ljofgGIqdMgV/pbH30
QCdE636ciNSFzXtRgPYb45421S/hJl+Q0ccxHiDOqig814wlWOTffIMfHKKWeE4RFtC2oHd47nVK
ku3z/nwYFvATQEbCAiYjInpO66Wpo4iYEDkCY1/xASqSrP74YadxaQ3RqZxoEx8IOktn8lV/pZIT
Osm62VJmvuxsjUmBoo7Unh1xIMqMJJHfsf+npnIbCIneyX+IHNMt5HklwksMtjRnxnnAjBHyA2An
fnxU2HRtY8EXUX9jFGGMOp7zm+5ytws+Xe9i3MC6bWrzjqEezQnF7GuFAOEwWYOanCHXWJsWt1Bm
MsoMbeozeGFKZtmyFY4ZPgzYO5A3CGTNdBT8pb/Rx4P/B5cAKwfSvsaBeQ300h3Ho28mG64tdHHd
PPfN52pLz4MGrAw8QGDEMMMWgLQ4Qhly7ZYG6W2Z4pIUPfoVe9SilvDyc0pPZvH1+U4F/oLj/Ewj
4dwDP4jfIUbH93P1iemB6BRy6074vZW7cj96KoWXJbOJkH0+7Ax5Vccud+D1lVw9shr5PhMELMWy
uqWvvdbRhLmhuKf6mBWreiMyxEy048kR9KvcJ/2m1nykTj35WaJHSABRlFAfyQUnSvH0oQKQTLTf
o3kGtck4ow+mAGYEJQaZVdpaEl2VpBXE/LhAUjRmNmpSBa04Jvl6blDAhQeQodcDJOgDiOJlLNK+
tl8fXzFWlNrR1UZoLxyRJd1pRcuA+zcuYYRGJ6y9JPC59U5hZNWh3ErzKpDcNzEEq6dTug2AyPG6
VL6VdTlYyNuSeEF+CwpJ6uptyuiKt9uIrORpug57+xU79Z82Q8tNgYEiXtjpSE+h7cSgQ69HUXkR
B6ZGdblH5rYV72gJlwR8+LgkeCuySFD9PK1sW/5FLHW06u/Cwd3RazPeUIRQEILSWCRbzR/u778c
vlZF8DF7yccSA4ksBRPg9f7AvoiqPSKabftK1myPk19GqjJeLrHyizoOx6ox+XZevnxvNMp1wF59
kaFQR3A+Psvx4Oo7SfHFqlvFivMRLBWmYa5zUnlXJPQOyeGAXRgD4cfX0d5cfRCMNQR7WMZPynk5
F7b9tz4zNrrJPpQtM3QmwJRud48hxV3xmATGmAU6RQMhIo9mEcdL8Q9JT89Aco9XM9gN+2nXORJS
WIrtij+bGNaztkJkIhuV2XMH8rzhVICxUNrhEN936OwRw1dIMNgwSNOMiIUY5u92iSUjKr9gfGqe
7dKnVLoiZOP8pR4oJNckkIurV5GbzriUfmM8bX0VPVCZMaU3SkGIoZOwYMHwjUy2ngY92Oj+fY8U
xmZu0mNsOOCBhmkbu+KvVX35Ds6cZiGmi5N6U8odqIWiOKkRJEAb4YqCkEpgoMKld0bpq1jVizTC
a0CDTn9NC5Qd3hreEPRHlNQu+4nIuHT8IhgMcWChBpU2uPCbCxSJeWoPxDaCOHk9IDpw4oYauVim
S3UD4zWxlMFN5/ohQmBHrZVsGPqNzJTWUrbBCQr3upPvxUX8AnqkU3hTKuM1RBQKjAgSXt9B3YYL
0C3ZDtRZLysjChIvUuwAhNOXUTgjNtyx0tBhwHHnex1l5/qpBO/axcIyzjAG/wA0Dzo3Xqfb1x84
Wg4nfjEXWPjHgBl90ZC8cSNYa2Q1TCb9WqluV7xLYcv3Okj24PzIx79oHYcNCGbjvt3kzokIz0RY
9/rJoCifY0mYg54+eSzRP+CLosYgegefGbFOU6BS7SuhtyW+3xtbk2i5B2jFTP/sl9SYBoLeu+Co
o2wKLPS6k5DF+1TFlJr5OP95igxQ/3AzsePzBgPAHRqgCyvkOe9FpqKiXLNpKGIGn408uTmT2Prx
OmCL70jTWHKMI4ti0fG82OqRNQC0T5mZb8wTHDe3FswtwZJnK8kKULYhlN6YToSZIjMU2yUNFlxX
d6G93wfzAfRP10Ghq+Zu5lCTbcH3GWefdKOBMSP8BfEbiBMRdkB9Kkogm/Q8ACTaFVHCDurLOAFw
rBOd1E1XSOFGYIjQ325Gsy4uCO6UCW2eUnqgkui2yZ7lDQenzZ9bg1Nsjck/Gu83aOfbw4KEMvib
BU7DMR4rp+bGaV4vwPHA+/g20AQ+L/0eBhwVvIUnPyY7YdFvhx9Uaxh5JJkc+vgu6G5PVCYEp+TU
c217enIsLIcjtkH1rCIk7qj8t+YCHL0d5ezkK/t1MD6g6IwwCWPm2qfEh1r1Sd1AYADjsEl8SWS+
efW+9HDSg+ymR+Ik5vWdURzAyO5EdUtWxh/gs86pcIwRVMkk/fw0RxaTZeBgQr7LVA27ge87JuKY
JTCJHdQdxPiS+kSPWC1BSuNvbQ23gZjBRQygc5bF/CCAuYYcHtjd0pzJ1RX+u0bxC7hpuaONodt7
3z0h+iWVqILa7u+Tu3Imq2RAxTJKnhLiPfjpqxPiZ9/We/DnK68J/kxYBKwUgj/0Dy5Va8px59K8
rlKwjHDBPdmza8RrnQc6WZtWAxFKq1BV+M46C82IRARXQVKGLyQbWlnEm9zUEJO05oPW4gxLcfYD
vsU2SBqiouu3EfBtlnvpCG8eOyD4MYkRuYfqNC0W3JfnRTh0wg5SF3RGu1MXaSuepQSN6V8IwkNX
vZZLFwSez1T13vvrXdpXCfDKmTWFU+Ke/F9KK0fDYCw6UKMHAl71y5b09BXGpQ3N16rwhHm0fN+Z
nVqukzWvTkGOMYbT+zdKbB6fdt9OPAUz7R9azNl16akNcvF6ziQ1uz4gS+Mp1/0ywJtB+YYa0U8J
lZgNy+flGiDQmitzw4HJ0HZvr/YwDFDj09Zd74zZ+YVPYFUugfZ/X7ObHhHFpxzbgHwT5Cqob5Vz
Yt00ejWI0l16ZM2fKC8YeD2NNyyYyCWz0GKpLzj81simXgJmc+qGP2JJDkDUU2HzspFrkq8lBlwf
C8DhyTKh2pIj+CbZkMAQfnZ1GbZOOZ/8n7feDBQa2OMuOpIo2VVAirfzkW8+wRKCAOd+9ah2ROxs
ydZ1krNkok7jmlg4DBdozgXtuSPP0jt5bDZ6UoVsL6pGW+aw9Ay7io+NbCWnyG+zoCNKUnET/SwX
X/I1CKOz9NqNjHFHL35qr9bIaDCEhhMq3UYwNfgxXYhkAXaG7Y+IAbKxwilbSjLxwz25Oq85lSJj
yF3hN7zzfcyR/PH8mmA0e2xQXuEi2mNDimcPFfh5S8QFain7ypzvJYKL9ijc2Rxy2Lyfj2dQ1+N6
UBf5St0/JsmBR5lMLJi6bEn7hw2Rp5Xopbeby3YbO1l85iFA7Hxl5nq9l1CyI///0/T5IH+X2pqr
iLFstegNLQVX4/cTWIcHhBgmYoXXnzOiWO0IxHoz1ymDKFzTJxbsiRUUgsIlqQVB9KsnklEHlOBL
Vj0V0B94/YdKW3XbQ7eFXxYjuLENQPpoccsR6nW78opTJGKzPkRBsSpH0II0uiPnfw9XE22gC/p2
3qVeyzJTMeHIl3wt38escOj6UfAAM2GYPuLAsvSk2yAtPyfQejTUUTZu1aIxR6AteuE67bfcbw5Z
CI9yMz71C5WkfVTVWEg8dSfsnpxnRJf75BszfpCsoHjakPm/6Nev0b05qqZp/hTvRdiPc+XcpYyb
jUlbDpVyDEJc4rzDwoRYdFUEGNnTB23p68Hmdgzd9i98L9slX+IICDPqlKg58HMO/Wk3dnPc7BFg
EE51D1/KAB5lVUDl0VUBkuE54rwni/yI2QB7AYYOFoCLmHvFaQj8kyykwESMsubV5rEr/+yywnki
GJlJu+ELe46tUa7yyGyGA0qz73ql3Vo3/KvWu+iE1Z/YQ7LH7TfaxK/nN/vtFDxtk2+VUdiTc6Y/
CHS6mAgYZZdaCu0m2vSgGv2mMBFMLON75si7DfMVz9tkQTJbDJQDfyZsytKFB50EtCZjFsSVMVYN
nzq6Kbd2Xa2YKn1Gs24gxrKgMrjL47ZB0Vf81evqSHz5PXMG90MaArOWg/auvcmkZRtqN1K7UKqf
grVAfAtD5WA5RWylDgTv23viZdK/1dqKXwwqfi6EGgkioEK/6DjNz3BYNTN96j0cKrLu+XXXUa56
rS86se7B1ytzYAQjqJjARGn6ReGZfHFtx9jqtvWhd9qSdAHFnnxBUhM+OUdXJgjolMID0xH5g5ls
vYWZEdyeN1KmV5FNXY4CmMzJXRew1miC8iXdmbKihV9+GBtHTXnAWwj93DqaX6A4v7+JkcQxt0Yf
9izm9PFXAEJ0LahVoLsneFsicmHQkStrGbBKtXTV/XgvKraLwuLEm8o6HQjZRJEYkZFRUnCTR4E3
3u5UL6eMI3xGWCWkPBRj21IQFZXNpB+ZGo+ukzJa9XPEoN4bgHghHk2KYrdkCCF2nsIekQibeLQS
s4rOun7hjp1Fa4lzDRfnVKAX+Jn4JZp83TYRdhbyTaKVyRMklE5DZg5nsrpWCQAHJXq7rPHn78dn
u7sSIgaiw/S+yWbMy+n2of3G7Z6sefgIwCycHNbvGOqzdz57q1azqfbprwF1cWF2Ox+Pa8f9jH4s
npW8ALUSspIP0mmCGpBOk16JsI7hIWJ9vOMFeUd+Au1EKByb1vZFxz5Lwdt+Ot7q13C1batsYyI9
QL/kbbm6noZFj0k4WUwwJz3qp588ntCFtvYHnWG35xd4JMX1Apzj9Yg+yxQ7Ve9q/gSxH//gR3/U
TK0onU9uJ9qiUNZiDz73AB/TV1iUJLT7HDDqEhKN3b6z6+IYaXOpdV6BtMOq2ePpMc6Gsrqy6PA8
P53GL12M1/A7kb6WUE43Tkw26dv8Lg74GNJ3EFNKG4FxKg5wE/VfuTPzqQKuU05FvwpaimkPuA5L
agihYGPxp0uLt9V7kctOus7CR09Xzqg5TtTcV9GLLPkLgwQ95nTSmPa+xN3FOaUycoAT/TPn7SPR
eTZ+jDW//hHhF8hphUpF49q5+P1+sHbXg9vCaNRwSjSoxMGCnZNG+vfMvfxPuWdvl29cleyhweVC
MgTnBWkd23c5bUjjYIAeNSsSOFBBshKjBckZ8kmEQcYRB9gDVLpjYVebjn0eDpisAOTJqiOgqDy/
Ki5oRo7ftttVlxYkzw73yZqzrPI4fCcUeDyKk6MEMp4C+C15nNrElkftvduj7Iid9sgE7fqi3uNj
7aCkjGJSm2atPN67eplvhQZcBuqoAPNIdx/Tm8TLPvOUMOhXKRh8kO8iXFrzZt+uWHrVrwrLnXoO
ZGW6MWXcSFOsjCLULkLrNnR0oCY+DtOA6N7ZkUHGKXz5yogOOA7ser3f3IvuFxwwjAM1coRV/nYr
SlBjkaWrBv0hWrGKChKQEIfOeDPJcOYx5GhE7QkjNH5o/pHI4AFt1Zm+xAhV8DEbm5ziRGtWTLnr
8BsE/DviFuUjDxFUL0KM3nv+xODCnOAMOAWhJxDWPIgtoqMpOQd82bGtYRzK6KkQpnTOCLXgLWfi
JyyY/WxXqbZs/wwKdDa6AXVrpLkC8h/4VwZE1YHebl57sKTX2qSGnHiasRi3jHJufpW8ICOB8LBA
wSNomwMVtuUYBtLtS3rq9Rjzy56KerRcZMRWlJqVX5E0XAQwv5u4NDa8Kn8r++3L1iFMgJaBi3XQ
azfHzkjxyfxzYoEfH0YyQqRtJG2XI8GmI7xwv/Jjj66uDnomY0PtRdPIuHAgZ0fW8JzPUsNhRZDV
wABIFaefLxFGD7qdqastUTFn7gXQWlf4DfGmzfpZWM1dSrcNcCeTQJ94aX6fnO+a65ORwqdlA32R
5zjxKEmYwwGxk38/9+yRZe9zNAjC7BBWC3a9gX3J2MiMTC83xJX1pxaf++G1iLXplWl4C41HgGAE
4hWs/Bh9D0F2vFLZGjaHtBl0DL4jNJ4qmyNaWRQEzIPh86iMNogZ+0xKpgDiOuDrcfsPJHJ4oGxM
u95VqF1CxxgIv51VpEwQG8BO1a4kHkzODCNftM+NMcE9teaooAMg5Sbd8sdxNOfgwXaBKIzQB5gH
h+VjlAu+gVBe80YCEtdNeFJz5qFd/A6RWGKh15E8lTOV0U7QRv66+VXBABZvArvHld6AZ5SYOe8g
XkRAUImsI6wvTDWckMtXer3kaYTjcsxBqNvw1cv+ltTT57nfMZpNYMvclStpUR2Ks7pQA75kJp34
OneXQDrg51+ztpPbq5knksvYNzht7PCkxyaeMDgKE2kEqnx1PY5IqaA79eG3HtW3QTjPDFvix0T/
1bp6V04fWp3M9fYscfaDcoGaUoBJlFlwi+RRyFMFY/VJxlGAdOJHps7EEciwMZKSVZwsM/27WTzJ
VoeKiQFQpkTN8WVn/DU3gpoWq0I3LU8TOCU2ExU3B5dz7ym4zvKtIgA0eC8nRx0k5tbf2hWfdpHv
YpK30cRQcbIEJuMEAO361cuHzrzJIAVZsm/nL4IA9X0+0JOjjmN7/mwi8yZBtLynCtZJS9I8Zh4O
wuUVHwVlp+UbI3N71I64MSbhso5fTpvO3zcUUwDupF/89KkzJrLzizecAmC/nCtmakCq/QsVbbsO
k0Dr6bW8zBXDv/o4oY43nefr+8mOs+V5ydghKJcxvOLRHjzjFmYbWd+8kIZ9goqImYw1asm3LgLJ
RaC45ZB4Rm7c04LOE+hZQA5GU+L1qYmEmTYoXyAiqJR4JgjPRpm9eOd2d5Cyi6rtxJ7P68boopt5
qpwqkglZfCgkfwoUqTtOv2rR8Crq7j2HziytN+6f0tG7vV76zBa62teY4tN/YxJhsnr8JWskYZCS
jeb5xRhgryS7kA6MGnpR/ITY/QAZVdRZqaVeHbQIEd8uO5qwSLCLFFuB+Q9UJq/QVUP7yioZcAQl
lw9CvE9Lqr/6o2NDmTS7UD68DLe6gmgxuAKglnWzZBzQqvzWJw6UEOToSUc89Fut07V5/DykU0lG
BjP5Es+kUnu7wqU13RxcDEMus0FlaKA3e4SMRoT2sfj5EHyencmKKNpDRpYRoFPr9e+72rvV9+vt
BAMAHe4jbWGqixKnqr430YRQfjW7tj+G7S7lhlfbSv2V5blAUsQV64plLMXKyaX5++Nn9YKJlykf
fPrUj2jJn58N2o1YdUScUwkTOhntDJiCDiujBBROJNlwOKq1y5on6NWKNTSWlBicIEvj8DxVF1rR
wR4klvQ5ZVG+twNdKMUIfZgYj62u1TenErD7KW0m0hLpUYGuAv9Vg77YZW+gukwyz3jUeH4/Dps2
cvfj1fzOeQ5N+FY4dvhPFMdjOqr9KoKSrfXptM9zhcFkGj3kdXMCVxqWeGq1n9oHfydi0Mfr/j8v
S4toth2OcGnit0nQiQ4HmMT3TQeDdT906djS1ywj2DQaC7BWX8kzY862SmItDX4evNIFe3mEVGLc
DESBZPg3Cf+n5zcbYmrtOAMT65CHjFj8qpBW71p2EzvZRkyMO1aaq+C36I/tH9PxKoMMGZ2m4tyN
lTfVSLoN51cAQ9RKqC7C0WOfMybepZB6Eowp7qRu1aDpZIBAuUxwFaA+9EmulS3wLhsTSI8O1YqX
jXTM4mVKOp/kM1hT/aMfM3Kb4NF00ThPn4lK9oDcJRGosoEzKJ/ngLdRRhnC6EASjhwRbTpiR2IP
IEIFFIUIPEAMt4qnesxm9oyN+UFKQXoSgXyUbHYPZgu1D2+ItL6wYBkJ4gXO/E+ysuaL8WTGzDel
5rpfCSJg3JEtM2WyWchz6adk80wZqxOCVZKMZaEAZGSA4fYPRn6SjX1dQB+uJsQhA8k5ZMYciNwC
+TPnr5U+T3zJLWHlmVVkPpQHeN23PrcRpZ1SpnFVVsSXcHijXshrT+U0fAf4PRqoWdkNM1TbbpI5
arSM6Z0lF4nU5PBcMwti/lonrrEGanGVOSnRvAqyQU7tD0Iaqu8FfpEXoR6TxSQM9OKBZh7bjPJy
i3YRiesyOX6KTZZewE7gb/A5RpKvE1YUL69hUH/23WBBiiikzjwp7ejfhOVEJoTWfsc00AeZYKIl
0LHaW1yimgcM3ALxo/snPAyzGLF6/EL1QaYRED+iRi7vdeIw2PUH1IP5qI78oMZYT34Y4YQAVJ4K
7ErAf79AiDjtxJ+MQTL9t8aoA5zKe/aRfCHB24FZI52Iz/VviMoEjSYbFCF+mQVdC3aB/wyjALJT
ko55o5QPjX9vl7H3MzMNNxmF6wbYqcCLZJItNqpRuU7zAhEy+ebpRRzcCDZhiXB5pHvNwE1HkoEZ
K8S4fEZ3PmAlNAQ+QRO/PvoNkYWJRNODQO6q0xNGkT4VUJ1XfK/FvbEuboBo/AHu0+FmfCcbXbde
os/QkjfjDN/gLYgXzAcCZbZnPoPERB7y48i1+zhAYI3ogal8CloLR2VS9SZf6vds2THB21EeNVZB
ZYEJAiFu0R+BurAqhkgqu1mJrESZhTB42Yw3E8g96cYbgBB0uCGZSOijGAYOxrl4PUofFug3Hu+u
hX2veyBGATrj2P6cCrQVRHjGMw6EOhrTHNNyRoJShHvw670OD+lOWl6Dzwkmhc3iRqfFOiBVbXj6
GFxN5vWELvPIwIP1pbYQN9mxIGLx63pWSOebnNnGYWwXxpw+oF5luzC4+hFH/Z1t5LMrTniRCV5C
hPe2eOaVLWj7OjlEu2jF0r99xqALNNtwAeCCQPLMMyNUol0UcziZAyvnRd/OFoGS6MHt5hcfE0cJ
94pUSm4OqQJYIxFeSdg6Sjb6EYvjU4Kf8hvcJKR0PZhtxFdSsgpYzZEFg38FcjRmaCUAZR3zkjBa
FzbtUf6Oos14zCfgxnE1JcGWkF3IS8Ha6fpjS4OnuAJUzLTrzQyX4wgnxommDncyg+/nzp+LO0iU
vMbg+FprDWZJwNLx3cPaa1qdQVUfF9f+CqUCelrSxJzbx36EzpxBUQj9qLuE+YsBZkR0EwKA4sHB
pu2OIw9VH0aEKozm8sucFzfVBYtBSFdbFRPoWpSs62jbuSV2U0gvryKuBfFngGQMYBtV93NXIaKo
5h+emgcxDNwnRtPNJA6FJalLHs9CYPhNQLSTHbtjsgfxOG7v6Rumk0IQjilRqp/dxUA9fW79/2TQ
2uGzzzMXnYY9jg1YTO3z6nw7krjbk9sb7qu/D/sQMI4biHfmQc7HKJEWHA14uD6InCfVFwdB+yTt
bBaZTsYgKdgTvPOR1zFCqrTLxIbdXzLRxGOcihsj6tLO+F8WozBtJIB2yob32oBxws1h60gvsKrX
OyZjnkr2l9dOvZGQshpj+L1+Hu+qTY2l4FdzW9gPslyuu6JA/FOuEeRfUNwJDBkfvcH6SWd+ijKG
lLMwJmAC/3cDoJIJkweYlgE6/nE6WPjRsT5ym8TLYey9Yux1hhQCZcohIOIDHQXiEo0saqfBIlYO
pJs5LRn6LjY72R3CrZ589Z0rqx64+cCUO3nKUpMXOACwG3zIJcbOoEOW+dgHTWImdEekgl7Vv2j4
TVKQm8VEvytzeF8E7dgXZLYI3qJjLoQbkS6OiAMgH4kKI94/a4CUzEGTCReJtPFGSiVmi3SXhCuW
+XDrRUcfPOJv5r3MiMJMWrFtA0ua38x4GXKXcut9aBU7Z+QsFTzPF3XmbT5ysh3uOp+nEbOUsiU9
vkD8lc0/jFSSfFwWH6Q7aJSl1G26RS6tOKEwPwHmwFZrw4YL5+N21PONE159FJKI+fXH6i2uUsCx
FFh4SD0lf8BOlxEBHts0WjaJB6DwzJDvjIZ7zkRSKK/E5mSzhhQV2kkm0q0EwgON0bWBX6BAtJ9Z
nF5XJLE/eDTYdlSwBCDXSj1Ag6tEA1ezMIa8PeqnZszKQNjhrSih+OoxPSjdvbvVsY383xx8/uwJ
cNEs+xDUCCk4uqOMOQaYDZg9J7ixDn1qK3hXYS+pKOC4/qvITSbIMAmsItF9/qYmNLHzOSk2QGxF
2kwj4oaqB9gWDLlGPLtN0xX/iwqElD70gAoih2NVHwvEWMwkTLCwSDtTOHWvuwkmu9Rw+RojIY5A
SyX59TjWzgrWgDZoYq8HGVThzpo0nc2i2DNJoaUxb7SR5/wwAAcv04f6qUvctrSLy1t4fUMrmZJf
JsbsOt27Rph5grno3udruJB0PrvInoltoTeWH5paBcJXLxefiKEhfwrToUXjUjazIfYmzaEh40Pj
EX87AsYMhksK5+u9Vv1o8HJuRc843bnAAG/9a9BWIcRQOnh87Be8yBOAuMe9kG6q5PfJdISPi83K
pC9s8ntPEBnyCX7prZVgrEyRxtcfKlLP+HqNxHlCmGpvJ7wkkydhlkgVxOP4XprkeXTI6eLBKWk8
NWmlCVYO1jSUQZVt2lKitavnsbAt+Vmd2/3RofFSxrVYcfvFs4smuFpG/VpgSeAoBapRlYIVG5Tq
8Y1an/lT0fhQBqV2E9IV/yar5hqRwdkbIw4lM/KqTLNUAhj5PkKfb118R9O48HJtjcZzVDqkG5W5
4UhWJl6fbZuUQGwbkbIQ+nAv+OYEsFGEKXzA/aRbVRf+HXeheRscnP9jN0mHeCJxwDM1LDGrsXgS
5rLTxHMnTelb7+2hw/ktgT5Cjspwkl8RJJfOmBC2VxCMecF0XoRzHG4JamWmXtKI9BuMj0bl4tvE
SWeybFbxaxnFjwSFxpsaGo2AEsIfV7TOuAbZuvLvN7GpilOX81K0UL3ExrJg1uJXOGze79OrvcTv
fobtTkp+xe4fSfe1nFiyRAH0i4jAm1e8E14IeCGQwXsPXz+reuIq5narpUOdslmZ27Q2l8pTji8r
8ZL0OWk35WN5F+sd0/1NuvZ6dOJ68CSz5aU2Bj0lzxmRaJBhpBktoRMfx+O9w17o/6rqi9dignaV
8WqAD9HNOM6nyDH/E4nG6pknFCKZ3do5Ub4Cl8Tdzt7qGHI47/E6U7a73N5DKtWBI+dZ2VTVzvKW
2I9niWatcbkWd1Cuz806Wj8DUrwP2c4LBS4WH3mPqNzUAqlsn2tu46Nt/RbrxWlShIgLa++hUp7O
gg0u1sVAHzzoarCtVPV825SjkcJBICBQSxx7kZXQGQ9m29nf2xvEqx3L3Eru8RxGokoCl3P19oyU
T+8hIsn2zbM2LRMSMGHPXQtETH3WPgFduY3WtY3IK/4j1uK78ug78LzX+89YrX42P+7eL6U9Ks3p
viXsrf0UvZmjAEHMdCzGo8VQfE+BSLiZSwOeqiAl1y7wDP7KPVEGVow9MdY7p4ssklRjCXJokakc
OMKmi7FEmdxOznrKHoupJ9C7RBdICBpfCQIlDgsBFSW99ChH0q1L2w8/IvaTAD8KTeTd589S/9u2
dRjMV8JO46OAp5CmwaacddR+UGDUF7xnJMUQ6etFAshW+q+Bq3gPCCT+KK8Spe2pPP2K/YlKPfwS
LfraQTanatOv3KOkyp4AAoOztajAgThenqqGVaPh1rIKX1JHC7RV0bNsj/VcQADlXwYBsEuU/Mrb
lkkbyJKavJlUL9SHPkKPP8PXeddSGfXZ2rJUbH609adnICT4bQRMcLnXowWdpUOWUQX2ynWSc+de
FK9b9Gi3wsZ+qane3d/28m0u+HBiBOT+NeB6Kj8np/Zxo3a3bKKQnvYDQn96W1dp/iXTxkmlcuBL
50fSfU83Ql4O5fTI4/4f3TTxDOzVabqdTdNDCa2KqArR0zyXbOmrH+90DTRV3EzTxPjsbJtLKR+D
ZxD8bi7RMHXCY99d46tLDGdsG5jrCK+OzOvEP9qD4lLY3Y160a1vBNWmISafEz1mXiak8/Wtf/Is
J9hrXc5ijPzxepiYWSzlIA60yX8P5zoY3Wa0GglermJl0cgrXoB1eHQ3I4UZ9xAJfY8WgizRK708
3r2CTLA7ATgowzXZkM1oh0Ei82VSmKDPXMmy0byHF8wtvlb7QTg2QKimoJiTzchHU02y20D7HwDw
AN795woKlMY+nG1GRj344XyaLInP58cr+f24FlJ/r8G5l2x6ToYosokRZKpDld2ThBiIoC9EzQHV
m7HM169rVE5Y9AviXX5+XFWG7Yfj1Yj4E85runxrg1uBi0abWSwAF6lAVhXvxYa5+WMgUpFXGaEk
7QYMbxigC02fRXHnewLppxG7MQanC7gUuvt5pJXJNCSG8XPlY5EqxMagadLf75KbfdMHRIABnbd0
m2ytv+zql5XMfPfrAYLc3BDQTFbhd/FDbgtqBtL+1Ln3QFXQmM8BPBLIunKZAYD3qm3GEPm4gfXN
6DU4/IaOyBSW0yZeHeLvGYRJ4kDEtfmBkpo8Jy92S3utE5tRpyIlrRTVuvcCfXVRfl7Lub8QGXr7
GaiiHXpPFrkUHbj10TmPu4MnioAs0xH59hSk7blrjb/67wl9BJrW3ogO5mZ86Rit/uMXfMffhZbi
eneHyy+s7b+Ru3Ri8Je35qmDLvLqH8bAOC6KZLj4N30uRo+2MVuNzj0DoaeC8mO2+KolSCufxqk/
x+lfvLkbv3gPWRWm2fQrnOM/VrJ1kioe+rc29QcsqgYvrmzYNe0QupA04u7H2+qa07587UXtxgF+
sV0Jy/8xZ6EZ0/RL0JHxo1/FR+3W3/x41ntVtcO9ADPymb/3BB3JcahzdY3bgqHzbu/JrX35JQd/
DlY5Acq567iwvGdG8d66Sf78CGI10kI3+++9bLZusYlbbuG5bg+ddeMxMGnQeL235WAKgJ2+J8HC
MBO2ksyfbbwL3ZsUr3aTNnIvNi3bZX3jNIY5Qn/We+fJuZ79QrMBJb4X0+IsHRU2h9N4Sf+hf584
15/MjwopOemWibWwCHBg7i1vp8P/dIjup3t3bzjZ0bHQ7q897X0g7U/DaW/MvLWb0uj2CzQjgnS0
5zcj8aMXeBKg+DyNdZPfEfS++pm/QHMf+c3oIDoIt44B3dzeunHtGRBrOTELruV620y1v4UDs3if
gIJqSFrhExzMVe5WusrFmsb3epRg2zoMg7tl6nP14xlaQFDdRL/9Im/nhiTe7CL2kzH6tGQiZEEz
JlTDFr108MyiA8+/DFjbrf6NO9yYWsOP7TTeNPHuM1Pg18f+o/A/HFQzl19P9i1ZkU26dK57uXvP
ulr9PH6t3xRzQvW+9jkaxAf+35a8U5S5+2NgrUg2h8H3HuaF3ts1KcmZLK5TqG+YCJF5vHzqPAZ2
WrP0RroEwg4ZPp9MVy6YND38dBd5v3Ia273MDa29JEpBuUBxVFSQ30K6IumA1QS5pZpW3X712vU6
1NM6NnqpTGXPBIOmCovsiX659yKwneTnNzAQBOih14oy3V7U695+A8s+XssJWmzjjo7Fpuwkt4X7
8okGZ5n4sEdY9TQL8PCj8RBEmkYaelx/JGZ2hLUHUSqzZOQTfN880Q49ajZkZlZmYkiVlqZCcZcI
pL4XpFS07Mp8ffT82T0/vRQdkZkop2aCUx/2ojHEZSdbfAxs3YbMVvOqHTrvfT93a4b7rGwuqXqp
f/fwVTECWOquuqn5SqZKwYFBO0gRqclizxPXNp3ofapSJ7rX5IBwy2FXdo236VFsyilFyMeqV6NV
KbcRiZ+O9veev/rJbUvuNwG/uSxBZqM8SHtPR6vxvrUYh4xEvHKeLToLOQEqf/l1dgxMmlmMphLs
Sz4nqIuz99BE1ZJpqvROlzVYHlnmQ9LhgIkPDXotBSOARxGVTH74rMEOE3dSnl+uZf/SahwfmjHU
HYN/yCPgcYSXv5XnO2RrC2oRajZEYyQODoZSUS1TRdKAGiTh59coae62ZZnG9V42bVu1b3BaJAtV
d+QLJq5d6e/WPVpdI/tJdVNM3QWTDcL0PiUAGMEG+dnUIM7SnW2uHB1dN7bEZGd7pbBWuJbTn+dI
JdFOtQ/DXE75P8luR27dJXlP/8mBCfB0FcZnqv45uyxM6ex1l83DrnipTwuAk2caQSy2B5tOYl56
Ew4rSvAu7LVznbFviWRsm0rAuQ650hzg9x/Y+aIvks6Wk5dG4lCmBb1K1jKAfjYM8PJj8ULEj7uv
fCON23kkhbwnOCqSyJHyPWcLJclsEFGJ1efc/ysSLK6ArPlM9zm/zzOf2c7pYyVXqUcY4iR/UjwJ
76lZbiV3S+aKyn2knuqCIJ5yIYd7WJTex8IJKM1VSv2dDqTkPJd1254TWH/ZUNXwv/CEUq1Xuhl5
qzlX0p01r3Wl/z/sf6IN6rjFxT/XULgE/I3WUjowns+cZeIPxSNU6r722je33y9QP6kcUm7Jetoa
/U0zmAC6vXb0/qUA+aLIfiMNUD9wAAK92DWhf9SOCttBkI8/1t7lqEpx+aNdG/w987VBrVdpvvNl
Yp78q2P57/amyoevyjS+mJNoL8YLJwLr+HvNQyn+Jk4R+4i+SHS8API3EmHEWvb7flzBNZoctvLb
PEnvd6FMt7WEayCtGWOrffjg0lHoWFKZ0t2+Gh4r9VhY/ybKi+q9uagmyq/SuZYoA/zP7vQp8rve
s7nr7XrnmlCteq5tO+HPrxKgQgLYenSLPHtxSmIDAvidt9+KtLPdvXGhgKJGAAxQfNZwYYr7xr3O
HyYUH7fFTW/ZWTSgHk699PCcLj0Zegc5bzKbhfTfrn57Fm5/bEQAd8mEMGRf4xhVZVFyh75t9GS7
R9QU5rhPj21L55m8/bIVVAnn6fZ+TrR4eirGFyXiSsvZtG1d5lKjQ5ORDdJUArNhC9MGwvhh3ZqO
yVxQTSbatFFujhUvZqqizKWUmCtTHb155/ULuDdt8ANKgsg1buNNM/cBuv6oHevbbvSLmwUiBP2k
w7VGOA02AWnAPqyqjtqF8WIztD3SMsnNDwP1l62srJpIUxFMvKrmADvUSdNatPEJgOUV1cLnXsvX
nrmseofcoKBfgY2ntB1yWVE1kBC7rHsqcnHi0LLRQxEPUK7+eu0gePv3mYzt0qEhhl4WYfXfM+Ug
4ur+K5QkjQbNbwuNftFM3Z87r8EaO/he4LpzXwy4TLAVYKezGIhgE7GaIGxZPA/RQqeX2lkkJlqL
DdXLVr+KX1L2amqJsN7t2LLWPuc9sxPb3GU2HRv+a+um3ZK4/KiGn9StVE3dBQ4VFbaIKiRvhbvc
V837aO3/iePXvXK4VhWarhL0aKtqiKsgA6CmaX+Pzfapge39ch9JHevkNNfI5pORF16uGjzg8V45
pigjrftdOUQ6niLx6/jyrGtP5Ly5ed/ytTU7hcg6/njk5aBXUzrbYcz2i7JzkeCslC+PIX0sR++T
zjE8ZnAITBPVRkNMn0y0/wxCNBdp9dlz5irjZ3NDx7UMsObK5Bs01btpriJMcV/zwSc/LHG/K8si
37I/pg3RnI0ss0M1ZGL+DdYpC21wKB1+YyX3opQwd31vemWfGzv9pa8YuQAx5dy/4zibAQZizOrW
9P6KJLrp1FyMkAQRUHCi8KmYcGzo58CNyVaPDt3TH2pP5tQCcr4IAiDJATzXcumJbvw2ylzK7lob
bPtoWz3Y7UJiS9Fy3TODY9v6eZYYOrSXECEby0F9bFPbqVNLiXN20zsCqATARPl2/jBBX9lwd8jN
6eAXn9lRKtKHjNDMKNxhqrRTOosA8c9DVGA1l6WeTrna6XezbZ6j6JnUTiOfLwJDA4QKDIIT1+m9
rPqqFEvURX7P4zwahTtoWyWhDn37PqAhTc/d2O17t2hEc98Z2g/T1tYbv/LxH0kYQkxt1SIu479X
lf5TqMzlzqxoh4/c9yFZyESrRNcTnD2v9eyzf742D9tygmk5sBYHLnFMrKroFWEljdMbba+yQd7o
842RZKqZEGlsvfCUQ6QdvdWBHvx0NFXKHVuL03h6qZ7ASJ+fgdR+od9b3F0o2BTXyOLge5b86ne3
+fQuu84qphalPlaMxT4yxw7FYLVIxdlTmJEQ6ltFkxqN10226uHEISLTEhb2VFCkQFIhCLvuUdfH
WafvTNjJFfolyuqp6Opvo5zMBHpIO3mGB54sY13V8delKjoKxdr7Z+7jepttsbQwwnKkPk/DZXa0
g4T+J+NHGmnxlM4JNfKg9ZqWgJfO/8HEiUbgWhs3qt7ZAjwDmH78+RXM4/eHBqlYvn1xQEN6ybfT
R2JnF9xUr89PQdryMVPiPi0qUbHUpkYTN32modC+5D7Xe36XprU4NIqq0tx1qCeBJyADvnv/swEt
8WiJo+qStkxZRXLoomk5C7SI/5m9O+Nni1AqLabm0Qg2CKaGaaGiLzoUL550pBm07qGnnS7VXaK5
OY7f5E7I7x87L8drtrY5EtTzb6EaewxAhAwa9TUOM8ctTNGiGN+V7YjAHM9ozf65oA9teEF51rXd
qkepOrHoxl+NlKAzUj8iVccgMM5gJeAVjofMaagYTSrgdqkqUWR/FPrU2kAaNhfWlfnn43PZstFz
Gm/SHsPMJAkcliHyPv6E8vytTq3zHf1Q0fJc0aVifmZTDR0Y7bQep+5xdp/t1IUdNM/quZENc3yX
/T4K8oVovG2c3yYpblZEaPQswnjkYFiy37tL7Rr5umya+8SYpHB62nbc7FvSRSbOjRyDTpTla8Tf
rbeK2/Yr86Z1o3PBmkrHTGOz+dzevmOUTW4V2A+iVLFobU0hdIf6qnunbyIk2VeZc5Ny03x8hCGE
2vuH6TC9Dd9+lv6nhaImNnOshqq8czP7JqNfOM8krf8BTm7YcEWB9lLsbzlS45cvrztdM6gt076w
21dEP8h++4AL8TBAk/M824dlpTrBmW9gXkDotPzV628G9yEoRihVB8liSDK/SUr7ke6pzfp2dtWj
RWlveTv1lsX06NQEflgIuS8B93i61B6XaoDUMasz6/TghrSnVEVQuQDBcBfJ5mDNmhopGld9dCmJ
HRrCgc1gOzwO97MEklu0CpABkhIfLQb74a6Z/ImP7ELxkQBbBxFqWQVcjUh7u63jw9ESnotpDqTB
sz8+yeOCV5nE3AL5ow4bcoQ5dhcBB50te+cQyW9796Em2wV0MICCgD2sKHG2q0au4mW9psaY24Kq
x7l41q9Z0ueuAN5nGWfuGA6f+/DAAfVStbTCwHGcAVLD2W5poC8oFDIYDBGTPxtGMVkLnlj0fDvT
2vizYW6quboMevrNSXoj7vyxEGy8qOYW1IW1z0sH3vA53KZ832cZOb2aHE3bSL3cUsViozX0EeYj
7fVbQU97PLzFe65bbTC4H4S1/v2KQTCFX33OcAbRpFPZTTDgoIp/CRIknqNbTGevb5pxI+3hv/mW
j365rgELaaiPX/a86bStOxad9MiIQxP5ttH3QQZXgw2FHvIxBu/frLZHecWUCooW2az0fGK8+LUz
ZUfZEek3PQuBIJ4EDQBpchpeh37ZGwIHucZuUqUnArRBc63UTHo9Pz70/+YtY+phhTD+L4gzattF
XQf06ffSI2dCcmSooYQcKq6hi46beG5uT0nN8VuU6zMBjSA1m4hWfdf13CSIBTiMRbx0CWlte5fB
OUgGIF+QK8/+eGvr4TwzYcR71IO8N8yTztaxOlBPWHW61EwwKD7ei2u0dRBGQZUw3bAFGWTHirlj
5Hc68h8L3O5m+eqi+/yeKiczYXBW0F0jPbkUo8zfc5dL4eam6ueW+1KuiwgJ2x4E2Au5gB8zZJq+
ejaiIz+S/tF7en3RMd/WoF+zVNdq8ghtTNnXt/nNL5sAU3LozI7eLCb7gm58x7vZn8WvEfUe21kY
/3TjIP7e5nUvoJTPvL3KriC2x+m5CsFHxc0tRYpBGmGdLUC5mQt4lCM351x3P/Og1e/hWaHM3eNY
/O+GYl6QNyL7Df33s52FZTvUL2GjQM6T/5Ii756HaYJJEGiSG8BoIbOQmZYeP1fT7ecUb17DWGn2
dZiaa/CytQeu2En95sH1tOo6P8+3w0w3246PNCI2t+qdxOnwqj5mfymHKTsnfcsv84U/Otwc2tMI
9Y9KeKEtTkseRHM/PAQZG54z1rYSvjPM12sUmVznfkJ3a9t69px7ppzKtqzvrUnfPA5xqabt6Gja
d2gtY5VMrA7x9Pg565LCI1Nz1fPHB/diMOTmWqeUk/3IBDQUZCv67EdNJMjyTFUc4zvJH4GNdmS6
3vQ8fwltW0sicG59NICXh0b8YqMwDLYx+2E6W5FpuLtABkp8NGexFI7z+M95yHrHu7xf7ftDaUFI
yPutvR+6QJ6x/SIa8WAv29x/YXoEe7N3z6k49CgGqbBMtg48xVvlXytgECU2IsE+B8ku+uOaKgaO
/8S6J4vxWgnybDaCS3PndKH2bux8l3VgWjFj+BiZKum2H02ZUo/G0R6cgrEr0JQ5oz1IfeWzwd6H
bI8/Jm/dLIegudIT3E+TK5A6r48zE8ELr3P/uBxKAp3DrBPKUIPUdZHJJllahA23wkE2x7lO9RTN
91WIVY6lxKuGtLbgeu3DV/JnEekvB3iJUL+nu4uD6TGf9dfLT2JV86zLD3OB0kagNi0d5zFqy69C
ZLj9yp/lSB/oZUVEf8TrVyHa304LqYknX9PF+C/loangCqsWFFlOelF8+Nkt30aqLZHh6YeJtRAn
BWQAbaG/g65a9Eq6gHMDeH8AYN7nlsamjueY+DjlsKnyG4Gec2LyfNWkiQ453DpiLm3vCmyYqEzl
lXTCq30NAEi8BTNkEacz2sq88BELJKMz4TKQ6jJakoRixuldKQ5BRG5n4YfPQSRrKeh/ltVwQPhy
k/S5ejpLKaIEVZ68th9FnZaZpNZVk3p6qqWf5WCz5AtSUkayG5mtTIsH6DVWX7JvMB/JkhnnLU0O
Lb6TJtBev3jeWeU7GoUHUwqyq0h9yFM30/o2NdpPSwEuvSkneHmk8tYPv73HjRBreZepXal0WVHo
UyawtFPz9LMCa8AYhu28vFhVFE4jmmn7c9kfPXpzIctaSdDzeIU3RIsEn35mCjmVyxZbyRQYnl6S
VjuXPTym2s/dAD9S3Y26o8VnCzuXUhZtyQJ+q+jeQD/1BXhTPmTvUl26YenmJqJwVzAvcvEaYPbx
UL9nBPCsedWK89Fx+he+sJAubiiqViNuYIPDz0roytW8FpmshQWf6f67u5chrHrpWPeW49p+hSIl
zLSv0p7UOrqelRxfn+Qk+ovhfRmbW2TpTRovQHaNzO2pql8iiXJudjJTWV0BEHdzsz32BvCzifcC
Nigshzk+SfKQ0H3kvZ5l5oVPl66X/IiyenhrMmW+zx3Lm2tCFmW5f4gRvqGQX3wxnj2Wjiluqmb7
o7MxUaVurLt0lcjmFFi/wx1bJTZX4oCxIz66qmGbW9GXZCmBy9COD3ZEGaUng60yEZ6CrOUtQmK7
mLRXxkosYXXows90dEr0d8cMdNnZSbKZQdkWRat3K9pJfOQmcfojFiD3zn1LOkwVBkdBJnRZzjXk
GbsokYuPRxAhSv7SpkKfPuYaXOB9pbqa9t4FQVm9QcrMBSxFDD2/TtS88Rrw8CD9W4lhdd7KmuC/
XElXlDDbD6pK6S59dGncG6gbATKCbATnC9Zuhl6uGtCi57E5+N6C4ZP0vVEaOVBdDwh+U/jZ8+r3
Xe0xjq8a2d/ko54g+6MWgnvA6vhenR4Bn74QUXEBTp9xmt04TZzRI9IzArD8Ba9J5r+bLF7sCdOy
qZjbVnaJ3lVdCouWztypaFjeUZmZIkk04NwrnOU5vGsiXtOMnZ8xk5OVbTSfWrVPqAfyMOU3nhl7
jqV+Q054RtH8OGuX9vw5PILyXa4YOSBfl03oLT/D3xh4g2MPxr+4yK/872nvVevxo8uy0Xh1BAks
TW7MT5Lk4xuvazH7y/iEXNYGtxz8MlHThpz57465ryXXlX2yBp51/s68itF984UBEZPvKp34N8Of
JapEqdxpsyvpkm4UX+0enKSXFxfuQXrV8TB2Io81b6HyC9sBtz2Rj7IQRq6dFo9XpwGAYDHVu6L+
UqtjIE01U4KMGuehKLEeRPdIUEXIBhNb51CcXyzqMnBA3db3hfVw0G/QH29KDImaf8kEGzsZ230D
bzVPivyPRXXStRsxUu2c4OK0upV/zhYN+II76uL3iYjvMjleZ8u3DHS7ICt0l987HMqxTF5rgSu2
7+/k4RO7G3XTfH6ZGtbDGqdRCBEY6iaLiTkFixifIjVMkkOG781fUhFgjOufZCqT7KyedSQVwAZe
Ztdi9N5dRarbKw6mj6A5GbhUuCjnwp3RbBxouxyn2oXrRdJFmRVZEoVeDZ7hFsdW1eSS0Vn9GVGv
SB/R2qU1F//VFpTkg8NgzXyuACvvFz3+cSgnkpXYq/dgIbAsT3GF6Zimgufvyst9+bYHccrREcnx
9usp9T4w+7YNjqf3Pn0/mx56sW2XUfjr3yoiYnY3W3tZLtheLFfcf6W5xStRP2pPupE6vrBPVhbs
49cjVJQvO2eT0/jx9hdP5JnJm0D7Pk2Lz1xPP/vddaSxMkMuRNKKBmfaybSOscI9UU1nStFkMWlc
fYFCj7Mdw5VK1V+HcjxWzo7jkR4VweO9zL+GlsBKFS2Ch9JLnSpLxC72N5FGLoaAc6ef9CDsU3x+
6ZnL48MpsWNV8EdjLmU+PJspjsc6b4zwhZW6JFf6h39sUsF5QHd2a49kH001cajuDzVkzsyWMWBx
GeDVH9fvN1L1X8rMo2nKw7ixJC1K6SkGllXwb7GwE00Wq+p9EP98/FGNJGZ4o471efnT0MWrTjBx
L1WdGxMiXT5djANPag2bVU27pzSnqPP5W6STijdP840L3iA+Qwf2WWsFTzcBOKcS0jraFhBvUJFy
UQoEzk1vSmyhOH2V1gOVmnM7+nciojd5fGxI3eaPHQoJugULGxYkU3p8mt9XKonJsc/PfCPug2b8
7KjNjo+drZz1Z+yijsOmhuJ87/V3rSZ6dO4uzJ2bacjgafE5DeIUdlAlMt1xomgDMIZymoZkqsa4
Y8yyzEAVYxvv5rN27yeOtcl1kII/Jg5INbNvI0QULb5aKNSHT5p9X4+0i0Yh8vUuqiNZzbGDdE1x
Fy6EeTtPPa629YlcHbFtpOsguJdCsmNPT6F+EepMNOg1cO5heMxy43vfP7RuE5PxiGOZf31SmOre
v+2BxnoRazhXUy3T0vJLjtfJ2uH4ecFs4xBFM3FRtUG9nuGvJlLsW6Hymwmwa53gNTC6D6vqm/Mb
XHNj80nL0qaQrm+oKVogh+Ylmd/B7YGJ9m9vNPDSEwYOsg0CqeNUi7OY+rc1EY5f/Zj798dvoHgv
8tevbCfIK6YKm3gZDdqYeY3JaZIo3l2jB4zBQiImsIHPcgtuFKvSqndFTQSUo6vNtCoQ3TmDRBWg
81Kqm3qiKbMPkTQ+99O17fDWvNXkQF0dHJSxkB5rLyLVCx2kaWHzGX90I0m3Ob93bN9OgSDrkUvS
94AdAOyl5P1DQeyRce61MrHStZ6bqJhSC6raap4wUxh7Bli8llN6acZr2QGefPnY1sJjfzW5EOmw
ZPbVx7MSDhs7JpusfzuCTcOOuH826YXSF1nf/vbHEokMtVYOVjbzXawc4ZjM9mesKpvZ1Szv45QF
YXGZqNJStC2er63t/e/2rKD6Lf4YoZubdo07pYmPRd1kf5gKRCXB4oIYZunyh+QA4DG7Dp7/pBhi
G9F3EC09El9oRSEKgWXz0wpP0drz91HJzkbcmOG/uCWqJlUEy4Vr+2yR/m37d27k44P65eTweaDh
EBSFnAnQlWAv8NwF77fCgoh9RjLdpGVfORzLz99wRoQtkaNGmQVpOSqHXk/+Jn93H7Hv1Pfr8zVx
LPaiwy0Jy1VpqaC8MbKtTcs6W4DTzAilPr8vH0RHEo3D51EqN7ItShG6YmbImaN3LKlOHupqPzWo
mJa5gYCqrPZxbD+/cuVV/UK7/Jvef3v14R+tTZ4i5MjV938vj0Li+1p9deKKgRAR4uNQf++lqtH2
5QeayXxgd9na/DGCrICND6JNxJlll+lAVW4idi+Ke5ev0naOU3HD66m79arcr6Z1dyQBeRbiaPw+
Evtd8XzK3wgc5xrJmAvsofgYT1eVCJgN6qhjNg0ZWRLxrl0JSd7Eqw6zY9JwI9HTSAuzCV8stq/u
T5V4RzAyZSh/qKYf1dtn7uvavkHbfCTH/hH49dMBwkWklJS5rD4CsDS/E4RPjuOr0lfvOog1U1J7
sY97fxMg1/nX8Fy714gP5Hq4xtifz7y4jIjpNlJYdXd/FE4au0QdwiDFeEg91Fp850XmX+nhDpCt
zShv07gqgYS7ijvhwdlJLHbd2H67V5G3+ZcuiXT/JfYz7t0hVlZSE01/LYMWuGx1CRe4Z5qWH+pO
m/o1I4R9PPN0IR0weuNL9CAGEPRHWalfiyKBncAaUu/7HQV/z9v8t9/76OfKWVrPfL7uH6vP9YV3
STndeVc06EXarsBve/kdQRqBFC9ePmWzklS0lJ9vhVg3NhGg7xvmc5yc+v3jciuGgKb4rKbHmeqh
AkK7pJ6sYUptEVbBqz91B/WQxGzbStRx94RU7rSr10iYw6/vDe8eVsyqVFuUyLymV8VpTcrK9iLV
STTn1boUVnWxuVr/fR4tpoYv+t6X4tv+nG7EWmI7iqq3sbBRJOYGWznV8YbdAxrv+RhqCF+4eO6l
2+uf+OdtdBi85BG3pMCvrVPgIuEWk0uLBTsbJhzMH+7lrJsdmTsMmeelRHWl+B4TXD9DmUO2Zrq7
QXykXHz5lWmlz/Od4owePJbAYktk/xy7EzYF/1woFvVLpHGubzpJrNzJuUKIEoUN8uxKsy2/aEe/
dp0ppZja85/3HXG7SE1lPmBMYYayipEm5yxdjX8pB5cStQgeFeWCwHUEjIA+3I1h9/6JcMcf5djf
dVtRIjOJJDgj3YykrQtYG0UuA/NlxzT9s+UF5D/NGHz1H8+BQv7XaDDPW2cqOS5XRRukoJ1pXlER
8julHA0WIRBJR1ZnPJqeARHsRcGbVyGBvvidjjgZ/cU6+9FDDqWtFP/BThh5nAoBRGdCWjZ0yZuw
M2DhZ3SQUjJ/NFND3KTYJ4i67ofOXfNzoES/bcmbHkaZD3fss1kl5KxmPiKUWl8DZdZbHyxCxlLG
6jgXvG5qsrWrQkRoI1V9nCOlWj0u8OxZOjk4H4nhYy8xO9S2DfLZQSgnUNlYrwBnJObnQ0N6BYxk
EK7vxd3INsMSUz5WIrZ8/0x+Hzfl17U5Sndfr8JC4IXZ19i1FVbPEn1ZGSFrgwj38PrJZLO5GtJf
IMeZqzGBQ51adwm8xlGVcOnyxrCzsMdOZB7GyxKawwvJD5WpIHWurw6dl8kAsWhcImLNP3R/0ITe
ZgwGkJRNrOy7OjLaOBNciVTZ12XdIx7C3QICzhke9E9PT3agLLGPrIuu0v5Hprma0/rjsrotPUvp
8qn2aN8/Yx38j6IVVVEHLMRRQl8EJOWxS8vG04VEDE38HDX0MwdSPNeM3N+dN8aqna5yrSLED1dZ
6T/+6RF+5ThtoWc0IAGNISBltsqmzmjFTgGqaza79aQLd9w1hCNgfTHUDVKgkbi1099WIYMpUDms
jYDULz8aj6+jKsMoWdlExezBCzl9bcCz2wG7ycazherDRwRDicTt8h/bA9aYgxQaRl+9Y7LrBxsv
TIA1Of6gtPv+y5bfHzQbGiBRq/F0BC/aRzvcdaSdYHqplZ1KpzbO55Ob1LnCoTn3Ur6w1QUfRUhR
L2TZHOKFxCm/GDEmEhHQYvwSLw0vvzyQT+NTDOyXHxUv2FN/RYXq8b2cbLv3DP/YwGjx9JeOWAeX
tVeK13Az+ZUQqCClWB5/UZ7d8cZ6WduNs1XVdaBlHAHyp7nxeuJw3fQp3fp+sjklTeltJ8Ew4Uzi
kyPA36XzKN6a2XIib0q3s+VlywFXVzxqZBhxnkd0iSr3CivVCpsxlSUYv278Kxq8DPPrv1WRZoon
IQTyrbH+ISmC2xtN1nv5Skf01LnOrqVYweqj/VG/fujU6Bc3ICDPEhmjiUosGnKOjgf7AvOV4TcL
NDodX7lw+jjm26uiNMqvLHO2zXYCnvAHlJupwStIOJsC8e/Mgbwm3OpjsJJo+fOyay2wF/+d6Xtl
5m+aEfePxOe6qj/SyVoxMsaWLaXSjX1r2Ug2zxMz0x0D/pcoz2jZuLagIdKF7eRUzpaji+btMEKC
MV/XjcWPWW5KknlJhzlw/4ix81G2El8NMtw3AsHi0776uRLpfe8/c0sI8Rtnckhwde7GI99ffswl
HtpT53pQUFYT+YqtqtvuebL4AUV/f6JGLST/vq5/p/4iMDQgf6Ohdn/s7vrcIv/3Svbp53qKJCl4
GpA5q035g9/dT6R+aea6DxvmuRWbq/vdrhAkhfSPQt90dCfY+ihH++eScqxdUDVH2jvUBygIoHIH
cJbhsts9T60ABVNs+s3UbYj3krMxsq5vHtVFPdaKTJpPec+QQHVDeo3SI3KsDGTuuzpkgaOtG1Fl
yS8n5KNQqC80gkERJ8gJ/VPtYHoQ8S/ufuV5KpGi2kR3NYw0Ih1JH7vytPluSYiWsmwBX7XYUDEs
Nks2liVyg0143/KpzfUNzL9Dk+FLEXLiUrluk8MvRLrEpvf1aHHdUjlEKnHnZDkgbOjGvjDOpx1I
5dJ2qAyHx5CiEP9pVpq8y4lJEOcdbRtr2IyLq/auf6HUI/9feHzxhynw2MIH2EBCLD9e1YPFmj3z
DI03NsZ+1bkNks3Fo/Ic2vl4Zwec/mOw+4W+Y7Q917eZObwGpDEkmIMTjEnRze01lAlT80ct96dU
0gw9TlSmmq2uFZZ44D7fDNcKgEZszfxjpnsZpT7S7VVtMYiWnaRY+6qk3fXsngnoRCRRyGAIhFMz
N1GHuBdCtVDnL2pnRgv/BOKVnkEfhs7D1aWqQvCYfqj2RWPobiFhfX8VVqpnTZnEeuJbGiVXUoX+
eKqIHCqJRuzrgukqU6g3UwWXY9Jzi5LgS7pxWz5N9HVl/SXqVZgZOpi1eBxyaV0Mt0J6sBKMPbsE
lgeShu1riYBFIflFO6d8Udw75hMBdZEj3WC+p8urwa0fqUQ+0DPLHA5YY6w6+5kTEOe4SPS5cv6h
fVkEcJotrnWD3QGoaFGks++oI5J4H12v5UefL9YXl62KEs10USTPRrdSkieCo02/EgdBqfJSu1fS
LdvttXJuRRYfz9arme6LPJtgdXgUdWCd4uvbNXYAxB+QawGpsPmnWl+ALypRlZkWsULhQ36dzax7
GsdusmzBjUXA04GfTs3T5XWV0tRMbDYAAyysW/byubZyaygsC8tivAZxPlcoUGe8NB9NBfHVIKu8
NK3Kaec+lIEmEu7vnojnU8VDQnn7tbqXNh+LLkHGhYiFYdz38l5W9CoQB0rk7dgfGZdQWQAb/+M/
mu6sN5VkCQLwL0LC7LyaZqdZjbF5QQcbsy9mh19/v/LoSqOZM8dm6e6qyszIiMjOOV+Si1VF89dE
K/tWKKVeb5El4Nv4KSeCY+9EFhYXiNkhSGPSOEe+944SLYEhyndWrcnwHB05RUzMAj3OdnGxhs1V
MgzB5g7k8dPg3j72/wRnc+nWxyYI4cLlwoUQ+o/9cHtRDsInEl842xEyFu2Qp+HKvPDPPfwQO6Vq
83g1kq2xL0nV56nKocawpSQVKC3cuUkH4ToR4/t3i417NftvJ4aFtarBZ3C5sTzLbxb1tUOp2F06
z+2Vu62cC0qjQptKl56jTTm/aj0HEyFt16BFSTF4pZUs3eq/lY0BVpxQIobVvNLV542r6QIGIfcS
Hc4CLtjsjjcVD6bK8i1nvyVinWCmOU3KB7SK3qVQWrdPaK6064s+6kKhIt0Jr8t35YHdRNQwaMUP
L/Xs0B0WSKNL3eJy3tHauNBtixlXfDPn7xjj9u4OIvzfIACByGCLf+wSonvp8R2+Mz0VTWqTSDQL
exrmZ/c27c6Fx4rkjvQBxzY7r+wadJmPujXcwopMvzOkxnQ3Rq5+8nkFwo/s8DS4dNULn7e3/1Qz
t0wJY/VEARJoyPdU9ZxuvPyYohQVG9kfnM75tzh4Spmb0WA74izCrkCluUVYbV3spq7Zuy7rN6Ud
DnTIaWYHqrSCADPFH/T6t63zDzDCUkQiTGSb1kG2ALCq/X4Uh+dylrw/MhiucvpM6WeVwZ2AjPGp
d+nl/t1bL5iZFetHKWkQuCSVh3N9YwT55U1e0k7M5uwe4S67WmKmT6li7qYnJeCk2rGv0A74dL5P
l92DsQG3TjFDMNNLnILz3qJybELYJ5Xq6CvgWOrel3zlXgtAy4kPyaIT6OzkDm08iHhlziElD88e
6qXeneN5ANTso/S/l/dTt1CR1kfZ7qSkVxXdq+r/7t3eCDtDjTQRtvIN0aJQ+SWx3Hbmh/ppIOM8
xFLb1QyZ+rVI2oGGOo8MY51a3n/7s1OYlDaPRm5fN+biML7OTHg4Wxa3uiLAS5dKLVPe6+n6IU5N
UyN5khFk8XpK33SLz6a0Gk6CpGlz8PLVvaNlXsiHI+fnq0XDdKK0fwni570KO15/icLUTHRKt+/7
S41kiM4KJXwC2O3a0glvNCpyZe9sZvmuLUjBFc1dDh9rIL4hdXLJ6DDLnGTpp4H5BXWKo+c7maNE
Or9v5fp+Zdk5z4ToYAugiT3nSxqKPz3HmM6bQ2RBfwVdmzxK+ZJoFdoSjeal6/zFq3qq5dOSo2Mc
sslEd9KmRnErjBjYmADPFmKcK/iWBPC5YiU3WnYU8rlRYbTOx0s6QoPymNiHK7i/XsMIbb5QFSPa
lTy+okzNzcovavtk9DIMUsIws1CowAooHeLDDAywaawXLZrr3djMeO/ir1LSyOpWIcOJIjaq60+x
/l9VknndjZcSby3PHpQgJe0h1O8g9nWXn4ZFtyadx5eo3soFN5W68XauUthPLaopHxXev+QeL17X
nZx6csRA4/nNz2PxrKqatG5I6NuH9uXtIWoWGw+HQtB12SQdZ31makkYz+z15z05GL1WtCxWaHt8
u342W3p+hoN+FZtiYjHdKiz66os+MtiuHRbraWAQuagSnuvryiSX8HSFh6C1t+gVF+EpE0A7Tiel
Yi3XzrVNE2hQ/YWHletcf4qO65f4GB9n5mStxutKiFi/lUsLgazYe/7wJKPcsAP3LeTAxsUOz19b
9MUJ0ckMStvpUs+0djI3H8lhZd71SgcODZMrTtax2ni1YFrinSGMfwuwfJscrL/ft052Nr+7jhRa
v3sZHTD3JD899mu31mkSnDvYRRhZ6O3DVlTeuVNsP0japyvr17UnOJhb0ItypvkSvxTLNjfNAN3c
u1LrXeo3VwoanrXuKn/C+Quh2dWMGUPzd1P2zZOzi3WEreLJS0Kfg2U/30G/igx0G7u34c5lu0yx
1SgvsWkEXaYbtc3Y+kw1Xb6UnRbOYEQPWL7Z9OAdBNdZchrKnHFmelR8U4G+39unXCPRPc9cQgCs
1JxGJfqg1NRWPeQUl2Gge2PyUQQmD3JOB4Ok7X3DEIzzKd/HL4DcaFV7KCP1NKRk8uYODew55qic
b7hB+UtnOZirPXOc/UMRf41zI3ctWewpY1mlJ271DLA8e7XIE4tgZvLwPQha4Y5fBQu4UDFHJv2O
Kw/F+tNvp5qMYhxRUKTq39ZNTZ1c1r7FxouxlGvCCGabhhmTlmEZVofKcag94XSV7K1mMfsqvoMh
HZdCqCd/HQF/AEYo51X2/s1poRKgAZ8JvpPUU0Us4aWnKMFkr0vyccEtl1yf6qta0nYzbEfKOiX2
gT002bu15t8vweHMZNwHxef82EgPBWY1xd8UNcNOyOs8pqeMxtBBzPxvIklyZi5DhYq1GITyh7bQ
mv6R1eOCI5LizuZ/Hq30u50rFLMZA50Hb8AtYfc4uWifw9C/sCYmokvvOtuNXWJq6m49h4rnQmX5
dRMnAJJgNm+iHEk6tE/GPEfHsS/HiSU9VI4TbRM6mwoIirBEee37jUki6Kp5MTzH0EDQ5D1WLo+3
X555EAx/UMtSu/ojgwJpyvaLGlWqcXnzaVQq4sOLoUFE+d+PVgI7FxzYLfbO5UntuECgM2crWndd
TgiJSfWLlKalHqV5cKd+u9l/QBOcGV2rr0N/+61gNSBEgu4Cbm9zyNaf0BWr3WiIyul7/Qk0dBft
kom4cOU6p+vTAl758Us8t9p1++PrvfzkViVjtdhM5vslX92JVPnuKk50Q9YsSCcNIxedVd3fxXcC
biYK6SDgcX+KIROOLw01Ym39MWnuL7Xt510ZXZTGR/4dVPiqDf5ogNBgz+AMdkEWVKZF9svDpHRt
HaP0Kw1OxzCmTNNpvPwiS9fu6DIqt2WJkT2SYvkR5iUsv2lMcNgaKwnO+mPXOKhF4S/3dqgo1q2/
HEtWtZKEmUwq/2FQWLMXI8ru5rLD2cRBkvTJOyNhQopmKkxH6hSbIBn+kyuKaxxvg4dcSLS9150W
q+ckhXX6P76ThcqeqEqm52b88sgHBzdx3m4fxV6O0T3isBLGkS0HRBpFw/w674K+bfFSW3f99/4T
GK+t5fc26L+RIePH16q9tpLfPdiQaQbhGhit7fRtydgyXaSdLhVczSiJUkhVeQEYDm7L7eIQujxO
KEC30M6kq8dNCUMIgxKtlwRNwlSsLcZJFRzGm+OjnWpCWYHbR3m3cMl9f10R+KXmHPdqkyaJl84W
Ir/BYn885kWZVaPCYrtu0cNS+uYbrnjZOjdOX5cvlEfT9AYAERTIaxglwhnskI8eX/54+6oifq4r
+FzI2DhyP4juxm5Y2u39LLEqFdvJT0noPNYhWc9WAzkoy1ZjIXu4CYn2y0s5Q176nfzE7Mi8CTlu
whKvZLBsSR1r23DQWfGDUOoUdWbVRdJDEKk0CztOQuBCZw43R5TMUB6VnklYuKlA1L/WH1ZzsEeA
VsVgxN9bxYHoNATgq65j5+VhdrAuvKfb3HMCs0h9KR1nuem643gNnxclp2d9zngzlgNkJtHvITrG
QqHTFd4Yk6pPNBi++ZfZDr+f2y+6en4tvWNPYudsOjmib2Wfu+ysD/Zrbg9jFDr8D5TGsQZ7cwFs
wYz4Ch90ffSYzYBlqnBszMJxMEEQPBAe7DK29jXT2AzCQ1zFvYuBeF4DyXtWjz1Z31MjyRyc+u8A
fpaZpqbg92MsE3QXfwnmgkkPc59jvA5ZdhOSe1Qah5vGsI8yn8rfpz4Gyy9ob3rGAiRXZ80iCfKa
6/C4qcqXk8y8IJNwvBlHlsGNdXVFib388rPnn4PL3HzQ8fzShC80N+P5qnIYG5DGOYuV2iiRVXZL
XiNp585/COw/jK1uvtQB9DHZhqXPy2GQ73ou/mK8a1zH3JaK746VVDPlYf8OjJv/DBUqdc7kQ+MB
8Y0beUh4Wqe3U3dpHp/CoLaMf9VI10Y4kymFnHX5RtrLWOsZ8xBntWAWjDKrHHpiE3cMmg1OkmEX
kiga2fYSO/IO8WRXK3aNLpuUEq2VIN4h/k5ObTVLwR9DbHpIQYAMoRx4oIIMgt5dqRSCpkkqn8c+
iwsXO+9oV9B0/jlGzDupZGnesZCNhVE63pv/T+pUVlwR6VfJQ1iY1vSjzvGls0LBhS/A/iu3Ft+Z
YaLHraD2+6lD5gT0PTCvmtbdXETk+BGb3i5Pn39dZ+oE1UvLTWmvtOjZaYTvnzNXjw3EoVbYxPaU
v77AeU6psoyKqY5lV8Ciijy5XLMwOmkk9vK59mGsESAFk9Jchw5eh9Ufhp0bneS1iYavDGqR4BZw
uOvky8uvAa9APLcGBLSbpmoCDioE1TOrGnObhNVorPOHm12EeYX8w6pCnHxxr3aNJ0BJ+zoUaMV3
QQPUM1bIrXXkO+xP3OJDsLe4t0ONX/wzq7NnxOpw/rqloMpN7bciYJbSbw6PrqFgVeoap66SQwzp
+o5+HTB6lGvwfXF3wnF5+b69ge8a9386Cx2Lfj9AA+05d+TCU/XooccRkPehOSyjp5K4w+LHCeB5
toMsLASoR/B7SDS23Qfiysd503j+mEJmzf09LWcByIUFUe/cP7eJMYmZqH3EHQcq594fBhPd5w+F
QuJYcUZH5NjDdeuIxuxHUs/S1Rza+VCIGAMHWse+B9DNE1gTN77OB6mpQqMeSo0yyBbSR74VB0ED
enucuY3QsUXH5ds8SzhINkV8Qm2SVYrSiJNrkUv8OPARwoFYx0AIz33BVnq64lDBxb/rz2RAcibM
hhBdfNSTg9Qb9kQYbsfYm1Po9PHJD4OIPMABJgTXHOvOAbkDOuXsNwzidMQeZrJMo/tmj36+K45r
DTdDbqGPFGwjygGHKraR4o1LjkJldvELJ5Bn5/LjZe0/tKBY27XurUnv8XMpXxrKulAZH4Si0Ayp
rZQel4DMhX8an0zeo9QXdC4xNgp+V/vlJCRt8TUlDjXvGJpIt97hYzJbxBlleHfbOY6l8C/6QLpn
OJNy1W1XmZX6QGxdlYx01H0qNnQAHYfFxuWNq0N33zyDFw3GOZQKw82tIS62npiKozT3fpDt62m0
mDGZ057O70r+P3GO/NsqGgDUUHwMrUFp6+warNQMIuP7SyVi39w6AbpzqvsBG6ZjbIN2nBKiBSXu
jIkZsEJ+ZT+m4OK+GokPTWzq6/6zyNvbQF0/a4XzdtKeZ6q/PI5waHf+z2k3m5MWvRaM651NkIjb
OjxAGmlyxPlAEdQ5R6vW9XM9ykEdwRQH9dEx/j00fg7Z9mnd+R28xJeuZC9NMP1CAUnYBad5n6ch
KdLYYOlzjjPTUDhNXxYNyN8wbCgAhqb/bXCPr+PJ6NhzMVe+bPHc4TOT0WSasAx+nAOYTWGUm4p+
x152eO4vP8//eGK1pdqX1qP1AqczKAYUXE+afveaqm9bVKC3Fsgh0txw3ef+ariZRVuHFsjlMpAA
ZKYgDYd0/2I4CB9UefB8oDQO0VoxFmeaWszHnvb/+iP/b/uVVpMlOITezRTOmgqHmcvZr6RuZdMo
0whoyaIGq0pNmdIWwvPItFbSqq/D+LhoZKbSkHB4Sj3wmfJKotflNP2aaWeKETgXsBManhtjjGQj
iQBkLEPSI/k5zs6hN5g1KRNhYdfe/bNZqTWIuUx/6AIwApYSQJdEV+PKM8JNW4F9pTHJ1xpXExxa
kXhRvt4U9rng5JiZ6n2KTZnmvLMT53SRDpXjTEIpMVofaulHNTWdhwaRSC186Fe6Z9IbaAH8b6Bh
uv+l+A7fajI6DXJTOI0TUkTcNSajrUXMLK6vwrgM9gOZEWHE8NbRS/QoDNF28WlNNCZrOv3PQ5ON
D5W2ehXiy0P4Hu0/ecwW2U60BAI24wGAvv7b1LQzu0UPMlPLzibXRlha44A6bXpCl1RmPak8N22o
1F3KhZ+1/VIchRAq3AsBAU6HHza3jJClQ2/qvdvbTp3YtEhC+rQdiPlTzzOjYXYy3VU7dujuh9pD
LdUMnwLxFlBN6X1qyE8qy4/sUPxoBYFy/dBn0IAIVOhsnYSoHONTK0AaIGiTjwBPUp1oadDhDF4/
eLQaRZP++EjNuzdBLkJleXLMV5dQitG7+cP824CJlBPHgPDyrQ6jWw+ALX3LyJTOVY+VXv7fLR3l
338/L51d/FLPtSdteKG6Lv1WbKX0ij61hixNjzfTdIV62n8xPenu9ZT1KCxWJhWxFoOipp6p/dbQ
cJp7aGFAgPbG2HPb+EoMk3VDXgwrD83VxKLO03QyshYWf+hggDh5oUFsVohqJVmqWloSastdx7bE
5SXkON4JEKAGUYwwFRKUCLw1aE+gkjL/C17HrtGIO1sgBfE1ywDT2cX2JQ5ucQuAegub+MQf7zLY
zbLd/Wg9cGoOTEGvJB+vx0q6u9MROcS4InaRi5f+p1dVu8Mu1NORQ26Zj76YOxAIX2hpiXfeyf2D
5/p271P5HYJPPevmc5vBBX+K39LuH7LW5etGlmgC4MNmzH2kvs7vqdak+RgV0Mr7rITEHys+Ha3S
VU/2ofqYN5/B/SC4aBgXyiTBCZ1jSJ82DjJEqMmIWdGq9OA5hkj5jPIkDc8IkaMgpi5qEjd4Dn6L
ukST19Eg09+CbN3XY3X/mJspUUcZmSQMzgkUkdTICGOtJlZtqcq9UF7Z9JigDpNxfvKO5wEc98/j
ELEQTt660ihP+eUfIWtw0fjvhsRKwzIH+Gou+m2t31b91NfmfUln11n0JazFH0rR3NfzZ/IFuW0n
zMvkmFLsHd5Bj7WLSuHYz/+7V/EU/tIjHnB0A6HtJU/GVelIBC644C1KX5YK7/IULV0OTZt3CYjb
T5QIUG0Uh0CIEsJtnJjpdfIxR3usTTpWqa87+YCgQzxZzqQaoc9LuH6p42iY6HAOovlE7/zz+Nr9
nL4wVvn+h6gtr55/u0t17S5RFQGqppC9QibYgnkrE+Pkj9oTi1hwfvxW53a94rQr2LOCp8Vo6ZC1
n9qYYNDiD3QUmgCFDWgBXkKoNvJgwVpuumvIZKXwRrv0b6gNMjx0YahuedJaTF1HjQnNO/lsFhdP
1/cI2vbtw1keAOH7JyRIi4ZvEyKXzDFKNNfEQKXVsFi7lW7lc6S910LHODXW00n/GAcoz7TrNihT
sRVuv6ah3n3jUTGYhUtWupzzAC85bTZ8olVPvj3vZn8ub7LYsgJlUiLeFSokzvLW8DWK3dCpqSBQ
doSndSczLUy9yuE+ZnbdXo9CIVn/zWo/75v5zsvAC+L7uro04400VSGSzL+uhir5wzAVYuBOE+uu
UWAV/9USUNoYZ0oQFQDHout1tr1V/M1ZZ2Jt2qUuU7J5hWsdq+ehTYALc5iBw9ZVmO7xUHmEKeKZ
0ekQGc686fkNYTmpGp5NeFaltH8jJ5Q6HDdNEu6bsFURl5LQQvSkCO/rv+NLKGcG7U2dY8q7F/F2
KHKlpqgj5hGvO07Qy8iM8vm56b1u+YYAa2sBT72uADP4ZVT6fqSUa3ivl1t9gnRvuMqs2KV4wDs3
01dlKA8C0sre1reuPyvLDugm0B8RayY/0vxyOoch6spgw2hgOnPsmeaiUM5x7zJAhTbXYF1zC/8u
TRET4GMAsZr0j8v0B5kex6sesGOaNwlrsB64RvcbrHGd4Tz5whdzzVHh/CFROma5DLxusuFyvMVx
FrrGh3UUbrdLe4EwQOnUPn9AsxeH33av/q7ZNVzjVa4NepEQOJo1nhAoiXeB8YXX0K6e3uclpto8
sjeN1Z23nnPw0004j/mTnxJRML6EI6JrcgX8yCMIjY+9B29NCMRhLCyrioOP53kMhQAEj8SAcy89
K0xP+kxKVnaE4rmPuuSqVjZ23LFXGKV12webnspyXBhJCATzWweOc3njtWZGb2j56iPJDlSPIVXU
NXdQ1TXmT1LKy7EMjQgACsitdCstumHHhZ2hRxY6NM/GpCMD9dlSJFmfJCP1FfC9RP9pL5qvKyn8
Yw3AHH95H4Hy/kmWO9oS8rBVQ37310pfda9vC+2pW3nb3reLnedXLj419tnX8wUiVCv0Vvdmofc3
OU07Pt9JdCbxSudesiJK/k5xG+Aqt569etRf1e5/+rrlVSM3SrUQ+YeXQf7fcR5aXgOAl3CzJyG6
1SbLyllutqoAD6WthekLTMxWtH1MX5+FPLRsTMShsunlNOlhzfIed38t7OMv/poreA8x3xOConqo
BOVsn+putCqb+a4fh9ZdT2tNpik4ZqbzRCRvsv3VAI2Q81tHDhW/lpneh/5CF4XttX9vQoIFOgtQ
WLjrhREoSlaxxwEbBpgTpS5dPjDm9im8X0O7OQWdWXcgTdGxIQcR68/3MmhNA2GwCyXGjWLr0gwL
YnlpLnrbjhV0mbfOMx8ERLEBFo83YJ0TYNsRTu9ZHSU3aXfXNw8N1f2tMucMjUZjL0FHZk47farY
bfOaw/g+czf8eJIqK/dhBVa2u3LAR9RytXCTNyVcPgUqU2NmZ1ylIWhUpB3Rgit3wFrGhWmA0TDx
5DpuUUgqlEvLD6mUPFqBJHm89l+GfKExBWc53FYQ3XPMFxZ/lkgYvfbe1pD+/UYB1WBNZkoH89YX
VQWa1EMvg6kkwvKnnPuKdGdpGlDyJivnwJULJmRMq3gnCaX7by2eNGuzU2j0JH4CtBzM2ALFjgPM
Y/kvpKuWtv30DPZY8tV/R/kE6Nogz+CGAmnAM/ZndAm8igWMooDk1GCHVNTP4LfxKB+OMFUK1FZh
0X/aBNvqmmcSioaujByglflIgesy5VZm1WK8qC9QUPiOsQEDM0pOx5On+AqkALEdhom32+jRTGCx
M4Q7hcwXta7GLaefxCmZzk/NNXIqCSguBFI9vLh/PwyVYSGCSsmlkXLG0HV3aspWpGEiw7Ky79wO
FBml+ReD7f8erpXqaDz/V6pdjdwqltG14+c1hgCD4+2pRElGlAx21mvt96HcUcoVBoysA2tu+Q0L
iE7lc9i6LLV8AfTf4yyltejlYNro1NJZahc+VmjVz0FBYA4Rnk3sJ/J55zS49tbdxyTWnAmDIXQ2
BH7Ke3gP1yxpHcJnY1e795x5C6XOnIuYbqrmaZwDih37oRH1UcxHy2/mJ2EIC9oWY4ll68Cyc7z/
oOl+MiHFK8LOBHqverlRSA+gaA1c50M8rySbu2G+664LvQHgVrxX9J1AF9LXkYP9L6pJhgB41mEB
NK/3/YlKqItv+SWeHE1f2c2ZnMXnc10v/vgin8dHLfFOI2/A9DlIPG4kOAQZieodugu7SsT6MKFx
Qw+/xjAIzIJ0EBIodRZC7utjdAut1JTiT7forjL6696PC0MQ4QK3V1qC4H/RfIdTgQwekepCApTv
ZtqF9s9PgCWJVGtqRwhASL2egywOjDG2f6SyxZsn21piXnaSVUUTCvI2IFZcLvpS+m12jLu+FPE1
HdUdOum0n/75zgJ/068nwaVoUulrlsj3EWFxohJDyRq7sXF3cVi5AXRUaDtOtHokHKH9esqD9rml
xqYZCLSBqVOoUNSPYPQrkH/Nulk1J7rMSwwm5XMb6yLo/V+Bgymz0INxjLAkDS69tB7lbY3NkKQY
ecex4OBAFk13i0hzc9dpYlqHw5sHHVbMtWeumGZh6HakN7WMm+5oVG+yK6uv+nOO3ZDWOOAvh/bz
H1/oFuNAxStIrMaD0iotNggBkMk2ImuxQ+XFPeCbxSaIT3GLDNrMdm7IbrpP8JtjDH1Yfiai9KZy
KqOe6X1eq0W5lg5FEwe4k3wn3qgFgtDkpUpcE+d66c6VT8HQVM/0So/yHlFplcF1AXUkcjFS9hEU
HFtShJ9fFiuNghbW6HYs/WrWEedfynlZBrs8SE5/P0o0T+rQIkOh0k0nlvpuEhlhQsDnV6yvdD3/
Ka98XsvfZIQB/b9ey5thmmp9Xruvqo8RfvgaY2ToR8XP/CelNaqFvpShIEZH6zWdDKI0nPEVIrMg
PSXLdVvXgXuw6IWtJfFLrJrgwlR5Yfm7JcIDzFmJnOyf6WzvoZHVZAZkcO9fSu2V8sJf5DVC9rqw
nnlGsk2fcWGjK5eVFyd8Nz9G/7iVEvtKWNh+ManoEPdFYYiP8+lWmlCaFMrLwUKDFAiE1NEt8M0o
/4e64nwjJfhiY196s24mr6Z5l3cpxJCFDGwV7wMer++wGh6GDtnOIr47zbBtJBm9lCnUmmUS2I7q
pmuwDcL8ACNsmMHOTbxuho4VVxs4JoV2aB6tz81J2w8l5rg/zSAM2OuEXKvylVI+tLWPgM1lx03X
78hnsHU8qEmmegqihCh8ankTy6wXccA1le5A2jN++wBicJ5BezpuSTEyMmliXRXaJ6cpEfm6tBgD
8TZ80VueavZW+rlNDyRmFfn7WsEyUt3Odr35wOOfix2xu0XJMvZEvLNaZTOzAHQ39R6byamOWiez
/VjFxe4G6UhrpgOTRRL1ardjEe4/vCg8CCYO4R1xi4rRZng7lQrrN1VWYI5Z0T3kNLdaHALr3kyW
CA3MGrRnMGkHpuvp3MyRCU4UAMoFwSzAaKmp4laOrfSQ7Y/+QFH/89+l+Dei12g3To1UbfBO7aKD
0m4AnwjPR4a0CI2lfWUvN/GIaS90XCRCKgQV0H2mw9JyYC2jU8cEAH0QP05xPzYLdPwIsEXQiXmy
FqkLsTD922q2Ds5Dp6ASI+CfQ2IqRdYEQ3kaujCOv9DsLHZZmk4BqNuw+ZDcq7QXD4k1MZ0dcQiZ
K/HWH4QERVrMHK0Z5him8b1ULr/VzXDvu59DCvDrbsBJtVJWpaeVAUVVbWdLKkTl44O6Svm6Cr//
TNTmLoN3zWAxSxkM5XvlpYwNdSWWmZ77ue0gT3BjUPz+vbzQdjxYe5KRRNfv+35SDjcQ6p58Ke+G
2nSXjVlKctuK0WxWKxUSDf+KM2+gsxW4o/LIoG2jYZ7XUqemz0ntI5cruwm/TxtqcKRrwwVqa2FY
CoiGliS+DiaaHYxaNYnS+1ZhV7d6PcDloGaTdP04P6+FvacePUReFuQ6fhzeAe/pNnXchLXqVY6a
cGL8PbHDrfZXsjs8drca8oaYr7LYZZnrvx4ecBUwz4CH8DlVcSx5oqpnq1Pmz8b5EqkCttuePbEb
m9wlfPzX0VoP3IaVrJxG5gApQMr+g6S9wjcqbQfmNh1m90PLu11nkujiogYrsMZyU+UD+/4wFkvV
d3PbUGlDVaDVcy0VOiQ7lfRcw/ESTWoYCNo76Fs7FSVV0p7SK6Ojc/2X6DH8gTyN76UM/jxxA7KD
wjXR1SMQ3dtyYv2QSc8s7WjeN19EJJIgLCureIWrGm2ic7fQy/WeLKev3Uf5Vs52rqeyui3XK9bY
rsWW1/JpdyoRB0hOYeirWkZpGdriN+R3SpF854TFXT4G8CkUvMhNJ+0HRIEZ+GSZq2pIq9rV5z1I
HnJ1paA+JWbffG8Blxg5i1axyxoAwwW1MBzWtnPiW75RXnSNyWwfIcQXWOFfEldKQeuLDUnZvQqT
3A6Sck/yLAMnFtRN739/q4ibHjHM2vkosMgX3VNZ08TeyDXO3dWustiTbBumWinWisLQDgvRTMJX
2fI5DKWR/yE0KJkyU/wr8zjwA3kk9VYtjWsN2tDgVrfQWgyW4nX64+jN6ava8yZ/pNgJEDIRXYzA
IV8ZtFusvXRoWHtHkhTdcrzsRJj+VyiZpdbRjtIVdTBmmj7YsaE4vfbJLwJn60Jn8Ox95XHztBya
GSKDdSsbr83b5IGtstffqiSSja2Ekk+vSNnGX0s08u93JDXPa9vZOsiHV+yDwV6LVseTs31o/4bX
InQlYsKWmrJkU1u1FU7u66S5KiNjjTUnXuLbgJIh9zQXUrKDDtTc1i79fG3Dr/2ijTAhtEH7vDNL
RUAbGKcnz/+8XEuBhs6Y92eOOYMwV07hk/odXuJ3rNxdY7Gput83hehwV830N9VDvKomWoJXoXRq
XMpYg7Knw7BQ9n+l0/u6v2xqo72HPqqBoCoXvRU8s8Io2Xx2C7ZW/zS9jW7NSX9RfT9GSStrfnqN
HqVHNc9FCCp58ddO43pYtvfK6d28KmMRX3/bj/K8WfjJogvzscJxi8/fu87ZTRYVB0/CuzGnDxMr
CQnbF0ajmHOfhk1vvlKzTWVhu/m4TeT25iFms5B9ecMsr41LuTAMgg2yIeYd+3ahJ3vu5DsFVl0a
JoBfp18uSo4XrLAu5cks39kjqX2cv164IC20RbLpaD3VgguLHyOQzVnZ4JDW6ceb9+kLStmQQRD4
x/pkcwU7SCo2GzVa91PvSw08vbFSYiAJdM+O0bZ26s/7d9ZxoTOnd1ocFDtGg0e5cpEJcLhJOHbJ
lamOTMoq805o9A4CkwOIGoSeGUegNX8p35kjeX3aiXunSH8VHSTcYKou4WNgw0KH471MJdL/pszo
XtAnxXfvZa8UK4XZJQ5s/lSdt0A3da5c3zI/wCL4U9k1BXh30l+K++GjV06YR/schXNH6iI7xq2I
wpclIvN1QpVpf7vc9v1z92EaZiujhRHpYRT9WvrtbHeG3L2HryZOHETh9Gs4tQJobiLYpnenCLEY
UQKG81Gx48QQP0Gp0vHjtx50lTHMPyN4PYDVLPC/8LPDXGwmBPt2klUi3djXtl00CIFPYQdznVCD
wXF/Lsl2Gi+661qeNYZZqAZnGrnF3CJKDCY9PibW6YNFsxbDEsP+bfksP5APl6V5f9tevKUJylQ6
CENm/f5szhyqgru/Pzyj3ZvPyFpKTU/jhmuKlXCuJ/9dcpU0XqDPR6v9PvUXN8s89+ODdtvS75OU
tOx27L6LwWfx9dJf5iu7bt4r1MFflzhfM6C8WqxpqBsWcP5OWC0mY6PMKoKNPgjGNAVOdxRtpcTX
lVNGs7CvckQn3mqf4rPKvnE3quBZSXd+y/O2eez3lgmYveTQ3LtjNZiw9B4meN+q6+zrvi0cBMso
jpfRgkroDmHMdlI/iUGmZ+PU7ovmpLHoJgvqp/1PAVjzXaQK6026yxl/kxvNYjulSWHGAvcNExUb
FxwSqUklJxsNrhin2TNX3QzmPcUCK6Rd53cMZ+okRhkUvZaluemmebEeo52I09917/g5b+66OePI
r8WqH67wFd791culesbpyIpA5q1a8D4TOmTyliSQt93lNTG9djledjLDI4ZRKlp9Jkg0WWF3f51K
AxYyJNLGvklhJFvMz0k2S6d2kiatm3lfJSupfwv1WcQs3RMHeDxLv/1p7v32bwuoLbn7zwrbmTXG
vwFYeoNL3taVsCTeFt8HbOOflMf0duxuiWc0NkcMUaAonfns3teJ/sLvDdNcuijCxru3YVSsK6FS
m/eudBVmL6XUi75h1kY8HC6fX6d7hdep8PL4On28tDfNTDq62ECSx+l86FEMF6nyapCXCN5K59Gy
9xAbcLTBgUPfoPDP48q9X7urr2d92zDnozIvV9aNO5SzuqkUaQ4721ttMSguKzeDNA3d6+1+HRKS
j7e5fppE4TN9tcqv3d9xUTG6qtwwSbw9mfLsPMgDQymCOFUWWnx9mpc4PV1Ez9p+fBu7x1ZZ47Gu
3mtzr5DtomzsHeq+YdZHy8L++0PH98nMrt3MtpH8t8BxTpqI1Tp87+evm89TOD+s01yuuTLmLNo/
MXLLv20Haf5r306xU2jt+y/kem8CSjvbfJmmR75eHlyxtFJ90iZyuI1/e+xHMu+X3p6vz9yY+7eU
Lkp1W2wlZxO1zXCZL3Gaup9Lt/F1sG0s+FnyyIdYK3z1R6sPzCpkJoY7KPbr6ka3aF6/EyFNVMil
/XATBqkoeWDJhtjhIEaLAZFi11p6K/zWOB0Gpz5RQXr2Z9rXUmqNct0ihcS9URjorB4ZrPdIuEp5
/EJt+X6xz28Nj/crH2N4Yct9JWI1HSHrvzVRB8EceBIo7WPJCgn8fClEtJoZz2yGfrPteXkZP1jT
HF9/64xlW8Z0U1tuSmjO95/luQw/xxojHM7U0mYNWcufrGCcaKtvs1/nqerkxuS+dNPL7Jt/WmMF
ibqSrmw6SzOkR0+gGZhzlJg05+PL8BLv1S5v90XrNk4OWehYT/rpetjdnWNodlcMIfpyotjVVu+A
2+XbXVv2z4qt8KZfpTJRkSlZu2/p2rV+ba3ectV5Pxzii5LxeO1U3fCVQX58iuYtTq8liWx0aex/
tknHZrab/34xgFcD4DXTS+QwuWpLf2yvYCzdtGEAPOCEstyUknq/UlirRdQTlxdj1UIhdJghBDxG
6rnjvK5GDZCJogI7FeCyaCi+N8NipNCC7oCJUcyVbUuY4GiuAlAS5jVXC+nqxkMz/EKCiW+h/AwZ
Fgvyr0mczZTXPMG5N7+/vERXXWwv2P/Ri0L+7dP+6PZ9LcTNR2F4Lr4+erl4/u8unM+3r8fvzPux
LnVgysE0GpXS8eGEi65fj16qd9Zsf7szPSi2FkOIRjzvO5JO76vuvn3upob5fT1z58b1uuKU8PKa
mxVH98LrbfYYOhePnTMocUBsrnKkvR09RwJnsX74TA2zQSvNe23PoMk0cGFE+SVLC68q0Cp3mRg1
5k1BqO/IvvGGrolTKT7OIaJXuOLQ3I23vdVvSKjZKZ3X8eq3WkDG6l53dS54h2vFdpEi1fb7Us6t
uMp42N/KDUumzvpI32Cj4TG8xdfuxHiJ7j3KvN/6l7sLSB+i4mjbo7JuTGDxeNRA8eGitK3tFlVx
+vomyB7f1kvvVZ/wB1iUdhoSp3LyUc4WuccalRKtQeLZyurt487BtsDUN/Ijv7bVk7QFWHKjnTDB
P1fzFwVFZ/me7xzp941qer39XB6vefneSj5wfF0totSiVARemv3k3RaRdztL/5R3BkosohMb4+zr
wjytbXS+lFLs2lat0zz+r1RZS9z+x9J9LSeSLVEA/SIi8OYVUViBAIFo9EIMjYT3UJivv+vQN0ah
UUtU1alj0u7cySOMh0mf2VSB/DfXt+zjbf+bXY5SH9lNzQ7fKmrWkPA325vjZ1FftIzYsqzgZEhh
2JgLObDiVDG/c/g5aSnaz31p2f6sqstXglD43c8yWhFVQMcfjVN/vowKGTTNLwSZ2P76HffSpqUQ
xPtoEPPnFKUHd/CrwiBz6T5SrbxqTtWyA1ZLpSgxMsSYiIvoBsVf3gMF3NTtblX0ZxNV9a7n99BL
Obg5odxP+gh+cfW7421vB4s+EgD4ok1/OSCckE6v1e9uqiEb0VHkn/84fYFNbWdHGDBFEssBkm3A
oN0X6Anj9196RfTPUYOfM4apsMBpmBC+m/Th0TxaMmMJSb4ZigXsvuUktEl+7HAChfKSUBchE/9i
Ojp8M6vFC6BKPoQfM2OWqRkshnzPZrgU6VHm9t/hT7qNqnDL3T+kuoyA49dEa9NP5uMFCYh2QrV5
urn+0oSv/A1T/J4r1e4NQrBzdhSzX9n/Jl/HpolLlG/iKz+q6ENxBNaMn9XH4g0xQ1R4n0834jfl
eFx6T6ESmMsJxJgsO4uhaItlTbfi3uN9nuyUmqtIGWcdE0hnqVx8U1cEJb/WP0nnhB4Z6+7zv8DH
JMel1O6GrxfQopn8Th3rG1Ukot5pdcVCpW8FYtL21tE693ZCI3UmZuorzE9/l6Tb9zZVuzozH+p5
BjkOQg5wgZhjCtaz7WQv6zoW5Xe2VzgpKFGkIi4sfDHcTZqtbM/9z83gSnnraN+JG4vuPoTXL39P
f7PfJeW3V8TMene8LZSI93bk4zDPVSlEwts29SzRAjWF4HtzBD1o/ohKaGdEif4uR+lOSd2xAEsT
P2TtUcm+Qz6AogIbXER/Nb/CrQBYO0vMAvCkEIn0oxXlGa4W0f1UaU96DlQiqI9q6MTxa054ljdW
dO7j+adYm3fSPX++SL5fb5X9F3/uSXX+uUWsaPI4/1v8PZ6ZnogsT8tFW2gr3dj/KX2jQKBUJbMk
TZLyT6v+cqYF1FxHu3f9tw6AR9kPlLHt7Z9LwTUa6lRK/V0LK/icmGozDm9jRy/w5fYz/eSBCAXQ
riMRww/nr8qH8E3nP3e/+r/0AovA+n0tvZLSUUnuNPAOLAdQoemPZy9QzeH3/fuP7jo/EOkwNvnZ
Xf/UL4UGXeuBlhSLV8cRINmvTaoOBESYvs8v8F4oqEyYciUNS3at/Z8VFsJQVqWXUE8UQS4e1VBW
w1wwXIEVsGdJk3NLnP34lFfm64T0giLbebaeKL4fP5gu8Mm+hzIM6IubuRH+Qfiiq+S9rn5WCdsN
gHKJdcc49QNjAcEcymHKF8sdk1BPtBq7FhL+4lX90ckJOrL9K8/V5x2DV6FRGG5+zU5OtgYFxY6P
Xttx/Pbd7XvIDz7rgYu/H2oe9V4MU6VA7LJursSZXiz4Belmh1A1Za3QRlCOFXmj8Rr6HhjF9f0T
bZ00804ielEBzf6TFodS41jO/zl9XX5LbSuQ6MW/GL8tao5TN3tIbXSWIsmrt2X70NKhDx3ftpZu
5DbR/l33iQu/C77rGeQhVACcmqGoYYPNohB2kT4RL3Rv2h5MN/WFOgeMiVh0dAgSS4Xz5UdcVRak
4ISSXgdlqsdIkkHKYLJpP6ZAhLDznzfgj8cgDcepbyTXJvsGRa4f9b0NX6HEPSBzS3CMt/fEtnKP
TvLM6ocV3GheEwfg4xrWrlQ+xmX9GNKaVmjMpHtuKPz/T4Fb/2BgomNCcE8ggnNXZU+L2QVAp574
hckwTOOT0DrtZSiPADJOsuzpIIW2T/CiwG6TaQclF6vTGT5FKm3LeT1AVEbw0PUJrUhT3zVPggrh
Ho9Awwh2vbtvoQX7+uNTkFmOhLjiZ4R83HpEVeaHqc/rW7L3/EiBpsHTlJTKD+/jW48MdNS3v0mQ
JMf8AySeKFykWrllK905ILL8A3MaM2CQhGFRUXjLRBglzrXnFREjo0EDxTLd/2Ayz6PbqRr/oThk
FB+iGar21DfeWg/51z9JiN1clUQh/DZH4MDW0+YiYG+tM2YMTsMkQr83aTNXTkFCMjX8O9wBmVLu
z03kqoTl4NHxxPvfG289r0VATl9iZGDAspUFc0QHQP0tgCJApbLR5VQvDksf8/985rjTFU1JWJVF
sb1/J7PV/eHvgpkJZyBaKl5dAvt9uwNPYLjCzK4eNp+t5q7lln+xTG72Z+btjNKfjwNruGWFiMFW
Rdmy+crmz/r3mWIwvflauRUcc76S2Q1yGBiwy/9ZUhPfj4PwUrpNE4kSu+FxG+VZvpd5dJ6g8Yuu
W0xyydIo3xPKZTrPv465Px65O9XXv/d1Nf19JuaQ+P8pwcMcK1qmJS5vVu/qeD7KR77GtpE8vS9S
lf2y4XuC8TavnNMfRHxBCdEdd3I5ZoEsqplZrDJ19ZaaiYUODgkIvnKMRVx4JN/ZZCtrBPXKDkdX
uHnktqXKncWNn1aL2/EKj8ZOE5Fy/FdsMrPmVX/uBM60Wfg4TJq5/WD/a9jhDSfRKhvttzDG0eHv
pBQdlbfMK/djJaUtgLSWxgXUcSbaGDKFqOkBYyLKfl/uIZKe+rzJCJbKW7DNbx88Roc/jM/iMP67
/Mp+T5KD5KMe/y0svwvHigcd/iyZ46ak8JZJQWA3E8c6OpJE1ezYsmswGXaQrfgo7y61w192AIPA
2uzQFHw7F2tBxfElE0zNVKZyH4OZCBFcq/fxcrRJ2Or1+zg+1rccJOXFRv5uaOvR89Mfl4VBbgby
cNj2Lzvzaqp3f7zjraBnaaWUrFx26N7x65aPp36+JItZDff7iHfViYf4y7V6Tb5tCwzLt616ZAEZ
tTsg0h0977AA6T79HWe6yX00lzyI0v1skonQOCD5B9c4l61J+L6P4KEt2/yge5ofGnl1Zu+il92S
Wtt5ubVZ2Wlg6zBv8ojRHsRaboGFMyqAlheqxWXA0D0/yY59rnmQYJRcFKvBOnQo60q7XVQFX7dG
Symrzv/268nPjrsFvPF0G/YjQK5XOGE4lr9Gv4z+KY3Y1JYPt3KBMXrNFfbS/ICQSffjsX9chVn3
0b/9pTqHj7nbvXmMbXeGrDAJmbKRup5Ns8ASJUAgLkF0qkvo2NM+B2ECMorOSUAsFwa0RuxzNgX7
Q2Qr54+t1+cAHCb/hdoTc1a4RqmZpYJ4MMDMbLfVdefbj5dxPF5OSdIMr7qeBGsF3dE7ANgFf72A
+7Xh1kzI9XQDQSW+tagawyM59OrpbWO+b140ASwb1HHyBkRxGc9yt2Zq7KhlMgTkQP4/SVabuej5
mf5+fkJl+Z3RpdulZXB1LJ+nTtIfqV3Vu2/+KEt9z7JApsdsLd2eT3cXQDQnVyifNqVSFu1MN9EK
L+jShiXfT0+rWuF98l9qdrGcF7Fy1KHIqbGA6BbLy4/WmtBe28XOJN1YvHZDYZabzR7kibcQupNd
DYvPTneHoxDsGJRHqdTdw1nIIVATLTP1Sib3tkRVcPPlGIoRK154u05hdTNdNvlBtmBqyuxy72Vm
ElIOSmRHQJ5et6DneeTL1F4XVUse6jY2PZnHSrZPkXVTF/Ss60ff+5uaREaDYZ0PlFQ0Vgi2WfOJ
smWO8ar2czNK1UmQJEkKiIKVoJ4rzWSgZbfNOUDSKVu5SXYL/oO37OopingPS7OLFYlXeCOprvEC
yBW66wn8olpkmo299RKJKPihYDDNb8s9Z8g0W0X/Xgy9tEeEoWLqn5m3QqIWdq2Uq4ChV0p/+ksY
G0bsV1pcBt5FbJgSaxdkKjwiGZmk84jrAZfBlBCZQQmhIELiW14oMdtPPdqYcYCtWos8iHKUGK+a
c3wdqW5mtgV4mO7IpX3T3rPbjv4udiOfbul9pcZn7Y9RoALDBkMDIEhVLSts086Nt5OKL+20zSaE
9dT4U7N9qeJQhLpat+nTEkuoUCs/AuHKQPBYbFOILzxR36fUK4X59xsDFuvrrrAyPmoB3wevwOo/
1vBXNuMxUWBSSjM4Bu8O3QJqLc+va/2QmwuBkDy1VIbYWWGZbDb0k4JssilbcBT9nYfeqH80l/HA
vFovl8+flcwqynAh5N3u/LpeVjMYnqb3MGUkRHsxVIJ40VWB6Ms379nurRDyph2gyLu5DvGyKz9a
yAwEQO2QijFxnbpvJvOubzu8QncnADH/hAmCPyjAAqUadz5ngS6tnOtrvsK1ejzW4lTVWqXJy3nT
EA97sJkKE9ALuN0ekB2mvsoTj50PwINnJSddIcGQ+RSGc5SEOsT9hNyU6dkVLzxPEXQC/QuJpNsC
5ozndA6CcG8CDyG0t96KF3fh/rdUdELauKoUZpluSJLnOwbx2DdPceTPaIG4jG6y+LlkPjfDYDnb
IHsh38iQgLkup28TYGsUCu9GbXemSeMA53p1D3/GCsa9RPH/u6iy+jlOHXvgDSM9b9rXfDPjeM6b
PhTuqxhkLkWU6ANzqDa/rDrJ9H9zbSichhiTpsD3Yf6TmSP05qRgUjhAOcw/c6fv5EpflMvHLf1f
nKgnbr0CJo/9fwXx5iRJfxH2Arvax93lXuvO5mlet4mNO51oXW51SIrSvHn3VqKYWFUOeaFHblQB
1VUpbserr8livM0MN7lRIW5vryLvCDO/1tfucRTgMssP3UAPcdu2yR5ryWNtm2vvpJyLVXNPfmzP
rYqwlFLSDrEYj1OzbDJycGjT+6X99fx49IM6mhJ7ZL0yU9J6CRP5lukui8rtQRRmS8bE5Gf9e26y
2VS6lOpw7TOQS3hK+gPAprOeKvb1/2fXvUsDK2hvraeFdwiueqZrZ55kP5FI7hpPCpjwo26JOWFc
2zmO0hq2fCbeDykgTTnKvqRrcJ/OaZEQ5ukL6leawflk+7tUNTEgGZxgOwEYtC824xTyV87HkdPt
50u2Yt85Ep5RGPvFHB4hZHrCJiFPbWZ3N2egRUzzfra/iiOi0w3PrYQ4Wwg229+ghGSdo+vUGKtx
O/QBGoliCrGnPc5Ijb+SSCVEkFARUPSWUrkZx1p+Qgcb5e3E7z0bwEnuCQSXD0Ak0wN+Dr/pkcnb
LNt3EEW0fd8fQxmMS4nVo8XUsLRyfVbsWnihVKJuBz+zBL62vcRNLpjFzcyqldpbLZ4aIgupl6GD
6OMlbYRI0lQk1F4IbJIBlTQB8pDEnv89favpUXtSqgISpCx8Hs1laYlHyyJUYTZ6AS6SbF1T4H/E
e6q7nOZmhZm3LPYTAy+kM0arOM2EmgsFixXYY7E/tTjwPnzJRR3hlrR2vm+Rg3waB/OkUQh13YmB
c7dr8w6zraei3uZDuKH2z2KiNnNdGsC6nUdmNdO9afIwzaM7ZN2yMCed1NhdrBEJkc03gbIOoUbW
iAJ0QO0wpgQ+p+r6gP6iqAK4OFV4Vw+ok1c7IK3AdGBPFLyo4lVcIAGhsFZkMFr0Nt/5UeqHlNnX
lEMGfoJArZP6ChBm5F95DqCE43/JdAU1LvoghXaXPr6am3B2ZdVRlq5qlPMqHMRrl6QPgHG02Zyi
wSndlFdEy/c7n8HQ4YPMOjbwViswhkW3pKi7qBAq1X6oe1nVCxUmOw1bLcBqBqbMSVs4ELAWz1+B
Ae3/UbqTiGWSMx/HX0CMTrbN9CtW1S5/COyFwnf4iFKA0VILyn0Fnebjc/eON+L0E9duUiUBslNk
iVDYoNndQE/JQGpyT/avQv6cUYHBBwKx/fFNNwJ54ScIlNTQ4u0JcSBI1TyqR1ab7mFjhhNPXnHc
Ncqv4ZxyHyAZMCK32sonnn9FELmYhUaxDTwggFvZtCSYAoQb1SJUhDKaXtF/WTV2MbXbWb1zULPt
+98SBIHOLJvutp6re5iIqMBkpVCfNMUCVzNo5e4RWGQrBeEVlOEB0zRvkdJKFXvgLOA093diDE6j
kfsALO5tTHiwBqCnmNupxur9Jky6rl+BqHqlhrlxSovtNDdbQL4bN4pFOelz/1aDQcj/Zt9Kf1dw
XiizgLchbRRfwOur2AW5EXB43CS0GzcoCPjscRA21CjREiSP9CaCe3nx4XXfdMD8Dljw0E7itXsn
MCXWuudm+ptjMR8xGs/N5YjDcR/jMLQXsv0tVHtiEKLomS6TZUcYMBSowm2QfJf9u8TmYDnN8p7L
xynrcguUnRhQdvexMPeoIJIczvok+hUTynbYTMcp0Wx8PiP8k8c6ABoZMLIhpr+vXF8DdnSUoMEf
BlgzYpOgJkjsLQqZF3lEyZwu2vtHJd3JDMJfKIQgkFFRLafzyoH/uG/Z1vD5CHny0Rd3JTOAGLOG
2BCwVILkEfpMA2g30F3VWIcUiHahu+gpkcIbKZqGupZJ2wg7Fx6zumgvN71clwGxba1HFB/h/E/B
nAs9RmypkhkHUU7fsyqneUqG4GbDK3p/VihTwxnSD2Q16SFuWqrAho/C60cELSKIvfYxxLd5pMry
16ptwyScI50VzU7J/xX7xNU6117p4qz0uAy86oyiNOYZMthYDg8QPCC9/qadj5FESET0+SEyJGOK
YH/6JK5N63nk/4fVF7rvruERYMVQV15gJTYgj44BVmpKqTzYWRcaFnHqKVlLoTGWEwkP6IIxd2WY
ol8PkQ9YVobBRB5jEiWCkg7KjUVMJxXH+xHa2pe15Ps1+8G6Mnx7lOIwGvuhRMh0mWzsOaKXHWf4
Yntg9Fv6FN++PoruPAeMCNMXBLGJTAD4vOLPateCEee+rzL5QkBHs1BFpMHVNSBItbys+3bP00W7
2DdkU0/bmXZPmWtChfZAmDncX2VicxJdEXeYZTrNAEup6mrIxusubgMHyeXXKQ1Cz2fiOsvhn8fy
GJ1eVA7zz3XwKxg7kwprgca/TsF8E/R5QGV/eqLXAea1uiGxBXEBXaj+EJaQOjm3HFRGweTSeUx9
9iw7a8bR3FoM9r6FYkP0sewvdGDrvAwWe0iMkLo/SJ5ULGKIt4oGsEiRAEEErwLlCemw1a9MTV7Y
ncYgiV2xB0Sthv5H9cusWYsx88CsqU2A3VcZMD0/+FymuDRjjiHQDfDuAlkeoKDpqRINPz9XCGfL
D8bh+e26a3iomdoFJs49MgSgGQWvKmTjdonwfFZ6hYa9kOo6Rf+WF7Uw5joiIejcsME8G3XxTaKj
attSaPJ155E5lyxrM8WBhnX84p6lGgIGAWFmGtUxsxwLs0VtN8x3StIbIahHuS8VOifet614TNfb
FF12etjFHp8SXH8lmeqPkH/LhLJF3CE+zh2G8AVf6AR3Rmx4VVkNXaWqd5VVIfLPtVITEZwH8bYa
qLWCh88boAi8Spd3lyi8B3vhnw/bBftDiSlikVvWQnjkFsSpwyIbVuqGxdWVaFXjuQfJaP63UuhM
LSHqLq+op96ka2P2VFnkAsGMqoFiZHPYJYLuBcU6u+GiXZgFIihzpoQmUb+2wtIyY3f/XUcrKGxp
93QUCEtdPbzHOhUGrzCMUOHSsupg+lR4Ko90/8big8KuLn5WP5Le78LRy86uUWxmtX8a6jZzrCYN
g5NfybyB/8N1A4EHqPkBfJv0urE4XnIwEKksP5WPT7dTEsfm06iKyzbL2sJzTKbgjjxtMt7WQiqo
z0dinBjvfghiU78MuF4YetUJxNjngqtWm2vTJzCQGAR4I5G9DgjG/i3IZ3tJIkRdFYhdB2xB5YdH
ntrqxOefdtZ5FDx+NS3vhE5pzGqjgMz7Z+g1ceOALPhHAbBvac0kZ484V3FSGlul5+oruJVhqEFJ
QdCOoBtcG0cnhlC2DuAeHOCtZSutatwjv001sn2pCgeceFCW+umeJiNQkO+CghZZ0V6ECqBjfW2I
AMLryVnnVT8qnKKubToOb9wtjIkmNpvdEOI12mcoCHNG99XgK+AmJlnHq3XLyMVQnF6G5yEgXuxd
H3VxFhUhU9sPwlrBVVnt+5fJ13bTWxXfiRh2fTZT9x1qFaJm/XnIYXg5/ZjStBLeRMscpp/9sFNl
XYlWfi4RZB5L87oaAtBhYCWHTxcQ5Qapau7eDLJMAYuT5OaefwjfyTofcLW1NVwVC6FkxOe4GBwQ
ykiwiCLJ0nzaJogRwMMBs/3c7U2K7GeufKBim3k1VymuUGcY9OJx1xA6cIaSmbqR2dbeP0F4olEw
CnrJBfBJcZ3KthPM3DmHYfM8NcVp1whBibhy681T51ebTNJN/CETtBMJzCnK377OagAknncs1+pp
IWSBjiP8iVPktXz/9w753Pcy2zDXpiTEe1h+hLkghvY0iiyelcK+KqiySlct6fTfxSaH+hZVMgA3
ZU8NMxyxQnn1qFFsVGcOg8Sqdh3tY703CY6gS0PdG/W3meb1ivJPNeH7NxPr2BO8i3XkqeyJoEUA
/Fe1fFpwRd0RAkOGzqFibjY/LnEhBUKh+gWHxnKbFhtMYa2ZMn25eT3IieXMFNwzn6bfWqXm9eMy
jJFuLdAmZt2b0a/0Iexxc5NuOVMUnbuGShNN8xL1Xc1aK8exUJSXZ9t5ycffzOrvWUEZphkMSGQc
VzWu8iUTbKgRSYJQvX1LD4v2EDve4Fbl2aYmUtAvVc4tzMCGBOcF5LUqRvTFq8aHJu6Q2mscC3QK
rf6q8bAYCRUJmyGBxGywJISNBjZ+CFMXuPcCX6F1SsybOKZRIRRSodL4cuuZNutVLL2gKg7ChioO
l1POt51+SOfmRn0aaWhyg3wu9rXF2RVJYAwPHVl0+8fQg/4e2yD+ZdInmbpV9GzrtBgylA4/SUwg
nyAwJI2iqfW1Yxm8tRHTAdSXYxBsv5/NUUej0NpKAtaYE/P65tG0Ds6d2aXj8Zv8XkfBJhfZN1H2
2Gil9HDoTYINHpZGkc3ryARjB0NNHDQwh39xiyyAaqGFGkeXeYQzaJYE5l6yzc7aj7yNWJYaXNsG
BvFl61rDbbZukGKGc/TkljWcG4YtaRe3bTUOydgVxLCRemOihA5lqgRB/qq08+YvSi2+ev+fMSeQ
uAx3YFhYtnCCbY+x640yFNA9aoZHHb9qI8NaQ6EPHXCEjIImg+NUmOY4vU6Ft04UnH0kzX4Iup3Y
pJ8YHQGffs02lAurJkaZbSKCGYq+9lNRnnkUEPawD0vhnmJLEiovsUX8hk15Yyrdpka3V4u1UoB2
tDG1qitGt5FqxGEhWyFi7SzJ8tCVDKsY3jSxi8e0pN9SCA3PPzncwdCPcuqV1Z8pnuPU9wJ+SSwI
wu9O2pWTU+FwlV+Kr9YK91t2VHAMRoF/8TBkNDtZHm6ATH+b3HkS97kBlpbZrV4QUYjqO6u5+WEK
GKRTfmE7OgRwVIkWG/k6CvPMlWce3MpOPkvObxjN3sO0/QvAkjsW1yhedaQ16xYmkqm9aKIz2uXg
DMI2tsVOQz9qrkT95pvBNibY1JbRAja+W95KoTkduZ6JAzUPnW3M7iq6E6psldayHlqLwf7rGE3+
u+PdXfXveoCtepfQ0hMXxIBqSJYGdq4Xs7+UvTpLBJCNobqRi7OvkrR8K3b8YXgZhu46EajBxYnF
gLb6cpZR8whU21Di3nGUUCCFV5+3qufa0P3NQCluBHPN9L50a4aYYH/BPyyC7bvXIDD/ZpYCOJVJ
Fo6IneHE+kUQb+top7bGLHLMfTE79ZJzhOXomCnpyMekE4zWJcAeGHKM32a35RMznsi+WA3RyW4e
wlTXu6mR8zOUC5noW7T6DtA5nFBPB/7N9fY4meXk28hIMKL5ZFw4BO0S7reKlGC17TAyyxIFHfn/
9AiBeuPXO8VjaiC7CMaIZkPDSd9ovG8wFJSvrGuYuBw0ewC9+Sg5VRdKT0Pp3j3BztEyO5gBfMcg
s2iK/ftu/rtmwOjqhPwHeI6cc/6FvJSThzJfPdbAkoPpkyiHfRay8wxsKQJJPVNJoYZ2DXaVpbsJ
KrESpnSeFxIwIKJDuI4eKAlu0Gw0wAeqLPWtgnvrweInlLGa3mJ/FezNsE84UCxDLjg+0OI7bWfn
SaGJTDN3X5aMXRu8kpcMNOEmwwgSDnxVYaQ/mmJny7Z7kN+hsLvBnnbfEsvf0A6iD/SbWiMVnDRm
Kto+3nfxmPY0J2JLI48JiqR3WNQhl5le/uV2TApfHkRWOvBB+2RCOeY/YRBKgT3cDk1lP8MO/Kk4
VIsftxVysGumO8kIU8a3TnTx/32gUMvaO+tt+zK8K1K6tFY91Epexludp7nCOw1GgiwD38ML5kMg
hsn+Ftm8hnrkMMPumDsMvQWWyKJcl9NEGOGGQwEQiI7CEVJgruZI5WmaXyMUxrj93L2qmtkzXeop
0fUp3g1haOrDy/OLdGHL8vWIVc0oOQOFsqMqb6Mq2dRNpJvWndMNF3OPs7bvW7bT0CubaeOfH6Mw
jZJQkFLFclyM9h/UloMRJulH0sgUUoN0An1OfpHTXiIRN8QweRRqww2HxNmHg2MNdrnOZl0zTJLE
jmEp0mLOOKnE9HHMTccyFGmClRPlcsnZMogWC4bSB6NDT+W02P5BtcNFC/oHAwBHfMNnTE96ergp
uffAuZ6aImjZKfuhbSovP06lzRSsKrkJ3KKuZPlSEemAAbNtvSvpy5ZmYsLdePS+7uPeVTzacl2M
4VXyS45Z8n9+2i3bsB9X6y8mmVd1hv8dJd8PeJFDCjIEB2web2vY+z1K4T+FuOG1tx+JrhfzNzNt
ysUxUKfMPw0kTDCnDI7bOutC4hGsAHV9BH2F9rsGpxmHmR2ezzdZMVYzvL9y35dL6xY2lWCLA+9Q
hpZIaJ3otmr23FowdMK0mUha0kS6mM3nDHggvvA0uoYGl4wZI+7Cf3Qs2MYucv7NmOWiKTlrLdDg
f1edlAZnQ1PA9cd1apBIvCqvCAyvOLBOmIUgvUJkSV/Ql9R/WXouSlQIUw+2SKQUQnzD/Cc7PRrs
VTzQQDdDsux1hM0FiXAipNaDYF0r3d9X15+PkeuMTKW1bpZDa2TyPdC11Aauqf7EmzNUXxNOWoap
JO+sO69uL6bI8DGj3H+rIq9pcmxnzlVIqVY2P1RGbqU+NKzszwGH0WHIInmlV3dDhjWSmA9L4JEH
1aI2+/Dyg2Ws0FX2jt6ti6HAp7N9NldYYCXfhzXCLBt+0b4KXD37tucqkCUEnR1SllrVGTCa2V2D
H0pO0C/B7bfyhWDp6rZyeHc2mZwBMYj/93XQQqnnC6Tt1Vnf493QgErd4HIglbu82AY0C2VIhop2
v6VFXY895WVa7IbUlohKl5Fww84AFal42mgc4Hmyb4rN7VpiHgZR6W0qtPm4fSSIGTUfasCEjDPV
a3fhcGpE8Hin8dOop7CxnEKn13kFV8Gn49ibV4WlFUSELb1S5hj+H8hu1TNzZrvZlj41SeXB99rz
+zlUj3xzuHK6lW5D0YqazVZgnTCd1DfsijpFOlpNqKyoHmX3cQhuK8yW2/1WE/5EAxz/4ForjrBh
MELzddy5IVzLuZIOkklEUMhONcxFz6P19NCmLxBi7EPkS0hsElrGnfNyM55Po1nNaUIMgqCh2rCY
i+dM+sW35PQfeUPo/JQVtpTZ6j1QBqTQUsW95KEuvROs43yH/lY6gCcpx9dxjpV5/qs3BwmfBUKc
udtj9e5BtEtMhB7CryYoatgXGufch8m9cMUSyeJy1S/Alz1EUxrZ7Tdc9SGAHhsxGlUwxGslk5I/
mDcWy5/5rp15DBLL5vJvdtteFtunVANX1DWgoPd/N5Cahcom3ZzHb8eESByYQrG1PkWX+INLmDlU
S+dvUG4TQOTtEnW7SCjxmeiLH8zt7HVh/LhPaRISbgX3aVMSYiQ5jR2+zm9pMQg7kgGUevP2QVpf
0NcTXpKFzqHQhL6SQwHx5qPuw0H92N/zRpBttzZVtA+tm+hZklDIrPjPV5W0j/hg5CZ3w3crR5O+
pEBQoK/6ZIrmpSGJUnxEDBN+7A/5w2Zc/dBmJLSjvFu+zmiwdrBriPgRSnhhiuWLlOGYzLqgLkPl
MOkzovBxh3PEEseFV18rAv6Y9J3iQ+g3ufveg/BrLEKW/dN1tpCTGqR9ts5VITGcZ98PP5N+0LnM
Ap9op6dx/34qgzbLTqxREun+e3OKL6sWtRe8bx9md6lcPFYRo6N11nPs0uaPvlhA2JvBGiYqxOE6
IYUyoVk2NceO9cFFYqPtkc2s2ueRBKZYW1kkmoB1/Lygfwa94KO9R6lqsk/fF811iyqmSTxO86KZ
WtRxDCS9yEvJ8xnJUmtJiDtuQeXWJqdaIEzEmdO17Ju1kL4ZEUkc+pDOSpwhVWXI+HnQO7mFbQsm
4jgqvScGhZkcl94MtLVuRIiUyftRyG9tQ/MP+5mw3KKCw/NUPxcBcLXFqPohOUWEwlLZDY0sTleD
9JpU7umqRqS26z3wVK5vVTz9TEIR0ZOqDfZMLcaxjXyhyPhQPtFEbXe9hfdG8pKCfI+0JEPCGXfS
Iw8pTmOcni5D/XeqyXkhIGttmlgQPgiFZTjnqHzx0+0/PAg37zJX99vMj/ZWY8T+bej6/Me8e//F
3aok4SCJ+fFsKnl4iyHcQePns/i/R2PLjmsux4D4WoHjaf0P3vnr9nlCb4DCOoRDLZWZztZ1VSiW
U4G6LjSRjb91YWySdSAAd+T5oc0S4lHglAHy1cyvVt7aTH6tuzraLmdqCOwx1AJR9mOsNqPUg1RX
Sq5r4+nr8JXrXZqnSNfbF1G9jvM6zVYQ1HVyKMSVU/yill0OXLd8n3jGeP/nMJcq1borsERe4OPP
ZPLwfi/jgH5TcCR8KObJpbC4zhpy2andYa8ldJZXv2PTQaiFlJ2EGL4iSKV9Va4D8giDHXPuMV1W
ONe6+ixIckc5O3p6x2I5e6iosXgRmXjXQyDIXgIrzHaIv3oXQjluanwyuz+Rvbzd4rfMvbLRpaaD
EXDqNpw+x0Y+AToPuioD6ilbDNOtOFiROKmoYdilvwMr/r78TX/nTlG2l+xdQXZRazC+vwLAuZlG
cpFWob+ppO/R5g9SBWn6ZmrTv6tiiPNTdTRL/XJAL3NcNoCyaqKgfrYK2ZjpZHW90RsBYlamoChg
olz72p3HP/dk66hW41RfNfKbSvbZLsH9FKcF2mpRu92dcsVxi+hyGMSX2mPXzRXb++hcap1zaEpU
/AtTz5u57TMEfI6LQ5kfwvJNxO3TQuyxECV1UkcXJ98BgZI4K1+4wid/ZBwR/7qAWKQ/vYoW549z
vyhknwWVfou3H/v68/SRyUer4vHtUWpBst+C1Dr/ru/vNzCmt/ziI852E0wR3ROjZbKXyTeKKfSD
SJxK/Y2OEynlm5/3oswlhL0XBfMEjS0kW7LlsLmlArqxswUZT47bSmHH06NoH/qTgAGXYTIn+3s5
+agUUFqgseh5+xKAwzrlcJ2q29II5PeBA2oBgcHhy7bTT77AKiVo1Dia49Ok/vwsPMiGv0dEne30
blZMOViP6mpBhBfqigHUot/V8DEmqWQUKMnewRBhs2+Z7wJudpqZ4ivduwlUADAUBej+2+5rf61C
DG9Xf7KbKL2pPK8w2tv6QZwAMtq/Tx/3SaacPhbKufwwu2re1NWo8Evh3YM4KASALRA0fPR8REn3
gcKfyxo82FmcziHqKw/f4bYLqGFAg/nUtzgV4hm5maVUu5GBnStL2xGsN1Mg5VyqXAs4v1eFSFNj
dbnABecrXvkvu/5yqZh7U+k3c86SVCWcAJ/bhlyv25u47hOyMwBD52J1HX/5TfLSTcUD4KM5+t5L
p3Ctr6/VU/x5gVHaR5J13q/jaZ4DihtznuPecwxX2AV3hVTPDAxa1cDFOPsYwg5lyLfUzCNK71DJ
Bpko9Quz0rvsrpEDoGcfYQzJnceVj9ff3FO9xyzVva7bBfL0ciNcBlDM+Uxjof3n8VOQh+W9m9dT
cUNcWfZXVJZxHDIdMMQM6VQVXG87klDcXjoLwL9CgDMW+7tUK2RMec4BvSugO9c7reFnKGqjhPQA
cbxUloSngBv7hyEH6gE5p8yLeTgPOSJO92IoP/dgJMLkr0JuBw7yHteXq4Hok9+k1CA8oV+7uYZC
G1mp2TL1Ar7xqUd5fPuPgNv23Bu4KESE5HGmbu73OCbmAeet4ODWVBIAcuQMQsmbWNU49sBCsJpn
dR1AqIB/38doHFehOOMgt54OaI5FqnqC8bz+H3dqju0Kq58JqPNoL5p7r3l6IvOqOQxIC0w3ul2F
4oF4HDDqmXJKByIFAJ71qNiYAMWazHRvi4+9mJ7dl3xDIXMZl67hfp7g9urBSzNzKh2/KCc722l2
UQVqnOaSVYNfj/xdMqqSmYH2z0fxsrWc2rthGgoBxZjMNfcHvJdT6qSfTtfP2ZqtAhAuyTTIdh4g
Sn5SB1X3OKqjNKlnGsm+qbHPJ32WkdW+jtwMMuXfcA7zmeyhV9mIa/atI6XjnmtxZBMEinhsJQsD
/7cit0UVYtItyCBG4H7Kdjrt/rMZ8o/KxQ7j8Pft5edSkzOiTmlDLaF7cL7vBHhTUIq3XPyIisvB
Jm6cs98Z4hVYbf4ExO4LzJzv754UThOKNjU1EkoBthwBl7gtCeKekMH2tlSbzWoj7UfmxXrsYGJE
SlUROHUChnHdmGDP1BIw+VRGOAay7oMMTv5s7RkH6N9TXB/wv2LRbQ/AFR+VQhPe5Q3amoCNJ7DR
XIAP23VBHWtClqmrEPj1attdIzxgFd3vtdtxtFE8c57CcATxessEdHNeLMGhPAfwgXBfcvNHyOnJ
fMbQSoigGpVI19cZwFYkVlYhF4ekny/cc7uFoK9yvzkiNPih+hPQ9yiQhkN5/XWffF3ZpYUm24t1
6uv5kxXfx1ms20somni7fJ0rLCvNPbbl2Sr6L1nN9QRMPk+1XZStHhvLRq531ADl0bJQb8O0wrGv
ELYImL5NA3nT21H9lfKVP48mth+/OZfv9esQr28Ed3eNyK0yHuYK/vNaobyNdg2ez/2vcNF/SVdr
K1Erlf/wSqvJr7h6KLnkUuXgRyTKPBWZdejLTXn9RRCoHiEQszWi9r57UymzFEYWh9oLSYdYR1Lc
7R8BeQ/xa0cIvKPbMKdfwVKjVJNUYY1gcqqoTes+eqBzteXvorH8T8nc1wqIEDpx35R8RFXxKK/j
N0VjxALwOKNzs2jkYCWlBFoXDRDlF3eVhe33qMkghnKer/QvBoxsoZU47lX7dXAbbA6HsKQlPhp4
pcL0figfKoD+tJapPsP3LnKkyGvAwDv9vcWdYq6BVP0R/x5utfkvN/zxvjq8KybgE+3T9UPcYLAD
DjHp1Mu/K4b4Sql7gsO1rdaj5Pl9nYpkUOQiTmcFfIX3ZRr+swIuNU+ah+8HoPR4O2Aq9o65/5F0
XjuqY1sU/SJLzsArzsbkXC+ogMIEg7ON/fU99mmpb+v2CRSYHdaaawYXrdITxoMWGO85F83QmGAG
3iIqqQ0i+ELcGA1tlknXZ4P/Y3YpMVNVZ4aypsXQdmkW1py7lLaAbqB3JeELTTNR3quSKRge7YQX
pD7up9wmw2/0pcnhDMg9brnstXuSzrHkiJBkQZaoMULA/pq0tRjXN5j9B24Itff5mjU4iR9s9IAc
Pn6mOyVOhxLnGteTQy+IXIEoalIgsn0sLM04soq1tgM2M0Qb4glGThdU33WGowl1FPf4azYkcgbJ
EUmQhfsYkSFiPTB640i88WPxTipHe54m+kSEVHW/yh6ztj+rytsz8XcV1S/g7LexMyH5ZXpu9Hhl
LGEhNa8JeqK6vb663WtvDxXY85CYDyf9YWm4L+TY9dzLHzyuHm5v3t28YxMqZ70F+0vPdRVguKxo
rpR4CKtPSJ7Ismw9hhE51fpIR69Ix4W3MvDlZ8UxcuF/KwIeuIkp6XjvHywFEktWg4JumDeYblUz
JDmlxzfibd8ng0V6wwNH7gI4KyfBs3rRmcMTnuvaboQtjSMmfz2iJF/5wS2BhvxU/iFFgSlmvoPy
VhMy1yFyXVe9i7aUskvDLiftosTKJDFg75o/8Li0nGRcoFkX0pbWGgYQj02FTysy2wu05ld/SeTb
dxBJZqT3lOo/aDraTHL5SbLuA4IzRzCrW5H+PpIph2dez0ycQAzVRaJCkcHhqekLFT+nlop1kJzv
D+7k70a+uwAa6LAoKTmSe5pZIMMHf0RMwhZZ+jt6LPTUgavKVOwpPtdGqwMiw8E9W+VXMp3c+DHw
clbvpMB9hMIPxwfhSD5UaeoYj3R5SGJR9ggr6Obcdy8CMkbCAYbv9EFJEmqDX3okKkREr3C/maqY
RviJOZBdnXwaUcWamn+HIKrv7ymDUwN65BtRwMOjHC30vTIFkO2qiYIeFIaL9Ilqll16P74wE5eN
KWqy8nt5ads3HT2kg0pKnM7ggpOQpOM4dFdxwjytGmMmwdYhnuW11Nowa5Bd8wKadCei54oqpvlu
Et538V1SoApYGG5QSTaEDEvCTk/Hp86gSQTpBXWxBk5IaaeA7XMx7G+Z63DE8ZDU0ZI/UdLmSDN9
yKMMK7wdqsgsnYLkYMiu7wiW44WsBrbpqSS0QTA60E3L528VGvUR8TJcSrS1TyJwEDIrywKnBlUP
7+AGy5ILguQczvhLnM2aPOCgYqJCMqAWYwP/HQ9PXpkFGgNeykXOfIYlV+TDNbxcxkKUev7oFJ5A
GxqYMaIakNo1siVeSOg2ZzDykbCa5PBgIY7dNYeELns4scgytmLeSQlRg76v3zI0BvP25Z8wprzq
uBCuiotJ+9URWDBm93XEfCC0icEnlQoFqi1jjrR/cQghFaGjDD+NVdLqf+B0m16PEdvA/6zz6ReL
ZMXV8ZsCbC74bloSWvrZp0CNQfF85enEH+eFQxaPBno9Lvg5nvejX+0B2hj1+WGkCFYEi7XWf9hT
DDuNXyBDkHaumtPP6fYKdcbcTi1vcam5XzG5RvyHnRrsPMc4IBSnoiyi108RfA7vX0o3nsbpz+Sk
ZihmtbP37yknejdQNpr29/Zj9hkqAdka/tQUgNhLUjVRVDvajI2SXkZc0jDGyETmpyFOY7Do9O9j
ieovwSXBagj5MSxzO6x3FOD5RDly/WX3tZr5XH6yFuFoCQUOL8rYGVzKH9FP3FqcHCbtRMJ7B7Ig
6AftDkcdb14PlQ2OO+oK2OS7wJMDjz8UOIOgzRbSOvPSt9VMKSLfxfo75+MtuUIfVJ6dxVvHg6Ud
twRLe8koAHH/7OgSIEurww1aE4re5n5RTeQFA8b26owCEmPgx3MOX1snAs41OFuyQYSlr2jhXjOY
R622xbKf/1TmHzVKFFcQLuBppdzdE+SvA/T3Bx4coGrPqpb8EQcQdQ7n6wDJQoflnmhkzVPEWYee
ma6hZPJdzoc63KoLN1hD29/jeV4gfZUC/bUcNjzyj681DNA/foxvT9z+paxlOIUMpyiN1H1LOHDr
6VWI9ocpEQjuvKmcxy495xjVAakTEdobwJBMInLvtAU/7whDKH0KjIoEJ2DKiEtTxgJURIlDCkbu
bzBuVMUkSYqdUW8Ngopqrdlig/Tg5rfq5x5nR95o7PRHMRU5adtRHxIW8bU/KK3PINpAou2VNHTD
YSLwg5T7b/Db73C8M/KLkV75qM0KBL5Dic+yl5zPcnTEmAlLTAV/jKghhAdXlAPbKPaUty0CJ6Aj
87xXTxIeyNhE25iybRB4u2RKKA9UlEgRMOKBqHt53waEPkzNnexBGp3G/bjFIYkLepctPsLD2O4b
ppwoGbhdH7e4t9jqw8RpjEuyKObPq3GmbytMP0MFghUT87hFfopMukiVDg1qnBwyTEukINsWSHeh
D40NQVrs1i+ytSCLZELxxFYvQHx0GzScTC48RmOH1rUjhmz5MFzdcJUD93mlgb3RWznPq4btWX+R
f+Nc2O9JEUEklJhTdo25Ni89dmkBdgoML6yX2+LZAuNSRA2NeekXT6QFkKQ3Z65FolXhCEWbSZqY
CAMCK2RyIcli+kixhVS73IPUjvhcE7SuQyshx9vnb8ieGWLzl2Hr9UBfUzqiEgs+V4GPoSvBYOdA
h6/JmMmLeaj5Q/dMhZpoe4VefkMTZdKUDN27pwIVjpU13RyATt6fc20++s609es3WeAzgC1F2wmF
PP+HjfI5cIypFOCeer4bK6z8R6rNiXQfekBkoAkNCtk27N+wOxg9/z7xiQdarGjW9Tknx9vE4rQ5
0pHeIS1UzbHFDw12AVCp3CxUjhSaQG3g3aEnUGWzt5gqAsUxkS4BzfsVQ54iEfP7BpcqzaNXw+nI
bhndk6ryj3XHRY7sSV+q2Ko9+CWgco2rnvHL8O6Kk9MdmfTeuAd4PbrNcSuRM0izlRF/VW2rWytZ
z0m8aLZl9CFAJNQ3/TaNACjl0qcCbFpbJtiZzrr5TTlTicJs4HNa39wycDm5Stt0AbJ9n5GGONlm
vjoSzV+JmGmGJc1pzvvU/p4lpwI3qbIcsbGWrEJB7JkxPzSuxFZwSzP00PFM4V1jpumoAPlMbwiH
2N19Vk4B5wmzoDn60+qvDk1XX5IGiZAJphNzn988MM9MZKglij9WvQYGlB4IbTGHjPlkn6EY3X4V
+w2Y37U7Z/7AG6VkzSrAfWLeNQioINX8S4xbeGqjVHeNUXhKcPmMTzAfoAQYTt6PH+Ho9fPexpN8
mrwtRgTzdGUeDSImWL5ThVndT0H9QBocFhCanZz18H2rVDvGwzCbN5fcHPecJFHC7O1QlFazSHfl
Ehu25PrIrcYvNrhNwLgEOdIsk0ITKVJ9Zi/nS3yqfO2g2T3H4e2Jq4Ybx2OBAM+7gHABQLyOFATS
WOmBsfS4SjwNNDw+IR9hc8AQBu1hAA0ett5UYThRB6lEQGLUfiY9Nl1gFxi84NN662Y4vanyVL+9
pwTphcnQx/LVuNv3A002/MbNQLOeMLYwtJux8KqN2fmxP5rh/FdxeaHorThP7SzAHGTTCb0ZdSqW
lG8iFHG4gq9GBqTLc1IS4bAg7/NN7uO25hI2fsgW4B8wj/b64XH5bJnwFIJcJ7Pirt20Zri6AiaS
jnkAS17lqBxwbwD64BDA/N46HZ5YuoGEgMRiDbOSl+Wc2oT76o3JDZbFECR/qh04GYPc0DQmgAxG
0B8kO6F9x/QY0ZiQSjzs4cgbXek9i/kQ4oA6VU+OEtumm/vVYUA8aGKlLWckLmp3q4uYUPLFVpHi
D5QxQslmjJ3kP18070ny5OQuyO825p6PZA7oBSqpCu4LlFkXSwpw2kdv6TdqmHpZ7zCDfaNmBUMv
9whkPOq6wYrzn8+Nj/APhoEDtxbZkBjA1mE5HjIPLTmvsJyzKihgxDCzilCwo24F0maE/R15OPWx
63IHK0SsXgCy3oVLYu2qQb+KnWZLiSDcTggEBA1Sg6eLiWD2Q9Uz9Ibfc4kfVamEtX/39RkQibE3
Dso636kOQL2Vb/ECPgUv3sRUDtvhJDk+duYRSIsLhOT5X66/8oDbZj3rYN/tBtQELjaqHgsKah4X
AHwyVCGUuPRzp+1zA7jEKnxTNmmUn+OT92ZrcvOPxhjGgNeGAhGk2gNeo2XHUaeK3mH7D6JVuCiZ
9z3r8NU79bK8JcjlujNjsEUMa4CCVai30Ebg7yZ8FKGffw5968KmR0a+zmEAtFNpprnUEvGKf2lu
PDUueO5glO/w2T/re/BxqywsV8oiCWQGx2HZCQsh7JP7LUu1Oowu7N37XIad249fTnW+1640+zIr
GyucJPEUNybhV/NYprN+zzT9r76ZR6JkaGo8KkEKZwzJv4vTtGBaxZo8LTC7Z1qz73bv6XtCtYmb
z5wfm09G0CpYe/MK736G3TXjSVjV3Sop53iw3p2BjaesgxMI0y6Xpt2YNH68xakJZ6pIDzAwBtly
+7nsYPwlr1ltFKp5zmo+be8L4lTo5bzPXA9FwUHQEnEGLNyBS+cBJLAjSyF4L197LcrqADtJzGRn
6q5d8lVNHzu+MfkH19bP9A6/dIxjiUjtEdL7sXHpxoOoiLovKm2rYJtNMGOJaG2ZwjuGy+HGFnn8
pusT96nwNB7N7m8LTBm8n72uzjqf2p6HRi8q33B7B/BYEVCSOjg62CA4LUbsKLYgD02wzB7+lPjN
M7Ic0GNO2vAlQ2cccy6wiLR1eWYJOekOisToquz0cy+kwX/whe30RvQZnq/pFFVig0roDVUPb7BV
g17URzHq4YrEZNJCzy4pgkBpIjQGPjLDDM3acAv/sAg0yNIBs7vnFfOiL/6GzPJwPIOdYemmjbUt
JitqWIy8u7yonitO47rGn4uP/Ui9PFQm5ce6r7XYo0ljweOs+WWLPIr1Kz9XzdKsr7iWxO01o3Zh
yJhAJjRmfRrlg6VS0c6PR8HjfWhxAYbdVerM/ReEDrIlsDontnEQjoyDnAirutfDqQsb0zvlRp1N
lD1F5aBwJW9ATXAGZIYox52kDX08CrG9UnL7+wPVhNCjyXehL5kbUPQYRCu7fJmgYzH0M9eIuBeB
QbU13rJYMoKngheclC2BR1U0mmBh/T5/LwxFXzth7XOQFkC3G2aH2TN6SgFTBPUZnn5frOeHxU/G
pYqxC/wW6kjwR61Ysg7MjtmmxwmHy/RIsUVhRO2kqbuKJrTKp82BYhOHbOxREyRND9AnHIbtr0kL
gUkp8LgYJZCAGjRn+YeHn/bTfN/tyayTf6RFDxnENlTBnlOAyHrohR6S99caxQyPJH4GjBwe9/lo
/sjBdwGS8AwYF/BhNm9HhQKozlXNAsZs/MHdy7Oo33B0f+aaO8B5lwgvwzVvI93JV9q5v5TknkN1
GleF3eFXrEze4WiWUBlTsLti3a/ioN82pt0DKv4kGtmjtsmYii2uL6pFch3BXsUvcjWE5ni3Rywz
tLy9310G2vR1CrNyVtxdI/EGZw3b3k11t/GV5N90aQ25z0M7keYtudCwka4tl73Vk/gofxxwTGzM
TyH+y7jXmqCoApXAqzZ9WOUvMR1UmY4kQgRGAN2XfMeJkuiwC0Shg1k/cNfNXJIuIq37Q5a4HxgM
h3hGJAcOhQ0P1aZUi+IVzdGQUN/ewkT/TSoBYxyC1kjOuHF8mZhncsj88t9K4VM/5b2vkWYW74db
OpmBrS5pNeNfCng86ZIIz7buzX11D7AB5SseTllKMT/63rnV4bGjeJHA327Pwq+x6FnzlxQO/FdI
w8E/GJCNsEGby6atKBwmLSCiVavz+EbHyU0l/NqGa7tbMq+nK+HP1J+ZKuMnxYSOtUFRx0ltDOd5
GZlT9eexp5m748+CKhlSGDSRQti+8WfumnA7NbcqkuOAoXSBC6DumbIjXsL/Zw5QXFickAlSl4ss
F/Ftm8HxPr1PTwMX35ErpnMSWSqwegA/3iC0DieW0P+aj41xv4AIcLgIizgmnK0RjsTk+FNDPnYL
JDbajFksuPoejQwHB3MoKVIZa+K5hqcTYwaY8ssvnIO7x8gNPCX2YzTEETM8Jl3gdvww1J654nwx
46C1hIUIdF3QmvJiLmPy9xkrEG59ShImyCg5BoxhtinljhaUk2Q6QC2KM+MB9bJ0NVeS+4y4UM1t
7vOztCNKS02YjFDFMTvuFwaDHEzLPu6jQjJrXIGVwA3zs9D5t9aV0o1pWqAc6f60OadRgsrrnD2B
OIS5ENMt3uSTJQcHAwsQLG9Tv53gzLSO57D0+YLQ+ADH/jLJfZ21I1UVnxckIi/2suEN+DsrY3Fn
aDb4N7KGwIptUDMVHUkjXhVOh7niPaAzmLRneN5M+RBOIY17TgE76u4C2QaDnBMWc//8jRhOg8YC
8MABfhFE9Z3VwpUECaqgtD36qOFrqHNneI4PWIv4qv1eDDyR2w5FdczuXA0jcBEPxvnU8IBbYUsB
tqj7xtNdBprcoUHxi1knaYXVTgkfAVHUAOYWwfYWEw1bCgYBaauuKoycuW4wn7gDn3OzvYWbzdSY
d2EX9u5p+sZ+E0vq6D2rEO9DcXK3N9bGrcBPCb2uV/umU9kA5fuKP22IKyAarXUoITt8HrEjtwjW
MrFejvD+GMLrwEl1yT2+wB85o3nVrHTz+SVrs9g9oE4x35mQjhm09hMbCSdfkOk5COlKxyOaz4G1
pzcX/PJsypsOCpRrePYdEwtHzCV1ESNCjGMm8sxgnXF3MKTYDzbyasINwPbmkp9VAajueECtXB1g
9hLcAuc3gOlpD9bxLF4lkez5YKd8MvGEiijlFynTutt9MXBlBx6NC+nHGXbjKtgQPTCWHRYj9Rej
cGox1XvwM3SOcDoH5zGTFJtzDO+fA6Ubx5x2OS0fq97d3bCsCphjWzeqCAqHTS0H0iWOXdhFgcww
NJ1AxkAp/HQ44jwsV3UXR2WqxE31k3nteeiwgA6tReEAkUy12/EOkJZomnHlvnbxSl8WEcNAUflN
9D/oFQ68LUeQFhd3zyzH2ppgYpI3suDVjwl1sKUZjrGkJ1rxDtfG/sp+pt+h5VrRWFG2ale4Tnis
KKKswr9OOBSAAxVoi5BVwDl4j0Gzwc7lGW0Ex1HnpT6mNwHeVE+Y6xNG7veXJ5ieX+zAIfs9OA7/
dDyfWp/4ThilAkViLGbHWEKTGYRDz4cCwCJ5FoZd84GFBCbR3+CxTY3vvHAGxbhy/uIxaLj9tUR8
5AE684xJqOIRyRu+oOLtTB8RyRbgqfASnwR0GjDXsMqNan+WCEoQdy/MrQQP7CeLHitaggVg9r9k
l3hCp7nElnmuehhl9otaXBen7Wma7t5CboMrrugyxvEuFWNfSKPXzvqQIqBafdSu8plxxprTbewk
wp+yvFvxTbvKaMJg5PCDhOEhwHVxUNl4PMrEEtJwqHscmFAwnz+tEOlBrkR9wLNJfioPtsoZM0AS
RTOkVq7+mkIraIGP0fjiQoktBuUH/SXKO9DVfw+ssZSbenmiPmPwx0fePpdowAm9AgXn7EMLPuGE
sdlBRAtiWWMT0MFwHuOqacyL/ZEzSiAhjFGfDGIfKm3xx2AYVd9nmnhgb3R4t6HPWxN8WfiqgLNW
spAdeTvELnn38pXKqaiQBvCQiY78SUMJZjf6+8z6iBSTeAVmx009AFXvjxCypvoUAY5qd7f3TLEH
E+2s7HHgjYa31Bwnm/KGFWvHniqCgUvCCpU2BRTNVzf7ntB6krg9Tn/L3xMGtK3NVpilv8aFQgQj
WmnNNiwunGl1eNpKTCwdbuPOoy4kh3svhAce5AkPmiqMXgZGfhIUhyQwLmp4Wp687+Yb4RfmN2cR
qqa5pveJ+FqzyxdeEXAwF90UVyI/nknzJKJYpydoPhEvzx0s3FNE8AJyB/QhyDLg1uHBsX3zk2kx
JieHXIbl6Qd51RnS9nP5WSZLGmhiVy1oNQ69GqOn3gUdDo1A2PYw9/SlNTUS8LK0/l5oFQVDCUQL
I13XHNjZBlRqmITUZcOlAVi6BmVXyHY7OTjhyrOhGlBppBMeApcAGPYauBS+wIXsitcNEIBJ2GJw
5yIHZINPGvssNMEheU5euk+or9jZkLimz+UDC2IUosTG0d9JvlbPX+49ZNAKa9hgfOpDRZcnzZ+x
7SDyufU584qGm83ELbjnoiALZs672rOwc7903rvXjPrKVb3hsnMgrzrMcpx0qvjMjSB5PG54okJX
2TeGxUfgskfT0QotFju9qW1zov2mLtNaBIB71e8oLPhj+mrosKVw4WAagOUPR9b0c6G753tS5kyV
TC//7cI3rQ4nqzo2DkbpSOvRWjzZcTVtOdDaJYplEjJtEIHMJVkMa+jj/YrT76J2WuvNpEKZ0xJh
1slq6ojqFFFb+LtLsHcEw0wJZO97GM07R7cejjbRHdYGv4sNKYYJayBrXzmONhU0eL4iWdCkELLW
CGgBy942A8gdiYh2ceut37f7YawN/a+f3wPlAC40/SzofOAvW2+YotYL8Z1fzqttzar4yVb3lWZw
jSu/PPnxd6kt06AnZ3cMTcDRFs+Qk5/QZhAhaQr7HTAWotV6FGjH/sh1f+IEENdfvIIKO039x65f
5xMEeBRQjuloc5PMJEp/vIz0Ja0jTsooaYWvHlMPJlPTZ0QTPVrjuD+L7ff64+VYsgirWyy3al9y
uyX4O61vY0sHzdWJtJjjuAJd062dhNWeDhhR1JOOI+rug3PNi5BRiEWlsVMCRJwW4Nj094abJmoA
MFPgYRj/F6DSqYIZa+enbrvBVHpPecCtA8TG4GqnHXo6FL6DCQyWI31isnxc+pEFxQmzEu6L2K2s
e/gvrBjInqS07ZE5vYe3xBi+OoIKMIIPJyX7ATcOFvEYfhNpIZ1z8pq1TJpY79ItCmhlrXujSw6S
UrkswiRKAg4L/z0BFbt2xF5jerNFD5uMudxkzNO21N3GuLlh7Y+KRj6TurAFIwEOtrdCU/THfUVl
Ivw8ssNr/yAZ4bvIgYR2pELS8Am3b7UQTQ6mrseMHL0akUK35wFOSMAgwMF5uDUXer03bG4173OF
R3gFPIFX6UEGcajZqPyAnjEVOT7sWRoILxfBHJvlzOImpx8aPm7MtTIa0/vrUxOvseGU7dNieE+i
WhM1jUXvT/f3YPPKb5sALoZRvwy826lyzsPPQsf3fj4Yn/sJyLndXLJoGH7tN0B7OuO1fdnDRsJK
l8/j6ACJPfzYxQKC0IfwKI0cqhGWojB2oGFm9gBVivfw4Y0diohRehGcbuUOstYkdjr4c8CKgArb
mtl5uTPBWAmWKT0Z+c14dEiOpkVuGAZJRB9+fYJiRIzM1y+9t6/53wkN/TH2X7OTl4a60/0WwdfF
u/ohIA9zymBnAjeKPV/Y711xeAaliBIbrVnSJ/RNyZQkd1zA3jdu0zUjt9dODhX34cPH8UeWRtXS
jEX4tHkbEGJTzBnv36rgRUvHFUdetOrp3mfz3ulh+9vYqdO41JY8g8H+5N0t43yf89ZffyebCB33
gLuy8IDMcYQz5oo716j+nIEDadD6glmN2236dZ4UefPPvFmfdqZIEuSmdsE16tXoIO+KTX93yl0T
aa74HAf11sZL0poeULsczOmE4Y7BINPT5jT+ygFeiH6D2j5VHSVKlz1ZT3LwiN5EPHSuPM8mnzMU
gtNCORt7XUSG3S9lQYhcuU3R6f0o/siNsXqBbT1R2TDESShe5UKfw4Aco/InKItwaca2iKZ87BJB
AUL5OeKeCpHHJ+FkWVyHfwPm8Cawhvz73VQn7wRw0SOeG4NXUyLUX2wlHXMIe9zRb+lpRjUnOS3z
X9oa4kpqq3jjWU0uCCibkxGWtyPkqPZkcyIw7cv/Zvr9c9vxCwWDRDwnGF17ozkzVTDRfNcnbjx7
/XJbcxZqRJnwwm+bl4TX939Z8v4VCR6AMdlC98g18F6/RcSgW1P+RbnKYfq26xbHwPYZGKcwVTzT
MxhL7Mx0oWggdmgNLQoawiHIJam90xI+1oUqiq0u3PsPnMACQGYwsiQmpjj0FzCltnM+fLpDQXgJ
i3CsXYbLjASFH2PNhPgbA/iNuVTTWxKowlZwdNB3zaJcxjRYaGEmD78IWtZe72JYEKgesiSboDHs
PQZHPF5KLN6gEOqw4JnVYfLMHCbDf1uQk/F1zzjxcU2EPncBLYSKf2L8TeszEj9zeIq6VUFtk+9A
e5QKhhChexZoBKfbG8ESt7dgAU80UcK1tJpzdfbQXRnXSR6uIGHzg7QNwTX4F8qCZEZjnk46ogIO
HFOZRDPhM14CoKBfgauV4DRd+6gW6FogFELQAmOgZIP7y42KtTRdOEBGBplYkOpDCg2FUlm2iN9O
KxxB4RQ+pw1s+wUlJCOAK3cZLS4ppTDKwQ/OIBIeNKhVA89WmND+z4gG9wZvoHAufWMDSlALJAar
DzyHmWACyXxBV062DSXi38trAbRPnNRckZSagRNiryo8RCtueHom7IzZ4PmZ+hPUoBQ2Z3gcv/bN
/zKCgfAfMB1lzuh8whOhJIBM3hzVFZoKNAigWeIjIBgf2dQm2pVHRCvClFqHVELwE9UH3SJue0Ay
qM/12esGXi57+TOk2KqwC8cSlAFjs1F5ZPriA3ck5TTuVuAl73m+6SYgOcAAsFTacROlglZNpPC5
9lWfYY0inP8GG55ddeSI6TzMzaBkcRq47yN2NDy2IrhHAEfYE+z7acKRTw3/o4WKM/jNfvKacVvJ
aV9EZPJ5dDX+dzEIaHTLDXJa97Rkhc47L19AT9QcAeNPuNrKlJ4TiwJ9ngfMGboAnJ46gyTD9+q5
Llevn0Syv/uH/E8wOtxC1kSFMNMzy3jRhVYRxIoRvJU1j6VbwdD7ck1SLVq4gn6OyqH9ycgb/Bmg
wWcahQQaLIFcMI3pFPlV2UZhgs+BOlH8fjJaFftqT3DMhPhxonwI7ay+OL0Rs0kAypH0DFK9IMaU
JvuIZNhQcPrpGxW7H/0+nns8Qyl8GP6IFabPICTl/fS+ydzCH7zGqx/yT3V0SBP2SD9iGxkWVGQa
C0RL49auD6JigbuLnIrpiZDN8w2V76B6/z5HzG3bMRcSPvhnY/H5eTJW1KfShXwL/KboUinrY4K1
X4sPnjGwiEj1ZKxHTRuxpulyafLhe1CEcBY9zqi9YTGwBShYSlm0QiXKmx0j5SGLTPi9l/4QlH+M
AAMefosaSLNR9nBIMB9+35QrZwHqAig36HkBaZujIINAqcFNivXPzICVis5Z+CHXoBPAm4zQbKKQ
KcHasFvqA4uEM0gmXGHt12ZuxT99MDgbrjjGBxbj9G8bciLgoA9jntfLzR+shung3sxYsLm8YGuA
KecArjydERynoZu3bh2RSpOs5NjJAxXba0KjxrJPWRtVsOCAD3r/hWWcgczzhAFwfH7v3s5rihdR
KM4kwBFwHmrS1P1iT+OlAIAEz76WwjIpYhMTYxbpAtai15FX97BJPZgxwZPkL5g0/n05uGbeIJSF
o14Ftw2/HMQHeOOpXulJq3RkMzmJz88/aYM3xgJsAfQTzHN292wOjfeZBqrUhbKJC665yCFueLce
4jrInUWIs61FgznnQuyifEY5Qqd1APthkAdEuhwmAQwLCZvFM+emcpF76wQhLrVqGD/kZiVeQlPP
Wnk6NW/OT6JWDXr30Vk1XINmSkTmyxmSX+C2qM38flV7JvMpZvIkDxKzhyoN9fQEOwLouMmWidW8
/X0Gw9W39btIC5vloD1CQkGngDp69YmMRb1XhcUpcCx8JEIQlaj+Q9b2ke1XbZfLaiGdyxE8ce5P
aL7hCzj086eyw+NmK6likqfcF+TryAM302avp5iRYsUmQGHkWlD7igmzrLi1qXspR2AXgnR9nl6e
LAFkhla5EGBJS0m65A2UZ4FwZVF6JpqZ2STX8ZN411ekLnENplLn71MlsuJxSp3v3NN3VdSbWsPc
yY9rAbDXexg7KKbR1/YC45ah44fKyOWDrCmPkP8BMWfSDWse9ROoTBXQp3A85vpWDAPvsxZd7T+5
Nnc12w084AspYQpMQ3AghA1xPvBwUR61GPTfRgNHP6svqzHH+RqLVI95EFP84oJw7MR9x2VF3s4k
3pSb/g9bBXq0M4QdZYoIc+ijffjuXi5pmGstNP0Ol6rzt+d6wGEYJhc4TdzZDNAbl98CNcTN/vkk
onmcsfoBFQAlQfeEVxKdIjDHAc8QdSVWARsRvILb5slpxLIW1yocQ5CgqWGPDuWOz/Z1YbVN+ig7
5LXLy73nd5b6nI1mHEEHRunWhH8UC9pEjDtAisJqkT0WGYcFnwNTdoQ3Xb0ojWn53LzlM5jH/blA
1FY8CZH0PugngN+1GfkCKWYE6W9NpzDU55xvJD8oOKcI4wsbLfCDWnT+7MYokXT3s6y25ZlsGOwF
n/CAnY9DBBYZhFhGqr5+eb8tLpi5uuRsuQKLv2zD6518o6xH0H9YZ9Q+vQB8aNZDzUHcz4SL6nYj
BcUWHVYoFQEtxYRUHJ7y7Q+KOPI7P4ZVAvgTcRiFw5CmKCLpfD4M6ZsuzTqdffMp2tZSctQ78wpo
Phbz+VcPaO6n9J4Y83cWDSRPj85Tr2ec3DxxDe1TwLeFLTEmUNi3oIvnQCn+MpjqHMFrxjecnhDi
Ndnl0G7P6PtVzR/me/iKp7NZBcr2s03pwuk4bCmMj3dHzN0GzFxLyhnrsfiE6HASC1ndc9uuh9Dz
2CiMHk4r3dUPaKhAVOwHl6aDMxYxjxCFJ8lPDHR/Xwynzyl+S3VwuiTQ6oTFcmQckwO44+zu5HxU
H5A0WYLDCXkW8K3hkpAjvMOF/zeO5AFxWo/bABvvzrsfTY8RIhGjCtAuGhyq9dMAZ+1vJJF2XLm4
njjPY/xLFlSCBamxb7gQQvQbzoPl7oCHMOxS1kMvmycIGAFQoL8x26SIigRB332uzQ1fmDqHbGcn
OHuC9hh2ltkya3lGSCqHV3d8YAzyG4fx085O1ocy8PygcKRo+1psqxIBHaShj6N+bOIyPyePwxeQ
9HlJ7l5WHxISHhuuC0eOD8Vpq2dEcs/j08z4rgd0+uqSZuM+8HMlhOKeGVZ2gIcM1a5z+G1OLY5A
tttj/r7K/ihqW5vzyW2JpPSMBXtsq8zz1qZJmBJMLO+UQwaZcwJt3lDHcCM/a9jh/2DCmeDerHUO
O9zOpQvsbTA4lBPc3/P7Ep+ENTSralPMS2xbA0DMlvOKeLP5C43DSoMSThFJcTDrZ9ryZEAZGI/O
MgXA9OUzoIY4NtzhUnBryeqcKCCDCFP+6ADFtuBk3gnaLrOtKIm9+nbfQODfGrPP7rMzrwaykPnJ
14/JIjnSD61GEBohbc80tsJegsN4rI8faL6zCseRh993COWXhRE8Hr55D1I9zOKFbpLouC044qoM
oG+Y715DO7s7dbJ+fxzyWBOAT7yFveGbG2r/9ZtJAwNAmeShdKkiaf4MHjuFZEGQzsJlVM3+/BZB
8530+jWW9gW15F2LXtI+/vbjgpFaTHkVN8R7RijYO+U4fPpKcTiBzBEIVh0q2WSQPS8R7Hef6+m5
7gdb6BdMxqQR33hw4j6qctJhHfOzmzyB8kVCVrlCwhC/PShkHLQtBx+i8Ycz1DyE90YR6u+FXm0/
39kOwLiXllK8JRSry7x3fdUIcJDgsEw+1JydDLF3sBtKB0lCdjfXQLcQ3uDFq76mMINRt7+qm3Sf
dV+HADuCPJmkfxQRbQZGr5z+Wn2OXR6q3ILz9z+OzmxZUWQLw09EBAIy3Mo8iDgPN4a6VcAJRUR8
+vqy4pyu7q7e5QBJ5lr/+ge3bgkvYDIk07DZ5sFawF5hJ2IQgiTZTCFgQddTBux7bdofARxo0dUr
6C0Niiys8Nn1hZmjS3EJyNrB8aQ1IfMTH0UqJqBftnvuKnxrihOKbWpGaLuckKDB6NXplijXsCWE
1BHWgNWkXWZm8OVRhjXCqTK9Vx4OVELomjSpsbyI0cm9nb0ifeu/d/n4JaEgbH6YBw5uAbw5SEEi
/pqKEdB4jjeUMSlwON5Q7n3pAx8evTTEP6vltKBMo7JBDFBHVLLszqrzgnMI7Oxs/RkNb7E02wSt
tIL5GHiXxPTOQekq6zPwE+BaV8F5WsyLAloBXhv5L7UztJf2Qi3J5YfF2abP4ysU/GfoEKJdvwUF
PRa7L1KVm8uihFnzMQKzdVZMOK8SZouo1+EXiRZFPgk9xXN/2WbgHcApDaYUMQWiGel4a2NCBn2a
NhMjoiXABRJQ8MbcBnSY5avLogYPYGvdQUVBkNGi7mQguEawgLF+J/uI/5UT842fDWLfLIwA7YQS
boNzdHm4sFTORlxdkuobv164mLtXwo4IreeAplDdXLeB2LZ30PU/KyBqBsOwzqCXUdmbe8olqu92
2dDjsFtMyRSMn6ftHBznsiPMbYlqFXL7qAkwuRasZqYIr8MZ3xRws88Sc6FO2AkwVCdYER+/+Wuv
BveM/QjIwprhsIajCfJfUIwbdBQ6SAXi5fUzwpb9P0jrIAiZ3gA+IEjBHsvXL4du6KaFwAHMADvy
upiHxrd9mQj5/n38GNFQYb9FMmFWCitaRBnqOt+AYRS7CsyXPoC2/3BNCLHizRtsByMrFC0MdgAY
FylTEbby9QlHwpqaRoOVX1VXHxN2wBwpewK8csbR6NPpaj7Lj/KRGmx7WdFME1ykIAaAWW0r7+zd
i1v4m5VPBwnSwBrEHOjd+Xz+F+yr/xDInecMxkCFXYF7LeLKwIqXKKtvUiEAbJ/+A69m2ILnqMOC
ArcpjdlrgM4O0gkcR5UQHM0huSTA8RVBqAZsX+zZaCic288fFRpMOTgnKBsfuAVgzYqmdM9gjpnq
bcmzb74zeDP8NFolqjApYTIBDIFpLtYND+JWUu1ERhB/nuYO4cx/njz+1B0jmKUwXfyjLWNMvd3i
2uApldPNiB+F26BD+/u5qmsyVBAa+uC9uamOuTr0UtweegN8gwLez2//yyKueF2gQIh+a3PDEyrc
AjoPusV50iNy+k7ept1uHrgK/X04iOhPJ2jMd7+lysac0C1IsJBCgtAuS04GnanlEGvbDC0PVqQS
GwcTI1oa0LOtzTZWfXmAxYQMrtHy0XOYnWQc+n/lHEoQr3ZekrwyVw6vCIzmjUc7/POfx3W6jHAT
Y32f05enLUHO14+JMqcwcv5EX234UAToPZ4Bl5eC1tUzzG6jWlB+K478BgEn5/xzedlfdsWiP2PC
SgnBNoLgMGhPj/GTZ7KzSTnvHR5boKGACGY2ZhxW6hsxUXZ1s2UagrWQlCxV6CVnVEQFuG1DaskI
ecStxSmd7G6hjG7d2/CujtojOD2aNMCJ9XV6X5MHhWmJyDBpxuVURdKTVUs1aFLijYHEH9Elrf3r
3hjyTtdDgcfVpF1UCSMRbEChTHb27+J90P7xVpL7QmKxXjT72xrKCc+EMQNrZume96wLpA11fNm1
Y5bQWWccEgBMK3JcRNKPUTYXoHWUCQ32ZUGcH3/fbnqrTvcqNptJM7mag+Jr6yQMTvWE7XLLph7U
c229t9Jv9ASJSa5Ot7uuLQw1ve54wR0S3suogvHQ2RxDiQblu3TuzifZbkykxIP+Xl5cV9txvRNc
Z3QqMhnY12ktwQVEraBH1CG3qDIGJRDNAcLidfpFATnQJV/2thDKHTg48LBgSZJcHzBqf34QfqGO
xsSfBg4FRZLfNpev0/U9yQyg0ea4KPJ94Pde3J+Fk9FXH0TCS/c5NSRXOzwQdCmcCg7+97oJ6vGC
7b7uQyRFn47KjHEWbuNeb/m52K91nV4sW4yxb85t0nuSMjpoFuaigTj/GajMaGtg3aDKmi91W+Pd
KzIHRp8lJ6W1+QJpzc+aUy3e8d1jCvV9x8958X/ose1znNDnOr3Wq7Yhckxljq6yYZc/9jFV2nKu
8hg0l7DZSeilzOCCax2Ezf4CjGH507EP4QI+x7q2rgt2fUH4vX6Y7jWoPJoJrX3V+MBNnIfmcHF5
0lpBgoCOBlmN7VffX+eALedfWJBY1PxGHAak3hY7ip8yWemR0FxkEkMYZXHZAffDceQ/QRK+riuk
XTReT9o6+zuz8MMRqkLbboE6/FExLnHeOd5I49o/hleFLskjF3zIgipucUf3qUUFo3XTee4glq8K
BB44SHzZ+Z27vqjfHmTb3mxzOxroaC5DuosfuImx+YkrwrgVdFtbagECawzi+iN8zICvkGAjlIty
IqE3FF5M0OkYH5n8iPsQssv1dt0H6nosDJz24KfPyoNFQhqkcOYjq74RccWQ7IsZB1AEDT69Vw7B
dM2WAfVA9SityWyDi/uMq/AaXqJf7uMaCpFoept8vOeyDHtOfw+1dEeiMEG1aOpn1yHYOFZgd6c6
YiPIwnQpsh56TOH1ZOiWUURUtV9pwEqTc+11jwUqHVjNC8UU/B5GtF9BjaQpvPy3P+kmZCJAJIG+
Be923fntCXYsW9yJoQOaYMX0oCw65Ri9xQeCYwRPEJcdfnnYtKi/I0r49jorIB9AVhEeWaRADB4Z
uZpHyb9rnrEp0+u+Oyj856U0fhkD42LrZOXBVKK5CzhamlgdsXVwYsItvidQaOHDxPCAIqY+nwM7
cdD13U8PPzZ8jngKUbe6l1/YXzUwoCCzMZZAo6vi746BeqwjxsDGwP4ocG8h7wi43mmS2mVnwHDr
sXkdmtMFetKMPhhJqv/rpWWGsPHsi233/6DpmqfPVImAUjWOQYzYxE3FUGh0EcD4h4xvAVyoXpe9
/8o/UqC5tGKuAL37SmueGFuP4RmlJ1MnNq03mha7ty9XEkx6lX1CSE30E/4K19XDspkbmus37R/F
cvzW4GXP5d37t1ROSAEuP5shVx8z1v+e5SpgVWfTf15cCToXNJOj3gSvno2P3tQ0HTbfbe3ROnMx
buaKjtjCsEnoJqE8Yfoyyje6C04GKRhSD0Udzcz63AbPiWLgcrGhmGTsJnlWBiRirOG23Y/Aqbnf
S5gry64ExP+Al49fz1EN9KiIuTYwoNjqt5j/yx5biuaqYLtCvQ4vQGaHJbwcKQIR7lCs9eiBEmxY
/gFYvw4X5uSKrTKvSsqZ4ipkI/xtf0Napd+fRYy46dNZUxGCkp6XokRXRZpwQ7k004agFt9Df0aP
VY0xyMuH+vA84dyByo0QoHOtGd+h5LjFrzhrI4iV9lskytA2MO6nwfqdI9wdyYgoOKgOZH5iPzJo
Y3qKPNi62xOaHjrF3vDeeZ+3OFmADMCOui0eBWKSls9xFkiVDXwloCZMcoZ91QaJuUNVuzoo1mCh
8k58fh2FByY4H/cOUMAUjpGhC6EDf7HZewzLUg7rqDzKaP2H5pzijU8MSmw4l05UEnu8aAtYnOcT
RPL8E96QToDFHjiu5Q0vx8iPXLUvXlbnbwI0dTYHwHJ1zEZz3+RBtVN3vWlPE/IxNmXGQosWkgNO
B8L6qImobmMoy91eGXLISzzxb5q2cUnK+jliYkXdgMQSUzvmhBUx54aYKMICzp87Hi6lH2Gr8mEs
PdD3sJHYJnBzws0MzJN/LTrmEd/BYy0vzbTw9MkrwtccluglvR6ZCvzE/XGtD5XSAsIIrIC7R62t
GGMSbB9lJMNbKHyAOlwLXnjvI5hdfjOKNF4DTjPVoMp6yu5LjHj5MIMfG0p4IZF08B5TCBsJfBjv
degJ7RYk3jxR16TDUGBkmAZh+Av9m+UFxfNi90XCFneVlLL/PuK3xtWWJp7bQVmHLFc2WdpF4Eq4
/kNT80CTrt67dmHhG+3yRQHeEuWHiREoIInFI/wshxVSNU/2SPPEc9A1hsJmAc8KQdC2mSbF+2sI
iJmqf4wkcQeGD5RdXZmHzX6f4BLdB70WJcYSqG/VjPvwIxwAHxO2AGpE+xwzlsne4Q9bAG3wW96h
emLtybk96x6xLDo6xDf0BSnWCBgQTpAiiZ6JFOzwboYwY5N8Q393xQZwpQxzy2/YkfFvw0DgbaNT
dsBIe+B3fSh4cITPqaoHVwIDlQiph0YVCFeCKUzabSwpsnIXrIprLLvd/HF36t3jxLfKM8oJDieY
HvBxlkANX0vsaojuOXW40EcIiVj2IqHG9DWsjxx1DqgcF1+nx3KxwHmHOf5xoLNN1Dv7aDconmoo
jBuYPHAYpMMHpkLMaJcEQUJNWbfbAb/F6cvWibSlfdqc0XAnIZSmKmpYdqKzq383MntS/aNIwVNs
1KsD5jI6p+HW44TtXhOU/PdwS4/PyPq2q7xy3zHbmForlh8tNrgxY2A8jj4rcywmdi3+wdx+3Bzp
+Dt6OEG3gL9Q/FwuITg+/HrTnNH6CQQY8c4aD2holPRRM5j5WLkyL8d+T9D/XktcTvuY71YBft6a
GoAXqE3ADqREMtJDrD6xQMJyASVDS8hkMwdVwLsRSOhTHJT+hr6Oz8Q8U+sS/E0vMl9NWMN/IG/r
ESp3mcFO3++2jmq6NHdTnE9r8z+40rp0WBS4/BB9IcL4jkmX6r5gojDK9Tk8ragPwZLaX8EY2pY2
2uqx4pDHixjkYSTCcDXSLENZ+K/HnYRumfaeTY2XsqA2ebXi1mwMffRO4O0YDCukOXy8N7349Re1
TVxL4zwuU3TTWzaXn1Au0cRr1JCfEfxLqNM1OyLgDXSA5BYev4PJwAtHr9kLgd38u6S5UKbSL2xm
96fXX/Q3d5T0j7jcSV/3IWEE6NQHes8xuFMJLfB6Cc52fyZGqagdMzYlMpxVtCTcg4hFAtEM3CyW
/It2qMQD4ihQ4SFrhNc4T3F59b423cvHrtLfpBCmWmEDuT15baw1xAooaVlJiZZYmz7gPdSm4Xb2
tVtHOslem3Xe1123U4xMvCfeCM7bh633THABAHOx3y7DppCTjJRhYuBQIsLDg1tziXK60ZbuZYJQ
66HafMX73TWAbEYPEAIl6KEKX2voranLSZxxQRe1bJuhmgw0SihfAz9jnjVRx798pmdYtXDZJNYQ
ORhHfFfU5IED6OC8kelfNKIK/7YjZb2FM+t2oNc+ZyurEigBm4YnSjhMZsQkoGOiO3ottKmOMHhq
wTJA/lUMP5DJNb8CiIdFdLqsGMRxZW+V8K7v8yMSMw2CLru4S96wmc67fNFlDbKpz4BftdUHiQru
pzOIfkMpbgLZySHkIRaHaQNgskTJV4Nmms5n61YpItrw7WJBZB56WAvP39jhQRerseKfvxZPIU6/
gEEt4NbsOS57Xo8RRdJhYc5xwPVK9Nk5vF4D42hgSaADBwmSwm3J89JCsMveJ5mhZe52cFcBapm6
wIJfWsfLH5b8iqNBfMGg+D3ONyDIPfu2ZwJqwomjZETJB0f8Wgcowy4nTt9rogzpN8B5PnPQxohz
HXn5BbIq5nuADjsIyGA40PyWP2g5NlMbduELJQdtORZ8M04+Bhz3R8ISSbtYntBw3OeXHjIkqDUC
buRY22jeFsO5kOdMEhkoISjzE8NdqlEMfrwivKbMU1vauS7uST6AIdKTNd4rvyk8btHcMQ7kRLrD
EEaHf07FKVm4uUlYafS1MYI6zy6mX5t+fvMVyOL4IGMSZs62TLUkX5X9fj3Qs9vR2n1BvmDwaiC1
qdmLv0yiP8FPoPEG3GUaG055eEI4VtgGAGl/ICuDIuxGDBQfqzr7RdsRoZo74r1PclIhhYeK+XJ6
G/wUrlZan30Nh4tI9n5CivNBqDD79iIF4klygwJ60Kvh07tk1wWwinhG6HjwZgKnRxw7axHyJcbm
nDUHXs54etZ4O2q/ns7wBGC8y35g6jokDUejFoeuML0aAxksY2x9B/rfRfL5STNhb7olPCfUnDDG
ODb2LYb2yEzgRCrBbZVfhi3McHGAumIrO9VvB3oLaMGL1bQoT8oMcsGVlVBx9xK9SL9YfOHZqE7v
2HJpfr02tKHckgI/vFfRxVpUkBReauB/6rjofO0T9PbmfXKn3pPuuKKTFXsnv9ZyJXNmvFOT+EnK
+Q4+kv37Hnq5J5f755lIAGwUZh3CXO9RIl/NrBsOc3gCMUecV7mnramw3rBEPLaQ/mcLTImu3JdQ
zJGLQY79ffd6p1cMALipVFIUQmf7tqqWFaQpYB7Ly42hAtpRk3ywVsFL2NnUbvD90/LpuT/wDMVV
zeiJyVFZ+EXli4kihHoMvyMVUxd6Cs1WxeOTqKrfvYKaYgWWmjwujYGOW7+aIWCv+7aFiIkPVYT8
2kK3hpslzzqKRvoAUvha3sL+giNAe9UDWXUtiOTc4iY06kTqAhnDLoMB9UrRAxXO+cH82MYtNp+O
8raVl1s8BqwYY3w9WfPel1yGaMskpo56eNH6/eEFqUcR8oJdO31TtPei/v/Xh20FusWK0bGdQPkI
/fygQneK1VTaoAk4vuhPukFuOM+D/gqupxuchsP1Eb+7kXFPyd/JbUn4AHsQKvg5YHdKYcO2YPJC
kFw1q6In4FtV8xpkcdAUu8Evep0es15kHd8/94y5ZQQaPkAJveDcoMz8v8WaI2Hkr0R9TCGRSS6Y
TGNVxu+13gc+Uh8fYCpL6GJsXoOGyuoSMJ6WOvvMYMrfgqJYqJh9Tp8vE8nGft9dq8JEpc0kqkeI
m1l/jGNs9u4G2OlVl6DcVd2ouvvW+I2QrBvppAlYw++ppAn/hfqozvkebtW5XR1hoagAK+REz6cF
oy8+/cEaGyeFvhwUavOoQ2t8xxcR5TLBsgBpoCWdy4tQ3129JncNCAH9PxMmqzSUNsXNvgd5atzc
s+L0O8bHftHFErQG2AeEhuLITa2PAwWiL46l//UoBRrDCgFJj2lFCDRnQmLR9l9xvYD5jDsGvpXg
PcielUQGu2OfRguGkACpm5JYtzW+33BAlTKgC7swVy4SA+UIywI+KsMpFqvFsvBwHNI+DIZsMht8
uoocHAh9st0nCA755C341iM2Y4AckBvOJH7yXiwgpeLcQ0SvAiwea5Mcdzx6a4b3tyVEsUgWghlQ
HBBxho4gOPIYGbHgZI45xshkpqmHyhaqqqhVGX0xwPtIzp1CHAVKYpn+DU1YnVhdZkLF/09hxr2P
khoTpzf1+bVc9BAqUW/+JlaZwgaht8KQdyqAY2wdQH7Q/2LP0wR9lFF43dE26pPu4ehqQIFKoCfg
BjOQz5E5iQK+//TlFCjIZGoDSxSw1lUWvxXiZWyh/kdhk7fDmEmB2R9XO1oGSLXY1vVD3a9dRoDy
RE4fxgDzEy4s0IzIjF0RYPKNvmsoosTZd+QADE3Z1zY4En6A7PFL33CFrnPzk302jB7YovcPj1SJ
CTlcUf+P8cp2lEfMNcuEgS0EHK4wg5eO8kAd3Y94BUPS+uAMcNKsGC+zEnvsyfM6bKqI/oAmFLop
Ixr4nNS1GH9CINVJ0WWwp+B/BOC7wk6j778iuFkdyiQ4TJBwwb4RDa9JjaOmvw+t2XWcj1FZMHAT
/hx0IoQLT8x5f6pzjJ1uP1uuqN1dLMnrBRWZL1vIeOjV9LE0a2ssLCBRQvNN3wLdKSNGyCTNQchi
gB5SReWoNRCmXCAeQ4agLa1jpkKuFtEPAucfv2spZoBMrw+JE+wATMrcUMEhw7w7mJUxMSF3xof9
85+V9wggmNEZyRuWAYmk2FhIawZzXMZfRgHEl6LPNdBzUE/SHuQtXBbcQEc4OIB7wZUCDKCXNP5K
VOh8lsrlrjOwYOrLKrpVDnmAlD/4w2FsxkiOTAZQXcRekJ7fjrJ5LAsYXtRECHjkZT78rdqxPqHF
OY9efpfcRgZcxsfLryJsIAg1B3YJazJ+xv0ZQ+XXGItOHq3PoZfR91GeVXOibBAiXUYAEIRixB/f
WN883I0OzOJWPEbhbyRivffXRJtYQatBNFTRmIuQke2+EuMDwravbhtgGjRUiFC/OTzieKB0Acyc
BDCcxN3kKpLfPy4T7wKN1qBljMcfqpcvD3rUskMlGPT/HkLGqGYvn5T7I38BH8tM0JhhE4dyHeJR
HHOBsVZdEA+MTSYI7jPGHfilZ/WyjfMKtV6H7IkGmgljL3yKWSHwW60GMGuNmTUrHMBeynS41Ze9
5RgZtuHyGIS/WjEZYmkSpgS8ZLjNHt9naLQIXPlxBuP8yjcGk2KiVu/5yEBDoFLz+9hAQ165HypR
lLwIL2AcXSYvXNHZUZLOBzWvywA+t8T7N6zh5/6xBIYSSFqgMbh39ROyaEbX+Vx+icH+lZzCemuD
C509rpWcvkmt+7/8BCTmPUbFiAv2aWc0fBPiG4PLHhyLQBqo+zCZgIEAvK1mWLO4htjOkuSkJzQm
Yl4rMsktIYOCP/L0VVyt6d7Pf3AKYV7zHR/vGPYEgDyfo90TUc4T2f9j1yrbWYvtassH1ny4edS4
prFG10+zv30EelDeJ4jpAAaacqYzKCR+D7aKBPP461t4VWG7eR2a5YwXBPlWSYXjigosQaJYOeOU
YjHLp9IWVrlz/vi28lmiSPPr3CvhbMB6JBLjA73Aaaa9rF2aAE0Ug9xsugaWcg8QUFyJ9IMo4j0H
+B32zAUXkNOOiSujHZ5Z6TXipOFHX+cg7yKwU+PiVqRa8g0vTjvbNjFxloCwr3k9Yq3oASfvm8Zp
d3vb5yk7BLeuhCA4h2IPGaHwu4n1B/JazXvw1f5o2lcSwOAtZoPFIcWEu8db029pG0DwaiUgkdFr
yDSd94Pc+4aO+T5+XXmkHUSPuCU0zaNaoR/+RtWi6TldCUk4JJeFxXUZff3XvJrIMyPj0gGLIfZa
3L4OA0iUidcNnErOFWYpoGGfa8AuUeMBsoKvwruZwdOjbMoZzDn6qgPPv/qVwKYGnODQoN8h5RIb
e1iNrz75i2fkp8TLAO6OgJjImGKUAK81KX2YlJAFMKhOe1PioWi6UrDbBhnJtMKgdPDJcpGiDobG
WBm33DpgwArlBN9XMHJAcJ6yigaDVqxPOkvBUTj7L/QU/oh7fhsjTnT7MA3o2qefIRuUp4YY9+tD
kLDbPe4wXPlvBwawDBGO0hG1Yc+BEQTTA7LijV4Kd7fXuH+zW9pydmtgAxrPc6hAqKESyLqdctqO
X56B7MJaw6fDhk3DcNiH32FJEBXhz8C3bPzWPS+qMakUaNZmin/uBKsd+TLfaCeoQdGZuVvEloIc
jiL16TQgmmglQ7AZ3hEcl+WNCas4XuUJaPQP/2jOC/6M9/Ma/zpV40uquUVQj+kTQ7SsrvINvg5m
H0KmqfgUmWH3XwDLOco1bAPYmSbH9AFmIG3RlPHhXrCsp8QKcf711sx85jkOpdZMZ0IAsRbhmLRs
/aZHogEnvUIo+XmkDbVxsdhStq9wrRE6Voj8AJirS/pwafhDcuBTBAJIYzdUajQiMPbxXWF0h+a7
KtwHXskM6jtMx7WIA5giCJGup7mM1/W1MGjcOoz6QbxxdXunT4A6r8q2zsPHAQEono0Azcnq7t3R
dlRTZPOBzNS9D/zrAG7ifFmwILBg9WDz9VZN7fUSFXDqDy8i8z3BNqfFKuORUtV9Di+fR5DtKD+S
abGdW3/6HliTBFx2PT40/eNvxUzonlSe5cmRxsDjMSmivvc81adWQuStolVt941GLjwOcAyZEXIG
1tAcMT37TqCzjSmzNcpPTOCmQH9Spvl5SLHMDGEqo94DvmXOybBMP102eAwwY+NMAj7xHinQMRbz
f3hIp2yx/fA7Yl2UWZuaw2Kv+7iXxCQTDpGXlQrO3th+8GHPMaUoPAZ8qF+Az+nnBWqDy7nN6QcB
3vprl0SdOUhs8I3HTwkahAgCpUikQuPhoVSEMPTMPfIhKF4pPagHXJSdnLBgt1SP/fMfWJnDmBS2
N/+v4AFtgxYqMdT29/9a+hxUUOvg4Ew543WR9ogmfnk/9B258YRJg0dNob6hCC9rbBbg7JGlAAY3
hf7MnWBKjHsIog+2TUJb521gQORdwuqDRMSaY4vu41nDAYHT+JI4zuAstkkua+2jphsXe4oufNep
S0045poDWoQL6B1UqXGVMeOZmwIo6spxT4AvxM3ZJL5wdr3ZwiTGN3t2kwoeGkl3EDcwKu7EEIYj
Iz/y0MgTcww96Q9/8y/o/D5XPM4UAnx4A055amlZwY4xpWYplDmhNlj6oigQhCvyDdsFttrPCiO8
AblNHAqsQaq+fNjP+C1Kf8JCuQMvuso6YkwxxiHwU6bfgp68jnMtfZUpNZ/IHMMGdBur2yO3tpw/
yxn1JLkHzH5OOiulaDJ0XlWZofk3MQnPKV+LEb78JvyBH/gytSjBZ7K8f5aj+uVTA0tEg4acKHTu
aTFjvp/WIX+hM6ZbGkqIygkHSNHhIi5HCOP1mPtbM9OXd79YjVl2lx3+TZSleO6CxxUOxUKZKKBl
+mAhdthJmbSXMer9OVIkCeXS8DwCbpP8IuuWqH/Y+3hV6vCQruyG6cgZK6X+n5GxPoX4kMZ4gLsE
RyLGPMTagph1SaMPaRloHvaktUPVLI+U4DpkuxAjHivE7NBn0jplgAD9Vbwb73t6nLhnjAMgeOJ1
AXUPv4rHknyCxxToUV1TylUbJnu94WOqx/K+ipTVZ3g9FhmKQyThAepynpNZMWU5cKhymimeCY1R
sx8Au/5lJPkQwGBQePQ7pOweqcifU4pTdt4vERBZSzYXGGuoLZu4N/166gHmEWFCSO22k2esnAqq
CGYdtHUKYjqESDIkpfX3yN3vxuqM4dNiyzU9YcXGyAeIYHyVJnkzUp5LeY/BLJJyFsmU2KgLMovl
mQkvfLTj9xzQ5zR/sjkgqhgXRkCJMwITsQFg6n7DLDIhCKSPuZ8HvR6Z//q92qZloDJ0oNSb6hv6
oWWxJtc3gvxgLV5pU3Mp3ifIwBCCyKB0u2k1FAGPEhGjlT/Hf8Teka/IBqgHnwkBV0wKkKvYAM6t
d5tBxnZQmLKFkbuHM2yTIO20XyjSfhB1+I9t8sZdCbdhG4uDEL3pmIPDWx/qNfr9sA8gb+srZjP4
U9xt+pJidI3KDV/Ijj5MScETqH44ntB2U8vRnWUclAOYAukK+l36iJUxUqOROaYSzzBdiKshnv8x
vkcoGvDu9a4RnD4PLol/ggXmYTgocgBGr7mREXinYZdhOeZSJ4by7WMtsCvdMtgOmALTnLMOmC6P
n6F1/M6nu48vwlTA0jFgCV68kJKycwEKL7F+HeBKALbSOeri/IfHGE4xTcCqr1Cc1wGnv3DJoPWd
qlOcjuB6e1IgDtwRE0HdLzMij8YtHA34RM4XBvotrWtqe0gX8KhxCGKdvGcGJudpudJhE9p4KSUY
7qHYXfA2gARj4d9R+rn/zSBqJ1KCuO+XwaEh0XbYjoGEBjwlO/yR6PYgda5M/6/B1o4eoYU9igkz
xgHszFxrv+c9Yp5WUEfoNtzBECl2tHXrACO06Dskk7TFNpgC+43mC8v5HN1Hgh8ndxqgHevgLXew
hruIbhapGZKYNA+3WOFyrex29klloXE0mDPwe+/jmebw5dyTH+YJAHVj2SHcwYOSFMKXGVthflQZ
HvN9PWVIjixdJ5XDdixNz3SOgAk8iQYaJeRGhKSWw5eHvQHnKtZyk15yC8Au+ehwlE9ARLgM9BzY
UgM90nYYb2OCozro6KJeAIWecTUwtJiF4mojaCfU24du2IsZQsXQnN+jh206y8aZvKZ33BF9Ck5y
tdxzfHUuQ0xKCkjOlLTuOzi7t4i6pgpRDhBJxZwgw88TD1xEuMS3cT4jLkkABpgbR4+AGQfxRqaw
WFsbIjWKiYg01eJiKq4N5Dhieth8yxlWJ7NRL76gp7vPtj7ZazhTbJe4wbvQ81PMnny6HscgvKce
sPLPHn0RygH3PX+NQbIwDBCKaisEg/fGZoya0y7DMqO5wkEnw8p4QKTFsN6/PWHBdWetwEcvs1U+
jHqLD8bWhBaS91NHZMJmcAiwTH3G+Plg1Xte39ZTfKkgiA+/leCNcUxbWNEFHMnngeEyS3CbkBWw
kLi7gB9gVMqYh4PgKuKioO3oKZxpp4/tx/bQxJUzVl1mQjEliOvcxTFOany8+0URUk3sJuxehKxP
iGJe/EObwTV0Wy9P189lOS889hKXBhaP/HIo788OK2uE6R2W53jQjZHKeQZcWim8jtEqEwLNNoZZ
HNnnHDczYYkhxToP7RvJPsXjQgj8eTigCtjgolSDMje5SYllZl1gtbprsZymasIfropv/jajwxj0
Du9QcZG10CSlSC4hb2GaEcABZX2+wz78PITvS0jHxREfQi5Cww3BlXF3X/cT/py8vtMvQ0yYIl0X
nMh3Au+ymMiLV/JkG+hbwliodlukZddZk1bTu1d61Y9lDiwbVbirmD7iBCJC8Gog3gLfg9PP42dM
qB0pKzh5nhDf8mhgXhNss0+8Tej/kYhYnOsf+Cz4hNz8m39m/L3UaenMwSfoshdut5T0Iyp/756x
VWEyq/wxSds6hs/R4lhQ0zGIqGaPMQ9PBdC7go+ZyCH4OgGnEHtCYHv5cEuqHfmbm49dhL1xuTCR
S9kggUykw/KEc8VjsP4BP5ITMjBSy+7+wADTKpVHpnMe3tuF6qgeAnAmYVHlwaT8EYxn43EePXc9
5zFpJ30oUoKlCem2o1oMrBcMTvs2IapwiqDMLyIrtpYweZGpINzGmheM0IHrvL+NEdKa62aD1PaJ
kR/xNV7uFGOF/N/NffqI7rDyDK8f9JfViGsXNDSIDJwNNgo57PlyNSBaODrCbZUGYt0QZLNEqoBX
yNPfbyCxnmPVaf3/niDKQLf7ibyocFXh09693BNWdtLK8HC7K1yIotxeK756PsYcAYujWW8TZhya
Yw1rr0i67Jz0J2aGG+uoHRauBEdiU+GqcAcvCEa6XT98uHzmiUHYhd1p/U06mLE76LOYbCQSiVkg
eneXqlMVdsbEggJn9FYCaRDKRa/8MwJ4x/Zrdqb4QoDb+R2yH5fWkG6SIy330cWERgIyMkSuM4IL
ODJP2wiWK2AU2WwUoP2RcMT4HN6EX4OqNoMNI1qPCzIwoMKR6M1oBi3Z0y8pXPBLuXMPaxuVpG7j
0p5DQ1K9W3pzxd1M7yhYB7T8iPEIbqV95JbBkRFu0gi9oT4Kviu9fmkG/asHfqBEqgCHTOYVSP/Y
W+FkYvEfseuzw/6SxhWPB+0zXl87ZpRnvLcLqC3YDnjQhKwYonhI/AAPI63F9AAU7eSrAspBfZRo
EoASPYuLF7yYu8+3mlOOHtiuPfxv/IiwpRNL1EWhH1ig4EvGl4dqXUz4pH2vvbCV2YCmLoZsAZjQ
8BL3EgV+Uj8REnkqAc6wnqPBdRnS3AoLgwtnAYI2lIrwlcu/FrfzR3yHSMUeEY/YIKZnpllpPWGp
fZMPW8Rt/MK0dS2fFMTWwiVdoDPm8JqAXjDiR9vAFeOfAXKYq8A84l8b/FngRP6HFXodtFeWQggc
4feyOg5AVi870i2+CSIXB97tYciUACfCIT1qj/IX+i9VcOkiNVHS3h/qYRDqFpsiDgpgSvey1Ics
nv6U/C7wh2JSA5TILr7KI6YHgDNPe7MQp9MfTuUhf43wLWBJLPOjPM79gr2f//0yA18ATlz10O20
4zk2/Tf8K9xmmMjZyP3j30z/QhNhLuZpFVvGn0ghR6Yk0O5MTvFOw4KpGO9ficrj9rAv7mutcTJ5
JhsJdmObz/Q+9aG4pvisuzDF2cvZWGlgv4MKFAE+0h4l/WcmYY9pYlVncgbUDu85sSYm1cmU6MID
3jyTc5wr3MlmgXk/r8Of9aBJsPDBSMjOjHKPAbZXjb6B+ce+i8rEzYd1BAdvwjzZoR1zNcj6SGcS
9pUjRwRJbMtvI1wn0u0MqgKfH7VmgMu4g4AFPpJX8pvBh4IKDWoGLe3M6SEPr85zIjQunEAq4T8x
azZ8uTCCoSEPn8d8WgCFjrbMlthQ2IZ/Pfe6/5GviJ/8m02w9G7zF6q41lXRV4VMXKbaHEch/yMO
thnhwXS1Q9jozqxG17y5e+Kg8B8Zh6z7DYRvOzf4wgOBeKE3+8D+0Gzc3RoS8WJ5DnE6aP+RdGZN
qiJpGP5FRMiOt+yruG83hkspuIMo4q/vJ0/HzHT01DlVpQiZX77rH14fB0SMtLpDfSD+xUYxzJjY
+To7ky7GIdb3IYkS2G45NuJL8GO/+ThMgVjN+CZEhzk7XMVjqAiNLM/O+ZkbR14b0BbJc+bkxfV/
eUi70UteBkhedKhpZCqwo56Zk4/+ivEK8BGxkrVuBSaHjuSyFmdAlerB42+Pchkd8yYWTCXJYtve
SOK9oTzDfvl2tNF3DwUKBUhoIRt9WUbwq3L+WTKmC4NIc6gG18jc8wpJt1aXV937wjSQ4zgClCRO
uzLdcm6C55XzIoKWCMTo3B8SVMo8xvBOwUPUDz/uKcFSC6NAuG8k4aQIrzl32Iu+W+Y1rHNmROFC
h2aThHEwGujrLrzBP68BlY3sgTX2PkQwWkQnS8irsd/dtmLxpmuIWYAoffG+sFnfPAL6uBzSvr9H
Isl14vUiFPotXxbtARzM+FZGC71mpJoS1UQ4iTUiHgn8nMq+LQ5BuGWhk+Y/bDSW4GhOHIHABO/E
97AsoVloYsLMmEUE6spNgtQo41boDUCgNgisgLVLDOA45K8UXHIIIjSD2AXIccaXk1dwwMGHQkzP
P3abrBMTFWYu6iur8Jf/8gq5wxsxmihYJLW5oDk31Degkw70A/c4CPsKGo+lC5QCiIv4nwXgDPQK
0ztMl4I4DvRS8R4iCB4hVT0+J/XokjOgGo1NA8st59DktwwUeEJ0sj5PAq0A/qa6sL/ipAXMMKxC
4St87MDD/R+NHf+DHi4/QXKFXeyZkSlCfKs0bLJnZkaU2n9CawD7C2fJiwEMHnOgopjGGjwW4IMi
HgphP9i2LlSnX7cM25cv4EkyEVpsl3Y7N4Kiz8mkIfkPzRTEawztMsYfyJGSQ1v65W5HH2+sNjy8
48vACLhuvfg8BSiNXgPQC/cVsBIB4d3Wn0UZduMTh+5X2HrsNRtbm70zVrHheaknRnwK3RdWN4WA
UY6YhMt1WYKqPJdXhoevWZoeNhnqYu934DiwKF0pv6ckAHrAj731e4c5oh1p8Rm8Hh0/Ouzp0xfh
fphhg5ziRogIduf7pJnwirdfwjqjftJeMBax543VpbDWRg+IiCMpC5KvMuGf/G4nMk8FAG4OqdbK
QXXw4K24q9ioRJcwBsenRx4OxkY2GsD2Cex8+8W6eAE+TIwx2GWHWpmWJJFQUHmgnuh+G2cuWOWF
OoWNhnTExgYEIK+gW5G+IdBlSMK4m7aGq2RQAYsOLBf0qwpG/Ha2NswVyzZmydmZr4AQJY40CEpF
7okotSaCXMRYanGN0ADqMyx3/MpmrwVQ23fMqUisSatkxx2Dk5Jkzs1Js/NmTKzMTiw56pSaRipj
idjmff0mfSY2/NjGrN5/YOoWX9IHuIeSaoH378TbBn8BWhQR5Ip48s4QMSoSLYcbiLwiER0CZfZG
y8e3lwvzwLuV0o9QkwL/Eht0gBmePhLstMoYHcQCRwD8Co4D/gWkF4aeBEuCbXATkvq0Iledr/bZ
cWjtJv6SUildfCo8lqbh/VS746fAFPUoc/NONML9Y/p5FECgeQ0rMMzNLepPP70EVPW3IigdfnWz
LQJUEkWGIVsZ8OtgIOEedS4gSoyaailiwtt/TA5hY8gzeuK14Q+4fkZcAdhVPj/Eif0yuOwg8xEX
8Leo7WRlELfPQrxt0GcCO+8OJgDOyTzlhH5hehBXgW+hOWcMOYoqfsA9BxId4qgvAn6NuoHuPXsU
isIp89uQLt9kj+UBsOSHGfSbanrM6PRYcKam24pnXBAAVUDgfDFDYADxSW0zronWIcgJgc5jAcTK
u6SPExybj5T0KDy1yXdFYhprJ++E79lg4zxPIVB4NbQb3UUr+S1Bvv7xNAQjEbgnKKjgEAhOW3Aj
8YQgSuFu7U/5Xghv3uuuuI95CShH/v0Vco6GhIrwYvQVV80ad6EwbUHR8l2kJSPdIc6VgCd1CJhe
JcTZFH9Iw8lQbjQRiESQT/JiLdgMijXRpCmRc1B4rfMIbwtrbK4uE9JAHi6aihfGVBH9LbAgdPFT
PYJi8Gd8ijY/CksHNy0znuSLpXEMzs7s3qAbRyuD4ucNQycwDT4SoGSgkkzghYZXLRA1IHY4B9gc
GPFnCHQei83gPkO2G6vQl1/y51vnLWOCA2i/7axBtwMgJcP/YKF92ZDBxe5AOj9/DjWAmUYdWmPI
csKYAnWFcoh/HBDqgJyBm8KXYq6moFv0CUCA8yFyt/Bx04fO97LCa+Mnh4mWSDeCcIetmvMJ/Ij9
57rSPcEjhOJZlIXjS+4SwDeYpB1uGz4w6UA5PMpYxoSED8AcQlGCuIcdACU9lzzHeccBkEk8IT0f
1BsEG8ofBAgpz5iBm+4rsdOBNKKM4Pmh8HD2dN9k0X5cjXVdJyCWI7WHiAVsEJE6V5iT3T24TYo1
6wI6Db6CVeA7ZPHiUlY7jBXWPRRsZsKP47suPkM1TD3psjNumXP6O8BHGQOxT0qhySyJetgvSZFV
h7wJQcDQQANySgyn6JL1Yb/PIyk60WG846ZYETCR8ljBzWOgRef0T7djwc694yoxo3KiIhwUVJxz
XfI6gMcRKqH2QvlBugq2UbRTjoBF8aHzvsWpisq9eyYeugU/k9uMOFEudY4NQBxVUKnxCBARPiSH
6sH2W8NmQ0cBT5HXAmnJkZ613kyxz9BCsLrw2p+u7r5DlBibgTQF5BfQnDQt0DXow98ETUyIeQLH
6sp0Zf6viN8K2BkjOLeA5WpiLBD2jkWHXBHTVEEeJjQIi6w20DFCPsHJjfE1o4uS5zFCHRZSiXke
8ZSS3wdxHVa7dyKwPyYfso0d571rgotPpKTLsikPeTyXOhsvRD5JjHQwixlGj6oFKt+Z+HsCOkam
BJiokFjslgQLfrMGoRKPPg9dmvxcSGkHmYQ4+y/B9PAqxAIyR3ufLLY1R8Q2ZhtCxX3y5+yS3rKY
TYjg8ZAMgan3PJA1FnCWjO+Ky4ughzLKj/9CUAQ7zA0hcvrfCes+iwc7nY51q/JxhBAT0GQ9V1ta
+ddrybFDV/1S7PO4YAsNSCY+J2YMeBFidcqASDUbjoC84gtLM/b8FemQPE+i/F2wMgxHnupC0DJ5
9qfc3DAM9nWgek/wTgIEePBREXDHSCtRWUEyAUGdSGzDt0V5ja+ExZpHCtkF8cAbstP6LGR8jwol
+o1ZUZlL+i6oaXnEWB+YJC7BqCLs40Usegn1exMmeNSN7pbfFZ52R3ReOARJT2dd1GLkv641I0sE
3Jj4FHRVcGHEWqD1KuI7QZiX3Aqva3gWi2UBbpeVs7crfS05/6GG8m4uW/mMgtLgtevCf+8MFgU9
Fm5ofY/Mp7HjjhYEYoQCHgaRYQwfdcsxBzoG6DaVDWjShmwYUL1PUnzX9/VnfQMxsbvFeY32/rxG
dFIAA8caIc6sw68dr6HwioTAllmdcenJ1ZqKYOsrVVWoOmiOpZuSZhuBg+2+nBM77IQirb6cf/OG
Qjr4n6UyviVXlL45aadt3DtuBGDdokO3CXRj7fQ/dEYg4aR+kxMvsxdRp4Db/wJc8YebqTLoH3AS
x4BCJAbHzCMSiJaVUelJ07YawdHAKKzwRJObzTzk3feY6KLnkqWMfkqmwVhCwSql5uGNDOkZMKbA
VjOjsH1TnsJGW8ocmnrw9UPYcZyVlAcQYYhki8QN7h7N/aIB/EQEfPzbaUUgKeztHwrUIm4Q/5cr
80jS2FbZzdqUapFIGpXD35xenJypL8A+6k/I13Tie1z/QcjxeF0Ju+a5G7chy4w96QUMSHbGYJjC
qsG1Pdzj2RFXaAK/CryA+Y+0fQJlGZPoWuKz6CWJYEgYeKDThtzaf8xIX5YEliHultMe2Qo7ncvd
xe1NBQok2tNBysczciBrzdnsNf9JBW6CvHGDyGd3D6AJYCgYt9H+ODeoRe45HnW67x72oj9gj5hr
7uI8UI/dHn8dVKIIRb8NrwOqkYbKEqLyNlQgO1peOC0B7DpnXvWG+5eVCAAxPZ5DLJuEZHc8i5zD
4VJoHLYr/+7V0Br8auD/y5zk4MjKOK6SDukh4U166W3I3XmNEettwftIKQmJ13PF4+U/A1Q8Lt2w
PntXie3lMuG6XpzY3eJ+ZVda8IuSz+wZHB7Ht93ZR1G3A0FB2gMD1gxVg8eSz9nObXOVHgWemrm8
b+ND6R5rl6AyEe98ns4x2fBWahbViTnHXBc/hv2AKG9iOc/YK5zmT3xYxbAaWPirxyyHyFAhOpKb
D33KXvAURpLwGszh9x0GXs9gaDmv4abRhuXszyzc63f+YRPZON+cMCXL63b4PDzs2d5nqMI0pnO2
I7YsIzTY51BoGWPGryXZddPWm28G82J6o4hOcEyP0YYg7jKpJ4Cx8u6zKID/yOCKHjyMOGnBnT/O
La7oVFxwFGQpJGG8HJHIihiWYkPa1Bpy1Nxq3WbnvLW8anZ1aX58AyYQHEpKNnFmgNMNNXSXMcEQ
L0q0AUkohofQXkuTDlG9wCtp+jxX/1RjALuWUG/1OudxPOB5dA41HXzAnA06U30CSvBcokrBy0sr
QIjaLSuPmz92FFY94A2v3IqY5r2yNvDTjxm8iDzgNLJChnVeMoI94Ow60SxlDdrdleGSWH1mxZf3
TNEJUeGhHsyWc9vzFJcun0ZCV9S6GJHMwOGeQUeNuCeZMgTSiSTV1zHbU2yDLlpKwD8nHEAsOC+w
VTTh/1T2+lQZSwcB8rApf2WmdHTHDJ9qRCNfr+dhynxBc45ZyoEfWH/XWsicmLZ+E28oSLIxco8J
Cgl/iAnjZtxOzfkjwmK2gAU3WCDemFpiKllgZkufaifxQBQeBysHKGongu6zdtHuzuvrH1l8wmtV
0/eLrnFXJe3ou6oSFv6GvXdouNBfHIAG+483q/+wLnJE/mLKpgOARix2Oe9098RWysG9z7JznQri
9rcXPuVc3xOtuSXMlNOZlBBQMa33I3ZiwqEGHADdBo0wx2l4LzX9+QfKbbPfXxG/kxuP+CPv7SR4
5n/HBZdiJBImoh9EBbLBtO8S53OPODLFkU7Hy3i87h2R+ovZ0WRSovog1hCJdR5nDFaXuM8CwgxO
LmZAmFbQOkTGinpyEdc1kSfi3dMd59TIPJSYg7q3fowQuv0S6pyGMgG3Y5TmkFjhHDyNC8I2BEMH
gwjkuBlahwYQFKBvJyfgBSgLYUs2wZI7lfttwWlVzdHmRW9nAkOExoJgYRZPYYbuQw20nnAQX1Nu
/Ne8iVg9BKIh6pMIAGxj6Jcj90RDl68IqH+N8bUSk+acBk92q9FnWR3JO7A6ipU0pyI0ua86P+Ly
kSB8XVLXuw2Bh9AH3aAAC2DXyNVIOvSHD8lpMplx3vl45UrfVkPOEOHDVRKOp8PX0FoyVAjWxda3
BM1tWahR4mNZR4ubPcdthEgvQ1rhdwWBmlr4iqyQXah/EOFGhMoC/S7FRXBZr8PHTj2w2v5ywulk
6q/vwYtjz6TxNuHdnsmeoLzPGVIatyREhkUYNjgSHyf/h7BuIRcu+f0kr/FnQHksiuAwQDNDFHIM
dQt9xUlLpjqGQR97psjsoj9ryqH4hV0Tbb8Q2SiQRye4MiI5SKVh+TTt9wqbkPscdBH8ic+Zmcx5
OAcWGiTZU/l4n39jXEFNLAdYR3WMdYhTRXfSeWss6Ubhdsqv277Q5KIx8Q5a4PqXfDMm4A5Ql9HY
o4d8XDukVp14wanlX/bopUgJuDq3eU+wBrRJITb2mcsd8ZBqyxnWv8hEGMPLE/MY8zzGYOjbZWt3
U9DIJUGRCXw7+XN3OHhOdCRUFKnhMUtuL/PrlBwqQpfoKeAn8Fa6yTualGyScj66xvWg4R48c4z+
+Sq6BWZ4HzyA512PPJQ+CXnR7DWc9l2hLfm4lwQf6AIwBIqwhbX45dLkwmCSbWasFvQN9vctH13H
3VikYIoSKoc6pTHzBBOF9BgRCe+QPViY63P+agcU1sV8wLQf03XrFVNEDiz5vFgC6rhJYa6jJ2pa
NjBpT8AkfM2wnUMBkIknp+XgGaEdZ71FugMPe55cAhGRNGr/VBztgAFOxuiFopHJEd0DKd+OYKCk
/XkFn7OoEHZ89zw8AXGel9GJAw4zrmg9EOQxKQeCRVp8uSiSfwTZYS6hRmxAi6O3QUGAa2RkZWYu
KFRIgBCHBetMQQ+yyIWkJuTnC3hU/GYteE57RwQsp7G65++hNOY+Zm8AA+VztTnmkInM+gsJieXO
XjLMpSfQviq/BwUQFMEjJMf00egT3Od+dB79iW4QNdELNwNOSHxjOX7TdtTFrSkUqO+4PyE+1RF3
lkb9xxOECQVoagU1QiMucOU3s0PSpA13WMO3n0COmASAOrnheshWBZZNPEXASQ0ZDd4a/qz1mghf
VNBjDuFzjd8gwsiL2CwbikXEqa4/+aJqEtpBIkJQJzG8owb5N37CviqY2qIyAbfgsydwaCBoWgdJ
jXKU91yotEzeFHdzoaAIPtyPuYBVfWLKKRshh5cOKqF1UTluIeMsWMBFWR4NQzb8iTmB3B1wlxhc
vaVFR96VqQXXwhaxrU3flNOHedd9OMMYc+9zSBAFowGFD7mIie9NLBcNnD7uDsah3rHP/+mDOrnN
8FoklxFF1CCcHpqHW3DJVLLkiGia3XNSvD4YkZ0fvH/2r6uHa06WsSsvOzYfHgN6OEX/xrchRcsB
P5en92FNnC1h9VZMTsUFzdFl1Gb3HMLRggaDCKeohWCeyS8sA8jl2wi6qSS9ok4FvYdkKMfrkT0b
+5S1GKjhNOObR0PYEWqFHPaKqE6oIq/3dRQiuUbWnHhag/iLo5SXDNXkuyioik5MTxx5eRyR/Uq2
okS9gcknWaf3dP7GAQ7yx/xYo9sUhwdwcY/w50RBDQBskcrQFb8Py7dKloRTTixw6M9KHwJ0F38G
Wz21t6nA6KQDnyJyo19EHOsCSbgePgaoA/LzspsL5g4SouKjFRKNF7OLg4QNN6pJZbJ3GzNLoWOZ
qmkz/Im9sceonJbzNxqsIafDZg/uDiDL+EcE76i5+NgV+BJCyS09Fqw9LfcqxXgOm7w1+5Fx35/c
MffQ9/VCEUSMKNoBlH+cODGpn3YcFnHnqqR48nsgmpSsLfJbQpNXrufA/JxB+9j+cUMhS+L4x83J
6oqhKeRVwGHdks3W+gorBxXUy4b4juUj5DAaApMAsTE9GVokDS/YIgxfSY2EjA2gHzYFHvcFlaMz
fh7pk9l3hQEopM5yekcZhW40GHGoAqFi5MVvM+Y215yzO31O0fTqywoqkODyMyjb0po/xjcPiTPG
BJHKSSWSlTHpqOjgKjGU8k8aPC6L4uzdHjFYOKg7mvIrzkfAKDbe43P/xgqMPGerrCmIvUWI2yYM
VAMAs96as7lFPMkNQuX2L5ULLOhBefEE4yqQ4RnR7TuBblr0V9BbsNNMX0iBwaMJ+AS81AavmJka
8A/ApR4XMUAB36DaHjm4k6/ziD5zi87akFBV7zxmt4TE9DlbxjefBgwCjRWGlCu60NKvdqi1mUqH
9exGXIHQyjH0MQ2UCEZ1FwueS5iRU1G2B6cD7gS9CoY7011IWp86s1RelmO2hISMzKXBZ/S2l20o
uZqAVEwmcjM96QHArAxMhl6BVL/SJk4Ln0Ql7HSEdHPC3NUGMNEL+OU+qgnhRtBNLUDA1GdyOsfW
UO7UnEZ7dyKSa/vx43DHGgewAkCNVv2cGeOfOPUF1Df0IJR2l8VjRzEKgYzst8KzBSCetbFOWShZ
XwZ9TCwfbKIoFb+pjFqkPzAi2g+CK4fSgYLsn55ZShr03ZfCiBmyh4j86FT5UtskOqE45q3Mwe3v
jFWOha7eqciw4GbC+w67epMwR6N6kcN38N2VBOSDgiGNe2TPReFXs0/ShPIYFbPTne0c8VBSsmeY
iBFK75Owl6Kfy1gjvwsWMd42bib7OtR3LFzB3RdbksUJ+jG/Rm18mn/3NTsBQzfhlJu4XnUcx07z
+9LIJIIf4L4408+VGOTHfYtye9ZvCR86WlMig4kdYzb82n3L3nB3rcnzxjd01iP623fSANEeA4Rv
RO/ZZ8HSw5n01jGeYebjsCbtOFoRtIhGRPN+LsIQMN2YjeC7o1gxM4YWQaEwx6HGzTrSgEwzCb+A
GJZ6F++1NjldETEARLaTGBjUUOEx4jgc/1udb04VyDtFIuDJuSaM5zadIwHrPYWSsvdccO3EFxSe
VaO1L1k561ZkDXhvt5dvpiemBG4qE83JLVPAaldXSAGsgQ///giRmuUyPADnDD7r1vngFloUH/80
4vjx9108d99ws+qZ3kW4HEUiCgnodagMz6CzALfhM7yBoOey4b6xOI3MjLwIkjynCoKzzicI4uV2
e8N9+UbOATm4h2//EVWpGjzDja9Matqhc4kFL+0HiyaRBzQq/dMIw12A8Fzj74x8yaHs1Q6gEuV+
4IwC/KGzOrASxT0dIImG5YGwSvu00i2nnDYQ/L+w2n9iaQ0ulEqBPpJGyt6kJw4T/v4S8csyubYf
nW9MivnT2zSOHDwipBt7bYL7e0TYhcLvYHLV08e+tydnBRcgMrBAHv+Cr/P2u6ES4Rr0e0+bvHcF
8uNnyze7yDepBZRLQIeM/cE3s2tSe9qEPz3Nzjg/ksu6cGUiwezrdpOT7iLqcoJLpMeqUA/97PuA
p3pa07HBVXroXpWaQTVVLQdhAUh/R0SY2aFpoyfMKXDmo8QtHAMIB0kKraywJhUiZ48PpX8XSQ7P
e8jvrdFCxNcJzDfnbHfx4TSR9aInwnTGyCfxsLfsm9zWz/wWNLv+tpffnE94mWl81EQ81GxP4BFE
PnN9GMlN8HKTTewoE3hQOBpyvs4509Xlb1AZaRRQ/JbVw6+14A1k6t0CdcE9dp+I2rHHTG3sR2YO
etGF+xqN66TwIfaWv+DEf7T8tWqOpCQ6sGrTN6Kz+DuX47dPoGBisgwz6DK3E4+HyFUBQGIZmJFX
JJIZsDZeSWaDxjqWWBCqyPIZlAJwZpBRIz8NKcxwuT0hlxhreGUDVFc5auz1J+Flu/fkkm4m+D1/
o1/8OdahMSWnLeot+1kTW3QKl+HN+yY8iEZKCbzzitoleYUuWn64KWASe2VNPqQWTYgiecORIxnH
5PteVaew/aCQQkCJqSiX8GPTrPJz+Ur7DR7Oc3WJVQjlHaiu82Z4VtP3iCbTBMsdokZy1KhdGv1s
HUPR7BZw7dgIR1aLp5HU/UvwXHycX4w6cLZJYb5iDExuPcO4A/fOBucNjAk4j23iYAHsY6MJLdKs
L66KmkOzMah2rtDZ0mj/iUnV4BbjbFpGF5BwvG44e0zHMEITfe3q2xOhIz30V8Ao3+BZBXzc/U1S
vl39yb841R+QXmU4RC+hD5w8J4r3nBYsZQyYkLwiGXEg2RGrF2sZeVp8ETFeZAVgjO51aiDAM4Yf
6HwO5yhXi/nXo3XERWVGt7ZzAsAf6hn+2HJ4JswUDbS2+ixkdNAS/KOj/dVESjhCisz0RpjxN+yK
UEawzkO54Er2MegTR6E4bSbTQfFdycSYanaBARVbz5ewfPJWfD3RGDgYz2cKOzmhUD3X3BmGY7xd
6+1iIO3+nqCqld/91ZTIU4koGvOI+b+b+QZ58bbN6lx/uQWI+V7nXoavuroPGowa53Gym8mLGwT5
UP57iRTw3lZOEeKWN7sCmmDYDD5DbY7Q65VdobEHxlZ58cVbeAey295IlBjx3TqhS6Hpm9SCTjta
DHAO/wuuwwPxVFw6dtFjmSoiFWH2IIyUjORnlaEXQ86GbgpHPjiqPD2vOO1oHpM1kr+f/Q3xLYTW
n+ahWeeYUjnk0lJSeRKHWjSoj+xycSkzfGJcRShOIiQR9Rz9WR8X1qoMDJfO55AJ/JFh/3y8sT/w
KFirx+wxu3Dr9scslggj/X7tpCee8q9jeg0w5cO3VigL+ejL9S3orZrkm0jeecEjpER85EIZrtkE
Id8YwWmxmHR7YqJAIfeNSbN6EX4GAzk28nsilP5v30JFOD7NLljihuejuVZBY4RJzelga2wkwfLG
GRPv88F1eSW1O6RVLCs5YrDcCGAITi4negL9lm2OlNzse++VNWWL2t19fOlUhBgu2/NDs/t0lZOQ
gPAwIMgwkm1Y6wFDi2WbhCtkxI1+OF0E+JJjSkYpKFdJiKWybVhmv4Sdl6AoCsZmPEJMJFxRkEIS
aXfolpm/Tn/dWUwe7P0KQ/OKdC/+Sn9sRHXYkIRe8ZO1mZwKPWNpU9zDrVL1vZdJpaKvn/03+xRo
BTPECQZ+WauUAP6708bKEaCgcrG0E1FEWhxxfA7fy6HazMndOIUlF+UTAqzoMtMNq014LILNloY/
YHxeM2vhFKzWxa0c63gQeOhBH0DCIsPR5j/Uz5v0gruBlwZbyzkDMb3P3TW7OGbWn5UBYbELnMCW
WC8us9NoM+RmYqdMNi7/okTsmm3jskux9fT253l9ZFIwLr4042vNkUfZFgNSULlyPOvCgbH/IHY9
/XGh6lD3+ll/3dt/j5v9mURbQtQelIOwLT8Q7iwJ5L7OWeS3PYiX8sloQXCm1NqbMdwr4L6w2vwm
4FT0/1FFeREpwUwgbSIdau3/At0aOxkWyq93vwa/3+hVe7/Ln3SaKppj8VHwTybsAqf9fdv6vahG
YAPWgFsxMjvsCcTlDXuT31ge9RCu0XKMuANQj9Rg7s9+oHr4LTMOJE49eLJzUeTGJuMxxGxfQz1m
EmDaCsqplsNg+x+EpKhUjw+4UdN9uUZORRJREokBOqkyZFhkFPcWCDVQhAEEHLFRgvIgsMEkjEBU
F8k08KvoSQhoo7CJIEeWHqoQpRRtSk6oh4DdsHB4XVIHStIunn909AiW4M4hCb5WqC7IgsdjhlYR
50wdS648tGCisANytI268JK/FjLigh2HNLJRAabRySDKQGyCl4/zM3GEsZG1yEnCO8d+BFExXAvn
HiYalHiIWhD49GwqxMhFZtn2rtlJEnosa6wjGSJBEoHQ2612wJy8K0RcEKYvbhQuBYcpm0o49Jgf
A6eyNkYRIR2IkkQs24OB5ESJQgo2l7KKBfoiMCwLyZktczhjRYP836m/WOIAGF1qj3dej95D/ndo
VcBgJM9RjznSch2NgK2tvA167vNEoaQPTFyCPKuu+XPOSKp6ft8QfHdDYsIBzq/d2A/kYUn9E2EN
LZSVLdY1cDc1lZGDoUHd8uGSCEHDIglqwJTpi8+ZlLQfidf2bUr/UnrSmH5+KPppozxet+UQuhIs
3O//4abm0Yyb0X1cj6sIiP0+wAprxmKpM5an6JHKwWZyR9iSn8fl1FrWDHnrSwSxrAf348eTmE1r
D9Nj8It/o16kHUgPIxMdkgHbHIIDZLsMEbjaR3202CFnjvvOSlUSqpgkuqWBFGVSpUr+ezqvvt3t
8cVmz8TMzFHt3RPNvaQ8A6eoIuWUu5/IwoIYohX68ib8wHkuTrBaveA3QJw2qYCDRPPyryU9jB9e
H8vISo1IGV6TS5s0RPrbFsEmbN9smQSEz/r3sPrTF/2FJCZwSJ7FK2LCg9PAWUmoV+sypqFnOP7/
e933nmNhBz5MDtnr4ndItVHlAiJLc8NtFpsh2xqi0sdfqdNFSTclS5iA+phPNy5/OePAJesB8/Pw
c7LfbJDJm4MZCj4hNuJQSyktqZUG2j+UfLPLrAkbrPrkvzmfnT6+ZH2sYmZWDHj/qEtydYDtyZiU
KcUIfJPeuTcYNTaED0cXJtrJLauIEnWNqFthQ7JsgSaC541+O8m77srsvjNSE4uQKoIFn11YcQwE
iUY2B3I5vMys9BOqizNJLtj1Mf5R3EsiVsbe9FlYH+/1d2PnHRPODVSZPPP35d88lXRZ9wU2c7RZ
AcvN2Lfu2PaS3+5J2CcFdVCpa3wtjjQ4zSDtIWhJnymgJSyb+DhhTJKxamkHK+oz9LC7Ic2cqmwA
wWNfBkj0HGv1IbpVczk+MH7Ii5rZDfiJXFf/BeT5IJ0NMxJD8tn/AQq697zIMW4tLNyWEuWepUcq
L4ej0Wn9C03CAWyY5u8BrAtEi31rdI3o6sNWIrsQzsKdU0cauOkjNgFyZHsorUlk/KPniZe24vT+
2Wlc+kETt0vEOYP+9hPjsuo4BbLdwAPReHYe3FBLEEgHBwh4wDSyUiYYTHdl8CHR9H6s8GHSZIe2
g6UXiTaIB4tBQxa5e2IoR+LL48pEy3v9N1l+xIH/fo++Ow4JcpOIK20M1IpcYe7RUIyvtacbAYMv
cyh3gsUcy85NUAJiexqu7aN8IErUQWEZdMuXT8Ty8XrkDq/EbFPASNW2iROFlpDhF3Egu8dpKmX9
q8tZtndohwpMJEGcSTssQdPatHKJzOPJoREYyXw4xg/HGhewGYMzGCtL3IV3RCsuHxJaq5hH4MQq
gqmWz3HXOzyW7OIEvf4Cohnbcl7Sl/GJrE3I2UrTXH4IQ9N7fR+Sf4wHjbiG8Ybo42GPVFhO/qLK
XouVbXOQiV0UK779zJU/5s3ew7lb4orS8goAw89BCbng7tKGVhu0Z/e720TMFjqJi1LwXhHNqUy1
Kafg6+68UwyvDArhE+SMwFXm1euLGu8Tpnn/FxEhp7YD7e7KsAA8B5xiMcS8xXDFjWNqTs1kiAcH
wFTNPlO6xhicP9GdW3krwxauIF6++LCxnm37RJyk5cMTY9sp+XFyLT2dnoV3fCf4GcUkoDlHTnR2
iotphf8KboWui5/33kLj/Pgao8URi2PnA+BtgKapm8YBTS7oqDpCqRWEbpGGS/8Iq7s8JU4DbwaE
2RNTduNhH3/PVRSOJAgifWPXxhQRqcIGsBnpfftmJJsMzhh9hAy3U4WCfjzt24j4AZ/QkRsj03vj
o+K7hOg1hnUo4yjqbQ3BUIFhLbWsRimOvn1xUUXSiX74QA8MLsBV8Fty/nSVf6Y+TpgkN+y6HQMW
/g12zJ2OVFcZEFCPq6ByoCIQ5iBE7mkZonHw4m+jLN4INWDELZJY//0X6pavYKF5aH7TBIQZ/tqF
Zk3wj8PyIwkm44MwPfCDUODiiAJ4PzpKLHPVJ1L/FG+MP3logu0gRKIMwekpVHSkpxNiERrMPcAl
iM5DOSBMMTIBpYnr5fEdwJISF5g2hA4UoFOktyiwrEWig1hdN28sPWFv1G5PDbtIQUgsjbM97ieS
DcbafWKaeybZ6DS4HTXsVkA6BHJnsO1mDuUFGVR50Et9MbKBK3AU434RXCBWRLjK/+l5rA19W90b
IxLmMQ8R+YbARV9yrqBr5o0CrT+pl5AZJp624g+smEYxVK1nrCLVDpXx29vgn7Z1XphoAcv1pY4E
FSxzhOhF+D0sGMnT4L5kxnIJ4Bt1FJ5x9ARXHMiYUCHViDJCqJKCfrLa8BHMz3BMQq34c88wmNKE
BxbrjvC43rGf/sK/S/p3xuXRzuiTpYwRM+6Io3kBxYqAaMvReKEjn4e8sc3EmHMWGeDSQouBVDn/
iqX7myKw4NiBvoNLI8z1nCouoM08q5iSbsKmJS+b9L1tvVFNVBU6A9wIKp3VVxQirJyx5HzHIJI5
Fl1fO+J8kX2VHp8vBx8rLlYmZmyYj/0NqraHdRVWFOaSQB4SJ3FOZ2R34lSRw90ztUadhxnUrf6u
PsTz6IVVELS0yAsM3gkB9TB/0sa9ZfDJOFE/Oh7dh3DThadIi4zhfUeNBprRVyTMzMoUFBaktW1t
dgj9RcHw++URRgICOVSz9x78LXvSa8pNTHs3++2NyDIyloCg/56tf4bmYBSnrN4gREkADCWHCBzl
ZLhzkn8EEIm0TV601QPw6z759gbfOuskr7+X9ioPTCMqRlhvLm/Bt38g1wg69uSrD7BeoGdGgsl7
3Z4RXb18OmUUSFmLux2PblzXI7E8ker8c/r7mtW6oIUgqwsXp2ijptUjQebzQZlHkpTkiR4KWxRS
oDfqnSMWHtykXzO84mrmT4XzVRTF4Ihh5eq3+I4dmQxME5bVI/+95WFyJI2qDE8BQ4MmZH9yeX6a
NmlvAdYvWXbv6uElx/d2QXPAGgLrgxpx+eHIDxf36k/UDUXP7vkdkCbVl108fidlyjJqcfo3nXM3
uDKVXsU5efMHO4cd6+5wDLCrCNwdJgiSm9RfdCsi4YX3Ll7iEuFNgWlP8QRYfArY19jjDGhmWLpb
VM5widda/qbkj0wfAhkJiSRdeC32M8tWPExBcLGgEzrzC47s58zi9z/YBkD6FjfdZZoBeGzsv95E
mVpRkXcKaw+1f0ADHCMGuyp7zLSD7smBlAUBS1PMfMjBkIPE15Ni8mGrlMxsnptvtPk56gYuG2dU
GaKeP8AJHYXPmbO75bRbNjVWxKUYK4ygj0gD7mL0TVCnYfgGqxCsArp2ht4F5ZTCcVkV09dvBtLw
KRK8hQxbmPhMxLFTep35V+3IviNNuMpn5B0Ebep55RGxBBX/80/jHhZuHImCieavSBNa00mOzW7z
bvTpxyRoKaF8uCjhGSnCddrPjbj3H0n3tZtY0q4B+IqQMJlTWLDI2Tb2CTIO5Jy5+nmqR3vr16i7
3Q0rVH31xrcbAQByC6RkjfcmCHShKug82r5VfoyvZ57OQ54MBpVnPKnDWo4+euXU5rKGo90qW/KH
Depq3oVvbWLrqwVL8UkokJob4j9yX+dRTmDGKUq+zZ14F5VTQWPo6csL5Q+wlfvfo7bTgeqxvWTJ
N2Kp5Nf5XLl97e3kAXe5iXpol+pZ1uzd63EolU1otymnT0wyhWNOiIza+VrCu3rAK1QOd7u8H318
ZaWW8TpAYjrnER/3ohBl55VTZxaKwi4otJli+yW/UevQYI6/gv5Lm8/bvYw7ErV24fu9UiRAjISZ
/FgMDv0ZSxTIj1HYMeVjV779FoSUEglU1lVhCR2zEFN6HotOHsNSNwFfjYLc+iWaun6Mr57texnC
T0HgbDDdDi2mgJJqcbBpUA6cu+GeiAh9RCvJ5LwSmINUpMfKgOObEzMsqBTMRbJKHHVZNXs5neKW
j0J0nLDTSQIu3YQZDzaFkGJ3W9ceX6pAwi9RkZ4i01X+2Tz+XL7OqYhN/zCQuSCJI5iuw12cVRyB
Sl+0ljHY/T0FJaLXxhdXjswN0KmEQau8Pbbz34+/g3QiUsLxNnpGEAv27yDux4c79R2YAd9/YAj9
OeTr2t62OblJhhRZ1m0Og9UUU/u7Gd7+CS2vv4loTfqDMvb7y96pkiM/DCoJli9oRS7XgDOFaM7e
Sz0FSE6WgSsnDpGZCK6wT6XE713vMUdVLdkUBVzRdtWa/SX3SGi5wut4VuDskHFTm4lj2g54wRKj
pJQ3NjKyvJ/Fu6C7lsS50eRVtKfkLVPwIFFvvDRq2R+EclV0zjjphYL3iMmJXuioX0nNYvhoPOmf
q8XavnX3cq6ry5CFeE6HVMMzN6lBLpeJEwIZcJJGqZXcZb4ZLLh0vXpR+LSt3tz0jlGrJt8JAXkp
CtMQ9auHpvqsAK/uzkpmfI/V2eiiDHN8qbFHRAjq843y6Poi7fb+ff1miqkv/hR/tYUGSMNPsMJF
bFXcM4mSD5ChHVVBI+02X5J+GcgYNyk/0n0pjfA0PS5DZvDFA/hu9c5y/kkn6M8kz40VCLZO8cv7
U8DHspp7Y39/guD435uZr213L1sn7e5DTlPg4ujwhkPuZvrHevVUdjE/FnpQnErMI4WGhSL3piNS
/9zJ41Os5efxCqBvuXuWoPWXgZq1r+QXinrWTFWeGv4Ob8D4tZlbfxXYs3eubDv5WLyzp/Lx5ox6
sooEDVyIkSUnaS8rqUhC18ypVKyOImD3g+qrsqggi+qbilOy6T3mZm0aNJyCLr/g9Pv0lCn9dpIl
ssNDVABQYIulJk0d72f9ebeHNhztRqnxIfqVtF0VOJEG6O+ckBzewif7Nkb/Oe4Cc9QYlJOG8A/j
mU1tUg/Rjc8mpCbf2dN7erY9scNZP1B7CzWh8eF10zhp7uNHtNlMdOg8iDq28XZWpsqVVgxnvBBg
TKKD022PbeV72/oc0FKyZbWktWAiD/GssZMBFfGAklW/fIgodTU6ih+rW5lzaAlYNcCHpu5M3Mj0
3LM1V49iulatTu3UoA4eYjxqDh+Xcr57qgiDEktK+UH7LutoGeeKlTmZ4+qPEC+acmHFWWqIV3BE
oa63Mr7Wd+VFe16Vpx6nyqtP8G6c76a/ieFGofiuECwURMZOJEGSvG1cO6toRjtyl5Sz6BD5ljyW
jWT09xOsEkTP1W2DpGUqdSze9sVocJRQ6PqZVPPSvYzOg9ksumO57/HF17Qqt9Iv9XWxfEQGTUqA
OypWq1Qjh1FPVte1vTS1KjCwmoxoScILhkB/TUJo7Qw2fyiRuJ+XZuFtVopXvftXkczNE1h7ed0T
tHRPP5fRpZdphoNYI/116l7JedtQ7uMrLr7GVTIoOBH0LhEk6ktpTE/XyyvGuSx7oMVXBtr6fUzP
7XMHRrn6WPTmnUVLAuFo8YP47BQKtf2uchjlOTHAp0W07SDR2PQWH/svf/2pdKpfpUX3BHyNOuz0
6G5ZDB1dH+tNJB0XUnmJJIh9HTsbQH8sXLzCAaCL5FCGkCfVouSa2RBMwHPVO64b+WQbSfisFMEg
YnTeslDMWfU02g/uz5DsnKbeEZHzLsOuf20LTFTw4+teBSKBWEwxQ/6U7SWqZTOR1ZZt/yI2B229
17dZTsyFttPMplrZ3/y9NBtf6niGa+UQ6WqJ7uWZpeSbHLqXFYk9o0k9V09/M8VMlVMwRTPtK1i5
8Bly4nKYoX4m0YT5yeFhfH8VJr3Z1++CRe91oX4z0LIJ2VyTKL/8XrI1/2LnXPniMYtE1pcFf8Mw
7uL8/MnU+807zR3T9an9IytaC/9ILlQQTUSsJcoJ1S7JaEOP/pWC5LxdRgfUYnX3rPop+0rp/rtK
6RET47euPDgKfff95+y7MJ00D9sQPFj8vY0K7z7v4vtRf2yqefpwab6Zcs7GCyUdUGa3bsxEp+5j
dNZpNo91nB/ycbqMDmB4eTiBg4y/H6LaD8koiaavbweuYHjoZDvn3jeQvupEe4IRsO8x6gXp9ExG
WKZ6q6fLm9aplW3c6K8z3/ey/ozodSkOilf0AjxNt1PdlaSG/qRquvVUfZwrmXE63pIkrXMl5xuf
4zJ+Yf1C+GNEvybfxfCX3f8Kw3wsXK/6hTM1hY5u34/qLlXKlDbt79kIsncaXyvL0mvnUV3/reoi
sZPWk69CN/l9+c5+zkL42+VW2te2zUlt/9CWlCG9/s73YdtJnqvWC16SvKKc7qfbL/0V2asshQhN
/AZy3j5Kxz/g+kYbK5t0Lrr14vVfsa3hQ8LYFFBsUvNIaVuW6zFNY4BxawlI+SHqvOrejpP14uuF
bfNaS2XLDp/XCnwyu2W9IKEwA+sM6izaE2gJXpj72ZRrXziXi5nG8xGt3y15G13FtYwgN1eRBmDe
oY6R8hNaNvzQTbZedQW+Gwhv8ybuy8dHZUNgeSgnR27YMSf+tZRkG73TtBSaiQbVoPcw0dd/cchW
dr30W652NBmWvJ/WioQXeJCHEQjle0vE+fjaUNtaOsfLz02kPqtBkVd61dFM30XfoWkWJmLzK5QD
CLMO7c8iC/jLj++LhLUgEHnrviDMzqJHz3GilJ/rvDp6+cbpcvo11eQCZZgMVmaFch8XEbW+8W+y
yactQYCS7jWBP/44vyY+1q/bX/aowHFxZTYYF2oyB6y9jfkrpSUivme0ku7cnpvSZmryitH141xd
vUlhXPV9QGJWukzs4WG6tO6JJijWQ9q4ENRaofpwFXgnGQoNhFNRlfEqKgzk8KGrKmZNIbxOnKqZ
hHiY7873RvFDzHOi7k3md0XysGjGBbkTs6iT6ZITcNDRaHz+JRDZRFnDmxcac0QGOhN/u8PSKnny
ec9jvQBDM1iciIc/3v0WwI9Y4FGR26Hc1iJFvjMy+kXbMapYYM2lIR1D4h5fYXDsJfvL0dn3kZb3
yvgS+hCx5q8XBGCinhHGPyPd/cvVbCnSppvbtv5ybt55m3tf2zmWizstTxdcdFkCCyjy1dp4eOce
qvH51+A1pddZdOuTQIoswEqOdpXC52FfhvPdu5H22Te6Pb9B9w76pOvmWB8heRl4hsHiTyPuBe3n
VGnAGULkJdqbrhkG1E4+zF/P7+c3a4GMxMln8y9d7nNOwdqyRPcF2vxk7Nd+JLJ2xTF2wvHAlJuT
uLSMz9XrmFh325q39g4i4qXVgFKAsL7Hn+loEt8Ixd+yYrNC5vfzA/VbQqH7vBXKO0roPwmFvZeh
ARdoVrs171y2nMXMTHC8yuxLE3n5z2ys9JWMszv5BIKEiJVztU+exlDmKzQkBck3AbmGwWaVUy+/
+ppP2mpVSJKxto8yYWLiOrw7/x6imS4/uHKIvplsv5+mlmMl7bGw1Mw010WXbPNIWWAqT+2VGkf+
f3YayCVa/CXzZUUpqdXf0aQjdWpSSxT+Ek41wYeOgz0Y7bNlqO5TiAv9lWAvh1k4ldYLWV8E3koG
C9QGZdtrCjAPvMLg3EMXkn6xvLrdrBtCMDa6tRwRGForme98fGnJph6l4e5i8Vnr7cznuFATXrvF
Je3qEy7uFJ1vtRiDZcLGkEcVbksf2xoRGUuxrajuAnth9u2gh5Kr8L5+9cn41+RUK42QLLDT57Jt
zyurcTKE3DbAMaqGNi2TVnVpek4Y2QodBZM0xDw1nusgCz4Je/SIHCptzQBRofy5KI2cg2I58k5/
9wC+7UcqFmgbrfGxrOW2eKVMvvzDfQicxaOCufv3UlSFFa+JLXJtp4zxJzQeSAk6KX3OVN/uiLTz
tXTz9ipXu3zqKEwFRwNpnWTNvmAzz/RGgaJ8/fieqQinT0i9WEpvCrVpHMxg/IcCsS8ce4DFLOqJ
EECyHR/HlweqG+VUcofv1yYQWZAUJ03rSo4RUjrIIBLNM9BXVisbr48jpGoTr08NDTa3ZeP0KC+W
HMAH36VYuSOQrk5vhN8pSplDlOZQ3DXn3mOm8jgb5WEqi4qkzPgOFq2vlyFIAXBROXeOlY9CDSnf
eFRfL7Xhl6G5PLxFzKuSc3Xdx4X4LSxmf/noNe0eTZqX5p+83HKm2VEYUcl00AH0A+p9AXwz6l7V
V5Bw+T7TOeM22XqCZdaaKu/E+eMmr1krCh3mOmxAKTqZD5q462fhPTMtRvO2T/b84a9zQH5+/DtC
Mnc/YdGbTjDLqP8OwWDb1oqQ9VXOOKcJuUJGWkPtANmUlGdVkmvkGPdo3Lv41pibmuMvIXIBJhDg
TFjXqtNe9+B+WMdLB1BTQ1TrkyPGUj34dhxSsQlolHTQXE+F+lU3NedDqee0kIlnB15yepv32Dvg
jqskSW4sgisNbwPPHOu5l0YmU0UJ8TK8qFHiW/gRPxJkGgs+1Ml0M7z/HvuHIQ8ebRuANpTOzCKw
bk3sSdfr0D44EVG5jhT8NV1fD1QiXZGi5ZmCz7oEly9nC63lkGCBA/G9KiKlvm+JhvqbfxAl5fik
LZp1TrKgw4bhLJr3n9Sb8H7hRAcgVtN2xw0BB7a7OBUmvZfW/HkbazSdv3IDCMd9NDZvnHW9RH37
qc2smW8Zq5Fd9SCtsj+9pr+FLbF4WOyvY8u/Q9q87pDiEicbm4MiH4yFfa1cl688yo5p4MY5grtD
zE3S8230MQSh+0Oo3So+s1GA9kElIRB567oju0wG1txl1TjVkSNWJu17zQ8y9fxnpp6eBc7xOCWk
5Ttbd9lQ9vGdIoTi7lxTJSvMzCsJSzcVratoqijZztp6fbRkPsrwLH0v1X18TOKdM4sez9Xnbhsn
X+LroT3bd87qlPnArTaXUC3jVQ4Ru2izEPyV6dwsjYgqlsDFsOhW33uFz3GykUy274c2E+2A/2v9
kbd0RvOIOIFq2SEfwzv0N6B0jr176/RW7C7Nu33eOzK4vCjsecUJ/d0BL+ksmazOB6zS5UIt+Mlh
SlUGZL42mRPm+rxwE75nT3jSy3ph1PNTQgpvJFaL6A175/0vgIeMjBUHlvIgbNX57vTU5mzQcVSu
ywNuCgCPNrEgs0hkcksdwy8NfWdDF0/Vieepzask8zOq2Hv9eYUc1ta9F2mZxXjztaJ0FNH8qCYQ
99umb77nyLJ14uLQBZ7TdZkdCWyD4dYlYm+4RVmT8KOc8d+bQANAu2636GpP9X6iIE1j9/nA+8wa
hS7I4hDIYyeV+7iQL9tjs10/NOGhdxUe5TnkDwvi5PqoMp0fM5WXfB0hIVbhdqxubpF/PD+UwPvt
r7vzBDNUSWPE451joouXyGaNyvB+PU8NpvPZ09E4uj3bRaG0UiEtOtZ7AoN0ucgClLfBNnIWyVMF
32EIKkI/CEAbfv+SqcqpuGUVRAZ2ERH4/Cj2wv51VUpeOdSkWVTCxxQBepNeYQ84ZEsWi8nr+ZtF
R5Eb6mHzRhXLyH8Gz2Aqb9ueEWX1t5wNXrrJPlLljrvNRWxT+1llJRP4OFBtmi+ftQOO0/dOenTD
kzCqFSN+pxeGSgBVa41Gy32evyGUjoNCA4dMT9bXFSfDpSrlaCMwozxvEeIN4Cqw0n+JdtqXyCPa
a3WahvLN8Br/aYmOWaQ/PIul9HhxlAi+ek92XroM2CDeoDk+vV6JFLetmxGW8ypowxhAWgb4Yk31
B31DMURHmKPXktAL8eTXBq/SZMYFROEk0eLA1D579+F1gx3kYKX6qktD6IvMoGRJohKlWUEFzlL6
FW+N6xT4aHepKmXo3ktxUI5BmAvftSbOCT8ewqQnnyGtPeXfi9QZnathdZMSciw2kp/Q0PQoi8Mz
wrcvUxjChy4MnrNc52aa9tlkfxK81/3LiV7IeNz9BZvd/FUqTnZ0XTQ15S3ett/HKNPYtraC467V
cdpNsRYb/72ExoFKcHrnS/PR08QyaQufD9Nph9fAdEWqyJln4zfRZMf0es4Wcoa855smf9rNAGq0
FnlrFppX8x20bgVSShn64M6SS9ldxxsfMZSWQSzmU8e2EmOUZLT9S/XFEJTuhvXipffsHSZlU8k9
Ed8/rnJsW/by46brl/bWNW0l8sF+8iN6gbReMgFIFcP4t6QKD5bbebyVmmfJFkSsuwiI7Kedddwu
PWr5RQhN2C6aMOA1C4EokulqmpOKwmjiJANHy7UcwPwdLmqoVqf/zOxjPU0Fo0fhTcnJ6j2TVGEa
HtDNLgpJLdf6qlC9rNo5lN6/+LJ5PBMDI7ClgNw4aAi/W/tD99UzROZZQwK8J1dJwnmw83iywv6a
7QlB6N9qott2zULH3mul5T3/f8996e0q92oI9LO8lxHhRYwYcr0tehI4yfHghfnQ60bJ6BsU6+KX
/Oo7H96krMggM9V1q6kdw6reINtxDk3VLI/tQukrfy/P1RSjHKN0ZSt+MngBfDfrE5cac2Ztpl+K
R9cj0AC3WOGX3HOP0a6ngVOUv75mo7XTWHXt6Os+yz9SSaLM2BNaM/ibj/bBfB8yVYgKcuJ0ONBl
SBytVgEAoBLdTGfV1LtIJkZGbEdJlUaVrsiZX4dFSoxApilqjC6qlh6Gk/f+daY0JLreG2KnhN59
PIzzh/ensD5RFJUvMI4QXlLxJ4Ubu53WZ+/xx/yPQaWbqaa/JqXkWMn0sbJvFl+zaAX/CbHBjpah
TB1x43HwUXxlag/mvJgtz+mBuqiec3kkS2iFt6sVNIbMxfbJ/VGxBRbbNvL0R5V75X0VtyTiT/8V
jTtnOPvsX+Ed87TAmPXvvr3+vMZicMTlH5pCuPCQTn++Y1So3T/3oP4s50B7/3vAUAHjLl0j2XIV
L1NVO71QMXFzbW5Pa0jDGYgPC36ZY5qYNzLT7a8/Q9ACyAhhWK7bmb9GnJV4u3cLy/7brBoIbWeZ
MSHJF6a+0EZr147f69a9G9KOFc8Zvv61/GBYBsWRxgheekb7uUofC3+xlqEqr23Hz4+7OLL9t7c5
1vjX8W+TmJB9cbxT9yZGW+TS6p3hsBnSFbwVYRCW5zo+fWXcKMPifJSJf7btEFhmU/rGODuKkQvL
DvD6SQZop/QVzd6SfbzW2NMU6QMU2XGrqABj/sbY7+v7+mEr8SrEDknKOQ3T5WyjUKSpAHInGgX0
/LgYz1Px7ionKAt+2kFbujed7abK9oMGXVmdhzY/Wrb/HkxjScjltn9/zbQIiiqwwhbT1t0R4Xs1
Or/JAOM3Ww4YYd3vE+lrrhqsQtpzWX7JFErMNesG/Bi3kZQg2T50FyyzzYt0lUzz2j79vMCxb6Pr
575fAAK/qz3H/PR619ruQGyZtiIZJRFNyfFZPLyQwGU5w1c7PVVv4+K8fH67tU6a5zBw6xryf3j3
gG5LhdqxWAauydIoaFYT0JCV6GM9AAW9p4Blbo4V2WAc5EPIGyke1NHW1HCCFz/p2Mfb3ecfr93r
j7d9TxFadbSosDUotJ1H2VI/WRIhduwPQ/qfboSywGGa5D/HRrUTAk1SX852FTpJyfeJ0sWPSqag
LS3PG5qUJL54EqALZozF2/V75szPIc1smwrWFBPt5g2YInTH3DVLwSSrnpmd8838B7Nosluf6sVi
6fB16eDbJ6ZpfKOfGqzS0s7SIQw9daoiz9Dmx0151tz31j3J2J/P5vQh5iCtOG4THYLQzedeJB1J
doTkrKFyZkL/hp1QdlMlEHx6FbS0cIWM8T/8sNHZkjUpXa9Y8220/DjDAYPX91k/1pcjooanqJ81
WQKqvPpsOZELWKs867vPK7tRfGFbzduqp8j87wz7mmD3HPJKhoO4gx6IZwP0yn8UymF6ORMlzGpO
Yjb+FSp6rbprVwm8pdjV5lQ1cHf29W9WD+edm56JvZCozmLmWux7+ZrzZOV6QPbZ3h79R3k/ehlP
2ouveW8W5FGFBl5y/3FFB0jAeJ+w6URCkMuTEWZvzhnTWMRpUFg9aCGSqUbxe/6T+XNqC3LbSf3s
KLRn7V0PN/FDUqT2BAeheB1licK23VnDH+oxuLLnBb/u0q88ZWwSiDzfPRHVoGCbd8m1fP3vSVy9
BWW0APYgrcYV5gesGilHyRFtqSRlppvppJ8qDwqQcgP0F35lxlZsDameGI92UiEol4Im7YXaRVNd
Z++qgN87ibH75dT1Ei2Hi4aiC0lWfmVpBRgcOE8CoOK+SKhAyobrov2hmn9XHA6KlKjDm3YXFXc3
ssrQnsS49Fgrqq6dzYBkgeIjWXFOdKe41D6ztcNKWtWK2ysaTyrrHbNBuidcjAPm0N5IxbpJiRIe
yeDb3engFZGCsX+O/9XdHp2YPZqkN5dDucAl3inSjQgpLjQEl7RCxHBl+ZNrrAYsc2FuO/9kW6d+
WyuSTMkAdBhhrrj9a4QCsB4mmvmhMCUXuab/p1Y0OojUrjA/ghZE6HUXzXWX7yJUZNSpVOQ2s9JV
FGiwIM7Lcl/sW0IoQwyH5MKig/wLmTv9UmtRe2mtfCwVCNef4nhVo7pDU3I55bupv+yYHurmrZJv
K7Ep2dC60Tl3vTc/+/pRL6HAFhqOZPnNMGjggi4Dseg/HMELUU64Rg0PLv7hDle4eqVybUPyJ80W
gnsI8RAOGXAOn83GI7/QtojvC9LJCpXRpEFusmkUel7V0ieHeCVbPcTPFVX4C0JZXnbZQFTPfOV+
cdg6e9pXCimlSHtyUejL5peE/vy+fEaSc6nzfze/iU4Q/Nesy3MsukRTSwUlxk/m7dol33Warm0a
xMgeHaniDTrl+Bana9zjOOxTfBqAMN/vzVt7L6SCEevqrVSuYKephIt2VwnPvf6obKuX18Q7BYul
ofMyLn5fWxvyQr6tbGl66YMTQREjLy/RSDdIQWck8wMnHOpLFrSUOor+TfebN38S8Rm0Ht+B+NdF
J9VmZm+enpOlMzPu0rymhWLR941nJIOaaY7vOX8RoJZkqOuK8T6WtrwOAv+v77ne+T0/WE5TdX97
L9GWS1IGCvMpUH7pb2tfQR/BXUzC0E5RfzWphMJz9tJaNHa/Uv03QXhTcQV38X5Imb8ezhqr+GhG
0YVMQ5DpbcYUWnHBb70ntiCAQvQ+g6yWzgV9Cb/uRUVkHLvJ66yn0HTSXQ9m0v6T3UU9H6OSrpVr
Y3KKLCb7d87a7vo7IKm3hl1ZvIpkgn/L03yY6yFxu1e49ujOHPygRcLnUbgNJB9Q5+XkNZCOW/p2
5cwl0tJy6icr65G0IjSkM858I0eg2NzxJBPPsjWVbhIivN/r7rz6DZapHqJVvUdwFRNTlPMD41lJ
S8zI+TjOVyxadQBa+Rw/c6X/a8FgJXxusaNeZW/6fIEVRJPhvcHJVpn0Du0HAUUBXmPhlGwb5KhB
vXaJ5x/n3ophIel066H+fdZCk+T3SVtuaTZa1VkTKoX6KpYYUh6RUTvuzYgpLNsBS1Qdw4Tn/6Qx
JDp8l/IedKAO8zWx+NY9W/E90j9Uvtdujh+/uQh63Fg2W4IGWMoTne/JsJfnmOz3iu1LtUjGzuEG
WjKnVPclEUHt5HQmMWpdoY1E2ie7j+oXOU6dw+WvNekev/Lzthwp2qvOhBJOFqJSXLw8w4fZyr+1
5mgsncYPpvLSUYzbeP03D8nXzVN1Msoa1wPle/y7fe//9n9uabqfjbnyKp1JbXC04t9r/OF8Gcno
2N8Mjw3pUdH6DTM7qbk6b8/GpPbQPrXo5SsMhojRkziJezwZ7cVOTm1DjB9nxNQzSmCrP3i5WQi4
/bmMwotEenQrPQ3YxJdEWGIdiZEv0UyPyCPOiHlWQ0OZc4nuCl3PzQMxj+WGltpKx3y1iq5M0elq
RtNFsXpzZrbbsh+/p32Qz4eYei70zyTxg0aOy729Soc6mDPH16b5FO3P1FzNTuqT7TvHcfHaeOGd
I2A863Ck27yWz7e0zMQvG1Uh2b3nfikYXwpEY9Fh0V4S0PEtqBGWclaoZfLNGXxQc9jpe5noUuRl
j22jlXClDGCDNPjYDitV9lvQmBHqzQq/HAEjDeVgbss+0W4BB1PsJmwSi/o6M8j1nQKquQFZf29N
g33ub6rSZPtCYq+/mFW7oJj1JZL1nKrOQxytDsbamSnPBvGd7jlQQuzLzIUEcy8UMkC29Pd1vG8d
x/9y7uz2mLv9ePaX7lHllg7xZxjAOHpEcFF99mmg7Cf1l+mpf677xKL+Ovnq04kYtSapy0a/ak/q
+DudixDXO1cEQi/fO9Wcj8w8TzGMk08o2Hkm4jUzUPA3npnimtnu9ls92/QyPV/UZkQck62HkE7f
YRXKOMVvp/M2o9BkDGXggpDqPKsUUTHxNQx5U7CCmkiB7FJQzd/vL45T6eGtL0Krm5QqKP1nbpto
7I6lpeB5XjgP30B3OCL5EfojMd0igBO9RTfla9IU9WnBv3a9+aZEHJjoOYw5/gsIek301v0bvV0q
NhmZiCnb/6FiW1lbIp0GoM99puJmhqxbTIdkHGBd+V71AEhzqp9ZpRgVrGwSPj6Li+hoSsSPJ1A3
IHsheq9ZzT/h7H9sHGOKl6CW3Dv86fZpYgUMJSYwrTOfl8qyRY+qDOBWVmEF8ZQvFuKrTl/pcd58
ciPGDYTqRYgQOaMHR0pxU86d/ONs9x8uF+gFWWmxA+D5KNRRMFm50Bya5C8B54TzQBwx77faRnkl
dLyqjjtzBxnhi3ZESfu3o/0r3g6CviVEDlqg4odQxOY2fnJJ2GMAMJNBavqQVBksI7QI/eLvprtu
b1/drbudjSKgnu2FjM9HJVfeDm+/3qtS3pmyyhHylh/SfmlVPfZyDSLaRWmM14bVQXpMk7lBol7o
HGoH8yB09lb+yzQz77cQQBq99fsaVErZ6eeFtHKOa570Fenwky8Jd2JGxhIjfijRQEpcjHHW/SR6
qKgXAG+LoTi0xSuMLdcWsaaUg/GvBSxJbGc+LN8bd0q63iJmFGsme+fGt9G0shFOdno9K+x8xrfP
ezpSFNw1SVzEuPRP7dW9bCagEE+MLx1RfqU/hWDAjxz0kobxS4G1+ReDMb7KEsrKyXna54uVA6G8
DSQp0iDl/WxfawyPBoF8vO1seo+REJRyXnFZ4i07yA/MDYUQ8lXbvPIEXpsmcFJsZVdCvEKeF2bC
8V9RJs/SRTKcUbnYPZHtPcIZVRPbgrr7gCXd1CaN67lylVjkZJjEr3wdOrmG92nVubc0NHccTX9S
Vi09t3G+mvo99za1w6eSkMZ6dPNpdX/HqTf/4kNp2Km22laWNGrUS5J5T1X/kbm9PmfxY1Wbo882
dM2DlKQiIhyCH92L8Fon22C5ioLyvZw/9DebyCH6orJLXPayddWd9CyHY3UhPmWrL45nPL1Diyti
Intr4oOWu4/Hs1Y8xy/HseQ2OEG+dlJkJyzzWVfTBfHfegFOFf+bRhsobd9AsyL/60SN201tm4dn
LftEtoiR2Xbzp8bzOA6sgjUdRXEpy7uF3KeWtS1tYzJ+IWG7d8R7u0Eaj7zbNJe9K01NSmTb7v0k
t/vGXpluboYktwsUOyVK/SiKGT+kbvTeA3ybzsvwBIBJsX+on+rL5g76RfzxSpkwfMSpzr3rsI88
B1LaTHrHxjVk/yD+a1py5RG8iRQDK0nBf8f71E3BAn6BXeOfVTW0z1o9zAX0DAFsOjTP4/t493Yk
KsFrgOgzhBxcX4lhcajtMPojZ4rA7W0PwL9D8von97f8ORTLgQTzQLdmgxAwiy1Z1p/VpB+R/hQ7
2eoBxerUAn/Fo1sLKEe6e4/w4djpkESEXqwdatxJ1TC+Z6vdbXfD2nIen8eBHIPEFXtBeHDswM6i
WVfadO2B7nzpQZn/Z9fUBqR7vPg6ksKaQiDk1ZKmDdweQENNM4lYv1bFFZT8NZsi+wBrBW/eFvkW
fi3oRLRDVvYfWQmyhXRIgmqsKsXmrHk5IfcWFbJ8w/chmtTTtaN0iumxq9FIQNfP1qVd2C65n5rp
Gg64kmPRO0fZ8U7fmnGmPSuNXrhD5iQa1Szmy7HvPNSJaWOQDIpT/efyyP1ZjnONYx1AUVNh/y6h
69PB7j4+tpa9be/m4R7n3oT2BOcjvmXc5gZhQFQH2TvWL/5ZEZDCTB+6sncSYaQLUTTbkTHXMKE3
p/hCvPryWjmoz3u3L6bQxvObymHxZ8nPS/jOV5f/jIbsZL+7qQA8Gfm6F/BHJ1EFDyedd3ONWzJK
xUVFQv9oil7Q6Xr4n+XbmyCUsuZTEta/jE4qZUDdnWoJtH5hcJle3pXq3ktbYpBUJ9cOAcBaE4Ks
+Fg9yLKzW0mQFT1uauHEaaSHO9DqUhGVrLreS29if0yX/0LU5z5irlMm2g/PUAjeFohHNSJJNRzR
S/YJCjNP9kt5NtyBTjTqgcCd+pbRZ4j1zYcGltOmfv2gMyaTMB6lPmdvVywNs6dn9gh2u/nSh+Gq
u3d6kPsNzqjkhb4HIbwCCfrn4YZ4qU24XNZKhonK9QFg7ZefXCdrUrKnYC3SUaI5ryeGKWmdhdfV
36P/lmnjV3KVJen0sv/ED4fw/nX5D4xJtSEBLR1tqRKr5GHuYKYxTsYMA0EDoz4M2Vh1u8IdToG/
JGX79vCfjjBS0byipqn6R14Q895JbGco3SvY9vD2FOChFXcf2u2oY65VxHPr1s/JzZT9Fic7aem7
f1muoqdRR6NHLezOQZCwBI7goTFg9yjFyxK4CC97zthirqhn66CSUGWSGkx+XbnKS/Vchy7OPwzc
lKgi9OoWSml/Zbp9hAb83uL6z8kQvjB6tbKOLyXltG/Na7w0P/wdyFMEZEbmLgwiajy6hr5m+jEm
xTfOl1FgJwHaNv+U6wPOkXVLJFH6vHuvgrTfQhNEZ/+ytZM1oH+yJlivLZQIDefq10OCrV2ieiUX
CddH2Xr9Dl07o/8sontB9aFF7Y3yBWPwqpveQYzWJjbMYKNW0Rrvk6xdhil1GdiMgTUnpPbKG2Gj
SGA88//offynB/mq+Tc0ayHCJSF6N0JIP5VhqNReiKPkSrPGH9Q9nUWXs0VCWZyUyvAyApBANq4+
L+2X0pSu+iJu1yOp4dpvhcGA076xKBmqxS07r1u8oMdERan+7EtbXACStDFo2k2ZD0+VvxsFwq0W
FNBnkrufvxQmiupJPDZJDXFU+HT4pUBDUa15X+axHrJF/YkWnn3ZkGfJ+nqU+btY4lvF8aEzayat
dPyNhBHzb4Diz7l+GZy7V4CwqGqz9keazyUo+ETaghpnTWYPtavSrV5qi8ZLcwM181UM6ZngdfaQ
2SZUgCbK4eml2y4FyOYowDbfvBviaI2gbcXBvrJCn2LWg1evnOxul2US3GuDV670u4qv00W7UD/F
kCnC4XuY72QjvB/Y1a3ptdVvjpG0UA8CXwNQe9ITl7Ae7vpP+y+8EXR/q9CiFRocV+sfg+huVjp2
2bO+ghN2PxRtZt19Vp/jVB+7MkC8KIh5RdF7Nbe/y3Zomlv+WoWaxR/6n5NmwVQ7Odi8szNpqLHY
nF1nnJFrXayFc9isAqF2Jmoj0RPyB3KhESrdU6sRm9sHj99Eae3xn3v/M33ZvPxlmYaa1tLutYvv
jD+ZUfiruJ67LMatNOTzae/FoHZDXXuujxzHm/MUJ2hwKCzHb7OIKkCkb/4n8I6FOKQUc3KLGl6W
eZ3hhJdmoEgtMTwOZCl7BU2BVf0kO++vGsWpUxWFls4jX6L4E7KNsr6rh90yY9eARNo0FLTsW4vo
uqsisQv0C3n1P5NXvK2BrxqY53ZQkMq9jMY4rOH+9TalOWtQrmpefCpscxgOWZGNbOltV3USftQk
yYbdglb0lUplMK8H9VibIIUZx+ijyS5b9WVaoRojRKFubCL+5Gq6/Q5HA7zYaGL2CDeBtK9y6YYH
P0hJ4cDudiNvxXJHOyh2vy8LLvuXjLC2bq8ihyaBEwaj2I1OPf2rtFjHsawnIIxDx6p2JpxQJa1c
gmwLXj+JnSeLPT0rofCAijD1aUK0MNoG302E2fqZWi8dGPgXn7WA0k2Un7+4T80ExCJj5emOqXMp
xd6HSPaA9+Jax+n8rf72PNaPNvdxh/9KIobneL4qKymV5vH5T2UrP98W+J0j4Q7grheuHf7ovvcs
reJp6u8hG/BoDfX5E1XtGM9hejibvu0DErjrKMue8meUPt1ZIUgFlIp5zwphuLzzDu57q6BWS/5j
g4SIE8Peq7OBC9hKNXZv7EW9e09a+TeF2ZF/LxXvDUFHpLHi4zBuEv2KEPEc0Rq/kLZa1Y8/zCnW
2r/UwGQMQQRoxIlagLwjDyQ9kz/0VHhgnU4ElXaPPDCsccyqQWO2cLh8CcnRTp02kaR0rgu9miWL
CdPb6MVmlf2PpftaTizJogD6RUQID69474UQL4QQhfcevn5Wqieip6e6qoS5N2/mOftsw9acKeKc
2jD/bxAH0Scb1xkbuVVuscgJTk3Xt7H8OFOWrzlK9g0TZPb4BymovRtm+4t9GbCsuPMCLcLLn4CC
aEvV5BwFB2wjDFe195Vs2D2iam7xf8FVQIGSfSC1KvllERDrHgGyHl7936q0G0O7bv+27Uw1Ye7A
Nw6IgQLQ2/4GWWlIIolAWlBQC6mvQ//AmJeUhmdLCSk30TTTaLpYVSVN0+/+ufvXbtNuDeeXDIR9
IuGiyS6jWdOGQqr/Kq0R+VpJBRJfG1huCee/di1+tMGCZCGJ6r7OP84Wmuosmu/WrkG9wVvpATtG
nsSmG+1mF5xX1uGVGDXTsoI+xXJ31zf1z3zFCuIweM8Yy4MEFrwwLkblS0y3RStTBl3IAzsXhN+2
106KbgBCVI99/tFgk/BI2T05TKn+Axv+8WWE/Ts7ksTMYyZE1ATyx0h4vLK8S3xwWVolEZB34DKE
4irlPpzSaBNBtBZH5cpoIzDxy4vW0D7kbI8030X9WB9FHx82AnpZ2YSAn2I9AI+cVrO13eDUOTj7
DzRHJKo20zL+XEl/iTIQCs8wFM428INrC6rdEtaKQQtF0R5NVLXZsbWwYsi2DaWM+9aDm8077MV0
+56ysJyVTsnRMj8ZmnZUJXOcc21zwcFOLIWrVHMl0v1FL9tO9o3286PhpDdRUX/4JNJlIlWkGRyx
eK6m1tA83equnLVnOxdMlSnanm1f7LzUHRGiDBkDnZBfpIa32cvRM9P+EllZSAeDPCiWZY5G0AF3
biof3NxJ80N3Dg/wvdmFl9CGysI4qqNo0INEqyspCB/dpzKSvNd3S0I37oXRqb5uZmc3uRTvdqIX
QqIUskZjWlFx5J/iRlVD3v1WmU9al4qEKbyctJ5O8dDRiWR6H/SGckcGUmKurYuLCqDngwj3/ydI
9Cs6wxZ7qQfkdPImViMtZpBNx9Ys1bui3ldSyOpJEspd6VxOeeqagk1UmJ/+Fas0Iq1Nc9eEuhS4
tHDl4TZc+Axe15v+qeIstj8/vg7tVx2neZ3jOUUejWezHJOu6C0C+JaVSRL89cNJcRcZ86pQ99bD
0z2nvdGxjG/jl0c5yvRFh2bt3/QlMd6l2fa50PWcztNu8b48S3kCxtvyvrYN+kYU2rXoZcceyoC4
mXt50ab5KMoeLXQT1h7TLYOyMUxGr42KJXuQ1D6/yx/+nb9ORBrKP/4r18KgbWeVkek2xMYMmEnO
DZKKY3ORXkhjuuvEFcFYqawDAiNAXV2Mfy+f2A+vwbaGbZ7bOHsMGI+zpGbf8vzoSQQQr1BJzYmR
u6EgSXoZF7UuweOvMbu0Tq13IMFVEFeAzJiT+f1ToChjwE0J+ycmd66dyQcT63SAxWMnRIu/2Wwn
YIjDMc+A/KGH8Ds464JiCAuBdCklmon1oThP1aXOVWgTJ7DbQ+c6lsZUTDWZIlSCsXi0EOdmULl3
7ObhMi7gvaer51sl4FRWANEvPss6uCwGTlS/Nez6fMtP7QWenkqr2LyOTyQ/3eiwn529RKdMPrPm
mOcGUDz3yn0M4p9BVDj51z12xapj9kOJX+QylAuoFqPHEO51GxqeB4r4tvbhbC4/6mk3t7KshhiS
1BBDYIkB8hQvnVJYsLNSAoYkeOT/jIfCUq8tCpNPa790L4eErld5Z7Dj/aku9dpY2w41ypZRasyP
Ay3uARq4+BtqDbJ8DxArdFxW7jbIUzx03HF4aSUkNWLVu2Q60EI9XPv95zA8nM9CfXaVwqWgw4g3
Lwew6B6fmNR6OEBDlnIGvxf+FrAPLD5yJKVYi4r8g+gOqc3u/Dbp6ajUeAduy7GvGZ2eLQgZOD8L
pVYgJeEWV+bG00XYjpT6TwyvMsnKshuxVavvio9qqlJxnpEN64jVR0K6CrEpyEf+VGB/iuMtTopD
rXgZpT+tiD7i5ADDTUQwiaR5lO/8MR3ojWR1/W9vVFtMDoPWK1GOjsROws3kgWea9jyzjLyIQZpT
PT+SgfyNrp1l/cn3CDpvDvhJ+nbTbgMW0rmNKY2DPCWAbjophgTUNE9MbWYqf+SDWHOGNN7zZLDc
LEvRBeCmVbISZ2TCV5kB7mbQ0c56LLlPIzDDdC3ce3cxkCHviWUGqWqii7C7m+HeBo9Nqn8U2o9y
KMVCU7WqPBvWoYVim71XXl9n0fDayxswPn/vYm0xUjx1Aufq1fYplvk7tJM9BaJHYVGeBFMTEIRp
YCnuFP2o2zebyz+rwMvogOkYJFdzh/vpnr/MkLrLu/am71JAOk7Tj96tJvbJsMBAASE6U5aHHOst
HEGTFprerg39L2eYOUw+M2hpcmS0pfN34fj98bn9PcmJMkghqwZuGWvoRL4xqyRFxqsncC7eUDE9
uFT+SLuIfVvJ8SFEY9WPgB/sd41P+3hAbz4v1YVoo1sOqRqwwLCNxXZsxOvXsk60vrP8QaELnt0+
NDAswNpOJ+5669Hfv/37O/9H1pT11/1cgWOb2Glot5VEN2anq+1yn6fO9ZKb1EnL0SiuXu9QiiDg
HT0Hw93wMo9SSiZYeQcG5yHnVrIAVgZhlQwT4blKfqtk5BgLYNsPYjvHxh8mwh9U5qLHPKQfzJYg
epR4Sdx0Jds8XC/0YhCpSpKKq/QRclviDbHdPWfx6s1/k+vdPffI5NkwXJVgBMXJUtxEXAUYGrNw
ogJgqovKSxKjjqElMO5DqWwkALNBsPxmevXC8VEU6yb/OjbJNJVzxy6x1o9AiYinNkNvyC+gtquw
qfm4cGBJ4mak6RMqzOdWNXKDdy79uSn77z5mRDXzzepGckFwFbmz/53MtlMm/Zr46rsaPsHVlvRR
Nh07mn48mlolfe42V6WoChOJ5g7pJK3BuPxselPM/krk6/apc83mX2NzyvHrH5igtTjlBqYQee5Q
XxNBBYsiEkrp1OTwXPmdBLJ2jY1CIVN9k4MpZuq7CuxHxgvbhgrWU4VkpJ4pZIu7Bk1Ldqpt+sTJ
arNvCrtYVMos2VIwxwKdsn1eDq4jop7GGxQaVt5rqniyrwHl42Q1e0idfUlgK+5gZ8d9YLBruWoB
t6dCYwHR1RnpISGcjbNZnP1USzThi34tn5sGd33ScUFuGUCpyRz8PtPbTR32364Uws9tuPJtmSvB
gCikIHMQCnTO42C6LE09S/vOKccARWyg8ksgHH/U2ePn2okLoAjkohTY/fkdErKODFleOv16QsSF
5iYcSfW4ozjGxWMHJFjOdEntafZX0fTMJSpzfQgMQIfTd16Pno3QYRsuPDeFD3smRu29uQCOnsvA
NqTqEJMUco5C4tqt/mbqBLT0PyMKAa7ZGQi1rJmdzcbb0qRw/kq2BgHRQ5swwGCpAlIWmEenbBHf
ivyCwA78eZyq1C96XeyycAsE9lYTjOaepfGuZY5dnPhyEwmj12jdFJrUM/zktt0eXuqaVwLGP1sz
eE28Teya6g7XnzKNElj+DxyOSEDPKaYLlNPVoAHGORxj0+vGAoNLI1le1FIF7CR8MhHgYj+DgdwH
7ColS6Hh87XWpV2zXQ8AbtYs31w37SL4OpVze4UnPMHTFfZ+Cf8wrblgw2mxfk2ZPG7hCEoXZEOq
+Kmmg612zCZdecw/mIx7Zq2ltelOcL8XTdVmLeOShbu2w3USw/lJbfdzZfd/ZjUSh7h5crtnENHJ
l+fekSCHyLTO/yicA4HVVysd6lKZ8zs9kGBmc+H58Nh4qAMuFfku8U4/blTlinhr+LLRII0OqX/N
c4GjXkz4PBngy7Xx+pHR6lOAoNs2qPrTa3/ARgcsXKqlkM1nu0RxutIjMbcrvSuLbur7+nXntLQo
8y8vLQtxmRFyFCQt96Jfj3/pyqEmQQWFo78WKvAYx+vX9jugGN5bG63RnyjR2cOt2yH4vbrpAR+L
HAox0VLfuyaBbP5CpXYp74JN6+ezvvp8c6UNdmHFRBVyqR0qbKcsEFDA6zjE3LBpLjtJP4j7g6f7
yXo+F6/sFc7PS4E93Pp7e+FIls+eC9l2pnv/fbeZNIK1i0H5vGgthtBSSAcqCewR0LEfLCoR2bnP
0mVoFAMNoUewZLqMUbidhJeBgTnSDYf1J2F/2A9WrXM1NIxXOS9sghihX9uH/KSEI1EkSPs+t5d9
Pi7/2MpM35XOq/CPn2wlWeS60V0yTF+25Qg0N/oBLl2FbHCXYS4LecmdQD35TCPsgaxa6gfgyIh+
1TWVTINxKpuL828d2KmaJXmbhpyDwGIMkST3yrp9YnRTCd5fl9wVVBH/erTi3uNoQXnETZYvGjm5
jiYKoHvpX056mGEItMDMCogzYpl7N6UbrEvFEdXT3ZWX7QPzWI9sTWPBow61bzXGDeVvbxNHDDu3
4bAXTVhUPozyxbax4ar1KCSZxa4Ya6UK+6/bN7Qi3st+5LOtlSrMMJ8ZzZv3YEpOagAxEOSoW74W
jSdv3bLgHK8/TQbnbPy8RyGBDIbL2xtwNkTwDQkoYSU431ihHeeIVYNlT87Xd/YzEKoupX0lxLVk
Conqomou3/3d/VvZoJihddLFZPNVCuQ0g9bcP0s/p38qbjnaI9n6LWKDMlCOgc6H4l55RFeRnUe6
zPHM/Vfjc5/f7yhZ8sUr++mquy3hHnd8wwXzxev0rCuz6SHbVNL5O+8uERHBEl/U8w3kgbMeAPrG
Mofo18Pb/Bec7HTL5bAcnNOs3zOzhH5aCxLFjLzWPBdXQUPn6bsXYmgar68ayl9jgUxWyXSW/ZD+
kc6z5K7ERrTd1UUfucaUmoX4sRhhgE6uQmn2sSwIEvlhltJYXoLbzNPY/wdslPmNBW5aonh/5T9w
OGc7kziG5Y/cZZ+Pvgqvzrt3FqRLCj4RWJtLhdHs9VTeHRppD9OtFM+UgGOSJ/9JIlp0s9x22u97
aQPvEzo7Xi3ycRbmlzxb5efZ5trZINk1sqcam8eMxLYtaYXYrco6+ZlOlReP9kQ6VE4M1ZPLejO5
+T7JTB+flT1PRPYkJfO6xO3ULkHlE3YivNLoCiO+9IEM1E4aqFdv3Ufv1k18rkcL3ROH8jHS2aK+
HsUbu8qOQomGphmzORpZ9CarfGb4wd+id9EiEXT/lV6RAidP2PY4NYzEcrHPFzonESC646qwQOwb
HEwcBtxzowMKzrgmtstZN3S2mAp4tYq1u/Sw3OJVOKLvG4gGw7rUKkRnREbpUTNeijaMt3O//wY+
7L4gCuNe9foL4OO1kgWmwD9ehSyL23jBj3pfHNwOQ65zJzqINk64YLaO3vb72MmWYsMjP/MAlSrR
eh+Zwu3KG6V8v4+2y+nxUvA7L5Ejg1t2FL1WUupiblQ/3kKB0kPSviS6C4Zfamo+GF5WSZkpxDnj
+COTShgGG12vnxw8UUfv5cSQcdSMgsEEHoP6+N+rxJ725Cvi3qWQeBdjQ2+5h+fGp4rZyJeNR4Eq
4fBYOoskCKaYaCdJBIAeiYNh1Kqw2he8YIbVEW8y5gW16N/LY8FwX1SNVIMeOxTX1eX3s7okE2TO
2HMxWpfWofexyktQyXN8RP7z2dZMLGwj9JqOoYyqNEAAmx6EvcMAVHX41PrEud/XeCBKth0+4ROq
HIAIEtPxG9H6synAVfU4MeJ3nUdm7JfeqefKH79VXJmClz1EQ3akEcQs9g4+yJdenJ+sgD8c/rxr
eDXcOOSU+6PxKOsNDrnxpreob+rurWmbBiBuWOsqEur5Q/BjadRUS2oDkMErGUEyq0LKvnYhKQou
tSaTGWjgAjfLt2XiiMGfLUejnYfiP5PJS1NxXU6uBq9USm5Jp7v8OA6w9hQVx3+Wjk87/rPxGk4E
dCa1wp1ACbHJKxvWHZL88B9hnpVmkhxmJ46HWLE04rmYHzVHQU+eqI2jXvLFsCjGfB2BSJ78xvYi
qdQrIi/d9mZ3le0sXPdF+fbjO/j/hG/y0fKJfMzssviWAx4pyvOLZYKR4ive9e/I6PTRvr2L7iOn
6Meun5knls1EpLi/1ZR1isIT8itD19nyXmYjoNPySEVewf8tHWlek0VzgyW51FNRMV/jE94+KtFl
wX3Ss2Xm9DWen4keGK1bTukKz7D4XgaBDEPMSFMuZzVmJK8n2PSCiqAHAD9QqxHIuU+PwuXHq7F+
fG8a4fMIkVImUl2rKY0gBvvB48/hIPvLXbfGda8UlbCn9joOLNSWex0Z7Xh7/S75aacLJ05gg+SN
w0Yo9Ned20fV6n/STqzyhPSHH/oYTqoXhqWT3IP4kQQkJMteq4+h3/Hj8VveBzuKvhssZ7ueK2EU
cnnn/TVfEYWLG2mmu5y0MWB2rUDInxFqrD4qyGEm7R7G2PeWjaUWA0C2K/guL21sshQuDTukaDmL
+q2fqY4y3eiIQ/PP4lkwgPG9I+lKetI8IJre4IXpUaTNV8f5yhEXtoqAS3joUT+2lBGH4Xj3EzwU
8JeZPIjTHeLHHLPl861MMIKA84qW49daLDgl8F6fn4auWvJ3dSkdhh+QEFR3O+KyGN+WdGuaEkM1
5ggvYRfNNAW5zKCWS6YgVsOlCzecFEtOW7soe/styaMG/FaGI0SE4BDxgwC8bDxI5dPmwNvggs2N
3NdZ9OSNzc+ZKi6rApLYfed6eA/DXFHf13IimeNU8cj2Nyc/3l4lS/o2fxpDozJ6eiE5Vs58tg7f
4U3Phavr8ygsD+07LcMfvW67KHspSn9vgSc38YJkzZjz+I1/hsJk/LFDB+9u+awnuWnw1yKllXgo
07vmfkQooRGaCOhfnvamH82qC3hgU1gzaRWskuidfW/WgqtPzCT8cl3ro7DwyJEPWFuIvKwaYo17
oheN/ft4VxMU37/ey7cDnbhQqXd1Y8j4qH+8m3fQgRhl5mCralYEjCyLbG7hJ7Z2K6zpqp4hAByt
RDfaD/Y+WzOMlfvggzMkIcU1bsRL1qt6pXGq7Ng6DX1CgxRSusC5Wfyc8G21Z+h1aKSsAyb/6Nzh
lhkzcGZalSCwPVVt2YU1N2CMt/K2fPzcNhOOM2YnUGeMlKBYemtvJmWdbrENGqse5pIuydIMf3gz
MeEoX5u1V66bGHOCOQBgY0wfGCypLbithBjqh1EFq7vf1OeyqWM+VeTGdhFoNtJbl33i+9xRs+wi
jFbDbCX4HodhEkGqYVwvXNeRjtAqgrkTEXVP9XgfnFNgkooi/YCeP+2IhPWHuQsUtlwD79yBldLy
ZjLhXWCuy0YXV1Z7tR8kfKvwzUartjFW9d1HGXKFp3Rd2CwxUzQtmN77qOHHkeoMn8zW2cHD0Xi2
gzOfTbO371vdEDLTQ/9rTPLsJkcxnYeC3qVRHtUCGwgS/hgi/zVSzXFi+CDZeNNbsUAgtNG3Zaq9
GxpqQDEcE5ah04B8rLhrCkBoHSuR4hXEpdS5mNCwHMAfsdvU2UpV0duChsN0/pE7QpK0Te1jKRL0
nLbFx4+TwIZkI7CXelxvqboHYxMtXxPFG+lvpGHJn6UHJ0rJdPWA6obbkCgt0jx6Pd5SJ6rnuDiB
/AVsx1ZhZH1eJp3mOj7jqONXfCuiSrniHjJoFmx2C0jhVF9dm+VgFOQsQwDhmQn8ybeaxn8XPykY
1De6GNgg0yV+4+gaekubXS7RWhXMYPhj23rZ2EtkQSDSumoCSj7SehVQbAuUlW5+Jz88oz1fDPEI
ggDs9rVpZ0EwiZ5FC6NE6QBHZzsI2lZM1R+BQBLl+SxhrBT9DWhWnyBYHNIeHYHszHF9yDEVmq/L
7/7u64bw9Me+8Pywx2Avz5PJdP3SWlHVPJoHiOGmh+9Nm7XorZneH7nGQAXhYq/hpndolVb+QqTN
EvTT/LC0u/7Rp+CdmHSMJ0634JfylZ7FeqFfXhkoodbJbH0wu+8E/lkL8WYQBKBPPHLYd8aE9vgb
nUFnw1gtW6FvaO5xVOOjhWFzQ9VwacULARm58xp2+8ORVD05JvmSFxacg4qvTxuDsGxu/834IDF+
/x5HCW7/lzlh/m9qnJY/95X6vwvxybxPSptsLfZ49uwWPPs1DoMxhweR0g7qvsL/Qevq3E07jSCp
GQ9fHtPi5ifQaLXjjQggH2TrET30AmtBqnkBHi/3BlPu2eLDVU71XmZrgfg42wPvOLbmeTWaqQQH
u4WpM/4vFUJkttCHM9pgMZXku51b/Ey6TIl59pLYNcmjNeiaa1NnHrH5qW0L7htcKQQQEI1pXKfh
1wSNiB8BP9jUtiQHGK0Bd0EuSRRRVTyDAkL96mQYFGzV/B6uRSzgC5pQKhn9p8RuqYVwCbF3ECvx
2s/6vb4ikoQlhB8BpcweYvOSRTEbyXj+/iql99/Lm1zAY363/oLoZ9a1KE7Jo/A8du+L4olFy6my
vtR4aiE1UQ8YSb2XPcY0a3Ylr24WESqdy4KRT6VEOhiIpJ4SqOQBdlcMmI8Y+JuvqMyj4CgSkYg6
PdTTKyY1IucIqEuYVoWpJVIJefblj+IILbd7mJt5rnC+YUjmfi038n0qOCucLKvpZF84X7E9kgiF
5U0/xSBkeGC3ezRKznxtx6/6YcpHrfJs774IfJjjaScK0McDjB8tsIQjm+Fl3L7++/j6+NozUwlE
sks/cAkisw3eQ6ADhUTqgARF7bK2bLRTPr2Ilp6MIgLCd2z6CMbVgcj0LKVqI1RNVFWyKoKDpHHo
RqhbphopTqka25ifxm4+fQVFVk08VyaW4sCg23gK79dYrXL/jhrG/QCkAArRkjPTAsTcyEKS0eBO
YRE5lwZL9KGEkf+huee52trxYYFtIPnVT+V7O13K1ELTwOaFbdMpHb43aOzcSLZN21pxAFNpS5/0
xOQNw7xhsPpal/HJtoM7O6Zzo44yb2a8YutgNoQwNwhhLRlj5mvZLIgGpLL58rBXQqWQe/5jxIeE
gJ1nHW6w5Bxz1V1F+lHic98J2niEVvl9S0qeazVd2XW1HBYqCnjx1t1/875pP/7tahsIuu1p1Xu0
EkDPuVofPH3t3ea2bqPeTD4bHU64sj0REwTbtE/n4BuWzdbeqcojLaWmwTgwsS1u1rUnvea5vQHL
ICDV0oOsh/WB2pJxe954zUoA3uXSQRHnrqODiebSxBWIhhMfZ3O+djAHFQCfbCOy8hIbZtvlCYts
AyWvYnW2Yy90w8Kd5CbSSX7fpo+vVZ81Lp+3zRftyaE/N8kuhKQ4fld20GXDWWFeHTXbt+FceRG4
BcyljlXFFGcJJUkzsAX2kj7elemuNe0FavEU713LGHQDyOfc+lcVmuCCwzQQWhbF5ml+LynDw3ME
geLdT5ESKKOJouo1+AaowSYeLD6MaMNBja9WenT1P8RwvxoXa8p2M0q8ZJNoSjK+HQMMDZDAiS8a
UeSxICqpJX/T7TScZTJk/Fm2G6XDp9i0cGRxrejGXtRCmc/4LHNpoYSwXOmz1QSNtK+fjzt9VKCk
LKv3kfp+2fFO+8Gmt5/xvSm/ceJ4JPTU9XbxxM5XbZtCGbwogPRrwTYr6QsxPTT+D3ZKqU9nbLrh
bWOtfX5G7Ewijg84fAgwe5YiULEUg+D8o8swyFAMv+7XtX+OCJFdx0tJ+XbZFR3VdcY+xUvHFMWq
aJ34KMUdRBKNjLHHl0Tp9GxPfqhMNlGKnLStlwIU4d4sNLjkkGGZu69w+VfT7ej4SzVyYoip8Djm
3980Xk5xTzwFAvuS+7eb2LJ9SZnXJAU4P9LAXK77eCrCXlahx3/i3SHCIFT+Qr+Lz25pzkKbr+ND
Rrr5zaF+HCmkz+qxaeRWXJlmBdM7mr8rE6TZx2b0wPAYrP3HzWRd5Do5k2WLTz9FWuI3v/zEiEP5
Cbbt5/K2cqu+Bp8sW+ur/vIJwCpwhVnyaLmU1+niOlVZBwCl9n532LqREL3PVW2LTkqhlQIppGV6
GSpTE1buv1qKgDBYLDYbDgFDIvuhhZq/DbOMFFZ/1MB1B8DDX+FeeZqXTYayLmgdz6tSNF5ZHQKj
xriBOXwkH4N8V7URh2G0tO2c26fWpOvPvtjBb2qH7otnZGr8bqc9kZvcbKcwCwE66M8GEjujBcxO
kmEIa12vYJpbiFe47fzGuxGU5oSwa0NBCoba2SzjA7K4+3uwjt8PgwrQusmH/TdWFvvAPACUAWag
stJGZ39vP9vZ6edjrmeL/sYeKIkrAq7YRzUBeYlR8ayTJpionmCDeTRdieNz8R14zfXhcmdiNtA5
1CH5S7y1O3aE2WjHqa5UTXjlu4L+PHZwuONIZtunZEmHr+rbmp7ZDvV5OngPwLsTm3wF3Rb4dPca
x/ylc/XgS7f2scYxa0t1yP/q0LKnqvN9y3ONI4bUa10KDTikYxKO+NXwXCg4GqxT7VEUr8+bjBNj
lJXAs2uGpfkpJjrfP2IMKu4De1p30s1qd2I9G1r55zqUMZLrXmrJ/rM9/xFbUw1n1ezaTDFoQAsJ
XeTDYfkqW/BMo3C0SoHNalMrLlJgOdRBvGeHof/iVKJQq6gA4332IyXcu2ZgEkb6VKKto6kX0n4Y
sa4bzxEvumw/3N8R2GfVWlcxOILgY3TStiiGi9ZFNUzd+StA5AJlGruznoDMQWl/VxXlIwYKZWbe
Ih5c+yb7DkKqHmbDFq/9tIA2zgcJY5xH1rKLHRRIt9HfsOwoxNafu3o/Mfp55FTojUTXzpNpJTGu
g7gj01z9zaH+kmYSc6hTYm7nXHe4slSvv9oIoyJDHPM+XcQPBkyZAgtnYBQKv2sFNGoQUYqsPp/m
ArZeh5ZtvtjddQ7VeK1PVXcuvbo3SCu6L2KgsKyXchfjsHhsds23azJvq6+mR6Eizq3AuR2JdHjR
QGa5xW3L2QFSdLTN07eJUFrAWUUw/cjN3v1kdT4Jopnd9GkgOY51o86AvftGTYbJ1d4Mk9mcxYvB
Hea7hH3vkdJDYZnoNpHIupn8HKmj4EM+WRLvhqfhdrDoydfRNc8/5iHX6o0ccagg92NTbRBDcUfU
3dd8cMMVaFYIhFsBWRWW+CV+CRZIrBur8chzegcBiaL40/FT3MdwCe4NiVCllEzWuClfoPqnW8EO
JnR7isZAj7PU+BQ0Q61yKQbCXNIs2vJoxfe5Wzldf7QWlYDEzU/zWDcSPGd5SNntI91AbXoVVl8Z
mgRQsjnwqXTGGjB+WOkvfXz64gOXacdCpKp8mgFGctcfsBXWyauy727Hq5Lue4eoLOOwLiWoCL3s
7Qfp0gcMOZBXMsqUdTU+eg0fhG9EOZz1xKyh7TSQKQcRKmC2IthBYaHwRCLyNXaBPAMsIMaxABw5
iAmAzE0qQWv0R7Sqz4Ptb/cHoJJHb3iP4u2keJOtKbj+LxmucwORdvmPZrImX8qz6iua5X8H6nc6
N1v8GW8tCkNsKDdVVDuRjkiDhhl+KdP1xObJz/TCgUAX611wbI5mnEXu7eXDgFAVURZoFlW0B+vr
GHZrEOoGa85L/zF4jh+DdbFrVF9EcQNXhM5XoX1i7xftJ5rBlDrkqdlDlaJHHKLkj3ocZlQO/M5h
92eDawRNBO8bS/d8+NzMTLjw8oXDvJxaHICyYzF0L3SFitVVDYj8uB1webXrKB1IJtUd+XBQRWGW
52w6aoEayNzLziNQ7NyZPM1541Zw1yhxOjZzfVqWh9Z2MJynjBVnST0jlgZzwnCtP4h4gWTF8eLn
oRV8F6aHf8yIfDr2AUEkyQdQiRcuhdncv30xwYFu1sTOWVeHiFNWRIgZzHTX1dBGGJ+RGvCfMGuJ
5JAXs3XcX86ZDHLuDdphQnZiJhz+UUTq9wdHkkrsR+N5GfqDNhpAnT9ML4uBeeUshgcaek9+Qt1J
NVp5NA0OO04WTQWuH2/K+n/jElTfwrOxrv75CKmNl9oiJJhtYVdb9gPvw0NMOxkGyoh9Tod0Pzbf
9J59RFhzcl2t75DqnUEe7hgTA0xLyHedMz+JqsMQEvLCb9t8rel6Qmdv/E89x+4eH2pVSnc8ErzU
c7vatTEVZFccBoEiCiRxBw38bFLG+aQZCQKxC3PYuxqpxA9YZcsrvnhymT9qY8KAVHfRm44VaVqq
TSvoa1lLWmzbWdCOiUfNbcYnGg9C0W9RdBFKUNMRz0Awn1Uvr+lwg5Qi1O+wwrBHKK+CVOTv3gRV
ZaLMW0yBeawefmxOXiAIzILr+qWXrlzxBPOdeLd67diGFb4t0oO+aeSNemxSCw5GVNjlVR2vtnLr
nvJECtMRgBRqKAYbIrQv7HGM83ADpfNXWLlIOIwYdPgIiDhY+34U/yo0M+7M2UH6KobRzsqXDUwm
Fk/N1XRdI4hp2oxirsUpNwZ/OOkXwewhQl2xrH7Usu3DcNcybIn8SgUCbXWveftymdwzmKXZrsii
DOtJ4uDGZl2UFQakOVOsVWszjNVcwCTFfeQ30sZfBzeGDYeMtXrQ5TaOpU03oovZMb+Aybe2neM3
uYwrzOAhuGofpjQYzWepW+sfEGaFMf3GyoGyPFPNo7ZghR9IRnX1n8vqBSzpuX3Usw2caNQeoBof
MxuI8qE2tY0i/JF8gn12P+7/roCIum9Ylk1MpaYKn4U+Dlo77KnHEMgDnoi7dTFDtF0wumCAKSLQ
QIjfVCwYlOJqHTDI4KPl3TtIZobAfdtuEuZYf7eV9Yp4OJayOEwZ9sXk6GZFcMth/HFqdjLtNDiH
w4SuxvcXGmVciBBO6+Y4Kxyau/EllU91EE16sb7ivMB0sRYppg2Py+nPVGGQ4SZ261lHthREDIBR
ik2fbLHGwLy6kgoUoiAtcDAsWmyx6EBUwSW1bKAfbkIvqRbK9oOKM8bESlSv3nwK9A0+ecBd2VLO
y4CWTsqhtJYCXtw2pofy6vm3mk6mmhvMp/DXPeNl8co1XIDKZHDIb0s2qo+gf8utT8Vx/STv80ku
JrQu3L135fQJ9dnUgo4aB5yLXCPaR2LB6oqGPd/9CJuIvrlLQzjIArZgLaOwAAKdLbEt7G3w4I6Q
7LUpts1EfHBubNghhUVjUoq1zR/y5JgTUjpPgdCvIds+h3uknRbsia9OlKHoM/MxAcxtutPA9dqj
+h6rQemcsbtzwCrDrK9Vg+3OzoUwau4YDRQcq5IlDkVFhCC1RJMD1rWA1Oj8kK2QKSMT+VzqHE9m
c3pq3poXyZzLASR+fq2qLoN7fpsICeEpps+ebhE3nKS2jPKhtgfYUcpySkRe+IzWHxaz8YZnh1VG
4COzRA4hXbGQQHlUdAxCTaT4C1G7KjJJC3e+NM1037xoRpEPg/4RNsHvmC7ydc5HebkkxmIhoH7x
3yOWKmpsk4QDHMRv+N1ncwjPpF+W77YfhV/SsC6LXc120aXcDP+MUCJ911wXZFpNCRasEPAV7Rv3
0WVuI22vs2RmagyXO1p+I5utcvPP8/BHRRi1laY+9eqv7uQzYfPqMInr8FOG0aHVquAVXGweVtRs
I97YE7Uhawo8bWBk8902izWubVq5YWly0vKNkfNpRcc79mLTxxx7t2LdQIHK4yuw81dnlR7Zsex4
zkML8W8TjvOTjBH7f6vD2hmkgEBFZ8tOcHQoEkwTfLgskG6oC/I9wjpqOCBSbl5yRlBfwtaes9Bs
vvuEOcqbbIOEca4ufP76TEzP5jCSoKk0shk+yhKIgz/EzvOCSOVRMyVlIGhf4jFXm0byA72e/ZPO
eKhJTHAU3f24xja6rq1WAwM2XjU5iS3s3DwTSbFHl5cXcixkS8dqe8JUy06hFjoqAtlomPAwMgjr
8ec+sMRLly5ulIPYimxjv1Gn5O9md+oZxrZ/Hbc5pCfpXEyAlRbDu++n1pYE4axsOIti5ZM3FBSh
2RLnZ39Xxjhk5tvqbRgUoaEunED7ZGv/kgdQeGMuHhv2E5U38YRpHS8b514u3gfO199If6uawVGQ
Dsc6Un4kn7t6iGCWc/4g7+Jr/ZHbTu/11CzRlxxVSVSPU/woFkoxp2rhbBI8n+gFftev3NGFZQq3
KJ8Fa2eqydbVEaVgbCcQ9m2k1+kEYby8aiRbj86rc6wHsqK5p4SspIyEIoLj78A54FRd1Sy4QSbw
1CaW04nNTCvZM3It7/ilJZsfnWQvM7t+Hb/wuxSODKUrMV7xcfswrB25NY7nhcLdeuZ/U9U71bmd
mgccP+N/r++EnHs53wcTyc7zWcyG+PgcPlgjW0x0LiiI23q0++wmwIGMK+o21vqe2Z1U4c90MTp+
PLjTRXpIuppFuZj5qA/1amcaiGtvBRs6YaYgh3dZevfQFT0NyeJklu1FPSl1L8mh71xx2bVK4fFR
LaEt4HE7fsqS0ytZKk+AXOYbjBKYcevp6lMCnlux4JgGRsG4rn50+KpFuy46fzzXuL+fn23zzVTh
POUQK4F185RFXorHih/JwmFZZXIV+8zWH6fSno+JYgi7Cq1i+c3TJv5rPInSClDuvux92VZE6ZxF
m1ON/WbojR2O5Q3Z+e5ziy+zYUIXB4Kp581IgD7YTa0zz7hozzczXapwQEzhB141PuZ67u460NEL
GHr7+Uc72o1VvVrhmV+Llp3f548R8mH9gdQnevLuMDsei/LgkYkai0/Q/LP3IJeZpjprpMjPVax0
Ns2h294144nq41ZIxEqqtt04fckn5JlZ8tti4l/iiSyagpATN9KzMS/Ch2zGjG2e+UdwXIPq++UV
eMmsmRdHJncmJWOsxy4JVT1R4eEUKWQexRMvu0cpc2dKqrx/5iNfT5apmc75XHzG8nfB755hdOA5
Kmgr+GpkhAQ6F3EzOfHZBViJTa/TDBZtJ/GdWJuHiG9jRP3sLXKvpnuzqaxnIcGjbyxaa3KC8+L1
xCDdEh3nOmQGqU5H0FwxOs320q1kcdXwGSVWL7bFSze94aDbTN9VIEsVXEaicm2xy/EDJQlOkzEj
vaWvRXLtg6P8WN+STAa2FC7e9c5UpJ1M2IyOCGG0Iq968k6IcegtjfDfxfMMa2zbuf0cejJC1XVT
1Ofq9vuOe3Ni8oT/aNCvDprzIN1C8MHngIGVvQovKCLXYo4C9wpWtLejo7ZFn6y0SRZjeCUT6dNl
tKRV731uZkcvNJFsUMfitKTmi2MddUqhgwsDMsYwSo9uH+2L0FBFzS1dh5lPqGeZjS5GiVgtfRoc
z12OwAn27C+8t7bfTLzb79QvA9U3d8TzQOW3H/yPpPtaSmWJwgD8RFSRwy0MOUkQ0RtKZYOgSBAV
ePrzLU95wt6KE3p6ulf4w/Wjc/5qH4CJSy0Int9v4ePptXDubHjjcdgIENCBiXu/Ao3xSW25h/pS
FN2JgrRFwH9fP1Idu+P7uaerRwxP9viZvktnp1nL7vr33g9S+TqoTkmsU77fngn0ipndhawyH/JM
P9EEPDXO+eX29y0p7rC5fccn/KMhC2rNCyvTfEt1toshgajf42samPecnRXUlkvkoKRbCkzyGY9g
UZhnF3ewKxl9eG/oz/36PL4sOo7jQxc3AA4mFLWwCIiPiglI7r8E/3TfD6dWjjCJIyqhqQdhD14o
FIi7qasWhrmheKhua7UC1b5ePu45TmsPDk8h6KbnbyPzvBiyIAI0w28pKGAWt9na1g/sldce/6q/
9XPDVEihUa2oFquv4/48NCZy2o9FOz/YiOOIsl7wiGq6xuLlV4yTuTKMX9Oh+La9ZZtdHl1zahvK
i/NfrofqEovahUuojszXDEAHwagwvLzCvBRH+g+Cv1cN8HXrZ1Joaczu+4ukMCgnh/r1tRrCaecW
07r+2uJzqBdGz0Fsx/jQPq1/ww5a4XKEPb/ukXn/Fb1ZGhDv3f2aCONxlEvVrn1Dmb8kXpv0e/sI
VABs911LHwa5xXCHNwI/93rY3kdVef0sK8GW2qGZzn8IIkBG0vCBteF2lEWx+cZSCKdgVymMwHUQ
+8XfjM4DQXWUuUv9mkwSWQ5pSfXhmSegUx7dMYGSCCatqqI60NJqaZLZfh5O2c4kFsb3OtXO6nb4
9NZ+OtNegiAZWT5lCxJavS6/yxtN+LB+PuPPASWEvn4wp6aLBHJZV5Xg7T3/VfZrZKwm7ISiQCgb
THK01zaqxGpUawrta2XYglr1YrToR3PAClG7PEypTKO3LcYdqrBEITjad5dqldvm8wkwSKm3hQZN
L0YvtPcxehesfrSjGEcY1xYk6HKHUKtJcxhN+XX9pzsNt2Vn0RhHKCr3dUDMOEVS8RGZH8BQNMrN
5D35rKPKAS2oD2XRl/8KajBdpflZCYjNESLSbpYBtNp04Gi+mrDihoSsEI2wz3sBTFPziMqhiuor
hXqIGBUzMpb0CABcghMsi1PWacxC+UlcL403BsopZ7UjtSRwENp6jt+lsNu43hdJZi1C/S0b8TV5
jQKXrKebnUenFzMMK/XY3lQeSmBU+flPI5ptKn73XNZ+We1c9LaoeOfuyjbwB5bGCppV91v5RhxU
wTVt6Pt0ryAWxAjIHVZARK6jdJ5u9S/ITFbPYNvO1l5OKsGBgNKOV7kuJbfXixQNIr1qfSKhZPNX
Z1PqF1DKQ3fsylWnPmVgpUlqksn21CDYBniIfCB0tmpdbM0aGGvAaGV5MXPlMLpG8q5tY44+pRjF
QEs1KdtRzGMtHnQaJX+M7VJ9IZRSeG8VemS3ZAqb6gUCpDI4bJ8212HJ9srg72uciSoRE+liAhpB
W2tijfDYC8f2mVjl6hsqhBYMA5ptK7tbap4cG9yyH944Vr6yedmTTN88nd/ZcP1LuwGwAxhhTXrG
hexxN20J1OeroFwjUNaWU4Fhd/jBHrahx2gdTJdqJ728TFJGMxAErhabVvaDNhGFNs+h8UY5U4ov
E2+eX9NPQRLbDArDw7zSotHQig3i5ZREJ+2oS97RT369TW4SLxKy8w380FYjdP1AnYzRoTr9k0UW
GuP8UbM0E01WjfcRazDufzc9UEx2RhwrP6XM1eNDk8cUmacg3C2mOm3M/NQ6TSEYt7ssOu3PfvRZ
pL/YOK2Ty6OCOoWm79ZteUXkY3Ts0WE3Kus4YnawC56ZeIHx9M+rElz7Qu2eM5b8Jbhvh+b5ngUl
D+OXHSZctqXd+nfMzU597lzsua3FrpX+Gnx/LzcIet/tRa55+2xsN93bpIKGmtEbMYWVdydyYJj2
z1rX3yimQUhlsaJogj7abdLjzNDw8L9hEvKyyT1lzC9xYeNyZ3Zf6u7jRkuCuan3kgpR531y+0c5
mP4WyQGOMgzCjvR0vrrnLQJPeOMcH1JdttqDb35gatHNN2VYOdyhngE40XsYVyxBCv7tIkEKzV07
gLvDXUGhM0QWyNfP1+zgBF+UGR5e8+im+bGceugDmtX7et67BlqjpNE3ilAtTbJJQbIt4SL2Tq9w
lIAEQJwoHjPdwuOq4Lk2QQaWFYa7dwf4Rdf0cmkNbYmht7tf3RrqFxU8H8VTujLWl33/hoHBKKld
qJfqWQoIAGYt8UA3VE+2WsXVzX3Jpv+Q4pFl1YDh174YH0GrWpfRn/7xj9riFJ1neZXOsf+7O9S/
0aPE82fsqMcTbVAEqOxd2jZfT82KCZFwYuCbf/QAR86HpnJqAsyfJpWuPs+qMPnT8dLsXfeL06lt
PgTSuRGOBG2H6lTbYBUVUpuyXfX8UMabI4jcJ/TVEFrqGtBV0hr4rv2tpAq3fwSQGxyThLrSVX8j
zyUBnkWbe9Ep69Coziz3tGFNHsvH9DT9BNjYELN+EgcA1JnoHUVHfpESbl7R+I7vLVn5SsU1yzVC
pXD2cVdm2Sjlntp6CO61Co9K6lGeUwjQU3AbAchVCItWisp3WABmVYHWD5pvI5YYJ+ULz798v+jH
d/f1zWytNt17CUBvpTZ+sp0EnnHTTw2GuPwy00WSvVsoMVTGIhHMqEupmhvnpyHhRYX6Mkqb0Ipj
Ej2z45ikJ/m2fNkm+s/skNEjnjWz/xYEu4NsZHN/76QG+JG6WMnPct3FYshRSNaRMeKLdqn2j5x8
zYPdNy+k4j4av+OvZqkFQncf3YVP+6r6JRENT4+t2u+KHYKGxKKdv0upl0ppgNJcb0oye0t+ZTt/
9UU6SkMb26yAtxn0fcDUDu/Cscra4DN50Usk0vveSUPlK3sj8U2zM1ObYNpXk5HbL4TSWn01HDp0
aMG5aK/RjHWBWTaIfvSwHn3/i7qnvG1ErtaLcH6RbMpBHg9d4/P91Tmsvl+z0ytDB/q2Is7mF7/a
xu/deVvLTnODDO5P92OS1ad5yL435XbnyQfDo31/SyQk2z4vEZPgbFF1ZFAKvekZ8g3QI7WS0/SD
gKaUiATYdHv3Do3LIy/y57dElPk5vX21YBEkK6X54Vz/nH7eaADYytZj0AWZbjZMOs9ixGFRaTTd
zqybyvlv0yx5PcPfIf6Km11c99dkSdYBqy+PIN1LWPOqgZD0dpLjykqSG34e+2J9ZnGqkd+3KGgp
Kr8u/uUei7ygaxe2rjTWwQ5g43bP++fS8DwXwrxNcQX2KyG7rOXQU0LPA13OIn5MFk/lTXuPhU49
9zWkBBWz1HshA4lUjaAcRK+o7VhufbXjzCsA8ft7B9Q6NwRn1K7QtostIyzj6pl1cqZP2z5JNGaA
ikL0DpvhCCmwx9tA88Ko86mVKd3bxuUpixJ8d/lpLXIvsiOM1AL6kROcC9Q/3a0ur7dz07fcQLiF
oo9XyHS4tr0F1v2s66Q/96sS7J5CtbUA+8F1zI3iBx4CoUPdGAH1qcGXrnhvj7Ol/o0m/dsPK5OT
VK+HVxdySjV45Z1kS9f2lsiNe3kVVDi+jXi9qGdpa0FL3Rf2fQFbKVdfVOof+ymLvBMDu+yT+O19
lZtkL0L9fH/xXJiIvn7p2P4klVwcdH9t+YND3taJPU1YIqxzAd/bVum94cagrn/OTQ+jNCkdE0rb
nCz9xKN3VcVjo5zvugHlWr+aWxbOBDuLT3ZAQrfXz86iIs1gv56IF8UH7L8Orw0ffv9u/J7+Yhi1
w8p4f022Z/580VX5odC4DW3xPThfkAQAjm/70YFbHe91hLq3qoqxg6UKvR0kgvDm2NgDTEKrXe6K
ueaxkmQmNL+tuQuZf/Ku7sMgmzgVs8VO5VQvwxdkegKs8wbMT9nr2xpY6OQpnn2Kbi/22wqr1vob
/7JCp3DuX72r5RNZ0PGnUknzY/6uUrP+bixy4T9YKNZL5RUPvjbpsQgPBkR67f1k4yNAblq7gcpn
e91PGoH7ROs8056dQA3lsd/A4wWF2lQ4mjQtqoNl5jFUZwJ2qUhenx2FzhpTGv43+0ZO5ATbmGun
x8rze1EEfJl+KB1AP7mO9UXH0YIXhr8JsERirVlI1Ydu8Hu1O4P3iasrOlhJwraopQiQyuICV6fP
fm3C2jwFAH2v7l30iOql9hJ4gloGuANUhqCoNM2wutuTsHPWKSl0wgCkAoEqwzxMlCS2d8Po1VgL
LsSZX+JScK6dLoDjORM8wvuDC6FV32UwtK5iWgRWLUU44fIYaYACe1zdUpn47ihcL00LiW5ojmYg
EJJb3Rvhver8z6M691A0L0ztsr4rG2jOmfXsuABxJ8N1wrhElxZxj4MVVcelFn0Fkyj3h5FfpUd5
qFgHlVsEnG4cMrL0Zd+rs+8whoznEaMZZzSLDOlftlKb7f4aQobIR+ILpcPJM55JNIoiHY3v2r6p
rWgkQu0ZBW0sd/dGckQAx4e4WE84tXcXJIDKHr7v/r4Zl/yglIxi6NSF4l5b+UHcW0yJwMBAATdT
jZhA8d18iKFlx8ZdNadBvQZ+2BpWX9SWX63Rb0vY7osEUZwcaN2IknFyhmNrGZeU6npeY+IFRupI
WIu8A4jMWmc1fnMkDYirXfIMrS63tWUc7O3e1GFCaASP9Vk80dtj/NoSW6UFxIhOYbI/vsltdw/v
D/58lx/HLwLjUGiIcwRSny999Qwi6Qjx+0W/FDeaCa0MmfHfjIU1J5psqs4Mp8mxfxAK48e1iRsf
qstKe8T3qzYa8cX05hXaI8rVxtqF7uszwbVnYRhhdQrLuFyn2nMVo2xkdEdesuIgcs/4UYyZtKr2
W12NlqCuZkambcgCkbCorbxbhp90jAazWVAcqx4gUSQzBz0lMQsKPrr8bY0YDHVny1BHjgfoaxK3
EnenofR3PfNCtXtUe59CurSz/Xw/zcUBBqJzBL4AYd2TRkmPdfN1mmKa8gHjMxfAcz3NZqbdD8V+
03S0rLVqmTr5q+Xz5J4JYkt3Nck+XKut0YhChhZ3deahrZZJBi75Wa+9312NoNmilraMfPitfq8i
Uhvwr37udCYtYIA1kBgQIEgLcYlaq9VVI5vvqhJtX+baqFW7f7beJbf6c6vDkBk9yYH0CungMYP3
Bp/ssb81BY7ZUhuf31PVokB/eDSZkA137NVH0wu4qBvoXHXWGriH+uC+M1n5ff+smC3AdqR6cZ2m
jff3lMwsml66ZGcVSTe7XTc78bBao6B3xAfBTHzU0ygYda94bR4DUCQQmsxEXY25PuG6pTtN3YSb
kAYsjmZC/6q6NCbev5HyAqCA5Gy2NOJV5ZOYh7nq3Ns1S0Mi/DS6c8oL9NxCQcazxz4f7hTMXFXf
X7vzpE+H++pm6+BdUiPlh8AzeuRRnPA/KQVemKuJ5st3fX5J+vN+P7i3YAvQXAE9mnd/ku786bfe
jw/5yB/dF55bc57vJ4hX/6ny8AJd0/w+x7KxXLbuWwldwnPifXL6pM9bp9pXT2GErTcXJ+8Tyhu6
qhjAkoT8vYrt47oDhNDve1Dzrit56k//pzE/9dVT+lE8nZeb8ydH63c9qsly1L0RPAEs8WQbyVN/
OHyr+RmsYpI0+sms35g2NL6NXpx3/vTU78cQ+HwUcVlyWhb3f6/CR20y+qULNxd817yRXe/9/Kqt
vauqDBmsuFTfcpEmEwpl/NGYQR03uv1Z/62ajHz2R4O8O5olHhlIcPxO8ne9oVy+r8IEdV3AvJQk
w+GwYVKUqjMnWzpzd9ZPnoYNuKaGXSr2ygQ3px9PM1vzYOc+Pe/OYOVsxrFmeNGtrNu+ZVyJsLZn
EqfwRB08cNdqFtOYrahh2rJ2sFZxLEcz8T9rXw/8i8dbInfeO1smX8tfxalS8vProEgzyp635Wz7
E2hAS4FNp2H98f3YcFS3IbwOocgT56eDNlhtHEDDigbbmkBZHK6ShNQzw4IEXs0x/2KM+qmRHlj/
gkCD96R5PojNR5jBsjzVW9KSR/jBYwhNNxpufy8RgbnB5kXEUcavtoh7C+tv919dnE8WIPAEGCR5
8uYGpvltKVkeX/5fgfchwhzy3O6TGljsIjxIZEKtsidHdiv3GHtlJnzn6RqHhglmaTMzUUBLZp8e
eRbWLBD/MikIxQxCyt8eKCY6N+JdFG+9FChhfGhTT90Bx2O1+dYyxoWyRX/m4cUkyTd3sRZc7tLj
2fJvfK2hZ7feWoo1FEdcjEDRVhG3TBfTMHtijtZdq4Jn4tnEz3LtT8VZW3auLdCIx1u4iw+UHj/v
vx88y61xz21pGW0m4TwKV2/5XA8/eaa6++bb/drPfhX2Y1H9NXJhZuPcA0fp86xEqDE9uhVVI6vO
iL5VqzBJkamhxN65NkNlcy9o5MalFAELqVoc5gTxPsA46XEEjjgU29WTYWXzo/ieNo/ROlusyAIp
l5f8GypOMNkwFESuq+Unq1sgR8Mv/Q1vJT4a/409Sx3ZCAnMBHkEWWtFChKEQv1dxJ8IVf9CBMxG
fMkUJl36hUqq+dwtoaP+VlOPm2SVBr3v7nR9u1us3kNzR1W8s+1ctRoO9zRrD/dX6EpGOp1TM3T2
7TvQ5VuS7TGXR4LHthqW+Wp4Kfalegp1F/42+5a6ZWxGIK/jaMtwabUMT/ddH/jc2n/2kEejrxbV
PthZDZnHCCUjnnFlatKaGXw9rk65+uh4ZqtR7Bs29gjusk/pwVcHoqaHCK6w20npQxjdBmxS6Hsl
a0WhQy8QOYZt43O2h1DMB2Ei1GcM4SViC5rlhruV2pv0xjrtU4fkNhFwWeI+X110jOh7uCxDlEyP
rcxjQZ0vL6pma/JCnMWb7a2GMvy2QcXlph65bJtG2dapyZUKbpGHicuPdcD3R8p6Jli4KLCWAM0H
qNPigw4xJT/t0lw/ICOTU/+t4yDdEA4ebu3Gq98HDKg+DkrXW9A2DrTFAYwzkxlEamyhKbrT2WYA
8+mlm4Q3Qrm/IYTcKUR4AmfcAM9vxrb77v2KCXQbnhupxqlBiGlM6k55OUAy2UJH8GHBC+V2W3y8
D6N4TNauu6t4YFT4e0laq3Q3xa47lrS0rcosiCxKOGvFWyeC6q+XkvdFx2fbPMaFW/+I6yN26XBb
yZaRetjCa/Hq60ZYAiMQlErHDtGfE+BE5WSDEfMn4s1YImfWsuqSnrBDQv45Qww9Q/MuQUaRBkcF
0WvMpaXhAlqPmbaMiDJWnAjOYn+IWcYcw3pIkLAlXiXURnCxfXyIKy6P6e7GH+KwXy9U3ALG+qfw
E8eTSS1T08JjZemnDz7qaA9WztKjuOqRLOc/dsvA5Sren6FCDQ7sneHsab5YsVzf34bzd/AH9w1P
GzK74tZMQYQfiUV4ReweBPH9eDO8yPgAViwobu9FKyaZqQLG/d4QjUk2Lf8Fe4l1kkCnbSDWLmt8
LJ4eYbI2A6kTuEzK0KnHAyCD/cgSF4x8VxWf+z8ijxzIbG/7m/m9IJJcHpesIOVxsGupxSRXDz2+
KPEGlDzdNckDFuqyTAY/uXsvo3FSMvWtDe7AxwhAbZTGIvka/jTPvnbDEMijssQQPFRVd0lt5Y13
R6mk8hiD96Utx4jE+AWxOOXPcWhDWl25bf1B7crhJtERbbiAf5sk3+rUHxXf6g8sXaf78F7+6nHw
a5Q66aRMbVTfhPTAoUn4SLjZehZLcw5hhPxTP9e/gCe+Gl+NW/OY5Jph6/0xKJGjehtU/DfXUXsW
acegWnMFb7H2EvJ1wUQpQdJDxXSLnrzGKsR+1aK0hHZ3Qwqk9TAOoCrScOEb0x9VuS5ox3P8qP80
f9VdOqD5MggVrFjYqQnoFFr1Vcw80WU4hCz+foKJLrbSTrfjxdub8pLQnPp+eDMNaDQgNTyvuXxE
qE98uV+6S023+nBHyFkKl9wEivWvvzG1j8mB7IlbRXjt5V03RNosAqXeu0xabEKd4FTfgrtdqz+v
pYmKnBrYtIxvIxcgVqmtc6il1W8ClH5+lE0spel6m1Hvzo5TPTmNSFGAWRHcRdNZaFqpirpZAHTm
fhZ38BV5KL5CC4W7Jgf+qI32ag5OERvYGkIrLitodn4UUVFsDx9GeYXdF4/DN2IxifQjNcUj/W5U
Ns3cnbffA5KW/fUt48+zWYDZa0INVwU9SBla6UvwUZoIVn60saxEYqFIbSOUSzW6o0IVQvK7LsRV
1ItNJraY6JHxAajT1Oih63btIV/1WXdkIj42ezgl/4sZoJb2qSGPlrPuV91zmgmJozpxuUMT6Up7
ozwgagQ+aGYjXIkFKXbU1DQ/6AoQVENYAumdg0RyooED7fdT1UZ7XW1Px7vauD2eit+hW/uAQBKN
WNxmZ3csCYrE2XvsHG7DoqDGBEQcQdtn7yzZaDw9iZufpC3zeVdBZhbJY+Qexf4ZXjMi/FjCLaar
yTVGvLZUtnATki0pq13T53+S5KkxXFddzJ7pQHvYoG0YKkrDYfvpaT63Ssqh+gd/AcyDkdjX2m3Q
QjOu+qIkr2LBg4arbSbBN6s1XqZTqI9um0cesCgHj5gvANeoaFWJmGTK5drFBf2BfACNb3AhBv10
xEa7/VMdM2R8kqA96XNRpMIRSXcc5OllOAWlrE+1whoirXke6r8PotWQbkBbe7yUJMDtMLtd3svw
Ja4xXB/0QZ5opki+EvtgbN8jO5L6wWr01tQ5DwabEKTtenC/m6Ji+VZjZlZE/zX0v2O2RVQYDye+
ut2k1HmuTSbJMsp2ciLxdbiRAcFjFy306Q7QEHtdln48Rb/iEcYHJV5mrIxWEhbCtRFVRrL6l5I+
GZQDzQhGjVVZVxCsjtWh8Qp9qZ0BiXx0X3WBnhvU89NXtc1Hu508zfuN4fDpKV2TSPlZvK8uAZbZ
rWfhvxFFa3n6V+grQbvTjJ3CsNULRGkbL+dpofG0Af+L07GqdpJTDMY35PUJ3vhYlaOloCIIklHm
/ZuhkbZHZZB8hY2mHBZJ6mLRiygOAoUQNJ4jR3M7vpcwFCHMo6iDiRpshEWf7KP3l5K//0SqEttb
LAvhOGPPe/y/bhcJWeSxEQ+r9HgJzq9WBGtnhlnldRyMyRB+lRxNlX3jKuzsqmffliFa/YOQD4k9
cjFmiSnxKI5LPuNNjooYfnKEEUFRwJy0GDsch7dIgeIEFrZOfEUJS+005zouwyh3Re0u9nRNprEg
ItmlRRlR9nvD6R/F9cdbF7HvZzMCRmWWkfTMHrD9FxcXkVCcOArJyrBCEeHEX+5qGYkTRIokGLoT
8cTa+NtaCa1jwCKtlZ6KjYKVUq6ZnlZa9d4oZMdiHGCQ/xdlNd+WGCCcIDD24nSj5WgVF/b/VxT4
yoPSX3olOImzVHgLfLqf2KukeMH7jdzYHpCWGUXs9bcSm9D/x19W5qhXilTHEdArlbM0KBU8ANw1
oVYifBRzEvBoL9V8Spb69bDSPhquu3A78VighP5/7s63e6j0sPbUpxXH3YcexrV5mJ9Etm4MK+Pl
YAnqvfF+/wv9DFrh8f+48UtQ8qCQOtzey5mlH2vhrG+WGMyWx1EFLS2xuP8fdl2T0ef8pnCmcoUx
G9n53+Sxb6z/DpkiFUhCpq1Ap6ZLJ1/w9Ph/fBrLaOZx/xCxJrWhR2R2YVuUtA0Bt1sbdkX7uR3z
OCbhKOJPz/NeXp5Tx3qItEh0q5Iq2sND1sk4zC93MzxzN2g+R7X8h91UZGHxwixZhb4s6qtv1iEV
CVdejBtBfMRRPMH4ME4gye5X0g4x5UGJInX3K4aOTEZKLARLRo5T+6uZaC28v9iWKz0OTlASb9uZ
/OCuQpfh+mdFWwGJiHenhWUZFeRWXn4fjYHYx2Nm+mpyC8PQ/SeY/Nu7xXOyHK/X/m92cZCtzQAH
HZ6ZXAniSxQonJabR5Dqqa+r3y+CX1M7+UulIoXqHCRc25H/q5OKsITaUsX4gUi1HXvqlp7s/3M3
RTxRvqCCL2yKt230JQUoPf621rSCHHZhykVYtx3B9cNguMM2efxxXIWiKkVnPZevl9inl6uV3MjY
kSdJgrQVpo72TUfRe+RMIwoTHrbyXZYwriZsb9eMUGKWxfoSb24QPOOR+KKdk2wjYZCRM+DlOvGX
d09OfVl6/KYVUDnJIzNdG9eX7Xv9l3ZptpHdk3Vp/GD/vXezm8aPqlCh+ckk+rd92te2LFhJSV3x
T5qZ93p53zrnwVWpSrvEYaYGnF9J9Zjboos0ju17qZdMqDWhgile/UoKZgAK8OPm8fJ8GB9u1e8J
Uf079vC9U7043M4Os3Qj1aw033vPq8lp9vGcn/ysro1Uv9QkljLIiI5ztdQoj662SjcyhQbtwg6w
cuc639gf25kOt/YtkTdI0h7n7nyl+puvL7R2V0fyC5PKE42p7rq9mJT4nt2abzPhdOvx1iRRmxoV
Otv6tfocv9x+Zyxduz3vH8twwcqalWapeU30Hxun2nEItNlaQ2w2KyXYlJ/atZFufLU/Ztn5jS7d
6GeXZKjkzEud1OgTlZsUCkDz4HtR/RycEQQ+W+f6N7ps77f33UuNAirY+EbD+Kll+aWHOW2hea6f
qdz2vtrrO2b3IK7ZxjXB5m9H/pHtnmDMHwDFAYKrHBx1c7EoDhApnUOrPPxqHOr5yQZhy/vM2XbX
u9Xz1eP8mHB275SH2+ffxqX+2/iK1Kbwm3yEC0tSbGQbxx5X3OU+GS1GmUqEpjKrdO/0HJGowLIH
lwJl2AZKfiOSuJ0qPAeA8tdXqiNv6YBVQpM9gExVgQcur+b+8lATy+Zqu4Qsu1Q2BLMiuKfeTLaL
hhqo3wWmQy2cBop3p0cZYJDvlGgb9aBstOjjna1/tArP2d629da9cmqK1esDSPVv55oUrOOxmul5
Tt5AVL9bn/deBEan393VQWk5YIeMSy0SqiJesygeIphxjEKpgnKKAjcWp1Av1k17WxlBiOgMP/M5
uq96lcNU0AIDLb/oV7gPkRfvLOiufFU/yxjztMkvyJ7IZyHf3ck/RdC89Iaqul7HKaJwYjPBFpFc
w7CTzB4AJrf9j/v1MNhQ2zpDmXoa1Yl+PDkRqkbpK8WW23w9KBH0omjZeZvmmwdkbbpy0uBtJ9/d
zX6s9LJ5aVtn39CnbyBET9j3RFrdsHqFYURsm0ZBCWuvxFOCmSkiDzDjDO2xD6cmYKMwFOuUKEew
HJnWJy2XqzIoYmYzy4v0DJXnok7tPGJk2aOicW5Cpv2bTd7nb7Aj3Wzrp1luFRuVJlHG2t4P5cos
nBQDG4fRcZjvHocBLQY0HsW6uBJ9Rf9FrBP+OlZYy7x8o8XD2D3eVIo/hH/AkmpP5Xp5/L+22oPa
qarW4sUqfns8wYxCZcQAYf+N13ydggiJXAXoJlaFmvNkZ5n+BQ9cZBs2owQaRSuh/c6ycvoxXdAw
oDVWbq7hs/gADW6MIUDdaZaFqpB9pbNjZPrxlG2pPPQ/RlGvMuMGubtZNG2hClX/zvPSBMqEJtKU
KmIPICTEOWdENokAdfxZe+IOoqERDxEbul3gc+v6ZIK20ne1dTpcwQtHo6Ev6E3o7T0SZVwH81KY
x7zh0vol8fJEAWIHOr3rXkGc6PWp/Ieq3a0RTlfeX44rGBLcvSB/k99ewJGzVUvB/PDeztV//n3k
q+d71siPVwYCnXOtzJSQa0LhDm+PAskkq2L9rmZ3RTLN1yR0JP7fEscoc+4gf9C5Pqw13qEVwffV
TuHNv8GMgKIjjtUQ0fi5AubjR2r9/2LbEvpRvL3+TyfM9FIPjFqXGjUB1TuSm9QLGzJBOwDvs/ea
a2KepkQ4SZa8kCAE9KDsTUy9Ui/31u3trHepguWNg5aefYSl/hjuR4XeBsP9d1Z8PkyOGBDVDGaQ
Wu5jOZFwbBCJED6As8+1DqX7uxQ5tnDIBLlttHPdXc26PyCXOrqpBuipJEHrAnq7tEs/snta1YCB
gaqK/6poWMdvteM4nm8Y+Da/+5R1iDQNT38GemBOvRPJ/KK89Lv/wICq+sKIeH2rbh/PNCAcbj8u
rwqh//FOcxGPnFSSm6pVai7tHt6s52QvqGT1t0GbMqmq0ZTsllXTOnROfuhGp+EDocOH6B8f05MS
0hellKJ9jIul8n7j4pV1ued2/KE0f0NBDOGUI+fxg2UMIBQQeje/dMbQmpPPO4oQ08KLVS1bS71m
6zkmH8X2ovHvwnf7Dg4O6sG/WTG46CdcD04N8CcrN2U2oo7dzUvAXn+xYsOa/o02+pPTh4Ad3Hnz
3Autqvdae46hQCcIM6CBvfXGYpEai14Ye2LrdH587YS9NEO3NjmhOe2COomzdnF0eXx/qEwVKd/K
zd1z7jVH0P3cTs37ADrV/QXczuhJaDnQYayB/Ba/G3wT5RNvglfBLWxkMGFkQLKp1+B9frQz83Pk
ScTQ0iPk0TI3kOj7FmE9D71zL8QLozUcH4RITp4IXNHoVSkPKRNdeN3rj/ZsBbBdTTW/7ljDWU7X
d6BgIyzBqzKePbO9G5Y1R4QevIDWXG7z4PTqlHfriXjTpmShsNLgxqu7/Ujl+4LA+4+n39Ch4y9R
au+6EFMjZc674zLffX+trPLzfGNQbnwq/S0oGt7uTq8Wvd0s74Qp8eBmBuj/0Tuu7NS/7UonMyu3
fvQJeIbJjBU2VGmetbA2MpH3Zx7n7Q+5phefl3rYJUuwba7FgdLaThS6PMjIiM4GggmgjCQKLgXm
q/pAS5PtNyPzeutIe07NS11I0Xq+1C6r4AhUksJUGcpyF06BtXpzU0s3stwBg+xNYHe6GCkrH8tV
9hIojuRHLrgauMAi82KDmLRB3vZPhqQ0V1mo/U73gAuMBiX3HFgsbFuXWrI0FubAa9ppiqRMyZBW
tau7Li5FxmjH1rDYBzHbq+zXaiUNsWmh9nN/ENiHihCRPDspY8VW+hopf/ukJ5Nrc5QGZAM2LA2v
Ky/tN00HviS1H5jTBboiCdSHo30KVTrkNjA4k50yJR4j1gH8SB+kAzgp8DEflWqW8ia1+yiUacaz
xiJ+VYYHKSLO7LwQ+2YOyKddeMnDQR/q4Q/LA+FQX5xjnepxJvDaYE4M0vffzfy+8bNpoPi9NQov
OeIj1x/WAreX70vz634TNuYYwQU46NMk++9rzH/3E5W2U2k43VUcMs4+5ywiz/FWfk6mXT0GXd52
oRZVaGCwp8lOhcVOxBnhY/gixOEkwWhQaSZ0i+B5u9/9oPOJCxQnCgrSJV01o0eoHanvDmWc3QuO
hoiDZkHd2ykw/R5994/9j+Ev5tAnEm7Wy1vB0P7N1C8aomzYLhRMEOaJDmdJ27HWaJ+Hi07/qFNK
UUHH2OoDv7TrZsenbI9KW3kQb1FpajscpSDEm4Vp5PMi279b+QPXcHCs5liJqZ4/ZJFhW1ob2oeU
JTAIU6/XZ7zIxoKbK5kKrGOL41eTTgBOWBFRZ/P0xkFi1y8+RmEQCbWBukehlYbjhPJK4pdfaeym
n89DmLO8ahdbGvybdztCsQ2Y2HpsVsab5k/ntWLJQ3E+txj3vTdv2g5vneM/ei/XQVg27Ua72NxE
RUhId5/Dn+7irtS6hJ3Eb387zI2/gLjXdWsErVck+C+yaiJSk4cvxabzb5u85BoC9FnYzAfffbfa
1lp1645FZrcKrMEb1PXbtIhJU4m3RMzZSJFCXg+WVNAwasLRl2YTIRobxDAfCgDv9VRoy8AD937v
S8RMsiv0qCAet479n9ZtXOoXvbA/qv2b2jZwx9/PB+8A2ixluFsr8xC2MzdaxvRM8ys6aWXyYO8C
mpxJ4s+dd7y8Hx4U7/+Gc21IPiOSDJZZ9Y8y76vPh0t1GOKr78Ju+2qhwbCm3dAmb5ImaV1aZSUX
4O4w2mT0ssbAL2itGhfUxICtb1qI8u3MQwrmunZsnghyYpun6tNQp0kDq7/fO0Nh+HKpvphzJKgj
iaLcSnJDuXkVCHDs9Kb/UbIjcPfw6bJ/bMwhlfUxx8iJmpJm0tDmY53MNyY0JMr3LGERI+ySVa2Q
i0Vq8WSKogaFekbItC9GX7skTRitjvc9DAKHhcxQMHDyi5Jad7cbFVq51vEfVoZCl3X9tzMCzNLU
UUHq5fsZmmmBH61MfmuTcgNLHVYulGNOSrmhq/PvBuppdco3K1UiATxKYv26e/2pyVATZL5EeDRY
9JDgkMpfN5abZntqHtHZEgsdE9q+tY/qvxQ8Pc3Z2j+qhNWwEd/U8tXX99q4KGKw6Q5M8ZZlvF+q
Ibafqr+NTXvxep3u7m61995tsG7u+ut+D5BtTpF4lmkWsTkfvhvvZMFTTbj6U/222k2l3Pgkv3el
QWkgjAv/EjTu1CBNWoi2HCGBVLgNNQotNbP6uq8Az9myLRxkTINpfkTGF2loUbZf1s2gX758zVLV
f5lxaTxUz27qHXTcb9sE7qpo8G+5WYJTtdI4+1u93JK8XlimdhlX+moqTx+UGnIWKQD7r9G5d5ub
Cy/+1UlJP+6aH/oP+4FvVFAWbkTY/tQSWtl/t56g8eXg2Ne9cPNSpuOVa1kuZy//eBxMyVTWQ3J7
30yTxPl3ZFvpnUKXdI3hwAiva/ZEzPTww0xm7WI2nIRzA7IBALbYBYWH7L/vMcYKJ4xyrpMhH9v7
kk19za7Ioisr1JRmXfLVQuFLcU2q2LaVz4HqQRkYrfcU3zV1SKjozv2FPsCOXBK+BgbWv4vm2yOp
yweWQcGOSCRStfc+XgO33kZJqZC3tA4EdQmreBT4tR2freityvAl09r6PPcPajxw3GCFAbdYNK8R
E2vPrE2taSScL8MPKD0BMaTeHh3DK+ZHQ42TJ9T2Y+2p//KyiMZKF1ioTuF/N+BVYlFtHJtb2qg7
XNt3q9C/sb7U9FL998/LPXT89phovZAF+DCqtjktkGhNzWSfEuSlEjq1DjnVEDcZZ0WiK6xPVV9w
UemNmO8xy+9cpSjdFSmqVKdTNAoSlO/aPfvadIoRGqwaCgOtjG09tAafXnS0UuL45ng8/qnexfR7
o2tZe319vQ4rNsFy765XjTZHrAgCgVvSeJq2aQqXTrV1j1ozk2jrOOV7wbNGizFv5tuL5NBNT36I
8FRswm4P9eTUeqPIVDu0vCWH7lkPCY9EcWtanG5XDHKIKTD4jj2iorNZzT19kfx4azxBD64cg9L9
w+ZfhTmibrgllZmDBzFA0rAja3yBEfBiO4PBSPE2VHuiTVOB17ep3dCoIYxUb6xl9FZKBmBTffpo
h87E76Y2V5E3YNt3T7VUf+yNL9X2CyEh+qBZmoQiKSGSzhWtVypWqGS13X2qznlyVRjwLvMyxlO4
Ndf9ny7OVuc22M8P9XSbfoOyppbIoDQutlMDWyNyRCfLq/qfsIgOc6WW3/S/yjx4Ghvh1Gd9y2ZM
EW5Rza2boSVob2Pm8FaXJcuTvmZFIKWbEOIzPAq5stMF+AZGVlqkXvm8n5W3bQR+dh3pAPh3L+A0
hbp98fSjvIkUSRz+5z+OzmxJUSQKw09kBCCL3LKD4r7fEC4l4AaCCvj0/WXHdMxMd1VbKGTmOf/5
lyQWfi4dvj6hhuMj8eK8FDfqgn1q2YtacBW5pUPz5Nu+pTk76Qhd7C+kFPYVXqrzvnxj570xoxPB
EhFLVaLWLCZGys+y+yc8Vy94zjzMxaNxpGL8NA9AHeRGIM1/Neh57FsaJ8/z5xdWVdj9wvRw7bx+
GTfETKD9xkszH4EwcSuF8AZJygPM7W2i28S5Y8hXsNil+K2ek+dzwhczgxHYy1EZwGQrTJmpgnX1
vzY1zsdYCQs1AQB9RNvxTOeG4dOiDJgtzgZ7wAw0GZ1htyQUVy6/kLnorSujl2uNQ/rwy8EEE/C7
GaMueW7xXdQGsaoOv99hX958Db/GNaTOQ4USjBwxwKGnI5eW0SCCmTa6I1Gr646h2By8j3z5egbJ
YWACx2gYZXyH392T0g+Ij9FQRcmMPsV/4JRG/XiN1ZrKr3B5OWX+ApHc9MPHscbzDs8VZWx+Iae3
HDEcUJLXwnASZr1Qm3hFGUxEEfManbYOhzlqbx47QLcb6YKy3TiEwx+eB9ntEzxldSGTb3+lgNw+
o/bvtkCut3rGyQa9zaSKH85giJh5/xhYEFMgUsDmEIm8QoYo+MgrzL3BDOGqAujBlb+VLgU56nnB
0arBzNQjhTDVNU0NtQX3d5C4NfY40NXACx350otlUDjTEdpaZh9snhg/YPOFExfTAS6O3YucrOBL
pBdmcP4FFGmmG6iDe0ORRnujBdZXH2hE0IrwYuTsHw1bj2eZ4yOiUwrU0dUt8JWMEZxNHlDOmDEd
U0F1XfCBzTVbpXlVhW3aJ1RNkeZKb2EyfSHI+HiPIZ+8sJ3kz4Gkl1X0XcPioLekMUTipAh6xV6P
2vAmSjoqSpA+4k8knh6nKRwQZ441wX3DrxM+ylTMgDY35f9QQxAPk4E1/jh5OFhI7E1hyvHEuOIZ
MfDYPpbooxgWCW6LCLvNgq8A3t+CPQf3rfUGwWsKX2dXb67M8ulrQdz0FUS5NTzQaEVXC6ItWYrz
oPVhXvbE2oMgLyBgJGautClAlLPFa1Gm9k1yyv3N4bYv3mS7Aj8ZUftxXurhh6sjqXp4P2aWAeOf
ifOHDZyJw3v8CK+HepRs8dGZpQ2pGJa5fq472MsRcPj8sXyvVfxO3u6VQ3KZZD+LQUudOS8IB+SY
kKYxvNmDHR5gfrrMp/c5yu1ggEG6gtHLO6idg0Bkr6sb6PFtWlOQrK9jhhJaZvOBMZ0Je6XLpMMc
I8XtkHzmo2/Uj3EKyo69v+zSWxnxYMRvn5vnUBdBtX42vs5/pIABAX+tAtE8Rg4v5rvOdc5Y4xXe
McBDq/m1f+ts/holbADUhdNrgJtK8FslGHtAqQIUJcY53Sleub4eGP08XcUy/d9FAvbMkLT0wkWJ
w/Uv7h/eMzXgTmcz7tBnY2BrB4ipx0l8VobCjzL5Y2DPg3cBhTyla9pbpxnu8F9msfYBE+ApW32W
Ef8HQwcqT5fZq9Y9Q/gUZvo9LxKPhVOEqC/sCwWZN1gAwCJBCxe0k1zDYwLokVTDtvUR5Hof2KjN
MYu7Y/YHrY9GFRuFKZRuFnEzLDaMkStKTMElFowzHqOdCpLhACyCU8Dh08fPr8sCYrBPJ5F6N/Bh
5gV4ZnBSNJGAaJiRI8JkB6eTW723AxfxJEvXqac0cLNxivHJgvsH5nybihBZ7vEm8yUi/miioamy
SSNgm8JIzIgfEZnTgMYpJT4b7CId75+TDmILk1rGtu8d0JdHLfaf+qXif3eRQb6YbsDpFlDxb/eb
9Dzk/3rMgQP49VwTQeHe1x8cE18UCFQOU7YyEsofnur1Lyx1XAmmn5HurRQIFYBYepBFwnI2G/2m
6C+ZGiGnPlDsIz1paON18Bxmna4Z5cvq0I20/7w5lYdBYhNKPfTz8AYZE18YFHd0hEsx7Vjnzq6P
DJZCyJxxJZ9623zsPJQ4lqHuvmx5vRKYxXfXwFkNG3ibyHFmyFmxpeiDIBHTAkTxI72V4xyxVkng
KKk2xNsUEqPa1kfuCIyHXscRtrU81DReZ8UHNGjFziIo5md+Qx5SBPUenBIZa3UyR8ZSoGlQZ1U3
RbPZZ8ZrrAEGv3Pez+YXi5wYAY7Lpx7KwR+l8wyrfegJjEwmOP2nuqUJf38NCls3eo8/YX9FgNIE
HQIzlUpobC/KBmZlCriXiWpDbcCNcfwphd8NZ00wCJ7zZPhZfEANJmeK+K0AY/Cli/aCSIOwkSSB
Kz5CmJcTas5o1yDuUcSoZRpTIHUNvj0ijq92gJNUbh0uHqdvMaHs6ZkWpuYm1haE2BAm/zG2gMYY
DzVYMmHkXYgcvupMbWYE9er1J7D6TY3jmoYng1DGWvo5Hf1mqW8QTBNqNCforqfsNGSeINt+L7kc
3HFgIBPaPKIppkf6EYhCYmV75BWaXTsj59LHzYoCmAAWIJ3yTYF88zNnCaiAISft9OoW62cRAIxn
Iz3h9UifVwASD7HOcrQYv7hpPjOHg793iPT/QK1G/o2DfeMjwud0r+GMB/hPKYuLpU2UIn0SwIEI
qyMBx8AVv2DUPXtBCCtWKcjgBJt9EgAx80aHfCZdkr/2XZZLoAAiREUSiECb9hSGTLN07u3BPAnf
32KPkdOuIcEbWZCPASypqcI/H/s0oCcF68CMEfKakalKqswn/g2x1EUGwOD2/8TzLdDJpzDZGIBY
6n8Yga5LzOkpQB7AFz8UaRAuKggc9/8pyCab4gm5Os1ojk3f6bpWgayMOYz7ocS49i2yFngQEv++
u7OJrT+zainQF8Mr5o/xEjRmmkZ9hMVMhndYcujWpz+77wgFmaLTBqpNNWIm+G67RVRPFAZ4nEu9
iMWWS5XEWFSorvGCIglVSEf6gM80Z30sesXMr3GznXJJg3JXx/nsFmNmEAm6HeQyF6uBW8vneRuW
U2mN7xN9LdW1Ca8OK4H7IFQor2APYyeN2KxAq44nGXtwRo810QNz3bFmhHwPKBQujFTa6UUZs2Hm
x/6UomvNfaEIp9DPlhrsixIiFvx/1L9UR7+epaHnWInwBTTI8P/j3plap2VbYOAJc5UnlqIOMQTx
UTW5onFdQak8d7RK1HFiRdE1eBDzYZC8VxKngvCdgq0L45WUBmKTJhUhVTfMRNN1H89V0VeMntTi
Ctp0Fh30Hef48vecalNB7juCtE2xBwY55SOGOoIlH9M4tljqfYCoZA8pl4kWJtT66ocDBU/P+9gS
qwAsMBdzAFFrQu3FkWRfRyrF9AbS0IiGGKEmxChou/1pj0vGhQ2SIcECtIg3F6KgcAznPMPSnOYy
RSjz2iR0mvT+sn2FgDbsTT/EVzehsrHTqRmJqUJ5c99/vxcPY/lXxaDzKlyo/OeYhvuMb0/OPlJe
UCphQDWE5U0pnD9oQ9jtaWdQ+h3e4XcC8LDQDFJywENfs5yos1KYCfQJk/vuupmMBCSzEfezDFlw
b7RxHHEFpq00MrikwnhCVjxrIM5CJakseLtfk+6XeR/ua9ygdtsOVjzbma0d3xNoYTxJ1NxhfcF2
WqSfVGeBMfZsmmTgBJKscBtqA3N++niGK031UTfppo0nR8lkw+gtx7UIk4whuNZ986Qh8dsNO18a
a0qIJD/Uog1uj3T4VxJ59/zv6+s+rkPMTRif0b5jXGB9Ocs3CiDVuDrqxGjtMDWkbLuThscEtVat
R1xuxJ9hTYJEY6OEDCdxKx5Wxxpm9LE/36hbvFFOkHhOJof1VIFLBwk1AHAYXY/Zy8eVhQnDF5/O
Be7OUOxga05lXzpnFMfH3MfX0/rQogvbDvJtsU3Rp+oUo4nhKypAXLtdxg6FJeoMzOLEUp28/BdF
NK4fnQvAIzA49nmMxttAn958oCB4FSg3J/LAaubqQTiDZEQ+VzydeFhhD4nFd0CNbfe2PQotUuRG
yQo8diwLxgXq5VnRsQaeTrdqmFQwfxEtah8aBEDyMDv9wpYg4FF7JhaiErENO/xAfHFICOSqzwSn
YeHX0+wdvKL3Ar9GBcbb7Hu8M2BSrXJzl0XCMskL3gMEQ/xV3ZH9HHccfarD3hkVpy+4GJa8YwWv
51f8ntwCJt4ucSBjEbpLhHg9K+w8VsLfWCH4+vQ73v6uHjNT0mGBZwJ1Z87fgH/f1DLxR/a5e9T1
PK0+txfQ6Yg1yz7f163FyAdQTCa5CcjnxilIeNx3KY5aoNtdg7f4WfMA30AI5sYQPGMOY3tSbflO
OnZjgqX0+DZkHor17gzkA8I1QylEZ+wU+ZpeumKb4B+oLz2c7/BqYV1xTzKsP6CpYP9aiKMc0/qQ
aRZ2Klfv2Lii/MFHnDAxnP8Fk8WcfC7pmgoLrxIkRtXpdhEsY+4UcH3Et4tIP/BPpJqD6XvTGytX
YCSGD1uFQeyijmWEm+JkKieDA0Qh9AScewOq2ujp3BflhCkD+VsMl41hB9+9uySRugJBH5lbAolj
HP7m5UQW9q9Cbvd/MpVNeJhzztSAtcdZxBaBcdnl52gBb4VpQvAdpbjL3CLj/5GP+C4WZbE6M083
JoKflfiJmoRPTfonWq4P2MJOn+ZxEvIhckphEA0yrmp2NeRdB41PCA+zHW75qIbf9XS5fktmx/a/
rr74nHTrexCkMwaohw+kuu88CzpvJ68xbFt+oHMjHrm8GVwAAIBxnDGc7aasb9Z6zEOlDUgA/m8t
TQ49dq6z++IbGHNhC3THFfFPGPEK+tkPW+9b3LDWbqt0Tz0E5EiRY3248PKoNoS+c75yJ/uge4Lz
njEwASonThKydo0RvGqzdH8EPbPlMR578WK4uDEXUQihL49SqKGF0bku4vtwNXfwfdo9g+em2HZe
bn83d6gXwLgwMbrpdyMce1ugartZ3aURsR2/Ksq2BVte3+8xcSP/l9h60Ez8p3DVZA/ewb54nsEf
GePhTt8cZBrZhDrSu58/Jl96ATKe+SLUi4a//sOxlk084N8k0uKnc3+7/CFhuQT7atiTYIO6xii0
erukE1fL1/g1wJ96/MU6F9oTw+apRiwvYqlczG1JQq6fLnm/+INCv/gc+vl8oESl5pofv61mZufB
xlCLIefFnaH3D/sZR04mXTHkz79YDVSxpmM0aAwzaWx87DZzuwsw5ONgTvCO4TxHWiesAxLUqhn2
HYP9B04A3CG6gSFtF53G66JAu3JuZEVy2zxOQEQJGXP1fAxE+RMmqx+/D91OGz5wBK4CNi9j3v/R
ufO8E90mY5Odkuo0FgA8wOmcoQoL+b5jbvX3Wn2PFWMQHFUsfWQw5rCNcX9vrhpPJ9UdcFdhN56p
2MVMtGtkrEzXFFMbQSy5r2tS2Jkw4ti/xe3rs+MLHFx3DKTZX1p8j5yiHGmoq4FD+GHpnlWkP2ki
ZFuC7NjaGjIXxE6rmq84Zd8iXF0XoX8O94WsbL0fEeqrUfgBRNkf3WpYSzjQ0jxUjtyLuRMpz1nm
9vojAqC5U3rjvCGUgry+I5MHg3xoCDTVb3xPJp9ySkVlyo6WRAmrkeXHYEp1NUiRd7JsQ2Z15AsU
0KsYlSWRSasjwqqUzqVbJJc3Qx2VuZ+BTe1AXcX3EtbHjgZp5m7/tgDmhOOIl1bYNbgQ0p4Ac6HJ
kpf6cMFlVbq+2u3R9aGxveEvzoibxAmKEJ6F/OFwecDzuA8xyeG78RWkdZd9KhpiuwBpUwyYeI0E
+8IJDnafCLgXHJmylws1Fz/cQa4Rpj/NL+iT64LPHlA/iz5zPhd8TMl4qtzbBYgtgeYlR6RKvauA
yhLrP8WwsW2VUCtpwyeR6oh0If6vyZtSoEsR65bvmwR7QqBIp2ZyBcFFsRHJvi5dxJ/yU7hWgBWi
5JYUv0iRt/Ta9YVAKhBZw4KF/lskMe/TEBeC62FSuJhzLCi/lZi6txR4onvtjzPSdDvnITQQ2pvp
1uMWU6J2sgthXNbsuh/0G6v/xu3WKmRb06aP2zLLAonZNuXD3+u+fPVXyhGqc4p8Nr670hJQYymd
bqEOLyOz5aiF1nYolt+1oggaM/CYqey+61RzQRKyOTDWc26s5XU1bmvrPS6j68z8S3dAuEECrZ60
JgawKF4DzNkYkJQekyEqYpCsHF0j/52jxvRQOYb1SHYL5x5d92KcC38RK6BrfFldhdbAHK3t1RPI
Dp77qiCfBJeLN69cuIx2BdqiCMxhML5jcB51x5K5L/gXNMebtVO2mj1AUZkuSjhRQOEyxju9AM5M
KHwfgWBRcMOPxk8L69AySH12Xl4QmpRyGWDMdkcPODFQvuQkH4Gboz6ZlqeeiHtArQ9ECmn1vqVQ
BiqD97QyY4iDiHCEOvZmLRIr+FKhsYXRgHisD+myZQnjLrtSPTl+eeI3zULdSKDeaOaWYDCoO3gm
0O04KM8QtSJjFmiqJeikKbOiYkPjFA32zLv/kyx+nP0KVDOQA6bis08k+fk62fOzQBGbGQAV5Shd
lOig8AJN551bWIsWAE31KeXJm8JwDvtYaHtEgS1adBNcCyaLwo34scx4J5jKzMdaVFlnDI6i5NCi
YV0bE96UCbVXnYkVe6pFLMIawTgHDUgckewg7m+vHFWsGziVPPh0BkSaQYLkyjmEYeDg1/bzWyJx
iWQnXmXgGEw0C/gMadTD8t3qpvgJsjSwkDvKvNHehFj6zCYljslSf5KJrpZsj/lvek8CgK0Dad6T
6iSSD4Hf84Wxoyn97jCd4SBn+MIGwg+O3sJyAdoasMmW4FBCQgazZE/KOA8Pxriwl5hrYDwkKGqX
xMXgDk7vAskPQyDrvHvwxuPaURChUrOBKPaGFz24Ob2dPubfM2hx8bvBB4PHG8YJFrlDgPEplud2
uoBWDqZH/rc4y+Yif5EPj10SrHCwhbrNRABmItzV3uQVaUN5Wcx/y8Z/gXUBJ4e/EY0a+XP0CJ55
6n98sR+zFIEZLz8QrNfDMpcKHI9nQIbiD5P7ntgQfphxDWlDmUYQLgTHRfYMrL0NAAH3U0aJ7H40
HwhAVhE0f45sHt0Ti4eBS3KiMmSiUOKowQ16hrci/MLorPyv4ulqqDIJzT1AfXr8Kgs+igui/7rZ
KWauqwR4hkCjQdS7ufqm2ufbF6TpxYv0IIKUyA36KzgREy9Bbgmk88Sp2ZaxmHx4n7N896Wlmdrm
Ohlmgem/Rn3/Qb6A+wMmpsnQrL7/xfY9R5rhJIuax26VUjuW69r7pG63BeHs06CSNvOyO6BthdmH
CpUjGwsI++WQp1CEBHAn1nWue8WDAZYGqrakQAFojXAtn7fjt1+ueHug5MSB2d2IuzeErIIPBCDG
inPEEtWqhutDTzgvLXhbtrxidbFbzmQ/CXTAMqDWy3PdmCgVWrf1ez6jTg48GkMQvv8Vcb6ixjfm
TFOXKoqIxx+N7DO4jXox8O1jpEBoqah/yFTYaVG5Ro4dQlw5JqN31E0e2/6Yrix8R72DcLqkLWpg
Tx61+TPQ6XZ3kLGHsOSeQXd6Obm/UbyW4XzfN2OE1f5ZcKr5sJ3WjYRpsXA1EFLZ9WKw+NrpUot6
gtMeCcR4zUMC65/wvrj/940rW/eY0JRzJkpDbvCKSSCChcLuNihrhAAREworHVjQH7iiVeLCsUR5
LAR8l2z44Xn0aXfw4AdKlp5Q97/c9Da+zr5+F5p/jKf+lIFnMnYfSrNi85s2M5wmYJ7yCTJsngD0
S96KOHKgwsH+N/3PFBUeWC+YEh1AFxI5MaCVxozY4OEPAMyff6iNiOYA9wYXYzgA0RINIusQVxQ8
JZwI878VNnfo4Mj+Rd+PrN2F8ctZ0wRgL6RDB+Yl+wOYi4QYUky7cBbACgb5ohL/psKKloRwhO6o
w/U5JHrBFOJJyZDyJ/y+m6kxroWTfNPNZr29OXseHksjMiNjfSMpkwvBecIjExVoZUrO2rzcomXL
vRyzKJKf9TlTMh5ViPZ0bNAl2wAqFcc2jWY+xF+Jg4DQFaj4DDrfHkOf0ZUwKKEsYICNSaqsuhhb
sEsBPnwX7ISaTI0CHqiZkQINjexGKix2lMf6NykP3PIOMUR1whfahvi3xNt1LTMqEBZlwm7ktXhG
OpRIHS3Wm48cOdQCpl1wvq8MpyKcDpxN8s93UaMIYWozk45tai+AITkmiNIVd/EaKVZrM2TqMScU
A4cvYjgYVZjIMZahrR7p2x+SPafwIDzO2Z2Y5PU7VDrYK8TXML+ksNIZcYkz8zPgb+DKbdjw+TG6
hMa56nlK/D6xExwgyZK/9keaFgnYmGZSmWqQBUW58uGUZqQhKJVCRItXh3ABmt63+YVPuKEwOlXb
j0vZS+/XWcUhW3IrvsgfxD9stvpKmT8275249AWwGdwCvmGw/69tQT/DSK6hflAYkyLmBage+Pkc
ZFZMe4DRLC16hXX4cF6wAvA3JL7gZAbpWJ1R+nLHgXjOwMlEXMKjffktqa8FIrLcnv6FtK0gwPP+
3aPLKpf65YgBLZcxVkP4hvA0JsdtP2RqDUZfx9VZhZ/5gnSjzR8xS9rJPEiE5vz53xu4pYP94Iny
PEnzK4ctc0Om3oDtNGD4cVxjyilz2WxyNKV97Ar7E74foO85Af0HH6Xqh8AqcnB+w8SBVBeJ2kr3
DRh6LQxLYYn+gCd128OgBLOlosWQEELWDy7moxEgGHHpWYhD3BT9L3x/2jfzeJu9VlectjdXglJg
Qgpy/2eO6SgeyeAdSEMhZkESXOcTRMIsSmEXIE9oE98NX5BsAz2uuWNl9cPcIy64d8bQxDlDP6ix
r9ow8Es9yZrJkx77YI2oNV1o015Y/hk0baPe9vq2P6TYwgyC+YDdw/i2AdCnLknHZBD8OJyRSmxV
FEUY4AgqPCc5IaovNovfHTULTw4YdeNSAQ0uJLjPiHSe3EnfujMYwERxAXRwgU4349NmZ2IUovrp
GHpDRnoggSHQ154h+CKuZN/tdVSih4JdtUz8ls0AsTsqVmzM+OJJIXkshbJGQE27eQeWsVIhUn0A
9KKb3/vrz7E8xgWY1uhAKYfPGzRoEl2QonDfcMUp1gSVAxHcp0SWBS8fG8RAgenM9ubiqhx85smF
uKWbjZErckdhD4rLQjUiLTFMA/WgggpBn4XRKfQDwuKqFQTX6WsujwaHhmhlJFzog3rbNBC5f9pI
QruPwyCx5lBO8IIUpuj6XNgY9qA6C6YHHRSa/tewpYh+UQ3LWGhHV0ZI4sLQO/jHdP+y+kBbdrEi
lJ2/g40B6EL0DhKvZYPko4pv45anD2tcuLR0ljhhayPsqYVBNZ8Bvsx+Mu0tuFMduZxsaCjb3Tfh
R3thNEoSJtLWmCPH++5RIs7p5H5TGq3b8QsxbCLttQU7sFLhu87GQJ5JPgcnaUdArY9Znx/zml0l
h9jHqFxJG05HxgDU94TNMTy7ckS2bDdI4tGe1bTJMQaxdAW4Ex31PdcOhDzLeIPs7Eg5uEZhes7Q
H2pfQFwvQQVCOs5mTtrXSAeeEpgxvKil4KYCGYFe0TGIIjyvWZ0GIeU9jLZv8GHhxXKHRAqECJlm
mGKhJyJvBsoyA8dEpF4LtjxV1bCIKLgCw9OGgrp4dQp414PQ9BiskaV5pSqHDj+7Qb3OXIzq0EAZ
Eza4iIqTxOPn6eqrYqWJPpEALlQq+hhpN0reDuF+1bNmpNQ60Auwb4G+KU/7E8ZUS3zgpT2fQAf/
oMXLmg9sYWJp6nH0YSzZ4cZvYhYsDOeFekHdD9j1iVm7E8+LNhFrBdYsJrvwbghaxffysoG/y8yR
luzFEYROXvi+EcrhDmLmcdoSUgDzrR2CDTNiYtxSAmA2wnBowd2loSeyAUOJfI6XG306kjCnvxi4
iFaUMcasmI6j3fEAoqPvhsztEdM2XARQ/SkjrJCF/w11nY1Gcsvskx1MshmwYcBXs9B5n9WWIAQ8
BS4d064SbbN4olSiJvVZf1J5NfZ56X9xPii/LET7kCNq8pm7IWM5n0B2mERayNxuiKUtfGnUmAW0
j8XzJPzmjJGqO+0Wnh2UnQsbtmyK3esDKfB0xxg+HRoblaWekhosD4lAYmd+Lok2wo/iO9W8vkCl
GfLeXXmYunRoGDggzvzjOYacVA8hTWFrdl01tKykn6Iwlzb3FdDtsMV5qguq1Z0eH17IhQNe3JHn
CEsVukmMH0NhXy4o85htuJDswMBYxgy42ABQUwv3Csy4QpmUVm0DTmZuxGc+V+eCGEJQ9rQNazQ0
C5LJ5jkCOuRtiKwQiY3o7hcZl+U9VigyiCfUvHZJOzRpnckA4uuTgdZtTP0jfNHtavGKW1YnKVTs
uQ+VdGWdIuvu9dzcf/6PGYFZ9bOOEn8c1TbhAHs54Hx6B33ow0cG2Jxb7en4mP0pS2KlxtKUMABp
zdbiqr7E22cvdeldXI0pIaMcxcV7WYZ1b4yfQxETULotK1KyqSRaTxjGcz5GKXt44pmsPOKeY0ii
MKkTT5sZzP07/JraiNrdvc1+AJwp1vMKnGFAziHHO7EIx+sRQ/mhOlWZVQOP/2RXp192YygSQh0R
y9tiDoYKVM/57Ziss0BiD31bEoV0/KaphuOfu8o56zimHAV2MDMSsL1tiz7JMwhFXGpuHyCcH8JL
v5mvMV5ATBdUzHJ+yLwpUdzB4jp+RwPRvRmgwkB8EZwu6IIrTk1QkHHtpPEdPNR5nX6z6kHPV10M
36RU5jGedZMkkKZ8nXdY8J0pNSvME9LjZzXtDE7l8c0bvQNVXGAx0if0YFJoGHbvT3OliUiw0xdc
YQjjovmfsVdltsJyOEkLcuru6zSUFslCAgQlEmtyh6s/vgFk8ilrsytiSVT1OGKzSS+z16bPCJjR
5svh1fiEoGx0U3XxGJkzWkGi4Le9Vdq3jdIGP0NrD/1GYTbNzkPwVKCtFSc/U/pB+SVBi0ci8+Az
Iy0YSRPB3IAN7H1OzdTc65OXYvErPeug017Fh/HF8ts2UM/COXpf1FPuq4AWNKwaeKz9hjsFy8XM
vEZ1pB6gLvktw7JZX4le5uCqykgVt6+JB8Uh+TI+cTvF6xM3kEJZQWp/87X23LvPPpD1OPXU8DMY
lYpLHfYWwW1X0G8eLeIpIiQ4Tay4+gXEZ2gkO5F1UPsfaImKR+5A2oYmjCrm5+BKrfVJbaMGsrYb
xrOt1Yn55rJafEovY2gWm8c2ZJgBYPWygVOwOGbjHBkTtHsM4JBHn67T5vAsyds1vWU5YWpKnzyk
XfO+EL7ZpEeP6PPXHnmKZ0JoQKqiw7qNq6FqTYlYAHNnXndfPFbvoTxOY9WpvcpVw2eQhx+gOca6
1ua76bmjFobRa3oHDik8BOZT7LdRT3mym5zg9TUw9LhKyOqL990xVr2VuhRWBANKajKtEN3ZOWOV
ggrraZlAnbWtzcVo+zZiekp6AgtyQ4UOsb6+0qyb46fMlkA2hY7kihl3NunTWS+eizvVFhpIV1or
F4q2QXSDsv5esGOgJyZ29ns0YYV/NxX/HdB8Onn8+Ptya4DTfrDIwRwoP0Qw1ZOBfOJIZHAwDO8m
Ws1DzKKuPfL3GMR+cR4+oyXBRyNmLN9hrRY2OJdQkoUmURTjbiLPcXvjMOgA3tqIJTzqthrbDk/L
GPa/B6HJTn04u6E+ScPs8mgsInRpg6GvZx0IDZX6kfGJPDbIUumPb2wW7BgDzQbB+NBVNlw/acIf
6BRoDaCLBY0gERFhrTHAcIvW7m6+vJEhBbyt+v+zJGVRP3GaD0mCiF+d6mbXrX1tPKVxS7goVIUz
HrpfM70veOZ6sFdLjxFL3YY5+ZMIrdpQ+qswBiSUI4+KH61n2FaEWfF0YhFRgWRNqmastOQRDWtA
tuLl8ZsKqX9L7rLVGwA6WT3uEq4WmNrR2Sz0nGA6K2/dlDzPv3fjm5tKsYvfTkvC/LmuPtajg2pn
5TzdMICxu5veOidB9MSsVUd6bUugC6l9f3rdvu98z0Vp86O0BFKum8HAQ2XG4Zp6BXtyar+z4Qsj
pd6Rr9ZYVlXjJLdlxeb7e2+3AqUibPDQf4faY1XBhCA2BBkWApolmchX2N7fCGLai6MF5afk9mun
PKdEh4lQjh4+ZbglMJeA4/rF0KqopgN8MXBVlLyPIIigkCuYhUzZOZDUPXhAfPIPB+s+Vzvu1iDV
kB6Ibcrd68fNDYtLZXR5Jz0td2/M487FIyBH8fcmgGtYDBz+rDx3uL0zWgTqYHR84zkJ3uy1wFLT
EhRoaT6dKwMB4G52X8rgXQUTVLP7SvDOJndwNH3EsioIy+zCZspRYO4ZIKcwtj+Wsi1RJFy0zrpB
1lRH/TvnWZBk7lfxS2bQQKtM7kxfw64Ljl9ud7CCsYOmeFNd4bRCb0R2GnfOkiYAw0rYY+N5UEw/
Vj+SM7EnqW0DAnlhSyqMkP6cJ56h74R9sDQJl3Dao4w14VHEiM5aCgRyNcmORQbYEp3HiIWdICpl
m9IA647GqpCdw3YBCqSUvcdNzJD/r0BtBkIS/31twy8P9TI9c7xwgg4mwIV9X75GSWDEpVBSoRyR
FvJeTyFqiJU8V0NxMiMBPnJqSTtjbOKlFOoQAAts5WhXD9nxdWLe/mNTj7UxpB6f4+I+VKaAl/L4
x2O9zH1ys/dUVrT60kTnYoBfobhhbTgIOsVSmTMzEZ0yCu1ysBwY6F/yS9xiWo6/JNdNe34WgMpt
64d9De5jJj6g7PeIsdOHWaUU8mb4BQDU0KteoLEaTF2sGyXH6VqRnnQ/SgsCe2pvILZB9jFIcGER
bhJeadEnTiXIGe7n7FXmDA6t2/vLDTJoK4KbXk62bmDqfJApMtdnHIK1j/OZA93i5kV1dNRVsRFx
gFAucTSK4wqXIQ9O/nui0odAaPdLXHHP1eQ6yWevfcv59kfon7YxSye5uXmEZMxhj/hQFSDmmYKM
j278/0UH40go8M6DVc1ic0GUVBsvDrwCjG0CTesC+xS6CSmhHJUx6+C9fJEyQ6L6MEHZiKEGfSBz
NjJc4THF+YJCWDdgnWGyhgJccfMhmpNmzRxYvxCc40mEfA6sMvEMMEG494IwiKOAldVhTmY9qtXU
VnsABTbuGOpQayFTDJ/cvL6Tbz+L5KjxfLaucXOkgaUVNkmegyNuo/AUr5DcbotrBFGt3rygSwlH
Vm330+xeucdIjkPlyUkRdncSYCeCm8Q0FqR2ra4T+CcIzU6QQOxf9KxENVmy+talW3ukEduqY8av
ETWYHKmLH+QyTjT61WpEbrv/WjV7xu9vh+mkU13KNev1Ps7GvMgdO6WfTxRs2JvDiOOo0I4SBDv6
JQEUDHrAXJDczAUIlo9hp27YjKy+1FNmfGM0Dd0RIqdHY8R0O8nDvHF6hv9JXPBAgknN048tb1wc
4NMxuBVNG/GOXAQtht9DRF9PqjmDhR+uRCNCVTyFMSTsVNE+yk6vihgaXAZCCu5xdVdE1jf/5b8n
5Y7tnF/m12fabygW5hnaNsGOBv4J/PYIxsNVJNStZQjsNW5mM2bZH9CBymI+9lUF7JjdvZQKoXPh
OA6o2uwUXSyjx9T90El3cb7RK5HzcFWda+EpHX7XVYrvGDOfGnkr5MYlnmWdAEZr9h1oFwPrvqLt
zv5e0F2Oz5j77eg9pxgAEWMMZjh9NkS4651LCGpS2gzfYRfS5iI+p1C7urzI/QY1dPwoHYQ/CqJn
Si04Rz27T0gUd0fx0heTXLQsryLIWT7iYWaiLViQhC429he7HwZWybBBOIfCobJ/O5BlAy06Tczm
t7hiWt0/1Rf6WXRfIMA10QSq9zz1z+gKSNOEOPbA6hu2AqSQgXMFFAcF/BJV7NXYbUARQ6n0tUsz
UH/ENpHL52rG/PEIrhD/FQLnLRKpoOodJLgi13l6D5nPiXvUOi3dHiJs5NNM+XDLw/Hq8KOuI2bt
Pr0NoampK8wRsHrM47yZV8vqvrrNRV4wGygjfKrTh8dL8ZOk77xunZcc3jHT/VoVLeXX76MtgPWT
+ZywXNyPPMja6dRdCtWnRirG0UgKoHO9j25PB+5bMYe4U74DA80T7UbtIQeELfI5oAbkfJXr8Hrm
KCcj/pZBaXBbeVqA4I5e2ICoGCiwPiQWHbLIApP+C00DP3HJHpKduSaCGhDkzXlnzJUBdcE+vQfE
vmJ8PzOqHGmwt+mPA5W5AZPCCAGxjEmPCeo+vwPbQRXXL/xd0WfyputxH0jK3IpvTi6/ERHGrBwH
X00GxDhmkTGB9QJ5z5B97ufXWIK8Jn4uy5imzxK9KgZGTskrEwlGbukbFJvK+8HnzEf5mIs4Y/TT
B/FfHd4MjGMBaLR8ukuJGDGJl3/Mi3ENS+YOARJgdo4RWkQQPdcrexDeYY3xjWwgyf+LESzMgsuW
wSb72/c/mu5rObVkCQLoFxGBN6+YjQdhhJBeCCQdvPfw9Xe1Ju4YzRkJwTa9q6uyMrNaVMcNTKS+
K+Mn+UaKQ0vAFVN+NxxquFB+Gt5l3j+Pln0hWr2H0m9WaSboYcMnQjaiJ8mBkVtFMIsDDSeBxxs+
1AEHj4J1H+4Q/pCIkjPfdTPilXkzHQxXDdTYT+/GR3TSMXyN0ra/7qei6+g6Srl74fjCry37mfF+
mhmHq8ENA47nPjrBw/A05KTSySvuI8f0901BxAhyVh8K1M6xEz67tfpdve1N4Q5xtLqfbsL9DAe2
7Ww7eAVcwjhwtKipp9lGlsGPfv1sj+wbgwc74fQsnDy9tAuAk+9XwphUq6SEY48/MqEHYNtjveiG
s4N4cyvTs+uuciG88KgFD6Dwn3DVLdfhQ3MkfMi2s/Y3rNl3Qq+Bo8Wvf98eKJeQca9GSYbMa0QQ
9yb/XvGAPV28XXjH5N/nh98NCw23snGe7p1SkLWD7IkkDIgM00kuJloGcyoXCqehAdFpHKdYnqWv
M/ZpWMr+DraxHGlh8onxuoNRFZzfjDJvPThtPWiP5AHhSkCEpLdhBRiaIh74DNiRHyze3H8/fpWD
mtyF4gOz9aknDbPywe2YhosWDjez8IXjmx5XfMbQpZwaz/uECuGUw2/apzqM70J7wHeoniLnYGV1
cPlywUHAlaYx9G6GMIaN7e/pmddO6I3/nYjb7FQPdWDwgeHAvI+ITgnj14ZeFMgVkyrlfh1RXOR/
SwPnwyg7H+himSY9xJht8Dr36kt98zapnuoFz224Tv47Cr7C8ZKj//s3zYWI3V4952dtXDM79n0a
XoiThiH43wf7NT7D4WwyDIrEARkB264wDuY6CjfpvxvlNJd9T8bic1ItOIVd3U1z+LMAcv93FwNd
UClkrny+Gh72cA8Qs9UN9fDEuY9THnCNcPl8es6b/OnCgiuSJ469Dy/p44ihjwsT6/rYiGWZdoom
YEAxsNMcaByqTnBWPrUmvZw//R2JC1rwhuFM/3tbHZEhOvLowCnrRBXxZOXBefiFQPz/hyPc2rhe
1Ho6txa+wlVEF5TjPSlUEro5cEXPAEW8C/eKwqeG2y22tPysdal/hQOnk66YIxzWdfjJtZLvpat/
wzeG6cayH0Lu11e+yvRJrvVoxRghuyhOat6ZtIPdH2tETRLj1Cpo1A6HczPCZpGJ8peHAFHHisyF
uRGjYF/LKaGRbWcCcr4xdiK0khCXnJWG4UgHla4/RPpstRDoRcE3hyoENhsGCYWIIBZbXvi+7VuE
gB+E+mEojrYQOnMI5zjjna+HHkbgRK+b31/3UehppE1ftHK5ZFkpguODrXbWN+K6W1++4DtoBjmW
8BEO1+FT7OJwxTAimuOwEu6eAE7YL/OG7DnzGp2He2j65lfoiKQ0r77dhDDzaMyNw1cGd7FB+Bh3
J8iO2/yhI2sH4KZFZ1qkD2NnPcrUR2NnwE67OHTl/jvKK2r5l18bGgj+KA7154sufHi0by7D1kL6
sjCt5//uafjBro7snStG32Qdkb/Q0YvsHYIhMQcIvtSjkTMLKyysiic2svwuzER6OjQHHPzSg6as
GBUfxWL1Y1fk0RA+9Vzx5etb3dWsgwmLf3HN2TGgz1OPjvmBMxQPb1xwdbONsTlGPgcTITzLvh36
fu1m20uMvnT3xx4SV5hRUNNTE8gm4VjS1XYz3EwzuBx4uKmH+jg1boenOByEV/9d1TCMyQeWg6/z
6O/jSW3qPjDv+f3vgnxFEbeFfrX12fqo9uvfWY9A2q+t3r66/bnTqxZvperfyQRPi2xJl9IL3Fz0
v7Ak/LUX7kMkzDD7YULjz4vfsLA8ki5AeKXnRkyP2uREQkb7PGN2FX4e1zdQQ68rKXtSwgz3u1JO
Odf82o8e49wPIjYSlxYcwgC7rkvVgO04BcJtnO99aQslYYg8dbK9YyaiatpOL2qcm4pS23LdR8MN
v9pdT7ejZENwN3F3vGyuTUKA7GMN2H5wxwSo8dHrPFys2XrpXnsuOQerGoh+n4kMLXZ3JBYHrheH
6PBLBg/LExEVY/SBmkC3fRFN18M4wwku75EseycRdpztxfgEaXO62Umzrtmoj5+m/dohPQhOjA/3
w/TqOxIh+59RcNlj0f/27ACGg/7hRyw2n5b5qHZ4N/WjrsLHJerv3Rn6HMppTnn0dxZFJuxPYfuK
edm8r085+I51D/UVBKTFwalxcjNiP6mf0D8LnaJVCzOOXENTfXBGzruFeafU0D2bgowB2+L94M1o
Jsz6+UqppbbyoFuXR0cxPjuO9tNyjFtAIIW4gsSNjZchlkOGjCEntVRWQ5clzRdfwkWkEj41NEDx
0ORsoCtr69HLlie/8ypM4lnKsh+YpvrZ4Quxfz+eY/ToKjz6uGGRPsg3657uYpYCmMqntOfvn7S6
7dXs0c/7v27SwoWGFaG6pYQO96SS/QklMep9IgrehW1wp5tO+LlhN7Gu5BKlfWMnYZC1TAsfoeUD
UN3qAK0GCoYyiAVDUZXbSvXhSJycPuBKEHmFSeIePecox/iX2VLenpqSkcAck+8ELZppBJuQoX9J
ArZTKTmdKFWWoTDJkRHcqpvf2LMJ76wTH+x+yWzw0MF5eu+i6qsii329Ii49UrRXpFzaJuoEvPKt
uNvPpmpG8DOSfC5+VTBql/RIziIvp5mePZLlVfh2IugOTii9Y9VweEe+myOevCvCeQtvZq34ltco
Fsjs1WjyoO10N/TQKI3153HDGz4W3mAqBSA00I0poHKAM0Vdbd95aZFTkzsaBNVJT47OX6aPNZ+I
aHeDiOI5omC483ogkNm83UfclqaFMTkFugQVVXy2Q8igqWCx0ZmvYR3FFb+uAOLsz1HqJxhmwmIS
Y7atMpBXZRur2OtWfKhIDeUfV+68uLI+QQJW+JHRSLaeI2v+7Ak6I90msXeDbUvhJzvbdmI/F8NL
gFP8QnWFMHnCE7PsA48KP/KQ/z5/EzkHyRgyRipIXPiVjEkyVkPcI0e9OPVO9TtjaQyrePtmoJaa
lVpKQ34mw8gW49mmr/d1LY/nky8xxIXGPQbPv+7MfpTKqEZKdxzUzatzQ0oZgiSSiapEKX7pJ1+1
WLK1nVJFn/7sYU66Fkg75kJMSayvCfPMy69nFDtxPK+IBweHi7apYJplq3687CTy1QwGFzV7i24X
wuGfjH61RqEWf77uUX+lWZm5cn75JGGLGMI+w48ycOp4+2VzGudop8YXUOZ4Uy8wX2CrgKYyiw2E
kOhgvz6iUlyi29hwrAxO1gQzcNHGIyAdDYEjPgvuF7/B6TYMaWFKNyVLT5GoIuTLdXLNZf8WBfs2
BUuY/cy+15xPevunXd8s2JoyfMgvoKmthoIUZL5elRmgKJUvdv9cqF6y1fUsqFMvpSym4OsHfS5N
hMrlry6kh1yGzQ4nzyA0P1cEMx+JArEaxsbEaY3Jl4dgN2TM9GLMkxsgz4i0znqfB/qUIEKvaKsc
PLTWI3jVOkxaDzryHSgRJzqO4EVljPUuRhqjg2nQGmHaV8+zIz+uQ74W56Esf2fAd4tmp+LAgCl2
KfjRiFezY0RVFlTS4RwLrWsN3yv6/s6AvmhXGASj6ikkV8NRsKqUnhJGBH5iLcvUlWykhjgVQXAQ
o24RrqRRtLwTR8nQ+9tP871jZRZnBHlt4W56/SPy5BG+HOqyalGYcAg7AfJVCv5umwjmUf4XKrVl
jd0dfc+r+exsG3mY/VuwH8tV1hman1wpkGiP5X/BjZHDWWvdCOZoC5birMOJxPbvGERltRIVG/qU
Zr+Ge9l3qAaWpZ+XZsSlAdOvZeCVmcoJLlW+V3dlikiaM5Y6xR+PT5TuPp6liRaEFmHWL19q8fqy
mqyfankj073Zn4th79iOX8sLEjmSp5+rShZpbaw39SpmQZhc4t6OncswphwWEy/xso4TBOs5jS3K
sfHmVxV5GoKxTFKgyYLtnH4LyTAUfXl8O09hP8sKVEh8vI5y47na8qVVFaKo0DA5dOLnSHlMIS+I
qi8tGa7kq7fYT2Icn1l2HAyDtJ1+iyEC2Phyrk12MzWrtb7igI3xIugM9ah+LvrCscqJQuU4itOc
52qbeTXr9kP/rftUSRg5ncpi4H/fTyaH7HvmL5E0ymMGGpTLSFd//4/nBisWMzyy621ZoMCx8sr4
KaIPCoIhNg1MmtRKp7Kv4Vk32+5Us5PPUYuxbf7euRADOZZOz/BKpMqcFzyLggHI1DMCFwSSeiYR
QU/J2XXdOL7q5q97wVKHGB1nHWUuVcmUP3CaiicaGzYZqd8HUBVv1Ksn7ETTlUKiZcLTOcYgpr9c
N55yAQO2v+YCAWefLKOaIEAIAa18Il/nym2FM3xf64yUX7/L7w3ppqoHui84YB0dvxH5kx3z4H5X
7aXegmE2YTBC9dJnH1I8BrB+y/yzcmg82ulvUG0CqYmvjoPiVstXhtOFR06HbIq7+baAyBs6WW9S
Bj9Yaa6GOg/Ew8VG1naq6cpcnVk354Vk5fZ7pV9EPa3s+4dfIrMbR4hzTbVi26vfT1LBaN1X4fO+
y+OQTKrNfP9kME9AA4LbuRdQGPKKqthFbmgsaGJ8z1LRUkaKfS1+puWlym714nfIYDPFGQNvlYvE
t4V6XQw5W6yr/pPGwQOwk0C5I3nn6LfwRufxZI5u4E1qmKmfAHGjnVZXaT2ASmfejgpWCkm/sq+M
VxH7SgUZuRnSUZamhXkB6sG1fX1f0oCSVAvmLErUFMKxwl1Npq4LVu3f2u88APnQxAYQiYgy78w7
pC6JeQzuMiM/I2AXT49E2OfR5i3UlShefPUxneSgS1wcluZFP1Lbvr3Yb6Rqdg7UwZviCV29OMjW
nv6zqCtvk6WUDPNRS34GsC8+zQH4oGPlbO/OhYSgpvxqpStkv4O4/6d7qyQJqPQJymk54LymzYDf
tG7sokuXW/QQzKjwNHFUN7GDmYXXiyh/rXxh7WM3eW+yf44y+T7imGpsE1z31fv5tmmU3+bjtBcV
hGuE+HxjO02oCXW/GGMAN0Fu0d00b84v0lHHGMx/X2r342j1C+utPcqpn8wgXf3FEWKefVFTncAO
HjRbQwAvrpUwvWU9CLPa4DBoocvGhsqKEJHhjsFwN9YU8cZ8up4lvxYx5WdO1WoqYuKBKUjHNQQd
sQovNjLP4jbWvi6YJ8+Mb3RPwh4XByPkiqGY3nbuaKr5BqE8F81x5mfeoQGiEU1qWXT3o/1ILrXs
bGcJRvU51nPzviyu0O2dh5OmfTAnNQ+CeuKfMjfpkvEClnCYr8L7torG//uIpGIp7v0pa5bz+Ayt
DIR3DQ4J586+sXXT17sgrJQMyfS2/fu/TdfyWkVJrfPvTTdVu1Hkw0p3Q7GVd43kgLvsfrqnvnqQ
pHDP1yebKlGEaz/0EkGMNHJgcXJ1wYWTMqmXc2U5kw4Q7iOeoKqOavsvI05xZNpWLiHDoJVI6PgX
X4y6KIVu/4KKrbZr/0pLuhnz6wIkEQhogVc8YYCn2yW7kxzCy5c2iO9VhItGNItBJmDOO5Ra+k7J
YB5BvbmdbU/RcRY3LPJaC0MEeHU1xNNVPVS02KaJ5pf85k6N0tQcy/aQaFfpinrOP3dz/XTkFsUE
ds2Fj+YFz8sBJ1peZZNg3CeINjK/x0MF0fHeDNMBX6vy/XvSWWDZGqJo1ioNgo7UnDEXLyZOdPTD
k34GL/xrRPBfnG3LjDF372GuhNWGRdte4qET/lcLJsqFOZhhlty5+LrgBS43kiHw9NuSBfmNpQmf
juhIYGLbxOP3AIuuXIxLvXWXyKU1YrtdnDTCYDZKIJnLPDIKJ9veGfO3qecUsPHG7+79cCxO+tvv
Z5+pLbGCtyI4miFkCJvlkc2jk1Ij1ZKcYmw70DZT3qToaP6ts62+gkxl/XM1hqOMQjs42TxUM6V3
5JuPmJM6G9eVMC9rGU1j7NT/vFVIKRadae+RMPeegAmL+6Hy6OJVix7idIo4Ub5s3w8O0WqQ6bLI
1ecFxAQZBlrwdXSGqQU/l8lXFqZLWFBKvi3U/YBuYXNDVHFH4py0w7zywB5f17ahRq2KRgaUIHUH
N+dYN/GjTUIKKVmnm52G5y4/M0YuFSmCkrqtf+7UuAm72rX88Y/Qq618ZBfrWWUFPe8xQXi7a1Pk
uTTAB+vKhOWI5St2PVi9nHKQMcrNg/EXHCtNvVD8ZBtfSbxLFEtR5zCEnoAsvruCgdaBeNFlyI0n
K/CjeLoNyo4yvKBRCGZp6+mkt6tLnEKLAuQ7C5huQj/IKEeyF3I/9bD5mezZbGH2szmL904yCpsx
o3m81gCo8lcvvy/CvMeRZ4VBS3Eaj1adHGUZ/nOa3b/oVgrJNJPp1u43pOW3UMlcWoZS1vYqxAYL
GFsUvDRwjhk26Vg47vqSkygZZW68ngbLailpMwgx0g3NoQrsINHcRcd+pra0Ni/1YykKVg+uQJmI
WOPq9BsvMGzABi3f2+fe4e3aATN8hJW26LL3doFWdrFUdO6d39HMgmvuw9ssBvN3DDXimBAg7c7Q
wq8w78NyPozvvZNMFbKAd9C9fd/o8qE21gceFCmwPObwb9N+khJTsjbyiqAwMpThEhFk+U4T7oan
irNjfcUXIjg3ZdDmxYf1zIINtadTRO+zzYPDTmABezhdUtwq9AwV5bvRofSbrmLKK962ZRQA7TCA
cylfGmTMCzCrjSgoT1ZxK/+ONFi8I2muzTzD3D6M7LjPYLgAynxDiT/vNBvxYjOpNoMWzmvMMqw2
eAFzWnW3dfeob/swhlfds3qIeAo068FsTKOFZg6yCb4vdUFTdupX865EWUQspazjec2aG27ZcCC/
bXklSwSkMt8w0FEv7GvJ/mV8aGmzClYhs7BiI7YQoCOs12rg73swit8Anagn/pV+4WT6ixmeLTZY
oJaZmIJ2K0ywuDYZAnmuLy3wowCng46krCdcmXwJs0UDH97mQY7VpLydhU/TR2PWdnVbgo0Pfsr5
375xob3AJYZptHLU2vgfWJlEcquKIT11s7wamU+UkeF8nI9YUQxIvzvbj5i4dKxkWSNVX+OcEj1j
5QP5wIXPIjdDXj4OIQCDIWM990FFrSvIIeAkXbXrX96Ft8WHPBjjnb+9k/RpFa2gtVqCzXtlAnQO
YwoNkSkDJy2HULpDGllrcZI7TRMVT6HHWEcax40eyb5uyV56T698vCnhPbWL9gKyHmrmx3irjOHc
ZYiRHDQs1p0pEmlCgHiDK3lo6GmW9hN2b0UZCQgCT8tcnPjsCbsJpUnnd9EI2e1BF20lH9ZlFv3K
NwlTIpp3MuCeWbImwO49F1Prz9RkLIpYnbNoI/VPij9YmrcUbPGeM3HIVQeJscTvhQHIi962ux2c
enk8PvkJqlG6l/hJbAgoy5m0ACVU0PXMDq2ry3COATalgGMHyxckNUa9nV9bEC0w0Xm0flUShapT
QB6IEXLwH2LqA2oJyyBol80XeQY/iWsYhTPbVZr5qiPiBOIyaPrrg02qSfANvk2Qg/gt/oaT4vxz
/rkvzwI6nc6FOlVo2oQOe9AD3fTNoAmRjcJcDpx5FvcpnZfxyi7ftCNPE2NFacGKWXdYt0lKNPJH
tgMzZJAEkrOkzXgWctNnYzl9aH/BSkrqo1QQb5Sht7x5VtYUU6TOy5Z6+LnPpY3Fz7TCg1z1G2Fa
K0NSUgc+iybyu0Xl105iMz/3bh7k6zuyJnwt2biLIPSFjZA/CBE/IXvNmrkdxjtxNHgLvvRhNDrH
5cogUQ/zSB/EPuzZ6i5LTu6ZAwrB6gXO2E/OjrEpvSeBdMaq0SIjIVYZTJg9NvPH4Kthu7Q3ghCZ
p1gyxa+cjHlue0U6Cx51KaV2pY/bly4P96GnDwmJlHqWOJKUGAW3DFvhboijUItXslOFEb4cQ0A+
9gEjMRcDN/pR7GLzcBPimBIXt2R3bY5AFeopMJrjnL3zrTSLJIiA6Y6rGoJggLdJA21N970wONTD
pXrwT4mVUJjYw5bW9R/iCZ4v8Yq6ufTW93jc/NJ96pzI3dUr2eqkamKQ/fReNMQrDfPh5hI27Hnf
UqFCIsdYV2BsaG7azq+SeCyzbxU+Vl2wqDPEsKqYz85qQFNCVwHswZ2wC80pXaNtaaif/CgPUcLX
pX8Sl1LhBy9liJSkS88ICjhpxVRn09Jh5UGdeybAZ/lwRdbTw7UaKw4JHHlkLIOvpoX70S1gSPMq
uQanwVg79nNG2AtJgyd/gv/6nRtY6B6y8whAXsn1hwrUrWHATOUrixG7/nX/1n007Yl1O3P/G1qj
Yg2L9F4NVbReZ4jb/06VVKOvajOZZKUPYcU7p1xn+bVHlY7OfRyHSIu+mOMQb4vZds4sr8NF0PZj
cfMPp1CD5vz1ZU8rzRuJGlC0+2q+FQK70k81oYvr3uU7UfyXqP572LkCRxyP++NQy9aDCNM20gHi
cNikUWKScm1k6uNgoWEab0hrwj0RtMS2etjbf4O0OVwLTTAI5OIzzIbYdrqmCG5Ntfp+zhbGfexk
mYXvrGkiR5uXbbRzGJ5L/7K8GN9i3za6dl/K0Xy+P+qW7PvpLdXSXlsJyDgu/PBwzeaI+pP+Xfbk
xhiXmI74zhzKr67tMfA6ogTdV4hOysLSGV9nX+0iBYVUSa/eI4NGacKi00WsCcZsWsc/ennspBfV
kLadsBr4LiQGV5iLWDvj3Fz8XQfahiscdoJC93dwHZ5sIIwwYD2qTdlXP/X38STBolCQM5qxi4tc
PbzhA0SKoXvpF3WyiAyBWaJM+LWwL+VavLyqvY9Eum2xJhcu9uJaGDeYKA+nv3k0SKgIIvoK3iNw
Rl71V02i7nRTH5ud54j/v78Jj5uv7l/ZFQpKqP22fNVpk5uotZJhHkqQ678jUbcy3LLZBKs/CgMD
rNRmm7enVkhctr/EosIlcIg2RfVjNGlr7KgIpVTmMeOZdG3b6p/lW++KGWNqNljUO3/mGsdJ8I0e
zpbOlnvRTxyxTDlc+ifX6/3JnFXb3iI0U5ebWm5R9nWpiyQOCh15K8lQlVt3WUk1g5nbIkLAHdoz
DgH7TCm9LBScc8wlcXV1L8a+sdPGj08NH3Cx1aS/cXDVG3kcE4yEMcpHuD5mkmf7iYGOj3nJoQIm
Oj2I7M9w76LTx7xBLIZyk1KrwE2sIumF4c6V1e+mPGkEb6iYvyc6gYRc+BIM7MqHWYxEjgZQQlqL
fV97ORyT/aI0/1hcylrBkiTDZAkD2+Gq0ebFpFNRYXAa8phlyNHc1ZX76Yr94SIzgzeCDZ0k2Bul
PyPq9K8j87u+IJqZn3x7KedNohM1Ji96RaJq3jFhyBavTfhIA/KoKoJ7uvepfD3sxwpeyL43Utk/
Z/MpU0mu86lJ7caCsHQcnifFjZmSB3NiU3B74n+zdJqrCjuC8n5oft8Smz0QZLl8Rtt6AfNc41JG
LNcSSZJlhI9Tay4deAYLmqeJg8ocvBK03i11sjz1qmzcj65erV08ximMmGu5wGJmZeOEDIsaZxv3
znmGAdU/RER4+Cs0aB7csBksDBLdBOlMed3YN47tNF37srf5OCoE7/kyeyxAt8aIQX6PgvTjymjg
WNc+UlPZq1we+jv4k2uoNR1lf5bly09o8fi3LNVPV+mvW4V6KGQLLF+uzT27WBvCvHPaF3+vyL08
UobX0iChaMsN1lNzILz3MsqFHnb+Xaw4qQKDd3UchawSb7pYbQXNqpUZXpvr7iEouVjOm2vLmLx8
Hae8UUp3JWPugt+TIZlK1bij0LmoHKIq62ry7Rua0y008YrAC/Z9w+OWpr2AbtczlUgno1XDYqdB
ZFh/sk0czlun79d3SI/MHc1znqODEgLzIYupXFBdFoSYPAmW0Fn1dXel6gm44bLjsFGrbGDunSWq
Rigd32XWxT895rxTGGyq6zdTWYlhUz82YqYHvMvnb6fSoh1GRaarDHdT5RimAHyePimYOOV+sBox
VbEcqvceQK2ebd5GFzs5ytYvRIXra17ZAt3/SUYw3poMN9eVe7sGmv4jRK9q7mcR0rhAJERFyII4
A+sXQLj+vtfi0uCvuK4oPx8mzi2MiNvY9nwEitUTP+Iv0UdRzVdN9m8/4Y4YPa/CxJQF1dieZANy
rq6YpO3BWxjSE0QKZAyWUIoBCWeNabaX+xmxly+5NOH5tGg9X8ECxUw19i5qmT3B/fSxap1H92mq
OZnG2FwshJ/ExEjMeXma6nFtkh9CzuFgHttnxCPoSw9j09KYWM2repwcfy4MJk+my1j3DZpWfiX6
c5OK6KE1qw+LCccvl2clU7NsU2s0Nr7BvyDi5au7FhBeLRAPgxeEVgf+hBQsua6pC6SFBcMIk8XX
cShx1jrgvwfkSY2dVLKXaz3grtQUCz1jA4N3o3z3SqRBWcZMJgkBuzcLLDmSxfgYslLJhE1/Urw1
chInYvCkga02uLBXxmrn2RagC/1RbpNBjdgllW/OBY8bXJ+FeiDQ1g52sZetZlk5DUMFrH+/5U0N
ZAnkYo8D5ao5uiUwJVhcxYIGuVW81XEtsU9x681FlUlNuvPmsUPnvHlT0CTxO/jakFL2d8P1VF5A
IsnxXfXY3TSy0XJSjLeW0aJR+OdrC5WfLIKzpiQqTFhjJ/3O4s4JlrWnMuMdt8NyTqKQn4V0zD6K
WmcNG4ksG1d5euCvxvbla3PtO9VBGGW7j6zxW2fZfag6OcnMrn8pwraNQ2FwyiDb441+LHOBmC5r
qQ/P4Ci9xtMgqHd9QvuYC97uxy66bcZqYPtybPisEhVcJrWnHmwnvWsY1pFrLR/dfLxxkh4MWNHZ
Bh59UofdqjyXVAI6uCWjF9iztk3F7PLBcXwSJY51YzLui+EpxrorV7ncKA8qj9Xb5lndfywaG1Mc
Y2+skPprcKb4zPSFuV/1JaAahbsB2Df1A+rO4ecwxuOIDF4QLqUzcBJHH2FaPGfxnkfMDYGuMNFy
VUUC7iWBYzd5Q2UUdp9FdqlyL7vWOnoVJDmxHzl9YzJS6sixg0NbDj5Emm9SMSQxgMcBnyFXrD5+
TtEo3VfS6bCFpgEd+cd+Uk59Pt4O4+VUNEl09dXMSNF8mRfvYisP+zxmmoqPk8BS97FyZpeWj2LD
bfNAdB54gexElsRanX14/XVfTg1z2+5GnuvsV1/zQWrFvJO7VtD7z61pZgzb0eVnMa/11rcRTUzh
lwG+zaB6Y+ff3jSWKkaJFF6idHMUG9CgjD3vXFAmUP70lwV6uZQvsTAWIfZpxkLD2JUJTba1IwIl
v4S+Gl59PVZ7fU7e3X3HWRf+vnLGCT97rqRNuqC6jCtnCLIwMvG3mtgH8CKigGNoJRi0fCrnD6Xz
TFaf6SYGjEms1BlLDhbcySI2RexUORzak9sXe8Jluvqgd9Y3oKE+8Hyx8EpXHaprLeax1IzS3Ru7
7MtDZfdzMTTgbf2xNf5N8vWgDnKBj7XrxZdnLloAPn4SdLEfYRKw6Zaty2fhYsylBfoie/9eM1KD
XX+4tkuAKrrgZ/Yrgw32ueLYahY3nI0u31znfMSDIPZ7/Mh8ssLQiobBPRqszy7z2iXdWd3rB2yr
ZXR6VpN8u5lPwU5Ljzjrter2bfJNXdOHTRSfzV1l+8Yl7KLZhM+B08rgfB/xYu0WcqVFLds1aFU3
ZTlFghhePzaUpvztoklXFrSoMZFBxsKLG21KNgHlL81wpmE32nSSzSwHOHuMdEzaYY1ftcgHDCvY
A1XdblaUHCTP28pN20CI71seNrblaG1Gr+Fy+ZL9Osv0b9G4tSfo2tXLmQmcrvZ6Kq/M91L1AIzN
9m9PqX2YBvJu2J/9I7I0slwVqknJoQqmGaw3dr2nLuWqFQyNf+7oV0oTxL1NudDICM+/999JNxlN
mrf27j3dTw1jAyHL5Tnoo1wil8DiD8QQRKfZfnY0wxH4sawlA494piepUgh8El5eHYVBYUyBJXdj
j6/1q1mvt1Q6fs6ja3NTkehcWhLTKyp2GHoKpGs8ncGO3u3h3yz3w9RAZjrgxhbFTRLJhTVrv0Jc
1OXfCbHx6Ia8IURH+7fEe1ZfVnxM9hh/tQ78ylKVB5CaoLM1LxgUooGmzyPSSLI9BbuWdsU0Drxj
nFp9mPDQsllLy7nEsVtp4VjhNgPSE/n6OYtVjmColWPz2RWqbqcjQUoQM5iJ5AaYCfNdJXvnbWPa
oYaBNGLzVvhRE9ph8b/ULHax5qu1eZMMHbUmg9P04vNqk2N5WBUeUbHYZZcksVm66ylRh0rH9Wy7
8H8kmB2vpEMyoECQQFufr7IWXfftlGy0sR925p/cJJGtMRZH7dVv3rVImllgj+UMv1Kup6u5S6Bs
MfCo5IRq4g0QINZQ5Zorg8f/wrVRnxScWgV3mzlykoFIm0I1l6uxGRuqSqxGHP+F6jhMxwRwzGRU
oCn7yseyHKuaLVZMQ61p53CkNbja9rIMY2Wu5DT1rL+i13Rh9kFSOniePQ1cD7KNPEcZE7caMutR
trFsYh54k+IcUVuil0U1U+HSi2ShpZF65VJa9J9lNmG6h5viaB+Qs4Ajz+VNajnl37V6jVVSoDQj
VtMlJwdozutm2bURATM8Y44zvwoIh4Vky98IRvYmap5zZ/GbsN+HjAglEcVKxe1n6IzoP4o7Y5Xl
YptCHehGFxy46KAuNJyQ7WqUq9N1DkhAn7PTUHDoLiXuS6p+JfMoVK/lJTBm3jt2CLrgH43sv82A
6/sH1aebI3CBYY6lbyoyLWvm59XD4PZhbBjvcx7IZ4MdH807MmHoBtmuOKQ/4P8nI2Izb6t/uTI/
rHTvFarMMMon3lTD50qzCQT42rD/eUqaVoTFFRukZ4jBPvE9UZZE7cbtTcsKSfduf/8fcPKpW5Fk
R8TSss4NF95f5xzG3+7YvH6fa6Hml/lDKZ4dfF0CQvv1u5yFnZNT8QhJ16YPmT3koHvB32Me2pDg
MhJS9Wp0zUkSyOIZzfMp6cT5fQzSncl7Gi6Tq4Z2sI7Tp07IZ6F2rF2i4JGVvfQzXYijrcQ8dlNz
4urL4tKk8YDj2zBGsTsP5bAkGMbA6W4Q5WuxoVEXs2hCmQbOTxYvI26mgG2PNKx6KrhruWwj+8Uk
PCG6l/vaQ8Yacs9Y+TGNc4ii8VQ08wCcyX3QNM3YRW9u8UrvboaQUHyKax9Pphcwt+U/nu8/hvGV
XtIyQOl5lIJjH9vzPp5TErYbEO7NcCs5D9Rwzp4VBD4Lf+7pDyouUjlzRTQtKwe+RXdH/qyC2wq8
PdmYH35zA4lpE3KSKk/sQHzSfV1Bs9M9D6YQkZ9h6wpoeO5NFMqReDFLtFB06VWmy+nqzd2UVJvn
JpZsamzC6WPrYKKCkr+/e9tSYiDN/QphiZTaY97c9g6pSoH5gkydpDJfTi6DcvmIAKULJTjzs1nU
z4XSYlfayvBvlGQK0vfbxy1eTHzH06w7oCzXl2tcUjTd5oFUdoy9eX5xwPLn1o4LI6jg3szbNSer
wQ0pbu338ptKBqDOKsmA1HtL4tYMo/VkSLtSZtt69i+aMyTP90WUutazuwa96KeEOlVn/mqSvFfe
PjO/zFKLj+pjxNeBt+HM5CrjnsLM76wGYLzBNnhS0ipsk7vBOPmEEMIGwyXb6vYj8SkbjLUkFp1T
Wi8qjBl+coh6ljjFZzqumywn3U53KJ8b/4GhoetjK1+PiGVtk9LWgN3bILi/haGhUtqQQixHBq3o
ZX4FJLO3qskWBHT7y/g4kkQ/xiOfIoIJ5XbLorpsM131AwqTL41QktAcPEplfKld1XfHqyJg/Kan
sjaYKNAiD1EmSDifM0Fp3kfVkqifR2bwVK928HPjrKcOFejgg9ybngl7A9U6KzRzv8T49civBL26
LNgeNFhOLREnouaCb/7SBNw96gpUG1YFL/ZezP1ea9vBvm7klKt7bKb7r997I9O1gNcdb/bsZbqn
xyCfC+NajAXCUsSGsrq7x0Cmnufhc0HWWeiGT6auAUYon5+l2M/ql8a56m4OVhq6DQS+wFXJVsNQ
5CQqN71MaHdv3/VIHbtZO8aMGZdZ1aANXipnpko/p8q/XDNjBPiDFSOHKq2dTDlZvY0L9v8wz3vY
BgMmEoG69xooz9qy7AxkuecgQSiJH66AkJDQw5ydR5ILwbHhgI41WXzuc9eOG83OhOZ9brbt9+UT
Kr2yy5QJzHeyhmnhzJvL7bbX4wxyGI0h95jqOlWTYWHq6MjnVmiYhIuB9rwdMUNXu6yBS3qKMhnP
RzqCsqqelPG2z2dxoxySCFcy2+5Fn0oJdjSqVFe0UE4ZTd9ZHqtXcjSEYAdKpqG2Nu7wGqXu1Xk+
OpsThiMTxhUlZeBhB58VZIKZ+lEB8LlMlJwa/Xi+I4TeCL+HZlTmC/yHQc3FlP36UAHi9GJvwfX6
TBCmh5r9enJrnOCW9eTz58b6434q3bxZxZvEfpnK5hmsAu2iwvDcOMjmgbq8QOO167fCdFNFgezE
2uigfDOXMtrUW7rDQX2hzAyt9ZMpqRoJmvfu9eRdoV2nGY/LeXiDCm6lB2/1a2R7RAZmB3bTryVT
GHA6zk4CErzi+nqrHyeIp0UQiNPYfr/SYEPdgGgTq4ZCBgsjHS0zzUmus8jWzrnI1cxefjO74eo2
EHluk9rD0xIvHm71PX8g5ATblubvp+9lbr2XSeIabXy3YAj78rW2TMMbT/92/1b/2DrkfinXzzAI
8WpFFI/pdLvxxSWPb2aM4j5w8SrlcpVEIpptuGExgddvLj3Mg79VcFMP7xe4S2PSYdP66cYr00AC
+0QlfxzED5VF+iO1my5iM2/u3Diymf52LyWTtbSx8UvAU1HB91xEq3lYvE/Ta1TRLJfSZSX/ng1E
PjqAa3mtTPCMfDuhghBwltXtN+n+Wpdi39rff7aZtFrlDLvLzyurSeJzm6QB+L5xiNpObvVsrHm2
nyhMdJNyZUYCJ2CJx022perWfRBP50Xu974ZIoKc04JnNaIpE9quNbz80sg3Ht3ld6EFBYdM5Yqu
dRKMUIBVZMsW17xy7sbS0ad2hVtYGCRv7zSGlUwGbZ6J0TbaH9kjzbZPMPQzOgFvob3C6+EZKbOy
64YgeZi0b/zWTsau/hWB8sBsbXvu76/v8UfFeNZEqrJPR+tXO5HvCgkpNThaHruNyfsmFgkc1F7p
bBnwuYg8hHkttv1wua0yEqZgIpO7ZpqG35qX0cErXt9pcJj3zj/cAGvW2DUDdDh1MKQX+doBotOy
0XlAdfydkFxvkmAlOktqiTLSQhNkMI8Ix9b905s2q0pR60sO2aTUkV3ABP9H0n0tp5IsawB+IiLw
Dbd4L0CABDeEEBJOeM/Tz1dr4kycPWZJNN3VVZm/y9BDJEhV7WIhur+ijju4jlCGHEcpfdp33H5C
BHGWg1p2RX/nhpY1v9Suo0k+MwZ0qnc0s7ag3obcn9KPGnFRXhoTbLSaZw5cvX3Z4xOLr4TN/D2Z
rmSi4WYElcSQqsB9jvG+OtH1pbEVPiduI1a57po+Oiuadzl0yqMsts/yX6qYP9YTm0p6Vd9Py/7m
eJO+EO/F3dV/Q3Klcezj1b9L1WjcVBQyPuK2mOOqfo4PnimbT/MQq6bXn5d483r/hlPsEcyF5KUb
N3Qk3TZVAeW+L3npQ0IGiWF15TC8Pt+yfyWfLg3kxNsr3iZ13xTTF7BgCdJ0X9WXiVb2rwwfuv+V
FLBnfJHwyct8k6ytRYNnev4xv5wk7RbR6LlreN+WUfl4rdzy/VSqlB0msrXV79OMnFF2co8EA1Ws
JduKn7PXXPLt3ad06sNndnicYuHujdO0IfbiHIYOQd30WZuQSELzGSpQAz/MsAGLhr4dYui/pNvL
Kiz4Ozt0gz6jqIqnSX3rf22a5b1O+Tam/DnYRc8NZXPRHaoxUbVun84bGt33uA3B6LQ7m6uzWC2+
5qIVyO5zo4ApAmEOaYTpvbemKDqXs6Te036sm26e6NkCgXaR5mB3LebHz0JxbS7LWC8/HYYI7ehg
jdum1BgT3U6QTXrkvzkwWS0ItWR2pFT+q5IGYNk6fGMuwFVeMvErYn43X5NLADiPyrW9bF3TC8qT
vIJf2mh/TSJotB1+yubpWHJExWp2dp9A7zQHwQSqtE94qcXLK7XD+NuNUBSlFUPbs7T1/Zxk0rmz
Za4a1ZHjpErwWhfWSXyBRblbhsV1bgSnik2lZTstDTWd9rMdeI5THlxTWcIYJ6tfOIFU6GuTx8d+
WQqmnWNTWKbObPHxJA3lkq36qWNTyo7U4pvXGYDjDpkf87SKCnEO00Gq62xYqSQ+pj8Ov7hdbifu
DLhVZhc41nrOYFdhr14OH/oyX9i+nCjjl3KgVkObXoWFvMVnaeEE6oBYKr7ztBN197NDaTWCo6YG
TuvLOGo5vRQDGMxduvuHxz4UTmsxKaPVvnHPC44qOfoTc8eI64lVolg1R6Fevs5ynUNUvubZFtk+
A4bnPjkVLWS7+7OXoiwhj72OXuNo4FB9EYXXb+P81fiViqo+3b6Ml+38HNQXXkdquW4Ur2R2lXwt
N9mXNx/P/uk7VQ9qpnhja/LKxkLhZvncfStVHnfZNUuDSB0ma2+DUmNZMcw6anllQ4FCdRcSwxoX
KAERy7XyhDcyZ0mLJRuVlPELymdqs6dTFVC3mmCwrPytOvDlR6ya3w13j2q0/bpeK8lluHkXGdrr
qr/xWatfuHR2AlX3AG9jD4ainZZrtSlGSgmreJjoxide78StuVNEc6UoTo4lR8VZbL2SwPV5fkks
QjEHSpS9xTG9qaSONTuGgd8eyWNd3hoelKuoFtKdv+BXCWXQ2+HTd7wcS/HJOoy47+SMCyNqFBlP
LXGxmoXExqoGggvilm3oh/sUu8+S9e5ubGfrodLHTbkrMroOeoF6rZNVZRo4TdbMZ6YQCh+QOBk/
7Z3wVEEPjU03UX4Me1HJ0pqS35NG01on3u/+fyg5VWD9laqK3ELVWAMPz65E3GPDF0GCQkr0rdFM
EteJx4W28s8AtbM2cLIFhOKuYOdR+cEGsOndRB0Pp6m6d/s+u1Mt3cpPNccwxRd/AKCFAd5x7+Lg
KHpw+BhbRPOdKQNIYKwUFm9ReC++96iV5z3uZjxViB03vlRigB31ahhQ4fBteqdRxu5curP4MJun
HHWn5a3puIbGDih0m795AchZnGFnfSvn578wrlrQ9eL5n8XP9idNF+67F6iSWC3ZN1MdxdzPx50t
O7F1UhYhHbnKVnwcQx2oFwg+IAmXpbyv+L27b4CZYODsED7+bSSzdVM9SE4LxXZ+IAmaWF2u1KUS
ZkFb/bOeK+j99nrT4ih0MZtCE9JWk1XsB+HSd4hcDOB5LYzu0g5c6b2oEwrWI2j7XWAAtSi5ZG7o
Bliec9PmPa88VLhoG3t09807ms4bM88MxDBtZ/i/PvvK90mjHFUskulZTW+X2GnLOw7TxPjchAiu
27l+nOapbhFZhfma+dO9NIV910a5NHW1/QJ5daO6uZ0DYxpIo2WTh0HCWydRRFHCe957dfP3xpJe
+PSjg5sFK2FccSm6QSi7QT25Dm9iG8nvlBnY+5IMqbZIAyUMiATHNEN/nnp/vSnApj/Llr4tX7t8
m2geinqoucyNvhNVf8rUW5g/3l67YjTOj2N4Mws13YnN7abptvXli3pzogFpfwf50bn6dMOnhxYg
eM1ObALL/KDkr6v0/XkvV3QxwgbDsZlBH6RYa8VwdvPwRpStcPx3Jz/fJIaes79sqLCM5brsfklY
1slF7pRDoO9zp8maR3T1iOVmOkxkR7Hfh/q8EN1BlBVFjEHhjgAbod47vM+l1ex1KamPvdoZ6ZS3
4u5TN2vOj5B1gdIz5I7zwwTSJQjWGOe8cOvYQDX/yvhGRQeLJ5XpSinHdr8rQmgwt3U3wq+Xh95x
0fH+sqXg+DAAal9s/LLllH29xPjYDFLalKFDS3ay7Uem++w/3uK99KGYjrT6RCb7hEDr+7XCY6gD
qu9n+XGmbuiPZPikKNVieFk+vH5sP29roIur9fXWPxqf82whcCRuV0kNVrPEqnmW8J/rZOaRgL/P
3LlzQ6dJlrVl6nM/rrtafs73RJ3W9jhPYfUub7XUPL2tX+hgVt3VbD8t7o9VD9PP2VCmZVOhOqDP
ZooWa7y/VtpqhmnxTwALVCVRdL8TlOrjLH1fZfFmA90CS1aGm/kQPZcVmJb+aT0MPKYLpeSyojj1
cQ8SIdd5MvjVKyD70wOSDk/2631U0JiLrR25puXrJcYZ+IZq7bQL5xGC07Pge4vvasv2/sOWF5HD
L0IDpDnPToteKqccAL67QEnDq2rTvkvL2d7ady/eUGZfyJMHFLfsKZmBl/j40TNoCXpQzJGfzy8a
ps1ISZvoQmUNfa+ie/PYZzVFdihBvZmLCm6r0e+mzdT/X+lkGeCk1ShuWoKsHd6/ESFj69q7DS5z
ztak+RHiNh4w4FbmXdpNcbIr/YiWj2oJ2ovWiapgJAgKe9/YS3Tf/qIiyCmAVP/086natpYcweyB
8dke/D6IpeFZO+p2zsNasE6xuXc+983Vh1JXAk1D7MNXiMd6tCSjkRUJO1p12JBs+VQzEBVBNV7L
lqtN03aTpPejrmb637ySr5xhEcG5vXrVDsxK9M1tXd6Lh4IZWYprg5tbx9gSARcjFkXaRbkvZ7ry
4/TpXI5PYi0QZ3Mxi1WWbRzct7GG9smtWfUSHTXi1CABPSmqg7LCB6THuB0DxeZ2KdFOk0t4P1I5
pbDY6nqeTq/rRzgMroGQTbZTwJp8Pdt5jL1yx6bdxnbh91ybpmDshlF9KgVkzaodzekuAAJ5k2Gm
/cswZrCclFp11oRvdWZj3z0asCBv9jPTyK+q0a7YWwbsjBpgD1i4DP3TtH8aHn6UHhZef/rzbEiJ
0hohdO5BB2XWiv4A+n82Ed6OpUH4BxU53XwDEzP/kaBG+Zm/RsOUp7rLkIf1tr2XAcLmzeYcKfgs
kzE/Es3s6GrikYkNZEmnd/boU/c2vwtvE/IefWyatM8hDO7ah0mb3DNliz53Hu/XR/n5JZNlV7r/
RJXDmEOaD6IGA/9DtdfkQ1A8gQEfwWB9b8fLfliCZhDYQ2lvn0fHT1RXuUw4fAuXd3h49/6TqZH8
mU3fN9HQH3sllwGzSxx6K37nVxdevcSZsFGZI4045/+9VFeBkEaUIkkStpfpLpyUTic4wN+nHd7G
pyoN/24rx19hExsoEJTBj7dsG8a1mO2VNWEqxJm7bt9JiGxljDYm25J4fIecF+l7w/hXmuiCPDJZ
4ren70F74S7016sFjsc34+Ei1kwEcWCGjATw7XIZaXPD9MSJaD/ZBcgvvSWwUAtBY1Pvzz6mPRM2
7wnopH8hrwroXnNn6rphkChDEtH1PPrkFIeEmCpxaCb6ErhN2cjcyDANGqX+5MRWbR17JDSg4Wjd
EhdxiWrMt2ouDci570TxomcJuMmW0QyPKDCdt79KioNJChrTwwCTelpURWHYPbgkoRBoqfy5xqrg
K6NNSbLRGH76xai/qOY2DZi6QfXTRVt58ymsR8AIvWzWqV/b7qghThyeHO+XqQQEPCok15TSzP7N
NhTQ5vc8epuFkIiR3tGsBYLvVzdlX26dqLPqqOjn7x2A9ckOnvh2ocCY5y+8COV/P4ywL5SQN+Hh
69Zm0d6JQtvg61LffOrHX6gWdMO7AvxKnHUyivfcBHLy1NvaSLdlYaRGPj801f7RxyuOlsXtaDOK
XarxTGFFK+8ZwoVTxe26bqKlC0yf+5tE7xb2DTpw6bNUZjSXi6mBF64nepvuOuvW7dtilYJ6Prdy
u1FS63Do7RONDTEgautazed1iXUEN1DdZ4CBlKN+772BhFqU4n8lB3I7wODpSi7RI6fjoPMrk+ta
KhrCbXaIm2fdA13WX2as6a/XDS3Vwi6K6LU5vvyWde0FRNVsfluUKcjfqoAHSDDWinI5liSNgtgY
Kl4FR+L2Q3+F9OBhnlLceUiFRPFciqqJYuZLrGiyBibTE5w/wL5sF72YUYph7yUHZAIRkL0ci5ez
cKYs3//S7Ie5+osGkovu0wOOvsOI30U5SdaD6T2YHuMlCAaxRTOYndK/gdpdjy2a866UMmCG6KEY
kUpT7wLRbPqvz1VH/mTI2mEfK5uAGuocNE6VmSgkIB2CmlqlYNp2fpYqLY3FKJEVl/KSirfVv8pF
ZUA9RnqXK2SLKSLOTS8fCW0+jx+O93pOYghdnc2q++gl3/+88MZU8P0W8/3LoXzIVQxJqF9+jUvt
blqLQfoNEo8xbJp4Uxfnn5rtX424oXsGsoH3iZU/7v3H/OB0MZ54cu5dezGhoM5/StN4Ob0rs4KU
750DkejyPTpW89oFmLwiX7bFq2lc9OzeXzO3GVblRnTpHqRXBrdhovQczcTzm9ZTugzymGXbF/+m
/2lkDEI3a0IINqPCs+z1TTkG/DvU96YkwXeJfu3ufx4Cr96fw2Pj2lflah+aL980Xli9qjuDgR7F
9XemeZWZnqrcv+QOOcFDaj5zEmknWgojv7WMX9qEuFSBVf9pmvu6Hp2DYIdsT5xNrr7FcriAq4ia
8pnpeymbYJckHi8tM+UMNO1UpyOMUQEQaPdgZUJsRFLIrzjm3+2pRCFaMBarVx2sGqQ50ANsTPH8
qrHryyS4VHfPCnZmKwsekl2grpWLHLZPkg+QD5Mg1FOQrY8xauHfBFppE5LCbvl/bylNB2X5d9Dt
vFvQqSKgNLmtbgRKJRpY6ku6v4jwAOcGoMrW5DzybpLSLSkCjqVIexUzjriVDKTV7ZMu4BHVIRWr
UbLqcxFcinE/MX3WwKsQPk1fRuZE0Ivn2gvx0/awls0LEnU25E/hka78nWrQCSNzbWSjpdAs/k8E
v5c2/ZnAol00lsU70Clbv9rYqRH5YEzK05ld4eIf0bmaESqvt3UHFbIPFYf2a2tj29Z1QHvtsCgW
hNi9oT3Ro6mblcPPaKB6PjghUVYcyc/Sa3wbbzYB3r2luptMg6Ix6+THn+vrTs3rqYme0OjIxppB
BjaryhRcCO74G+bX5aXZXdMfYIPD++Fp6BX1llDCY2XK9ROrOxt317oT2B7oW8E9L6FmKeKdk7vG
M1mjSIu1QCTJQ9V/3DrRxd2te9EdSPALzFPoQTG2osILAWbOFPVsdtGkRCU4plI+mhNxKrw0n7N0
P943vE9JGSSt/np10lHJe2XsFuUQx3M4TN1uUZA5+0eqSP5riceTA/s74EQPbQYQ2kRdCm7X66IH
Y8eSNSaFzSqAaucMxjhJhaktnGJTaStVhf4t8XNJziupB1rNvJEqfOrCEw15vJWmWqCbqQABQnvd
q5eoGtQa+iBBPUGkp3kB9Cgvk8dKfjGMUbJyPjo/qIMT48SqdUqMEsSSWYVTTzVUEsGUqmuH3VOI
Faw1Zmyqu2+dd1GTkLCodYm+9rCDc/UvKi8uuAwEKkTxVOkJnFZYhbr5BAvR0WamFTf6QHEaJqiF
3JO7nCTbdJJdsKQU88PnhkSBpSnOYx/nB9fr8j5f0lKBSCkQByg6qEyspSqLzaO53+71rC8qW4Os
VpU0GQ04EjpGqv+pDKA8isogz9d4STR7D7Bqarz/8IstmM3HBh8ZUCjVUlD3g6iOs9ypCXa9ravb
VM1iODwaa9TdHISr5t9+LOjIwT+noxIvIN9uNFwUT5Akxuj4ram5zz9zSP7Dmf+gR1p9tTfSkHPC
Vr9vLOA0N29/WxT36VH1XG56QZFx+viBIhSr+SFsJipbkdG1pwY19g2jnkEfBChAGrg0RiPp9qW9
kRzumFfhkWg5yNSdoQTZVneH3i7glcV8Sk0U5MgLa+vZDY9wnpy2EsvJ+SkHKLiGdp86mVTXJMFF
QbufeLcrIVT83tex5NGsUTtzL8jq3IkR+uGnkx/3J+V+PXtsvhwWBxk+ZZxApqnkSadxaG520zon
qBylewqf/KVqMduszrv5OV3Zxqvx3uHzdqzfRNCv6q4NC+fltmjIvCvTL1tQtOzgEa67hi0re8Tv
AWIqyh9f0I6WDu9vDd9h81Rmn8vnxvJStQPI8H/WjyhgF4FzcRDH3a1dbYGZZVd/dQNZrkVaFG4/
uzYY4yW0JAQPQBeWJQV5SoxCSl7Y2wG/ERX9ykO+sbSTTtgUtLVSIpQ/YpubSkgU//YX+ZYd2iWz
w+zkz5WIfoeJPLuLxyS3hogLmU+oClY9qwXiHi2bXrLEhX0Zk6nAtFmvmUCcTPEqsI8yIfswnLDk
EBLJ2faChsv6VvclAeRKUAzFX0WCWU276ZqcAf+4EGCRV96b/uhnls1drJq5lmMrpFnVK2mxZrLl
9Kq3WlZOMY1xP7yY2uPwMhQvY5ocfcWz5EX+H+TyRnhBAM1/e/V/0V9IBIvPq7xZVuDnLjs+0S8J
ATvbV8p4CcNZViU8WOYcR9YXN/tGlrYRcz0Pw1ljTVm19jSFHJ+43DND3mEZx3MHUn/cN+BfqXFa
XunHHLQThq471Da/SaPRbQ2UNlrVkqbg7WzRltMEYu18XbPRzgkkHy571AH1/Nj/zgKAUlColc+l
L59ez/x75svG/m3XPvk6CJBY99QO3dK5aRhIxb29VI7gExqiH6Mm6dCCb1JJQ9qHdpdPcS3P9+9Q
g7Jmb0RYqQ0K0IRNlGe7sHu7SWAIfsspKdb74ecsji1W2X5EBvM5Uj/I1SwKQtsshc/ZBDPO00Tp
Ter/18nYsJge1zQwQW0fq59U8zXLK74q6++NDILTh8E4zayxIPfxC55n6SbKl5nAIXC8JXKrSA4S
MllnFxZ4ZgogR6c6uakZv7zlvnTReUOQUq1D99JNjrY8WHxQYiDZrRdVjeEUPLIs0xL9+S2w39al
4gG97YHDwjJiQWyqbbqoM2W+mg1cfpe3VJGu3NqU15uieJ6XO+OLn5tohUoIE8GfdQOFmS/Mlu8o
Vm0NY3SYqVW61JA1pUNFMFwlXaK14CE6MXzqKUH97H/1TWcHABLzHaIhTS2kXQp5qRLHMNXnX/Jr
J6hMn8lGmOvmXjJegMKoZRvLt8IRtC8hpPi0uFCJDTwzWwYH+MTRlao7/wOIyoPhVo5jTb1udfqz
n20//IvAP77tqwtPfocU3RZ6YCZ2oqZOrRGipJWISH6teCeZKhgcG+KFZ4r0wuBY3LT/Zt/jU6f4
V6jXE7V1xbSLa2lBUfGz+MmNl9S3NJU3JjXSg1FuFNKhCJczn0/l6O8d5xN0ZpNgEj6F0kLCkCZV
hKKxi/ka1bZxgKFp2XbkbuqUj8zGn0+GjLfVl22B3hvh+S3Rp6pXWo38cD7fCLXDX+H4y4n0PYW5
aPx0P8Q+VS20cjXdgyr4Z1UbUvQ8MyFYNJAXaRCQKHC292sJpZyGbUEBBPeAQa6dqcQpeq5byF3B
e9bOk/NQSoYATi6cR13p2jOSriZK31fUI7fUNGy5j9JBXDW4Xjxsut08EhuOn1Wb+suSo05vPwTO
4loHPI7xJn4rJgJJoBXeJi0plj7lusEHcbO2I2l7r4GlJQqM6kI4rbHt6nmJe4XZy7CXIDDb/zo1
Y5XsMGka5YqRdmeShmxFRRihLYwo/ixcBcZ44G/7omMcHVFIDs/VjUytNwzsvziJ2aa3HabXrN3x
d8mGpI3GCJKbmOl5ID0EjRYuuKI3nY/81gXfyr2QzpXk4LzMNvkzEzjPfs/lH4L5p+Cf77uHYv4e
uTP5+csSFXMrzsO/AFLY7zVJiWdlbWbNtRrPo7ECUEEgvc70gwbDWwFyYLdxKEzLsUNbW+HvQQmJ
b2Xk7XM/IhCw+g9tOxRE9Ds3WTGmjUCu0wmc458IjVjuzzvVzk4O5DPZmsPuTLLR2PzLr3p96oh0
LArvZAca5rT5POWq+agaRJB2v3MjliqbXf1c1XU8hjSpQ741IHoinUqfoUYigWntHFxpMXmn4UoJ
ZaMow0VDzAweYLDXhp1kKk8bh7kN918eD5kJFFxz0SJDESlrHgMEtBwyfvWb4hW8qJWoK/m6LvfC
WEt4a9AX5JjhVvNUmcS9dSAWlGza/RvQxguPD2Fsq/JDyde4dF+1WciBaYXsBL+rlS/ta6awfITf
eW8oU6wgIgBhLOEEWL/H+myNHxCzSraaGFBKORGoY+rHr5AodjcE4zSPzA0s7X9vFvaqdYFefqYn
1BCrkRuyJ09jDAw4yu77CUa8VzUY6MbMOxL5QPuRbHvX7F3h7O0nJ/fe0qGcoRsrbBQuGh6QvuTJ
ZykzVw4rcpBSfqOY4y90A/ySXEPFEIBISCUhk5/czvCamp6w0S1KFCj3eAA7qWsWiaJaGHZMdOdz
VX1/LEVOE8GNnPnu/oIbueQ/Hcjk54akIxIkH6j63zC2LR+RmhMH6q9Wv9t8KZ1vbj9ydOLd29iX
SMy5i/5xVGsjgwa0cKhx2EC8kprfMsVnqq6Z0vOpcVWU2P/NtbLYNzLz0S5NdVl8XtkpE/8oMz+2
gmyTIADgg3c91X1R1+kIovL+3MSYqPJ9x9t4mm4EKddE6YgdgWnje0KBkO2rWzAvSKg1dWP/PgOh
Ry3yGM8j3V58cE3Fg7jLPMHymp3RRqwQHsbmmhy1vspXY/vE53nRWRg6rk49QkyHywnJhncDcQqu
1jxda0kBtmiA02MIV/c917ony89j+UWoSvZn6bwnX82dKIPB5lbIV78gpaXF+7Jn2Lg/FtKWXOSP
F8T82178l7hqoFpaD8yj7EM1JT6VtviRnfwPBT8bLRjRN3DjdBEe5z9G9V5zdt9t1Dt93K3iyEOM
dyWbVYfPOujlLer6CpuZhuXMnXX+OH+kWNau9qr1PNUShtgkTw9JOAIwA+6nRHb0CTnoyKzmCT+T
abTVPLO18KrZ1Qy0a/8xiICyCndq1xxLwpuAaA3ufWQ4hj1hWTpTVY/sYmxFxYvYYY6aQwuIN7IL
U5UDLxZfJxG49vJ/5BG44/Zpv4LEXB1qe9YMOOm18eyRGAIsUyTm96bqn07RJp+IVzCpyBp1gLnf
3uJnoc1qTsOrYP8SS2N4ONicPn73BheRQWb2N1/ks8JP4d3UP5xbtIPKhPwKvhDkEqplvWps2UxI
O4hXlNiZbk7zA2cbPN7c+72B3/5M7a99k6zUT1wwN4G6KxBpur26R4iiFfiKFVapmgbTGlGacKVI
NbJIE0PnXxSeHOkrDcUiUcZCsoXGO0Q+pwV0FaCf6OKW/zVktCYMr+MluUws1rv9Q3oT75dsLS3s
oqa/u1L9pAIIQNmhSD3cC7fH5ylmN0jyFukt6KHsagRM1zIxA/7VdelMaexcRMYLOCOEOZuX+Z7v
Mmga1DR2R+BF6I3HtzMFLKWkAJomCFke5c26cfN+q0x0K0hK3zsqU6lige1mGPV5anD6FqqqM15Q
39fBRpRDGOXZX/mvt6siSGtHTBXwVYAg9RvJCRrNLQWkVhvSHRseF1H3DrcsOK+tWkc01/+E0IrG
eHWxmfRxxFwNNk0952+yFC8dirvqo83FxoUh5lNVLhFoJ47JsDaza6JKJKBtKpX/+RtMG7EYc/jm
S7MVAsoYpHFqUK8vQdAhx0SJk6pEn79/HNYUCv7lcii+aO4emtNORgH8/yDMq61NzA6NCHGONlPf
H7aouobrLarbzFibR1FrO0uNaV1CSk/IJc2zW1LBf8lmigV432KEu+hYwR65YVaoyykjgwgAoB77
OWwqVrsHmJ8v25tUPfRkeEEYslbjUN7MEnCDwebDfpAK6oCw76KpH+OYKjIYBn9PZmnHKw1XHRFp
Bdew3cAzyPitBb8xPw/Ko45d3rq5KplhLpI3BMY4ZWcp22RjUTzWj5Tfa2lhOxB+Y9c4LIq3R/GQ
cRGlpJF9e059po39LKiz7SFgLsd5GNgBaj5UYuRYyKzynzHWouY1MrX85/M3THa4/3Vj1t8kerVg
7YdKUsDREYae7F62kPJLGDKbmuU/7hM11m1aEMKBbgL6JRntkhvngEgCgYAiiY7VvQeRKyRqhgQe
J68Q2HyrJ5huILxE/kxqSrCoFN9VIcr2qZBk+RtcD/eSeiqzbh1y9bssrKn0NanmGv7lugWl28dM
y1M6qtQWJluL7KJZFMDi+/3ordNN/+VcviBRH2/gWZJh5yt8DU5JqavBJyuJT07fl+8kiCc8vU8/
cccWLQOtYlbacdfBCeVr0IEqAn/ZVthqzOpoNZ1ID6TAgANBHcJFVGegtO1sO/PuLT6mJK9gOtoO
YCrIq3mL1XXmr3/0c1y9KZZn9WaU+vRcPExuvTPBSfm+C3ECyU0xqQGQWWKN39Q7uAI1DsfHh5G5
FbnDaW4IAxsGr8H6my57PSbVfwO6B87SxYJii2Dot/gHO5AeLDNWbQAJvAf3WnImtADdDf07fb6+
s7smhYDhRbJvDIksx7OFx2AqNfDNKAXjiJfvKcN1xcfNj1Ji0pw6lYRc/FNgULUV3lydaQtKoLqy
28tnYMRhA/Myvk8/anACf+3fH8N89zHefe8+GdLeQrTQ4X0rWVEH5BsqRF2RI18yGGXjn9Ni88X9
KYmSUloL64hLiID8Pn3f17VrunL5Nj5dL+D9mpMEQChTcg4KmK397DVefMAy6fq2Tfv3Y9+mdYbc
ElSpSlRTdJmXsZoudq+m7o1oWgu29VXzkF8EkVA+2VkofoIUIFUHQdpSX+8wvJNp2z2Hj9fQ5SgM
9bjJfOmIWxKrOEspJqm5YpLy4O15RvRjBZjEzu0UIbzaUcvZi1WQQVfUv4K1royJAFWQzoPs5948
tcnYn/5GJePLMAQ0c5OoYG0JbOqquuhjFOIsJTu4YQ2sGes6y8D0dAavcSDxODBBfTVOvXIQs1EL
la1cFqwn6dFJut+0BxzQxG5qUS0THGr8UWkeF41WTDmiIsuE2e8f6UdhsB7/zZURvHGS8N5oVbi+
xwgm4AVr0dNYEGKcCrY9dJ9BHhzIwdhMKuQPwsmaMS2WsFlBwxhrqh73H74618u1xRvQ5CjzMoE3
iAZLPeOJnfncD/O1nC4M22JUoBBG09U54kHSHOA/2X3FVSZq1+EaKf6jdbYbahTzlYc4FnTkgNv0
X+KEsW090S4IbCLUQGRdJH0w7u67aGYk1Bbd+UkQm9ufihuz1qF668Y68Ytjt/x08U6h13c6Wwqm
HDHJz7qSJtk5/FOrHCtQUlwNWbvj/X4wTbKx4SviPzzpIcvag0y+r3B9EXc8KgwM/jyEFUAJNo9a
Zw+Wt8qqDBpDe/zCvO51IZesZVNv6oCgXmyIFJh+uRyfmxG0oIiI9xe8rTLezVMMYilrad9MKYrm
z152QtsOKz1kiudNWz1vp1pXX8SI49WHVcsC6DegjbwCjjD1UrSC+HM5XRvquHjntmq6vGTHuM7W
MWi0M11wvxSxXko4tYK+K4toXarU13XHfL6V7ahWDlFrL47bkle8OLtFCMAhg9wzzjsFHTy0/h7u
ZmFzKV7ha+QiAQE+fa9G6JaDoLxL1daRnDRv11qWiJ5y0Csa9GhA1NQAehm0xwuVk8QaSS9wtxgy
v+zS0ESUcHPVnlZkd6vlzc4VOMvMHUiAdSK0X/683ffvZ1OiO7RiOM0/nyX5ZNm2SM2qU8ROQlkQ
xlBFg6gujEcYwl+6EEs0F1FjFXj8YobW/FG8iJjczK+lpKm5qcarzECqnMmV7z27Ar6g6X3rUvvy
IyHddFWiZ+7sVWrQpgvN8TU8qvF+rBkad7TUdrTjESA2wWjSzW+b92xJ38QopOcB8lyjoBuoZhVN
lcS+xYw1neLZarwBKy1MTTEbti2ncLqUOU2WDOJE1LR4ejfOqp8N1giLVxJ8Q9LW3PVAoJsSKC1P
br0PYUChZRM4oxjmWAkalmQGr1uZXiuWzVkpGqTQVqjKMx7klbachamSuqzjxJq1CdKFXr4V3/Dz
dzM8xKHsZ06a/KqTvbeo7v13sSafGZ4X2TPAJUX2IOgOW+7Ra1/Jj7mYc4Dtdxflr837pb1uxltS
Y6qhLCMLxJdp05WtcX21xjldv6yr8OHx41l9HFqreOn49pgkW4fOA1S/Lb7Ky/K16TrXOi39JN6l
shkkpDL0cxlrtBgBfebrZiRovS7ISuIVS7AfvQg42PM858owb+uko3QuOJzKqd6yY779KFN9NK6l
R5nv+m3KbqgNliVUjeRIQ2dCckSslJ3tRSIB+0dJu2EvUWzE6vlupu6w+pZwfeZSvg/56Ltvs6NM
yYwqO+TB/UuhW861BJUVkGsjcDtbXC1Igwzx0c45Z2FVwovfHBhCuZc9hSw927OBCb+RU0AvjYUc
3AZmpIZJN0IECBdZPs7TYmp8rHFjOLgTpeXnZQcBlajY2PLZmzmJlH/pb4VsvuM6IJ6y7BCSbxo/
e4zNV2jiRyRkpHru/ZlAfJrdZqtFcTs5t9dvOULrTtwS7ORacQzQ+AZ/LnnLIj7uRlRctTcQPDMa
QHI/asivEPLvxIlqJBxLxzffQb6YN4vzdm1It/NtgXVHeN3X8YtQbpkpkxVdnVVv4LP9m8wJzaS2
0oAro1JUyNvmkqNc8xq53wI3rg2N+GZGlvmv2H3p3b7BXAiClcgd30jp+VcJbG8YB6Y1XqyKy0FI
bGMzGAShG0IWlTB4tU7z/aKQV84aDLZgd3kU7g+x0W85p0ofjLgeEEZ8635Ij24mXwlUYkN9tORR
GEby9iT87eWBWJ5gZVPJzuQ7jZ3TeMc9jS6c1eFmsIHEgGDiYfbp7NoCgPvZfrq/JHq8lOzv6Tbg
/2XgsSecZyIurThT+rp2nwLD/DNUnrPHgwsJfcg7QNm5uhdguR+uXcTL6f4o3nneKqfa8y0sZZtz
+/jiEU1IyZvsOPYwEIXL7KLazxblZa4Efoqyi/NTGFMkFDMvyM8vbBzetirM1rEfH8U+r+neMV/c
LAjbYt+JZOkBzMnev9KWtMLc/USiv+qGM2FN9PWAwEDT3/+FtD5YvI9F0i31Ip5PniQPorJffoVj
WDq3MjLRWyzaWZv3J99HgBiC9usFkcxVHcqLZ1lbrsROgj1zVdBa9tQ3Tlv7tPBVHxVvZHptSRWo
9DUluZ+pKbbnhhiZW5IcXZedCvaZmqMs105ZItNh1HK/p5meDRmeShhtMpEWjvrCcZLddh8WOL3D
BCq4mmnS4EP+//Qn2cHHbj9G/CarWXLix5CemuHd5/PJZMKP1czP1z/oOMJTB1JiLkl9UTbnZxwO
tg/04Qd9455U7I/H60R0v9rVnNGvbGt56znvCKj9nD1EtB/wgMLa4b/YtF0XqhDY8DwVp1/gyb1h
0HaNyNlpW39EI0Th36dzX2PdH+1rdvxLBVbpx/MS8tgU3y+xaoCuHvKIoZmEKqQrzdQgqDHHjuJU
FyMHsJ39OnHuhaRdRy0hss5B3T87ai9jJwRM9K+6LF/691bS5nSRP7Uux0pz9R3bAqB5Qlc03JTy
zHxZSWpQvOowNtkV3sHhv/E+6K/IO8iVDd2kI7/oeQRe57Q9z56+4qFwVfE7LP25CzEvGnv1G3QR
fciuEiw7XMy4HSLs/bW5rDpHSXIeHu22qe1hrxD3eqnQQNh2pCOUQZlOsC20QBENAloLcuCFPDUf
XY+VRifWokq/NyUFXlvnFhiqIMK+H2vNTXUvxuudZSPJ/j28l4axuo1IvBQ6s6LsE7phblTJqKDO
5dMGwaijwiuOHMxGlcRHUVPByHohQ7tz0Sdy/VkYHaoKdzVmaAvTCqH6PJwvc8sfhnGoyndvTgtm
eFBEBiaBWHGmYTDNAYS5LPTWrLsCizhYkrWDgEbToxphzkK6N18XesErEtw6X3fuw8VXSHd/Gaeq
dv82pTKJAxfLbA6XCKvPi7jxHB6rI6OQOX81YhSrYnZKJ16d903pr/wqq74mxuiofqRJbSu/bIur
QvtcbRNJJQW/O4BYylrYT6nvGLxNOf27aD5K59AulOLl2bJEd1pP9aqyXqiKY9/5kFxNFW2MUabw
Lq4mqx3Mt17vR9NUaEO1UPTQ/Kfx2i8MnXBJ0BdvYm2+L5uXIy2RuooVt3r7ZsXxtBVk+VayTQsR
vcuivpfEh8NOZQ0hf8ujuAh9rCictFhH4ecmi/5s0YBc/16/1nP8Yu/VnJ2xzEij8tklbowQCHNd
th14lFY8W1+gQjZ9QtlN7VHPN+/DdeXllpRJjkMKLYytHz7jJao4/J9JWrXjprCDP9Swly8RGNuf
ILam5h9sOsl/E6ZWfSwU5R1FJFYQXYpFyq9YAAK0RpYm62VCawF7rdT8rk+IZ173rGG+Cw7DBRz5
MB/GNxUggX7mpSjDN54bqUFqvGBg/LqNl8PAh1vfscGuDX3gVmhZef/RdF7LjWPJFv0iRMCbV3rv
RIqiXhCSSgIOvHdfP+v0jRvRZqa6SiTBYzJ3bgMyEJyRTW6bFajlxt8BOUNdR8DzYKxJfQ+5OTrC
SkVdTJVCZ0OcBVNcgoW5kz/c42e64wa9FIf9tKJ2qBYaDpg7bVmtYWouuI1BLOFzbPEkx2qW4Dk8
7WjEbu9wXZBosbfjdyi/hKBS+vLkXWx2Zeuo/gVA7XQjCLvZEmghIqAsTEMWzP1xhkdxKfcTfwY3
A+ae7/hmXeGwmchGk2VMseRwSC858Vpsxqh63Tlw9lF8Ds8JaPoArOB+Kqty7+M3avGRYERsGhDw
mCyXYUXndR7YMPWStcEsO9zqeMX5eNsFeHcE71Jv3txDFKPJDHdqe+EccavFOhvtxurb/aPrX1ZP
/yV2BfR4d/efsRUiVuQexoE6Y1WyCaCz/0B9IWljWn1Cpn2RwMQoZsXqQgnyhisap6G6S15M2vAd
8VYgddZzBBMCgZoJHr3YhBf0R4ejJlE8RmEHFjeR9eYiOYO03F3MxynkfogqpuyYYCbgjIonLM3a
PVvQVyEl2Pur/hUch019dJ5MtDkP3M/Pe/DwKSs+8Zxap9/qDbCGcOqSIYENjYKefG5f9GJmvnTY
es8a/hZaxYcPBP9mfVfnkOwFZ+7bM8Va2nKRz7HX+ZATd3cLd7T8knihPfts36XBOLoRduwPJ4HM
R8Up9yTZPrBX5MmAfUj8BSybOwvjRxD7ytCCYhBFJzcEihJJX0Mf/zF8BOgCCQcOX5AhwVRt1N3K
inAI8vkY0VIaMByFRQq9j6EMdvcwHqToV73JQKMYa2CuGXjbTLIx/VigIWP8UO84YgZc5HDwZemi
itxduSqksxR30rZc0rdhIsm3V8xhg3EJkA7JHP1HdfnNMB9uOF9iOa1f7TW2LDChXUz9yehYYj9m
IFBEJonwpeGnMZfZEKk131/HJ6vVJKPB2FZS7T4SRsEcjPulRvfEsbhGurj8h9ELZK56p/N3yW4M
3rWtflXfPXkULYAyaBTGq3ZGLA8DaPWvWGfr9+YDf8NbC4xjUf5QkpJRBVIINh4gm/yQyQsDKnB3
zoV6NO5UP/+NIHUGBZhxaYg1EVtxnvcnQhQIPUKaJf0WsFulKrKXxj9ny0wFiAfW0Np+cESJJ1fw
mm8w/vONIzNGVGHGFo9sAFpsT1DPPPApXFBAce5J2yAU6bLG1y5yYAtSiwJsesHBQzUJeokgCzEm
sItzoD2kEcas48KlT7sINuAdsh+oVdGa19GgHh2VPS16sUyOLdJcVLdPIoAkCMjPKXgfiDclm3ZT
fpsnKll88vmUT1OOw1PmGAC4GPcisv9uPiBdHKWa0boAxVFGYKP422Ex8pz+EROG4p6Aj1+kkZRP
CBafSFaZNN3C3/6ZrJ27IqWhWEGumT/hsKAhIbPusF15GLxtTTIc6RJCqkMh77oMEiXPLoPfg80J
F/yt3HOUTy+gT5iTsEA43wABJT0DVsyNM5y9J8X7Z16WRr7cUAWjyAWgofZETE7kZrEIf8WZKuyE
/fiqwLVJdZi3NA8zpIKAL7cnjYRemFVG5bN4Ketxa+6jXbtxCBDiAmCYg9UXNElm2lQ8EHkY8WAR
IGb0KS55xBiiEaxKA0lc6BsKphWH6Q+dQXgp35G+cX/859cEAZao4OBBOpp7xdwnWQW7C3ZuXwPZ
eUTInLlBsa7NH2Df2+YSoAiQUUTwen/zK6yqjcPdBE7RsuE/AZ8IrbOe7WPYM31ej8d8/gtwPHfm
3lzs8jV9Dt5xzkw8JkDEW/JtX6DQ1zltzDzR0QXM6ofPI+5nQz1XyNwi5iligCFglqBLnOe37F5t
IzRdnrQga798ZxEzoPGlXgr2Ozlm7TtFBu4d5yzBPiq3VuE2fYKjcBuUO9Jr77iBQEBGDoMipfRO
QCM0r4WzKf9SaQPvveFrDKmxk4cYJw4XJ6R0biwom5jc0vQ0KxjvHDUcKeMGqwqOBZCVCjVqBNhO
rtf/KYgZcMhbLf9GHo0KEFyXsmafPyntX6ykgvRA+wj/W16M4Eqv4D08qJ9wd70DKI1+oirFZ9SZ
kZbOhAgGJ2Tavfjz4TwfP+Cvyn2sAd7SUExn/Qbn9o3GgnokxX4UiwD6GDl94cRLn/Q3dKcOk16c
RKQlABQxUF6pn4S3CxuBgoWFzpG7/QMkYmKwKX6AAjY4RLwwQD1X3LrcBJxx9gL8Ei9VfBXib/ou
Cni2szRBuPErTEunF3ipfuPQRpbr4EaJn8edmTQTUmSp1n92rLRU9bdziUjoNs5UpUj+4m8bWiZd
vjrPhhWMWljbHrHNqMY5HSJFUtb4C6cDgFSmtsCs7HyOIf4CAUIeyHAPKsj0BluTpoOt+Osuyd9R
tu6N4wmQH4CtWvVXB5IB1svuGo7rf3mNa4xiiYuofhb8J4SmoIcWZB/07pQ6LlOI8IjdPAij9LMI
1y0xkls6SfHtLt0b6PxDuW+gq98cCJ4OPtpY9nEcAMowb8E2fRPHaIvBS7fZUZ4TzBEg/HNuCOeK
THLMcCZcoJUFbjb+cQjZVHXY7tA/0vdxOE4XZYOc/Z9cJQzI6fQgnjGIeFEyZv6NdUELhWwZ3Jve
XfLzzf7gnlopckZczezwvxVGwzjulYsizVTxH2KmymsySnFPNUOTf5zv1hbexQmAj7OIk5DHS9kK
y5EJn3VvmIj8Y+Kv/PNP/gmsXAKfW8hOLL8LmLP45teIpgvk+8eSg4E/75NvE3ILfhzl0wD32AID
H+tvmkCN49y6azyL+lvdk6i4wrt5RR+4N/6akz+bdi5cpnTlXUgFAD9kreO7ddYX/RZr5f2bCmUU
8ubyIS7YJv0mu546Q9YCgLtf7qf3hks8WQ8qfuFywoUIYa49Y0z6OfmKSy71PvGGKuccr82XmH3Q
tXDfwZfCUgYMjix7ghVBrYiQw0wLo9XiPJAmZ8/BUIyVtUFwwFGWUIyAJ5+kzRHRrycqyYcMEMu2
6am4UNetsPsiNAOyp/GM3rIzLPQlvcp6gBD/0m71wqCc2qaHeiVw1vS+GQYPDd2P2BNYpsFvCGUu
AxWM+sdgiffDEIVTmqxq/olb6n/jPiZ04GmYnUo7C5kPSPf7hQkeBoBAL9YFqTvTuWXxgCPG8IAl
R24PKN+FyS2jnhSoz6eABaCDmLdsf9Ojdsrn1t5DT7MgPR2KJVzKgemWkA56FDHFD/0dxQVN83SB
DmDZINsu3ddKtsXUqRxVLL0f0gokM1gyYKU9n8ODSXj9cJYAT6g3Iue+yOqQUUoW91N8K98lARme
wAovsFkGvPb1BWNJviTDM246Z8vKNUlKrR3Ms3EzsOYUJJAWIEvQo9A9QdDKNvaNc5G7mhVOL2+e
EBIB1hMQCwgAUauCQyBnFgxxch4Sy105ULSA+NhwsEADeubXhiGHQ3AGWNecxXCL+H1ynIGb7AUO
wQGkJjuGn1S8L+PFqHiZYhmcPaQttEUxCbLPmQQpwfiXQ7XWY8wivI3FQYfIGb4WpBjU9APLC0Cn
YiaYckOc5XQKTPYJB4txN3xpOEzJblj39/FQU53PHNJruQhf3afzpVMdcAEi7aoO3rhSPJnQLpsl
80Zch0woCpslgYFvxgdLhytwIa9pf02eh77IT9ymYO4TJrLTASyYYfAmuHqngiptBsq/SY/xjs5m
r75PECyhqPDqNOvSbKT5qCGMgMEShIvoE86EmJV/CwiU4QGEbJDHMScgFRanOMmNWIalf0y5ONT0
cYHiiDOdIT2GHJagK7SxMrjw5XAvWhf/RkTBCQSJSw9b7ZOJZ9BWP1HPyQFTtIc5Vw8HnhJPjL/Q
wlCGDTSp5pOBGIebdqFd4AhuMYbDfAU/vRtfbcRTv8TJESMZvlEgOjA78EbWAEMzSzL24C5BaHPZ
MvxuLgAOWagkCgPnaEkYC2YX2Fvsm44h1RLnynlxzIjW2jiEsSE247epK0bZ6AAGc9G7d5wtFPHO
D0GSQwGskzWcH6gNWS6WVBJgy8NBGD0wHWfSd5fjHxh1nLu3ooWaADExgiQDUYH/zi2PlUu7wg8H
OkyYYoDgP9gV+ic1pW+coU1xBvMcjFd3NbNtRUFIF5AP705fUqEcVLfbUfOgJHljRTngnH77F6vx
0h99RC3hh4k9YOvOuKUVkZ0Aa0PvpiU4WqsqHW1ytI0BythxKBsKf0nf+k2BU1zvqRlU6Yn9FSsT
bhVskKpb6hk2ffYA2pm72to2OZAM01gmaX7xPYrnqsJstku2voOlRTyK0xAP2zj2ZlY6zD1XLWdd
be5NSx1hgkBKcrDg7+xVF6a7SK0fpjstlaQ9V+RZMtT2h34rWDpT/Rvqe1GJeaRGq3qajhndj56N
t7q3GXKnytUSj7r+SW2Tmf1Jc+KtUmenDjgmVl2SFrxl0jHJVqNlTWpEZTPu/G0Vl0wLVrrT7G2g
+W5C9IZce+CLyAukrQ0plUGHhLOyfrwivoeQ5uoo/gn1BmGhCZTmpbc0jte+VVKYWtU199RDqwx0
l1qt7diTUqaERZ1y8lJCrKazYVCTasGvNrZ/TTDuO0RXcCMDf3gmer2NUiqs6Cx8By5k5e0Lxwa2
so6+UR7U/LNQ8l0lADzw96gKl8klgpl92hIAReMhpmtWyzWd4kWJTfhAEK1vQCdNtWcZUU3rOgws
jBprLg8T39tRvdr5RRD42jBly92ZKtqb3aUH0RzcievJEOxkj43UZDRcYTwvlb1tQc/QwOlg04Rx
B9etXoz2tBgIP0yBzbDJ1TN/KzgfHe5R8dLyaM9D13vQe8uSZhV+hz4foKCfhnngB0grCBqAxeC7
sy7DpMvADtVbCJEe28peydeOMqJo+lWk/OYqVXjDfMVf5T6UngIp5dPNLyH+5z91LzPUQ8z08VSG
gRQIMIY8eHh2tDHb5Jgq3lKxoBRMq14HcHv3UZqDTuDPkNTPSsOJ02k/VRUim4HazqMGKstZHvTH
nr3cJChV+4cXux9yz/R4AQ3iqyqVTVZvvDFbCgElxJgWbkNKbZacEmecNR/hVN0ShSicPljkNbBO
j11zDQAnMCEbxrOiI4txu5+BdLrYK3CWmcoAEKftGGC/GWlmMo1W5nq57mx95ZgAPi5Z4C2tVLjo
e+LYWsaAdrGK2ClyDSTdwRw5qGocku1uEUQknE3mRiTta/Bt/njdndpIOTSNyxTL2+iaSNZqg7W2
E51DHLa02Pg2Kg1ZijYcQt8EBqwD5hpaMDctlk6QfPcV/hiVXZ1ETlBGq5RUCuHGTxPm4Nx0od32
a9fjU5sVYROKtxa9uFuG+K1SZz4W+tVtsMpObXFrQkaBVX1xK8YUhAhkUXo2CS3xsv7TsTE71wMI
5TGemN2+kUaZ5bdPcxjVwyKjFI2w3KAvNtNFz7atC4ag+1ehw6V1fk3T45m91I45+vTWpRDezKvl
7uN45RYLmECCrOlxG8YHzaZZHk86tbKfU1pkO68GKorMH7RuAXZt4swcyZ3wJ7tgZwbTmh8QNivX
/OfY+/gee5sMRlrCZNsEwUzIB/grrB9BgUvx5DQfXbNzSW1yHxiQRACYzheAsuHfhuAfi1rpjogq
Tdz1xb8h3CrpbjJ2DjERJFOwGPlf+fhmD+j66H766ckHsGKipk7F8MjVEy/Np1L6rZ+uLOKouQ0Y
A09L66+3yY8ypX4ThkSeXkvjEQZc6MBa3SNNtjbEHsZ+ebTpdHvugYbgcIHFYyGtNJeOSaDR1FMm
rjuM58ZTHW/L9jtkOso1Yi9D42RUH1n04MjV9SMG/ba2G0EzyoOmrzIMm9xzD7rlwQW3yu2o3y39
wEa3vMfofITYeIH8mEtLey9qss4mGlwqVfUbYgJnXm18tbKdbhcdVBCON/fai5dNOlS6qnOEfgeI
ns3ezHf8/rF4my658wpBUVTcSoGa7Y80/8dD5yuLXObpx6R4mNhiO/crDX60M+M3vvLWQLnm4jTG
T7mk5Uo372Oyrasvu/2R14fdUDDHjKSl25NJxV4xJcKbpWJ41D0r9y8IUBfvKXHiApNS/GehPu57
2ScKBuLDLovfTedYYU/AwIru2t16xb8IQ6mQCgfHvwRKDX+EFiqb1p3+1zEJZXLIl6BzZMsjGkod
P0rtfhT3l13Ez6zFcgqurAmfPC9tp+V7fn7YY0DxlgE5tZcUu6hoTSEgNIwp9DNfBGugC94c3pD+
5vcRZS838I7Jajl+TvUmqbYtqPTwyyqMm+8MAqktfmP/vbYvOAFoj6z/NcJXV68jcpLHdRG8R+FB
9C/+GedIFlb9f+ORLjC5Fc92++4hZHMNVT4tHRdHawEDj3udJSmpNuhkzL38hL3/5IELBdbrSYz3
rjlm4SmKz6LfZM5ryknr5UdDhHmp9W8J3ynqYXmUNJrYuVL8utOxhuQxbmz/oOp03OvOW6bF1jJO
lX/j1BQAvuG5zwfpVyK8k8tXTbCPv+cLY9tMXGuJfi+aW4k9e0n4OT6j2JzSfl8H+xJXTI3VFR+C
xarrK1Hs1X6hQOUHKDBZHELf5MHTybehffTiR1S8QuPW5j+6fo0FnbEV03ybKihRcmWhoq1GcY4u
id7V0C8V9MFg2nEHW/kmsl1+8szOD0P8ZRp3X2/Wno6NQdhsKpcNn9p3WWSl2gQ7BXZy4zzLNv5p
OB61r9HcZs2nV9ySElbT3sRbpORyX3LOTdFaVE/deLBZOIAA0IxpxRbm/GPwzWfjANDylzwFneKq
2/sMiBCWFQz9csFJqE5r1A7y8VUngqPGL/MPvjraHpovlCVNdLLMi95n8mCpspWzV9ALxF8C/q2n
ePNUT/EkZmoYEOujfnTGSuE96W+NfsBCF5E0Z0YSEINlEkKGvYC57ewDxISsPNIVc7n704Yax4wu
FYgjIASoSkS28LZNLh0i1TLAcqRf570BXd1grs6OabfivaWzDouXPT20yN6N3m/IGTPA5FN7c5+W
Yp9YyWPoA6wxKfJQh8mTTe/vXDFZ3y0imIvy71ZDZp056kvN0k/PTf7FLdkooz8dikIFfsPIWGjH
Juu5IqPqklUGvk1FcgqUgBo1/BjchJM7Rm7Rds5R4fwVdrbMBF0U/G/bH791gSayQ74PTcABpK+8
T4P6zEZTqfcd/hY2qwchsm+hPW4XFddk7P9ZgBKDv8jbBiQnInCvsj76BEiH1ABviukxLWVe1NlE
adri9YPdQRzfx6zcqUb31ZTuOq3YpjqsOojmlUUWtzLMFA9LseGfFuP0PiEjCbFf6X7L9iKrRkun
fB00hkcMp3ybu4wrQqF/G92ZsD4N7m1WTKD5aGM6hFraraNKtvgcSdsvcirJCUMFlxXfeoB5Luqy
EBAXoKJqlt4kDt7QnVyiixp8ZMeDE/8qERWTDde97NEl0a2UxrJ0uPDo2syOfxdLyurJPTo8vxLz
LpzBeTC1As/chkUzxYw3eD0109aWlrxylrXRX/BAM+yJj4jJYJoCskRCwRShQXqOYA9VN5mXTfpe
Myx23RRg+pRNsISD36Z52KBqxUeLCirJX/IzqXuT6R3Dr6IzZz2j0Kg9ZQLpU859kRNSETlyg8jH
IJwfATDe93A1OsxH2Qs5eJsm/lEYLTUVC3UN4Z2fnOTGUUR/dpV3D7lJVYa7AA5xbGIznPKaCtpm
eI21R1EacCq+lcmN73rG7xfcaalaLjVnmOkKlSpREnx53QBoXazVgGP0X2mpLM5p35X3knet1QAB
4up1EWNx1FmwfRJOPt/YBRHoH89WyZ9dG2wVR1BCl4cIKU4hdSUMQ1s0R3Cd2PFbHSw595j8OdJl
haiTMN8mQXUyQ6YXas05FZJuFcb7keNHliZiZIjd0UoWmLum3imMh03W7XzAMtnTDBp3cxxt7HCa
t0JylHg3KJTSkmB2zaYy5TkbTQl3WbmmifLZBT5+efgRcMRaw/BW6vqfQb3oJMz7gmIhX6eEVlxy
YHaPAjOjoYxWHHlN+ZGqV88XJIjUsL+Y9OrKPFRoXmx1FY4AHFFuwmRXnt1IIdBPxd723V1mFBuM
6us8ufm1/rAKpsleCvCjv8UctHJLBRksaHRjKg+ZC72KYVbZzOIHlyKi8R+DN4BM6NhZXY0cfmgW
bOymPo4ENVEyY0uBB1xoEMOkHoy2BLgDotYENnEe+mEXXaPqvDolBP+dOAmCYpabyTOd9HMBk91n
L5qqcQwEk0Ohs6yDFCzEN7DJs9Tv6jiGn4WON3BKcEp6UwWDMYcJTY69Cg/ZCG3OhAyGSOWt6sDl
VCvmjr6YmGfZvBG/bWyWifnVeeShxt3JqWA5GFjoN2wy0hvBDRofG8K6WmS6s1b5UA2Ni9ek3gyp
lMibE5L8rhhhWoKZ6r6N5yRKm6i/qxQvlt+duzoK4DRmWFKZZBUF0bcXlZCGwmqpK+O7MdAvGZby
5qls3D7EmQhXFalwmR6KVWxUtkBGLgc9kYDRWwAEJCa2SRaYkodMGisH8Am4GGW8yIO5hyCBBoAI
AXYr6sgYF50KD3x3eEwZw4ZY1/b6UBwrDvDOJjatmuafSRieQz6t+yu7x95lH+f1KmOC1DQfGQuJ
m9OcgrUWvOe5S5XODB19WUdlHDsfnjmsGhBtXzLi/TfeKccIigFKjwTbwSb7G9BpCqdc9wVDWXfY
jXUSYyzT3dMWKRVfrc5+0kaXOrEGsJIgS+vE9IV1/a+wR3QEAwQgLpM14GblB9ir5e7D0+ndW0On
6WmQ4IwpFgnu9+S52wDehV2hfuiviQJqkyKjB4DIQhLThP7P1XGmXvf9u1muzY6LM9KOYe59OQY0
nFSlbqV26BJ8JPS9ZYFRD85zCOlaR8zeiT4ARPN7QscQHXQ+IznAFs3HrMY0WDvLPsf/ole/6dZG
tEhmmT2rct4SmG3j/7V1I2OvhfXV54X7Or3GnDcAMDcvNQmIwOCs/9BIo/Z520qEh6xCk+RxLZKb
VvJr/fSTxHDwMugYkIJS8EF7/BYCekTRLjmJ+ZwKu1YTLJuK5avVjwpggSq+ddJVb027cHCxtcPI
hwGxORkfwqGNKk6Gd1LGc5yfRX72x1OhHvXo0DY7hdGptVL1iw9Z0EFtxm3Z6sOxSzAjLPqNb8NA
K2C7/rkJnLmGqolEjXb6aR3CoxGkhMXCcYhE53jnShzrtxg9AYWqxMaExSnLdRSg3SMyUU93fv2O
keDgbtOuoo+Y8I13V5pyNUJl2TaUEdNV41biEtCEttMtlPTIXrmuOZsMv7pXhv8WFf667jyokdFH
29Bms0iGNmVzkGjb1AgQtj3xhgW91iSUpaOQLvaX1Tt6aasj82Pvt9vgqmG3MZ0R3iR/oEA4Pm2U
4ZTVwbxPuCxNsdboEaKcWCuHLexbYMjk7jETtimCvLRFvX0JtXcgyXCatsLC4CkmGYuMDHSFJPUV
7rXR/HmpZ6uWZ+lr4zoB6hHUCnqEAM24tnp/GCn9Nevf6BPpQkBDE3+qzWMy5Tm0H5jb1SPTjC45
Oty2nTBvdq5tLa6Mtjtp4hoPUHz1/eAzNLHoaIZP1VgXnB1cpb5+b7BuVaIMShkXlQm1nItKdfUV
9ag5QgjXaMPLbcWftHecDh27vOphTlwin9wFUC15T9tkbKXRhc3Rhw6aBUYrjnPI1Hrdh9iN1Mqt
0qG7Ia9JSv0tfLlA3U0p1pB4D2KSBSWNkBfX4En2cWRzy69BoJWxEeDcKjoz+TOLuF1YZDh2aKZa
bJOMRj3idhebDPGpVJQ23eQAZqmhkNSQGvXF0yBmAzCV1BhdzOfTi3U9xguDBg1qbK5hJEEHUMfR
T2TBF742/mKgiqWaNSJidLPq3DTogd6Nur9HOQPi2if/IUClUmX3TFORIff63guU5WBWO1B2Qwl/
NXe6Fba3ylv3Pa6b3TR081Gxf1OnuUdCJ+kDCyW9uDpFvTENaxeGEq9r9Gyu1ee6mWCU4QEQTmD9
Y2a+kMPXjVcdjbb5bZL3QJ+nHWraZKOUYuaN7YKiUSdRpjcPqQekaj3D6lNt/5IGKhSFd496MIJW
Ld+lTpLNZCpHCdvVvXMTQOw6H5o0JN8cV+iN/Z6jnl0pK/tGsfeWWi1dbhK1ZawVH91en2FHp5aE
YTV47dDLe3j2tdOIq/ZzjJ9TSslY/8YOdHCPG2A8N4m669RukYx7mwWlqSdXiAX/am0Y6o5N0ber
hmH5340oOmTDc7eDT6XXHK0//5XNUMnld16ZBMkPxTzSrYVszcoe36QBPb6xi1v/MBgc3RFOHEOG
LX+ILqZqN1Wu/aDeMhSkiF0Gjzk5+cxhIHF0MXcjUjusPzqCTNE7/QeX8BYNpVwZI59KjXaunOYw
cnZLymor38kqQ6cMysxwqXUbag/ZYPNI5GlS+bCa0VeF2rCJENCmxHQDwTROBTCyDPEmiYbvUNe/
pijZpuqnFxAiWbsbeoFlaCX/ZL8SOwHroNrZskBSR/WjMHWB1SwIlB9ujZYW1wZJNvMfrRp2es5+
AU0JehDpgBm4wg3MHlsZ3nfsmzPAKqWNbkWHhFZo685d+/VtRNA4qtoZfRtE0LPpIO8Ee9Sd4lEk
1kFWPDYGfa3mA/h4+A8ikYv88aLZ5aUzNdpq47/bXu2+VeddITG2MrpN3nkHM4Vtn0Bi5Tstwfhd
TL/antmNGdx0Ac+FwmzCv9usucr49nKzW0fOn8vNpjjVOe79RXAz6WDqOr5+m7/Jq0rjz1px4Ch3
7bfRKc/EjgeMyBRcG6JyVgKuenHGqLoI76OGHDRQJsiAYkTKWVrXJurzJZ2yPysKhkIDxq3shLrX
gEA5qaL8ldTWKde973TAtcfxIWaoioWM0mq3oZ+VC2raNJB0gasoUS4G7tKolbnTgDUFyLMgoXAC
5wXsToDPCblTkSM34TIyaV4iJpbTj+48Sso42tyF29d7Yeu3qEf9bitY6mCra5rHquTd1T76Yb6p
aMrJsx/Ke60yjgyVfWt+WcOdRSaflfVU1ISZyPjRt+PGU6trLabvvKjmlU2bkCVUe8BrLhmhzbLy
UWATvD5iBV//lNGfGafrkaWa0RaHTkemO9GXfrKWR2WonSK4GBKUSrjXtCxbe7Y5T2LnaoX1b16b
bwZtuIswSBf6X2Uyg5/EJi9VuOhtuKmqAK7XoKAUQYYRx6x8Pd7XKSMIw8mWVv+RxhCiLG961/Xp
JzPqkCNZ3SuKHs9yI0RQDhFYE4+G1NH6JDwKGLciRiV7BlMcz5XIhgUjSFu2iInWF6In+SPqDjHT
HKGH9zrUtq2W490TkOCO3ESx/8VqFEmZVDbq2B0nvFO1dlfeKNa6kdynsH9Yfh6t2jR6M2z7zQ+D
g5aPp7CrkVZVUHVzLSI6CTOCuvq0nahcFAkGajq4oCnSRd33KyskOLy3olcujlPn4NvdqW+lZpTz
ximkL7aROquiI6Mo6zk/rJpZeIUH1HCZOsw/QFoNUW8ChQwX5oRdC34fh+Wu7EN7Xg0FwRWju6nS
T011i40NQacm8GooMIlmGDc3qqnaIa8PQP21QNn6LWqWItxbQfimKsWhCSaIESE3aJmMq1EYMAcI
OWqirF0xX9hWnl2tC9FdusxwZ2PnXbuMpLWkRj1Qoi+ph4zaDRBn6LJ9oE3qm2c2n7U17oXX3ALD
7VcUUWczaw5+pEwLYmODTPnVFeU+fUTu1mVGxr+yZqcxGkOir7yN8Y5fUf//n/zfnP6EXyqaXeJu
5f/BJcDLIrjxJrvUCuCDe3j66jsttaydpXX6m+MnAPhFe8ojOSTtaNer5mdI6bzUDKqwIojjjNLW
x7U2P6jWPo6YFwcFZZVRWVTOwB9mYd+o4sx5it7OntZBl6+nurSJEbKG2YAySze/fB1Kbxt9IBES
WLUl2UOBBxsCAbqbTCO4ljS7fFAXfcFLpf22Z+5oQT/JVeiQLt4OgsZ+GFdukhwtH0eL0VrF/TjO
Oss351UBTa33Li30vTLFYthmU2T9M4xiLHV8JJIhMJKgnMxU5RgY+r33cSowyuyPg33lGHTyXgnZ
q6YxyeMv2pw2tm9K4J0KPeHFrXtajHd3yIeF5iKpKHUMCQR9Z/7bV0CGamhuXNs79jXWIYVfm/So
yEShLHJInx1CCfkZOhAyLWyqFrtiwo25V5NtYfmXUVe3WkE9VAzlKTenGmvdECqqPTcFvWjOCFEe
JEb3XiQ64ycT72nalTpWf7tEXXop1WQbc3IXVIZj+eqV4ZV45Y9iYN414TOdUZfnNT+/zj/tvD6K
csyR2+X/+kYs8wnjCg/SpoK+2eKGjRIOoYnxlG/pC9t1L2aZfiYJNMH6Q/G00xThXjjADCuYy7dF
c/DU7B6aMX6c9cLDOKvgg7bwWtN0q+jw5Q3c2mz4u6LwGKwROpA4GzMW1sKOiktddHvbtg/KoM0z
qByNtjJFvR87rpgqcvFmrJhghB96rv6q4+dYIO/omTsr3aYUbFx/oP4wVuZAz8QbmDd9vkvdGuKA
8vAyf584DOZ9LDsyZFWpvlWNYtXW+bpy22vexyDn3ZtTVPEWv2ODr3aoqN+sgXC2nmdsMbu1i/ir
mcQzVbij2hCfsKC4Tkbw1stjoBP1l5lxHyn2wS/eo8kAeAyOvi1bdCAIlkb+ypxvK4suZo+DMk+l
87RvfwI7H6ifVU8Wn86y7pJbUXfuTFdHZpPJqRbIbVxw9s4728oQzPqqvWuMBEU83oSNJUd7dCt7
nfrqyuxQ5toJYlWh0epo5oXl7RSE/44xjnkRGFB0DSf7W3WJDdTWTvQZVQ2FXMbQQPVRwhilclZw
rSzD5so6h6sbpmvQ7C2rwqxB/0yDtjiPbl2eAi0GJHnSE6fSMtFRvodYX1l9f1c4lz3LXaYuqiE2
Y6B5Pzaf2lfzR+vl206U6tzTAOCFihnWmF3ank0djK82MX/k8+FWOqWQD+Kopw4r/8fReexGjrRL
9IkI0DNzW47lrUpuQ0hqid57Pv0czuri4u/plqrIzM9EnPhp8pZBdIqOVkxu6RdXdtfHJIO/o2X3
YITiF6gu/ENG7054U7FQ1emxMbyDLUu3CmHFFZ6HCY1Y34YO0E90xhh8AqJIjyoo2VqSJxkXNwMs
ZJbm+3hif+HUt6gw/zxUaHoMr7xOrFuqIvXRrdCgrPKOpjG+WNBeNeZTCNIKT30R4RC7RfypVx6d
W6KhtCCQZ3TQYLTKRTjtTsQhRWiFN43XNq14wuf/Nqr6nTC0C+THwcrfm7L6nnoMNjJildAEwyHm
0RSyg+Mn3msht1WhI4IIjffaU17qGCEXZ0wWgcoU/qVixhGrxaoI5Nor5c3P+09DyhfHhCvhm+Kq
T5BpFI1TL3r63nSen2SzYj+oKQtvsIF9c0ok0TxhkwBth22XNtpiGMRv3BZoVAqLB5Dz2Vq3IryY
hXPOE/8ZKJT87Th/uBlqzyz/GBLnOymHfciXK1q+0KL/E/bBEJj/E9VeZ2Z6UlAf+laAcZduTJgb
y/yWAV2L9a2IHO9lgJlMF4/ImQ8z5nOK3Sx9Po28svRlGY8fMkF1myIpZzh4ByrDnmBeFUUf3Gl7
TQPBL+l1USnlZFpPp7CSl9bLwa6thZ7f+gb5n9XTpxTFI+yapzPogL86Y99IEgtIwA4VBpVeWQ7L
rjOYETKMt6GUON0nQRtdiWEaer74cwz4O0ztHUnbj+qk1hiMKCXbEFGRBqAa59CeH8CYpN2MEbRe
k01lHjVKyS6UYPYS+TSRXlPQrqeMm0CZEH/ywiVq+cFX3i3zMH5lXPLZGuquMlHJa+ZGt2bxQHeJ
fYZO/nBQnO41HSkUOINsvTgyy7TQiql6eBEyfhv9DqUXSW+Ochoarjjf7LZB5sN/GfVrzF0VRtp6
9CRhBz28kkqDvYqIXjdNUjpiCDPlZ2qVb31YXqsR3Y+vlMAvQeBxVWWLws7c3uk3mfRQRtpr+l7I
SjSaVZLTz6z9GDJKjoZZ450dAi6k4a/kAM2Cn1KXD6scv2SjIdrQXsjaRipouKkoZyMsw/9RGYAi
pc6bIRkQZnH4243qRW81cg1BFnVrT69533z6ay5uTmi0092YvxQsELxWx0XfjES/DrsamZrIIMrV
pnVFp6izY5na+BLDk45julgy+nT2YGrLbpcoA5ZC91hD+dvAPezCk1naq6FTPIoicS+HCYt0vIwH
nC11ZjL3k79FxcJvQnACr7gW1tcUNEgdLdwGPi1oz5caoKfqZfDZg34qRoiKucNWIWT1TrqPaNpX
5mgZ++FH7LNgk77+ZdYmmkgscmVw1llXLrJU1yHlrx1jbN0O/V/MirQbp6vvoyj//wdXi7PMS8Z0
6ApJXYpSjMcjydq2ve3UX3QnY8xCU9FRZpSYX7Q6JMyDqivk/erKcqXk2ltVi+NUq66SItOszJUW
1m5jxK5SROSFWMN2tPVloevvXe08rKmi+bKoImnb/OzdUDQEo2z06slwG6nvDHnvAzb6+sofwocd
yZvnoSNt+AF6eAYyhmOegMYy9b+s+ehBHbDb2UaAoriQKKj7XRVEf9aUfoSqCcEd37r1b1K0TWqM
37IS97xvf+gClhqOjsTnNQpshkuleAxaex1jFM5e2v7mfIWpkriG1P/5EbuSHAsoIsWfXA6vgYTy
WHjbJGKKO1s7JyrvOEygqXT7clRXiWbTqGo7WQbrqmVWSeeDyCr6nlSYmPUxqZx9rtvgP6YfthpP
r6SMSGrkfmqA+ApBd1PhxSA6lN5uqccsr9JC/A0NEBgePxrpFe3isWutDxnzSngG5vODrVPu5OAh
KDwnlbqYrpocZX2txPP02Mu3A1q5dp6lRA/fY7rShDw5JhM42tDmQxinLkhWum0tU5voIDLHuOsh
jZScgCGzh4lCZ9aGit+WHjoidENjw9gG517JdzL34MShRNO6D/Q8qGlawWpL2Xs3P+LLFpgS9Zxf
iv15AYvRmMe5/rKB7Ahlb/4LHcZwLQejkcAZQpvfdCXBF1/omPzsH9stN2qY6vI/5Dl0Vj1jQswo
Jf0thb+MS7Jg4KRFiNEpZj0NNi0YXOUWadNKi+rVxPfEdhBeLTnyyA8Mx4QgS1b3pC2n6t2MtkWr
uwfeLNgEISZ8+IYR3j6GqtoYMz1r130b7aT+BxTeYA/bNk/+Qb/nz/OrSA5s0cPK1po7VcnZ9uuD
n803RwvcCf0kVcKYUrC/FyqO+PynFm+xVi2Rs11GxKoKJsqKPXqEGrNm36qkH4m4yOFK676I+Q8p
UZkrmgv/zWC8rwC0j/R5VT5s0jRc5CUbkaPtMzLkt6/rvynidvz1q+9GYhnAtFk3OklrmABIWdf4
Y9yldv5bBfgkERmGlIgld7LH/G3+2HU0WsxzVly3PWO5cM5L5i+av5WW2jxDC5936OLwLeX88yWX
T4H5U0FDOE3KidG5P5166z0Q7F0yVgrAIFoo24XerEXUs8hWl0as7+ZvhqIBN09g4p1qfn1+zBgb
cpbWq0KrGUJi8qblG9P6QSHoxRSZsmofQTps+5BILi4WJsaiNdbRi+HLNahnJg6yri+JNW3ympiO
+cmNQvAwqHfYSXgWy4lxyrbhK9/MaihGkIDtAKQC89H8xpZt9dDndYWVenyBNoVo08PMxazYEg9l
IygrFLanXfzW0KIBzMjxvZK/lGUGHkedsHQ9zR5pzdYHiJcMngyEd4rpuCV/KHeUl6qMToPGL9u8
GmG79ycgdIX3XmTqwcLA4ZhAP4wRNyedkeOgryoa9bUK7omf7Nmsnz2Q77bsXM/vP0sRbxW+WLuW
34PV3S2tdaOJOi5Ou7VWf2QwnZqg2pl0DFVu/jHSdNPM9Xp/Tz3ql8ziFNXkjYu1t0y3dq2lPvy5
Kxv8h6BJ7EFvjA6DGF7+Mpg2ZUz9lg/MNdFPIT25VVgDyGviaO0H8abFszau/dLnvD/gnaaWv5pK
3C/mI11jJd3oRE+RFa66kzSPTabjG5xUeDl4sVsKJShXRXQdKrLtDB3/oofjwZD7JI4Pek5AjcMQ
QabJD3kMSJ05x8fsFHY81Snm/DnMKXvpM/s+/yWTweeYUWjD1On5eeYrT6VslwZhbFnLFoGhCSmz
uM9jmKejGpzjstnbw0ShBhpFUY1lARbK0pNvrw23CbOBPM8IHVLlrq1RmgQFOiecBBWiUscLw/9/
lZFPbJYsmPa1HIp9SwZUYdb+tnuXAUvp+ZOi2vkps+rRe1ix+QlGE3d9Fn3AXwscNlEe4hgfZl2q
4Vf21UftTI+muIkJjruc4OPUHC2xkm5ENx44ar1Za8hwcjto3dPUOaH4GvI2PBhluSkEaumgUpDj
cD0qrXackvyS6tbGA6uYMqIQssbHUSFCt8o1MLDcaXR3npMWandV+ASEXaOW6unywt6tA+5Dx2RD
B6PUmc5l0/MVWfDfqGxTJz8nafKAcqtX0XddhmsNe6EXVu8NWG+tgReeGt5ZYaQ+BcT0xk6surlp
LakiK5ERWl7QNFpR9Tqw0it8d8inHSM0UvSm8oOxzEmrOYV6/aLRscwlfeawL+MpDwr1gxNfJVbD
QEKTTdOitoy3UstvI0MEmX34AylJHljzsP0KPP2aD9i8EhZankiPGMXq+NXPD1FCEm6YnPWAITfW
UKa0L2iQXgvj1+nbvdF32jKIkXIzVU7S8ZwjNdY5T+qWiZcvmpeUf83T8bGmPDNlC69PtpBuI8CN
jfUbTumRbRPzrdRynY7uPxm15Xsk07e+hm6qNc6lCzycUo+qST70IADIqXG+ds8K32o/Ns+27eiR
iImf34fZmyLBXZHsEyfFwUnrr7CHXaGqL3WPjVFjridog0q/7FDKdyu+4ERWL1ZH5demAiAZ/b6p
w4gKqqsd8ZI0k5otU8YHDuxHhfX/sjV8wDtax6wOPWUR88WNHY9B0JenhO57CuljemsdMsy3u+Kr
yuYtUMeIMA+L5wzaQRLPmMA8hazep8na9qCfZdOygJxw53R28j0mwTUKHPAmCPA5U9XfWYdh7hOl
Q1foc8/UPisX+rzKZKGlJ+OrjnS+cZ6BnhOyE4MMBEmqd/LHipEX1lPxJkcO9nLa6QUXR2rpH1nS
4CSfmGh6yghbiJIA7qVoLio3TR4FrDHxBzCd9DV/X8xa8QYUXWTcZIYRMQPH0qYXVfHOjQpHDHcS
FMmAOzrt4QGGyd6r0kPSFfZCEB84VNk6dni1U8RDNAHJUhDg1qqswsyQlfi77Nh7TCEu8iHD5lSh
O5dJv4vrbhcZ//RiYj48YWu2OoxDWrPuY8G15OtMjOz6VKOlFxz74ZBRSQATTCwatFaIj7xALMZr
xFZoWykUCmNcdHh85V8iwfQ3Bd+aRVLTCB9qgFvLPRMLcF2Nui2F/JK1tbUQOzI1JE1cPtnBQlIa
jSuP/V9fFnNCDFdjWEL7MTT8afbAd4ApLUsvyYhMTuIwFJIwKO0+15BZJraNIRAG6a5lmZRWJgwQ
zzk3FSLBWKQP1ejNeZv4F/soCBwsjBRiYRKil4qf3aarvRz9/jwWrLZNUxDrzUhiMUqUbfBSrfJT
or602SKOiv+ea8Gpa8uPTn2N9M5YOrb8c6YBVxAqEzGsRQCSLghGthXmtVJcT/NOlVECPKaCLuYv
M75hzvPz+kxrxxMA+tNrsVbV+XfifbbmnHzR6a+I6e5V4fBv5nPKWP0R6OUtCjMX8ItRtO+BNrvJ
BIWmhv41U5lpNLytGddcKJG15uCauJ2GRNwrGy+hMF78bnQJ2ZaNeRrt7m/QGVxPQMPmI13rbhWX
cpr4EMJUt6WqHhxJeq+PdA0NgdOuQlp3z4le9RHsjk473Ab1QRbgoad6N6rrgfyJgGcpyNo/M6lJ
QMNFkZp7n3uqwRWc00PFQ3AyY43DhCrbDv91NDMTOtm6tXcB1bRTRfeS+RoTJ2LGtGwlqSWjXad7
1ywYtok5scuSfw27rAbFr0a1aast7gmmHEFZfphKtIorRuBOScGfxiezRoSollUORN68MFXh7VBq
4MnMoKZiXHaW9SYa89+I2GI0QEJaCAe4s7GEbLlrbznSF8MHo+WIc6roq2zMnrXU7q2YfvJaedqw
RfFg1EbyGXrTqcx4fkFKK3T7sSDtthCr+bOY/2+njEeRd0j3SL91vvoURg+vbIpH0EnsRwD2wnO8
X2u0If4n13ldijrqtYvh2Cnhxs5+uM3WadCslAwr5U+UV3vPAFLPlDVr/McwvQegfduBjBucRT7k
tTJ7iREa2h5rQSOFVlT364Ert0BXqTS+y7AbtEpJHhLKQQS5WZtcOtrWsYLBEBquHVnvmlYz0UpW
fQcoU3jVwQHG0o3ZMuQC0Gr/26dwzQgVr+0PXXdg+xWHuARyF79HCiAb33E1s1uzU2WpNGxN2yRd
FDZKGDCMFdtcqQ/pWP2lvJuhEKsxM9apEp/G2L6hE74b1uQmOPkUNOOCamjA+l3T3hadygh1IKRG
mFwjNmxOtb2WnWRJmF4yXumsSjfoNyEaOcp5dB52kNDzpQKPAd7rzNvidbSlOYf0MO5hn7/RRu3F
fpoy/hUxCv+Mt01VSRrkF+TTVCfU88LJHn1DHdfiftbe4sJ4DkmMpFrTrmOHcEa/sNzYacI8OqYx
IUEa1qaZnwJln+Qs/U1TRyfLia1yYSJ4XheIEkP1GSfeeycQocYx8cIgB+K02LCKWZSGcmZdvdFU
nJle9iWH/GVQCBGavBek0LvOwygZB291KkglKz4QMl+FwNCCqwqjpNM4B9OAJoOt2WuLfWew+22t
9lJ2BFB7sLm7bmaMoMvNHTLwUFgpZFVxN0X46Vut/WkI7IKoXZeMxDTm+cC6eXR/i759xHGxCWyU
nyF4cNWr2pVg9RIHZCJJzJN0wH2MnUCfrsNgr9m++agdnZWVsrx01JPXd4+eX62R7UYv8n9eaqxV
hqrcSAJWfDjoYETgRJZsr3Nu5/mNLwvzO0AcEkPEUM3w0Zfmt1WiZ/P6OaV0HOgUK5pLp2bWpdTh
myNghVFQDbxWDVeST5GJmfKUc2KqaX3ScFsOU7NENOZnbo5usAqPCQe5LKO76cubHRS/WmEudJlf
Zzjd1Hz6NgVLP9L1k14WK7hVpc+0vUtql2XumzoMOBKw+yB+J/uSt2Cv1K1EJy4O/D9LWc6e7Fo+
i5yyim7VC2MmMgh6fIofFhPeZjQMV1TFZig9t0n0nS6GXV7DLKTZs5pmN2Y+yugsZ+OtLyaq0knq
21bxNr6m7B1ByrMRcakTOf3nOf1qkrxc/LXaAGyzt1n82DQEXWHtRvkQtzx5zFU59w7crkjfZaZx
qRydQA+GKob54/cS6VPJadQcBxkfqxHHNMLbtPpTOFkmxvNOK9APDjsHQ82sN8u97ah+/TuFeXA3
jJHipPb/arhxJQaZBqe5cveob1mv4kKK42sxWX+JV+0rjICMlNmC99RqAYGtJQY73v1BJWJQFCRd
RM3J1OR17F8Np77nLAxyPNm17Ln6UxhGIfVGNgxYE1rDnSeznfMZVuJcce7KxNhqiDWXOOxCx1kO
pQEgMvoaM/RHHLIdGvW8jmHqqtKtdOg57bRGhLqeGK0hF2NOOk8XEy1/cWK4+Y5z5Uk7onw+TmUy
Fw2HwRlck8MrDeBlC+009Ai8qrrg8vnzGRcAV55PaRsFecPs1YuzZUNrHyvUwBNlA0WBEvzDU9Yi
5SCtQON8gNMelNYdeBPuszbF/sbQO6bSCGW6Y1iNrp4nKkRH4byKAoleQr5F91JH5sZk1yudXWxO
oDG9F0U3vswK442Sr7yk3piQuOwsWGaZ/65qT8OPXk3Z/mg+sC7nn21mUCfsqVpNwnv1a0KoNJm5
pSFoQNh2JBa+90xlWMtcbZcXDEDa6NAnDEdC+8DZuxxpUTZdPtUrC39xG2YQL0S+zwV/Q55BHlVV
RKmMrcpm4qBydPrGYIUD35t4UXzlUGvMt22B8a7u/7XVJEn+U9/GKv0LbHLEJuW9CTNG41PKc0YS
Ul0NKwNND2dSqOCstL9q/4P8wDCYCcALodnvJbnYlgpqqrUaIMsB6h6j2DlB9EqSjddgxG1sRlMM
S6qefLwYY0k+mCgnWJSEU3jq1frhmZG/6iCmCKJ8Cnx+jjYxlw1tHg4LBLODzyhsAAJZLSzAnFGy
4SkPVrtru4Y/7JA3VleMj4Zhthx82UK7+rG2UPzuc/LiZRFWS3xSY2uTtGDfeonoSnBDKlhvV1kp
1yM+0KyLXxRD+eCqXE9xn66QsLCktZtbGts6rta941S3PACXFkIUtI0vjctzkGa/8MLLgBVl3vdt
ghhOTS1cS2MDnqvEZSGDVoKetX0HPCBJAWbmDUwDY2FW2Wfpe1dpOHipv+niuKv861whFo34rrqP
wmrBwJMZk5rInGZtHRQC3KU5eXOAoLNmOXgDG21Chn70GJJljo6g2/ACQJqkK5Ie8TcygHsTUo0b
zcXSNrH1OdLo1sAk6PEXTf4lMamYEv+KBJyGU+Gbd44p+Cg25sgCLG+WVc7C1nzrcLTyBeXypawH
HMrn0fI3zEz4j+y8WSfAuDLzjU+tDuDIMUwvui0c794BDd/B6j9o0dUejgw4F6LnFlK/2TwTZOWl
06ZG/Jw6+ybctrgLe64tE8+CucC5aM5somtrbMOBa4Ell/Izal8F1AEWtNzr6j2JmRah0cK8Z51C
j2SSt8DfUiWPHLsQQpC40v9xSjkQuHp6LO+D0pYoJxUjM6/08MJH1s8wnq32m/vr/tHElGtL1m3K
x4zcljcHFYU41JeUrk4cbe5EG+3yV9atRYgV8UPLvhzi8ZyX6KkE2yw+MJdvyF1Blr4Cj+R9QtsF
rWrBlmVo329wrQAbIwDDxLqC6SjetG8d9DHQPDy4BNwEhAxvinfVcqeEnnyhRoycnLWj/qJ20tur
PqPY8Cz80zr+pfyeM5ARGbCLlXUtnCPflcovH3h3YBa0cH7lKvZVGdxBYyMC2A6uS/9BDSD/IbHQ
KcZUZ19bJ7joVj0yuzgaU0GEVbq0AMgzX7rpDozmpUGiQIQNYRG9NA0uLU5+ZZ00e/AcDuZ1poXB
MSeBQ1l1z6jflemxiv01T0gBYL6nof1tgQGJd3o4zhflJYTkz8mDGNR6cOS2IwmQZxgOQdJuNCrE
bwhKtYrNCe8ISk9GVfvEula/TnQQBMyWx8FE/ogn9YuuNTEeUcuDD7R8Wz1zfZt5/PNraEUKKLBN
AIgRaglJ1hFoOlR9UPgLtCrdupkHgoJ0lcfe4M9DDZQf0GZFeOv51JFPf6eP/CJ/FXxtTy9Fu7QZ
v3nQfEFPuNbbVxQfUEFJM2jNbUo6TcLE92BB4hk3iAOyW/uGUBhhcfzevpjFZaZMFP/4OtPqkYg1
u/P5LyPxsr3Z8UktXKi7WJ6q6khMBpR+/h2mVLpOofBWT/egv5TDa9tejfZix+gLQZcrSOCwi98G
6y3V2R7kxyrYj3zLrFxMJL8b5C71N2a3yCoXU/Cbj694SlX9Lr5T/enEGP7XofhJ7JV9Jul5vEGq
GrNdN5x4ANpyn17G76Y9OVhITHRjlAmUXovyymQWAwoXkA/+GjDgP1zAlI0MBcZ6w7naQ9WoST1Y
as5W3DrNR0PGwothHUBA0CyeQ+4Ew+RnDIsXSYZ3QLuNPz1ylrUCP2TJm8esJ2j2cGts76rkN5jm
PQZd7CBOevcF3qtzQOxCyNjb3CXZnddgKvEb8Kar1sXjlBuKp2Zf9eG3Ynndc1lS42JyURcx4ljI
3SdHrCleWma8h+ITKSK7CZenFS0hQ5EWn8qXPq7Vz6hn23pAJWJlGzYo2b9pB+qJnDW8EdmqwwRI
LhJanclYQwci6sHy7gZmsz3HFvYGLT7g2i3C8yqIUUrssoiNmc5H+aalRyR1Vv6Ee+mtwHKZw5r8
hsjSN9i8eFBqNoVS565DdcswLFqNCv3jbcD6HdGxbVm78pGTWMJFSXQez3cTuiW9cXUCLIFSOgrc
kuVew8RhDh9DcGfeinYnB1fNWSG4QY+NnRHfDRxOF6/JYQHB/y/dNteGB/G7q3mWAQ5my1KssLEq
D2JaYABSscivee58Zx4CUAFhXnJm+u8Ve3ZinBb8YLFzSvNtziMCNrkkUvZnrAiDYASNeDj9h95/
2RfLBKDdGE9bCJWkPgIw0BHMNr9qcOF/h5XjQUwhlb1xVQbllKYTPxfwt6lCPwe2i7c/XjDDbm4W
8KzyRM54/tZbLvdTyOya7zXE57DGB4YSY46zL+cOB6EIburxbqIaad38lcQc8zpKkp5WEluRTY8c
SWh9RfHMIyzmbxpiib3fPHxCvMHmoScjjCL/1dAAw3LiNh6ufO0COPyqP0SwdbS1NKGNHKZfMHhh
seciIiSTkSSZmeD/bPOiBD8eh3kBfEFX1+wLYbHxLWKDxKaMZcBCqopXfUEU5dCtcMOQq+kquyme
iZMQsCDhQ+BGNWK7wcvk7SNlXxJzWqLd+KvHO78KH33InzKMFULKKYFz9Y8ec3jB+ok7qv/Sib9I
9o15TBpq/w7ILyl9m/7eWWvwyjPBUmpv5I5gd6xHipg99Wz5yjfLbYEDGstthQmy3mDssV79/sl4
AOkBCpih32cZFkpcSGSGrYIdwyRwjgbyW4NTgC8zAIcsGnQ9BBuqT+JceFKcj8cfgVw17CKulg2H
HftAPsR2Y/j3xN6y+iS1I8z3jKObckHPezbfVQoY/Yk2zR2sXfEv5J1lb0reO1srhw9uAZ0IAoYI
LiD3nKAhxsedLqDnrQuDx05bIXLhm+OKQQSL0mjCk9+1hMG0DG/mFDCSsLlxxmLL2wVPXdymYC3B
m3jrHFLqeszOKva4VYQbZkcgBn82JXFvzjdbgboi3G0fhVsfKy4F8HrayPcoXKOlJvPrh7QbpmUN
wSPQ+OLV+MYREssroeTTdGZBGK4JgVC/bNfvERK7JlRxa76Ja5/fjuHTY6puNuHhJLZslX9iyc0N
UU3uOIptFxGSikL2NpOyRpbtqAiQBfPzkyLWkN3WzQ8Zc9WJjZ/vcohy5cwxW86nqa3rQ73lHSdf
TnOrDwU+SrfU9xElf3Dg0+KVS6FcrRt/K49m4rb2nnkdXMdMoO5jfc4rCVT2iWq7OHFkV8w1V5Iu
EjjXQtyJ8dF4LAAeUiuG6I3w93GVkxMIqhIwJKR6dY9pm8gGImYwsaxgZhtHdkPJkWmOzhLnjraB
nGi5Sf0d2V5rA9XrY8TifrxxGqXH9PLgdDAQLKnbeYK/Mn4agJUb709rtiXdFCDsGGrYboU40Kbz
IvLoXEA1/BeSEMWggqpVX6fJQfnOyLTXT/xRZuiR+ibaO/9ceVNMe8GKh68mKG5gJGDu5RCryUSY
J3VeI6jlYDWzlE+wp2n4Eazwe1TdMn50fOTKj6/wz1h7MsiZRrMNaeynI34j1HnIeuxPBck16VHc
B/XFitb+m/0ZqFdB+Nmf/2qh5Soe3cwUh+h51Xl5mPbjI9ul3op6OHhhbI2yBlgHSGcohfIfpE71
7CxgtDKvajBpkZfrasGayQkDGY/c+BXqJmQAeXRj3ZF/S+1geh+RBSZr01bQcBH8XYZzcwJ5B+2L
88fc0ncjYTIPA9lYydkEhgRG8qjL63uAx0wnO1vunQdBdVW39P1FVPPZQ/MOYcyxHj15nDbK3QS1
uzYEthTMVASGn5nE9Yi12iNC/gnkJxP28ZGOu+hq0NY2x5gBk1ROo7qLbYs5aInA669hCClq5lXl
zrfelYbljd7OmtWXxPpuRH9I9H88/z0dQNl8BTptKLvdGjsM6CPG8LE7hi9lcx7kqx0RF2OCUtgO
HQZoHRUx6lF6n5qT2/rAaaJTXJOfLlfBM+pOuHtsYk7AMDPZLyFZqdxCBb1ri5JlM30m2zr91IMV
plP1gMM4/SFz40okBhbENaA31g2F63x4zgZ+XD6CCjhSMvHDpSulZfmx88RS+2n30TxuxR2+i8G/
z3l71lU/9I84eSLEYFs3VzVkW2694R6wUTf8HwsN1OkP8ZPtvXhnJ3Qp1mmfmOOgm+CA/+M8LVYj
9kJS3oMfBo05Jo5+NwU73nHEmgM8BPPgaWuSitqtPmKBZSZEumJGbb7y8BK5FJiKw233VsSM7Bjj
zhsUJkfVWt2CQmWYpbs2k7jbAJKoxZ2xRX+fGb+R/otxsYBTDVhv2Df9yePZJRYJzXO5w+co0EJZ
bp/vCvof2vb8HuXH2D+Gj6ZZtQf+qOAnkb+E0SlHKgUlu+eP8KfTIMO8aRCfPerRG4iCdN25T0CG
zhUgwNas3con/oD6DfoNGvaFn/42EtgTakeCSTOdSCrrJdgnv8VvtMecrj1U1+Ly1tFHyu+c6ioG
hNl/puDO2hUHlFO/TJvXtD5C4OyuKU+6BC7anfJf6600NijdI3Hjlxvc4s0W6+67G9E8LfUX1pXW
WqsP+Y10ldkscUy8Fz9edQeMJ/7gxsVRONgBviWDfyQ9rICJZoFCZboyOen6I3XZQGbTMeTEJZ1T
HsITyW/ejmUchTplh70s+Wgs21044UYp3zDO1vkdaRAKaYJ7UpYFEJ+l2977Uw5ltdc2LYV/vK5g
HwKcwVRsrL2jhMxkIcrBEUnYBY+/SXk5DezJ78D2vgfKvKO2ZY2+8K0VFdrIVNVZN9Et1R5I+JNV
yKizAxf2HpK1QtxJu5KkfPrFnr4Yqt7TcZPXyjpUxaOdwVWIjbl0ac+V4bWIA6bPF+0w0BlOdLcl
kfT9h1nci65apFj7GsYFPgZFrV1ADah+RUlSZ2ceP7MOPY6Xrko6LwXOaMcrCexUJZ4m8iEuXiXb
zSaarVG7rrh0dOWDasGy79ljIC8mSUm2w34wjkGYkWCa7mOU5sqE6oqiVokxHtHowz+jcKW+rnYV
tEJNP0KDSyEqMmKXD3286MjgEYHkPasINFe7Yr6Nlc1gYlE/gpRZNJJaiL2mneAZhM4zAiAgJV0q
RyM82jbGftzFpYdK363pl+hVKPPQviSbqt5RWVnomkv2xLMbITpa4os3QERzCB9ruCDZgPNKAqj9
3CjDT9p8iU7HpHcufcLOFWsxIlESLCKFAENJSVZyywLl8yf4VhAoQLwCFVhI50J/RbIMgoihWjik
SfQkKbJJW+jQElkmL1n6grsmDVL9tD+78sQN4Hudm8OHktQdvWou0HybbFo6CU17NBDy2Pk2ZIcS
oU3JFKoI5Z1KX0T7wfuB2HH1fCISZcaoDHPOVC197YurTKeas8wrBVvGELZncxW/ZYygWExDAxWg
RA9xzZiEQyy8knpnqYfYZ32CfSTOYDOfGXNR8DEbMvpwZyP0qxivatmxpHIXzGIm/PIRodBLiXcx
x16p9PuOzZF6yFCsvGGVli91tp1j+LIvOLsOeoX0KoMtfxQHKqPYKymCwGhIUSWmqtXWEXLdlfZl
jetxJ6ole2r63sZ44H+BKUQ+bnUAfsukOqEMQqm+ZIqYv4Z/TbkS+s7MgQOdcyLrzBXneG7vJ6Jz
qFpZIe/bvWm4oc6Rr/yJ4CNs5hOSkgg4fn8unsGT0BNvXEdXizhg/818rVOo04eycOUL85CAW7ff
qtOxFKeYirUgd24bGs/K33Uu43UFs9lrdiPNoGRgqm9aFWspmlistpuUQTlnT3NsfpyP5D+Szmu3
cSxbw09EgDncikE5WrIl3xAuB+ac+fTzsQc46JN6qmyJ3HutPxpef9SMQ/1bl4guEH3azTsv2pDv
SDEo/W1IyYt+r/YhEdMJsVYeLkciLgdY0r/gjwd8ftTmhaJQRrlGM9wZZgQYka3YOBC2W71Z0rG+
DdvgOS9GSrfHN08C15WasgFd0J3w1GVkJ4xjPBHxniofpnknLKn6EGD+ygNyQsLcrfBWhEdZPFb1
uxKsMdib8r0xiWrzNKAcwDHlDfkPVxMb6cBxMRMFvIIDY4VKGYSTXWo8qOVoOA5MxiNw9o2vEI+A
Q2UdZ1+GsOVymV8CeVYgBgF7qLCf30xyz61VNLkkwPu/tGcrdLtLtsBCRz0HYptXNH1b3bFtz8wZ
ClW9ACDJuwzgQEvd8oEsdWxzxkD8zZTAdligAOjVS2scBgHWnVFTfoIZAixm0dZChbWM79N+qRpj
SVA/EX83H8MC+FG4eq1gL5Rjs6T6Fv8G3FWjfsifwoZU/nZD4zAAI7wDQwg1SIyTcvvViHcpfCfd
tyCTjphdcls6jy2Gtp0g+TDOpXqLkTIoJVGHjkQ32hDh5P8hCcsyXat+ID6hn5fqUJSSo80jXX6D
+vN/ABApkWkLTvrkei2+suo0msSufWrSTfHZaDcxm2Cv0HLdtAfjnFfXxUAvoLNWEeb7/WfLuB/x
GjfSlx/xXgGQDHYjYjbHFXknx12L9+p0U3ApahH0TIYfWAPg0xBdkJEtwng00XkyTHYYlHEJ1Uzq
Jcp0uzdCl0DixSFRgk2TVySJDSl+qH2ZpAeJEhUUWtVHuzjlAWwMCvzkeddCQKTJv4WPYJx0RP4d
soLphpSJCtR3mdg6TdW7C5kRzbcrRvi4SjYlqH1TG8ecTxQ/01ruRtppjNVQrRPtOME/JwHKgz6z
E8uwc74IijoQaHK/EY91gxII1DNaYx6d2APgBOSyJM8kH2n4aVGbLgjTfCsA3gvOmK4O7RrniKWR
qbNBq83minB6JKJCeRO6F9g/f6u8aCvy0U6JZtAbOEw7zjb6RkGDF4BecVmTQ0Q0DC7zDeqGhSsz
CeW2+USlkbcAkQ4+/iJcs6pP8lcX3SeTLBi7mzdiCT1Ev0pz4MVIyjcmYHBqzeIGEl6WcGNqhRZg
3We7hauV2bE4g6t6XKWgeVmMmJevE45OflQyGU9bLftuVfL1D7rxqvMvws4QldjEM5fmey9T4WEI
fC3AiuO2Lh9dAYpmsEqsCabG3cuddwM3IlgT7oFYuxCjVyT+K/rRpToU/9CqoAyRNrHsCOrZAI2R
eZRvfgCfMcqKlOIQ4x8gG6LzAlsYuFpy5gc0fpqCJpEkZMWzh2k780U6/Ji4GqADgvwKtCTwzYzI
ZFf19AQToENhKtfza/ioEwcMn/4zDdjUp+dljYoobM84J6G2reCtH9wljAzgjUA4cB7SbMnv4R/Q
DDe2QopfReNUd8eyv4bqCZk8FbYseHhrtP7YHisgIg6hhUBFI8fBSQQE9D14kZ2QkKFv5NStUNld
6T8A655koArELpItRme9fuvn55Kaic3rCJ7LL0hQUQzKGYVON5H9TwqCol0sstowMPMYlI1nEJ8E
a7cK3rjEy2rbEk+hH/T2xLkJTxQZu6B4liKiGQ/1cg/OHRF06VHVkQRHmipIXP8LqyPggfZTH9v5
jkm6mUAGnGlDqtjv4oMJbryv9FIApuJz4yrMpk0q73OqIpSnyu+WYZ7Fk9L7O+wCGJlbg7YeV+k/
IsHmCG2HjWrQWwo7MM8GbwsUPmWmvCKEXihp4BCvRpuak9E0sLxVReRp5QPiKif88hZEHt2xMjWq
S96OZbA1hr4HXKsJt1YhnCrM3SVEryp3Ya550DomXZBmJ/MiMz+qb5n6iD8F8oN9yqXFHU0ovT2z
xVfeCEVG5AzulQU0+ptBQnF1sqVG21o5zGeoLuGS1p9AkXq7adQvZeahUvf8L37AIEZbgMFLf8eS
X4oPxjgJNyuFWTKc/20qrwP8d+aqwmN6Q3lTeW2AmJqrgINt6Xcq6PQ4Js1NJP0UVmE7/04VMdw3
EV1ktcp/y2iPmHFmXz2m0c6EXCccgoba5dFuXg0iqyui1Fb6HLtvonYPuXFvgrVMN+Vw061VhfIZ
UNAjKlYk0wS91krho5KOGfJciw/qWShuPt3ZQmXOv3apQzCvSuAS/ZuLF8RyWfZRVO9GcS7BTPHl
3lIQfXo0iA1uTjrF2TwWvB/Cji9uIlb2hpAt+2DoA8hvaGELXEE+NOMD9OaapmdV3fXJoY0f4xup
DmJ/N5Gwm1SmxOfeOFbizpj2xZcmoRxYGodJdsBZ2h7CxXEi/3ZUraiuKECYbfySHKVbp3mBZSvP
qriU6iGvtxP4LMWzwdpKvLJbM+xhIWBSIF2XBOop2/Pu4VoWHeMl0hz9hYYZzw5ttMSprpp3/jyK
WkFwUnJeWCSIboGB0FtS4xGeEM5DhGqA/Y62T06+DsS0SVhn3kyJKFxi+5f8uNYcNx0Zf4n8aLTI
VoJdLfxNFX8ssQjzrWM6DWB1/WrecMlCPzVMmqNy0njuI/6cOKuPviqtebmm9kIMDu9xSoKdRfUM
xTEFLPG4kvmm0uk5DrZPnYeJTqP7hZ5p+43EcS+pNLRAR0UoHGkZXhxZIamPgrkoMogL7v8grGXI
roH2g+EX4+uHAPriw4nMoJ5BfA6mQ3pU1I9Q/cjBC/Kqc6tlVVQUaGXaQP67Klo/dtsM5BqADv7M
RB4ROJFG9aWG+iZG2YDJkvCwESUKwi2VsR5Ito3EbZOw9MQRIoprHsDnBmTywzaTfchzJAL2s3xD
6ylfwXyYrFddEsGmOT4FhvJDjc4S/oSb0Jd2MP5o1AQMGazoNeENnoDzgLAza6cFxVoqBODNt7H5
hKfKR4sH58Y4PvAjGuVj4N/nPlsVtJdy4IXFvBLTqxFTY8/i3Q6Du4ESlAhiA80iCFIJCoBr0tyV
FaeoKZieQRmmkjgRq0lr9l6ElLolQlU89X9ifh6zdcEZoaChOYjGT/k1Mz8hLW+vDUUmIetp8Zrh
CGmKkBzhM0YE7je7hCaQ3wClef4kdCf0JtGbkb1jonsn4an8WjhCrE3BVqRNXDuC+oeMZJjy8ZSu
OoGhlS2Bn09W7aGlNXT8Y2YHoCf4KL5T6RT8UQUCFEVpeEXRuPCuRT85GBbnXqnsg9FLeoKTj7W+
r5wiP/ea11VnH++lf66aZ1KR5IvyRyROwmuA9PP8LQnXodG4c/Mt8Y12F1a2ZXFeIBfBrQH+W35c
rvLEoz+v+E0S5KHn9CLUGz6GhhXjHaiGxl5Tvrapp0Wl3Wp/Op9GQkp/a6JN8sLxlIkbbLCwpXjo
OoJoeAM9qBg5OUJsUekDqzTy1QeI8NIcYcKnFD8UDpKwfXa5087vhniqMCwAuvDjfaLJyH8URI+6
fK1yR0o4g+zpp6WGjJAiyPY8eGl5xn/wnziRqMzpysmvUuSurAcaGQRaRDTOKyw7kUFIcGgn/P7F
Gf0eDSB8vM1zUNL9BDtKXjUoqg+PI/1FPB8dEIERdcAFKOp7cTNwSEcwa+qlSec193Abu1S5D3Fl
Z4xpDApGdDLZ6fHFjwCOTAdmuWYQUZDFUs+R51+wovKIQtlYhQoR0M2AqxEN2nQzikfOGx8zb7Tn
8BhZwkrw/1Ru80T8x/lFhcGel6Ka2XxgQii+x1iL6IzGOXoEY0Tg5kAr278SfWRfPPjJ5ui0zNw+
W12FpG+D7o7KDtK/GPvJDuFuuwr8t1G9sAyfSuFXMhDEx+8SpgdOOIZjVuSBOV7hfRsEcmBEnrwj
STvwvYptSoQqMVEKmwHgvaQFilmIzEeEf4ApjI3tKv6dlK9IJ7xWZYbJjzAhJkBaSGfZFsWNUtyA
VAXSo9X1qFwowiHocN7Fvyk5U6z6qMhlJ7zQ1TUAT1lHMAcC3Ufoi8SVCFoKtskzQ7SBbtYpqmPz
rWuHD6y4GjbB/NqjWmLkyIZfcKTgnxY55VP9Iyxx9lDL6Z8sliaiDsC6wOlIi548yXhHLuGTSLjw
X6RzndMduVaHpeKeiBOHJB8FKRFKcs5GiCbtzs9rrcsKDgY59JLVBzNoPIaU5ezUQaAsUX86gFiF
ig2Mi0+GP45apGEHu36saNF59jAR1okYm+NCbI6yFz8Gnixg2V0Ld0uCZrZRGVWYLPRjezaRDEG/
HOkUPyTaqi+3fbsl0UEwNpp1XtJy7ljL4pdJRWXlTfM2+Cs5sk+LLXOrW6emsmmbom6neinP2SMF
bwiOrYTM+cRTRMVd1h1CUM5flRmP7BH1o1MJfg4IE1yNkdP3ayzRvNbie/cZ7QJ+3DdWtR6bdEft
OLVV7YFdctUS1Tb7x6A4mZ8m/er0rqAK1rGM52D87QNTAau+kN8tH3pU8N0qbU8FqNUIhhohHGXj
9n+5CqGnRrQ0gHkixw6LOXrU6US1HeAbcjmaZRBu8xF+MDex3zAr+4MDYww8xyib0kbZfwN45AGo
Ak5csLth91SvIR6N0PhXCRdW5bQ6Ev4jE6fd/dbZF8cOE8K+5KH/WTCq0UZQA1lBQRPtZk9MSnhZ
UMviNBT823v2h4+wgnik0+tT2arqWg6pD4tMJ0XZUyioyV4iPtnY3436Bm8dyqOXFF1ASooNevx2
IOxyNVUfEwcBi1WgHY3qE39GVrEXCiuzY7gj+FTqjskQ4zJCKLEeu2NeI19gI+fSb5DbYQtpVIoS
wFSFLeZgPkmCB/qQ62UtW3scrBRN0GfJBmTlh4UlmAI7h7XAwLBmJ2K9CRhvxPbPuiPq59AZ0dSZ
7zo/sMIfNeBJAiGC/cHplVw5b3rjICNi2ChftEQi79MeVVwytux4a/otbz2bEYXz8BC5XdsEBmwg
OTcMMgT8W26fnPLxmP7OhCCALXboLIia2DYzqYenmvDkzDEp7BJ4PUEwjwn6Mi1wrPMg76a/JXVr
3uhHSaHryuIOTvHZ+OhpqEe+DmpkZ/5+Aj8bhR9LYVFYc+YMH+qHHLmJFqyotRSNa2bck86bives
/QdgZ+b7SNxktyjftaR/Bu/MqRYGieJsEiHAFRitNdWt0CzYSOyANghn0VnlqQhBCLQOlMjmLOT/
RQYDufISlzpSR1hfdqgYSInDZrKuC4A07/zYzr99ibBnIC2j3oGJoaP4S5MDoeyD+kq7Z9Z4BA0F
4jYFImjUHRL1oeq4m+1oZAMG3D6gq0C5S5Z1QA9h75GCmA2ngLIYhyVMc8SlaTsb/hm+U79pQGOg
Nofwpr8QPZjBDv4Ep/WqvBkueExh+8Embj5GJkttOlj+XVSA3JnKkLv5PBpr6mtIpoHAp/m8YvOc
O2ytZHhIQe/F8s9w5WsO/lG/qKUvwNmpOQ1as9eGXTYejAGlnV6/fIn44UNkkrpnCY6WU7a1TVk1
I9MzwR107hM0bXN0qT6aTTg/EaF7jbIxuYQSvlXcyIh6iaYiVMJX15T+Id6GPzjVzM+AqlBmoexV
4cvXP03QcN9Wsbuimvb/gIySyBNJaa0vYvVCyjPAkYNNyfvxRV6imP8A3TWUfxAHzul+yhAhVCfr
St6sD51pbMhVsabPUHjDapgk5+CNsX8gQcbpf2VibRf9wQbRGqMa4mD9SoF67Yz0MS7jY2TX2N2q
q9/e6gSRuJA6jUEc63qad7MJaiWde9kOyT8CR0pOBtMTPz7F6y9fdMj7SlT0VRd43NhN5LcIJlFd
Gcm9/3dWUM54inwxCNAtUPrvsdXyzZqXYQCYIXF9XWL6vqg4bq5Gf0odukxDgaGH+Pd1q9+tdI3L
dDZPeNMzu6kvcvxXpfsBqXVU3EoI19p/kZ9Bql/AeTc7RbQZP2Qqu9fZofM3VohCt+YFR2RmjxtM
iwMtGgSo48Ij2hpHPX/wrJ6tep/wtFN5kKx56e5Rt4eSIlOzu4baWqH1jMKEfyoUWEGQEN2/e6XE
jHVq49uCyX6s8Z2Xbh/fUWv9hexsPxN6F6qjqGoaKAGHRwq6e1t+aOMhCHez9I9c8CrYGphfAIei
Q0kTkEESqkm4KJ9PBgGZueBRYuCCng4oibFamv6Gz8001tBg6UZF/0WuhABBv5OUR0VMkG1ub9qN
Kb5GrgnrQuKKQ4OASZufshM5bDgmnHar5m/kAtsHOXmM0jq7iBkh3tgp2RsZLzJP2SE0RfPeOLK1
6U0nvunfcnmchr02dSs/P3OM5/zdYb4OrG3Ka5u7yDMxb31VAEDFTVC4h9EbE4OySX+kzG5xBmmX
ofSUGJpxk57Dc4ZEYKURDvPrb2huWnypMKrO2BAJPR0Hf610BK9cM6TaSGUSW7L+1f62yyKbz5S3
P50PRG2i/DSJeCQJcf4UtI36zgbwVsMD38bCU7b/h+ez2rP0fyWL66pYpxNTuv/0iytZBAZe7fRd
sk69f+nTX7yoAcTem8lBotS3AHI0AqfoVgcKNBDrIC2Zzmro+Fg9MxeNQjbvx/jnBI2ZyldiW8IO
9/W+bi+8BHgizff4nsrvQ+NZN7F5lRIRh+RJXmjXpG+3uQ36HkC/g4PWu40BCOyefZi+m0k5L2uL
29F7Pq5q7MEov8v3kUxrfaW16DJFflVBtXXdnl4ANE1ySIQlEHtKvBokcNgZj7y9YK8qDxZGNdZ7
Airq9RDvNXK0bz7XDAlft3H3ndh9seWOsowVP7oR3y3mnLRaM0WK6Xr+YKzs+aKOUvUPWjz/agBK
ISxY++pb/V4cgD0/sGQY+r2QKCRi+oC7hbyvDtjTytgjaQ1Ehw2ErI/nAFkDkh2S7LOeA0e9asMe
mRPsTfgcHqFJdwFn1iowDhqwQ+EqEH2uOLDVHbBK0BsnNphwHd5eeYtMexW0IOuUAT56dS3y0Pbb
dvJ68wvwITZdVNtQPSyAFctc4wYGVP95OHVrQIYgP4TYMJUbn7pt7sTMCSKb4bXnP+8UyyLlWgfR
31PVC7uDypLjr+nOIoGX/yxlTdYu8Ur9hnYHE/vDanbK+1R/m+i1sFYV67jfx9JHNRKpe8CC72/z
/aC8zzfhi+VfpMQq3LTki+9GgbcTMwhciduhch9cC+Ar20n8rp22MsUt2kSzZznnV04phSbib0WD
RMWVazjllk75fI9AmIcbxV+yPE06/qIH4fthdIPJzhLVBmuP4wNjeSdv0E3kwxEyR2PMXy5IX+ST
oeFBNT+i6s1M3dFrm23b7xplF+efOrZzE2FPBXJobv1po8F3yeiOiXTDod2AAX4NlANJayoRl44J
u5N2ubElQTrhQ+rUzxSsBqi/QjBaOPigVnl5qzEWGAxRi2iFbyk8mJ96/gu8LS/nBsLdAp8Jv1NB
7wpMF9Kyjh6ggiY/k37pY8N3OpdXgjxlLCjlvRAu3tztsVOpGqJaOLG32Z2/fPhiQtDpuiUXAtIO
WyB9FfSVyjE9jxsxPYbhHxC7btzZVOmZII1upB4mv6GwgoCpBQLm7Q6JFan4cmPPqCOiAFwfdBN4
dbFrPCZab4RnVHyTWWYMe8Z5ZHC5SzS0INCgR/fdlki0jJYdlzE1MN1ucCsuXazQsOoRT1xVP6QI
U6+bhXDbHdpiuH1xSzdjFD3pkquGIwpyb3EYUjwSNL8dPyIzzwivjO3oSAQtK4SRPnLxLekL4iMd
6Un0gHodHSLfS21tZZ6auyWyB1Civ6CiLqj7Z1andhv+SOoPJkhOVQTATX1A5IjqpDdQbcN8FK+g
BOncjfV2fBbdoSgvCK8l5VeYvOSUZMwwF+MO4nctJEo2If426h9/Txi6yrf5GD58xJdUYmNG2KNm
O0fKp76uu7Wh2HwKOucCpivvqK9VqoNOPnxUJF5r5FSxU5OirsgfNCKu6C0is15mZ8UWMw53yC3R
utNVoDOaRY7C4UJ/KrWBbHeUjhlnHL0d9SYgp5u5O8KLCv8N/G2/v/rFDggpe5sD2nNIT/D6ZAv1
L4nH9sv60/21kK/LEeiEnDbtbdFJ6zvk2AzJAXqIZm8M6xkuriEFqiGrHKc3gAfYtbWWeCZF2Rk/
E1K5oXt2cHfEvCN+yIF5biZvWbcOcJvVh4a5m6YQ1Mq1Q/W6+pMzV3NnTtJbxfOzMdCagFQb61DZ
DcE+RAWh7tN5l8IptU5IbFfvjv017Y7QqFCzaCamA5FYKno4WbyBmtS29LAI7myuxfzRRZjO3Mqj
2pxPTHyKJF5X0JwO/soq86LEC950IkpFHJfwKZYjGx4sbYXsB4NO6TbwSwUK5UCybI6PmOCbN1Rv
wQaZBj2pU7yhvq9Qrv6Vg4C3uQJsMgTY9XmDFXJEGxOd5dN88U+AMqN5AISVoOz9asdXgPoj0X8a
MojuhkmtzPhl0EPvPyKFng71gAnFwr7GpIO8dmU50nGAuSWIQ3B18UIqSb3mTSt++uq9XsLma+/l
NnymE/xe+hElDwO8EoGk73VoDIjGsY2devjqxO8Wsw9/7qf+n2+E6BUe90M8reMdNhXKNtNknT4G
Mo4WoH3Rvy3xkhOYL60RN+NFMS+rpvbqySOg4I2sZWPRgEC2ZYztHNbH4IuzrgPV3pqhra61b4lQ
ig2Ci/kb+514m24EaBALTrDbRwRp/grOPDgxxe3ZHpP/waDg+DW+SD+/Rn/zNxBNwfyxDPt2+0SI
6DUo5c0T3wBmXUDjP34gTFr4sNcUs/jX9qAdrL1qk83Kqwb+k6LWbDzlCToGmjqUl2A/kh5NECNB
BepBYdr8opQMpR+Go9VAeu8KZretHeVpnKU3/5OhBboASQjzjHjJf3p5xX9BnAzv6OpmO77kF5NA
H6K97hHu1YWvjBovCDxSiZUIHMvOrqVgt6xk4N8UnarO+JHAM6Hv3sJghwt/piHoXP5pDz8KCxcY
2csEGQbCJQENeayrPkdaRW2GruIeYzdFMFmsjGPpUsF4Jg6jDQkKs6dTHDm00NjJLdGBN1aLc3NV
AZOadNFAbMQ/DLzoTXXimANbo3uQu+YxFPb8z3yJLxop2bNP4CzdZakzWwXXnGZp7uzkHt1LOzym
x/wqXRH1MdGsu5/0NH03cJwAJ5+EwvAE4kEm4ZmURO1gkhOuokkidpPqc+sGh9Hc4V1/QAibHzp5
VsZp4J04EM8D0eHO7+1SWqjltkgf26vaUgNcYRuBHFmQoxIt4icKJh5aRBJQ/Cw2S/Tvqkydylpl
B2MCY15lPyC70nEip3HJOrSFPzo18JDxonJ/8JMt0sVp2qGh0QEtP+Kc5B+n4QSDOk9otNkk4yp7
KEh7EM+jeUBzwaDxlMhfABomW/CbHaM8E+MQ6q5JRDVGoltSIODnFKBrzZFqwvpc7Q2QHQ/JQqyR
2szOalClC8ZuBxbx8xAbKGOItVuRq2k/ecbIXBpuwkewNFQ7oPuyhdbO41pAhVrqGxMZDX/TF431
8ouUbiE+TCL8p1fBtKbeEJHOYkuVy4dN1mYuQ5zCk9i5xO1LcLRDCYJIbuTyghY1bOaORC4+kTeE
qwhte5gBPGx213kGKR5ealely1+PoEo/MvMY9WY20eKy3m+r7hZI23DaL4Il4QjiQqYsovJ+PmXz
GWqOgoUxvDGpILKWCO05gGYaL0bB2jOKy0yIOP+O7NSNN1IxKbgDAns+Xl3CGLXtGekyTyIQJ91E
DBDsc3hAoIUBWFpPM/Za7jbBPuOk4DTzF1YY9x0qLqQL1uCK7RbLac8ggckhsQMabnG2LPAFVt0U
Emtb+0dARoELTF7X4TpVHLDS0lpbqD++ln63ySOmaIVAu8iXB8rIlkMTWfkiaQE/BtxuXIPvfXDi
3J3MrSStYcIilo2Ixns+xxUPuWR35guZGn+TQ1qJPN+Q9GyMX+UrLDluqkMpnXncU4fSRX5U/tQM
NCi5xEBhB4ITmNnEyBUZTmweO5G3tz5+kA3gFj48ideQc71a6+wH4wthd4pjIdkyS2BiR1U+0/sA
41pUH8x7EWcTpF+hf/4h5tc+TQI6Uuymma3gSVHlB6IH7nolu1X/YuRRDoPfaEpI/+m1egDqCO3Z
oluc9dZJ80NMM4vyoOSSVIZOQ4SKEh4XHd75dda/69JD+xF+Ah8PaPEvxPOhEZQrPGWckPgMuDP3
5BbHxQP3BrmFJLgF4qPQ6L8Ezo3s5DO1vMp0hcYejo3/FMytpd+i4NnOHwJdpQefDjg8X4vI8WYJ
5yLbsGwQyJtGLrD9nHz2fHWtVJ0MHaVo9oNmjemc2F10hQGpQSSBboOKX6QFvQf3aTECjyxXNM0S
Q0R3U03m5NTc4AykeltxvXomfCCgOmHVoUOJoWVyQDyiLwthNB6b5M04NzF/SvZrYbDg+YLwh9sT
CyIM/qBnwnpNhwy7J0dEQn7H6unTN+FWnJIR1tX52YOb1wEH9ILzWdTMCDeKme4MyyK5T9YH2rAY
6gX4kg2d3iPt2SzCFc7Q3BFYCJ30rVJPeou/lAxmFXBBxWD7iCl8wDi5lzHG4APwOQ0EZ+5GQKM3
mdWX2qgUegeicC9MH/kP8oIi5WZRXoEI4FEwWEik65QXo4Jg4lqkOHTeIJFStNvABsTPzg3iv9r0
WJ4b3BOmi6GZv8kctvTj4Xf/MuF/yMwJjwwDeJ96R7NW0hPT9gmFC6GIS5wAehaSbh2D7P8ZCzWF
gAs8D0AoX0pzYxCj5p/T6q7kLx9BMjQEd7NkCKTXH6C7o4KjuGE/cxE8N/kl3+oaakHOYOWPaAwO
LhnhMKsyIfrihckjVG8KQbzdhlfY+irBKWI0EMURH6LRHiNeJUGRjjjdeywrFUCuFu1huyjLlYoH
ioEfLNNCTJGsY8l78gtX83iXIeQ7X6ZV6jSYV9bE7B94I13MLIg1umrlcBRtZpHF3lQzKK/D6o7f
QlAcBR5yWGlbg0+NCYD2Hy6Qs5C9QUUzJ+rzwdTefW5U1YE0BOZOuQsgL7FFYeZW2xt6RSnYbEr9
ElP4q6P9QkV6pdOzl3eGdLeYwypKbL2RuE5ky7fFgwe0qjQkBV61mlwt5NVTjOL0qi6uinFLUFBw
CI21/kt0iX+NGU7i/EypdlXsMVKJWK9kOKeVwXginoJNg9R72bK5Cw3QBIXAo+g9jS8iBMayNPzz
lS310w3RamX4Wwvvhvo2seo+BqTiuJc+VTrTbNJ+tpQ+9BsYlhqua1FRndMDLdmkbmAGz/mjBx0b
BIIkepSs6H1B9UWq0bfQaH23TrfIahBBVsGVqmkd2WdLA7RMyuONsH+i5+75Is4gqwGul1EVkSJq
NUm7m9BT3xSglSeTB8uyCyo+5u8sfxqcxfSXW9uZhxJZQiHffLw0McpZNhUy9CZCzwnB3U7aBmlz
o7Ecb83ySizahCiPxmMSYbv9nH0H+rYcX5ibrcGxcHS2b33yW5TD4hUdFEeo/iRESEbuaCl6Fbdv
kNtgNPXqbBek1FqgO8NmTi4pAF3xXVN4Gh8EkbQ8EUWywP+4E/trq7NWERLydRjjD6osCbCjOCdz
2XdKQN5Vm+w6wZNotBwOc0C/jk3xRW9wzcFJYePRLhmK9FjYV5TcPBNeuiLAkL4tRm9sToK8rd2i
In4WgeOqOEwCEwPAwhbooPknqScACIw2IwaEifkDFxsmh2k1J5uWOM2t4JDDUiV3vmB8ePK/NN8h
wiuoffFDb0iR7ECYOj3tEl8WvawZTye1lHj+VHyK+WFGDogV6U2X70W2gwjOD4rnC26V7BQcAJzw
OVPRCV7jSyNbsK2epUIVwjpPHjp2RXFbEtCFBVlihwbqHx0CA/C+5iTtv4AuBKLFooWGze8ImXyg
HhxSd/Fq/pWguIfsS75RdozRViA4C20R8Vjx50wvjvg7Kou1lMAzI/hGpo3Qjo9H4g3RhF/0qpX4
j7Am1E1ds09S1Ec9/zKi9DyUjxk6mUVFQ+OqO4wAlLicwpxIbJxmQnrKKpOMfAdSMvUi6WJcB/lH
RtB1IMuk9RE6AnsewMvFnxwyKdtP37POLYn67G94y5T3RfhGxkDhpiXU26PuD/UJCDuctzxNKnEc
2kbgVxJRjoX/LNnrUfiV/dmyDkASvCiOiSX1j8cOqSpqSCR+xYpBfRh5qG3Q76Zh2cRtBCq/Qt/X
uIWxZQjBToOxDT0K4xUVIHO269CJgFLOoUdJcbgh3wK73QeahD79ri4hLU3qu/JeBuesWdf15Ysr
tycOS7xOnmqt/Gc4vyqf7wiQ78F56qKI0HZquwUq4CmUEKXI/FbYfASn4kyC7DJLkDN3tDgaP8L0
2+z2Or3fZ8vht6hMr9qQPIQ3Q8btiUrHIeYOnRtC7HhD5JUtQCJgBYBbJACwuffVEd9LT7zEjkA6
0kUGWwYI0eQfTAXUQXNTdS9c4drPwqmSRzU8uGaqRdEBWKZrfM9sxxch9fQOchbekYyHa/SOJfq9
kXdI+k3QIeYDt0OB3Ob5PsF5kwpQp45Y8oIkv9J2vlBfVmVM+bwy9NzQLjx1J9BaNDuAuJRPfL77
1d7orzWCWol8DACdlVHeQBv1zvvj7UmEC0I/bbpg3QXy4JXqqrfln+Wb0nFF3IwftLQQdySJ+Mpj
KZsjzkINDuWVp4PDfK42FsoO9N6DSFLUesZf4kIYVZSscTAIsImsKYti58SjsqMuEWuBqyL33aSQ
tJlbDZhjnrgd0CUCq7YxtZ+O9q3Ku7G6Rv5J0n7bbqdgSKe3KXM7cZe9V7e0JAXYHmSW4XVongMR
o/LPcnL0CRiO7xg/crEr4cWTfyailwQRodZvVfoeYV36I+GIIPOwk77rS/+m4BCreyX9IN+4QaZ2
ldM7NVMw04wHW6K1EYxCJE5vUE1yewd+mnhDVW0z/2JlRin+YegeaSvtiQxA47eHdJH187RMsSQD
+/ScTo+UizV/M1kQ9R8ap7lVhoG4i2I/+F94Hb4r2u8QyaB6Pk/P+EvEMvOTVbvmzMr8Lk8eath0
J5YbCa0zabv7GZ1ceMiMDGRhE073+hM1MFSj26JDhmfQ0n+EJaCGRIOgm14/cqqdlehHnb7DKxvM
nPykFTFzXGXUmLkC9gPZS8er1DlLUst9Ho8FF7DwT4crqj3KWkkvETcFuDUAK3OtXe+ag4Z9lc3q
LdfQLdlmda287I2ctlC/ZOcYRL2zsVpCPdOyimBlFZy5/Ie9xa/4yyQDisd3xRoGKumbmD+IniVi
aV3ekGGQShA354B0OzKDAPLC7N2HTT7FD67sHtQdJACxdY0kBh6EHOF3plUXLUiHbdC2ZlqU34xg
zX0Xa7TgoYiqzgEQJ8uqvBPetG80Sx16gbUO1IOyR02Rwt6Mc/AeqEer3nT0Z+wIAKFhCCful2Ht
LFjM5l+H+T10UeyO1VEgIn8WPjNeHY1nZPguEQxZHOj8paqjoBxBUfdC+b60JXiiq/hHZfbACg/N
cNDrQ//EHd8gp70uclJPkgEq+oPeHAQ27XftO3cwA2BKwFnyP5LOY7lxLAuiX4QIeLMlYQh6Jxpt
EBJLhLcEYfj1c9CzmIiZmOouiQTeuybzJCVYtKcl4k3gjBKmrpB5qsuQhxgrAok+1xe27xweqp3w
EbGaYHOK1JoLzQ2XdP2mnXcLnhe+3QnfSkqTbcAx4fOpcVoOLHdF9RY+Wzq5mtHJBQkUHRR8JWya
pd0UvqzabcYSeJOovi6f9M6nBai8gkAfa9cGkHZcDPDkpSpYeYlO+jEId5uN2zCcM/pIZizSbP2H
kRpyEaQuWMck9zV7Hz++xq8NfYKdx/ObdY3woCwODsYu2MQwqZ/yEikJ/1EexX7c8htnp+SUf7Eb
mfQgBNjM87/4y9iiX14nv/q6f0gH8hiHA7+3oz/rS7VWHsE3/y7CWnYFheRWPtar+iqc35NIIdrg
OboOmFHcjzAzfMPX9p/7ZL4FL8A/wbFM/seMoUywSZ/69zT94Lica/+o6rmhXB23ydM8JGvqCj4+
TI1iSQCz3xNCxIqZe2eR3iq7iQA57PBxonZl5Ut9zcRT37ZshVJmgWxNqtmYbeyaTSpvCd1E9Y18
h5Ck0sVLixCKwDJMb5Nmdsn/gb/D8MNhnZtLuaDiZacnQ4hYvzO4Y5UrEl9mLaRlHDla/s9s2ZUa
PitzJdlYbNrzkHN6jpF0Vo07eATDKSH1/O29ZRt2p8UaRN+tvvoV1a2eYcabJk8QJszRlzfYCEw+
BGnJZDafCCgg2mygAajIW37jZfBNXjFxCxXPCJNsn8S6TLOz4V6Dtf0x4KwyobNZ2zdQKDOnYbyH
vvNzC/RDNIJwIB2nOsbW4hW4PWkaMQqtOR+j332l1+p24ZssjMWNbom6+YCGPVZ9y1a3GNd2YX1M
/iE3T8yQtRYSeg/zUU8/2B0IVirTG8QbvPCTsBOLZPQ3+VoiVXTKbtvCmHjLv5w9o7qT+nu/Avrz
Vn2OyIqjydd0AvK4vdBP8unLnZvppHXNMyqGyVECAk3s/4EiNIM7X2M+8jwHqwbriw4iDBVccG8i
xaFnZFYSu9F3U63L/MAvd0j5FYkyo36JXj+4AclfS3Vv1PwaLWY/MSlKjv3riN8T4VrpaLtEuZh0
zvnxP1qUzRBK89sHy1zeZUZIsceShr2EIeIGFH8/GhZaKsuacZQ8XIYUoWVIMQxdqlmWdzoQ86bM
C4ebeZJu4rcLmmuEMhN9R8W1cMcDpI1nSAA5r48MneFTQ9NiAyPi+caJzLK1wV+q71rlZqV+1R3J
FL0Cz4npoDa8ENI9xGDWX0E7I9Ez+Ag/6SNALr9OQUrO6j19zyJaFw+R/XFiU2Twj8MTw2ZXzsa5
tRDeE45pQnnM7H/G/R3DnCBUyS/BntgyLSvKYVtkSRFrG4XoLoDy+ucXV/4kQ93z7LbDFj3SpI+7
hCkBwT+o3tAk3VNqxWTJvwReCrL1Hk0+nNyeUzw7LJ7ItWDjMEp84bQNrlib2FEKf++YWOT7BxsR
Vcjw1yduiiXG4ykmCBM/DfkGzdLaJ8hu+Yz7wC54H18ncUWJwi8eZ7v38DT8SdetTqSGe9N+9+Pf
kDZ2S/Kc6IqfR+ahCs6graYgwCV6KKC3RAfDgov+Aida0vTSHGgCP/+LgO1+G+gbnFj6sYj3vJSZ
l+/U8TK+ViqbIexZzO156npf/c1t1glmZcsraEfaDs9c81kaPUytRWMpvPvL6HAA6REpKxozFY88
t3RwkVDsB0fLYI4yfczLuvDRzfHuSeUPP4wC1qt2Pg1s+bcXyeoyd0VkGiPXVILCCvij/EB0AdC+
ZFvCQ2p1rELIyqG6cLGPc07homCUyeompDuxOYyteM/wkRcQIJy85pcvPImm6A9JGM9q8aeLZzXY
SxLgY659+O64kzkoh3irM9FZjB5kU1SQs2wHEGse0uZRzcqngJWG5jGbcKN9dnuv3gAG0bCfOiZO
zuuC424RbOHEOtaMK3ihnF4l5iR2DpgNd9Lyq/hSt+Aa9HwyqZWPCtKGrf4jW4ZxzP3dzwznXv2o
OBkW+EbFBQZn+BCQA22ebh7FCgxGuUcVi/WM+EzYNevaPdX5bIo0cxNkSt/5Cm9c70TJUmVRueKJ
ROmGQhz8wVz/fZvLN0Gg6Sp1KV55KBgDWn4drQpej4LpmbYz6yUPa6rtZPRsiSdwFbPeNIh/Gbah
bCHw+lEq3JnrF6iljEGU/7Y8w0NlZVHNJLldconTQbPKmxEYzCeExFaMpq8M0v+jbv0+mgaCdKo7
Q1+N/I9e/SdweGbjN4kE+c2YU+pKk84JP82GWaApufEcSCxYmc88NHz18TqP8tzqFzJ3V+Mpkd//
C0m+CGBaHU0dvs7xjeTKbPyYMR3anmpD6r3sinbEzI7AJA7NefPFh8qXU94NUA2zuLUTaz/RYdk7
8y4nJ4UDh7FJ6bFfMJY5y6ZqN5jzVH8QDsvQxrNGABVzOl22te2ZZKjPXAfIRWE0F7ZEACreva6Z
giiHlJb00hX7GhSAkdD6kejKFJD+0pGTY/VxMMi90+NwkW/RNV5SnKCvg7bynjWohuf5l8myC4s2
DpkzoiwqahfxV028Ae3gsErMEzKUNrPZrPryKiSD1I715Rt5xTeD/c/T0mgpsATiVL+jMg98+W7N
hT/xgQiBRQhueRPy1lzWnYR7It6SD0KoWk+BAaTDQsI/be/qkChUggWuRKukK0YfPBmkCmAKpmPG
4PZGAX9OfmXhWOUbcxKKqfIK2NmGLbxO6tJSvCUXcdznQme/Y3QrG4r7kQ+BWKSXEwD9ASI5wwi4
fUuz96nYBo9X+COMPjSbFoWsrVyLO7NCrt/Xis57aBwgT5nbjqsarXy1sixfz5byV4ax+9icDR6E
V3BSTIQ2McXVTGMrFOxf92Cnumb0Gy3G4UQzSsOOKu6MFE8cCYspDx+nWpGXXtJcB6iTPpuWPAOR
Zk4q9i1Pbr5pmLYHtyT8jikj2e8Vu4ySjzUC5Tiy0VkDQPDn7bFIxqMaYuDDXONUNFXtVt9XVxpV
KFnyT4bgIHXKIxB59Ja79kUdbq0g/5gXdCQOIQ02e27iLCI/+e42b5yS7gTNgfVwhTc8BYcw5aGW
6Vzk+FbGbM3GjpOiyaCHZGKzDp8jSeXWH4R8+pKIRBQGZXhT+SBcLGIeX2Z2qE7JrZgAYzENGwJo
jOvmzLLsRDxS/8cbzWSqQD4bIB9ueQs5v9uPCzy8JjExPoZJfjwQGKmfLnjPDeOnGZYUD/gVrdXw
IGYt4LrAClf6pffHJglZpxtQqazY4yFReUCatbS1ODgxn7NOrhD1RFg7du28p26CFXjplNfsy2J/
0ThF5ob8+KgtEi8QPVwbSI+SZanYKSLN4Bbf3/J8opqSvqowJgSkbiwS4w+CDIk9M/kfhhCgpBtl
w7QHfkvJZm9KeECJCBrU7c7IBUUPZInhaMfXkdZfdetj7vV7jREOICmqXcznG+HSKFSEbBBWzRV3
GCnAFl8vLoZ7njDNpoMGUyAcmoEpwUbAjMFXxPRuK+889OljiauUvhfZZu73+DwRCZcuEttJBIE4
bsbszqO8URZBfNbDu9r/Q/rMlgwGmnrACcrTQjM5cdNCdPEOhlLsD3TTIwaz16/2OrbsCErH2EJl
w+QC+VVyivdqWGhOz0eyqtcJ0UrH11+/TfjsVhWw2pmw4c3MKfYCnxyRdcKyG11xhh1FY568eaHW
GlCErWG/DkvtGhKxx1l175+fE9xkDkKvn6yU2eSAJgIEos82ZQCJquv8q2wzBpbEBnN7ojGlvB6P
ufTD2owemHnrMf8m7KmUFJoQJzplw78+P2YAD9kky27IwqvVd400/6sW4z9kQJLnoRXmKgX2vUHl
xe6btffLqx045f4wG41L/q1MeD75O2RlFFAN4uN4P4O/ku19cWuwCUJtNb+AfFRrqCWPyMOdiDAA
Fx1zAyQFw4bF9SfbcmazU5DuNOi4cVp4+3ahA42hyqHHeiH0+CfEOwZGm/Irc3FSqJYzDdjNTdXa
E3DeV9J9F+GgHnY0qTxtlgQ3zCckVirXEA0hPZNeJy+oZTa14SG/x5m7i/xLvn2ryzfy3vlgZw/j
NT9jTwqgZWI8dSAfBYxiviJe9UKYpCJzuV8jqAGUBQuWVaCxACvHbohwGGicNpt7HsDiK/iXsJBX
tvFX8tu99h+PoNVJYSItawloByJdB7D7BPaqCIxj4+NwXpCr7JQtvTcnnRjPH9JynzIJeCNWIfpa
iBeQdOpf6EIMklmZjPoX0mpO1xnK5BRv7apWtiG69mO6KSpH3X9MN+0dgOQSj46F9a7JSzTcvgLC
or4M4kJ2G5MWZUfyUpi6rYFXcVD5YmAdchYA0rv18uOFCiyxiFHktCeS/V7ampLZufFsCpqVS4oG
//WyI+0uyV7AAEbap82ZMLZJ4JR8vpLQVZjYPPLRTS4v1J5rigHkvM1BXo/VLcKVbLrCx6um5BUQ
T5Z1e8W25ABlq/3mIk6Yo3knwIzngdFDgJ4mb5c2t7ofpLVp+FsRhUy2TQ2SdYvkWYgJpj70FI7c
G9A9cQ7AN8w99eVU8aZ++eDK4VUXh9HW1X+q5kTVlr04vq+v5A+LEoYawlZ6r/1Ghx4hYZ3QkcGV
tmWoYJ3QIc441yCID0sU8e81IkSZMvikMckqaFdpqeqtTl3Je2HgmEYr3xo2d3gc2sMfXhTQ2fWx
rpcItlLk8OwNdO532An+wHSFhoFtaccOdxINQ3KEoNho7gf9G/IGY1HNULXE6Dfnumg3y8jBGqtj
PuOnZGuCvGqFM6ONFl147d97cYUgfjhgYEs2srB654e68jPt2o6HON3lNchrMqI+E+z4zDB0CG8R
veRQX2C1KAhiH1RIGEk1DE5TDZGet4AdPCTU8ttn3M9yQ2DzHELsy7aoqbHgEWikU2SwF8e1zVdv
zYsIeHg6z19gWvODMHp0oFwdDkE97Ixe50DBmPDHMJJFXdXshwsaQarOc0eJ1p8y5cxlCrptHneL
biWeKPCWdMsRhodujeRq2BBYFS1RhP804nfY+pNrfOoaGLZ+ZNcaMGrbwVxgj/AVc9xeQzeHHeZj
umEICrOgRjdus82cvy24VXaCHol+HsfaZPCkxo6eMffd4Ertg9fgJFHRNJNa6ZSw+imUDkgINhUG
ZnQ4BB5Zc624MtdGV3cS0L7nkBD64zvwou43QyHMGFWOITcSG4Twt9g2TIcNEBCegMJUcGNhCaMh
GX1+DN6GQoA8tRIV6FLgZezu9VXIvmEAptrRz3bCSVaRnVPbf6duD2z73OrQUBNeD6o6VwMBYn8M
76OvCX18+Wnhvax1vrSuHew/u+fgI8r5EDRry1g0ZJra7OL75qKh0knrv4/IVVfv3i+k6RS08jpF
oFUox0Rf0MiJCXJz1a/+sJTqtZdz96ukY8JChbLC5w/zQUu8D54ml8BXFz2NZ1ZA0iCJYkGM9288
41jUnk1sJ+ma5rUaViJkWqzRtW35ab9HQgZBpr3V8rJ8Pd6MA+V72MGUiW0+QfMN6wviujVLxJs5
rBdMkVAok2K077lkqxCqGzW7D3+sAU2SusX/UbJkQTGo8YUJdwGfZVxVNxT1mCmbz418wLl1530O
T2iFmQmg54IFYlSkgaJtxjs2uaKGtVTAKXILfY3dEAMbXi76Ld0mk2EEPClzOt+K9IhhE7XXuz12
pl983Ixrn/GJgEzwNR9+c44ZZgSplfl4ROKGvZvAMjdbvNFEaJwxcvUv8LicZNmLsRqxtXE2bXmv
xmn5+UEWii5snBumJ00IDvLRjljTcwSxbE7RQHcQAWcfY2FAvFXLSzvpFjmGwFoCKIZj8tqir0Pk
sgmGm4g4j7pB/m3je96DmVLnkub3RzyrVetnMYZmFjrp+xdvqJwuRNRWeX0p0a+9NGxzCTvAnxRd
bXzMJAB6zAzPH+rhUFkifiE3mVkFnCoE3+mCdVKN2RMYSb1h8PqW72P+lJiZJQx4obKZL3le1D4p
vcQb3dWp/sWxC4L+hAnYKIgFRGNI1W5SWiRtweuxQXfQx1dNshV2DuWDKIk53gHU1Y3Lt1aiR3gA
wMQ6UF9N8UeQTb+elBtsW2rVmxhPbECCChMN7iIeFkrjJoATmlKD8L/BVmBOaHfd5HCixoHJIlJn
DS36GI6fKYKv3WInV+jmImSaRqh4/+RtM3hNdxjuJklDPcis5BCZxXxQrsCz2hJAWHUlcqrqTngu
cR1wRKNz0CAe00sZ8FjQqA/I2QKUdTjD+Ks9QL49K2AGibl1Yq2OyVL9w3CcbggQsVxJI3a+dqL8
9hb+MnYWdDZUX3eFzT4WaP4VPeNXE8n1T43A5SvWeeOeA2x0iU8cQZZ6sfrIyflurdE1aHh6pbBj
vmNpGnG/UcdDCqHeucWTeZH5dA6U3vQNjVQ9VKd9Rl70QjB/h3T9uiTwl9A1+oXyTKuLGaJKncIn
YRzzVPZhttARgaT8BQleJaNaywQzDG5k+kOw7DmWi9DaEuM0T+QLfAE1RyiJBMjbleNGvjDjCDcf
epseZYC4f/X8bpMbA3ohK6cRZn8kMLyIdVIMVoj1p/MgxlYHSoxZkEAaMwx0qgpoCuA/sVaTbZz8
vfAnc3m0W+FfEz8QF3kfvjGZp+KlfuNVDIFexdltKNaBCDhjEoDKDE3Iaog4tleADvnrrqyR8XVV
ydbk2eKf/dxBqeJ0LoIj+zwDfa3Ko4N+vU6fgBI+AIaAmv6r9L9C3uuRn7+/I7LN/ohtwAW5J4yE
eCZryRzIRMHP09DbA+oKyu/eK7sDV3OpnFQUPFD66786vWBDFQvoinwm924G+htUgODVbzS2O7nb
hPXXeyRs4Bk7sZPojNQQnA7MoFiCzXHbzYinHOJdcQ3+hcKiBN1knk2QpE6rHwB0GDjlB3jw3L6P
bIXlcKXepWwzXHlz1W2MgfxkkGPiNaLdTqMBCc7PFhM01xyXobo0wi1aBJOyA6xNEoCJRP3h6NEJ
xVHxuWiVra0UbTcsDG1T3uLPlqKIPfyHporFhDO5RXjGX6c3JgvQW+G8okDSPIoDuWDMj/BBmaXP
V0kx+TNSFAA+GyZT8XHsaHHmk1Ce6uOlLog9EOXfgvGfbJQ82rgFPuBiaP0lX2Ey2R1QIiTND2rm
ir4YCf1W7R+asje7b83YlSvtfQh/eRjyhPYRCiOgEa7Btj9zBTHkJ7WFfukiCRN9Gx0Yll2tP7U3
9qIERg3EDi7j5DqieY+/gte6L7ejbjdu5Fkxa95oHa26LYRbHItsSLH1sxgEaDERtxj2U/kpF8Gc
1+tYf6TrEBrSDC3AXYsY8Xyl4PH3sY9LUSDZaSEy0dtFl7w65NPaDpUVAuEfhsuVTH4Yl/iL5/Yk
M334QWU5gBo5MgAonYIAc9jb56Y/FOUxZ3nIkUL/Fn3JR0X3WWMOaHB5jfbiG4qfLcAoskvDlVOP
rzFONnXqgyQBwpxLCwQ8JRf+E+U/jhQRGsRdUNZV4b7ZQsw0h646PE+lrf3el7m7D6FWLPtuJRXo
IUkecYdZ/1dmqw93MxtUx8AchYUBcs4cfT4xH6H/+t79qtY8uhNyUYCqASeHpXdDWMI7O/VP5tk/
4/qHJj43aTEd6jXqI4Jee36t6Fs/Uub/KKfixowFC0R+hDz9wXUO3ZFh9YOsMZbPbAhdRDMdyz+2
hVm8F0c46Ox0JeITvtDty2C2822s2ROgNPcDH/BchRCV0dRC0bY0FOi0Fo2+JojhtSToDK8KjSy2
FOMRmcgYjsjPy4sVHpuICAlc7h2qQ8T7VyS5+Uy61Cz3YYxeg5Pm1WfO6qX+H4TtbczaeyFsYFSR
rJsiBD2xDw2c5Bv1E3YtlB8Msf7eB0TUaNvrSzKcWJG/2iNDHvXAXrpxn33gIi8Jd7FNGwCjHT1/
3aAzoKaAXU1a4tvTINeiESqOtfnirFgPz1d9lqoLymfaMHl0ay7nsD63I4YHBPnI+/41UBR0gR5Y
wBu5yOfMPDxKpV2jT4PqHHTcgp2I5Gj6eqTBezvVw4o0X5XJcXAIPN0OvFyyuJQwKauqC+IQCAiO
FXho3CYqWRsI/OrgHqMr7zIABJz4/7q7JAl7nSC6CKerceDI5w234MVh4YUmw8mrnan0teQypgdU
o21+TDg136qHLFrhww5yMoqoqrUWay0GU6Zf6WYiuxTJnuXiqpe/umTblm5CPyk8MnT4UBh7xU+S
x4SZAbGI2mWA06bFwKVd6a7QW0CcNVGHbN76N4Z6dSBvBxfQwvzuCYGevRZ1f8m1aQYonZIvJuYp
OcqMwK1znR3g7qmU3WUpuBYSQAtaUMemCl3HOK/K9RMeJ8aVF3cMiSaQR1hqDcsaReUYzI19y3gY
YVVxbFHrUbkOU1nx0l1Jgfq6UxB/lEcNVmPS3WthNVQ/LKVS/VtXfbm4YWnrUOd09Veuf8cIn0V+
+/QBOKvpN31zegM0wgNXxP9SOqvPL5SqCCZaF1KBgfQ09p/Bq3p4kUhQJCe0VcJrJHbpnjBwmUxA
Km3TpB4LnajDZ1SXU9JIqvndZ6kOa5ZK6cFY4xnYofgTG/ZFk0SFX8saltZrR4CcqPhv8yB3+4JN
vKvKPp9y8SX4yIDE3xepNsCFCdRa9C9gBXA4mAPv4OCo7AGCaoJR4Pdhp0omGndA8qfxg7fRU+cx
1HC94KTZyJigBSYu/IGefwrcViQ8WbkT2IJIQaWQFP64WcL43uLoZL+H8YJQ0Zkm3jIRTg3Ts/LH
tCRPBAC4I2Ek5+el94kZ3GZnulaaYzaabC/l3zeQYOYLUsLfPa6JpBMoLzW9uBQAhe0hfCLrkt8k
jwCuBupEo//7Cu4d7SgMoOwv0mP/zQKkbIR1nYEvuKYv+FmET9stS+ay7xwri08DFFqQiaL4MNsP
ThVmFz+afhVRYB4snC6yE2VQtJmuFzfYheSY4LYaD/WHlp75hWStO1RwMhpqNGtNS9P3gtsOBluw
pR6bE+wI0mkaAx9j8kwq1vH5SsYSeRtQGcmok6ox/K6o0xj+s15MjK2gnePPJe+9YFwN8UFuHYlm
x4nPL9glI2MDhJYhRKXilx/ODGWny1PHQi/NeOoD1cRoCUXfF+0FZVIxehJA0bczACfBA43FsuP6
9gAzpcyEafFP1ohkYVoWT4FT8TY8lck9MtxAday/ZEOixEf8wxvYWPhjFuRDYNytr9CGi++ANS3f
wNxEIxn0OwAcbODzbcnI2KV/qXNPSC6Nto9UBpt6Xjlob9VrZk0Lx5ZSlOMaPXrcbaEnExBWfA6J
Ki3GNPNZ/+lJhgzpzAwsMm9IQ3kneex227oUwTcxNjXQ9dEdhBrw3/TEhdngVsd33XS2Ii50ikV8
riESn335OlQ4hMdL8NuwaZUgQeND2Bm21QI0gl42NRRgBkAAvhO//IGtxezu8Fo0POYhV2PIUlnu
BV60udRDVfwRzNENcKqpc1HhHTFWgfantA9VBwn3g1EDEGQdr2TE+vsCPs8sZ3m5IC2wTpDFL5go
6QwllsOI0RLGP2zejZbt+QolCarJiMmKsQpMXd8U96byx7BUBMmCudwqllK+ShDpnnXcK0x/0bt1
xGAwbiK1Z8YGJGcJNKeYH/lsCOjmv1A/bdEc5f40OMuOF7QU4Zpdphn8p4q0HEJIA/JcWBMkjcp4
zXhpS2ji4OO58BUyeX+V/MokJm5vjBla4BNzC8yBo5KpaMGjE8juWn7o9P0Y57yoOg0NVMqAIGGe
K/XEBCjPmvOm+SD1gjQayAxAUT1jQM3Zwmxa+SCxPOdL0IYPLe86jhFSPdGR9SxrM8TLV1wOuZe2
HrJdQzwoDYmpzlB4iDssWvggXX8lPeNoOuhrpdzQAyYNR1+HAwFOGnsXROvMfuMDwh3d+hXZBtDn
sZvr9LcjU4Yi1cxO4oM3/WmJnow2C2fiJEv3xtAhK9AZdPuN+V+ZVc9wP5HqrLksUfXdynBvagtZ
W1QV1G6XvA8FS9WIbUUgv4DjhXfyxHxMDaZxbOEoF6S30QYBvx4BPwFePC+gedGi2rq50HWebMG5
R59vC1g+jme+ZAu0FRo2yY6HUwBXo+vXPY5pt5r2QKmjMX7F3JjZTOue0VbEcZIt6zMere4v3dGE
oyzJhg1j1w++Sea3WenxgHAuE4q6Y6rbcP/FG4EceX0RBkv0zCG4qc9e02+BseBd4+NJTJRdByNw
8j28XNJdFIeBcSYvY/7EOwL/aTfYNJLTCyIsIWgsfZmX7rkjYpxgChNf4IIzYB78qUpepg37bOkg
hZvgZVs5Un6swvFWS28iyRXMhaJqoXB7sVth1Rl5wux33DA26gjUJsUcVugruCi/8YiO8zeOD1BF
xOyivLx8mYXJHLxCvCUvtfNNFocKg1u3W38ib0D++zGPQfsN3GrMFhGfQLf7CPP3l4ahbLrcmOAd
HiHKnjpG6abvJa7IyflxjVlPYraW6d1FJ8L0LC+sZsNm9UJgtMSjOmdgy3oYdZriysNsN14I/iEi
F1HSL5cMpa0xXD+uylCgC71APo/OCyr4XLgFXobOMLnniwJJig4NpKMnRXXmZv/EiLRKGfT/uoRG
cSUJVr4X1lkNiZCz8yO1eZZMLt4Pr5MCUBFJXLA3pbMWfSE7IkfcmPKHhAi41F3ENn/XOHaRKF9f
m/SPVuLV7SRz+eIAggmDDOAPYgat05qkFfjEy8aYfwrnE7rN8hlkXDcUtrzAM4AzSOHUh2DwSF5j
ZVthCXrDRALus63iXVUuis6NdmRZ9BKr9AsABPUedH4j/U45WdRQ37Ex56f9RkckhX7oDrv2Xw6U
Mj71L2SoRsnANDogo+i+5BV13Isu03TpIz+u6I2qD1uMMAPYhqso2xUUHYfwoCYr4xPAHdzkXv4F
u0cfPGAUx6uxgTMRAHqEYHfCYE5mF76HeTfOzFOBOsoRLkIUkERLTIlwE/RDTZGrMHtlsveaEmV/
1eRivLdc1K9kFpyiwq5563Q3ZEi1jIJ5X33FNZXIHODMcOxecx1VLOXGyaKv+DxGcc7ODPkYDq3x
icSguqd4YU02sZtXd3ihh4NYnv3o74NyzMkFHxAKIzJj+TvVrghAGcSM2pwl/9gRXsLytkQ6Pf1w
zOeCS/3VMxZpuG/MWVMtFX2TwbsiU52x5VyFJwu2CXh/t2QEz7a4cyHJVKxDeMg74V7JD+OXJJTI
WoYOrWwPjTZlRrUgcHY46D700APrS2QzPwzMiWbwJuPqNSSK5ghMDrBg+Gub2/hEjYHABi/OIuKu
ZyjvJPPXSgE4QOjVBEo74Id4klHwuRciKr8Pmo9fq/flLbNjUb+zGILedH6lp7R+ZDnMF/qMwgV+
wY4TUIwtj349skTG7EBWq0JvcDCLBVUki433L0kGJ/H2shG2qeIFXQeHFwsPTiwnDzDrbf+rXhy5
9oZ70aBwE11E3IDJwS12rWdmXsHYk6EkO4xUJ7LxKlp7kPCzMMTTLv0ZhAFsgTv9MfZMVI/6is/0
gw1zGyHeInGuZymHkgmdxV5oAZjd0tYptvINGT98fmlPXIJc/vuMV56BN+CpieMfSdqM+hoMIc6D
8Rkf2d6G/6VyyZ9vnPnwPQmf8iPaA+Jc3R4EIw43O3qymBapvjhg1qErAv3HkfcbOe2c1SP0iMkA
ESXONKKHvycgFSeBQuLcZiTHWp9uvgdswvCuqb8nOp/YP1jK+ATlhtyuQZ97ATTQWvp5obwEzXlm
q+HICP8SM2UG52GzTg+quMqJFYWD86fvo+7CZZRQcVS1p+DnHeAQTreTk45ofeHHvq5ZcJDwk9op
Ohh2DjH9pUIWvEPWTVi07qgB8W9Hx0CJxaAy/hpHpEjUUvfKYE9m43/KgE3ftYbFvjssLKdUNjHA
z+FPp9Ls3GbEXuKWAhbDpdja3QKsy18BaZCFP9UrjqLAfAp4CC02Ug9VeXzwtnIppeaXVPz7aDcd
XUY37nrJTj4L6aANxeID/ZsdoC4cUsjy7RsmAW8PqT4pKcD/kEdrS6n714tcZcXS0s8FAm2SQ+/y
yRCXOlMi4QP63unJDeT6DlBeKMH6U7KAKNxIxtImPt+SnZV761s6hOyhxpk+7ktrp6RPWf8deVLF
HdJxLzwHoV2RwAWXYe7z6ANIecLT+SOixvgOD9Nh9VfYSEZgGEM+wkRcseJHc6PSY5NiUXEsLAvU
n/UpY4yms8FJrim/MWFtxUIPlyPSlSsmMpxAZD74VCmE8a1Nn18/Ap53/OR+Hn/LHF47CTaAI8Ye
abBk1XvgoLAaEe0QFZs8tcsvxqF0GXN0EEm8E+Y1xJh0fibcqY+WmI3fnkWW6Mczy1+oUS1RaiFW
8aUZzVQ/3IQqFNRz1bnlcDekL5m+2yhpqp7FtVT3WeS2qDQGUJ7L5spCgZQbt2BXFfsEM5trpDk4
54tdK6xNZfrc63YnBJh95/rJQJh6LIUnNsJhEV3zBGzYoLgjpEdI4NvuqC+YoehX2jGV9eK1a4+V
dGhUd9QXxSQZaMSvsGGnZhP0RO/IJDvxUvXKcKu0c6bhhxh0KBfxivEnJbIqz9EzTsGv8HYMR2g3
IQJr5YtpEWjS0vSAL2vsak5K7TINqrQVuC53YK9OZ5PgtK68941B5o9oQ4eRHdlGA6j+vuBtOTyp
p/4zzx74ryUwYjDqWgfVjbESLjxewoGmEqr/JNCvF/JRJEpGs60Lwraf97pes6PWjBO/dpsuQlTj
004fx+xZGs6wat5MiMnfYv81Ky68rsRovdnSQfhjYOq3F9X0zNhhO9U6rDLtpnWzY7Rl8moaaO5d
A0OlX3yrEBHZCh2KL67A6kWwMLpKjv0RBSfeFvIrMOrH3BLQs7yfEkrADrG/Fh5w5kXifMR4TG/2
PCBB7UenuHVqbYNCqSKPwOdkYfjCEzEAeWoiUzpEj0yBZmhu6X1LgwUsdQVlKx7IzO+bcwOh4UY1
vRj2w40wG9VjvchonQSk2tHODeFk6JjegC+LjfJjVfsSYySMN5evbCaspgH2DkgmW3NMqjfDl2MX
K4HRsaHzIwdsukaxAUF8SXKD8XytQ4ZUxR8/X8l6zWEj13o9Tnu+SPxurc3FIos2gn3yutpDv6aR
5o+NEa0pVuHxSP+ylDeGzkbqTp5n6ylek8Gz3ycQ12hN3eKLuaGCrNfmw3fefrMl68AwHY0m7u2z
fqFee/IByhxIpNBChiEjZDZ0CyXxGFWEwAqRkc05Ra6Vl8xr0IyLoLxCJW0H3ifkeQiG110xt85I
2vVfBBfCEqtlqf61R6I8z5p9GfZsPbVTfyVD7DjJ8QG18KOxgORzVlC1cBbEboaZ4L0Aqmgts/kH
9ggDye6hO5Z1rMGQ7FCcUOi+V9DkGO4ALY8kIgHJmntXS43QtijZC/4EWu42Okr6qqNfuYVMBd9I
wXiS0K7pCB7fO/iocn5TJxQeHJd0q/LA5RsQnXL/1/R4uQ4N2n/1fySdV3eqaBiFfxFrIZ1bpQn2
EpPcsGIKSO8iv34ezlzOmTkTo/h9b9n72ZRE85HCxkiHJ6vuFXLk+BxKj+KCyrk/JImBK2bWkFp1
v2tSlmqUPcZ8oTbXV7I3qWAXd5PIEijbzYqAb9Zvj2jzAsfCyIDRSjc+bWZljPE65cx/NMvilyjR
0gBwyRuJBb9EOgzqLYt9pmz4Kob0kEWroZv5WR9x+oOCZzHRBPICUfLVpqOq5ATy61ZA8erFqWxB
o7e3grkQv1HQMw+Gh8SPnJXd5meprqfHb449gt+yHAEdM3RcrHAyXzTaPxia3VatnMHcgNjDaQU/
CtuSDNXxKOGOzo6L5xZULxHbqAAQ1mgyImvyiFc4Ol5dEBn+kycZCOoDoNseO3HuBFV5RhPVQRFA
F0uaIu97PRzwY7aLn5yNOhtUVB9YXqj5D/pgZ0dg3qovF0FzSo6NdqDRUGdTSbMVl+OnzN7/kAi2
eHktaQtvoDLq13LBo9CYdj/sMDOwOeLrsZT2swaf6VJkx7/qE4qqn79++PdM2XSsDi+sdXeF9GEu
JyvsjnydIOwxSWQg3vyObozvl4KZPJnBGnbkdpXFZyS+VQ1YZZ5SRpLjB0uw/lwhSP5OFpiSGQJI
7qvaq92M9A/Rvpg/KILGl6d9g9cIQIJ7WO2SXzKqYJVFDvnYFQweBTm/zSfQrx9kIX1lDWnqd/gp
LARRP0W7pH3jsuDQlGqyT9ChwgiOT3GKWB5M3jUiWET/GBbLmaUC6+uFfHhlw5njuuGapwuQ3brx
YuFGjYQ1v5wVBVQX6S0yXfl5LcavlNAuhALiy5EQ9GPeZpTJsIiDdgAR4GY7udz1GQ5/C4nRFzOL
K5ITxZns5kugotbBfQ4vexIOpvo+zKyk9NwiPTgyNqC+yiknpiOdfw1Y7dD2+7z7MJJDd69u3CK1
jB5XDRD8dYuLOBvfP+UY4zQ1KRIH17Sj5ZrCgN1n/Suhn96qyhrDeNSvPnpgDssdNgRU8ayzF24n
eT0egcTjdZeWErxubBfM3qZtiyzV4hzx+p9m/i26ERK7UoEjw97hoM4XNxkWimPONOuSH6rjG9Y1
Rfel2oeitJlOEUJZEJTYOZEzoGaOv7MrOpnto3Vf/Ga9LcMxCpf9BoNSKSFozM8VprEn+ScSCSOC
gy6WjaQC/gnwG63sVV/YA/Pubaxvp3tsxRGAhaUMHd3OSCZdPS+D/RhuanGgW/9EA2W0Phx64Yi2
YDBv8kjU5al742rT5DXu38SP1iSBhOdwwlnwBGdKyhhzM6wSMpu0awXY/UH7L7iHzjfqtdpu9C0K
O0ENBrQiNOsNI0UXX5c+emnoTGmAmJgbCay3tEtfp5HdlzcD1gXHuOb6R666pel06ll+rtHTtA0c
/o/5jM3ecueprQXue8u4zgnverhGragS2JQ4xbgOdR8N/2IrjPwmNl6c1mPH0aEYB3vFCAUsT2Dm
fhndn4Of4METjotrsXrr3PBGrfFIT//eadRVT51RpEvYmrEjWwOQX0LtsmUP7vSyTVb1Fq3yvPMA
ZxRZSDI7ANipN4b2w3SNgK8US7IjzJh2jQ2AgzLvbVIbAQZCXz8Kn6Su0sHzQAMw344VMLDTgNTn
2/iGGUDilKZ4hleBKZVhUjoh1CP2h0HG1uZBUdAuGRdLzT5TnKpym/qcyjsJQh+uS+rTjoGgTmbx
ShQBAToTpmnd6bKAsaFZOuSPJSNsLVJCLRwxB+8aVEztse7x8MVXRh2zYedXxu+5QA1N7VqwTwMe
rWyV7teY7i82Y2nQt/zJym8PSPRa2Up8Ng2GN8F9XdIYY8uU15F+QcmjkkAqH4oF4wunB8UG2vKB
E4vcYwIYUBz/i6keWeGy0x5X3UnIPE5QMFDF7KUon7dYZFy0HGxxdkG2aFYmGwjclB0Gxu89epYl
J6zOyff4KQtPVXZJfyF2NwF5BOxqDHKmYKAk3AVMGcVqpBueLjwzvMQ5f2/PfuIfcJ77nbT2B8HI
s6szRByAa/kdhk6rr0RuU2o3Ry2P6p5QIgRVkffZlmeN+Sz0HoAzRPSKpQeRtVlpbo8CSCOCcVny
OnBOTIz+HexfNFHMTcznSEtPrtMBcz/QHRbPb9M3BSQhe6p6IlRPJZyZgTrYnrd0N/CaySPgFOKr
NJh74AkGn36KX5q/0P7RmtdsOvMfOXUSZN20rk+s5tWNdWkP2eZGzs+A5GyOcJoJshTB3ESa/jFv
/7ZcgP0MgcWY9TzyN1YJzro0KDH6wdS4FgRXCG+UTIbME0MRJFX+RNnJd8+1JMUl7fFhid1Kuesf
BaOj/UBA8+sbx5Xw+OFbgPKscjThwgJSZOCYPvgY/MEF0Dx95T/gGVWG6lK+ScC1MYl0gUlxPUKy
VhxteS/ui7kPhEUM8GXJBqt4m41v2X1idkVkSHbHUIusDDGXpHgs37cl3PR1xHpInT9m+cKQ8oEb
KzTtkbaCvbZkjzsi0c1q1+zS98hCsgLNv1inyuX1B5oI4g41qr5kC4+KNbKID5lthIBPKkyrMj9O
uhoOKlnZ5hJTvKnaRCvC1xy2dIL1uGduC9BQ8Dg03+NdHGIF5LWtROBzvyGx1VC7OyxGqc2ugJIl
fnplGKjNnu2vqRy0q/48j7UlKKem5NjYI2ZU5OPindUREFVDRK/oRG8S7Jqd9jf89NsE3cywY8bc
dw6dOm6eQF8xhMkxhoem32Ht8bg0GBI0bTCFVkiFpqUgYI/IbhhZ52iFzJHngnlaw1onOSXMkcUe
9fUuQs7PJUdMRh9aOUDWx21gAN9EsNLSP5m5gV2zBxLAXREpVhDuhErwdUg53WWFLzmDPd5ApGIy
1zGCdvyGd1F4x0jXvN71xE4QgT8UD8Al3KFFIMFEUQ7ExaQcaMOvLnxrTcDCXz48+fABLFP9luj/
DjoWQkxrJA0XX4QY6j1BlgQqlfM/xEfALtgRUS1LT/RL1VcT+yYDBgpLSnzj2I0X4UOMPzrqdM3v
WGrABBHYisyrxey9w28bS0GFYTkd32K7cPWp2hfjpTA3+F35CfPSZSpPYfgRUulSsCrDAWhoFfsk
yzXXCTe1xroKVyq7enhOGSISdddCEIgoq0b6vA6EjSVBU3yGsCpBhXXUkhICklLcDCyaQn1b6tTe
3bXFohNigwHkWhDhnUBB796GzJWhL3WX6qGvX7DyWcAqGyW+N68vo0C/YwRP08uKW8FXJyLG4F2A
xfcKzNbpEU+J2mkxfklc9opxLx+nSbDVyWPR1TKx54EtqXPQ2RflnzSeBShFaIRZukGggwdlMIdp
vBHnUfrZ6p7f2Txkamk/P0RKbOw9RHJB/CnwrDELSckZvDI+obVg4Y9WLt/S5qnCezGeGDnwjDBG
Mh7fxkdq2CgH0OtN8T7LUHMgv5LX5mnBl99cPWiD7echCYMFSeiYPG4nrHgAHM98TNQ+raOdwWSj
CL+AujwiMiRBLPzQ0BP3rJ4D6mAhXA33chVeWEqkLkIlsoUM8lhp3/Es4M7kwP+CBkVx3dJUSBep
saLLaGPX7tzhyce1fCINXI488hZFL6tQFsqKRfLBKK9HtBh3/pAGV/dEB+Uj4q1wm3wVkl9LGz0n
RlQcubWPqU4o4OK3a+6RuZdkTC8XgbezJaTpeUwkm2kaRSuavVVyEjHcUFKmjpkuYdKjSufVMZLV
Hhy9lrSWzhtNsfkUBfp/kJMTGXZb6MBozLQwIAmGDoMnjEKOX5DfD49tRMjM6/5DNDDPp7nh1fEY
bDEUmQzyctISSV8H46vZIuY/QtN/BhLd18rTUb+Q0KIuwQHnP34McQfYBPm5JHuQJKFH2/kfk4qI
DIrG61SmKj5kJ37TOcznH9gqkIIGCNuPAHkJtLToYHQ5lt6sD+G82jIdST3lKDFbYTn9q7wcSqJ4
p+aWClxtrfta6/L3sH6QOeHR9COphStu5wH6HaQNK9jMDQDENVyHwpFgG2Cd+clczpggy7zMCB7U
XDeTuEvCGwimeR8HSuzVk6oET4gBzbnE/OswB9A/agUiOlOLMf+gxYUaBmPGms4vmqlln2+nK134
HyagA5t63kcD6xxE7/ZTfDql5pqozHLz+LrheV55UetC+tgKiv1kRNik8FVX+VsLc4fRETBlFE+x
L+hzbnKJ8Ad5AEYElQEXiYr5sMLTQXGk3dUZzGGymjAd4lgGpuaGHzGuiawVCw+ytX1Wu0LP3n6u
rBkl0HXXc42zyilTq2sGLl1Zx1cFIwyxKzhamLy8KEtdXXEwPuBjpD3bGKRMMZFZiWQ1bKrdSFV7
aiM6PprceMOFzhBk7stTX1wZ0Kyelkprx1ch3xlsNK6wZSgeKtCMGlDgb9LQKmKWetmnAGI5GDMa
QgdPTEqOnGBct7Jjlh8Pcs2i3qnvkKDNtXjS35HCo6yyIrzHnnzRGQuujj0F0E68cwVoFeIjgvRI
qB5wx1+YQWXRnxE7WnxD1K3NEyiDV0jhltPL+KxYY3g7C2uiCPOSzuZfppBIBVvqN+gGmqMiECJ8
K6Pl4q5cUXllCGsGJyS8qKNstgvJG3onTvZS+vac3I6OOLcW35gqpnej+Z7KfT3uZSKWliMJkdLq
sQOWS7kF6hiK21p8Y/NOFvCXhc8hgkxzx2MB07+hVfIAOCqEMlFvjPSc3PMNgo3CmZD1P9liYGE4
5H8shGkp+WK+TmLFCMxsP8TuisSZyBq0NOOqItUY68CyVgn6sBfNnlaH/4Vcbog8rLQDWXZ4e6w6
8RgAIoikEuZ7yxQOoQSWEq5YLl/zBMdl32AacgsCW12+3+GJMdToeAbLKFIzFTu8MptIIe38ZAXp
B5ZwaQPcseRsgnuXl08yJIUH40vUYIiAKYy5nOsAvtjTf/rNeG4iMO2z9Qcy/dsDEQPUf9IfLBTn
WuYrQBUZLTjRV1/eCIVDAJsgvRt/Wmod6Yt5JWIRuCTG8LagF9OP2e+cQneU2gAYIZ8zBIaUb4HW
BvxWwuPtJV1j1aq4f6ldSeLVn0e6TQEoK/IwlAMeR5vMSIJTM+r9evA15fpCJwMP/tmfjdZ6kf/j
kcxYbRcsJ22jPfCmvQK+Bu0NjIKEDZV1M87FfMt06qGsEPuimQ3iLRrODe5R9pHID+He6IQi2/qb
4XnSXTth2JnpBvzoLiOHZlkcq23tmL/a5KC5iL+0JaT/dbZYwyOcvYOUMw4y2g1Xvbyq3tSjDDLM
Qrrz2iABAwlAPgut1KrZwt3cMvNhjoIGDU0GaA+TJEZUrsgFLJrQKLIa5j/ycE8VAvb4IuGpheTl
o75kfgpLkn/kqKkDUXXDVR+0gUD7hnBZcTAlU2PRF1bO9NvXoJSIbl8yz+w6K70hFSRIfcKxeRKg
i1pF/ZVr60n8lHqXH5RrLv//hO4HQRnihnJPMYr7yLgy1LNQ8jyI0kKssqrt5zFi37Ek6d3YyNcK
Yuom0k8DpUA4j45yNimMJLB3KsmmHQKQAIyjYTKH4hwkWEsetV8WehCKhEuxhS7DsgHzrA8s2CCx
2Ksxa3y+Sp8diXpuqiOC3vpGA0yt3+HNF5bFtvqctvl3xam72DLqEkmi/FtceYaAC53/6BvQilNl
TpMHqIA5Okv3WnXzm7aFu/Mgew9FOGQqDmtSFqcjb2iV2GSSPTn083dhXXcB8xvMjxqI5YbNI7Q+
2/zI0IW4Jg0vEw4GpZTPqsAjj/reYm1SoKruJOonr9tVRgAKyOJjr5mOJnRYqCUWk75Uc9xYB8aH
MTmZthluKpJoOKPbfKVscGYLF/ie+GWSFJ/srG+iEUJLM4+sUFRO5goagLkSmXI+AOPMWuGGUgDy
OX19Q5ZL3LNcIpdZ5gEBxipYeXeJWM+TgANaZc+0MMdUpiJhk12VDXglvYf5lX9+RgMDsQa2ByCU
QdvNWrhzDvzi4atYDf9gRxhcF1wqVAUvslcp5AXfFlwIQrOvCpsrvCTOkq3ZWzRcJRKE6quATUJM
lB1vpVvCqGivPpnIvJcy74Y6D7WQ8HBdaAdRWqWypdXHLGZZvEJfV84DtEDyyo8c6l27lfOzPvK3
Djx7HIfPGhI/Cm0uTX5ZTj1Yz2V2LMimpRbQP1aMMMYP0VOra7LFlfKqLI5pqniTeclzJwUZfV59
nfTN4vkxKUi03giC4ERmOvJIL9Kuetd8koO10aZskuQttEzj02S02rkv7SPGGEijzk0ZYA9tXLbu
xM6N7zj7HtO2fu0TY9/hztcIMWbN07/WrNjRVkPbZNB0kLN7L69F8DbS/d/dP/ZrtGE4ALdwFIDh
DBpKHzofdodkQtfx5iUTxStCi0KEP8pLn+aL1R5kmxVTt3/kk+VuV2ngI1jOYKynWIocFj9VvpcJ
EN3ihPybiBTwEZKoMp/YAooEXgpgyAiyrxyjxm3B9cyCjsQUvA3ECV+jnZxtKrRiqCx1ipQtT31V
fz4ZsM+6DpXQlU8y8TCfjdYBXkHJLJRi3MOSmJIrSh5PvjZsdJORgOWNAYtNCUP5KveXF3oNJAjM
OLglKYiITe73TX3lsk1zhkKcHYDaae9T2vdZbdKMjjBGOPQRXH2OMqg7zef37u+8K8QsawxPUCBH
hHn6Imge9Cg4FNgioGhm/F45/DDzMM4u2NAMGm5Rnn6WP/Enx9gjcRhemIeQKX3E30GqtG4AsuLE
YcCxmumGS/0NcuSL1ZMVB+qR4y2rD3xoXsU2unIWyBGwThNzxBCN4TzKomAhBop2oZYf36sRuoNL
F53hUH/XugMH4ON5leleHbBc9Wtj/tB11yrxTryLSOLOBbClgGO/+2SLuBZ+MGjQpTP2hd6Yvz7p
YDQmp61Pzg8iDkV0J6ZwKWU7M4pBOYmvdVkG3QbRjM44uuQllpfFwoqqHUmji/zTwLBo4UHRE4iT
dCIvp32sqBjjxzUXbgI20HkBgzdRuwuUPeONH5Fik/vKVDuikVkRktzn33K1F5EgflHTMbLEusBd
tQhCsAgmdXfHzOf8jM8TcNFEd4X+rEhUHoGCtJMCB2k42xE8fIf813guW7R9LTshkCnqyNScO9rG
6oSsWp5OKsiHzDUKMgZPRdh4ddUyZ/0JeZxEGBr6tihY3TC8Zp6WsJriY1giYIg1NxJdZEACUEzC
f35FIIRvj6+mQJaHEzpZy7AJXruHzryJSsOwdO4wMI3RZ5Ng/lzSDJuFV9GdYA/TV1HnM1nfgcSc
NX1klLzWqjv+xT0pfctk+QErZokFPI9t8bWjaR3/yo32XcW4Y97GVxCR0pA1szOF16E2QP9X6nsR
uV29nQQONrS2Id/tpcJkTE42ygLayzGJ3aKzVQ65BXJd8oLUx5VqdEDhIUi/un43468CvZM3XZiI
TtEnU8yRwWu/e6buZB77NMCQhllsatwcoRx6YZn6ju8El6EOFmGWNp1fxmsV8WfXxvx4MQFKvO5P
zd0WU+wVaAB4mowB18LqFLLJXLNz0mSnMzXWdFsjlJmSrSfW5PntlsWVnDuUN1KE6BIzZxcIxnEM
QmZ40JuFAbDQEqlHJV0ZeoFqYC9u5F9ZsVZQMITapksLiNwB2yBjQOhGG4AOIbXHWZ1Pq4GAeime
yXFjwYSZUWfSE3oI+ie2k/PaX5kBFM1rI5ZfysuV1vy0BcXegg0mE8k1e+frtEM52AbrGHeU0/1U
AzJYvx9DS6x+cNmlaFnO7R8VvkKJ8fYog2Gu/xF/gLuR9hVnXLqkW0IHSNBfGnkwAsrtg/Oi8PiF
jYdL1qCGJMTW+J7nK1HzB/E9Ai9QYCiyYzV4UaV28hcBmQ2oRACZ8jVk1ywbp0Kw6pfLNUzPvI0l
G+S1RBJAddHCT43Vayi+vWD9Po0vbXSmnEHOdwcZI7+Y9feiv74M92HiiQUn1r6TM67qeM0Zic4Y
TyYNL2IfWdU91l33q5lvbeoyn3zZ/Z/4abTL6nmc9oN112+LoI3GfUJFc9OwS4LdzI555Le057L4
1Sa7zNHKTXYmNwiRM5aUfrcY38p+P2t0EtZ+ygefG8+JGPnlNXYWCh/Dpj0KXCbRAa8NrR418eX1
1qHGrciA6rmPWOkRIWbw1/heDLdXfBXGOWTlsWbX/WCYKcAA2uvzkjpBChoT5vDVEkpMo/TUHFm8
D6rLcFUgR0tdo22MoN53u64mtHSXoa5T4w9lPDaE+ZYrzqrxVusmCzIceF6mrnMFNJmbu1LkP7Sb
Ev1p6cH4QJne2PIN1RIzK8iieIMRb11LmTKV81+DFrZ/0UnIc8Wb+3F2leMgG/CmZRd0UDXrE14L
YJDis2n21Rx7DHdz38V0r0iT084RQX0Om5JbneiA0A9TK/39lb1F9W60yIqXGBRHDNCVkzAnbz0Z
/7jOHqQfrhXKOJoJQV+b+Udn7OXyM70jPdENtPUrPT404058rVpi9XYSyTrNvtN/yBNm9F7X3/A/
uK0TUiGDGSKdB0/lva6+CRIqYUMM3+1IZjbDkUwFIX+Idgjnf9vwNCV+gkK6M0lADeCrEJXY3Bso
M8o5adw0JY2US9QSoz/O3vTYumQm6Kan0j3K/oNqGmEP5R3SF7bkln5Fzc+TWfGhNszyo9kk6hr1
4SWSyeUvkDa2d0j5XKPLatqlxKcBY/hmSJOXuzpmxS66TXJ9Se4obsie1JhXPA4xFEfJidO9qgL/
Yq25NdZA3uolIpJcORjl59hskH79Id1MGOxk2juTvYew/h79B5YDErJCMmxWUDuQsJSbDn1usiNg
UudGi9cZxrvG7/BSqjusmxk5nAhoknqbdF4x3pJ2C9Ehxh2iLvmTShutiqiwxqalnn4wyxI+pXD+
MpWhB701ZL4tjno62xisiowDiM5c8qnYMfdmoJ7DTlX3hUsBPNjs4tCX4J2JqHIPEmtSDl5aNBXQ
N3IOi+BeIZ3FVqgZShfp6NOpGQT8o1pGwGswiMPcKFbPhlHaymRfDPss7c0lyxAOiceFsUuzpYCM
6X8VEU+m0xtO11+ocKMFcdG1ZUDPehir5v3RbpT2Nxy+ZdxkTDWJOsM6JeRMbgmuJkslcbM0MHDz
PdixJD+sSNhkbFt6zVlIg8fQD4GDr/tzjJAYAqTg9Sy32nw7/7WRCcE94zeVuM7axa7t/SY6MuHH
gQE8Iwx9HISd4jBSLiowHvNVDN9mIDGgX+nT+jXtyANkovJO+o5QBgbBDNNe/iMq8HlR2gvReKiZ
qaGYgF3RfOjEh9IuArGspOBp+CqDU9aGkO2YH1Qeu6P8TG/E+EFO7SzFkgTpZfhc4P4fF2BnuUAJ
iV0VIpEHro7qE5+lcQlxWtOrIzBmjRQfo2pN4S2dMLP26Qw5XGHNVrdDedL7fc1Ga4Le1fM5pvmW
XQgWbaX/Wyg38gHSc20eFWDF1S/hFBnWxUjdjsP//z/EDmP7QQIMyS5jAZT+ZC5+IqZvOcZSLTka
uTc83ITwpPVnJGzU8pOV38gQhnAmivOaHBCSQeKUMxMB0ayzDwRhPaESpLSmPsBUWHYHJFI6M5+M
h+FnMOyQc14V3oD9Vuq5Hw5lVtgFuUDSqQSg9LEo7ymDsrp6Z1tN/2p8SkAWangtUGHYcvM0S/F+
ZAkWBhR/k0XBi85VXcvEb8Vr+BfiiOyMCEg0RJ1W4+APauqWGwnleujhPjNVcNJfyWf8Gb9cZqn8
l6UMWYMyO8brm9es/JFX8NTlaE156WV/eA7fnXJ4drsJVQZssREiEgRfyEJrWu8ns6gSBDNSNLCI
098AaDGNPx9QwpY0sMEgEodxSkenA9MUxWwxyDaUThok6k7fpcZvrC7pyfRszdygktGnuZp8n9Af
9UxZVLYcGrI3/BpDtOZd4EOXwIo+axvs1PZF39xIXODUEGP3Uy4GO4WOqABVP7S0WB1shp9W+JK/
2mI7M0sN/Q9zfjM37ten96dbqeLkdEIAWog13JmixaGuf+jRtZh5bX7H9H78FPiqLWp1qYt/+EUs
CZ3JRhXW88P/JGTZwc2YaluZrApMBbhenvcsWvPfHUVuN2iynhKv+GB6WzAd9nkpMv/mWNRbTi+9
24bTumTtrsO6sVP1nD2J8TI3DfMTmKUvlxku6olsU/TukxmtsRZlv8qvTKNHiPMgzA6pbjXqN0AX
gozyGzGpozUi3IhZMjogMHCl5xTHCdyNPrklj1MKJ888Uyw/Fi61cdpf24WfvXYahqDwU1fx/NEQ
2QSf5lYO06A55sVfHd5mm94cbSAYHifvGJjppgFhR+dREnMhnGPIH6JKBITuhfF23JQMbV5BrDJE
sOOPx04O/aZdUKm7iXggUZ7xqYQ4G/BjZun511Bc8Q9MD6RXx6E6NsCm5Z2YM74Dq8uc7LkicpUO
PNuUz40oEuignIzykBMgI58YRrMjr+V9lKf+bGpg75Z2YAlKhYxEYrIYBwIKsNiIJtR+8SpXtz2J
RDblwqCdysIdNfwQq5oqncMvsnHM71FZNKySIHEQho6KkDgG9B794Gi72khRvfD0YcdAHdgjk8d9
sImHbahdNHA+jCmHo/54w2X8sP7ahvBNNC0KOYGctiBUaeF3zOh6dc25jx4Whl6JkgnBh6Uzeqav
S97bDsXuqveYa4NXJOiE4iu+TNKvLL716JtZa+HpXxOLmFbfGni9iKHD4BT8pBJu3YwgG3oLn0aB
LgRdDsONrYfGEEpgCPvmBDibj5cvUhYA3DpMP9JnWbwJQYRdpUMb2wdEKugiIp0lg4h8hvCS6z5Z
dJDsZfidEjfptx01Wb8TDnHlnBltSDduJA0+yRlKih7SAK3UpbU4C6L1xhFj1HjaLWjZInJPsXpP
pZVGEh7WeXJjqx/zeX4x/zRpBUD9rBltl6o/4SbvVhPJbN1uoduMVZB7JMBYFCwWBWQEZRv/9tOm
JgAekzMhWqEFp0fCJLZh5mXsJm1VyzYXLjgJ1PJWDnx3PMFVxhbEcH/Sd2p0BsabDm/TA7UfRhaH
4cjjG53x6yxCHRRdUDvEVQmtv1jQ5b8LHm9nzD074eAJbcgs8hMV0T4hgyF5Q7SSgn7BGos0GTER
igGWXdG+WIV49ZDLZszdBXS1yN3hZLIKO44Icagk83D3mrbGNWODL+2N00s8Za9t4eKegnC1hvPJ
XlPxmCdptJWwjlAYd3iDESdRr7LUlL4h18HvpUuAks37gzEicvkSj7oH5QpYOU0d3O3Bwdoo+GS7
uOOxo/peNW+41w7PH97oPqiRKYCgUL8FdcNZiOWlHyxxle56ezLmmRuZp2ySj9LnuIeSGM8ZTiCz
guyK4jbndkgthfYNWo5BpprxD6e+Gb7w1/Npwzk5Ez56wAwcvWOYU84s7FrUGHgdt+wDu+zMVN+P
HwErkhBwD7gBcY7lYtBGNwbpgZaTaIbthI4bmOA3id3aLkMRhUfkYkiX0NWOo4rO/32gQny8jWC3
RndQra4hRRA5zkDGPHcoem4q05qROUnhDhU1X8/SwQhUpW6l2zIscKLqkU0Aa5a7FWlfUG3W05nv
hRldY23DYQK7kj4xp8/+aNhSyWcJZXYBRtJLHbapU2dpsjs6hPAQZxs7IwZtn6WdGX49oJnAcnSI
fp6/EQmBX+6o/CrhjXSt0mkEXt0RwRVSoNpGFVIj0BCPmUQeuo1tnmFnrq4Xj58HjxdLauUf0tqI
0S0Bs0A9UhTc5fiYVVJ5Pon0+xQs0yPRjzWvMM08EQauKLTjh0ee7hMYSOUo9+7Kt4zpaqzO482R
XIAd+8gX5O28C5JrY225KvH0r3IkZrPGuRFXY8eEYqVHfpIFxa8OXgcG8RVuYeRwMo4CkzWW/e2S
9YS8enzBozfMHQIycjKrEV+hWwfe8wY4533hE0gMeAYwH4xziA4IO1ZBfJAKfP3Ei/Aa8XpYphGg
S2YblXld7RC63d+b1OU7zGhQt9jDE8XD2YPan7Rbkp5/ZmcEGrlHtuE+gGMqbjX2d/7fwNKjXNLv
Ze/hqpAdw5P1oPD5KXUTUDBRW50VvsWrypoOjz0PW76fhpuyxXCwwGaBacWo7fGrJZluWv4RsUvU
4ky3f54BSa55j1kulJXN1L33FgfpCNZMedlPYjoYN48xGG433TPLWHKP/GNEoqBiBCzeSIVk/ElD
gapZJ5qXCs8qMbz85nclwHayzC8vx/QP6tdM+CcSkTFyZUEpTJG+21ILKWr1mD8ht0QRnn3kzEJ3
fAlAFgATTJabcfuT2CCJGKkTF0f2A0REBrBPJ8r37AJAXUX2q3yjZGPhKlhQJEU0ZOhZCdggVZRP
zppt/PRlF5wOMHEuPGtpeJAQibFQYsQwq9NtdqmAKXkeaQLY7MIGrjUEECvOCG386VUfehszea/N
AxoAfZ3f52UuY0EW95bwgWyKPL3MjRUf/bPeOO26NbYRSk6dXEu/YT8HFwcN+BNKEtkbzIt34sBJ
7hjYgvRDelgYluDGo6V+jQjUOJnY4ccOee58swSHaGMp2bMT1J6/WEAEbcdBrYNJPM6aTtrDmvu7
SxlyXbLfARyW4dBj8nJNBtXZA69wAB+IUPY49+TqkDEO/YLS0TJqX86ODqpDlByLvT8f0utSh0oM
p2aZtevs8jR3yLqh/hSmF9PDV4fkZ+w8fdo9ZL9TfrIoMDiqmv1MklkuDIdNnO4sAu2Ncx9CGhGL
VCCY9J7OdItnTOCw6f8euVus9feeVDnmsYY3JLBiLGR2nU68s9VNfu+FvzFDP2XFCmZq7IwRHzJF
zVZW0SnuuX14A/9MTEBImettyEKocyRxrXyhA9sLwrWiMq04orCqEeCHs9vVXAshPiak7IL5akSg
1O4YPCHacOPvBcBRWq1lPLgiOzZwj6n3AAFnIr/Ygfg1o69CxvVKqM9SQ/3yx/SkQg5PAcfZwC6V
7TJVRvfYCXlhLSgXFVboActqEH/6B8cL6wmexHALeHvGAhFszvX3Tngtxmr2r3zI0Lhe4HQdiFLt
VzWwnpWJcYqtdLTyr1rYhN0pa20CJiH6KoQxF3xl1wvkUafpAcuHUfquxsitnMUkqK/ma5PWm8Vr
uzgxOGe59s4mJ8GjP7xVbHBKzqQWRrMLbmeRbHH7ycZHD+UMBdg+e38wK1u26DCA7bFdISGJEv1z
CIZbhVObKDzS3ERWzavX6DIOvQg69C5LnXhqVlyRz3BbUfPZJuiHXAAASy5NS3dS4TVqCdY6S1CF
gb4Ai5RQSMio+/G/F1hDJ9mrAvoLE9frETX0Iv0AfzU2LjNVqG3b3mE136FOFt7ymg/3Jje88qV6
F+Vz+5uc0cDl1xLFdeWlpj1oLD4ZBPvFJZJ8nlQ+w7pyjCdpq9eKg0v2TAqNyafqIlLCk8a1Hl7w
I07pu5HYXe2nxmFSIHyxVGlcxniDuolqp31ugTljKcAB/6D+Hv22s/Byi7huGAmdBmH/fCMKWULG
t2CuR4dWpn6M9zHsnLkR4LInx08hoosec4N7XHBSLl68CUi4hp8FdcTClktWPt8pML7s3SBlI9G9
CJkCwXrc5BFh0bRJqrE2tnHvAjoXGpoehB0ROcWudDRDR1KPLXUqFfEODxUsUOJ4kd8tm3uSbsX4
wIBFQ3t2MEG5nvQwQBaYCSTfNn1+WLT/cXRey41q2xp+IlUBIt4KJBDKyZL6hrItGUTO6enXx6o6
tc+u3h1kG+Yc4482oNVCH9yiXyPVYQvR6dAo/X+k+R3l+K7ATvTkFl6B0IDJQ5Lx5nd9fkHq52Vb
/cnbETCukd8yF20N136N5Mr79X34Op7ujjcRBqNAj8DK8C2i93dnoFDdb/1XqA69kzliyK8GfAtj
6rkknL+4smOhU5uci72pvDnee9M7YHXtbmJ7w4AUIPgKKASviCED6Rso1130+kqjGu+nLZbU4KrH
hlFPFzdtvcnky5itFcZMJ3lH4mxZ963F3B1aQ/6v53n5LIHZBQNdCGZja0DvE29BnWSNgivkRh00
xZi9e2wq0ZbjSfEQHBwEhOxECNERHH8r3mPoHzLp2mTDknUFz35cT1acmyQfhc8X0X64CAZgSApt
WDDU7UgQYwyfWzZ/s/arRwYl/GTEvVIwzteemk3CSgW0oZ3Lei8Te4rzkwdE2evDwzdQAzHGFJSo
1xsFf900F/h/WnOEJZLxPhJdqv5ls4tWXFtUGqs8ecz5LHgWSUFYJm8PGjZ15OekF+vRtkHeeeRQ
FTtCHmbaiZ8rEgBBfBhA/yrlMYib5HVV3Lz8m/4zITo2qhnyZvPtepAT558G8vXqTUMuuXJPL2ue
c8C7HX8ojw6itMymgcJ3CcYY4NWqcq88MrFH0KWCXMqvgXNVtCPxlOVfU8ukU3wDG2Nwkg1hpXB3
icAZALK0olH0PVDsJ+xoT8x+i+iuwigNf/55XA38Ff2/XF8THOeT2xwMOBnxlAwbmCFy/EjI5eUc
H2Skk2of0ZAgzJZR8VK8CBH8MmKJKNVfUoTj6OYhZDNgVWIsKMRrz7HFE4SSffXsOKO4ZRRve/42
ZA17xidMAIAwHsEbATMj6fCwGsiVuGQptGPtqvfeWR7PiV/QmvWcIemdQnP7FzJpkEUj+om6r498
6CHZCELAR8JvGTgrBQoMtgJri8JBhoaUSG1yiQtm7IxNNYZxC3hM5hITmQTBUR9QO3KSgJuwCIq3
HqlluEmJjPefIQ2FNA+peDGfsvRdsPmGxNC7oytY0boGhaBmyarPLAqMIXSvRiuS4buQlC/0Li46
UtQTi8bu14MpnCoOLQJ4CaZvHcQWw1Kyy+HIpMGDwpSffA8dtjeP5X5kwF3JfGdaH3KNv/fD9AwZ
v89oe0hLimsnVeddmBWcsw8QgFlB9fhRVae6MqsULzKXRUqwLwYmL7/Uc2J/sbrR7tb/hvwsUVn5
hAgSVmJnwrme/XVIazOy+hAwnLuf/KPQnmIWk1xhp1CRxC0Nbwjt9MC/kYMapOcpvR93+ZWfcIGS
NfbfWkcmSLhXl3FLL+mCaMtBILRLteTPVWIgGQ7sN/1yfgk4ZAEp1I0mmcPww3SKCu/TviXjKUJn
EtFUbr33lOvmyGc1ORqvIMwtFS0jc0Ifamg41lOdl3dVK24w3KpiATOE4R4JV8GcV6PMYdnUkOeG
2ooWduTLpK1uG9/SD0ACuNazFRgSXEtcE+dohmjumRYB63AcE9oI4zJGv0YIKtmtgd02s+Bo5QY6
i2WCQIHBR6Am7IPKqZwqw80PlQuyqT+io5+YwX4kdERY1/y8vQ18lHDGWDDKe4bZO5CY5iF/c/h8
JHuRtO94B0jWZj1jY68OsCqo4xsVItqidPKXS4jEdVz1QWDe62X5FeLvOBsl27zJ69Ap9H6Zc3+H
1RFLOtdue44QxOCDWw144hF6JmZSnj5HNiawenWMl9ULTJdmelyDZ5mZA0rJuCTEAjoyJjONrcCe
X9Ul6gxdWw2DkxEDwFeZIy44oO+C48hypzwpJiZRDxKFQJwgfjXi0tB5v6fQHCLIin5TgGwhIsg4
YrDJoNK79BCzS/2B2ol7GgARbTIPxpjt0AxTz0D9gcPn6SaKBl0y0W39P0K+sZp7bzY8g1ksNhkE
ZP2JwTS7U0UKAdNYsEmON+fM4tQo/amgckF8JLFTH8kSVKd5MDdb0TGk7bEwDeJU2MIODTUExKvY
KKhs9Cu5D/CUVYsl5CmNy27Kv37AsFbJZ2Kc4vla/IcDP+EgC3642LqQFjQr/oFjF/U79MtQnjIk
Dsh2iP5P0XxZ6b2a8oeiPQdNmR2aM7fteC0r7KK2v5FMb1v3v9JnT+76ngRFmCiUdvde/AquzEWT
QPgRrImEVfM7sSVe+jZ4MPWFpMKWbELsbIUtY2Lo1vrT/1DgmWEV+a6aXQ7YYmBMqrk5F4pGIXwC
fU0KmUX+kSJsNWPVNmZWkWJvYlbLvBVybOKPgZooLoCiTbcsiLMVTcH77l+FJIZjQt5Ba8/UfwL/
OgpwzCXRDocpIlKjt/CAB4Sy2/2Xoj8aVsoh3/G+te2PVtN7jj+NamQeysjBO4B9oe1u/CvN2TAu
BqUd9U4itKUldZO/MSRsrkAfHf1lRJbHygY7gYq/U9bWQofRbzlDV/KrxVNfDIMefoyOyGOR12Mx
U3d9g4XzOsd3WC1+sTOQ0wfcpCUOs/fUiPrZ6hohLsYGX5qynFPogRmPuWNg1P5ouIPvkYxAdzXD
c/pXHXn2B4tzd5lDJ5l0bwyIw2ZbIlokt/2qExd1FQ8sCEdH2g5r++LzowboAReT2B/rCWnVPNPI
INhFxQvLWsD7knjHQWYyPmBkKkdbi9bVEQwKs4tgkzoQ7oHjAEM5MBSQq5kzlXIMZ5570G1Y+yP7
MqAI8YsTPo2BlnATdBsA3kPOY8jvUYksLWEi3ycKDrv2a9BOqEBUuCss7AGZHid6w0gaNKcQTIY/
ma4A5NXGkWR71uN58KtkAPQTMhvf+FgDmhXGAwuTPLv+Z9nNDwZjeY4FEWDqS0ZvPXdR9Hpmd6/a
PXJur3nFQUjk+I6sSNTF3cYPn21AiuQmKm0hOrQtXsQDHsIRiaBOwmn3Z3QLB4rHpGSzo52YoSfd
NfFzQprB2znNAzAXlEnL7Nn3uw8t7ajsuq+UUGqslh7THu0ApAlp649xBbrekPkDkMS7c5kyh5qV
KO055Hm0G9JSQOSJ0VqysA4oXCu7aL4UVA/IeBOrmE1J1cAgwRqJLIPEBDI1Zg1tlR49yQ2uc5oV
VmTihL47SnvtqTzJPK730p6zlEyVk9a72T3b8BJRPwoRjvRaJqlANEN3/kXbheSkJgRnpkL2BwcU
YSa6Vli5qXe921niE8MIzIXxYpYJdwQ8Rfu579JLUVUXQbphDaE4mYRLyAa09ZV2KZR/grQ2wuWM
FBgQWrgiKAoVpc1PH/4Ud1A8aEwCHXqbKtn8XVK8cxsxGX9rcLkL5enBDnQOavae0mEww/AKRHKH
jsSis5AI37BQBHblIZ2yHXq0GD98Y4t7RDALJg5UfKsAd00YbuBLegz/TEXU4cQ7UkQD90JvZ2jO
n1DrrZbDHAOG04nIuitS0s3yyZfK0w4dO40lmCq6bC1LP8H0UawceMQ0ZBEUCqSX7+PEYEDWsJ0B
GTSr+I1FhFem2kCSIRdSK2eqs+I1GlzmN+UJ9k4XDmCaRxaKDV2pALwSUCq0f4DchHMWYKoXgmzL
3QUhS3wJRryh+ABW0q9UUxd9RCYnRCa4EyuoBALik/mPImvynxCRANJr5Ks5kfMoICbyARjM84iV
tcXQBiE0hA1lzuDLg0IJ3IpcWskBjodd8wenIcNDsoU/4RxQr8L9uIdvw6wLzbX1DDoHluiO55Dq
1vT/O5NVn75pYpipndbJI9ToojNbm7cEGx2bn5tcRODb5jhvaLWHQTAJJMTrJCj/xvbKPTujMZ5M
A5SDaJQ6FGtE6FkKup2OvapF8I1TI7nXz9oij3SKojS7yFExOzHslptcOebDI/YRp2AHeqbEwpVL
mcMHa6WFceA9QhhwkRjvFHcBIaooefnS9xO/fjFczY4opabD5gDxXwZO6tLLtBGXVMPXX5+HwKuG
HeeuzN4pS9FsE85wBL6HdM2DHvdXjxke9iTt1r50A+KV1R36fq1+MukjgJ9ODnnNP6XQAQM6iUSA
16puHSg9yBzS734B0Ru8EKRiDy+jdeLZukcIUuyYIQNcT7RpUwy9Ee5ouqJVA4syfOVAgvVNH14R
T+TSR8AfPuX7SFlYjMeDdgz8QOpPzKwYj7bPQAyLv6mRIcYNhv0lTZHsmTIPdDc6nnHSCoQukGdY
rt6Zv9WVKS2WqJZk+ENBwNOogxTKiK2VZpWgVgvnbFy0kQryJkUXGpOKOuok2sO+iZ8/IZKX1eyp
Vf+6hOwJml5tnkjaTROyduGW1+nsSwYLa+Jr2V8/uaNmxkLqj3rhegGBGioMr1MhiE7mskm1TJuV
qzoiqZcwW/UY79r3nM8yUh1DSxapKKVWQMuBpvRUJZ8gpcVHJFi1GFIazGgUrHODkMhNchC8Z2G0
6yZ/NJfIKi4S8YSIfQv8oxHCe73mV15qyZQz4LK4o5WOZFyIcEsk+3MZzXwXAUI6XHOk/hGXR/Qq
Bh5Q7IM8cQJgJF62PKgWKiBW4G3VeiOGR4IqrMDYZvHB+PogAifbqN9hgA2ktfbO6vusRw6EcmFQ
biqShgxKWSSjsp1OEK7oPnol6vfH/6cYNCld4mn/1l11k7W8Y8OzxwiJmXIlbRR043Pkznx0HopP
tbgJKLlKzNu5ZICS01NNbJ/a1IAmgCFkx6UYajN5KcYbFbQsCirWacoHPI7gB+5F3r15R6cwL58W
dtsZ1NH0R7zJsFdhHsT/J/C1F9kuN0yColAB7UnguEwMsL4cd8aM63rYZfpO4rdJ41+cmxKxpS2+
Aq3nNeQrzQmkiKgP8OaXobnDGAW+gZaBe1uAOpBnLBPcJev87FEM4pMLv2TB8LBAjARCUbTYhbeI
Nsnx2Jr+8fPAMzXX8SGQFwfX3v6I/S04JwCha4ImdJscyDBz/fLfwKz37fmbwj/K03U7t6ZyrmKP
bl/But5i9E48LgBXQU4s7LrAHpekjpH1BqP5jyusr95NxMXMmVUTZKjzqoJtSDarTuzhtu55R/n1
oZZITcPtbc6JMVbO6oFQ1yAl5xanfb2sgKCE+B8BKhl5syS3SpY/u80HzojoRrsGvYFXLFZI44SZ
Nf+UlrfxG1rkflkOPjkxBtTq1f2OiU9KOpADAd0JMXb8ALPslFN70ONITZVTST4cA5ipzNDgcAKr
Et79l4gkUCdwhhxOH58oBmOsUhkxESuBU5PKZZdPhGg72uNscoIVpmVqtFTd0Q8FOwcxKBrvjeu/
2+7VNM+CQFEGGcR6xBQYdgtz7PBUECMsWf3XJJMFDbKwX8/BmT2KDqr7iBSBVGgrNePBTf8lysR/
E0imaNMgFTQHjm2iBsb3r/IHTphAKA8rmUVW/5H+TQ7a9JAVU/sLCkVSGmZwr2A1/q5az7+J98JQ
Lp4N+uglGnA5B4B1sRQiUIH6gqjgUmAlXko/SG2kvYIHgXNLOAm1tkB0gl2knowZkvErrHjGQjQ2
lxDQdyB8eRGciMWYQB1Lqv+4UxQcNxaTnMH6YSovfrlYhsvP/Fu+K2+EZPG/z6oUNx+0JJwq7O4g
ntoVczD/pX93itM5WFMK41hvM2WFroJSV07v2qdmXqr2UGQXVSbyiCGO3mb2jg9Gokk+gXcq3EXG
qfX/oDVkxr9wQx0jCgtH++amZrfHjoXxkInqE+xgVYZlOefshTQwLpq6fqCgwlrEc1wbANJseJx2
FDSELDKM7BqSWlu+VhxcG9aNu+itlK38/aHPBgH8gpPX7HkPI3YRELoZOTHySiQWDliNCHQDgT3+
/LUM8442IVzVWyob01pwBJ+EPtILpDvBBWlLB9Imia5yec/hCOKd6k/SxUH6zgTaKYEbeLvIavId
sTtFl7Z7foYvaSBY3kp+5W3BGJS9AkfQIQcmYTpNHPKL5YoA5lDvYfhJJiuPinBohH7V0lxkeWPP
B4P32Qysy9ozlhzpoTqeYsf6trhwnvsHEnd+UPmGFkkn1DRMj88v/5E5+o8iu+g/GIMX+q0cprB1
UFx0FAzeXAiraY6CKFywTAsuvSQPKyEdo3cR+bHDaF/kaOkZTyrpe0v5B+6AYCvtT/zTaYQEvO3P
uJ+LJUc5XvBdxOuIUgEnzuBi00n4bmtXrE8EhwzDtBf/KaT6VY5yQavMeezwWKAOJIA1xQbsExZ9
4Uml9eeVib9cyY0C/wJqGR6ETZB+Bf00tPIV4KkKuPgZyvmGnymGtcleZ+PArbeeeWsdNzpm1P3M
4ktATNP91N2aH8opghnszKBnfwiREq8FAZ4+nm9QCknjMyBwidy3TZLuxFvokF89xXZ9JnuhCo2L
nULaV7NtzOm8+59U42Fmnip4LqbSLFw1PFR6YjfKpoeFJbaJxuxHjwPLxiLZ+ivtCwc76gZTOHcm
skJWG/+L+oJkfgB7YRlQ9/wvGC+pC7oi1mLB7c3EJ2Oa0NmALBe2YVxlGsYme2qJ0w8pYbvwOjL8
yfBL0jKHnTpuWQXYjKlyCW/0ljoaADsIKRSiHj/UPeRbD9LD2NrZ7Nx+zrTjtiEYHJEOHs/ckpRz
/xGDFHafJ1sE8SwtJNRwLio8vxdPurUEc3U8Qd53Ru4RMzFxfcK1a23tPfW1A0hLdOvxwUEcO6SH
/nuG9SXRTmq1r1S8ucfIOwmIjP4hrUdhDV/KRqAjKd23TMBgo9yOYIUOCwkbLsIjH4aOjVgjfopl
cA/NpRe1K8BOoqsjwGMjKvtBdzE3RjJqVrCPmv49VCrrVL4TDq695ofksybMl7Ie/YoKE8/ARLEe
u8Xf/IjlDFyc1LuU9gIOaEBSkQZctkelPpA03DkUFhGQokUrcgslsucuZbXkKEfxW5WbCzkH7cFX
dzTIJxgk9D3vWEX4L5sewuSz+P9K8xG2aWRX5Gh+9pyowxnwY+J50ZfNjqVuDTDIO8KZpXJbkqBI
c8WC+xQSq3thO9ZQ6TzRQ4AaRHfEOJSfrARxz5gze/KiNanjZ7/U7iU/sNwEYSAkurK8SOUmSx7D
gMY7vNLYKycPvG68ZdwZDXp7pOAzVuBF3TjRuCZSk1TmyyBsPb557RIzggaOiXGJC/IxK/95iBmq
6CTkdo7vrXfRyAJhn/gIiIJJHqSul3toVe74VZyRLktE9vOxuCPVsz9uUXySduEvJod5fEYJAW6N
Z83j9mmOMkoQ8L54x0+U15Q0KoN9aebI6hUBE+ALUS0cefw00Yc2DlEdModp94XrT+zsHu73ieQG
CJy9z7o9uzVR/qiOPytOmYqknrC9Ti6HwSZWERSjmjx34Tud/M5ch/4aAJY9nv/jA4JWf6AuzBxo
c/33ORBSVm2In0S1rBzpZkTiEd8muy4MDTbMbIZQDvM2Iq0FKkyAHEIaxRXHjM1j+6nuBAJ1G9Xh
OYtN41htKNftVZ69+D2BBuJKaU/kVKJD7xzWYuSaFSmj5+bORpNHX4Q9do20cNAtK1aF1gV3sgZm
F56qnA1foGmRCZew8JV3QqHX4lU6YCVY4Imt4yWifLdju3gh8eN79yx5pUDlfICBtLGan2k7pMTt
wabvAmZS2zrcOdOnfMcI3IBx4N3uOIIucxhodDJCeCXolVPB0zH1kNr6QggduHxuvr1gOphYqfRB
NGELgZ0lOwSdCNhTEJ8lcXhOzT/3z+M3z148gxwoI9wUpAgkLpNRRcP5FpEmFmlGYV78VUiCfU5b
GC1MXJ0wErhuX7x3WuDMO1df3pDmcHpy7/rJNQuxrzIkusm4fc1iaFnWR74oJC9wW43bOQXzJ3X3
iNxNzMEK6CuOI4Sn3RPlyzjfYKMt+pdBvM8+upCvqUR7JPko+Xgd8120KsB7vsFbxOZgRBtkPAWZ
TTr6AtohHIsrOAMG4bwvVh7mtOICPYaaN0YVbstEf98QY3CJbUJbpGg4vzVI5EucE4U9i45699Wx
pmnNP0pIGY+8PVs+Gh91iY8tyo4KaRU7xiPPFxlgrgbvE2B7qaGT4QXTkfa7M32jV2uYnNmaU4HP
X93ZRg2PfA5kaRuexgjVON9y/sXYBkWb+X88x5F4ozc1eXFLZiy3+7lmp72tJfRKOYPNW4w1Fgle
OUWPS9IBLw8uLhjIiW/gAJqrR/A3lOckyw71KUFUqWAtefPrTbrrcYoZJgXB+XRMzZ/K5ePvjKnr
haWPbQ2l7gpJAsisyJ9CtAad+oscYCdoqwpknhZcSKYFQd+gA5ylxINk7Sv+vIofPk73o8z+ONBY
YJHoQf2yCFr6g0zf/qS5LWIiIsgWQuq0xlsDKraAHdaYMCiT0X6HZbgdabAnYZX0fYnKPk5GrA7K
3BWupT12NpLtOdN8vwtuRG/P1y3D/JVHVZIPmffU+XEN3pVTNgpdpXMrGAPOnDE/Y9NO58QpdidG
9Jm6nCN1iRhsTWNbyTsF3TW5yRltV1504pIhFCYP3gMPZmpGF17znNSsv35i57Izy6IK9obG3X/M
Z3uC+SYXPBrN6HeqRiZLGG9P8qMCkrIJ9LS/vqebEytrtktRcFh8bmYrpDZo8gYMQgsqJ3Ai3fg6
Cnj+J+8r/CtyY8RcwkZDCkC4FIQPZYqCSaFp5mYk7NGTS7B+h49VHFlGqvA5dg5CR86KTY5AsrxH
s02EW5RSTk78MoIo6d5xvp0Ad2R8HO7yd8r6OesxjWO/lWfkezhsiM9U3MXI88jkBc3lYfcTW9b+
TfB26l+1bzE/V/qpqPbZJAVql/O/GMnDCghX3CpoWX/afJve6O8SgZ6aHwmnZPSVEQcAl2pWhGQC
mrTfdXVjhgIyjB4ibACZyvjKpi9q2TEnUXJo8zr3sJ4ViUZq5nrSWplPTk+9XAlds1B+fXaVbjAl
G5y7opmA8uWVx6Pyx++glgx112lukFZxk4mSOIRbcmdrdMcsYmxJOLk06aWTFRzT3RAapGa4+Swm
vmH3CTQr3gnlhWovTz50mKBWs2w7j0gmBbJSqQr8Mfonibk0GcoHTi3+ljpLFoqKBE1zySTwcHJ3
uyi55gSfUpek5MhGSJfQUUZtVRQqOLdfBXSS0P8N6eNDSilxD3wbh21bwqQRSsJMHIymSGqCbgna
H8FBpCvI8pJwIdgb/PpDaRNYSzSL6YIPCXgzCVEq3AyJWGtVxvoejqQ+LFJ1MTAyoR7gC+HFgJ6l
4omHXluiza37dUEi98cuMNwXVsRR0Fm6QRPcXgig2ffz9wtkmAOSC7Q9ddL6A0NOIQnV8y4edqYw
gJgTgdIJwvyWVrSFHNiKOyUsff/mqAKMZYX+cThzumkjow2ixD/eB7aRVbzLxW2Wuz6lZ5ucfSt3
s/F3CtMOnqyRzbolaeH/+w3TS3DK1F1V8q/7lzZnVSEbZi/O76x5GrZ0b7qfKCEhfpEKs/nF798j
DPyLjIFQ3pMNQvBA3TntewwujFM0k4XlbepDDl00A0Hxr5f36fwC9G3g5OXUOpAgEJLDjYVTdTFM
JPK6a/ZF7qbR8sMk7Uy0jsMOD39UOSI5+YgKyAjRt8aXR9l9ZPEdbgyLK8ebbVLFklWbaNB0TpQS
qiI0OjdV+OGMxZRQCVfuBWmDfhiLIOfq1Iao7BkIKM6Ld1wN3uTE4A5hvOaNZWN4T13bC2PEGWyJ
L7RVBOQQ9zGn+UOk2sFsqiOW/nadklWNNnFBCih4EpQHVhpAr0ewPAWUDyzInzX1ZZbduYLCXZI+
6nc2vKPCzSEaQI7RoN8RExDtSG6s2q7gszQkrBj9udZwOJCE1EzfxV28HO6xTmjgc66T/7TJEF/p
p1baNOOZsN+NJK/r8oa3iRkX4Cay69ukTGdbrPAKP/Gz5D5s81RLlJoVs4J+IuVDihSC/qZPL++F
++cibKIRBEp18uFKlEKKd3gXwA/744u/OsKYyIRCE9UACcqeXve2cZ2Rj8XO1nHft2+hvgOsjYiU
gnf0m6GtZlWdf9O5Rn8bxyq2jfeU7L9i2ucsnX9+MdRDxOALBJUvvwn+bFyoPWW08RU6fGOxw9lI
S5B+dfiMKKThuVEWmYGZxh50p0B+BQakwsy7OT+8oTZz/TFDRLWIMbC5EU6tzaD/b82oiGqYQNDm
szKORvOEMdW1Hb5PdfyRoxNfRUiX3ZQ9R7hge1bSLeJjHY0Yea8Zpbu4YsyBRshvLk5NIwTQTG/Y
ESrgDkTOK9XjjVpWms1HxIGa/gY3hqULdhm6afiI/9hSpdyqsrUaX+FVhSOgdEXGKul8RkjcgRVg
MQxXf8wf2eAovPHaqpGx8O49nHtEw/8jZI0Vkg5azBEwIIAyG7gqAOY0cfjahNmTP4son+szT62Z
bobePgXdIaKK+imS/tuzuORJlSnvs5u5U4JMxNO3DhAY3V7pw8K542x733Jj5FhagablZSsc+JZH
9R0mLVBhKK6zQoNfmFb9ETGPgx6jbrbkams0C+6pEJvZ2rAI9lM2OGf3jBqpvRcyuPIob4juLzZ5
x0/cKuYOp02/Vm4FOFZMfclNpXkk/sdaXNzBUFhQwGrLm9KtcYDbmL0wVXMeJSuztkfQ9M+qxaRp
fS4pQsF0tFtEkaTKgm0ipANSIM6eUoedGL0h9LpNXXILIsdjThYOMX0v8TcPEOK3SWAMqfquhx3v
Vy2toTj5UUC7FAzVXn1P6nsbbQSYmGSXKQfmgfIzSUwIXzgM/VGlMA6mAYaj0QATn/ncbq7id3eQ
+UtQI63avVTuCiojlkyb0lr9RXGwp/kBAQo2vvErMAA5vEsjm9W4AfsP5wSBkIO39A49XkCSg8kZ
bB7Yn5vZIWi3SDm9Xw76WXED5CsTTj4362nfsuOeFTBYloLzefGys99RonVJDo3MaIGZd8odrjEZ
yTBpBLNXa48kREY7eLYCEQqVHqhNI8NmCVPCtZCYfFxmepgXlteEpNE1iaQ0X5BkTIKETPWlg2hO
FwgAOE0IOGAGqw1LYrobRDDl8UWMZz0VbSTGP2ovulesHeETmI1A2yr+toWRncEMZzxzAT083Q7v
BbsAMHRhoq4Jzg0Z3NzpATmdTIcckRTbQP1OOgSLoU3gVODihQjV7YLZwYWn5BX9m+ffPH7c42xZ
uog6zpLlfuG/2mWrm+KI4B0dww75FC+11K+YUfVHdmVMDVK7Znmj/5GaRiRfF/VXqJwQ+PBjtRry
92PROIboYjsqINuZlQHACWmzwmqrSddRmbJbEvYEVoZjBj07HH3YTN8SmgXB5Qp1I1bQ3fR+RTYp
3/F0yip1SHIjl6yV8EmuGVT7ZVn9NIbbWbx2qAd1vmWGqWVH1qCRx+CRAiKdmnbhUZ7Mc6Ljlhat
ob/X+WaSLsXL9pSfSSfx1J/8i5SorN41yYoY1rYhuBj1+1RwGH+L/+ISDHfhvQo8TeQk9oTpkFmC
7Gg854OTlLRNvjQ72zI4KXsBKFJb9ajzSh67pQAhiIWnIFd0WdNnGbMyUeU3ZfQ1LG+68xlX47DM
fnvqFRXYZC4PExUUbppZguTLwrJmwd2jsjaQWNH7S9EUGmVChsqvTNgrf3A0jF4BirRLZSyMv3mP
ABJRD/Mb3sQJ3kUSnC0B6ntlWugRBbQiaSNk1pripDpaFoQ48gMflpQ8Bj9oUxnrI80miAjuglSr
kh4gnNATwMHzUgFFYkDlYQAUJFZGW2KxHDmFumWomcYLZSe/oGGhFrkElzIyBDJKkPJzo/f43yd/
SkpMxl9b2ziUPKwCHDHT0b/50DzNJRSvYLcY/DM+LHQ0wZmPMVyc2iniZ1MTKAQDRyY6LrXgQtZa
HVrxZ0/BLUW4MClxy32smINgacqei0eMv3HMI5Dhhm5PASNLYN38I/FeM5v7VvjpTlWCNAdPxoSF
8V1Jsh0Dh/YHvgWsRYQwlzp6ibpfMvN8atNiSxgIT0I+sYhvRvIT4dUibqvnPYbPmuQs5I/mPXo7
Z7oeyV5XnNp3+Va1JEuA7pLFaSHvQWFCDAF1SwEWQ173+0BCsskvQBqSRkpjSbdwCQqrGpuLMSZc
/UN53OqkPVHCyYKTjUuIUn68goga6QvqqCihLcnGsPnJ06iYQmaRIQE1bMNRK+2atZyr6cM9PdpS
+ZV2+09pig8qu+BF6xeaWJLo0bO3goloHkJ4rizLDhJGt2iJTmBoHjhBdPXhj4igD4R5GiGJ6Sxg
JDx1v3OifrXKjme/PF/BjEu8QzkHPDgC44zzvSp+M2/q4rccHArMBvp1JOoCRHkugUr15AlLGBXQ
ZEYJd/d4ntLMgneWAfkp/8KQEIGdTtxAK3NaJXgbeNd8fxoCKfOda+i58HBzH8F658XtjxXpcyEq
erp55uJDYwdlkfRD+DyWyVIiYguoIJ4jlG052Kk/6OSrR5Zw/KsJ9H/zt3U990N+7sNXxtqokhRd
9LyCTIXDaao9p8T8QEtz4m/z0eXPERYmDqc6On4K55Oeos+zy5zx87FKIjEU7yukVWrYdLzzwMGe
xbPd4BNlykOMJTE1kyW3RHxjqEeDMDV0FTyhonpJFZol0L7hwyF6Tt/m0QZbl5Z/Iy8rNDsJUcXE
1yTiB9KgazwUFSa0wY1mTwPmWfT/FMArlS6vf4Qk9H/kWoMale0hhn2J4foDFJW+cqvIE8h6JDMA
DBOcqNM8E1leOrHhgH4ARiwoZXD3tBM3tl0lJgGDqctBh6Ks2A6b1P4cyOH5EEgQu/7LP+LXwYw7
cfIF59AdEUls14ShLTt0ziveVqaRYiVM6jLo4nwd+mu6kurJdQxXBHGQ4KOyib9hCL8MHUfYvSXZ
iLl0AnLK/Yez4sgXhwRBIv/iqnQHcvccrbEwXwKpZyb2P3BxYjT4l/p4mUfo7oAWcIzrgptRng02
MbUNRBMbTiXHKgdzKeCSNnQYVwemMCzpt4qc7SlN/RY4/8u2R/6yhhRx5vFtntrj3G3/Zp+p6lQb
/1EOjvhOhZM2CSj4RjNEQASQaPVT3WWqCUCgtkRQj/+rjWkrQ3hjwtwdvQ3285lVbIDeKc0oyZUw
uRvmSKXxGLDqrYe1X63px9XQ1DL8A2/NcvKeS2tGpp1d7sZvlvpwkyQnHWapWEUEGfdTQ199o6Ej
PPWB61Ilk20HVMwmQBzS3lp9dv5W8shUxsQN8VB/3ALEnDPtL+P5prV4zaaWrWbYdmlNNtMv5lbe
5//B9OIHj2a069QTPOofX69sHLpLfEIWYZyJakFAJnlrWfydYLBVPOUtfNMRSWCf+sEAPRWU62c4
h+DEpsoGCNEOtNhY2Gd5D2bYZlnNeJ8pI/CJw+GHW7lI9udutWUP8cp1Pr0TPFp+gUSDMlYik+cN
/sJycBlRiPagtU0ze3v+oZutoDb1txk20bGY2H7xex44tE5qLlG2vWaDIE7KNwJbDmodmVV35MqT
kysva4YY1AEk0XVHlN3yVAm/NLwR50NbokT5pXqHL8PqXjtc60m+Vkac5EznZzDM5tqOtGiwrBGq
gf6lc6Cyr57yklsXNVyEjMXTOMb+zyEZFMfv+EdJV1/55al5Eb+NJevNxoSFul+GOh3e+Cltzk1u
/o1qGbCa6m9FZXa1mkaQwiyLv+KqnfJqlVzR1nbGGhx2Bbit79OZ/ZmvtSNWTD3HhYICyZd/VEwQ
66xYd8TKULKYgBtzR99DvoeKzSvCqST/SBuOqCm6UeVypPO7QVwg6WcJcb3+K8WTHmhBEoE3p0Au
XTy9X6Zs+VfQHNwdRCFFu9k5AYKqEP3sOX4R95jBlw+Z6i+bDlkpWQUOqhfEjB0lFiv5ypKzTXF3
GRbsDVg82G+n2ulOe5GHNAuAuSF8PitQDnKruhkO9Sk7EcWrRFjt1Luj+CuaMEHvvZkVPTzlIAZr
kURB1nFqzfFwTJKBdpvrvx9HSNzyVVGDa2XowubnT7AivUGu95n4DZNQdk/JA8+FEMOCak2icXZ6
YSHIKBBdRKAkyCa5Fa0u7O7hymC3jKqn9hW1btG4TyFe1cxaxVlQdxnU1gKESx6//iPpPJYb164o
+kWoQg5TEgSYM0VKE1RTATlnfP1bsMsTu233k0jg3hP2Xru7WmRTOXxKxcFnarOM76a5oNkImGfM
ujN5jSQwG2GYLcMSg/sl27bmlrtcbbc+xBF++CUkZxduTMLPre500Q7ymyrui2RTe4zo2IRvmpGO
dMGjvkgRjwMlg0TH0Bou30oIlx6iUVV90yzVNxbgjI4wJ/NUg4E9EQAUfzMziD+zo/oaq4MRglvb
FsdWeuZIzaY+WUS42dEjr5TiN5tmJxtZpdKqxtyaBCAsHg/zLXVIGnpilWwDjdn4wMiN875D86hu
ALRTi55McvQ2CTjSfyFVTyB9WMEOMQVqND4Kp7wP/Yn/C5eovkkOXrEd04ucv6xxWwf7LEGVua6+
tsEs3FY3c2BVZod/CEjEa2V3NoEFOzKS8c0utP7GcnzAFXmS37dSfajJHUTLjBFcqTiRNkS8BD88
3oJkM8RlVC96r1R9ZZi/KTtIk+NbzyjIof5yQ7MIio/hiQ1Q2B8jhnsMbTjEdTrVPZML3g1gKnNW
NruiEu3BUtnwN6EN94CRAu3NdmjaxCs/sbe8IERizjqdM3ZZmL2jM3c48z7rTnyPeQ1tcigkBtv5
tGeTjoxuOtA1Fio/ERIb9seHPHg3BJaEg20yV+K4GseP0XOQeKvCPz1ddkcOJIdw18dcZAh/6OkL
YxlpnwxmA4MOcFUt23JlUSkBsaZ2Q0fK3WgJHyHNkbzil0j6azo9KbBZ20Xak01OsMZK5+0QLy41
2Z3K84BqzECisE5kN8JtTkUgHsccnAu/K5OEdp5Oo/AX6b6WoGsFqrHgi8OGL9g6V0TPcPcX3Seg
e+t8WyeXbamT17bnh8RZo604ouIXUQxafO4Bs+BaacGa/SJFYx6NSqf3d6S2gzkuN2LJrImEUcR0
ODcs5MBxuuf2qbbyU863jNZDdnxg0dW5tbFwZNmh99n4awgJlDH8i2kIkS7niNmhLYETyIVLYJ57
BD8M5HNqgHRb36HT5ISD9PZk0bxt6+KkeLfCeEVGvSIdJJp5dE9R/dP6h5DPdcYccvoXe53dYKKM
y4vG+81iWysVpqTHtt+Vwy2kpYZRvZKJBY075mrKdgouk39qeQXo95F5pt8RNZKUIo2Eq9ZtMVDx
m0jknJHvSSWUffFtwilQeGqY5QKSjPF5IVEL8qXPKYPiXzqzEEyMjY6dteu3ZTnDsKAnV1gzaRUt
tk7pKQUIrRnzp91V/0ymXuiF+ZyYlAzCh16sC4WojXBNJGfI1YePCF4eTExqGx2f4K8wty4Y+TA8
MSYvn1p7YBQJHQUli8wxV22r4mrpx6b50Fmwhe1G5vYVllH6rh658uaCuoaqO6GCVcEDbKioPESI
tfVtSAcr/2PrSyX70ZQAs3tqzybh4kaNRRvbPonHa7o91lqLJBHrz1LBvTMtwMIsfuXBnlIK4Ast
/oSvAQPhIjt2wrlNlxI4Khs2L8NBAsx7DOvIYQocm/I+CX9ZfzAkjNZiTnKc8NYNrLcRfYu6lMW5
6hV9spA+Qhgw3SvjkNSbDTUkOpB/0iFP7wPcV/KD2M8lwgpZJ45ClB/DRmcWGux8f4cqlFIeA5i2
FdVT3J3h94NeD4ZLxBLIml7s+5tlkK/Gt5jb2CpwVRQHuLJso6J7hNyR8Ad+mFVxj8slkskDfC82
31l0THPCn1B4QK/mtl/3qAuGRU0cH3IJ1JmXue78scYzWh4q/q7cjJZN/x2A9c35bhyLec6Wxjwy
Nt6RrbK3IvndvMdvANOfAuxqLB0Z6CsGmaqxRMqQypChH7gfNe7DioH6K2QsxiKBXbb+yCJXvQJf
uOWpy4ELoyvMV/EaC2v8mGOX/U8ooqPF3tdYEKYCFTXl4V21UKkZ0Cprvd9ifOq7dd8dQu3sAzpI
tbOSbbMO4Nm3TJfSINFoyDKFX5+yBkBDR/1zkCc33E37erCZMGpQwp2iWeGVm17AblDGM7I45Qx9
v3U3WOJi+BTKm3cPZk7csrROprw3he1E34aEZVsnj+KDGQ625gqcLGmu4TMOrjXnBsar9Xwau6BY
vWfFkQ2nd7r3Kks/fo2j5RH1tawq+1SUlzS1O+nsw32YQfl87Gl9wx3G+G6bfiBd9KZtR4PGJKm5
+8EnC8BiSQXPqcq4HTUDBrKFcAKDaQ23ImJTuoS2I6uHTFjrJWu2YxZ9zGKA/U/knQrg9KmbEMuZ
HQnRGHgfVygA4U4qACmwZ13Af3V7JAEGcuxHT+N2m3AIARGLd8LwwYlKA13vBvo37G1acpk4yRGt
Lrq3lNvhxTxM1o+yr93+YZlO/xuvBOSYINNYjL7YKonyGlIKgBVx+QLVi6OASFUiTHz5ZVD57NoS
+sWivgQS6N52/sCu5DQr6I4Aio6Yj5ZSfQnXhRN8C5UrZcCend6/NMUCNqTkNO/sVpBmjgDA4dIv
V+pFDfkqGceecwY2d8xswD3t6clMOV6e3lW6bJvrRGQZkUwOdAziDMolSlP8Dq0L2BpdgUgSM+DS
BdN1T7n0/3QwGq4auabwHTAVbJ6KuinVZ/zrs0v70nbAffG8rCQml4yebin+XRxW6kMe76Pi4k6z
R+4ykNooOsGOPjKSgiy3hH21mskOhi33tly/x2k9kQM3Va/mhV5CCb9mLEOuOqq4xfqZfQM887V5
DkXVQ2WFApehH1s7bYEIEeil4ih74Hu3/Jens1bc4NX/tt0atQj/uROpeTe+zoCTbZkf0l2vDYLk
qPY5Amg9001ksnBpDzLRM/RfJCmjvy0/RJ5sisnxpLLgMudzFNeiuWlSmoWbIkL2fqvMMgdyjaMe
vTo5EIvfkMU8ZnHPKRkbYoXxbFXZytwqYP9IyFgCxarYPRw7CayJo7F4YHsbLUfvR5P+JRKO6hU6
9xYdm+I2iJDiXSW9g1vYMIPCGMjha5u30sErzO3Yn755JQ7kSeHJjU5ArKc1HAlAPDiNZwMmqJeE
V9hFSKcCINgrd4ufAR2wvlUFBgX/Jg9MiEFiQI/VhGPFyRKEIAWxTIvku/EWjecgftcCbHBHrX1F
1qaajoWFeGRpMu9J3EG+RcudRZQOnR0QMHTOLxxcRo9bjQwEep3oUvY/gKzErcWq0s6aW/qrh9/q
p74BUI3zN0FyNOdtcQw+LWSPjVNekejmCBCAPaxOwY0O0iBS1fZJ+3UbgPK2tstuSXQa3iHXrHoc
slc+LDp2NUAI1X218fLfXr546GRJuqkdYuigu4DYbfaGt002Kd9Fx93JYBNN827ChqDYeX/twpWe
ux7m3p9deGRLv5QejUxrqO05BGfG0TPYh9oGbyEyem9H1or6kdb39l6hZkYrZOvv6FGSo8JPnwvn
HNzd9E/8qHg0fJErK/ZPcJCDYG8G2xy0iLID/Zz6jqAy6/1M+U5rCJo1rMrxkUGjL3zMFxvMKFhZ
1m2JNo0gxjkAG2lR1bjsvFn6xkcd1ZeM2QeWVft/HhVz9Y51uhNg8cd6iqYRNa0+fZvJXfWhc9R4
hpwkIXbiKdtm5yJKYdZU6Of0FlroD/Aq4VVVtmSHkuyJq25ebpJAlC4jthwUehX7AvVU2/hHGD0Y
f9afpDt+4FaMkvtNR/k1jbROMI2cGvGvgX096xCbfyfaXZpcoV+LT4YojAKxcJXqaYKGimyIVANE
zXq8nUXvAxMUYvXIi8NOzpKMBG5fokmD6pp9ejzrAJSMqxTaPW+zHvxyljZYLmgRUL8QGk8y17US
z5323a5oj7+1V3KHoLJV21PvIt8kcBB86ofCEaKSA0YL6SovP9qYI6b0HwgFBto2dg7zbdLSYHG2
1+RYMUmWiTzptwbDoyJ/hBr05R2RyYwQIecOVMzUTLH2K96RFc71aHUrd1QLTJPmSOXSnooLa16T
7gurCnB09RTQvrJySPNtvGhQxyAe7ddzg/QTm0d+in8mqhX+RF8yZwdnF2UnckPDpb6mTTpwkhau
kjnqdYa9kdHCUmBZn2OBMg+VSodZYPWPUPSUaPQlYY3LHIjXUu128j1n6Jjj1Nj3hisRK3+MgxX7
3WErfEioQDaEh5GWBKeO2RouOEZKxUn6q4qdjrmaepj4TBEF1kDqF5noTLxMY1pwqkZvAJKRABiA
de8ZAahnI57tOJ1kp/QfeNBkz4n7M4son9w9lWElkMLWcgOJz2zNY1Ow031Q5OcoFWIdxo1DPNlX
WyBux8oRyYxoPFf7l9Fx069Q7Kb0KQ85ObEs6BRSLW2jP82ra/GHMJ0OeXrDIf7wdobmmBYi6VM4
EN7JiHyjSJDfv2OCPSYEUystvPGxsWpCfcOqKU9x1Cdffo9KAPf7UcX6tISakCHJ4n8EqZm2LSW1
kJ0ToxCwhRWBPuwvne7Ck6RdcvG3OzKkzQPXYNgjzilIskbJNIfEsvtnfkycMYJGNAdME6wlPQkl
rfqR3wmHoYy22LosxPrCqAN9Q6beCf0Nm/U8fAcV+THamn8PxBUGINbbOJ5qB88sGy/TNoU73LTI
+2vJLMdkYEXnmNbP/KxZ+LTzRXzvqXuRIocfAtpAytu8nXmmpHS6JvrRh8q+hJEZxm0GrzleJUt3
CReNtuzB2jULEMH8ReI1BvcIPAhIwOpr8ta1+JawporQPUPbf5frkd0Ms3nSL2DisWD2jDu9sTfs
p3M/fRbdTRJ+cUsiVK0IhGTsHZ+8eq09mEVjuqOVxi2MsD8O73VyiJsjDDmZRRNT1WA6BzgS3Gba
QSpLiLgmyupQHzyRj+qdKsdcO1usimcD01lWjrW/FttPuVtJxt3LnQK2sWYyFWBy+lCQxHAds9oN
0AaSxCHgRLAheyFRZZlpg3e7Eq/mUcBG3Y8avZvmb+p+AJeRffCWqRR93pwO+FDDngQd0i70fwfh
FQg7FX4erE8uQPhKhN7yBTkhmljmhuqjCtAwMPQiylWtv8sW2zTpvcQBh0dA9dXbajHas6OjJ1/C
lgsTkAHLUG/5SYgE0SG6NO+Bhl7KTx2agOjfvAFr1iU5PB8yIt9XKcEeRcdjLJCjS8EHez5Z/Bfq
xKiAs9VX2QGtZai52rCW1+F4ZYJgcD627bn2cCM+mLCitYCUsSW/BkhhCF+eGoGJu4ldOHca4Zuv
V6BEDx6wR632wrbQCy/s3iblGdprXYIzuNbwu0rxt/AJUWc4p8cObQqVuscoAYQtcHe3BrX1pfQw
Ln5H/8Dxu6pg7ni7/B1J9GOajd1XQeoUKEfwLmxmaex4KulrIhYRB9nNZmGFvpF+suHCiBengVVx
br9z0mRUe/D+GAKAymZAKufHmh6Bgp29JwY05uDoiUDS4qJG5CMIOMj5IemQSAoIluzhcO0evWzA
taDSnfC4j4TbLEV8TaDlg7u5pQZXGT+zRO7WJv6xefBgt8E19FEHEV7R+xvIeZthraMTgTFpW4eW
kRDqI+7Dd3ed6FeW8g/MqW4R4wrY6capyc+iucH14JH0y7ZvKT7kLakrzC+BLHPyxFvB22rWg14P
J5/Ea7nD30vfSYlMfN6KvpmYcIAirJ6fleoW6wAnJHsDfavkG6U7s0RMec5oVsaLFLpMa/mN+6UK
oI9DpHERDALzmWfVVE6HliF+jyTnJ0C7tMK9jODbDCAiMi5jaNhHd1KyR4xVyiY4oKyyWHpW9Fcl
4GQeICS6a4r3SVlhs4pP2CVx46HNsO4FXy4OoWRY4b8vFnvoIFTsDDnd7hM1HRs1DhtxrVvY21kc
L5f+pnx5tRuLu+KZ4tLgJd9QeAyII8ZNuUNgseh3E58w6ypADXCykDzJHJr+Mt9Rwnr5St4qAYuX
KzICnBJDe6rRk+2pQhgcoOt9U5ohkavtP1M/mHLmtNydADakDVtC/nZqwH8tFdxEQ6DN569JQb+r
CYE/R9lH4QFrpP8F85Ms8o2I19s/NBHAvUUsnMp9zKd2OPvIHxH4UIye+XKEHq4TNu41cz96Qcpo
HjrzL6anY9e8A565CkxkMyTTYpQrqT5whxxq7kBrjwu7vngMyn6K8hSOS6kE0IO+8piT7hUSs0UE
AfgihjIjEg1n7ChHtkDrQgnRzCZiV2U9Wu8bhk0rfZT4QwBQAqGFoLSyYO28Sn8to3R3xHDfkYU9
IutgIq6lPz5jbHiK4+hMl1b6QQwGsC6ZieUOik3lIcVnRCl9u+V6Q53UlEvEJlSWO+2hTIzRGEVM
SM4PCt4lkyxdNA7R2SImG2EPunEOO6ifZ/OuXeJ8GRK4EhLA05+L+VCtVuVm2tIdjRwLYNiyNaB4
QKboq50SV8Ipw0vqALpnLUOVeNZ5dkGKzIPGaysiKbN9g/0vzM8PaT4srlBrSAIubYITlDnWznpG
xM3mDcHc+T2LLpq2DdJX+jvnuRS0Tm7xYW1Th7agqNg8EdfFNHJD5U7Ut0lpxEMSElU8r4pN7B2n
vxCrtl3OSl3mYJQevb6p84vHA/Ams3uNuRH9msiGdZrlKnyMKfifbCGvYxZRz+GrK3+j8pigKQzo
08YSFBBK+RkCGKMwQswAv0qydWDcl5aSr0DnNhb3AIGVCFMhw++irvTsXkms/N8jXWaOWnPIPqwe
zb4d5suBlCFpNd8sqFEB3z6NIyFBkPb43M17Ma6EA40voie8a1pLkeFt1ZpLGmFvOuEBKJSVjODd
AArIHwXSvRyOCVE4/b55kjYyTTYswwOzqlmcTTAzSSiMnoxVrFwLBOgSE8uVSvavyFLe4fQwQpgA
COYhVPTbCR9RL7jgR06ttambLV5gvq+KkEJ/xZMkcyyZrFrhyyx8lFGj8Da2+vCssp2Ck0L6Dcpv
nrMOzv3KusTn9DsvMcebCMh4OKmaihEj5M0KQXAcMTwM26T/4upvG5YU1wrurfznBY8sueXhl3L0
HA7y5q1BaRGKm0Hm1rJ8JRISy4UmLhuw0Yv0YRzT4KaxwSOITdtEqIu4MM+UExzPUEcZbDS/k4bN
7DJEN4E1x2g374gRmRcd6+ak4yoX37yOrFcGwL5f0rgjrTaJvzyUP/DJhA0WohvS8SJcV49YcyXB
xcZVQNc3//XVVR/ewyeS0HzuB5lrIgU0UBmnnaNwjS4Q947ccIBBpi9aIWI72aOpymp84XX8LGlQ
UuZTNt1Fe2CuhaP2otw6lP36rmXklcETXTW3afxoqU8xRmTxjLIt6ci1TSYvEye+hMQf4rr7SZ4S
TTUx80udBxDuBgr2rV5eFekYavcRT/nEKO9KR95JKLIps7e0dGK2CqIH8bd8/f5KZLbYOjaprfya
erYNo3XF22nw5KGLgNYSL1YAC6K97oiLJaDYE21WqH4FwtqyfnEkQLOdfbn5NtHmnMEu3KvmDYdM
uenaZVm/pwqBIThb5hi2/6xT21obZDYVa2+nmrC+ndK4KsoFNR7zoW5b+5iAluGBL44Rqvg97/37
+oiFR0HMkq8VUNaDS14BG11WTj1NGWMd2jB4frMMAJIwDpq/hoHHt79MIRdhqGPERZqMz9oxJiW7
uRpwohBAdIuGmcYiZgQPPbC8yKx142te7WWujWAlvUj2S+Z9ni2MLm6MnrKtJBjzYnTE5ay9ZUpB
m/zVjFb5LJlOWsv8K1zxwIGNDfmIbHTSKAawECtrrIH9oXvq3jVks41gyWQ2hEvfPTHBRkS/JD9C
WQQsFDCCiRtuBxbT8PvO7KTUsz9GtniucANeNB4hnAPCr+mT1nkfZUclWaH6V8LFZLXF3aavJPUV
hRuDXdVQIjcLiSVYQWXwH4OHWaNh8LxqCZkMObJFhhpEBwuIIj1Hof8zp36hiL4zKqSURiz5iOp5
qCrRK2+VSqpCAKWsnZL929HUdvLWBPEGXFq0Q5DeOToiod7F24GDmT1EaCt2ySVqXnRW+IzFKmOr
KA+BnC3kBy5T+uwptH8dw/ZUJeKBtzOxyQw9kQnMY1+05EhTGAYSq8RPLR1XhvdQoM2j8yXUPX0A
ZZb/ihrtANDDal7OlkRHOBr13A6bDjaMFjn1VxN8wuzNbq0L4F26Z+eRfToXJ9OryW3d5FYgZeIi
q1wmy6G20KpDZa17IoIKR64eya1bi0z6NXuQH0rNUhxoTn9QwV/Cg8I3zUSZCQ7HAbOdB/cSV40E
n/QsMXn2VjFnCwSWaJWzGt8ITHETNgwsHollvkbtn1E+RWk3kfqV83LVHCkuL3YmucpAuhTk+cfA
keQvA1jtePGXdXHQEjdpziWoD0O/+DI1p0VZw1/A6OukhjsAbaYECn4GQyEfXU7fE8pZt4HufE2s
LYNSj8EIsRfaWUaR+iPqFA98iZ8jbZC+qgynH44l2n4qeyDSFOZD82ggnpHubPf+zxi9Udc2Nx/1
CIzSa2R89uFRbgi8IpQP4PNvgYLBX1fPbiFbH5X8LxWYIyGHxJQu7k0w918w6rC9hYrt85mzFLKc
cikTsCnw8u1JimTC3ZPNzlalIk+OXUFVPpvxmuAX5yesSFonZOHur5AfUnvUVM5JsxkrrmRMpWHx
l6DB0X+mGJSQbhvi7FaOgSXi142w8lX3QDrOgVikOt5yBYjXB8vXnMw4npOuXfnSFwktCmv01tb2
o8v6TFu8OGVOI3HeKLBZ0SM4GhcfeJJAPm6LUwCzNbpnX+wq2VLO3tFy+lSLHSNfP//LI9avjEr6
f7HQbRVHQlsj/8nLA8wn+bPjzq9JBgRCNgw7oVucy++2dYFF4wBtHfiGG56P8ibN1aupQA5hPRFf
6IF4+1nJlOyhlwkjB4f8QIikmfH2oYN1ThI+BpZ0AlvpZ9NuWo/SWqeAlzEYcawuEIUF37BFQbpN
AvxSxLSRb/8JPAc9lVUi4SYWFlH5FSr0pxkyFphrzAbN35beiZxik509K41fw9rS78nymlSnQrUD
RqslEpkzKnbEI38DkBdwbLcandDUOZxT3GHCSvXWZ1NghCF8R+qXyrzCRxCG9hbd5oRwdihUVCve
+ptSdL4bzUOe7XUkF0vS2O5pZA/h/VxzZEXxK2h+Rc5JM3xrc94CRddLrM0fvz0YBEOzc0oZNbSD
m6mufrdW6k+Dm27Yt5wfgU9KAvPD87yPQoNKaE85bnOdrPtjPW2HZtcOy7EWUSkwuowrGCOZ3Qo8
RyS7DJ0T0F1NSNBK0KnwMifKIeMmSn9lrdnSdAjhGPVf7YzH2fk8Dpm10xRm2IFvK/pdYDyrs27i
GK7D/XAtoQMGX119rruL2t1rGaEhI2AkMynZCtQvEeUGwARa0p6s26vFBoxFnLwnOI21CweyH+0m
9TSfqm10zAjQMf4loMg12m35nLGU7eUjktWUPqZq/goaco/9J1pZRpAHDZFGfzE/TRpRciZTSvok
37IvMT3mxxudOYWYIBr3t7qwhrxK01FMkDKRY39ZKK/HfWXdDRZqpoBCAN/INVUZ7W5kBuITyaNs
gLDL9gRA9wP5lp8hcgs5e8bZzaPtaWdwZhhx47kazq1MWLa4+ttjgQOEFdZgZ8Zw0KZdaDx9+iiG
O/KXOCCheflYK3WXrYdl+c4w8xnYK3qXtAC0uzc64ARHrdiU9cMP/7JuRwKhdynF9Th+ad7WghoU
uKF6GUToFfuEbSRBL7Trs4h82xBo0xxKhTBJObMzkoNykFZPzjO2eBymIjZUJ2g3lrrPYMskJWR0
viNEERmd8iNRH2JIo7vQ429Rf47FvzL+ifqzrh994zik+zLZDOzzEMdBeDYll5yDId638haFXn0l
IaBej73Nz9jBUmb2ZT3qcgnJzpgcgczQv1Q+6B/K2+Pc87mx6Vr6XZgiaAFCLFucxUSd7NtHmB51
igx+hYGLoN2byabD8hDR2b7y8NwzIOdBBdvZ8nUjxt7He795meW6AWetrgJSPL/DQ0NAAqxW1o3i
WSEIKMDmsimDf0X/SO/qN61syc6b9CCkTFS/CF8qJFOn8Qa0NGERSb675xZf8yL6pz0b/IM+pvmP
DzkqmD+dWa5wYO7UUMwZ7jgDyxg27sEjoNFt2B3iy0Gnp20MieygfY82YyKI5DLkq+HLILuwuY23
vjx1BFJyh7evBpVfrXBj/KH1V++9dJb6EFJsgNHFLtJt4r/8FqdI8Rsp9yK9VZkbyASzsCYC7+h9
akTSZOt+cLKPNv9soWg9msKhMIZT51NPy7aMCagTUaWupfgQvMVbxgT6Jt4EFMiMAxEkNFvZQJy/
sP4FybpL3f6FHE6vXQEt5t4zt+kZa4qRMuF0EeMb4kHKdmK91k9hvWIdYFxGor/Yj9ITfNKzAYYj
xUHewVIQ8GjqjmduEJ6DX+t5l4ad8TeV3Ny+G+nOwAz0nv6A+QJXGGUcUQ8mtMZIqzMyNkCJ+Q0y
UHw1hC8MuwBhA0I4BmWcc4hy8aoHttbupS5ZSA/EQezqWsZyqFQygVhnvLNoL8WXd4pAtCacUH/x
QPZnB7tRmOWzmUEcCUbENW1afs6JxsBo1eJrT9LbZw8OxlxrKYYO3ATZv77VFoq+65Vl3yBVjp3x
bIWnHOgwnnKgokZ9nK55fhKKY4GTRXAUDTkr5M2/2riiJ972xZyDNQkz6qcjIzlb4/w3gUh5SN0e
cuhgqAzJaSca94GVO+jEfQOFp/bIQMdFqOJ/ceXhhkYMukrXFkvAC/gG2EAowSHGjYRL86ixR0eo
wbzhLzV+oKbhgwqIqc0/NGNJsWkhMzwHqVtJboOZ6Rk3J+ZEaKkv/fdEP444iDEM7XUzrijWRXzR
JxQ9hD5bIOop8jNI3MvKv69IXuJR5AEaP5lr5YzvLt0jio8QRiS0+CQOCewf+S9cudnVxENESFYf
HabuyvWbZ46IrTqN5qEOkEHdKlB5VeKWaGdKiuqi+otnjVz6kNMvENdIDiClx5uQRc3Vq8gW8lTV
0ZmEBNC8meBLl3o69j5J9DcU1ri9KJ/qdjNg5yZTYla3hURf1U5srKv0lwkAdjVwv19hTNu/KD+R
dfPUF7+0cWn8CoGWMLm6QftCh09kY4l2ijODskDfG+Co/grSlrmTNVdGMc09AMLwaWlP1nFW5taK
Lei7ZnLB5rHuBIYmKDs6A0V/hdZGqmcCJApbDh6Oqmqt7mc+x4eJbYDJ2a58V/2WoTP6RowRZkPT
hmrBZdzEeHO8zTik8ZCEXJGIeY+sWMQTaQaeRbqYo8eOah3QQAOexqWFidSMWUBQimggSvDUqNcW
dJG1NtUV/wZZlndgG1hWHKOsflfDVbYW+bea/avq49gugmkTMx/0+IiJWkra/UDSrHwYwkv80+5j
6YxozwdZWxKQ8Sixv383B4GsOlYtn4x9weQNn9Zwzhq7ogPI8n3XHfjDFm2EeJgzkGRXg5IbXVV4
fwzxuhPdNC8TTa9RXUCOprtyInN3TpKJXg2/Q7DqsoVfgkLr/2mngdkt5uJHTb0dUZ6eFS4Jph4K
EzRzNdxRuMQxOv4twvq2egKNYnwHR3sSnAjzt4mYd9s/ebN9nLPiTpJseUD9tRJksFxAbiQEIjPN
vWkQ/q/i3hE+WatVX9goUT6GwjllKEj2KiE74RWVf7xJ6PpasChLYy+dzdlsDkiIMEG8XiSWBQT3
GSg1yO7EV8/SU4k3PVp2SmvpNkpbBtIo7RTBDq9iSmgCll3CkmYcXobZz9hzyCIKbyniGxs4j3oE
1D3dmu/QOsIg7WkPZTr8s/xVAAiqL8N4i1r6XT7baw4Xrdla7VLPVlQcQArF/Gpiv1nAk42tM58j
v0M/rZjsMW/wNx4LT1KegDRQq6Ha8Pt9RJzuhTDk/p9Khwp1LXbbjN3+hrpAZawrHERJXpofFE/M
YBPiostVa65A/OfJz9BzFdhpCdM8NzVSUNFKHAUMljDQE3b/N8V0ymsn73v6fr1yPMIkogcRFtQ5
4R+DKMQ7AOKO1Sk5+V8WtBUFNhq7Z7QJi/5fcc8gvFfQk/gre2HlbYfuFSX78SPhZLBuHYzjb9ZM
odrbAnulWQ4xzfskA8oA3mgJV/1CPmC9nnejrHqIWfHdqr4HMfzrtWGdcnNnoVcpmTijpsLewsLF
lC6i/Dnwjmhwjdm74h0x7Jz9TDSzsFjgs+xcYoKUrz5DmeI4MJ4GhQG7ILpTZnBggl7X+LQ5cqYr
XPDUBQCPYKqeOBscYshF5StmdEgCGsGKcHt1VFvwHdFg80xh4E+SVX6bId0NOjynKQ4su2iK67/x
Tx5Zl403ceSfuTAQ26KkonIqdZqVbsmLtlF+ZHwv8Jaqbj3mdtEdRobjhrEf6ZHNr/pt/dTbWL7X
3hlrY0p+A/ap2VN1l94Dg2sVPBGwpBLKWGt7PR/+idFRqTgEsuWHnCLOYtmPWbR/hDkI4+CqfE81
I68a7CtLUtM1pL962hT9Uyk3WUKhIP8IympgAhaKsHzndhDJuza4ceuoEmc2WwwlnOOW03JAPnWS
o0uFLSUJWtpDyiP6LZc5UssQLw02BCvKHiL1YANNAnMF9tEp+weXUIeTyBo7l//FsPmV53rL79/q
W143VPER27G03k3ZxG7tDnRYFsHdgHJ2mws3g7yUO9LPZkBNO6c3yPFh1rpbv2hEmMk1MBVWNcGx
DFKK7Q0oQ5F8+PatYmvFz9jOk7IrFBtmt4mxx54Js4h/bv/UMazyla1g5rNHhwb0P87g2P2AUUBh
kSH568AkkunXE+LMHAUEybHJuZN27NIJEAwZy5FuB8rTJtaxRR4wYQ2bc/iAV6FD7LBFzBTm7+bB
pBAKJ2CG0foEdMRrtEl5o45kVWIqqVxgsGJyqFHOYiCIN8VeY0iNt+tOs4cQntjD5fSQ11xTGbWi
S23Dv+2+BIGlwyL5wvmA7xqxFJcdrkD6JRYkx+EzxL63gt59nb5M6Mz0e7CNhR3SXQbWSMMRpVAu
Ql9tN7Hv8i7HdLcn/9wx3OFOt9VTmizx11i/DegP2/gEpdZ3H6yrDfNgnQud0cJrnFe8wi7RSBwk
Ao966yAeOfrYQR0M5o14/IbfNDqV+iG7MJ2Jk+v8RFI0Rnb9xHSwxjVonT+8lYhd5YmrxNoRUyxB
lRKQS1FVO8EGIbCw4ywHG5XhMlqFw47HxWDuuoKgxxLec1PqBw6z7oyQDy9KYyAgt1W6ffwzQ4Ac
D467Ux2tPzJdW24oO6zWvXWCTxOqy2ht7pJgfjaYxE+QuWziiBbZC2RibZ2TbmaHF7ETMaSJeM5f
Ag4Qwx7TrQF6uLJ75QsW3JQ/sLFxzI3jYQZfSbeUBVUbSVyiGBtMymteeO8Koh8KOfphFSNZ9Iu8
CLOXx9F6beV/HpivnsBuaLFpReyV8mghwLxryioj2sFHKgOmff2nSHDPhNZs1yls3/C1RvHHh6ZC
VIy+g+7UM7SodGkho+CPoh9J7pCPL8MALwiiMPb1EToJMQef4JOfyM/y5eWYljs70O4tVnPLgWBt
/KabiqhkJ4S+EOFzgyzEKUBmM55PBfsKm8iSmOlW47w6IX8YsG5Csk5PEOaUnQYTJQY1ndKE69I1
rt2KgqLHmZp+j5hDmhqmT/Ai1KFud7M6Ojz8x9F5LScObUH0i1QlofyKMhkM2PhFZRsbBSSU09fP
0lTdPHU9NpbO2aF7NchjTdv3IuLzp4cCx+BoksHJIDuIrDr60snGaFm6rFnCxQel+cjAi4QHFUIQ
i9ZGQ+atuEZsS6hn9rACOOxjRMrWog/qX4UX2R4/5BL1ja9SnVHOzV2ETrV1yV40TbsscVJPFb9Z
o00KmU6ONL9OdvzLWOxp3xAbs25Vi3V5zsdPocW5Fm5ennIgOMRqwVIA/8+HoA3is8Ae6l7w7bCk
AZ53GYO2PDZjQNSHB3hvHj9CA7HwLai4ff7n1MFp2Jkr8xQvMQyxEOXtImq0uijsCC4RZOLJjeeh
7LqBPbHOX2uZ8TiQ+G6dav7zGyCsKns0SlnjqX+8FE3HIKB5V6N7xcLLQP0FxY67jIkHvxE66YEp
8Kw5wi1BYDsrL+mGxYeYDRUK82x+QcABm06JXIEcO3WLGkb0WdfXfg9gAgLXUXxhw6BxKedQqtNL
X1zTkJi0jPs4oWCHwqtODbxqhigtO9zbFK+x6oefwL9HEU0k5f9FzRoX55wifz4KJ+aBVg5Kv9HA
AJoRlFv3tV4w+fRB0/CASnTTOx2REMNmAmWsWNkWCeSbXdjrfi7INrosootR5MC9Y2jZsTW+z8kM
nDbjayUMLI3loIG73/Rc1WhqM4ibqUpgYfsHQYmFbIlKWHQUMCzjsFGmb1MItCKyGI5iAmTf9P/u
JmCJhV/QJGupAb3OO9jh/gRLI80NAlH2CJaM/9W0Cavb6pBbqB7BTQhIIlJ/g3hdvcde7HSHtTIL
MVPZ1wfktLAuf8AqtglzYAmbNQtO5ZMaXx+OeI84slndTQSeJVfARDEvOeEPg4eoasMwAC6WlHBN
PuGJI81h9NXRoJzL6k010cRx12Tf/fIIaqFC8fNyH9AXQCkJyQ8LtDw/gaJaSJcIzbC8U0Y2eg0d
D7gG8uDE5TBzbVoMZDuO9kY9cNu2kg72g8xHnhKyeZuDMX2DquBuwpPbv1PXtzeJwrm7cvc82h2P
YYPye0T+JGPOMb2RhSattaqNVif8jRrzmPCvHDfYPNmHzm3Ki+xcOBAcmAtfQrGwi6JVhcI1ex6x
Y+WvCQT6VoOU2bmZoVshvzVuakE9NDy6i3r92CcPhqX0DZLbckgomI2pWxHjFcTQhlYyHFHJte2O
6x+OLhQlM1njVBvJ3xNmhWU/SwRURnXCWox2yG20xyeMl5lfUXNhonj5fxkzA4YlK/Re9ieupMrR
bR4tRF4PfZsoJXfvsqZiUL0GxxXAWIDg83GM9vRlLKtPZpOInfgfhnuO+hqRPw5092gGhIvz3IKU
QbaES+R4Q/X8vIrubtgV2wWlEjPsT7xXyUZAC2orG9yDQBsPA4+Zhw+NCge6IZ7TZMuspRfei9zC
kThsZUsHIgB4mj6vJ+sKDlX7zXcgMrsCIubE90V0iljI6utXQymLSPnBXWk3J75vfrWvwLQXjDYd
GOpz8q1DyRTPYVoXfk5WPPIcwTM37CWzcmQBz50isM2/KCAko3mAJIYewHfTNpmMUY7dzWw2K89i
g/QybZHk14DG6YYQ4GEiLxwUwAHpoN5w44NNKAGRQILnxKitRS7nwEGR55ZvnC0iGWUjWeHsIKQ5
AgQEsHCv2HaMGRgFyziB0QDjQHUmekZJ+jG7ImLNXmj7jjEzbPiIQIxAQc8UEGSwsKS66A6PQ2dH
hjHgm1eNlaIxq1Fk9T3i81f0Y8ytWDLW6Zz0eSSrbaZRwDmX2Gl1TF0bfF48W8BLTwktLnxp+sDa
ilK01IcQuCWbYOn5XZNVd5DUA8ExtOJmwVdGgm6lnEIslo+gOyYAAGc+A2ps84FhIZOIE/Zn5BQs
0TJnPOw+s4OwIrPD2KcPihSAs0DzkJo+/oiha21SkKp2X4ZruqPnltgJcpb5QIT8gtg98rTMj7/B
iAq3PL4+kVJYE94nrHHlpi5W0rQaA43Thbh4DlqAb4Vrpo5RryN+u4YrxIdKpK6JmbKiu0dRkxGO
kgW81SzqNf1YM8mj9sVgRb9OHD0rX53IUqt/e9CDXyjGe4z+Z2lg5UDvzoTVZ5abrKlI9WT1OGd4
mUklQOmD3GckfoUkDd4e8puUU9S9M+tDyx2yZyd3fqZprNv3HMOXpy13qk7wlf+EF7lpV7O7U3PZ
TdGo9osvET6Rz+cJh61cY898pJcaGYPVksBDy1Z+dpD5suNcWCNf5LZE/XTh2+YD+tbwTLIkK7AT
OPCHUdbP6y+eAFQ4/ZIel8+++IWudap21Ju0kmqgnfgQYIgyjUEb+UCuAFOLn4p+ItriXkHbxlOW
XxbaqkrX+ld8VnemVboXX/sme41JWhpbyZ2t433iMWTFc4BNzRk41/lgb2aTEO54K+q3WmqNaPp/
X/kRuXdMo+03Kt/4k8SgY8EAFErFM36bJ/HcmQ4TubHZSRgH0b+smYRPW9R9YuHQeajRRRddxIit
6Fb6ZnHiMEWjiP8VKjP3wnTB1jOwgelIYmNK+njuR1dN4FqwNDNOi51hhV/yXsmckISrQeJ8/sve
2AXGiHujPaBf6kJ0SiEFMEO80cGpzUQ2ziz5r3jSy0zMJmbnz6PZtE/QOuTI2jUAuCNR6jSHj3xX
JgE1fMlKC54UQ4tJOTK/T7+7G799w5vCC7aDemWIlvb8KFgie90RKPamDxkCzBRoY93MtE+e796y
oX5gkWxXiNQz9Hs+vyseYB7dBGUiQUdotuV35oSEPdCPgmimAr2JeFCby2sfAWAw14yQuHT2xfXR
LUnOehtdo7Lx6/d+9g2MHdUmw0LmATQXITronXAf8/WiuZjEA/kQgFMbLJ6A+BVPKaW+7oSOcObo
INxrvmpVgm5FKCboIfPdvJTzQcRVxiEDt8WWNHg0u+lNRKKIStjGnYy3L31PtlUEr3ZxoSGbSCpg
ztfwrnwgBC2QK5M07KtHs3JnEWr+RpjKbB1MvOwd3ToPcwWy1eET56fgpY4QLs9QDabpKJ7mWHdl
pfUukPBHD+bBk28Rdv1l9iVIn4zQUbii0QAcwN08p35i7P7kcv7S+ESXOlh6uzjMw8YEfbxAq/py
odc8w1WibczKz7gnKr/mdeHXwEoy2dE6tchQ6RZzuCWI5Rm6BjEasPzYfWoiNiMThYP/ytfGdiRA
1glF4NBK5pKHjkhYCRBXS/vqaUE+4cXtkh+Iro8BHddR/uVKbI5kHL4aH5CGPFPUTlCk8Iit0snN
ftTCJZFhmGEgkMOAICMgRlxToARx5c5vCSUkDZ5pE1yoI+MCUQmiy4JThxuaYpzZpbAzvdiknQra
jqmSA6e097HwPxGNYJp78ceA6/r/6Rz8zeT0ySnrFBc+ppi4BUo/pokXlFAWv+jt85gUX1zhFDe2
9KfQCYELoUs5tICbwakiJasJOnWkLU6E5BdmLaTCnDgOVovNuX9u4gOaRdbfCnOMi4lTxGUvyYhY
31FVaofBZwkL+Qs/HwDah+qU6OuhLYykrDlk1JkHaUuyfbzUP0dGC7xYkOzY2JQW8xhmWLXN0HQl
v7Nlp5622Awq80IQ22qQw6Rh0+sRepegBFDd7LVmZMrSNmT4F221LwxpL9ERDaBP2KvdFASrtscC
1YBXIwp1rquxFSXn9oXH6wupi7hisBPuYtvK3oCBZJSUokOvi+qGYRfsiTqgo6X7WuZSUIiIHudK
Z8pWwtPvx7WC4DwINdyzmAQJt+WuIv6LlQNkLThZD8FGVndt/nSy16FxdOAOiIFhldW223FfIYhW
HVBchNmA95IYZh6jFciaIArCLeZRHjlqgMUJHG6+g+kE8+3SvlNAp/sMOPvYLTts5eKdXz82G5n8
o+eKCLqntOd9BRVG4UsDeW7vKQyNk+4xp514tDNrUdqS847v+KAgZVIZYnFYaLmPNZhiIVmBByiv
SoR90WcU0biAwiENM9PN8cm3EScYFQocnCndYZJf1G+tbBcnZGQp8xSyPx/TN72SdFiU7gjEDZ2s
As5kjdKIPTIz3Ie8UiXgMDV3ucQ23X0pW8otCcFSY8ucsCZSRJsAEfQ1lZuU28e7tuNMpSh6IRSD
sYrInIKStu1h7HTBfX4gNaKMUaDHS8vo3pw7IcAzz8SMFEHcpATbI3JrAoW3iC+7y/c5WlVt8JM9
qqy8sXQfE6ZbLo6awcniS5QaZaD27x3DFDIwdPchHnH8sQZYrJRP5RMPtR6w6oj7H8N0hOJj6D1G
fKCWC6frzg8u6puI+C0L0PWbpvc8v16/XCW2/vbcTMZeutM4MY3OVxxPqf6ZIwRgWUJYgoLRpJOW
fO08+RHOwHixe2DGgTTASBTPp7g4N+ap95tfNcUxsdRYiRJocXyozNnA3TP5chRUAUwuVQEfIU5E
h6E45hoAea1OzeqITJNI8gvgQAJzLW+Pbk0tMp7LgG92S8XBbt/XvfjwYnuJ3AqiADGmfCbkh+KC
RdSwRveQDjOAqExccd0fdcUxzUDHNkUFn35l/b4plmi4d7HoKzSg3ERt6EQUpW9h5fZX9WPCTPkh
t2fWTHzbMIMZOgjm9aVv5YcPLhh+VIGFmLJ9dB+JTxlPtp1S8Ui52hGRtrTsf7F3Cs4L5Sz/qKFP
8KnR9xLZEfY/DwxMGfSJeepqKyvZILfrmH7V16E6SuWWo6OYdoIwO+BbfU3ekECWO6vBMoJKylp6
rRPY6gp7jOx8LpGDkVuOnQQEIlLq18YccOwf5R3r7SZkrGDjBnbkjRE69ZUdCj2CzQg909GvWiGZ
CZiVPdyQEW4ruPUeZkKFwmHdMlHayuKPMGxy7HbK8htTe35oDP9Ru/0XJtm+3y9epwfjDFv9AQZf
/zUG8dfcfXYRnvOWjoiJu7dYzcF2NvhDHdf1iyOPHE72GRNcuAMyH1U/Gze6/J+i3sYTBpNd1e6I
N3r8slGsfKP38mpd1XCnKUL8LrxNeUCzIzCoz4jLMzboNGoYCqAY9Y9GARcBcQLfD6tLMMyLc8LP
Tu16jRasT5nv4M6jeXdYXF4qzWooNbbldyZ6IYPy5IAuoigP5pX+l6aH5p64gv9sxJU5h3SjPE6t
YlswZn3xXvYzqb9fo/QlTAlgrNWegAQQM4WQZ93MbAD0NzBr4aphCJp4H+2ewBb4MP8jmWaWO0ig
6pyVZEwEUX2c0s9hI9lnnSUaWmkGY3SSsr03sVPwyIPKF31ejohL3NYu4Vbhb6WEwrWv3sPaLTYz
CBfZGgLSGE0V6wDaplnPh0GcMjvUt80v17t6JyQ8j9fhBT/6g///WkWtqLis0DkiLBYrC3T2qU82
6ReiULleS8OPjg7whLKshwf5IHfWRSuKLUxY1oZTIEx3QxCvMxvpsel3kl2XVv+HmRnyRFM5IUmX
lNWs4UdXrlYSToPibqDsREZpWo8rRSI+pkDNP6J2zc4w+kg59qAn7QWe+cYPuRpDcb+I3yZOVWVV
YjFCom/JCIVW7AyLJzXQNo790lIuResj8JVUpx38mFkjM4puXRYnptTb5ie/wShIo0BQ/Tp6AKFC
/DREn42wQjg9H8TdHtc1r7fmzK0KkgkLcW1P9CGT561mISgrzCBqaXjubU1hGvBggH56gVXMnKkO
qP6dhOYJ6+W0ljM+w8X8c6YnMg0lTH8+35+uOkDzB0zS5/iEOKqlZt3K/AWg0rN9+brSMdeExN0I
bCK2AYXSX4jl7UcTj1PlUBi+XJHr9dRsORXmlLVs4Ym6DViUAzCcHNwqzw+OhOmTe/n5AcAC0C+/
yczS8VLJfwtGoOimbE4nZjB7fnUyK5/6NFZuMWfdIizHaky42bQvr0yrQGywytbjTZ2s5Lty0jcR
adjdcvqBoDHpAVNRdHnFD3su+g5+GZknkX/+iSGzm/HpOebeRp59ZX2G5mHa5LRroYaN7STx2Zsn
Y7ppxzzfc2sCJePtFHy0zr3XGfvnuHtyQNzrnQlhyHvx2LLlwJlk6VhLIqtXtj2AAjPaZaMfMVat
YdguMiT/LHWRUP/RTA8GwknBU5mZvn40BMf6jU7qgUxw7uNt/hUmQpzsCSvi9g8daDAEJogX5oNM
X56hL8bnHDDFvsflC19jH7e4/ddacyXXbbrTupu6F34x3ygutBaU+i/5Uw7n3Z3JOFjQriqAPPOX
EQ/LPxpv/VaTDEvr97ww4mZs0pU+EeevP64zDqjkUrFYv4BhM22IWWpAu5Wa7+K4XbBhyuNNjr1O
2UPvbngeTSLPRUxd/FHGfZrNw1Acynj7KoXjkRZYn53qGFrPMv+pzuG/PZAa4PIdGvT/pJNnSJQj
pm5MmDM+sZJXDBj9o2bkcitIx8OwG0d2wpd9hVlQAxwsDTRG4a/R/pkg1Idrq+yb7mbeHoWvUgPG
uGyliHgW59X6rPFitj5oD+rTJG1Afy3YTBCZSaSN+EEtQNnI/E3/XzyOGGekyVZuDaboCF1T5BTX
TloRmQGZSJQ3gI/LxTcTycceSD5bOSaPFXshM93RWpnduR9OA1Nj4QxMEAJac2R1LnB5qweFwpjC
5jmH5oCgBYgeS3SJJqhg8rb9AeHibDLETN4A0X6uAPYp6QZA0pB6mrEsTolAKCdAPAtf3/RF1lAR
5J9veIaxwwDSdV73FwP9wa52Iaijebn5ckFzJv1WpeDfpR9Iy7I3rPIhHNDJU2KnPh8WdWCEHsGj
Cr30srpiGmNI/PRavHs3+a8tzi/x0EqcKRgehZmo/pWjW0GCDWyqo4YoEO3ODZiKiO6dJ0EU1oSp
EVdE84vL5fW3hWYgr4Q9Muecfu95yVUuKS2BmYqtzbtSDPflHzVofWXM0EHpynJ6O6cFRL0gV5sW
3pOM78cJICsoqzlg4F76Mp+cxTbELBEjYCRXW8J2bMEG5XVTxLfZ0P+0RvDDFOdVbunLR7cxny4B
eJGdYkLLmxUFPHJaai2eiT5yaSBZ81SewSAfzqCguRSrwITBEVJBo8MQy5Wk2PMYh+k0W8kdEC30
jMqzwBnIJWn3y7e03bEdWsBy6iK8Ox96spm/scky8daBE4TSfKOWk7MNACI4xi+nu3GlG9uKmgoW
ycnoN3wjafeXvC7UpvMSpoQT6YFMo73noxPOxCHTChOJot+xRLGiIWtqgi4c/oLNC5E4G9A3HMau
XXwYQPmzkkiHefq4DBf+xDxEWuNwTy4x+qH7IoW8t37MY+PH6o5wqMLuR3DVa8Gg4TfaPlwGIiG4
JostD5PVkSDqeXBInY+C/fb6VvFiRD8Uw0ACCSrpMT6k1Ju/yjoEYMq4wZsbBjQ729d3h19uls6D
k66bg+hNw45oWWZZIjQbqDMWc0PzgN2bJuU0rvlvueUD4I/xv+4of4jgizCDKB+Fzsd64XIlDQ1z
X5UewADTDZu3RbMDsLyhfBZu+H3JNO7YTe/y+K9063t6kDObrKvwUjU0kZdB3FKgoE/o718XZPjd
DNjkdTd3rFTRdy1slIr0+cS1IETCT40fGm75JOxC3Fi9jzQF7VL5XlzgRPTIpIHvIcRrXLxX9H6J
W0EzghJKzfEGbLY90CWCXGdcxzqD3Zm5jPB/OsNBfx5y0p8xIGJFwTceXg13lIhMnfNgoQtmRzaJ
BgS1KFBMnkHSbl3Tp3di0O7mP6y7RuoY9mlIr4B1MZyiIfRNgnmwNKhWs89tyL58t3QDduvTUY4n
mfuO/CA4OobLKxt9sk7j2nvoK1jTuS3/xFySbvYd7op5bFszfz9XHwm64rugB8UHXHAmIhk5seT7
8gD1IDNIRGbG7vz/a5IeML9HOsVDXRPDKrNmUQ/PVVk5Kcw2kJLgg57HjFIDegelFhO23uHHBK7E
brw4LpDNcP0vZgOv2qdLGY+rgbcRDo5ppVvBWgTi/pYe4B9iJprBrMvmuRPPOJyF39fPQoAbzwBj
k2N/9HBBYA/jbGmYuQTgRFe8jDX1OptuNQBvHL4DFdaoeQZHwhv52iP0pjJdSiGLhq0BgfMtZYkF
3H0X7n/ISSS01ib9m5qDtacN1R8ZMB+r7BB2sZHrT34eHUCJaPf8nKwXEfJ91ffpWlA3GNhZznhC
uuNDdJGEghGHd2XpT5yZHGfb/JNpZXeBKMm2vnj6zak24PqQSHyZW4AHEDMKoA+8COmVkgL+xYBB
gI09n9+sx2BNFK1QHIDbAUrOa/tyTOU7Hz7UjFWCT1GBDnpOKSx95dNUnPK11i7zlJEFwfPIL3Zi
v0xLKuxrjG5umryNkDtaB7/GsFaxmhNs5ZsfIDwlY68GT1rbLfiE6BD9Hy2A+BQA9cY+2Hmjwa8k
GojzXUgRCO+GaCfM4lRb3JarrPDMB8t4G8SYaIc2jh06kpbbCQ4QvLzZyeT2mIkSUrELUj7XSU8P
sFbNL6n8GC2iEdDWX7vpgKgM4UREvTznPOrlB3hm7YJRNFd2wrlCcyRTUUIBTOJLP8/5fV6HSDjV
r/eIoNkO+ZY1GYw8kjnbhtaMDBvEa8KmiT226cCraDX5ucZDsUHAJ5h7gxkbQ68vY1VkVtmeEibB
G8kkWeg8pEhsNq3ISoVxejWnCyC/S2JeU8jSyexZaBatjxwx44wynPFyLle4dCTjZ9q0GhEZAQx5
AzkA47utkN2eG5E6ZbR6i5QkpK/PxqvhzmUOf18UM8R1woaZkcevbqFueWr7gBXC4gM4Y2E4wIsY
snIOy3f9gZ+Jdo49reiDZO790jxyVo2l18nvrCl4i4hDXXLHIuXAVHjRlCBVvKy7E4gEzoNeHheX
PK0jkNrLEomaW8trmWH3ng7jDmZPrVcjc7P0otYOWsbGLs6J6D4+G5qei8Jg8LKANSt/ywQdPLfJ
WwbQjLGIuo6/CvRSrsDv4rESojO++kT5ksDAl+sFAF4E6TbOrfznv0KHOXe31nktjqqv1hiS/Xp8
LbUrQj4jfnsUm/QIo2nMPaZm4rWLIMl26+q5N/qb+gCu4HXCBcQJjf8iADEAqztZEQz0XsFplVDi
IJ6wDBJNMkJmirtosixgvyPuuA90qwHfscPeL0KzaQU/O4ram0IGXhggJ0XmSZm7GD7MXf7GRg/W
kzMFI4uQMfUXYrCHhaw830NmB63zYmINWfn6gDbxCsCFQ1D8hh3A4izzJaBW2BKg/3SnxZHfkXga
/yaSjZHfvU8TXXeFLKIOBoPOhsLgbArWmHqZ/4DFOZP0aut1kSI3DHj0FuS+8fgD8GBQ9NSZLROX
MrovPWDfnAZMQTnwsL0zBJnQV1ozBTLat7eYOm2loXkBMB0xziQmIgXasBT4c5Em/yLTD+ducaOr
3UVAEXZi/KGwaH756Wr8rd4Ipmf8kvo9k23ZlqkQtNSu3mpwHB9Ke8oDWlSkO42PSBLnzyC4oESo
2DjqcZMtZUYqm1GGus4dTG2F+soZ5nWT5LKesXs1CFESbg1okxFjqYUVz8Fr9sKrWZHyPi8xGRwK
nlYUtNitGiIeQ49YkhXHCnPO1oMWu+C2T7k2ibWWxCU4E1/XfUYIPR8m8QRsN3jrt9+y6ausUdUd
k6pO9o3E9kxHLVfnhrN2saxoU1iFXJHEYLNj9MCQgm148Q5uG7AAj8EDICb+2eQQegwzFqgHZHf6
roQ1xj3Yfpi3lc7vihX+U2P0MGgOYZDPkZSrXFhtocYNB5OzA0ez4UkZAZkBuyOmhW64SuPj8DaY
oPqPkeYN7VqB9XWI9thWj/nz+MRne0AFNNpJ7Paan9J/m7o1LJCFhT6EIWH3bEh8YFJCHeRoQd85
AhI687HJeqer0eqvB4a4SRvwXNp6uX+pfF4R8BeG6PxTA3ffTNeqdB488tsGTLTI4BpZ5mw8Cv0S
Af96yrbnOlpJ0JMY+VnhjeHG6xMiIRKDcNNhbzq0aMwHkuKZGhAGzeCFwYYFcY9qb+GAjWMmsyy3
Edm8KiUWtvHgbLKzE06L6MolI/ZoXHm0OzeY/PpXQGlTUhgw4O52CRA5Lk4acriaZypPJlSOPCBm
+ZywFgjvYero0Hqybf/LCafBwfk2F9/iZQqYUkX1VjMo/5YL1FcXWIGMog7mkh6osQas498L1apS
K2HyjazNR1gF33kOScfjgbUdft44HvUJ5yHbS/hjqfc6tqU7sFZjnKyySHjktvE1MZb30fxU62xL
yIybGKvHuFIuchi8+j3h6jybKSHGKETY1T5GxlcGvJ+PBSeJwDlAVBy+Ica5GUG4uo5zu9MhDm2T
JN+JEqcWg7vNUDM7Vu71YhUJqxgpQ2XuH8U14aGoX4dHOjP+NQe2kQRSaZ9KJzolU920IGQX3Bgg
i8CnpgSXOeV4EapiKWQuTnZl4YVPJjICPTj1UzzM9a040sMpli4eeuEtChHQBKxyEKa3xEPb4i+j
SXmjU9gl2u+z2kss92paBLsaUS/xjmoQSMTPuvg1IXeHq556S9oDfoj7C5mGiX7VjgtgWfit/BSf
DvgLzgGnLU4pQWPPm2mc5X5ToG5h8cel1ZbraeRPhsszHRGooeSw+eKC+SUmPnhLGLwDOhKsDVxV
uxRYB1FP6krV2SGhZoL+im1QeBPJw/obQH7Te0vL4Nyt+anz8dTe8GstVtiVAOnmJ+E6wT2v4D+i
cbJ6eBy0US0qE4v3dCbZIhucPgrZZ/XwR45qkTJAJLt7PjuePPcCpiY4UTDQj3gV4uhNYXDY/9aM
3p8M28JoBd62eG742CV1o6jnJHak/LYgxIGv9TXgl1JIfrLY6UzUWUQsbzISjiKvr+4RjvpxLClD
eKgY+cs4ZnlAWfQCcIzXWQL0hKdStKp6a3Yf04b6R1uhTO/Uk1F+i8yqxiUIV3yzg/QOopN11gvU
RjyryjBKYA4+sYxYtJvypLE2zzmse39ETF0It2fOY96tzR0H08PD09uJl4HdBIxW1eN4XfDT4h04
CqklAXXzBFQIxX6Ak8QDvmToGd2F5fNWCGhCGQw7WMmZakn4z27B09Vu2s2c7OGNuYOLOpQgDxxC
MrpkqyN3qnG1np0FSwnYqAZ0dWZPBYtRmg+yCssNHv8UvxdCeZtBFdNLTVhKmwqsIrUv3Cxj08c+
FhF8+I+tNHFubwpU3e2xTewKcgepkRjbkChaQ2nJXn+gHqhQ5b7z18IoFB12bzEeKBfTbK3tWKh7
2bTjGq6c6SgNDlykFjvSCKEzBD5tZ4iI+Njfxs8uBdFPaJ/m9I892ULMjv7j3pTf1zgbTnoUHZ50
Mk0K7quar5FsJ1+wJUJxl8griTaJ78sgf43V/BgMfJuRy/dS71MCSFizqduoc0VO7KJ6W8j2sNIM
bxzfCK4xjL0wHcX4Eu2UKqjjL7P+KXLMqrt6Tm+qPH8ke3L5uLGnsabf/JMgq4XiU2jWNT8duxyH
RJ6IHppylDHDvO7HuIzRJVtG3GwphkvglMtM+wQ1TIZT5cVvfQ4V28v23XhkmUCyTf0mDfgvscT7
K76URtjXJlGPdceuip8jclQ4LCl07m3NiH7h0ioz2OjpV2hfGTxJeGjXVefkvc/kIllFKnkwAOlU
bKLZHE41XCjrsTiZK3lACvrJf8aa8MTeacq0K9weIyXixwDa4q8rf+oFC5vgEe+y4dZ8E4a2kT/L
8a0j+ab+ma70tQyYkDcEOvPfPxNdQW5TpM/SCZZIx4FHIITSumdxGX4XHF/5Sm0JIu/siuDFK2MR
7C7EgwwMaERcDWjG1QvzZdqree9d5BvmkBMbgmydyUxkfozqNobct7gbVi8BvD1TyzwPITf7jVEw
TWfa8iGBpX3NPPRe2UDax3hBVCXKQpSms7ysR0VMa0JU1heeS7kFuTeurSf5Ea/1+BEz4jBAvmiL
GknFTgY6jAdXAAIkjX6IgVDCcFuaK8NsfS2/VFxopnipXiv2Nq5+UuKrAV6OIdcWt2c5T386p029
x0yjxrzAPSB/G8V6RDUWcHLVEpXGUa+2z25VMVJGIabBnrd4+MfJqg2UBE80Wsim/14vncwwcal/
t78veBlg0gp8UIch32YYzTkPFnsG9I9fRcBqxImI+r6FIFgO/nCfYqes77mBlYUFlY1Bfrib012M
3+otF7AJEFO3Ys6S13yaUp94dSB/TSmwu2eA4iqttylDflyIIoBh/cPATQQGq0reOw118hI0AAd6
gv6HqqgiC25PMiZyB0zI0myB3qv0DVOjL2WIQyo/ZqSwDKucHH1jDp0NTb+PYJ0EL9cITKtif6kd
J+O9l6DAuLlubyClS81mouhmd1e/Prt4qzwenph+9R2zBeyoKNYPGbVaKUAvW6pYYwhdmsgCqM/d
adT2Zr+X282j8xwpBdGQO4sX/1vLIJVvaXRKhhEUQnWyMVW8ginL2WQpZ/4AlpKl6GMGsIyH0uYy
UXgoSvLByZEjPI82q9528tGEV8Wf0TAI4+fIyR9dW7pNxmON3bHcYrJpSdjiKTcX43rUqMBa4nW+
Kw3LMDnSSfPNHyfSqnDwCIPan1zmK3YuaWCBPqhWNe3Uj+/FAnOhk3yl2jduZ+IUBvFYzo2DbOXw
jbjaM4jcHkYN7FpxdyypWLvRibK/Cj+EWstcGKcIoVVBtVeHdMuxByKTt7D9zU3mttuquLZMC9Xs
oMSfOR5VNFg5G9zH4E0j/6ZJ2+p/BykTC0dnv5at62ijvSRKUEfsix4Tm32DKWBk4vUC3yi5+o6t
SQkQCbmDgiEEH30/DhTpbwUjv/aMZaG0h6PY0NEuxYiqu7wjWY2hQcYASBnga/usXj2C8WnFDCJ2
C9GNy+2CO0/EDr9KpY2BgkP2KDMa3lRqzk/zIryc0LxjqDVQ3BKMR3VcoCnZ0SAmfODV8qd2gfCU
7ByHzRPR35z6RR8HPDLtj2rp6h3sJCKtuTNwVuOswFIEvBAis13/5Gsl3+iEkUK7CzOivAINXCuM
Tespej/hBtUAvBLD5hJL+8CEAviL2Z+/uwDCGa9LwR+0o9D+Pss3XeTpq97SMkAt2b0OKr4/8iZr
FMGUJCWSFJIURLfBQletwf+WBTE4ntZxbhzCG+HD0E/DKw0OTRb4wMJ4E7ZznC86d0/5oRppv5Jr
Pu4LPn6ixrTcBY/aP3xgRcJzGyFICc81FmCSPvCpf7GOltzXjoKDtaf42FacVTBjaJMCuhj1VBZ/
bhI5muiR4d7bUvdRwkaYB+zoyZxxxl5JFFedsDKNSzl8Jlg+5XMmBng/gavqZDagrZIMj82uCY9A
uMD7ye3Qk1yMsDibcx6cJu7cQbmb8uYBY+baxn/QViRt22+bM/qvjCI8fr430Vcqr1php6q/9ZeS
IAxfeOlJV+8lL03ZWQBtrb7YvRaVO5SyJZTnkANtZOv0hAQaUuiMMZ1gwSnSoaZq8TEShshrRqn8
OVpqdTY4LipusXolhgedmMyQdI/PEJUrbmqNIRQ+WduENrbPhku8y6fDQ1umwlubs6j/TZkaPeFq
qk+3FgOT+4VeRiWNYaQzEec6i+9ZDr/S5zv02SZLrGF8Z60xgJHwIWSXBIoYOAU1koAdeWKjKlDn
VepyrOg+9hWm8r9ZLBqZp7J1Actm+jH38t+nQ7zEBsfg4+f1DSiSmyBbq3cdcfCqevyyKz8gbu6P
OS4OKT7EHEMDo+QL6rnUZe+AebAfyRy0s5/nC2jsBTWgmcB3fJ4ZfM5cwOPAmp4BbsvrqnJVJN1e
B+FUeXV2ziGFxl9PX8fwFF8XcPoJqFnK87cLQ1Z9WvLPP47Oa7dxLIuiX0SAObxKJCUqS5Zl2S+E
Q4k5Z359LzYwjZkuTFXZFnnvCXuvjaizISMXcv9gayqli2O2zLTaG7QTf0MMkR+wC0HSHpyNaY+O
DNNKIV+T4KrOXGLmShAfCtyloLBHpn61l9fPer4ov9F8FroN8bhx/+x1p1yAGl6TWTC0kZz7J1H0
eKx7833ovpeHk1Gp/0Dq5wQkAniKy1ourZ9t9C6MbhHjcK6Ba32wGUf7CzVrPJR/mkZEpXkECK/n
HyS6JtIWeJjJEsmW18EpuFn7glQMWojg2/yqtrU9IioVr9nN3LXefACfsDXcZNeuigOCwaO/NQ8c
kWfTHj+Afu0rrOmMvpUt805bFE8KHyAObk/Xt3O5b8gVpqUNgP3cMn2rIHfNpt7FhMUuX7tKIHZC
ENQqJQESq9Xw4ATSaYOX5fKBoUQ9/UXYGd8GlRknm0GH0tVmsmhTZK7lt4Ss2FvT2OYSZ/NoWUXC
z0juU0TAYb/hacUa6gMJCkg7fU6B3X1mTzrZya0fpoXOhyC9FS5L3TVXThkcrXS5BOFDL5g57nsW
MsN1wgN40LQjtYM2ry4dtHa7lVxiOnMMKuxklkUtnZfNs08LZyxiLJTgnyx1Bqd6GK2D6Egy0Cyu
9E/hH0CUQEA2b3fH1lzFstMwY0AuOLmquUGBCQ5izjz/Yo72GIOzOGi1JzHtf5KSESPx1NYs/rXf
ZagzvapHPDBevKQojlnbraxtelQc9QwvFqwsgqg7N1OwRgS/KlmprGyiyYbViwUrcm35JklUmNcW
Bj8KH0hv6+zatnCy8RXarWdeVQ1sgu+Q8P1j6Dy4LzYwt4JBYFgj/VhPDKR+zE/eyoBWK3bHj8j/
y8tdEnjM8qovHyjBhYap5I9CVQnNStuHHBO4dBPlE+KAzswZlPyKOIj/5+EPW/0qWDqejHu2JwIP
kh6oBP4Dd+0LEtLJegOEhbTdsvXN8FObkBQcvET5G5MhfJZ5cGmFc23+am6AvKl1Kn2vuCHgPZeU
FVF76xAztj+gmbqAuajt917wNe/HHwRM/IgxL1j/tP5PtRnYQVldc1udy3Ib1DfsXk3BdGNt6TsU
bPSp0bvvXmQPxSqi5Kp5wsea8SwzvGy3jI3flSOPH51nPDHCpWAG9R05qnMRq1sW/3TiG+VoiTIV
sfuizd5zn3FW7ulim6wDJniRmFUd6q1VbqbuCMYgN934Z7x6q3EPs27AH6iQBQTi8CTh6OubPfBf
fJ8x2XoQ+gFQ+Lb0QxXOJJwxB8O3eT+3e/hUBAE0LEipxKFJ7ZCbbyRE3U52mu8WfemTxRKVobEn
14ZkjLOxH0D3IRnC1s9dTNn/ULJ3hE3F/AnoDAjXcayPOIqBviFDrKVfMaIRpJMHSiPCxJBOZAje
BRRxJVeqUwt4gt3ei7N3X6D0NDGGZeeBn0/wf0byqL2I95C0dw04SI9kjJk7pQIq1B1QgcByql36
q0rbBImWsQi1rIivT0Uz4qNh32HF0/g2+InLIY+AxzxEsa3knFyVj+4fSx7ew+VHskMMkxMJiMk5
4Xzzn+0bj/CMz6DLtjw/3OwBlSCeNp5QmEEoTfixl+pBRR0NU2C4MYXkDx9rmm12ojR73YENwo0v
nj8TMUoovmU3mW6Xr1FERh27JJJ0NeMsPNzzoa3QkkIeNdy4OWb1Px/DGnh58TxXxAU7IVM3baAw
sWvjnGX7qXoNjCuE6YPrYiQheybKh7Fiwqq6JMlnldy4AHqkjnxEOE1QLbGg9qyFyqLva2JyEB5c
805bGb+aypgJgKowOGN1L74V4mU1fiYAsJ9R/x1zajZzviLqgmOXVshC4eh/W29AMibEUZ3JVStZ
24AmRIGwVLyoLhJFW5fTaXAoOjPmQS5ZFaKBXf1WN/WpBeVuMjvWcQFU27K1/Wak96JPk5wiGlaG
sMyV3cVw6WPPij6T5N6aC/ubfq5ASIIvU+mpQvrNDMQ1coYBkyYtDfPGg4S+ziZJ4En+c/BGnFmI
jY1ZM4lG0NFW8YTVnGFV+QwRYsXWC8OscNcuBlqZYId2QA0+c/iAnAcEZ/CLvP897e/R0HhtmVay
1gdf05+j8FIw6VSe8XAwza++/dLwiEKDiP4NCiLDawFTEitgfOwhqfb7Tj/PpoP/rW2xQr7wMcbi
HnMU8xdcsRhngRlUyrYEHUjId/5uKuc4emByBT9YS0Q6bRgS13ef4xK9Aa4bIiuVb0vd8KaH7L+V
t/ItAfaJbP9U1+de/067t5m8iBgNKr0yI2ur3Y73AHIk8adXRV2H5NbgMzFB9EVfsnEQe0hdXo0t
FUgdZwXzc75MOWAicokJXYeTymel5XZd8ZgHrl6eTLj0XPgiyKPPEHw7YIxsPYVHtrHsROQlPMhm
FPdoUY8KB4up+wBqg0E5htldVN4MVqvmhTH6eE8AY+YoYcsaiCQlpWmBZF0NLZGSaCbR7/mgiEXH
l59jiZDqAKS+VRBK8eugl0u6y3aVKp4mM1PBce8BlawZxvQnHb5pvla+IBhVhygiGnvfNVuF57uL
HNk64wR9wneapTv9x4g2Q2L01P8m2Ne7P5+KI/nHqDGD3UGkn6R6gGy15sNKQd7Q6ZHaOOLWxV0Z
Wq6u4KzrvaQ8jOhLynI5W6vNaF2boNr6GlGJX1P01tL3D8k/BKQGq8HTPU/v8uIlggkPv5IlmKpe
ZQb0qYa/26LIF85x/D2U7HU4hMt2m06grBvZa6gvyvLTSMo1RwWgMgYvAx6vDk2UZfzmqQi0mFmz
oL96Q+djXRBxX3O3U0ijEUIqEmM4CHCx0IcG8N+opZZFTz+QyGPy6D+W+3rkCIMv6q9IXUCwWVkf
WvSjytuU0MVFcye4NnYtacMwDUNQfkc2W1/gS3B20GaygXWUXyvclMEpYzyQsb7jUV8J4B2P6CwR
Nhk027FHGhBVpaM0DiuspmP4tlax6Qb4tJ2UsSSVnqsdYALjwCAJTtwEcHcHiPvZP6VwAvDjDWAN
1pgAl4GIaueM1bDOJn9wRFIWwdx1zsR6LVsn7bLeZdTXHR6l9oLQE7MoQRKUJu9BcDWXPQ7TA7ot
gmA4VQpATNVRZxDeM8zVTDhHaBcbJ0tAJiG4R+AHGnHcRww7pxeVzLFzTGQifnFJ8NQM1eKnI9Um
W4hHvUu+Dxvmx4QIvnVwSSAVb4qTOi4qCArG/fACuCkWfyNvgfnDT6tlPCjQOJlciT3qR53hsxFQ
Ti2xDCojVEAX00j4NqPwmoweqs+C7gRtKASo3CWFJSIeIqMhV6V0XeVcA+Cr6BkHilGg4l+psqnq
e5y/qSjHMSpoDmPL2djXxql46xBu4tIgGFTNt3ztokRKEuU2CwDwKAxH/xfDsgYfVoybxnjBysg8
/PJ2UeUdlxwXhXcEsPPCVSHk4NSJ6wGZbvqGPyrI9zFebzwYw6Uf8EKtJfHU32P/txG3NKyxAqmT
W0Y1T+3kluM+jrrVlO7IWdLTZe0RMD8VyPexJmxY+uA02Z/muyiwxX1F/sI0/GoS1QJuXRJ0tS9h
uPsnBEOD8RVld4uTVKaQBx/2/5hqHtcjgQQEH2kX0tPxSvvZto0xDG+i9ChPtoHSzQleqRcgFy7r
bX1wRxLj1wYuefDFY2ahcvmwhocPu+FDDs4UH5zPjG5YGtFKZJ0to0ehixhGUi2++/wqJbeJPIhz
Ip6nYt8T04JjBBs7DL+zQdWGSjpzB8ZORyLIxk3K30SigeGUFblxaxDGwKLRYRBeqrFt2vBbIOaO
jS32P1nHPujUKoe+utPa91zYyUfVHSKodvK1YxqnwihFzdqXXIn+caYekGYo6BiipKcfAWdt3sLu
LUWqsG3BdvDINp7xjPm86EQnhgAM8Hg/h+KP1liUk6sO76lDQAl5r6jAU6skiAXLHEjSdikiF6FE
ycaHN7Lc4A64ITxUZQxGMRhZhr9qlj5Cpvu6pe0qRLo8KpYXJGexwWUSgX7DeTezZ5IlNC5OHyxt
PR3T4KioEsrxU923yd94TB2kbMhNJevZsjuQCeV0KrK8dJK8B34vwoJYOPjtJjKo+XhHw+oUsbiw
UGJgNmNGv5H/Z8oKRNQuViZqDxtJpmS9pvGmhueUuyX/jpEl7SMQGXJHEMs1juVFgCtcEH0Rt06U
K948E4zPh8S31lPUqOkREgTR62J8x2hv8UsC1Nn+iHe8/tcwzjrWTLOt5BJUcG8BGPgFb1K9a6G2
mbItiV8Zi0jzPQf64dTT1sDjU3kBUg3/G2pohSLpmPLuN2wYFvhRYdwYxwrFKZY2xEESXw+5I2Lj
USLRE16zvJQlhL3BgmG5EHRvHXIw02YkTNgH8PfhPUXWR+HD5bkBH0XHKNgtSB3rQXRbTXwH5pOq
eqOIUaYdcWPhiuRVsmWCx2hsNQu2xo6+wrAF1C3UDByrX4bbUtAituNcn/aslRPRIfwRnXFnnSzr
KFAr8WHm9KgX87uqvhGYsE0XiKxkCDM7GLYYS3bH3B6+OCRy5nAqB2zjfvEMaNyTNyM7kvBUurN2
rv7NxPiw26hIniLk4CyPd32+Bg353bNbsC4f1ZDNDgKr6mTWrkGzoyEkXgpdk4GVH8pEm4EXUhe8
DI+j+EIzAK0R2MTs8CROgJ9Qjd8ky+OtbZKdztdF+6Rr6JojYDE+v/JAa+OLm5jvpzhW2Cxiuw1d
1pyD/xAZrObVNsOuL33N4qm+KK4ufZUcgyoW14nX1qXEEuJPabwMwWJZemfJnKLYKYF/Icbg2w7/
DNOjHBPSL2ReRbLzFZfhJVMfuYMdlTuM8JQGkx/DJifaCSw0pHdWi7cQEd2qN465q+gP9skk6HLn
KwjYs3/8NoUpEvb+8LMVPnWJqCaAUd/D4M1YnEFC559Z/WRWLCAqN4bHjD5EUqDGRK8afYrBJ7UI
UUQ27FVP7rWbQOmVp3tam+vcfI/p0QDmJeAh5kWha/xgWHrqmNBcgzwkQFzOpH6M+PmjS0Apj3FU
Wofavme+ADVLnB1TY97XTfaYwfN9MuiNg0tMgnaq/bGBN+ZXGn8WwkMxmPgox0KmDZNRkn+2Bjdt
aC8fvYkRH7etNF98mWxSxmnJH8tn9k1J8FQtbtWjih2dJw6JS4Oe/J0gnexjMlk66qKXatuA+dBI
AqIg7InvUn5WWrsvFTTYB7N56N0PT5SaoJFDPgd1nYmijAf7Fol7lkhNeLFIhQtqT1NZC8NBJXB7
8TY1dwXRP9MnxD3ILRL9N2GjS5Ab/jl2EF3wO0yXpmWRqonr7lNAGkw2A5JAvbcrDBZ4bGooPF9K
cu/I8kGyiWOY6qVS0aKemWBj7tGxyHLhx7cYTgT9DzLIAJ6x2Lix76npTmPFXCwrbeISCSX6plEX
xSN5yLO1w1gKDC1dolS59yErPeFXV9HfqG17ssK6NfQx4CMETS552URrIsInlvAol1goyd0i/xV+
Zs4mFs0BrgJEUyP/a0ZuSOFE6ZXz1YXC91A1+84RXxZAy1HhTeVBEfTegQdNzckBF1KiLWqbj7q/
8qYzm8UVqYNwLREpVADCUIN0DokK1cpO9krl8Fnvs54SRP4Yx1uAtbBDibkmiq2G6MBaKbsp4A5L
8UfETlOb17C0ey27lWAjxbaBuY8FbCg35zA/diBqU/8zh/LJ6qF8s9StT7f2YRGlsBbbJ3lKEs6O
KwxrckpJDbd/VZuME7jxaOA9Ctj2h4cC44uIk2TNLKnh3WIMxDtnkZAGxJwPwMAi4h/y7mNUU4fO
X2UIIdP9dyLuvq0AFEWj0Pd5Nyte9qFnSE0Ygd1h41eo7QPSVGZK+hoegqwDO+2vBjYPbXKX/8zx
kUIzpejgv0xGcG3yVWbkddMeBf01IxLD/0CM5LTg3axFOUGnG/5PUubUrbbcYEwNF8PxVbDwwx2r
KHCFkpAkX/UQUeYEHBvr4KOsDA4lAJ2IprviZGarq15xp/DyllB1mRIIuMOtP/FLVzaAL030knTj
gvRnoDrHxMkigQqaYoOszXnK16nhf0ww9CyUiQbiNhzohpl+xiqz9VeoOa2mc6NMyoESvibSUQR6
JMgPmX8dUV0NzB3zGDdt3B2HOfBE4dIwBEnK/f/n36ZU2HPyJg49P0zjWZSnhdq6BIcx+TfFYwMr
IiJ5hLBsvDQURhqzrF1HvLLpkVGsMzHRN9xtSBO+og60X/MIL3gfZZyOE1q61pGQMqb+eUo/SDDH
DMfTPLFCwjhJGrXmIZ6qo+8qfRPY5/J3ZyeWTAFjDhYDdt2tf7J8z1kPUBkCdfNLTRcVf1HtQhsN
/5ZHJG0dxdj6yicDqcZnzUgWz8hX6UkIO9E3oGIiIA9jxd0v953wUd7r+YN7zXprnw2OF8zd/+8N
kmJ/XAbaPOB/uCMbtkCiLVoPj7lnAFOaeWx06+ur/CKBPa2v3POsRdLxo/TEnYblrrSxXDzCZfqe
XYiumU0PfEmkXOM/zpIDOdsq5K10r2zVnZ+fTCSWcHF3WnARiPkAG2/a+uPenxOa6QbghT+fFf8H
uhQMYWNf6v/I/mYmZXpdsa8/03K3RK8z0xS3bFEmJl0g4pkHROh3MAnt+Qdd+2mJ172KR5N0F0ac
436st8HsKYQsEA729Dd05yk6TqL+IjcNcMJmbCUpXF0U9ge6P3IgkOMH6l2QbQHv4krqTnHusXLC
n0+nuGYkXlyDTblFghiBLnJLLmoTpqH+Qe9UnlnsyTVfJRi7ixFCy/ZGrpcPA2oQa8hkUWxN6V9T
vUoIYwXujzfsnHrNvM7paw8Nl5pu0+KTTwz5pORv+spBQ0wPChvIXtrcq7L1Ny6uTJ4EMSMVibLP
wz2EuAg+Z+yx9aNhLwPudxsHFosKRqvR4rpdYU9mg88YfeluFdEecWhwVidn1aFvVV8kts9PDb7h
tpLvEmedeObwDSgYDsmVkKf2PPBKAGRPWP242c0ozpCGh/dqY5QOa+cyPBkoNX7zboPpXMvP2CXz
EXsaMfbn8L34EC17CS/XWVWDFg2P6NVgEyTbUn7VB6oS+m5+mjqyo9KOdiHDT1QcawYopwrwLfDc
YHGFF+CsbIKvGjthCwWIuvbUq/pV/or1vsfWhE1qhBSzmW4JvTq3OasvzZ3hqV7Ya3A7aQfemJzU
6I3mb5ZhiMfTLZEMxNiRoRqdB4IM+ByopPz8Uld3bi+Gz3wmjGyCTXBDHr0Rvw2XjikttwWxUB5n
GXbkZok3SjftgZffAGdRk03NwI0eMXZzjGxUQfVTNvDQVgxpn/yJGZs5c4urV+HjRLBUOXmzsaDG
1GsmZ3eG+0yabKJhlV15CL1m4k1mv2pt6yUNuF8W2PXfdAo/aSZFFP0MvKBqEQejd2czWmdHvKEp
PleS1Pc5/QgZSMm4OlpPOd+UyYHOT8F313aYI3usOclbrDzS6FADbRgRUZhb1GdYVa7aXfNE+b0Z
z8NuP+1Cnr9wwzQLnNxyp8uEbToTPOFvnP/JsRXtoAeH7Nwb0WHfJFgbgjsKkpK2PJxKgN9y1xQP
+dj80LZDI6PY+vT/Kavxl8EJLkdmjAYUPaTtzABcee1vAojUEWt4AB1vehutpXoLs0Mwv3UCnKno
Km9gXpY5ELjm8zidgCEGZ4DO/LAIFUIFkrLX42hHtthS5TMxIe92KSGaR1NssL8QnsoIJvmHYIIt
51/yrzqmvivcpuJdkBxtn0xeEdz7v5RC3+EbhPpcmrf2TtEhOGNzHN4l0SaK69bv0tVPu5UkBDbo
j9hKg1oG2s4WjJQxFn3lE/eTASmfH/rn/IP6fw86BsAfwcAv5HGjq5YAOJz5nNww1HO964zP15p/
qWlqmYh8oYtQNCYO+yTbcnMJTwTDw2I5VwD74PtxapBUZDMwfOOS6V3fAlqO6vYob8xs8xRcYLL6
V+Vk38xz54CQU4ddi78DOc00LXzrmdhM50GCMk5LwKOzRCwuVwNzRnUblS5nMIsN7PlN/cfEjWtN
U/G7ny1S3VW+0gVra4cXwl5ZmfJuxNZ7PH/Uh+x7RIZheJN+JyKAZye/MfdFGTrscja6I9ZL1EuH
YmQWtjHkQ4l6iEMdxBXmL6ZUaDJ6e1Cuy8p8vvAR1A33i8EnXG8V8z2C6a1vff/DKu7j6P4Rs0V8
9Mry1HwHZIPuVWwuxa1cIryaIwqxSrj1IlMYejX8XASVFKfspP4vdeBC5m9Zpm22CYRv602nmEaC
J4iRzD2pLqw3lG3xD00dZg/w4p8Dg4GSLSnUnis1NaAJGyJmomyQ0cWJuzBlNNcaYK+tkZaxZXyh
XH9bjFrltrrBo+F0Nm6Mx82v+ZegSsatWLnmjf8KgOs44uyBJu+zGyxxnfS5Hb0gJ2CCgXmGqnay
9qHL2Ohb/1Yst/5DMV3y6lxzvm6Eia0TiEukHK0v2rkGNiHnsnAgD2k8IytOzP/RFjxq47Y+Iwao
/hFiLP0vXCWqkW8SO0Z+Rpqgf84yCRy6w4ABhK6twacBdL8h6sLqvwWinMBi2aX1SajXA02vah4W
vShNXeQUa9eCbIIrSApP0WQ31IMs3XNKnMtQvkYCrqrPVgHXWGx04mMAPBg7gl+IkREPfH9MU4m3
qQDOrjRjxW2IxL9/M6x1+VOM68w6UPgbhsKptBNNO0b1UyyjcgbYw6JQf7PEi5F8SYQHhJuevXvr
0YpndIp8wilxCbK+77GHeLRb1mCHBn7Bv250+PmkfJUFMkqX4Zq0HJguAbtfgQOzXtmGLkgJiOjd
V3uIcK8/tPAALqfZ4upLAI6PtrgAXvSXr4NcaDw6twzoiTO3HvJK0hJxn+zR0DPVZhcSCmf6uZHY
8Ib04+8C3wHTPgsEXMaanPNEqe+ici09YM7KPffPVN4WQqdiL9XkiRXnktunZ9n9O0c888w9Qtb2
WBQaOrBQQpA0ILIwbB2BlSnfY4vHtub9hdvBHDLQRX4aiPoB0S11xCbuNtHMvcLRMDnygG1/gCqQ
EjnGX7OYvjp07S0zTCIqlfBbH2yDbb9erusnD2hFMCoPXlgdfeuNPJ+5/OQ4mLVba/xouBP5zlLM
ULCuZzTw1ob61IFZaaxarmIGLb8GKZ9epEybYXka6k+mH0zPp3KPzJyJRpd49aKSwj1DWsMBOBDz
Z75qLtWyg5bBHLnZVY3LnPPbUv5M6S5PZ4g97HtZla35QWe3RcMhMPXIXnr50KyjFh/C2cVixE0S
Ao2iptRcXh0BReRI8FK4VAq0FlQVIr0ZvUDjsBeVp68Ry7x1nCZGz/F7tmRl6n/IW/semiGAD4ie
Dw41li0gErC6UxzBfH+pG5GDOsv/Ub4tJ2bXrWV+1LsvJuTKNWtcfXyvmyceivEZzieabwpW0qjL
RzR7fYOC46huJHb6Q/KGLqypfuaEiWp7NJUv2rS6PM7mcQQIbK1aZlZSaEJy1EEesfeh4GXFE6vE
wlnfSfkrqL+FvheLh5r/za20EpM3sTnE5X0SP+P4UEr/FP2neQGfGTFGdt+SLxzksn3XYeQhWhUx
B4QU5HL2giNSIH1HLzNbCJUfBWDsBkAx6no+Od7getiPuGAqPiOeLIlnbww2HcM71u2j+o9DTeEV
fY7jvtVvKcM8mE+Df2qo2H9zrpcEv0fptR3jEeRX2q+Z/xPeBqw1fBkZZdRzYoApMctOYqSg6u/s
76LMZkult4eC9PEAuUeAiiX59lkRoKbrc1ATFSt0OsG2QJaQvk3M2mKPuo0vPWfAxT3UZ4yiAKQB
pQ9vA8+58tvyGUwMPttuuzSitoljhSqF9Y0Rw9VPtkVw5Y9h+5ixZ/DHryj+8PN9TyyHTOwoVZgG
GHllwIaYrgXFrXRmUljTCM7BzyieZmbj7fLcacZPy1eY0KbSW1bZK1f+qCI456X8M66u7VA6Jooy
2XijObepk1YhutxSArJWYxLOX/CSTENcf6EvW4woww1MBKWjcmDgjYcIuJji0XPEgLGNcxeiqmvA
9NEvIXnHeH9sNuH5l5KgYcKdHCtSjJJXz9QT2QJbb5DPlH9oGsisDMiKk+oNfKrgX6TDErRb7PY5
mjpAhMrRAo5zUQA7TNkH+/nm12L16He3YnakttlEcW8H2GR4VkKRfNlJXyq5bEJ7M1EXgll9nya+
ZAOmb09q3BbFJkbCjPA1kkIJbdhGeyyHdFxk+zIIMo9RucFXFi4b05Pe3UR2szqHPIKMyVrP1i9/
d0NeY0SxXrA7CtB3M+DKADYjzx/97NRaR+rg2hG6ao36UjmWDTEs5TEDwhbiIL424TpCSR5ipx5F
hpr5OWbpRkSHx3htiD782YulS3zho56ByQSN4po4TmNICRIxgYF/OQY0MOAkRxkcCTRwScUm864h
SeiYNunACgfWLOindGTUIMxQFTKUQwYuPAfZE3y03e2OXWU3n6FG5bLuwO6ZvkgBAN5BZSQVd6MG
lQ7NbU8JrkgHi0FmzpbNLx6GH2xLNpKWikEgv+gtI8xvIDyCK+LNRjqY/ZuwUjaxh3nqQKSA9iuw
YpKid7k5yISAdhhKezvFk9FzMTjzwXCZ0okwobnOOBf6dSTVhBFvxJ0/H/t627sZC1KmFRbbL5/v
xufBBgPUVhSBlNWkv9FAPjO0qWBHIxRP4XzRsOVU7HNPnQDrJnBU2mgaR8U6S8Ob9tsy9KrqB4OI
mfYMbiApNWwTDMhHkD/FM9+vPm0kdU1nLDGSsoLJWbLsuJ7bg8Ag0gTU9MjnU16C833P6Rdmd3wm
swcKngKRP0uqbDFkyvOtWicJ8c3ItCrGQanSUrOPMvLC7R6PCHMCeTgk5Olhg9Z4Qc1v6H7m8FbT
avHYrmZCbmCeMF/vEKOFa761gQSqjtAHyzwXr6ZBgmkdG6curyUDowrBWFvxMuLUljVs6AMbnJq8
QAAxNG9EbShF+meIVBIyokzMbMla1+8p04JY5oU1ibXxCmlp/CgvU5Mf+CPKfvpym1MwZTDvxIM/
/AwIPOjSnsDjihOSDNBRxR6klBVBU4rWY1fZyjMpX33xKct3VLDR+C6rqDopk7FeAtiiI2nIC7Q2
YfBTCozi+Mx6A/UC5xZeBI3Tv6c/UrVnW3yOCEiU+ioKb0x9lOAETLJxmVINLKSl3xrojrY3xc+o
OIGRYXwMe/OSq7/QyxRw/tGHZssUFx9KA1AT3R6QPp8BIioLa+B0kaFGZpsgeYuAQQ9a7fXoxprY
P1dolUaZAlIllqW7j+LwYCypQ7Ytv0IYzNUDL4+aXth1UB0m0LK1H0rwWfxXQ32HC4OQhpxTZPzr
Bq3AJT5aEYRgsvh+R1LHZJ7slu+xhh3lk/mmTdVeC75F600BxtpxNcoomBJK4zz8HgyID7wD3KKd
huUSBlg+sWAg8Lh4JCgETKTyKXOJcVDwy9Hq822N/HuTBW7P35ambl/epQDVMnYiArNCSMtza9kL
k4tkH3BlCBZE7ZkZGBiAILVLhu108tlx56FPiN6abkNOVPa99zJYWDaAb8RyZ3HGcZDnvOijso50
zFYDHpLEGbBw1PBdWDcL3BXMatnm8T4ZsnSABQm5k/FdTd4KituaAr4sGiQzq0YxnIKiAwbZiL2n
5/ZCDI0ZnYATtBg0SAMFaInaHHbcyES7PgiUDza8VSpQgRo9wfHdoSknpp5/4wGZTwyueDQwKiwa
PEYko3ajRqZJtvSzL1GsWX2N+BaHgh8zgn1K40eGA2ugpoOACcpP5WQt8/cBmLF+LZl9TNzRsn6Y
ZZnQPQO3rbb2W5IO3tQ1gVOAyMmJauqf3C9QEa9mhjdT9q+mBjzKzSmFX8NmHj9CBfnJYHHvaqtG
2jTtj1pqTENfAs50Jbo1FC6j+gKOx9orvogYA6hpqnTX+KjwsPKkbzJ4hhtJSXwG7BqVylPI1GaZ
mvMUQ2LLsCKIV+hqgrUbMI+gC0/oGlmpOngDWk4jU76WgPflaOYjc4YSEl7Ipc9pwUTje2kSGehG
FCPGpuNu4ZkskbtuewvHv/yLwrn2dz0pMoAbWIQPj25jPUvL3w6Rp5sgLBlJ8w+HjURh4bL+rz6m
bVmtpp949GBgL3LAJZVtpQN9yQj3Bb931jpH4I/u9QOQ6ZoNcPuZ4SlVYpoe8oQiEQIDzAooik5g
WshLbO2v/eQUNAzmT11xqa3v5bzkSkQ5Qe+aPnn5sARbe+zUQI9U0NZAcQX/DylSDWpoaLjnijto
17l5gsIXpWg9G488RLEXn4xxQybcEGMHXg3du8TItKbOmkLcQneaC53D2pouY/U0CrxlOyOGpGbt
CpZeI7DeEMUUPygUPol0H/Pz2H9Q4Rkyo0VNcA2/PUaytZU6vN9HOf6AgMcIBI/zXB5bWAlZkyDP
eZp8zKMMv1l6kYqMAOgQ+seO16flMu1Bkyu0vmwZUP6/KQhI/++k2GshGzP1xdVDD8GUU58jF4Gt
ms2MaJjCS5va2MqxtY44FgRaIHEzZRjZnlp57NnShyzgBOmRCThluBMNNkIMsRuJHhP8a7lOWPmx
13OWmLSKB7pP8HWwK6BsrzqaM5rkedz7YU1qCfQu3J/VUl8EO43ibmn/pHbX2/6EbfDUkGoaAepp
lHvJKoLodHrzFAXu+K7T+TBRSYxLcUUYmynxRqMZrr30UsmgazaY00v2vKaJB3KTQTZM9b/QPwfK
ldPANOh0Oeqal/FGpgFon9ZBBWMDAt0nbvWT0vFi/mTsHEEA0JHyKuhJo1sZ3ToGMIz/9OoVQJks
HxlXWvU3dptC+FDpFFijiCA94xoXEbVKYNd0JRb1ymamQwQeyVYKLwhfl/wyeaF90dNCjH+M+wK+
JyzenLoIKhfRLgf1J4Uw4XkqEdOEsLbbSPSSfJ8S2wisPOZc4VJaxdyCEvxv3HYMKWMwOYQnMCfH
53fgTOwPnB3f4Z19Ciuc3SicRYToMIqhdrrMabrkNwJcSnwr5/eT1LqmflTmWu3el1ZcSdZmugt0
l29ufG+9O8SAlsgfMCPtNhcXEfkKVgSEJE+Dt6Ixm31L6Lp38aHGiuFgIr4zCGGKRaOmC8hXuaAq
UMrAJwmKZclIkDiTMAgxoXqoF9TJb/bqHGS165lwNukiNVueU9aGVPaoC8h3+ZODu8GoUGQoDiTW
jnWPtSCt8FoQLgLzESndxkx83j39G8U2mx1f7GhCIMCN7xq/kW59uf3mrwGnX0ITOaH1oM/XgyMO
Jr1gCoQprNl2aXfWMwYxCG4JQwDDhF2euJEKPfdG3IPeEsiGXuEyZtnCAzHffVsPL+LniGCUHcrs
GoSbhOuuJA53XzM+EmGUC9PKasqVj2jXZAaHRIolXabv2bCk3OwkOxxMHL8mMRNOg1WDz0k6WU+0
3ZSQ6T0lAYJHJW843/5CQmcm/wQzoiUHvfUqtkTb4YusgXZtuaoDtZN6juR5tpdl5o7ZF21atJVY
98fHqXlozbHN3JRMeKpVbLG5x+6C/y+gP/yJHfBshgfIzrg/xhdzq4GlcjziQXPlRYXDsUfpxJmi
ozDnubYZxjmSnV5UEqnXxgLwXofTx5geqpO/QY+efbM9IZoGWjirY1QvJ+XRSltUWilP7weahVF1
9CuqqPkPWL4/PkY2fWfhV/mPo/NaTlxrt+gTUaUscYsyORkDNyqMjZBEUA48fY/VVaf+dPbubYO0
1hfmHJPseN4gWCYlUQpLlJyI7nUGBY9QL068611v42p9zbLG7rziwcTSXLxFnDXIkcIHOpAOc1aC
/AloLnmUq48rBvuUZhXO32xYxNPavep+ftGjJX+7oIQUMxXmb1b91Snp0PZgHUfaDUFxekmKZXlC
1I27D/sEYWAGmnbWHMeWzIxvNsT+K9vW2bx67x6/XKDv7Sd8OKvnRo6cN+hkIDECqKLYjz0aJCY0
he6RWkklpFC+TV5R2GwAd5RaoKCC0fbl8ywXq1b6jvm7npBedJe6u+QMp8bFBO2b1g9zhlGKSWom
yRvyjD5YH180QNzs9Gm0/J2yZ/sCLIJRYQ1PQ6rPknoEdqMwQwPlzOM+V/F1CedF9qvm4YDs5AXx
DI2gePNKVeiwoS0A4E02JaQSMNl0sa0LWyHkn1ZcOaBZSbJSKuQFCoo7ta75E1Of3Earptl2vJc1
noPjS4TiNLb1CVkmCC0iMSuELQ9vgaReIzmJJMp5GLcgNdkn0hHcR4sImxpGEeB/79P4mLF5RXYe
LkoJUfrv6ApsBmVOvCjcinnHDUAXl7eEt9NRr+0gJn1g6h/2sfgu7isOuLxs7Y6zPS4PrLEMmlXD
B3hlcEXXLvvkaxp9HfB30I8mTPVJJeDGKA/ohhgRINx6eNw8cWAeo009RjKNIIJbOMVoPQRKd77n
vELA9mG/XVQyQqTwpeNsGX+xhzUUhNPHFmY/xwzOzkbjrFf/Rv2MQ4gWmuaY+c2rClPjSp2XQ4Ux
oxW66MYteQ4zamCFKxQ4DLq69I7ub85kS4Z+IJyrOMrpxrnBMjkcUNAzKwI57LboR3zQ0RSQXMFj
4sutELlbLC3u1N5eQt8WjPZ4KkbB0AKoP+ch59c4+MxwLA1/ictG572Q2QO9bSaJ+iXZDKisa1sa
Ey7rSMrZyAQT6Amb6TxmiD+DIJuulT7MeuRpTQCQSW6XSs8DBqqDF90uPucynrVzxNIICZyYmtGZ
RZszjpbuUHEiRv5K9rqp5ZJoQ5sxDgyvWcFYvCOgY3kS0MlnCH6UaTkOM9I/uDndbFZ81eYGUU3U
c+4tEFEE72RpnHiZIs/0cQX2MhbjlPDr2eCUTPkGUlscIoseRJ6yt4NIIrTwg8z+a8bpcQPaMqC3
k4lmwCtrTrGf87IzJaDQzZprqR3Gs+fXkynrFKfRWtFOOPyYkU4rGdOjw65XhMGqt3s8k9Gnf0Kp
Y1uL9+SX6TGNET0Af7R7f7vMvU4YVYZbp+0B1JXSXKquz/cjKOrO61HvUhi85HXLijKRzr31046a
+aCcTIF6WJXZ11MONUlF1U/Pv0uP6akohwkraaBkqCc9NsCKvBlFC6qLtyyoZ33EAnH7buggh032
/raKOQR3YoQuZTN9D1+M2JBj+JbfPHbqaPp8TNl6KSdjIPFD38bSSo8WzE/wFLGKw6KRKtCAfFMt
Jz3N8Ahj3Rj3ALSO3MvHe+sEnnEcn1Ssk+YrbAmmfByGv/eZMfXz/l33f3fTr5SzlgQQ5iOys9PH
KulPOd9j4SXdHJeWf8cmMWb3NXJ14uVHFxzJujcsK92hX7v1uHi7lfomWn4cPGm0rW1v/tZrxKB3
4t7CWpPBIqAeus8SXGOJjS0X3SYqVCqTFgMc9F/O1oax/NPDL6M9d/DjHtTs+T4JxLaS8z+1ftHv
NMsckWIjk3hH/b98Ab2BmaGv7+bUfOy1bC2Z63JX1MwhsfUh0uK2hgaXBTHhu8PYMa1rg4orweTH
sSqqwo7vhY8/otTQuUnZmQX8BdjSamgQvbtiP6gL09uMn3LIPb1gRa2eP3ayP2mVDwNVuhpwRUif
YT78KlaKjZ84Y5H0SrdibN8EvKC+4YDZjdeMdKQj+QegHT9LDeNXh0IY8cSgOzT7iR3dQHgwF2se
PoLM+M8Qi62G79qyD6CiHpmGPmafMhY+VuqGYvQVzqp4Ywznj7EtGd30Cu7bqXQAJBa8AqnYdJic
SRYjfuCxy0E+rPHOoB6EDYigX5s+l6+MpTWps7n9A70IG9JXDCiz3asVdikvu7s1S2hal3SLvEYa
o25DO4PkoMQAhqDijS704eUAJ/fyNb1/wVFH00ZL8J8AsHy90aMF4HRmWe6VPy0xtca0rGfgwTKN
kVVL1LsdbUioIShrtM0kNglMYR1tc2foznxRqXuyEsB/Zpt8ROQDNYJKsKj9JdYS37p9J5tLdpkK
IYJmwuEg219BzIivemyTH9R+NTOoxxzkKGHr59cHv0z2K1435ngv9zFajPStwiuuj6Z5Omf+xwd+
36UASCZQDuDEJs7rQI0cebH7wS0Ml+N+ibN5ekD1xzLiFGF7+wLTpD9RxcII9ePaUULjt8bOS2f2
17MH5K/zM3ZSmpfoU3VYW9WFlh6D2fObSKXP7+3tLUu+fWHTVm+KY/2gcke2Hkyraau5GsMeSZBk
5UNUzSk0aD2dyIPskQNohugE+QH1CjpCAQUI44BC96nBJp89N+3H0aXph0453fbsRun9PK1fUq+8
XRa0fnafGu3+uUhJah1s07x2qC00m+3uuNjL5X50VT5BxzhrZK5iMaxDrGJOygXExJfiG1dt8O7s
0+ilx3+ljWD4r2QTiXCKpAjwUmS62mSSaRNQdwKH8EQAqNka7yOkFDrM/GC4cE8y++4rZ4rmiNC3
7izPlJPu+vEUAT7CKm/8cFOkrR6PuqT6UW/vH6vqeFcWb260uUW88AK2yTMkWQgkk/ti0y30S0gt
DWqcdgUCDhi0E8akaYAAgKM1pgQEkRDBBkWZwupa6Ae5vDBwMLQFHB5vXnvziKBW5voSUy56ixgV
IAg6pjSEacQCD+AWy+7t0njWjbjZ09c8+npwOJrCh7bv3kvE1RV31swsoJYw5iAt6YC469xgDGDO
6ZX9AasK8jG2pvOP7DMQU90yoJtBS8/HSgfFe/8+lOD42zhs2xmZSfeNSnz7BnjBYzpWbYNTFN1T
St+bEQngMu3qE+cH/ZE9/ibqlzH8l+qPnj5mGVKWWsiKrCfKVXNh4IdxNYJrhUHh7VvYzM1jB1NX
WrPcelHoTHLskpPUwVX3ZCaEvIHA94u4UtnSyFNJWsRBafr3yB9X/8VsxszIr+A3SV2L/UrFT+8Q
ScKCtmXsyMaYmQLF5htSALbEfE38y4sFIRzWqKViQyTwchEgio59afh1FTwt3EfovATjweIemrQe
3NvFPZ/jQ9k4i1W9Sx6zKPfQaKrpFpslTVJJrCT2xP9qte7yzEKocbA+YLQeXsR9PCrX8D97o1uw
qMgPA4dh0l/YXRoYjFCOSO02kcMIBJx6Yy5HkybXqJtQ4aGZcNWZiKtgDrdHu40cChnaqIYhfKOn
pIMrT1wGY8G3hcQDgXA14rlABisXBxV1N5w93/dIqIqrqzalIh+xnGYoEw9fbQU92n4Out2dtZ41
rAvoRGgKWVT36s0Qa2srLKNV3kwNzmIKRzm55HwXD2PLWH98HBNKY+rhUHg49qssiA6Q1RBwaUhY
pizPuPIBDT6tN2ct9h6+V/pF3hZOgtTjcM1TTOZYANVpNGVUFY6lLYTZsmXPNtO+IuKNf8ZaCOJU
95JgkIO8OjWGd4e1dRmqL/aS2LrfWI0oyRjYrnh8Uiesci9xqVizt8+rbzEohoi0ZGb/5Fop8Eej
w0cXwybOb+jdyqkWqy6ff7Vsi1WvutW5Mb7vBClXzKEtQyAACm2ikxufYZXwqq2OToT2mjaoek5x
dIlCvWJ9iJDICoBkUa3acMoEd7jBCSjnXqwuity0O4QUCNYNA7OVhwnqZTDjxE73A+zOlu7INYF5
YsywmXwDyGp/O3iXMBz01qcSolR4MuRIj7Abir/ub/Hx1OeKXTRSOvaoael3w1eBSrAnBcBjYRmK
xOcm/R0Zq1EmWCYqjUM0glu16FKGfJjgkUvAx1tXy5+wcfILS0WweCRFp8W1bqDGnyy+YmF8k+F0
5Xc2gDPwHThmop1SJzhiWvS4LpsAsYwQAhdqCeX9m+50fdoDHbCN25inlPQBCv9ZQgPfusAjNbE8
EJFi6NdpVfbdLOeP3TMTNG4PIomgaMHNZyzGVIElv8sWF+2uBlIGGOB72vgfNhCQ3LmNfYpHiX/n
LnralclOw7GMNZOB5waPMxLINERUwFifbAidZGPUfuDRIc8JeAbmHfIsjEOPT2Xdh8ikhLMe1LTT
FF/WKOy/B0IUGmbw1Vo/SWhl3168MzkJInOqzDXtV1jAP98EVhH31aK3pGD70r8oEkzb2qPwf1Tf
5TuItQnr2AEnID5Cerdp4d2nN/OUlLOMKb1mLjtqTn5mOMo17L99efeJkjHrY9eCYZ7yJac8huA0
hqBMAHUQZbVkCsX5goaN8ewRPTdrEDy+hO3CK5mRw6o3i0L6Qu7zZIKukEM0YWv3m/XbOpmr5EPh
LWRBXM4iYCpkqsDiBLuF2hHu0Ca5KbA1K5TzD3AWM/ap9+JEAcczzbBLVrdaexk48ljnTmlA8/Hi
OcEPVIiOrbXwldIWWxijTEPYA3KF1Q27lRu7XKh9vPSKyzYUdIh2oh6w8EuCbEQMpCBOBtOP1+Cz
QtjUkrnpgcQBTvndr/Nj/MQ/6HTFAVGV2XvsftejU+aMD9Id9CaT5RvJBJarYVJYjAiLT+DYsEVr
jeu4OaKRZ9hhPZbF9Gf8XzADZhQx4mg7bkKpd/vu22CTRvXHYhWJ5hQGcANvyDg8PA7y5w8gbOPv
UbrMQybEazD6420FNfa8GF8YI6Hdwp1gsdd6iTLrmH5OQNrAU2VULTMCUlmNP84VIbEPm+gxoukI
Yebksm4dlQAtML7M5ELTyb7+Sau2gZ4x0cmMoy0hTGw2DqOvgaE6/1+w2he0sEicwAw8/JQkPjQW
DcJMfgxybuAoFmKeyoCgIU5Y2kZnrjzmMCib5xSuBIV+hAqU8hXgo2sdFa8JKXmm4xPxQXxh0eWJ
zZ6N6YHBvjdenCBE0Il3M9MZBYwuMv5sVrf4xGAIEvACPAk/K1lt4PBqvCSuCqRFYR4r7lZgEg1z
AJDYLj8Z3Ij6WpX8qoxrpJsYGTOV5bEyEUB4qBRQQ2CLpEli3co4lZ+UPwlDwV3DD+Rjx2VyWDrv
zkESgFMn4WZjN2x6zMsPWIzYcImfjMBUJkesTTBO4HuPbu2+Dts5i5U/JHZULMg7h0N3UL2SO6Kw
y9/PnG3HcFNRuKM0Yi90hVADtx9ck5gLoWxDOnvHXlOx50VH+QA2MXL5TfqCfHAP8PwLBQNUO9aD
rYPaVIENo9g445GPzVWifO4eLp7U1hbSkmUwm84HrXrnYDng54xy8Rkx6+cJGK04tlZcaUxYuapg
dYyAa9CKyS7CwRVeuAbN0ZpimbAfi3hSu9oQiOMOF7YL1C3UZChyOkelhRC/BRlDmkFsovsiZ4jK
AFvjlECe/RPnlc1Aj7LoIBTPeOE9DrzACulHYM3Fnc0KR1BEVvjXGv6KSKAJP5QZpYfNp+Ch21ob
JFQK3w9dJCBaNinz5qx/yz/47IUwM/+OlQlOKZkwVP5pSGNP9Tde1k3le7AfiSOs3RQ5OuVtg+CD
zZcdEyJ3YpTMeIYPnA+k3GEnIFmYPTaiH1gNxgQNFJ90wdCeaTCvyy0OBtjPctAtsAley3W97s4N
P5utYKynoMHVgcONtC0uTByqQPxIuarxyc14a3DXIxs0qIfR8D13tL8MC/IVw282aQwhRwNcKCIn
J5zZIxsZxZPhNmRajQAVbgNpaYh/Pnc0FmTysVG4s9vYP3B71agcoKrb9ZrYAIYZPBoepBab5EWv
mEDSAKbAMje5WV/V7LmC2u8htDoYU/Ee8NKoIE3EGzDOmOMhb3S6v/dG9dCAeB0nXiO+08rlDSTK
neLuSPV+5/u43U/CybCv6GjEYsZ+nRBoD2yZRBPMl460DAeDx9lDNN2bT4OJwlbh20HDSheqU5dO
6h2lPCfUHwUdX29Z7BXZ78wJWNLql/0tWAIRirq1Fga+QG4UdFaVJ0wnPIYgBqBjvWjrYH0DxAmo
iTHV6i5Xbl27TJvJT3xxqLhnHlnW4RwF9Oz8iClCboRUEwu0Hz+cuBvYv3IaEJwFGxGRKDxRMBJU
igrjVj5VJLrRjfXSurhxMOAjztf4DKMDUk1mTKQFqNhviZnlZAdbi2WWoMCBH5T2lMZkj7WYOh5H
SwOra6IdcLEwM39u1B+kcTrkJRFVwiLBBkWA+n6UeAhLxChIE5+cWdoj1K1paJRuxYqUcLxhwuKY
GYUKdox1YOkQstultrUk+0vDXQ2aAEdEBqzYbV5hMfZeUBpyF2M1Lza8L1ramAwiaprYpU9ENc0G
mi0OU1NxbGAc+EvQYiZehfT4zWaBT8UVuiEkGWgfUNyQ0JoAt0O10zoLNonhOxivJbZZ4aYhyNp0
SFn2Rztr8/GOzwO5blzrb8bKPPgAxguASpyFnD2I1J9nZfWcZ08orI6FrhjGmFgt2kRI8cLzOePS
5OIcM/Tm2KX75DJGIH2h2q7XeDfEnJ9G98ZCfzjIzorvDVwlw7fhF7mNzlhjS1QDmx0+1NiwGXvx
2knQDqBVY57WbfZC12SYcOMkzHThoXaICxj8cSTxLlN7RzxhnrJ9EpA1Sb/Iok+TyW/3i4+dJFaL
AvsvutB3Ul5EG/6dtpu7hYsU2ygrjPHVPKJRcZujiiAC7yfzKaJHMbJh4OYFRbLOTzUCIcBCWjwl
n9ztUjj8ECXFTcjbTjoUioZx495lx5JcBqf80ZyJzUX/rn/MZR2EYBwi0pmQ11AUE9hKCHJvj39Y
ROYntikfBimwnER1Y5tBKmJT7kgcxdMFLs82SZhiVjrhms92GuLKUzVjb7yD5+m0i4rlVEDN8a0s
pGnljoP+ZHAUs3GlnnkhnscECWaKa9ZWf/XV4D79FJcDqCmyHs74H6VDdBh/MzzV/tQ5qGu4j0Fz
MCcLlhU8Igm76cnjVzvr17HHmyd9EZoUIkPH9Wcssv+PDd/Gi+GwmB4g9+Pgoe8DQQQ0Z4M4kLSM
SXaIl9KUdU0VLmiNpf83H5C4+FAhOrA5yjnK+DxHiFqYsKA/SQOkWvwfuguRIBihWPFLzcVLJmIE
Y2iHOGYqFyH0mHA8gJ1DwFmQfALuZpQRBtm53QyVS0uUOn7ZCgk+r4W4ao8mokCWyJQJjgoulYU1
IWGA3SD7gHnM9nl0kR8jNx6j3ex/LdZd/gekik1JgxkUDxyVMOxMvOV8RPf9a84F6Duz+jQMzvvt
IGN5o33aG4s3RzmcXplaBW6ETfOMNjb+KyubYTZMD1yRjU4yn51zWehOyqFANnk4HDCCzeOpsSYH
c45+KZBBIX5m9YzIpjVb+bjggMHPNaLRnBRL6Svi0eCuWphLvzvdL0KDOhnw1i4VHqVLchaSFfh7
B5IxcWnIumddI8Fs1b856YUfjGwqLFu29MeJV8r8O2evdgA+xJAfTyR4NPgJU6zPmTJrl/XfnYbk
FtX2E3vcVDrqG72avb9IFnKFFmnVLOk0v9Jrt2X5Wqa043a+imfKASqDRN1F9cUq8daos3I1LEmW
moEXgA2If4pF1hveJJYOjgSiPiwiAWntVzLRDnnoYeAUzXF6NL1iywvE88ZnwJifWQ//el8vOKeZ
v9yfaBPt+ELBDZmiZZZ4q6/DRjmXngT+d9ofaZ+O8YGEBbIh0CaZ+/hb7iYbWsXhh7Uw0VsJW/ND
+f1eMzIscif943SGgsrEOB7YBUsEKXL7snoDMHB9te4zsplKzHGs7pLg/kuVgp2YU5zSAYkfkz1S
v6IveadjaJLQZNa+9BUv+W5Qwtw5sXGCMOpjaAq4lp+dM42LkjKYNdT9xAiQj9ZonCpzQGzwmCPt
mOjfnKHwAlf1imWdV38DjRi7kpdudWzpE6t2ksV4+SHOphOhpjlvPvE+33dmshSslcAGbyeoSUcH
8rCQhiVMgEi9ZY/M8hOcRUzrgMIXgf3LRd8ixhvYe1HLcrvsq+8nWg1xzaAV2wmq2IKg7l9OxuKi
erJTr+u9IrZrDLWocpHHR1/UcHxcXPcU3IW/j7e9Uxz4O/rjsC1DOSj8YsqjytAfItU6X7d75jiU
DCBWRbkC1IPrCs215eRMnZABtEjvHXb+sifKLjqH8LHX0TiTTYB7B70IsBvhW1N5/6A8LELeC+1E
IQF0Wd6iH1hGQXOl/EwpuCASTuptvXle+2WBcIPBGGRLZBeTfsq0bZg0KFQMLOOTKaqvAfk1nCtc
A9x6LGkQoVCp7r4u6bZgyEXBczM5icDrorkLDXiqRTKZZ+EYEjQnyAMqlbzUIS/5WDII/0Vf8/Pe
4Ev74xhIeWph2SzLsHcyYHzI93pmugfjMNyihTzHdchdZkzZp0+LBbsUnEhvpJhnAaNFcZUBekhb
vIIQcQa6ZkYEZEAACOAa495mboyWmfK6GLii+aSaI0sLBRZV4oJRxKTIHTk0816QT7xytGDQAlzk
uQXuWGz6OWmkPl+hjADJQcGBfkNkQyCQMi5gU6Dv4BEn6W9E/oaTxBsV05L1w39mzFMupBovB01f
qVP+Zw1md7+uRRPr0DuW2m+ZgsbHjA+9KWsv/PAFhBBeBQRozBljzIZ81flegxLGaA9TEop2A9sF
hR2fiOwt6singp1z/20EK3UzAvPHQDPbytI8T+Yt9jR8J0QbEGH0nyZGVUPVw9UzO6YMCE4dRNh0
MkguR0mK7oapWe8o7xsayXLPCfMhuVVxny/yeyGdX/nh1XDsbNK/+130qMa5s00kvOdX2KgsucW0
Ggk52znGuXW5QMtIn0tS8jnn6+FCBFv6IZLEBRaMHB/isEGVrryWFaSS6lsP1V+2wGR4S4ov81uN
mqCOzs0YwFNJULuDJASFLc+HNiVXN/42B+/1WyxZMd+vMM77iRUm7n0HYNcpr1a1NiMPkJ1DMUGU
pvFY5AQoEYSqxwJGgS0DPgmy1UmTYtRD81MRQX4Z3ZmbZ0dYuEYHPjyM+QvldY81lYrGeVCr5C3b
1ADxpm3pG4nnR61PRotK0eDpV1eW+5H1SWBwi0T1urBM+0mCLMq27mDKs1e/qfms9HL9Dt4XBhVl
Bt2G6baGTceTZLyUs+o7Z+tNtfFRZ7Tiox184dH84RuRTX4e9Af8cJYjSAHiXB+aW9PeSunYvzy6
o+TH6gagMl4mo6pfkdDefUpfRyA0a/QFuL/UHZ3s11d+n6Zng0SnOhi/3D46JqbfLtKp3G30DvM3
250y+b33+zuD5k3MctHAXtzfGOrF3qifvjvmiJYrEGQlbs/vcvBzNt4gHV7MbogbJKWeleAreJoM
U4atSfnwMXkEAGWzmhjLv30+uWWEh9z3D7hGRNLbEWb5DOjqZEZtCOeKB53YIU/TNx95967XlrYg
j+pzQluis4Al6iMmBxSyNotLvkA+7rtf8GUWuAok5PErWaxX2PIviLTThlBJp1bhkVp5n/frgsMy
dPgLl/eQqb9o9j4Ukj+/8g6d5pjknXn8DYINVoly5kdSOVnwLKGFieyYwRciGwxlpArqPiT5N8kP
mqOF1p5urLUmxNFwDMH+e6uePtP+dESulS90Jo2T6Jwl9mNHr88agssGCkOM2D6apkx9bvpEw3GI
1FRGCeUjHo9zwhHEqoybFxczuEMD5Bj5WCwAGPVuWFFzWRbYIQOirwlsrUmS/cAWt0VcowH3uMZl
i8jFYek5mpv7KigCKej2AxkTEb/KT3nWghIj2kTb9kjFfoYtnUx8Zqf8/WHKyW57Myw6bq7xroVG
PnkeGDSUzLfBqu95gxjEKIdIsEALaLL4O2HhfBy5dgYU0JhJzwskT3yRmkcbhnWEQ1FHawcH9Yd2
8QManZ6wEyMw+mhOqNecepiCOQEOliIG9dDl1kgXE7wogaKGMoEGGH9GQQ49EOmXQO0Tq2CndNma
jaCYX4Wnj2fi+XbawpGRmDIkbr1HgebCfeq+2rom9B3Yvfgv+OKdniVZve1JPdi3xlqzELAE6Wv1
GXkIjnTjymTiyffWePCt6VQpHPP9CCX/TQ070lqh9E/ipSXMS6J/vktwYxw58TgFEsVTCz+2XNAZ
wA446t4Pl4EwchKggC0Na+6iqKCw5Qeh4/hfPt9R2Y1nOJwDzC7b0RXnBnKrvLbBV9x10rHnirl+
dOveXKDKeCbTvrZ/co/DnpVSb+BfFTvdTOcex+fuopJhr/PuA5rOgZkMRHauBLcZu+MZjtniMaNU
L4apaUwV7rcOtZNN2NqDnwLUEKFODVu01uGp5sLOVOyJPkjKOuVlIvbDyQ2fsY3CaCMOQb60PE2M
6lAlE7ybObhNRM4imdjvAJwWhUrIn00qy2eYGwQ566usW3Q0d4Q0jD0a5Zisj26hGGvWW/wP/DdF
9GT9T9KF72Eqs3gb5sBIx/TKEs0N+8PmK7cmIR9jb3MXMEvJ+WFt+GTAL0BriG+iZTw5/YBC0QIS
8FIUTVzyP2hQd8hfmJgqZNp+HPON9dbjx3xAZOZXVzxQCC8taLrg801tGYXcM0zc6ZZpIhiYU+0z
UAYCwG8sPgC6e1tHXlmQawcdDDCoGK7wwxRnaimx4rdbvEx0Q+gmJYeILyCHzdh+XJm10C3xFWLh
A0nIL2T88WvTRxnsZ6mSEFhzZWmsLCcPxn9cyDuGXFAbmdMwceAU29N50O8bPY/0hO0Gf8dUSvDx
J5Ss/U0xGHsyYXPFPhXR9D0wZI8SK/uj0iYU6UTEI4/lh7dxkl5fBREtzIiwAIdUpWhxrBzCatB/
xw+XBL/PBhvEwq/ZfryOPJqjehYxMBTvxiNxY2o/gGjg+5j04gQb0YaxvOIpkn8+Ca49u6B6jhwP
dQRaTt6vN68Yp00BIs8lc4fdZIQULhGjPfofynF8dG9tQ44nfS1iUaAukf/i0VsAo1l6QNRJz1RJ
K/IAaNAuiVVkFcB8A6aFcBFabu3x8+g5RnRsk6Jdkqqf6I5vhfjM58j1qiR0IKgY5xxce/aDSZHe
A/Mpv5OAZk1KRmb94WntFk3wOKeKly6yHVfQR0cRtIpldsg7RrbYZ7Ck0JORKX5rTIo4hqjo4zmU
vglulztXIR7AGb/9T7bsYzr6374NH93mJWPmCGrSQaDsPvxn5CYRNiYvZhCd8ynTOHtNOjXnM/lS
5hcWso/0kGKXwyobTVid2c8SKQo8P7vsQgvUJwtqNTB4yRv+TCf+zn7KNjS1ZdXPSalV8DyarAps
mkVSbX8MttZJfHw5D2CH9gg3Cm9SiPuFCV8UQllPr0Cbi6+G+Ejy3+cMIRhv7djqz3W2otjGtMXs
Vewl2UeuRFIiRDSUAKAfHp95qI1cHA18xUI6iTqD4jViLARY878kMVY9KhV6/GKrMvY7FP+ZFIAu
MFcI5yYRr2wcUeJFoAPtrJ23XFnndj0+8k8ZLPhGAjr8gqV9d7UXchkXI4hYPpCJgkNOWiBfiej1
LcPLZdE89yQD8rDv4Z1HXWiSqoomlFqXSovh3tNTmPzfwz5FqxlmZ67vuhTnUbXQvjIohxImShvL
Uown50KPdifVMPZUTuZ4ypFT5B5a+mw1QmRb2zly7nzOnIKX+N4h+ACTLoILkcsDQWwkl5VcCr+N
JR3oH2qzYmrGc7b9SRzGcYio67Hjtx4UvyI7rt/A6oPQ9KdkbjX49Jg2MyHxW1umk7AmHOFmlIsF
dTYFpFghHSwXXy9jsk/qEvL9/laU4K0EMMoojYzXjE5dVxF6u8ns3buG7kSopVf8gOjtShWGuIcC
fWx5NQ236ZKH+2rhrnghmnvGhVSHL+8n29Kqob2grsH6TZ+fsd/VXLMMkhqCO4nHHnc/oi2m5ghf
aVMPr2sfu4NtnXUcHngDBlKhMRMyJhmvOvWEXnVgeshwRQ8+VJLOQugWcV0G1rD61EG+Vo8sjg1W
NTwmt/wKUf6+Mst9D7CgZpbMASCmm9ywT8uV8dbs0P3G7BNzh7P+mc3GvKIs3H/oXLgOObIwMRzw
nwvdIqpqsvw+PkI/BjX+W9mX4x/wM2nlR43TnBsRixjwp6GnVR4zxlyf1EsydNo/84+gEDK8II/Y
dHJzS4QlzJ3BnI0/Ho8NUZRJuc0f2zY+J8VFfx6lbp9zSa1XuEif8nFIr2h/oX/ydd9VciWRhhZT
zlQkIqiQa3k5yEgeTmOGEq9+roAGp3fDi7+UUfPgDl7md1A5S1BX2GC9dvVkOX63toJATXG16fU5
/xEHBOD/3riM+tsAdb7tbwW0aaVBDzOTTUbEng7gVN8nT7wf/BQC9FaX+woWBU5XaVcajZcjUjUA
wyIZNbVVE/+16kXp9o/X8d7MzBeR0mxa+GKSjd4eU7wh7VQq5n3ioD5TvTyeqe2xsWYfk+uUmUGL
Iq59dRNZuibKinBnbbzmQkHIZrU/aEab8kYUQzxexzxqqbWI06kkB1axRtHYPYg+WsHXHcDJs12S
RihCl0iXpGaOlqVLjla3JcctkkMkkQbidKAyoSEvmE5BspU4BNZYRRHTTR9jn2OcR5ay3PAPAONz
zenwGCMYIO5qi59o1HkmtzybsiwQTukrsmU52pTWAmET1/JDEOsok/SA4dnTyx8X7nteLQITXs9j
BWHXhckGnj3zUZPkU5WYS//+2pAu9x78CEvfGn/KZz7Kp/V4X8IG3jWKh0iC4gHtTP86DhQ0M07F
Ytu8fak9dV/xlg9Dq89sBCUGQrgEqBv6KW+rZB4e5uwTsGj8zB6phyjpDVcgcwvm0kGtgAfz425B
XLCSHGjHCQYxbNCNlLL8bx8iTuuVPGxlPMg+PtGs21nwRGNtN6R+UXxhMt5RQRWtWPZSDlH6Ze1i
lKxIgnxXv6SwU8JSvryBFnw8j/NJYsc6zFTebObntOgqmLtz3Loog8y799YcxiMUcFTFuNffDRJt
tqYTKFo+RDk+eGGxv891Y8XzBtaU0WzRBiXSlnqd5m7VBmmEqgNzmJsz6Gu5R49gTZ2EkKV6GZfH
SNu+5AUmmcHcxnAaPQuNUkY0BnHvu0bepWl45xnK8JuRG1rZCfCghxMb12czZbVVU0uD6d2gRdMf
00xx8vj4OIwuJD0gXR+Q2o4Llc0y7+bYUSJ0adhxIvcdk+2JQpcMh/V4cGTLY6KV4CJ6PiiJnW7L
NCoxRRUvCkW2LuYgTzTlHMXADmxC/t6Y+5TZwH6JjPO6+db+J9c32YxnmPuHWY68wEz3NHZtP+eC
Jek0eONPSRbJY8m9RBoOPRjbQQme8Swbu4s7CJ3Yx3TF1wOUsn141sDokTuLsVmAFb0tF+mvJHhe
Ur5G0ciQDrkMuzQaNlziIjoyKKm6OEO577dYXDjrOJ5Nc8qUHW0mxSyve2K/gKH1uNO2HZ+MnZwz
EIdMfOG4pIQz/icAiXJ5W2wWzOviALMULkr0Z7Qz+RrdUwvRx8mJSiDjht3tKw960fQivPbV1LuL
TTgL84BbSbcAr3iayPEpuoCCnHuS2oK197AYKPDZ2Gir6LVNzvRDyOwg/HR/zLpQs1SUPxPuHR2H
EI7k0r5n3kgwwOYqB+8E3Vy5y5YSlOTntOhdzq0fyl7G873TsJpEKidbIaYEzmmKCmQM196aRoNv
afwXMS+GKvpaQermVznxF6DffT55yLGFY6qZJuWSURmljA6tBEglW2S2kr1jjqb9+/im1WTD4w/p
oVQCZm3ifCnXnH+UB8ivkUFSQTMXlp4HJumcECaXNV+ABuxMuiFvbWtUvEAPJitOdw/7O4MmTJt8
zh+sYCXKLcwYhvcZkQf3GAdRtoSnt+ZSZ1LRJhcMTSRYMsSL0bEmQVlMh8XoKmkaO/MFqGN8eQCE
2Igv+7GgHxu27rGLrMAngpN9ORT00ssVyhfgyeNwyFnCBDUEOdhjgf48w7ZA5gZ8hfYA8UdGrDcg
0BQmSx2it1sRuUN2Lx96sWEzXWgbNJ5KcRtqj68azXyCPMmPTbHz56NjRk4GnMITKQUjHnK0Vy9u
R59tD+DkF1NtQ0F+RKafY/5kpGjY6cq6REDjRKBaRV1JEvYE2FtVLM08eJhTwvBoVKAE093AFOSX
0wQiAg8bH6GiTDFb6XpwX73LJaUumgK59b3i48uOcpE/BGOL3+0fSee12zqWRNEvIsAcXiUGZVlW
su4L4cicM79+FnuAAabDbUuWDk9V7dqBrXK0JwZo3Gb57nZE32n5d34sAw+2aXQXjEcsB+DlUK2I
GWIgazazBmbhMbjQaQrlNpsB4bbEnnMnGtzo5FMCW62QVcGrA3JGPwumC4eX2Y+upH5TdZB7wv8I
2lsLMh6xgB6LgNN88C5x/1xqc7sGwJAikjKWwoYksCAslo3KK1dW8SG6sy9b81VOqZOMG5UMFkd7
jlcm/ApgoVi3JJVp9g3PVJKb0/1EGC3RtI40uNiPIZfKrD03wVztmKhZDkPK5Roo16rsvhdACPAv
nEnZW6j12DKwMXf4CGV9YdjCDrZI/Q4YUtPxD74zjzmlYzuC90ClRHUbwZhwCgXYca++eHwoyRPK
Jng0eGOoB74xBHpid1aJGmC+IEZcJUHeEYNNE2xMw2GVHm3QRamko9T6vzRZU0Eh2rxFydIroPlj
SYXPliy/qvRpiG8ha3UBo6mdj56Ums4cDVASbjPFVTubS08tXZNdZkLWiwtQAeGi4oGhQxhcpm0i
V5nPF/4NbN5512gn7iBiXtDM1uCyqaOZu8I6YPQ+IE1pIRMMKBm7ZYfdzw++oIZWzUfhqbDFqknc
VBlV5/kn7Z4JqHQH31K9M+DIyAyZuik/7Qdk/+BjBoxPqLI9O9YRDW/ZfzToq32AB4ROqvRP4Mg3
rIEEhBMVsDePocyQpAYfCKfIafG7Zq/TLsZAfwl9q7KdioNJ8x/yD8TyszX+oe/JrUtUHNDGBNV7
QAvyk0W/CcFD0pJ0EAPKqQhA72J9EvsDrhURlK8Toz48aH4qh3jHBOF75h+Sv7fuIUElag/638QX
gpjaxO4XQgvqWfY37MZX+FZnkBWJnurtaC8joUNgwLpLcNFd4uxGBAeo9hL+Z7MxQQDCMBNPltuD
uUtgPli+EnQ6012VxF2PlzR+r1untu5peuj1ZTXCxaGSMiu/Tbj/ZqeF1A4VC5P70sV/J/U087MD
vBL7y4wJibol+6W2bkP8nWr1mut/tG5Ue0EnjlLZYJtb3Wv/lYwXQzdWtPsAJE11SBKYSPTCu57p
r4IzcY8wmAgZU8N9IG8JJOM6TLp3aoe8I/mCBijch9NeIj2HxR/0rtjaLod0sBPjg5Ccsn7V4tPP
do18xD0TwbWuXAgBo+pY32a8zVMQhS2jMayGKuNNniv5lmHn3YEEHkW+ZSZB80FBL0oPwBHHSyO5
9d0pxyhzgHlJz3dP/sV2caTkCpYt5BhFYfn3bBeKx29Iq7yshRU6ta0pb4zElY8TDU6+mYbfMjvV
1X0Q9oNy17IzxKF82tYBLTZXe3rM+7Ml/9PmndLZITJufE6ya51uVSIBky2WqPnsND8lDsZEU7Oq
WinD3djNCPhPHRc8gTTQv4xNp2GpTcl5Sqat/Fkwa1FHIDxQ1sW2fkg0TVxS+LEPtqW5/DvChUMO
knWXEfLjAnLiVQ3T9ucrBpJWjQVO7SXlps2+/dqrMPCYPWvy5AqvbnscKIwbW8nssHo32zcJqHDf
ArnSyst7CMvBucQlWnb8xbds1ZoOGzTwcjbvkuw2Bnm+uP1s4wXlgw+/7ga3yI6A3AK8bHxYXSv+
1n3shT2j38rKJoZ6D7qWOBZe6zQISA0d+Hv1v4rYtgIDW0cvbYNh3puDZcECUxYPqnPbZF6kbaof
zQS5PFrwhv0GVeHNKH7XfIo5IgJwhIkrzwf1zFlIJm4Kq0CA+gvRHO/LXVg+Ksn2h/gUDRsBd2V0
6EwMWH4PbtvZ1osZLYdOwpMJq6gn0deKsL6Uuv4kEGLxbXRs9eGVFwIBLdVJdWvdjUqmP/Q0PpU5
DlytO+joNtB0C9UjSc8BFwZMlnyR1iunGEjsIKv7HtJBRqhYhVuoi0F/0v7N6ncDqIeH1k8DiKfH
mHWxEcjRS8Ud7CeQGKl7scZswLj7fSF/59MlTh4FBbB5SJyrCHC+CLDZYylTQ2JBPZRgOJEO2xx/
oP6aNDgmOUjMtGQjylAIjjPfslnvIpEY9U7faAIzqCOV+xycAEOef0bldixP9Am7NmHjNzheOVN7
DSwSV05z9K2P30l2bHoMO70SL2GkyrJ6zIS9WF8VcT93W3ZlsN5ZiYTemHzN1q9kflbCQfT8GHKq
27XHDpkuRDLQOCJ+Zk5rT4d8WfRTY/pPziASLTSujA0tmDXJKoyQJVrNi1x/FfM/MvsQMujHtDuW
S+Sy+ibmu45U5lZ+ZiFhxo+R4Ov2LySWizUZ2zXBIPOHtcm/0X+Px12Yvw+Ye8oIWy4RqyoEMKNn
/XBHcBSBd68G9+BwnHB7Zuo5l4nNP5DZ9zpKcUiTU6oyuOyCfKv4m1l0jUWNMHUnI96LyS1As6xu
ctjv5Y6fF6ibScRhAq7EbqRmoqEgmAx1Aji+sOEximqvDLlwvNDCamodYSYxOBMcJLrhdfmPlKYZ
UMTvd0NGK4f+q7EUBoR0PRMQWMDa6umjplvevMnwg5T40sMDqtPL+LUkpfkBu0X1LM2HQsT5X4es
GP5WzPtA2D02brtZ+5WBPhqoGe1ObmCLv/ryNTCmFSK0nQi3IfZxMQudGD8WQb1N4V6u8daDjhrs
6Y/nZyaj6Qw/VekkoFMxN1b6RE7Pn+4hl+FeKvGXE2Vrys+0qwZWcmJ1s5r3dmsZf5O/kHu+ONFr
PXMNTjSeHR3Rta0nINXXpA9xE2yllkFyGXObW40/PT2xcrOCW5lcTUp3Nxy4NqLADsXNHBB4QlY3
yIMAUSo+V/4rDa7TM812A1o+Yf6YGn4vUBwAv+2gnfvxEiYY43Wfk+qaM/CYkwdb7EjwJQOiVgIy
ZvesMJPxrQ9/I/IDPQS0JqXqnqmbUjs18metnBSIQNFpJDY5pk5seBhj7ADREJT5e8FyBj5LYV6m
/nevw29trrO0n9RtGP346YfALntjJVRrT2cjYPwL+O+K8CVWz5z9GAE7IDBujfX4sCnQQs/fZbar
F2x2wDzjLSVMsPI0wAN1eewLnOjF9Qi1BqIkQDe+PBtRBUK1cV8KMAHPD4Ji46ROOlEvuY3q4S0v
dr+KRR7S6hL04Kf4RRAG6BiLKjz8mwY3rB9lCdEigPMJzTVU4TZzpQ+sgNklL9R5yEw1zQVq1fx9
yreYu7DqTB4C74MhjTURxT/iqa5JJGf9eh5PcXDMEO3pNSSlzivj3zr/xte5Ihaa0G7Iwp8znViJ
/9VTVO5cyGp7rRVvjH/64VbDG7MebXnI/zXSm7xcn/ioi0Zf7kKdRmUxOKpOo7Iz+kNJtFp+iYeX
Nn8U0mfcX/vqw29OgbJlKS2Em1i8Kdo1yxBPcNOECTvHm4gxSHlu0DBui9YzkSbTxEc2T3AbnXCN
iE6g03hjmhVw2FcIVTpon1N7q/uvNPmzzPLX5DIr0HVisvmnTr7nq+16BL6QmJTIGoHaCvMJLg2R
69NwJaeTDSADOnEblsJnSn+bY97ZAgUEd4U+c5Q/hALhQ1isxZKJdfHsSiVbb04NuVkpS1ojxC2S
FZ3LRIKPcRKi0byoS/Klwzqv5zpKHk28t6zFocHU0Ei4TYouYNeWtw6h8Sj9aelnAzuhgQyB21ig
0FQjHuweRmU5KluEHo+BnuLkM9NIg8lWHwgSvP8gJNus3jWYOLSnarIj01VAgKzb8jPmKT0U2A0U
X7kJN6Wik7DedH0PZB+zqAbCLY5d/1uwM/Ysnfv8MQ5XPecTJpKsJPwNr/tIhebiiRZBV4coPwbJ
pRMO+AUOs8PIxFVWlG8TMIGQfGk+tCTjIETfne8jYc1XocH0vgpwvx02PtW8kbWvhLRwNfto+wmm
A02bAIvYZKJDSpZIISwoGLR0URNEdTJdojcC6kpAPV2HsjVQfkpI1xPZPvAcwgAr0/DCXZaNMCPQ
YIvhoVU+dJXlFi6uIkK1jN1iBnDOxFYzA/OpRCMiDTC5Tv7MCKcoUSKpx2EpZMNW1ZxpoD6yVmsI
MFNojJAWcKVN8cAcAbPEyK9d8Sqh3VggJ74OKBBdi/Af4T1kT76RLaak+xznCqYhZkMGDCX9U/3v
dCFlNH8qnl0lO+/sZ1L+RPVHnZK1oOFvz9EzkUDXV0lqVz0TS7fcQSHTFYuAntEaMoal48khLiPL
x4i6eaI1FKxyrfHSXUY8Gux6qAIyg5IVLt5Lz7pEYQlKILebRPscmWsz9Wu4Dqx48/lTq/nvFA4G
5MtKUCHlA1dLI5Y7+bossXKC9F6xk2p5LVn/jdEZ1n/Kog+j04J6qyEoH5nZ4q9q/hIlID+uFC19
+KS5S+/EIjIINKqr0bftMNxbR5rqJUiEJhiQM4vxFE4s7ibKMoOeE2TuEuwsT0DZjIFmuenMI/QL
SN4APQDVkYuPCZnncf6QU5IE8ahGkxZv5t+0fk9wqHXp++J9Qn8Ak0V80apvC1Kw3lLFFVlDlMKD
m8Amf6TGgrg8Ruc03ETQna0lQ1ODjDvPngz1D+kZq62S+IScFdxjHqcdLX21k0tH+YHKUXq1N1LW
VdONuLYM5OndfOjRvbEQT/ApukD9V+ZVsR2R2Nv+lyo7XR9inwWG3C2r4nDHBjaAvZjYSBLpHUtQ
uf4U8oWbqzrEfxAkcTgqcFpa7VkExMBqq3KGDvfMcPmNur1VQuJD6o/A2UgSVgWMYhnTm0pq2GDH
qrKZdHwRWh0W1L8/CNnMFTg0YEuKvyDPjStk9khYPKap1oVLTdbOSq7aU6rsxgSrGzFaaRmCumjX
digcKGE1QkgNjBl1dX0Q8XqHT6i7fkySz1nn/QrGW4tBjNsQ6AW+TpHKa/ieUC0lC34b43K2yLj/
8F2uTTh1iOeE0Ms6FGPSTwLHx/hUHByGaplJO1mcyDjsAVE8IasAgAzsQobXeDLeMZZ0DtBz8CPA
1couo50PT9Gc/a1IXyZuYgLVNpykNXOhJhh7M4homhj3VZJ775jitdTZetwGwm3o3wTei6p90uBH
Mou+2BvSm/gc6eLLd4WDgVXpXHz67728RzdUsEzcEtK82pHsFczPkgS112CxklEgMbBj0pgcuahN
hwsWUpgZHH1pB8mIvSzmFKz440v+D+8FD9RBP5Ip44XH6DrdtIf0wNNma3miO/L/CqO8LYlbUlx1
4dijyCOzbrGBRYu9RmoSvLBikJvlvgpgQ7SbAjUvCxT+GvwOwiaMI4YEqHrYhazEm4qIDPnUDwgW
9Mrpqn8I6A95t3xtXeyKvquNdl94Nd6PiB+3o3YjaXWmN4a0QzdAUybQ02YG/ps/ar6lhVfSLw0f
/J6om3elcE3Ynz3ZbjxLMP8DstGPKjuJfqsgeMdgAlI9LEDhkUIgkayHiT1OE54ZGnFFi3ep8TW3
O2wNswdcTq36EJHJgOQkeDdR9ZL+L+qgGyiaFy7JKd0bhqMLuX3Ax2ixLtoS11ZMtngyZbpWdFkl
XZmnbVH69yw9MQRmgSOW2N8g12hl0TEgLBgS6nQK0LmKd/gtjRR2kyJlRd/hr2E4Pg83F0rK7a8g
hs5DUrrunMvou1AIKlgxwCDFoa1UuRi0N6YOZSkU1ovhCNWIQgwi0oaFrrDWaCn+RpIxCndvRbY+
8Ft6UNt0UK2W1EVoY/iucAOGEPhzGSbcXwl1B1L4zJXYQJKMXllyLlhIhnzbqz98vjw+fb6dyB32
HasFKdgSpdnGj/y34SR3dkXscoHDFNSfhrGng5llhH8Bp5O7kHFf86waREPe64Lp1ty0IyBdLnXs
6Crsebgzt/VxonePoOEJzWTj8gLTgGcJn0w73wFhdDz3IszCmDvCx0lC1jDKmtmSzJ6SvPFRaaP3
QBViHIYvNWN3yQvMr8+dgqifWf+R8Jwpugu2uFYj5M+MH3Yqfg0Ya/l/42Tjfcr0FaBD9Vgn1hCE
qN4DCte1NG7zccFpTGUt13bL748u23fwJhFwY6CmoT5iV6U6TcDqCs9PO+Qhqt1QcMoZv451Ay6H
KF/ljaQo2+BtRS4jZ8kjobIWsHsER7AEsbqk/CQEL2G9yuKH1nv51s3C1r+6DwBQ8NU484oIX2Js
RR2ULmASwOcWUwAJUS8seFj14QkvdrexY0PLPo0ijv3AhQgn6jv+vS2c7cDRLjw8QcbwxmL3PITv
TWySVrc0oBDZFmlZ/akl25SAERPG3be+4QKWqB5uLGxGBVkD1Xf8gPBeCz+B9q9Szu3LD84NyUI5
2ebfaXyXvo3iBgBs1HtGiqy1Fbc6sdSSZGxhyZ6D9wazemGeoGXC7BsZEapF+a/DqANNLI3EItGr
aZO/JPZaaOVZU0LlDF2wrFBdGcSAEVYlrS9dQXFFT+HWhcscRRenFrYVeSky8mzFn4YwrpHHaLom
CxR/3UBkZQ57B/vrTLcH3DJdHLwDEooJ30NPNONixhpgvTC2Rzj9q+Cbd7PoACHRYIUAgA5rjUcY
gDVYPg9Z22WlU6geJtaENBZs7FzGiDzk8l7TPWIKwE9pvYXBFbswayoQdgKJ1gbxYCQJp6C+a7hd
FEwFtTTLsN5jDBZ2n/m86tQ1tzJ/wVEyEWiDlAOuMKbC06duEd8HCoAMh74EF3P4dthc8pA8adX4
sxBKQ6Q+0arlj6MDZw7eSp/8ZvKzuFIEsx88vVEhImCHh4ZkFVFRDm3KVohcwxBxcW3gwK6yV4iv
YGRnL9xotV/mPPox66E/U7RntCZ/8n8vETYINbExXGuaO6h8Q9QmNL2r8lP6AxttCTCTbStcN8S+
7fA89DE8y9Y8PAbLRdTBOJ/C2UFlHDh0eC1KYM2lcFs8kA1pMPbESEyTGdgKUXlUPf6Hw9uWVOCD
ys1/g6n3M7X2AHUaQ8fv7Iea1P3wNnAL4lX4NWe0zMi8Myeb3EZZ47NE/1l/loLTsX5EV3uQtI8W
ewXEU1DEDRsbac0gSMsZ3qRTnfGsQRaz6RW4EDpQFNg1t+glI+SBVp7tI/zzkcaxsQlduNhmv65Q
tMJPGxdPp+mnR2uHLSfLzGWktuc/5gOBkWLAHoK1vCcjfQtZdnlMAS1m3KE3zPDWVoDAFQGD8roQ
1lyTdJ4+mkOszmlvxlUBlxjRLjse9oK4luA8KbsaSmkJPjYAm80xJ6aOcsT8rUC+Uj1gEOydC3Zr
1/LOIcW61dwDtgbkH9SRv8KNF14dQS9YhcqwJTa+6Y3zBovFqLZLA0dAF01aQLnPMAJa64CuwEGL
mmgN8k4nVBzo+A3MUFgp8zPQp2IGg3EeIwB+psqO0578cLFwlrAG5kYEuczXw0Y+FY7BZr4EqF+P
a+qi/gRqifm1+EXRzQ1OAQPjyLkucxvQJMDoKbIxd+fSBk4kvZN+ejaR1ILvHX2EPBmrT3fMbYva
ww/Hq3R21eRAOjtHNaFLwrKT5SkJkqiTT4C2B1BoPIlsU2WNAYN7ZYqHCChDSfgAHkFj81Jasp/q
K6iMBg75E7Gp3xj7DANftm4SjAQ77BbqrIyN9ImrgmYFUrzpo4C2S7iviTPGXiYxD61Dh8AUC9o/
9wRUE5dvE7Sha95U8cK9KMbPVHksMq6Aw4Bm5zBFNMpY3An1UcOMBdEXPgs1e4DFnjCwlk0whkUw
FlH+EaJIAtkOYMS6mgijKUc9JQBErPw2iMSxEWqyeWTzb+ss8ukM4BQzb/5agLMSBKhHPnFdXIWa
X5Nh8iP/5CmH645pj7WGMsCwoYXrmXQKFe6anVt0XWsZHyvZzlmaWquQRTt+FMojsTxOPHMcZt/M
Wci55k3/BxDdW4BC7Fc5IqvxM9xMoS34zgQFH2kUxFiuNyIBkEQjBAWvUQ6BsEP9jw/elu+SuFiX
tlNrsR2l5FWjG6ofefEWltekZw1wU/4NBuImBzlwv49jXJuAtJ+IRFMl9MC3xeYfG7e+ef7HPiOk
C54A1H+1fxfbZjv5v18qBQ83cna5nAZ4QDuoxQMKfLbgpQ0SiJ78e3Fu4JcFOVLAG6BirOF4+otR
INpzGx7fEiyCne0A8euYZweTRfgK3gk+QxCPqbMLVcCJ6Rb+obuP7nN9xDKiNVcKGptV9FuPh/QL
dTOE7vAqYLJM9yA5nDMY0jgtLHzpavKgvEMbJ8KRP4YNEEJ/NggM+sgnIGGp2/gpf6fSZwueiAtV
Z5yWYA5+iQA9R8GU5bTpUaN+du7/1aSZ5JKsTMgXHllITXgEmzuvVINFvUvLFiC1weRxIh76gz47
ZFFhAAnpeDGXYWVXUYFW0q2jhWLiwuCGi2UxxwoR3+ApQCADCX0UpXDdo2XlvuRIdS4i4pikSHJL
+EywDWHByjEftyxWCRoNebiWBStMhWm0p3/4uvEy6FYBONbiFg4s5ZnNhXUJr5CbgtgWq20pvBnN
Z0dW5Vkj6b05GPCWWzSCEi4K2o9JOhRpwRKkYMtQvBLerCBfGHFCSBjaX1rCUfIaBBhS4sn5TUt/
zQZPQrwdEej0m2Z0LWvP2oViRZ2pcGBpt53AwBDCD894krCRlaO7PleY5Ur8gf98qKhEivrRt+9Z
vW3RWlebBCEKVnIBWwR68X6jEX4gqDuh9FTpJxYOavDZ1RtFNldl91nduhqPO6AjWN+rnIs04OxN
9Mdz8DeMv51GRtd5kp26QTTIvk/7ANUjiHKDc3u8tUCBXZ2UWcK4VOszT1rbD9/H4awJpwmvP/jJ
Jo2I7FHcCvkx44CocPvu4M3j0JIO+6Cwo09Nf4/FJ0yYEJ1ueyi1j5wPTrIrWJ14qN0067MiQA8r
lGQrQWIZLz3HscHcZfZMV1QPVX002wqFE+3J+Fn2mHfj/EYBMB3xVV2iAQ22+lQhG/XHsrT2aIHU
4hjHBAeeNd2e39mHyDnX84CcB8IHYiTM6yqSOHtCTxgo9yZ5dJlf7fOCIsOVGM78Zyp+FdwidBPV
sQ0uVc3D8C31Bi0aYNeDNllM/plMRTrbslw1kaP+iMTBEGjS8Hc4JoEKZIue8jrg5Rb3bPVDdO7V
p5UeJ+IV851BjjcXUll9y+JbqeMrI1+0kB5O3CeItcJ7A47rQO3LkgOWCJ09kyUBTzwWHRUvdyzh
8NgXdjWdHwb9YHBDcRZUlwqqE22Q9dusQlDgaItxDIt78DqleHYYXUC+XhcYWCBHH4yzAU+V5iYc
S1Zh+6kM3Sa+V0sET8Wql6KNFCrYU2J9xmgWoZKyU5QjVX5Z0GT5gS8+zzy/8oFC32WCfSe2MqDH
kFW4wsBCu37X/zf0MDDH5LK/JrZwjoDHVz1vAnQTvM5wEDEVih0Uukl+5ruq3FJ4n6XzZlQj/GUr
bElOXfhMBIk8rqsZ7yO4ZT6rlve8fldgVD0NBJO4C5RsqgMHNFK3AAyXoEHIEi+/OINd4VvChOt/
Gdmzluna+F7DvTohO+XAvvfOQf5uZ5zL+b5WI+Q5SiHW+OcU76DqLeo97DVauLX/2ZYzXGFLZno1
u7Ja37+kdNdOd9Mtjzpzvsma5yDOh82MyiuC/YB4pu6B48IPfYSbV+IxVADPbmSYk51JAKAPpPov
VLw8kNbFG7TmEMoiQwk0I0qq9deOeJdkqxznQWnY6gZR37xpCF18u+1F7z9odfxV+T41G3XGx0n5
67QfYTpX0Z0bLfNyG88ufIARzNomEsPFAIMOraaj7+8N4pax+UqHu18dJ5fjkH9m+NzRuc0w3Dkd
vMPCG7ZNvwviVcScJdLvdPjZDO8z0LOWkSNxy+gvJ4q0JMGb77ZqsvbRZ8hgXr1m1xB+yTAcmUcg
XI4D6w20RBo9i4+j0oeI/33MejQDs8PJZ+/j7sp8O/mrBLuymJcutmHi/U17VqPJst7WsCdZxQCg
EX8HQSGcdvlvyn9swvqoR66c6g7LwGIQDM7JdJhQBKQqkz4OA5w04v1g+yqDV3/vaWvg3GB0YBVY
CLhfCv6U3vhjYl+GAIkN/1FetgZ4YwD51AuJwWz3qgY3k96Zi3UO6UFs5Ik+jE92aqzgD9bT8tcd
Ccjjm3Ytf3oGKafd1Y4HIYpU5SVCk4SU6CLf9Yf6gESauMYmJIRx/wuDVnOhC+42lvysq2Nd3MDp
6h/MWSq8DQB72iP3HCX3TcPczJtne3jTdvk7R5ZtMx/Gyjxxf2dXfxN+5WxFV+0mUK5SRbg1qWzw
48iP+lgMo7zyILDBPif+Xj4aLDZWAn3THWX1OXUXl4sWUSJuGUDm2EiJi80BBsw7mAp7NoragBHF
sdKOozCuJshp00hO5oPgAxATzgGTt5lefAdNklDu++zNx8CC+APhkCH63lHcOIfqjcWtou9Bxpqa
KyU8MWc04lOTMUjmehAdgU+8PLBIBxXh+WT4zo+ELoU/4hMBqjYseIgQQgJrz5m6tdpzzMmavhs4
KUv0Ha07HKjPyL/BZAn/BQajgbpqVHDgofe6jSpbHtBtIq7spvTk/o7dqywpHOEfE6lvSt7NSn91
DYHcpif7OEVnd0bOAVzSjhxEbyFuDzHg9vLCi9eDABvVcqe1r3ggJH0beL5QQAADVnmij9caVJtr
qIvlFc57p76p/rsR3gbBi1XmZXVllTbXIZHDwhmSORBEYJs0Ccz12IGdGtCdFTKbO+EEaOyHPyyf
NP9f9Bem7oyoDE9NrkzCAlLblXoeYCcLz0n7ix/KgGnj/tpOcEMB+AeIsXBbHlhGHgN70zxF2Nzm
R/RR2O297ejdMWtK0o+uxAIWIvE2tc7WUvXt/LtyVHzqEO+fFZdXa8trqGxTfuUbgd68zXQdBMfu
b/xmQsHR/HhDmgVVGyG/9a4jQrJGZnC8GRv2vPptREZyhz1J7Lq9Mt983aE7bIR33MscBBowWgUk
qE8KqBF6Fv0BD2PBSp5gPyr4Dp/aV6g6w1N7+QuqI2bolA6txN5+deH2EfE7MkePQ/IlO9bKTRcL
1+oUICbByi36CpOlM/+N840OwQBdAaw9+eXbv/VTx3DINaDfYUW1QhTTxu9wyWPegwA78Ds5oUhE
9TFu6FQVWtLEPNmm03xFKBIu/TtjEPACWOH8OxBOzwOFSrNdbfDoZ/PtYOsUD4u3GSgdDQ3DR+6S
ecziDNq7n+w6hw9S/BeP3hg94uEyWPgrm6vwH74D8QrO1nBjFrZufQyOghobnErAd+sfJn60dCQ1
rrR/us68/BFZf4PBKecaWMVHEzmFO4ssfUzEr7THMfctosTNukW+9oTS1qpX6n0IcoVfl4Smn6Oi
q9ur8IIAUcBF5Ijgn5X4HqiwBUw8rPNv7g+8tbFkjbgg1FPHFQ5rqncQ3dXc5fCquDlwl5O2QOPG
u9+chWo/vGTeEqjaN5foYBGs7dlAghCvMdICkwekdN7SqyeeKZUDF7e+hp4rOEO3ujNZmldrfR7R
TkGaEg4zAvnkKKu2Iq6UZy+6qfYIwb9ZP35DHR/gzruDsgN53pL7YJ15ENj/datb7kKB3YpXRca2
4SRYLuzwxEHB0eL5YF4IY0CVGeqOCHAAR6ggenKdAggFwU/IGIweUEoO1hl/Gc24z/SFODyOrlGj
dOA19wLIsZceU45czlZiM2Fd7HRfKg150b+FuNWy1RhRkuDmI5Y7XfqSpI/0Egm2yUZQS0+xSt7R
j4LhwXqH1PxX7Wp+5X9mwqfyPtOsAtEcAc2BImmYeze/c9DM5R8nrglTV1rFReyxFQYeROzyCvca
gTFg/Vy6sHY5mxsNWQIq2J96Ineb/KVtHW6N+jQLJ6xDUigsDiP4FYSBITz5UYc1RUUGjnY6vGYY
iu/4V3x3N9V4H0227mvehTRC0HT1d5ow4QWEJABBie/gmt3NXDnlI8w3oHWsYPzcxaxrAaow5ExR
Gz1xAog4jFZwr4WtXyDnuxf5VloAkNSjzxh8WPruxK4wxqFtNzM1BT8lBH39noZrkMBR9JoP4vrk
L8hYZBRDZ+COh90yXST9KeLobu6Virdgk/SKlvnKElJ5vMzpCmplXPLVPWg2ySEinmotv0xlZb44
IiOyGQqXSF4j5HAqw4ZMYrQa5MGIztF8g2ZBhtHkzmtmi/ksIgQGlrGTLT9zrW9ZWjNhLKfOgRA7
iwetuSiHEgI+IzmlbAHp16ytyWx9h9/XV2+aZa6wPYJYkn4HaC6Sc4nYlHOAb/G9q7142gk2nRJc
pYWhxlNKT3210G5yNQKHpUew8P+KWzYeNEj5PH+e/ifZbvceS++cffVvohmBRYGKfUKIQqu55kyM
6OhoMOkmVA+z2tRLSBNdJvtJvaokl/i/g/Ymosq6ptIP/B1hwRuIqypkV/rCpA+atqR9In9Hwp51
50y5Vt0xMj8bfwNcWtkHdMrQztSfyd9V8+mgf7AkhLRZafAsFsCN2WN8CEiMvOzWnqE7Ddnu/w71
uOisl2yAeY05U7/lp8GJC9BbHLQLowPSIcMuQKny0wkxoi1LmNNt0+w5I/bFjlkgXRp1Awy1i4wf
m1tK56BjHQJajZ059m8pNrY2eNFAY71ccHzrXr37HMQnLb6qjatWvQRU5BqjxnBiq5JuCx3Tbt0Z
0P1+TvBCJxx3wstkfRfmj5h8ioUKy59/w91Fvou2NUBElfDPIrFiyrhZcCBILxbN6/Q1ZR8ytERc
3xcvrXLXJyfu/AbEO6CWFMBnV5YXE6tIiVDecaf0t8q89cVnp50rddMDI+Az+k8YXsC3zArQPMp7
R9MDz6BLLyw9E+UObghDcG2NaFxljNQWHlOBH+H4wsjrDK6GfhjC9MiyBQkApRNhRPRQSH/YI6Z7
Le+bPT7LwoRkhpsWbtT4nP6L2A2qGD/AsG/34RENUYWvGK2y8GfyD7PRGT61bySRHi8qL0EL6zT4
s+zhq0Qzti4k1jxAf+jN+m10bv2HNhyNarUDKuZKJ+HM3XLCeqgCxg6btOD4XTvJt7yPNaZRFuj+
S9zrDW4Rdr7QkTs0QwtASzWE6ClKn9VeIFWSWks2FNcu2z/ozv8Zkahw4Ufa3ORUknP0ofSvxn9Z
N0EHCyVWYD0fsGcgIIJOErCKWZu2hjA4unRlg/owJqQNNxpl/M37tzh+GXtSFfyjop4iFPETqkDG
bho+Wq6BhR4BWSbYFby/aTM0V9pahbhU2NXWWrSBpAUTjqDdethTLg6V+TE1DxQJZADJeS3v6396
71ko06dD5MaOvGmukoOA9U19cYl0046SLqwjjz0YW1oHsZcwkHsG3W4Nevq9yPKmJZgEi7yFOw4e
Bi7/wIYgOcGc4N0M2mchHtLemWL8KkFP808Z16/DgOIm3Zf/6oXa5RJG9lRGdvTLL7B0/7Pdpbc6
/jUGvNvIst2L4csUv8uAr/V7wlNNYiR/8+trO94mgfRYxrfb3HGLXpTwmv8TXulvF3NpVmvzPSt2
jYhuGPdnpHy7cHlq/oavBN74/driSS/8zux7wa+UgQI/rdPxFXHK69+Q7vFovaFrsOzuqRUAv1DW
75wOvQW+Ve44G7CJBhQL8nszHrKvpl4sNRnZx+Q3M7Bf0Fdq6GnZzqCVFGRvZGL7TWeT1sWAdXyy
MmM9id8sW8Lw2h/Fr/Tf/zg6rx3VsW0NP5El53BLsE2OBcW6saCocsQ5P31/bql11HudXgnsOcf4
Yyvc8POzfGqHphyJHHVMhBclJzCwPVQogD/wJMZ3ftOZUv6rxLNg3dTu7XEqTfmYczzYwgp8Iz7j
m1H+b+6O5GXx1TAKT0nFqHBCY82oFqb4Vv7ydqe0rg53u558AkAfp1qcF40L9mHODOfZIUufl6da
xh++6MWl5Ajcp7uYqDTqM2gaN/jYDh2E0bCG5Kwa6sqWTLUg++lPWy+saJ9dwLIA4aI5K61x8KhA
vbE8WfCbS/9JIsLvGoOWg3LurZBV4MQ2uiT6LGnGBNFusf8gLycK2amQSEPWQrhqS9y32qyyruxt
qkC72OzPWikQoMzje40Ovk57BwaZM2tgz0b419U7ODhzgkkOTbeRuoU5w4Hmn9r+q9wj3pOdTqZn
Jf0XIXbSJcxEBQGOA4QF+EO9kv19Dx1f1adRPeEkyqDmPz+1GTnAWhm51En9Y/6EmKgRpkhsoTMY
73fAroFCygP70PO1uEmFGwhbZaBUI1juwHLL+gQvM8w4s8NFbJ4C9V5C+xbqP2ZrStW/mjV13SOK
xvRgJn/E0JLYh5HzlRugaPgvyTc6t577CeyouVbLlq9ppqUIexQLiuBNj7HnsoWmBBfF6j9ql2cZ
5gCYwH/KYVgXkkNsAsW5FF7TyU4QfY0HgqQA9G1URWEbSe5RO/elg3o7hJg67sQHYL8Udb4yVDAp
YprfyInvSNHAFlb8fDgISMCAIlfuhCkPxTeJS/Qo24nOYrZhdKbOCpsXqxjt2f3GNRw5QOU071Zl
uxW3MZCQKl5Ccz25Y3jFXV3befz/rYdCFqH/qIYt6hS6YaXwB+ns4CZw1B9b+0VyBMnhb1TlVqkQ
/gS5ODo0ALkKGG57RwqO+GfLDQhhDGhD4lUfkKMVfNVMvm45W1p/EgD5ZxtqrwFDbnglzNxNow0L
PgMJSOSxt7b98OCADYWv8MiU1QKFZD+YO4giUe1u2CdUWxlumf5Jf0lKGnu1Co13FJ5Uor5pA/pX
3cdwYwiYFIic+S6zpUoW4hpdRC7cRcOliQbpAGFzy+Tl8w9eyp+ByG3ha/Ao4Nkha/bJGGxeH+MH
MleN8FIySv+Rkb9E1E60hviStJ0a771HKj8NlqmAmpdVh6eFDiHrQBpu6tbGLHc/wzdNahi5/xUL
R8UX0FvIrtfjWSYmnApEkhFJD7zlNzM7QKfTZkBu2ujCIQAmHPVwPxbUxtD9kVQX/NyW5RoQ2kZ9
FUF9CAHCSF1+aePvR2MR1S94yUip0Bl7ybJo1gbvFF1w3VRTl+gOOmVMXTImvs77E4azaWzJkfJP
CDaLHeopBkOTW9EpoQmC+S3y3HjSzlTH7o+uKJIwIDwPdMgL7Vu4RYA11cF34IjHwO59JiPxpCAo
KXUiaoyHMj6UUwVXc4CZnA/3iBgrf41GieOn8Z9t/qfIDxK2eHC9WXPsybECyEveDTZMbhL9hrYy
gbDEaVRsS2VjsiDp94m7u1QalQlASWhSzU2YkGrrbT0GiKaiy2/HEKiqW4MDkPBJwNy+p4jwadqf
Buf4d5ojqMW4ioT6z/gDyqW0VFvVZ84mZMVW+9UTGYZcgQWKH0K42P8TStbRbSPukz2gd49vHfEQ
bS82kDOq934WKBv6vNVX+vtBfmPZfujg+QrpuiGYSHEmvS4WXP47nDUJArl0MUouOLWgX5DihSgA
PnbI4DQUu2LYmPFXN1y4JabiYoop+2VYb2DVQc5amf85R02a7EVjJ/C1me/QR3VNyF0n7et+xe+C
mlkekd+jpzl8SDYWLsOiz48jCnWreCNwtxhP4i+9IoAXXpNYl+xdjbx1e9ngjMxyQpv3mXqWs39h
CGzPHkzJrbyOSzcobYsvWeWyT/4iWoTSffCBX76Hw34IX07TOXW20KRXqzlljxxD//fBvUSyQR3Y
DREKMFjCBq4FIzdYzCgROvAGhcWLQGrkFKA0JT7jtauNHRuXZ5KCHS/ZuXLh2YLBlEAMHI52DFhv
wVggvZyFbgFgXy99JCPcaMUD9708noZ+R7sEOen990d2Lb4YZr+PeoIopa2N3pcMV296kqu30Di0
MAC72eYDAwdwdfavKjbyEjZ3NFHMsKlSIgXJBRnPsUn9W3klkpnw0f13J68rqp1T5aYgrpGbZ0xe
01KbMv/6kmVk1vmzW8SMF/2EqFmmCHwG15GCq/LLOHIhdcEsIVBunnVLUQDHhOKcnQvmCHYzFPqg
Z/oc2BWfyh3fBttTTQ8NmC4xuhAzM2zRczmxI4pby5OItx8/df6gLa1VHuj8IaAqvDOdrXq0GTvs
Sp/O4VVrjj7leXD7zbhRKhrYYuy55Y6Jrqpc6udmp/j15txCMygdu5Jt94/bP3U0cImZEJALhSpr
a2DDW8fpc2JxdYgQovSXiGnGcD2oh2IA1Sd9dImuF+EQcSCwzBz9rIssBgQrxL/KreMtIwogAy7C
aeG2yQL32sY0dpLkJvm2adZ8ZvhIrfYU/EPgpK2Tc9bZfuF8Doic1NwR++3YXlLAJhiYzzEJqZZe
G+EiUH5HG1iaBFLDQ6u/aCjbYCTAyJHxe7pU71AT85GdUFn7hEv9dROZkiyMeN2njqBtEKhoI9g4
0QJyfW6jcyMcRdRHIqRG+/mXjHfLpu0Zm7HgNOhV5C3PgcBv7O1G4ZkgGOvCnWkg9iBGGd/MI4Lu
kZyG1Cp53WtLUbnGjF9fve8oJBRRNu6N/1L0zWgqCACpCXVaKLGt/aii6ynrqaUWTYVORdgU90RN
TwGNvo0dYLcRIHW8k2by0ffEQpWiNyt92h7KfSh/j9VF8a4xtkYUQsaWwatryM0jcc7RQ8cM9hnM
AzMllyEdoiP6HjexJn1WRZcAXzexfC70ZJ87sYAIbNnB3zKOt8RDTY/j8CNY+CBnnYJ5Yt6TWt2h
V5n3G4qefidSVP41s53Q/qt+ClSK1qUy3HZtkPkt/clXM9h8Uu52QfkQHeuGKhTVHXmjuPrxd8Lv
ZzVUq2ZblbuxfUXIPr+FYRlaL1U7q946ab7KP9qRwH6sFTOXzJFJm/oseYZHdLvKKdvyo3l5Y0ps
cDiSHnLqGJb1RT1z+NTBlF21WJndJmnOEKFbOLQ+u6mwQsRq1FuJrQelkDYzPht8LgzczHWY3Odc
47dKOkuKU598yihKvjLzR8qPpeQADuqirZO5xk8CoURtUoY7j/CnKcWFx4sL/EK0MXowvYevUh6i
garea5ZVder9UymIk+QJy0pDc5Sx6QGLQ+IL+nFOkUgWb2v9u82P6Hpp9ULHiZHOzLEUQXdbTl/z
eBugKCzoJD7XtIbOqi3NaEQ6BHON9qEO0RD+tohKEzJnSMBgTP2Ksj/dW6ektNjdd6uc9IMI1t8u
4mZeSyvdZjLTpLVqOel44MYO/G+TRBIDxf66sXae/2Tcz659+9Xlu4657PPHHjgIHJhHkepW6Svf
BPDOgu2jXWjyq/gjDHMrdit5q609JO2ff5X1KprJVIvEmkiEfhZWLoN+VD8z4mSqc6huye2txVV0
nlqBaKYX72l60XRbQKQrHpqY+LqH6e/5n6yvHeH2c/4QQn+G7vKsHRE+OXfzsQm3DTws1mN8EJV3
QOqUjKvQd4zUqZ8mnbBEKjLvIgYvLxGECY/yZy/EbIMTysXXSMmKQFCTThzvLlVtVrhlggT+SyHX
0NwPNmlVdDXNlKUiOsypteJU7PKsxRUT4zkL7MRfJrty3h3GzCHaH5qF5sk5grqKwQRqMY3uFs5g
gWiUhdnsKtJK+TQmyRv+NATzk5QVaYzsNPlJImjGRd+PPAJJR+omNCyiT7EZZdGmJlDzmfOhCK8H
xeKAn757o9qTVN5qs/WwAG6Q7yET+httBtbXEr0Xa6gZsU+42SrpnxGPXzD+06gA7O+9cvKIcm9i
ypHOGgMBuNeqrbfDzxT9EK+QjqbwPQh9GvFQnMxHoQ04qTc5BG+P1o2UB0SNe6F6NfW6RX9aLuX8
OqhnoSN0ipi9YmfqnwVsvYHjHu2Y7z/Vlkdx8AmQaxwZMFHqR3So8y1vdHg1BzurVpXyR/KSwNJe
IFnF80UwVSMeE+i9glSVD4KkkJS/LmF1N19+RmD7tWmcCDV9LxLJeiymQxoieipXBB0SiSg70xfI
bZYjXPGfSn5rbx+eEXC98jpo5yLedujDcg/b4hW5mEJlBdMOb471Sop9Vn9X8kJnZygaqun6L55X
0wA/Z/i2x1uvY4ihEmxt5b8VU4Pyl6A76ZBB+qxlNWOAlW1yrhrpGVMc941kzjDn0V75Ax1Fywos
wD/YEtksxJ9gEv1O+hiv33g/wsmz4CXRSAiT2mdS/pJ9wTwPvjCVuk1WX147SKj0piIC4o8H2GfN
+hsp7J+jEa8mMrECAVmg/wUjBfi652fzjjKZWzx8sF9yGqz9I5ISXjSWPn5ie25W1i8OEmQXvEP8
TYprf/OPFdlX+LxTSqAhZsd/XvIF0IGuoEHcIw8fNzTwX85rAXmGCxWhFH8yYmOloIjs/CGfOPRe
Y8FDg2IFBZnCsrkG9TWZrhTl9Dnm9KovHlwRPH96yF85ZrbNtqRnpzcd1xi6Eqoyl42BoOrIFMpw
krMa8ylSm8uvRzmnEylr6Q+RdNhaNipmfJJrhRjGj/WVj9NK1lE/11mTyrfHEI1JIEbjvo0bx6Iz
mnzHsfiJ9miucQ18+H0maYrxEpw+3zfbtuOuYUvlJyqT4vY2EE8KJOKXq+jGFyjsamtvpL8eWBNV
ApF8QgFUBGedRJO7VHK72piIjRdnCxoZFNU8FCwnXSMseFcEEPR+KUdfPzJASFOevHKloPskVgxd
kOGg8211unV/R+I/dkyW1uzOL8d4CuUXbeuAspLdCNcT7XW6juXbZ+UzQR62W3gM37kLZUKdBPQt
iut5+J4Z4w4E8puzl+epXpp8XMB17vQ4kgTCWWIeSib0wnRz5SQLu2QfEuHM68b0QPWhzF8yxiYn
L9onY/XEkuekffEQZlcU5DKecof8gydvN3/A/MmJCC5muAVa6p8I5yT/Kf0B6PEeEGLCeJDqlzRH
nlPfpl86pR1RzU/C14y7qFg0dnxFsGxViES/e4GBwO6pNVMJJ/XW4aqWnJR7E9O+TE4PHPQyefp8
fWrDXLBDMI3QQBVBnROXf8yfQsPFwqfMGZncCZVTHlxHPPjLJTJpWT3X4k5DC4G8SLVIzzn2SIxm
cnH1LWfpX+nIMeFe/0nKLl8yB1OCthDCHok9z+0Er+SCGwrovrFNCqdwuJccGJw3f8F5GGyUWuzM
sYmuZsZpaxkAfcqNURgmr3WYFGiMowpmCoQjmO1IFQtLyr8RfE6vSEWh2YBv0c8fCkEaOX/INrlA
WA3DBm1/wATNTo1qVlnH8VYS9syOe1bO9+dq8dgGncH5hGJK4o+WMwBxGGmOGnwxWTW+gw8gUq9T
akX+Z1YnmrBbp/eHVZ5tIg7qfpkiKpjwDE4Lr7sPJBR1+TXuN5OMmxe7JvSLxERvFwjHDiVzRjx1
9lCZX0Lt7V1SWhtXWI54FIrsIPIfUJPd3hgEcwcvFf5WvIpt7+JT51ti5PbOMoZRLqNymfyiicB/
wo3ZdqdRSJauD9eQUqrCx7UmyQJBfd6TiL7NXgoR7DI4xc5bCi0g02UYuDXBhVl6InWRCQt4V9yb
aLtNhjZ4CH1HBgT+bm51/gNqg8zQxTtloEKaN5x/L0n87jbYki1/jbklFVZkW2rCearFvVgqY/aC
oJ7P5+TyF/GJVqh4Wxa04AzqN7YXA3R3wZ80MI7GMLlPsuFPtOyGJMvmAOTFCJNvcIYkTjejsVo6
TmEGM8hFzKoRdE87nFITDzhmneSQiYsNwS8pUvViyknmtRXfArAYPKrpyhbtjOamRpQnCGQG/OHy
FNiA7N5Y0BAyOYTwkIlLsf4NuU4xYmEjIqpIsAvTkU4pEPsiR6G+nR6tc/HgeP+YjkprNNIWfRFQ
Sm2rOA0mtTihGSTaqMCz9LMNS8W644SqAnRv0zufCehVaAUb+UN664/+GqV1zs9gcxulhbYCGICf
Yfttl5bVrhHXYuP4IGyqiZDkdgvPH17TMTuG5qqWT5K0Zs7zvBXVNdGiLMAmaB66k7tJwUxCCTrv
PVKjmaoL+LyYw2aFdl4qLHxi37hyf9GKH5RHeu0oDliFExKCNlwyQnuiCFmP9mbzsP4afH3cXiT0
kP0YHmU8EaL5Mkm6gRuZDGWH6YAUjyMThtI+1cFA8bBifEvQwY8ZOa+7QlhPxumPcQ51imymQXWA
icVmMYh7sXKFDPfBmhukladfTJ8EyJlnzbva2fZcQW26wSysAQmI16Z2wCDN/IriXlV+89QZT0W3
SZm1sO95KBK5ZjBhJq5eoujTlhWw6LDQ/pT8OM324LjmQkJiCxTJXW2KuB/+lU6AETz6bAR/JRM4
akvZJa5JJ43m++XQrCuU35zzpNlVi/zWk2kwWt0ioD2VnjV8OpydITJPfDuV3aNcrb5NYCZ2y6De
j/q1+FYv9KqjBAac6a5c5nmDyGOq9D3g0tHyZbzJVyEFPwv2uQBuEcPBjB8WziX329EotyYgEXON
HoCU7TqbmVeHNST9nsQ758P3IyChK/uvwOTVOgLqMjp8sIDugRqw3aHFYjmy5XaTyI9q0ZXfnNfB
ban9Y8FHuc1aBbA5y7GCESeArUl7T54mQFQ3v0lfJmVu2w7DkY2SZ9xXl26Ds00NbOsKBNSsx7eg
/VCuFQI8C+5COlIagdBFsw4xhgIO503P+kbvAWMfSxTRiLa8SjEfb5ECf05ky2Hq9e46fcWUlUxh
8g8kRzvVibjRdnXrAtHQXuKTIUnoFHv+gjE7Y1n5xpRiEZ1EUIb+0jccoGLnqC58UX1Cbi462klw
JvqcBd54hPTu/jzTPYgGSoo6RJM8q7nlukU+RZAY1UMCYmvm1tUn/i7Dag5AQIKiTZJeag8bbIkN
Na+6Qw1jAJCLVOZXeOc/mAJE3AXUOexWFPfM2m2SPkThGBCJsSS35EtA+L2RNzhKVUzHBw6SGvB3
apVCCDPHd5H1i6lBZfGBX9Tmvbhpu8mqDfsv/HrtTYucTN+JItcVyVEXhTw/je6hbKsIbgOAhFmv
w782UENYXXxgIBMaumAUlOHZGkv6lftbDWknpYPdUgPYw/yOeOdkjsIUZ3xQRmvPf/njJkOE5D+I
krKMjQBm01kviY4bfHK6XV2HLY8VCSnDll1d4DXLAaswKgFlIl5RuE8ZIxN0OTfjg4Jdu8p4dGqO
w4EukM5ydX+j1VtBdPQ3kAq9sIcStHWtybuEourRFhwEz0iGg2Be4pTc9sQIgsiSpce5VC2GReUj
lJmzLZgWQDbsD5seXyCrXPaLOrwGr2Ue3yevX4Ie2yOSuRqtwTxcscbK6psSmgD8Nl2tWAk+W+8n
+KACI7Z8gXld1JcNIWBazVeAv9XmOBgVp+Gch4btiYHKOERrKsHJSZJW463c++xiOudCI7M8578R
heVBH63KGAJS2pU3L/wnsHwfP+E5Zhr2+0tSnXEhgUpgXdVO/rAXsiOtPDHMtY1jg78WrpHzmHVO
OzyRNPw/D9JWx/Y4HV2kqAy7UHiNAsnIkyKcPtQG+V0ZXMWkg523g/qmqCcy3xKmD9VuYJ8MvDwJ
PYJ1dw5wmI9Y5jHgEJVUgqYoZCqZ1gGbUgbbxeSUxxwl+JX5UWJVGLF5RyqLSauwO/nt9ccYqmuW
3LUz7l5+gehyqH7JTrTsA6qHtThvkSHPaPJhT45Q+gNcwV5j/Vf/iYhAcnFG4EtU73HllRPNu6lp
dYIgndLZ7p735tCUgAICzlgW54pjlNOdQ7/AloOAvCBZuFJ/PuMxC7+CVzT5ODbcj/lIFBdB9Ish
hZ74Erj2Mhh1bY6s1dhT7CWoBHDPalbkllsL6s3VdHKiWaZh97waNhIOKR1+1GhTIzIkXRDJgsT0
exBNVJ7WOSCABCdT1V0/6M75Og2+6dKWFdQcU+cBWLC+EvmY+eAV/zsUnmWLN8RwNTijuFozpxa1
m7BNq1zJLJHsq3K3RzQQktl9leK91ZHVuQLJl7qdPzBxpat+Sjwha9r3cUXwWwZ/k3TY4ijVsS7q
h8HYBcm79e9ByndZPCtj5/FW5Oda7zANbfklNVIy4w1m8Sz+QqXhpd+Z+IM8TzKXGfsMQzQV3wKB
BvJLItGVDo/hZlZ3BQ0oWb6qeepJGR/lTYaagJQnCC6EPEkPigcvHbTqrFNdj1GvIBvAYxNPCWIS
2Jz9yFYLp2kBgJJvz7wq5M0q9QHidWCC5+dqSA0GXBHg9MpTpDaAeSKEaKaPRpdeUf+YKATEPb70
kwzXAI5+LJ6jvxKpMIODJ0+FFBELTU4wPkw8pmp17ftHTn1GgxP6Iki2yq/bAdfyWcm4gzNoBz93
cyLHpIE0JsLG1C+Fv8EAoKug6e6Rgg/aMyBlkThR5ET8m+5jzpG/NZTEnbgV85WIbAuxFUdAql2Z
79kFAQkEBd6AQV36MetVXb8Ta9NRp2z+hjLzY8/1eoQEmNJD/wU5Khx7uATSofN4YY0lyI6XUTtx
6n/RT1qDkxjTKrgOB6QO5nEIl0AP4hYoBfAC4DMZd6jrmWpv/g8EpuDgLQSEJ2f9GgYOE1BQndM/
WCCYB3Ur2hweerUmWQ1Mi3hWW6CfLCXV1mxqxn2KQBN488xbqQBZwwc89tuc+k5/jafaCW6gOASw
oQOKxFUH7MOWS3Z0f0oJeC6+RgIC/LvHnTPAUCZ0BfjEwrKwVFWB8J6L47eDjw7FWwJXc8XFRbab
d/G4SLfq95i/FBC47JEu8VAoGOH1HSumG2BG4CxGg2YS90bPNiquuSfHk2+8nhC/5oh0VCoWHjQb
rgdJdjTvEvsMBSuREGZ0Ii5ub1Cfa5zPUgvBR7sOPtMmbywiaUdAgllcY9Qq/VP8BlgvERcaGFTx
brn0XGvpAtxJ9L867WaZ/jpQI6d/ZuTJq9DH5oKHeDHeWp3pkcAlpj7SXDpufcvhGvaQW7efVUFs
8l92bK51Jtm4B5DLEVL312evnMjTZewT6UozOoPcPHvo8dPQCaUPNptkOR3ySNSbUN2oyBpkDiKR
t30lLBDQi+/E20YYgZXyqCpEncnmIiaUr7qGbU85AU0QYKEJEq4ScdhQkBp0BX+c8RkCinyAE1GP
ZNGXb5KbsBhHSIkJ+a26b/5v7X8H3RMntVe6hvotEX/YcULUwdIxDzI/3gRfhYVfZRUEpGWzVSJ7
7V8Y4drMbdt3ioYcf0aanCrOj+8Ojn0mfZMwcNRQpi1sm8KcQxOBRi8UFhppiqZATaiMuxAJl3Ir
FNKUFh511NGraVZpafvKtvb23o+Bkbj55tMlDwYYVnHicIlAtqvnGiIy38Lu4+Gd6c9igsp1pWno
dKl+5bpL9z75Hh0RW9UpU458AImNlecoMauPX+Vn/zmO+V7uvsf0AmLmIb/hhYyUK7TwHOc1QJrI
ytLjZrOKY9V8hx/bT/4pGQp6xg9SAfkvgD972bGsb0G4iC2ZDmQtoMY5hry0Eu5RIMxIxzJDKB4h
5sBceK6M4R+xNsDqU2ZAr0JRuXl8/6Bc5nhBw4a/bDh0ZMBk7xqSrSTYqKCHYBdXhHe9iOuXvw0H
qOjTEn2Hndrft8HuEyw7+c+D4GFGZTtRZxcsL163F+sl7vZuS3ADrGT5RVmahVyR3Hv0FsAxvHNU
BhHdK97gUD3tVpM1+9eJlxHXKi7Pu0jsHZon10PY7U+Jr0LH0VLep+7zyy22BzfSLuOQgyhyQm4U
1MCcMzI6OI2QLfrmKlJ0p3jK4bPDY27i1cDTQlu3fgo/a95t8mc+ItjFM5SJiXbBJaEijpEF4XAt
gKiFQ8aWSGwSe6P1TR45zqZkjiQVcpiGtHIlXGp5q5p7j1hAXoyDdyPOZiaxAHrSyUQ7h2IEpI9l
hkme93gktX0NtS3K1zJ7RDIKd6LiZmLJtwzZmK6Jo25+peGd/fOnoI+pISU2N5J6G8sTcq2C14A0
IapQSHurhYOJTyAzyE+Rj2mwT/A6JYzTZkGHYkftCir3CS4nl7+zUOAYaA5ZppvbgKcdU3pLZC6b
QVqtRhxJzIoWEmjWJQVTR8VzD+TDaBwT4UXr2NkyfwsP1wWOogP4c4z9APrjgLMLc6EhH6x9TRM4
oakg+1SyFOuCGKJ/SrsJ8FiBG5ULw3IsFenrMaQcpiAN51uC1SunolnRwarDo2jaKFQF702N4BAe
zJq/Xt8vk3WDxOpeNSvcWOZRIgI9/mJZJbm85t8HYUZS0pn8F/z9eMjtAD093ksQKOkrsQJbrjif
fLecRDvtLvoVsPPiLqcXriUpEK7XpNKCIiGm+/17oZ+xyPl0oROciquk3RUVSpMe2ooAQnN7m+7v
elOhuqRqFiV1KPm07Rxiu+NO8knfyl2B8CzSYDnty9ntnj08ZHvxvnUANTv/RSgD2mseBH3jXyMy
IhhSd/e2fWYr3icfgZC+MxjWcoSe0d6LHhefmGmKWqChreSnOLAuBPqj9A8EKjMJDr89cmTHI8et
UxYR5afERhGvMsGwzBSd9sV11PN1mOJ+wpNJeQDY23zMdaB8I3odu6X3aseHl9A6YFtMK0roL1Xd
oe6gwtk8K80Ny1CtXVHE/okodnhOrBnJBZH4zwPKB9pNi19klfUJCOVuBKsykuZ+vyc0UsguAi0J
4+3JYbAFhRpoBIKMq2zrhIVUKubEZgUutYDrSF+oeP/fMTtc/BDDRVO4zLX/8wrTT6gsVzI3xrNo
N97GgALFS5OsP5VbkiOz+ClWYbVkAMed0mU2Tn3+JeSbVObBE6S/o4WUZim2SvHOBT5c+Q2IebGQ
/+h8iHwY6CnL30FGMwY7ARIZnYKRBE6q5PeKNYdtJuKpEh4Z7W5fSu+IeLxTd0IvBWBjnGDLFCTu
Ln5O+BGG+4Dgr7p7BZwVWXVTxvwLulG+y3zL0btoyNlwObrAH325X4pT0u+m8F5p4irDModm6Bak
s9OBY5AulP5j9GjWOam7DNY5zYwFtv7i4vOd56zpbfqTWtsGQLAwanjPlzoS6Ib/2e7bHcnDw6Yb
fzzplfXvkllfkOdqajiddTVpVFCnbHr5FQkATfxmC6/CyZ/xgdVzyoX+Z/yMbp1RKeLhV83hQwmD
c7x6U+QrBWTfM9cfVEq5Yi1DEf3ZRg4IyknBEiqfVYDL01Je5Trv9K2vCNv6lJN+XhKCMSKmXknk
I5r6rSNYOgahipFkaZJbA+JW5sSjWFAm6iwlAsriMZ6mRWvye2joUknOM95e202xa43HQDn7RGdB
/4aV67aTTIcu+0UKDAxc6sKRaC5y7oS8trb54XOejUyCjemSueu/NQL0C+mYFzc935FEgzGJLYi1
eVF9bNHOtNdQupq4o085ZwrjUMKpv0LA5jv9kpEdRhVlYWUDWRGbIqQX2FiUvZnxz6IDjGOikyl2
3uPr4vPhyT4Ux1IGQN2gl8BB8rlL86fM2yAJF6n9F22KN3AyeqCR7gsC/LyCBoddW3JFUryDqSwm
MzxKKP8q/ngZqGarb3BlDW8mmdaT9XeoNhVLytDjp0d4hhIf/tHLv9v+SaGsQLmDG5AfOyMdePCm
16u/maRNnAnrSYJdaiDT1DCcvXX911NvJvXprB8TAJH7wDLgOB7zRsar7E1znM8vHsHQdMWjpmUz
hFxk+6VPB1kpmEKLVkY1DuwOFSLlvviNvVW0WReGozT/xJJ65gnjZhzgasqHlcVDkzUXWDlDPfEf
jdyEHkm/tL/zVeh/YVmxWCG+ZE2J+QUrCOcE0acPD3zUAQ9H7UHyEOy4Znl2ww+03JKt9ihQOOp2
kCE5o8AGITnthTFJf9m1QTtnel+aqc39d9wS9BSjN4IeIbL6rxRJ1VsLIxHJU04JwGmp4pXX/5hx
yUwN+ZyTlBwbwtix6AkIA/kI6+f08FZR4uTnseIcXuVnsP/qNvQUW7K0c56FwfEDRtIquIEBVdYo
/AnJzopFLR3WyLfo4CQu3vhrSDUhgazhSxcJdJqeN5QHxDHzSpiEFaX79DyffqFwvvY2gnZJkkUB
DSH0HOE8NkdF3oVUUWku8/+H89X6zc0jj6RMUMFHKFHSOEbgJmuWLU27sg903IlcetxB6gZVyKUz
17W60cV7h9GTliafgTq9W8q6/tyCXKKcSZiB6eDshHIvonONWRDVfO0CCmj9KtQo19tH7dbjL4NO
+nMQzG+AvDr67Zq7LJ+luAZ4OUo83iYaSzxi+qJAfrsdPV7S2iUWDHlmjtgtkVr+nruIoZUJxlS2
UbqIfzKdXlAea5flG4OTBeKPPnsRE5rrAaQj7wNW9BK6TMKzyDwN9IqtD23kq/SmUXaTtU7sw89q
W54xsZ1VjE5y45g8RBNB6KMXa6GTweaVrRkALaj+2iDsSTtrPOZp58MhEZsZpXbk7f2jARxdSAwA
T0hfud/QGIEDWFX+huJadOxBBvyElC/DvJ3rFHg0Oi5+1EDczcNdEkkI8jJCUENkKH9rIgb0OJqD
KADqQFxn/UZEGIOyLdZ+eqpdCjTUbBmSdWnB5KyGAaihQCIAT5VRFf6r5JuOBj7vONzXUDUT+2vk
PyEcqPb5Vat1y4c7eneTGxE0a8DEKZHPNCjvlFwiItDUc0swmEdkNAEhoMuRkW3q8iV/4Dl5QoOf
0bhGEt1xtxrdfm4C59omQJVdUeGU2XJOCBFIngx7jxnaCSNU1JR5F5fE25R47YAeqTCjyWZcGSCS
D/nL/61bZBfVJtdoJuz4ylWEO5jdEKTJ8r8QkoG3XxAB4JdjsM24xGnCkDw7NO9ySB/PCZtcUSAv
xkULd4QxbBF+nlr6o+wUw27dwA5P4/BrDe+A6l0KGp7+avjhK0Wo5f+G7QE/kXDGAuB/CR8XGZrI
h9Ng+6YwmYOFTwMN/7bFVBp0i8ro9yMfgGRc1PLQeO9VT70M6nBXyjGZLIc3Ypk6h7uotMWQnUJC
yRrm5u6mkNIECu/7UOREPeny5RO/ug/xXviElwlxUv22xmc1M+BhCOxp6YzAYlBeDDqQN6ZwVrh6
cYNmzzijM4vqQ14NGTwY5U49+/hXKd2h1FXMExV29P9SBzmQUElbJGlxa1W26SRkMOYB0kp0e3uV
NYp3XYZdgsXkz4bY8l/8O5X03oV2L/YgvbxW33Cng6Opbh/ZOLetnmt+uInDmrJQ9ipYxpCMIWAc
n+IVAqyWYsBGWqwrYsAwLrQQoDdgMyNfehlk/4yzPVWeOb4hnU+hQj5l+Q+ruxH4JCy9har9x9F5
LLeNbVH0i1CFHKYkAgnmJFGaoGQF5AwifX0vdL1Jl8vPlkng3hP2XhuOGkLLxd+sTix0zPeYKQnD
dSu+R/PV0v2Ixi/4mNBzAQ4YXR3Y1cTceAl0Ay1G3oMOq1aHjzbcUuuaqZ+sZBifjhwsFLlsRurv
eAtJL6guJhPYCO3iAmyzJd3XIeewkz0yd2Hjk2vXSePj8t5ZlYnDTS3vg/QTGw7Tf5zsgcTpwnFT
2jlKnizcE905rRjsj26Oxh7UB5oy8TFJ+HJso2dI69dbVHCS76EA/kwFXxE355IknL8ZXA8CEgY3
vlCfz8jBlDUqDOtWj7eCeBUDuxOvtUS3xsvC/gJRBloeW8Qdgaxpn0aQ0ObwMqWtJ1YUjdHZCqm8
1zFXdpkzBcdu03INGveyxQ3U/wT7gXN8HR/mYFzrULfyxWVMgcaNL6PhIe+gJexq4b/9a3S6PUov
/AJJ/1rP5N24EV/2o7bN0AmKBBdS6UbFXw/bbUDoY2gUCQ1B0fM2r5CpwD2i1ncqqjIdnYhUIKf4
U8q35C0GmhLppDCsFxoPn3GBihhJFv1oQ0wMcpsuczLOrIm+TbrzPoZ7s3FmHPzlPRCUVSqQBN5g
GKH+HWlGJJFjNyC0DIfXaLh8FhkO3HqEY1+cBU7dImYkRDnUxNDbGpZY8bwN0T7r4Hc0GiR8VWMP
UZDRR1KnBKUxAkFBrbzH9XMUPxYnDWI05ayU0MI+tayAcEL1NiJtm1cwskhoYZKSmPdmU3VHPGFW
ejBfLfzPU25k/qS8d1RHXbALH3Fyfg3rqxAjsxsuvfxgfhU/WP6jr4mTbw1kddT/tSY0MeyEgc1c
o2ZsT2ClGjOUR9k+M//RDhZxgwCDUmIi+WWmLng0TGlPi1zLt24JeI/PoGLG99SjrY5ZC3uJTmKe
JymVG7El6VittLtM+eIvzt55aZhS5k91MUJSz+oPfrrSfONdCwI66pY1PDX8dB40bl6aumhA9cSu
7aGUT6gCVvM+McwpvzIMqoApFHdK7Zbh/agdOnkTCXZKmMoq/SVRstfvSXQATbqbWLQjTxgvaLvf
23MWAYIiQoDAa3v+bU/a10Ct8Za9YW/GomlPz0jbER9WcvzyKqLtTFc9+pSDNR/y/Qft9Cq5srVh
kg2FznWQvLd8mZSl65dxMTnAiVUYSVR/vFjKWxLgOfcVJU4sF76KKQVd8uJsfJdRoAfzj2Uy6Os5
HQz3NTwti5K3icgMUNbUzEgEpdwpsbwxgRaIc9yjnhjflGpHlIN64hkk3qzz6S3Rl2RXFuL9vE26
65R+IgaqAgdzNineRw45XGlPWVkLhk1JQcd4G24059MNwiQhp5S32kEf/KTxlEP3Vr64BJYMC17H
yUkIJFjeLwc1RU1W6Vq6cHJwx6HEgGvEjQuLjBBKQFr7jhOBH/aAfFenKdIwFj0DhLfO8I+sGiKS
LCg8jLdnFNycAA4iCeVT5ENC8ha7tT2yMUTRFck+ZivzFG3Y1KyX+dZGVv/CRQ5e828DqiW9o6+W
wO+Ry25DU4sBw2/z16VbvERsHzmtPwLLnRE23tfwM99QIJoze014EI4abJgzIVuoal/8QNEyOsTr
cnzN66C2ky9au2RZy46+pbqhwNKcxuhIhAHjZkAyxoZdPt4bQ/Lb1i9JD8o2rEjKm44tnC7hIDmK
Xy8H/JErMKLCXDTwMV/fng9foxhD6EBo0uQ6COuZKgu4FFx+C3RLh400SpBmdIhJibKdlTjS29Qc
WN4QBcJjJKznB1LWWrwJuccrOSwM37k94YEA1a3uomEf0TiThSmuyhMHnl8lfsNukuPTDF9IKiRm
ouxYGQ1tGgGLgc3SlT73NG1QG6BO0LWtMG6D4JLFftRcWV0QVSCzBYmZOXnVUYKRPhKXmxpIBrPN
OSnpItYKKwpEHVIJ5MeF9tzkb5VySKRtRW5j7mDth0J2wmiFm4sgKvUptk/Wy7EGFgy6I+cvatfh
h0AsFSfCpi424E8KrzrghYw+M84lMN94X2Q3FRcyaZuQc7Vqb1byE7yHTONi+MEJoyAJjH5BndQY
4JBhaYUBOdDLvFk61ow0PjTxc5YO4XmmLkW7cD0jdxX3DZIlXpetRrMQULSDYmXYmJJXiU0Mng/y
UjKIICU29+z4wWXLjAXFYpRupODcPqESyjy41smIp2urEUTzrRi2dSmfwwd7EZlIWmpBGETfyGRK
BnStF/21+YeUN6R9EM26qrFYfWEkwGjwf0up8h3V8ZWFGGRYNOjJn/SpyafFZzusE2FXsg4+gnVx
kQamH/Ohw4TC6UzoH108W/WFb2iHLAFSL/1mMqVD2aPoVG85XeCNmpqGXZnZYCA4dyWnTaFZe2W/
Zux2tw5wIskKUBBys4R1W30TEKHFEx+cZWYaL2PLxCeC5yzu2g+KpK74AYdw6Z3uaP6rs/ta3cDf
oPuBSbyuM+CZyHD09knys7wvLkw/m0v7swwrBoK18TKdee+si0RIzzV4jvIFQTBEZMaVtKG8Ec2B
5PQbeUisb3pITwyPEEKDrTbu8udb3O65WJmDdcg7cMFQ8afHZWCGN984TI0nm/BwGfZmlLLyAbIV
2TqjvAtgR0i15masbKup5s8MV7i96/FvIJw9XzCaLkZCgs+8Hs2XyutPb60xqdW9kbsBF3bqvEa+
uMEZuHOY7QaVH9d+D2IxY+HLCoyA7Oqaaph5twCGX/rJnJAk0DuxuDULi70z8QlEkv1GLJ0YGHAt
vt55TfWCa9JTEOmUweVllusiP4b5qdEuIkwD7VGSo3cYTuE5kX0+VTZ9WLhqRmDGH+bKeOQKg3rq
8qAaF42dFBpS2ZuXKLj7IqxzB0b1CRC9N7WFLIXpl8IKnjrL2mW3l9MZ68cJgS/S7vyzZECQ6a7O
ZqiOvwz5Aiw2O07BF7KWeFGyWlukOZhdmORjtlF/FeOpyb5obtX6wnPMvxVBxnSyyEddZf9kxILN
+zKLMZ0Oj9hPQaqOI5/Eb/27ebP+ombN1BmQCD+ARlqwttVQATHvIMchgQ89bYEnJbEffw9b7hrE
Oha77qr9YuCFn86K/coPf5q3/m9EFsPXg33ge0Bo/kXJSDPefvIHvQjzDO1kRz18Zs3FbPcqkxHO
UlhxsOOpmHe7DfP3PscBT24QlEC/nfF9kFKCiTTtNouA9kQ1wCobtT65KsGOfVT11moOU1die3C5
/2vRMyLFNnaclAY7zUB5S3Qgcc2hL/+6t+IL4VtT/jZ04toEC7rExoT1x0W6Dpd98Fg+lL8YzGpg
Pqtuh/8LfQTzQn7e1l3kUk/jIvlUyPkPIjiQTqQm0dnTp8vxp3EB/kLM8mszwMsJXUK7WjjBTIo4
84oU15G1JWYxGY31Uj1jprG84JlipORJZwY1Cg6OYHbQ1Mv9tEbYhSxh2+JC8kzrSwdIwUiDZC0s
ZuUXihWW0YblzNQdJe3vSllKBeJpFEQZP+oHNWSAoLr2X+PqV/nHv2c6F3/YDij/QRm/UMLt+1+i
vNpb/NS7ZXrYsydjHfZXVT8mbziOyIdYkQPiyT/ap/wdW48SjsQi0Yns9MFzBVuu9DnCx8t7tqqu
XLdUXNwZM57/W/0hzGCYNhr5kIQmDJBZl8cj3SM71W/RW0KQB4mDDobl1qmNR7pn2enou+Iz4xPb
whQ1CG3wyHzB8EPrwAIWumU0nMbatcBdTF+EN2hkGmYKyD3stmgUqZmrdZN/p42PMxlHIuj7jfnq
153FnPJBfBaBvXzwkW34Axaeet2UHpGC6Nnin/heCE7/p7ZPBKTDEySudglO2RVV5lY5863uSG46
o81izCSlWGodXAZx8MV1wjfT+TF2Gsg1/xOKSRIuH+ZAyqSf/0IZ7nc81Vf5hCxIZYY7b5jKa4wx
R+byC5BfQQ33hRLhdccXh3uVGElpoOJvGDw9ubFxHECJT0G76v+ieUtaQ8c3nW+rzfQDwse41HvU
6ChCtuLWvFeg1H4637xFXxw/8/Dovto7g+b5jYU/+yOOlx02iEGymXbQHC6sXoIbaPUx/zZega/+
xaRsHfzUcA3p3j8ZYhl/AElwdoFMPoyPwjF8flFBjzndpL/8jhFv4dJ7yNdYWXPXC5+vJ1O2jGpd
pwWBoBfbpXpOExaIZENhKrX7TfdOeLtfBBftn/IvoRRFo2uxqmUedA4K01OupeF8Z6sPy+sd3jyO
VL/PbeNQsBTaZWQVUF3HKDOv40U+D4mn77/xIHI8wrtf6x/qNt4yFsbz4kibXuMigRTZYW5jCSE5
+o+wLkjSW9MVXVLiOUAdYB2x8+AK/pK1L0rvgUm++461QCQ73OGZt6tfwVOONC2Go57IK/c5EuUd
GaC/OOB9JqF8yk6O/kTdcanONokTue0QX8DmiE3e6LR2824dAJJSLwKVxJ+04z18nXhm9u235pT9
pljxryPBfov0EDKDVO4cLiQ0sD4t0ZNFNHoqjReH6YtXDQeIM0QS2NTa+yl3hxNyOMgo3qLr4gdq
8Nu+Mco7TO/GgKp/+lddKHqPsCvYJ2fGWRmp0Ffzm/GHGYiGoULeQCn9qwNh/axRfVfoo46sMdtp
x1T5dUfghgH/O5MPGgMrHu2v4jobgGQfZbiDXsVcO8m2jeig2BnJjBxbRJ1PabzMMgYgMtuCS0Ur
lkwHPYJqH7gN8LW9ihkKGaXRvmms8MSTLHwxAjK+K0gsI8uCUrsm1q00gH9MFEDNldEd9XyhYDeo
P6cF3ULH39nXxRDhJCcs5SNV/DesSV4/gxJppDVZvG9LOMKF9yaICGV2Zy/dIoAGC7vGigiSy5sd
wgVkN8e53SLy3Qo+Vh/wTET3KFuNUSgECrpAO5KZwm3CzL8q2JE2AlSO1WYTYeUZNlW8oZfjDOTm
YpN2SH3GfoyQmDg0HBe0AeAvliVYtGEQiwQZBMxV3NUdDievAzudYw+gLdwTiA4ZgJwDMrqQQqlb
8my7yYMnomhHSq4xWrRtEBvsDMUrSYCIs0lFBlZvGv/6wrEulujR5+s6HhsmotjAN8EHYy+Zj0up
PYEhRrnUubx5rXrOkguUO+7Dl6unbhk59V3etzE99p5GMvmcGb3C+TRuNCUICyBg1a9jZzpEzLDr
MAN7QAg5zaCjsJ76+P7D8afiK9e2YbiXJqaX6uwkERkVtEyyU2EEMdnYm/2fwivQvCsp4mXxWZfP
Wj1N7C6A86ktZqTV+LmnKJy26QkMNPOCO5vwAdXvDZVDKOwRAL6CD2BkuuZVD/lfO70J2ll/xxyx
71kmwBpFZiq7hE7IsLZnMCbIEGOWKjxQaD7mDexO/LkL+GBxNISxLWF95SOTwNCvkgtz9LG/44KZ
SnzZSz5yEm/DO3sw8V9AuLs7/oo4yDeACVSXCg5JWgPe+6whEeZVN7mRJvjD60baLTJGrOTcA7gV
XSZJUnhgXDhFXndNn8h7vsv0XUbeZayH8VMJH4AGc2je4brtfEyR/YXQBkHa0YWxadGRIL7xDDOg
XnO+W7AA/PmXfwX9TYZhfq07zNiW+vfUZPv4GqiuEbj4reR5D4KW/54oVZGlYGlaobNCPNjYX8nq
A4aNwQ9+qhkbRsq1+WamC1gYsRF6FQb8BcOn7QDAF91LdJIze+7YS+BqvSbpEWzoaIAAfjN6pyVH
5hBFv0P0kUW/EpYjLCcPPKYTeE79GvFylnsYWPyYpFKTZDoC/7U7Y8t106JKsKHNmrrNgSe+s5q7
DaR2R0511DdKtkTpqbqPEqUu4RH4zW9bMfw76fMu7jaa9uT9KEBJQqqd9nTtJFJYpwlMG4Hu3bmE
+zPC1eTegZdk654EmObLYgUNsnBt4Bf8QjzU+vqVgRfRzx/z2XxwX1ExodfJXd7RybeQW6MtABRr
8C1g11rPZzbg9UfB4qu3UR9I3bpk1bwiQmHDGbwGg8Nuix/mH+e4hQ3A9LC+yLgrC+5ft66Oo8bp
A1GhcSpbPupEFzAE3UMMSrAkgHZIVzEATnISUNQcgZnSWhl7nFbhOz1Ku/wMYnITB+KKEAsitCY6
D0OMsWbBEkNwSx2Na+urxxBfslKt7xOqj8DvjM0z22rfZgSkepe/ydpF/hzx7hkAL7CVkVq32Oh5
RKziIfX0qJuJ9TZhyqFEFspN+wgn9Mnr+A/rIxDqQqMJcAsyzT561hZ8v0Awzg2xJjcUT5SGgVdf
P8PjOB1Dpj3MiVdRBysYsCeGBwZX2J8wD37OJ4phjt3kSJKJjnv41mduP93i6KKZ24EFu4lJyu6F
jbFv7IRTAdtNumnsnMoUsLfOUFF/NMVjFq41og/OSQclkUil4UKqV3qPz4yHAuyX5Xe4Ii8TNYUC
Z4DWJLP7D+Y+5CJiiyBhnlDQ0e5Q267RkjTGdtigR6nfKfGnv/YreJDRUTtsRblzTc9gyIpR8U/m
3Fe/xyeBOmhTCh5GT+XP7FEMEVe6kbmrXYPtA5ltKgS/FazOPyNbVwz9HeskxzAkUFRC4jkOHibz
hmcRXivlwECnxlDRLvHbBidRPKi4s17VD1s1ghWJaUjXgAS+57v+J5P6ormSAjWD2RyOS/p7N5BK
uD5OKd4lAZT97HTLtiG+874YmA4YIpR+kqBbt82Lzhu7PkCuc8N/EHmPhAdnz5pBTgteevgtf/ND
+knDDaBLQUyILg+NgXjJv6R7Du/zB60/KaCMjOjJmVjU4SoGTO0xp2Pq7iD7MtfTz4SWNkB14Gg7
NSSLy1ONp0kA/Itgs+Ynw/Zxl7K9XHiStUowfeOzwZLxy+qK42x2e9RXPA9XMzwU5NXztAokvzGb
t6caUk28FzYhGxgtevQM+XqWPbxmEmgwL/TbZcSAmn1J/Rj3nzygyr59RKjGHkh/P1rLZydENtqm
2QVLhRw6iQ0Sdis4JUq6c+5Xt8xWYRKTYoGYBjBaeK6v9fXFYj9CFgvwxU4+5Job+y0kguloBA+i
2rHzMsLN/GTaRb3XfmnPVEc7sQmDY/4lo3/95mwmXgA/zUoRGPgdlBOvI5oPhgOr11/5hiSw2Op+
fhzSLboGYnSsb1El3XUN5NpizOiLfIJn3avK0+hmTIicJV0GM8yK85b8em5ouG4d33FwGNF7r1Ve
GdUDVI+zX/V4YRxlcq3vhAlDhfsehvT3/Ay/2KJocMbWPYMl/qhnzBCaWA4nPBqnDiuw8LnUAiO/
WftH6AVhHFylw64RUj9XcadWmSNik8XIFSfreviuSKWqwb0UNaJq04nV55jE8OOKt1gBIIfOnbWG
y+xIpsVuX9CLLiXnTGYWa43jM3j9hOMyimt3NSbiRGBQW/paCqRe2ea8PoWHt/1kumy0EdKLO4WB
zMJUO1kIcT5YBKYz4M5Da7gdH22M7jJ6l575UWq9qsdKAIPnGgEWiZBs/5CvbCkAD7ft64yaoJ42
4U0FIcOY5UrCOsJEQ4FYeuT0b40bWLfop1U2MyUYvtBhQ/GuCCtm7pyvyb8ZkKj6BXsCdp5AgDUL
aF5tyxV+tK0+bbr53OLGb9ZZ4sjFJs8uwh3adkwmJjslQjPKDRexTfJKhc5sI1MCzlpFU+YphM+R
sahLj8nATfbQQ6CD2jmdvmthR7Z7yA+8EgR07bjcdlqC09V53cAm2pzllLiAG2Fi899BvCU3Mooc
gy/2hxV0Ge8h2WBceYQ9d/86+yDtRnits/IAlKp97SWixcojCYj6JeLSpYOQfL59QVkqsZ9gQo4M
UYX9B13pXZ5XE47+75+EH4F5CImleB1X2PVGO+PWpDdAMFV9d6Ffk1V/SXqHn4tPkHk041euh6GB
/Y4uhfuUwMW/G0Xse82qmVN6oib3IgCeiyJqBciy8JnqXZqei9PLycSFWpd40km84PlBR2r9CJtu
H8cH/UKEI0Vbv5GbvUokFwCQvw6K4TVB1kMcKeoN7W466stNHuRamuhDvdzFl3DkzYGbtpWpyrFQ
AoZB4I+35NCQgcra6RizGFjZ1V6GnbE17rwYD8M4U+TXlj0njMW9YbXjx4l+OCgH2eUzRVODx249
l+4MC/uvu09wbYEL35BVIgwhddodPfBayrmyOQSa73mAyh7tUR6LaEk7nAReeNWw9g1XAi9Qmcqe
SJ/2oTJ1kfjckRE15F1uBhOP8OeAeBDlytOQuG1stG6Ty+o4U50g3kzJpWMvaodoCbQYjKg7XF61
g/GzeBrGVr4A4mQNhexMIY3g8hLvoWEXApKCVadhHLxlwgXgKabNMXQwbp9a2J3NrdferbPMhiHh
hJHNHYcNgQ7TajdKbgewie1GTlpPh/Kg9NP3KXcEtho8kZW15ahMA7Y2nPIr7Nw4ngc8RZA/nOAT
zfKtRwMdV+90ChHeLmc+c2L0oQ1AnBA5S3R7xpcsbVdGALADhzk7Q3ZNh+Y5MBE88RlmlK+r/AC5
BTIqp6X6evB3NnCW1urwb2LMsdWx3H0qEuqRFb/AcZjGW23cJbDE8HCT99qRL+IZpCmjLoOTwUCX
wiF97dWJQQkV4ryh5uOX2B6ZK7JsHrrkUysd5thTtiyNw1U929aHfMCI/dq9Ygdq4XE8kYVmceMu
DQYGuwwA1dc0ofpFCoE2xFW+X5fp0ECz2SIOZ52BH50iY0+FC+BN2tVQZn19uPf5QaJ8ju3qjOlt
qM5w5YJDXh5R1TfgU27BmRffKKAoM2+3NfEaWjvCsmBLdMjaw53+K6fHhpH2PemfyOnF5Mci31I+
WDJjBXaKOdWL8nwBfcLuFtpoz7E/Qf38A/E4/kvSO3eRstPJrVrwkVsodAENp7zowxFK8FAXmtPg
0ZxYqQLBqBNbmY/askzpni/0gOkC+gO5bEFQwGIP+J5YKL7ZAudcRLkrd8ZR/Cv61ht47IVzH5jE
ThgbCxRsFoAt5CdTfznsa8HJeYo1oPyLcH3fJwJU956VWM2zxZ4FtCppu2V1jICQ1RLog6Kzk+Ye
H1nvNJuU3xO/EMDg6RdzL4mZ6gSHxrZudEpG//4SvQ7fQBN/modYPMhmulneEESKw1w7vfSX8rDN
FUdO9juBhuSBUD55ZGb5Fs7XOUKdJDFd8JGSZOTFwio9FwJbQnFXUnEa49ky8C+BuunCnyAlgga3
hYCqqrnFguKIIMIopN/yPty3emXDdzX6Sz8QRbafP6Ke0Q45r6H/4qwc+p9c2YrilyS+IeVlMYNy
GegbHxeD6sA3cw+djIw2sThnnddB3wn7Y6bLW7KLbdSCW6tw8Xf0Mj+FktxaJbYzOqdcNF2xdktU
M6J5iwHIRdCGpL+CL1ZFQxSbHa5n2dZ4eWoqKD//XL7cwiShZEG6roiv7X5D45IA5aXHWUsoXUCq
oZGYz013Nawza2NVXgOGh/hk1iQHwGBwmtFmIJq7VAg9IzB4CKUmnAlyCA4ZXLUewSTzQ9OL81uJ
wOYFZeUcNRuT7azslNF2VB9zjRuxf22ziWoWXUTnzsV9sJ6zytPMaElHTiC/its8AD/UUf4FKLGa
cj/y/rb4SCoyHTCeKJ1fDv0uZmmytN/o4SLKfCmVEL0BK69m/IQUrZbpFG3gvcIDp/g2zG5jN61V
Lf3LaX3KlCMF3Y0spW6ICke/iBiVW2lJzO546EIUh8JNCKK/or4Y3eia9WJNhaYi46VjzJyoqFuJ
5Sg+LAB0OI0KY9O+YtcUC56WgFw+bSXp9Zsgy9u46e3smWSRm6d/fXlpjC8rDM8C+KvcTJhnlcjt
Bl5nAoKQgMJnEayjqbB4VVHe6vAsTvP/g+OnFrCRfB0CTYaH7cXYUu/W68NiqppeAO8yUVHeMwlF
UonZjsjRTKKaMUx71OjUc6I1iI7OycoptypPbSktcoJ3YidlhsvZ6Lf/GDYEKg1naZNpkR3+GK8Z
lxS9TbGXwQCahc/8CvSmEP5k3C2EnWJ1E5pnzO1Bd2kJvnCa/lL9ubioJ3T8AK06ooaow1s+9hxG
oCnsK4LRxgp2XPZrNCcJuUV8HsKP6JCIOCjlTai6cQjQiKZKl8Fyg0lRB7dHRandla1RuHPyr+TG
NgU2WaQgSwR6xW8a9ewIdUxnuNmT4lqkk1/NT40LTIDtwGtDGBoXb3RgA43YhZ3rKPzWaepVirbS
xBg+3Som3it5G0SLvzliifQBd02FsUJkii2QECpqpM/IN/1YlV+athaGi55vxxOiO6DZ3BkDWgb1
/Bq/B42/5k3pRexFzwiBjqQeW8D07S1il9QznjSZHCmhL7zIDBKgxydHMYVfny8CNKxHJBRLTrWA
d+mchwh/qOlQ7xYQ1fvi2g5veo06oEZmpEYeWRBEIacm8nBmgbiZdMrZ7FKnA5e3HZI2n18MhLro
tejHGckWD4O+XzsSuUF88ULYL/cRJ03/C83ejdnsTkilbJQ7cLzpJwOuboH/2nXksBd7Xb+Mynvy
MDVMe7gZow9l2ObFoZx+oFXgFRHlLThnw9ijN5F1vznUXMzGWUzhPXD3ErvFw4NCjsYHfcdl6ZRR
dbvZM0WVoG97HPyMZNm5gM0llfpCAQcFFn7wu7FlIjL3B142tPa70IW7ohykc889f5zPTBpm0mAk
6nfq8M5kJa9scvhDjHnyiyo5ce5FNIL9dFQmiibw1UwJcdYj0ZlJULC7cGPdUeOGDGwiWp6ZD4Dj
GzQeUN4aThHyS9R3IH+xz2vxPmHuTApF/ya4CWIbtAbyXuTfZOIrfJt6Fz3vQWR0EG2r71d6aIw3
I3YM6bdY5osKLGbQ6+p0iigROE0bWiUGddUxNHbGMg96XdP6LMKTKr3X7AXFPxHiBYlQW0otbHcD
F2B0WCCj1sSgif8HunAYuGPucoV3oo1jjcsKwc18C4ESz+2mguOgMHVGJ0MR3a/SY4YOGuE33JeJ
uoxBwyscyU5jaZiBhmdEZxH/uaPwE06EfVIAC52nzawun+MLo4W+QQY/fkoxmUFsQuQ/FblNiMrG
lNhRMPBxg3xiKQZNGmkwKYEiA7U0jLzm2ZCr0zbujO64LY9i/8g6PzdYYTC7JgRP5JNXOWbTFtoA
pSApPRYq41bDlyYjZGJtxgDG0jGJ+1GLJOhY/QS+FP3TgftRQCLBwJup4/I04NSMuwaKZdOyc2e/
LqnkNRU/vfmIAmRs6AtE6zjO1GF+yUOFZrl9r25TumNcUj876JFuRsYWVQtQYmgP4WYefoSidTPe
w+BVeyHBDRErZA5xBho8QAfW9cNbtlBhX+cM7fcOK+HL2vfhZ0/ujziiTlpr5hLlzNw3PJp+eTUW
pJBww57FqvwFpiPmbUQ6JfJawB88G0yRVfVujnaIHOuqoisoZJAXXMgb5lhy960++lMj/7PwjKgX
QfeYgCBTkHaKyMOySxCgduReNStWKQoj0YQAemgXXMmdeO2SU29weqogIcGxQa2dvtFU8wJZe+mf
Iv6Lf3P4no56n/Md/9aUo7L4QkNNXlclYx5mG8D0DFFPBr/0TY62avZifHqftW1uiBh81gLwCEgh
onpDq8ZeK2yp0dIfeXCQExst8p17lWxS1bGS9xJVJNRLapRgXkV4HBBM6c5CxAhp66sFoZ/omxen
rj8SovpiHsx972ooJ2ZP07wSEWYPyKRx9PoovfyownB5rQQ/Ud7k5SXucRFwuWsvOjrproOQqLvS
66YzhxMY+hmZScDSWr2W0iOo3lllGNlIaYdqX+DEbTFqW79R9NCLYyKDA/4szH9l/daiwwqWL638
VWQ7gmr62i+AqvHAhEtBvpdi20g9EqNZfRtI2K09Wr9Z+NDStYTorwCXTt9+KdyYQRH+lYZvsDM+
hW6XjW6bsc5ixCB7hrIfGWAuEVcIzaveNRW0uzTSb3r0V2eeNf8G6S6zIPYfeeVIE2zaD9M4Jz2D
xAHHCoXBSR8v2q6VtyHyut6WXydDfozwMcxfRg0OjQWPzLxVnUnaKHuOPFPZlZcBdY2SrIdH1R8L
87MDcaHbfCz1UUfos2eEJn1Owk3vry2YlDHFn4kDB0v8p8HOAVRrtpElj/DqwkayzEIbDau5wrCH
DjBnsVe2YL4fueKFEfYNAgs81Z9mIl+lZYGQF5417erxYQG89plg4jlwC/FI98WslnGeyUuCZyI4
6cpdYXjL1XZSoTkp861o7vLa7aCnSwfeOdZo0rsBN2VNZ/qH4biND2p00KfHq/2uLJZNvkzXOaYG
OVB+iKr1zzD+kQwdC+fx20BhAmMUxCEyVxTgKrPRhxriyL7GRyjS1oqtW9xdSSPrOzZ4DNjeDOks
v67YNPgsI3k/MNpaDuIK74GJrnkXoCI3Id8i0GGj4lqtb3DOgp0onBwBFKvRenaEdpvqNqVPFdiK
nQWr7kS0gLpc4NfP4EK05abd9CdGfw4IJHCfu+x0xfRsOKW116CVGTsl24c00U5Cigf3F3fD1H1j
CBczH+t1hTG1vgq5O6qSneHahf+PpnvXRXZe/0T3NKBho4ENhRs7HwWW2YHCY0kice9cOJN2C6JL
RITYW0RnsGE8qc6fI1qOAfgiTbJXXka2cQ59656DTUCoFK3rN5XB7fNAxYb1fCQrC81uSQd4eiGC
U/4Cukepfaos00bsun3nA0FyYiQk1YuQUJr/Nf17Nx/pYAWO16BxRVxq8BmRUi3fjoJzB5MFAaDp
62NQbghyTOQLbLPQ7JfDvdFOCakvDIR2conJvrlZHIrs9h7aPmNAy21UWWvF2raTCJnFaRqnUP9V
wQXJ3UaQV8LzdTXElYSu5rUctSHmJyTIl9yhHpdWJy5DfH0iQ/uXz6sS3nvAUTdkdw6OHyKSO2aU
G1xE1Vp4H7zpDeyDbCdn9Y9xd92kQMb++IIrsuB4Hvhfrl2EFUlKWz77uHOF+Ks+pto9j55S8E9G
q02FEPAlUz6Q9WpudmP9EZpPbYGmTJZdbXEUJVv4747I1mzLtGZsN2z/1PVI889Ao96wuBiZ2uQ6
KnD8iWe18GRasbNO/YmL2p7vHJ4qVmXkTfJr1TWnTMFqzfBmb4ocv+nCR941W1z73FL8yKjR6I6n
FTeUm1prw9jgYhoQgeU+i425OQjdlsCXFe95hOjoSZytcPzkqSwVD5xHkT7GO261+vN1ZXj07PhD
r8CCT/geQwh95rY0bda2dByZtSHycg/X4JlFXzyMvfDIx4c5PYp7+5YJWBIYZvLcBPB84ebS1aWf
lBFg08JyR2VSD5DVIgR02F2wHe9es0M/X0NqTq6CwTDw0FhLnGPyozUXRu7Fa0eGqqj4+YbcIeQ7
OH5uWLbSHePK5CwAbZOd/hQZB/MLoiJLtEqxO+QDK4yMmhv8jTZvsHCrtN+6ieHbf2s5jQP9/sSz
/cyB4s3S2ehrm+E670DkcI4p8nkMyMy1sxcRB7updslonHkWKY60+WjKH+RvFzzQrG+pToP2XxV6
KbcTAokJpjhViOVR1rVgT9vSR7WERDJL94yl/yPpvJoT57Io+otUpYDSKyiByMEYv6iM7VYG5fTr
Z+mbmZ7pLrfdxkK699xz9l67/yhosZFW5H75i/Re0TAKVKdS/kUhRcIEw3aelQ5oXRQVxZrXgs2z
+j0d7Ne6brbpXtF+QJEtF3PDgO8I4kFBjVnCg1QZx75szYWFUH8Gac4i6rM3swiEAL0DBG9RSkg1
WaBeEnxXxHLPLSk5uBAtDvhuP36o6ZfKWs547hQ5NREIwkfLjNQbcD2i9JMcU/YILBkq982zb35U
2Ynp9tf4Pv8338MWlp6KS5fTYOfwFm/0YL2QdyM21iae840CVHo4GMWveqLHimsSA9knqAgx9999
47IidYibOK/Gqz47KiLIun99/6jMq0bfO7F6u6S5052rdad+6OIlELEBH99zJ139iFQKpwupEhr4
k4a1jSYJyQHqc2pwhjrGRp2XeXrWSzCJFMAJvCJkPxyEz6gOaJ1WoV9c+T2FJ2JYil8SEx654sqI
Nh07vflFutoCDaorjDy5eJ5c468BPGK991hcaVVbLGZMHStwy1tKBmZSK/Mz2GjfBLUSzyrRFX1g
dZegRHmCwfq4Yx+e4Gs30FkVKtpViAorxbgtPF/dxuieYfNR42qeY5efjbEMN8bboUVKKUZLapru
zHZLZaAKshLapwtG7njG+MaTI2nnOnSw9OSLh9xti+MCcmwKL6PSfwG9SNzJmmYACGPW9rILlEjm
17z3eAsMyNeGWIqoXVPadLkj6T8tb+Go+7sv5nK8aS6Pc53eueLzpqf9sWYvmHiQ+fkSLVVdzzBM
8bdd+C8UJxmhSroToREJTYX5zVpBzKxfBkR7rMDE2NPYscOvAikG3gSrRxyGNVlYGRYC2Kx3JA8K
ZybT4Du1GVtzsKZMrydIJ8hMq2pDWkTV4lNhvX3n6CmxmDsBIZmf7+lLLgj5OATyVdJ1aBOHMN4N
SKZAQAkQjSAmIlUSqqsG5aY4dHh8wuu02M43lEwHiPp3nN/ZkF4Z49+PA21SvcS3ATpM5nTP2Z1R
pMEeAifJHz/mu5qmf86p4N8gERgS9SviXfKo8FWkazcjuVfpl8k8hr5ODrmHKRAj2ph4KVw2730v
UKpjCi8fBeLG9GsxwbJdJr/av5y4oumioWfX0r+AQJxHI5woy8XvicclzCorfF9oZGk6RS5fEkJe
b6FX3xpjnSckzdJak3Tw27CamYJ9pyc61CVdWnMf/CZPrJkJSi6oUARFv8g//KnoSer5Wvvtm24p
KTsevqrAPOkN3W8anPHfKunnKIClg53v98ocJYhSRt1J5UWLyd1cBcF5JEYm5nhCT0bbTOT5tdZ7
3GCa7VjS6eIo7NtZhur8K/ySMnLcepuae8L0XFjpifKCxrNc3jqeqXR4kCo8fwk1P8Ad/aghlyFL
Oq6tdkaGqR98gORjDZ+3TColzgfkGflNnO9ttbloxHel8q7tzrEnsykzcnaCeCWmLhPe1eGqgEnH
ab5in6YSzdM79PzoYnyzcEeh38gWnVKw5LfXZ3RsyYay8h1HhPhlfSlQQ5Y5IqB/huYrzifzLBEb
N8t3CpNgcqi6WM05wzEEIR4CoSjsC+YDAM+JE19pROvA2+AsRtPvVDizAkAoNqWIuR8503oWJ/Ag
MWab3KJl3LVr2Il05M8VTD/D6jAig/PkVCOZTumyEjyAsJrpIxTtdnrMCZI39DJR8m2m22zEUHFK
Hi0pwuc0IpIE4zT9jRba3lf+sozp2q05LHDHN/AojE0g76TeiaN1RxFCS5C4B2nPDhtM10oiRuE+
ETew6jjHhx85cGJtWCnoKLVD6bJmlkjrZcVPPsNZSmuRTrSLtYtGwyJvliLpxiECUZ4/mtWLcG3A
o9R/Um7cXODgHvHtLuUJ5tJwMgntU7xXexRw3HH8phAFU8d6pbHpr1vcRiFukhUPf2WuVUXigLuV
v6kkUg6EQKonzFzQS8gleZgRBwpb/XwRHpCuSyZcu9irqp1GAG23CdttY653O2zBVi7tgl1Kd/iT
VZXZnMMhoVhHv8VEvpiTNGuNEutFs0n8N4BiF44vBd2rNbWk4dAHRSu9ybSzoVuUXclcULRve/xT
SVrMP03Bp7hCMfMq8RGg3GCmN4gmhha3Q7ua4gHigP3P2LAfReLFEL263CqBG0IvaefNpR2/A5xA
wn4iZqN2mAlLLg5KafTf0m6hWyn+59FOlWtEQcwU5h40wNU41X1wEmGxK2J0iButuuWZjdBELH3t
dcnqk248U+Eiz1MV+Lhv/k0m2cpmSM8hAtvy2hIjKCNYp5yly2LAYkxZd5GU94cEuJHzKtZCe3kj
RtbiT3PyeecrqDo5YRfc4Y2O1688CKg35n+4Zj+Owb+ZEccco31qiyuSHZpK0S+1rUl27eq9kbUj
0WstgsrU0hsvhKWhKVz+VWJs4vQvCi1DsOsPHVNmdp9E4rOAmaPcIz1F3WicUIFZ2ikJJZ81x8eI
VX2yYB72tzG7pHsKNWFhixINadZOFZsfp0HadgFF3HxyCr5N3ctSUnsZiFSlsspMvn936yZAmChV
6Y1nlwqMNicu0t4kvImSU6TbrpEJ+oPwSBIeWXzScbSj3yhuKdjQD+mf1CABRmz9/aj7W0ltJsxj
mOGyMOtVRuiyTtBGEp85JL4Fu6XYo/gLxTU/Tj63d8UUGQELOkNIATcLlYqyTUvUeWyuOrSOAgae
fGX8uojoaHfko0JrkVH/vf9KyFsdhsmKlNSh3GmvZjvVC8zpzDYQEpOblNZEOM8jYe57faKxDGa7
XH0Jn8h+jGdBU4masuhgYyNVrm1Truwm5KfHi4I6WZJpOhFiNBDt/YLharKRzb1Gfm6G6EL0nXAW
qzKWmwBIz78YdhJ8MxObcTqvdUy8F/gMwvA6l0rGMnbjv4pqILXBMyM51WjQrRfUlzSmVI0HPnKn
8NkHxWp+rPueZAAK2+5sAKanW05FxkAb+TAycTupHqG0LmmQBPc0YYxjIRki0C2lAwgTChcrTZLi
fSplV0Y4WUh7mn35cOoXtGeX0Y/cnemA6oxSHZKfst8ksrJ+zfrLg/XmIM0zH0JHRFehr/S7vl+s
JfTC4deAp6Je6ek56/wyI9+O5HOFoeihuMFLLnyZdvR462Aolg737jyggAGKYrNgkgAZGVWNq752
bfQpdl8iwcgzZJOEOzNbhwkndVuNH0QHBzwjwFRrC3Yy/WcqnR7lRKYDAND+JTomhhV8j9ebtAPh
EscXY3EdMaWbWDDWen1KSz/A9qj/1SOkqmMjHRW6jognwfWhLyvtgtF5j3yDF1SQAVCTkjTiA+tg
Vvj02KbJj4Z9Y3rMtA3ctPJKjZzKJMOkjapVmNCDliRRxz+J0foZ18dxgjDJqu6VaGrU8dJxcBQO
ZXlsx1soefEAKsvmNLngUPdQacCvWUQbDkzSOkeeEkwu6j5BSZGxAo4QEYH7Yomfg679F0szy0f7
NKRd9ctWktAORh7MBMcrqP1UYdd+IxEq9xzYa0Twd5LIFlBaTnTUwsEStc8gtycnEXZ01LJHIOwB
48n/KtOtC6gcTGAQaNHhkDeoIydHh66H/1C1m8XHLGjg+SrgJBJsSqPJGRyaoRQzEeMOU/kLv+kw
c5iml2JOUPVp0KFmUj7L5jnX6Cs9OlP6dVb7QVmVeVz5925QPHgSNPbewzKkmhw4Yr/cRX7pFtuW
50pjjtLzck/GX3vSxm+2uZLTVsGbX11z8g7mq3c1VQ+4yXjTUVbitHhLv1HoaD/1I3UzKzZtgf1N
3b70X86SHNRyT5vwUhw6FL/xt0FSybRi+aTXJTHW4ZUb/iK/5/XHQUINA1962Q6xpxgevZUi3Jvc
aU8D5alUIuyhUFwnR9rvtNgwvzNNQUW0lkFZdgqxrEhveO/H7yJ3NHFnkP3CHIR3fhgIVKg9MTxB
tD0Gm0H7Fwio/m1+lbQRWXfNPnIiYUf5PObhvdf8CXMu/hvKb/1QQ8JHdsLDZJUnljT7EKDYO2M+
mLWVKpBEkTOCCCp/XeMVxjNCNlw7N0/E9SDDh1g2cIRZ6/Djjia8Pvk07/Z0FJXfAWHPhGSSCTf7
1TjcpNp7l0cJTfu7/uXwJZjPjiOBxFZZysAIfHrLDdg232QtDQjySddsx180BARk+tmaBwXxgs/m
sMDDVtVr2vI0Pem98vOMmIO7G4u5zkXB7nrrkQUaF7k6izIkqxA2d//VDQ5T1wz3+8LWK28QjzM2
DS/mSB+eDcarVsmGVPKpv8jA42FdEJX3R+hGFfFTYVcjc2uc7bnK24kZW+uPGJIDY9Wwgb4pMuLv
gSYfYuI1sQMb1aX4w4W80GB/cbP6NNVrnhbxLlPCHEr9ICT9tibknBmwW49Y9x1m1gLGgemTqC8Y
RKSD4BpiG8J+NrqpehheZ11dnTiQNJZY0LhZ4QPn1wjPeyMua5zgX8gPv97iOT8kpxApbMSsFX+1
SIIV8mhxcahCnq5zFHnkwnsp6dkr7T58dfEJEHza+Fp5t+AY/NXPgdTAfxzxqECybWORWrsihLdm
E3OEdcqot/j7J/q/o3/DNlJiYf5TmBXf2IUZ8KygytuP2XwZ2Xgi2Psa2sW9B8pvm7zhpTuvnzfB
i//3Ze02eE9n2G0K/tvTHwhRwADqCOO0nHEoZ30o94yGEZcLdBSJXeA70WnUmWvjUIZKzmUqOf7Q
AQyvWES6t71CPOOEwJy4X0hDcCNAHB9S8jupJJUgT7CkejMtMMjY79ZfxBwViQdoIBrzjzDsJ9w+
x2owEOxIehvpJ8+62/8XcNrDZLuPDH7NwEPy1KpzC49qBooLlEcyV/4V6n4UEdkPJxiG7+nMEI9N
/g3HDvulH3C082q8RKjUCAsRhYeob5L0mAj/EHQMv3yZudijEL/05IQu4J9bTPnpD4/JYfSxSzX4
BItt88eCzbgkdZPNygTcIh3xudwYbTZzYrW7eA43hqYcmiXMUorbCGSiVttJY4ydXVPOA+ScIGbI
9sH0JzJk+6LsV52DgRmj10O8RrOyNNtyWwqdj7xvePO++/mFl16mj/iH6dgeP+a+PL4hL5JyqR5b
OOTxnLyUHgcbn7d8RsoLvGA8508emuYWl2udQLaP/kc9ZWR00frD0g7I38x9VIxovgci6Tt+WGb/
VA0QJcePHCcF8UhUG//UiTFAuDImJ8cVkGzRNhDoEf+gaowPQw0kmh4TiRoWkdWdu/hZFFf0EnZw
UGlFovDwW2V26dSLg7lGkbOuPfJsaF1y2mJB2lDd8Y7qwxzQF6ro0xyhAp2zgjMALAwZG2CAYWbU
L/6zAAs2pnya2w3Tf8kmR8MgIhYUHHaDdrJiTqrUaMRUfKOA0IEiMcAfVkbijFDhbbLhOM9bOI/D
nwmu4dsruBXlc89slPAbJqU0mfbprFNFoTZgipf0zZmt/yu2FcOJyWnSx5V+GklZM1cjXD2Fw74E
qVzmHllsZHP9zm7vX3EbsaVdaQgtrNlYatJnFO4MhN8PflC+DdUW2Rh64SAH+WYmWc/kfMgoyABp
P4FVX8I6qQnQfm8qxLYYXv5NkLKbbd6QyDiHxYMbatGHmUSGCa3D9eJRJNZFao6LhuHY+cVgYeEJ
LGNQ91iTYsmCEf023HzGuiBqW2sQUQ4CtE+0XXjt+m26iyhS6qXTHVNpoyPB+Gx+2YXpQBceNJVq
OA/cCIAWS5zYXWJzuGQYESF3BHSHGGMpplujtGeakmTTn2QDVZDvVoTlLOWzkm6FDWfY5xtOQaoi
6yZ13AoR3xOlNG2JYCpfa4mlEcLIHE2CC2VYHMOUQTluW0Gmi0tTroCaMmGaRpwHMIgj++vfZNzy
kfAhi1+IqbOYjDxhOet3K+Rg+by/ZTvKetYkZNwvpOnix8v8a/FYoFKjeNUJSAefzYk4YoVV7tqN
f4bDhJihiEBqA7lyEyk/vQTOxc7g1NYJIzF6KvB/xRu7vdmuu5rA5eLWhDqXd5f0BNdiaIwpyZFZ
AXbukAsMxbZkl5hbzcb8K5RGnJxYWFge8a6K3CChYMU0LGl4xOBvaui3KHt0xL+M8xfTz9jyFgXX
sb5XGRif+t4ybC1mQwCccu5mliBtE0xPAlB6OlhgJmbXF33waSt3xw7zntJf2+6vSnQmhUxDxE9D
mklamxSGKuuyWcAfs1t4FagLS9PBuRhhlSuyDzG4JrRJqvS3Cu+5+AFZ3QzXpfZeycys6auFtGey
qzExFPo1RBgfjpie0+BHrt3c/Bqo77kZqnKbhPeRPykQn2O8HKdW/S5hPLTJ41Wcg8o10oPJNxLM
rUmXX2v9zk3EjajZLGQJmRmycZa67UAOgHjPq4fOqJRWCypbmDAvZioj1c0YPAXZTQliRXfRqh9T
t+3o7QTsTAFnBWC4Kb8BQb93vUHWx0EYTjkpEA0xVt0xK3C7pD/sXQbeOPU/dkce4rIGhTam13fG
hLSe+32JGwrwxJx3KZFN9RjvBn9IaPWTNxHDFTJIBuA9VuK/KPkDDFnw6MfZoR0+EpKBeOtG+akX
W7DIE9gGBYrJIt/l3Ab669lSyJcAReQQHVnYwSs6BdnBwAkFoKMrt2Nz1xU/R583/QuA1rFDVzro
8uwINkPvwbVyKQSIQK+v3IHdYi+811fBnyu3cSsXogrLtkt+L3r/wn1bM4p89MiqZ+F/QA5wRU+8
z5p9grUdmb+Qn+IdsZR2Fz2c1XxQ9Iq/aif7uBJFcnpmQD6TtE2ykT2ZiBP+MH8O4u3Xl+wlm9eX
6KdO9cdr2aDh5m84xzuF+/piq+W7Jfbwp90x2rvwhz3tySe4+YVX4Yk+HlI+suB/8+f+//Nl/oZO
1rzgUztkfNfC/f/fix65QXxH0cPl6quLJT8qUT18Pb/bzfz1KYEIpFVvoDp6EV/6drIN9Oknnznb
WKAS04ei42tLf52b8TX4Ml12UxfK1YvPRDZCXX/ruJ4LL9v0uAa9kj++neoLD4XDvweP2rjzXjWn
xpX4ajp4zvwaMnt+DW+HSQYfffHn4Y+LPnq0hEXeAmFdUbXdSZWVNgDRYELPkCBAXtjkuzP+WIzs
eNq9pFgFT+mmCfzs3cB7Wf0lm9431/ratHCIFkua5hjRVwAnvFu3S7BvS3+5g6GS6wJf5LXJNvMr
fm3iz8bF1E/HwOX/4p/Xpr/EP4bTXrgGb0fzOte4d1zd+Xp3XLsVsrJV5dIe4MeR5zI729AZYE+v
Nq/Tm8qQ8xcwJcu44yZx6wOzaj4TTPgq537LLU6enO2/KNK7M9dyvh5crAsCCOdGTelwQl7Cr8W2
0R+U7wQvqFM6hhN5ih15Ad0Gh23I/Ndvp4/Ei/ivvom8cq1uqGf41DW/EacsuPOH40f3Xa6xK3sI
/r8NCizvBQ6McLo1c4iX/eJGyXYFz8LI70zHyTUBErITEH9yrN/3nmBB9yTnmAie80SRCa6AQ6el
fKhc3PKXD84/miv9tZcCJj9vCOFRHm3yzfAn+1wW0edqhD/Z5rXhEtp0m3gMU1haC0/2IF3Mn4z9
AcERQ9tD+LPw5xtnxweaXX1gnMEbvPC4k8vL+8Cn8tTNv/NIb0agxD48I2ZcLEncmtUOw5WDV8NP
l/8u8vK+HzaU7kRp8l+L+f8fdx0P5YaX1Oy6HUw4r2Pp41iwKCx4Xadqx/MZMDYy+Kf5HcB8csLU
mF7iS3QqbvmBExQvlDzGCygmq9qll/yShFjI3gcerl12SvmUZje/0mIn+qK/QipySi/JKUcqzns/
uvEhPmAjN49EK75p5tBQu4SHgs9vfWH92sUX4WjiCfMvr1uxCy9qZxPRpi9jVKZHYY3pFE9Ntuv9
4Gwe62Lzn0VIPepHYx9ijX6j9sBh5IcH1O5HkyHejk/kAHnU9sZePZrHZGceT/paP6oCgmEVWZWL
0B+9Kf9ucDbOrY+JKrolN1Qx93e9Cvgq5MNwos5IagP7/eTE5qM+5fONfY2aEZs2fzyHHOm5bZId
Fu5dwHcTtnjQFF6ByoubvUT/fbT2U46Pihftal95gArgK2oizObDJcJlXlDVL4VttJtf9Rq8Edro
devzUo+ln+zmHwLaP1Foy/IOo/2MHs8mdfC/b6WgetmzTwL02LGXprGT7Lgc/LRWu/QvyUrH22M1
0EPAvt85ZXClW1oVm+DMCRBL7y0412xlN+OMylV/rbQzJmr1IVxxq9/b/75f/3zd2O6EB+SMmRXP
LObWSqvx2d45Cs2XyYTi7lveKbtxP+71dcZbO7+lDDlROfJK1WO2M9fgM/4KuohYsA/CMTzMH/Na
n3eYf2T/2pWxE863inCc7xkSFQBOXqTie2ZmjRxWmx4/8eIObauh8yxT/awhRcBhIPsGzIfL4/PK
VYejXIuOM4InL3DSrTMEZaFmvcJfwaDfkNCsPgyMAesWYF/CM8lJLxwbK4pBTCzoVzxb7cuUa0ti
iJBHxGAO4lJlWByPBFQOBqOlwFb6HgzhwlHRfRa30cSl3xzQS4ua9SbaNVw8eumahT5+I4Z7Bnl/
Duj4VNnGv5LmYKfrwDKoLDYwYV0i30rrnmR/DUUskkYe9iWAwI1c2JisEb44yamc/B4HgLorqu8e
LfeiYaDce1I9bhqG0mNwzeQEi/sCo+bhJZo2Fx53Zl9dIxL+DMESYLrlF/WDvKQcxCjvPjGo+pba
LwX5pUwZjjkIsJRuL9VRu5OSEQ+XoGZ4Q52gE551jTOq+rJWXWrsVcg2b5UIGWi6GIRISE4WH6fe
rZLZoVfS3FaWXfUDpq3cZ595up6wwWWW8KipF+EUkdzbH+JsN5i/altgk2fMkbijBJYE+nEHyo6x
JT0bZAbclj3JaYZbox9tMHJVfms6r+Y2fMv5V0R8hRNpCHeZCCo5mlCNtQNCRgliWtkbHGYCj9Ur
ID6UlgkGYxrVykaRVx+I88oX8I3mRo9Y/+7TG1Hvb5pOpG5haUluWDEL5iMpKrUAvhPZmE1FHtfh
jUH7xnBESTwSZfIfIVLtxYIBKxrBnGukIKjV4/eSAMh43w8/3OK8ZaR6SFgVRX6ich1MN8T7kmkD
esrqg6ATMf6oGWHgfSS6gIFt5/BDRb8w5t1uh4OBBVr0G41K0wYtku0iF/kAnoHVe2+iCZwslIK9
x7jfF/6RlYg9qLa47ZfjWtbc6ItWD+Wu+f6GVoJnlgESLr3R1WirDu1B5nT+omjGW9evoer16YEg
+7HblzgySu3wunE7Xef6yhcdLjDT/It4EP6mk3z9yRJy7LBKAqoisLwK9mzeLEjquizQ2ziLL+1l
vf3w0rjTYL1sqs97P9g8iQn9TSBELgkqnJqO6k/MOITjwrLe9AQsrLI/rLJgHRk1AbiDSoxwfKdQ
AHdAy2BQEEaJngTuZ3/U0PTtFkfwspUHNQzAJsUMVJsTdgToejeo1x2dTaem47CkIJPXAttKarPc
SZ2NIaOgGOPAwGCBy0xWJKUtEg5eAx0LqtwbRAWYh6CYedeXwCGcag/htNzO4cvUIpeXP/arLoAL
acVkhy2REH2ixESatnz94e/hOjZvbPmU/kSYPxs0CuNZrv+Uwck/zJ/4H5ogSAnn/EwLDXUMhv1V
8PUChBhaKUG2qh9+0K4XDoz9OSpv6e/RUhEVj4d4kvzQOHE/4Zyg5YnVDcPOcMQ1+Qn05Jo9Fjda
2c/y0GRrIiRo0nCW0XaFatXimbXAS9FJpscxwwIDeNdCvKfB/mQB1/TleryId3ppX2108E/FkvAy
AIq76Lwf9uXhXViCbtO9Xai8ZzzXbxu6e7ukoCGtBeRgF17KnLPvg+3VF92ZSGGsw5dNcTj7VVEg
nSL/EuzTe054Dx6bC8ce++hiAZKv8RaM/FW80r4oqw1lUkgOn+xwmzZwxQpiN6RVCquTVF+PgBrG
Xb+b7vQ+vFRMKI/8ABsYeiKOxTdlyo07CvPoXOBQCwdPtSdTe81xkbpHG7dv84R/2IzipUyLuYo4
a0ybod/JpkOWYDdvXDu6Ub0A5HxNGfhHwYzNGK2B2u+40T3e0nnDLVwyZZjEPyT6bwYPgIVliNhx
OHqoKhlIE8+Yf5Jacj3zEjmBMrhaxbtwlzDZoHCen7t69VoV9Oqs3OXE3cKPxF38JzzbW91awlm1
h3+Bo1kQqzuwICsZVxs3BJJdt17YoI6wpdu/6gG/0FM5Nq7gpsWJ1g0kwXC66xsaWgGtLcRgIZLj
jwfhLqRF/Inb5oMcRO1TSOE+Y9+cHPPfmG2jiSM0Kp85xjn4nKutALaP6J+vxrryzHpJOkr3DWfW
lUBGbGZ4Nkatca6cbaKF4AEUlhp7Nfa+0oFRHAGlnyzuLgK1XwumtsLSoDOyFL/UBxScucpT2eC9
YmcsDjUA4mX55DQykpLFHUkLTLEWfvlsMBvF+/e//wYKeIKjP5z8WJE43uXkdlAF0x7l4EOnN7Ao
Pm5FuOZBxOguim4XbdTEmvcpRsaQSIA60d/ZUv/BdIrYtoQl8XFYxWaXKe5Pw5lCj1ZujhSsX1Gk
4tNi1cCSVfVeXvCCeKyKrz7fjcphZMSB0uQ5QlpYAUGT0N3QIaaR3S/FYk4Yi3+UuT3YVluGBLRv
KbCookjwfrXEiFjxpTjRTOu+gBshUyZWb2gc2fRCcITcxKQNqWtazG9+utjh3wX4gCm+XKwDjjed
3bcOv1paRtwg/YoyFoIOSw+Nb2xMLG5VOlfnXWuNXBk0EGg3k5mDEF84IeB18buzzkRKQhm9xFIT
FF5ETB2Mtd6jiGTSDvCHOQmedcOk00ZAD4TTOdoUTaesLaNr8ganZ1P1NombS3YiOVilyD0mmtVA
Ek2TLrd530rdQj8MA2ADv6D1uJRvA1WSHUT/f91zy5filkLo/eRAwN9w11SFQ4zBjOV1RCb0Etdv
Fdy53WbPBy2ybdhtEqSKyYzvZUrUqy4L5AI9jknrmynQKr4z7SfwHXUZqA9GnPoM4zITeEgMhxwZ
jeuTlYKZghw7LKssqLXHKUG+c8kmg5wKRBaeatj0c9OG8GUXfOvAEtTRIuKcXJNXXW4YApEz33Hs
gbTNMYYqizgcNtLEsDUc2rjhadJryYGc4l7Ca2O/drzWvnPazin1zYyNHbe5vpFfa/E+J0nOSVnq
dzLYUvqRNRaVigpsGHhh57AIm8ew3QMOwuWYgSbzkpZVMS3dF9oLdwwfDGVwObwPUrerwF/3S2ao
uK/wgcB651LgKAC/geC9W4NzYEnnz1xuqTkEr42i4N6zmIol7E0mYVQ4N5marArJx6MI62OA4sOp
iYn9e1uFm3CBqvLMjtqtOW50kIua44v0yG49sb0yDYRKQYEO5UK2sa1y0+U/C86h40/z/hap33OT
5wnQQND+i6PHi0q04rRaz64APhqlyNQhOc5HkKwADLVJ8EiUnjSjdudxFYOxtv+3KDb0OCmQuW7G
Vhcl1KDq+oWyFhaGbBfTxiS2nVLlddaqe6zcVP7tpnso3aNJ0RRsF9mp1XZveqKvp8qpY8F5Xegf
okg4erdvxqsCZAxkW7SJ4FHByuB8J/hGesWzPKGbVuz3e113jpT5NDrp2JFmXNdUjYyqUNUA7Tt1
hF1nqHp2jItYqBgn4Vqu8mcMk4M0hGvxXTP82S7AjlIds7jWiAoYoRHpFYl2/AKr5/eClRvEhlDA
oTpEZQVnZNc/03app4hUTiI4LvaeJYBitTpywnwz9wkwwiSO+aBZyvrBkRtclbK4p92+EkgL8QKT
T/Hq7BDdXjCQXDFGmW+9wLqzZeUeEGvWXIqUctO050b0hgwP6rKPHZbe+YCIGyo5gEY/E5M+zL07
lnjDocSiMwYrG+2KDJ7JotcIZ5jwNjE9xAtqQWh4FkwA1ndqETeBn4anl/Kzt0xQliTaqjg58Q5D
6z2X9NfozuL8eFQ+RFUmIMnI/mnDjWXExASIPhC5oN2qv45X5tXoY9MjYVhlvdM38S9/m+coZm1D
WuLsTD5iuPIrg+oNtiKzkDeVHgqQb/JUnfYqMreCmSHYpfCdGFbOUvObVwxhvRDbddpEDB5lr83D
g9Jr+34EDwYnTuw4UWAdHLmjJ1h6kUyT4xLTLxYh0cE6n9krAfA6CRL9X7HcAtpkobCuBE1arzP1
+JYgj/CgupVPCPbStL9Qk/c7c3Wn8mQaTuW4Sr3a/SLBhqadD3KeOgpMJyHP0cKNCb0DqvcRfFJ+
qxs+F9reCrE0UleDzkIDHM8Ktln2qb0A+Fo0/L8pFloHVjzhUAUoL6w93UFMWRG9fCcmICrdAk02
TDMZszG7X+hpyU8SPJrYycN1wKRnJ9E6F8NLIqMHnVM4HExruNFGok+px05g2aJZOWJRApnAEFWk
AHiVgJPuUPnLBY6biF4XShpHBOFzvCNOsIbhjB28XdiQ3V/IGggDYRO6RRIBrBUU/QyF/BbPbPo7
97tajjYAxbqtYFgLr/njuXqBpmzJMoEnZS2wxnPGvQFZDV3DqpW9mxR2DzLiJQK0qhZgF31TXCln
nWADxkcYaTkOIKOyjMYTVVrzXi3tyTCqpEPih58cgrLz2NgTOkCDqQrPGkbgtdZiP1pGZ9JSqXcV
qrxPfSUeX8/rK3CxuICE6ZhO4ZqgCjoTjbxraWWf6w+UbEg8Rvw+6HPOk3DDeTgxEdnLmYuThvjE
zxxFqic9C7sy1h1vZAMy477UjrXLWYLxtMfMBnzFZ/JB2oilPEH78Be6DZpwO815AvdpL8xpYF5I
LBbztsVaBClkAQCI3H4XrK8vb6u66qmPl/tYsbjZVc64+Gbf1rkFUgfxYyl/srtZBFvZyWysVZU1
50A4Hi4yJDxcKxxhrNjP4IrLUtZtJXzodNMO/F9N0UKKxrDBjCudB80yDhne+TPKZRk/Vf296LD2
2ICOycNTN68PmoPupV19lqj4vUjjJlgtaVdTogjfZLu5rHOf9XbBmLixya43p69isBg0s3qSFazO
MttVTarY5Miw+axSbVY3ygeOcGDTbeUbeZQSXDhIkN1FhgVJ7PKy3sZbwzoWcIg3mum2+YrTVLay
Etr000ha7/wqOBQO7y10gub22nHumydvrCy3uc02LrcIfd+W/MxwJHic//fhPP9cZgecKr9gdxky
c6mgK/Ccn4bCHoafeIsRvLcKic74zxE4C4tI5BdSvoxhJQqx/36mdeBR/g3fbsQPJMYftC1cE6b5
0ejU9bjM6PI7c0MSBKb44ecji0OdWan2F4EmULrFKlTuruJGdNqK9y+hWT2PXjXa2QdBV/Y4A5v5
D8JEqfFNt9rI0ZbR2xLw/JYrxJjhNuzMDbZC9d/iGdiCo5cW7b9T3e/Zqlh02dbZi9WJ1nMEOcOc
+VBScR5ouhDp+Y1z0NPWLVgeBuFHxYu9AYvpttz0kHOX4lrfp180AXfDmnvlCeVy16PaWNaUzB5H
96UIBwMf9i7P93VmO9flLNLmDOfgK7q9N02/b08D/FFWcp4kOyj8xWARFwNmYoWUSfwNXPZorjOj
HfYdU7U8L515bjBsdDjNylWlf6756GcrJsL5R7Su440INnraaDuh3KT/RoZb/97pA8X8/zg6r922
1SUKPxEB9nIrsYjq1VZ8Q7iSYu/t6ffHDRwg+yRObJF/mVmzygW0ajinOFWjJXUZywqbOvIvo3rN
3XuGh1H38aGt2tvzibJA/yA1M3Ts8oky9xPPDdEbpRXTwk1QgZDYeCji2XQSmdPzIf2SqcMzoVKD
sHsyTsO8yn2lgX8MGT0JIRe5iN1h7WLmVzI0LyF1UczV42vb6aqtr1HnHfkj1wJzfoMfjc4UGf29
2V7a9vArO370vujTADp39cuJyO/EPd+NGZB50uLHOB2gqLaKnZ/zk6Ku0WztoKxCHbBrOqu9zigz
9IjZ4wgTlDUnWvM5o/odbTXBZgFrFw96Gz6dYu4hdXhJmNmtqk8Y3Yb1hXRCcitmJhO+3Ci16ZXW
i5ruPv2CSGr9oiRuTEii6/ZlGxtpz8KZt4jysuu4h9jXd7vmCvUPQ5Byj05bwnHFfe3I9orhE5Vf
ReGg1SOgABnoXhFsIoYhc8MpkO65DYHUIsA5X7nVh8epDwukwCxjx1y/wkliLWHByjwO/zttk5AC
pC7mV1G3kh/Sl4WeRHoPmY45b90NdIJYouHS7HSnQOgB8TIt/YOZlT/6DP9r3TyYag9XeaFH2YhM
IcUX1+gn/WnUf+jVkis2TSGECwZX8YqpLrRk8sr0dZ2tcTsSHYjLUEjV1B9bH0Lt0LrQK43GL0Po
1s/KtDF+xGqCAQ8RsZuk/kW+86O+7zpnuQkaf4A/K5z4C1zmNEbnuDnwKuc98hPYDHznxS7rn9Kt
oTiOKLiI/8BEF0kF1HAa53W4QZpG3jIvAo/Sf+PqNcIoWEfr+MmhcvDVcf2cPHDxnbSZA1va5IgX
1+3NKrdUP+kJNwrhPdmGiRfE5LN9DVfykKPFexflSHsKt+a/glb23yTtOBthkWLXujZPs4m3CiKd
teWEW7gu0g59z0QdNWezjQk63s3ezCe/Zhf9k6jNrTcwaSz4eqbbED+qr4JN2kn7MxvdciIkeDWp
y7Yai6uQEkN7+YTGkNgEAGGDpFO2Lph85lV82xAuZHVRpo+RQiN1FT6DBYk7+pxmqocai3P0sDmK
XhsbWRyUxu6oJA2hglsooiid4R+cMsuvcYyvYkzobOLZcWpqFskEPh/OErq2Tp/4yFGbjLQW624H
Mc74pxGvRsazsKJTjMt9hwC48K3+kAVEce8UqvkS5J/EisIXaXJe/7LmFgRr3NB2zR1GFmhnqP02
PNvZKcighEXZPgHdIR1EQKPUFUtgyojL8coRV6bDfcbCBX3Zh9WNRq7/bjs+/VG+5h1yFabFhS2J
7tIDLta2K4b6CLCZoujQJlaK9NRK94X+HPM23jRzDbecL0vuZxZ9ZDAPb23qjWhzrOqaB4Cm+GHb
xKJJjN9fN5mXYnyquIWa15LwemU15R/RTsbwEzra/KlOO7AkvFRWKkYwiAKXqwWazZ8AM6taL/k1
xAbksjehrgEg6T8xcbQEhgafweqzFri6LR8GH8DAcvk398byYaIEK0il+7k6M0XukfP/lcdteayC
B8bieJTCbCuPLaVMu4VMzjUrd88sPK6nO7dYu9ZNkmqW1JL82rLtqnXcUO9+WQod4y+tmPBHxs9Q
neZy17R+RGhsS06Ham220vxgzYwIyUkdGD8e9L20IcrCYIPfyWUTwmXNDw9yTtvRqbodZL8ucHPL
qWRyOHkmP/l4MKXr/Igi2mvSP+TnZBC/d+3yy8BjEpY5Dh0GNBtgqTQlepFBANSRLtxnMg/S7wXc
G+l1K2iEMLjJrxojPxbRwkvfDJjVcJ/C6OdQvgjRtovd6tbOPaNWmxAkmS5LAuMd0+9mQAC1jZpH
nVFcxOiWOCWdbvqdof0UcA7zL+WX1ICGmE50vlBStF+99DVGr/oysIsEbivBJkVxTt9eGppG3KHm
bashxcZrYEknt6GaVcOCIUJzgZRl0CDYAD8QMPH14TB9ANs+QnEvDIce8W8Cz6KBnBC7crYAx2RS
W2/pdPjkP0D/vJ7SBV5DiTvdSn0XKAcUF9Tra1RQ3f8WjLPz5gFyZJUu/LAUvvQvcdXx6Mso0vJL
yuGM6zipBTJ/rdJ9jJA0fc0mCFQf2ByeL5+Gf3vhgVyFX8oVakqnqjCMgt4IOh6ntqmjstlwY5A5
UyARhnqVv/5E/C+QHhkHuB6Azaniht1ujrYhMgPuA0hLQfNeodW5RB+Rg5UGo6HErok/A4a7LEzo
gt2I4Qcf/l+bYvLAFcbdjysMY/zI2lcxeQ927xXnbvFvCsZfIVlG91xw0VaKtirIggjCjpcJACPQ
mZk/qY77Q4OlOlRmonAsJxAgrKEIrbaZ9tmS3qX5ZOSwHJTfYjjCm3l9N+aBl7pmTkgVH9anCvdt
w+vfYMjBjCC4d0clC1GmJcwFGnV27sR9bp4zaHCc7KsM8xDiX5qORBZ1Ba0U/9PGDonfia9GSqz7
qF6cJsKEC8Og28TaoWHE33sDoADvsr1A1uZh8JAr87Bd6tTUKS89S11xK3DzyoFywV4r/UZew2cx
IaNhAfhLwnxzgh/zY43kbHtLsvG6FLc6XKwQD1QsI9JTBXEvPwTvBktiOb2Fzs5swipYPQUVH5HH
JJjiWw8z4aaMqHA4na7kYLWzd0sVBh14GyJAwP0ZxAz2Ge5LkEi0TzVZh7VD6HoLcEVGOYIL7q7Z
Y1zN5juxJTl0pdKVcK+mhpMdooo4GdSviDw5bZtuMnGfBO740LLvRz76/QHqNSuGvxWtHsWdTcmh
nR0X+FjHkhMvmJPK9sGAYPA0Zz6Qo/JLHhMkIDh7v5xB9ak4AxjQTYc6vFSOShJUMBGrD8BP6CAK
j5n0aD4HdR3RZXd77r9/ieVZnBhrY1tIZ/At5W96An8gahIc66CPLsxUBrMdc+2/ai9+c6dBg/0b
WwbRD3HchSoLRQh4u/Z5hCG2DMUOzYwpoEOTp6yl3JHCJ//2jGcOlwZ54rCwuW0/CR+KkKWKJ4VL
jgkEzhyoH+6vwCN4XA6Pou6r7UaHSwuaQpKlgzprUvd5j80tXZZPZise92eiwZHEUwrh2rwFaIfB
mP1rfogzItOAgdGJpo7veMz1FagR1FzjT0SIvYl2DKz5nT2wOQQcgihwbiTBhqEJnO1Jv3b7Cd0t
35PfTh6paUfW2kK5zQcmHuGtfpGJVqbvPFm+ImlsTTrwZCHVLgQCwO6fKLcnFdx8reOCjycwfa1h
091CJSYU2vjEefJAFQGQvpikwnaEaAvcyyRyWg+L0J5ubMsAAsUA5gIqzpvPJRsRH3+duoMZ40Wn
cs/o1tbzG33wUrPMa0VfYEWuJQYw1huPb3b4M/Ls/mr8fbFym9YESL5km6yMkKx48cx/dBAHhcMU
2WJkq8p6Xo9/2AmQ4dMReqmsBxLsGqer7lAzBEIfR7vHsiayzW/1SXAHNk2kdi1uz/YSg0alFhz4
DxLFhvkooTGV7Z57H9Y3yVOoR4AeFksUrF6XP+KZo4sgT5tZAE++k87B/7/Do0dcy/cyMaESnPZt
eRHBp1aeIWK3bzTpZJg19xErCka00Ncuxh0ng0P3oxEvELA+ZJjx0MGQa86nEtTEM+djJZ5x1NSL
U4SqwC6weDnqI5PMdX6NWPaKl7YkhDhobhlkHIf9BhYPZksbkRu/+pEtjwGyRwam8TCOvXkPy4c/
UEJDysWy1gtXxhEkErYnmiRukU/BD20GF2P4Q3IhD8AGnj4pbyxolsh47A/g2ipU1f9nBR+aacs2
YRHzB0k7wQl8Ew0vzEhyGJGTcGguTm+w0e0GHZ4LGZ06ioyV2X11DoMnmWPhT/yu35TET2YXFQ1Y
FUgER1XyD0KQ5MXXoiWgEhU2GqDV/GgPjD+i9IyISJnuA8l25ZWDVBkPbKOQcPsUTZcDftadyXzS
XXCANdxLMPXCDXbwKMhOIfTCKxWXs5PZBOUyuM0q1/8xqARqn3zOojUqxA752YLxLPT8W39JicrE
VhF+jvScNL9k+sycsT2Y71QJHMeMTozFJJWsESF34pksRjaX7ppP9TuUV+f42AASkvC0MlPuVVgT
PWN7lJ6Eu1FONf5kE6cseMENcy5Endk92FUnbaEv2PTxR4adUAO/s+JASRw+eR+Dz6NFf8axXvp5
6c5kq+Dh4DOtDgC/GRxHW8jx3CAVXoviktZZEgow3LhF9MhTO8j6G2oalKYXKz2TJTeXbqfCz90K
EBzNVSIgT/8qRWTDeL5SXUQ7cAd8VYWNcq5ZDfWO2QCQ4OyPWwjDerdmNKY+6Q0EDZu+S+gPZ8Kg
0ncQPHZn4R8ZPTTnot6G1PHfS/BI7nSnMTuSJdL3tjHaQ7qfP5ufGNtbykqt+lSqfa2UK31gIjfE
rroLhXuVnErjzIXFW6TCXwYkPXl3qGZhLgLc2hFcZcogInOoK3k6Cu5LLFuGZPM2wOTQG/ILBua6
7GTlpoAWzXwNHqmQfbMoNA3Xqg2k8km0Y2OZvk0miIxtTRfY40Lks7i5/hk0E039xv0N7KRwqQUC
WpDK8MLKrtuHCb/OWLfithSdDOjOUFzxTm6MSCsDtkqW05q7lxoCRmpEc4tgBLG6ij4GpiqlDtNz
QqUimwS7O7mSaIxQm/p0IzUjGHp0LJcIFmPiyZ2Ak0N9Xoaoz/KTE0jBZvCoKP9e/RYj3hAuYW4P
tDMQcLKLiFjYaS8g+mzvrbbl+3B8foTPHle+C3RLlGy2RNyZ+YESxWxvMirmR2op1J+EmW8LSmvz
TDHTVUC50T7VmKGtzXfEQ6MnDSeaDD56bL4HWPSLNynyRe58RC/SZskC5vrT/jjmtMR/4WxpwoDA
i/vOQSy7nOM1DieEa33TiyNRM+8gDSxWuwCh9+VT/f4r3nTw4oXoBh2IY9QWwUNF4OttuUF1vYz8
0QCxwmWsWdfhnQ15k3fWr+6+7twl4RkMvNjcyEvs9gVcr7d2wRFhHWn6kWaFwrk5QWPd12vt0Zw5
m88GtHa6GkQDz4VoUBq3mWuSmpS4N9l2asaOyK8ZYngWsOuyELgHq39UB/+/5GDXEv0VulscYv6l
V5MyY9RdgjupJiBWG380jWm6Yc8QeYwMptiRXGk+WxJmiBpChvO3GHES/7DKP51s3LV/GJwBGzvY
XogeJwuXSeGTCsdXwAVBQZ2/yeR2HGnJX1zmXLj7EGT5OLnYAhP/ksgr2I0bbmIsspi+e+Du5lMy
yeZyHAhb5Mc2jv4942PHpOKheYgBFeboNnqrfzzazp+9lrBdYJXUzmpCuOhFiIFDTMTPBQdg4Zjz
Q43LSa9sOeVgJobZmsq7Q3twZcHBhIA9BTcSKnXjd4FHIYJ1DsLFVXlhG+TyEq37CNecTUi9/QcK
jGN2tjzQAY9aQnR5cVRAvkLdtczOZJvoKe1Bcwd0QKIh9gOhDzOfUpSW6AVkDJZggbGt8AxYUZlI
B24ayh4h3SRcvG/Tja/oPTSepP1EcJVrbkh9KfXpSlH1dvZLp/ghFvlEeQ2znDaZtG4G2y3dTXZK
NVQPa/kdie9XcdJpmKqlBUGM5tMfqrttPUBoHg+UOPz/mbky+Kmxln6xAd2RG1ZtaP1wU6TLMLcW
TRADTMYpVPIHhrdEIDNBtYCYqf57CC7ZtxW+v75BbMGGl1avOYnGMpPOkRKa5PYcUFdhKCOupqri
EfIcYvgsmFajK4SHM1Mb8CuxlElESbhROXeALBnLDQaZklcVqTS0NVVFQAXDThKpfBusvjctDRqP
mh0Qr3jqAAyw9Ro72lmwqP4lIsR67a3m3TGTVHmiNKbJDzIxzHgFAKFgdYyliiDsad9gkgdSIu+5
OEtzF0EzYRLZ/DiUqwIMBe+IE6ZwEjyBsnZ/VNgi2yN/EQu/3itlhFBegtlA5pDdieQbQdsQQBLY
iC5EUuGp9lDK8R+UugR1/z2jF83u1nSS5kM5gq2+HvD41z3ODmK7Ld8y6J7S+l9JloZhpxL1xLyq
/EWcZhAcBkpXvpUTvLN0qw1c3XiAYEQGsleHh7pR3GE+V1iXVlg1ib+6HeSPMLLhRlpIJi9d0Prh
gNNOiaFfuroythqfRDZKCElO/0Ydw5atmsF6Y/6SF2eBdRvolMKIMhBSmzLGMJNbx3gpPRUPMkHG
tDxkCscoGFY563VCOo7hFuOSp8zEx7rPK0wiSB08ZfAaYyi//HC10mwz8zEQofcgNreOoddl423G
BGDcxpJnaLtxOr18DM2wxt025YGn1bYu6KRf5Bi8D/ar4zu6CBo5EG/Jj4hKs/NaRkEYJBczAZqu
gN6YiQKV/xrLCVrymbFDK9euxjy0Iu7tT5T3eocKxhCZxL4FZP2gQ+QV9FSDVnAr/6K36TRhtkCu
ZkkvihBVIz/oMDvMQxDhZcmVNz+mN6aePJZmnyQfFFQJWzq6UOnPwKchrhlYjuR/Z+LB852J0xFV
dQHUN4bPevisFL7mHM3QYguvCAFif7tmYy0LEYA5wXZhkM5idm90p7IELGxxl5jfJceAqCUQlFUy
waAcbdGbgaXo5HbE6jtXtfn81+A9J2J9w7Ja3M9yr8iUc8bmVcSPPEv/VOtLZAgzBze8Y/BHAPcu
f83Oi66j0yp3mQDSKWYHDnxQbR2p06Y2iSCbwcC1aWPKLYSeZ8Q/n14NAq8MUsm9PjiHcE47zeGv
mwJ6Y9x/0o9YC7cW1Fjaq3hxPKA+wCU4h/4pL4NbJ4SFmTXZpm3w6gFPNso3iIRZha10sQt4t43f
4kKQj9m+YQrG0qX9uanTEhsHUuJITgJ/n6qOuGVZsrtOWlXqb80lylIypbdS3jbje5ncWF7BTY8I
m+gs7LaL1cx6P+XEIhnLtcb1dZdXKu5SCIlf96TDnHwlTWv5G/yaew07MFywuE/+6k8D6+1jBknh
tbf+ADfyD+nN/IaInNR2/lncq2D1usvFaei3iXS28OrHcqA7T50zvOxAcsT7pCIS2qpuY7MnumeZ
PAvlOr12GWOrWthPTwIjSUysTcSWH0EFh4DQsfFdR0GV9o/RDNcVBC9Nug/PnCU71kdDM1f9X5ls
GaUmw41CLbW7U7cPaTVU3H4xy/hsHQE4BgwWISV5hVgF6bsJc2147+VByn9BzGdfIMSAAnqVXIgt
rK8FdvrWW5DuXsSd3afWL/Uz+oEZxwSM3WvX/DZMwEYwV2SWlT8Ziyx5HGyxf9eky8iGSyQ673bf
OiZ4A2RfG9Vq96jxl9jTeJmrb5Oy7CNPbya4SdmQpblp37oR0587bqQmlLZLF53Z9fnEhdF5E+dg
x8C2x70NB+xX7ddw7xIibBemm0ELuUlwvU8OabMr0tFXJXcEqTAPbcySRxs7yp+Ww6ipek9Bt85a
fBDTHI9jQq+vmnap800tsxDlTVNvAlerdrCeIVbn1OKD9NfRu4TEuHbBoa1/Xtlj4rDvqQMcBvqa
E4dkInmxuZsYXqpvOfNRzVXEzavB9mAjfvfFmXToivvYHvBIMR/VdDOr+xz7wTLVPOSZ/4qPKd4o
W86wOvPa46SfSFcWgnPQeNJH7SxF8z69Asmk5ButGLSMnbCK+y9qm5wfoVxyJyjUILyN0gWyYOEa
b8Tg2uVg9wZjrTlfW9g9J5wSgFEyMygCkxn/29nkUt8PS0TzNsI9KYkyAi9/Ld1Wy4P2kf8lFpax
rvKWGd+8R9H/LiGYUpbiOEOvKmWOxjEpHUILHXD3nJuvCoM/9XtqnrRiXH6pTK9G117tB+1HNr64
w7LtxLA3ro6ydiV3rfEwxFyXx5rMTdmWPmfzXOkLBPWZ6D9F8L0gTZSUBF/vR+SSiJyQuni0hbR8
5rUHq5nIlDuDoZmMNkbKTL7hqz4BgCkHkWo02nxyTDMSEbbYT+VO8pO4MK+UfcDe42hKWqdXXKTV
SvE5jz4ELsF4IoTDbcfclQEMGQRL+V9U/Y3NF3AQQ5GZPT9h5U6laSXv+GmssUc0DnWyicj0gekP
CknqtlFdAfOSML7E5Y9FUkwG82q8da7Rke7x+oyCGwcMgFFMpi83fyiif3uTuYTD6LMGG8dLpp8/
GjSm7RddKzVaKfzCKouHq4lfx+CNxrmlDXxxRjLDCKwPxPv03ku1hPB2Qd4EpA6rCgMt0iVmGF9b
bfboWJU7UMEYYgBxm/ozVbCpnULqk/auar+GCbLXQhu26L0x10ovAZCIArnphZlERjKEsKnGfTEv
A1kFYzvm8dh9dccXyY4VGAISS0JgzCMuRLmxb5pzVnlk9TH6pNSQXVS52lEc4F7VWHoWGwYGqbmX
Szo1xmg/SkuD6WPUPBHdjLGQvh6Uk3kpjyVz6ATXbnLKKEmZw0HL8RSnh6Fs/iu7U/oBFRMiUisc
g53K3CfeZcTqvpjBQkR57RRflk+Yswz1unzuYto+kquhM+xf8cWgN1uCfnYTs+7mi56qCkGZHaXY
q+965L7kO7243OwsGzJx5UPc7dpzD3FS4Ij/GJqvfNz2BNFEu9pehkDVBXStcGEok9OgJuRa4miH
ZZvTbLDJEDdmQDoE0ZHwuqFIz/ker4TViKnp5GlIttBnmN2xzq768C13R3i10wGy9Yj7KUcr5RV0
Adewf2iDOZYXsVi0FfABhGLRMLoFXPQV7Mdxaua0+M4wsV4UONVCqVYDX4eMG7uD5KQeuJ8IZ96W
S+QkOBWtuxKeO5luh4AJ5uTNLZmbS+zoMiYFI3p5zHFbdzD/kY0MP+4IJEZGEcgOr6f6UhUKXU9B
XUXt70kKDoib6PWo3Z5QPuSAoUBd/GPZ3AQaJtcWOarQafEcXUVQYdbZF4tH9KTQaQKmdzi9cZ/i
QMF78JgaN4gYZ97CsSfYA6MwyMDrNnHNI/sApQQ69V3IaM4OXd54vCXItBu/8FXOhVOxOmhkdN6r
Cj9+frSx3+hX/KUVaU/woArZZmf4ML8zPqbGyAylisaPlnxH+WmXNF+KCch/tXAwES9CBumFRRTv
U4Xo2bO85TlhZLIZ4Ffh2Y+f2iUofqM7pXCz8IpzzIjKxNXij7EZGO7ZAGbkszB70fq7wDIoL1gq
rpNkq2tu9wmdRL4ApokbEusILGOg807Gj5jayq37CwKnpJxgGwB/gSHO0FmCzWh6fb3RDw3TT8nD
S3nKnBCZmT5WDhogD9ki0Wj8rf6KPBmtNhweEqVIUYAfn0OBfe+2RLGJs5817mv4nOJ3KEuR+haT
efsnWCfSVSr0ukOxyGxEuqlDOx1TEYhtPi2SY7eHKNZu3xT0biOD2vIgyG9Ds/8gZ+fQXDkLhoyq
Gjd1JLCzP5VvS1zgQLzW8Nm7Ebl7tB11dYEPGGyaHH9d0EPGK5Dko/XM91E1Ds31RCGK3djkEk91
jI0H5H8mXwVb6GweLCzMyvmWUA04mK99CPGeKBU9Zlq661L/oxo+VcI0ZTilEbsfXXexbbJdbEFJ
ObAGh/IoS/906k0eNd0HYz7ryAaoOc7d2Z4Xu8MlewQntYlEkPnYfFrPXtnj/0ieGuVuhEU/znmj
/mvNZ5zhcZLPPeGnp9d+L7tprd20AoTIwZLRZBAPmvx6PHuXbR1X5P3AprdFJBa0irDgXxDnVPSf
wH6ecEs+wzd9sJ+HiGgFMttOohfjmAtaecapiideFDtMwKu1uSU1YiIoj9TCut8Z/zYGiLHkFgXE
jBAz+UOJHpm9yKaOi3/Fhs662b3k7bAdJjbmrsUfJ9lyxm8We5nlzJr/WT4OIyEG0eiPMZLIw81F
fV0yYNsOsRB72dFY4t8k1eosQDov9StOXfB9DyFJN9nqVdjjlYIznLTkqGU+3DFuA3JX1KN6bSb6
gp2JmMeZQpeQDpxNWL7YjhK0N7a4dNKZYJ5E2l6omCsduCGM78q9brYm/r+fSRDavXyEHTZsK/Up
A+Z/Fz2TagvlydN0lOj8Nlm7BDaUXt4kidzE90r94KyZ+3upb1rBs9rDTEhubBm+OuwHJCV+hYtY
4BqM1ePsyqtCx4kxrXEnBIuIQdxZAhAT5UpS7oBDQf5mIXvPfiYYn1kD3k/hORMepD47sCdJhOnD
t0+HrWaX8rsQ/Dbo5RBkpIKH18EUUbECQrqq7KjHfq+04Axcz6BZFoWFTbQyRDCWM0uyI6ML2pJT
Q3/ONjPV3WC+F4Nd1aROML2nuWOQmf2MHQXzuxV8VNxJkr7JfbjmOMBzCst3/lc+4+CK7jJV3rUI
M9WjVmG11ZymmevdpoWeBA1Vzw1gmhBauDjGBYLxTsbzvF/PpwRAlIHdeTxXxGMC1zB5QbE8OVK1
OEFK5UXofDlGcHVqMzTl1kZcGo+1jtCIFZpsX8dgYlj3Jun78BrWR63//ziIOETGkyqSYYnxNtTT
fbex9D2ZTDKl4JoJgHROFncqGy+Z8FSEJI2Tx5q9izghwJKEN5564Sc8aBiL7JQEVcsG5kIk0Giv
BK5A3Fldcy1P/kIkXAt7Q+lILdrV7daCeJ/+YaZPsF8CTXOAk2Ipniyco4qIWRrSirKm84raTWlZ
WdE2Nw1U2oggiG6dAE3Om/o+kY2UbAZuarcR9pxfbfyRwO8MwM5xAYO/mpIXw7t/PUpqCcSu0Z5K
YRbc6LzcQbjLjw4XrmZPE14x93U8HbudSS5Ovif/CJMwGBPCPh7Y6kp3J6IDzWmDOYR6tm56tsGn
FAqm1JwI8JTqE/ZiQeZLBkb5K5mAAt9QVsXkjL3PpiDEa/yHq3ZrVwCE3K08wKb8LnGW0L4bndSl
TbHYPG5V+lqZwQIQVLBXVUJEKS3wNk6YkOkpQQnJM6dYs7LPoiRxeS3Ef+om+6o05o+O8VRIpk5X
r78eSYMBkIUqihz6f9ofM00avK/qvcaE90P/oH7exd0pGhlpvLXWYf4eLe42v8aGuERtrm9i5Vi9
3muEbAqed8ioWpGwaI5ACfVPf++2c/QItG2zYV4cPazgGpaAn24z/HRsztmCiFG7gwADBOOOkLs4
+SLgDnEzoNQEpDyXHExodVV1Y/104T+Mnkb5mSa2CHO+uXa6nf1VuqMfBSZ6tY+LGWFTqC8lhcoa
Qt4W0SfcaXYb/9Yq/371nxrNCamjVCdi7w5gaBcN6I3C6PUJTbJFEQfHk+iFLnQyQKqJqV1+J6BO
QiP7WuszeXrqCl1ZRhwx/tP3AdDfTV6H1vRF0cOpsch3Y6utnkKAlMwafXI9B1DCBat97/GiwVnd
9KzyosFAl77Jom/ar8A89uJxyn8z3VxlTLFozFScWrBtDOmddhEnuLnBiqBvNq21nVNIiOmtUu79
EizBHKtAonSaYn/stoLpjdOOVNkqwNoAJtJi66twTWuroTfWDckVIWF0S/1Y/I6vB3vXiva4OEB3
/DHaJ1HOZrZTWQUKjYnHMTylW8s6jByc5cIeb76CbGNMR6nyF/k/dGuWEHe8yH1Mog5REMR5JKUX
YgBlfSnD06ov8chG55AofwxyZcvvSGA2KnD+HZfL8sm+afUv4ksEOuP4XFqbeU8CE0+hIw1F+0pA
PyfpYjCj1Pmlfxek1fQXiIw9D/XrTOzjVMMTzjZhYYfXSYILTexAqoPkSySCOBGEmFH7a5SnjrtC
Rl62eYdlLljvjNrxDcqI1T4K85dCE2zjKVbqYACXTj1LpaPE9/7LCAjz+ukFyn0v7jb9XUMgLi3k
QZMRy79w/CxGZsD71MAWverXY+dRp8zHEsoJjb+J3bDBcB7/zZbYaPZPsAybipO1pFnrLndtP2M6
Dfpo7uYJV6t8A3e5OFNFyOBiCk5HvEaKMpl43tGZGWgWwGKWROjmejwXho3Lt9y6IUZQENvm8KN6
bSTm7Qk3P+mqxq+yrwmHQGCJn1OHDx2+0EJcblgYyvchMh8t5aeCh62GJLjGk6t6I5oRa3E5GY5w
5ZwIgVBkXdX0LwDIJj2KKPdJb11J7clq+jJ1UC/mUQEThTVHFkzs7avS7flmEfVuwZ0QwPSWn7nK
aIopeOIdWLaADpRb+p2Jaknxc4KlIeDOh8uoQaRbQ9e6mb6Yp6no/jgspi/1EiV7GeZuEN/mfUQC
wjHFTkR5COopoiFEw+SG3Ph5dVDB00Vx2yX8Mn8hUq2p8kme7/GqxHd4VyKPQzvfXBPFK5NTg/WC
8ehxJfRSc6NYn8rISBsFLNy0l8dYIGmA8ddCse2gPvYyrsRY5+be5BRTaTcV0GQIW6SlqFbuKZIu
E+SiK364kAp+BAFER08Ad64oUk0ww7y2Y3wC5J+lC/6eEcKSc70sKNxa5P2reBuQIaUYW8/4f+SV
Nw17Y+DMy1ZJBP17spuu90k7ITJwPL00jn/hmaG60l/cACtCwBh1NacW8lsuPQSy8LqNEXyD9lJH
Gi6/Qc75KIg7ycT7OMefMMK81Ux2L1PB/GU8djEjyOF7JGoxg3mbzPhp6RjKaajqFPFIIOqRhUzd
3G+yhocrYL+b1qex1I89X2dhCJLmOmFOBkzzWCQPAtxBzrDwCPgMveHoNblPk/JQ2wxzdBqRInXn
wng3YU6pPTCSVDPPAoyP5ofUye+5iB4UJ5XZ2JscVkxEAB4qRw92Wv/PVPxRwEVerq5x1L6n9UdR
vj7iYr/c6SMtV7RYwZvQW1GUWYJBVh6hfENRI439mXiTgRl81xKE1F4p7oGK+blIxRbCo4BIbOEY
r8HoTxP1MtJkZ8Sa67lyVYMY9qDaQqM3pX9Cl1y11/eMsUtm/XsVs93xdRmcidIc3zv00mxzhVOv
Q8Jk4A+TdGc5KexKPclGdCEdXFpqjwmmgvlv7AKCeMxT36B8YjRaGhaf45dYE6eZ2m047afhJ0o5
J0Xz/jLrPwH+qBW37690PIoI7TBASMZ5JwYBkg39sRFadRdZI3h4ierzV8rNSyF+pXJKiCOilkzY
F6QWWzilTFP12/FTA38MKrTuwEFYLKYaYxSonaSPBgqzgaw4m3TZnSnuqzm7h7dUVk9keI4ATfq2
eGl2Hpi+hICLtYtUhfdFygKMICoVQe4ZgQfbZPxBYwslXRYwvo+bc5Jn5+XJ6Gp1FUlTFTk8uv4v
iACp5iQq+Qk4Sjkxpm/SRn7zHvA7CB0FJYhZvUdpdgviu5ow/6ZJpXGf8tqpQk5zYqME5ZYtZl4T
o2Iy3IM/XLlKAZUxgIEIo4/Hn7YnrcEzpy4+s0Be16ajScUVHbsIw61LLYRRWGvwz1dKjSCbM7xm
wC4BgqvVPoxPlLWGoPkbtKRGn9paSbgFU9kxUM5GRI/9Pmnw7Gh5Q8zbUKADMNK0kVoXbrAeUApu
TwJP+WE65bNoGany8850nwbQWpn0W3mArD3+tCQDvsaf7muCTM3HaVAfatjt/zSaAVZBxGdORgs/
LgdVKSwxsdjj0L4rm5kOVMXyXhWBa0WSZVFgYIYjTkyUwhpDyLUO8Xak7pqWTwhQ2OwS8O4Qrb4I
PhL+x9F5LKmObFH0ixQhb6aAQKDCeyaKMlxZ5P3X91IPXtz7ursoEFJmnnP2Xvs8WIT8kNIEsJzP
PXbe3Dvl/Pe6h42MDl/qIweFYCJJtzS20/6Y5N+W3n4BjuIOnPECIuK3h8zPlzLHhvbfRMSlQi4G
yDjmsQrxGTGvBwbt0xJ4cCoczOb/l43HxcDzD3uSZsRz4E6Au5tm3/wzAcOGxy1XQCHgFSJxsOXg
OQXnlnx+r2CaCKZXa6A3WEv+TZAjqcQywgtMKb/EXyIhHZt9JGPf3hcR3EHxxzSZZvuw0mDU6q/g
JXL/tXw8KT3xCQKYHpZyFtt/erObvumOMWka0T2sXgbaWMLNfAI1FHWnWSIRI5p97HmOaxF2uYDE
t5k0kUc9/xyG9h+83MDHoSYOhJQgTGLiX1D6yilOlooUGtykfOcxA6PplhDUXd+ZqxyxqJ/YwqKW
l0nEwUBxRPxC06eN/HNGc15A6Itm2TxyJ6u8SBkj5sGbQoo1OU+Lmq+c69tCTFFhuqgWK/x005dZ
P6/6m18BHFtcPeVajL/x8Csr30kGPGvh03quhWAxkUy42imI1ai8+sNfEtPwmnKOaz5uJduahTIg
cnveKHdmrXNP9JcGwWr0+dHHZlnmX+U7f2dNirL4ggUkh0tiUveMPb1xfzP60YZOKtAD3p8npZxv
SDXkM/NRkVTF+SKVKbkEefpluYU7afhhKJaQ0iNrezW+4FHPs5iffqvIXBT+CpKb+4dbJu2m/jGM
9mX+1jVMl9Sx/BaBddaKVvzskMKHMcNFyVUqac1gaPSJQaUd6W90wH1RfzJ5+LwJfxEPKynKFyOr
QR//NlSgQKy0DuLVG2t+JtMV7mcGgu2qwt0LS1vpROq0efL58Q0m9zl6OTwpmHESoYD/Kzpelq/M
4RdvfxnfYl9AqJodpva/wVeQB+8aXZ+WnWCEVNzAIHBuIhxDkVZ1nwBR0HiAr2A4YuqgPiBKmttG
ygmVG/svSDTTLBEvudEx0brzWzs3/J9MPahrJbp5fOqGjxUbZDIkc5M7EdyNhAMbWjehzDFlIyMH
V+KqlP2ljA8aTd+fWw5ES8RLiZijJcZ71nZOKj4yBgCUAik/pcSa7RXsNgzMPCjIAemxZ7F71/pB
yys7q6A28TSq2NdeoFQ6AjWT2HUlXrcq6cB0dsu24p/zl24epzXCasgMaVQWPWvhxKS3xq5AREXg
r6NgUyFEMMMld7IHAUOhd8fNC8hN7Tqi6ZhXNiWYeSYlAKraGFMW6Wy9do9T3eV6pp8foweUp911
rhTNeIPfE+OrvIESh/rwydYSEHOa7bFJP4yX62dyVBzHnqmstgA6LmYkPq4IEEaAFEV/3vCre0+f
91IFMJ4ZPhyS9wiq8Kx0DlSOadmjE0r2ErIirQPSJtMEX0OJSEN/k1Svgjsl4DnP+WifbUlyGPDD
smVRxfzcMl6K8Lkz8+joylp2HqkHvXapK+bkd/fFqsBGyLenVucaDJegbKXgbcC+SxAO+MSVpo+6
2yrdE4ZXTcRqUzM740+ZqyZOlqA0A9J8VZvRwea7udFlmkC+I+CSHLdLpy/1nlTxaryaRrCq+AnF
JL14oh8N/VviqlC3K8F7IEm5PQTldarpXIPZKughDlABLjV0j+mWLDAxXGrcmgK68KjGXz03whhd
p62jCy2v4l0JrLWk7TQANVyMqPiWhk0qofO2ybICrpu5N16pZ3Bo0YrAhM125x4rmvIluNKJQRZj
jznm3CoVmIqMdoLHNxtHdBhrLEuoatIQR3/ZrCqUKFGBJRqSACnwcHPCdKZULwjD2QC9BXL+VS3R
AavfMb6EnhDAhjKxQPfO9wdvej4o9UYISwJeUAT1b4/3Eun3AsGRSRsB/aKvr2F9Dccwe4TqNfSe
Ze8I2Ynl3YRrIi8rHR9cuDTNcmGgkhC4G8SCDp5Lf5uHCj6WwcsP4XNkPa6rl8IKJE4Z7XH/7qBF
5CnNgM6nsEQcOX1XjP9k+qzDIjOm/hDyYoTmf6P0qNPxXOJczuiMq3zwEGtlh8B0+CLoPd1WpL/D
KyDTOgtV28ucrkSclEqz9mPMZfRmGTEaI6sxQEee02359uHwWEg6gLWXgQOWJ96JBW5jYpGpUqgm
KrSUhOQhwR0xbXPtO+GCCWvwv8yMeAMPRCs3B6aDjNtmsjJJPwRUzj8622r4jgk6kXsk1QGeoGjp
UbrzoCFdFYVnGWygUEvN/qOh+gK6NNxELmRPnFLK5eKcthJ5oOCqdGCsLBQKDNXmjO67n4may3VK
GOVKHKGyZryKZBvkACTiidNMh8lXSF8Eg9Lx9CE5Z7lAAF2+wfZgbuJLSj/SHgV8jxw2aodFKcNl
ockqfShEHYgURrkC6ThPWBakk4oRRyd9pwRTw7BRq1/tm50YdKGOQpFls39iu2rZCTsahh8YRaFo
bGN0mWW8tHwfQT2nKTR/dGiSCMC4q/8IBnP8Jfd75SuujDEiTK1ZxzS5jtWDwb4Lqr+6Qy1ETi66
HVM0RqCjRlJcvZeL0vYZ79d5v28ZmfgaIl2JmViB1Wmn8FSCq4ktANw4UjLkIEIxoqUYjp43ktfe
MkNg6G22qPwpJzcNzjLjo9I6zzd9ig0KgUk+0FSDLVAzRXQ+Z5M/Da5Prt870IQ0RpSB+SR3ePih
b8Uz+oHOzZanow/o1epXsMCylBK+FCindCpQwPNthfW9tL4+2QOeuF7qKB4jd+QroBNixx9jYZRX
k9u6M4Z1KYpLX8wcHHFachOGDawlncjGyYOYJrcKb0skeJuQpCiNN9UG65AwyP4aEnOS812zrH2W
xnCJGJ3ji1HjrUknslbgaHFRFD6mAHdiYkfrFgwWOM6TYtSb2CThBI0ucodznhVuNdri07caMnZU
CB/jtYVedxQqJQSfeOJGbWGVlS0ETNjzE26wsOEjaMRimLO++ELEjidxfEf2mECC5NBIWvON6hTV
dDRT67tXUAGQkR7j4uwZ3OTyIxa/+mtkdDMv3ptcb2ySSP4numkPDFpcR7YAhUZhSxmDf2H8ZAOC
Gf8n5Kcyejdj53L7c9UGoH8mQeMvGR89w8iK/jGaGSu5SSTwoXQYfLTf6dGAfsf10M4CTa3uEDE8
qMVuUX0uEI64Fryaz4/K6hUfqQBrtATQKAoXjwW23Q7CRWmQCSUHCxgS2bvdrjA3XAdk+a38CMwD
0HK+iTD4CkdG9wIHOBrd0ec348ZQelv0cSeX31gg5PjZBeiPcQmbjNFQz6YfZKfwBPTxXybe+pQ+
X7lJlEfSvmTr5cOYMQ9D/vD7EXPIQef1MRNn4ApABAXB3QjPBQrCZEC18qFhy1yJ0BpQIA3mY027
dPUxGq8f8RwFl4+FAtq/Rdnd150Ks2L9Z+YPY7ILE2gVM4OVBDoH4pucDx1edv3XiG8N6a0n/Kjq
j0jHif5HXa464+3lJlXUVQsfUseJ916Yf6Z2M4t9R2O7rP7q6k9sH7LxF8KTHK95d1Lh27df9JyR
rMmysRChc6UZ0o/h6punoj7mDMPlBUBsRCs5npfqSAk4KwQyFvc49YopCfHSD9eKqnC8VdEpF3LO
6d+faosoU6l/0SAWHhSwg9HRg7lI/kU2TnLXzRITH3L/k5GGIWtMidUfvVpdUXgbaI8KstQs/AkF
rpaGSAjYvawv+akLVlL275MFe1+7WYY5O+Q03usG8ZGPa8zmdGnLMqaMWQb3t6NVl++FYCvHaCSK
i5UfJsFVPznISj5zGqwYfSJnkuNrgRASblN35bDuIWezJL6Kr2jy0WPRolNTa0u9I9P7GdKlrqN1
jfRxkIGMlJy02EHZxodzTr7i4F2L2gmYFZbbqsg2qgcSSReJjmBxMB2EqgwyEFtJ9IZ3WBbvCViV
+lTLG1V58/9bn5Qb1IANR4r2Xw17ouzIzaw3GkFMXY05NPv7YHAZN1V376JXRIddqn7y/K/U46UX
iKsm10hMO/FaBamc47013M7Htng36LSLOPjRIiG4QoqOadDbl8AT6S9K9AZjboWY7mCOFirCFqBU
J5VZXSbZOn6SPL8l0nOcBizIej8SC1F0Rjn8iV7+GvRfV8zpFfvCsqy+qDWCD9P2EmYn2Hhvk0sX
BMU0uWZ1fcp8j3v7n0wezchFOpbaIzMcRUS1wlIkHbGMQe5N/oka4CLNleVbxmNZfhDX2z1NWnmD
jA8zZ8Q6gdT0Q1hhJK+oIQbDCVsatC5S6wH2oWl+N3AoFbqmYol9xwQ6flUsTC/MdgvlHypRznVz
3BQFP8DkkC8JyaZZrg2NhpM/ZWTcKRKT8lcaX4G3SzqFXZAqKz/gz/dDRuMqexUZjvrs69mHMtsp
hDvwIxHv71M9TOaLpi9iVeTI0C8r46cpOzJnr1EQ70eScYN4E0GTEUIEphnzxS8rczPLaXi0eNeU
ozy059KzZdN3rWEd0okyLtkcWEja02EmUkxGgKwQ/f4tUbaIhA4yRM97krXmJMPS7nTVBJWp8WvC
YG0Rfe7bE0JIPBKo6+t0QbwP2h6WHw/UlTfbeAEpQCRccEvcrIY+jq0/5Mf4D3Wd+IhApww2Rlfo
mnggCUmBoiPiiZgNKOJwmIsLCf0bR9f0bAh2Wy0DWOO3+ecXp1GpLeA5xt4zXjY/HN8MhmHtkoYE
tXxR2LjY634OcnCZz/3FnHaOrq2E+NbUd00/dDQauu2QXDjCc8qlyhyo+cf8qlJsSHTHxoVF404F
zVHg7Mv7YwxpDYL0xPCT44ZRB3UtfROnypw6InWU02xra4JjWAQaCD3BKniV5grSZM5v1ETFCvkK
siUaNEN8FGhpZ2uBnk4S/C0i9MjsTrGHzvmatk8DoDnyp+AJFUOjGK9UvOmZU/30+IREbcu7M7Ah
wXbeTM0rCi+i6QeaMjRdfNqqIf0/mRstxo7SCG5F37/Pr1Lw13FIJbhHjfYifQUnKZA8RujnLl66
LqmfOGVST5ld/0X+8CxidwZUrnGiHDYAChVIbZx56+4YIdHOwJVELpKPqHvKtI26u9m9B6ZBOJDB
M2I0p9A28F9NUD9Ux99NtuZqY/wGlAadY6tQi+mVtBirb2x5BTOzQKEyStZauLWg9oxs70D6yxVf
ZeOTVrOkUTmXiEPJxJmkPnu0RuVxCH60gs0k/tpp5bK4AJY0ODKXYjOBJvgVGXwk//Ix4NCmS0wp
EsYgZSlzSMu8pWRRPOM/GcONlz6wwGO17CYsg8mgmesxXKzwTYOW2QOsGgBo3hfscbTbkeQQ0zgF
Sco/AbI46h6H6bTm/Qb1YvxTEUw2fbrMUFNg2+SUxDyAOUJjYqgQ1pzlmgqr4hnRYp/OK2OpnCGT
Ix5gRcMst/TJTF1Fl2GjrqLKduvw1clrH6ljs+Sm85j+UYuT9IezkohoOgtatLIulAtWOCxB3tNF
79ZTJxENZhTbJQ0pFf+Gfhqjg0kHL8VqK3ogY7md815cVuhv7t54ytrDdIpP6NcFx3QqQxJrIAty
V/hfAreuPmJPjcGLhAv9Q4+pv7SmLSJ7bBNS/6KlEaOG2DOqgwQ7bMj84Zg8jXY49vb9XJ1IFBx7
CW8ArjPpRjdCv86T3YdjsknI/XQ0rrSGKPuFmacIbbYqEFwY4GLJGV+beItNiSl9Lmk6bwCUBRWV
wMqcU1GOrlwdPYQjTIkAunr6OsJsUZDG2F9llmLwKYnFOozWnxAU0OIUhP8sVJG0imgYogRq6MD8
YEVHel4LtlgeW9R5bAzGA3YlazozxhCZSEG2LLb9VeztE+XZDUT4YVZmIyUzHMEG1zkgJtc7KCnH
uXI2s4xldcXWeg9hvQmgWBZjvFWrp9ezKgLqNZc61ErGwfgEMtwzX8DnKm4I2MLzmKNIhgER/ybS
/MT16vlXcEMscKpDZiHHhpZe5Kj1hlNE8F2ov59mW5i3CmHRHR6gtxSpzB88zKlD87iFNt4qjhfv
qA4jPaRQQrW0K3+04Flt11wdBIZQm1M6rjOQiHE+t7qDSRd+l7uj7OgoyfoVHxAXUNM68h+EFZYJ
OMko4mwMk4yPtMWatrdPkcL6MocxDF/+WZRnYSPigXa5zLSiCEY6i/oF9knKVJajg/ZNGseKSTNr
Avq/Vd+sqU+la7kr0xVHII7AuCNp7H9N9heRSPvIScI7FOUBfoWJYQ5fHslt/rlhGBSupTWCYurs
K31uSd10GASzPdhSlqQNAvqgPUn0S8UFHCPTWsEYUOm3ysvOOnoaiTw0fwSHkb4Kx4SIvcbYjz58
lMH1piTdBduQ7x96fbqZUG4rkMon0Q0qpWb2tfP138CcN786Hfu92U4hNNGkLgYrgmJfG9ccKUnv
obxCTXfgv9xU0AF5jPA1YgFyWH7B2+onxnisIqzj4Ei14I89I3ix0RE1Ao8239BhjoYN8GNao72/
RhfJBs+DTAv5nOlreHjwdPt6QjGLFxjuOrKXDdpB7qSlbhw57WCI1hIk/i6ubpNewICJ8MJAZxUI
J1REaERReVXJNlXuqkQ3ZlGp+wRzenLs6QnqPXoCNgGa6M2CBIMsd6wD+raIsE6HViOVdkz3pq5f
PkgT4Tbk6+7SfeUkXp0H7FvMdTw3wLy2kCUImTZN2VGFLTszf5gULT4RwFkyvmCg0dU9yIBpQLzQ
22aAQOWaLyttjx5bW/X5qcVJAEEdLOOBDzegZVzRS//sKR85iA6MwTc1oXSL8kaHq5yHN5lu0pa8
AmGNvZLNm0Wa6oh4vmiSZKdH6TuVj9I8O6QbiWn5Z85gDofgXNqnj7Tj2pHLxHsBBLCDHcgM6Btq
J/oKMPSFdlUQLLgolhEM6SMU2hmYW+Yv9D50+YQNQkJmh16euqtEp824fANFla5PZPC8uxyhALRw
ioG2yBdjHYw16jjpr8Ufj4egWIYEW4arAdJCtDcEB6mNV6zaN72rMmek9AoIx0LbMlImn9FR7Wi/
TMcjp6p341ZvVz4bcr1Q5J0p4jUiRNn+JMfOjQLnr7PoKnKnUrc3u0++MbVVhUkq7gHtzeJ9QW+k
6g4F63jNkkYfOCaPB9oqOlFF6Mlk3ZPckXT7BBiiAOYROQ1Le2rafu02zAr27Tb0jt3fAG39O2fi
t/xq/6GTYXHFVp445esorHlDlnAUwHW05DZPmXzMbBq42wttrrqWx5gPnTinb6jLHREMhHqhiIMr
Pm9+2u2Io5ekHW0t/cEDR+UEm7Bb6OjhV1DLYYAjsFiiNEpXCs0G4iI3JqMCC8EgVhp6jwvdVnAz
UV06jGc8m6PodGp1j40jPMctUQkVEbABBK2RAPepxz+Rn+pxA2eCI17iZl8VJiywp/ECtu6FIfkS
eRNjnHn/jL81tvd8PQkKOftt4W2TWaO/ynWFBnIlniq3VzFx9B/7G/eZEjN7q1wXs+fS+EsJQ8JE
ix7DgpS2UsmMHskJMA4wycfWsbQ7bvIpbgodxRbVHXKozIZsoK1bjPOtzaJSFhwDUcjwbEEfkH+Z
AM8GHuh58G0+EpI2pnQCEl2Y6YBF4WwA2Z60WSQzi6seoaUvXBkiWUNoE50Tc+CSMV9WVv4Ctnt5
5BLz37DX9hDT4w1M/MlHgx390P1MiFGorLxIDODf+dOmXiJ0AuquK+aWnjsmtUm/s3lP/b/2s/Dn
AGF8YOMqBBLaR7E79RZG8s9J9F0MSybCYBXaq8RUB54x2mvOo7SBLQkGPg/4WICImzngDdEExBH3
5KYOzlM7HJQRpKG0ow8X0AcnF0t91FgdjXVFGx4LE86Q5EhGIcxxukAiHQTrHwQ8K3Y0BLMTyJR7
vdl1gDCq4cdottcx+ZkubBg9adTGK+uZXJGusuNFh6E4kwOsHch8EDHVsCwXV4tUTiMEP7/EuTPB
XeToS9InM6L1Dpf9voHCsETE0kjfsgo78kkSLVuFOKfCED161HNR39TkewYv3C+FfIIgz4YX4A7+
Ur800YmnY461k5j6zVX87oy3Zx30OXGJ+nHXWSBBjTUHXw1I0snEcAMrZ4mkk56V9cy3VI0/iCYG
BXNOcECwCO3Gs5N6jTYHxRQcUj1ca+VGkc598NvlNgkElcjJaBm8UMzIn2195OhjumWEnf7O3LXx
iArAAAuhRPtX5+9hWALMy0KU7U7tLQoitl1rvIbkEkxRatfhJyQi6sOzgN+0PJY8P9t2kTlCi4iW
5IbILgz0ARCIDvIDoi7DD9ZSHKvc+MaBvALmhyK55uwr+RdlACoTQV+wciJ9YZiHMPBf/yDSgX1s
B9fkjNV1Vq4R+Ej0HqhGnEwkmtTV5L84w3PFgpF8TsNAf3VBBDNlIqr0LD76zeEDRpBz6CC4fDkM
QFK2Qy/fsL+RZlUrZxbT+POoh5XibwifYhQ3ms2DaXRDECbt+QqYO+UOMC0JLFtVss3SY2WCNPRA
vFa4piaFQc+RXABeRJLRNAqs2R+Y86Xxb2a8fOxb4edIRVkwY2JBUqNnwAUlPZhlHO8UuSjkVfjL
8KzepXHDvbmOWVJZMKnJxIckPsKQoTs8GwN7IlE55QhGQrsngcMxnhoT/boUMhhHEeG1eGnB2N59
ZT8Vm3xHFY+CuvbP03y4RChLNlNJqclFyqObFLmR//Z4BRpwDSYMjp0iVj+tfLUIeUCzTcUIOigM
XwGzvoQMF9IcEuJZy3PCeDAg4Kf/Iy5IWJSMQlUnFCDj4/ihRkPR0MGMVNc1sRikHQhrSeWHWL2I
J/bVbwm/3Md4fZgPdOAZqPzV8t4TWiVTIoWSjkdhJoh78MxUcgjeGXbHzS6b8m8wTke7Rr6ybpFP
QUDYukDL3rjTmD9r34N0Lfjbh9DUmhoZ0iVK9UUb/Zbsij17obBm5ix5vSNaFyWnK00dqO2k+sWT
y2kpJp+pD98D3NepN9+gH7FsGV3ab1avzDNsHP1UnbUnhOiN6YQX5pKILYnWxa1mS1SiAOQZIMzT
X9TzCq0lbVn+cqcpNt8szZcWCAMHJUYXKxlqWAMwBGS+juqDO4TDT0AB9E0QUICxmmM1nNdv7nP1
i8Yx3y/MKDwK3VFwrHNGrDW6jvnwPT5wfgRYNxkikCZVL40956Jbfzjjj+f2XfePONiLG3jgmPjY
DNWdR9BRvvRspIa6R8QAooF15WjeaVIAsajReY8OKdN3lRYCfaaK05bd8EA/wYqtiz92z3b3qaeH
SAluIx2V1mY83+qI+NAxb6bC1bXSU29+YUBlMs5zOe1LAoQ+69n6lEacUOfmsJCmkHgswtH/ch5u
3IYoY4aCLCYnRKkvfj9nYdPYWIdh5R0hvnd2d7L2Wv0UnMB0xrN0QJhH4ANOrWhztW4tbvFNhG/C
ZVFS85IrsgtcUho821rtsie3vGasmM8zM8yn/RKS6lq/qOoit3X4AN06mXRvZbhCfQ9nZHWLrgqS
QZEAxCJe4qres2ojZjfvxqXaRwIpnQaSmP+ddTCxOD+week2WRtEZO/8u6qSRu6g/Gpf1MGQ54Rs
tvAzBxlVVZ2ZzszBAV7BYHVncgFb26j2xU+fvwoCtxWHboFBfEu/amVXByuqflsUkNy0+FZXeEey
O4fynQd5njV0Lv6D7M40wWJlufAZmaMs0rXhBsCM7OqmzZTztGpNIQz09Yq7xaGKltskHyIepht/
mQqiQ6r2ZJIwmJFsiRvCy+1AW/Tjo8jBuc+aAtH7grUNmvcc/9GhWVPoILK1M+aeC+hGaYamcE4Z
iduXGp5GOz/jk065mudOcjcP8S47SbSLTtifHeWtPzgsn+RdcIV1bQfX5AvS5BUDlnGgkwUhsoV2
AO1ZWo2rQz4FxS1g6P6O2H1xrN3DcAOdvjNWyQ2fwpaGz+eeU5iC022/6xOVM1vFSrO+0vjOaMPa
RC4np9Sw20V4YjIa5bPQ4S0Zl4YO1gFdbroeF58N3oV8o6ZzmqUHvHe40ZPHjfZh+ZDBQc1ibgJ/
L3/WAWsesg6f43bW4dScDdAtWefoagE/dyrglfsM+XXGOcEldAlQ/cD5b1VdwAgz0zU2znTsUvo5
yQ/eWRln6lOgHpobV6BPiK6jRb+d+LqwfyC2MI6Qe5fmqGeLL577sXI6+ZmuvbdCv6JdC+GKHh2E
pbnHMzgnpDQgeg6BhXZQLn7NcSSePN/iK4Mj2izBr22HtwYF0abfR3706FBXL3y32r7p/yPjrYG/
X2TQxXsajs3cxWDGMTlTtwh7e5pzz+SBkwg8IvgvjBhbjUn8E+8vp4zGoQIkRgzR2aQoDZMLWUcU
jZSAIcmvfXSzkF5ky47e08dcRS4CGmMpvxJobLOSE8JXX2x1+vSsxHGEuGchZgcJlJnuMuZROfHP
OpJJsdD5m7Y9+BPmnVHEV7dLONkQikYjhIX/TyQyjBr9rErOkC4aZSMZv92tuukbJpwSuJeI58Zv
Q0ayi8D8KYVlkeXLXK4Y4b7aCNMdOBKVakBL/LlUQseR3ilkWwbMeI5gCL58hI0bU9mH9UGqt4II
H1z61kW74PdXKNvo/YvFKrYumD2QVVgLlEUFEp1sKZ8sblnKwJh2vkSjuu0u6OOF4E/tKBc0tHpe
t6zRyXgdT3PDBCxAoxJENlEuKNcGNyNfj2Yedu6XwKKdI2HJGhNNjNLsNQvB+i6eEYFM5SAjtqSK
0MefwUcg0l0Mr5iHgktRG6Ot9jCpFvTa5k29a6iOU0RfNclrLMqIabO7J32jXvVD4sqfpPLQR0/9
dzyJCultGwd2zPKsoirWlJZw6kmADZucnva0imRIaVXSVlnjDXWXUJ+hL6WoLH5yRH/SlDvYBTmd
97eePGqapwUEwsqt/X8hfRCQ68KkoASe1FOslTBvSMNJDOh+2v7/pwdpHL0lzmgJKp4cOkaqxrtm
AAUrAjsb4E9y3A636vjuWesF7Nbeg66iZgyrT/MA4ZN3sJq9c9VQZvfnirKmbL8VzI8fLBKUljJt
PBrB5ZIOEnOs3LoL9S3E2vtjIcbpZ4hYimAj3GuHfsxd2I0obPxNs+3vjHk15uDnaNm63btaGZgb
f+BbuPm9uOrv6i3saje6555dOuYhO342LO0gt96x+3FaVz6IZ+1lvKwj8S5bnSHv3Pui75q46gKk
yFmf64d+U7s6qQYqxr5j6yaucqQnam0BaP52a/XHP3MhuPjkSCwQaSTX+hh8+/A9JxlQvu3bLf+o
n9H7xNTAAV4T1kiFQlubOuWdSyNCFu9Sevbm+GitvY+VnZh3YkEJNt7roBo4B2NoXtaLhfqPxf0P
6QzlPdBfyi9wKzZYqXxK1SUPZ+knywldEYxz6SY62h/fjtKemx+ENnD45KWQ7VRcJ9fC9X9qAn4X
R0K/8okoCWO6spPZN0GngKKvsowwxBaJPhWXDBEg56A1R9ZAC+PD1EGD4IjKLF/1aFs63Podhl55
2dYLejTNXIHVBNrqD9mMNq/3LIfFQM+VSf9XJEyOZv+n+bji0TxxQfLtP9kFbEGmcBOs6OokKxdV
0YOTfxXQPpnzCI1XwOxM1ZszI3KDE90wCe9oKkG9pE5FjxZfGkptBiGrSDinnK+4gnc2SrB+8AHC
9EALCJtkN6Ad/y0j4IykVE+XOjmySGp2qtPl3NC0txKXhz7/xVRtkLcXYGhH9TFGxN3ji/Whm8F5
ZkS65PeFvJPeiX/Q/9LLQTSK4jKY7111NeRkMvDQokQI0LhvJw/ORlxMKSWjTWe7yNZM2AaNMcAc
O6eR40AfxDlHCLr89ZEbhk6X9PzQB9Hm0toPp3RgnmcHcz8kA/lFucxEB4+Mwlk+sUthVWkbDvql
NBmia+OLt/ppD8PEXwO7TL0RoMMPg31Ek5T5Rbu1skm3qhj4ZCqXSqNBEBXSSWzZbdb9igsHBQhL
BeAgsqNQcxH4ac6Mp2y5GkbF2JaRZQ7rYJOxorjCkjwkNI6x463o2JQMbCSEv5MPkV1KxXFUt8eY
vkbPW1FPk+uZk+rTbw8eQlrUZvS/TBjh8ncd3yzS5PRX/fbQmja2eQp93KioWr5ThmUcD+gl4wXO
NFqZy05dEaHmUzuALGlshKr4n+gBj+HOTNequg5YIhsyAzWsOzaZt6i8OKXTIvqoryD6JReYPJiW
3etBH5dRmaitOGhMwUCccIGcMn2LI2cE4AFYYCTBbTxxeSuOX4L/DmEd5v2F1iGBmSV1H2WPRHGE
wnj8tbRDAbhHXcfhMwFCmKBuNVmlTUOy0+iGNo1zYVad2cnH7sLEMyquSPwZMKqcYag9c1Bz3k1V
qFFqvqXztCizcwXxgZuH1jifQ+9uSouptv0n8OrhXWBsqvA3nZ2xY47KLreyFBDFbLTLDglygFSv
GqEUk+m1tTibjy1pU0QH/WmkCRk0Qg+T+yFDxktFw1CQ83VnPSdtqeMYdLR2zMcJ3CbNTGYDQjEu
0D3P7VuiH/QOXvU7yU4RjUKUwzoy7Voj3rWfkwsZzbnH73TMjQXaaIaIE6acIB29Gpkdg+dBoCo3
rS1STPlrNZzOx6RZUl8Od+Z6mWzNESnLzOFovVCDN7xFhPvpR/8SNHHK9UO9m24JJCfEa5LRfpAS
d9Sd9GNbAcxNP6ffZ3A7QElHF4UQGa36aCKk4H85tXVDpYebKJ3eVGgsIp1edIpujAE0CsMFs+UA
gPuYdMcQkycBDmP+PXJsUNCBC/yZsIGrCPk8Qm5JqsxZMT686wz5PVdd1Q2+USycxKmn9G2BSAP/
Nnn+JjInpCrgfZXD0xDl86KFTTwnVjNzGBJMU5Du6KOw/dwQVY7EZKJ6F5hycq3ikTA3JCMWYj5y
DoPi5FuoAVfyHSg/8Q6cScv+qQHa77fTfFr9mQbb/4/4FSZ3FAu0ixS2dlEH+WurP+10JZicx5cQ
0r4qDesxeHvGpnxzXkjjg05X6mmEf2nhL0qODdDrBVS59AMhtUz6Q+9zzMZbzpRMYbA8FhW9K3jO
Crhd3rbKI1NwVMrZPfMN9xWWAgvdcNPJdK3upsAYjDlcf2yTQ/wwarKu/2IGRZ1Dh9nojhKdIXIX
G77vYPAnkD5jGH2baLvmQ7s6XITgdlAMGla4Vk0aTc3GIme2uDBHI3hnTfve2pJKnQKUpt9dyU5y
ZSjHcbm540Cp1LWqvyjIQLMMum3CqGDo9VkRlUpdCzdp3IcXuE0G2O7s8LnhRgQRMeBv2xkRxeEJ
ZJo6nRDwGX9p1+TFY1UES8FRlY1MrbmjbWri9LLAXyANdo382oinvj/ScILf/VNOylrufbjBZnmP
OXbFiAzQZktEApRXptdE6rwR6PnSyeTfoliw4r+OqUUfRivB/EIxdB94tkMEtz2ZI8SntdouCJwp
XpBSQeQBYlWpIGLm9OiGGf0lCgcJyGSCqyDgjJusIHzdTb4siW4xvzfITwG6XRkOp4zEF599SIiG
0F8Gawmp1TyE6I2z4WaBSysnG77S7n2SsRH8mCmx5Mjs/DucfuodJlpYIhk69sRAEyq3/PTLkdwS
S783w20apEwtqwCsQWlPMmljmvV7YeSknE6Z8AUEWNY9yxIAspiVuo45vqNZVdsAB0mIAhtsJxMW
C2QSYieo/S77t6kf/YnCjUtTDy4Dhw+MoEXV22wW1fAr5C+fOaoCu4gF8VFQg6NoJ0CZkVS4ZGQ3
La4fOtVM/jYmdy1JgeNXjBa4tMljhOtbfVDDrzq6Hl1975M/S3IEYTfEgu0HX3F1r6bp6H8kndmS
otgWhp+ICEEQuJUZFecpbwhNUwZRQEDAp++P6uiKOqerszIFNnuv9a9/aC9p7AjyhkEFn7AlLARv
IOiTDGk+KTYjS5QVOsUQOAmD6sJDdVsFXQYTa/kUhjBd8uvheATYEvakfa1VuD6DyYILrV24A25y
2sJ8SZmYJ5uw2cDxHyeWto5qnGvtrGfXs5PLAZ+BJsXEH2gY/RVjNnnRveYpeasvL30Ej8mCUgNH
Kgr53NWJ94mtwTKBfMOPO2a2qVpKSjPP3BpJ31OYvcaMbiHzsLAY4MHrFx8W/QeX1MrsVBvAMLSX
JNAyXsXTiA+RsxNSpVS+jnERXn4ljuG2lC3q7ynlqx/Ajlgq8Ya9zy/JqwBkOflbAmcx+dsMEvDU
G0sHDSud8QKcOuE8KLfV51Anv+hgR8WW9zH7oF+h03LxpRnGEmj1OkJhnPoFT36mDjpIZukfoiPH
wppnDcAmNOtJb04CeTCkwuVn17Ko5zUDTdkBkdM9wVPOwvz53VA7UgQgk69eHN6qlT6u3xV//TuG
dPkwS7ekGFd+WEWZg6fYyAUEqmaKvI2/Dv7XufgLONpwAFINhQHZPRgQIfUh9Qrjf0PcAn5QqoDB
XvnpHwT5Iro3E71hUnixeGLvjB47NmSSZSnBNHIccCPfcbxxINb5/PuBImzoHijlnpfuaxF2BOvl
M31/LcIbeiQycjvHhBB7/PcGSyjCGQRWETKk3NQCjjP56ZVHiplGgX0i4kFRYGBWa6Qx/Q3zejAs
gZUL/6rawvBnoiC5cTaTdJcakbchgjNrheGpZw/gdVkw6Uvdx52FziMEdvwcGI7pt1g/jNOA4cR7
CwmvxaoYdxlQ/NyPmHe6Se6OW6MhonX/QPCK3+c0VBZEp4FWchYzkI62SLpKRs6JuIF4NUKNophA
bczba0ZqfB1d/ks50p/QRQk1KRHVD3vKF6UIrS7IfrGgGuCEpr+h1xc/poxJUwMFH/URiiVFhgSD
PrWGtKHfwGUq3Bg59buddJWqmcYkGdIjE2ePjoMfzFm0eRPCZso/JkOid+MqCTy8yIRJi1z55THf
wrujAf3BXAMVfn6sEX1Hhd++txGQhrzxO+0wXuXajle5Vlahutabhf7CW+88bhYNhmdXGY+2IwMw
nRTGAf6+U8hSPcO8puL5muWxQYtRGfHolDliTUdGrKBbHeO1JDGREaBJ4/uE6xFzifj9o94m9WrC
1Av2hIuT/KyginwhqghpvieBcsPqbsiETnchEyae/OQQKljlZLGNXU5yxCPidouZLSefG4uGcUjq
YPrrFCJDG1LJivHIlUF+st7niAaq4qSA3D7slW8L12rSDDJxkdwAgC5Swqkcs0KYcLULPIGI/00w
U6zdMLPJiG3w7qROCKoGkboX1rPRFZ/5aPkthyhrqor5i4H/IOeShmbhAFMN9CWF4uaME/puM8ZT
OjYEnInJvsBxaIXzQ4Vb89Ma7xlBU3+3MyEN4CMfQJuZlcORxbeAkk6blfBTMrgfZo8l8UagTXRU
j1YQaw6A0OEmUw3j/zTJ8fA5YJjBk2V7Fz8zBQ9b5A94SXDcWMUA/+FM4H9u0gPviY7qk4naK8hg
vpcLNbpoUWwo0YUh5OgDaecwNLcJ+wQBtgS1jpOV8OiM7ziQw7kGpbg9NNQjQutrsT1uvAxQocMz
neSix6pFnawwEhZkDFVAyJnPNh/sYmAvQb8DElNzRGFDCMLbwam/J7XrDyqr+MDMwWoSk1KoZYbk
4q80GrtwOb48wjn0/B4q6ucPAIw0be/5dhxKkRlVEw5uT6fqTYo0GvLyqkTsL4SZbFuj+z21+jYS
fUBITigCAu9KZb28uirpzu14Lk3WTJp6iSwNmbwY3PAgfjk5m8N58A7Q6rvaWGqpmCEmFfpnzfYg
pKSABy1NQ4+lP49reqCMS7b3t3PH31H7wXZUsfBWYpN6/2k40HjdgQyESxfg4zSGLD99zUfknplP
MKASBGJg1Y5fV2zt63bNeULZq3aY/PGQaX0EADh8+eT3DLOy9nOI2Quf72P/XKOQfFCVCrBW03zD
2HTUQqYH/dNVLPmd4k9mYrmEHlVQd3zZo2gq2DSeTjzfNh7axt7Uv540nqsQTzHwgFWEmR2gbXNM
hjyDJ2SeITeJeuw7RTnWXCEFizdZIUIYYMBQZs+vX/qsLOKeHndmyPRr9HYd9Q/sJ0ZYd+1rCado
U91T3HjokD72+NaR1COyF2BjCcq1aI50amltyuvvqX+4wMITkXg3Z7BbhBEkHgvBbsjExLC49oF2
vrgFwHLNa4ahIq9EPKiDpg07xXrSWdjNqfpCb2ntGRaEzctW4Ppm2BzBw8WCBuvsbSJdUnX+TX7T
DwY4hAvjvJLAa2J/fv5E4q5mqMmC0aPNSIeZucAQkEb1K221V1Bg9RxbfJiEWibXty/pkEmYF+Km
iD0nlCMdSQkmZNpWfGH42ZrMDsfJXBX/cuWk9di2+PloR8WkM2jqnpeEm9Vxjwte3TrmfZ+gy0Kw
4kz+xavDfW6qVfVd4NWDFYryXr6xjI4P4UUi7PGz7tVzBWF+nPxCzxHOk/L4JQCxW8NYQkCH8UAD
m7AQbvpNhPeXoXsGVdY30sjBp+qJKTz2VQQfBuXnogtYUW4ZDGgONPjkEnInmVY2+696qDnKm8ZW
mgUwN6MxaCzCKcX/DObwFD1prWNQCbJMOoz7xqU73321RSrUxizPTeEGO4ToQaomdUc/Cs/rde6Y
82zUysXs2giBI0ArEUbuKIAHm4lHCtsFv+sKr0szBKmCum6gFlawstE2T6R4DdN6Z0SHN7JU9SdB
LU3I506UpgU+ETGHRS6RLhiELTGFc9GW7xVejJBflM33AQn0jbkyuTBhyAHYXNLI+QBTnknT1Jyc
XCKqQnw80QR9JcqaxHq+J/xs8I4EeipDNAaiYYcvHYUEiDuf920zdsh+a3393l5ZEl5lYYh5U710
PQJR5frCdo7Vn1avhJc9ipeTCcvYq8ClZOGEMRg+naq+/zIW0dBb4vYNGaWRzs8DfOVRiJGJD9tN
G/emJuKS3k2VZai2xMqDcDMt8AdWQIT9QvujjjfheGS8WH3tCMlSvYujnOidn+EZSgU62ZArrNAw
Pi9kWNMLmRnj1d5E/vKAcNGDWzpVG0K4D2H5Q1uQl2VLAlVENYKbQGRjA6dWkA6t9sqMaIwldkNI
Uw3V+U1wK34WpqbPXiRV5RJWRwi1uh8pw/yMEldfjLC5leDGYtL9jLAE2jctlm2CXfcr4OrOThQK
cQhgTNKFGW2ySIFaUnJyOTGmZ59wYjCbKSES1NJWT7VrXuPcDy4Gz6GiImAO1D5IXUeCqJslAPH3
Zbeji8QqjxHZRCBQH0w+Bl+b0fojzoVOcmUCct/in7ymXc+sz668Nk2gexSJX6KQQ8kbR3t1RMre
qsQoJuvBZYFPohZL2MaNhV8a31E+sWWqUPgdSIwGulTbbeRH5Ir5As7PxGpgrMeO1BxQoGC6xoCR
lqzDJ/Jxat+z13MTvsxPs3vX56GJwDkAHlE12stcSPI4aaN9mJQ0mey4RFr3QSJEZoPnT8Rbk352
sTRArLvvZF5R5EkuJrjfc8IkMEdn4dGTiNI2bs5x5LPPaYWDcFMkZwi/rOcGnLR/nJ7hjB4AE884
DTgK44/HIQhJlVM4YixGmHcHu8bGAuddmxXBwuIwPZLGnvqaR91c5QIeJKIcBMFbZx+8vF3mSyFd
JWNoWEQRhHS3oG8Be65hY3EKedtHNy/DGd1G/LE49rAzSqkRseWCS6cYFYewdmB+FcFYKgAwA+2N
x4bfjD0aIAxpNdnh5+NPEzL7hHDJqcoWhWU5ICBDRLp42RmT245A9eXGzOg1TiasGaYdNpzwHZSB
eDKwvSY+H/fFJztzvKetC8F1IKqUVvhygXjpDkZ0aJN5LjtQnij+U/Y99oeXW0GOw2IkvDMXwTMn
4ZOOPW4TkDgQbyzZsF0RZLEJASHSX1KJK6v+igRlPqEsonjlF31asxDHQcsjiO0clJQlWEEadqAH
SviIokwdL8NBNDLjDaWY+pY/3FHAHO52z4CvmtFt6qQCdYPvZ8oJELlQgXC6YFiDoTT2n8q5Ocrk
RPcm80t6S6DcB6XqUQndgSzcQAPzEMiUL8KRvAazLjg+RJXg2Co7D2WRKwv1s2OCNEqWcr95yEvu
O58hv45yn7Y0ewT4kUE+4QcA+gIfy29cuKg1t28+C4xTAmuhdsC6Vado1gQXI8w3SGPudp1PKnqP
V3JjDibOihPJXskGMjgbRpqNRR1vNQ6LnTgbdw6HK/xCwoqom0B8mFjg0MpJI3+YeZs5B4EOIOg9
6HxYFgwa2eHh4dIY46DSzbmTIC+jcMazhxxSTn4e+pl2/ZMGHybuNy6O94CzjmXDp4SLwlfBfS8i
H+EFgqRRwNh9KUD/IC/ktGYFMmWlT6llkz6P1kzaiL8ThqiI6tkzBEd5zVVIM+HnAGrP+6aG7ufj
ZikwxnacMxrjsfK6iecOU4t+w+8qjI6rfgNFYZxMy0aDw13huUHE5Hf9ZubXaAl+oN/y63gl3J6M
pLG4TC3aX2APVDHpeNu8vGFxX+khJxv19oHhCP1EuPEAqGyFHdAB0Nbw43ghVYZ0NJ+7eNEQWjb+
62epoe6G3usGfYo7ybp6XtvZaOgCkeNJQf2bz/B9BpiaSVfjAVccHiwKHSCXdmggRQEc4cAjHtw5
axRYI7XB8IUSa6B5ZadIKEw2ERYuEAeEMVThf8y3KvwlVas6FinuqLOPSN6q8yKyTz1jAUxTvRpB
IQ1NLazXigBQxWbhsuwY08UCpDFL0N6IFpewlrO0ZkYH2s0oXBrVZrqQOG1xnjOFGFddvj+lOdwe
OovzUKU0Ft6WND2yygvtUhqOQCc2WbEf0xVGsGYLWl+RObjC0iQvZPRyR1xKSTnzJJFQAAvj/dfb
XYWNrXZWh2aHr84SGYINRtMQdFI248EA6SvhdApHoC9Q838oi5gUFRLdD9QDHWt1pE/OCPVAryRG
O+y+Z4EZXsTf6DATS/RdxeBD0s9Mr0ABRFaXymD/JdwjHUAOYtXn2XgDfTVhegNZ4fWBBJ8wdJTL
Kay/ocJqEghPG3r9sbBBJTV5geogvLKYr1SwCCjJcruIXHbRG6WQHJ9DoJJaPnLA9w3N+5843gIg
smt0POLIFcQZSPZEg24xUK6Rd4wxmVDQhvl0cUM3z8IFVPqQtmjQHw9sko+L8gKgCoGAhl1xYn/h
/MhI3+YMIfkIg3vTB/vG37R3GEywwQ0b9nczfm3YIvgA7BsCozGmdjT+lGX0tiBkvOqt1ytYAlp8
PNAczEgAcqFZ8t0EVISpNYKiB/RcEs1MTAqmv2vKGahE3AC2CfzQ+ZwcW1k+dHtxi8B0lQszrjF6
O6gN+VZZ7yDpIJGEuace+VwRq/Od4Q4Kn8XtZM5w64EiMoaLv3/JtObKSsYtjtma4kDH4oK5a1Qj
fK9Us7TJD8nc1PCcfY04uGmxGePBA4WPu8OHBoJ6agOHk+YQdiYjJq62n/ioE3nj/72/zZWPwNcl
9ewJ1VIiiXLYkvjLPBamavwwLgiUlRYNjj6Czj40uXP8VE5KNeWIxf5x2ECGr6cHzW2AWHQfrKfW
okdNCZFJgbQxzXVGmp2HwxdyI15/DA65yQ84nqH54qa1BjZejGzRtOg1NpXOYDKFHwaENMyUPjbf
mgulTW3+LRVAEKSY1JU8mm8aMClmFXEBXDq6HtYSXKNBRcLlNiueKQ+I84RXuP9u0OjAv8OLiA8Q
ykuh3WkosECuRxu+D5etQl5i7X0W3FSumSsAK8bajzcHGd3AwUfideBoYydgKMzBCATPnpUtAPwg
HvN3+NAw7rmGrHXxXEDKwo0E/+IpkBs2/DkAQWGNBQZBFNHDPYZGJnDS00LwXjHdgq2B3ulJ9BjR
m3jepcaYW8k9R2H3x0vHdwDJ5D+iCYRTib4HX5fRtbmqZ6hfCmaL1Yw1yi2DdCnm9odX8WGyFrnX
IOWsXZbTcNmoytCscpKDYv7xrsXwc4aaz4LKSR+lhUNJ1lyxIok7ymWnZSai8AgzB1toBqfiX/HH
hB1vcnM4YbCqYkKMF8yekT1IKvu7smILy/a4sec2VGJ+MdF5sIjQrbEFMMJgQE/HhucXRw2sBThT
+H5QO3DRUPqulGBUgHwM4BNwV0Gge2fIbPGYPukKXxDeSkoU7h0LmtsMS4ELlVisGhM73IrQSJqY
5sD2Fs5PJKKFz5IGtWclf1gmFHzYm3JI8H9w/eeeIpB5O/TEpYzUe1ihxFlzm3gu/EWwS0y6+D4x
YdZsM8ysW5d7DasbROvNi47uGVlbC9eSpeeG1Iu4yODlwqgGQAPnLNHADYjFwQLPl0A+TA7HMiza
FfYtbLYlXjGqX0oWSzyDrssLW/hfLFw0C4EV8w8+I/wLpBw8IYJAWbWwE18OCQFfhtuxC8cXizg+
ImZCXzbMyOMKYTljPsvIBNIm3ifdg31lKHQQkvAo/u2rJpEkX21eFPNSduUmGFSrxVynWGOdfufy
ZKH2PlAaV8jPggYxTp0ak/dmqcpb7YkD627cgg9uCf5GlAXtXmLiDO1+3wimpA0Qdv2HWKM/Ujnz
qbjukexir6WSbRr73ZgEvUJdvZn6NorXSCxeA6Z8Oh5wO+a4THHbIUIDnx+2GJQDcInb0Zw4axbj
VzEzQrYVj0DxuCMMA8HjkG2iYk0Su09KPgaJhas9loxrIVLwOwmeH93CcOGtIu7BJRL6vMHRXX+N
Gpz2Y/RvGoxpAc37Nb0w9CPgkJd8BH0JTgOzTcYJHlGWivN8rxEcEqRVHL7RgtC5D6lmqjvKbCJw
8qetSYy4+CadAaFaZ6zrfZyaQ5NZEgqFQYaR70jSwW5ChpWC8lj0O9mOsXSXISSZIXpnSN3zxk6g
hzLJn06mFuZ9MEC4q8Zo2TA+JFYolQAETamyKtXNpjy5aWUDU4kE5k0AxNq9NMgXp5mLlYA2nbNr
mMU90ZcPPB9iC0BVJKnr65PQtixcxRp5zpHN5xc6sAERyELQaIoOudsE8KC0I3ppCCeesv/MSGAw
u+lvbb0v5e6xEqBvI7HGCOoOqxvFDlPqFFAEhklD9zvtoOPCQScUASrxbxaIPgNRkWaZes+QcbvM
8NoxnmR6I+2yO7gmGgjzgHen7DIH6pkn7IAZviSr8qZdX3vU9+vS9sPpPPGEP3WPRQCTbyr8zIZ/
kjFNe7vVqbEr++F9DG7y++Iy1XV7B+3UlH2c+3EUyU7GcHN16Zmr4tVvto3DtGAGqfmxRMHypNK+
8RwhQeDiwloRfMHH7gWnCZYI13F5oFxGuA5KNFUXT4hdiFseZnDhcSnr8bo3x1b2M+zsBCST3vjz
WhDtYMSObt62fjq1AtbVMt/t0QKDXMyQ25jKahLE65qce8FX+Uc8xIG6wH1i+VxJNtGi6yZGq/X2
SUL86X+VNTmGK2lGjBAbBmNNckR56vrfczves6RF9FwBsdRLbEov6n0IlbaBnBi7afYwqsDRZr2X
SOZhRDZFtsTZ6SM/mF606TmbWsd5a+63+HlN14PvKLytxSQoj+/FNtCmQzBocYhWEVin/bCFVQL7
kOjxk+DnZ/wpxAPxV8zjhFt2Kk7POxOJqUGnSwwWpTgdCTI3xAmIAambTI6N/ArJh5v4xu2ICmL3
2mjXalvve94k57MnpWR01c8tt1hzn0ss5hbPwYiBtmroDRg5ePCnPH2H5J9fBbeLkGmGZBTxSKa/
A2sf/AT5JgXniFkXJxm//vkKwjJsVrmtH/iJM2oC5jSlNbGkxcTq15j/M5Okj7jdCJMk4YCwZ5zL
TvDSZu8/wRuUHHtKRqhsUAjzK8lmf82VC4nXWxAxThMkWPXgMgHeS5RidADejS6Qy8M/9Ht0oJDg
x4DRiZOQH8uyo69fnHD/s5F+OXDesKYp6camA8lIdbRFtxTcfMYAb5jeHcEIYGDCzXi5IK5kmeju
yBkFX16sC8hjco8OIjEm6jY51Cf5R7nxSeiJgFxLQvNomWjI+T78IUPuH3R7sIv549z9DDxh/azf
gO7bKyhFc+XMV8/D0b3pgPOP49XzSplEuUKXRJZQfhRXcCvxG0PNBwSqmpQFaDGY74EoUDNwSnIk
hMx31o339uu9sKJPGmqHXbdisFTRJu/GHu8/a2M8NGfDs+TMZw4g8bBw8zjqKdOl6WvPyqDhghey
x+LsCvEXZzfhjFPH+Q2qBt4G0WgoKug2KdFntT1ZJHcwZib/sDAYkiswHSD0Gvzcp4iNvMXvfEw6
QcCVUY9fD2pNQ6umY5awihbgnrBl4bKBzQbiU9xE8P97OmROaQt1i2t9eU/nTEhUOzmywoYHRon9
/09j8QbSAvKAg37LqKYc5xeKI+LZpuGauCmDWYlZe/iNX7R1a6Wr8RwTFo+pmle71PQMzglz72Yk
nxa3727s4jZuPxZEmdmfZeiPwW8vz02zEa/VXp995yAp1uNAdoS27vE9uod31S0wGDrGggHGf5ZX
o/METecV4YIjUJWMzI7P1Pul01LM/TV/9J6w60lHeWAGcIX33C7kA4PvbbpVZuHXyP0njM/rY22/
lhUjHQx3cO/gNWSdICQ/tMhrUC1P+SqiofVjuyjO5abcoLc1cLpdl365UY+5L84ee6RmqZ2sXzY2
P5vs1h7SlWpfE7c6ZDvRFs3yB7udTTJTr88F8voVqNeq2D7dJ5b103I9hsvOmGT7XAN+wYPd6tE0
XHHPqr+KnRVMqZ5Ga/FY7fu/7hr9KDwWdfoXLQpcF9AGQafctjgQdZShpgqPyRXdYvm5TQ7MFb4Q
2Ltp+QeMKmwe63wB/8qXrez22aU30cQtLPQrQzk+16/hHlULlXwD5RSux78oOydOfnih93K6ebZ7
bLCmmk0unYbHIvpP44W6nda/okWG5cOcEXYaNTopYDN+Z+LFRDL/Qn2/1NJBBeePNy+SXfWg+65G
yqnsl0w/Zas2NYaAsl0QcERWJiEEOlJEXuI/tcazyp1oQSXMq7eNp95TPBecjrBI+1U/WqcqTkQA
anajBWRwpcWaKdRXZX5KZJsZ9VSdTvJ1E/wB33NkZ7CjwLgbxmUIBy9MC9BRMlUWp2wY6jBs0/bp
nFEjSTWdDtsXE5MpPB1w7/IFkQtX+am0kIk0ix0QpFIFZhRmMKN4rdj58DdreEWpf6bKiSEfJAtx
2Iz5vny1FpQuAvzobfMewuGia8B4ExasCusRKJm9MAWjmhGFZGG/BJIEZWYKXZhZAaO0YYscAehw
1EQQ9WBeDS92yy7MTwYKRDQMU/Q0bMBucyz2j2W81oLn9XXqN+/fx/11YkoJa4SdsnRFhNkYYNC1
APjAAsUxF8n9JvyTFsm1Rd6RWjTLQ0cEV584nGp2wCRjCjVyClViyg5rsD3zugFtmw0u/C/vmS1A
q0AgXyL2UuRuOqN+U4gzsFzAW5gw4qwEmXltmMa0mo3WEDUf1OEQtN+TwxlgcS0iPXIB30v6GXUd
10sg+C9RAHD9Yb/T3nZzIOBetADFU5jNT2+4BFyP20ERmNHVg5SVTgL25QJ8g2EDDDLIh6LcA/Sx
JdQrdL38NJG/BCgvk01B6sOUZ8DDZAkUQ6MwcPA58mjmsO3YkDMVD7Kld0eTteQyHwRhwWn7ombk
m5iABYC3QBsMIMD4NExoPi4NYX7kvNbn8FAHbM5gDNAmBIQaHOQT3exSYudtsN8BbgA30ewnDrVs
Q4MHPYwkBj0erJemub9em4HtnYCd4RcJJZy1hjkUKQK6avSfP1hsirCRHusYFiuILUNJetKNHHxv
k43gfdEeSLN//xBLWeIokPrI/Dcp9o/VbPhHmAuIzhtegWsnI6SAqbt42j2Bt9WpPRWHZNVs0x/W
X3iBQjX0wkeaChw8eQkM0QKfPIJrIhcnpJyQu6Yf2GnVkeIFOSDYSjetXA5dbhUe3DR7AChoGB6H
mi5UI8qag9H5uLidWNJ8NKvcrhmG7Co9xznc5FtVnur0gBIDNK8qXAj9Kdl2Q9UEQNCiMHjFd/qy
hwr31SmAq9EJrgE4iJAiXHT8MlEBPGqSgdbfEbuFFWaGupBXxWzsQGGdE11BKU3ZjyfA85a5HRG6
JcPuoQuRNQwHLFzP5M7Waoe+pmRrChRfXWvbV0A0oqs7svkwPpwCyTyZf6j+n+bjxgyOE/txae+j
AGCd8v/tR7sPhJzK02aj2QufCaLCA0ZhnP6ebGMLNPZDo/I/DqOVofCTg3iOEU7Q2I2dHb9BMs8u
MYRkOnBOf0bFJrwueK4+LhOEj4dYsoJeE3D3oy1EDzeIJREWQWRj6BDEC21D8b5pCCyLd7obBjS9
PlYA9tcfxBTdT38le0/bJxf2rJIPrPuvAN8dXGsGXIShDzoXmwecziKIODBPVyO38eg80E3+Rity
RLZjpHvsYtGWlKkVLogZUXzQ/4+SSyMBWIuBzR/dSH0p1tSJBlEN9tdpvcc257MynLygjEd7+XYB
GQ2d/xJSAO/A5B5HTI4O/O488cWoyaINp8Zn476hp9Kvh0eKWKfyv5y0z2CyIObFlkysVXKT8GEr
m9NZmMkqX6ITooThpXPVQIMpwhx0m1/FlT7PnM55+8U6XlNr5zPxxjvK92bJw61kpoZTOqTueUFJ
z4DELg81PfIF8bPdeLR6tPV2vsx8YF6r2qY+kCwFnLSQ/NBXKE+pwrX3EMlGXCAvghbAer+qNx4X
XyaeIQCQCn5lSES9vmEr7zcJZuzwLhDPMNnKj+pKom+oF/0x3FArYhQvuZEJqdaNuIsaJUVsT0zo
8fj+8V72jr4VMNqILYlWI9tr6AQ4qNiKwPaPsdVY8CgD3eR0tcg+2pSujq1qbWCZNKw8vjE5m0uS
E4eUhQFtWYx4r2l+ZkxWbV75GPPbzGiMZFPMv7/fZb/JWBsg/hYUwd+JEzqZJ//kqaHgHo1JrVHS
Q0Jdxcmk5zmpy3ieetjieqlHsAufpXV9WmBf4YoKB/cGq4LpiD3fTGReBntuA4c6yBwBx/9pemlP
BP48zMJRvGyeYIPEgiUWdIXjVrbJXFoyc+Jk2P9eUg+zSpfRxJQmd9obGtyP6aSfMsHQXfiYqY48
StlWrmaxSUNM5jVcThzJr032QQgcvT9xKutG3r2xlgw+sokGf3EjB9VBCDNDKOoDefBv2Twms1Cx
Ezdc55gzIc+4Fn4djFy00+7IHzkH7hc3VQqol8xmlhzlzZBulpuZXxga5ksPExmwOdooJq5N3ngr
r0vmfzfppzvVXrkBYrIRzs9lB22Y+76lt5jQTf0UzUichzZxrD1M0N5etmogQ//iwipe20U9j/g3
BKwMsObdvL0jJXoGLzu1O2yIQWMNndZDYSTGEwFIoGTx0LsZcDP4QHhqEWJF/YeawWJsCKZTuKVJ
fbnTnNbv7JGFveffw+dDcPk120TxB3ipeqPgcW/v8Sr29F/BRZTNmnt7iTueRX65yMx0iZOZ8Zkz
zMTEbYBJ2ckzR59j4+8oAfIsU/JTlghQvIkhmz02y0uNTPzFLS68xnn8PHzJYDriqHZnNz7o8IYu
2cqtxgCYn8IEtQjIno7nyaywP25BbDdROvR9s9B/z5ODKtgQucTIyS8CJh4K+1Bl9Ybw+75VmSXj
DwRWgR0kloluMkPuZ5V7CDHK7HMrlskaLNP9bLPl08HgDG0kwlkrCfKgG+6MFTqtI3Kx+Dg5BZ+9
50+AgZ2YAhSYFlt0MPojAyr/vXvd+gV7hCEFSL+YQ0zVbWNh+LZ8/gxe7tNix5pbMdmgKtlgHot9
DujDNeZxQDF/muPfyb1JjPfEys6vnb7MnMG7vppBo1pBpEDTTZfkizZLdEXsHzvcojMm09IZPtZ3
Lu4+W4aJ9TL7GA/2EBpGHBzJxQRF2I+PZUCxn+4463E3ewIJSA6xMxSvFnZzLPzao18aawQ+kJiG
J+OU7nWleXQlIwrLdR7Ep/QscqMhkvmN81m9d2iS3X+LKog24jxZU+1tHpu6cZgsSw6I9jIHINAW
eOxCMFo+jwSgzXo/2qDYvWc4mF7KgOg9VnWGrzbvFbSrRem26yfRhSh418kSyxtEz+w3LX+R5Axb
9ZqjQmcuO+Whm9PoqcuGIBa2EMGjy/6epR+8hJF+wntxoN4fxF+sP1478STzDsGE4Tmcu116Dp3C
YxJLEt7kDilr2GbIrEExAVbhZksRO4ObvEf53dAMcguanzIY5I+rxwwZlx+uh6xecu42WF7LVudO
vNJJV5knmpiwGqFDMWyFXroFVbTh4Ur3j6ddxidxeUdIw0ovg2eABB4rxQ2BxQc2K4t4s6CG5fU0
NAdKvkWqujFyupW2znbsGiuoqvWOpgR2D5OAKfmJhxHB4tP09p23i9ikUebXa1s5kwMgxC/z3GaC
ONTMbtUhvze+zBHR2a0Fq+VL0UFPasa8gQH2hM53Br3HLOa9nx9ww3UgxPlRAAuCB6itNVi6WHv/
tutuBWUH3kN9fv/2m3vAceDTYFGs2ApQQO4UQ7q1Iw8Ru2w5ZLoqjBalw/vUr4W5uGo4uRN3dIgC
cAs6qM8vyABNFu3poCDLzAlYeu2UKHwgpw2x2hEHDmiY367VGwZ18wnce15pAfdGPCbeJ3FLL4Qw
XEdbaDygruCGRbOHh5MeeoBayegCYxYDENozIBfdrfyZuIILOlo3JD3VzqQgjYA02VFADCfKXjgu
Yxx5mM4AGluHcTMEVLO4qCPEM8S9F7lhUPBQ+Vg4cfLD37WD1oGOjT0Gz0yiwM7AYMBZhFmVV7oo
vhMgH/8Giw2+FOHA7Nb0d5wg7REW2Cy5pvvILrevH1AuRqL0KQBDdB/pH4p6CgWDs5Hw65nJ6bXC
sQUJDEnJJzIFxC0Xy9VULHgoBGtiSgxYnMC+LwtkcnqPp2tMezhdAeuOzM8BEr94e7l4LZqi991S
FBi1B9HLkIP8mNjdny/PkyXl957cLRsysZkfzH5tjpfFkOsbNP6EPyswqKpt5qjOyJgsboPvBaMU
ghPi6e1tHEXjOVesY+R1/mjKBmPIC1gVxucUe+1R+cVe91ddFrvCS1f1mdVyp3pa8kHTNYiZ90b1
+1hCezim++bqjj1I1qt+o55ZWT6DLzyrkBAP9l7shuxf4x2HnrCN7vxP+AMxtLG+p+gSBcsxZqZQ
1mlyv9TR4Nbw6k9pNM1XFlBzuqFG/teUQ6RgdJquBleewpawKGKbxsvQuS+bo756rckZppQWHIUS
5wN0ZmqzeNZ43wNt0HYCmqm5wpx4Xhd518MCcP/s6W0YCyIHYEhoMINdPEyS/pb1MHGjE57AZ9wy
e53Gfwg+qBZ6amGQP8R+kcla7tLVXTER3xuly0I1dY/5Y+lOgtS4tx4TAONOMy3M6daOwo3V2ciU
Vs1smHzGc5JCDXN0LNCGkXrI6qQSW4JeFiQ/hFdaqtcC0BO/YWV3IGsA50TsUT22nNdKsqDQWBXg
3YFb78roJqzEBqOEVBz0nGl4plBZxrsnmxj7i4ZBYIDtgaXyaVGbOGzweBhyk+gXEMntx27BNqj5
ryUkw9c2sYZTt7oIJ4Wzl2PkND7lQRNUa9WV/dFBcTHRXnbbd2U20qJZt/vkBx4s9uB7qOCYiDx+
CuaR2PMyX+PTdHiYoo+YjlCNzfJ9xQnO5Czy+s5QK7ONbKK5H0NWnYkpFAASpiKnyQ+v9UF24t1k
zYKGgQI6D2Vz2vCG5FgZNW7lDsOacPE9PSSno1UIogBLOO6UumLmN3+zWUKvcXOLEuqUzokbhr2X
WglILhDE0ACkcxwhnPeco8tN6FF4R5zh23d2vINt7TwPKh4xc/mn8t82Au6go5JS59ERMF1cwYPM
G1ibA7j1/lW2kA97SnLKCO9xFebDuog9UB1fWE1IPgFDmZKFZ3D5lgi488VADt+W6K7sIO7zqsKY
4+dz1vQWuCxrkufFe9zZ+Yz1Owo4Qo0EYfk2nbPzOIlJVNiZpus/ks6sS1GkW8O/yLVkErhVRhFx
HvLGlaaZDAoog4C/vp+oXqdOf91VWQ4QROz9Tpv6UUGkPJkDD00Djj2Wy2jLBs8MhcpRl91cXVOi
28niwn4tjkWqoPmDqt707kfGWcMiWPdvUVi+zwBeY1pJ01L8J5sJCkgW+EBflDri4mIG7X9SXlLZ
oetiWhydTOOqi5E7YSsisZ9k19b7rjYPAiP61bCmAIc02DGtNHiIsDq+IUWC/Vwktyd17YRwdxLs
Ji5TSrlC9ZVRfHQQxcq83m3mxVuJw3GxaLbMjHnAc38NoWJ9gsv5vu9CjUzMKcgt8CzB98cMrYQ0
Uwn0eVoIlYY9v+kR1h6VsMzXeJ9dSdkImx0g91Yh/U0VuRoo87aE6fZjUYmVHGblLNmqUEOgwe5k
pSA/UKdkRCyJwXENn0hJ4c+hGiYcZ1Puy3UaEHPJ74GSUBKYwcAAqmx2B3THLUE7ydNZEw3GcC0S
DaAopjxjOrKLxB1jYP1BQM/oFvOkcD7XS3V/9xqfjmpH8QEumR7yQ85/SZYStGFNxqPAyamrYjY0
KqzhgMCS9kmf4nEjPgJKG9PLtLo2SMuRdNDmEbyj24YCMz7V4Dv25Q/aRFfbxL+kj7Wni8cgeIJZ
q1m/Hp9Ll1EuGwoj5xXKB9TCIUdzhHTNUS7TOkz3qKBRuRxaR16Zm9c6nU9IzDJnEiNQMFQ+SUSx
FI1xmZgpnbsH6s9VpW2qyYsA/vefO3mOzNXGR+hf/JIWoqWVgP6ZUZZt1VVsZw71tl26pNZCW1x8
zUZ54jT/0lDu80/QeJ+AdExPjBoGo+1nieloH1QD0wLrNvwRc2fIeQPsR7//tIZyBmJ//0q/+Omn
RE01S2jZQDQYVvKb/97DZ4AslKLxs5AP8mH4prYPsqgMYbDDZHuHVOiwO0WS53+oIis+AP4pJ3cl
gMeZxBuCBzL4LV+bgeTVbrbtMa+uJYsu4JvRMe2h/n7u4m811HfACrCwaByy9ZpZV64oiO9T1JMz
IHBHOn6O6fy+frGd9vWWl65/719F9NiWewpHzKosUrR5LFKpnjXoqzgtIt2bHNTvbsm7B5CYc5jb
5xK7jk3+lBXP8021He+lI6+GvL+WyWPwTJgIjk78HoajGOuWpwPlELJmwmNDeg5EhJdDv1NQBOKW
q2bGBDsyYkwru/iJYo0PdAX9VtrpBK2wHzHao7YaUEmF6QKsQ4LuFveNTuegYNGf8lPyZ/bc3WH/
oZQ5+whcoj5igs2fTMcVe6+NuHS0MysVB3G27A/vZWE3SwZa9GPv85jXLWNeXLVBbwNZ7MqYNLBj
0W6pcKVDOsuRlOdyOBT93DDnzFg8NONL+AD7bwF3JnanUHIXq7cfe7RCtPWGTxwi27A6o8Ux4SGW
70XsQSW5LfyVllj0+8vCT4OaoI4pp44xvx8yBlJnPqrl2WdR+fflZZ57xNLDf/5+OI5ZtneXET5Q
VXSElxfFvVPt8g3BVM2qXtbfpJKDp4DlSKeP8/RzO/fQDrk50qIZndqeJGUyQTe5W/4ObDnMMtDc
DxXv8bV+VnbfBtzvz5Ud4L6XvOQnOUG/HXXcOccqMJcsj2Q72lRXKLtdGo42o2USmUt5FS9E33wP
2a3oFEtiC/ySWYUczlYV8Q289le/Qo7B4DXHdM1DgUbkF3KMEeOPI2ms5oVdZcpcnDcqcChXmFUk
9p423OTOrhknnSDYtOHWctN+jdHNzSrGhAIQkLhM1XcqN8NXcqJVI2KHm9XkDq1u/CGqw2OJlYBh
zCxD1jpVTvU3jvpzcb57BjGaqdXjJClQuiIrtwvTpfWiFeGhehAKP7Krf3FnefnbSS6/TxundoRn
z6TEescu02+hzd7NSVIOyok/LOG8See11PnDyr3LXBBwtJNMZ++56uUvIQfp94tgYmZouBCQa7Jz
NuYPjVVGM2zM0GQbF+hfF7/So3UnqoNISrXVNQUsTa4gzuX1JNS25pYoFXYyWr7cbTuL4WvUvVS6
ly+8TQQ7fii0ZSiXRS8vXoNwk8cS6REz6gjQMX4lu3bZb5vVHRPZyMFw1+W2Jln9z2jLxykSTANk
ezG3BsMOJLQ9Zpx95gO94ZIFJKadR0E805n4xDRt8MBh9qmJkpm+VZvx4TmMO2NP+JfClQai5C24
ODEhLvPTjOmjCPqdOrfNcpdWzoSW4kAjiDO+AjQ2p8AFBy4bWAMY1zDYPdqiwX4OzqOMSnmOeRNu
Tm/m/Wgef2xSWrVs8cz2DKW/106JoAgbUuV8+P5gkYabyjgtFjkPFs6pO+avyHytq8/S/KzelxCm
swcR4ufNMC6CmitBniMNkWp34AoVKWyzugjGlWN8PEMmk+Z3LK97ZhTPE0zj+Va6RO9LJPO5Lku1
2fT/Xn5U+Xx6ZtAMDjcVyIRLw2GrE2bcEvjgMHq77qNm4plAYpKFJZDrL9X2k/k5ygK6dcj8wVx+
nrtXs5m895f3/m3sy8e2eiCucj6Vnzf08JEsrH8+S7NPxaOgnZ7MaxnBwIayWyxquwKZqLzEfFut
dK50zyyihsjmIpJr2ugAHyIhzWOG5miBKS1ik83oemm/c3nXDpGm3OI4LAaMndcncNbY2KrGlusE
vEPvfv+DXYXi1XtHZ4xQbStseIduXrSzyxdtP8+G+ve4KQuevu4bQQEeY+yi+MH0GYM47zobu0uS
b1OIdC6lcpgeMFCe/01+SCNevhyVnlgOx0uKTAAhhpv0L+tRzyVg7gkBQv5ddS4EAkMOXFjhPmGC
rB96eeyXrCl5Ysl4WHOeizEbqvGNRbFQeAv0Bvf7VgbeTxf8KAbIZ4MrjOBkl+iPN2g1C3HkaOzz
EEF3J6m8oguKZ1g9Q4VSmXC+iXVHtZbNuW9SlHXAbiADMXuCjQkyZSZ8Xf4YPLQpvRl/6eVlqk0k
Chfm4epJYLyCtlroPUFP7kUhYmjZNfs022Jd1ghWY7SBAqko2GTmmSBfwRhOP9wtHhNPJ8wl91N8
IwydfiI0ZXz59LNtSARnDC5GZUaQl/aI+VCyj6qnb22Z6IyRj90LBlr9+pC5ge93jFGSYC6H0lxE
nPcCStHzBcQpv2Jqrwe0z+zTIrhG5j3jN3Eva4qFX5sYRw2FBN2cHCUEBcHmIh3CzqufietCppKk
wZupe0LjZEm8P/s0mV0JipyV2QlDJvNO8Gp8UmIgXAwNuLgeeJY59sezBCcCEGcKEc2cYfGbZeH1
56eyJJ2MeCzYX14Ae2AGiNTQq59GJsRuMDSwiOZtBJKerbv2wvDdzvq0u4sSqoxNwTvENFS2P+h1
YBDT0nm3t4g+geQszM2IKhDAjX5/eU93OgAsBi2sKDG969PFnxcLf9qyKfaavGxxvgopsseN0FO+
Nyepr+YcNYui9Z/koasO9wNWQu7xOzmPxsX6y3yyT+srrTeR/aabS7z1BPeqDVTMXCvhrMMSR7TZ
gpfkP1+5z4sZOEKImJO2VbuTu0WKDe/frTRMRHbi/huKywek5exT98l1bz0ymRt4kifEO5YMW+lc
4fFpPZp3hETp8X3uaRKfcIQjh60V/AJ9eWbH29HufoQ+B51KlOWlXl045HmtNEBGAK8AylX8sNZo
bPlIwGX0oqMxamSk18y9tJBW8KmE7wTzXdzBwoq1gwQLYp4PkQqfGmnn4srzAfhkOAjRHNAw15kQ
QPH3+TFyE3Czi7VJ5EVFCWoZ5L4hSSJHMgv5GlkbZurqkQYs20TefnJctsyTI5tBElYmHp5jOWwa
dTWku9EIWX1QSAHeJ8yRaeH3jQWn33JU19KerIDccHTSUUllKdnQp9CjMN5J6Yw6VyNOfjHRHXA8
lvgIOGg8QwfwwIOfulyPUaBvNShUcpYX1ap2lSNTsSh309ZyqDYQlpCNgXLrOpCYDyY0L+YqSGbm
CZSHxhZ1Aq4mDGxQh8LIBWpAJjCd5LC5oDNpigUfFqMbD5qSfw/3MC/nZhooKa4hC7UJEX654uFj
jPmncfjUEU8NEgm+GBijTIRThnJshnpCk7fIQMjJCDIsL3VElnzP/aGky8l3GcEeiXuJco4LzotJ
r6+McQY1/rN+0YhoPKHMwGGJCqPDPZc4wrEH/YL2HTGAvFXbX8x5msKDIXR8vDviiLIOUFhI7x3/
zruhZCuQBoyQKOKS5Pf0G2sQNUzz9vQ2xKF3UaKy/XtjFMofJ2EWHd6Hl4BWRzeyg/lL/AwhDxh+
WsZe4LGgIP9YiTrlwzXkP7zXdbZDmMEfVW//TfE/asOhgUtEiZUJnyL+Si406c1VPO8KEX/OXc8u
f2WzHOWEIXtGv6i1UGLHI9TfIBjcxuRzYXcSQwXQocy5WOXLxU45UV0+CBeElYUEBw0j8sA4IvYW
Vw1B6ZS0xkEltAtHajyXs538ub7RgxDPwAgopqroMvjAhvcBLsbyjoIEZcnwtLkcDT1sRloik+kc
nKZ4VD9YhBTSDGwsdnxtLFwf1ir+K2PXEQ4Ye/xwRw4O7gkWxWSOL+f9tp+IROqAYSi8uBnfGsJf
P1cUMyAqGC5ANvHjoUlE5iL3i3R8vXA3RoznxMNEmC56HIyFuJ0IbEUwSRCRxs/ypDJpBiAOBYTO
9GeCZW1ifeDCJWEhW/Ap+B2QzZywlcmc1LUmO9wJIr7v3qPNh2Dkfo5XBnybAHp8FmNSfPH4O5W6
bNVIl8ilWhHmywC0Dk14FijkbkNXSfT6AansOA5InXhLAbdv/HKZSIOza6J4KFJYC6TkYP3n0uDA
aY/YBISZEQ3DI3yDa+NTyFa8ALYarEQlylsCBTFYkh2H3xoKsFs/oRFL5XvURAmJOOMrNxMzFL+M
lzB3ZTETkdDxodAg6ZFrDFJDkuVWX2WhgjuTWa1ywFTXxXNdhKwHNtYGzWcr9mbsuMBe+M7RJZG7
IryP8reOJmGEPnPGZSPe9kUNh9NLwl3E8xaBSiPpRQeE0KkTf4B1hr9Rvv9QFTGnzngdE2azd8Kt
hRJn/HbwVuDb4VPqUBX4WXG3/bNl8u94jnkcW9xdhY8153+pE8uM9Oy02ibK9vE+Y6Rjc0QUxT1G
fKVIwbNbj3ggTW3GkhVUBvwFeBwyYRzNBWGaKOAW3CMRwtTd1NbJj1Q2GKGhtTOE6H6GLKpZPd+U
In6JkY9tc+TiMGQTQY2Vv4TaisXGE8CiLt4hyzatg1gjmG+OgZdnzCCsCvWpEulAgogj2H1Y8hdS
80VlJBR1VHPcTBAvzpaCgBcsKXMeBZ4tRj5gOyIG1HB4EEW4DyarNOCfRRboeHqrr274YYWil2Y3
QJQ2KhYqRREGP2x45zbIj+zUHZT2P58Y35d3YElxU1SofXWqUpkieSWEBJbrd7iOdvHhdVDpZegq
wEzhamDkgXUJBkP/gTjtmEf9vt3CDmCivrVzmgJ5jcc1Un7eDq/P27F0OaepY/suoE4mMSQnmQnB
H2cZie3pEnEacj+Gv7/xcsDI4+cHJELPXDNAkB3Fkcu5fH0gBGncB57gMmJYxrrzGBe3YawHsuze
uYR0JB/nC5kVMaJ0gGEHqYPZZ8O640ii3Gd97fnuPDBIaIBY6yvMPo4n84wdilUm1Glk3AJDav+7
vNg6SIizULwg6EJ4jtit88DJoe4evkK1UfGJVnev8MsDA5jWOJdY/qAbgQrPqN/Iq0aoCI5+2RMy
I85O8a5TOCyX0g8uDFUSjxlRIYyomxLdQMRXe4/QiYmInSPEiF2dSFYcRMLQ5TcTMRPOB60wrK0p
bsAESVjrE8k0RnsBfci2UfhvVNnt8kFaGIDLfYdNjQBgrHIDbsq3jwlUeftCzejwvVS0lOTIlrgX
sC9kAaPvGjCvzKkjbZ8TY4rYEPsQudd4o8LsC2W4umhvJQT9lkE3rJjhZXPLUGPxQLP9vTwtmjC2
IzAJU8rhDqDvmVAD0jFPIZnHc/i9NGfkM+rgxcA4yirg+CFi4I4rkSKIsps7dIUzZK8gw9oQ9yPd
snIxuGnz4oeGrJrWf0ormODnqt8OzOwTuB8MvwNjkzCofFqd4PMW/BWOnHe5EGEFuBwRsfyQX4t+
VvsxkBEj92f6LqJHxnfF3JzHvmaWHmUbqRmIUgqnQQ9HTFq/ocz/RJVT/tHsEYdzYaDIa0ZbCLIA
wPJR7fhQesme+Bd32HXRK0q3XBHzJijl+zcfCPCBj60ClwOk4MYZ0FCFvAAhO4iC6bSEWIj1xKw6
sD9Gz90d2kO6HmrRKsaAI3TBfMjRjj2OjaEDGWcwNiKUp42FLVlTmdVXqijIXmZiwLc8aIsYxE7e
vrlIQoyV+zy4ME3PIUWLdrf4Udegdcti9WASHWqPeD3CWIu/8mM5mOYcVHcsZlSqbFv6DtsBIl1m
xVDwShfyK3Z6668xV6jMqULvy54FjcBnec4RzbKdcFzwODH5LD1hZKl378OTEH7cIOnqfuttNFLM
05DgSwybCHbvE0026XEMyb5Lostzam76gLbBhUU7oBZxGOGzfKOwaRblks0XaonAII3QM9hkGx3E
iWsGugM7gH6IVmg2niPPQChVwo138EbdvEXvxMiA6Wj+BCoFUdvez/Q1dsOcL9ia+HjZ06Ki77yD
LLPJoatb89wSELxXolGg3D4RuoF9suBO/1JH4ennoW2vL2aRPW32YIpAxHTd020pehnvuxA03MDC
gejnVcL4cNlPviYaQerTButOv9LQk371AF/WmEEilc3eiaNkY+xbhvpsRxHsCLhnN79DolEa7ghr
3xYn9uH+R4ukn/dZXQ5BFzDAKqyhiWCBcPRgQYMVElgJiWdcC1RXOK0O70Wzq3bDX+JfZkSE7DQG
qxMo7r4En8W9pllE0PgtZhgczJ2xTCP5+oqksCNlQPcnG3K6HD3mwZ3RIYyifAk6w6Tww+cknZJd
N/+seuICUG/CrA6o1ipH+VFOuOL+6FHh/lDJic03+ZWwkjxd0hJRmhYhYaMo5Iwp22GEVRB9JKj4
V7zViAoUywp5uvzV/Cg/2U7bMjTBnywH5D6MdgvV5R30HXaB5zqbalu8nT7sqzEdQo29mZktnuAA
Y2GUITqEBiyld9EjIdIhvuUEJTT5fpzHduWTiLToyRicvhgIQ6UN2FPtFAdwhUgluL4xiNGM2IXj
PaIH8PtzGcD1/dRzmRzJYsHtSvj79V97yG7vhdCUaWjVmBEwbyOkdRvukytFVBoWYMz2+VX81tf8
OKzLIAnJNl+giIGTVU75plsSNPT46Rckg0YxSg3MLzr8oy5Cilg7k3DYlEd5efkWX2xjLI0N98nB
/eUoMwT+YLEv73NjjXBOTPboB5ePGbJ8OrDP+XlSIQuAgxHAfjwJlSWjsv563Z3gKLtqNzod5B9v
UklSh6MPZzQRfszIQPhQHWTn5VffqFcfS+yUONNMcolUlBIbzMm/nKSXJZIlh/OsDXiovUFMMJY3
Y/fjoDQjEF/96tbjNTMwBhfrNnKmKmxC1UtoJsuggsxVXSHkw02DOKngDj59bdufLmG5xCP6Rclg
CdYWKd6Kyco2O9OGOUEN8kYeqPFcnosRG0bIJgvjirPjRPg8+lDDxUryWaRLREmo4JhcHcnr+IBC
cA7MGKez8vBYPNDzAejQRseoCoSKlUhNuSFFbuyY6x6wjsJIDO0use7p8+bAuCINs8StP+w7+GMy
eRLyobhlm/JgLhDbuHmUBDiH0bEyI9NKvI+tzShhEPSChSGuTB08g2hiHy4l0pyqD4h5imvcllbF
DzZcf5h385rHJGOe12ZEGkd5JLPplPn1X3nQt09z+j5R4KffqhA8RkjybcavLaCJff5vUSMV/fd5
NhCfI4q6Q8vsKPahSVhjjxD6uIzn65AuX3/DRjtLPubxsIJqyRgix2BNLvYPcWU86VF8BE6TQyQr
EQcLUPbwh4MHuSqwPGKn+oBhCNl3Z5loSjsLQB193JiEciwpxhIEYo7gmgDO6pdJnvYYxr/yezSX
b7bzfpF7Ggxl4+VuxbgG2Qf/9aAqvNStnXgRuzCjQX+8f41tdS5uIWEhXrzug6f3cYX7VpobP/Fu
su03k4W2RELt5+4UPb7NGWiZbmk1uEBrv7dRj1nCvTr2yTA4ug0FGLcbEhYzFlUE/twr7zNHLCMk
XcvP4LDXaRGa3OFPOb3gRNLvGqXDZP5eUALMIGNxEdud9fILXCPdLLwiV5wyetxlCOHzoJXLEdMW
QWJ5gsXcB69EjztMy5OxgGBeXRZPwAR6R5AHyXlf4YMFYU8BhlseQVhUYQaFPm4ZueNBihlkrD+R
Wqq/r3UhTTvT7h52Ts5IMdPfs4k5e7AVnrNzjqY7ndWMkGZ1b/CUdaU7YSWSlyUTcrfoWIuJTfD6
3bCeMOmECf6wNHRlIRcuhRtsEMqSZhSaD0chPnTFMqALmGUX1DVuWQM4iCgjf/Raa7rXlYFeE3du
d7mFAweEF8Iyn6n/NLw1zJOYIW99dI8Qvzy3NBB83uIEkcHGVjXzLvOtSeWMpXWqORk3H/biPofb
ePLuqg0b9JQXd9BPXnyw8W/Fy8ma854xDJRSqOWY4byGwBm04EP4W21/2LfV8ZlJFLV5vNeb3Fje
ETJNPOop4HkMnMbYBQTXtu14jf1Kuwh4OGtoot0xiyw76cpq/P4BWa3H+xGa70JEcdHy0dZTcOWy
KHlHKwnTrOmX2x5Lx5HxrAHZO2G1MXkgdiOfzrWay2RcT7P5QB4YcIppUeGslZM6Z5KdSC23yn4G
d6gFndsu4T+NP05VwLxi0Zz0KDSj9PvBA/24PVaXNTLu78kXVQ4cDrpg+g2xCcIK8gxv9NNrqcko
DWwxJY7KGHGA4Sc9blYXxkn+kBLFyDAmU+InxaXkTiaWVM8hAV42GU6MiQXxnuT+2ITl8nCqpgkg
KOHiFgMuqAVBxsYbJrDuIKtqKmDEjJQZXQAHYfQ2Zw0SobE+Iym9/KMq7v406n8K3c6C9Xrg2oeH
ZGAbzJ3uQo1R+aDkgQGTn4f73Xv9PZWZAYsSM2TaixHPcQCmh6KJJH3BiAdgAvp02sHRDXyF9Ise
1d89yikfyeL5h8YRq0W7PFXJ1ec9oRAGJxvNYQB5k6qIyo8PKUJE6ZuE2DeRFQwYswzaZaIrwgKe
qkbErqB6JOYUDelnda8XFN5gvyCSBIxhXn1DSeyAjtiPE8SoAc0b9AO2G937pwFCqBDKR4ZnLHWy
AKafn/FXfqT2oKnAs0W5KJoK7PnlNHutkQvvnjsI9kUpBK+Pmx48t30wWZEsjqgBjQ2OVPyRJeOB
DLJopwqnZctTQQYx2LzgDxO2E92CskJlaoRVF5icaRlwp499Dz/dCzNhTxmk/8gIHC44SeGFiKDw
qhf7OIIwPBa5rzUhsD/HHtM2aCrFMRYL7k5luXw1sFfmFP6Qa0KRg2eQAkIV0YLwPzii89w23hZ/
Dnv2Grxc9ohYhUvQkEjjYn4HLC1FIZ2MqEobgich2oSGwjXHTkrc0Y26g7/5nniV7hM82pjovjQf
BXxMDhPaE0snZUITLkfUpUwUXTKzi3k7El4bh6El/DKLHbxHQ5cEZEpSmSoytYl3BzChlAHW+x/e
h8V5MdqH5L02lNVwBFwNMkPZqU5xN4MQIFaljh+IVR7dKOvBLFASYubX/8cObJbd7d0Jv9Hjn4cZ
zBB0GWDww4V+2qPJ4tG7RbqC+IEN4o/wgAMQ37Md2JFoDhSvUvDOBAJ+VHx6fwAasFeAJ7LwgJ7r
1iF+EogtrWkoRZSR+IXdmHWvO+SogjXzOmBnPAzgaR8meUBSFD54EJDDWLKxJxLXBl6RZEGT2WRe
UvcR+oKH8rIB1NK7NZE0ZA6xcIWh/ghTQMUH3AvCJYB2ziLadboloC5ikMA+PhZ9MwgTCBRxOHxu
Plx9JcgPnBUcmWQcrgs4LqJNoK2YvG7ioDDn/OuORjsuDyA3CBZ/LtBWuBDAkX/YC2grMYd3xQPG
BYAkiKq/L8VIFODdjAiZGZ8GsSDTbhhQmF/5VpIu4qEMJjBMC2pxAE/zOeWffHly8Uig2uJKBOJN
t/HLrq+tt2ZjwOEO0sdFQ+KMP3DUidGbZCq9rkCUNLdYyIDQ+UO+BL+AhvhZsTrIaMXKVuxZI489
kM8eQz6r5IvsoOwXf1R+TZA3m75HFhU4JkFLDIUWA7o5thFPMfeTYWwUVJKw1xMH3PyOmXqZ0Yjz
kTDGJyHNy0X2wNvRYQvgH5gDDAhlMc9IiE0vysLao+Yi/wHPK3BNO22wOOBatswziQ5EYLgGWw7p
F/Qbl1CL1LW50wV6hgRkTliVW2MsyIWNadPOxptJ+M+0oNzuVy7PVZhhsPsjCBPhQVxxSAc+E79Y
M2LbAmLALkKq1ZqxEPxc8Ss+2m+yLrcSqDHKKTS1hB39cr3+5TLIVxq8VliByeNbaSvzDGO3oCE5
aitAphVTx/ZIRmESffIyWXSjW3clmEdcKqphap3t3ap6NB0iqAiorDz25yx8ulDWQbt6MIWC1u8d
9vgTG3JJmVbJNOqf8S7zmkO5kHcMBTnGC4K7hKFxmrqXxQQv4otZBZaJZaq0Uf1FHNKYwjuLZvtN
PUcFa6yr02UP9atsh7VOuDhi8y0Hu92vJNwqHd5fn3VAo88g76O49Pvy+FmBB9yRmL4CqOzFfZdt
BkvowglHm9PRne9XelfALBaLvkt4NYn/1+mQSsIKAK1Pys/IA8dBKLoFXF31P1QxaBelqOQth2MZ
tav4h+j9iDkNIhUNJnL+WHPD3TYojwxJIYoUJE2yRndnMnZr5KCA8ogc86lwzpENxjgplsqGVwuS
+YQBot/MTGFE+YB+x93SeDsSjQIVBs0Nktpk3wbkIKMNF1afc8xbfwb3SRQH6uBVd9T5XwSrc+Rk
6NZbT1nVMBUU9Tg5PZjvc3yTDhI2Njo7spIYSRcY+HxRwToV1ZFyI7HXh1xE9l3zgQxhqsBcQWOy
fM21gEJIKDnj4DUntABsdXo5I98rtnib3tuUy35D0oxeiaIiPtzp0knFIIoRi7pqEQAHmE9WG/XW
86v1yQb61oGtaz+/TD+HCrEpbgJ9wRZF/yQKJDQcyQwFETke6NYgSi0I83XtxrY5y10yTAjjQe+N
tS65JTfK3zljG5LZ+EnDe4zN+zbHolKui+2buF3StUiM76cN8v2fEWUyn/ZcEnaMRKu25J4pihpZ
1VMKcrmwVcJK6ilVNl6dD9omJF+V9SREX7ZeI/tt+AMTGkkoMLcoeSpEPh8PLRFnMKUrn/ie21S5
Wg9NxRvYyb9Bky5Dwp6py3hFZexAuaOoKPCio91kbhHiMgxHsgf5ndMtKj4VDYZ4sjwFBwrieesY
aktuBy0q7AVJcUwk66bsi+y6EzJXjR0cU0JUYO8CGXPm/TtJggmEByFfzCIKuyMWEliLl8a/sken
Dni3B7LPWUW+7QurFHCORPAt/RiICoQX6muC/8heE6YQKK93OPLZ7Yvfzz5J5q8AvBeKnTOpG536
CMpB2+KNxWbCiFmGAIukEBED7FK2EI7iqQ/smeaC4gdkXEAz9NTpPXwBw5AIy3AhVwGmYuwcoUfy
tkfEk6YRNlvgyecWrQHfFsbHRMpwbkGaziLcJOHwyNaco5zWfCkxFRy+QPTqMDtcBujhEtKuEykF
pNWOMcYs+VfSQPMjoDYsGrF98GRMjRVhLaOdyM3ccaxz9r4awBu4JzJtWcPsFGA8lCyZywtke8DX
lvljL/NcdtRkVIN52dg5qu8VBBsvg2WXmQowO//oDZwObn0lqh4FgDgBYk8nZx022ueAvRkb/mvF
kMJOxLtxnlV4Ytf4cF2GgkSGzTcnJIkMUWalxtvJUvIpxtbkL8hLHjAIMw5AbME0+XiSRhacCXQY
j36yh1kxz2w2HHKoMEgKwv1zTsIsZCkQMurAzHrCWQ4oDYUgf6VL86dyzN2EsGc2jbVxSoGAjb3J
Dv3gXtIjBHiiQCXRxhN3MYuPMizPC3SKKSv7z145k5swQ83EyNYno0aOHGLVvP9qQnPFHaLGwOcZ
XpbmKibucgfty5BfngLUa9uJzSm4xL3yTWf1x4R5ECum8QHUvLBJU5jkwmvF+0/HVrzKnwTgi83M
NcbTNAJaEy+p3/7dP3G/yRf4lTeU99oZIps7ykH4cKkQwP5jB/0elQksOraqF9l+nBtUNtKK0k9e
kjuEJI+gY6H0v+nnCS+yF2dsSIUIqswsDTHgGTK3+OVS84Jc6BofzP8FAjfxH3wKGw+DjHQhUr23
wJX2nKKtdyG2fwZ/wO0FhneGI1SZzZ7sNeH6EaJyXJR8GR411h11M76LsIyoikALybGmzPktXBIh
rk/CHRz5+JwX3+aB8ChvQYHmVLNt7mRrGV8OSjWW7Znkka+mJWuIbYPKXeQQFbMDhStYLfWQnVtb
NgP7kCGF9Nqg2lOMQetNmWQarjlTr8DmouQiKA4/pSi/p/GVeldnyVYbNUjWkOZdEBP2tTau5ZZ5
33xPHgAKFxxJVLAkPoVYwHqHFmXA8kijEgLG92fCWcY4LKj2CV6BuJ5NaLD3+M+psrncX6oYm8eL
gTh3U/2GTYUUkfQbkJQy3vQ+Zx4cesA9zxKRz5NN8raNmbQSJU9AXJoYNyGqVERePg+Ql6y56QwQ
0C36Dva7Cw59biKRkiu2l2zP2C7aryk8KMLiLcPwGrCZOaw7wZCUr7wVaVtZlNgUZZ5yY1QGe4XM
t4QwZ1S0dhiufE7OPtomCFWaJNisWOMxm4nluN7XAaZbdBlk0IjcSdMfrcgSKKZ7lcLp6TJ2Cq5s
S1IDtB75F706XXIRggvJp5GK6gzu0vTY6kGRgbDBvlGpsfX51Pyo65J0ATqKzJp1uacJZs0jzotZ
byuYeQrsjgJ6+uEa2XmzpIS/X+80LH57nODC4mmlhOKE/AXz5hZH2ZqhbQ4qB8zQHT5zju/Ryliu
2eDaXDRCMMTkDtBFUEP54ufbG7U0PjZzZa74nw/jfH/HRxTvX+Md4CrE71nW2ZH2mGKJ91vh0iBb
jKgwpteImngE53EbKDtQ+aJjhZehzKVfoPHUptUyPSOuef9ST3HV/7EGbHLmLUPnyAhl/McAxK+Z
xF46Wr2iwv7A/yHz/+L5JMkCTZzdOM/FCXQEXifSRd4JT9P0vemxSO4aAPqnO0wDQns8wmdDE4Xx
guxGH/4OccQ+jV43NlXBnImi9/PdLEkrJed1I6/lNZAuSLPwIpVgFea2ArUusYJwvvBZYWigwXC1
Ahxd9jit/o2dgr5lAis7m3LmbnA8ElinHotfkmPi2RCQcv3y0BuxXdJCPi05gKGZk/o8JZc2CRE6
UsJO35i/kdrpN3gFdFbLMoseiTcckcjEEMPT+7Z/TZnDOlAhDqQF6pwOAfm/O7gAHoSAHxHBuRdL
xnTCPJUritbW4tkRR+99jTSBS0cDJzOeBLq1dcor4640KSBPhy2dhlLIeqgWCNYhTnMnVV/GJYCS
Z/o4Esf/Ny1XQkjnEv/+ZkQMjQ4CH8RGo8tGxKXy2RgoEf2lPF68ooLpkr2IYUG9vjAJjNOKb0Jv
gZPqZstMJZZQUUccxhfbABahJeTgvDCNDRoScRTW+3KTElXTebTEkkiwpzvjueL9SGgGJsISjAiG
3q9GCdCj0ABafnvq60jxIzM1jUmsMqODyVblNvBDIC7VNpMdnvqLNUDLk+2NlcyigeY5ic9cPhpL
FJ9rht+95iw3CW+jHHDdm3imWWBph3dM/qlIYeVvJvfVv0Z6CvdbAiEI1JSpV5ynfyrhl5tanpd/
QDV8rZEjkjuk/WiYmi6TEB9MrJ6iD1tKez5eh2QCMRjPLe8pB+pVFm6zOZgegXvwZTppDCgwKGzp
x1rgC8EGM7bG2DTh/UYBLlvParbXfmv/8w0wOuyY4tB8xzt9v+o3F6JqCsPKvtsTAVwG8ma67vhP
IQfn574BNUxWgivFwQlkg0R3Yn0MxvHBWQ0Bvb+fkalB8my3TWumYjFuadkcOiTkU3BhvAPvxO4m
wejhND4MMr51xcGTPcwvvVjXlMBCPUI9949ikVCGkWLN7FiNnhsUhMkHcO0C66B9IXNtMlOBVtbA
usP2osz6vb6CFKFd/CXLtA85CFH6IC1Nfhv3ntqfr2YttG3t77/aBc29IIlnCO2UWEw+exGbGnKQ
kapPxiwhQihotJigmWRMxvnCdO/nEWmkaP3s4hd1DIqJsvlG9QtOxfYrUVfxIUXTGtV/bCT3j60/
I9yHZPKblryhXrijndqWlUu3Xs0vDOsVQfAIeNj1HVQ+l2dU3phapuDwEJNb0S8sisYFpUQYQhQq
Jw0+E1c7k7BLoLNByvV9RhXT1xElhlgOFyomY0rdz1WqJxYgVcxw2FDbM+nVPFTqtPka4JIYAfPw
CRQyCVWhVzecMYCAAt0EGzDCXpHMQH973Tf2IGzlkb2XQw+5KsX944RQXotpBuf0XgXh0RObQQGi
0CrJuxYT3J8JrMqUgFzigHkISf8fSET/J3tUTOxMqLeSO1Rpz9BA+ZsPa2AUMWwmVxFklbcrCtU6
OYvp6bwr4Q4QBCB9OwARRJQC20LmieIHlesReVKBfRlI+o774QL2biFKBd9Cuzf+j6T72k0l2cIA
/ERI5HBLztGAzQ0yxibnzNPPV3ukozlbM96m6a6uWutff5C3+7JyTwnp1pKXp/2FZCouj10GyK/H
fLsOekIGjiewN9fZ8Tt4czdYx9wZDpezp0GWLuKCZDe4RvqLezfsY3ykZ4nlT5g8LOopPiUq8svA
IAHwNpfUGDV3PGRKyVQrETkVqhuEI0fQkcjGOPa6K3oEZ3SE/LF+OBXhZr9WxW7MOhFN3hA4+rf+
eL3yiQ/wqNIeNSjjl8UE6lWUJHYWW9EVu5EfHS7ieSOjm1bukKuk73l9trJWbxhXZnlJEhjX2sGQ
rGX/AeUTYviCxtYikAJSCE/bVhDINwYFsjfNBrZFc6H0xA7FLRtjERdx+33v+3tKO3ySK+H1vfAe
2kg1tFqZxLr7xuCLNZIT6ZiUsLlgAx22vFiBQEIDOyXCPTS5O+/W5WWC57mMCvYkRa8dYvfxXj3z
TGrlFjK5S7zezFDXQQyR5wBB164siqGcJYqZZ+GuPvpdwzVNnTKFQPJGP751qMxlwm23xeOzZrO/
A+UY+TyKV6JCar1UPm76Y/A53H5eSIZpWKmXoYGUDYd8UsP6YMIn+TafvysSPm2JYTIE9Y0U7SCO
cn4WC3e7a4xDmrT9JOw45N/vwpksD4yoKySvxe1DnXI6JrvK5PSmR3jvXHn1aT8yoVtA6ickj+B3
5R/30MbYXfYm5Yc2kVPsS8cd8FW9kS0iWnykW/zO7jIS8X80qhIUF4WrIBzmwaHbDTaEZE0TDbVG
+w7C2pXA9bk5C/NJdsyIiZG+e/24g7QRFFVEosw8wRMXTxa2CCtL6M16bksPML8aR/NtXJmtKe6C
86cEU/qbXQDllImhjeYL0H0sJcbRe5SzZ8MqYRWRbXXbE6cONEgoSFDMDbKVLBjiBZwNhLMD5oap
Pl7kr+zb31DdQbZzRYB33M/OgGOpL+vGIptfGjbwdfc2fM7MXG/tyM/iOzFf/y7+GWwhU4WF849T
nOisToXEp0NuvSvvJnIyYVJX7Yhi1lYn3u5JV017UTIwI8J4K6l6lGjPZfH1h+alF3Mi+iuAH/NW
rK1CvBrHn8gMvIYSqPYcRdTSSlcKcQoSk6fJqwGdPgSfv1DFWRo0CgZkuabHH5QAx1J8xn8OUQNI
j8qZ1NLcio5q2Lr4oQOmL8sWDP8H1FJcK3FZsgBzCIolvIHjj0/UBqnDQs+iKfmI4R99K6tXmXoC
jOc0yMdVCJWls+Tr/m9Uov9UNAcJ2fd5avcnds3Djsx4498rHlS/qTjafciQOCof0ft3hTWVjWF1
O07fCdP9e3/BZzQsFmDbXh9O+PBvklVbhQ1O9vI31acpsAVkG8qQBm4RIDgHnSe6B4ZItWXj+Qy1
n2oslLWKdc63vwc+NBsu20y1V/nE8B2rrAk7BqlfLJZUl4rPQOnMnRPGe0fDEKVbzk42o3McX/A8
WauhxyROzx/Xdqmq2BMumBV1J+Q5euWDRiA79qtfP/ue+gvdv7Q2Df26/CQ/96dCphdtGJ95UDYl
L86reTJx00WkuKvkHzq0ySJRSH/CIh1IeisFJhP6aHH1FefHEIi3GchGprDyOGhw+hrhcP5bAddF
cfEnTOCqS2SgLE9OjoetHMNWea6/PNZVlt7bqBydjIxzDoXnn0TMxIzTrmrIKEuNjXcetm046x8z
0wjd26lmSs7hlDbssK6azeaio0Pkc2oemEy2aB7OkkWzHxDBrEEORX+mjne4ZDfhSlRmOb+Gar8M
U1OgBlvs0Z4NZnhBiWqiE1AUMUtan6sAlWR2pN8MUlT0TRsRsxNd9kuHsq/bprBEvpaBtJCffkZn
VrkOV+Lgu5m7s7+Ut6Kf12Z6hQPclMynvn0VUEhmdNHuYADcRmTV62wVSeLxZAOqbfTORDjnoOMR
q9LxBKYnfYipDapvKlvMbsvnUyGnoET+e6nW/XfzfLEaUcTWr3tPYyTcF8hHEvL+0vM+TuJWizeU
AM8gIbK6OP2HJWAFpKhb0nVH4HlZvxrAJMpJSzrUi+fi+m+5LMQXpaM9xBGRkyyefw+1uTlkn9xX
bH74U1BOtpOrvJDPx8ertm1PTYtnW5FEb/4B02shVSHQKKHp/R1/Am/yXnnLm8ynf/Z1VeE/HP/8
44u207PE6GtfzQ5ONTXLQ2tyrryHR1bHXGuwDZmlxvPJOIWBB3YdOrbWcRE9YZHrd27IWSTW2Lv/
sOnDd7SX6aKy1VYsmj5eDStMu0q6Wlw1I9+P7iPntyx+DAaam7/zj83uUAXLvGbb31Mmv629y5nP
jSHJKP63/zD1GFDHjhM1vMNEsH2sxGfHVubr+mXCDHeJ8b62bFbJzpO/yuTSJwO/5DM/yFmPSvob
QQlJLPk9rdxQcGs3JeSiaCCduXmLYwM7OhWZ5YjtG1aQj/3HcqZoD6UPPU0iiKaCjWUG3HcYg2Z+
1/33X/JT151rQqWyXqCuQehk3Tv2bNoPfsdmEIX7ZNdFkbVHjv5lwO577v3qIzehyDy2nc+rr0gx
tBT/sMbsJDNY8OjJ/Zu+O+5mWtHZ+ZcKiU3+T1h0qfxdRLivhS32arDEbQQSGvpHEllwNTvNpr/T
YTg6MvYhewOb0/dA7BZaINla4zKOFqUQdrlFfO8Ahvlk726kpCK1vQTK9KuHvjR1vmjM5OnW6IPf
chbwAd/V+Gqc4g2qa1eTYP88eBG0U8muPWkv7DSaBHCNrRo4DeAeIoFFkt9Nu0gHiVc7wRNAmkK0
fopK42qdT7JhG9oRRbPWBmNbcYwPbisMO2+6/SZTj7HLMgTrBu8nMHeNmrBO8leK1Kj+Cp+PETJf
tHepa6Vr4umMXspLg7RlFzOJh5hTPTLITtKT1Sw9VD68+WYufnblS/P993L6iFp94MvnBrtIKceW
kK8IKz12beMMrrIg1E5kfmYVt27RlVTeaIUMC8E2k/tk3fC6TYUbiKMYDnT9hfkuD8RY5TVVcTG3
zhxQ5e+6fu3fmldk4RO3oNgPEtHwNcNhbAoXXlkxlUCBfPXf3HR89Si2Y7atTnFSRBqsqgzgjC3F
csXxLOBJP3dSwJive+3jEfyGfLNNZzgQ28PflMxbOpryBJwzie5KEwwaptxhpqFm+xTPmHePBioK
LCreJ1Bdb0B+x6LAjDSlmwOaqKivwEARqXF2H/+iMmZZYVph1ksXkPvY1paEgH7HTa3qbNb8AT9e
NZWcAvKiyzGtbxlWaY+yLCkENvQc4mEU3kj88ob3Ij1m0TaSHF5SK1PDRyMBZUFXfg1Y/sfzLptM
9lLljtY7jLnYTqJ7rQXDazQH6olHP2uHtHWcxupW4HNOC/mZMkJmRFRKY49m66xlm7bndG/9dYnW
VEzTpzO2tJitRu5PlQKAO0zqHkhvDyAdup4u5c+rrBiCrD/5UeRKoQNSqExewl+kg9is88lsQeGS
HW5/V0/SNL2CLVmLBD4GIiNAojDAXyLsaPKR4RurXLQZtlk8n8OJ1U+V0tUov8853+rOyqN1XjHQ
M9qbBl0Ayw43dcGpKTgz5K8/OFI2JC+JfgfMFPu9fdxmZg5qU15amAXoAenZxczRrACype95MEux
39vrvODR3lPdliyk2ZarkzLd2G/m+zq0GTtHbhx+m471s6EuESqXbDvfXDiXqCwgAGRWok0OclB6
y+RUbqhXTVx81W7CmXjM28Ycva+m3cPi6SQ+WBeKg1gNsrgFaZ8uFD3c2TTXOrcl3Vi7ITvR7XmB
gV+rP4VcBF/3Pejtxou/1ejN7ew1FhAR5teVVy/6556YLGHoFjZf0ea2JwXHIgVCvjvTb5VvenZk
TsPG6RJUuctfOidzEDDTmX3DpTzNgDYK0kiPRwburDgys7Q6Y1F4H4vU+PX3R2ScSKIKP0aPoFnC
e3+HAyEn+f0VqGkLA+HMP35OWzeH3PEo/z/X15HocTI1oa/d3Ed8IqhXuchA3fu8KB/r+kGdhHda
+5OZby2jFiyHpt7MwX3fmtvuSG9K+0s1Fmnx5roynX3rQOVekkO278vK9sMzXC9LtvEzw/3gRB1m
N7caVJPISXg4Ye6JdjHORB7AXgz8d150ZoG/Ujd12N1H3SDTfgIqPlkrtxmMD0RTtfKISNAhU5d6
pElfqzhdNZJ9krIcipjTONlW5Yda2j3OkEZFjN4aj3rqVL2fiip4n7sLgYjeF1Kr1fg0uweWhoNS
pqMy3AeJmdJwslCPNKnin84nC4RUHm3JtsAp91Wx2T4VhXQ+/6vZfxMfPo10/lqernqGFg+cw13H
tDdVABU9O/E0mnPg2nsVlUV2O9KCz7NhaHt9rZt0szQTnqkvzthoSoovKMWzo9PSWGGrHu/MTYp8
1swLaZsX4Mq7hTmBlCt51Hcsg9/d4MvJ9F/Vsk/aNF93qbUytUf3yrnlOBq/U7yPg+Fu2Ni+1r0l
60MGC5s/Y0w83N93x3Fzqm4rWvG+K6GCcVOZXOzVyUEt4nzWv+Gd0zwHpfOjMPcDe6bPBonTUpwr
ZJj5uZtu7puoxu68bq8f0iXIGaBcl3U9dy7dHwPPUHy9EO04KpiMXw6PHexUV+iPGuMlIdVaekdf
6+tZwchIN5bHHvqquX4G/fnWW21beGhQdLNrEkl/gBgcEgrN6iLd+39n0DPmRBqtn63LIMKB6t8d
jrbPCYYCg+sP0fp63XXfQzwsTWdiML9O/y6OnhBArARXWWW9ppmg4tPOJOoqypfHBf6CZubPff7e
5/L5MXhs6G/2w+e7Qn5XfqwmDLQi7UVzD9DoL3+n34rOaS+X84ozamZNBPt754MPhjwp1tfp5uo+
Sg9fYhWyrX22k2tSQCJVoR5l7/mDA2Rif1TaoX6xgRE8DXeg0xXdmRUzVbi/S7lTAa667tu136ET
fDt0ta3Z6j0cnSbtTzYS7yB2CncWZtOP9m1vt9mCbQW8DfFwEQyolPLr6g518hc8SjJGCfO81qeU
N8clR5fajcfBt2kczIP059Z9JlTn9zUWlX5itau8rs2MgQWEUz7aojmdWZ2e+vXWS5YujyLh2i14
cEvhmeW60+9ptIQzcMaBX5YZSuRMS9J5QVdv0Aff3GzYjWJGle+C/x1v/PmK1K37Q1/M2gsitmg+
94Sitc2uYL86tjT45u68hyXeNJPfNB7IlBBvmuD9o8b83t+LVrNw+PjXMwuLIRQvxP/9bxm8h8pJ
pPBCoqVLNfU61pdhKb166QmAo+spbuxb5Ck8+xx8ir0lOy8p590kShiVNfSarErvF2kp5DFlcFth
A1Ftc8LYICynbYW2+U4mn9eonKBOaadwGOhrIpwR3iywyfuAFuFwtbOJhUt9YLGtsPu6oOhNRwEB
2NTl26BznfirtM5Vnj/7z0fv1bcdGH+WjqPjn3SCEyOdyeUD1I7ANnx2BXWkTjVlVDr/+HOXHN3n
u7EMMiDWz7m61Ziz2GufZsA9FfQhVl9mO3C/eC/1Kh94yjN5+MkO312IsiIvfivQu7mJl2XRXzxo
k/F0E2JmCwmVRek0Nqhe8CvVcEHgKfw0h9Ye5DBZzv282nAsbXvYmtAFxSHlUNF2g93cb93TEl7r
S+1ZG6P5S+9zqO4n99GiK2i9evbdvwVreXlwWK4/DiakbQseGuw2s0fXi6q9Ynm4FHq0UVlssMQP
RJX7F+RESJ+spt6l+0h/p5pBHO4Pz5VTd281i9QNSkQDLq/dm70aMlnDGI+D060QGTz0YQxEIFOZ
/BS2vVGTBPmsGoezRPKfj6Qqf+KpgTK0pvFZNFXN3iqp3+uqtdsVNvPDphkvmshUuN3+g+KUt5wU
soXXvnj7NnXih+Rb6Vh1nd1pJo+c42CYMhYIcYjlZ8XEe4zAjCWSEuBz83HOzHe3EUBP1IKZ7Lts
rvwmnU2XY45F6Cz25qmshUmwAtQArbvws4Q9BnaospLgsvinks7Z8qPr2hknxCweeuYoC6nsmPLN
2wkaW0SISwebEIpTCZmp+xdUwO6ETGeksu0JsX/H8H+rU14hbwZf1am5i3bJthLpLzcVm+mOirj3
zhbOinlRTib0r2gxcCCyrd33Agukn4jn3ZTLumczgQAzgNhH+jD77RPqrrqkU09I/t7OAHyAYfYf
0jycSiFa+1697Fg/syUzad1X7wsfYMAM5483smN+cRS+6BDw+nWybbLhvZw6mVi+GnC/8ztBtg0B
zot7+zaWaP6KDZdGqEr1dF25uTlUj9nmYhCIA8d6kiveydfIpifbp7TXwjlX2gx8JLYv1gVuyrrg
g4JNgDFSRHah50BRcyvO8ayTyFm6jg0tDkPUYx1arRjKJRRGhTWVlO5GSmiQcL83lfWrcjX3xMS9
Pf7Syy9ZnudtG8dhO0xCz+pQ+Nzcqj2EJsPszMEOOM+gVEfxhVbMC90Vg+lUQAa8nIZBRkfvvtDU
dWB8mfCqIh/3sqTIZcDv0Ku/95FqyFpZ1JMYGppe5ONYrPFGvdItgoXiJahB5FnvpSIQ3jix3CvP
qL0wlLUYi3/mtqPjL2sdCwnogua+YqX4GuaW3c0Dj+COhVc7xhoLWm7CbFzRbS/94vrIYeUyON27
8ECENnm0ubXyCEz1m1tkiymhfTH0DvODKz6KGZxVSabBO0VuvFMQkxSpLVV5PqriNWMHwV1ZBrI/
1t3qPV+XbtfGJUGQ9JwvlMcOlRDat/0lip7uqh45bnswE0Ciu3VggbFlFZfl8CivnyU9y9K0N/ph
Bcl2VmNj+mW+2DA8y7dccG+RRGPFm33Ceoe6QMzc56ZiE4bh8nRZigwWVuuHogUxtWb4egckj+n4
Mk/t+aUG2gx2G17cui4+iXD6rOBb5I8/zrX9T7wvp5fBCNDuufnJZuqHayGT+5xmEZX76UayGk82
U9nuilzl5xgRkrIfnuKm2DVHjAQ3e3hX7aMmVgoymtkc676nTSy6HlPjZQqXhl7eSQLd2kWL24kg
3qdKZPOV+J5OO1mNezIYv4T8OO/eBi85gZtRw6p6MB6FoJgoPBgKnOooOXg0TDwQLPF9j6Xt44P7
9h374lnYT0eZVca7W7Q5PSIFi1/iCLOjVXD3ie3LgNkUfuqrfjyWHxHxRWUbTgTrdV9L3+L5CP1D
tP++h9eA3sAYUWjpkbGSI6C83jbIT6uqnlOsrkhVcILLFP+4zvyc+bZ6iX9tzx57EP4rVo3AuOUv
i1Q7xmzRHvennnpTF+6ozK6rxwgQNagFVgMQBuugpxR1hzLpkI3qatDRPv+8ZVjZFhrPYepdoKwY
I3Y60lW8xrsKmV2FHR8YioSB+eu9lrm3LBV7qTH0eTNar34TD/Oe6iZajEoECQHRxYVmKI1Lv2pH
g45TCc6gg9Qis6hGniGk2UZkXHxalmOsgYxJ1OChuP0nawGqhBLhHqYYJ4dFJKTCYKov4W86I2MO
UhqGCzkWVrlAfbw/24ugMaKLWqyrC3+yZNVp0ssfiQ7nj3cy8DeYbd/pGPLxpiEjegLWn8Py2Q0O
B/gRuWK2HZszpl8q7m0queenh0pHYSd7/joMlsPohCGLiV3y3kjUA2GGQRwI6w1dTPfhI9NftANU
XX8nQQFTCEe2VnlVPra8dulJIpufnJubxmXa31fhx9fZKl1YcLscc+elMTyVPvZfmU9m1FCbHTiL
YKuCmxi6sRFCuVcMZAadDRPb3v1TVftP7+WWyDW4N5+1Mkuo+0BrOTJqxW41llH5s8Q3K+ULJ9aP
7ZfC0qHfZbmQ7WV+FjmWrcevRPPV2vPw3HaOjsSKC8OmblwmQMez8tM/u6lPa//M2zLaSlxqm8hA
I09T9vwk085U1QUy4Jb4gjzeVxPWrl6tf/A/egAKgtTnS8OcyJMzrJqa6mSc/mhqqbmuGsDE8mTa
j3VRJTgcDi699Jr+ucAguU6xejgbYebfu/wHd8RoxpCEutUakSpA5mSfPoWDMKAtRY02AnXK7PYf
QYZU6P5l/ltfcqouLeeHb4RtLQWbpWyqkrwY42QCWf0SAhIT86TMg1tLBdO7ds6O31NliSjfWn9i
NW++FyNROyg12ipu6bULb9lIqsVgeOWNyCciSpvitRsrPkD68XyqfPpO1gWqi5V51bdNN1w44Koy
p+NbzPY/sZoJWzRQc7JDQ9CWYebu2x3NdaY90cQDL+GmDzbbfSex4Kj4a9fyY2q9qNN5RZgXwnYs
kmOTiDBI/BrvXF3iywAOvfl+l3XL65qVcW6Syj5K3vl3+c47vXP9PH+2wOH7H759AAA7yaNOx9V7
PEufFnKuSmcScK14RWV6/9wzF1/yOwZHksK3do8WT2PTzmj+Rb5N/Wkl3MKX5KfQY67XfXh1R7mB
weu0pzVQtgfItgBKXr1LnEM5c+a40SdL4J1kK9pb1kDIFdNPRFO5MdwiIA6srGlFJqdX8GNMfKTo
yRuHZEXJ5mQ5jG0McwGcKO0ap8hnAJMDCVMmmfePFAk2mC7tGie+X1zaC5YJP4SXtFHv/As4DuxA
JcX+DJzoMLFshMHmWwhgHwV3WVEh8wHKBZ+t1PxQfVj8+9opWTGJCtNdHwSDDCKlIFm06SDK0tIA
cOe2FYGh5OKqa2YnmVqQPWF3ZOYaScdU5OPJqzpErBfTGrXB/mkSVgFqMvF4GGvxobG9wzMupdyP
Nw64HvW0C4h9itZtk5EPPHFbxqICLvsQ5RFY3SkbziGDijeE9lG0kR7n10ghmy0QNMTmIpEM8M2r
IRRfphi4KkwPY914H16ym2lc2WdgqOrsxAjY0v55x1bus9MzHx/hlnHZpFdPMZ3bjEJbL8ZQ1LHm
ualtmeeoBYO33LI37Ty6z97jQx4VR5XNKFrYXcuHkbfm8Ec7Ub5/mpuswcG9ZetUxvTuHttp79qE
ZQR7F6cN2O1Sn/6C9ZBg2oC+bsoyU+1Oh7v62gQjLRvmWTY3fA+s0HNTt6qlcCtIDh2iYLY2CMa+
4NjIUf16XpSohGVdBQAM8hjojhUSi8No+XmsOXXjlfUHPzf6mFjh8Pl48DSG6kZCh/Tq378ujdPM
I7RHEBIBv/Bkek/xLwaG8iEbktnZr7YwsTJfnmHI5SKrepYgliyCs39a0aMRIOoK8pjcvvGyFuOC
23HnfSJDci42LwC7XX73l+5tqktJQYuGh3+WfrULS5O/hiNGgJG7Yts0KHI54qDQccFXIYuelUZ4
tmZoXt9AGCcj9ND7ue4fBUegAN/GgbsObtQy+u9BN6qNsv418rZk9Zmh39CPUB0H81EfZyHyfdLM
tZgiYusEjxtHot/B7RNX8dRgVGV9YpnP00OAAvdFxy8jaFs6ZV+Fm6eP8hmIfQEtMP3dzHDDkYls
0qdqtp/qrit24FxN8zBtXzAKrE6bonMMWj5LW4qX8bSN0G6JznV3LDF2+RF6P3xjFeIBUV0YBOmJ
2rEuBtrqPA4EVF5gyy+1TNuXyPYhSYuiOsUru648feZ2hkKYxce+tkfUWGrDD2RNTp6IGrcqzhFM
yFCKNDA1QWLb62BzPDXWXXFtXl2WeFpXlTfoSxZlkmYqNwq1ta6WRjM49RVOjdGtoSQAHXNy6CJ4
le1QJd1V5F7SrcxvjZGv4tJkztu8LEkKi2X9WAEI1MEsyZlxmrcb5c4YjaMe9sZhjE47yhUPSUJy
jJcQXDDIPSsUJQ8yTRGLyvVs8NOCNEe+VqDP0XpRBrLXnnDg1vNQ0DiNQKbboWTEukL4KYzx8vkq
7+a37p8Ld1f1CkOyptZjANt4/YibD0scqad3MwI9heKE3cWULBS8axpwy8d+SfLGvD0OXecNauFT
sA17aMnIReUITrcxv9ncY2wy79eH9Yt8x2ajgSv2/MVtTFZVxLcgVdy3qCIwqXpK8Dzzv1rmL93Y
tjKhBYgMUgO4eH1JBolKycOLQoGNEcvZF2piqsv9z2V5fggJ8GXVHMX0qv+c5z7FZzC5r7079N4I
UCsJxNU7lzljYs8IOJVXQRWPc7Pte/G5LZ+YUmzLjA0qlBTJvuTrYymm2ZwMczX7PFIxn5hdjlNC
wVFCjKv45j5mwecfeVdTuJZfq5r90b7j5Km8C0NgmjnV6QuZqCR0Zmc/VVuYD10rHDrM5jgv4FXo
NOxripael9WeYucgaIg4SrtmnZb3xnq2aaiOlvEwZ2e5e89U8P5kfvsnpZn5AayMBGnk9Rq5JewS
oQ2X6urWHuqaz1nyq2pKrIvMcfJ54YCqJcZc3PKS+Vxxg+s8jeFNFkHRSdKwWEFbCBQgSDB7WFwb
9o/Rovj+WiRq7y/ULKR1VU5/hE/uFUOXRJEVCzbbzLwTmZoma/gaX1vHYVhk+deFf1gD5mB3wO46
jf3S+73lNcc/C6jCOjhjjv65VF6f9X+PVa+B+6p4tFldX/XY+xO3Msey4VhzpD6/dBeLwbWFgLNl
F/x7x/Iuv0Dmnovj/mPrzaLUPJWiBpXOZp0NxblKEf2bLtl4i+4chT058MWXPdO/BXOoZMXv9ufX
rQ2iWDNl0zOFKHZptJnuHO6BHuL2ZbqZeXgw28o0Ww4abIC+G0JQi2heis7sncNl7yyFwXxftHfX
zXMJCz/DUVc55Xgv0ObOKfGlfSWkoLQlf9uW8TKQa1Jd29co2x4ZNLiQ5+MDkWyUplq/NqDLt4Yc
A4/vWELYquPUi7Lm0oJjWBgiSmePxcS7gvypCYsUL48yI8FY+QUHJJG5UvltS4dMnewiqipmqCS4
lEMjY8jZvlXf7cKNxnY3tLoVKWIoA4MPH8AgUgMikQKNrIYz4GJz7y5ezYPXLnM248vUh/tXODnS
6480GZzbEDFezNT5pGmRyRasOqjHq+Kqh8/o55T3abq1RxKNDwMGlGqNUH3NN0DLLiqJQXdrH7Y9
Y48hiGwlGEof/qzblP291yNYeHSBKPdb8SnPeDWn5F38DffyyEjMB+CQzaNic01pXF+j+PQDpLhK
l7IHxRnHGAlhlWDElW6g4Z0nJFu19ej+oiZ+/6HhuyFKNKCEM8wWlusOHo2EZVIcOrAy7Cy8LHja
YWewLRX1uVRfqp1ME6vjOz723K4Z+TUOmHVpBMgAIJTRGf80oTbFr+eX6seJ4BZnaR5OpYFvNx1z
8yjEB9eRxAgGoJaefsdYwt9wVAPF/Jk6H3l1GG/F2ypkL/G1EkUyXpShOoiGKyuTFZTvitKIAAWz
4dhBoFtFs9XcTzO9dOn5Ze6omkWmJto8NRbQPsyoQiZtzquGCtt9pOEMDyPXJiV7sp2Z4+OG3vfA
/etaiTdDIiestxftQzCuGH2MMC1Wg/RMYVlXn0TbMZy4CgpwNdtSC05J3VYAxsLpTyGUZRF5RwEE
7aQ+TyraZ3aYlEIuGSIGbV2zC8LzLa6Up8A5Mk++CNIh5T7Ka8Bbe3KeS4b25vxpesN0oJToXMse
yySO+qF4boZ/xzSldqufQ0kQ6742PXaWEXSBWz0aop/F+9ROpbiPc3ko7pxvjNXYh9x/rsVgZ+X4
WIz8zFkpGdcrZIlcVUsO8t62eY7UT0TtigfUn1MJuDFahL9KQPm3GN1Ki5Hrq/E7dmh2fO0Io73g
OrYJviTJZOc0O8yifWr1jojBUyH9yqe31WwggvjwXrjmlLLxFnIKJWVGe2C2mRWzrmz46hSiqBXI
gOyKxkHbzrkoVXaSHc4/TGcYGhponIvKyEHWEvSF41SWjUjZoiltxiwwSYL3KTmcqcH9J9FhObX7
M7t5d4x2eKjpYN38WA1q/0+ja3bM+yjMfwETiuVn9wTALDhTFXWU52YVJ9zXQ9kijXWJPMfPjmiJ
WF5owKXEV2j7bqOaTBktYvYohTF3DZSSlaThon7zqdDiTqGbY3H3AdhK81LZd0JgxMWE551/Xz9T
ucqe35QyLEi+9eBrJi26yZNDbPz8QI6IDJKXJpVJXOAJoBb6YJZlnaybzukewO5c3Vhplw2z1lo0
/pE6QSrO5QgvPI76gzWUMB87C61XW0sKCbnzi+/tuUYp2kIg+SOE8T4MrJRHrj2t6OT36Z9FvBLp
5Dr6dFyl+6v80ia/Tj8h5oMY86hCbp4PnRfizSWGN3upHTa1VLaGdxw6fxNLnGWurjCc8vorGikt
RChvatcUqUWfjw7/IIy5ZT+2aaYzjemqcN52DkwhmA1UcUtIGgwHq4lUR+oPyN/oyuzldG22Tpdy
9s+QPpdsTisHRw4Rloii1B9KxCIt9rwKZFmv+jk2RSPbwdJ2pxRtPTvhpXjVU4op091zO/pkPCkG
o8h8k2VPtBKiN2KVXbweGcTrZuzuw7kZeZXdt0S2uhdcRgWECffkmIiDJ59OgkvJXZOHGY1VXnuF
OZyivBulEoUoHo/shulgy+fvLTygGE8VD9nmbnKtwUnwO1C2ehQHbrrddId5c2pl2XsJbXuNN/rC
XbQaezaYn4Wb/WiwrIq922ywLkwNWV/5GvsKksj6zHmG/1QlLgjTPM6EVNbxQqGjQynkrvUwSEyF
5eoThSmiWUR7109Twf25R4F4FRSznnZW7XiON/n8uBG50Lg2k9PBqX1uZivT3lQqZOEV63Fq3Iaa
7qV5tSCONQM0I0bWPEAgHSgdIyeuz3++WWdFs8A3qsJHPT1ZNwG9yfrt732rRH4yWbYKhfRwXVEV
HiAxzXeXzjBMX20a8ba42OYq5EFuIe6dB8Wshf6yQLP79v1n+xyzmZLVQvxJ/lMV/uyYuA/O5Jb+
wJlv4HLSz76BJF8HhNgfDFRYAQXTtZyiTalJFDlgAoQJemmZ60jkCIZY6zeCIM+m+nJRgj0u0DJT
BSOo96KOMwRV0S3BdKilMhnewFCg/bQ+pVCiYuiBhZxewLwBAyy1IS1FIblvXM9F28P6WprtYq1k
rDLDSpmx5mmb+YVzdsO0W2ldmGbbiz/Pxxrnebfu7h2Sng4NrpDpGhSNnZPKxs12hIN6c3VWE0Zc
SNjP0mP0Loe8EnevjGDrLmEnR/7FYSQGzOUCCTKTq91Fkkt/PhiBWi8yKR4Niy+d5W1bvBcpKVAx
DMX74Fu5OQPUj1MRMY8MxefIR8qEkBt2imywztXEubbeYIZIVcgzuEhKiC1IN+KInt+rwsfslTfF
nR3sVj6OwbCnyv7LNFeQ1TX9d14R6TSiiUpC3lCEzmpVSOVqCTqOXdlPHO+sHf/FyN4v/v9BHV67
x4uSUyP1daR10io8X+XLtY9OJUbBRaFYUdzwAAHL3SqwCY/0+Skf6Jj4XX1HFiWmLPG693kNIz5x
xQR+GFw/P5FW17JinmPBNJGuXyVpUDgxFnk8v/yMNXaVlORiNN1LAYf8a5OpJZA0SANYajdS42Qh
ObJHzy5f51LOp5VeX8viT7q7HZ8P9ei+Gcd8HPWPpqcWEukcly5kifq9EfmW1ts5dNMNmZDQu49p
h9N2Kv+ap559nMzismhQUvy5jn/SvIA4f/dygJf61eEPmz7VY9nJTbbx9Fm7xWvLR2XLEOvUuW1r
G2D3pZVEmivKp+xv0uXzZvh6Zou3dymR/Dt7Z57J37eBeJxtZj1t73473OKZ4pUZL/jNjG9508wH
LpmbsCy90UAPBzw8oNa0tE78XaZjhl+RDOXnYZRle+Ke3zCC5xGhmavKoi1z7DAi4D5K+ANtnauL
kXnMi32YOXvk5xL/CkcKjuUVusSnzpQmaf4Kp1WRhBSnc3kR+9i9mMix7RyldyFkiDzoEe3tlp3M
AlDTJ87JkV2gmQlAn+Yf/ePgsik9Wm7KPuWae4oeFQ8CxkMs4WJVM2h+PwLjDmVtqxoaXBr7T55g
yYmS4p0s7X9Us1AeRi3aaK/RO1585jpChKbJMqfAa6a2WrTA0AD8vYP+XkFKyUgxw8YMCneHjIpo
6VuoDQXgRK3uQiJdhX5fHARZvvDQo4KIurg0RIDS+Hw1YSlulxV+oXSuD6Yyj01dkpDwS4VuDnC/
av7jbGmul5F6fN/gynbODKW7a7+9vhDqXQmsedgxKaukMhWcHbzQZTitpsM147izw7FqXSdiTXKq
ayivlr9G78lkg0jN1dJz3P7FdqWS8+Sbc1vlGh/dMIuURqugB4IXklEmshXAY3badtBDHgKR1uDG
80l9lu1Dtgi5TDJD60venomgdlm0oek8iDJV8lepyYtnASa46OPl3EY5I6L2Pl6c3YsdbIuGs7Dg
JJ48ix1M1+ifiQEqXBPwkToVp61QW80/7l2J6CIKr7wL437K6SyMZVZ/VEG+qRqCZyr/R9Zub88F
uu39K9aJ5fKNfbPBocn2lV83H0JjAz4c4eAA57km54wO7NuKNZKdzrN4OTZyP8FHmZTpVFOrQ2IX
RV08W47zYL4tIMoEblgUzZAcO7ANiuCsxgNSq6NuUOQkCPCnpcAbglbCemE+HwdwYP61ru9ZDkis
zBuJFUf3oucYBWbVvWmn786y62Z0XqVcx3twGHUEvO7zAHIW5BweAZKjdGUk5prUiqfhD+e6mcOi
Cr0vfS1ZihBLlv5s/H6QCjb0Zq+G4WgdbK7M3X4mJxmnCIaQeNJbSSnfWH2HfzqcndzmHD5+FvtY
hSdVuhQ4Dy1d9bkjVvtDzZQo156LxnK+6He2H/eiJWuO9M/T9Z5rXfj3Ov8rqIzrqvufnGgGWj5v
VzJ72Bafnw2RXHzZCw3hacvCIR89FlKb8r04UpaUsr1RutcI9yWTb9yLjXTlkiqznWgs2o3nZ7jI
8FMuphi+grLXXrmlrA7n+3w6nP5GNF4vRQev3le+c6x1TG6mvVH4q9dP7dQ86tJOJV/bJ/oofwhM
K0g4YOtZhpHUR3Kn0CS9v4oc1QOU9q5jyHQyg0M+XIK6Ofyf63GF25o/u9ptM3ksZMiWfM2Wb1Vx
WJtm5efZyYq6Ia9LfLUeq5qpFtvWwl0QbiO6+gjzXSd4+/iQ0U0HXXvuy8ef82dCNeCSbJSd+6X6
uWobgPrOSy0L9xEZj82Mps3SzSXMe9x+ht6dlq1Ijhyfp/9YOrPtRLUtDD8RY9AIyC19K3YxxBtG
YkpERVEB0ac/38o+49SuU5WkbJC11pz//JtcdviCgY2svQYj5Pv8H7+mMeAgNw6GRwWlJlcCUjmv
D6iKEgtbxHTT79mH1MZdg48zqdyTue7dd+wQJ94a3saFKEEv7xnlX/GMSZ7D7gaOI7e/WAVARTTQ
mJkACon18Pfr/38Q4DZwKeIZaiGaAnvkjWKwZCw6HMWnAtDFEWhgNcGdp8ACfMBRn8rvErHgfyqb
EQG2wxjdMwBzfo8p7In/PhE+vysUjAWvE2rKDtq0hm6yCswyTpoNde6X+btv/6nh/kNyiQMAV3Lj
p/3BoqB4/vf+4urvIHyAYrs8Ip9p2QRybAQJ1UQC5OI/Y4Ywpae7v8nhw/o6rTzUpN43k64AyImU
Yt4T15E7k2HKFsh2//83bUYJQ2GuydTZ480Do5cUNpt75e4LG6u2KDZkJYE0c/+Ld3aI7gXX9e2L
obdNqeSEcLCwY+qIQwH0BcygUYe/hSPS3sLwzBRhaovJ9pcTiDWwvKnO/gOwaK5FsJWg2iNoZoqS
0bEvj1AludwDgynuzFe8WQDc7oC0gV248DoXAMElo4/OB1zQ/fqbRfiM2S2Z9jJJ5GTsI2BmeNKU
B0JMxBai7dSnm6txPlYYhTlUpG8fScaGqZn4eM6RWGTijfEn4ocKls5/y49vToK/b1KYsrZYY6wf
vtpsNhwPbIYcKeyGP1wvuiNiS/Ea5p4kCRceaHCz1w+7TtZkU1AAb81khDYAHw5tXQJmz05LJ/0t
xrx1kP5Ld9MvLYQbmh04XOAkwCOx2Zun9mjrhBvze7iteKAra+bqTCFMRFRB2MaxtueTOH9AhZ2T
xO35Vye/Zc9AmjjDGq3ACU0Y2NRnXs7zM6iCrbi4JqG9M2CwcouCJ1YBheSYshUFIp2YzE0Nqmtp
ryvo7i4KNOpt9qpW98RS1fzDF0mpPfo0vnhE1kZ9Q2XFd8jb3ig7MjJp/fJJ/MNRUS9zKc+x8ecY
6x0+L4oDdn72T4bgjH0BEoP3+athuj7hucWuecTdpfNhYXAnis+o4uMJRWoxWxkD0R72AF8VW9iv
HP+yF/EVvnB+iCqCj89asTW179l/Hyz3b+cTownMJHbVX7FDcxMp3JniVfx9+AmTMCLE+Yt4IIBi
8IieqDvRxRjyGmI5c3D7UrDv6u7T0ZvUGNwFHBYjgkZk5hP4WDvOhWdMgCA0XV6j2IKbDWc2w/bq
kGE7Qh/A8+urglF7z9iCN0Xm4KP/gKRR/f+tG39nHwND+OVwUh4x0Bj3cMFr5ezhLBO3HGpWMtcJ
NYZl59RMUU8eIcb3zp7jq70e7QAJuFO6QROQa2pbnJDcTXduLsup7DlFAf9dkmsQtKXrVzbZxnJ2
52vqd0OM3UARc2/8H+nzwU32qc/ewdecUVdWL5oHUb+UzZRDlEBUIiR1lrjxlqIkYUMH4ThdvRMM
kslhcUMbwdMjnMnJ0GbSum2ZHSSYe5Ohw4oZXCItSK+GsMH2KaHuifJ+g9vFZoJVPeU14Pwezt9a
PLZeIJs1Xh7BpBuUfYmVJwSREkG5BXhi438KeqhG2xbxw0px5l62hoSPbdQQ9AfN6RMxIBsUfXJa
boiXFtftBEXsxFuxnx9dbvpkb3k8L+zkcdds6trhiX3oGOLo+nt72OatR1es9Rz8KKcw9Cfv7a1f
ooKvZ0XH1gAFyXRkTKU+Xk4IzSmn7+CQELOvpz3B4oI6yQ5HdirQ+eWIdkfJB1cEwLoaDvcuhQWi
ROj64GCbtgsgKgPfoOY+IK+gI/5XSai5HHSBMpnGeFN4EpkzNC7QMPbUuSCwzYx7RojSO7KV0YT/
SOjgiSP4RwrxkpdOi1ePApZYH351seQv6+NcoDKmCx5FsffwSnZZWtUXgSMFa++ccnRgFo4ZUiTl
57mK1tkFc6tZU2ghK+uTXhYn/YW2Ntd3xp1UmBScyGBR+jVkRwV6TjXeQcsiIjtQDr4EEfLj2SLT
Adwiepw4cOf+Qyfh3pxupfuIfnVve8A+Kr/4ZzjAH6qFkNMpcQXJMLMJ67iy6/iR3eBuYbCgEZYZ
Yp2KHiq60CsRyjozLnuSelWgZVZjgap2A6oggNU/v2UqKU/ECXC4c6UHThagoQjaErxwXnDbByS+
qtcEJ0mPG33oYhoYEIocqBadHaR2ODTERnkU5hsaeg4Fdo9EZ+vgFOGiif1EyJPg/2CxC0/ir/hO
980PY1UN0Wd8MpIEpPMMlYPWRp7TnTyUAJTEtIvkXWzEX2CgvI2j/aKxFYAHfj4qw57kOXJbknKM
KPEenefdugpVB1bTGWcZKBub0R1ds7Qh/jUzREYchaTQ7v0Mr016jvRkEjExfYniDJiEI00wWeAT
2K+3038/a8f02eCH32u/AxTELx/0DmtO5eDBIBpdTMlRDOn+OmtY5GzWlEqEUBWjPxYwjAj0pq4H
nWhO0ZleikhmGuS3nV/c68K0fJCMA32Y8/x3zC98vgdnIGkCqnSiGkWzHFIJqsi984CYwPg4ScoF
oCMG/IQ1t+vH92nJvuRel4eKAAWwzOn+hSDmAC384zYlphsDcWxI7wKKKZWAVapJMWjui8UypBac
J+/gZHS+DDI4SYewxgWC9OtbNuHMrT0ZgZkPmmufYIHlWsnbcNfjxS5PZJyKf9Phr+L2eJ4CuII5
zeslORIbFvpT/aLyoeT0t2VAn1Kdw60RnwHJ8Eeyp2pM5dt1BTgb9DsgBs4riZtool1ChCwsKC4l
FmanU9wzPOGu9Bm3k8bM+mOqAl5vuKTYXvfkFDKUfyjA8FwoV7cp2M8pgmPaVdHFl+8IZC9+olps
HF/KCTtQg+btKL0Q54GyoqNUCc2OOeIVEYGtUw+w372mgHx7jvdfeKsQdkTxxrEtrWjWE2G7Rk92
d+HY7Tn0ph+Ubag+p0xZBrxkal7JgFneTtmBjRiLJwVohNXcS5pfIoE+LyiAUcks2DYmwTgN+v3L
Kcqt0S2ROJcM24lXmElFLu9F+PK+UQPNDEeQ4/mQAuIxpDjNjEDd30SoFIWDoAdqeQKHbroVElMf
vhCQKqGe/AGDJfKz6VjxWArOoDomSO4A+xGjOtm5/mBuiBJ7smQI62F0j5z54FK2KH617O6LDE5Q
MV2QXX0MrRACBg6+gifNyYAAEQ/EXzJ65vg0ijGblAw7lR3OCM7pdHGi0DZ3oD0FKmahsEXgrBDJ
e1vzVhTdU7qYuAj2oTUuaLGObVXITXT+BRXwod7JznPJ7MTJeUseI4a3XaEwa9ytVXDuyptCdD1l
i0thSse2ZbUroOges6NyzK1VdvMKCIH9daZoVM1m0Y+kYkaijHv79XICj/wUtrwQc3eeT8+rB5DO
n8O+P/GG3JjY0NCuWE/C6Qpb+M3sKHNo02t5yotlFbMFVyBaidL8IbLAiPqSsBIO2wyjhknUMZHn
9D8trB/Fzod5GT9mqvPat2n1TXd4p0vgWODYCo2ke9j3D2MmiKOavTmkZK50wrDCYPolmpRm34sz
BApttVe3hCwzoFqyBGg+V2TOexu+Qw11wkt5sLMn+RmYOrxwUCHinCUIcRs/Yc65I1QMJlvFbbLY
3mZvzB9EAUoBf2LPZmhB4Qp1jKbPGar04awnF86k8I3N09sjtc25YabmGnswHp8ERMg9OeDR4v0J
m4XZtldGgIKNI1luCS+QNwnRkc/DOwXLgXPqZi+jMRw++U0JJ/D1mHldHJI+kg7DrpB69aP/qBYD
spAxLr8mY1DO60xsP2bpDK8l4PTto45f8J+AsMkYxzwHoYVsr+HaRv22hHNqBM3L1dnyNPe2rCbx
8ctii6FIJAWc9197PSvPb4nMSSVMb9/Qurmu7YP2QYdkbOCaKyrtGaVUKX0yIGuBAS5rXPaD7aud
Hd/+Gw4s7CV0yGhNvjWIJXwFiNYKai1mhwVgJNJOjV/c8fdme71ztvz3gA3kVU5O1GhqVbCHC1ma
q++IfMGrJOKJYU7ent+WGQ7UmjBvGiNhlvou+BDp25hMkAnPXqr0gWWVNrA30fDwJNuI84uxwwPp
4jfpO+w1DOThB97WPxxrDOIqto0vCBmMLYiJea70fJjSNHNWc8T3e5rwIus7lSjV12FpST7FJHMq
TYGDjeS+WvL4HLYmo3Spd0zivBTmKYV6czTVzhaoIyGNajH30+I8b2/rG24ULdYFJ+J7SFxSduYj
Bs0jck5FtC9VsETiZkM9t1gvtloOUnlZc1ok0Tm97F5Lhtuld6fPh8IdHitMFk6zM5oD7kFUdwJ/
4zSwIoq3d6FCnqIepo9hU0Yq66y5g+VwJB7NYQeDN0DRm0oonNnQsl40IXCUqf0P0YZBrkAbDyiB
z76F2aoa4wGeMuypfNXRygA7hzZAnmiIIg+FbxnwNfKUuChcoOBI7y6Hr6T7QtrNnGUL7TXr3B5s
pfJxIywq4ZBaH2z3tAIyCYEK3AqgYGklWsLg+ITKvcdSC5Jztbz8Iph27tRvyUiINGz2RhYE5ztp
ZqCxEyIqMRxbXYOJ4dT2+CPNSoAnmDEwExKq8UoJHxvt4N5mVsHGAWNof8Umq7RZA6jzGxzYnOKx
0QsqOlAhqhYmB7cNQ2faAnRyMqGM0gpa10RkcxkBnxeqxByKVeWBrTNvUmPdhnEa9hfM05uNSAKB
CwZf4BVLlK06tDo0IGBUT9e4zEb1HzNA73QVexMabg7Ct4WXO3ErhOyw6e/EaUlaCB+enl8IUUNE
Tw+oC4cT8rh5foK+xhzsFaWiRACRJwaubrezxtk5vdURoH9bNHu+J1TTiPEknxoSKrnBmjhOwV4k
MqJ/T/Vnj5QAIN0EpeF823cpW6LgBVMZA+V/or45unxmuf61qT5hKfAKepN7W3A7gGru5ncNdQpI
stq37kVJ9TUpQRD/iC/TViPUBTkgo0/AJikcFYLV1dkU37StLozX8WFXtzziYMUqW+DdJ6VOgwPz
Z5ONsRu3VbeBQK7pQGEiSmauLji1N3TGh4jvwoSQl5wFeuc8kP1h+JuBYkPgs6Gcny5zBgbobuj8
6953CUpAEJcyzZiiZGRzvgtYnb2AOQzKK1RMJsEULI4IK4QxnwAZWck4t5oUJrXS07NMloaH+RwO
AZ6+RjVQ/JEnwEamHxQOVfcPJTiXSPWB587EBmKmjU0wDmPxZf5OFVK8XkQz0pTpbBN6/sASAIbe
h3yms6MOGt2M2loBPOeUF5UV5enlS/5gZxZnyrF22VK4a3GaYSebXojjgGzm39fssBAp50bAbGua
MWDiFPtGjgJx1NXYsUP2zzeBrIA1BT6PAYPwu+1u1TgjOtHLEh9jqBvyJZTFjXdSgro/eSTlMKzX
SY3kH+grblEYVezlvE5OReF2Z3M/t0y5uAtpZug56AmLKuRIiK448T3ctw5n/jqjWfCPyicUAjoi
Jh2UxvxqtCBQcWjSv3jiX7r2afCk42QuiTCkYtwHt9xFGZTqLa0YeBNQ04uwR/PgTmMAg4fd3jMm
4gX6Dyc7rG+iu0IpAnzkXjeamlpkUT73DHkLJSfa0ms21ex2BpEktWdRDD637CPGFQN7YOwLKJdF
LTghoFYFMFV8edMOydt/7DmEVLdZmmgypsIkiH02lwDOTtEJ3q8qRpS8Tmn6Y1Iv3fLbOZTAp/FA
ZmvBn6YPRGl8hBp38V7UqgPzoV7ofGTvisxfI9DChKbFdZQvzHaufFiXBP+QFSrn1511eIisEwPE
QH1hXfoU8KQHSiU+j5yp4Y3hEvpkn96fYbnB7M8kLIv/HaMSzwUOQKyIxllOX4uYZRTvemqJddzu
eriKLZFIDArVAHCN4SBQOx8u/RkM1vy17PwX8Xosi6uXd1/KLcRkTVcdwqEk2eVCUTYZOBbb95OP
gtw5pJ2I3h2ui1sbmGxhSooZnxApq9SkIokLBfy5wNqTTlf4wgLmVXuWL8ymSgRkvRZtJXs8g3H2
2Aaslg5G9l8LQpNMw6NihvfLOoVrgJaOXSu5IoCA/G6E5mXN6sdtAgALww9eP6tyQoPH+AhaHo8I
g/6Ihp/24zVnW+U61Dqp08lP4y2pRdPD2x0g1FvLxxd55Tf/PTvcV8bgWVO/jNJpZFWUYXb5jNR/
z4BHuXl6cj595dURw1dnuhllEogc/52SOD5gJhQcvq5LzZdeqwxDnu5XsXzr0/iHHaI+0FpzrwOH
gcmuMf4RdBeGqste8szdSNO44cam4N4btx2rmaEtHzGgnhFgomitKGVvdDYcRYxwpsO3/MpLLJuy
A/AZvnyP1DIDKjeufXPKSC3C6Xa5L51wgayGPGlHhM888I0SFxR23SaRMKWG7lN7T2RErF1oHYPm
dVEZPE5RM6OeY7/oNRLleBU29mQwmGaSZbPd0DdMI6au7BWUC3ASaCt45VioZY/zCtOidbk9R8Ad
9FHIl0Ah4FQfnMWWEw0K3eWLaW4F2wtO3p079yl/3d2cIxGqV2LADolPYl1jGis3weP4eRTyKrSU
jNy0PD+XcT0pwD5MO4OHgas4WC99R4UC4fMudPvAScyAeUKfGT3kLwKwmYb52abMVHJOOXE521j1
R7xY2V2MUFuB+LKuwKnzhl79d40QpGDOJIxKWidHRLPYHtmrUNswkxUBmsjw4RNSu3gyqn9Ocj6b
RiEKxR8UFxITPtq5LKUH84O+Bllx8pdRhC/cdcGvA3k3MFO2GAvypgwYbKfNE+UYM2fOKBMjOJBC
Xf9R2HLFecXIVTfouT38UcjWY3qL0/sDA1pxii9E5m25f0fZ07uv32xbpFUShob7CeIomtBjxAnm
VXvlADvCF1MrNve7t6YItEJc2j7zXg6sEPT8yL4Khk5iH65pDwxqPcJDDtrydFzxFXnLWSrBMpX+
rDbx8mTxvQvGl65VWDQQozsNBveOn6qZQ0z5lmM+DXpxnvUZqwGbaXD11C3R0qVHwCtstDMEa4sz
q4lFHzSdVwtw10Pr9s91+0tXweIAj2zx6piIzJgur5CyTu3LqiWG9Is29jFZ3U6BXb3W92l8eQQn
UAQU51d8UwGvr6jYXnQqMvLkbvpj6UujbSJxq0qM3W4P6NfIJwEoJ5ffEhuzoi7nzZg3xwXD7qdM
Kxhyirnlc9veIyg3mnOH/XX2XzDjCBus0wOCy0w5LM+Eas47RE5tm9NFK+OKU+SGZF79Ym9FoNkC
TSK3Paq2gk3snvutYlOTqPvMFTox6sb+DYGUWE36ExbU26GxQIg6PvEae4ASw5uzZlDVWiUdCuhA
IJCXNtcpimQNw6IvZYJje2wAjMNdYilXSdnEFuWv5F26OLtz9UzIgW/q2ua7GHFnBhBx9b/1bAjo
hSBmLnABZILaEFPXMu6/zxjXCjbN4NIQvOJJIEMPA6U+O4B4XEbWgAtkY9qgMfr4+dyQqPh9R0k0
ECiDLTCYISCvLTFAgm4ycaQdMDtUP+HZJsIaG7rsEbISFigvnx2O9L6h4J5RYygnYtEzCwhue0Kr
2UA8dihYYmkteSejuC6Hec/kBH7HjGeX39FN+XpDNoB2CPnmWs6N7pupMIoURvTVdSZOSrIi8YDg
MW7bJ2qkD1ZJ0Ba42Bmx9vtelfBqNGwNm1vtnBXMktbYehiwUy8pCir0ykcCAq4sGqbMmEVs3qnm
/snhpnyUhLFq/vOb6d2xj+R/FbjOnFEDsZzsfnRDxwidpng/zUYDodPztozPULGmx9VBTZmDHlkA
MkAKOEimCit5XoUONRVVg4LrRG4BFgG2Bm3rGk/v3DKAHWJYUuff2ygqvSnGUxdcZcxkmEDnds8U
zyeMqn7MY35EH9DDKbi5fBaXX+Xt92Seg+1zAE7+UbdM1XXX3VxlUou5DfWWCsiQIPxg6hbieErl
vH/QA5hY2R2WA06ivXepW5BE+jFVbxzKFlVZU6EogIznFO7BTU8sBbvsXZkxcudchiHNWf6Eq6x2
33L9OX2CmeFiwsDuiksgDhtwCJXJrgK37V6zmnoX0v87OtwWWi2FEyxzqu8p26HgLfJ5tXDD/ZJl
1L/yO8+nruv7FULHlJCDDg8EAoNcMAE4i5UcndRFdptB0AP33h5/+w0T1kkFOIPSOm+Rz019/BGs
dc31f6Uj/nG77ph2Kloi7Z/Mu8PK70T1eCJDyfp8tyBLV2yhOkxCeBsdUJsJSCAyp2Q4YECcFHt9
TS3ctwlUE2aqOWjt8SjOaXVLNYVPCb3STt0/uc6/9RSuEnGzNZ8ehZ62USsOamn0Xm3t4gGgra5U
HFw+qXYFEmDZ5XVeKgtmD/3DHzpvgEeOUCvSRrrOSK+oZs2djC6CscXrCagwXYj2QkdWNfG0KZ0I
2GeZXy55d8uEW5Oyknwsp5s6Age9QZ3fCpggezPuehd3MsQhPD2fS6ugV6GOkpktD25BZ3DA7ens
DgUncGVSfVDvUzBI4yG5SNHEVEJ81ozFaD0jGDwt42UYaqZ/oLZ68a873UGLcBs2GBZfKLYf4zEf
v95sr438YeFZiv9m/7ScBxhB/SOoN9r8VKEn53gesaE9bMp+Ywj9V9LVCcbiE2CQ6X30Rqwk4PN1
kKnL0wxGFXG8OnrmZ9rBfOBHTY4ZwYXWfrW77LyMB0ls0P+7J1I/YcxE3UuZCz2EeC3KMzmDjqzS
R3xQf6Zm0a4Pq/K3/L3hMvBuPR3HfIrmgxjAgfKhKIEwgiHFx6h6wDaGc7l/otYZoaegIyKmc0JX
w9T4cVz1k7Rb3D8wr0AHshGShNv+cvCgLzM9oMd89ZoN9DwNm3MoQxcfGVL0cYdH1H1MJlAMbeKA
r6dP5sesS4qyu/s2Q5MZ3eVfbc002LzXX5jho89x1xUQhSZ4Qgi9PBMCNGHxQ0+oi1vAVaLdUy1X
sTw8qJvH7Ue9p/1lflJiSfl9vQAYHZAM3hiB90K+8pjfrARLwq5fK112E7Jcf4Ka4U7+S8pNwG3e
suG0UjDAS6YLPV3SRmFfqh4+vXtPgsG1xUKKmsJ4/VCdPsqJe38fwqmVyKavMohEu3F8+HwiJzwq
DqaFXOTI6z6dFpK1RJ4Kfc7G/CEdKwbrk4BPVArHKSjqBRtyp/lPZFYHw5Fp2wGGHtLYS0jyjvpN
AYpmlE8DPon2Zej4OP82pTAXR1V+Asy/HjRhkE+Cp0E/8arzDrRu/9CfPiqeDhRsBgHg4D95/9yI
v1o909/ElliuJeMggUfhkt/wmb7weoXX3JiSiKpcgGry67nA2B8FF84pvCIOUCh6B6QVDj4vb93h
FsVJgYJPepAEG5xuq7OSlCcIymaqdzk6bbJ5e0aRkMergE2cGGHZf2LuPMX6P+sfG7VZ0avgyxOV
aoIc43WcveUlnOXB8FQM1kGlEYZqvOmUBd3jn0Dn/Xzaj29qhMsjUp3TrN/w5+qykuUtNyMNC/vo
+eyTcPzcM92D6vaG70xmNdb0enLtoI/dajehomHEhKTxwIapoFk4co/Rl8dMYqwVgxBwrksKaXWL
eY+wMxx2FxpEeaGsTNE98E051unkLUzymK7kEq6MqNvPdAYlKFL5774TsT93X6h2yGn7UFbqYpK9
AsKu7sAvEggkeQjha6Gv68/6ZzLT1momfhRMIH4DGXxQeE2zNhWlNgdKW7ChIhs9RBWMq3tBewp9
kRjk2MgOKfwjzCOsUAr7mIkP80kE4SqzHQwjEzRLK5Uf5B1uh924wyB0RehkbBrRC61TtXnxcoA6
eXJ+N30wpuy9esSYacZ3JERIGUC4ZAIw+KsWPfHZSKxU+1WxPW4SBdvcJzVHIi9xDmE2Cz2TwZK6
vIbGkrs4sZBXL4FTiHw8/fCafPxtjvYjOWSHzJiJvFFSmVJG9qIFt9KO6LmbkDkttbke6ZFJ4Fw1
9TUIVwLpEjIGKaGoZ9yoRVKIruwQ/GJ4Rbbhl74e+TH6cEQkW2UFjyq9ALgc5yKd8xVDMt7U4WVt
xKcZMAxSgqz6FvCxmH+1BNu3vzhTkqr5LmC/ru/RlND6kU6CKamUE9o0H6NncGF+b/0Qe4kTFA7n
/fIUjmmH2/F5LagI8AveThUi6QfFZfY3AE4L6gLeeSeGwwdsQ24bLAXWjz0NGtUIUrGFmdNGSys5
ZkrepfSzbQrqdU+BaVc0meC7vCp4RfgikwpNUWrlJ8gaUL333BPEiTN/jGE5XApuqZiAaz5J+gPh
KgJZc8SeYCqclw+RuWpTZY67FLImRqDll36hHbOWp+Gr8+QhlCY47/sPynMD+TVGsY1nLab5KZLz
JlLiKqrTd1ClRi7FD/4ONJQ/skOORCuRMpChtJ3dsD8/zKRM/KT08coNPHiccYnDpXelLAgZTgXj
4ow5RDSJzNn1o8marMr0zMwk1GbBwLOQTRJhj5aU6SQy0irqiyvrNNZjLZbQ2Xp6fJqf5vfvcd9E
iKjW1bxem1AE19eoF7Ng+xQdvl/YWuZG3qTaYoxPUUenvHsWdTQyX6VYTMf4uDlv6khf6AEDQP4z
VodNlVap9XHcy/mj0LJLck6U7cPv6DdmT42Xf6Za984JPrYzus6PMSyje2Jl11Tiv2s67GtGb8Ce
37eU67Xu9jzs37VrUcPzA+94QkeTjs6rUHfd/oGkZXFC5Gq/ivPmvkcQlFbrmhJ4U66YyfuHmYaP
zGaMrUzaNukk75ku5pOVEiiLd1DzapWFvJLzN96cVwCs5ev3Oe+/uNQHcrqX2qxMNbyExOvlVJmp
czWa/n2G74XCdTGzx+5q2Q+/itT8zSNyHUaPE++SwDdclqk6n/62IRL3pRzdKEswY1piKBu1yQtR
JfQ/aWbOdK8G6aiTOtQKBvYUYyh91uy9FLGze1Qvu1TCsUZYxNzJsY1aDDKYcnQRnDlfTydeOUWO
NM4nmQjypYfX1nAoQ6RJSjRi7IE2GOeGDL59JgNaW3TjCiSaW3ZFVRsPP0NCrSbz1kq//J1G5VeT
lZG0lGbc2aifuEO5R/FbXUnLMRnD5u+eu35IsxOeakyas+aftCznpw+mmsOnOfWHBOrGJwDcGDKs
rJmXVtsqVpLrv3oxorWN3kgcrs7pY4p7G+BUxqPw77P6o/vpeDnvnzG8QTmjUuTZ+OaU9He7jIwv
oC94btLSWuLwyZ0/wBuSZsbfn5VPdG3xiEdQokE5O2XmbMCe4EkBb5ugwDzCHOEzibu1x5g3xLAv
0rJJVKH8Ofq4k7nV+gWwPj9XtsGkuBidTyXENhjvaGYDjV/Gz+8SsgwM4D860DR+eTU/cJ/fZtMF
rf9A/7ARB1sjeGr18jK/fTczWmJrdeFUNFePDboCpu9IYrKaD0ELy9jycUWL9VC8XXGtpdmQ3D+J
IJG/bu5k1ReYY2ignRitOs+v+eVHhjE7L33uSs9wGcGeRS43Rg+EOAKAThb9vl626zG6OSesoCqn
Wvyx78ArbQPg6+Zx9J3ZS562tgJ3/DbRfcJV+Kj3ZJRw8J5hF9R7TrDZ9fPBXifsdXBmKWfSV5XL
P/dATR6rKSEMt3zIMLNeqckzVH8uyNTlZJJIbDI6oQlX/7RCchKpmcFBDKgXc7czSNPyCgi1ix4c
DlV4mRsxDRGcmO9qiVhixmijmZ2hp53Xt2/IVyNbFyBUNeMxFjICw4LZ620jQCj+0Yw+4oWzK2bI
YuoBwZShMjs55RLAffpO3gJOwikUs1lNUJHK+BIJsSTzQ+YxRdt5ZcCrEeRAaCj3FCtb97YBBs3o
TtvI3R7XbUQljtowBvBEyMNpBQuqtNs1VEweMJjsHxsIYbgzQUB4fiCILAN4NTwm8IzPrNhBksBp
dCSTQjzra4+w9rUHfYU5T5uNoRx0VoD8VU97tq83x2jzxK2C9wx1A9nJy94OTPDASAAY2BDwm6PL
SwUI+N4N8B37PQdjYCDft5sQoSnJSrb288ro8WEGdOvtneO4DGCwQQBzIQszmamWkLTePn/iUtI1
zwQgIdLyGBExIp6XGS+JiX8K1d2WcjPnJEXJtueCM0KtvykAzhG/wQmDJwkHjIdmTMvUZLIXhuUc
RYIJ2290eYblF7xYD0pUl/YbxWdqYu443l0+OgjN2JyLyA0QWWhTs8nNgX9B/7tAaViH16VkZ8CS
BI5T4Iufg6bJe3EgIfSb8e4SkidUv5hi4ZTFbHYD8gdawKqjmYmFUdaero62DfAFLAubJJfpcaY1
PsHTJQ8leHTM5H5fG7SMDzhyL/FyQSUjPkWAOnQJPJC5o7q4RA+s+UFP3oVQn3dpMzsJAisQKVI9
H5RPiFqQDzy8IpPy64x39w1RQewG32Z+SbWdYC+oji9/CxL3OyVJ7Tc7IhXGO60TtKDNg/Feqvky
W0uG2IgRvhH3RIhMg2nAexbEDHIrIGNIxcS5zKGd83X0VaP7wxDtyI3ANJGBmAAKUU4OPAUv+DAR
xROXDZRuEhMDMOWjzS5QWkumkwhljeC5p+Xw3kyXc+HszIUFndmAYgGuvxFYoAwX/55ZV9hCOkcZ
MCtAajjRIQCksHGUwqX6aWCD3IW2tnOJ8MaXo/Jg2TTU7txqkCMFp3nYTRgg0K0CVENvxjnGPczb
9XV2mrXEpoBXYfvMTJuZS8DFMvb95vALEA9IyEQ0ZiLIbcntDLmPUafOs+1xHxUTPdbki8eDW8fa
efnVTH94PJzbEsfl93aBSQ8eK/jT41igLijy5Ij7Sas/qO8X0ChBlMStd8JXjvsCTvAa8E1cJL/c
c+QC1eNnBksY/kRiJYz7sXUnt+CBheCT9cE2dbVdGiCu+ACVa6Cb6jGfgiFhCGM7unRmmXceETdn
HjYwC0Ajgs8p6AhBuIy2W34IkhzkEQ4TPsMcMHZk+rAZkbcRvZmgTuEyDv7JRJpFxh9DVTSPEMO2
LLinYMgUKpQN3ob+ZgMRjyHETQndPw48zSdB24d/lpEayzc2TMmDYKvwgE+Nq1MvSCHJue5BJ5Wd
d8rWHtbMP4G5nWnIwreCPq3nBtys/ZfEzsuqTl9uP/8gok2KOCQMKEd/liZ3IEUhLjv/u3LsoE1p
krvromnlPrmkgGfAzEDEZs49JlyrvCM4kWYnmFpRsTN+Y2fEjmh/JpVdkEpwxMKXc/KD4tMp8QD8
wKHVqQluJT7NbxfwF0B3sbxyv8ldwk3RjPGClv1jqDnf5p6i9+tuMMN/e8dlaStM1O2L4U98RMqz
l3tbm7EMJolSqPKr4s2wFczl34HbXvyy/t3vDsQUu1/DW8OkmythM3QsbY8n+SJsa/TMvQ7t1X2l
OnflR8WgwG6h0uKLag84L7gTgkaA2oPqS3X7B7CD088xjsIGhTuSATz8SUZVi4dbvua1IxF/k/Vw
nQMLpCWs1gqmGbsnf79sLo1b5lhtN+vZE8rP295N8s67YYbSuDAusEyWCPvF7KXCrsZ0ld/KxUaG
j2ap/+JPgzPJZ8lACgUMBD88FO8RqzXhT5plF8U0K54/+8YXb9F84UjvgIwwpMyNW3QHzQMVYJN2
bmvZN3ZY6VOO4/cdVb+dweXmZAHVdI4x0bU0miw6Zg4G3t+cHQVt1kQAyq8Y1TMu8s9Nbswp7qwk
/5k4p6VywFGPCdOFFmDDWcJJyykth/ruEhGvMa4ew/dAVk0mlFrTZNyzgl7bal7hU/r8xpia/dSA
heAND3qvEbb4z32nY9TIxM9QoSK9Ol8hGpzdG+i4Bca8CS0ZB0XTU2ArpFR7BwVQ5K5DF7iayXle
hwdYCTRgVXIzkwZ5MjwpHaeCiGN97xsxTowccQgKPahshONSiLnPmYwHXUB4F5QPTBs8IY/E9AIC
M3xKUGCy9DDd+O6vnnkIJhfE8Y/JGuK1cYPXHh5q70ZppCrszo9zDIwNjxNoF5oIbfHxS1c5s5rl
W503r49Ky+pQZ4NEqjBYwW3Wo7U/YBv3M/03TGOdbJeN4ErhA8Bpeec3lOOC9KluTM6ng0jHWIAS
Xao52vq2jLKR2RIAdRcOKdUNwDMwFr626PwhvKyRFaj4gqDccc9r87iEEqqE7en79X3XNy3++f2w
bKNm6mJbofl/T4sowa3V7HJcMuYrUUY9N1cc79i9CcgDeouv/RL4HAryNGACxHCal4dlwPj4H0/n
taSq2q3hK6IKRdIpSDRhDieWbbcSFMnBq/8f5tq1a7mcdkKEL4zwBqd6BoimrjoZtqP5fgKyyDfZ
+Xud1qjdjDY16yvJzLpFPzy2GxZ+NVklPgQChK+n6I+YRELEwIAly87FvFDKpq/KpLkCFi1Htpn5
0fhIidp65rXAhwZqOq6Z2PdVIIVW9f6az5vI6j/bNLW/uzokNCl3yaaoeLo6g1oBdiy//Y3GfzLx
S8lvkjmA16fDoIKywYJMX+26wIgYLJYIdYhI9UupYCFVQBbmRXfvVVSL6FYjPuJDHKOC3Hrf3Pn+
REx7CNbLv/T4xgP1M71+7GcSxOMfofsd80MFrUobodJrbMg0XMGnIJc0sqLnFtEIkq1CMNsOJZ8D
BoUDurO3bCWB88KZUpjf5aGbx/eU7JCNvU5mVXUMozOUMy1nd1up4iZDvMjwrlMhs6S30Qv0U37T
Dh5hSvLVUAQXrH5kj9T1uF1r0jZECFMORiOWgxC/CP6idRVksN3S4TZ8FtoEWX1ardycDpcs3Br2
HKMQaZKauEhuh7avhp66SS0dXZkYXcnYrGQIpeBKLFVaxceOBfas/YpntNoXFX0v2lWAZfXlu/Hy
Zt2l7js6vJvd57rJ0J8hgYJNz4PwUfYVtCM6R7bE7ZDDX20dMQj4J0O69V5UR+DvEXCsH2QTgOmS
LGY/PBVHdakvo8X4LAPkMPpzxSicy1hcdJZ+E15Ax80CxM1nqhazYkZ9VV4+F5I+VTcQ8Tfqkv83
k6D60Te9YEwkI5tlMw41/J66nATPvRI0R4brtvx7rUpHAijMLUKmYlHNGlfxuPLRgkO7xayGEdNP
s9mXVodglNz2ZY401bmYKV7hjuFg/lRutBje4UpBQnLe89oG5+aVtmxRCaLsULkcdQYm3E8WVxtE
IT/lPxYI73PP3NePAja5cL/gmW3sVxyE9fzIqydWR9eYbdofyjIj/woSZ17en95QQnmfMneokBTD
/zNpGR8jwaCEAiUD+AhqrujNTGMWSMmq72Fhp+AGIQix/NI+AZfIpou+/iTg431RMCJhQ24Gkhwf
obWZp1PMOD1p8/zT9amA5y5abI31HnT6HUWcKem8bs0ehb94p04WqXwJKyQhQCzUdkheT+wcO2NM
mZDgbryxarWdo1YBnWZqdZo9ubp6udRaNLAQNpamkWppEWKz0wj9NTx7CVYer956MqSA0aF3syR2
KMdMPUcgOEydEZUkQiewo8hXMq+/YC2CMtfcXrtuJ/0gqCZye8VoNmr2T7Ya9jVrwxr3tEQ0EqBl
g+sCn9cD4vr7zJ+fs47Zh2z8ISMyDw+SEwnsoNS+tMT2/3xcMjPyyLAzXsb2a4ZUucrW+BJDTLU7
fiV6cddlIxDteaAj7Q3W5BMILaFdoK2kh+R3Fmc15Ya0J/oi6eOYAd/IDKMCvW2mhxJIFzsVrC+j
wz9jvI5vVbt3MCmgE1kifTllf9/zj1isMfnY5uPp8QUqpPAUY86PtK1ZvZ0NvFPwjhjEQogZT7+P
cwMCHVeTp3N871J9Ww6lp9/iC0J+MfiKqe5nV4ieDCjFiA3Dofq3NgNdnTYCWpBBUW36l11TA+7G
u4QDfl2NTsRaLohB2HM4H5ofpvN97LLUEU+akTRGICM099y1qJaYe4qxxvUuEHbIE8PRnaAjn+9x
me2BDQw/vl/v5+AZGAEWVtbkrk+YHFzrtDdMOpNG9Ug8vV+x+BF9qQQ0wmgnoTAHIcb4+sv48IRw
5VeFbZpFYfiQlQwagavMMqFHlPfG78yd2Nm1FGTHYjaBZf6nTYH8HWXwE2Z4xCViiLF0EtKpjCXa
sQ3wz3osKen6dKEJwEK0327CYkwmgNqTx+2zss9yki3K9xl6QMCEAW/lTCjwxqjpr0aFmXD60ycG
TUDGKJ0mEH2tr1+f3iDaFx22rSxh0P3ted8eZUdy6KB9YIKYVzTg2QIaZuLb0fdj1WkDprQgXdLJ
QrUoYBLPXxpST0iqhyRfV1bi1ThcoSVpkHIRpxTe3Qe6Y9UnE+2WdUtIT4PLyR4MfnnxROLCiH/e
DPc/eUM566M/JGX3RObWkco/Zl/mPp0OnU2gHca7cmqbMu2TOLDn2qoLXZk2QMILckrVkS6YKxij
0e7roJHqtpGDYr9tsNr4jg5+18uISA1fQ5Na9RRt1SC1R7lcI7B+j6Z+ha7GmiV9DH0iNfPRYYfR
zPs3aCAjAXLAh6f2no2bxJZwkFUzQZlDlJZl7QkX4a9w63rwNXyj4wXL7q6yyccXBp96tYhE26mO
PDagMqZsB3iznOcgdMA/1E6UrXVYdpTt908wFHL3I+IeG45UTFTg1oN8wBRCA/SPOg+N+XUnEFK+
yDww/RxU2scBa2WgvW9SMWOHskA5jnrdnNTJJvpiHU1vo7i0/Um+zioymBzI41NmUVslsMY+NCi0
kT352OqXslLzeEVnNXXBEsVkPvgKn3HIJMAVeLjFxGtcXTunpMcfWwRsbfeqNermUI6FzSRU/v3V
CN1O7M8hr2vniKoy3Xk3BnvpamPVzmHR6DvxYwPDUIS/UfuXNgEPFfRaRXr7UlZjaZat0u88gjyg
R2ct30tohZN9oShEax0GMiAZanqJoUQ+tJgUVT4+1v61DRVPniP2MQElCJy/cgDetVbxC94M9YE0
GAARnIpIbb77e4du36w+sTatB54OmvuXNseyy5DRT8rJQb1KcuMDJt7X7leNfLEe0k6/QgVvPJ6O
Q4SFp6Fi47DS3ZrJ7j1GGxibxFGPNhwbsgb5oHJzjX5rvpKA1uAnjCtzhzJSj1lxG8i9M6I/s8Yl
BuejJUAo46XNcMHJlGnwphv92qe6Ke60xi9YDAozoN9Mn8yiTftcYup1lS1f01wyVUk35b+WMTBa
9pX7h05TiGeTEePtAy8YsqBBUek6j4FWtOdxvRaUs2I4q0kYaKnxI11gFL1Ce7TM6sOkXr8p1kAj
QqzjfoOtzGrSzmTMVUdTR2tm7AbWn0A352ppSCnCijT/uDk1+R8xeGwnnYHj056YF3ibq1BYZreN
KU8QRBXRKvvRVftPRay8mna1jfjWB9suix46vXBGvbnDgj7jjCM/tHN5+loheSWYRMEzeO7TD4Vy
+gkuzQS6FqFNn8160vN6OpUP7mgHwhRbMWKQaB7xb+WXNsAq62ozmeiEjb0vP8KzuGVRMDICOkII
kIWfEAqZti7bxeg6bTObM1AVkjDsV4Vpg+dEvVACwEOffQhHBOZ/t4cIOtDYzc1kK0xsiU7Y5x69
bOFSTtnX48+9flq8oNvGz5jHGsKkGYuWMv6V2NX9ZM4yMVpL6/ZUPOJNoU9LttpqnhLswP2AHfYL
AIJASO0JzVJ1mpC7TXYVvpUEk5MMHj+xXTT9zmm8bJjNcJ7bP+L0ejKFPrYHxaAdqioY0mBXP9ZE
V6l1nQRqSDIGdCy5fnxlJ6kt6GexIg3gSoQSJhixYUcWATPknc6kUG8R6iz0DQF4tKaNUwLpV4Bz
ucrhCdtkKLs7KZIZffwrNL5CY5RCcnEm0asEX+yRAQqdQliRyGecvAWt5GUsZrmxmA6oA9n+wQeD
jI0sDCxhDoNlM30vgT2X4M/s/jboHRLroWLP2gCvDgBhPvtEM91Gn4C0ur5kW3J3QKDyCWx0NZqD
8dTJS6yKrfU1xq0R3PJUa83UfreDJxAiRRcxhQ1JWE+5nHSftyA8jVCd7rZXOELfC8zqeDyoLMTy
r0BnW5teD+3XKd6kR+lmrIJ88a++TDG7n+SEm6wI1BLoK/VgGkfvyaydyFAnUOJKd3keQD3T0qet
9eDTAPnBgUGEVW1mE9gyEaJg85HgvJu9gMIVxdj078uymWCIFsq/b3riLAz81qu2u8n8m1G3629g
tahr0ZFsl0o242I3EzzD+Qzul4DLH9NerII/Ol3dNnEhkzajJau1uP283fg88KUpWVEIzA+an9nl
5f3++Yo/9U2yX9yFVAxQxxpdfSQFGBBMQqDJovXOA6rr74qs8eUjqDcBmEX0E9OVxtykRNhwBU+U
+d/8xCtpNrm9NzLtAn31fC6yEkKPfI8UPIfH6S9IJCX2VShRz2YPbH+csrENIr5pTBpIqPhNyZDY
rEoJkfJNe4y2hXjCBwmn8Xbi5qsw/h2JnCkFOSysJDQ/N4l86RrrOXErwa0AxAWF8At85kkKIBLf
f+wwtij7i3AkDRjLOLR89NkI2P6jlRk4kyAvZtldv3pwTbvSLwlA8UlQ3jPa/+NhlfAlr6bLgizD
PwOctyfv5NYRlMNLA81ITBurhwS8VfX30hPAO1SH2Xozkh0nrfADstmQVGjbgGEJmkgEIWDFMw2h
RmoXKMTs0mWdzNO3Wyz6XUsfjEROu4VQGhUDT7ZdrUAWHEynPkeQ/xy7wK6mWuG/csUoA1SrR+9l
0Hk7y0AzNLhwOK7+4h39RK4KFGs7tFzo7mGiITp0a1CBBakrk3i5KmLFU+GY/qJIilQmUD1K+5WX
gS8sfvgGPab+uZvgx0dlj6UuW4ALgkc0kh4iugBIEUC/3FE0rOhM9K7Ye70TE2cw64j5/sahowaz
MdqcHVWjsXMAWIpTdbwWpm7oYAlKQdUTfhCtcYHqOIimIcqAsgKQGGCEI09bwBkaloMFEiWJ/3ya
zQ/93qNazqJLuk0sOlvdDi4ylMdUntcQWtmhTSiAmNt8xj4eeKV8erYs7XhUMO2Oo18QYSJIPiyd
6UhS5WKkJ5TCaNeDQ0LN3ZVJKLMj5WdVnWehX+cWQr9juLQItQMChT5PKIXYkPXp7etKOnQATGGi
MEzkAVEIeY2BAwsG41pK6lIc9D9KZIt0uyduSMObsf+gQQC2Skvw0vO1LICbjbRCQyMK9KF6ekfm
m8o53H16mOXtKwbUxgT5Hsd7ZmZuCivYTOg9zgkrx4PWDUUm6utSOo/agxDg/qmDs2j9NHYkUFui
geR1ppvkzQs9eMGa+lKA0Qypd6Krjf3qHW9k1p8DaEaqNPnf2JLRSMFrmHGxBKIm/RadDZLgOnav
yytyQYt6u//I82aj/KDZhKk5LYYl9yDZIIawzFEToE7eziHx4NuKWj1WDG7G0jb6Ka/npl0gdK+G
vtQuStVXaeLgG9W44DAhVwLGGQUDLk80UF0FQZPiY6dZHZvbyMo6s4Gfjt2ah9J7S6WUSSRRgDef
H1cilH266Ny/QvBybj2wS/6ZE2Ayi/A/TMJGnFXYD4k2p9dAFgB4gOjuL2RmQP1gBLlq+q+ywWqi
T736J/8O7ymcWyTjMdD8Y7OU6mkLqXHZHV6RKaFTmDqIZk4J0Ogq5Lv2iIs1OtUT3Haq03iBbDdY
Id0VaXy9wKS/LQlMQ72I7czGHHaJ7MoBEZg3Ok2VV+wQY/kslZ5Oq04wq/iar58AfsBqZ6PDzODw
2l3XgEPu9E+UhbpTd1wC1CoLyM+FB8YKTtQS+gNBqJcvQjvF+WPJ+ObONLt8U+103mCT7uhas7zf
BngrlWhuPcOMxPqfvkB/wJ8lGsyEaPJOHpAbp6hm7su9PCvXBb5pm26b0bPYUOeYj9k4Erfyql12
fp3TM7+5rjfCsduO9wDFZvUyCz6bt9sEkfH2+z0Cc38878fY7Mw12ns77UC5nKrudxfiMYRYEOdO
PHPJzt222tH3PRVscMvrob+UaA9RL+YXgEBH0/hc7ahQ9wftwYnL8y8kTPQTNleoVif2Ky4mVVii
MJw9Ehvqnw9mI7+V6/wCEGXdzT6Xel8FHDL75QKh1Dyi6r0rdqhi2CrvAB6BgjliIelvt2tvDSvr
4LBeBSNkbGQgH89NDmoaJgPUxGhTeAMOJ7yLtO6m1W5yqHbi7XW+DmeXjNyxYpTLKpDniWg985kO
qAGdMNkGcJ1seGIt5VS0h/b3T+EWNE/zy0VEN+VW3tBGghu9I1lklSMaErnXBFjcNZaIM+EYOh7D
2yAX9iscdRyN96gspduKfpgl/xDYvumXoNH4Q8TOv1rwnmsz3BqYUKDHmWLYHbK/P+95UOBuy+JT
/X22LYYVSw2u5wNvUdT8qUKFxBGgFwkliBZMGkSzwu+3MVCaZUi0sVbIKjlV5Bb87jA5jXrj+wg3
VHZu7VxwwlmPzXi/vc5iXj3P7yD6reevw4BvEcFpfZ3rXF4UFnVfAlYqARUiFObo2H7Mp48Uy0b7
Vc7IpKrHGsz7eMg5kH4cIvLQKHMEcqzXHfWW/pLgpjPIWTFU2KfojIuQ1JEhBJlHP2lUAvCkZcM4
b3Taj+UhcaWj9rERYeDotKPyv3BVL8g0YaDDTn/xBdnTz8fv/+rLeOD6DYv1gz4J7WlEDTIa4mQT
dAgnJvAsmgLgS7rf3A/PA1EHgi+/z2ZaIcnzNS7smjSWv7TbSq9UBnkJWjfsQqAGIvZ8dnN0B6gM
EpwC4GFPQNZANxSwvnRdMS1vpwlLyQA4dokqEP9k1ayhxNAOoAuJ1yiA0Q5GDmLlJvoDfIfn7xOh
kCm8dJ7LFxpHgaZbsL9YQPnzbzSnqQxO9/22IMS8vwv+nFYtXtTwz6BgIskTHYVfKeg3MhDIdN4A
g4UvgcZU5ChbYTHaAB6jAhMeJp62u+7k5Rv27qBuqAwCf2h7xMBDYJHegUiEwoJ8gFUG8B6sIKqY
6KWODT49LW8QDnSsuQbskQWYkH/sPjqVgybwHcGYNcg2K7SKpTKeA1ZUwQJFxhhtNqN70EelBlkw
UnMM8YzmQWmG38luVWknu+fvZ7esDhl1zY1yKgM9N2Q2W977pvfwVAzlTjGXCmhZo4c6pUoWfr3y
ru/D43WuzaXFkzeCqvooT+FNWvf38Z1cL2epubf37CG9cAMiuWvvobjoT5R629L6EGQiWUmpCsKW
0T0NehgbfZ+fylP2SGhEsomDquSUI0KfzKSCiPVJeyfxEaFS8nng/soG1ffX4/XIdWNCKgrs/lKe
+Ceay8urJw39P/y4ofoObEJQelbhXl1KkPx9Mubi5MAm5QW58A5EHJ0IMfguv2vpoj0pA+P6srjO
1aUKADN0S7woIGwesYNCr+wXwinonZw0kgHOUB7oqZC5FHmA3ub9wHVjPyIjKDGJBgEDdgY4Q4Fp
ycDXhPuTX62mcmDD1TRi/+280PDL0ERdT8NjojYRW73mpGgvuJwW7jwjgFThBkk8aC3AdvjL8mrh
UskbPGHcUNAD3gvBDC0r6qcothMjkvohRUVtnUCVZIWoF44G8/7AvsLy+tnE6MFO/GF35dYC6xKQ
LRn6cxB2sDUCVMaX6Kcx52AAAkzguHwmyrywrVuk49otU0rbV4C7YZT5yeb1q9Ebv70PygVVQE5J
6aziFAI5YlmMsWqEx+5x+rTW2IYgZOLRhYYlYU52ig71ZwasC0FEFCSY5DGDnTIyct8vk5k/Zijv
+DRfcCixryBii7cR1Um66JUJQJwwRivQNBmsOCBQKNipCMOD4FKs7SsqmbhBUEfnoi7KGT4l1Xri
AlqAqW/rAaqoEErY3i9gYOgYgLqKbv3h6+EfSupFt7V02E6/hnJ706TdC5jXgJ3LdiDmhh4zqcT9
vRyu9AOqM5MYmA56QmQOrK0n8gSI5um8PIDdErbRI7tDAXTj0+ci/hElBMltuB5EtABpxpBe1BP3
qPnFpRWi5m+pW9cDsm6jeX8pcMwsggETDhRAPICmM1lNW6xAKLLhi3kjGySfZeBzbwCg76Il95KL
OlgRkJSAqXhEt2tu05xcTKzk8v3J9wihA+rY9aCbh6HCpwEER8AVTPaEJMV5cpPhL4LTAKXVUGz1
P4wnKv5oJrwgQYM3sitc69+DejN1xhfK4ZS8RsRRIEaGMZ7pA+k5O323vGK9RagXji8DJHpo+9rv
yXES2oaUNr04UNF/+PifZMo2o8+y4MtOy4UnyGfFQBHia5DesKsMCguiS/+/vE0enDPXlvPnijAI
CfGoFfAaSBefiI2ErE+j5A0alSmKcDTSJ3cMKcpbNW8Pl/ogPl47LLhPBH6EeTTNhXv4i2Ie7IwQ
+xENhGz793Qhu6yYWeVjdOLNwl/uNvUc7jJDHKmcMQrROCmhNf3PW6LWwIX8M5kgjOfjob7SD+pl
XDYmNXA8yiGAQEaFS545aLE/+EkMSOofog+xfjZjlHmY9LBCYeFQZyBz/t4JxTi1p9eRiYWHgo2e
HB6/U9rL5D0Iq1wB1QLjQbOKgFwHqOuKTJSRQcs9b6c8UHoZVOH/YVA4DzBnrFLMLZQ0YJzT0MEj
E343qylTF6EBGG+DOz1MbcQG/rujwxTn0vK52VTYoPV/iR5YTT7fQPF6PtDNSO8sv9x0foGM84Ou
SzSws/llBofI7jyxBclqnlYBG1mFQ2qi7RKSR1DjApNOa4FytTQl1QKYy5jhNCqg7v0wvDgZ6Akc
mcwFHyASoxPLbpJsIZPXyEWw5upDKMAaUbFB4O3gAAFHcAX1hQImLtVWY/KxOLA7ogR7deF7kNul
yPCoZ7WmWAS0agmF6Ys9RYu/6K6wSw1MM0pKqOFcb1H1wCKegjZFlpLSCNyufuyNuw1y1LH2eMv4
lEGMovCrLT6wiqx8DJcTat27XKJ+KcPIec+6dDWgc7+e1Nvxc6ZiSyMuxjK0UodyHJBbSloAOAeC
dEsMlwWvfttDu5XmByoIvTJ7g7PfPL+XSY7B3ooldED5iYuJQ70JUd4/VBVG2ZOO/z4sXUQzsUnR
KnRdgGEeGjKjIaFFN3PG2iAb3uieH8oHwQZjjFCe91ZO3RujMvgKkSEPd5INbSVDuUFGMvZSfV+i
s2S3Lx8OvITwSJpcJgOaMY33iAKtoJmz9k8+AWp7TekSkM9FPE3WSkpXyxq/kcT0OaY+WOtM4JAD
uoTViz/FqLcl8J+aSV/ngYpB7A2YRGRObgXIwBZoIeeBvQr6VS0ous+BuZW/tvrVz1Cj6qJbF2D/
PDg+DkZ38hm/kvHVhE0Vo0a6oJqiStPSlxFSRXQ3dilCagX0rJWK8n9mYrKzKsQRGjNwpq6Ri1LB
YCuDHfkYs+wpchChPgBPNd9OAFJT8nrZHWBC9CEAWAJpBjWMKc4A1oKzfmDV5eOTUkLMD4OqdEmn
kaEo3TVme9l5Xd+EZE9F+DNbj5OjYEzHBypSHDalJp9RBWfKWgsx8fFHoAdP3oEITQnkfvfy2KlM
1grKcSGCEsV4/hSOX80bix5LH/hsfjmp5ycGPsDPw4WtRnPe1GATt4cABw0fvW4B0cPsMUZJ9TBw
hO2W9ZF9F4gQmLF83YOGnVbbp0VxbJKgtKukQGJvoHe3BUOIOJ5aN7cKDG08JzID0Q3MCNncOZRM
CmxdabV4XW9Xas3M36aj0FwNO/kFmdgmA+34Cg47YlsZ5byxX2QAD2z2LcaRCIZA8AvN/W1pQUIG
RcYXJzlEhdAwLqaA9Na6Rhlt+NSWQvSEuxHk6WE5IbQgNoNirlyGQmZiD8pSJoniVAWYMqiDHrhP
jKTG5kk6fe8srqJ+JIFhXQ7LYTVcUa9k6icPZdGpDjQ7lpRGClR5TjLoRvZstCPG2Lw8m+gBb1Qv
OnLZdg3oA8Rtqd+EK9Zl7VLGqBVgUA7LnTNzequEXAppDwvi0XbGGkmghewtyhDZXYavRwjCIESV
Qlsw566Rpwr29cKKQfIOaviN2NLEApHeEeuxt0hgMDxyJaFmIb9CeN8x0a/96lueUJdHfw2Bkq47
Qpvmqiaix/xmahNrvDocFoAU0zXiUmCEorrd/bkJwWdduIVoKB24d8Ql0J25BCfCXKKygc/Nior8
JhgWftwH2QnfLBZz4kIGDfEpaz9JTuV00AyBGAOtgCfQQbqBNdn3g00an4G6GNL6ubj7QHtIkfa0
UDUPJ9P3MYlN7Hr4IVohCHpAN8NA/FPbreiXqGxhWYDyAXsNaF9u6pp+AYsoIO4esuOSlscAZ/QY
RuAPrw4QdgpC5KSsrQA81ale+hLcSXaSz6NOfUJJlAowJQjoSUxQEkcEuaNcNpcLh17S+K/Lpl/0
r7APpQ+EWhvgT7ZcESoFimygyUB+glWj4V8QzIJnDE+VMH2KzjebNnBoOq8Awg5niHBYsUhHkO/R
8W81a9FS3r7CQBcGAdJB6DtdKTStKE/AwWbJnat8yxuyYzy/WBmHGswTEGLlhj+Wbk3oh69GxkmG
N4IS69stIZEkFqHqBpVbAIlGrdEphPT8g9YN0pnqvfQHecnKo3ATT8dnvKCYqeh4CCvg/SNgJFR4
TmgwALiUAGSKB9pP9RJU5rf0kGlNUksqmCw9ENHgDVh4CIhxgnGEjWrB37JKd7Tq7kSn/9aM+kbJ
cwjrh8/QLml9Wa+D+tCX1GlqDkXNGGeS3yGYtZjgeLeLHiRwpIE8Th/g40RcDLxJ9Ed0A2y8+nPl
5NkG0I66wBrJdtnXplSPcwwCox8wfS/8CIymnCLcQ7QhTNHtG9ErLl3GADO7xjN2Xe/7eiqhzeUh
SOJS/3/0h+uXPdVCkwnMCjA8Wt/lhbC4+BF3IxT31hh00c+9K4Cnr0fNrn/P4K2N1I9IPH31Ri2d
zQCZXGWKZaE7Akoi+5+T5Bfb+mWhnFRgP6pYyk0Vplyx8qZy6ZKOINcByNpzM65erRi08hZxSV9+
KF3iYNSV5ujHZvYAFiAHRKAT4VlK+f2DXeX6r2oQlfakp8M+z78rgPrhjkWtYHpZ7/WVXPRlF/+E
srlu3DsM+chOUBZB3R8q0B3jcwoiE9oixPTS/YpLIfccKoG+ZQuoMHAhAIHUkGJ4P+hSYA1O1IJy
AjEDD5qRFsEYr1gi/nvwmvhxiNBoDUwRQOYP+Or/H2NfXZFDIs/YGzxI7VgwaETxTMTJMwEm6yGM
kgs5J2EeYSsR6AdEyr+UgVlPyYQH3+H7zF14CwjrOJIHcbgdvv3fD4kcP5Z4IdThgcQDDGamI+/S
/vPUZTqQEVL2RwQjcoDeRj+s2ohMUCrinXhNcMkLFjDOjhckLUMkzOHagSjG4v6fTgIveHDg6x8n
zGpMQsBU4sFtIecgtOc5zIYUgdd8n5HNd1C9+e+K8c3GnmGfCVKM1IPyFasTQUnu07j6d/G4oLzg
QbDLwsp7oFPF6OfBsdjl2Wp77jXFbIS4ieM+xuXAjWAKcnDyGd5r2EsfIxhmO/b6CuHD+sH5XSYP
jsBAQleebhyUlX9H4gX3hnvGM5+ez8Wb84J7wYMXXGLiZu4OuQB3hCvBoxyYIFzsrB0eQE1xbuIY
ALuHUODfKXAuvGALof7F2fN5+Wz/XQZevG+AXBekNiDkGEDz0Oln1LKa5cDU/HdpuBt8KBK7/zs3
9J/qPZ2qbXljT6PUQFTKFcSw24AAsuhZKf6VvwDRUfYi2EQeg7vF6fMh5DtXmZnwNgaXDDxwjOrO
NsUAhEcyDEVGAF//dwE6drF/l2TGHeBnnC4Phi8XnmYKSj78GHnkA7QTkGOxsWYwxrlB+6XjSu3U
6fsH7rxVES7RkUHyGpWjocdCcI1OEy+IGGCF1Jqd/3MmxvCKZo84k/ev3OALDsQzv8eL4TU1Xvih
0DoYujg1A2Vm/aZgfmz2VW5k8MIASv97B36b1zxzeI5FawekJN8Rj60r/jxxHzhyWfDr5Y2LYa2j
K4TJBEoGlugWfudorkhGOJDwCciX+K+sdR/wHwwKY3Qmtmrd7yKiQh5biAYcqCilAYWC6+N60AG+
SpgIIEb11y/hJ50YdOKaJeobfAZtPgoHMO3QfThwNwoLm22uSgsEdRHvkluLBKahz4tyRScq2soH
Fln9EEnTEWwQmAwiUIwH7sfBIBg3XlaNResNPVQvmgrzCPkV7YE2BwaSwJ25X494PtSGrN6ZWG84
v+gSRNx2QD42erJJ5BHclz4SmHQtQyxJkSZ5LSa5Q6eu+8MinmLYTj/H6JwfY+ieuJMVDtdsssTO
6BvET7wnze4cIh9AwwwJJyy76C78JaB5/HLFUcIJvwwhKCdOPetes4i2/P3oTJtVEGdp46JK0KIz
CMYSH1TEOhGB1ta1pW9xCliysHxuGggHTziRGkxQTtgSTTkKDE8Yc+yypMwXfUee60UUkmeE2KFH
vC+s3jDBmoG5x3KvXIfIUVI9nD5ZjYErwsMj0xjjeMT1IMmKA2JxdPiTxIVdamb5GjFgioDMQQr9
CmqxAzICxSMKSyRxZexhz0erSjN2vQlQm4SjMydoFN8SB8rC1XQ++wLuHFRHQBWSmyxAhx3fcJQB
/nsVg8uoMJCl4G8mEFvCbd9Qu2cpzqzbdZ7EjvVK1t1BoggMcmHXQUizm9uXWjgqX0bnZ9aOYAns
8jgANyks7gZYZ04bCo5oM4fO+TJpvCh0okWFtv8ErKwV/6h00vl1Gpo6uA4sJ4fdlvK0xp1/DgYx
1FjfmPHCJhg/pzR0WDdbuxsgi04I6/HccOhiJe67xKydagtiEclLeKRcHjQ8DqguFeD/dxGetjqc
BFPsaNz6gw3gvFhFfzTsNeN7LLayDDRQOedju6ynSULbmxCB4n68yuupEjtXr1F82jxgTEEL/rM1
ibAD54+JSJ9egznQX7rNHcJPFBbx9HmhgM+2jjzUoNjwBQLLeoEgmWS8MltKrDBxxq5GaEFnCMva
0kTC+AdlEh8U9yxMrFe7xjXzeqMsUuBpD28LeRiwJR2SdfRrYe2BowWZAMECG5VviK2pDUQrH81q
rOYzoCdLhQZuvBMkT0YiVTGhQSC0Kqn+p1lxJRKm32g2yGTxIbIp3+FZGd7YbtAeea8H4CMaXEes
iym1flxRXuCtKoCpdmI/1K13dfzMCiA0sfNNHHHijuoVbt9du+u40ROqDrYEkBlWM3599KamX5bK
Wdm46mg/Stax7KBcNGrsBt42Ju6vZaoukm6BC4pbCrMWak0cPMstRhhGg1G4sBm91iWN2zWEfZE9
0CzkFR8IdOczntGBpZS3QQDfHv1ojUe/9rXSuTiA8J9WfGWDoMohmP32E8Dky/4mx3T9arG7Mp/J
YFAdovRwLgH8P5PVF11nPL40Sqa6HQn08T3s31/JMqpm6WfzUoJX6xVK0CKP7lZTJmlmN+9TKO3J
T3T6xmwns/w2rLD5WvMJInIayFt4PnVIwXtObJtceIrxOKwAthkAwARThe9Iav/cCuVWwN8ZL2cv
Wkon1GlHmlM2exI/Mj11i94MFfIGP+2V1h16r5Xo4QxQiKdJ6/RAjsqg/Bz7IdsD217Nfg/UF8OO
XFGWqKuCSGSJ6dYItAMnwiKFHZTaD4XGfHBebdE4CxgdndkyaJplPwYHagjJLiucT2fSt4C8fICj
9SDv40ge/1NyoYCEGBTP9UNHYwEwuVcdaaD0FzAcHRY7vbys3mvxrz1Qh9XWg7hZjGLEl+T1OZiP
qoa4acYHKVt37REdn+5Udfb4Oh90wdBcaX0Ffitz/eej2Smk2mb2BiMWHqIfvZNvkjjTUj14t3OR
7pyaWgIzC42tCaLgk0DJz5+vtkjN0RmwW9Oio5tCddwlCtXOFz6Fds+uh3yNOnQrGqSp6Ruj/AQs
+DnYrKeTJWHQDUkDKAdKZrENpNDTOQ08s7s5G8mvsBtwNEhoVLhqsh0jfVBmFmMfYJS+k35fcKV+
R7L5lNznyFSawxB6/BDBfQXjteh/xtTY0IVuvCegz5GloiS/+UpHUbPBe4GGrtOhkMbPi6evCx5C
q1d92jTWmNaKtBKA+cQOvgWMAiDz52cdvNV1PjJl2EMoXXynwE6QlELFSSMrhc9lJpENoE2KLV68
ZIb0Wg4yOYgnSyy7a2T+R7OnMCuvUz6XSjg5nqVjm7EvoA+SW1EGVGadf9DCxSVROL8Qop61IDnF
IeQkRJcp/D4eIPvYgeb0y2Hrd1RMhtPjgL1b0GQyw7+MVhFxqDcyRWO9BhtifdBD/pj5djK4MazT
txG7y3gW0uC/ehotyJQ48jkdsUXb/ewd2ePMCn0Vflo/Bx8FLIdJ+z+ezqxLVV4Jw7+ItRhU5FaQ
URBB29YblnbbKCqiqIi//jyR7+y12TRCEkKGSqWGt5ifPUIQ99DFEd4kOOJc9CCKpd8XND0kSF5P
Hp18dYkGeYHtzMspT5bk3ODlIVTjO4IgB/AYwmB9N1jYwbx/4VMcXFBd1OwiUcPhYvawsftOsP4L
cGzJreePpEM8x83FRZg5bYP9OD18U/jhR9sNt8+1PCdY7TPBdC5u0jYdLt8LeVTNFB7CSGLdcEWn
D6+CY8Hn+rUrZs/dYFmun2G1sNCZgZb8wp0Zp184C0/HcmGhLR7T24yQrIfv/CfbNunLAYRDsl4h
PhSgXSg4na4PgHCpm/vX80uO0CqtYDf7SMTh+Jaws/yle2FNOXP7gRkUcv7PTXGncOBguZDgCbFG
akYtdIomeImU3R1uciESfIySeCSSfe5wUalo9/LpLTwbNo9IhvEXcn0u+MlFgQoTUyaWeLjqTwnc
YRod7fuCTb+Nqrlcdw9Iweupq7zc+0MlgQdxwBI1CV3+Xf9iHd/DSONzGDtN+Efru8fvG5R7xPZw
JcBM0LXs1ZBAYn2PoQta+nmrjiLZOiX56r55w98I/EtweiAhq9P6GuMYjcjnQMLzVAP65/gLE1Sw
cYK806n4++7OVv6D4fxJC1ypdZBYOMbXe43FqL7TN7zy8cvQonZsEvDTpho50tXP1qBrdlqPpqOt
aGcOlqomZZR7tA+PhJVeerRvznCbbfsLWdjGj69T+JDZI2XNWZyi+3iQZi7A+7Nm2sKjY9MyEv7n
Upka6/sm/2Yngbmfe7QvKQvc8LXs3sQL2G0IJQtUD1sVSCbWK5+LN/6wmNpAwHFP3R1/rit+Grvz
D59Os7Up1eWgfuS9VzZnjtuuQJtbrW/o6qGCnwL48OuKxqBLNtffen5KKILjis00+7jFAI3ot7Zm
anTj61MVXn/+0TYkoz/euFdOj7/v3D4TC8griN5k05Cnz7br8VuGxhTFT74VlE4ewfMzjqkbF4zv
IRBkRAs/haxWmBr+oVjywJMKHi5tQJL9Qu8h7ml2qBou8Eh4V92P+qgcmDJyuTeejFWf9TsDdQNX
gOF4gJPhDX6jvfrywNMvToshylu5bnQTyDwLnTkSxjbDsJGWVUwJ1Yc+aZ9fZ/YHeIacmRoWPRHL
lhyAXcN6M6vWw+ih22wYqT6bUWbffodBzOdD+AQu+By2i23KDDBiNpFU/N938h1dom6SMKZIzcF9
7pCNqdZ1D1XqGqV7elLt3lIJexOyMF9pf1JCPrk+pDncEuNS3KPhyl339GCInmaI8Kwbnt08pu7d
bOYnhfOUdzFXqS8jjDPZuzPJeNq9iNL/KycgmHTwiNntf2rfJeLc5Wnd4xQICn6QnIFKFcQ1u+Zr
PgETICzW9wX3H1BOlJBICgEBsusYi7DXl8CGYOX+GsyL9LjozyQffmOCOCMCthtz7v1aEN90mI2e
Ai7iti7XoqOYxuvDz+GbsbvWN+2cpUGBFRtXkY4h3181aiZlglEMaE3sL6wzCoDvIZEGQOzZDvNR
60oWvbKnFZzZftFs6UR20sNltRC7VuYS+57dPbntjDlr/xGhCHgUiCB2WJkyfuk8zl3PQxxE5/+/
k7q+vOMP8pm+tASztpu+PKLdKaZrpPeOJF3nQlOZU93EoC/4qS6LdXtz0mtvcz2iMPbPaeHmBJv8
uofaZUMVB4G2gFpBK8vdYC3PLnhuoPZiL2LmJnrU6S+rAxJ+YKkga/YrZvjCAHDmG+hhakxtuip0
wwdEyZTfdDJggowTBhL9Colp097kuCUbyxGyJ3nNX5qvawsSduVwwYdxcCG0Ox/RDfV5LjgxBGk0
7vHaG5vfLb9oiaN9TnmBiuXYWtAy0EYeI9k9TymDl8ASdzOOpqaO3CQbZ2rGqkSTqQwoNm5YQiE1
m2JDTQ569SEsZBCkLLHDdp/IamwV0Aya5zrPCV+AcAwh1VUXws2uSbhA44ywjigBSOoKnNjwatLR
Zf3XYF1KekhdX8fNjLpVOwR/AB4DmT++pCcAr/YOPN0weccgiVqFc7cRI06lef/7jRxdSIlf3iUC
xwCtoJ4+vw9ubwx4my2CdwHANEd8YqSHjTY/JJjNYB3Y/+6ng4VE5G1kj0B4f9cbJP7I0xDiIYjQ
hRwT2QQiSURr6t9Ts9BmEGfCOmxkolxUkwEgM1fiaclfZXyOhiFsb7nriaDjlACWPRuLYEt5HEg3
9GC4RnDH1gQLAKSTWjU6jjNsB3BCmZ2R3LEfsICt9bDE6QR8vBlmmzoJexB0b1NuYypxwVdbFdUi
ohHW+6xHWG+w80eiKNB5/hOjUnPE8AUdg8BSGGz0fITUK5Sk2EADTIfZLpvSjxiaxuc4XEEaFd2B
7JmLN3JojOc/Pcjem8HIUIFv55qbmjaaSZVI3Q34bvCSojsgtFxAyrlf3af/rrsLztyns7VVNiYR
V2QQRzfoAdnfLx4uEJsfItCdGfL7HeCbBO+JtJUe/xoeUk6twEBhdBJm9SdU5Sa3GMIMn4IJwSxj
xH7KZzp1F90YZw7yLpIZVn/FIkmexzaL+NNNgO6CHP8uyMerWUjDPFUKh/vM8dOaydDloEQuSML5
D/JG3pLEmKJ/CN4xRfI5WCKPK8LqAaQ5wd2rNS1IOuoGhaM+4gUfQSll8Lz9JN9RPSY9CwmvIAXi
kkNKzcmCHLQQfzkooyuARCSFHHDmPmcoQtcezPDuPtOb9MaK3ctnLYHtvjmVUyGyEm+gCC44uvy8
HA4KGoRTBcUVOOV97lAKF6wW2vhqs/KQjm3Srtx1K1WX3937Lz14j1sEjo/6R5oSDNycGdafnxas
T9pK8zQQbsugf/X6FkF5t9WiWGMvx0HbcqYjOaiWWDYuoJSJt3JO+XZaiyuqyTPOXJOO1FyzpvCT
M2n4yZlP5g4fwdeI+3z0J0uXoCuE9uBRV9q/QriJ3V73rd1XdT8piguSdRUiIyVTbJeRp2I782kz
XsRT3s6F9CHW/OxqQpauPvzkIHt3pjW5pnyxwn1udsV2debcpb83Y/qBBNwhMTepDGcG2s3Z+9zi
Mb+pCq/hTEd1jAJ5WPBJTVW6ipKSUrr8POUn2cXTTwkkFuzF50xRXIt6Y0W1pSPguD+7t79rSgYO
/KNgg3kx6SiLMz9Z+7vPYs9XzDAFIum0crpP6qoh1AqfivGzqwk/yUqdqU/3Xor5VxOKoHjuU8h+
fJopwzE/OKgoZXF030ZxXY1T+B1udZm4RQEi9+clvArFA0+5YFVj/9pVh8y8nCzd95CAjO+hqD8X
JOa853tE630KojgqT+vxudzpbnImJwV1F/+q2V1QepeMV1IcHBgpuUjLNXcosJi17jnt3tcVS105
yEWCXqC6JOK3DO+Gizbe1p9u45pDlPg5qAH3W7cK/92iAKqQZlueUXDXuuS5pBTVNUP3Vu49PlUh
IQc3ySfeCGEjVwYPMRFMJIn+nbuv6b4AEkK2NzusT/MamOQwGCEcQOR+7shikyVufL68/byLt5Cq
+aTiTFZeyk1R089P0nPz3/mAOd+nMG6ygeN+l5ey6c/uugWY7HOfErqvULcXS3MwpZiv3mOcTwl0
88whesRhdM7V1/NGSIsMNbqwXEGhcZAtjtsxQ6xqY/OdE6uwZz+uIfbmvZG0QEjfoOa32L2fMZIx
4ZThI3GjmUP0aH+K7iqJCu396ULq09X2X7UZ8dykhrQZLTdUQR4XnUP7kVcw6F1/8Ek84DNoc8R+
Xctzk+I4k4YjU8dc8yjXxryP1kZQoJzwoPv0xWegUALvpmgMI0Qe8vNYFZZLIxqPsUCHcOZO73PR
ld69huK6TiAvzSzOsLXMnzsubiThpZxJ0nU0P8nB3hj+kiK5yVMOLjiutzEv4YL0vLMg+h36D3GP
TDQg0gyqSb7/yvh0K2nT/KcrjPsHFsZcJHhMu8qbgpWFP8PaX3ipic/gjrHjBbzpgYhS/DV2aDR5
dDJEa1NNY0cOesnYkY2DX13dqDyfSIrHLy8ga/NLvUhBgZ9Ltl9dRfuIYUiKBOBLZWtG4zW/FPMQ
6XkrR1e0saMUytJ33KKGtUhl7IwdJYFf14hCeF/zS3VIwbkRteYR+T/fwi8SdNXgmk/hCRefD+u+
/79aRarFfcr/VIXn/KLWDNDXBrnNV39xWZ3Z3KCdgSPeO31E3wSsxZJ31DubGgicT98Y2Hnm9XdZ
8MRm4+5ekK9jxksgI7uMBmdzr3o1op6XhSCmdxYyi+IyrsG7HxLCSrg/ng+WLFRhR4LER9LVxOv2
MFYOYY2VHFjfVr4CJuePX+XBrGMdI2pYUnahKM8MEM6i8uzLWATVFtKoBrA9EEMvTqGGD1D2MTvY
W88SADivGfw0h82emNfapAfE/nFySh7Z6I5fD04ZWE4aqBZGh7jARQEu/e/4totrDJyQCjZLOb5h
HsVGAvhNEHvg3WfSDHCAN/F8Z5rf2DA2IKIcPQnw/Z+3L9tybt3Bjv8BP/vmATcgAZjvI7QscHs6
pRr+FOyOLtOz7irKDEeYZnJ+mn3sxHq7vl+498314WSp3oIYZz2JY/PEUTa8ANI2vU50jFaJT322
juB1RwrSP3XWv8R6WGFp+VMlgBpeHg7ANAVhrbGnwL8JgIY+yCrSQsaqmS8gBigxsNIDwxxJwEYy
pejQQw14nA3mBwf0aFYau5zii+c8hM/VxQbLeawlPYvqBMoML80Nrsln63H3AQp6GCMBwMJ+bjX4
VUszalLNifszAXgx4gAvY7SPMtxRzuaRvc43gEjuaf1I6aSbf/h+DYgBY4pGfP5lU/x8SPoe32RX
+erV7uVs70GJ/e37+6REJfz9QvRo5xpIEONDLBqPRXcDBhIoizVIKRPNwZMIFx5cfFRsZ5gDDqZy
qlM7Og57ifr0MMkAonp+tBV/+KNgUZtcbuPLHEHbcNp+lxjL4M0GYgy+HZM9iHl/yoxvN2ZAQfAy
wyEgJOPdLH2Wu577BCTbfG1AWzqd/Gx6AuIh0jbgM4KwdFn1MJylLl6KuNyXsTUjJjpmuDcbZAwP
leUYffSCGXtc1ZOHh1HqxUa9sxli7PPDoLh4VGEDYhRCw6S1TrPhcHRHB4uO196fP6R93V8om+wH
GlDpJlE3kOdaTD3iQewxRAHyBpc6s8LXmtk1sG8grDCdz6CX4D9tMZOfEfdKzWfuGAhynwCm2JJu
oRlq5kxLcEsK4lJcnFOiYA2I1zkrnorDFQgQwXU/ZpIo2Megjnd1h9aokTiRynCwmpGG5gGp0mCk
ZBHt3LN1Yncn1xr5o4T3HEF7/0iq/am98emviWWDwL6jBnXaX302mdFY5jvKZvCtOUO06K0nBE/A
+HKA6YW9LD8FjidNzsuabyCdrp7k4MFBVOSH+cbnxR9Miy0N3ieCnZi4T/bKVoaFL2qZU3TxXphk
PBywo9B53FGSTgbYzu4BqB0VidK3KVaMsJM9GHoMzPsXH8zcRDOqz/QZf8DCYafvgakGkzC+WmMQ
8OMC0jqYtvbZky2ILUOAKV/zFThJzWvkYxpdXWEFO6dMDj7hBYIl9H1v3fpgiV69h9cw3XHQYJKJ
rrjjJst7iXW0N3ugARNuL3cOh2RfOk9mdEs4IQcCI4MuoIxgNRS8vHGb6MXtqvxD8F7RMrn/CPHg
NOwbIpTHmBnDbg+Erk2NzyN2JT7hDVqTycPLJ7jVauYDmR6eXxlKthHebvq6p5qQjEwlvIsl16vT
8txg9008AzWuF9W0t6ijN1CK39dwgjOaqbklzMo51Cyin/9d0HIjhFjTr0S1sbD2PU3hWq38OjfY
Qc5yHKhTzBqRMiPXS/obdfI8iS3Ea81IVuDMprj5X1LYPmRmWYSyCVMblCSlo26Rcv20bxusHZkO
wbSwbyvr55ioCypCa1OdFD5MyTO5OfWv8tdMDTpNEZKwHNxJV9vdQkRzCLZxyYjr+J5c4uHSyM1y
9pyxWrNS0UKAnt2/AFq9Ew6ZLkGWpDhX/NX+wJDNpRAXR1ry5AJji72E5tCAuBGevWIjT9XpMM3u
ghMsCxMsFENZZHMgLq3LFE39DZxCU/OInTLCXce741k7lYWKQg0Y8igBfaIN2kMcG8UX6T6AtUVy
WA1uYnidopdzRwBcQxlmZXTAhH+rY29B4MBxuaal5CW8o3TFkc2s05LCVJbTiwMZAGKtG34Gvipo
LQzFZjPGBlyHEcShgt05ytkdQsTDjzxhjKLsWSMzt/ubp/MIjtYgaCu/h5NYEw7BBnCzDKt79/hd
JYenU8eH0+T8K9ZhtKCRNqayV8JPiXl7m0H1h0HjGV89+2rdHbDJJAxeJlUzPhNFcgB+sYYUzjoT
HEub10GW7Nf0B4SN9Z6lUAPgmU+FbYGWvb5U3N+wwjeraGBfp9DTNtU3A9iCW1hGWbYY4h5pCW0X
qljWohQPTBF3IwuGATa1cFWPntnHAQV7AdiCWf07fkbnOZTwgDPW0JMAogKgA3QIHJXA/FoyJc8x
zEHvhMWDU0+y3Kn7xO/I8LIHhQpEPzwGCR5Ve9w5YEhy2ZVEJaQGF0EyQWNrald+OCuZttFY4s0F
5kbB3+wUSbM9kjcQbMxMwZXAU04pGaQB6mc/2yey9lcRJeard1m9sR94T084HdSgB+LLPFf7STZs
R3o90ddv2WxAFMQ0Gqht1mH8joFQsK8Yp6jBEJhN8A1bT9OtTZw2GPgD5BffiNxUCksx4pEmJ7HO
ZCpL3F+5q7ECtaU/FV/SMUbTQD+PsacQ4ZrsbFu45eY8aSYr9ec2Whkz9Ps2qhoXEog7g8BUhlWm
n9O+hcmXDRPACKa3rrkzUe3BaKf5kyQCtK8+JJCgIYaesYFFPYZRvZ++01qoCUYPS8Vr2tmUX6od
p9e9RcnJH7O9Dz4ziN2YQZ7gkBRiooBmCvgxyJDvsL8pYC98IiTYrFKYdmRLmQCOJ7eaPZOHd56j
jnfVpwNK5GC0wtd4yqCZNsR/HNP1T1Pz9zrqBYtglrAHwqu4BhWGxZn1fwQtj+P99mpRCxa+FV4N
Ap/zpwHfE/MyQPdoPSC6jNmP8SXQrA8ePgzfGCiQGf9itiMmAWruGwgepmTsCiycYHGM+DUcccna
CV9SW33/bQ5SljmQLix4T9YzjOXGVMAqNwdc0iwIPCrWVTVW8eXz0eLZ14mgpYBcj5kazuJqE0PY
g1GJUDnOFArsmyyuJiCidmNXzDTJA0vFJEjb6DRiG9xaKFgRMzYpUivGOAFbQgOgwtfXYHnyYSSw
sPNA6LDb5StizUYxhNnZtNhA41hwrz9Y6Y2MEILw+x5Xfr28O4s83geIYqnhLUGi1qZNUMxM2TWs
YpaNS/OBO8v96PwJqd84T/U57rUt4tkSS0sokTF/BJdt6yIZraMG22rX7bE98pSVsFIhPtmvUIXg
p2cagPlalKJQiQgnK5WQxrEIlWHmNmLTRRuU2PWqAVKdxSC42jgXo2o47TLs2wvUDDhyjN+7d2Om
OO4tMB4O74v3irk/Kdc6YFIO8tEyzMD32h6Qonon3wBfJAfJ/mY2glb59Z8xkbf6ii90cktH738c
NymzYNKH6b387gOoIcLzFXTm521gheOChVJjPW29N8rXJc5/QRXUzHxVRqDMvaxn1CeGrm84VXSI
YY+uXmu98WM4x+yQnJvoVh7iKD5vJk98p8E+gf3STFkKZdyDpfG5N8mHQLkSppduhPTfv+AryzfR
nc0CNIgW9Q7htgZwCrfbD+uCbD+rqMa57u6XX/1TCsuGMz4JgDSt8eHD8NvDQL/6fYOJzxJrG3mI
ScgVgumciTvQt7l7onflsMyi9rgeqF9l9ZXnTllFZh/zktspLaS4aXESl2KtR6Tmdqphyslcrp99
VwODZFgS/BMDz/uRSXCHkW2nVR+2W76zU/urKRE/2gOOCe8rEITtDW8e/03YJcWHKAJ/nrlD7P8v
0blcFcrqAEW6htfvq6UNrDuMNBlaY1PICBpylm/wH+8+TMoFRw38Du/OZZ/AcXFxzTfspmARb0f/
nIWV4tyqL8WI1DZ6AXf8foea4qtof9raN44gctkvfE0BXbXkuMded3+J7nVC9EeUcJc5eFMjzbnf
7Jp4MECT5PssqFjeNCNW0+qMWmzxvh0xA11LeFz2qpneC244UWZxpcwG+GVAJO6wyhqGGkcMQUY1
PvfKik9tiIP5NpY3pOkXDM2YHnzLG3OfF5id7NLUySB9+b3MMMHH6011tgkgHDzACBhChEoc1p71
AR8mbFgwYrqxgTumanoBvkgPlZkRNt/l36NJ2dceMXgeuLCINEoOS2o/fTVFEQwVZmkZgPCiYzY5
ktYw2+AxSGtu9ZTRErtaEc5z1X6zaYDlv9agVQtUBzhMIFXZe4HLUHzpAo0Pf+IfuPr6G+xdac2i
zebsiXcFyygsEPzuFEDlCVypMiu+Hj9wkFpYr3JBw/6oFjCI9TerRlGYIzmFbc1wwGBXgBszjF9r
93KxRX5XJm+EXVbW0C4JnylEdpp5xJftiV0mdpZ4CwCeAP7ZSNqcv+VPc3OrfYwapvCEMvgieoGC
ueA26Kjt9EQF0Met97RPY+qL2n7iaWYBOvatrIH31RdqyjdkMOx/F2MEZGpz9ercainfPh28Qh81
uHTczRYCciMm0gmHNuRp4DCB0jUY77EiIM7F3SI+FjCwvNNY6AtygWhxwcTLO39fFTYUApy6PThg
1VX6yMBlPaXR6BDERNgyIicDRGpC/KZK4Jc+Vty5gRG+uhM4sWcpSXWy5N9Mtu86bYPNJvIpk2fX
A6bODLZiK69w+wpfxFM0h97BwY9v9ARRsbac3JPjoXV0DouMvz2rP9ZApPh5nawXzAlwWEtpM5hI
4EsqFpC4bErAeAaG+tInXisRCwQY9blnSZrTl80z4FLPmWJYJfCrrcCwzIhaffAfi5PdDx7I2pHk
LzR9VG5bJBTwmhhQAWjjwP3oYPtFlEFL3VrQBgmmaV+L8e1CDOdRmTGELcDCr3ckGla1t8GVPfSs
C3FDwGu64LdnnovxizcvyXHDaNh+oLLDoB+ALCRev735g8ZLaA1aSE/uy3wnr0iya4iKwYBTVzci
hGRgxAESbbYgNUmYkeNRaw7n9B/4tmUw+OWncrFoYOqugfUJmBCijnnvt6vpDQkChgZ9M+ubRwfR
V5DQyxRWZTjmm3cqSei3Yn5C6YpvuXdChbct3lYevpMnzprb/RYzeCp4BXR1lYdGlO+yXyViPL0j
SDwh4Qa/GUbWKN68vYUT2eSHcHVsJ1bFsvc7gEcAdv0+2t0CcNvbOEOo1Bvthh6x4qxjuMMW4bsa
V+OetQMdHXQLuMAVYJiLbNJiobaSxoD53Lf57iqNbkHLMgwm/supXw7W9Vnm6kBg4sgKtieAQr9q
NcKuXkWES1gyFK3mgYBgDxA25n3Wzcq/b/lb1malmMbFQnyFje4B/2h0A2tlqQTY0Rfpa3lHGYsU
EfmP5OZ+PntTZu7hVofayQWMBNzSAlDTi3P0SxtcvfA+bdmj8KGEMfkFpAFIzfYPTxIdDEbhOAKm
A5E+T7+YAd+nIs7nhZH/vhC+YNTwXTiDFFYf49/BRIFvRKm+GNDdACUdzcNQVC+zDi4U1vju243z
TPvuCfvrJXaVfEOFljHtrQ4hqOqOvoBSKrIpV6PTBcv/MV3vEJKgbYjrYw/n8kqNB78tYmzsnwsB
p68cgOsV+OknZcGrQcnvR8IOmWtab6UnII3elxRhAJ2fxRmx26zBKiPm3X1J5DaggY4LPCIQK6Hx
Xxj66Bw+g/1QRIIbglJf0/rg2QPOL9KDZhnkMMFH87085OYl9N4BS/UUq9nZZXGYnaZF+g4eYT+g
M35OkrU/QIXwTH3OVSQW01pdHQxQxC6Euxtag31yiF84be5XWfwk0twgvi9ptqEOdNJCca+L9zaf
MRCIO7fLVscwX9dhDWrbZVZOgawLtUADkxY02IcDFsWlbw377E1cfCh7i+PJw9vkSYQM4OWsygYh
TSZqAysgqOnW6UcQDskdxs/lIBYwZEoAVJWOAQJM9apdF7CfDG63tPOZHgHhYyNU7UdKlNnM4xJM
SQD8BXAP2J8ebqWJjMFYcPflmHR6MsBmZwtgbtAPCFkOjMwOK3oXuN29Rai/hQLu/9Gr/iYCWhub
cYIE5MTAGuUEaaTQxBB44Uz8nse8YSwAYyyNSBtqxNdadXNkOC+JLHD5FvEK1ZWWSJUDXSiXmPMT
O2CpRT2COd4CyDshsZfiNTmgXhUBBcrgBeqQQIYiDkHMUBH1njYrqBDEX49w5Ahkb4/MwiO0RACO
9GtE8L9AGKzQUwemOm3Q/oqQinIzIvof6PB00mt5mCnu+w2TxSgaFNY51JkP02YHiO1MmMffg13l
iniLVCYEvJUYhwNiV0phnxCcql1ENXZlg2n5ZYT7qO8o/gVMsrd/nmRp8VXbxjoDS0n6gvTiS/ZX
fr7kTZRNLdwvtbACX1gEdCy2VUDbQEQfKy16g9Eay6kIuICkwSVh1I9OS1oXZKxEi4QlNnKZzAY0
yxbNQ+CBbEJL0TX7pWhKJWHCDbxyKWYpcoHosDASXB7uS9xhiMsYidiHd5C/c84iImLmnYkHeXBF
BNUhAEWP6ExwQTGgL7ssZooakUgOXtSciJYRbuyYTDlvBwoQUp2SqXBgFt63BBOdHRfa0L4vq+1t
y/KXs7V084HZT4gsIXqINZ4RDM73gLgdT8TI2Mn85osG5iMigkSMNBDDA75ChnDwtfB3wYvZLui5
ulJhKuJqmc1vXX1+5RWw0IzVJQsndv2xGDuMxrugANUYepP9GgmJz6NhrDYMWGZQQL2eQd2zCsWE
FhF5xOonUGrCdSR6QsSQcnkPgCnvwTeFfIf7XB4XRJw8rAWdWUrRfUuZy4F3WMAj89lPpgc0nmGU
Q/OHK4i4L5gNolLuWMFYxaot5P2OXwm6CSliuSAb/6hRtWWRpREYmDLLJh2ZufR4wgIoGqqfvHSx
fpZuPpGBPQJXAEXtDMAMWOiIFZ14F8pMcdTpQEB6yYR8JW7XFKBn11icgqcvopUiMZ5qs15auvJU
WsA7PX2F+B5vch2J4IEoFladcKy4nk4RC97Nfnj31SkQx/U3ihNEqrn1PjvtD3JkAgicGeQEbu0D
xQsTCOc8TNEVDVGoUFJvOtoj2p1Ju/0fwwSin01urk48UCkZgtYaAkTsElSSGCJwPbB3BJlFAIo2
hegqhH/dCNbqBwb7Kt72dqitCkI0ndOLoeycCYJAaBPYHMKVQBDmYP+Hd1eBfgjCB+QpxP04q+C3
BNm6BZogHhPVI9BIAPtCD9NxInBLFr/oTCMaem+0LkB9iyAkOdMS5xtITGbjK+cgUNj0vH7EAupq
wTvQ8UMMWA7PYZGK1WjoGQleLrt3wKfh3JNWNs5DEQCt6ZXZQChUKoYjXyIluY+UjCAtbwAfz67+
fYn6ooJQASiDe87Havr030i4ywi4nInkayherjYK0Zt/GiMCmA6DatYLACx2ZMkUdjNVeJhm0TA5
spJGewczOTXCc9IeRDiJhFhLIqNFfHELsej0q4W8bF1sXr18OkwGySnUvPdKZie3NOZAoRLyebVf
KAi7ka/K7j3E1gNkYQQIwS1sgpIIxGnO6/QYF654Tyj43mxAXG3DVYknrcSD5BEgmMCyzUPukAA5
4xa+qB9otsg1pPgUSl65aJaNEBsfa5Mg1EkPihsa1AghRE6UxZHqAteMHqUcFz7AwO4TeYExY5eE
Iiy6unxbSNzRr2wmALVxmgNJk0h22VpPpeDqDqMmuAZ1gMzlAazQaJBct4MIF9LGNED3DjXWJUyJ
cP3AcQPnFExgebeBZ5pi0lx1sB+YhodVX4COBeu9foPEU4+LxSnEGn2ZJaKqRUiGdnnApgesA3vg
CmUREkU6Twp1OqUgOjZRuYMBuqHCfe3yVJQ5wBzCk52c/TjaBdnHJNTLonw6iHgtMHf2MEK+hU+N
BnBmG+C2OgWw18cVtfV7MzW8uApBufveMMJejy5Sl6KB86kIdfcIWpd4316zlYNjKrvqp+V6wcWm
Hd2Hd/gVg4U8buVjBWcDLO3VgRLX1AMc9PgI3KvVZmMwQlw5ynavWPHqMz7F+vy1OhMRHLNW0XjD
pKb7GgUwZhf9lvdYloiiiLL3WA4TjBv3izuEqzGJFj7HfHKoCwPBDJEWlrwiEt8etW2OxI5fWH3B
/iBeDKWYT5uqoWQDxst7Bozox5YeKRm3R/SjYX8n05yGN4jegNAdLxauYDoSdz0eJobbOviNYyua
L5VY/1W88/K8vG7x+mJKDKJDiiEjr2b0rbgOTz76lbRCx8C/sbY7+Xu/CUSQ8+uyv2J4e7RkJr7T
FaK/p6ONtfHD69kVSowb2FhDFstzJKUSTtCAw0/AU2CyZYke73sMCzmoQuCvKIdI34ybNhCddVtU
4d3pBYWYs6kU0yzYhCpx6zSEj6+ILk5o2z8pUNlhRHtmRB1gRVxvkRqKCT7kXt/DD6EImbAS3myX
7ZV61sEjwPAyx/3bo7aLLJImfQ+/0iiLcAgImyWTmUowcGMjFlbRi753DXpJc7F6CSOgsE4L6sIo
Wu5JFwwSbIQmivdmAEiTOhgm+ZRZGw6TC60D/unEmHfFky9iYOOyg7PGYyumBU5rx+0+1H8B+KlN
5mAd1MsXLNcvn6GvuDFMdGAomGKIOudDBn9LMw+iR8A0RQ70K/2Shbi/3FiqkeIBUR43QbPsvpWJ
JyytRXNct5jQ7ndkqpfI6/m/X4i8WzH7MdEVk0EQlQdkZgEgZTJMIESLItR4sTG/Lvd00oBhPUiK
EFJJATVZpFW5EJVDiBuAuD/Hc140cW71m1HBkwwa90BkCh2kup5Fj0gTXAOgM0stFnXHVWV1glzm
KdE9Z7iY+TIFENsshlmnXwXtlCZXESrTK8JLoE33E34HNCq1uWIzLughV3jFMIagkNF7Ja7EJBeN
zKvpzDylIoERo2Jk/mB9vipx/W2xY5W8/Ui8VIw5Qdxa5/rVgiaizqoJhtcDZng5ycFnI+DJVHIZ
vR6wH6K/WT4MNoJBQ2mSdbDFKnCcythB1EfCMvaC81QUz1e61wBkigsd9cIdkLZiLLliYDEWxXxm
6DngH84F+SOoCnjsjX/Gm0fUs3FLCNGBoqBx4dBtPG2MO5KPrx8rBqsGQyV+sAqgoAZFpsRz8GZD
lSD/wP1TOJ7NZK1oJX5BQfehBCnQPMNtfMnFTM1SIBQPXvN0FGYuVCpo/WrSMtGKSUHfnBa4FwXY
7gQ9qKrEPVxXZn10tuNDTLCjCVzQlNArgqA7p/EpxJmnZuoiDi/DPssfbQ3B/XQgjSlWosx/eoat
AGoLKH0igNZvtgE1q/38q4ueXv+BA3JxIXVxDydoRinjYR9mfBXyZVZ1YIQ3hGqJD97Tpxo29ghe
64sA7n2WzgO+BYfImLLigklZEnNS9fOoJaT0kFfnSZ++RBmKJzljgpHCXh4ppXDps9Vg4NKU0Sk6
zC8T3SEgmZfD7VwII464wd8HJabRd6cKWzdPsaTBWaclLPcjQD2Rp2IM4wuK4UQzqSdSKDT//fgS
DAkIf3GNGGruWWLaQZtc8O1mgg1AyO+dvcoXegmDNpLSHExIyBh8ts8GYSbKafCwvENTeeXkPKm9
Ae5vz1CmKGPCMu9C3KGszH1ip0tTYOv9XphtHhPVEjQxS9AHPSa3CJq+EM4iMtoSsU4Us4t7I749
wg/wu8vJ+aucKNP+/OJeoTWinjrzwvBaFk78TCGykRIrK405KmivmlwDprSY6o2A/RBkhAmH+d4S
us1M7Me6x+K94u0oiIL9DLcc3bcAvZVstDvQdTyDAS+iAUuYNHrWwt3UEu6B8AwQGh4I1gap3Rj7
G5uYQCwxWN37vS1+pTdaZGgr4z1YdQJa+IkSH3MLiYWIviSf4X2IB1aP/GDKuIJiEj8BV/QDIZB7
/skDN8it4QKwnnHZaJOidfABb/29Jx5gwO7+j6Tz6m4UCaLwL+IcQMRXkVEOtmS96FiWTVACFBD6
9fOV5szu7I7HFnR3dXeFW/cyRLHCOx4hxaKGWhNHU6KEJ+ImviotBEoiR4AeWzvqpDyWH7mKkZnJ
A7lIDilGyekcv0+5mLF18X88vLnnHke9j7OBE9tNaOOTyxxnpBewc6Kcu1FMqhcYfCxeHUz3CqsD
rcAAswXmiiXcfilacevJLyVsxUG9c8j8vx5adp8MnsYy3lxhRv6D7Lv48dtEJ2yYGWUSDWBAPvxk
g0t8XPPqULnwk1wvcRPmyZmbV0+hgu35RnD+ukG131G1oK7ESUL/SgexGYt64cRj7DLrefq44HqX
HLDO7pgeqCzLzCCgG7WTHstZ/MhsyBq6JAReKdlzMgKsHnoiqZm8OevkaJBlEDMQ6///fip8JAyO
cDsByi7zqiTyL9/hy49yeDJkSossVPXTCAfDgA6NGv9HjQoKDRFtzYy0iRR+nYMuFkMveRfueuZT
3kqm5eKTUo7zGUwt7DR8Zdq8kRRENgOzTgQqz0Uoa8Lxkuaj96nNi9C/0g7QPQ8vKDfCCR310hfE
N3glVOtCO2HtV9KeofAxeGYJZ2bL4S+WM+t24tBw1Ib4aiynRXZbPk5uaVe+Mx8ZuDV8hs4xSEkr
tIES40oxC4xWCbWkDgbZH0LG0RXTlN0jw+Ge40+0p3RxjYdGo3HoMk8mfgPXyICiLHcZGQrmgRMW
AqP3OMkLycNoqysDwDuRjBdLlvmVrwICiQWhVUM8L2vDnLMW+Ajx7UvdNKG6EUcVklD2h7wAf8tw
xVuUn5d7UL4OSRqFVZxKjPr9ON6ZpZHlE6NuwuKvYzQMzfRqLgqOrJ9Sznv4G4dq2lCV4hkAbb64
3/i8A+bzf6czjdx0lz/k1UK+RWbjQt28l/YorhqcJiwL6MFEi0TB6ooWJyqeTK2MAA8qEY/2xotw
vJFCTADUyJiVSI4i8U/ex3hw5MxX+BN+UFj9aLwfjuf/4bhUyzVMvcN4xPqUWHa6HCpM5Htjvu3a
4HBkzNVvxZWrJDooFIxACWULc/jGD8uTfSuf8f/2kO3OUGGAiQGTy+HGtFuwcQdiGRyyocHXOD94
9fcFykwiP542m2MgViNLxbOYETYR+/U+gGgoHz0g8GOg0B2wtabvtSi56i1iGNxBjGEsaye79j3P
eT9ufqEdx5bkWuQ1BsS0YlKgfJJsJdPoY/XgaTG1HlJkrD7xL11VA7xq8SvZdcxzhztj7UAUb4A/
qHKJyo6Q64eQMrEg1wTe5cn7THkfNhCnq1x9/KB41Rx2HLDvPWrj5QAvGr+NVLxA2TeE8ry0TLd8
oMyk3PunB2vIpOH9glmPaRpl4akze0RefG7CtpNPk1eX08Ta3YkW36dK7HGbtUhDMVZZcoXDROZc
ZZazHV4kZi5nr1w1tRiDyagl6mjhwuFR1UjiKHk7eSd5wzzlSvhrLtKvxXSz/4DK8ksOLlk5NQac
KlE+bio4EVxpdk71K3uKuJB9a8uNg7/P68q8yCfG7RUui3bAR+bp8elVv42YUUdEymcyj/JtXAVi
cTIsfGMsRKyELpgDMGJemHjmlxCW33hdMSZ5WTuRNjty1wjfSISFV/v2aE38dokH8MfLEXGQFvBT
+JYkE3255OUvMCwxAomUsClacDhvmEf+4U06vllsVqaZlSBo58VZDGzO2XpYANHZuKV7+Je7T65Q
ZSqebYsrJu+FgfI9hB+w8so5w4YRNAcThkfCt4mt8EjWTkbONEmEJMEDLWlc4TK4LCTfwhNkerFB
JSkmOOjUohQvr94Xw387kpnhgQk9lz3+8z6TZd/JfMsdy9TzQRJ0EvZAFwxJjxgsG2LAy7E61Ddl
672DFw5lCWToR3zndmSRyK1wPv5/UXEvZArYM/zCYPNU3p9Fl2exltKYD+0nT+BjT1fCMHYK7iCf
MWUsxSSrfHlh3FQq6SOGy+hp32dGmBNG2sYuB/CRoA1KgUTAMKwFf3NkFZnnnCjifc2e33O0DXBb
eXR8s4QrhVdhy8laMtH/DwYckoieHl6UZ2Pj2iWU76dPi69y8XF0yb4WS+KrnB1ysfyPlrB8Xp5X
eFvh45fNsrlxQ4vtywT/d4wYbtgtZcMxi+97o+aAku0th+yFOO24RmUKA+4oyPFI8WRAFsmEy+kl
G1AG8/82kbvfhcyrz5I5hFTycmIaTCnWwR8wCdnZE8xIBshzaBJx+jQYETPZ0ZV7AlsUiQYuG/Y9
n8CBZJBgkg2KA8TpLK/p8tW3x8ISvHMemIONnyynkoqvIaGTrDbpNWJmZlRWTUwPuxL/TY5acRNk
f/ASchLy93J4scff5nqPMSY5Nnp7UksMgMOPH8W75QhkoeXYktBZBs6xZnok7OQgwM/g+CBC4V+M
gKcTlnOw8LoyXnzSd1jz/+CX95LPdbaQeXED4cFxrWx3D64V9LdoPWGTYe3Y44hGk/87jZNyTxbD
hzQblpu33cuelU96G91AJwCVs05eU47J/wcBNvN/vEW4kOuK60y20h2lvvfSvGN9MXeMmABeLIQ8
mRyyjJoLVd7+vd04siTY4uBnD3ChDUi1yZnAt99yLi6eeKYRWGySM7+VYOXtNWF4sp3EKPiPOLBy
70pq9IxaI09hid+3F91WDJ9LTNadTj/2xy+SenBm8B3vowScj8Q4u+a9jM7OiHGpmDly1BiJ7Are
lBmDPYP9xc/IxpMjXyZSnIb3rJ1//1vw41duXeJB/4hTI/6ceGBlKmERxasEJgh4vPKku0ZArGfA
SKdcvCdEhAzIXiCeI0eNbTWjhmq7Ge+LBfls/BTWR/qshe9AGTwOn6Qy4R+8rOQCJgP9C6bv91yk
xgpsx4e75LzhWEVUA0lG9g7gdLjRfTJ4B5+2ik9ot4ilhurzZza7b/1zeoK7JGUNgSy1Nu3i6c0Q
n8Oc5v1P5QEXGOA63e99fk9R/3YT3LPKXR+oOUWvT1px/CNdUousWt+8NZ1Vh2y6vUfltzWpwJ8O
3V/VTq9OukVigoa8CzyT+S+8BDBt9vOP6qMhQwG9+YLyUGSt2gVNFPS9XNCuEs3pJj3491UvgZUK
lt+PCocZDZxYQ+umCW/fZf+Du5NjYos/4xuz/AeuL7Y+NLweNE3jWwiSBqi7Vw4wQTBNSf0FqLbb
QxCk+NuA6SHuFR2ESUWhoOtJMDTN4RinqYNuKwDeNMPUQxjUBRpxJ9HzPAx0IunLgk4THSzEFyQz
wDxHaOp0AHG5IItwvZ1/OGrgu/uU7KYPcU/rpcTWkCk4Ef2/OXBW7wy+Drfi+/TtjG5fGnXuSBw+
ujJjdaPPjtP7B1id361PTb6YXR9Bt6H4BlZzfgTRqHoTdDLggv2kUxKN5fD1Aw/6CxB2DVQp4NNY
gyJQfmAOrsBeAQncOwaQDOBgn+ekyv3rn9Lf8xmb2TaqkeOlcRHCA3DsE2VdTqvGf9yC7hBThdhA
KYF83FGJmawuQtUCjUVUPVzPBSz1Glkf5t5cOhBHce7hZu9tGiPX+ljP0aHv16AckLx5iujUFWKi
QoggVErUCWIBFpTgngU5Le0Gx8A8hPAPAF99Bsdz8AG6qOwf+n6ewMkONbjpZ5BxgQ+CKKFFImfS
mgPVAzvWbyMYxICfw+4PRBHYgQiQHHjwikAq1sf3PnsQMQPRwDCp1L0Cuz8aZYiJetU6f+IRngmm
Sd1Y6ez4Syo0LiNjiyZE/w5pHILL5GdArKK98MVvWyjpjbSywt7nB3UApLj7xw8IGK9QQi6byKqE
sozU80NIXnvwfSHYaYQZMe7MXbJbacqkA97uF8cZTQOAUMFh10PVf46t1WMDee7cjM6f2bADto8S
JDknj1E7YbHgkjrqCzLUlRDcdqqXXXyrDk0AmGCIe4lfrM4OauZeaQelFl5gtPi5LVgOK0JnExfs
A14BEgWIQ4GBbmGgjBDBuv4VY1jYWVd0eeC60NIeexOeUr+ctW24OEZ/FHBuPVFBglXjCjyw9s8I
oaKbMDz9nYWx/HSMrL9i7mwgzYTaLYPji6eOa4DSuwOllDG3BsF58yt+xKgs/U93Kec/6RpcYgjp
oOXagUDGhE70AAl79HPtZpE60qATTfWHMLMvNcAlQzekfQ54BKV96tKUtzcPskZtijKovX9Ozj/1
4Pyxnevj4wfRmPnFYwifVKgrcWo3Nmq/5xB2OjL7L9MrVnwJBjY20ahRRIoIoKY7ed3jEw07QA1R
i2ZEVXiJ2rt/NGNDR0A2wvBGVxHdu4wr3UcI5lBNtZ+i28Cxup3R2CzVG4kLJeJg5xPocgEAJge/
OindCQCd6/cEjvh6rnucCQBdoeaA0zNWVB8xCvQ80CjjSlWW910VkcE+HcBcZ74PLM7mXcGbElF9
6JXHMkLrveYMmFQ/ZyXUZ7chU6qgEUC63C2CzmtFXwPUf+U9fFRwXlDJNqAuFeEKvuy0xBhZtFAu
IOsvkwHciRW9YdGhC1jxBA79qIHV60ykoa7QzBACkOrmK+xT0Qvigy3f2RjsunG1ho4TgsOxMnmi
4kQJEFXU3BEdoFsxZviMnj4cNEanjy/eoCoDc1FijTQrmWh52kw0KiJYMQoy1uiBkFSK0JAeFbu2
N+kVUyjAN4UdWTXilzCRBodFDh04t20ldBeQX9jhPSiy/j1g/7vFmJk36aqlu6EsaRXr8JAUX3x8
EH8eefkB/qEWCk8wbDrPiU7drBv8QXQy1fY+L/5avKA8H9zADAbbWQe7LSdN9OznPH2upgM0TKbb
i/8EBOFMHDUCS+aZ4f3Z34FEVoG6FRCIoZl4z2YwEB9cJKAP42yMxhfnoU5TkouEInyy0MhUUOxS
zEbPJhlBeo40X/gA0SVUM1bD/6L5hcqKhvLPB3OJM3wdnLj6QiImmJmnrwVEMw+RuoWJ0/irtSTf
V0kzLGHGXw9uXAZLrERK3sUqC9PjB1j+5xTtiXuqDMXzB5w/4zBx42Ji7mvU1pkY4bsxww6ObT0q
h+/QF6dZgjJCMZyxMtXxqMSLzVMc8beDyTdIngW194R6cSqlYilsSLYygyvokWxT9dv5g+gYas7s
5HNWn4eXv/PwNpTk73l4+BPNuyEKMvyhS3XSTHyJZrfRPc2Hkq+RPJpkXO+oGyukk3LyksfhEXE+
eIOECLmAYJIkaJdy5soPSK6pS+W0gj4ICQjALTNbRHIHjrYszoO2XJgLBns7wS1qNKE14zxAhSgE
zVGmZI8Q8EEuzf/TvihfvOKniPYCxmiClgkEvU7PJt3krPU8mz/XrNrkgbRy6ByjTg3uoFL7mRbA
FXqlIlj1lSW1/VfpK9Ud7qj6umggfvVbFCE+YJmc+VfyYjFS7bDrJ0+GZsU2grXuyApcf4ayw7kL
a3PQutOwyL1JV6ZPMjR1aFQRXhvphgaWSI9H4d94ssM1r8piaw6wm2Cq86+SWHJ7iwoimUewBVA5
Qc91sP1RIgc4zA+QDcKw4PqJb/F1XGbwHkWz/VUCGivWfwxaCgGRh/SVg7Qlaaq1gT62+80SPqby
67wULwIxg1SmKCytgGYgPBXHQ64F/YnhDaDC6OiH6Cov6e9eLk+RPVcJclSve6ZnAHoQF3UpGMP7
6GoutN3pIw8vHpIdtcHZF1x+Hs0cFDHQLHooD16mhyeD5rEQKuWTE5Rg+WKVfdYtz4pvV36lz/Pn
2PBcUsUUmh0k1430pkxo16PFbowCajF38aQ2I/WvMYPT+HoGEdnPf861fyGvjG47slCAkJHmqBJn
NkCkx0hPZPmoM/3d6AhBjdQMjNYfGLfhBcamvomH1Mw620/MeqStoYrGUUOXFbmxZmS+xtX2I7sE
2lAdqZaXVUMwizh0Sn/GPUp33Wtm3MIOuMx1ZDYzB2kTLq4UvdxqvyWkusy11XLSTBoCYpEfLq8j
DSGMinfvI9TecJ4eLFD4aK6MGsoHyS18rOF+TTNthHjp0MpGxisul6Y4ooN8mZ0DWagl5dWB6SYH
x18/lsph3nPizcCqxvof7kJvWdVLVQlGDUe+1c+70IomqArcMubwFOX+k+7KW/8JQ9LvNbraU4um
v7l9X9f19DF8QUNDG7Kzy1Ry1ShD5SEdJ0700LHxtJwiWkBnmbZ83jmtANYHdh1dR4fjvmg8pJYJ
4I79kD5Cupa6/q33meff8IOMVQ/Vqce6iM/Y2le+KH+sJ3cLzE1PPDLcjgrUOyxk3yYl22uIYNw2
DQ2vGBz9yN41YM4OUUsfhpJuo40IIsJn7FfuxzbdlWvj0/ne8Fwj5QKF9f8VhxxMzmZ7Hk9wZSuf
frWfl4bnWxsbP+U2tfT4sGInFBpSPPLgaohcD8YfDgwVRxrGdVE9sKLtdYemEShic25EnPYqtZr0
9EeB8DxFu7lM8ABEZTKYQJ18/jp8Vtn3ceguWq5+PN+ny2soUBeDXqazdoHsmwZXf2/O0pRrt/Dx
RdHY2boDZXnEESQI1WgdggVup4/PZzjDJxegeA7ge/+pwwAYHxGMoK2NnqNs9Fl8m4sdNWfU6NLa
6iO8O1DIYWHBgwPqlxBz0TuwOBnBNgRUP0WRTDX6RR3aD8+6RPXZN2hHcxMg3SicQcWOPm3LVUZa
juuEQKn356SIgHGGHsNdL37QGRvd8iBDrl3KV8RKFh11VT9wif+8PaU/SBH8C71v1kA5bs5clzAE
KBMNyOiU+XSv69tlAhlwUMBPojTJHSfseemvT6+4eHw/juEZUu7XBNLnFzE8sCs6+4nzfuj4gEIj
GNkSlKBSQyXt+grwXFqrPyCZcAtMe/dCMTPprHVReBYK8EQ5thO1XVA2PipW56E9YaHFeiH1DKGO
056hKtj3YhWeOpaQa4/te3lOLs7iACWhDvdz8anPDHwyGP8+Rd/KhV4dSjoipddEpS1y5ajfymUD
1uQ0npzXhI3XtGkSZPF87uNs7kTWbddiWNsO1hZOgVAPngtYwo8RXRee8cvpMoHRTkE56qLQ/BMZ
AnSsvInItNl1QozU0EnX+GpA7Thp1siMEuTVp6Cjtyq8Bud1cQawtb/HTTHFi9rD4oyBdTDyMePb
P0MfPa8JAraozYPwug57GjZZJvZE+xFLJUcxyRNj5i7cyXm4nVlUde8BMI7IniAFt36ujdn1z6Yq
TnJxdPo0+epxKALi5bBZE/Chi2AT1pO4WiuxsXE+CCe0BUX1kRpdU+dD4GTk7oZu3KKLyz34+IIc
cqfPH1/Uv+cXUB0XsHQAqsArXAZ38obUadR5pYi0i3jl3K+ADREq16annVQDMtQJOGjn1rhHibz3
JTgbm3K5OXVxavh9CbxoqQyBZ7HPwZl9S0Uf7dkJKoTZH3JZFLYIQ1KVMry5pKq4BFo4fC2aEBr0
wWt6Wj2+XFyR80+xMviO15fy/sgDcB5zX5DmuFBddoeQYKY0FLqgg9IBzk6qzvC2D+i3jDoeIMO+
phStBPEylBGa/l4ZPkF2GGNyncv/8yI1bG2qM0R3yQoqQ34zAAcYc21ax4z+sDKAHTNY/DaqAIkL
kucEcO/1xf8DgoJ7XyFDBV5gWlM3os2TZ/DguT2k1MuJK3PKpIxxQZmvt5Y8IKnLDu9hZ80BtXz1
En0OwohYTBkwB2Q43aExp3ousE2LTp7kBHyBrAKR2GnlyPl5WEnl4rADownCk3wUbOHkveYGzYeg
iYhzzaU619D/iPDhmQWVMSvhABwSfl4JykIcQbAy2CLR/g1xM6jeu1Ts0RnBMRppE22iokqZlkMs
anhnxRTywCqAFTIL7Qxb6SLn2vd7IAqAChS8UQGeSx1nO4EUnjjNyd7A8Coj2AsQTdnbJCkfCvG/
VJVAEjGt2pQ4Zmnum5BRaF+sxfy0e017zH5NaZUiLGp9CSV6Vi0mTSAFZn3OlI0x0ocJChG/kerk
/DlV58SpZFkOmB5DlxlSmYwXNnkZ2EvcbWANAMOMMYYcSdGHVWFl7OVhx7uRfxhY4/Kj3pHbpZKY
CIRHoJg1ascUe8D7kagB44kz8SFQMOkCPu0E1qWEOV+57IDcjtkdbDp2gDJknd29OmchEnNPsE+q
WuyKhVsVRPLADkDf9fYvVFAGxQ7RXozPt5mMHpgwxipYUG2KPEyMAe5Jh4jl5qPnFyEvJWWKBvLs
vT4H9FdTsVLPDJn3WAm6z8RqmEXJwILtrFfw2csCgClcPWmBS+od4DcpADFKUjiUSfHeQT4z5U9Y
6D2xw2L1/GKPgrsUnBPuvTF3l2ZFxoiXxyjn7l5I7DmRvwQyArsH0/L6YuVBlLKbn1/uUKwYv1pq
TRL0nLCRSmqtfPYU+hnEKyTz0/lvg6rvLO6N1NZUCdVxb9lLiN7H7DcSwATE57BjLt+H4MxevH70
Elu+p1wywAZE3XVxT4F03L7soSA6jngbwKVffRJAWIlYKd1p7LEzDaozcmWwyOpjLhSOwCVbmdOS
zVwwfcYcGwMvxKYksUTCBTQfxim8n3VMQE7CqyJhssx2793FN5FC43cLhB8rvxQk4JW8xPC975mT
Vr7hwhFmzEHPklVRiPf4W8FyA1NjvbSKn2acnDrQmm49dizAPRG2cTgfW1qkuYizeTFH1XOqDQ1a
p/vQfQd1ShTswyf1Oan2aMjflqf4FBOBkw0Hh34da+gh81038PY0LPCLMzFUJyDf6Jw8g4Sng2By
AVrRocLzAMF6BEy8XVOoGjrQE1z8KtW+3dSOtiEdagDR2ugVK6Nr4oQglkbWxJg8QNLj5dArN1D3
zvAGQjC+pRUsLrGT9AZVyLUM2QbBKho73Ho/AlLqyIxgpe99nciCk3lCXSKlY2vyGMDnRGFutKUd
iCaxZTGi34w2n6k1vbwB+bT4JI9dIS0YJS1gr5jGlJRGr4v3ijVUY0aX0enZ59mTepaR/YyJUh6J
/o2M9fgMAnL8Ghrfboj4ngWdWEKQ8YvLvSDf3I1sQvA2KrV+NUGKcYXjdsd349MPH/niOMHnTrV3
gwOtBXOLdn5Es1CC+bKmBa1r9LzspH1Qp7uJpocbkqTUh+MsMQOd9jWXXrhH7I6lb4d8M7MvrR32
SEFf/QBdyyvNEoByoUm6yW+nr5m0NajTIrIS+vIeg3JSMEXdhxH0/BfZgtMcRvQx0MmZHObZuFwS
SeE7ItiDFwqRLVUSCidY65jOmcGLblgdUbe0t6GzCHMg9oo1fn/F24QWqeQAjItmjnJRLU4pKR86
HM7xYZjx/NtAWiKOk8vHIbXD47SklagKW7RiDjGuakrOHEPWZ9m4IskgjqOeksM7jN31A0Nsx+WP
snI5Y+LrCC4sOpCGRUx5QH6ebglglQea3qQZ0owlTzA4cMrEbmjHJr9omCPvTh/X7Lw4za4fyKOx
JNmG5qP0MjovevEplRbcZkIKvx0B+IqvER82KyRMnjPKmJ+mqW7DrBwnxUwaA2lTmRHmLU6HINvU
EAT4z7ic1KPLBtVAVhkBJjioWT4zuKVHutt6c5NuD6j/Y1aE3rXuS5vTxEX72G1lj28xbXf0r9Vt
fxuriTkvRsVH8XEY0VrFhanBYeXTUlgFzSobtfT8DNghyxdtluo+G9FmnI34vopU8JSuYifIFxoN
pBMtPqE0y/DYGjf6Y+z5UwvoOrXHtObamFKzuu2U+WN1YX3of1zQFmlNabPkXaVPzB3jp0Y0ghe0
HmWRAqPDmIYkLCK2+IoztBKdD73ZNKCxxXiV42q7P+6k6c4c5Z/a0a/oY+nRzcUh8lptk21Ci99e
nbLr6enL6JJqdjkaTCNpZaORLWPEDX11vTmdndPr6JS2o1Ns0pDzS0MZB0X8TCsON+mu/6E9vxiW
K7vx2BpyOun0xb0iGuaGKkA0i78zx9IqRYsiPVoftPhk9PDQLjV5zh6pM8mSLTCo464jhTR65iED
rOklw2ALmdR3k/C447CfNnFvzgFoJMbyHJe715yOwXtAg87UHOtTWpnoGG5op80GW3TCkB+kFEKL
RjE/0ANNbJiWzAD5EVIHhW/g3btfeedz/27VgIvG7bs/akB2Z3pFLQNWdn/W6XHbSz7B8nH+0Afv
l5Iki6l5xR6Ax3yUcv/RuqL19afv7jo3cH4tWuy1gV2n17M/2eVrh0eGZc+Hs0oj05l2hG7DzPXM
NSw7jk2QTRCYVMva9kiagckghb66rfGDUfb2yc7CokTPBeOGzqAMCh9n577jxgOSkpFU61NKJTWZ
UZkCQwHMFOiBtdA4FuOMLpwyLOrkdUAsOKS3h8I3Ai/SP4E7h4MhkCTpRRDQtIUzgYOXR3gS4n/h
yNMBAZoIt5OeA4B143bWzfRNO1MG9hBvkhQt1XGgzALQAsTQrpCVAwEu2VYpHQtFuHwu+Sk8XbKr
RCs461MBv0t/DJDguNzkKRCii0+NG22hZwrGTAA2TyEppTVHB9kOlAF/s0KJaC7OqT5GGULaSfAz
uOn1zje4iYl9Sk+38edx1YA8TKVjIh+9pvgTMcQqfwi/EyD2JlzMa5OLWS7ntwIoOVrth6xPBQra
nogsKAHbO2lLyhz6CNaTEIhchL2QdpA7tRpy9xf5chfpM0JN8oJUbbA0Jy0GLpudS2ZwjU6c5G5Y
z19D69MOu1E1uUZyFr6G1V5OzN5AG1zkvByghAeC2l04M+oBy+fQDm1u3kNJ2nVGuaKh9/E6YNOT
67eUnm9SQejos5k/1HkLo1U1PIblYXmhoM0evB1nevt1Q49g+3WsEkWbt+RoYWPZKM3X/UiovH5S
7HSkexlwkptulfELKgcsM88IiGDgqtSx0X5YVudnVv9wDe/13oZY7vSRFbPtOTgd48d2wFtd2hH0
Ei3XN5p0dJTT7HnEOYOzCXPMYxtWB1JOr4ALPAMfYaLR2ye7AkVABoAe6eEOfEKHc5hmhq8SFNCj
ubESbWANc6h/qB6dvZIhIXNWg+5EbFLdKVXQWdMXWEPyMr/OKz2fhiUoLC6Q4oNeXCh/aAxBxvQc
51Q22k+mKoMz1KW0eBq1h3FZp6cN1wpXkgOmIGiK4PDq23j8dRbS4P2YbL9oti49mlaPwAWqxR2A
/PhVR4W5uppwFUauHlxssIEr4wMv4wX1CNnPXypbzt9lRrt2nB2jJ4lljwlGpUxPd9wFuj0Uuon2
4j1U3/hlilBhRjCVMt7t9/Xh/t5mlwkKEmcKaQRLYO9YoYW+2q5eBvS1HrVRvkjSD/2nV5aSOL+X
MdZBQfyixRSG7SxCNhXR9EdOXTWUPCRlF8qzsEKRWX6ShqpHCq2LXHgZ6hOoYtupc5guST1T0ing
FmTGbe+ahb0bNFCQeHiIGST198ztk1/1SHjMUwc+Ryw+2tvPJQg5xeA68kneKyZpz6TVRtsr7914
ajvf6mQNl/gvzXnE4ZuNFLRiwp02TmFgOQxRMBzDUgOJ2KiItn71dSVt5NrkA0Z3XCAsB4AwrYiY
F+kBFf3nF0RDPXOLfDVWl+TAfGBFXtysqMyHljNFw/4+u/8+yGl5zxIJ6ePPY2p85l/Wn5AtoGit
rc6LcsFFAeaAiwYyK8qxs8sIN4s0+wEGmAiVRa6dv1o0ihWkZBFlw8Y3SLy7fVoD76++OQC/u7Ge
UUJ59mZEBb7NHBXEx8rt/NMD5YawgWR36HiHHXNVv+iHsOakxfiHQ6qoyPX56H1yNBJZEnSSWiCG
3GRjWB3I0ZHc5tmUudzaf2RQ1UU3F1oxbqXGV1CHg1jx6R/aeXv2n8ihGAC34moHXYU4Zsi/LpFF
3IFHksIzzsMjRh6RjQZRbn2LG9tr9zA8wwR94cuaR3CJKlqxI6ACp8AuUElJEBpdIWZA63JZRU4d
mbAGEnneJuXdr8ESvdLHcfA8RjAot9TXpyd4DxGkffW3dClToYqgAKb1SdKBbK2bRxHesuBL6lEF
JrdyR4DSyx+B4/ouFKnc+vdAN9OimNSXlAO9vvhm3rcCMAAUoNQxmTLCKiJVwlWTyk9s8IP3oK0X
NwWqJZscyWsB9oIMP7rZPTemnPF8eFsQCd8IkwNG2SK7h64uiwdH6S15QHfYpEoZui6Qwo+H//xB
/gJ5jRpham5o2hL+8n2z1z8PcUlFGk7HtIPh9znuSBS1UE8k5+n9u1mCDJAMM/pM33f86DOtraNM
iyo+AD7Tc3jSgfsmzmf9i3fJS81fD18h39kM9X2LaGA3eqICwk3IZfqljXtkC99Vf04NdNudx+Ty
TKzy10aSO09OnZ9vf1wo9c4RtVaKOOSuWXR2bj2+clm8+pZF3BxkdphVEcHEeXkzvKzxpPwNJooU
74kZJ7kT9CiB/xZn381FUNz442eZNCqXKLMrUF3ofUortbAI+VdqBnsUW0vwQofkeY2xUTLInDUU
FK4j3E+SIwjgksCz8GLgn8yi7kL7vE/CHahAeSQ+DEDOb6Gma2aorOrlCoAOE81Lk0Z/yzbDo8UO
q238H19xkhqMH41styE/p1Qjm755joSf6x/tH4YZllTcvqmF5knzc/rrOnaJf36FzS1o1PERYAAP
h5X1OaAEcA/UbMTbdIwd/g4og+FwVSeFNmq3ixcJofZb61ZZ82lw4So973iNjTLRrfVFTVQk2i8D
CjTdMb1AGX0LqJ5RQaoekQ7M/jrL6U15BfUpvRxjEzPPdCJoNHrDV1KQTrZwJvztDHs4fTfD6yfr
TriHX1rpgX2BIACKwOt1TlK97IgaPOX81QKq2TrcN7Mtldfb0P1xvtvewEGXxsD5rjARNbS+zvt8
WQCNGGcb9xYScOCKq9MnGj2oEsK16/QJYIbw6Gmr6jbAQtVHfNLC2gigebhP8teuuAxdZ1m6VO+9
/Bk+dRgZ+sc/bX4RclW19kDxndo+1CyONkA0tPFyJz7ipa3qqJ1zf2lDQn7yatR5vOaJpiJJJNxT
5TSkQRDyAGzRc1t8mTs9bvXvwfYeB0/nE59erww1J7xSEnWGqNk3w0e3Pq7vf8dp0Qvrw/S5fHbh
BbJv6Ll0J1IgmmNx+xpYIqifrlP6diBH1a/J8Qw31KPy8bNbmkKIbl9+O7fo0psasH9yTA9FULgB
BGRv+3kbHgZXbAMGWat/qSIbLk0IFuAvA2oAwHNAfgdsocvt8nEKbTyOmob7uwYu8nwJn+Vnb0sa
SbVn1RpT1Vjl4wJZoGHx1u1Gu/bZDU+b+9jtyefeeyk+kH1ODEAalCLAf2yIs6dHNAZhdjuEj3Z5
BADo9M+bQ/aRTSh+tXRhXSO3gN4CRxYNXmVqf9EQS9f2THW4qNmyVNMaE5LWHMUuvyK1/BzSWWBU
qYsvKfk8MJHGdZBdV4fDDNSLfvs+VWOQU9Qfqdoe6Yo/xG3T30MolSrVX3GEHpGqfUlXnvaI0PE6
0baorpXDZw5RVG/RdnNTim7idcUnMMPd8JktTuhz4aBDe36F5vcKk0gZH48PEEZnAG+DvLP7NzAw
o6IMJYf3Q5bNgIZ/YcBgD3fqn0Gibfk0p8Q1Ti8mr7o9/1J2Oq0486EIHkJDXZBvhDES319Za/Wm
94gPdZRDnWoSxSGrnkpNCcups69PlEDPRB74MG9PyTjFgBLKLDheg+PaUT23CTLOYP3+ef55GCT2
6H1TB4h+5oQdsKchgMd3WbrkvKjxdzoHnL7kjWEQ7N8a0TXxNRUEdHNZZotn6z30BY/vVIAWYdXz
G2XAmV0jvCwVo2A7vH5Qv+Y2gQovtyqrj5s0OeZBxcdfg2fjH+o/5RqgDI4EFKyhqn+p/IICMzCe
E4vAXgKA6Fu2j3d2vAeQDMFzpemTklMfclXQt6rngCt2EFAWr6GxcFFD9RcbvFGymOBAdnBzzqhg
FVbIJkRoimwt395CtRPon1mO8DaOhpnsHz9ny88U7+J8XdP8MbLsBW/I514jtiHkR5R94OIpg3Zi
cr8ZfQVoMkCQ8/KOzhVl7tpHCSt21zgtwEUq1b9BTbF5/DBDx7unZvTz2Xu2yQstBnDsqBICW2r8
MwzlRZqc5nTr093VZF4HaxyhnMgKHinrgrIjgQo17cnPYRZPikN8nNYb3ozqPvcfukDhCWBGCeox
fh02N52epMOQzU5F/H0YaAYYPOTY0e+CQPo8xWdu5whYM72YJX+6f6Pg3EC3kZTL3gCXs/p7wBZL
+uXwqS1PNOOiy274lQMt9PDohjDY16lmBWc1tLe7w40DdAZpdf3qsxrNF2OznwuajU9D80e3ve4v
zyOQq3h6kAY8wvrTItL8OQDx9MzY2cMrWAyu9xHYAq7iLXoK6is2rd2NHnES97q7ynvzF7BI3UOR
m4iEqxwejXNyLKAATc3L6OD8I+m8lhtFojD8RFSRw61EVA4Osm8o2WODQGQRxNPv196andkZ25Kg
6XDCH1Bl9wCPmvejrmoLB2NbJVmZw+Q9MgCu1arXrp390eu4PBq4cb+IBe2cQBSOxs0jBmvtN+d5
wO99HVceCKHbxDn2uC/vDpiRZUlp6IMGOsDbYVxPt09jr6HOCK7DtWdw2jea1I1Lpyc+1bkb157R
7Xs9oLACPCjtycLjH5rA8ZHz/olazMPrg+p1Qml2UpbUQ29LMWZhPnoaLY73mqzww+acRFLLcUfr
mOkL+YaLaVBqUEb6L6gjLPG3RxdV6DipmywJRJpOIw/QMuqnRhaa+zuFMMPDCBcuGPlDeoeyra4L
t742T7/OhRQ8PNbeR421sBfkWFbuPud1+4npsIyUt4WSNjhAxQHoUaMeZ/sySb+ThCzeuLuyzzhk
ZTQ2NG1H2+TZ/0sR/3F+6+Jafc0UqNLvx/BSDsehj2gtM2B1gyJxlEiHnBjZzkLkRbtNS4m0J5d0
VUgZ0lWWDibXqQbOcAEvZvpATKw+oMkP3NVkr9NQOudHiQ00kAJFfH7ez4P1pekn2d49nofGWU9Y
pKO4mXyY9Xk+gDFWG99BaRL9zv20GfbaGrhph0W7jUG2c0FKIMiOTe12WAjrW7t0ufqBJf4Q2MDp
O9uQjhBMxr+QbwA471QUPdD0/qo/M8ctqPMPmA3L7yllMrFmFpVnsmluwdAkhi+14d15legW53h2
P9mSqivZ8PhJdM6iuF0tAu/TIAwjYX3ZPZ4ZXmNj3EfD06cLZW7aLMBDtzZckhh+6lYdwYqiZvJM
fVPdNyNNRFL4wjPniAhqsALtFiiWB+mJ3k2MKKRMPrqIjfW8z6C5SApyzonLG73lL+1C9evTBJFw
2Nl0kfT3FiGe+YQMSm0t7z/9g7JAE1iDR8qbNARrEv7kYRd/qP1hvr1B6aM5NwUq+HzdpQekNO6s
uCQTc+6TUvHxSraOlVcavrR64Lpgt4YXCCjE6mtQFglgvGat6Acg5Mr9atw2XSbuQlM29vx6g2QB
fLrgGEMJ5CJ/Jr9xs2ZP7y2iLlBubbZWhm1K6YpSEiXUAitOY+A2Dnya1FxUYNnFL6jRkTAo/aPz
dNl+2RGR0LxHluiPHsVODjWSFBSokMqgrceGLRKED92zlyrZUD/MMIZA2hn9eYhj89IBpRrilYHF
QGb55d17phsnEYICZtBne6D2g+1x3NNlVpqoeAP+nqLdTzM292TTE54y6BFbLrYrxTc/bZsA43bZ
0fa1324PbeIW0MBPV/NrzxynRwRwo9k+IOVjPaotdBs183cuXiqD6vleHJiBSfkKh1BCzPLTspcp
BbZchA5O7uXMFrhvhovmeN646rDILwOtj0+J1qS5qqcAFDdaQX2yST9n6afM1wjgaChlP8AqgXkJ
bx+lGshUW/Wlni+HnuTTzSYoFHc1wORHkoD9JmFG9VVbd1WUX4SaN5r+C4PK4AnWHGcaKimSW9kQ
W9b6vJ1vly4Ggi/UlM3ApL+i20Hl0Jkr+iP8oHlrq5TQFuPsNvMJB/bPYq/DGTSXWFHfPZvKGmXl
8ViA2kMGFKFOh43WHbOXUnE5cq3Mg9Hba5T//AGLkJ+W0fiIr1QQSw6TEfpNcLc2swFs8dVBhJGl
TdI/gVdGiakPH0NIPZYNYFwP3aLOAmIJJgBde3uH3H36XFE4h3j8TdCfN6tRfWVUbAEFvQC29u5Q
s5Mlovbn9q2F0+QQx/F+t/duDR8JW4/sMORe/cqV1oGyRRi9IVKkopyTS+YjWecqRtWPeCvfGfQC
X9UqIj5yfvphqaRRnp9UlM23Xc1GggGM6TVjYPWnUd90NEZ3wHyDAhHcuv6t+DfKr48o0YzdOBqk
nExL6Tr1JwzRY2Ao3cIcfLvfpUg8OJ42B9QqhqVwGqeUn9D7bajrEenGQdtuetnF9Qfvg4HwDgYD
JE8UEivwYN54/1Ctf5Z51ioMvwGIA+hM1721d+4rfJYVmwQUb5bui5mtdZ+sSOhnBESkKY8oluB4
pJfCdokIW/PrWa7b24aEGA6CM557IDQAme0AGDchf/FmPUJihZGyEFLaOMB/Vj0gHPzu0UuH30E4
a3yYgFJKPHMSMEaE1cQERMjxdpw8aBEF5DqSziAxKM29ValfU2oF1ml5T671nF/1rfUx/FCJlE98
aBWi0SRKVb0HBCHmeAT7NUBUOD76LVuFUvoDsbkWEYTYlK+lf88i6hRv1t2p8p/W0aAkFsucDRTt
JEHge61/OgAdNBsACV9gpL0ys5EdA7deLqlB3bcES/FjDlXluVDJmdtPoPUYNujSS/r4bOyVovpS
96qDgHW8sl6axrWh5YMiKDsfzjM47F6w33oECbkttqbSr626Fvi3G7vDonJWNwXZ0UNuRpIt5NXN
2i2kr+ofZiuYS/VdNL8JqfX80C6QYBEUq4q45RHqqTfLnNhJUDhfOTWdHxys0zRiimfYUeElBfzj
Fs5JlFzMeMvb2QSbzbmegcGfyn4jvKCmdS/vjH5TFyt8sKxml4Zl92ZnJ73AMBuFC7d0ljb2SvRC
yvei29pOIKMz8lwr/Yn8SVpl7e7aJ2u7h+HydddfyC/Y9zJI8dUHdjs4/2QlAf1eepwwoEnlSO+X
ZQ3Owf7Kn+uBLBMwYZ+dJMRWpS+r9LDomXjBVec0TGuy9e/6qtJkhk6koutNGS31LJMrEtrm7N3y
vBuo2d/6VY3Jd+srykfyon9LWTTfV4Xh4aMkHdioUb1GSig+O/mqk+6LjxifAhUvLLDo7fHuLNXL
8Gbw7jYZbr9M0SwkNX86e6U7Tca6Ucl2b5+FsOJJKMT6yGnfu93c+7cNEttl9p7OyEac7v0r0uDy
P50+gebKZypr0jPi3GhTXyYZl3y0t1Fixr+izzwqbUgeM880t3BAF2CkEU4TDnNo0n5l3fLeBIOx
mh67oQzv2eohX/Xb2tDoC1PAH2Er+fohyfHQ2trg5iips2t93s9JcjawhlLoMtduQ6Wm3NfqbqQs
i4Tmos1W9uNjEo1QkNuF4arZOg/0l8cvYeTjqtkMEYnRysEW+xZ9G/CMi0hKgMEu7GHZXxCcT5hM
ZLGwU6i8kcqS5r/Y5lfsrDr5LbtB3w7081P282CmNF9GYM5V9Q19dDT5v/EDud02iEjzPevkvE4r
VNCVp5c//f7uq92qFrxctCox58GoAMusDQrnuIHxiCXsC980VHdzdBIu/MWKPYyGmvTE97Xfsdyn
MLjQgKyyXYuJCZxGZ11YnuO4fKNAms1+oQzFM071vQzEvwls9kJjZ0oL+gWS4skcxlDlECpnBU8c
L+Hz32KGEPNlkOLX3sBFwy+hHcHquCjHtN419QvZMLWVbpH/5K9PSk9gidQVNiAPivhZHvbje0Xc
ABjYimTlDTTHLQ6NnTV85ggPWRu1fi2VL1n6BQpyB403eMXy/nVLhFS3/kElTX0s+RTmnHJCF9Si
MgcaAz0Ly2tgd+SeMn/1gKpSNxmXjbpBk52XvzQ+VvU0MEsPgSANkdVMUH7ORMeZFN7Y1uCG4ANq
rUy6OVCfiLuVpZYHfUhImBIig+3BDcNwp4QCGvQxojyqECGtWWj3nPZKziGBBCIs287AcNlFBqZG
K25UvVn1+1CBypVE+PkQ4ozoGpG5Tj80ltJhT6f4ZgZg2EhpMO5CsltZVuZ+mI4zpH5pPUOqnd6q
4UDAO02LpKeE+qOMkQYN/b5LWwit3+wcuOwYeC2pHn8/91SRiC6Bv5pBbfktDnayS/zSuSlYgO6A
14jTnPRHZCBbTSFQx28nyTf9ZTxM7PegqJUtXj38GMZ0rb0sR9f8zh6+XX9UTx9pd3vvSF7fElJC
IPerJBhzupq+/kV4A+tOaq7EVtkSTPwIWXCrOIhaALWm4y7Yse3yCUsseZVANDphTSmiPVU3LD1I
2jr3hojpCNRglFM3bo/suzw0tX1ho72RG3Mc5nidaW8TSRvm5OkOT0AMYnLShN3jt+giC+bgmJ5i
4xuYRlpE2e8AZDpH7QWaUe/fL90cARSYKKNJImEXiQI6CSWNNuIdZkY7eA0AjMZDLMBBBOsW6Qww
EZj9RipDPUkGyBZQNwNGSAcD9xPpRwZpRS8GWJHtMZd0RLva5R2nLxGAPihuZCTz4aM6zVBLRkI4
/V3N8Bd1KUYxETCfHomsv++Wm3Qr6dNGMZiGWOT8qCr2SQDaFxCDJ7wBr/bFhjg5nznq1C9aVdoZ
+sf9QgwJufqWI0FAs3zylGcw34Mk+9CNkJl0N9xW9ir7WJM+P5YM4eM0vXLfJLrI9HOk3vYkNWMo
rNh2GYT7DbEup9Ivp4sG7yJbUrvWdUFvTtsDR3d6xzMrJDOp+kj9J5lHhp/HUZOwLEWlix4R0fVr
QfD7MWt+eSJPwY0RsnUyi2Py4SwlGa24kJ0NEzaJ8AwpqtKXiGQOchrgJlR8y41HKICDk6S/WIjT
1OtiorIMsah3gnZ8xbpOMS+js+/Vt0z9qB1U1/vLRGptAV+iJIDuLrWNNsxS//HYmTfvHh9KiEog
iUsX2WCE9WvcBzCjgKdl+Mz0BH8Umh8Vz16Lpjq4vRBA3NojPg5O62PLQblCwoA++5QVYdQwZbRJ
HpDthP+ENwG0SyhLBi1yZDQ63JHy9Bh4Kuo0iktaPCwA9XleDBJi+sTEovM2lX5bbBTd5/xEoLj+
NRVoxCdJeXkCc278Kj7pmBV0ywrLg1RQkB7UGct90jI1PRWE4XSobm/6LbhP+9gKHgYOGQCm6fCj
RAwYtM1C5YTCXcCqmk+cU8onaXSMa0VbLGY0pKTgBvkVyRqFYV1srFtUFnhmhF0TpfA64OGQNgbg
D7faEZ+0+i0+G58NxpiGaBZLb/0t4EwfUQBAGlHUnBc4rgy/BnqAjyvo2oXzpoGsh1RY+zE6VKBh
7AUhuS58sCGE3YUdOsoQJMDykq4saUhM79NxzXz7oBicrW8D3Yf1PGHHtTHKE9oK7Y/+juXnS/ev
19zpTd50e3M9ibwK/jQybmz2Oa5Py3yvvuvv+O4+kXWaf8FdONDBVREbQjyjrZqj+jdG7NwtkqdX
lsO64+t//rs2oB5WfsCxoIi6rjBca2VWjoL6wyffxRCb/Z2yW8YGsARWDHh5PZ8F7bG8UJ2iBAfo
ugqxvd/lX2Tf08EBYAwj7Z39JoVxnnnFvj6isrqlY5q93/MN1WF41KR6ojzPqN0ELEkyA7qFFb54
1lJ9kvXSjA9nJO5wgnPh2FFRKio3/5VlausE1/BN4FTXaG0or53j2o6nykHxDiCJ4r68g7Mz2MH9
wkf09UqLhm9yCeQYZoe6gNdCdCEUSbIzPW9z86R7qQssEsRAZ75MmdetoNdRbDZowRAMHSkwa5d4
m2AXV0DcVCLe7UZ1fPQ5X5Wa3v7ttbwvKYmhw3PzSF2mB/UTdECe7eY+8H75zsLJIFINFp3bQfbL
t7C6nWpbQ/xiMffL5ppfAfaQ55CMkBbpsTsA02hmn7oD1Sca0vSm7SMXxAhSmqE4V/gIB1BTpisM
oCjRfTZ05EVeTEJvhDtgPxzFW9KgnZfoC4Axh3hUuX0NKXZS3KkNmYmmuIb4h2y/r0JRQyFSABcD
4YSan4OUBYESMjC0GiE4WSGMu4nuK9LTDxA7boreMeULmrm+hE+p6tmpiNXoZTD7yFXLo31S9mNJ
8ASArSIG3WAc9ArLYlhDidfOGtVyCPDZRv6Vrw91KQt/mVX8ytR6PD46qEz99ja7XLmh+egKA6mC
Hs4EKQEIgFX65rSiNsKnYa96xaNv/mF3JucDN06LgkiK7sjvcxbYmEaGj6oee7ZCCJ31uzIcEXtU
wBsFA7itaSW5HF89q+Kb3JTWiKjpVSdqF8klBqU1UFNHF2spQqY/1eEh3kJR4gggZS2yIypIqXPS
SOK+5ONtxyeniku9RwOvo9DfR4J82FbmljBLHsQBCI6BuAjuaN+tuZ/cCGB+/kuKgIbsYIaMeP5c
chgAU3CM5YhfNZCHNWuZ9ls3nyQ0HMyQRzxPa/Va7pUXOna0JVCnoEUhSi6Kz3pAzMMUE1MUmEDt
oXf6AtWFrhXVgFvNYiIDPfP+FD/utVhOTzhBz9Ae/yEgMOs7ij7NR7XvsEH6gtV0f/otawMW/+ne
cah4MTQPatFZEj71va5dARbC/bH+oaRgv5bP3ah80Kt/nhiJ2nnL7E05fFi33UhbNXNhndv5sYIv
qwcpuoI6Ck6Ysewpod0IDYjFv7Xn+0VPl/RVY+BkNNakQNfgw3Fc9gvlYX/rPKBye/95AnWUpEUC
StCVMioLl3EC/4BpyIxgic46BWinFI33kFJXGml+plBZWnalA5XYOTlT9X8kv0p+qI1dhjOxfiYk
ffRYujG9LId1iJSAudKmF9M+xvG6QGwgJhLcF1g3gPayF8QvIZOfLe8z9sBPpRsAPULzOjPoBocp
G3Jn4QyNNhVCdpb3IGt7ELtUp8TcE5E8IXQ44uLVmy/lAe2NgX4j82U+PWxPM5cPqsHUNZIBU2tj
q9ovab7T4x5X0LWUhLmoKSPd7XaU1+sVJWaKFfRqKkjLfFVLf3o2i3R6uVN51s9atlZb4YXL62kc
k2VQr87chOkhweZVxpdO2N2yjtM5W3LwpHd3NtBnqIFjbFKrcx9Mq+ZBYH7NlZMhXxpealWnO7Nr
Tv89EtReMA5Uvh7Lvjs3ejhn1LKSaOpdvQqfzzdzOMyUA61DURxztATyt2EiNQE/CyIblwYAMg1p
0buO+zB2Oqjna6EhhYaxs+/HIQ3tNKEkTPaIqyxmKlsivmeD8UzA5HGQhyy2tebbNz+uwzrf0UG2
jHdr2E/qupeWCMz0/+AvIGu0FVnOSBcb9VM2XKqsef93aBKZ9CG9aK2HzRE4KAtSIsxQ62vWRrLi
+Th5QK6CasHjsZ+yb/pkQCZn3BIMH/2Vsn9J3i1qyERRSDKUYFMoR4KAoU8ANWn40U+a82aBOLY6
dHagWlDB4gmwLpYycXSGQBILJl/zfHUe8bQ1xpDyVGbTSBi35RjWw4eKl8OJJdHOl6oyl/fkbHMf
I1GIz1rRUCRbSz0ePgLuNELsBl2M1WMjIuLDXT+nqj+B0Pi8+ffX9vbPOrTU4ihuM7MeBBM23iMs
UlQI8qNtHdkmeWu7eb+nP4/xJftU9T0oQbZh2C7Sy5B5bDzUZr5iej7RaPhKvDcExJUqwvMwVEc4
tjSCIZRSLOw8eTVX4kRL3tQT+L7bF/x4+m/NGvoiMjlwBmGvHnV5C4/UmXcNZuE7+ZVean+VwdjE
nuCMozXhhHDsXtJNRbf4ggsjvYxe8SyeXPuKzLmLVSdrnz4YrdFAvq8kgClzNLZfHd5ztEGI9FoG
5/3eb5+3fQ8KtLU8DnVz3nIWVIQgpdCAlcuIhhEHAJmRfkTYIwU/BUW3giqyqer1sTFXDwjRF2RE
0IQjmyMlVnc5aUfqib2y20zgsACDltVrOa2ebPnEjg/V12BWPVyoLsj4VJNbcoYLI+CAQumTwmZO
r3JhpCTyMLLYsdVtYR8JklJ9ByJDewJRWb6VgO/Y9Su6y4tJConrYmmZ5WvStdTyKMxzbjacDxZK
FsPBSj9q8BQQ9oF0PpfOy5Tt5AafYFS68IGOrLPShpwotJNV06f4qx9B3hCw3XYaOSyqUkUE8DPG
S6ne1MPuZgkBk/TilBEImYy+dvEXNLh8KqQuIhduHXzV00MyhUeexiGp6q0JuGmgjkDpqKKQoYo8
bXwjDKLZSa0XpY9O3oMjgWEtf9rdrprBPAZsufH4VuXHttqI5mjjxpYLvlKpwkcNni94ThxSfk6z
JKVZfFWAX6pYvrRfxHljEYDmAptVA6ZH9XBGvGDZ4ZY7RwAbxjns43eVQTRq3AIRAMF3CWWuu9tI
HuCMp4HSz8LsN4kaTEjMYvkbr0CjAjtjlJSXfox0oJqFPxE2VUiZ2/Dd8K3uYIOB2S1VwSQaMASU
aREm67tJ7YI2/GBSsMFEL+ynPdgPQK66fW51daF8g8YcsHzukG2CGkxyI+H5cqJVr8svBL8EwlDz
OZt1vcZpFa2WatsnMMksuA3ddZw+E9HmB6+anx1M6lF8y8+zFaq/cPj1lJZzKd1/ctjW97c6+9Fb
Hvjnk51KdmLC7xP/PRWCwqQGBkMJvfbMJtDY2e8xQB4VZgo9dc6OBwryOl0GGSJzCtIvewPfUYi6
YMKsCg2aQ5VPZjBZm/SVCU89YZoCmmLjba8h4GF5rb5ryxMxWS3wBORzFA7adEmXlMzorrGWEFvT
QDChhGcIFUGNY9TVaZl+yPftZDGNKRmga05UF6o3UH/DrxP9phQYxCstMqZnf5hKLWgt1W+hvvXp
h0xy6wwcSt2mk51lpREXIQ6aEHQdqvZdQJE4Hp7pxzzwSPwUN2JjO9POlspTcscN0fZi9XXkQOMA
Z+ftXfqjT/tIG1c3P7P8kDdeDTjP9u8EIbfGa1Gm80tw9HkAmYJaCTp0HP42mgYgM50smMTPQc01
2Cc4KiGijREb77M951VUWassDSeoF830L0En5+uZAFAdtr8c8QWC95iojdsGIPAk3h28fL60oeAN
v0AlOOcf6D1NY1Rh9SkUNs3PR/dZ/amm3Iuvm7ltaSzWokVVjtvK2NOr4z00sr/aXHaDTyewKba9
9sptl+oaCb6asMhu3zmrrGw99iiYAw/EV6N2KRWqX1YWMB7kMJ0ejdo1GyMuSxqPg71p680MSMJa
jQZREvo7yonmKESIZ6A/N3FPcff9Ph2t8ZiYFrQX4K/JL0KvFJ1woDHnbyvBYvpDhFPYcEO4AQeU
u038IVO5mCdBWomezks2UbldV4iwwIFk64pd7nGCRAHdBFnqOve1eqLbyGjTVlG4vAZpBoln8YxL
IuWtxqnUpQjZwbvF9juldSgPh6mhYUndqkRLpJdUDNZBsxt4oY8AO5PfrjsX83fBOz3HH316K/Gt
4VU351hzbIsIaMWkBxNNDlCw4aagzq1POf4wCOngqIqIKl8rNHYePRlrmN5CJw1pET/NLaP2J3Tj
Da/x13x1UPkLtB9aB7kXOy+PMZxuiJ/UITXZGr/2aRlXYe4n88YYPyahWV7tVQe7pqWm+krtI+SC
SDUveZT1yvwai+OUhlUdUhZQkdTD42Cpzu4Zl2AQlY5vfp1p0p+XMt3Ba0GaDlRqAMZLn7pSTvfj
kXelDrLocLEm3nxaqwQasBq6NYKUQi/qw6bj5BWAqTFARalyIEkLivX8S6AxeTQqlUlIcjHhwAMb
+06Ds8BsKGvfpPuj5xTAywtm3syTsKJDkrECi4icOSO3bQ8yEhn/npE8+kW5xR2JOJxz70dH1sHk
WKLG7lItp8iBks+SSvZNeiEWzTxiT3aFwu/BvavFUUnD52I1dNJilVIW+X3mVwUxG2jDtju3r1r7
qkDzSs5sR9RUBn03QhhTxpDWpEZQW6xUunP0SoBjlWu6ZVSIAHpg/Y2HLWj5BwaONcJvtPcjkgwZ
HVt8qMBWjt9myQ69z9prS6MXGg+rP3MfJpkI1TGDZXt4kDtkO6AgzwyAHsl3OHHCg4ayCYuB6XMl
iHYjoWcwi0kcrV3GudPmLv9RuKSsM/wMWwo+fYVU7yZn76nInmXVux+1ERvCt6k+UVidCdSq8ijd
aS/iPxrUR0o6PnKSYXWeSejvHrWuFnnPGmnUOrh/gjJ97c7iR8W/hc3B/+LZdzTCx33h8ssXv8Xb
CDFP8ToKo3ylPN69wqWweve6M4VeD/iHbywB5y9VflcuJpG8KPP+//UIhGC7Sn2Xlmb3MmtInleb
W5REwsdM/JnzL/H3WzSvWuGbYAXGqkDOthK/N9qfbH0RNfxSkDw3Vipy9k5Am/RKexPVlZPCNYh7
zH3URilzCaaZYKv9L4BLaU+Ir7a4gnDWUyr/eUDp8/o4mGFWvFG8FR8pjAAT9NcTCIrFJYms7Rwo
GOYZuD2jn8+A5Ey5msHCpZv3BiLpIxjAYkMtJDCWw9WhzCguffo1Ai53k+6KiFYduv6IuwuAyWMn
RP2B7ay7feM3BwJCvrFTXZg/vsLRfOD8yz8aBEcpV3oAPRrazH1ETYEhQoaFO6cYv6oiujl4gmB3
HqJXyKjMnu6rqMgjYoJO2G13jwijx5WQ7r9HcVAgO9ZuyigDkckAoYAb1cc2QLTXd/YgGKJ7lKFb
JnwmoONFFJmEsANivJw7COAJOdiRP/+fPQDjMBRoEJYrfKpvWDL8PJtVzHEppgJPhKp+T8MsHPfd
oabY6InrpRjgT2/NQffpO1cRh7zMUxS/8yjDh5GHj8MvlOiw94X3AqXjA8nakuRgRRMJujLt00AL
mkgMl+YR4fK4Wx7Fc0UYEnFzIuIlm/MVFwA6YQIaOxehSwyfEM8D8dyebK5MAybzExViCFlsB8wK
IaRPjx1p6BTABbNnhgXJ/zlEuEcKmv6Tl3PcYhGGwsJKrJ4WHCMroGGeg0DheVeReV8WWDoO8K6l
tyQY8DNMsCSoIsxADGZYwTDIbn3SNz1S1K1/j+hEmStY3jwTZPki/R33+KDE0ALqjpDyiMSMha9/
HKjRFqh+E47g7WAhVi3+RKYlgpozhnhDsE+TGG7iwISJD1bxoayR8qTYglg1sv0wvc54BDKcrFKm
IA8P9dsC24GM4vDfhIPKwW6AHGuIXO6J9Q29gVFCJgWFEdkDzMx0Id1b1cx9oftNsoBS4ROErnmR
2BqcPx8Fvhqg4LDpf5OvFNrpJzPtc5gWzVnfsDd4EKpY1sL0QOwRNE3/9g0KP+wR4NZYmMih/q0v
IXkn4wHkxFd1Nf6mEZ48HH0uKJAogSCv8j2hlgc7Egk9UIOQ01EtElPdDnSKuXVkXQS1Qnz1+auj
ylfCrIeh7tFw8iDUQ0AMB35ArA0+id9so7QIxxURB5Epj4WtEeVu9O2FVPUzBCjFNYsdQLBXcTjh
s0tGQbxxHDxe4kAWHLk6Un95Wx/xPS6tjeQ3mDkmels6F5Ps9KD+G8cyeqD4J7xfxD3ADfpTDfSd
SOy/7FkoVJUsX/OXGm+9oT+74uLE/fGeuKCIIbhz0SXyL0IARuZf9wjdW33VXRGzRbjNXImhsL7/
3l8MBDNEzBENqakBb2e0llw5RzWxlLZwbqqdGCMxfsQ2RBrk4eKq40CIFD54rRhESAAbGVk4Sij7
v5H3b6fmWjNtxdfEG2T8X9wK/ae/p4MrBnuwb/Dj4vmIixHGQOgwClsZYaVmBw9uCtGxX656w10K
QQm0Dsnv8V2Jr1iQ3IKUjBlXKRs9ICF+KH8KY4L4qjETxS/Y52xgEj/B2kJDEVFFWkC4ZDIoYgLx
0XyV2iI7xRMZnD9JRbFaVnQvhK+HcNIRb4Rgu2Ax8wsNFrHMSIBwM0AlGc7V3yQXK0/4G4gfEL+A
LxHp02IB8PJPKPKkm4QupHCOiYTIU7ZJcTNC3wgZIwlLkj9Lqb9Pc9AEERdNUX8nlHf4Dv9mqlGS
4Ap71tffNcdb8W6Casw7EJeHaEOKaxamMhRVGAjByi7QBEJJCZ2dhvcTQk8NclDCXk6oIrHv82+O
rkKAtoSSjCBlC/MV4UjGfgnyWWz9cC7+/zK5GUsWAKmCpbn4HmBkpj8i839kbnG7DCLL0NrjfsKj
rsHKk1v/TVrmTX8dNlSniuUNXc84qBaTayMIIiaVzdRomdttZPLIQT5wIDAtUKDk7pJf9ZNSIeow
8MzFPKB3JTx94iuqLf8a6k/wIRgooT+D3pWwNxLQbwbu/8fHozD+/ZHVMS4RqvY8rX9ilMWI8f7o
et5ES8vYZ39zQ6x/cfliVxE38zfi4qn9yVABOZfR8xS/MvYgJha83tXfYwVyvxIqSn9TKXg6B0pR
yS8FTSSFqJwIGX4Q3g5tv+DvsT2F4qpYsFgYwcP72zQovj425pM9g80gSkK2kQEVUrGOhJSp0N1Q
V85eDHGJxtP/V8l1cvSy4jnnHxtkjcXCw9MsAH1zGoMCKL2BWsbdf4kjFFWi28rxLV+sUPEx6ipG
u6twLUqdLAmmqrgbIR0qo3rKDdKe7P82I25VfKiYhBVLgRnE83iKDxd7nskjFe8oHiOKMA1bnMkm
owvmOz5jXBW5PNddM77i3Khhv6XsS+JSAcrsUKf9uyexn9cbmmM3vqSuBqX1smmt7IWulRygj/a3
OMWiEVNB/Nl+p6hd3RkfNsII6mZk+IB2/54i6We1a6NhAyORr/CXGtk7RAhX4v6TndDdYa5tKH0I
lzchnCXuTzj4qCskVFFYZCaWm/kirlH8LOB2RobrBjDOVqiuMO1iGxHbERGQKJCCDWHkuF2eL19i
eo2r+ltjwOKrHMQ/QDG9f1QSNmw/fz9cR6wTcW1JaLA02Gx9Ifvj+Jor7kX2xJKRvXFHF+9AZ+ek
uag6Et0IwUA6QMj1oSYrBtVkMMWxAoNHjLQYy7+dT+wXUqh+ditLiB0x/3uE2xz2FmF3pLFb3JkI
4uElfJSQl0FHF+mXAh0azJ/5cLFmxeR7bOaoRTnnEf5/cBsoB+WYRws5gy64rYDTHe571HrCm3mY
1lrYBCV26M2xE+UL16JHeM7BNkBDT935BuwB7jeK+Ut8vA3JfRLALEe2shT2dfpYli4qpNDFPLMS
x3SzoPpXnvspkHDqOVvSWnN8BezGfgYeFVIJiuUQ1c4G1H8BsXmpe3OkpBTMomaluX3l3TUhNPoF
JwiWkX+n6HkGRUB0iSpA5eVoL37EJXKJm44aRr40Abz7reTK00v1Cb+3GU+Ovpw3082FlDj+PKl7
v1a1HwHjQNLaS5HIb1FSXOSrIfZjBemcihOS3GKD3s1zZ7+NVKGXyDbdqKQurGKpU8H05DeorlA6
Hv9oINwwTUFrFYwsapG4wANojMbrAz1JirMG0dvzav4aMPgHuFVxYPMDordXdttup/QXBZ4R3HL9
vtJ7BKantVwGxeReqjcNsDASTVfLju4aoDIUaSid7aCJtcoOaYOSxtBiTJhYdUxLaAGVY6uvlItB
XWvYGBfUn6mnTK9x0Dm24BLXlGzn5fbz6VkEhhdekRx5kbmqTp2CHoBEI5NtAZHEGMKQsqW9a+ds
oex3ULaQdRB6+zReXAsBQWrVJnk+2sLOAr065fuZv8PWqjBdFm/ypLjAQmPNOOcB5c1uo6gbPfam
+mVczma8gOKLavnFsEJn4XJFbIOze8OAyoOWawajuc6v/a/2jSeCy1Jmgwpoo0+XIYH9gZplhVGf
YFXwJwrJCnBQEyJwH1i6V2/Sl7g60PjIMAullktPDd1qsrDE04MBecXuxMvai/mktBxI6r+BVBed
qRXggMHBE0S/DAUFVd9BLdW6WqRzVfNVfkvQrqlTpQnwZBxux5Xx0nKTqJc1QE3Ypu6B9MBXd4Ky
cHOxEhNYBMfFLhcVSuPYcgSc+on6PJVj0B6QQRCsqmDyAUnTP9G/t2CPovrdruPHL0gBDm8rDlFE
5Qit+23f+8a/2tygUNwftUiwl5BozlhQHuo12j8nPRCSIEgnVBPH/KIgC0NPAHjMgEiuD/yFRnd+
lKEz8IHJxzTQRAabZQNZR8O5BowBZJeu9ezWt28KccZh7reoabXrnm7HovoC2BYvHwryMbaxUsrN
oPhq76f4LBjYCjTvxvBCudnq9paOp4ZfjP/oid3QRgcElMK2Bcx0pkkP6ECo7dB1QcMFJtqzpuFz
JT+rNnNHerhUb/sj8EjAaaSvGrr+xDcwIGboH7wVbcT8BmzTHRfD4JknbIkfu3hZD/hOo+qHYDVt
voFgoeQGG6xwkBaC2UvFuAb1QZ108R9NZ7alqNJt4Rc6jqGAgLcEnWAHduiNQ9IGRQUbBHz6/4va
42yrsnKbpgoGESvmmg21ETpi8pcxfAJCZhPGNkP13wND5DSmQMfNWPmlNq/Ee2gesnzKzkcgnGda
VTNO47pPVPUajAmfG8MBfSVWCi720yMPZxeTdAQayw+QcADOUm3SbFTlthRnHGgiPXKxO7lgNp+d
oqi3O8FGIACw/bdp92klw/i82ru4/x2Cyhba9Ob1Nzfveg0PtLzrp3fKlvAJosgkBwE01j7TMObd
RWiFBldn8CEbhGfhVXlUyQGrGns8zILQvN3GB1//HkkMv+rhtdOxP+djS+bq4wlLphRnjv9RR1fa
blkOKfbjDGTJhje/eqFj9uURiBE+uCB+v5aBlcaNINUeC/qXTg56IJgqGV4Pr+sHPWfQeS5fOajY
Q4vydnS6eYNX5VQ5SUJod4oXGRu6iZcDYiaQ3i9wsoLd7+uO7aN63dHYXF1cdqJKfXwbcIBLSt8d
nKAzic7mL+5CGujmC5gFWQTivOPpLoCiuU1revciNbFoxIcZCH+i3D4A6HbhKO7UO8tVkEWPe1rm
IV3Y/QHE7lOb3vsTdtck5Wh3L5+bkIwVH+S/7xHK0JF7D5MeUe4oqextTs64jr0oqHy4MUSsQNDN
5z0OomTDDgdEHgu02+d8pd/H4Vvb8zDmjEcRv47nLuuJAUE2eGYWiUD8/GGtOCEHifx+CNuCYwmG
zOL65OXO5TAspnTNexJdfIznDWXK5TOHw5tZp+vPa60QiPWx7KFI+FAng6h/i591dQgm6wh+PXo4
IexlMoIswP8LchyQV+pcfYLYYvWcQkzu02HHOIRM1dr+xtX6d7VNpIX4/iV6Coip+zSv8AYwHdgT
UAIMIrIK2ffoAvXDAsxwpWHb9Itoours0tfhGS+T2xbxnRG0axoJgzPhS2h2qiejyo56zeILLkMD
xNhW7ALadQXJAgHmrkR/sPzw/sp6+LixFmc+jTDiC1/d5Pd7i6AyAlDlu7ZX6IoPKiyUsDynX1Ez
LY8AeSE9P7qEQbDUX6d16agXmXJcLkkM8O5z7JByJuzr/q5YKrLGnvWDaAgLw+sinnXeo4sJ8wYl
X0JXF4aaCLW1pg3py9CX7pZOrxqeQXTHubSBgcF7/43Qml4t+SF+2+g37qH5DOAzm2//i2JjVkj+
qIRQWwTRVjnR0ZrsgvNCZ7b6TtRlZglDp4kMOSG60qvJrN64z3CLzzvrZu3R51nFF6Khz7kwgvvh
dXZrYrKs3WvMKWdxoGmEpUkCbv+428jTgycZnDsbbichM/79IuilgoTngPnDyqXX7sJOZsWzyr2x
LRFeLCuepWM9+uPdaPD4q0l7gAOG4Fu8VhBgVY/5+SrMIYRXBA1CO/wCJTnPHmD3BZ1ujTNj97ha
qnlhvxBtiU6EeckQr4ke/u27cHFLM+Z65sAZQOGfSiT9gmnm2jIHWcp8sO398Jy5NQ5EPDQbfAaQ
pirgmw5arv6onl3hCGDSx9ZFnuvXNiwjpnG0y84KpNUNkZTRfn2JE2lzf8ASP3xKYRTg1InDbs8m
jwM+aR1scS4hO6mh+mJledkAYN2VrnoXjXgGY87W6IkRCz3mF81UL2uT3obxvhOQVnpi8mUZdt4L
rmscC4zRlSqcVK7SZnwUYKFvj+G4o0P/sYm/YKbHlmTD1TGgHeTireqoL1krqeZwnBCbUiB/R0LS
leyGADOuz+hjT8dsMH7uZQIroblvaDofMq8s9grsU2OU47DKLvPnfwfBoS4Q9UcR0noof+q4hpy5
Ew29ut/oswxpIjFpyZTAgzpj+sbovYR+Sc0CLJmNYED3Pqvv9gONKyO03sQPN6YceXZCX8becBCk
mjhwzA5X5Jbzql01GdYpkgjUZMG3dD9L2nnMnd/+RDa72DFkcsbi6TSc17EsCX8bXn0DTAs5Jp8T
i2a3XCvTHEGDhgWCFbCwQuR7QZVBLdxNqotturmtv4maJu1YKlXBsKWzEtgu6k0slagZNGiz/Ro2
ijHP8Lwhbg5e/APTKO/RnzAbZeBRlEL0MnAcsF5W8B4+FasRm/rPWGZPT7fBbbn6E7ry0zutCDLA
IYfAEDeCS0trSQAgI2OlssLQTA/OzSn/oO7NVadUsGeusBmJd3+N4wTa3/3m3jtWfDRJImMvSOHk
9SbnYoEPhckHDR/MqkfXiXEN3nZl/97xeTH6nG6wLZAUnRRz+BNGJtSfT3VOxwfbFToqM9Rk9aL+
imZ7e43oKnSTHV4W7n1zpyAAzsq+w2L9DKUQH+rUrEvT4AplHmNdqRKh2EDuB9+f+EQmhEstmz+B
ksIdoEEIQ7foBSVEGiwoF9fk8Rj/UgXJxTIT/RHe+WZkoDgiLML5kTNiF3sVpOflYrBjSCu1GouU
nqU90XFj3SQTgpinSgGbur+JYFxL93gzIl1gMKSSZrO1TkQSPN+x8RHqwl6yTtTDkow1mb9HPgoy
B3F/4hIPEwStNZxKvBfN1vkkfQvzevOEVRFWFUAckpDKKqHcrQ3cblBwJBQy35KJ3cSiGJzmwfsP
ixV5apCW0UEdcMEi44nSzaFRfzueeNE2fBy7MPylMUZGBAykTYLTNizMe4A1tIp9m6/dsLXyqdlL
IRLIC7gjF/QfyJJ9X2xGmxz4xunAqBnRmLs5tBadbNIT/kY34YIwAX4mzHC6gm8BQFHAwo/QVj5n
lRpy5A9m1bTDzISngVXAWWKXNPrBumKPHuQL2pf0bWfIqTs6OXjfiCEgRUereZtCZh3mi3xYPhw0
D/3Vla00LR3MMqJy2yJzldoHw3vO3tNrAIcOnvRn+66savaFKEwui7SkxJ0aKdkB3u5MsoU+aTYb
GD6+SPhXfAHkABMw7r8u9N08z4dfOkX5CEVqBwbjD4IKNLqksctFM/AhE0GpCL4K22X1T4+SH1b/
5cf/ueaWPQLXn03zmUjs21ILq1wqZECSJehFNsP+0XE/ivVA4Vmv3l62+Zj+Ll/fn6vBjnMW5r8p
7ZQ7RTSyGQ+jlR9mdvCqlC12jYNm0je80gYkieFuoiqXcbGXFOkiSo+/mtzGu40fjkaA2oZ2bpVi
mlBTznkyfIzRRDiDgdJm2JvCqVdLyC4FdXTKvui3IZeIZhJQomjcYmUSbZeNEJ142p+JK1o7zNat
SjkSNOu+gScT0YNTkhJ+bsn46K1QKV9Lx6QMVsRl+0j70X1x2fx+go/qSSNxDwdgMlS3rHxn5zo3
0voIK0kd950ujH3MiYiq0YdtOzF0G15OZQx7LH7keEA/wgzr4SCaRzGHwK9r+MVvgqREgy+8f26e
U0oHJtnHLu5dsaTAZ0zcemGgQvwYAImM1BnOGUyir62J7gk+IRuDa/NmboWxTi+os3l4Vb6gembU
y1Z/5ksKzD1S0tHqRfFas8+0oaPAwulqpO9iR4Reew3H5V5aD8ucqzQ7Vog+pfYLXuPbqSUN2C5/
jrT+mfUf3hOPKFfXVmeMUXr2JGDjeeDkQvtWW+fSTvpRnjkXbaQq4/NMumoQk/3262v8QfajCrHm
wFvghY9n/g289ubCn8xIu1vsEiNABsN1aUCFBh9MugvybkKYvhV5QigGoHGy6cbznD1xNsrQyhBL
kk2bKZpuyUHDIwtHJdCL11/hdMJCxq4leOhj6wrtA6u+uwirvYmCkRUli7tYQmCoQ4fwquKsjoza
uTFKn8OQe9eQj9FstDanWLIIyLyCAq9NTFwoYWfAPerGODFB/M6CzxESyG3LPgeq1WCGPwNiJhxe
dfElvgJQK4VIQbDjA7uPn6hGlw0EeZAZSXFH7v9EndiyKeROuLLDDOt12BEzLP8Igl2ixpeTDxse
jKdjWgvAQKM83r3oxg3mGLnf+8FXp+oDP8FY7XkNtH5kKlOeo2QuJ/bm8G+KVacDFhQV9RUyNR/i
J4eRbb/0HV09ugPkeSDZPxk483HhfhzP8xOzKzqEBToKch2xGN0N5hAn73xAGINSQqjUdvifdHse
UzyOQ9dZMzRkB9bHmB3BgWJzxZlDZjrzDwUn107QQaHMZaP6GfIfIgUtfVoRxDJDKnVn5v1ZBYxO
odmV+/D14YPakF3XWlvEP9w0IR9eLFn8W9mpVi2wzd0BYRp/NOw5Mf6vkTT9iJwDLorVmM04xVmO
G9nrZp+HbI97SBZ3qbQeNe1uFnbMWfLOtnVvbVZzeO51jbRljMsIbKNXG3wGI9g1kKEUH5kYYI5A
AIhKaUENRQaX/VoxHejUDjq9uqSPEWYOjc+XJUnVmxW4dsHDo4bwus0Mj0JnTrB0HWr2+++WahjV
Xp1H5XbnpdNEz0rq8erRThVNTamRGfbuaavsx56nLCZ/B2NGK9ubvVEPiQHwSi1ubJF1pzssku7L
r+0nPvfVBu0mDZ8jME1ll36hj565gzD5TOYTZAp9fn1hyGyqmHBf1z10ZY3XnRmCqrj0d+pEqYOe
6eJlXdynTFi70defGTTP84O2s34CHgySrpLVGmIE5ZE6bpCZgPK62MrMYNtXw/sfB+yyNzBthXLD
xYDYBut1HjrN/ot9SaDD+j/rIjZdtzqwYWYi0oFVhljQQqH7x3hAYLAFCDDZyFOWspuDJekAsPHT
Ye32W8t5Tuvw46nAR9NmnEUtVC3mdd3lipKTlia+sHVnH+G/53IDxNLvmKEpydGOolFUu8i9oFXC
vsDQ6KDL3fTniN1I/XRa6+y2VgREqFk9Yi/WxAU7zbjxes57SC4NEgop3bVy9N7Bd1wG81cz7LEN
XzcYl3uP7f0ZDIivoSpn7iBpmHaefcJ2ZMaOzXQIC2YcrXGKgTaFqgzftk94olu2sElSqANyeIhL
f85JqHUeXs2LromHxG/CZ+bD8uN482qo+NSqs0sf/p99BaEfX9ia5Z4p4yRs7FauEXzo9YWqAeqs
IIR3+Vm+RP53xdXPOz286xg/CJ7v7WdLpBCIXwl4FxRjUBxwj1PgXnvPxUU/FDNWBXhM6cN7Y0kE
eyI8J/fKZ4vH8ymOijW8tAGt1pd8yqbg7CJtILVhjfyVmaxwr7UPaVTTprv4BLMR2oJmI3ba9LFD
EiDruPlFd/gn6wJSKjmDWzx3iC0iF2EQDGx2O4W2DN5oLzkoLmvFRX/R37BHiR5bSmUIAnNjc5Ki
VxeMirhgTBMwJXnQpO+fMDkup9DQyiAANdMk6wIxEJq7bU1sDsTcR8DMqtxc4x5kkgsxgAUo3imn
tIWd4oK3zosyeDXOcw7iB6y6m1xcJLStNcf3Ajk6OhtaKgG04BTGAg/BFAAaO0lTJVK3jL0BE5P4
/EEJZ/3mk6ermq/hth9a9plusUbTwTV+WwLzQXiwCk5liFInn7Mpvbinq8fK340LErkH6Ic8xOvI
l0WBo2S9wPutD1A4pNihM42G7Qx/z3Mp7h0agsANQGEIDXoC3e/FZQmgLyrdDC8Um4DGlHK3Iy/I
kRHKJ565sMkYoiuGz+Qkww8h9xhK1FZgiC3XZeYo/gBncjQ3MGbePh7s6oJNyxWtv4+iCHDpitxy
zPPdW7+HvjgjbHihjK/UP4QIuFXQpRkMAPXwblJKly2Bi7fQ2xA3wQRrbYhJ9ntWzTtwg+13SHKI
//vDHSa4ZX8v2347+IxiLqbfw7KdtcyJU04bSmndJ/tPYloQs+6kFwLIS1+qM36g7nfCIERs/hyb
CRwj1TFZP/TW/S3/79ytBwPzlX2ZznV7IAxh8tW0MbkXEIBZmv77exF4tP77CR0c8QkpaHHWv4zL
dYcFQ3Sc3MvhG2mNjad8iAH1BBp+KmNoJLOAq3ognTfZHoHrQc4he24kb5cVcJTTuA3xoZXzJeHv
MwKuG57Dc6jAj6kiri9bEqrONHYcKjpuLbeeK7/+6Ej+91d2Jf+7NSNMVyf/PUI+audd0MJ58tse
3cSe29jF5Dtq7PukmDRY3ZlBY8v8UBIz+YqXnSX/dVEV8I1hUejbL7s3xeFiXLPFY0/Kc7YrSfn6
10IthxX/I59f9s7r/dnnBUnvXBWx6n4WXQfjY0cT+op9Hv03TQAG0VXEBdrFGpyvV243KAfAXCDg
1rHjHHspkRiCLq6N/k6wZLNcAPDRoXtb26kZACtYPZuNKnwGToNbcw5fI/Yh7GW+WBiJ7BHVfCBU
XTgW/YJmiGKSjJL3zbvgDB9AewXopalXxNfSvss0C9VX01/fI5ETmFxQgvA5N6z28EgZA2vUpOID
443NARw/bd319VQJcxtQWuDzY1H38PeFW+nNAx6Htg6DVLCy8nvt8COYKqExQXib44aJoYSxkTRJ
CeYDVbn/ESAl45K4bRbScnXdN63Vurhuu5W9nh2/mKFATRQDbrMjfjacKxR1QjZoSV7kE90FZJUK
+Zd2UFiP+6QN5o4R0syloatzf9p331ZKFeScIyCwJS3dZTkvogem9985YSAypdmd5k66mGLS5FbR
xZry3TQT6fQLu0jS4mRP/BnLcSib0ztP3vuz0T/aGi8uMxQRqvIZg7VZECD+fWw/63g8/q3/5NVE
ArXA4UAcMV0SZ04z1zOn+84RyR/kXILHmzUDw+CmWxy6/BwaPnz5MHouDAX5+ZAHbaWak1IcWOAw
3CpM7/+7AX9jiy6HshzatYOY3P6PxfEl0a8cEQ3wb6hDMOZxdK5D9pbID7HJsuVoJ+7OwTOfsf7f
NSCvAxmC97F/f19XXrJPByyLjHDIggk6YAL+pA88hmkCI3DBhknchuY/1tbOq7nw/rteP0Oob3vm
/LicIZeNH7MX18dtNpaEri+uvd+R/O41vE8+EDYINoYRIekwu7E57k9NvppjFVKGOv38aVtt+0ig
NSg+NX83Aj1HNo1AWCXoZ8Xc/xp2/iRZoiveK0nGk+dCTgH/zQ3gyWoTYl0IXES45Y5ZwPQeC3mq
klaEhTVO3yLFx8Q6h313Ok1TMnyOGZ8szVDO80L1F4u3mA5p/vz7WG/WGrG8PWKLzCeHTo+a0WQ7
WTLZIi6z9iyz+M7qIFr/3STtU7F1qKwdbwdJ9TZpbSMYnDqeEXwd1qhF47xWsuyVNwWmpObeIIm2
NhWc2yOsveFRjRw8wTN6zY3wNc3+JHlCtR/21ZVDCmcafAtuKRYJQ/YATNLmUNv8N1nzdYwhvTWU
A4tylFvKBOiBDpLRNqRV1AYK9KeBL7lDXQ+pOkQVPaocM2KbQBgrrBbmSDhGTjZrbHnDpo8ZGf9Q
2vlyvr6E95gQkj7UQRzn99ly5/TtDAV+S6TPddSfk369UoiXOO8h64Bcf1WRr3hptmElXGE4/8KY
ZrNqdY8BOwbz855+RVSdUM+NuIt1Fn93Jtgufs/impRJFawA2PTJGdvoEDxFm/gEZYcKETHie8Ee
2F7hH0oesSdnc9rev/mr8tvSI7G7JNVg4BjQP02B+SVUBTg9WN5jxnKjaoMHAW4q3XZq6mL/h1JU
Wv4rUK9xi1nTcAcBibv4v1jt4QL5Z3gfEFZAACS/YBfedfpcdiGkCGKk7iASt1AxgUJoZtu4r0wa
/3JztZdd3gK2QeRfJKALFya+1XvRYub+tTIG4wGbqnzz0q3eykwe8aTL57bQwQ/wIXXADC7Q3Gs7
6zhdVWBkjkqPuHmaSzRDzhyGyzc9QzyBZwBp6CMwXhhGQHKz/8JujngzGZMMVCXWFmqcVSu1xFTM
Nv/6nvzOxeOEMkXoXPF2evefLEJf6iKRh7wxAoHvVj/uSYOqmgL80MGiZqaPunNScUg6GowvhcXj
hcmG8nA7ATuQ60NgUS6eePhizIRtYzPqdEX8RVuFdQKGNZgcU/yC7wRs/bq4z7ILHn9gy39ZYXSb
bW99PvSgdVAjdqlFlGEv5jOqrY6T4SrEO8S04olsgfVUXe/YhU2Rs2HKL5khIAj0S1bQ39QEniB2
zsSgwHXZd1I+5aeHR4vdj5WDyef0VyTvpEi0+fsvW2ODxzg7KIdH2m52i886I8WqSRd5ZKzL6Wuu
LPUjMkOoQ9COlP01yWE2+u8JRCqaOJPXAh4VvDFFcIZdWZCUC4Y268nFJ47nIuQCc58wQZ9uwz5k
jGlveIfttSC+Fv5b8RQZrA2LGPOEiBeoZcUeRSKFd1djkzLOwX6xqiEZ0TyCsXdejsEIAO1lfuul
P7raPVFz7WTT+1aBq/eYcY2uVIXG2FgrsLgmGIbWJqlgAxda1GWbHznDFZU4Eudt9bejCIA/gpXV
ea98vCcMH/bmmciR1Xcwk8TLU+zedmt4n673bmAV2TkfYSnwYumssjfURF/pcMWEO1Q50n6dEWVd
d3THcY4UD6g4mtv96w6wXMOdASMDdFVIatx64O0GywHCiIdndGZPdfTYd+4wFBAfug2pjFSbgAjQ
tE9tQnzGgv4oHmxHLl9QeESsGQU7Vnl1x74Y4fkhcwj+7mAsl/uxJgMjx6p9IKeh26biSs0tMsxE
GZayozpkGrVxdx0q5Kzlo49zQTRGQ8LpHI3lC0yMUArVWmCIDZsTFxJI0ZFCKGkGFtdGzG55/MLY
FkPm96Q8lDOIbQkcQ0KH2Qj2ZMMKQjIWG7iY2oia+YXeH4B1i7R28Uvyh9dPak8lme5CK9OI8Bhz
cJquBqKKP4uaNIl82EnKAyUJ9b0MlvhC/96RVnajf+7shgqECEoxYIIamma15bt2SWuVOkeDDabt
q9gIB+kbS12ExSPMz7F0AdljI9QMsbhV0rIE9Z4bMsvRIJITp68xllooV9FgNfTNvuD+Qgkxx8O5
CL/2BrYZfd9ZhlkpEDySWSoLGBp0YxHvnYAoYN1TRnYWJdQ2674qqR6Yk0lpRlu57wQDIGOcRdl7
9G261HTyMWk1w25azw2GOD0MwBznQgRyclkgmx4BWgOZqsdiPnjCwMMBC390OnZZ9DuykWdKfWNl
CMOAZ8IqhT9RnirjT4JrCsHByLg57Zhi46Ih9DGo6Z3iSBnjFIsLKR4n51O+k5krH8J6gZwAiNjm
Q87owxNxmEVI7SbygYm15ve6mShWxgy94wc19s37Hd6Z+CIJyIB4iXruRmj94XWhMWYbRLn2BycY
eW532/RkJ6nK3B9duC19J3TQ2B03mKL/QafjyteIupzoGOpJtQCKiFMX22arn1zC17zFn4duXIPO
F4zXwjH9zSrAMAK9yxy4/MTG8QzbFvtIeoWYu1G28YFw34NyWmMmx9SVPTrtqadzYx8ZkPWOKXaB
7Ullqzsokxut3BdoxPoTIyS6KH7H9QQjqu37yPhv1ghL95eYQmx6Z7uBEfK4F3enveC6whlqdglU
Aw2i+IyYgJkPCQ9piUNbteQAci0imW3l5NlO4L29NiWK8MOZLfuGkJAXmRUMCigIdJRGJIPcbYq9
977vahhzc2Khki7vwdXVuEzfm2rTp9kj/RMJYvzMoN3dY6IDoXdOddgXzi6AfEdqyo+6rrvEMVMg
oJvTfkZh0JkyT81YK5gorw+RO1VM0BS11zoPyAo8Xhy6+pRmL6GMtS3mYiiVn0g6XrNPd/5+BFk9
gSQ67AJzene1dp2v47DerLCDWmnJLsG9Tj63q6Dr3lmvSUG0AwIcMDqpCrT4plhcYyCet1snmIph
1mNTP8wA7r384lLdnLA9Z2VzKx074fjF539a8kDQ2DYs2bROBkdzDUr9QL+H56j4GYJ2XkRQ2dDA
M8v/Rq9Js3ot9TWd7ycbjrVC2XioaFdwlVDNK1ZxOCdlBJL9PXbsXWqCGS6rq4sGtpobK3p6l8Vj
tQNCtpjx8VEKmoSeAuMYyzI+t+NX4pgoH3E839FSp2e/VJdPfohagU0Sq3Qp7ZGBTKDG9RtPf0FU
sJpNdqxH/eC2r1DWM9vDnKS58s9nWOlvQbu+RxW6BOalps25GhQ0ExQTKgzWcBiVwU4pf2yD8cce
Pqj4uzI402gcDoh+NvOCcewfWVTo8mAhSrMaKLvTOhXh3cCeDIabpBD9+N6wIbQ2wOFJ+wf2S9Mq
VyyHlg2TGC3t1vB5LcnvoVAE/SWrRyE6yAHC7xchVCZcQ5DVtimUud+/rCUJ1DAtwr5jL/iwNNy6
blvZJpF4EyadeIxZcwMCAuSLuzD2OzaAjD/ek8y4otuFKFm+DX1ubNVtB4dYTv2Jf9uZ4RjLAURP
LFisv507cFCjT2k0xN1NtiakpInRs/etIlHpHRYWnBlC3ScslucNl6Ez6jnnzYCp80KNDqBFmuwl
lW6AXGwMKdz6oHrQfqa9SOMB0TPbURVvRNkKARCuEfYfv1F39JgMNOJ1CEWyiAedZCl1Q80WmVIY
wC19rHWaHosfHy4C3iUOM0voGoT+0daTMQLWO63XJXgvJlUldf0WohZ9u+9RX6PzpNyM1KUZImc+
FkxyqIfB6pEiS5ewGpICmT6r/IT1Aik0DsZO6gbbkc9GJ/a3km/8g8QOuyCaIqoPxU+SLcdMgUyE
cA5uyW75eQ41D0btjgg70RBkzawL0x2/UmTITBCaV5+2lD1b2ItQt9e0vOjLY+qNVru4uAxpgC8G
8KhPiiUp2iQ6WAjioJql/QPRLdPevHCwSwYcXNHlh4RMhlDzdsgCUjJaUPSOpwMGs+A6yvAgg1q9
H0zbk8ZQXGFN0l1lQA337TfNjzonPzZiyg7S92SUZe0QjHODvR228P3wBl2zDDyPr5SdCouwNUhf
G5WksMyFV05D6O09A2PdYOXM8xYxG2Y4DBvQIL/YPpd5RIKer96t85FS+kXpgXsUkb0UHq6UdyDz
GGMmO4/z6Ar//hLwKg2Zrnmkrik62CCpKRTkTkwqQnLe04X2CCZbtz5c5HZOiwMLrhSCD40GKJ5Z
36YNDtMAHxmYHmdGb/xMadG1KSPsP79yJngWv0Gi/AQ89AjMK5uhRoAe/2NvjysY5fy5g8ZfKKWg
rvrRGeV3OMmcSlKXnnsei2YBIAuOGUTwn/tkBtqxVxBn/0X8t0fu0QIhHdtDBSTP/rg6vA0pvDBe
Q5Zhdr0AIMjj2EPVtHzxmyQnAh1Wb7NzLunDcIipJnQeIl0DIS7ovn2gWl7C1Q4GTDpo5EBD3t9j
pXpsf/IRl3MHTPvlFH/VBm9Cc/EKZC+HkOQzpAzTvs96++bnUAs1XoM+sXPKD9+3u0tuE2S9Z++y
s677q0yaGvbBK1kdM7tdFG/7Achx4lq8heb8N6nx3sK7clob/jOzYSLiI0pHASsz+rQUSXpho1Tu
ppRG9HsB22mLc3V8Nl/y3CkGdm5JHJkwbrCgMSayssP10FJTb1ghc91VVinygpj/2WlWHtYrlCwM
b6Oy9IjqltYGRmd5/KPCOaFY6VAjEseHagrCyrEKmQqxwOnLSGwmmDwt1hAaiIygNKE84rcGc22i
w8yX5daVeWvRx9KQps64OWo+Xgmr+0KxqxHBBBUbYuZLWq70JrsKRnr+RZpfCw2EZob5XoHZF0kI
BDQIhf4J2w+M8A3JzOkjIKYljD6EvfziNzunVGKXUwWOD8cc/djiNXucbWoj4qMmbEfHnbSZ77x8
NSDiW50V6eAg3fVk8Pp1zIjgEIHe+dr1IAVVJ6qWAhn65BzmvsH+LdSWn1k9bilIbGq2dqwfKZ0i
grdHBJjMC7jEtEyYozgn69tycKgwAtucYcnBeoFQgzLlgjiDs8MJfa5B3F3dz8JB9A0Gy962CTpj
LJXpjDDUwSe3TPuw36ddqqjNN4JM7OfUGJlPlK3NXD5ktPvK6D37SN/dYk79P2lHj9UX+kAl4QSI
lJ+9lnQTVjpNXsZcp3+wFqF6YjEtW6sYM3PW5/qmTiAwsJwCUbzGrIS4zZulDfMRO2Am95ooP1i+
klD3OFZ4uP2pRwYiIx9iLT1n7qfvuKRpg9X7C7URe957rHt04oHtuHpLuEkZSbmCSaA9YSuBfeF9
hYqcnT0HfPol2vhMAyn4yh3id1VA47frrjQzAR2iwcagpsTDqNNrwYjpa9gNRlyC9j5Ffcf/Ju8T
gwF3PYXITMVi/sIxZ8SGYEGyfU5Ey0hdUKvc9+TOzH9TbatHIFQpPlC9pGTZ7dG8FgnXD6UO+bC/
+W5ZW/4pjEJUK8nLvlthEGRWZUXhYVWANYM3S0h4Me1YfL/glNkXRw0XZyumrLQWuIKB1T3FAjqj
4/KIBQ8mSgswqQ/YnUL3dUDxFo0VFyLm1+Tt7vHri+HZGso72QHA9RuCjUh0P469+BgfMzuOj8eL
F3uzGVOS5z1tK47j2Sz2/rzNkQf9JkDwXkcwY8XxkHezuFhxx4l5WvkeFgveb5rKbOGeFTcWADoo
4HQrjzOdbtPpYrslQM3abqWzFi0YK0k0L9mOE4kgKmCI/AB8wRnLvsvP3fITnnE7HlhSsylBRohO
dgu0zCNwmgB1GsjfYdBf6IME8nFgtpBPp9wrQamnNX1bU9Uup7wSrl1WEtqrEBLRhPbbbXkT7M/C
OaaQkL4PFf7+uRXmvC0JYyeqtapFWIvobEenFdaxaHHK4TYZ6x6cvqQWfYsPzLDC8V3+1E7GydeW
rSJjrmN2wGOYsl426/i05yJ3dNgdyE9Uvk15hC9aXtgQc+z86+lj1gTeI/u5iLNyt5IV9BIeKjti
8rhAjvja2Nuu2I5rRx677DjIfwv+KsF2m2oIsAb/HTWfDdAB+DQfuBxKaSrvYDhc3UWaUgYyKiSX
4xcyUPRhzEc75A+jg/v4Gb8Ye7LtQDeK31pM+TJsrD95x9cvvCYcyhEj4TN5Yt/OijORGNZ1yIGr
vPsVe2IrqQTnMToYdoSt4RhV75qwD4tD40yHq/ACaRLi97/DQyooEk7/Kny5SRT5XLSlmGd8OFdr
qYplYe8nGGBPDlfrZS0nk9IKJkuWcHtJ88nngaeHOGVOC9XQzyz+fx6Gh6i2UJbIZwtONJajkJYv
T4iORUVyXaNVPejA0aWtOyFoL29L8RDqcQQVbyQK+RV/FYaYdQ5782xIF7v5220VTC3ePriBH9kw
AW1kPTdx4rX8KKJdLzBVjtloOVhg/UP/aQmMoM3C3bVhXa7f9ma9IfnWhnXs6Dwiix/WBMSImye7
BZu187ZrdzT7m2H/4XkX4c3WR9kbOs4GtGHZcImv4IcePSXoLPblX1PM8z4WFyd/dJj2M/6Lz2Md
/guyf5tf/IsHwluvRwgERjCprfWGzDGLOzYUUtaI+3kHK97ZhregBldOMQmX2+t+9HVGkJIceT+P
2owa4azXFocij3Bj8nulNQn2+NiJzQRFnP2v2wHhn6dYEmRkL7MwMLz3wmRdyhd0SRweyTNNNjzx
en1cO8vNZjRyHD7o0hrRSBm9rAnTzFHjdYlMFMVw3eNdbhrhafwUBMIbjTbOznIm/MPhTia8p+Nx
NAEkkC+6Z5SwfW6xh6F1QbpW5nSt6ERLUQ4OLImoXhw5Xgb26XSx4Yqc+GEEv8wCJXdP8zlVCKt4
FEaIAZYZtXNtHQ6HiEe7gDzhlS42AkjGDGM9sqGZCDj8wg8O0Z0WrctFLP/dNq68PpJVJUJ5zwoA
dVI4VxEdIt4Dg/zkz09X50TGF2P3PJ2MJiLDb0i6IoXhacnIPs2D0/zknyJbDuWHmM+hAEM68COC
y+9XH+zHGTBx8VfOFKh73LByWjFmPpTTziLlq8EDkjFzsJxtt1tmD3qZhPS4TN7vMRUEEwTzRMpf
JgwmahZ/i2fgOD42VzW+y1wh8ka/WN777we1YPYLTbHi4FqxWtF8eToc5VVw9UGoqKkOZG/4xbXM
/od9Emy+w47jNyBaHFj1mGghGsqWIU/BiapoPBryhbe8Xe6yOSzZ5f6OZKNVTneyGSkn0S17bzqL
/1aB/58jOUp4Asykxr+v7Dp5I6Y4rOAe2XhFo/sxeWlThNkWPCQIGAzsMnmf8uxzosEQ7P3N3zNo
2RCL/WQPWWIzynzNBbnp2uxRQiP4YVPSQPueA/xY8tPhd9nPWFCcojBbngFDC4vXrCz4ydE8mEeH
VUifVN4OKxTZ8LwObz5RfhqxDEWHA6S9yeF/RJ3ZdoJas4VfaDuGCCjc0gv2bfSGodGAoqiIHU9/
vsK9zz9ITGJMVFirmlmzZo0BQdqwG9WS2fFjTi0feBsuwFNqsps41MRTxj4mn0Lb+jwRNwfoBOa1
pl2ldgmHoGH1G5wbHiAMAQYZW1zTLZQWHMe67NYXF0K6uE9KnVxKOZ3yiQnnOTGTEX6SCyuXWRyi
akV4u7U4np+314fxI/fLb9eQqHFLSfBZUEEFMgOElKI3xfDKwfXgeGZdvMlkNKlDEMXyZiaVQXlB
QmJIeLEKL0Wu98fGi8IrZ9sM16QF8tYX+AlxC/01TyWrezEGz7U2bPIpgRRdthH3+DCE7d140XbV
7gLSqxftOPWcUhezjD22GzPp0Nz9vSx2eepysZicjLTXfD5vWYMEhoLq8i9vNO9RzZ4CKzznIfkC
+HSHdRAedJe4N+syOZZbDCA2avRLUX+1UuzK7mFIe4PBQGwSgm8Oti909XCFTXy7g80AqzTYAPCJ
bZqO7c1mMEWbgb3BC6GxFEYWZmi3Q5tvpKP70UFru+3uFg2PndWGLoe/wosa7tEHzbCm85A3zVIN
Q1afrLvpXwPNNSuYbngWSQktm54rtxhDDMQOoqMTPrEnJCGYvmMIwLZlXwbIENX3ZMitAQRzBqb2
fLUcoIYHW4NHiiW9MTBLXdBECy1/M9/w1lYQlvFnBVJyUPvRcNnA+rwM5TdvF28CDkL91mECINQN
5vwyoAfX0B4uaQQzx8BEDkNDqHdfF8aF9rCc11bS3gHxHTlbORHg3taOvQth/cN8N8hc6wJWAtN9
OPIum4FpTyxEoeIA51LYv0I2YB6xj2Amdfy3w1xMBBRELePu3l1GW0JYQM3Zu7gXDMBYbIAcnHDo
evBRyUAQ1OEb9OnlNZj1L5nswtcjpxwglEK0HMkAagOyKEybqOMEeUTsJl7DETsih5A46TLjE5cg
4RFKrRZqiLK/KlhCX8IIr7InJcBvzNaGeySBsBAzoFyEYr5FFwJ0ieekQ98T4yX/WW7lP5Oq8Y/7
T6f/Uwdb7JEfeb9f6gazujhV0uou+6lpJxPtrxM1tqiWuiUALugPod2Xa0QQ/7b2wDbB2d9Dsgkm
DSI/7rvY74BHDtvsoS6TufothqWRNUyEfHIglB82bWzBN4D7+ZHzjEXQSIXFjIjloobQoyHFZ0/W
lkzz5V7K/niILjibB+1kalzclA4jHsvbGy8W4wW7HtuCcRIHhrfCErEBxniDLXq9uKkh1QLOhBxm
T26xowRkjPmUpUM32a7TjQjpxhKRxTDYT/O/gL0eTqfBNJChwm//tW1NtMEf20YMCgHIcjXYYA02
IdvY34Th0QppvBpsVpeuhD6b5WoVW6sKfYP+iwrj/eIcwd2gbDSm911BMtkY0NNEW6JDzGOJWJsc
Vx/qKoWxhFZm8TMHsxUo78Slh81aQoYnDquDPsbJWkt9DMoZyuZxoQbHFrHVBDq0pbCJaD8gyhrM
JWEkvJ1vKvsG10RiMHbelWCy5CiIHWP4G97dedqFi3ocGF+PtqeaCSL0ImGFNCBPwSd2SCQlR5ox
BsgarnVOquQtW8guZIyTa+ATZFZcaNpnrcnIsDaDkeR7UCjlz+qcYrZcLSepQ3YABxCoMPNBliL6
Fpw3qYI8mdzyvYXkKE/MREPhyYgh5e1r1u8dtgTsT+uA+l7pvu0HjBaaDhxzfJhdF7DBSqomLw9r
8vPySmpUAHFTY/p9qwVvWBVKAYwGh5Io4XE1AF3xyqutlYTJctBuWnPYMujfB58JEKtknswbLvO0
hLcYO9mcWZmuvLZGfXKgxKScH2NFxUIWfv3yyZFO1u/VldNKr9PdYWYt0SkV5h78fYuyZw5ry/kl
f14uf3loaenuSOv+ErHygZmEJSTUSjRW6zORcptCpJCNBvevz9wXGGE3yk8144899iIuIzLzz6Hs
N/mE8sVHaj98SnZgwBBTuU3tHxJDgjYKniSBHNAGxAWzeVo10eubP0uUtB4CKnj9q8MOk6MOr8CQ
yc073ruLZ5ZnERqZPKPEDjyheGrh9NyRLiOOIJ5oEWwQPhj+es1yEGtCkx4v1aMBo/5r6Gn2a86s
TmCJvCYkCSVOSHF3QTD87/uBHexBUfB4J7wL4DHul/cjbD2hdkrEt+4Qkog52PLeGQVlx2PJeeUd
ylEHqk9ixorQljnJhLWH4DHRvXQYO0tEYpbtVRmqa21aIGBvq+PbT3v4GaZbxW92i0T6JhobY9ae
8VA764GZjdEEhD0/eBN8y4cABHyVtCFlX7P5wK7q4286n0/nf3/jvzG1aDwmPJhA+JDi0g/OtS/5
oXg1vufe7zE9i69m6CT3yy0/kMZSaLXFX9PCGggmgautsxicOX6Y+iC/l0haEmIwtvqr3GtEYEue
uOdWT1iWMDCdbCjPBDez9vjzQP5G/hIEy351H12JZmk+0tHBpCLfGKMWCudSdlrJTlPGBbe6j7Al
S5q6HdmXBDkvOjLEEKHEQamIihC8NrrU/K9xOtE6yExZHrfEl6Ts/v0Jm/R2m97LMfD7jTGBNAmh
SKym1ob0cZmjtEgjt//y1FAPbzSN3mYadDh5z0KWk7yhsOelPe/sjYh3SPgNpRpPSxUJW/qHhquc
jIlqE8I5sA1qRpw8qzBHrwshkhYL4dHV9xGMCYuOi1uhV9lEslDEQkueCdI2tjqtBUOZfMMF0e3n
5Bgdo8eIATBEU3IAIdtNjzSUTFP2LVYicSd7zJmcqSVR7mSyNOrdbjEoxjouTTuP4kAS9LbTdoyZ
iZXJt/zUxRDZmAghsr4tzxOu5m1TK+WhnUf9jv0Fl9Q22U53RnAKoZ1Ime9l4xRThh7U+0Fxlm2r
NxrtR9hldiWbNcG9Qy8VWy/WD0PFy4PmSO5e0bJDXxGGiGv0BQC/VG6xSUIVFJq3EL5Bytkr4kPe
dro41HEvtS38Dcqvv7Tri5UmxBs+WBQPWlve9fMAP3zBCLFzQiA/25yjCxteCcSwqU1em8BPwnwV
HPOOe0H6xQOMchP3aw3F9Aq7V7yFEGV5G7Xl7NSm/OZQBLHfISQu8SSly9mXA5aEJSD2qyeuknCT
NyuvVt6wvI9WN2c5aKZlQLXxddYcAhwLml4WuEvVTzdyhxJm6KUqgBUdHxl3z+QWxUzvuYh/b0x5
sOlT08N7T5qRJIr9cn6F94tBjrIwC6+YM3KvhSRbcihobNLIj5Tmg+uHAeMCiUkWSPMJ4ZRZJpBC
IV9A4GYowyJm+sdM+PBUoYjhmPRNbiwZMVRd4ty3k47EpstTyiFmuY4YiRwRcrGJp/gq5pEIiei4
gFYmkSXQeCC3EgvKp+CKEkx/bJpcIXQKyij/Rx5B+ZWFtzUtQfEeZKwSzUmQJ9ijZJv1PydtLIA2
Xrw44QrfGLH7sL9ZFxtTkhLsJARAyYoFB5CDifb1PxTiMBF+wpS1b8iMTCixn0PML+GtoASEMBz6
6PsnHd7W91QAnwDRCfwqUGLaxQcJvVhoyvL6JVqWyPhhiU3eEXQeuwSb4x3TUgagElxq/pAUj+PU
pXGQwPzpvX9pFO4KgiHxsrxVAk+QZzkXsgm5ZvWHeOMD61Zo+wf44wKVymql84ZwQvjo/DT83/rN
+rKGv8d3Rwi7W/aY7BIasAJINF118AZV5WK8cXhgLzNxvbUzH25nM0I0IbnDVOaW0GD/3rJhaAug
bovHle2U1Nup1zN9kq/BEuDQnzR4C4Lg8EZ+2r5cWIPbF60CPwo59jdml1/LMSTGlge/gJEETJJz
+Z+4nlxsORPr2q7c7OFsKBg+2f8YLGwMynsmSF8TDEpRgA/sUAViPNzKmVvLCRR8QlbNh46Nd73w
JK0B8gkNbgUKAqH5XvLvZT/ZsmLEd7KAIIe16DGgcMNSOvl/0qUlq0rS55OL7/S+i00A4Nynt5qH
MkKKRxz5rWTIU8lnP1ajexjKogIJBiwAiNmNN4pNNM0yleOEBhLNVpL+jadTvPI0YP2U7BFdVit/
s4NGRTpZkXh+F1zr77u5PtBf31w7WBASFqPjxeWRGOpuZYFUY/aJC+MjUDB531YOle9TFpZEa3J6
5ZJIQikr+wPNWcrk39wRRck6kwLXCqv60iUDebQ8M6O5Oavf/QjBjL+UQI+1w4cpJgP1S7mcaMFh
NFr2ayGvU6wPgJoDFZFHCR/+s5DXIb5FiOCkghz73zahKi5KDoYK4U7kYLAOt228mz4pg7KO8MVe
Y9HDJDxOxY5TtOJfUQ/ibCgOJ0RhhUq+IfUsCfSkTYMazEgAK83O6Im5Tb7rxLsM5Btk2gaikdu2
hcrO3Fv+Y2MLyX2oR/c5ixtaPx3fjMqYGiMSWlCnPqWERFpdyQ665oTwt9scXQPoBNvM77ha9xqZ
zP5lOGPAVAqvGsyuAX3ALuyhgJJXtzVCaF+YvquERRAmc9M1Jy1CJ171k7NCmlBnUdQ/bGL8A7lD
w9X7yAFIlOT4ce9Mc2lCL2rSZ3qu0+5q3Vvt+F9ew/6VJzrYq8q/e1eSlhODDn3mueGdJIegIdTl
yf1z7xl+cETSaoXiFXncbx4MEPmwNq+Rxp2SN9Fy7pVIHybkO6b7DHnWruLnkQRrh+7NOXTfyFcf
bwP0jubJyzKCp+F8rNsKRMeVGBVlKfLSA/04qDmDe7zQGkJe6NmlfOEDl6FO1uCQTSdBZNOau4Ri
iHfEFviSREHQ0EB2aMyR3O2XRSJGTqN/XjSnl2dfsATUp3wYqP/vwb8rieCDqkeGZojUPyS3ezh3
R353WpKajSRS0ni/4t0zG4iiYu1I+ijxjBySNEmgcHQkuRChyMz9L3w4epI6FdPcYZmwaDLMtBhr
UhASkzMCkxJF6VHxsEqA/rUySA0Secbl2FAxNggo+dK98XCkD0l6OKRRTiJgiSVgkw1OG5RO5CHM
Fa3DXfmVBEYPp0nEKTEDZCqF4XMhrDLj99IVzQvibMLte+/FbsUs987ddHDpUZBPBx1CEZ1oQ55Q
/vrjDIDfyDY+5B20v0Jaa06zdRV1ZR1iPdhBclA655O8SfKkL9qK1gm9YN/QAolkv/lXeQzYcSoU
1p9OYyhYmWz8CiwdonkoUQRiOmSb0oB2GB/GEoelXjqVrwC1OD2UMdjHOJj+zce2j+CAEhn+ggFR
Vm6PyPsg/WI6DFq+aC0lFjeFlFC2nNPuObrTtc5EQI+RYMehMTKvTKeH6WObv+fNaYRiO5vVyaME
qfXTJl9mc6NHZk2MpiKgMobhdiBjmT2ZUEftEw0SxjiZwinLZHi886a//eTQYXEFtGBAZ9VX+0fF
/Yweq9Nfe3r6+6AN4qOpwyXuBFSRkMUmDGQa6QMFBavJSCLr0mv+mGOJEtNBCXRyWkgwm8wkF2JI
MMxaT+JcucZPV65U65fJ0yxZmrvr64X0lA8ZQq6cdwMGLt1Lj4Fng3QgC0Y2yTccpXO8Tjguu2Yv
sYtJyzI8gZzRohkazJqV5I4WOb6y34I60Rwex+y/eqOmay3QglYAsTq4oiJ/XMvABFEk8pBuQhWh
/qQ7lb39r6S5jCMwF2//PhLVRyTcxVfCSIWzwcISB8mnO6V8+Ype29c2AftEPQ+FmX5Ml3kkavvp
+DCVqaBaVAirmxcrmZEIkh/dxKZkJ4lPb/m2lwBMa3Y2m/RdL1BZngc66KRn8b94XxIdOeQrttVt
jgxHHzDVsO7kg37lsZwgcJeodCnuBTTPS6HwV4T6EsgLRvSvOQGukWQB0MSXpSs73FyWuB4mdDXs
DMYW9mR7nmur1qqj+SayYcgvoUjhNofnV5RgAt5QxiVvnsQ/ZL4tqODMg0QcinVh6VSbL0yVkDz1
FMr1kFjDBgfgytVpoJhAee9Adyx2xjPIi8MQimPMaBZ4WgIAidmuTSNv+UCnlaBuEiJK+sO2QiGs
PmRTHyzCKarIuT8eg3pS2hquibSAVsDPeNujCTEV7WZstYZVzMSLS5eV9L4i68qn5I8FvSSirC4d
f7Llt0SOAsDtD4BjL+b0sMw7Y4ytq9e3sqbJYfCBdPaQAZEU/cgal1wZqvsEwhnMFxLmb+tZ0zHD
R/cYvPiUPPyyuo/wrqwIBnwNWVNjUHza27SArhxa7RnOMUTin9PYXha2sWXlULuRugMLnKJHAd7P
pPutLOfaFw3pDKmRdynSIeVH0K/1ofFSuCs8SQuoGUaSkKAWhgQzZbKu5BHU2eqMoxVJUCifISHw
AWrLxN8QxoHibgbhXGAEgU0ohwhILP8HDpcoenJI3R41dZqGCBUlgqzhGwRHJJaU6w+Fi38MrLL/
73eyhaSowvQF9iRN//ZOAG8Q/wKwXlIQOSS/SRw2MhHod3/KjAPZ5IKE/AvMBHiCKBQkQo4W+AOT
j+QMc/YeU5VzKciNDsiBroRDS1yd48qWENcrHvaLJAp6KLHnydEDPZKvrLCluA0od8Sj9wzwjcSF
B9G4KBCuBKRHJ1sj4UMWLm713Bf05j8UUv72xmKVJIP1rGMqBewUrsBmw4bgpQnQJHHCkfl89mkM
mden/FnbF7nCXxSqjQW5T1tBmVnPvpwAWTRn3rC8aXm4QFVyj0Gpvs0nMzv78vNtiCZBbb2Ufo46
AVy+ETw1PPByCR8eFkJvRX2NsISJ9OExQPuwKxa2nFDC3dRgExcIu3Xx5rpsYfmJlJRi4W5BRV8S
gmkYbgYrV/ARbI0SGuxsQHUcDgZat5uO/FsmpfCdfH7qA1+EyafjiDiBQY00cEIF9YqFVPya3AsE
BQoBME9T55VJI7TlEzMZACYnYIQQJUSa9CYSZRQLeKIuYcObvSjPLkg/Pf1dwf0PI4HXVAAoueyx
1eIfqXY+kbDkPKMVq/6N3EIBxZhJJeDj5DzphzIE8mEAdajv0iwWNP4q+mkanCS6aihhI2aEPAmb
vAY5ZNLNB9RPYBDVF+ynAOq+OXJoTsf+53Np3dP4UtxRCmi9EAbT0crxbyY9XjcL1i+BX4gSCvLT
ua0UyxtC1tCyT9EZESm3hHL5ZrqVfdNtvYNqn4UiNozjM/2QTA226c5TM5q2xi+09sES1EiZwSP9
/FWgwMCk7UAlQfw7/SbA1OeBdhnf23PS5seLMW42BONDFVbdlAFO13kFuYfehFbwutqfP+RpG6dh
1XsknkH0cppdNFRyEhxRT0VlafSwD6aDjjWTElOa7Er/ontV4qvYXfzmrWG9kSRtEbV06VOjg/5F
nq4PD6ffzvmHV/p+RMl93i7XWQoFko6T9kijsZ2BZa25rmxyYxVf1+Xr95xQdWvhWBEPhoe5rMoD
Qteb5o1+LyIak39VtdGpjQl6aEx6MKzKaq8+w4rZ4W6VMHXORHXhuD1tyw5DuW1eWKeg2+AwepYD
40wqdlCnF4iQ0H+o1IriOcUOJTowUu3iKiklTvjM1nFrTjr0wowvtJFAEze9QusWjehewr+eMIIP
eCFexasOms7bcllui2Wy11Yd3HSNRovBkiktEgEg3MPwGdVlZfl3gp5Gvz1s9I2hOabIOzT7z7Dy
y7BV98olTNaRbDHFXSvLo5esj94bIlncjbtGfXxTz4NAGa5kD1KZkeFHd69F5pb0k/6hb3SlPCl/
847ekeSbVVRFdNX2lYgVlIVq8PDRXqeLknnGnoBk0NIJKpKQ0lRk0GdS61Q0iD4ag3MfGaYoHTYm
cqTDez/3pHk/Qw7/2TUgUTNfgHHrSENJ2Vi63unR8p5OEnS8M9yZjysZ+svm97RKGAMDZQ+0bhhk
kfcLH7mq2lzgIl2Z9pMz2ObE7+/RkaEXRwm1mAsx76w6q/tSm8AOHTUHj7BNfwF8nHG1PIzv+xtH
tb3sU3COvZlYn+NISP/0Yk4qw0O0PFKWevQZqC3H/EW16ydjeFjmdVrUqJn+7rdoLn2T98MDgFVL
iE86PXy1bfo/4+4FwXaocNSqVxn5u4kWnXXdNiaHfMKyixWanXeJEuUXJzVWiuZr2EDT2Tdpu34y
XpyGI1Kp87rcnugSsN9x1O6qfyUDtN9O0nLSRV5YFbIaZLGlY6AH3sFZLNmjZ0bRWjqQ5B/x78Ts
0dxm9sydhjiLq85gM59mHdiTApFvnq1AQ3MQIdiAwGnyZjRTB0xdubj5MqbbBR5jaSGuhYvKw5IR
1+6xYrQfGvEUAnNlfOm9YOshlZF7B3h8mp+fu81u9UHmfLM3nP2EgMybSIlS6HU9fBwNhCMqQ5KR
VtTtml0o4qzhlCHfGNeIt8O3TNZsrvZIcy2vy+zI0Cg1QYUr3jGmcX/dNhu8pNTLo5uTL/AlxC7M
lWeYHFpExdNB1/DgKP2E+ODazX7ipRG0gzgqOoPDD5GnQpuSlb095h8dCggSoJJtq2QQwwU7QWqc
otNMC4wyN5rTw8NVF0YAU6URVolXMBhN6d/1OX62QxLRa70cfdpcF1fvQ7vYFtL17TuBl22Ueoxv
jycUzktt2Y4jrW5kyLbInF9pBqZHAKm1btra0FTSL9GK9VTFbTcomJE23nzRRWj9vVDIG17QbALY
ozFC2+fTvOHcxvmIFoG43+rDpWaWDkLkPn0yoYkb7JyC4JIBVn2kwbS8wPG6kvZ1Dr9MNkRUzlw8
mlvG9QYyLl7kQWIUh1fX/aWMKrRs0gBZoKcanUJIlplznp6HFxA8CkGdESDeaUQnFYNGT0GxRgFJ
eRHzyJwHKCm5Pu3QCaLBSzORDGAmYSs6NyfnYqm98yGSdmiXwDoP/hBJtZu9C0PXspk+Rx72Ds5L
U54Jff89bNJslttGc2ugku6gJKjBLwKsPFp8oxbrA4F2pS4NGsYNzY/pe1xdCfab5ej8zj3cXh6g
cXsWcdrWBP2M47bZCmgYOv1kzztrnAaQN4RxFh4i6IyaQzOH3qtSduCjYQR507oAc6vLl0HcYTrs
3+v2VDGXYU+u86YrmCY1tYMIo0o5mDgK0Syn1SQkutvs4Otr8UlCY8SYdOtt2BjoUbWMVwm+Y6tu
aSVaxx597Q8AW7u9O1AK2ndixP5I8y8tryQWoX4LoAprfd5aPaOCWj79I8vDvrGId0SYFxqQ3oya
cMqGbTCd8xU0GUaONv+Cdp2QVvIKbRZtU82UmUlHkKYLh7g4ecgKH+mZPjuPj4sVU5YtQJoTWXKQ
uWbUwu8vb227CVb2ti9Z9EFugOAhaGXM56RpWwCdglYwtDBoWHd0BaSDVpFiZv7GH+s6YpIE4tWI
cKKK8PdcakPdN3kiUuZJMvo4qJ+KkoKB8Rkw7tx/TxL/MYfUMUpQtHIfg9OIaonbYgiLyUwseECT
dqgMUXcMlInRS70TYr+9zvJJzLP/bPRlPmz2j9PnMpnHIz1ClNZujdqr5zYfXtb68o2FWh6uPYKi
4YEWquOIxPU66kAuoJQiVKeELpq+eQMI8dQokd776/YdM4GZiRt23LDATrgGXDZNc7gTh31l7gTx
+7xaakgzzLJnv3XxCjarvi4UG1Dz4puPkZZPLp9wcgA004dSsWoATALh3A4r/RrmhX9OQ4WusafH
yeWbm+6oXHT0epvOfU/vK5PB5w9khNrOffIYdAhXJwpiYzSNAdkdrSdQMJWY1Lnu8qtVjJ7AABer
+I37ySLb0PSyztZX2jSbaGpzqsSHbHU6jmSES4MCoXPMvWqm4UIMILzrTtuczjY9b8UM25CvCFp0
FKLoTUe1oI0SE3NiDKtkajx+9uccImVE768a3fuXcdVLNtkCicjj9PyenR/IYDg86bFgYAznApdX
BsV2m4QpOiU3q9xe5vqZhEmlasQ53qmA7BosED2OjubKcN6BOgF1JNL4oH5q3xhy9YuVMz9ei1Wr
e+VP2m/MMOQob7UspAm22uAoMmo0VV1O/bYZdcx0emuEYIKE+9jbUl20WvNGs2+yS0NafU4kf2j3
UVzvoaUGgOBeFh968XWnnUh75WNL+1du2jSUj/QXVNx4rQ20STxoRp0RAnLbvM8DL8PblGZTN+2b
NBpeQeAA4KGxVFGHJjDdo5cxIRJp6X3tBuyp0IBOX/dxoKLFq9sH2q6XTK2mJf4zwUW0BzxTAmN9
qVDfmL6Qh2rSPSmDSTusfn2UOEUSNBkI8fBKhtKjlv7z+MNKXraolvXzEAyrf96KuiGtvY+mTT+2
GlGVKuCYRuYTDYaoeEUxxdcqYID242OXWMmj/aEnq54Tps9eY6TEj93kgBCybYDT8UM+ukDdGDYA
YvCSLA44UD1trP4e4wkj2dsDyJQHxnPQxUnJj/3D+IjZe6WMCkLrCXNMGpDJzlT04Z3RvM0Jo3I4
yrWPzfSxIO1rgwdsXBwcf8hUNKQyfOihiHdNGh7dsRT31CGT7LNtSX0WqTZmzUCApbIW2wn8Fszr
UZpMEQPcVS/plkXImQyAMMfc0XDYniR3O6F02JQGaNICTinXjr/4e8C+xTaRmgpRDa0snSZJs+Oe
9o+luWJJMXnbQEzB5lvB6ZAf7jdpomWwZMJoB5/hCW32F34bAGJNw9M8eUw1LUifQxNOQ+a/okvh
P5nFrskIEfXo0KDK60xYgDTi0aVKJ1nUBsxIkykKhwwWoY0Np1eYBbOVe/zNETEzwulnt7z0dIod
5aiFWi9/daee1+VNVEe304Ql/6K2WTqN3ucDpfnTRAgYyh6zXm7gcnHAABimwMy4EjyuUlGetRqo
SCNaf5482gA7b9dEaARKb7t3hC1MQeWMYM2ZFM5A1JGGttcVVUTOYQZT9Rim77dVPqenKXYiH2Jr
iaTCRx+rQC7A/Nyo6mqoEulorDDzKoyZJPgVnBItNxkC9/baFN6J8on2n14JcVSU3670atEdTPwv
5UApn38/Re9Ijqa7pXuSWlUb3FN1znXBgcbYKYHx+DaXLCUBIcns6uCd9wlOcn8EOeJjepkfp6eh
Dj2irhdSEswB9XB0ruIwVAxNLBT1GU7Y9uXzf7dVLaklDCnYLEzHQkQ5pOhBJnTrwyXrV8vnMmO2
lFxTXXoFzXuotaPKeNnv6yqlNbSxbfw0FCp6d49sN3+QoaMbCL+jo/cLtG/1YfoW4929UZw+e4my
vn1a9ueMsuvpFHbIIK8YjE8+O3Vg/Hbmp6fqaOvsdIDfCIPoHLXfk+sdDCU3oJA2Sfap0V08JWsH
xRPf1YAtgAJHce3pjaeXG2bvvrtW131bqiQN98EKer2oGmsQ9XCGIgfTqZzHqrmrqExp9mWWjtvr
8x9MXOpZ740xTLrXwTHqLEiMkTsAYlcXFaS1FnrnB4QXhyi/js+rl9rT/9LmsPULtdt4Tw+lS6PO
bXel3ZNe0TzTgns6MRk49mEWzfZ9RHKFcBSRiiqborH0BugiTGCu1B2I4zdLIlOh07rZPcJ1y+iU
Lsd03mqnnsqojAqoLNsxceOKgCQ6p8ETj4fIKIwlnpRZ1JYx0PQgZkJ1NtKBSZpBAhT5CQvdSYhz
AdXxeLS8J/ZtOm0gK6pu0xuoTYxcZOU/obvdSKecO8xnwzqCQJI1QXjkDKhOit4Z8O7b0TgFJGqL
wwgJ2sMOmWGUesN4+PnNerSh++qSgRjPIVJdf+gABed5ub0TY2JTow9nDai8rSCmS9RpVzS//FKM
4RSoY3WsjOMpjBjcfHC9ef+orfYrK+/ncnZudDumfSIFfbjZkcFZztXwklc3Q4uF6QeKXcCPjO0M
OW5iIaxVglRAfNk0MNTYZDorKYgP7rSUz0/MvsRuwiegJlA6VybL0BGybUDiIBTsIzBCk7o+OffJ
km/ktKh9o5dD8EuJ4ThEvOS+v++JwM9+Os3cl08seZoSc03poOfdMkztPGbzELKVw2EW3Se4kbCY
USD3THBbhitTVkTaHQNy95sL1JzivwIBZjzCj0lr6+o2eVOdnHwWMs3UsPlF/7VIQf0WOfcvTNzT
wzq7yNKNmwsjjMd3t+0i0d3PwvRAnMpc+pvdmIrIgErsXjjt1G6JTgz6M9FzV6JesMyn+I1lY3lm
Tzk3aK6SJhuLJ/JFwCgdp5X7imrTYYz8t8Yoglk+RWoKOc3Wx9IYYjB87c3ldcf89WbZU8GRC69A
j+lkM/7oRtS8znOB5Z7DJ4KIxp74DBP62utoZTAS9TK4L0Sbj5lqr7+SOhAV88lhQAAfHAb3CYJG
1YwJGCRxlo6ZRKcGQx6RhCQbUljFK7tC/LgS13ZghUA1cOuelPsC1hOgc+rRz8rwvnfwREQMv4bE
0nKwFCZbGTUmSNntG4msi8OarwZ+hsu8TAy3WgJiqEEHsVBa/qkGZWA9pCNuIlTxE72fdz/37si6
1MoEyhLbG68ag8bERG6tii7+jXVwm6fTN8hYvLpuO+BC72WBWsPQ6N0BbW+An6ljughDoxixZ50C
zSVrfXvvN0AgP5uXb0ZXLD33TY5LIDtIRaZf0JJMmDdQqfQeETyMQ3OZhCCqM3AKMH6NxEaWXTlT
RBbqMUAul9Hk5IVO0QhjKGwavKacmS/S43L5sEHcglJs2+r8ZAMai4dwVZQhVgkYaorDfv6CnDwW
7T+EJFTaSfvN8BxxFy+EtdSB9RW7z8RtxW6JnAmcEtAclOrWN2QPCq9itClFudzq7Dpk3TsSMNwt
pZGCbjJxg+bTfjQY7+caz3X+9lRiNzBqBBpoCPvN/oofBF9alaUDSe+Sq8uwtyf/Z4bTRg8BT280
7WvHvcuIsiC/ePmlR1R8yhyVmtSitN1j8FxryA1QfUCLN7PpKP+gAHd3GI7eRtfpKRIy6fi6Fy2Q
fbz8zLLV4Rf7SMjT3pK8H/fXdxgJ3T92saCrdM6YtBxFB42hWDSReGfDOx3JW0KVaeaiNaNQ+AKA
Z7CaOWMWTlv3b0xIYXx2/zbUjl45uU5eTmMsXSsgkVVQfUQz7w7r9kI3PeNq7M9DPp6ULe4u6mPF
zf4g14FO48M3fmhuUaFdAhrBycVy/ah/99mD/ID57ADrJkoOCvqNQjf99CDVDg670wSBM+QbGLNA
gkAScRrce4j/oGRzIMyBhAJXAV5B6mLRMe152zPpia+8S+U9O1GTlwOEYXHuXk8wDpF/uJduZ/Pe
nDWbMdutHrnDh6nXcD2f9pno8BzqLb/J/3taaKpo9kd3Pz1lURKGwFdRnWbi86d5M8jvnnHtG0X3
GA9KBjvRv0EkxeWhqsjcgkeonF3CsXuvCR0pda+MSEj8DhxEjYFBHhqE+Iwz8G5r0enYp3zwj/54
XLK2+i5np2UHHvu2Az0fig0b7dekKAwvJ7pG1BpgG3MyWvoI5Ur6QYnRAnOSZW7RtK50GSzT6XOL
VXg8g04HcKGInSpqIB46ToeUgi8ZeiT4XDSpCIz8W80oOQKd4iakPGYBtnKrbFHRJE0IKSbzo3wm
1sTf+/7vaAlteUC16f57c35L2jOQpoTAI422VMAhMgt/QChE5GsO1KAV5TmKSVIqozrMY98iws9i
9jsDEkskpTEoYO0+KIxz6Qt/kKSmSxP+mycVaygMl1h6EDxEV6QqnvFLYVYJ9U/ar897dGimUkjm
Z5tJhHMCKsZ+rhG3hW31bzAJ8jbQqIfNzUGFRFcJCJI7wDb4wMu4nJqAnr3XRJCK++QcvGf56oE6
ITYcr4ZhaS6S4KrZ/Gz8fRavhfmr/1wG19O8aMzRD9u9XhuZv8BYi2ZArq10H5QNZ+axh1xOY3gc
0eoxTX+QzlJ1t2pZuDYecN9oRB9/t42GTl8z0C/WdYZHpZrtNh52i0IVONqimMV/zy7YEjNne3cu
TYiHh4+l0qa2VddIMSE1sWDiwlqqDufemYSeEjtCOHfIup2x2VfG5ubFmVAtDVr8B61XqkqiF6em
8mPydO+QGPrK4DwHGol1+waQf3XPmqM8PGgq2bMbzw79yj93Gz6acr14996mw8MkZtxt7JwGBz+n
ZELFCUTUiT3aP4JT6uERdPRAWiajY1+9zFgqLXSy48pHsdGKF6+7VSgUghAiU5/AmqQM/H54wA4e
2JXeGd4e6Shg4AFteid7ODqA0pqV+cBoKV7S8lKm8fmKshXIq+qdEKxQmbt6hg4E0eLgfC5+q7IJ
6GEKmD5TY+/jJ9WAGdUs5UZeYgCDILU5YGojivcMjaWgnKIk5gD+x1eQS0ZqV4ygELSeyEw3nTJQ
EH3vaZzJI2EXCLBGoNXsn17+e6r3ql4+IjrD1zHZhLdHm8yOn5p/KOaUpXvcHaI7hK+Dzdgd7Q8N
pMUBqbjzmEk5EjTFsLKC2/ozYAwe+q6m/yB0RbqFSOEi34AkVQyjxgBQhyb1QLELOJn9yaqkM/Pu
4iqfaHip4KdIt2/Juw+QstgWhaWDsBeeCs8YSIFoEJVgOMP1xFVFsVpjRRBGyfaTrTHXxpQk3qzE
aQHuQQtFeEPz9vCHKD/Ae4XgH79etRixd4ERcBwbgOe0ev2iDMN/fWOrCa0oUVdAVVobFW6k6M3Y
QuCT2O4HyaHdzbRBo81rQMqaUiSNrU7TKRhb3GHDAp0191KoL1anFZpXpf2qrC3egBmLidWJLb2H
oq69JbbLjxN2TffdY7NHqJmaP4cJc0luzeDS8i+QK0RgnIhU753RpKBUdYQAP4qRbN2fXRTKF1ec
A2w4GnXnh6ZNoPqcHXeEdLFfTfKj/fzL0Istbazyk9oPBRsMmWFJVfW5NXYPSoA/3611Ptm332ry
+DnQgTV/Xa3W/xF2Zs3JK0u6/isd+7oVR/PQcfpcgGbEZDAY3xA2tkEMQkiAJH79eRLvjthr9Yq1
w5+HD4RUKlVlZb355puzBwyZuAkf0VmHkAxW5MuhRaZ8rEOUXsW+FXmYE7vjnsE8a4GDHiMJGju9
47r/eei3S4a+FRBSoXiLyb6iPymX1aeZ3hbNBxHfx0uuMePOkAEx5Er/vEtpl+ws1hO2vyjWjA9N
QLRXNGml4CchCCVwnMSdHupQg/S69anpHXVTS4l4+mhxrCjQEQDGbCmQyNAXkARYChAjUpuFao6N
lXaLH7PL/i0Xd74ewimq1E9Fwyadmiml4+LrnrpFMaA3k9VlK77TDz186vthrH6f4tPBv1/ZRHyi
I5ljgWB2HFbX4QFEiUwXCjMSEqG0w6AiA1F4IdeodYPi3EcIS7uOt5T6oM4RZY+0N3Cj8LJkWw8e
UwCN+8ZEFUGBKzV+bhD+zakLJsmMuNOMLRjjMau8+FRPitWDku4dWzccL4zdhjGtIvRINUT8BSYr
szsfaYA1CGqREDK4hyDmY4CVwuqDn5kVUsJUiOsRECleLwXF5JKKxbkEeOlfV0B1SFXu9/5pqa2A
gpBQqoEjTzDOEJvlJk/TsqFoSZm+Fh/lR4V6eh4zR/IfNDk4aw1QYfepFNoN8h2qtcHsWNIIttnk
6ZQIWZASQxML9N2Au5rxaUJsRKVOwDWfU4mFgCOwYvn+oDYMvnLfI2fR6AUOgSWSlylfo6wcaHwT
bbblltJX7Ti4gDcTWXN95tqpXwJ/Ht5OuX9k10xou3e+p/ad8j3wMRAgy5ifiJktSCHyRbY7f6vn
OE2nkG03DhzkPKobFbu48UIH0+ubmfZqm30OoQwaPmDZP98CM1svNfCdGq8VRko9pvIj1UOp/Xde
Hsi2sNOFWDecPHhDCb9ZGZn9NzKAzHR7Dq5JYQVYxPzFI3CBiKcVuh/G/a2AAHdLmwDKxH3S4fFQ
8BNxNn2hHqlE3s4gW+wJPr5URFpDIysnKjJgP7kePaqhitnGWWFPmiPfYL/c0m1so7bUxzreCD+g
+gZF46d8k4xryZHI0a/Q43wMosnzQB8p/6T6TJvVS5SvEgBjRgK4MhXbJrjpxErbvvXxeJ2h1sdz
XX2gZJ3pcBGnl/H95To6TepEW0CTyW5zbegOyvT+yuNiF7L/pnB6sh5eFruv88igSqHUNUkudYil
vsIB6qgGGVJkRNGQYEJv6dChxHNFjsVDeydmeJeyKyG5uF7UC+T0CpiWL5fF+RgTcgK5R+K7xQND
ZdE/PsLWRxLedPtblcLcfjVjn9jbWmRc5AFVtndtz5kD8S7sU9RMHWpuPt5E3IxBpAFowVkl4ho6
eUbgRh+elnmBaPPXQf10kNHvVW2al4GnRJdrz9iO1XVEDtWeGDXyC9kFOc/RdShCNgWFCOBDQ4XB
JyThkLrM9K+fj89jCHWMmTmFGCGxE2+o5sBX9ptzSCtUaykuSBoFJAukIlG6cjfOUGofgUv1ayVx
iRQl9aaZaC/QYZjjyTaxpvuFxY7GjRQzvJlwyO0M/s4etjkg9/XDftNADqjOGl+5I9Ltws6NNMwE
pXNqLBTVUbzkENbFsK6j6hip/n2kpPeRHV7gUvbxtCYAuJSe6Po1jhcU/BzXN4/2wiyxIkxjuwRl
yKyXdlqHOSmG96AiqRn+UnhjS+zGJkUFYUjp4UiJmrWoiO1eDhOPspZjkj4oFVgDoQ2V1W4q0qYs
3wHbrG5ejgowEoIgKnXZZo+PcoS45YfbG63QqkExpuoFUKn6yCSMVijUCKEFeZKZ1/U2xHxvvHMT
AQfIY2zS9d4KmRo+KFQryXhEymHbN3H3AAxhbIGHo49Qz7105KQIP2j9ILuRR4acX28FNEZ4he4n
eJbAYTY3p/mlnqLQBlmrvx5dlh5+NOsUwVJW50sUF1I5RtulaDek5oAqGrMyOgZ67/pCRB9VCnNw
YkEdU1kII0wIiGpDO3bFpLYwWBzqOfu7ts/AwZhSicghKs0+XRU1v45Vhd0CpRMxtctjFKtTL66R
QdG+b7MW8sxb++580HusBeNC7R8mZnhOCDwk6/EjMFL0Vx8/rcayjvb6TQnBAe2tf021u2/66mPC
CMSof0BzOLKZe+ky+VhT+UtG9yVTpk3GDmBxgYs/aXyqDOaTfKIAIB6Sc3ZJVDrxhruCabA3CMjB
/fbenXdnqLyasw5lbHL/8Du2uMfrfnGRCDOYDAhhSZI3oRCQoVdgIeUFX7a2+qc26nhgYBdCQK/s
KZRf5YM6vneIqKgJNf3D3l/je8NNYSSv++qX7Vd4Pig+oMJ3IkNBQRLjETtDBzLlsIjhDtMmZtpx
UPx0bbhbQCu/7pO727epwDdCm7zbfbAKsWQ4iwer+CG8QM5m1Rhcgf4pOxury+M3j4tdMokPEXJY
/l4PqUyo78fojuO4Xrj2Otb2AXa1hlTwZVczb7J/r4b3bxzSqMtOPGOf4bKF9wyTuvSpSnXz8VSo
jrVS42Z5xJ6LLCvFa29UF1JQwUPXqvHfzh84zY4EMG6kKtsDRK6dMSgdUH1dRmgBdx41UcNp/WkA
lRDNUnqYcjIKZ+eBkt2WJUL0cWrHyooBBPrDwKLFD2Qu84d/WaJ4ObbAeiJMN/Jq1fdhpn+qn3tq
WfV0NuqvfL76ZtBWEboj0zuZLhRfHhzG5gjuudInVYVgFYq3FuTwb/tOJFKHfUHm7fgohaTSdgFq
TYk5FvSKiQZj4hUnhVZcYSr4VBd6x4VRNsdVNT6/tG858r109Yb473v5RmJCvtzCBgNaefM2+zlR
VdJL3D7gZIXWd1re+ohqO9WbNSPH6jw05k361o7bBvJJ6S9Y4awJQdZqtkfgPd41QWdDTwWKQqf2
MDnPrD71pVoLq89igsIYdK+m373UsSGlg8vXHO438vBJuzKowYO2ckClV314p/kEDzNzRJk0Ct7b
UhDqMTFH2uS+YrfWg/LRZ4NxgPnsjQjTenmmT6tO/mzOI9JFyTwNUEIklert9FKt8kBbwgOwV8U9
bO5D2xwd3ikC5JTgBh7oJBEo9ntCN4nZt7ZLm1WWFenlvCVfxRc+GQ4ZoTMSbSyWIYIbyanMNGvs
7Mdn6kSzET8PYQXY5mx3nd2VPkV2QFj92ggVdO9SRBwDnI3m5XGPtDl7ECJIIAn6MbaBsOLboz80
+6DP10e4m9y7cJiLXKj5oZKCZngRW1i4d1SCxR1LjhPQBXufuB080O0HfU70b8PKnSN0WuPzkNt5
+KiqpMalJSxzCFFuvEZ3DBpB0NAxgjNolBp1LNhd4Ds0vkJ/C0waKhAcWjJrIm3GkGAZ12buO7Ik
qz100I9bysZxu+BoAscEqdlWLgkFU7DuzHZD/G62l9hpnlY3wMGhsPMU5r46OMwon3cam7H1qgN1
PYudX/tKdMDD1Ixp93Z8sT+lkuKyjZTI3hBXaekvKFTWQF2nLOUwA0A2sLGgadfFZWLB68I8Dyto
hZcBrHeHEJLLlsAvAi19vOyp7OUGCvVJLlQYZAYZh15JGKpfBiaJHfgP9vIwsybNAJ7T0koop3Fb
wSASxEgbmAnzMXA3l/mekBGMRcPtO48xuOMa/W+/BGPihtpjfJqwG1THZ1wdCM3nCTWe3UNW3l5I
crqAmOXkauTwv27hfqkbvgNaDkuP+igkboRosk62dnLGNcEGvCrbb+scdmaClqlPDPn8qe+oM+7b
omsDJ4I2w36CxFhx8wPTQdHTuEauzQaNOUMNInVxfM4ZUh1HxaTremehIwyepufeAnj2TT04MkzY
pC4rUg5fdvQIlv4RskiBzjZvxoh0iHNvRTaWdwq68wqxbjjUh2xLpAtfaaKtbj1fdFwPLlqxxrez
uL9Ux4TNwP2Q7GAEgnD2bCXtoN0dQXt615TsJH12/akpyg4C++gH4MNtWq80QsVg5DE/KFKAFM21
tzFZMyWdXbT72DCSECP0DDepBhxlJjls1yt8BKcneipXOK8QFOHK7hGHuPgncBE9Oxms5JiWEUHv
6QVXZd273Onz/hHynkaeoTclR0oZkkCG2Dbb7BNJl7Mavf4WbHNOyQG8BIJvY+c2sjDQl8CK29n4
Pr/Pi4y5xTxrNZ8apmjqo6htO31IcGaRenm0ffgHlobPhztuvOXpJ/8BQjhcwnJVSpINrIT0wf2q
/hnt/hxiWv8iSafHOeTrnrfziSkpoNujGsnbz3XmzkvWOuq5OlILFfabgyQl6JNz6GV7CpivA4M1
2OkrXrBF7i14HEBT8u86hHh6G52QjCZE/W7Vfdl7o0bS9i5k7xC1+ARsvUDBISsygPymOwF41mgH
MWM3b8iaixyy/iDA2bGL2bAg38CuhBd273qkeRn9HF2ID4eV5wLpHkTcgjT0c0luc8KZuOch+tWt
DyRF+gz+NpydESPjwJ6PUQIqn+AT3D9U8hvuEbkyM+YgYl84YbeBk3hIRcMfxBgg+V70r2VoUPQ8
JcwxnXa9mLwYkptfX381O3B80AzDJf3A0rEZhYrtpfy97cs38oT8G73Cw4bVTwSSrzr5UNHD4DNg
19eF5KCJfId8M0DLxZL0NOQoc3wxcsaXzzwu7/ZDTRbwcUnkTiA0aBRO+0RsKZfUI1jZKERte6Lr
8/29HX5/e7zyzYsDyWpqey+CT5+GT9x8nqfzPIBV1p//E2InJxjKpo/2wd2XTeTwgLrh11fRn5Kh
M+sGyDMi01gOb8v9azOYih4jWRrx1xd6gizA+Lt8iVYdEH+o9t/fJEeYLOGnQs5n3huzG+aVIrQG
BqUjp7cnx5mV6noJbFwKCkvBcYCWsKIKTW1kZzLWyCttqd6MsL8BoeDSKx8ZeuVtcnkBRDvWcX5I
9uz+G389pAjEx5Ha7zDoS3/7zXbovPNVgAv9MWp/1mNIlHELZXheP/pb9m4qS8wcnrV9DnFMqTn4
gNBH+Z3RgdziHkrd18e74TgBZ7HHpEcSuw4fzMIvxAx8xI3LXVBt/S6iaJuvoPkWwg57MZmiN4p2
DU6LfAnkQnmAQy9fuNPH23agKsF9Quyjcci3SE9aWLkh9gKCt2OnLF6omzWBuU2ZGHACgdsosbTH
5CKUSA1f1I5xB9AA+KKiNhSrtUyS2OjI7wixMnATqlfDnMEXwp/bpfxwkfKA20YlI1hHD6pR+GeS
eRf3Eav36/4VP5cio/C9CCAeVIpw1dfJnrLQ61hRBypIX7/+rMe7l3KfeB2YPw5gr/VCm0JNDTBq
dlbY23pNYECVsEklI1JYvpNVA41yc4jsdtqSkYAeFHzBrW+uOlQo4LaCDI0sMqeNAUvA2qJ6PKJf
z3wF/0KhhSWLCsmLVFqm1DtJqyzdn5dluyJI2UHqEjUC4fo0KXjvGDFfHAr5kkS0OoWwCwts4MJV
50BWf3T5yPOdSFJaHfs4hn171EIM7uMcQ/MVfYq3N1FdELYQcpXnfsK8ktiSpP+JUAKUB39OQAgo
9Cn8ROhJ8NHfjGeJBp1YHSTlfj0HKucvOB9Q23qAYQNhpVPh4THaL/M+MrAiBKvDVd9Mvr9ftj1J
on/3iLyLQKaIAhAjRF1ZRB4lS22f/I8anhQIl8YKucmettCejpR4k5l2JWAxJLxAVJmS2/1moA+K
6RbaHl7vJdh7GfVh0c5DpOGVcrLM2OJVBI1EvIFcHQRy66VosvGkY5CkHtxoGIBfjv9FVwUPFlh9
ZCSlL301wNN1wEO+RmKnNLK7JLt6dbA3BFb1GuF72ZQJoZqcHLZhCzLlEyL4g2Kgfu0+r8SKmYrg
l/ToYB1eNjWI3dgaahGx1mg9ACoYNyTStaPzKl8V79VLPYGo/aa9tt9Fqn92n9fvBi2lSsemeRBi
HRQ6COthGKvglK3jx0j5/s+qcgzbKyG3HG+hzv7nFYiatQYq7mN5eadcAjnvUnLj9JZRyOroJihA
E0+L2yUz0SA1BgeBJZ1a0YDbAVR0nUVH8/fZlpR7oknxMaNUVw5t0pptu55B4eLAgZaReBVb/rDy
0gbJl437084gmkF2OUOBo/7tvHq8mHdIMHtWPdY88rFSohKLIunQS2wQaH2lXOKUJR0onIwMIW/s
0DSYAAtG4A8U0S138fQIceJr39dfRGyF1b5Rp9dVAe2A7BQiuwhqEISk6kAqsZdUIe8V4gMqSiiT
UGzjvZ6yqrsQZ4o5JmurUB8wHxHTM0hedGEy9eHli7CIsHmB5boX6wsPmo1qiTAQUUKKsV+IQX0o
OpGHVEMbjzSDWB2Rj4CgOsROYh7kkm/oA0qZ5cyZR6+495uPIwg0MWWd8r1QhFCxJkum2X7vlT51
v64+iAGdcn984gfZLLXCl8fNwnC/dOS2XfwKCjq9T53QT3Qgtb6O7dnGh4Nfy0jvgWiTuvbdve7e
cJjqpgdoB7p1eyt+dj+4Kx6bhK6nIit0RCs/I0W93lL6JTixHX5QjY2Zi0do14kXUcN5bs+UhTI+
LSCt3sn7rP16N6QOXEZYAQz1xcqOMPHSa+nDxln7xBmaBsJB3yQpWijTEMwVPP1gP64oiwWfs699
EvQe30mI3cUHUsGNmQlTM65clt82bnBGgvWCQNKMorqEVHKKbO3m9isK99308InHbXyp7/CNe3BA
jq/rkdb04HVg9dna5GMAhlf2OjupHt0iza+akYJeUJVtkSfV1QikGrYSMGoBT4MMUS5HYjUe8KR5
gfNHAbmRQ83PjjHJBc2etYT26E4gbx2+FWwEri91YGz4OTuioiwus3JsLBlJ7AXxH4kGq5BgFuQK
sjZvyWL4JG7pThj99WszLOaXhTK7jLgZhhRD1NgwsGXTny+Ob+z4YWSHD8rjrdMK9+q8qoDS5wTj
p/tBTkkwtiNgGuXrenz91mU5UFYgaWAyFDu7v5fv5JeMdbL8iDWBXcP6B1hfQYfewTqaEO4g/nFm
P8bmjwDAbUwpn8gMQTGM76YkqYfYjuAfMYvP/p0yz0N9YJLvfPI/uty3wP4p3gmu4l+HFKIwXBKs
dxXhH/hBsakMdrt4O+b5FN4CYvB2VrqZs1q/5IDCBqFRn+0J6AlMbRJGxgPWJ5V9hunfoJ0bK+Ja
2sormeROdl0dM/FhtDcTJthMxUNO8fQZTUSXSZrYE2+CT4ncw+ixcZ3+dXM3WLGA2A0i+VIss0sx
TX176sJOAo2E3e7EKkVTh5ChV84EijhJ2jd2EKm7wanSpfD0gPoa7ai2E6+N127v/pgWZXQOS1bx
c1DPbhp32pEBHDowHI0UVbZz7it1eADI22nDPaGZdB1Xi90LWJzLYDv21XFNwNcMmnZgNVQ7oRZZ
VDwCCx3oR3xkB3jI7MvwgX0Y4phVbNvNIBeSKloPsX7t74io3cnvXNw/YM8oFgmgbLZ9fP0DfpbT
B5orisjAtIBS9G9mBuZnTVt8ZUS4qLq3jVQn7vZZhQli/0YQAXlxkr0JEWdLY/oYaRJE70l1wMfU
/DIBC15u4XWk/VgWZfoov1QF//iP//P//u+m/a/t93lyPnbbc/Efxe00OefFtf7vf2ia+Y//KH9f
T77++x+2ZVum59mmqamOq9meY/P+5oMkva0c/p95WXlmfSehiVo3g7u/h4l0ILF7XFOu5BI7M7SW
APzOAwmYyJR3C78UixIcllUe4eqUStRS2rVOIWyN3r5m5GOlBhjH5HEal+CYPeUGITc68ND68BOu
MZmoDJSz38CXv02ae0LqXY2nevT1MXDwy2bvTCXZrh2zgwVmavIRAGreu0xQVhOns4Z1GChDM/dv
b90hJEH1vh5MMHdmcLrGsIfWCAfc5rv4SCIWx662SCu+dcuW3Du7f5Op/HX1B8p13N0mkONHb9vw
9HkcGmXIzIDb9vd9rKuG9b872XVwyG1X0zXP8tw/drKbV267u3XtHJ+QmrhH6syqUZN2ESVool2i
87c7RD0CyWHKc1KaCx2qTAp16rIGzkj0WWxHgI1HDunSAjm49VBK6ZrRdlRQ43g9RI2MbkbANx85
4yP1p4qs5AzuVGSM5Zu6J5RDRuKYFCSiYtN8pKY8GTV1n2eRD6i8Ba7bpdIiNZJJT5HdBD84OSG4
K1+oSo3LrPlxsInutCSRRj4k7ZbvO2p1cnZvJj/lb2dskmqB98BdHhEk3qFm1272zyYDnelR9Xb5
kVPKqfMR0Jwz7lLKOGYqeTfcfpn9nqjIpCnrpyVR08Pi8uNR1Vlu67cBDRaGHpBrUhaRj3mzIutS
riG3sU/KTI/oeH7KbeiRdA4NC/c06sZHdvI37xRUpYFhux6K/25O5SPUlkgpGB3KQcfM4bxyGjA+
+dWlHPa8OV6i6XIfeiQt4yrAxqOOJyrmj1jobwfuOYk2VmKKe5IB5g5VulqfqmT69QQsAennBKSG
8bI1k+ap1FCWNsilmlTaJL0oY8Z4HsXfU9LeY/udEZS5QzmpHHkNgV4IuIUytG78V6XmgBrBpgu7
iANf5We5OQc2SsrqO8QdjrhubuneY3diB2xXAi9WeFEJtcR+heL5ocSngRITSV4pMRNpY78Dk8Nz
jvdZx9mv4QmLGOwiMpr5nHzefa24HIVnI85BLjSAKpRUcp6DEykvUGPYOCEmiSAHBRF4/ZbW6fpD
7pn6lD9OZgdWsouUr0tsJZI4o4QAmQMljJ25QuI0Qajf9p5IMfw8xx0HkO5BEznrJZabhqnMgdBg
g/tKPklmAXdXM/vsQMnktouNElKsjhZJm6pQriO0WVT/EIPnjrkDuQeF9/Qh67ZcxeGOTwM8zeQc
7yjqcw2PUCg4SPHPMH/kWDoYruwNnUF5yAIXs1uZS1vkvDtiOHvK5LkjQXTobwJQNEfeuPACeTuJ
RX17JaljqaZ3i+v49FkPLjRYHm0XGXSIwvHSsHNw4S8nKzbS0TB+A6I4ZBYH51iuwUpeE67jNX79
88tItGePyl1yAXah9cDibysxuCTEp4nsUVuSR4PuRW5JrmM/ryOPQtqoZE5yWEr73Bd5QNRaokkc
VIVs2WOTUP8lbqhSR5dLO6WzURTIYMTHHgPbDrzESY5v8t6O89Ov3BfX4V7kGTIeGZkMBISqOAF7
SLSyGqK9t1CoeHRvr02V1zIoAwXyY1IShlbla2YFxwotbMjCMQQiBBNe8sj+YvsbO+g3ARQ2q22k
J6avLOR3wcvqF8tupM5EX81ClAdpi8T42kXWF+EsIi08XxlxMjQuqMdADK655cdK7lhuTGcKGXOP
v6T5NnLxz/HtxeWbDOaG4S2jdbtER57/q9Euk+Ep80aGuwwQmebyUywFac+Yv0SDdHMYbV/kr2tW
JlLh2QgdvnX4HBaay4YP+peJNlnzegyfsgZPkYN1QrwTDbWYX6fIeUFcbXCiHjWOSCrkdUl3iC7R
OXoS50GKpf88ROjcBH2+2IUoC99KIu8lEKWspkcRbRii1cWgbFAkEBUpMj79xysYaFgjAdKmNwRA
2OSF6xh9PJK86Vx2l4jZNSsruCFet03WoXQ3523ZTII6OIE8hGsM8z2HhglDEkkHeAOxPCwn2EZm
Ys+r2JRXBzQTFkAVWwG8Zp7TNipjayS0XyuoKGxsBfBkA5vs/21UISlAfAqJCsrXXwdIjDy/8sg4
9TwYmPcnPM5b/Jaf5kQq3EMzE7m/WAQ2KVnHleCPh7wGoxgSGiQ3aRWyErROrv8g15cLfJVcHRXA
vcSEy4EVoOMkaLzchMrB26iI90vkyrIirkPTf4jc35MaKqeCu8x+D2lBCDqBF0hTD5EFkk2mPZsE
nhMKBLGJpEQ+EknYJhUrIFM3X4o5kRFFjcrglhpMXybxXMac6ByJ4SNVnEVlh+8gI+4ayirI0ijL
lSxUckIOmN43DEQMGSZLPitz0Iv1Yb4U032O5adOMepfayOiFuBYFWuDHCzrxYUpi4nheszmX4uE
neCtLnJfda7L6vgubo+4QSxYr/Ix8x3D/2yrPvLi7ZKZwmp4fJP7e65MzIuKpUeK4Mr9XcP7Zpec
f35Xb7k3jy84RdSGrEKSbuReQJ2OsubjClTkwDlMlhM64oVvBmT8hm1G8cLUZZBAw6XvobM8B1Ik
9iBPCKKjaFVvboxiqLnBjsf2tBA8qMfLcaCNnqIiYjcYEcRieGrFAHvA8aZ/2WyxTwYnhTSDrWrT
A5yOp70i9nJPNYRJxExdNh5ePkxFNZHxXzFhqni3ZOsdX1EsgfASXRnAMuhlDMnAkHkk78sUkGEu
AxTUjs/m0e9xMsLlTFg7EhI7PMOt4/OMoWPzzNmF4UZ0acuDVqM740BGhfQk1QVjlnJWdh66fFdY
MOl4GT4qtgWqJOkuay4v5kEuc2dSEYlKzLnzKvNCZqrMlJJp/ohuYS7AFwNcRLrlyxtKv9zCE9KV
h6xNjciZinKY9Ie8bk3FOJScgV5nJsgXcUEekHQSTGyI1SmMFU5rIVspb98wNZwA2eVHiurl2IjK
H+lcWSBulAaoV04gTSB3nkZjEobXzzt2YJ3ca8CNRyzWkhcGTFksHqE77gDxh08iSIGGhSCYRude
6f4rd4uMDP+rPm05HbZC3ue9kU2vYKUYB45UEB+g93GGihBo73JHNOPtjl30hkQKonPWhcrQ4L5P
iaiMa2kF7MF/tBSeC5BjjoKIFp3epEOLAU35YmjNt5EMRNNfxwYSaw7Ho7JEb5zZZEfeUGBGYpJj
0Z+WUyFXQSySTdMjPWVWlCcHvoCWoLpnXJnvp2z68y8Lqy3nYBsqwxalQ/6bJ967PJYt/yvpw3vK
bdD/9xT6Dg/rIcM7k5vb/8hR8uDkoUvbCYcYcLLkGcsL8nYZyGb8tzfkRupwS3aUnFoelsEHeYTo
vaR5grBCZKTqBjltnhwhUA67hRDgMpPbI5MmRb17fE+hFmSHjCe9Mcnc1KY7VMVpfptaU+mcQ3Kv
CMfJ8S6CDKes2zDwEDbdzkVriCo8jBoYZtI1cNM2zM/eIZOcxJYL5ImkB5CfGFGmgacms1aeoLRU
xu+JCxO+DKUxRkQAV9okF1WGyvDBS6LESl/Rh7RLOkVWq9vzyXO/NOMijeE5iKWBFpXJ2JAPXjLi
hgYwDiywS+JRTEAe9hnRT5fY4iFxoDwdsoZiFjwiHkVO1+9oKykLjCWZCgekyuWhy6C6ZKSpcnZj
+vuIMHY4R2KzxDOS0S5zy3p/0IY8q9/WdPrvI/9tM9Lt1IT854Xk6ThTe9wSNnxaOPoFyIxGNTw+
h99yY7+NEDdN1MAOEAWhBf7ObO58mnPwg3YWC5mqMtBksnIgNpLsKB42FyFvQp+pDD1xGaRlOg5d
iaGUQfGcUaG4eN3Y9I1hsxIr8bvmiw5PgS56wZpmRwh4sP16fqkBmbxTUYCqZGnGvcPA+8wGLZWe
Uobyswv3IyRcf35np7RNDmsYv9IK6Zdb6LzX4SlpF0cijvhDafG+S0mhx7HGecYPHpGQzu+alW3H
WrkbuqzOsoWQdVNjbRbP2Q5EkiEQnxvPH35+Ik6VbAMQ/4rxiSc1n7jhuos7Lp8j8SFef/w9MGGp
/waW8P4IS2i3e7fVLlY7t0LJOq8j6oPiFJkEjMV7iotP8YeuMbIWsr6Qu0gt0G+CF6GGL1iwfyEK
x24CComsEyzCspP43bFxu08vseEORb3K/nfIlQBTfwKuXNd2DcPSdMexXAG2/gW4unDwelcq1Ckm
ILBbD02SE7bhvQrWOzIEkwp25Hmp56Rdvntkk12TvTHYVZ3/932o/VUfuo6lqw6J7Sat+WMzquZx
NU8Po5vXO9ivOygWCu5/0Qxsi4CSTuxLWQ+N/EdpttG/ufRfoUr/euk/QXe6etONk2V3c/M0UfSf
/LBsJLKqRV2XKgSY3Bsh+/wVNBPWqOnCwXzdF/9mDGn6XzwGzzBszbUN1bZc7Y/331gH56jfmm6+
dYiMkMqiQIq3jWlhFqFSH9Li7AZW/bnW11PX/Ois9N90gvkXDfBUU9UMwxVozTP+2IC72ljH6npr
5+TgRBLioQQ58RAztVMiVc5bDuxlAkeZqZ5SfM5EBEGwL4GVClxE8X7LjMq/Op6ibLaQSX/+lLfl
c0UiwJmcDmI7YtGkCLPU44dgctYJ8TqqkBisziWmVJwFgnplfMaa4+VgNxwWay8SucRj0OBZCcwl
CW7PLaLs8Tvke5lMHABjkVzRCPaykbY/WgrdSJwbdYM+NKuOwWVlhShZcGVdvfcxTSfe4ierppbq
IbkC/yP5mxbfTSzbNLEo7LnDv+93/a+Mxx/6/U/zzzwd2nar0e97oLQhcV966jAqwezoqwjxGXG/
0Qh5IoSCXgkw1oF+yvZAbIXAT+KyC9L1u+XlOTzhTEBIwTTlo4Kk6an9iE+XfpnZqGfg0rM19sY2
iOV2JLilYG6Ciz7hvjubjIJdjeCn8mzl6QrqSWYL5eVlx5ezhmP8WZoICYiBlwVITL6Fv4FgM+U7
7DECzHS1aFm2eJY4FTxMWSKcSJws8SPEdVOpPENVkE1DYJzVlpVXJJ8PuDYAEgu2czjLYkBPKJq3
sey2ifFiZwusrVhctFHYj8japAYVQ1e+y4TgWHxCxZB0dvFU+S17VznTIXK/VKCIWHwSeewajczx
IwObZV5hoEE59/XwPPf4n46hhhn9Jb/lL+NHDy+oknnRmqOlYo6O0ihiokAdvE+eDJxHxuIJ0WhR
1VURpmUEDciuUYCjjhErlYBWAsXIXlAAwr8fVeZfmDRPtVXH9Gxbt3XjTyZtZxb3u1ldBCj/xWmR
DWTY/IKZsrTI1yXuGFh2eqAnL/QsOmej4+f26WKV1HttQm9aZ3L/TKbwnOFx64jV7/uLv2+tJevj
n5agP7TW+aPpsR7eFotYIQaHUVlHytvlZRtbZNWgtjdSyZWrPyrSPaUsT0EBF8HvMT/IimJKWrZo
yqsMO/G0BHUSHwPKfArdbgQH3T+FZJ6OSMKM2gWiG2R7S2EjEr9CBXehjv/+ZjT1L1ayP9zNn4IU
V/10d83qSoX6JyolcKUKTg6F44lzy3MQuF9gdcHPrY0JPCWA1DpSA4O6WSj7QD8izZBxrfLthNo/
x7jOaGf3jZchI/+M23lD+xazuBBXQlRkH4GM3nNSfBjMPy29woq6/xzmJ3TXr4HYNws3VqycWDzp
Mu8d9xNDgG2Fox+h9oJckAxN2bHWmNe/7x9d/6tI2b+OzT97S/Wh9GqrlrEJWg+egXrV8zHKdphc
bDbIeSp6+m4qi9D6udD8mkDpMXpONuF65Iwl2GA8MWGBBAX+k333EUlTRgVWimotgHKPWPtkeCNU
ejuT+leE1zFpUezuBdqy57L9PmNNQIYoxSHrVgHwIVcSWOdX64dsTUquSTGhiuekLqRVYp/RJ6FU
G4ibbHd5FmL/qODAYJSdtKwoj6db/NxCwNF6mkf2aGxN5UFg7soP0SQ+J+uNDE+Fh6BTeUsG6/ZL
Ch9dEodCR2dMU/sjhQ0uSRs4WJrjSDZnv4uj/L7DQ64ztihJ5xNI5CxyHtKU4zaQz4hN0gKoc1il
PaKOAlALCgTeEwnUQ41LkNVdYsya1H7GUgTZkHfgrjxWAtcqGS70Vx1fBsbKHAkw9e/Ghvm/po7j
OLqteriBuEKe9ScnqMzbstJ22m2uvnvjwQ1FjeZnB58tqeZV7R/Q7zPhcaTCz6LkgCSaHge7EbXA
Ruevx4K0hMfHI/gg6t0/zSGdA17hFKw/C/JVJn8/jA2ZxX+wWc+mmobrqjisuGx/tFm5cry3GNnb
fHBY2EO9gzVyeRfVfeTpyDjulxryJ0AfmYn465sBl/Xce8UgLc7+T4OwGEKIb6Q5U8EUZgDBmmU3
8DIoDX/fTE3TxW/7Q0M9x3JM27V02zY1zZY+/xf/Xjns3bXZtB3ZRb7ifu7bXVjoE+UBD5KcUg+5
QPfYO2vvJ7Lr8vpLs9gt19MLNHWX/Eh20OapCBuPhG+TbB+TcPYWssth1W4XxtnsjS33klbk1tYU
+EboQtuvnANktAf5Rqmd/xh0jeXAlz8i1WchZ/1Y9zoyCh7IKI8vzeoCLbdo8PW6NZQVqi9cDpFu
U5202/UaB3ag6xDb9yg5QWr51Q7a0k7L9dRATFbdGlrvrlSRanhBDXXAg1RqH3MBJ61L1CCR2Wqb
NUlnhKv1NrZhOKjn2el69fdwDe81iQ7oqTlfD+fndPjuapRXnTo+tIEJb96Fl3H1dn1TYysMidK7
kypZ/RxPaGhgk3TUEOBak620z/01LJndmvxB+DUt8NcNCsi6IpvkozanMHK2qINeEbV01My8/KjQ
v29If5RIc8Xkw1dkXivtcE8O+bqG6BfxQHbr98f6s7sjWAqhAYGAfT3XzelVRT7+utGpJETSJhQl
o56uu1eKEcCuvXlVeKxW5nl2OKVK/f8JO6/lttGt2z4RqpDDLRGYg0hREnWDUkQmcnz6M+D/4nir
XXaXtne3JZEgwhfWmnPMfYsOJt3dDSgZ02VEcGxhfov1p2ggDEWOCVA6CaiaKmZUDP5wukCT4PyX
iXMQL8O0xS7iD04Kb6/cajM9EpUsy737syRAEI9eNHPVl1vz7qpwE6oHyzjL2cVE/SMiPKmMc4Sk
sXmMEf0WEfqpxrPGS8UNpVCJD6n8lGi0+/c4OZfRw51stnBrAdPBRxveymiv6N9NcRw4LrnYKtAP
jPPIRkDSHX9AFJOchWrf8xKtgXy+X4aUEfNLHJjLqNyK2UFGM6JiPs+wQWral1ixGxhRf3TnGsVu
Eu0z+kGwDSQAYXgNWtac+ashnVR5f2ennl7j26BhAmzQkcByqUwZ6q/dwbfsWvKK0l02XmVo5mrF
lQQTUMAO0+ZfQHBtbhNibZkeNK+X1oX2nd+d+BaZTn93dPHVCA4RPZo4Wo7KLZP3vXg0AMeYfORz
7K/F4U2U1pOKBjpyZ5RB7YnVaQgxJUVIbhwDdW5X3upMXuTWi2lszQHuuquQJD9cQ85tBv7hkQd4
Sq+14XvW5BXSiT91BUbcp1XcUuRydfrMI5oQUoHTmbKnsK3qo4jeGHclyODSbgmnw0ENuQ+gzDnA
OrTGYJJ/mRFoPcBwEBHUlsxWgpaQMHdLE1W7dRllSDbOgIxYp59V21wBEx8hu5hPvEs+eL7wpbLe
a2kVl0cZCo52sYZdplq/3DZv1RdPDo/VdGxGV5aeU5zX2t3pmyW8kBykpBMMex1E6uXOyx/Ac2Ap
NAPwszwnGwMe0LK6CegoSVSCZErMMa6D17Q9le1qUI8ce4Yw4zRQEY8dxH0aFdHVnYZx41rBeVLt
HvB5/yhLCw1MGUVx4Ozndnw2gUZObKfi4uTX2kLiZTXOeaiOTjiD6QRIkxqii051surlTuW2ize9
aqEQbnJOp6CtquFdyj4bOd5Nhui1xYNQAGvVtiXAzNIZoucURtwhuQwsuImPQnAggfcwM1yVHown
ST91UFBIh+hXHdT3YtfmTibsBH99Hw+xsM9ATMAKGm1E641JMHbEJQWRBakK9TJOym626YmSPWjO
HWbVSTOWiuQkqPuUC/BNIJYdM6q4k9ideymE6HJJvzgy7al26+mY+W6n22W2qE07VhFzecXogfWU
4Qa6w7dsrEWorNuJSi1WIufOGh3VV3itfaTsoJWFCR2cLahbPUC+GZxN7vRo1xv4yQEdsaYzevwP
2F2QUjSl08i3BONIW5oYgjw9uLbhWSkiR4+uefU44fKxuKmaN6GanZs7S9vK1r7Rt7Vi55AvgU+V
aBZNohqo3FA4q3ed8miENq2jSP4eioOoQKPa3JH+trM3rcUV39yPKbHJYDi/mxcfj3gzK+OvQYOD
tXis63NTPjAB9snyfqt2GAhhxMEpBZIisJ970e5HzrZY2v5ol8+8df+MfBhDo2zYI7cvSDVSNQov
Hr0IJl/lQFrhWQOMosXOcJRIZALdRn8GGulz3NnSkY2iimZ8j3Uza2yEuBgkgxavHsJUEsHrnGd9
hq4DIq5rHARQcFyd7Iwjr1KhYP9ClVUFrqW58U74BKECdjnCUes7ReYp5BYVT9Vuxk6EXzxELWTW
cV3Hr1LzZqK0T70ef0aiPfnNZgTjScNm4t6I8OkKG6PB5vfd6RthdkS/19CdfUwNpbCvqMMUh6Le
qaTw1C7QRkl+RJp7k3byt1x86jFDaT+go77qAzCa/prTLlC+ww5jR7uJgFdH+XdVMvCiqswLbo5j
XD74OIoq6whtwGqW3E/F/ag312luzpfiVrNOYbUt6ZQ3Jm47dfLKVFv3LZwFGKxjiWu8wi2CJyjC
OOvHWAHas0X2F9SsuJRwDYu4UE/yeJhYqHGTqOFVkUkHkRyrwppJCzqJoOPkZJwNz9q00qyDXHAR
lJslP4oUoloMAXQJhy2lQmGkCV1Q0/dPShu5tbDJy1sr8XR99PhImxDBugnHo3lttbc2kXYhgkAE
11kLvEJ+KQy4RxsJum6JEOgtBUpzFxAToVIO8Sl1414vN2G67IlYwYieg6fCOJjD9onec1jgDama
emAHiRdVx76UADviWZegDCDOL/UnmXWbjim5D55y4yuRDz23UwO6CRVsPm7z7Bqh39PwlUvHfnqu
mnER4P72WQP0/L+SPdcawMaaBDxmpc70PTN603m4DLSIBjBufYXTUCp3HSNwAkZhxDmhP/eo/K3d
QLjy8JUZRI2yLNTHrwlsYY4WNH3S223bHuojss/oI4YmYOEMN0ysrNsu/ajaVzN76GEARKueMM3h
1gavenyLqWzhJR3Q2MujO+iHYmAJ+qkIGFp0ZAXKNoPXShuvnu0/d2+4X3wVSdlAsELNwmOVSqtR
wxqaXcrgNAUFisiFOpEY3SFsoUcEtiddKehgJh6ZgnVUK8AqiDBhXEeqZ7ojEAbT7/NgJ0gvCuLu
UU9tWPNAXz+6CIRInDxM6cEU0GzmwlJMH/1YcILACROW3OUqxj5TvWrG83zRpuiS86DGAa6REUPk
QaPnXIC6kyJ8XQGEc2TCJoYf4Z4TKMOQkOqO+uxH1E6MeZWFN02b3CYxT9VwEwzM1WTr6hQO8eU1
kE2r3m1aIKcDfkeOFUX58KWVV0M1vKp4i+8APSNbzB5SMPAZY0tQSk4pJzwGCXB4UBLDWmpeTZbk
Bkei5O/5fR8qmJzwbDINc0FzEzeT/6DOFk5tVwHfCp4nBPrG1kBchLwStM8MLT4OxPQmHw12VKis
WA07/E3QBhX0eqt61x7r2BPf76ZbD4zNCOP7fQ88QNZywKpM06ztnOy+T8pNlu1TZqaO/zUD/iNs
kfeX2sePf3+volVcfXWg0vN1Vj53/Vq6wwhMtrpgy4B7B9tPH1KQ7ZrUOgrIpXzaGcXON1nCgwMg
4WeWKGHA1ZvnNrmReqBTjhwzR/J3eXsphLszQBsOHhhThsTRJXegwlI952vZoI1zx79wxKEepheA
CiA77pisK1T2UOhkYV/6y3DYG/eLDuvphGsxrr94C8ROlpuiKwvsIT1JyUFWZwn6iJb7Hm4m9XnC
qTFdWIPp6n6iPMFakASA6Ywy2Q50GhXguRegcKh9d4dGPYiM/eS0wF1dT9RMnyycBsMNM8Hf95vG
f7oIlkUHQ9J0y9JMg2bC/+42pzT0k8hSx4t2NN+SZBuVHoYDOIzdGkUSSnlKEpBg99keN0fGI3KV
sAY/xXe3Irjp0gNbc5Mr26g8pZorQTNBmUpfzIYkgi/moMMr4OafBqeeW0JECm7iq/xsCYuksQPE
ArD0ASWedSa3i44VnKm1Iqwa9xGr+P7YvyfvaCvvFZnzy4j2MEx4dKfCCipm+6wqx7+fj19dk//d
fVuqjBqcnpZoiWxE//d85GI0lKklD5ceLiN7kwQK2NoALctGL9iSF3M/4fUFAtntgnGdIt3XAcdh
D0Qq5xKh0otuDI879iwfesXibi7yxG0mJ4w8GBtZDK/CKcu1Rog1IV8xoepOinGLoI9iEezUxmbU
iBC9cG9WtlpRkUgpA1ECYKGFfw3XwmeN51pegUAOqa1cdMAe5CqWblBs4i82etQlSP6ixPGuAgyT
bYVC/GBbwVpIDhNfxY4HaxqXurqe+hXP0GxjupoRESGbFp5WsBu0gzXwkdZ+/a/yxn+7VpalKqLE
P4opm4r2o3RMdcYQRmkYLqAE2mxZYAMIqQPFKsylZ616UL+L6jGDpjIJ+zF4adSnlB6e8hCyD2UE
jMKHBJ0vUQU0CJDhRJskO2gM5NaDgM59larXrHczeiLAXqkH+I86NalpI/LMtlt+Q4w2BtT3aMOv
ilAsCX5pt3Tsyo2B8zs93MNd2h8I/jGHR8O66Vjqq2cTc+g6jrxJwkJylJJ9EO3MAOHquhJOmPU7
+aEx7UF4pi6rFCdTgOpJaMZL9xaWp0A85GQI5N+T8niAC1qiAlGflO9WPCTThSULUxY/WwxXTTya
ybX0r/y9qD7VKiv1Q470CPiCGJ97/6gTpKavZXNTijux3dYIBvqblL4bvd1r+zD+aONHXV1KPBvd
l24+dsZO5pYJbgkV5GCj1sQFuKK2N8nLoRwXlldumDg/B0AzkkcR2nt5LXTbUC7cW2J9+PvDJZni
fzoHDDMy1XZDMlXDVH/1QX4rbnVBkvZTn3QXv7mO8lrPVkm0Ds03rVneQazd0VvhXy8mNMz1WSoe
QhUeLsTN252Zt3o3ypkyMmaf/oQH737txQ3AdEtfjwVOWMcUN5G0abWtLz4EwZ5Bo9ch2R0VaBDh
nvrNFGP4O/vqrae8wCNsZJ5afMtvOjwAkl6JYxvz0538nebsF09msqnRiMm7IjxX3I7tzpeXVDpM
lH+6y2LSpGRtHLPivcyeRoNVJugU+VzUy7w8K6z42otiPeQUxdr0UMVePW1y1lfpEkt0CGCgfFUI
LQHWuYW4/3A/4sMj0hKUauJKK4GAhgysNBNorK3bpfYei06AZyg5JcOt4bvT+Dng8p525rise9cY
d5W6uneH2H+sg4vmO6P4QuYaJL02eQr6fWq8itFnXD8300dOaTDYwcIU8/Pk3xrxrCnXyX/09dOE
N4Pp1H9qhwcx/GrED7nfd91BGp66+nJPH4fkOBFVNjwkNKPCTRHsKhRRyrbF+WxsVHnb9/tJdidj
w9fATO8/xvpyUsm8OArpg5mfde2Ae421TSo4WrbXmq1BMHNdLeRgXZGcmhyDdNsPgJYJIVryWmq4
KsdHizZJfAPOmowP4X0vTTw3r3644ZRo+TpInziUGQUvvRR0otODWOySaYNVTlNX0bCSEvZn67Q/
BenBD9Z8y0+2U0Ue/DTNH2TQ1gazU08E00qbdhors0w/tNYOCCSjZOFxLIPs3nuv4uIlytbnvFPX
t3a8jlEtWXOJrTPCE8iRjOwSFrYFFEa2fiufkNh2W7EOwdfB8uu+b7R1Rtck3HAk7bQxgl1xLLH6
C49RyLLH4yWDcF3qh6A88z7RwI9T6eRjnUaoNeqqZFnOGjU9xe3W7I6pcbwTyaAfe2Vb4Hhk/zBn
DTrUnmA9QS/lLw2UuyCDSJyGmQD4vnepzt/pf/ZuPqz4GY21UuJAvFS4fPqyoBIOgDBxDPTjkJMU
1yQbg3BliGFIgNArklDETFct+UVYOY3gYP2ccCFjW8OzCjSjAyLt8V4hAisIABbucgdDJgvonpoq
72u5vAtvkaErGmxu8chyNTzqBLNCI/n1FvynbyI/4Df4Eb7PUzPB3RDsCDMZKeHqioM1C2/eKRPl
iq8w9ooCjpy95jNmw0ru3XLaBJxAMBi9l0cbDoYiKJzPke0ZSeS8L1oE2eZL5bQAQaSLAiezcsdh
oUDkZa8HE5C9DD/TsucjQwv4hnNvgHQscAZWokMWIT8JWhJHdO/W6GznKvav18OFL7DSfJn/Bm4Z
FgDKkpCVX2Voj8SoLHhlmTX1wDDucNV4O5lFs2BzJqX+FKXL8co2W4fRif+b7GjD5vBjluYaVfX5
So4sPFlQcn8zhHQOvk8iKhSdShdAEJsixgCaEoaotBC5ApQ/fx04d4d2xz+24OzxsjqEf6Ya6FGs
rgWbw+FPvkWuZAZFZHAbtk+Ad0HSgMnoXflLh8swNyZc7gNWgGE525o5TC45gxxnB8wANwFRV/y7
qTnzfcm78QOEuvCBIIBCGwVRtOA0xh/MyHx0jjk0ltwpIJi4I/ik3LxaYvO5ml/fVb8aFo8kCnbz
R+HtuBHmmnbMMmnFwfz6Wo5YUu+Kq0KrKaelUDjU7/iQ3Htp5XJ/8oBwahSBuwokrS1wv9Fz43Tw
xjLlBxcfbqJRH9px33JC9cEe02UlUeKx3ym1TrLtWaRcQqQfr+bXO2ZqtltgnOh68EEME3OzK9CM
IJWGUBrMsdw4twydOA6VFwCUuJHv1IydaJuDq6MCZCyJw4qI9aJPAMqrxoMNks6W6iU/2PKEWO5I
cZXeRY+neX5W+dT0UziNfAaSXWClcmaoL3MhciIyB7u1XDopXG0GxvhDxpiA+5KrCxRB/DUb4VvC
TU6hj5UqlDfyBbhHMtopw/xldDbKMrZzfALurOpWVeTTgAFxOJOcnxZSRWRzYkvCiz+LG2/Ab7HP
xFxOdRZWb9l4zacJN8yl0EskVeRUVKyldUSLBFzbNLtoY2X++TLwaDvwK7/KNAtZpxRoDypBnzal
NoPaDj+Mh5hTxO9CuIZ21VEycFWSuFgvsy6m4N+s1WJb6O7ea9+mzB5nm3tbcz5p+CkeqDjItk2z
5m9DZaG/UYYzMpuv5tN/siA4fetPA80X9mZuc6rPwD/J0opvzSc8bw8yVwtl5MIR0iWxPkBrkVqR
RXsuFI8JQyOFIs7xaKtXukMCf1s/xAQf3G+cLwY+lXpj+MJ5UHnykF8yRxbrCQxpMy8EeBYk5vrw
ohAO2GMTWZRovpmkrUV1yCRopnZBTBBRmatZr4JkkwKCVxwIj74vhG9KTfqx2eY7mQ3XUyAt2kf0
0N2hu8Y2z+4KeuKGKuMd+8G4mvaIrhihn+O9+Zxeczba5CrOYSv5JzgmVt6gemFK34IbhVvtjVWM
+T596XQcZK8uZtgmeYo0/WRyLJ1Gt30kgFvrKbuVJFdv/WghvUUvwQtdtP7Rf5e++OkSoIXJXnAx
0KUwN5RISSKE5cur3FNHoPId2WZGBdTTyem5u7rMOOG0GS0RN5bYUFMQW3SEA5THuLJZLtCpYw+a
kYKD49/JakfO5joDpVy4TvfKpkgIekuR1n63BLGYndrH8jMC2cjOk+YZUDw2+A2O6QeSPqNN6Xu9
4grSUpiOxeS2OxWctrzh79jzi8Xmvm9hFsGJAyAoO4bmFYgOHGNw2OEOo+srBBouuVjwjHhRkSBi
jhWUOEFT7I2TldwtIywvrPj6hfA4HCGoxd2M/gYFAJhh+DAeLZgsMz0LQSPgiIdhhr9SxBXVVYO4
ZiJLcsnhGpSwyOF7oLZT3jQQPIFtl+aCskVLwnrrlCGGi/KcoEC+l14HP6DKlyqSfTC0wVl5oO9a
0ZsDDgnruCBDxy1RyJ+aswg2g5Fefa9pOVEDMmPP+A74F1tRFxRx+Cb7Dj/zypZqmcdVEBjCdSf4
JG/CNBcEbUlem23ZjeTmYny/CGz0mTUpbLwP+zw5Ds1Op5qBBGz0MuVJmDGRI7ab0VUrYkjXJKAS
r6iOHoUdSpfUBIdyvqSTwpy95YJV4ia8s1G1qQIK0xqpPyr0+c8P7XtUP/JyPa+skaCONvCrjCdH
9aRsmcAay7i7N/4IzmzZw52UFxxzkW/HOTjmPKUrI1+S+GyxC6jrl9IA0aBQfmz0YZ3raN+a8jsd
qHB3GcSNKH6kQtmb/uV+JxNXG2AV2RzerSSi4ovSkjpD/BCG2nLHJIZH39X0rVKeevHS9DDAtl3j
STrhyjPAAAd/iw8w8EaSIQKqWtw5dl6satCHXE3L64jsmwhlsEf4Qcgpx6U0LgtWlclW6CgYbLSY
jSWzPekfcET3sOESLG4k1SmrOl+pxWau+pXnQtk24YV+fywVjLn2WFLsJv3ZAaM1MaEL80NtzSOv
23JMGUhL7PAUIiiAuNziRkE7auGihFc1MlEWxhc45lX21N3gplJzg4cSORPuyblGuOAps2WQ3IaH
FY6pDALDabq/9aQDS3YizS2sSKSDcknEx2xc5VQ6ejIzXb51L66hzPPFom4eXFTLAz7UMrcBKGIB
y7PcsQKwKffl6MYMLygJvLZbPI/dk6zpDAGbFr7weC3QhtL9YiTrF03Eis5OQKiKO43QkcyeE2VZ
sBOdMzpi7TBkPcYmdc1VH50nmiIhISfLyngZ7u5orujDq9yWWPLgF4AVLs2rkMINazamN9L/wXJh
PRCBkvteSCgYszWkR7YxcPRITJZXWbMX4SmqwrsGkYUBJj5bo7FI66eMILnSTc0ZHthb75V6S6x1
eu6bFQXH0V+kZMlEDsMjnfoY/hq0OFYpDLrxsS+cKq/dHvi2esC52e0n/dSwZWMHIdyU5Oner0ZC
hWK3pCDS7tPuoa22crYmydbMN6K/tViAICHu1umwVFFz1luZWS6pU+79A2W7kl2q7EHqhEguE4wZ
b6kfFLTqRZWVAJlLwrZjgzFQ6mLstkdKeR/ljUKtFTzTDhN50LAOwyjRFvQ2yOkaY69kIXcF22Y8
AW3kN1lfN/ZIwCWCDFbfjc17zbNEuzDgYpg0MVFDXKQ3Xsb4Mlm9ALd9KW/Gm1UutIBY2QXdyNRy
oZPxQgIL/iOvg9SAH2QmpNjYsSBHR9YcY+HL+KoG2B0QSzh38K1Z4XymZkvAtIStLnat+ABZmIgc
gTAeotdJDe9ttA48fe1l2kM58dkwIxmxc3pNNAMp6/dkJTimRucNArMnIybzZy5j8TGdQMP02Bjg
wph0rufUQDAkcjzH3+rGwmpmgixsTMIMc7INTXittIZJvl3ARZUhIrEDW2s3qnEUglIyeCjySXbI
g8p79rBj5uzJkG0IRDmqPWh3ANcB7pNobCLAWqvtgVg0k6dOsHUeLVbKJHqOy0GF/07EiMeN1FC1
Z4PGCE6IKZ8GGhDNlwSOtiM2Bws3GhF+2J968OFOz4Tl8Zy2+kaDCtA9KO1Kq1jEwJt2o5x95AKA
q0DmrUehWyKxAIO8Qrjs+m54fXoEMckEJRfIEh4hjnEJ4+xDby7z8MNeGEJ2uKmqaw6W7kvfQo8c
i/npjsvR69jBfWtfrBvoBQSWp9FCwLh4LA7myqyWI0MM42H9nGnLQHQYPFUA2ey6Iq9utgPZ6IXH
ECKgyo48fR4YET3QMnFJzeuwsaE06t0wWBG+xBEy2NPGSCS3pWpGF7VwazBwrcMM24G2ISKBHhOB
aQS90ge05tWMpjnjO5XWWl2pz+M7T2kcbjT+tfM4oXe039yVEc+Rb4/5nLCkEj48LFOyl9kyenHL
1m2PeqlHLPAMzLjUN58CG4jaTk2XuVXFUcZWGIIZ9LBin17b1Wx7BaJgikuT2EcIV9/6hSxjk2mx
W9CVhU4/zosMyEm0UjkUtjjZnlEUeA5jSQ9yjho+M02yzSkX7WmXsOKgcyFdOaPxtGRlR66A0rs8
1vNOgCSKTUNXierX9EbLsaBzATiNPtXA4uYhlz6KDa2i3LkPqzAlrM+m39Qlbh57CudjWIMMkgDl
AyVlsdCeMjI0E+oR79W0HFp68kvazMIAHWmdtNtJeJrCVc3KllSKYtcUuzrb1+OOsWswnxp9l4lX
XVmOg5tmt1g5yGdN3JaFrZ//Xr1U5tL0j9aAppmyIVsItC39Z+la6hMhCMeuvYTIezHdGI4VsG5y
VLCEoNsZ9djHM5rHNmSsKlsiSiFXHURWBBOayScFNAs3kcQqZL3jfGUgtrjyObZZDko0/hEF0Igj
ryFy6n/5dbT/qHipvGp0enRNswxT/KXy/a3yKqpdoCp60V66DwqtQJ+tcEa+1JajXZJzsG1RtTIO
cx9z2PCioEaB7idNluAbBg+NYpKtN04dOyWyg1fV6b6pip+Q6WLfq9fBR+kJS7JwN9IbSwgmf9ak
8NaZDxhy/m8kja8WEadLLr0meVFt//36SNJ/RPR8RB0hqqqpum6Zyg81aivLtSqofnOhONowxMzg
nvIbEBP5SQVTDWxaLMDRzGHKJxvYFoI4UpKR7hQf3QfUEgBtwgsbOwrC7EXYRDCm1oRsMPI4STpX
d6gkUdpAiBTi/2fvXbgLi4j3aunfOmDqPHzFJmJwLdwcAuM8GHltv0rwG/h0b5kFFiJYDHiqbDuA
Bba8udOxwK2dBifMNKcQsLCqTEci3rBmA3dVw2XAjheKW2VnH2RUhluMRkyo/edEIYB68kfe8gcL
g5a5kYg01POkXjJzgK5n/MsWtABipkhjBpyrIEFHEFUoF+eZwugX+TvE4K6hekJPl3X2on/4+4X5
ZQX7+eDosqFYBh0fU1V+OGYyVa97sTIaqC6MRGhJ8zftGD2VtHwWiDXZQQ8X0l96ppXPCB6g/Kid
Kf1GbGc/8e6SowAbX31uXuctG5JdSsir+j43UEGm189/P1rrDx1RTdclRLiiPP/zQyicKrGBh6ts
LuW4QOWUPEUkRGRLxVoQst6p7pihRVtNqmtSYPHdgF3g6PGfqUzqE+afafTEZKPBJ5SJRiYy0J5A
pfdOQxYu8C0ZBZIr985IHkM55wsahBfWHj8DWl1amfR1FsKV2jNfIhFALdVack1mfLHwGlJvwN68
Rr+Cvi4m04i1OZC/eW0ORs5uaUpfVChjZHWRl+Ow/0OhJUsOhC5oXT2GkJnP69SkQ0HkJAY4pG/A
2gxBlI2nle4zuyHJnNfVSHO9fvv3kyv/qf/z+8n90f7Th86Y1C5vLllMB3cNbAske8rExD3ZkgWI
So+JzNN3VkIuyCL9NiWqngt5zipbB6fmiZRb6U0jH46d4CHds2T6+xH+cZT//Qh/uEEUxU+ygHyE
ywTADYGWLcEwI1ZuBEVud7XLaBF9M5vmG38n0X1YhJy/lqeTZcAC4RrPNBvQ+3fKMaIhgwlJHDOn
HhkjbtCJjjplCR8WPpuqf4yA8h8HwN9u3R/N6/vQDiipOHYflRwDG+MEkvCLcB4JsiAAuPxob8IX
rnwmgBcobSxQjBsE0ZpNpbCInsHy/f1sqn+adX47m8pPMXsm9Npo3JtL2NqTRd2cy2znPEeYPkIq
mQjUZ5GdhoqP2hv5coTdw0NDe2A+oklFYyLUCxFgIDHVPAAA7UDMk9AEXogZlKHctJFhcsMq34iA
BApVoAGvcyEM8UU8xy/9/QMpfx4dNMmSoceJmvjjBjbvZVCGd5HR4bsmVmt6FL+05/aLWJYJEBs0
VTC8/QI0xCu3bf44vLWf/UVHczMnPwDhpKdEmAIs6mV2bF4RQjz+/QD1P5/x/3+AP+5fFZVXHyRS
c8lTB9sgBs8gsgkGQOZIOVTLbMuc661zdXJely28gt3lI48d/W4KGqgSCchTXJRTMXtpyvUIeD6b
atd++Nzl4wIVs2/BTKfeSMA5BZqZ287owQOJJIb/lN5gfue38pa89Be2a2zAWCMTYYGUtSjnNBbl
i5mKDR3bCzFnU/uPR9j68yBj6rJpsQww1R8jeJiHMfnzI/MNKF4gpYaD+KbDrtC4dwoHpg1CllUB
btShcopgVkJzD7KGu3+ifb1T8WhoAdk9wsxfJebKn3ns8SfV3hwh9q+KMRo4zqVAawVNDBImtlWQ
JWFzDB9wqSmeMXGR9YIODO1g8CGiIWCkR+cAMn4+HxROZmY05xEVAcM5S3WNUAoY9RjLQwB/wHlz
VvAwctGBsHeihkBwKkf9XZSIeSkK4lJg37RgY5WzPPlgR8s5TQe7Ll1OdQTmlM1E5wlk7kguSa+s
w9hVsi3zCSfU/jX2/Gl1rBuyqKsIPAz5F2/xt/UlDrGyNxVOulA6BM6dqyNU0pYdJpf8taYH+y69
W9hG2KCiTESUyAz3Vp27a/PacVLQh5lUG22FdXDzjxtC//nQGqJoSYgOmMxVTf8/B+Bvx4ZRpIrM
IsguwDsdH+RX+AjPVWdMeWKGZ03CZR0oJmWI3Oa+WcV5hBnNXpyWCuxY9j+Iy27De0Xm4dV6k5aM
+0hx30icKJ6YNyMGW6rrla2/99zU4hzMlsJKLY/ha3oF4Ly/fzVfLXEv4c5a+W51HechIXwNjsY/
jE58rh/7lF+fVjF0FfuQKKm/vv/bpw1FTW/CokkvCky8bmt1WxWZUHedyG6svTpd0q6ZQqdk3GyX
c9UfAw6RURQZUJmT8QXwSCIGxGFT1Rmr0D9aCFSAfxOvgEJz2qEgkKyHqb4kKiqDLemd3bATc+JL
TzUyWnbjpIuRpVsTSQTNeDoo+osg38QdDtCIigDLH+jl1lGYTpV4yvDvCRukGgb2MTAU8dYHtGBt
0eJPOWUMRwYp0KJNPwjNQScUqptLikWyUSXCvOaACuuLGo5JsQXK/BMzhtacrLkTA+1qKU1rn0oT
kDDqymQ9MtuY67vuDYMDZJYduEzYNQAjhQA6avFsrLl6/zD3Sv+Zl+crYoqqLGtsTlSMSFyx365I
LelpkKdZcoELOxmrAhVZfB7CZVKdFJFQFgdVOa0lOqbtQfkgyKVN10q9Vti5m840btNmHWQr/z5H
lJpf9DgZqWl9EbfWo5NgbKM5/zL46wgbETL/2gmgw4ZENp5j6EjWuqnXg3Asu7Pc7hKJGvve6pbH
SHdiczOg7e3X1VDjNNoPtPR0FU/Nc6e85uHJb/Zhc2qMx/gdQTX0OCSi5UeDszClXOxI4np47XEZ
4s+mr4M23DiSaN+BwIpchWmHBGfBoYxXpG4k7kx65DpSq4WG4Jp1k53J9qiu6mCnfdUVpqYnK/4C
Ql9ZeI3ImlvLArq5C+U7CoV0uCQdCfdqrtpQ76ZG07vIk2Uue/elXIHuV0hBzg2Tk/+PwU1V/vBI
mZLK5ZPZPlu/Fo2/XcBCNf0+bK34QiaStFdNu2cSMdD1xuuaGUMmoZUZlKBSYgS/hANd85wWBckX
OAVsCPvNSCg0DgLSAeYKACt1RPfRKXsMbmG18I0NKxbKg/IzEyMNFesrRGz+YNGnNf9xM1rzJvj3
zdive/G3j/JjfZAllZUVYpBcCPrJpAdfekjHA+nphrzzrUs2HTvxlDbuTCc/tCN5cygTik8+taXs
2C9HCqf5oBG/zpNJ6t79BfCTzk7ZlqmyNY78KbEJ+uyosQnbuL6omHNyrBfvYnuLVLrgroxhOnfU
T5C38TssMPrRICUE14fh5y+yU/gwdGvi+4g4lDz5JJIvpbHCRnKw7qvHWbcr79tpy12RVcv6MgN1
d2LsSViIrQ0IatwaxPLMAUFnFfGD/FJND830UJp75HJF/Cn0yAi7Uyf9Q0pr/lx2/DqzmiXPkw2V
Fv1H+SETIk6s38WXMN71+Ukj9Et6iiHkpCmxb/RMP6gU6Zp3B6tJ3acxyDB5VZNVrnv+6NaSS3R9
ytoWz4vg3quVDLltLgQiTdvw7Es0iHZGcEWe3ezAMFNGqUnAMKlybMJP2v5ITErc8oFrvBBiQVqM
IRPHmH5H1RrpKCdRlB1CI5qjTB7kl0+sKhY7yu26N0EKu1BuAMZOZHuTbnxs0taRqLaA1qX0ILPp
rJJLA3nZvLbaOaoe9Aoxy6pIVmOCLj1eS9xB+VdRPhWDk7z/fU0r/fTu/jqz1N3msXMGCf9YdAt5
EN7VJo8vJsKMwFKdog+dTERSOw3Ij/ChWDQXzeJoaXCmBXmd0H62JtnR1fs5TviQcREdQ3R2KLP/
cWz6H8eG3w7uxwM1DHWsqPcqvlAB76RdKy410SN/SZ7W8mhXH2x4ZlcRuhp9Kw6f0bQmnoBgX2IZ
PyJ5rQ1LEPb9W1CeQm5/tAt3wrxmdQG9Z/08WUsR6SKe0v/H130tp7IEWQN+IiLw5rYNTghJbGTQ
DcEWEt57nn6+0p6ZmN/ExNHRRk13dZmsqqzMlSvPcgsEfFKVz0KuhgO7SSAZlxhINlhWLWmHMPV+
LF6o9jLqAtswULHn7XrA5VMUTrsukHVhUuddrBWFlTQY/MsQNI19DS7hoSJg9JjOco8THu8Sr4SE
RdH0TE1urGoBfsHCCbVwFSc9hGJitmqcJfgWyupAkU0q3TPrhp9Vevq4yIraX1Kndsw9yRQYtnu5
9Gm3jA3n3RsddxPcggCUDbaLTbV5ZPAV+SA3HGJtAUoDph5iDnV/+hTrwhqQlTBn+DQZcJyOaGbW
Un4BEi2o5cryLke0WA8q8JYJIVbK/pOHQ0oZZy3BmvlbtC3EOnpYqs9GzC/3eed4QpEpnVkNsuoE
VyU0a+aEcCpEtcxz5dg5Tl7W+cf/XVz+/zvJ/5CW/+uInrvly/drYTf/sxzDopwlyu3Jx1frS/iQ
/ymvhF4xM+lP8IcI/gqGmTGwloEoFwjVBhLavdKcV4yItLPejMted83Gp0lj/nf1Wug5FktkthZQ
9CIyE7riY/1SGPzvjcgFwPb/s41Qo4u+QQFVy7Mq/58qzXlTKFwLueryD61SMvBtDl16/CbdmBPu
DnRequiKw316nKRZzCRzfsz0WKGG1E/rbubanRfTnEPAn/MkWX+dhI/bHq30pvcwzVQamWv9WExN
mmKxXhymQ8i+amOzaKK8YikrcJc08uIb61mJyffJsAKYwBtLg0+kU59ZgiyE0/Qyi53WQIiq8vbe
0dQ3lrM0v2rPyyAObZih8oaXKK2cG6UzEBUlJjmtpY6XeACiKC0rp/qQrSYZdmusJDjWJ/XsStQB
fu3WTjl4bSW3qjYrp/ZaROGpXVynbrse0wqUdzUpcxjLKn+vLxBfkK0jJFZz35fUL8QFE17qUK0x
PzaFblPeTqfOvdrcXJOCNN7V5hTxSya9rNPTNTE1T+vUlUnIJ9hYbRr/HjyV68BRxVl8Flldrs9y
zVPAnuELLtc1tnqlJMcVeMxssqgE2Ff123/io2XQBr+xa7Ba/X69rDTmAgAfIL3K37v29QjxmFRr
ndW2Ae2X2TZvtc7ltfR3J+2ADAhZMLa4cgSPiyqSTy+SJb442et+AZSQhozlw0UKWLnOBDgjiGIl
L/4pLUHzbuu5THyhf7MLtPelkeOhzatYkhY4BSfMC3j1nBojskdNgP6F77mU1OSk+kU6TnOWg3iy
q8NqgqFCdXoQXtSd0I3/CoGJow1LeYo4pia3U4CawgtC+fkAWOrDdR5Aj5e7CHTu1zoQIazfZtnw
2tk1LX+DCc53zSss5jW61NLV7M+FCVra5wAgBJnTXYVSk5Ngd02FIZS/L1CxX4ttfKjxISbrXfMQ
36VzA1sE3T4nzzPEWZPvcoI2izNOrsfluf20gihhsi+3SqCOoJfXVlVui10PwO9QiW9d5YXA4nvj
cMXl+iRD+kfNioF4Bxr4GgCLlUt3vXkEWFTVjdKrYUQB7jKgtxf+qAAFnn/5fiKTzelPftYETNwP
qssQiV5gwfy4ZuvVb+UjJSjj2M2mp1WzJDCezSKb1A/5VnbVLM+a1e+jMyREFo6StXQ2cvU1ToVH
8djrqVT078ch/s/HrCB7SWGoLlImYACZ1GtIRAWQT7tn8Xq4GDYN+PnVHlJJtGlUrj7cxC26AceA
CL5NI8sxuXoV453Xr838NZF5Oe8kdH8oLDvnRe+c604q9fM5ri1fV9hUct0TGplTeqgB3PyZbP4I
Vz/ncWbU1zp8ZT42c+ePmcO26Gw8CblW1cRDeJFr4jzIFDvnndNRZ7V7uJu8h8enwrlxPjZvo4KU
Xhhsci3w6gmkV/4qsmbHVF6+fOU3ufpFSrLM8vU6kTt1UYqzU3Rzmc954UphE6B+IwPb5s7OWuUP
Pk4lp5eeJ7d/KxxeJsUX0UMqfRUY/n0rLtkZ5kxnSZk7SG753v3wspmehUVP/0oYVJ4IuSWG28sH
egV1nBVeaodqa5UTf3+N9zCLq3dVa6x6q6KY7IG2mWSitbdL/ohr5LTn5L2cj6jv0KHT/cs+vwY3
zMU7WZ9mV0BOfitZGE8iNR9qxQ6orSwyqyWduj68g051dpk/1WL/emjwjh0rzVK2e9I0EObSQxlI
7Gk6bNFSlqXv4fkvLGRt1htuGmdJNvecD/08UZqcwdfuk9Rht1SvHNu18k9Z6MckA4x0e4DfXY6H
P7cREgGxPsxu+iIrJ85g1w35uKw0UUjEFH7n6jhiIqeM6O/fa4s3rSWo7q0WQcuksOO+w4UQWRnT
Yiwfkr/3LcpIQ8IgJYS8itm49gF2HN2TTJRVTkmJ3EndT0DHdt5D/x4LL6Ij+Gvzn/8euvzdz38/
+Uq8CkvEdFyB9CwWBzTRvGFxuN2Xx/P1p9WbncYxCysR0o/aa85isRp2bQtZETxHp6Ssw2Nm8uD0
eAQwlR4ml4eP3JfeyuCPOY7jeyFdzF5uk5cbKoPJy1Ts2EHqzQmv3vv6/DDZPBTZVOQRv6VVG98G
dOYJF4hzRQ6EuNrKVh4K5/ZQpgU59qoLp23HDUG2nb34lxtzD0qAsIXlr5duft+9CGU6tEKKKB7H
sSDx/E9mmiIULE0tL5FQoQcrRvXtHjbaPXxmMJmeXmwaZyx4VSG67eLPaQa9nyCbXkYzzj3zmHMT
j/M0ZUeaj1GErCb1CfwbMZh5zeTh2DEkP27L31Ox9gSAIsQq51aP2FVv69TFo5yYDptEZNMbynXS
3fW4Yla96dbZJbg8cJMwvZbpDF2yYxIO25c3dts5oPAsZQAuySZlrNYpFpjJPt4O6ISknukPYCth
EuSePK7ijYRSTOCEXGft3gpfq+62v56Zltf+yjYLGVlF0iA5HBst2WBHOUeT5r1zbC383nXFZTwv
urPeqpd9E13CcuzjUDbCTW/br30UaO2929uNC+H2pv5jJdY+tv3L6DRa9K6dxA3bPlaQXt4t2JT6
evE0Wj8fuuvnraw3sT5GhR/fk1vgHCOuQmOR42dTubNSWR2TnBx2IXHYw9u/Sv7OCexslmZPrTNP
ch22RJJ1xRG3Nt1V99q5du7JueX0Xb93Nr1Zc9KsYNxfP+vqbX/bJ6DTAb3kNoKqHi8Hx+fsaCYi
eVDNID2JqEh+E5XbSJ6Z36EtOMZQ+vn3OD0g4cfONUYcX47B5JuaC3p0Pn4+tv6JgkH3nTvpN75m
gSdCCp0OsvpqOji2np6k0mkd+9Ufzpeh3Lm6zFtO5VBuwYngzXP+IhGKYely7bJs8jG7eJBnFNcK
zCAoVT6ql+71EoKBO7RGsOz74SjQIpVzRRMUEW7FXwWhIrT6txQXfXZP5mP4w57wcXsLWaSXz9fO
vr/o7fub7qS56YbP2z5q1nsn86EZ105AiXCxqNxAPyhgOVZNr/et6uSXv10yLv8sx2FagP8bOb7E
yYPuW2wa5FQH+Tktm8ryiB8NCD/Of3eIdzdWfzRwPs6+ZaahAKZZ4jFp7rphiZQEWIXXz7WI4C7H
WbKzb3k9a9qzplhd3/SQ0rJv2/7wJ/NxGSnDay4jbb6VQwNousuxdrnRd+5dfp37dNJlgBPXWrXi
W04INm/fzbK+yXSz6z/XzqwZZsR0vOhV29Vsk49GmNQcqAlzXWHXmvX2rVVPoZggbXOF0nduj5bS
DvBTXBm+XBNDHURE4qh6m6R5AaL5iZ0QcDyflJzdhMk6AT8XMk+Yr5YO4KPM0+lnZcbsx8g/xqfu
ZWQW2lY4gkKd+9WXY+vSOGKdzPzJfahAfz24jfTFyW6Cy8Kh0BSY9UJinnVr3T91dS5p4Ks0F0u/
vrIKrCefxlgEPozJbhc8xoc39sGQqNsCI9mLLGz3eL2S8+1J33ErzQ/c8sndEUEv3/n+w+SwiBLO
i6PeFAYnOEa1/cxZd2jtgjFLaE7sWb+p9lYv04VugmzIumjlsUyao+7PZB7XzxSmWxXHVR05lBOm
btfY8k/+7TbCLOLwEVZkK9IsFKkKvFxhuGtfq9Gy75KaOACJy9j0rP0O/5fuVvJYFLcP5cZNp07H
anQU3pEPkBnSEYzXjBfVxFQ59IQUZaxlk0MUGIrHTi9EI9x1TDVgC7qNpaQWF4jSjIE3nZOdZ2Vl
Pu7ZrtV/gxanFquhtf6ax9+RGDDSHNo3TWZNpyOTtPi2HS+fw/Jfrpd/dqOLvCWmVJF/AhMhoz9Z
wsaqXO/NjkSaFN9YZdPDT+ZJNVe93TXxozoGSBk+H64AlKGyBI1HUCVcNOmNhdv86bkSG8LNFlT9
2Y7pR2qWqx/efGHyBAfjc350b+3/ZN6rfEuJY96il/soY0bcBd7OrldMBxYIe00lOah0cH+v+5TP
3jxBdopqAj4pqdp4eQex8wrgwIRBGeDjrjUEoDvOzsf7TuFLpifr9t9cRyXtBm5jX8xNHSojVbXj
TX5/r91/ju1pp3uqIdVsy96ivip7FCtuI9o09GjoNQKGj2n1SSY2u64mky43KE2H6PpDNanq5fr+
icqP59PebsX9Wa8PMU6sf92lhll7uDMoaAnKnF/DeG8C9NNltpTYddhw4tl1i+0a7IsnvexfRdVy
V2iH87Ih62+3CM3DoXY0mxGYaNqX6XR8fL50d937Ptl0y+0VA9jHHc/gOkEiRyRMfYK/Ya2ykFFZ
ZsJ5puP8ipcnLP+7t3Pn3CqOCJ5W7XbPRtqrVSD75k0EetM9SME1/Aysprp0+8wWc7CDYx/oYMHZ
d4i7/jRHyK93Yhh62nwuSXTn+IVvt71OxFlVHrjRfW5dmcG66z5J9hqzSo9qpH4iyfOxQ/vWuhQW
3XtcAw2kecBHmPQCGNwDSG/9uxJmS1W9+Fl8KTculms8HC39CzABt1ejxWrd7e00srFomfiyUzf7
Fhp4FZvGC7FMPgv1i/ykspI3qo06SRtYnNZjoVkmt+pY9NAaeNnod5HD3DesSpiK7jDIJSZHi5SJ
Ye2+2ax1tI7zAj1Bfu/56PBmgPiwtv1Fc9UUUXyOdKZFQYT1KaYe10sd+/qmu+hueose5N3NAvdf
64AKWFapAlQy9VL2fHwYKeM+eVg7hD6Qs+ElLAN77tbWtSN2K9cfttVAfU7Zptrl33huLaJLthtT
tharri3S0lOsPEyXHS8LnTwNi/G/Iff5Mjr3i/uoGhZJT9HknRJstpIlsxftfg8g93jXK47E19av
D9v6BJhOljYbDgrtPnU/e+r8m25Gl6lJXlUKiZ7qWvyoSLiCBSRZS8ccrricah+W7PPtQfksq35b
Im7d85+z0jJPi9H8WaUJz3Rgx+zCGtdlqa5XPgQzdHUoPiazcNi2NO/aogSeSUog2C1/nn52b/Nn
bbLA8vCRJgZFnUxrD/15CMucD8Vl2wLhNuO70uJarIco+wiNPvb9wyibIpeiQd87Bs9gvUlmXPuz
7yyf9fm2DyQ/1mhT1JOKqzoCCEkTdXd7MCG059/1//5tm/D5UV9+6lg3Gl930fmC5icrjfOZrQJr
a9HBFR/0Aw3WAkBtZODvrcMM/bfwm2NKURihM6HV3z7sT2Wqgg9+3Fwxwr+3abvrZpvHPWiQ3E8Z
eD4+ie8hxF3scOU2rkeatxvcRm1ym8XdwdafW3jE/Sowf1UpZGXguH2kh94MT9hCeZJ3sdEy8GZz
GP4Qu5aYhqP9WK30PBGm593edrRlsccPm3ah44ALQLZOZ73pseVBraVY1T2sOA1wabhsl3+2sDoO
PqAe2OH+LQkj65mxcR9FkHK66uUyTx4hUu5wTLLVeTEV9p+50xCSAzPU0vevxtMTRiKqnYMDgnFo
zIYJhP4vZ6b2q6Nr3zmfRuolmQ/Ad3tUbC3r0fffbHu61ETxbiNoqs3HtiQV9DBftBd4a+6YUkus
ae+/S1QJhvAWnjMOYeFbtU1LTQ2DpuN/10QNICWW/P2x6bOvlLlYBT61f92x687H1mJSWn47P+1i
UStY6MEzqLYrS97HpMs8vOha8z3gYb8VbWgIgC2NnacY1DqXzTnfh2n3q3g7Z/72jy6yxPhGLZiM
iV6Q5I29XNVJWvjmhC0kSBTW2GjrBEaaPBZ0FMrSryIV9HqefNnLRhqk+kX5QcrRWRzP71T3sKYb
FENrxVYz13Ontkqd7r8CRJp/77SeURuZgghD5osOpbPcq1T1cs0TXum3z/+uW3eqP5PQf17hvWSk
dGr/0xzV/vpbB53oPpKta6iIdEazheToBILrWep9hotwmriuB/vqk97qE67p9vrZ02rCKYhP/p8+
ZPFhUrBlnRNaGEVND6mgJlHgvPVft6i7i9YkGsL23EAC6rbbykHvV9EM++g8BOratT3mOzWaWygO
CcEMJ5MHQOxJ0FP022GEtc+u/rs20zjDbGP+NtH07vJZ5hPAb2kLWtQsNfBilQiHdfsWHYhCMyKB
63H5jVWU28wB7NmmkqmFDN9mkPH0E+YgBrXfPc+IWK1mD5XmuWVZWgA1DCMiX36bfpxb5Z9V125J
yK1PhIVRgHKlf2/MGaNL143XVvYR9W0783UrtGfYgfDvQX8cMrIhfGS2gxzofVmYXT33te84bRi2
cJRmWk/pNdU2DdwCQRMISyc10L5Wa00nXQN9W7VRW4sF3YdJ5UsnCmOog66t0kOuKTI92AAQuMoK
uKpbb4MaUmgDnFxGx1J6+s+PzhP0CfsB44hB1U36/Yb1fBgOeEs5PH8Hxi5iPVRKOAGd2urIg6JR
tQ/yUpj3TqPSh0Pxsj5/JqoLMNfgixO1nc4nD/lMypupB70p1EVml5HeMrv+nWppLBTrZbtUN0Pm
z+Ufb1vuBWPtneCTFYmr3GpBpWHPmkOhkKNj5mnNAqCiw5+chD6E4nc9LGS7RmCWa+UXLW1Zrz5B
l8iPSVH9cVJAlzsLxqQbjLTZuTiLRsl2q7lHLpONpSQjGFs3Z+VBG4W/L6xuk4fVxfE8/I9/Tj/r
LX+QhWHQHnJSC+zG5enjTEX38171gvE2HDVfdfd0mQ2bbaUED3fq5LZP+75VLpMZeZAMnztOapnt
UwgxxferJUws5Dd7fdUkPLufuVqQ51+NM12t8Fg8VoaY7AIA0WJvFC8ZZHXBBGNzrjnd/Kpfm03j
egaAqhfzjcLkL8Di/thyReu4HayKeSHKGjOD9WhUKNgoBLmXAn9VUEF4wUp1g2iWTCGh387jW/oU
XJMFBK9RoXMcH/u77qaLKpbyd04sDpUvAPg1m9K1JX4o2j1eE7Scj/zU82m6X9aXkv0xowXb5Wv2
9fZ6Ygz9xCjyGLLJ7X9ysggWE1GDP/Pu9Sf7dcVmHk6pSC7jBR4gfpXBpJjcBqiQawim1/E0mcKX
IhJ55AWZi6z5Ov5hC0LnIAHM9/LPedteCh1cNJjE56IFnrLYUKrBcZU5iHgTrxjxYC2PvHFIhOPg
bjoGNg4og+L3LVxCscDTdOafQUmDSSFwJ3CdTT+CS+gTwhFVCN4Hr8/XUl9Uv0PG9bww0/RSoPXq
9VUzy9v+cmIyOjTDiZZfMlD4JrZwBzabWLp75WoWd7dJ7n8RgKyycEST6BmIc3DoYwfDUS6LuxYc
HvdP2nn65OApzetcQ8XRdVzSkm18fCYStzenqpkNoF0csXc2oXja86T8PGt/o/tNZrGt9sFUsH/O
66sGm7jzBeOSWP+WDBzT/okXHmdUsur2v9jPokJiPkpoEN1R/RuNT2+VmQ4jSrIcrNJ5IsL1UaHN
Wn1hwZm1M6kNsWOexFAOoSmgZiX7Zp8TqzCsn3qX+ysSC6wRi3JSsocVkj2+mj6E7aHHoM71w8UG
f5D9Uzk2QdxKmFPAR7ctoTjbQlJ92yID4RyfgLg0qJGXUVFqlNlbrpUbVMjE4zEJ5+JCkos2sazi
om4eA4tbkk+fWBUbtTTDP7Cg3Nj0xiylzd88AvHpZV3PPVz/zr65YqqtXSP3MJfUgVmQ9yAuNaA7
Ipi6HHUqNmSRwO2HRRtfUpRzGmXAllO58CSRdXvbP3SX9RnyjUV6hQq/xMPBvvnV3dQdv592nRMV
qj4ZFDviWm9NvMOZ+PwqzrEzG1zfZGef9Wf7ZGfb/5ne5PrKh4lZz46lUJSKoH+YIn6Ah9//HG9I
P0NA0XaYwuaVHgvLRNDzYTDrrFARCAnk53krPWbeasX25qP2it1zCvIINrxJChuUCulknpwGczvE
ITqLLzom/EDbWyzN4zy+QF32ZxuLVpT5HuqcW1JzrLckYBtbxxWh7UJju4tLhNVSxP1tUAIYeS/c
Ej+za+NwTIpoIyVxO7dWZ1HYSYVq2p/Pni5w8uUOZ/O8URMLCN7D4+Gkve6tClVewfvD9p4U5wmU
yZFbLBcfTdcDlSw+/n7OYGcHATl1dS3qvMlJIGFcRRAtKnZH6re5eJ+LAc3y82S4Dp89IVYrYFfm
DtZoW9IVmB1YtMjeat17asNw2+JbKZlNUj2n01odS+8VO4+wpEscvp/Vq/IynyVZzXQXJ8z4yez7
+j7PxBOUOjgg53RTK42S/bVD55sLMXQb1DKCOTeCR2CceaIxlYTPrqh++HbI2hLNq0FQPOURNxw2
sYJdn8mNUMbaIN43xJdpgqq4Zx4C9NhPf5HKhPL3QUFnBNQBZ4VN1o9osHA9/MbtrT7rSnuBIht9
RzFqAZdMFgkwzQEZySEu5IJjf/G5RSq2CNfcKYRtAYWitnDlGwa58CKfS8cIweE0ePfDiurirpSg
HEMSqSSPuNmzN23EByaUeoeHy2Ezrt3dg125eRIWm4sx6/u5leOzSakVmEQy8c5vcbm79PRqq8Bt
AwcsQhn5AVKEz2o1vetyJg2eAFht1FN4Un6xCJZ0hFXFRQMKALWYixiE3KOAisoIjLLI/gVIwBqE
xMcmsJ9Cp3vGHfMjlg3k6UAJHKo1rUBvshDjHOsrYmGQZ4/Hh6e9mS4Pa/tYSCoPKH2mnC+/DSkU
m4IBhrkPrz5vE6UrRPV9+PcbfsvNiJgWFkium19aqTwK0ktAKUz3KVyDP3VUFRwev8vfy6uKaZXf
SsGTdsWGsBWInShx83L5rDJNcV8+Ao3l3pkOdxickkKHj6c+bLlo1GdtxEzF7+2f5Z/cMIjl5nWS
HuEIbIevl9d5/VuGJPmCsNI+n5u779XLHP2QPMn3v+snrEXzP6dvA1fmHc4ETq/ZvQEJtrLgHxrO
Bss/sB+nz/Ofyl8Ub/ZSUAsMVuAawGKZv9DOY3RmpffpR+EdISaLvcbtkHyJ0Ryveswk9dP3/R21
sHQhwOQRDtnHyjsyK/Gb7cCHd9hF6zq4xezBgfu9VsEAFHYjDBN4Q8b7lnP0nytXxjSmej6tHqE9
kunT7JNEGiI68CYt8Y4JL0/LcX+ZQM5F1/q9pRXr+hQjSVSldjxMmTVzttX6enxpgISdd+m6vo7Z
KqPj0zaT0Clm6TV95uSO1v1+lbUWZCGH8Cm12yONgoHFzqaHaAwoyoBAFsuEZuAr7YXHqz3MmqcX
Qob6C96EZpV9XbVb2qeb89grHk8N8Qntw4sRHOzaQGJP3BonSe5tPR+HBtONDGOF+vHQuGaSy7QF
8IH0bHJr5a9NZGaT4sNiJvgLE3LgcqPJiF3Nz9pYmdy2RR4At4IuHYsX9Ow5IRjALATPbwCh60U4
fYDKYPryLY7Owf75NmuC/+B+Q+PlIq3GS1GgaTMY4uVzdgu1wJN1nHb4TDbwJyLn7dFDrvVCcmoY
aJs9UBLgYgVn27IBWVCk0Qy2yx4CLhan/Or5no8rKIjvDYgVCsD0Wl/cHm+bdFtpzCDzP1yWzkG8
jRiEbOkFCEXTAjSGrlVpTEsB45SfttQWDRZ15tI77OPLrn4st3xZnDytNu8ANhtsu7ZODqNysr80
UFFdx8zR+wGoy+3TW8+ntCiP2+XpWupc94iK4RJDaKJTZnkk1Qfy/430CeugtxR5sKedE1mmnJgo
Lu7TQzatBZqr9MRv0kPjtV3X95uXSf7pb9GVYvs8pmmbtwPlVGdOv9H843x/8NxhA+4SVWU5bzZ3
LxnWVUi+bP0yqbO+ida6n7FNJ1rMs69TdICHMQehnqpO5BloYAzjnM9L3EG1TCGAoWu8gikdxxcF
VOMAFUwv9yV0e8RZN3UyB+fRk1jHY512tWsC1kAfmFjjGgLzWaOOLjzOj7h2DOJ3+d4I6uJz7eE6
hh9Tcu1B6FP9CZxuVHrYvJywEkZ3rM3hSMHkpDIsnCXgOYjteD1JyqOAVzuljNylDklhzgRsBDjI
MsbLBquZYK5v++fdr/aIlswQXsd/L0E4GLCIwLzwjJ3boGlVBZvNKZWghOfFcyxptZjeqW6WaOOF
UK36VhwhQE/9BZF0LUM/kUnjdOpVv6vVB/Rd5TKNzr+3Y12ZcHOO3Pkae02QphkNWHgYZRLslEFw
NEe7MLPhReudsJnw3EYqq1lSLfNpYUaK9Q9DTbDTHhqXrpOaUlTq1/mw6ylPi4uvFNvrbzF/OZm2
0QFXWn96ajl6QF9I/xM8GtyRpVKn/G0y7fItFzSMNq12sn4+WZyeleIzUBhM8a5X6qB9Wzv7H1vM
uT2PzQBecu+3T11XHGGYc/YzFubl+iQFkAQYof4H1oFK8GaSmWvr9lnqYEO7js9jvlNHdgII5os/
vGNeH3oq5bHhGz/QlgOPDHMIjY6rDquVo9GpRzEnwLVV3ZFUV+sAsGQavHliMcs+Tr/Kb6zpQYYH
jEuSqrc/9qYUX9SxdZCPi7+RyYuvlEGwmvBHmk8mCAqjcZi1suGBcynpYO+P+Equ0wdzFON/urMZ
aVYonTmHOLwpyYBaPwK6k4V0mRiN26flqsw8JAVUKxx4D5hOcLSGAfb71rXIcTO8HV4gFTXa0iEa
xxieeuBt+sQCQ45rDxCQtXfLDzihBcnmWf1WK2dIL8l1SOfyy2nXQvya6yORBK58sZk7Oy5eqDWU
nT2Y27R9QHeENl0v15dPm0dIvKTwWHutPea/biGlcEHepzjzeARRKaTX3poKjwONOrtF1h0fawmQ
/5QK+mN/7paAIBzURS9bBSWvqtDP4pUFatXKWn2SwEchzOrS2KxR2CTrChNIvHzIGDphqx+zQzok
HrwrH6byS210bteAQXfJ7avyWXop5kW5M8jEhz3Ckyj/IZK84BAhIujGwsyFyBsnKxKKuxCtOzTl
l/HhBNSXbH+EwAjmFoYuYfeij6pu3s0eoHXjimw/xbS2xVmIasyr8l8zhranOd94LpkiY6/SQqJg
tfkNa8+5H2r6K7tvzhj5J2lnP3yXLmY1TbIMevu613l7yDRyeUBcdSMarFuX5PJRrjaWQhdq0fZH
VKvg+Pm6sZKf/LP6R1jZuoo7J5lwbu/rV4QF1CEpZPbItAl9uK4vLkWcQWRHjqRwc7Yq90o6nFD/
BGw9sVtUVg2xyjJtDqWv3gnQX6UqJhWRHBa5VXr8qQyt0Gll+CyMX4G3qpQmIbpW4Jo4DG85iPfU
TdwWbzsg+kzqSS+Rn2N7waYe14r4/eseyteYgtgb4um6ISIRJ0DukmymyU3eEqitixMfjiOGMACK
ul4WcrNdJXNZYCosetQE1DfJLgypC5V9fTVNT5y93GsHvDCp8jb5ZFZKb0w4TqeltIbr7pCeV8kt
WE3V1WRzdnjcTNM1wLI8BAEs9oKZYPn755m3BsGbtDTB4BzC9vy47cpcekmW9yeUBGrkz4tQmUvi
YmaP8CshX6jigjixAaIBksJk3VgwJsF5K4SPE5JCeC/fB0j/LdUZ7tRbAhD0RLkW5YsUF6KK5kDw
b5IxkFXZoKLnzaSxPNSVMsRHtYnQm2VWdu70snlSnEJVQsqZ4pc0GfrhX4U9gYJbPd2YuaWXSeOo
F+URusC7phdmUDVHM7dP5mx6L/cft27XjX9XdZlAX6E1Q+aH0J7wU+UUNED7xDMH63IpneIFm6Yu
lirhx4HYCya8Xrx26B1OsQbs+cg0g5Vf/DuyQW4BpsLCwJ24xn3rT5/dPOTLxT4wDaQO3rJa0d16
aqJkw3PoXDLt7bK9ObT21ZK9+eMsvQomvGqcJWxjRAs3HoFsC29dH9eI2bqRcku/2zrB3n8Ky3YB
Aw5sBl+8DJh80rXW/pdyTUCs+PB8XeVuvs82Z+Oq+pNxX9BZFq0J1iLBRut7umYeNbmX9Q0j6e7Q
utQax9F981DbW7qc7qbpBl4VDfvk1K5cTvGeW0f3Z9qTci/I6fAR29G5RFVqHLMtFpLtsFu4vC6H
3dyd0TIEp5fMdzTgs94lKyUUnGGXLPvZclTsX87b51OmbTBLlVtyLEhGuLm96yMXxfYeJg2jap5M
MeN9bAodVO+7wpsh3+UTo4mU0ef9OkjUEK9P/hRmSW7xvj7Uswx9m4fJ4lWBt+L3+2AQpxwacaP7
ivAzekY+E6XdbRSf09dNq929ptPmfoS/MG0MupdkILtMtJPJFUvIOSq1RzXJIrPBkKQMc6d76ABA
tQfdwaGzkzfyvausdTQYYCePFv1MY9kdvN+SmBm0w/rRGL2vcfRs+kiynoVspuXoksTdTjrvskym
w6dcXPzg0IhG+ADjAYNi0umo4Fxp61GpfY87VdU9dErtWmPWd+5V6rJrb4pGbHKe2bW20fs9fUdB
xtj/vJP5Ek9klK0PBuQ8ybygK43aQ+F9Tt1JVRdso2670R3EUdzwb2f0rjHvbTSrkSNn/D7oVL9Q
uMeyR0UEO203vOuamizpNmo32tto4MFBtxt1R3Km+uoV0UDU2Efz6NTZc8pFqRJRXiTD6P3UqXiC
Rbp36hTi13vaHV182EavnVdTJaq1Tcj2tHlLQpOzyegdUYl+UmrK2hH5Ohe351HHS7JJt93VdvWg
QiV/uvif4nYjF8fvxrMzSqNRN1ZwuzuPnturpJ2+vg8jD1zTfTSYR9Ex7pwbjXw0ituD1263qJ9y
cVehyo+7e493/Tagr9Vo14d/A8IXNc9x91Otw0tEHYWE+MdLy+Ivfe6212bEUbGNe7P9uCE1W8Tu
GtM+osHqq/vaOcZpt62v0RdKVog49SqOJddcym+C7FBWP7G2C9kTHZszyabUlMQsjwCNgSbanOq1
clq5Pl+PjWK1uxq+7/OdcvbxPn+t2vMKndq+Waq8YlfI7VqY4O6b/hRMo9Ar5d7xdC0X9WrpZXh8
OxQfz/n3Q6k937yucqPC4u/0mCxPj7vc6xxPyBbooOLocDj93GsWd3K0PfP2oD//KmUmCCVej/OH
oqQGYFZHYeqtfO4YrTejwhpnmCPirsYQTAe+cAs6nsyKFLX9FZdzJQqpu74w/LCeY+XrV1kkS0z4
cvZYBd4RJtR8N1w+FuacD8WMMI6blaoibxJ6cH6QYo0CsoU83UO1snZKn5HfluVLwtGzYLMqP+cF
sywPFYvTQwFF/vV7gj35snjKnusnrEeoNrajUvZju3i+DQeLp83qZTptv4pb9Xj2L3LZ+ZWiFpVz
NMMY0SBOxaJsYmyBwcqPriLO1uq+Cn/SFZm72OyefL+fNjEabtFCMjBwUr8qfJu4QQmzTIxQ9spK
R01lASJODId0b5YQOXbNbbxf1+hejosMrMxdwyQQuCEfZ1rFCoBx9JuPE2P6H3y0+tY7iqyYRVmo
AqkENrz1hDEv1HnP3Mh8WA0EYBgGqxBetbqaIJldlBuTbXO1QAyWlO/JEF/hIcaDEO5nAxcwXaVA
xfNPTKLe45r+OE5aKhVexZ5TTb1KwWgotUCpezGOCzHV8exJ0qBNIAGYWVYOeH9DfVAIeG8+G2Xw
GObiG71b2rxFWpZZAI3o+0ndJ3IOpDvM7X884Hldttq1hdUVpBp6X34eOY14qawG0hRxDeBE0+WZ
WNM3zDyblgA+NcS8AbSXDQwc+lSNlL2oH6n3j8vH0zsWXAUVGU2ZFYV6+8nFRln3ekhXe4f+H57r
mrcQlIM+DZ0Ys3E5JhLav8OXSCRYmYJFAiGrNh+aErdMJBuw+CqLsRD9+jCQWmrn9pLqCFdUEHvn
XKfuBFuG8ZP/xXVd6Ob7KZTrOiFSbhE4nMUKyx+B0DF8FEdJEeMr46vwsUPsxT7r69C/KEYYmoYJ
IskqAmhAwC0GQ1CB0PXE0EARlDAxJy1/6hY/WGf/FKQ+YLRnIpdai3+NMC67FWMlBEwABx6tC8b/
uMQ0LVyMVKv0Ipn+shHiDajgPr93BIHX0BIi98Szz3QFf2+ee1yiyyGSB/kWKNZRbVvfcvvgyh/K
H5bOmOuO76iOcQogOF47HFUfr5enyrV5OTQE+q2aWE9vbMSzFLdx+5hvDY3+LBVlep4/3pTMpHis
I2VbOzUh9512jxUy0M0PGzmWqVX9zjvPyDI6HutIWy8YNoQR8KU5ZjL5ME7kmgusjQD1nCrim+CO
gAsGCIxOYwtwpZr8B033tZzakgQB9IuIwJtXvAcBAqEXAgnhvYevn9XnxsQozuhKCPbu3aYqMytr
BdrRXjxbPFK/kcyz9Fa1J/FEeslit9q5FdcBTrFxIAwIcYNJ3G5VypKLXkJZ7EJlD/OF8CoO3mna
yF15u63Z+LOpEiPtlUAFpCaIdNbmQjOmnJIJOQ6hjHcdb8ipaKm8F20FWWV3gmQHFEimyRRRifeC
gnAg07t0kqS/y8eeq3k1M1sVtwU94bzsfqikeaOML8f8Tu2qwwjGNT7MOHSHkl94+7KZSbefYOtv
Rbe1SDPau2VQPvnIatmWVooAV7zAFQwQYH2l0l/L6ZtOkpw+xAOizktzKy55TlOUxeny+lC5psvx
Hddqf7MEBAXhAPsenn2NFb3N8HgtT0BpyibT5Pb//MVR9tlGYpi8lt7T+7OoWCYf2dSMHCOj1UQR
cbifRDqfm7+jHYx/KF0osqQzSkkJajXagOfWY3WRxtpf+J0KLaS7XOnykVMnchr7A48mN78g3yEW
9Neitkv5mc5rXNuQlYhor8PnMBnPbxH12+oSvuC1WaB7SYOsJwkSLcz4PcxKD6m9pQHRqvc+J+pp
iWqBl8S+5wYfzVL2K1ePs/YVtQje72mblpiD2TsR1iK/R+4od2GxRoxU3w+lgbGzNSPI1JxITrcg
YtbVXC4jgWCwAvjEs7+D+bw+dTKCxPOz6Rc7LVhZYBLXyhA4BdA+ScnEqESB6niQzHJliMy/ZOHo
KlKacJSlCn7l9d7UW/viPeM5/ff1zDQiEVlY8YyelciB5egmaRVJc7UAoGiX9dBkCUeEggy3AQrE
bV/qoA12MjhCe0W4ZPckGTE7mSr6TOYSPt/vNF70+cZlnS2eqceIRvKb2WMgNSwm8rEhwyaGN9vi
erqfnmj8AampkrdRe+6u3GT235B4mzdVL3VJSPvCl7ZOk9znhZiOVYOE1WiF3C/8KploytZctCGL
KN4eyHUM3XG6omDiBSP/yTT8Lirvds3X0kNeyIbPk1E5/y+9MgyG00eaEZKltS1DBk9ZQ7TjBfJN
A2b4ibCWxfHy36+9hTuXUXqpIXHbqWM3popsW47QnitQjoc/iDzginTdbcXvd349/oorlrICYnKj
IhvXuVeKS9pLJa6u+t9/+tct+EhXptdAYVvoH4qGkp5lmJq7e/dt4SUAC0A6iAw9p5IHIE604zFw
1zecRsU9h24FFPgG7N+wGVQv9isfamjkjL73hud/T9jfeuhux+p4WxrPdelK+DTPfmW/eFTT/tqe
zuGan6UDbRsgZBfS32O0eqJueoQM2Du5rsnv3nptPD9XAmQo4e9+yLMP874YgENkQdLvfy93k/ue
FgBoo+z3sXmEK8BfaNoAmoVJoU+cR4AfaXmdb17pnlHfUG+pM4lRkXvEeRGjUJI3u6oNDVu0EESl
d7LbsjniZte3ntGWMr4TqwaA5OjGuIBGa5NJi+G4bRAeAeGw7cE8rqzJCPR4NVxDFsTI8b/03toN
7xJpSVel+l5pbctI/fC+rzyPXemt1xzl4//gBp8SMw9cHQGpzfIU7MfoueeHwUV+yUA1wDTQn7UL
QScAevTToEzgUfILuvDBynjAbSVAG7TlfG1Gv3wAsOihNMl2BZWVaZEyEUu6bgLKiB46BRCKm7wS
VkpMcCUPdoDkUiCrAOB4v2X7BHtOlaMGKKZRc0l2H9d3mCDwEu7Izx9U86oAAAPEaFJ7DZniRV/7
f2gLEYW0PJsseXsGMDbPTBF6dZ2DB9ekfhnZIU/uuohqtAtmwacqnxbm2ZFasvockmBVJv1EJVpL
J/KJ3ruyqO2HACTPIvLm5go+DkgVWMsppNubVWHNWEVSlUe2No6W4+VIfVtCZRVehVQuKKSYezDp
oIV6mVwZ3laqyUrRjGdazrBJiKA5C1Fn3MduOJuyCHavvy582fNoLEsPcZerGH1DGGA54jIYI8xV
gqSOhrb9nDfw8Cb/6V9D5IKNWxR0cA5WdLl31b/NAFQYfHNCwSs4J4xgCWi2NXWWtqcysCr96yEk
FQy27kFn4s8OA+evhs6vcFgA8uB6HoUv0C1I7qyXNZ2iqQTpO5fBdttj97L7h8alDu3sYupxZDb1
bKTM+8OXy/4PGwGauJdc/VRLfr3KZsm+J/wt5ro+swb3/si19DBJ99eG7N9t6E0CUYFL3ZQN8yoJ
kNuaFk6BQCqgdG4cyumCwIEAW3BmuBpz+1yzRH8fjJiat205nSzFL/8QwXPZ/UBkswRlV1XJj2Jm
F4DKJcTKzHN/ymKMxVkP0uo2VTYGPiAsiFf4ct+Pf1AacVuuYp3CL01tP3ZJ3sxI+VNoo//878L8
p4XpkYGePA2fACL0Ti5JebRn54EACv3c8tRo02M1tWxdb9piSOccTvZWl3opmSTwVkMLkPWB0Fv3
ZDzCOjBNMlWXY6gWg/9+5inDTl2ff08u99/YeaEFGGbztp/89xeJRctF+6F5Yhx84zXewbAAoU96
g3YMyTNWuc/DRglL+4czA4LPSpZuFaA83N7EcJfewq37SJMknqlGM1UwNaMYGN7mxgGmaI2aaAGU
noBNaz5AqxSzCGQNvvYOAfdeVKDjEPH4rwu7rmv83KC2a9Fm+AjhpvjJlP8K9rcxR2fV23sbeLsZ
IDU/Zap7Zbm0Xu+ad13AB+GmvLsyVQ1IMAHnWMVVTC71NcFXorCmF7OnnKv3kPRWNWLeXnv+3Vts
mSoGAZ3xNO2GaIzbl2YY3m7S39TupXNJwlzazpfTs9Px3b2QPzJ3hM7kFCTbn9keMEErbnP9BOhs
qSEXtiQA+hpX3ycaa5TRHXoHXMOP/WCZKa6QLK/CiVf0v68DhATSrVBSVxPOwpf6JVKe+OCtJLF8
u1Y29kLcyq5mGupI0dcdcxpBNBYSdaHpUEuVNZW1k1gRiiieiJT6Gi5M2iwRAPkRzMdDJLsZYArC
FOZAIi3oCha8VEAHtLbSUB0amnuYiB597w757LVuh/TF3yb0wLF9mce+bJQcQq1ziKoX7SUy8BYp
wNAcdE45khxq/32FPQ87HKL5PGg7fKB39gn+NSfQSr8+FTEiUrMv4iJCgC8+9rW71Z267sWXb7xh
iFGeDe8jhHN3YOvoShyfE2+sinepGD/PuyA/73N85sVgUFrHK6to0j0TsBDglW3yetGGyPDFbepf
h3c/UQgHBLIfxOuQ99jcJnQd2sC8ep8Y2Joz65pL941/HYuZSkriQlMLX5OLeUioXLscyFzQLHRi
qZoK/yI6TGvfQ5vRT0th7jKM35F5o6hKWPQSMVmhVvYsMfedCMoXUD01TzEeJnbMC//v+jcD6PPv
aDVy1A219lA3qZ0WnusconShvB5L96k/NXbCU0Ozb29vzdT8qD35fDXzG39/fZf869P83ikgxDc9
TmzdBN4s+9TCGBwcfzq/1hi86JM9WpfghcJn3/hXZunN9ptZjhSwjb3py5H3jXeVeQo7lOvwX1xM
7LqtsjYPruZjjSwJ9KupQl1T4d5tlhQCnpt6fSxShQtvCo0Frvn75xmHsAmNHmBNx6QeIyC8/FIP
uGPod7KOqBYtvHhJjs+R/H3ML7D97txKB1XvqcYZgKbpBRldRCv7YGXzbtwbCYIUNiVM+3Ji7XL8
46GUT/VZynHWftXTrSvOVCOQUa67K69LjwY/zwfP/PyFoKf36i0r7O2TGV3u85rixNZOqPzzrsME
AUA+2cveZ5t9LTOLhbZwrROhOC52L14prH7e3RfPjNJ27djA84/TbCqoJtjtUCAal89TrPDMlC6Z
fJzPJWLgZ39HCFZfx0oyvFVK+ZxLobeKGRV9KoE7kr3K4ZzntsQhbDU/zbnibgVHXMCW+cnfaqgb
qC30WsnQ1Xa0ZehcXjrNtx7+nd+cMyKYTvab+bnCtlS2shmqCFM7hX19V5eDPfV7kd6smG1mCpHS
ruLyist2prKpRT4yH7zKaRTUX6xnyiqUT24koDXlFVcVINL7V/mgiFkyZPajF6WGnfS3gpJatFD0
7G+DVz4kZrzY72XWdrHfwzTzG+msB/H5lT75abcP4XjK3+JlO4bg6zZcd8lsym/25XFobvsygQYV
N8N14VlW7MejIaE+oFE+Kd1V5T3iklXkkFPSGCXXTa4L6xYN9vz9xfqjsPvb8lNI1uOVDxgYyzlw
66KzbiXyN+NTCuLj5Me++SjUbZuRCnFsh8fvtpKmOSOU+DvJGnLVWD/KMHNbiP0mbacD5bzqUtLz
TfsW/bmXkmVWade2ZSLyrt0ridK+veoqCiHULfWXH9vWsnL8Ou3yc9TB8NGUaH2v67zvTwzMyJs/
1pVtZV/XlmEmEUQA1/a1Rq6YLWk4/8sUQ5eY8mK4b17RswL7yrv8qhyqy7+h5pi960yxiMZq9Xh9
LT351fUqsnDD72KqcfkgjxXDmrqHUZa0E7nt5NPGrh1b5zPj42e4CPzc6Fbgyz1M5FUKjPaFbO/R
iFanaoEK0Xz8Z0/N2F8UY+/pmQbpI+pnmvv4SzIN9337RxQuq/FlPlaCfhzVjYNRHvl7KzrCHGkp
mX80QVggjMGie6npUkQ1TTndygqv055D4VZd9B8/4OzF77kSKWZ7uW68uqxHulZ+91Dl6dR5NJaV
SMPiKrwau35/00Fd6jRUiJav9VRl0pFqlokTe7C6xv7jlVdh0FsUmS00/9Eu9zZo9zNX3BmRFN+P
SBkS6JKyvy4vU3/UtiVINtvO9rOS+GSS0YTaXTrH+uILSglW3pTX9VOy6jJaudqroQtcfASYNTjJ
n0XxXNaliftGK1KjhgaFFeVJlfvXsTi3SeXVV3ZW/eA4WnpVUp145R7Gev1B9tPMKe7MT5Tnx+up
/MfzE1PRnjjuKvuKKKe56G0pE1ppsyFUjD9KekRpi2HdZD/owfPTTXddjVKetPattSmcKqgZbYlj
O2h0PRCXjJOUAn7tsWV/p/KzAjvX6LW+9Wwf+mkboEk/XsahFRZlwEZxmQcVmstl72PuacRqDczv
LXqhPNS7oz9CWThRXhUjNZRQ9dla11flGCPiq6WV9MjJeEPcOj1XMB+0phwRI/lE7d3dck0/th5X
eVqErRVwm2jGcqMQTarELK8eYslz4TY+4qoZQYHllNSsmkidq1qJvhBQFCZq2s5DcrIsLrrrnmTc
mS1jJof/unXj5eSvFYke+05titmfMxA78Ad55wrKJDCz8tfCrp8r5prZ7w/QmrlDigPDfOajo0Vn
Uop17LsfpzK7KWNgrzjnbU/VZ+X5mfhHbWzrkNRTeQX4/ox0Tw0iodJtsJrte1dhT1WMXIq05FtS
ocfoaI6S7XlCTpryuuaJ1iLV4We8LMwcbrqnAcDv61S7DOBuDU2EWtxzS4u+/hS/mp2WPH6iWXN1
2RYj6ORcipcvxUxr0wSB5+mzOqosCrvyq7GuLwLakKrTzoWOQnmb/uCFWFbHWLg1b7XYp3ZBhz4O
Q+9OvKk1Ubk5H9hp3+ab6aY9qSteKe+b56bqJjs+L4DtQJ3tTNvYv2R1U1bN0U59oN57t9rqV2Pm
4qTwqH+8TIN4Y18xjwf7ykrzINuANtkle1y6FeXb8LEqXltUoMUoqY6WFYXY17XpfeeEk4V3dd2Z
1KLjv6/H3IbbTXVztVVxV45AB9WffFrpzz8My/qUT+jopOagcSmxB7vnt7UCi0H3sCtFO6G+wlzY
zfRH78RH50ITSVRUuFhalrd9IvDU6FRZtXZ/yXHmM11MobIvTXjwa3BvBQtfwcC1NU3U6WfL+Js8
gPEDVlR7Dg8ztUj1/V9mnJklZq9erlqNJRWp5XfWtc5ikNTqyT5ViNYyrdxHINgTAh+FEUqXzKRX
f98792KFypvxwuNb9FK9nfIk7ay9nvaNhtKMVIs//Lu+bi+rtlSFL/eqlkTXH6xsSaHNPDZ/F2qR
H+RUl41yNyNbSfczpUhvV0nPvLbFPvIjUclUKvefVQvLUeCMEOZPIMNShea1Sm62r8Y70pH4bxAX
wM32PSzDaXzoJhge5h/VS3UfILFMK/ENA3PkD5Ea2Oo6ccBc+dtQIvkx6Yj3Dl25Sn9zy08aOgdN
xZPJMoYgVsrJhn2ABTC8GjgN/tLV7TcAhHrg/SGHaQtdo4qOStfv1Zd2fjSaY6zDuX7+ThWyv06K
WaaUqN8rWl0p0frag982v27iMTO/fdazlBmmy9kviw0IuG0r5qiiLWuEF71149J/slfLx+b3YfbX
dEiW770DxXPj1I0XrxWr/P63UnWjwBZcQWSTLL+/nxstag79BydULJ6VY2tvXUa36q2bmCfLGWRo
5T69t55/nqiRSivGgEfmRW6jRzNVsD8ijkv7HjNUIe3njbNTNYXB4xIDI/O7neY9hXXj0Xl0Nl/v
Vpre3gGTuoHwFC1QKOc30WKM4CYUaaCXvh/3MtZxw+gwMo+MH/x0PrRAr57b++m+/R4eiuvS+lsT
hkeVRbhNHizy/Mc2LBFM7IaG71N3Nall6Sb73j2SS1T2jfU82Q/pegZQyK360jirmNkHFu/8HVH3
4RJoJftYV2FXIkNNXUnh8pXZuT6awn/9oHCDuUfVC9cKB+kVNXXDinBKG/MBf6xKt85mUTweCyk+
6Mrq75Us/pvWfds5bhv31+D5J4Kw/SMkz6jFz9STrK6gjSO6/VpYKbJ45vuhsRle2rlMpP+R/Ee1
BjZaE7xj0cqL/SWM1Lp8/HZAp1wdveffYWG5aiGJh6lqXnHoY2mdMI+fJW2Arq2CdlrJ7mLE45k3
SummqcvW6Z/DxmyFKbJJqRpahSKh8SgL7qCogXoreIp3fNRMqrRY0dcXnlPTKpY3R9ONE1NwDLgy
AGzlKX/rLHRs0YXjmU9GCiZvbTUovYrbappmR8nO09Y4hjaVzMZv/0OIV68FKwwAU0uXBbT9a0vv
3cCP54UlYNp04/7heHuQijcXv+/vQ/nUwTTvytmGmbWjlQlG63rc9jJz+d22ahV4H328bcGF7A+e
2sH//EsVKJEGzyHlR/Xa8t7ufrabYQDPPR0dI4WLhov0rwhkZHdOQ9Jr/vgn2mNJP7xPkWIoNtRj
Uqm7ZnJmhCLlz1v31k1WHQDKK8MCWcRZ8XNy60JDyCsfXxAAos5sR04cdFA2a8Uez6JsndCjejRC
xynHfEdz7uM8JDyD/NLgSdEBBIFccsgPsZw2o9VXYuouoTbtZ1uH4HcrOUpWyUl+9z3bdI8Bz58z
Y2rlyTSpE8qOomhTk4LSrot1qZ8rz1aksqzm3E+0+P7bdXRolQjWovmjKCdrs94KT5cfJBH9S21Z
Defe9RNR2HSPP5h9GXkXRX5sZdvR6qWTLPPFLF26pK+No0heqFg6izPo9o/11GWYrk2qq5aau6OM
SUHy16aWeIk8QQG0P4MFwPk6jPLz+ZA5H5iODLc9QjsyNIc5AuhWe1JbIUkU8Js02MXqYbCZRcPH
huyaR+4UPxzmpOpNWE7xNjh/bKuRuoF0vJmy6fLRfhV1K1xjA42w657Kl/4+EIL3Ifw++budOjyH
KJ5/CKUNfvKFqbxOX81HPzG8slfaKY8r3Kewh0XXVICiHvI4VsO7zH/g1aZf4hPQkPJBYdtlmeNu
WiJRQnphCWGfiNM3bXm2+EJFL0vtN7dy4BQEZwAlPjWT5RcllDcBdcEzXLwIVG6HiyomKzOp2/hQ
e9dzU3x7HgOudy0lSjX392oiZgwPKOnRFNYXkt+LYj9aPE8NdKSuU2Nr0ssUt18TOiuE+122VkgM
XXS6MgwCq+uUrqmoVE5IJOarUE+O7z3037X0Gi+aly9i42S2AhiFHDtTQMsweAhVZF0DGgW27J+s
0yNNf7knfAJqMeC+ECxMTrZIomQ2Y80C71nBf6xefXxD+heiCdA9psA6ZSRHBJAKOA/KySImCLyW
PbUwFAE+4uaVUu4dmnyRmZJVBqnjvx+C0rwGzAWLg8/5LbbITwLVCoySjlhvUiQSzX+AYTY0l3Ra
LGZ2PJjd6VIFQmMU7X660yRVMhlQRuBV7JKFmr1+uRnc8nXSdmMuw9tSpvqV5oHC3JTcozgST1Sn
TM0Hylk/AP5u8LqvaLUC9OJj+gJ01iDk/70VcA48HoB0RccsDpAgzBBlLcvS3diJ/pgO0OEiURnZ
kO+ldT9penov0TT6TB/6d9nkD/3sA527mV26ueGtuwmdeWwbwC2Q4WwifvaO7Xhz4apCn6lz2xna
VrQEIx3vtZRvx6Y37HppUcx0r9uawuoGxKywbyNbWpLKfLJD7zdfFaPVdqbuTG7eyhlCQZzgRXxt
XRRfzXiKynBP2TAXDlUjldGismsCAIX2VKYgV1QNQpyvD5eAeWAYZ7Kv6zRT8XtrAL8GC0wEyM89
ko3cau+WvfShNKyQZKJeMLuDduDAaalAmUVT2SbYt00grbzvth1w86lDxETbt1PTxBTQdvOgz+DJ
GjD8mt/V4BwhQ6MnPk79Kv1lhgV2t2bKkmrAes3hexuyarjiZV3Fg4rLAa1PANhUYY1OVOT2MAdI
JPSWJynFi7o7pTNh7tE47maLWW7unuSm+cmvK0b62oUCe++OV2MPJKCV+acB7tG00TJwmVCCVaRb
6QJ2N+O4JBOH0RO9tacpBqQKfMqQ02Qz8RnVX6nKRWI3+F2DWja/u7HxSsyNjltP/14mHd+ue7JA
s4T6rC1qNCSO8QAk1/cf3OYvnfV3uryYWRDueKtJRaJ4/ZBK5SgOkI8FwSwvdhur5t/+pZMRIhDA
uFCqGyfsjM5HF+Pa4RZWv7DOgDVtnK/BS5Og9OfKHgoMAWz+Q2vJetxErh5ze2FoY4iovAGDPOcq
TPCgwkFq5AwAGZxDOOsEVYHzzudQ5NNFjiujm/Hn+16IJpWVQfPthPfWIRH6dPlwSMLP+KymTi2u
k17QJcrcqKVlKg1Fqq3b+r8+ktXl086V/xTlxqv0Wqt05fzX3qUrx2dhLG4IEclPgmiMEKtPY0bq
dQwix6gUwaorKmP7y5b9NRR1Xbx0JtfSb8CCnlgK+fymuK+f4qriYyWZm/d5jXgz/CUbfv+qUnS9
tcEIueO6sq5hvQJtEalnhqtTcfKzVCoay5u510Vhmh0JPYKQrnKv+D/1MSr322nwQLu1mYOyUn1A
XlzTgmUhWt+Mnr9xZvSPWlD9V99/HrrXK54TNwa4I15Ol2UM9yGS5dAkNFRxNRZomg7XXvY3W80V
Y/1IQ0POaZRqwUgTbnwaqchYQHS+F6MbJ2ymIgYMLl7cqWXhx+FxaOUuujo9Prqb5nakDvdbuwaq
pQ6Hi7Pa1FdbsRlB6t38twEVF713bdlZ/vgTpIb5h/vC0O8G58L9O16Vo0waZFe1IIeongb6WbNT
U1tSs4LfLY7btcyzsPq9b00M+ZVg7QdGNWmL5hdh4ZQfN1tNUJ4X481L/9A/jV/95gWYUxDonXvP
aYjzBPaziJJp1QCwnZ5HpzPBSb0Mx998drTqvD3B1JD8QVaaKCWz+Wx13walNe0GmTppGLV9LzWl
DNz8CnnB/6nho/M+5aONywUPlyf/yAFCwqq86BJBgqQaPb8bR3O1B5KHw+LgNLu3DzNPxcNIDJ/t
68dRQE5lU499xkf6gBNWw1bPvclP7E+Qr0ORXs3xpp4Es9R0MvL4Lv3EX+rv/H3rrH6PH5Of9+dk
lPjEL2aGiaHV2L8NnH0rS2X9cWtM2pHx+fvY23RtXKuZBbusvqdWlK7y9fM0+xUWuHNtYMeyh23b
izFFt810b6WZCxAIU2qZ1DkcSZSnNo4QJkNy/Xe6/aiuvx/9S3MfQg87FmTz1Fy11p1959rJ1pmR
AleCVVpo97AVbYzuPyqik+MJW4LtT0b+nq3dOXQ8a2zOqqsPNdXPqtSNueSl8q6tqnjmn+0oWXt1
LpLLcJwtG5nP/Vxg7WiZdJ7zs8h2MTakz+HSw0K1fKlsbUYEj8+SMGk1ew5z9UfzWbo1p9nyVczK
RaEJhmqeyou+p1Jd/IOTzMbKq3Zuv0v0EFVQrvm0qz3rJBWVzuRjXXt/bVyPLuTFGCuUVylRzqnD
XNR3lWSNQURlwojjUdlUE5wbE+UIx+89plpOTyGynk+q0U66b4JMk53D7+k326e3EcHsNs1AHHpg
uVCgZGEcVRsWDKj8gWJkNUB+xr/s8igtQOivkMVZJjLy9wITEhenIN1RwA4mv7fBs/2e7rr3OerR
mIEq7LyL7nGIlcQ/b6dOQx/oDLUXJ0RsuSCnYZMjin9xkSseuUr9I/ZpdrCRi5kUO/yB2BpKbCJz
35LlMyIjo2Pq19srMlfaqhoH7EYYRIh5lw4DTSRnVto0M3Q4maH33uKXjpWs1HuQWMWQnoF0bwhs
FvsgW3Qe2LS8n8cJdyNHVUklcBgm6qvuYeCgPv/Ru8rgDgNs3WEQKndWgUEU/AV5kM82dnO3vKFp
FSfdK7YVmq1tTy0bPudNBMOKqGF2pPNUn9g+cAw20PFuAeNzBYFBcxYP4j8BhIHyjSjkPIx/xeo0
RphQQ++TL/3bz+EalsIOWFzlYrJST6B6fe6y3XustdLpuOMRrMbXnj1jUjRb6tHPTf3NrvrCbftQ
IeD5WJfP3VhzV800Fo0LY1skF84q93v6uFfjtXQ/8n2eC2ly+wZGXFAuPt5OJZr943BzCcoJ3PTl
Wo/9X5IhyJIjWM+JuTPXMLsPnKdhtvJTvkF+anLpZAHlStJsL7ji74yjiEnL6PaV7E+4FFGH7MR1
70q6mWpfpN2syzvJ2aW1qS9Qvl/3bna4HsdsLDihDiHcd/QLI3wUfPkiYPxHqlNdkGNQ+MjEHrlP
oSFa3piYuPRz4rwQxBlSQBwpFGTNz5nVqvehC1bCsCjE6NvteOe/6I+xRlcG9N1BNno0nJPQqeiG
dD6PoXkzefgOub9iAXn9z4b6/WdDgH/Nv6J5xyLKLDPDPqbFDY+Cf3Mi652Ishwa2U8YzJVW++rL
KA0yjP55WewLKMzYLPVghRjgfQfH4tc8DSDecDlN/5qHrvcRqeSU6bGYnClMZpKgS8/t75kxNYrs
Z+jo8EiLfKq9/on1buPtSJft6F7lGzF8XtlrLlcMXjVG2H/mQpveyN9ylPsUZHPNWXr4qmzzifaT
vc8CXC3x45EAxmFgQLgmFVaFGQLO3SDavFwLqae/KK62hCDMUYov1e8YVnrd8/yFeYV88wjfE+DL
W4qk4XH14QqRhYWMNoNpX0kTb9SM45aEXX0NzTr87pHNIwKEWkIeYQuMxykVAEfA/z7AQc5Nh1RG
yB7NZ2qJ2qGa/b6RnLyC4WhS/kOgbdN0qFlrxRwiUpg7zTWYRyhHZoCyLmZo7bOla6hgZ89S/A/6
tt/PD8NM//CDX0GiHH0UcOMvDXP/EXi9tWhZhr5+m6/796G//YZYNrerfEaxHb0f6bc0l6Q9lz/M
t1+JmYlkCsExn8BvLSc6i/IaIMNfwpim9E2OiJrJz0HVkrDAlt/Yjd7ylsHCBZzzkWF8Fj3m9T5d
zvfsNn+PWK0ZLG37cxxNxovS5iMx4rCbGOXI9fo0Cv82xcz8OYUSr+v77+Ro2Xz/LoY684yurfO3
MLOxC52ncq3ct53kPCdmSv7mSscx+/35jRxXxvUVDWzYZbhqqOltvdvvXqIXH+/+Tt/6kiuO4kiW
q9CsC7vPMKJDd9s7t+VZSUfj8lvqW30K5jrXcMm3cmz0+FQJvpIYinIEJU4T+ls7E2+ZGLc592PH
/rl9v/Cc7nUcn3pUPEdOIOq/3TOfCGUm+Yx7LN9+wdVSF2DmovDWrgY5JmZXv/Kv4bvvXdeOnUHI
mzL0H7bpc5qm+V16cEYMR/i6euhSX6hnLT/sttHfRAr8nN9Xk50AjqlpJFESpyYKQkk7O8G1Xd55
9BaACnY54E9zf6quWuvv+wd9Rky0PY/M7YF2d5uhc9UWtZ0KIJyrodCbA/qyoEz7QuE5aakU/2/b
sjE5ae3+WFNU/ytPaOpkctTQvUSpSci+NtSzg0fn0Dl/EmSaUvF2vMWvtB5rPkNvgvzz89h6NbK9
WHdS2djc2Tu0kpVnmVOLAp0f81j2kROV/gOHZU9XsLQqllMp+XNij/GTG2PIOImAdx6leLqlZiqU
tZBWJAPdsjDC1/ANwn/5pO0qKa0Rp91GWXHdIDHe/bw+bvaKSiTYDe37uZ/Iz7XPsYaxSWR0qPvO
g7w9w+LLMgew2vX4GWQIZuaKxlgS8LFIfkatEwiojEsPNdCUkirPvP38uXzea6cfW+o/i/ghF4fp
vZybY+KydOjcMelbigBwM0CkPPmxQ+T+VKgoM7DxmmybsHK1EXkHmHz2KKwHk4/nFwZyOzj2pErx
RWXyex5aMkBIo0NIs+OWJm7/dOb1rx/3p1IBCq0ivsxYXKQ+UXRpWN3GoHpp7H7oZS1euY0U6tc8
33cP5NRjzqZ0Mk8og9PHievMcpSZQQS9kmd5Oj1CqIiRs/AxCW4TS36Dpv63lZKDB3av/cwoTSpc
WHfejdho8T0R2l5aqUshohGvJwOW3+QvhtdeiUgYsdMxzJdvVNgV7D7K9HLRvEZUb1c7vA3TlXc/
1om2k+1EN9eMVjb5b4oO5t7J4bVFawG4DYyovKgS62VnmTbFZumoItaCwX4BysvXbxVZN1KIVjRM
oefn8y9rjwwMxvHbYziJv0cSZgHAaxT9geg29n8PF8xCGEmj1I32pHXqOOqM4jlVkGSe0FQpY8dO
X/w3zZHvAebmmd+VWolpes6Lbxj54v1pXO3nd85C4dZ3nzrWzjrRVpSHYm7EUCL6t0mUNWDh8pP8
NKOSn9vZBVBCeIWTkkr9M3BFN4tRQOfizV4M/z59qs+FLtjCxaI5CF5++Xv5jv9zIzKFOclIiUu7
9sT87b9+PPvIjJWEIIOmTKQ85L85ICM4Wrp+YnbVSIk8cHYEMZaC2lIXtmAp69mUO+evv5t5/Hsx
WqFuhBS25P6il1TZ8wUQ2HSvw/fcrnQbXy0WC226+3IUTzq3Gvuh6om4MvLBsHRIFapoIwTTIcwO
GwaNt9k1VaOSS+UlBwJFk1zypUhJWVCaCnhT85/36StUDuS+pW128v9oD6TEt010+3HrZ4axaYzI
AcOyrR8rrBva98FzcOqtGiymy8Qat5GDywrbGDTFVr/H78noNdBtLxByKgn6ueFqZhkir/7w9n+X
Zu4z3t9OT7N9PfOH3nGcSl9tsLm5qOxzFTLIZXsDk45VMFuFACCvSzapsm2hlis9Wf7BjJM5PPMZ
DYw6GL97d7rvFzPvUNqP29gwYVnk39/OAFuqO76kS+DpLCpKzcSkFjcSvfu2Evgd+9kzRFyIwdek
iG6JHMorzXwsco9FsewoPJjl77WlqLTzqEaK/CyLkXJDE+vSuhQp8hkhEpuU9pVFZ9myJjLNxlJ8
UYz3Emh3Weyy5Wg/VN/dTFOD0vRnbLaaFBKD27pw+ll+01JckUHimlLsJ/ZjJU/G15/KsTGBe7zb
J/KTn21DBPD8iM+Q2tGxHFdMAN9QnlTNFq9VRnDFhEtZfy+/c2OHBOyYwM4XuVdEVBm2yMy6cptw
dGFnG6hH2bZ8InosZX7hJ2ZddBqf3np8J/ux0bqTLK3Hua9I51Hnid84/GRcFqQi1jo7ao51eEBj
N04Nkd2zZUPH8pZyWnfia30sn7Ol6Og1Wn5v+tGfaIMHDBZO6DSIfR7G8ea5B0N0iJ7GSt4mjcMM
iHfp2qr9WPJFgKl+W0ESYQ4pBPpc1FTa1ttESWUxeU0+70WHQfrr4FyMDgAJg8XsOU+g03VbjVTM
JG+1rG51JJeVOVOhJHIwgAUEMKN9yhidnQkIxa0bHaDzRJNgMdNA3GdDh4kd3vzpoQ8RNdH59yOf
6ZoMd93nGT3ONj+RZqybg35TwXT9YxOLdHd9/5cZLEbLz+2ndnefEa6R+ibSisHXRPrrzwPhTA2C
tihGG4u+P8yCN5TL1bcf9scfWqgPNYnoFawY7VY/1yWyeYxSNQ/1/BcZZ5ywylH/tp+RsQlXXhTF
3rXQDuTQfn/lmkFlF2k9mrvZDe9z6cYb8hmH1aqcuJf8Mc1f89SgaKuw1vyMjpYfTBisy/3no/Go
rjq4SQ9yTSlwxnjC7+OFvo3dkXhPFaGetnaFpqkAph06UiCqs6VNlGZZAhjC+BvTPiDtoxwdQFyN
NsrBPuRx7Mb3qXAHvbP+54GCiRMehRqOcn07ZH3T9brJF0Yr+wWCoLjdtxFhmfpxqMYpdynL4Aiv
Id4U2ClWGHHNjhU1e+nwgClcF6KEfMn6pbQYZbSsmHyGBSeYASm072Plhx26t8L2O1V82MYnw9AL
SgbVyoxfVdO/E2g+NozFUyIfKYDwGUYMgAi1zEeysyD4iftdqvT3Ey9d8gOBFVEnAXryN9h3iPp6
u+6hlqsgy8O+TEDKpWd2ogIh6iirlgrMxraUbaT+3p9qelPDROnUiTdSn3Fetn6txrok3rp/rj88
hVcjRq4ogvo8o1uf/+PsvJZbx7I0/SoVdT2IgTcd031BEo7eiKKkG4QsHGEIgDB8+vmgjo48qdRI
EVNVcepknkyRADb2Xutfv/HQTg8H5sPB4nrAGwZA5HqHV/FcXrRPESmTdu0fYzad+B4Pg2nlqh7/
MhyRDtWLe6Uuovt46N6apwvfRWTIB0ZRzPr39h2kqp6yyq4nVhyEyHVix86NDWJOGcjgdXefTe5j
h+dPWVXuzrswf0CCfcWWkvj2GfJmKFkXuznS+0KrKgCkmG3gayfbFItA3UpqI5tGmo48Gj1z2+EE
t8vwnIy9mtXDeoIg0h75Fi3lJqaY+aQ7CJz5FA0iRLCe/ocQS+aykKUeiwMJpFziIruvP+A9gTxN
5XfVxrQKe1p+fcNiGAtpHsH0Y6R+YY3qiHPdbWYYcs4SHwb/jBKOzS+xS5f+mQN6ma6B7LGBCnfB
bNi+A4LB8FMe1GgaPOG5vawXuMCRkQdqBfrM0IAfeXPifTvb4Q87MiHdZNrOrEl3VN5gcLHnkXu3
6u1iCVChzuDfTLVdxFn9mAPGT7Utnj1wia7L8z2LJ1yWnrXPUOJ79HbM2Pxy37rXDc0AdpDysV7R
hyz1O/Uxdk+o5D3gdd4+8UV/Gec91yXkQGA9hIs+4CSWPtZU0ieDHz+GnNOBzYzamNO/jDW8e9kO
LaP+ZDEClgyD3N7F1ETdaGhlEQmYnvQcLGis0tfDnkJy09rh+EweM4f8dYq9ALLIA1+AFRHNDQJI
gjnG5qZbvgOzzzlNrTlcMeDvaXEoNu3Rwn6R5moun9gPwzn7Xz9hWmIVjmo6mAdoiX05Ed4dtk7T
ITdYGMvqIXiKTyY0N9TGzxTJ6T575piqbROCCTy27TjCBtWYXp51V/A0mkEcLVsfNrPTb/U9QIq8
j0+IzSf15EG2qZJLbAIZztjGhPUDcYitgy8y99iDnYsfrcsPV9w2i5hz0QV14e0YltCgmE6IdCF2
6IdbDLZKHs8MEckEqJ7ZOaOsZbjUKOfdxo72AN8QgCLbZKhQvvAc5VH2Eb4Joh++Abkz7JM+ImB2
5qvsD0AgHIMMUsfZWf+OpcSJlRl9vtQcCCs4RLRlhJlNU6d+iR2q6naFO+yieWdSlMyvG/qS5kit
YkCZx9/ickF/NtJzriyOBe8bFRd/+LjhrzP8NrABPjK44g8kOP5zOD7ByRjfaoRus3Jq9JBS6ALP
88+jLBQo+BK4h+c5LaB4sWXPepzJC4jEEGKtmfoSHxhUZBu2kEVz5NslOwhI1mN1zDZ8GW+kbuRz
fl+OJg/jPwfrq6R7ICppCi5DM7Bq3HLeHscDhhkvJ7GEncA4ngMzYmrAkMsdvJFI3vnK+9B4EEtd
phuOKdvtu34qd9KKyjWxBw94RnpnwtWu4AAzV05sdvsR37xtPsuvEKIK4Uy8IrCHvespWeVu5JJg
eOClcyw7dhFmr8YaE1TK0e+x+HUrtvxRwxStkaONXD0gPzZOaw5oTLt4x0w0ZI+P9s/cldGNqgFN
32KNgxmDc963z9LHyCMlUN4mgBh2oZPscVFYwPCFy8/sL/KiPfvaoXEZmKIZHrlTJrmvk5LjJKpQ
+o5kh85H9PaWWKNtQd/PUPMHQL+wLBQHSAzgUnvv7m7PPdnl9EJzbeR2cozz0jL6ojnccnQ269vT
VQbqnuYlE7B6Y77IixRVhAvb+lVAYfRk8KLCvyVY98C5P5SYmyxGBAAMhn3gpUT1h+Rv/GteH67n
UTkqoEEr0HYlnbXhtNpBIFlE44HCsSCeYADHTLhiB3sTsKeJOTmyJIBNcojoFD8UOhjKopq1ed0Y
pCVzmMI+mwVg273qid51QYcvQVToj/m8PiAK4UHrJ9C0/EgXBj+dtmR84IqfU2RKnFN4g9o96y+Z
p2PNTgt6gGLXsivd5/OBt5PlvANOhKm2QOFAXZnSTaEo3OQu+9O0u6vW3ARXXHAvFBtKyhFjQbtc
NdNn8K4DuzZ6A2gos3rBjXCVt5w31MKogSmzu0O46EODho+3obpmMWWrmO0k8x+PgW3wLdUFSJ9T
UQGy+kc403iHd28XM8zFnRh4+CAiFeBcTLzazxyVE4rV7fOeFtOr6lXQHPGgYZyJ8gUPk35dIq0E
yHexDvdpxs1JxUaAKOOGZ9Opus7CA4Xr4I08cZAg0WueKApVyNszODIsZy5iwS/syOw9I+aZ2tU7
OWg0DfzEapUeSFuAPg3+wcsOiAHStuCFdg0/2omfnRJj50ntR4sU6nLJIZsdztN7dvNlQ7Nk7g0Y
wy/Un/Ehci0vGHHy8h0cK6AkWgxu+gE5U5pmsD/YTKhF7sw1S5pItAfKRd+6g+bhjMe/vAidy0lw
NIig5yMiInY9nZnPCjiGIrcsnQT2O8vws62k/1RQ/02ld0oVzqpxb6xwhnSgFiY7/F4ow+tT5EJM
H+a073D+HHI/Hq9bdkQmBxAUOOlYfyGDX3b9hcmuSdQ3eyaI5TtPiM/hjqA5OCTHC6AIMw9qXnoa
mosLBS8TG35FszKMGxsMApkZZI8V66zgYoSpoeJtgKXIJAEK5lIWN54cP3zAI5eZgeSxH4M1g6EH
UIziGW0rjQ4sKkp5F17ukdl0V8y4d0FpnyMvwaH8Yicke5PyTZ+K7AMXpD2IJa/n+KV5uE8ZdyR1
UyxTcbkxx0EDOF/CMQILGjD9OdlRSq+kt4Dzj2bLnMx5URVK4mbEvsBvKPNGF6YDlGCKfpXJprU1
P1vO/HiDEI5LPccMhUYKzWkKWNhB3A1mJStRGP2GPFiQmOBwJsDLpRdVX3KYg/51UdNJsFxovDnb
OC4cEAYn8gC0babvM8vtljSdG9m7ODShHv89RXPm8Lzq2eaDbyaOkAytrfUIO4LmK1inB74tXcvL
cOq8YD+ecSLbCmxD/3ysT8E+cc09v8I8xJaox1J+RiHO7UsYYDNdaCYmICjaCxZmiQvQmouiqI0t
J4YgUM65KKySeA1ZVkiCaPmwZMK2llkQXFzMxTE9CshZcQsesW6M4C2iDKv1boUjSkgacf5xBYMU
SNfi94qnFjP+Ur243EmZv4Sh0Do8AIKPDdTY3ZQBEm0p2hB+FIhjcWr5k5myHfDzfyPvgQ9faOP/
MY8CghdKNFDGm/ZWLKRHeZ8t9H3Pojlxo1KCBAqcmJ2bMImQxe9bVHmo3T4/iTXV02pipcsMh+Bc
PjXwIlcQXnNm9djwAKhg3jvgSMJU+a5qiPnji816wU8M+9xg+uGcE9voXEt0rrhCkHyeT684yynj
n6Lty7rlv//1v//r/7z2/xG+Y5tzHsIi/1d+pYuK86b+z38ryr//Vf733/bf/vPfumaIkihqki5p
qiYaiqzx56/P+zgP+ael/1WkYXeVQ5ma5GC8qCZANrzmpahzFi2vKkybJdayJbEEsRNh0fSoJVOZ
ys5tnm6dr7Inhb5GekXqXjHar1zpumEVg2FAw0I8gp+8///1hU3VNBTLVEVd+vsXjq9p0Su3IT4M
16XePQsvonUvYbwbA/NlV21a4G5kJm+X4e4MGINtkgJCydDquqqua5MEmo9aO2oEfY3iHl7BjsoO
ynpF56ol9z0/oYUS0ne7CCtfKqPa+/kCJOO7O65Llqwohiyrovr3CzDyi5aYHRdAOOQ+36SDez5k
vSeiPT1t9QcKs8uGGiAc3tgDzOkvnz7+9K/PWzEkHrgoGZommX//9KKtLlktK+kB+8vZC9SU6R7d
y2Ss3Ss0epH9y+dp1jcfaJmWruiKaEqG/uVyo2II87ozk4MK1QhNbT7F7VklqyDyI3oea6mSD1sh
6yc60rnR3IUnAYk3XKALJq7rHl980bGMFd7UQbmwxJPW+GMQLsXdutLugaVltE6IMTEJEiZItGBD
sH8y/hRMBxy7pQhnNkS9QlGEwdtJwQVYnhnRjCgZEbhAXRu3vfYSp4uS2U6xryz8aW0GuVBFcWau
aye/k5bF3PCKebmxtE10uNHMAYEC8XBabNvCz0tPUZ9FdMGoVAV865vJCIjoo4EW7T2iG5TL17nC
xB/6Q+8gR7gEbiR5fbvvDoDAMCVAP8rCjvuOImQnw/XLn87dPs/nUPpjNrNtlM+j3kYhNnqNmZaT
YzjdbcPSp4c4K4s4X5UQpIxpV7kwyZXQMwu/TWc37RSHS6WbghKyv2XGZKBpAZBL11I0p6IRXyio
ODvOCNUx5tGw8p3ymaK2ulQuqGSRbuQBd7YHK5zFp7D+bUla4ndLxFJEXgdTFiXly5oc8nPRhaKS
HBpMCSI8sbwrzHwm05eJ2I224DxhJKcVNmOMBh8Yg/E3lNpTGk/S7ZLBz1N31JWZDgcQMb6GlQQM
mCUa1LzcXCI3EfFlsQtGIyU+eCOmqD1U0TzLH+gCdKjV9QpmA0B31/iMQc/GNNoZxH8srqR0EuTq
QuxT1/h/bIdywVCiXTIkL06Aasy7rifJr2+eyJgHXwcoyuHuYk2TV6FzSkSCIjSKRajML+X6Vj5q
8IvfzuIhRmghkue+FJVFGy7F6ED+Q2NszJ6ijsITiprYLrGU1wbIDRyBgUM6wBD59XlRnTdQ+shI
jMLFQDuKiBQSE3yB1DZUv8GJD5UypcmLChtsoOzflWgILK9Ql9ptg19LhPWF6kSMVSmcqT2KmRh6
YrKortvCWLYV2QZ+N4wke1pH7ezdxCdmwDhXs7KLdDGkjlzbnbSFdG1UWy1bS9m2g+VMtQifp6ez
WfWRn4bHc7a+BI5yc0vDacONiepWdNpgWUdL9DS9aXsW74sYuYG0lY03sfGL82bottbghpVblDPl
9gDUEZzS0osrjK25Ob/sT+b3a0/XRFPWNFOXddbmH+dfXV96RQqk5NDeKUsBQQUcTX33OWOPj6o2
FdbaS+8XtvAW7C2IORBs0uf+laFkiZU11m0rfsuOVnnp1nqSchiZw5i5wugr9CgH5bk4zo4c2CUn
jZBvZo+4qkZsURMQEsGA/c6jEo4F44RDcmICGTyOg6UNDV3wGj8az9BIaDW35W4wV7A78DHUOn84
pSOKcE5dCdXQYzIt3V82bvnbl/KvGzMeY3/cGCno1baT9eQwuAwTPXy7dmPuFdYPQDGb6+Lnj1O/
OxUt66+P+7IHNHqtaUYs83Hr5tAd8434brXjvA9JObdzSPkGlx3ZN80iV+YlYqR+jN2JmBsj1T4h
MD7AbxtGQrmElKY+QFJunhAkg/juAR5Y3pjoQamCF8lUopxG0FBt6fHny5A+66Wv5+uf1zEeh3/c
tlDq0yjOreSQoLuNQRdczfQiy5MtMALnhrjjTkPt00xfWgo/xYbSQZRP+ZhCslacHJXdoeZFcim8
VIEMDSdX/bhcyvq2SO0OaIA2BKCl9bGcIHkqS7YV/AuKMqSkHZN4ya4RL/pKSOhjbk7Klwoi8jNa
Bhjn2oUA1gWKCsaXjHcGEIS9eMcUQsc88zJjPQE86KWtomba1Uwm/Xoj0poCM6V0vZjR4m4qvpQr
xtjNkcanh3uwHjFK5oDyqdgYz5fRLQETAN2tEckjMpjGHvguGnPwtU8YzUNwN3iMNd3zih/bZStQ
+lQj+mSESemsBA67DN7HBY7Pz09HG4vZHx6OMm4Gfzycm6pWsnVmkdVPZ+xsn4R1uWkfhGU9l5yr
q/ulhYcplAs4A9EGVHvbgRBvBec24+9djsUqXRlTZcXD3VyYDe5RjDJOpHdyAa4ARWhzEbOBtb1X
CH1YhZQfPMzCP78n71cCt6Lfzs7Peu2nS/pSDkfD7ZwUV/avCGM/NhQH15m9fJ+XEwMxs/qYuuE8
v+vm2SK6Qw13r73qu8qXvAgOgTfMASrvm2W3Ckk7CnzSVZ7heoREWaCPetQpQ+idJuk854EzJ1Hd
5i48GI/pHgod1AppEYNs+ckU55pX7hxeD/urW79DUAHsNzbiDopK/RTPW5CVReaBeOv34jtJXomE
tNXFJV3amRtcgFCI3UiurB1c97C4hC4N62hUhcElOj/r+FXdK8/V8bxHWyIhKh3jiH1VQ+yMyYJf
PUH/ou8AxqU7DNaE7ia/7IeffcU/b7RlqaosW7olf6ljb1l8ltOmTQ4SgCWMVjzK0SAfskn4HKEC
e+7eRRYC6X3ZvsgmPYzq82TkoynGJIbH5TBHhB7J4J/JDMHcM4Ia4PQ+1u+WNN2H2ozaFD3eulyk
03HkGjIceMhl1/q4qEskb/iRirBN8lnBcAl0CDxsntyBBFwW0tvPr4n0XY9g8Z//udQvPWFsqf1V
NLlUYCbieABoNpE40WC19Hu4jLTHWFwzAo2dXz7YHHf5n27yl9NYlspKuAa8oOFzGy5ugVMDSzco
j8DunN5cNc2KoqmK1uTMlFgvvaWIu+Amg2DgUANHFeSxIpTPHcp1ZyxMqCOASXgRyZNCnSssbXZD
wc1HglHzAH4VvQ6ok5yz6VyaZaVMwsvIhLyGzhhwvBXgLPBYGudCYCj4Vj8hl5M0upTfgH54KsgH
IVDsx8zI8hWT2bSzL5gI42pcTOU3tGTjgAkTdFj9N1cR9/VtDqsZ8kLlEkGWnHewLbABhnkyDluq
+e0lUjedYQ+dXb0Mb2n0jFQvPzPhIFzX6e1BWVYGjkMzLHhTGO3oEN7VdYExBZ44PaLp0YGvuAss
pkKeZM7ip66fmo8dAppjY4yUVDjgGS2mYreijTa603A39oDqtLsSJg+WXwr8YFvViXfdlIYyVW5Y
IW2ScHnuti3pC4CDQ+CDI6vNHTjbOW8g2M6uELtusKlmOT6Oki8yQTVttCGQyMTEQdxh0jKVHiPc
lAkuIn8MkxnZYM2dIMC18V7qdBe8b0QRmD5bSwaegblrI89Ama+7fUpUsTNImAX+cih8bvo/rbkv
hY7SC7IQNgOb+h0kM+sVn5y5vhZ3Fx5GvgkXBdlWa/PecNRjwX6G91l4h5sdoap0AiN8Lx3LXTIv
Z7+8DN8cVpIoi5ou0hgZsjYWaH8cVkpviprQdJ+NcxKuk2xnaMCtcHo4rATvVtrtvOVdNCRPjR4j
uK3R6y9fQf+mef/bd1D+/h2ks9BpVd8nB51G6eaHMT3ZVIkn153wYL407Uy5szxoZYM+pRKDFBzB
P3kV76MYRvKU7V7BIQSFHU0V4U6wO8KZLnkx4tjbTsM7gF4ge73CVMyWBNH2THRB4u9G3sdr2WC7
NiEzNx285uJdx5w5lypKvSwiFm/nkIannu/7i83WIASYJDpUhdpaxEM/IATXYzAcwpqDBlsArHmh
tDi38eQ8jMTuMF6nuqeT+DeMinrxMIa6VA6GhEgzAgfyKyIOXAtbhtyIXNd4kJL0tggNDwNFlB3I
FTSMHdF4Zx79OK8huDj/Fgs656YwJuQE1ccK557hkoG5eLSkY0eFzxuQvfTPzA4AgsU7YGrUUCwj
OnvwXX4FMtWURR4sE7yeeL+M7dlaApoXpSdcRgk+lRqcb2zYAZdxaGdgSIYhkbP9vAk9bAUADpV8
er7L1iQtyBrZu20/l1ofBBmUW6dm1OcJJvmFIyV2/zryC7Vfy5Kx7PjyUv1t4Xw5Les+FQNJbShL
kM4c8BuFzTk4+mD3dwHyq9fwZbCrNzjYJrrAYcYSirCEojDuHPW9xgLsRFAijEzqi2Dbboa1Ecwa
7EXlGcon84PygYesj6jjJEKT9g5Qz5QRFyRIMMIc/REJfY8WpkjM3Dgn9rgb7EZDB1wPjgixp4Rl
yYNbIxibkrQ6mvFVyB+nisc0ACkGvmDqveJdjuWiASEaKczwojmWsY9jgzSOxRIZZY/d+YMwRtoi
8m32uBAQXTmGabNprOO1yLhgxdQNvnhvQ0w4NNWU8dhwUstfuljtt9v95cSODOVW1Qontuha8G/x
/CSTGd7qOuJgqYmUm+Rv9VO1QDpb++m8fauP+dbYDHsYxoS8XomGFemsdJb53fnFsOUHYUdSsYf+
ZV/7qIIuj/jeM7JMFtTpFj5T0PYWvCPiAep6/8uWLP227XwpA87nVsi1qEoO1auGuPtRGX0v7BEd
YvuPshXM8+pFUjxU7ciPg/QYYm1kTnqXacTPW6D82539cjoMXSMq2cBXUZ+sED3iRxqtkqvbEhVm
rQfIVfREq5ra7vFMlqLgQCZtq1ccyMvspN1np5+/znfg8d/eqy9tctCq1kWVeK+0zfABPWc5wlPi
wZy1kIhecdrAj4OJrfdb+fsdjMsHG6oicyYp1mf//sdppGuR1JfDhRW2C712eVnDnrs+S+jkgkm8
z3BZ8mt+2QJT0aWy1ZsYcsR2DipXLhR1SQglezm5vRcIMKoH3Z28jTfzcHuWMTvHEwGzAnliohZY
IZFRQsdg/t/PrA9BXCXPRrE4W9MeVzdop0wCYYYxXy88rV0xzoRPR2Zw6wi/FMLqeLz9cxf766K/
3G1dTaQ6unLR/avRL5RNjCk70BfME6Pena3XsDhU4qljD18NhGQ/lE5GxDVqncUV9nI17cvpWXT1
DTRaiCB6TOipo6V2GOKM0RQuUQFQ/C4KRtdTeW+8w0eq5pE6OqnI4i/lxP9ji/jrWr4AE10clYIk
1MnBgMONc1HnkP8qEJNxm0eBc7k4RDoG6KL7WcY4toZ4MdVBW96C++j1JswAqyD5tC+IIPVy05cL
8JVCdJAnIQSv1HmIyQD3QZ6WT4w3VTuHJLE18ZiAVgPzG8Crn0jtpitHip0ieHnnI3n5BUWSv0Hz
/lyl2pcGP7ulRWLGvB6iK9om7O1V/aQs5HfjdDtljCY34gzofQBwhec+fiuQDDQZP7+k6jddzN++
xZeefGiUOO6v3Or0Wb43PzUK5zvj1Xq9usmmRF+4gouA6/ecZEY72vZ+77WjJdZ5TgMLU3lsDGCz
yUsVkqlBPIjP+dgv0WCtqh27bfdyBSN2JRSed8KdjudZePj5Er5DSiSRgY1u0AbKsvFltQTnKDWM
hMKPWcXDDdcUGDbDJFXmA8JBHOLTJcckW0DoXXWs4R3GMPGuXaB7eELzjud2zPrHRA+Vwgq9vHNz
tTXMIGhVU8XFNw6DvgpKi7TCvui52usLhZGquMGBgX18iO32KX2AkdO4NMw/X5rx7dP569I+EeE/
d7IuCsPwKhKL/HBBgQStZPSMuSKChAn/ZG2K+6qb4oe41HeKhyQheKoc7aDv4miqHMLIMZ+yfXik
U39RcSVVVgiOUFyyqFlQCEpIO39hB5QW+SbZ9AvVZwxlQLKUFgn81WBWH8+VqyeuLpAePFW7CUMJ
GLs19hHDbUl0EeVcjZEsOTlwnLBbXce4KtSzERCwRsUsTmD38BSBO36+Mfq3L88fN+bLsu0vgS6L
GY0Qs4w+2NQY9BAi8cSOALkbdkM1436JSHDPZJ/M8hiah62ucJbljy+IATHToV5QJuRBZ+Q7sw8y
HXkngbw61KvWy5b65op+DJo5kr9h1EUb7PtAs5//QxJLZ6vDbP70muAEOON8SEXvg1yarxRy3Ae9
duF5kGiDxvHnq2f8+d1m/8fly3/vdbqyo2gd+8COyYiwFsOdmM4bWN/QCEPIdZOSpiuwZiHGqAxO
MK5F9YbNQrm5Yh6E5U3kEsCspUeTTEJElHgQk39DJGe/uonLiEhXL2uc6rwsa2/44G6ythoiXBC1
Xx+yM0MkDKngBUzFe/SY5M6KK20ZHplLx/Qi1oSDxYh9RKeyBcPEV8udlR4EvDegU1Nkf+rTiULA
WL4pUVH5KZ0p0nMUVAZWcBfglPuAQnzfKbYFwvkEWggvAtaMnXusYocjiUBs6EFEdToqgvtwoSCR
4TVPPXM4kHyTSB4Y8c/3XRkLqH+csYqqUFTodLTGeAb/8TrGjZWK8Y3bHj8bE4Q+mPuiZMrQn2Nq
VjmlssxRfAHL4G3IZV5WV+x4YI6/FVSGGDYi9IV3RENGAY88EKG8VKzDaMZvIJKST5Ju+3ukgcOd
6v381aVvywPFgIhgqZIlKl9WzHBWz2kus0l2e+PlAt843kHSx0sC+ehOPMG1+vkDzbFr+ue9+usD
v9yrKL4KTThikM1r6RfrgE7lOMzl+wbdP5Rl4GfSUEYQ+PaarUPWEx7NKINmw+Nl1q1IqmebpudC
zWXAWkMFVoC/THRIZUsEz81JfRS34kHBpVKCv4lrAz631XTwr3eycztVh+II4xdS7Fzfqp8ZjN2d
8V5sYsfcDQX2jeYC/g9coGRavZ39CJlbdqiObA8qthr7AC8hPPCxrNHufxu8fB5IP92aLw1ndNZu
g6xy5vabuMO5V1/17DLLizHrMDDVJsEqS+FPXuzbVl4JzRR9Un2fovoG+SJEHuE/XjNHa2GcmN3n
HtKsah3i8E3C+bLYDSvmtFNMLEYgmp2Y0W/txE9MpHlPudHMAimBq7caPM/Grvqxx1wMl6rn4aFk
M1V9aUdxhzvP9e6yMfHRvbV2dof7JSZFfr6PFtVT/ZK+/LxcpG8RpD/W55eu8Kxkl0syUA01D0j2
KM+v/USmufO3vByYUtUbYIjLy0z67YyVvoOQqR/+WqlfOrir2d6ExmKlVgoSQucWuHHpBsocPJmR
gIBcJXTEftZIkxopwIWwN7KDphUdgomXFvEkCK6m0W12I3TJBBCZVg/kJ6aEocB+0AApFxljZdW7
9cvy6gTx4qy6mTRTJFJUJqTEiqYPiSNX75rALqxJ3HuYQmiWjY9BMozRf+YediuALZzPs+yI7eTS
eQSz0bjV2RPPj1lYy2gNs+RFRiQFUwVxIj2KO4t8b9iIe0IIBwE3IkXBQW0CqYICvyTmezvmI1dT
aVUsxA9mtRm9TrvqkmmKLxqOxRjosWhkP0vt/MBsJZDdPngBQY1kH8+9S+cMsp1ZXtegp7X18xJt
EDTNX1aGNG5N/3hdVAkKkCVpgItfdpIyU8soSXldcMDlIFDJnLPHDdiokTguc+1el1eD4mrhtqGh
FJ0oIyvHVts9/J141+GXgUMUiqLEY9fdAv1yHuakcO0Eoj3RniGkf68sPyQKvbARVWO2ZiwG2R1I
cuuob9sH87Il436MbB/uIt2/sClF+EZK9uXzqCOqoyYKFNUdQ3N9jDiIrvixfSAewPwkjZ9rHdoQ
1HEaEQjfU1n9UIW5EBwk5S4rN0G1ww8FSaXCLkRlIWO3f6jD+7bb6PJL2ByM0Out+1T1NQZbrWeU
x3HqaTl1ts2pu25zpfQq3TYvtlAuGbhDA42CZUUWIFoDxSFTkCjCKp7TzbCEfn48sv5tjapJqqmY
kMSUzznJH4eiXGXlVb3lwGcStNfdJdgGtMrmcYApX7zL7fHazRRtXwvbUFw1xDslXkArgQfhsK7b
o2weBkTBB2nYpnQStKPag1jjAPNg5I8WW1+Gi4vO6CT1ZdmtpLUy0oiZeFDZHSVUXNQQ2KQ9mGsO
27Mwh7aiou3V1JmSO3nwlMOL0GE3vEnBc1OtKAiv8lwy/SE/iIQYYwEDU0vaKsJc5hTGEi1dwulK
k1WJgoPTHJ4uuhhSxfqZjmMVvG6GEqwP9U5VKKTLjVGtKopoGah2kHe1YPO/m7jtGFFEwwLdpaXc
gwXinHoTnrXqjnq05JVtWhe0mfm6jgd2t2UqY2AdBJkeW1V1WSB85aROnw1pr0dzRiyW5pvposPT
RY48wXjqsPGqjmHv10ib8PdK3KJ4ZiATWAw8c0cnvvBs6/AfCMbD8Ti60yz4Gpy4Zr8+m+ub+NhI
87B+sJKTbrywDHuCHwOAZuleGptNDiH91co/cONhIs+qNYdTQxAVUdWarVc78+p2li+V74RmlJtU
2qZcziCuWdM1+GPIIZ0KK0FbFPE+wQERw0LAzGKjkjFDtdjsqazPqW8m+ADgMnODZnuDw9LcVoJ0
J+C6W27TcnPDBeXKuxq+SMMRy0Fp3RcHMAn0Zpg9auq8Sx/LdsziFgVIp051jDdnAzJxuE11v19V
lq3d7iTFAf+PIWQDYTR2dsU50ZUiH30KcLgO+Vjaqzjam4hpbyDbY2tLV1j1dzKWhufZZQzsPIjg
CqV2yKqT0YAvelE1xhEmxiwsyBbM3toIKfJns2MQ48xkjeDXcAkh+iJC5n3RM/w01kLpXLIV4QzW
ef/zm6h+2xNpqiVZpiSJhvWlJyoTSw70SIgPMnEcMwn7WN4aGlxylnbdB72OPL+RN0Te+qPwmu15
E4zXy4c+70+mb2SL4aFzCtyGws/ZoE8E2rngPOHsF3b9vf5akok2yV35l6/9uX3/Y3v/42uP2/8f
+0eXynFTGEF8aC5+o76p+kxSpgyiMQAMVtdyezbh/H1cmxdTnke3U9AdA3l+brG1f0PPTP5tgQfo
hBRTzuEBhVx6dkL8tE38Ask/G2Pu67fm/qzsbkzsB8fAYrA1UcgYHllz+Y3e0QlC24C+/Zpu6Y4w
EHoMgAgIEPkNbZHUsZb458WaCgQhU7UU8cvFJlYmCaU8wi35IrTWwW0V0DfUnnGZUZfVmhNrjq46
Uj3XiJiCRJ2sopcEpo0voO6CYf+Os4jOq4eVI29PffZNAiRxOL0u5QhtFvfOh8Cg3xgxEIbiXs6e
VBP7YzPN6nXXqjAQmob9FAZASsaWc+lxr3Li0S7ExnKKn1qLXoERBmQtKsHSZmgRI8FPZmlLmOIs
1U6FaQsBUwY/R+gLGCK5GKHBFwNRgJA5CdNljAVq6mFUg3gIeRGTHNjWOPpU5bxGEdAsMHLCaS+B
QQr32mAIrO9vzZIcHlnc4i1JXGMGNbDz6ZyzbqUnsF3v+3E/zQ7pQ/cik40ULmryZWGfKw4a1VTa
g44xWv5v4opQbK6juApvKJlAi9ee+Or7WlhAvo901MVY6DqKMjOY7V6PVb0BLgnQ9+GGzU9mRNO4
0Jn1YaZn/uU3Frv1/Xn51xL4Us7IxjXMO6EYK11BtUVESaTlmV5L8tp5rp/nlfEqj8O0ophoWHhf
VvFR02c5OSeYEShjsEzHCYIDLnHumLRuYjokwxFQrivJLsPPJ/ZNhZk7DiEzMrNI3ALJADhEUpBh
FsVFfsYawgMUXvRH5kG4fpGNdn4u1xXeJ4/GTtAID2bKQl7R7IrLU7IqcDX4kIk8hW+wjUzyL2tY
CK8i9JK5MLp0h9y4BTcweB3NdTBtYUIOQxR5HyTVMZuZ/IAKhy2fkO2mR+QYPekIC9D0YGYN2yr5
BUKWvkVItL/u8pceyxBCoTVK+gnJmpdLOiME5vheSfsAfesGgtfPm+932gRJ/OPzvvQvqdGG7UVl
9pI/3EK7rpzLR7DTn+V+qiy4JY0dznk0b1iMwKEVyLPh0innWwLiKWqn4qv2YdyHm+a8UMG5RYzj
bKp0nn98+Pmb6uP6+mkL+tLuWLWs5cp4Z+Cj5KY77JS3HjQR9uIHk8kLQVlnUsFmOfL3FkcnQF+Z
wuqN4af4XuKCsM9PQL7lPSNkCzksYVgZLgIT6qEpcZgIdpm6U3LAQFZp29zek++kOa87bCj6ShOy
8ZhNmz8TMoulCilGkktpHmJ0TMAAFK0xtCppPaZnKFF+vnb522vXJc5GQzMN/RPg+eOsuUXCLReb
MyOp60T8GO5DzTm/l7MW8OW5vWu964O0IyJy8DO+F5Yj8x5kQfYM/5fl+e3Q8I/vMe4Rf3wPMb1k
haBkyaGY35DRvTQfzIiGEwq57Lcxw7cvwh8f9QUdz0u5N0uVjwrvDYu8qGSLw0s2ba/TftnenWGw
oUDi5JxgNk+CIXXTo/x/OTuzpcaRaIt+kSI0D6+a5Xm28YsDY1vyLEuWZevr70r6xm2aIoqI2xRU
QwEarMw8ec4+a6/z7e3/VQ389zw+o5cvl1wfDJ1yHedBZuz23uBMS4DVv8+b4ZHebDDcNKTno/tM
D/Oukfzyuv+47H45+LfQyH6lyqo8sUc52YmCxrO174GlAha0SpQRensWN2EZUgOX6dEhr01NnuMx
bl47UKq4Klm4lP39lAwxAf0xDL+c0rdIoMjuxvkocUp3sP2T/QH+uoFdItTCyxhIEU3LfOg7yakD
125xwH9u9lwwIiUaF6lrzJ4TZaLRbjhu2vab/gbBrRAusdrSHKuVq35cds8hyznTnY3cDGr1p50A
5mN+1SZVTULgZfb3dEvjCCt5f7+4n7fspkExhjYtU9a/zb4prTWpk4mHDjLpjt7+5WNsvpPY8Glx
ALv57P79gOqPmdkvB/w2/ebFS7oftPwwJuZ9OtGe5DDFHiQT2HqZgd5gMuqqAC6eMyqD9QKmIR3o
lXCHj2sngq19koP7bUSyxUljelSuCtr3X+7KT+otRf5ykt9m3jqtiqwqmH2AQVmViwmuUUV5ksMC
z2htgC91fL9rXk26iclv8Oph7WmcQLc+MJOjiVpt/cNovAOn8qEgoXGgh+9U/3KeP+eKv5ynuNlf
hmpRy880s3n1mrG5O71Zt+CKnxk6wYNfkGJlj0peoQ5+D4+1n+fFf5+bb/NiLpVmKh95GQuFOpe0
yJCp7jsUVS5TrUJ82LUo/9Y+kUiFXtDyiHCI8ZtEstaHYpL379dEaTpPIy7oIcnb1WlOzsrOhkfg
EWZfOfklJTQKDRslC6/vFY6FkGJ3Naz3uE5doBTgBDByJlR9q4YoI/WxEqOuTFOgYeDb3Mai7B+g
4qyz+XkoeQZ4gJOfSVFV99OHzzbi0pKhF127uiIorjiq6In6Zt99eYCbarM7vh0QptC9tjOW0KzI
AzBYia7vsFjCx5QCKgarbMGO5LDMD1QGt7GghVvCixpVATF1k3XPG9yBdmzDy0N0Q6x09lf97NrG
0dZxenhXNrikW7RAerXVvZn9FcAAyWVjwV7XRi70pAeRzs6P1R0/iI+D49JZlF2hkPeay7uCH7QW
/X10Gr+Nzm9rkLGS0pd95oE6KX6hB2Xtm3jJUs5RhJeeCBeD4449Vzrb97LBqyW4VchoTxRSPAaK
jP8v1GAaleDf1c9JpYYVYuKLx1LyuAWZ7J+nkBfZVSCyAWzXRif2MjxCYHVBCQ83YVBaZUWYkejZ
COGLunjMNHLoTpir4fXu7n/LiinOL5f8vbp/s+pHqkpcsj5s7Oh5IDfq1i+YiHlfxhkzVBtAUmdI
fABoW3bhOjD6UcTqTXyN6c3fCY5xIAOSMGOW6lvvHK9IyuIEFb060M/uERwOlF7K7jJq8IC5+Uwc
WFcWmwOIJPKOVSDVHtmedP24Jc6qZcPVFnxnqk90MXmqyJOhebSu9JLxvLJCeLfNqZUlBSUYUBU2
5eQWQ2iV97CcLCZ7yhJn/9NcET3yYZGCGMDWvEWGGCLhfVCcPf1TTFzQ9oPfEDJCIhrc9NqHzLvv
iiLcg5WFxU3/1zvKLFamNCp6eMKhYkRwwwwoz2w2kQuxYpnxRZmomBOTPMNGkLl7QEMS+Re5bsOr
a5MqY4ARdZ5Wg7KkGg5jxZ6sQryNcRU2U+xz0NUJi5H1kaISO8wiuReuyv6nfW/twab1oVNx2fYc
cuZjSF8+ke21pQ5GHWspkh5EqKA4av+KIq0Lx4Derv2Y4Z+z9RUhIgGLYoTPY3IVxjmwAlDQFd39
q3NX2rpOsQLVindbU4d93P3f9Lafeto/g4f/myeNb/FMfnidDs+MlUQbn26LF9aYq/hUBjezXYok
c08GNSChc/GJFuqnS9qLzi+RxEQ2mLblU3LVwkcR5WsHJrKCJKmrQxupXvMUR7y890i76aGjvgYn
ekWAi+Gmo0cHQE8rD6H/1MKg4D1dUPMv6MaQPMSd+We/OrVmOkj/PnkoP6a1TNskWpdN9B3fAqWz
lqnp65IRK+8oj6lshcmoSa5igR7AYaw8/3bAHzfo9BtrhmnosmN8X4Rq+6QoKgkppX+a7Nu30Rms
7cWVemnXWN5b2YgkH04JU3N+Wmqbv1+t9VO4TpWDjgZZNRX7U+P3Ze193oyTUZo1HdeYj2rBy+4d
TmGOU0nlWWlwB5x3aWcwsnHL5it2ZA5vauuO7hebJ7LkF6n19A/Yy9tJStWvK5WxrE8MY3a6T55Z
T4EI3LrEz13FYLwEvNoyY6gJpjiZIEzsnQG020lJNoC8mAGbDZNOO7qDrylHx1fPkSPAuXfQkhDh
q9YpDYlC9hr5bEG2rcsEqQRu168YXIAzuUsu2KZf7s9Pkbxi0lEvO5ZmG5/KiC/351U/NX21euzH
WhFcQeGhk3XcnJD+2mNlvsICFAQ5/7JCtNKTZ8h+apxAKnJK7i2ir+DgVWGOv+sVZT/FtyEtpPIl
tBH3UjM1WIVdTYsuL0qmD5lWIq+qYnP1cXiOUF9T7XHOAWx7gPjcJlvQ6goYNs5UkuZ6KCAx2BFr
FAahIDDrjKxJtoqpt+nn+JiF4CBJ0jywlKyCozkUWGj4sVqPpUBXkxvkit7fb9ZPDVeK4vA06dwr
8fbfQK7JtEbbVwdKM2mkpH4KF01tPaDIgd+OtbX1Sgy6jzEUw0cHUczsNWYZSPv/r7OAISBbCsP3
e1f900mrvFKc/ViKq+D+Ue6gNZQU5qup02NvApELNuhF2CzQxz7/+8HVnyJKxfn34N82BjqZNtmu
Gcy5T4Nc0wG1sqNouHiQE7riDVHhA06Mmw2O7Wy8R4LSMl+fmvoCWOChjXGIsF4FtPn38/pxVvt6
Xt/2Audn3sjNjZsCgQacer+ZK1BfmqU8l37LenxqO76vFuytTf6zTWQr33ZjLwgURW5/vgCGQ5Qr
t1htWcpCDfgwRYBHp3ynSLNBcWF0pACZsgZVm8wgvr7skqjNuNmMIqLXvJeb1y8Jih8r/ypDWqTP
FF22RCT1ZUTfjtblta8Z0SV8aQKEoRWs4ie0h4hKerdua4M71Krf5pGfMkEqlRLdNAxD1dVvQ6NQ
lZWqPTlqE8qzIxZ7M0NB/W8P8zHNk945WLWKgdO+bE4hhUcjcCJpR3asW0XpNcg3940xR45yIYPK
tkAB9HoI7IkElQ9nTWZAB78OJXhnnHmU6D0lIkTB/JbG8DHdEKQf2XMXS/CapD9v7ubZx1Lbod/J
5+NpUcdA8z+EXyWkwV+evB+FwqqmGY6sG7LhfG6lv9zv7C4frEtWMYNyqAldy+zR884ZfDL8dJic
lD3vgc6OE+M6Km+YegxgYThz2g5sEoaireyCUVJP/6Ao6HRJLt8mWN1RlYWzTxJ6hiXVE6bsPXFS
HJ5U6Bj74Bga/i8jyPopMPh6Id9ewuP1bplH9c6FoCSn1wnTDKTcJ59Qt9FHZPia1H8sVoAtgI/t
5F3aPgzEehCULaoArGNvUky3MuZTrFoF/cyuDXt/aANf8exu40D2c2WWtRlzQiQPj71nctiYuHW1
SiLg5NgzMeE90rbj5YlD3wg68/lhYb+nSwnu1TOqHrhPreU3FfJha2XQMuIeIxsfZZrUzzGVFwf4
j2u+2WM6WluvLj+FB23fTgBs9k3aTzvPdq27zVwCoRjQGE35kUyxBtQ+ax96NPBtnRELlgJomqzH
juILeR4EZpocSUt0drbjBvTqsznkMJhvsxUaSEOjq2BdQ3TzLkpd0bOVTkr/vD1GMBLZdrmAP+jc
oXRifZrfEdcCpcuHVhOpbQTsso9101Jvw/zCm6EmzgTonlA1oVPE8HGugw0DecfVG/cQ/doWrf0U
H6lEgiwjqq5r38Ug8sHJb/ecp/eCDhFTb8qEOq8adjeLZmzQlBfIlKf8bEwn1ZNGG8VLKSC5RqBQ
kVphJMAT4jG17TE8BvqUChyUM/jl0fz5yfz3JL9NuNnhdFEfMk9mFdDzdaBz0K98mj9EeyL0tF+O
9tst+bbESafy2shiQDcf4IPgyvhOgFnXffeeT51fGEw/rqdf7/+3das8HOrUeXBp5jJPqACs4XTr
brrMS+8EMpcy05DCgBzSUSAsSvcDZr2waje5i/jW2ZiBRuieXGq3Hv5yG8Rw/2OVA1FkqsCWVPP7
vHZWzrqSvbgN6sl/0Dn+8tbP9mmHEeq6cXxKwzA7w4MHAO/Zv/8md/zccf1xdJHCNlVHM5XPHduX
WVWrV7pSn0uCnPa+p++Ib3Dxfb+PKTTeyS4de3L08qzFbfTEGxwICoJand3/iNIrLmXCIh44ckbP
JBx5rFB8OAMdRrXTZSDSy8W+HbNMqjI9e33pOgPhtdxKw9yvgldEdufv9/LnNeLL1YjV88vVpPXN
sO4lV0MOBlkx40rG6x7QKQHrx3V7HNKquAfrSwGXFIKvjZ4WMBE1qcN0gI/5lMZruiyDZ0RKgLKK
voF1RJ1S9/GWagMDPvepZKJIgNMK3u43So8qnvi/vRjfxp/+uinW2bztx2fDLXfPCUC0JSoIDCqf
bWWCcMh/nnylBcgIX98M72JWZ4SYYSMM++Dk/daR9GMEponIi1UXnpX+LQF2fZ60Q359MiG8o3HG
m6mzuc5xywns9yOyITINm2sPhsjxFmZjO3Pp1RSYAZSttC0Rjamdyz5WusLPKnq1j78EyUThP9yw
L+f3PVv1rAtL31uc36FDrsgokpSSZRmbgOdkZFnx8zVfIXVhhgVYdYcz3gKsjrkCtXrLR6+pgl5f
9YSYqqc3gSXqFEQTzcMrR8U9KRQXGZUoaowuA7p06NzpGQACHt7pAzlC3ub26345OgwkjcgrXV7e
yhkDePdAqLO5bJSwYEe3obOu7qVMpT1+2+nuIZlClOhIDGl/T4a2IzRPrSzEaJWiNkZ0NEsSyKrD
lKbIvCfd1wYmvqx5aoucD7tfqY9bV8lWfkYZIMVWhZvehDuQrIUWNbfQmL1ohir91yNyrhGORk8l
vj3a+CBdXokNzEGjnNHOTglb4IOMpIFEilsNnLe/j8Yfq5aaQjoAzYhNSVssN19Go74v0lK5izXv
GVp3kQI5F0y1cRmdVjAAPXWQX1tXfKiwNz5AKvQMyyMY0Hb1/IqCAzuqOrKb3+aIH9rsdItzQpip
y8TRn2WEL6d1qh4reWVwWoRSdPTHeXKqghQNBg7nRCIY0ZMm2NdMtoPGGZrIIzFJ5CGQaRyIyRHW
0CrVAJ1vAxvbap1vnfzUpwUjfXbp8tpj0InY9nBdZosD8w9KZMJikMknH6VnhbZNeG76DJ+zSd+C
q6WdeltlLcgWVuldSO2ShXx7npOMDZz95uSsPMIQivYQ31oTV90pttZDK0c0GaB+qY4RMt07njLT
PTqbCgM7RLeH6GUFdLADsXkQ4XK6lQ/9Tk7HStuZ0/zLZeanSXn8uIGqJH1p9vb7OCX1Pi2es2vV
Nw79V96Bd5XutypGhwZkrLiEoFsP82Ke9W1Q9aCq6uEtjbNHuLJIPa4LLuCkEI569oa1C+Ov237m
PDbqI+F8xTc/ggzEQLE82wGNwQwiXcdlJ74Ji01291WXBHk9PSPAOHpACKF0UO+F1JNipRqW6JxK
2jGCvenl5JGf+BmSsrwkjR2uiPBwzUIpevSrLcWKO2grlXsfWHzj5AjW4einr/iKH5Z3XSIGuk15
aZs4hUSokFE2n636MLgbETWj6hWd9fEJq7FmoVboWWjoZjO0zlkSnW1+XJhlv8A+lrzL2XWWqM+j
wxBRXgaZjlUybT1NT5Nm0Eir52y1rsoI6wHIqYbWgvvW2D5NH5lGNPucQdqmRVENMTPH0uMSVk5c
DFlp5DnFAEDziJHeFdLMVPXxboyq9uXc1w+LS9WV6YUV9ttA4C0lPNABhpHFvf3cclgoms9sgwMR
IPEzFVM9sdUpGzhYD2eS0jxBfSChtz76WnM+li/dhkfHpgFnhKMcHsD5klwptRgyG0w18GJJ6Bt0
mVIFcYH8Ek4XC7bkEsl9l3b4+pLkz5b8oNvdh/2JCIoOcoq1SjHVcySF7vM+A188zFqXrgRWqQWF
Il9CNm2e7pFyCO5NbOF3hcze8r7Vqj640xXNOQDlEXUrENQ8i32IgcAZukiLkpeisS3wlQqIKqgX
Xq61k5DL5Y8F0Z1mygRRFcnll4WVa1suB+eXdyWaEuRJ2LbilbL2YOFa3CkgGbBWmmZBhyu9R8Wh
XWHj4hewxZij1pisPYT1EpIvhEK0wHKpKQ8CUNWLZ2zovEj3b4raPhz9czlGJHlgRIZK00oVapzM
1gIgTBvtG9l4wminXNJ6Rhm7rNpq58l69X4QVsHVQJCa1uxAcuaH2DkE3E8dW5VLjhq/hxKNDiPu
kB6DfS2NiJLvWRnxoKnYbojyu4ETbkuBZ23NTzEmcBIysK4NrPqFQx+zVT5kLT4841L+wM7Azung
T7ITDgBGVBl9Ho6XEdl0Bhwo38XWb1uLP/NZLAGyo8u08Di29l1GccyV/Cg7ajZWn5C0UbA5fWwT
b7ZflyELo6cmK1jW+B2dA7Y7CGtNFTvsxyX8+5r0Q4Xf0CxNU4DRaZZjyd8iRNU6rsrny9BHpZV3
mtulq5eqXx/Llrqn+kK0/Tjp8S3FX1k7h7dDEZswHf5+Dj80ASKAM0gBOKZOXsv8ljnSlcuzSM/m
itQ0AshVR5OG5mpwxGvr5hmPsM6nkqBo5GAW9OVKHUv37T3Xdg4C/eYaqwgvpOuTlqLGbVY6To+Q
KrFuetEPTWd8xlTzKumWBDjZrHplidEo8iVVDLQK4nDuq2bruoIqNawO4/xojArTw/Hx8owux3V2
nR7ObyY6zCMWFdXb6r574JpMT7GPWY/p+JIUGeq8gq1odsz9b3uhHyJgw5BNx9J1E/mFrX3bppkn
9XW0pcYeAQpJ8uQ80gPHPQfnoboF5MnMDaEwPBKID683mopwaonZxr10v4md8Ij9E2rsNY1sASnC
+l3BHgHEgssOhajNPdDmFzzjPFi9mX6aIHefHwENdU3fTi5zhGADQjg/Hxe5D3qs7h4dXA5ceWo8
vCKx4svg4mdhNicJlkg7vWO1srYzM+dsEckuHHrowKjmmhhWoF/tUAqcslm46346tgShGjdNwXRD
uFpSiiAglmOcBWAlBfgOdAlUR0CV6zbNVMLvBKE44EGmb1SoDhzkLL46YWVEAjLyS7r9B30H6TRF
M1QH+TXJ1m9j4milqZEXpTK6SKEtR5odXVZ9sJ7OfqQxaTsxrKZ9m+DVhidtB2cMxeFA65FVbvcg
csoHpJALVqth2cwPanJUAWuGl8tIl6e62pekX8bPn1MJ6WCVzYChW8BMv2MScgJ+ZU+v4OglJ6Y2
rCUKhY53a5DYB9Jt2tizv4/XH4/HjKExYHUSkN/yFKdDuV/Zhi2PrvkBYE1yTfduKbjjIylLXlCg
pOTvB1TEU/7ffSBX+OWI30bBXtk/n1nDFRpWIt0v7Vxl78KYXtUWbo00bEUroi5gftKIqs/BqUl6
VWxMbz398EsV5KeLt7jbsszUrWif9YAvwfIq2xcFDf/ySN3PDX1jpslLprNrlciOYI+m9Oz+cvFi
9vt+8ZatWoqp6tyDzz3+lyOetFy9qKc92O/HPCerq1GMOyuvWOqvZvAC05gXG2CXCp31nm+eMlUy
au31ol69/XImfyaoqNZRgmKdMGVe+G+JWudsF9qxtkl2yFFhbJ77tUZ+f3WI7s+1JcyVgOjdX1jD
jv9+YP3PPIClcO22oVJ60v7AUmX761ORtOIxUpjB0sBBfYLQSgpJ7D5C+q0+oIWSrIIa7Cqye9te
I4lo6UHJvnclUafGeyW8or2hgqf7VH2tEsg8HpI3KqwNGqSVr6g01UBalKL8EBTYaeHZ0D09knMe
nC/x5dK5qPPs/svA/aF4ZIkasQGrWgdV/ZkZ//LSqlJ+qW5XpxqdV2AdZfamUM32AzNDCW9L4UpC
BeHV2eTvt/PHw8LiFrIDhR2f/G29VeSjkZnpAxI4O/oMwtxlHykqAvpB9loeEWjwQlqPXwbxD5ow
5lLHoVgGmFvRnG+73yKTDMNEtTshzkictolF5GtZDq/AOoitsUlKbj6bsTXGqLHTy1hDLl4zEm5M
rw4GMwfEko5wAr8P1TUxMPYBoP0vSw3jNmRGB4+P5uW3V+jPwWeZtqIiMpYdxzI+y/xfXiHdudMb
snfKibawxiUmR2U3bZlvdL6nHfWtDmlp6NojByLZ31+jT2Xlf0f9fw8sMj1fDmxLlZRmxaqcXAM6
KvxjS8MOnEpfTFI0XsVFcHBPWO7RF+Yf/HNwiyQkOoDz/VuHhrTkFakRNnGDZ+uMRZ/eBuo4XnVf
Q7n3ivX2yvv72f7AbONsIWk7hsxCZH7XiaqZJdn8aznJsLMk7KI0KzxJXkM8O05nL9vQFLPqosrL
QwyHHRSSVSy9mbg6SPinAEqkdP7+er+80WZ3e7en5JiVBI7l/DHXk9dABCPlhz4xO8eOPNYn5y02
T945QdOSB3YsJEITEjh4DWPxOcFUEIveHB/gwsc8mHwsmvwbouTrryVPEQn88Sppgk8EscSy7G8j
Ka8KJ9sbz3IiD++LV7Tv5R1pfEmof1InW3msUFHderkAE5BzYEzkVS17eZuJ/Jnc0sJzpPVW4ZEI
CdYjTpAHJIOQFzzaweEMU6NLl7TH9/X+vX1sg05f1DOqH+Rnm6EybHqX+QpzYSCy/mn0Su7da7JC
INR9vdu7y1vdZTakqqVjkCZKnMa8SbQ1DfgUQydWX+OhOI5vc8Sf7FDV0aVT9pqJffWsnvLw1Yk6
1oZlp+wcJ5eRHcOMbJ+Gdns1v0wvUxCz+vzZzbvFNAuO46xlDIxB2r9sV/1nC1j46IR3mO0JDzB8
ZDpqRH8uSeO1GiqB3lHjen2f3qdF9zZWfVpH7tN0XMbKLzssBAk/vDikaR1VhZRgQMf57xAiI1Kf
TOlRTvTugVL4ycsGNNFSV5rh9u5O4dV5FAxxFtRcJDg+MhJMfApEXpZ/a5vBNXgNLSzzVmj59a7S
p9pONoWCQIEd+GqadfQo87pq9KAEfw1qD+GFD0DFpSs11INb604cDL0IqD2zOU44wOZMtU1HMHt8
wPe+Ibv2G+vnEbNH8gfAeHZPZKsPvzn5V5IAjTt6kQXkF5NFAtf8KZA85TFc3BdZL3bFdwFA5FPH
Cc9DjTxGDv49cLS4kN2q5uFhZkB9tG6w82uzM7qxMaI8jODYBMQEb0VULyCLV56xuOJ9hEMiPqzc
j9xDlPk4u1fsQP16kJ98qKI0UmJzwOB6oODEoRfl0bv9sVIE9QL5BwLNw6l1A1YAg2dYfdgfwjQS
hROSXdt74dEjnMdgMk1VhYxygNhMNIc9Ahib8M/JWaSwaiSXFe+1ztHTUlNYf7q8sD9AyS3Qchih
bB+4/MrQ6l0q2wAvCAhpgMJYjJ+Yv9b79Z2YdM5nZ6q0+DHQNX6gow04osdvMCEvbIulTsKDVU/g
blyJgupImlymavu0TfvlvJw/weTMb/zY4Zd5UrF/eCbZyxGkE607hql9i52fhV7XjfqoJkd3sVje
3GVfIY+JMjlQ3DVm2O7N7V89vG0h4x0jKnFSQG7eZwql82m7HQwGH4P5yZ2TgQnuSDoqf/BweaAi
7EOAbkge2Rc34k+UzDGi5RPxTpuIO/oY3Hx++uFG9M/2yH3F28Hb23vm7lbezA42m90+BCU43Gw0
d0PvfLzBSioa7oSvK86LEY+duxluVsFml3u9Xm83HM4WZ3fWHu/waXPbiyuXtBPflbkbwx0ON0OY
mi6evO5actdXdzbD8nK2WC4Wixlujm7NCoYzx/++rbwdR63czS9L0+f259scbel0CrGBVpEBfupW
vq6kJ0nR98ahmrAFhsCAumukX9uS/+JMcQ8T9pmcQupvNhxc2FkZcKdfwE2eH5fOqWNwBZAWGNji
Wizcpwzegd/6mKkGD58JxdNbMhalZ1wPhTuVuOJVJL4bJnMo/uaKXx5/Hr74XLwZOCIqH1VgRnYk
fncXszhvFfFEkEV0l136fjuS2wfL5PYn/TUf+5OLP+lnXp+baYT9pYSJesLVlPgoeGaEJsBFQ+ez
9gW6113ym9ZrP1z63W446YfiWQu73a46W/Zxznb7Zx64CW2L3f6aY/kNNeB15tH56d4+nyEenDZh
dEB9sPt0t1n4dKm2uVmI5244uvI9E5iT7t6d8IcJyqcFab13+6bHR9CPofiYh2uFg7H2ji9j0JYe
VCav6lJV4LrWXNX/PvKOy0mtSVajQcHds+EjpDeGAbuLAS2wsXiMydzyGO8j3LDdwWg0Mv2PbTS/
uIN9NBj0Lm6nwxQWme7Tm2OYdQzIrQNuEOLH93oIheUVnOoEq25ai3O3Cd74ifngo9PpNB72kfPB
/OPjyLgTByLbA68z5eJpL+AkxKmI/5eCYl7MoeFH+2jLuXh7bzBnLJICIfjs4CUzEmdHSiOBIcKb
GJEPdwvxYcQvZ4bl7CB5dOoQjZineNMcd8UskDGYU12c5124LLEevsPdcsV742Gz8vlWhnd+sxWg
z+BYTcQ03Qz/+YUIRt15sUPQwk9g//lWdp4BFvAKlfI34WHHh9YjR8LglbcIkb7bot3Bu3tT+oND
cVxxfIhg3tEn6ub/8bzCBjRjIB/c9+mnS4/7/sY9fuv1+KGWEvR6b1qr9/aueb13DtYEK/edqUSM
fjhVLu5+/m43zlzxR4zwup3iBfdqS8B4qDJonuSLL+5OgD1xKsNFdzfcVTFyAvHubszeZrepGaVk
WnAKTMM63lRtnRw2IzXF04+R2p7NzmJogQ3g7dMXDkA5FgUXd3ENRF367G7aZdtJ7OAUrXhndiKN
7O79nYwz5ssdS76YB3ZjnEqZ+ap4ONyNd7U73IjLIP/5OUcRwjIviWAB/BixnAgcDp7tkfIIzYCp
bLPBYhOZ9hXTRldHlMrr8pt8+h9F7Pd5zMS/idqhblq68y2c0S/5xTqctfukK6YfrvDstpftfyac
RXumuYs2szFf5L5sauZl/v/sdquASXoxW4j7xTcwP3hdMSP5hb/wF2LS7i66N7HuLMUcwn1c8O9X
d7kQMzrsbp/Jh3G6Xl/85ZLvQaMbLNfMJ/3lcoGS1k36TAUTeGweEwHrWb/fuMkoSc7eZDsaTUbJ
1WPYjj6HRpQM3MjyPhiz2+02SphakohHOoqipzsabSWyk+Tu3VEUMbwifibZutstrR3edmAmo8HZ
2/Lz0CCCD8cz/cFWjNfE8UaDaDsYHb0PLBVG4rc83YFYRIXr+iRJOSG2Tf52yzJ49EYjDhxFA974
w6/ccvStWDqZ1q7MPfw1+mfpvHp8ffT5b5M0YK/Jv509TrcTBZ1e502MzohJpNdxO+7D6807YgS+
vX0ORUSBDOPAE8tljxHSawVeazqdjsfiOdrtWELJhbL8xhvDr1zqLJsVj6FrDT6fPGwuka0xOsbi
wZsCtXOnPYbetDXN3Lj1+Vfmtlq9gjE8bQUtRmUwbYnffol2R7/F6BuK53nD4OInmGrc3XDlbYaz
LBoOvfFuPNwNWfYsf8dRa/fzW9H2AN4OEFi78XBzwtZyOOPM2uILsxmDg/9nbR+yus8WuGx4uGuK
hR0GNmZeYhUVn3jDgzec/X0tpxz9Z0hvWSpSTxOFKUWTb+FT/aqyLLvu75MiXMD6TmgEik6JGVFv
Sx6dZ0fppG2lAzY9aCZWqPg4gPfUgHAu1j3yxjzO4n3puDzHYikvAzGS3AJLUOphfOHzyf/854VY
pMV3yNHtcwiJ0SQW/xkuLsgmRKSgR6CM+T8pVrsz/uUW3IL2PZTas3sIPTtgBFbi9qBD9G5kpHqr
99mzj3UF8xIabmIgm3stZrHuYilCCdyq2Z8oPnm8BBYVb0TGnx/FFbBGrtfEBCj1guXTx/c6FLED
uS3OG265z6WIL4DDDcqZ7C3Fqq96RJlaSGUlEKN8H4sogc/4bTdPhJ7S6N6+t4t2DjcS56e0m7fz
mH4tFrebb7FcoaYe6/7DI3j82G7BirAWjiYKQ2Fw+hwaYgiK0RJ1nl6HFh6xHn7MO2+2G8hhr9MR
ASvIJoEdY41iy5HsURgVQeljHeDyWz8+WCJpXo5Rznhb09/aEzENgOTzYDjyEfu/7TlirG8HTsDm
n3FOrtsfON6WTjrWfaoaHnwMT+/ffJn3gs4gcQiMtkIrksNrAmwQzagv7ClzlsD8cwWEyRZoU5qY
zPYzurMkAtXwDN5lVONsdaRIghwqRU1wxiz45TcsqUi4WoiMcKGnZZ61HOEXIQW7Fn6ENv+B+N1i
yfxnYcX4Jjwsj7jCxdhLjXNMmlnUWG3o3VthkX3ADla8KW8lto3WplwBbHDNHtVLzFwzjI+l8O+j
SPnsjv++kli0xOiaQwJbs7+tJLVsVVlTmeXkhpQNU5RLrySFcPLUV7dqla2SNbqjjPV9og9pNThS
Phqax9ZCo/sCMs6CD/ckq4nxijf1fZ+GJo2L5G3cV0/2HB44QlMiORFBZuNV0gi3937TRgXQbhiq
2NcwNiKpd7v7GZqWomNTx/ogl1PpvvkGAElmVlnjwxEivyZgyCVEEjQnjVhdK7K3q5N3S5AGgXpZ
xYbhypp3mqmO+1J8CdthHObFZ3rfGur916Kq2+WJjmpP7YtmMCMER0LQw+4QUfae9V+8HFZiJBpv
11js+6GH9ZVxzhIrxfIS/9mFNl5NtUHu54/AHL3U/g1iG3zMQab7YNp+7Y5RLPES/PclYo8IW4Y6
lIIM0RSp+I9/LTJN81g0xYPEEvLnJ00OdoveultPA0uqtZHRVCSPWhny4zM+N75zd88MeaOnk2cq
ouJT7XE9Dc5TbU7F7jTOpIk+vayG2AG835hithZERWxDAMdAFLsFJZ2xVR2nuIrUkGE95oFL/HrL
CCsfLSQlmCuAz/LLzoq66sNVcB2I9x+38NWpO7cN9vT90/IW5P7MRDvsTHAmIa0iFoKTRyiy2+wA
xCdIDEmtoP8JRMxHfEWKiywM6kexWBUeNe74zN8Q1oiGMaX374xFKoktM1bn2C/O4b63VNT7fTbw
5z4+y/dl8eqaYc36OD7EVKw/GzE//z6d24dm2Nwo5LrHO0FgjXeteL94WUuEduz4hJE3kVxgBlJ4
D3m56Q6LJWZwc5qWnk1FL91KQCp/5QfJf+YBeH1NdFc6bqJkRvX/vr7lsSkye1WWLGRSjL0j3Vud
wq9atXf3L0mR7ON7ck9Og1vvRj5OUI/vyaqFr1VIh3NUR1WkxHQ0BDzRoeKKbRWgi7Ca3qJ6eyH+
uoRiC4VgkkhmS4DDlukDOK57ehezoUM/ZKKGDvNaE8i02vIM8yamP4rd4SHWZvmomjRBybvq0+aM
khUzDdcMCUHEq8O05vNaRSoWvVmrjkvervGvU9Uf1TaefdFrJNoFDcuSv9UMLq861/OH2kAF8h6l
1irp35Pz3l5mryKNzq+WaWnRI6UC/ZydKfArl6H0+LBMCLiYltRWrDfPLcS8v8+gf0QhnBWqdRM2
l0oQYn978WyjuDSH+vAa6dXoblJ/qj9sZAN7SJPrX6s1P90C2lqYrG3HYk74NlmX/0Pamy0pqnXh
2ldkBIICntKKCLao6YmRZplII9JII1e/H+o/+NfK+mJVxN4nFRXVmAjMOcd4x9v0wqzrR6NuW15I
usFgp36q1kTyhUmr1/nYk0RPFa7//QX/mHoMXxCdGVGtY3Wwa/z32zmqY1WpXkq3DevthUri/nXP
zHEVXPrt/9sP+vHlyvretdmTL3dpVyU59+mhfEHtkfTm8pfaUfxjeMl3UgYUmAnq4BvzY3iZFkXd
KmLfbSsQawLnsvq9lPtAzS63rnSTC5mjXcEU907CHD7/b0BbBvsKhue5jA2nZPOK3UeJW/TVbhqN
7CL628340+voxyUOr8I/Nv2x3N27KhX+v7vRxQzSkTifmQrroQDDb+y1yg2AFUPq/34K/+t9/set
+cOdvBZbYgfEbssPhNtBNJH27k7VyEsmnxeqoP/+aeKwPP51tv37a6o/3q5SaSbvVG7J9Xpd3xid
St33OxNJcdJmTDraW5yiRGWmHyGqSjOKtr43RlgOvdWz0u7Vep3yYOIucuJxaMetqrV4Czwxty7b
/4uF/s8b8+P1zMtaKVrkZVsRO0ukXMLInKojrSAUBODmIfzN/WT4vD/uDIM0YToMg9WfG0s8juSX
OH52W+nyOcXidzTMP/MMS6cyuzUpzJ/xDhtGsb/xMo56V8QhIFHvpIQsNhdGDb7wdHKcJb7++4n9
ry1IHVYNu+l4Mvv5fmR53BbKI+22zcgrR5/dNMjkRSIdZC4RQ7Lp7G9r9Y/TUZI5EwluZvOhNhJ/
bPtJAlHsPrtzH6rYa6JMayY4aDDcakt8L3Hae6eEvHOewR/KCUCfwCsKMUGIT0/IQkNtMwpiRSXy
ucB8EAsDZUTezEsbB1GRQA5TnEhR/oLt/0mjHtKm0ecqU4lIUeWnf+r9/Wiq5N6024PqKfRZs7dF
gqj89IknI7PkicjmSOb2NJ/XsCA3d7L8mFwC6z3s9PokzWXXwKDZiMtw3QMKzMVTPP+G0j5PrJo5
J3hZs1FPHL2ift/0UKAYAatfeEZT4oBZQH3AZIUSAlNdZF/MTP4y7fxf6/ZfX/DH9hQqj6d6l6t2
e6mXRPdMZTtZFE8OIa0XNDs7Sl4CunZaQuA25ItBrMDoSexm40VWAcm5OP73W/mnhOnfN/wnoaCd
TRK1eXHDxyeJUVit9xhsQE7XECT0NPr9vGzXtBu4HALNRRDP9rl/ZJJ2pZs1G2x1Szum8QHizh11
+5er+9NJ7vflsWLGEkf3+Lff7j92805tZ48hTG07XuVw7ZBjIov2njJJTW0wwx7IZ2Q30aNP1c73
TwWDwIlZH9Tz+7NcFQHjusdcmehCgLrzq80tzHDa5zaeQMJ1W0p10lHd0KRoF6jdnwRXIWOHwErR
nZDp7byuYahnBAWFWnuTIkJTjGRDcFCkmqh8XFDxXWfUm+T8mq4eb1xItPuKwv+xJA3DIKqzHUzb
6cVwrUQTgg7vem+QmUpIXdON2NnEEc5ASMxLzMRZmBjCR2zNLCjsw6cgiFSei+Y6WUvX/PoCQmSE
dHrY64aMc32yJP7sYTD9RctNXLgNUbuDBfLwgoeDtKAwM/Z3jUJfIqhL1aTGzEUrM9/4t7U7zEUH
djQm4tpoFe5K7F/GCCN0+O81RE+98UdGtxo5ZG4Zv8ZsGQBnWww0EPLbo3WE0TrCsdvIEbezj3oR
5UbF4trAB9qM3HBH7++MdbjA+IbSjY8M6OEpeQmG6n6PsBuZ8x/i1I3w0nyXdtfOJ8xDAL9bquHQ
UoDpmjPlmUZ+n5HrT5W6eT2ziaBfQCS/o2KarqZvOye3eU06vKynsPMJYdT5LVxx0i1Hf5l/Tf/H
Xsqq/f9fwx+rthSkPH1ErNriPcw6u0wvIWikZnGo4R1jp8i0QzCZJWe78VXWi1AvP56QtReX/QVT
KvfprIm6VBmRrC8fr2z+UiwR6zLQmT0qGUay4Uphb+LLOhPtls0L2LjkTzZau4sXbN3ctR7dVnsI
SdO4/m2RDSfBjxPzn9/uJ4NqOsqSsH2X7RZPVDxP/aqGhYurGqsjMgr0WUieI+rmWivOSCnq3hZ6
jd24J4rYJ5CtY5pT3GAQ5+AgBUEQRrS4zJ8eoOGqseI9XsjX2XFyeLA+MdW0WcMMzJcM4J9Y+cyO
wiH0VTs+dewgqJNDLQNB2jan3mr2dyYVLAhL6HhX7xB54qDWRSIlahyQIGIUm4aZXa83ybY+XyL9
mT1M3MAb2X7cWoy63nbtifzfAPZG/xhUJL1bzsGycm2UzhH9TmGL46EzNdqrcmAZ3fAYIkANzM7M
M1lrDtCmpgv5gVxm/tpejqTAUdldfWThMOZ1TpnSLz46U/LgDgwxIBoh3y5keazNrZeNbqKzZ3Zz
PB5jnxTcVbQiRUTL8Yldv7TYJ0ZnW7M8oEQAuN0CAgr4A7A0kL5fr81zlQXq5gRiPDAFeC1USwFY
Wz6Y6GxkEwuNaohzj7es584crVGB4eFsshYYkhUzlhQSQwagxHcSc1rZJHJmvgx6ZFUAB6EeDovr
DvElvyFpw2/damE0WyQFs9ky/EGj7zbCXw7B8Z9qdbZ1yOrYuuA7CSfxRx8hFclkrKaPdivo6ZoR
7sATPD0eRnM36eJLyvNNmAG1MhtediWMkPsOvcEWKxFWjd5bHZitZBDtYAjQyVKMAfDptsgsUwFg
TUE1xhFKaOQVMzdH0/hWjvgyQWeUXlABg25XMI2chsumMJtdLttyGdTpQcgJe4GDnOjlriiDJv+d
QFnEbrQgAWhkvnHp9avQvGduM0/dploSSzXzZqqPyzLhVOU83Ce/8FcSTu/a/rizYqaZMf6EwpFR
4z34bX6QDg+LcSKPLdoTPfM5cL5FwYBjSYGDJ4fq1oKFEZSKQHPIWk00vIKF6+vM/j48vECEaGQF
vGHIea71lasbqDaVHsoeLL4myBK7IlQzcqt88YxbbJuwy1kh1sn0MSKZEJ82RxaDnCH5EsFKC/MI
PzktDtTmu4ttxoKcWq1eHYFRe+NyegC1Stp/bznS/9pxxtOZAqdgDCfwd5X0j2M9m8Q5ZOS03d7h
cMwg6+jRFt7aTWTLUc6Iy9KHV4IjUo6+SS7QBoas9qaE7VmJm5IYyKkhdL/e8kJZMnMwZ2SD/Pcl
jv+8RAUtH8ppmGlD1MKPKUknl6jOUrnehoJDHzWt/UrcxZB5YtlKkwND4Ed8+svP/LOH5GcSGzuU
6/hR/GZh/OO2zFLlfWmnElTWqFilk8quZ9D60c23vxIikaN7SRULz7M91Jfa6vFA4N2a5kQyFW6j
zpAPOVU7+UtNPv7z8FNEYeC4slIn4Bg/Ws0WqmJRhdkLQ0hD7GaOQMNUy4KujCygjVFBqnR2Eukz
X8TTSxmY8gwn1TY133f7r9TxPwNKyFUQZxB/pDFh3sJPtuA47YtiNo5f27CUOCm68KuXOIiVZtkT
NVqKtTPr1bWUo/+bNfx5bhZloT+by3ws1X97Sf7sNRmkTSR07lMBzc3v6vqfD6xUL2GVDA+MAdLk
M3dgQ6E6YpnrL9S5f1k2oiD9cVIPNYgg4RA/EenvfjwKuXxUYv94vbbQI2EZWsUBew7ooSWtkRlu
2SdXELhhoGC+aD5taR5tJ4fXLv3IsTXXmnwhkdQBAc/gKgPYFcxpwcEHPT47XwCoDdA9CMr0K32J
lhzrI4S+IeS1mU/9woOD4lTb3iVMIV09e7t3Kz+n/v7GQ/cuoiPHm4+4lBqr9sQYHcnZ2Sno/j5I
Vh1uDFOvTXWbYuncaZPbM+jx42bG2J4nxK1MjZGiiR9UvUnwvr3mkt0dw/nYvVc64smZiXimf+MU
bb8T60bjOU20xpTOT2gg3SZPtdGGazTVFfomB1mjJn8okAb1zJ0u4vn0Ow+txi5vyJTuGw77mFkl
sV/NcthUEjPGDX2O3f9ichX2yN4z/+12HoWXsCQHNlmP1s/1DPyWU3ZLqEKxzuxuJWoNpC3UeJet
hAWejunkcTTxgX/30QpSXHfBXwhHlJemci9VdGmaghEKjoBaQtEOa84pN5ctGzu1nQCnpzyKuGJ9
/PemIv6JQ/LOiDTUE5IQ8Pf5cdaqcptXr+752mJ5F2JmkrduoRivfbEh9Q6/gn6L8HiWOz0sVjpR
/LdhUGITOeo8aqOLaESll0i3AuvJkd6hi+Fqq/Avr/Zvzt6/a9B/X+WPCvs9i0CLu+K1xVnfGn91
9wHKQjp8YYylWs/7IoIGqmh3f4a2ikGW1zr1UQ7hIGGEOCNhaBVdH+pGgYNI4tCKaBwojfg1EZf1
t5RbQryHq/njatUZUz+ga1lQfxwOSTrrZKF+vLZquXy+z2o8F++rKdHr+KWieq+Nt/+GRSNYUZBa
GDHq0ipzAC+iu3cuqTkjc9YvxXaeC0b48NPV7KIRuqr1om5hwcOMUPi08IV2vCSzhWBMvTN12u+c
fKWawALjhVPumg98s6y6+WTRkMwEfXCXh+bETyzM5HmdlYlfLYpD7HVT/x46UmwnRzKqO/yZmnr1
io3LbZZYklXrxKgA1k7sJtcSlg7SZHxyQr06v5nKT018VJ6Y6TnkPOFJ+e7Q3OvMy3hEFPJyMN5j
KVPZiV9aRJB6cGYVS1IYvSQ9ZjLQyjEhrXRljfhO1PhKNTlL+hhaXTbYvFHQbHCwlYivEBf4DpkX
Pifej9wYsZwzcu54t7T64/AeiKT5TQ7qyMoZfHnZYuJn/tN4u88r65KyZ9Sa7aBlw8Lb8Jz3d4bU
j2BzQqL7ldyZw0dj/Ci1NvdHaL+jkZu9F+rFKCi/Wu/VrARItBeDOKHwEO8ZFTILkoE19LK1hKlP
XfiuPic0LbDmq6DFb7ViPHJfSEYt61ZEmqrVgk+BJxxKVGtgEbITLjAJWUvG+ErUknyzZl9PdjwL
wC9lJkrYIlwxz2MaU9FAStY9s+4f0hfK8WcwJV9HbyQ9MtNj5EpW6Hc0fy7eZMPQr7SaXxmR5D4t
cWnxIOiseH36wV9lVBrqATXAeM9eHyWDL0l/nKz7Bbw3M3IhMwSJObPSnbomOtpQl9L8uQCDaG+c
ATQLQYpdFPsiHcIOTrRfhMPvR69BYzIb62Rh4CSEr0CLkDDXrITSnEapHi52yhgYcMO6gKCe8BXf
Aihb4VbEUV0xKuyzcDwFZIWlB8P1g/K0pnO6WAXUPZmpuIoCIDvVLvenvQJQXDDEvSKGHKLo5G14
bE7vb3VRbStP/eC4yNla1831sYGOvy7xNqVI/L4sstWMbIOMZL/k/A7o/iroGPFn9kkz5wunqXc/
vq5RcPmA2T9oMoPXqtsP/m8x4b7DWZqfiLlCEzDaVvbMsu7r1Olg5nxMXASYXm7Xjhk53Bd0Ir05
XYw3BD1edsIp83OfrcDlymVwnQ92VGmfLtVNj7jiu/qeLQuC9dodkYbu+0glr+ypuFelh8R7/dhD
eVPBKzuvPXJGVFfOn/QcL6pVtqU1SJz3KXXfazQO5bW/TmFhw2HEQBn3WH5OqGEccS4PSa5VgIlk
xmFgReUMr8SbdkMH0nN8yxpml0ALCiEfM9oPlid+I+qXcHrAgh3M7Vr++LtBbDHjeMs+M58c01Pr
ckq1jQUoyiR4ckWG3yX25Jh6rzO2zSES9l14ys54xtCVpsvkEH0/6ervHrcCxYI/OrxX4umxps0M
NemD7oOPYIkDUlEmQVOf/VKW5Re3X+LQvBvDRvqVsXc4xYGE5ZxmJTqMltW1RX4Gde8jdYoFFtfL
5ks4d2tsN+ht6ms3nMcQlFMYwcR+LIVtGowh8ihWDHcVe+rfmW/f+MoV3+q5P2X8i3jDqPpb/X5/
F754UG8VqBjo1vX9Ia7H17EbOsoCb5+F4gofmdttZlugnPLKdF/qNZHQpFvhhYH8Ec2VvTQ88vEa
iwpPuibzYl7skpXsc033AH6Uma+80pk5jVesHruL/7ZfrTYeW9OPe1Bf75vMkz2CmbINbV9+vm/w
5IpUTF00BPwxIPGRhV9fZ1OdeWnPPptrj+vj2M5rfbQbMdiAzb9vHKskPcYQjoieeJUdvE9O4bZi
yRv8zeVwJvnI8VpTPXhjPJNaVT9cYDJlazEQdMQ184GONdOI/XaRmC3zQDEEnPV5zR4+x4QrQZy6
8u2Cykq8VYiEUj5jo7HLgqkzdJLFJ8QxCFKAxl66VzeCbCir3ils0iktS15IcOXNaBsqaCvUNQSz
L+p0iZjkaABy/adPfOgi2eaWaqe55rWfJ48jCisNDZ4Ml/UMOu0q6B7aDSTbEFk0TFmN9xFuKXSs
p/cwM4el5b6ADcZWzcZhQyU/EHanKSfguklQwR92EHxrD3hnG/FTLbRyPtlhGKF7FnY+wF1P1Bts
2PC2uBumdA03lYe7MhmmWmxN9rhpxy+tXSMeGA/BPsQEgZVAah2b403+KS9D88F+Zg0m39rk8Jwa
j092STN1O7KjVXw+D9V+tAnYRg/rehkDOT31Ichg6mJSHLn1m52a7jebP50A3GH8NppF+OuIwCXZ
71sLYGqMQsTrXM5RQR/BSa0OPRxRwm8UXNwNfpnsX2IAJrF4zJ+30G2Oj1BDuWN5oj5zo3B19QT9
8D3G7zIHjnrZJhQsSqk1O3RtTBVTct5jkxdO1Wk2YLaAFEPWdRQwuNTpd+8F7y9hDYcM1nvHDbwY
V+sNEkqUkDIoSMfLywcP/LVkuSCp30Y+LWxtF/bVku3aH06FSnuTQAQYb9z593CUNa4J9EL11Q2Y
UNCgC9/hPnFpNJM8JO2NsQr8YXEA5HChIfJWk6+8BaEBC8om2BE/ZL20x5keB+J5tJNggELUaxcz
g+pB9qZGhAWQK3LCW8+nceB7RJoEfUezcgfwCCsUP5/o8Qe0vqCEdqUE4bnHSOLKTaZoWEx0/KQ5
yVHtU/MMGazxtT1d5tL2Dt1lMN5r4TNGT5MA4A3WzNk1mys2kN4xNTg8H5687xU6oeHe1xiJ7ln/
Fx/QtXVFn4NzH/kRN5QyQj0QhznvKSDWIy+CBYgyOz9eVutuTmrUMvt12Qg8dOLLcmclQWjJV+EG
uRMgFzNh2CahE2IAc22xMSm0LcSug7Q6vGL78LyS5kVMrwwIBavJO6sTLV9Ft8ygRVzxOi1S6L6R
aTgC/CMS7wFj9BiNFK6wF+NreEkyf012oz/54PQUB/nGArtyvh7/nBoDV2ztK2bkYPAtm6/RSrEM
S4LLth08by9szL07pMc1FlMWkvC0/Bh54i9pITBRuszJ1yFdE/iYcxevTJaF4YibsTVDtxGakmHV
JjDIXNzeHU6Cu0NomBZ9Z8uJ2V1pQ3eIFibalb3t2rsj3GSvyLeK7arcJX40jzbC0wIm05qr4leY
62OPwgSQBw5mpitQDoHdrNhnyPJVoYMcUNfp2N6ZXFqs6enna6v7H/YHi+sbb3aMkeajKUoFRZ+M
NNEZn4km4KyD/XNZBb0dLmbuc0uZQQa0PASRJMtwTwWFXfbTQLrQbyqwWz64tSKzYrNOwhVXjkH/
scZ7F248McATW8rpwg/PA++w/Y2FxddkQ+VkPt2YCZg2OcOtemqr2MImod107mMRnsPbGAmCzfbQ
GJdPTk1FWcZkRQ6SLgKFxqc31Pd4TQK8dcnsF73sckRV9i3oucEiy/QDg0DYymSjaonPXmv3pXHZ
1guOaCzwqZUAus1uOZ0jRNVzCqkrLcjLzv3CGjlTmKGwnEb2IjIEOMKGNpfxSq/m7SLc5gMxa8XG
ekEoqGjDuaTwGb+GKZxWGk+UcSKvVWaUDkHkhjVZlBjvncYnZazRHdH3QzKWtfua4vMc76vFaJ/n
qz1pfjo9SfupWL8Hl6IuLdlx+FaYM+H8hHHViD14kcwf6BmEBV4+MwN4lTLSE/z2m/rxjWaFr07Z
ND0AGknfGcgSIpLa2OUbHHXIUcdOBt2cKRI2puqCNeJ62DGj3dMwi+VaXYdm7zOey77lcl5jtaPF
wlw0TInI8FSrnS4xRx+EE5wQpSFqaY2X/T4OeLBgsLNnwcMy+cjHDtAgv9WcbkF1pANeD5WLP97R
BQA0b2LzvdQVj+bR4jQNdV1OLZERGhehal+KLVs6Q0Kb1zk7zz4SCy7thjqV64Qesi5gzB7aQ+yg
/f+ga9C8t3lfhgau9ntZZ82W1sw4DM95Rfe5qV1QFP4rV7x+oBhEa3rn3VGWkQzR72VgHHfiM3rr
tafpSeYekTMXVEoYypar9rPGqhFZU4W/wi6BG759AyTJbAH1hk31bqODaG9Ty0N+oiwxw3yy0TLy
a1EXemDDE/N1OjAtIaBI/zVd0Rpfvempk3Q5X9NPIIrm+LnYGJiQNfqpKBg5aEyxGV7ie2u8YDWC
hhEfU5A2QTkUMnKH6L0o7Ony4VdntqznjWriwFHCqOYyNu+aPwvCdbkQjiBEya/LEI2dJDoeTenU
CCKYron+7AkOwjoKAmth/npZPClWIaTDiTkJVlOjhLS5MGsm1kipzHyTngfXLVjPkT3BwnA4CxIv
vpgvbjbOoMFXCHNqEEmVwGWqVXx1uj31AbRAaGIHg75K06f0rswWDJ20BZF3trA6k79fQq02eqZZ
Dki9UxrtnOHZSvRbFw91jsPZPtOrFRi+M4J9OMilRMa3qS03eo7G3TTeVr95hDb5ATLKHjpn6Yv6
y5/Y1aE+e+f6DO84tmIIE6IpO3gMiJImr0cB838Ns9OgWcSfo8XlyMc23mxRHloO49X02M0598y7
C48BddhXuEc+vIAUbwcMjydzepQAmwv0XWVIObQolgEnu4cbxWGGqS/fFmBxcOAxyZ7ItlBSFia0
8/JKNgf3VdOLpamCXXn1wNwYB7vZ+qVjnyihDDg2MDeCSFfYMH+914T4fasaIZmO/Wad4F021NMb
XKWFI1Gt/NUN2zN6JC+H67nKMSaj3RnrsAduAKJPAo0h3DNAt5llS6TV6pr+hka90svDLMBZiuk+
X/6bLSPdCkvZNf17YgY6rPlBd8ztxv5PH44zrdxPTxhmUZoClkhsktgFoo8sKKXem9lqNVRHFKYV
297LutgdcN2uuVagPFM/2txXlGUXI5uPpDk5ab9dwSMDu71duJO3GeslNFgsgT4lZEXHD5Fo4RWk
vOaKmd8Bjv1xRq2m2+KJgxzR8O65EzUNOv465wpXEyd9YFMLGanhF55WQeVlzrbZPPU721xXS7aa
1FcOMIVJAkZbdx3erycObnr2+f37htnplYTdsU/RkbvFksQ8zk1q5FtzeCHTGy3bI9RXnoJg8eLv
oRPpU0bKR4GsTS0PWIKbic7GkHzXbvjWSCvk4Ke2Xny+TF6g2CaLxeCC7zsozMvErm+wUnjP4vl4
G8OpH7HasB3DFNZKbWSo86E+JvMLK1o0uIv2qM0np/ga6ZzuqrZ40YKapv1YYhPo3DXdL3ZZYmTU
nTw1Oir3bn7qPTgbRppvqzsKK5z7xoHuJydB1WIChU3kSGO7M5uNmfov755beD/3O44//aKBlk72
wGYUNxhoaQMRie/E3pAFtCvHeNjpukCbv62v6ta8tIuV+twybYCQv3B1CnVzzfqxMp/aCIX/1Bl9
4BG7pHBS9NjP6e3rvezezy0OkvNhiQdvq7b4JFIJ1YFg0IKiEkRytDmBql00DPqenMa1RY3FdrQS
jQX/Q/VmjIvXgFEcOf7EmxmfOonc/sVBx6ItZuvU1CmJPtMUS4hh8UFwtOgbyk2yk0zlUHokJCK6
sNoVXu6IEyEtEbCd2f1auCan+wZcTdqLG5dZH/KhZY0854H6ltehhDhxR7mqepMFmTeUtI3zNmke
G0PV77cpVQZF3JrTnlS657Bsmq+VBZB3/V3dAKzomV19v23hOwIf/rBW/UvzzonZuZNfVNoGQKpg
X3RJExaqydYzXs0MF1JCNZ9iBYFxnk8KsWfJlCtMhd8oxxPzYoS0qx4Q5eV8gWdkxFxTt0LL5FsW
L5R8izazhi5ZRDPcO8kGH2cOLPTL7F8VMg7Ao/E10e8qDavh9JBaeqvSmGRGVKipyzH75pgn1d5Q
jlCZEs2iBkL0yLBhB/Z17CFged1hON+f38jH5m6HRRk1wMS0Hr7gVcRxFWwSjQEaINj9EkMLvVkX
wYsKZ8oiHoBHK/JLFuhHjIl6YZeraHNx+HtcfXFLnW2jM7lY4Ho64SF6Sftw5T8QUa33NC/ea6k4
uXcPxl8YIYHV0CNS+NuH6pNti8p3ACHTQPDDFQ9zfqXPa71Hp7U2J0RkwrwaVbTj1vMAm8x6MGJa
Nfwr2eb2a4r7Qp6jW6MVzFSat3O8GXX2ABBbyq+7A+AMaasKigW7L1fo8RSkNXcCiRIARrMf2uMF
rYry9dsUYblTrTftON4TYCm8MJKVGZPD6vF5gLkFmGlZPTeSTT9kKyE23uL8FXAmApCgbjlgVDcY
Q25IBfZkk53YjrGk6AC3SxaJTgyDSYfoDD0biPaodOL1G9BWv7Ar6tEvCZIFIwfIViivl5Iu0J4O
Z+/TeX7dZI0/cAVUUA4dqREgeuLmYahiIh9eSev+14viX6whO913KJJtELTOFJyRV6zr4/s6/eAW
UJhvsj2hS8bEeuzb+dNUGc8x+HbvWxpaEAP4ZtlctBIru6k+X5WTk2RwUOLXFmVBpY/XeMFvIQhE
Yx3SgMkW+bQ4Uz2EdqsanGQIDOAid+CyKmAuddl3hOaI55TuFPcOKS0ym3W4Jb/+CVBxhiQWfgEc
4AiT6x90KsQva4dMDwAX8caAMATCDCDPzIOeLTqnLmkx3SI7lEjQVcBNYX7xx79SLycO9ouWHzKG
3nmxj9UH6qKIomX/rBz+Bt96s1LmX1P/A+CdA5Efih0FrYx4jbVk1e5Cwhn8YaPbPVx2EG7YsEdN
0eCvs2+qlegmEOSbbnvA1AcBBTHO/GMTU0s2Fh/b2TwyueB8bHY0r+wvDGJOvQN1nNr4awyQRA1w
pD52Gy+9ueqWaquz6kNlYxHYNFY7iEu26b7Yirf+eL04YLFs0PfSjObAP/cdPSElI6uhOJBAXmhf
d2Psk6ljKt/3BSEGHDWmSLieaPKy43kC8cZQsZFCdf5iumtcNPEUoBDbMqBb8lausbCFHvfiqyxl
MDbJoN5R5gn2B3Bi0dUDP1UwN4Ude4GL/E+rl0zjjy1Esg9u0GiDcQwiQkUH4eDgBezgn3nw1rza
V7+Lbbx6UW8kXs2bxKY25zbvQ0knQI6J5YxMEvJph36DuQKNIJruxgas3MSL2UfLKUoinQVgBR+O
L68AK1HMPQ3BjWlv2Ht5K7BruJiTY30dzO/mk0qXXRJ2rcfg3zsz5eX76/1RmmPABAqVt9XuRxQk
ow1RbPbDDS0qw115oF5ku6Rm0QZyIPRewcrm00Vng5sXLs0ihEZmXXjRlBAJ+wU3FPLhUJvHwdSA
KVhjYmxOb/nwQASvgHC45W2ZYPoL3gxM7QkWIWsVS1mBEUaFZ1K6fIUfz4/pgh8e3JH3DO2h9tVd
v5SB0wPRa/twVBZpAOvq7QbNwBrCQWXBDsCFUYEnD711GDQ/eejvO39A9/1FXAHWHhPabZZQ/tSR
DwWqLaJjGsDk6wRBfqZPaMRyp+beqXhAcSvi+ZOZtflUbSVQbH1t8er5s+06arSPRbIj2p1tYWJE
orHmUGNjXyO8PI14zBcDKdqmsy8rVHDHYtdeH+vxFiAeRIPaAd8MmpFl7DOkUVwmqtpx+KDYnyIZ
gImD932nfQ3b3Vq8DNzP0XIB3uNPmWiY0PUYUzyJewSyZmM+qtfCIbxlN1kOhvL6dGE37sxVwe6W
l3XpclwruqzFW161xv/KP5lv0D6B1Z1AGN2XTgYQrLrJNYX5N9rR/sdmBJ3JEw1kjGw0vGDwoXiv
G/pFBKgYJLgZlp3srhkvBtR2O2Lfl/gtJSuLn8FIcJ0STW1gP7iOLBnxXAljkXqIAjUgflIbOE+Z
ObIfxuuQ2QChGBm5sGIdaBbAmbbC8dUfSdl0MoqERFP9ELuHpxNaRWqgdiN+HqHjME2nq4ixsVIw
eRx6aMZ1zQQExqDtEIXrTHT7c0YvB1wU7oYahY3jRpVSHcOXy+Tjo92kN2UvNN+HfBluD6N13nET
ZwPJC6L4U7u78pXTC9bcZ8RORhEj2+jgr3IgoeRDjMZTmO5GPFMnRWnGtIdeQdEkwI9wdV+qhHhe
Ic5ynhsFFqUfUCn4uHhZfNKHBb/BDZqU1HlzUjLaeeqNx720XgYzhuwTnAosFfewylF5Ride5qdG
AxNelS/AeFsAk75SSsw7mHrKLvquGVvtUxtfWKyt6gPfmDp+fTeZc7xuIvHPt1SH0+Xywty5yGTX
HpX9JrLSzRvN/GidboaNEGYaY+6hIe/MIClNoFSN153RNKt0A3cj1CczS8Q2maR3XGXpspevqZET
270VD8OWTuHgHgi6Gg5hMGgj3edgO8iOKwP7JL9qjFfyEeJfc8R8KqSRuVjQuWucqYc9nqP1QY9n
qYvnhhKDafe8d6dz/PgZZqKoRCT4AoUNFxNZb7fdsqyHYJA7s9yrdHxRASWf6pmENnsWkEeml784
dhVylcjNOTzKr6Yyr5TJ0Gl6PW30GrCWt621i4fhEpeGO9b0VBBI08P2Cf14id65YXJzftwqhCtD
+E+4fVF3yEZ84yUcLRlM0HsOrbXD2sJLFScnhpEmyAe0YsoOrU2pnSFJSscVFOpA5FCYQELVo01q
jaBrZ1qZL+LnvE1sYbbEikug3DoyKHvQzfJ9Bpd0TiFAIp9HMM8vhj1ZPbwVxdhStSskz9gBRXMg
VYBLyihUrjaDieDyK+XfJDAfrXzdrLiZDEz0YjOlvoCkBDR2yoESWvti58adskz8vp+gg8ysgWjN
MXsZkEAG7EcoPyvJ52hlzdvDNjbzi6C7M4URibw8QEKGUsmP0lL7MFlMKZ3xVwrxljBkuxq8LnuH
d3dkUX1i3LzgSrq5cnzqX/XXnSd3Gy58NseBxZ5shO/nPKVgxYVu08/JLIlZ7cwQGnaUyEczTGug
gJNOgocHKmnA7mWkgTefI5vyYmISzQxd6829Y9I+n43gS5GutMh2xR0QVMeKTIZaHZoRXYjc60wc
xO9JqaVMkDB9Ea/1YrJAp3GEusoDlB0Kl7GlLNvroT40VHTc6AFmtxQREev4eGXapwMO2eS7Y9Ay
NUICzgq8bnQUCMXABpNclA42TZp/xxuhNfOT8H8IO7PmZNns638iqhgE5FSZnY2a4cSKSURUBJkE
P/3728l70P38u7ordedOjMLFNe5hrbUpYMVoukTF0P96rLCem13p+IDDMKwgQXfAOGAvSI/evszR
AWDsIqWPumVjE0S9xteZfmxwS3fn5SGf/SLK7A2gEKPDMDyBwx5w5GNuvXH29XOC/iYE3gXvAwoW
tZTVHME0DpWXMjpA5pj13wnSOuCpJKe5aQ6KjzDETt0ibuSDR1JXDFzKPCKj6juT58SYpdsAZsRu
AHUe5ETA9j4Y34iDtrEdIJwgKB3N11dkwEjxYKf0lJ4pJyDUqH9BrfCxvegpU+zvTb+YolW3unuD
WBnZB+dLZzNkJd7ehjMtIpO/vq0KlwAtcwz4G/G2JmrQxeG4c79L2okoRYZb+cAuXSJHMPTwyzoE
edjLm5hK1x8E9QMU9IhUtl/kWn2I+xQemB60MJ1nk8vTJQiOB4RyPaeSm3u3JFh0r9iVFrIhhO0E
f3bapCWxRUB5zDyKNXrEhtkyH1hop0y2EmZQReIDUcMxShGT0/eOrEJLHvvtueyPHJ7vOckcfaxh
0zzd64RMp+DwffWD2Hh+1MgDU2NipL1930jTLCW1RoWF5+j6zdY0q1/aSeVzmpORfQT2F+DPmKrs
b0Z0Fdb1nIPC4nxTj9UIfrw5gVHALZf9pg93KeBWoAlD11mYxNpmp48C2sMYgfDrFgcXcD56fIQU
/Hq+f20ZOMmHwSkpxdDvJ0SnXaA/ACVmOoEcDuIJlY2w+kYaEWp/172f7EjPPVQIR+178fY9yCbU
jSA6uHaW5ndtMNq+VU1IGysT1aT7hlsLR3J1xrp+rMAVEFelaMun5VE+m3Dzjc2MUAo5aGu1S9zy
ixrGZKVMEgJKYL9DQRm0PofQmZjTw4PucnmhQc9lU4wryivMndD+InthAHcfZ/PBrlpdkOIWdM/H
Y8v5ERoIOcwtNFc80JYflCnuJs7oCS1gJ+ftheDHR/Vzer8k42vuGj3pTapc+U8rtgh65yGcpXs3
Bh5zZ9USb6LOvU09aMBArkWnfNRA4XM3M8l2kquJb7qnYxGXAcwGIFHtTAV5+Vzr2gRNboeAE0bJ
DbFC/4LTdd8CSweEPQiVy+Z89jO8spiCIVVgEKhM4/7H6kmhA5l6sRCi2gol9bXagoS340MBVwbX
/5cicwOkoibVSHlVKXGBEm0ad/as3q/2JWH1oGwmfTdTEVDo/Oy5SQeT5zDuqgBhM+qdEMexZy0k
/WsJeDFs0hCJTpJs2e4G6opTpl5U5x+tcNWtAvTS8ewzhMcAdugIVZgEAIAIv1+9j+pjCJKecG9T
0oJQJ5VNqFuqyfjoQ9RY/OSIOFflRJSth4VcY3mmxG1bsi6ARpCDrAKNbDCyKowdqnbAVsn94oXA
KuQCn+T0IToUI1OKcy+JhPN81tg8kG/SiJp6ju6ev2+kv4fY3fWCBhOHXtkQT1r/vjUmeJGkxiEK
bocRZJuJ+WZM1Rml9X5S8unahmLUjn97SemUV+xRICMH6sBwtlxiWIXmlFwbrJrqo1iyr8WPnTJy
CMzIDUnV5/HZf7zXB5CWmy78yoIU/+xChu4xGJmor7EfHB7J2PjlxWWg4QCCdJKtz1fgMwkxgelo
VuzP6K9w6B4UGscuQhqzXD4+iLRQnubjqo+rnyZ4krxmamfzA/I58wZb/oU9q0IrBMRh3Mz2U04E
IpO7epOTUunG5p7X0zWSRAwpCr6rCjTXxwPT072+myEAsk5lB6pJfkJjpsDYZVIvmw8TEaNnmM4w
WyDpvYHBwx6wFqDkZsMddZKMycldYp0ADH+OmHaQbQDjAC0aF3QKm50EfT4AthlTGwE597bRQATB
L9zLGAdIRqChfXgwWCyx4LoAFMlO2M+gNKWT53WRghQgIU5dH/iCT3eprNnS3XTLMRSVYLj27zZ7
H83CSMDiAYYyy2eXD3pcLCouMqpVkSat0cmZAMpl6VrLwabY6RvCR8S5+8XodKyZMBu1dpc3dbSP
+CQjEg+nSHUAS5mTkIZmfV0stFCMG3SXts6rZfgb1EcWgLjB8ylF2JFTtILrN74c/fvo8BiHhA8a
a1ko4GHYcli/FqYgU5mY5KIg4U3EkmoPwAT0ZboyQ2ZDA3srCYkAVWvzC+uSGA0JbfxYqjYWvv55
XR7a1wQETerdP5jHwX31eI4qgk+62wD8zI/puouopHNizk4Udq8Pfat7myQmXjpHdS88l0GjUwdp
zJI/XD7uDfU1pPoOkr6rwq9m3WtPAE4ZEfpmkyvI8dcv5y/mDnvMrPrAsvpJt+b6+Yqdymy+YGux
cT0Pt5ePChNKKLgove6X9GkGJZdZDz++DfMvZX2bEEn3UeXbTCHmPq7jghBh4hqzweZCAiyAH51E
550W37+U8XnBZkno0z5c2zk2PxPE2qDqlI1NCphNSpIEXXDV327F2MYAe6MG48AmOU6TvskXVlSM
g/p19dTX85a6nZs7vkQwfG0/4FVcSZO/1XoMEh6Q8MqEt++aPXvfx0MbNRTX08FDFF5bL4vCO7lt
N7XnWRIThiklX/T1gCwUgErRkxBF2+YxvgDi0UBhSD5S9ghrOTzjc53QamfdQHoymSOvgzGH1ZKA
vcfSB/a5H7zc0FqlApU+eMFL6CmFSewMaUoLuD3IQmctgZ+OAxPlk/5FPeyp+0gB0fHe1xGrBmum
TNjZ2BpPxIP3rt6t9sPpI42TNLxcl4bqlnBbAbPVLtnj/c8gNh7+hTSgiYO6OzNRge2Os4nxxtaH
1M7hUUxZNPkUht72Ot/vwwtGDfH8Y9sLoGPwogK5f0QJcWGKZ5FK/jEqAZHgC7P0ONyIRZxYwZQL
cy0ANAsizfBwRS7Cu7AJ+WfS/Zvros2IrqMA/cYObe+hef4G2wlcXsZnOx6+5AzDVD+7yu40p+Ih
m9OefkyZcoSzd0QfsMCK7yTOOavYCQdxNsk/oadBvGWmFOzt+xf4oHmEatjP3g7OoGNawrchVUDM
3r09dpZg74/wHp8YwYTBICJjN5Onpkzbye1422PcE0QEN2v6WMP9PN8+gHNA69zBV71FxrR6zB7o
r6dUoiV28rsfDzyYcOcFhIm36/2FzAAEgGv86L3LhMom4fmrxNBJwhxdrmi/BHgLBJrj0yCsJaTB
Km4OwxVb9XVBIS44mNMRwmIUen0GfbrK1/n61gSPMcRZQOSYiKgQIX38A4jYqt2fy9k1rBgPpr4s
NGunwTyD5n2dPltKmQf11a9AsQ+oU0vc9kkgH3TedbEuCMtxKFXjUshiY21zeuEwSNcnIjf+2Q4E
EsvpiuKOAidp1JnQHJvWG5aoiKFirTOsVut4GnLUvZlGCtP2AvKkfezJPZBnOGVhmhII4QF0/GWl
wjEbXnxdT8MTC7eqcP6sNLpcMrdBlLpqOTMvGAFlfkq9ekAtqqHB2upNHXYbpdMLChNRLYCO7bwT
06AkszpoPzTnMRsoGHp7/HmLYCxaGSOoELC2DwpWYm55eyXsFWXZ2biKBBOVS+M7yDF0p9tY51aE
ws8EXrGEy9u6r2qKWkEkf1ZELtPri3W5LY0qm76mqZcaml/lwHmJ3fZUzs0JJXciQobnRkQx6Sju
d8JX0Qa+czHIdVXPyEJKuzeJ5vVJM3sOJndksdr0ERiNPi6SlcrG86z0iUrI+1kTxjPfnwPEge9x
BqXmpIZGzhHcdM/Z6Xnb1ENK/uLZdprAcgagJnZXsExmue72IEivEA9udApL/gSMxo4z/cNRBmPd
eHtkQD2B3KUZHpyy3SvV8naPrcpZn3PKAyNIdqEuV8I6vsPHQZYHIDpcdUi+3QNEYkKZ+eLmXXBo
NXBzmGOPEwccARp6+mZtZcSTlrTCPoVFcEz0xNdtBX9EH18GC/V5c89AnE+X0+JJ8XgW/+A+yUqV
eTsIH7f15aG8l89ikrdZ4rVXLTy38NIHs/ueTEFfZlsr49GU5Y0n2BMnIp2Uuc8Blm+HL8SgO891
ozSx8rAiZfvs2IFacjc5dUlAdVuYEtmcx63qxd3M0a7vCAkUWOsa7LPRiUe4hpa+TFgJrXL6PrVg
ZMuHe75w0Kd0ZPkMr3qxej6HsKnTFaFbeflml27tvJ6lJu/jM820UT10LyfdH57zpZZZXpk2qy6/
+u1AnddDog2DrwIfZW9AABiu9ByEbA38r9imWe8ajhY/7TaGFf2dUe60LifLrAKqrwcJoaUBN7Wv
47ynHJdDwr6ttgmBxupxmYndXStIBbT2OMPY2vN2p7GSUccmZu1uCaWMFAhb6NlY9zZW9hfvUhsv
rZTdcLRso/T3eFg5U8Uiqnjdj1SiTUtqU55b4CwGIWzzsrqzG1QqyhBkuat6JWumoByaPgSV3dqh
88AS1SiHoVnkQYb1bTzMZ2a9NSkm0hqb26rWUfpCreBEXsws9fjWf47NkhRT9mJ1L08obyaZQpBB
eh+Zp+dYWWkXJ8jMIrjoWMs3ZXGy8x9tCLMX6aFMAUOpUJkRvGULI6dJnuDZ9q/OlYTCvX8z9MB+
oh9xJ8SZ9Mur3S6zQWQLVJ4JnpMyzTkkahaSs7+/WEmzYuLNuwoAIsU/n8k9TmvOGXuZl7VXED0E
M4KG/HOvEmczJjACshI7RDlTxZCiH4NxnWy6oloq1gN83EPdUyeK0+H55eQAle3AvGujPSfzINSh
5QAJq2DYT3tg1cVaHdRg19jtnBsxaC35VOrqC+HduaPVPsFih/pez32YWupkAGgre6axqIwNOi9X
sAeMrSVwZd1iMwVSxr7CaXsDrGiC16KMnHmn/nva+aV1/hwStS7Px3JozZN72Fqtf1J+dEhEBCVD
QPST42TlVq/kawdu10ZufjCi4+PkP0auShXEw6pnThUgCCcnil5+D9fW/MEqIyF8xmp0aw255Yl4
88pUq5Ez3JEqdTZXtuYeD5Dr5O7EXNrfDwhwiMsa1KPsqXHQijTD/K5vnTaqXtFosdsZEZkLBTeV
iQbiYAU0ngTFKD5ahwqxBJAKrZ+TrkRJG2i/lbv5noCGf6VuYOsP0R4mfWkyODhQSWwsTc0XXASR
n/HEMUa7bxJgBczWgz70nS44/UA5uIxWWe4+RrDECK9nSAOS0v7RV442ulKOHfzDjzK9zpQlQzDF
79BW5up9a79TsOExqiaA4tcdnbKBO+Ed9+mGznBcJNIc16Di7azSvOE6PwDL9obz8xjNdMjyHtJ+
z9yn8TogTshBE9AdBaIIkyrUC4RGctJ6XuKSnC9XLaIFWLKzAq1WHKqGvBflCIpt83oO2CRJm7wo
1EqkFwLAmS2lCCL1eFs2O84jgDPGLn9HHIM+Ioxpv//WqUF8EN0MMLRnd/cr87mlEV19WUuL9kiD
whKhq/JJvzJh3/Xe/ogExScKLNZWmQqYnfJocMeHMwIyw8DknBgdP+OE6e81i9SN0SEdD98DGEa9
q1OAdBS8kgK8LGHYULcjYOyu2wc9QxgSgBOh0iE7oogGkRkhT40G+KykuagsnD3AMBdXf91q5BqI
5WNu+8MD+ViQRZPB6y0mOUQNxq2BKY4viqTmXCl88hlD8u8eB/2o/olzwgJ87tTBBYG19XZd35dd
QBhm6BEo3VhQfuJLj/VqRGBISPWB6doFtZdHmBwTa9KCZ7t73VCkjRSEfJwNfWREQ9A3ZkxxSwdN
wyZM4RzUPxkWimiQW9C8RzfSXGko4Fh1vHEQzJIQCa4Bu2a3cXy8gvvqzq7i5fZ8Q6yKmBCsqgu0
K3xMKt2BLHZ57/nLxFl7ijeKr7BttoR8cQ8nCfkwFUQXdMGPbuCbgT0zQeKNeV2Bntr6MotX5A7B
yifoO1MalnTcifALMc4ew+WO6D87FxL+lBDxlHZ0gEw3kxw4or73CfHBkOm3IYJbfKjUKhhO+6dL
CbyTF8PDCrepKNhiK7ycJydm2Uu6aEBB7aAjQ7OYQjzB5OQkhj/RLu5r5ITn7dIMJS4BBkXoGnbI
kyF2L5ETbo//akx1wmIoHVNycaN7s8uaIgVjyL4iHGOP/HYxA7JNhBuJeNKZ/n5uFKOVChgP8whR
ehIfFCkDM+Z2263ud8PxO/WYJ9bTbYNu3snEcism20Jzxqqrv+XvoPiy77iY5aQoCKAvBjOAwZ4y
uyItjxAvifvj2Juv9NEROLI2XvOXtUkCldz941vzPNK1uPjxhah0t0xezuAX37n4LdYnwwkqPbPn
z9GaADaiusnP2QOqYfjAlXCMJPd/cfPFhY5jF1fXw20NIdV/jLNPDil9paCnlrrQ+IItUdvmtQon
aUNtn8HaiVICnY6rB7epZAH6UbZrv3JcojHKvjMg50PbJURI8hoCygoJU5eahZj7OzuOWYafxvHO
S5NbfAuuM2djI+wyofCX+U7ZMc5xMN7J0ZqRHkDmlhoq0IjiAyChp+s/dgufgzuFqDumClzwjLIV
BzJcFDIcZF5GMzLyj/IlfVHDAjAwC3ZNxPutnNqjyW0M6u9Eqp/TT0eHf5VtgOEeMaybb21WLfLF
OZYAdWCtB/N+bW2dMH89cmQM1gCM1loC+ZaKV+82OwM5YXL0B+odKkByv7Kj8mIVJGsLn3Iu6o2U
8k5Jv2wCuSPEadB/aaMhFayqDyeCOvh4P7Ht8U6s/jKJ+vyNYWxXGIV3Kq+ir81OQBfjxwOl12f7
+VkZFUl8VqLnNtkx6UvB5rXWmOP4ZrqGbC7j69XrkkUvHK4ghflBWRreCf+PxtYANWAdwKiZc74s
k3EzVTePyS1yfOOrORgLh0QUuaaLO6RY5X1BuhytDCxF1AQO5ngs13ILUvsmoFVjB8LyQ1u2eYJi
RGBa89aa6440qVyNh47IsWXvWT3eZ1tsZZEwRonH8BJ1fV+cSCnux9aBBwVsQV1iHQdz2zrTIe54
NnoxtTeeywTz8STtokwg3YPbhmPM5rQCG1L6HEn8imbOD5hu2GuBc11SI/NmzQsiMPrSyV7H9Sfu
Hm+kcnh+mZnV4o58LMgB7PguArnpUED30/5USbhTXrfa9Wu4i/rMXjDTka8SZbSOfM228s5vZM2l
38/mY+Qs7GkxqxAMgu0zvjF4vpF4FidBjxsCo4tCD2zTHO3H/dzCLCbhGSnKKPnKk6m5az8ek255
85zh2PzsjoP6NR8CL+P9oMCZcufxg5PjuhywxSaRLliDUclGcLAbt4kwTrSBe0P+LhnfUTPxCtNl
hCxn1UNUoc+H7dxzH8gFogmpuuqBb5KLKfwn5MgXkKbLpHAFBt2A8G0Og0CHSqEQqmGi5QdtwVSR
k+McGN836J+fSnR9K7kc+8cvfH34G6d4USJ1NaBEEV4OKrRsg9XLiQTfC4WPy1XJBo2OFOW8msVd
nRopIUpjO4Q9jycHj6g/XgdEVE6skdmzD+5k7V70BNzJfXqyl1oSPzYDa4aZpI4fC5C9uo85SyPb
WX4g/Y3dBZRImVABVUR2jMPNA2MflxhUNuAR1NxcoZdf7yW4AUI3DVlpIMi7E7FtUyjklMWmxqr5
uofeye5qZmqkLaE7fmQA8BoAChQMY46BMyrwzXFUxxmlYmWelaieE+/L0cu+xgDZo4uvnINmifAO
xecOwq/ioOcAZwgB4iPqbZ0IfiGykdcUiLyB/bMX+oyVZRHRSSalr7fLCvPqI1No0xOA4KujTbQZ
o2GAO0M3EPMCUAk2/ZASn26zEbtoIFbHA1DReVkwIWuXxJqGc0jeNmTbuJ7iy6tpTzsia2iH4pVq
tibu6u5sm9GZTMz1rr83xlHtp1lBsVny/jbLqme9dPvy/alru7K3be9cfD6vfo7jQL360iWqB94E
wicG19m7fqj61tI/bz271YIzgjQZ6IPxsJyA1lBOP/cUhGDy899FMbT/oO5jIDtkDVV7IDoy/xDF
uBt2fbn1drlWsoVy/nxk8RDSQ9P5FnUD0EVWD/3pfxQ9/U86HP96y38oXDS6WdnmhVuig5olDiGj
iem81v0sxbX974+n/191WHsoNXd5QmIQli1t+RddGvuWqWl1v5X4Z36incJT9oQJ2wEWIEUzVHFg
WuhoRe9Ad+/OcTk4xzqwrsajOwYZA1RUgdn2xK6KYbBXurFh2svS6l8GxqJtoydW9v9o8f9VFqbw
nz7UbB0n2+Ry/97ik6X0ae7k93XxxHK8t4X7ZAXc73CmMYNOZDmK2zkyndNcT9k0jS+zSNGMhxRv
wjO6U1aJtMz99naGQ4AEg7ih/1PC9T8IIQ1t6rZqGlKAKMv+o4300vCeq/V9bfYXYN8DHMlYuXD0
Oo//MVf+gxDUv93pH9Pz9jzdEkWp7utucPW7XPfUq5cmqNIlDxLlP9n9f2j0EgH75/S00BRSLWTX
KKhmDfjl3weg0QdNfm/u3QbOVHyK9rNTpAd93MfnqPWrIxhyioTAgA3U+DYtqNunx8ZXMVXjgt/g
jEbEdlf672/gMQCRrZJ5OufNUTJ3FhalNPXfN8lb5W3XKJ1f7mNnwecjWI7lFLQ1SAGuQYBlanEf
+FqnjdyonBKqT+eYafwVZffpADzB3/+n5QAsDIz3zY0WyKuQsGIMvXJKoiS+EUTmd+BQU6i+8uM+
SNfZfB8oX8Mgm6frIlK+5EPllO9A+hd6PAyAma+A9c37Y0FRFD4PPyFA3Ykrqke5pbwIGGSRA+kZ
xCfgE9II7seVSOhzCXkPPN0IpPZ8iCHAD6Dz1DihT6B0zemFEmqnzi83EBIgTGbSq7yHb+SLY+lZ
evW3J84UaZGPJHMyE/KHdC6dLx/kPlNpu0p+iIeQzrUCcMFcuXVtSNvyG1hSXpXKmoC3sbJ5O70s
V1XpyU7qLQJNIgFO0/ltwJtVnuhCdxI/WNgL/sDwywS4RcoCJJnxJYMr1/y7X8+wypj9PaC9kCvf
6MUHfNVrZC/kOwWAIfDTxMEJQOFf46X7pKukz6WVMhB63PApaeF+JjNO+kGeSLoXykDEZKCRQwjf
vM515XMAMRkePe6PcsVyiuYOL/AWGfybUApkSEBhBR+oHlBclHrkvx+sGTX5+hsxeXXAZeRR/ia3
Q81Kmbn/v5MI3cvf5dHPkbWSXknoVnmHdLU8pvw1nUs9HUQqrnSttF+eQGa29BKrQ94jj8bgy4DL
X+U55aaoF/z+8RyRv6n9cwQ4Tlah9PA1Oi1r1kv+yc2I8f3OL3kO7pp5ckkaS9PlPsVU1qz0mSy5
5kgruMffbfcr5hlcc1r+1ziFAZLrPEGzKgum6tQWMKk8pnTAlZlym0oLZHzP8pCBtZLd4cqzSQEh
uausZe5EKTXaQ0ZB/gJwFAQ5H5Rbg3BLocxcmevyYFdaeGJu0MrgxG+y3+j8RCkHrj/8kPZ2cFLQ
eJz9XescDYEAln73JT/JfekceeThrI8RMYtqaHO1TwX134apTATOL9LbsoxlvZeRQXWgNFQhJaiz
Zq3Hyac8OcD5GG6mW3jwKXyiPWDTDin87TzIgja8BLanR2gc+AO3Ad1uBI1/iQD4R8/YCOQ3HfJG
BaWNyvV8v4XPdRla32Voe4Ruvd//XZMEcBqYSLMR2eSdz0Bu9vcp9WXP5/agGEyuinccmMHFPwXy
OAoFbsoAbgyv8WpkBDbfH34WyStGkEZaoNH4xk955RmbQfPW+FqA5B2xFHlfDrsD0JsTDL8a6tEC
G5fPICEYdDHFuafKzFpw97CiNXt/GJm0jTasnlCKdVR5rx5Y4zCDX5L53Zbi3rTn9pG/DKg1ciYC
UFAnuUdjmyQb1ZQVqmMYsQGxjEwmAoWBxo+g+EmCQMDUaN99mk1p1RQGH1j44SLn/0tkk9Lu6dv6
aAbKrKeHn7G8Lp94+Kf5HR06IgS01uApUdafarGMhfxWH09z+fwlOs173/o6zbPoPj1/ZlEWmcGV
/23uatNzkFCp39HTK9Kb3bHlbnZAD1VTKXEkfST/A3YPaLFGC/gM1/37MuKHj/QGjyXVkOSqWs+P
WdR6v88g73/40t+/zTJ+hwyV/d0z7uLz3A4y7lBNofnNlYBaSDuw8XwVn2bsCGG7Z5T5gX9yUfn+
9JxYSoxc5/JKNv3rQ3kSeTaeY9r4D7//klmYRglzRwuyNxm/wlN2e4iLJvOt7F3EMVDIG7hwbvm/
DHmRabr3H1iCzMPL1Aicj8pHKoymk/9zPuSHNCJRc6L/eCoyRqJDJPeVIZUW6P49qiKidmNSrcwE
iBpSbmkqRZfM6BRYnhaBEPIgkwHNt1kt0p7rqzQjjWTuyzzUWDv2R/NVeNdjQmErWWMaXUdBRipQ
yXOljFYFI2G/kH8nBsdgWj2YZ/dIobcsv+J/nRGRLxnAgY/56kHoDi2KT91pqfy9d+cOb5cnk25j
CkI2oy+lkAv/YvlMs1HhXA6k0LLPb1MnGLzJtLgwUIR86A4m141JhGQFC1UmE1P0AWtZpTfu0QNO
ts7npeTVk2uk3yo4XO4rYy3Tksz+vIMTw/heeRlHUAafZiEYB4ekYm3IZGSafMqTXnh2Zh0z6292
ycqgLdP2+LeaDJa2yh3/Zo2ykgmVMzPONFPmkDTU+uKhuUs1NeNmmkfNtPfNmMSuzcPZvCxLVoWG
IBeT2WzEJj/lkXGk21ycYbaAm3f1IFlcKXWjw0RHG4rgsqytnJUoHSErSmWlVnJ1xqfidYO2d/yV
8WIy/c1Pdh5kvH8HWX2RrUs2T9l09r4aAUpaP3ltHxZMFdTRQ9konS1yCuzPCKp4sMjZSi8BNdfC
lFqFNfj7jN864Apgi4KrDyoufIZGiBjICnydb/ste7zJ3q9DPb1AtTLci1fx3iHbeho0gDGDhBpp
DCGZfqr5yL96LQWUQI+7mQ94+mNwAKEUp/wMJ4QNT7Y9B1oFBE3YxdegCs8/qDHxkwPQW/HRd2Lz
lulvROY3cgssh0oC2NQqqyaStLhP7pMcPp8awNfYZCYe/X93rDRMeyz3fxUr/LPsbQvPisotji2+
8L84g06Xpmaj3sSyp972Sk7ZMydvssaCiocYxEhy8LucyFZ83SQhIgZeBmNUuifzmkDgXuA7OKfl
s7UPRHQr342FSmX22rc+dB5Uzu/rVF7fcxg7L2dO9j9LBEsFCRGs4ZrTGCsac01sYLFbxVY2/NO3
iRBhEgLKn5bYX1QinOZH1B64pcpNhzNzIUc+FjZWlXrE/oQ1HwE1w7jDxJITXHvbr6jnBVHrjgQU
jV/Zfh2dv8U+RsEcg0LMXTETKVJFkaWKcXlgOYhp8eeTICM1RXuF+cTWBFRRc8UaFNOynl6YS/IF
FPzXvichgm0snxODSgwRBGjoHDGWsJ55JiKP/nODdpRruKZfBYRs+U5w0W0CYIpxRdfmsXnIvMfa
lgJU0FKhKnjSC3wGli+S6JhHwy3hyz4gFBzkaBedgzvWABXCvplsM+cbQtzBjpqDEpEyL38GoRzO
MkNLzIcikPJSMOE9ObjPXhOZKFT1yCjkHFwV2xRbN1riF78n3uiwdcvcHZDQ4j+FQl8yxVXO9RvF
9/iJSV4dQGeDwApEEur3I0xlJnRO1s8J+1+Dy/mSopIqBp+4DVi76RxXDoePuoUYd7IiJqQoqBWW
hx0kpbeSEWElUP5KVg1UK7GtcQgAl06zJxh08Q7EEi1kOLCShziX4uv8Onm//oH4GGJiFlPmA14Y
b//9ETk5PVZexGaXxoiDIdZyORU/TOahzB3mBPJPXdiGw2jIblJOxAzTMdwKTknMQEoVWwA3ZZ8B
6VKEsmXcQEaJFZe9FVhsspmJ7STnbcKbCZzP5O11uI8okhGlP2148nm5ONTIh9fh8DuZlb/3yzAx
9xC20VsLpSCZxjzL4psLkte/f+Ai+/oPpaD5u+xxZVhMnM82Zq9kf5QvOeqTSAxPzD0oIzYyHW28
90Hy0ohUDNjJMGrDllrUd+ah7JAa3zXuJou82j5DSlfkgMJAT1InOs4C+Y6Q0Aw2z+9nh9H+fRiR
uRvyCANw6UFHLUKI3V73ffGMVy2sApvEyj7YH2/vNYQc2W0HHjOd8tgZGwrwRLf+piCb+OWsaVmR
snL+RkD8LZ2pLRUbmXxEIGX+6mHzUvwal+yUzBrU/1kRv5MLfy0RMDGrywCZePMLrq+z00ubWFsx
speCM+Up0xiKDl8p7b36UkORxCOPB0cGXAh9AvZWngWZ90X28/ztnwu1G7TXfXT52TMjGG6OUzle
MXMIiWMdPCEHyjKSA709ijGRRHvqCmgwS7Bap10sFlXOSS4F4sA6RToB8+Yld03yFzevWqJqy9Fy
R/KUvLYnNnYdEA/lt8zPSZl3gQrdW6wWMUazKF3m2BZyxjofcpKed2InYQXTgp53Iv+PDIWYNhcs
QjlKOTqnaiTTeMCWlnDEavwNq8rrjg42tPgb4tHUoTMHhsFUZUZhVHMJkiY0THYOOfkAK0j75Jd6
JWe/tEssHIsvAx8h8zkk+UeVD/4vtue44IAsglOsTi5cQGjb/NKHKvtMEVgH/cB5+nt9efQWC0NO
WXn4FJiQX5PW/vMy5E0kyVw8Db9Y1UyKv7tRLBE2bo6Nd1+an6aIV+CpSIvEMoETgY0ih3c75/ep
6ortZ2Lg6IwcrFXsQx2bTmwjsat77La/3+jfGKv2SywW/U3/Ejv34T9jsVRlocGV+5Cyf+ITPBjz
Nv7t048W814WIa6jdLNsB/IBoNqyMOVzcgXx75KgxJ+UrWbPomQj+DVAZEcZRLJ4E0wf3jW7/G4L
OQstR2j7ObkH4os+2aTaiXiUsrdYMjnxKWWD4hU2FnaaoA4HGz3SN5hLeHRLZVcRr2HGVL6+kfGW
9kirxTMke8foqWy9f0et4suXFPCsfVJSWPCIWGLS9KEShUjvMop/Z4vKOMqp0oeSem1CICo2CUkx
gxqu1sjX5MopQl2DixjdYos/d2JZJ+8y3KBAOVnk8Gm3JfqDctmS0wYubkD2lFQ2+TiMK1sMrNnv
lWdkQWH3Rtzzh3TC4RQrkQJ59Mw008Oaky7HamPQOfeu6CChz+yLHWfKwvP1SebL7gLe53/YWIN/
xtv/aWL9Q5d9f0ezveuLDrHXgjCJRB9OEVE82eJku5LoDtGwWUYaB+XE9Fj7fyZTIrGdogSBIrp4
GkMtPPwaQywJZV/TXDLTYcdQs5dzrMikSdnbBh4Qd1+kPqxIAgfidCabBAmzrz9/AR/4Cjn+NEdI
AmP8thOHQVxHm2krrq+4EHxnq6CEBRtK84VcHduEbAl7n5OPMzANzq9yRsmdCTvEUkbrQh+KcyfT
Qr7Mze1NoWzl5fWOGXD7Kpk+z3cyfeicpkwsWf6Qk3yo2HxKLK//0fnGP8W4/9n5+r/bt4VS3Ir9
rew2EgDqOVzknwSb5JiRuBkMNn7TMQgkzCdhOXn1EYtN1cTPFzHAxeSofWJwkYbuc/VTsdp+1xqr
TYyB5qvB05ZVo2xZ3m8qu6qc9CpdZnriw8qeLxaArGDMx0DZohHMLiG+bMHwOV7NQILF5KiCLxRy
wMNTkOOKFc1Xyn4sEZOCcskyiWW/LTn85OvkQZphxfztibJypFML3BApfiz/KtYc9PI7/YtIEJ6G
/NQTKvvvvW1IZ/43Z0KcjX9xJq43xX5eUjpbomwogU7P09y7e9Q8FkNajHmoYxzEF6JceOHERJzZ
M74dZfdBk4gZCVrPjv57q4b/y8WR9fkvrXLOpfO4Z6y/PrgcZSMj7xrdEfrDngyvb5LSkMlBsDA7
/gYHCdoS5EW6WzwdjHJMrQJT5fGD+TUhs8m4NNSHvXga5gBGA1acxZ5qeupC5dSV2A+gqlDMaZWI
ATSH6QkcK79yyEfdpzjCMvQdx4IcFLjIPLlY47IO/vvTUwHiPwyKZlBOxRYxesv+hxy93Z7Oe2eY
swI+pALvGS8MXwwjV4Kfpl9i8kowXOa9GFxWoCygYR4l/CxZgOJNFrSN2vqfW8ve+2v1/27tOLdi
fMl0KplQ4gOq+HlivskWJm6PWOSy1uDI/oZ55RXxItF9kRJYUT25zBzv1wTl5EtxuSlS/nuOlcRY
5eSDGPN7mskmJ8a3/i2nmxjcv3+ftWHCybj3z68mp6kJ4YuPiwGnYQPKhBP/EQwfw9gRCfiLCMhB
+HeBQSSH6v8j7LyW2tq2LfpFqpKW8isoB0CATHhRmaScs77+tjanfY+Pj8suNhsZpBXnGqGPPvog
YAdLQKuL0GyFKvJrRJkwhJ0xuMSptRSgBPfwpuLwcGPkJFq1CRdnTyDjZfHirD6PpkL8nYZQkrFd
jbEUpMI6TV9v3guvqUbmwQuWfSxVy1zaKbFUVjgIvJ/IKXjDagE8ShuxqophRiuSqZtXLBrpD1ol
iBqMGyImXO7T3ENsGXMMowjaMZrGByde+y8aEqtpZialcQ+Mob6O6WeGVEKkCH5fvdhyHHuxlWHf
2erh3njUuFNLo5+FjvlicpyqDS7QSf0a8StyUDrXOVlm7ZCkCWmgEsm7/r6US7/X5bXlv65kS7C/
PMiz7eqULLOsZFeaq/XcWrNOfaDdZ0wCjq3Nc4xPvPSuQtMJq5auSZNxPW6mAnrB145rQ7cNa271
JpI/aI5wnCZ7ovo0WmOfz7eZ+uzowPt3IV2BPP8vICcGJsxJ+EjgaybNnfzHE8yw6n88wb+VlvOj
/CS3Lk0JIEhEZxyf3xfhqzodtNw/ggOsajYs8ywghEmsKZPpEGYYEzfomzSTKVPconE1lLhMe6k7
cYWO8Gv0EZNub3A9+dxzE71U5ONoZZG99TV6Aj4XXq/DgsLp1TbVPGig4aJWzAdmSwCZY9EKvBtP
+HdEAgmlkZYhyHbWdQBSa+KKBb7Nm0xMSs8mNM7InqH945XUGhom0iUNkjb6x1XN/c9iKhZLGegP
GWeNFYuBBPLLYtps1sd9fjvfP06/7W8W9rmfv6MHmoejRBMsYAxdwleIN4D7nZ+XH+cOJNU80jTT
Xu5xcZ97OFX3D4f7/WMOhIUUaNRL3a7H1/OH8XNv8nl5+dfS/5NrBb1LMtl0NldMZ3+z4mdGYKYP
qZlrv4j/ETfweca84VMBoSidtQQ5CGXwZpbjDGq2X8NiZfNM9PKe1PcwJ1so81pRszgYkm3eZhc8
yB3yBDiCYwt1B5aEjjCp6xADiMejBMMMOXcwEpbMqLl5duFcPhjpXtMOrts+/mlWjZhXLPdeauIn
IHK4AI3/oC9UtakxR2ROkFsGE5o9+9wWP8ZPNDLxQVP9UtcDMAze1aBMsUO/Y0VQAwocqo3pL4OV
2TIYRCyJ2Q4UXKHlcgnyYI+CqxpZ4SNzFlY3Yc+yyknif4aNAdVPK6HD72liwEF3ECqG1C4tvFu1
JU6H6CCOJ65o6Vi0j8PjMbJYLDxqpTCDr6EAyNpNseZNvkAZEQFIQJNFkhc8OfQIvTPGiIg9x0B5
WBsY8TFROc/ALSwVUsgL5Yppc/ucwvFkMeyEQ+jI+1dLGX5RziBN0w0M0Y4zvDy+FKtoKglCGT3O
uyeAlmmV3kGARHdjM+2SLxp/myl8rP518nS6H+MT+VjA0Uk6fWqLBKBz8J5FQMHzmIgMEssWz713
xu2jgGqfic80qdRKwciRc8eRbEA9N538LeNeeCetk62kt2cVCkqiMJ7nnjhOFDodPmL8FF1m6qMI
nIOoQglqA5huM81Bgzh9Lj/RLgNc6ZqxJi/Y5vb5RYyiWL2gNhqz4AIRNnAWAJbnPu5qyzc8EYBi
vXk1D0hmjHbEbAGoAgJNieSgaO+aJY1eQPU2IMy5UJaedMqNErrH5o5M1CRr9dB0abtaha6LV1Zg
uJH5p22dXm0SrWH1/sQlR4SdXRkmpvuGiOyEmgKoWbjsJubGIcv6uIEKO6vBGkO+tr83f7PCMAkR
ScTUitwgE/kt73aNlZChcTsLYhdaMzHy6541ixPhprfS6keIWmoFjMH0c/ejnOyCyH2Q3rdDfYQB
WBcLn99jQcwylRUqLe+KvC8LoLHtrBPqTYsbVKBxaxaiLHXQAprhr9k6zbUlSj+WgJhCwq+pRD3q
+lLUVH1lNTfDZ33HnEobCvykt8AmRX6xJcy3WmRZ0PoWe4z1Uetwxh0emCGxS90yj/XGDUmr6MqM
QlqsA/tXWJ6u+9yjT5lFds/CD/pUFEm0LHFTdWudqgQxX762CEqXL5PAqHq7zehyLl+eIWU2TziW
xMyEw4njh2jcAHwwjZoAvBmbZarb5vCF4GwM7T4jkhUgqRydOkT1vjNAWeS0EzCrVD0H1JQDQR++
CPDRC4Xf0//F5E0Qi5SNTaxDcdSN7TNXomVMK+L/k6oYlxhWGZI8YZjAVcKOfctEQjtfxWb5I0+d
SDjFEF0XLkpufjequ6KL6D6bKgqEuS8Pe88rC7Ju3L8u6oifSTz/u8vK/ynz/tVj/RatbTeXyXyz
I2pJNQZ960c6B52GZYsN5iRD61G6bulm0lziaLTcslgwvzw0W8yd6+JMbm2Um6ln+Pfi61jb8Zrq
dV+7hzzR+wZjavnPRUBdk9P+V7BQ+rP3LRRgwTHPK5fx778EC7PSeZZKkuB98UxnDBpupDINcN0Q
MHV6fZfHHp0Q3Fw+s4bvAdkb40/0qDESCwyrsbiGQKB5QgFy211UdoFMY1Y8g1WBNWOFF1k43mQa
LgLqu6pDgTaVRyylkXkx2SpSiRGpEvpavuWbwnDYqn6qpmn9V9BNe+afos/cf879t6T+kCkX9qcB
FULzR0z/q2WxBbK1tKhgznBwIBXmwJYo9DWZxoqwMalu0TbL4EjozbzWCq9RCzPjo6Aa7u2aglOC
0Z3yJAo/QSaorrl6wzrK3Rg3EU+x0GGLvihKYHpt5DeFaAxvSSMZTUhEcU/Bi2uyBqSEgYd9HTeK
tdPHHEdoxiepBuIIVIAL5P2ryfe4rjwGQ1dqzdpEzAxUhUuo7ObABXOghfFrUr10j7eracWMN/Rt
CD0KPpa5C1Z0R11RlZgcgbD8g69bKP/xSWKGZClXZqZcKf0b4XMwWZaPk+Xo9EjoBfSH7A+riu7T
BppqegP+gQOEyRSIFesGkxKsuiFZhFZfAH8EgYzQ4lphwMGPd/AuF1MeOAQLUC8RU5lNjb8yDyC8
70Zb9OgGTtfyG9Q+nDSMeO63jstiCO6P+7rsLSqGDqJWlFsqSxSW5wQ6FC7xw4QJxCV4YV4f+/Q3
E40c3uZk+hTpScIHH2LUImOxQIWMDU/MjIInq4sBDxGd8KbrupFpqOWfqEbxySL5vqvGEGrzZWAk
RJl+MLgBnGznXnL0PPDwCSoAfAN56zmKVO70kvwfI2KZThhecC717cJq+VH2ILyY88gOYRx3SXw4
omN/Xxe5KD9LEtxwPAaHyBeDBC0IhJKqK7/IcTO3L5DKIF8SuWrZkLQAFyHmJGYnR6M+KY/WmPf8
PVtJh6o63csEBcRwgLgWmYavmTfjfAIJ/9+wOOxVzqJfEgFgNIm+oRbXOH8rtDIUyCPL1XjZBM7I
1jyQmjzMOCqqxNojkqotRTSX75YlUeCO+33GMu9bjNUloM8jFkbzi7XYGLFv+YOZhamzBlpKAMRE
1lupn2pArAZU2rwDmoadQc7F3J/JRzTtIdkACJpBmZVba53RO+I9SH0zrIs3f9UoPG6QMSZC5fvN
G6UFyDWZ08I7vw9qaDa4UsSA0HMRDEJTVKwobKwPN2lLfPBzIVlMyTWH3fhzQBwUqy66iVW13N3X
YDq9Uk4BuDXo0MGI/kgoylI/HTaJj1EwCH/0/rsaCxTwpYXkSHtNbg1qjrXVlx6JaAZnOgItQdYp
wOiw0jAplh10/nozrI3FNcMdYzCJZoZOmRZAKCvPI8vg8obCiIjCkhZk68uOTLc8NSdfCRZKxSm8
w88x4Mq2/AVRmZuk+QROFFU+TkEKk8woI54tx2b4cCgAMFnj9yvy2ZCKfNba2eeYBLcjUe9EpGLk
QPUfs2dhbUvaK8ahPbTohoMiQgILo2pnCYgeoTPmsEz/M7aRxldMI3QWVtnbpE9w0qb3jOF9RNZi
/SMIYJPusHbEAfCxth5u8YleOLgZb+WvWyTrTdr2DeIT3d2+XbophrE+LN4JYBTRTpv2IO0X33fb
hjyDUX1F3zQLHelgWQjUrmhKZovYPLNAKTUjeBHuIAZQJ2zEm1GUVl1iAy2JoUC5EVqnrpV+W3ye
2zAguh4PfUuYy3UDCMzT+HvUVBDL+R1Cz/xi6/UFv0Qa2XJ6PyscxtYrQGkJtQmRTGYtUAjYylHd
wEjwVWCqMq3oUaSacATLKmbqIjpd0ypFjXdVNX3Mg+tZkzb8zF/3GULLnfM8rbNC4gxYlqt+Dz2L
Mmgllvn+fmrZPwYS/zm13xGXwyoz2czyuDGhKMMCjZlOwqzJzDgPlKEx8/WGsQeWxxPCISPoIc35
OGQLwtYFec4Igv8Flhf/VKr75eoHLP3Xq7/I7I+7FYcIpqDVJNYZNbPMnOMOnFuO1IrshJSxxmu5
4Z0RHwlAG3rIWHpKCRCQsH+LDrwmArstDonyPzfFGlrExrQ15VcTneIrtoYwxID2nZ6m/qqahi18
6uX5swCBGUv+Gn39f6y0TPqPhYFf7sdvQW0yTw4I0qSOVGsMK2CREFhIata18w10vOwC0BPElpqI
jOmVGaBSusuBOwDbg6Rbc4RX90bPKAwJQ1zrgZruQUf7bLUwEGEa+xcKWPAETW+s96VCOZhOsiyd
8sazlIMpMnQKN+FplwjH09ks3Rhk+SdB9RmBsHWIoy1oPLaWDCV+hJp0W3OhWfn7siXC/9MjWWCc
L009ReaL+8j+siiGq1OxjFSNi4Lps51NbfB5rg+/jtRxBZl0r3q5Pe36dDzQSVy+PX5FDtuqU76F
4rSxswLWWiCj4UDl+g9vhOtKPaOD+D1ponYSi5MWYyLo5XPvQC1+ISAr2x0BRRZXzJfIpaC/oUXK
IQj6xWpm+UGU29gkkmgSMC8dMvgYzLt1OLgZkQntFgFb8wgABv1IPCwL0n6B/TAxl3YFPx1KZO7O
v3rwBoacU6wVZcjjjDqoYidUO2YM3zSAtCQgHD9i25wJj0b4z4smlx8dzWvPy13bN/CzKjUF6JiS
SRBfPqG6R8R0oLOhEAA4McLirTW6XMt+BxHvYWP7PV/Lo2PcNOWYE+utYa1ObiTmBoABU+jXgr8M
SSvm9VVbcB+J+KuC8EBtF/ACyR9QhCFMQ6UB2JDxGmrhoSJu3c5a+bg5O+PIwSm+5LZGV+6TyghZ
HLKgyhp2qwV1KkgI32KKKQ8+sPdHWWOLULIyuLEcHAkayB81UZeDbSTEJD9JxF0YL4tQpmwlEscu
nKU2v++BKRnfVIwUjs8Qfr4zP655Ij3OkDpbCNOQCJJd7n3t+XBQADuzm/Wool2xQ2Fu2JBwtgYM
0OZ7+oJQBOLsJVUbJ/AzpOAxqEDXKoQ9bmKKJJEpr1Ztzu99r0mVMZbnrCVIvxjmH9qpqpQWZk5y
1B5f6vXSSqgAzJtAK8m7WBI74JoZ0evDjO7Xi2umT5HgJ4RchwbC+2bSpjxG/+aKVgjNJA6ghVZt
ZLUYmwGhUmgV2tGRSGQw7xNk9WTlhotgiUGduPFW5ydIy4QjljpzkuNGbjW4k4LjUQs0TskI2Bn0
G+NK79+OvwhMWAO5tCxpy+CeskOvuLtzGfxEbr0iAYJFc4CXIJeWI9s5DOmhwRBV7mpv2Bq3TJLG
9TSwZ6xWemrAoZyid73AqvHjRrrxdKXDSzmL5Hb3aEz5c91SPORkQZXfxY/ldhh1xsvMiv6i8MdK
F0nzOTDkvLSMBpIHt548FvsWwsI9+xYyJVawMXM+tBD4ty0eIXlMP9gg4N23YYVBM8erhFzMQ/Us
BUydYyFqsHtMkMok03e5sGsdfVLb3Muq18cXSMGF4KCU92JhbVVPQrJtkEZICv+HFucyWPSIuoRo
MyUO3HWhe9qj4VLom7hYYbDInwoF//xjuZFFsDQku0ZwqVr2Q5RXZqEIAhQJYkh+DZRwk+oUO1Y6
yY0p9AovmBmbEbvLLBbX1+hyhczZIA3fb+KDg1iiou3nMk2c1LqxezGc8Mvqh1h6FnTZfNxokp/g
B25a9HzJIa/zBBDp+up9aRaGPsUZWCfdG3VCpQafFwE+N0AI7DE+7mGsjJrzL6B3jo/Odk4v5HpX
xYq7EADgU+3pEzFrN3dPaOxZ6zJ5G7G0x0Bke5e587IBzb2y59acHsH2urqprRGuRQDay2mC6BlY
EcjcQQZrjwmml+1y5/ICWQY3/HcHDBH9Tw64mC6CgCR5mAy/Eajm88OsmL1kDVTwd6/6NVgKDyt0
ekp4Jka7UlynssNxLqty2OM9WQYesTUfD9VbAOqIH8NpQ1MywiBeaBraWVuiEgS3FvhiTyv67mFZ
vxKWN1FFkFci3vhzB+eVsivjmxjBgs55owR2Z9AqS2RL5cUvKdqWMzYUT92cyBjt6g2ZwNvnEPj1
RTQ1kNl6+p0WE59Un1jrpSZrAway1pjFoIHy0ZCAWHouArD7JbZ80WTyiJQZizpqXKqQEoztLaAW
GAsjsCyj9NK1NcNUbf0weZVa8698hfL7P27Ob1HkoZRKL9DoOhIdjZr71rqaGjFqqQTbg4Y7YoIU
zw2vCJ+NjeladKHGdgADkogjzL8id9fIIakTcM+eTeAC5RuQIf9YqKLiGbhQIoK7NnNg6PzHLi/e
Imwk8KNtMpI+9Yy1dQ8kQA369oV0sEGPmrDEXroixEt8E1RJyFj31OJ49+QJa0qEoLeUjCkEiffE
kURbbnJdxMrm4L4yOIN0WsRfFptsD5kQyJXwiAmlaVPO9wan46fMP56HbPZPhCa6zPNF6tbZdDH5
HZHdjaab1SHnJWdtU72Fm/YKGGNp18tN++Pr7t3gr3xrUPiTjGPQZUKjteQeEE5d8CnRCXGmTMN6
Or8UmpM3pDMssOXwfNDZ20emnk6u9HWIEe9glAbcru0r0wA5FEo8ImjBnRl++qiIe0sD9/nRben6
/b9BzgHXipJzg3lG5hr42QAcG+wZ70yoevkwzSqP+aeIIRr6yLqjlNq7QDm3jjnCUqLBOwJiFGxE
rR9YEmWlKh34MM2zfI/uUGyldhb7gSmnZSrgZVWeSyJGqf7GjbLRxK2NJwRfWDr36wq0x27u9kcF
onb6iuTIOUP7gqNKCBv0tiI4es45QYTsEEMN+LQ+xADKo8oivDTIuOBlDTeYz1l4lhO2+x7oELXT
N/quQqJbrt9kmG9lxFV6L70fvmV4pEVlIDeH2qspEXgIWIbmq8Qa2zDHXPf1OGL0+HXyalEci4wT
s7Uu28x8HBAWf9S0+zTFwsG5Ydq/vkWljNwKt3STPdCCRw4GBvLz6wd2MulaRnLH/tnvPByNZpph
emxRIqfYMaVhRMv5YQK2buRulm1NLo6Un2twHI/n714hyf8pV8cXJKWkmJSzvPjvtCxJbbPZ8ilL
WoY8+OV6gVoYLVqI4/ayKQZqIUidMHGWUO/r8oy+yPp8XXot9HYVJskhdXFdfFg1i4OrzKi6r65B
L4FaZpVxG7nu/gF5ZCYFbWuLpIK0V5YpWUjTL243TNlGxPlUqz3WUNk9V3ebyv7mVGyNe7nmasp0
2Ws0Z26Hs+v53bpJIygia8tcZcMorpwJdIJKY/30dLPLNUt3iwbyk505olDr5nlXP8FOp1Y6get2
h1jo+xnhKAbmFTrlUa3UyV3dnK6XCHNQ/KA9AYn/CxSDU2fYH19Nrz/nfUZVX2CuXG8ztfGxkXu5
tO8Ob4O74vn+yMOWryOdzmwxBJYX6/rqaUI+sKxmGIbay36D3AUwh45TMwXcWLxm1mMn02dhnCsP
3exd67k06xYGbURrJq3n3ul03WZKG0M++ffrOLneTG+WtIm+9Z/TJyagNq773xb9NOPUmclVKSEx
yWQvBBtpZrjd9JGwW11fkvbz7JMxSK3UrnIzqfeQQA3CUtP2+g0dxk1lDmLIdGXE7BbMMbmZXzGD
JwB9uUH7uZW7mV7BrSt0EWZFI5mbTVHzisak6nMr1ckua8XU16K+SdqoFs5zDaTq5t/SrTzDOZrT
t/LdqPf9ef+m5tRtqVTLfPxjXf4JwCuXMnn0MvLIgOR+W5aF4iJdKB0uFGueC69Hevbq3VNtekNR
gDkvpQqVkQPagV0m5aI6MKOf8GU0r2SuW7QiHHqIDf39cDL5PzmLX4/nN2cxXhR3x2TBY1LElACc
tzaIeG+ukGG6Hn5HsIBljrh+ulr6OlQWkyrKHI0c0+8OCL6zbkYPKNTTCLNiEsHdZyqL2Fzt0GaA
IwbzKnMNO+Bm2z0k1RPJ26HCHPt8Jds5fq3QQDv3lmhqoJ5/ONxdkmuE01IJhEwenGF1iPNF+3x/
O3pY0y9WYmd76gVMCMirQY6+X7ZXbqWYq4vDuSKPQwi/UMn2jrX1Ab0tZLpr0zt6bVmp5+vqjIGm
rfmJPjUmrs762LdWtjev5VHvfN02GFn+xUghdPymjDo818flGn3iteJn0lH1kKmvJhIfoy5jSZkl
jVwlC8XGgfTVrr+8Rcv9A7myNGJIeTS3Kq328ViblK/7hdrhk0nAqSZC0DkUx7NN1hSKqLn5Pxz+
H3s0yyylQpIvl/L53G+V9Fn2sryc1ywp2LslxyXNRpUEdfdndWY6JQr4+xZ2qImqIJqKwxadWKcc
2myVwqBRQGn/kevbyjXMqUZ7ZhDTEMO4+XWvzNDZV/CLr0LhddL/wDt8zEc1pGv/sQb/+EiUMyUO
nmCl/Dt3bbNertaTUfr0OCpfDQtXzsRqY40GgDZo6tUKTOSm8XHk9ORBtdzJfJQ7/ziCP0HP5V+O
4LcruDzsdsXFhCPIz67JD1GHvctdAwGlrxg4kT9XZjTtr6+emO2OcNCG6al1xAH/fgx/qOLm00nC
RUgXC0VofL9lMZPTcbm/ZLewOGfXo1x1iQgzQHuuk3o+szyXUwbaVMlAUcftIPdHDFwcVraLNhnP
oDpEo/10ro0eGelaRq292GZuEQqWi7v8pnKmAri9L9eW3QnSWBWE0CtU2pjoQ6Vtw/iVUboC2bWb
L9X2kNRZIK+FI9HcsA64st1WEwTe6cGlxY1IurfI1LkfWYiam0ca02cItj/mmRapivnDtvKe6QEZ
jbfNwbBehWWD/WCyfHPL+SRXZCiQJRnzgqIceHBtlbvJci+n5+sR4z9W/7iguZD3/XetJJ/OZiEF
58v5QrqYMUL4BZgdTAuLzWhCrYRElUnBdSQICYfPGK7mFrkgINIfLcevwJfUpQmFJSfm6gGIJTp+
WOahKKqGgrAL2C3sAufoHZgrbalPURYlbBKpKq/0MhDd5B8DzNxVyJYIh+8lRaVISD7z2gw+pC7k
AaPuz6AJTa3SvXQN47Dsi5GT6Xek6ggA2Ng6+GRpIjlIx4xkeSmOlmYRTGwLZlCcBUcVZlgsLTBw
emmYnBh0+L2G9aK86p5MQGHNtURYY75sdiu+qmKObciSG1UMEoWO2Cu/Ab4+o7yjilIQebHxFXQ1
B+HR7gCTNXQckUMiiYBzuaxeXiIOYVBqk7vRJe6bPAh2k7VELCZnYeX30MHwE6kb6V8a8PssLhh1
C2YumMzC89/PxgbXNh5BmgjsujcGRdCxPW7ZwzklM9/XzwwwCUTBAf0Wk++TINhAKhz691QUiKRj
E+ppM83oOn4I+FFNFRW0c0+AawhAp+iGQKXaA1mmfKsjYfzv//090B2/BzAbIytiO9+4ufiKbzdR
2DH3jf4ViJpxA5ZrLpBYZl9bpCpEwsxGhyCkp5Yb9fvE0JQfeDGpJComHprfdmt6VKuqH4spqGmp
wIMZr2maJAZmsgKpmqAW+/Gv5lSQ4d4jmG2N2URV+M9XKRReqCKTLwHQccXoI2qMUTHt+/bclVof
MiEEUvMMwyH3iR2Aqw0ApRheyIL75sNPzB1giwUEUAYkJ6Qz0vhiqhP/b5pUrB+qG1Kb+CUosWNw
Z6arMOSC8o15spDVmZUtEmaubKv3svF3cxvLMv9jHfIJDS+gRgnCZf9tHab7beG4HByOBGJnqMfH
1uFdRQK5aCJB4nh7nh2fIiHEiA9tW4PPNADYzLY1ZITTB/IFcTs/IsMB9CJ7zdMHDRCTA1/Zhn5x
IPlJcqEWNDanoXqmSAN/9OxbrSXAajklJcOiJzEmObbvWjQ3Xv/UN/gIPxrEFlTcfI/vGrZ2lHS9
6eIZsSFB6OgUEFpR2vgl+cUlJKDqTxdVhJmgnx2No44ZbqnAyDmD/ozIiPc3ovHe39zVk/jIKbAx
JUNKnyyS7q6+TxE0sZM59Xqm55Vt8ATNOwSOrMQDr+UpjL6nurZCQC2smVdaoL+8RGBVMyhhiqif
nNPkVeDTCrxLAdtnFhrIwvDAWRK7/RUc8MF3X3vpC9Vc1wXzryTyD8giHuSXNfKbByntNz/WiAa8
AGhgUdpS5t4IV9LNAoVbCtS5bwy4qyrFsPRJeij3faC9zHArrKGIA1hqEA2gZSCgccxVHjMSkfrm
9k3zGPlX68b4ST+RJj9mpB5Qyz9S43zyP5CcZ1XIIEVYLqfLiX//xS+OpvmkPDnsj4/6hMt7Yc5E
cNUrJC3BEqtRRaAAoqGMFSNElVqSKUtNul/kdFlsErcsUoeRDiAN1mZNmpsAIn4g7/o/vd/fn9tM
8X9jNY++nM9ZbC0n5d8USWbTS/6Sm3L0FtblGloCZQag3lhefnpDgXWcAhDUmctE8rv8kCnj8q2S
2nWmv9t/yZeLry2m2hIR5ThmUAd9J2oQVGdFggqgQ4q/ZPmyLwrVW9aCXVJJdd/b3cK4upVTD9Oo
qqYQBMGOlFppuZFZE/vxz5U8HkjfIwtHa64roFTy6rOy32Nif2KLssx4Bgn1eF8sTK4QsrnU15Vs
ff28YXWtKaxZqSq951u553TYqlpLblOGWzQLmu8L6j1Si0nmJdJAmvH/tmSv6JheQdOZ1ibodwtZ
+jvvo/I0ExbhvyijxcIfQGHuYSEpl7JFBEYLISn9ZQVul8fT4DIKoLCd4hpQS8EY/IZ31bDMiGX6
pe2Vc3igVFwIfR/a6M27AZBov323RjPENTSTaiWEj3eZiryLSdBuYUC2oHIJTcoZ8U8aEx1r3zH+
sSoTq9d5ajaEcjO6YCyXS4yjxi1o6lqIFfPtsYI0IqS5BfoiBD2UyvNBrpDiitV7l1yom4dXrq3Y
nbL+sh5dCiokSE+EHZwhyC06BmSEmCHonDSz75G8qsCIn7YDxdgzCVCtbTOxPcGfxlxGbXEfiOb1
jFSRrWOCr1FpK4jbWA3nW70/BlGl4y/9EPBm0DmJT4isWc9I7UFx4Z+SiS5+d8LV4KCz79Itmdpk
A0JBcUpivskctUTB0kH4XtIwQ6WU/aHcMmLq6aWW56yCSOYIS6NGou+mXM8cef65YSyaqiueKFuX
zumRqL3jv1XwLHAKozsvoP9WonER9hY7NaIqkMfN06qYph9T88XoNMOcZZiirQFGmnNw36rvePBe
3ukNOx99SAseNmxoUdLR07Ex6QK7FEVC90Lob6OS21XY0g15yYiBif6CCmDsF3GbhsNgymYN4xuG
e/KLLHGxf/J3Q6QTaaT6mnKp45EGI/NT7/OnEOmms/7GsXmgXGGWFQcVZBtLTJu6AZlBQzXLlfeq
Ja0jB6c+DauTHtHwZj7c9TzijY3CNTOIgexUqcsUFAnZmmlukOsl+z7ksLwyzDdTRMlzdZPxlEx0
omwRR6tuJasg/87ZR7sLldRB3+7LpSLzFTFTlkJcn0Pkc8wuXOyubcYuoBDJSvUI3IKKO77VL42y
u/Z3bk6CCTyTQKGJUj20aPF7j90F7yMmL4UtRknK+NR4FF5xd6CGpZsuna8LPR0A50oAxqPrhz02
KSs8wlBgbgevUaTWh7nAO33ApNVoHqyauFkvi3pNupHYlkbLdFRe9cCC/KWHgTglDDzWn3th+xoH
bYv/DKZCWo1FLeIbilw+0bJ37FHTCI2aB92WxvBEeOobdE5aJgUubUqzOBkNlNKYkfbjX7l2AF9s
KfKLy3vC0aAqgdWk7d64VsuJXSNWDWemOWLLqC11eOOsc0KKKYdh9jDctopa7G15NVR4gtyWSpFG
eNC3zE19mjFQ1JrIVJG15/e72uFdEy4D2AAa+s67jGFr2dahPGlfDfo6gFiaphn1xb/bJRZDOoVE
UrUSgZ75AMFe30AvfqVoElyC9S6pIRgM2uJ7emG485vlbVn3liAMI7fhp+Gm/7LgEZiajHYKtQsF
1cy9+SbbJnQhNUdgnX9R3SA027fnIJzwRcO/U+hnmaUbp8YdGewUbgh3TOv5naJtWabjwhyNHRgp
zsgsvUCNPJ6XFRBrIB75+M1sh+oMxx/cIO/evZzrmaZt0v70qhw4M78YOWypnSjY24jA54Y3+VGq
qARc8EK53ICRGRYWEELHEDkwsJ/T9cytVO81+miSEWIRdgpXzbsVqAGvpD/8K11nhqIZkH2X7s1b
7YGb6Czbw6cMN5+NE0G6DFiMrxYXXcvuINcNTpc3vwMmb579tAvGY7Szk1N68PbTdWp/Jj/jlnTb
Uubivziod4Auf/HjWPmz7Z+2h8bl6wd8u1dCgkP2dvPuk+pu9OAlxGITwgdWbSxvuj+3znK9daO+
cUS8ca4X0Rl6JqULO480Dre55wFyG4WuQEqZkyC4iEyLc33Ljrx11q/too53QBIHs6fCdcs8APMH
zTvP10VsPKOkhNEOa+QxfcOd9IOMFPCac5OAk4hyXNzyFl69ADxT7vYQduSNcVMx7+Q5Y8AcpsHz
8f/pOqOL2YeaJMhWeEP8pUsjnw33jH80qAd73914fLJ/CiZjvCKjDyP3qL6yzDqdO5afLQTWvhYn
UgpHjzKPD8Ftju7wHy0cTw6MKJRVU7eq9OmIp0hw+3N8r4PWhkbDrI1nC6ohd9bM7VTSWEdRfCCO
eNA8l3rabKwm6xa/59s1nRpxaYaLDnid/oAfOTZj178bKKDzlnog8vmPtfVdAzqx1RortcZQMUqt
TbP8rF7ejn5P4wF9qDFCd4DnHd3ZDX+4tVPlVAJaiuE/XbCfezIlVdBsomX+qT0Y+8/9tJJ/gp9F
+/34NRC2TNMHEPeGdLXEfhYbDkjqaVLMoa+1C1S/VZvmhkbyYQovAZAae0UdpiK9KzQdkkdQk8UK
rS1swVfx5stWJ1fG0MlegcUUVotGUkMoGAk/YgjN/tiWse73uAZTPcgxoX3ElxJLqRffMYZMxego
hK9pcUrI6tS0kmCSRYfTsnUG8hpEE9Q/Z3AYT9Xt47FjO5RNjKm6ur2jRgL5JHQ0oDeWqo/vJKes
OynKMpnWnmIEkJMNB/QnIxeb702b9i+Xe5mWwqyLb4rwKuQr5JUBNsj3UlAojzQzKNY7bZZuETX9
ElszeVIaBnFeMCXTbAQ4kEszvx6yW3cMT+Y2ygBn65uQaJlRnWA7Cp+JbMiQiz0+mVekufoh4yLV
EtYT/5ISWKzvvoQzImwmnrX4vlgzV1goy5Yw2TO7+q47v00am/qytr09NxdVDoF0P4cuMkVfhks/
oaPFfscdGZm2jAiOmPiJtETunBQUcj9+C7TYKfdhydGuZOrHezninz0oQpAiN75vUNu1DlAT7V0Z
1ADv2qf7gULTIEdKAtHVgsqT75TrwmjPh6Q5gseSNCdPCaln3L/goFtfVe/Uok59O7QSuDAemtTz
TP1A24sbsYsy+yo4GPuq9rXZl8rRojzSOj1wKexQbMBOpfr5mWLXthmhz0i/8RTL/R3YqmBUBEHN
gw+t5bNbE2OKDE/3MmwWuTlCVqFvgZP1p9uN2/fySJ/0X4fWqSej0Fy6/N2/eKu9RBdUjd0TZHuU
9n698J6Tn417RIHNQ5Hu6S5+HqDpNNfxxQvib/2rqK50Ia+c99Rd+fsDyJunKgCUqxT7cjAv95On
QnNGQo7m1u469e3UK/cXjSQL5rt+9tMm+KjXwpiUu0nB/G77curtWsW+d2n7knv8HF+rOKLdGNYX
NG9LsNSWqNamLRnU6HS9XDFFGRiXOdzd4g2kpkCDahfvAysHTo501XE/uZM4Ghqkxt1Cs3yTwzgV
7jbtwv8zSnN35ZvILk3o/4WVA8x4P+7CdivfKE9pg12JjcDrCV10Jdj9ERrKNtJdOTZkE2RNWGPD
yOhzRU8lQR1eDM9i7MSARTtmMFoET0ZFwyfgANiEBsImcWo1wtqomKJhnemsIB7sF15l2weYdhMG
A0RuuMmgoc34m4Fx8Ib4glJvQEuJiiji4RKXJHoHI3BjP+EBDQGlgn1QNA6agjG4euQjceaYCh+k
1DcfGx9LqV/eNu8Dt75RYv4WTGdJu+Wb1I3MJblLCg9MlxCRYpPhGHIulLL51QZylA1sEEMkFsGj
Ck6hcrRxzS9VjTaNXZF/unNv+oQnd9MYve2pt8ffq8O9TFGsU+pBsNiNuWE3jSrCRyQm+9Mtrrhl
kpLdviqj0R9NUUii7NJmumZdWnn+yXpL0LUKKhFKu2SffqB+0OkkNGsOUbPG+FpR2LKEo6Gy5hAs
B4RhLaOtyRFPmoL8rvkMrPLACHP/cqqGbEFieGx+twfJ0oCai3bGzSvpxgqxPrs6dFBuQ6PuE6/R
jxbGV0Lbqj8IilMH4clffGXq3O968rVpgtmGhzbVx6S/xgc1mjxgba8qCglVQ5wFwsCkcdeiGVnW
G8XPO0H7KOQ1Qc3D3heqT2+DE9fPq2qTi6w1Br6z90vD/u1ZbfNgR6h9rxLQYONQoMo0thDXylzf
CUixqjz7e0pXIIr2Q0MB+TYAaQwtCnYzkASbbJqUm43HhPhQIzwD2QlBmqmmCVeh2ivD5ERI4Gp1
pedWFXxeOZOtjOrtDZiVXQ/GOvEczV5FKeJkDqMxEZnljYWKMed8rBc+XQAIsQFx2l6xLdDNbYd1
ETnsdThz77OuV6Onr4hWyNVVqnwu3lzhruzzixdJVvrh56JVvDas8cbsqfB4Dmv3nAX7jI9HiU0E
8iDLOPLZI5PeR8ff+PP8Mnpz9evXZMz7KodA5bqityz2ebTxnut3VExuFP7CQFZo/7RQZ+1v/Li4
gSoyvhvfwarigqkxpDAFfZLS86NckSYeWdxXzPmzipeje0jwLdvAyy0bz7aPrlIJeQpJgPNHzFy+
n0U2y3eW2WxeD/EMICyLG0BYEa80wVJ0ahYexdon37yQen57PO0Z4FDfy69GO8rr+3+/LAbqJiPQ
G1xsn3CRK+D1Ljx6rb1SVons17rQuyUHMls5PGQqJzpgDkTsAFtWc4VQimFIiyiJq00gywWSfd8x
zSWgFMIoOZElhVxWNOo6mEapm/ENOYGd9gFmATkI0IbgRkB5blDLAeRxm77BRadiT0Q2YwLgvhTJ
tvTggB0Xo0G4gjqioTF1cQZArBJFKq1OwoV/Fiiik1whlCjppqybrTGqKfibE0bYVg06Qt6wODBO
vSzG4l4k277PKYSJo6fD4DagDhN2RyOcvPgGv3QE/hx8+NAj5QCMb/HrgpDf9pGh11A27UO0jdIQ
2J8DiJwJd9pywM/QePPdHpsooOKDCp9zdB3tqLd12nEBxxKA9imEhCxqPVJe/YhQkFW9TQes1fEc
eR6x23Jh7T5X0O78PXJZhw0fe3MYf+ZrJ6gLGfiQSGj4Jx/pQX1yl/vyZ6xDnhCz2d+fHqJ4lMmf
N3wFXb3MKlpzebmYQc06HkKsRHqBrcifVLTpMjORdnRcBnx4zeGlPaVLnsXox6fokwWpan6JyB/2
9E395Mybn1jW4SXikD21XRBeO3ADYSx534hY8BgudWNApg0STXFpLIpoBwwrvUyXeopR4wgX6VJ1
rLZ0aRJo2OaTg0b0HqEV6jnW+33EjoRsNnfr+9m2AyXUM2Z63v69kIEeYDuXAzOi5B4x4rOOpEAH
UOElHpx/Qw2HhIHov0xGlKFX5ac8B/qIoY3ZSsu8dkDgJcG/TZA/Iol6MZNy+ZRbK6YNqnirTcnW
U68/OsSs6Xp4nGWXoisMijKHHEkAKoArnDFu5p7tipXiryYMTLhKnmU0Ceo+BNb3VPTC2pSnfrjx
Pey9U6IpwFcFErsyiY2DYFSairmW1in2GchvHzUYwUlxFtXeH0oyM4pFnoyXUm69cbFCHXEZh8Dg
WWlZC1Ru3RpoVMmzIiorgDyOGg1ZoildJhAncNJx//Fmafe0jn7Fn4TqucouD1MfnWSL237FP3qZ
4msLmXk+6uEn6DtfqhN0N5PKiemME/LVcj3Hgblfbq1CxwYycUPa4CmRvIFGXB75+uS7HVAuFDd6
l6MDXwqHkYa3x7Yov2wo1OD7scjfiNM2YJywybwnwHlaI2cpKZ5kdwesQYiM9F4d0CA5l9l0PONY
/vOqDkly5JicQmvehHwZimOujD6JVxTvhc7QuVH+EOsEEHyTmA3RtX68XaoOxMlyZ0doD+Qq5vO7
aiSox3TbiE4i+uq7Vyw27xlpcXU4Up8cb+vPyOn4jtaSeZLf8QpBAYu3V3e3RM/WRjJS7y9VCdLh
Khun6Vvd6hx9c2+8bYGKALpPE3iWB+xTroYf57b1/JUHGqk7yEFtWCnRpWo3/Xy2NVdEiosX3Cg3
SUfsl7rmmukC3pqnjQgyRpT2CJfpGQbhDax3e6UiximKIlg2e04Yh3wOfuZ8LzwNcgfG6sCBfQus
cMcPwTzhS9pkQRrBIfdwP+gQI5kp8944vca3yFMQUR7D8FrxeCKuRCRsgBBzYtfvNmS0nva4yQyg
OL5I7MHrGwvAl/qIvD1mA+YDe/JCEmSCaBJeKAd7NuH69ZXL6xK6/IgsvlsWFnkxe9VWogwWEgwG
TWE3gnejDQM/14cuFJLE2P2iyY2pgmpmOtMR3acHbDUC+KEL1U7wVNTZMHUVKvHhTjApjCzGoNDx
yuHRsc5uPVRDupCPxMQnWGgTbNfY6Enrmzz6byETPzcGU/DEXIeemhpPnBhP1/aZVRhTD22Fl9Lz
3r/7c/HFRfRBnQdBM1ECQ7I57Zeun6h+z+XAqJYJn4RfZFJJfBQTILNjPfnIaCG4Txg05WDMreaf
vpegFOejsfC4bIp0/blYZbo4R0p5M128Nf9lp2rJ3qMkDkWshJfq7Nvsq6/SR+Xu9Ov4eW663BqX
Pn1ebkSZj0yLZ5zUf1AbPeVejJIFArbP+oVhU3FhAxri4w8uM5K03nFwCJyg2nEGP3YQH9hBOdyI
mAI7bGz/MgRtUlTN4NcuVZemp5PnYmkGfO168pGOD67Po2bEC/zTYJzOUF38cAx6BdDKRM8yzFh2
N4bxgF1ThmAMmwW6QeP1YM5YwoZgyoAuSkuyebnIZLEis6vofiGg97qAkXKCsydSZIepBUnftxKU
lC28P6b2dPnYp+mH5580AXpYE1HkZMlNN/WcQuLTUGvQBg1+sgPVLlTmNdFUn5fhzRU9qyPQREVi
WmckPTaPn37GUAcIhN6mKHAeHkBWM03ItG9PvnQjsKgG/ErgBO/8Kuzgzfam/x9h57XcRtJ02ydC
BDzQt/CGAL1obhAkRXjvgac/a1VJ55tfMzETCFEkXHdXV2Vl7ty5M25NESly2UcIyokk6BumAqvY
6eq4lppS6lAWxnhyL75K75lmubL+2OSq61ZqWx3T3wBObz9Dt41z9/gyru3pE/x5ONUX9/nqSqYv
gd6PafXQQj6gcR0eaOD2Refixe0lXbmmlGI50AW8OflIvS4eDpvq5seB6FlnHkHzxnZBMxrZL7nA
fcEFRMDQiitDi1AEXZtVqbhbVFIPcIhX35zNrAd9PzeoFko0R66UFu0rANAE7cXJQ7ZPfg1veV87
nyrXTCWB71S6H+2q1CplHsmU1C0IMq92aZp6jMwLUhRPlJPCiDUVI+gjNxadIuw4HSKQn0k1t5UP
HSpbPFCGBI8w1SDhaodA8i4PJtoyoZozKlaZP4BvQQ5oecMA1ElmkGA3NlHGyMSPKDr5rkXFaiWb
FqmbGvIeN5l2+r1Yp0N6Ed1yk7CmGEj/mic2PyXYVYSOkTWyvt/flOBNKM3gxah3ZJoXwaWh+Rt3
Dtt3DnoWrQqVCVylybNsIChZvOrnlHCwoeGr2gaR8GCE5QmRPOlRSUk6HSFX83oGTe5KJ5osqZ7p
OZs39jUaZX+qw1Qk4U12kHDLGMCwz+Oapg/HN5ftRZS5HDc22TWme4zVAqOx6YyIcyJLS8RCII9J
rpjBeFA4U2nQCSwqB8DRmd8kVOSaofL7TFnzLBdnwm1v/uw+1TXta5aOVo+oadPIEemKR+5h+Z5G
q9TyrvqCE3mCkOltqURIoE6DYRDWrUeJIQFaN39nmIb6d3cU1D9zDzMATtfspKOEiZHhomfAF+NA
JAP8Dh9BZA8IbdbOfwlB6REPcApxmFG2HOpDnn8YyPlSyHw82Tsl9l5BX78jn29KoxLUWII6n33g
lDzQiLp7CUkUAAjdUA1ywKpoEaNWgXEN9E4OzY52asRYP6LLbILgHNrwfK3I5jQBPHGziNWo2nk3
i/KX1YM6cJ5m3Dq04W5MxVufK0A6zIeNucSz5w76PwDXbApJvXw3Y0QKi4pmtthmJA2HxbVo5NAr
ccbGnSYQPH+QfHZPzZe9FD3EAqWp+/XQ7A75GGJnsR8tp4E2EuN5Yj8fUSZ6hbEWYwRHejg+pZlF
2Xq6ro1xKipgNGhmpNfz25lUJDMUCi0z1TWEMhCOZ6ye5t1+Oka8wsOSaHNUV0ciUaSSyJcqN3PM
z9OPq9QYphF9d7PD/Kk2X3CoQZODcFQ71/pWW0NFlpLvNSougImVO0cgCk9NjDACJAInghWhZbE8
+Uv1Uo32KhCmnN08K2ki/qMuHaOgVXOOT6F0yMCQwaiSkGnsM8lrnymi++JvPrdvkAP3A6SMXz2M
rBKtAayXj8xXBFbsbsay4kOarpgb1xKYCHVFj9sKsJjJ9mtdhiarNY0ucwsFotCmS9LPaViEa2ya
FZtlSTkTM5RrE2Ee6P6wiUQOjzfg/UjXHQjv1SM5PkZxviLkZ0attia+X4ACrOxTUosQvUyj1K1I
lGQhOUCikyuyxQL5XpXa0qdOHJI4YCR7Y3qYUZRsI31MA8j/MYPcPgpZeckqN+/qJAGwr2QK3ACo
zmgfKvNqiuQ8peaKJ7iLuI9QghoIIjI7kCfrhegAAax5D15yT/mxFLoSyZssZbUSVBQbEyOog+gQ
erw4QMlX8pX6UoTreHP5kSFxyzRmZqPix08nc/LKPgPYrET0on+kjZ1zXYjFoRQB9u89dpak+tDU
9KAJkcuPKmjjXYj/nCLc606GVnYeRTynBKw86e7oW3jppV4OHMiDltTiLLOAsN4kSzjVACozk53V
flY8SEkCl9Ak/O6peEKB4Ffks7sPb1BYEmCAOAbt8tDdwCXjv3jjki8RQhcQcKH7H1h12JKYVGDW
7kZusqbwncuj/pHtwq9xIZ+YH4JD9DLrThtaDxG5mHoxCtKrV6VE86MXZUi6QwA2xuxE5ijVRJxk
BTYjgKaR81WtpL6t4aguql01jDEpAfEP1W60z0oERwDDzM7dDBjJwDdNWhBCH+Yy08w++Y35p2AQ
n0yUyss3t2r4E136NY3dBiSL/BJzs5TqzhOMp8isltwgIiZA9ji1upERf9TtPVCIWo99f3XmqWSn
aitgj/6MOGSCSd63pi+GINJ83RtEW1IfBE+PK/R+hA7Nz5nP87zUEROO2CUAWWY73Y/Y1XB2F42x
HZOIS22yRbEj/yGmdULR7sISSE0rUKWUAIENVayPXnDaYvfDI9wbWSXRUbK850SjLVI0qgYTbiec
XRlkasUmd2wtP70c/tbzvs/w2pWr1UMWRwwSAW5pW24WqM0rA61y74t9GI4gFfIgDDgUtvBhhYm6
dQWQ+CxsheyrMZ37UYpLNWhmL+XOovnLhFGwKd7n49At0o3ywmaoo++7kbLhVsVRCVFie4yuMj4A
KodiW3AmGJH4ADQ4MT6agRNVXlAs5rDFpt8Sysb8lJPhk5QypN6m71Q6BcTIwhlv5yC0J9mH8fAu
uueaoXAO2UspAXejpIiMNm8WxjfT6LjkgJ+MCmV7u9mLaJVf1eM2SHCM1N1Wkkk4CIGAoaQJry+i
YHZEBhycAn+eQDKNL4zmxv2IEhBZ8vV8i+CLce4ET8miql3z8Lyonz8N16KktnCMDRoM/IyNHTs7
Gpbq5nKMhoyFIvbqhcWxdSnSqTe8agY2XlvxabEn1Vq6oi6hxHzEsxX8QwVIjRTszP5Jv4/4o6UP
IfBgMHsk/lIFPk4fxeWuKK2MWmfagOYAJXTrAt7Pb4GD06OoVMU6k3T2SdzfJgY2GDDJrXQIhVZj
dV7Ub4y56HS6almGfD6emNQyMM0MQ+TzSfuSorV8NTqwrG5Vx6fuJTCq3BTWr/4ft/DflPZIQtMD
1wUefWyGlw4erv6BrrcmMSql+Tu7XO1SlTvs9mi+Bc8HHxwXCBuK/dQrco/2ycCSZrd1x9VI+yjo
29s/kR14axkdQduOJK+8pd337FdvQ4atCVfJWM6+IecuQn9dKzx4Y5c3dXff4PbkhyPhaffMbu4f
Ng/wf0fTn7uepXcFsk0K/dKHsm7y09zTGMUWcp4WN8USP8EksRZNs+tPkAGVLda0YIPZRIxk0A5x
DbgFYCie8rU5C0VBbX6jAg111mjhjaHjF2nn/U3Gjw3WLZEwbj4XUGp1fQsNuYHMblxRPmytAFTk
SYhgC13wp5vFtD+mtunSyIIAOc+j5dTkjnBvmUif50+zGtSsL74JK3BG3UUVHTKoOTY2ENHmSGHH
u+SWaS7Ve+S+im8V5odunu/Ts4KbSdgppUu3RFdRkjlJG5LEi6BYvWxYbqJgMiE8z/mQlZZ5WiKk
rRttsieHz5rmbMzpjH8WO+m6XLcLxO4iJT/OQr2/I99P91u+R4Gi7ZK0TcxX52qbBzZlLkQQACeC
1ZgmzuOLWCh+XJfSDzPxOJjqe3jazks/4nQefcT6AonnOkfxFSf5buic9Yq2t84hUAvsoOaDHG0w
Vt5BDZfoiGbjfB9uuBbIGZN9dMsvYU0U5ynwtv89To3UvHZpAKu7q89AlmNgVCakM1urSH9My4kN
I5vEXpBFZSWbJXFu1s7tRAVc/hpqbiOkFwvenBSZgKlqPSMibXnXuGrExW9gfVhFdxaEXOxqYLME
OWMa5/Lt4VgpggbaldMOkuoBjh8U6U2a6w8PaRK6+JpqkoZ24sVJKLYviMiL9wf67u5pAmoSw1bh
9k9YtCdP0Ovs7r7+4SFLKLqaf8oiH8G1keilTeW4Hyd7nPAOmt5TXC+Ot8mLWXv9Y/CoX2R+0/DO
8lDuwisQ3a1QpSZeooWkFx+yz3QnpLoVH2kQWt+TE0AdmWGgsvD1cve1wfFJzpU8yxeY732AYpx6
fb/4LKDQQqlxmbsX8ghScIvvI+iem4j+kt4WzLYWqJzIXysLzidUK9tJY2GAOv6U9gFy1lu2kg/p
ZUcbhS8Sln6hJw2t1LPRno7emZQBYWsR+tZsxWarmA/3C+6h5kG41vw5ub07DVX0XlA5BWMzrpUy
g6kM57nr5bBx+1uJEaNW8nq8SVns8WSFSjKvGizNfpR7mvxs8/wapK1YOVR1PBnh0l+rRskzbcsd
OEQg23K7mPKdAsMfUjyF4QI6pfPSJIZpQhkE/HWqjT/G5GtsD7P94TwKtYbjh02YGZu2/osuEo3b
QQHMXcb8ZeSnSZiLhWeFX34yCANt6Li10tB0V0E0a3MAZ2qp2Z3FKZCB0ocVHpCJ4f94mEAtOq0+
M6ce1X7H5Z/izfuufl/SVylRuTTaJgmIFqG8OeUQl2QKn24SWBXH/tLOBmFqC704xWdv04cC0vxZ
9DxYPCwQVsEJQiyphdbudgXwl2NMVrV9P8eHy3iffrSMBleWfha2lbVJ6BYa0qVrkRveLF1FO1kc
VRi1gL70z4WptIA9U0B6ibHNUZMcu25saBObJYuGdAwqtDvItxbm6+DRx5L1foXi6NzMUzjNvMPd
csVYZD59oN3uU9KcP7igs40lZegqa4Z8vw4cdsRbhjsLGAsFRZbtoVYkO6j3NeaN+lYx5FG/3kkb
2SjuYD4K2EEPm33S29oQf7m10DroE3lkIki3esHv6APq6Hnz3RL1AjOdY935gufIgGoPD+092nBL
Ln1ezzybJzNLvX6P1YHTWSWthnczT+/d5blirWCaMfQnouCM45YO37HJXfYl3TWa8AMrkGrUwdMt
dbKnnS3ZSH9O69nutDPtIJvifdj39r0pjXXs+Ct2tu+tm/Z3tbNclkatRCe9gKqdUWDxF58yZOEn
/VulmKW7Bi8eFoXu0I981ljyocntpUtI4y9wyHqSoPng87o35mN+RaiB7E3P1fS+Ui5PapNUdb55
XiIQla+cSOWtbpbF6mRdmywRG1pABpv9SOX7p0N//Y1MzKZ+P+5sDzU+PBx35qPh8juZdjno/P6I
Wzcet+aoFSx6AwDqaS11rAstzNFxXj8vv1O19EsNdsChhtDG/D6d6jI7L6nuqFwZn3qzZSUNdowe
ELotk9psVh2fWhukI5U2/vKIG/jG5cqkMaPP9SXzOa4vq/NCbZ/trha9bb6yfb5QRNTKpiu8a1+s
ti6VyeBpu/jkKNtTa1Ljwmab+phvv10seuNZl2tcU9lK6z/2TIqW1p3U3eR2/j1qnDip+0L5x/LY
ytxlZ73NslWuHlFnvpus6+Pdojo5/jxURuebxUuxjugSgaJaj3lkMoVYcJ5DTjp1k0KuT/9GHcjc
mqxDrn2kuVo734fY3kcQJNTnpG5OSPzwa+pGnqhtKRCP5CN+1OcCe7SbubOc57dMJdz4PpFX30ON
m4iMsVhR9rxLEOZY4bBb83CBezp50bUiQgtfBedU9z65sQYnwwf9m1QBnFfU5Pk2KKnmAWxTW96Z
JnnxdEwnrLjOMlJhSJcoYBYorCF4QB2UGhk5+H415/3k27OXmlfvRXEJXYuF/JDPWZd0mFZPpcqF
DgdpjrLhYpUIRZUeWiwP8hAMlDKcXD2GiKTEDc/5faWfdCv93HTzDw6A2f+iSRbelrmzYABFU06G
YiSxrZ/zagnuhse0dIAGW+HWcEK7Fgfz+hHJ8hNaOwa35F0a9+Kopm6gFtzk7jj1/iBdPZfqHoi3
7FrlPv1nuthKM+oHDm6+e8rp8Q/JfvlbVlOJoNGJOeHP0t0UeO3QNQ0/741ZKLfm5JMg/X36RDeJ
V1ulO1T/uySpSncRjbO10fQbtUq/xS8eoPrbp47+0OUjS7E7VFVXIVi3xEEoQzF7Kp6Z5Og08QbA
PN7dlyGxAV7hF9tQU88FzqHeCkPEF/9qLTANOi3jnk85qr+ryXatzL5m3deOm+VVlrg3Duzv28qd
QkiO2ZRCKtaJxJtBS5wsufb5zbGOgeWF6Xp8c6XESjYbcfiuVGP0Et7zdOGTK3I3sKITJu6WF/wq
Kr0IQ0cv/1WjnQttX/8mj1FUT6qY5PN/a2m03STl+apwOiEqJZ4sjXt5c6CMGTwvlj/K3zONFXFq
cdBY21R+3hAGm4wSWtyj5GskbwBSaCgyYF7ItJbI9u/KKEHrCPdGPJXAx6pEvyJLTLkjyJLfpLfh
PynbU74q4tGGIhdwYgMTqzJFLsUyTQ8cdhVwg5sLUvv72wNupi3RRIUKVKaIp8ixMuY8NQIFSY9X
b5itE8gIJyxsu26+bsEGH9IUaDmiqzognT77luQ96tDNCURDZ9SPiyFFfMYoQ7Qp5PGlhUE2AoJK
CpU0wGXxMe7qONCkeAQ7I9niCGaB/qUhs7ThPJHl7sEhNKbbEnIZtelhWreUBoY16SZFGPxbeDXA
5JkvY66Q0uT+BS5+zDzE7i8GlsZ2thwcdfZwcW1YpTfh2RTohwfwZNInQ/GE6SndDTxusk86qkbe
ybOCH0JzefJPOVyJizEQ2Bow/euyn0K60pjKkCs3LAHVGeQUguMBOogfe3yww0QRVmy+MW3Z4F3f
zr4i7vQBf2QZslKB4PeU16xwVGK5kam3DM6iHdv1K9aj6oVaTZdoUBmCfgM47/R0opnzMCq1cM/C
RVFL7XgptAvwSOO6LsH8W4D/gHUuYLT/Xbsi/3dJSmUP/rem/pCcSRdG+1lqjeSM8b4ixeTmvW3X
Bli5NwPwnPo577Kk1jORj4RFJyiOGtPot+Kv+bykORtUJC7jHePyoiQC6evfTzj5u7Ly/z3hP/RP
0CnbnsYnThimbWfwLpjlMIoL+DCwd4pFCyCMIYqVJcCXmzsG7NgQLIndFNDmPdO1HKEbLvxXYryZ
+ipWndSbB1s7xncawAnnsC5YfIFJIvWEOD4G4qpnlJETC9HxlZyjDQLLCYSIK4JjeQIAhCE7bAzs
+f8+GuXCP+mmIM6WLRXz2Uym/Gejh+xkczmn9yeM8RHjIms/jUwk2Al5r3hpncNwvKjm6RCLrSOy
24lJRu15QA7HIDw+M5+zABaF5PsPATNvNqFrJw/obFBzeswSk0gWP7GExC4iJ1TKMRhCaMajl7zF
vc7i+OpW01wQTzzg+e9LkOj/VHP+u5gz8+EvI6A2y190O/KD4noxK6C9YgpKFvj2bvsIdMO9cdW7
vDNowczoAf1fzeMz/yzn9peDe3J/Ofg4NVvmUlkOLl1g+7plItoewmknTiZBgTpn9gBFm+KKF+Vy
okbdaN9nHXruyS1z8Jy0Rj98xS2HjsbvgYZAJlLcFH1h1l+Q9x5h66Va+U8UUkQ+bkSSlCffCX+l
33x2+nnhf4kEEcgQKigC9wtxwEhoFXOVxNT48tNgWTWt2alKrMwbXCJZsknn+5hHOgNs5WsiMTLI
veG2iYp6v8ZTKktv6T+klQwuFW2UdGBshUITJB05HMifeiPRMxnUT3hfJ2aKgZgflvBkWmOoDqvO
xL8vl0zxH3WG/nfD/lTqyS9Wo2Q6Y72EMuNc3dHHEccJVxPAuxRLvcft45d22bDVHV3zQgHXC2wW
BJ0RdQb0p1ymtSa8lUKQe5FdvmmCYpMesn2cdbkuIjPNrkcJSr855RuaYBNE3UapHottMDo9EXCJ
81KYTA+UaYAb60koWGQSL2qObiBsM6Z2uXLgYgd38QQlj0QXVixXGf6mo+RO61DEphIQ1+gw4p7o
svCRZ4mYvrpisv3Mpr0F9PN1O5LmQXQA/0A0YvZshX642uE6lf9lyujB+O+2LFj+vyym42leuiwG
GzTCuQ1RwEKvLot13g11qFwsJilcINE7Q1k/LDVZOkZUe+QIzm+GCMYkRkn+zDdBg+9mcMN+cz68
FXbGsz5BsDqkB+CC5VqhQoob5i22tEBbKbYrADfti0+snjbt4qv5LHERa0svh9AEyRysmOB52opY
MNwUVqY5Av0oE6q/WabzzzxOo87jiMYcmVFl+Xl6s6sxWA2ZW32aSXNzIr27IWkMV4eUAeRZbqMJ
QBhtYCGwe+pOgRQMgEMgVgvQr1qjT41JmrHSiDgydpPQsQiBlN0hiAgIGHgIHOVL1mOHhyVtoFJQ
2JRZYhif/n39/bPMVzmdKeaKyA3TG/L/2sv8LjvYjsvr05OOuSdoJirKsJiuT74kIUTyTfbXbbHj
sAkA2b1mpR2G3PBaX9N4YwTuwCQ3FxJTJe5HKxAgr+2/zUe28HdZWDabMlJfSaGclMpBnO0vU7S0
ni5LyXirjL2uquybU5+pxXQBcWVzZSKF1R67hGkbPH+rTUxlyR4wAx7TjBjv70izMm2gqfb+m9Ck
wQLy5rpXq/+vVyhyzxMJQngHZh3Zhbd1K72uoIma4sfaurUQjrgzuK8DBn+Sf4TgEqsoNSuQogds
EHJuS1CremnrjCLWnX6bNKFdhSSo57MhDQE+SHtA7bq+7zR05b00yA17tcHyaa0guOF9TwJKbaRy
CsksOdCSF8yZ6CdqRbRPgqlSaKkCgeWKFSP2VaoEiYAdSfwVRvfC5Mi+jwA/fBh4iru4lg11VRGA
KHQQK2GCT178tPBKoX1OsccEPRSCaBk0BrciNPu3Qraqzbo+Fuu1Agr0JlWL9S19SFat81tobsLX
AZ+wGatYkqN/g+84oZihioh4iecg6uPJ6k2w2v5zi/qHfm6FdD5fyKMdm0FA+c8dqrydZKeXC1Ms
xq572YnvsA+ZbuRYzQxHSo5tPKJXXsKtM2BC8+HdXcNVYuDnY0H3n9DoFr9BZ84gk0oaBRUCmE1s
g1k7Dk33uBsMXrdEP4dbN2L5BHHvHjdpCmPo/+/mgD6w/7ig8gkSy+VCJp8p/6EwnMyvs9U5TV8I
bZUhiNy4HBl204cunhIXWQ6pySyvRdYOxBzGQ16nhWBZJLdJ9aWHkRtnHZnr0ohb+JlEIQ6ublGC
ETZ6oR6RWZ5+M2537jtWBpcARy/y2NGenL7I9j+wCJzW2yFhObwc9ko3AAmUCk5YxWTMqes1owc8
CwwU+hbY8pbsKyQRatbMh4athPao3qEzOe4xaoaKo1rXpz2gyyuo5bR6xEZYNeWytUAQtlFvRVbH
FWty2k5bsx79Q2lw17VEPjAJPo3LJZtSMc1aj8E5zd3x5U3oOmrlppWLUVkwRkMxX2riUx6sCjk+
s8aBdbdwn03DTzaq2rZnnJT2RC4DLMkuEUZI2cpGjmt0BeajKgwyQN5FaMi6VMVnsRexoOJzxISC
e0yJVJMCzVXlSHiyqK8bacRyUfzm291tzy2J6ROMpcM1Z/i4/zC3CJrZs9y3pr1TZVTDwoukAmRp
D2TDQX75BjpjFbuvuYUZd88+x80lujcKOglfofKDeg8nqruQexq9+KRbI19NfwpZ2qGbn5qRgcWN
4bLD1+7VPd0+vUgj4AiXKG5xsy/R5vVEycuScmKZ9kISZqmMMEkrUlBgHth6jZjVcProWJkBXrXJ
qebBdJxkZEShQWkxmaHYX7+G1BtGXqd83TrdTZmdylvENQwFAN/MVjkiDekX8wx6ZrYg3HyCAwLg
AwvKCQRW7YItgyF86myP34/PS7zJJf4i+arHGUkOP23OYtLgul34jvX8FBZ9mkKjfWONu89QaQW0
m/F/nebs+2QoL370UniKNtXqIv/liNFnwTxHDiMNS/X3PxMBjl/4J/QsTkCAw2AhUpji7i2Nyyje
+bkZ0lf00sk86trk3SdCYAQDX8e9+Dx4Js5XO8gSYTL5USHR/KaqjL85AVTy6lSEGFhign1VpEdk
cTo0HtJXJHmKB6BNJp9VpEYIwdPwLx1QNZ2ECelO4G6xYcRUAJigeWG5t8lndTAP3Fg3P6AovHY8
+FgAZtWKQNzgK4VPb1Wke6uDTlDEoNMZnLICHbMxuI9+WbTE9Chp7oEvzrJTuWhmbzuHIkX0oeTG
uvic/nEvjHyN0PH1AH5tJ8oU5LlJI2DUFpm5jW0WiJAb6BwRVotIXLCxgQHspas6mocTWhxOoGBi
TBvbp9lDbOeK5ihjpwappKV0HcnscLc8vU2d2ePix5Agn5WhimBy4b7pk3uhZr1Mwxla6BrwwDUw
87Zu6tmSccPhWLBNZWtXgkwHCxfofjsUCD2GvLTERiv+s4/AgScoihJxorMtJ9GcsDwb0UDTlRFi
tYJyO5TJkFD0lsIDtcjOLT/6pLgE2Wq0XQlhoRMuzmfkPQJEp95voeYKcLZrOPQf9E2iGTHKXZ8q
g2cXRe6p/Lz+Mt/hB1xA4X/8EN0HW75pcjVhqOrC5SrOa44esnehtyXesQ680z04Rc3BGV6Wk1AQ
Qbl4JyYk3PqE7ULbZFbVB7hNAEqlvhNIuPOhC0Oa9UI0qEmKbe5mmFybfwX4K9w8wbI46/1qD+WW
4ewvU5+Bih9biu9PvpRaL4MYKk8pWxZ6LTyiyIrXR/GhV6/rIjgDM5MH9R2sJxf18TU2q3WRK8Zi
YPcbD3Ey/lZKc17HDcszcZ5bzKhZs73PnOlisU2sdtcmukvrK4vpSgs0tRyT2NO+KWxT/NJMbdI3
utXui7l6+9gTWNDecM8EFtzQzZBboeSXMmcKAnqKLjr4bwXrkRiRXyUviHupY2eoKtTot8gYB+dm
HNIYG7lPp77t1lT7cly8LiFLS3zc5jLEFUEFwSfjUw6apUqV0NQOJWZTLdtXRwwG/eOBJT25neBH
i7q4DZpFow1tPVTcshG76C6sddcicv1rsiCYEv4wir50rrTdcj6dOmgoGo/50BmQNaicgdci611X
1IvHnMJsP9QXXL3DkeL7i6wex8r7aoWQMiG6FY4C9/fdwy2/PA/ZZPObxRDdNH5H2lZ7W7qVrugp
MrJY4bznxoG5zbxauKWLCECaJ2KJgF+2R3rS38JEkEBBg11iVu+jD3d4xNOD87Ntb6iu2GM3i+Gr
Pcv/LSLnogtOUUGw+NvIP7fcIziW7guxuEJfinvO6mRZMPVdBIfhGRVghSic6vha/PN+aUqK7xnk
/hCvvsvzxSXamin05nfoLe2IK/BGeCVtTRJtK6h90sRoVFYtpApdfOxpznbH93c3BS2CepPeUe80
64CM6qoFCxQzrqAhTRcb5rspTgvJaMN+DRT/eB9BTtieo+nwZL2ock9BRV/RFjqwTnW21XtP0YfV
CvNX7E9A0YMAKdusUyesTW6OG77FcJ7DOsHWl5/16T2Q1SRqw7kPTXsxJvOUtJjmOS3X1+MSNpyy
DKPJo+cJ81O2n468Ac+6cSAiiPKyUgXloGJwglG4hCnqctLV3t6eHrJI+0r1i8UFlupI8tdkBSXe
G0Vybd0tn9d75Z3gftNYWiKgCxTjxWQmqUcxg0rbVGvhyPM6n+A88E6NU6Q4miSxJChOM+WhSqFE
x2/eIxb8m/4aSbAGKF6TbGL9jw3hsKSckKpafpSgF8HDuTkCvp+HsvXKXxsK89nLYKonzyJFBieK
hsmAi1RnS3YtAp7i1OgpwLkMKsVW4Gl7o9VlQJ7KnVU/Wz8+Jpw205rIScLkoHnh0iJbd9Q6kZ5U
Y8jYSYbZCA3eyuJVqTYqk28KqHeF4mw2Wh+Ddii4LgJBSJmX6Zp6V5lAXpE2WD2BCMcL0mxCz1np
8cZQkacl457QJlM1h0nAgy4Kf5rRJLYp88WBwf0szMY5BDzbQNf8YL6WfASNJ/Ayk4NkTvurO/wJ
nKtiC3IW5j5XV+EiH9J6xa9NtgJ7hqr+IJLjCQZe+nvJrFAXoh+RyBXxkH3X46V6QhazO3/O+/P+
tL/5xez3Un2H8WIsbJ6A6uXD2equR7dDOqL8XEcsNsU1tsl5bd/l9vj22i1WmV3cML0vslrcLKtB
T+NqaPziFqMgssw97Y4/jw20j28yOBIuaZfsDgcZi1E4VBZDt1OXbYlyqHjj/ZQ6lfHz1sY4swMx
uLOtvS5vgBfcktyUXLdXlG5IrLt/Z1h65K/5CIj4fdwH8u9plrbeTAqmB649j6SdDotZc70lZ+Hy
OyJOjRcQPIEZUj2nMgLRCktjM7UfHs6dIH+/plcFibem2NKZGUfNn4o4BulFRMny8P+9107+QL2E
EZgnVJJUKXkw06SNCa/QqNqKbgiZ5u30FC3rcJGkcQijLtmyS6Nfv/DQqGz4Dh/UBEDhBCQBk92H
jEnxzZltWTv3LC4DahKdl9IHI4zm38U7oRYivmeOzKL0p3fcczJFb9dqgzyxYpdx8XZwoCgd4htv
svOwvbVPik3RXZhuJpFiTOTA8rEkSG0zdEVaqb7x8ao5vtXVzcNh9QpLz7yLb41VQszVM19UpEyS
NrCjCrWk4j5RGM4TmDFxPa3YNZli+EtV4t/0hwt1xrKVx5d/EsZzVdgmUmdKsnAsvteB8p27Q1UK
utx006JS1s0NxaBnOVSJRidUCyBwnYb4a6tX1WDkHGjVzBmnG8sPyQ4rJBVkghoL6+KrMlh6tvVp
LDrxktUMWJF3iTzyWOy16ecaOwrZ9m3z0/PbEV2oAe0x/cwrqpRjgbC+aLFZsBAMf43W9ss2IERm
VYFojrKTDq5ehz6X5cdl2YqhwiGqd19gJKwh01pXLNlhiYs06CkYzR7NOnMHwmWlbjh2AXA1umEL
btOjCUEAhTCdh/JYiRHfvHM8Wukwr4tkBswIlICS8swmirreQRO4x0Y4EpPD/W6T6aM4K1QRU3K7
hYzM3MQGkkvorT9TfbN4ro30I7Mgc63Y5JppjlRRwwWg8qNIM3MMJb4aKo0c3ZxEnu8UFBMMg3XB
94Z+tb/SgKPminiGE4Fd8ZFtX9Ay8K5EfcDIwmCOXarYP+aL0gBQTW+uQ1jeII38sYP7a+bJrBN6
ZpQDlZqH13FrQP9Ri5FhEWwpdphS9oMuC/Nu184HNqyuvVYcViFxIK0P66mOEkLSazP1A8JBgbfO
KslhyJFOAKlxrk4/oBsz0UrYe/dV4U5rotME03BAu8TAp5b0yRATG2RfWh4j9iSWDS+Hwcn9u57I
NSk0E8dXax5HSwUJ7UWecJOOs5PepBf0uHjqTLHKgepBsn8dcXKT7vKPy3TcZNy9HavXgOQHlOCM
PqnYPjPk2SWa42geUbsRJdiWl2rm3RUhuMRBsZFOAZD8RROtA9L4AIAgh+9XKhWF0EwxyXzWAnig
CcYknWPZutdNP3ZA+MKUCrGtQVzpK8vs3reXP/3NgCVbv/wYUWisr6If7BoxdtBzkwxolsXQNtUy
lLN8P4ZyrAchGFy0BC15G1MY4AioGECub5Jbq4osuIwrL5T1GmYJwejyxTo+0XqdRQ8y+lwj2W1s
UsqAWYjS79/0/2P4oVR15nHEvidco1Ob+3LRj1pH2F7ZOs0kEQvL1k/9BalZFSOOT/Y/sn7UBK97
pfQXr3HWZ7NrT+yNZNnQGCFlUyhnytK90WxBsqsBeKxDkBavD7MOy1SHJMpeKqfCbaSCwSnk5Ixm
VI+j/GU5Rq6zuSlQFpEbSiZff1gm5xqJWLyrxkoKV4x5W79ldTPuy/HWWnoLnRraWTc8N5zkXb/L
DfF0AEzU2rgrXAtUEyhPEzV1rZGASvUqfOJbnE/a2N+9nEbNZFkrHZnqXpfbjI6ME/Zkuoknnny7
2op+0Dfo8pWqTSTKol3bcfEMCO/QxskrKLyXdmijaX18OzombLvBuD2NXzybUBEKQj9FQ9FRti5T
ygIVDoz6xHpNgG5xdmFik1rC0gqG6hZo9Lb11LN6p8Ifp8ZxGBw6fhcg8kjQ++kXVtWDUNfA/Vrg
39KOGXM9jfNbwBu3O4dIl3+vHvL1kBGu/U7o6+vvn4wYoicfcxHOnxgomakWOlDowq4xzsfB8/a1
uK6OIOYysVMtJ3Iua1dHoqNJRUF73LhXFAvbC/YwRUzIA3y7dmMeJ9hbbiQVY9oIK4IFs1AJetdS
qBaEA0H7xefdl+4Hrgdwdag1q1FXcj9AWvZ8n3r2o3oczISvyY0b0JLubk4BhtASGbYMYe1rk1I2
3sj0XiA3F+1SjtIMnQerYZ1bOhWU9z5bOOuNHb+UnCCowb5EZ1g4ig+jvrbm/sbfiFvYeJx/qedr
iWMv6eMYQCvrP5XdEiVl5XD+zj3dEF/XwUGATPRP+EY3I74xSNuh86Wt3g6R3F5RZCXoqn/jZwtN
XC1/MV9/HObZcuabqtI+rh+Hj3Z4jqfVSe4V4o1qc0miMCpLAJQQRPRwqxsysx5dd6d4q54aT1iZ
I6oWt4ukOTqiZ7ZhbyLWYFn7whhfgwEr9bTChhqIlo/J8GZJsqqLykgjZAlOVaDFnue/vXAZKJ4T
AsI2oLpWg1GCkhHKbAIiGktvClUKcNhWTUdN2lyKvuSWHBHDp0AXi/11O68MbkM37yeLr651JMKx
Lh5v0R7cSjsdhIuZ3AxaVqlPjDVfHR+9N9+lj+cAujnry83GVICkWWQHZIzczmGUsseOW2MIk5nA
BhPRLbbkKBjlGyhE6FMcYNdawpYed07suguaCO/4Lk6Hmag9cXy9FxQLedV8O1egd+ndkveps622
eKztcUvWQjlRvTn4j5SuJJ1DICGe6eyHOxHk1q71U9tqHBmdx/7+4Yza4L5axsU43B3vZc5QYlKX
SWNORSqSILW/jQM96UQBiPlq0fqruWbzW0JNPozDDISWvfn7lo/qa5hY4f9NKPYQzRevNC1zhZcu
fhmYnaSyYL9vqGkvBfJ4iRfUc5iCk8+p3zaTZXDFm3mjodacrnRrKkfgSnXTn+uefbNMFAiDyTiF
d9me9syoTMFWPGj8l/A9gwe+TSY5//xp4CaQ6lFIxXN5sLIgGHG8PDmjVLts4Tg/dJp4FUI7GKMO
lMXmU4qY9J9KMAlGsOVP+lbxuniP55+iFMA7TtFSCXY8X9uDOc/7+DXhbkyrSZvsVMDtwKz8Necp
hXFecmmS5GN9u0NAwckO3ahD696KAbAtPkNRRajhyF5lEPwHaSyb/qf2bvlCoVQgM2+ftz8op6nN
JTuZbGanp9ggxHS8YJFiR6KYm6EGP6amI9atAol4+Ap5CsEjkceIiCdkp0BleLV3pOWtu4dxuU6P
/cTiw2xsrLuWgCvy5X6jHEb8jXDayFkMU5AtJsPEZYODxQcWIZ0qU/BMjjnwQ6zY1xvQrzSBOP8o
YwmnHzFc8zkfxqnu4LoIBlvn1sPxpbysDn6W6mwJejuKGbAWsc9+dBIU2nYEqrn71aH6G86JxZGy
nuA2baGmsOEiX4oV1sGRfB3wrhv9eLmi1m5tWSnLd8TOQAQj9cBbv25mW/r79IHGdFkGm2peWMBq
RIQirpdxJ3eqioOCiT78J2Mw+Xszcu56IckkmTQEhSRQgv5C+dnsF4fFZLA8Pf04VBOT2iDvIsiy
f4pV6bTSZw3dpFTGIGrW/E6q032QTdfdwOfBZdLvMYbVXzm9MTAGY5oyvBDcHYkAJPj5P7B3NpWA
ugFEjb71gpQW4AXS/UJT+EaIvs2+F99CApL9+Qu/SJaA+rUS3TKfmRdZhxn4OoEC9E5xePhyac1u
5JrumAfR4snclLprHjiYFuzcskklywget3ZFhJYXv30RxJacu8+l3ihLIwcx5gd/s2znTZettogy
N/+UTTavDli2ZUSTzbgUltVpk0KfUps+w7NP2PEBySaBTOrMFGjxWrGcRAPrnfVBndnT/PU/Sbyh
i/WfZSX5ci6bz5ZzmXQh9wcFfjk7nEfHaYLuE7FNulpGD2nSHz2IUG2DQ7bhnkDGgE9hOiPdTCPe
A+YGSu0SBNvuqT2zhABqiGdEFRiFxFaqQsyg4EjckBhWCLSUAnDaMRQJu4kdWyCnvtV97EBYpv+P
RCiBbq5ebpU+CohWFn5M65le5OxItF41ct9WKZD/Z/cKidN3KhhbcO7/k2Fdyv6jAaQJeiFdsi1t
4Q8DODumJqfyMucIpVp5kjkXSkXo0LMkkcFTDbICtFR6zZAzx8VVLCr1SFrngnzVkmjKzIi/TYD/
bNdH/xuwRqQi7unppbFL0TJHl9nhZHjBFfkZeiX63Li9oUlg8ngEo4QIdXMkRWQQqs0FQgSjNJRU
k+74pW0WdDEIDNgPtnbUtysa5xVAVZXtVK9T8s0cLQyyOXip6ReTQN7TQ8dT8MAmMzwFGaekz0pV
n5YZTHg76MUebcaLIrNmym1Cx9zhgTJGLzWqGeCa8lG2HFu/tWe1UK75UAPhSV/R8hkfypJUSqHd
ldxSkA1s65sjh+mKkpXGX2xeJYXtjTuI2viXH7NdZfmkYpNAa7EzvVMMLNcY35mfss9h0EAAfE3d
bjmY29OlXiTPcSBOcaZ7gp4MeathsRMa9fm2bGcMoX5wb+rEmDz3ZQjvthSvRxTNkZZUY2KObmpQ
9gzGySK1Cj9nlWmVRUyW1tyq5lxno7jAEaKgBbvuQ4u/psbtgCtUAk1YvJDDwzLI3zW9q99g4eAm
lP9pIELRYMgbRW8y4X65FgEJOJjMn8gT9LBJ4AJRHPkJUULxYZp5jHuSHtxli6B3kU8WekiVVVyb
EPfnABdzrk8yM8aB+aFNHhd9RStkIXFJNxdIh+NmOVysyS4nvM3MlFM0Y5WC0CFeJRP10N0xsbEs
79l355OMivI7KToSdvPXy7YKiWq4p/EXfba8lmjqNHmOgFWLGE8sbrp7oSGSbZNCmre37LHSqayA
OjKrzDu0+unOKVGekQlO3Wl6Ty28LFxNmT/8htu5xxZrstfNfFeKhVvrgp73uor4UvhYqz1Vi96q
aXPQ90n8R9xSyhd1TAcUFZbuLCn0JU/FT/pqeLAd6B66aavSZJ2U24XFk4O+9epvOLzB50z91PUl
81cpwePyrool5doLlIgPpLGtgV9TxBy/bM1X4IZy/2zBaPndHMkKbkb0uAy7CxiVEVkD90K13kXC
KK7jFiYvEn5k4OfJieXpMQnEu6U1l+29xIn8EtcAyJatP7OkaAGjgmaNLpdae648khWkGn2baRWz
FuY2XKNpJoI522J9GpKFccWw5rOVARqRMGVuSD8fK7tFTXT5QJNLcsEsfYs6zAqCJoMymfYwlyiF
OF0ntwilM4MyvgonCv2pkj9qkUCZVMgIedGnTuaWxPUrVDZYqgUcwtLtoS6yNm/bejPSHyewEEhS
ZmrXMV2hJ5Vd1azl+jGInARnAL3YuwAXIfpLPiQihZDcOmp/E4uHmOraKd8ayCpTrEy2EXaavUpe
hdqUBfDbDtlL8VxlKaf9QYJejR+xQ5fqw2viUQN/MCHcD9plyD0+d4vToPJz3vOfSkirZo5e4npS
Qqz+XHdRzg09gwxtAzg030fJhin/4ficKw/T2qJT6AahNrqeQcS8kqYZ0eDM1E30yx4uUD4NGkWt
aFPF09F1mjF5Bp0CVnPzQ2xfPzsLIoqjxlmLwaI9S6eaw5tiIwqmqUBJ1QwY/DyNxGdojAMBUExc
tOkK0DB7MsexrmSq1hcWv470q+Yq8PSeoXseKwuEe0sPDP6SXzhNoNo9PoHfv66j+74h4tYtF2nX
u3RO60Qoh4SyUTcDW1SGKJ2QdA9LgGSkfPDTHSEBNMdZyUv/ili1Z83tbV6ojeZb/Sfr3LMWA0wz
1h5eypC/ASDQAk68ZknHFHxY+gKtYNzDfuTDbxH4NKWUBwEUaxDpEybco608C7LGtkSL3Q3MZZVo
qya8keoJ8Vw7e1TVwaKYZZwWRw1TRI6y+JFgwNqgw8SFjcOudD1xglrJugKYcGKK+ovyA6Q2+ybd
TL+lEU5T4CvUUIC/l0IApShQGjBb5yuNg7bC8SK5x609vIL/BF0LvgCQhqPhbsNDzcChFyFMWxEL
mHRCLqdAuo5bDAAcXXlzJ+iPgEf8PHYtpHIWOHpmXATGRFX9O9Z1gEAKrwmnjvgOJwWXCRgqhGv2
T/Tf11mIKK+mG3si++X/I+zMltPYumb7RERQ9HVbNBIIEMiovSFk2aLve57+H2OVfY4/b4e92ZIl
BEU1q9aaMzNnTnStLqF+J+oO4m01cVSBNMZ1cyQMJ0KrjzLnxFvY+8yPzjanz+6SQCKpCfSD44xm
WYqVud0AteHZiT/NNSpc/xljoQRsy4Xkap+5hwxpHSFX+nelHBA54JtXyRYD2sfqf8Nuv0dva45f
YbIf6RCEmGVQzzqXU3WLEbS6XguFKzdG1wY5TqXGWyIfanszOB/TH7mGqy5SKlZLJuIizIRlbyYt
3miOZxkX70NkCS3SIra8Q9u5CZOGH+5dm9Ik7oCTgGCylInwvF/20nLYOVB+0qOed0fYqDl+kpfz
QBjZYGipubfjPtweQEzm0MJ13qSOQAFHnuOsW1VneuXQJlleV/XLd9CrObRJn0iialBx6nFXx6Zs
gwplZ0hPG8Znz2oZvEPKfV8k3muxd8Qj9xLAQyYUSVWdBgsvOXLi/btoo909ChQtH5olsuyoPuvp
VCP4hVSY6qUy947wYwRAtmouEbFbDJ3nPeNbXINRSjAbk21XGhWKmvP14pNQ2fTWB9jeCLPuEi+d
P1A9/URh6yf02iWZ9XaggDpZlaUqmoe2yN1qEPOZF6i/M/vBi9lXXoMDSZciHRiPDQikNbOFD2/g
FDLdNU9tQUR9gQ+DCKQyopvNmYMTtUy72aC/by3YINBs69IuAAXsQPVGr4vX8e2lnQKkU06E4IKF
qx6C7jmlxjrkVOO7Dc8ImJ5xy9GO38mEOvE2+RZ2M4hEbs94E/Mq4EtBvEATYiVjUFesmpt5a7r/
Ov3o6WPmnAPyM5glXA0efDGpwx4dlSoJdVebWxw8hLKMgcXxNrycyvAQPonMpXGw9SUGFES/Ld+G
FuNN2Zy0mE2g7dFtKEI3UZKvIqFW6hxjmOU2fUd8q8A0C+q6fClcydXs3PsvbCT3p2LKcjHKFSrl
OJvPFX9LnEfl/TU7LlaOgwUu7ue3TFQ7vEcDjBGSIX4E3gijZLW/AbQXPo9vCuP6HP5lmVxfN7d/
LyWJoj9VkpSLhVKlQCl0VIqsLvwFpzmOd/vs6Jw5DijNIkSjm7dBnqHWDoxu/WI2oqwF8VdzjYeB
bg2z1o5kPV87dLfNwidlEnizA9AR58MQRs+hi1H9MqM3kTrWC9yMr6ZgPMi+pg2XbZfsdP2Ky1UI
GpcFF+NS+8jE4YLr7+eH+LEMOwdXQIRkn63FsRp1TNwtrXT4jl6Fps+dRSP7jCkUIbyDyqrYzZfK
3emLBgSF5yxhtWNFbPiMPcffT+Mf68krFepwiuW4FOXyv9WT7+fXc2WUrRwGQlzFD3Xxcr7CXQdE
FlFN64sl0ZGcqaytho9pRXlZpM/lP504DbQCf/V9xurnGbGa4ZjsOUOjcjN3f2rsP50AmEAg8cHd
FyBPFslPyRoO99YoMZVx/82Ati8Azauvs2ecRuxdTP5WD/dJyAz+fg6i+A/jWhyoFBUc2aW8f/9l
KFWK+zg+DYfnAQydN/BxDqpBK2UQAwNvbz1lhhcI7ZT2VsjEyEB7sKtPi/VVMhxXMx+XepayxfOl
mkHCM66V726+Ioi4yWHxdoC12T5sqRYv0XCgk2kNk+oGCV1r3+0W15eEfjPl/vpJPkwLPSd+QyYX
Bf0IXeCNkly4DInlQMX/DIa1lLdoKk+Bg+NWClyFtqmnN4YYig+cHV6MhVAmt0gqzE1Ul4kE8OK2
gZL1r24WaZL8ip82/7R1jj2H0m4cC0Y0BfaEYYZl/usqp8JcWjLNJVJ+L10s5ZygzIQdWa8AuArt
VePQK3x1FlQHCitEtMPohiQxa3cmvDwobqVUQT+av1/sXJFr+Rv4F2VL2UKlVMgXKUv97Vpvduf9
ZTYpnwfmc+Ru+FFqdK3+VxnojHErY1f5kIOPWODgjap4fN38fT9Codt/9yMf53KFbFwoF37bj7gw
WxWXF/ZDHa2wk3i+oiIlq6aRRUT+Gs1ySUSC4cK51oQwFiZjU1qPPlVW4YqY2loEWxu1dVxxbtEi
Ug91IJkn/VOYh/BGXGMR2TnQd0nA8cxCtq8678geiTq4NsXfQFXaV067VZKgE4//qgHEqOIPV4DK
QBaQbDZX+M/Efc1uS6Xr6nQeLPEAFUwJQsYAtJaQNY66inGtNh3dkqoL0bKiiu+lwJUN+XxwD5rL
izcKUe0PCMvHNGtPLX9EtBSF4AtPEBoEhQTeqQJvyHk0ckcz91xqZrpBYkXWSaUdExdtaI2kneSl
o8NkH8QLa7IqIn/fZ60Jce5jbk2r28KgNHYmJHhEEGTcOenE1e9G2CZqM5rOuG4wKyIdMjWDaGnr
PCmd7mph4LiA+FX7EYjPCbeTAYeho6Gk/YHU/AWqkynBh63fdC4kHmyXsOOc17ci8Hfj76InAcCB
28MZi6o5EQNRLEpzEOM7QKSphDpS1FCVDvUAAcuXwRTQYTTcqfBxhnA4jm6n32SjzgNLksTG1JKO
usK4Y0wUxPBoACpItRbmuxFxckY3grLox2piCqiI0ExkBMsWI/IZmVPJV1jjliY7mV4w4rIHCyih
jOvlwZq/v99+AcH+/fb7dRD+tu5dc6tFeTOLziDcyltT2xsTRadRdECseYJLKj8nXB7jfBp398US
lEqEKADtCT5AlCnR80xsbAQdIpci4qYBV6j4ATQE46Q6418zWbHwByeUKF8pEYrFxWyUD+HaL8vW
NnMobobZw5kIyKM4R4nSrAs/qu33u/C984r3Tyhg+bGeuaJJP2Zu54iOU5mWz7nAi0xnMdpPqUfx
53wwxzkychVhBOI/GMiq9EtlCGtSLOcoZ5w0TbY81Rp+HTB0j9KbWR2PC4zOGTpeiP2A2IAw3I5G
1ejZV+YR3Rt0DG82xGiWXQijOysu8PJN7aflVk0T1w1hLZ2fRQGPP5J3IzCTtWwjGNiaeKlqOZHl
ebPNsQJFWQvXaYZJsstOep3dpbRfp32F3PXFjVAV660ibit1YzAZgQKTaBhAUkxTT3N9x4PHrqxG
UMeP0FXfV1Mt/6ps0w9zPnD+MO2zEtlz5XvThF1qSPnzkSFHNn5X7prYhjO6Q7ys+6kLP4QgEFcq
hgofwBv8wGgR+EenKREcW5epDTGXF2oYf27rqMjaKIMDtBF31NikD7q8tsUrfAh5+TDOOOGzmwWo
MPKYNDWitrrOaNZ7eAoIL/1uIo8FJ/d0TAxg88o1u7PlRHsdVmRxAhf7WcJtzxOqPRw4ExqWOjWA
kxIKQigiz8QSM6UZnT+KVatWp+HdfAcasWwQiSjfd1/YIlKS3b1M5uUrk1dIq+bIFKmF5e6TujOY
o5qGOiWtAYLh4pRblbIp5kVuyq6zTFqfKPewAfb2X5F4Zh4iknBoo0RqQt0BZEIwflQGOXv2vh4j
QzRkoVVfmEgEl9N+JGnV/vAmfjG6gGix68qceoITffWQ8Ehxe+DOGUg4voqjS2f4kZWuu1CpQ5jq
dehqLODsz3pH2gswpVp0k5SZpJxwijxF7lRqhW0QP7OdurVu8SDPdK6E0988OxcSxeF3K0o96ECX
+CEciemknpJMuf+KvKLsH6j1KFsul0qlPAFYLvube9LqsD1XysPMeWAFZuZWQbURgIVSLuTFQ9Vb
m2g0l5D0Ah1FE7riLLpF8pA9oZqqCJKy3r5tOZ1qzz3UmK2EfXGe5wTw5bvSv5aIbFnlCIaF8/m5
T8Ln24yQrG6QpJSF80PLH9TJhI2eaaJlb5cy0LrlFAeK6bMtqvScdsbfUIpSkMyCWCJsJjfkr+6t
29LFP92qJOjowaUTIo55lW1KHmzbNF6hXXCL3+EfUrsb6A2Gh+1X2M42ie+nA6jL4G91Ade3IMPa
jRm05tDOKSzH7SnezpnQhMvSitLNubZKMve6vE85iqWfN+H17HTmvviRuyQhJYA19GOK+eoEwM0I
WEnKts3Hp/RG4MA5MW589CDP6cliK5bFhavBNxsj+XvackUjxfBCOMrpwJI3S05GGBnzgtCBpUhD
IaJZCEfPTdpkpsS/HBRbcYbXi34oI0ehUokd3zzJlVKBOka3bwSSaojPxnj2nXG0+AdpldFDBbVN
Dv9Bk9d0i1b1eX3jey58k/PrhfEJcx2PUeJ1faTWJdcqvoS9pVKGzVldphogXK51+0ffaCU8nnau
GJdAvoiYtNSXFQpFftTJzgFqpJWmzcMn/WUGplTuTdqsmivFJ7Hfx0R2ETKX7W3b/uzQs9f0chA1
xt+knmxl5NIHB8nQZCO82hvE5dnF2QvHNohCOBCDMIvQQlFDGM2cRYe4D3fCF3ifRFyAfIMj8FcJ
Y9nm+MOr4JlLOWBrfuZ6x/necW/V3T3x+aNO2KZFZA543zh6yL/4mmH/VKcv0OhhK0zF27LeYEpl
Cuynw3tCjuk+FLhNUq015picGvfJ4cAw4p4e9+aDPXy1gyq9hB5W6cLeXj6z1VM9w724bUP9W97h
uPLV7gmDfs7ReA/4ZTrrcLErlN7//DuuxvdCQ1adZlurp/HAQeQtzfuJb0tAREgXfDUn1U34Cpl9
2cK0gYCCAyQHF66/s4LX35leWE6O0Bf6L7nLR+ZAXpKZV73EHo6Dzu5VUIKHOlcxlxT6VBgXL40J
cfv4JhrXXxoZKpN2XxfLeun7qvNBg9VN7ZR7Wlaq589425g+4Q8fPWAOij+QIkx5upzd2UEJxAxc
UgOqyW/2h5aty3RyMTUW/mn6roQ81XzNAfElXtJkXVXvkLYbRCJD8kXRre1dsavzhOSORIVshr75
EkyhXCr0bM0Rw4j2zJ993pgmBdqLF+qWBCcKzdyrSZGB0Z5wIMBDnf0Ur7mLYZWpkA8jGnH9I+FU
HBKlxc2iipkzwdARpTY2LuRc+PAvlEoR+GieamK0CoJb8wt5NxETkQhx5nNAm4EfEfWqfnWlvT5B
VvILCBRtGcpEhyRO/E18+6ekVri8cq/S3qKWMph9hdKWFFC3EFDMGECdjp2SQ55xHyZonntTNTW3
2xJoR8wH0LuDgEnOygYGip0lVQVLgrCW5oZ0Q0DqyyUy/3P/00/wu5+WSmHLNxSP+d6UB5NjNYPP
cajrd3cyD86u4HWOEnf9YIVM4X6GsDdV+M0YDB7uFOz/+Bm1lP/S1ZSGUPadjcgjr3ylo8ERIiey
ezFWFnSS6EmtnmhC3p0++HnCD+lYosST08IlCKyCJ1qDC4I2Lsr1CcCcPcXXiu1AkVp3W7PGIvVk
S5Pj0gCWhs8S3qIDElum3rKuZFZM3JCFGnGUxnhS1jKPucDDSEq1d/gScv5aIobuhDvl1bd/hkU9
h3ujxPkPN37F3VDTpHB7ovdLNxDvlBYvaQije5+N6kn+nigQ4VSkeNaIDyuzS1ecxwr8hMsAp0ay
iKbJH/RnwSPIEytvKSlkEZO2k6nCN/ssG3FlpHJKKZ1NU4wlncVGLaPrIL4PtJVS9VMDUbm0sfYg
+/6qx8dSHoJoHNhNIt4Rg4696xD3WsEnDqRQR5DP8mLeX+k9JiCbohdXd4yPSEFDAvpOjGsEdT9E
UaK84uap9aSVbIqrdEQWBxbsxKuHxEbnDWDIQP+5La+Su079JYUHPANNGD8Ce78V+ZuvMAlSNEAD
ycD6eoO4/4rO0389hv2nN4yTlIcv2+Vt5AnVskHI/GD5GBdwBqBgcq0W2vojzXIPIAZIYAidT0qr
Uw9uYl3EQfOXwhsKiOBNcCFeFwIZA3wEKTqxbfqv8hPYmW9ib7IEZsJZ9G1CGdP2Dm1FB1SgrQ2O
X8KniMa2H4bhqp2MkoEq8SdX3K6cRSpzdWsz1hNyoOG7n4TVGEG7Afr+43Iz+hQRkBlaUd1EOP84
ea6cwZsrjz9Uhuxm9iYCAz2McKP3Nfmwh8iXMD/wMW3HgWMyr7cyag/Ga24fmzcAo3JieMZnfY5b
iP1LJeviAl5iF2PLvKKaWHCunkUlo/yBcA8oxyLiYEQSfAjE3NJyeiM+0VFf67vk2HP1GIQuWy82
zgThhiehXyORUOoDgR/DK3IVUGeDJ4Aj1DJp0VWKSlumrEbPsMAVO42epk1aFlhFoyJPCENEGC78
Th1UCiqhrj8BH08R3VvqLfWYoYxbiQcCDny0FqCmcXfRvrAyOPBSlJp+SuJoznUHJAPOa0MUDKOQ
hDvSt5+jZhxG+h6wVRs/249fQX94PYuFFKMGTLI2ko6moiLaeZ6RwCxyh/phaaHtz3Jb6lNcfF0G
0mnbFSsLxUo1GGuVc7xFD7NGkStgPGqsgGIJKuuLLloVk8CwYW+8AGIsuDVGr+t3u6ZZcZNO5Qov
XCRcJrCPpA6t/CgH7WK/iiFhnC+YR0iXhd/SaXLT+wnIFav59zM9P9hVdnTS3LxgAkvqr3KBlQzh
GOk2S6XvzXMOabWDWlzd94iP9ADXTxtme6CE5vlpjnZ73nWdsEJzAz+8fXB2p+6FLbLgcf6sZ6GG
BHpZJjnHIe24mMWWjYJi5UWrI7PiwsrSQIc4F0otlPsQuYRAAXo6Up6zaLazdN4T1vDgPWRnIhsD
qbOgOMYOQU5XPmSAS/eWacMEc87ou0PXCJ4UU7Uk2X3GF52Iq0XtZNyvUCoTqnYgBKbsmzYNMfOU
RwWewf7aM0mDuDV/9Qisz9HyoNiyPdKBFjgKdylDuc3Xz9AJEQzgCvRDoloGX4o9nIuwZAmTzuuX
L3mAD7/87ro6pU+MFbG7bz43BXChQIHzOL7dAEOywMH9n9ow8Ii+2DHJ+TK78spVgP2nIU8zuE3o
ZufzhcYWXt6hLHLjjlgn87Oc59Qc3/5/iQELeU+Nsn18dD7fhxob6f3yp21zFBOk1TTcpvDmuTsh
3W3fQ3X34cyDbsx41fIqIxxrHTFWeDi0vTMcJIxZ2tC4uxvkBRH6yACNoybjqtK/m9tIcqx0bzf3
Mm1uvJe5WtwA08/pZ/bL6kPEXv21VfO2fdvwndJB7vG4L3TpgSqn3lNNMyfCSCta04KKmClc7h3r
KmZ+GPUombadsX1YlardGZ3Cn5WduhLkv13+wQoVyn+ESCqFYr6SK+YKcXCL/AXTHRVnl/yolDsP
tOBxwlcujXyYZBPBqNqCQ2vXWjCv76fAvfvXQmcHlOIRsNDcDh+dMS0TudxoQyUy5LIjRCWOVATW
EfDR+Ai2hyNGd3C3KrIMuWaQ7FW5qe+mzz8RSUBQBPJIXW8KncpjnkbmBg0sD+NmzPmhKF6GRpZU
o94Z5Yx0AucF8Anzts4xOf6oRlZVNcnxlvf4o7+wpNqq3A1qNEVDcJYL+wK4OZ/3K9VsunDRDMZV
mPwOHOFSF3PAl+ix9FjpuHlJ4hRPEjkw93KdUkR0xMJwhKITZTOLiifURX3xqcvUsLN9ubRmSsqF
wSWZPNhx01VZaEr6CXY0KLzBDJict+2rgnQeUMJktdcGU3wjk68KD2WfjC2LQTeQVmdcKTbdEJwl
BZqaFcA504qJcb2axR8hqnfz2KO6CKRVfd4eZWIhIykdAuZft3fXB+VluglkmWfL3IBqdkUAK3Wc
gO8sWltwI6dzohGXUdq5ZbyWgrdOe8b6aQArEeYzO0pnlcMI06YrFzYtLKfOs4E2ZLq0IVvQchBc
U4aMwegIEYUFq3IjNj/fk+WpNyQWFRAPMXpwwWCOXgTdnlnDT1OY2SDNjiS7NkS0mnZZ+FxYkTY5
MxjJl29oXWem45dHldLhzs9O2KePUMT5Q41GvanzutYfroVy0Ia+sp4HVJimF6S4Hg+euazoCti2
mKMRAWCtM2mPMKKgLNYFwyWSDm/8If82ao6omD227DNXfhw2bEFWaucw/DNkUNQXUSDriXQSYkki
66BZGOnK7h9k1R+dsqPsL7OCpPYvs8Iuk1nkd/OSbJX3knUIhT6NlbizgB3ap+rTgXuqeM88ReCK
LnnFeF7+qLoP0AR3F97Z4U4UrPDe5RbVdc0brNAv9TNfiMIUWpfvxWxo4iEP5C1hSpAlBC71K/0Z
NpICbwE5MZj0N7EVtQTCcWlz5VQrUrlBumxsxz8iPWkvBkGG9a15Rbm+uKF6BiHiChQADRxjwUUo
dWUovBzaZgExSZhp+K7tOJksgn0JyeJ6kGPRcLBoNGQ66Cg2OzYhNyYx8NOGyG68ui14P0yov2YI
oaMguDEENEg40AZl1kbf2Io719aKRcZK2Kg17qp8TvM+46vU+cSsMFs7/eMq5yyq+Z2S/PUi/yZo
mk4qm/x1WTwPiPeRY6RsmarVYS3qmjPaLHlRo0iAnmKyBQiFmMD/Tozm8n+i5wvU/URxOc5HxWDp
/ctYW6x2+dEhvzkPUrNCZsM3ZVQ+dEckqWpG99KKPnthpvcvDpQ9Ws7KG86dIHMG99L1zpeCZGKe
DDReCSkKW2wyMw4zelSz9SbgUbVA2z5JtfPtGBvtZSO+s4LKlDklErXQHUm2cSp23HIiWt5+qjVV
DEuyH5mHwItg2NCumgqvMSXQDEhptF/or1G42n/3xwNVtQprwabZDciUdJs3eAGFs1OHamSnBc23
nGhG9HF2qnA28d/Fi6X3aVTrLCcUkX4pIimGyDH93dEZ4mRyXwEjY0qnDCJqy4y5pNkfKgwIGcRr
F7T+rs+mcMXm8XVerJrRupxb+mIOK9vjd8kqlwMkNMd6Ws8RvZri+uS1p6wCszZW/dSW8u9DpixX
/vvA/XXE/CYLrIwucXkSMWL0BDZYSt37XJKFx03x5GFIM2HVEeC9We+4xhE/NZRhPgY9kLT0Kpaa
k+8igikpmkWVy+rEFfCclTmDgXT+QZ2JBKhcoUAFPXGZE4EhuBCBvXOCVfCP/PfvB5z7o3inEBXy
cVQuZCu58m8u1stRaT6NKiuZdxJmsBL4BZxFsvUtSkIaOyAZ9BEKSUiw81RlyVKNeI0MlYFCpbVA
uKNG+wgKKiGsDAU7N1Aahep++RDVmdGtY8urEKhUmnwTBjVHDR4wBLt3+yHA1ZEhPVpVh70x8mnF
3mTCLZpQw49PqBxQxGcD611fdY11ooGRDw4yhsmbm+JX7WFW9OJr8S3NpK0pzr6mxQVpIYA3iCJz
hn+4TFvU4oYAHoBqcH9e43+bYyWkR2UoReeKkMJ7kRSmWCGmHy2XDH0sE5nJvJa4dnssnuB8pYTX
/S0d68F/VmxoS+MlKWCzUB+b+33fzdNOk36Boex+TEkxf66qM7GuX5mlmYfVlLSTpJZyyTNHNiWk
pCmQ5ri2c2NPerKlcp4ynymGIhSWgUWQWauEn5zElmQEhtjmAwTOlDdBGPPdvp5+5orPs22lh1Nm
ezv6PGn/CJDZzD1vOQiNbi+Mz7+PyehPNZtRkfFYzsbFYpzP/rZ8zFb57TY+RbYqcLmuvKWRs3fg
mLJ8lmnsS5U1prE1Ee6bgbixtnO13BI8nwu61MwV0SIr9lVi8AiH4bMyRwp/LDmyWtB2n+o6VDKM
iIJUv+6z1RUzpai/I9a40DsZQWzfu9gZVHmdc6F3sjFvBSSc/NEA2IXeZNqn05tdQFixgAu5rvUu
98KDov/muBHobBYhW+RVZ9xsqWr27v/H2c3GfxLb/Lo6Own+siwut8fMNDPLngeFjuMDyRCpCTAp
RWXFjxg6MbXrM10wt/FEp6o10cW5Za+uk1Caa7SlJeItwzPPpHziFjtQ1kk2qeu1mQxYHS/HKLQJ
HkdoF7EBExK3nG8o4MpyF6+YLpd32LQQ6iw/Y9xGhreYfxnjOpe6HipXsTDqTJfw0MqNqUCZzQlb
WhF5XZJ25sq0wbaQ3LXWdTfbKeJTqSsOECFZED4X3KnoyxDH+1OpOyb1S4FI1cKQ4e77+oUAFcST
XAv2UymVSGGJF5y2HIIO7qeWAoMd5b5gnQgAjGL1KZx1o4aa49Ftma8hbKVSVpl86ywBBj+Hjxv0
DsCmj3MyMk+FMXCaPZIhEnuSIfK8UahVXQUmvDLRgxHGqKV7fryFWIJaCmUxCzLECXRr4A5Rjuvk
O3kSfGSXgrUVomNiavP+A9J8q9ljZ69a38UX4f9XRRplSiVDgaTV7yZ3hec1S/m4ZbXlhXlBCbfV
kag8ELoeWJMMn0zvlTabf5pBeyMabadEr+SjY+snZioRmQba/ntC4a6qK3vDySTJBkR+E/NWz+WJ
wcGxdiKEyj3ajWik3X4HDyWq7VJb/0mrHPwdNbSVBnXCCJW+YasiyM5wRhfO28vOsGucYYkCccdg
+cIUE0YnFC1ErhQ25nophKuW8NIaPRlxOJAZtO3lS0zEZ/28uhU0iGzUvh3lb2keq90XNbQvYgbp
TbP59H4h9qGLaYpvGDmyRQoMQssOwyIQ96LW/q8xJzl3S19NlpCObskGHQzu2wMwLtr/Wozyn9SV
WDoIplinVGc5a+WJrK1/cooqEs5h4U8X7llzckwyHeaqH7GeNCgvYnFzA6NNMsP3bXZDYR/LXQ/b
RbYIkSbGKP3ipJen1s8yomOrcgj1ZqPmkZekaWManLpwrlk+ga1DSmlepDB0yGbMUt2Y8Wfm6QDE
fQYFOLJMAya40PI3G46nDnXlTmGQeSdRrZ96VJUBhesJaH3RsTVsYI4Vch/1o+Nu4d42687D+5YI
uJ+WbUaIU8tEYS7n+a67rsi1oNA1SN3k64bfMt1Sr1mpxV0KMsOsQtA86Ryxn8uzFNAUB+leVKsw
KIh1UJvsnlw45N2xcftybGxrAkgFTIa91k5zTmsYIXc2eARQRXNoTcBlztDf1N+XOhcGOJkCpELg
YcC0+L0f3YPNpQkIaA6tddU9lbr2VOSeIghFPs4wk4PRdPhiP1hi4a43cjqoqZJmAef27hk0a52c
Ottl6djr80qilEM51cuGIZi4t2O4jLXnCSSdsx9q7Cify9Fm3ivKX2jODmRmMR1Iw+V1rb0ZP3ld
DZmUBkoFbveJKkIvex7uYn+ba5Yw2S1ZL+pVHQo6cDVQF9dyxMCKhNN8ZIRQb37nONLMjaFGggqG
gTGca+sCyGLCODPB1cWrcL8Dy/E5UdLoprdPdh/5DoOQQjOzXxMaMZPi267hwu1A0QJMyeSsGdqR
qjz2l7iTL5I721/ch+jH4QOp8ocudHAMH5LFo5B8W921rO+Ap7XTkqo+f4qRpPVwLvxC0qzwLRn4
pbrgQKVIpMS8jrI3kGgR6VQ7vLu35I0m7aRaQkvyrRGGXEYCAFakA2daLxYAeOnJDsgGC8yaOH8/
fsoHm2Idbyx6KwgMkJIJJWhZKQrOp7TP3Q2ggyC78dsKCMEETfgJHh6SQoIihmu2h5F0z7F/AvNm
y5AcdNPh3yxVYUdAOKPPReN0r4WN6N4JquMKMTJ+ML5Z02tNJcEOhEGaRbRLWmM02LWXD3FrfBtq
1wDaJgNhNx3I3BO/Mx21iq1lF7x9EDTUjSulQ64wKaSYVvRDlNkI2V/GHdfZvwdCoR7o91zv1zCo
8r9h0Oywu67zxQLi/bYTrLZ8IXoghrje6pxnDGE6XSB/1tvzykkdY6aVWhGcglDTtiM6xxzIT/++
f/QR+hN+kY2x7slSXxCVSr+JDLPDeL6ajPPmZoLadCRhQgFSYYmET4R8dR16EupPl530ZcZtfhkn
z7qXT+xe6yq542aEraTSQvnSTr6WmdDMV0PJCpSRXo9lxiVxKVez2KokFfQ5chtojx2k2tp6j4og
jJq2fJHEc+bmVncpkWakPL/39UzfnWwn7UVabGg0NMLUdlb3bEY0CLKQYH+3/Foa+G5xCTHhdFbw
VvZLXFeEoXIvouvPFouIhZ34SygsYlZQD2BOPbqZPwsrpW2QxEd93pnFfaX0+2XYBJ3D7TzPoY8I
lEgMtIwWXzdisJxXZI8Z0vncHIIo9obOLSQXEBZoyd8LLbhMMcXDBT1lqZ9nKTB6NuLRUIVIC2Ws
1QfO803Xf51ZxsjTwfrhFvoy3anphkvH7PMwrtZS/xciJlvAGBTn7/lx3rx+pLGQqQ/1IYZPBE3+
YLTOzqdaO4WTl0/1aUGDeflUhufhKS2Tf9WUas36QYRBdJW/zweo1dTJ2N49Nz4zAC1JA6C4LL/4
zhV9B06fHoxwq/SB58iv+EuhP26W3mBJUH4SI6UBnJtwZ91P3FvMNPcYP8x7qEahGTZPKBnT3jZg
bJxnBysrKTSM7g+Ybnts1qlhrAO34in0Yqw+NQTff5SwJ2GPOXbDqeBi4w/G0wr+jJKFZ6FUeHAw
JBxe2il7J6lynuN/ozSkRM6j60sK3nl8dtH0kok7+7txrIgyhXrcZlxTYej0T2EHwkY4KfA9fhe1
1hYHTw5sMzred36t8foJP3E6BA9fri9eIUeQMX2gxoN2U4Gngas1sinunH73rF44AQDgDsnofto2
IzFONn1Q7uLoPXDFPewgrGUzkjlu3LE5+TTUSPkwdSNjjsqjje4vIOwGt/ZFYTgbrrNrBLvBKSfd
f3fI3K/y5pi1wZZlN2o5RO00qTGM9WwaZqxRjavWla0Kxj1E4sb1juINqZHe66ZGewSheSxqLKa3
XTYyKkQ8yES5gNxhHMfoAcmq50gxcyo9JakkK30wJQrgPMc95/waiF0wKx2TPHkIzHt9DW3UH3A4
oy5kmENEuxR0uww1wzNuRsQsxGPuXPTFEzJ6jumSp/SFqNypVVg3RyDFLdkevmf7O84mOhQ+0xHi
pwSS0vMAirJ/jTBMzRDxcT5eDljZVxitRnXKYTBTGjONOIC9eFQu8aXbtkPNvZgyU+i46uUgU+B0
h8EH/VEiL3XDy7Z0Ze6G40kZQtqdOCYL/amWUm4DJDscGjcFZ/ocJyH/9ujL3PETi5sqCDkdeUhP
meteDvVJt3zvzAXl8e5k5fQnpAL4jfbHLM4ddRe8yu6IuzKu3BZIX5a9AzQ+Gq/2cpiMsEJd9M55
AKbxvjNJyuXODrHUqDG8YInYWqEyn9ROu+RAqn+sFubJiMg7WZTvZhMUsajj2yboi2tCwefADtY5
rV9It7P1Ycv8GRLhodyY3U5u971Tlz5u2IkUn207G6L1mii76Lrr9gIHFZYaUUFbs4mHi+kZ7OoI
kopGU6GWfJfgu2IMTRAkK68Ct3xZkwoEz6Ji7YoPFyq5lEVvginErPoxKVYRBBKYErduYSkzb/Xj
qZYpovigOFHNx26StOtJdKmeDvWPgGewG5MN3SjyG2oENrc0csjThA688OWDcqzyG0sFLur4nBSS
0r76ME+aUTnBFAavtfq4tqiO71fVh8VNc4xarnKgZ0YvmlaTcW1YIxKnau9m+nWyr13ySbE7u8kg
P62Na0lxWq3Uvo86D9Pny4SyjR49+06Z78fke2Vyd04AWo+N47gxzb7Hx48VNsKL9030ha0VeuCw
2enN9nka1Q+5brvSnuJVQ/vjAi6qPUwi4i/PSlva8+R1X6/c74e9mw9kKCymyYUA70PvxGs1KY+r
uUP1+nmqYVlbTS735WyyvB9EoOfkjq19azKol/txH6UMoeo2KX7u2nn8Cha9JNNqdQ/f4ifSKixP
c8nlC5qRpHDE/XTTy9beq6f2+/h2uEo2zfyGXzjnuxp2wJUlFdv7FrcKNQMEKeXTMpmvxrAz10rj
iDQgc0cz28H52oEzw51cVeXr/DmbT9Z3s2ltOa0ecLvJvu/OjeO8tnmZJwmCjepU32F0vMPe+Xle
G9VHyXQDMU+FFZzL6XVNHf0sOWVwyTlPq/lFQjFT9NDb5auj3hE5r7Y6lExHVaKmfHXefc3z84Wl
I6mWKDE/1uYtJuSb4iBq3m0biyTOVWdJpnx/zd4VKWmtLb5WstVSXKs81C5Jn1K92m2mlukNq/ne
7hbzsrhG87I9nN66SmCaTJNHAvd50n49fcRVhlUmWz9Nk4dLbzJC/Ek12TRJinHteq6XkmW5hha7
dtjWSoR/qIK2tSM51LNeODfPxFRoX/rjSZWLRDhc9V7ABDn7Oq59H+xuiu1rTUc3pm8oV2T0D41N
sqxRqovnz+Z75ZSck8Gons8m9Pv6Os1V7zNfJ/WvhcdCHc66cT/I16bL5PjcyHdLGv+ThZ55f+Pw
MJ4mX/f7+qWeq64H1xrUw4Rqilzr7tg+3YyrRVPQWX/SH9Xn69qqSvjeuT895m83Vf5YSb5OXxYg
ccdeqXp4mOaTEeRDa/NAWeCe9WbPKlRsx9VTrzSvHmrZj+EXDEHxg1ol80t9nxxehrnquNCYjhuj
fW17qV1GtctHdoSG4VT7oGCWdHOVnKvIrPR3fp2+jx8K57tTbVS5reAPsAYNfUL5Va2/Fsa1yssw
OW+qDNMj4u1+HV3s8/HavMyrs3ZyqOVwdICU3VeHu9oBm9zdGNtvUu5OUvhWxm0Jl+rncxXa4n3c
PdSW76/xTRJxU+FEQO7YxoyhisS42kPZ1zg+Xfhx9S3iNiI8rBnMVw/zxoGLqrR+1U4QkOMMREeP
Pq7N+f65GncyndL9rja8rYyxAmAGwzjwWp2+V2jre21tVgj4UCfNqxXiYNSd9U1t+j5/ry/f67Mh
qvSkzp7UK8lrtKkemvAVueTYz9ZwSTky05VJPGe97vUJvJudO79H9ffRawlDwmSPuxD7iWKD6Bck
fNMzO90gLYv412z2+Kgui5y0Vv6+qp27EZyIxs22PpBmV9OVbQw/Vj07S+6rOzJXekSGV2TxTEZu
dr9CY21rzDnbnMOgIFJ2i3At236B7JNIuWkhOZxHZ/wmODzHqligWC7k8EUDo1TwZyY9vj13D3yC
/g856vd0s8zd8kUWH9UvtQJ5Mk7OZNRWGR7JnVVWuKduw9foCyNLQI9h1PMboImgoUckCEDhEqWG
T92iZkWUNN4Wgou6og2xNgsVzKTMp854ekEEg9mExe87QOnbvLG/hyYDOJy1ZCy5wUItsB1K6RIl
tvMsSy314TKJ0owvXdzsymcx6qR+tphchyWBOmUHgjPCMKZi0MEUl0FkpJXd574qy+KbHLJ1qhoE
YZnAnwlif3Algi5CH9ENIgX0ieoclMypjlzBM6tDVI3oCcqFi6d2uvLsSbYQG7V0Td7MgbC9yd2q
GPKRRUjL99uUSyPteVuga51hzCGhVbpd1LLB13qP7nX4/P/6ZTAM0k+hKLOKVUfdjF51ru/awuOJ
x+r0vWU7ubAFn1tD1GWY8aER2Ozd6U7Dk2wwA953eOu91MIFqa9E+FqVwyPjCGpw+903+2pFqG6a
0Q5ZqKFKOjYXtQLNnRic6nG9AaSU7BXiWV6BmZkRG8TwM+ZBFpZuGZ6HprSRN0KhcWpbqMpz3ESS
hfogceuEJg1LlIMC+R5pNgAuqtLln3HEppbUanmxRRt5ir6Ue9bgy8BPeU6tloB6QCEBJ0upKS5/
D26PQaYtMi7ALjqRgtv5JspfFYcLaAZZfp9OKzg3tzAQK1a6LZCpsbgPEwoRlUxoCDp7Di8PeKf7
YBriZ7gf6fcMqQm9CU6JfxJs998UPR2T91z4MoI1C5bBVLluiG0CoAkhOSffjXI3gvvkNvOOrdyA
WSFENBRPaXl1+W6fqJqQu/Dm6y3xj5vbm2MHvo55QvMbrUAsy/UkchpJ68RZLM626vpMM6Q9MMiS
cDVtpTVv+LxCbaUl7oktv4uYav48zClEg806U6jXXE4hhMpNNTRW2lYekVA2Rp8ep1LJjTp6ftJX
mpNEbuK/CibleCUrMKbksusL7y3gwFGi5gxk2YwAitioUXH5Ude0dX38tUzLYNqVBrA3qEOw0QzO
pqloIx64ydgqBgsdMEfnk+f4THo1oEoYQvE3r8iSbNH9FO1Gvtm6PGzualbIOGp8AReLpNFcie9v
QlymmxxujT87GNNzGyPMVBpi3YLpmyOr2KR/cEF3UnSlvtCB58f7k71fJMf/jtXFf9KN/OrB8Juq
bXXYLMrHAx4M6xcTJQ0JzMqEeVISLv3u0BHiMLc3JQ0IBT8do6T06Pgs4UYrnUBpK+OlQtaSqgAL
NdtlILqk6gfSpjX7jmOfMoog7rH0jSsGSOfVcnp1Uj1/Kn5UiFZGJChm7fX0OqbFL8p2ptxm1lP7
yf9SAEf/8SIqY2iFr1WuVIn4IZy0X3jm3X56OQwv09VgOTh0Ro9RMupfu9P6uD9qUCB/+Aee+187
HD8uxg8nVyr6ab+hpZnyvDI9rEcr0FIUhV82n6NdMnkovF3jBDHgZpcc70dvo07hfn63fRrGyZhn
5gn+XlSxb1ug4P8YFNF/ePb/3aFK9n8B5vVhWN6PFuwQSotJkvmYDjJfxoPtt+Lt+MukemThJ2QC
XZ13F73TIPsPEd5/hmSZtvSYAuH7XyqXEGH/76ev4tPsMMruNoP1AJIvd7+/GX0pt/8+7v/8GXGp
kM2iISoXfzvCQnE2j/LxajPIvh17iNUgWZb9f19Y757/QerLDKNSPh+Vy/kony/8plHa7MenXfGw
OAyeVskb//N1rB3qx+auW2kVqrNFsklWLexha/Mfj2ltUp82UA9lE9xZp40zCfKquqrukpj27S9P
RLy1b9/yvW+n5Ml3f70ffN1UN9V5Y9YHN0i4KLVTZ1mbhofvXFR7H71er1T7fs/H3xUT+kBUF8kL
Tairx1q2GidfB99fl8nzPOmRVj8MBk2caduvUfXVZw8Nsqvw4LfXbvumftM+V0vJK/9F1Va3S3si
Hr1n/rpNHnPJOFnUHr/cdTzeu7siPH1yd/fyUk5ecq197e1Ye3l5ubv71m27uUuNkg1+qCTPryue
2dfry7fs3ay2JjA43S8SxQUvL9/ymHVdlWlH1cdc7f293X5uH77kKsl1VkN0RNL4+Y0lIekfPC0e
I20vOMAVJ+3bXX9326eZWrWCtEj/Y7Lb5B/j6T+MR7jSpXIxX84W/4+w82puW0vX9F851feoQQ5T
Z+YCgTlKIkXxBiVZEgCCABFIpF8/z6L7TLvVKmvT1rZliljhC++XFftr5k8od/qQ1efbk8YTrfvT
S7fmdeYiSo9muaGPd8el/acnnCH2S/MW+xL/QOMBLO5f9vRjHCxeXl9eV7vH3v38/GQaDTbx5DNf
thzqZ+yKykZiTe7nfM8mtwChyXZf+fuTJy1+2tA3MkCQ7r829CXXRumMuo4zSBePojc9+YP7EEEd
HxuqB9zJY+Rv45/O8F5Y8Z/s8q9nfglsWUN3jRLpcntKucLrr9Y7iHYKx6PiipQ6HBbBxXtK3PUR
rnGXUHDmzvdwwtmLRq37mawLbzvZbk/edvv5mEBD7yev8ufTSBz8OPafntbrteSu+wD7voZ3LEEw
gjr5OHjpTTRrzn14SOTmeYKucTH5kfvw8PTwhgV5v1lBXeoYEu7dx8KLg5jj+Gzvl0V35XFougIe
De7JV97E3ZeC9fEvZix6zp6WMt96e4rXwiH2BMdq8zvX89YjC/lNvsf122VGwtEym4lxF6VHc2Jv
YGSBuAmxQDyO5Bg1MxVrNhI+0cZnGh2uWMEzB+iDj6K7ujtKPenhtI69JHIljQ7xfNmKBuOcGaMD
XH9f+POD467XirhhfD/ux8dH5K7fJA5o4OROowvZiMQYl+f1TRfbmp/Xohc0XsXliys4HnPb3c1e
Id4XunG5L2M+KcJlwpvrpRBF4mM70X7ZHT/ruNjcZ3rwrVJvUWD9F1jRvd9gfNv88HPqjR+eRDlH
G4iyDrxj7vFhMR5vQv9h/Pzy+lq4i8VmLJZIgI/Vbp7HL4uX1YspZBhS7IOnP6wPvXc4HpdsYfOx
2Twvzntp+cxszrtcEKKv9wz3kLrzUeyJrnveevokFvnxcXG1+y3sD7G7etzvaetmNMIF9CS5UKPl
3rb5aPzxMH0TtMIPCRIRVygE8YNYyWK8YKcfDw8Pd9qbnn2sWWf+pnAhijhS/+l+Qh84Mhv3F0cF
NQqiZj3UrwbvofeeucdlzSl2XDxvgCeszbvIsx1GHYDf4vPFD77F3lvtPZVe7QliO6EtSs6GbBga
jj/lc2PZ4LXbzZDM6kSdq8jWccc/T0+QDciG37AXpDa4H+MNLqQE4W7fXX3C4TfcXyZeIpOjJe2B
PzWV+1z7z4s6I8CebS7vr5dNRcNTrLpyE09or+gt5+/bV222wIlC4vTORtAdE8XFLMW8C73P9/k+
detgNnirLghd2VXfGE4yrYM6uELHdXCY77ef211AFwC32Nv4390Ix3vnL7nTw1Lc23Y7n9Gj9hVH
4QmZFAvayd1unHu+4c4/H2cr2308BZKP43WiY2Lr82pZeMUYAfG+zT0EbOw+PpI+NJ6JvvfqPPcK
z4kmPXmRsut/zrxKDFnBHTmP1giKG4oTWVHCK5a7nMNH7wifz8kjH/M5Qfm8b1Gv+znfFLK7Ry6J
mmnJd3hFvjUNve37/h//9b/+73//6v539HHZ/BaO/5XfOMUkv9b/5x/GT4rnC3jUrLOVSyfkdLwg
sEJ7eiKskNfT+nhcJzuSnxaS97yBNZ7HYy7+AQIfj59RtUHuzlAriEr0yOP2sXVZd+vOEl9w899X
qdHJ81so9P9lu/IFcTlkake9WOccSQuhixt8X65N6BbJA4CBh9YJIme9vV8MZ8rqUlQh50dIeH18
e4LfS+8JN6kbHTveL9gpDaD+t7WCt1YREufjYTwOnj9Sb7MAVOBy3Nxl6lIIEnw5QUun0CNce3/n
BrkxAGiFjzBHqozHHwCuNfPWYTmkXiDkHwpnzWkKPHOs3VHNGU6m66fjunRJHwg3ivtbWQgR8YGM
ehCSqURqiX2KF9hnv5/Txe3eY0j9bPfd9A2YlQRjIR/QaMzGc9fsA9z/P6+AFSLGMiFKn+5vSXDY
I4Qytg8DB0/8qMRpoJMAN5Di+35/8/YHoCZyDyItUGZsFNUREBRyPHgQCZx5Ql4unl9eNsgItsc2
BFI6VP6hDsD37ubsjh9qV2L93YDfTXd/gbbGV747fnpTg9o1Wa57ekQhTRR3iiS5LH93Bon5HpmO
szMqIyOGE6MavLEUPAyIqRM7HFCv+u6NZ/KLhV7cqz+iRYrwnydkxD69cXIOTz5w3IfDlm3N50Jp
3jy+9N58DgIOg7MHrfIFGpoTsiDO0MLJ6FhCc4G4Qv9BQF+I/eF+fzEad+RYbqQTWElLCCcehe/M
cXJxFrpP4j0I4DfNt/cxvvZ0pTFOTRMdoczZE4Oc7pT2hinEygQOJ3XBuyGp8KpT+GW5qumfWPWE
iRvIi9KtdpVXsQxSUQvvk7DBtn/LJE+X3WIpu9I0WSe2W+wKT5XdOPK2Zw+8x3/WFCDR//NFH2L/
tPWZ8RQG28hPiJqIgSSII5ffz/2z+iZtBPwlbOK/MxJE0IHkfyb+NvFTgOOEz93uIYs7HEBkQcFr
YpyAGUEL0/WbkGm3yXvkI7neOeZbsBx10/g93C7x47jsOAkE3hKAtvea0Xy+FaL25OKXc3c7Ifc+
t59cA9PPOUHHjeaS+8Sxc7JPa2hTXNd+qwZTccRw92+GyISee99vxU4/MQ+Wh7XuiQu/coXLzj/O
t5NPhNMrJfhIdSHbeeN2y/7e+cCb916hJBDE/+QvSHe4o2ihTa/urwb1L/Q8VDaFBD4Qhv/z4L3h
8wmQzs1l2S0QQDhqBBSwYALVI6cbi4gOP5gOYtcNd5ztiaOhdFuP8OSsxXhQ1gY6quN7vfeJEcNl
8hJfe9DM6+7x89Hezjs/Wy1hfgOdnrr7x0nuoSU4kBvoawtZu1v0hvA3MaSPvnfu0eGJULawV9CP
PM0bDgKoyASNZL4KW43TRQpwlirf6D0yREYCCO+375/bOcyfrg6yx1WP1m9r4NPyQOcsH4nw9CZk
njgfjqfmUpdHLLE1UE8KQiyRjzHA60mIObFzMVOqp9OXfP947t7v/NOm88WZ8F1vgGsdmimJdx/Y
CVSX+BJHJI7xOnXc9GF9GgmrtsZ21T3JHfgESyzU9vbiPwKEruqJf3l6zifOgza/jdmbkLxTiU8l
Yck1cOM37jP9SYjSAu5+8XVcuvY2I/PjTpI+hTnR8hdx02ZGfJ4mPYir34M+kHQYVWJ7Hx/jZ9NF
5/0SyCh4yJCFKa8MGcETxwgrz55KHiVpnK2Qtwh8YWU44krEcZhjsdFjGxwPie4uxuK6F3zg5hnq
Qt6zCQHIM55+YalnQsfiN+8i2/CF/LLNYhFgQBMncAcvd+nMxpvWx2FkuS1j03kM7Db40fjyy6Y9
ZMO/ks3KVyCNvabbwQIbAH58IntU5wWVfzzR2FDQOLwmRDn3/SY0aOkuuf7DgbZsrG/xsthwCDWs
/3AjOvr8IP56F4tvyDyFATX8BBwOoQqozTLU4E2gyiMyABJpfDiy81UuSsY1AVycK27Wj13G7T08
B6tX4O7iZfyM8+BXJsQKGHi6IQcApKi7wPbxFBXGutbwJGc4CguX2van8cMv4VcQ5v/z+EOE4VvO
zF6HCdkCRib4ftX6odsuFK8k+IxZQSiSXy8wmuly2nRUfrlQP6CM3mK6iZC620Lb4cRAjccYSKfW
nd4VypvgZyZDwhu/eeiuQd3NmMNZTGl1NX5+vs9aXTxf3WdsklcR5OaBu+hQfGifNPxDi06fSdhd
Sh9Ed72cZGF1CjNlhNxFG1NFuGucEwbAMGnHBWo0o1DBe+Kgn7ggcjI5Ag6B/+4cBmUxyxTwU/Mj
xJYhOuXOJjVXHLEwQWE7ZOB1KaTk42qFy0OgnwT8xqWuToDmDGwqEy6XXQ9xLAwjIYRsVz2IotkT
darjZ8NwCQn/7l3VzUT2e9V7Iuk8n8ikTKskSYvfOpsp5rdmmi4lT269ZInvLVkO9HXi8kwPpSo0
agIZCToBoBM59o9PY3ABJNoEgujF/iDR38jlmW8/P99/TqAoiBMy+y2yFeTSMBpIq4K3grc2MCZh
66beRzGH0sM1gXz/+RqM/ym1OSuoEtD2W4msIcp2XG8HvJGDRYrCMGN0z42fEfStcz5HaFkouwsc
xnpQARAhSfYv9bZYV5g6k4xElhK7DarTfWSD8HHdDRwfnv4AWQkMJ0RZhhQ+HI5vtD6z6ZLH8bO7
6QaqFt6cJ4H30C6/t2Xx3nkUJHNwQ/JwZhxcMul8OfG6qUUDgnoL36EaN1ygkCGmP37+1XGkSzwC
6GiQzITf+DRgOVYPgF8jp0tvDfEMc2Rp7palu8G+5VThqYHBUuvbi+mfmSrPSA83CFaLhwWf/bhw
xwgbUeVvkdBsj/qpOakADgjqxXP9iLrHOMq3BWFIE+NrHgfb7R6/HOp9dnJXM7A3yEsALgyaDO0F
iqDxlbAbVisVz4PQ98H8Ha8UghCn/eLmi7Eqsk+qOSnd6iLZRF6xKjfSuFmdvM+Xl9YPmhWQfsYD
ZjvMLiLXN/JattXyOkYrf+4wUmdQvOQ/Pr5q3qrHQLgE85t3CSaTFXwPB+ju82azKB/jQCjFzH3f
Ysg9fnqPOzyTINTFws2YibluFe/2vKVIaMvHnnekldz3Ac1CeoZbBsKVg4V9V1+HPfai+AYeJSEp
jgfYrfVfkk1HnnjhGjM463Umeg5VrrAqVyL3JeR/rN+ATU501QVtYf+B8zmz2eum9BEp6dSL57fN
bS0wX+HRZn9MUJJl17N9KaKFHCxI4OZuc5fV46dA2RU4dUpQnaffgLuoaFAUn7nHSBlIi2+Cu8OU
9InFy0sXtOANeWTjryWFx4+8lZp5PXnw0eG6NOflo+Fr6GehtYXk02e3vQD7shc9NL4oDBEKSByC
MK0xty18kKL/12klRmjFDy8hUlfx+Ntq5YH3OFLf9t4tfwI+2e+ho8gnyoq7UhjTIJctwTL2lOJC
wTWJtp+/myvwa8+ul3clVyNIkM34KZ60+RNqc30U8OhuXt8/B5pK/Mdi/Ln1qUNdkYjnAB5IyfWF
rsMJINYL8OGlb+PNcPMIU/jiYgUO+g226NaHo/xEbw7tpZ5fL6N6rrRM5iM8+iGKwHqsfejuA2M3
iIPcE6+exwponVI6Krv6RHabnfMCMtzXkMv8XYBQYvRA69SvSKo4B7sKsrBTj1N5/8w9eMHb4YuI
vMpdLXQfgBBMqqX4OcxYgt1kg1Qz/DC8GPhD2oioZRjIzCA1x++CLmhIZerINaMS5UmnceQv9fAq
6iZYXcup3t13o4IAwFYcOEzKlQhvsUCVYFrsv8P7+6cwIeAv4VSDFKbJRsBSkuM3Nv9XPPK5UBcp
6VoyOmQHPlg839VJ6svsIPcinwm0K6ro5v2zOBh8JhyK7Fasebd73Wne6+xlRa4I1bYw5cfFm9FA
aE//EP8CStFdOh1xk5H/uRWwl1OCVwp3hZd/8eL2U+IEp1W/ERbphgn0e7KKQs4eRbadzWavQtUh
wzovoHLjrvyS0eMrHqdFPy3X0VqP2G3pPgkS6lxiBFAZ1q9wksuuOCiwvUX2kSvoRcBldOv67XAa
vx8Oy7eHw8mbY05tD4eT3zxPM/DmHomGZ8YM9vjS/eV1+rQ++R8SSpk+mGMAI58wTXjmEWfm29V9
uKMsFHhx78DGY1BJN0SScEZHo0/hE+YWtu/Abxb6T0i55R8tH7uVOAWOac1d8/k8nfzGzOMRaB2C
OYcDBIdgxfuFTuA8sHt4P6YcoXkPQ5Gtvr+fYeF0hcfgiXCRL9RVTKhIqITBPe4Fb06gBxTXCExE
LuEbn431TjyJ0ohfyJ393OYYHATkfE9MpJz4W8P1D0AVUuIIAolTpchMBC1YF5kwxJ4I28zny+XT
aL0GxozQegIYioCWeAnfnSguIzkYWx2ZxgkgyEM8SrhXlp+0Hud8ERV3wiWt86ES0T3aLnovuArI
FquhqNkcbI91CCULIf1OLiEPFsn5NFzhbgl7IaqFlF4eeeP7I9JC+PBQKnvj4wKPwYPXMS3JMRsp
NAcbxTg+BfHWjyJpBScoXwtPqBD45BNtg5OC1+7OpawvGnEueGDDAK/dyPElLJs4SNci+YW0RJIc
cSFO3ueTVxG+WgEXVyil56DwpE28bdGzlEDidgSzoL8FwntzsCNxsaPNa4DMAQGye1RZIC7ziz+b
wcGfcyHX9vDA43092x+CzIoINf4RW7EVi1+WRbCTecuOfJ+3/kdMe8jKwT5X9Wlhad4p84x6rBuR
d669QV5mxuLSf1zJm468f/zVPfklzvr7qbZsMOmZGLdmf4kiZUptKJF9oT7wPMvLmVSMTWcXkoR1
mf39QfYXP+j9ScxQ0izbcUxHV740wJDOqple6oqU9HA50G+Y2cnLtLbx2WgfVUcaXotvxoxGakvj
v+ustjeNhjPbUjZXNXWTvHNNqfRkiiBzY+rcdl39kN2WZbvUmm5UXA1SKnsvzJhU4owjiaKLfAia
69K+LZUSwRjPrCabNBppXqHyEZaKq9XO1Ej0RatL7knPqdUMo7dzlXjhbZz2tE47j/WBGV76zsrH
jVn4vdn5Sv2RNo9JW7pyvu2qnFKn2AvbzrV7fIRZ6V2xOPLzjJ8KZWZklRQ+G9EoC20/MdZZhitt
OPvGsM3B/YNTenaY0t/BsEbSydydaP2bO9W27PLZDfP3SmJynrmDvaz6IriqxQ+RfEWE6r8Sna3a
JgMyFFonGV8Cek1zi6ohO50WWvfIQCcZnE5vcQOj7kQV1j4J16VFnv0wyrPsB5fzj8/+4hhvtDxz
DFUiv52qwQKjm0QVa2OoVFZcPY685tplc2py1tfkB2r8OhjtNzX+a+PmF2+3Ldm1LF0SPPJ0zyj3
pVV7cEBJZj5VPQyqspN9nEZuoWyT81HJZs0p0G+vNh3E4+oHFvySzPF7KZqqqKrNoCM4nzv6g/FP
dpkOxSmi3oJc1uFY5zPFWA4M9qXjU35six+2bshfPP3/8cAvSQ+15NzCk8mlnzVrOXSPvTx4dfMr
oSjSLtpZLGVu5SBIlX3R4HajidlAu8DooXd6r8qoJSKVlj/K8jK9fVZxoMNtckGTeDJzW/MYOdI6
MbrgeiZnI3qoOwoyIssNE3I3dd23rjNb2eW3sXR2gvpEUEoxfUOqR62Nk9kbrkFdjrQysONJk/i6
fDTLfZRss26iVquaXkLy8sSkMNrjJg+Hs+rak6iZt2R4UY3YRkFXHeQMrwWZz2l01GLbz1oM93p8
O4NTpcdIAzjX+8i8uU6UT8xsVUs0pTycAd8pnBaEEH8zLuzzPGoeL+3etFeOQgdkLfEuA6nRFPWl
TzeTRmFN7zknPKAFLiIy02y1ZbDfS68ipS5AMvqB1Hu5G7xMLUbDUOKQy71byxikuvTPZvyqdtS8
99VISZpRqxIBkJugC3dJTu/kLpqm6RYRVF6SWV/N5MxLpVlK2q1FbxrDnEmD7lfpeZKaV1dR3/Xa
9iKy05rBu5mKNySrQcGM0nY2Cb9a7Woyfamz2rv2j2flWEUHyfDz28lzmuezkQdJTtlDfOgiwzNp
NxeRZK9fvJZyFNO9NcTnkpdbODeqQ+cwKeDxpL+H0UsobYx0ca1e4vitapYliS0ZSrvZ263E6EME
Jgr8ivkSPZVW6VpXooT1Jqzb8UWZ2N2TyhA1rlo9QR/vRg94Uj4jCu9P+3PZeBnzE1vjMTmdxilJ
vmqEC0FmcsOF1Hs482J1fnvVtmU20uTFSd4WHUVFjuFG58STTd1VLsfSkoK22SYRfthkwDhPx+XZ
Kd1+YMBT/5hR9Giphh+VlpdE9nwI5YV9Td3ervdhu+1pmJu2Y2N4UEsQvCV7YVlvUvreIwIi/VXX
CFX0ixJVQzWDSTImFQgvmbpKEdtSfbwprszAFsoz6aCKA/cUdOrItmaysTSXF+2JarFb7SXV2Moh
kXH+LlFZdq2oE8jBtJbq46unsjpcXvpAURYxf75QnomtYJ+2kemZYbUKC8u7ybf5kJArblG1okde
ruFCutw2DUWG+Uwqs6k0WN5p0Nyr/tI7hHXtHWrURGU6w1IxtuaZSU7FrL28oiV1w/auWYBUcpua
mg+nGQ/9UTXoeWlr4+hKzyP789Ze1qUChgrl8dBePAX3o0mpYVXPK4lJZVdrK6HOrQJbq6v9Qmr9
rA69DF3ShuW2thnGilHR07Of55jSRynUTfZ5bbnUiD53ae22en90nEeedq06X1y5VtG8gq3cTsby
3L5VyvLUUAKiunV80LXL5nzL/ETZNyGhSmXw08wex5njKXaBSs9X4RWDREPZOsYoTw5VTZZG4kWS
W4V+cfI6Mv8f+sxTUrfAlxb5deHXw7vZv3fNklusyS2N/XpG9EhlZJcRdPVrg/0jpAZdR3V1o5G4
xHkw3aGZxyj/ytwaA9HLYuw4Qd77cThP44+mlp+S8vx8vvSeVkeeRTd8ynUTKvAs6bq2bQzjzDct
yTN0QLhBPrhDBzmTEbBXwlmG8+tMlU4Rzq7ME6OG5IyRkvYbrbxMT5QjOfgACy5fJwBypgCu3+rp
1oohNNv2LwbGrLpT28iXpCKQS2pemZxQxYCT4w3hWmly4LQUfdSyd5ZxI11n8pm8adqeF/Oug4lv
Y/5Zp2Ra2d7CQDGnlwF5OoXbHAUuGjXnB0g2y3s37CdN6Se0i7ku7H6tH+nNVjqjsprZRe5VmAzF
vL0sQUp5Ou+oDDOpcPLk52J1i301KSZ9PM5bcqed2aUig/75mryCEVpl3CoUHTSkyEjJ+O8oVf0W
pULjJFbZ5DaaXwBRrBZGkuso47CgbIUxW3bklspWKLHhxlwuzSSv8/VmRp6DVFUvH4O2L7Kzr9a7
S7s93waiN7SBNAz4AodbYTC/yJo7Ha02QiYJV/EP4OE7/G7rdLJihCCmg/EFv2uZY1+rzEkW1zgw
kiCMZmW1VEuu9oeTERv/D6T4x4O+HIwWnXpLufEgNDcQxdIg08sMks/T3m3K3d/v4XtwaKjCItEM
TfmKz4zIuWZnzUwWEukh9BQbvLINIiCBRU0caGVmkjNTpD8l1n5nhNl/PPYLNLpZVpH1sZ0sLLpl
MV/msdZG1uC3BabJQ1O78fzUTn/YqsB3/3GyfzxTYPQ/8J96NjOjvVnJgkb37WUenbwGgZS5Edjm
NjZT7xL6f3+k+tM2v9hi57AsrnLPZTp0qc3mZwWFlR9rlLTSfJ7zqbXCrqou20samMYii2qvracO
LbVSX+30qdYc8/jTui3/vqxvgbBhKvf2bIohfzmI+nyJ8uKqJYsSvdF7VpZ5DhnU7WlnVYPHn7d/
f963vPPH876cQhqGSaHXxp2ksTVQfhWIP97+yDtkJn97x//ammhr+scdG30styeNOy5+3Tpf75ax
dXRizFplK4UjOwxKdRtFbt+5aYRRGoSoOQyGcU3FcUKl61Nd7LNz7WYRsvw1p1Zml3Md9WurT1Th
zY2lkUp1lvHQnI9X40NCJHXpS6UGJWXnmaepXnhdYW1TY5pPLs6zouaeZtIt+uJ419x2L8X4ZC0v
OMsL0IssUXQWpTOnxvJNF9nZQbSfg1bdNcxyUyYGw3ut09aIT4FtdFOjw9UfLWzKAm1UVkUhEU1i
NeqE1GswxAPmxDEyCef01izqlp3RucWJoncz9a9a52pUhOudJ9R3r9lj0LpMowJNx/oC8kRB3J3d
XroGKe+X2l1xsoM+Tg8K2NQ4D+juyu313JOQ2JKmb4ZGGvcZflL+HrIZzWAU97YsiPw6D1H8WgLQ
y7qgkNaEtvSjXbVPer0E2KdFeGhDv4lOvxiPO7WkeFkm2kG90CDsto2SLrB71KtmTa44LNSB4t8r
aeAtei3yMde0CPPf/kHw3h0j/ykfGDwtm7bq2LpQWX/QjlkXRaOVOmwBjHJsze2p3SHXiIMsZk3l
OUBWnRxk85jQ6utH4lW/lU+mySw6JtKZ5t2c/OP52jVWyKCHLbsqKEKyHJvIa+Q8aFNGgBi6C95x
7NJTQ2meyAVwyx535kwAoBvoubhu1ITItH120Uy6qvwgPr/VS3+s7gtnFU5ZmLHO6qQ6gK8Ma4v3
4Jwsb+bx3P1wFd8JDIcqEMvWdOE7+PIs+1KrbXlFKYXnGdIC3xz6T65mYfHDg5TvYIijKEIIOqTq
WV/0UK5mVWgI0SQ1dAq7agvLcTy1fGub1+yCW6ndNnHrFhZ9PbPPQTuGt2yfpbsS9CfcTn+Xk99S
gMNAe7x2tmHb2pfVRPVQDr06JMJZUpMrr1CwhWesTmP35gyr7GYcbpdPTW986VK5Q4gFcKYloSNh
Ql/IRE6lX5q67a3U17Hefljcd7rMcWR8p6ZtW7b6RYqXoaJlVtHT4utQl2QiKZgEqGw1rVy1y1zz
PO6MB618UaoZ/JLrSwHGHCWhXjlf1SH9I6TSl+i2Zm2JQP19cd+JfcexZJ156abO9Ph/Z90Ycjd6
u7u7uBwsdMNiUACzW+Bao7O8PCWr8ScM8y2R/uuZX2uDNKvGZ3ppk8Wl3Um0XiTf9jxLyJTsflCf
d8HzVTD9sTv7C1moatHYcq8CXErVU7G0ante3uhkhxgKpSupEdfTxKHSvSnp4JS2O+BEXvUYcmbo
WXEeSGd8oM0n6NYLK3ojYXSVBKdObhnvjbMfM2627ZHjFqR/8xOMvfLS7M40ZqnjoEt25xSM3TCV
J/9E7MkpZrF9nd4Mza/kLLCMl9MFo804+bh7vcg4/v1yv44WFn40VUEsarAG+E3/sn/cNqUmnQGL
lfRqtY4vF/uLFJyzkZMfLbV383YjnbyrMYqtQ5h7nRa6WUFGmzSvVJy6qzBnIAKZgNeZJW1w+AkV
mTGTS3/EKDdMmTDAviASiz/DeEhCEo4kO+jk2mNlrha9mnLu39R1Tevz02ZQ5wq9C842D2IoeTm4
etZ70XWZpT/ANEUXQOzLxauKaeiKShczjCVBgn9ohFaN9bLDe7JorctWPnW+lmDzlIvcoBgyfQyZ
gmvhWavdq6N7ivk6GDTAZxvm5epmQLlQo4dTt8eDrtDPNE5G0rq76Q+3aCSR9GG176l8OBfPp2fm
RWjOTk2DOBuZl3mXHTXd4zOj68hR/Vv3VsofWjuxsITlvan80vHihZI+sQDrRMmdndBX+fDcWuRr
qZ+xOYlIBu6YwF2cZ1WMx6m+4E6gUX8U+UWlz/vGmJ9ky5euT4pRT6J0eNCuuRvFhlvQTlpyZpXe
unKm4imke4meT+zzeYPn2DqRjIceQMo0UjE/O/JCsqlGDInM2oarMKejebDypXCvxFE2SVTLq7Sd
M+AjBUdwdWM8IYOGSW0gh2zfNDo/gZyq4Si8IQMeLSuu6PcyTProExtz0IqZorcLxPXCuO7PCeNd
T5Or/KIq5Si/RKOiYAQudfwXXJOl7GkXcEKUttNMDx+dY9fseltb692wd4rUrxML51EYDA191eBf
LSLDCqDnNPOiwevm5XBmVp49fThP/s5H3whJVUG3mLpiKRrw4N+p6VqX/bUxy2Rxtsd5te1J90sD
kHhbbgHjP8pH5afnfRHKdnNNVcXieSXzUcAv5WWF9rpVXhf6F8fxU10O0m5c02mQpiX6hzhPKR2b
1vYsG2532re3+gc98Z25qzLRQtNMhaNw7mv+g6OyMLPTqMwQpdkqYlCpNbcAu4oxplWMcXtoorWJ
jUYcovupllb7BkD9+ei78v/j0eFQXay4zZOFoexP5HKkcj+naGHSwr+tnE7KpvMsInEVI+QQUhft
Q029+lbxjeO1K4OrTnQkvo3twVmc+7XmEDKPuMiHsA5yE9PZx6wMi4lzWZjd4sbZVSYMqDPBVdpi
0xlJ5d1S0lk144dT1b9BriolwrqjGKZDmedXOaUoiapknKoh08ei7nCsHZxO9/JkVBU+7VqcRnHt
xmc4qk4nzn5H+OV8c/yqwxfs3jrXyv0uoz/lIOGqk2amc5qf+zLQiRpcolfhI72RfyTTQMMRPdkJ
mqYENq/Noy2PLfxDtmBvmioTuFPTcPp3vvkuYvxv2/vCOI2RnS9GcbrD0c48lpdRTjffdkzLHyqQ
i3Zp3Lb27fPvT/0GXqj08ndUyq81Xf4arTL7a5uYSpos+nxVKkts1babCV9ybf6kZ767PqpyFUOE
xXT9K+yUIz2tb9kVpqDVabeT6w8i1O0paCvyY04zXJs/Bse+8/+pfz5TqL4/uGFoOrMzmzpZDOWT
1Z2wstaO8RCXW8siS5q+2tUqJneF9FplmGe4dWlfRQ94ZtMpm7hc6M4kw0t5GYI6s91zp7l2gh/8
6qvDD8T97e1rmqUqiqybquN8uX1rsG9lm1vxIm6d0a1fNlY2xqGe5V5tfJjNyTej45ADGn4yTr6T
nzCVquu6rNnggH8/okppL3GZXWN8ZDOhXyGBMt0DaYekIkyzy3/004hD/ze8YVsGFeeOTtN+1QQ0
//sTm+aURdVFNhblNRk12sYsfsX9adTL1dgmO7KsqeJt4yC06kBRHeAWTeP66v2kynuL2E9xkrFV
8Go0lG0DS/uYKj2l8hQFpIk3O74oXlzn66S5PEuWm1wWyWle5tU8yyhpS6tJbPTrPM+9JKEpvOxe
6QdAu69hJPcNieBpMyWAonQk0eCSrj+6RPGM82ogy8ww/Yh0vnhOIvBA2m9Io6JL7vYX2kg4tl9o
RDStfBThEwq11M+kwica7MUXy3OcdF+xxkT7f5yd13LcyNKtnwgR8CjcNtCGzSbFphdvEJSGhPce
T/9/4D4RQ6IZ7LP3zciMpEK5rDRrrTw0xfCggE8YNZI+1ZVd+duf77S6oMEDy7AMkxUWwpB5gbTF
lo48cdpgWPpBliK3sTu3S/KNbvKlTbgWIbV5o95oCYI3o+72wXNQIm9k3LZ2vfKQJJOShoxK74aT
dmNl/UaSy7WFUz8oOLXoDFWvQjLP5DA55SenQsiqqiNeS15E2Noi8AutKLTbsDUOUdXuSBbfhxYF
x0Bmo/3iodtoeg2SONp29YMhgR6JHOt30jrUcWLsdL4HG+oj5JYkzlQ/pxTPBKWfuiKIHYvV1NdO
2op1E97lPIYiQ7W4Ayog7xV0yWxdW4WydhcW1cYbfvcDpyAPnVopNtHQbnVd/K4HWmQHyMe20CHC
Vx919Sak1LgZI6hC3bG9EdIfNTCcmFOpbRWk/RQyKSHV0LGk2dqwst9N8x9T/iefnsapWrcZIixh
9jszQYOZvWOGVG/xCEAyOJmUv41G95gq6ipvUeGqlbc2b9dmAEUjInulgMyzqOU/edq6PYyo7wSP
Gs2Ux8DtQvXdnAC0UjtN2+l3VVvuGCtOZ3n3RoUAdR/+0VIK6zrF6CC7T/zQzZr8jDn7eIu/3nGB
0oOFbDLOF9d9YXhHo5L1qTD1wzBqexIemrmVUrFpAfXqtDAw3mWc3GZEg47AiHTfrm4PU0MBKVsF
JXS2DOStFG5SYbulPbAr9mPk1xdV62EL3MKSwDUAddaLlRlorqlwg4XueFGzK9XkUtWekxy2dQxV
roPw2j3+fMNOE8CC6elcLfJnuqloi+nlfR9XtVzpdI6VV6OF0ko23gYkIVFhzwjgumoVprtcsR4a
iwApzh19rNyIUr6dIqg4vFQWHhcvO7vW0tG0Olr9Qaoeuy50QiqBvUeIVT3q8UGm8+H0rOSAdKOo
WQVFcZn6mWsw8yKaXRrVsabncpzOJGKUU1zJYo6LC1nZYmqSMdcPuvVsasWqMx6HWl2PJc/fKK+E
R2a3HX8ptRvUxoNWjtdzIX4sMYoyiimC8Li6CekmS503jK8LzHNna/tepbsKlfQ2gz2HgGAxIMAY
vqBCoCb1usiwl3bjFnKwzqmvhy+K8lpb5qob18NwGCygdN2LQdTZl1xp/0WM3lrPq3UvrTVKsKHR
r0Tlu5XVA9m4SwqPAl6/zrzgckr4DtSOQGSimpxs42qNK9tYTmzsshB0Cmp5SOWsgtgpIEoNDjc7
he/HLz3X8pw4XreU6ZGpBuw6OSp6nIbroX1v7HxafyjrlHYR1Vbq1wPxLFBN5SIIjlPyJIlDj0es
1e1taKNKlR67qb2Q8nMaKydZRjbMAnY0J/VsVZMXkZA15r0yqa1+kAz6ZBb3chpxfJLroLW4RBAM
a3VVGU9ykqwV0AqDKLbNqN6V1EDzVAJ2ctDp0TS6UtJtwgBfkGwHRaxcpKsWr7l4C6a/XXaMZEC/
nuGIViNzSVfdKlt59Y3I3nKNZEaLhpwhrTqTcwuxu1b9lUEFPkrejOHxHtH+8bqgyB3bYp3K3k05
V4c9/1eUIGjpwY2gP5IU605RI+0oPYVZ72JoXCW4mLr7onOj8NmLZapJ2qpK64tWoBgdrOVQJl0l
1llIYauDGhbSsxgLawNsSrUznrr14RUvrZuQFZuLLyhvLcu0QZD2wQgCk8gu5WZbgI6kba8Ltx9D
0hd/OnK7eYiKbXKdgRDSwLuKXwKAc2lfDF6ztkTgkJleF7nnlLJaQKIonTgkQDacsDvIEfjJzL8Y
puzJT/urTnv0KhpD2VSjCXFCC0OjbhudvG0mr3IZ2USROPmtKoH3qR8SCW1kRVrFw4uZD6ssLpyk
B/NN90+0TzVumUJDIcyUL2C8CW/XSvVDplpuF6wGL72stPQpmazSzZR/FO7U0AcXZT9c1NZzXaFm
M4Ru6z3Xie7UqrbpG5BFXHHTdoL2ZiCeiu3MEUHo2kmwti4Ls2KO1UXrvVuj7FYFaPT+RUSwQRWu
YjzjRlZ5RlxpM4exdtRC+aXJ07FB6zAs95lp/dIyYDTN+NsPBsDtZfvUSS+RP1zIGggDXDLVPPrq
5ASC8hBxWjGkD0EO/CEgO8Pp9WJaMnjupHdPCglvT0A/BC4iUMIzUydU3uTuvgY8MqkPo7nL/M04
QE5q/uZ+4ubA5wazORZ8ZTXbGYW+qOAvonxf8O16LniuC9eQr7zsSmpRUM5vrG4d2pR7MfVN5R1U
Me1aHeXUip5icvJQiPKtwyD4Mcp+OZKg7XVIlkj8Hau3UmkdKXmYEXJl7Lb2jIfJfne609zMOSBU
yQ617ST/VN5WNVfy4BahW4Oyea3ue9KFNyM/kR9zYn30Iw/DwXpO/hH76ZBfh/4quymvu0OB8urI
/H7nt0aO2tSE0n39aj6aJWCxFQowSMzua3PFS8sR9kFKbOIdcNgsdSo6xPzK7qP7XoE/Hl8I6Unu
EIm2oOJysH+1vVtGuxFMnY09ae8zadVIb7HqUbSUMDgHSfEcfCetDOl1PADVefN52YYoZ4/QZyIr
Vtd/mxp+xXHQ/5gtrTuS2M28zs0r44YkyjYeSJaCegpDtAvJYbCJVkJHrPpmzDLXrhFFJKUnBagO
e/BYMjQcA5TUxxgeXn7os34bqhcxmsBaj8Zmbu97BTU4DaRUcJeKLl11CmwyhXNd6m7U+ldmjTES
3UVjU201/INCHjbz/DWhyH0gBmMlZLQzrYQ0aHVp+hOp8WDT+cg+G9rONPO1qnfbFnspoekKxAs/
NQIkJJfxxrduCp/KC6i635VX7kuLPjYYt0pEmwZK1eiDlOqD3/KkOkOzDgwNvFy1l8I/QkfBIcgd
09gbOgIBQN8qfdhE7TpN35NQc/RO3/kwEgU3U5/QKKnoiEckE+vRgxQHLqWKiei2UbtVJJ57mYYV
OsowNcBOLLfWd1fUpx9qnolYfQNH4ha8et2g7HzVvANZR/Yy3Oh6dG17d7HX/e4NBHSpgaSQDyK2
bVBexgmJEP5kJNTrMkF0phMO5YRghM+s70qwSw24m8G8E1qy9kFcmpg5IEZjnjrJxBWlmOOPHjhu
B2iPE6dUSDn7kp+6ko1Cd4VwrQXdwpuBkOpYlyu/QNZVOs7FSW3wVklpEjy6xvAAXpTzBfC5dtPW
vNbA0OF1RCDFs6LfygOlnIaOAYNbBniNUucWHIQok5wi/xsp6A+MjSt5ymU8KK6EC7Yyu6fMaB1B
lTj2UIzp7XWX3Cckr0efdUrUXdhnD31A9+1CPooI6Z4WiXc5OQx1/dwltI5Rg791xOtJ+8auV2cr
1PbSnTUem/olyuP7eOrcvhy4OdBfKRLK+fCPle5zyd9EjXqvtZCveQgaOntRC08JdnobTGF0LckH
e3qOCu2ix/QG6In36XMAHk3P1Rtp9J8nGtYNKcg/T1oZ7fis6y1etLHK5M7xUxom1RaoyWaV1S9m
+zgWb2RuNslguYUarEogUTaugpbRby2TLuWkdAcC41wvN6Bau0pNnLFCfafmNfE9OOkZrQuj2w52
ZKzkv6qg34ki2vXEXFMNRRiIgW0ha2nDpcm0a2KYTdT11wkuYhpVR9WAsZMhERlaB1TUNeGEoEnN
znCrzl9nikxIvlU6WIvAcBVmYevhXZE2zvzCNAavLw6kXEpukyoueN4pmbFHtMpI7trS2HLgnNh/
CHkp1EzmcNEvYwA2gqRp/rfrLlrrOJFFbQogHsAcEOgX3B4rTBzVDK/Vrt1WfuV0vMwRYAsbqWyb
ZF1C8BWAl+56dFISRHuy5zYcnDigoTjzzi1t5ecQqJrkMqRoZquXrfZH8991QH2V3G2pe7m5qQHt
tHYGQSjY2Yl+AhJAQh7JFuXjYnDG/LGyDkLfNuAr5mraZB0sHykhGf0nNb30cZja3LwZ2jn9hYa+
cSdiIMvWtM9oVlH24DPEtCqlh6Zf6yMKvUXs6L7mBAYhZw+s8yUEE2vLsEn4YJE8J5O8TkKasQOD
zK58IMXJGO+KGD+w652ka+7FuAHDdtfLyVq3XiBUkB0e7ksdnWzoakF1KWfIe6Tlps5yLvrzgPJ5
4ZEtVo1LX293UxQ7ZvZcoFibtlurv+pnAGRXPoapREGu2uUVErc5DqkfXU2ZtI1/RQP4RslyhXzs
kpspoGgZmpcifW6bO3/IN0b0z+TXN7Wod2GJ0mwqHMnW18JqcYVUgL7ZWpGBykcQT70A/2QzIIhv
TfgH5rCSeqiObX2BFP+BAr4TjLA+z5UelZOkvRBkYVVDgSdkm/zsa0Ys0IwxloJePfilU3T7qDSd
IAWOgVpiv62ywckaUkzh29gdi4bmdvVVYN9IxabJ/7QxyO9zRefTbCQfZHwQiGD3GJaySLXnVhUO
Y+erhyIOL+R0b/tgEq6iwcQluYiNQ5P+5Sb0bz+H1afD2pTM5yyorhqUJD9wFJ/StWqjJ0rdjMpB
mRCuMjcRZI1ua7Uo23TNqkcKgsp35D/5fnQm/3SSsFAFrZM0VdU0g1QonK2vWyCaQA+CvisPdrVW
69tSva9gY1ZXuDYq5NF+LVkvevvL9O9s+3eTXtT01eNB4CJJ2kNpcbh3pu5m7163NWynK98a+3nq
b43witx23YPffw6936X8J7Tvhe0Q/MbNmaTL8hTNUyDZpyngLG1DM+b48NPqhdrkxUbdFAcr2Wie
ugKy30PWrQC2FhfU6H/erO9GQ0BVIKCqGxqB0NfRPDFUYTnmxWHCyEHvUvpHo/aB3b1a4VU2nqG5
qMtCxTw50oJze26TAtdHtuLT5HRRGbHu+TR7sdDLVWRjN0jpZS7oB6w05lzHdHuDPpOZ7LYZest2
7Kga62CQdE2Omr8p0amvQWbnBnk/EdORiFBnSAMnG+iFx1+PfM9NBjz7M6f6JB378elkNYlGZBso
8iLfbeStnmkWBTOllVpnCJGF8BtMSRlf4G7AJ7vReL0pxgVWsTehvfUxOHLKll56vE5U3FAxOHVB
gqPnSYvyra/5u04mNjHNX+Bc6u5sAfPbzf30yQuDVCmZCBXfowebDLNfN55NUPeFRjfhvPzdq+Wd
ZpMXrq6LLtzkPQQh823IoBeA3WtE7uE0OhSJ155yLi11gnWdFxNlV8OmiqQCoVscuzGYRFT2Zn4o
Kgl8frSpSdyYPJCp8lzxeFlwKrMUMX/rkUYbckhUl8ZOn7Srgvx7GG9a3PNyCO+L4L2SbNLA9//9
vdCQeNboJm/Y8hLrNYpY7XDO8gNUKhACQ2JtZ3yQ8XsgoNIz5cw11Jdltf8syL/jLbYqLVWycJ2B
mqsf7nuiMbWULww9gAFvO+NgXFZC36hltB2b4t7UosegGW+qhBYow3BplcVLGxF1Fsq60gl+qvbe
6wWx7LhOc30lqTbVIDIDnrRuXnwtugdqAQEkvBjM6Srww12oTMe+cQbbv0lGZU+A9xZysabQvPDh
/k3hn5+XV13WCT7mi1qxsGQMnflRAP9kCNq4NcxKi1HbqazVlMqryej3XtsCjQ3vVKW6lAJyQ3Fn
7oxuuK5NeU0GZ5fN5/W686W/hVTvFaE8hvhXAByvfPoBmNatnQ3rEjDeReinr2c+eVmPmT+Z4hpg
CNOek6qLM5uRRPXTdKIQRbfpKHqVPBSdsVu0qPo9NRdpcjPgOa4UraKOVDwXSraZLFqJxPZlT6ir
6yDJe9+BzHSHg3fJ6+wQTAHFNQ96Dyx4rM+9hrNJ+pzg+vjiWRTaZKX57kUFqe36OEjMMj9Mhgmx
7kWUSCbLtHull4ZJDNdbF6GnrmEhea7uyy0xJva3hhRTX2s12Iuo3dBNZgzugzhcjXBmquRvWSqz
Jzw26Y0R1fvcnO5LBTFyq74vJpNpSTTGkTY/L/6Jb7WcyuJVbJuEspKORwmPpYeGyYc2xrYwX9rw
Ouw8ZzBQSgfGYCd7CRJvL8TG1lZZJ6+MmzEu1pKQzqyuOl/Jk9U1AGLhbeDoLIvuZZlrcqlmOLkk
QiOQIDAw2kGHypTsmmq6tevhuipoMYIda9QHL0QMirIslGJiNBo5mPG1HV/nM8rCtO6sPoGRFNw1
gfq/fOgMDNN1S5BT/sC5fLprtp1OrTawdrNdkUW2k2x159PsaFQ91wxGfaUKdNqldJ8aSNjLrcOf
E0q2Tqq3Fu0czemnpzKz11PzktjIK0Ojk88YwA/cwHI1ScbyeSbWAGfkqyNim5nSVHmaH9qiIWsn
ubkC46zYZXkHIA/v3jDckJiwqdY5/CM7Peq9ftTi7ELiebKi6arO1bVlqnOlPTVAW/EUWzYIsqJm
dy5CAmg5u0kL9FQp2zahTAwaV/fi7LP7nY/zeSbLoxrHOdmFBEUzgsNwOkIcxpeyaQPHVv98Lb57
4NEJ0GYLas04ra+LJvU5nEIvYtHoewuffuR5z8pVjgYwKaU4/PXzcEuQwXwJPw+3eKTsETcy8YL8
UMbvZAgFyiXZQU5e9b9p50j9mQL4h7N+eiT+nZ22mJ3ijYFhMFycrat+64HfgZU4aaRy/aMK5S+Q
IPta6vrnWc7789Ow89P16bqkSRtMTR/nM3gdeIsYtqb5FuoPP4/yEXwthlEo8ViqbRIzykuIdNjm
cq61GOe0po7rtysJHUPaEG1E8meowelSAGksKAW07EvbtaW2DsYNcE2oW4hbds0ZM/HNWfryPYtp
R0Eppx557ENh7xPwquIYe/RUuGLEKLr+efLfXBEARKBlFR4mqEWLsbQ69Hqp5YpEnRMmsyrECn2H
vqYPXH8u5PjmEVR1GUcTLDBglSVpraiLKk47OT1Y0WtfD45k0owhbxy7qsh0b0313SAZFlnjL2HF
8HuOIQ2UsDC1XjmS5G1D4yoejDsNrYURMqQUnXnavll3XHRL4wFB8UNfSowElSzpIXjbQ2GuVfuQ
gkS39TkzkFovZeuvfl75E+IKd/jLcIvyohr3XTpkIfitgKQsxB3xhrbFmK9D6S1TjpVyNQZU5DNX
G64gRZ8Z/ZvN+Dz6Mj5vKlNp4pbRpXYLu6mkMaWf/sllXNjNSFMpYOHt8Bid44h8M2tAnAIDKRsG
YfXH//90p9VyKGPPNNJDBgtBB/+LxwUI41f5ABA3vZfrXSeAEEOkbiXoutHNz/M+NZxfh1+c925U
G6vt9PTgR09Gszd5zvpHi/6n3ixo0ovjz8OdHil8PkMDhSPLtEhZ4hqgPaC0IKsceTwQCDGZfSR/
HFNdRVUApP7Po303ORV0yIy8B3i/PMBKFI5dkA+M5t8qGg5wt01pZyOvUx1drnyLAfl5wO+mJ0iy
2ZoFghTn9quBlpTR9hovAsPkXTGYOdBD+Cm0H+T+UUpufx5Lmf2Or2YavvGnwWZT9unkZCWBSurH
6UGXtwWooDibcd9bX3mEjYkyD3aLLTSbvcbrRH/BaWudO73fzneOPRQEYWTNXHxCB9GGSx2mh0a6
4pVPxz2hKOVyEzUi6384Oh9xzv8ba/6WT9M1tQSOWMzazk4t40FrK5PbikbfylV77px+88KzuCb4
Nh55CvAfaLJPo/mWZklVxuLCXzbtRzvjcgYAnXHa8CeO+RzLgiX6eUtPHx9d5riqMhV/MLNLXF0K
6GZSbSs9TMEtywmufapvyUga5165b6zO15EWB1UGhKzFJiOpReIMZNyzPf+1ExTk0j1uIQVtk0tJ
cWkNZuzsPflmorpmgiEh1Ua4ai78p7RqSs+qMHqNtcXqlNO2pnc2vKPsvzfrJFs/jbSwb3KZeiU4
ESaqHpMYkI1+5JRCF+BSMGDvPWTVW5qeOaunhkfHxAEe1T7ycUskuc9rAQoVq8r8/uMAY3cC9ZUR
q3D/33MugYJ8GW9xN7ouiGdm/GzoEPek9uolwlW7Q5nu2la6zpThqk2grxrB9Ry19GSKwPGsg1E7
+FrVrmT0IQbw56Fwcj27tHjpfz7Z3ywIiUmdWB/EKPSnpaGoBksyGzM4+O2rrh69eJ32x0G76uI9
52vs3n8e7pvry6n6NN5iQdRMmBLgkeAwzugverzbL1X/DtXTyLYmWgT5CHsm2p4ZVT2xyIxqKVxf
iKyKYS1GHUJ4PJklA3UerkP1Sg2PfvI4x/5eeS8hT5NfgdbVhiPM559Hnv/hr0+BPqerbHzJOQe0
9NijoO6lOlQDqPCOBz8FFSO2EEbMlO7P2sZzgy2uVFMOUT22I7P0b9HYYC8xGB30DzjQ/4ul+DKz
RfCdDlqphPOSQvWJ6i0aKZDf+uRY62c27xuT9GWghUVsBk3UucESDs02iG4rc9bU6tOXs07Jt8un
azN+TqYCtsx51Ca5oiadgvnNHFCDQXeHRxPWOTsOOfqMAfzm4sEIBvYsDIPeaEtLZGZ6ZMQCrjXo
+/k8EpeSV3bwLXGmtaCHg3PGB/omIQZeY8bfi1mPQ/+gA356OpVwAH89qNKlV90qCOtY+p9u2Ee0
gY3XdvsekuoT3rumbcnhrmR1ZdbAWN6s+sUtizMB8zc+Eoh+UHQ41gqh7NID1NNgbAIP0bhouonj
fTFet8OL0SHmOG1F5zT2rKi06/ZJUTlJ8Z4YLvWIn+/mN28t30DG3pj5CHPZ8avj0gfUZqYA9Ywi
vLUUuu3tIRbX6nWf+C7vbAtLEdUSLXy38lci6DOW9+Rcc8pszNE8uga7aWGTGgIMQOo+cY3SPfAF
XCLcUuKpODPOWKGPo/vFDHHUwCtbNvIySMwsC4RelXr12GB1w/Ix93Afgn3jJyu6hvigR2iwwRuk
kaIeg5dWez2zzCfusM3LgqOmKBw/C+v/dZmzFnKmjNm/rOlxBGJT+Ne0Vve3ES8+PKCnCLpwom4y
faa4XFrSGftxcq0ZntQ72jOWLWzLWtR3R/iSdelB1gUZiu82C1UlxhYNAx+KC1odZ2b7zXDkZ2wZ
5raGkI+18KDiqIZMEDfefK/1EQEY8RZnqOCF4ERNb5/7f200ClPtse5sd3bhPDeWoVxXkBCmh1ru
LkT0/PM3mSfPH5fMZONthbSRBc/56w7IVtYlejV5l53xp68a6KnV2uhLt5EScEBixatYm/GmBuCt
qRAp0HcjkQGdlR+GibbQF2VL62Qb7TDpPRDbPAeaY266Cbz9uK7t0tUKQL0FDZjFVvVvZ8yjsOin
qL430VM6KM4NMn4kMu5D8UChYJDXWshAAuosGCtkjpJBdfweFjkkQhWuuCe5Y0gn6mHXkKlPjcrV
yudwuippezvdBBIh43j0/hC+/bxUyvxGfr0pCtU7DCTUBWgMSy68X2pWTjzvXfo9gncZmqD5a6xd
8wiByXnslK3ubcwO/3sf0akro+O8cc4wnNpG8u3zq4B2lYqU50ch7JOdHmBF+IZWenOReiPp73ES
OEMsZi9wg2iVZrxgpKogOsQ4lbRQnUvvfkpX7HNR5Km3RtoDCy1zayE9nBycIsrH0A8K+9KyAie2
fBhNBZxaz9HU1zkSoS4kBZfelN+d2YZTm/HhNyPdhW3kYCy8izaEvB0BmblUpwm6lX9ReYBgB4r4
uGtqD332hTTBjI7zYK55QApnyJuUpOvzV/q08sxdti3eKaJcBVbLwoC1XWN0rWV/JA+4ESFyvh1A
tw6tIaG+ZNaL1L4ngbLy0t+9BqgWQ6o2EkV9JKjzieQG2r/iSlGedDkAxnr781qdviM4tuwTaeGP
Q6MsLnczjgBg6/QwI99heQ3b0WuclnYWnu/+PNSJnAkxLmOBEMKTpdeqPX/Lp5OZwGFpIjhUB/Nl
AjyduNr4Fh+7DNAh+LIsdKRKReoOdgv5DerxrY+aAtiQoD/3dp8eEIsoTudryNFyTBavJ0+nVJlx
nRzgrpIOnr3qCZQWpb1rZAEhZKC83vo30VtubLuz9bFvLsYHxR2kEhfU0pbZ6LBOx7qbyuSgNI5P
2RMPKkxvezrHK1feX+m3FJ2RlT5xF1l5wxQ2UwULqC6L38Lz4FMoTTJnIChm/me+aDVcAcCwgH6a
5wzhfGy+GsKvA84f9GmrK62HsRr2dKUG8575r2QhmCTOoTVdFWVxhRQTAp/dpG5+PmPfHedPE/1A
PXwaN80mWQlFm8zJM19+Kco9ezpf8rMpzxPQ2XyaUQjkaZwbyZ5U5wV6uSZp1uTQqCToNGRcXgrJ
RTE4Gl5U0NlgJp2zmbnZWJysK1g/3LEPqeaFMaly0YaUeBk0fGU0ZIpnmu+5nNy3x+XTKIuLKnsd
Yk3af84nNSnsQlNtb6v2hnpQi936ec9OpBj+s5L/TmpxG22ISbkkcRsbEwXNabzXy8em3zbag2oE
awWYftjv60hcMN1Mg8Y3vWAhSNeRhpFrAMoZMlyNfs5InCBkPjb4389anOGhbsAFi4oO67gg+GNl
8C7QHid+bIiKKVTZMejtcymVj6B+ucVzYPEBo0QHY7EaaE9mRVwxLIrHsoYeSObOaAoVEqfcvJjK
Bk6A0tKhD8nNVNpKpr8WeDkiQwVqeuF3CsrTcn1sp3bTVDWKwTNKQdbOLc93V9yk9beY5SrA2C2O
4lgOkLE7dg3AEqmY+T0be8+JgCrFpGG4cH59XaJ+cra4cgq6ZGc+D704n2EZ5xXVNJZoykDmH4IB
5hCCQbW4Tka01TOqD+jmgJAgi2HF8lUAUC5Qsn3QHpFIKPJ3A5HW6aGU7nOxanxtPcUAROWdrayl
+iZSnEpZm+VFGVMkNQD7GjtRVSuUz0ZzP/m7pDLOrOa8qaeb/u9iLja9zZJcznyMCWMgVx/5wkGD
kc0k0ugAYv98476738CFNfJKJPkJ7L5a58yfUrNosuSQVzPlbdNQgmJUHJEZNyTU5sI7BzI9RTPO
e/bvmEtBKr/27Xywk+RgdU5r/k4AJ5nyr9GfHC59Uv6a6mNewuVru41PCE9YC/Q8XDUask8Ed13z
j9Wj0qKWbjE+dArJzfTeGl/RmU7P1yy/u/rI3AnyHRYQlmXIA1koqeIuStB/RQ1/P6GJa/Z7oOUQ
XjTw1NSNEdD9eVM+ItmTM4CkHL4iw6IJ9nVXvJQyiCyxQvQ9AH9xQbly0N6z/LXtXvPY3CSSDuB9
VSJHwuuG0Aa8WUir1SrPnxIqX51GH0Ru4exRWP71KF9pE7A287HQ31vtykJ0jbe/UeCdegcRXSdA
tHPJ5fKs0rTZTNA6kdvBoOl4oCAycYyG6ikF5B4jPWDkhqvI6a4y9xnk/j4xflv9gxlre4CwDmVB
V/TKSoLgVeF0a4O1DtW2mD1Jk4FHmi+QLZrqNyl/FZPlekVy5un/9lB/Wr6FPYKoo5faxJ7hVNno
yqdHL0n3OLRcoUSh5g+I9+cd+9ahNVFMoMrP2TY+XIRP3kY0VrIdo65x0JtmGz9pPuLaPEnpXsVp
1+tfIeoPigyLCg6IKi6qW5tu6ajPxedd62+tMU01EG/g+NjLxEEbx3jxQ54cukbfFOrMUqTHCvr9
WjqtekSsO81EUws2YXA9x+YSyTF+1YZOYd3GVvSmIKVhFu2vIEO8rDQeZkDsbDZJKSXI86e5DE6D
mN6n27n5EtgPgUp4SbBdNeveeiYRwLEKNpV3FyBQWcfdrmzlPUqcEKKwxeJlMsWG6F2QYZZr1NpQ
2p7e8QND4J4gD8L2qINhrjJERvnRzh6LQLsaw1upKn+VME+TDMo1D0sHdqMqdSTzfFca9qKE6bCX
67U9XcCFq7uNWd1JwVGaLsqDXyQX3ggLBpHK1jS3KnUCpYPAQgvApPZ2SZEj3g9YTx6doEivSmbX
tgp4iD1YlEAeaRdYrQKVTnoBk+B1i6/6FoaF96JGFnA1xNsDWoagapYMt5721me39Zi4cXQ9pdM6
S99LEGVBAtCAla5zc6ffWSENadXydhi9TdW+2LMiGixT00wBKCjgzOlpGo7OJFk3/iAQVVLdvNzr
s8jdcBUaORp7yms8yxLJkzvvoZLILl5gOb6pGFUHxZ+5lOo33k73wk1Q9evAlG5qgltQbbwvRjW6
WaiijI5mOPC1IlCdhAioQsXUg91e0XMlOxNmfhvyEAcLrgkS1chZfjVuk+yXE8mt5JAJyJfqi96n
d0NyJEWeV3Alt8BG3SAwzuDHtNOEDCSUOXulG0Q9PHVfh4UxN7VRJ8VgXUziSBo/Fj1qEogfqO85
EsvyZaYVUC3Hxykq5jYQYTZtmno/gttJWnMVEr6oiK+X0R9EYl0ri7dEagExOgW/WtB9LLRRKHyY
f2fU7X3ZQsHU6NhgUqdTQTuLMzZntmLLR+LzhBaOQt+jV6HEXnyQNNSa9StWj+N/XqliTuqdjEN6
mXwv4A1AeF8XTpnQNWzyNj4owats3YwaDIR2P2TJGxJzxyqI71I07MyMLnLt+0BM37GocoMSfrJR
lPvKGvdk4WRQsWXug/9E99Um/5RFTyNqnIWHoBiq+x1iRcNb7lG2SHI3aOkeX59Bfn2Tk+MIoIou
U0ObkRWLI1AWMWdSLuID/MQVyCM/2Ifxn6ag0W37KBOoFRPcXgir3gUhBciz6hyk40QpcQ5wBCE/
fBf07cwPYO+nd4KznbRGMnfJsLZ+DS2wpWKt7Jsm2ACSjrrBzWqTI8kiJbeiOs7QeWonZnqr4vN0
UzK/54r8zg7EId006nqnFD5MYZoQ4BxK/AG5ze95YkyYA/77FCmXyBZWdPkGyVhrD5GUPbTS76KD
LwKSX3nUPFqhaM3u5wfxOy/28zy1r4dG1ptJrhXmmStHvlgdjgRu4EZwAs7H3/M/tjyhnwdb1Cul
WkeYwpulTvJHpIawI+8JzlCh5EBSm3Alj/kGfcXt2NECdIyvciXR/j9SSd+5iuTrqU4ApqM2vbgo
elOKcUziD68NjynvaJnwf6Sd2XbjyLWmnwhrYR5uOYoUqZQyk8pK3WCpnBLmecbT9xd0ty1BOMSx
u27sKpcTBBCI2Pvf/6AEGxkLF+0JPlsMx88yiiUsbQ7BclhXJtdVYPNN7j6QJcvlGI1OhvtSOq95
aUPnJDvCSZBZCFwgxvc6gU/pnmUNsRKnChK8RVOuuTf+8WdMatamD2xZ0tiO2uLJaNEmbYfCXnHK
ouRSvKUm4usMkg8JiyeYi8IL7MvMzZLyvHRqLheq77HCWQ1tUIyiwJZ8lBpUE0n6wpobTDy+dHmt
pO981tQr4l92sH9SrOeFJT/7IjQo5MJhUIPr93nNS05mlG0oflIZb0cz2+C2m3OO+350ch/1EOH3
2rKbrWollAXV0VPvtI0cPgMjOO0rPpuOgbdB/sphWCdMEUmVEQisLBm7OIJWQA1iDPHaGZr1MP4S
Xt/1WTPOhVmuHlUSRxLTv8cpbCdqtcwhIexiq7iE+JpodjtqJZMoEcyRcdNFmxs3W6mWyNzYiyqg
pnYRBhhJ+5w650Z7Al4uLf2bGgQ/BxvfdGmjs4HEGqZ3prJVogQdL0bOyjZs71on3krdMa5fiq7d
MCvd1DnBJRQmbagglSl2IeT+1H0eZOeHxdbu+I9otqVgAT7SZr9AQ3jQscsydpkcia1f9/lQKHwK
zsWiihqMp1Shk4zr+xAfcDd4rBRznUfIPwlK8eUnGB6bvPhhI8S3D4ZXvDBIE09JM8iJ5SDXjRdf
znaRWh269KFkMx7UY8h8SsVPYnTShW/5CvdOdzLHZELC4QAld3pCRVlcRbHJTkZZiJdGiPGNuuVm
OAtLrK6K8lIr71H3ilqSeVIcN3slYUe10odYKzdV5Zz0+IW+wowpxeMns6PglUVZUFVHB0czSbrY
0ht1i0NKnUKEjje+OZj5i95avK+Eog+MVgdqF01SWGT3qY3nYfR7CCwApqVPZvaFWRC4GCUDS0+7
a3UMU1PS6ugUJTAFWJoOlkF0TR2qcLWV7kdiw2TSdvCG4CtxbYwz0Ez4IHyh+jpqwV/jiu5usDaS
vbf0S/YWe8qp7MZ7sB1dPctI+dcBL1Cck5yJqEd4HMIlCp6WSSyBMV5i/lAEIGuKZh3XygC+e1Tt
1VTaOd2F/8b2jVZ/cF0GiSUNMKVgKT97qM85t1UhuFLPCuoK+mqpCgmPpvNJrN8DwbO6jYLwlzY+
hpa/LWMQlvypNMfVID9u0ZbREmNaDOiOD5joewxo3kFNMFRPVkH2ent3+mJOLSoPptaC8ohJszzF
FNTWrlRFJbzBrLF/ydzHVDe/IXB0VbyamL6WOJMMivO9iSymr81ZNb2HVeA6mzqkEVAoL4OXMdsR
jxQ6jza0lghf+cgf1jGJDVDnY9DJCtPltF0RsvTq4mgdZOY2lLQVQQ4PBRpKVrGPbs7WD778Yvgm
gNyz2IqrBGG0dUiGZufrjyommRlEeVh933To8befwxfv+ulzmIADppNbYa9Tzg6iFZZ+B+MlRyXl
sPoLUUXRryuYK/Wx/pNFAvtlzaHRgYcI9WVFnRZzrpvIayThTOb8x7Ia8Zpgi8swHQR9crKFjX4Z
BYlfUTjVryDfrR/uFPkViDkCOxEr5PbjmIFKOEJxb4W3pzKOE2DCh3o0H8oxNUM1wi1hi66Qg6K+
8qLoIr30QoV4+3JXxcNkg/t0PdFsfLiel42Y+OGreALYNwJvM4YcBHSuhUFSBRCUXbeEwWXfc6SC
zZl9R+valWlZa7G8JEqbPmoOWEevmpriOXgQ/xiFKOXw2JL+wb6F0spcF9KfoIr3gAxjSXLyY+IS
SbFR/TvyBr/jpYendrPRCXCNd122y8a/+Mopkdg12GYMPMDx6R0BqtgCqKPLqNjmefrbL8gIbOO9
0eKqqxystPgRGuPh9iO6NqLTR6TwfZqaQRWh6pMygvqNHAhEQKcmex49nNG8H4GJLZeS4whSXerC
w5snemgd4x8jruK9rt63WrfzzWBTOt46SKwt9keV6W8Dz9y4Zg15ut1qVUeCHq5uBYrAkmhr7FlG
fE4FS2t4wVJS93/nAHwD8YFR9DsDDWi9BuNBnJRIMfXadtsihRYfQsweLV6DpPtbdOSDMFOuxoWj
8KtGCfUUiTYMh6H3Gvo0W8NtozwtNT4EEE6nxWc7P5LY+BrQuRPwcscwL0z3Na8I1KQP2qMidQe6
dnDSMvy7DJbIFHP7xqffM6lvrS4t+9QrI1TSrz52gswTqN3EcZTjFGqWv+uhwOK9PinxuIOxziks
eknKzIDwRa1OdjqmJ7aPG4046G4vmrkRpAoLDpKoZiCTMyZNwKhJctK1CehG/uSxmXd73zwnYA5u
u4ZswpAMKwCPCvL2dcVmOV2rDA7g4dowr7Spp0JoBJLUOJS8sfc9lS5JvxcDMQDp/7/LTO7O6jJy
dbAWxlrjiRqIe6K4XdycZh+iUBmS9AZZBrrt580JHrmaGLETnWiLBXSOwAOhRchbZLUVIkTpXWc4
FC6trblN+ON1J5ti51uhy8lN1SedW73cZ+Em/UUlGji7jKCKeEkcIHCOr2/t3/c52WGATN3I93ic
IsVQe0L5h4m2qLFYs7df3NKVJi8OTLxpDJc7o1biaUIjHhrkOWd5kQ8untGXe2L0yN6P7ww0o8/v
To18RW/9McKoSIU6ht+mmhwKX3/qQE3R2sFDtxjZCsAvq8L7pOnubt/q7EvEBBsaKO+SSejnH6BE
NklNLT/AsxEtp9/F/EyjPFT9B0N6bDGKUCx3f/ua8yvWEoREQaXBqvnzRQPXDt1wzCLhiE6wl+Tk
B4+SzWBYXAoz9CyXODgcdoElg4/ZN/vhypM1K0VREvhSTOGgPak1IO6R+hq8uE8XCtfFe5ys1qJz
hkSKU3BOGtMrQ8aW+p1h5QfWEuQtUZGnhrcM1s2wXTFD/XCPkzXlDmFt4b93/S4NxxOFWGPkd1LX
4tmGpYWC87/x0jnGfZEJk85llEO8vy+rGqzSkoVTCcKhz+9XdnK/M3vwA/JgiUBWxpOAok3KQKFZ
NbP1Nd1psS/7apHB4YsxqcKKYptQrofhhzKtcUY3D0MOO8gO3XerwtauXMtKfOoAGcXlpYQekpQT
6AaGGezBokEAnsSaJxNlo6BwLI9N/VCPD1Qpwd+ttLJxu7u9+mcQJ3IAoG3B3sLK5Qu9UWHcMWo8
HJVGFl0jWZcuEJtQKrub2l4oXb8kAXApKP0WDwYg3AK//fwuXFcbm9FxcfkL4reoqXc501FPZBMz
dy2zX00qvzd9+ZDiQpG46XaoxBcIZ+VoBe4uYLDT+eV2DClpj0AXPxPsI0sve6gG81vsvPV4kunE
uN1+RnOfKWUByCCGvsSITNoJ2avhLIkGG8K2mE1REVsprK/rrO32pWY/l4/XEjvkx0XTZCrejlRs
LNYMy4EQCNAvhPZBDN5QublNdtcxmvZzk5icaGE5zFaM/74+bcbn66tZ0HmGxKJV7IOgTXj5Q4q3
YUL7ahmPmMNfIR3XTh/E7A84vVet3aiT8l5YK1RSe7D5hQ169vEjimLWIIRwVyrEh0eSmr5auDI7
CBo4GGhMBuOrjt5eIm/OcUtVRt7/utLk+PHS3qr9kodPrBa7ZM2wUh8vJAMNEZpNC5d+x75ToPn2
f4ONutKF4Bixc7bN7xhPwpTkaTdScLgNjmJOvLA0xB493cc08uJIroNo+cVhI+z0Li9xBzy17BDM
nTtc+8pEWSeAsVb/IutvDH0Fg8oxC8RrG3gMC79gBmlSNUGCJtcAwGna6LqRZ7lVEFIgl2cw4tAa
V5ySqrohycb7QV5WAzdq4Zpid/5y16Zqgs2D5eEE8HlBRi4eoo3PjgGjFii+IkIAa6cTjCIyOaON
SdhAkXSrcDiOTChuX3y2X0F9+a+LT0qDIZXSgFAj8J50S1QnPyGufxs/IzffcF4AYwKOGpS2g2yu
chNRoboTg+xO5kn4+JIiJrQJU68XvtKrq9uthzI50rLBqpN8ZNfGtX/8lvaPgpMSHIvsEjZY1AO+
Xq22qNGc7k3LmyOrGSqlwPxKzbxzjUPGOgXJYxk3RbIGpOGf1WTJ6wYe7PrwVhDpcfthXnW5X3+0
I1KDDNVC+P35TdpFZebkK1DciXkv35ZXm/sQq2Ajtc45nptp3b+PSb01tcdB+TH4OJg5JVk/uJt5
uX7P+L/XISzg6WD30e6K9GFzDYcBEoyYtseGtBX8bggA9pEEEAsbOQPyb4yqgjSJbclkvo6ihZp1
RiHAmYagg44RLTvTlM/3JdlNK9U5LyPCw0Z7MqEV4DAMlOkC7tupcXDYpm3zAg4SwDln2yCgyWMm
cPv5zh8dVLFsDZauycZk93Jly/RzyQ5PjvfqqWfWK1nSTEDFWMMAxPGaHf1rpL46YA4L156rsTQK
dgX2ta3o09gQq9daoyv5SknOXik9jCsNQ1oZNjhGsdumeWauRjWRLcZoznUMHy88KShk3wvbKnLC
UysdZSbjprsp7AvHM7PCqNE3cb5A9ps9jUQpYODuyJE0KQbUcmjHatBxY80eIH657jvQAB8Pa3Dh
mc7ufB+uNCkFQhJq1MoywlNfMEw6ezmgh/WYZd9rR6MMwDsAij1cPjM0lm1X5hgm6AGF9BxhONiR
OI0+nLp95Dk2lomhqF5RqLU0Pw0LqbGfrXRvB5jeE9sQL+nD5p/uv686eZ2DmiZVYGihYJ1lylmO
HsASfVUAQbef7lzdy3SIGSPSCRR/k4ebpU1dR8haTuEJsplK+Ee4CdIT1gUm+/nta80xslXqa0yl
YM3YLNfPz7JuwqhpDRx84XnV3Ts8kxLvaTZkiFGQUuFNCl6YqLtTyJfoCGK93YmWACJKRIGsFDAD
7aVvVuwH0/3446+aPGtd6RJSEJTw5KbPMI7V9F1Vz1n2WrGV8h+iyhV6zwfd/Sa1Z+kwVsSN5IvO
cHNFBeIuSEWIsiH9Td6EJMuVU45DKMQUAqOEVIl3kZm8yiYhSCrQdPjcN+1+4Z3MrbQPl53u2oGp
e2jLuvCUaOYJv4NQv2B+QCzOupR+9kyq0vhVzL0DLTohqNvRlqc2xqqgEeBmCZOO2z9otl0kpgcR
DWRs6OqT49GSupq5Fz/I9n7G7bNJRgdnWa797EgvagPcsgL0gFaIX4n6lFBoxW7EzHHHYBIAmeJU
SIwsi7Cm6G/Nr456SZNgBkejiDe3f+osmgBKA5+J/V5BEfZ5PfueXXlNxEkeCPZNSRyTCC/Z2E22
AnFzGMpRjlGMLvpOzbGPQIdoVsk0YrlMzxmzCiU5zaTwVLjqDjU/A0vcoMhUpy1jS1T8I9YJTrvu
s1cl+NMQ1xFU/7n459NPmHw2ftLIIa7q0am0L0kXr5j1iA2ZG4cZxKBDcP9uP+/ZpfrhpieouQfZ
Th8kbhrwhiGNGRdkUOGqatUrDPcWXu7cgfrxCU+qiMFL5WQUpaXAUUdD3J5oPmXGFyDfUBjGdgGY
nj1qUDSir8T7mWndZDmNeK0nWsCmD1M7JZ6ohvNQA2+ew/xd8Dwol5Zr6Ouf+mX7w2TDoR7FXuVq
dfzhgGuqJNVLXNpPESFmahfsQv05VB5NhuiZFl1siyFazbABdKZwzkPIpFmYQzbJhnEPghCGEGsz
P1vdW0zmsMHclX8uZl0+oT7yk5a/CWyJZeHB9bjyIHC8y5mOopSgGqTy9khcKGmb5THf6qxjtXUJ
vHQu4lBXKvvYfQua+/DFr/fSyfyWItrF795Zmc3TQUjOaL0giJETFK0lTmcV5Kyo4amp4MPP2MvF
OD/+Vmr8f+lLJY1gzoiMlvxJd5qXygHjzA+B3Fyk9LsUSPdYCX/TlYq0m/zlv1i+4LmaKuLOOQQ/
7xadWRTq6FCXJrHo3ysGgRyzek2DxM/+/7vWdBONq2owCspBBl5A8i72zagfoGqZw39shQGUpeMi
gv2to8vm1Hk79TODqO2RrSjZ+oQTpJ5AaSIYY1Wy8IVchc5f1uqHa03OyL6MxmHwe2oVrdkPW813
tpYrrZh3wBCXeKmE4El/tQ4j+CTe50n/0/DMZ2UgdOqJU60pja0SWptGQQUqlxuv1bZ51/4UbWsQ
50eHL9vDfyDS82+K3u2s8RsWFL33VBb9OqnkX6ngM0OuluqdWLChhU8lf45AIER0AxarZDX4sNvl
eO0pTEwN62co9FzUiXpCRHPNIFTBT0bQQ18YbUla+6g9VvVD78bbVve2vv8tb7MV7dpWsKmkN8nG
2LYPDhY4tdhSJciWqYc3DI1jliF27e39SGpPUWO0B6HL+0fOWWfJq9Z/c1C+315XswNlzmT0ngLL
Rn/xeRH7pBSnSkmVksAv04bikNskZ9Q9sv1zE1p7qmRDOFq2/iEoiIJxrfvODjeKMiDBxYzPAuZ9
LKis6uSsFyTlMKvvmLyKLtbMh5WpPw2aswr6c95hmy2/yJ1/F9XpFlk3zhU73xk2LS5/bIdj8zfC
j9I3dwFGNn0mH1TvubWDg8vkoi/eYwQDefR8+wHMn7wfHsCk76lQFdqywxJkrmdX5AiCnWckf6x1
MtRDWhG+M8H1SF+Y8IFTLnrP63M9JuIqYfyF0BeB9edXYPpAHnXJMWFXTIU6TAnwsIgNf9//gpXZ
WGuhu/LibIu2yNF+5iMMO9KomDkIuq//auvHzGpX+kB+Mmv2R1lZ68HvNl06PET6pfbPnN4t2LwS
4H6Vbw3QTGaWvAD1SurjLGQijqZoLbSAxHr5vLuFpzxbDGMGZ5jIizHpmOyVKgp+ZdTZVIB/Ya7Q
eAkF0T+FazXG4uaV4LRwUVE/fNldPlx0smliiR3kSUHlWVsX8mP8fh936+w9/OaFe0f6Cx4IGimF
c1i85B2xCbevP4uyMW3UnCt8go/c5xfbuHI95i3X7zg2CVhqnnLoUKFl7V11bzk/oQ3snDpYD9qz
Up88lGNA7xjlUJMwSgZhk73fstUsvIsr1fTrY2EqyE+j3Jz6hSdh2hSR2OCh2XCWUO4JyoIF4w1Q
2HLgcAU7WQ/2hnmMHe+5gSzi6fkdDV7K3mAz4c4ieRNX0rpysRcJnV3iotEen4FlejK2cGliqBkD
wiVQP1syybX40NQJzsnrLiwuwHPU0LUmbzUHiw/I2DqMKZYAgoogi1i7FP8FQYG0JaH0Rukh6Hc+
gXx7iouAJB9Na1fpe21viJZeh2RVcjqsUtCfzMnXyJATsHsL3qOhvuuSsY28ly7s76WQ7BPEnn1w
pZ6OmrfwwmeHDADZ/3qyk+MscEfCZPqGBSedSS1b6/rRpnAKxoeImEC2wr5wD7mM5/OTafWkBW81
ToNyiH7WfMpCZHN7Bc5vbg4wALxb+i9nUtPXDH7cYhDhUzCm/mkg0B8lOj1N0DGceiQAVth8eqCV
qfOHUJiFHyA+selao/oFawFepySdlMB6QDdK+uAV93C0t7Q9IgyM1Hd/51pbQ96Do9UkKVFJ3r7w
HAzy8bqT/cbV/WQsvJI9NX2mUIBzblhPuv+g5G/DklvkHN7w8VqTbSbzSGqNoZKJzzyNv8fopdR2
7+gLDczsy8RgiRMCuxKA0MnLTDy3tjqJ1E3QFk5MpkbspCLbQ9ATkasAYaFhTLGT6WR4zWQyOT9v
P9XZjkY0FfxFvSsbkwVeZHjuy0YWnjz3B/m5eWcQaMWwTFEvzK50OToGZvIzDP/cvu5co/jhstNV
FFtGAPWFVQRTxA+2CEagtoNWZEvOjXPKAZGT9P9ucMqZQEHfohxo2RvDIz0NEhGSdEblWCXSvaRe
gJZGEivirQOQNVrQZFMFHXmzjroHyXGIKSMQuq22hXa5/QRmR3hQvjGYoqPjr0n7WriSko1dGp4I
0hRIPGO4JBow7onv5LbeCR4SggYMLfma3dJc0bP7MrEIkIeNg+WU8AIenKBZy/HZMpciB65U7C+f
OfULjERkJghLP590lu+ZxAbkQG50mUOXPYWSS4K6ciSibaM03jc0T5Di8k0fmY8Sk17bPWRKtMEd
y0iZIFCiOHvgQ2avUpRt7ZCYXRU+Zr0mJ3jlh/aPWte3OnNbV0dB3PsHmeTWqtwXzpIL6+zYQ9Ri
//depouNLzBzNYPPjA9sNPS1DrfSdp/JVvyFPiCi4t+Tc4rrefEzUzoohktGF7N7F47QoGUqBoHG
BFXFHWooqsK/4peKe0YsA+NagjINcfB/MX6dK81wpsN5CNM+x9YnVQqDpabWOz4ulOBsKKCEfM09
MZH5M69nYARq6wt93/w+8uGak9XsF1nWEufLQVk8tVLPUU8mhrG3zGFDO1Yh1SlK+tyF43B2Uoft
i43BuxDZTQ2feiOpfV/hVqvsHXFp1WaPEM9QoSXVs6knKCCylbyTTHs1jrvW3MbS7xDUg+alpN8T
Rs7kcVr53iZsurPetMHeOPgUmKVMfjEz0yOIcyqTwje8kRsdj49Ep4nQokXC/uwS+XAjk+dXO11f
IevnRpJtZQwb7sIlSpWyq1NTaCTPt3ef+W0Rcgs0MgHjTp0gchbq0MIQPkHQPpRWtAKuQ9rArJye
RIhaq/i7TzPcFEJZNRZ/RuSbcH7ss9df+fELv0ccdV/2m3//nisG9gHjGnLim/qR35OWKqg6jVrj
7xIn+RZc205/J+TWQWUj58nISngSJig6qmdSmW7/ktkXgV8zWInNpHTqmNSZSmBYDT9EyC61d4PV
AhkWuPpJirq/Fqc7sxWmYfEKGNKhJJvSWAy595lRcT2N7jTPjUNRc8XuVSLHV9sYmNml/O0hHLdG
dIgxXOSPOkQUvUN8We5cZ6s7wS4kOA2Ll6mozVOhDpaq2KmGraW9W/5FWNDAXl9Z0e9QmBErLwrZ
rNT2eS2thMNDrP6wbQ9nCv1YtckPc3gUAhcPiAGWvRAjOgz6y/DV1X+NOWeJ9d0PzE1q4+lhok8M
UT7V5l3ggxqEb6FzRSyF11DdFvuQl67HBDMT2yzpC6XslST6Zc0JL09itxgQ6JNvLulsJ5T7gCIk
9L3VDzcIt63z1igowKvufui+E+qzjlLONtHi4sSjFohXfhUocQ3GP6Na3zntHwU+rfkSlPo+qyQm
+c6G/R61QbYaehI5g2jTa98NvFairdCU5LRPLK12CO/6GpSJwZqUPfqc9goRtE4mnxtJ/j5mf4KR
Lsh8qhRicCJ11eqv+CogbjU2LQmvppkeSj/fxci5tPxPHeKWBvbbXBT5LsqI21Wto0ZyXcduX/bQ
P6py4fFdT61bj28CNElWOJBKzVpp5CPhKdioZwyxv7GASJ/CoDv4JWkwrhi1ROV3C14Kvk4y7CQ4
uXGjrmpCf63ffIlrbSQ0xyl40/eBrG1tA9JauY1KIJFEWVX8oczmBwnPA2vteg/W8LsSPW19qjz/
Xg6bVWR2u4B5JF2YXg/rfKVAyEB7XDT9xvBUlJgPhDWuawLWejzfOlpdYxn2ESXRl+cB7Q5COQpV
PFM/l0yZ1RlWL75knkfo7pSOObQoMvUztFVvMHcCjLm9Wc0fux+uOaksTC2Veo0Bl6ijaUwlxnCY
QAXJK/s2KIwoZQRud/uqs/gWBOR/3emkb+E7cHvXi5m4i4qUxyrl2SYcujun/55UL7b+ZOvxNxc+
xSBUVA65cNhXJVTVVV1tY6sjhBoqEoMKIiGxXwzuHe9cMDzUTGSQT3n7TS62GTeCOJU/RKU8t8o3
DsFR0rf47/imsUoQzguwYMBpABLYSpX/2Jq7cKezbQqxFtC8VRM+36SSkhu1BzBkh6DbrshbSIrV
ENzHcO6gGd5+qLOjSvrpf11rshu5XtuVeHpBTCmfoNWtkz24ByUUG0TRHiVpRRzaWiOW+fZ1527R
xKEA8ZkALKcHr1vj8Rv0ZiDaEDhiQ3/06m1p/myWphAYSMx8ICIejoMOBQmumJ8/kFodSYTECfJk
hPIKtc9Tjdhr+N31qP/8d7kXUmgLMwa13Fa+g8nFe8W4kvlITsY5yPqWQ1iA80Lx7DHoFsPcxKsO
IvqWuCaIYkcpAuD2xzvPl54bxGIRTr1oEfGMiQ96YVPl41FUGuCTTXxX2tH9oEIViPeDZAB+pcoh
RlUNtfIfBbBVhzWFahmraqjWFSHxRkWPk++7ziZWmTBJVLdNIm8sBjYtCm7hOS2qFAdfGY+QYbnD
mUHZcaQ+ZhJuVwnZC1DKc+1PDEc/zBB8XDybbLChwOnqKVZ/+2iuhdJtdPU7a7w30fLwN1azVsOH
usc418dcCL9SuFGy+bPH4V/BnkOQ90YSQIfiMjT5FttC8o3Am62zoONk0s5ocfjp8M2v+60SPDrm
xdOPYhhcd+sBMknwblrpW4EOFcBBzP9E/+njgGUTjiq5Le447sEygP/JKlpJ3qs1/uU81t62ds4e
bhpFuuoR/wv6AZQ5vkUXIbrgZQTbHgFZguS2aYZ13dtbPHyu5kJXUjnxdHH05oHIR3BUS1mIvlBN
YXPxluLpn+NWVMf8fyknDAI7QyDI4Gf3W6hUExfDEUa8Ilapvs4tMbRE4L5qRrxxACA967n3MD3K
tsAYyJ7FXIh/H8rsqh6enOBZU55V7+T4d2OBsQbblN+8xvI/9LhZQ8vO9HcSoVUH7X18yfmhkvDH
4f9sqGczItOuOnMIbFEJpczzHcaWYifElA4+l5Vq4J/WThRHevWAzlJYMI0UBqjDiozRizAXUy8k
XaNIfdKRNgCHjhBH2MM0+UWsIUA8tu+AGxFlKOyBBA8p3DR9jdT7bx7sSDFtYnsc82JNOA0uO48j
prGt+aiR1q6Z0jY1m7/MkotK3UlwDk39otDeyEqzy7WQPElYoqw3LTibBIhTrlkYA0SDcx+771X3
XokEaSLlDe5PZ3rUqr/Qb6/U8igeWJcmqwR/PEuCCHSytWJ9fTgIMiH3NozFXY7jSnvMobnDd8MH
a63BWbqSTbMI20zoYeZzZv/xy55beRv1txgvIKYXxXCp+UyjI/u6qRRvedzukuYhA2cvzAVq1eze
92FDmmCK4yDpA14T7H3NK13fP5sfusJFQHF2cIAJnsrHh10I9MvPWx8vLNKbhCsJw5I0Y6WfY+HC
bJQrzf2tansPBEzbM3KkbKGcZL4DSs4/ZAGP6pGAIuHfcnvnny0eUPHhOM6GDINucrqluR+iblaD
k2HekTOfMa208EJ4cfMM/yOGtgdnqWGfhTw/XnNyyiVS5qdpwTULZQ+42CT6Go7wqlTB/8uzNpwy
UUX6hxpLQMO7M+BFLjH3/of71gFHMI9A+CJawA+9pqUCeXaBJo48On1n7eFMPajPgWfsfc4L5IfX
SKBAWThq51pLBjQGDiZobMiT+XxdVXf7inxkxnaYCbpnjhLFOPKlE+ohtQvlxPyKgzSHfT4wvaxO
ADykJqivjTYQynJsStYjU1o9Yfctj2L2Y6Xmvq3fPeNHnWKcSa3K8mOO7nbd+k4Mc5IKU5N+XXYL
SNEsI5zBBR4QmsnscGoC0Xi+44QjyjmXbVWwZRitqAUX56jwivIgMvIgSEn+O6xcimdOSZ+p/0Bc
tM+cM0mrC+WDQM/KjImRdEdAOoLK+9pRt3pdrYge3qS4nfmDf3f7g5l7f/BMyZBCW0AwzOQjLkPH
Y+aO6hZv2FVXdjtDsoXjjuh37STeAI/cvuC1vpy2FAiiReIm1MoviX2kUuU+tkrRqTf/rgb2UPcM
eZ4CCTrdJW/hLqebLnxLrEc7xkU7PWixs/IamqO8hd8voOJflfxXTRjbkL4WEZM7LGUCipcBsbAw
pzBVZ9UrmKlKdJDwdJpkeOjkbt0mFmQJxBLUWcQ0Yj22Erl14hgVToAQI8oMw0MCCPaGn2+gazNS
JxwNMhFAdZr3O8+oDt4A1MkQTLgZ3H40cPf4Wr4+G3y9NJJ5yGeb7F4yDvO63eJwIfwbUt/ZEIaR
YBLca8YdVaVweVC8Z5cfrFX07mOwTkIwSenex2SlpBiLpWMSvYli0sQjIyA2ydR/qCnuiVjGUbzd
46h/CLGE4bQVtKURDouZfkdLu6rCaOv61sq2n5MBmVVU7KzoJwtX1DXoToBuINQzmWewAdFelt4p
VMRR7UiXrtxJUQs9+bFS1JNuYkLh4WCb7YR9j6gbJYUEUr4NxkMbnWospHWmMkoxl7IoCLJBjEsB
I6l+7fzsgsnlJ98m21oNEVQMax0zXjyxVJ59igE2hGypGy999Cr+MP4Obxyh3JODv3Uqzyza67RR
Qmgv2lS+NAoPcGmoBbxUYSwsijkGJ0CRpfLaeskG1z5eex8nwpgw4me4ZcobYFUEr1p+kv1+50fJ
posR6UH0EPYyAvnwqeE6314b5BIA22E4YYIaxPwvMdNdVSpOFW0PYlqYUPyhsYZ1yJFPjgzoFzYB
4bkocC+X6DZh1IK5lYUsr1VeYDHJaAJDZiKiM6QStJkPx084AwjYw4Rpys7G1ymsDEL3vezDjbAd
xGx51fYHq9vqsbEOkzuNwgxkV3iqYjZRkagsnHXQZbfk09vf81S6zqXF9x5oxXcM10LuKaKaLyKg
nypbCTOXALHR7cU+V6eQ3arTcYNI4qX4+eDIktbRR5AkEXrmVs9dL06NWnlhMnT7QnNoJLJ+nGhh
OMKCu9K7PhyNMWO5sGkkwZ2hicloQzxyo7d4YqLboqQXC4f1A4/1n4pjFyNC6wUalxhP3f4tM3CK
BskYDjrB15hgTHZbsNKmd8RuCxkPxloJlgPRW6xM/5ijT/1fDE7EATzZUrgk8CdmLCLGbtKglqlF
6owgzJqKAMOjhIwIPmYP64wty7/uATK8N8lbOFdmXi9wOwG9lHEap8vk9UbBCHu54LJOCMWseWzd
H511zlrh17Q0ipq7lpiDGSbWiKANk1uMGs0ujJITxaCZ5ONQXdSAHoI15Sy+vv/8FX682KTgidUm
0i0caq+SXTymc6xdfwPzIJIPa0hyi1FVcy/w4wUna8auHLdLDejewhIP+ASpOm7awvwkw8KWTYuv
n4W6qBaeG6cwf8LCR7xErFwmd9rpCXJhje+GlSOS+QzjpYf4bmruEdP+XQbxBaF0GioQI9Kt3b1Z
7ns2fHfS6pQTKx3ol0Xzybmx56ffNHkYjW7AQov5TWKc4mvyTwotC05QmdgPDuVT2Nobm/wC6GT4
zIojWnTjtGDLG9j/8Hx0DdqKjWJgynRgDKDErcdvEX7QHGYOcekGxn0w8JCoGkZKMk9a3CWBvBkf
wNewyaqblT1exIEkfG6tQf0v+OM8H4sIBzSiQur9eVc1M9ls8sbm+cgYDJXrQyS9ucJMnywOxv9L
dnVzrQ81HMIapHdU5dMeEEW74voyOiUQLUCBjCMe4StzN9z9hQUocuEqlrc+FUFK6TZmy7Zg8+/B
UAxdFxJA/uPzPatRUWjlYF0ZzrW8Me4HzzxYRNuDeVR2ghDuyUA5bToXqmiP0kgNpdPgUVSySNvH
hhr99hYxU1Oj09UdXGzgNEFU/vyDeteqKqPnB0EVo87BYwc9DX7r0EKRFN2+lthHp9v7x2tNwPIu
y7NCQjcjhsVMgLllERDy31hjfrqlyTP2aq3yEsUMsc0WGTPckpBV4peRSRshZr19U3Niyk+Xm9TB
ZR9FmmsL8R0TXJg70KI4J0XLxEFN/SbIeawuh1mWbCxVJnNO6J+uPjm7PMWKQseF6gobBboBPQkb
bsGMyw7HH52nbxxhvkcOLMZwfqCLRkF80jomSbefw+zBhocU4zzwZWsqk6t7w3HLEGqm4VzwQ8KR
oM7eBU02XOisZ1cRLTzbvNBjaJOt3lDdKpdiLgRRN3NTzM/re+BbTO5v39Bc2AWTSbhBJsUBQuDJ
OkLQhCmHA6XC4MjQ9OoQ5HjucVPJg+hQatdZD21xh38inv4afYuStVsn3ze5sxMJAUR+x95prOp1
kpb3bRUIOdiIdYd4PaKOFy+i0UUyVbUWhKKETbBHSNbZ+YH6l8nSXcgB5gf/aJ0lEdncuOPT3U2W
LW7zdVQJZiXqVFbukK1x7GfWgc2XUISzaIBIdVqv2091dpl8eKiT9UrAjWTmOZeFcifGCTgoQ7ED
W4NU+d9sbQ6yVGzNBNgxeX9pwzgQV4wr7YjvIobTxxW5WhV468VyeX4f+HC5yQNVSmvswxTGVu4T
fVfaO1IYgMKfiMSkr9cTWqaRd4z7XmX/MZLvt5/r11RMogf4Jv51t5MHS4SFa8UKdDasrtHD9sOJ
lqt5t4p7d4cFlF6tyzcFC0W1W3jM1/Sw6bbOBAtStrDDQJz1+QhJs8yvDQ+Gn4XkRKocRhdIC+uf
fuLtxZbUoXrD/aM/CsS1gSDu+NuuqldWwGQ9LwFhwxXpljsZp/6uvnd6eUfLQb8sFzqWgO9BxjAS
dxOaL4vyICXTDufAgYa5Zl+3JPxUwdcIQ95Cv06aGJWfw6xBX/eUeQyqqyjbh02yylTCQ9qzSK2O
vRe/6le+dRQIsJvUK23wNkXTQcT2xOuqEs5j7z0lAU2nU6ViYqDBETKOWANidRum27b/2/VenfIN
FbmocG3tTasuAqARvzJC7yA41HTZ1v/h7Lx2W7fWdn1FBNjLqahuW5Zcp31C2Mk0e++8+v0MBXvF
1tSSfiwgQGacxIMcHOUrb5neTO8euA/qsVvw1twOMZBvzSoAd4v2ExYIwbamHGmNOZWjCVU9E6nh
DETCcxXkK6ECeHm1nNuF3z/ZyU2c6XHnRWgO3SKzy0aEawUhSQDnr1L2VPGr/lgdaPigsIt9Nz4Z
P1eH41ea3U6sy0LhzJTuNAe8QBBiGbRX9Z33JopgYk9WKydFPaUWLuJW9d7fgNqkOgZDDvMfQBny
ttQhpu0vT8TZXQtdSgfJbTloAZ9smzazaH960RFOLdQmOIKp+uuAyKnHdt0zxBu/XPTtSxXaVyKH
sx/h29Di33/L9aO28rG8ADuA0xdVxax7IfKlpIC66+WXPBfjkRYBKhLmZfCSfg7Uy1OnNBOmvZzz
FBMUtGGFahNZQPhyvbp/7oN/H008zbfXCobcjPWG0eL2A6OWGYBLwf5ytPvBuxESIkLguijo7h40
9jBTe/ltz4ZEyFrwvkKsHBXenw9QtJmTlSMrrixe6OUbCQKypVuay16GFDWrXrV0FdabfJMq5XH3
sfauRg9nz+PvT3EyDXlUyWnbCGB3KSrsrCvoz5QFvfodITUKOHWPGuAzOdn1ztLZD/5tBk56D6MD
6bpSGBvYhDklc069KXWEsq6o0V1FFlyZ8T+koKokrk3MiEDedMjdpAeDNgBnijjQ6/bdyrcCM0dC
YxXlWlSwQJlLerTwqZ4LiNeV7y/u9dMTB2ETFgB6agArTkssclpYaGhHt1W9xcGpzStkrI8LnxhN
FIhFNSCRuYfYBMlBxtJN+EJceQpx6/3xFAa+xVTx4AWdyqUZCONa6eSFQhVD2K6Evx2wEcpRo0I0
oQ242Wotzr3rW/DsDJiidkcobmI29nMHTPFQhFH1z9gUnP2xcEcpgAXvCY1e0JvsfSHgKooNQn4I
vdLymlW4eq4WhEsC8k9AGQm/Tj6DLNMx6hJsukF9Y6cXIH2OjReWEQ56bTu87u0CMiOo+1H9nQOx
KAD7UyQSqTf6PXRfRV138lUXmdAr15999uNgoIfLnwob8fjs384obQLq2iJ+fgsG80bIiaP/I1Pp
FtjkodJvTbBvhh7ujQz3ri1JHAqTRvQhpMwNknJ65CwsD7KPuDypzYsZ9tC0b4Po6CZCIwZzn5Xu
DDdySKfdxkV5z4WSVL9p6CH2zwcA7kxoJMyUMqgPxBbiXKb8uxRLlHo7hEKperVGSlqUu5VshSnM
o/fpWUBLpnEe9XAoxmaR9uaBYZf1hGoyOB0LGpT4M6pTOQAOUg61+0o7YNZ17JYebt10r8TORB6c
jyB6G5DPCbhK0Y1q/HUC3ywhLReCu9e8289deTZ0BqovmAKxOn8uzHRIZTRDIE6qED5awbsm6RCl
SPpZV/bftaFOLvbACYzYqxhKALrBaLQu8IzA3xNFIp3LWeylH1mxEGcBrsQCbZEEwhxaKOZdfpRz
hXTbwAKJiIX9cPrSjTpKQzCEoTiN/Wpve+XcoNkf5DukqsBeXFVfE692evR8H/Dk1bXctqQJ2ahb
35FngslNj1TwVgwU0S6/2tlJ/vZqJ1dtEzcI4GeMFACe9rwU8YBfJiBxOkLptbGOkq5/vhaOUvj4
AB44ZrTfNq2TO7lSZUAXEFdMqJZWzaFIDwPfS0YX3hKKjyDZ0ih3DZondPoCfbi1ZE9kfYYyIrZ3
x73oFhh6eEYABwMmCkJQGo5TcaQvqwHKdbiNaS7FICMhnEGeACaWEqm/CMt1YdoRC4zZ/2Lfg47t
v292cl53TlUMdT/xZvJKbuNFE6hrAKQaup7+XK0eL3809dzph2QvnRbSNQRHT76aY0hG3TpAE4ir
BernSH4bACoP+kbA/0VOJMjEeAZgC4W/jXIYyNNV0joRBVM6d8hwhjsrCo/9OFHeuvKI4iD441t/
e8ST6ImWclCF6hiK5pMwxOMOEcDtiI4Qmi2dWixKHVOEvD9oEQBsp7kdR9slrsB1RngACw0ANZ/m
grFA45GzjlhLVBttwIHQSi4/7tlg7/uMngZcVq5FiTOElBwH1hnRT3VH87syVvHvjOsrtzZYswho
X54ZKBN+XRlf3KUXpusURGpxptd9zvii4ayyG2iYIQ5FzooRT1E9y1wt6MJeHvXsuYa4JMhcoY11
KsEsGeYEfL8nragWiT/N0DgrpQY2wVZAh8l1uUIuj3g20ETYmRaGTB7zBx44wpOv15yKjUJFwc+s
RZOvu87aHKnvrtla24ijbrjrhqcMLpyWuJWRoXR4n2EAdOVZzgVZ35/l5JQtA29C9o3XJ7oXIUSg
Uj7Icv1pDLq1AIEWGtd7+1lExS0qS4e+s96DSaUDxUl1+VnOxftQ4kUfBYMm87SB6UejjGOuF9zi
IwOMQpb7mS5hP0zC3W+xeL882pnvTi7PUOgOwHA7VVfQJS/KJotzGLwvGeU/JtXkNIRskOyvNhWP
lOqTxS1qB4qQEaXCZZ8EDb3qyTiwcjomuuthpCPaY2zorqy2UYyPUN+5dSTfZTINtHoVk+FQ9Ufm
UvbiL9F6oyAt7JhsFJioShfNR2H3c7TR7eJLhxRBMZAvmFL8EKoQGSZqBc5RoB0AueI7Wa/MrFxM
JapR9qqJ8V84WOONb0SLQi5EZtWlSO2M815Zjaq5SVtMddtfxRNNJqGwqivwP5x10VX3o7Ku0icg
7IYyLbCkfPHUv610Y9sZvpPoVHQPHF46ZpjEI1TuYmAT/TQCyPzdAa3KBcMdNdfeh5lBlyoXHsv+
rsBBKQUiQz7b/4r6j+wjH5RXv5AXabv19N/CDDEi6uvQ4BMFXW11eTGcC/N1oAoG4Rw8ffm07t95
emKFMpdJrGyysd1CdRSqouqU3U2odjrWoxzzgfCymQzm0P+oMQDEchnDockdoR+ICFjMfjx+6upH
6bxdfsBzFR7Rbkdu0wLzZ/7RGs6GWhq8ghglehChbjGYyCt8gTOnFqeFwxxOijDy9b7S65J153yA
kPyhxUkgJMNpP7naaUT5kZxxMjdYTBWptGhGfWFPd8I7mVDUtPrZZIy3vZYv4qwWvMbIyVdKhPOg
jNhUcp+3eEOBr69XKjpICcuLElGSqoKHYZLEirAdviXhTqu1c7+dXC+J8Ps9BEnkhsVX2aMym3l3
otlgUYsg0jbSDwC3NiXqHMS2ArjYZujRrja/0gD2M9Fy6AF+Hm8UCdhZIgShKJ7L1rPQmgL5JtY7
2htHD9TsEHqouwV7b4Au2bkWiJ1GQCdolowZQC4l2aT+R5eaqLeuAJ8ieBzPZWnrh6kL1h6upbqn
KkV6RS7QJoQf9O/zDUZgqyTUVxK/VhjFBDuzSzcqv9GrBWT0kPrGbacaW/a8AFYVjTPv0sidht9m
rrcocz2McbfUCALK3FnwCH1jM6nZnHROQ40OrTBz5HS2/zoCr70NEdeIswl2XeJPkvZcM7VjPuy8
wsHJpViaRomxYbAU3g0GUE4Jk4Oy4rLPX0X/WAAlp2fF928TM1+Z9rsTRzMJ+HarAwgDDgdJax5o
zkPoP08yquWGufCD4sqGPEcL0wWmGK18WUVS4KQ/puRq3eJWy7VcmI92Hm8b705NFwjEoGYDAxiP
DWrrAuDmtK9djy3vqiwB7gfrPvsI1WEueK8CSWjNwaAZdMOZME8fUL+ZIH2NYBw7gG3RxiEGF+mT
U9PITdnjNMQcAIBh0bnJSK3+rSs12BGi0njM6vEKjCec3faKtRcWCQjkLY7qwn21ZkEKdRIdI7DL
+//M3aiDJqIIQs+dg+qkDBHGSq1PYwMOl6ZI/CESv85FLg6VRjO/EhOIwPmPmwpjN4HmFqfNydT7
qt3JkVUfo9YgO5TRJwqoVHiuB8hHpZvToRRAmTbq+GQOp1qYOkHmP6ea6H0c0TYsSn9Ly4ObWKOX
IFgMCbVXwmaARu3caHehVM+5AdOpxo+oOxo3GjT4hFgUjqwNlo5ImISI1bHf6AQWujz3i7fAD2Ah
p26FDZBoXVCNsNW9jFP8PK39m4AKTexrc0vjg7JYKGtE5k4qbgV6we/MFQx4UVgXNzHdBS97H7kH
CBRqOTsKeIHgI0I30WkurGkjekRe9TXWnzUO1pr/gXcJl1nU/E3U7MnhI/YsMey0gm0vvA9CiBOh
dbi8Zs41R5FU+s/sni6aXJZUu5/i8NZTDkperDEuk/D2KFi0inp4tJN+1mjpUpA7r4x8JvH5MfLJ
EorbIPNSOSN3b7EHq3DMrSCHmPST6pkIbdiYlLNupeoZZQqjTDfVSJOJs/3/4HJ0Jqv48Swnd1cw
TtKIGdCxcIG767zIrGXd3yHfZfrW0ii+BOGH2/PyFJzbRN/nXmOTfUvz/X60HRk19Vu9D4X0EEIB
Q8ipb2z+JwYGgCAc+oRFMTnFSWhZ+LFKeMl35gaFLcU1JHC4iGjRhGJAbmMCzcuvd44Y8GPMk7yh
8seqjLWEGpiKLYS8zIg6BMQZ3IaIRVuUw1hj3CRWj8M61yPVWYEOsEWEGu4EU0ggqEPUyvjHyw8n
xv7jVAFDhyccDHyQrj/nPk3rQDIDDjBKVYWUzil+Shl26teAgv9lEv4d6CRhbow2G62OU5mCcN9r
NAdfMuldwOmhBm+soUTQtwjWVhWu+4FVX40ztRw+pgJ7OTroAlaMmu3ka2B7tlc5EkeRgf8+D3+I
Asi1NmSWTZ7ZiBJs/SuSo4e2qO96MNc0mbPopow3aZfsxtpeeoBQ8J6fccPyDWkekwEbmXzrB9ot
+PMxbe5FSZeWsaBJ6B3gA2JBrX1G+36msLS7r6FPN6UsLfu+BKpdb+2uWlemeQcZiWrL//CNNWHg
Qg0NUZaTE0apvMICE0n1R8VIfU9xrNEOCoLdl4c5d++SHP5nmJPDo3DyTCkntjH9D1FQIrhjXmiH
0+Klo3p5sGOG+8cHg0ZlEvCQJp7iG0srYqdU4tDgqpHUv5tEf2FDB86wDQx1NtTpXgNCNxkOOske
ymbTwoq6ZUt7t7OtezxeBY5Arcb1lHD/VVtPG12J0C4xZkWPsh82m/muG/4aCXvNYtZKv4dYcdWw
cFOjJSTXZmkDbq8GQZAk817Tl3VIGZ/mStk6+A2o80LOllXsLUqHAiUXZUi1jeZfHnYzFTZzo/iL
ol4murftzWzZ29PsarJ2jnnFVycaMiHJ0yM7+Sh9LNEJlqnXlvIoFjLECBVwJ5d936zoPgcJHKTq
Sr3giGn+4+PoHLMqIEMDIs3PU6Uv/V63G+6RjkGYFUEWEbJx1tS7qG3NC7oV4E+V9ln0UYBm+jhj
wCIQhbwm0h/J01LEdIdhXLTaGjydWgcwQe6O+EhVvVGNaiOKHai2zbrMWHbFNYW/s4sZ8UyZowAo
w6lICBralVdKzBsLBQdTtLLiUBZ8DcnfXj2EjzY1f87Xv6Od7NB+5MwdxGhCiiT1kBk/GtVaaSD0
zuEwl/3aqIJNMn6CnCDipAyxsiQYmk72IkRZwMXMRPMnqVJXLqStYEUIdDkY5+u1R/E0l572ZE1N
muFXjeg2VC2F2ZmULDHi7l4RPyUS5flYU9cv7rNhkgGj0xC4DTSdfi4pPE0UJwNGcnusHPQfTnsT
eOksQQsEsq4KNYjVLOfvY2rM/QpT9FUKo5lu7+Vz5+y6AE2sW6LTim7/z8eQYGiUfUHhLW8/PQOF
RAH4NG+0YXO1n3p+734b6+TKrKCZD83EK1O1l7ptSVU3eiFUocJL20Js26vAkbOh2L9DHh/pWyhW
pJNfehZDZvoXwvdU2yHnSsGBVX95Hs/xXnQkeP7/RJ72dnIno1WRRKFQFxRZPK6faMYqajOT/d+C
eSQca2lj0SZFpQaSttj+RL1UbS4/ybVXPllY2MHqxD+8Mmw2gk+ZaeXaIlkUIdjloc51DXTsDGwH
11XgOadZRjdRPi5zPbiVQLUh+qDsVSTq79MDrG7fm5nGokZKBW6Y9XB55HPLFkc1zBsNbgF6sT+X
LbT2vJWTJriNy4m4apzn4FnxyEbfJsP55vJgSNKeOSGoEVJ8kzFbt083a58WbZw0MIn0yA6BxWau
7SDNEPe524LrS/m8dMtx8TiAExjH904AdXR7HalfNYCJ5pfZ+psMt/A8fq0tbSMUkTupcJXJvlH7
Yen15jKh6QHmZg2qRkhI8MFIHJuw3cBkQCyAcs6LhFKNj3o7BQ+sMu7NvpRnOHZhWtbKi7j48gGk
t0G8qaADYrCqKqsW+4RyWrROfqfkpDr6jqxMiXkC/auYbBdO+RE9YIzGrOqHeRmNa/ymwSIeRKxD
pC6BZsg1a8kNS3nIgM9vMsmG+VuJi4WVWMuuhd02YmHpeC6pr55DPaRiBNPJBAogOIYSV59jDpQJ
zRkzMqaDyEq7AHGNDO0epXsV70uUnqK3kZbyMhE4E5DmcC5cIZXS3Kk+kgQwG2MTeAK6BcJHmx9r
LZzeDqK3EqZo9AAS9bk3MoBRdEsEaXP0GjdCQU6AZSLYlZDgPoVEvNiQecUd/GQ5NxNvEhd3ou5b
SyuqgwAXhN5cJJUr8Zaj0n61CREVGAROZFE/ICoW0q32gVpblyqLuH9LY8ibytNQrb32K1Be5FRf
/1MS9PVhLfyRYP3M5BYZ8f4gnkW0fJRQvosdbd753X2ICUoRKwunTOdFg0zMym5ksDWvkfRKOxrM
hYBmpvodMg7x9KmototarN6COuGmFF7X3FKQ6iIKe8LXBIvNAb2gCBxnmqcv6Clgahq7ET1RYaMm
rhjTe8ef+sG21oqCt3bzHqiPbU6hFDZ3rWgz2d4hXqFbCw+Wj8DgUiQULs7ASGaFHr70ab+su2yZ
x+neG0tiMMQ6aGGzgN2QCBFdlZXPf8uDWXCFoEXOgQsIXOSAjAcNTSmvX7JBcYVMi4B0BEhPGJO+
9dXi6IBYNgfKvVnmzd7Afommre+8jcpCCWAetV+C/F1G3b3QRCCKEe2KKhhnAiwS+tVH6Gv34YD4
HJNOhyRgOeMYMHQHOUFTK1k2dBWMnTSt7bSbOXK/yDDaaHcIZsjGXY1wSIosJezEMTaOHoSmt9GQ
DmnNcC0oyybsT4HEFp7iHLZJ2q5BS6uJ9IkuyoJG19oy/hf3Kf37UXRy8mUW5oxDwFHEUBw2kmhU
ivgJjgjyaeFHM/ZzIROVtlfulXOtS+FcQS0SYKLxzyH57S7t43oMLd/Bfio3dt4h8lCx3wbVq68u
BZfe9gRFOUYvBG+UOaeHNpBtHgxD2lw+js+d/d+fQ5QAvj2Hr6IbXjUQfpChoVxPyUOSlD0LX+JU
JWFfXh7uHONJ1wFrAPjBKBgN0JPxjDw3hwQ2DiUFuoUAXU368f6XwEY5HG0GWDwKgiOcA9yb4JaG
qbPVkk/Oe7fXnRXNiitPJEY8DVi5bJGV5nP86cLmxHo1yvl4lOcElknaXqIsHQ8rETpPdTIz/RUl
BVACCT5LVwY/0zWmY25pYKBU/E2Piey36e8oFHRDD/+hH8cbyrSkEhivyZY0hw/uF8fjh9CVW8uS
FKHMchUddDbWMjRdRa4TbKB1io9Ns6ltJhW0Jp9DmJQQaPXmjVP/QpUo0o9iDzWQdpNudkKxWAM9
ma/0mWVP7+LsuTwhImr942OwMMTXQO7xNPDT60CbOqENy/IgxKQ8DxIdrjMKFLQNoDdfHg71/3MD
0gVE7FGjIXCKRzf8BL3SFu0021twB0y/0OAZUhcdKHmBPI/puzl/PYi7Yqekrk9ElrrOtDQ0JApc
ybs/tpEB5G3CB+vR3IX3ZXwf9Ygnb7PcNXfqnXpo403z1OyrJ2efpvdo7xTvcjMLnjVzoT44hktD
zecqwXNR21fQcQG2+C73zvhSP0Au2heqS2xUPWqKO1IAmuO6/Nt/zz71fbJUZvGN/6n8rdGSotjQ
zOrX8NHb+XP0DdvxpVOX4Ustu6pPDD03Hp3PTFtE5kq51Z/bZ5vyGfAiG6XjmyR50tRF/O4/KPcg
euyZl7tcXnW8t8a5sq6RiZxPS2Vezc1naW7Ki653h8yV7WWKAtzTtPce7MO0V96kvaHcaM18VNxB
WlfOTN/1h18W9FH00XeoZvAuZrTy9oOOTc08u0/tRSs9GK+KN5/Ue3MfPOJ/IYe79C4zt8GjsUuc
uf6Wq8sJ9wssa3baA8Gf9BLflc9Rvm6CN/2t0VeW4PRC1tigiKy+9dFsOHQP9qPeEjyupJcxeWg+
I6Qx/p4e0n36VLeuE7jdrlKXmnXrPHnTp3TnhAd0+dsBYxM3eJXvU3B5xtJ3VsUHZjfgjh6iR31c
yUDEgq2k3yPkj0BLv0+fcaF+7vayuazrZYkw/c6/78eNdJ+8adGyfZ5QAnSWerSLXk1vWbOQpuWI
98p+2jnGVnkom7nsb4E0tf42PCT2wdmNSHgdvPvqo9Rme2Q51Xs5c6W7vl3I9/6T0Gk8SIdoXWyT
QxwgDjTsdX0VPsbhzLytPwfXYB2vrJX6l3XnFC4/lrBGeC1ep5voMSu3/qL0XX8hTfMK7TRpBXAg
mrfGzi6WRb8cen+mKShk3oT2QrYXur6T36ad99SNcwuns/J1jGYaJiIPSQ5RlMXrKoei3lsPpcrr
RgHx2Uza1c/SQ/6MamrbzuN+3bwO4bIdXO/NeJge5Ht6VDpAMn/edjdcueM9E1ABnb3NuqW1U/8u
XisZha3HYlfuC0Hpa1/zYOY1Myzde1e+jV58ZZ7elvvxMd/ToExBU+JF4w47tIuwCVdm6b3yJv/F
SqixMZ0nn0bkjvthdGXN1e7Mp+q1xZlJmTVPy3xadE8I2d5HMcRrN3uNkjus86zw3lO5jpalM3MO
AUfzJqmWibKqCMoamEArVOkqngiuHrT23MVKx9/6zsKM53iGq88FRKJFFM5T2U0XS+auUxahtO67
Re6vvWIG72icVsGvDisbZEiA2uFHQumQNtgv/RmhN2sZK8sG2RcFMYLlpN21BRnDPEOKjoSXIscv
rLV8t/9UDNfecb4gilhQRFuSfVSyWy7VFOPpmVytUfumO+hgSP/p3bD+88fwXr63tnBBUfdVHp3H
6bH8tCISl1+cSbr5DmoKTwnLxCp7KwdLYBpNeKPJy7JB63yB5R2zIy/CaT5JLBg9+RV7urFKreCg
jj0qINEGqjmiThQyQVbC6TpU7Vo/eCiOjEunWjewUNt589zLs/oxe+DrIU47ICMcrzrpocaVqFoQ
bk5UvIL/JRIBIYVGAME9UvsnZTXFDhUk+0wA6cGsVO6q/cRubBLBDOAKFpW0DDeXclZN72G/rSGp
FdsJaNvg4qp4+Ro6dwmhPwUnkf68Q0T6MyiCMFwHSWkci+MEAQiSA9iT+ueGEPzySOfCve8jnby0
02e6n7X6PzBoe89IBDqWtCfQssKXy2M55xqGpoWaNXwvcbmeDNYVSl82OoOJ6TXSveoPcx8Qq8yN
oslfWkdq2fnziEwOo9dArdYk4auk8bAx+prkeiOxwrvC29vaoQB6osfybZhvpww57Mya+38hlNN4
yk440NfKXZYeagFrjoq1k73XVouiYjojlvfDQwWVICogjaFTXXIfkmxGdF5y1du2+CA1+rAYhw8w
S3WIpD5ZyUSeR+YNM9DDI1h/J/Yx6nE1KUh1tUvsB5Km3PE3EjUEffWZLvyVGtNlOINb2JRKEJak
zE64l8Zknik9SubjerTQIja17VA9l4aAf3Lameo6pFTdRkCk6Lt0OqvdeLd6FC+LbS1PZK718mpf
9WxTG2KWLmSlUWQ1T8rwUhckfpPR3KvklxDrt+jF49AZCL7xlwnrOw/LXbLC8SpJ/VyMh6KNAyaF
4dl/P1d7qXZ9GPhA8QPvTqBNdN8FflcGC2M65OPv6zBRsc5Og0pCbNyjAadS5zoZsFO1vg167bjT
teADd7t6o9bP5t5800iTx2CVXZMtP/uOQlZNoadm0eD9+Y6tSp00SdPjPgMziJKqF6OcoT5zjuid
SZhyzQnm3BmCbvl/RjxJZSV6hWls0fKij1xnW2A9sjrQgVqxYy7v6+PDn86nzTkFXQYaPEaeP1/O
GeOpLD1fwJvvdDNb5401c4JBpE6cW3YyLozmpUKEyFPwTfGvHJZnAaBiWEu2FDLnY4r5PWdqvVwr
ZdiqvlbMomoDyGamJptSebP8bqYQGeQTNnNB8unESExj+Tb09bzVfJrkkInIrtUh2cjUpJCu7pDm
lEZKSMFKKl4EFFTUzXzqQAY6WSXq9g11QBudLEr5AjW5s+Ieqzo4KokvWDGNZrk1mGO1+eWb3SG4
7xV5FSvqrKyqhV+Ws0YRlH5X8cOlmnxpfgKrVnb9gO7Mu6b8VatoSYYfZQdjIt0n6ctEfJNJdzLh
csAB14evU90S3D9M3t9leSPqIx6M5qn9NVnBrBN+rfgtWfB6+B9oExZtNzPKTYSslxCRKfOWgyld
cvAzWXdKr82netERYpsTKh8P8vTqGRi+Og+XV4koHPyxSEBY6XhzqTBpTzbdIJd1FftkcvSVfRR9
EcmSnrNrnYJzxiiUESiXw3AxsDA/WYtKF1hKa8Bt8xCN00OU8iQL5QVFEA7rNF4i58kZA58r8505
2CMqvGjsdgpyw8NXYibMb0bw9mxIAeWw5iaCab4a9d8jlekMJhUqzHK/7aYnJMscVtnlSTp3HX9/
+pNjIgtVeyxjnh5QciMWpPFO/2aqf4MSG9rF5cHO5rqYvNs4G0HAQ8vi576V4kSefMmibQltJY9/
cy3biDGrJtmX8hJQiYYephEJUBkUjTTq0mOG4BasWYjhpnVQmnc7hJHmbeoMqj1JJerDwLPMsF0m
YBQ6lGYzABtaCBysIJkZnyUrd/U4RfjeuAuBvYuCio1Ro0TejKjlLPe7ZWf7CzTVlnX02XrqOsDl
UIu4Q0kxzCr8SIvULULFxblN994lCzckGYharT1qAMhM/8o0UWc4t3TBvKB1Bh4CE/Of82T0keOE
NfdFOo03Wv6eKY9YTwCOYClPNSrGkbC86qcnqWj30tS+NWNHJtDe1pwPKYC5VHco1YGT6z7KEjGB
VLofptKlhGR7/WMK50SAG/vqhVX9V0SyT9Rgd/kT1XJaeV3e3/T+GrZGAC5VCOvpoCUqQyFZ+0sA
+gVEV0BIVOZVzrVZWeyi1A3RNCjpOA5bjx8rKyE5Y5oNrgUo1iZTclMZM9+I74VDoZQ+FjOcc2+9
nN5K7hPQHygJN4W8hDQTkl63bf+SlegwYgmU0m7QpmQV3eQGgNHxt2i12UKz+osyjRTXi0FaTqMy
p9ArLFuKPl6rxGuChygoOg3CikLrhukTBZ20fIbpN+ZogzZ3ka0sy+JFuEvQthRsYK4ssMyNrc2h
R/ujRsCF6ny/lMNqzZTR6GTd4gQmMCqq1G1a2fwQotVmqOBl6lETZ8H+tlYx1nmygq4p1Qrj/fJW
Ohs80eMFXgKmhcvoZCtVsh+UqgIJAe1YGKzxjqpZ/D56xoqzneCpcG51EFmXRz06C5+eqegVw1MF
vaqxh38uTAeAkxer8hGPRblaOOANcXMHv+1No6AfBRsEypP8hm7oeJMh7+1Ja51uV3nnCTCt/UX/
x0BWWs9xrZ+ehS25BpoSxrGDUGWctKvLD3zuDjiy7o/kMjT8fj6v2lSVH+rDMQEAoEnDWK7FOrs8
yrnIh8AHJ12wLBbT83OUkg2UJoLaSVeCtYLgEmf1/wVmcG2gk9cJdWmw1IGBKNWLhazT3hLc6esE
MrF8/vjQ317pJDa3ArPoNA88HOotSAyJTY4QIrQ3zpRwpw7OzKZFTHoSpoukNNeXJ/TcrfR9Qk+W
WRp3vp41vCdMLl2FtERqgzmqvzKN3KUUfXm0s60Q9Ichi6B8TR3+JPtVrVLtPZVEZNg0DXcMhOXU
+SWs0Ss6UqJd2sPHF5YsgPts2kR6uzfjGF5y1JJ8RVfYU2dbFI6GwCeWQ2iEH5/3W3w5JoVuTgNo
Py7luNLnZUfPHXtdE76KAYgZUBLcB3TRQD+gFGhzOqKjD8IECH1/KCBYXJePUM9uJRr0unAC0oi9
fy7yxqt0I675JrCsCGgEoYxKge1MO9XacyAKVrxEkovEoofybzBSZERkGJtm1O0If+CYaMYXZEmB
jBJmHcg+5OmXANV6ds4JFnqEiBOW4ui/0ln0RnQRByxKf0d6PFdApqGgI/gfwvCcyjy6Far1UtBn
FkYKohXKyKJ1z3JNqPfUFl494uxHbkFISdtowwoylAAMo+caKr+lupqDcINU0JToYNc7I0D/VV9x
kvqxOetlC+OrastbCnYHPda+NWZG/BX4z5k2ARH7EOdXmdvL1rZXavYFzohoZQmdW/TJ1R4VPTld
YJssmPR59HcyYMpT70Krd4P8BhLVXFBARIbUewcT+20Df/Way5h2OAUIDQVQRFh0LsMBn+kuzzOE
sL8cOiACsq4k0k3fECtqaMdDMjbL/ib21V9jP71YtUQpHsEhcFbNoSyLWXkbrEpNfw2y5uny9jmX
aZJFO0JVnCbOKWpE4hpqFKi3Qsaw855lnOONO1CndEzEhXoN4nQWd4TWmqXSKiLqVk9uPjXS61Qf
RjDSFKqIA/TpmbDFk1ZoRwpNj7C4DoE7Aq//OA+/DXpyxCtdrXp6A7kS0lZBC1nryWVea46FzACR
028JcXRvKSfWKiIwKsJwNqiPyBfMLk/22Xv/+9ufXAFV2hqBIrjSeD3gODzQyyaEnrFCyb7QpB3R
ixrK5yH7uDLwuZgUPp3Aapqomhsn6VSZlH0Hoex4JnfdrOSQjOfeFLllt7CKL7F76VFdHvRYAv1j
2r8NKtbet5NQzqXItEe+dREshCcmoYMSvxfah6Td6tVznNeAK9GTSZIbRLbcoDCxiMKLXO6WMr1S
pGbnfYwSdtDetm1CwlndCNZQ36A+Jpw/EEkHAVwntav+EjZ+SY9I9A2xNlDXJNePinhgXIz0Icdx
ITLno4cGN3W7nmQOQAmOKC8GvLbB+2ts9mOzw6sLrVniPvnK/J+9+kXRwYCFbiLe8HMm6GVjlCOU
Kir7uWkXfr+I27tc2Uv5lYHO769vI5186KiA8pGZrDAfVqi9R+RZgIXMeub4W85seKUO6JfLH/qc
FiplsX9f7+RDA+zxA8huFKDBsf6jADh4c5a0EOs20wfQKnAkO/+gQuXr25erfotX5tc4iQEy8CFt
I8jjADGCWF9k9SeaUJBZ5oBerrzs+a1EHozyiClAGD+/JTDGxogS4g0UIwlv8DTg9Xb2tITicRWn
edyYf+6hf0c7+Z7U/CcZ4H14q3GRjCX8uOyXnlAeSvHrA53O/TEL9E3cP+VdONey9C5K9GfJcNCb
eJMqaYvp2op9iCw9mDjcOIahmYfKUpy9qCnhI9BRVQKZRhgiFA2gCnsAeCaQdBhZKNQ31cBYiSu2
Ix0TRa2KG7ZMpxADl8OEM5pAFtSNs9GneH4AFbedUKwPKwtLw3zeZh3kZO2Oarovp2syMz3+gvFG
I+gaC+S/LP1/p+pkFfpRMXh9yCYTBhlgi5RyVZMG0orhGiPfzKWnq54zZ2NdURT5ZzGcXp99NfXS
kDPmFDwAgGBjU+4T1E0449dMQM7GcN/GOonhKEHbfVwS1RNXF60014Xbk/n7Kp3mbEjgYDcLHFoG
E31yRWtJxMYZANjjdZDZ4GWFYdMa/dUohC6MOeK1ivBZ1rfzbcST+1kyIqM1IcXfDiNNZoyEt/L0
TjzGvRjZy1B7FRFZUhYrAirgl8JnmBoQSFAX+gdnqI4Om3Vrsjgv7/WzMy5wrXQ44K4dV9y3C8wf
ydNlp4BXJHjx0wzzKRBowVW1zbOriOuZkoBmURY4mXFcqa3KCSi+D+qLMAwX4EwJm0rqOqK1o9J+
BqpsDOirvAPnyXCwrUA7jkL1Tuet/eyamva1Jzr5IpnfFPS8eCLHXqHEwTVCFYAjlde/Wlg82xAg
Av3P659ERU5gxlWu0e1I1K+OEo5w0ejg9QcQuJTBcl0U1pGPFnXFy98XDTMO65PjVVjDQyTBYJnS
5snQvVWjKibIJMQi5Kl857K4xdhjVtd/lRT10x4fEcdYGfE0T6181ljVPDDu43FuYiKQPPjy+4Qc
oE0HvVnL4y9PbdEdW5T5a6S9jMqqM+9savW1ExNmBksDqmeoKjBZw6Vv1nMb0I3sI2FZo5alU+WX
lJXeJO7Q7vX/R9p5brepte36iBiDXv5S1Jstye0Pw3IB0ZGEQBz9d02vd78rVvxZY+8dJXFWVhJg
As98yl0SXGlIjhVpUFrO+hgq9EY3SqsPmws6TPLkXNyX5wn0fVqHwVH4hxbu6dzio1Ms1ATN1Ah3
RUl1LUbrFiYbJtoI5rR0PgxUL4RN1ekhhQsCNxW3zWcthLdfo06k4UvSnlwB2EI3HOHk1UVe96q6
wOTDTp+lOPfP2VCxV6K1Jwwz2IGGQhW/1bup+JtNncLuBVZrHKb7Pl91eYxIHOIhgH72zjvdaZFq
1hIYIxSk+rQYJfsy0AHhYlRE8uvccoj6IZ4xSECYjbvMrb4mDIX1wdzLKiXOGTc54rReOqR8PtaP
l7Yei0zyZgj9+bn645hXPZCkkNvokHBMsKiytRLxq0KjwUFDBoSHnW4FgUQjfktTsMTdufV/f7J/
vGbwcwYAcQu3y6uIAipRymuVGRt8OTwG99lDe3iB60MEExOg2xTyn2os4bOBzQZCeAal5Pe06HC2
9+c0gvzKEVu8hfhC7wCfR1j+E+V4F546YRWQa6SizadWGBPTxJ+gugHJ+yFwfTuNqxc6b6F9WN0/
9WyyZ7y2LbHjiQNqS1ptvy/yT60nckAsx3SqKnS9rzIOVbWyFi/4/ayhfLEF7Cd6pbVPY5v5KQM/
kIe4u0AjKqB68x/Caw+2SWXUNwLZD1f954n8hQAxLmacKmygPG4hGNxqmF8QrkE/Jw1uKjX9fDAB
daWY0eH+fb/THUSJOjSJmWk/p2d6AgfH4CkzCNb72+1ZxiZ/x2gu7t/jif//xy6c1kVTxiZ7UaMV
o46ptHbOfRo2l6QdlJfgrCBkAtmhh7eRJBu7mLX1Z79/1k7o+tChMrwDnk3HO6Z0QIIpSqBLz4Se
wT56spVKuBD5x8vZPTd7YdpQYQ0d7l90AGMZOIatgtMjwnC2Kfk41/rHI8DMOzm5DBn+eJe88msM
Du0SdZVy0MWLTD77xyoZtrYxlpDu1uPzOCnCsQ0QEIczKAv1JaI/VHhR5Aw0XVoJMyUGZ2DdpXaD
pyR7/KE9eImhu063BKeFfgL03qrTZmYB2pNQajGYpaUaAzqrePqsyhh1BpGfTiNYE4vxXMzf5nU/
QPkj/z2bz/USjI13bjT/EPdi+9ApABLKM94KUirDALEKaIgWIHGeCR3NiE6+E8Jnsnoca0mAgY/L
QIoBqHrWCaOVa8n3+2zcKC8HuQq06OTWx9DvwvHJ+rzoMiXEw+H40JxVv4DkkbwY+U5MhPD+HJyY
rYjUJWVcHr302jMSJH5Xdt7v7+ePD45Qs1BJZP+WljpHlzA7IZkyS3O2wMOdjgGVPufKCgjhGsPx
3w/3U61mooDHa/FlRHItEW+0R/iqkBdF4nxktxO9BQFqkBm/IwgDzOfEpB8pj5OCzS0zp30YDvsw
Wec2m70N/q5vppeue0+h7pNsYuBJ7p1GL6S4x3zcMNtEPZyUX9zWAxrPBFfuZHdkJENjE7qGILvF
aOzBRRFMG2HHiQoUMknVVg4Lt9YZ6uvb9tSOhOdAi4mA8KZHMukc5kAcJmaXuLWMIumHYAA6cjZD
rfD3VfqhVMeqyGIChZKR0JD+/jb3SpUxA5FiVFF5d5R5hTMJBF3egNs8wB+yu2/HupqDlFYhqWoD
mVTTProG5LDksRkRm+lJqGnvDqNy62jP5LUUpr9fpvJTU+Tbwa9SAAX33qq04f6hnpRgLZix41+w
Riud/VgwsCD/0mcqC5zS23LEL/ft/kkuPqmejx0qHIQF+EuHcq6ZBx8GiNsXuU/JTqXg7ZFxtOD5
HSXTE8peglpVCb0xoJHwDPv27F+cLlCj6b6Z2FbiJkk1ThiBlAjqM94SBry83lmX+0r0fIFMX4+O
xVrN+lnsO+XZlWIo5vabXZxHecPp5l5KPeYw4uuPsWDDwvzFyO2snQfkLwIoclReEaCFfRXvEDyy
9tSoe8dDewJqmBj4ns/bME0HfbdtlXYuOfM8AUfbYvV9/oxI/kQmbaeeGHQzUOSfQpGk4e0xFGtA
pFXz2hPDBZDCGpEIlyMrMoLexgNBQA3aL36coHgLB9/DSQ2YrIoQV58wgAMO7OCbITcDjhtTyP1+
r3+KMzBAFCinBpnA9e6r90nEKwVvt2iE/hGtE+YQbP+E1pvJ7A8lKYNKRIHQzBMEh6vNNzX30bnr
7HgmZEutOdBShoj/L/00ZFEB2fGzJoRrvr+kRE3FimPj6yhm9QkT2VY/7QLhphvp2k8zaY6BvrZK
UDA51PcjdU4jtVavxWL+QPKGtfyDwl3Uiju2PZkpmna2NyWBDqmacFQfa8wdeI9QnJY/wdtE5TgU
VoX53AYsxr6lwpZDZaW2owGN2K8Zyu832/zxbgP5xatSAMjkq6AitWfHKg/cbSQWmiRb0WW1pY8s
42EHpIDhSiUv7Ur0BWPKciHJVjHR73UlOKWWjzbrQukdr5SGGSI8vWCUh/UXTUZTl3oVoXD0GT7g
Fy4oiYA4bEBn8lEmTWFO2DSuxMyy/DwmO9EoEOOw+IymKa8RMYOqZq/jBAMC9QgNCCIBXvOwfgyG
GtZBB2mdPrcZYhGwVFTSHiwKh462H+7zKjgm1CVeXfWwXSUfg+zpocFIIdE32gWJPS7NiI3g97X8
qWhAyxz6kI0WAhJXV2WKadttV2ZyLIRbDHT+4HP1F6xG6qjyLzXEElBnhfVEZxVRp6QbRgfe9ZsU
rh/vKDAwW0cHFBetq2fwYpzMxri08QwhFRAANDuSIsPAE+4Je2pC7WaoWzGulMeKNMraMxCkuZjZ
tgn4cgiIEgnOjZURV37VmGBl/j2nq9KCaskunBPnxMBWTIqyuxhAbeM84Jji2ZRY9NfbjRXGQare
mCF8IR5+OfZ1N/0QxWxF9oX14A3KokUdf4rGSPyRkyyol8WxPc9PsTNizCJlJBuY3yl3iOLz5LZC
mLZGug9uMuvY0H89nUw3loZphWIgDBtT0qeEez1EanXvpjzk7RnlkrkRP6aqYC02jHXQyMPNa9Sd
tFGe38kHC9pHEcTHT+rXPDl/AZ7zPSgwGpQRoQHo0qX9cl/Qqhur8RPBzaQ9ZAqPKGKic9V2NRu1
asmuiYWUs0DZOgiz1eRQPmL0ZjfzVtCt94cJ/bG9BbWf2EXLTtdQdlYPXyOo35+Mn/KnP0/n6pVp
5UutZloDzV+IdTwQIdjPSab3N7ufN69cpFd/FF522mlSVUPsN+Vh/XqQXoWrUkiZaxpHD90IqA4s
hpM+7asMWgulBuVDSbtJ7m+0M358Q0niBUDZRPbl6g2t6x7phJCLprqOqlfTaO/JQUL4tqYOxtXS
bxzvp1mCiaMes1obFB92M98v3Uj3qVrLXDqgs6xbWeqrHl8mwkWn2b92OqqrOtgo/Za6wY8311IR
taGJQjS62lsyWK/GWezuUrtWY8C/EAUO61M+scryVuz9YY4lPOz/e6yr/DRDGVRPJCeetc7jsXo1
9FnbDjV9aZd3ef9ByXGzz//jXbQ4KEUSptv21fNkdIiiU8l/7fUZMrWgn5VXSm6a+M7NCGqItfor
iv1xtKtbmEfHXm0u6GEgKTA6wMFHZkEod2dHMmDGlKExJbbi5+IfLHsWSxDeYgwP8pdSRfxBbnxN
2klIdZ7yE2ZRzL6i2MdKgkLFdkb7LnQR0iizqZ42wSkBwClk/2WXQK2dYEsegJGTd8f5UoPqFe3h
K0EKrM1mcKFPIZAOxEOBRhJSfKA2C3tUd/Rr0C4s5sJEJNs/UMXRufT26S3Tux9vhHjC6FGAgL/u
1TmN0yRV2sezXB0KiCQsK1erPSVNv6QzgPn8HrO+ZHv/uhd/HPDqXqTNUTWTVOX9LT4tNcS5BtcI
+ZVhEsjRXvpMy4kwo1QNZUQmAD5Ohukm5fCIcVjMmocmOg3706JDQlUq31u63KbguGof+2MBa06H
8q971N6jSI5AmE4OfT2xeoRtHmx46QCDLlhklaE9rhPmF6+XPfi3y1jgbur8KZafhKI5CWgXbsFe
ZfirmEqQVbOuBuZeTkLwTpyqharDsYPeBcmEXaetntNDMazQCCmOx1F+SMBxOT5T4YSD6Yh4WFl1
Iy79GB/+WMer+BC1FbOyjp05lTcSsXj/gWR0eZin8vvvd+ynmQy4ewAL8K+IY9daRH2sFjCpu3jW
KKKmgcsxEPUj4iA0U9FDobujWCsKj9t+Kj9dJCA1po/ig2/199hrnRCBPp059D+GIsRAQQs5YL2+
/f0ivwLO9WNJ7kmfnB2V+dPVcp5QsdLUKiVEGCZvbuNqLGrVZoGc7u/rPhwI/TfK9xPyE9xXNGA0
YckZvmTAzSlANDwMAIixKYXJJFElT3iNK2fbi616kR8HcVuhCYJl/T4Qhgg2RahZ3zkQu3Qb517z
jsmEF56RckYYTkCywadF2csJGpqtJC6dqtpApoTJPTrjQupEPHpMb0pQwrVAxPKVLl9uhaDBR72p
DcyvJHpBBU7xmYXtMjQCuzq7KDs57QcgMFfRxmKK31FH5HQOah5qYL3ZJRpomfXlV9Iia01kPJ7s
Cd0lVl04RwjBl+yWOOdPYxJqZhsGmQKN7C+sJCOqQ633cfylTSY38Eh4bUrgb8XJo+hUjaPbtaAJ
sVihe4ZD++1T+CnRhtwl6/g9s9dfg4yd9NIZESOxWWUvIwCQyGgiW9e9l6an09MsFAEHFoE6p4f/
+/P3w4MOSFTY5KKeKJQGvz/oRWnbCf5mzrRNJ3Rt2A+Ribmc8B+4+/860HVCryRVaVF8OpR0kAvu
Dvn8AKQy3d58o/QfNt0/L+maFWseq87WGtuZ7qWZgZupxci4g0WJT3RIv69HjaRAITFR6kGG6EtW
oGxogIjdH5ogk+ncFO3KRB381F/YdBd2dK8BRw3Rd8HZXKseMhpnlzNMk0O4sUOZhv0CW7SRepw5
9LJiNXTzvBwWleKlveLjYjnV0Plvy7leAV44aOHMOpfbsgWtKRXzDITl//VK0xlg3oa/AOiga2k/
s82YLtDhEz5BVrTIaVwgEA3wWLnZbv4pPbeJzyr0ARSi/1KtMxSQt4bAuxSAAdS5QAMx3VRPqsfs
jecJSqZ9kN2QiduRtgK3wcxelOM2t16MW2/yF27zKpRyMrBBHbpT+PVeh9Jc7SC40q8pBTMH9SqY
yiPjOI9biDl7rBXCudMICTJ7pO4/S8Ja7dCzgabevDQ5KgJJN2JYpeof3Ky+u5OyW126/2W9/j3F
q4Q3NjVnXxzBzyhmNqhCBYEjNVDbrdXNokPh7nNMvCF6He7jsh1oxEh2usv5EyUmcNmAnX5/Un7a
YW1Dk4WyN/wG1uz7218quBr2OWMtCOTob4uBaWLNWx01Ml4WNO5t4h50wglH//3QtHG+58YG4HRb
YR6u2oBwuWVX+ViUHNUDaOxm00yOD/JD/M6WZH9eXto57qnOzGld9R5Rjr3bPAjQw8qC6bF23kgA
jg+H9XkdA1iem3dnYN2z8B5ccuqSj4Xgv3eJ6irT8u7yma0MRkKpG5KsgVVrccRCbITGdHD2tXWL
F5G1QbHd3SSD0jWD40h+ccaZ17jO6OJpg+w5eYpjd296/BvtawoICVWIF2twYYyi8irTEfPMKsgQ
Kgmps6GQEmY8+NS0JOrOg/GVv7b3qRSAOUhd6/ncuMZbtcprxCw5xT5kThek7NkfCeYqnsmj+Iha
nOlRc6VImnjRAzNU8Ke2A3bBrWO3HGnvOtMR7LAfMeKwXrXS094ZPTKSU556uE2FS8MKzWcy/+Kt
ZweHPrWSR+Vy5I08fzQC26IE1pP1JiPO9qguDpvoxXprFoDdXVDjwwfNZendyEsC2TUX+YOyw2bM
rz3TU0aq5yyzlf1+2VZPxJV6ofFyJ7QaXPJM1OjK1/Obsss77AxcEDTtQtkhRhF92DpG8C6rz20I
NVi1A1w7N4dxzd2cmHMpdo3xcZLhoIi87Ihho+ILT813+HnJuhmmUwhhuofES+zGy4Y7vcxNZDD6
O6FP5ib3cOnPwDzFpu2GGxzBIxa6eO9Hxh3GOctiCuHerNyL5PJA9LNu71624EA7tOzeorMLWO+Q
u+cFIhOI6xHe5yWb0wOan5HbPyY7wNgHDAbccmYu+YLiyR2PFLdRmx8+5DfNs1aMkFbySlskTNoA
KH42G5m7VbgH3bVRgHObJ40B4K6I3XyrIQeJDuRaT1z79fihzfJJ2viZAm4Vb1b3ghhJ6SPNAQc4
s/zmGMSngQompvHJ7/RRcp8iXo9YHJxEZWagGu1Mw6NPGystx0k8cg40hRZiENt75cophmjdK+pQ
VV3VT1f1gCGNk4wxKxH/DICj0tVVl1iH3QpjHIgUqq+hIwTJ4hm1wR6BkwG/ixwNgijyOgOGWSOo
7x4mzkyIDbrFrBM27PjxuQfV3b8yeMWkuKtdZ1PkyPS5l8d8WQ+6ZfXRbo6bWHf7yu3fedqVpz1y
ve5hs783txcL3B0viVa50Q6XIcTZ4hvZzv8SdGwGJA6kSEAi3wNerKVxhT5ls+neyvtiddocF8qm
2NRoF3ywK3Vec5fzQlmehW5NETRLabJ/7ifqtN/Ku3MawNxLPfuWe+P1tvCfWPjvaV3FYVPuUJaT
k2YDqjY5e/L2WGA+MbqgONS4x3E1qeb9G6rM1nsS8PaGr78H46/e1R875z/HZ9eUUTOAlf5F3fmj
y1Ywo24rheNXG5AEzYvCW5T4hQxn0gVAcChQfQjCdfdxviO+9M/EFmla7vZvMs/0k7IBtIXGif0I
AAD69u8nZ4iN4PrkVI1vpDQAE52rFNVs2iyWqvC0gTE71vw8UFzsr9FxOo+XZ58gNrRcHPO8i6dP
MH95xPsRaSZnYS1g36aesbAC3bcmSqAP3lpf80CuTZ1xuLjT796pofPByTuuSl8foY8ylVbN9Pfz
/xq9/e/nzxp/f+aYALdMuZzTBkqBV415LdwTZ795sr2D/2QMlKnpnf0XIYoVDrtpOoTpP7CGF1/2
64E8CyHKtb48YJTuApVws7kd/H6G153Gr9tPH91mgIjOCTJu389QwlyltFvltMk/tbfmNf1wttlU
2tbLm/aK1+bZfx3qqv9W9k3j1JVx2jwoy/hNw1Z8Gt1FE7rx5Z2Zuecp2j7lW/VgPsq76h79MaF1
cB9Rit0iyV01oP46k6v8Q9Kqxkosmdsykx+sEbQ4e3pE/uzG2oq1++vu/7G2VxFHuRRVv9dY275x
qzeq2G5aZh72NOH4sGCFT+7p+fdDfgG+/z4k8uRkkzpdTlHz/fE2X6zwENkSL8x50HonH1+e4Djs
R9acTdhVCeMu296gXqLjcX/xnNnvh9eUH6/438NfNcqL6lJlUUqMlT/Pfj8LV/lHPYwCrFymsZ+s
5dU5SFfZRB1ZE3UALtFjl5sD/XFPQzO4BGQHXn3jHfxCwf22JFcxJEq11pLxytygnTBUh/FYI5k8
DKSRHeQ7fYjJ2jB+0/0VOObalcd79nmAsx5kmSD3VsjXDnqv9W13EQdIjQ0t/zj6fdWuoRr/eRz/
u2pfjP4/blqkZBelhjC7kabZWFo4C+ceK/kpanIj69lZxfP8xpp86Ur8siZf9/GPI/ZGfTlaoDY2
1rKaXQLJPYzVycFviIHFJJmZ22xGI+K+Kl16Sy9o7A7OM80vBsajNjrt9sQx73E/jNc4Qz3v59p9
8ViN4CcepuE7iQLCfMe3ZobU7qJZHe6Mu2zaDOzBab5fy7657EkuLb8cXUbZkAwBFP3SXlSta60F
TffGFnIN7v9rca8CXJyeirRCsGdz8cLhYSwHR/cj987uW+Yy+/ORTPXoz1IORIPQ024dXcS064UW
6pi2gxYDL+XVC2E30kU3985xg4raqlp1YGa22qh6xOZzWI5Vn4N7l5H42viXaTyXfG1s34hD9k9v
5Z8ncfUGtPpZuHpzEtKTeXFJofcj9dO8Q63NUcnw/FOL64CrLcPMv+T4owwE/GuljLIlFZBkoaLo
MqNBaq7yD4oXpX7W+xYbb+KhDu3Wvu6avnjJV4YnDTVPHcsNfqXu4ejun9Kd83ygl/V4Xlh3+ib+
1F6atRq5+50KRefR+IwB3Fh+b7m0Vfrcvazkp+KleiCbBjA2S3r8DxF+Rld7WF2Gxjm4Zfz5Ty/5
r3skqHEOup2Oem10RbbY25l0YXliUIBjsw3KbByWw0sb4F8Yn1f7dKVI08NlFo6lIPRzLD9c5178
0vYlT2IVQr7GA+le/M90SJVzeFRRHJVdyr8AeWI++gqhH8ljNr1gCu2jTcHfszz8Xz2kh73OQ7Rc
du/W6wnfdPdj+MzX9Xr9Ofp8eHho3GnrfrbuOnbXk8jbTtZ8/5T8z8/CW48SN1C84HWymGzFH7iI
P9m6pI+jzEuGOHrwiQbOKvKBIR+9vV/wY+/LUyQZfYpn8RvVEMy+m/onT3VPXsRLwZyIYnBLocIB
TgTpLSWCW3jFtn0sPJgEg8/P9/d3y+fVHYuCmqNGy/1S/L/Mi3zum4fCtWcB7LB8lBADM6AYcvNd
tOuBpZQICy2zaKyfFm0z+D2mGuKZvr6psN9VJIqZM2m6eCf+iHCNczzHvdkcNw/L3e4FnoFrDCgR
V7V7dHd7V3H3LgHf7bhDnVt6QOGDxI998Tsw0Qj3wWIx8RJ3sm3HW8xuXJnPJA7i4J/VKzyRkLUj
LnZ6az+wfooasGSBsxv4bKvyVabUdkUdJrp02iizENjNLAdU0/nKm+1F03AIP0ShAeGdGAzmfvLe
zbI1glzaC9JBM5lK8N5BsNDHxDq9V3xjqjxeFrjVxcBXPATjPqfWRnvaP2QzeaItGRshntE/la8x
hqSXQDkGwDKNqb4pn4yggQ47CynYcUrOR9IjLdPH+JEKRd0cRolPD+MVk+eXbNY/hXfxKvb6XW9v
mD9BqbXchnR8lK12+ZC/sR92j+Uw/0AwX289eyWhwz017okj+gpd9ZX8bq6cQTGQvM5t36w7JhO0
aDyq7TcTb+vpSXqo5sXktM0HpV+u0epJn8xB1LrYGNKC4Pp1t3xORkzbzBHyps/2COfTkxSgLg4u
AKlRHuyjMWzH9diZXNap7R6G9SAE4TOhUN8vK8PHA7Vcq27BmtOCUdzsrpjrlmuQMazCG1H5Wqjh
a2P68yZfJaFde8Hq1uEmUxkMysme3hT3amQEp8DmvctG1QTDSTKAm/mG2HT+ejf+eLyu8tLiXGlK
E7ElHmbRfTPUBuqQ2uTo4jYwrSlAWr+6Py/CqTnKblAWfsxP/7zoq2pXGKwSb7noNpAe6SjNznzC
CSXdHTQNLyQ5zQcPZAmDchD5v8eEa7CfWHEQHNAlFJV+p3ENtGr6vA0l2SLQFy5DdtprNIvj5/Oo
35126oqu76L8oFWTTZ3g7PUT823/TqMN75WdaL/tYNBQ7f5+Urq44qub8e2krjbnKtPqyz4Njxut
cXWE33jokfRCfuEpnhn+adCtAMDMk3G0aD+dp0sgP0TT4rl4Pi33mGGimTaQwxFIvxwjCtR8Mh8v
CWT9C/hUpYve/unhuNJn5620slbaSl30a+tG1v9TlfvnJVzPd9LY0qK0NI+bFuZa7e4UAirSbV43
AqrG1sfOGITjN5SnXxs/YbeBPLkLA8yt/ZFKUHUTz/AfTn7kV966Ye/4fYmvFbG+7ruKdiKijUIn
+xq+E1rh0ZCj83FzUPw29pzGRXBKepNYn+d23peuU7q1124TWzQ0k3djcdzjzuD1wIZt79nUPEC9
PXOF+5COF1mN7aJW+/tJqrZIRK8fBE22RTscayZ+9X3HQgBLdc41JDuyB58uvO+4nQ/YbqJ6kqt7
R1cNSM6IkPWwICJnA6Q/+LlYpy90FumOgoza36UvZeqnL8oOzeL6AyXj/EO6t1e0HSPdTefn6Xna
89Gm+aSSfXkrPpftKQbSLL7T7Oa79chY4tHYaV8fY3fs2C510jzdbevZae08ir+G8jBezBBiKvTq
aFe9Hp7/+TR3CEs0d5dFPurH5/f9VA0AUQ/0APACj4XYbUsv9hH2/UqfOG0+Io3UhoegfWoHxp31
9WEkuokX0cYU6sUokvFVMlwFt9a7ohjqb+dP/a37NN+iVbag1pghnoyFUHBibyZNIcdh5uYZXh/U
m+w+36SbfJPc12NpyNhvrA9Alk+kSTLKRqBAtnh39VucPaY0z4PDxJ5Wd9VdvT5vT9t0ma7ju/3a
WVGtLuJ5PdXGDb1rY6nTSdKWGKPpdwYaL9ROjFCHCm9avLXvm8d2epnK/Gin9M1oztPzZ8RB64me
KeAeupyMLF7UnbqTd6DbpDGeT9Nomc2j5ZGZwkqjWbDgsNtsG62j9Z7TQKD97jA/zfVpNtE+9Gk+
oHCYXKYVHhvcpyV0r7kzTj7aUTNiojEUX5vRcZQMj6OYMvtWMfkPGu23J/cqhDXxsSqPNk9uGTRB
P7CHykAZIAE32o/0B23mTP/5GDPk3OS5PD/zAEUWrc7TspP909KaojjPz/VEfPrxftqNz+Nwchp3
M3tyGFdjc2Ly1Z7gFsMPe1IuykWyyhfp4kAWQwk7kSeXSTuJxyKrycb6RJ1U48OYcMlH8U3Uq49D
ZSQ+9byf1nPxUUbNhzLaT/K5tJAWJim6unIC7V67Fzm9Q2aPhQKRAZ9UdyeRODokkbWreqKPt9uR
RjKhGma+SB75efCfD1Vx+MxUiUTt/3yUUc9x6HWNJE/MAhaHaeqlVKFnN/qgLsg5krPovqKlurL9
RIwy9vP9/DQ9TfdzpIXHpxGzBf7o3ppRYWyYaBgH74DCub4o7sqlYwenec+GMRf/JXKh5QkRXNR9
3eKuBW/E7x7X1d1xeeCxxrVP/Ee3rdcmph3eeWtFY3N3/gD9sa1SH+LOYVuu83W5Ps/NqT01p+ev
fzi7a0hOpjbjIf60vstexA+r2xwl7wQsUZ0yvGLixHNNEqbK4pGsdDSZ3LAettOGz3FaT41xeStp
Vn+ocsUUWgjaKaicXPNsdast7N7hKTwMyEmH0kgdJmNzKD4ILHmwTgN6UXjQuv20nOd8GL7tREUm
UaKhoxpoX5UZIvJUZ6Kyy/noFDdI8wdje3x41J+jbT4cnl33jZvnrWjguY+Ps8l21Lp30Kjd1iMP
dW1PfCh7AmOMASvWxd7de+HdrT+pzqjqFovKfZ51XtAMjv6J0i3y0oFYr8tov1y3I4dkM1xYz8az
9lw+5o/auB6VI2X8+45j/dBc/7ZgV7lYEp1kUOQsWOoanPuFc5c9OAt0DcVH4VMMtBHTytHeTQa9
KJdGkXsvGieM1PgUbkWH2ubnxgfBRBHLcNR9q0ain8bCPM8Wiy0+AfRWUMl339kkqACJnyPLp3kw
C5k7ipGrWLrfL+56vM2eb8Pq0BUHhIINtufq4vZ2L9WRqpSbbKYH5cd5pz5jKj/G5uGe6Hur8flD
G10czmKspMCMYbr9ffM+tqc8r+q+ZPPuNK8bJ2tzpkyqhU2X68aVXcF2/nNl/x5K5BF/VLbGQaui
xJTLzWWYzazLING9y6v2WIGJflLwcUKQ5TWBSc8U9pFx8vHx9+P/XTx8v9Kr2hToWV83OocHFGcO
6u2BPI8mzbK9dZ1XAOG/rvOqPrJ7ubLVngNJU2MZDrNlNIxm+1Xitje6oT9ckUGPQLbwW8XW8xo7
gjjS2ebm1Zv+LX7WFvEjJqaHbf/++7pdi2+J6+EwmLVQgjiAc652SaVVoN+d8nqjLTUaEBt5buHI
0I5JLIu5daPW+fma/nuw65S8uCBBm0lZvUnZ62C3jal078sbC/fDk/jnFV2jreS+tDEB5iBwp+6V
kTZPpree9q+o/T23sE0mGVD7NZi0KLZ9f9rR0rHjqopFkEpfpaUEriDFAuQ8RUExHDtBOleGp8T7
yKbFw2sX4MI1HumEY1pvz+ZCIYytwoBwGqBq8fz7Hf3qkv91bkBZYMMJuNU1feisyig4SNJh83QM
oMO9F+/WAFosWfS82+UfWsWeUk37++fQ7YJuYZ+QHvDjuyRQd2jpu9kwJbTf2gj/npkiRSlAcGi7
oouvf4X9P+LDObHizJbqZJMhI+dby/jdGJzW+5d9FnTGKJPuevxW0iVI5fiJEsD8SF8AE6RBgXWu
AkTccyDx+iVb2VA9BXrstirI4iAf2DodFGxIyOVxDAC7BCQOqOaTQkpE5aS6zdKUcVF7tBMvw4zJ
d1ZWhemwAOb8vvJfGsbfVv7qGq86GPW5r/r4XCUbMKsgehzUoPbeprkPe2+PDsCsGljTJvIQ3LDu
4yVa7nIHPZ30BJDIuLl3jr4z5T6dmkVose3HqKswLC4+USk9SAES5E4e4Fzg9ncdbS5Nglu3lBbq
OFxb6Lwtwmgoga84o/+GLxyvb4WtjFszz4iH1pd3UD7oaOgb42qrgaN1D28RBWbvRVgbBZcpjttA
ddBlWWZBug5Dr0vc9/bxff+m7qRuaL8cH9CYfla26fpGFPra965WzjJodqsGPmYQH0Xg+OPpqEMt
AUCoxJsTE2kLPCacwYfIfeofM3iM3p4NfFdAch2eA9h7QIFisr+cLnGgHr32EVn332/lF+zi+wlB
GWPXJCqyXZvX/CYrVqxT59TSmjOR8yAfgcRwetT1UHZxj2fsgCTEW0DSvICw6tpbTxKX+9vRr8KL
ZOMpckoqac2Itm88gEqV6gqoIuk1IM3mRlhWrkn6GHWBtbPATTrcACg2VwPaGIyAjcWgs2bpyXpy
Pt3g4jFN4dMGIv3CsCcQVcY/adhu1w6x1HB3m97djMf3H0O+zWYz033uvefiK/+SGVH2TJAeG19+
ms0Ws8V2/Vq5wezx4+M+cjebDeWLyOh2y5cXh2HfS0mqNwfuARgONd4hLRAaN/98di9fpc1yIzrk
4/v7t9Vj4T4eAlBGbjoWid8pEIddbCNvoboa5fbJY0pAAyJI+KQDGjxf8wVRg4thgBgHEAVI9LDc
2dlec+MZ+rurCHyBp9ZAQtnABM7Wvz/Ukiy1uVEY9roJWk8hZzVG5dDy0nGyYAgZYMPtbRyueJ0O
wlsAir/Kjq9jQxWwgKkgdXN17CTtmMLXqr0GZjyE2zrhJfJsXpySucjv78rfjayrY12HPf0shdqB
YzXUvNHI9KQApS4vcvkV9/JCpVoO9wyvpWHr74fUsNw1lUlPPIFUsDM2t9IMkbN8f33Ewv978VdZ
tpJp8hERN3vNstPTMakCXgGr3Xpr/spmrq776qWRuj6SjwmHOfnlg8WTfHQLf9O5b8+LEEBDsjjQ
ML9lk35tzsCr+v3irkOloTXQNhRWGyRFx6DFntjDYqYOXzI/nWAqN0TqJgBqF3TeOQCnQ9f6OO4C
Z4gMgFcM94NqqI9+fwTUL5uDqyUX42SY32QekIWvnreix6dHL2Nj7U/nc+l/SDuz5caRZGk/Ecyw
E7zFzl3ULt3AtJSwEftKPP35oLH/TDdVR7z4ras1GnVJhJKZkREeHu7mK0R1tjwAGfFjRgxfXyvz
9f31/t7NrNvEDZ1VaLJHIttbzYUrB9p1G/P+cDi8vh/e7zvPJarg3mWvVveHGSeRzMjivzSWNAeO
1Wo0iQOAF/TFYEx59DhH89ZY/bm9udmaABg3nnljUgput4O9HZ3v0DS4W2c/OZq1f9nr/JcbL7a8
Gd8bXAmO003jbucaEojdvJk7n0/p6uVJNZ+2nf2yfXkhdj3s13Mr0/86WV80Jp2jsPputplLmzLy
+Ig9g/loH+8e7tY0QL/so0+/kV4oLcmvzedms8nM5+fCfLZtkkG+ZG9Sc/Npf34eQ/u4XM091RYC
2RyDB+vx07AekdShdh8gZv0nLIvWMxFyd3Z2u6W5m9xne2P79p0VmfwBWIGNCdJqf/mf9pW8+luE
5OI9lvGz1JgL4U6kXfHveJZpYkRet8jvF3cpDZp4X25PL3ClHJgXxUPLdAH4zoOyU/aVla2zh9hr
tvk6eq0O7a3wpT7dMWQvNhY86mh3zsz4Sgl4OTcznwwZ1U9RRAMCmXH94jyG8jQ1eF3mJBHGeoBf
FHooJJgTcS+3MK+/0jW6+noXJ7E9ZeWpWeqQNUHzVEe3Jh8xO46c4pxI7q8WHT9Kz4vf76JUU8+5
VGcar1euyEcQJwUIEldLULvWj8GyVad6KDeNO7gy7ar4Ln9AHcISN8kDaaCxP78Ht9qVGHgpQ3W5
5osLKmGSd5MxQSi8L76mw2KbbeY7ADKz/Cg8dX8UF5rCWl0tb6s/bI6+JX3BZFK9Wxwx5oDoAot7
m1IFjl55TGkwQWh+756apwGB47vfY5T0l1sBNScRb6wFk23/UT38R44J0VSqxHrM72EH33evxS58
zR4Gb/CWt20IVNQf61coBgdIAG1nX22s/vXdI7NlbxLAKc7+fXo0jpWWLKr8PnzEbcCJX8vN4J72
Orj677/oT+4s+wQ9awbzJexeSan//Uqomi+WdSie7qt9e8eEJxnUPfME/8HK/pClPXk3N6RgwfMA
aC9AQr9Gb2JMi9e4iBVM0hpz6sEYFyZC/36GTJLPbZcICWcjWmnmY03PsHfPawSBPYnkDpjGOlOX
IA9DD3EEnR9dXEbhZ0wOkRF1MSLpZ76C7LISPrhJsF+HpER7vt+MT8lBe6JVC1Yd2PpKX6kr9Ua/
MVbzxaL46Xphjet4Jez0Q7XVPMGrVulK8eKVxr/yId4ObrWKb7T1GS4JzDKf+tAr3NSFQbIjLdx1
vnJT0ZrAyQgimLBa2Cjr2IL7+xslzXnIj0XSQBLEufbBK/7fi8ToXR52Yprej+7yUD1VTvZV3IZO
6Z9s1IX91oGSXzAE8P/5sheooGLERladeVl9XbraoT40NgLYLFnnjo4BCCoT2+s/v7/qT6K7QXBm
S1L+f8OfF1mizMRVOEUJ3S5SI4xac7vdZLcVU23YcVIEKPveh0dFhVc+jrAwYqtYFZ/TH2hXHpgE
ZXt1kGZZ52vp61/fBR2OFYKFC8qgi7C60NtGKWQ1uW8I4tmOoobuDLR7PG4hRVOOmuK6taEi0NgM
j7BCBhcNFjIqHTKZ+ZbZ+Rp3TbByBlOv5FX/oWJfbhF5YTAPCdWc9Opi1QxsP4cxOqcwE0JfXSvu
4C18QOobtHTs3i2IJN2u2TEnaRXr5IZ+k9NvxJv45nSLct/55XRQfPkl2y2esl3o0DN9oJjsD82t
8SY+1HdlZJaG2Udmtx9X9G93ua/s9Zv2PdyhYb0uPunWi9vWazbqMdnW7mLVPySVq6S2zqQYGv2G
qR1lk999Fd+pPjUxxuKW8XFenemodL7opGsqgp1mY1Oh0PZbvOS76Fj/idbLK1cR1PCfxwkHdANL
A3RJIDZexD1JyQz1NFTpveDTXEHAj5RRZpaKyQ97nqmSaGRNJnz9yUQE1hndzxOFGVXtrcwoEVaC
yIAyWDHT7qGJQT0VDqqV09BW/1SWSrYdOKmt7nt3tM9UjrHNHAJbM4DnD6GJ1qLsTKuSVri2CR11
hWWJH/GCdOs8lTBFReS15sKjLczoULJp/ogPS1dmZMdP3Oj7R8T+4HGLr4V3dWTtchvq0Yu2ze/h
heQwcgTzHc4rzb7bkd773ECMbBVqTGumHtmwuZXgBFMRIzgCBbKnBmid0lla5wPWJXa/TiarWWnr
AMKBHfnjY3GnPTSMOj9KdKMlOKd8dJj6cs8rGb6SbCeglvImPyZHcSM+ZXYJ446+roP3nF+/9l7r
1Q9Yl7gjHoy0ieeOsrhpqS+YYdjhZXEMbum8yX7oLuz4ybCWdnCbXFPLEv9ytaKtSsaHpqH0c3BP
POl12qWc4P4DywqvcvDeXS9B59vtXHqrXm8P3AvDGpNBt6UC+mI0bGV4wBouLlMeQlR+NsMZzNiR
wdOXPoMohi671hK9zpk7toFHZ9cM1mB39KTOTruSzA+acV4E3wzlHhqyFaQS3ngruenYXPlKcrN9
5hSwG+BmgmKVbrBKrdLX7dT5A2pJXRzRvxLo5kZ26i250AJYKUvImdg5UyilDoZwML0HN6RSmVtZ
gVvx/g5cD1DBrdYBqd+iVOXlQLmaQ67rMFWCHKYluiP/DttsK3M7lhuaMHApQ4qIM709ID9Mku8T
J7cW1OQa9Pb5qkvgEWpWskbCmHAWQH+hIbZLiHKxXZslq0FLzP6av/x1J8K6/MzsmpKSfWHRQuPf
wT89XAuC2t/eXmCpeXoAlpS4vMjrm66LiyFoknvhIyU56CkrJ86e4YwkEgsXdI41atwZV1bc91v0
LlYzdzX2pDU7mMwuheKDRs0KuqTfujPVfjADuHcCFNCZ2DPazCSsjCv4z/Lac1/kQEEmZGICjnev
74gZrgh8xrynxas7X9DLzXKLswAsN5F9mXjzw+QrETo4E5VmQ4CKLNQyzXY7sJuwgXd1OCrBDRJR
nOvKrp35I2YhlDm4LK4QK/PYgc+MhoI5Q1vRzYbfHPKogzymNTDAk+xBmJ10ld6obk1aU6zg5BLq
PAUO7NwKZSCEBvHvF782vz0XV5imaQvqMmR1kJ65KBvRS4oT8XxKKMu4UhmrXPrzkFSx1zkR81eI
armdz1AYuF/2iAsLoWwmvD6dTM0bQX2TR+aPHBxaHhAr3AXmW7nmyuEUzOU6OGBpIs7GIBUb9U70
B/9a3/b7mv3td1D+nalpxjIcT1GW3C/MgIIcaqqNQqXFHKq86jido1VsgTq5E+amMTgB1H332ob6
C0qOIsc/VvLiglODmvZCzFMYD5qrwveQqQCxebJnygdKPc7NZP6hdIEDbZhvtAQs7SDCgP79DVXm
X/a3xbjISeq61hbhgjd0TuWJXjZXKyTldzY4N1TAcjQu6nBEotLSISYbBK4c3nZufcpHYidvU+19
/v5Q37vox0PR8VIAXBFJUS/WBhXNokzScN5lZ1Ii3p11Zh4Fml7wKczQgxlBfESQ3kvd8/cN//sD
SMZf6kuNsSpNmRup6GZcpNXNWc+XRYjYssYBn+AaZfv/IGDfyPmeOSISMkdyB3b5jHAPfK64Gv+I
TvCFC/wq9sMNpGL40pKNrrHVr+jc+Tg/MB1SH9CntxVbdt7fITPG5mGGwmbq2p8/c44xk8cbM/Ub
Zqs4VoCAo/nn4+Pp6eVlcl4Gu3d6R3QlrgbWgH+g0ltQjOG24r3u5ZvSTz0a5txF6CuRDpFaWDE/
4ebmab9/eyCSttbJKfioWCj803ObUfSZTs8QKJH3TDRemJ8zw36moqcwZdE4dmSbxhFTNok/wldy
FPILkRJvzjNEe/5pJ1p4CZvkvGG6mgzk7GaUaUsGNjT+oRHF33p4uIs536E7M/d/f9t+sm8N7pWZ
nqMgH4qc3cXlYpT6OT61SnyPEi4qK48hunyfvBl3TNSz3izy7KtkTV5ODIq909uD8oWqZXHTH0Mw
SccgfuVXCsO/Ier0SMFT56wfqaGLwlAYdGmEZhAzHdS/vH7RlnFKKmgCIG/PwqpGq72rHmCFMvAt
QmrRXs/Yzlv5G3o64n2NnEBp9xDvZLd7V15+XzF1jteXJ41ilXKOYT6y8Lme+geOAq92WrSoasOr
jffd4/nk0LpNyD1idLLwcd0Gxw6NgYbAzQR27nbPpyf5MK1hr/amTBJ+0HbqR8n0wslfVBb8Ruso
M5WdEhWy3Dw9JIW52DLSXAZ+eNWV6S+3EXQYeFighKiVXnbHaxHXHm0Uo3uB1pp7fkN1d59MZHDi
B16n6nNzGN6jHZxqFQWDa7RqEJDLxUPXRqRNrBtIKxGpLoKECAzUMNwq3xk7htwKczivancJ3dBF
5ochJiQWTCiHjHiMyntQgonP9FdswMlfMZk2h1sxXpNqnncxf19fWqi6QsWdyFBVKsSCzzvJxyVl
pCgEcglowpzf6syVv2rGIdJNhk7hNq2ecR0sMyeEbLxBa2C8zazTJrCZzO+PMsQptClW/C+3m+43
LylnwxoXLsISG407mswhd/IdujVMz4yOhPE3BmVm+s7xbywGr7vN6c95w7vZeuIGyh7MHxKuTVsT
f4dDTMuid0uIhU/DnUSLH10KeMIz/Mf8Qyx//yXtDZrs2ngqRxYjLFcpaUEKAR2le90SNb82A8NM
6CD1pQthVd9HXu3qr8lKu2fXqFdAk28ezL92/fzGca3M3WnCvHiBEhjGFEhCEMp3GnkKiWYGf8Bq
mLEa7QJqu2Z1orM8HTDwK1vrvT605COVA7xx7mxCiEz0DX2t22fl7RlSY7iKYUK16M+baWRrSHQw
xQZRLXGVyBeHm/p8XCiblDS+2jSKXSpuVL1xpIP+ZkCoSL1rz2tkV38/2j/Jiv/+Jb/5ZP842lJW
DlWnC9Idc7onU63N7k1/iz5gcWd/dKQkwm3/lb+FL+oWB4k7TL4nbB+vlHOXVvTgoPNK00Wij8SC
ixcRGSgm1ZXBkO6mQ/UYTmYh7KUOs+pZyySlotdtCVb22e9VJ5h8ubw5w+ZtQusEddJAknlTQXQL
7QhQ7WlKmfXBRtQ1l+5EGRWv4/OxpB4QzWxdjH4G+6T0w5OnR74mO+oAhLGO2agqoo8eapY1ldZb
yogcYneUhMyhlLYu2A3H7L6D140PUWzzX7rEZSzn7Km198Bm1mGLpzYEBc3YFtU6XOz00/0ZOXLo
ijfJV/VBABztsF8vH1UGDPE2tPtbJVwNtBImG1RFuhK1f6LfF6t6UYws0zbrjFST7koEwrmZqT8b
sxsteA2Y2YuDlULJfTFW7aNCw0S1lqPV5DtjspPyyu328wLhUWBWwIidvTVJmP59gcQnUS1zTZfu
Zq0VZiu/cP8shbdae6xJHRRHgbw5OIun84OMxbkryE70YSR2onkJ+UHvRKq3lA+j6g49Nd5ieyZ/
Eh1jE+GGSIubAUM0WZhhfChUX8fR4hDQ9Kb1kEBe/f3A/ERwL36Vi6wzDFplKSUcmGiV7qGQA4c1
Fr0wsFsm4az+9XSsoRo/XDsk/8caIowhYs9MTLoMR3k3NvEoSXezEhF019BqejS27Y6xwWPJ7ox8
SXbCyiUOdfivJdhm2RLwAlV86pAzGIwKfi7JFm+yO0PEPpKw7YqqP509DFglGJqlPaZeXKzSaJaM
iWtvkt14cBvZka4JZf31zNNE+H+/zjcE8I/AEytjVo3QU+7GzkTJXAOoMND/c4V61US70HhOkttA
I6PuHpE/ttK9PDl9c4Tiz8nE+kPWbE1zksaumVztrW64RVw5esZgitykeRUY5ae7xO7BiArgCwit
f8nGtS7ivo6AqbCVlQ9JPDbGYVmStjih4U1MYxgrBXQE6xMVnXy7wyipxbzPjwrXKJ1EdpXEY13q
dNOCL6UbbWllpL/Qk5W1wNxH9TKFx7q/7cR9W90Esa2WB1VbkT5GZJDVyzDLfvGNNgQ1UV/jQzjf
XHh4frTFUWNOApeWln1/Jef9yfn83rX/Xe2LJEQNo6Sdlfvv0sfTJ5bx032wPT2mNyC9e6YMfz8j
PwkL86shIyDpEsqRCGz9+7jnhoiZeCNKd8EZsmMG1t84Ic40hhlxVFM7Eu14Y7ydUbmhiW/MCU+y
dHXUXhAg+Ug/K6Q2iL6ChVG2zsfUFlQz6u24smepqWt0lp9V9sXzXuS3pZJ26hDyvPV9QhoWoENm
yUzfMhjc2wSjReWEXBuISIHsMqw+4UqD+YylkrqQU44m/zcE5BE5P7YYuzDtf1/Rn7Xu9xPCbyGV
ZEEvG/FNm8hRE7XSXYP+l2IxIjvv7gDhL/SWrAIsktqRWYjE0T/jG0bD+j95aDFAMWq2PNk4/EIH
/P2ZfhLmLp7pIqg3hciO0hrpzohmSuGyNwcmqia7Seyl7NeJpT+r2e6EPm3ljLy31zb1T4jm4gEu
QjFC+aflsOQBJBoQxky4rKGgN6b+Jr9N8jfJErtbydQKu0HwE4CGZjN1cGw3MMfoDIAg9pbGjTjZ
eX7lyP0fm+q/b9nFISiiejGlIk+3qOxgsJn0azIUqpxBcJBiJGpphonQsGC4heALZ3T+7YxZutCL
JsTcVieESBG6l50eHmdjpZUjn6+8g4sfldHFAl7s+3occF5ueETmESPmbxH7P60xCOrFfSzsq3LT
dVuh8TU4l5VFXoZdz6g5S6z/QCwiBw/ANCWrRRHMwdo4AoGvbaWm2+LkrSPItipjZ+0i3YxhVA3S
GNttYJ566zyZNadewsPAXLxCcS3LfajftuV+LPfIgok8S/1YNSsh9YXMiZUtzqxBddSDXVoeEuU4
wTzQeTqPyepk38peB72MMb4TihDrDL3WCe2+nTCsiNIj6cPy2nmct9ZlbYBHwv+ex4uMtSv0TI+W
nEeJ2gBwKzCRqhaaObcKRq/XPK7fojuEqPDBpuwYlEdL1c5LjDicZHBOhiMj6a/40WBl19piP9G6
i7f1IvELC1kfDYGHa0P08DCXsSMEFDggeFfIpswwd2POGVfhkgfitI1jV0AxH1hyYg+DVTKEw5uI
ABtkzol4jQ2jTSRGVDQilI/WSXbDwi+vqXHPCcxva3qR4NRqWWZNw2MXX/GGohgsIdgm+xLq77UO
MODc7y/2zeT8R/pR6mqqyBkvFlCOM+k4+Sd5G4jr4OSxaidURMgBzk6DmUhhpo/TxxTi7WVX9A5Z
HiRcZF/qnax3E28U/Enwy8I9QT1EXwK0rJ+LdLjDsZOCutMzOjlL3HC4H/DhLZyBIhLPbpq6mEUA
iDGK9CEzRoAcQeJAf9YjCxHT6FNnGM8wz9wphVvymhB0gQkNS1vYIv0had8CfXIgpZXerMLlfG7Q
42vTdRUyN65UrlY4Qb7FLk4cvRSzq8KPB5/C9NRs5B4oxiMz1CRHit0ze0Dw48iXw7WgeoJuJzL9
VMqq46isc3lXLX1d888MM5L4Mvi42IWNR/0Kxx6GvaQBMpjE3nhyBMWWIHxp2DtamIxrLZmdqTw2
98sY9yRrIfhS4inKlWD298T8v0fyu9L9xzs6jlmixVUn3cEGu+9pZiJV7IcPCzS17ibMMfb1unuX
n/CWur1yEc4X3c+Nu6RVJc5Q/SWV/Twp0lgktYR/GWHR1nrOj4X2ivjJUSorq8b0srZOqV1euwK/
yVa/vfTFmcHyzShP9XxmNCpYJ6lXLY2UT3UwyaxiXrR1FjKJlzeyuxeWPFPbvZPKXWKRVGt0RpNV
svRwAs1Dm/JhXLrLGIVzpzCcs+TG2pwECRXaFTZD/W3FbWmSyaoBNo62kDuqbBuA/7INFpnVdgEn
TnhtwfsbhPstfARQgOQaK+lrx5b0EjABpNgGCqQ+0ukgv9NkZdwlqZ3otArEK3ew9H9siv99ay4N
nEQlkRexxA3H7ownCzkD6WTVeHq1Tj+5WutUut1pdkq/HiUkoh4gF7TZxhdQYzu7WuNo9arQOGWu
AJjZMm/vtbIl88tETiGu1NRP+FGQ2oCGJmuMHIgurWwPho3HX8TvathSbyF6nJGX8HcciHnE0qVu
xY2lonVqWPOXmem/L0RLn0VLLQ5lqcw5KElNCEwAWee+/0Q6GmyD0E0aDf0SjU/WcYJ6mHsLzV3Q
kZ0c2ZVlWzitx2iXd9taPIj1Thbmz+Nwswj2A620YKfpm5KxTuFGDw6N4XP/ioQ8wxpaJ+ycChJ/
5RaDF+urs7HG5Bb5XQC7coGc+5wtyapVoMQuXLlTfzZPYbswm4azydxNWV6ycmi3KZh3tu1dvzR1
uCO9iaeJ8QdFV4HJVXodr1I0x0OQN87XQDCBVx7Z/NGpHFktxn0Nu1Ut5GUwtuBjjoIB0ZTI2tkD
hgjff+TOXnD54QtJBs3gMz9QtiJ+xWoOhVgVojM6fuEitfyKP4WvCP8/JOtjs22A4vDrMcXYnl7D
D5UOPLcjJsakAL1VgNXCMkF4G0izNIsSnQIq6rku6Pl6b51ES6Fa/JDfF9UMelaGuWDIBayAkSA6
NIzpNBYGk+W1RP0vCPS/FvbyEOjobk1aWLbIFZsS3EBEVRkhrzGvZJ/OszfnV24aI6bmsVnT/9TU
KPKTKbCa7MPog6smswt0a3oz5uw/xh+GbFrIAQeRLU0kWNaCRSpYaEslB9TcKEezyi5pTuxBigdo
yur85+pNjhTR79H3cuI1DxW1VtVSvmsa3TZOX13qL7KdKLxm/U6omJXuc3vIqM4mtDZE3VW0wFnE
0HaDzFuUCL4sXXV6SBZe1tuLYHVSTBmFxF4BfGZV2nqt8v3MM6ABGbrzhhFdZStPb8v8GG9yVxpv
zvUNgIyQWl3zp/1cZDOEDxMl2sf+YlYrpomzoOfX1RaOn/SRp/vY17iffb7CQSYguID3c2IQ+sFw
uzSZ44cO6cqYTsH3J1Xo9pp82/cl05q6FfpKZMqMkfvvSXQy72K/P8T+6YNpBITW4XXVL+H8ozuP
lozHcw8ThPxpNfcMKuAfyPO3RLuRVxDMBHmuY/sZI5Ax7JT2SNx+EelxW/3NaM/fk26kyJs/6flL
WQIFvX7hJ5mBDnkGQBH3aKe5pWZudRgyUWVL9YtY3ClInkceX4sUJ4TZCe9K8aRm17c+LrCy4mbK
rpjesvBQ5m6Su0Xoikj7BWj/Wk29V+i5N7tzve9RxOifI/qPyU6vb6TWPzePlbruUxxqn0ttK0n7
KHw00H2XVik7NOr8CrGnft0ZG1Hyl72XTW+KtE+1o7Kto80k3yj1SxCSSvlhcZeqa6N5PEUgOT6e
rf3Sb/nW/C7XHnnCCSca7EzGm8Egd4uJtSY/gsXjTSagZgTFP2G/zaO9hL2ovJsCT8/WYTEPAg7o
CVFBVZupOgjVoVO8kjnRGNjH1XpPa/2luk3EOwyNeIapXcnGZnHaUi8V6hrJfL79jKvs0ioZ5Zvc
MMMe3KvZVtm2kA4j1jDq8ZS/qvFOEB749o6LoV/L2ZrlXYZ4bYR7ofdEaTXyPUufJ4tLr+vf0aJv
YlL66sAFKC6fjSi1hMldCrCmznCwI69ffOnLZ3FkSrTZSe1qIgKr8i5vdmO4T9ojL6ksbjv1aPTv
DdMnzWPYumXrN6EbZ37VuuppxQPxk/hlWCi6U8vJnZY+O4CvhOfVAPGpwi3IjSdPjnwlwzzZnXq3
jt2+8Pty3fcueaje7xTDLRXUe2rD1URLbUGEbJX4u7Bw+qwETqULzlYnKE4cY2OHi2437LPxpino
mKz7+LgMn7vFR29sAu0xnmUkBzoqwqHO9iKNm1RdnWjBlLZAy6m3W93SSGQbSygsDdVvjSvWqnBm
OHRk6UzUjj6F5gK+PSQ7Rn+QwoFZ1dBkcJrM1SeXkN9VPqlO2B77PzQRqtbXBCcR/UZYy8I6Ovla
7vUQSEU/0xwB39976UvGvK5by6GX5E6feylVdu4AQGJ8S6uhrDakT+Racv/cNLZIGlYD4Dvn2OmZ
M6YX12Jc74itL0IYQorN8EWA0To2hdDSwbJ0d8rWb4ruSic/aPyi93hYrBgEzW1Y0XO9Uxs/ULa9
spYBWBckjS5GZqUIxmTHotuH7mTYDdLn7UoEONHdhejn4xsmyXbU5ncCHBxeBl9S5Oi/lboHnKDT
1zC+VelQxrdRt1UpihqwXXfoPL1d54KDAs5oR41bCes8Ryl98otp3yerPFmd5HXGQUYRE95w/mWk
rjG6gP9hZ2lIkEgLk7b3YxaYNNHIL7sMH1hbrG1W7cTYWWwn+fwnKpwS8h+K/slt1q4wOhBoKUzm
+bmobO7gWrdPvR2dPLH08aWtY7+qcUvyWj5BGLfw2pNf0HNtzUHCUZuwNL8C38vbUdeWUTkF4bm3
eRdkyqKT12CXQFYiccS9+APp9bPiVIrTwMpTyKydtnJ5tahCydytBj531NjBBUpB5X/pRKf9IvIN
yWINPuvnkfOIRr5qMz+T0WoyHHDnCiyfk0L9XTtGPH+MFpiH2IFkdopZYh+RmTWTU0yZgzKh7MO2
XjoyRIqlSfJBk0diaWCWjk6+sOZmFWLv4VyoTQg5wd84A/M48n6AuoiGItNaGn99nQ9+Im+KyR4K
H7duNXbFch2FK0OnMnTP2FP6WCnzixdwk9WVUGyzJbPZ2CF4DfY7Z2+I3QYpJuQzGQU6I682zwSx
d33wLRZDpOsDfaF0+102A3JmwdxkkvjaiSsQrlpl9hA1RVsGkeeKup/dHj/7PUdhE6CKzuFsbkr6
9z2CSe2t7KqZW9GpQ9DzdlbJ6q2vop8lyCLOQHgEc78pzaBdgysJr/qN9k4GrpQvJSy7A84XJSri
qEyGDBo77OcWO/Xzw5ndhvYWc/2MoqMU2Pu3jQv5sn7tcnMhrqbz/VRAqJzu4rODvcxYr1S0pyo8
oiz27eKIzP8J8RpneVS+qvvuXqNZhHrgh75JXUTese9y+ZA7GjwmnAgeOeQaRK+l3XvK47iXmWg6
bUIN1sKmOtBmF9ATF+bWV7tWbpfWQwuLABbkApcurBfDVQcJ6lWfF2ymXGiT19DDTK088guWegdU
Bm6tPRA59MYnvS2MHfYQXeyQ7Xds4e6pH241RM6RPmToPnay0oTfhZxb+EIErOrDRHoIuZiBW+I7
h99SF8RksgD5ldN7O5ASQKh9+3Z5Ix0mlIlbbcK/6UlpcJTyztxqaGNVds4IGy3K3BGjeeT9RPBj
DhjqMMqWgZl+0OIDNqumRy31FsHnWfrQTo/jSPKMKv4o4y/2kTW0r8TAbBjxTyWUfwT4vpTbkiRd
KVOUGRT9peS+FILopmXUBRolt9SZYKJyjbmdxd7BfApQV8d9J3b03AGNJpVRIKUurHzptvPSmx1u
f6091PZScKrGDmp7QNsS/jC1AYrL1AUH6U6lcQlARF9zcAHufwcr5L8jl/+tiGcw4x8wCcmyNNDz
/378JXzywa5b5xRQ2yJta+VIDQSEaouolwN0CeZyh/sCjxgrNvtgQCT2tns3Cru+CphfgVGM+cn/
8WRdlXVIF/NkYuBMsNe/a7mz8V2PBCYVO/WIBJd5/mPFkV0ycvwNrpzhulCkQJXhI4JR157sJx15
BlQ1lPLQsqD/8g24/uPJxkXca8uYJ4u4gaAPw7x7bt7yT/HxdG8g2oxmfIxvzFKGide9Lt9RrlPe
dXjL4uwF0r6zmH3GaTATRP920lo9MAkXPBef7W36Qezc1TC1kfkcH05HGQbNLkEo4n2WYovvsqff
N8D3Mv7Yv//4ZS6WeZxyo2uFUrrD62bgHZdNESc1DDXmhpJpYH+Ikeueulk1bPCMNNqJxaYeN0m6
rdPtMOcnRCqvDj1gj1D0O7oay/007U8BXJi9Vu0a+SjLcx/hLHspczUnRyt9I3WaDkKbO6OLuZ8r
vs6EBmLsojUoRCmnWaLOegAQooDM5TUQdNV53dkt0cHoPD5fBOQ2nnA+tOIunw7C5OdknKGtU7gD
8+c2AZp2F3dqOzoZvI2lnyjeCY4qlCVo0HiNBO5w/H05vztvvy3nRZtnEKfzUowK+tgf8mDLjdtQ
Sg8m7S8VK5rP9CMQACeuBKGfZh3fOxKDLTjWWK3LF7ifrhdZUqfgWopsn+odqrhUYKfY1t/60o5D
K47NBQzw2E7h+yM7CDoy52RXgon0t2CCF7CmQq5bQG27aIOoyyhY5gZ7ScUyJ54rXZXzx9gLsm5I
/ssmKAEghwGncu6WXqGVSN/EoMvF/+frX3Q6ENMUgkoDeS0RezjPmP0zW1PVKCycPvTUAdYQgsN2
+nVilgc2J/M64bqUN0PpRwt/WdknxSrODnQUwL8RsmKDfCTFPGAIBS68AqJ6Htt8osG4P9nqG59G
Sz9f+lRGmIuJ/L60rvtVpO+qdI9Id9gdTt2N2u3KYq1Eh6E7NjFkIzOKMKyxm5AmtxOfXA1aNOAV
mQf9cLgLMDd2y3hFmrsg013Ag8QsDNLcJhVWCY7LmVcwmqbS8bUXBSaqsOUxfhbtQfZzpLWFjYKN
QEC15EkTuPw3TK844IwCMwGF3SeeSoGVzh+TMz6zTi65Xbb6/TT8VBVhX/7zDbnYl0U7LYbzyL4M
FHcaXdolp+2AViGTCYxcAByiP5473IpB7+DHZAB4oPjdmvXSjqm8FMAOm0KPdmjS02Sy2oDmgWMg
WFj4beVMtxWTSBMVuZ0YNpqoU+D0qjsuyN+sKfHTs2s0ToeJZG+fUncBiKN6MXNA+jrISem3vX6j
L+/ZAHKxrto9Vuq/L4D0UzJ7XoGZ8wABYok0wgXTIh7LWmqw/75rYbCt6A02aBBKbtn48Nm05/GZ
CwPhV4QhX3sUe5ge0u288QcKwqU1tY7I8iC9PLkn2e5q8li3pPOk4CJunyWnE83mHX1ViMBlbg5c
E5OZsCmYiMns9KEa5itbI6ojAF89ZKV7ljfteRsJgBUrygKy0WTCRNQu0F0/Wapgp4opoTBJ1t9Z
OFhRSSivQe4GgKzrxZ5Q0kHTZOq8Q4dQKlZ0jd4jJmt27QT5yJxyP9uhj4NwUYHWFZrBxyKzhhWw
NKggOJgV3U5vA4zuAVp4uQOYODW+ylSgYuYwCalQczM7CC9T4kizPqkemkg9ImbBiwiPEyIu4WQv
Fw7Za/46HPr1+FQj1slcH63WFgEudP//8NLhAxpLmKUPtDtNVIjlhQMrAvsdaKaPjNSyqgCsLfCS
G7r+iQ47sxJk7MJK+R/Czms5Vmtbw09EFTncdtPQdE7SknRDKZJz5unPxzo39vIuu8rb1l5BAnoy
5xj/+APd1D0WnpH3qU/h9FobS2PR8laaPHciA/9j7/5N5f7HpvWXFSL/vc7BOqZQJynhAJ44Y9ch
hlbZMjCwSIOQ12MLDLvWBHhAayT0wW7ot3XuaTHre12T1BbbNaFnX4Jm47LJbkATGuVrEGgmMiEM
Zko1aWXRPXLyMvEBiwKKRoSDMEL8r1vRl/f5n/dCNQFjfUlQ/oNBkErjLEkzp98guoO2NyMPVDV4
bwzbqLcy0WfBpom9KLPVbOMDA+LALu2izDVz0ORt35xbYxNIHN4gaZs8P5TNhq2b0i/PHPZtA6PG
aR0+YsgG1dG0TrJ4nFWZ5u02I3kFLmG4heeZYQcYdecbnLRxIlB/QqAt+Vox5MDuR3Py+thJx0oi
mX4fKVcJrKM+FtUpVw9W52rwDEKIpWuJwAFtAzusNrdRsSB/EM2m8tTA0ihWRM1lt+ENJnDIEQAO
0tjNMt/atGBQs1PqG7MD6thovhu8tfclQguLYdPW0VZKHkb3DAuYCt1mfyUt1c5aWw5l6GMr41Ni
ZChtS2vLeuAUJxkbNBMMOMg85sYZoprSUWZbHt2mOITa0e+OsXZs4lNCal2jrTMKeRiySMT89Xzo
X/A640ROiJOj/ETZN6wNMMuQ772usE7DunDwJn2V6E5UnULL47Yn7gsRx2gPHxZKstkB52FoNB6b
ye416LO2jwq4hj9uK2zcmAzdaizaSuzp137oSJ/Y/KtQctmkcdFHGctkWVg3jFnwsbp0Pyoe1tEq
exNuGiGK/tpiKjCsKxx6VVfM15yOlbUKaIgU2I2uifBask0MhIAvFNqBbcjmpTrcaBt5heEN+jbO
9y2D8NCW34sn6Q3BQebK1rFqdiInT+IkzY6vh8ozJi8yPFk6VDbfqJFZIRzpISAXpBtPyU9a5JXz
sUUC6tugIDWqSEgjuKYKRBURRmDP4GvjZqBL8zec4AyJVMVu4cIbjOs3RbySvxjJIRqJ5e3CoCjp
7jaS5BJuN/i2Frs+UA4cAbTHsCxMx9d3ZuVawVYggDF2p9ybpoUgxUEd+Ou83+jk1HSMKtYShAC3
8O0uchiiwEEEp4WnaWCwm24CQITCnedNgYQQmBgTIMA94ttQtJx6A/bnL0t6tLUjzB5Q3JxtOD6D
1whWlLaw2FI0iYw70JWFrthsAz70bNPrkOw2E2mVMNwZEHA9kJM64LKVQnNAOBmtu+mptaeb7tCA
aq2DF864FoUlNDPSWRgusRZgkH/h/16z+aMop6GfVoa2YhLPVgZFzECOPdkCpN1pnRyqg/IsAFov
hqEgOYyMmZslX3rEvwbU5hSvL+EbLF8GUGrlyQ+isqAGQ38bb1W6AIWVLZouDKJK+4awUPUk5K0p
EwAeRiBC8yaKthB6xTlkJA/QAoaWA2xd8+/WFXAcDu75W7eVPzpGjcF6+GjdvFqN3/5J3icJNdrG
eK22GPqyCSBKAGQQ1xpNKQAfE6RxJfduyqCQR/odrvyPejcRwdguH2k/uD35JsEuLg9RfBaifRif
OvXoNydL3PvthV8Jwv+ojPWl6/jnvmwasoL+Epe3P5o8jJkmsZp88Q5rg8rorrsps37OMvWmE250
qsVn8nbGF3kdHwxjWyxyLmhZKPVkjNVcKMZau6vQ9FB/CSsjP/n5qqfNzXaN11AJqMCFhBDa/msj
7WW81ZpXsgJBDAQGTFA0O8dHvvZDUPENzNoEwHnCXxyTRqf5lTg8ZGaBOazfBBXYv1dg/5MnbUgW
ikBDUkwsHv5+vIppaQ21zpFk5SsF2P4QPStsj9kmyexRpQxY6Xx2vFksMJYuGSOEMDxn0ZoJGnsj
Wm/mxf3CflCsBWzQmHuz7idyV9exvteuebVuEe5CjjLXQPcqqm1lVeBR3NnNf8E10v/6IP96N3+0
l6qUpl1U0mGVFsfHupRtMCchI5HUeqPJM6XV9EmfJfdgISvzv378/9TAsIiw78BeBhvjP2oVTWla
bVSpVURc3mU0F0fieWXRS82tJOz08qIoh9Ty9PIEZ1ANHPgjsnnQLKdPzr2xs8YDQxxduI3YN6eo
JlZx6/iW1xAdER57eRcmXmZ5hXCcirNG7qrRP8nVdSStCBi0sGf+DVEQALk9JeOhb89NetSLnTr8
R3TE77L87y/McouyYsimri03/PdV0ydmqwVC1t5Nt6PqXR0TdrHPCPYKMvnfEA/UxY59tVyEbzTb
geI6TvwVfxnwQvqV+Mxf6u9IfDgIUpGM9lX+o1z7H/+zv+of6geKqP26febh3HTkxBfrTf4k4O3U
vQYPFesE6zJ91DhDPElP1k9xMd6lJ7I+dHEJFO7JvBzOyWfJpvf076+L+U84c7nxJesBVvFiS/P3
G/dF0+pGLW3vSmUP6w7NKiWbQVu5g/wide7c7sjionyjLgvgc4oXClbAuAzR9rxizMxOyHicvYMi
xvhA+JR1575ZVxrNLVv/Oi5tTF0FKtcl1hoexjY2HYw1SSCUoIw9FqcqmH5k6bCt4FnYLuOOGrIp
2zYQKVsTXwBRnqTMJomasNiRtLTdoG7IGAlCe5xAdzYKxDt2X06Xb+YHvJAQM1g6OmdHuZC09V8M
VmXILaspXpeS4yB9/0/i5T+rYYyBRSzfJdxbKIr/eFmD3vJRSkK08L87MHdgQlDK0E7xbwerLChv
1mwxPC1oBPwjY80A5Fugw1gYKsFVe0uf63fqEKlcWCjVgXk2p59vbjUG9E+gXOYHY6wRGT0QD6S6
8j8KemXpTv98Df56B3/U85GBo60RVe09yGxEbIyXtiFadzSDDA7fqe2pxM2EUd3CwqmYtIDXqzj0
UiHQhjRbKzhC5aUXqbipblWdc3NT6uvuCyfC/wrP/B2d9W8X+wf65MdDjpaXi52uEKhyTGIpUSyi
sld+zQG/UssLarwYID26T99E3kmlLT8lbvXUfFsb/dP4CT67S3eXD8VlPlIAXo1v6oV6t/DEXxmV
TgwjTNItovu/v3Sy/D+BEhzrDNOQJLQS0h8wfJh2pp/pgnjPEVCmKwSwVr+WWjfGR526IXGAD3jy
SnxITbjgG7M5tEx66i3tFGMWyfDU4jSSrUCaQnsQi1Nj3efoqbJOlXWnH0oBvQBRy5NRnGvloCSH
sncl0AMUxLgCET2uulpytSgoKcSTvcDovQfxqn/FhTdTyFpXM/AahCxnvzyl0oWdg5QiED1SqfsD
e2CS/ExMM0cHfsiAx0byVGubSDqXmSOQT1HDQ2P8AssKBsNGJNog2VkGEiV7bDd+sqV5C3I3lpc3
XKE3GLheO+E9L/dquIGTRsYzZnGMSEaseMJNn5KXs64XiemGrjLERbbbKPpW9C9DcxgNLza8EiJv
cp/7+9jvC+5BWVcf1PM41J8VlN73dEttGuNcAmXsTj3bF249HVP5LAdPDTWb8V2n0GNd3fiCfg8j
bqGmB9AS4AI+dFoPXFSY2ierpS5VVgG2C/hKvzcvU8j3Wg/yJr7KlNwryfPbrX7w77BObzXgB9XB
HagwwmD37rsEXcpLmVFjDk7K03sNwsI32o61K2iuieFQdJa7Y6h6UnsCRhwJU8r3hekl/jlKDiN9
rXQ0ETGuq3Ib9RcrjElJfhGnQ6Buiy8RCSSSLZRO5inFTQhfnOJS0GgK0ZuOrBP7UmxEtJ2leyVs
TYv6P79E5r0qvrTyAVNS5s9GJH6hEJboxjzTuIjpJRwvZnrJ+73QXqV5H2Atrj9k/d7N1744Nuo+
sC6JcVfGixQ8D/WPXF/04l7KJ0vb9hqH9xUWVHKb650mX+L2KEtnODq6eh2lE5ScUfxV+C+QdUIA
nvaqBBejfp2INtceCUE04R4SiRZCnPFUcw9Vh77aV3ajtfVJJ6FnhiMhX6L4CAUmM/cwUWqIWtY2
zA6QaJocfcBOSQ8mfJnmEcL3CSiC77CBEgTW6nUw9x2EHYk20ZPSQxzuRQgA+Vur/wzaQ9cDukwI
SrTlDZFsZkiN8qRoz3P+ZlITs09L6iFj8XPhzTWoL6l5MzAZgmUD9cfc98JTpO5G0K25hYHB57Rr
5Uud3FLRSee90bvBnv+W8iWc9wLherJrCqekhhy6qbjd1jPTLTcBRgT3NAd0wBMIyAicYyGYukNG
Bhde4E4oOuW8nwi4g01Fyk66zaCHpN4IiQuO0W/uUcGvFBtBW+wpMh7MM0WvOYMZutzznDmzepiy
Xd8c8WsnHXh65+dB1CJlAUKVaewT+Zj0hzA8ZRB6cL9E7hYy8TnK0bFvHpH2aIJHnr/V9EHNQ5ze
xyij4Xxupqc5+Jj6D7+/FdUPUoQqOnaoImgowB8kL0g9Ltya9uhGJJKDrOVJycouxT6mOba9W/Ps
5CP8xBEaWOGieW8f4+JwvgshQAXLzfNPRchN5oDn9OqhkTz+VAilSwJBcA0TlsJWr05KtwNoBcth
jUPgktVHU7hKu5mqUwxiLXmVei2lkymADD75EjykrW7s+d2UpWttBdwqELxA7503cbSZ+GxYdUQi
wTlTli8yws8mUtyksy7czQAx43syPcFK88XzCHNMPGXRMQiWx17Cq2quMtc039PglFfoXA9GfTR4
Avh3hS5mIkBVrImZuYGnGfhwhG7FqpOPYnUS1GeIrz5zONwleYYLbWyriScut5A8LXvLg5PeHbi+
mZ9rIlU4T+UeQzQJ2ozEg7Vzlg+1HeFbpDRxSLAWFZe/kjbHobq0h5ZK5R0m+MLxSw9cqzDt+b2R
z0k8syFXwilSr/wwvmlF2lviWYh0Utb4dZ72nbIr+htXw3esgkfcLiso4+qri0EvWV2onFtHMLd8
ygkkwHTLdfLNIJQN3F3gci9md+gkTxW3qrLTmbAB/Qf7TnaH+ssyt5X5ApDFjsqyMdRnlSMukc4F
/5kp/LL6q/Q/yuo19j+k7sVf5qvzrzezfh7Etyx8gejXVZei/uIehvEph0Zlvkz5HXZcEx0LQmrl
jCEWm34/3/lYVyomgAVEwKT65kitZviVIBbwFwfzRdO+FeGsSezIGz9Y/m8UvvSkjM6/IIXDrTW6
3Vyew+AkA0P6T3PyhL6qrx98Bplw4rdSLpHl1mxb9WCWp9x/qipo26DzN6C6nA8v/dVH7736zIpA
hpV0B7k8zfV1MF6m4EVCM58cuvAYCudAODXvAwIt5apnd90/dcq1Vp8rBKr1Y4LoTumGudFkD5Zd
1djOpUQnAY+DjHyJ2kr7gm00KEhnN5piC+BQ62S2E4PnsRoIyn0dQMFGm4MemjWKrvIHYjqsdLFa
CQAITKnsmgKjcaVor5euBXEUWjR1a4lcGhdCYMDw3mFBxhyjh3XvJLJDxm8pIGTAIDTjKt3KPBjN
flCJpdfuLYRpluJCwnWhdfJvo9/BkI2JEmucGWMiUIsPE1tXn8nIGnWkxKQIfcOHitdWuZGxjk8c
Kd/KjJmGfZ95yxlr4lMEH/VUGZsphn7iVaOjZW5J50eodPA+S9BBz4CHs0qRtB2sXRUd4syt5W0X
ucZwGKJ9mRzlYSf6NzKx8ujsxdqbWb0J5ms6PBvpC//M6YsiwQPE8WS+9ZWrEP1T3fXI1XLb1HEk
cMV+n8fbRt/2+M/B3bvUQFDDTtO9wHSwdrQt8QrtUTBOsXky2qcofM6Ez1w9isZzazwS6yfuv4SR
SiJm0HbUGTRFANxvFUnY8ceI2418jySHP6pbP+H4GQavKRltEQXFR0b4aL+gs92r0n8p022+Rpds
uIoghQPwclwgfVWxCPmR5xezfEr1N1WtGOBQ9gzfQvhaJJ/h8KMmJ6XcBcG9VJ7E6KtVnlT1Xou3
VPPmcieG32rwYzZvVu+0tTuMV7V6CuKvoXoKB6og/lc2dxX+k8akcxJfMnOj6+tUP5pxsgpB+g2f
4NzeMXtPMuH17XIueS7v1XQy1VsBKVqCVhHmPyiXfMA7Afh3paP37FyzfIjxWy89RPxepddQehVE
mE02wGP9Esg/Tf46qYAT89pXqfiumXgyxG3S2IF0mgu3e1jzzujs+YdiFRZlNO8taTtCDDPWNLCA
6rj1UP8BK2KplC4sqgjDjMbJlesU3XKRes8lvbETjlp5GandVnOxDzieetcvX5XgOmf3gI2VhE8O
qUcwLqIPBhR+dxN+yzHz7iWqgHt41dO3IPFE49qibrwx3gclYI5V4N+B8Lg/meYuhMk9elSjoI55
uOsoKck8Y3wQI3qxgw6ugJ3hLspgnqF25kigtASVJPtc2fMXE39V9SvEiSSKtExtb6nyUN67XwHU
4PDKDC2J3BlbPR2eHRK3dQxBIzggBEB+BlmL9/wmJZvpAc+vhwFl2pT3DTDRZI+N84qSpIK5irUh
LRvW0PrCoQXapvRnY+2/4fhBOxUnJ93qtwDBC1q6wVUkTzD3SmbDmpIr7McxfzBQe2Lya6KpgHyK
Pi2/cU0RdGf2NgQitc2NdfgBNos9hE/8AON+tA85I1BUffRWbszYma2GYT6Hp7nNGlsVMXrZFdJF
SncFSoeK5nEDrAC0S4vCafWL04AzZysfZHllfUeviOT6ZwbKh5rB7g65ekg15SS+xzes0fHCBVqL
l+YLxhvpndlF/OhxkcJyM1+yWrrBbZoNsokJU9bnFNTA2Mir4IF4FufQ74DD/zAVq6mFiriCgSpO
+/yYQNG6Cu/htBLZvcCi4pVxkT/65wwNggdXTic4Bb8BJk3ArLdlKIAXqLZqZqci2Zbs7X754GRO
GdNm9Ks1zvgzAULc2xutFrxlnnECuUFw6jeMeOpnBVsqpK0V0ihy2w8k7jQwBQN3Nvaa7NYEGHLB
qLB/pTrk6IVsArXXwl5baA+yBjmZVnBbnxhOdq1XmpBa8VTZ8flPsq0pzgiNfHAho0bIIMRTMO0T
jl/h2Bd7Y0Zz7OREAUMjQLOCjgI04t1Idv506gxY55uo2QnzURGo2teidABbQsrox5sR/Ruwrc7k
ajtKO4t8Hkr3eCOPziQw6rAFNE9Ehv5IqdeKXqEeGInHoTfVbvHaFV72KcZORWMG4xleke+E01a1
ttB/iWSBriRVq4xpLf5KyUHTHPYGCw94KstuN6FC+uwgwtDUvw+PQHCnBzNLjkv4TbINubHQmBF5
lbmFwl7SmAJyAQrhMkuUPbvYrfsKcR2AvlE7kmFrz9aVDGxQLgO7I9zbOPC05Te4Kb7gCXU8G91m
FoJv0xwujGhegABCnLHMi3qEvpzuw3bCXlF2xmJdc0fyplac1lqnaPkyFxRNh5dCNCaeddjl4qZv
YoErlpvAQJGwm1H+HiHEG8lvAwtikrkUf9MdRKT+0PL13ajauLv4OFiGm4l1Dw4EgvKi5Gud8RYa
83rbMluL3aDZJxJEoe2Y37ru0hes8a3K1KxdyenRr++didn9ESud7JV9IvlKNA8FfF44XLyC+5O6
3UmcDaMnzbsC6/+GxeOKyLqgYBMoFB7KyslTN8epbF7lKAEoONWDCFuVtsFiluuw2WQM2XEHFjYw
WQfBZlnCHC0R08LCoH5jMkwxWvBNPGg0Xbmtlum8k7Pzk1RPouQb7xg7f9gfhuA5kDcm6UR8wjtK
TL1Ei7ZTfbc8dfj3kpxJzyU6Ofv3U8Y0T/dY8gldjLwurC1kNdR1kHsyhP6C7ePM5ztd6QUU56xY
XrnSVlG1QyvXvaLaZrqbjQvpH34v981PaApPmkAOPFYwUCrUcpPW0NhJ5UHEKTp3jNYZQhfSDATg
2dogNWNexasbQQXx3R44bJH3MgrMMebEdcO3hQhN20qe4H07Muc/I2XI8MTyElkvIG5HxbxlxlYD
ZuBBmHN47rJm0TaEuT3TbSmuke0qcoJhqGOXlS4XGwmITOHGL0rQDZO4Ra+zh680zmgrlo2LnC72
PQkb3p5Hu5KltYrSnOhLBMUZyrUdzOfRXFcKbhdrQrLM8DZ1bgE7EQPK1EGgBwnYB1aZOIdP8lbW
zzqmONo57M4ZjqrDrhDd6AfqbsNMJ1xm9wjhiCBTTtETplejtGbsT5dtPreX6IZFjLaOiJS4ND8B
VAumoDuI2Qx+IrpXJpykqD4TPIgYRG3xKbAZmoNYAS0hPmBjDSvkFyupIZ5BsBl5AeZyXlnawtln
ys5EqUNwSeGRbroL0m2WA5MchLScUDyBMLEh30J8n6JFCYJisPuaFVfWPA5YiJNIUho+tIBOgeft
tNM1Ie71DpwEeP6+eDfiRwJEhSQxwvY7dvUPCgZQzZxijp0Wc2K+tqC/7eFICsqOgelEBOy8NnbB
sGr0jXIBP1tsrsDfccqD39wRqHZA4NdgAtk4yRc/TMwgKx1l8cQYGQEkp+7Mi/PGI2AiDcGZuoAp
sHBL9ouIDoXgb7lwqmDL5VWpw5CY81sq9qzOhXkOi/t3KJmfUlyxCiuoShDr1VVz578pohy41OVC
kAZOSX+XXRDb54HJxQKKUwyN1YrLq4jN/a3jmRb/ojXjg+xJvZdIoPsVRyNvFn/Nqpe5ZvYZCJBN
bGQL5MfKZLF+9E+1/Ft1kXsmLYMEpxsx2SYqbf6tF9iEsTPuQlQdpSNNu+jM/xvLg1biY3hU5L0x
HKVkr9fQzzYQuWPdrikWBT5ElGk7ebi0yn4w0LG5inaasmsb7gTZ0dWtGRzYlcNxK6gnaH3F+BwP
R7W/8OtScuH7q9ZVhPIaeBlurKYto1oLr3l0LPubwkEc30YA4c7FIQDpEYVQSP4svNz5qOX75jd6
WCP9FZwQ6bG6afO9Nnu1jLnGTjiG7UGx7j5v1XxqG8d4ZR7PMUe+J3KI2i4He1pSk98gNiy1K3ZN
8k5NHcqqznLnEH7DuO9nDy5jLrksbHwEIoyVauBhoBuyd+2m2Y7FfkrZnSAcnBIygpub4RMwfWnq
KycypYombTFOY9/AhaC3Ob4WnzQ46ZgjYndu7EbzUGVXLTkZEzwKAKidBnwC7CNgILJPum0Mqcbg
R3n4blB+wAtPR7xIJRdvN2Qg4nLxgMDsyNMd5YmwM96E42wuA8qK2WrqGQuFgP7h2CFiNNGFngbx
hEJBel9EMxoHxYbxUdRi3rhGssN2yoUGjUvRbeFFt5DNGD9nvEgeQDH0BF6rhvfY2NWxaxgb3mwJ
PTF2R+1eom0qbqJ11a2rOsAH2FmcVgj80kNPTnTq0W5E1jZqjop4Zk+F+TWFcAYuGgN5mEVMVIGs
1EOf7kxkUfCixIs6X/LpHGvOjLlVvO2GvQVIXpwS0+Ppy3BLcXAUbX07aidBv4TWQeu3Q8HSdBpl
W9Gh4YrT7Zk95vElSB4+gQFK/BwGdzO9cizraPTMg2le4+TUjlddPxrJxejOoXFJh2Oivo8FTQBw
8K7RjxxaUnVIQ2hWTISPKOTMbu+zzCun0g4RYbjCYg8Q7jmS6A2icD/NQAZe4V+H4NCkD6k718Ut
T07zcG3mG4yJpaFRvXzcjVjoSN+FQPPMk4PcafcG04PboJz9zFMVr5xewv6hh+duOMzZWSKtQN8O
T/EL4Ko40z2hIWcMty4yaAqomOHjIYQkGKChru5hby7CIUrOuFpHr9pP+Et9oG0RVzx8xGFUArQ5
LSUX3l3d5t/HREwN/zGOYx4twqhFdkCiyu/cl78IDyLVl9rMLMV7eHgZCCdQXrrnAt5WtG5g1CIP
osIKNwxeB9S4HBl0N/AY2NvwR4efABMIyAUGBoq0FYJ5bGr4NWjOMXssfxvhCXUqIGhNwiD2ZIsM
oEK1Hdpm7SzEu5oQh/VEAU34AMsVWykU9aiOGOsDG/nrFm9jg1eGzgQV/SoGUQoXRQFGGGigAg5G
7GGxxeNrZj2MpASwpOXncrHo9lFkjxkF0NpgcpTfwfV8NmmKqt8XDEDMTJ2Bu3RoTgmmyIDaR+Nk
3CLyd9XzdAaTE55bxhXdKmJMrK3iH+2YHYwrBEkNq516BeSBya/F4GqdMjRGNlLbfrgqEBQjKbIN
oChlPWNygUvA72/SvArf9U/3mT/jkv9JhycyYMabdbQRplHcoQcbECkxtWqW/dAyFp8cNkMB40zo
vdAPCbnBt/dZhpZGGBXPHGlUjXsko3Kbk4YvqBfAAmDjQdPiC40GlpqFFcYUvf8tog9hqm4YZyM6
oygURjjTi8sA59KkuzgGwLaqn4Kz5VmYMf/7mlOXGfXfh6osOQPf08UkGebJHzNsIxPkShtC8d6G
DdQ3LzddVUWrSFENO2BlnbUXOLVL9QXxPHSi2NZKVwvPYEtCsQFxg4OsAgjyVudO/QvFU1j+Mtbm
2ZigMiy0MIpJzuig2hh2dBZaO8gxlHGEfaza/je2En14+Y97+l9mP3+9pz+m2mk6qWMcRuK9iXea
dZzvCg49fgSM5MbqRgo4Jbc49wz+RqXbOmsR+ORG3PWQbZhcnKn80cpVHcbQtwE70KMl7fzymJef
E3ym0Snh8SIK/e4zd+jWvrXqHiV8vP/gdP0P5dbf2QV/iB16K637eWDcLV6HieW0YsA6ZbZ4bO8Y
GqNSfS0e2aP+qH+1QAe3+DQ+1W/Qq2nCwQf+yzRPW6g/f18oy+XoZPxasMw0/Y+HOqRB0A5jQaJv
7M31Fj1QUexhtjdYKXW7kvMLCQCtWX+2VOiNOzO+aPouzCCU7ibkfGhDzU0MzqABQayYzyYd/tW3
9lZfgcHCFbUe3RlLpr311/6tvpZXum2rQDax8kmu9ff11Yw0mjFXx1OBvBUIeMN/8PmVfy4d7hLz
aENbMg6NPwnOkiDMOi7z3OVvd1z2SKgcbMEYlPz/bgcGCUfi3JDTA7PgCqT5YGfpJUqz9YT9OxBl
unRRXHXwYuJ/c9dBPW7/vsIlY+E6/P3TWF5bVSHbW8HT/LdS5y8nhRQn2liJCRPNz/BCC9O0jqKG
OC1Cg10le8YkTF5RKL7iIVPjN2W+jQOS+lV4NtpVWXpSf2En3hXfxXUoD+An3TdClgJT+eSpexJO
3bCFh+AEbygLBJzcsbBh11+hQyje/HhxEUu+YfyWxDnxZ5I1pBAoargB3bpgG1wrKLAX2LKV267m
FbiKizxhGN3+11y5UP3l13lbfiiVK3U/5iO4drFbrQ3GKpDabOnDUrZsQMH3PB4keWu9w1GNEVsN
+w5rmOTx2R3aH5CQLCVJ1tiWP2zEy+u6/qQz9D+tDP95XXhiUUnviFwBwKSjlbgdng7zo5+ugDDm
G40MhblUOon2hKQsCw/jN4Iacf72G2QMdAv70q1+Wa8WBYPaoZjkrfpqCOoNtsMHeWHVU/2UrvFc
NI1ddV8aEJJo18GHbKxr9VMfmDmhrU8c/l6R7UURWSgnC2GRoyvsAxGgpNcPcOAgAbe0zcNa6P9j
c5eVfzKUWCYmTC9ZhaREMjfL6C/LpDX6JtT7DNuJcF3CdZn0Rwh/frL1eNsCps3bFjsncQuLHs9C
32CaB3rGYbWId1Bjz5Gj0uzQyQxePh/SEkaFO5aeOu+S0FPLQ7MQXxdaU78IVGrfKQAwyBaYds1b
ZqxLKm5k3nfWT23uGijM8YugeSaKJOuhD141P+TEnY5N4srqYqkiY36mrxm0kjRTrEXOPv2B+KRc
Gb9EcIbgUCorKgYIhy1+f059Fy3k7y6GK+J7p4BMwjq3dUqKUz9jRg7/FiLSqsgXNw95emVYVR2H
Y/2VAYTKdn2ZnupXJmuKPT2nxHDqLhHdeNFBZRfyq/GRMZTEAMsxqrshbZqBmBlkfoKPq+OZyUXE
fAnNMwwQzWLYdAMxKRbIVn9hxj2tTAPvPcoHYQcSq737gwPSQWlM3Bm2cyPgP75Ljmoccf7OZzAW
gAG3uVMz/5aHQoJX9ws2ArUtdEts1ReGIF4eNHjKcTqk81MDeLXt33FSh4WjIxmHy7MKXrV3Efdy
hA074C3Q4rD9zLFkjJbSJGPaLO9o07GFxu0HhoBbnwpvTKHWUGSv+QaW7GozpovXBLWlvuAPdKgA
20AYKNwp5mciaOCuvFa/8m98CL6Fg1Uc6JOrX4tGHaXQukmueLV3jnwKHOpICYgZtwd7WlW/alhk
Tlb/Bw/Y+L2W/7El/mWt/0GxSipflKJ8FEEN+GwPTXnR/DPTz+RUNE5puXhxavGhi70sRrWyQeaH
A5eMSo+0QgnT3w3mSCJ+DiJFogvxtoGxRIHnr1VSDEyKHxLHGNUzou4PWn0cyzPyEhU0kSC0xgm/
eGlQfemxh5vYBai/h7X0DShh1eepcySyqVTHNGzMWWCq9OSXjY9kfKTZVQENyK5l7ZYGfLUShsK4
Dn1ninZK6eX6ORmBTcAgmI2d++Ey6CfF3GF8/BG+pKItOv6rwQ6H6xiWu9FGJ4nLd9Nuq5IeCvOZ
qhHHMshwIbEDZbeFwTUKMG033Cs+hWnN1G2VfukYYGFxZjLxZYEh6lj8iXAChZCQ9wtINsprMXFH
OjxMNOqNNX8llQOXyC9c37TDlzp+hegqCm4dOlQj0BZLavsN75M/u+kLmCCjnnncDsQGvypeBciS
eUgvom3OrxBeKdgTDgXMYMgWw5ul3LLz+PhTp3b/+PggvA41F8KvI6qYCdM0Yti+BjricAU1DW3B
IdTdCsg6dh5G79ADqThBlw7kmMBbxCkM6zCPRj+Ur6DsWh9onfmsovI0ybvuOUBgli9+PzApPrpt
qW4m0bWph4eEQe+lLR+j6UasGrQN2koZ9mMJxruL/XMmYa5wUBke4+vVsV4WVxxYEKbEn7eThUe+
mr9kkIX1jKFkvAXf1dK1mNnIgnTJTQNXT3ZpuMkA2Y7+PdgksFppJ/AegfCCkTuDKpAyJgCpI7N+
2AtDl9aPVR2lO0TZxqdG0lm5roiHRjVDgUrCZLtIXalzW8FJEXZ8aHiCtyvb+jI1F08RDU3PW1t7
3GhDGYySBnSWhJd6m5EUwxzI8HzGC/je5atH0i1CI9R+k7Y4BtTwBGJG6i5s+el1tmzJcGKwR8Wj
sMPsZavw8OE5kfQhoQiCtLvFmtz0t42EcnYTDR4CN3ncGePB0HYp2gF9oxobrXMGTAkhhb9Z5M3Q
pWNG8jvsIhI9Tdgh7dVU1tOmxE8wOgd84/8j7MyaFMW2NvyLiGAebhlEwdl0yLwxUjMTRUBAZPr1
30Oe+CKqsiuqLk53R59qRdjsvda73gG7AgAnfPs43bhdIGBocOAW1Y6lDLoONXawpqxNhOcePZ2O
dyZATeXK2FOJTgyVIQKdHXTidPXNos9chFBsmUcUl/vEAPWlEPBKp/0E5GQQyBwICwvAtgaxcTy1
jsMkD4SJKhXXkWQHegAaBvTWPII2W6rpIhPxQBqTkXJvAyb1D8l9HCjDYGLBmbaOTko1q9jCLJoC
Lehnmillr2O/OsJ6+lhPiJN48gpcxtDqCzDuPaowJjP44tHKssV0HvYkbXi5+/U6/UAfBPYi1wMO
WtYLyIIwkSC0DvYbTDThSLsojXFSsghZODI3ZiCuENjBjie5sepf7qz1MWpKCrOomZDvglr3jqLc
YawuKraeQbZyCRVpRV/qmBd/w+g3P0HehS8RoZoczqqXdfZtyo1h8JLgZYRM1LkjKiHHLcaedGQ+
sDKlynA5zHGdODoPK6hMCDiTPJ50DLRgoHNMYWxYrRkG6eYkkpZF+VLKfpaHOdkpjwlIMvF2FtYz
NNFXV8Itx32ygVoeYztyiOihgd8K7NBGPEuONCg7TOMgmJoYG7hGkC77Nzl3ecbDnMwCSx5Jn9H5
+vCZltxuo8HLzpMvIXh9w2QujONZkgWKGlxE/2bOWjUU9UlcAv6u5Hopl3vzSRmOXtc3rFmOCW85
Utp9Uq70G6PJiazRNYZRNJIlBhWc+u61DO/Gapxl60d6aMyVVs+ieCFCdLjgc+A8jy9tvTCsKdMv
RnpAodcz01SmhUf85tDpYRdNBqSMlT1GkM7trRy8OgbTPnNiSKvuOOvFWVOuom7Tg7RiUwiWny9Y
xlgjkDdTDshcJ62NfG0ytRrGw2bi8IdUplJMizeYmVxX3evjEZhgi/Kql1ca02JtHacbzzweEaVs
nhJeeC/qdS2Xq/K5Bo7tL/Alg0u2SaQJr9qNZXeb67eFmK4eFU4nmzsLHacv0XteJ8N2SOiJk5cj
7BOUgP1JIg3YWFaQh0wA3lEt4NPJfAzVHfjx6m6uunJ/E9ePct8lq8ratfWqh3f7WPbVTCyn9+eo
ODFpNBAT5zZGRGwDTeHL1dJogv44riAH31YPZZE+/9WtK3/E7ixJo3EUNSRYP4CUPm2LTmqFfnPH
kKkKSrgf+FWjqrrMEstH6NodPYRJqGIBHai00amiYGU7kxtqQtfIRnXri2/gaOQDKIZHW6AzhX/J
Kqcho5gZI5XopMAP/pCc+zkQZb8Xt21qZ7mrTbUp5WwrL3tWBJMpCMSc4SB0QFUL7ibFPUDfFd/u
yLeYhfOSwiTBjRufyxdQ4wPSKEplaWriXM5kGSZ1A8+LAsG2QpyTAg1Owux+6BH1bUu8VT8gI1zW
+ikOcSWFeleS9nPF3pVJlntDkDEXkfEeIRWhg/By2kCFysjPMd8UaOVsg5EQw7UHkUM2vcGxAh5H
ZWVbFUpGkCPMXUDQAdXg59ywoaQwIHqPUU7r1Mwmc6ehSeCVTjBBGvICoBKgykOKwJiOhX4ccKfm
A+cAJuyMBxGg8SfAuKstUBQwPNUIhwS7eFEFEL11fA+Rbp6PKgcaoz5pDSUMIdi9cViZj8oF/0JR
e42wXjwm7vEruzhoNlCqqszRUqz9AhmyCepUdLlU5tIXAsgUi7gMZbaHJRdUIWy4IKRcEJeyWZuD
jS7ucJABsKeHHRHjgADGxs9++HE6ru8eZw8HJUktUJC467sYle4NvykgbykCifQfiUuBgX0t6+nJ
ZKz2Qqseo0rrmEwB1GozdKb/wB30P8KFv6zyHyhQn5BMXljAhSnKWLyENMbhvoFkhJNz3JWje4rF
MJx6Rh9Ol31c4KMBtXuW6eOqe0SWfu7Z28UJyDCoO0kC3bL/Ih8JNkq9gTBYnth9MIUZ1KOpTSWE
0CiCi5p7veiUBA8o1NOjcrD0XDUCVmE4j47BIgfW2v4Z019SBAZI0dA7XNuAQqM3wazhLHh5yMuC
yJWKpjqBYcS4WzH7UBz1RUeCATXy6pV4JjIEn9wj6iBOPwQSgxwWaBSqohg8vwX2bB7El9QnZMym
4kYRWvXRfihd3iAMIkRO5LEBpenjIg2f1xsj+ThWDKg444ZkwiuUQejGMKz9+5R+jE6N6a0VDZYp
ec0f9GLSo/SgqicZyZ/ZJJdQSAxzyjgfpaiISy8ToMKPVFh/KkO+KXsbISL96/HKgH4clWFDDnM9
y+MwpyvL4AB6BomxjW2KlEbuZSYTGseclxQvYH2mK0021pspYWx/Xy2G/ievVkuUiN1TZEPWlB8Q
piWYdzErzH4D8qoR3t5jNT1llRwx7LkzPHdi8k/AVOFflrTn+JhR03k8cgFF3YbFdYTa13m8cjfE
wo2NxmxqKWjGRhIx87dxeptwvmpoCcuVcZtelSCHYywsKY3xbTGZHzYTdkT6GQWxmadNsWw67o46
jHoXEjwbEf648FfwIcVWoEENi0LNL2kcTu2CUv8yjMt9tj7RP6ojfZAdGU9HOAz2qbk0SIOhIVP3
X9ELg12+DyVZCC1W2jP7ficaY4UgnkwMUPycyMrjYFZlY/dwTeai6ipv8rKIgqTwj0PZR/PBUtpr
U0T5Ftw/01H2/WQwH8BuEpmtAdWF6bONaUS2wAiVKdAWyGxQXhH0hg+SfVw8E4eIBFFy1fOznAit
h6ReW7OkEaXU+0/LiVbpm3HD+uBMDJMkTlFVQKOlmcRx4M4OWqHYtPkZGZyk71QcSgcFNr2Nh0i+
ru4hs032Z/hUfA/bL1VrPr9dBi4EppDtTPsApWb+E0+7boJ3AFN3nC31x77t/Ss5drxwWCFTsI/L
gBE/rsGorxftDrOQyGHmETGRSV0IaAnYHYYiDYxzjPTQy8Hoc0oGy1+XnbKqO7ufH5HkNI4+KWbY
3VNUYwaCRUnU+s/c1niQHxKGCEdXYWrrn2CX0sqj1yz3VrSg7gSYDNXYxST6GDCAwgvLKmfSN/oz
qGAEWMuKwUQKTGCFWaBK/zPjmcicAsPC6SC1FQSwuDKFBvdkjkkJalnsBOtlMWPYsyB8zEIrDCsb
YMaFqX1BpbirDv0HxorYatngDf1ZIEX9gqB83niMvupROscRpPlkWZzaryQ05pBgAdTgPUfKiIu8
fNyfa2B3ObiPBeTO5kQsRs9ddbHNnZxM7tA18MEHJWurfV/Z59sndhZms8Cu7DzKplE34GFHcI1D
8kEWAVfNEiWyAA9k/qO+tkHxLy7ACE2Dx5qjJ6cVKwYxEdXEiIpk4BLaIjVGgGp/DcrjE3nhHdoR
5jf01zz51K2HuuPREaVrDM4Y/TnH3SGlvIHCwbM3TVh9bnZuD9qhntCoP9a07lwYkDXGtSL71RjK
+GUj04p/SdqIqV3AIZ3iCwDDbh1tb169N071XtjpkSfQi9CotH4UcKrCIb2FWNqbE+nUYqMoe7eQ
R0XQejVprQlJC/V1C+6jiwFDYOwq6mjO7yssJGteLzkgmJcD/sxPv0YbgE8TC8sHDA/pfgfSZOP3
kse6IM9FhQ6JG7AtrBPL5ZWpMj/Z8Rftq/XOAyitUufapYdbO29BNz1C13m4uB0MngnlsKjvTcAj
AKq5LHA6hU0/Ad044ZcJxUdwxfUTv/q9PmodvrzgZBqZoi1DTA/iO/ZPdje6L/VkAZtOgd27vp3g
BL/CjzCxTcp80R2yZXbqgUtjYtq4VsBFDe61sn3GgRXMXB5V9nPaB0I5v+wYZl6X8Tv2rPDBkqD/
fMLH+i7K4dMAL7Z+enXbN1QTaAgJGRrqrxZGCuq4ZTHKfXk4z/hqdg6a4vi9fIev6zCdheO7Fibq
iT8J+O1WZASdedkVRtsPt3qHt4KHDe7qFXabX9iwPLGqCNEBS7dxsgPs53cPG4At+cDwiAeJ+2Uj
R5MxsfzzoEq1aSNgGtXvzyOWwo4A3vPOnRarMfI/OaQr7okpeH0uk/EQbzGwhWG7Dl460juRkyL6
sHyESQbAP3Q/hnl2/8bV1QUUMx/eDXe73/FpNZa6kS/tjto44aN6/oTdbcqGO+ppn/idwj06eqTQ
ZFRA2uTC3RagFdrXDpqMI7xx5eKkYrKK2x36iglr5ZzMmWeIZ+0rW8VbuMLYmvfoChpUFzaE6E6f
obOnsa5gBob4eknA+HTb3LBiXFUuIwp8h79T8UrGrBvYmWL/GrlNylh+dGwWOl7+jg6hxd4ivMbo
iGaNW/TSxh4B4Sfog3RkljpnA3Cq2Gc8YU36mlgRDxapShwXMAAgP9QqLIh62lecaVGHT/EyydtA
ZgL8rxBV5dvE/SeWa4mmQQatoVr/S2L+ZW7RiJc4PhYWzdTRk/QtgFR/5sXFUguItXlHp4+4hi0K
zI49UUTydZzwJg+axxPbiCl4w05OEVYQwfCEf9RudWnceY2HlLlBCfbVo9W5OtjMQkFhz7aFA9ll
jOMbV/SiOUmfC1j87YZljHkP+9wVa1SFA/IIjuzCxbHsapTU9iB3GsKnIqzgSDDzsD2DiUEFI75H
nF5DbsQ8ZjzQu/ixjLBdgZbv32BnEJ+NC4I8Y0JyZJ7uP/DnXSN6QNpEkYLgEMtyZnMQBYnPBUnL
oGMGHARPiPzRRARGewNBunkVsRIcbRrQvd2eSsAOzCch+lrI30N8dwTsgFaoWTYaqwRgGoMQpzG9
4yXgXjKalJmOsKlZw3vFlCJ+N+a3gH31DSoz8+WLD3r0wNrMLlesM/XEnIt39cqRwLgHWXEzVsfa
Fq9WBRG/08Cm6txklZ41PwW8hBA8PCkqmooXDgBGtesxHRyVUHcZMwlKFtWJ7xtrY8QtyYgHAZ3k
0XvqZcZM6u4BtMJ8UPBmKJGJkfKQeDRYMxmC5RHF/QirOGqgeMFfKKJSYYzAlj5S1xj4jExc8ex2
3AewLu5IDB36Qjd9a94Gj/TczhaV9SK/REs4qdu8Rcxh57YyjD5vYQsPAy9aSORuh0PRCZrNXJrV
n8LyWI+O69smPbfb4eOoOwTnlH7G+TiFM5vtVeoPTK4+4z1utaP7R4cvWQSzX1kz2yZpg3qfeiZm
JlJ8FopLOjZm0QwoRKbZW8sEwMF8eUZLyDsNflLgPEWjl2N2unu+SDP2TsG9nsFrJCiqPEIb3Caf
swmyIazb3WPJiYNNj36D408dpyN/8zJalAE4im5rHIaZOQHDdPheyA6cni1SD4JT6VA97VW4j4BL
UUrYzUkgTmscM9NUOZfo3CnlDFBQr9I28NnSURPChdQ1BoPBlW0XIQ9KhOitnEWGz7+o+hexCAaK
tRrCzbZ6/3mxM3PfbpsFzhYPYI4k3VnJBxIT6R8UEPkPZgEGBmWWqOqSpavKTyqVHF3MTmvFftMu
sL1JXUCQy4QXtJ8+MRyD+gSrikgj6KM2zu7EFdnJxIRZfzDOsp9onu6LicuWg68vu0oHIgdsqPtR
y/tzfdOQpRCnwLDi1M0BD76eu1Lhv+E3EXmKn1c3R3XbplvGK+rNP3J2wnCgEJtUlttw7E+EN+bY
SO8SW1hRr1NEkoQ7MiC/M/+ZHJdsFyigFjkH3pIXlKqG4x/l8F5/vb1dx3fvcer2Bq/lyNh00ENy
vKjs+KVeghTR6eCjavoK9oNMo2VHW7Qw6pxi3y54wyhOL3AEYDXIO0ZBg4xuUdJNrJVTDqqKQw4E
d5JYGuasOOnBlfrCV4GyFHSmPeXgDxooTTY22F3e6XubM/oG5sk7xA5cZEwdtKu+5NEZSX9P0jZH
PL9/fQuuYyWERlCcry+YupVBvYUlja6V3467qyR4xo5/j7NrvYL1BFAJDUc+DICucxwJ0LzYtlww
lfsiqkPQUAxg0wXWd7HXULY9SLtHCXiWOc8TB2I6bGRuKZsat5TND2eBjpeGIdDdwwu+5SchyW/I
EcDgCWNmUpFGzakI2dt47xKdIGqn1h0U9lQJMIyV5RZ3d/GkvdatfVlBTe3uAyX0700zk/k/UDt+
Xbk/rGmqi/Bou1pHfUropILXvIO3P+uAhiGEabphX6xe6ERUJCTvxQ5VPb0xmBUGIu8mi+/LDG4h
LBAwKXAy2Gb4xdNDoUKJvBLCv7nGwFi7vsfkKlxpOJUTeyalZxQblFEkx9KxSuv2JDh9CHsHpSCy
cL97jaxddJvnIWqTbCw9R3rj2IN357w6MkrZ3OFsB/182IgF2Nu+LAyLFssBFTGOQ02DATqlGWNW
NxuXe/zI84DN8zZD/fmShOYH4x7eIaKd2b9jE2Eonp9Dp2XtzcahOWYNKtSOw+yDE7k90blFK5kx
xXBG+hyNZj79Pilt9eV5QJxbYk1lF4Q/0UcBIibztqTSniRfXQNK78aL8w3rp9doZm05uuDiGTuy
BRgWsK9i+H8UXnUcewARFonFqILZ3s3NyIObVBiEhRdtg/7Ceh12Sv63H/6eLqBDQLJpHXa9GUam
5shwu70AP46KfjDDl64fFDASxlgobEzvoUIetmqET+z+bMBP9DYMSdSFdBljXht7D3w6+BzuMMb5
bNH28+gOW/JWJNH3RCNx53PzLboaNDLftC8Z27g1L8Pfl6X2X6cY9lPZUjRSYw1L/d5vf6nIhKfQ
J48OTTT61jNuBLBO2wWHhjwnAC9bQuujGJ4ogLOgyo8J1nkH7ECvVLN2DLtCwV/NJRumavx0RYnS
Ldfpi0qGN0TWV8BaWJGxXXnEOOiXIfzCuE0ghnfWBKHCcPZ0eEkO5G1Svfd//2XKH36ZImqWJePM
ogyUqt85Mo9Yj8Wyv/cb6I5csBC54jvtPm1+A+cOYfm3tww9PD4f7MJQVA/lRn+BQCpR3nMwDzQj
wF5kFJzKqCk13YbeDDCNjvXv1yr/ieQAN1iE9GXpuqFLPxA1rYtK2TC5WEgOR7KborV5JeePYsLt
z1LpVQcDpIG1isOMCt2mWnapfdleiTgcqzRYVEKHqF+0iGgM9/4Oav/AlBB/8whWbo2NFa83ldJE
g2KOYrDfUrxSw8EGunbjRPdwHSirSWa9cRy2IS6xkmlzGPbjmpghmL/92CqnVou+anJhGJPhgeel
qqti/wux92SMnysgMDYcrE15zxGN0z7j8bovznBQEJe+93MGotY7p8jzOcneBynhezdtv1DsRM4F
IcaweTGQtJuxvj+GdFTK6j4xKS1gqsFQY37CZAEJnWetxQnn1Jw1BoCFNi7rbR5NwOAMc8DV8/Cc
dojRQ4xmUYN9Pk5lbEeL+4bleKf4ufMxlG7nIR07oHf+lo2g0Cpp5OHxJmucEPMv/TmO0LG50RZr
FqAaljTIicsQAR6+iWIVsZADeucU3LATEziCqsN2TafLFbwocDQoecf4ZqluMn+OOJnLPbjnht9l
zVBQET3k3UmlgV+FkogFx+gGM3laYdTLtwPNIFfqPijCHPJYUL2i1ILrBnmtCWCo32M8AnzL/KT8
Vyg34NetQcn52baQIW9z03yDq7QIFvL4wpY1ORT/QIE1YyDe/GjmWLM4xpLzpqr/a/Z+2TqKRpfF
WhW6DTtFiwuvOKoOxxWsOq1h+4hISzwy2hiKLfH9gMy79JiV0gRpY6C79oOjrLzberIBl1k+jWHi
gUXFda5+ldPui5pNOnC+Fbv7HDoIZXUJlwsLHIYxAQSDMz5uIMUFMrQ5FRWMNbvjeUCqgPOL4RXc
mNENY1koXjNoGc8dO/ekPRzhBT3ZxbUDjH/ARsrFwqEJn1NlMWIDpepNOI2OjF1Hq/C3+IVEXSpB
8wFr7Q1HNQUv25Si7z4X8lndbGg9H2vL2D6ZXRi+GAjkSu2bBLqYU0brSjs9u4kw6kRc0hytnvQQ
FT6R1lVrxlZPBmV0N9hpwh+Aegh9flzsOg/V5DybFhpnPeBd/FrDbHyHuF2fiSwt9pdJ/oLJqwhE
vhiYrFcHCS3h2mYQj4Q9rzVb2vPycn1sM32iFQGZYLojYuT+SQdZh8q+3RMzSRrT63NmxAwDHaY7
NCPA2JJ9W9HjuKRHCCw/jFMbB29TSoqT/IHV1ptx95KvZGdyOIzrPWBeFZ4pDqPPJKwJjXKh8tTY
Qo5JdNjDEO3HjPOGbYENYXzdxvhMF5O7RVxwMTWc2KSLHF6AJBTmyqmHa7FRJ7zH1gyziDyk1shD
gwmNPmRjR5/6UplXe/3Dih15SaP42GqIhMFE98q+fGV7X/BePrhmZqj6a3KqTvGeX5cPLzQqJgKZ
ehutVodQjHT4GTWrtra21ddNdeoVGTaI5coge4s21nWIyaEQd7NPnks7qPOtwSlDCAvEPsTr4J0d
O5XfYDTr9nMmZqtok8Q+tZCXhBgHCjtjJaI2sGFNXK8h+IpHTOY8+mzXQO4J+ogX8o/nPTkvHr1d
KK6ZEGOd4lqDGSuYOEWNHk9LjoPCNRfVjtgEoCVNJp+MiSYD28bYXosZPQTfRl5QXU4vJ272TfD5
SuZbJS/PI7jpY22u03j0c/aa40j+qMbcpCpMwusLT2DPA4Mo8kDc/vAsH+iQKR2tZvFCnWUF+Q5y
F3Pbk4wB93N0sz4AHI/n0uO5cTq+UH2T4gGQAJq3ZgNjJzMIJdoxAJiVOEm67F/N4Au+rQZVPEPc
59TcoDywGqADGxrpy33CYpiYYQUh5ujKcx2DjdUjFELd5zgcPchGGD0MlPFlAKFtPfi7YrB4mUUb
ackHN45sjVC0w3+CGAxKyaO6SgRx6HMGUQg7FqCT/BNWoU2IhJkCi/S4YQziMpqAwDj4wqLPdkEL
WI5wkN5hGCEJhuipno8j/RU6Enb+yZoOJd/BzAwp+jqqCGhVmcNYJFkmU7plBEnohV2m0NczHt4c
TdVnR/s2G2TByLBwRQMehTgovIhrimBSPs0xLThK3xB8hbsjYIwsBP1KiMco2J4TMTSwNXcUti/8
S/Vxdj4yr45dAOIaE0bG05j+uPIp2iiTpqNuywL9kHnmP1jp/2EbE4arKZKikg0hW8Z/5Ev37i48
TLUrN989ibFJw9v+Hl7f5a9qqYXR+OZRfYfW+rJIfSjm2+OATwRXaxBbWajs12wQxwUOHrAVgT9Z
rp9kT2MDRLLVWASr+leixH+OJq7YNNG96KYmQpA2BznAL0eT8nzUz0qp081lkkziJfCar5wulyFa
KwoWqqMGzy8UTBw/X7TC1Uu9wINfCdvxzSdaYYIfUu5I/hbEH/r2a7m9bjyDeTK7mHAZQSEwR5Pr
Z763ETC6x8XRDqCP+ywG5M2YEQf1Z7ep1yDMi+vmiVUlvsFOtwfvelVvM+Oj/wcqIv1H3vC/3wsg
IqoaR/J3uOYvv1fM0r4zswrqDol6W3kVvXdfNVQFXpilMXr6vCE+h+YIeHtDc6aNEZapwGta4Rdk
fECdpiFb3ANUvJti9pw9VsWKY4K1ukeY66NjnN1n8abY5ouC8QnEEPxO7cvXnkEAyltH81TBPi5B
QjSO9jBnMZQVVKJh2N+e6tByniNhxq5X7mQ41GBqPuKC1Eft4epA4SNkC15rJww+8jmiaZ3QBKrW
d0oC9J6PJWOHK3kAcCEXDWp/JltxSIvU7DFLoQaGM8qvAMyGjmzYtWDznmswls2BLEjfPzRXvOKx
p8NUGPpX93EylphSZP8q5H/qN74fhGFZqokFrcKT+H3hVUbRx4VwTzfxNAo1ZOzb6xvOSOgqis92
z8l6Sk7dppvUK6CH/PN6MmeETXuKl62K8HaCKvX3zuJP765p/nJBP3IsaPzuyeVSDm+C4NFOL3k6
m/QNrYa+hEk/SYOjG/mGR+7l8j4T5jWHZjnO9lmQbyPQ4BPbKRCgOr+PaXsGBdKyQZbEjYaV/I91
bP2hotTIZpI1TFdFKsofXVD1fN77LM27jaqGZTcnX+KGkCKn9bwkW+kxY25pWlOp/epVvA2a2VHb
PJJz1CwwK+56bJ72ag34OzAaN1W8zj4wdRNTRjuT4y5FOhzlvjQkMoSm3g4QtqzPMbqPL6POHBwP
BGHTljtBHrjA62f+ql/fseYoTYanmQXIgQJHdQxxZmaknfoi9nrtEtaPRDBSF9BdsGSt1E8vg1i+
L+ZGg2ULDvM70gy1LWhocniAOVZY2qO8eS7x3Qf1vVxXcfJ9QNRw8V108Ud1B0Gfwl4VvVIKbwnl
Ug8knJyODcdVXPxjjUjawO75vZK3VEVSTe67YUrmzxgiqcwvuXHMW2a6GyF9zZUPIX7LcII3L1Qh
/ZtYnlORUeQ6Q8xpCe8lXGdVnlnaZ02JfslJ3EO/KUKrf5hzuV3E12kihnI5veoHgElRmBvKtiOd
ISreU8wA+qmOyIIARQM5/KZqP1rzJWNHLkOhwe5w8bzuemWRIUMAF2iDrFqawiSKsNko7EraRtm6
wSaTsvJ2Qa2Zrpp2dk+W8JfRp0R0HPKoPmX6G4Vo1U7l41rJPazAJYbBXWA9SHLdxOpMNWf40YuM
Zzs8DoC3zkm6wYSFBzy0mdIr7RmhNFGOohzn1JWGalDGEJOKjxYnaLp9Hh2uFXYhQRmtFGGTpjBV
qMueYVMGpjUuUHdncBschchRNXwURB0MVNNnDUUCU5GJRVZcO5b0+Q32P6JxBBYoq+sZgQL5DJ95
XrgsPTVwJu5MdC5X5GC048PCuC7q45piQBKYD82klBnEuCOvodjnsStJoaDs4+v8hgGMND0qvnTf
5vJe1V//vrngxv6nhWOKGLSzbtA2y79vd42QSpFcZO0Gp0fS814y5sS+doBToAa3OUIemHr2w+nH
bwnQEVZjbjaScfNy7iuyUPAAsePd1Xuu8BPyixmcf+nl4gxcHeiTXuIWs4GjwAP1pRNK/c90q8HA
wS6anezqFcHAWJ8VQbbQl4lbLRE4KePjBPOlKacLecQYDth4ZGHzEgAU2JZzcVOiZO10m20MUpM5
rMAyb80MdzvJYWRWEo4jDaM2LUwBkQmJDzGm4bX2az0kd6GRXMlvXuG/m9LIJC9nb27guU2kLwtx
2hbHpXQkTsX7gm4j3gFptB6YdUMlpI0Q2VztegeDkLxT+fyYaIxubI2UZYKdxvBaRfhnsauvaxVu
APJ9OhDaaCY5gp1QZc7EEGeVaPHMvYtP3IT3hAAjDdk7GPGM0oXhYgxiDJzIcpVvnyHnyXWEvQV4
I+odcBAEgjA7YJUuzdiJ39pZ6WP866uMQUKqSk1B2AQJ4RIcPe3jHyvlv2CcpeqWpZuqohoWiNzv
C8WS5cux1bXnhnbbhJqjEmrhGIZTvVcrripGFib+A9q0fu5qP8/iH9+pJI2s53mRbu7r51zd1ZOG
6jR6s0Br0k+0Ofg4MCvIhlWQA+eYYMZMVVkyHZDWm7xhS4OkElwn+hSf91W21nYY0p654CALwKen
F8Zz1iTflrNylqzK7ZflGlQyeHbMHrzB4tjkrK9n8ecjNOfdKZlJVKPiVub5JTNj8vCyF+gzfvYC
/0yzo9FtISxRkAQV+ca+MMX+zLsusN7cxIEwavbaP45b/Y83yFSU4aHoDCx+FCtqVhWZYFzTjbkV
zun8MrE2HY7b0/YlW3bQ3Egs2x5X9Qt0TYu4C7t5y2EWmd/Eoad75fg6YdsA8TpyiJja1nslTHlR
iMsjr3QpzXDJ8EqveCkmybr4IJZ2fp1b9Fmkacy7l/Q1GQ9pr6eETX3VbMxTxliIYNS98K99anjS
v55v3yvhlx/6owhKnqlxbyx+KAqv0S1IfSTKGtZzWUB3GCr/YNN+U8J/fh0TSlGEIokj/3fa0i/V
eHmLMq2NxXTDaGpk+m/wthad7iD3C8CVZuhUACn6MbE6o+YsbPHN8STGJ7BmHMS3BthJFaKfYA6E
CxVtoI1XybIIt+z/E+7imKRf0oUBYnjv69cifOw19+/v6zeD8y8/4WcdG+uq/gCOTjfYMgTCmcoH
thWtUj7ByMUzNvBZ6ld5DlndLkNzSdHvXH0E9gc8XcEwq3E0g9ZhY7Cwl2b4Hyi7Ybrxj4sc1uff
LvLHY72pD7GuRC4yJ/WkdeHsMn5GdYrDN9ZA3L3bUggUbz4pVs38uQbTaOfq9DmJPmQUi/d9/Y91
Jv9kUQ/r7JcHb/zYcR5l96irZrig6WMneo2P2QVdDuRM/xpcXHB0hy1560nrbPzOTlz6EL2d+B/3
Rf/zfWHkoaN4Fw3D+n2zzQ21StU760+eaZvr++D1YIJ1oqQ+QOSrMFTEhOLoZUDqQKnMDiHsuseX
itOIs/kDeqSc43zl6rRWhChntgdWB6Kk+LhZ3ka47wlv5a56b3AgGWNlZTmtT3V9YbYbO/e98kog
3hmEhACkIux8hhaO5t69vz99+U8vNcl8//8rf/b4pije1KvVppsdqYBB5tKaflISEpjNFFtfNC7d
Ywo6gsJtfoeNGc/+fgHGn7ZPSx1SRkyAEVIAfr/N98rSMtUamm4HzJj0KZpt5J8w+y4OchBcRmB0
eeQEB0+POQusE4PIPLtYp17sEhK4wtRHx7naJpr5rdrdJzAYx4ij6bGobP08RGU8gja0u4+qLc2C
MPiEHIB6xrcNUBgi9L1KgkY8J+TSvbhT2a39zCuDeC0Ecbij1B0X4XH9918tGz/n2CxyFOeSpKA+
l2RR/LHIG/Gat0kcp5tixxDQXCn0YDgjUEnbypnf18DytzAfHGIcEGPiycO+AQUr/siWjKFcfaUB
iGdTzIv9oxdPMbF5y15oE2Cg0k3U02zZzBhTr++r1i1CYST79yCdYUVKUAE8Kht03+/PpmYX1BIl
pjCYDSJRx6Zp8MlJzrAuqeMYY9MKlNAq0bh2WKzDB7UrtI+mY1IXv+C/sa03GKFPrkExJxBquL76
pd48326r+iN+lRgcw0v9uiBOxSoZWx7GPd9DQwhmzRe/WP+SsarGFKd3Hl/NF4EVKggH+TLo0mAc
XT0Zt+kJVeLHYx4vOU/3aGfB5tVPpLHJExDPgZd6RdT3HYFlwvf2tBDzVv8xwR+R2vVj+Ti0K+Gt
OwAI5vPqqztU77jURQd5/FgYOyRxzxdSDBhiGe8oUfR68J6RIAWRn0G4i+pA4YheVSpYak56Ny6a
kcfRpsftv+p3TGFJmsem5+V2lra3MwUsn3Z7LQw/GVdfGvtUzj1fXj+iYnI7aNvmA9tMcVx/Pm/O
9QA6vDxOwVfrWfKGiZ7gJn4+08eIdMJi3C9NTz0BJLArMwyc441TEcSHDuQ9/UB1aXWAsiwRaOSB
OKQfiYcecIm8r1UZbLnOiAOPiE3ahLdLiWrIjle3M6atuJZWNhpQRcDQ2waOkJhTzC9+errM7uNh
1d//MeyS/rCl/rboB+TilyO905v80QlUEHfvTv7hWvZEjPU+zH21Yhj0j1ds+LBfzjUTBA+bKEUn
eWZwLdGGN/CXL9M1M+ktqY2m6H8fxbzF2hACoHnbPQoILNZ1fLuvb0/tTcwE2uE3yqYMoPmu0Bg+
0j2ULKjfscarpC+jCDYFidXohv9+kcPm9vMadbJR1WHyZ3Ktv1+jkF2Forji61UJQQo3NZMrjAgW
CS9Ew/xXyPy/f9+PzZZ7gnGLxjdxY9hyleH//+WeiC1tZn+po+ldY1K9EuVNTSB3evr7t/z3V5mE
rBGgZHFuKtK38OWXb6mrp6wIN03AwmxM4MATBOxaj3UoV+3sJv7jyxjr/+cmmsgKGfnzsIHWv9vr
X74uiR+giFJ5mfYREcc4mSWp6NX3eKQ8yA5nfB9lJN924wJ9qAj+jij83r89UoS4zE9M8UgSGuQz
gR3BbDbgFXp8lroH3k2DCBE+D7/BRJH/VkBN7C85Q4bqUDUi42MsuAYBCaj2kRNdb4k1VwJUkO4N
UVSNmYSFqk3LpGmaUq1Cs3nIqt1dLssIhWHUPDA+wGANtX5OaKYJqFrI0AmIiiJh3blfs6BGD35h
8np7Ij008SShWrg/Fhq8gPL/KDuz5baNrmtfEaowN3DKeSZFUdRwgpJkGWjM83T13wP/J4nyllV/
Ukkcl22SINC9e++1nmUAl+C3CdpIrWquZIEQLnNhCXFYzynizISxFhP1ZqDizMNNb+bHhLWiK1Li
wM2Z6fsHvy/nVRm/ZAISqh3sqs5YWcKDL0ZfwcLv+xxX/UzqvwIXwDTTz3yYlnDWyApSb/+rpWui
RAn4QX2jdxaGdh+EWLQb2vBgiJIUEA7WtN5Ca+uT0GZjxM/IWTcK4lvCcqYjwEvybGlkaJ2GnSK3
Sa2hAwUTqlV8LJsvs6ApuOOtSaOk+4PsIOWTMDZFkx4LZ2UYGUI0DqV989qULHxDIeCKWh8GbdYG
Q0DVw/SM+nUqqcyeCwWLNJzM0lXmDcMLHVxgiQGiA4Bd481wBgixrQbJJV+Kplw6nX51hp2WktnE
w6mr+1IvCZZGGEngqRnkC6fwr26y7/CXu5LecHL25NUNGK5Je51wT5hqvT2lOuDEMCRU5M1r6qMP
vDx04LIn42MtxK4TXxbBYIN5d0vS4+CfYY9vGuQTGNgdkZIwBkqcb9wqwAmNDTIQ3AK4Wk1/Y4zX
yiiPSW4vXHRmJQCRQC3uKvpNn9urY3w9goxWXWU9rTFaB3SiYNbpJeSLZPay70DHKuKiWIByYbep
2P8M3hKDyIFhQxrQ2Z2s5q66rZrJx2S79IEB/mH8aGtIwR82WVKx+zCyQyo4XqebPQqPjbkLG2SX
AdoQJCEa3/GYqFcpGaikROSq8Kjr1HmphfIgFI1gT6ITdXcXImZAohUiVY9BEnkRw9O2PvEkmOHd
RodnVTWQdfbL4Da0Mc8FWA2eLSP5FVao8oLkUaKw7TrOJgRF5+lL1xaPJoZnNfQWYzWefdHjobS2
Xh4/j+Y9wXEqGmUe6W+OX6NxS0G0rgeDJmD6MOAy8MjzEtUusZ6z6D5qz0n7KSrt3QvrXUK6ipa9
NdyYo4NWuW2XZq1D30F3DXCmOTryKyPwr5VIeqB4eN10VWhnFqpGhMu4orxNfGruNMfNPdnV6tm2
qUBne79aJKL1MM33HJKPVPOkh58iPZrCwnJBCgiYbKdFgQkzMwLcLCiCe5JryzDahA3sBgLXUh/s
FFke0akP0Zgz8k0HlKqUFKb5ondk0bI41xak3Z5kVTvbkhUgWUIrlFxShLsoayCskEltkVscckNJ
BNU9nA5xrUxtFrb2qnKcT4n3rVcZblRir7nuWtHlejgl3O8Vlgpu8I1lUr3kio79kkGXlj2OTYV3
iWre6db5BFkqVdAfjNUH7TgO1aOwkn3KuH6w6fm3QDipJKcVNu/vZQLOmV3bVT90JCHdCMu8rClX
9bNLtmxN8mYjoluUXz0Mp4yZe+zPQtI4DMpnTyNgEGFaGMKsRaYSyfRs0IRsCmMbTjM0IEtxrGCo
wMyWyscqh4A/vDPP3bdIuaBxtAXp41BwtMZ+kCoZw6V3aXkO6wx98Qi491eotUu/d3G/hHRj04nI
CoveOGoKAVEgJl1qy1oVvxqtopquSCtgJaoZSZRmvE+Y3JUABrrq1SzSvdITImxDj8FWVmzyvtr5
klp9KvMFxasJSMXB8GQA6tMWWQg/iBWNNPnY4FGOu0tudps6rVBCur/cVoOSJ7tXpHhjcTF9CARp
B7E3eal7plGsp48OWfO63380aXqBgy+VzbT0WOSFWqhmYIolwt75uY+AIUGlVOm0fjV3kdf2QTXF
VvK0Dwng4erLGq23Aq9BhGs7zs1nq72OiaBQBgHFQcIZwD7pAGBNYM29mHUtAe50RCSfNBAJ5x2f
r/HLYPZKk9HI8QzVPIsGXryMp0uZsPHTfUN8TkuB68libcbROTfB44ovtQ7wN5D0qmYXwroJr0ah
ZKgQoEsoFFFDprlc9YAYHh2wan7fQrOcIlGUT78pPgxYlVLkr0kyfXT1RUdtqqPSKAdotSY6Ey05
6fC7RQbFK16G7J65NHC09UsFd19EOFvesfvavf5iqPbNJbRs5AmLke6YdrtNIIAH7ZsOWoYNwbeg
wbuXCptcNNBNYx0u0w8tAwpp2uy6Jt32nPFVmh2lOqUx4Vzd6LX+1ZDMZeMPN6tm0eUO2gdbnbHo
c0rpeK59o95nNKa5HNwjizFAwVO8a/lAOIX9YOhHh6cmiQk6CMLd6GL0G6tHzeKQpMpXt3HGmYxr
2GweiUqQz2DWDwTd6/FwyXP7UFmsTEqAjMPIx0OEqLkowVXHFK3JiPAxcTp4xNqjQlWdj9j4WlyB
rrqsGgJ80IerTBhV1gp9/OpQ8TJjTnNcsRQ+qnM15IvrVb+UApdPMfGUyBup0NwXh1SbaraPIqcZ
wrOV6YsxxszaVZd6nODgUXkAYqxZzrnjqLpRUbyVAFZ6t3n06hSru7ksAxPKvj79MSWbuLC8p5Ka
qO3Cp6hGi5kBbtIVb4qb7DYcLz6ikTNwCyiotcHg4hzvXkVfIRltaPL0PHdarJJJVtxREA5V8MQR
gA/B5dM5xUf5zgj9W2MM28aDVxEQFJhX9qbxShJccE55+rgv4VQMfGjhIwWqQNh4zHs61lozdSW4
OfuW6WJrJ7fRNvemL7FbCUwCsAIam5bJY43kXXCRehUyNAzKrom0mTfGXzlFLOziSGU2EWUw5KRl
slvu2whXAd5kEAo6pnwbEQ3QJi03HkUD5DTSGfNkhxSZJ1eKwo07unO7TeMioEstxHV+dUi94tEt
1UWbZpe/nyD0bydFR3U1Ydl/jkXTFNv5dlBJ1K5Uhyx09z5c4aoDRYWJczDJ3LKYcY7bZjiylvuW
3GUyQhtOPSwtbZ4Yv2sAeBRu89JGLUIOfWgikocV8Pc3+Odk9q+T2/QGBe0bsJ+sa98V37Ud5krp
R+6eA0AWwbBxk1WqPJVhuJLOoeSbCnC8DxsHzF7BhqRx0i2r7UgeFTuip61yq1vb0D9Tju4DbcHY
TLdxGRJ5rlIEYA6mVBsatPLxs8ZhmTNMXC2mH3k1q6s3nzbuKOSpafN2L4luj/yT1a/l8JnwJxaw
xnl2CvnuBfDYvK0Su7tqiBeGfC0UkI3eVa0e4OjojPEpogO1JkOs24hQ7rVWZ5zmP7bpsPr7VTO+
db3+fK026iddGJYlVO1br9kP+kLxBuEg6nj0yA8B7+GUXw6HFgpFdbwGykrK50HDnhW8qflprPW1
Wnx63LdWjPpoqhgH0sKRCqjEcQWzz4kswYSQUgAi4hgyuUXKbZxihKXBg7BdzPjmD52FqfH7/av/
54f4dmgvzK7oY8t29hny025NG8FO+nkleS5BwcNXjl7+ftn0P5zhf78kh3U0HdxtglGI9q1x0lZj
4oUZ8as1LTG79J87DEsSsq0uHyQBAYVpry3zKWQj0cySaFd84NlbwCpbO6iXTLispd7D76ascDzA
D/ZCNbg5wZ6OgMY0bYCGFuyTOp5LAy1u/56TSGZJ1hkOrzVcY1e8DYj9Og4EZnNNoqVHyJvwtrWQ
iwEfXex/sNSCS0AYSBIkq3CvhZcOFgkb4jEnIDdLLlkPvoMcJ0DQ6iWp7n4Cwg8GqzZe1P5scwAK
YLtliPJ7tD7Qf9zg0OBOc3ROG7w1pAgKwXsqHbmAdMg8IJbG9K9FSRX1qyAQsegkKT4cL1p7OfTv
pefuxgiiSWhsmtRfjdT8GcgLs38dp7gDLKpGRAwDLZeU+Kjs2uf5snQL9LwgF5TwWJrqPqBvSZKl
zxLf1pSmAOfHft7DqgldPI7xs5rXlyzOj4GFtwompvdS8datYlgGuKh1GV9H+/rnZM5jyxnDw5Y5
4r9Os9fRNHZKkfhzvaD54HALd1YDssrkArGIvHcBusYaAEhu7/KkvU5fWAIxRhUcqfPPzrtnAjpr
Ct0CgQLZdkUiNkoGQ3rg00rvFoMytccnL84Xhp0D6EPEx3RyQO+ZI8HOrnl89SR0o6vS7qaisije
px/hrra9FlE1Is50+nUiFQszZu1H4pagyoxx5FScl2X7mDuXLn3Q3TdfI1Feyo0/uDtyk3c1S3A3
4UgUdZ70j11wnX7Gceq33N1PH60PIfrjzwFh0hq4DmJa03UL/rpHSDj9aRYi/ZoghYYqk2oKHwNq
RRzw6XM3xZxE7ZbySdPLo4OyOVBoUMfWQxh+jVpFmFEDWu6ttoONlfqHkbNfUoab3O1vDkGjHbZD
K7HxU3Wz6bjJgW7vIvW19f5P2TXVh4qOyxH8na/ePYmzfUjQDbursjSI9eO3m3JTQm4LzfrVH5Ch
M8NRjWChJe4lVATHXcEJO1SuCv9UPESq9VvoNYwXSUNDXScZsav9eIwRgDcmul5qtSxnzMP+Omj1
diq6+wKSoC2ruVXiVKVzouOqTZe6jjav95cNcHsToFAkSu62ZonU6Cto00VX23O/hJ4QIViuVhlJ
8w3HfAWooxq5iySJiQykDjQ/AHNtTEX/YXr2vdXLSo/rlCWLsGdQzPYfq84/mnKylSiu9NTei/xh
3LrYoNPtEO47ZUWSVZAf4vLth0Xyj77q2yJpTtuxELZpYWz9ZlUKW70b6E8gMakKyjKLRhzZTD7i
tHBhYustDGsZchRpOkwI2Cka8kEmhmP21vpcUfmQtPa6HX77A/BkHcFhe+nGc9z273rdoP4ARidi
jl6av+317jmPMGCMtfd7OoePHHlUEk+mU2PBCZMmVVYjkEpI1IqceU5ZKUsYt8Mdx0WTJ3urfA5c
c9VP2VVte4nZN3q4t3kkt01yH3JmJSwJuWQJDGDEEilLAWH0v12OxGEn16r8PQCNiqgXncFYTi2s
2kEC2YIZhwpe/BYjFA8fWvMsysOzEjCZjF/SGtsshI1g6LbT5xcFs3x+XBrpdSpEbAslYzlcJf+J
sQTZI+AQ3HdIcbr3pp5gMx1TuQJqr79NB6auPl3d8SvlQCYAZBR4nuGToEz3gTjklotRLD2zxAJ9
+3O03lfqSH/PXHV2tow2La3OwSHEp3oqPUw7OWolvqXpT5T2rk0xhJtkZ2BeaPFrqfA6fGxatFGq
vLjqzCm9Zmsm7zrw5unM1WXHTF5VwRQLFWHKsmgnkEFS5QKOowGv6uFt10xEUDaa44g4nbz1V07B
41g/FCwKTQQOkMcrZrdpKzgTA37fzHnsoKvxrQHyBswYm+dWs0nCyuZke0RmuJzEjXEHRwj4VdVU
5/BaAP8uDTajImCC21RIuaYIMaq4fiDlqj5WVffaxN6uDpsny8O3SuFulED/7V0Vhc+pVRMog1mM
Q3CIWS7ipOZId6VCRs2wMgUJqXAOkA+9oKJMnDfX93HU0BZp3kwNVltCRpwbrXxKQiNjqFNb62FT
QQ2M6TIryXDO9ezScxzvuOtCOnIyJLmrUpfhsImsqkT9T/ijmq8MtgI/TPHjcAn6am2nRx9vV8ZQ
Uovvf3+G/zM4YNHgPKVT7wvBwvFtZIMOpGdI7Fn7DqYAAxnKDDqrOfUAh8Qs/qGssr4PDjTEOuD6
XZMBP1hC9Vs1msSONqg8tUeJ1yNAxtQ4iwqlGnyMNNlETPfiQ0OegTe+mF19bs3qbJv0YBJGbk49
HwY8syuHuNCRPh6QbcxHUjlQ6ogObaN9LvRD7bjPSqQeQ93cqDodab8nINKApQ4ejcgFnKCVhnmV
YKK+WAsgPY560lBkYE58VtoGeydnYqg6BV+8Ud17fV8MGZmN8ge5zX9K8z8Xg+GQJUwhVKF+u/ZG
SOWshmV+tPS7AZXXNFBWlHg7YHTbprPu1WKx8mr1TXWfen1ZKHhdPGeuEPQYCnddEc+c4aqvdJqn
UIfi+Lew99O7Vq0e8GsqXhMNU70C6y1vX4liywsToS91BwEBzm9d/UHZwBz9W53+5xPZliYMgwG7
+/3rrfI0tUSe5EcP91KJIrHOObdmYsOCuI673139mTGO6ej4TxG2DDac/gKWPaKuVosvnxDTTLbE
1ZObo4DIP7fKg+IBJypIl6N9Sr9IdcBIOTOd3mbkRA8G42jTehltUqlTqHijtalI5qqmcgFdqzmw
2ubjnXawn0e3otB2hfslfNRcqOf6hviZFLgqnDtUvp91+zupnM/yIwMR23O8HP3qaBCw66TlviOM
UUNm29b+cpD4Xpipuy6AV30ytIhXdxjWOp6ulFlfLqhk/HOK+DY72craQY6SN/hMla8+P5XZY9uR
R8RJDDq/+9QmwK3BOea9iq0ODF+78sXDoL6WYUv43HAsXA/CK/lPU1LnV1LirV57EuWdcY7UgsBt
sHMd3Kj0g+b0ehwxeAHNNBL0O0F21sg1q8N7a5yqEt1Dd7cRzMRGRBpf+m7hBht9znH+75T+vvqj
s8DQ/8czr6m6UFljQOdY3/3MvtuHvZrm6ArT6C6cZNEIwBt8FUykCajoqmMVID8wrIXBza9aD9G4
q2V6CEPAJCih6x3YHQDGdozOVecsYNqH0YJDcAgqmwzKo899lFrOMgVoo3+YziLskcrioaIxM/+g
YOVmm7uP7qP9AD9zQfLuHCDu1V2UVLjv8VE5KAefYfy22wVbGtkzYKhQkwjw2lMZzrjIM+PizEki
Qtwr98hSV+0WTNjcnHcnTodTPlB2HQH1qPfyprz4G7khzGwGZGaxv4vFPt+OB+KhZ/i5Vsammn+c
nbWY0c5dB5fkpK0oRLYE6qGFcXHvcNKZY4WcHZxZOnt+zo7jRi6NTbqC67n66G9A3Px9hTBUrOSG
//I29OXwXm/1OZrlk7YYF/0ivAxLY2WsQCnPjtMvweayw5y36O7aSkPuidtw/nZs5gsNpTOz+kNy
yk5wgtwXiEJreZVXcq9w3yCMQQt06NH+uS8GP8GJBZVacycJ6l18YkQt6EnCnzOeagXgHSerjC6h
Od7SDu6a9buKuSWxkmmBfWmFfAkbeQslpvoo/lDwx5gdRCw3WKWV97BmhjwTHETNXF1kib1xBUYI
HIWSlpJtcOtmUDUho0nieyJ3nIcSczODrUbZZGV00/QpCCluepo/KJeYhKpdfMhluakK+dEGzYOC
zKvPrwaGiNjDjTmZkZOI9HJ51GOqEJPAIMK9aoY7umM+d7ACXFAVdasRnB6cPJ1ZE/Ig7G9jcZc6
YuuO4Ke2gVrU+5upbS6ihPAO+ZyQja0Rr9Hn99byVqdw8AG8A8pr0enH8UvP/Cql46Qw+4H0YRbn
yF8bbnfoATalHQqeOt1ZebG2maLEvsZpdKNb69hhOFb0mHDAB2ZgDtVIOejaB7kMTgppWCGiYoif
fLiyf68U/lPss7hrqkHOgcNuZWPZ+qZkMGkvF3pAy1I/2G6xdEn6qzaR9hDW24wjLeUQw4plwYKV
yOySsdl0OJnqzNoJuGA5aTpDBIAO4VHE914x74+Ga4LBYt+1OuJlcH3xJ8iHe+r9JE35DvAicQRO
BEUHpxQb2/f3ncmK81h0SZsdEx8sl1DnjjndtyPWDqpu0dOlhZKvHAq69sL/VRrof5kLjuG1s7sp
rVoX94ICu2M0YJZvGpQDPTypkb3QFhaBvhmpeyYkEZVcJn/VBIKUGjKGVZYOdas79zb77Bt5rRO8
KWxfXvphiG6eQqIIvTfNe0SQogK+kRXLY7FR84cUcpcdndgoXIny6pKXMXKHbsXU8OCG7KwmILEO
hJ+O1EwA0WF2ZO8rilDEfXMvfHeTZ19aICBe8hS6DGl5KVgyDi+hny3DyD225DhUsj9JILrEYBQp
sGTrJ/mL9c1p8efCc0akxkRSLDT1m6YzHpU6idOaC4/aLhmfOrVAniJBn+cE+JLB1qY7xQUKpDWP
tYafQpkoWaQxjf7FJ5tWts22c18GLKbqox3eOvXRkHc92iZRgE/XWAar2Me0aaYUQu0ctxCD8HuM
E9U7M/fiiAZqiew18gVVBep/fwhzGLrp2hVEn2Jxc3EwCDW/OAyYRmi4th8s85bHDvzuGLhMu5pl
ZYTnWi1PXTIyBuuCX6rb5T/0OKf++j/P0tyhlupa+uRJ0VzgtN8eryBQzKoSybGQeJfcEroexrC1
YNrzw4P8vebnlSapFkWJituPs/u/X8nKjEbP/Cw+puNJaQkZUd1z5yAXCggoCD8Nob5WrbU3B0Bj
fng0EsAHzJoiT84SMkP0rGbMOSRTm/GFZvuviFjRkmgIKPkOqSD1sRAx53w24Ljd+bq4/v39/6+6
2dEMHRXXJKK17EnN/I9GRyPi0IlqPWK4a86dpjvFAwE9qr9UqWBM0gpC54zWJGQCrLUr1f/M+Hld
rHUM5211qGp6FfwfbOMczwlZUPGUrKy+EJdsVs7R4zd4RxYuyfEExVbZc498uXFHdGX0w2f5T9NG
0y3VdJGk0rFxARJ/OxBl9lCmHOGjI1sEzZPBfNQGm+TqLy082tXWiNGvi+anW836JvjmqRT4JtjB
6G9zlFC/XcIsEtDILN07VF0zG1TviilceJ8hzi0RrcbIP+ZgjGo/hmOLxQQKlo/NPhwFHIvHqPeW
ow/orjoj1l6mBZ2/ZeA3+xoDdSb2IzR+px6ROUaEdjjkZjCoYU92rWOW46EQhJPREdHkUpudz9Xs
/Pamz4/tuVmnq3xVzMdZsPhyFle658dbuFjnsyc0LbN3Z7acabOPj2ZdPWizbDeVd9pCXyLNQQke
zOXsXK1v1fx2IzRxZm+vQMgXt3NxHGfxCpj87LZafZxXX7M1DZFZuJAzTFsfvML1qiyvweKGM/jc
75N5gi2ELEgs1/hsCAC7fJHqOuc6bKgST/oWH+kTiOylw8t8ivnnszu/4L9WlhwgKd3q5dpetDM+
Ar9p3c+++v24t1CF9Xw0xgJnbWZsoh3gFIov97k+o5c44tF6+8A1Fi1zQLfIzuZIdm9T7OS4Hbfs
lflr+jp9yoRaMFoS6zYLV+jEKCk/KOD4W50f31bb6xeKoOWIa0zbFG8ou/igdHbhQH/JHWzMOWkX
/Ntfwhfkskx/s87xBjPe6Z+r1m8oIebtHs/ZvEbVOv3u25UxdP9RfRXrGwPAefEUYZzY9fvsi+oU
Hn/BL+v32OJwzmEdmF+v2Zprwc8QE/RIOb72Z1/grRLItdMfnEzXJZmvr9H8+hUsfF46WPCFSV7M
X359XWYBf1I/ueDWAZ9z5Ovb9rMrXxO/gA8AKXmOPm7xcUuWH5jWFjf+quZna/Mx/XTM76Zsosxl
SeBq8epbPsaWgyd32O1GEA//9+cl/SUvu7yt0sWHP1tvZ9ctr7babxb71SKbvSmzj/NU8n+gWdgX
M4AnXOvx8OHvUbcZh7R5DiKLc5s2K0HidwHlRcHiQ8KLHXKXymwB+JOVsVSQYWeoT1JDf489Vh4b
4Zf1VmEHJJMstR9Nsn3yATIHDW43Az0ALC2jN854SHeQ44MuDECE9O25j++q+ubiXypGBTZBCP4K
YT3tRMEhuEr6Zd6HXBSmLV7RIbyiY6CTnmBN4XmHKCe6F5cg7ZdiqoPNyyjffaToggQ1oOc25Xv+
iXKDDGSMCIiUFRN6TYPPrud7A4fcMwT10eZZnjYnL8jpObwSqnkwcatXSP94vvTnnWxOQ/vZ5MZK
x3PVqiD21XTTqUhDadaMZHVznghgbJsCoDPgKu0GGDER+wTqPU4OYfQYZbnZ6kOpY3wqtzXJZxyY
xGcLw0YIYzYOh8H/dGt/77fw/Eu0iqV4YWFItFMN4auskQuAbupoMFt9tPPh8iOVWMQ1hmQ1xf2/
Sg4edME8qZccXj/adO1kL1NdoOU2kQb1KpX6Q0uLIuZlwr3mLfLut9dV8yYw1r6rL1PHuJnERKUF
qAj81F0IdUWdMpmUtZTaPhTOoovixyzFjqb27kqO7DOZta5y9drmJ2aMEOTiYxAQc1bSLp15Pjmm
MD7GILEIhICrUvClLKQ8qc1GXUlmFqmAPTORtbknvPxFo5YtWmtNWuZqUnIQNjRt1hZoKEwxuZOt
UpiOrbxrxNjUlfpgIeCKobE2I3NEI9zmFSucjv9D7wuylnzSnuCXAwdh5N0QycPBfIDSqgUcrpm6
JKhEi+6TXPvWYr0T8DkT+TjI+IeO0p/247+LImgEmum6jk2DzDK/tcjc0gnqJC+9Q4C12YOurnSE
FTk0Bu+NB43KteaMb6G2MWZHa1yKVe++OuRtxfJm5ADDSOxzUHO1t3zCZmUjMh9Ojc2bnio/lFWw
PKk7vr9Zh0mxhuKbStf8tqkiFIuiwJLeIQ4PSZVsbSZjriRsqmluXk74gkfoeUJadvMxpgqJY3QP
SLgRIfBOAh7KUuP+QO8r7przhFmbzr1caTafq6jRFpNg0XXAzZNs1/c2cyulWI9qxODx07bKhWJR
GJsL3fKOlhqf01hZq/WsIOBbIdgrM73Pip5rbkQHhczmxmLTrtnw6n7Vckrr63jh5tp+QGwzo1xh
hMEi1h3L5LNqTgUaRdsRtNewfB/QrV2DhP6/apGF0fAw5Us9LKm7EZZiBRbrFjZNwVJFG2eJOglT
TbHuWD9pPLrscZnjXyLAuZZ/MYHLVGq10Uv2ppzwi06lM6LHU3pawmEl60AUcRzwI8yu3ry8SX9W
/kI/FgKC5ocfzPhshjFTis02ZOmol1DrOQv4a19HbcgOmYXYq7mj8xtlXc0hre7utf4U9m8coWLQ
BTaF79SL9PxThxquRKib+2evr7fI6raK1e7CsdpNp4h+bsl6M1QukPIc3ryDQTB3VjGUZpSXFzWC
8i7OtNu3Sas/E7rBLbvQWLhK315qBd0XCixnpI8LuqhYKJWYaw7mJ25sh+irpFyF8iv31DXXfGg5
yUxCOfJoOoPtgjgOGwoeFqFSTVYyLU5D3V1NPHFa3RBKPt5YrnetGi2VdW8Mq8SwNnYLQ5RYkgot
2mAcDBd/nOwejSjeaB1Z1M6TV0BNLJfjNC/hoPn/Xarjr8djpvFvi5PGt0fCYDDSWpbvHJLxqAWQ
c5Tq4odsU0gCDbvbTOqasHZPen2PEDab5F9ZKoM9LRQLtxg36vAGd9OMgar1T43yOpDqUkVvoZ59
jkHwEKPfncn0gYPxzIKMKenHGAajHaIcWBpBYKRrv8we//6pcIv890l3SBDhtObommkZ385qLUo1
31D4WEUUvnomkKMRrFcwjyEwCu0rl8oj2lOk2gc9UU6cx1WLjJwMsd0kCFIM49iFX7rx1hcPCBwM
xX5xjWjhE3BmF8WVO3YdRfFVNaqnge6YXz0J2FsR7WEb/aeO1jtA5uahsdNw0WsoKVURnKO0IQ+J
fL8suclgOJQJU8n2oSBAMQrbU8qYGih/RoNIjE9tCBOxPjYuIfZvFc0jF+ZRrFx8/YJ8YlFQyXvy
TVZHFcux8MyZvg31cKd5IFh6eU4oAEjADZt3r8e8f2jrftaCcqq44InLvtpuZPjZG0elHzapNGli
vdT1U8JBX4bstrwnlaBCEX01Bfa7cheEgIt83ryTzuugnrltt1SE8ZhjJYg7tMNgWxQL00CInoAH
4bmH9Th9vZXe3Ety0JXen9tkVAXyq0Vf0CX0w+JjYb8Z7lfoch3RGyfFLCqJT0ChXSYUP8BYGk/b
tJNjAthCJwek++bBCYyFMId3SUZTy0Ype3GV+U5mZPF51iLud8qAeFiZkiGMtcdnIqT5hyfnj1fq
22biCsOe2uZ4Nc3vaJPMzNGI14l9UGISmNyHsEWYnb9r1qFAi6PTQJPpqUEp4o3+Vp5irIX+gXIv
wLuv9zcKicugolyqhkXV0M1ABusacBu8S0E9FE0SPUm3hQIvGp3NJPGtg98igFcW3QtaNcI8NcMX
taaaQXbx8G8ZcqV3L8agrjh6Rx9DzIYKut4jRlP1AFTTP6pFdsuo6JTOQ2FE6qEvf9Cz/Y8DswDl
xaBS+3+X5ls/ScmjdizI9jkIqFxD+tvQqEaPlvYAPVpV5pM00dPPPzzw0/P8/ctw6JcgMaN3aPxp
cv2j42Cksh/7ICPZDdlgA1Mn1Lp55hxUQ66t6jNMTly10JsaBTn/cNwRu7+/hf/RfQVXopm2BReW
f6nfPjdE8dRBJ83n7k+tXhA2Kl13Y3ggGQb/qA3bsGVwbu5bg/hBNVnbcUr6Jg5LVSXJiBtc30UU
lml8z7Wz4jFYko9dVxxMNMaakp7a2mTV3eto9DXrhwXT/G9vi6R2ppw6OjuoZn/4Sf+4fm0ThfT3
VOswRoRBBu8lwuQ8DjbC/t0hCWEcWCK/KB1iNXGF7rMQ8uNIeEFd/QpJiKrN9dprgBeapDEjmhc0
t6NkPpScgJ1Drz8G+c18IJ9gvOoPQ4xGAR+/Xc28/i7IrGu0B1T/HJW2NTlw9nsOfKdmk9fEnULl
hwdX/Lfh6WhoFZly24Jq0J32jn98Vkv1Q60ZDfPgSQS9I3xpIL6Oll0a97cT7ceIwtqFKXm143Lt
IJiQkE9QiJ9wEW2Y3WEsRRO200oiqNGCZepLHN5KF5oBlvbKvoVBe1V88sdaSBzMKUfxOKooD6hf
iE0ysmTbBPXKduptjUoF5wJqEWMmx8cuPAQMxop654aMQH/1+S+C3FKamYnKzkVW0F5HDZZYp+EF
XGzYR7T6qAzZKXSU2VnF/rYevfjMdYvBz5Dq1WCWV7X3ViFP2AmWTnqXgln0wpiysZx0ObJ6dj6S
s0jO//48fAc90MHiMnOJXcvWudzft+Cw6zVPS8g/Nqx2YSNZjs2PkHIpC+MVgjmt94DXvXVIwqg3
Zh4esbIKUfaRud4qK78J3+luzTIErY5AyzZNQy+55Mg7po/S0xYdFzQiN4C5fAC0sB/DLSKCWjw7
hLVa9WcseC3nScgvp86AAdY/HH20/zwzFCoMWhzdxmKpWs63Lm3jhUPZWYF7GJ3/I+28ltvGoiz6
RahCDq8gAGZSgVTgC8qyJeSc8fWz4OmHttRlTdW42QokRYAgwr3n7L326JS9vzcaV6qbtRmukhI0
buhaMFRzrosA9svGiRQTZL2ITzo8V8Ll75v7axkfMayM/loEckYf97O4TEh8Q+0U3zhEgU+TxHJF
X74EGQbd+ST1o2dQszLeCgF1PGLrWSjv0dFs4jrfRSKOvaxAfKBAZ47OdKcV/FU4NZUJxo+2NsV9
GeeHhL0XTFiWQB1SEYjR4I+kkMkCbuohxLhAnDQdfztlLpSNshfrICvvJ/T/c8rbLyTpfZAagjot
80Pt34fubqBFPqvP/ozCgi7trBMrirBR3AUhhw+Y2GhALdVVh79vq99H+B9XC7pMiAJJ3rRoNkmf
d01EZV0mGZZCW45wHa1cyziZ9PJktZXTVPHPgWs3oYGV9oicLBvvi/KpCz/K4nX0KZaB/19qrmNo
uSPZJVNEzNZycI/svfUV6W4d4k2MUJqn82PS5K/+BGBLGdrVIjkVC6C6PfYC6kAFihoMkUmjbM1i
cvTAeK2oNLdE1NXYkXx0tZbwbA3dxUrD+4LPqKchr4uPQfjaAZtVuZZ2+UkfDyFZ9Elp7QBWuhoG
HIPKeCmvLZ12FIUIGvO5pR8lC96i363n0TGs5Bp2B/pmUf4w1nxqpXigyOB15pHauzL+DJAtDyUI
nSCNXbFc0j+Z1PkPHFbxzMrsw26XdNVuwt8VMpVLRqP+5hwifxnG80Ehm0TkLcOPo7f556naz0zF
yvA4gxKh7Ya2M6FEK/Q6lQ+8HUrnKUgSOF1TBJGAAJjj86hDAkO7UZ0KpvKRI1P6q5cgZGRdiXbs
KnX9951JWmZIn3cmCEB0akRV1b/q0Ck1zVmoKodAfRn9Y9gIroi4JoAq2KCC7DRm2cpZoQQT6PJG
lXw6GoOn4EIt59e/r8t/roqqKAw+WBFD+rS5kJYW8djMysHSXFohqyD4P3Rqv5Z8GF5xssGuQIeC
d/7pvJdGusFQskTIVTkKgiYpEVeTjEUYVZgg4E9zetTW5aw8KCnKjak94eD2xhgrHkxbDoh9xBhf
r8uNIaVrJvOPy6h0NgHlVoMTFqLz963yH3sRZbVlRLqMDjWaOX/uRZI4ZU2ZNfIhHgh9g+CuD5lb
KsouQ0yXWuqrzCAjZ5agaIzSSJWnCqISNqJSgkVanOYUS2RdcYh09nON3ALQuLq8a4Tiu31pGSP+
uS/R/VaXdeUzFBlA/7mmsSq36SgEykGV7xPsXol6Fgqcbyj+hKxnBgAxVROhFb77NclxjGUrBE1y
Wj+EfbEXs5Gi6fgUJ6pDVtfft6L09Vhk3RboLUwGvOKfozmR/488ZBLZNt264sPQ3/NqFzYjKk4G
r1Ar4T1rTNLm9maU178vfNlxP28XqouMIhYsDhaoP7eLWFiBKA2tfFjA64DRBIdhvjBcreH+7wv6
OnsBbfTvJS2H2L8Gh/6kG2U8siSd+of6XpRrhQpuQQI1WEDpbgpvCeq+/+dCPx1RTdpLlSwN8mEQ
dwN7nZjtxP7I5LyqNAgnLnXeHjTMN0v9z43KezUMVTUl9XMyhKJEpVH4tXzwj8O8VcIfEu0fs/yI
dgZdiHJNNR6xDkp5cwk2ZbCeXH0BT+U3E6evwygdTSdHJTUolImfRZZ+kY9S1ObyIahW7N9tdhTT
qxB8s5Tf1/TPu5ApsSQLCT4F4E8nAa0tfDUeUvkgkZZJpbakA+ALqdMoV8W4LrTRIZuuU7pRCRfQ
4vhUUczIytbjDIDW2vSbNYEmthxSblBsar9WnLkt0shWfQXyamkZ1Y3UCXMGWNp7B3xBfsUu4+C9
/e6D+48txoBEo/qgMYfRP0uCk0ANR1PQxENF6anCmN7T441t+uQsNiR0NMfGg3v2VBrlKmq+O0kt
B9unLcniLXTCqmVQ+f80f1JT30SMoIuHttn5UXjLghZtl5f4rI1e2WJ7zkXUTsQ5k9FUUWmLfW01
q9/CZb+oJGDDkDCzcFUwHSq/YWX/OlSp43N96tgMoz6h+VY3YeM0g0HFG5Ow9hNbQwQKuVfrNZ4o
OSp2c+i7qfbK2SlkQy3nqoFO99+PKm3Zjz5vHZTTbBsJ+TRK2z9PIKqVTX40G+Ih9QkcCLWtZXbe
IKKXRQ3XfJSIUQVBXktzcjYIJAorrAxINdQuY6JZvxutq2KRBCmyzqmPKmiuEuk9sxaH1XSnx9Wj
nOSQGa7zDNzSakwkUjBbB/kajuR+xFe1JpSy1G9+kJPdmHcXtRHObRByfpacTOiR+Y3ugDzNkAPK
YuSoFgL9R3FditNd7oOylScDz15JPhsdUkIQVSH75lryu9HyZSPpi7IBnrVIMejPjdR0jOqmnjRh
BlTXNmlobqqbUj+Gw7AqW2JkfXWfIe2d0T6G4bnP8Ix10t6YobCMJVX3fofy5Mp541UNhp/RWB8k
BacJAY9yFPxSau1F4q3zoXscfy4lzrghDNhS7/hsXoBsQCWPVqFGj0cZ7+Iif4PD5ra0WGbCr4pg
vkYZgZZSxAQ+vc/JvjKk57/vKP970fq8EfADLX0ojTny5wJiJM3/HMaldKiplQX5vmx2abvuO5tC
a2U8jjBtEYLSBYryTUBn19j26apYVEBH8P20LjJ935krboQgprgPXsjloX2W3BIKr/k6an4SZdJ3
69K8lpOXE1+PEk0bCWXeZsJB751cJTkRvaSB98Vr/IuI0DHCF0VS7PRQWk8ShQKIsYyqKx3+13yK
jQ3EJNvqjr2/yeFVq27ju7RvyAe+lL+yjbGxsPRd1bswXlUv1pUU3vBZ/lWoTvs2P4fdktbdIvcV
dsW8IhBl9ndlx1wHIdwD0ZkCEEhznZJoSU+p2A/yxbDOBBCZLfakZEcHfpLuVQLimyXyETNOQPMz
v2CxG0s0TT9CYnCLTaj+qOt1X6+H/I0wbUujXr8PxhW3CoQVkpfmVloezRetXqtEZ81rSXalTZMa
6MM5zu44h4WIOYuNL+17XNR4x0rMy+tkWlfCe69sKBGlKW0CB5nn0F9kw5XZ26S3AmqQttaomsvg
kv19FAAy2UwETvM5SvKmlzdZvCCjLQpc9P+O1VGpH+Xe9Q23ZebZ6rs439JLJuDAV5yObLTOA9pJ
YHHdIH5zfPIOJMf6EX6I9J2zwJ3zXUVKvbiieWpf86PvBp6E/AJeYhjQ7uYasGr0HYkDxgAE8CwD
LICWZ11y08UfBdW5klYBrJfmmc9eImfcNrRDRHQ2ry0/w8jpEJe1J6mlFO0ocGc1J6vApWw7Utdf
dd+tmXtdZdp4wypQrnLk6cRr5AsiwtBoeB5QnUa6O5OAfZGuKbEh2C6h5juYBqAR0ZowB8JAQR+B
Me5dsjswhu8t+jJbIrpJLdWLw5Ihg1xs8Pqz5VFV7/BUghDlHMaBSzpRZXfyPtFX7HyavhvJ9ktW
oblbJuwt3ax1sUiO7VDdSgt4EuPQU1N4RugZ0SXoSdJ2O39Tk4SbgzkA8Zxc2vmhRPMQ6jtuJtz0
Dlbe9NLolZNUN398Cds7Ph9uSNYKIh+UVYNoRGkOaQDLaCtxmC6E5t4FaUbuAMV4HoKvOpOS9Yz5
ymICMu3jkh6zow3OIKPjUQ9BesjzRxHDl+BaJIJ0XCJWVvzo12jPXNk/K7Cfn0piQAZw1iLsO2xL
FxxwTep1ADTTdBeKWwGZdlZvGcKVKJQslF0wh4ZVKl9MgoWUX1PNm92G85lC2siyQzAkLrdU3yND
Ia4kH53odaCWueXyECdOTHgW/lfEGgmXjmgfQR4OXjvTwzcimU9+56kmecinunNy0rlnAia1I6nE
tTK90yoAKdOt/XofoItFVYvcYdz1/aYWNo0x241GIPuhkK614TpxQdi7YVvNOWpPNUoVYd7//dT7
tQLMyIFpsiGLCroFRr9/Xn7kbC7QwrbiofHZhTTNayKyINB825YMO5fLIxdkgbqVcKMztfzE6EHv
b5V033DS6hF6qwY63plE7uGakSTA6LmkRFFohFv6xp75QiKFNpO8hW7a1muqLT4nsDqdDupO6TEm
xumaQhzXpbVIgKYR3MzuHoU8LHxpbZjKpk4Iey6hFrCZYx1VR1s9F12g2CqDmlgr2dlmwFrV0W/X
Sq14UsT1gXGtOEM+HKiAJDuFEO7WMJ9VWnch65v3JhAt7TXnEtr172OsrMciPIQSmQ2+TD2C4pwG
YZ/+ritM37KSvw5bDUlfOLYLfJB6zqeRkeF3I/W2UTrIdK9QydtsNGIUassru4/BOBjtqUfCoFh3
Rr4m9zbP9s08uq3//veP//cQ7M8L77Ii7AAUBCzxi07ekPqhKtIZnVXYbAOwOmJHvAhdT9/XMDRH
BM5Pq6i8b0hj1TBkRUc1nlyRNOM2fg8EeRcL36zSf5QoDNliQKSqsqKykT5N/JumxLYzpuKhAHSL
1RsbHB2UQiXWNKeOpdNEoL+X2HpHmpYpb/vh1odHVFomtUarfu+l5skkjjxV8NALD2qGvxkR6N83
3GcuLZVSA9kMlkPMQqiTP49YOvqVVpjJbLjqqaIc4RPt7l/bCukXsvgxGDlyQ7eUOMNF96WfLCVh
NzLB+wkFJUQIPE7DGb8XvUJJ3Jme6XCHgHbL3Doy8YGB7GlyEKIN580s3pU0NBbyU6VNZIbl55kw
pmUMzwci6FdUUfCDupXbIJNLiZMoi/gxhocS5B9NdtRr89iRB7nRcQ8kvZPiAEn6EC31sTMoIqJl
He7rniMk052ARnJSKQ9jwkWPzZvCctOwfmQGePzmxrCbIfKL5GsHbM8eYGgXucQs0cN6muOnv2/l
/6hOGwZqY5XZHc045bMTYkgkbfLzRDpM1XQOO/RuCFvUJPAIn2qvmFvIguXMvgl3kkSbbDP5bj/l
WyTDD1JCTKhDf2BVm8XOHNpTnGsPqd54aRcelmlvXUkXaZK9eowuRVPsrbr/NbSID6rqTqzM+yrH
KB/BEdZumbgvRiiI/V1iWSt9mayURDpbSLnmOHooxRxZ17GorjkuL4KciBeJUQ4iiUQ8ELX+yQ9M
J3qfKSEXLXVyP9xU5rO+ygWK/ak07jLgZt18HxuMrYZ0j7nQZe6+UpPw6A+iXRBoR1HOh54lLKpH
wXBrOdtqdf2hdYxOEJJ7eai9hFHMFL0ojw2+UEqvv7LKv2tlro4BrbZVMxfXgE+tC155w/I3tZv/
Hab/eTahrCCZGggSlHD6b3fdv6ahQ+Kn4xgU8CxL4qquAVeLik1jcILLJ1KAp6sOp0tntqmzc0YL
PUJaqXT+4byvA/Q0yoJfSs5zT1BUKYIu20uhsRsUVAuRse8R7KtMq6MENZ9Cbq54XEQ4GSF/YYub
3ezvYj1bNzDBihr6uC8yztJ21cCgfbgEjfJLieZzE5NKiwEv6e47Q7Pr9r4nw6MXe2qu+TWOOMhw
ysTqRKNzKyjmZSREZZ7zuzpV9kDuVylVr8BgDh0nW0HYS9JbN3KoJeHOiC037pJ8VWo6+UricSgD
LwhnV0zurVE+WIo9WAps3XsQ32BU0m2G3WUoMK1j5enb59mIva6a7LjbScTW6MmA904N6fyIt3Kp
t0b3S5nRMiHAtwK7R7eatIuEJb0zxW2J12E5X1ul6lUEWvTFMiCfuH70OWcokM3KZO5Vctbq+SaX
8OTyAYs+xqGlC0oghj+f8Qwd4zi9q+ptU28nFVAx4zdw/r+/8rMI403y7+rc+DBThRzr7cJ8MtV7
gVPUJACxoiSs0nxkzBCZrojoJ/URDhNbk9KXQHAKO3MVMH9Z9lE9wT7Vg/2IKeDWeXgpkRdrNJkz
U1gNCGJSbHYQ9wIk6OcUHn9L2l0HeOw2x9N2jhVPpQ5aZtFrxwcoJhXnrBr9lcPhb08WlNHXgKLl
7+JUGEEUIn2OTitSA7Ld2JI6wcjB/FBjqH6m5Ev3Lr1Pk3c/e+nl/aKUWS4dowL40y9cuRr2QnsG
6kf0mgarNnnN4EZopKj2t6K3TnG8C7p5LS+JQ/3NqvyTwj4eiUueD/NsPmu5x8L3HiUiRvnwsZW7
86xPR/k5z0jq5qRE87fcaugADAVGGFTRv59Q6X9+qclwiCr0+kh2p9iofCo3QK6rKcX1lBuOwVPx
IZ1rr38lJvgk7BWb3XM14B3F0WRzzljNXr6tD+UhOKn35rH3sJSteg/ZlrxmXmsDVbcxh9ZOduod
g+fLWBzC1eIGYApCovvoTasM76i4iy8wBKBp5BzrFGug1XdYDGwqYfzKjezp3BOvfAu7Jay6IUQF
7TxKeuboYHj4SqYpSk8oA7wQCB8fmQAzPqzYdkNzgpCZN7yXzN+JgwyfVGiFGMVGm/PMoC7RYDCa
gcAQg8vsh8UyTwI6RzWTpkFJ+IOxvAo7hMC0RVxmxTyfe3q01dxCGxXlCA8bGMzvOXNIsQkhuIpe
eVkEf5j+TEsblT3PNfDiETn4e/m8SV5yfBMfaVI2VCZwStwAK0LiQ6/Qq9gzYXnZCkdLgsqe3FLw
4NyYI4Hl4ztprWABYNX2XLNtDIGwwvMH/y15YQTb4MsNbeGd6wJQWFgSMRFGsEF+MTDmJcUc/Pmy
hITVRayrLotl4SyKUBCeCCd8QVhP6Os5IhZ4u0KzkDY1yG+Ct6V+w1fz92SHrzmKPOyAv9eWlEXW
C6p5VNr+MxAl/Vl76s7DW3nsn+Yn9Y1FortD/CLS6CWk5CcWZULCoFDYxmtHVIB5Eg4wSx/EB+Ob
pvZXySO9FwUpNtMZgBDkPf85qdE6+sRNHYiHqSCKPCnBlpZeYaE0afPHjEp3tFyV2F3SdlyL1qlg
aMt1QGPos5Bm02UaH43HAOmqrp2KY9InJ22qIYwSClWiL65n9Zc/wU89FWHq4Huws3bemtlNU1+l
HKLmDBlolnAUEesOqHEI2i0Tll2jMmlBgtEW178f2PrXWitvWdUk3jDRYuJnBNiAGCfpslg8hOKH
oozOxJS7eZhAVvQiOk/K8RIZSCmIuVreCiiMekpmcS66eS8e/fp9yOUd1TkOREzJXOTG7KbXI740
nY4+Ox46sTEKvKEn+rIcnICZ8qRvmAQG8i+x5FxVIZjo422dZts4Qq9Z4FFWMZem8NKXzoJUxDt1
wVqbLd7VvVBCxcaDbU7pMoi1xJcPsYImPOymHCeNbh2nmiGvtKNrs5lgdiXDO9cRam1/33D/0Qxh
wyFaQbOv0AD6PAHWtZDK8Ehamj/3jyr84qyInFIPf4hZuRfy2zLgwJvysxXp6bYiElWu2LrsSUzW
A+u96zCTULKgdwu8l5ZcBEUzQjQ8XzNF3EVj6qrJLQ/wlKgcKZDEq65tmJbiC5fTTZBkx6L47jT/
VXC0HAD/elOfBHgi8IRelkPxIGGAYd7g9uyiorhJYhBrAsmmg2eIzwG7eIL32aYItLRLcC3IgHoe
TFaUw9dvUcDHwbnUSXfgrQ69sVtGoEU+kUxekMHGaeKu71qnmoTDRyKrJ601z+nYOXoEWUvyckPb
/v3jkr52XHhnQN7xIi6OSuWTBzGT8JkkhjIfao2eRX8NhwkSJXXwGOU5o5xK2MTDtQnnWxK5Kpjn
ctd/2/9dLpKfxrmsBP1z1PGSrFuferBWX81yKS8r0VJ1nNyutO7NMX6VNbSsaKwFV0P9l/kfhTmS
0N2Yr4b2mnLxwDb9zURUXUoFn9ZFhWr2ewe2kK5/auapQ94rrZ+NB/zDIZ4BP7XnXj32sb9vjdEJ
AqzZuKJK892YYEEx2+GCR4pMNVl2jyspHm5kIdCuwnYMSBWKVAguyt90lnZFtxio1GUr0a0YCynJ
PT4ct+7fn01GgfqcuoDDc2IapOwR+UyBsJZQeqVAbFeIzFXJuTKS0/AGCslSBeebXeELqwMsD/UB
XaVypdFm+lQoAPWdTr6ZGItCAB41s8etgAYn+Chy8P14sImhG+6t/pue49cCxe/lGppESgJaF/XT
LjhVqP3mKjYOCRD2NsVhxmlUpC3QlMMLU2VXHxHYmDnj/I/QDNyhuqVM2rppQoxGfIT6Uc0hxo7W
XDVT6yICN3rwCOo3Z7bfn/wfe8an9fzUnCzmRMgLM6TwqNMFsK4xudA12FjdQ2kPkwaW9UWXnxhi
D/FljL/7eL5ckZbFc3ho8BdNCiSfKotCmulFKgQGSX2LnagBMtMcglq5JA/w5WydSOuhug9MHXq+
csJcsfez7yQMy1v8vAmQTImIgBZNkvHpQMXm0MVVyCbQgNrAQNzKKfPz4R78qd7udK3aU+G2F/BS
xkBN176Bzn2VUOhUVtlDFEtDS8we8+dABMxiyMXFkA+RuA4jdzTvKbZT4qGgbdpwaYFBf3NQfI7H
WoSmNMNpiIuWgeb0c/kML2LcAipH4YORdFMNhKTr1I/fwZQHHgk8/jp+ZQicQPwjfvutP8QdJVeH
FpOy6Q173genYJO/BTvZLWghTtuUsPkOU6KNIWxLLArmCf1+3GseVSw/dtFB38RX5ADYEKN3KIoR
8mebPQs2hB2BR1iNvJz4aP7yt9HWIgVX2YwbOmEpFENGzFvyZ89UjwUVX8WGjkT+LDAni10cU8GO
YbfqVK3byKcUR5VmC2vj0snn8VVU1/kLSePyD05iAvkN+srvTuW01idnIMvtSfqQoIuSvSiX5OUo
DCrIzjFd7Wl65CqXQiKyh13yzPnBENYNobfMzozLt6cL9cuMS1fRhnGKNqzFIfE5b5cmeK5keiCj
Xk83IE/eIwMYJbGAdjxpnLLxkeObVc36lFS9RPEByaLER5M0jOWl2Y36+cXQA6/Gw4rO1uvD7L4y
1DNX7FqmehcvnhR5V2e0joxiFUT91UKHWXXQZnRQJkrzsyc1YhQx6BTGOhj8e0lr3nIYKCsLBVUn
zy4607/vh/KXCjfvGoUUaHwyS5G0fBqCJ0qBGSkjGTXv1qFGS3eeuVSaFQH3C6ngloH99v2e8Nru
sUyEN6CXB/3VTOktDWvqB35+m427iKGhnpWuNTU/a6VfUfd9aMviNNR0pBCl/H2lv5IGWGnKuorJ
oQPnwPo0bEKjWAhZkSoHkjOihjgqt5G2ofgciatWcVW31w5mfZeRI5Ceu+yuNc6pSPIpEM8VlqYC
LojX+g56BltTtiNtxg4JAZ4jzGKOsWuZ/dITdHXZzTqbaZEfv5LwZFY7LXEAJjLcbvJjvNOEJ4R/
vrGLiQOAS6QbO0FfmaSQJk9gVb/TeTFN+HKqJp0SHSMuUY1UbUquf56m4iqVskyhUxLmMJNCGtg9
IVYa6t6x0qkAZbyj1srQnCsvObXTVSaIt45gXoxvm0Bkimh1vzoqZANhFo6P+6ecdJCZ4IPF9yoy
r730JPOezDghDaN245HCSGgjontA96uGT2G5lZiO9ThgZeWlId5AE4u1EjTMO2CmY6tQwovYUwp/
ETGwaHO6ZYbqZ7DNGQ+6/qhCkH1Ybn57Fjv6d4w9lHrmvCUohypPV6jHhnmiOtRfjVikmR099SnH
YNI2iNVlsLm9Y0XmSlNU3EHv6J8C87nML7KcuDX13mLAoNVRfs1QIRshuTFq+KDl92P5MsqkBZAg
uxjXAbIZtYuI8xxAGPE8z3k7Ll+ZTtt8887cbtzDHTe+4zYHhHA8F7Y3ud6RJxy9I3cdPR5cfnG8
G0wsfuAZ3ByvOC13QoH8QdpgA39Tt49HnvnPP4/ddoxsfvfIayu3t+UVeOycqofwFy9UnLiHl2+3
y6tW9vHGP1b0eLPsI7flXr7wnJvH6t34dXk630mQsNNffFdk3srR4x0AAws2vAhRb87xhtNrdVtY
YjC8jrPDYs90W5cl8PiyKKhcLIA3imbClnh1/l5iQZXNjccn93wU7GVlAOLZb+HqzKZ7Y2FvHity
PnvhyvMk29uybB7xPHgcb97blp8ufIGY4V3OXmPzh7ezdwOYUdnnt8Zenn4W7POyEKbFq+XncHV7
u3EPa8tvMrC0399uv//ybXl6BUtB4uPiHn67yctq8zey+8YjjX1T+AyP/Kyu/nl9y7uFoMvG7Vlf
HbPNRXG8Nx5M9pBDqJPwcks86RuLfruwUuc3xTl7iQsDZHkUuMgKogicj7O3oDN4HzzJ2565Z3lr
vMHl5wpyiLfdepeL9/v+7QU2xOWyhQKx3V6W/wBCsDVsHl6+bpf7i5UHUGLLn80230CObPk9IDdz
C1Zi+TueMtrcN/PwwrfguTx48Xh4wXMU7wvIgru4vuwWrIXLU9bF6sL9sQMoY3l4+asH/vD3939e
byFybC+wMJblQqvgCb3tPSwwi9FeyB0b/Gc857L8NUtg3fmFF3lg8cvKLD/AwrBBcPCTvbZXNv88
/pe74odAHF8+vIvxW4gmJJ5Gd5Ib592gBSdOwXoCN1DSFQzoZc0jGNp3RbsXxHFVhvfZrDlDH2+q
mS5B6W+BYTcfoSLS1iq2XXwHfflBh8Rg0UpspwGpUbEuZZ9xq0Bd8nWc0t1ItT6Ufg6ZtRFH0UvK
efEpejX1TCE5TrHbp++pEdzPA3sF5h6xusnGHR3epvCv+SI8G3vzFGs/ABOh8lBbJwizXcCVMI/E
Y9vK12wUzwjoVr209uFJ9KqwFytK+tpzbL5aYeClITVOgGuO1X7MWkerFqQFIjYz24tLVhgJWMbw
c5DNlTwRgtDL1tqKBvxHwksfIahVc7qXPNAGKvIfr6pVN5weahVkOwJGJ1bUTWC0r5EGELJs271v
quexVICF0agflVUQtsnK8MNnQwMU9zjI4saiaZxj81nKjhThqYKGm0JzZhNR34QJX44PQLdtLkeQ
HgFiSsZVnIjLgZ8LP4Bqpb9VIwTVPqlXMYmW2Qh+R0aKTopLoIubqKoYbI7ks0nyOanOZpZTj9vQ
uCFBSfUEhgvKABPWH7QHMMP7OvIUw/xgIsslgJplDJ2yQK0jGdEh4wpQddmmLwfPDOYD42YnwpWS
cmXTsvpsWFBOx/YUSjWxWlT5wsizzLcuellIzvlEjDdmtSAd7n1TdocMiobaeyWXIwwgpXqbmwPW
UqymuOqaxMkBuWp85GCWXpukuSsX7SFhD1ohUhpFWDTh44IfXQ8kj0nkkhXbWWlPLePDJv+ZT0/b
jg+mkKaNYhE0ZECCrsnnGVI3iYJrD3+2IZOzhU+n34f4cYYCAj1EftzzSR0wNWZxwFTCWLgrJX+t
l8QgF0QULMK4AbI+gepF68Xhmx+UXjJWj8E8cLEezoWp/JIFlGptcUj2I/yWiQJ6iRpLLiav4VOh
iXXAz2unFVuSPTDXjZXpPyVa7gQIteLpPQUur4/HeWBE8CtQLLegtt/npZvdJhlaGqmaJE/0c3sa
Q+EtV8rjhKOqRs6TiGHt1UD8qDUPeFmkbO0HIEN8NPDUq/rBLpB+KaK/baTU0WEVUg5YKl51eKJ5
95O0Ey8/C0YFySXKngT6N5MmkaG2HFHZSS/epkqwxVTZBjKZXAZKuqaY9rLVMZ1/iFR2cypkegTj
E50dmIBnYaBlNyDSNJA4R0vXAq7X5EnVDE/sqnYV6HT/Lm4jvgOmt84ik32oMsd6Pva7zqJkRiVA
Mh6LyHSG+aWUqbFT8lcYughK6/lR/qOgfaf5z4oGpjH0sRsBv9JR00kKMV7qpiUMYyZjnt7octfC
hOjLn5LJdf+uy36QiKcnnSv34mvfTRcteYQsjW0DPncnHUsKAZ1SgaOn/zqH17kFPkdDGKr9asyt
TaSxjco4O0SKuPf9ZN3QLJDMycET65hFh1edhB6NQz8qHwIqComBXWo2XAl2HvVxMUEYVxxrt0PS
Ejel04bGWkdMZikpJd/qcQSp4c+kzjUWR2/cr+d4YOcRRHo9Cki5eafHsheN04tqtLiXEV7JvmPI
1VlJBPIBT1r1nlXDg+HTBWmj6qFW9FsG0JTjtgd5JVgbjvV7E5iqTrFFWU5xhXGa+58iVB1Rv07j
s1kCvQYtq8iLhiDwYv+uWGakNGVgEQ5jCJuYbljj7yuqoVkCFtcUV0LYnf3wTlcaDy3G4Ie0p5FW
Y2eMVgN0RNkZSS1EvqcE0bGo8WYlH6pU2p002qPcrOq4OpCdhAHuJunFupeOzRLxpEMiVe3ZMtyS
yAaFDUm9jTTpKfGfogUM7d8r+SPIvSeygYGe1B5a4e0wPgco43TBWilj5E1iffCzBuN9v0m5BubS
bRpoUHP5AcpeMQfViMMqQ8Bl1nDUZbwFnJCRIMVWfoxkgdrUSzq/LMwh5suRmu2q5hQg1mIyitnE
lppdWVxDLrFV9aR0dGxF+vU97l3KR5qBv9zoOCbvJuSIhkDM1DS7elmu6/KKfnau2rNZEZtbP3PF
OpuNRQWGZJtdkHCMtvImhf0zxf3ZCCLQ9MpGiwInlJ46GKdCaa5CDitENeeOUhs9Z0BFxkHp0IyH
ktdM7IcCrvCppxz8o4Dr4gvsMEHgymp7MumIy/D0JaU6j3Lp9FZ2FsFbDuUiZxVPoiohaiIvYVBP
YditNF6mKOg5F8/BM6y5SZyc1EC2ADy2RUIaEDu8JHTHzTYsIevS8Us1mlwAFwC1l0YDLbk6SRQy
YtQb8Hu8tkUfSnXVDAqSto5dwIlKsy7iMAAiLe1CVdey9TNOwMeij5XEW0XviQd1xI6+ctD07lXZ
l8R81YxBpLTaZpHimlHkaYN6Ket81XN/CURexJ5SZU+p4hIwihblAZ0nekdCOlA865ZjhpUrRNLj
YvIaMkAf6HIztCy6id26JMwjfNJHfITxBLFg2hpWuIoglMyZvIaGo4e1Q86pI2TVvRj/0uNfdYAS
A0j96DudOPwsJ66Qs+wENAnaxELzR//HciD00XiUkR6D0Y4FrmHArBpIvFLsCaG0HmoGKzqtXNK+
6NfPFSfUUYLEwQyzhClEX5PsIQd0uAPudaV0NbsCM7aSpikZen7+Y4iIkkZdqvYTaWPTSoEWptOi
UxiHyNSmugKyuPKiptcS6kyQ0d+g3d+EwTovP0w/crpEcVq9X5X0TuHCr+bZrYxtXT4YAjN7Qfkf
ws5rt3ElW8NPRIA53CpQpHJwat8Qjsw58+nPVz04wARgBru3G3ZbEkOxqta//kAkyOeS50R+fo06
bVSSyIz5ZvOg5DyuIvkBFbDYz0iHtotwn8y3prGvsquu5Ye6Tv2kHfY5mkeNPJk5PCrWNoSgXd8Z
qEjIQn8wSAvNHFJN9Edfk6DXhkRj1IQaaYo3pj3qdpy4FHnc9hHWtGrlRh2uLiqJs2mzp27WApge
abJpYHgBtAT4IOMoqqJBtsKraoc7OXlKtZmRD82yLlQcGZBUMP/G0amRwjPRBntZzR41NIowJzGk
SrZRQicem4Z8CPxJG5+JCWGo2G5pxXeMxUYTK4TiY8bmY6LboBCGk5nfthJ7yJUjccz4bSLdOSh0
wc3atRR1PUAFCOuB15HVgjeU4QzAi8pqapSbhf4D1GhjwhMZcLxc5Ce6GWuxB+tiIsuCU4yvvtS+
h+nTFLxnQbru1GCfBMHzgqvT1AMyWKc8szbjdPxbrzOpVSRigbtMS3q3sJOqWv3XkCXybRwNXrw/
85ynGdKTwGsBhmv2T0pDMtQynJYGlG6ssOUSoDlRQ0gNtDjnzCnycwEn6JclfbGrjUPPvq4QCKSt
Z8uPMrsDvCHYllx7jPa9GZ8aBb+SEAAuscgAAYufCaPH+SWs1c2YKxeHPPDEbnhNsUrM9Bvfo+2Y
wg3s8msL1zFXub6d/BZjlx9AiBCDfZH1VUHwCzupWl/WYlnPmwKmDemXBrn2PM+L1uxCZT4VtOfy
NvVk7QGa5pftu07bBtq09ohrOE8ckSEzcvDoSt+zXIGbgOUK+6Ik6W8FCSjEJ6/5hVEpN2lskQGo
HTtM6xusfQfrVY7Z8EIFWRKJogSxhv6bwkUiB8fYDlXyMIZ3fbhpwWtTkebdbrTl0jnKpV/Ycoqc
eZ5nzFByMDK2Wcjf9w7EBI0JE+sWP+PgqlRdV0V2qHpUKagQhlY9tIwaidTliGsgS6dpYldm4Js6
lUCIlKQOD7g8r0vSUyziD6uJDAscna0K23Ir2CNpW0eQkaaRCYd4he69aADs6sqLHZO8MdACktkG
edMTALos1doOW/JivZY5vTXk7dhDqGgKdNeMQgKjFJhAolQMyZ50Ovkkdo4Bm4Q0Kw+5FG1I195M
lXTUxPKoLQx6EYbykvAs6E1yLJAMGKqJEXW0s/TvyfYxiCFFYT7gCL02JXj8TenG4jpRzyWycw1N
aYNh8WbCBCjEpQt6NhmKBIgQAasuWPUt8b4Pjg4mHWBUxTtMx2cQsntTA3r3Bh06Jn49G08D046c
QYzJ8fdmLLat8S5qoAnXIc4QpO6jAk8iWK/6qMtjCCET3tMZdkE2vZBH6fQvy3DO+5PeSbQbVQjN
9MdyooJxeEoeU4fKu6Ajqqq72GE3Ljc5GFBUHbApivJzm7+T+DwuSDp2QSthtw5iGhU3siE300Ih
kVBJjS4WFkRaejmRE6qKmTh6G72DUVscldTYT5q2M+N+3eRHuZfXUaGzJy9h70eYhb04DkG6VAZN
056Zc5Q5+JKol/tGYUmmo1/LpCxAsO/HfQei26aBG9Dpp6u07QbMQSNnI0W1W8Y/WWufu/mnR6Dd
jnjYJLwD8dsRiT1z4Wa5tesWxn9KXIDIloprH5szxmVC6cusjFHuyIKSd1iQjIUf1sXqxyhGypiX
rrjqhQrfIl+3YbiJu+WmcUNaG/5YeZzKbUAspFFuWtk4y+GZGsbHQ0jeD026GbJ8T1zPm5HgHVjk
52hob2wNPJuhay3vCkG4adi5ZXI0+iMywl2PaaKMoXJl4VcQFZsuwMzOsImpq7gVBOBUqbh+KxMJ
vfIe1XdjTrBREWZy/Z+g7PDKq9fp+JZDxXaSr1rt3Xg4KOPs5SCyAzIZmLKj9iKMivPTAlEApCIs
c9dxXqsKyjBTV+i8YPkoUIK2DG/IkhKwZNlhqwDnLPjJTZ4j+CgWoMqMKiqWirVyt6rHROsGGks2
Av229KgLddPH6KO4N48Q6igDYbS9jC1MRcFjtBaksW7bsY0RDXDrFhtENSjiAQTeYlqTZKZ1qoBg
jLbZFGNMQ4BB9SYTagYHYI2BB0kX00Qz66UYfQ2u3iBr24TpbYbSWZnts97ikanobnJHjcAj/WN9
gwt8aF/OA2Kd+YySne7Mu6UmzzzEh5gbHoND5Lh/Itqx5GTTldJK6ZU93RQwAdW1ZstFibCTx2Hr
LQ2W/hQuWkT824jdtqNRt3Hc5wVtTcWC6Yy7ASs/W694GNqdkrPuKf22CCc/i/DrZR0NphXZAdj5
LZBrscjYKpIfxFSdxP9iqOW1bbjtBBWg8Ah5sXWxjujrWY4hXtosSWimalKWtPcO2WVr5FC/5K+F
BF04ZNGhSBhHHVmTurvAB2odgnVZgiwIMDE0vXFOs7U1gBxp8SN0lrPeVtLKVDiZBPsESb2Ni+ln
ZbGbGmfTKfNvPzle0wPSqd097rCb7jAg7GgaTtnBGcqLHOvehEyjp7w0kma/xNAu7J5hB9lY26Rt
A7kBnxAov2ALKTuhYlG9+ZBpjSeTl2Jaydphx25qEqq25qmZzqmpnjIdTr/a7ss6ILWpT84z1mO5
8VZZHzMYXp9jId6vSpM09sbeNDFWcD3Mx/KlH0iITtnpvaTc8n4fz8yCyksGKYiIL0ttvB4+nhQh
AaPNl3WYeMSurXX3efhy6HMmtbxuluKlGPyqTp8yR7s5kYrtIdRIzMIgpC8p1FsqsTB9taZhHcJA
ku2nxTkFsxeovmlRERTfMLhOk6ziMoG51GDLOBPj06Q+RvOtaC/FRHqhDRlXa315BOIrC/OmN/js
JULQhMY/lG99kblgF4FVkxi7CX+DiWOypFdrYHdqRttZVmAV8VxI7ogs0HS64xBU24FP1oBMbZVQ
XdY7U3h66gCFkuRP0XQhx6fqg7UOktE071Bo3rSOgnhmMbdMaM4R1q2VpzxiyVhV2uTBBJvXQ8Lq
1XUjo3WlWYKyl6/r4UfFKCcyhpupAqSkyvggFQ+XweEpbVgznejpv7cG/7OT/28tMtFC+2dqu5Eu
GgboI9t2nuAb6nyzfo8nc52nz6W0SY13LBL/+2f+Zw9VeEtA1LXooULYVf6tLTc7AyB2o1FSD+am
or0k8ELMyT4kAkPqjiAppwdSI/8cnGs5jrArY+yxgJrGotyT8L2aiGHS7G0Fq5SqypbQFQ7TZhTM
Hg0X0Iv9v45Z+Q9SDsdsIvbG6grWg/zvgvw+VWnwxn1/lJvPpBNoyqWcfHV5VnJPFHwKzF4rxzUA
Zcx/v1x/yRT/QvbQbFzMLD5UmNPjefmvtyjCZCsJ06Aj8IxGRoc9a0ZFYHjl8qGgekxLItQWDNZq
15AvJRO3BCNLLcGz/kfzW0OzzGf9+7Hg0CGTJCGjEPpLY/un4TLPpb5AxFiOsLMuZUp6iG3v8/pq
mSBZ6KunQroFzXAI++ypkfRn6VKOH4naPfJsBJFI3b7AJNEZ10oM211CbhxuGfWF8dWgMRgNAM0g
9cspumpycjrV1aFPfjFmyhS2mX1PDHq9BiG3o550QEiNttB4/9XYJzQqy01tYMfDZepwaQ7b8SzZ
XjlcDAP5nvQx1tJ7CSikOi/FpGG7YqycmZJ3TLpN1zyp9oN8cAy9dnKVQakQKv7inkGMloCHl1Ly
AmHLLY25J6kRjZNpOzRizoQWCkvhoI7UqEk8bk0iBgdcyZf+PIbOQ7WvmiGdqnU9+5WCc+xwaJx9
CmU2hBkKjRe8HMfC/A9hIWZ7QyByQOXpZYq275lOgzr2zHi6VvL4HSYYC+t3Jb9rpTAWmNeKNGA3
thfmFmEw7+3lXcSiFg3ggP1g67iPUcsqBbyWgeKXvKbMRHs30S25mvqh1eR1pYaPZar9JAlPptFv
84+s4wgm+9D0b2r3IbfNWo5fYwykiNx8NLK9HrRf9AMfeKYeslZFlgTtnnZPNFFdjs+mWXiLk+7M
9MewPxgmyrNFJXI0WDRmpBwDR6LDRF03Iy0OhXsjgQeqTwu9bJMIjAQEqgOU0uVnglbWlYxPiXpK
8++4O6oNkaSQc08tuJgg0+tvmvOVcxMrKd8Iz0x7JIOihkNpv5mkhFEWaQh+B+s7wuKkULHRMVNs
OodjarKrHF+75Zpa7TVO4EUAb5jVQ8KmqGTF0NkUZi0ZSImnhQdyGsbggK3WnD0tLfzyLsDx4qtn
+gbOYMLYRSz8yfSmOCg8qNYiJX4tBoaYtJclbZfFxXNMkqmFbXclQtGYxRhacEl2LZLSpJkRP+Mr
taCrz50dBFdvCJI3bBsPjc6yD0fZQp52sqLSldNO2MXnTexJRZGsSyU+QN1cFzngU4lsFKoRLRGa
QJZ41JZrh/txInuG2Wz1ycscv0dXRfNmLDsPyu5Zkq+6AzQVFH7efUnY280wa0h9rKtPnKrXQ+lr
/aOZjI3EY2BMmJ+ZWFqmEHCjYK/EzrZgy1fgSAQondcTZXumnfqueesW2ktSeI1HgH+yjFUEMxbi
4AzwwqzwMQAGN2zs8c3aD5tjBnhv6parLh+INuRTPdM35XmOBhylwRZtlu/hay6+65i4soBKPj9r
LZ1MG+kEPqoiZWQw77hXbS005w0wRsDwrV5qIATZvIVR+qDK31BtryaIF3mAAk3Cow0SvTpjTSPt
kogGX1l6RYCeAYhYo8VX09L7Hej7WOjdRohZA05wFi56AUyYpSi3IdDRCPlYLf2Rml+akQMfBpzM
WrPnHAmPGOmd9QN2Csgr+nNnjE8tZJoQAD8qkdZH+8i+x9otsmOMzJSXHE9BuyKaQv0BYsYHZaWU
6iajk6Q4+z5qVrmDT+hrUz9HcNSW0R/Thxi/cohMqfuwaZgYZY05+2MZIkw8wRPBEq18lZTPdhH4
kaKf1DJ/Q/vDfAygSh6PYt4Gtf3NlfioOjX504xnCtA8brd59WTkPw2VZJxfOcSCTaCpyb+N80WP
2Zl/bfXU0C8wrHST6hmttL1hp7u8WdZpXOwrAhFDiHszm2n8tnY0wGDroOWf1xWcpIQy0foOsF7W
8YZsc/sRJ7FX6Whkx8lLJSjRCz01qT6UTowbRohhF7rIEFIdYnSiheMkJ3DOIKB2HbQiFesduwJr
lScq0hasf8hExjPtT6yVO5vpzJ63KXU8/mAHuzQORfCh2EhUNY8OgGrTbniqTKIPB2yKd/o48mCN
pEsh88bzRYqep1zyaV3t4wB6qwzcXOxGjF+RZZMTQzlOJ2UB5Sn0xUtL4e65M/Nzhbn3FAwoPFG9
4eSLgx/FFhL9BZv1eFea2UlpiWVK/Mn6whVslcAKlPEuHFKfyEYZR0yCTdkp3odZO0zNWzPGuzaE
gJK9ZnXs64HhxkAdQ/5kjMkBz+HTJNCu7gCRm6eMKbXaztq8beY7eklM59NdFLDGjTgqA5Za6r1t
xfqMu2Toy9WzM/Bg8xS9FfO5oE+oACvHJXQIi3D6JHaH/FklexyrunWbKAfdCO9Ls0Djqz9De3sZ
l11QtWCsmFsgsQUimCQSDCrNeUWxscZ2/UXBlFui1VcoO0mL1ybAY6fqR2NwteQxp1firN+N8rXB
Z7tSvVXVTZumptqiPmgSDmi+DAFKJ4n1t2ZdCXHQlrk1MACPlAnoeQJhtfrIgW3s+tSBpJz+9M7v
1LyaBlL0+NyYEUSn+pny84pD404beOxne9vwrobxrFbdzsb1LpMuUYgOTKHni25pLM8JERLKQIOg
RjPDL2cjrM1uPIBWnOjHHtv0GtBIb4KnPqIJN+WbNs33C/YtdXUcVJjByc4ctnoRuCYgh9Z1WxUI
tshJG2+IKBnwD4bZK0qHLEbpxQQH1ZAPNie8JIOzwpYnm7K9XQEopLswZRAG44sVJ54VRRsb8CVz
UMsSKgkTO0GzWNL7UNpzpxsn8M8AE15sE0mz/6zI5rvo1X2sustYe233Nil0rEJi1e9dRq8rW44L
Bc9ES6uPnlSwCpUkgSAI2J2Yu7ibLzm1eHHWFV8UgsmwVfsza32oTeuSnneAHcslG//QnZOLF1ai
ZHotOzqN+MWGfeWqwu8GcKcGSlwZr3JyjppoHYQdQh8keLhhjjIhLw5xPJU76d6cfJnZp+qEiG3x
+ZhvY3RKWN57MH+p3QXa1e5xqACb0uLCH9Rl34Yp1TRRQTVEAG1KNzMeoOALVkx+DJ004p83jXPA
TvQaD82xLLJ95cxP0m4KM1fHcspsXxF8zR1xKYi+EgNLBypmk9gOcHnLwOWwu0wtgGn5qJAhMNUP
ABJa9Stl9Cr6h5UdYhrLS6ve06d5YPkx3Ll2IC/Ia9p38EPSbRDJ2yhK3FQytw298VL6ymMCZUdm
T/h7aX3MI81vCESWjWA/kVpn0vfXzIuFAy3+XJzRzDUnRAuCwILHhbTKcuYnOm9DHB3JBUAB1IMJ
oyhoMU7X6JumbMEZLSbBRhl6B/goPeY0YQOV80eu3lNpOshSc5a4tH3kh4j/ZBUHwOJqh1+h/KZa
aHI52fmPGus/YPse59VpOBGBUgLUpuvFLFbdoKG0MHC+mo/qSJdweafPzDgblpOtfksd0jHLZIV5
k6PJrcfinOszeCLhX5pP9jyx2B8D7RX9gWyDxBpsWiAUQYAmPmZM2Jzr5XMJFFfJ+qtSeH0m/0aO
fDTGer+kuHESXsO4neP4xASxLbqTw7WDAqvJL8tylkc2AuxFC6bN3Dgl5g+dPKV9kzHGtfPMq4P4
0o3X1L7Q+BNNHzahuXla4APQ7iHZ1bqE4yduxgrPkY2IiBJmIMmwM7FvsV5n0OooPCTqSxZeERjh
4wHnElfp4nnS/fK9SKKtPuv7rMSqySFjHNTcW+beDVParKObQP/K2KyRz3AYJuNh28B2NRoU0euj
/NKcZ8T8WbiVqvGQhrKHCXltvJKvm6nhcULaN6BNU0OaVmCjlfZe0jLs6A+NmBnblbVpgAwzFtGQ
UBobM9wlXpcqGb/TZirfFstax+zE4+5Nq+hGkkAURb+p9Z2Eb3VcnI4ldlpp9tKUdM+AnZYaA6OK
8k1IKQtKnO8hRNuaAJdzMgBD17wl9gqHMss6SM6xd4ijxESZNRGBt+hGPs8UStZBbTAGhhncO9gF
sYcYAHN1G3uhhT6WMTwX+W8XOCxnxVMvE7iZ/mqRTS84bvYxKr54elWV3zRPqK6OGdu0Zvi0w4+p
pbM6XdKYXWy+y1iyJ3pX+oCDHpVE9TxVldvEaPeaU1Z+T4yvMhuOLcB3GB8sKUE/xKY1pKlL3jqN
K+GC3ua7OCtWKaZuYwpaKPW+o7liJMzZBYowaz5IG706T4qJAzZaGgDwpB3jrGWFOyzcRmU7Sn/I
b6O7C5f3tehJAt6qGQGo7IeaXU++6Dw6e4FTg5xg0IOgmV2bCWF+ZWvja4Zr16LMBwdDUes7G1rM
0JTd4JChMNwRaHSCEag7HpQLTDz2ZZxjWLe3JX2T90TLN9q3ZUKaitlnmONJkeDw3Wjpb0A1V9Wq
SJ1rMiZ/2AbhcTftMXx7IMHbVrLpLT+G2nq5QSvCGCDottOqmhkJVeLa6ClyQVcy2B7qZbuyM8w2
KvaxGRTmiRZ+g+l9y86ndUDYIaEkdEJmpFc9BENpWb6t1LON4vBX3l/1dx2reqPVWAGmNY2pFZS+
q2rQNZHC0yhnO7t6bqTjLM5Xe0YY8D0JZTC+PTkCa8wu+uch7o9mIvtmWV5rJWX1h70njjGvq2ss
YiqrityLeUPq5EHC0L+fDB6GcD2quK4MOMjrEQy1WTlpeuJN8aYY3wY48E5beeKE4q59cYzk0hv4
bQ79Bsd8C3lJHgcu7Y5tXVT7cPzDpGtma0cOCbCwmGzf0L2emvKnnTAgmVBZB8prmwOGSrg6dNue
oVmz9vPxG7vHiAp2lgMiYJRfElRxmsYtQGHAkVcsjxoPtL2t24fl1GsxDZXTV1Faq0QiUUjPoVGC
VBnRVbbJzZa1ozLj12Xlz6ahxpSfzXvFHifjSU4qth3O4hVLSGbOu9SB02LpYkT7EoVkCNLSz/i0
G0yGWukPC3gJdqZD/KQqZB0RxdME5jHqAGASCNELxshD9zBLfm4G65jNVBVOW2Xodk7bYfiyhuC3
qUL7T9McHfoItppARLF2TX5dcDAJ+2L/nVfWThlBvAVpH/temzJOA3HTh+UuKfOfxMBVQ9EfTtLd
nO6zD+z31syfpdS2VqHRwEWhrnHmZOWACnd1frZt4o9y61KW2c4s1VfdCg4Q4A1Hobs0XEdnPmOd
slps3N0tdht8lpKBtJPk0ZDMIc2Rm8yJl0jkgJe4nTjoW1CExX9iIBIlWSAIwviSgz0KUpoR3JgA
nGdEIzCmeHJkLnYGHlP01mC2DS0Vwi1b+Nbazyn7uTmVcZ9q/aa37pqFS9vI5BWy+4z3TtVtZ8LH
TKOl3ov3qhPsbEMCh1fPoaPvxgAtfW8+60g1Aqvxpp7EKjyQcub+dOyxy9nGVgK8TV47qd/t8m0y
hhpAmrQaXKeBE4p3lxwNqLqOTWwhslNf5Hk64aw3aXuJGCZ5lWJnl4Iu0FXcWCKrTU8yfJPN7aho
F0c+wbkg6smZNilB4xH6DiMz9ouJrnJeyUHu0csu2ne+jh3uaS9z2cPLyHDywP1Ak1BJj34za6RF
RG/IShLcbdqzGi3gVVgNUOGs63aTkeY0mbl7l81yr0zsCYJxOyzyMbeX3aIaa8kCtelKDG1ULugs
9hvOkNIVxSKlOWo2TS3HurRy8Zt2BKyyWOmPUIEXYECWgE8huNdgifOul7/x4xpomSAJ8ZIMUzTc
ttQZLMqZdvSlae1sRYA2RyM52MKqmC2Yb4pCTGC+NaKb0plEXT1JDU/K8Om0gUu7AjePDpVeigNC
uTe6exHY11TufEt9K2kgDszGsXNJbMtViq8A1tSY2DtcRfz4a5yuoyLS1rMctu9LM8c7rXvDJr7I
HY+kecmGvmVO/oStphLukQZt5pxknmBv1guPG12QHCCHGkP1C/mgS+G2Ncnli98U6aQO5XYukMtB
CEBliK8cJL9MdRE+usqsH+RYftLxsmkviZae+z71K6xW0szhwXwEAnyTkIED2KnMXkOU7Oxm2ZlM
XKOfQhEUSMZc9Ie5sCHjDfR4x2ssO2vne7bo59spjf+vsfjWJ0oKBXK+Q/BeF8LAtrcqXJeW7OQl
xJicl9ew4DW6d4tymtMJrTc25Fb6NrJfH0hccejDGbrypCc3LUs+5nH0ig7UWe03BtMaPEiLlN+s
gZ4upgkVTw4dcoRmcg4jxmQjglJmi4wUu0o4Kb6q+toAgFg1p0Wf0Tt+28vNxJumC7VzMQ/MDssm
LQzAZOBGgNa3WbjgDCp+HJgQYNZXhM7GWsQzrdwGBIuyRSPRuZPog+UgAbprI1JWPZ2sgeOQMguP
WMrf/JaC09EoUXwL10NbdWd4ET08GCfGLcrmyZTJAR9gBBX1uoknN6FZN7JktQ7PveaWtYbiDDli
fpvQHQ5AHLjPlUFyXSrjYunVi6BWhl5e6+QECCTdxo8nVTZEd11yttmReloic01s9K6yhp2BKFrE
cySxdaReyoZy3egGHRky8MQs88eInyzFXjW0JkT9ZsrpuYilUz0I2pM8vMbI3iKrf3akaFc0yW0w
vxxL9N06ns05hGRA0Y4nFUy/xr6ZtKbhN8bEcKgLa4NM6kxb7kq2M6QphBBWCsYju0t69s12nJ+t
YrhExrSVanknSTaGDdrWQHGjoE35dHOv/augqZGr8O0nfyN2OY20ULpbi+p52SFHQXuCaxkKkH9I
UNCdICnhf6ENebq7iSu0J08i4lbkrfId/4YQxfXrNb/6N9zUTTb87Ydb/iEUwhAhKPF5WbRZPd1F
3Co/I2AVoq2/EnIS8dW/r+45EpaVz9cfIS/hi4uexL+7vATxSL0T/8p/fHaweUJHwkEFm5+/Ia2s
FauVkM/EKx/djTispydxjHckLMtBHL/4KVobfv4kpDPi2ISG5e9x8c8i5ZU/6Fl8RDF8njg0Pkq8
CS8krbdyswvahEt84yJxOZDM3LkAkct5iReLj7rzlbPj0O98FddKfOHdRabsk9DWcAIc2D9+JC6N
ePdwK7JyeTWHNImXw67grcp1RK5uuRNnwTeLF24h9pNAKyRCQiQUi0vMyXC6vCfveuEKYL6Dr95m
8uVTeWsuYId3bjV/wgOiJ339fjohQ3NWiLSgu/bRqfBJdjkUbr0rT9I5qFbV688P12VYre70I5Hn
+KuVtN75K34q1D8/vrS+863EeXK6P/cfzppQXXEDf364cT8/LlnAd+4vl2fD5XQnj8vKXXfvT1wp
n6N1OfT6eTpIW5HHK043X694re+7Fm5qJyRixgH9FDdM+XuRUBJxhj/+FyOFYXS/2xvx2+K1XC8G
B2/8dwzdf+7iAO8cmrghjNUtxyfuDp+C3mnlJ5v7z068mEfhcn/aidFy361Wxx1jMtoQoRxxPzhM
8aId//OOjPm/78DPGVGrQBzMXdxVfo133opv+dkdgdVa3EM+mofg/1/Dj/kBR+QH4vHxOTouzP2H
gSRunDihv4ObAYIU6/73Yo63XEpuMRTDqHvEOKlguObJqDgmDFin5JJ0dNKKo1VTBW2n6mIOt7bA
UEiuN0XXYuuOcAoctscMVMc9naQQnNoOXd5r7MZx5Sq6ew4jSKZ7Muh3BDrHhupuBIReYPJZeeHX
MVY7irXekOuKiBtOh68vOKdiLKEAaMOgK3J5z+KZKC8des9xtPBOyzcahNcBJyaFiXAmLSwz4cPI
C+vOWkAfJjzUEhJT3+YAmNTN009U05TBuKgzYe7EIvxWO1W0O+TJ2qgclUGfLzcKPx0gUkoXExe6
Ck5HTSWfgKgWuFLl7PbbW9bDLC4eWnX/67YaEcDeNDiXiXwiCJIwzeMRwuL7YuYwUeEPivRWJzgv
2a81xm7YTBA318n00WA83FBPPI8VABv9sy7H17ltkU08ej1z0zHD9mqUvTu74F3T/Yz6VyawwIXG
/CTRO2pwNxzcKGkPY2i8FBrZWz1IbVm5AVSYJX+C6bYxIxXKOSBuJHyiHvhxpCH6U9DitJlcW5o+
rQUqYqA9gmU+8ZunJcgPCyRxWypfR6q1Bgo2yjWtbM6xCOAxkRXKwcbcm8s7rmd4xmVcJ1fBc3RU
+3VH5Y6ghcwybLZsD1/qEYt2Cdx/gLSiOmd8Xor0rlKO2aAIdfsjp6Aq9LhEr2lu7+zifZXg5VrS
PtP5LqhMstLQUQIaCiICDO8tHFQYO/6yvJj2QcMGPGLDFK3C7tjmXxJsk7zTUeiKGGBsuZTOT2vb
zUEX4G51jnlVF09NlZ2B+aKhoQoy/Cojp4SdXj1540y/dnB2ujGfLFCcmqo7mR13VkpI869TnjBm
Mz8c6GnH8arHAk935Rw3TB6OSKuPgamgfs3Rvdg+zP/DmPe+idENUcdW8tQPuBFowO1mcl7gxhQY
JQ/towKTbChiy+Rq5yrOlPZGbdVt391S7FGS+VY4R33Y0wrf232ytWjeyvZ5kvDLX+dDcgfAP4YQ
QkFe8OEyvdoIsU8r8DCOEdaSJloKplE2fE9N/N5iuW1L3gD4Xwh8rjovzXhQBw+Bc8rGUY3bqwwv
NFSco7qg1os1aplKoQ1FcNJCgs3ybOBsmCrG3ZmmLY2vXVin+AADFwj0SyBfi0l/eUbR0Kk87UWI
2Q9OyhSYOOejTKQsAye1APr74lMvC3RZMz1pWMWdvS1FbKVuKQ0+cFxi/ZUDTiv7ljSRH3T1LgdF
TdStxre91n3EA0RlRGB6dLCca4YeyWAKU8LgGqFsgTx3YFuFOienXWhwc+lBYWRqsGFXQ+QKLYU7
9Hu1umnlS4BuSumqU7YUxH1hLcVvs5HGuS3ZBjU1U9ORBTAcSmNyJ3M5BTldPdU6UyI9khrZ8qw9
hamb1BbkPhE2Q6Fhz940Kdeh0l6WUNATEIdRtc4qxtH1LtHak2k6zzrfG7HwHOnW01AdS7dt0kei
q0dK8VOFpX0Gn8qYMeRI33TaK+qI3q1uXdmZL1L2aUd/8BInNYJ8Fzh4c75ODcReKnoiGco6YqPl
fbb3gpXfQfmTmB3NylwTu3pNGwTbvaU9l/K3gw2hCkPT1E8kC5rMd1r8UoL5gag2cMWTbcvoHQgc
gxfUa5+decB/eZ5f1blYaw5T449NaW8h+qMTDFnwJ2weRvDVJdoKJZWB5X5lH+qsBXj+U0uIL5fB
Hf+C/582VFGSwxe2scEr4eHsvp1zmkEnofdoqHuywxhBK0vm/JmtZriDiCRw1ICBH60aR/NrKd3V
gHNNAb+WY7ftUwV4aMA066EbLw8tKre3DMhXpCW2RbobLaIM6cdQl81OuwICxDf1WHRQJpGDJPED
yQPNemLo7bfYgdCIJyGlcj8RatsFnpkRStFgYk/pNmFrYmApj2CkWb7Sn7FGA4zLfDIS9fWdKNp6
6G+tvYesYUMuaaJbE+Z3AcYGERoD54fIMxYZPIH/IhGAAMu8b2zkDuHsyYZ+nnTNHd6DT3lxpQkO
Hlsu+6tYVghyF1BiPgXZ0h9MyAmNZ1qe8n3DLqjf5wHGDO700V8hqnfvGfDzZvYgT2+C+2/72X6G
+N/a92ALGP2cnJKTNq5+seDDZHVlb5Od80S5AdwVQwS9Kv9H2nktt41t6/qJUIUcbkmCIMEgURJp
WTcoqS0h54yn3x90bmxKJdbep1atbrsdCAITc47xjz/coz1ZygeNzWOJYxBk5wVDkDuGNMvg/eMj
cU6K7T3Ur2Q+tm/h3fwhtKu28WQuTVt94Ecr9UFN8Y6G57NOnMxRflfvLtucHa6Fe3ED4fLt8QP0
yiGq8e2jX2SOewZW3TSkMyzO2CGuZP7n7WilFxW0VxT5nLe5shpYda1accAin+xXGob23SRdAp35
p7aStA4OnIw4dHLJp174obIM2KKiQbHFllaQlHk/JoiZC8VyxqcAUY2PkAOQJneRNewpbb9GWJLE
DdQoMO683UfdyU9QifJaxfBY9ZPAzQNs30SY/WPWryCDiqf0IPmPaa/uG3U81KhGxTJYFfL0Fqi9
rcj90VJUjo/ooLJ9JgNz0xj9ghWdEuYCRWWiRYzdiLNQYGKV+ECabMf8Hz0VgwcMCHPscDVi7JMc
DpTR/sb1djHOU5GI2Zengz6O+KxPC4MyDrDbcOTyUkHzraLht9RLbhwyk0O2UvvRuofupM8YlYd1
/tgR+pVsNVV7UHF5F5KNmLQbifYwmp41wVzU2EMlCVbRgb4OGeBlYX9o8uSE2jKTUluqJtswKOXy
GJ9rFK6QwEIV2rGEIyYHvGYwDQ9hjfynjsl6qiCg0S2akBM1nPBUebaRJMgkFM6Z8SiU76pxV+By
nYQfQmX9aevyvhubp55+VERjTADwRkubRehNOFtD8NY79an0DdCLVapO9YJNE7tv+D5J8l7Bdi5r
a5eqSHx1HygbtcXsBlsxZkowLGrbBME5QxQcjPgqVtItMHZelApcd0DYlgFOa5pACIwTdPwHC9PJ
8mBdegib5btG/gh8YjAqHeJL/cCkqvD03yKp2B2uiYwPlmr+TOQ9AyZUi9u0Zv5eIOqFFBEQrji8
w0kbLA+2VX7X+yIlJlF+Yr1u/D8GANw08T0VARUTrgYd5KRaNy/VVG0ZjraGXYukF2qPwtgdBVJE
NC9xRQUO/q8sw0RQSeOHkm8bx+mhjk5GgIwSVMYIkmfUBJoPmQqoJrI2MZY/NTisqaW7qhh+F5K4
TkSLlc0AuEHAkk/AE/fRyHBysi0SNcZsE/SnJJ2FLMC+Wb5JCwalLbsDMO8Ya7COuO+R/idE5j14
H357n6TjKoY4B4pxjkr2AYYacgiGnnZMyTFqIjmqz5Wd1wK3DMlzDvgPWZUE08UIlaEp9UtJHkQu
dnQq43peDTFJfgpgTpoH22wKEcicfKoR1PkJeRNi/TB4f0a1h9KjQIuxfX2N6XrGC4CJVdx9sK93
vlNHyH4i5qF2RBVj0hShTDGFo2wQPKM9a8OpFJON1pOnUT5TlMnKswF9pLwY7XbUq1UU046kT8w4
Da+6H0zZ9gpSVVlSF41oTJrjYVvK3bZukNnN+nJSrUtYzXL8JkW7cZx8jj1MF+2OTTZWZgHBOUN9
N4tpHK0Xl2lSoXknsGV4EwK3Ht7FSYBhqD+3WDZN0f1I2Hze8V6Ap00YSdbqi0xlLmSkl0CqYqsy
eoOBPBa+WKTzxsHFO5gD/oDWewgJqjhMhbIMGaZT6L0N4bQvxZNZf5LLoIQmnD14WKt96sDwsaz5
1eH2MSIycHruJkI0ebKyWUOsmpYqEiFipGLzCUqPEhzjyIUfs4h4StKIDKlTj1apugMu5VAiypSR
r6reRV7ukgdtA3U5astIUssCAka6cC9YKuxgHkXjnVGeQUld9Mp5El9EmSc8vcX1Uubvj/GghGQa
KmxEAQ74fW+biPeKID+a+XBERjMI3qUUrF+Tph0wQ9jBQViihNoEfCQjtQ4hYrVFVC6agRO3FRz5
+D7KWjYzdv1R7AkQVe/GGCfjRFogYGcL9s489wRcWOMcoiB7axJ6EnQwFSNpukZGqkK2wtHdhO1g
PZiT/FKCFeJqtYtF+QbL+Gvml2nIhqwQx6Sr/PDK/tAY6TQqeA772o2SFzlwGYGDMHrk0nm3vPxm
n7x/6MyfdtFkemrERZgkD/5LrS4UPbfaaMxxs5Dfq7rdqPhceXBs/L65V7KThjhMDo7IxBdSDxvF
i+snRha1csPm9ovZ5cyGN0SiW7GqYuB3xcIP5Ekc8aaAZWy+ytkHTn5tNmebYcZQ3DAD+0onv/qs
q+8cVZ0WTRqf1UdunoSEH524329J0B7gSCJ37lSHPMwLS+dITbfxwZVpboT+lonh15uPYxd5GJop
aTq8+qsLAes3EbSBH6fVA/2Yyki+Oo1wKQPGFcWqb5z/99iB8mevcwimN4j1M3H+36f/7wVcuRgS
LRamJrLVfW6zDvC/d4Ej+pNEkpF1TuQXcvXq9MAWe+Nzv5Do9X8/98pDjpgXa/BlvnjNXLpbCuME
cw+v+RbMRyFqYVknD57/KpuYhxGAdkqhpOkEANx+BMaXNNJPZzjyrSVeAHL+rm5B4o3UeHmKEH9t
JHdmck9Nb0fZqXwZrJPv/xrLV/7ZDhuP6cf41DpVcpcax1hZK+JK8E51+SAqXL0NyIY1bFif5XNl
HETqVx3+31oDiyA+qnxNXUv4PRSbmfqnvpblK/Ld1t+m0Z8mecJyXKqxygfHofdH0Iy+VrK18pfX
oD98lOrdOLiTjETzlf6bTBCaMKp0BKMNg+Zd1UAstf12ZW4NzGbo+4VFTHDhn1z5FTar2fl5r64Z
7NP+4roM72Pi9Opp6lcxdDomZDtqigX9y9yLAj5rqz/lW7mHXLBuHL991IvVxDc2mZtj/r8hfr19
xNHumGExeoc5r56vJEdxcya64A1MJxfpr3mU2HwEG2GE6Psql3ZebHV1k710nHXyOvdhKG3rfDsK
O11F37YNKyd/M8W3NDkJ90NOvMZOweBzVsbeZYfWPGmdbXQkQxxyvEWoZJg/80mFvJMZ8x5Hb2ep
xDtw8C9VgFfi0Kpf7Jj8FwxaJ5WC2jGyB60AqdOcIXJuOfYSiPHlfVJlA6PO2WVQxK37yhlVKZoA
enOk7BnUPCB+T4tlz0CTKftpxEW3PrMsEPBrGJ1sxuTCf1C7O5qgHDqwJP5XJruWe6NuGHDiXwDl
9zjO9tJQaQggmH1i5Ba/t02NQeKk3qX9JpwT409yvg8K14IWwFGfK48p3/9PKfyZmNubT7nwR85o
BbbQfFpK4XyhnKVzmx30N0U/xvkzDVz2XCT/6RoZiksvex7HPxrLAXPfwaSvQirJsQk/aNOwwggq
Y/HVj817+uhhEhDeodxV8r3BIJBFu4sNNwtIu8MmnYBV9J9b3OX5U83o8kDJi9SgMEDcgA7Yja7i
+4tWhgdK4AYme/vGd0U4i90BDjo+CiocoHwN8YjiQAITVQjp29zYjMwvyia2AFNjs7UkSZMZBP97
BuaRJ3qJbxHOGix7+KYBUC0uPHY4nImgMAV+wOq/MDWFIy5rx0J+C6QHnLCU7j7UVnHshPKuPOTy
rjBc3NK7HW6Jh25C4EgC+mLyVjkt1jbDFo5irvQuzbSK7vSnjpeakn7FiaN4hP+spE3GwhkdjFbZ
kgHWDtO4Lwq30XCavNPVY5QeZPj9uDG1rGI+EP/uwsZ2HZxgWnXmqRceIDAMjD0rkJGMbYM4u8gZ
73nwzUaDjYQRxIxUOwap1BSZ4VZuYF+uEngTC85C+m5V+M3IGTARjhFSj3j4AA6t+o1KYRDd8Yr1
u3Kjjwt8IDfDK2JSKUa35DQObEyGAaPCybFTJVyyFrx9Je4QNRAAghHgWSzWwt+fOQT4vO6QKDBI
Iz2geejel5SdNbUuQ/eD0KxY73TshavWO3EzNCtclykTOQkhUjTSDt1Mvm7FxSanlMNGVNolhzbf
yCpbOKKP4A8rc0JJ4+rm2kSigNY1IpiFtvINIEPifWiOHjzjW0np5tcjFUdkKKsquVuc658e03/p
w2BvEBxL17yPtv4Dno1gV9wrD14iKhhxgwHOrHqsN/M/80V6RG+YY25HzpFBBt/BMlCtv7P3D/KZ
VVULGx0PHKexfjfxaeCLAMGa3kMb/ifNP+n+BPLZLBaksHq7TLIjaRlGDvYadfmCPxVrEB7RpDrV
BqSbgO9iA9rGSy539+D5C89qaYd5Mj3YHhpkHEEfRaUB3T1Ec1iUTZ1XFqsYFnkVuJa/UfuLxF/Y
neI3FWG+YU/IfXDXgMEn33gvv1rd4/8tiviXEmiiipp5VSTUY90P0TDJ+/BoQvn51Y4O4lcEXMq0
khCUe2heThZPuyDZpVuPvgtzUbB9jqXp1fjAZW14Vzhhmp3EuAhaOmgUcHHpE8LsQvVRcEiS7GJw
ivAerUl54/qlz93+3+qKL0DGlWURxaeA+P27r/StUpmeEsh78wypa90/wAaAw+QB+wGZYvaFiHpd
NIdEgXX9n1/f01LC+4bdl67FcyKs/JFwrmOY28haGrz/3trELmimsmVo3rfOJD2AA3d3Atg9U4/m
ceiOhgS5loexZteJ8weBB+z5ble4rXqE218lpzjY+CdTm3cudhd1wFygmmOoJHTfaGZymGonfzi1
ZHEz3mAZaqVjMWtRHnvrYm5JBNX9TQie0GmHAYSRvcafGSTyGW2NCd2F3YvcQ8lucyIxce9bB9oL
/nSJ+aSkWzYjy/a7J4lBCFpB6aypB37vRN09wMAnhAXOF3/Nyu82RggRwiH/Kex/ifEaK0D/fqRQ
u3B7dlWJvGQmCAnCxoD24mO98haA/r9x7uAxg1vTbIKT5Q+av4EoVOQPonlKGAhAGTUv89nGOUSw
GWfK1D+FoPnqsdDv/RRe82HeLebdSBUfuvbOh+AHoaizK6b+8KNihHuHJgL6A1WFfz24/JrHi6m9
YATIIbjuWyZn94ALuNkQ6RVAx0/fyphmmxaUXFIf88SczYBse3GRvhGqFfiPhrAhhKSnqzzU8RPV
SovBYUYFsZ5BX/asGwefPpcjPy3Qq9oX099a7ULMwzIV4x548pmEWK5kJFzF5Q7J0rHIx49yMoFj
s104MlxIlxM+ut6o7cRqqJDn6Cus0NZgbXsBnZmJuCuDuJKJAyTuAJGQ4hZG/DtucahQCuwHhFfN
woI1gCljnBRNem7bfBt11i7K8pUVqJckKkB2st+6EOw0o/gvJwWun1Q37dJHBTuTRTPIJ0tQjylO
g1h27YtOejI7AYfw9ziGq86MJbPgO4G4w9zKuhKQifQmTJ3waU9OrVeSTFbCbK52JnW0hUBJjt5k
0C4NtvyQQLwm5GUkMiVtcKyZFZUwl+hIFBnmULyapB5LlXPJqN0rXW7XYkbfPB5ukvinzuK4wjFa
iALXVwaXzg9WKFDBSNTvaB0bXs9uLrHJ7pDo7F8Gpp5zZBeTq0DtEM2fyqA7y2LPEbUsE8rGxmeR
E3eqrUvgVB23y6Kmt1Dey9ZcplRaJV9HlMlfq37nTxrSiYhmKuYN8UUeQZkfCw3skPuqkoNTYXfT
QxVqk3LdQx7zorXnUwyY956vIwLCtmFM15pUPqqkRZrBwMyJrw+pyqjucsYKaYopaOXfFzWgL4Ml
DirREbsPcZLvOrHS0VAcoBr80ti7OWnN0yDtJEMvgOBqkHvNbJclolSN4Gm1axuw8Ud83n5e28bX
DpMIEXZdwyDFQ/7iUj5JTPuQcUv7Zt1zAaibVyF0akZk1jGREWdCr9ohrZBZ9IJLqjYEtnwx+/vB
DfpV2mDHVH39gL8Z2RoLklVMlgx1DexZ0IFmhy04wjtYBhG++L68bnbJLza1hCKGKXy2wRQD/zQU
+5hARcpTK6/qfR6/lPvSdwwXEh3iaVRJmmVL8x17UDI7ggTxuKQM9N0hX/d4KuI6tYsSzJmWnFdc
2fjw822yZljlegdQaFTwRKdUMaSruNKi8iZhNiggCky4C0deCkJgnIHxJrHbGfVRvtMqu2qX3A8V
nyVwXmIaL1mMPdSCrIeCVvSRXw4sR06ZKcDaRzGJygX2HPdi063GD7k757NL436s8WnbI6GAipx0
S9XuocZ83lLckBRj3a6VasHERlyD9O/RwvkVI+e5Z6k+lIKAXviPvyweYePkFYlvtsKqXY7/+TQT
4UobF/7sI76UxG3423A17ygkLr4vs5eMuYE20c313lK75M0ps9ka/NbWpDsZpdhBC1c/31lZ+4po
qYoqiwaCFFkloGLuOv4qBA0Fyrtf9NJeanAEW2qPDKRYgrLoKDDKpZVEici/BGshUsDxryldZq0L
Kz/BTG0R6/ON1IadIkBYXYqvveLOuZHJdiI8FELBkROrI1d3Mey9j2pCMQ9xckV5UIV23KylwBkQ
vtWHHouC/JFI6+mx2VKQMr1BpslzKiyn2fIoKK4U0HI3+SNLG+ZTjEyKzkHbMzzhqjUu4iOgP6YC
IYZsi/HVUvYdqVHBq4yNFwWjuDQ/IN3gx+mT67uMsjXmUR2cETCkHSYqtLyQEumWeuO+Z6jCjvvW
OkSZV3BATpnBt9pUzY7iAYugSdmGdJPlL/VJXemYJGb4s29EZgd3lAX0LzRK2duQbRlIUzOIyXJU
lpBp1ZaXimevZI6Pi2K6iv/4iDZW7T5p1gIJxlhcso9L9+mfDLk+rCAojEfWhL5GA60xDQ4W03n8
D8sbHLn855kp86Sjm7gwxC/Q/dUH6ezJ5+691rbMFrQLGAojbgxsAE8Y7KD0W6W/zXpjIby9N/k4
TLh8R7lg6DE1a1Xb4yI61OuY7gd+Ryquhte0dVnbJB8fGQcbKz6O9Y8spFsx+UJ9J92lv+nKJNPu
H/mjkgss3uMY9dExcUvuJG+vnNEgNN2qXKftghTEAZJy4dTbcq9LixoTrD2bD9u9bFcvdYNlwAKe
QQIN91X6fAOG8Twwfh5svYazu6g3bDM9RlAUONqy3ll/brwUc8V7vd2AeIrkZaikxxhX74Sk6DW2
rrW0JwKZvWT6jwUku+pFyxfDI37THtb/24z4S5CDpeEarDoPY55lu82xh9y0O/HGBviJK/90RXM7
99dbGkrxaMQWwaaykx7xAuT9ScJVIFKAw1QWlqETb9t992B94DGK7yqrFMYxRo33OTKfGxlY2jdg
pCqaomphLsJEVZwLtr+uRjECuVRQGe7jfiUhcEJsjsIejn72nqGiN7cJ90vYU6kx8qjWnFioSFnE
NJip7X3AOyZRmTEqYCEecwLu3MtYeVBC0KelyrEk4dgHo2ajHRnWIlsIRReJDA2ff6LNxGy8IEL9
yAKDyqidGuUZ5fcUk8B9gJQmDQdMqAHXNJr4t0K7VY5+9+WZQyAyNQ3R1K+Dl3uhHtQ6N6R9LzlE
ZrfRO78bUZ2G7G6V5tahGs+lfvCE80eC27eEwEcCKC+Xvf4S42HpV7euSJ0L4KvVQf4Wz4OEUJMh
yVUHV7VjYZpoVPeqLi570J9SmgWSQXsyiw+jcef8WwJuPfWQU2b20Wy+tYkrRC/NpdSwFPZfA1V2
WsZaTe1iPrYa2cbyikeGZpVLHzkZPFT7/ocRXsIayI+hXCacg+xsMolKk/EtYRDWSPVjTqC56X2k
Jn9CEZ1xdHqsSWeevF+/WNpBay4pluAWgVQSgTA4sun2gEV9bisFv2dgq32h48zaTZae0sFhrjSn
V+vTuUN8R4Go5W6NEGkOwY0ZGTPXxk28DS5M9bB9hsRnnof2AjWd6f9HA45knPX2JOY4h+JYdVFq
fcaV1J6iBlMg7Bx68MjKafoYF8KEGT8uB/WSKCgC/5gEQ/CJMjtvjRVEULN5ijIngF2Sv4rypvBR
NQUFzTmUiTRdDMHssXeSOodscNBlaDb3ZYW25mVAIM6MwMPVtz/NQbXMLurAjlssD9mzI7KwS2j/
r+jCUIhVKm1iqy/nX64t5ezNfyDmndZA7zxblBHCH//Xex5rR9QlzUTQQI11tcNkeTskqH4HzMEW
2hp7V3Z/2wCEXZUH07DB7fUnBdeDfb3NbGr2VFgyI0Vvrtvsd7u4vVEaf81F1HWMZkXKOkWb37Or
RY2Auel7BcOrCpXQCmsRvF30927LJszkXP6AtAGRDAxtGW5pwjehC7rkkHWcIkZeQlSCIsKePLzW
fzK3f4tzGnUH55ef75skfi2guE7CGw0AoG9cnzqjqeSKGPu9RspwcRl4M2Se50SZLI7ohmE8UiQV
/rHDDTSczk342lfMBnoYrpk7au0qTKs1CC4FWMCrVyUsJOFl6g5FdZ7jGpnLZxTwOggSB+/8LmMB
ZrX5qlIJluLdkJsXKX+ZMhyd+ZuKjEeFSNJHACsCLZTo+RvJWGXmu2CijIvHpUkUDo565IIv59cB
+ufQnS3Vnd9UT78PJrbxmS/2Tsi0jAoeY0PVv+ACBLB5T9y9oYd3lUWp66/FcRdNZ9Z5TzZ2YN33
4rRFB3XU2B1xJDUTAfM5ANrcxJfiJFbIy2kMc+x2aAyNHAtr9RDOkeb8pjJlznAUDKwFw9Cpk3HJ
hjMnJ4sNjsu8pmnNO6FSPfigLRqAE8QD3sQqSm481U/4898dldWn04Pin8Wu+mW2XYyynLVmt+fs
EqNtTJTVB6SIRucNcKBVuxUwSraMtxZUb2srFEfktIELGwcUm7yFmyDI1y3+3wu6KklK2KHYZXFB
mLOIrhlt+g+y1PADLCOn/52ha7XJG4GLWeNVfeOA+Wb4qOuf1mYMIEgRM69eRaH3+8xL1W4vQ2QP
Kf7aVzagkUEOrGi8oMpLB1mlzT84PXKyk1TFiawza50xI5nrGva0qbIjvMTWho8pxkOrQmfHsePi
7ZGAuXRe5nCyENWF7KmjzgUKYYfkn4AhGgEWfv3h9yqq6HRlhJVtMiNSu1kTR4AZI+da7u3S2vew
FsME05PLNL4I1ZlpFEl/mO9/KBQNuvTOnHpeS3MmeM+ndEiUyfky2WZL77+63BQGMFlwMsf9WO3w
NoBxHNFuemqyCYbDHNMnDaeOo+XnTeSzZrhebhSbmgSXgk34083tr4JK77RUFFq13Q/yeyMcUlVf
4RtgeavAPyccwTKbfwKVX5heBa3c53BCwuP8Is3HWNscGlp0uXTmk9lLt2GzKMLLfL7XChrKdL7R
IqtFx9/7xoWLX6shMuXIpIKVYRCD+Vma/HXlVgk1qCJxdY8IL301iN4AdHINy6HYYyCY62tMrIL7
kQEJZDh0kUsPWZ2KO+YyT55J1Xhueld6HGkokVNuZqvfR3lYSEwE7AqH2jmpyXSkR0xm5UW4QQTO
SsNTxiO6nsFTdFdt8ahs4r35ER/hFiGyK4ABoJli3F7botufOoy/8I14hrynMMfZhxsT4cWalvRt
Ql1pLmF4pku5OjbeEwh2ntiA0kw7gbVDxSHsHWqPDs3Grr0No2wZq9RN30IuujO9daPzs/JQKwvt
JQxWseWk+4S6F01hskh/Gx+1hL/fwnIrh2Exkols8UjhgG/zm06Sy1JyhTP0tiZfib/JZbReEclx
ALvoqSGzN9t5wn7Wn3DNgBFYbKx6R8we5gLjbyj47RofD11wm9f8yffhHdGW4YIgx0vcgw2Xzsqa
8ZElxUcY7/17haLkUqPsT1ftGszHZKbmtgzA18pnaxl0Kwx736oYltpyNBeDjsx+A3czt9agxcUL
ZdIL1kX15oM4Eri2HDgL6ffQ2YHFJH3njStLWzJfFUVIvjYNZ+Deaj6+qwtMLCRkiThDBUDoqlCJ
c4A0K6sbJlcsiQiPHKaKu5yzVd5Nu4GrFpkhkqOBw7O6Aghj+wguxkf8BLmASI0ArzS6bFt6lIFx
TlCGo8HBJV2+K0Ln59fjGwqPzrXC8+dCMW4xryhShYrzTQajcq80S0ItmBBdcL7inW022DMLJhXC
OjlK59u36WssL1s2eKIma6apqapyBZnFnTT6eOQ3e6q0Ym+6CmRUTttqk4J4tctuO1KEv3n33U5m
hHawXqxj9Ng60o4atX4uD8rKoghflC/AG9xcTGBHRN+2xqaylWnwH2nlmU58TkfLpbn2E3RH5HHO
8++f76L8dfD971e5ajfrLoosPOXw1RTdzHIIC4jak2CeKvzrFcoGEq9xY0MjpwbHfh1jUREUjNTi
RUDNxLHSh+MyAitHe/7zlanzWrvatykQZI4ZWZFwSr2a/bXppMTR5NXgsgwbGKEvJvRmvwu87+bK
IT2CQ0HUhn/5Et3l2ZKs7QpORX4AIqJXUGz5kSmV+cSOoagYhK2z42AcZXOhxffmG3RUJCzZgaMy
i23sy5XYpqn9+Tt8V+qYeLID9MEqYBO/mq50w6h4Yy3We+VxfBCpz0DsYjeETraYnvCIOBtU1N5e
flRcYMnuVDkQLHc/X8S3L/XfF3F1IydP1lRL5iKiLWdyejTWEacG0DYAb7Pt7mccDScni8XH1lqT
W7BQXAOtzgIYzgGRtXsY0vvCDpilM16jLwl//XyNX+p8A3NXmFe8z6b69YwWNC1LQrye912mOUlN
cAPLzMROCI/rG+vqK0GHz7JoxmSRDW4+V/8FWHwpyMcQl5t9LZhOPKJQAMejFsjzVwYyMBgqvOxe
J4yn+S/U1an/mhHDmuktTi0HFUAoTpobcc5fRhXsXzr4O4CPJJFlfLWXEVpVK4kx5Ps8wDn2hT6W
1jbD3+Pn2yx/+zmqamqaIlLzXu/viad3ZO/kOS66BMl0/6mEiqseQRlCvA8mDPBVRw8UfCl/1RBu
eBYSNBBjKlY+yeMJ/omqita1fqdSSzqYoIwuGVm155JE0fmXzCG4gYd9ku/+2QbmW4MgyJKo3lgf
V3tt409dkddJvh9bUj5a4AOhk20TIj+l813pF6s0jqEHQVgnY6kXXlL6n57T2AgPFmgXCgshx4AR
ZUQkMNMLh2WDT7WkD2hOtIdSMfCSN24VnXPV/tNVXy0yums57xSuuhLIkS3lUx28xngnFYXT4nmm
ChqmHndxdzeX1UmXbgsM8WSqbb8mjw7iDEw8a1zO47e41XHIERyfMrsGsw+yh59XxTcvn8lamPnG
mqrIuvLvC2GQtjeoRgV9y3ToS6EiIagkx2shazeW+ZeCdn6Wf33SVa8j9lmZNi0ZEw1pKPKMntFR
GMjUhpckcekCfv5i803+8hDI5tYVWYaRd32CINWK9BRH/vlsG7m9gQurF0bt2Lp9cWNb+XqQzt9N
16CqSJQGXxjbuE9g3zNkOaJPyOfg7qY9AduNVNmdHKxlfKzEZFyb0THma/OuJEa37KSXIUk2YWgr
HKdpTCCfjoYqZB5bSjfWpPTd3We8JwKzwHSDV/7vc7aGxpxCZtt7RUjvPUDBGbJI44n0aGypmeTN
78loCCuRJkHMXyxCjuTansGI+TWHBzRZrmAeUFzt//cP6u8ruzomVRMhnqZE3DvRUdFk0AdWTMHP
I1PSt58/6rsd8O+PujoMFVEqPLON8z2NNaIOwzgh5GRy/fOnfPdK8T4p0mdnr6hXt1rWkoEEAx9O
pnWeWpf9fMZgiG5Qb5VJ0vx2Xi9yQ+GRgoQzgbze0oOm04u0N7O9X++H7CypWD0CCGdMOsGe9Po5
EjB4OnN0SUBSmRrY/4evasm6KEu8Y8CJ/64qXawlHIG4oeDiENkktL7VqQpdCDk/f9DnN/nyTf/6
pCuYphblotA9IdtPwYOIUBI9XZUpbnM3XcQK5xuUkiZsmgqOV4Y5zc+f/t0TBf7nfKZQkbDB//dr
Dl3V0RjJ2Z6NpIwvoOB8zQimD3jM/+WTeEVpahRRVubX+K+uX80DiVpIJIpbclK1WGgGJQE0dDKw
Lv9fn3RddZRWJnR9zieliUvVbw5ONb3o2eHmIlXkbxYpDD4VLp+hMAi/WiSpgIGoafDoskZZ1eaj
RcOt3cm4A0jlWwBHWeiw/Yv+kF2H0uliMGXu1DsJarqJU7dHBOeoAqcSQrTMhz8FED5vLSCUrzOh
YFqkE6tC7dpgB5T7BRUKDmbwWn++Xd++an9/i6sFWFV9gB8ar1qsUhUu9eJVR/U+1bS6gLtoKNbA
RRkpmzNQOEKhBGC4cQmflIHrl8AiAkFWdcVkLHV1WFsKsk8UOxmceOyN2llejpwdpfZQZU7bNHur
ZWIJbSNOyW81kcTvJf9iWHdqOXMC6t2AJD6LJbzNjVVtABpOduw/ijlhSvSfbL2CgP8eBqyLHrQ9
xXWV3UOenR7kDHeDQzPGm0HHHXygWEgRGrQ7cMUy92wpg45vwe4ZAdjiddDPRsZLWalXtQpZsyDq
ggeeYpYwlue04f5kJdb0OIG8qE2PuaoJm/o46ciz/zSlYCPBBBI0bSmyKIv67UhBVDS/ZM8HOcFT
w6wdy3/pqfFECFpCkN/LBM1QT8WzWSZGrr3WPpd4iKjEogD0JQb+gJa/FpITJk4LcoSIyZB/hfcZ
1l1U/ZRGq1YEpiGmENZ+jGVhwo0k4MFG/oQQZZ5b8fd4YFVTjsmdSYgAq24+urtGcGKOe1BREggW
I2vCqt7xVLM7YK1CHu2ptaA7cDG6ZGO9sI1FECbSkIDhTf9lZMjPBEptrRW3e05f0ryPPD0RXIL9
/oun06JgW43y8BcVwqa0FNvQ4xud4nc7rCVpimIgw1NVFAz/bj1lNERlWON+HeBHl4bWax4S2gs3
VAiepdhA/43CFAuyKFzGTYtF+OvPy/ubCoWBgChrEoQkxDjzJvzX1lc0GfKcMcv25rwHuI2PnnF4
pw1jr40HVuItydlXEAmVhqRzaioKUg3eqX8/UWmTOCfZLcO2dstDSqx0paunwcT070KAnoWtSc5Z
Eqaaw5k2z5etsLTNQLrxYn9FCq4u5Kpi0INEH4Qg4r0O6HDKyo382fu+tbHo3uAkGOED02GroBzC
pNlkQ+OyIMP2VMSVnSQx9gsFJJOXKvDW7fCuFa9x0N39/HS+OQItCmmLyfw8uBHnTf6vpxMVkRR4
XY7BkOnI4SmCu8mARjzKsIZ//qTv1sHfn3T1VGS5UJtWSYl+C8Dkt6r40g/naMSAAQtkKtPbtcUX
GIzb//cnXt1+UTBFwr5ZeanBWDOX16kpEbtMQlHMcLQ3GN1Bvu7PvNSdeEuN+E2fYsns6CLqS9lA
NfDvjVWlQstKg2dPCTXX4YZcb6ndtIyEAVfQjfuf7+53jQBQC1Q/laqRnu/qy6ojcxfZCKllcKgM
7cifM4UeqgZCpIjhHCvfwpliDnLAH3pLYrUJjXE0/HXViJzUWBxzvmb96cZlfbu+2P400aDVtz6P
37/Wl2YWlZBh8b6XiCsn9cib0wSCY6N44HPMLHonsSzHg5/gtfWSLUFpwj11kSowQeQ7hNh537ik
+c5fnbbIAanCZAZIBjDEv09mlJtcFEYt3bfSCzO6tVC6kQadr3Pm+rrz4Dg2FjnX4sJK3ByOWp+c
Sig7emzeupRvF4mhcOprkkkS0lXx0Wh+k5mjTGo39Ie4+FAaVIW5Pa8XXz606D006zz/rERZgnSz
sVQgEFyFB8iWmZvwK2l3o4D87KC/3J+/LupqS0A8qlMYq+leK2Sbl7WXXprKIUPVx8/TmA6QQYpC
WAZoniYiMxOYHPGCbitn2f38qL7rvy2WjSaJqq7DLLu6FBOHGGWQp3RfWMS8YQcJbWokRyKPyDM+
Zd0FTNgzOc54aCq+S/M1hSm+bV7oCOMqlNHUQHwj+cFT/oe0M+uJXEnX9S+y5Hm4zZFMSCCpgiq4
sVhV4Hme/ev3E7S0V2J88DmnpZZWt2p1RdqO+OIb3mFbO+/f/7y53BFyM0xuk94A9+tkJ+VR0sWK
LEM4TlDbAchqH4QmWyvlvK5yNRpHo0V6AH3ovZCDzY8MThZ+gjjW04/FAFRVQDFpdNImhUWNXqxX
D7g4gdWOOnp6uUkOlu8TxDmB87jmk5NhMofTL/o3G88DLgHZs1vYM3P7+N9f4ciTUkAfEqd0jCoj
Ud2zC5hiux/3O3WHAER9/8xfF7NAbmk6ls7QcAxlcmgSqfPttMHJFpIxvO6MQ8C1ZdYfx8FdPA6a
uJg+v+LP6002YVzpcaN2FecBn8PIxEUPJqPvIahDSZ7g46QI/yUfnGz8ZPbnWqLlwVy5KH4Je6Mw
VHGCxemVLp+FupGdIygECasM7ztcR5u8R4wPzTncdPIAqiZSCgkQ3wCycEMwANCuKdENzqLX6MKv
iRGop67roL8l3T3mOrLJWAeHgXOsytvQ7rGCVnaZH77aXX7V6ex+HMOxG8UwiDEArpUS48tMOeQ1
hjD9WXUe8MNgLq7lf2vghy6Q0hGxYlnp8AZDl4Y55ykCghxr4YMeDiT0Fs8vEDUMXTn3XJ8acy4X
9JrI7JIW19L66MGYHg0mvYzZTWyw6ijYptkH+1yRXxsJLdXkHYLKJge06sfdzomclYSwRszwrdT3
XvXD9Z89FYw3cNzx0YNTHQjAC/6FuvnoVSdVRmy5OiPBzG2Odm4M6B45WyZCtltv8fFFB0p/cLqz
VjDHquE9RvbGY/g1ID+sItcS4zBLyptYMA8NaQuoTE4pYvq3Qhi2RNnm+0379R4Um4ixnKESy/C8
+3zp+GEYtH2fEsmADgcnEiBeBPeLT/X7/Upf86xPK01HqC4f3CvkLLlxQpjnAapaPwEJdg2gQayE
IE5GC3f83IKGLNONpY1i0CD7/GijFDpGKfNohvJkS/g+608ZjC8HloMYeOR7K1zA3omSZXoiL1ec
5Dpt2qSWm+W8TAZcHhgF+p5sRNFU//5dfjWRRLviciWRS1ykLwjCmFo5FsQaxKXSkPSRc9qAYdIE
RwHBHA412E3TW7j5Pq6Or48IstAS1GVS888Ly5Ivx8SWhHTubAH/irayjbEJDQizAzDfFPi766vC
jn7pcnxXJerKdHHitH6Y3bEpzjUqUFSgWpDte9hmUY9ZdvqmMv7ziEGepe78MlizCwdrQPsDMX5s
nCAA6HvKeANKE5V86zy7sn9ljfqPrEBpi4FKg/SYhrtO0EHsUCGy8TZAhLoKKmNLb2B2W6myKE1U
tDT0yRuw+t4Y0z5JbnrUhxodv2OsXT2rpd/fPPvojenN77AOtnlvb8C8bXxV21d4Dkvmk44dI92E
BzKVkLYBnABAcwWA/5ysJd6UCEdp8U+txUgDAK+cXWWyg4A4ukQmrF4arPUxlYFYc3WlyBIOTn7v
iXgTqHsqKPpdPWXDORpPRvVsQ4ExPCgThlBDJW9rl7qU85vw3zcx7cYWfdTBdPeTG/9v4SXXoLWy
wBJKHlq8N+Ji6wJc8qOlrT///gUIw6GMUpzJNVupvWzWmhTfeGCky+C1oJSuKw/mIm38uNpVEDKq
JBWq2FfMX6oKAXehfe9CDG2GTYjxr8u58MZ8Id7M1PccSvXfXza5kOkZj00b8T5G2mJWelKbDbz9
aAAjVLIwF+1/GolC5ErC28DqtjH3k10s5e+ayGu+nFJaduIliQJHBKrL8BAkZt45RnwTFE8OlD8g
ncbvzr0F1hqPv0IhIoQ+oYXSLbGYAkMQEOEF7nME68X7zNvH4FDpgJkNHYCUqlzzVXPkIqQoP0qH
YkzvFAhN6iDD0BwXvvDM4Jj3aH8Up4ZsytPZkdFy63Yy71HrgDxVIfHAu4H2dCiQhUXeCxQJ7rM4
SJf4dm9inAYU/Bnk7BWd2lRW71QT0ym2fpnfdJkOKzHiGXn7WQYh2okVfBnS8XlEasolY/g+Ms/t
TlOGCiiDFBIt9c9vvrSdogxaO8bsMlzHCsYr+TGlZaINxZYqMu9OvVsv3KxzieflmpOLznSVzgo0
izXTbS5t0ubdr27dRiT2UmkvPOBcwnC52OSOy6x6SHzTjMX4jJRaQDTJn7Bs48r5/lXO3aYmcUtT
QSVq8gdf/2ITB4abNa6q81hg65q9zkZr28eWnuv368y+vot1JgHdk6wSI24OS1kdwWfzwSIoALw/
yARG8vr9YjNtTws8yP8+1XQ6oXVhp3ILxh9zYuw2we9JfziCMIVxnGLws+ZCQAdpcQDz0dCcBgVq
MdXW4Qbwn8mXY16Br5UzxDfYvu2iut2zSxJSTTn4J1n7pb1NpD1UBughVfeuhuV2DJuD6MK4zXsN
1e/7FzG7j2g/AQYC/2fa4qtcfN2w9sqi7qr4Jqb3yK6lxV9EFPSEpYW4rM4uZSjQaWSyQOQyPi+V
6oWU+lpJNGwEtcO4cXBSKV0wbx52iG1wlDJMDkJjK7ew1Uz04cy1DfrNtfBTkxlBv3QjN27k37cF
nl+JvIUc5A/unRXXZ7/x7i1r4K5tDqnhLnXJ53473SDH4qrDgfxj2HXxmtwyDXhVmnhND30jUNRW
HB3s8NqlOPDdcxGBizSOYPD5mQJNbzKVbCMQogNadEt55+zFAq8Emr2pUDI4k4sFD2q9aUzOpJaf
GfX4MdyI7qmVxNwDujNwZ5XAS0QQ04gBU3hxiYibj9zPBQEAyB8sBiA4iz4EPKqqxXQlhDHxEjPB
KPccwaw4dhAsmCF/v+GUrwxZkmZ6yQ7tfgdPoekBKDO/GEd9ZB+Yv0utuC3qV6E+B2qOGe6bpzkP
WV4ezIGpC4IO9QDAFBWB7hyKAQ5wGZAqaADvKhq2OBaY/cow82vLJQi6DsIr7nuIRiUJwspDyXFM
MFPyeRDyNpn2Q56FW83dIWq3yiQX6kGGiq+WF9AtMbINWuSU/B4XZA8yoPXQjWimYA6jKHAlXgbj
7Oo/nADNEUThPWUVJljSdvvUP4Nj0cv0RlMGZOZvi11bxRvw0eLTa7EphnWHNjpC/4DWdJL1W6t/
EbOdTD/EvvwC4Sp0cyR6gVemiHWlm8DPoY/TFnAeQTEPNUqnsHkp2I8qwFA7u5Hao+jhqBa8/fFE
IRVKBsyy21ix7+iGlagH+7l5VQMbryiCQ9ff5R5Wa+SCCKsJrBS6e1BY46cGOW8s6VrpQdM3dS6j
s2jcxJw5k5a0aNpVtnzrKEgFGNTj+TGAS9IwaYtxuU6gyIl3IB+LXEHe98n/mY4ITNNHYpYz8Eqt
tPgBv4pSVsmekDZHntWhRxdj7brvtHZXIqXqv18VoQoHGRRv5l23inyXht5D7VS/CnwZY2XTSzB+
pebnwlacyxJAH4LnVXRNhMDPEUmLK1dtVZmdSNEkjNAcmAsNfRQlfa8dwIBDuQpwK4qktzz7ZRl4
HwI0Myshe6DF9t2AYZjSVmtPVxdyibl449APhykDeIpE5vMvUySzNJ2US4LXaMYhcojv4Iba8I1k
YuElzN3vl0tN7iPEZE05a8RxLJ7+M4PTgaorK7HJqzDBDDISl3E+vvQaeoHghgrzIMhEBIyFnzKX
L4P5gyJMmsE8UryViygbdIWNgTs/BcBFWO2rcfwtqUjBwm3MEBce9L1auQeDtOC/XHhyC7oZIuCt
zUaATCZG51R2BE+YjjAp6VDgtLAZg38WFhUV0jQRuHzayX1YRuhgo3Yc3/jKU9eSFyMnXDMVLtdD
AZnMeQQNlRv47CbR7r9bepr9VGALdQXzuptIPnjubaK+iMBadafUyQ+kXKMbHIYcim28kATMBn8x
76U/q1CjTYVHY30YGytkY3vlm+EGv8fO+KXykGqfHVwgt4qPJFyHQWl6dNIn0bztQ9w+uVGJeFX2
PrYZ7D3h4/ox48+BW2TlO5njvUFTtQZrKTXvDCOkOD/UWGvZGHgFbBgmp2p6jtqm2mj9SSQSpl9C
zje2CRd5h7+XrUbHPmS6AvwhD6Pz2iAqOzJ6M2+90MlkS8T4UDP499O7KHkzuU690b1a+DTq7K74
9wVNWkpKUJpKpjcfZwCEMrYBmNy6GwsicnNSUJOE0uPJ0UZMVcARLKw+GwwuPo/484sT2Cao9LVe
9xF3wGmK7IbzMEB7BB+N5O+KFpA35Gv6W67qr5nEiSvOkhTskovH73/MXHS+3CqTaKBqxeBGUR8L
UFScrgmBovZg/lwjC0bC3CyJuM0GXcXRARwA6+RK+Pzwleyjt+PV8U3vPtZI7llPgmwswZ5rliLd
B9v26+H/d61J1DXtuBtdi7w79V478jRF3r65LJUwsth03Hoebn+t/9DajyMCsEBmto79l3+zKxNU
3m6K8rHOx42MkHxAIhG7eKdEewlBs4/ghaV2oWB0Uu57Gy348ClS3/vRQNwZtlO5puML5rICmiJ4
5R2ML+oeTYKDDvCBzjwyFqc+fjfY4gVusAW0oEe+fJsNK7vDBZLoD51Qo+kVwmgd2RbYwYrDokLN
tbIOLc5b035t6NrrJ5slRMUYvuVdvQOi7ReKaKgP+EvSVKuN/Ertn8buIDLTmOSn7gF122cxJalr
7R8CsECnMjdQNPTa6jN3YJb9Elk2OQg4OS14E8ljhAC6WyOejxOG/WZHgowOH1LkOtpwRthQiOni
RomMynn0Xkr5rw3Uxwi8TUf2YQPuIWni/5lXyYGf52UGeVuAYwMCzM4mdZYad7MNFroTpu4Azrec
j1h5cdhsOWyzOuew2TQp/AAWprseQRnKsrWvzO5RYDz6ErYyc+cBaXEP9azeylHTQelztI6ktP74
aPFBArfB6p2PX8tIsoX7SjKulQ4PamfIfy8DI+dKdcdidEn+DjhyWg21FWaaoRdwUJojqQHfGLAU
0AUqB5vf/H0YmA1JF4tNTqXdVIPb5mF8I8P1q4xiAwmdkiVYqk9nWwKXTzU5kladwwl2PJIASQhC
Y+sKs0CEPsHphs3NvSghxuCTmotG+3/3lJOwX5Q4IhkJT4mbDYsLSBvzK57z+2VmQ9zFy5zE94Rk
P206vhxto7JG6kMc6yR9odXw/UK2+MFfAtzFSpPo3bohbUmPtym7SKb4w48sRdMFPXW9fRLsmwT5
OLmnF+tpO92RNiXWFiS7Yv+UuJ4CiwnG8lpGUs3jyqVeij18grvHofMe9Iqz/QptAjcwMem3pb+R
BJO1fBJsfDNKxOwyJYMDjnCvFKYYNNl1cU8eHZabKjEgDwZgfNqdBxRRiGD08tkATsIp25E8COC2
T3Djv9IsFGGJ7FcUfCkuM9w+CH/EIwxTRD3EHwb6Y8agEpVqMXyJxcAHXUZDR/X+pdaLj94sHccc
SXr68VhG+g/mWOKw9tL0ya3eNaBa4NQSncJC3i18h4XPMM1s66h3Zcf/aFyAGUE+hGG4eCiC2lIp
MduWcGwFipWBvp01HfWVGGINI4IKqLn3GxNRIcBGInwmtQWPvNhSypr0YjlLQm0kwMMooqGVKu1G
pYqKfHzrSAHz6GlMjqL+F7MbAfz1mtc+lbcikNkMbByGiGpFCYwYZb9QDs12qS6fYRIF4qxtZSvF
Pn3Q5bXlYZ3A9isbnkd9N4xnXh1ihzDe8Y9umLxlr0X8MPgIegI6pWCgVPTys4Us9SbYCBenKFUY
LSAp2eEM5L3rQFC+/8LmbB2BXiqscduhWJzUEbnRSrSC+MVWCNepfOh97LK05Lqy76ksVOl35ErI
LFO4eh4jQqDKZbcxGeKR2foKHFr9OTL9q44bpkyxQjeFqkcvBavBQIkh/j3Wr4Z6oHfh7zTaJrF/
i2CYwbBTsr11Zr7FKBJk+lWDJCYS/2vD+GOGz6J6YJosgPm6gk4FF9tV3jTwXv+M9+Iu5btubKxH
gBjvKpxeGwe7WAdIAdJkngGQV6NrwSX3/cuaweTgNiDqamhP2LBOIVV96ssE8DwW0gtJ9SSmLCPu
VLl9lCglxE0rKoW23/hRshX4BPEgC79h9ka7+A2iBLi492uvMrzWphHKNltpOKPAbKgMFd1VpHQE
CeaNZlPj1wLPfWxJuqlYwAWLGWNj54eFXzNTdHOTo7WiMUdGwnxy85QUoWHQp/wa7a9xJxIpKi14
AXKYXyXQrN+KfCn7FVf25G74tOT0FjLxm5EssaT3SqD3EM9Hxg+8VkIGRGnxnxw/8Z1N0rxbaMh9
/8hzcYr1Dc3koYH6fQBzLz5A7LSGZMkJiVePd5V6FkecfqhAqIikGmEkcYap+Iz03reQkMQkQe9x
8LbfCKB1hDt97e+8EPl5aWN8OCi8iTvD5Xs2YfkTsFVB7e7gf/SEKcXS/pm5xPn5NsA3GJ08xOT1
lb0iBcXIJR6CCDaTrY0Qk3lPazeL0PigN66pJ/HyIvAseFuBloHx3GC/bOqPixX9DAiPWx6FI12Q
NVXEhT7v5qjrfIC7XPR51hx1GLwVETtU0n2mnAMKCKcPdzKui6KnCrLb0PYOJhsCMW8Mzy4HzjHQ
GoVsQBqiVY//FwSK2R1+8Qsn76uIk7wyMuiufGpffvCD5zaTdqQH4M/wHTx0zdPm+x02c8I/vZNJ
8tNJtTzGPV8odxl1UIB0yQvqQzkuRf/dQpPrPQY2JkcWC8GPImeEcUC54J9p3n+/DsKsc2f24iVO
bhka2j0sOm4ZTfkr5aCHhW6FhXyXf9caxUHDU8ewrdVY/wCMgEjSBl2NwdTWWvLTJLsZrFvfvLFK
5/eoPyEVuK27336MQ18dI8KR/LJx1sErQvOAJzL9TlP05rqj4FSAGeAvR2dZSBQN9BreVPDZtQS0
ppS3FKZDwe1CwtFoJxUiThK9Cc00CN/Ml1H2D7O9oq+9Mr8lr/fQFnQbekam/jvJ+4dycFfSgAlL
lMSC6YKgTdcfhURMDuODyx4Uj0MTCoLrLvXfGbAmaDoUe+xeEezAbi86diqejxZ+HYTnNHkX8VxU
wPw1dPZ7mNWy/ha7gHH8wljJGcbi1JaAUUMSAwPshF8/aDExpkX1leGXAN2QhRr1fRNuaJJnPHen
IBrbr7QUqB46IsHRrvGOR0Ut+N2jQkLiSClIOhmYb2a1tZBC14gKzMvsc1GWa2DbMWZpa6j1WXlK
gifR1pHl8D3uH1IILA6Fo6jJhVoPHR3yWF9MXpNzFbyqYK35+wP11bfStVWjHoN0GIPRptVfOuQI
hWJELj14CTrEDdSFwAGtH+7aokVPedxb2Q8Udq4KkUDpjx6Ng8GrN6aQVqkeNRdnjJPF/xhVfUeD
G5EuU/0zpNdxjPqr1a8VRIqG4W1hM88GBE2YP0AC+arNJnUgnYyKPBW8JJphrhMcRC+DCayVCtyW
lCO4VBm775ed6WfRyUfgUJMBLdHW/xwoe6uX6yRjVcIQgIcsuYfmZ0GwF3z7CHX9pUnbTGLIgo6l
Aj6RHWL05wVrrDad0TER7ZXRsPnILUj+XQFrdN+pLkV3Q0jiMQf8/knnkuhPK09q9hSwmFl2rAys
MEnvm+AI1n6f4yZlIaLoudiyMKmjcaH3xikZf7eluRcjygpdNZFwNUa4dqoXkaRagXwAk7+ywHe7
8KTFRM00VmVR7JX773/27L2qa4g+ykK5V5/cEy0dmhYXvUggh1MZJXe0nKW71LqlePt+pZkGCpj1
f1ea3A9JU9i2KXNnWt4DEH7RYeqPLtMm5mTMZr9fbC7n/bTa5JKwC8mPy4jVGqYM8HU9+QUshx8+
WO4hG46pfuppH41eL/CfXFMLy4tt9iXbu3jYyc0xQP0a8ByObqRqC8Ki0fKVaEpCw1bHXYO2cU2P
P9zTy4Nu/v3aX80kUBEU5AAI8BB4UQP7fAT0TMkx7uHWyoRx9/AzZhLs1OpOQl5OFh66cFDVEto0
CMgAjSMX3olVYS0RrXMmB4Wtk3wj5WuDYc4aZmLDLhtiFAbXmQO+rYtu+kI79OHWFm6/0EJ8f+cO
f7GCliTEVSDwantb69ZqiPWBtzL5u75/whliz+cnnBy1Iaic2M75uEn3SOKuRPnWLt8GDDCiayYj
VWDBaeL4BGBcehRv6O2SyZYo5EA0Eo1H6KHcfwu/ajbCXrz3SRVtOVGlVAFHKUi3Qf0kYzZioCoU
nHBjce7xel6mc82eXsC4JMQwnZSp8oMRqxVUMV6Em8k3YZoS0v+09UnOnjwdtSY2uHEsVfxBpW4T
XyWFfMUUNwR9Tn0jK97V929g9oRf/JrJCXe0MQikkY33HxZCQMji7iaX4XwtAp7nT7ghzKdQ+ETc
c7IJ+jhQJDk3ItG69JpxjeYr7rdMaakdjZNoo1Q99T9piUXzwkfVcjHmm7PH/OI3TD45/uagMkx+
A0xpenLipqleDIXtKGU7pgUFZi1K+078iXycR6IrUWqiPaKH7kOLMQGIDZRRguv0Pmnz+5BmELkd
reWY71XXjBVG7FjrPZZZTC8odpqiQBYb7dT8zTiOqb0zcD9ApKYcHnUYCxU6ytwVeC5g7PgoI/zE
3a6AinF9zIO7d0ceN3SaYA+kZIs9OncwK8kAyJ6d7DVDxbfRwzutvYoxO/t+b3yVJxRRydQsmyLO
AlY0+Vx2NWpKaagRaH84FVmwRrgDdMoAPAMIBt1nPHJlJpF6vsp67YrBDf/MmYA+Wby6Hh4YTwpR
Ah8Wxh96Hm9UCHMO8BFZxdIrG9BiZ1JiezsYgQtHe3Zjw2dCoBDanjONqIXRyrHb9h9JRaWdB09M
WxlWky5SrH//oub3NdIBoEqh83xBp8mSZJe6pHF1eK9lt2/wsMiSBJ10UC8Z+BKsGrLTAAmEZEHC
Om6xX67M5lAsjiAte1v/mONdtArCYswC0xvRQ8xB0tj3HCcKR9J+MW4W9X4/7IXM8fKQRZ1907au
oSyD1gdt1c93VzQ4tQtIiENt1ddIdm5Vq3mnXNX41oE8/rZgobS0jRIvvBdVRwVGUBQBNK8Ufzhm
DRa7H/DBJwobS2pvooKeHNx95mKmKZAkfuCubUT/vv9qS797EgiqIjLtqhSvjBE1otaG8eKzbTmQ
ogdB8/b75f4Pn8gSPFqu+i9IdLtrazlyWipTAgq7pIqhLugnIblLpznM3weiSxzii5gvHOQ5LKeC
vMX/Li1i4sXuILJV6sDs7aZHYUg9Ursx+ESnlT6HqA7rMD2Inje0dpA7PHxjm2KrVjF7Z5GJNr9V
//0xk/2S5l0kjV3FnYvXxG83/kFbMdYffcQHcgWzePhRTrNOF1KsD4Tol/QOHAvxwBL8pck7UIvE
6caB10/cz2RvE73aoX8YRtS5we7IprsubQmq1x6R2mqMTkpjHcA3oLh6VPq/GoqXDtWzYLH6SrnJ
HfwqUlInB7Fj7QfSxFeShS4FigrYo/rWUSQz2uisRVeFmSlNJrKeIEmvMNipLNQr+ItE0gMic9OZ
xtqRHp1WexCqtjbDQwGuo9eArZaHJwK9AkYULu1n/gEDHdNIceWInmtvvpRBeaNZH4DxD6yd/5pZ
B4E4KZVXw7z27rk8fHQanH1X0URMtRAsiv+Yxu6bkBUXILlc9bZdVOBsMuwlDJ9iax142p0P8Ybs
I19qB82VmGgCIVeDs6mgxH7ej44cU3MLVHgR/Oo15NG6VxqWYHoNlJahtyze+nNnXbdYS7Es9CO0
SckkYSlvWrnFeAl9AOo2NPwKDG32jXNY7jTOJZWXi01yKi/xG0kvBOZdPavdgxofWp/+SWuv07us
lCBDh1et+QIiU7ZBv3o/C51EA8ReZR8T5nSV764Hfx/iOfP/EYIuf5l4TRdxIOuhbUYhr6FFmpZS
oXzrE8GKzpp9/xTYFe4RZy6K71ddeveTukrqAl1uU16Hq+4rNJTFvDNFsxi0xKO/BJhfWGyKGLPb
NrMgtgFLSm/pX1h0fZgRJEzzNOPn4raa4zQp9NQQ6BBuOlTkn19oKummm45gf6gfxDEa3lwYVT0s
tb2enhLrpW3P/+9vk7QMQDJwDCSfJmGs1WXNc1MlFr49Lnc9rDd42khd0/MryoVPN3dOLxebhOox
06K6NMEbEhMBUFD8l+aZ3mM+7ns8UJc+3hxdUGFcwHRQpTki2+LquNifjTs0YaEwcYLKdVI074fK
7FIoiXf53mhxaxK4Ig1O5ssYqnsafifEMW4rWqcSnSoZETEH7k+rdju9rBCNflV10Eqbyrdp2VDd
trd0Dlw7XEUxTguxECT3VpWLthS0XfBq6AQzJIcUl8HENs+K9qMgapb+j9Y/ACtO/YPW/5RK93bE
W7hwFzIEXXy76RV1+fiTb6tLY5xapnj85FYhNHCXrSL1eYx3Xn6tV7tY29QOuNb83cUkLt1QDlLy
80vvPWlYg8ssc4x5fcLpc2RYRxApG1dpdxR0qnYj7dX8jnJy6+D0VLiA68s3OY+3tvzH/NWNNyM1
Ryb/QWvWw/BZ71ZB3i8QXucob2KWCUPHwsv9C1UriEKltmummh7dMX/ljKJf/MZPHPCaxFBeRpbo
wRiOinQVuZsUt79yQSjmQ0DkyzsmS4WSIHxcphx/DOWl0fQyJhEWxii7vLoCHCSlL0U74iT3p0EK
MXiDe4ysk31mO+L7mh3MHCej2654rRKwERKGYccGxrNWcWFtc9xqPUR6VrmyjmuI7Gv0MouazdXk
93jeMVNRCmstQepkNrGu+SoyztsmzULqF8TovH0JxEP1Fx51NjjZUHeQjDAFRnsS7XOv8ClaGV/q
Fsn3uZSLlYS/Trp2QP/bQsWTmneJgTJ/hpGgtijvGfZ/iKZenGGUutCIcwiJFfSZjisWEI2UYhpB
vr1WhhF3bibG8b0b/xO10ckIpZ3sPXQuOBo8suHeA9OLYnllSjuIcRvgj4ihZ9t8PFT9Tgqu6uGA
UaeJ1BFu49FbTPpcDhWIq03vtzhHPHb+IcAMnHadikSUHFyp+XAVYFdTYv0rQLP0l8iVQQa++Fx5
rrRVkx8EGQ/NxTEPd9Xw01avQ+tFghvjCQ0MRLO8n2r3jNLsNqBEkK37TJW3Q/xgd/aVWZ9b0FcN
YMgE09ow/aNXR89KnxwUZ6vht2b4ew+WAbYYin3b68nPRkrXjXIjdY9BsMHNsEu6jescYphCrbkd
UnBE2YOuPyIbsnIiYjwdXiv6I4QKdEY+o3lLiDtK+NMU+6pft8nZMNytOZ47p935EoGs27bhWnZW
uovEwL3L2KYAGILOQev9bMAXOwh76hjWh0i1M6yS23JlS6/4eODv6OAZmGBQF/0pR6wWjKu6HPbY
vpAh9/mjY967+lWSFTvnrU2TbSTjdJuVxWNeePdqRRQ1av0uF3Yooe3KCyFydopLlQ0RwkQ0w5En
RZvB8eVrxwIRvvekreTt8asNgnIdVO9BChv1zsX3sLtyq43jnTLpJA/dyu/KdW1hT/EaGXu6+Ua6
IBI6h8mDASHGyngC69qUoWFga5SlTkTkftTKg2X/Q01DholSEvsubB/iYYNnWxxtvk8G5mpK1iWO
GehT00EWqejFYbPDLB30hnXVU6luIMHE5l7VhX3cmGyYo+GL7SrbhUXFO56EUGjcRBVES2AL25NF
LX0AuSJb0Y2CtjnMpZsMjW7f3Ie/vJ/jOyahqn+T1b9KH7+She8/+6L59thBmijFfIkuXa44ZRDS
sC2AvVVI0QrbVLCyHynzpjZ3zB89MqNFEKzI5KYPfbnwpIIIEe0DOsHCWvTihr9K6S5T7qhWupYG
7gqpdzPAcNdfD91J/zmO5xT/7+Q8dPejfq6t3xgDNoceFOCIPOSmLxe+iSgpvvw6+Ch41+gK4JjJ
r0ti18hal04dTiyQXyGldPgw6G+LGeFHpTRdCQAFVvRgk/DIm+YoTVU5fVNENy6lroFPirNPKWcb
9Q4WBVH4hAx/0dHo2+vdlrFEmZ30BGtz/80372IymMZ9aWhEUf1koX9tuqcwpyfxj9AiBI+tPtbg
u4wRn8S9XK8raWPlj2Z5XYf3C7t4pg2BqprJI9DY5IKc7OKc8Nk7FlahZsWNjd2qb/1NzWiDCMsq
05ARf2wiACJ1fm0UzWFh8bndxLhTVzVUmXXgyZ/PLf7DQo4jYcYKRkAWvrOCs8B6evBm1959r0UY
mN3QAQdUgGBFWiAjjm8bcVsrFrC2M0k+CkSypbG90Tya8ueDfggrrwhw87QPyBBo7rNOp7T64ObF
9OcWYVUfA8rpHqILg9wUqiDyF/xlCwiWWRdFmkJQBLO4gr1P7+dWQd6/IS2KWuxjlGidacU+7LOj
3pDMt/p1CZaDP1vlDibFvrGJ1H5t9MGqrH724y/X+C0NAHfb7GiOKIMG107irEJs7AoMK4ROTR0I
MyqhIGUw69HfquoI5aBLEC6oX0Lo8Gh2Etg2eXHU0R8xIVhmr10yvuktruDdlQ/1rmxeovJXNbrb
rjN3lBNjFePoeaSYLQprxQg2CmQQHcKgSq/zDYPknZQPe5D6rV7S6z/DlQyFyEN9dNrxSrTWaQk5
yjO9eLFygDDaBxhEfRRKnlTnRk5CgPqjj+eSJWgsQHaZMMhhsaUWGwBZ0Dcbc9oaZKKi/ZtjhlY3
P70cb2kGfTCCMQG3sDXm78iAuJbBoUsSMlv6DHYOVb4B4tif88Bm7o2lItZfXnUdo9xaWGRRqYSR
+Y3TvtgkuTbfSHAjNanajHV8It525V3Niw9RrVDw9wkVcDUY4g5jfspN9RAhFaqcbRAzhnTLt98H
2cEZZeApeLPL+S8/bTCOZOhi3fWS3a6+P2pz7WnsLaBEo90nFGgmGUPvN6rcNRTMCUh5zebKGo8t
buVGUpAn6te2DIjmVQrjHYR2kDR+i8MoPt5xjJeajZ8p394QNwyAT92UKBkxXLfRqoJ2Bkgmfe60
foNA4Eqplvh+M80MrlfhuyATJVRjEtUbq/WdIu4+6H6iZ9vvSSiGgs4+ee6SneT8YjoAXdIY9Yvv
npr0WRwYUMe5nCj3a/PEaAw/LSGMs9gDtuZyCLp/ZHAUJlQn00djgqT4XkvCxKhTOGtkhrKNlPSO
pg01y85w62sXObxGCtcpmPmw/dnireCWP9ryNW43rvWmrvhadM6Fv4KAh4hudcsn7tYQiwM92/vA
4sNhXQ3tgb9V03okEJONoDByzj/Uu5iLxBwoxoBJe5PKv/jXPEBYtMmuBgNSzqtAHmAJxQ5BsIfG
uIKdqcRcdHA2rvHaNdSAhr3W/efElbA+ykCsnNoeUyhsiJR4HUsnEqgbxZL2PmgkS1n3fS5mQQyA
GJz14ZPZFCt3eAc5O+jeTVIi/lUGezvkKgyem6HehH636d27FDPgJNXvLena05+kvFrLrrzpYGHn
oQsJIDqiWMAFgT7nSq0oamXLB7NbrnGtjcdVmgf3dW4dfKZBbfXgluDU9mP1avYmQOIXrc7Our9C
eWSb9uFalY17puK3o9NiixWurUolTAfgnLe16lxZKo7W7kvsljsxwewGa59xiBwDDdj2XqmbLS4k
1x5CtJn84natYHCMCZKHZXer9RrtbsYKpXpo9PeRObsrD1fNWGPGZex3V058H4Zvjol5U/xrzG6V
Brz1APCrwpkUPS5GWripCvCNYD7L3hY4ls3LoayisRgyVKL9pscvZYIBV3Hlm85D4BbHalFqYe4K
d2QVdQdEcwDhiD+/SL29xJDMBJG5mzy966vmNjMGkk+erEhWqVdskMvwCLgapmVhRwQlst12Y/YD
OcClpHgulQEjZatC6p6sfJJN5JXvGIVDT8OmrxJYYqisHBMj27WqTj0qOuoGwbl0rOsR3azvA+xc
+gA/kKGjYcgCpvz5PVS1nbV8oA82IuSBlY+MNVAdPkFKGY4uSQJs7/sl58AkKtsJmRfqHpT9J31C
X6PO9EyPzgbSwqhRIhIv5M5b5tGG/BeJZNOpAQY+cz2CnTWcklP1obENJ14w98xhk+XtQg4++yIu
ftQkMw79sGKqAX6I8JM7NNPyvS29MXVmro+WASP/79/CHHoNPx4TTWwLaWwi6ec375qFZ5X4Gwjy
fWl0V4KM1ToopNeq+0dhaCNra8EHk92jx93RQxRB+EMgRQHUOSV6uVQjlhg04Q6cVCqkZt4hWMkG
t6pBgZOJ9pBdW4cq8xdwujPvip+O6qhmUbEANfz80/Hs6EuzoIQk6WIuBo8AfldRniAtMe9d5MzN
Lfdxh6K3adrK9LbxkyyPg5z5PPBD+qRrhdxKRkoEp6ExRlHwXYf5sfB1ZuID+GCR3f9nzckUqFBT
zx5TcCYle2EAuKb3/0Pamey4jTVN+4oIiJNIbjlTc0kq1bARauQokiLF8er/h36BD23ZcC3+RaPd
brs4nXMyMzIyYmAq9K3VZBPbShmVgEIDsr1upjMYR77RrjMYsNBhie2yLh+p3wgV0YRcJVi55ak3
H2rnNn0g1Mn+fbtTvL1LyWliaOwlEo7J8Or3D1Iya1D3DTwgDBZb7MVnrly+D7MftsiffuZ8cVme
Ch71l2nu3UtJLp2aJyN0NClD1DZidqfHtxMPyFm+HbXOnWhhI21wnKy6KFwkGnNNUYHGkWTJHYLB
I8brVqGoh7kuTVPdeTQPqrjf5sJPgkN/Q5qYNAHR4XCTZzQcfn8jSak1UjGDQEJrh608jfhPE2A0
Zc+Xb0iJBLWGrLdqNlqzg9d8vh6lAi1ulDmEF7noyVVAWtlpk/TZvz/WX6r9327tbve0t7wVjAjG
BefeNIRJOY0KFDnEz8LX04+6XxfIaTFoDlttmpj7/S0U1dDOpYiu+TQDhHGwDTOSwZ8pa6KUKvPl
UB0N5JOTFy39gvP+7wf920E/qXn93+XvIOx2qMMMQuMvelpEjjEMW1RAgkvykTMUWdanadQaVg+V
D5y1SSmvE5YdJaF6vbiTiIzM0PnEe/n3ff3C8/58LeTkaBrhAn1fM4fYQ2ilBIdh1Nf46MAeoXKb
hgUZFUMFD2xYfaDcmI5cAamYiYRThG9oZTUzzb8K1GLQAxQiZdMrPzVZ/pJa0+EGH0X/ifnGe4g0
RgtPhFDDZOBsjSAZE6goJNC9QxyT5CnPbmvYN5SjEDx+UZIQLP/32/mzktBFaM7SBG7AHvs1T/6f
zGgeKoVeFhcswy8Oyq1h6oU9Jmcmcx8/MpT/cqL8frG7BYoibScJ5yxZ5f0mpF5GO9sR0InOZqFp
oPwdxg/g/iFTeojHz0UG6UHQm3lo9QOVcvaW95Tb1wcZ6+6sSRDJvHiDKvnC7Mfm+59B6Pc7vVvL
iULZPGq8FpzWddLlct0YG63YAmBiyi1fKTBKmpELlI6Lwm9HYA3GexFBmNno2yNJ9O+v9OeJz+2A
F06wD+f9PUFO1qLztZCTZHV+bDb6Lj7+ZHH20wXuTqkyk+XyBr1ldTMCUAxqvERaq+Xjvx/jz7Pw
98e4K+/1bKyyLJyu0kxQsB760ic7ru9+yLZ+ehr194OQOU2yKpHXVezDB2VbLcaXfz/IX5fHf77H
dAP/2TVlirjLdXqQS+6ErX1NnXJZYjT+BWuh/cnW4ae3drdrsiIUw3nOxTCaLySv6Na0DCIxgGv9
//dUd4tel5vmordcCFShbCJ3nDxNaesyb2VYZfQADeTfF5y+w+8n8+/r4S6RgTecquWMC7bCGi7G
GD78OLDyw8ub3yHHlZSmTZ5wiTQLMsm6Zduk/5jXuPjIP5zlP13prs7pUAaK5yJXwsKXNARYn1Gc
Nprgg3+/tb8e2aoBhVNBKOOPVnGqz2NNauJf6yFu3vCFY3gMsCk1JnWSf19Lkn5h6//5SADuDPso
zI5wMWkqGn9f650e6k2eSc2eXuUtso1tFkN+sjiZcVgKncI3gkd1US6wEA/0V6z9tOMo4jiNeRW7
/OPmJo+QqVpz/gAfunDyR2TrYnPuzN7T0yuGcuacMQ2axY6+TqUHZDGG73TZIG0seYLiaO4F80MG
OTHkxWjhK9tu8084mZc0uKmfcozoo51raAqqbnPbF9+1hhs8WCCyC6vbyzWxaCsj0VBYzfvNak/t
GtzU6C1cs8Pc1J0Cqynv1i2JL9nR2PbPJ37w3MI+3Dy/FA/9e2y1TncY/Ee44yF3M5xqL11fFlrr
GgJwzbK4bIRnYTtuha3qqr7WLw03xIpKvJmGCQPdv1gxbvaPBb95cwBGxthBTr9jbg6lB9q5vU3o
KMhPTWb+WnNcSbnXgTMzT8grYAI4eTwZ1ImQQAy0Cpnsgo9o28UpKZibM/G4wlSF2UmGn5g4vuEW
aVWVf27tXqKZyrykGVbmAI3woyfBkfy0C4TCr43V9bK5+NkFmhv+kRtNN8fEVSUncptxIRtuYRGN
DzhZTBVQPD5gyRXGPq37S/R9KwK1dW/DV2g44iwxZcxsueB4KkZPV+2xwxY4EN75r1z1x3HVdE6E
D8FK+aC+ilsMWKx6BVXSUWPULiy9xM9Y97IXMXGjWWwq6eeMiZ5ZtsvmAUbc2zT2+0O1hRQhvo/+
ddE8JKmrCSh6brm5pEHViIFB3jLOB4aGSqFNn6/A9QA+fmnDE9FTnivMgO6tKrWQ7a9A0CAcdJZw
Et4q5lneE8XPKq/ERb2EwIC1KimJg6d8wtiObs6tyG0P4tOrJrzcsL0/TNITu/lRXqMJ/V1t5orV
SLY8mLvIVt3ihC1yjcybqT7neNA9l0CQZrNv597Va/BsiA4glwClNyvS10Nq16MnPiHOVNrlzeq+
CrN5xBmuae1qBn/0vSgmNjhG37NH4X0WBrcEbYgFXPxwmRmLGT+Jcy0szEiwEzUoU6vWHRkxEQWR
TlQo3UF0h9yqCiwIXGwe1IsJapinR8Da7GxnzUbqF+GCqH9JdrjfpmsZnxz0nHAdJ62xyuyIjttV
X+1ZPKqyLYqQH3woetBGuDKAVS4uMrKE2rnPy7mm9i21Zo0NVAHIJJ9tlW1GZajavHz5RuKNBZgl
broE3TO0Oaz2vVwO2+xUajZFYwvKPDhiZEmHEiTyZoOCjGa/DKE70ZhH7Fu0brifJR7jrKPojGc0
1u1EtPj98OuCERw+qTnSB8zPghuY2kP/Nj7GBz+5mtcn2s360/VzHnof8gqJffS/UHvBml5csuTJ
NfuTZp4yjEpn+2tt2Y0VQdwyZ2+lK9ZWDT5liI5hvJQ1RBSv7b4Zlja7dJdmm0F3arNvd7XJc8bj
Ip1vGCiRRSt+DZnkRwHjBsTHGuYdsKZKjCfAq3ureSy36Wt5uK4hRIQy90EnR7a0R9pFxib2VEd1
ZG9nvo9279JV8OaOHDS+IZun0FZt+SPdV7srmibMgHp8FRg2V7MJLVZ4NL3vi8PgdOcJscv/+VKc
GraKo/nRzNZLF0VcZb6pmqXKCeBLRm2r+boXjgYTa9vqgLgXH2+avodk9p5A3Fn1UK93qeH0koVj
XYTltxPDfDFArp/TaiX1/iuUE4praXip5y9S6KYQOtLKLlrWmoN86LA2zOhjWFz3Ms0aO2KJiZa8
idnfN1Z5/QAerTzGmaOkDGgsislAfjH6nae8ZdC135XZkhVbne24dG9Yqt3YHS6ds+QNAlMiBYLG
KWXrvTv0m8lxXHoeVpJZfWl2967Tv9jGspMMtuSGF0w+M7vr3IRBHTdUfKM/vqDM9YoL4jbdQgnZ
a/UJuzZ5QT2SlO9Z72/0p9wLdfw74dnYsIheE/MSmZI5e8qGl+JFas1y7s7cm5Ue6Ul5j6zMZWP3
uUNTcxRg8e1U60P9TkzRarYZLIMVe1uxblfLO9te68xWmpcDUKSWMPOMfY1ruoZkqsO+8MNXcBZ4
a7PKzkdLuDgioitEmsG6FuaT8lyfzXbmn2FUZQsd2DALQmZl99eI/ogzr4JqvtRgs19xbFyMLDJD
dC+xy/giCoalDW8zUhZjuz+7+Dtwyi+gxPdv2ql9RckF5MJcDHh2sY/oVWBewDIJny5B50p2BX+g
Z7jV4mUcr65I11Q3W6ew0+11S/8nwDPhHW/GS0dI5dxzZEf58AgcXu7DgppiYGh+5NPfEk/h9ry8
SuaNZq+pf9ys4elmxUf8EbYprsgPTASYM4sZ/dsx2UUWEs9sL+wFY/M12s1gNHioVfDwL733lgbC
Y24+Vl9s6cjp16VXb0ugdswYGZjYMCtQEzy+VJvMQC9sYTfkAI3m5QUqIVQu5OiW9bYKGf8wI6Y3
3ctRd1EJypnVN4sDRqPMcJaa24eWuEbTk74qC78GEsNIPFD89KNDfeqr2RZBslTf9OfEFx9BzUIk
4iq7/1YX0TJbCLtmqWBfGlxuJg0hiIuUt2a2LsOF8dLpbjR4MizPaIr4nfxWklGo68IGvzBzj8yA
lz43zMZNNhf3vC9QwLPmRwPk3Bs+OW13l6DHN5gEzhKtR9bq43nbrRKTdZ2Zjzt67LpVbQr37PQu
YxSR1VwtPMTttDFD97l441Szt5e3YhkdaRPQuSOukco5ObttySuaPacrdLfnrrrAYAcyk4vBKv8y
H3Ovd6UpP0GK+IBxEWNGdr/5rp6zyH6/iZZgNvTuTGmNIXu3TS4HSHowfBN6a5b4PV92JrQ62HRE
F/NmT086Z3ctBL/IbQZxLDh5RF428VraRF83VwgQeniUP3MLEYYgs3LrsTpxuB9KM+avxxvV/pZM
2G8mZ8F35pG7fOfrcpNuE/68dhDsaI970TpZh7EV2qVl8EeuI+tN2EVHRluvfv0ULZKZNSzPN7db
dsBYrCAr/L4AV7xcpAU+d2cHH9PBg1RZmOoHZGRHeLgNlryXevd8QHM6uti760rNv4GXdmd7bpNy
ze3qVH/S2pvpZsahBy/oUKSImjnD0zVoIlNR+NxYoWLqYFcPgj1+zV3hoaxZlIOvEEhNedGuQxjT
tm7ycSzp7InfkfMYv1yJcwgyWnWQvEkH1bsmsAcQHzXr43lrfJVveLZe7SIIt/Hp87wevNyDOylB
sW7NbNMvpp83e0rHffV1I6nlRON0GJZMRDjSh3jKzYt1c4jK3mwZu9LeCBCqrp/GHWyIyHsfXWGF
65852NkG1U9yMHvyaTXn7vy98+lZngb7MXm9BpqTm9MOlVJ2OlVF7kQmnWI0+gIey3jtnWLX4DuT
WeWFwzO3xhhFX1t6ZxKn2CEsJC9LvlfkLNArcecXa+YW50D3O6TAuR/UWTwa/6HLqWqfuu+IF9kF
ZFFPncnVaKSYp3x1++h3BqRPw0yPdW03h/PmpFHHXOCvNRw7c+tmi8GMKDv6c84e3FAeRtin7ml0
hwessVQMtVSEJW1qI7vf6ZknbG9bnfkfdzxMsl21RfPmlAeGaSzFmak4Y2VvlYW0FgLjMwnOnuKx
3o43F7Huk/jUfQss3IaMVqNYUgrnxnJ81z1aD/nVL7fCnoSuX6YQbpx+ScrEYUq2rrAvsRi1+g/a
y+FBWZ411F2t7kZXhY8afmCsws9LnkUXA9vRUl7PG3rsAfZWM3M7vGkf+qvk9M+M/k1pGgMnFnvR
RtvTmXkdIXc1OEw6r/m8xbJxuk1rn5p33RK28Wu3n9PHcxFbstlrthAwHex1fPeBMi95JM3bFl/o
Y/ujq5n0c7IAsboFp5pmj8/zhfjMBKHkdUtpve3tV+Tv3wx7PFSr0OFq4buk2YiGyVxq5mhIfJnx
nh5FL7jzR6pHrGm+TuUq9pNVvLl9yIFGzHBD2Fg2VQVeOzyBbKJoRhwztoi2W/qaNwHxZpd0YH1m
Ybjjxym3rm7M1+1XiLCjEWNGD/mKTAn1QPc09xr+hQcPoWq+NDg5srXEkd1Yhr2kUa4oAaP7l20I
jWhJXuCLHNG/loh2jO3HlMWaPBAl+V2Vg92eXCLMReyeYpQ0fNHVjpWd7oWlsXtMNv87+k9ZUJs5
b9KwOyvzLlsjII6FH0JwKoPGvFwdGHidf+1cDSs0lAIbU3kXHd3sdsMh2nMuWoZPcLvudJjvQf6m
u6lC0EqPCQnr/mLPbk5vIQtsaR7z5BzAbDdb3JFyviujfd7PfJk1ANeLmlAkZC9uhwtR4OypNRuB
WvY6ktlhfJocuk1Pf2Vz3YYyL6W8+LqEjgGCG1OixGkSW5xxfoQUf09Izi1+7Wg77rtcK76EL0VI
EYgTpx1Rcm77Tf7wcvPQdbheEIJ3FeJPzj5HMmHu5ovUDtudXvj60/AulfbtbcpPtnlPdWlBC6fk
JJe6vMyO6Cm8YyGVPSSNXc2tCyJSgj13z0/CYu7n6M24KE3VHn9lbhW78S2m+zcdJhCq07OrMOBB
+NFNaSnEVn1sHdR8PJhSi4GSkmSv5JV179W+WguEFVN7ieBW2XO/R/HtEG6nr00W415P+uuJ9EBd
xPZlWa4xEyP1yJzbhtg84xZah7vOJa/ccP7tz+bgT2jJJ5bSubCQt7dpa4zP7xQuolvjHE+yu1Fd
ZLGUcYuwT+1GR0xzmtNVt1rZktb9h1E76T6bO+XcyTFFMJsC1XNGOtzoDKvLQl5fgB2Fe6MtvBgv
zZJsylpece1yE4enMqkTKz7K0cDT62ylpOkg3t/9aSAhQcli7t74aVGQwKigCCUd03wI7fGRnst5
M89ctIEQSULtPWSswizcjNW5rYArCAmKSUZsFrbxQpwkB16qcyQt/XOEiN66KqDISPYIvJrbhboq
ZwsNscYoSLct36lfz1oMtu3hKWoXkE8G571+uxrWpXYl7/ISyYv8uqxxAiFMEfE1W/PoyhZBdzZJ
TopP9Vtaqd8RCadO8oS0bWidl+XmUprYcD9jH4tmz6b4FIDyLAbmdbKaz3oXvSrLZrQNDWIOLlio
UiIfcLouEwiYgAgP2UJ6IlO+lIHcbctFOK46wyVb1nAmhHyNSsbXAqXdreHdLOUpMd9EFsjzdWbP
jlX9CQMo2guVq3/MbGk4XTumnuArfdU7ycX9KLVfSFy7d+Tck9TjbZJ0s+/Ldf7ATy736efVZUVd
3+mvJA/KsrTmvoZnlyNuPH6yVZPMHVm+mTsusDGlDSZ60kcRTOFz5tNfQpKJ45P8s+/QUbbEbQpR
2lgyQRXaJ0029c2sJvISjnhuHI2ZCn1RNjORkrTfRo/U4o/FE7Kkl/f6SaIkW2NTZXFUPeYP7cMY
0y23xXX2Oil4Ip+AGpPVLIf34pAvboYVyna2L3a9l0M0ZYyBcF4+ECyF44+EPel+vOh/yCbDecCa
Bu2ve7sxzCD18dxmzb5aiTZcfEt/4CydWaF/WaAlNTjh5rqJttfXdpvrfvNaHbfCk+51++tjW/rR
VrEFERCodPsg3PMYpzOjHMd4CpbSmzZjd7bB1ZNtELvQFz+m4Fm5gxWt5qTs5JY2Y51kIrVjfDSa
DdI3LMojNV7mzvaNsyTUeuqzGOAa2ZjCR7UTiFXJQX8470K/fkhsw822sT9jT23n6JOZQDRm9lFY
mC4TsnGcuy6qYDIkM0AOcjPdUBYtgEzrBQwFzXpXkatlSeCpW1nlYEkNc17WuB/I1IQHHNZs5KtP
88NHi1iG6mrkb1MtFEQ8woID7nKINrXE+dk62noq9ApA3m29igP4fS69XNLL8FN7wNbPEYAQqZQb
+L+La9Bal2NhD/51W++oGMzYpXy5sKg4ND/A6/z4iRzjoVsKnxoHKZ1Xi/A7+P1asNFrbbawMOZ+
utP9dEut+DwSx8l6zeHpYiO+Fu2vu+qN6uqjs9+SV+h9bvvG36aynvtvM/exWVZe4hveEFxXZ7Na
U3BoLyemJQnq/8bP1am/8Ad6/p81dsdMgAE9NJBNm3105KimsCPBcNsiSJ3b0/hUf0mqDWrEHGB5
tmuvWJdna/aZbICft0W68m+nlkgZc2IHldf56VNlmGIVtB/acRjt8IMYzxltzR7mTuzOn5LH4X2+
pFzw//0Yf0j1TXtFnrGFVJUWuoLEx+9dAAb0cOfDTWXPgFWGJyUJ7fyLeH/d4LHaw25ETnw9v7m3
2K5njvBc6EuQZ+2ZqXlq9Gfpbf6tUCxyVGeBLrskCbfr1nhWRzc/SqcapYl9h7aC6uBRu+90B2Cq
I1YRaUhi59HakNDvc0dE91BS2kmAUhc3O2Yuk4lxt017BAEQzrUMolPnhNP4J8veys82OFva2Cz1
dnl7118Yoqp4XwmiX0ClsO2cnIN/cAx08DJbOWprhbRykX2JjK1tB8lPHpnuBnXsLWEXU/mFO5DH
qXVQNXbh4v1nzpb542O+oT4JSOYWzSdvyBvd6+ZXXe6Ib9Izn/2JoeOCPys6+RsVygNrbgI1iqPu
y+OUBS4o5PDoAoxoQP82rNur28eHNHHjqQ9n4zKRVp5x6junCFdaj/ezqQOnjgscumMNAthKum7l
ajNO5EsM3A7JbFEfiJW6f8HpT/6BV3E/Afu/JSGLSGRglSmKxl27UGnHXiyu420/uqmTHflY6/JJ
c6LteTob3+pHlnQiWAIf7On2NEMIy5+5qDdqzDRaXePli/gAlRQseiO+tJqnIOtDVR3OTByIDZ8d
faE0j37oOf79trH4lCHhQfe6d9C+FDIEpPh629cVEMd82VwLaw4jPn1c04OR/agwu1Mzbq9rPfai
Q1465Dt69FE3vkaPI/tGdAvWsaV83k7Z2VKeI8YRAt2sD1QQ4QeQsfw5iE7dfleL5mwXojnPg+z5
hw35t7YclDUG2KCAM1J2/xgaLuD1RWxve4JGkLsC8CZWbyiJm7I9fF8X+aexvezrr+i5PV72ipMu
xFW3lk6JXe8ZV+6DCXXxTsDTNho3SEl+ZU/DTgkU8uLMCb8S9wjOmx3oAYhP17k1AdkxQcBCWs6s
3lQnXHQbw7m2uFjZF9BOcqqLG8MYXo47KpzWqV12yMvti7ShWs+OAtJKIG4Is5HtBLdXEqIUUAgN
jgP7SXmaVJ1nJkMmSBdKoIjMKfEqv6T3H97c/VTUr3XLSDEuYZgjqwT+u6OsktWzBg+WdWu4ia2/
XU3aKipaR3bptqb4ADI1X5AZFydKvwDcjC1pEnydGCzUTpeJqzi9H8NKoY45222gPVP+TLl3HoCc
WPQattUHLZu0prYvTpfBik+3lbHs3yH1vqMTEr82HhzY5HlwcneWQThmHM3s9gKx2NfcmIbVjt7c
QV1FqfWeHKuzGzqKYGYUH7vwM3PyTcMErg0f0mG87ohWnCmvgXXcwaUWsStoM+7sOdrHn4upxOyA
Z2sTIJZw2wSS4RdbDhmy9zI01dSGkl28tK8KZc5WBt4AHTWH5VUNIqoSEJzQAvhSAYf+/SnkO8La
H1/irrWMtmuUyjF9WzDHQVuW5y1DO5PlpCWvzvIyogJ9l8d9gvQ3SU4TiDwLXoqmsU+P4vosObd9
6qY1+SRupXp/qmefUfPRnGkFm0Zs//tu7wfi/7jbO9JH2nZSn/bVbT8bAuCSZLbqFV8sfClZjrlv
vNEZuqDbLr/lU32JGMIP17/jik3XZ5gW8SZRQk5Cku9CcI3626gNSsn89VMWboYL6XcP/kujxUDa
lgabEEu/9KOMkhq+Y0m0r0wJ/Ps27h1GptuA9g6HfFId5dd3jIpkiM9tNGRUGteuNcP9UHzdzuD3
VJ7VZ1G5UBJQ7Um10Kr7sxVTHonN8jZKmZ3Pa9a5wVF7Di4qCvevtzJGdQsH5PSsfwvATpFiD333
k4SN/JcsDP0+OOiw7jUJg8zft7wYN3pVXNJyXwouGdRYSHjkaZAO4kBQRWsclobuG3Q+K4pr1OQU
RqLQ+VNqRtRuzVejtvS+w4/o/JSI4lZp6YXFTgtPWEuZKhGX0pi7ioZuQAkmzZxrdCl/2Cu/pAbv
EkmKlBmW21CwIX/c7RU5ki/yqHQFZfx721ZAKbTCBIueuzSwOWkVMwJqh9SGLRhMsUe+0i1pWOZj
613jH+5GmtLW+7uZYj6ys5DZ//AKV6qsMIzayPdJt1QnREgLjDiZ3llU3xwJ0xtRPPtVTEuj28Z0
YnW5dKLqrRGYORUctR1c9Xpihv1KMtmE1faCNsq/F+r0Tf+4RQjBiFhAXlfvFRWy/pYlzNoU+8ku
m5GgfL5QtSQoS0YMa7elV/Tv691LOPzaGCir/d8F79hMIbMebdRnxX6gtmBDKiMJ4PCRcfk5Rqja
sLj06E0LPyQ0f31ObcaywAcVB9i7hVHOS366quT7M7tfVx6uF9mL5Y1IGljnc0eQnn54zr9eUEdA
D9NVg3mOu3MoFdRb3UbzfI+FpAWl+abR0pnVQdzP3DNiHBKkSPr05WgESM9KGvAYvg7dWiwBJNNn
FZXdefHjVP/ftrgq6gz3iApKIbO7u+qvYT+Eapvv4+pNFyJHEbEaEPKFcn6bHMKlckMm5WqK+sPr
n37u/TL773XvjpZmFsaX5NLk+xYB80sHCNevpwVvDCPI4090rD9jgD7D4xe2roypGOoFvx9kscjI
myDqxb6nLrzg4ITNODOkrqY/YCZrqu1X3L6g5xdn723uC4oXCcu+3mSj03/pdNsUFTrC8iwLKF09
i/FPgiLTWvv9Zfx+e3epFWIicpwrYbmPaDHkXc8EKn4mdeOc9dat2OpJVPldObym8olGl9KQm/bI
ekwa59XwgyCyqN3RNNmROiPSUNo4pJiS1O7WBAGsQVhGzffkZ4lbeOErlIuLL5jJMTuqbvYprxQy
j8w8P1SS2X3HJ/Vwo70g7+oFgMy+WzbL8YWOznyv0Qiov1XRvL2on+evy/L8RkXld+ZnZkHCcjua
Qu/J9uZHbu+boNembvYWWD45OVojFvwd80X0Soeawr14MYJIpr4VWhvtjUtnVv785RxobhWsexdh
IPMoovZhq84suC0Rm/dhZz8Xi+u6eJDt2CwWsp0H0oIcE2AFgBbu6QMtxMXVlo7VMvTg726SjQpC
3dhnU1lRj6w6l1LGm6ZiHVoN8/cUegGoybawRwfuim29xTvVE9a37/ytsecHxgVjw1zkVrlGfWgJ
dInpkuKDFXnpdsJq5h7eiYfaz732EUz9NX9s/Mr992nz92+IdZ6mSShIEHJ+X/GX0Chvjci+XtLZ
X2d2GRiHJX3Nlb6Aue/IK/0kvWFtB0WmXieHyNJMwUd3CToK6vHW6Nab0r0sAu8tkP14cbVIpO1z
oJjKFjjeBEhYxtZLa3rhrj0lPpiV4laLAkJD/1bvmm0dXF+aoN7RoPlC8pI+feKJgboz/Jv7k4jr
nyfrNEA8ebNqCGuhAnn3rImMI4KcF1NUHWWGUKu3udHal3NAGvdj4PhLEOdyGCb/YpbjG353mFya
C2jPmcvVFW5USXcKZ16UP57TU3fmm3aRFVGxdQqKqHPBknq6DsDxt0Hwqtlr3r+RXgJ5h0JvdfSp
Zcj8nIQ/sGr1P8/XiSOM/BOvY8o17t5JhIZI1GREGwRysHYya686IJ3iQnZkNvDsnJWHAy1EpyDV
oAHnIDzmiHa3ofX5hqj2Qwhc2qs3+JNvRWQDd25bX9kpYJJnE3TebOxMt5gNHgqzXtEtgRORLWDA
090zEue8x0XsUdhBp7nQjHLig7Skogc+nNs4HwJnmhOzSPfD54x2TmxHVLkTJC8tmUi3k4W0TA/I
gMWl/fnvjcHj/+W0BajD5k9mwaCxcnfatnFaNIoy5Pur03zPPd27nrSMhvS0B64OZB43C5RFdaxi
swy2qGYAryykhQ4lg66me6M7irDWtKCTftE9gNxD1tu1tgpQ3T2pAS97oj7Wv9iSKnl6CsmHLulw
u2BjDIFAD7JHXYHco0IsoDbbSGh0mck+ckDMBMiPdhZAk/QMKCC1w68caX/1jU8lsTo/V4EKxMSm
BwAHKXoEK9EC+UWwpafIge9SPyXw3CBOOs1ScGtHWUS7uTXQ/MaY3Omc0eYfV/HAmW1wmefGOnMR
3dtKJZxFT/isffVY+1pnFU4UzDA9mjpl1apdjas+KN2jZiqMmEPXB21fCoGK5DojHZbIFs+/On/q
VUuPFYTSd9HPOErAS3gqiR712YLy4dd+kVhyMOPFR5/0Ze2IX91WGXBA8/b8DCGbpXDNwa0Vr1qd
PVijL/rQ07pN1m1uxU/ii+GD//skhhsJxbjWqoIygCyx7Wjal8+KJz/DWg8QOdG95FNZdON69oB6
Na3V3rmV6xm3FQeiBOq9HAVzPEw9GlKfpxpZeWB+3XlID6F95VRGpA0QQ4aKmog2jIvg/MVTLFG6
sQRuYP5wMSE7vSReTAc/Cj6xRraxIHd6xSzX0vtsCfLO9FZp1+9ke1cTYkdpwYpK3crDvBwsuoTo
VT7GtkSLCkEJVj8T3R5/CXUKaDqRg7IdPd/CBrG1IYhYYkC9YscHKHiQxYZD6naSk9r9ut2n/PF0
C2ujeaKjtKfX29MkYAIB1m6BunxnIktM3wjRCua2zNSNt6UFRLqVp9tKD2fEBYOzU9OTgk4zMX8g
+tJ+MBvOBpoMXB8mh6ev1R05elCYhHjCdGyiJ6HnOb5jv/hkKkcO2cF3A9ehI+B1Vr6qF1HQPhv0
VvAYdOA8BvAMdinJtiUvoeIAFEmWYtWcl1azJmCvW7/6zNLIboZ1q18e4fsChcHYsoQlQ5Wopdm1
01nqTrNnm7mj0Y3cwc4jsONEE9ROw59EweDCU163QvAp03qh/8O7lfmeZB1X653v+tJY0gMfc4VK
8So6dsRG0R4DhAdpCrlMdi2g1Ie97EUS6F+1zDpkXOTWHNCyG+tv2OlmtxFNDkgbPq6FkAG6P3AB
art1LnPIHMlRXUL2oDNuUXbCmRUJscAOE/vOOS9SUhRw0k3HFlWs6KhYsSM4czvmR6lWBQjV8qOP
hQUvkIRF2U3/q7bnpmJDWFC9ugMry+mBXD3UIOgKjxawk/lhbFoSKbyeYA2ZWWGH0M3OtvJS5R1m
c9m2jg8Gx/9NNCWab6oJJdc+P4CtrSFccye53T1eybmkDkMb8wNBGhM/RudLMT0dinJVH6oQyrKc
+tn/o+y8dhvXsjT8RAKYwy1zULaC7RvCdtmUmJRIiuLTz0fPAMclF2zMRTe6TyiRmzus/a8/7Gqv
MwKF3qVQvZtPB5ow9oHJC9EPbJoEVELpecPjdQDTMUFJ3J0PbRDQlaUzTLECisvNpcCyVLpR6hNB
CHCDMI3Y2/Wshg0Q3UxY2CxAHL/a3ckZSXQNLNFp/zCU45vd8C/D+LFOKAwONtCqDSwIVxDyuGJu
DNHxYTyw27Ji+PsGpw8aAf4BaJOX8S54YnN56W0ZmkG3xid5XDrFYu/hY+inAw3R2PmC8SrCT2/h
97kDzTif5NSmxqy31/LAQ9XSWWE4SwNS2m4GxMnX613tEU2BhSnCeYqpw+Y6Lle0e21htYtpTtk9
v8fvwK9WMKOE/tGaB9YpIqXcetuCzAVQXJ3dwzv5ys4VdoVtODpO1pTIKjzQ0eq0peqgQchmKdMM
e77Cm6rBDKAdQsZxJR+XSdiNEbdZr3w9vOohnwSKiBlWGoSMP6Nqezvs4gyF/KR2s+F9dkuyjtXN
wat9uLyL5ppNkj/9zVZ9hBxn9+phMOI04RPhJZYw5x7riFOYCBPpcajaic9zMvYiaC8V7SSvmNAM
TyB8caaxPhsL1t9edx4loCpYEoQMUCDVfYCNRG81L9kfEHb+1XnxVK8ucJKpS6rVsCD1QN4StMsD
6gPP10seCzG4rsRN/kfx5A94EqdQaxCqyDWhW5ChutKSLzfkHFmQKo54c0rWyz7mgqkulaN1ZDut
QnV6MbhHXIyQuOadt5sVr1eMOnfm4em2O71mx+lwI1VS30ixM7Oq5kXRwx4qqODUU/iWfASqHWcP
Y/YPB7yIw/WRa7wlYPgf32DwVgCezmmr1dMR0pUY0N7MYtiw+YyEtYFXCsFBCHBBTHovO09FiQj0
eoIS+AmNzJPpamPONpcelQs3K9aCw/zg1O8CDD46dRPqL3vYXnWnWMMu1q8wqqXt0T/NOA1wHrb2
T6OSj6V5+R/RxXYcWp/kVa4SKEiQYP4Nm78FyL6sYeuDgLjpx4jzyj1tsbfgJuCwOmGjSYnTY/wG
mHcLqODcytfnnGgwT2kzcQ3jqI5vCQHNWDsNL3WLr5AZRQyirJptr7Kc026cnKRQeaRjofpHNqUb
a0gLE0+DogiQ6MKiCnbPpmPAdC383KA9a/zSU/7XLcGQ0DMLqqbJ0jdgq1Zv3V7VymWFXGjfLBG8
I3KzpVp3FH1yRJvxc6UpfYdWjE9ghWaTrHI7uSvBG/mcsLxO1fLItC432n6yx6biXLduh86hMIl/
wtiS/k93yH09A+w5blSMQ7Vrx3Z9DHOEJzJYcApbvU+a4OfHE79jkTweZuGGMDhsIFX7+9akpIeL
sMcWf5kZPkFwVSd552PnNKOPcpfNRR0ViL+7ssT2CmKlXyAPbSiy7yAPGknEOAGo4i5zb1dh3Mhd
EjO5hHQNCzk3bL3P4nwnT/gsSZXPy0O3GYzi0+PIOh9NyoQOxrJRYMlcC5OTApBvUluDQ6TqwS2U
DKvU1OGvhceGTRMguhAM5wALCDfi8e3k9rvdtNTWpfhw7DYGDJtSaIJqL2H3HJu3wQxECi+qi2V7
OCJBzjw56bnwWjoFl+pmU5ntn0TjNk5b0LhTrOWYrBnTc/Gq1TTFxTo4CoJ/4D2GkLiMJsJePTux
QePvXIJagDP//Pk+mQN/DaBKnBgxHKDaEhf8z9n3RUvb7LRDVwuHZj1UW8zmqFlqL4Ji1dwZbKxh
0CDZ20uoAMxjPu+kD3TIT8MVDCZIMSEO1v9FPXwfpUKkE0+k0yoA18YX17i7F5+k3aGsDzwRd8y9
O7A0KBSQkzhHl0Vv6fZLFbVr8JDUcdQxlTF7tKPYjy2NZJrXcfUbkPV9BX4+kSnSAVJoY5h3QJZS
iwf5qFTNmgo0bMPd4+EZodpuVr/228Pz5bkPqRVb+rmV3U4EaCDU/y6mjShpxDFsi7iZXNeZR2t3
gcjQ6eM+hgnkVLNGsZJ5aS9bO111ELgx1U5p5qxEX+E9/ZFb04UDn7PV6Tk+bwfaZu1TT7jrYVM9
+qXjKnOmBQ3DepI+qPPdZPR0Qx7DFQNrwoHbim0KtVvpoK5hV9wU65SS/BVCv1vOJJgOW/ZYq7Cm
mXulqh0F+qzcDNzay9HJnn+z7daGb3c/20yNDhpUFjpZn+yAL7OtVa+mURh1vT65eR4oxBfI9ulj
z7lrcA112FFlbGpvbpMHaFZZlTvoQwFN8Owx2bSVtY9Kn6J4bOIoB59ec9L3dK27vW2YVA81fsMP
5WO2SShAYO1Ij8cPfSF45byfyOjhYGx4NM20ltNC4R8r0QxBmAyus/Z95Bx+6YBog+T4p5e9m8gj
uU8O9K/qNcS8ndO97caj8cGVG/DKan6hDA9lD5BsncNFT2MjKpBkLnVPjWlZoFYjmebg7Cf4ZInP
+tqE1rPpfZUwJOu40ReUWUiP2J8UmJ4UEPPjHtKs5DS8q7Qd9HPbcis8N6lFf8oM2jczOHPKr37e
Pr73xVgaXz/osD9/+aA7bX87p9qlXlO8O6UL4fChjVEFPFFxcGVqYhjRW3H+869K/zpzTM4b8EiC
EL9F+FxOYlUVlVQusawQstwRqvjUPCvyFtm3IYziCpmfCQlDi/S9tNQgM3CBPQCP4GeEgum4jwTN
311e8bjKocz+/HSfwN1f313GN+nL0921hE79iHYhCZzLM8S5XnbO5RqD4xI/Im7PioyRxXaPrzx4
PCHf1qV//eX37/wXBtydyBziF9UhctCQh4LiyzcRsqQum+uJCuUcgMBbpHtm6eaaTwuzsooBar9u
h4pFg3d+fe1gsAF5QtU//WZB/c8HoVOFb6mAiF252zd3NACSTirKpZRcITqi+kd6wagf1F+G/Lcf
uqtBbqLaZqf6gBdrs7zsIzFDj1q+3orql9pP+bak5SGFhQY8ODFn0+fZ9WVor+1JPDV6Wiw7xI2D
C74raBat3jxZ1uma2Ye9tobSiMAvqDpKUKHGwqaJPveIKr2zOtVvt9Uo7oX1BUEmoqdubCJrRYha
nAJZm4gcFqNXXTw9yAdvJzXOqdu0UFyROeKJ7SpV/csrGf8YO4l6FvdMjE2IPbqbredznxi5KGfL
AfHinieLXGssqQ9qhDEP+Uv6CiVMez5sUBio6CkJez8qNI1huTmHdJK8S0c7VTw1dSrRkc5WPwig
b1OIgj3wxvTyDqhTdGMseatuLC5K7h2IMhuPq7UGJgR16eS1753bclxF+PtzAbYwe+ktjJQ2+ofQ
+u1G4XqFRGoERVCEgOmdnN6XGmwEKP75tSsgI5DgG5MaHHk/hyaL7UDjHK8rCZxn9EvNJP4DFCdp
1sD7UyfQhMjxvxdY2d+gYXTHfHk8PF3yh5r3EOqzU+hLfefylXXIuNC9mpOnJInVo/ZqSvt2ik6t
R1DDz6t9mNp3mw2WWwODmkcZOm5/P0uWsgsI3a1cFvKGmpeN5tQEOQ3v9OQeTtuff0z9x5tjxKwJ
LAP4DHgh//1rtVKn7WgnofcBq1+c35J19WjuXYysQaTNt+tUjS/wKKeYHyiuwfSGLkzxPSQAPpsl
11ZbeL+uKYAuNp8Zs+s0d0LjCZIihkKjnFxLupK2cXa0s3NeCgZCmQN6wRVomADbRbZEeOxa75T5
EHy0A0R5PWyBon5+TeUfa4J+vobfnsClgmLl79e8CtdsL+2r/fIGPlyNJR/3jE02HgVlrCzkWROB
FvmDnM1YXIH0P6myfjkx5gQNA96cX68I7HQ322rjDg9OK3k8rfoN0ulps9oFBy7riftbq076x94E
MRi3Oxm/OFG659PnUpOXx1bYL6G0E+M3KhNEE9x1DktsA4vhpGGXuSCCUE+QFbEwKFHDu5LwJyVu
YTQ4eNDFNgGdksw/aL+0zsV/Px19EgzvcRVUpb+HFH/n1rwat/1SNXy2aDJCsEdLi01rLDpUZPuJ
wRPqXFN//pTy8OferQ9oGaQlcxiyEj5LiS87ds7ySKpdt1923m7erqpx8a6onvZxm7bb/QjeZR4Y
Z0sdZ5KrPeGl0S2ppnDJnZdPGHub75TLCrI8YMhlOmsM6/jbZjIsmfsHlBX84QeXP/psdwNj0LC/
JFqyWxqSgvLmYqP/P1wXNR2F44kOF/ifEtBT+XlcvhduMlQ2hfhDlfxq9du+IRRVCYiRspLV5Qms
8ES0B2y+ZmbkG908O6fzNNln1ioq29Y+lHBoh9mDGvbn5/gHRwBUA3N5UZYxQLtHD/a3064+7Hh7
qUTW2Q5T46gR3/1yNgxrdMKY7Zcf/OeLQ6FjceNnD59vWPtfJsRRUAScB+V0mbFJEtsxb40qNk+6
L3aGWykvB4FoFOiDCsw0MaMB+5AU3TaFRZplZphiFfLzCIjfJgA5VCrRUXwNFTb3Pb5TmVLdN8cq
XZ6AMPCzOE6pHQpsFYgtGmPGav5mZ3ZvFagSv4nXsqASIc4JhqnZ30Mgq6d9l5Yl5EEpEqvFLduM
jK2WTXNIsQAbGiIBDIIvqN0u6/JK/hBXiARgSbm8g7/24MTX3eqXUfi2P9w903DyfPksQq70x07l
mZQKqavsC/QcsmZKLh+B9tGlndaEArFD/fyz3zb6u1+9KxzT5FaN8htjX4+i4wgelUu9QfLJ//9X
wKeAySiEcYa8I1FU+zKR2pp3k5vaPnH2EU2dN655En+Bw76DcbzPl1+6R3MkBvB81ffp8thPLwWG
TwLkgKUs3ixSLPvjFHNdYmv2gPCtsv35Jb8TdBWByyAkT/4zsCfuxnIvF7Va7YpkwdrixDGxtVFb
+6hQJePncIpTwGUOHBXHpgNy27OdqL3bHH87aIbi66/99O4x7ga7U/XufCYGdXFoB5JodCxehlCN
1m1GMCrqVxO1D+h+m37olfvrhJJ++fl7fm7RK1lzvjIK5yNIdbWn018WojfatXY7dLJOj+f9Kuux
3VQv4e02BQ7BuIWTsJkfb+uahroRptX6gM6+5t5/EyMKuZ+/1HfQVEVMhB23Su7UIGEY1uKXtWZc
L1p+3BdkKm3kt5u7D9oxCskFkrWBQS9D8mnHKMrd0hadOj7GwhxNJ8IRaLiRNk7pLADF0VIcLA3I
KPDbSPWNlbk4oH7wtVkKz2qQ5128PDxPpFiZ0jXiNwhrpiyi2aRMwU1JT/qjhz+/2XdOxt2b3R2m
5TlLDnhBXtfKpKH/rONnMulnml09aFH7eFsqvkD9Rhzo09Vq3wbGgjiTwxH92v2kRUyJUs95FQZ5
QXj1pbANiM3bVHEiWhUSAMntfVJtHDm+zc8urX9oXiKjcv78/50NPtkEyJ1D00683jWmeEDNpFkW
3ILRSvFGG32ZPJj435TbPAGLUefa8ucB4AZyP/3vRmCYn1++bS1nZDped9e1PhvIC0oW7Dc5o9C+
STSXx8az/tCO1Td5lqwPbj+PNVeZnnFkaGzPqb2De3b02S3C+co7WO2Y9nv+Um7EWWnFymQQaore
dSN7+4kSmrA98inALBAdWnVzMFpT5vI0Dc1lHclTFQLcDUrbfqzaxrSYnEEz5ak8zbbqVFqNfOVB
9mVYK+ZT+iD6xp/Uv837xbnAHKGa7D1hRjkEiKROjhG2FmMZK0kanTGH9aSI5YgeXqQvTF/zjOlt
aSxvMWSIieaKv8wp/duKvhvRu8tA2o2qIi2z6/rmx+c3dZZuirFHA3RyHEMdsRiVxj8GcmxwG6C8
dFJfn+7XfWrlvjDTHCEUp+pzOpGYLnia+EK4oicGszCdn4MqvnhVYIzLseDd5sV0tFYeaBGi/1wg
Zxp6gFyg0Imu6Atqy9G4n0mT9EPEhaB76qFJ/jx77gNABuidjYFShNqAiuSTDfhl8hTSqaJcSGnZ
u/vNftO9JT56snGykv0u6APlDy/j38Znr8ddyYwi7FcH0ZhDi9bXfymMv++kw8PIisA+RYGKTvjv
mXzLtQz1tdGu+9l+qntyUE5GLorC+OyqS3Wym2pjdSK6eDu4wrSbM0zdrH76eUTkb9fru4e4O9SU
faI0YqK36+5x9FB+JP6RMMDZ8e04/gTKoUXlU/0NzZA/V+F1dosdnIyZMcPdai5OzcXoebS4jDHW
t9tIeRTGsFp/s/hXvleQdw95d+SVl7ShQcGarz+ZZZcJWRiTYzha6lOoLlxVNd957DwW65j7oKO7
pV9BxCJRcFr6EDU9R1hqE81WJyd6/bqHbspXFlqUPfTL/aSHuXlFKa1MhGdjjb0jEug1VCzYreZ0
96AuMTl7UCbiA5aE49LFwGFcePniMCGzOMinnaMG2lz19tE+OvgKJ4OOnUFsLnZeHrf8EXW8n2ve
eYrA0k4nCuQSbOzW5Qx6AtY3OECOZ+dYclr4EXCN/Gxz3IwmZpRNNe8a3sIRhh1JZPDYmHHBhbnC
M8a7eUasRkQUaJiGxdRE9ax5u2U5Zt/wsOyDf3DwkUxOiSNZduN6hXkeouBukY6Rd7smHRpjfuN3
hfl1zpE3PrLtpwt6egvJa8I8VMCgjBk+WUvUejAKlHkyht07bybFQ/9avp9FnLXqWJ+KCxULgBIk
fLSCOOGcA+lJXlzHMCGmo8kt0CMst9OxNBMeL2wBzWOK/0celg67GW/LCYSAFEOkhTqHYQgfMn0Q
4muMSyxNpijo0KJl0RF3Lok1SAosm4Qy3bNF6Q8o14MmYle/LfB5mWlTaVk/1o/GRA/P6/F0HybB
zVMgGHE0TfaYng2wWjNOHQ6HyWkgjE1HY3EuLTi6Z/1WhWXNPcC2N/2co+01m4ziC8OGph7C1aSL
k+jkjkL4Xg/mXJ8ZvrQo3Nantd+8qk+j1eEVGRtml3YXtNtzIMzz8DZTF4xkeMLJqePfhXkYKZOE
I7t+JLECtkJ0jfFisLWpGXY2oF84yOMHVxA8ST3dlp3MOwemPb84eGjQtbRUFw51PpwJDPo11qbo
hwc7FXVO5TGpJtAnAlRP3fy3Vsin0uOvwnPoEiqggoqgmwp5J3/vV3Uqn4pR3zTrm11Oz723v2AU
ZwG3VyhAh6Ihm7VODXG6w2Lo6JHuydwtrCPWP14SSzFTnTMC+yB/4F7B4EOWb/IHRJCJosuqAtIr
7I/fdMSfkN23xyaPhFYBOz+Mhr8f+3Yr8oOmXpo1oJt/dev5GSVl/1i+nMPZMLy5b9oip60Y9R+H
0oYyBLFUnmVwD2tfdnH0sX7ec79fT4eB/K8lfX9dunTEb97ac7N24PWJwH/xZYEuczlILFW7R4vo
ltQm8THqppeHn39cHuDu++FAYq+hpEDpR+/i7+GQdk1OOBlNO93SA5Bqu4/LdftqOPu14rwPbkXC
07vqNt6LQllnTOm4ekw3eEg7v4wvsHkayKmnWPiFif0demVUSJ1QUZ8gRPyGW2QX8Wii66jXLXTe
k80mmj53wXmrwKzD9TSPLn7mjaYi7cKptmrg4qA1TiOaEwrUyfntLQlG9kr0RATHdSD8wcBkUAx7
CEs96NM+tpDj3DHn6tPhEOnNxMgnhksRApH4DLh+czhgk7Nd/nJl/dTMfBvwL+91d8w3dcqVraeD
CCNiVNt6Pdh86bPTC3jgs7QRV81zNUuftSe1CtQhrNO64f3+dHkTZiZIQXhxbp6AzQ8sLeJj6Hfj
V/NxHbcL3NC2ENToeDvKEvbYzxNF/+dE+fLcd5WBdEXMdOpPnFTWcXza4IKlz44hHkmT9vWwrmZ4
aF79ag59oxvnMRxQ6JkquXOWPu0sNVbj9Jnc5lhc4N6IN2Zt49T1VmzSUFzertZIsKtgkHBLDpyr
SGOzz73S7hca5yI2Rg8NGtsjNWHmJ9PLa/80MH3per13YJo1HNaDW36oA2k4IU8V76v6l/f/xyql
NOP+gRRNU2gF3O0bPenkWq7v6nX6kaLaSPCMQO4xO9jnuMFIyBy6W23U2+VTvThOTEf75Rb7vRcH
Oi8AX5nEawqozu4+wLnaF/siz5o1zi6zoyNNcXSxZmRLePnBTnArZL6O3zQnm6H4hjNxwb1njq2P
1QQHdAqwZIfr34O+wvbNgansF/7ObeYlRImfp4r6DeHjSdlZCb8YOCTKfddEPpmJdFZHF8pqddZ5
AnUKpgG0yxV4Gy7dWe+dTpb1zj3V6V7zd9OmEHBwtLxYLk4AZkxFYkPT5fI5gtp6Rthwi1Wu6niY
8S4XGnOzAqvGeX/FuuLnh/9EYP9enwpluAlOLtNWUO9bnr2YdX0ySi7riztQgsQgDwQo6jefxLQT
FGks7m7uKRLj/bOO6U5cniy2pD7IF0mY/NGeUi6AQij7um/qzOZufQ1gplxescfDJGQOQfAaD3SU
a4ilCMSVnx//u4CFsf/y+N/GflQr6Tlj7GuP7lt4cylMGsjvLMtHmalQ2Ni5id5hD/tf9/BasGQT
9g7cDKfwHgWcRMrg/LDDI5LrqK+sEid3+3BgB7/rn6aLyvg6cKIwpbA5LKxmcWBd4xfrQU+BgYIq
2TYy1xfmo430cHIGQViFHAym2FYwvPRhoFAdvHy2rzBFxdcVl4fwlz32H2c8gzAIlznTBsrEHShw
TToDmaR0WV8j1gXdM2jPAgRthAjoVJxsvo/L54HbjGrOPVFqt+A7TYhRbKQMBpTT4/rPz99FHW7N
36bVl0ca/v6Xq6ag7NpKblUAZtj/SLZ31ms9iPzc+olj1IVyTdQ9/TfYx6WLSam3SRblCzRYuw2S
cfG6HyvOyUG7J0/x1s6Z+CtxcXs8cCNIZqTCQnXNPbzxTyGKuQmOST4cvsNvAzvcrL6/BZk7Q8Kv
xn///RbtZT86N007vIVki9jznSwIaVTCfQiFnPhOYsQsmoGln7pwvTE02VZTCAE2aaU+DF59Dk0R
bOTof8B3v8S7ySG+/PaQ3yGh4ev/95B3X9+saTF0HQ95xXlxZK10NATm9hzWIXSjPV4kINLwEdZq
/N7b28G8Ylw+3R4OmHMiHR4cQksLRQoO5s4VPYuw/Hkq/PMkoe8xlM5k8jGWfw9iUuttcZTPF0ou
lp59Hmd2LEGPPzlv5QSaUyQjLoEvzN3j51/WPrmE377fl5++Kz52FZp+AlUva+7DB6trMfoyNt2q
hiHGTWVGuAFenMQ5XbRBqYRSy4cmGeEH6kJPfBFsLERfdw20tDbgL03E8W29d+fJDB5l4ldYJAYd
7jDGZoebf+4PRHTFlYMTM+HoEjbgZE65wACnjICqrdGzf7FEwhkQSSbz4qF6OL13Vkv1vRxZEp6X
IiYmOb7X2ORwq57tC0t+6OblFq7zGggZsOxmDTZnCQ7qgzblYGl+hfZq+OoIoCK6enFjT3oPIgZS
E/xD54VDIYINqISTSj1DIzXGWe/tAod/0qGh0sfwd7FNOqApSlxwxEi1zpSMIxRNVfj82oWrkbtf
IMlaErFbo7xNnjwp2k/PxDgQEwtDj6lvNShAYAnEpzUMANz9e96g57qBYZXXO0JEenDUDqyR2wZL
11BBPZMDXRB4GSKEeLgh69k2k9JFb4KsFGr9+A/4wPKCqurqwn1fIyzGnaS3arQ3IJgYxJrOERrm
I2mcDzKyEXbk3MaGx30mSw656jOxRw6+J8VYtYq16oB+HGHdPdEPRrwCxXV94G4GzR1ss9oqFpv0
msiEfdRtkQ1YOLtHpTMqrKd8csbvzSTfYOfMEVq8DTBGuYY77ECkQUpsUNA9RZDYM2tbxAr/hnN+
z70sFmJy520dq4tICIGOpzuXVFDqWRQ3r/sodd/Hx6iIcNR9ByC113tPgCFjRii28exMLT1qff0F
i2RWpmqXHpqB8MzWgljoedi9b2N4MA8tPJyXjLvw7lmKrw9GAF7wzA+7Bxw0S7I6wsOjacOXWwrQ
PucUyyjJYBius/XRPlruxVF4FZwp+bpX5+HgvQxagje2Mx+CpjXNESZENdAX7oG+OTXtLdjGgmfh
JxNLhvE8/PSUlIIgCfpYcw6P1Qd9Adi7URpmoD6UO/DXXfAZZBAQVyuEYhHD9dHCgW0cGfLqKdwF
cI/5sMpkMWUvd2+zE4NOdUe4GurHj4fTOCrs4ASOKqwMSDfrLEpneghI9FZt4IfOEnyanwy0AjUu
EH7vZoGOFooEDotUEo+GxCEWmVMJgjB42qGEzJii2z/hq0pmHDfOzhn0DfLbJsKY3W5ICHmk1xGq
fvVhWE+p/ZT7/tmtPrTcw8Qfo5/+Off+YH3qZpn1uKgX7aRe0DstJvnDoAaESh3cliwBR2d1Zk9n
Qj1syUVdpwR1Osi+ea4XARdbvJrx6EP1mKD2Qis5OAfDQ3nTVGbYM1oz1ibudE7zijqG0cAclk/D
af54C3Pn4Ax4ySaZXDbH1W4e/yHuDaPa/IhSEKWtnxgWPtD82cMfbFATaxGd1sGW/UZ1hMsNQrEp
8jP+8WYGTdgazrribWShzaq6wZS+8NWwGDydf9me/3lwfdmd7yp8Ve7oYKX1BURFZfATNpON+XD9
qKBFwKumXPa6+LJO5sNMXA5m0Hg0eSaO1TEWMf4xJpnDA3Nn+RfWdk8/6+jWLhSxDBvCFD3khzo/
kulQOwv8tL1R1MLBxnspQImzwFV1cV6XHHidF/wGbn9vlg5l6ZdXu4NsdbHcVfsLZx5V2EaWrBXZ
EmBXEN1f8tUZT10ClMOfh/PzRvb9sCPZWyFWT9bEu+E8o50xMzW7rMm1WRSAUnWLb5Z/WhwWezbx
0p8/bfEWPmE55W1xph33HY6mtxUbTsUutc7f6mc8SoPfHkz6fpUeBuO/B7sbjKpQk6t5yIcqqsXw
HKu6yIT2naf4cA2bwAUb9+g0P3kkqHDzgT2VWjh6baL+F6q/PtRrPwzRff88y/eNfDowRDImFVdO
01m+UR+7sJ1BVRtullE50T3KVe+VrgxyyTauvJWEmWfcB++Nl7fWaQwaYzg+KN7Bs8s/h1UxBXn+
w5FB+UAAytIRrCl27xenc9G5xZk7OEpf6be2zhHRIWVGZV+wuvB/ITtAOPjl9e4av8WlP46USznM
unzKwYdkcrAcl5vhYvd42ZB5JHyYM/mxf+Stvf6xHVOToQbmhLE2bIG0t/rXESV4uh71Vrq+PXHc
iqG+ksOr/QzVVZgj33WGreWh2u7gr9dOC6vTCE9OHdS6Rdlj3zzOspuFYz6nAycFjbzhUl75Gs64
mvUixHTHBhWghMNaSpKBYb10YLqovrLICI6o+q8Q6K624Y4CFc0vAuJAt1LORW8QomNxFWHt6LEz
NXFj/bKK/jVZYcmiX9CAPjCv/btaFQ/JNc80NqXkmQJMA7aOj6De3Odwra1ofEiu/Cq54DdO6iKO
xH6EKAAOiiNi89bpBx9j60b/jOvJ3Fjq+D0jZQ9+fsp/CC1ggsigMp8WQYp6V1OPilw/SRpL6gI7
d2fDPpbYzUVnTxF1XKQv9Rs5YgBtyGdl8DFf4U4Al/79tEhdEaSZjmbm1XEHRYrtFKTkCYvaC7fG
2fatLIi4srKNhBaFc3+RYG8dQt680fHqIqR45CcN9gxBisE2/QLcaguU+iAUP7+kKAzz9X654oMF
fQp+OQKmu2+RqtqlOOr74XJPMNqqhzNRu2whLKNmU4c4Z0TYH1gTL/HrUEd3gVZfcNMYb15umlRn
REHgRXN9gducfBBYf5Ojctljhu6Zj1SHj5hRDl/Sq5w6BDglERkoaR/eHqXH4qW+WWNjduFHuTMr
kJqrpYDNNVRVj4AhN3losZ3ph2Aqw9vPz5v0T7fZ4yNO/IR1JRwBDGDdf1DGnWBR7ALbXWdxS3rJ
a/3erYUVqM4vQJT4D0kKrkWiouMcNnB4zbudNtGvjXIo9fNacgucEydwrq0Mz4PkaWcnXFmy+XHF
tRDTfRl3xusEp5tYjoc21GHCbSfc0RcaugQsNax2TIwRVGcoJgiBwOWBaYRnROEnE0Sx1Ert0EHY
zRP77Be4T4xmadD4+8nRVaxXrnc+ljvTZJVO0om8RFfr6FEZZo4YZA4xLrSJDjR8Be9Ilyyx6jhh
DyE3AxVrFZEH45YTksKD0XLv9/zxJ3ooRVQs8ECgLVf7GL26enQaIzMG8G7RSFPrUHkJAam8dBAO
wHwXukgEa1Ddkk7m6miquUPRR8IBmd5GNtFxv2ADUaYj5w3DV7f0yLz65Xb+D/ybT4LyDpsk2tzE
5P69n0hJVjSqxJGThWZw+gQmBw8D7GfocYysV4qa4UrYHFD9Mzlwb5aj7IX6kE3kCkh4cE5j2cdt
kL9yBTDeBetbLD6ZYxwKVj8vOIy5/7XgvjzsHZSQazvNKAq2FfFBtW4fxVzHZvvmIhYPsxlpVE/6
GLcN7n7lRH59JAwQQG8ij5lGwc4p+OhQt60RjcTYpFI7h7Bdx7t5N96BULtlIHvs4I5q/blta66K
FEEj/lPSw8bxwRJX5hbnAx+vAZtMDA9RSQujBB9zv7V15sFg1qx5ojum0QGgYZsutgaZk/vnVwxk
Vh0kpj5YNphSXAMSQwCKliQw0NLBKjlCGIZy1CFsmCrYHf0xKfKzqFgTZNTE6y18jgobm1dcDGSI
7FxZDmORK2JlPWQ2LlVcc2T7Mr8BninhMLGPbkpe1N5nh/TPU+TXdhch+F8sNYcrEu87uwTFRPFK
B9kddxsD//fCfkxjHc39oOS7+R9j6WEQy5/GxLZw4jV2MR72oz9c8WPSbodbywed8gvJEPxPGjSj
cb79+Zv/gwHx9/y8A+p6ubsdVYP5WW4IAJmSdTW+TMVgBlQdHpbAcVxrGcLO8vdzE+erkU/bkivp
BaBzWgSLIlw0rSWwTWAk/ssJIA8//u0AQIshD9pfEdXo34unTYTjvlGTMzeE68dwT7PyWH/sVwQ6
TtJoqNaIe7Sb6SnqrK0ON62OGkT3Jxb1WBlfVgQdQEpcDNj5b8Ru+V+FAtxm9E806wz1/gg2crVN
drVxXpMZsbf0twN29uytvjglZ2fT4YVF5kxU2jnWYMQcsLcZ5PnQULWHXiK3uojkNogG+1nm//xN
/yGx5Zt+ebQ72CvrEpkQ0+EYmAj4dg0TlZFa52sjFJ7qqNgk0Bu4xA4pS5i4HKi3Cv8UIyEka4YI
pl/2wE/N/LfP+OV57m4m/aXKbvmOoWo+bpG00J7hUYWcA0/Zatda5oM0ybe7sfhWrPaBiu/LgRDQ
CzGh6EYngO5+6lOa+30EXuAlbOdVDBHAV8ibONt4EM1JGIXagLKU+CcxunAaq1E5TlfEBEXJbIQX
9u7ZgOwAoBKOwt/uN5/ahp9e7+7UzQ6F2KTp50zAWn2yf0ngxiTP8GTC43gg3QHNjVuM50x7MJ3D
JIX2wd5WnDx8AeJghdGD3/u41P2fI0yN/fEQcCdRaMhDgewVrkQn6NeC4V8Xhi8TRbsrsC7HTpbP
w5OLsxF7M0A7LjwkLsMiOvglRaI21ifXEIz4lyn6v7YG3waNKhshI7jtN4/TXZXopVmnF0iq5zHt
sifMWxoB/PToGZhpy85MHcPgNx/LaTvGu+Yhm2nhzqGdFHUwmA6L+uFdA4vLoy74H8LOa0lxpNvC
T6QIhJAEtykvJOGEvVFAYYQV3j39+bImTvxdFFFczMT0dFeTSGl2rr0MGaKTtXca3boLBMRsqZyS
nAYDrX0Ni4L6bZdUvlTnnkBYccZSMk1IydfZYZ8mh2HBzowD0krsxhixeArsl4zWl9LBY4rdvbHg
KlWzyWl2yq4a4m0CBPeMK/2LP8Wes6ViuO3vrWHmjr/9nDdI6nU50T6sosrvNiM8MPzIuJUg7MB4
9edmeMnOuXK4n5RUYhqIqe1nVB1fniB78SU+DrlOE/cakrpDBgIhmifb7O2ouPD26Gf1xUWsdIzx
cTaicrpFZHFx149Mive8+/f286Z1zkBRrGnwLFQDJvLPgR6qECyK3VpJ7ZjN2o5tLqKWHccIVRu4
OBHxdQU4NeuN2LYv9V49joskLrioFsIdLY6iEYDQYn9ioaybCRHtkK+LTrnfCZ1I18Xw2HNUJzmO
w0ca5uQFYb35EHRbWv4HhKryux76+U1eLtTle620qKz5Jr2YoC46n72DGNlxvT7fw5Mx6nO/1Rq4
uTUxJ6l2Jla2sLymZ4HvhN2k5A5LTK7btNN5MLa/H7L2aWgvR+NFPVdNVT5kNB3/PTp40MFTBKjM
4+Di6X2t384b7faZJ5h0VyLcjA4Nf0Ho1m70ECQm+Z8m6O/TGt9UCOclLs61Mn37n+/9USny7S7L
eVq0JkYH0aB5IOvcbQiZRWzjrTVbeEZ0sp0tGLiThGXhSyfAaX10jgpaQ4ukZ7ce9TltmOGnWuLN
3ejn6F6WT34yN1ctW8hZWROjtQ90H46MWSM4zJ7CbYweTtxwgYk9OjppOoPM6+H/7ow1B0Bi44R+
y3B8bhbmuFt2u+OOjxNOC/A6xKX073f75vz+OdSX8xItaLUoVCVLexghjXmScuUEvEzyuR52zfIs
mV1FPxmUxcOSuru25zW79dHh4A1Hl0ICei7KNRVV6Pcz/aeLezso16WmG8cuLVuO46SYXdAP6L60
Xlu0itmJnWfdQnTSWId6fd/ZuzzXpIJ3KHWua7qrJmhaCE8G14MTP6nWdfcaHZEj6HTJilj+Hzip
GE9ducWd8N+iMdiGaMreZnIrJ6GcLtqGVotKt4i+hVcS80LEJzpBHIcckAmXOrvKXxEv27uAKDkw
vBOfx/1VrlfqLG69mNXhJhZSkPMndtxjj5EcRxYaFuPl97LkCtz89HVfRjnc60t+ah+tvJK3CYwY
SziL6Ggbe2tsj87kGOyh+Bnhwl/4OEBCOzhCvN3Cl9/hD7eHTHroYUfl47fn4LeGVZt0VpTRfxxV
+Cka831ALiz2aVlwrCsJqW8uPEfYsov4hrAA3zPyh3GJa/YNaqB7fevhGMadg14hZMKFtQ3ODm6b
NvarQDmSw3d1qvi2KUKDInaWViJdI8A0NNnVnxKE5J8tNxFi7eocaty5sG2g0FM4BkjOJTFOCS72
o1HrPrgS40AIqWFJUxa7Q/5Wo1lzjo4GqxZLK8L4akMlkMfICRiU1pikMgJ5XrkkAHrIvBZuCGdf
4QGokMrpzhFmy5sbSnZ30M5xSFlyStFThf+/95aNDeE6so2xCnHAfdjLkcKFjX3dL/kYcnnr8AlC
sab0uzvVxhEMXUZpyd5Gxv3etB/tHK2ufDOIBbivcf4/Q7JZXQ7sa7xtwECpNdErUzdmgPALfPNM
PgATMvxuTHhBpF/5Y1LhoOCQkULHCUtf8A8egIdLpVXg02LIADksSSQJ+O5jYuWYCYG7EJJk52xn
L519vcZDM9s1CvwyD5VHam+xUtswY49iuKXvhzsblwDpyabRjcFAThgsYvIhAsMh7z4iX5FXvwrO
bk5UYc3P4VfzjrhnPQiKo1EX0N6KMlcDVNnXy4Een9yzn1FJmg5Eau/ERZLS504kItHOLjaC1PcS
AbEwIfMq9Z2zDQoq6SKkkYpL2zooDWQFYHJnMmH5r+jP8WcYY4Fd2cpagTpUSHEmYJsalpHh6Ur3
k1axxmLaowhYAmyPRoTb0maS2L3hZbifoq1kM715W7I2JIDENEK4XkdEbxt0mg38WGgmMhkkPo5q
hFhEVU6BRmsTA1gzl/KQqFyMVs8BQHJ929g2bqg/bqJ1JtSZubcEGTkiLpFfU0I9zB1Mx2r4Thpt
2qgQh5/wLy5+lhT9SlJNLj40TtymFX7/EwPpPybcr0r2n03y5SReP6+X1fmqU0QP8qbcQa6Q781B
Fp7aUkZgDpTGo1eM8+Y23HfWLdPfdDLfaNCr8qvsMvzZ+q5zbeiTWt2c7BqH7oZud3/bkqnlhJ1p
kNXXMdCy3lrTa3jYYzjzYoZOAWKP5rpozbbJFgSmaG3jIy+2jqtQAw/mADAeBvgqhHdkFxFncYxA
SVyT3KfLDFcafyoo8/fQ7D6ai+ja2/B/yyxkDWo96sz6LSjXl40DmbNqkMWr6OQ/HbJ8g4fNBKDu
2jCRORdYd0AqYu/PWDxNCdlA7QeQWzkrqB1QC+AB6MGOxURqr887QMOjyoYiTXwjWSF6yenXyjvR
kX3mZO+SzMHeVHLG2STZYmmdbLD83cRG+yFDQrkbXjyOGU/hna88uHLAgYT91UEhXAXqRebqTKpn
78bqefI3otRjouGxyMLO0RrUgqrzTeL1iRdta1jSGsmNxm25veWR+PCfg4/aG1le/DVLXqC10lNf
H2/VyrELKoCPrYqqqOgqztqH/XBF48Jsdov4FG3IYTvHsq3OxmE9/DXpw5887mAl/h4N5sZVPBAM
qH8I6H+WakRHXLb7x+PQLXmKUOFDkBu5sPIOZnsR2V0bV9nbFLRPvSGz7Ad0q2gn+E8ArqTmLsJz
fbv2qjexhLK9anOBqufYPuN23DQ6+LMgeaRrnDw6lcF1ZKQP8o3u1mHvkrmcQI/hCwc6dPl7vRos
IxLu2vCQocR/HWlBWaC7Gvg9doU+224fiDcq1aukyNNjyGKEzPWimZOHV/JLkULq96UBHgpffccl
lh05fUR0gPE50KgPdiSDrxunySp4JMWoFFYSUpU6xNCaTbIdCYCW7A9ptamsHGNS9eHTlupmcCU3
G4vZkTbNQ9A9gTcjc7DoPz+5e/w2ddArwFp6RSPuQYPm+gId7E6Pa74p7ofuHeTP6OVfFeJdN5Q8
ddW7sQaeB66qkvejQ5/EK/JS/7R/qb+r9h9DeL2t5este9uSIZStLdQk6DE23i2nFrtT49DBbHvR
0E3O179rXP33bVZ+LIUld0TyNV5bFYvjdXs6q6dDF7PXujrBF0saYtKEEjLByX8KhD9EL0IczG2I
OVL7oThMQAOEfHxNmisXgpWV+V1407JtPLlyrZw9JlODnuceB2xzWgBo9A7+7cM9p/r76vXv0GEp
/1w82/K5nD/vZzbqFHWYT4oZCwjZ1LVZupOL5y5b+462Ezmw7+ixsrWJWvEwMQtRP5GNDlSMHYpb
GaAqguluQ6H+qnkYOkIIP0KHIZkVoIFzG4QYwJxNc/HFCqEtbvB8QkBifM6cI1pcDEptFVQaDcxt
otGBAuLAKw5KJzIwJ69vO2USopdkuSoww+ieYNqrkntcDo0Ra7fM7qI2/36tv/OLdFochqZhFcmu
gg3Dz2dz2+cr/B6eh24VGlvFKS/i8znUCfdaB5s0O0LZVlq3wZFgrBF90sUCnx+BBcxp4V2pIYgm
zUHNjQ8k5/KbOY7uUcPwpSpdGMyXN3bcqpX79nY7dG/OZdyoOHQmkuXo2V9iQXgQzyRrsNDuMe40
/c5O3qpiSPYmLa4PT+fb7OHlFICtbOIFgbEZfFI50H8uVOZje9iVlua+m3O/uTBb3FVEjYRYoBpu
fSysfS15UrhP1PrOJ8seCRteO7enhfl8tOpi5Uv5owRIwObr3gGms5HsAn4AY3TiD4F62mRBeiZs
xRV7dXAWyxaFJwX8vY5zG70Z4m5t5qGNeQ8i368lvZwcsiB4alINrrRRQomlq2jadu0TRTS+/EoL
+t2ZumTdulOW7EhEX7b4ebO9S6r1zWgfHttPRCezUh//NY8yu0Mr5eY9KaG38QPe19XLGrTyaMGV
7bNH9GAGJH8eMQ+4IOSN8nDT45LSO3ONObdgXhmNo3dKMbCtVSj2b7DDKDjgHTz7GN66RaD2rvjc
wFcvg/sE84eN025MxQ314Elmh6/A6rnCdUKk0Kta+1Dzts219QVdYScy53CAl3BwcUmsqxvr1NEw
Q4cGGdExJ/2cPsx6UEDhVwkeoGVTNDLq5y1BpiHZkIdO3lqf2BL/nhjam043UguddJ0aJp3lVxb+
1igftufbuejWOstkcLVP3SqXz1XMAGZYYbeIka8j1082fX20qW8m+/4iIlM4Rje8Dgx4xVn7E6z9
ToDx75heqfVmdjio19Kp6D6j87cx+y3WXPYUv+pk9BWO6HOsdUs7WWeueN0iLt/EvY5BdIuApiaW
IiDuHgg89dg2mK8OtNkedRPNn0zwHn7CKt4dY2w4Bp5VqPPKEOF/riztgp/V4pgX3X1AbgrUnWK2
wAl6aKS18Nj9z4BYH/792r7Pxtfl/O+HvpT+1Wx/VjSND6WZPqvVt5QKY6K2FBPHoct4O6um+/mZ
UMOhWXU2vCosdtBPTv4ehSY/5WUUAMMlXIRrJMcRIfvzq+ur61VdZ4ddt9q9X0BGahiSPrY4etN6
dR9kLAM0xCs7a1aDbQS3CgahX+lgFW4i5r/29lwQHvWyv/KNDyDlmyrz34G9thfM2/1xxJRw11Xo
rJaDvKXA/f77y/+2RKF4wv6JUCrTrNFLeIH1FsVxVbpqa9JxvAuG7c37pETQBPeRXXfl77r69MPn
vTlKfnzeCzZnqpd7KT/Kz8Oteb5At2ik4NQHollPljKqfumK0Mli/WS2+EYgWDFlp7FUqajfjn4/
33JxOpnXlZpvu6XWgx7NIqFfEywQ6xQ9hd78pU19a6pUUJVwCxna2UY7U1RJTbGQcHeMIYOEJTTQ
ekf+fRku0hO+9gk7JRZ6yICVqfGExwOAAwCwsIlhsnxiRGCK/v0Ay7/7pnrJkFUfjdOSrn5/z3+O
QDXTitIlV1bdTbQel9oajrtGF84upE/Is3t7Q6Z7F38NHWNcgRl+dKb2i5WdrHvuVHua/mEKVX+/
0p8jenml6i1Tb48lIzr0qvN1iHKsYh2/ln6OhpLQzjv0DPwJbzCIa1OQpuiSICaoeHs63qR7bIK7
T8MuqnC/B8/rZPajWeJS5a3TNWR3zS91C+/BM/W2wRWuy9nS4jKr0X3U4GGrDuJunNpjEnrPCI4M
WFWrGZSU5p65W4vWrtqE8YL+5QHwZzjZiJ20AuPd3RvikpYm+kebCP3dG4JXBtJhVNlTX027ivXm
sFduxyWXQ659xy+FGrxrot5ZJjnADaJ3+4TxPPai0aN94Rje2Q8a8Qj90Rzo0CeX3NA3DSVZIPp0
F/A8rG1BMsSqTiZwebJw87hCzyIGDxKrB6wWFqtzaKxGJG/U7L+nmynv1T83R71Uk/lGFcxw5Ar6
uWyOxnJ/zm/bZXcV1To1kWbNpxh8W8esUIQgZriRQkEqKir9MXZZ7h42W3Bzrgj4nvgBEkMVULbe
xlp0gATBIpIcfBMnA3kRebhXpNPSuPruwMKG5xhBlKvFGf0rSTbyxrtexT07pSk4jnWGA2IXfmZ1
lVYXC+YPu63x+14iaUZkhsq4QpqqL/O4RuvFxPEMcxJ4bbjtEYWg24tuPi7Sfc+YLu+cPoDsxHkE
i02gnIJnAHyPwgLspYmJLvm22BxcUu1J7AF50tvUcEsE2Q51ujherXvCYx2bT//BVTwuVaw7MS7c
uyHVQPsp/Eed8mqDzYSlzPJEnd3IISHioLmPs/GKrR9z9Qb5K+udpzfPDzDuv9/0mzY8X7+M0r1U
/vbiejmMFeWoLojkyrvrZDVUOrVhFTY/LeR8Wr7b+1SpL2xsXKOHg/xlNS3BJ58ctI6emOGZNXsN
riVxN8W1xFvVsPrwzrEebsbw6HetfARCQXCDTisAsnr44O45OqLv6gFZS9zoCn2dhtL9w2apyevS
y+xVy+gyVfwNpfvAyyvNq9jZ1zIj715tzQ2+TWfyRnWsiIKluAIipdiApQSLBD5tUxVfcBzRBABp
REfvMIXpCNwGGTLUph9T69/QOqhVccqtGJjl6lSvP5fWqpwf97ednndV8KEBVvusEKjcBDZtcfU4
9FEocS45KpxdnVwYxNMY6MJxsxZtpA1XV+2ow0OyBgkn4yTVQJgweRfYZJfC3Q4NKjQKw9LEYyYt
1ZBg1jGu2rhnzaocuTonW5ytDvjtyvQdDju/5lUCcyTjACsqAWQqqH3NWQRPkkYwkZmj3A+0Of2V
ttqvPGWv3N0iRaoEwP5JCf/OGw6kU25NqIBIzynEsU0MLWk90wNeZvREtNBofBOb/V0f51KcPr0D
3GcVr/LpMZa+Hg84faGeHGi0PFzDP3F5gUubII8lTaVOc+GL2bSEQPCcr9OVs6QtoXe5saN0VAE4
b77U0zDHCveSEgF4g1hwmSqtTa9M6DQI4d6qQnQZPtp/r5w3tlo6nkAYi8q+LU37lwLynNfu5mFZ
zbsGLF8yog14+tZprNdEMa91tuNLltQaptiB4BJrRHQ3koubc5+iL/wC9uAc21jkx0BTNN3nlPwm
zeLKyizY+s8JR9+yhifb3tqV/d18mapOBbFOmp9c4LebTUkClYEUcAVzMbOn4QzM+UJwFOlZF5oc
OLmLPQhiya5gWjI7neu4n7OxVMil65fBnWeKS+XTQf8JYlxYFApxbVpqV0f69DY59C+fjhTjTb2A
BR7UBnw1ucJ/W1D+U8Fo+4w01Msl71YOJKedo0p4ckp3x8SbuHegbBlBsQe0PnK4EIZp53T8MHFA
o5In9zbxMvs+cU841u3R/KDxX0Kdhx3pGDL2SWmrhf1AzcqkoFU+NBpkJ+mtc++RPuMCHmSvOnlM
4JjkIZSOddlBZlSn2NfN3lrtqpdgM8uSTyJx8902ZNTg4VG0YWP6C/FabPR9vrwuumd09bCDmqQb
0PuDxAF79uRACE9uAMlne74PlUDuOVd6tvrk1Osp8B8zb+1jaUEzlIyY9iL0hrcA2wnIATtW24hj
dQFnBZ4mvUjJ5rnDfiqGQMv0Io8jwDF/fRF3Wn6xLMKADug5rqDoyIYwzBz37+XwhtmH2XKtIr12
5bqovWy62nOt78h7UdJVBPuISy9vhkSWqeti24/gly0M2oInzb3ogX5ZVbcDqQJZDaqrBnDDLnwI
dDTTTwygN6g9nX8iVQkGruBAU3nZcEun8/Gi4jSQ7qUbBZbU5cw5c1p9lefbnV1zr3ACOgzwgp/K
qiS0eNc7hud2rbWNjg/7Dhc8WQ+L9LiwDk3SFS/p1ds5tEwCIyl92FPeXEoZK4J0PAUgPmOM+fNw
0Pa1Sn653CQ/pVdpDWC9QrJorFwYkh41RQOoyUJi39z1tpHnJJY/3QGVik++KuV3bCQGYsqcS8OA
HC8LxH9W63WzXeXVK7SpUqtnoph1Rybo8qVL4KDDOWq4RSKFtFkLVS1yiZaft+bTC4Z4Vxs1Lfdp
Rfj+vrVkU9905/DF2cziWBJWBtdBve5f6tOphpZwvu60/PpaEOeCBBWJuHuMTr0tiwLf6wtCFiPe
k/Zqk1XNsyCJ0DZRpSWjHcqFwxaRH0cikVh+drPj4iQayFiXCJAxcx6a/lWzM3qziD0J35TcFaak
XhXpfdJu52gvJDi+jtvlJr6gbr+2sc3W3ep/lQL0VbBGzpMFfT3DrnVl7xABCP4xlebdD9CDbRp3
v9amwnPQPTXuEpRmQc6CWZYSXbLtzlaTc73cnJ1cPb5S2nkWzT9LGc6RnZboLI/xB2wupuNxonfH
FZfAx8EQ93A7HB6iJAzntPL6NxFu7W7J7ya08DHXOUAP5zZKOsdeKOEwymV/PDr3xpi7QE46363z
CH4VMYT8qqJaN+yLJcnr5k9PdVMT237LzsPuzgmNmpesYHuf0erynzSDyc/w5ht2ipU3/YD8v2nX
EDNepmeBnXGpVnkFNKrmQi+dt5Cu8CtQ3ZELAOa0777kqjlD6xGU7S4k7+nf+1H5N4zy81NfoK3F
tsgeJ3MFr+pqx8/I6DXSGrRmO/UAeCMUSg+RnJqdcr0zv4n5CveLvwfwbkP8wTx82Xc292duLp8s
oQZsVkxEidi4iPwrb+b4hZwjwjux1PwiZRIbjY2QNEhnbNBkzvoleOyPqHBxa4AG8Gmn/jYsfCmP
OZKwumaf0XDefSn5S7XL5nypQpTS5J1ucHOQ6KcHL62MG3s33Xrp0klZKO27gHzDbwSL2PMqwokO
wRBO4a0RWh77OP+g6xN9Pe4n3dCfFhPw6Z3XMu36ct5aefOWH6LM7vj+Bdg5G//9eN+wrOTBSkQD
ts0GGNbrFbV6O2u3qp6xVUKcc59BY+MGM4jRliOcRLeY+JAjWh+m1bsdGrsQLHZo18gQj5djbn/d
77KSlsEyq4wGA0hZIt7ZPDWoBWsnFcDMYr0U0dNC4sXSg0UznxcNv/X3t/8+tH69w3+G8VJ8bh7H
p6FsjSyVMXWUdV48undSZvdJoEkyjgK6Hgw4vyEI3rJoy8AE8iJ1PnTYZHIhawJ/Wmn7/sp5jnz/
w1OqyCn0x/BeO+W3lZar5o2Xk0dbMShZGC1YxPuIa8P0U9afgIP1TCe8MXbYvsO9WQzPScJVwAnv
3mXaPWO9tbOml08sQV0u+79G9rIt6EVtg++7lqWD+G7HI1qoo5gNom6gs43XyQhnm0ZQZZ+HFXqv
QxPuoJJGQJ+UbJ0dY8wS7QLwLSHhiunNR8z395t9YzfKvP7fm62+rM7y4VF9rq5VJliMFohcTtg7
Il2HaRsrwr5ccsmunWztztJVSCuWWONHH3w5iX8/JC6pNAYqpNVLrOuf03+VVc/XVYWHpPiDGDoJ
Pr8iEP0heI3d7XyiwBpv0Ca+8v8+7mWnLN2Xa/Walb83JEkCpKsYNJjGCAKWlBn52RmdDBxxEHzh
m6G0114AXxvElnpu0HADiCq8JFygyl83eTgeytC/nj2AUHqkuQN1J7R8qIgYQJ7hzZKlHH/6Du8X
pFaBHoKSkB7lC6J+XeXlzDjds9QYxXc3Hi3rk1sPZw43dwM4xmlhFfFTzCAWRzDMCraoLkSz6d72
7RAeXbKw/GN8DEPb/3s+vZ/w/wzsZcM63PLdfkXUIfOpghh3svYbRmGlCyGqewGJ94kqIK0gXlz4
E4SGAcJBppvDH5hF0RgDqi88L6rc8KEcmtygYB97KFeb0gfi76G+uSICh9COIZSCW2LpG5X8Z9o9
s4O2XdXYW48utWKqSDr0Pl3g63JKDu1yD5MmZ9ui//tNkIYmGtMdirPAILg3qooQYqQdhlaW210a
oAJY9CHUeLgMhqpzhLOvU3LYlj+3pxerh3do7yNML2fqz4Xz8xu8HEpPrXzJM3m01uHEWKNrUD6J
rFdxGgvheRHu/WZrjfflBiGO7m3GOm1LgsS1D6XHd0X11zBe1q9RuhrPYiOp0LeQSGkuoE933Ub5
66ya1ZDsE1EeH6lDTH/feDAtpTUt88AKROAIS4R7Ct9ESnElgbNsL/ciuTtUiptxrYV/fgD6dxSc
7PP6p3X0rez8a+gve4F2PR9vpTVDJ6dd/xq5B3ywMGQRBMrOvl1mcP4DNZbb3keiwW8I/+fbe1nD
y9LK3Jrys88qF44KfgsPC1uNZRLHrjTxa0OoLdXQSN6tyAGNQjD19wpgn/8wgV5W6/qQ75/qgyFs
EShIB6LSGE8VIPca3E+4/uMV/uWGR3zv1SYMMPM2zZpw9YhRCq2fAwcUmC0tRU4eveaWehgJ4aKw
SFCMXflPtOqO67pyM0eSbtdGS64QpDfjZGHRHEeljZTR6jc9EbiapKwek1BzOrmYt+bVdst3msCF
iLA4CA3oBZpDYoGxk5NFXGSqeWErIQRz0WWb+FTzqG8XF76GBg2wMnfTlzvp8qCdi9u1JreHXYAb
FbsDuEpIYpythvfxsDrYQnD9+418U29+zcd/PvRlRZcWt3J2PvGhPZa0vIUCoFnm4BwdgGRLzqDB
r8QoRuHC9RUXqX0qDbuedqNxsiaMUAo68KuCiNU/QwdHoGwXQVX0H67uHSLchpr33ikYdwHtcFmh
7hcPUW/Zf3+LN/1euaX+79G9bAjF0Syy85GdVetAdClwcb37D9wLxMYvGtC/PnycXCivD83kDDTx
ICB17/VNrauLjXo4rLMUxkOjbVhtUhEAlseGCDmGP7r1/q4fqhhP/O/jXt7RA3f/YmXwcVwEeiTM
M9FNMYhT6iZyy0UqBNRaCxqBPS5zqQrXAiuM8MNB+/2l/vrSL8+4Wjwutf2RUfQGslyKIR32MFVg
arhpHA/A2J8RLsKTBqZY/G49dlPXjQf2SFYJQXvheMJxrK4z7PcTHD5INXeABJ7OmNXXRTYM8cxK
rHnStT+VnG96YDzAKn1LE/gJwfDLprvZVi7nQ55nKZYrltrB+QR08g6NP0ej2zA7g0l7x31dR1a+
qSuWY9hfuHav+mAk2HE3+9KPRgf1DxruoBGImff11Wyf/RrXfIrXIMADirJsnAwFR88CICb48oJJ
MNv5G+E5USYg2NP9EN4XfmF9b5YuOS6dYTMoO4EHsVYEKYL6oI8zm0g8XulEwVus2YwOLq81mgXp
KPNGXPCtL0r1J/eJs2ii/rkhIh3xMghCh/ZIs5Ko45lkQ/WTs9Xf2W3TGemCIdecTR9HJztC2GGt
A2D1YIN/VM3exKD4UJ99BU497qKYHknsuEPmX6APF65p8/N8gutSUhARRtLF2RGJdJnFGUIyzVqD
OFi5o4EWtPJwvrPqNzCrnuFIv7gSbm14tTj8cjHXRL0qM8NbBc7ymFjZLUssI/z+KtjdRVHnwxqt
vTvtaHvCO8SplrC8lyvk6V5ZQALJasAAcmcbjEZLMeqhEWn9/zY3IvXjwHbHBYnCkdUUeFh6ZcIQ
EVz6q3An8mySf5o3IpV+lDlSz+JFtK1F0m8u0LA17vYd/HuyEKMBOCA2xuyPnGc4BUm/vRWio6wJ
FEJt3N/LvzhyOkQn8PQfIoy+pA2F/DtNZ0ZcLDMkYj0scd+RAhrEDXPAiJm3F166YV21vSHC+51g
K+3srHmY7ER/NuPHoi5wgN0JQy84YCMhpfmz5jDkD22sDix2qzXvgg6hoNl5SxedIr4Wsm21sWpD
hD+ixzubLj6tvDdoAmkzEHpVSUQieerlHRTKytjdD1otRSdF+Gg4IHCO6ABMLaxjDyOdAFDRghrz
tahjrURaiEHun1ollGCB0qjjm1Ry7U8A0RtHpH9HRXec7f2fOvxUXApTX+i1NMcF5ZQcEefM7jKA
8stZDvOnODU1rmgJFIDah0303UH1zwP5z9zmn48+by419UofKa2XaO7U2rj3odjrINQ7fNr13pRa
Pz7q5aK9KmhSKfDC0irqgkoLZxusLkeXFr4dTcIrC68aXedVdA+4beIAaKafFuDvQ/LH57+UM7XV
blXdK+Ua8XtUm9xxvGVIyxZ7Eyzw17Aldr1TE+4HDswfipo3bKKfL/jlwDxmu+X1AasylbqjA7n0
gC2IS4OlCEi9g/2gJrteVZwGAMSbk1iRzlg0IIcjz/7wFt4VdT+ewsupaajZdnHeGzUsswwPOpNm
3/hAdFjlTIToFI1B1Z33Pjz63yDQz+//ct6ddtnpqG559TerjEGmhPn7ffgqKNY/fNKbTdYAacXA
FSdcjfThn0upfDzkl4Wi1lIcOgOu1dd6k3JVGtMcMVJB7fbheerygvBShcDkJLaWApkzXXuZVdeD
fq4+zaOSqheBDhZ3abDA0a09ysKJmuJBE7KnVIZVxcMK/+rvTuyteQev0i9aII+jfZ0bVKribLoR
oNwj8DsKsVCtJ//s4rkyPTFF6c6CXgMj+k9FVNr5bPr8cDp9D/Ovr/EyQ/fX531f6AfQ+8GlN1rX
J3LXRjZopQH2qpQc96oVQTcBBVvYPlxMWmGl9sd5IifCX8N4eX1FZlYOt2yvSKjcAGPVXcr8RTu+
guibXwrtprvdwHvjYHH4naORxIJn95V10QRd2xP8tXjWbqeTNHjWWV25xdjbpiWGw8SqRDRAb77V
XwdNIuEohfpPC3CowkbveMBDiCvpQjWphKrUz93ryOd2QKNEMZzCr8S9YlKzOw/uDJYkCvsl0QHx
8Hv3DzTrb0bKXw/hZbWUn5XjyVCZUpV4dUBoiSEhFbZOHjJRaAdECZxNeQNQxmlnO/e4xfQGBBzz
9q8oove+wQe1IigJHAtVJZbJ8bSluC2fX4VgSQjBr8Npa9XlXf+9+LQ315Afa0H+/j+Hyf50Pz30
HZNoMd8PqHAkvss1Hl/XmdJO04uXBm3SU6gOSi52UYl1aZhjDDDnVWv68ZLyeyqR/0fHhU5FFRmD
+QI8L3aHk/GsmSaI/WBA1+Ak9q68tReQA+kjsjItPRGEp0VJUhYhiv6ta9GaauXxyT/16x8eTuX3
HvhzPC/HH1mny8XmqphSLg8yeBDx5is+UnGjSqcJRIFXCpTujrqZ4Vi1ph86wuhwYwX6AQBXmvMr
gi/x8Tn9bh0wLsOsqdix6fhhvMy25/64M/blq5nWRxWrkW5bK8rrNm0er3lv91G8wWY1JvN6j+ZL
XN/Wezvv8al/8QaE/zmIl5mjHq/HjbllEBqbKIZ3G+wsG9Ue95LcnR3rzzaL1XGS56hzjVGW0O36
sI9rcoP7ueh+juAFCFqeT8Sal55muttYPe6QDervJ3YQ+h4pNvGCt2YTbbdFQJEju8SdB/lHnYto
VZ5imjmtDyvp96nCLZ4zhZlbIlj79YKoLxSzYm40Pe0dbbzxl0lpPho9txb1/zrgUgvEgXS22eSK
FQAQwpKw78RrQp0YJ+a4gw0MYn4goQ/H65sVzjyRxxzZyRywv0j8eaW8VYxcLqoz6CbaFnTlK1c6
ZGMd3ttCQcs7s6+zcMZj9MHhMCRFJJLg9Z7sDXgyHGNc75CL/f3A3lRYPwb22vMu1/Bv1WkAg+M1
nqIhb4ks+hPV/PO78X0AdcOipSw6t740Mp7+/fmVN9OnrJYNcg3KtCO4Wfzc+qrVvLgetrrOxWLZ
M4XSGKm22971PWl2MsgANBE7t6vTJZc1Th0gu9B5uBFtCKuTj3KHi1HrozVG7c0e+O+ovtHPfzbk
lbHc5UXOqJ6dweAAxsid4i7SiTt4zGPOVhPrcYmvjZ7RqGRhFdA7ob6KaM7t7fOX9JvOc1s78DQR
qwrOXdG+LpCt+qeNdfiqcqfvYzbrmZanYp1itbF7ANtuQzTob+ZNZ+xwXC7s1qLqUuoFPkcsF/7o
FHGrfQS3dCXwSPi0l7wpZWo/vvTLxn+/4EF0fPCl6xe+wGidEKsxanCbbrdvxFnX9z4Bofi+UnCr
FugpvSrFntZWTqv+qcPy8QW8bPqP3Vp/PMsVPT04g7hoxzGQQx3hUWYRizYAApA2B0/O8zZyupPw
tlbgclXn8Cy36qO0AZ7TNJ0vgtqiipAe5QK/QVk+PxMkZIMdbS3fp/NSOYkWZrMhFaQdOV9XagIn
7OQXe6rbWBdBtR7EfufQmUvL2o/9yzfRHjxy+vPfQThaRXs5Q+7acrXZXm5ynsnuuCIdu90YckO7
3V54swrmPrTCqx2aRk5Ip4hO84fj9d0G8GMIryeIbt6q6pYhDNA3xYjTZG1IU01JZktsQvrD53xo
dS1JhPp76b/BFH5++ZeTo7rSd4/F6a6nhRPXH46rTNINVc8scynG1jSzqwK6RssvtaegVdLPA4KG
/mkUb5c69x6QjVoJFuQLhpAX5/t+sd3rnKD1QVwiANYqzw8C9zrsD5j7rE4Ws9WMnD1cqKNQe2P0
QMyYksCpgrrnI9by+77Pc/lnRC/rcHlGLahcCz21e3GcT49ox+3Bdl6nVytoy379H2nXtds4sm2/
iABDMb0ySqKyZMvWC+HQZs6ZX39XqYHbMq1j4p47PcA0ugcuVtq1w9prydd1xaMB30TySF/MpeAf
FLa+Dz+5erncRN3AY3gRC4Kc2g5xvrW0Y01DunKLHofFXOmXf/gI3M14EgsOhQuaMSGF5XnZQMsB
8JCjzS73yJjqOqIF40s2Ds+zVbSfXvf3idKvujPybNCFncrG8BVu0A8LTaf6e7LC2T/S2W63K/V5
pVPY3+8H/5HT9m2DJ8GaRDLJzUessOPcMtfgwQPLMUezksujuIX/qCM12NBH7qR/OTM+kkhXc+Kx
fRt+YnRcdhw9icdqCxqIz6rn3nhpVsb1ekXYD/JTwHYvf8btHhAOlPtXuu48U1jjsEISDQnG0ymE
8YRTAKJo5C9NdA9pwED+vkQ3ZoTfvnFilZKsGZluSLA3L1esynLvIbrUTvrpc96TvzmFvw02MURd
obJVw94WpDZeFFuGDWBw+SnmYIkHZq+9gsF+SeneFifnMGOBZ+c6cYEYwpBkpHPNDRx/y0LCev/H
RnSFyuTcwj429/+u2lThPA0iuZLp7UY9BwRdIEOzjkdURYBF07eFtUCgu0D2+/ftfHjieRVE5pyK
6p7MTa5azjdcHPa4as3qGeKUwDFZsK1IMTDPF8qR8KpogObpeGX1w8xtu72h090VOGC+ZQUymVDR
+n7N0Vxa9TzPEIq/g+uNEGWD8qdi0y9Y4rTvscOVtbZfXwvA1ikXIfLs+JBGM35fhUehEn//JZN7
PwRpmnqVT+/9i7VhIYmD4eHdHiXDRjUBK3ACU+tpBTo64/R5mH3qHz119+NPLn7gpZ7ADRhf0AzE
itcrcmqr5RJeKDx804QkPLASnQaQ9MwRf2jg70eeXGc/xsYEXkCPOOqJGYT+4JEB2SObJnRpgEBE
N6o2t/MPkJdQNrzb+cm9ZktgfEXepTu/2exSUJNVugVUgA3PQgdg5KSn9tfsKtPz9Nt5m1xnPpTx
fkaheBt1s3u3eiSdlni490gt4TnDoB0yuI32/1pkGfHv94NejDWnDC6mqy6cKwra78BLZbp2DHRN
e12/CW/6CeWjuVHpof2P08WoE2+FFxNRSV0P3sqt+sagiAyDDditZqKUCiOGCA1OijhzmR4a7f/d
XIw7cVNqNy7lnOAw32zJ+zmgyaDjcv+x1gG7QfisgpTq6/A5Y04eBqwCp0hgXVJA+S5NxnXVPO6R
kSf0KGPGtIVk0+lgAeN1S3YKtO2NnN5ebpkpQPFp5Vk0L4B24ZxvEws9s0YNZRZ7gcQU+qrAlm7/
bmYemvj7L5x4UyWXxn47iORM37IrqFCQ0TWPH7b92oD0QkPnKjAF3WI+ansAoKcX7t/aTExtwBMv
F0eM7LykS9zydwvMOHuEEPp2C8NyMOaScP/hiv8bcWJSebfxghA2n5q0Qd9cfWTi8Gjb6N61zcHY
Pp0Yw5hxoP7D0fs36MSO5nwUxoANE+RMgMXlaLSEjlqEbIAbrMEpChgSEhMQ9Lbc+fwsoQfs54X7
N/rElial4CoDhymrKMkj4EXEhqq14HALT3v3P96PvYOmD1jX/QAQ1E66dU54+giiyxM4Fy8Urxw/
IZsNbu252IU8il3uT8DE5MoeLgyp6Amo8WmjBaca7AXLc3haUkMEDAVX0qdONxZoxUZBhCZrtfUr
YK+/34Jb3PbbMk3MMIi3UvQ00C953rgHdPS722t5bqGaWGgQrdvswHeyfodqyPV9h56CBKTYxAhA
FLZel6aJJMBn5nwuvhameREOr5IWnNHMYiP2y15Xq7V5QU8qcgbobEJGc3F6Up+TV9AVf6E7JbTr
DviI3+fzgIzk292adlzxit/HJFHoY4aV3WwQLuC8EWOtg/0XRMWzA9Jz9GMBUaDjQeAFleCbT3cX
HjFDneVqzsKMUIjo5pru2xTEmfRGr7GD3Rn4hlVknU7gpj3kM9v3oCsG070bfbJ9si8ynuuO2D68
ZRsQLaB3Ac1l2lFbIw9oIv3kgwfsBDM2c7tvBvyXeU+JcUpAUPih5un9QjbJphdsNxo58mAW0DrH
5dJq90vrckEUVB5Xr8GZFhp0lPU+KVeziI4w2jd2QNJue1nzO9SXEEnOYtEfutR3CyRM3t1QhSQs
F2GBnl+A0CLAnqIojsqjDT8DgZtu6nRnED3OPIBzO3NL69ydC6VJfRIMdGfw/FkWCC+RrgJSzD6K
5h7sZmgocc0vUPIs5jJGs3OevGyy5KUy2pXImbVBOA5Xg3JP+0CJyqYNxAnSEzReBf31QdnOhc23
Bf3tXEweN7+qB7nKMfjLZtdsd2ijQQryr/8OwlM48Ci0ALuNVJV/CHZoeYBL+/nfPXj/7sWtmetu
9YvAk2tu5LD6tClkhwDiyOi2ipXXQMpJEe8LULPNGR86t9/mPnnxOih1RHIDW4CMVL1DoUBb7lVd
s2laEmzoCBqRJZmNGulP/W3UyUuX+QIbuxB5RawKeCLy6CjgpBaNyWvA7rYcZe+GGTgZzpw8+WMf
6m6ZJ+9YFUoJJ0ZY5pxWRGi8inrjLTNUGNo6W79u31Zw32a96Ue5mftbPTF7UUBYRmkHgn6kl5fd
7nw+auNR0+A/4XHBgZqDtZCZNb496HfnaRzroGdH7CyeFVD1Kyvk3/jUeA8rwORY1IE0ESKvZ0TK
9hqIum2pvZnx2yvKVKwxgiNGa8HFqQOHD0ywDbqhz7mHgK70L4fgVh6++8C04OMxVmCONwjer8iS
wRC3SPxDJ2yhrWmIAUu3+LqBP2Zl6h+/uv/Owc0Zuxu97wrow4SEjm5ZMHTQDj/atgZUJu45MJJz
3K0Ps693B+BHP3MqclLfYLrPG4qpp/VKNFRTt33bg3n79DX33j32Zu+mOLFrNbq8g67DiCUAEy/U
iS6Q+0LJH60gHyb82VIzozMctLmHZOask4nvXvEV0EjoUkKcglxUZ5+5C00z32odT6vAiHbGYdaS
zZ33iSUjbeHXbEZfL5gy9GThNCUg6l3aF7SpA3wNnE6sd2CHnJntA0WHbw4NmRgzTxhJwMTC7aK9
RNvRQsB4baCOwgGCD2xFD9cC5d/1eliDYXkdoW0e/Su51iTwLQ5eDVbQORdv9psmVm6sFL5SK1ib
zHyBiRuX5/yEVD+1N5mhm/C2gAheagipUXbUUTBbfH1C3vt3z/ZhEez+yE9sXteJVeAB5QdbuzE2
xIxRFgcVpa4ej6A5oKcfqUkc/XoToE+qcw4HxexFfTHzGTNvnDhJn6SFDDsDhgH4NSi7wJ/KTxDa
gM3PnnATkEShjUXbt1J7Whzk8+eCvwAVBSdn5jMeRlD/rqM48esyJQ6iBIym1CAjGwzgknaFDvb5
uvTMpSZuzEtG05TIEeYA2gOrMBfe3kzMLxb3xsR0Z/MYMLiRvsKT4Bgvro1XALhLUBLoAHaUaOuE
CgoYQ887/4QQ8w/yxiVeASE1QBNpoSR/Km1WQW8IzWK226fFf5dLvFugqRNYC5Urcji08IDwQh7b
yx/Qf65pcWq1wgFl1hQ0MbMrM6+QODGSoF+sYi9FNImbAraL6w518dCCOh3Rln/wu6MkaHtifNy8
sBXAYwBrLL88Wh8E9BlAl//OOQKLGxpKkNlGgzfezbtdirnEhT3BMjx3+gZySmhXhjw7qpVI5+qa
DgDBcCk34GeYdcMfe8J3Q0/MRjh60A2J6NAQlFq9oDGf1ZHrQfUIqo/6n32+2CM4hvajtlWsJyhT
H8L5ePjhjtx9xMRqJEOSMSOdv2HkaOewKDhNcJaAJB8TtFsCW2HSPCDrBAYDVWgNghi/n4nH0ci/
L5iCRIpRdJsup8tgvKio4EFIGKRVqBmFBlLbNsCRcJe2bzzkAuGkesbzzKF8nPy6+4CJqeCrgesS
uSfnAeEQPGQ0QC8RDeEEUL8IqYrVAbnXGQP1OP67G3WSAPXFnvcTEaOiHeQFXvkGVwHuH8S8jx8f
KNJx+hY1QmhcHL7mhn6YaxZUEOhKvIh/JkO7QS67rNrSbF82AC9BSwkWmpbf4SUtobtmJ+uGYjt6
ADZndvtGi/jDKt6NPTE7Suq7HKm72ytloYh0PkZQRDhvrGcHTBJovCgWiEmtJd+aCMhw/teX0Uac
YKKqAyv9xUHdHHJ2c/no/3AK/63JxDIFMjOoXdFQcyhTdli0LUH8FSIP2lHV9/tX4AQgCdbsb1Ut
Z84wPq7s3C3LxInLxbJJEwFb8vfVRJO7fzqigPmBPMCTjl5sGwjImYtHp/TbVkx8uK4cOS4NsBUY
M9gi97EDYADYKXu99vZ4jmijzGE29H6IVwGL2v+evonFjVR/IEyBYUvLQdP/yw6em+jERrHxTz7y
m/YHQCKvIcDeT02kf+ECAAM9dwUeOs13HzGxvUHIV3EmYrufX17yJfLdqoXZw0lCcWnLG1tlcVrM
eWiPQwSQPKHegSYgMAJ+f2uiIlf6NEvpGQMwTEU36/mdNsvt8eiawEuvnla47DNTVeltnmyzIAKR
BmYHKHazN167uxeuGiQGHbYJAR2PgZ5WRCbw1m/1+OHzeISql2BBVGV3bfFR7ccz+BfOkDFJAKCK
nGyFunYNsjGwrKwzfOrxGB2QJvIv7PLCHSiU0F3sNRAgLfclyB8PfL6JUQMt9rruUVXYwxdjHHCr
1dR6LnLIZ4rgh4SckPv2+ftpfgS7g3gmp9B5KoSf8pEF7Kg2jOcR4G1g0YAprLa8DrT+Fa4nFQ3+
I63BppVpwlUD5BqBpw/9FCBnZQNkad5cpoe+GT8WHVTLUJ8G9bUw7QPpeD5Lq0wVzoYFYmkLFDtU
2w2dGAgLmuXT6QACQ2k7s9WP0i1wZP6NOjlgXC+EUuljVGYBBd0G/HJXtDrKpohfe/QdAK13OiAY
lMy5gPuRXQe7pQTyTfAugylnYj8jhfdIU/LCGRVxWrTC+TGgGgewOyHbP9JrZDcMdiHRexqGG7a7
+Njb6OLwV8rwASblZQjWr9L6XCxgeHL9y4WajavPScI/srPADgPEAD4fXIkpi5CU5qrIRp1wQ8EX
IAuTNB5kvJAE29EEATpCZXULBkKJYtMWFDA1c0wfGF0BvUEEtgeAb2XKeRGLUtSGrSeg6AXutOt1
t7Syp+V7D9wlHI4A7bLr/nDBu7d9W5yaC46o3qMhEPzT49yNeeAGEEjGg1JJFgU4ApPT4oo9iBuL
kj/zkLygnEK0u/MqJvo1PoOodGdRYCi6O9MFiAKoI/oawAM0GgBokUeTZu3jo5owQQsgUkGAqYFU
eeKXEB956aTN+XPwlUM0TAbG2z+HZxU8cHicCh1BCno3FA8qIcULDyJoNPq6BguJ2y008RA5JLWx
12gqM9XVUBuZBddB3iDWRdQUZnkGHzwh+FqsHIvjBCz6JNANeL7l2LLgEW8j6me0HXBnpNOVzEL3
wp/m9VK8RJ2z76zBegUIbQWZMkUHte/QGiHaqKrtXCzzKA8hgvdc5aC2gmWc1vL7PlcE3+XZc+LD
q3vxJGBTuHOFw33Nl5v3CiCGpWt9XNCuMxQGrGGjr2kxG9bwVgXyrIP6+QlGznHOHNI3/Zs5hC4i
4QHPlYFcUvH77y/f6I0+25QiBxe702sLEfk7crLH2qEJAcq2REGYC0DQjd+vG/doYPCWc4SI0IwQ
b1743eMnKkGSeOHIwceh9d1dZlMHB1oVp8Vc0vknAA2TvB9r4lN4UuwPSddzQGe9bK6obIBSR4bW
h7ZeAfG2mC/u/XhkJgNOYje1yJp0HDEgswDmH5Bnml6gL7uNrFe0XwFuPLOeP7FXdEhOonKXHGSx
btItd+uZj03RKB6GjDRf0AH01QmgrcWh0o9AhoO2CpldtMKh3PtaajAXWxW1nBJhRAOgxO97+zNu
kzhQWCsqnny0fcncJJToi3YI4r6ELUcqgXIdAZIGskF0rYO8DldORRFrMedO/XTiJqNOjjJyvI1S
No1wHg4AhtCLpqCAh/aupbV3LeRdyYeyk3a3/rfFbNRIt/T7Rfo+50mc0LrEjbuxFc7dQV08v4zo
S7Qon4S13Fev6Co00VD4ul7RXP7nLCTrx4MxmfrkwShctqrrrBDgYlHP/brhTWsZA/yIWhI660xt
FQDYOktp9dOtmYw7iRgC2mEnRhjXeXmhyHq81YhT/6DJ8BVqi0DhLOaqlNzPq/V9nSd3mWfDjhfK
SsBd7kzOapeq5R3cU+BC0c/f/H6QfyaCJvOb3GMu5CKPEW+DJXiCweaHxb32yyTR3uG9HpdIgoAz
H6B5CJuu4oX6fEJ1Fq2fM9/xI1L4/h23Ks7d5Y4jr4v5AkfbcNBNnGjGpjNRyeg/cL8271CBQmUc
SakL75kX09u/UhrImW/46aBNvoFuzN038L4Ewb2hxl47SO9f5UCTCp1yvoEowt6+okxW4K1H6+vc
xebo6b27WgqlGFKg5iCA6VFFvWSyC2nOJH7mqf6aUTbSsHGz5xIcJcoiBM6H04VQ72WDrV5835LB
/soWG7U7JGTmLNBz9eMjJJYyxqMdEv/5Pv0xISHQeoK/rn0Wem4HvzBFwa4J1FMru8jN33f8ZiJ/
G25iTsS47GK3Fv316JnScI2ZlQ+68nrFtCsS/Emrr27PpV9N3Blyb/8+9vRW/11vJFyhaidDBv1G
DXG306zPFoIM/rT1yJeLxGsNvo11ArVWSCR4lwFN6tUiglzAuHLjvdvraXNpQlMWXmWIBskLedgx
wWn0IIUXQDcIpMRhwplpl+u/f+eUouLvd6qEgNNbAq/0NLKpclka/LHy13iHtFH4akCTVumdAP53
dsWJaG4yVV/SsEA1I804Thzd7+kGgcMa7bGgbgFR3sQOySFam0Ih99cEGpTQ80xXcb2Skm3GgXcU
+ahSj8JAb/znsEJvY0K0vJs5kQ/nT4VOQH1Pkec3r/1un/CnNRm7xF8P6ZbnD3yy4v1VJ7KmiOYx
iWhselDkKy5DG84dzwezRwOqDF1tlhXBWjOZfSPmSe73HpaeW1Ugvy+4TascRPGKlW8hYc0+M9yB
+FqTrwLW9vh4Zvkn3iPderrqlOacQmOnVf085Dgmq2J/HfCHsmi1aKj1KoQeoWT27uL3c/bT/ABf
iZFY3ASRI8rkkWNHr2QjvmMcrHEyrFooMahLVpzZzZ8z+j7KZEXHjIu60hsZJ4IEElgMug3pViVU
naXr79OZglixdipCaRqHqKg+Q5HpuyUT+SKMZKFhnBL84KVex5AULwfDj+uN68kaR6BwwfWLpNqx
zbljLDVAXGKq3iosukBj83Q9uq7ttYM9CInWucbv33fbu+83i36fhA5nlRNRkJyut9j5XcDmjFPU
b0MKIIR0jSVkK0RFDwoUXXLmyfP0ntMh8MCrW0/FV6QyY9VKtgZgejngUej7dBnVEMoGmUyW2/gR
bAXpMpBbyQvYhGPqJidbaIMdEGYbyeOtmG+WPvGeJHCMh7lZ4udERIYa5WgrZuh7xcwsp9stQORF
AsAaAT4CaohOft8EpXJHeWgYxUm6t7RYEd8pgqM84PrOMBnSc3O/mreBVJGgmICkCj/NJcR1qghq
ySpOljhjswLZCrz/LccfiuQpm02vTe0CHU0WkLPA3sE0TcPJwu2DtAJxrtMmYDJkD6FSzNz8uREm
D6MbK2U4JBiBJQ6vPg9zlDzT2z6dAf37O6OqFrmgdNEIZchW1Rhm15XXwM8XHCfMPV8PRyLwKHhQ
UQiAoE5GYro+59JGcbzwFMU1MLtDZgtMYrP5G8td1JBKFPl2Gy95CN0n4zqVID2s+DMncRodw7PC
nkl47qk1F/ipXlY0ykoQs5XidKVgMQMxAwFqAWGrDfyq8SVLVmqTz0BswqRXPjkSdbTr4pmwJTQt
qqXK+xBfltIjqTZ1P3N4bxCZ6emVqXIHwRWhzALf12hMiRtmaqE4SrBgR96Q3EqXq2YrZ29JtnVh
vnKeM9SkxRMLAQ58eJd9FPwh7dDj37tG2GWr1lOvJBZXFbcouAUPlVql9ixCGFsan/LcVDsICsSt
nkXPNQ/2vKBaBkF3VIPhWEqN6UOBR0kMxX/jc3JU3NgKR9GMQ2hSJfwnVmMXyt7M2XhgHUCiSJC0
AG0AWBsnjwEjNCnEGRsoq8eezufbUdz0KvRZ6lUg/x/fHez+t6EmzjUhNRREklp2sNultOGqbc5t
4mHFVjMqtg+O+/1A0+Pe11LTl2WFOTFPWc/qqX9QETlhqN/fjx/uK50RiJ7whODQwL5O3o9KUCvI
TqWKI6LMEGcr19dJTFXxVK0rn1Ue+g3Kc5lHeMZ7c8ArVnzl3RcsMDtKeveiZG9yefQDKLZDrjgJ
zmn4MbAfAzPXnztld6MXj8fRRp+NAE8SYqWTwy0wXeB1keL0Bfjjkj0SPFYPPzuMAmyFpOVcuECY
4YcnejxbHuy/bG1zA/gzlchwh0jPfc5KipkFnApj/f0ugMBFOJYKHLzJdw0j4k2SlYqThpk28j3U
C3PdjatlpxLNlyWoJ4FqUI2MNA110IHCF7imUrdhG1mLyIFzCQq0YlLpQXuN/Xgdi/bQ4X61vgG7
1rJkIYyJ3YuypmaxmTAi9Z5F0sO3eCNdpLXQoAku2BmuT4ywsgUxgfQb5KikRCv9YrnMGcFsesbs
SQflaV+LPCD4iwZSv4pULnIx3jCxb4MpCSbLNfuiW8VCYrYjfyZSZHA+89bn0GmK3jwp3EUKFHF7
vjL8Ll9IXvUyuPX69yP5w1OnO/03EwYTC6HTial3c2QsMiGAGUthyaXG4CNAisY/4vAue2h1r8Kl
2/Q2Fl6T6sAZo1kmQepPTAwpvoAK9KIGByrYyaUI2gSvUOspDlOZXpPpJPc1l7cGWPVnyJeIiVnV
K8/NIHX//PvkpxDT23FSIQxMiW9BhTb1nwH57dS4d2VnFKNlp7iDoTDqZvDRq5VdpMpdshF0NzzA
Sppt3acapDI0T4LWjBhkWlgFga7IkqOUB09euWSGU2uaT6JfB3dFUXiwVAgcCkDfL2FLqk7xEQw7
XW+WSr3plcJoOLvvPB3OPs6rr3SHHm4oMxu/TVJZdGhFZCnOA5lbGsh9HxorVjV5lkh0aN+38aoM
uRXXJxneJgbm3Q1SC+BemzuND1wojKuo6m3mCOC+jxv1aZ6kciQ5jLqCUpTOtfZIwHcaQvC4P/IK
KMrdJYwf/BLqIYbhCs/t74figVeqUFWYGysO1EMmr44vq20v1IrocO6mhvYWQXqNoCLdhDs/nHl4
fuSPbuuMZMaNAUMQpgHFmDBZGIL3xaF2S+FaLRaeOyihSqjEwqLh1Ut5JDh8Jy0DJJIOSQdyz1bS
sQSkP/4+8QcvuyKCjJleiFvd4/vae4rUKK4qiw4JTzWzgevfiyu/eC6Hw+8D/UhQ0FmjgRP2G4xR
4BSenK7IBeZZjgPRcRFFcr7vBG2+LEfmIntXMcceMzYXQWMwIHYB0a1SAU95FRlwfZ5+/5Jppxo9
5ypCdZqpUSRwG08yhzWjqkKHyqvT15wmx6FOJNnkiuyFvi+BCEHVTjY4q+Qg4Vu9URePFxlHdN+E
HpSzHtALKR4VeEC4hC5yLHDJgD7kwSGswIqT2CjdYcvKWl9BHyFYIFrX1aKDyGxYG4OoLnHA8iyD
zX0XxVIn6rGpwjMzCEtfley+rDVsQZN5xuAluiCA3Ci90helxwHY0ZPJpORUtoKZt2igyzoUdKBm
W8JSpXy2kYpmW+TZulDfqq610sTg0PjXSb4ucLHhVYzF8284Rh3jHSp21AJMz6tAQgmF+8prtWKX
07RVZIxBfUjU8+9r/8j4YuGx7ODeEVCBnLzlZVkwrNd3hLp3TF3ZciobVV5pPg+dPjDwIX2DnFkI
/Guk2jzXa0oLntes0d3xI9dh9hR+H244MhN0UBMzeY5U1BuhGcRTN21qgmoyhDDzLXFwB5Bcs/oY
qNpYMX+f/a174fswPNwXVaQ1fRbl9ImlG2O1DbM+JNTMhL10Ud3gIGWqLbtkE9Rk0eWJo2Cb5CQ1
WRFCVMFYW1x2rYRDVcT6GHRGnTc2rkovKBq0y9fUE/MC1qgC2+U5Hc5Xg/Ka0psiBM5CHDoCcc68
O7rx2hcHM4fUoSpEZjwWuzotwHxG6l1fwn2q+l3c5F/0CP8+6WklENeNZ/EvuPsQL6EcOKm+cUkI
Aha3FZxsMJH7SCBKHWYiVL17A9hrDTGT20R7NeGMCFKroqCRoN2g+2vDlStBAiuIZKfcW6nAasjb
ohMMqSbHMveslPGtSFRtMW4XntUxwvOQSCbboiWwFzQu3vZ+siKJNGvJqIGYbiPY09B0DlwGjMnE
ecG9bqWUSQTqKLthqflsuhQUZiFG5UZwNxzv212OlHzemnXoWbmonNkE4i7uV1KrayggAV7ErSTQ
pSqVFCG9Jnx2Heo3wgCGW6U4jzJ8DKh6Et7/ZIZgQzxpGYr50osYp0egABltMUj1XvC+lDK2lY57
Iv1myJrlmDLrpGkMUehsEc82XIaSDyAnzK1G0bdD0uht0Zpdx+qtLyHH8xnkyJlCAzbMjYILlv7w
TooGiFo8P2P33IpPXdA/c+MfOkjElttCLq0iyg2Oz/XYbW2QmNl19uWr+3YMdb5DSgCWhFWuA/SZ
+6LWgkhdcaOi9WFti52H/EFvD5jgEElmbbdQVecaUEh7ku7x4Cz15deugfSz32kcswxKCDxz+PBs
3XfVe9xvMxC9pWphFCR3aGJAlAsjUg8e/v+42fhKeMj/IAr7CHJO93kOkldCt4pSf9l38CXVfdB4
Gv2jqq23Iof8oQwmuAaSzU2wyZXYxMlJZZSyIMVC1H7PeexeyQwuBqkE7y/GMH4RQxAgE1Acirml
tuCb9wKtY+UF8YQZqzSFqt2uDsSAZVZAWpSHwvv311ksEj4YGYV3oupdbuplz6V65idGqqxUkBhF
B9V/Z9N3njmJ0s4NSjSvvCeArlXqR+HFBpu4OtMnWiQeuWgVEcBOyrMiLpJkQxqrle2i2feCM3hO
JJhqBbHumQlMu6v+TkCGg8+hVAVIx9TgpUHcBiCbcipl6wOnlR3z4Cj1T734lXMuzBtvRAJEfN0/
cgXRxrAxwqPL4YT3soY0t9b3rMZnK7nWQ/6TqZUZ2/QgNudZ8e77Jt52FzMZAFiEd5jy4selmY5f
ap+u0Q2hScpulBT03PWGzL4pDYKA5gDlXC9VtVRhdy0c87wyQ2HPdRdZOGSt07ethgdf7cDzIkcz
j8ePEhy1o1D+JDA8oIuGz/b9MMjQkFALwvEOK29bckSRJ2khThrUdgyjyag4GdtaOOQ+1E8EyI9L
M5mZB4m57x8w8ZtSQfB7nsEHVC0Ym8RzWi5QbOrV0VKr0CwyEFkFNtNBWzu+tGNkZMTXFWm0mOZj
bKDEJUNqtlhXQ2PNvDBTTPbfYwYqOepSgNx6Wnli855rCBsKjhAOpjT2ejUg15IqehWfJGIL+2j0
jAxVuTBv0F7TaWO/8OV9Er4O6jYOt2xQ6KJnl4WguyE07CXoztWeWcigIGCMugq3IggnfC/XEycZ
a63IIBpRg/JkuCgcchI9HmEwG8ixrGU4QSJjoj6ou/wOVRRNUL+82NM8njX4hDvwXrBhCrAdC4GW
o52lBtO21NVaWr2muN593VtebKrlqU5hLNclF0UaeBV0ue01Cc+sTlwRdZJPDorOgXAU8QaF0cVr
IE3QE6NSPvLUkYRnV/G02NsMwZGRLxGBQhpNkCK+d7d1uqrbdQUFuWdf3bYM/K2gN7JS1MIu0N3u
UnE1fIbnIH4OIObRfzQDYDPSRcrsWNoIebFQsUBF9UcSXkXxGCmiRXw8e2yht+AOrzh26RWhLZXS
klW8pcqKa0H8QlLGl2MjqhS9S/Ukkq2A4bWW30fIyddDZKgl1MHjjVRXS5eRTS9JbEZytTAFu20K
etTkkjGZRpdOFGEC60Oq7thqXcHFOQQ1rBxsdJm/tDGrJ0yiV25jshLEwQNRT8ka5Ga7oZVsJmXN
tGwtRjkHY2Qixow/htHVeSbQ4lLSXPZlxCSIK5sSG67KGFLF/YcySOagFls373YS22sxxImzJFu7
0dp9ycc3sXhm0Tnm5zpJj233lvj7tKm1LnhSU4drjTxfhiTSa05POdaIoShbBHZG8Pxkr6kPBeTR
yKKji5xRJgq6j2czghlviXJJ808hWwrRk8quPfxIKVsjPW6E5FwBtVhaJXSWlLMQL5qm0LwIZ6Je
VGQRDWsU8HQxyiBMtapAptasgsro8lfiq1C+NRjknFnhaYD2EJPrJZh5y3I/ik7Br5sMvb7+IYM1
LqGdTZRIUxoEZ0CbSDbn9wZKvxphtyw76JWfaDEPpfFVk54RsGh+OeoRwBjx8DbI7yPxjKb1NoXE
bb041crkIkHP/atMTlW98LsnqbGzYteSTOvkY1S9Mtmn7/8Ry7ey8ZApU/XIw/0qtAHq3ky8GHLb
VR2/PXbyuyTbAVJ4URRruYogmm20EaGOSCyv3EE9XQ3WnABmy/QrzUxf2TNBYojMImI3ovfFq+9i
a4ytDMgGAqmnnj/LICQZTmn6wTSbalyUribWrJ5XS6beSKNOkHev1gqxx+AzVDiN5UKtbhe/mzJk
3x74lhILrTtQHYG6ZVoNzQWkB5WC4Z2kLBZpyOz9Es1cBeaFveVkXutUxpHYRgcrjemLZhggyJRF
wFhVs4Mv3aHyHfKm0FVaKglGO5y6BgIiYuCUKKG0EE+QknqfCoUT95BIbgVdKTo7SraJiVQFgsQG
nLnFWpTDTdcXOx/u0VBCtSXdxqTVWJ7RuarCYrMGl9b7goUMXMRqnVIeQ+4o8vSCSloTMZofnDsu
2nk8CuGS7rLHOAw0Vyygwmd7HOskEKiuqmznwi4p3pZlDqI6OFzFmYrvm6z/6qGOLkaRHheyNtSo
O6CtLOt7i1WvXcuDAWjn8mfV+9MoV8wd+E2NKIwuSdGyT3Fb68JKfcB78Rqo3iEPvuLkY6xYA1VV
gGuh1yadx3rQsVjG/3B2Xr1xJMsS/kUNtDevbcZyaEVK5EtDtr33/evvVzzAueJowAEOsFgBuxTb
VWVlRkZEGklxWLthb9nxlaPpAtZDQQmdVEdwi5LjnBPShFHUtjKfU431nTn9WLEhhgJPJnSrpoao
h+YME//uecjBsZPye6dL3hQ+g17ysa4Rf+GNX1peYPtiQq6tw0n+mEQ0kbLIYUnCIzfTTa+um5gK
y2bPxvJ9DgJKW4svLjKMsfHHwfArjnUHWNYpO1+VliBbQr/pyPC7236IF7cmMRLNAV256x5bml/t
ApEa8HwghYurxs19RWFQUZn5cd+5nRJ7ZvIMxDeZc+c6T6MkbZqRYSbW26A9pPCijVrdrL0BwDmz
7dcgSY37KbO8OId7LB3r5YZiByqQ26fWz8Wotk5zCFMQECcJwvx2acfFXTMmAeoVEyFDDBUaLgTU
VmoPVroecjMr3CSyd3or7SXab2qNQ9w6uWoC9KKGW4ljRi+lQJqrbat+49AFcvkaz1iJZ1/zYh/1
/lC8jOWXtmjvkvWLVWmb0uoCrcX3Xoa3zd8fcsq3mbQbInzruEp4Y3V67iaaul0Llf+tgW6j5nSe
TThTknGtLW1ejCN/feizqnsa1jWfHJK1Spf9mldZl/VuniRfN0o/3Fqa5Y9Ekyipj3E0c9wbfryq
28aKT7XB6L5Dkv+p1XIfZjj09tNGCR+m4rejL64krxyqtVupiqsqN+r8tVrvLRId+UlmLiApS/1i
Md1duh3RS2u/2yKIzJuub0A3s21S3k2q81hmhym67+sqkPNxq6W9Z6fNNrMfC87AtdJOMsflFG+r
heXldN5qZxu7AUPT99my7D+PuucSy/f8EZ9M3dJhmNmyclamOHJRy4u0qEenfZiNZ5M0yOiY5Wvd
KslzHzI9sKejm0JO0XI3lr7EFXmKuaRMa9Fnza/ttyg5SIp1M8TFpryNC3DbRdmkJGVQNr22TAnK
0vbzu76Yj/9912fFS+JUoWmtEzxTcElFIbJGk1f31MZT/JgzzRlMraDRROLi1mO30SxaFiVAYqYe
Q+NX0QcGB6grcwZ0+rWbE6/sDCPRZNG+B/HVIV7oHwON0aqLWQ+dejT6Az2zMtGDSP6mrkswhcyu
ShiqVJMbs/P1BadIh+FCteSN4aM6XOPG/Rvz3rFG06GxAe57zlZNl64xE0lWjqm9TfmO5ez2/W1D
0Grt+2J9/PyziFbBxwcXVzMYnw4rE8jrbOOpRdyGhjQox1YX4X3Uy0NtHgSA62QMZli2bWZcO2VE
6ffPNSHUoJeAdo9U5+PLZmCVltR9qxyt+RYEM9WfdQkfhehnJ8H+i265qgrG+/mDvuut/7kq9C3V
UklUtHMz9aQxaRZNlSKwXIPZonLtmemtVuzKZXVr0Fra6ZF1rU196f3CeaVjxNAJJFpn7zc0iPVS
Y8sCQ12qoIyNnWjIDkXq2dHiL9NLOlnXXrBYreePitaIB3UEGmOfveAIOGhIwkYRLSpesJY+0kuW
54dOva3tcefwwNTb9M267OsiByEo/ecv+9/tpDFum0nY9rsYzDyDHEMzXdte7ZQj+AnLiV6ccbUv
JX7Hvw/5/9c4Q5uyTl6QIvbKsZPYJfQFijkKSsnno07JMXIeDQVSKX1a56Qb5IHr6oaSHzVBRrsq
qZ8+f+ILeAePTMcINzzTJFE++9D0XbRk6Q1ZLC/yhdxZXdGJhPnk5j8mWjcssabdRjM40jztxuSK
bOTi+qYNasL9I5Ax8vzjrhqc3szVrlQEVS2b8cEOv0vv/bF1qBkrrb0M9sPnz/xOHT/7BBa6VOjc
joVC9Rzwm6RlTYtqVo4ysF0rMD5jL4uZWgk19Xyai2oztvqzYf4epPowkc3U0vismgIs9eQy8tOc
GtHOJTfVxn0FW6eFyRWrw1et+J2+KLi39bdDk23GKT+kvNFsfBLN5I7JD0n8NmA9kjnFo8lXNjs6
CiCG3bbN5+eib34ka+HPNfdkqXtHQhUbJgE/IaeMQ6Yc/PxVXPr8lsqENFsXHAVoAh/fflElRYbQ
nlcxDl65l6ovZXKjGz6FOf0xoGpKOzny9fJEXfD5tS8cGJaQOaJeshg6fv7hk7LKZ7Xg0i2NSL66
yNKXR5iEPqXuVYLQtaudnZTtGObDqBJGoUIYo0cLtlwf5fh74TzI9dfPn+x8ChyZDlR5ODA2BB9o
yu/1yl90wj4upg5HQQUy66Ma5Q+VvOxE+o/J7KFtK5jSQOrlT8P8ZiXzg70cZulQrPkXLZRoMdq7
fg3/yPLi51r6rdWLUzFZt4O+nsI5fc0dmN2ltxq5L+Vr5vZZeCOWnyOobTSnDJhCUb14Rprs1CIR
qPwRXkFCl6o0zMdVsf5I4VO/tE+TrNHHArNP9Z1gsw22esjbIei64nYsBxfM2CvtMUgXCGgc4+Uj
bc9NHM67qw3yC4QMzYLTTtNStqFGnrs8O/WcSKuTKseyuCuNx0g9WcZW4cSJGv0gmRu78yoz3ur0
FT7/VhfAaa5s0CyHoQMz+lz3UA5LgVNYrBy1RA6y2H6lrNsWFhiTMQJ6Ud3EYF1yvE+bXVY92urP
PlrBBGwXSyGXxsWQ1rt+Lm7ynrHO6XJXmM/kY6ZBEOj9POuv3PClhcxusRzI/woqzrOF3JQAF9mg
yUc53VHflqkr1YE9ejCJy/VKfnnhrCJTN4XdOMQNpOQfo8MgZ63TmlyLw4HtOSTHJkbkECzXePAX
Whh8hb+udHYKSJE6JNHIlaaRlpB6klo/sZkhBVElqqeNsd7bwC49bWqJgtbUnkKf+l0uZLdLYsYo
KnTbJF8rf6bLzsleNOfl82Vy+a0z44qmgMOGPqtdVM0p5XRV5aNlb3nl0NSowqju6nV7Pav/t6rk
ZdDF1QQjHn2u+Cx/hY9O0aupsyb5WL3MmpcV/qgt7gaCXFr/aaoHUS8+fv545zqv94gFWQYOCjvQ
UM2zVSVV2aoVziofM+c+YzIm234tQPYXcj6p+xHSDF9GeV/ITBabf5Xr7Guz5If1bZIeejp3w8bJ
hx+SmT0n0/gosn5u1FizW1i0+8/v9VLGgMSQbNu2uVP5nLzVJllcaQOhvAGQjAZ7A5EQOg/Zk4JX
1KBV/mAC0dWld+XCl74LJQdmzyZtNtrSH79LM4SVDM8RVE2k3oBsXJUObv19rmK30lLmfZ66Zttd
S5HENjvPVwxDYRNqZMaQXD9e12mT0VqrgsJDe2GE1Mwznmgbz3LQTyrticarOikIFcgdi7qvzCvU
0Isv/O/rn5XAjeiH2XamHIf+R6G+0e4mIx/XErznWQODWA55N14JcxfQAjGvlZxQhkD8L3fR1tvV
aaWErzwDngNqg3almeGlTKk1lJgzbvWWiQIXsKCsD854MPXXXAvddfoVW29R98tS79JVcuWqBvqM
PMxPWdOm27e6v0jpbpISWkLLlfu+FDINPBERSiEMBI38+K3yWB8gfRLIqMh7Jo5lgdEczQgubHfl
ShdQTw2XNAWtDJUasouz5Wjn86QMPXu2ZKRmM0wbKRy2fWfcNN/tpniLm/ZBmdJXewbope88LfNm
DcdTXzhbETu7/Er9JpbB+TJFksfoW7wibI6Lj4+OocAUmjphawzb7YogrXkJjb2W/g+0Vvx6RJfW
AvNFCHZ2IXyZHKXpSoKVVt/VcoPYz/aaKkcn8dBDbLPb3awXAXaD+w6uit5OVyLBpY8MsdUxEVSR
r5wHAuya7dnoHG5gEUR9iOQcwFL8cDVrvZgXYcBBOxrNIUewCA1/HQWaMRb61MvvJ7AJKExcpjBl
5B5KO0k5tekfrmlcA70unXZ/X/XsNLYsrZSalPZBVv2W80DRMITOAmhT0DWV8ueVsHpp3fx9tbOz
pyqxFIgyztZkeLRAcEKqwDnM/CH7GlunaQiiKaY8HqEuUylp1E0HKmJBUq2uKnAvhXgsDDDtEC6t
5rkj4qCHSTdLnXyMaLK0qruSh6wPJaTReQ5IfvqE/uLjHO0+fwcXF9Rflz2L8H3Kek75zmJBUaB0
yYHHjtVTfo3fcO1CZ6G8kiS9yi0utGqBTFI3ifebJ6fy2oUu6Bw0sWQ19qhBq808A3PCNu2WWOFK
enls+4epLf2xXLxQUH7AJqdmovXyBaVRC88hS7/nheWW2W2x3LTjg521AeXJlYh56eEdQTRBfQE1
8F139NdmQgEZtU1YkFcVxxFttXVCZYGCKby6jC7AZ2hHoR6K4xrmy1lolhKpmPOBK8GwdkI45uvt
ANwDBXm0unf+caKe1ORB127ZyF3yfWhkCK413ZvehRAHdPs4ZleK/Uu7mqoB7FIFZSNQf4wlMk19
bSKkiZsSj18+F6kQIMrt4TqNRWza88NAxEdImArn4TmAKGWruYzDKB97vQ2EVEvuko1RzRvS+KF8
LNIfXZwdF2ZSCmREJIzs6eJa6nKBFskqRPsAnqehtTmHt/pEl7TVmOVj3Hxr+2QrZz20PcVfpTmo
yOLCBjbgSJOavidUPxyx6MS0pbpbXRBIWmAREK+IOz2NqcyG49t2X9JVc62yc0VcKqBZkItp6RMi
0kxevuVD6gq9GF3avVATatCXPg8WF0jetE9YBTqsSLG5zjhKjV3lqb7E78WIgLBs/UGb/5jVd/Yy
a0lLv4ro0bwA3U0qPBq99T+/g3drvLOvy3dFPYh5FpidfBZGOqnMS0eFCkSPfWcBgPUDqMDK5A4l
8ssI61QSr7j/plfo8wrHM3Nnm00/0xJXGPlQlRks6vTWcbOAlk5d/NHyJ7twNoUhgS/kcJq6zRrD
VldUtynt3QAOaZfGfq6fRvibJN/8krnfE5DVXvmeZr6Ok5OlnjJm+sIem5VftBqBP66UHpfKJJ5b
F4oRExu5c7gs16VsmcxEO5oVnf90Ps4OtA3tSyrdaUbvLkOxaVodWpPlN4YBuw2xcheC0cMWhIcC
/uSWMm4F1gBtaGfQJM+lhQpP4cCjtA2zK4nKpaXCDSP0pO9GEm2cpUpgEuts5BHGmenTQuKX17sk
6MpHbYD7EboTWCVplhdN9BYRmtFujq9ObrrQN/lwD2c5jJOro2RWLJZFLV2NTvYkTX6dMoM5RQIE
OTluoadWjqcsWdDFTJYiRnT4FWbKbS2aaLZvtKcqBtOyYftAR/18NdsinflnNYOoKHxRMRbm7CW1
cd0kcwbTWN5iZHBjTZvI8Zb0xITtWcKLM85uMB4ZbB/cbb5JbiGw5rFPdlDvTTgjcwIu/D1c76Y1
gJ8m3ekQhujyH8pfGIUMkWfvC2mTneKvKAlG1zq0kCYC+HD1Kdtbk9/mu4Z1PnigdtqEoVtcPM2r
Z6t+5Y+0QDw12naal0JU39PVtpdjionYiy6dwm4XUwSuroKSgD73U7/pVegj2/B5OFZwjWVfMj2w
s+FaSfoev/95ZybeZrAuoEsaZx81XcJWq1E3HQcrhQXWgc3sjeSpsB5S9ATN9Cus7wXzo22TbW10
rqJ+LfXfS7zvWut2QoemlXslOoYpzlUZ0PaytdFXVNCmJfidD1m5z8vXKPsqrz+0iH+rtB/ubYgq
YISdZbu1OrkNOkN3lV8K5zY0RzehlwI7TUIBCCNxNV7yEK3ka54+D8pbnj5O0ylaH2b5tpj3of0s
9bcxKo4uAcW/KfStuvht8qxDYcgtqN/rb2U+hvIrusC1e2iWnEz/2NNnLh7D+TnqGNoLIdRY4o08
a5sZ8t3vWb5RkzBoAK7G/Mu05G5f7KdxArzH3U07JW969egsRgDl3EvLY00KC7GT/n4VWFH8VIgz
pmD8xGTdtfedouzSttxK2WMrAfaOWWBmoLJG5NZIll5x2qrDQOVEHfMgoTK2oe2URnpQKt2zYVrM
Ubqx2GrrnJywx7uJ1N1SfG21nWiTriYLL4IAJbUx/Y9qG8+tX0IEyabxXuLW5wranrNPQ2MTrax7
fXAtuz7ocCpa/dVOLIhtUJQgx87k6/2UBIU8b63sp1V8/3x/vtdz/6w1R0MCgGxEpC8fE5ex7Qxt
SByIA5wHaXi3slUsjmX4YSRwE13tCRbdJDF+UVK9qn8tcmzbgUWkZBvJldd3hZeFSA2lny008tFp
rySWFzIrhz48g5aFsN86PxbmutP0AqLHsTR/lMOW8EWRNhaQVOLt1RT+Qm7Ju0CjK9QteMie5Zam
nsQjjVv1OIc6bOQHlCtLtIvCnjxF8abqpCvXMGflve45/wQaxDfEXHgxUeJ//AQgbQ2d4lA9Roa8
LyFko5emIutILfTypwyPqJMPIt0JB4Y2YVrZLMyMh3w29dH7f68q46GV2kfqyAqZrmTvdfy7oNUa
jXTn5LZnF9Ntl3E42jEOBEr/MrDoHb3cD22yE31S1VwQBWsHoU3u2vjNLub7zoS5TofUssKgCtMH
PR1PTWEFebW34jywuUVN/Q5apUxw79Gb1bYfwcUCziRds0TTwwgmZ/oqrdzT2G5G+9vEm0yTfLdK
N7HcA0YrLiBfESUeoxR28tR4prW41nNaRwFaan9YDb8wNNgr5i6Ov6xa5M/Ec0Gt1FFV2tajnA6o
voCw8CYYnHyzoBNb4se6aLd6etu29r7LW9exy8PkZLdDPvwa+xPTYSCMtkG9joGRzv+5bfzBEepb
bXFPeifPcADth0n7g4nB3CS+/aUJf4nORAWHnx8o299a1p26kJS2CuHp7gejDHKzuUvgsphLe2PC
lhrk39qSehGHiippHjnElzT7HVrZL/pM/px/Z6L5tpkMl9co2ZjxqyZZMNVbf7PkG5STE0efhh+S
NOyjESAGATvsIerYaVNNf9ZUmFddZV5dOLIpY/CMhRpBG+QMM5DzOk71kONn4utHyLzbPqjhfmuV
tv08+oiq6OPK1ykbwOOpGbEXfVeb/VU0yl07ytA+5iPkC1vaYorT9VcKs38BkI+XOINbsMkc9bBr
52MM/33JbtHj8pWv9r2vXebsndXFpCAV6uaj3ryAlOEGI5TG12rff2MhDyMMmrClpMkunz1M6eQ9
PeV8Pg7V0foJkgEiJ61vIYnmNS7Fv/X8x0udPZDeg8L2Opcq1C0PRPfYyQ+wcPTlx/+wBv56prPK
ecjldjWUchbCRUhNMBYz48oyu/hxMOyhF2nDSninof21zJJare2sb2aBAM3DgasAc13HE9/x54/L
+X0l05bGf5y+/9mjJOg1UHaMUGWl6n6s50Nev009eQep689EadzW+N1OdaAs1jFeOOSV3KvC7jgi
ZlM1nRMt8+Dgd3hU4WqQRgGMEW8QR51sBBZ1bzj3ryZKB7n7XS79fo2yXdydcAhyCyu/Te9TGJJS
Ex9bqw8kuaZOVYMQSXIEFXyyoexXu+guVm9Uxs6mJxzaybEaj7xmY2h/StPB862ET2y7Pfx3TeuD
dcG5ifxYVkfUYxH4/5OkIh4w50Di0J/zdFNX8CaLV6c6qGrnSbZyE5vOiw0VTl9/p5biJupPI7mp
yJSXdS+p2BOnGKM7sP4blBb+AEeY9L+Kei/pss2mDk1f6+eb2KlOjYprBZ4FUQzzuqkqZDrhqQyp
bvrUnyXlIK+ME1ve+nj4tdow7d3ZrFCSLru5SDGZyZAn5n4soZkr/AYGZIYzxVr/MTFWVBZyMvVN
D0uUWV7myHhojEc4iClof9+sp7HCMNuFWXlghoTXW8o2UdKNKt+adGmJZgervJ+MHwv9wxJusL5o
ntA2r9XvRu9cyUg2UTG5EpzkMv4qzTtJDf2wbQ+K8mxg5Cw4proV2MWjpu3SKd0OygsUS8+B+BsP
2qaTre2IxKHVLK8uEIZEA5X4uNOL/FbReQWAXVm63keCbi2NQdnErr7hHEpXapJEcTWjvdKsulii
U6CLCZ+kYlAJPmYqSyuNjWrA18T3agJomIKh0D2BQJW4TeSkvnW97qPJ3A3ZdCesJ0RCMCTDUfw5
clPxcPNq2j9j3LatO4cyFLOOoh2voDgX5FTvUKRFYU7NSbj8eKO5TIcyDxuIpdmCmDxzFdgo6psp
BU79WjS4JIxfbeeB/NF08AIyPSFcFdRY4YqSVYVrSvrW5MQYKCrX2g5UK2MBMeu1aF5EBzSqJrdu
HlkyV86rSw1BYWxC70XGbQf60MdbN1A6RVZLEBFQvYF52vhGchDyjvE2oQk1hi9CMXolCIvfeh66
dI23peDqQKp/dtVUmuRpKHvOfLmCXmuTmm0Hi5A0RYHhzE8kohYAjCD9N5bXQCRe1NwvyMYX8ien
aIGVFzdEGe1gH9Chw4hRfBmaRHsQoonykkXOaXVUr+zxdm0PJURHozzpVQNiMvgYTbhCsKqNb9lU
btWO6IGWtla0TRKt94V8L49fa3vxBZemoGMwkQX6ds14L1ptlf5zSsDF1IApGiOSks9fziW4nZF2
//9yzuK6nkFOqPCmEkBP1z8KZ5UWqgDZ0bCc8H7TuF3aRnL5anQ3IeptDD56IAUb2wuE1ck1P3b9
Euoj7C4AneD1/KMWBBu2+6Tna9nk6JoRuxj8cS80a0fJj0uHknXk7ZToNaKtPAOaDXoAYqmhD6CI
QRolQGFdvc+n73BsOd8Fw3pKX8jdjQLZXbLcZcby1hJKmvUNATrtBjeVy0C8cnv41aY/nfhPkn9Z
7cITaqt4GK8c2hfhNSiyYIGEHBwvzvcwc1u1qC/VI8rbyIEXW1jPM/B6G6rvSgpRkQ2E+IyDsV9O
1owiozqV0TUW0+UboSNq0hcFdH+HuP5KH8pxkfOEfukxVWOchfKbcdF8WH/vqhGneOClVTIMHvVF
1doAHkkiDF+6K3DjxUod0ex/b+Nsi6pTmylxxG3k6Kjy0fDRuNglGYOiCLdQGqUj+US8hm6bvD6O
y+IaJKDYj4nY1S7PzTBsZ+u+1yei2cOVLSJgvPP4AcCHc6pMzLLOIStnrc1KZdsfayXZDs1tEZcb
uM2FowZlZ/plarqm+TuiY6wVxZVjiUkEV65+lhcnmjZ3oWTCZyi2w6T6a/OQ6yoYdfwFteTottoE
AfU/IdXRXtS62CZ6fj9G8QYrE2tQg7nbhdTE3yJj8bXa8VWrdHtg4xDsu4qP1AspHgNQlwfhwPWW
t8aWhpMMUm1WK/ocYF72lhDxLDEmIDFS3OKZ7Dwp8ifWh51Hfg90ILWSFzvCg3QJVlm66zBJoVe0
zIlXhkylAeG09g4mYBUdd3COHBc5SuAJSYRdax42a/mAv8Y3YZ4g630Q6BleG7ASmfi2TZXqJJfL
k9DATopChC4DLct3er/uOxtTMeRoyF+2zuRHk/xiEivE7+gjfWdELBGs+aBIWzgsSA2SGUf35bIN
Im5bGAZEy49Jn7YjEVuEQcCJWljpqd9jcIF6VQw8O35/vqpU89/MHa4WCKighckYxZ5F3iXOx1xP
+XIqvSVhNERDi/Ec3W1aM0w2D2LpUU89YZMWqd2ByZQewoWtsTBgsIo809mM+a2om/viBccl+lRl
nyLj+zFXTK+w3mCgT63lqelXLPQEulJJ1N4bY3HYv9lBSNhyJADrgD4wzW8x0ImksN3Yhu5iUoBF
RnOjprLf42ySqNW3MdVvoNRjw/pupBjDu9Unn7+VaObLBP4XwqVbY1joieuM9FfgYML+Q+Ir9czQ
jXBzo+PEi1ZCNTDHF8oCBBfDdBNr3oB2DBsHVb+zG4wQUCDW87e+nL1xLD1xiYIkNl6Oc5L6rX2q
rRgaK40/kURg09HaaTAWnKxYbK/hXTQph4LE3UZcM8dLYNmHNVOgzA8Pkx5vRNtw1CXUocKjhyHl
RJyC9H/BMGiOkC93WHZoQclF5AhpGlFo1ZZHFXSnLwOmIN9HdvUOhSomWi0Nc55J9fSBO8VRJBZe
SaV508IumcPnFaJhgxFQPCpIX8GYl9/m0u300Eb1jJ3LrS6/WTQmRpmrZ9D201D3RdswXei1An4/
KN1zJGWsUg3mEknyKWcf8seA/0wGcCsw2YQlDLDuV6bzRXjVRd1JBjrPua9ay3Y94kXhDQrksuj0
1NpXwX/EPvhHVsyYdhobtxi7H0qmYPQRfuX4l83+ZTUZJ1K7YkfXGRNPrHbLpp0QcqQN5m/kvAqR
oQwxsaiU3UwDIq75G3rrTtltqX6JMuMm6h0Xq013TZBPdpRL/RJo/NSPVfMjOtZIj3KbuVTSttXD
jRrJu0omhUpeY/xk4Hl7bYIaz9455ZZ/N84uTigEiPxakbnhwrFeksI2xsPQLTelKu/zrn+mkwmV
drU1doZ6AMuaJXwcN02fI1ws/bbqgn4cjrFwRUimg8VbFyWgGm9q3Ve7aJck0V22zqA2xV6S6dYU
4VGIzkT6mJcT61v9KWxUWHVt5OeDvMGaTnQhchzx5mo5VO14JYe91I9G/IYxFrpjGFvv5flf53RS
5aG5Yu9wzEZtU8HeAf7vzMgzigkHKvMmy34Ljar+vWuhtxBggS9XQgcIZIMMm9iHV6uvfhMGVtba
HcIkO1VFs69gxXL3/2m03yZ9tNMkDZf4cWvj0egoKBqEnYzz+Hn0+xfs0Ryai2LgA9C8fF5sVVUW
9lBY3xU7Jo3vcNB2CcRI+ARq9sAdXwHa313bzs9wIYbC3wmrKDykPlYeY53g8VOQYBiJ7E1rEqzs
Z8WmqOMFQFz3QsyCtKdKbTwrKfZq94WRuo1xV9vVQcfU6fPHvySfgF0APwk+KsPFzlkOqGt1+Fkj
4izWVJHQhTPo5GlfuuUBYqob6881Kt6aIkWpgFUG4S73+S1c8PoCYxNUJZOjx4A7//GNyNDQRrO2
FYHqxal8aON+X4eDO1rYG6BV6UbSBgX6fvWr7QEbmgZqrOYbcRZk+nehoaJuUlLLFd79MUDw5/f3
rur8+MW4P6pxBBG4hvzDV8/7cEIhjhhy1go/kfCASL+OCXyKlBDypNPZb5G2dPUQiKwevbq3zg9l
BQVMnq7svgt1K6QJHLhph8twNM+z5CkzTexf2X3oMmr9D7alcFnZWuJwLOGSImu7ukUugJQfrnmW
EhttFdt9yzXb6Wteeli7whUE2wN7/fxNn4/CgRzM06GlAfmg5rLsM8ZVa2thp87ktzwd8XMumac2
q57ZUfT2P5acYzQscEFLvBi7BzzJ/MqKd2ocemB3blurxNDXGvG+pG7COtvKdB4aAnheMPbMsHYJ
fmJ8myt3LZ7/fH2QlVPVM74LYcPZ+8HhSpJGkT45dIt7WohDNN+MpiyEOmrTfOMgxcJjj0bdzZkf
NoUvmb0dUQmsyZ9GT7712S1nq9zYe8RaW3lq7+VYx5vF8dLpWr13AbPBtQ4phIpNkNBNnb3i1Zni
WYod5WiPuCgUqT8aZjCY42YZtW2GWbNNgTu0i6vLC4kf2ozmkA/WHrYQnoY/RW8GiHpsWl+w3op7
a8K7mtmqeBFBYn0Ffl2z7CFrhhuQwODzN/1vrAYdoHuKHSvGeCBkHwNFgVkB48om5QhAglVOELeK
r4w13o8B5le3/4vSkRMB61mHwljF7PysOHai1ClnJVeOag7Z8DtzEj290valY3oty0qePGt8yZ1m
Sy9Mk98wNzMQKdVS+ifrGQuvlJvPX8CFw4MbcmDS4oZr/ju9QzeTIgQ3QmRC7rg6fWAK8pZxGsrE
SzJyUwGqWYavVMImWg8WnBpVHS8D7N9wuDwuY+Reteq/cIboBgQ1FTN4hy1wnhLEBsV7PPOakJYI
dW8sRRvoEG2HpoKsDBYoJrSm0fok3Xh/eg5zyj9/Mf92lLkDEEiiMzMj/4HzKk1RImlFTB0Nj5L+
npOQymUaPvtvc3Z7/ZEv7HmOKqIwsk9mFJzjh3mdGJ3SwEQUzGL6aqHQMGtkQPzJNmmwiljlhu4q
LNDqlJEjYdTnK3147fC8EJxhaaA+hUguFKhnRXnTmlm9FFCP/2PM2mW2byZD7LKcN04NVE1tY7Yv
wjAWDP13Z3df+7nFZs9h0po4xPBnCVqcNZMs32qzfZArMH2Dwrrzm2XmZ0pPXbrVM6XkmuXjO7h0
FjmRkeFfg/eJ2NZnNz8vqcH/g2+vTn7a3JXrkWEwzixcRmswIK9K3W7wlPkZ14iqrjAjogwPvauo
zwXwiWOHkYsWkxdhJpyPasqbcraHjn3VVthdAe6IjbRKum/b2HTjkjVsWwJcjlf3BCvwVbIyr5uK
a5ykfwtxboPBMGwh6MbczMcAt4KNVz2jtMX51ybfbRu1HjcSsl/a2jgitRUKcm1EMpN7CKoRko/w
T9t09lJaQ5/vqUt5D5FWRjqH+y19yrPop8YZas4MYbWol/sIdvs0v1SSsW1o5SDdUfs4mKk82Y7Y
UKlbyZKCRqfnV467NEyubPH/hPez1cLXQZKiQ4NlXZyF/0lX1yIxnfl4FNNgT4vnG4N7slwmuH37
ZrgnMW2UKbWZK4bYwfVxGYD+DdM512GQn+rJXsMPvPnixyr37nTnuHdv3/hds//Gf+cffpchfuRH
uGWA84+7/Ze7NyaF/d5uf993/vZ+e1+691hr+boPP8r7qn+5H91t7P/mPzZ+4v00/Xpn+/DrGSTH
LLPnZ9k/vL7exrvvrXsr3/Res6ldSiXvNne/q2Kw6AEMxT28HmI38f/w79h9eHj48/AyBN9e/F+D
W3pPfuI/PD35n3/cC/ELnSqnKOoPNKPnHv46oSvRKvW9H8wsCTRQV36/2LpnH+vDBc7yjCSnsqDk
moXwUqyX3BwwujmNND3i+Y+AOPpp9t/pb9VdK9+TwndGxjQuawd5YJZPy2xt9NL6ambhxtCfwy47
0dCBwsZiM2KvKRXf1v7gP72OxWZQHfyfxtuqxfjKwAdq1G94pnjCo7jtfUXC1ad9lhjfsKoawuKK
AnO+kp0IlOyTJz6vJPM4NrDL5ZWyK4ETRtlT8iuXuCD1FfLi/362c4HS7KR2NlrQ+oSNdI8Hr6yB
itMDBcKA1OF0pc/V2xnpro6bXPLIu3a0OkjL/yPtvHYcV5Y1/UQE6M0tnVx5ozI3hMqJXvRGT3++
rD2Y3a0ulAZnsIBe3WWUTMPMyIjfgLScFgaBNBYFLXfLPpeWpGFE4q3jbBAJfSV7+30RnBsR9e/t
rErN2ixmRmSIHsnY/L8gQn44/gCSE8ly9sncXk9u0wU2hwcrogk0W0xuC/Oa7C3l2a68+70vP8Se
fzUkUvN/pD3GNh7kTqUhjiqSkv0k+C3kRnPsHs6xPH44Bv5q62Tcen1/sLJW+353QJtpKG3V3a3I
Y/7epx+ipr/aOTl+484wDtDJgdOQo5whNQQQsc0aULo/Hc6fsj/PFUkG6hdoqp8a9shtncl1c/ye
q8MMdXFaCAUY3lMQL7/37KcRhObqcJrqFJROj65DafeFVQB54goGxZX7quBbneNm/NShP1sR3/9j
TRznPsNecZwEkZ13jYaoIevOY5e//f915+Tkk5BBktuChqBkRrPAIw0KgOpz7nQ/hUEgxf47bCeb
dl4bLYibYdoo98f79MG4RiAQ1FPkoX84ZMvkod9QBrXOwde/hTJOt84/2j1VXipAV1Ra2QOD4mKn
r/f5VqfOM0C2EjL6aD/wXhuz4TLIkrO2KODM7d2+/WoGUIVT7LcEqwZ50X35WBdpqGOCkBba/e+T
cGa2vyuHf8x2UTS6NNiAz6g4oDNDGoQdgDrk2YTYT/epP6fhW2rgj5ZKS24sEmDTBpYXSKphoMKg
UlACxHEL80gB2Wm6SXk5KK9tczwTGfy0Kfw5Fyebghb1SlkNNC7JArODRl6LvsiOG26JYrA4J5z0
6/eRPdekCFb+6K+EH2/a9bytTD+kGZduA1MrU+Gngmyr+UkR6fcWfzqZ/oBEfhuf/9GinSijqTgC
EtmtJfADMzKBZ81CzjRymuktqAhOdUsjNWZ83zsQkk+/9+PnNflfaOfJqWQrWeHUEmsST8SI9B/v
CS1Z1VeZbX9v6ccd9b/ovtNXVIYisB+M6jtgxPxJlE0lksKIz/xv2kE+BZ6fxs329OybzFRtTICK
cXonXn66Q1WdjMKZs++n8xw5gv/bzskyr+Dlo/oq0IoYGTq3FYFjWgr0htC1tM7RkX+cpz9aO1nh
UTfa8kwdEUTUgjkiN0HOio3jbGLi52n6b7fEmvxjYXepqZERY5ogdYOZ4d6Kit2khL9P0rnuiKf4
o5VxUsuptA7fGxSmQz0aPRIb4rZtFr839PNWiP0TORYQzNAg/25pSuxGwWsILO4RYcfys8lDwQPL
x8X3pA3U2GvPBsAp2IxKL8S3n35/hB9HFIExG/I6eLxTjYJ+PHIWDUydFq2R6UBTCkun/HD3eys/
boF/tHJy8hpsf3MaM6I4k+ZfgkM+S59K8zaO9710CYD7zPI/06vTcW3USB01sSCP8xWXFXpFdH42
gfpzK5S5UDuhvHYqA2PZhzqS9swepxjqcNQpkOHSzpXwfh67/7ZyEh31mbq39n3Gmm8RpdIfW+qq
bBtgnA2KQUKPeqzO5EbOdexkuvKsNOQas4eNfbhidyfsozX9HN7nx46RBQKzj9MXPkR/L36UKDQz
UQVHE+3+ZgkUhqyq1FzhNXZ4OVt9+am2hCoTCo3kBnWSUCfjmJn6vqpKeRQA7pa9sF/vWxwY8A06
PEXAfSgSAEv5fd3/tJNgX0bplUQqdOCTbXhfDc48TOr4ndAGJUQuIrW5pSNHfs7I8QcdVNE39GfQ
ewJIZp0clgZmmp1kGaMwRrCbYcV4tvaTDbJIBhzC6ZnAabQu1QKJLMWz38Uxak88yC1GiLBWwBhk
1RlTs+9I4zT01XCeBYVKURjm1d9znKlZedjr2oiOt6vp3L5u4vgx6y7KAcNJr96vE/W5av1DvtGa
xQjQs6cAetPr6x7KXL6EFGMgAqB43dHf56EdPbbTTaMsjzLyY37rUJz5KJpLu/eMofHSK1tapxtt
a4On+H0iFTF6/3aETKEs4Gmc3X93RDGOoFiT+T8zaaW7ATUrdhZiZBVNuOh5TO8AbJ5lHXwreP3W
7skADu2+VyriuU2Rr/X28ds2aP8ojLOE3OfYkCtE4hCB+8VcK95ZssiPKRlQq4oC8VYoXZ28pPk+
HcdJpn0y7+1Vi7TdNcmYPl/IyvX+gAS0VXhEl/UCva9iB3mvj+/2yaIEiW9H15YJ6/6BehK0Ty31
tdXvs/JTbd3+8+lOZqU3+9FRQR1vxnlp6Z8xdhHJ6GrWa2U05NLwn0w+hua+GiiUau+J9aons2dr
JEIL1bcgZWl7qtkLpZL+V+uFLDcHq0rW+/TNjxE1UlhKzBt3PgJK89DASvCzy2IVyQefBPcY60GG
Q8nvQ/LjNodDLXV8+H46mlR/L9SqSkvjcJgYEtyvEB22TLdU7mf5EmqRV5TeSCH2/OYqNrJ/lqlw
K1YhsTvodv7d6qAdi8LC224zNUFr1a5GadWxgesDYxJecGYyrLODGgioDEWrGEMvDa+l3/v+XZb6
9ylEDRXAH6IWJ1vgwRja3K76EWo1ljDDDkUCWHqbRrJD7Dncw4BfiREtRpCSHEluUg2+MEQVWVtN
uyuo3XExsw7DNcuEVURe6lAv6rj3amzKrehZs5MgBX46gNMYAJX1irZs+qviIPuj0WPGUYdwBNR4
jdsP9nWQ5rVubVjvsE0uEuqXXIs92DAXUqZdRMXxNoEcIBIqNX5vNYPWFN6e56KOSOIXCEKl84/4
HXSalG2loYWznYdKuomSNGwPt/vpK6PsWOV4gmVvOBOTNJGv2mjPFFgX6v7xGzJhUcltUCCrLJDe
2NEMN02M6V1bezMovJFeRvC7k7g4Y5Rj/Asw50CimKsonO7Urk9WojSopRHtm3HTRWZgpb3IbzQg
L3s45IZ1cOV4oTZgrFYJpNOnWLmSyXa3G0dvVwJ0LJYQYER3mGJEx6/IruMTPLV5MGM5lAByy8o6
QKKF03dhQ6TkLu0MWx1Aqn3Q3Rr9ffX4eSBfklS5L8BVgCk8lVKbgP8LJ8Be25F3xNWe1ODrqN7Y
TQmd6EzR61t0+p81+cconGzgDiZ2k9Z040bpOvL/kJpGrwUSWfevtpMGijwj79+EOkSAHITuccMi
EB1TRrecgB4OIOqcNBQk0tSts/eqV4HQXcnHpwT7B4lg0BHOtfUR3b85+P2FIjX203v9x9OLAOeP
qxAp/z5WWo69AwhORWPZAaWst1g/Ns3gtbghj6jhWrCVElCjDl5b65jcVoZLOhHOsdrFw2tfORxd
l5EjhXsTXQGv6l+nZN7Ehhri9S1KgCamfLmzzLqwbXOKHwCdEL8RMYszLImuydAIQDO4WIJsbmK5
IYkXR49ALfLy8QAcAr5ADWCK7MoL1M9u2n7X1lQXc6p7wi1uQtSXYEivLzpqYzAjwumIngPLZsDo
R5heCpOHg4pTh4Y90pC+QEwhF7nHGnPs7KVaS6tuVzEOxxGf+1kUu6T99eGiSrulqISTQyocvBMQ
obCQQRW1HoQyuYCjxjrE8LaSp4NswC0Zg5QSxYgKhSgd2ULYhr0CyKohd/dkBwWJdyiviIYFrJUo
w+HjILq0e4kNKocmDzjk+ClM4YkpbVjKlf0JpN6DeF2QPVQsN3Vgw2Vb6Erskp5zMCgzY7BEvqsG
hyeDxI3RHoAUI6r7gCkVDxjPkD2A30bl4hNnZFc2ekTq0ceRGk+eK5yOsLuBWkMD4qcaQjUUHWXr
pm/SlZ0+D7qxsIYH7NVsu7+eKdKLFK4GauDYvTaQz+aJ2y2v7X7vJ1Pr9xphgaphhdD67RHTJKR4
IULLgHC1Xt2YTuFntbw0StOftc7Xkg8r++QOd9BxS5gXZjf7cpQuUmQExIUS59D1XOurOHsTJFCK
R7g2RV0PrQHQpuQ6uOOV7NPR1pEec4GOh1KQDvcJo4cKJlmyqApUYJGxOxx2XXYD53KUHDh420xe
2QUHwhBGzaMOeAjJBQ2CHWZj+y21bLIehyIK084MHMmzGy04jH7WXCldfyH8Bo2Uoqic43y4jQH2
7TcdboEKuEjHehVsv9nesZtHNWg7TqND68CNPK6pLGYIUJO34xhPcvMCcwYEqsAV11GQld3ygP3U
f/Yw0JyCgJ/lVGev4jQS8wXWVvMSMfqsoT2VsWnE8YWBqo+HVcy/sZldpFG1ZuP2heVs1z3mOYJj
GITbiz5/k4YbC4nOY4v3+s3UPGX1I++ZUwMcXZYsKA0wdNRNbKmHu8JLXzq7XrWgCEyokaCG5yZe
KCk0+9y1JWgUR0TDujaMAdBEbblp5c+92eFB9akN+2C2NP+w0nnyqleCUq4XKKy6kXKrEb7kLbZQ
vHbfD68ankgXdImz2u9LX6yYVn3KQPLPA8Di/vWYlCGvZclhLm7KfXK8YJjFz4FUGXF7hG0Yzs20
VPuGtYiM1P7oJUDGs/2rBeFEDIWAH6ACE10f9n2ImUAFXV8IBSskYbTnBP2SimmrKi2I++QiGyKg
y/YWfcEqnq8bC+M13u+Ely2Xy3s1zV7HDJEZ67UZi9CIhpuSzxrMl0Mme2lLbbzF1QleWiHgc2ka
NPl7R4SRAZjnTiH4Vme29R+jNcrTDpdvwLqW+veufqhT61hRcdnYE95fuSdr1xPJyG5a8NzkpQdK
I8eFQ4a8cpCR2JmCuzoBbK92CXKusIQsAtcEz92BynTRP1eoqpBhERKrRr2VGrGSRP/FnSQ9PrZM
7DGXvN+78e0h8c/R6qCkAW5CVbj1/t2NaowttXTicbO/Oj53CYoorvIMvs9YtpfZ3X43vGdXVYjj
6nq/xHnsIu8BUgZ1hejMaso3gtF5M9QvGGsiG+MOy7JD2SVUm+3+clpPS+6bN6a/iFapD43j6sic
0Qtf+3R8wwco6prL5rW9VrbOYlrr17WP7quv3Bq31q0eHsJ5mYX5knPD726Tm/iKDSMItMWwM0N8
RJftjbJVtt3u8BDjsv2RLkvv3F3AEJez3wboJOWhFBLyamPKJQQLg3mqfORP9BzsAGyv0dJWfXGP
rHOQwP0RIBiESsRLnc1ISL9ZLdi6KucwvBV4fBnB7V7OV8RgIkSVWgO/qICsl5E4+GpByMa51tTw
qR0jf+h4K5HGEJbNreQfIzQt2IgTzHpz6akf6nuxVbFRqOgBizR4N6l4tEATN6eVZuy9jG2ukxR3
PrwYuNXtLdMb7TOp+J9yMzoaoQjggfYnA/r36mnrJHaqnOwdiRLRFeIECVWi4eWsXjRg0H8mwuDq
bPCqIaFNEuEkFI6scWi0wRk2nGNhGxRPvcfJ63arMkyCesFFw4O7Exwv9ptkie5YqPiT/wwbxcX7
2t1GXuSNIH+4z3r75dFHCCSYVqXfLhAzXpRhv6hCIG5LNdADzW/vTM8Iy5dkSbzLzxmhHEw+xDB3
XHOVCQ6B4duBsQJ27pn8HRjvQl/Ma2fJa7/Gw/fZoJ1OPEHsPRSeu/pcLfINBj5vhYe1p+8EWNS4
iTeABOo2uDz6kmcFum/6zfLgPTyoQXs13RNMZfTk6CsXDh2xPYyjXqZQXc/BFJKCc8nc81/h3VHh
dJ/jh2pVrSh4LuegXEGcXtQBsnlu6lmr3v1K4aXHy9SV3STkEutuC/dNccPEfXtlkNxn2bNcNPaB
RZFeC7kxuPDEvdfZezYXuie5b28gSt3EvX54S9zL2r1GeMCVV09XL9Jit3u8upm8T6h1XrFAB8xH
qIhvw8ELI5+Cnbd3P9/hx7mlS3by6eaic48ehDx39ne7J/FllKSEM7n7DgPIqy9Kd/QjlwDJx1PA
U9bW7eARn/p4vLk6IyfgVFFIeOu57g0oKzEM3P0CTg33DQtk8ZW7bom8mfsZ+Q93rX8Vu6l733k7
NWxcKtU+N0e3Faisp6d3xxMf+mR5n5bnfUarAx/2QKjrPoFzCMqQyM/T/Jz/APB70QrzNSbwfeCh
B341d6OwCzinaRVSE/1dPOXuSvORYfQlV3Jb97AQU/6ONKh78fi+uIl9uC7BPvjPo7MpbmqPc+O+
5c+cWZl49po5lgMSdy6PdSM6WHjOlQmAzFxlC4zFAtFtOrp3F59PZH3dF/RyViSTwseDX95CAvMw
6wxsvjP7iEx7sm+t5VBaqKGzni+KD2sND/NCZqj33qPirXdgPd18Oa7mey1ACuhCvdAv7KW5dPZe
dRs9VbfHS3ODOtF1e328LNfl2tyUt92lvmkWaVD4HNjrx3WQeEFw792XCwOcXRNiQeePgbk4hsqz
jmO32wYji3n0Gh+MTDhu7bUW6h548gvCYn9eQFl11TwwmajjXTquRn1pZ4arbqrFvByXjh95doBu
mD8vo6Dd9O72I/dyTxwrv5+Q9r973N/7zsnlE9BycVSGaMDYF7dktEIWVbeU2B+c0Fp2KzBc79Gr
dB/dmuv0w3knXAMooxquE4My1L3YU5ZZgPDpKr5wLrK3w5v0QYzSR8zOuJouozestfw6rFdTMIeO
ujBepPoyyVexceE41zPgBt6TBte18eqoB8Nba15AQlJ7LkZXUrQhPksmQJ+IBi/TIYDdkTCp5aa4
UEPLzxfGGsLaAimSbf+cDyYU1mcD6pp0O9drBJ1+H6xvoaC/T8u/B+sknEA+Q4G4lIwbbeKhwF50
e9Z7b7uFbnnohAuPbyJLCF+2ZXtIKgzYD8+fWZN7Be5ye20OhTAMN4/vGHIehBRUM70VJpa1bIKW
p6mXg/TFXRj+lA/HeJUR2o4oWuxB/2r4rNZcrEaMKrmsirjTyVR/OL7kU3QmdEJL5syJdHL65fNR
N/byftwAjAoIlYXW59W8HnwaBlF65E/LfTu6d5+fkCXZELmSexD5+apY/riIBw0/W67mwHGncApH
/g+v3ldApGYuXfDEvmy5Jr8lrpixH/nFoviMw5YzS9tob3nIThFkQewfPvlkdipCKDzXszUJLHad
S5RgQ47GBRtXmPtvKq07bh+IJ57Y1o9hmy7x0pt0d2+7cuZFV9bIPdnrwvFS8g63nFSHZXG1b1wU
VggqaCNi34I97ZPH8w+L9zsCet/0dPp/9PMbcVrpHu1ccT9j75OD4cJ5H/zZs+65SgSdD8o26Dlq
lPB5ZhD6AHb2Fd/ykm3LsUaed5GvxICKTRNK/fc5VNNgHP7nlEwWAkHreBIbH8Ka/BwvGeef2D8G
9pMhlG8z99leiN7mvvigBx73/3wWwjNuy1Ts3btgcSdOps/3O3ijgbLI3RuAHqHtKoHMKfl4WKWi
kuYeA67uK22dPFi8T+IQqi8gEbs7hPiDMgh633TfyUwtGk6AIegCcR6w0e8vnt6x9g4E9lccElQc
vTnkeGM/VkONT5q8q2a9eyld6VYOR19js45doMC4R/NTBP7u1yHk25X7mLqN9/1H5ou/lh4yiW6+
6ohKjiGauHTb5phW3KMvQMoQT4hQ9qHkN4vCL0IyAewzqu+sKx5xDsud+LP3jTVq6xzL76uH1bXO
NIoxFBHA5M+BEsI9Xr093AVPHHNusuB/uqstrAX+rjxc6q73nChQ9b3Ok90YUy+L4wORI19aHHn+
gbExFqP/FDGA8B5876Xnhx/zoOOp9KfYvej9p8mbGM2U4J6w5Imd/cyrap97U09S60kxDYjasodP
7HseVq0MmrwVmzNUE3cmkBQYb3TQaxkJJ/Hu8cVtzZCOa3mRXqi3+UV+IS2163E9hOZCrM63T9Pf
L4yrTr6ycAyrAm4263QbXUu3OmHLEIhelXQ5ZfZGv1w/Zv4tJHA/9bSVsyzcLW+ZV/hxwGXKy/xq
IX5QDJdMJDGGv+/M35nif3dmonQYgSaZuZOdWU3iqM9iNqu6bl0D5jdZ4JoSFGTFOjECUMDIcQmw
5QBkXuTUMvjClbmA8K3aXpW/kkoDwmEiRhXPbwaMIUB3ZvTVsLHn5viclkl4RIYhM4443d81tUam
FaUrSpLGuh0KHMHlhaJs5Uz3IpqRYPqKS5OUvgnYqlo0S41zohfSGdqdQxKwi7hIp6DDy7CZbkXG
ojmysxntmQqY+U9dUlNUA3aJQBNxvTgtoo9KBOelRMZ7n8Q3dZ8FM8Ty+C4qE8m1uMBH+/i2V9TH
Zi43yIRdRY1yW0EAscihxMCm4+J5jPNld7g9Hi6RAIiEe8nBCpJA66QLLLiafhepFwfk4fThXrZB
/xeBSq4NyeRgoERrRm855u9wQ8Nchqk27kOjywKnRFBGuakOnav6ZUSqCJdVsqhCQx1gX3ZANzLd
7QekPVS1xpH+Kz7e5hbSiFJxmyJDNdQ3lHht63Dmffq3kitGDCy1JmQJGbeTxZSMaTVbSSxv7IrH
THfl8BHXb1Oxib9U8wPaSar7ys3vK1j5pxby3Sh0cuYKPwr5BOijzsbUdyqNppLmmu0bmdoD3nG2
+i4wgDBfEoeTrjunA/VP/EezkEkgPgs9ORA+f99x1SE7ZnqpHTdlG+T7qxSCaI6ipJy9zYR46ZGE
9RbfBFLpIN1sclpadpVA/euSjSC0nRmEn9bqn09zknZKVakq9Uk/bkgiqDO5L/qMpZgAwanD4ggX
OiI5reuP6Tn80b/qS2IgYGBBdsSIlbzX3wPR2rmsRilNQ/LFyk5psYx41KplVIVNriBJvMvT50Sr
FnVyNwGKEPIYJK9HrHbRpUjIXvw+Fto/qRl4WBRphdsBBH3rNCMwKZKcJpM5bzLcajF59OKk8Gx5
v4rSyBWsYAtAsGW9OlUXKFmCoGs8N645rs0ZOYY07R5rG0nltrMvzNK+pHcy9oMUtw53KEisj7W2
rpP9ZltOzXJoqTMinhoUafZh91GoNYbfaXZQO9WWAv6ZqtG/SBT6hnEgYy0Y77AI/x7sw8HSB1m1
5k3f40dtRkidPh+xUwaAQuFoPgxLDMFduSkYZ9TdnLteVZEJ2QnD7+OtoLn3uDoaZ0BNP7340Jeh
l1qAtTQE1/9+LKA/ewgVNqLRhysUD8l2gVUUVn1UWsmzCqlVku0s/d+n+ud2DWrSGsw70EdiKfxR
Q+ujMtULy5q+NagATwg5FWv/auI7sHe2vHvqaLgKGJ2zpmg/LXtd4cwUdj8KTN+TbQdLC+RKyuS4
YWl7ot1J26IvkA4NNt9rrQUxQvbNoLzELCT5IexMdBu1W/j21E1mvMU7NyG9fWZEftgNITNpMhZE
Yl/UtL9HROKYrkp8Vjd7NLYTBPA+CzLibIakjQULUDwTr96ZVsWV5q8oAj0KAQygTSxzIdn93Wpa
oEwRJyxL7N2zw5VwEU3k3jXxfaxIYBrzdsiF4QdDYU9XwloV7JIbG7pfaTnn/XY856r3rWh1+khw
6yG7szig+J6+KSm2brYtTczP4Uq3ANzz1gtPvQbvjf5wWPbDYxoLoFH1lBTE+5lz2cTDnQZeTuPO
GNd4DTXI+Tb1hX4Y1qVabCoj8buOOhSXx6Y1Q6c4hrJElaEAaDWbFrI3nagrFLISCvUAKwGW0jVB
rZJGERtMmqfuEKVBxNY8ZQmKt0juVaN6oaQGW4j1rEsPqWOt0xyV5BbFGRjzVKCc/fvvEyYC238G
xwJA4wC6+kEo0mqI+nQIkZb6FTn3zoSuegYRjvjcvNmP4dieeVN/OC11JgOuscHLAmzt7wVymBs5
7030j6jZwn8oAU1zgxfqVNq5g/mH7R95V7w5RAii69rJUdjJ8azUDkVwlj/lw9xYpM4TVRa5eoR6
Cv0FwKUzBKOeeNrNeTfPn14Fk21QtZC2VP5hJjtEG06WMLT7ww3JaRwJsmVdFog1U2Qfev/QcNE6
Otdpbb+AT4da1OasjlLxyCeFEjKS6lVjx2fi/J/G34I/ZXBswKI6PTemZnLGsjag/2lbnDxRQ2T4
WVlnt+SfGhK4LKx2VAGXPLlSOcXBVOa0/94JBK0uC5RiCT4eI9Xfl/A/dze2HJDVKI/h3AhV62Sa
5SMus4eiQ1ErQzYNqQkKuvTpLH3hO345eVdQl0THREetEdrryd4G/ixVpGqGjGFfTabkRcU3dR9P
0KZ+IggBdUD+ja2EMGcE7sAuaxe36qG/bdkqzsIGv8/Sv58HsKcQUUIEH+uw0yC7K/Qq1Y4ssJSw
JjqQ83pTtCtEOIJYDofo0qzDeJyDRmM86ltlhmOmIjVIDbv6HIZnPc43RX+pU5NR5sEvLeyWJwpx
8vDgxObbXJjbg5O92tEys1Zl+aTlW5PQkVynJ5Np7TvQPVJPvRYJKtBRZUu1tqPiAhYMkb7ssHIa
TJ/VdyufwwTYj9qBT5wP3OTCrlqM3Jtk60s/3jnV5iwb/5sIeDo2NohK2VDQk8Dm6u9tRq3MWCkE
L1HIt0GEDEf0UScjW+TomeZAHg5T8Wp3EeWBTgkk6bLVoo9eCB0cutvJeMzx2VWoSzTGEx6PoWTU
F+b8HJNoN0tiLCuohvdZUXwhJx874R66mI5TS1+mwb6vFiWSbWNqe5zOQVGvcbZD854TZ34UwDy7
CeHv+0YuIysxuZaZPYrStNJ2F3r/8fvbQdz9zxaPqoYQlbFMg4Ds9I1H1ULqe03/ZlqYxf6JOrIX
H6xQIHG0Ul5P3fgh55xfFuXXNBADJoRT7b3pdS24j0YO5kRdTxbpB5usJKlTLSfVRi3yMDR+ljQe
uJm5upKa++RIoNVesuGaUr7ouiooQfZFzotVXGMYsIlVdWm0w03aPIzGQbC5y3IpIVnaaTv9gAwq
vw8waMRgTqJwn8vabVGDwhjzmxKl6z5Col/fr9MagJNBWQz4mpBbLnPNAwOqoXMY99RRIXbTGwqT
l6gDusVusCdf7iU3146P/DwVBPOScwi1GeAo6q1dVd8isRlphuammbZQc6P0TYRtQpRDhwIwR1TT
dAvJNPNCBWZyNCLkyKrLfMrXR6u863EhSVCtYw+6mWRyqOkb9gUx5flqWNdctRVycApvS1e57LwG
lwWySTmeOtL8LTHYqE8QTYVKBsgaG4dOGwQdyKimeSPvkuChpCgIhh5uRcJcUF/jo4NGkeIJBwoB
tASH3haUfNoAfBgMz6N9Z9sbFUTSvjwE5qdUZ56cRqEpH0kaVJ6dmGGbkRg9pJ6A6qTpjhhR6K4B
RsAZHBBYxjBb0YXR7D3uFJNK7U7ZoXJn7Majh1cuNPw4VAbnUYj8JrCEVPmwMpv4UmyG2qB7Uw3m
yREytsmxglk2BpVpuQ1B72SsknzTGchxA9zVwCN1DAS5EaGiboMxw0Tai612ralIbUqkXIb2IkOq
F1zEKHehpJUBB/91HWFX9CW8P5E6PCJNI+CeBhNVOqTbsttGbgUk0sidCwK8dI8wGc4YvaR+39HF
M++NA9Ir8xooXUVWi1H+MhF1x4BL5G8ybqXQyEwkj0syTwJzdlgkde/CqVixUsi0aNk1dxyREZuo
4aej9JyXz/kcuVJcu7w5Qg66HxA15HcFmC5yau84fJAuY3oFMG8/XQpsWoOOp8RTN+rjNC87vQ3g
2YMyXjb1PpwG3gCyYrp68DONNYkUNj6UtSN8PWYpJLsmBBaRCxyL14nxq+pqBVhGKCuWIt2UkJXG
A7VVMOVCEpkBBzCyhjg9Hu+HBPe2hGQexmFK+qqQ8hMyVwI4lsu2f+zBuhGHDlR8p9LL0ePRpTZU
ki9Ld1YRgEoz4cBBEx/5esktgfQB05sRtRwRo8qbz2N/vJyjwqdSdnFMLgfASJMKsva+G32h7jOB
FR66xovQeRTqUMrB2AiJyh5jLj7JiqPA6irfaorAQNZYSEruD9IqVcmOFb6loziF1w19H+Z6KSim
Mpc9qj9KSwFavu6VN2Ji19y/im4jmegOY+51fGqFP4v4RO6HmC/aRe4fWWJxm4B3qsHoVT7qkyaa
imLehNyWeKrjFwMN6kLiM4cMTNNULPsDlh86o77TdV6DvvahfFRoZQp80aCkayTDxAhEpC3Fd4WK
JcjizqJs4XxLYxaKdj3MAakxFqKco27KjAg9zBowolW8EUwMEmlgtrgU01+zGsLCUheFMBfEP1I1
tY1xrK/V6lqN8+uhqa7q2ljYiX6NhtJdpKYBekPXKTjeRDkuFLQjgWoJxhsnGEBfT7GnpZEgkFwu
dd4EXQ2FpizS8T1XoLTXhCIZ1oXocx4PSwMoaR2BG1DFCd+zWSqurBTrwWClS5+NdcQV2/LmxMFF
qUQTKA55RYwRSzBsaBMAeHIUr8y98c3PjJgxzfiS9oYnG6HYGsvCvsMHCt1H6Xq2gatIuYcNwLI1
6mdx/hhReZHGJpml6Ssflke9S/y0Sx/j/KoxrBAM49EinwpS6tDO8KowKmiHq6ouEebR2Flfk2Hv
nVUMQNLv9NKNLwzG2CLkgIoDEOXkdtNJ+w60uKosZXSGd7yT0et0rb8OL/s35b57j3btl/663+mv
8muxlW8xS5CvphvrQ75yHmTkgm6mZ/WOn7lMtv0X37Xujfu28sr36fl4LT0M78OzcX9oAP6B+fPm
u+zp+Dw8S+/FNtmOT86H9XC8lr/aXbKz7vc7+Xa6zoHcvhXb4wvZhsZXF+WzfDd/He+LnXLPl7pn
7d5+NKlGP0zPydP+Sb7TX9W7/msU2nLu9M7v90+iD8a7/NXv1J11TfWaJqaHcZd/mF/61nqOwYw8
trfJLrM30wMwxft5h46hvuMw/JgehgdOUnurb3EArO/SDwS2ns2v+ZNa9av6KH/Wtz0OoU/GW/tp
PPUcnk/CGq3yo237qjzxYa98CtXyh/aVH2w/x8f4Offnx73ldffWm/Q2XMcvOhq19/Fz/G7v1G1L
H7HIHh54smGlb2EovpQv/d1www/ft3e55k8PhekfH1Qn4MvXw4O8lZ4TMmZbJ3HNrf15REnnOWFD
+kDRrr3TEnDgbvmBIrC9bW9pjfL70/QwX3UfR93rr5IlLtM7fXt8GG5oogaoAfp8ayM0cHV4lZ7a
2+6eEsFL+q7S2WcSYfZX/GKaITyq6iMp3PjF/rKlIP5AAbot1vmLyvhWDFb6IiV0vnlQqORyMtLm
cN2I3tyruxrRlQcoBxnoMIZqeGjvxt38yKiIIaa2vu1vmZAHfnG4JhhiVPov8b30pbm3QIVdNyyz
52xbcXa98Fxbeqh+yV/pB9iK4km+RaeyStwGl/nWTT/yD2VwZRL6LnEHIRy/ShE2cekP48Pfq4/2
rvvob2MOFL78JQKwTwoVWBN8iZYZXmyKsp31zm/xNPrXvFWeoSrw68q7IxZl9qTeRq8Ahq9y2jvs
sp3JLzb3OtKiD9EWe8GiDOTP7LVnvI237FO5nZCXdpvY7W/lrbwbTZ603rGGnYeeEH+L5u8MWDH6
onWeNC1C7eDGlCF38xf9K3b9Tv5SdK+7wXlOeSc0LHb5e/s5UGV6i2GuIMdfu/Wr9QZ87+l/CDuz
ZVWZZl3fyz5eRoAg6sE+AdTRqvTNCQGIvagIglz9fmrMFfHvGN9a8wtHowjVZGVlZmVVvnlH6McX
Nk6ixNWOupKJzahVE48DyascWtEWbXGJS04oeS9vejM5j0fuFa/1wIaWQCgKprBDaw89xtDVfBLI
Z8+scx8oziVTpYSEcKZXrx720Ifzys3o67WUPFa2dwsmZUqtH/ExB1e5c6pSZ17YjaX6E/90M1h6
MJPiPUNZb1AgcOCD3ewdtFE91UOHvjXFy2OmVRhpeu2Ow1HO+JNI5qpT+HMFI7NHi+GwGYRDIQnu
qZJDmEFYsiXKgAzyRzoIkQ/TcBpqnCeHybFKMR1zLg5HQPcRvqaTEYuCecMygXOimYrQw9+jcuAI
ycjfq448cx/bQwontTYz4ZH27HNxnRn9sAZZ402zDqLfLRqTn2E9lLDPyoXmEWyWwjd0bh9BJGIJ
ytkTZRrCqLCrGNdyRk0DUirgGSBsTTSKemkrViUbak/QnMNL2os5MCDcwBABCmT9y8mgJ1kHv0M6
9uvBRomSuF+fUsRBm9aumB6US1ZFhMowLaOn+zzAmpOCaVyvIXW9fq7Q60DQqf5+8/xS5sn2BU4e
Q3mZi3HBCHmkD8gmClIFDz7S4wbvIzSgizQVIoifyhzkKpnWwgOwduE01wjrwDgl3RciQd3W7Mwi
N8pNsuW0PFQYh490mjN+5YXcA9hw5rWfQfSkNR/S+4W5xLyl6zJ6g5J2HAIAdtCHbmAsY0OGY3cQ
TTkJGKCVd+k93UfS9hK0gWofINTBB4cJabSuwzIcOwyBP/7q8p1/3e78frXzCZbEPEtITKe/7Hsw
/H7ZAzeJuSbWj8XOn7rttnb30Sm9ZGifqF/JOcooP0HYMmqXTM+Dz+1lcXXGkWqPXOp9IpI1n4Ec
fN6DI70UPVQ4r4RVpo/3s0HOyErEU1iIjz4cc8ovq8JbOIW5uhzqjl3innLVlqxdMInvGIT6NTj5
BNc8V8xOpuk4VPLxe8JpLTgdepKvKC9DAjFaS4xGfkXWnCMGEyJdmTUvsNqDPmO2KWgu1d0DmOie
SxQczCQte4dt/+h1NdvsmWMZQlsAKLQoie4FgqEOdjyY7dCBRG08MxYwOw8pM/k6YAxl6933LdOi
U6EEk+hQTJmVTIMpxxCKMacwL3oT7rwqkyUudBkpPimNbylqF6MJJlEN3B9A2LqctQUCApn0Wp+K
XYwglkXVD+tho1VQdP4Y1HGhoC9p5zzic/ZaDVdHv3Pu1gUnxqJZHB+EAJintGfUps44fLpVhE9J
+r5F3WYatHbio+wbxJlUVM6jIGv907nGHWQdZ5cYXf4qxISQPApsLO59xKf46agpS3rWFzUY+WS/
tsvNftNsa8Gb/GEgSZ8AJDHchn3TT97bLckY4FkmMwyhiIkbdWG1eRTnCE7Yb2pWwt4kbVM0tuoT
ESD0zhP5doxUbxA26cSvnc5JsGPqNeImGm6FpjqSq9pH+lrdj9BA8SEx7dodBNMMlPklWIl8I6WJ
ey1uDhvpjVU5tYMsh6xXclrpTdE25hhStwWfLjEEPsWjbJRR/yHuM3hjQh5X0k9xWl9HI7Zx6/Hd
1egDGOiBeQBpDjzFOthpOCFai3u5pgSn87LFLLrfKeleyBwtRtMTrPFTWnefUeHLe8SvJflaz3ni
I8FbW9AYjaD5+9McrTL0+LJzJK/cDFOZACfSo0Sqf4nvvBCyhCXBbX02ZJ3tNYKDKB5evvHIOULh
12t0VtbQDgJvVG+I9hAWTYdFc40nHICNp9krZQthW6+1Qsbik7a90A1MZuLFwjadbFHNHoCU21Kh
bfu8cxpB4xBbAj+4qzEkcMF+MxSGW5tWlCP0qerfbYahOKBd3XEw9J4lOq/GjmvE6GJnXYuTR7Lt
UwGVle8Rk4zxxA3nTTgF6fC5XZ+DxD0dTck5prcgcTprFL9W94N+KMhHWzzCgTeNNYcwZp94Aatr
TSnUvvrtjvM+eJPWDQ1aa04bqvkVURLXsKa1T6W8X/aW6vbb3n6I6y/mzXB1Jn7DUOxHfoRjlO9b
wPkOv1+eiokj22TU8qW8s8nq8C45F+IV0mk88KRQdV6h5FT+bOL0doNxElBhLoW9PYiHebcdXvXE
3afKdxtOHC0ak1UhtSfu2R+6qgPCFuYPETjOcH1DxbmaM7KPgRIfs3MmL3Fb0h2LHAhldi20iGiD
9e7rFSo21OHnFvCHL77aqMzGNqvuXYGM6bORECFsmb9PNmNPRrcF1wK2fwZqpLpUymMvrwuktZYr
yN+1FoGSiJirr+bZL/3Xep/KdhPKy1c4Cfv05Uz9S0SK748jqYvSW7qLrsgWZrSvhcmnSLS5rOOp
P+Kre9T5LeCy9m5zik6knHcf65t9aGYHPj/cewSqyapMe//pj7zGfWGW50moiie0ALegxkrUKG3u
cmp4GfOLpX462laUzSAe0LpQ/BF222d6idrVw9Gy2814poSafbelnmQs9YdB5+G+8NpVyWH9dBJK
DPMWH/aNUhiRCT95iwkirijbSd5zLn2Yq7lwBPm1P3SO/jF9rXoblquMHnKth2sFl493Y9OXNQJH
7U9kaNW7YGRDPcjCecIjMvoU34fziTxXb7iadMU6FNpx9giHjpTf0ipQ7M6fkvBkqVhDGKKF0qcN
wdN+53WE3KSPkKgXEo37p83IezmT7ByDbLOLJnQ9bFbNigXw0+uLQ1Tbp/wZd+3s6V2Y8aShyMhL
gcfyhVxzSSfMiKWMkeK3m94bYTyzB+Cf8R0XddE6L4ZhF42ZEd+VfcUlyKk+VDAGyibJK7su9vFj
ffaVb9m6bRnQSV6ljFKXPjbtSv1q1j3xOYzeMDye9b3/4GxkeN6C/eAzSmUK81hS2OF9S8+pstz7
t7TbsuhnYZPjj+GLOk3CXaSGWn5OJ84wZ7IeALUOGSXaQkP67YQvGa1mT5yemeQNYt7fbUT+WiKf
fXnLI7QAN9KF2AtkPxqHrI6azt0HDlalw7DkJD35VTEGuC9sQ0rbp4iBSa5YTywr9E1YbSciFI4S
BzGNdhTrlcvWFROTDEH+IbrZULH0uQMRw6ghOkL62FBcxdocaLrgmPZMlccXYXqYUXm/JQ5ZQ45I
OS6/EiFS+ue0FU8Nw86WQurli8dQ76BLu25C3JTS+ui/VsiCUPmWwkl+8480qF/y3qFuaf3cEpu5
fa0umO/ESjinytQAQs2VbzVkB62mgmc6ybVwt4HN/Wowq1Nk5Z2olJxUjGOS9GJo5S+Ekubsvtba
asShGeceKhRKi+jMJG9C6kIUwYcvI3EGXmfVW76pcQQ4TVSmZQZCH3Jq4CPpEDzTeB+wV4QYnsav
nCfrrbztrTLVHOVbdBqzxL2lx0DU2oRITtlC3G20/BW9wh3WlU+b3XPKXfR3GLb51IM4tJzzN+Z4
cYcWNSUyhaXVJDzCkscUUmFu2MMQUbXdb+ttGTBk+T5rwzLTHAitIYMFB6guvCY5TGzZOjEbEJiM
ZvBAcGsO16MhKuMRas7Th0lhUWklOZMNopvzpCu8p0hWb08bX5EQjL2944QRbzDLmA1kNveRI+y+
q/mQ2SxbxxTOOQhOHcRSKK3U/JglzsRV3aHTVXBNRV/YnBiuZAumWQ28iaNS+QtZXAb9EmUV0Zyv
ka0IgZ5s6uAWIEn4USPk9rAVP7xBWyKNMhQKqZZKzM3EPfD5mO2zUpyoNLtsP9+vXmvuFT/2a61G
tCdMNqfiAlY/J37xs7FY8BKXIndfSH/UgGJT5BnEBH2y6ZfJJnHrTGiIoRjcKjj70nqH+tW+Jhuh
J87BZCM5ZVZlQnvJNs26YuOqDnKzYijgjo0y1rUvaV1hCt+LOrsFbSRF2hdchwaXViXzZ+Je4HPl
W7FfYb+ExrDo0aTofOcxyiu8wbzTbjpv1yO7RdRaZYAlbWH/WN3NuMvm0EUCKN+vCBP8a+ftPHqx
SVApNLXOfqwLvkZF7uiHFnHaCAI8AwxfF9FNjLcWXZDWQo5Xzzn0IeJNyPXDZFZnJ9xUgthPYRQ2
g7eKzCiYN/3yyC5tkGxeEcb+xL0Fd5IBuqpqYhWCs475eIeQhOO7u0JaT9whi4PH8z1hQaFilwoi
4qw4fybRgNMs2CvokrHXBxImgVAoS+ybotxKUbKhAmgcvdZMh+UVtAxQqHkWK8B+YASwFIE/sZj6
DJUvVhNulanPGaYAJqzAEQ9Oqj5hpDsSpvJJVKfqV+Iys0RYuRj8HU2hGCKmYmzm+6zLiO7VImHB
jkjR5dE4JTgTBilWB1i6U8Kn44pbGrN28Lx1GBl7UlQJa5iV/xCX3hjJ63ebcXC3WGA0niKchBX8
2mUHD6qeCv5cihrVSH/h9qyWoDLk++FEOi2tZfuZTdwOzkkiOPtUEIG9JGgCEAxSMEElW4pehGPT
eUEzyUApC90MBfil/JIVG0PhKfbBayOMsXVnCR7RNpzn2qIQmHxC4yRh5/NpmFf+Y2gizA8bGVVc
paeHiSWzOSBasYEqAgo3o+3DPaDCTptdVOJPD1vnZk+xRHt/z1rPb5yRnxDptWndsS+5CtbOCd9a
eogSYe2ApVDbY79VwSt9O0ToY/cUVbbk8tWPEi9jHvKbNWnns4ezC1uXHf+n1ce3+GlLENoa+3WM
vZOdQi2rrK6Q2aj37s4tblheFIfwsanj56IyJtkEknpqUHllURZSMCRWaccZ17jyrixxCJrkPDtr
i5OwH+pCw3zqo6c3AfAzegW3Yuy22fGOpjV5ahqxym+Dbn3D580tKqFPZfGMjgX+v+9pdCtIljtw
x65GSKZ9LO5BWSQcE+/IH4YngXqqQs2GAVWxZ6ixMYNEjW9GTcjUk+af8tpLgiQjBBlshCIJ1J/O
dQWGkFLcnSpWinY1YZsJa4+Wincno/P4KBc1xMIAqmzFuwAJEile7/WdkQTtKgmruFmpGeALL6fD
AoU81s16rPv0smG77RQp2BTYAMvnNsFY05xqq+Zlio2ibO8uelFDXCHtbxg5WJBP+wzeAA1I8kk4
3fZTgwOkGI7JDtMD2yEJD5vLpgZBRVi+6y6tMKRPCA/nEh1qNll0DiaQ4ZDdebOyH+unpXgPLG3t
oJ82mByHaJdrWe89faz0VP4+wGf39S5vVhiDfN+6ajZ2O5Jep1KIwfEs9qxFwy4dZgfkGu5YHEbY
zYdIDQYRRJayxum/m7XiT4At0G/bp49Jhcy8YXjA9UdfDdFMu6giVDCtbGFFlPy+XnNWVIolW0rc
WaiySI2EwkFADzEfpHwYJuEec45dqcrahRik0ZMBuNnN0azTjkUCShazZHTho5xOMTop/hDe4q54
WnRltxEmGq7EvMKEHIbCIkRmB1VwiVWmK9Na2EAJ5SROnY1YQF1zKRp7CSIsP2/b8MQGMUPCgGHU
/BhrvCdIPb+7wmQVQ8Tcws8gRvFnAMPa77bsaENe9gcm2JeMiLLdbUCh1TB2aVE3O6ynXMEwJj84
CeEInvH7rRRWKTeVLHEojvr2ackY1SyLhOnVb0fb+2hWpmo+m1pkaYYCVVqDhxE9hRXDcnXLqGvh
lOR+wj6HZ1WDddOyYfth1i0frpzeGaXWUdLGYXHTAFFlsqUnBSciWwNiBgFUqopXdgRKIgMyZV+8
KZHS6vcMZ900GshzDb9QwLnRIfsT3oN5ec1kvmfZkknLZ3QKxOQ9sGuk2XV4yCoWatYpG0X9umXz
6RleAsXF/+ep7IONN92qtUZOGZKRuMv7/I7H4OkqOQ65tAtf27FsntgL6MILzoM9fM0mgj7x7tuR
I+f3sfnYKvl9e/Hxmyp5J1ymeNX4cIOPvyfxGK/0A2fUNcU5iKu2D+8pfmDAf6YCuUBsWuGiHogn
xyzcBrNrOg4Jilew94d4lXtcp9w/2Y5zBcOaH+Qr1rrwigrXKJDmo9lkK8F2jP6P+/q1ldl948oj
3deze4pzcIonE5c576inpc4+vKY7XOYnH8dllwPkJgJCFaeLuEeL+7yhf7htP3zcpN9leA9aS5yr
CivmFu7xiTe0u2hoI0mjH1EoPGLO8FuG+kjCEzHZ0SPrHZXN7tXUvQeJx3CgrH0xXlqsxuOozfp1
Eqs20QfyerThsaGdeOMNw0tpB3+aN2l3xd+bxGIrEme9Tx/oAL7XtWRJS3YJ49Z62Y8MSZ181tYr
azKQC/BsnguJNHzRyGm2wgk7Nl+tOXau24QHFGcP4W3Nu2z3Xr8aEgzLnsDw+5LWYe+M3H7dOy9a
0rJfgKP2EKAd+ojlu2TVoWh6j2t57Jz8c9FHqI1+hXv+Zf348k/+KbhnNRHa2SWow10g598jlx6q
9kXk3dVlPMs7n31X++kNXHza/Vq18QuzydRDqG71sjkALUeDzXhTsSqw5Qhnc6ZEUGWwYQuA/k/G
JmPnIhFZGT+cZt3uiUhC8whIEYBjNsrmIkiCPnsE0+hBClaXYYmqgivMsjGHkwgY4PECf/q5KDkS
koHPhcaSsmmEEs2OMWXKKVcqqsjORYNrgD2dgDnITzLWb5hb6MCgESvzfSH2I8bulakn+n0J7gF1
yeS5Ya5VeWs1KNJdrSuuZB+2PbNL7DNYSTr8xiWOcAsZpjEbwLt054/Yem6toc3swuEKx123xEb+
TCnZYQOEaYyWHuJCZK95GF+3yg/njTcvW7U+2QVst3AzQ/uy951+LHZBs32GbLwPXDElu9UuvQRD
m9ahsUYROIUbDfY8+C9QDk0Cl8Y30UnV7tjehm09eJT95+mGQdy2Ft2+1HjTp5EcSbbicGqRMu/B
wK3COp8iUCbMGdkRtb00c/jdrS/YJP1x1jIaI1cIH7FLLsU7H8G0HX4nKSy7h5vYCYDbZae12AVi
bsbngnEcu88ooclA6kEqXOLrczEMEIrRIRi5x6INmGrHWScm0NC+BvsChqN8GxKdxPDUxbmoinF0
Z1jErJSW1+0tlKO9t8sIi4k2U/eaGKXQsRgzPYcCxu5FCIxBrm3HqGq8JfGe3SaOBTBth5kKQE3R
5ZLVWmO26nd+k8m4gfVBBEXVDLaGXfcx22iY8KLYfYxpxAW8RoInGsGezWE+ijrVPMboACYEps2t
aDNYcc9OmjlAvDSSTmKiV/YsrgG8+PRuVuN0Xg1yHnKFHZMfow7TjmrHX5ReY301K7x1hUzaX6FD
CDi5FdxeF5fVyZQC+Ln2YG7J7WLsi2fx9A7hIcdUg1CqxMGCMn6Qmy94Fl2xyyuUnAayXHCP7liv
9PHJhOAdLr2s9zkHw1RiCsWVVdmDifFwVWEaofDG/otuTQJZOL+EaYIN1hvgFjArmRreAOPJaZ1n
rAbSwHg5rSg+rTEduuIWY+kWxMhgRx6EARy/aM/dGWaTIAkeDm7AWwFBOCp2i2m3lAm/2mnWFfTs
EGIvd7o45YkRiU82ruLaukcgrmX3oaF4lZjcGvZoFSc3E5Mr4POJp06KjtOxNrqe2L0RpkWzxmA7
o7W+1eAc17GM51CYAI1LcA8HupoVmC3yd21j9qhfJ3JbFrLXOu3qFvdebWF8yD6qf11bfUfRCD3a
cnVo7CRrcQDewNrANBcDwQiei3M8yWSvjvkAg/DVJGicpyV7Db7QztMCsRKAJlqgsO3uTQHaoOX5
i3u0rNwZOBRFX16sLSBncSyejMwY8Z1W3NAzCfpi/zQTKkmy9maeC2oaQtqxf49gJhW6xo9MmB9M
hGG2j0txxzVA9p3xGvJe7c1KxR8JR2dtRhMfK6pndiAWujVPTV1o3nlP66cb12y/OBpJPHYRsG+J
/UIv7ONDgHyPpOUkZp4w6XEDC7U33bCRWRrTDXPMvhCSjseCvd7e6VaSPY6EWGmtg9iLnLqoNlYX
EXXJ0d9P58ricPr/d055KikT0tUNAW/kKDB4wr+CU1SpOvR93amL89cN7CR9NeLk7fsYhK/PzWCg
S/+StED5FRPxj/p+xWdV5/1z3HatugjHOpNLx5RgF+ouclf9vCEUHh2t25ycWFQ64dtDc5ZiHOse
EsN48cb/OwV+A0z9o0W/ogb7yXMwGJZQ4JMDFnrGxh84MuJteCXG+qKHqADdFzHXG/GOdvtMxp+m
wAD6lV+CiEx3MHvqX6X+tcYroWO7sG+B4nK+SLgVBHdzDfjJWV/kBMkSRU36rEr3JHJnGR870weF
QRAC440a6OvJ3J6NjW8527939vex9H909hciBMGRSnm/01mB2hCLpGErLFhdpAzLMCL0nFbSAewu
fX2bFesgopl7fet5HggmpCO76qFFAz2PVv+9bbIkxv5vvPgrYmOkTk+3EbGjixBwGxaPMxeRYTz0
7Gjak/enDkiFvV6fIWNhA1lxMiD3AlxDveggd1EUNqCUBrA1dgeA0QCQHFN80empx6HKGaxjbZyd
uZ2adMHfHBcCcEn8bjYbvEwGIC2fG78y+S8u+Efi/HemtbV4Wrcgw0snPv7vvdbEBPtLp4e/ovfO
r8de2+1e6iJZ3BkFjmVA+yyT6bkYkNJcZQ8dnJ+iEGA7BTg79Ja/UyMAAGK5TD+29zfBhBfdElx5
MPe6c5qjgUngluheafjgzsy496Vv/+Vs/79Jj+GviJSn9iBHsJjND5CBzAP4d+tjcAOPM0dCDkYY
DvvF3+kl/4Qz/o1gv8JtlMft8rpW1ClYOBOcyrqblw300A83AAYLJoeYwQIQa6xPFliVev0liMQm
5qIF5ENcmf4h9UjfkHiPBHriCWxukxk+1gV61RRRxFp+Bu6UZPB1LOYmuB0CjAFz2Bjr6seYd+Kz
Sq6904zFtP4lwBS+vu7m5aszpovLe9QbEcCT+tcEDA49iARgh/iNgsbk7w2YqZv4Em5mtlVG2s24
uORIrBEtKY/jqNwtzUcf6pzTNHP2bPUPUu1tG905G5OlYGYOifMSrfs7uf8XgaEB7g7iM9Fav0b4
rA6Ou9sYar+gKNAdnD6/zNxVVjC5enCt3NIUkqsD4UoDtuMHGaTSHSyT+XZLO/f6hqzuhg/Amb/Z
WP+GcfMbGuG/Bdp/2veLG0aXQ9WdTsgMXxKYLnrmsmFoAKaFAGHiIJcF2JUQrRcQx+IpnPEjMdbR
RAfhUU9FMsMPIZIFAc8GE5zpv5XApxLzHWnh0Kel968Tn6Ct/3Hm/6fpv87qyvU0kfoE0gosnp0t
eG0MJg84NPBTiPYRfEh8OJ8Er81jCY6kA3o8mg9/bg7Fs+IlmLkDR4Zs9uBYkTCymyPaxb2w7izk
tIZevgtwuKku+FgUI+bCwRbajj0KiCXIZCNcIxluvAlO/Pnz9PtZtIQfo+liossGfNqC4imuJHqk
LzU9gE1BD9EDSFnpEX+XUTfrZj+l9IbQfkwENjN5K4r5iIA3Gyy8ZWn8nVd/Qjf/KRn+Q9BfMVfN
sbq/dkJ/7DlISXjMdLbDhCDK/mEAvyt1RtXoE3qr4QUzUe3I0NvdqMixq5eAhHvTxWvC4RhjT3N5
BAAtjtqAK/cxnJckXzyaf2/v9FeE4j9495ft9XhJzXN4ob0DAIpioYcRXIs/Ek1wLJs25nHuyrz9
A7gGLhDvxUvWXWGknHRru8E2CbPsbF4BbxsvBejboihAksEAKeyUjeQZkGT69oeZWR8u+AW8Z2d4
CJCLYHWP6Xqaeyy+hPawmLZbEiDrjgf2i8je+S9GiCz9OqX+3x0HEkGaauQdHv3i/AFon9W+EcFF
5nUmQNaan9dz3gKt9gQr6PUDuybPYWSwFIdG5YKciIYBa/BLM0qzBKuq+b4v9vPdLHkfgPqUzA9g
F+2XZPsFKwhocFMF6C8xJz8IdiBBrQ4g2e1XU1BwOqMXIJ4G5xIhww6goIq/3UK8xw8HeboFsEGk
KjNZVP/8cr4Z/Bti2ec7EwQLDIMJ4Ffa7N+hgMb/RpxfXFzdu32t3BvsUQF1CB/MXMaWSf6joPDg
6Tby1swEQqS9QGcEvT6aZ0IGYxkUBfZm6v3MXklPMZ1/7LaL7twMLy2CtFpsN3ADtud2u23/1STQ
hMD95yT8z9j+MuLKe/+8P0ZP0vvRejbEfl5CpuEX+1HZf6QaSvSuY98V+fpkLIRNB/Ig23VGAMaV
/dTtXKjDD6c00M4/FvjWQksGE6FbjjPY+l/Mzx+m+0fDFUUWqdIBEFB/abr9vR8cpT10p2kk7RPm
v5CO4u9Fj8f65xTRivAUF76Ro1M925NQ90vT0ehCuJ31AAjHgCZGSyEd0Rt7YX9hgf1dcPzPNqOi
IemAtxmB78sY5Kl9KHeP//t/5P9q1fKQAJct6CmxYMJYxANjckBecMAfuxG1x/EAk/TByhuAmNzC
0V4DLrEHMzhkwtLKYZbDFWwYmR8IgYvpec7VrBeOcwD51rI2m1LYxvDP35tP0ivtX5jkVwdue0U7
jRRUn4rv7GYKqLmKv9p3azznFWCl2re84lS0efwSQHRgMBqAo4DRS6ADnzj5zvx7AClGMm1zyqfK
FE81wNWRKkHc/UFcnH7l8/HrOX/Oxw7wY+Fu+ZyD9Z5yEHchhA1BmGY9r6k5HFHZEHlEwhNWAORF
/CmSxN3OLbzP5BUb5Vy9zyj8Iylupvx+AwRSNIwGhUNLVEL42+zkg6k6P3+pi4azEQt10QEFW5vl
V0eIA1Bo8/27gGJNYgKI3qWP81czG63EHU90NvGXxvG9Nbo5fX0/A5B65Lej6G6+I6ZG471Aozu/
UwW/zWzqdLT/wTVw3A3s8K220KzavIzN+uf1pFDx6sOSqqj6Y+wQCbWSPsRDj5mcn99fVCgKfGxv
XzWKsQRKTDRJ9KSfT77373dgL1vQYsVvMyv5tuElbORmlsSCcmC7ff8ZkD/fiSgd0VxBaAGWJ67W
JgPO5+O7BujdYirrZI/jmPM8ic9QQzS1zwV18Hw+wKNk8CCRqEn6AOD144wJI6DNevBle0DOMOz9
ntK1BXizQKaJrpNNbSnaKAg4/Ki+WkgqWiEIJXojIOPYu4Fo3fzuy/wXgHw9GIcl5YgaRH0ttiKg
6tyvfoDQvtQWe1eUpS2eX+KbF4inY0pRPyYgFCYL7UP9EJR7mhNa1f4g8d7ek8Vl+S3Pxav+AlgU
ZSbPJeNGVS3NaKmGo8Hrxhe3Enr3xk66S56f+eFtIKKGwLo7m9P5FNcIKIXKXJnvwA1WwA0+zzXq
Krl6979fswlwu6+Z9pEsdm+qcbUfqTQ7vImS+i8ixt+k2entMsOz8nMXAaECsJe5BDgotaqoVwEf
LD6rBt2mWAFA3JvHNeed+V8BANmZ12XNf1He5KMHe29oUAolcYZdmR/XFbi+HdVVbrLozdv77q0z
L4TQiOvK/LJU5gL7dxzSfe7ouEP8TaDoVB+FYlzkOQd4F38q/UMSAfEn+ly9VzT1Sek8557sJhVX
tC1hfqybsQ/e1a08f3510P81E0s8jksyXncgqIBxFF8JCtHMzWRbvytDXRD7vD6v63eCUCH4aJ58
jOZ3ezgjdHs2nj+WgiTlOvkQn4cQr11MfPGtDGDlkCuyeZk1i+SDu0zwd80WNMnbfJ+XXL/M9ob4
u/vUDGJk9oY669/bhfIlmwo3jRgNAed8/Xh9Xz8waObjz9KcBgJgd/R2tU6z1iMnzWI3uy76t/7t
OD8C6yugoLu344qcDvg5LCVjoTuT35TPs9lwSv5uXS2gFcDaLMXNc+XtsTh9nOeiIPlt93E25bc/
dwpMzvO8/zzPQeOkkvviiJ15xFLaz59vAvNX5jviPTEevi/x6YM8j+YDXnwY7WJ+m5c/L85wl3Oy
G83oF1WVFAbCGZ/BscGZ7VEmKJ/955VFOV98HKzTh0Cyvlrn+ZH6Rb09UNKgDgM1TX0Q6YFtByQf
C3nRtwuHdCAm2aPfaBBMf6CAo1muTh/QiyKUN2ECHunKDqjPHa0U3aWQOVCmdFu0R34DS5O2A+3K
ylWYjtARqOTLz93ypwAJHX0Ksol6CC6nxhtg24q4kzoEIcHJ+zzO5bfKoWTKp4/G+I1V0wcwzIvL
4sz9Y4C4T1zj/oB7g8d3/ylIzJ205iBq5r3ouug4gVIz4JN/2grNYHF1JtqOChdFPGiqaIpokmgY
nf6hufIpuAocMabwDRkgUFd3HwNWjffF5ftgXb6fb9PlAXBrAdh9+6zepgAd12/V28kYG9f3h/k0
Hub0u5lPv0nIYcqzZk4w8KyfPb4eZgVAqKaf3gkmw91AvPa8MwTY48WczO9fOCCMEYDYrXlYX9+H
c/G6oHzJJSIULojj9VzY8vt3aXGfEc+Ohjm+NyhqtjDnx8VuLjCRpyhoZVUtVPBFJV4gZYFvvQNo
Ept8/jI5VgkiJ0jDZj+T+HQxjzO2BmcjnkXVv2N+O7fFfrafXVdnvO2NsV9Q2rwBhHtIf+6msnjM
H+CWkhlrAQQ3/eroe0NfKPmNQ9AGOUXMqdG/iXqB78cN2LxhDCwmmPwjUJtBBaK1mCVvlQcCLiVN
mYh76DSAGi9ax6HxeUstql6xngA51VTNMbWoUE6gXj+NgZnMhIki0DRFy8fm5XPwBeQkFsSNayP0
T21W8/2MHurJDPT8WWty+gyAzW4mMSrSnFUN81IgcHOCEEDZbsYB+g/pbT8TlByzdgI1wSA2/f3M
mqYybgtSPb0puvQhgEHhmnksoOBJH87totobFYoGXD7FZ2n5Z+CE5TURZGQYj8ZhLht5xxhcWLOD
7gBk7HNWzcT7+zsQsri0fmhAXyX6D8Q5ayjZOAAUesJ0w2M63y9eC8EVd/QlcNFU+xLmFvwhqhXY
usr7fmGdjQOwrzIMCdWmLDXZAOR5Nj6hDsk5cHXJhvQGVIq5g3dZr9GaFsqwYMhJSQL/HmjN6V0g
2FagmYLFDGKsYgi86mYl6HGBvgOzCSZMPCbpbP+h0X12p39GgNXPbv54OwLYXYJnSm4OGJjUU0wS
MHLBb1dY/Y0MvPYafCE+DMyDSUfT5c6wwAEw2jdAURm5yfy5AGKI2TB4JwqOVoHICyW67xPXygUG
9UKC32rjvLh/lgs23uGwx0zRB8CJn+aXOctL/p/+H2Fntpy4tnTrJyKCTiDdqpdA9I3tG8LGNqIR
PQh4+vMNsU/s+r0rysur3GAM0mxyZo4xMpMVf+Zersm5v+LKDd5hxaxaBJ20DHHOvAviB0fzoFL1
zHqx/q5Oo71pUWM5SHSCc5YwqhqQXfRwOqZNSU5PgeuyW4qW/sLPp5ukxM8LKvA+HWwDp/qC8730
6VvHftXVUJU7XviszQ71M/wS98Ba0/OoEZsGJqtQu1pXvfMXzpY9ybOZP1aAd2RX6jcbr05p9lVY
7Ovo4dU8Amv2thVcvSqhNe+Hw3fDm9tEj8Irq2M9Zh11LTBZ2+xOxgElGt/r/XlMNoRXX3k1xes+
DV4IytPgRNX1UlRijvT+Z95l7VsRtUWcbUD4jq3a8qhqAWtN1+GXmGhe5ZjwG/BUgnvux6IiucV4
M+JYhvtU9dvLYeaXafShma37N+ahyWxYAb2I/CyiRjJo153XFX4gNGEVUnuN3dHw6/7ROXU3rIyN
w17nlfPWKkAawDtp/LagT9Q85rkGVunuq+Jxo1unaPPa37NiVt7K09iW29fJuqfXrul5bo2q+Qfe
2QgEMmv9r5nwB/YC+8+0A9EFuwB7xM/nlmwTCj8FiEm9d7YbWBOTRg5mz+B1Mr/KvcmiLrCouv8F
97z2tQo2Y83hyov1khVAkwblvWcYqaWDmcOE7nhhKsYAVOFiYKgyjvMU00ETgMGCEt/GYPGW+jqE
SgElSGUAOEAsNpS2seXROSFeOjgdfoaxPns97QWumre6YlOujCPlk9pcNzJu3vvamrkW05gxeUuW
HqWv2OTanJW4jolaMARaWg2Mw55p2jK81H4Mmm5/hTWu4gQufVhExpfqwuGOtXXm1kCCnPuUVIt4
FdNUKWTtqhq1f0yYqb5W1ZK3W7Lu1sV3tAX1VkHN5mTjuw2nECsDO7hh9WPJsAjMI/NGh6iIBlXD
utuILG8dUFXIKXmqka7eCkKnKLULPCesSjeHm+dvunR2CDRkRsAYtJse2kY3i5Z0VDAZ+tI4iwws
iWYIK8KKqoeqnf2cQ4NT4uZV/Qr7jGAeY3UPT93UE3Qlm6pBw8qEVbfqbgbkp/B8k5LimpQK3+uM
p06Uk7FqDWfbQTfjUPIeDyEDAKu6aVgKDFa+aWcRJeQi024GJ3cxqrPWy26NSchZnzprK+zNUztn
UuuFdWiEh0/DqYeyJCW3wdlAGwXCXYFo9Oxp6VQzHaqqULAcC8e7guvx2mvwvRJr4cypSEYSJEPd
x47wDFEh2mV4KpyW2n/3aMwdZ26jpbnTypXVXPs5MOaCPX0PsSRYNY1VcR28m2A9GrBhp8gMDzfM
HTY4qMmCsB9VNJ1Th3vSnRqc7Q9m9cLJc+VgoIY2Y133Swn3zhrQSUiGBbW1s6jJtmg687MnG0w5
w/iE+0UaSNQMKt6ap3Pi8KEC5PvJzVnyW1nsE5s6x4nBQPECav9x9NaRjjc5bzmVt3muc3q9+CeO
wiximPqHyKKJQsEOMUlMsK+boetp4VLsevXioEDERewBM1Y0fKAKAP7oeUgJfN/CWVj3b7j+MxxH
S7sXZ6b8MrM13RUcgDMuD0YThxQQljBhza7HHcEIylHDZcEBKeFwULSG19r6mXdP6nxdU2N6V4QY
RD1+hpdbK0rxqyZ+E99bE3xh8m68EkOJY6bX0oaUSdQEFLXGsT013kFWJ3VxiWO11JG9KWHWBPxe
2O+4S3jjAn1LPKKRbcK+GRh7HAUWYu5T0pCfch8mFf/+VrTWWcQp/V/WwTnU9jyz7Zq4znpNxpur
olEYPVsU7Km+v6wfDQ4cNiLPV9n8HCf24ezg+8wiwFqxselJQDeAA07HI7xy7Nd5hEJVBJLEULxz
xU0LO4lb7xptxS+MPVex8m/EGgqCauGDsaPImfugz9UKA17DM6lxn3Jsb8yr2nGUKWLPGiDSsRza
NQXLwrndscJ09bqXNaZk4yrIJXJktVm8L4aI62+wKmTVWXOM+9pfcZ+0xvIWkcHhSFIRpubg7nBc
5azu3RRTOPMubFMDYhr3kKP9iKU9M/taHep2syzimxlzoZ440CzMwY0tiH/lcOBhgEnfYhOmno7T
wqXyZaHpTuq+rrDJdfwPis0HFLDD0mK7qP7PgpfBx1c4s79Qy3pVTnp6AvJRUnH6ROezLDPNoTkt
WTb2eUJOHJsIzZCvxXH7prqdV+F16DnDDShSkJ2T76bzlw8sm3oa0EPRW7Xocsbye+5pLXDt7DvX
M6NRk7pn3Pm6DRQtMBgvtPVgKrhWnrXlFR8TrKutd1oRv1AvKcQqv5fd5jcdil2DwZrZJzbuHf8W
F23MdgquDPbVWYyWkaZOmw2jwYKd2TUm+058Q+zHtF3DpmxhSI8LnwQd8I8HkMLGp24L9pJK965C
4iYTa7FUdzFt/MArbiyBG4wYIXaNXU7DB2+Po5BjSDF6mE6Z8hpd0K5OjV2gqJlmHDqNFMUruN8P
CYu7jQJfWBOqZsBFQkFqLFU9QyG1UAiF/zrX8EW5FkWrewJnSFeCcZL8QFMWuKcVMDN1DSrTzEFI
FhAgEdPCr9l3Rbt+g1fbujPOO2JS9fRQvFZEGvKNZNMVJdKRAV0DDYA4X6g5GSpCaPC+a0JyboKY
b88WoKCZvD2dHq4aSx3xoe++oga0snQqqvYUGzYDq69zKuM8VbyjWZABXhJ3yLKnAyugSDdrCXEx
y14M0qyLv+Ze2ssekSymS4/eMJaHaGZnn0c7j2o6y3BQ1v6l1cDfOAPlKsh6xsPmwIqsnjpg4Ftw
Iq28zD9JuMj5o/XDuuKd8/aBAwSMjdOnOCI4/5qYnrM9bzrV7qKt3SzbIctClZ1au+pZxQheACZ2
GEUaIgA7bAsQieJxzBCgTbJnDgkUeGaBao2oxIdZAsQAnhDAce3JYAH9TcqgXzW/TI8gQYnAPW6F
BiVaH0seo7g/ho+/ISMNM4TzB2ji3oCtMJQBptAreUvMVO6uBjhtvd1IbTbIj1dwwkyq/wd+OWb0
GFfYaRpBGZQrhlirWhHwDWMrRY/JbeoIqvlpLweArAFiCooU5loFBxHUJ/T25ta5y11CKgvr4MB+
0jGrqP1O1J6zc7SL2D2vwr80NoCZIMnCWI2W9guhMqtSZIM64JhBBeRY/LpF9kZcfackGEO3Z5MA
qvnUxGHQoG5jWkaMQe00OAScQAzcABDXuMoUPlgsD24Oy0yQh6PkU4+ZBV4LdiyYlDBjwTRXfRa1
Wy8cuBzjgXXEqSBJztsM6n4NIzazmxhFQBts/m5UxjRAZsYExF38C0dNudZMyh1A1US1YRYbzYSO
Ewx7BoKlrh/gLOAkp+dSQypwiX8rzkWLQVmyJYHcObfXnFxnAkwtO9n0Q3THqJUZyAoTV5NlJ5yB
RW8tExGrBfzBK2LOOEmvfEeGS+EqnYkOQAvpbFIPtlEKcMUpgR8ywxzIaxD82GTyAOnBl6tCvvEx
ipMNfwQDickpOQvONd2h9Ha81mQxYKraMiR7sG7hfhc1DOLOhWYLwasC5i/8Mwvs9q4gm+917rPM
RSgL6QbO1KIiBgFpBaTQ4mryHHJOOVkph8J1PwpSAKgfiYUgfwwixqECddZHNG/PooU9Qpm18KIq
Bs3nRxx9RlcN/0QraClBWjgNGu+RjUwoS8DA2rkV8ZMW44HzU6tCrqagt+e/G6aEvnIBXhaP6RCQ
T3MCiqs4JIIfIgNpwoOT7OGh3U1ZP0/XWQcTbqy7eGkQigJgEeLizravHdJvBmqIQ69aPjj63Bt5
dToA5U7r+Fx5VwwWVcfFjZ81ya0qCJXOzJy4Y+s1WITn4o8zncV44PQkxlbtivO3SsxKDDfUGa6Y
6R6is1ZwWcYHAEIgPFp0ZwUYsegKJOPDSZMnRLYiTjuFJJAwQgISLNfokUnBiC3wG9Q8TT7IM0Ql
WOgIWpx5KQBerSdoQD/zGVjsEGa8yikkucIvtU1vhsYR5ELOTKlNt8ECPzM9KgnynX6mgS97XtjC
ma+yx7MCXWtGlddmRNpGS1hbvbMCKFNXxQ0eCmIJbkT3u4nBQECc9LFhW1wZcGKoMmzqvk9rI5/M
DUBPgRAKuAlp+dOMP6MvMX/AkHKgMRt4RQwbPhEHAxeDXMXbtX5tNiR5xf8w3fRI+P/yC7Gz8//S
x9VHds2WJehjViFE26q97Ij1kQoFpoIPug5BYCxaOgC0Vy+wFDoSBDfL4vkVItWnZdY2AXXAedSJ
mHMmCwthaxBdoiTqzAjKdYrNbEWbwkcMxoi6powWS5KFR40DpnUB+nRRRzH6RS2ID4nXhDz9IhH6
u+Tqv3f+Q+vbuOwWj9sDjp8SS0faZoUzC9o+Z/evfhHO/ax6/D8alx9KW6u+o6HIkbe6oxGUhABS
ViKOuyMRGkLDD+RpTzEPrPzHzhl8zQk29vZA8k5J1rof8HT26MnnqyHY3Xsr8Sc8le7xxOxosV47
qAVRXI3PzniMWhrBQfF5ZY/fx+8SUMuZWLp9kGHkgc3e5+cvbH61+Vcy/w81wo/ltNmm5eaydKoH
Iu+Fnl/4d/AeXYy5f2U/iWcWnyyONfdKXZlQMaUzPIuaX/XOKCdZWMN1X4trh/+oYOjBwSq/QsTO
DuJLTo4OLAUmFBnAYMozBNVyyKrkyBHCRSEHZMtH7xxzTPRBhwGCCOpsw1skeoaassmrI4cxETdi
EeqteT+CtLHCOnkZGaGb0BeFR0L26SvG94SFHD9C+BUm4ZsU13Hg6N1g3IS6gFJDxFfZVDnbygRZ
KvAZP8dWbBKJjal1GxqviiF0CNU5HOR7cSi3TXjxE2MGIG8LkFb3VhnBO9Z0h/8mD6YJY3MUNkxo
uovkyV4QLwPqYzCEctPJkj0EhY6PybthmQT4o0qIb4D+FyzbCqSnmdRYZVevFivAFmaL6MvPW585
EPzn9/j1Zpe8hY1EJJXSRh2Q+cJB921hmmWKhdLIDMuGzrw8bLoN3usSXtTzsjDnlCnG0soMH31p
u/TTvyUkfxce/7Hmfmzk5e2yu96umLADQrAgQ9FFwz8/f2nGaXiw8KI3X/9+x6p0S/9jNP94xx/7
eV+/l4xblVV+BoJt2heA6AdVOLzzMWxSESp1q3QDbDhlhJhQGrldR3FDnyNKo3Aa7ZzSzi3R2R1e
8kKlcOcEa4J3BQCDcrfxi5WrSCL2r2v9ocFKa7PZlUrBdTrWkyrqL3NvmTxoK+jsSQn2zjiVNEIk
x+CW/2L1flMmmT/U7Nvl2lqba6zeU5faoqG7/SLhA9ppJXzgtKDXl1JRVg6REonV9hz9V9t+nU/p
H6vFl6FfzBxUVVJ6LV0lffRZX/bkE/OGOJG1ippRwka+/DLNxo9q9U+7/d95Nn/IwO7Ha7VS1crK
0boYLrUs6U5MAsjn5I7JrmDKJ5PcmexdMgRakzVXQ0kAh29M9v0ELSYaZNlotG2Y8APPR2fLB5Zc
bSDRYBFogZeTy6MRWHgjMoj47iv1Bwv+DvwasyMFpz3vtacYLdB1e9qwMU/0bOyVnN5Xb15kQfR6
83m7N+W/Xm9KSjgfU6GSvZm/DZFj66N3xJQZHQsgEstVCXbtEwJ1GCGp1gpBLn+pl0PHRurHfF5H
kjeXfHCOEq89HbL1MQBDhGDcr06RrfNN80oE3UUbQobm7nDXdLTxW5M+fc865OE5n58rSalXDtUv
eOLRnTxpI8OVnkztC/mqGT15aNc/+5PPg6en8qvJ2SfVhv9F+vQ//z2/zZ99q57zWy+XG+Q9NWtG
7cfeyOvn622ZHzW/MNHMmlgvE+GZZFQXz5grftxzTsGpv0u5RCAFwlLDNdJnwZcVOHpia9CNBvMJ
cQ/+oSbSN4IcJtZ78FVnFdAioYXOLrGPEiRQf4TzTK6UTjxBo+kQ3AZosVBfuJshkCgBEQICdBMK
jZZvegUFl/pQSFKCZBEiTqko2nLrveSJEf5/6RnifQg5+UyXAn8d6wRVB1a5bhJFCA5USEPQyiPS
GEjiIPWKYEeqBBE0Sc4gRcgNfEl3ItATPXGo+7u10NzGK05nXVVKiFu8e8E36dx+vnvaFVQKy0HQ
VuoItFU4JM6pAVNuFad4QbL+pwOneMw9gTEOM8HJmqBWdJFAXIGcim+IMXxs5ueNcE7xuHRg8iqw
xzDKkgQanKgGYo+M+UoL7Ennnma4AYtIQbgnr9ARtLzlnJTnIckTQifsE7kbeCozHHN5pPJYQXUI
j+hNDEdZ6ok3QXNAEhqgo4KDmi0qm0VEtJjGIikfxORCO+k74RcKNiSH8JpaaboGzl++Hjg3YThA
QioKkUGi7kVIQJPLlsU5CRoCKnnnLN0QQQkiFfoJFxyZgxW6h4y3mxU4VAOwVpA+nXsZZfwdMJQb
4SHKAfxphYt3+JIN76vwU/6FCdch4IBx9o+F512Im7kz+Fd8EQXFiLsK1V4FuJ5AGZ9EukdBwARR
cCYw0i5JKoHJAIgpbPLbPftIoRtQgEunDfwDSTpNYoAjqAtwNP7LdkIHGsB3wfmNYgVosIT+qAc0
VAVzrcSCbCTtARX97Qso13p09cYeFOcUW4hFq9s9uuH2vtrTg9uzHFBTjgyKWKKLV9tgknWcSSHf
fXv4L/jZO4mmF0qhwUzOcRqxpCQk8P9dTWvf0eniKW+8mJ4q7jetBZxvEu9IqPlE9j6mZfwYVbxs
kaLPb+TSG+fU6suEkSSEAFhJE5ANvP1IV4Dpt+hprEyOMqdBRhrZxEI4Kg2dlizrJRTJSqzKoOEi
Ayox8IgjFJoqjhW9TdY4tLWcJn1sWIBNInXIbCb+/h8GCREOSwNwGcnFjcndsRVyBlPDKcrvGT0j
piiIOzCkwoUUd6RFAkzJcMPbTiyWmMD2FWawI05Qa5KaHKxLUTKiZLWgFQ+joXB2GOlVgD8L7y8F
w5ZZb+J1av5ZsYTeDcJxLr79b7NdlSD4fzya/1rt+g+/wihl2cLK90+rfcY2PWGluTgH08U+ibaS
/dAV6WaqieFav11F/bfL+OEcpMZ59kh3XIZkvzQ6AdmRETpghiQbvQBEXrxsUgQ+kveIKkCMg8qY
53HZhZoXs4DJqb3U4xyp4lEGCEbI8CscLVK7SZGGhChsDsDRQMhE12vLiOk6iy3nQwXlLlAOYliE
/5Xe1LS5xGOiZcWpPQrpFq2FcNNN1oYETmiLvdIQ0rV9BYJHf4rUBnFX4Qc8pLw/ueyNd3ysMXQF
sbtyeCRsb7dv6PNLAzYf2FbQGxRhEQ/xyCG42TgXt7hB7qt8ESal2GakrhGjvvI9bgw/NIp0hKG6
Qk+UnPTw5TZQi9aeyJFSFl2ZPdMyePQu7+FTY4tIPXOHSnYjzUV7yigyyWDaY1b3miWoHSIpFtKf
gA4mjFzqnsaEh4EwlT27StiQdtK/F2Wl8ldf8Y9VqVyIP4CUxbVeWi/NnTTN2n7I1olrj+iQLWJf
9byW6Bd9KhOt3xh4wkLQBatIpQoHAlxY58zFgnPOzkFNEWcoLKWVSXTxa/3GMPeZS+5jye6Xs7Lg
PrbAbnQA53HAclbDkcCOtBfMprjKtYfalBUmu3IFzbyFDUJlrZlddGV760ithhLJSOID1eAeO3fW
l8kYSkRX5vAxsVDa2Kb37zFr/jXn6Y8h+5H6Uy0f1pl1Y8ikVldgsMfFkqS81hXYLok5wSpHy7LA
yoDWOEw0e4ixcb74x8HEYY0eUy6WqCaRDEu4T0H9kgxUI1hy20gUNINIMzY5uKkBfaK9ovAZ3BwE
1OI4lYhOR/IFi3kilP0tf9L4Ow70xw3/SOdp7M3l/npT3OjrBiloxlqRCdCZLMm/DMNTwL8uDAc6
xGDXYZUAYhvcLCD1RMaBzunIh1Pn2Fu0gMph9EBPlgiZRcTpF1Uvgb1p1dwR6uKxZKNbtMIAKyDN
cvTk2PFoLNdVON6GGtKX4DhEFJxIpwrGzjPEZCzjB86eAJgV7umu6GwvF07r8gmhPEEQgJBYVJmo
NpGWB8b74Fb65a6slKAWIBhonKVmCOikzqFO/alABJ1mSjCL5ZR7oohSrgnnmOuQeBn3lO/FyAvw
oWA0iPoTvlm0C9ElJBhiOhwa7QpBDU9AglUNiXRzKE9ZQCWikeDy+01RppHc481wwVHBlcH46xqQ
1ribeDFkXwE54qSNKWzCnhPlCBuKeOQJdIi/5pxkBd1flEDG+UlsarhldpkcTRjygOI5WJu9W+0D
/0SCMPNQCK4OSP0rhQ3cJrljZ87tp8mQG6vUAWVzaDnImFx9JcDJqJCOwJ5nN3TFoYsileSnQLnZ
ExKXQisWkRPqzWJPwxAVTe0ll2FXB3IEqVYLN+030Z/KHxY6tfDL8hHxdmFD+SpeTFS+BAY6PuSd
PTAQFhhSDexc4Pp/oHe42gXGSCjPBuBdQLtB3foMh4KpQtIh9VJxWBUImhbGGX9CRxW+I0eOBWIk
V0desdjQSyiFI9VmWqVIeliEBbzaJr7itWec6VR7LY65JjTIHdGL/F4hcMLhoM9ibe/ZEO+Q+MPq
YBKiJwONb0ys9IxJ9Mgi0V9ZTr1nurWODAfB9mAWZWB/+jyL6JVJbKOlp+eXwA8VAelDnKZ2o8gm
seBSLd8g4xqMo/RTOP/oxgrcjSkShadwgGOa14D/LHjwBktbaVoK6fHSfSkZnnA//pW0XP5pajLx
tLdnUkV/LFnkdTDAZaFSFiPxHLf6IMXPeR5rhymonOiSQA5kcyTTTdXCAp0TrVI86p5aplcdKAJ5
uppSV2Ytno1P95uRr/yNYKAtNE0xm40qKXU/0LnMqK4PVm2rmIOFLboNx1uzVahiub9/HyrV5t/A
uT/f8Ac4tzZv6XZx5FTZc4IQwLNndFbK4IrheF7Ii8g3McRyvEBcQaH35KYoLeRR5HSkpDeI0zYw
fIqqF8ybkgW2rAHEOMT/TV8suR5R7PuMvRRbS6kvnlpqCfHeEjQqVcN0q0Q/cuCebpsMGsX4ICrX
gSK2Gpo76VDkkktHqngQ1Qd7T3IorXqEGpjdppOGq9YGhQpMCitNEiDtaO1MTpTCmaP+AtdLxbxC
TXv3NpFmmlAUj4SGwajuhb7f3JzfKOBAZ41xMfityT6/ojiAfnJXVCRR1JtTvsDwNGfKEMh9MjoK
1SGEFgGDdISUuGIn6kNHrzI2lGCROldUIjXGk9wkjthKoacz0HGKOEZDgdOW+Tk2ge5sKB3EFWLa
WLmrQvOThyK85EudmcqysyELTMaTgl0gNBksI4pfnB5EoOBZOswV0YIXyKi6VQIhkwhEdz7zXgH6
uThteQnYbx4u6A2Drp3y7xVo/TVr17LqDbPZJN+5/BNWKldKxjnNWPLuywQ0wlYOs7LWhCMJC3Vb
udM6ebOE+MCGCVJCr9JamYIJP04Mu/XycnWTlyJv3z/YfuKWbN/13yi5QnWKxPc//G7SZQG+dROo
cxQYDeeDB9+6/GqEIwB4CLQaRDJrN3nmrEE9im0TagOvpA/R1AKFFDVL3iMUstKKSBdVro4zEhNf
AEPSNtiU0qi1KBGz9iJiXJ5FhYuuUkuXtq//PvjKDwIxR6MgGhlnOxpFI5hwXmphR5IBDXjnQTT4
oiDLQGQhiag+eOfCHnyhUALl4qJiLC/Xz0/Fa2/AJqnk+mwDQdmltUf53GZn+WXS0Ibiq6rq3KSa
Aawac0y9Eeq9MZoUf7IjUKseVzPAjoOMRJlj+1+mO/hPkRgyjsmAHYCuBsFXYPMTKhAuDkEfNVW8
Ly4qsgObEAcXcgD6GgyoOXNwWUdz+wuvJbB9nsKfC5DlkgfcpQYfq37jQdO1o0HEyzLkUEmC0GTy
C84ucwajQW8wGBA3MRiBUrbhIDdMDdIltPeUPUU+yZL5OI23w2O3wnFU71H2V3NDH49pFiy+9hxJ
nN9rL0Mc+kXnJzp6bLqlwbFVjhB2wXwhm6BWB7lH952z70puCGZJMhLyrrAGYNG0lwaHH7ECIlEI
/G69t/kwX6k4vEvWC+dADj3E1M7JO7ers53ZF7pZUaVkCzP0xd9vv6dZmw4RR3Q8vWPwAGGhWiRj
/9Z8Xzh06D1Ctk/28TkpU2KLNB8+r12VMetTHa2+drZ0pR9TUezYydsUHFbCwyx8OESGe7cUmuPt
nFoLFKnL+zmFgikPTrIlIm4m+OGuGg41E2nPem6IPqEgW+WrStjyTlVnthMJR6R4mIPNmG6jp9TO
t/aKCgeQoFggtMx3m+Jk5xVShh0dGAfEUvLOSClyKjeUHFsvMHOAXwJ3qihzP8bXRmWaxsOxgzsy
vgVUJHcgW6t2J6aC03vHcOJ4HJMZ4HHvYwjud6juTrvzajtOSIqL+9maXJwW6i8cP4DtMJlgsSkx
QpUhXB/ApJDt33Jbbuh+uoTBBML8ZvIpf7EFruK0XDd5Wgv3xSVACft9rC/MBzUaIO94/+HRcTyv
48RDt9VvtfruxHVfXl6St7fkA+MwiEajrp+8dd/esCNJkcJedWbB291LVNmmEYOWKZMXTEvhSFpk
4ppJgeoLOMA4TVzCckUvhv2ib87+hGvVlSt0Fw6qqD2N0ojnKUbPQf6J81svJPEStCu8F22CmXv+
oGeReBTrzyYJteicCalCvBzPuysEFKkwwZSKgNEF8H/xKINZs93PCdWZyGLq1wfySkHsWp/f/U8L
ZPf7u19u7R00oUpkj12P4dk7jY/URtS+5/gZhpAaQ6acL1mXcQyG30PGc+kC71LqKS65YV++Vz/M
bf7nxcnrcfvbhOoPHDQ89J3z6dL65lffeYu6S/1+kz/6BjakuALP5a+4koXrhg5z8/D4zHr41IJo
tVovTHXYp9bUL73taWP/F5zMsswKHc/Nmlmv/gCosoOxqe62KUnunfK3Mbe6OTAsMCBHJB5Y3bmO
zPfNfAH6O65S3ARUZ6vPJwput/ZDqqCjilg8ggOCyg92KdIP5HYUwxlnX4v+mc7wIMQILMfrBLrz
3FqOy7lda9Lv1MZAk3NIgFH8dKNUEqJBPq/UVOCCfX6v9kiDuNjHu22902722qLiPe082xupiaMm
eqPRrm2wupiKKjWlK3GZIOidQovZZ/O9xuV+GrivSMcTo3+mYOsLgj7LXvQOmVOFZ6XM9hdJM3ib
Qf696Rl+/r4crA9OneaSB/celypUQ7Ur3bN/pngkeufvxXczpb6pW6Jc0Xe6sxff1On83s+PVBFe
yPJgfxqdNKnRIIiaq0Bog0qJeV+Txk8+adnejGeDTZ2S4E75YzGsnhysTtZd9U/UawqrHzzOd9gg
yl3yP7XO+bye0+4aZjP5twtSTO1PiPTPqf8BRtWzTbVavS7lAzfQ/eXeCZZxxdkj9FA4qVxM+lOz
XYrEr19I5+ZfnH6rUjWqRp0qgma5+sPpLz+qj/Nl85SB4LpcgSeUYWC0DnSKGvLRrSCHFFouQSE1
3NakqZKaDAV8GYPXkU1LkaawRg6tKt4w/gCPdVuiVxXIugUN/5HsQIUQuFAFnuwOZXo88zpMrAB6
LEr39PfBlbo43ePBZrOV2ofw8suNso3+d5NRdwMauEEJjnrT+kEhbi9n87R7gAKXobmPyFvujkG5
g5ufjhpBOaWNMHY0be9apxipxwtVJny6WM6zb4PexE4pvMNZnfHdJyX/80DBawMnsALkfwhlSh9D
ImIbA/T5eaEu7U6ptE7ij1JxaeLQyCiSvy1VrTJMnoqYNv6UOL/U70neIQz44H4dW2nZro/Ikhh9
7ZKZa1AeqDdzQWxhjLz5Fb3pO3gK+EoY0IrA47TbEmzP9R762Ifb1onKOvLWKzgMczwhfO9krj83
CEzsLXr0uYK7hoADcLcyGnJyR6K6uwgIXWhEZdHVY1FAAsag2ZFHXgnK0XT1fY4vPoT1LeY+UAHQ
Y89tU0qqYKcBo0Gki0owB3daiXdkuynjEYhZMDWQNOVhqv77mOzGV0qtxhsEtpAbykjy4mG/z4Eh
InnvTnSmnTywYwjsz1tPTLVUvcTZnMPOJ+fO1ecQg14Rja+DqQFiL9nW1X/hpE6IpFDsqGDI2X1R
mQulI9+6abt1j3kVTity+6I8vr4cvu9Q56Kh7vGKkhYXROAcoAQwMcJD/9YT7rNq3+MaNT909AkI
UfDOG9c4JGv2Z+fVCGZd034Pgbwn9OhdunQcKNs2GW40wuTOC6L0xXtdk0KgFKRd9Cpih5SLOPeb
SQAGDieGCJVKT1sH2Ehn1S8hd+3fe8As/yBksl2tvKqd2AMGpfJUvWMySRLSb6g1Q7SC6LZDMAPL
Rq3yeE9qircjA0e0kue4/X9bvtpfVH1/7Eez/OPQO58Ph/PtWFyL5m+WNLtXF6kclJzzRn6Ta9mJ
H0W29/5+bzvorVl2tPwIVp3X2Bn2fzmE6385g//P5fwwxMZqXXnkGhocN8t+2/t5kCB/Ye0ApUZf
qUumF6h0t+0oIqzZ4XDYqYFJ392wdZe7N8SfdP89RlW96Y/TwaoYjUrTrJvlWs38YbPuq8OpXD6u
RJff5hYJ4f3NaE+6C81BqPK1dDckT2OsmvYqbGTUrBjnmXOlm5h7mNl3BMC7X6zo3xRcf16Q9WMB
XRoX67peruvBkpMpLONUOLOwXncr3zUnxV1Ej5r/8p7GL4NQYPV/8DVm1lxXlzfeU+6q1S0jwr6S
/0LReGc9uFHm5Dhaw880/brnj0Zz5bxXHIvqgGLCyIWP99RjLChjiHUKNK57e3uK6cNo4lHZoXzy
hfv576n7G8v0f0bqx3pqpouGZWRcNQjHzG7E1nRULtm30KJj18a7/TZKvy2VomDuH6NknBcHY7dj
qTSr9npQPtkp5QWGdS/rnLYQAAjJtuGMLPuZfRheg1N3BdJRd6i8PBtfwl/u/a9m5r/L1tLv/7iW
yzXdrB459/5CEc5ul6Ac9VI8HP6yZ6t/dV4ajbrZqFMHud7Q7/94H8OsZNtNxj3XdvY+WiK/BdUY
1CfH7rJ/GB/p19UIzbD6su/Qza27/aq30M0n6S+W7K+G7I+r+HG3BwCkcrWEC5cfgCJ3iMHmyPBX
yeaXjVD4Yv9jDf54I/Hcf9zu/rRuLI9LbveAFMBOc7sMpTGzc/R4W4c+E1iDBXQRoPTF/mKx0QEP
uPvQ2wJyIGqk1Pg2oU0ewIu3QdHt/nvWG0bzr/PeoORotdY0Gmb5xwVu75fmfXs51ANFkYSFnOaG
7U4mk5ZCZQWJ9YSGFUSHuc5OxaFuwk8vxKMun5IJNbmeMSunvoA2g8OVpx0JjYnA+K9UvE4CXsfD
gt8Mmzi7qO6WUFMpSfw3ZYj4b74CZd99A5mjcYGY6wS7LnFJ8vbiJ3pyjXpBBNfrwQzybhtRdohi
VYsOJT4A/5adQ0HsCRLkWrH5twISPLdpJwZYuwVKcdNorXJhfQhQnAPF2SuQT1hCsS9cuHIOGYQ+
tRHeqK6CLyMBwsEjKF7yOHCpj/QQfSG1uyhS3yZEf1m1q0Gli99CmTHVWazCQb6kkRWucGg2deQL
+5dN2xriwiYzoie4V6NrJquIWmFCX4/uhlcox2kkb2b2pgB/8b6hoJpcpvWEV0YwhpbgCv81o0xY
nXIfZZ6K5uEbUd0bEVca4RpTG4s+xtVgPal1NQs5Mv9NG7ih7KSjfWQS0nUr+MAM/jsPfqe9rLMZ
rTvGS83PJ+Bh5N3c2sBgIefpOrxFJAAhjc9ifF6q3lDAh8I9Sk+QIq/WViEeKPCLf2t4JXPjNJq9
+5hsrLWTkxh/cmrL1N2SwpjsSLlHmOadp9ES9segVzmU0Zvd+wIuHAwopgeWF4EoUl2Pb/nRjiJA
Q3pCRI1ja1aiiE9CHQHSZZRG2UBVNX4fk9thO4gniFIyNx6qd+UYibaURoJstkiKFsNUdQbAj157
S+fYQsJyc3Cq669P5iAIVLkxfZPSBk1VjX22Cr4pzGk4TuNFijhl/B+TFdVApNUskwsA2tjoZc5x
SmAA12rPM4cGnyt3BD9MtvVSmQRXlPBoobgTaix5tCwXOBnSQmVIrVBQX1sCuhUYrYmbv/dKY7oa
w61LGwCx5/Ta7fhuA+jscFklzwTh+HY6ndctyaQSGZxcz0OoKzGsCIYdUE0aIANNaLGRq6E3EirC
t9e5tKfxUIwrtf9LkdpJfVNkxN28IX+zOWXxGwn8yI6dA/B2jiSYlYHvArNHmuEYSWJyO9NsDYbm
Bsw9681YYVIZ4kXAr3m9s0flgvAzDWDDCs06PaNo8UacP0TmtU/GBELLYCDpgP7uTC7AvO0RnA9L
PUq0fNw5y2Nleyr0fKcKpWoEqWaH9K/Ezy2qijizzt0OO69klROKAYya7levrQTer+1U6t+PRNh/
8qZq5AMcnD7Rbkv1tI5rZ4TY8oUlm+zeQM9PlKVGW7wE+b3oiWIbdRBZ9sgmAp4uCKr28Eiiw09U
RMjnV++14ryH1Kx/u7oEkhfEC+JjG0TCi2G5dbcbocCusVItKRyNlG343rn7dtbu9TSj27D8Wo+2
0yqlKn0l1rXfKQlJflbP6uF/pf3N2+pN1XeUrpTanTy6R3SzBE5gbsRpES+iQF0G8z10DI3n7PbD
e9/5LPpu2tfyHhuTE9HYZiKxHa31bILHJgLv1EW94Qb2qxLWlEFGVrdt+ig8JTMmaIcKhaSJM3/b
R4yJhFGlWeWCKdkN0LXsqmizSmyqUgMJbvziNWPcHzDfVmDFWl1QVxTApXYaS7xHzqQS1/bxinrb
k6DWqbLRIIeD5ViSXUrvIuO1Ws3WJai1SEFxHq0iVD22JLxSYCr1Ysbqqlbs6S7atSmHrIoo7wxa
WUisHb93yMdhd02VmfnKOzESJLMfyb7RapLCcOkPsRMtLXGylblzqPfOFFaqfYZMQy1lxGLdXw2W
3t31KDykohNKK66R8Tnrnj1e/PLy2ps+gvk0QNs9H0iTUVTFRySp4HwdoRVHKD6dGoF81Bv3XhNI
TOkL6QdC3FjPHlzDEYyOHwVt3p74kTBaAHbmuu5HkoDcQkIDR+jYVW4I8ArLXRT10r/THI2F9f5O
XezcdZBPMhdUhr55r543sMfIx8L3jhcwXm2YnYLR8Uapy1UyJ1ztLRwMTLcHbCDgQIVgeu3bt/K7
qZ4BK9hhaFwGBMIhmWrdfAWB6sNOvVdqSdfiaV2Csx4Lr2FPUcMrQ+qEd6gieUsbQp8YC4IGIXwP
ggd0I4KkCRiWNgzVV9CDs+GqgMXZovwTcMLV0eoU8gd+iM15hc2SNRFXP4WloSYeTxsMVn6GeaQ5
AXqASstgcVHTLnlgTfXB1wRNt4OhlfSay4IQTsXF6RmIEq7k5n7xS1pxUlNv3edbLBncEBPqBJH4
yTYwPlaFajVgAX1AaoJ3nRRDKYId4GYKl3C+0BZjZpP4dfeRxIrnE7G34WvU/ZCjgmWHCgu474X3
xUlArwT7lQ4KFl/LkLlTiaCmPYqXqKh3JR5iLpWWp22lxySY7VGbd2szYSC0ZxvqTuaL4aLK/S6B
YeuSD07Zwoq9ptAP6F6LDBOV9I38N6V61L0P6u/Zxa7qZ6B6GTnHWWjBYBphVw4UVXi+6TlLeG6R
7DZit8KTUdeDV6i5J9XcTdIEhUQpKpS3wyEGCkh/iB5wqyI97LqtF4O1K5+gf+eZcNNSCyr5VGn0
RG5hLIs9VHmcsdN5Ff4wDj/hYwKcPRLlW7eo6Ve97khZGEj2lZPCHXndGxwppyEpG6oiX+G5OA5P
Ks2mYgfDwER388HHwWl+MNYDkvIGsPv2APLz5OAzVlFkfVwCpVPC1iZoBGKe1bY7EAFwQ3Hc4ZwT
BLeIODTD4gZSWjpgKxn2HiCdSniLcl2//T/CzmxJcaXZ0q9yrO+xg5BA0NbWF5pnBonMhBsMikFM
EoOY9PT9Ofm3nbLcZbt27cyihBQKhSI8fFi+XGZp4dCMYLf4LAFgge3fUHvkqL8ZMv9CyS6QE9kX
ZcN/yvZ/91joB8fJJDJKaFfqSXRgyheE2ULcijuLb0bZ4sje33f9qDZ/RdEiM0Yvhw8zw/AXfaxx
1srTyL7xDYKPkWiz6BHEQoV9WG64yOiL4bc9SV7EGQ6t/IMOL4R6QHj3YR8mRmrbJE7j5PQkf1aU
pSIYt02RnG52dSURAeZiB/aUlCF1CZ1QfANQNuaWDZMRKpBts0wzyB+Jl/KqrlOBXYiY4d35GXFB
vCwZILhN2OBJMVxtCXL77smrjE8WuYS4pUOO6knGeDsUUu0nE523f+Xto7Xy0iU7Eyc0axzCHMhq
ZDIsigHleaHhJyR+NjMeXSh63PerImludTR9yUe7GicHXUrIBEB4E8Z32DWFJPpNh8/aeEaOb/SG
ijniBQH/tDL3F4FoFrGdUa/OVi2nw94Fdg6Xb05S5EnU3fh4sMVJnkFaYCgeg/9ehv673gVaBN/g
tuhnjB39y5jEirHgS/mJ+ekXVubQMT5lTt8hbC1/nIy2twax/Q2fM/yGXGuAvxM4iQg14v2ZtC0r
U96hwqOfzS8hnOcbriSaz3tnNSykGMRVBvENC1hI46yP/iXl8itohYweOfREOiMj3c/oKDNlkXEk
K+Qrv0+4kr/oAi47g/D7infj+6MMSIEIOAcpTY99n44j7Drm1CHKuVg4js9o8lzQDPSMDInKPkG3
fKSqQfaASEjgDt4IWSbFYyQoLwKHnyEs2dZTRKcsCyGUVa1FNqD669A6etkAuhDkw0qg5oIpgKJL
uIBEQuzF4IDe5InS+U4EINmGjQIvScgVROqn7SaTWYGyQPdU6MMZHYFaZHt5heF3ppDPsjkgrwER
sI7GQvsI/KjPALuIUBnuBY/kiENzAT4D5Y3cB+YaDYFLEiErfPiSMqwuLil5hyz4vXc2+jcu1kNh
Qb1CzVII+1MAoyqss703uBQJJfWW5t8JydR3DhZCaSG0qoIe4ZUozGRZELCZGoIb/Q+jEz2U4SSh
iNm+kEX/DTHdByKqVlXIVlMjTkcQkhqklH2aAPdItHa20K7IMkjmJ/ShIXyP8SxWfwkIHEVT+As2
qHO94OzML8ETBzYRSYqJteBig5BxKTw8s3A+w+s9Y0kJ9Z343yy/8Z79iNcTiL/I5iVJLPlr4y14
DSA7VkhltvG+37JMG53HjhIi5m2TbW8eJLZv9Pvk6vX72Wowcu3XyVixDphwTPD3HB9lIluYloyJ
LyuHX8r3vzJf6r6IhMmYwVlfjvb5B1NrRCNoFo3k7q18UUZs2w7eiAG08YR9LLGD4ILj10wCtCnJ
4AaOwSaM9ogP2JwryDrhUSuMhLMCW/RFOm7P+UnGJunepsAQ7CSwRe1aN9H5iYClZsKFBs/CLFmt
XOHliGyDKwOUbLT5IAUsYLMBzRMFLBIcN2cf3OzDnydzwZgJVkJ0cpzBoBTrD0bqnI1xEFl58tkm
2AATIIrZGVI6tGxAbZV3IkrMhqcjUNVQxGkVnjzCSR8Veiz2HKk26JcXd7B3O1D+w7wzIHMJ9UdY
fgZvDjCTaBaqUnbxqbz18QV035oy+cAu8epAyDfsi3cJiVtBwzaUFEaNhpPkSiiI0JTIli2inMXo
IRhR7kffS/4Vk5Zr7ybPCKj9QLUAUr8XjJhlmGmeSNcTq0sw8xvvYWsUSHWeeF5acDsLtLpl70NC
5wMgLr4STa9Q6vecNkt6y5rQcRh32C7YHDGi7AEzP3vEr0RojGVhbsPWXEijiYaDXZ8KMUnTBoLY
AnlRU3SInTjuBlvvZYObE8WiYewmey5qwBFwymC8jk6ZoBapRvQhSMVytB+9bNKMo623hatGFI3O
+pwIC05pQCAeUSgG0OX7cgQOX5zZ0IpB721QVnCUTHdfLQ5uoAgX4PjR1j8RNoDAEdI9GnyQnlAs
hRJbd86glIQWfE6JOgKRW++c4BfrMDSUnMLfJWH2lj3NeaqnBTUOv1+2Bqf2DM1HiFwUpB5Sii6I
E2bR3POEinVaNj/iaTxVrX7348yLA7HkdIMc0b1AH4kOA9FPeOiL3w020HPzdqCPetXkVtUWTN9R
Q4ounTIeO4jbpI7Ys+CwvPgCi2+zqaCTqZVsT7g+vGdUjmprQdFKFmoZ9OEcIO1mFjAdIvYhsPRS
3GE2bJnxFC3aR3KqgD2bdiy7joDYxP0xEokn+xU9oICvjAAlhRps9IsiU8iPESv+7stMegJdLACX
4twiDIRCKirOhj9Ev/A3ij9PvHvxfgSPDf4tIUtnwpmowXH/ESOL4oe9G0gFuq8YaQIAjAJGO+sV
Xw0ghB8z+zTGO2v2/KH4Lgl3Ae05GvHVC9GaVaZLFTX6Qk4vLgiII8SMQziMha+lMhNbQ91xa7hl
YBc6GEgh9OYdcmQzoF705DiYt4wWut/BwxR9gLk8Y/wLO9Nx8LLy8Oa3zXIgXKQd5zh4RBqSorEm
V4jFSCUl7/lxzYJ04wQT7HLXjbr9DpA64bj0p+pbGzr7J0osYfHn9tD7aBJGfJEQopMUBE+wJcl1
pUEJ3dmwl95sXJI6D6OJWtMEFcK5IFkdnSoGVE3ERKWODMl4TDTSq9EwVtEkcke8OTSM6T1iWOHb
G/lICTS1t4KDrH99PLlPAR3Sx8WR4CvFqQ4u/SFemYJsYlVC9G4SEJC6S037iiNSvMPTfl8K5PWY
fQLL+hgK4McbflHAgKu+hpggVBYdQPeoOVf/5h+Xrbc0xVeR3Hw9EPk6F+g9roOLmYxz+9zHT4hV
7Qr5JNE4fgCTMzz4C7cwzwZSvg3ckmSmfp8JjV1tA0NrGvA8Qv0R4P35+JKc2NkwH4DkeoOvhg8o
bQtq/+CvEh+5oLKoJwVU4Qvz3oNcIvi+0yGo3NmniPxqyPYkTC2H0WmEwyfRYfrU8M0E6Oxr8Fbx
y0S9ZFzjKgJYJOURNgkOdKBXedxNdAsTNeUp8AON2b6uUHw13EYglNuJ7OaVe2Fzm8t0Us0qKSc4
b6ga33UoM8paDTrObQBSOHr5yRP7VriKsHIZrS52aQKQDmJ/HO+SZLlNdKOBHw7e4Eb/OP8ia8gc
pukcrAh2bTtoDCdnKm279QU/g1BYgaUmBjxW8SFd/clm8NYQiQSLj4/XAaYPLAETR9a6MNrswTsI
JRapVYYLDSt+vm7EnASAjONhwo3ENEl3rodlGvC0TQfv01qIefFEAVAip+LhRHZqrrsQBw3xBXdI
YlbY9y1zieIjE6ZyduZSGOEEk0as3kzY1j7pHV6fAaiIPBHABVqOZpiSeboDNdg1cWLmw9YnQ3kK
2LGl5FzXgJW6xZS6wOQUzO2BOBMuzA4BWadroVJ+5y5bl/Fw59KSpCJ99foyK8jvNb5eZAi+cO2K
/zbE2wmuobS/LlGMju3Ew2XTC5+Omj0IW7cJFVhLZro3sz8wzg68mG+QvWD3AFDETDgwcGvkCu8+
weuFC4wU2xTHkRBLaUDAG+4J1cNt21E0Yfi3A50Dtuk1wrN9IIYgWTEw9+IqQOJJoLznPYIdGH4B
VLzBPTjS8T+3QE4OefGsA3y1yQTR5kfgftHDhIALa8PFimwZQhcrFM4dhxw36gsLLZ9AQ9u8xbVH
kIiKP72vPls72w41KfgtEr2mdEQ5UthxLv45ORvlqEzuGdkAVKOg9KcDwkAUAxESREFBPInReRoA
Phg9fUkVEdKHm9v4vLmvaTvshdDeAOAu0cQpZ3VHLbinGE5vTwPXwn5mHwbXhN1sUltbtAtJ/pKk
QVQQ9u57Nl2IidvGQlSwtNreguawc25Tqe4gpnMTqJx7hnvbOZ3I/CqfprK4sQlPQfThpGGz7x+D
7DqGwWBYpAQ4zdv4QeaWe9UMYH/28Qlg60Y84IyvGms2PuKtenaN9iceIO8pxRrEXDkG6qf+KcxQ
NBK0P9GqUupVGOqnVIy4jq+xvgBpLs4yyT2zrjjHtlAPiA+D4IMUmaB3YivumvglhCFBvCRYE+al
T06Fc0mvsZgY7bAM2M7FwJH7ZjeEGQqFTmmEe9r7JGdNrJxpOTwPX7FYLAcCQke7pOTFBX8BXWiQ
LMC/QESvjsHVXZQ8GCwHqwdWShmLtniOVXxbUmACg02nKnv4rp3B2DwLea+etPgYSY6c0DegA4bt
8DoUptt7+nBP/fOwsHTqSFD+I7jFhwrSrNf4xot+jXmetO1VfUpDhLfpLWZIsTilKVEnbm5rpTFJ
FrwbJoOMlNiUV8p5yL16PNmZ3f88lOdFFXunm4jJysUnJtZxSLkN3hAmyZ46FWeuVT+FH7dwKvRs
D3g4th8377Qt3NzjV1zRWVxxeEWeKfNmqKP8ChNRnT39BarR4IHLC36DCRDPQYFsSe5+rZmzoMra
DqpJ5aOsWbekr0ZFhqZClkLLZBFMMZ9FVevL7EQRqlgE/YWjBItjoH+2AjLzQ6t7cknVP7nGCLdi
GWFPiVdBYPviHDIc5YLtcD4L/p93saCYBn5HeDGCzZQsAaNDufGdsY31RJI/K08qXjTsVgNP2UYz
7gtdXDZd0cIHuKOfdvfrZe0HVyycwwjR+7HHhoR7NSKrDCYI/NZsBsLdCTds0mOvg8yYfbvDzi0s
01cfIb8xb/41m3090guyQnNOxs1HlZsI4TWEeioZPLRMPs6BeEbT2nkSl+g6Ci312M9aluykp5Gc
1Ub4NNGZdl7uzZU3IS29eKNL1qc5OBKspUE7VvBdP5zBMXo4uw8xcib0Ura1W9QOBNzXJtFbaCEb
1Bm4+hJHEbuxdArMwCqWcMQA5YJu0Hc+jQX/jpteynx5xALEcER74FfLGINfx95jcwahHIizLTin
534aeG8zUfRCHKl4XuUaYpIG+8mBLY0mCRkDsIMC0YQsAUlPVAM15b0FDbnVxWxT/w2tEgJCbNXU
RC+gAjeniPmZG+Cy0V8gXqfrQtUt9OpSbw/jE9KBYljC1ygSWogFAXB7aClxS6h+CTkEZ9yGwzsB
0KNzpl36RLfv7iEgJ5zzOyEd4VzzFGjwo1NM/N3tvXWXJjjhmhvdxT0+BC2vJDZ7j8u0CMp+h6Lr
VXwkuUn8xy3vGUvLBJngROwupJ8X88wmhhojey3I1qF0TSj+YBJnrO4UG+cuZAAe3kPAMAtmtYrF
W71XjPu0JNeqCCqukmZ5hLd/f8fQgGYdCrIVyKYnt70j57iWlzbuhFpYOl0uubsyIs9Y8+5cTvBr
SEkQFEz2fb45oSsKHfwpkNugh/YVDA9RvGgcdkfZAUUd7Xj30e79ck6BcEZezG7Y5V1ItE0oUEjX
CsbVWyHlNozdaSivhmii8EaeHdAw9KyLx0b+TUzuOyX9OlBZB9gG1oHa10z3l99x5hBRml1Hju4w
KE4j5momtgR+DpSBtim2BhM0IYpunTmPWXnhj7Q9V20uo4UAHZQJmPA0YKAItDNzhXdyxoUtfBSq
ORaSGHFcyJWSmtJwafh9l3ctPtucqKaZWKShCRyfSYu+JDT5QsAiCmBCcHM+l9oeJ9qY514wr3G1
nPC4BN2vyP6c3KzPI0SuuBaF7zwy7EGEzU8CyydMSSTKwcOEkyfix4jw0BTAAJIkYL0xlXgFMivE
BmTJ8Vi2ifAwbWo0JzY+d1b5583ClSGODfw+EgaQO+Oeuhhwd85lSIK5aeIkGjN9aPbCwwJKYjqw
ovkPJfT9TjkcMBJiFohODzPgeMwkh/eBbzBBacAcp5wk84Y1L4flA0cDRniM463jjYOUT2PTQxKM
ZTFcRHxYgQf6Spb7zn5PK5axrOyTieb6FhApsyhtStUGi5XNPF7z8ISj05SjpF6kJBnSaMr5aUqk
EALVmIOiiKUYqLkt561pj6QMWVIiGUTCkOniidDgdqlptUKZ057J5fSPO8tJNMeNjc6C1I+mwZzO
DQ6MTT6ZY3lCBp6BQpyV1hhRxzfkXsrocSbjh1Pu/a7kiyOBTRMxJbJCJBtPLzKLXJ+3uLRogqZ4
FyIHkK9mwNrEiKOrWGo8Ls+3Nj16aK2tsDBD4nh88gSOOyQU65HGwwdvaFpoz3zmayJZQ374pzUE
RjgkOwkzTbJP+PX+u5scXFKle5YERGa2tBEOoS5Yit21lOasfEV2+IhkcMEzr4W0pZGpk6FnWSZW
arlYvhNaYLPhhh7H5M7cdG0N13LzIao0t6ZlbrF8Bx09IV6V76wh3eGZhimHeAa6veELOVN6zWd6
EdIwSU0eNxvyw/88tZWGHNnw9ZqHpika4SAd1qVb8oeMGM4G9s7ltOStrZQjHv3x5JAMVoN0mga1
jkTtf3PQWDz6wXzffE0JJyqazvAmgJ4XFh8pZ4uHZEvUW/q25vLC5ZeUwg3XZFCRMED2T0Haabpe
C5/cOucFFsw0fnhla0A6hFu9NaYL3yPo1xwrXC4kXwhHK5lG6ZBvGhZRSc+jcq4neUTfR3gImnh/
lgLy3IRKoC593BQG1hsxTTGHpPwmXlu5UCYN64KmJK1LVsia4Bg9IlGJrrxJdIWFSqpfebQrf955
YHtnvU7lyLsfKW/ohM3vsRDlr1w2cqlnnE9nbTdvbUxvutNS7p8yF+kEZz+480taWDOI9JMb85Dv
IUnXDfyw8lGGL2CzlyFNeaLvccESpT9cSVfWzYWMHiWSpOgptEIaHdztSYVhY4+37wpHT7JlKL/x
5sLtX8YnQpz9zszS2PNw5JMsaR+ejBMJHCvJ5SjiIs6nj6t5Wm0YII+XIAQILKI1D23xBEPmGz1n
2NZDodzkEO4YOY5tPmSkZZx5e0Qb6ff77fC6OUIb4hlhzOXJ5eXIU9GaPFpu80Dp0OTF8PHbdE05
Im8Dq5cr+R3wkkQRSAUDgYDoICtFXoDnFg+ISF+NwUfAIN5ENjE4XJkiFegXrjuWxsNjDg+Z9rKS
ZgmLhjfA5GP6WJ44XL6lAmQ4sgxY9UvAGOaa3yCpYpENMgCyQjiX1QRPsUtLIWtS5++lLNk8tjj/
xhV8MkO5iLUtDbOMvaUsbxrujpZD1o8wofDN8uBCygfkyVvyUc6XZc1QW/9Z8VwhsuIqp3OPZbgU
CjDyD5fc3KK/1pKvWL/rIc6B5dVrwExwDoU3wvNCjxZpiHUeLhF0Q5oA/R4uye5rA0EJgZ78r//6
7//7f349//dmVQ6+sa3/VdyOg3JbVFTBpSoumNafmFdVaeo9XW22et2fWTtQ1D6v5b6jwsIl3BsC
nxS+GQ1erjs8TXdLsJjfhCwvStfdqCCrW1f4O6BilfJsZj4W8oWTsG6QY3UzSfmAn0OI4dsYUGKX
CYkasMr4aOdfEmd4JLXfgo1HnP7iwT4mEljQKGn6/4kH4fqwDu92xAusEroU6xVDGKu5Hd4w0YXK
ru1BSk8AWkoviu28t6uUCDM0BGJvym8p7XiCQBfXHPnE2KYUhxS2F7EmJcv7TQtIzBKSgqAk1woO
dViSpGbTFsILaoxg7cuVEuwW+Bk1VqZkHwt+pZB0bZgMhRLmG9CS4wGkgYVYZVKcUvncwpbAifIP
6DbAVOXpkQQlqREFbG8TA0kcC2Oh5DAJx64wGsCNQBiTRe9DCIOXTTKZdFuy+jeRJO0LSy9VCzmz
CAuKqJytGURGNektTZ/0opSiLr64esRUUl3BUQhesLLVoYpS9k2LpE6/eRdArL2PbKI7UDXIqoaQ
0cBE2InIXgItabX6QnQgF9WuNCY1Yx6/pElBlakuBeBcITF5QV/XHuKRm57sHnQid/PXnZ7xSzoI
oQM3FyoVynUEQuEgTO7y58GR1xffROdICghS+uBDzEwpFAJ8FK377ft1qrgkw4CCdN+MIFSWYqvd
uW0frl8wl8KTgqhwZNOiFqIjf8hNpSqiVHUTCQ3IC65CPpnvdFUqJgqrCpsgZ+fTHN4XOavXeAs8
LvZFwt4W0shuCrEDpdR6vlD9kZfEbIcewpGVohra8Ht1SMkmYZy7QiMhJA3iQBeHHFmHrBTI4YQm
hpuxu0L+/ggfCF7pNJ0aCBeZdEYwfg+EHGTCPqVcYt3fjVFXUG56/iEWGbSLexNphX4kjxBg4xjm
PH6/WX5s/M4jUn2BxgJDlXPsGbBHgT7KkRnfkgPOE/BUGdQ0cPFsIZkQX/imT9kYnqrkif5dwCjd
f+b99BS914ZaVO0CXe/8SLEpt/fn7dVTwUazFNr3sFV4jTzU88Fu5pVHq3GxjkV6KLCltI2hNb1n
5XXUsFPfjfrVwiUSFMS4oIOnbg6CiSw+qAHAHHWC887VqGjcsIumeYU38Jq+CNBrbmPmXVjiOnZ2
dGztDAWK7I171v0LL6UT1S//kdszOD7wKGHAPsMWbPY38Obe9pU9Zzej6g3rZjRr+vnRmZH83NZW
HbiLDl6zG7Yb41Nr0NzG+/yr8Qo3FLpb4UpSHk6PCsvNVNt7rYtzv3iNs6813VnTvWvWARAw9XXA
VT/i4ulsNk6b0soXS5mQw3bGV6I6u6etPs0ZxPc86wl14PZavbZWt2fMVCOHOJLU6l142/3q7MkK
37nbU3wl0LRz2g//1nNKKPtvk+N9/cKYPj5y6JUHj5dVcRsI14hAtlx1NiyOGHStr0ZzpN+D+6C8
Dp6vj5oJ0XXq1uJZr676YPuIb7OPzT6puhP+b3Xs+8VpF+FpE5fbcU9zDnpYXuPmK9weI+0wznuh
NuN57IsSbyu/Eah62Lq7vU1WXZJtd1SrcuRYCQXnvjCu1zhvuloR3+FfI9pYui3UnJ1ZPd22EjYb
YUNLXsfhdjfJ8+A4+0tCS1f7kdEC805T67Z7PaXb6nZI+vqRQdGa3ba9R1k3szBXzSZpBGd/tyUE
dL9AuFZtjW4z7v06IdPs2Vq9UdC581HshORhb+8JoBPi2ZAZbqoV3rnyDNxGUr85BvbavFBzZRcK
5culO3xSewbo5REnuNHbgZiQQTbydJe2Hv4WzFkHgGbeECgF3IGl2SVzVGAROjxdxuthXqg61SXC
v1312IsfRl1aG+AFgwtkFqqvQfwA+6mp3pzG0Vd046Cwj+wK/8LbtHOCuP624dVVouRO0SF6Dmlq
z7pDMmC+KmvVvAOT2uIYxLk9Wx2kTiKH2jvZlp5EG5/RPawP8V31aPfVWLbw0E00lhLYUr8D5c6d
nL2RfykF36Dgs99x1qhz9/bEGuvRlhDjNQSmpuGFhFEq8zubQCn8w5FuT5o790kFojPA0poID84w
QsmrXmkBTmMProDZDyBEmRCoGG1gpDBvgEOrK8PcJUjZm0lXGwlMH1wKD+/gpJgQnYzw9PZOdsZo
vuD3vn8+z24D9KJ3YjCsTsNbca1iwzm+s3p0DkWCei94i2kQbpaLtH/lnNkuUcCaECkk/G7kXcBE
d9SOjVlRk9NUPp+en+155xDz11uHXwZijT6C+1sI/AwqcWC09n7aXlwATgrW8Imz9rhqE9yQyXBb
+TPiGXavtq6rxol2KG5cRoK58tUSjAYAyhn0AUAaunYB6ukeC56QiQRKHl7JE9pITzFz/GYBDebW
SfCZR2LRK1hKqlLyFlj/IaGNK2W2S/OIvQT6Sm0uZIzoLVJynHWFWnljPJiEZ/6+EJ+S3pXER6wb
41BqAnu7f5KXeYR15Yn7v+0yeoKuymYDP3PuDBPvsIvG/b7BMZbBZ2xapTPav9yO4ugytoj8HZ0M
kV/Xu/fAUfswW4VZQyoHRdojyikggkNTqGtjsOKXOYkbVheFYjyuAZ7Bz4BVcTvjzFTkn3VM8teB
yI+9AXiKBnIjIK/Y+gEmgoOx2Vr7nl9muJyjx5LyK2nLABa09dl7AslR3O3i+c1/3b/vQTxiUK82
XzyKeV02I/3Dg/R2jY0gnGvmuDsz9idjf7XmysbBJTbR3TwhghrYjb0VbMzkegePNE5JodgNQe1f
jh5NKZg1vY0zL1ArDobKXCJlHc+qp57COSRS/itNj2na8RJ70k0LopSTeZqWJAWcMbPumJktcnvA
DQOJdMdd54q+tTVP6EUtsg4ZQmNGpJ0kdZ4Wpe42AVNegS5CkH06q5Pt2l3jPiclDSj64WmRRrsz
2EyAuGukNHSMYEvSiJJCt4DjFJ8d+QZo6Ass+Z7V1lCSHpWRD0uMx7QVFvh39I15RyrBGmM8k8pk
M7sYjY4xvkxpgqq3gehZt8rYzyyV2fkQJhp9j5uqWiHz0V92BsqMJhbpYdVcYLhi8LVLR/QPUbzW
DR8bUFKAumjM44ObvzCuRUfyygZeMg4YMyGZgF+ibhgnylnhH/jEHqtxfNqUCmgPMP1wNgDIX2sj
wqwX6hTfbH3m9cD9doKuuaGCXWV167HaJB2dKjTj885sXcKrd31GN+N2NOpLX1etioYABVg3CFrO
eJp4e7rAIK6LO7beboWhiZ98UcI/D7B63YY1x2hKPV16sdR9VoPEeDf9NVwLODUwPx/GNVz25LyD
2QJXBlBHwxM1O9mcuuaRDq6uJhvpRW+p4yI36yLi3j2/PcHsHV4VPIPeYaz7s9HGYhTuJCfJKKMH
P7ZkTV3o1IbSozBqGOgWmjhe1geEUidoEa/eZUMSjZZnFPw7pX9mptJbd/dxCVoJulSy7QANwI6I
OoUHXaOb2MuUCxHbuE0YtkDhffarX21DYcEBFDqljZl/yMf61rqWn9ouPe487egdHsHteLQ+Xhrk
RQ13r05fbk/vz+r55mVUsBQeQ/UYndvBoRPNSrtWUnjw75BbkM5IVMjIG/6/6576j8RR2ezbkG5I
brfS7LSVHynCs/Oz7NZVp87Cdvp0TlCmqebtxB2v4H96Kqx3AJHWqlNV9lQzd7D0n83pCd8xfN+E
lAfC8pU5R9c9hTfHiCh2RwjBuEYvQP9RPm9M72b+sD7zOWrahNzfS+HaORFoYw96hSpLa7K5DsmG
QjT4bD1kRA7zFLWr8Yd2TNbCI0TnfyF8nX9/cOWHUf/94B3So9so1kpH/ZH6r2i9627XrusMHihw
egobGcHWbFCSsp5AA0tIwKP2Uz349/u+2/3NmfCP+/4YcP3WUK9l3qwziJ8/akC5NWH7DoZ9Taas
cZ4rgAiIDWPq6pT7AOEPqYNxmqpE63pQMnq9j2bY81+jf++W0pL7/qNfDEVT17Ves/WmSvj1W2mn
ht65NtVLnX00KDb4xT4h+arkN4DMpUTVBjgCpSiAqElqa0180OtXg93NeFbmaaJ9bIjXG53ChRmA
41uDuHlhCZlfwzgnpEQ/o/456BOazRrJ6sFyd9yCKMXFrFe5oUX2pGT7AX1R5gjmxsWYBPnRGPe2
hCp6gb2lLKIfVSDi4wLanolOcOPupgcW9RLLdoL/9RAThmNRe+MxGKEk6IYP/z6EDchQIHhG1rFD
FqZOeRXqiWQf/z58rT8uo99G74cF1yjr8lkernVmfTXX1d04ZU/LWWg2wemVJCpBYcECqNc2oSoJ
nxYxfqu/zemWaOb/8g61H8wISv7SN53rWeb0V3iJposFuk0GjcrIjvYZjsYOWy/u5xuZln9JQG/9
sGG/5/X/jID2Yz3dGnq73aq4N9nQsFXHPDwIBfSyNxUetUMmxHkLHN3EJ5Z/Gf2/3fvHmnrt65fe
fZ7qTDVAmV2iptkNLlk+6S/KoY8nJjrejYQc9BH1Szw858O/pJ2rfxv4HyQA9Wy7b3Z6PLwl6D83
7q6n2jirPcM1SMJ7IBEJpVF7VhKRAuZCMsela/3lFSg/Ut//8wpIzlf1Vqvbbsv3vy1hRT/VN6Uu
ZRgoYqCw9MCKmJR0AZtAhXLzL8Ou/ul+rabK/tHRm221KYvit/s12lrnpV0OdXaBOrS1VigYJbUU
ZtR2AthMEUhXHTUHNyoJUEwo2US9uPOrTZmlE7oQuk5c4JnHoRMeYiE7/vc5ocpc/7kWfu/cjxV5
nFXKfdfd1Vlp6+nzq7gbra5534+Po/sABsRYw4Hrz5zbV6G4M9SJNTJmBw1417xhdH0Eh4fRiJAV
Z68z7WV/6dwfTOz2b51TfizUxuP2yne7fQ0kbjbcZU0itFHlK9nByftisgVUufzAHoYNaRs1N7gH
5y/j+TBQdrw7398AGFCBixLb5Ij8heLhjztjS9N0jSI3ECwoP+x/RavaWqvRemUAaM3KmZZ4izFp
Yg0WHqkQjVcSteevO9AfZ9Nvt5VF/tts6lwUJe92uW0OdUDrjV1bPYOe+esTjWSw+8tTvuXRP+ZH
p62y8/d67V7rx5LtaudXUdRFnd1MoJRAhqOPJ7yJX1N2PmwKv48NBzBfG6ygJprOrFXhudFmkDSC
/SB5ZN2vCUFf4hR/2Um0P4mS1m/9kmH6bRi0zr7a53cWMSSJ0EGdTXK3RKBe584Z4BqINcxpZwXC
VHU/J9ovG8LRzXQ0qsgRmcy3E+pJts52irCh1tJfpm3nj/MW4cKa13R6+eMdXZ91raGPoi1ugYHB
HdGa4ZKB8aoqs+oUw+GA8Mdr9zC3JM+/zFcO8VUIPx4OJDEYZivCPh9NMOUtNyT9vDT6d98hY4yh
pk6QkRFzsLKG0Z9djLjvHyx/tYlH4jzqO9NaMNS0soHEovBbATssyoWxaHt4QXxx15zCQfGyfhEc
WI1I+XL6U/3XF5yZvWg2F9xyvlriUKYQjYEhJuQo4qaG5wu2rtcahlzQiLQ00EFn7LfGwMVlBWmq
VF3LiEeMMB59PDHkAGf6qIU9wasgY4f1OOq/k+P80X48yo6eI7lM2WikX8zZkgspgGQ4/RnZCq+O
Ma3x2uzB5eFIAWs6mFEYytJJvICk4GjiWhLO+kPoij0+6yfAnBtPa3sCxVU37HZgf6ov0pLJXHKz
HNdKtujrW1TYKVBGKHTxLpxJWioWleH+2vr34PPyIj1y0FqSyHMHkFyT434r+7gZIQR7OW703PoX
e/chgQ4lKWceO0aU77+2FaYA8YzzF4EVJQeSrAxvFvSK6nC7Ne7AcAlW8M/Pm9MFt/yrwPkB2pmM
nYvzDD6bXfd1M0GnfHsrcg9oDlXNbZBJTeC26S7A5pNgb+EOu4mGY8k7VklD+CouT/fQ8B7P6Kkm
T1FVNl2nl7WaZis5hs/BXihMqp3xoao449vLcH9zmqOiNzphsRvNIbRiN3upJYC6Z96/LwBNNo1/
CI1ejxXQU/Ve56e1dOlU+/qqKK9MYwp/1U7J/IOmawHIkqy8o1sQqxjJ2nTV2CW5Crcb6JxzFEU6
srx/g+QCD0iQEg2VEozVLdaSekDHy79tf38yb1q/9fSHeCOesLk3u81XtiVLR7r6VUdTLMmnNc3a
C5xQFSwY5ghn5uDkCSVevjUnSVrHxRDXOOia4ZCd8C8C5I9q8u+9+iHc9F132zm+GL+XKzk8zj4E
XSoeSL8FO0oEGzf5YpIB4BHeMZZ/cW1rf9ITCeQ2UVXaPU1/x2F+k6239rVbNQ6PV7abBVcA7l+n
rzY+p73xCvLsmJwT1SIzuEq3kBcQQqWcTjorzP1ql6p4Ain3GeFl3sT54rAm1rI54v3ICkNZv11J
Sd42tM8LPu/+ydUnKqjOvxVJfOsFP+ff7w/wgylzo816Sn18vrLNxzF5+qfsSsR1v0Q67K5/eVca
ZEl/mO2/3+2HfleWVb2/XDsv9MncF3D+EaYQGFutih0ZD3pSfhwLguCoL9eLg3OI1MnHBRGNe1w1
77jUfG3nnV8GjMBnosxExbcnKais8qcEB3+HXL57Dj8aEdiDg7ltsiaGBO+sIxLQ3MDDPHujb9Zv
/2ZnwbwYprDm5uOP9lLxn/3yGFIQSLLXpuekZ9w+tsmXJmkJYTURF5OAfPRsZsKn+XHYkvxzs89H
nuFq46+6OhTRMa/rI6k8pdG4kZTzWusGJX7J6CqA5eeSp3Mb9S8Na1H7/SmY/a2hBTF5bKTvH6wH
1I9hlfa787Ym2bDvLDbzSnm1lgWkH/FqQxFLcha+nRIXGTeOzx8kB8zQk7cUhTyPQCsD9TBnAM3J
S9mMvmYxWGfYX6ZTstTIt9uTmBkpEB4hXDVC/ndqE5BaMSN9qRm8TB0nV8OJt5LcRpTQYMqRocP7
WL+o396hbJPiMiD1K3mYR7wp5qaJWnC/wj7ZEoaOo3EihfdNBNXGz2K2XlSzr7ndZg7h6Bk+8CMe
nrNXPJNewVvb5k4TUC6ZAlLQa3NkrKpfKLG432F/JqueQKq3142jpJo0nF3pPKhqSiGULrCJRhje
f308+x8aoFF8kvpA8j82YGONdtPh4LMB//6j8JY6aRp6wz9+DvHVDZ737Lzo2sfFcq3x3sTNLu8V
GlR2A8lMSnnhlNW0rp9DvLF5kM7CFLfp2lMH+Au9ML7BFgE9opl2QwEszosRiEh4lv8faWfWpSi2
rutf5BiIqHBL3yn23Y3DJgREAUUU/PXnmbkvTlXuPJUXZ6yqWpEZEYow5ze/5m3OyUgYTbZvM6DH
dO57wy2KdUOLTJve/y+5fxVWJ1ebdHgjVLKkkok1Q7FnO1GlBXfmrqfVTGsnKx5R19w0v5KUlTka
imf+NnlUh2+C9MI4ZiPEGv3eUPG13qUH0tt/hwP6Gzzn1P203F4BK2n4938INZ1ThRvAC3LpETID
P4UpAP+COQE7AuYDyqoMF/Tm5SHL6/BQ4U9m4/t+zBJswriB9dgNE2Q5jM6Jy8ebsraKG0dA8taf
Qmr0gzLfxxpuIM6FPZb2hRTrwZAgbOm0wKMjIjI28wTM5LNqgT9AMqfJ3rdY2/uWLq1VHOC83g9v
DA4fRl/TE/yl4ZGWQghOv8K0xmhuxtTXlhE/FTRNsuthNBjFF2W6H+XeKyzGtEuqFcq3gylZopbo
j4sW1QdupAzRoGegQ/3EZ/yJ6DnfxuRhMO563Wg/0iJ+iav6pvoAP3RO2q99I4MiIBACMNMgGsDy
6iF2QVS/s8jQ/5KBJKyeDWACbVITp+b5hkh0b60Sk/vaoPOZPM1SsZBiHaAJBvWUdcwTegJjSC+f
UuyJPmc3XjSxpbQiz1UHZtXXH3y96rLtn/YVUTbKTcg/uOd0zavq3Vp72KUnZnSYezRBGb5QkeUf
LpVsBmFW7hykVHy48nGHaQC03y6iiE97v8wQmSB+bOWhXWCL3NPrZ5izbzJbRvKY55/7LZaBpVPD
dasmg8JSZLcEB99h/EB69AAED3i4575ZAsTojiPP+FGVyUdu9EoQXeiB9VDxxsrj5ny3HUYVZ3wn
bJmf8Gj+TivrsXocBqjsMHn0lJ/jB4hT5V7ynbDMi4+t83AVyDjroYCC0Gt4Q01efKKGqb9VR1f3
QxrYWd69/eYJy/NDrTV++Qqis4VXog71dtB98nlQ8yqIbdl9IgKMQhP/WleOkGFUmnTJoSNX44G/
n+7xYIF2eX7aQ72EOhvdNl+k6tgTwszhu+byuKOslcfl4+/Btl9HnECAVxDGQTIaAImyLn+0yVTl
ZZQRDlDCbaCIEKAyb2NFcFeTAEp7YYNvrIIE1Nd+1ESgQtAbC9Mj8edjFKva77iUPt1av6PO/8Eo
pbdVZ5/gGhspFjyWaj9sgIPopph3WLDJrDAvVwxjO/PHani6ecroI3TFU7bbKT42YvoD3BnKS4Pb
qKxX6FBBrc/HJMM+EIjOFnvcY/kyu5MrUw48o5Drux+GUW9THSDMwMsCpdHRgWghPtPAMrvOYUQx
ZKvM52Tgs03Rl+YMFG5Tyl54ItBPkGbd+avD5vxOGnAP0+zSj9hqQCm91w1WrQwHGzwGotG0qCH8
RepSHdHrMR5+i/fa0+7AqmRSK2brL6Z6YDKn7ygOqsbkPE0HcIlLuKeV/RYHLIm8QRAsrGQ0NJ8c
sT07Dt5hsSJV4OBRIaXBzkqMBiQQNmTkGScibXxhNsLZpZbGt2vewN7F1hBspOzKu+emObHJYsn7
wD1/CpHsJKVuJibhaja6pUGlBXfO9BE7rIly5kLIvXU5Sr4wGWg+n7XKefdFdH/X+vs0DL9nBl/5
STV6AOKP720Spi0ec9IFfJ/fm9CAwW/1pXfO9yO3cFjqKez2sSyK9O5JYgzn9eYaK3GKaR9jopRu
oz9gR/vpHGE0awxj1FLn17GMaCF0g8l3paKVSg4QPJegXqlLX/AvoLTQNeYRRRL3xdC26vgR1Lqv
TePJ8zAAgwExRQpyKIIA+jXnmxjJuO/H2xxfs5p5HfgaUhACH2E/PsTjEmGP+w4tHsZrAqBhqZjf
wuYf8XEKtIMjRuFQ2wJ0ZzYkQOJzqE6KFiLsuqcD3iD7KdeDbeHgCOKAC1qgaq/O4khhOmF17OxC
oteZl17sDow6Nj6Y6gJAWkOe1jvzt6aLlb6684A69sDqblk4LsDJX4siayNK+uxAlE1ks3cawlQF
43H+6A9QA7TKl8nyc0zZn4pd3Bnx6mptfMLHBEOjCH+y1xNerZQ6ezfl6auGdNpHBePfKDn0dzU0
j+GheZvV+b53NGcQVZvcre2+I+R5IVg5PKElLTUmy3FUwPX6Kepx/+0qXSul/h73JpCTyauY1I76
H1daM6cd9NzhhEeff/TutihMUgfi3/NUPG35qwdXxlfSWoKHiFjSUZUMqlt83wm+5UkY3neRIxqS
DV+9rp1yv9Id8vautkFsACGBr0bula7yNCThYsDY4CV+BRX7PX8jHOM5YSS/9KSVtHpBdgk5Qnha
/7PgiSXqLr00GVxbcBFwcO4TpOuM1dP8bjTxi4Nd9fXKsH/KxsuOL9svTLxSuGPZosUfSXWbrlem
BgP7HoLsjckUXQqlsDxUT1qQ+9isUn2v6Sl3l2nwaRDihXZOlywPhMnuP6qnK54EHrLa7Oedvl4n
5uD0QQsUusrDvkcw5Da1eUmcAnwyYmJ30ZDwGveFUrwy70IwFxp/EAvjIexZ4pDXC/vBNRpsERtE
pA+LZFCplX4d54i6Xb6XPmSdsLz0R9Ikd2/BgFTHG/CCiQhQkF752C9xO8VOAGkjVMRJe+xmeg8z
uiv84b6QZLjjuXWDEKa6HX8IihVhKbTzjazFOIRxgub3an1I9ntmqj1cfCOS7IxBPucAUM5z4X6j
XkTTqxiKnDrf1EA+PsCE8BC4kt5eOPalMUiz+EiakF7d9HK/EC76p2FUtNb9kp/4e35JW2TQQx8M
gfXeop32ops3yFye2y0xqwuB8/HUv1F3kjx0EtXwhrzAzQQNZlNq3tcJgMoNgrBDlBynBFHi9+vX
yH7/1XnF97bBujqxP6xFpzPvKYQFSuDh0yLZaLH9xTuGq3jqvRtVrTGKZ51TlhqDD0ULAX/aRHvJ
ItuFTT4mQn635BY45hRM1kwKig2GttDRBV0i+UF9vnWQb+WcRFN9WhwKPZ1JRr2SyFaZzHj1WFm9
F/3whSpD+6OtKw6NevqeNzL+ZniRc3IYzyOme/TCTrFzCzBzQHciRT3xi23kZ/Mw+7uXHi+ZLSgT
kGCP2JWu4x5JjgQHdHA1O2/YQRCqQWw+5+pH/yoRqBulsDmimpcA5GCcRLoARKi/N/PS7AJdGmXL
fqx/j/T73q5GWwJQFPV+pjcIRNQmv9eq4QOmc2U0+Fmn9oMEOjP7b/sGZgwpF5w9mG7IwAGdt2Zr
EKZBqGVG3fr3XQ0AQ9gZGYCeHla3a/SOuQoQwqg+7p5PoFrN265q846BJH7QmVXUUZz4V/gOeDvQ
VSDWE5C8sjS/COSQHqiwprPda7948llZnl2DKW1v3Vt3KuOTASXUub7uS/+gDjPvHWnjcw5lRtYI
TB0bVqhET95HPrxUmx9gUi+jmlYUVHgXwm2jTMePARnXbVXh7KLfFmilpGPZucr8H8vybZcnLUTz
czkY00Z5bT4+UIZRPFan3xodmZy0Y9HRySj0/rh0u9PYScM3Ehwbwkhz+WwG8717Xats2WwpKSYu
UlwVAK1ecEU9A4ATLE7geNCoQJManc1z0a28AQSKsIf1HGF/mnjolwIJdLqeyIk6YJCHnkIXcHZ1
PmvNIzwH+Hi4+1lvUri3kOhZ3dBvJ6/nS16iDPdTxNvRbBgAHyThRb9aKPA0gXruzZ5uGSge06u+
1d2Viv3E7OnuyucHcioTbZms5FOTkLdwy3TMCnDnOww2zxXRqfGf7FdE7CjMQJznlwaRkiiGy7ch
Kg5JaLzuZaCBSUPMzXpA10WrtbbpOgMgOgzm93A/Lw+EqpkaqguscIABzva2tky9BDdVKnpSHNq+
/vNwQHTDuIcJ7QU4b6FKhZPbJXXbGpedhw5iLAsz1vu0RiWh1fddVCsywnRFyjnL11/kZtyaYfST
/cVpPk+96xBonQ5WFuDQojtr4Z76nSHg+i7DzCJ8+3LER0MHksGi00wHYb3tjXO3OtUbgYFPvRfj
/c/2um7BxZzzPRhcXdq7cm53kMzBbUx8bXS++v7jfMi8hgJQecXvL3dL/suK7Ys++LMwlUkXVJ5m
tgAGIGojq/Y0tNa8A8AC/g/O5Gry3w7mz1fnvTcSzlyI6i/zub7RJcDmbXxlksbYP9bjn+dxwHcC
rfD34XDWowV6ZLv3WWEjwJsKig1g0YkNgNmWfWoLaASFnyIB9XL7aQRiL/3hrFqnDIQwOSHXxjhO
G8dIZGErpuhD1QZH+Vrfl4SO95FvEjDe62Hu7a/OjzrZbxtyaN5t2Rm/jgK7SmMdzATuaRYQ0RaZ
p6H+LkyuQkK4dW/87ENyrrNEGwsmfUf8BB8WxOueWYv1ufJZ5O03d9vC5kLlLbFKgk0CfpTCjttG
pG8cwl0alSjxXMdVYb+O+3OvMIeAHcFDcLe+Jm89aBypcbi0Iao23C8gYEORIBJHJSz9IIyr+AeY
2j7AwYnv8nmT+yae3g1+gRD7QnwV+GaNJao21Ato/muiK98ABps8Hb4GIwqMM5EtRJcB9j5k0Nji
LwUK9m1fI/El4QqISczpQx1hFLBZEOfiZ5fE1wo5aoxyNfvWwbjNqAmWxwrdidImNPNDZK8ETSIv
Pyj+UcUXMaQXTvJRATYTuGePqSXvi/Ud//wgckG4vpVmWXjJnIj+JeFeftftYzn8mkTKunWqH0Jv
I+nEzp8qcwilT1QxYk+gPA0pGxNe86fDzwKQ4VL44jUYCXTonI/Ju4jQj+RDbRKt+RD9o7gKOpvY
EhaGVrhEfs4DPjiXz9+/HlYT8GHERbGzOCHwxMnGeeFVLLwWGsPu8QPFpzD6indvxCsk8+KHG5P9
0O1AIokl++Rx0kqE1IpoaDuKg3qmwljhDTS7e0yidJeq1jtgMaJd27G+s8Hkjd+fNBqs9pWdQRRK
/WoJXraDTic3dlnhlgQ5qBph68ywGZtUVrv/E/tv9Zdex4vPdPx1KInone440ThjeY5Ac5M5u4C9
p82yHxYlS/O5btaKQEqzOrhUxcPcKzdux3bSr6Dc9jiK9PyCP80GJ5uoDq+z3k1Pt3sEEJYPIteu
jvqpe2/sjq/Cne83+mf+3t0ZR69voC/RzFhLe/O2TDtGTTJ1jKPbqOJ5ot81GTBwm0FZm/BjYIFG
4DaXooYyK9blPKMAwNrFS0tzv+e7MC7XKIxffzoTFTNcKr96fYNv0oMAQ5225odaIsTH4LUBbK5h
31BGVCoUDAdcZzYHoyoHCuxJQVTku8lOWSeWHJTTclRECuyutVSat0yvWKQglec3P/GZ7A/W9+ge
SQEEh/eszPTvUtbsAfPKKZRAfz+mZDGR6aZA6XJgOrcl/Y29cYXtvEtpGST6N0ZoQAPUHOVMN39k
kFgNElFEGUERumcG75bsStIAdICesQftJzPKnXLs0C0VUs0PVc86ZsPTPytu2iHUGcUcpCXY0uk7
Qdg73pSGfJSC5y5Hr1tat4E6hitMn782MmooR3Lfy8Gx3xiD4z6oz/XkljL3OighSVeUj7uH66xP
sYLyAejacbEAc0e/BZQKwKjieKGANDUEIoTlPBYrtkIvwuzP8mNEuUMi83IffaNCtwi6/likPogU
jFKa2d15EjY2W3/apQGNP6770rdJ8AkLzyJI2e1G6KDzkVkrUTLGPwZguVcTNUkF7RJFG+IiG/Lj
UMKDD+msGhDN6PQzr6TO5asEM4/XCnddwBnov0ecF0h1NvppH+6FEvRAL1cD5qpLxB1ifX5IQR0/
zJdA4vjFiLfJo8cOmWdl0nN5N59pLYDTmYbUI0jaWbLtho/pe/INpcNzcrd6IXYEDBa/Ado5pMHC
REYyMdZFAmVvq0jvAc8Doo4B1BpRe9FI1+8ubAMXhD75JlFtcEU2EeWT55rIz9FEFsmWvP8MJvJW
Qz7eJNmOR5iOgh/2rsc0lL0ufcJgMImXT7fxX77sMSwsj+zX/bY/61u31cPMaYVPYty4FO/F++PS
Z5FO7yc5dbXVTqSJGsZOvORzYc7DHFrQ8URGbQzO9Xa4HES1PUjIOIQgJ3kLs+UNFL0jz+MZEKPR
MXXkBTmQy8GHXdiyac0eLYzwFlSbzk+l6S317CZeaCNys3HqKN7tQt7SWVY2EvozYZLNyvGuq++0
n5udFbwLxnfSthHHfoGK7/G2lrf8+WqkP/2Z6mXUGIVJGvoGVw55yL+PvkdU24EQB7JHolC68lZd
NH4Z8EEkr4HIgPANeIWSRtv1VAnz8hlnlvJztRHb44/xkizkvSZEz2F/8JjdGtXGt05Og8bhEAGg
JkCV0qBr83Ku+o9izsBuh80cWezp81gGmZNOh8d0h6bRZ4nHLnBlpx5lbMxRF3AldRIhHBGjKVwP
xJQATdOelUZdOt0yJ6J/A4se9uxm/sbTkAb/cENJmRjxYYC/sJCs7NvD031cWzc6KuhpzGmOpUKw
cXGf4fr4XKSzx7g6vBaK39Gf88b7rBTGZ7aELmUv0Ox3qDp7WkI5Knmyz0oN0kD1ixmyl76GjlCx
JPeiJLvNRaHBuQcjZf+2mJX3IUTAFrlFsLMKk+yJ+7zfPrCa4+ZiM8vTeOE6K0ofRW8opKAHHa8U
a7BhGkguFDDiMVHhiD+MqcahvcIvWVOPZdN0OlDYGvcdJ1gLKQQSkGbXClpHfU4nJjMT7ky+RZFo
hmznIeaE2mTu+6ysgNjYQ0RsqT822fgdZu6LnnGpxzQF6YSmwR5BOEJFj2EowrZCyb3PVEMIX3bZ
qt1APNFnADWI76TB01N8epZmvXxFnx+A8+aA2R7rGGAXG2/aLpWlsmruRgdYz4Jd/JokqflG/+RE
Hf/GxKQd36169fbaHbduwtIOhJvA0PjQKU4X2fl7UDd91Wghsn4xuyiPV7hBoRRRHLTMTuiw0TTw
X3QzUCZjpKq/XNmLOV9zV+Tq2M+PaRDTAMK0e5SsX0yxZvtFwe3B34RUjIxk2R/3rbdfm0MfJ29H
iT4mBFRdG2lOsSBTFV0EvY853vQ6HkSAQ5So81Of6MspXf15x4Y8dlS8pVlZtIIeNglqTJz/EMtI
FZ06osDT43OJFDBko0U5rhc0+Tp+CeKDMyFFDFRmFmR3IcKlpkSNSk+PsctG3cj0o1DsJ8gWznUI
xc7oMEa79H7tp4HOE3c4OFdNi74kB85dc6GBT5ijHmC3fA/0XZOA/xRboZCjoOs8gcqCeOGu2yBi
iUvRlQxAQ/DpYaOtaMvmYKOiQFCQflzdGkngx1x1y3ES3MbF5DW+Tx7b20xzysMLuOltDOiy0l8r
mpDoEHPVmCCV9Pjw5xhTyuwep4JBD5VWbhebelug1++KAsT8zqQ50b3ELSMN7ywrlFTRh4onLyPf
qfZgw4wB5xhKnAk9J0AyOo39t62F12XllxuItxjctg72kn4n6Ho3B4YJCcmyTkiX0JFkPPGBvoJq
0R5ViwWGyl9Io+jyQjMrRJOtRrAX/ULVyFWTBIye237zXg3v7FSj8F6rD02zj4neJ43W/FB4HSbd
NNoAm1j05GqT1iuWg89LCbDRos+t7XJX1V8cMEITsQ5pxEXC+KMV2FSmXHZ/hn0NacmcxPENWbs3
ZoQDfOZuaz5sJj937qbmNyJnc+jMd+gnfjwa3ijIY+FqIr1k9P3Mqwj64wzB5+dB3iAcPMthxTKd
gCNdIwzZmiVfk/a439HH+9X+5HR3vyvWUeHFi3hBFfy0/OqYO9xe+3agamJGRW/b6fvSRuZ/3Aho
3ZcYhdNDBnKKcwpl6t5UnRdMOhhlMpSNirDnxF7X5z5gpcGtScZSbQynPW6OXQZp2J4fCCKzzCnQ
XgTBzHkF2IXARQNBFY5llyfkxWd+fhC9/GaaBzWlH4MMs0c7DF9Tq5zdZvcJe47lVZ1uq9vhhfUX
Nj0DmF63cTIDEQKz6jVLXLFr964kmuXdaQbhV29EF+ZG++LrtxHtimQlzesTpGALFVeDoeAKWSs7
nfSN4eqGYA1U3+A5k8JmBd84Z+9P6SWkBq+0j/bzONsVtUEc6E+L8HoASdRJjPclo3c0TmNHo9nC
GA+B3tbYM08iQJykzQtqtjQis8tXtKAlqOC8xMckYrFerhyTF7y0s9ihXVIl5geBAUw6n9778lzx
Yy1gB/Som6F5vZvirjLuqw01uo6fYrfXpviLEHhaHEMXdqvN7fLomsOlHA2ISRY/MqBmQJv25uLV
s1EjtRJjy3SRP4wkt+qCPon5IarSYeYVJNY8jyadaFMZFWFAHbBcVl0a74n14iYfspfFbOK+uIPl
qMlx+2wyobjVtWCZEado1Ysn81i8Z21IxJFMKL4SWVGj95YKiOgbVU0Hgc006m9pLve31yXMp9uo
FYOeNdOJhCpupuCbBhAA6mFQtEja7CSRyjYooU3UhOSHlCr2Gp/bR9gvJs2qM5VtRQbP/FlUk46D
9BZWNm/S70pcLb2mmWorrhx00EsT18KcfOA8nQF/Nr8/OY082BUZoqYUObv3T7l8HJVZf6KJyxOj
Ni2EOy+4cMzD+V/XSWZwhixx9714sj/JZrYtx9wz3k8KtUu67SHRmo/jRTJjP7HttoNAorGK7spr
1PEe89LfrxFynbHK3mOFnIXDzbu+kYAB9bFsLG16DSQ3CfaBuqYPz6DqaT5QGyGaofW6j76YQofM
itjCUvCmYKN+ISeOZNmS1yXbOp5IiJzR22e4bCUiEN520rFB4rRal8ZBgSlgPxCYqeCMQln0b1Pl
KLvdUcvAQDaGP80I/TVq9sxQ1qrQSSN8KqnFwxzwVyF/EkXRcJtYJbIICGWJigFfqyAG3/EVLvJv
5/Mysr7LCZiWnhhxCeW1RG+PPOTbSHIFIZBcnzvx4Pa493mpApahgA4TghktpBO/qhyvKMJ/V4yI
qWjEZDCbyGF7R0zwQU/Mz8f5SmMByvSJ73oHeuyke3kgl4a1brpUTbqCUHSBRUCPdevTDXGGpy6f
nqv0vGdMTE5Ex90Emy+gspzZdnqlIGx6Tn/ZLGscbohZ9Dioj+SISDfLDzQF6S6SeXT2Vg9nObay
US26icFyAGLPxmc7qacB410NQmfvwsrsroozAu/vjnWdDfBGyHmIxQK3C5yQksN6eDNDZ2hU246R
+tQSM+czGSLEkVYWC37mgF/cu+FWqBxW58Oh+zB8VCBR1slxwMFlMXf2M+YeSgSN1utNmIUIlYkp
DBzaOsvDZ9GG4+sApCZSO3NSR4iWCV4CHNNGq7eQZZwLTQAsVm7LGAwTelnqUuCmBtPyhNud1HWw
9WWqs16VABqglxgaJs3tDV+872R1P04/QX1M55y9LM83g78OPF/nSYcaEpeQsMDeDb0zIZ83f8zR
2h2zuSv35sCAC9xkd2HpsjCgx+sXVgXySsjvvQyU0NxLPO9PvhN59lhfij6/MBcuNviqMe3grjBo
vCpCnwuxBuCmkCRpnMNFLZeSy0c7XmTXb8ZjTne/9Xz+6nNkCy7RLLAvVPpXAFsBr/iCJYx4mRI+
JaGkVkRc5Q2EhYl7PbOe5bCjn99XkH0fF4kCwcUiXWKCzV8nP998ViHJBnlVw4jLntfvyaVjVm3o
Th8vIcTL9PkMHrvvMSK9IsrxoHlgNFRnhvbxq6AqMJE1yg8dRpuIOLrGLmJDe4CDCHeQBpgPKgOv
CrqT810zGbz2O97QzNqjFqZo0WRHroyx/gvGUS6U5pbDw/wy7aMl6EwRfbv53C8hl4K2pMvt6TCb
ZPGg8veE0EvOCFHoPAz/G0Msy3+C5v4TVvkbM+UhNWl6T4DmdqOPAAQRvxjfe5vNaFThcTK7O0Xs
7k3P3ii7ABB718WgYLFAkL4YzSg8+rSGNSJ+iu5MDrj75Nkyc/bsMEI+tdKLKal/peOqgsdUbdLh
Rsw+x3SKW4w3UeZgTeYJKrSwslrgT4CeK0hXBH4SPKpo3boebyXU/YWUUDFKKN4A6GeWrdl4U2U+
sPPXkTblmhrh66w/8PyR3mknAIp58PokD176et1zMOFiOELDIp+NMdrmsFmBM0agsGvN1TXyekJO
0bFmmR86tCkWDgLwFiJ+LoudyAtgBx8sMfxGcQ6aM8AaXMgEfxchLBRgaOmblQtUYg890GTy2HM/
MKOdfm/cwptHgg71Msty9nYImsiCc0SDzIQDPJ8ra1TM4jk7+yPogKhbqeF02meY9N/P+o9kjn88
6t+tiq/NY/i6KuB1BUwxGEkGFhA3fDvNDM0iRDKAYyHSVC0fmaMkeNzHhDRLsCKNuXQkHUZt80qP
MWLULBGcblooBXM+OUJZ/32lgz8xO/55pb/R9+TeLWk6Ai+eCUV94MXwOLwRI1/aSUIuanj04uls
pp5nLBxYD+DYTqOR/ETU/hf6fUZJzrj2QIK6Y0CU2biML0qdigzO7yHPPBi+fQPtP5tglDh57a0y
IRP03x+jJ5h+/wGQ1sT3/4Hw7r3iby9uueErxdmN8u03pU+SQKCat6OF7cwsZ9u7jHOkpsErAbRq
CQNZhKzYtDT/cil/4jP9847+hsAfSJpUdu9g3YPNaIOx2lFd3U721dT12U0n9wwbX3jW+1ZB/Pnl
uxhH0yHx6r+vAyrzX+7Jb6D7bP9ts8GVR5tvVmXHhhBAQBXjW8ZN5oi+wmwvHEoRPYGs6XlCFPsh
WeR2a+LAsIsYCMPvq8lAgzJUVxv/jn7yJ51MqEdI/EqrYIYnmloMqK5pBKuA2YJxiyoksmk8ExaY
HTAae65V86baP82aZS5McBapT+NKPw0tQUDoInm6bBwU9MACQrBfAKvB2kx3G8c3KD0RMz3cTxSe
dLbNa89ePqDGdL9CQQ85vQ7Sk6AZ2co/H2xBE6DI5n7IDorttxC74/w8n8FOOHFh0iwFYXE1al0C
2YMWh9mfdLcMJPLwXAU351wJ7hTLE/zEkCP9r0vjb6v0N4bdTUvrtmh5IkEQ2Z/ZMbU8dYI2zXzm
MAYZGiIQGi74o3tESjA7u/LsvPobW7j7p6uABNHTen0432jb/XuvyG1XG6b9vFmwDsIuCvAAWimD
X2PEJfZ/2ZhdET9+35iK2lVlrd/v9rrd35hjdzku7tIngflhHO84o1HsWgxySRvq/9+3+o0kkd2e
vaJseaseGvs9XIUYGAhtXDSuL3/ZW3/aWv/8VL8xJHoSsl3SE00szUUF0EhRcdc4ZwGXfcA+u38J
0t3Bn8iBCDLBvOvLUPB+P0++2eM50GStWQycPcm6g5wEJjagAeY0dgGHIy5o5UKEfVcXUHCR99El
B7x3ik/Nd1E5ONRzEKmOhsAfpDR3x5h70z1VK6xu2MNDpoZDuLxPL3NTfyd4fF2QPRA35qrTJ+ij
3ta3WzpW1vkihxnSkwJoKCMYn00ZogAT7YHfYfTIaX+fJG6u/2CxvE59agUeutCWx1VohNogM4ep
hvBdAafys0nWCm5aanRA2QMiSMfJx18fifJDtolP9CLHPQzVFPtEJQCgD1TBLDNLLsOkccxjLZcM
ppwkqDADffAxfFHrJhitIzDttPz/q8IK7Lt8j2mQgB6szq2X2R2y1sr/7xUh/3md/98n9Ps5Whfl
oMridiE8ux+u5mqwPQBbWdyS4LXG3k18OohOaJGgbfc3eYnun5LLf66Q3w7ApPOS9v2U9y8sVPfM
flToWM697rr/CcZgXJwtAjZ/+cz/O5B0u11V1VRZ0hQZctxvgeQhV9LtU/fYcPQndvBXCp3TFgJl
ZaceekXjsWH+hYr360X/HVD+/aZia/7jpH/fekmv6j56i7tumlj3MdIyPGfirMcG4rnB6m/n6B+4
a/9+w9+O0Wue3m+NeMMAh6bdK+VNZ97PrLJBRkbjBwZob8cQ7CT0TVd/PTL+987/97v/dmR0egNZ
GjZlb1Ga3F8+bTYSjobYa0bgq6C/crcxakWKGxi/JcSiBX/u/Jcn/b9X97+v4rco/rh+tFdX5UlD
cBHmlAti3SwzLGTGdR9lh+AvS0v9f0Q8dSgR7cQK+61Y+qpZmz+kZ7v4SA5gQ4m69hXCzECmBmwi
DJOetmwvjEsE2wTM+SMH/e8+KrsY6EMoXV/ri3TlFxMS7wZu7WGUjDxEa8+AaXK7CZCnBK4YGvP8
1kNhzhhgAaTYw4qx6mhwd6CxvLH0gqhx9YB39041RTAtpktv8zjcZ8rhNZcLUHefRoD9enSyPkyt
gOjpz370HexInei8LAFDZFlwhyoBsI8OeB0xhn20TtY3AXp8wVdnk1ym7wgQ3s8fVi+1cyAMQFyW
jz6CdwaIDEAWAAvRRHvi7PnwtbedMy+QGemoIKlcJbM+it6BgcpsgHQOBQYQCPQsWh9coPwZVUif
ZQZgwQdz+cxibq7gpfcZxRAxGHcgufqeNBDvg4Ih8aZVfGw7whuf2rjKGMC9yQzRdBgBdpVQq71P
v25iYwAzxuEleLmoIVnqAvAWcEy0+oD4AG8E2MJA+sZITVQRsX+NQCXGuIuf4gClmPzMqKuYPc+w
iw4qclcbIOF3wfdpTDCWuHHs9riZHdENdKOc7tCixKUt1Z+u4hXGEU1L8LbQqZDpYYquGZthVFs7
TjIXrUyc18hv1eUA5hFgRDP1Qb5zhm3QeWzs4oIHmHEES4cjoZCXvWGMpfOYId5Z+3DxsCAEbO5G
d5aOCtZ6HlZY1ZmZEzWb6BvsaiuKdzd8URtAxjJof2GN25jxCkeYV1BQh+MKx+/dfU3QwJTpw5J9
Rn9Wi1YwSEPg91wVukNU+rHTmcVhBwHeenSlgkaIIpDtSXJKLcpDQH5vvcF5B144L3yL9mYJpKBP
fY1PU2n1xsrkBYxPL2ljKLokXiLA36zBhA6bFzyGEOL4QeFWT6flJA6i2xykgFNs7CGcCDMFXQfQ
9lSEmVAboi+4LEbA0ODTH2+/3IMqzAUbVIJ39NxGG4QSjYQMvjGzAzQ4r5g1i+f2PU/pJ/AyNGh9
XoqiAS0/Rn7DHXgTpuH1tIvlSw2o1GzHmPSMkqgjBHr1jyeA4CnTl/TMPERmujU43cOv0zLwgCLt
lkf5YyiK2ZmBJQMoBrABigvjVWSF16wx1rSaBR+coRil3r+6uvqMZBY/DoT14TrJXGn0Na+Tenz3
H2gsV048LRzA0uEHi0Z8cpZdvZqBPWZ8e0fnQT33ZwkD23ga/7RowgH3n7DSzdRgmGOlP2q4dz82
YElao7THjDZsUz1dJIcEvAHNJosPkS460ASnCKvxCxofErBmRBbCJMhhPPDA2HJcrtaawaQY6y/Z
VIIDLvRMQZln4QFjv8fSIp0oPSNbZImZM+TjxiLu59G5j7e00wG+IIwumfcFQzh0DTG970zohjFC
EOM3JBv7lLj4JWh0LQUVLIwjaU2vJGAYhCjfe4Qh3+I5vuOcEhvgURnCA/G5Ol16mEj9JruhYpJW
JV68qQH0e8pGm4rERUbuvXZpUibLfPQaXYPWo402yvHEUtFiXqU9pqX3ierGp30gBSXDjeGhc1FC
qXJUrnfb7GRMP8dMe79sGdScTq8ZE0eVQQrzkbuRbm/j7P+Qdh5LjuvKFv0iRdBTnNJTEuXLThRl
5T1lv/4t6MQ9xUKzhRf3dkUPalJJAIlEmp07qZYC1ocCuXUaWumiRyZ2irluFKCUyIcWOHbXxyI4
MlWEQq7+eM7PwFFT9xGM2O7VaC2n4TkhUFyksys1juIabKdvHuD2ZI9uUcaLYQkkm+u29s3T00S0
vBc9o7XiOr/xGTb7w+ARj/FzDPigBWvX2PX3DOFINz3S79aKtgh3H++c2NPzHQ0TTOqmzMroK2bM
1Nr7SbKj+RJor9kY260VXHgb39pk21FceNHuCpcb+rACwUfOEwbkouPiBs8BbTa2u4FrAjqrWx1g
/t4K0sxwDsNq/5Jceay+x0/708d8/kzP0pTy78t+GhvrFFa749eCzDBEhIxwEa1u2+hKC3Y8+rIS
uiSn7VNjDM3icPp+BgpMb+vg8j6nOewUkKA90xYc7kGqTRobMm2b8HxpAFxzIJIESrWLpoen4zXR
QWXRO1f34UKEkPe0HNZ4cTbpcdM/f5mTVHTHpAeKDQ2OocumR/R3RHYwaxiXVu0YkW1jaceTaGo5
KSKjunC+fnuDmm15hm4SyBrw1kre4Gjn1cfmwT0PX8m/0yDIJWvSwRksX09ELPpwzZSxWZivGXl5
jQ2CtM1gzFRY6hJUpIlVwnpzVPgUfz5gsAUsCLhpmrzOMuZr8osbXBvXBpCVD06eUtfLJhK84rWg
q9HY5/jdQ3L0wbYx6CY+Da7zCG5Kl6QDTT563JtD/Gh/8kWRp8gl64ZwuO6tW3JKF+58tVwdCAhx
vR9ndH90to8FdBib50vj3D3G87YdHzvWG+00fYe3g74Fhrn1Ll+CT33ELHayvh9fIjg+hF/UPzGr
c4ar8XLGKAXt6SPqACDxKK9Dv/qhN4B6aM8gUimG0qxDaSS0YXBngrnXs3vFLt5+LJ8vXaymyTBE
kdShpt0dfV4ZBbYOPkR9mf7GJlb88fpoPuoN/DMaemif7Vo4JnAAgjknl/0yJUXzdc0Xt362emQO
qQVA0qsPnPxwiehZvHb41Xklz/M9nQVn+rZrjQN54fser17FgVBWLMnvnq+v2/1RZ4NF5zXjaaOv
j21rDn973RfccuDmQ2onC4VYV6XPkqN93FjuyN7Vz8N52+gBb2cCuBWd/daebjI+ZJTM0wPDc8F8
+PPmIR83vswGCOL0KdLS4GOUWaTdrbTlRbzB0YcWr1tGzHsandHWN5P8BBvd2DGK5xIKXOQ2M2Ak
AUhxShfQ4qyjFRSvcJ2nLmnyIj7GWwUVhyku5D3FlZI0h4OzOC/N0XmoBQCsSNIwRpiricMEvb/H
KG5Gpndo+OqvfNwgkSm4BjQshPv3Q0BHWdCjdbXrRPdP+5byuvdVUj5nuT4Xq+2KbQfWi6cpmmFF
y/Es27WshImlgO1oPo2MzjRbZqJhAlDAlVL/ocWTSuGIzPb9L6rOm5UMmxT/TA/WebFaY9hs/z1z
yS09QTaSqDVOV2icnFqy6hzJ0mTpNiV1DXJvJ/j6mIRdGNL71PDuL8uoYmezLVfXTey2od/SGKXo
fWPvd9vVlNyjaIOsEcUuIFhxXoqmCz6I0nDATQZ7jBGaRapIXv8zltYgx/sRLp1y/WRfrGK0xGgO
gJjhghepGwHspJS8i9qnVHQNKdZbKdIWb5Rm1LU/ONW3p7k2urproe6rmEgIUg8tAGoS75qAkAHG
iUl+G6Yof8I6QbJyypO/VqRMKnNDdukjJKNSnEe11VHnI2iDYXz3jMHo43yeO9mGdb9QdKNiZ+Iq
qrjW9CraJDgCeZnrcCeZMrfoYnSajjdkT4bgQGDHtjGaQKZpq6GLhVW3aO4GAzDqwzP83+TjyqKl
+7PZrY9LfYXoR4O5oMBQIZ+ntEEGkybq0M5BosUUnaPLPy299vD+wVt/ZkzQtZ+lW1KSfWKuSLFb
0/NQIPQY7LIl+6qDT4d3/eo/O+1DQH9neHxiCjcU4aEbPDkUVYrUGpwDogaYTI75FkzEA7M1KJct
mEPhhcoJFFXW2HYtR9PqFipqSm7EeLY7uK45OmH3YHGMNvGIhNIphHO2oNvADe9vilnhtTiQDXuW
rUMf6VrSozre6yd9cuRQ3BXjzOk8HOyJJw+UWrYRA5mbRlIHgSsiTTxm33ohK0NQDCwshQStd6ER
fE8DHmNd/ME+hQrs/udVFUZ+fZ50Tw7O2BhvVpPz8AKw9104gP1zg2DEB3uoklVhdn/Jkt7B66Zu
XlwD/cA7hDZ+FO7Sj3Fu0J3cHse0GCtdxooE8S+BkvG7rM7udq4jcAf9EdyOH/ARwP6PMaAd4hw8
jOPlnsS1YkvFX5Ue1l9SpWtorOrafumNz2RrSe3QX6GJDlTqgUyMpzQMg330No23T57i/t3yg3cE
29L9M/ezurO1OEvCNgbrAmgQpFB5Ld5G4Lfr2ZnmtPAL5aIl6AFumj73krow8Mv3Q2orFL/qNS9v
gy1VB/TpUbfrcxSfPFDwXue6j1qUUaCUUDw4FRb3lyApJX/Sncl6u2XZgqyDdYZPBjgXlZuqVzzj
v8QIu1J6xmersbOebXnGd+TEO9f0SLcreA/mDin0RyVIXKOSoPP1NN0svLmIc+DJIbME7vjGEaMq
ZvxlSZ5ZZ+CXa2meZJtWm7VhL8+10/AIm5JIwFkEMbAY/T8K85V34keSZGa8BbW82hZJ53g2FKdU
pPREtawBLjqBP+l0OD8UgcVfbNuPUMnezJ3VRBstELpjeXAdsJEMLGFmabRXV2IrnhXU40eYZGum
o4m9OwthKDt5dFKyIIye2tNYsDoqNEQlS7Iw7vJ0uUw8njAP7NIaHTxCfsL5RRCmkDVX3eRqhfzP
0uAU/K2Q1mY5N7UlS1sC7MjmSQuAgZupGFf1+6vSNclgTM6UuWwHu1nAw/8OnwadxyMIpKmJJpP8
v4k2Sgema5LZmMzqtdpCbOIj3cgprGNfV7wQA1qm+6dVZZ50PA3XsDUdVIB0ybx9bXfyDFvsHq/e
gxW+DNxMuRrxtbLtL0uRLthiNdrMp7Z7Isg4PteZjEdqPoVjJIfUhFDy/pIqDUdZmnSz9OlpefVM
Ryh7DtVM1BXcM5hCxQ22qlSiLEe6VLp30EeLDauCQ4Qu/HSeA7/EdWJIBrQgALOmDZfUk3i9YDe8
BrA2rPvDZDwJZ29k10n0QC0jOs6Pza5gQaHwhGPpwv+yhCNcVbhUbot0LzfuaLy+nDhqYbmzee5G
SaMW2pli9xW7IoevteJ02GsHxMC8ArnhmjkDgWjNwLRpqfKsFZrlSdeydt0d7YM4AzIl8NQ14qJp
9uk2op2RFh3Fiau2UAa1ncb71dLbihOHFgcaEEo5Z/JkF0C+il2sXJetEwRwOa36LS1Vemavc28x
mdT101BLFhm9cG0vgMmBAIn5NkqshF5pBUrSJCugF6v9wnS1E+jIw/eZWhPzqnxa1HOzbXT2IZ1Y
QDwX6QpGK/3l/kodcff/sA2uQchjYGg0V7J08+IEk+rhchrCNd4wgbxBG5NtA1HynA1rAxEs8ngQ
su1gR4RSA9+xBtEorSzpuTmnHVKD2ZrMZexFjILML/Hbxd82L9RijJiKJ6xcLv9pMGjCeUd7EOWt
oXAsj4+DdZNmXLLIdjglmXV/XVUxvsMsQdM0DAvTaklWqLY4m7ozKtjT71nLaKzbG0ZyjR9EzxHA
/6RlBvvBNFbhLitPsiRVsknedbpwLjZSH48t4uqMXDhEFirt/POOgz5wLI8prESjriu9ufZ1brhn
92oOoX9z8nl78XL58vJ9RrcHBE09J1ambf68D0Ji3XQc4FaGcbuZpfswM017YmxP4B2eGUrk01k7
TPofU8LSpwVTxUmPMoxWFSVUJMd+S5Wsi7Zb1nbmDqmm//xMeKz78TwA3gE0eMb868/efZ2phtKU
VindhbOnHy6TAnkhNRNBab31438AJa2IpCts1anisVSKFEdd2lieMNs9XI6IDJdAiIdZNg+C5Cny
G4MU31ARDVXkdX/vqBQ+6Pv58nKZX0xeB0ajhB4iL+0OCHLfz75csbcvWhy8MVKBU+1NctUO/3k/
fsuXLN10sdlZ16PYYVD+HbvVAQ9cT+LXdz/2Ewr8L6Krv33NG9/KnRZ/+reh+y1acoLOI6e+dmwh
mkfx9RJ1IEqg/zyh2zyJXvDuJn5KU8anYssrjPtvuZIhOtfNwtJHyG3GgN7pRmCYQpJE46CBQQdw
fV+HbdVNlSyQsSq8xfgsxJnkF2HffWXikBlmlDqZHZA/F+Ezp04rrZ9lffY8al/C6OVpmj1FdA81
AmaMk1WnFELqeRMovs6otFw/CDlNOgRvtly4mrczeenyPH7NsrH/1U+S1lME0v87barssSlMxB+n
XhIo7f5Un+08wwCsdu00gelHHaeRx06QZRlh2JfltyjWRVEreKDJIBLPbE+l8uJK3fsC6UB2mlF4
s7W44TGTHMx02QNkxLr7XS45fC5c9KYFTZcqZKpAYKJ4paWLu1gyLfZ8UncLg70Gd7/1O9kEWHv2
9MJOA7PvpT3F2dqKs/3jjViurWJdR95j89VGyerAkeD4wLoU71kiZkmsfGPtt2kpmoaNABAm3B0R
qX7sai/dhGE+6uVhGmxpQ2Co+eP9i1GRAPu1HbeUVGk7cByPk2nB5x2Cx7wJaQZQqzzjLrb0BjgJ
hoYABxHdT9+9XqgQrlLDWzaiJLww1rQenFDDx5PtPzb39CGmgnT8yKq5h2QE6FEKTt0PWAOi1jlq
GwwD7Cl7MSqquL824daSVfqO0+bozR1zbw6fgaa+uswd8LNpkATR9gXzp8Jp3/7cHd2/QUlL4q4L
p7Y/m+z5tSMaaZo5RO6vwOeyLPmgr50ZGVR7GAXxPUtU6liRW/+9VFn9D9psfbIK1H/WgsfdYca8
7w0uMBbnrzpg0f4QprMvkLktB2QPua2X67fZGJFuxp9ZKYdSqfRP7jLY1mYH09JQgTm9JD6sbnCV
d7I4o+XjG3wYXHXd6Oll5NMb1OsdfBtDrHA2qp+iH4tw09LScezGp8tisec4IKqMoQwPcrrqEpqv
+nU/emCogOo1MhTG79amVJIIjoO+iguHEJ6CR8Go6cNK/prTgPQEyu4Qt16mwxcws6nislc+9qWV
Sm7VyXBm+slis6EFTWGvyJ4RG+th3K89jlZ+txUZMc0yDFtPVXa3oqr6S/HkGtJ6eT1OtSN3jKkQ
ILnax64e7nO3Td/+uLuK6mAeodRaKsyvcqsl1+o0HR0ntRGHy5wfLne98fo+3HSG/VqAaTOYJ/LA
SxOqXrdKh6600dKDPhm7i+l+I25Zbn+cwxyWwAkJcDKc52bW/2gRoMNEgjlr0Jn0zSgVhWVVmRhT
euC1HXM7LZdlC8w9kyOuUd45drMOzo2WJVGL+STRCJhgEUCfgf+uuFMqj0Yu6XrXg7fQBeZ/6T8+
w2nDHBzx2Ga8K+CKn9s8t6mqWKZ62k3JtlnL5di7HFg0QUMIK07LCLCpPGataD58aS/SQHXOlW7l
zzlbUsg5YUbYQVuxzCbzM7AchQiQOrTpEjl4QVdYcuiR6WxMg//tKt8KyyUTsp7UtubhxHVqFnGT
+T35tG8EnbNY7jxoRYBOaa1tt98CZcSgMF6WFA6e9Nl4X4zx3AiV7A4WJId/KvNXaXcXcbj0p6YN
L1Q9XKqH4pb3LC14ay/mO0PjcJtnMDZAFp87+eU1Nps0WeAps9HrzDoEbQxJI0pDAjnFjguP9M6r
bYl9KX2AOdJ2xmHHnb4kqNdVuArA12OUGq1mOpHX2zzWGUzKO6lylKpD/pKeSVbMO4yK8fYkvGXR
Bt6hTRQF85mYiwEZqMZVVgz2+WWqLcl67Y+uPdvNxFaLaTDN59kEMn+omelviPGOOu+bwbD+0l8f
I1iSBNnZx3LtPxExtYt19HCNGo153GhEL23CxzRIv8PeI1M1Dn64SGCr4A8yT+U5hb+Ap1VxSH/W
XXTTBjNgGyS43LohbdRqVNsuD/WFSUGkKQKLr/6o9fQhrkFKhU7VI1mBr/wtTtqp6Xg81pYe4pgR
dwmI3Ykn4iw5M8a+zbyq+bDNzW+6w3qggrRWpUh+rVSy8LPNbrGoW2uTSh0hXE7Q3k++IL8gJ4PH
qu7tEUuR1P+XPClgM4vVZbYcL/9RfwxO+BoziE9kSHawKHaXLaZ4RLgsqdNWveEV0eov0ZJdP+yc
zahuscsiPZPnY1+EBknylLyIpfZUb6dipbJLeliZ2kID7EaEGOeX9pBFMvVvE3WjF9gJQPFOAEMK
dVJlZ1VnKnui+/Voeqk5LHQXFx/PeUzeqwutY3ild6sdDHq9T9VaFVsre6K1+m65HtlIfKZfLetP
ky8KMJafBPSHLcB5HJSj56pe6fJp3qCfJTtaN8/mcn9B5ASWl8D2m4TgSygmjzApfjxF+Nx4ZKp8
k1KqZL23i/F4tjeRCgcmLtGSgYscKgzMQYvWNP79j0prSpaocI4Hs7YUWpTH5DUYPER0e0VtI9JJ
BNN7KCgWzwrzJy79nUt6i/5Kezs/FO5s7iHUS7FIj6S54AzpDJcBQwe9wAkJL18sEIQkEpX3piqO
+nWwkkU6bv9jkZrPl+g164Ad6GITIqG5amevwg35JU2yR8tLrbbaLFcmgFQxS8D14+eYsPHr42kH
sByeN45VaRrEod3bX8kSzS7T2qj451DD10kQD6FcSS6fo5QgFcWFCSf8bn5OZpHiXBXXVPYzT0uK
5OcN54qxF/2d0MB0GX3LzM6nVpDCVAUXgUJk5f5ahmNYOnUw25NOU7vWDtvZZsY1bYV5/M7D1vH7
Ywt+iihoBINRv0eHidLLU0mVTnVn7cY8MhNxTVnlKh4uk37/Y9XkMW0/NDBKTRpUVEawwos3gRn/
u1TpVGunjaXP93NxVfMNZ5oIb5bnbOWDdxNPzNx3HhTbW/nI/CsTZOVvb/K4mOkzU0cmvuQJ1Nk0
7WziDGClT9aD1Qq6ix19RhNfTNpUCL+/YEeGjRTTw/isFwiHz80X6d+szzAD3tTAX8c4lN+PqkCp
UoFLyxVfVDJMl+1pe5l5nOtGKLAYqEgRaRvECQxBMPHBz5UOlLe10hqWhErpDnNTXx4Mca7P1DZG
CREokZlwnQVBv6ATgjMECjdQGBtOWcWZUxWDl9TK0aQnp2afHfNy4AaJXXb9Z2bR4TuLRxZm5Ced
qHQ51AOR5kk/H1UKdvMV/jBVpcVL78/mcDhOxsX0nwyAyGltKW3QTIqjePUzv79JRVw889vpjvyu
m/XoClOo2f3LDHLo96HPrY1uXXUOHUdKlCmHGRQm/T4K3nqzg3bK3A0usx0qxKq0W7JctctqOXHm
rJzrrN+W7UVfeFBYkHRCaKg0WpVBR2mrJaO1nVvFeb1hneQdXD+nPQp2g/5H4kN+hy+juEs3Y3/v
ZCVztTjqF8OboldkVuj9Ie0AawcmRMzv8rMhvbd+l3m5ySlu4Wukn7C6+iktpW/MVW4qF684ZLm+
cVxd1wtz/89ukzel8Ronp+/T848fdyNJU3hWt9zVnfXLJYvTcb2jGYX1U78pulN/CCU3xIm+x4gG
OB42KfktYlH7YQDnAL463TA9ekXS5rX7Ce5JcRzVnuXP6ctFDH36H0uOo9ehR44kHyAA0veiAUx4
sspMhOLtuKECS8Z0dahNnd2KDRCzlYTKnaKcYEwPRbnYzCnfMUmask0QjGOlVVNYcl2yavbqWj/V
b8rePETknYBSxVRMn24UTSDuFaddlUksW9FbXrm02Pp4VnPNNUY8fGW8fUaMu0rZ3F1A2lZQMNVV
1dgqNMAviZLZcmGwMMYa1/lRuJYUSUSCK842TWgYSHQt/C78LBGtv2mAG/353yUVQB7xLlsOk8Ql
c1LU1+bC8xyDKPA5fJ7242OWkVAUxULILkF5uA08+JTyoGKv/2JZfiRLlsU+LWvTwvQMfGrGMead
ISRA/uiT6CVxXczKlCAtoSwWDILe/j2lKAmPW/Sm+cGN18QbfqoGlf/ldv37SbLnW3evxWhi1AyM
+SmKcblFto3W78hEvUM8M8XjUW3OfuQJ9S+p23hCS52rjWkobfB8vJPZhLDMGZI0b7H1QQNiTcgE
fFXu+i9K9yNXcpDmi9PZJM3HOo2kmdeTZ069c0rIAOj9bksQYbdfmGkiAD41XjCluy+U6k+j+iNf
8pWK+Vizj1f2WVARiiTje4bsac59w5RvoF+iEPbdUxuz6sfzR7BkTxyKz4uVg+Awp1ACGk2w9ASt
gHo4nrdCw6sSqdztH2mSV+TVl9Px6sTxNp8785TMjkiXc64OdS9xo1SPQ7Uv8iNPsiXX8+zkFGJ1
DNHMAbpkQ5g7u12fNAfzKQWaqHlJ7qvwLWdz7ygl/2e5GG+PZw370YS+r3Nk/ITZhGovTQgZsdNw
UEADRFfyqfk9651u7Rj/8z5LNmwxNk91A2jlsPk6JG7MSEx2gzcBTlOaS2GU7i1XMlorvbZeTObc
nMccSD8TTdvmFOilzxwzcFOXlkjaNWyQLJSv08HN276/4SqlkpuICtOwJtOlWGwcvr/jXa+Dru8H
BKzf30Ss96VVALzJOf+osNwktHTXm+0ImjeB2ICctEEE92oe/S2ciUyJAL/D6BH4nwLjk1TTJGWk
bNC40O0Nayh8x+mgCPCLKKWPVEXHqhLvry+TbJh3vewsbSpsGGBY0cmJ6WTmZijkKQ21MEh3jv2G
uykb6vNBd90r2yAqnKBFRMNoPaPqRn5iEHwvgm8StPzc332j2vf690LbkrnyTpNibU0xIMTt2CvW
SVjDG0FQUzR4GhsNWIMFdKenZwrRVYrumLpHYyTgLEvOKDrFaLHVphqW8tl8dj88xhHG7/DV/PM6
k+MbJ37SfjPCmuUPGPQk4vhPxTdUeX/lb5DsmW2tDg5RrfgGkRPqU89NQIphyP4/lqzqbShLkyzZ
2Z4d7flFN8gahK/5e43Rf2d/iCeE2Fb9g0cCDuzB8sbNnPZCxU2r9D3K4iUjVpudRkDAbxv+SvS6
CP3sQ+By8L4mEUUtxd5WvRVlcZIh29a17dxes9pJdiJehyKvf2ZuEu6OT23tgQdKeYnEcydfopJI
2bs6n83pytIRCRju9X0SDMHZ4uJFfvTWIMk3SBdBU7WrimXKlWtvd9Uu1g6Z4Q2A5w/7k7BPxouN
TQfjWPkEVxmK8holq+ROxs5IM8/IA96Ww2wZ+xlFDsaZ3DKZ5J2YgXL/KG9X8d6+St7UcbpbWtYB
zWnm5kc+yZrH8FWkn9rvMTAvElCAixLob17Gn3D8MnCF9Bd04j1lCqbKXJUXL5mrsXOytzOD+4oz
a8fL9ijpwPvNB/StsBtFxVtjG6eQwvfUBlp1zpKrZV69sWEvhG41Sc5Du/aexUn2hLMF7oUAIry/
55WBYnmpkmm6rneribFhqYcgD8GyTUV1ksTmBxlrRrRQdEGZFTJV2ysZKK0+d+ZbscYQl33MgG7u
EEUIhqAlEWZRcBLvAqbTfKYKY6HUMMk27RxjvNyeWe2jgKvnjxpRQx6DaIZGqe9kX5Sg54HIwaQD
7wWa5Hnn+1tpIFVHLFkszam52uQqlk+xnSYZAXDyk48oQKHJe/VITyg2XOjrnYslu1raaXoZHVxh
kpt5B5tMuNDvk9ojgQzwYhBSsFTJ9FQypZDQmI/N+rh2Nejc6yyYMOXQo77VUoaI+3QAdXEAmFMW
jtj5flfL0DaAquNgMPHF4IZBo/3ik3O1032upyLeQC1WfO5bax+CkBBhTm8crp++ew3e0dZXUoPh
hhRxF7rOdtRY0SZk0D3KEKxX/QumldrnIlfeHcVDe4PPl5yp1Wq52x4XbKuXPr/CICSQ4Ek3au0e
Kd6pc4YKL0L23WZTAJcu7aWYhpiYfkjaDr+VV0c0sPC0qm5LFTmrWbINstdWu7p0rroo6iFgIAfR
bb4KO8Nxo8/Q5AVOE9MDg7cbAFydVams6peFS4Zwu14vtqO9uCVhJ6fL1B9H/k1nxeEPiMA+VWZJ
cS9tyRSeL6OLsZjc9ndNB20H95jpkwJ6136A/pZL8j8aX1syhO7+al1PFyERx9CjzoEC0dER+S9v
whtXKqxKgyTzZ4/ri7M7Y09FjAu6sjP0P5KkEYHmHHyrFqfwkmzJzO03+502mbG4S/Kcu+Ipi8Es
ZMkuFZcZ8mlMD5nWVGHrFGt0xKUtXcqRS6LbuN72NH8fXm8IHy+IEqzCDZ3RU1ZOFGbAkSzd5ajN
i7klJLoEVfGrgITQ/ARSFLimMnGucMwcocWl9V3rjjUzxaXkCPf+JHgfN5kS0e0+tRrRoDEOi2QS
DXr3N7Uyz1a6jLdpCCWhYwonu7GBMQ/z8FZg1jW/3ydyarXbg+D0BPmgnz4MWG34qXpJbhjnO6+X
I16akvCJDtf+xuXRFjHr8zOzMYZ9p8tYhdmA/08fSWQ26Px42OXfgqA5fdTaSoiIwmW5MSqXvmG5
tr3xdCI24PkSxASwwtxPqQ36NB28Gf7bDYFDYkqlzirlkozStthM5raIpjbhcxOMbEavJHCCFiEz
JWeFf1SZkymfs2SQrOly5kG1ZRCn58cBbV2TwZDwOKLxNDWYLrPCKN1XLVW4eINVlnbWmZq1a40+
0ZvDCyxW+PnZB6B68m0AjFTapHpXHMksbevn0+J8ZIk8agJhLgqs2ZewuRv/AQeMDqr7K6zqkyk/
o3KHrVm40/no5u52jiSbiMS/WoD+QpY3jlVWV2H+XMkYLeyZu9vf4odJxiECjjin/XXQ/+oy+i2K
0tOTMmupeDflrm9zdSnsmojAm+FrPck712E2vOWHa8lDQbEjGIQKpVGZBFeKFM913bjOTSFS4PTz
GE2lN6F/JmObJf4Z/4R2sFusGjUegvSTgXWtg29BlKxwrSvhW6UbIzf3G66tFfBZisWv+RQKLV/W
MIkQSt5UmaVW3RZX8ooOx82sbguv6DGMO0umWAsAazd5adHyWAtJPKjYiCo4JfVf2isZoNnB3e9X
GhJD0fYyXEZuCoJVj1+9eMjzOkzoouay1pL2GegNJuIVtIDSFVXYX1cyTLvRVLs6GtvMnX09td9F
s2cftlThSuwz/DOu0iJQJe6Upys5TCd7cjYWhXja85BGgeHwnwa3Imh8KzM8Cn/JlQzT+Whb59qU
jMsjI8uCTsZ0cdylrhN2/bbmD7697Dv9tPqKq6Syh3XJX6o7B80xhZsmImExDg1Xm7CCjRWONu9p
D8f3vkVUJR3qkpFy6trS3hzRKfBqYafIQFsKTDTnCQjxDRYOUYNXOqTisO74EXXJczpuvSV5HaQW
MXk7MxQjmRKQ531U2EWT6MIQ7axGk/KDlykzairxks2aHVdb21ndNlr0j02E+zAjt2O3kyf6pYnE
Z1Fay3qfM6hiFRuu0K0b03PpkV0up7Q1rUVCKxSO+CHh5o66XKEPv9UwgHPN48Eqp49XZR//4lHY
pkfxxdFwTCXn7aAtl5NFwcWFtZl5XYQ4/jZ8ElVh0aOtTN1V7/KPPOmQd8WoXlvtkfdYJ14VtUNI
8x/AYCbJmTPWo8Y6C2B0742iVDlQ5C+KXa+bumUyWeNmT0r7bGzsi3O4HNjn57hDgN7faT7mmbUy
M6uzgjj+U50yrHYR/xV6O4KSUGezp/gxPhnDHFaVGNPIPTqSxXqjf6PHQFaFLgk79Oc1+hEnnehx
7sAYfmWHwxD4DO15UB80zlSt5kl/9VQgHCIAOnE1puP423cPDtJgrfTjKjhZxLv08xnSQRc7W98d
1kcUiyRaH+66J4uUUXsK3dI4dLuTh/vL/ss7+CNPur7FZHGd7kyWzVOApXzXU97fIVarHvZJhgh/
NXhgKudgEgn0ae/zvvy/2Okf+VIUVDMmu9r5jGqdAkoAODxZ/wskM3Y6BWOgnF34l6fvR54wKSWt
0jV6Ma0p+/t4c2xGCdgG1nmFWJcELfktxfqqL+6PPMnPOFrn00TTkUeE2dkMbiRcc5+6f7KJUKio
nV4KHxYJJrTS4a3MxSjXK3kYdWc032wKYTgoeDAACMsBHs8hvGs/8A6qnt1qi/yzXLEdpe2tr+ya
vTrdLAWQ7aF46kFQZ9gKUQwVY1PTRxWCWblGycXQr059bxVYiktwewdQX6yFaD98I6HKpKH7Z3pr
arxjKuSeIPdQmPBfI0/M6cR93A2dhf/OCLUGNqN3fqLW/SBY7oNupCe3XsT2rt3QGXJPk20arJJw
Du1TwMhBMYBXGbgoDOcNDFw6A4p4E8td8XliOmcOhQtFiKygkxx1E0eeKoKzWyPJvf2QbNZ4Yyzc
xRYdpwk0t4IM3E4f8CP1w6819JukjYQROd/CULAG9aDHJN1vxalUFuNLlvNm6UrLPthz3a0dUD26
FIUnIkZdnVFAcujE3S34awII65nXqBIsrtC95UsmbF5bTh1jLV4OZgrlnr9/e8Ud6H4tmufeB42P
9i21y5hmxhb/j+ZThgFo05o1Wni3rQ87u85w0uknwmy321w2hoUzkjpSKdhf0mb/XnK5scjd7eaH
uomCPebTlK6MxiJ8v7ZicPSETJM+WJdUe1/GqfCyVZutUm7JnunjUf2sXYWBAYoZ4+uKxEqfSW5k
z8ehSrX/Epj+LFWyZ9DBFXt3wVJRKVqKBD9a1Pf9J5QpOKVqBibhZdzTJcmU1Ufzg73ZI090pYm+
iNcVXN8Z+nukdQpPevCZ3rdmKuspl/3H44ND9IAKXZKQLOSMNO+oBfEik8P/H1XCyvOzDMNxLQaw
wL3z+4FY7EfueSYcWQLPPL6mGbyLCe3ppLHpu3j0WsrMWGWMXZIobal2nI5Hhbiec/9RTNJimfSG
9b8+GIptRx+Qs0Uin612YCvP8kewTDO5WEAGd9mKpxfYMAV/+oH7lPxawcvbzH9QHGP1o1SSJvmv
7maub2tLpJkEn/FQzFnpgMc+QOlC57bIJ5GFpOUFVHjt7dQ96eAO2pfWzg/TbdQLV/n35IEuxPvK
VX1/Sl8lPQ3F6bLaazf3A3crpjK6BplE5jUKHqYh83pVKTSlQMmfda7ny0oT22D7e9ogOGmcj243
ovcQyJsysyy+/4/7WlqfZPt3O29/2R4QRx0R7yqOCbqZXNOFQgoIR7pW1Umqb2tJoOS/rrX/PDZN
cLl6iJ8Da5TYzgGIVcXp3Qgg761Ocl4hUJybhzGrW0fbCFam+sMuDGdTWPFIiMYgC+DFYWKfQFaI
fN05YGq74GWKoo/VJKAj24rbgjCt96gMwCsf3dI+SO/A1puSnRSKdUlybHPndQhtnPA160OmEbyw
JaewvSEXzZg1WwVuVGqZZMVg+VgfzhukEywCs8j6q3efTmnRVNRLR8HySWXFqrPtwP818AxQAsnG
xNQmJ31eOLooYUCf/iqsdEx4FgDF/rZDxbUVt+SPgy9Jk4zJ9IJ3O5/VdUCsm6zz2uGAj4ya4HB3
WK5xSL/7fYmVOGXB/v2f9UmGYm4Q+E62LhJZ3tpv7iPoLF+B3A8Z3ed/+Xa0oNlCMKj4JLNWrzTy
qPnPxG29t2zJeBxnmnld7NlkUZI7Rc9b1HtKMbJ/6ZJ49wV2GEwC1aKmqzRcQmXuyZYsiafXd9ex
gWzcVwaOMot3nHZi2InAVX50o3X2Eo2eqWiz+0qnSnXcklGZXAqXxi02H14k8WTkr0ZE+SixQiCO
k5TuoYGa7Eu12ZJx0Tbr08KwWXCtidDj7X2gakX2Dj8yibatlwh0srptu9JylDRNshzGYmcVwADR
NJH5n3XzzjKl3okZXTAzq0VBfRk+9KZh81N1iQ3VkiWzwWiwuV4TZwzvSQ7B5PuwRgekAQwI3eIi
B+OOKDnXo8/7t6sa8gKDumV4nq0zSAXlK8VGW28EkwSj1oVy5U4CSAzmFm71h5aZ+a2b+uIzxasH
/uTwX3VUOyXhkmZfLrOLfjpdxarBSceYrrjrwKFBax5ZnvQ6U71bVfRAZlmipM/H8cQ9jqYst/nM
7NWtf+jTCRllIlvqP5mIFYE4UVlvQL5UybdVXcYrLVjS7M3E2p/1mqUP8+akm7/O00mw9xnkw0+G
Kfla+OdGC0W7goyDxHAeDryQzHzYvPTvn/st1P/TqPycu6Trh0I/aeaMLxGNgXE4Cba9zYDqFhB1
N8D/w6KRBdKa6xgg0EDoHvG5KmSrzAmVtkPS+tnkWFiuOH8GQUNXNBz2+8aLyAjBSi6AriAxGVep
eFCqE4slqZLbf3RhLFisbHRAcNvlRDadmKtm+U+t1ot4p1UD4W6TiO5sttz8OrIvLuPXNB0mR9AU
BXOr6AHtkIHoUws5p9TIMeV6u9vdhy36b4OB103p4RJ8iuBug+9PJTCq2t78e/xyc+yeWVOz4sI9
gCnixmbZAUYuemJvGc+XBq0YW2VNU3Hccgvs5qotZtMjx42vmPOEEvgID9H/KKIzCfwEmGODJ0wF
s1ZderkR9jxnYJk2R9d3MW/JDurIf/ox+uR3/Se7dw7sHGYw0AK8ZfuxT9ucQtOrk+k/OqdLlm5R
HAzG2xvCiXmmfi+SrWNmhx0eeMR51QSUXov16GEwjUmPDGhK+VQ1fP3FUfw5c8n2Xeq7g+lpbINg
RyLgo2mxgC8V7goAC4oFV/vBpQVLls44zE/resElg308pP/3HXdl7Du0xnYjRh0OpuF/pdOu7tZt
kjJ13ZTLQqfxdmOtPdRLcFTH8TvQiD5de1Q6b3hGSmAhBCjBfUN6w4TKd7ssVXKI65NTUdvOudtc
pNeOEY238VBnwiKoUUZ+0dCWTBmP0Zq127VGexY1ep+fz6dg07oETUguRKdZA2PbflhQM6t1qcTu
laWjSu0rf6PkQhv6vK6ZY74RVqMBw86nPLfHsLYgz7IiDM78TQqczmO8wMr3cloNXt4ExFbt2VV5
WOUPkbwN13Gute2OD2mKDPTzKoN8bRXGVD3Ovt/XgP0Tjb8tGUyTHpQt6VW+bFm4dAdH+7FhbOri
tXl+fu/EAjnTf3oixxNRrLwRv91XjcrIpSxQunD/R9p5LTeOLN36iRgBkAAJ3MIQ9KKTvWFILYoG
BOhB8/TnS3T8u9E1GNaJvUczMS5ChXJZmStXrrQq1uq+2TDblzcmO4s4ldf2U6OLJ7umS58cTgwQ
pdGD+Ne6SwEAaJPu7SmVFyl+hHIRZzPXPVYNWXJqD7j11+n02IcPD9wS/UK9ZnDoPF/7vLYojOrr
heUtfXQ7FDcjtWfO4urI6AHSJrQnJEG9fntahVPUc04C9xA3Pe93XociyBfN+utOm+JeVFbZKT0t
TDEITpQmvrTpfNoE5B9Y/Hmd5gSEMSjSCYJKQqgbsgrH7s+imT5Twqz5mtJUeXEjFLfjftls4mwm
p4H6ZfH7pu05SJsE6rDwfBzs4PH8S/MehRHVbNQm2+7rSxmxa3H2+n24s0mHBwcfD9Z+p5NFcJKF
W64x/rmC6oNdV/NMy9u1npxuMtVKC3WxXQ/JQytsr2JvOn2qNY0XUjAhy0/3gGGG9Ff4WVv5xvQZ
1s+t9fOt+RzdFcjvaSHGMa+L2Xlbk8/pZ6SSk/Heuw3k/o8hZoiq+s7j6QUnw/pqRfRLQ7viLig2
z7zWKgu6fLEL3b7Vefuqfko5CrDFa8i5S1ACJW7XqlWVwoHFYRVrt0t3jnPMhw0EFoL7jtBaVIt6
nc8Ow2mBoTJM26nbdcNuEC5W89CnsMhb83w+sc4sctYEomnCN5IEzMmDceN4fpUCX20OpuyCF8dU
DOyikdGsqcGYiyX51iBPaI5/2Wi8bKmHXKFgLEoMyz7x+tqnv/fj+1WqMFMcXjGtlfh2TdLTVXwc
vBx8qi8s+zLlkJ8htPHP3qk7pg2rlKzkFo6EPlI3H5OfWagvMiuDiYpfo5ja7NiowZTka0TsJejf
kHKWyHI9WQe1AXIgfit+mvhJszOh77XG1JQm/oqDK6Z2fatsHfd+ZPff6Pw6XYUM68CYRy+MTVhD
n5AM/9n04W6gtfP/kf7TTV8xr5XE3d3t2oHQOvi4Q7C7L72vLbgCXjbhvTyz8bdJeO80n2dfk3XM
5+hWISfFq3avsAqWpLgKdyCt1mbr7MwW8Ny/8dI14bs16YBFsq7/1s3eyYK/NVNQ4fkGSUmo7etm
KuopJD6IAttrw0NqMgwb0Z3C2pOPOZyMaheSpTfPOfoAm4uAyGD08v34IJdGxMXvVnzYSvVadWmt
Kg8lKcVaAFDeDgF/KO5FAGKkt4llub7igIpDukquTpotTuKUCEq+7c8JvyEkkm9jW6hv1TwBpa5Y
cUDFCJ/Wu01qHZih7VVJUNC25/gMtId9gNo6IMno9RY9LPIzyfGg1V28alZYYx0txRqfqMg/7WuX
/GT0kYQEQ/UQ4cX1I9SeQZx+PF6p9S/OV7GMx9ple1/cuQ10jQhhfpKIoFLw3O60ftyg9Xiw0ve1
OJhiB1fJbF2HBSjxNeHtLJJiPRoIenGH2J7rf2sPBm70CbKi86nkNz+6cKrNWywXBweJB2xevZ94
tnfifSfnA8vi1/zYtKDEn4O4TdTV6uoujWzZo7EVk2euzsmKShVMnijFBvRjF1XnKPFzlYee0RSS
9nfypdnanGD/aFzF0C0uZgVCYsbWZk0kstFQxaQ8oS2x4OH52n2nwUUeQtgIc2B6Mk+NDhIjE5E4
m2RIT4QWJ28YjZ0hqtdN1OeEIFHttvyQzvXmKHI8pNlB/Lqj6yW6Pj0+KzkD5MHXq5W5a7OxrO1c
TKQUyYGyg4RM4xGeQmXQdkNYlf2x54YI0PZ4MgeoZwnkTmbDbIS6HSyVSCmcW1UixTouXcO5c3q2
oREtabv6tuvZnjWizQkZaZGtiP08aQsR4J22d2Fv2AhTZKx5TSl4bQlKEzxen1KfvfhNimV03Ut2
sC65ZUS5/skAIBLtIXhSiLjjIKMaQpg4Gj0eVmcv1FLbLD0YcYbaJ0ylJieKvMfQeyc4xG1DrFaH
BJaWpRdnqZjD3XJ5S7YXuTuQ8CGGNaf7CHtBammLkCui6DRx8yFdxs0D1X00FhsdqbTTIcGlzIji
ZyhW8mKhUndfMWvKUSXlAxYxbS6bVNpd1/5VQPlpo9skTuc07hFpR/X0Z/H0vezPAKgBKEZdLXG9
LGAufpJiS2v722JRW/NQSbeGD9qPVQnaWk06HqMWMOSVGkIv5sdpTuDOd791lEntAVRMqrOxqrNL
Kh8g9bL26+4JQnl73MCHrQakBDajGyqJ6OZo8RmNB2crBtXanqwDerOMfAj6T5c+nJCa4WHYoP0C
4YFITSbLqzeJm7SZ0tEncsn/fxomwT/rTt2FgvS372Ykt9rRTffylNDhCj1QqtspGiD750UHJu9G
lOeNrIEuv10aHzLifwZW7sJ9Zp5qM3P722+3ImAS5Li8OR0TfmU+DQU7VCoTLVSaj698KSpeHFc5
/Mt9NW1cqjtzWv3ovu3aUuv+BevK3YWU187tsEfS0e9Y3QNUSQlbCFMDzftdCkwWv0E57btjrbFO
43zux7zxTv/pC32IFn0j5odu7N8HQ+RJBTxdI8ALMegn+M7ea97mokkKlcdyDdsVjj1yimpu4gph
JKvTjAaLxPoDlYAP7PvTA3R/0deZj4EqXuEKDQjkzL4AhhTsLJ9f9EJlpa5i4UuUg7je3w7VSpbK
lwCbCzwbuT6b4UurN50lLjf8hdGU0zfDFp3iG6OdmkIrFB7j2Bti/HuDSUd3xcv3uzCacub2O+N6
TA6JeIqESGBST31Mfr9thc12JSRW5qpFuOPPFnrlMMK/nVCLw8mZ+sdFL3yDcuY27j2ZHep8A63N
aIU8wu7TdGkfie+BeCY1M4Pj9FOqOFdaxKKUN+UUBles62pbsSx7w3IHOG+GPzug90yG8/4tTAeY
ydPITLxI8sFbfx8dUujqQoN8dzxauJyeO5d2J0xmAFaXNkFDReNb0r9FsziKDd7c9xYMXq5BjSZn
KDxCT0Qb8AlDuBjh3cIdDO/dTTBdtb5oXZyhGlGrek+79yf36F/iIO7YrdNsdIy9zQTBsX7io6ks
TqjA+tUAieGYl7Pjzv0rV8lGIX4E3Hf//g6IM1vPVe95+44SnfNrkfjvlQPcT7BRmOmUub9S5f+5
RN/E2wa+CJwE0Nps2/+eJTi2aKPMxhv/CKlLB/OUvwyFPVMcbuMCMWN9Zs8g9X/Qg89ttgVYGf8i
tqF6r3ONJoTmXR3vp9w9/TOums+Ka/uNXa/ke4EMAGSBfr1D981mMidhfBe1RBwT2m8iWbR6anWe
P3unF6iMkx8J8fQKnJp7k2f8CuDGdkd7lcRgGSSF+QP1q7lHdzQTegzkGMejoY+o4J9bLV3mMscO
H1zZHL8oDH1bIP9Zv67NqUWQhwzE13Q/n14WyM8Qa8VwdaU7ZgNWYTjrQlqArFAZTs5e7f2/o606
Tp0uzjYMpFp+WAqfstqsL9beWbAKiHVJmDAdywrAP8NXhiz88qJ5psUi/GPuhQEVcxXHqbNeJksG
lKaX0sKrAq70RDdSxj15ryTrqB6ReruJDl8td9MLYyvW6ups0lpiz4zpizSz4hCSQqKXVjC1X/GN
0Q+fNXHMeBENikgnoe9GA+4rh0+zBqVHr/AdilU67oza7ZpWDNCb4Gm3Q0oazo53p7cPwaooaCcB
ei4ubhLQ5uOxywPWwtjK7bdoDYiaFGNz7GFHVcOvNEhxDpZBrkc0lhcr9d6lx9YWA0d0hjhdi9pS
bRpDQr8HJ0FN5zgpSij20TGoLM3gyxAYLiLBC3sIHAJwBNqmiJplV9M45uK03Zx2DCjKEeIhPlG7
k7c8jd45d4Cp2G8BCh4veblH/GfJ1XzN8XjZ3e5njt027Bo+Gm3ilNR7+F8UbgnRUYhBWt5wafhR
GFXxu9L9KTvtj3LY32i1wVvchBkm3lA96MFPoUke7XBmnLCZrwv6xe15tLOKE2ZVeHW3a85Yv8/l
IjtJHx729pUVRq0s9SlNellGululm7DijJGhu63jGRMWWBpnjFz8FN1hFOEojMKs0tKawiygIASd
dWnpXJ380ZQVs7Y68aY6G85WBSVrUe5AnL6ftSs04CBJfae1a1RfehDme2w63OJBBiwehusuXEgh
RGm3X9ZY+SDLdMyGadeQVHct5YPg6i8X22ODey79vJ6Q/RqNHWljI2pjzzij0unq5fFJz3/po0EV
A2vHuwM1mKyCNLt76y57oCG0hbh7sZW7gERCnrd9ex2PlxPU88kV4z79VNo/0EUmkxWcUGfhadt9
5QImjz5LsbenBt2vjSVrwVagWke9iNFv0zuhuw4qROSAdQ2EiKhUHcOY858PHZ+Msgti4gkL+3lA
3QGSq51VsJmn+G6TbqUHWIZYR30wQrKJUCYYQYKBcqqtTChLs/+1j4q9XtKQqL4RK9l9eSHA4IEW
hTH4ne+DjpTB60Akt8RlLg6oIpqV424XQ5FmQKrAaHnIw9BsBkH82p1AI+1S6tEl8wuYhzLs9Aoz
iDLqPWDtjPqT2xo37kqOjlCzCfEWagJ9V14pTWyD0fYsr0cbA44gkbhIJf6s+6OUJvMTcz5ZQ72+
Pk8mm/7GX/KXtsFBWcH5XxOTiRdcHfQ5ZpXqlpV8EUidNBpofl4622rZGgtYFn7/NZYCe6bOzHFs
MQfggbQaFnb9KO/IKiigd2tSWpeKZEav0zl41G+gBcVtjBsaGKCMtvbXdyiPgDnbOKcUVe0pZFQy
ucumU6GIkHs3WaJ4763nZC45zI/NQFmE8deoiv0/WI57q+ZmgLLFdZNalXjU5N1B0beDd0Pkw+3h
odVZ4bKXloFtE7mphutCAv97i+PG0pjZ9bsse454NY8RjEwR2PFhnj7nEjta2LV0kWm8iY1lTHxo
xdRWF9fD6lgx5OEhCyCV5zjRbi5JgowCEczov/AoqAj6M6JiZ++N89rcnRjxiA76mxM9IdQsUkJt
j+BaOjaENVKP8DA059oqeWP/GlixpFQeH2sr+2YIReBMC57txnt7iX8SCANd6UbnRE3hoprebiKi
VV7afZXUB6LVobHxewRWGIGIVAhUYJB4KkwCzdqUYTJ/faJiMLexXaGslLWRzgofzcOOzF2ul5L0
Y5AIqRtmfaQ58SkOOocRMFSX7nWap1B3KFTv9l45bC8zh884+4HAXkmfF0UIHJLwQBlSN15JCppp
UxZedeu0rXOVmx5vb0vXNfYcffA+yclH5yaCKeS+/G99fxLdaMoNX7i1+GK7jAZLpRYcfeQAIDxG
4edgA+m3pSXelYUtf01Pce5qzvGKRBkDxlQ7cuYRof8yob6JGU/89vndCnh8hvBz0NISAhol0j/u
948ELvfhY/tWxg7562OUC99YLNPjbXVgrZFnv05cECSBuMbwTl8p0F5NezTWgBryOoIjQi38i6uz
sGWPdHG3VQNQOy6ue5inHHJyPOYrZYlD0aSDcIYUELhqV0cMLjXqxSGVq+/elrfboSGTJpth+VOz
hWvgkXL1MDi4QGSQvoLRWVvfYOZNAVX3rTiyeqMzx7ner+w9FYEOJT1Pdg8uyo7n010178JNltyW
HEFnS2g1p51rvRf14p7E8/MYJNTd9K/e7oTGzVwEEgbEAZ1TPw5Olvdz3NLRBxbzYe29fP90wnRA
6FsNRJAMosqC9i9UDC+Cc/dnshaNKaid1It/X1Pfwlc9e5Xm97E78/WkkpIoqnDKMBV/P2ZmXF2d
jjAtJFwlgsOITNvRKpr1yHFLHyQf1wFlPI2JL0PQ/xpWcZMOleV1vbPlaL19uN6XCA9EPdOn8RDL
pInZyngsfw2mPtj1836xrDAYcxSZAxdfaUWhLSKZv2jyOWfvInIFbNaNVPHPph98P77LZTnTv75A
sZuVeL3a2g1W+UJPuesvKR9Ctf7Q/qisvErmfUnRLzhx5pExiY5AvyCDe3pkGs36U+qhFN35nMTQ
mL7OvLd2W/Oa/csz8n9m3TEUQ5vusuV6e2WBeGD7H0BlEkjiSMExZUP0HFtZ8H+/a46h2NnVebM/
JAj/itK4CEHkdYqIm8Pt+fxvm2/9tf6KLb1vXHuzIF2PPuoewz77oJAto8cI2FTd3wRtaYVqvGdS
Ftt1pkM6+bwPoF6uO1daQ6D60cDC6iv5Hr9v1Or+ffcgdMxmO3lNkWmU5qjENr8wHDwsrdHM15zB
0hjvj4FzDMW01q1VvD2dZdH7H06dVj4HCU/wFyjuzl4Y1Lz61RY4kQ4lKL9/tTrpWsdpWI6jXPbt
ObmllWwrIBFt48er/hhDOoLLB5Eb9DPaB3L7/Jzg6K40piZXkP7HYSuMrtz+u73KGvtsJ+66uGqw
nK6tewuFVcvvZ70n3JjmNF0StYzHtK4I4SB1qJQVvReUkuutwYA8ktl5D3Hs6XKwoS0eul1r3wZo
e2wlSgOLauFLFSuRZkkFojBfKj1VRfOf4LECmWbW65HIxcOnk6i2pWfOr3y0PsrlPx7u93tqsjt5
hVMtqKMZDxdqP5LxKyGdb4bGJCJ7NoDtvQOZkMJWP1j2pb3VBbUtvR9W6ngUFkKxD/uda2UGV0OY
LhR+wYoGNp5u9x4kEwtSHvUn0iWQemYIslJmuYm6h6ZmN2S1H62LYjMOx+3dXdY3cmo/qO/F1yXN
KU695Cx4y3WYSLnvU5i1Yg5q1coydmlDBJhm+NSXUu42vX6Nx7xNA2lrgClm6bViiHXxbB5NVDEM
zn6/27pnJhoTYMEiSQGtZ50nsKsxvhf9AziNW1o/CGG7xsuFrl0uS4kn9O7UvPkMMIaqEIjjjvcu
Zdepf2tt9oCgnyiqW08ehE0kWpbeCRcHd2cZvTzeqlxY/NEMFN/ttHVnjWSdb5UVZb945Gejbh/W
6gcJ4jfpNNic5vSMhv+6eal7FvRyLwJx+qDGqI+CPyVFv14z/3XnLesi8XxuD9BSWfe6kMZ07ki5
If6zz6r2xO6eLk9rQ74W0aU3CeSJqceIqtBVDeCCNufaYrayinWrYFpyPK4AS51M27gtMzlbQcCN
mnXqftKaRukXnJUhBo40DCzX1iwcVdZ6lSkxIQ/2x1VM8KV6t7OTmzJjeOYUtaR0ih6Ph7/Cnp3T
LIUmM9r+V+FLYZ0Vc3pO6f9ZcTBs1f4bqZ8vFrk2kCYitEeeMFPNKcwbeTyapWJIbfu0s/crxgOS
5lxJqxwgQDN4slvTk/D6CQvknVtK8q1DGIc2fuyNM+8VgTEQHOcLpiIuKHeEjtk8M49vSVli0qpa
iDDD1aLaxFbsi1Wrz2r369LIK4mP3hdFtDtAcrPVHrsh4ones0iekhNMn0cki0Yv/52FK3yBYmmW
l2Vi7hBwzOEKONbNdXPxIbmiITV1RBrg9BiPC5i31tnKW1/9Y3cKYys2YrdJ7lcMrLiA2Dh4I4jM
XltSWNim4QRdfepTdEGwsVz5xjeIcafqVXu0+NloieblD/2fb1G7Tyxnh0VqztYGAiGUtdUgIgNs
8LyEKHTjZnRGge5wlgJWtLVzG41awzBMtdXvapceNrfrmSv4IsXUe8/4jFuYHgC9ENIcLXF6IMQ7
zwBVkGceURgYsy9a4l6Zz1v8DuVVjW+3xIwtLgnV7AtaFUBHIMygq49Ey/rmKXZZfOuYhuUC2NIV
U+1JsTrE17Re29ymyx6hpomIwO3H8M8v9FE5DOnrvARI/DDC9ZDKEwSmp20gDkThn3oZkOJmTBLt
SusT05E0fXglq+XTR410EqdCi+bpvlUxIMkVxkZjt77hoTvUHj7RPyIkNPHzvtsACnvK3IVVKOLP
j21DGa/RcqqGY9SRJEaNXr2Z2TJ2DpvKlXxMv9b7+HClq/xp+AW7eBZEAF7gq8/JOVx6z3Gz1dKG
CGXOVnF85XZeGluHUrjlDd+HXMbSb+Pvxd0mrXXmkGUE0uSBWgWVYBFMWlUSvCOd4GVp5qbwCare
xMbcnmOM0w2+TDeYelnXIxwkl0BEpHkpSgOi4lBKQJRmZzM1ndlVhCRwcF2pdUpg880q0tZzXA8W
UuIqvaxQyh/90LDke6/XSMqpCKpJLH6G8izv60f7lNi/Z9yvdiTmEMcuFzQZIyn/eqY1ss3as/gT
1D4jPYCt2XeVQJykBpkj02UlmuIMNXkUGq2nCD+7MgoHaCXpja9YmEezVm7ZbUE9sSND9j8W3VOb
znmUdSNCiQQlAipccJcCio4OAiqr9yneMNUA34+r7dlyFze8bGkO80HlC7Uns3aEngQROLpuSdBC
FrrVtQPN5ZbL+2jGis11Dva1fjozY7QME/IpNz9tB03qXCJPFAS9OVGN9JL9DDoC6mpGF7fi0eiK
23G5Z6eZu+OwQx3t4prXOyBMuZaHB8g07CVt4QHtPGJupOU1g+vOl2LXzqfTYmNUWPUuLiD85LxQ
gZpessMH3jhpUPm/DqmYsoWxqx6dq5wvyZlhQeHEe+/7HkgjMqdCctLV5JSmCgoXuaqAuO7sjDRN
JtYz8ao3OGfCiK9H+NrEkPduGzgXxtN7KPxRtO31QquleG7xCxSL1kgrm+3N4Atg21ExT+UcVJgI
1sJzgCqAZlPL4MPiYIrd2tJn6rKesak10jQSzjAejwSCemTa/WeC80AzZClI4pDq5Qeyu2ko87sd
nUpttmJTu6dm9/6GfCNArlS/fH2sVn7/7Rj2yce+oqkXt98T6kB34ZJA8/rDvaah7UR3pUtdhcL3
KEvguk66car1K1CRBOTSrjGyx1RaSUuxgyRoWrUhZE5QS83ii3n853X+sxJy4wqRZONSM+77k3PF
jhkUfa3bNz8LspVn3eA1/wathruwt2q/vq9jRFwc3Qfopq7Y75WVnWPnxFYgkzAbvdHni4ITb9Cr
dXpRRlglhFLdi/0v5/vPrOWjCrNe2VWzcVzb7H+frCC5IYoFJU9z7n2mIRxSzXkrKy7mtfgznmKy
s1nllF4t9pc8GEBQE1bVEI0vojRpB4XmiP8/bqtipfezZWK4+98Dukg9NdvT2VA6R75G74ADE8oo
LmBAOsdTu7CKgd6czJ2V3BuysF2AJwICANoo8t5dIXHobLPu8Cq2uZ5eK8Y55fDiZRohLfgwVEiY
HShiJtsldeLfuteXnh6Pb4zqWB7jvZVcM7EdW29NzNEMSD5I78ja1quRiDj+rBqU0lVcb5Gisds/
f5or7wlik9lFgtyjIjX1riRjxq5PnLjFMQ4FC10jPcwTHgqJNqc0QSgLab18XIS9iFJLw/v2A3Rb
fyGkNAidZhgeA7qOejXCzEsTTG7hD0JjCwl7NVz4yxaFang9Z5pS33+9mWf/4977AJX5agX+IE0D
IEgvi1u9Rl+Ysz+jZfStqzIpJTQVTr2pWNlFzbDd5YZbhm0NpJLzC/3slANBijXq1b0elC5g8FZ3
2wrIp64RW0KdSnMTZJAHBk4tajpl1fPteLTk6jXp3QFjr507DPQO9FtwyXSmvNw/+s9VV13gQ5zd
Y3fGeC/dj12bsO+087YLr4a2gbDdwl5l9N6xjADCdnMycslEPZ6w7gqaikGtJJulc7hxPiUBMIuI
hlHDpfJ9cJ52dJoC/+IG/5mtYkg3y92xco2578T/wjPc+rPhnIKEHpg+iIu44CIyPKr2H8+yFHMp
ni3Fohrbe3w3TLHgCeU5ZiCgMLgr+S9co1vwic9PfuVbM2oZ3FEcVTGrm1m2Tg8rpvsxnW77iMFD
vSe1/wMdVd/6V6zXo5Or2FIkc8zjrYJ1O1IhleEYbe/+aRl+MLYklodx+5USIYyJD9az866fmzHx
le48i+vx6CsUG7s4m7Fp3eUlkZcLi5U8U5zem3nPDIaec/KqeyzlgD4YUXV/Z+skXjckvjkEMfmJ
5RSmP7TSyGj/OoH107TxmfInvTi6xrDnafWCUzCL1xVoedzcAMuOdAzxxdSL0GQM38ENOlKLp5lq
mShm0S9Qi3pO8b5+ce7ylqCQXutBHHiqb5soc0W1gX3w5/Np/DHHD36v9ihu2cAVBMc7UvmFJqg5
XL12uxMnIcZr6ZKXulcuz3oUFsM4NS6ZmXLSeUHe4gF2DDgNiZYuz9X2A97S1Vs927BpwrwBd7gB
bCTB2rp00+jSvXz90Jj14lkL71uf/dCY9Nw2FL6tMrOSM0kiTCzA7xfKpVMaqZOtAmwFadc4GXWN
g6pWO+1P1/Mso4MoMeduRRiGYN+HnXkfmNYt/ypBw1cTTtPUgMiMFLb0gQT1D4bnHfED9GWC8Y4f
bKKRn3GU1gP+45MwI/xRfTzzR3R/W/vHhqc5W/+CAf7HNFcVC+lWt5uLKY7174u77d+9FB0k74z8
O2KLvnSwGBkLfEB0BnGVNIajFKIu2Mr86SjsUkbbvayxASgIqBmisuL6beL4/roPuFHW06v0lCJ7
QnZs7e9IUgVrcvTaSK80C1v8CsWI7urx8lJfsXsHanu79uRNGi9JI8nYn5MhrEIyJYoPdBIC/wLG
/Vl9xWya60a22roYk7eu0A7hvnF7eKAS9N9Iew8j7+CdBp+zLr1nW9+0vvlfQwCVTJpU6qfDecP+
uy0RmMA5PnVXQHGSGZKLoi/O0ryO+ZoUdvzqLu7V2Umcfww2D4VvvVeIcfDzSAN9N3Zs7+P3WOfr
qFVS970Bv1rmiP3kNl4B/yiWuQQ4AAD6jwcrpZMWjlJ+4AvTW+2TurFP8yAdETuEsyGdMMvIGSZC
Ka2MRUuT0PUzpv4D1GKUvELk7He1WZd/wbb/c7hq8oIWvuTurszDJcH5earPpe8uRScYGdSqaS1k
aPxJXeyqNlHKatv65iAhnaijp+1rcPy8AzdefeSC7z+h9DTGb3+81vkb/8AHyPeiMMP6lqRaJZGj
1O9LC0lAt3YPrUCMfAcNJc1omgclD2QKo23TWXWxcFjPLX0VgF/a8zmsXKl4YBe1eJfmQcnLwgqj
2TOssj3j0FYIkkWRkqKYdIKrcVwDlPskqCa7PtQQx9fNU4zdo1VVjJJ7u+wOWZZv5SEgKANpGx+6
Y1TXiIqQ4sKzcpo0gqGDQ+/xEuvsYY7IFSZ9j+u2vVsz6YB0JVeVtgJPY2998lLw8k03WrSJaifI
v+I12NBSAotyOO9FZxXLpIqLHleeVy58x7ES1w72hSWQJgO2aH50N723t9UYBH/MLXYCnvHh+b3X
O1Nh89yiS+pTx++E769UAw6zLjoswOudgxQlHk8eqbvF1+OlInf/eJty+mnhG6vL2vl2WEhs0+/e
Nh6MWnvlEUz231J0u9+SOs8psu3oNL0detJU9sjLsgpNSija8A6lue2vKDxPq+AF4ard623bPZj2
oCMNIcqh5nGeU1jkhbegg9zcAMzgtReNpaRfigB+ecKZ+Rx8isYHd2AQ1m5QljoT2ZtGMCKdDC0o
zNA1673fmjh+6OfmZCaC2WPi6YjrOnOX+6qF9dhc97dzPebs7Agy6cjcZif4ehAPnY3XuQuWYlm3
28bleqzjLsjxsH62gyaIAcSOKIIcHq7HUoAyWUx04/7L29KoN5DtbliGqvuzx0u5mwv3DuAuNxPR
E/oAXKk396Mx5agd1FLROvg1J9MhfLX4aRmmkBeTr7OnkyfLHcN/WIkauhhQSMwq2f2/X5ftwZzV
V2frjnuNNYQ8nPiNwRxKbVSf5oyXizeD4j4yNQ9sKZOKLrr/GVjxWJ270Uj2jn3Hf4BZymWMn8dx
xI2D4kP41RbM8qgXdSiN+2qWbRu1GqlyQ/5/4XjRy8daUHsnwzb7yQjycHt4aEHc5UzvYYdqiQGl
gX1hQOWQnTcVq763GbCGYp9QpptfOKTLJxsyeavBPwXRmF6+wBgDCXQXwT0L6aqrCxBK3yHbbNSM
qmFVG+o+J5fskqxr6R1+AtANGKVQR6bSufj9s/Usiy3pQ90ml+JjhVGVTaawMDaM7MjpIkOMV4o3
PqaslzDpVeIBEAVtk3X5lf840IUhFdSmbt7NkzNL7ngwwlgmPwwzPwKVxjxKDx1RYn15bMTLHZjC
mErccbxt6+v7hcXtUu1kSugMDL4P3nk4KF/TkuN0e6m87HvYSSc72d9hOzBJihEWtJ5s5x2wV+33
yPTfEeuDBaU7Q6Uu/59pqs/6yj2dK04mZwj6/Qcc5xWCv1IwDgHdn0y6weNlzX/fg61Un++ltXRP
qfn7zIrWcBpQ+8GxBZnIf8RakH4nKTr5QSaQP3mzWi/U4tB3/PG35F72o28R5KxgNw52Gi9QB2Hu
+IxVOFhAAU8UzcuB5jz3Qjwa2h2A2RjC8tEic6VmpLD2it2a3W+Nhb1iz+WtQpOHvBIkX/I8cGwi
gAj0aIiCoJm/00CHCFeHNJfWmcDD+j8Doj6W1SPtRu/oB2LH+IQmWnmke4iCIkYehNtmR7fkpbzX
4ojK0ySK6s7ivLvjCYijHuPO4NCMSaUwqHSuOcECgPII5KzZ7fLHqTBZxW7VT/Ghttljt6iVFG3V
eWUwnlNggKY0fhEcRx2EUB54NapIsRlWo+qqEJy52Wa1RZqbLRaXMRdeRrc3DFdINqh1gT6umWQp
p9QpDKm8TPblsLFNsZRwpngT2tfuNloGib8MUMNow3cVi8m9XglnbgRoVOlpe82X3/HCRyibnCyr
2fLkbn6/x5LTI6EwH0/HBNv5zYrCDmabP/iCgFq2F63eUKk1LXyBsteLxi1d0DGZN+qtGXyRG762
GDvzhrROpFvFaLn3XLQw1nhgmh0od74KQytv1aXmWvbalskjwdEERaEkmjbh8zkOqCTqcm71t47K
W9YXxypuvPJcLQ6rTXaVNSdpBFUQxh5mPAInDCGK6aXS5Rz9w3QWZqk8Vw1HSlRu+XBYDpxMLhTa
c74TuP5cUP5gH5DIDYXFJe+zSE5+v9SfH1vw8iTSn89QITIjaTin2+995hN4MOnO056/Eg+9D4Dl
Rpwt7a3WnC0VJDueq3Z2b8gGN1EW+SL0vtL6JfNWEVpqeEBpn7fKGYwCHSkzF+F4sOgqWGYl61U6
OzLyubMPRe9GXC8EkOcQp4EkE7+Op8/6Z9AEqF/AoHLRJvQkEfCu3Wj/rpY6QxvQvSSlWLELDccy
0XoTKYa/n9LtpZG5sT270RyMopQnaGUigJHDtFSvZt6suem+wkHBwov5+R6to7XvMInHB6KUyVn8
DuVJt89Vo9GocPFtL/dOoU1gdbIvloc3lTcGXoG/40eYq+Ifd7X+cZmzWvwE5VU3kqy6povEPSeT
Nulh+wRrtj3MPF70EAKpBNoiw7OMdDqYpe95cWjF+jfsxmF/Wqyw/gE2oE0yd7w2sAILZDcXzdbI
DnRV8aVucnFIxdbfrKy+r27WzFbakn00ectpgYRODelbhOs07mOpdS0Opxj2jZU4jWTFDKVHL6qO
aBhKRVwElInPiO+ArC8Oo7YErtRxKQ6smHVC3uxibpmnEBf7CKuIkzin9807mRjUbUcUhWueklJw
vDimYtN3tZnrmBmHmRL43/Vn1P9JUSxzpR/y6/98dBWrHqfLZHfZ5qsL76UBsIiKijDYIEpycMWO
6LWHSqvFCtP8R/VFtXK61dcsbc2z+fndyztvKM4qS1xQ8SU+mEcrHwBlyLOG2kMjugQHUjDPrQnK
RCSo3oBDUT0etSY+MmchnDNeHK19KQt+i9+q2Lna5bo8bzPsnNva01tc0BWg1/k4yg4+7NnYh54/
hxtWXwW/9kHluQcNjljm+3u0XA0uB/+xudPdvrpi7jZna28vT5wQ2mV/4ObkXZNhlv5+dHU5ZZ19
UYs3TstK1b0cmD2yL1s0LDHxzTHVwlh1JhnokR3dcisGre5UNqf0wNHgzgmxsLXGpfXmFCCA4cLQ
boI3XygKPHta3cAyD6e404ph21j1xdKMMeONlCNJjTY4WuaB6FnTXEqGDNzoexnpHvk8q6o+8sVx
FQt3YMqLHdwYcAdanSGz4rW9mpz/5Hk8XlHx2sk+nlut4xclCC8ai6M9T4qV2zZW9eO2xqRhMwhX
JIzG9D6K3tEYkXyYMXh8fhtl6ENxsoqFy+53Ugo3saoYOGncS15BZOvw4+Ti8zfUL8bseIIu23go
2RXwnpTjDbcOSJwvvHcBZkiJDjpUTFIl9byLfn5Gm/4s7OqylaUBXfFzFftoL91bXDlhH+GXgHwh
8w9OL/1XsP/f37rNkMv74CTki1eEJ9L01EjjfHEA90RtLYkQNhEnBix/dIFCstdCbZpj31AMHLza
eiU1couCQ416pDevnZtzKvGghohY8bC2poN39Pgg6N6AXMyvMNfLkkabVo1hUS5/k6vGpo/bKLn/
RoWyFhLMhG9DM3qdR42ByKrzLkHLGPFNJC26x5YT2sEycnwbpEQ83BZ+Jss0+h69PP7Y0lircAwa
iod3v1UPWaMhH4vuF7lG7kjUEzqI1uDqjoBi/26nbe1m7rmPlvTD4tTRbCmXHOqaA1xZoUCiBqg5
eKXUoeL8FNNnxzP3sL1xzHGiYfNLCwV6HToXKpHM7vTr6B0ymhDeEXCe/q5Eez98DjpVYDy65CB0
LTJMXULsb7LnuhdPdz4V85jGqb00jaVYDM4JTx52okuLNiomBdpA7dx918oj6ry/hmIXZ3F8jy8z
VuT6JHD/B80+zhFI2dxCaCx6vQgJhSaEa8RVz97iRIT1+MjpXt6GYigvhpRzyAcg2SEZnWVAtX/b
9XetlV/3nmFpJl+N4NDUDKs7f4rBO142+3hTFRMkiSREp+BnIz7B09sZ0dJbCho0I2peBEf+f8EQ
3DMXFVmL/Q0CyjkoTJoCCIt6E3UkLf3GlgXztEuwG9Th1hDxUzb2Uruv7OPRvsGSI6D+6LOrpG+a
YzwMgjWf1pIgz63gWzNL+bX/NO1/hlW28+ScF/HmxLBAJ5YPQGW2TKDQ5BmrJ61+pbzy+USrCNRH
n/8/ZNBl3/45fsMwKT5umPU8yV5Y5Zt9c26x5dwEecZvXg0o2+AmRfPKp0O5raj3SaFl69httF+0
3MR/MaB/hlcMTJLY9mZZY3iEdpptdzAfikj+hFYJuhNcmop3zT9DKfbCSDaUJ80Yig50PiIAYfMD
u7XCuRijQDG8G748KhH5cr4AZaGzZ+68l9O7ZsPLj/Wfz1DOWXIyqvWszmfsQ6m5+xAsuA23MK/0
o117oBmv9OKSFbTcOtXWZu7JFDZ4tazGVXtRlZIsUUV+yltn0hY9RNRL4tWJlvAjC/mPI1UYUXkU
N6Z12J0dU460dM5EoU6SGaAumy54wOv7O80RoFCO7La2CYxuaOWVRMqrvopPDSnlhCpJcL4J1kBj
Us14e8JlRJemFRjITGll6kr5v25h1spJXh0v6/32+nudiYdIefMetaSNWQ3EeTw0hr8qYX3nzV9f
ea1Dcmud15CCDZGfXEcb/9KAkGG21z5RhuYIlJFQip+mnPxzuqsdzKx+oy6rH7D/IBZzoz1c9YZo
JfrfVykf0gxZesoLq6Gc8vrpuNivDwwJ/hSHuX9M6VmY13XaTHKkGU/O1KMzp5rRczw7oc1KgT4y
aTQrbSdAjfNhtf3qvUvTx28r8b61T5TubimPYi1Dv8A2LU76RfTrBPWCPoxWVc+DVR9Ofrqt/22e
Ksy9s4zZ7ejKiCIIJ8KiYwcODf2Pe89Uj/7oZQg1c1RB7kP9tL3uY841bax4GA2K0QXKlLKFV7A2
h7I+n5hQM8/S1/jP+VEB7ln1eDouDS6y7f0/0r5kuXGdafaJFMF52IKj5tHysGHYsk2KpERSpDg9
/Z9Q3+9YjWYLcc/Z9KYjXAIIFGrIykScYwMYBWSb621SnRwcYLn8zyOmqHjF60HM0N1NuRW375yl
kZ2vIDbFMdp30Aig4e7Y9b4OmNpyHJVi0m0eumCwT3dvknFZdGQA15Pub+3qJFwgqKOL3XnHORp1
YJ3rAP2COARE+xBVUxmhW1Gz4dwgnv9iISSpliqV2OBk4SPPIYeS+ElIxN1yh0LLWHrFLzlBNwA4
swh4mtXpxVuI1nu5esIEwxEapxcXNa3YEl/3//EkMM4rS4XYTBL8rgtqbPJLAWSc+9XEYDqGD6Nk
2uS4TZYUa8KXFBj2YjK4uhEYGcqNDvnuOKi9ketiJ+Db0IfsAyGvBy4YAKfQNvB5+u7DJRfpxxrj
TZooyyL1Qt9NkOYjLECVs8AUPh2uc/y9OOZ98r8cvX8MslTvcJln6LjS5cF5zQuSrz5OzhjUP5sN
uqOzGxx4HbpQM5pMwD0D5LfPb6INP04/P4L+//0eZyV4JgT8iP3F3lMYEY7beNNvcNzh0UweP/Rg
oxAN+P990xtX1J29Fh2KqG5gj9aXUUukao2QX0H6OvN0DHyA5tKWx7wwf/h9+rHKxERFHKVxIcMq
ypdvI/QK0Qr3sMVwnnDbQC3xDA677R+DjFs5JXnWNSL9trRgiVhkg7n/G9QSoODYQk3s8T0dblHc
7SsT/xjhKZNPOTWI5AnfEAzoB4D9gKnweTzvXFuMT7gm4bENc9yUPd5dVAkpIEuhrKhAjHAzNI4T
UJlQ5nwSiygosLARhi+WlOoZBGGz51da7EOewg2dho+KLqO+JhmarjEXYpRqmTJKYK8BHUhBMb7p
koI2QAdXQrqFPrbbNcIZPAOcQzM45WsCPvg/0/RQ3d2NWj4WSivBNJRqXs5jGtFo+w+k+l/KCtno
YaavS/vZTMDEBI1pCyOvqD1+g/dQXLVQA398ogZhOve/hrkzqXgR037U08wF8GgEV9DWs8beqkd4
Zb1jUvOT+62Hb83PBjC3ZlRUminH9BDDDzVPuDZjT1yABI5S1Td+5Kw/eTmLSA/rn6Hrj03m4lyb
S5W31OZeAC/Ix9iLn6lqAODznM87VLRWQVNqQPBLVhSdRdxVenESr8KFOiHbpViY8eY8pdgAICTA
xP9ZTjhfcODq/GaQOU+CobdVD6501HJdzByiTxrOgUkFEgRak9ya/MDF+c0ac16a0oy1JIE1UBmC
QgBD+nQ8C0XyBWWlt7pbd+jxCuWBj/ebTebAxPo5VrMAW4qG4wtKJx/XeWwbMbgAxvkysyB9sQF+
HxyxaEik84xyt529Sbm8QVX/hQtWBariBpgZwNe3EO/u+mpQ3wmbtup2L3PMNOOqeIC/WAukIXwv
NfBs/2aLccG6IeaFKsOW/YJsAC/oxjNm4gKz6YvtWjwDoZjbj/d6yB/8ZpJxxMqoumhldL0d3w+0
A7Rx5X9RtDE6Qan3/bnn1oyGQrLfTDJp5TUP41anq0SrfwwNJRwnHdG4g17zes3zBEOQld+sMQFg
HEfmNehuewr9dZSmUNwdh0+oIyCpXNC8Ev03wHjWoQjcCHTZgJjj+QjOd2Vjwr6tFFM41vCAaGyh
84ci6Ab4Md16Rjxm0XiM95rzviuLGMrN/Ficeyy7gVQG0A2AckCaZ+VdbY141gJ8EprDW+agZ/q5
KmwUeAyFMOpPWGZu0+EpkJu4+LIeWIpoHr3+N3gcfFqQl2E2SgPLI+PkU/kUdbqUUU+ImBMNVdBm
qA7KjVR4HZNH3H7RoDO8M8jcz1QvelNI81/pHCQmxxSlcoAarROgHwZS13/nfH5WyNzOptUkpM63
xwUc1RTxhXK9RxD/NRCN4lmjf415NH/bT+ZiBkYIYe8C1vDt3DgCMITqiVl+lMDDcvuvw5fiZ23M
xcTZ1MFQiq/3grjgNgGAW6GB4QUwziPkEXnR++0lfrC8m1+68+RJlFTpVTpTcAmO5xsKEdTDAjzn
e2PZh1zj+Et6TTxzcbK6FQXBCC74MKmyLJ027HUnsK7W8YNb8KLP2aPfxcSm11AwCkXF79oXDuoj
KLBCQXFz8QPXe3213lGcmPL9w+Ab+3OU2Qp2L9a1LBs4ykhlgP2gQzVoUFBxD+oOJ2BlpggfHiJh
OFq6M8uEE/JIL5oghFl0RpC04c4uMQxwwHsDGq8JbtC/80n/nDKWC0E61c1VOCF+eaGzgKhiQqYe
mkkU+y/ZW5vL/j8EMLm/RLdq2N0p02o5uKgKvuYUThAfExqcBJP0FFrwRZFlFlinA+hDclu3w973
Z6WMc6pirToGaCxTcMlNjBkYj0NiUXTZtiHmmAvaG+oz/bZUxjvJkZyHIT24NBDdbUYOnD36PJY5
xk0h+8eRylB++ps1xjulgWHK17zANXHdjx3yxSlgKZT+7pMCEjjGeNeDcU6XEiIqSobNpHM7RyfD
cCskPikB/9nDc83xvENttPu1sRXo2rwkXSZSF3AbKKRQFGRJpQUuBH/zFc7zzKb5GY7OOURWkX75
vJ/wl6jsn+PDlqQF1IuSq4AVT42n/RyvDSYLMJC1uoCrE8EgZ8VDHfffVsxkMYFR1df0TE8rtN0g
rW6h2/+M/pnl54Cc8d82ejoeOFm2CN2fi2MnFTg95xf1Ni2PyVHQB1IOf9ofXD8+P9zdpD7/zgv0
eqTrHapFKNzYovsLrI0KBxVqDPCkNL7OpdQYqrP/tqVMOKRmXaxXI2qTtjB6SKtTfBceuNUR7fb3
C0oc2kIfF7zhXN7NvOVzd4sdVaBmbKqbHwC395e0Qocb48dbGwhlXvo7bAyUzZqBeVRNZdFB7bkU
5d5EkInWK9Az8K+7X0tEUgZZEwyC/ptPeWeQ+ZRyb0RinSNDgsHKnu9QKh8DJQtGncU7qBY4bm74
YtyZY75iGCCMTjOYy+3pi+giQ7pVyJ3nlj7Lvv14dUOz46qgYy9Ru9BVSWCCDzUx8tqM8CCDLNcG
FdpNunn2CtIu3sqGCmG/mWKufHU2g/NIp+fziLReuqksQjDT6sEODDT9l7Y64EY+G9tnIbRra4Fq
GJIj1HExzOB9cjNfau4Pj3C3ciYU6Y9xLsvB7Yoi6MJXRQ0SzHspqREf+JjqobT8vLxs+M28s8qc
psDQzoYc0LgL40tIRsHahXwMc720X/yf18gcJhM050IjwdpegyjE29JF5umNu9WK9JNX9MD8db99
fKCGvdDdApkwpEljMU6OMJlQBLO7hP4RHeAJUd6Elszk18bS8If3Zv/l5vwcZSYcyRq5yVP6gl0n
mFR3aagHiMJhhnoNGCowJcWN3AdDrru1MiGJLDUNMlO6vfuXHiwsNMmms5Zg2Fks6CgK51nhXiEm
LInrk1IIJpaIts5LPuusvbyk6HyU648O2h+oqx6uB692vGfV8Sy0XUCfqr6u/ccfmXeKWY5PXYPs
b9XRrbamOFW3kiD4ZxbviDR5Hmrw5f7ZZJYlM6nUOghOtwP1gn4aXrQxgD23o8QLgnjekCXDbI4N
NHZ12EJKSvHouC1HRNBwhlfCw04NoR7v/SHLhNmJYQFUDYyVExXMzlT6CQyc4x3AB19f3SvNiaqN
P8Ewk8d/ZgZz/btdZfzQNZeqa08TsRvwEESNumC1MXQe0YkFiRCFW26xaHGlI7zugdn6jyeI8Uza
ST6pQoR4rHDmLa7OfPeFr1oBZEoBAY+N8XySyPokTSmViDpdVBxxUygtVUQ/L5p3EOVpbCwXChdt
zB3ck+hffvDI3A7cXWhUZmF/LSpYDvf1AYz/b1RaFATOkH98DZaLUQLM2JOFXJuz5L+ESf84w9sN
vjPcqCcpAfsoTjJqjhTwrdk6IP2OjyInWpU8V8i1x3imy7GQr9EF9ioX2YP7Qca0lENxLGC/4rif
4ej65/De/v9ucedKaEByQFNBynFAvQ8w4lRWnjZ4vmNessJb3O3lubOXSJXZxArdTBwfHB4Iad5G
JSDKq3M+3FAr/d4rsIWZWGzrWrhSWy9vS0o3ND58AVnoAUF543o3nH/Zd7jbTyYU0lSpKzpa+Jti
6g+h0MdmozpHVKep0a2JyVYexwvvBfmjLtOOQlOhyYo2t+05KsVjkjt4uJBq+rzLMFx1ulsf42xq
XRLTKMV5mSKApzStFFgP8M8vGC6f3ITjXG9e4e68pKp87A0McON5RCwCi7RyG3oYswGbGJD0ryjg
bsFrqdqfjz3dcLfjbqVMDBT0mGhpb2W9E4HLsVVyHoNNDPiPwsN4C7hIK1RNADIS7IljguscUEnu
FAH34zJxkVhJ0VnMcYbRYsaNQccXSKdXEHaDLe7xgrmflvE7vQI2qoJuNTVEdU0h5EJ+bfDajzxo
J3MMcmI+tlSTBNr/C0cqF8w18KyGrdkH5xkdMzoop3L8Ac/3/FGXOSZ9YdKLMn9B2QslctBMYAAR
k3lw4/9xbUyGpqhZHaLsBb9q229jyD7TWUBas0TbnO91Bm8JCk6KoKhAyrMtKj0S8g4yeTRTAL50
CTwG6hUQQtpQgjXMm0EWbguRGC6UmnqzP97kO7vMKnVZG5XZEau8ZShgTkQvcPpFRR0R/Mxem9m7
hcKw1JPHu3srgzyyy3jZIjdKVWlu66VtwFvGSWcON+CxUDyAB1wv90H1B8pIDAMHoBCDrIX9yXuq
h2OSu/Urv9em2kxIm8uIlmuqQ/adERBnkyUgtme/B5vz86zAww2CGrRjt7yq32Asf2eaccTHNI6r
hMbydPoEF9Yd51MdzO8HYNgpmcW6eAbrOzJv/tmmhYxHu8/EgEphXBXM895Sp3m0evulfea9ZmOH
pkmPv/Xwrb1bKOOHKzBJYgqENu4qF0ul9GG7TYDqnwiAE3J9zsbeypePVsd4XDMqheBCe1v7eTy2
FUj/qu6S0uii26sB57Ty9DeIfmoIx2x/NANnGnC+3Aycfr5Hv4JxxqnWaJpIy9j29A24jU1ko1q2
g+IT2krIZgDK0xvCbSQOFnJ+9podcL+OMGRUUz+CQAK9rJui122A+YkOjnL8sToY0d9ZYwpmQTmS
9KrEOaKB7hutk8/n02OEcoZK4nHpTEd+X83bFRQdaHESXcVTgwGF9MO0khgT7P0CctughAT/Fyr5
mFzHLV8bOeqWPGbu4bfx7qcyjg7QY+hL3LoKc1ojKCzZdjFu3Lw8g7cG4140vxs/PvjDnYw7m4yT
Ey6JOpJoESYhWm0bTwkJUzDY1LYCmYUTiOWO1umFTsq03zOFAPUGMDbidn7Ox/HyGuPlNHQ4fzUY
rhayPihhWZCc2xyeK6dChxnxFyRRObdwOC+5Wzzj3gxQSo9EsHFi8Qj6UN2jSmvAwEJKGkmQzS3v
ce6bxvi0UIlaaRRjs1GankLc/eTTmSAiQkO5t1C12J6hr+p/8oAXw/Hd3ToZ7xbpQRkD50xzFAHi
ap3jYpGAVBuE1hR5uATutjLO7aQajWieYe5qCR6lpEUJCPmed0Zl74IZDX77hvNYaIwjO/eSfrro
sAhqAkozBVVo2jfG02wB5oGRRU4YO1zY+9lRdhj9fBT6U3NL1/EqLvERR85YnBVoNSBAWLVQsUAb
brEF7hdtXB9zi+vrM6+qx/MX7HC6EJpXQ6aBESTAoduzAxxs4ykEVYP3d2jPgI7hsbMYrtjerZpx
UKmcVKFKQUr7/bSzKMENmh0024WOj+2A44ljj+MT2N6RejJLTaMdiP3It4HFRdQ5BmIIrRxkuhPs
MbgnOSY5J0ln3JBQjP6BA8yXDZCLKA8TBBxnOkvNOUXDoK+7/WT8jwiOKD1HVL2b0jlmytlMgEgd
o3n97LyW4wgz+2B7fLxCka7gwaOvM04ozhShVC74iKWTj2U8eksPOizOcTdbHDm7yXM87KD4SSiU
RLsgrGosgNrSXUHI1V05OhJZ4F95XdxbLvdoaYzjSdXRUVRpnelGSJHCEdxmKdD/q6lhhDTvaMl9
07nL/eNdHYaR3H1KxgMVpRoZeQzTmDRoZ7iNwMl8yZsNomQ6M/2NaXgwLW8/Px/b5e0wOyDeBZoC
egJ4PiRlaKKgKTZa0GIJIHxrY8NZ5XC9/WeVBr09d4USwDnyuETtCegcxOPK2ICvQRbgJx+cdQ2X
gO8sMa5GEkdKgwE4enIAy3k7g1VOqZ2vkSUvwJe4bUBB6n/HQCnuedTuvFtpMCFRd4GAY9bdTH9I
zjKCIhHqeYBsQ54SgQEelPIZFTZOMKJwwmKD3tu7vRWM2NB1enjnCA1ekBa8UAo/sHuEaGuIIHWA
0rLeEyS+dGbmCdSJT99+bpsz8ABscw+i3JyjRY/sg9tkMN4J4OY0uIBoAVUhmv0CuT6y8Iyjjw66
A3R4Oebo5XxkjvFLeZ2IQi1i/ehR6aQHaOg0Ocwqqu3iPAHIYz+2x3s9DSYoOgW91Ii30hvqQldv
R/EzBzp5L5AtWER428m1xzinOJSESgxxU2UCInL6diLX2CD2AywBVGLg7eIskPN6GqxLkjQ100e3
1wVK5mTnUtrRIzgyZh7iaYQka3HFsSnyihUmLcfdneLj5XjuOppPYFCISiMsCzKGI36b9mh8at78
Bbpi622C6Bqzuy/nI/R+98k3iOHxxTEyhXgCM8s1mt6gJSCUwBsE5pSt9KupkBbXQJFBqUMjmkb1
LF5lDI4BOgy9yf08n53ICEhROtJWuQll7tec9Seokd5fDYil01lzqPQ8Zy8AijqL2rPIQgaCaQHh
7ht+VR3zdoNzg0zGXbaG+j+EDy1jgz7OQFMHF2iL1XO3nmeM8ZhpKQKRRl8gyqlAA7MN9DdWGAv4
Lv2AFyfdWnAPbqvJOMmzciyjiMImgVe/ASMwaa46M9CgfPL8EMcxmIxjbCvVPJcaTHUe5SoG5w8a
ciFeOOhPbb95boFe+0cLY7xeKrSJIbc4wLdqI6BuR2COpxp8A4T4aElcRXtli8eHl43ynnKTcYCt
UcdxW8PydA4F7nlq74Dno9AezK7wHnLeYWGcX6SHUi4lCMxotk090RfaHKghYn2cS8B7Tk3G7yk1
1L1zKP/B75lkma1Rvt1s4IQQVVtAO6Au3mB+mVvR450axvslwak5lxTRR6dIKIzmi0op0pGyLcqV
3FIaPYR/PzaGwPi9LhdP5rW9xWFQDNliagRj8xRGY95qKLSzCrWNJ0zM8OREOFmZwULCgi6F3ENN
u4GSh4caRCOJdwsSeuudBp1rLmj6L+VSVdY1RVJFgy3h9VcFZGwxfVrmNsZ4vw7AvmNvYcrmAgjp
sf9zZ39sMU70aIpV2F2xsyAXO7sUS4Lk78nneuvhTq7xY4hxoE37v7IF2J1QAqYCEgSKHZ66WK1Q
4gY7CRlR9ntemsvdTcaXpm2WnPoaKwS2H8g6SsyNCA/1Vxv0WdwiFN2vR/vJuNO+M5sCfNXdLjaR
MlC1Dkpj5QW+tMUoAUrrPI86XPX62dc/PGothCP9hOXdOIgBCQICYIzCIoXq0KlS/3sacLmPuZ+T
cacX7XLSqew7/A5aunO3Ho9Ff4MBsmciTjAoAuezRVGd5+6GHcHPahnPKhlxL6kBXS22lpKEHekc
JBo1KAjBlYP8BU1VjjvXeVvM+Fi9CqK0o62qi92GaCKjOiMfMmA1c6qsRBWqqNzlOGnBm0jG0Dmi
+95RtwtNZpJ54H6qyPOrPpk5JMH8V+c6K6pM+m6tP03b3k6sxey5cWc1Ljm/9Ms7kYyrzgRV6Ytb
HQuZBmog7hgEEwcRvxLvkb3O+YXYwabwz1Vny3ej8whaFxn8FyZW6Q1427lw1NADACKOD2cYDin+
ORI648HUujiVza9mD+XxRY/lI5igg4fuPm19L+oNekwo7nOZXIbfwB/DjEdrDQEhIQXt40TgNEC9
G4wm7g7XABDzlUFqB6nVL+FmH/JsnPyD81nZ6l3Z9GFq0HgGF/CEKXoM4KFrCRgHonCM5AJnxH2F
ed+V8W2AYSuXOqOe9IVisSlD3wGA0hbHVsBA439cIOPYhKCPjKyANSwEL0Y9mwugQUX/DpmJMzH3
XL2Qv7QNfz4o49Oi00WOQupKbdxwOjWAFs1uh6tN+1aUHccgujcrbdSeJ4it1tMyJI8XrfC2mPFv
ptFVlUS7d1M6xInQ39n148i6Jni4UHEnlRPvNYJBuAXqM18AWIwBMd2Cc4xeLN4JV4dz3J8NYRyf
gu5lYwr4NenLS+u+NMDv4FtAL4gymlCCYh95pPmBmFNpSPVBkP9SDurnVW1FDZiaQaQYusASWtvM
9gUE9UbkXgGw4TjovyT/P7+TcXG51tXnIKBHZZ5NMMYIEn48gDPnPUSL4Dr9BLTo8Xf6S6nuH4ts
YbCqz0KYJLCIFgwqSXBwG6QTDs2YOU/eXxKXH1OMf2uVUKlN2tZC5jmfj9HTCgmdI7Zo2YbXJf1L
tGQYoiSbJrj8mFuXqyNFz8qUPrCIlihNFKE3DkWpo81NlP7Sy/qxxtw4GUNIeUWt0RbhLwltgAkB
HkJojeiMs5U3rcw/g7Mfc+ztAmJc6tWEIl9rG2Rj+xvs4qMHZWFvg3dliTSUvGoZ0gni4HOiMvZN
4QlcaNGw8/75IezFMmOjTyusm3L6Agwx3tz6PNY7vcdcjZy/5DA/5pj7kZzUUS+KWDcKJR+YBKCl
MVpqhOwWDVO4wlt/iQ7/McjCwuT4HDUNpvhuc6a0r+SCTOuwQh8WjVjU/2x/z3NWvJPLQsM6/ZSa
ZgWblEB9ibxp4519OkiLIGfkfj52ALwtZdnjErlWRl0Na3RiGEEVtnSMQRJnAvkLZPn/8u392VEm
i+nUNm5qelPmN35FlIvHqJlDwYrCorhVheGI98ca89I3alykigprmINCD4sy44Ltg8qlec9USPPo
fvN5ajmXgqWHM9tUytMcW0pxK8D6/nNKBcwI0lPKiTD+4sR/Vsl4HzWsz2lpwCA+oWItQSIJIAaC
GQzc80DaA80zSRF0kGXJpiFJMgvAkPNrEhVGQ298hmittzVLA9ZuUlfof3xhUBha72hinSfohF48
vJlUMor7Xf+MlX//FYx3b6qovhZ1i1OLjii+quz3RGvwC2oiqZQKGBWNiOSAjacQFlJj55PzcHL3
gdnzTtbOvaFiH5C5XXuvsHRswAd6H5Fr2OrmRnAvfGyNj+RlGzvYCXN8toSci04RBer0fn8M6F7o
smia4MvQNSZ8L8swM6sYe2H6drhHG+xltIxXOkkWLy+Yxx9VlqHiUYB7Tu3clVqi5sCfH99mFrh+
LtaxsgSi+Nq02hTWGVO7R6LOSqL66bIsSPImknRkQ2Cv/cB4xZbusPZZE33zdQCI1MsRp6ckqKzW
ogEdMsJoI1qQeG+9zM516ylxEzv3oJtW9vZ32lJSn8zqiPTRPm0BepAES3P86dnDgDBeKB2xX+Y8
dnE3FrBHG8S4nFOjpeemwwapEFmq6Px+sdcRh2dEdWVXO1pCT0xpg4nT8Up3DjN5/fwayNbrsxr7
ngEhi8BPyer5dbR2JDfA4R4V5IJNK9CthR5tsjy6sWZ9KgF6fn0MWv3uRAo/IbHKyZVunYBHK2Hc
Gdhpe0hoY0o2c0ZncuxIM0k650TKb52MliapaoLMsZlXI2tXgUVpqY0QZJkXS46WiaWsWhQZoJn8
1hMls1A5TiNwDePQOscvDKaPoOpM8M1bEk7COXwkRa1SDVpIP32la4GI6TT4wJ8NUR59upBuplqY
zcV07rZ53vqJPalaJ3WKJb152/PXFUzYn8ePhPSC+/iTDtAx/n7mmftfZE0e6im9ffpWJaOLH129
ztKJ/AI6K6q/ELlfX8oOsnXm23OWulc7J/LkuArI+/WTalnxyle3GbJHn4bxB0ex0DCLgPJq5hhr
1b9iPJJKeKWLZhs53KSZxlV/WDNw13V0e1WDfWKOUaME1x4ZXn6cjSJShY6kuAG6WaXbLaJtiHZ4
N4lFy2hIjmMpunVmh16lu6Wdv3fjJnZzFXCjJJzlCg7s6fnx94EY5sAPRNCtSLJqmLrBMvNd26w1
5BOepFr8NFEpSu1TfihOjjYvIqsLnOLiCh1cFCpP1SEo3Lhzm8nZxD20apMEgpeVMw3Qy9Drr1bW
O8Yk0afJHksszp6YkaNhF/lCGjlxTWRbnBabi0TKjrTg2Lpa0cqQvLC1+3G8LUn5HmFK1McL1e3r
pf5RzhvNinLbDRPohtYObkPo4/Bjs8KCaK/580l0j+2kpqrEae1W2kSKnWraqJZqTnPRCeOpsdMd
uIb8uwHI2bSkibSWtyM/HRte7qrTlsTaRMboC2ABWUGUs6smJDMA0oyrmbkuJHtUupf9GZfIuX4L
lvmiOOIiBon82TGL/UzaKiK5dEQ9edrx6apgZvBk1yMn74hxkFMyWse6nUj2JZ3ouF8TcdJb8vdI
IdJLH1m9bsN/iSkRlH1oADnbW6OjNTo7/Vv9VhckTRyEIpIrGG4hPeUjX429VrE12ce/uTitRqTX
90XJEa4ZQJFKkLrTTA1vFZQDTObWhqKclSBSoQrvors0A3J5VaeIVhDEKzbkyF7LmiAqS/2J5Ask
ORMQfq8DZ//4cEpDD+b9z2Cu6kkOhDirR+0Nru62ICtrn1sibw502syZqDcUqZ972xACsj5XtmUw
dBBNASICgilpBhtCma1RnVK9p2rr5Xu8q13c4MusWtbPlZ8oNgKY6OgGmSusAt+JJ5MOqmU+XhdD
8bQTyee5dc4pPcrjbdGGfAqE/sB4aGoi5NiZZ1JuodCYJyq2hUaRb7WteVpHC3LtuETosAORkkdB
JomzG21QL7nNB6/KBqiX1xTkVeWyQNb3mT2voUHsPzmL8khQYapQNUFRLSHIXfDCb///ExhJuf/Z
zJuo3sYGT/jZIJzCIHE4/SiB0kD7Z+HINPvmwvHoKWV9771B5hRfzkGeCLnS7vYg3KYVS+DBab1c
dwBxBHB1cRv7X3OZQAYSw99XypzbSxIfuyzFShOSAsWwfAMFUZpNNNtptlsAnITNJ4/3eCA9/N0m
U2nIal0sLgYWO5XWYJV+AVCDJvngdKm/AUXmpRdce0xB4VTnnaLRzUVfHUAQilWjRCAe4ulyDJ4M
Thg/kOBjfSJ4ICUTwiICC6fST1Xcm5jORIcbFcHbUO1yR5Dkz7xnx3IWKLvxqjcDre7fbTIHqCvz
CuQcsLmfT1volywQiCLoBo4LaIVsHBw6OwtAbsDdXWUobbpfLXOCrvlJ7K4XWEbubew/ssmRyKga
1f6mJatuhSk0EFp/Aac7oug5dNyNDSXLmPq43Fu/m34nLnIqACM5LnnII1M+ZFHQJU0RWATM5WSc
jSbMW2A3ju9n+0t3AAHf5xwPd+Mv+OPm3plhMqWkSeRLGWQt+l+jZejvdDQYTruYrB97Ut5qGEcq
ZpiHul7oatbFPrKQGlq6Zxy2/80K4/fqSmqTGHS4mFgJF5hEDfzjOLR0zgW50RU82jPmsBanvAy1
E8xIHjxdMT96oSdPFh25+tOMU8jgbRxzPPUjyOV1+n2k+ehKdLw1wlZavkq8Nf1ZoMEFvDsHjFNT
5CwUguK2daUVu8HKsHPfybaILFePP9KwP7szxfizss1qITWwpKtKjMgyO/ej9zvkJclni5GZEpHW
YiZ+a343A5tbhLzR5PwE3qbS/7+D2rX9RQovKn5BcUEZ/GSVbk7Bkmfe5aLn7e8HRWShLVIUxFBg
xKaqETEA4z67I8QK6Bmf/WSXOt0UlBeczR3ol+BDKqoGJiodNZBbSHO3trRNpFpukhYgdWGSj4W9
7urPRz/c1FQFK3cRWC+1SUnE57Md+kJKpEn43kIdUvWLjWFY8L4pRuI1Eu2S/cXNfHVbfMfjzMmm
4hJjX3tpUruZ003M1FLWhWOPXP2zBMdqZV+d1pacy1J1g8g6ByTfIVxaXx0FeXX2pPr50T6dIbd7
dXJbXeV2/SIe9ufKgacPJqZbvMXuYVVY7TbfHp3EEzfaKlilyzoi/diY1BIZIQ3yFKeZN0+6W+CG
g2/HDWyKM55WUygeoIEnWhlAi4XdQk/0HVdy+lQRY3dEecIv3auLbEFdnzAgcBrXOHstadzeCi3t
A9mCsU12ErqR75dNZ5e26pyn/USOLMk1J9VeOZwX+SI0fCQRyCScHrlEZKuTfC+FTvyuvHSzatHU
pLGzmWDLzvEzuFqm10j2eZNPTstmqo7I6LVIrNi5ji8LfSKj1BS6/SugKl47b3bxVPKRe6aTcqW4
6aL/Fh3ZkabNdLQzNuYO3CScw0K97h/nUzFF4JAUHepljFc+KfVZjoxRs9MmwXexkaxqJUYEsD2y
cryzRiovIprfO83sMqnmjc8b0JUHL+LdD2AcNhhDjkp5OSJQHR1Cv0CN4qUf1wYx3tuZlhLxYl9W
PXSKhYO2K7zIil7RmDYB6o4Qcre+YouTy0I1LbVeSoXToo7XksvCcNO30OURWt2mtB/tFuP2K007
mTH9sZkjujjL3dGSL3auOjo59RbqCF+RdZxeFMt0m3lnOLEbLY1dOr2iBBYAslPM2qc2cc4FEUhm
jy6Y6ZKWeAWn3fO2cI0MVbSTQTL36QT2hEk9z0ZWYk8DTH94nO9OH/U/VqJKqqpoEnTWb5Ofdz6i
yLIzyrT47p2FuoH5Is6aebI23WzRgpOH5CXJVsosnj6dLQUc/i4EkDi/YPDD3/0C5rnJhCSRshy/
ACoFTkFe1PH+6uiu7Ee2aWF4dFKjHR5a7RPECYOxiYYdTqPVeqOVsZDmj3/Mbfbi0XYwD9IxudRG
owbNbgS+Ns0BPs4kIinn9VZwzuPgLYLS2Nk7nckawOgJ1bVxS6dwZIjAZYt0ha++Rk3Fg5/Kr8gK
Q/JcSqRYRZvTTt7n79F7GToCoIWnp3Ci5ji3+iKyCyANVz0cRzHWU/IU2uLKnIH10kvceH76iL0c
1WL4kclRQsuyI9oCJYjSb5ePFz8wPIH34u5LMG/h1RS0sr7gSxjrYC18n2fNBTJC+5i8185Tgmcr
lUi46e0W6S2CtjcEOw4YJcVv1DVJhSt4tWXr4oWWOOlcwb3OTmPV+uaRUQzMXv32M1ncpASekXoU
4xtNG0eeFZPrInJR2R1LJLEv63zCiSSH4+KfbWGLdZdLVrdNiW1BAXXWeD3xTM/wT27KiREGC0B3
+8+2KpRLdrkaBRbWgJzgupacs905wv50sb5667LAXVwZgGO84ytsL2SmW69PR7dBz+BkJ/Y24Pwc
etT/uAqaJpmGKuoIWBgf10p9oggX/BppEnjm9PB63WX/KtS8s8GGtKEkKW2Nrb241wngJgFmzApb
n1QWx8sMH5o7S4yXEeUyHp1lrEZ0qwBXetNBWeBsvQbwwPHVBvFEiTmgxxeK/s1HO8g4k0wPFbO4
0h30ioXiFBDgMtzHJiS6Q49sMHc2OJlmndLDOTenhReMUXwNMzSqmqczekWhlc0R0b4HyKGtzCAR
oqTcgb5vWREpJFKH5h8XHDvo0H+2+naf7p4UuTgnal5h2SqpdyP0VMAu6eSThLN0cTBP0VAqhSKl
YMqsH1C78pqradjuxGW0ui6u8/P0GV6gJibaZI+3edgH3Nmiv+VuTXWmF0bdwVY+FjHVH9spyXaV
lXs8BMDw5v0sir7Xd4bS40grcgGGElKjQB86tVXAi+pjzoJ4m8fEe/3IuPZKgggGlEmbEINxqqOQ
KiUhunQ8AnSRuoo/DilasLqgILrUb2Wmu0U1dTcSm1ilQUbntOOrl6wDGw8GGXmZ2z5Fk4DbAxrs
OEGA6B+bjPtSw1SF2JtCbYZ+uckmADb01nWXTy7emrOZg0HUnS3WjWnmOT9JsKWCV6YChXXoHK6Q
t5Psb14devjC65omaIqMmQG2PB4HcpemCFJ21ZGgyxkfCTpFktXvTLf0RPAZkmSCTGgLOtnOJKdx
ZY3GxkdHgkW3ya3RK+8HDR1YKMQogiSqAvBkzM2oMj0CW1Pa7uQDmkiYD+tctIBcnqTJrz/EHqJ7
Q8zNOOaGJkkNDF3sMy6hPhXtq2fstc6RQdokOPGym5fzcnFcdOvaTpxw8tFD4n6jvkhWs2icZBot
zY8RSTRSj4U5ktvrJrOSWbSUnwPE22/GCFVGBbKAtk4KgG3xKXeXZewKTuEpoE2U7cwyAWAorWB9
9I/OCeVsPUL5Sr6QBBDxGrwM0qqx1X37ntmRY74W2+BEkKuuL46AGZ0TFfE2cyJk1P/m9tmq5slr
MROm4RmxizjvAnJeKIfwtSOx338HRHlGQBNa1Rq5aPIafyXb8FWbCh+Pz+9gOoObYsj4fooGWuTf
nY7Sl0Ufy3G7axzVRbs/I+G7ehAc0038sPw/wr6jR25sa/K/zHoI0JvFbHjpXTJdpdkQlVlV9N7z
109QD4OvR09ooRtCt6RKMq85JiLOOWr2EGqk5SXMXvfawLGgUcG1IfEhQVIaqQuJ7UnnjdbgkSCy
d8XhoQBrtcat1GifI05pUpgaSG5AcsxAjP/97f9om//59r/d9HUR10qR8faC2oCLydCajAMBDxnF
vz/oj/HZPx/02zUfOoFuYx4P6gz5KZqcwX8IrJZaXQjYAkmfSekxzgTnNMH0WZ1qO7dXMOusUWtY
FzU/Z26i/y1q/PPXR+KGyRUc+oP/QoH+YVypYukzOh5noDyblkCjoJAezwNH9peAkOf/yM1xIvtr
UBUvsL9XdWO+Nk+lzb4CWmMvhnCmzdIVDrXFnBOfedRAc8QTZbBH2hGPIE6B0dAJEUa1/Rkxgu6n
BaIwMCQBsqAWNr+HuSqGKCueoCoq51JANTtDmYj4rC2pUfmgK0jv0MfV6TTBZk+0ORntB7fDVy1J
fUVNwmUksIHbOcH/eDKhGnViDPrJhcysCrPaafPPhmMsqaxZ5Eb8MwH26tXUGV5VTxKMOQDZHSpn
2Y+u1Z0PfnijI9u1cGIDA5RtWZ8JTfhCXWzGANz1Fk0sssYEOQzB5raOYPSfXaL38Jyf4jPaa2a5
s5ir6xGQmZfYIO35Z2ZH1+G9vSVGEw6ZV+sDeMyIJD6Q3ETVWl3RVlC6q8YbX5nHvROPXrUWAzNW
jY7VGaYIzUu/qop0mSpeZR9gFqdGOIKx9UJ5HM5dqvI/8qxxvQXErrmUVhMOjDqcx1mvKNIcJIsn
GxRpLeEdWgeZaqcn/D/zVka0TGT9+Ja/YJ6OcqkmTp6oUgg7ld+YkLN7B6AfGZCW4letDJAIksUY
vMvmPgvM5VZUYAQmV+4zqk1T0YtXAsPMeHXQeeln/jNAtjAimBHN9lMGtqcYFPyVaOYFuBMhFDTu
MCLv700DKTXaNjKqrNFQGqX4W6OefmwHnJDVZM1FYzQWJTkM6oFqIlakhklu7E2LnV2VULmTc0rV
HNgVDDnOUa1vRq9uKqVHdgrkcf4QzU6bHgJUQNPtKeoQIgmw9ZWhqLKevlZzwau1hCWyybwnrcXX
6k2eCHfM0/VaF6cpMdG2WFvVDgonRZP16IpJ248ISCZ0FKJGm/EnbbJH3ixTwkI5gc6X2BtgRKwz
EzkQg9UEXIBGBBc/MakvWe+06Lq8N0WlzjjVM3J7RzKwVYZsIsU/5Yjpc6d0JKuz0wDLKJx5nz+x
kiqvGlV5lEe5WMdhJMIBJx2Da7ev8pXglixagXOK6bZKINqNFesM4rwUxeBDRHi7eQmYusxiKhi+
LjqYKGfejByaJHYNZM3Dt1Es1uRUjEYeMTuSJYDYXAbDpXY+QFuJct4M0RHJ+KRuLLnzp/kYXfEj
Pr7LgT6xKCKviGAPRmHPEYFBMAUcKc7G+3q8v5sH3qlCBDDBC5jwETIXRE74B3IxNYMrdVt8leUR
EafDdEpJGzI1sRUYj16lgWUvAGG84iIdOAbAS6+2YLYnbTI4iOd7fdYZrUevhYTM+o5nR7ATr5rM
cAxhgRNUeTAYvPlkLIjDPlkzR1R67O5drXapOniyUyIZ/KQO44oG1fyROdDB8sAN3HcLp+IzOs4g
KD6xadM7asi+oTUx+KNortjywa0JAyc0uBfOWAzmnNk0QO/4+zJpgzYfabMZSVmoMgL8e3LB88yR
iEFiPoF1+QpchftKT4sxEhkzmEaM4aZN5Tyq2Fy/xrdrUCdSHErYegHHcdeSzbfkG6cJxSy7eVVO
2UFSoWGbbhRkfMhuDz2EbSaLwssgPUZ2hRlsMX63JbBdH8JeXOekx03GASYA2w6DDXh9nK8A7uON
FInO3GuZYGlS4PHYqL0ibr/3NVLaVBdOG5iEwS6Bve4nDAsAkelPl2hDrRYjAa3CTlqJX4/ikbvz
P/Unc8cf0asur2S6xx+KxZ/Gl4zD1bu9/JgezbDrBCWwAoshveMA/Qjc8iU9lNrI4UrlO60NJqum
kbp9cDqG0/hygB+YYa8v8Uu5yEGGazrCA2X2EipQHfEw07Ij/UoMJeALZ+6+Ov3PomGKJKb/kUWr
0FZ+Bd7S4zyxDvVO4JoYrCMIKJULUNuHzgqLUboN9pAlr5LUKK1rvTfyJnd80leRIFv7Yk3ssV1a
o5kege6BsTCmcP7gsMLDK8Y52fvl87CYcUBDSFqbnZuia9CMiKXEnYeiS8FZZmCfVmcxirALW2e+
psf6WmmINpzyI/MSTzTdGOATwOBwDlhylJ2dB0FadRTczMhhg53CCsLNUnrC0GrzKlL8rqQP1oYu
fWrFkPg6YxIqa+fQH/sI3/ziBjhkOwn+5kjX3KPfiyMRSq8Th87Ncdk1rmsRDmdxIROyXk5lC3P6
qjsyjHq+WmtrpLjAmC+bqQunrWg0QxvNo2uA3rec2TRqkkKpRfBTjahXnJpwKv3ZfK2LJhZWMdjr
iHsPOxm7XaTKJt2p2SW2aidr1BgnqvOH3uboUKR9cbNKwF25NSALh98/bI/lkNjlx9qpol/c4Swx
7+UhB4KtePyzdzQ+2GDVezfDQLPHbEw6reF1sYAfe662aLn6BVZJv34NWv9xLIgAlRzIJV1QhxIO
CKo1YO/dt/RInBF2KeYNkJU8kOD+R0RM3NlIxPofbkTB+nQXDsimLcliLOm1X4tFo58QolZe/iGc
WRM2vDBwCHRQgAcYRTxcNMtg0lhzPc4Odd698+pvWge5Hv783tkikkkZk0FOHaSljFqWananv4VB
xVbmvJpNBjtd2EHjduvcB3RvHHkAlZmO0Y5bSLmzw3Zqq7dW+aI70lqFubpw8Pg3PYyDKoJFlqAo
JMJFsMdXcoXtHsmMWjSHs5Ww8ZMnSCcPQZi5OvF2iEtt/NnuVb0bMCDC9uSlkBeWOjyLBXfDxaBs
ZU/RpxtPqfxDDEtelQE+wTihrvYxGO2sdV5kShauZHeGxrb8lpBwwWgOHm8ujTow2lqa1Z2ylB1C
z7UCPe802ansXz9nVAZE9c6+M9HnJBD+RAfpoFLupCXhhgw0RAjgrGQ3nZORB3UwnqScCBYHNwT9
BPJh6lJb85GHKP60hZ0hnTMWu5fYA8pHncjv4AM4oPIRmq5IxjRBhQgJtL7EKmwnjKi5mSVJ9Rnh
FxIOnT6hYk5f4WFLhD9rCLpS5UrCeXh5Pfa30+LI5wZIOXpRGh0YrE2fLrNZE1xIMxpVwCB6fZ3c
Fbt5nm5gOd0lIyzqBLTkzTRa6ha7FpMiy3Ez6Rmj+zoII43aZhy0y9u8CuSSdELmiUF2bLhEbgea
E0f+yu+kVGVTmKu6C9NnVOPXKcktwUr9Bt9sT1f2ugRw0Tq//zjI044wgdC5Czw4dqxUJYjv3pMx
aRQ0orUpnfLnZGGSKPKcBayM6FJmFiwEKeGjuEWNSp1AwTZnyR3sxoabm/XLr+AQaWOJJlQ8vJ7B
wh/anLHi7mSPTJMyUpwr9G5NT5hS9YRFORXhpMH3+oOmcKS5sMjAM20GbNS2IBoqTAnM0IKmcwsX
MIecqMp1H1uBEE8f8ciP/CS9OeTp6XNyYz82k4/uR0QmMZIbjNt5QED9KLMgAxcrkion7YLjIX/n
evoEnXB6bTlpzsUD0f2tMvjrV3fNSAeKnP1s95TBHx/UJ6K9BkTyYuUYYXOocTa+irCyC7u7K+fB
Y0l9bI/LefiKcI3hSnVRW47fCH1xjvezsrkJ4XXO2r3uc0FjNViRgEUaAeuxfk9YxMfmQQ2LH8AF
Xt6SVr56JAOoUtBAAWcamGDkSYgwjBRmPzkj8/2CFQUiyUC1OSHsGTxJ/YiNEhxBp8lH0UnAp8mY
USB6gwX5QQ3+hiKyJ9vpMXcaFOMoRvJe7CKUrNzBLEzOlUVCDZDE17k++n2rvtBSddQTL76VjV7d
ldmRcbQe/KnJVNavXTHIvO2NuMoqHUaTAzkilVk5662/lS/lQXmiXyEr2M0cErhrFOKW97g7+3s1
FuIUpDWIj63UAfsRNuGGLnBcKKjYyEUFj7unB5HW3GQv3c0dVmuP70GLKHruLT/iPbESS8ZqUkiE
kV+mZLqM5mJVyBL03NmsGmFfpFUue+HP/CE24yuwnwrndbER2VT2TAR4QhQxuGyh1zoyFMieNTHo
kYEiABCRttL65mloIO/s5RissyHSVlTaqQPqvtjij/zRH+sTUpQWF4smH8oX5A0ILAR3e73yoIfI
JPZ5DUYB0FBuIMDVsA8V7p5VQXd86FEgySAX4oM99YQ6w8WW2cmhxe/vdDLqD0zqg37wWm5Lx9SG
0gFrf8g9QVeC4ZVeYXTcMpDNzs4tzoUnQkSak4nQ9/wSljBO84ZVmU3OQo6k1kfmBdoAGTFszIaK
JVov9eJc+yUivNZZvMHOUPV7RojoMjeE/B+MVhmIMYGAUfqAUgKUDVy/C41DkpHDngjHfIJNU0jp
M64CHndDy4hMBktPwUgM7vJKl32HdZxABvYUMt9Jr5Fj8GBPTwgLbEEVQgwR0FlSOjOvrjBk8jHF
k6hThtcbvF6ngBisOi6sLqJ/nnSFcB9JWW8sp9icrBZwoGwO2seR2mdoicc8EHHiQGMZkdMTRWcx
8yrRJOACHO7O4u4E72LhxKfXPa2H6QN1C/ZE1rKbaAv64qSXCi0GFsDxkbc+UnM0Sq9NgW91JIcm
ZDJLo7c7p0FViGD2XnFitcIpjU1nHM7s3xmiE7tDro4vOqsbkolLo6847WqpsS4+lQ6TDxgU+aJs
YMDkvYzGloMm0867NKC8i4cOoX5hOo8GLfRWBAQdah5j4imkuvFap2cBj6ehqLU7iW7hLAGLaobY
G6GCQR2TT9MQk+TvKQCLL3MkRd/5sEgJj4T5QqOmgMHiI6ZOtBq5EWzpiMkJO5DU2iLOG3+ewwmB
URTG6B5WqL2WounYAUGrqwTNbUUl+AIksCPeoiLb2GMBFgczCVq71tKQfwvHKFGFXuW/JAhdfCXY
rP4agQjHx6CJNNLcPcZFuZz5hN8N4ytarOF6xKh5b9GthkdNhhZdlhN1FUwOxUWo7cF37h+xBA/L
flUJQZEVKgJYe3AWYHHIpUx+F/15uT16C+E1HDIcSKSPwIY/hMMCKy0DJ2ad5Q1506knrR8/EWn0
/n5fwg3Px5TcSzGoTDC50yv+phQtsscrPNBdhhEUncbApUG9AK1GXvsGrKz3hghr2iJ5SD9mnF/M
n8BN0DkTWGA4BZ3zS8KjBc0PbQwoAewt6uunwY+jDf1R8jlf9FKbxkn6aW/BjfMlUzLhtk1FgQcv
T8gsfOQEhLHQ3GpHXcTwcm9R4Sypr+TQ3XZdU6PzF9HjgvUh6VvA+cBmEUj0geByt/nEkzIoEM39
J1eM1ZcYpliVTWOgddUyrBsqTAzKYh400JDnjOSasYDrWxiRXqqMyTitPV7Ky+bEtmRej53BqXp8
AVZkCPtUjdIFrKU+WmALo4bQQG/MSk+s6SPBMZpwbiIjxv6WV3nQpKCGYZFUMYT5M6aLBKR8UgX0
G8AKplfGKgw0rbtykNe7s7ELudgLZ8LokcpVnp2+z/aAv4SVXS5LovZXmBLGymG+YqSlO58lBTwG
28W12hekxGU9CwmREXAhvFdTdDR2OITmHxA1HQq9R0xssGpt43jP7w0uVxddBlpAyZfIDPXLRWYJ
8xzf9KG/195ypMN6lycKMUZH4cMOMW7orL3FsMNZusqa7O23jzWEY4vaRiFkQcGCeHW3HViDpDHV
JE10V20hM6N+H5bTHLKQE0Nt8k69wc2/m9uYwdm1gBVQH2TyIerLjLWBlRPMCfJfxXYegh57nPn/
PMkIzOx+C/dtzM0IEjfFzE5TgQuNpcet2MBiNDrYbtyfSC+Ohd6cWINxWPxVQc9x3StUSN2LzxlA
yMfykWAB5PtqLA7kVUELBQpDOjJ9RFhOHLqGRBaUdr6MkyYbWP30mTqb3QeTJ5LCSH0kA8m5OjBu
cRh9iPMGXGTZRmyKP8LAr/wqYXouneGX7SiiSOurncl37MuoCYYEMdeyQ3lE0IE8FrKaQ+6ziDHR
Vx4mhOoI+9WsmnJNbeXIoO7nLsIic2TzOT0OOV34TiyGpPYeJycoUEyJGKLESSr8hSE5xi62uEC7
W+bcyeosiZQmYBCE4rFKcdAZNS/mNDiSX9ocMh7tvUcTOxGUmzhLPaduxwJ6yfeEGHjwo3sdCk6O
m1bibo5+dk5hMqEFFA+oOHLikDJHXLJncWyuA3YLwj6YsAVLh421GLf0sQiwuZ+FtiA6udAk/6iQ
WS0adf4PLj7qwoEzdoPDvHCGIdosj9Gjv4qhFCxWcwY6J6nZiwbyeYrhFXOdc3fuKgobhG/qvQUP
ZUYmsppcLS2gNMjNY/hZt8aYc2OzmwMA4/N4bRJ1cnsigW6ywHMBmIjsfSg3vpeWQX+XkxHABx+i
wIsgD3CiS/9oOvj8d3rltUL9XN0KY1qgTIaDUD6hub7kHvXRAtkP5DD293EbMJBArGUv60lx67Cw
NvvgggHFM/5FUTMDeRSilSjWZg3Vk44jwgU2JAEFB16HRblsAU4JuIYqH3bfRtn9bcHnfwEtBy6i
Kw7kmNGBxXvu+rF9dXl06pnhVNeD4kMUqpX479EYnNSvfc5itPKEdOyZHZSguwHzBVYIqMYSQCsi
6xtU5aTAstNvOPLKyGeYwf6OU3BiEIIAaT2I8AavxZK/1nA5pt7elKTbVcywIU4CpgBjlNX94gAx
PjnxFwuYU9K2c3TlVIs2io/xvrvJXHukWOvG3YIem26yYAwxDQYc2oU9D8jhAR09Yhgj/jDi/JmU
33v7p1JhjOugbr4MeVAIX62VXvKxuxLFx5cGJVegTGqA/nTUeA3mSkHx8xUQIB+ydqtt0LTyamWJ
Z8ofPVarUY54kx5NDctOO1+Vn/giXgJD25iVbCZ/mPTP7NmfB58jYavVCqr8NpJhc1Cahpxwzwp5
N4Ihbe3mY0XlhrkeqgxhE6611fuL1b3EzEyvAwAyL7JaGEkJ7WJ301iiUra9KRfqS0A4JyAHJtIj
1fSFeED3wE9Q2nVEDKUimChxVCALdaJ3B/MrBvmtd+ajeO2MeEDEDoQe9ry5SmH5Sm+SJweVX577
nMCgH2WVO/JIAjZRU57jfYNaeDZWVHzGxqwpx9Fgz7mNkcV6YeavykRNoGALGnNgj5QrXQCWKFrm
dqZiA5akTMlbT0zIgJoJ+I5UFHKw1aoNVhN+Jn02kFX/8ieQcO3avkinjAaEA2K5xs8cxR5M8Lxf
G2TEgwmM1mPO8hVAJgqob/E5P1fP7pnft49FH43eKLCQlTE+6gxkM6y7BbHd7tKqT8aZyCShUnDG
d6g13vrsdLDSIkw6Aq5GZ98d7lyKXGj0kzObmUogUzaK6PDXY1IeoA6qRi1Fum82+Kncz1tVghdV
YAWAQTolDHOKihA82JxfykwyQavMHYjo9ixA2ywK0szVaALRYKGOU/9z3XMvOnPHGJc+Quw/IpmC
GLaDxVWC2GnO26u8DhZkOyCDNJwUjXL2G0Fr9YOCq8eOI2vYb99qzB6DgzCRFXV/G4lw4EoDtYAB
/R4KjT9QPio2VciZUu2z9yrwn9y8c4v5S0Y5BoPshzX2UzreouCMgxOMBgJJq7gmPgeP/FL2SHuE
aPP1BrsN39Oq4w0SbNSuC2H7YhB/npRJxwPqnGCii3wSg/GWntdbIhIgjLFgSpNNfSkXVAUajTm6
AnveAD+LTw4nY7ZofBnGiFkdHFuEA2RKIR8go+dPcmWxYE2x+WHiYyDjdr4jfVQzT7GEUUeCDVCM
9fE4FAhSSDzRmZJX28NABEc+dD+Qpe+F5WAirPQlnhQbh1DlAaclhH4rJqPTVuUD58PaE6nEhe/0
psTxKREZK07njJWa5Go3W0iEVRFZv0njMnRmriE42bmu5jhcO2DStyu2gsEbI2ZBVKE4KMJ0FdS+
J05lciGNjIvRlFcTLtpMEjPVKnzsVX5NzzGsvwQ44S8KDqangw14SYKcm7tw83XsjnNsSrk11Yka
rZA/P+QCovehJfGg84XRJnrXQ7YXYP6h2lH6RNtxBHJXExiTzZCESBpdH8bRrCmHj3y+PiSFQ9XB
lFupYi6121IOF/uQaVCAdXOH5fVIOSh1EMGp9agvJR2gknLPx9g7QkRgcv09ssYHDXb60I2x3Ypo
bIBPie2013vmI68ObG600jWSzAkwH9C23cNFDwF0Is4apYqgSv0UGAa4ACc35Qv1sTXAWhQE1KU6
I2PrzmztIefmXv1x9WsTlpkKdkgQIeD4ziCUOpmI/IP4WD4Bj+eOLWaacBuD5it5TPbqIzB3UfWt
Az1lF2Q7tI2SB9Q6T4Q5jUZ8md/4FePvfKBUR8D5IAJpW3iWI8y4rIFVMAdXgnZj+Ck+GsBT8Tew
9Wd2LwCeQJ7yMyOaKtTWYEjpsUa524ZEF3HnhI/BRPkx+njyCC6Avj1SY3jKr+aYPZVMbYEBhMJF
8eQTFCuKkQFhPMb38TIdM4cCi0y5Pep4cOaa53hOgJ4g2UNogfBkI0tu55uxApjpbf7NzBDVGwNK
4UfS33k0r+6/oZa+LY3euZL+oNX0DOuGzGywoBqAFGWBZSgPuxOCENmQiQK9yTmCgpzhkRqdnule
4IIgDRkI8vrcXo69hrAZib0jHhSMpNVEDC2EXwiwODrnFx/fqQXczBhc3FJ7M3ekYXcMs9sghshR
oGgrJkg4iBjqn8IGXqLBUf2UxmDSr/gAIkIb3kiMWJUdSfcDPwpCBCcbdR2dAwuEVDGEsjdz2wMu
0d6piVURfvf2A+XvQKnUzxRhA6Uh2Ia3250Ibptf+bumBGN9VIC9MM7wp42VYxYNECSdCxN13OXQ
BgB8Qjlw6rK6XPtDzGkL0qLtVOCtkatCR3/dx6wAbEAyUqpfIzjUTFPsxm8P8HrdczFpD9pzV3mg
OUt0omENRNz/DZX/LmvHVxwtOCDe6nzUMkgPeD6iqIBp1Q/uUVxxEtgTTNz0iHQclhQPqkyYy5pW
lXC0ZERPBfR5HTgaRHBiqVbX+YY2pmAzd9uRH0C6mPPs5bfRAoy4WxPYP2inEj99DQClWUcBZlVC
P18BGKpFwKNqBkkOvMkTIW+L24jct9YGxl1lo78Jj1F4zmhYIF96YB1rZdeToQghhQwkdtjKzlaT
H8MfaiY5b60Tzi6Rwf7PFjNqQ0x6FGVkxop8iyKKoGWixnD3ZTtOis4DYkPlMfQPyCNYEoOrz2Eb
3uMUFE8uh+RDnWad7syeIrzo0z1pwGwIZ9QSCLM18eoS2x0PfufYKwbfk2H2e9FPK1XKtOx7bnRw
HFCFZLjpEPnNTjeDDjIKvCgIdjYYY3WYnSWyGihuR6NL3TIiiIl3LLPwUwNhnfKQHu1teszHwstV
+iTB2j9LdXvzx41RGdqAmwHzX64nlrU6tHSor8WE8i9HbCAhGWV1m/RcMGUAV+gVMaD7BMlbnb5h
8JeZfwEt1Qp0hG0QHcDZIIDL/Mzn7BaYLWrPTOECKcu0v642TXbxHR/YV4sLjG9LvyqfulQkcfcw
EN4StWQZmV1sePUthL2isX75Ixwm8H136axY5Q3fKiLNTLDDvbQzWGmkwa+CCtenIyKzWWXhbkPB
3r5mB4AhjoUNLBc5q7rURuHD0yRHJeyt6r6dwT8zOi9f5tt6Q9ca2isN1v1JzwCvhUdrgYRQZ5PR
ZlS6LQdmxP2aMr3NLrNsxGfaWm1cNNSzb4caQh7qAUwXnhmX16LsxBfgyQUcVbD1vhJSYee36JLD
H/aYGawqLkJvxTfKoLQh1/Z34qHINXj0/EHIeu1dxmYDyB+iTcUWpy8+KMwWFhnk3wuY+18Ubn9S
rP9T3/WbELCr6CzKhG6+bAZEIYcd6+3hOKggh0ncjhQ5pRbr8GQ0Nzd+DjekuZjutuiZxVvsfqkh
k6BsKHqPlN2itdHfVPzsH4TE/3y/36R+GLW8iHIxzdB5rOQF7rA2cx/xGk4i4orbv6/GHzsKcBIr
Y04nLdJ47v8vi4w7ulqSaJn3pjVX8dlbaAgMRdECMGw5gSHbFQChCC65d/9WDsf8SZ+NzuAsr4iS
Iku/lHjvz1Naxf3/+V/M/57XJpIHETuxggSAyAuNhB+dCiHWX77jn6o8OFlR9vp+aAd/vcc/nsM3
U8JOUTwDcwD+Jn7wn7HLqO9bFdRfdVjC9AMTC1f14y/P/eNO/uO5v61txabZkMp4LvA/UgF7Ix5S
egKlgkb/9WH7sf1dOszTNEcz+3JyzO8PSxhKodCODD3ABug1YYdcRb957x1JTvRI//fvJvx3d1eW
R9MNBX1/OEVC17H//9xwfDRQRc/uexeZky1ZdbBdaDBABpQ1PKjA4RYDQpB8wUzgilHyAv0I2uzY
E0BnJI5ufKbCzx39UMLBR8Lh7bloRGq98hpvRvaZG+N5ODXkr1raP67UP179NzU3uxWTKGdQsrud
zfEEdcHqO7dvrIE885o5619adTJ7mcF/7cw/nvfbzsQYZMyPPZ4HfAqkFDoSaSdkgawGCdLhrx0O
dvPwb0/7reghnbo62UpsDOQWgP9iB5xPpQ6DipNQHUu0okIA9jfZLMf/6az/8zz8ZlWHdu45isOX
nKESSr5YaCmg3I9/Mkj8dlzunlqKkVqLIT6hMvKmXstXbc2QsQWrjtBq8kHi7kp2o4HKn2l1EcmY
nzshD+kj56LQhyYN+DNEDzqnUfeCU+cngL6N1UsntSBm8ACn+tNN0cPcERGQhnMPSg+Kkh5aExDv
ahT2KguJPPSS6PEuWMor1gGuMyiYmH6l98AJa6gbQFvdFrfQ6Gt1SFGiD0E8rwHQlbXO2vVFnJuW
avHI9clS9MiY0NphtMuHshCobrzciyF7gEzo3T6/d/6SAeqxIjGnENhOBLTbN6qwEWCjjPcEwgXj
2DEsU/Q28A6ROgUoQnakEF03XlCfI9wHzwGCZLQ3vzimGN/UwhuDr62uQFNJD+oHPJUJqFUCcLDh
DRC8vlttRzEQVHOYmHHrIUYGcZVflO4XcyIja8PkVoS5GfT7YgSEIIW07MxqyYm/M3qlVw6NOIcD
WENrMXiQ5dhY3K6AUPF734UJgMYHg2JAE7lHxajvpkGtOJTPA+GIQny49b1ASfGWDzKw/VTfWZEV
WESpNairVi6ViVCRVT8bQPszki+kBMj75VNjMt8UImXKLg8rABbKAewMS1CR1ZyPOEt0wD36F4Pu
dEijdSiVDrS7QiqWmNxXjag6OiUm4qXR2iEoxZKgF8XTfNba2/TtDSVQAIxWaHh38SSF64t2Ras5
Lt/7J7ABf4q1CpOEjL/anL/ZgN+cel21Zd5UuJUI5HBgCw3sBfI4mEJ8u/T8twqrX9b+v60Azwkc
x3CC8qta6R8ub14jmkpzuPVd2DqdQZebkGOqBVpXow7pL87gD32dd2fwP0/7rWggRuvjeZ03lDhq
e2sFSudAyqGTlS9r788CouCKMDYC5r8WzPzZC/3Pg3+reMwVkRcQMP3Hw5ZQwQA7UVEVAE3Dv/s7
Zv8K/7agv9U5IiJTWEyjny8wZKUOhKfE8MWNXFc3Na4zgO0KSre/PPOPppzjRREdrAWGZn7zsVO0
RXU69fMlh8SIMWRofKHjBP+L4e2UudqZ/rcirz8VOvH/eOJvrjGturmtZERkI+Tv/UcCYtGlry1s
oAj54GyzxqC3dv8lGte/PXr/6P9a4H88+jcvma5cVFMjHv1BHZoL4wEt5YGHKib7t2X9413kZFqR
WFpGTeVvHjKvmSaV83ZGR2CMj4OYVTIOk6qjl6DB6dZf9vCPfvEfD/vNL9I1XS8ZXe6VK7NO3aEx
RxUiCittaEL1/i9P+1UH81+LKMgSw9ECg16wvy2itKZDlYjp7oX5vbEgZLYmYFbwkiGjh4uVomwd
SSsQpfb/knZmTYojWRr9RTLTvrxqZd+CJYgXGRABArFJQkjw6+d4VE8XTTHJ2IzV2FR2ZWa45HK/
fv0u5wvz7h5v68+vq778ilAW6FZVDcsxnl7XkPbKXdESsSFFC0M2ueAEtGxyPhThkYWhE5e4DjVT
AXfBqKLu9M0DvJzvhwcQe+rB8OWZqV2qcyoMn9naNHafDk1tFDtQSwpVsCYxeSDrAfOWU4bS3tH7
FndFvOM/PsLDIzxZw7pS9ofzgTmgBI+sdhOb1Bj0Ck7mdRK90+V+7V2ahmHrXHBMfPH/fOEsOatl
ZTtXjMQvqobisTQ6z2axW/TfTu//8G5/j/ZkBjX1ZBp2Hl/HdpTM77hEs/kW2rNvRw31nQCt+noi
/x5MWKuHb2knO0uStgwm9g6lIJihL4cUsRXuccXiznyWdTRyAg7RPM0zuFi9vTq+Xk7//Qjcr/7z
ES75/nwzzzwCPuyUnolmRPURRfmeHXIxf7N9X1rff39KXX6yvtp5d7XPGwajJI4qFgkJQoJH33/e
Ib+nxj+X59+v9GQjEFupL9eEUaigpjhs7/+c3Yrc7LtWwndv82RmtdOpFHIPYmHSCNC+NyABNa7R
W+rUy1PyYdaeTI5+tK9FLcYhl+tZtHDwSsTQSX/riILO6Q323113XkYuaCL916bT5ScrI+nlfZek
zGHtlwuq18mG2y7WJPfeHYt/3gO6/GRMDGNvbeFNXmn8rAJyb1T/nNvEqYhIX3vEy4PDu+vqq/jY
47s9GRS5NNNDXUnXMWh39/c6t3S4pNwpB2zhyxHkjoN3vJMXKr54kA8T+mRXTISPbkedjyhomjEU
8vBnVnQiimICEReiZK25qr0FV6JQG5BYpCXmnRerijH+sTEsR1Nt29Edy3ra69b5ah8uYmNc/WrR
phOChq3aPwTbVtUtab5yOcICm8wFVxmdSnOyFLR2XvzU3fT3MMzf7NOXboqtopxnm7aNd/2fpueW
3cvD5q/okRXKP5sgqvxWNthzkdl77z7A6wvDw2hPu+iEXLsVF8Sq6BjB1HbJjbOkJ7JbNYzBn99M
f+lLP4z1vHvup1rRJSZa6aekqjLSKccm9/jo5yvvEI0lf7/zKcFHTdOnsKCptSp/TKmusIjaFFfb
owKc6S87RI/8XHSdk/O5R/P1df7nR31pwx6e9Gn3nQ2kcXY7ZqWiXLlvUu8nysrenjIvN/nDME9b
buPcDpvtlmFONPTRoIXHAhTDXdEnEl0m5+7b6+hLN+1hwKftppcZgus3BizoI6RKmQb/nBYtUlf0
yPx5Cl9v7YexxBw/nOLq6XZJqgv2RPbuHXr6GtgwvjklhQOuFfNokSA0ciMxL0XxkmJJupaO0fTP
D/HaYP/9EL/hzIeHINqnH9QLS45wZQsyzsp2e0oAvf+N/6n8erj/sCIPIz0d4s7ubBnZhqnNwx0N
IOdvboshPKnw1lK/rG10Iyx355J8mki9K7WXO88ZpT/0xQhxPb1J0RiJVNM7/MQDLN8ukHox7TAU
uopa/jPl7wLOQPmBiGsJJhRFvJvQJdalL+glo4RWd+Vw+z2n+F2soYyKE5Ms7Gag+npbbTvNhPBN
QiKrRyUVWn7kjb39l+oXTSU4jPFulGANK909QSLHs7rOMXL+7ZN0YCcLqw9RGxF3zoHNRTsN9/Qn
NBQaMUQTR7W4+nQxuzkpchAIntXPprRMumv4b/P7166VBOIHyy17SDZ0ROMBxQITUHEJySAzoLOc
qmY//3l7Wr/0EB4+yZPHo9rXPLvIfJKM7tYsuJBGFbA6hwp49J7PZHwt/8/rTXtj4own432qdpV9
0xhSNHgKvFri277UHZUw0UxqA0X3gOhHSNl3FCN5d9zY4b65huDIFK1PBPp23o3ui3cXpDcW7fmC
ph/s295IeDBYeNzMBiL2dqQN98/vr7x0IoCVyLKtIx9uP+2CO7EScxvbwm1RvcRLqe9pO8u7y76D
8UhV0zlyCL+9e7vXzu3DuE+fuozV7SarLeFHaL8t9APoimFj8+b7vkybcS7/+/2evq9ZxYeS7NV1
rEdsFIUrCacYd17sNtHPkPuXqVJWkkdS8xZ7b62M+PH/NDJ/Dy8OlAdzlsnO+X7VeU3hoeznRkNc
cEFfNW5M7e4tZvV1dP/hdZ9ObM00MWkF45EYDpXGcX6kSpcAJo2+NIDh2V+ByqZNY1iRRLmJ0kQf
fRL/1FjnQ7VBDeQACLyIywkfHWIGIecN3d9vFp1w0P40K0+n9d7M4jqT+ChFQCrBHTtsLoXHeZe4
VF9NvwDGAZKRLcXRn1b3TbrKdoIXg7QhUvRUctcuYjhFGLjepIHR9L/fXQ2tVxfRxyGfFrYtKcZN
Oh9A88vRFDdhcCPYL+i1lnvz0LW6TR23IMGAIacOGEp/UyepRuo6cCbOUOgxZX2bPoJgvqMEJ0LZ
XuDF12s78ButOpp4HfVzHqSDLYLCbnTYC8lBD3mztVAbPb1bwC+v9o+v87R/LqfNLjXNIzPYlX/G
zUvjh64qVLdByOQIx1bu+tscvXECXkbHHgd92jWb7SHVYkV8NtThFXecbpAvGphucULsDHlFyf8e
Zu9e9aUpfBz1ae9Y8f4iZxlfDm2W1iU03M+Ucq7Vio4f7jUBVSD/p+j/45BPGwFhmH1i57xo6rbl
Fs1APQqWHM9e7WoST4fmn/ed+mrfPQ735L7adl5bxz3DlaN+HrtCvdWFIH/eenPvGKADxBX8zZCv
jvTHIZ8cWKM62adjJT5lyepPe18KCq5jfT6K3EFvvigHaH8Nv99N7Es60uOwT74sQnlFmV0Ydooy
X4jQEu0mfaMzpi8Q2sRYQa3a8aLe2f1o1Zmr6e6H13j3EC992YeHePZlL1mu5Sj/COT1HY7Kb7Mr
XB0wKG8DHeorP+ZxrCdLZxlnMOrihX0EQZrNtDuGbdOk4UgIQ8u+B76jMdx53+9yH9orB+Jx4Cd7
pyLOUlRXYe+6IWo6aKxTdutWxyAMXeG2akO1dANok73GrrU+snvt9kdjPUy607c7+KW5V2WKHHBk
ZPV3VTyctka8N6SKoMh4j3jv/iPpH+HLlMGgNSuXOwoFjXcH2ctZfxjw6eXP6f52yS5g4G4399wx
h7pnNX7IQpOD2QfkYUpvMXy7rF6FP4yHQZ9McnFVD4Wa8JYEAHrXwbnvnEEQIZNY09x20D0zPHs+
5WLJ19uhX+7mh6GfDHNiprZiHnjfE+4iXSDchKjiHR7bF1HsTyk3Vd23NgiiP1uRl94iQTyNRAlh
H+25MEg7H6tykzqARa1GElL9H11G1YyGjM6bgcQ2efZMHgd6+qBmquwM9Z4IfJsM0OlAr9l2THGs
O6yGfx7q9SH38E5PnzE+H7e5foNMmn9upwCDEn8nurroiB5Y3Tg05/rgt7HiuLj2trIv+dLg+21e
9t37Pn3QnaNr6fHK+34ix0NXJ34I1bnke4qG/EZS6mXk6nFun87Xg3Q4HR1BE5WQvUxpStzPKBEW
iX9fe0uCfJlueRzt6WhFPKXIz/Ev+NWA/NMzQksFxDjYLxIz1KZ56118+/eq+Ke183S6JqeTld4S
RoRyAv3Mgchhfd56Z2TF0ij9UfToKruqaEZUcHZ307uy0L8vOMDETfcH36AjJ+8efCfiVwhJHajo
dffBx3qrubQ8pL5ET9sXfZZa5VWFp3e5hcs9FSoGxbeebLQUe1q/o3C/tDWmYjkqsg2y8Zy0ymWL
XZfa4p3KNZlKBYbHIVTGRUQxz5fK0dmx1/W31SYWCJ7L8C55J5c6l9y93BrO1+nSurYUFvWQtqC7
TVFtHmGZ9FFtRfstwUQ4ec2zn1sB/XI39vPRMwF2GtH92rX82+jPW+71mrBU+NGKbRuW/uSM3KWj
fLCusqgvPPTOgon+c++llF5Ts0mV7n3+LkavWmID/WNRPAz55IjsnERXq5RyK/24OuXu9AYXMvH3
qh+WwWatRmdVMKqMT80CMGM1jM+KcM3iCM+wsEL76gPx22teoUTg3rfuZrbVu+nNhZZXLbKDD3Rs
RVx2dKQNwAwKwDAn97buTwtU5WASqHOV1q7v+/iMsOji0AImABuD4FVx6UOEoJIaxBfrUxkpGoVQ
pNgvvXq2X2m0dWYLbeuXSpjsh/WxeZgcWrdF1konUfmT9OntskYJvK9+Qq8BLW6u8nXv0R7d/tlG
dgK5xd2Ilks02ekIgPhAW32YwyQdjFDAGEoQSYkXb6PLZXD4ofn1i9aTgm0RmX0l2lHv1F+K/lDe
x6MZmEqRptov5jTbkJqiIaQi6oV23wEIzYymPm24pVkGFNRuuFtm14CVmDd2lrtHyzDUhtmns6Ax
dVbC7W84HFgZvdWlqxhu2tRY0h59OfliP1Km2aBHH6x/Iwxxzgn0QYGz3O8DJdLbq3uC82b/NgHV
yAvCkN7O7nv4dGbSr3Kvzj4P9aiAYf1NuRIF0X1RkQ7cqQ6MiXEnjEdRsB2K2kWCbjNNonMippGV
vomROetdavf8U939e+UqP2SftXFBXnxy3A5MYFHAjcKcjiVqOkAUQCI4eHYjll27UR8Du33o6w16
kKhS3IVb/2L4h760byqTDIdednzYS/SHwfwhw9/X5mAcynO0fRe8exWvMv5e6M/OrnmSM3lzYW9R
BM/GoofBowWd6OKbPfzS33wY58nRve2O+9s208h/0AFPVUhJNSr23V1uSV9ONs250r2nXIXfDPtm
HxtPjkF2UfdxceP1EHr5gYpII8GttQ/pAhoeW3ojXaXvfJ7XE2oYmqlQea3ITwdYXirHu1lUyK+A
6IFhybsSn8TTow7xSxnecEp2Abl0H+3WzZvXfX2dQIHjvwd/OsuyfWaflDuDn/2bJ7DpCUE6G1aP
uAwTTaJ9D2yM4qEBEe3pl1Bg1ey6EqGid+vq9aX14VGejHZ5kQ+3xOBRsoAYHv3jSejg7Qqwh5Dx
I81HhvHoUeH1v0gSvLTef0/Dk/WWtEpOD2fq5TbrcxNAkuw26RclcEihbtA7/5z69H78eaW9fF9L
JbmpyZqlOerTmKZx2udqRn3VFZrSpk1LOOWygigK6IvqiQ96m3ZRTLsG/7/3dnu9cggfRn8u9bfs
7e6s7RidFpHBcoT9RXFI9LG+u6y9zOIiIUdYTlaom3tOzce3ytmgcEehXgWpV/a6GgEykcqmjjc8
fijiVIGoM48RT6JyRUW0WMmwmpv+pftOecZ4tdkeH+Zps51tPY3jDQ8jgwNVPQOlFTW6rEoAfl1a
HhIgsCbxGMGMOCPpVLc3LcqCadnrOIsavqsIJsOyogMPJgY5eMpOaKWmTF5gVUpvs2Bj9DZLhMXI
KlWcDqKA3nI/p7uu0/jzAnoJuH98l6e9SxBAc/J4/1fZnNLZkkM5w9SnxBN6Dw3TJRCBt8ZK3Fae
/ZzHQZ92aaFIp+KSnkQtFQzRYbw+k69qAlJbyplbje50fAHrGae9lKAy/FUOCUgap1Y21E2vIo0G
oOz6AYrxDLlv6jBljZTUAGXNlBD1s59TN6dPYdOUvuDKAf0Sdbl0Y+vfMY38V3emfpofd1qvxzAA
lOFmvBlwVAKFqVyBeD12Nms4yLXC/8oaZVtufBR9FVr4QqWNy1NuAbyhkr95xqXgC8o7zlLaLsFD
RUWoRUmPu22bQK0VCOxMMtIiGiKPQJ8AU8Y0nf/yl+7Qnk7d7bA64WiAz9Kb5IwOPjqRyXSH3jFN
k6I/9cR5HFjNel4PrGZGQ/xHhjPEjesWyUMQZd3854z3m4BmNvlzNFjR3Ncp1jk73pnjVmQ0utEr
kvrp2cdnkBvmUoUa7+FUVPTKsklq14YENoE/nfFT6U+K9OjSSb4TjMqNdxQ95rUVFL8OzjulkZdV
xhZtSqrJZV38grXyEIa5ng/FZiuxAPNVCuaY6n3qfRvk8PzA6ipDQYxC7czPDm9M58uAG/Ughi6K
cIkTPN0w9XucSjeH7AdNyN6pB5YOoKkK/EAwLt7sslehn8exnixGYmtaqe3IYbS3sEFTujdiRHD2
7lx1aeQXvQHN7P9S8fM45tPOpoLKquutyO543AED0DXQlPCC3eMs+i36x9wgHvMujfLy5v447tPm
vuw07RwrvOvXBTqpwC+5Ik30Sz9Joj9P7G/p67MleRzs6fw7SsVBjXXzOqaBnzMerjZ8CqqZaFeB
owkCHWJrpIlDH3AZ/wMKske7ej5LmAo0yNsH+jWsnoOfhMSGv5JGTk+dS5AjNoFwHWAFRPEnLfRk
wJMvUi170n6iNtGm78DsQm3vxO9CH6+s48M76U87Ipel3KFDSyzM5c4HVYZWOBUzwnuTxm9P1ldR
usfRnlzkq3RTcmdLjZZACgH1EVRBKDbgkTQaKjBkHb1xEUdpSVvGjQuQSlcHVEEyVG8+5svA3eOj
PLnNVS1Z+1QUWdDMvkBjktnXqCIRLR5/XjYvE1WPIz2F0+rqdjGOIqEsFolKaRSOok85xoZOFxMw
iIL1FX7MJrRoL6efm1+LNOefH+PdVtHFPeLB9sWnUtrdbmwVJlOQsjxiXL+Cj7vo7VjvVtWTuTtK
d7k6CHOQjMFUciPP20Lm8UbtE0UnbWv8/3y3J5NnZ7lz2wmTRxsoUCdygWI3gboK7eBdHvVl6tah
9l8IDRsKLvh/TuQxrs2LbBiwIWG+38MqyKBO7LjzA8VKoMlf6ZTCAsFRBu1BbYRg7Lx1a8TX+oct
eniIp69pq+XRTM88RNIUtGxid37sG6OZHOrAnbDyb/aLJf8WKv9pyKePmsdUaSQxGlolaWMLpq+M
DqoewR2f0a++oC2qmkqfBIa61897eORbGCT74Z07hFiA1C0PgbooTNe+oSwj9EnBhN6AcG5HhO/u
q9N6g35EGCMLEH/tm5rAjBp771oEJuxhx63vPSlv2mlDgrxx78mHD1LXoNdPCw1uzq55/awv0X11
/9RbcLniIoRzUGZeefCLvZvvw914C7a8h9Dk5DLYo74aR3tnldFrlPiIU6iu8qnyZzPvxtVNbuyu
ET/Gtnx1fUVIg0vup7w+jDZwnxeV3FTKKD61DZRzTtEOx1r2JOqG7y7ysBko7g4IeBNPaaxRaLne
5T45CWulr288kyPI4AfqUAFKt8w1z3joHcnPrHQlKqfwXQYOESon0tF8RjLD9g3uHUkgrfbj9Doq
RkTB2pVA36ZD2jKrSdYqiNHMiRreCjcFPDfGwaBU6yBg6Au5ay3r5m5ALG//XfaQXCxSai5sSk46
1demfZuiwNkvJkXVPLTiqTXLapeOi+LHmIGRUX/OHxkwKnzGe7tKGrntxnZQ3sYV2BvADNCjq+Cg
fmopoHx8+U7heDhWckBPJsj4ax9GMG50cW9dJD/LOvsjj8MvVQS0to3Y8PNzs8InTD6WGiUgkl/W
zU0WlvcoBaKVNOqzf9BABAWG0ZRrz4GwcJ9WVT/L+ZmuPN3DCLhRQJuBxyV4fwyAHyift8pXSu90
p34s/jqkDedD6m+pr16Xtq/bfjU9LACkI6dwWqSjk6h7M39OQ1SRJrYd1JC9vpKjd9y5to6+oM3e
WqV83+W2nSKi0Ds0jI5GPV7WunfqjsBB8kVpyhFiA+hccv9PIz5dg6IaFRryIXCW25bkXSHIAWP/
rpunL6PNalEhKcvd6/dxwKaokwAZpgMr9EiPD7cMxFzpEZW7JR2sFGO09XVOl5EGg5XqzlH1JXdT
7ho4/iLaCR1Z8JnPYR6PdTs4y/6WSruNdy/bu1VKxggyVfoDjQdYCYVkG/9QB0y7MeMqAXeNpw2l
T3actSp6e813dqNEmkgs4TXrGbI3v8WukJH03HrZtFzHX1IjawB5irkySoDaIZUJ/EmT+FYQI4TY
lppcB3bIdyRNxDu8oo3WSyshRmVz2vB24NyF8smUKxfzHOSfaHP4Jpaj7uehHtnDEjBGiT0w+Ql4
BOAhrlT4xV0ZiZAScYqcAsTecWBG62MkaPRA/z3AEU2wKM3T1FpZUuvQ00HYbAgNQy/sa+0MQ42O
jcLPV6mU2493cysEnM/9b9PgFS9NUP2wx4HJZy2kCNGU4DbgAI8XpYwbGUw9CxE5zdPUWSXf9Jt6
CUT0Pmx7NpgORa9u3P1tEW5BxiSBgZ1yrTax604+uHa2PelDEJ8xjblf4jiio90r0OG6ghW+96Kv
6+dtXU4xKUpH8Mqpz8EXkQa7rhlspiW80RyxmNT1RQOEhuZGNoXc7G0jc4yH2T9+oDICs5HO4K/T
V0ksjGiA4BYZQ512yhqm3OUDlqH+kyIgBIV7rJGKLhZGmLZOUQyJNOsCsobotw1U278B0+84yFdb
fXltfOpIwrDHluIx5BajUzRRrAVqnthX9/wpD8+fLAjfcKW+HpEPoEIrKCGXq5yRTiNpbnvnsbC1
n0ZoNHYhnLNvbaQdQAwgnN5JaPOKgVsPaG7b+k7MLjs2L5wkaS8DCojibh+BlegSbnt78WPqD5Hg
VT8k5txoo22cAGNrYaNXQKijw6JCqyJrCbkUAdZOAfsLUgcbub8sAxAnGD98bihvbjf36SvtFmt8
bN5NfEzAOx7k4yYozaAqQG1xfJ2mOXp1Shuqra+Nt7OkWdEa90m2Q8wG1bBgQIxP1lIqZFj8PdNl
9FWkMjpIxKIdc/STEGGH/oi81KfOhkPSFoVbo2t/xPRSO961BUsrtAmiQoJCsxkNCvc4OH5gpmb6
XFvuPoS2RtwlNyW0lYTDCj+Kftg74MN7r3almZBduyCPq5Eq1Xrm4CLI7rsq3F088X+4YUYzTkGz
hRoWA1orFP66ofE5CCFoLs30pEwsmp/ZEcUw62HswN2CCtr2UDFvqSOap0tvL2Y1r9wTMU8VwZDz
vBidx5hdASs/BEWkzQ7DGja0CkQ7w0ghX4Ne/EhfF4tr50hQ9ObqUkf7QEimxIH4FlJnGWoiaU8L
92BbhyTsZhbxi1O0Z03bUxpydgN7eF/lodqrBxlMAt67semZOfo0ZePU2FGRLK5bamC1M+htaIwp
ZMlRsCGNB5+T3kGSLmR/juvU48qRTgQi9d6zArtJGS/F1Lylxi9OEL+OjWJ1be2X227Sx6/zV+RA
Ufbwdk7I6QcWgJNX/0FNIDzOnB75o7L2UJzgjJ3X491nsQGKf+spdMuPzqrPQQx6TV1Tt95AUiAJ
bJJKqNPsv+FGmGQnCxenBomXrZDV2aKnwzEg9lvSiTmnI8elyFjyliDaIQY0OeNGMbaTDFxLWAp0
WUFzkjzqxezfanJqFaN8vB/jRSEotsLrOC0wXwK+LnjkOAqbFiGkun2fQZ7vUGq1H+OqlHhItE8c
Q2NZL52RzlpraED96xmA3KbSNihSErzOZY6IM+FP7vV9uGj86ofGHmSasx9jyeFiheX07p9aVjv/
1qncTnubxZVbbHM3rps1SmYKMgzwaNCtaAPHqoFJerdPCsx7eWPT3K1h8eXQBzoaaCDxFDSRoNai
BoWbUIrYkojLeVnEwt6j94BZ84zuBlgjSlpd0Q0PTPZDHxuwROMmj07H3w/MFGNpQKd2QisLYlRW
V4oZ5JpvXKMKmpzT3LA3YT3fA9xRe3gJoQw1rp/Sxx6uNeG5pFMJ5ounlBwxSZPwXx/GagHztUe3
fzed8lO/jL5YvXpQdON5+ZN9FaNsMdV7Mv6oBigCNcXpPcRzIKeMrMGU3z765XTLxrERlCJHmm2o
xa+bMGaZ54orBO5ES2mfw+SzhjyBBFtI5jP52KJ7lXkpZftLg+3j4ItbNHwk4W5pzjfDU4tbCS6i
0dFZY6Jur26Kdij8b+zdkdLiXThIegOHWjO/7NXcWeiUxsaR0LQ+UxR5IFyF+NWHHg7KtRnvWTo1
rZlia9edc1hFZ4hkuK8AWoR8yxjr3P4hbOhytAKNj3ZzIqdeOTI5SMZF1/6BnYuGz2C1n+8xbqs7
p7HVo2xSa5Q9nMO7C9Pv6KtT69MEwpHVAY0JHWHidfaJaH7V0WOgCXlaLW5TecG94yNtoDzmG5y1
NtyYcigA2KYPtRh7TkR2dLk0hrg4LpofJZdtfnZba0e3cJRFoyP48cE2yAi6mB6vlwqfTl/HLU6+
cx+sSr5AxQRe4JDQKn4BojJ3RNfiZgX7Xj+H2nIzLH9k09v14yZCHuSopZnc5ftt2pCIWeTcELKR
kIHcjPhww0NwGXMvWhF1RvycLlTersXE/3oh4IIFy1jsWiYOd+/ngL8q1A1wAi6ifAo+SRXRj0iR
Aqe/vNA6+vQ6gOT9kc91agM4f+II92KcfOedilzQcWCxpkWoLY6mG1/oNaVtkure6gqmFzIFsMV7
s+xmUZd63yOnwrLAxdxscFARFQqP7k862fcFcmPbGOTBdnz3RnvkzChQ3HnFEMJJTtk2ZIYNGgHK
WJ6Uk3sz69HGyDlYh1ykboG+9eQu96tx3WHr0uoGob3F1wF5R3Z8J4cxuGraKIjZNdE8kuLIaN8W
mh+B7HZNSajHcJrncpgPTiOb1qyDt59fv/P+qXa1M3NmLbOWSADeUSeoFoqvzazGvUOIDB0zDnfG
bf8lUaTi8PFkyE6hR3z+AJUdLanrJmCPHpfQgr2y4Uw3X6wOnMqm7aeLTUNeCGmqrPVlMI0cK1Nc
7Q8+KOju9qaBvdzAXJkiMBKUDSlMp/YXV8wb5RE9dX1DH05kYc3Wp41buiwmPhJ6ZCpTErMiuYCp
mps/B0Do/OCD5XESs/bYay3Ldi1WMRtjN+AknCKACGf+0MAVJQgofBp4nz6FFDqpmiVn0xbFDAoO
QLWelgKghnfaP/SEZgiw67aQ6IO0GGLKOpXwexuXGeGYs49YjVBjk/B1Ye8TwzQ4ZAIUYAI8Bve6
c6mVRF+rrUC87ife8k4g0GGyTyMRveIKxK51OKDhQYYXzMOdT7y64pEQ8KQ9RvBCOJrw2YEK8ocF
G/+Oxh8WhxipiVGiO5IwMbrXvF7aqKIjCGlUfHzR0hJDrEbAjp8glNcwRwQI6bwH5M1axxAIv2eL
F55/ODPEGJgudXLtL0X/AmKTPhck4g1SX+jwpCxQsdFZ2GIT47zcPHyvrxvnifiLCkcKFg8RmjLI
RksuvJSB8LSMloQqPVSeNRJdufWUWy9WGa1i4varC7WrK5rH/UufE5XH3PH4m2Cp8t7C3QHN3YAb
1M+GZWQxQRoNFsjYhNqM6/rOJ2hBR9aW+JQjTDn/rnHbIEJjHPl7RAO6V+6RNI1i2HECmUMLbV5e
jRegAa65ZErFxveS8XaUi0MVJY96TvM+wDn4RHwGJKVomVlWEbILA5rl/v2P3JXcCwZftEJyXUF4
BbgSvws8kVcDT8z4okkeT5L1w4+JKk4mrBZXMMrDoOew5WDvc04URLkp4UA/FdU9Iv7lCJm1gHNa
XiwRWWcqiqEx49+IROECswx47gnITjfu1jwh4WZgwcQhAcLiHR+GBD0QkkOjmNsNVo+adhFZZ7HN
YIIRUWIWf9eTCJ+mXdFLyznMmsf1/P3MEksS+GN498xPwPzN02iPbwoUbnXrr4RiQzxkQWJykZ7m
gg7alGFtfwPJCDQJ3dD2Z+XHfejOmEIi8pgZDqlIOBaJb8KS/+24GusMX02Y0vGte2jcukKSi3/4
dAWgTo1ONrFHOMnbuz6Afs7uSz//KLuHH/rwcKxYjAcvncQ+mqANsVtEt6zEcEaPjB3HNMtSLFpq
dSXI5EIiht8N2ZxE+SSslkitOL39TOR0CmqWHF5AmuLkcVZXSKZxu+Qmgy4bW5OWyQUGl1s+Ahf4
kSxTJAdZy4oHxZJVLcDrO1YxngKRTN1bImEj1iCjV37VOSJbyPrEHOJHbzkZ2fmjbVc8qFgwpX8a
35rE8yKDIDbA0TDrnobC4F8DMcK1S6UNOHqN3rRtaDUp/Y0cgqITwjauOj7+YlGpFqEPcNsH9j63
6d5I3FsbvjZcI1CuoOfgNO0hPEJ0d1eKNzGpzqRxhT92Rk1mH1FnaPaufHkxYyLXJBRgkJWm743m
9lDMkahIoQ+ZmyVj5zQjCoyWaMTlP+9oNSIC3hTVOqLNn1XX2oagwrtOE/Yqt0JAKBF3wCmYJ34i
7h+lxCmg2SNvETu8yLZjDdm/UyQxnK4YjfNtlX6fqagX3y/zspHY6kkoD3IuRiIzS8xG9Myelylb
DTIjkeLIGIipFrkAsalIv1NX65AR+OtN8gWUMWJNRY/GKdaQzd6xfRo/4RSUjMM7/yCu529DdFbI
pp9Bbpl8PN6b1Ks8IxcsUMTqjJcckdxBdQpeNIQP2b0OFUBSYk0Iz5NtxeIzGUIodJKp8LkVDfKZ
xZITOwCOLUZYbFmJ/wKuC+VmoMEki9n6TJtgt6PJi3mnoJDiDHuUNSouyael8+siQF3DTai4kecE
x2Um1Wzk/E1ewNU/nC5BYdHch7IBRWHkK7f+hLkmlg5gKxA8ZSZkgxoa3y2G8rmjuiYGqCoWM5F2
D5wof4A/jb0UR+aFRzAGKKb6SGP6xiAWRxlDwFRjKWxYSLI7gUrGVHQ2ntoWy0PjK8i8KBD9QdGp
pxse7cyfzN1FzgIEZ27xE3P+vrpl4KpTdvDYWyxB5uvUlUaIfOz8+9KuhLyoZ5MDmDm/zGXNW2yw
9Aue3qu7exDFfOWxxdPmP0cQYruJ5XE/Y0+yv0RBIWfFr1yURgMMX45yogRme7kUJOIL/3CM+mJP
YYXbEnEHYTopv0G+gJ8L247uDjx1Ij6Vt10qA2kMNJGZhH8QxdjZhM/lDCgnZDJhAkBl83YTsYgS
9i2QZ763MSwwqRm1LvE4RSsC0j1bZROKRQqvuCvo9kBvSWoSKeAlMwh2OG7ugq4odh/doROwzKzq
yamz5akFo1lMsBIUTdjQviDNiaNHGO97S0dHVLAiVH7CyZ8gmMSiLJuLkkVe/2upi38LGGFP4sIe
+3X7gOBe3Mkb3OYJ8915DAx6UPcycLGCZpzOmOFwQlNz8z5En8WrEH0SMDO98cu/Zwm2F7N6iDA9
LDXsDzI6YIai2ALRfewagxu5uh5XivA8QtSHaK+DZe8iLgUpv2of/IOfgwGibtLjTypNXXTeQv7t
prPb6ARbDhB93NYbJtJT0hcTtb7yxyCNlU1hdBQUgLUVKCUiIYRUqdk5ThdMUuVJY1MItM8Two/N
U0eKRE3Z2omoUqX+QgRXNRdZGsT/aG7I0BRh72OpBzrL+BqUn/HHcXGesrZPHax/wEIkZHSPvUvR
NgdGYH5wtoz4Tza/DSIhlPsXbMKlKy9BmmKGCYNY5Kr1MPPLsMeTEpMLbuKbEhZuKZH8iUgjth8w
kvAIf4jhSaNVTxW6mdqmMVG8FZ4yOmzmmLwI7AMWB/og1LC0bTDDH2iXc3SJ7ox4xJfGD/fmoN9p
GBc9oEX7tJSa5ceugeFbbPdo7qCnI2v0ZGroEoheBCO4tG6hFFX9/Itl2Nz+mvWDj8YC9Pbvqzc3
faEERlAGAxXs22ifeVgLI0L04RrcQGiyo5CnLoLpCRts825ogLD0Lfia6AalHetLeATgYLrovw2p
NPR/KzfcfbRWQ5PfOrqT1p2NYQWE8YPT98U7fGBFQuEwopkRYTJbUqRNz2wvYAnEAZSQkGQj7mUD
DCazkY417NP3xTdWwL29rF9P9lTc2+1bE6USClRWAP7DM3DHKry4Y4m9Vrdu6NSlg+O+qd7DO3qV
XHjJfLkJZU7U3VYN63stTlmF78GZwOlfB8VYQzdCayFNdHLnzRNaOkOCp/gmreOHhPKM2GzpvOrk
tk/N8bfDR/su6erfssrvg4oQlNkWZZ0ZeGOFYCkhrm/Jz1sIqU0u0cbP2t8E2aaiGvDiJUP6cDoZ
2kLQI39rGVLZFd+nIQvfI2HZXalzQnqtZbLhIuDxoOOVoQI68hqlfampDYQqotyWmdfqk+3GrQZv
Z215KX86P7r2GV9bmI6z2xHH4SwRHMq4n4FVPvWPP8EZUZ7a+xHo90GQUUWRegciSeHQouTLjqZr
IQjBjOPLNmLX7KNRFaLAPf/r6oUMdlchrdbSD+EGmQzi7QLTjyGIPay9Ra6+c+oUHeqew123p35o
LJpbs46yQdVEfIP8BXWgRLlXKsHFjTtLz+6xlw402yuaxwCds47ZtsPsO6GluWVyJ2ndYWeePqij
OtHuklOeRGHIiLDqz2aYTs6FZ7LEsRtjwPneFTp47+5pQ9RTVoem1UXyBYJ/MIf0cqQqNupIrSy8
dgWBH1EbrvaARvnCLLYQiLGoQpPZ5mQoAdUAqKfNGW4/wr2DI/+BaqE2GPzwFN4aJcDNoeCO77pI
IReOm3BNQOEMGHqAUJ2fdJM6kjpUnLuHoyhUQ+vvQoXHCOQ5ZK0bSdPG7LQSAnial4UXWK2X0UKJ
MIOdyYawrvpVDxq2WxDWOaM8Q50bB9hdc4tGqwx301TlWVExgR4UT27/RdqZ9SiPNVv6rxz1PWqM
sQ2to77wPBvMzA2CBMxgjBkN/Pp+9nukrnypVNI6ffV9qqrE096xI1asWMvBHyDimflndArICpDk
h1PfoVNjPBc7xz9b4jierMnijGEWj328AYiXL0j0/jNBhgipCuRK4QMivMOEhcgl2uGjc6XbBLht
vrAkZiE3wqsB75Ls5LwWVglEioipPcj5D6sRlg5AFlm1B5fCEaYvipPzbXNrz9GoMb5ObcXn3MTb
Ts3HGtm4xjnHXWYYKLIQLwtdNh4D+tch87QinaTEmu6m+SDHPRJTXuE997KfxvIa74XQXUsfdEQv
q9lpkz9j3Jw7B5P1OO11cAgcAOlV0DdZHB2wG5+6xqKBwbP1atYX3iZlvAkwH+o9IedTeLRIqNh1
LlNO+OWcTJSIYA3cCFGIewixUwWlzw0+zPyPkFDOzHXNb+EsPgQMNFwCDv1nYAZlIdQoRpv05tUc
JCg487HXwH8KeWYjT/mQnP0N3JB27hlS1Mbzb4kyfPKlKgORZhwW7kajoSMbMlbWZ8BwX/ObHMGI
9TrNp7EdwqgE/QixMmA0yb1CpQ8aLnr/l1E+yPYG5gNbsj3eZJ3LihLniPaPEFy/Et0PCPucAriy
BQkHMRhZWln9I5h6GtX1/SSccbcP62qgGP6wiW7Ii8Q37vgpXBr00YlfwQoZAMfJWPwDKt6JCsvD
n9Sip9my0Vah2GpNW6TrYHu+Au1jZyEvhD7htpd34duhbN92MxpnJzTqVbtwVKsW1Gw6KHjdBI+B
MA5Bv5ZzYmOX7g2buQlO2iM1Ptu00ZaVR+Jq4s0S1PnkBHL3JJHVz3qbiirGb1mzwSbkspzRbGzO
mr5EEY+SA6ZfHC6IptanQdz4wvwKHAo3bkvQi452i2xRRWplwVKL252trQb1YIuWiHFaXqi+BpyC
fgNuc51w0XQL4ZpjXjqquwlyi+wozlOyYguSGqt5SjzvnYenPpMuTOipOAkhcoTEVgWZ0p9oDirE
L6qZrro4dwnQF9LSlqtQBsl+c3zb6vnwgTuPca6EW94JjdKT9/Uk8HaUFFPJkQodzZH/EDQbOO60
ffwIOTZJxIYPjMzKeR2xiH7bB6AhD6HHSQW970rufcSRgBkaaVcJjLF8DbQhB4NZYkTKLiXL7hYI
J4+OycE8bS0NG7LLeDe8knrgxkClcaE6aXBW4R3UHDOMfo6JoXo7bpojqsxoE5yAD+c016b1gFoG
1AEwOUTKGbXip8185niPd9iKcqBlasZuuIkfFouQWHL0GH3O/eaoVDHvUlPJe/Vq4S6qB63Rdnxc
HjrlvHa2iXOIQlzdQ3TCZjrSyGtaujB/AgQbMGpAJeHvyf+erGNaKJHax4qJ9akYd4vC1CkXW5Ll
WfJs68IBkUQpFF5jXHlGABLp+mMoVKXTFxgC+ReuNdTu8QvY90q0apA45jqOw1xAlNX5oIGFwRmj
L3Sjy2Ee42hAsqEI0WjnPDjYc6iD0RXvRPae2cTE10b4n/xEMw8bk/r4S2jmPPkehwmtJ/FWQMKE
NJtsUQxRVZPp8XGadq3LWNHBa42L+IqRfR/nqqma8J0vJuKno4cxwT0Bv3RPmJYicY1kydZm5Gg8
+5Ip70AgkLTWEaBW9dNX5r3Iko+TJrb2WNY6V8ztDyiryIRhsDwRzyWrxPKPnCND1kljcbWoiTnH
J7PxeWi0BP3IxRtzMyzcYgSlnvnHa8Sn7leoXnDQV1+Q7QuoKP5tx2/O/mjUTC7kNQScPN72n02r
3nJ4C8djolAbg/uztv4MeymtWFaE7+d9hv+J/WL8K7ePuJlvzDYd/DDf+S8QNNrVUPeuJiMuu156
7GYBJqe0XLCKYyXQ31foMMrCQxhrFSDWgTQz6ZgBtdMXjK4LzA4R6to7SlyVGHsp2DJsMGBTsAFk
uAHtrnYkfHZ5Dw38bOvjOko7dbigLyjmsx4gh8WVNRbJIMeBmm10Eda+NdweuoexBnKI5H6MA3aR
KEBfCIVQCjeYJhPWGCdm5tCRh0SEQpVZjVNQwPWj3xgUQPJXZkYZUbhaQqT81hEAQ4OIEu4j4Xom
5n5Jkc3GgiUGR/NoHnvt4cZtwMpa15hKhUpx1DdpthRuhi9MiBhK4ryks4EY+6ZzpUMA8IwZMxXu
KBvsWRo40Ozs20AL0ICXC8A6oa10MnEfauqpZl/mfyzAWWkXhl4x5BGbSUNd7uQ0QJgI1yiQbQHa
awsFPI0SyRHsHhARq4kQyZ0z/St9hUxNz5gQdEsbfJajf+LQ2AE/zYnRW2x2Be6IXx3CmQfwBdKK
A7nkzcsAwDsHKlXsq29eyfx6hxd/WGGXiXIOmLVUM+t8VBB64ELnBA6HVcNSc+sts46hU2dn3kGE
25hgl/jGC+DhFGp+p3Ju6ZaORgAbCe5BkQjCIPcMYYp+wwSF/A0IY1s4zzsCoM1tWmOlhxQ6qZJC
X7A9hg+jjcnrerJJV/4e0rJmQAGQ40ZbRxmpQwX/caaKO0SO9BnX6UiT9eaYNhA1hbI2Oj8F6Tv2
2gvKURCOovdgSELrnoflXDiD5i1gd8ysmUckhwBaurBI7466aNmHTta5whEuIexvYsV/De/xfbpx
ZZ9QcaSLkwjPru6NUX/JxocVrQdAvYUSZ7A2ZmbbKlyJrY8cdNgKqhBbZ4LwVw3yNgQEDJLqDttx
JnGUqdhF02gG5hRkgFYPFyiS3bsldzOPUACWAzpu5sPm18Mv3bu7bwS1uAl1eCe0zaSY0gBzOGp2
pqOuB71kYddDTieAM4c8TSy1lgjC0z3udEVcgbg29DuSlcDZ+WAPASc8O2gdxcRQ+3In4Ktuc9Sy
8RmTjD21hYoNOn6TL1h0xr5PfdzLH972arwAp8mRH5PKrdFp6O2TBihn50HR77CJEdY/B526ydyn
j+/i3oyxzLgKx6gnWUAjhq/VZSlKmDhNKWOgHGDCGRdp3a6PD/3HHLmBEwm8v2w6p2GgiPu9JG3V
ICsj+AJ6wKUeKnrba1EpyjatMht6TaftQQ2jz8RwS26IAtG69LjmNslsAEJ4WGdSk9NoO2pGAFpE
b5juiSC6RLA9glqndOQTlEz9HLGtBWLiXVfygN/oQq81au5wm1SLQ6IuKnySSNNwyhLNCTwLsQry
0fgXjQqwiGND382xje7skPCjP1gZBduWvuyQddzuPZFfL/Ck1Do57YcAo7/plYGQvdd+Yu2Gz7FN
AUnBxNmUpzw6oZL2yoBnWh95UsGZWMgUVTTUIMO5V7xAVptgjpieJ1xz85ECEMG8rd1c5O6RZOTY
I+3CLWlHJdpkuotfD9qdB3oH5vJuwgKCTpfZxx6PhduBcwFoLwjRAnKpI4NNJZpzVh47E8Uvh1qk
mi2MKtsxPqwcqWAwSX1EDvtKhT0CPmgD1c3ocJE0YDOBL8LlbObsuad5WWLDRc7Ojmu6VUBdYbM4
0wfVPx0hv5GI2uZJHsipAC5y68vr4sDf5pjfaP4Of0DAINzgKvZ34XLEYj054W3Z19XOjWl119nT
JEx3jux8VVBAG2whYXx9NWTs7dLHUNHMGfSJs7kHYqa3JtHm5eTDby9kPz+AwWP8ohWMbAGJWQxk
IDBS8dKkvDZmoycpgOjBMWPEj98jNA7nYkexlFh2zzDrPMdtbMLPvDGyl41/Smq+hojVy3kZkycl
cAtUtdQVXwbr2A3wxzCk4QbE3Ff8x5o8wy6o4ZqLW49lDquxrHSVrhReWfQ0qKaFf0RU68iU2vQu
yA6Qhrw6uXMMtgsMviBpwOLAdgQWcjY/cUEgu/GjU9GQuFuNndF4knMyTtWhVFa2jtYnNycr7x1s
2cJm0pbg5LHHMkZBxNCtYAfSG44kcNXoOdon2ZgE90gpTP0WFqg90u88+pQqTTal90gU0ILJccQg
rHcf4MARgxFR1x8XBRFEGJDvgfQNrX/D3aFgdveKxDog8nPRFjqpO8y7nrgVB/yjJrCxqDrVxSXh
tObVkjezJEgT6bw6altkjU0wGbJAOZTWxEs1qb5IzG8UmdLqHtWFeDogPByUaNs7r8i4wFiNyhO4
FS2K8wrFg5ZxHSsmODc2nee08KmrSIDJdGfUklzp6O3oq+BbosHiupjApcytVUCGldtwT3ae1rrH
UOpyArQj/oDctW0e6H0IY8UrvOymUwJlbiy4xt7Rq2yUMvNeBz5I52E9bTyJK+qpAXg10QcnGBpC
GIq5GecfgCHlO1QeTkVwIyjuXFEUOuWN5tHNpUiN+Pjk+if6KHxdqq2SZtLFPVkXGJEPkxPVOI0Y
hjeXCmy+PHz1tFDxBL68zyhmBe+rsmCfM9frNhkxkHuvpBbSI6CGFXZo/Cl8LcynuZusd46awcva
9+vmDSJk0Pax0x3fgST3PNnGvcA0uLmHADaNT62K1Xw2vg8wcAPK64gq5kbvhZ1Bdl6ZV9EBSZvu
ejjemwgERcNziMU2VvfbOZTGfn26X8iTiorMQffjTlaTaIQhAHRb8+VjUGfMCXBG7dU9lDO8ax3b
eqh0A6wrrT0Jz8PHq9O64yEgEyQ1bMEI5x2pwmaOMobCUtW/iACVvkKqFwGRjLTri/zFa/s10GH/
0BGtCM0/hVUIeri3qwVHVHqy1RHv2IQS4m/nL2ZYRWiOEO3YcCI6B4x+mT2xDjxfRhMqI2ArHrXr
xodbQmM6OQ/akwtF9yPZhdn8MHxgeRoeAhj+fcaPRjXcYxY7P7fmzXHrDJazo35qMqp1oMzee4PS
iTdDBXXle7yzjvT1fDMk0NLpUaKnfWM2vQJbbZiPSGmZWEz2wH1oUaxPy5Z7hr58BXKCNH2nibAE
NroZG1aG0CSuYEF1ektlXvhrloVvilUnTtlqWNGiw0q2GdVjDSxo3ztBgHNb9sUbNBCWt/OrfeoU
Fgdg2gQdE+JLWILXXXDR6AKegHetUS1oOHniTmm7wo5DYAJlDLoaSWZ0tBTzZ33woNrcuVcHrYfJ
cfzg/Kd3mbTSTca46s4yANKv1tED4Un3norZt414JPERJIU+JCBFg5MW2OseVf0rWY2gzHDQ0rYT
yG8T2YkW3Syloy0xQ/X2PeGKLZHoA0Ug6RuVZsPJYsh3phRdkkpfqk731hOnfKs7ZJLV5anYd2VY
ejBUghp80k0Xr16BPrXs1ojBu4tJNg2gyulqnqHrqBadLhKgylSTPe6tvmionFe1ycVlFx/1Q5CN
KsTSuyfgm2oEQb0tE6J21i7ICUQFJPKrTjyunRC+MI6JWIgI4PelwTW+zjfpMbzZ9FCbDoxxEojS
b40g2llnF/Utwi0ek5WYsKONkND0CvDVIXeWF4fVwaGFPhf/zW7aGL04vtxTsFsV0QO+2fSFxTIg
/tOu7KepGOVUnG8BCQ9DtfdBYb2G24t59Gb0UAUA3wx5Zo8qftuXNkZtqnRFGntOT562AW0WJk3s
XwwtMN8uXNkRkao0DiPcCUdXdtyF3J4QdUX7N+twLF+8li1FO5fftMqnTul3HmaTGy4YQY7ROVCz
B2oi+nYbq4hoEiEzJvHfHYx6SCsO+kVwjTOOzrSio3CDBp+qvLhlA2AAROTuvC72oeVKpMFlUNWi
LQ01JpvJSWBj1G0JIpkG79Kuw3ylQKShhnp9fOxrDoFhXd2MbefiiXYOaU1YbvWAVUhf4HWmH3Ds
nCH1zSsM9BIoBs7OI+Lox1cgHGlfyzXGfQ2i3Zrj5YuqttN2xCygcOR5DGoeHQ8Cqz+LaZzbAyzu
caWcb/+4xqK2sKZyoxNdP+gHbKWZ+dEH1AXW02uArXqXUCZUcCLSmRuRw7Yx24QPH4J/skQbNp+G
jozVZNEiYryLNI/GIabY3g3AihOyiWyLOnjBe1pAmqYOxvCcujHW+mfcMploYuIEkYJmWoFgSrZM
L06iizyjxweMXPCWDlDjXdbSrvsMarLeA2wF/C4ZImDqilIL8rgxyBKOdlDVxgJTzxBfF/BahYOk
FlGP8YWVoebXuhjv0YqrmK4SfGpBBdjovYon3ieDq/AHAx+mqfhinbIGDBYWtvR5FEvORBylntZ/
LYsxEwQoaJ/DJ8dRM1Y6O6LjiHynmelK/wIJcnogPmMdvJgZjTg3nrpBR0i1OZW20ERyKx6VViiw
qrwr4LmG6YoEWek00JUGfKUqnPPie40FSU3RPfvHjuYjYc2dCqpJeaLRnMrUaekdcheb25QmGcmQ
TEhW+yxu/YqPTwmBhY29pUXJqkacABqKRgq1XSge1ZVHaJI6ZGMOVRbfGV+8hKYfraBDD8g7vmBJ
uE34txjw5gC0JGR5dEjuA6G0c/SAksohP7yL2WbtiOzoMr6yYRriKCYtZt36AioUWZfZ+oKvAreG
YEH1evOeXpPF3Q6Xc5JxUO+dzggCExboZJvHBG4Hw0tO020Pmy0977LohGNay5JIQfa0xWoe5wEp
OSrpjNw4HJQGXu097OAl0iHWNQnIzSr6Q87QdkeN61jd2DWPKO6LJ7ksZE/ug8fTgSJ2ENmpVRNS
zVNwAHpFamUXtdBFpznRI4lMFWyWRXp08Z/pnXVMYQaLaXzOjSZpnAuZI1EwnW3FqIW1UKJo42gW
FF+H4DVhUags66N9avX5x9LDAe+eQ/h5MWtNFnJdYVC7TYRR29U+wJds06hs043iD1+wPTY+G3ef
nNXOZcENttIW+eHFoDAisGuK0Wb6uKWXikk2hG9jF9dk/l8hKEUQJZJiqhhaC5Sgh3ewjc98WFsW
0eDUPwOm75DJEK+D3bh/Mc+mF0Bd0Y3NS0eC3DLdrLTlcTHDpnaj1xdHc5cqJB8KGSg1JAwLGDJe
G3YB9alVhjDwn34taC8vI1lY8PZ2pIg1dt65e+ydhWUG5woFSOVyCWSR+QiMY0id0yJna/PBGlY9
uPEwdI4vn3Q7xCz0b5Ofb+O1u6eknl4qw6ZXqJsPE5bYgZ5F26HG+ii/LSb2f7vWm5IAon/S5Y4W
Wv9pTBtWGzrnf1E4BbcL8RJyNQpDrGQ/Xlj88G8XfpMSqC67cpfnTPfLsBCB92Dw1CzoJYJoSJkl
gnyaQSr6H//xP//3f349/le2Onb+6/f/o7gdOsdtccWT9tPjvmkKvFq1/U55cFWYjtgZiJj6JLz/
fpHGD/K6Sl3Bx09V8NRqKG8jy+2Ntj/OHsxHM5+lP/GLhk4oiAViMuaqz+nRmhAGPJJpCDH/HVeU
v67+Nqtczy9n6SJz9fFGNhPGi+74a24SGChpiV0vn7MGiyA+g4o7J+8eq+ixVqM8yhJMmbwPr+IH
CYK/buZtirnWqj+3WoubiYBcmKFQCJ2Af8JSjcmTfrG2LnbmMMBEp2A0yKmDq+DCjNHvt/GDqs9f
d/G2o+RSLtEK4y4o9+3K8ejdoXO8/P0iyIj/sHOVJp7MyM4qWh1/QRb91/z/+iM/G+2XVuXKrQ9n
HRyXYMR46t30vKnGM2OWwLFSQfyKdknCzMRyvLUCRm51MecGTmK34xDoNFoGY0lPAuA1d1ozHBvo
eOyOM5vd2a1IV3ZGP+0fB8lyHSQpnhx0GSCc2Td9rHn9jWkvRVBuwzpOQ84JQSWlYVGzVjg8Ho1V
WncwrRgnw6Xs9YEx9ORqassSXhs3Ym0GSwFB08kPvNVixZFuJp6ip1RvhOAZHU6AV1DAisG+p4OY
sTPF4Otllt7eXRwNL9NTwGcOUMZ7TBoXjthpXVBK8+bXffjZGW5PaarfJolgm31J7pBh1SvE3LQI
OpI+JBMbjs8mVqx0vl9jFBFhQD/Mp7UQfPQoGnsrM5ouLkZfsUEFdXfc5sVA3X6YxMkpAAHggW51
g6lZ1wOQops+rOmR686MsHuyxqW53JPGQU6BY5wyVghF/OpOIQrBtn4yA6MaY7JEK7PqyLL3qQjB
+w96d5wunvw/Ot4UF6S3IK1FeNSHD1MO61bLiMBvgPOnEnu+PxLc6ulW/1Id+iZ6PwBVgGK4Mama
2+Z0Yy0FYzyMUzFbGDJVjAIlLwsC5c5M+JEuwwtmEK1b5As8F+0bU1Q3nZZORd60uuKlwsBhfTn2
iHHEVaTpvPER7YkLVaREEQYszoQbyHAShmk6WiGrFUSMGjk3feo4072+POqpE3WnU/IivTuNjvqS
p2AKmIeKEnjV1i5swnBU/WAxsxJ7KPj/O0eNAknUskaLvgZNTStzbZ5ddEUoEpm6cMfBwvGCSOLf
NQ1eNvxs/nbapyPhxNwyb9plfRtjJkD0ccZ/lPmrPoCiHiQJqz83EniYBt1CP10xEqlHQfTQzaFI
nQT9nSGJCiE8y5fdVbQxx1AEaYIYtIpV88gue9ke/4vIv8biN1Qj8caZHtl33QPH52rCoQrbgw4I
Ia3hNO5b3Zh6fWCtOz3HWFVmyiDJihkrUw8Xma5PRI8/ZHE7MHCAZq0FUAAEY3NlOqmtwy8PurYZ
eA+dV7kxXHgEfNVl3ZrYljdB8VrVQy+N+Hs/vbulzoAaJHro4xc9MacsXXc5pJ8QyGZa6lSBFmNp
f1a04LqvOilDX5ELodOrph4f0HDSkKwZw1+n0mnzh9ATzV3vrtOcZrpBj05dwdGawgH0JyTL9HX6
kvBAtsLcGlQ6uMmLJHbS84ckvji6wMUA7eCj5OzrUh/N10CEAi8yc30uDqq4I2iFnRcv2Rm8OKn3
sHnXXzGWEBs/PTpOb80apMwHyNdjXjQ56MjvUsvYMaMk1q4npU19MaLi4mXdgwlMYIuRoDTtCJSS
txFTSFMiikBQM0PBV4H0ZIyFC8LOgZBhLVWLirEwYtcddyGks2tiBTag4Fw/+bs1a8OBYsmPeXOG
EOHXXnXvS9Ap4SzQM5xUOkeNYNELLlBmEPBkPQ8HQ8PAnYEeHhFhEkCxZa7a2w/hUpx1d1Iazhcf
LHrpIzdOGdxPv1AvCy583wsELzGr2ru4PSYj01xfA37pa/prB6a/rLnu9U8eFUOPkUUQaYkQCMqk
z4fDykBwHp6paBusB0t7LVLqdcvyvybpxVhNCM+q7kOLtOIekccCvko7fewA9PmMBzrpo7vFcvwa
nAnZxrxwOBrWR0hMLAkuHvrxWihhinOlN9npK4tehxlBRDbjSY0V0pncdVbACBXDsFypkw2BekB1
urjrfegXLoQSBcL6ZC0zqeRNA4P/EMB+dBq84tAZzdN4ow8R8I2nUKAIF0FbX9b0sYCRT36fPSGo
yghQBIndH1KbBDfi9tRlTISQfArcswu8u9etdcH7m+l6vCKq0m7R467fBQ6nQadDSvAcCtFxMJmv
fZ4q5o7DScK3gh991qGdsTxjmBUs4gOnKuLyiG6t4x70M6F/0Ce+mbFlQEVmXsaseOF80i63s4Lv
SrBwDvzlgO5N3E3DSX+uW8s59BQd2jVg3YAnNi366r6VnKJQrGYjwBgFpKznzW3xt4wpLEO+La+r
K3jDQu7LmQf9jT7GybswKtf1N+Y8XK+46N0Vx+HKrxkTvmmvUzNHdp82Crcymm7M0UNnrjYsDD6P
bsD18nWbcDXQQztd9RxrHoLFjT0BuuohFEJWWlc2+h0UuBAQYSGK8cK74QDOy07vpq/hzekQnAuj
OxLTGuOAIsuYTIxwgo7CvGW9EmbwK6MneNl7chJ22sgdQj+hdIXwZLhsN0SquktF78LX14PJF+Qj
nfmVnB9SAa87dYu/nff7q6ldjY2vUcJXK4ZXPXQZ+bVjZKAXsMFYHWb37DTjJcYkBp1937d60GoV
vX8ghm5Z0PRZYtrTYqJ+y5Kk6ZzrzuhsJaUHf8V56KM11zxbEJFKHh2cH34w3H8hncUSorfV2zgc
STr0+r2RAgjT+K57X5wH895qYIFb5AZ73ySHclc9Nkfu9LCBhhsBXajTGzLET9SHx6gTJsaw16w5
goNmb2bhhAX+w8qIQa1acBLFTICsT9vWijPlmbqqbqc+ZDu9t+7ASg7FLmPmZOIlkj4C9TDWzD8s
ewwcZVZj0mFoiqN5ru1AWYg767gL9ZDIMHe7Rtjxu2x3zRwzS8OKh8UgohU/zOHGHBvDViKyheH6
y/fErMjWsUCe0JI0IgGwqSxqDJueutt5cF6lTtgrDPpjLbNcWISlB/9FrgtI3oCD5DPuhY8VZL5R
f/Flrfzu0Be/sEkYuhs8XHqyJqRo7geEkXged8dgbWnfsVmlljDQXIDd8gVD+OPkjGvLcECHD/p6
Lm6YmyRoTugYj9mPcLP9sCvrpivO5L2+UNAShWXBSakxeUnCmRvDZf/hTqecdO2J8KDn3wZ1I4Lw
yZcDpqNHhTnT2WQVODRqG+mSBrNRAp/8nsdrP0if/pXFiyz/Wxa/VZrZ7VbJt/54Ou6Rz6hWFJje
cOFOF5P+iRhmTHNzAjuZWnn60AO49Iwncs7yVsgU9kYsiDtrHa4zHMhnkEcsLPh8B4PIU8EHnJkE
pBVOsSv8ELu/3/2Pxef3GuSt+NxvpM3+8GreMOqBYvXnEOhb6ZQTTvCzUqeu936/ovRTdfX9im8F
57n5emJpzxXHhemlhT5KmEBfOSOGCQyaE93h79eTfyji//o+bzXl85Vp1VnletNdwmbfJUJW4sTg
rN4hW5tXHGBbnTdrktAQFrogiZ7xtTH1gbxjZNb9cD+ieHxDMv66nbficntq3h/1G7cDrckP1r8/
bOPTr78BNLP6o54/m/z6WeSUAaJRpiegkpHbS63C6bZ1sSHCXmZO/N8vLX/6rm8QjVKqeW3f4NIB
/KmxnRLOVkTRpheNSYVana3hFjqhfJKZAct740wIDD0NOsrOo079cDc/IQnfV5m422+78lbsN7XX
nV2ZMXPbR+mENDRaJa04qkdJChshXZ3MOI27Rjm4cUou/SvVQuGIMcjfb+W/JLd/+eTym4xjeZGq
7XPGm2FwgOIuN6bNODiby6SfoLOPZfiYdUbF3BOZ/sZONglBg4rBbpNCw7Xz7gvpgFAwjNA/B1v/
YhIAS4uhpwkv8WZ1HwaO62aHU59Ui+SQiran0uAs3HBmkOlZHDSq3pPBiXPOo7uw/XIdcdIfKIa6
IWsxc/zMtp7UvfH6Q5ARO/q353/DORr3+pbPwfOPvU/Y2aeffgu+s93xWLvk/PTTSBKIZvqCiUgU
BEgcKtPFQHlMw7K7HpLS/v5V5Q9hX34LnHl9dmvvROAcD+98MrMvQmbJiblIa+TyE5OyUSYJHZdG
2Os+jV7v9gGmkj5sdvktkqL0XlP2GfjRQSeaMRlOjprp5YJElx6fG0Hz+rivPr3wt2i6acuKfBGP
zSaPcpNle9d9cps+4XSnI6X0JXE0KxbBBtaQMVYtFhlhfTj8/f3/pAP+PY7K4uV82+CF+sy3tTMb
XAxV3hBiyM21pNuJgEfSXLdZCF98DndIvi3O1k/nvvRpAbyF2jy7SGdty5sQo9xCwWVvjBSfgV44
DR+eVazi3zbQW2jFs/ry2ooP3XIWFF0J9QoKETqsXf0QIuRrQGeS9dgvyMJ/v7T070sjiNxSlHoT
Veamor1delZU91K7NI8o+itgEEyYW1+VaQyII79f6d/Hx98XegvY9fwqv545F0Klmmr0NKAveCA7
/v0qf7bl36/yr8u03mLxWTkXt1rBZShivBPKCQe3gHVvlH2h3ZP5ElZY+leYdc+uqHUk68EYk2gC
X6e5tU0ATxjUOa8+ie9K/95Xf9/Xe4xsyqXU2nNfwlAVZZp9l8Y6NmjWA8UZSuIPb/uH1fv39cR3
/7Z9tOKcPU91rndAbU2sXpBnzpqGjjbgp+Ur1shv7/wtVJ7Uc/O+O3EtofEBk+ap94azbuYWXFiz
D/7GnlFJOquRBu1PTDJAqOzmYCq/f3tJ7Mh/3wfm73VV1Rpt9e3bH+6Zmp2b0hFbBtQgUEpHov/F
iYr0UvQCboTqO/h/8Mr9d39HvOp/Lvv2aZ+aih/6piGWHBpGGwCvkehRfswzfl5C/1zn7ZM+qlKW
TiqPh0QWghq3+IJ489UtIaWI/vzG//hhf96z/1zx7cPml8a2db9zRTgOznaeoziIhCYiMctT+uqf
E8ndJdtBJqx9LgxpQLJmhGXQAHlte0f4kor5oM9bfvrOn16E+Pff1vamVrvd81y8cKsxvDEXgNE2
nESGdLvMSmX2pzbhDyXN31/47VBsb7KNdJfrR2gfarfwmsAjnRdAPzkn/BfJv0NPzpbXYYPR2U+J
SOPT074dhJfjTXit8hEOYP/MS9x7F+QXC/elQYwWdLzSb9DIpyXOZBsuBswQXgHAZtaH3SU+9vvu
YmdJ+PzJarNVfzsp9tnj+TjkMosBSVBHNc6gz2KI4tjfQWv8dPz/tKm+X+3tuNjNtGZN3XC1m9FG
9FMwvL09hTM9SiHKcmFIpmWDltyMj2mX2Ee/PKj0FkbyUm5fbnsufbI0kEqhp0SvzqBLaK0/vNNP
l3oLHWf12qpn4ilBLz3JrsPOBkkRA1ztYQ609OFyH17qn2Tg28ap6udb9mg/j/0IPUJzddXFPNxn
D4R/12Zy49u3k97ChlaRyuxn7E9ZYIZwbl8A/OjE6WELno/geHx4rp8OoGa9rSgqDg+y1Hx7ja29
9tzuCvYnKo3LNu1HtLUGJ7LlF75iA5oebr0AFZYGn5KaPy3cf6+Vf678FpNvjfpN259ex36j2/BR
/OqoCC6hUss8KVdH9m7fiXN3OznHgur00afxp9jw/cHf3nQu59lOOz3ELrlZLcS9aIEaKogoIjjU
4k73w4sWsea3x32LvPk9P7R2d140yLifuWgyI2WVOTO7bUwa7jO4ATx8CoA/lEEsJ0ltNlrkp+2W
8rYfN+1m7Zpr4iGtmXNMaf8CcB/DehLi2M1AdaqmivnhQX/aKVpdUiWuqjabf9K57ztFq8rH7sJO
YeSZ7u8GTaYHEaCgq/X/eaW3s+WlHDeH3Y0rMRxmizE2YQTPtoRY++FKYhe8fzyt3hK293JTaihv
B0nj9hROCNcjvgDNNXWGjODfJhVzyh8/2c+v759LiUzt2+trV8r5lbW4FHKxqOlA72dwBtowbZ4P
D/XpSm+nkrLZtq5SgyudzQbrn1AdwP9kcu/T2/t0obcDaXadXbHPuIgs70Bf1VzQUOf4ZdT60yP9
dCh8+07vaWxWv+212otHYhbUf40Lr/+19WjkwEn8eK0Pa0J9i5z7Un6Umsq17vYiWqwU62Yycv9p
O/2Yw3x/pLcw2W4861flwmWk5I5JgYRJE5Z1NP8UIB0h4UDrNmmFxzED4+U0PMNg/ViBffiA6lus
PCnya7vNbsc+tUkBNHyHAk/u8vH7NX46/r4/7FuQPD4az2rX5GErmioXS90Ye8YNqOW/6Jk1UZED
OGWUkbGnRPbpND1NaqHgU/L+YwX4/TbeAsu2atcuGd7fLNg/LQo6xKK9vreXH7bgp/X6Flfu2REL
xCsvVjBXr4iOX3jCJkTnE+NDnwr8j4/1FlrqNa39ypQzX86TTJRVmbuAxiEarh9XjFgRvwRM9S22
PG7Nbb4Tm4Nmqgry1hdKrKgBDfBpS39/iR93yFt4uauz/etV51oN52Xn/ee8DkkGc4MDDaQTY4/K
WmL+lBg6LEK0GRCv2hG4P7EF/+S2vzyyJjbRt8B9nNX2d2nLt2RM665P+1e9QpfxrP93El+t0cDf
T2q0m1rzbXEWu3pWXE98xbMdVRa0K/KWkm41JBEoH7+/258f6tvF3haolmfnvNrwUHh+rAXBC4Tr
Gc6C4YfrNH8MMd8u9LY2943TZquVf7bcZdiqWVIDNWIkY7fxk8lAQaYnF0T8TeAkd2RhtbauMfN0
x2kgvIzEVAAzMiZSwvQRIK75B9qjbrFCjg+uQm6J3ArePiDOfc7gnF1B0DujgYdoGO4U+IQAVM66
eAO4dztv4CXAqJJkH/0GuhwooUMvXNUAQuQYCeueNNr6d/eBOgvajJRUTIyMLgNhozHF6cJlSh+L
DRjHQipWDMoRxSAWZs4VIdvSrQ0KuBq9CyIOmtn8qjlPVFRhC3v3dR3GPgJWF6ZTN1tjg+JEWPgV
mlDo+ZjXoWDQ50eLmZ3SZxhHHDYfDdF+jEjfvsPbxt3f5UdLOXNWox/J0nroDS/dw5cZMHTpfvjo
n671tnGL1l1+tXIWV2kWfAV0FxxChPZnguVjDS5W6r+25z8P9p4Kty9yu1Q3LLCSLyNUjZF3SKCw
8Yj/h7RzbU4V69r1L7IKVBC+chQ8J2oOXyhjVgAREeT86/c1s3e9K9sn1b7VT3VX1+qsJFMmc47D
Pca47xpmj4tKPwrUQg+qML9G4D9uq3IXJWRFrUWNiH32Isvo50O0hJBF+Xah0VP9Hr+p04do3oON
VcTf/zBFUjxMx1LKxkLCPjwg7WF4LwN34Bf+5sErFNfyn3b1LjKYnJRBl5bsKkxZ52++33iqQ7hQ
HahgQxswRkbdvjyV5qOFH9gL5S5SGPTJNWwyHhGSFuotaM4Zgr0J6248eMRHK93Z21IpzwO5y0Uw
0L5OaGpC8wLa0ofBjzjt/7SVd6b2dpUAuoXLxNT6sZ9bb2Iu+mEqIzbmn5a5M7SSkkf6RYRYNbos
Lf8squWIZh+a+VrrSk7z8DQ+2sA7k1JXyjDvUhxWzQQG2IngUhPMc4+0HB/d8Dtzcg0QOEsDnoxp
Hv/CiRzCYut/tPBYQMCIJLzf7mkT/FfHQ5eloTSZiEGF//+u3fSLXp+Ua7aVICz1AGuodGY0yT1M
135/cX8Xuj8f0VW5tSXnEMWoo/xKRw9jSDAqQgbwdXkaGp8PHux3I/J3vbuDojeVUpwHFxGbohJ9
aA7wpRCbdrRhu4znPrpmwhD+57n8u9zdKTlfmlMUy+wjzBsYEDE+Q4d2/MlI3qOlfn2yEdMkmqRI
+mQs/v6HeYwvci+f+0QEjLLzinqLtW6hI2l5qIf496+B8I+17gxkmUh5FsexeKxoPfQRNZi23/xV
yTakKfbRS/t1F38sJw7Rj0dTlbzPmxPLCY0/GNXnsrGGX4aIt3nkvR8tdXfwtTqtbrl0EtetR1A4
9o9koOo0Xv23z3R38KVJkmp1yzMJjK5yw/e1uGEFgrD/Km0Bnv8OrDke3y1hP7ZPauJk0DT6ZTtT
XRSOlzKdpjdrshFdmkyyPTqIv3nPn8uJLf6xnBwF13bQaRcOx+vQDzaaL4bUZFo2r7DzL8cOneX/
4lb/XPLu7F+6yWgcXHjC3BaN4RT5VFo3RXUTmlf33ywma2Ohuq7q0vDu8I+1susSZcJIJiVFc0Fy
S/OJCLQgsbMerCVOwb390H6sdXfyzzRf6EXKXgrGJw1AmeFGe0u56UDtUjI+0cE2vx6s+Ztn+7nm
/RWYcN2kgXrBZZeekK9wNTikTo9M8eg3g/Vznbsb0I8uWdlm3+tct6dtRMskNLISHBPxXEzqD43S
hG/7CLGsU+8Lc3byBgwrhzPRD3p1y8Vp8zCO+O36//xMd+4hSbMmzW68W0j7LQVUj3Ed+lmQMXgM
tT3a5zvfMJGzy/hW8/xAQm5APvVnbGhH0ff6zy/0l5bP0fDnQ92FEM2luQ1HIQ81dKO1IJ+IV/vW
QX2jgzRMqKvdjiV8QB3mgKbs6aNull/T7R/r37fDRRdZukjN94Pq9LGIilbj7P4XQe2DE/XdwvXD
8qi5osjVkIXoeUb/DDNAortpAUn+F1V+cfX+4Wp+H+8fi10m5/qmSuyquhkdJ6hlnEWFZyMIOmDm
AufSzH9+j99lsn9a8c7wqKO+vObi8fbta7KkNwfzA4gIN84Q+GfzYLVHz3dneqJeuTbDDNND5I4o
/BCFKVHfbRwFmhA84uO6zoMLMbozPLdG7gaDG88H0+yT6oM1yf7Ne5xlPbjk951kTVOrw6b/fnPv
I3zhunEEx6Sg+nmwh7+ab0IyiVaqsaLf11elIJ5k+KYL6BkUgYzCJWjcqd7YgjOdqZluJtiJVfvB
qr9egx+r3p0T/VIPy1PAqmL4JvYFRXFPvBkwhSjaQf/L1e7OCW03+WB8GorUJJwy04gSD50fYCuB
/RB3+PXN/XiyuxNS3JJzktIGKZB0T2dgiPq4V351FuPg/+1z3bknuU3jW6uyi7m9gFoGJQQxP+YL
S5I/iDq/Q4b/uNk/nuvO7eRVWKZVzMm3IAGmkeKK3CaiQwyx0AEMoL2aLAz1maEPC/qCZ3hjHsPo
v0ZtPz7CnTe6dKWcnVrlsj3NK4IoIRSl+Zp/8VYtY6pG/NkSvD3EIX6FubUfy975Jm0ol109GAuH
e53rr6vT5/ZFYZLU9M7rmEcPmXKCk4lpIRqguaBQ4j26pOI6/MPm34fH8u08qUudF11Yg+cB0sUt
ETkR8nG8gtnXfLjeg53+biH44Tiq9nZqrsIowD82D6diADsR9S4D/mhEAiJYjSN6Ax5c01/N+d+N
Hgqj8XPV67me0CF3oQcDJAGDLkZFx9Za0P8y9/avvMeP5e5sUFmovVwFvFcRRGEVakNaQy8Arx4T
cd3088HT/eo6fix3Z4QYuL9dQ5nTGy51A3AEJnieSoxiPVjogW39rvX92MZcBRRpal4enCZOO+8t
ukuMI5TCb9CDPVjsN+zsx934nv34sVaVjTLSKCzrvmSSXExmtmY1Tx6djEfn/874tNdLPS5yHql2
hJIjavAoO7kTGqtEx9Gj0u/v0eCPV3VnaJSgUutR8+0vNMQkt09wRsOf+bDI88D3Du8sS1xLl1zJ
eKzxprS2w7UHwfhLblFZ/RQ1E0GH/uBsPDiE93FuWhdX3hYrkhgi0C3quvDIOAFzyg9WenCZ/yPQ
PbUMcUXftyucIgwOQSFmGtVAqCuoHjPY8WDBR48mrsWPo3hqTnk3jlkQioBgLci8/Sv8mA9Dl0fr
3JkNqUzGhdoKB2+i5iyal3JLQclAlHMfPNKDWOJ+mCIcdyrN4SxVOnWFAKhYbLK47KOn0yM49fdU
9++Zv49sm2bUtcmNMy9GcU7r05u8RZGQpsXYXLXzmsl9AZDoL4IztYLk+up3jE7OxqgUCX3xE5P8
eUkh58EWPPBE94GwHrXlWI/4WEIofEDDjK3QBUThIeCDdQT6OXyXCCTB8fvfhlejO6ujnpkcq0ph
dSwFVgZolb+vi+4OEPhYQsRsPnjYB/bge2zwxxG+3rpJfAtxES0ggjCnmaujU9XTsLuLnfyFMfmH
CcAvs4ik3j9e/J0RCuJ6UCU6O5zTsUr9tTvQ/DiHiR/XS42VfsCSjLiHXn0EIa5o/ECIhvYr5Dbc
ZNk60DqTkr88H6TV4fnzwY48uAFjcRl/7Iha1dUpkXkFqKzMP2LjaYw8wpVx3nD1YKUHLua+H/NS
RfmwabhrzDYQCfjJgcn5YzqX4aD1u4eO83fE4++232PhSRSNolRm22XIa1p0GKGYx5d1DM3UtBqh
NC2C+efgWfA7PfQDv++rRhPDCOhuKN0ZsSKbKKOk7L6LNWemOxTnD+TNc6Qx/lWlUhv+XUo4ih+v
sL/BL9UkRHUdIGuKLHTkqB6STl63KuC3vpq3l9u0vTxE5H+303/XvUvE6lGgd13EC1WgnP++TOZL
/Bgj/LW55+fz3SVhaqIUp5Hai6yksb8rQ1DYCFGw/wV69OiZ7ixSoOpxJOuNSNaH5jsdS/CgXIkh
H+Lxwln+Z8Lxd/PuIqBOTdKxLjxPe4y8AJHYP/1G3ggVTUFE8K+u3t/F7ixQ3AzH167gMGqb07y0
dEFRaTAKe07hohfUKA/WE2/+Hx7uO/z7cSKBA+LgXIk845lajSuIrdBFWEifMuTeaJ9VCO/8l0uK
+/hzyUvfauGAFzdenDwILQuecqt5l5l8Bfg4kTmOHzVAPLji98BOHeai7bkm1OudeAp/DhQdUNc/
P+wyFWfhn7bzzpbQrlfFeiGeDY/QwKttbGNXQYSY0bUY4uYCTALWRec21ecPtvXBfbhveVZ6CsDV
mGcEvAKGEARTu6/0YZPUo628MyXtpR4M6hO3QbRAiWR4rSLBRwz28N797oX+5yp8d7X8OCdNShN3
ofFAgvmmgVCL5iUoM6EepqsKxgn3wQY+erI7g9JfJ5kSnXl3I2gitugEQnDfwNEBj9K/i8//Ptqd
SdG7Vp4EObcuBWakTxAyCUHJ+q+TnL8r3dkTaAvbuJHFQ0F6DlJCEykKuwBSjx7p9xznfxa6h2U0
tYyrLmGhfiWv4oPqfoSwTMXzORzCogPxYYD44Hjc4zIjNSt6OWfBhP45RvHRxvlEVO1JplDKuZ9s
HxwPVVcfPeNdWqWP01LPZfqohq5Oj94I3O2rpRzEVTgKfrvGPR3bz9PrddUiGNQsz58tvNoXKBKR
QH2LHNmgPrcM0R2nqY3+c4ordg+iNHZraIGhaXK6/cS5etoG+N4JKNQHCFJDy2ucvdGqd7InzSUZ
pt9yRPD/qngnxkZUn5ZIxNo7KPwurwIOO9Wm/trOLw5UnHRrN5vySI/mAZlEY+QJlndaAC62mlqa
3yCyft2qnMDzzSxeAi/dBNbEllDFq03F1nCovdW+3DJTeRlCoT0w6+fTa3Qxz59XhM7JLl1tU1hX
ZFgbnyKVrUxLr/MnguaA4WAk8bx93NEHL+ZqaDibbcs5CvJutjg/y9PmXf/I/MDnA8uvOVKayTRl
0HUCGcQfaZW+MvbJ9KsKR9+RCmNGcn7svS0CsnTM/d/xaognZ6MMdST0GhhdVTfhkkfdpygMoFT5
RAgfuGj7gNyNfZ7fqTYog1j5LmHf//S+0MKEq682IeRmvHamzVE+KmYq4iYvIwZHPoN5vNCvNmfL
0iHHqf70Mw3e28X1uf2g6zJD2Qg1gY/6owxMCZa1Bbso6GjFxDl+dP4HdY+pNpeeC5i9X/TDcI3Y
qY2K0vliTGj+k4zh7sQn9fUAmXvNUyRT29azFnllDJA9eqkZex3NEnI6Zar0s2HmMgwdEhE7k9jI
cCy1EexTv1yVXjp0G5TYUSij8APZcTvT0IKBlRuaYfpWEy9EyU3fXamyV25GiHvm23wpXDSaSUrd
jwHN9dUZuXJIqyPEQqxz51SE/M1zf5So7aS2FNhK6SooZBZW/VpJixIcuPCawtCvm65wpMLhh2PN
THrvwnxAanexl42dMx2zbglb+HPKKV/JECEianbyCsoqiHeh+XKQvtLWUr9Qj/qU9up+DA9W4cvb
0W1xy9z4Yum6q9Ma25vNxb6OzRHyeX4F2+jQVY5qY2VoMqF51Bl5Mr1Edo+cBAC4d9WNFtsgcbI0
/7yVoMaHCBEdscYaVEYJkXRtZAedLgQVuabKDS5/ynwT9F5R+jxbBRP72I4q9xwsOqp36kyZeFXv
adl+EM/V0zRPfD1xZNRKKpPHGDPTeWNc3RuhwaLurqwtORX8Y4qZQL4NMJBZZesqNO5NIKpNbyYU
zWdIRP6c4C6soZyHRtUpNxfqFmSVG9jQzPCNBza1pfIGs7lx2u6HEMs3mLwGsrSCb9A9uJXnZzil
J/TPIcuBvuXbJ+IGvlgD1QqSc4jzaUtkcuJmf3Y0I4++qNRBKPRcQoCMJAx6k5WFpC/iIhkzYGga
+Zc5kA6HYLCKxbzyYvJ8ZVnF5JjkWzjENiUcaU5BUArl4LHMkP780qZQL9MatpKe2lWGLBFqJ9cd
5Ac2cjW5iQQH3eHIwyH9mqLcCYH8tBecgPHz5b3cJG/lYRB9S+kgiIn41/rlPLtC0pY6PaKngoIO
0MNU6CiAe3YmWE7TffMluf2zulQGEGBfrcqW0ASBwZ57cF1fTsbEqfYEK+/8nCDmXqfLsSuvOlcH
IxFFjGAhP2uLC7owBcSoGUqn0WLYWdKyeG1fpa/xF7Ecw1zbODe5M31oR9iU2Eu+Au5kbfbrjF2+
GTWNAKgqQ2nvXOf1vN+GUGYL7QVMj2SPbWWeP1VP3S7HvI29uDWgMQhkJ2ggqjevq7OVL7h4pLoq
ehY5PXVIaX0FdJpraGADedHZgMUx3pO9BFMfmk/++e26ulgFpafakph0LZ0BY8OSef0UzQkZisry
0hs8sxWDlYzqvdBHQHUL2OxGeJi6GVympcOAJyJ4Rm6NMc9DukeSRbYLcUxu6MmErOrb5aVbB9vy
RX6RVPM6hOj0NjGDPWPkZWoGyDPRwFZYWvBcwTXdT2+KU1RuUViL2/BNvtkp5PL8F5VJetStCC2H
1TlYXbClXwr+EyF2SPOgxjyCNHBldbiVl3xmbl7/Gi4vHpd18IypqjU3hYqoIq6+TqZYoRNs8ck0
UGZ8a6w/Xy6rLLBjPFBo1bpx42Aqszq0m26q6Y2BZ4zM0YpYIQJKOpmhZIRIuL1Nrgb/qjCeopcL
dkM5NPRvyMzZgo4MfWgfeXEvpbaNCjxM5m8BZHij1cDRt517PdavKoKD+xN6W0waLlWooGdwqmPt
ojn2brLWoPrH70EDhDYQBw7/7MwKOP6fBe36dd59qRud6Yn91WPQQD8GG/RTjv0qt7XNed656cfo
E8FklBG8IWSt7CJSqbAR+8qxfz1t+1eG2cZEAGP7vB2bDOkCSlao2Dvo5rlxZvaz9iPfjf9Ii35e
bJPlhIwSNhaiTVA8C09x3qbZrOJTvLYjU8EmvlY++4eSh3JMlslTPO1shhHovfw6z09IoGIW433x
qm3AzEevY7fVseglNPj2xOqMcBW5Nz9prPyLVyAsRuqkjj7P2aYvjQv/ddp2X2OEZrRFKxtDxeBH
FWaKj8MnCB98DcwndhIuuDQLob1XVogQwem+rz4qxPU096YaIUhbu4JI/w0p7SXyyp/KCNfSrsfL
8VL+FJpSEpZGECKGy5ERkMY2BiIkXvw0dvtVMddXna9PJ/PI01f6MUOLLDNGqxDntlLgXzpGa2a5
/aFbMNABgSKmYskv81XkaDFXQtcU/acP9eOGc0Y37h092HWCuBXVRw+VFivalU7HAeyI7CJvMs/h
Lb5BVtIal83AQ532BAnhmd5BdapNT/Zny3N1+9Ma+QYy8Gh9nQ/dmL2XrRtS3cms2sGOSECGaI3h
Xi9Gvqin8ix6Tnco/p2vVvsxHEz1i3eBYJAQX1q082wJy0FBWvGlV261Dw/FnGAopO9NNBaQUU3D
l/BFGZpiG0dXA0EM78IEBMpZ1uh5n6GHIL4zWeGnwcQy/7aLNzdCrPNWX+HBVwNUzJOl+tVHNuNx
CbAzESCELahALc9raYHSsTvGtnJ2vRPcdQJIrw4tItHZIZzW3u0QLrVFs+kRjg6Xg+MZicUI9Xe7
no/ExS8Qs7M53JyQ+ljxabC8QtjTUN8jju5K2co0Q25QavAil8sne/pnZo/dkBMrRshVv1vIU21g
nFaTjyFlecmsUZQam+VW/RphYHLOYobOOPNahALROn1qvczP2NpgPloOB8bYq97SE0zNZwYeT29j
O56qrREd0+lYNYbow8TmqXfkym1pqx3tq/OzRohAHDJvOF2XuY6MTGFUX8wORVZwtgoKyMW0vW6I
Etp43kjuTXLDzgjGM/V9uLnRSRqY7QkViIiOguArnEpIvYaOhApQanUpcT3ybg5xCC6AAWMEh6MN
DtXJOGoMOV/JJkfITRG8gktpsPfCjnymsbijYa08qht1gRdHmZuzlS15d346bVHzUl0mlvzxsgRo
LzkE2R8oJiEmSXf60xBYRqNrcXadhT5fWIb+4GmIutEACtyXGjJS4ieTBMQmmakhQSPuHc1R3yJ+
JN2B8MKYEKrTkPF0ehtNI2fonT9UfM0mbY0trm8cmgq6BCSkoVFAxxoiV7idMPcjeRW6wlzNoaHr
KwLTS74455uhvNUro9eNmarMxmerOk3TwkFwqB84YT+txk4Te13+oQcEyJZG/vC2ERpEJ0sbTSvZ
DHUny+1mOvKEAoUMN7iClvU+UF6wRN8lLF/OSbCqP+v1CWWhbpHMMrqbkinu0UtJlGovXcqvbJh7
3eb75NAfJ4mDo7l1hPMWwd7kM8oJbXS4GQnJ1uMU7Ws8EOujUo7gxBDd2IEbrM7LyWF0kPGx6L2M
/FT3BllojHKzYkygerqV9q02uqERB3RxSfiIV2UpPV/ZZMgQ5oMNsglreZGsRg0C2trFGqE/tgyY
HovmyR4ZyNFRIhDPze6rItu7OVjOisQVuO3sxIhp906oiqYVPZmTgPGHSWGNCQDYMrSTpxNolHsS
Vm4Q8p/ditqeSUTlXR20Qcn1GsjVc/Rzw8VkmZLOcT7ccWME2xC/A0up0Im1Si+ZXRwc0GCqvWW7
mAoyF0+CdQBe5fn4KKO0plr6k9aY8Sbb4Njn3KeZOET4cEiABAFnSrpHFmqF+4Qf9wmWhmg1BlQG
xvsKFU1G3TZFZYwPPYcRGRgENHNznPjlyBxB288NYxL7XSPvwhkjMR8QFJgE7OfCaklMvs6pmbRW
OSZ0Sqd6bve5712R8GbWVyQIpiS9q0hSps5HQATIIYUSnxsteYNjEJlY+TZfSIlfZeuxvM0uWP1s
Pzxb2nvcrSaIfmuuCmv1xRjAa05CoRtDqOf7adTMIrR7iK3T2XDT+HJhxyez22gMiyhwd3eEHkJr
DBcXGj0hdcU0uSak0mHCRFQvteWVukQDkyE5ifnE4WL8VM3QlpyivT1DKcy6wtQbYsHx6A7DbSth
EIqI24i/I2pKkBXE5Ul+vyoRBFdMjSai3ojkWfyCRW1XyCJNtnlgcoTzG0LBFv9F+WWwPlGynljC
B5/+dGgeBq/RtMNhDKHkP7vSVP5DqrlH81uovAutUBz+Etsdw1IcMBwufacwlamscOl2MDFg0L0y
kaO+1hDiO52XCvYhD1YcP7SG70RShRMsSNcIyBY3rmfzpHOAnrLDed583XIzXdJ6RbvehZC43qp+
aRUQnl92gdlscI2UphNsEPTzgf9BaGzqi3A7dEZnKv5/6D4/NPuCPgqOz3xi1i+ZC5NLtMa5wewO
ckt/Ec1OqtnC486fDECu135sgzpZO1H+Gy8Cyg5ijyEwIfr4qkzVHXJfwk1G7XLEVnZmsuxyDrIQ
S2ZW1snMcoqc9P9Tnr4dFGJo3ig40o0u2MqIDw2eE75+eo1RMqB3OnWECv3VipeiKZipzteG8VCq
H8sMsRsk1sgW4uUNfvTBGu0+NI0KL4VBrYRwXSY6yqfNtGTuwzkjkTlcTubISJLPaa+nJ2QAcRm1
I79ibquL2wxeRIPsjZNV86Jl5BWH04KnLCzJZyg1oywhGxmqBQgmXPiUl130fiF0i7bhE+LHUNjr
u9pASoLY4OqhzNA4Pe3LXwXwDlDdc+9E6wtyh6Q1CBi/ox4NuhIhpAojieIgxUXUJhzYxZFsgLGO
vpa98O0Do0AvQKXP7dYZpWx1V1N+ltc4ydnQoAm9NYGSKMXLO0FHXM73z60rBJzEvKX+KjuoPI2n
LSp0QsPrz8SCzM5vzqJvb3rGTCVQCjCzkk37Gt54RDS2gZvYISaR35YgZWORVovUDMiGQlBhpR8F
v/Mjd8OdOr+iNI+tRLwjPGgbjrwRvI34haiDQg7ulwQSJawdrS1/If9u6M4JnvXQ/iCopVlIp8sa
JnovZkOApSaIeyh2DP7GFiDWyoNpq5ZDw3Rqa2ur2i9Qd0KMZjK7uaEvUjZwtcgqBRMpYgmzy2pA
RAi51IAWkMSeON1inJH7yQRHVHP/fExeBY6Y+Ot4zqsaMqlztkCmWsmQMcMBc0+zjmSsmLPpW2hA
nHIWuyc6z9kN4h5EEV26WZai5T4/Rh9YfCEHPjTH6FlMcP2Tac925Sh3nr1sqZrJho1smTwamnja
9niB98wt2JTIYYx5YN9g5brAhSsvI2c0UxzAIB4PZBIEsOQ3DozbYQKdRmPmsxFG7GbmC8FMchYq
U+6AxA/yEDJst5yN37Q3ELYb6ObYvsIYPJPn1UF+bZ3yDWLBde+oC+y8k5MHC9Hh4QLpy2Vn117G
20NHmTHqZkGghSAK+SxqEXRayUQ3x+HqSK7nox7FPoRuQqJNPtmbcL9AbH1F934qcYRnCJdv+/lk
Wu1OqwFOOXzuQFoq40O23iW7jBifSzUrIT5R7CvzxowUIUN6KCdTcj7kTVtn5CDxjqlT3eucoV3v
tsSB095deLcv7b0/imhQccCvuG/OAI5knejQKEK3+cK8C8T1/Kb5+SFEGZBUFrAGfcED2DUdA4CV
7tkjhQQnIf0+hMg6Kl4BH32BmGb0WW+pwkNIJtRsCOZqFDzGHgSmPmO1GEZxXBWEXnHGjU9SN8EW
9J4c2td4x/+2Ey8H8H89kb/YqWEBZ/OP/pweqn1Zm5BX9RYxoY/iC1fPK16VFRE4k96xQaDLVbPL
uQJpvRBma+x4NiAb1JYDmowwCFaKXdiVTDpysl50BfMrpm8vMKibWBoEH26QpFf0oROCzb9Uah1f
DUe1sp/zbUhonNmFOwCZbh3WEwFy/cKvBGBkFZQOcHnWkM0RXaVnp4fnv/RPDIUnVIOI2/mJCr97
9sKD+HCKo5CJCch85FbOE4D6ovAY24LbQoDc8gdoyeHjtuCe91jYs49WTM/7AJDwxfwRuisuHsU5
O/oTcfR2eEDhqXIvbHNKokkSRPx12xB1TlVLhhF4YAbgw+dnZdZ60dsIYZkj6GU5H5v5e73WoRaw
9Glli+p7SHg2pMfAGe8ySKV0SOuvnCrFSF9KS3PPb9n7gFUyVmFwZt56+dPNvQEQ7YLPjjs/DefV
EbHK4TN/xNQ3xonmXkRXJLooC/ECDoHfQ6oBi6Fx+oq+BgflKfACXDl8/fi35/MxIpsneNiMd6mf
uWDoFyex9WdwMiTKy8iSX4FxLiCKtro7oRmJgu9H5IJm4u2k6YTz09iqgNM7V3Xbm6fMOwyYZCd2
O6OdfJ5M5Sn1gSXI1dPQZl1mvcFYQG7MYoE671RywWDPRLpGugyIhRfxNHCHJKroI/MmSTHtwZNI
VLh7+MkTZqFCIRoqe34DTuMDny10dp4aewQSTt5MbiI8pQNQabP/0RvaqX7nNughAd+4NAv5bPKR
50oOkk8AqgoAgfhAILIoKz2riBI3JupzXG0YpaE0Vb/iJa8ErFa8mGKrdUZ60PzMeC+2BD1icKT6
Uy0I3QYvQJrVewvSQGwOLY1HdI3ifIQ/Sv32RTbK7eT1Om+P+hR/hYAeoLEluen+4lWadVlnqnFb
Shd79FpaMbkTvDWg5YtuRnDnxHwnAGpqpU/SARu2WadzYeHSabK5kARHa5AKsbW7i6vRLXD18NWc
F2bbzNO8p/yT+5PZkIrXyetX+hbhiFfKAKMjtg3wvkAHdZlOKWQAviFVBWyFHwdWAodFu1PxSiKo
IQqTHnAIlaSJU87JygMDZKwGlTh7V2EDECUvRZcdIRDJqz+2s80NSfOpjLlN/G4nc7icy0pkJspT
8dHDqyGQWGHte5J6ZZnu0HpfDT3tk6JX+keejhn1SPcdxiWy2s1ldv1I/mS7ZDOyHLgL0By6cSg4
hnxo5GvxofVMfOt12s5KcrFp4SGMMVknQB+3ZcDYH15fdF76iX1d4TeN2m5NtGDkme4o38QexRzo
FQnnARj2hOg0R4GIGB7TcfWKtc7HT+yhCQ4qgob+oycsCqcCMiEm2RHcs/lccfOC9KJVc32Wo3m9
zZciXvXB3fG49I0sB7hq0mdH+pMzG8Dpe51AVTLNZsiHS8vTXN2cUYgo7XjZvmac5w1JAYUP8kmX
SgP1HxRht+dP6ZAvB3CdL4vtBwjIuLWkXUtUENvJHzIfCncbylBRbBf4gZB3THvgKTDUwgAQqb7C
JzAfPhOipUIYSTeBNUL9G2qIrCMTpjQkfTWfzfyowXOL8WeWIGoEwjKaq5D5Zous86oddCZzea7u
4944qbwqfO92uOfAfYyswRE7645m2a6e5lbx1ZoamhMULm747clrumzxemChukPEcuCAo9aELY8x
p+/VF8XXiwcFy6sCTF4bhV3sRyLM2QKPErZQudRgDRVDJULQsKDpk1BrURHYba5OykEWOnThLDxb
A/QsNzGi8E/hQpiNwSz5yskPgWcTP/CeBOouQlp4lo4VLzi265fI+dgMyfuJayAKCDcS1c8J8ijC
1XD+lyQ35mj5kZOh6E4MCBNY1SbA1lzgxyUYnYL0bgar22ZI2cDtiZXxl1NQwhu3ko/tVzvKDZPp
9Zn8HM3U0CVzmtKOsqhJZ5qz3bV0V4hPRb0nnE5mQF03p9mD9HJvsicod7ZEN6Q2HFeOrSAuKTQ+
XLwM3sNlyb2HFcz6kF/aF219eTlhGdm4wTFepntkDqx+Lb1XfrAQ1o+iiFX76jx06eu8vo5WN3Rs
RRja7QYfCEsZtQdXH7u0ZpM3OpSp0+y9XNefxfq8QroNobrSCXZi7/INsmIEiyVzbqAUzyxJmrxN
iX2pPB7Eyd4KMJs8H334DuW6kqhGdBTWa1oTFio1tNnE/PMhmJpeQQmACyjI+BPMAciHx33ntk5D
+zjBwGVIXw3sbBF8fgdaKLpBosLQDeS1n3yd8QLj+rJQ38U4UPwETD/2T2vcqz8WQYvXuNdVRCsJ
WBxVVDPY9cfoc7iPQ6OpmVtHB8K7YWgTd+zRYkZRwAdqoFiFiLWoolc2cTaB8BDgmO4eHZy4dcTi
NZWb3Ap3DZpefIJP0WsgPmiyK6eUo+wJTp+TbrWvoD1QsIdGMF+RDGELId19w4lXXxQFiD/Y9mVA
hIFaL+LCkfeem871ePJqK/Nx2rAOUSUyCNhkC5iQCcrJ0Oh62o/RPeDMUTEAdaDfCUQBsV6Btq9y
6lDIP47WFAaIwC5eCwJN8ywcLUA6T+cRCocEnIKcSxz5Go9ee5OZ9udVwx3SNOGLsLbnmurmeCdT
HtdtkHuuBF8cLTSW/lBeGb96m3DqIDJmEAoHYp6Yx3HOa20jBtl1gkhRUYtWi3h/xevhs+EcfspZ
j4pJDsZ0M+L3hPxuqRHfSnzSkjRA/AX54jSddgJssTXUEeWp/EJMc8KynwPjXNrgv9FaogKDYKEC
wfwJ7tDkbM3Uj+viM/IqmyDe0+RVrlrjP2MdSPiDo3LjiArL3uy5cdr72YvAlJzUvu2A+t3sTzKt
V9UO0/LUz0fEsu5td+MbZKtalGu1NaXWjHJLL7nU3S4D26ILgaFnxcL+nm9ul1j5e6ObyvTyXH4W
z2Hv34AziLAX11XqnrhH0v7i1Io3+jhb7YDMmyZUKxw5xfOIGIUoGv0NAP0vxW4QuFkY8oSWh4F9
+ihmvSyQ3kGB9Hq8i+APrqY3IlRaRrDYAmRFdNjQl+DuwdgC4x3VTvB2kc0z2Qd0/5KRhr4SOSfZ
pH1iNDHy2lMmRk0ASfgWM5yTLxJXeptsRsT8q2Sex/Q/MFbWrUJ3hJ2dGBla6zRKEQicLD5YMrba
zFIQO+Y+v3BBtGohrXVbe4s3Er498MrcTXZJYmUQleykk3iaMdP5iIOjCfzG5W3d4iWCmFkyio/z
R1E5+s3g9ytAOgKrTlozsII5ilY7ouPRB8dLXV9furcU9c6Q0H+8HizPqwZVQ33XQ2ZdQmrKbqzZ
IkbEPcqnnuahxu6paxAkMnzehtgbHbKgZCZP/JNknTpExRKzeG4Vb/IRJsy3jpwGDXJabhLdLlM0
nLmJw+g5npglQBB35rxSz6TfbTWrWk8lHsg+TgEoOBHXZXGWSZCjwj6PEyM8MdrC1kjdWx9sMixg
Rqm7fr9oi4l6yC5HebKalNth8qcL5sUVz5FSkO4WI0tK1yekz3K2xOq3UbEqR1YNOS2pa0q/hN3z
ZX2qHsaHIPWVciqVzjilfmqoqrjkirIf1a6Mruh11s8VeR2P3AwNwd4oJp8lYsuadcbcDd28/tBo
pSe5ag9g0HR3XGq3VWxwVv4cXJfpZFYgW78hnKRed6IIYHYH6uzWbVkth38IykSUSCDHMIS6159H
Rxo3yIfDqDUoRneIXYSL6206OJt0bN1OnkS2z9dpg1n2kTsiTCLauK5HlavjvRSkQVJz+FVk/4el
M1tOHEvC8BMpAqH9VruE2MGAbxRgY60IoQUBTz+fqiemo6faZWMt5+TJ/JdMkpM24JoLyat+1Y/l
dpmD/imvzUQOqbfQ4NRwSFTHtdMxAk/0dJ6aI/3E0J+7yZd4s7gtsQ8l3f90Tvm02scqAU9IHXkS
iPR6ozcV/eE4lJGyNPMpDwMhzM3umjnJ+jMysk2WWQV/mTqacuVKFQaD8XRSTyQ1lqNSddrWlNP1
WGnpMygufueNpHfqvZkOnMwy8L8Ontu9Txkhlzm3Z1RKtnGzeiCXwWtWL3FRn3rD0pCYJWZVj3wM
JH9PxXthGaqpPx384ttgOPcaiCxlnWauSlI7MVW4jNp5Pd1b/JUxn7t2Cmb5tNsPqVLBW1olhfcg
eXUeqf+5XCEF2mLFBpA68zOrartm5g4d5GqXmiD7li5VMRIywn1MYIB7aUy/lwdfHU6PAnVPOO1t
8i5JtPh3Q/cQ0cqVQLmIxSil6qAKPqGOiKuOOsGapmFGC+e7NSj2e3ConqotfCnCu+RlvQ5cSif7
VKv3qdsO85LJ8YxvB1PjqQ6LZ2q+ts9VLjlyb6u1W3bbgUOks+5kmdLspXpiEmla2CNMu1J+ibTY
J2WnSgQz4VvK1Zgj0SKQMWKlh4prStD+ebJx642ahlOiu+GAMvcodROLvxzwRIPSMfyPj+E3lcu6
glWw+QfNSD61+u96YqsUc+UXWfHAaHl1odduB+d0+3nWwX1dU2vKAKQfvgRkObHll0UxlJUe6Ags
CdEgqa1ntdbvVl6cEnwk/XZyfeVwZmEVu1UPQWzz4d1086KIKaxMW+QPW08DBHWfqWVwwiVEoXc5
U3I3ycNRpdVZ6XGQ3DsSZ/oMPoDyEYCYVePo3IXxbdDWmqd2W1Xy5Zl+9y0T7IaNTK/D7f0917NQ
1Vdif7hT009Qtk2XLUwmRS09B6V5ZsxKaZVQAz8/M0WnurmFn2IjFZtHQ80/VHYxcYaWlCxZJMq6
uPkP2NlmRVjSqD3u2bFvFsIL9piQnt/20nRV9D+DXJnx5GbCB1fatUxnLdXcLZLADl6NpU25HmLg
G03B424W02/21ScOXq09SdwM7P0WqcjwlF0t2Tf+FnReXMaxbsYPyChOnBfMe/Utpl6drFQRWgF9
4XDhP/rEZZuqqptq174MCmZKTVyFyuPpSSmATN6tVXDTdvc2jppsve5wIs+Qu50YlhSbVe/n5UZK
0fWtGm1ZfNbJw5UVu9PNznDbnqtxe/nwbGccrB+Oxnv0ehzy1pK6xZTyMZ9xMimxpXe2InulMm9E
p+9Pbb7oc08DIry7peKxwRXRKVFfsvA5BWMLGUmsWNPBHDgzK9/YPARfQKTy8Hr4ksdBZYLZRnl4
8AF1HabFTlJDg9E3uWROhp308MQHkjdHq53xPIQiHKxGtOTcbj5w2u6H4ku0biBLHOEl4Vsw69Zq
ja84X6j5Is5+XrUzfXkJA5X71TS55ujHiCMMmLzbWkIcXhQMCcOhJbpTVGCiW1z5e7WzY2YPPf0W
+I+x9JWvJn66NeSlQA4z+O9hjQBrkvgqYopyHr/Cjsbz7ewjLxW69ci51939jufBXGx5cdMdKG9+
EjCXL8rDeno/d7fjXSXn+vwQUW6UirpDJqNAiLQz8bPRYM7ICI2TJEOlsbjfnlY+TIQaD7gkORBJ
w5XFUDjEtj4Nk9cdSGfM7sAjgcrprUPJUG35r1JF4jDqepQIDFkvbNHnDj6didxxhnQUYF9BT/yt
kGhtjYN2yZcs9sSc9uvXyKtbWY560uUFp8vPQTuU7iSHsphkXtvZJG9JEhpKKL3tBykNWpma9eg+
7mP7Wn3F56grsjYfXHI1daBu/elK2vA6sr0BoiKZxqa4ChSWJSTAx49X6q8aCBvAlcn2OhZpwpkE
6gSC2lgvfgc6KCRX5Dvwe/fwKXux4N1foXIPbyzFu9smYVmH2ZvvP8QnFjJZqCB5heY8gCbAjuai
7L1zpxOdvJx/7vYERI7eugDhkLEZ8v180VVjXjl5eS2gS+V3xHPtHvZoKp7OR/I13nANJdvfz3kd
tvco5RvYNW38N0Esx1r/5MTINUnTe7DaYc1OYAmwTusnUC3P5T+mSm9MoPtXRJjlDKb7KmUAtY3T
MUkGFQUDG2GLGFRPNf8jm5MjW8qWawpPFgYa5CiDs/zMBGcS5G9oHz2IT+01YYzc5pF73BAXTLrN
o56AQe9FpApsAhJ/GCq2cs/iWfFBn7D4Fg5AwtvER9eFQdUj3Vd8ZK8oCvlpli6XTH19mUzd4Tpc
RbJ+OEbSfwi9f62F8l0yQzZ0BpRF4ZWcb2fyKzTa1RI3nMD0vdRZvNZU7juqjYTbfNIdUoZ+ubtP
9j0dtYxz62LSWBvO/Ue3c1f0m9nTKk7FLouur5m8Ai8KQTXwEOrL908SqbsHmtPcnB6QopualyGn
ZK2vMzDmhRAMAZhkaqb+PXghewsAVJfZsl1Ooiazqg3hlEQ3tR5I6v6eEGMiGenhOWv8j5cFL+e1
yFZK+Amp6iHMsMeWds3SxI9WW0JhGi+nQwdbLWKWMt9T2sr3+7YUtMVUcsT3vH8tYlq/3OePwuXb
p0Emzl5IPVfEMHk1+W2a2UZWo0ryX6IT/0K7DasytyaneJddJdHBrJqPlJR64uE/5eD2jSAmHZeI
T4B7Hd4FCVC9BNL5HkhfuyjZJL7kKxcSsl+lGuciH6jv/cmqgVZ80EmMqjS8s0QEStUrcWbTuuoy
WenHlk7dXu32jOmAz9YahqxYYtTFaMvBmtHm8BO3a8MUpcyiAvcpCb/jXzYFTyWjkEvW1TZZEzrl
ADcCmamZ+d3vgOgs8VjOnnJBV+hTfY2jikj+ISOBWhjkNzc2UJRjsRi+Lp8Dd4uqwYrDfv0Is/Vt
r/mP/Y1+XFwO0p/OHPvqqohs7OnqYX/CyTbZywHV07k+kD7Tj6kLkxCW1RHDhC4/JSUm9ylsshCS
kMXbcpcPr4GN+vlY3Ve++En2GqOGW9tYy8wWRpQBo8dYb22kB/ghUviAwjTnpz6zdq5eB1S2HDRI
2RIrpkqM3c5XKNyArP4ReMmVDetzRrFd6ksO8xgzPQ/JrIttJiCnsWNMFY64Gd8sE3upEVUmQEbY
Tr4zavq/ZJdZ01XyraIboxLWnAaztlPMZYRUHfavz0IYueYtfrdLgaO5uuAeGB9m8V2EgvOgSFsl
0eDWZw3B8enjMFmemYGzaqaeEue5pK6a7qttfOoufMhJXQF9c6hBFfM5oIaFpf7mwDwC00uyPYif
XfnDMaG+fx262SSQFsIiXr0grUZiS96q9KOK3TebcDDVnQQHM88I9VMqNlAnGawbxsnPgvKriD6b
1O09kjfwOmAl2OppUDDZAAtFQdQrkJDnizvFk0cG9AjAQueZ816glrAvAhimANp5R4kOapohm7eM
Q2oD+jjaTJlp6Mu4w3l/GkWO421P+OSe7tjHR9QypVT/ffH+VeuWWfIZaMOVaGMsmo/9Y46ArF5K
raVA1jCe3r2xRF6+5vz0tvBG0qGsOWziXTljk7IaMLV0FyG3xEMFjfZOQx5nkOzTEaBrrzdW0F4k
mLKmfWNBlfD0Ddoa6MvpsbXbE3/aahZnGucqs7saWq3CjaKSowme9qcxS4rH4vaB5nXU/qw8yxjf
odXAqPItr7W2EL9hKBakk1t9qy8F5pvmcI3n4XiXrPfxQSnamJw7zNr58FBV+73snOmbx/1eQrou
+l1xVP2pSwCMbgEZ1Ql4zFzc3UQ0T4VV7Jlf7zQObXnGZqKQ406POCdBPZpFo3aARla+7gLABJqV
Lhsw0JdVLvRjfKSiC7U9tPwRhTZdCzfF6hY0SPkWEMvXbl6jtnCS31sUu3rwwxF6j3o7wQjLMEkE
sPpiutmTBm81ZmCHACqjDDkFLKfKN/luepFZD5csXvfR9XkpJETKPIO3vz+tPiKKsLFRfruiUT6U
APk9dCwyFab/jNwZdquduC29GwZAzoewZXrMe5UFinf+S72Yz+KZCrS50Jkms4UZQ6Y4DlcbuNO7
XQSiF3VW49WLBJ/FLRqfKfpRdEwg/Q79XR1EwsFt9fojmCD0ydlcybq7HCY28NBmdPpKQY89wvhT
jwNhU7MUL99QkQHQqk5v/TWMMbjRmWxwQatc0Xm4uAg4jM93GigLTh+RbG8lZ+qimaRbQxvs0f/O
Jocemg6qG/ACKrvypjPc0na6yM9TPGHLdNNg+JD9yYXHwYTu3/Rjfv6oeG5TEzs+KJm8nYimMkE+
ZpVSMOnGpB2KZNQvHFEaRDR+XxsuaDWotoxyUw9Q6n0DCvvEyU13SRQ2oYhG3Se0JTwdf/pLwiUz
gmzFtouEPesVG0Z7vB0nJ3EzCWIAsCg/UAkggQHBphuMpe01L120K8bEuLKJl9djU1rGCu03w4X9
YhX/lF/iHyeA1cyai74r5mh7XTma+tPW2nM2oLFAUG4lpF4UdmYT6qaH0QjoWdx0M86L0cSyzdcT
Xj/lPo4seh/gPpkA280ND+b72u1XUMoHUrdxpoRIawamJe4N2Z5Ej2XirpURv1bMdeOps+obhRlY
dxVJtKWdzG7beIEpgOHofNeORHk9rrXslDv52rClXyRGfCb6HQ3ZB7WyOUFoh1fHK5Y9M8Fvy9d+
6mc/fdCyPhf3XyxJUYN3JTXr+Ws+xdbTeNS024pNJYVFNM54mh7xBdkTX8YaoCCA0EnFKotr8/L9
MDsTSougNvHjpKGGBn4cNv4F0OmRcWPM+355OsexvpzYqO8QaCX2azDFAYfAKI5yJ6SzB2FVrnEn
rSFsQXY8efbkxYjejQTpM1euJHZnnDZSeA/uO8MTHRncYx8f8rUwWEikHNFqmTm5luiME2meNgd8
NctQsTI33U94Bn3qABH6Uiis33Y+q71h1jFfI3MJR0tsFTDQN9IFYAnupXEekWQ132phvXe4yghB
Xfh2kxhHEf3KaKVCJjU2k+YnNvBU/hNXHr/Rvi8nM+aPb1OcDfxDloMeakLdQQHDwhBCrF/uzX5d
C9FUZzmjQMknUUp8vD5SZ6ym1zz/3qMdt09w3m6+Tlzy+UW2iaGFQAHN53ftGfYHW9Mp3mh2PT+3
aLUK7+fcEDRe88kMIS/kq46sr/+S3Flm5+tu6j62MNerGxnTEhvV7SD45Xx6kZwxH35aPDlbd+oj
G+FKSb1glUbZqqqc15/MMUlSnR1TXFI57HePy6eKBPh4gyWwQbOM64g0lezFk07FRUKDR2Qgf6Ox
jL7p4O2v5ZX3pILTRRMuCHrOhkgcfPlwt8FbHM4+v/RQa3oC1H7zPWFhGdgikHQUVrXOv6u5dJ1G
Q5QvNN4exdleYpGNegW0CD6NRY7PBVCbLW0684wTjd6HCoSeYt12qk8sDSd258Q+qo8IZsB7WfVZ
DLuvzhkDOXWaq0Wj/KA9lFcdY0Eg/ApBwrlwJctxa7Q/C8Hbogjdywv+Xm6xssmb4sLClVEoHTjP
qiczuxRIJ+T9oTQ+NYOjdFP8qsdUpa2uuk0i1pXZeVO7OzdfRthsFBolZ/ZA7m5Oo4eLKpdrqbGP
CRCX84mfcSThvsRxt32io4cGpk8vKAo+rJd11xmF6T5JyK+Tg4qb86qyBXQQSWsYqAiWN205YQ3A
AmsW8unOmnSW+PVoac/w+np+CeGE+Yp4VsTgjWDzbcroWzBWAMfG0NyS6kqqWeKyWzWLouJW2tXz
aZeaNey0j/WOPTli1t1jmc6eYEy73KAdfvrep/DlG4WQ/SXDa35MxOHTDD2O3XZ+bHix4shk6smM
p1ODhGPCQC6ISpMuFalj3GxD2vXEIvJC2iHKkW5c3hw3O7Vdi+eG28js6oMd0spqU+CE1f3YjBOP
FLQnhQaHhbaGEGphI5zxbFZxTHnJzeWLaWt2Y5joPpYuRdmvgjAkM7PWHtDH0dKZk4qp1+zSj/Vg
mHnl9Fx6aleIUTJrwvt8g2HsQUfk3rrXy2Fqp5tqIf7pPzeeqKPy1Z16BKKNkl/yogcFxy8/n290
yerJSSlAUeVvJm614Mu9FKU909htGYtcvCyKfdO6t/c2fruy9DVFfCEwBW7iK4WvdmFKn82N4mHR
RLpY/6b9RocujLfkKi8ycTnf9/Eyex+mJXYeu/xY1FYv1msWWwZqs3pR1qv6YfHXxscvGNGCzl6y
qjLMEMvjH+MPTzPLNkWzrqgeaOGByKwBSQ0527XCnz52+Flxo8bL+LUVkD5ggL4vp5L1UmeUtlNc
VVS3/AHHkoz7NlTwOpQuv+TzdavJLcS/ZNQPRugVklWW7uHydx94XgOHWBW9RTA5S8WhiYbhtv7M
moO0KWfv51ZS7Ve1agX33YYVmdt7JcmUX2KoCt+CZt0bX5p4xtO+dXAIANpWevOM20y/rytKcdnR
ZJe/fRxb2RFxoyA7qmZ960g3p8TmWa8mr21/X96BRkTvXbqN4PC6JITFbcC6MARHg97O5p+Pw4pq
Six6sEDmNIXJgK+zSlTDLN37UlDAcyLlvnpxE+/F3VjGNN3CjHVMSCMZp/MIlNacLnPZHUtBYZ/Q
QpV5pqijv5PUHn5SUtH5rXVYJgzr+S44bQKW0B7UCngFIGOSc9VQzB8UJFS5jR/7HBfO+R4A/ibB
D9sNJEdagF/SfiIJkA0Fud1+jw7wm0f1iTkKsjMaf+ValqzJTxEJzAcjvdxI4SMC10FD17vSpvKB
HvfvZXloDqQQvlxa7ZHr1aP4F7j0fgXiS+2VymiDfkl3Epp6aehIOsOOfdAvAobsFoHxXZRujYwg
4ExOOOHiCCcpxrKSTSj/VF+iB0gzz7fX2lGXEtOxOe/w814EwiQzvUC0ycRt8tNVc/4gRCbLeBWh
SJZ/Zn99HCCYdhUfk87hRYzngn54B0j5AfG3NerAbfOd/DyWhTA6hWlkopdY0nB+YhvB91J5H9nk
mB4gcSqcAuQePu8axQ+pv0qmo/sVKe3YLvx9udl9wAZcw9jkpjKvKRRSGOqfU2J18yrEC02iCW0c
uy9KobHl73iMSCbWOeZ+3znHOw/vk8sd0RfzXy89ByQYLrwz71suynotc2ubz1qwEHAtB8QEtbEA
ZjF+3HumL16n2ApTv1ywr/sIHtYp5xRIJODq9skcQrTifMzozQI1ousweq3kjKPAHo/Ssf1C6yR3
+95hUMij3EAf2JLTF/apYb1MXfKO9XTCiTe9VKHk3H8VApswf4YaaxDAitL/sxh+OlATagsFucbb
q3jI7oQT9EkKXDodZtHCLq83l/rFHKLP2YBq/eNpbAs3xkvaHqr9zW0RUJGW2Qb6zxgTOGbDSdQu
C9tAnv9y1XAU76V45cTcplYh9VgmW+mE30x1aDS+Q58z7xMTq8UDMRuZW7ItKFPX+mXYtiuOBuL+
I3phveBYsYanVSJYt3WRuYbVQrFi+um8wWzugUZa84cMgNX29WHY1Rx3oZzQEM9UIL8seV79JFiv
mXeMH+wqYP8OqznuWyFIw9prrAdAHwnV65osW9rrHTiu8+/XlVJRoGHBZsxeoQNO0+Dx04Kn8hpN
daNvWp8+iuRyo2+SRv+I90ffZ8mM+ikT0DjbLVKhSJ7rc8Enw1mV87LasETV2Cr3ObV74TRXY5yv
wCdSWxe/pW5zhGbcVLr4hOA4+V8S8Ai+pkcj1H0muPnxYWqfPmuANAwt45ycGjgVge1FWQ2z8puk
gZc/9euQSzf+9KPgsRm/KQQc6eu+q875AlZ0LqL83b9oMV2F3boPysWNnmDqjsSK1Z07JO6Ut+JJ
G8xUNhUECcsq1L7UzGzO9VfzR+tUi9IDyDCUuaoe/GCdBOC0S3KZJZU7uTuFDEP2+ENqyz8Uz27l
o8UAHKLiojc/ELOLnVI5QU9MLrlDFHBKFhHOYBLa/Jv9FJPAFrZ8KL9f8+IYH0Q68OBtfVAuZG68
eZOwJaSqWz7xO6bAxavQBumsaqyMRiRefbPvTGyMkmM0Wd1/YmwCiAUbO/8yaEOAL/qoIMQ5Nn/Q
EKEIbEVQ1izyfJLYQJjzTSeaSmLGzefU2/6Dj9Q8jGsNaCKJwJZBZoRHqIAZIUI37KmBN6Pyak97
oQTuL6zlBzTZfkz93+3MGKz/vnJfqhc8y9/t8vPdhBQHq3TziDhZQA2AK1QCakvN0m+nAtiHFo7h
9MFIPx3UuiL/zXYjvFB7/QXJRVj6RvggpLV3k3CkAhhVhxc0zFZZv12D4Vd1CIryMAubxHpP6jlw
R8nfFEUy4lY6vfybtsQ6VRdc+xwZ1NgdYcDpwE7Ircdl8O9bvKBuueE18zSZtplYGj3sO/wjMsqb
f6k3Odhj167U2X0sTNDFnEovoUdCPs/nzZ4gruERhS7cfvbExp3y10aU4gBt5bkNjL9bMBzR7zt3
m0ms9gDMb56mXGqyTdefPasXOmImXQFyyAgraA8gmvj4kOi5nVzjnbqrnQ/DTpXJ8uWMUbwEc4Gx
PrQXIZqlJOLNOnNzT91MRUchDV9OfJBS9POVua+sbrCmmyK3KGVeJzH274yYWN0PNFiof3SHlhn3
i/h7n2HJH3yf8JEsFaKypQFe6GZ/eR+gI25kBtQZi+fmswcvcCY+zjUOo/mTc/S+K8+fkGPvjced
4MGxdNsKK7aZAO17wMzpMf8qfDD4irCk5fbbf7FBjhlOcw64dbfvD8hod/0stv7QlWzusc0rYhMR
Q+KP/Z4NLClOoffdL9zHktpvTwGOUst67rksaZ/Q1PmLa4xZO0sI2yHQZLufvQ8UIDVnNYsLUGM/
PXSwdrZYeNW6eq97sEC6xKThE0mAQLFi3kRzWD6AzAzGkAJOb2NTd0k2LOp/A8nBwvhNtiw3wim0
e4IS/qpdlf2rWU12GZ5nAPIfS8usZoEFlaEZgEnINdcEa0ZkpWB8miV6orXPbCloD1IAh/bFVMCF
ME8iJCleuaRNkMkPRAawEbyXlZ9fjrBGorYcZVGF96R6pPJ3Y9az7IvESdUU171bE2UfOCJHd6xw
aubqLJ0x2HiheQldsAw6fXACSavniYXA7x6nRGMI47lc3qia8M1/zpJThv/dWxlKDAl/z+JNonjl
HryBYMgqL/dakFw4zjggWR6kQPwLHIGlty8OQgAyQizOr4X74bDc6WiEP+aYmYckJzO+TsOBbIEx
r1iwQxfKCjBjqy3A42Mwrt6OgUwfweA20PRzcS3M4+UT7NKV9rLbR4Q7/UfxpDWFLuUNw8a2zMWd
cVDOIKY8GmkeASGBP/rgMXGlL+paUNIj4LmTnYboMA08rF4xsWLA0cYtTmfy4bUoN825+lhP3ar/
Stie9dSdUnuuInE9HG/EnZA8lURB/5FBRAw8DdXxzs3U3ouGpZ9QJGjpFO+/WCSjlztaybVV6qBK
pyWMzpoHYXqBjOn0rG/ISjQPaMjObHlWWp8t3gybLn0kRTqeQjHQsXsi0V4X7ngCJ9AotsC386to
Vfi2juzD2XSmgv8J4ynpGmtq+QW9dWgIgxPXbQ/Z6CzktwAasiaYZh+0M6QwM5FienJMdm+yZFfe
VZfHE5x9WEHaEZ2pgIT5HSD2bSt7UkrziSoOyPnfKezRv0XdYI9vPI6H6AwSgQg5diqgGfUCRHRD
Frcp/YReDoGjHj/hOFhpOmuXOlWkvswCJBDW69ouOVF2t10R8EufHKRO/jfimlT0XOYDlGJD7ut9
AP4ScsHmmFOTzAvgaMJ1PsfWOgVD2nJ4cqy+iQXqhWxrJtjypqV5vLEqQBnpW8MeuNehXs7f4BTX
vN4AReSapV11NtfLfshjkc0SokqlDAXXL3pUCS7SyAdVKYimU/vZHswWcgOy1wDpp4J24sNZ8e7H
sStmQ04G7+00awA6UtUSvtt8/ah4C5Y4VAaSaBwFYvCge49vrBBOAXVjm5yOftZ4YQSkiblXeQAi
2ZaAe0Im9TPxRny+OqZeugf+InOSEbet7iCbNpV/7gj2L8pfbQyrOXItshwdDQO6Ree5zo50PfgA
bGPJwhMp/xCMC5IuLTyAzSzGAXa0YDkM5ttT7JKYIDmceyDlyFR8jNOFqdl0MutJzsmX61FCZjeI
J3zyxIYkRvEIwNW84jUPLQlDkdgiwMjHA3Qpk2Uh2QpCO2aIZE7ZrELj6655r8xPDFNv7ZsSDZmD
M78HRTnKJN53iGrDG2kCLGLWPt0kIFBlZj0wvaDce3rJ4wQqovfehK48mXWTrVugvK36q4P1wlS/
EnUb9EpOvK4MJ6ldgHnSWvc1AzYQBxuMJF0khJ2jupxuxxZ9b7d20N+u1C2Au0vTY2oAq2J2sHC6
uTiloRYB8cx96b1nN5dksFpMjkzWOOlHIIYRhIOnNuszQUUZSQIVpGrE9Qur60y4XuwJ8D4fRyUL
fHDkkm52pKD/GqcsPnRd2X7Yr41jnEUAEtHpvMRNI80WbJHw1nzdOByaQ4PqjopZmxMNqVlvS+II
pWn5VTsSlQkneks6P/HjDcwGaah+TIAftRXrSdklf0QfWoCMxmRug5LDfs4hRHxjR45gDRHEEu+7
Jzwsje1krTqvZXJgTZIHoYTYciGzcTXjJMCKN7pW2Hfq4k2PvJnAXCSC1YoSIletiswVOu6gkxFL
dtfSwQnygRDMjSFgtPM9p//kAizYX7DUN7CfPsnp522CL3UjUImCB7ieN3iH3GndyUqNRsMvLRUC
praKxM4XEGS1kCAAp+Shb8G62dAJs/fU5nXHP+PmxZ34dp9vNoQFZDL8OOm5BsvAojqu9xNvCPDr
9UdT8y9KG17yzyPITk2oUBEuE8qtkW1TZ4ZNmxsaEaXOk0MVpTHFKU4qugdi1+1+jv3YIUQkjpZz
FbHjVqE822RL9WC126y0QAez3+rjxEvZIKb1buJh58TogB0CAlA3iUJ7XporzDN8utY5Dbv9Z18c
b6c+giREa+q+/qbuJGIQwCI9g6Kpy88axwrU4vQwpbkY4CuvXkGvhOUAogpW9kvnCQKSdM55JP+M
U0Nm0dFIznwciWE9gEDhSlDXy5s71uOCV7iUSQSvnnoQ+o7OIVJggui7PfPEnFHF8aVj1+/tkNJx
zSO3Ne9DP4k7QeN3ukTGhYjZMJ84Joj/1PuFO8wgE5FEcYI9idzxYpg99zKidFL9NmqA60nTqL05
ntdAag++NGD6ntBzEW6OigB3/wUCYv72mahEqpb9xLM2AK4ikXxBQNAknoYddGiLOLd6ji5b8CaR
TpTj9la8/FCZPyJ5m3/1R7aLTf46OVTfFIh/fVR9jWoY8PWdFggBa8Q1QsDNkcrofGRQUM6Cg24W
VEkKS9hl9IsU8mNM6tzfOxi/vKl+aBuMtWw8bhRiPiTEltU12O2utu4H1p7N7qJ3D30lrWpOSk8+
noc1mxnjKRD1zX5+yRrcczenq/sCfsfg1Y5CEHkJooRsRJkL85fj7BMq7Ic/NqTQye7QtNofZ+T3
ILZdTnIwicqhGFqMxIAOulHiGhy5TYkldieYjflFs8g3gKVTZrnwd/wMb7E8Nw58+q7yW6KufBR5
EYE6i8HXxikhBdCLhlGxxCgTY7Uc+66PA+ZU+kWR+TqPcx1lX4YPkYKjuVhS08s5zAK9gmZwex0Z
lLAugiySdxItqo8Tco8tjx5lzbW3J0+Od2pOB1MqZshQ+1Uou3l3Ix+DnXRjkAvtgV7Dj3VmQdF3
KLGl/RDQt8JUg2IubBBT1DDMKkxNNx/ANUhfKeC1VY2xuAf3jMCPog/gP+ewTiZRe2QaMwm30P/D
F7Yu3YvnLfpQCGTXWGLK9OgDdlBWsGC6+ZkDy/JjQDsr+tU54r7ZAJ8WkOE04qUk2evjJHKyze6L
GtYlsQ0LO/e78yir6cIazh/vAQky+Qj5OBIQiObHLt+IIV2m7Oeh87V9czCc9gfSd1Vj/HgzCHVs
Y0PA8dM5MFHyNlOvmr8vU9QEn69ywa9HUs0LY8mbKfYGTLuKfR8LL0AMCEHAKtqRDLMcrj12BJcW
RWO/PdjOb/mQ/XwoNh/2+5eXYKbfk7sN0EeH03xf7YeLcHd5QMOhAaVLTYUGFwPBepmHIBAE83bH
gUqgroCbGxgelGkdusGV6BXsx94SAIdR3m0zRCyo8t4rxUFTVqO7kzaGlUT5nxqVM3BEMYRt4gCv
zumGw3HGde84V489S2sM/uoPsosAFgWsn0ysjRTg9o91Yo8Z6yf8E6CATxU6m4D6DLt/IA3sKmO9
iWKtk5K2k7QjEUKuao4UOa+U9B0uPOiR6M9jn4VoPjiXyGHtD/SmFMJ0afP/458aP4IGpbUfQQ8u
pXmU4KBKATJUelnBg4UjSkkzEPMgemMwJyy4tFzxaINCg8oMFp3TXecNwJFSUI4EDLQdoxvBXSLK
b1Cy3Th2zLD/HvSZ6Tlhv3S8z18422gYSGVQmF+5xZfpdWf+kruu/7akfrM3LaDn4F7snpCj6kTa
nTsh4wIWY2q4XvfmF5WUOfuDfoSDJXwH4FUTACh4Z/DYEXXXQsMr4XKenIw9MVv8E0jh++2+BuHK
w9xk5xnrdNNDWbYRgmHzxDbcp+af73996Zi3C9Mv94hY+d8D71kCXYlEgEgb/gHkOn8PypiEJIZN
PEUVgxSVA5T9jfsZ7cjbR29oLhblYrEY083B5LL9v4ziMg3Xv7+kvcuHn42KDT6LTNPaI4wmYtzc
+MC5NSoUbf4/3C4G2wn/aMPlrOnFwsFIQW/lM8wbVrvrg3O5qE0ezBY46ndi7ge6YYK+3wOyRk9d
ll8ShVJmKQvVPphRmJq0+nqb3OiUDKAxT9UZadgJeT+1Nofo/0g7sx7VsWzPf5VSPTdqMB5bfe+D
5wkw8/CCGAIzmslg4NP3b8VRSydPpSqkW7q6pVRmRBjs7b3X+k+LSi9bfb2wxZ05y0/OlxSHsHnp
K2ZOuO+903a6G/CR2mZ4RCtwALUCw4T3B9+huFTtu09rGKC9g3DkTbkk8vtkb4YiFXDo7+sojXS7
7dXidpsH47Qf2dF7DcGY3GqQO0Pq0729YBjWKeJ7XVkSw3qquLoPJsHxo1NIXN2CnK42Fgd79XBT
0273jwhGAXZBvrqUhCBgjoZXnmci6UVUAAd6WElLXJhc/MGyf/ifIKNFmM4RH6ipNhrClKSLBWrg
gLvz/QnuLndzIasubpuoe9rxpnvhIXDcxPyjWDTrnmVPki4uGweAaBtyh7tdmb8HSWS7tLNF/Poi
yI/HNvx47XM0HfIAJdrP5olTO9nTtw/xskuPdjr19mHdRWsV0lRj1uSNIIwmSTiXPLB0XhMOFDjo
vsehMQ56X3s3ysbTdtNZkAAh71NJ4uGaH0v6w2k7gHN6hqtVmg77FTk4ZBjJag5ZuczEYKm9+Xug
RXa8uFBt32xn4UwpbNlQsq8DYsYMDskIPFpqy1mlttd+8yNmMgz7fBre12OwHumtecvt5m7sjcdp
2xtuNmSr7iPN5hRFT9GOnS7hYeSG7J1aCiRAfJR9gbljQAf78sHeIJSxhzwAx0M0wevrtcMhGfAl
AQFw+KhsjkTRUd87a9Jnmd9kv6P5tw+egtpWBxm4VnxOWQQNZxEXNFdt3uLcvybcB2wAQRizJrN0
erP7w3CktiaTs93pRP7ZHq2777DfTlcsg/jEEfwgYQmHIs7eypuIQfl7AOBsuSREAAM/xl8XMBnt
baIRflf6rRa+T3vCnrburq1My7rr0t+NmgBnwBc+iBMWWRJm0J0ZLkhwpLHrGfZM81v8tfTl7npK
jKiXv6sG+5RYL8A2DaXHtqV7NZQhbJ41VorsD2APLBdMtUCFGTmQbt7n1RA5EAtKVn7OUXh01id7
0vEH+86HJBIjpC7hghomVFKhgEMfzsSw9fgWNZEE9Y6DJ/kwRn+fXlzN3QYHZAoqkV8QhQ61RhVW
MFgg+lAcQQIV5+gY+yGqyCewk3XooIkrQWhlYlBKMMFbcNdXqymhdRfCzpAJODUXsC1HwrPry4t4
6lB1nEEUaTULKBXODh8BLc8O5HkEEExnR8NwitBt8bp/WA/UbkhQVwjxqELjMKQHJb+U/w/gR0gi
ZiVv6jbIC5BZ2wmbtsve219r3Pg1/xH1CV1YcrOHMNv0RW8Zs4QCjj0/KubOFWhw55tWUrPd9729
4KOwhrv7IOyD27KQ3G6fF1WUpEfkBNSOsUhnMmmhml2aL3x98wa0LDQs+6wOKbELToCYr5CQE/L4
42Zy8ZUvf4De3s6QfXXFhfwMv4LMS3n9nZThZHdf8+Yp2jW0PrI9FWBY4ywjyLaluzdEAqhicXoO
n8Bz7RAMBFkKixu5X/aayjbRbzP1hWAYfl/zeA/Z9woH7cWVGzk92vUOrwmWAdKaXlTmeDH40zJw
oe2ACMJdteUMHi6aTkobzs/K3c6CszOIgrGMC/eceIP80zH6D2e0idulR20RpanUP3dEmVMOIYBh
n1t/sxHSmLYTrvMNa8bm7LqGfMIYeTNfjYwRr94ZH5ze1qVIKomqnu7lVHe67CJykPYfrAE5nG6O
mjDHmyfS38bv5dvuc57OBdq33H7clmPLmi1unMmoTgAKt8Rb0x0gmFSgcs4RddYuenKJC9r/W2/K
mgLL0EkiMdoHZ8XNhm5/UjKNvWEYqm3pzNg3SzsIrjU7aPOlWVjOor1YxJzpmzUb+4jHHcyShLLl
Yff7ih/H4QaMy0/CIfIZ3kSWI+0akP4e4Pib8g3Dix2/kwepwAl1SthttSxs2HUHyDqs2OYlsgE8
rkOYGKsWQRlJy2+HcA7cGfDOD/s8plbuXlplaz7Wx2S0ACua/qLh0HSnzqLPCbxtj4Mna/qLcYtC
csf0Z6DtCUuDfGxuPC5Ce8x4L9YgBa87Hq8yssnYfezV2LRjKvi6O4Trrsbd9ZZ2oxs6sRy2ss2u
6OoM0Ta0Pz05dals7eliMQSYa2ZsOgW5K9z9YLO+hxVRMY476YjafeAb9oTohgU3br2GUY4onuQs
5M1aj47RKOmCboB5ohZjt5QT7E2eUj1mT4VWaJE6jtmKRcS6iHeTYfvK3v9wWW2K62xcYriAG5lw
gEXNHhHjREYUqchyS7+fJaJlvN+UGN3u02ccoOzU8sXYLBYxW0W0Xle2642nXix6yJOdhCzgIZUA
I9CieO0mdVL4Pz4hKCsx8Tc4Ei4pqUBIPQEMPQJwe4Y0ZtsYNUNQovNscoQjnLp872iIgNIhJWfB
/82dUyJLzODrdgsmIDwjSBhsKXdAzgkKUPQbq+emNtNznKI2NKaIBAii7V6ajsEgjB3YhmQfHwm2
Vn1CjluQuACQNMu14EnbvKUK3oYvJA2PsJgY7o7qnHBzF8KHSNdt1lxpnU9H6TV43zHAqyRMHyCp
2YH3PWqcLo7FWEmPXu43pzlQMwjuHjnqYyySUb1Fm9Wm1aR8EqKSTpQEQaZJEN953ZCcTlPaECSX
UMl5D7UiNaF3T/eo1nkr3vbI6Ohvmuo17BbQua9l1zF8XdJk8Bk/7dSSOr6iYIe49RhTSHPH814d
9okvv9oDIt2AYu2KLR8Qj5eMdBgO+JANgmaaxEkM2RHkDgW/QPBwk9yGG7LWpqePjwHNBSlzPS0j
NzqVBQdOSbQj1UQMBtbCkue+2tucwWzCOOrsPBdQyndw5HAR1YKGzvYCRNpC/o9WhlBqthhQKuCJ
Gm8sM4k7KhXKdcmZTRzp06Oj54UPAQ94teEzVRfsusFYjarb6D9dsiCTMvpMVLQ+/YLB7Ph9egZ2
Apxy/El8i7lzR7oAcdRGSu4hb4XAX9SCHf81AOLqNLvIuprwS3s+05iimycjCng0Nxz1uJ5Jymhg
ykLvTsognQosPPAWk5LSWp+5Bgbx3ZOPRFChjF8b3/KFFwjmK6i94j14OJQjnsEXEVxJQRwmTboG
gblESQqr+PyC9N4fRucyIecMuPxD4AQak261hBC/qPIVqIcafs7GJKhjYTh1DnYtqvhgNGhfVHIq
21DpND0N1jlY5dEN9DpFUtWygOI+SEsgrOxm3xBex8Fbt34Rtwp2eh0ce5/N98w8w8HQjzQklBip
ChBfy2iviUk5RiySRueTsVAeyfZFBoP9JsyrFj6Z98F2M3ca0wvrrFVBhtWTeftopI2afWiQCVg+
kYFTEY+QFFYpAfE5zaw2LQKJAZVo6BuRoGhMWrxbDmxxWLIGLPc4gx2gRb56F+IEJNXWskeH5ZWg
doUsKuQ0yJtqiQIgo/lXqj5iaQVxQixcWW453QZmL9/5RVAfXwm7YPYCr1+/TpxFK+8UX8JYXCgG
WespnLjTh4w9deAAQMnUPuUvAh92oiEnBaV8HaXja7FHFHLuP8ULt52ZBlgaCi5+L+/fl6+KjOjg
SvDBOYTDR4ZVHhJ95z+Ihyjgh7CmbrR8U1x8E0tFy/rSmRg8ty8zVgnqmjpkW56xk8+oTEHGQvmU
x5Y6RsqVbOU0Du99TilOj0MLfICtGO66hWAVfQu7OhsbiZeolempWeGKf7Tn6woizTep8aHEmbyC
cEAmVLCmR+zbu9U+EcLgHj17dyBjqLThPHm13jZJeBCESvhsnXwLaKBGsPjNv6IK0pDb36ibgU1D
tO+gXrBF0DA7YIOPN3yPj3ylJ6WJ9No8TlsnbsrP1zj9RqKF0MG1aBb5R0ckEP0nx5xGDLkIguYJ
3Zr/nsAq2gteDx6gRIrtqMTJlAj4IB24ogg2jbaaeoG9a/G4SZhQSp5megPuiw5EsiEFaMExUmbT
Wl79EzLjs6svy5YV8Vr22KWRlajhYfIY5IAC7KZ5oFso951iY7XKEUQzIDx+bijZ66o2QzMi4nqe
NUWc0ldLSmh8i9Gld/R2blK6x+zNCQnsDO/WZEAHyWHuDrHCa/ai8z87186zfR2gx6inMTc9rpaI
Hqzo0kKnTbeMuO0pSp9joJPUz5s+7/EfkVzBDX9V46JVqjSgdyZr7bD8DSTo/hrUTb9GuirUf8ph
0tNEpDJTZ3Vi9vWWNaUusS+g1las0Ubv27VZfQVcCxD3sIJX5eIDQ8FZV5HxygqJUBEiDzjgy+m9
iKIfURdY+IXKGOG/e6RxwFrIIgbZ4YzEPUSVt6i1GJoGINFsHYlVcPAJ3xCjA07fMOMhUJdT8B2y
8WN3UlbFRghuOSsEqq36O6QECEgWj8hiA/4Ex8RcN3tvkmUEhN7P8j74K/0mjVozHlpTXMAYe4wA
dNuINoun1wR5U1wEk9SoQLnhmeMwfCS3oRqWXRW/z3aEwghPBAoZF9NUAyciB0kuAyKWl+DsmiwE
w90b1ErkEgFnyYS7JuI4hVQ0qi7yDTrfIODyEgvVSNVBQfI9nfHmlv4ZIPvQuXT3hl/blAGUmPcZ
6QmsIZopOdRLKHktIpcwZjBFtsdVxIQe5zV6RM+ZRc2HxalJsh5x5eSL2y9ATGB4l5SKhPOFk5Bw
Dyo1CP8ug1vIBqYkpKltdNiZE+RWrO6AQ/CaWGl9prar8DakIi6RwHLot1hPxlRBfCTgxSV+fmjz
89LBMkVi0ajB9pEgWd/Bkt3lzFDZ3upoT/OM8GWPbTXlBQTRvVBqEBONsMIZIqWL1D40EeoDpySE
YcqnAAEGUO2aPr8HTqX0kSnrdHLndG7v8MJg0vnFjyHbHZROjGoRSP06VVEWcTbQTbeQin26GGZF
qzImE4D6tF0F18CMRAZnbdIvTmb3a1ylzOgBUgOuA0W9RhewuHp/niqsdgA3RjzQrJA/yOwGYO+m
ZyZvnnCD9X+OUOAm8n3OqdWFOeTVDQ9ugi6aHmvOW3f5enCX5r3trAwElj/0LwHnatkz4lO0H30C
PWLmFXxJE8EU2CSdBBIW0DGgWB79bbEnOQdPMxUq7QBQMeBwyEXhgg5U/MKZH9w1I3qpVxFJYBR6
2DwiBDMneCVWGmDaObun2wWRFOwux8XDx/5HshaR2LNPVwgXPEDs5UarwmgHpjd8I9rlkBoB8nxR
RdEr9ZqY5D5tPTpxQozRdq2q6DWjNCBW+Rk8wBbFn0NXTWuyW5WEFCObe9J6mtycW7uI5aDqk23E
rRByWu/XvrBKWbbCcDqShZwDWGOG3ZovyeNdlS00JUs+OxIWsIZSR6B5Gy1wu8A7FfF1fcoasTUz
+4cB5lGXJdFoXWZVKIIUXCdIfGjs8g6BoPE5gyw4sSaobYAaEa/4x5B/NZ80RbTPxmW1FPYOmruu
ik35seczXOxX8HyxssXrd4Ztq8YnWv2XjU8Kncqe8RfZQX6IAdCAAaSk9Q+Te59TPgBDAjQ8A17U
EJTdcoSEGjvHurH+xX7dYgUtcQ51p4evWUXTU2upTDs6clyTZi2GOIDyrJ7E5PQNrlGNW4BXBVFD
+to8yaVa0dCvORjd0dMHwEOssb34Oud7fESH7W3ZKA4+E6IiWE78ONSTBS0Z4mH6HyZ83jZXwkwg
dN+ckXL03NqgpAfOFSqvbVdJDiuTIS6d7Q0BNcngCEj54UsPqoIaQWpsMznG1/5Cp4ADCy3Gn8By
PuEbXag91v3HGj0G3dIlvoKMS2Qn6abBATnXtqWhJztHwz03VENyRP+JUAD6wYVr9g9AAcF8YHAc
cN+o6KuuIB2iKGhfROhLfUAFQcYaWJW5RKTw9IanDs+a913YEoE1Gtk5ufni3JuSSxSBHSUUM7xW
D4ruIz3EeYmqBTdb2uxdPOHfJTY/JJeQrdoEyf4APf/yODVA4lmwQBj5EuVrdB7dqAGLIZ85kINY
VONYxry6vXn6Zy+HBaAgyVZ48lG1MxSEbR+BMFv+5oJtFhcc64KEekyNBTaDAqDKeMHt15Ott6fi
J4s4MGyATj4IrMGbjRrdBC5YnKY5O+kOAlWdiZdreBow0Y1D6dXhLtFP3RMCPrljUKLhCzEGw2PH
r66opnEpJPMQxkQuvaVrw2I2rFMxlwxyss/cPUSlE/mo8NKmcI70Sac8PVHdoKzCf+kXM3I7+K7z
5LrGilQfqKZdY3+5S/sgEkp+cPHpmh1k4ZdEgWYrPJOK8OQ/C699xVlWixEh34zJHFMG08owAZ2R
qWD6Zf0glLGQlyZzMzAYO4QRxHB1MoHJi9QjrNjM4cZFfFeAB+7ujf1PBpApCRlObL1AmGCZp8ir
UiyNor3jODY+UeUKBKh1iZknIVB3K8YBnIWwfzq9fCiZDhGRXvjkjfbW3ZGJKUJGkrraF5go5u4e
Ug6IpeahHYrY1mOCZKJdKw9kQu4bpdqbTfPqsuwV6sgCG7NJ6DGGWBqykeW8QS0HOscj1GnEUBMU
8vcUBwCU/rYjswFrX6Bd7LmnzGQcxnEDMsn2xqvAOA9fXZkPlEH4Aw5RjWs//CfjeCI+NjG6rKzI
zObkYBCbRrSxRahEcPIqxIZYHTngLI/YiqgJ7Td4YbOKoCxHGG0mp4juI63c28aY6Qqf+NHSlp+l
1SM9jdSExlJeXxkHZJJ3S5gJO/GOOPp8eHYI33dey6JjRt8+CmIhSfAhlITAFsJaBhaxMdhvxsoU
dYyXD8qNiPUw73ZfL++6C/QB4QnLZ1Is5dCVV4ItejvjXQZMbbSJ8Zvz1/ifBwrlhH+CklVWZ/5W
o3dZon1wFnBO0vnRApNkD28i9c8ns4A2BDxUVGQoBgEjW9HF5a19aX8h1Ov+GqqG8qnBDk+VZ6Vd
LG4cAjLGgmFM4JXAA7RQALH4Uinm5/ZqB+5YXx0XOofALp5jyEHJ1t1DVEKQg/BSJSzoE3q8kUhj
QWze3W0Ttkb2oDmyupWkI5CLT92AbwC9DiWWtmra2FbeFCZAmYgNM3b0Bbpk9zFmq+edpSjtYIMA
cmXGCamqQH0g7xBhW45jrw05NCYnlFuBsrm7Z/oGLQcbCdZpKIiCjunceYekPGFOIeDlQyGgjBEw
K9wzffiIrc4leqbPTIJJARLov9jsmd1089V2DuG2qANsPPkGUhbe/M+K0oHEDPebkIXT/c7yZfAN
R8zoAqJGtwi0/mI7kzjLI5n1M7qUzhmAa96R0RI7Fw3kssaWQ56SS9im1yBVsw67hEiUyosu3CSm
V+GJYpYNytkWw7XYoT8MT/2WoXJKz7070Pgvlotmhs19t0SQZkseg6yjLqK/GyPYQnJvyCBVY/6X
K+u+CpPYnD6YGKBC/fC0qKJOa+YNgV7NmVL1XpD9zToo0fTgEWkvGCzpldMSVZkML2Dil/8kaFdE
P9oU5rfePk7ePaBjVs+WovUdvDh4j86QGpbWrJ3DCiIAI3VgKIJZyKE1u7rAb21GMqMOK2VjFnFz
jQfCFcM7irKDxWw+jA4w4Suj/QoRfgZvuEimiPavE0QNIvmDADTqhMZTX7MwkTG8ZL3Y5YVKa1q3
weh41oCkvNbI3KVbBmpUexUjso4TDVZlM1Wb7j2nM0bXRGW6MLolitadM59mYIPkRljpjiJBXpb3
KyTwrgoUeU6JiyMW5TVlz5pHuLgwe2BTsXjKoEqLnhXnTlcDBafpdz8j+Brwcr5UhMTCGZ0W4I2s
pYJDC7SwmdH07FsFZlxQWXhPmk4pBaXbP/cJfufke0PEidyqcDajeixaT+qa2EyaDmwR/hj+I2Ka
7m7DCFES4YHh7HP2XFBSJ6/gyq89HJNVCKOMDpaF+Y6BO1FrLphCRuEu7hEsjWi6cGxd3E1bXV14
oEZXHmjuDsHPu0/ULvS8b6IqmOMXcbJcvP24AfwDFzWHB8NcBitLghIp5QzDykR2qHcVGYODZYNf
AxNA0Y5xyvlS+xj4oDUk+6ZK6Y10/5oSgINPuNueg6YSA4d+6uB2IRVT5gV1KTN7VO/eB1UVx12w
Hr6jBt3GDbAClYMkfeclusfR0bNGH7iewXeRRLS8NamtYLJRkGxtwmh5DXJxQMDw8Ku8EwvSnbDJ
IFl15h0AEKU1B3aYWsM7LaVA/G8kBjgLVJTydGRIq4BOwT8QfNGb3mOBOxS4I80jGIx5ZgAyr9kV
E/TX+gbYToN5uCMnTkZ6XI0qZ2OSvCSO4Xd0cGuDmn85UB9x65gdQY9F8/YaUcyztYnvDiAY5wnY
0GNQde7ZMbz24UoJ+z0S7DXIMxTsLSnCzuGL2iR5Te9JlXxvT7DQQQO/sL2Q75n3cYQnuy3QLD/d
yK7LbQuBQckXYLvTE84IdPbU1CxUK5CdqtlVLFCHE6ebTA7BNOHkRHmSDNM6TT7I9U/E0AjSIJVp
YWc0TjxbVF9+A6kTcSTs9YQExYy7xFvGdhXvATfVAG8d+uhj0M7uU06TjjFszq4rZaB1G+KkwApW
sVMKtgBzQiXOjEHIV15QqkHWpEhxkMPD50/RqPAmy1nFQ6NCQBsbiAxA7O3V0uy9l1v0koh/iEBp
TsGznD1i9ievFQEx+7ujsp5w96eYgtNikTIbkBHFJWTePMdRdLM3Vl/tHtjXnHi8S/FkbReHAfKi
x+CaWbwSL2zpj/W7j5GdiAqJlYllIiRjqlZHapagS421x+oZ4yJCQXnbAJoAjMmGMv+CBilXJeOp
YYv4vHX0fiBEnHIoJSdG8A2DU5Pz4lYELzMNDEzDHDIkoot81GtuFMhC8NBI3ch/7ZrJHsTOSlFn
xozz4ACwpypbf3BsF6MduMmG9hsBHIU4Qx2ienDlrLHXZmjab951aEGeEqc58qqWSX0nGRK8kaMb
shboT6PDoFLGSuk8gJS5ts82rkY6o67M9WM0J1gOfnSAohvTnnJ3AQesIn2rGHfCa80OTIfB2NaV
QSSHZTP4SuuojG4tIp7ww+6j9GkCYALd4hEnkh0ByxXfJDUCFgbEejziRkewaSk1NFxpILmsuSGm
FEhRlJ8s9hnEMT25SOLrwZp0Y3dcjMlzEZ9cRaIEw5iRfFVxzlgb/D4eljc4GzoJ+s3Sl33ziT6P
sx2yTO1qlp33hMkB1/ArNGdvt4gXlY8QljOKcwrOyFrdgD5Jp7gnYhkVbqaBso/wEvjaB0Ul2S9M
lyJjCY6G8uY1OrNPf6Yf4UZ5txxlqLC7566iML2QDYC8E5mqsQbVjXHDicZBQ69Bh3buPHmFmNGC
nMP0dOqY7wk2+1De2G9PCzMjcPjRJgpsDDZPASZSEDlSKB1k83LXlAHYvkVjyOKBbOAkU+PRGUOc
jLEy4wloIqIHwlmoGwFSBaAzSd7KEQJAP7/Z6E9EcREjsBbgSUCNa+tLIoqqlDC7L1IWMnR6cIpQ
ojt/vecV3oOfNJwM5Jx4LQuN/SC3sxv7O33W+hd5hUjapd0hIIsrCgt1WiDtSGntOC31pA/kBbzj
b2jEsS5uzvjTKGQYz7iNRuQiC881Sq+Ka2jkVNg4s2vxK1jLysJr14hvGwtPEL5hoGxC/K94cfvD
I8pPGE15kCJuOY+taCjtLbMk4B85gN5utvXx+OPOYLvXMBjj4iWc38aM+uaFXTMxpbMFgZZliRff
V31tg7TDlgx6Rqcf6ZZlNTLMuuZ/c5KwXBMp3L8sAuBaK4kEUZCGCjxUTQR8XYu+BXKnxYaQajGo
mfvkLQpO66O3ASigNtjzzTam0wXG51F3T/aNV9Y5hR+/cljzAJnIjTCdonOmNRK0nL0SJkcKQHAJ
3lLNfjNFm7OtvFH4E0HEQqEuI0SzxbwXzilEiXNy+zfiQHxRr9gfQlB2HWi/WH52G7hbi7l1VIxI
UOii2beDrypAz0uPmEd6ByxOCMXNniVJCFLt6B6xjB6yKmoQ8Tejx2DSu42jFc2x00E8n+nr+ZoF
MkBREgw3jOykqwioH82SP0kfYtd8yCUV2nb4gdSj41X8ipPxEclqw3GPMoMj1NcmjwVxj4w7aEKo
rwlocYXKnOK7pEJ8crg8gKwUmNNvh65QObhGaM75ixWU1NoKkdiyyg4uW9OToTeoRJoTebGBwT2O
Zr40tNSl9+iLEeMl09yIT0LVZ6HWFgb97JLHyKl05y+V+ORObXOj+cz/lrqDltM/rK/E0sW/Wjb9
wG7F4YVEkxkmTHHBHBZyEK244UUwerroRnji+x5n38XWekoEYD9C8zLMQS+ebC8MLHfGtd62z1ia
yc6W5Poyp0Bgt0d8Yr8XgxeKSLAAGmCbmR4qY1dQO+KiA2LTqOSwD/ubiwuSzB1m4bLXbbAeskE0
s3q7HjBvaXLoQVyR+cOZePo+kkQXB4cOIy769jdGhvahM+Th43hiwZJ5QK0PMxpcR9bEJO3QH/Hj
8RMw6jbCD4MaH4kL5Shy8f7dW2L9B/CyoAW+1fdUqGwcEVN7EFLxglG1OPBF3GFmJ1Sc8EzPEQL/
EXSYO+ZSYHEcHNLpHiXWI50STD8pPSxiWc4NyaSMgy8Hl1rHmGv503dSwGSQgxkzP0PQL8aCYDn7
xuFruFawL6JlUWby2BvAtGTIowQSl1vpN1ZsHzo2R8GYGBzoHgVZolQrwoxpKhgCtFYzeJIeMTKC
gpy4yp7QennnDT03fiewPiRpi/1CdGGiKX3B2s17D87VEWfHcpiRbEjrfRoYGwO1L35hjtU6nR0W
YbhhU4MPJl28LZ7+O280tQ6v9DYC1XaWKoOcpLXAFePX0bXqHcaq2l8C4VwpQaYYVTxqe6AbeZvn
ywftISSa7Lfu+kXPva47FvezPepjMmB0IJlC7M41OeVwtBsZ8Dlzj5gJcbNHNP7H3pXZrLwx4QMZ
yn35IFkBnsSpb0ZDeBTOfUrseEe/cfXWMH6Tw0BYwXdooKFhK2KiDTnXHBLvPpIBepHQIXcMdH/e
QxnL0bkukHWJklHQUBmoSNhCWvWY+cavoSIFv0WUcYzY/MASVE73F58OFJRel3AJh9plTkpvSXMr
JLjcLICUJ8cMe7KshgPP5g7imtNpPcBRQf8ck2KFw/vs89s6w4GP8PC86yAGR/7lmmHeZ5FECJcI
dv12scV4WyLweCFBYdcsewE1txJrVbkcGQqz7Jz35k0t+N0aK5QCWmxOUGF4tXANgMiHttdPYPcb
j4O/fGcEEfKH8dUTYwqL7EtDdImhMv0eVq259e49aXTkzOcRUlWTnIx4gBPk1M7b+wisQ2wJXMeK
QfON+Naug7LQjtAnPd0uY7m5HxiuIShcPX7AkTIi6YoSiAOV+wD9h4KXEsT0bqtzUg8OsHO1lDNQ
yDqScPomskUinfCrbQdWX8baYKeZlotz1hwW8vtwajJyab9nM+b4YaDzjcJ36y2sTY01LXqT0q0Y
ZZaqlEd75ptZ7j0Ufo955S4nQO/Ya0swG3IzEFUZznpJRY6wkFFTQFk29+t7vGfIo2RjRvxQGzSk
a2Cvhu3FMCRlIwNVA+YYMZhR2GIp5xSXUXM0lnVvJhhLl4gTnLfykQ+jG9NMGbpRLPfMGKvLPD+C
aLacL3MPbpstT0dtzEdcSFdyDB6ObIVoctrHYHiOEABaoTlD4IDRg5Hc7mFJT0bWiMFJgkM2UWba
AwOLzpjHx4Jp8ov5jNtkoRP6dO6GnS85EW6rGhHaTN8cqRuVtMrRa8UnyMcXmi38tVCn6W11ZRTh
lSE/p1GlERthz780SAVyB6Dh5220LCSzMeWJYl//MG1Vwy1IeEC2DSg+G/Q96Jj5SxQVEa6+fjNq
NnyEvmm+MPr3+J5oVVfokpmjjsvZpceuflihK1JwYQKTnlC6w4pCYc37mDNp146sFoVamgoUFaqH
aoDyc2TO9GEBlwxeQP7bjbtkZFuImAdRVM4Wn/bOL03vCvVad3Ehkw5iIQmd3I7Rg4YJ6hij4Q67
Ixmz/nultZQBcP16ngFPG2F9JKGrRK35rxg+U+/UKRJR9U6OG2UFbyU79KbYpWfNrqXG1Mh4aYLG
RGewsNS12x5qM6JD7ynJVWfCrzdEalTZFSPo0OSYGmvkE1UMhIx0xG6g203DNupOQX+/y2AnefiY
NL26a3SZucBxWgA6PimwgD64WC16Ds3xFahAMBfwQOllLiEtp5leV2b/RgtEHyOUCIZQSulDUNrj
N13gSmtLCnRFvFeF9aAR8KMYQJDc42++jAwca/EJYLaPlAITMijyN6GEPPnQ0cPmgjyCu78fabNm
oMViU1XI4sHdh3u3iImCUMdvxHpol76lWfPlfMwTQ8+OgUrIt9yX+7TFyA5jz4rlUSILjg9LKyRD
JmXWbp9MP9wX++DOPGYhydXWZ31HTeTfPX0r45+1lWjSbi2q7YoiBkQQFx9VbjjUQAD8R+f1JSAG
1gWKgI2IZ6AuOQ4bXYmOeXmPLdu0bMy1zqE9b51Ik/NlVFoT3WLpn5LDcrdUMWGLj+oYKj5l6Heb
v6fgOwjECUbO4SBTE9nOaZaBmCj1CZFfXMkcC06h1Ie4rXYEcFRjbXpKsNwmJeHglBozeIErtON+
BMkCrkPgX4RmwX+MMRazMcEVg8nU0FHcwPvQ36uMRCN+11cA5o6TkjJwcHFl1NElqlMx0aqlzciI
dpwNotobsW/zrObezWfwI+cgWsPulUQCuvZbi/QbVAFNQVMJlyU0nbOgAYbOXiZmzLo9JuYHqgAp
YUi94MsXZSee7IjJ6ozwVYrDTUkwre8pTCDAQMDYoWjQHw7az7PdOjKYCa2xMIM7aWxks2L/JE2F
eatSbJ2ASuHhuNVN1HXoOSuXRY0cjZJHZjQ80+1gS3Bc3+jUu3ukFRKadF422Q7IDhICQkJfnuhb
JvsQR65QrtnTW93CMhSXteRAgZHjTBbAGoiqb+JjIvIRWVj0xvTDuqGI4ENLzLocU2dCpHb9anwh
L/K0UhhYrPp3UAF7defTqM7gi7kL5Fwi7pBB0AwHQHXHGuIbroUnBEhniLG3OdP1cug78AUCUGBB
xqvMy4k5l3/biPfUayypoaiJ2D97ArzSkBHocxtiQA0gImkTLgQA1dZYlLC/cxkmMEkXcA0/NZuM
ljs2YyT0IkPDLtcgqIDmHgtZC/tziuYMYHobanT0O2BlPSjhDFEuWesHkp1ncB9A6JuSsiSDaTG3
2OeFCaEqL+NpeSVHBTU5QUdgIpWNfyMqWqzZW/eaHXuEtM1XGnFzbSxIfOe8faBK3PMsD8jE4K/f
dLl4J1ALWhGq7neoU0vrvf0XUUc8brCOEpoTawgokuKb7NGzE3uKKPLq4y2vQM0tGcJNHAJxZ30K
Q/+c5tmxXUUP2WwfHJMbHh8lGup1ga7qMcQKS/jpl5xnfGIcuIirsYkw6hJuJGK4OwkjlOlDtI14
Qo9fl1YxO4PvNdGCYwi6OOt//uN///f/Xb3+T/51zs7Hd34u/lE8Ttl5V5T3//pno/7Pf1x+/eto
/V//1DVDbyqmYhqq1myYqqI0+e+rRW9X5PLT/6v2uRW1/FIVgzeeF5BKbwURZVth+MN1tB+uo/71
OppuHefm6VkMGp2CosIiQ+b0tWuhLoGkOCIFJbQt+OGa8tn/3XeTz/Tbd9uq26txaXyKwZZ6lTAJ
2EmYSproOZm4Bx7ED9f7m3up6qplNhqq1rDq1h/XO+7ryvX40c+Dkjl+V2cgfRiVGy/hDxdq/OsX
+8uF9L9+sfOztIxtnQsZFJ41JASk4Lea8QKWz/7hUsoPlzL+eqnDvbrrTbkULoboGVEICrmo+KDH
YNk/XEwWwR8P7C/fy/zrxera//9eeos6HLmVTOFDMoP9ayGc6OOnb/c3q/IvF7T+esHy+Nhdrwrf
7ntI+z2QGOytM8gueGaIbkZH/589ukZd1tBva1JV89fj8eKKTfogEM27vSpCCUGqfvpuf3szNV03
m03L0symLKLfrjQvrPJp1jQ2zuBOspvHrEPGIEooCBCkiO4Q7Px0zb99A367pqym3655uynqtnhy
TcHiZdbi2cnmnUfa/WGhyN/5l4Xy23Xkzf/tOtvdocgtuc7de28YuO0Pvirqnm1v8T/YH1X9tyv9
sW+VilmVxzvPixBQ+9TqiY6OM5gc5h++0t++079d6I/N46Q2i62u85VKKqemj/geOE6ZfED8frp7
P62MP7aPy+N5LC6X73fa6ChvuzUPyH6P6tOVEZCvSmHo/vDl5Hn8y/PS642G1TSaasP4Y100X42G
sn00zwM1aDCOVkJTRcanOZC+NLo/7lp/uw5/u94f68MsH+f9/cb1GPIUoNrEKQD4LRzPD1/spwv9
sTyq5/bZVEouJI4l0dTQwUPdwCn/+wv9Ooj/vIWmplm6ZZpKo9H846Fdq0Z1qwy1GAggLSTwvAUk
+1YA4ZgfixgV9MOut2ZAPTg7kWdfKKgaim34z8GDQ4IKHJ4ckR2ozW2IUQIjdR3So4YEkWjSVMVP
xBk5fGF+HllRBYUtijwyCaJmdEPsIKLgHGGd1a+wQDRcsli8s03jfXOVTd2jH+wwV6oBVAiBgDCo
pC/dUQkexhWldk1ck4HWA6QIQX9l1C8hHqy63tN9AAhoPmNj/bqUqrX28kHSfeU18BjAZW3dk5fH
S6x0A+pCYGYRfVwoFo1JHS1OuLMzBOE70LeCoTdOkV0/VBdlWISS5NoIDIzuBA7G1gJNhMqIkxKO
5E5U5wXSOKX5RD+uZ/PpvnPrfwgOAjLIGg26GKA/PgLzTW6h/ALZ1OtzRvWOdHOeoCI/ibLlvJZY
cci+uBiR5DBQbpT3V3L9zgrqwBpS+kATLXu+xjb7QrL7BIZ6Q2YI8fnvF0njb/YQjZerbliqoTXq
1h+rsaHo1vN8vRYDEEnKOagl6dfoTcD1/sNL/bFdXUwjzw39XgwmSDPD93AXI4RF3rxbvf/TS/2x
8u+X4/Gcv/lWSNscji0OladNhr0Q+T98q795nf9yA/+odp754f+Rdl7NimPZtv5FipA3r8ggvIe9
eSG2lYQQCAnkfv39Vp64p7LIvJtzT0d3dWR0VSG3zFxzzvENM0kOxXntzCZKbykyD2Jn/nxymb8s
h/+6zEOcU2lddE4NLiNyX2cPVbfDSIWRJUSv5LWfXO7ZUz1EOXqb5Oqx5AWO4EKHdX9J520O8eU/
uswfoU3VWVqhazwVLhXeLCZbQ60ZncR/eh0xC37b/BW1OURZdDuv99ch9miIpzHq3f1n30iR1X9f
5XDJpesp52lE+pgcOubN4rhCUooKPKmNn1+e+AQPq/tvI0KRHzas7Jx3Vq0yneg1G0hUTW/hTngo
/HyVv532/nUZ/d8PZRuFdThZXKYLzvN3EWHQUU76+VmE8fOIU+SH1cHWo5tmWLy8PYAvLAFpR2N1
YI968tqePtDD2nB2Cs2UdR5IWb1Amu07vijviUrakzcnpuSfH8gwFEPXbcewHuaQdbuUlZMyh65+
FzC49UHTKxeSf6CWf+q9xQ3nPBV+Q/5stP99rfjvC9viVf822nO17OTCZLQjv1nlYDZaVKas7NcT
yS66Cp4859+/3D+Xe5hcVV0YqSnznC/CUJ4OLszWNoCHn+UD/r5V/XOdh+ml33TzqJR8uAI03YvY
q0w6WlUq5U8iJ+UvZzzG/D9XephaauoclNP5zqYo+ubebIKNsrf+ot8OZRldQBRBjMGTt/js6R7m
2Vkz42t65Jqt2xJVme5SZK0JGbxn30v80g/j0n6YacVZt21by8XCIbsUNic4FASCA0hnpRCwxpsn
j/ZsgDzOuCaVskLsxmQFfTbJL6A7ZAEd78l1nr3Ch63YON06K64YIPm4HTq9GURjxAqdv3r2BsVI
++kNPmzGambFt0TjWykryk8vN68j5pO+8u822KyePNSzsfiwiiRqpBwisakAXYGsSwmQfpU7PlaJ
a88E00AU6Z5c88kHcx4WkDIu9SIzWEBEgVl4IyIo+R8kEsX3+OE1Og8LR3PWlHNr8hrvLqtU7DUx
XcKxa7H2N28QBukHsobWUORinzzgk5HiPCwlihIlitkyBQqPxGKwj3qc9+qxAKI+udKTz+c8LCX6
qajLy5Ukpj5B5smJ5rZKqLwKUpsdChSZqBM8ueaT4fkY05+6xOwk6dcEb7xuUO4v7kdHDYYGFFrd
nlxMf/IRH1aTXO1Sxyl5wNK/TMEkRXSkJm4dvFJVoZr6bOo9+3IPa0lino9KpbGW0M+wz4bIb9zd
Jl5Izx7r2Tt8WEvOWmJaZcW0qzyNPa3EdFd0Jr9lq3q0ePIKnz3Tw3JyuJ+0071junFepr+IUy9Z
YBzdaAh4+rmeXethOVHyY2FVMe/PolXu0suGoq9Fmtik9pz1k+f6eRkxHxOXZ/2smIXJOBRivEAc
wYRvBN0IzybZz5EWSRzG6G8BT6fotpQqvMAKCEkHhfzyfcZqh+oTiiXHLWlZ4kwtXUmyCErkz4+p
/vxKzcewv4o6PSvEIQYjPZwR1a/Uvy7iANIHnoK7t/MQyAYInvOeOjMskGdr2c8j1Xw8B9wzR29u
YjsX5ZiEyBl71V91YSR5tJf8/LD/j+j5/4ZGBMr/ftV53aWKIrPH2pC3RPkH22b3CkDzaWnkr6/V
VjXb0hzTJBHx7ytdJOWWXO8XwsrWr+Z0aPa+Xmk9Ofe+nzzSsws9TPXD1bkczun5vN7KbjeYlf2v
HaXj4XH483XUv06H3x7oYZofrfpYVBUPRLU5cOi900KEa+F8igaDmfGq0wJ/pXlIDp/ud+Kr/LHT
/nbpP2a90hWFkZ3XDa0OfWN08ug8LGcUSNxRN3maevz7KPnnetpjAJFdLpok8aj4zyP3u7q71xwg
4v/qCGwbXEizZJ1B+e8hohVFl50PJwKIIZ+uV4wSF03D/24//e0yYgb+trwc9ftZUm0uI3q9uth7
PzG16QMH7BugRni29YiQ4M+P9c9TPYYM98tBv1lHQgbQdhYdb5DfXWLm47RFqLX4eVT+PQH428M9
TOjqcCkPYvgTCp0Gszw4eh/CXAuv2ScLlfb3QfjPcz1ECunxUpbSPRa1VTrTEe7RoUe2Fxe3gJwp
OVeaiK4YdkrTX5KDW58YkE7UjUjJ1h9YJQgTLn0q1JlO+OQt/HUR/e0tPCw28f0aS+WNe/svXQGO
IGgsIYLSafm8oCd+7KcP/LDgWFXa1W3LeBJ4t2IQv2rw2txjQPs/4gyA3+sDbctPF4Fn4+ph/dFL
sdLdovPanDSIImhjDA9InjlHgH8G2f1sV372Th8WnVtzkE31wmO2C3l4Zd2ho2OowUzZ4Lrm/2cf
0HxYcdRWNctjlJB7Q1pZ9gaiwI1nVFCw5z/dmv6+kv/3SDYf1p1LRcXybnCxHK0eljei88ymtf1p
tPa3KUNdx6Q1wFZNQ34YKbebbt2rI5+sosIn9ZrROUAlItp/bNS7YFiezFFF/ODj0FRN3eZSpm06
xsM307Q4zw/NJVtvrd4kWC8Fuw9R1RgS5uLZAPnVKPLDxR6/WSe3aeEo4mIofNzZler9ejCAmYE4
2uyNe5j2yb0VjTjM+ifD5a8v1qSLxbR01dAeI8b7vcr0Nk/oEe9JEI7XPCc9CjUtHrDD+9tni+yz
y4mp8tsO0hSyXSRalrG80H+73Wd+F1KBwi6R9kJ0RU+e7m8zT6WcY/AJZZVZ9u/Labl9aJWEy4lh
09KeQFMoPSw4f5NSfTpm/jYbfr/aw35V3Bq1KspTxvFFp9iCuhwRo2i9ehrni3n1x4D57bnEa/7t
NZ6tuM1ud64ksiCA5bgWECTYMv+DHMjfVsvfn+pxtzqpcSdlvMOrDwdlYAV0NDIyO1wrLWp3T1fn
v868357tcQdqL4eDc+HZRpPjnJqo0uuRJfCnJvnN1bf38wjR//Z0pPkU25FNW7b1h71AOd9jrY7i
EwOyGNdbyqsV2paOairNjvSVzaOlxa5szsFtDJGleMcAr9d3OmvBr0EaIh90pbGtHGgt6CxsL7Ab
A0I0zDmJp7sberjg5ztWxMrz+O1NU9NV2gE0ixXx39++kLrGaCIVGkD/PDbhQX5cps3gF94rrBjX
fuld1pgiAjUAxvl0yf/bDP7t8r+C+9+G3ilpcvXiKKc1SbhhN9Y8rCYJEYSxkzB80UWP/f/nE9sq
K7GsGZpm6Bbl+4fRfs/j2tE5gS0xgQplWl/flBf9q/66vefvh+BAAR+GxN3tbA/UYirTFY9FzM/3
8MfZ1lYdxdAMm78cS3e0h3GStsZd64zTZdnpH+X29Hp4zSpClJ0j92YyBXoWl606M8uZAblur1oT
6In6edsuOnv78638Eaj+uhXD1E1H12VD0R82XaVtopsZpZel0U2LdaxtZMxJnbcTOLI60LNeiiAk
exIXao+j7r8u6jiyoSu6Zjwed29KdT9HkXReKpfX6LS6tlmv/pblfiP1S4TK9kppRg7iYIQ+I1kZ
Xbp+tEi1bYtg+egpdPXe9VU+OxpDycE7XM08y+hV8eTS7CJKMs4ew7zW6HrKcW4koybB5DQLT81Q
tFP//PrUxz1BPIlob9Esyqya8ziAqVA3zj2JLsv2Nr5K447sozpu868TkL9skzdfVyzTPxNSBim8
ymZzx/klHxWWe4UBiBcwPoxYM543P98WM/fPeW3KNsPYZr8yKTz8e16frfSQdY2SshLpQwys6bY+
jk9jhX6R4DB0wAcBkzCoPR7IZeoYp3tN1T+95hgoNd7p04SKgAOF7ZnoA6ftxngvjWmjhx3irOMo
RXIEnpsedhRyJt0s7POb0ywyetp7iXs1rIXwGGjhfUqfZ+gskY6B7EmYSL2cswYCVqd0j7Nkos8b
utR1Xxkh5Bho9GAzEzZH7zpEacJpUEHnKuN0Dqgqu7ipn8Hp3inQXBxXoXGGaG2Sw1QfoZXHqgOQ
y0uGhKrfkOHbdGAZC+SyGSyWA2u+Q19mCU+dNpaePc1h8WuYWKj0s19U5OUCNnfDyEa0VNJXTcOx
8Sovj33Emm62Rq0O3eXK+UXvFaTbcD5SvvAspQvHWp1wUqIRLfVwUUUiiCfQmtZnihcvAqd9Db4v
EN+50IeGLw56qnL42SIa7Hx+KxRyU/kDUkrovEpryCXI1K1PsBtfdPajhkoDa67Rik8T8i/zI6YE
Cn26z2UKkGjIEXVPTxvBzcQQ4gPB+wjwFygVY4B8vI+XW71DgmHRhQSs65eemWLlir+QeUM/geoj
OAn4S7x0C2xdBhW3jAMwdsfwh+RZ8X2BQXSffQsWpSlwLvi6oZsk3gLTavc1mvjjftFHkhG2i2QH
BHBJMpeHSRGC4EVG14E5UVDyRITW1zUMVSqzQgeHTGkYj+iqmyp0Gi3Qj+Cf19DyLzAPsFeELAJM
SI44Coj2AHs90YFvvNClBBq6Ir6rI6HUgkIwEppHy/ulBCiFHKsI0GsGtaCTOJ/Y3daoQlb1ABsn
hEfZu4VEKUEJifTpaTD1lx3tXxPvYXtRi8td0dsOPeGEDeZIh3W9XAKAm8XT87cQa37+PNVZov82
1R1TYxFnFXIeayFO1J4Ox7pO13ef2ZosIUOZPjpMvAwGmX/pHwCETopZtW4n5eQIHZx+sWEJmwxw
Gqgs+HBv58+ETq2eBdTh6h7nRdQ/q56l+1r5otzdAq7RwMzd8rv+vkAzwHpv0mjLBB4GPW5ZX1mp
sovjG4L0N1LFC1gryqD7rBFYw2TQViUOWQiM8ZhAFYHeA1SigPMxUBCcsGZ80EiGoBE/hXXbP+yz
rbWiQZ/mDtq6OLuXg2x5X2aNX+5rVDR3L19Fac85ugrgqi97XvavE+y2hjpsxIoWbJaUXrYGRO9d
kLwXIL9a4G/zaCKsUzTsyUrkd5YbQ5f91OfnIF5xXt+ZaDFAH0JbRRUG/GCYYVHvQk6JmSHUBe90
ZiZ9IuMQBllQoalsXNwuFTeyxvGKa2/uZFLm0jTpmxA0+3c4NFuBKTngr1D5yQA3LvcUQ04twlo0
s6VDdUMenTSBskF2AeQxGsNBg/Yo2JVC4OtMhohF3wUUPMYzkLIdTJ1ltSU4BIGiwMdBgo0qZCMN
YdQ239YC3yTqRS83KmF5rxrR2e/eQBUg5AZ6FFx+2StNEnSX0Kp3WFf3NhEJihb/ZoEtQyj/fXrT
+ha0yCN8R3lQgNjCfRrCK7qHO1KBF9gtLqBS2BCU2q5evJMHWFT46LZq4Eny+D4XvOR4mw7SdSVQ
wggTS+xIhnd0JVhWchREttu3gAtDxKlxRZfgAAkF9zc0gF7+5WCV9UuxeHLVyeI+qz/BK7pZ34R1
h8vN/cWi/IwMbTBueh8pIBu0Lg4rZriZGyBQgtcamv/KxFQVko7ARbcYYw9PMEHYf1jrhFlI7r4m
MBWEayFsZve0oIQ3lnBdxZoG4ohCZ7YDF0IkqgJEzEOU1TYuUadFwgTGJDUJwPAzlelX+LwJ7eab
xWsR3X1CPFV51ssZIhbcFaQzUAL7h7caNjT+oSlqHIiDXj3ANzZlcyPM5eSDjS7StWEKG08QHQUy
oLqwtvFpIGSigheGMihl+Pl4CKcakbg0Q5J7WBwm3UyWXWMtjZOdgpfBtx1CYGBeWSChLIFtjtGQ
omD188F1qQ/bobQqxkwo/7DJUbEvzD2sisvc+T68GO511cAL+B905/7lGGbKv61RD6uifjlcTpXa
sEZhX5qDYeL1TEkHBrBh+2WANOfmg71Qnp7/foWS/zrgWIbsWKLh0lJVR3s8kknHIlbK5FCvATSV
6iu1wLHgSSiI8dwYCTSeiO4eJZkUe87LwfJUogLgPPNmQBuTujGMQXqang5Bjvq2ptgmeQnLAlhr
mkpFYhFT5lHmpxPLn6OQ+sXjP4b1LB9yxP2ogX/P0qO3s3UYe/x9FxRhBs0E6ANsVVsY4lp9ZxrB
PuSQBdq06hHiBoaESHBhBxU71ZxzIIjti2vgdDM6vEFD6Tu6p8uuxe4X5hf3s0pHSKNocMWH4l1A
Lp8dE/882D68xYdj4qlKOkfNpHp9xT8CSsqwxtN4rCr7+yJW3Rp+Terd9JmeB+erz+p8rV0QgZLj
0pr7Nazx6biu6ft13AMjDFV96RpxeGXqaMG5DqtmeCI6aYi9phfSVF+O4R6RYhyfnf30x3DdIhUg
y5zODY4dimY/HLxO3bVs286u1/K+O27ugOsMoIpHnGomXaBkrrQr+wWAn/NSNoVNO58a8BIQOMhl
6ERw/mtclUoyd2q6kj5w7GFj9k+3RTFTQhPe66zu901wSewY2KJDjuyOAVuLDO1JJn7UQg1OoOWa
K2thfqAnhWDlZVAhCIH68icK2pVe4eZzmii6p1yF9Fjzpz75Ece3x4dZQXTaAgvAivfSb8dxKcxg
zhlBbTVpbvAQAJtYgJdm14NHTa/YYFs2RQp4efvO4W6aAXLmKGjfiQsvrxBLgMD2lQmg2UCqUfv3
802+RwZtB9KWjcke3aFRxb0hrHJYWouX45dGHgqpHWuGBojF+zmW4QT+GMuI76Oohqzoss3R+CE9
VCfS7VgpRk06Qv5ORifK21k/8dspnfVZX1q16sIinQKVyHElxauifkai2I9RulN0oxFqB1ho0JZf
UdnrCtLIOOGiSe1r/Hl85u8TjXLUUeaONON0Yyt96eZfl+3k7NWUoTrPUFwbcvk9MF+tJGjCCD+d
Xal7pvTxZRMm3I99XerFUC2jYZP3Oaxj9lm9OyCmezc6oyQvQj+n9M6rS9s3peWdLGviFSBITzsH
WFMKHQtOKk6akcd0cHiNOPUEMV63O7sm0GIjjdwCoavXsAvbvfEN4DpJ3JPqHuUtvM8bx5ejT9F/
V5/dObMsZg0ZGfH4dFxG4Sx4t7DEbcLrF1BQ2/Yrhp6cj+3U17K1XS8ta4g6onMDe0sEEg1vsLth
iQz0V1mf8lMJjFsdbwKXoUuDhlcnPeie47vK2UBGSMCiOIed5R+gCRG74WD9dvMFG/OEClVh63iN
Bl/FewbcGeLdHI/325ciCMf3d0ADn7ruVuCx7IiIvZw7gIiJsAg8Jjc1kJlMvF0ck6p6cAIwzJbP
FJifuRlSg8cAr22jhjbbO8Zhuyt3dWhr7MvCy8JvUd3vSx55lxobmmQQtAdYVcfhsfIQ7hcsuZPI
JNbIp6BHBQ08Td3FaWPA6ydi3JWSa3GdBUuvvCxewANEt95F8Y9VaH0aA+sOWV+FmM86yzkT0NOF
o/AZsTX6hzS0Y4YNnTknF8XGaWJzgkKGSsPJ9Kr0ynnD15ysNkR1zty+f9YwwfuRQFNqEL4SgI2+
OsaqAITCZGVdxjFunGa/u45Va6g5fvuOM4ywqhjdNs4Xu4gK4O07Ew3QAT9ZoFY/cxofHF5WcCTD
RQZhpyTukehtg7E8wPIEBJsECBvCiOfMnbD8HjXR0F6a5ZMVVlX/SCYzg03SIQ5yN1lXtIfEg2PL
tNMfinpNsKOtbhEAsk7x9MtcOUEFglcWBXUaMj3vhTsDXHkzZpesdxtcpjKb3fmrMpZ57COS2ybD
zHSd6Xl0PFNRc6Y6hAYv8c/tByF66scvmexKoNnPXnbpq1qQLVRQTqPb1S83B2tszk1nexho12H/
zEuCzGaJQ8MBtt9tfFunYTeCOlv09EvQER9h4QusW/ZqUDF+vo0h8l3Z9fvtEhn6UL+G0uSt2rMX
S6ARbsuzv8HrFgcEp3HzRcm3m9e72Oj5QJJpaDUozXnOPos95rkJTPY8R6GCzZkquZAXCgijQG3Y
tLvzxpqDu2ugiKmF675cdvfR/f3bfUFwzKE+DSCVo5h3SEcoqR99cwrOgUzs4WnEQ8A2oVCREyBI
48OSbdV0/Ms9KEGuYj9IrTuISGXiZ4mhq3dUAvIAKowJ6HoCu8dZTvLbpK/gmLO+7fIQ8iGPn2EB
QbrDtUDAtpQBUszy+nW7E0j/HQkc8qNE9BcXWMZ1tNga5wCddguI7iWWenXPeW1DQxgycao4vHOs
+3mTcP5IbYkRptuktUhsWSTg/p3aqg5WG6F6qdYgWxla9+9UXUTyBC6T/QahpCyC9FsCBRZP7mkY
4/SjZv1u5lzWld2X9SDna8wKyHviVItQ68QC7RqclZLIJZGVgg151+d6ze4dwVtOgLG9FqMv6bIr
iOo5XSCiykZ562MkdT7u9J6u9FyUS8rYvr4keE4SzWdLPemnkX/sfLbmNvKLq2sf+n3c5iVwnnpo
SaEtzg/TO+T8Dqt4TdjGxqNNJ5AHteFfSYVDKHUxti+aQYqFHdBX7ulpmemPkgVJfwu9uUUWGkXg
o+zcsqtrfsOub22sBJGP+6RXQAfQOB2vnqoeHvO+FhezyUk6hqrJmvnYfJRGmRSVCj1BMNmBIs3O
XunyljzbmxMBxSTPsCYV7Zs/D5k/UyS/rov+VlFZk5zH1k210I+nA00tdFPS0eKd2NjxOOkDXOdk
irly31z+fEWiyb+9WEdTZZXHVJH2PyyER6M+5FpCS2CB3Xu5rcYqkh8FSBWekB8GXLHg/h1NpZWm
eOnbBTDS901AYNwUAgj0526WbOWFbozYbhyyZSttdR9Wr/oy+RY0SFyvBvEGyyg40u9Xtj2/m/Hv
TgtymW/Oi0q+4kRUkUG8On7mc6qxQ2N09my9p40NlEfaKF1k/lVkVNTUL7+Q2x0glMezaHGeAXAH
NWPP7U8W0dfm4A3Ivjp0SH9pu8uec+WoWGuHXgNY+dMKSJBkQ2sUTScGzDscn4YVFfR8zBqvf3f0
zh28Zkc0MeJPi/hL2NqQKxyKElmJAIA1fVgK5AHR2svWBiStLoUHCv4Db0bo0Kbj0B9kzFDY+/ws
SP8kbGg+2Mb8kHQf1IvzOJ0qQeyeAwdjEuA7a0hM7r7zgvU6WJPQCgCCDK9TEj1rda7OL7yajKR4
56F09MBkCBkCNCLme4OwrWXLMsBXHTfOpwVv5kKq84hz8Paw0IfZ9OTZc2dK/OzOaFEHTjSgBEFu
mqS2cCZHTSkklmsZPSQdRr4WlhTg35H4xIHkp31kl0tr3Dj83nnwyye0/Y5AQ75kYT47Balv8UXR
101xsprok9NAWqXL27qexLMihK43YrnusVlub/O63w1wk8Z+pxnddukk68cMbYOP042bQTW3cMYU
f//SB/AzqHYHIS2ez7NJstSCeH5a0xQbwA7SiL9aF3Dv8Ruze2KUNyI/8i3Ve/aVfmX9aCJMN/VX
Z0qibKTtG9CV9Yc6w6VlDBRuHPEfQUz+kL6apc1dYVgP5B0OGfiypnfF8QjuPNkYUvjge/Ah2VNB
uKKT+DJSV7+OJVD7TU/ZUTDZya8KrtMUKephRhKOTKUUttXglASqEphS74ZJkL2+3aeV0b+gUuG4
ieIHbBCNKbde1LgXLkfDKC1XkptdxSieM4qxnum8M1zzKmCdpzT0rr3Ld8+CR93n1jK21tQvMGUD
BblL96dZg8PoQeqV9eTeuDG+Czj0UK2tAxkSFiwJEGRQBWGwdj3DWjqqhwKWqknU9aykJwO9SXq1
2YspLMAwhX1SDho7NJXJxQzu2fD4yrkTAv4x0OlHVt37xtkZYzUfKV2QnAY5RELOhexLzUiFEEdm
texF2pAjzXVLrHm3ScGzqkytoBoYQRSSDLqydKsLSrjWx4ETkdO/ZJ4ObuYturosL4BmFAYd2z/w
cPEP4zULu1hgaS4ZI75wJpdyeTgOC90/AEnT/S7yCXnlxT3ZnaSgcoYJvz1uFyX67aJXpkMF8/HI
q+CwlcOC3yYSad0KVB0Is722Tr5v0IxURj/ypQUweYjZ+bgux0URcjdQe1C8q9/V+DawRgn0kdyX
tJA/HEBbLK6bbH8mQUCwtL4szWHj4QUH3a4KcsoOKg25mDswNDMmYsxVYCfCeRJi5RvOUSqxGaJ9
cMFtQLjitkDdWu8OsefD8C0fLbO2tAeH+XVS9tPFmeyOERAeopxOKAnLOPZw9uidVonpVu+kg9M+
cWHrLCtSAWUv3mHUufjQPxUIgAe3eG9G0f600t7vfWVcjU0YPcVYmmkv6jcGxsv74jI8rxj3jNTD
AAsf39mogyI0lvxg5zXkwexes7MHxUie1/NW6cmAnjkejG4hQCDsHpLNjWD1NIr6BvGwujLBm1mT
0gN8vU6oKYHfLAOIYDMDO+E5XkNEr/ZMUIOKpbAhOgTHnXZwk3Qk1dsLDgama79e9R7nS+YNd/EL
cfyxK+GC8f1uboTPQu5WnBagRC3hA/TvwWlUz484nFIfFx4ZBi6vJrV6cWl7loNSBTy0LYbFwtxB
0aJClm+JHlfAUuOdrvXKps8sbM4h/z5rQ1H0S+QatUvqPszDGhjqhVyGsDVKX08hxiB0Q/QtH7ff
jYOjLjDKz+PuPMrw5EhwghKYFbLIB2i6pOtYW52RDMdnac67925HRYCYrPC5b86tjATe7S3UOV5W
oS6FbHD1hrmvsowvOLfxgSfRkOImq97t/cYrmTp+MSI7shFuk6nLxFxy98f303scHIMCG+lRMjzO
pCXJu32059h+XnEWDUxwTSGZCv8yweE9PIyTiT3I+pxdV0oYBxEvS9pzQEjHFgTIcRxj50Qk/g3y
qcun1Vb5Pl0/TCkwqH/hfQLrZYciuV+F8HLI6FIsZU85B6BYzZn5AlYYLw0Il/dRAhdZGlIRX0jZ
KN716mPPAQuHGyBnWIx7fNL+7Ys9g0K34o8Oo4egVBQNMD+ZlB/VsI9FiUccoITCm56FmdZY8Kyo
83u3bxhvSPSStdM3Fsk43pH6pFd3Sp4C5q/sgdyFiNi+4AVLGEv31SUgPTQ0X/QPhY35mwxg6fSk
t0N4G6VYYoz48GwTt9GV/K81MUbipUEOEY5u2djE9a3rH4JqdN+wsboGa10Srtkd+7Y6PtzxtL0g
/ec8m8Eu2wg7EexYeKlO7wzY7KWbMpygbJFjQyqsD9j+PMNy5YE+V4++NWUE5uF5VLWDKwY+S2ol
nHmK0WEN42YkgThIfCMUy6oxPnnHlTNtol40vl+9K8OY52MC0ILAIZQE7FybkpgLDgHHAA2XhvbD
2d8/nI214QOXr+1r/dpvX+/noOH9YAlQke2kWi0qrFnfYhGSLpTZevJn+Xob8iYWpqjFJGPnTeEp
SsM1P7kYqUhretp1eC6wkxGrvV6YvVguoU2gFobF3P4yzJqeIOJ/wUvY3SfOu3whJKpmGYw5sBAm
i+R9AcuHbkcOxBr+OVrNXQWSuZRxPt/mECBXxav9pnm3dbZkiwpUN3LcGwMH70Cg0eQrMDMCgX1i
SXaCenp80TfOSBm3jWdF/XR5gCu9jsHOU5hQF+jPRIXQWnXQKkAC1sByR7SUHKZqRH5bGyjzlDrQ
KwBIbKqwrnuPN2QVoZAMtBnX4zdI6rVDfUHSZ31+PVLW7Pw4tQLc1TuKGEl437fEpLcdG30T3ohX
DMiEkCP2+dUnwHBI55KNlrAVpQzqEYAcBgppHUwrYA1+ae/W+5FoijwXRu5ljwSw+XZgtbBdvBxS
ogSowZ/5J/9XTDi01rfHV9FwwuAnnViMDbwdQnx86JjC83FLbAho1/HvImxwo0nLufE6oU2QoXzz
jYVERoTB/sFXZsf9IFOgwso4+wVxAo6r+dWN5nEYR2QVmm11desusKmxkxt8019YzMUkxNlojys6
KV+TzzW0ob4xktVBTkllFm+z8U2QO8j69WWa3ab8zfBXaFbTgxHf5jHg90k64US7izbq3Kb6ees1
uW9WAy33E+hyUZga3pXJPcuG9UbexC/ypFtHo+Nn/Cl9ADxMl2BH3cvERm1B6pOWgCGTd6/t1I39
5tg9mnZa21PGWXgbtP516oyqeTWTJ8lI31KafjWgW2OZ+1XNOT+UZ/+SDkysTTo35fkV4h6/VoaX
Ljzk7pWSyIfxQnCTr/PPbIkt4v3tfu4T5MB7BOTm3zgYJNuUAgzcSnZ3DvPYg3zQa5cs73BK+ajt
WwVIxRyaw3jdwciQ/SswhFCnBYNxXG415jn/vp8Mq1E84zBT7o/S7JQsy2PD7ug7L5aOT5Wn5DMN
kDgBOWtXPL/WmyjzDBrESmVIZ1bxUTczRvu5navyUBrRNKXL6+Ij1YMM4vlrUXjMkkJ15a+WZhTc
bYg691pYvBazcp8avdusdNw47l/uyxYyNXETWxiTAkubYbJIhpQUFiU1enZPRvCm2CUbmTxw69U0
yLzZa3tcfsjA+iMIpb4UBeV10CzYQCw/J7/meNIbBWq+/2ENpXtv5T453hM65co3CU0DZ8rZZGID
LtXX8uoMZHZwHhmEFsry/K6eXX1+C20S7tTD3dMxvH500yPoV/fCPfB8IbvgIl2Uk250xatRyKWo
bmLyJYZ0O7CDFZRC/GajVwsDODbA9gOHJ9ZVbVpZohyfUUw9+ayZYKonydji4Kh7ycZZxrPTTKZV
hdV0IkrvzpT+KYr/y4Kmomxz7Xc0D0X+kpDAcilsJ1gyjp29CCVKOOzk6EP5/dwvJsdhO8CbdqtC
FPumiQeP2xe20Ddw0mZwnUvDfHrbWrHb1V4FOB8WJlxTaJ3785uzqL4Vo6c2QXnrK+jjP5hUDVac
cU+inANkhjzn1as/fj1VB3metA1ZFAIJhHMOFkkmVc9Z4qdfLN7mHFcySkskOSc39kGMGnitY075
Cohdj1FvzW6a6zhDkIcrcEEvSDoGEmaml3cyTx59JRwRKGOexnVOPbXBp51sFiToLf4eMqE1xlyT
9I3T6pLDSP1235bb67ZaO6mrNm6Vi9OUQ85TCe7HKbtG+yXORBSIaJu7Uanwyhdrr7RuHhOU06nW
M7YNElTopwRiFKXn+qoc36bnJTaJxz67GptZCS9jBUSQ5S7plYIkTaoz399X1eI4ylb4OkHBXCjb
/K0DVAzgEmKu2APJafEeOUZc+Xi9CzzeXTFty/AwK2kpc96Lz+oTD6xXLJgjL/plB8cNdTSWcSWW
5zMmz14BUJg/c5wYGFOyw5waOkITain0vlC3wwQabDfRMB3Nq9MHx7OM+hC9Gd8GcUe85d8kAIsd
l6XYsTx8Oykq6YS+n8fXdpouToGFazWHlTP7NWZC34V4zz3O7fxvQcM0RrHCiYRuAqln4tNhcixq
1ZAOJb6IijJNCixoypV7Z0v7Yq+8kVCgtkVHLx0k9Cakg04RlQVWLvvuJXHIqUDd0ukonNhLFxdg
++DlFCVqr21FCw79S9ejez95EI2Vz+6lA03JnrdIoEgtcky/+G/Tu6yoPwfO2Evx+ORmxtXgmgfl
ph5an6m1gGwfKB/2vmE043K8PrBn66V7AwAaJjMy+A3dCpTqjV7Ceeq13BNkDzut1wBFvnoc34qX
7qOyQgNEBYBi7ifGmtPVZV87hAfyIZyGm8CxBmkaNrxE/rGB8nKpvYS8Owlv2cdkSM0GuD/ePMo8
Eb19HC2sXn73nCPmg2MZwispZXiK8/M4/nAU34KH/14N0l1VDaqjT8qZVyTK35hhFy71mYaaHMAF
MmTzIwRy4Pc4jmGfQTkP7yyWK8pbos/UKzgRARxX3OTucQ4jhuBbLUvY7UfPwcXhvQ7JWbFOk75I
6EzCC/g+YYVpZD86jw1n1FmBoQ5UZ3mEe8MSecODMTxj4nubS1bQtF5JLseepPThnbz8vL3lfXy9
jrF7KPvacXhJgyyZOk3PxNqvIH0cEmK2YLnxOS/CY7NPnYlMGSEbHXHjzv4PYee13DiWbNEvQgS8
eSUMQW9kKOoFIQtPePv1d6GfpqtvdM/UKGpUqiIJHJyTuXObnYoFSO73VPVchc7rSPgA0WOnIcSI
rf1XKtcCgyBmtfNq6v22dEtIaHB/SPzg1OPCDksjHA2OkfuRum4gQ0wO40nGmRUxfwxHepsPJCgw
U9rIG/jZ9NDLfstKfng00FpxMwh+q3eZwYK5idFZVM5Kcwb2fpRPisEwf9+QVEBaxY6/lHM855um
eDFk34yP9H7DsMqqLbtNPIKtm5BrWEmG3QheUG1S4G6ggdptl9bTowxPf9jNiu0orrR4I5CQhECW
Y45C6osdQJmWn2dTnlKPj8xHAL1pruFP9yYsxd98SLEzh2OUbhvr1NHWjuXXozi22k7I1iadZP+e
EtRKHEnixlT71U5VrkV+N41T0D7PSIwffl3vZHFnUUHAcz1mXbOq5CeuQNS9SPmu6XcGpxsJsr91
BMhzlaDhTH6DX1X5BEWEWMwmeTGx7uYt6o4GiY1pkUCzsE86b0hc9k+Z1jb1+LHG/KTH4njS5k2Y
eTqHZPbSsvMYb7rhF9q1owMK1z1jq/QmJbeOCkC9NtOxMDa6tX3AuGzXZvI+zWd5PgvSc2GdRKIY
1KuQr4PqUgD9ypepWz8MZ6j9BtP+ZluZ6wR+JQTVwsvZolI/kbe9aY/TuwASXT0T8Ulc0vj7sI46
hwMmqmzlxHwtB0YbuCmAkhBv+Pe40hn5tNw+MgeSNUhbjYO34YqDzTmvQfQcNngCi9jhgUA8Dc/J
jqDom/Gahkcr9afMg3avwt9j60WWSKSr6KuNk5HRRPqg3NkxYxEsOgBbYB/gPK+5g3g2J68BdqG+
JLJb3CRHbfYhrz80VpQjolfDsRkB5FNAvqLlGbRENW3IWsgdGBQysfStl3IAQ/ytDwIdYriuaGUZ
RWSeNdl6RJqql3JSEIQxONrklrOdzVATV5w5me4peIfAGYu2sr7Ora00Oo/Wyyx7JueCeOPH8vaD
DMDANchv0NyCglLztHRbI17vKSrt3NxUja/JW+JUZ3MxZm6kVcV4hIxny42gu1ZcUT8IHHgfg5dY
bsU06DuGUcLmH9sh9IjZizCw1t3ZshVKHN3Tur3e8k9sUuFUKfBEvFB2cL5+NF4pbkwkS1DIpO0g
OdzzfLCZAPaZo1WekLnUNzArTYj280phFkrqHA3HtOpTv+AfBEkgVw6PQ6pyWzoAfpVsoOuMyz65
9PlEv0/Ynasu+0z5q59muHpUcVC3rZUeY0WPsb3Hphsw3E1sQQTucxV8XggcLBwl9lR1JaVAmV46
sjWsFoYl/RTCbhg14NtHOC+c9SwPlkqzwc3ql1Rpcpj7FLBqIxFyxxFbHyyIidTnuIX9kjDa/07j
jsIj7JmeLlVB1fmFuekKKI3sncLHgqagBP6qnud3ULCuX+VwpL+lnxYseYkoxuCc4uJC9CB0Ypym
Urf80V6Y0QmR3UzepNhSZatQk6GikFuE30ppz5f5N6Y6J5Dql9RsQ/V42uSv8Tf+zogyBOCJPmgB
Ex/bwrcgtat7eZ1JpRJjCKw6wTvhbwvR81tq6Z8dUVwJhLLBNMgc+cipqN21jbBn5OIqeJebTwKB
P8J+vPd3ygL51/DTA0jYsYMvjis7kDGpEARRZC+039Fe/e0+jK98N9yWnptwlh2RVK+FF70UvwiI
H+fuJbsn34f8aOwTCELZT74Lr8mzyTjdeYBxU9UAeRCCRTuk278Q1AF+4+u78UaWh4ndJMM1sCFq
vHbFUINfj6/oGeS55DHPlrQmioKn4Z0DVn2VYggBYAEUOiWwoK9/5edQWrFTVDfsuF8TYhvL9aU5
JyvIIuINeyB5pZp2tKcsDXZw4jn+ve5T+QoOAkHu9Flu8zGCAAvbEIoU8a6ax9SlW6J2wItaoEPW
MA8zZS9dD2orJj709CW8FmCA3/yD7JCvCgroGdL4rnq1wK+YRPGqD7csF6GUD2cfLXVM4WWjL+7J
st4ll8zfGoRtEhO9iUifNiM8Nx+bGFr6V/nVf5mw2ImaJOEXmxDykOhAo431bNwjmIDMQdAS4KrJ
c/LCBZ1PdLRjuHTH0+AklHiYXow7fi+Cc/1OlMCDE05uWHsyzp4CVbRT/AX0l0Cw2iqB8dsuRZkJ
jR5+FEAX4LNmtwYFxHMS+sJi+K590Olqwio1QJfsoVmNT7TcsXDTqVqW4ssriJpkP27cBJp17lrM
zwoO0C0fI/kC8jTmvWgx2fGYQBjj7SG/6pdReC/bdcMogQHn4yxGt6kBrSjf+/GtET/G6DWLz0r0
FRJRhvs9qhLzYuCJmq4DQqLRFYy+MNrmp0hwzPylY1pXHYxgG1VMxSY/vic/w6V9E2Dyda/VO3hO
1TnZF426slM+QXRJzJhIutJtceQ+exERNw1dv2s020LaNvEm0n06czW5lL2f6XanLvSPLnYF0oPH
pXjG+n14avHM9/gyA5mnNp8AroeI975uZ1Qx3+lTtoc7P9OCEkmEioXuIXTNJWzSsxhnGy7X+pE4
jQZiTmoIMw9HBksnZu+vMj4SPB5xIDYjdCJAhgqWhgMh21IoGG2TmDcaRG4YvTBMAXigoV8gnURr
wro9ttf4Xv8kSwIQArEDXvn2+CpsKjCCb6JVHHQR6/RWstJMO2MOFbh6vu4+WFSwcF90zMoJMZrJ
OLE78CP5wuUJSPdG3kL0NgnRphfOTkvCPX10stZYLOzG5ir+yi1yRX7hVnAQPevAewB/bvlifFvl
Kj+xf7EBQo9l7REjgs/rZ3DKnwzJE7mN/QplBuQohrekflIP2BqanJ/q84FaH3zyXL8RVbM2zoVr
Xoi+OHB9HPVSfaRMyDuXRoWPoubrJuXg9HLxQHPVUqqu28RtEd/nG0HcZYk7wkGFeI8KhcqKvcKb
CWVkbEZalWSrn8E70SK7aacQlgGvExyHHyp8IdlR+4uw9vGlb+w5PY8EMmicgY6q2Obb/JLTjmk2
WaZcv3yffBaO/gkhM9qFz3CHN4/1AjpoZzgxHerBajX/jHcaZ7qU+mFzYTMAXqLODb+H4k6mG6fS
a3Oj1as2xXONEIKNFFMbGilv+pAJ+CVsCKbmHRp+gDCB1JR41TYuAOkAH5wogjc2YcL5UnJuAWhs
RiLpm3bHMXjH+G8zMhFdRfqiRuqWfKi3acT013J+o8v4wx20Cq+aVkyamZXSEAElF0tPGeduD8ed
Op+bjF6BcRSsAEb54BYIeLQlKTbtcXJAx3N4fE3X6mnacB7txi+mk7Sb6TITO6kfsKlVKoFvOJnj
Al0hoIBXxIAUGrS80tBFgX2xFRMD8oQ6pb9Jn+aaXlqQbA6FhjoOBlgLRu4XZFlChKSPjB30WeaN
bcu8qkyvcVypvRxePVUKvTWRoAfr2PCwceJ99L72Rqc+QPh/KbbJZn4y36PnHFHDGbULmzE9BuNV
1hXJw0x6x2fzop0mFEV7rnd6A7qu39hvs3PPiCD4BvQKzvm7cURjdolO6U6EkOigQtFXy6/Ylp5T
ovmot754Grqbcpee4lvwor+CkdD3MG6GM7oQjHajn37w4POAsnugXCJlibfUgD6RgDmtOGVLZrXg
UfsAtZXhTC7zxU21BTeIgN7ea7ghN8WDSAFHgb48ZqTVrtiYcJ0OP/li7WXb8qoDLTBlzuNUvXa/
GtHJ0DbRxL00P+Cdw0vz0hMEpTrLAIHcxphhvVsI7ghTJL501UJKle/9LjlzBpKkY77LV5Ethroe
ehrnGSCrm+/ynYiQLz5yZLQbrUU5uow2a5GGnLpD5vGkhLapQ7jn0Vv4I5O+DoMr93TTrsLDch2Q
JUJmJPkJ2QJyCW3FkSPPG142Hp1OcIEaKvEwDI4auNx3kqeINAlMTy/QiroqLa0B6XD+Cl9rdOxc
fMhq9PnE7QBmZXav2RoXCVyHDQr0kRQawEx0ATNl20ovbMymma8oswPcb1a23Hhd4/U8hzk19kZh
LNdsFfPUelrlSK3Nx+klLyenzPRKDYqAZwHf4RzMogWGz3eC7uoiB8rukazFcZ8V+0Ln5r32D5A9
0jZUZ1QdWXLnHvWeWWyl3i37uwShD2B0WAWf0Du18kCpwOqc8a0kDodCsPMisNtneXBa6GIsT7ad
aKNvQdBlqKIdpHVydF1R2j66NetI/OhTjsEV8/SW0vpHWFJ55i9Oo/TXQsdABUVRzZy88I3ErXn5
mQBHgCC4sxbCB1KOCzsB01VWBH9yONYXWOE1Wxvj0rt+JFSKCQlzcVpXIKzKab/kQwr80PsV41xx
FTEjQLIivVG6Kqm3RG4Z3hR5abW2kp1Zuh0YMKcXXTHAE5FmIEvdZdIvFaGb5uvQnk31MFRPQ3uM
yEQ29jFwcWHd4/kKRVcl6NRAEuWUrROq3gxiSvsUPwcPP5XdAAtf2YsJhUT4g+IS+GuXFk5O7hI7
t+gmFI7vPdRwZnxYWUMIInO8O6jaFkK9EYD7nkFOTC8T/Efv+xwfHXG5yVohYGhc94XXcyRjQlt4
cXw3WHaJqxlugVyIesTcw7vlJWechBl8Ac0QyaWtc9lVsZg8ctkyfakgk5/8hpKO8z7nkxAbx6YM
YxUNgOFq1Nfq6qEh+SD5DF1EU/gdOziQD5QCpEraWUu+gu4cTWtJvfWCT5HAQSo4DR0Dleo9PMUR
4T2OeY0uNRSnG7cAJQI0pQt/MIBSD3R667TcgqNxmfi0emJzcoalo/U+Bf7wmfBaEGhgFLsF2cHQ
aAJHUW+q/BI3TwPSr8bmBFGSRTIwoaAq7Jajq7GDYxB5Oj4CPFTdiQpxkTYcBURzOvobx8y5YHB4
UX51iwhhKax4N7xzPhnEbP2m7kTYq121HkMUI0dLuIr1rU2PSemV5T5jESflx6P8mEAF88+edmCO
v5X0qEN34hL+gIVy4XgF5Pz8IW+v/uGUHBmoQ7RIbY614pS8lz8iB0616h7LWcfk5jh/1FfjlZN9
QqL3A2xzai9I1UiMJT7z1bgwhsteFyPUxK+3XCswbq6rp3wgdfmdLOadPJ4rnX1mG/jZvDGtQ1Ue
VJjM/c48nx8fynb8GI9Lxiby3sNiSgU9xxFB5FZUUOS6IAo2yMHr3OicPBsnsqAd7R5a3sh4XXHD
c7xh3IY6sEEhx9FPjux8qA/qsdnKF2Cd87iPfdrXo7pGi7Z7rOn7dvpawrGSnB/KjfxsksY47AZE
cNOufrE25BC8tnZ1E4h9gsVliysmUPsJP3R6YGeRNRLxNbrGPVveAi+9JBNE627lw+bxsN1006ei
WoPtas/pJyivsJO+48/4Np51aMW3BmL8QohdNflqfqrfKOloV0UugbKBSnegTlLO6jX8rOHFU/YR
sUAOIrpCpqQHdqicitQjb4w3ZsuOdck33b5b/hAV3Uuy0lc/55awy/QcrOr1sqrWxWkbrDqHmsev
1s26OIQXeAYYM16KU3kQ7ta5uYlHE61et6uoosV1wxXJ3lkz/Yvs5JvgRECei9DkhdxlhloiKsFu
E363H0vQOXWQQ5Ij7OMLEcwSkagj4/v7ZfiM3Hvj7Efyy9nJBVIMSwcP7ncdyuH4hVCaj0m423bx
ggXqh7cUHo3V23vinKAIwv8DUCe1bG18c6hTh4i35D15D5+4R//h2qP8k7KP7wcuHNgFiKKORu7v
hOrImKU8rtr8WSEQTvkuKBYhAlN8TPBNw63aHxqO/nrdz3vT3JsxjLiNkL2Uj3eJBFhmU/Jd1r+V
/BhndhtexPI+jh+N8IFcLOcAk0YGI+bl3wm2ivJPGvjyri0iOBadkGz+IRUyA20uI9lAm78BuvUt
N/DiQ/spHMNL/sP0+l2F8UCLpuPgIUKXk2FAACxxEsqpQ0/YwcNGfvAE8uj2+4oR2fxmXqZfxsbb
ceGk+YxasS86G0fpKJ7abbsFOduXcLSCZ+hI+l0+l6iYN9iPH1DoVCtpdhjQQrTdE0YX4DsAIrlv
93yXGzqjBYNejgUCdBOds4Pmi2i7giHbanqZDnAZjmG4ouQF2FgImpanYyOdXsZbmrojI1Uc9k1o
RPkBewW4stpKtD2QMRuR1NrccEA7MBhhGUm7EI6LcgTGT6BX/wjXBm/C6oJw6HEqDlgpQGcC5f8J
9sH3yPxrEVcQ0rGTKUk/Yyb56ba7dMfqiDjvGxzpi5aNORe94bbfSDGAAxykKxQkuucnfGz2BQYC
68erySAM+BhFJCgon5n66xu9WIIQcK0AlNSOK0auCojHlA2QFyBsNhzzS7jgwFARyBE5YDJDbo8c
g3B7UVYMB86Vrjty+jywaR7IMYGVQebJ6BBeDFcYm4NyJSdodxbcKHHlHbHvTu26L4NPnjgEVAcZ
BXu9w3nSwU6umQ7S18D8vT8Sl20oppkHZDtZT/Gxc4kDrnZxYze+dBb8nnRxwoylc/E536tdmIJF
Oo/QNm/zuGABMqHsKHlQ4wkLxFX27nTttvkvKJOdHbKDuKM3V2/JBTnEdeAwvDY+m5/pWpvJrw/R
O39VoHeACuDI8OcERtQcQBXkuWaT+Q9XAoK44db/KdzZzQAi+Zr9MOJPHIO5JrUCQXz/4WmyaCD/
rpjlwTINUSSGDkMB9Q93NOSRZqEPZf7c/HZHyRc5jaFTfNEN/vsjrP3D4crQZVHTDFmCJk9Q2/KE
/4/5z1RJba+1eDM1MNF/LeSKYNGL/4Dw2aI6AfyBX43WHhgTpU/7qlN0Y+lA9iXeEwwfVK8BKyFM
svYktm3MKDD0yL3ykH+CnXCjpXI1gEOywdaeEjoVeDUMcoBtPN8Kr6Sukhzq30m0ax5I4ggn+98/
oiT/cS3/sofh0+l4sagWMoC/f0RDlIu50qzHlXm+oP4K4V7KD3DUrHmTl4zW1jTghfqhBf+hP5D/
nxdeIgXRdcj405jiH9e266NcVKLscaW375lmzMBGdlOdczq9NlqbAwI+V4RdpiCochOekAeP1LTO
w3XQXCjxgZsEyDLFf6h35GVb/t/VxRX52xv7Y3V1tdQXWB89rgKgdb/uynMJBxAMlb3plhEF8HAn
zSvvCykbjUbs6OUz+wUjCCD2Co+awYGUKEHT1p4g6f77/ZL/1J8u704XDSyJEKrpkvjH/SokMbeG
Onlcc2ICChdoDgZQC7GI0xAbDPlFwQ6h93UL/gYgE20KSU0kbJaQrjaVvjENQECfGFoMEYrgv1aT
+aeMHkkd57PMcUeYhmRpf5zUVmDkWZvP8VWvFncTAKTlF5MmN8m8ZnBo/cbQpfsLNc9SXXpt+sbh
95HbWb7At8qX8TYC2rxaJ7DnKPckZJ3kg2MV0mzUYtfy9bEuVTuDxPXRn9pPUprelQuSdVV362mZ
XU/f6jP6gEcLJqDfTdVpP+Of+Kc4dIfi/XEC5Ln27QpMhH569uN3bZ+DWoFFAwa+Q57XVcbzSx9a
mwtjv/ycuoN4nxCVcl7ss2u8gUTTMWpH1eb24NESggQZgsWh+ipr9Fr2jN6ZqPPhCeCRrYkxXUPE
J6cB8wJ/vJTLrAUyXT2AY9kqgPpsC6ZtCC7saDRvDZ959hibWX9RTvqP5nkZH+Dqw1yDdh8meO42
5KIx5lLdEjS+3VpYmjRXA6585C7kliPaVGBZdg7KNKG3w0/QORC/GRU1xAOGIuUKCILfVBZQn8vF
A9/bUQff6ZnnO+rQ6Me4K88hRDCUmUjiLwRi0wZDusgO41llTxq2Qn2KjXsq+3X3X5v8n5uvifOW
yDoyZN3SZUP8Q0VXd1XYWKowX8yXaAPCHq8kyPAgdxiwiZA3ziNxvNGhgosqnWLGNfEi9Ol+GnyN
su24we84YUJLv/Q1vSj64XFHEZQxx5NeHvp79SW8oB1U1Z+0pdWYMUHKEc++UecuNP4O14v19BWK
Z2g3DBUzusS30FY+9GAnJOtxGeAJ6aYlMJa4apAuT5P8ESXLcK7xVTbuCFdrwG2HxpjGlQHTeG+s
3b9vBv8QGi4prCIheaQ2Svi16X8ouCRpECazlNqLVm8ZYmTBSQ2OEySlx9qajk1zrV4f5cm8wN4C
oUmI72ldQEgD0sGIBghOaTBueyjK+jqEsLZEXTuq7I2fZrwWkKhuAh9+XpBdwwjZw7r+7CnmEghu
fxFEBWLSt0mxM17rtWTsDWGT/UzEQBs7BOSoCCE/vnbdtiwgXs92MXkVdjm8OAXNnjl1oq9ittWI
iPmeAVkIlP3Cc9H3p6J05fo6nGAgbeCgQpcDFlav1sZwyNOGevhXV97cwG3GOzjNv19V+c/yYrmq
Ms57nH2WISp/1u1pWJWzqZcN7rVCuk8QVLLs3LnYKJARfwb64+bcqDdRgqPlltYRUXzz3ZcexVf5
IhhudIiBxU418wv1APwyf//7G8SI7/+RKcqSyJMhWrJJT/RHa2GloxHUSZU/T/1HUJ0f6kuqXko6
MO0nVHeY0q9i4NOah3imyrDwHDOiDmbcd42MMn2RuvVQvWZA/zF9ggSijWovqlcaiFmFkUcLE62E
mFdMbsdMtXhFJd1HKLQ3cXgfpJfxcZXboyBc6/GS9kdTOIC4p/06qtHOA8Zpxd4Ur/nwXVrXgsXH
tSy7XaRvNrV07qOPWHtrs2tUviftutUR+YDTD9kmsrZj/iaZ20J7HuWrXH/EM0p7ACB1p6k/UfiR
gTz0ys+Ufz/il3x67xOmIoCsYn9Vw2et2z4Q8RlMP05QdepmLQ7QNECB1hCrM/VFWqj9j95LtVua
8fvdbHkWJI1smz6eZqBeXD98mHPdx7jRsw3/HqdO3ngwGJlWyneR2gR4ea4coDZmAONOeVMvKfNr
ioOpvRa/xcc8n/n/vFV2ALW7tohmiFm4IJUKj3xJP5psi3fOA7qntVZWhXIX8L17Fn8n4H/TfoRr
9SKcYusojU9j7YvzKUMTrSKpivHvMU9ph7YSRktxF6KrwCQPKqEC80uA+hke5Mw1XWDJfuG/+cxy
cnWthS+ieLECTx6vOfQgBna9sNKs3+bWtcfu4Svlu24547DmrC7wHRpuQX2V2nVS+zMXPC2+FfDt
8jWDp4OxFhRIreCGXtqHN4u7YbxO5l0SGFsUlHIFSw1Y3R+mpThpxMusQPaF4h4fUxpHi8Jkik8U
Rh2OiNDZmPTRj8lO0F7FYjeOT7XksJ0xQopNZ9A85pVBtq7IZgQsQRuBsAUQS7sgUW3cOXK5YJLk
DOaRyXLF7bHcJjjvEpDgKjrBE+RK9PJNl33Ad+BwoPYUlaO5MCBz4znpnxT6LOsKoCyhXtGdIbmF
xbET9gmi6ADsznzVIVONawVDPF6IfBqKPfQQiE1mLMxL0mv033pTzMu3+ETM/HkFarEKTTdo+y/L
ZGRfM9czCLc6QtttjVVUPktfgfpWQii2hicotcFaPyjLUxZeoSRK8k8zvk/4EgZbqd0ucyB4CXA1
hfDDSN776hI2n5nFXOzCgAM+bb/PYOEKMQwBEEeU0ieNqSfrAzEq0aYL3jn/6KmtAQx2+/q9KPkm
DKjnOGFK7rTMB6NVFjiQfaZtr56CEI7Hyyy5eeqk1l4QdogNJzg1MYFH5bZCpR5V2yb/1PRDGm0L
aMb4JnIAh37dexXjxe6szY7w2cieAWOTEUuxmWQvg8X4wMqCvOvcjkW7+5CeI2HxMRs6N/s1KwmC
2cIbRNFWOQGmGfkm+1St1/ydrbj66WiKHr7aX3g7LbqZ3h9AENVVygBax+Fm38M9hCZPbDzrfNzD
0CkGtyg+atW3FD+nbegp8kxqvg5+JtCypzxjrIFC8IRfY8kAsCXxECEPdehDO6nFPtOX8VTqqsKP
ZIKFJl8zP6UPvqpAeXzha/4+Kp99+dbnTKRyPyC/09wCSPEzxkglINmKtubwFGMcoKXPYea05fuJ
+EViCBYc5ce4WD+gNyt7Lw9exYHZQA6H6NrLL1174vlR5hQfIGch+bktU4bFE6D5zVBfvSi5Pz5e
YfW19ecwnaXAHSdmQXuhuWKIMjF2RROiPF5jKsEGa32Iln1EooY9wzQyXvEDgDCaw9nmD08DADsQ
0DnAtEVjFOgNbCIdyj0spSBCFvg03ha+PsWSuCjt6vFTohUq+luKDPC5fB82SI3c8TZfLSjyAmOP
iLkN1BYniHdl/aRPbzraU9xPe20rPvZyt7HQTVRA2z2Y/lqRXnTrd4QyM3wlySWQIYi/Pfxin4fX
6DheB84icdsZG8U4ds0WR7qQhB6Bsyz8QJb4mP3OOkTH+N6+UocHXnaW8LbaoQ324Io/ai9Dr6r7
0uBIF0p3fBKsiTuGrxY8Z6cxNiEe1t8qsiBpG8mXgkMULj1li84PjE/K4Az7XIC0+DXDc3zFse8S
APg0n0Kyxe5NqzlnodB/pXAhaQ+ZVlIUHPXywFsOo5euPFgw5HhLArKSlcqQ7uFDZCt5NxB82FWG
rQjMM+xMeHOMnOqdFrwJvA5aOumiojrtb/JZqI+GHfWcsOc+8dP845Ew+pRvUee1wa54vChE8eoX
fm+FJ/V7YFxTvSfaO7KFxY0JeSNU+vIy687Y/pqiB8MXtjFqZriWwrusuxGEDAFFzorWCp0eCsdp
OGimF7GWYS4BrMnIn76B5OCxYcvMiBUoqUJkZvaHUt/Ggy+O6zh4nTooFWl+6DWih8Q3AdTNYBWP
2sc4/5jpeQ7uzeA++mOun3mUFZM5IoTmPaiuVOgciPsHzTTeKhH8c/jppqtU6yR7mxVMPPwIDVmf
VCgfEmdQz5n5jN5Vbg+x5LWMgEXJQ1NdxN8V7BD9kKXPDVAHYs+4PyDCDtQjgzH6J7fap8o3e9jU
+X171jraZ8MNlGOprWfQvewyj/umu5sMt4dNxGQpRzSJYhvElDFx1Oy6v7jKfLVaDypxbR4zpjDG
qjH2+KulPGbiVnmnP8yh+UI+LId3yI0jUh94jZOwtlLQM0cuDxF4a9WtO8XtSIeGrIdSHe05iORP
NK+AMBfWq2LrjdPGPt8ZFHemgHkLvZnihjpn3IzkNj+cwgIZty0+WbUNqM9O8pG573zCpeNXZqPH
kgW6U4EJZxbhrV24kNizS3/JgdK9eVq2WeXhAymn7/CvaWJhsgaRm6uvEEFlNBfRps59MTxKB0uB
WLXKTAceJ6zgpRGylu8oEPRfU1Sgi0kX61cYfTX3shRlhw37BQm2tNB/kh3iOvlAIadmbrvXMNSB
hVGV5wEg6ixjcpg3m/BL+QiQffBecjwqyC2GVBKtkhMKIJBf6gK0SjvjoL7F41F6hSpbSszsmYFv
Un2NvdJSmCZOARO+OTIV19/rL3g1YG4gEpa+6Ulkq3CPceqvpFuPwamHRFfyu3Q/PNaj5IjTST6M
jJ8T5NmugAUJTVRCdQunG9Uaj56d3rqbVOAbBUysvUjQhXbRlR1B2crPbCvQ8CpCLDU2NFaJakEj
LNn1Rpt6R1+17+1NinBH82jMoJUYnYviJpMceETWXzyG9rvG3Q/K1am+S9eRIj2xw3BjJF7Uub22
mSSE6vTB1cNOppMx+9Z8mlNat9sMYaFnC5NWbBCh8A3p3ngc1WHd8Nnba1cwR8vY0j+66Jg3z5W2
FzJfpA4Nd+a4i+TDEJ4F8YTvS4ChjeqyFFLxNolHlmGO7/+r+nZvMS8OPaPfF+FOxCk3c5PRHxiP
s3ZW3ZNwLz4lLFzkLYbzgZdfp99mK9xV6ViUGynYF8G6iD9pIXRe5PFuqvs+PJX13pKXBC+sqlhe
mnwQ593UUoGqlzC9Spb9wChDBF49wWMWkdhAfQCcIe/EtqJLS1XHX5cPYXOYmoPReIoFNbf/xMk3
DT7L6C0K8cVEU2WUPwGiFZ02qc1vQnarpifeNuZf87ySycnUNoGw8IzwSylrxoPN2go31T3yByAD
rBIWiwa7+Na/2sh2u2e6FubZSfyUMW57HIbmyWLgPT5r4W+lryMcbITnJtwr1r42zpbmGOUH/75C
oHgJVf4iKeu5fh0hYksbq9tPT6wTACB9Rz9Z63aOZJ168y3bqQZG/brsNp/Ja1N4+pMkHXoG5lW6
L4MnNPq9YcOAp/lHDbwfPFRlDEj3+/19f9wfj+7xuD1u7aO/tX3b5z8X5+LvElvBMHq3fKEwcmsn
Z95GObIB3OZ3ux2YNf+FruB0q933zr/4l99f8xPu/OpFXtnbasMxCeotnggJc9bkOtpr/te6t8fK
tbf29omXehpW2K1+NzrOktfSOgjGaUxeDU6UcTiY4Z4JhhX/PrbCUnzBWjaLt0R9zqYPdbqJP7hh
5OKtDN5UVsMcs6c+BDcT8YfDXWyAS4qdccetk5jvNR/548TtSapNS3gBDlINVcAyoOinm4AkPz8X
qG4NxGphjmfchIh2bTGo4gAns1T7QslTcCSogEGB9jb1CBsPYXQxX5XGiap7Hl6C/mNA15XkwOUy
c57morXonS8652maQ/6DV6FNINpJwAyJMRHEQq0HjGLmxTZcKxpWioyclWPcXjPWwYPvDIlforcX
JUeIzZVSi7bM7lL0rEugQYmCUmXfEICew+41Ht7F+Ll4kEI/Mj+s6HvxGOuwVzMAXRcn2AcibXUE
91U78FNYEBVujfx8l16k9CtuYb8xkBAm3lZyblN0iC8o2OOZ24pFs2a+5ebFIpdpfG7qTwPp+eM+
gCsRLbTKUGUOXz2TpPSrq9cGhibULckuGZ/lhPLV77JjA/m9eJ6kCw2laD6FAA5ycunzUzu/QcnJ
mUwP1DrfC/uiwq6AMQvuNHhhPKAd3ZLuXsR3lTHdENwjvKBSlBV+MlyK+qmlLdFCVGs/OG5Z/a6X
fsPpmnLH/h15Uf6Et7GHUoDcmAQxDcKy9Q/ALSkCgYjgOnuG/gZHdRFCguSCSUCP5ULIqx7p/xVx
/hERwn68ZJ892LN8lr8lmBNn+PTw7Wn+P5VjXqwgU+q4BOB/fjNRByEq+68J1v+Rdl67jWNrm74i
AszkOrWyHCVbdrlOCJerijlnXv089A/8W2ZpRMyeRh90o8OiVvzCG9QLnfNvHzypxwdmHflKXEYv
2Y/oh/fi/a7/dpQsaDjdROvqi3mNHjN4THEz7LuVuUVAc6ZcZV3og2v8IWT8JCxM/SYti8qyQrM1
9PBFARBqrsUngnpgF9aI0Sx/MhnOjfA28dYK7+7L1+WPnfF5Lz0jpP4YiMeGQ/Rx2+h/nP4GQOSj
/afTP/zuZddnH7Z2c0zI7uAC7iR/qyl71eCBfOoWe17U19X4HJQmBJOFTkL6BY1Gcs6+8X/ILy4i
BQ/0uIDHh/lK3oKafjSNbV2sQJMSTlazKzFujfO20rh1TKGoeIKbpsWf3xttdVCkXdvr6C5tdKje
0a5F6tjFY6VeD5t4VezKjb7L70apCAX1R1QPEKy/vn3/aR5Nv2GsfJ71MxPXaOK04hv8h7JY5EQZ
xwKd75PzEr01C5jzO3gyyKZ8PAObI9RBPxXIVHRP87iZ03W7UMJkPmxFMW1F1/WvxuTZtxRuJCWG
rgYvAdan/s0L6PwXKE+76z/50oE9H2VyYHEhw2tFMMrwqe/zezDS8bJ7uj6GMjfI5JDFsZo2Rssg
DQTOm/YBZMG+h6G5Ug75nf1jvwDF9kixLZ65jr76z9M9ZWs21X9LVxAdHE//2RzaSmA1eW8GL4AS
0F0BzCodMYm4eQ9GjDsSoJAIV8H99Z+rThuk4y46H3VynkVS9mlTMaq3U/fAVsBvWY+0I0cL1gTD
oGzrI7le/wh3HggysRlR/gXuWrMGrHMfMlnc3B+syFb4EPqgd4BPuNLIZpBhIndYdLctOK4nHZmh
8RPkbUDTivbtb56WWbfnaa9qOiWTHRC6taIKWwte0MtrbrwlIKRHZXXqTuLl+uQrF0fSMfjSTFvo
tCm+L3mbCtNyMvZav0H07SXec25A461NorX/z6Emt4VhxXmcNAwFb3873DjrUY0QmuDOXP1/jjRp
9dm63EVlxUjeLn8gLltpG5T/o1U5Y8WqjOvwz4H5z+x9AT7ODkzQpr4zjLMHJzS7+9k8PaErBXQK
feDwd4gpxMwPm7aSLNQ/aSONjluywV9PDqiaWW6cmYX/kq8GDoqKaDLFwnsLn+wGThzHdBmuQTLO
ekj9u00YWNg4+WkWAYAxmVE/7Hj4M9N70fe/KMqOzin62n7wwFbO/MSZkczxn59NqaR1wo8a3XtB
BgdYmrMzd+kOSZGlN7d4473yffG+/SZzMpklzWJMCg3v6wXVlsOt+u6sUxQzkJm9ncMYfb0/10ab
3HK2VQ1hN2gehscoWdwVSCGi1btxHt0nY1/M3Kn/viDff9rkJpMiqU+ShOVS97+iZ/MzXYuZt//C
W/F9iMkVJVklNqc6s9dvpC1OJ/f23t8Xt+AbMK3Aun0X79Tt/BM1t2iTTuXQRGLoh69Fc48NT32O
MN27+4QwIijW63vx0izaitCIzBUUTZXJWA0uloXWq4S5O7Sx9srG24q57X7hRINIELauq0BxuJm+
b3ejSrLKVFW8EpKHGpaeDW3hEIh3gQLBu6FtNG3jgwmGi0XrqF6GGcTYp5gop5lb0GloLyzbUjV+
LWglouuvYO/s4JlqXnpZkjmHNN5ECLBltJ8hkvdFsw2UdyNE9uGn7qH5opZzkzBd1HFozQbfoxiy
jAPzZLv6na2kXZ84h8xdRk2zUKXtTlIfVbpc7bKwqIUeMvUtHT7/39b3f4ZFldfSAdTq0/UNtbST
Qs13Dq704ETAVYYHx/kVYBXTzLxI0500HWkCTusaUWdeEjgHLN8kKNpF8eiOSA6KR600s2u/MFHn
N83/DGbJmBzqNnjGyZM+OFkk1dI4m8ljZgX3eYIaF6wMyYSGZFNfbPgAF4BhDUPcjRdaEq4D/ahr
uL3Q3yvuivjkZPUuFM42h/yNMIN0yIwbF2acujHJf0T6lg2fYmEAnrCtU1uj/aw5G9Wv1p1Jz1s7
DLRRYs1di+Zdo/bR0/Txc2lZ0dfPUwTeUXkO4JunyaHuHhuELmiLAkRbh5l1DCCUuPDtri+2Ok0b
R3yboQsdLWaWXJnif0r+sLtqoHWOQrlPlaizkhWHrStudQMCGUpPOvW4hs6ilG0N8FpJQtHLpKfl
35oV9HDwVV3+ywlVuKh/ZcPbqCrKPoCgzLJdhLGnU0RvFzOf/c/ZGD/bUIWKLbkss6DfL4ghizM9
xNb3ICG24OxTbZ+mq6iWqLbgm9SiZGC662w4IpQilIMBM4A2WyndyybSjyVYsb0LljinO9ghnBeC
nrj+gV+n5Nt2+/pA4keFj7PtqYOFkEKlyPPCPsC0TZO/bIkC7oMMMyq6l6AFxiMGOgijxbZt1smf
tnm9/gHqNGL4WlhsJUdUvIUf2DiDZxdX7Aij7rvOPjT5ljjlxu4R4Unu/cHdFMWw+Syjow0RxAhg
GGNX01AH7Tc5OtDYUfqo5RshbNjblIW+/mH/RIfTD5ssnel1UWLEfBiogAQII0DPACH0TetRunc+
dJi1yMoMMoSn8FQpP7twhuigXto83OqAj+TRh/mrlHI2NX0YyGrewDOvYkySqnhl6KhYg+CzmBAN
sLcBhphSsAon0AgQdyTHqZwQPRp4A8mDpZm7kW6lrXrowm0+nEr9fnBmXp7pE8g0gb1GHh0DWdU0
xSS2TOpWUhQ7tg66edt3i57GuLlyhofE3QGTmFmTfxKe76Mx8PfdYgW+6uQGo6ly/FggNgcLvKGl
4rcfbvuZiA8/w40MecyadhuMNlG+KWKdih9FB5Bee0VQgl6s7q+s3qHb9Sban4a/qnSxoNBcY0HT
AVOxxY+MppIY/xP6UiYqeG0MOzmnWQMbILxrBuz9oudCbEUK+cb8sJn4EWcZHlMDbpm3EHhXZli7
9Q3ID+stF+UmSPcSDGATHGmFdpQy0LJPbpNefayaB2SK+rbddQZFqgh7hdKBP0qhN97IAyj++COj
2+6lEs2F8AkVqATCQQpNQQemlLx1PS1i33yyeRus7ORCWww6mqcG2oP09UgJNUtehfDxjcBYZSX+
h9VjALG0yfmX7yPZXxd9w++mGh0ufAgOPfzh6LOWbnvED5v0Luj3BoA3wxLbofyDLevMafvnif22
iyx5Es2rUZFl8sC68url1m2brnTaFK38oGYzj/nF/arKqmIJQ8HRdjKSWTdaT7RiHVwKycbfoH/V
8cFU7jVeETt/vr5h9XH3T65XQIPkIhQ7NSZ5cjoKq+zlRrLNQ6DSD+qTm6APwFvtHNq6DaqL+OsU
9J9TPXtM5KWPfrNUFHtruK2y5E5WykUjP2giXDZ0yXgEbIBMhnixCwRJA+AhGvJOefLTUel3gQCD
mIpIl5ZLH0V3ahq4iuLHkPzq0vxDyDDtfHNv2EhaAcK0aRYG0lOTdcu244F8SYBxJCAx6rZDMWd9
fR5mpuHrWJ/dZAUj+nHkWgcLXsGXZPM9wj8J55TItBbWopirV1zcUP+Z+GkxrPWGoc8yYR6IiJLy
oCK36u+i8tPW/5v772ygyful1dLQGq00rvBdkN5Lw9GlQ4Rh5HCM/5u9S5CN/4UYyRL2JGsr61At
YKBYh6RameZzmd5l5Gg0ggawCunc5r20aArjGNjHGxrJxfe7Vu4rW2kGFg3YYwWyoQ0BmD+0QPtU
ojBqwogHXt8mX6syPS7Ye6gWQb2Nu8d4eM/2SWi5VRE3rJrJUSlpcOkPZvorAFFsP0jV0TCffXEo
qseZYS/9Uo3qs8XcUkC1JwG+67harxWeOEgIOXjmn1BBTi0GreNk1WNc/ixbHKFASIhIA5yBooQX
b9Ebj3CE0kOAGfkxlguKnjbMdIA317/uQuRrsQTCwjXZoLI7yWNTLY9dtbKtA5eiK9+CGkDMSZ3z
uJ4bZTIFoogChjYsVNf2xKNtvSesB3p9/bcol2aaiMYgIMbkWUwT5kx2/cSoCKrCgHi7Rf4ANEid
6suiQRWtHDaaClMjMtVH397ExSEYGsQF9wGqWP0hBSeS9OFLFDp/2ny2xvNPCs0bBJtUoU5G/vyP
2V4MW4XKY27RbkfTyjhUNOBa5zUQbyLa57gRSOWrrX9I9uv1Sbk0J0KnJEgJF2vuaXXOjDKrUOzO
OoR6uTfMP772ptIbdM0x/qdnbe3n1+HScp+NOa3TmW3RVlLMmE1e7WSEwCv4i0h0bopY4U4G5Ae5
s8jf5B4WKnrUnkB8pFhpmYza5EzK+w/EfgzqhKmYJPK2pmjTZpguC8MIPZ9rzUse2g7JV2DB7vgR
2WffncKsWWombWfUN+1FpvSA6DB5/4WYYS2wp7ClOw9JRa8hojPlOyXXoNj/rQ1EqAS6wkjhBUbx
EFvZbeN8Xl+6S0nCt0+fXFhJ48SxraPc7sjvNcEaL1rk5ps4ec0Rm7bRaspXdh5ve3WE5SKOVdSo
Lc21fi5lx3wGLR95vCrgg32/N01VGmIz4ap2saRXQ1JKEChB8OGpHjwF609QFB+eVG0tG+Wa5q9n
B8+5SKGoJDdygbhAjRS6t0yjY5Tlb/naUlH2ig+uk99ZKkRhFYSHMMqZi00dM6jpbX/+1ZM7xzUc
vddMnk4pfrQaBCM6mMOygY4WfuCWSQN89EyT3a1SV5vo79BKKLBoqG1gVwA3oZPvXXhNHMkiVt8V
VAKwusz8mSzs8hJbFJjIwGxepckzKFxokoOJ+uzQP7QIKXABe0p4WzvS3kGBBhVOO5VXSaiswx6m
cZoDg/fvDDQmZvbaxen6z4dM7866adLczoiRk3IVay9OsGOFCzm/aRGcsYZlD2/C5xNcB/NV0CNI
jVz/gssLZtm2oZtQsVR5UptSKiuLg5ZotqmR5DRdPO+VZRand6WL+Ddsg3yIfmhAXfIMvcfxe9yI
4MQGnSRq+SFQmDLwxYPeLeQCKZMBokI+oGRlAWG5k425c3ExnqCg9r8fPDmeQnLKWLPZYaELUJzD
IAOctQ8dUGiT9qTKGx6ugmBfI0N0fa7+aQN/XWo8c4LBafDr01iN0l6slbp5MHCpTHt/ofrAZZJV
nmOBmeZAdnFPpoBQxaDkJSSUEMITEdYvDQLzo5ZzC8aniXbXP0u/+MgJCji6oSo6Mc/3myIsja5v
JC6spFZQFEExotbQcoaGgdIbTXGI8B76oWgvCmKAWgZRauIrqBU3SorMbVffx76+iSE+JHhTKGgO
VDBLOizEO/+lqp47CIGV9hH49M80eZm6SoLfLgZYZvxHkkrQXA2CpkF9S2a2F57xKGdbQBbALkgx
q+zj+s+FY/rvHQMlimIqUAtNlqf0LScu8kopHO6Y3ADotbeSYp/joKuoHN3e/bQzxBp77JyiVLlX
47e46U+G1qPxgqyLNPxtLLFRan69O+xUSaMj6Vrlgxs2O9Mq7yTMj0xYA6Yt8+ZISNdD9CzMnSKw
wC4RkrIbmEW9D2O5vjUVxPrcW73tjy2qshZXdB/1pyGCeZHLmxqhvArVETVAxcYzf8s++giRBLIM
RaRK/FZQVQ24fCqQmwEashqPYVW/DR6m8WI9dK9BFLoIJqfNKom1RzDc5alEBjGEOhuYwU9l+JNm
PRymfCEkVJYr52+Lc5gKq9T9WcAFjLxkg20ymkgh1VUFLla7rAtUw0ApV6OkNdauRmgc9KZ+aMr4
R4+GdJmbt0rwuym9e10DsNxAJUZbz0VdWjpJSLOmafHUcN7Hs2Z0DjIWiCe6GjKt0t53PoSExpJ/
17oAgJBTpoGSp8Whf7ZKQJaeWKtQBiKhPKZe9sMy6yWh5bM5ZPcmxgP2US6XqsPeYla+PobfolWE
j0qMhCwKEKmFNGy4zqmHSTy+owhqYK9MPQUcftcBJEzw0oidnQyeSPBj1Yy/LYdd3vWLfF2p1V0D
SSC10JiP7+LkYKMDS2a2d2RKPrGxyJBsylABo/+xUqi1h8QYMpbFBmGS/aal9lM7MnrSHlO4XVs+
VIguULa0xrph5ayBvde4+EJhsDUUb0V9kNL24WQkz7VOpTPTXuIUBShQTd6AKk6CA7siI6EHEaPQ
tmRP+OiFHQqGAQB835ipXSgX3hsCM3JNyxaAtaY3mCS53tBUBskYMmU4Verqfd2sOnB0cRfdyfAE
g+feO2Y448oxolXeTFx4KVmgqEgLD6kXS1enoCAldKzBoVNyoFCf3FXp44BPUmGjzv5XEEP58LFs
kM4VF2jecy4+Eg/DiX7vNB5ObHji3ZRzn6ReuE6g2dOJoChL129Sf4ylMqsKMzAPicQhKZDxz7ci
39fJUSNGGXAPhQeclSBJN0inXb/MLsTs4FcIkTUUKLjQJld30Ta4NubkJz5qrBDeXeCg90YwE+9c
HIWiMD0WWaeqOxmlzAtwEYFHZlDvXfZ0p+5t62dYLq7/mAtJDytrf4Wr9A+nSU9Xq6VlhNzLvBet
uh+r6z0ubpu4RgdpEYvD9eEulIPOh5vmOyLv3E51GQ7NjArZkn7TGXt7hPPPTN9Xw2QS1NpjeVGo
1Bcp+I076KyEIbJoSAyNkXoE0ppKgWCDHpVP8qFSIJbWJS5+yLlxNe8F1BzEipp7v9Zv2vbdz49W
ttTbk+uayGruWul3LqkruwLVE4GOz0CrwdXMy50FKSYLlF1V0renmM1znAOYl9d5sva7dYWnd7Yw
f6iQAbnPlkoa40GEInk2c0eM8dM/P1YfH1dT+/Kq//5jG8/S00JOqU3sJVSEU2jce+CXCgy5mdhT
sS4dPfULwGJ8lQ8mGzPwbFqMNErIErVDbpEtxNZCK13ksDPaRbD37fZJ1LCbh0/byV7GXCyTGlRS
83ZTpNJW88l2Sn+bhjU0qwGwbaatMHswm2VUbRIYrjZy9Nu6dt/8LtgZPwSaI7ia9AUqaQpXLHp7
GWzYqFrmDqBu7TWrtqofLwuE8ePy1YT06UEg8eG1DIZyqNoOfUBsq6xFh6i8YflvFZ/QY3QIbhhB
E+ljKB4DBVh3WO/tDlnxAnj7p2tZdHkgZrgnQ6Aic+uoxqKWqAU7n2kFYwQfJRUDuLTZwtQbcv05
l2nIijf6tEgYwL7ri6NSYyVhozwI7yPJnW3a3uvDRwlCvUMern8VMq5sOm9HjQgRErFucFdWoDt5
EDViVRcirvPheY9aiSat9pDn90VqPGJkD2FTCl/lBr/gnzow+SzE3qf/E6FvyeosJUjRmRHsswBz
LOsgUbROWw3pSALGuHuoOQSNbzwliPM2OV0QabjvRLELFOOxEdGtLdSPHFew3A9hF+NIgfaGESgr
P1T2ZFgOVQkno7gqcJ4gvUhysRjDTKx45Fq5S3J/a2lYkqTNGi+CLBGbMvH33YCuNhIy4j5KRp5e
s7NdRCzkGH5wjEgg/M9k12r1yW9gFMT6U5lo+3D47cnyWkvVpRnjzFDhR3m8fikpl46PNlbCCFEB
BE4zOpFpfdxq1VcC7NdHKeEp1Q4ZipckByXEXaWBavLLIdhjm0VYkMvlocsQK8tQlQu0mbvrUrrE
64KckgGQBPzBJGfxC+G2uRubh0FOdmUf33SIHZb5B5YhMRoM+CEjRLRxC3s139q70Ae2NYMeicFk
EPxP0uzSsUsza1TzYFVvlg9yVKwB0FgI2dApcBFnySzlxuznluDSrXI27PRBz+o2bUwxmFSVN0Gz
0aOdKN7l4DWBIeOLE9Qn0S19/XGA+3h99S+9gBqW4IpiWTr4zUkybYFe0UXUmwdM4lSoO4CD6hoa
gH9K0x+138PTTWYe3Uvdfib5P2NO8mErUvitTWceBE1Gd6BB1KhrCeVbzRU3bv5OP1CjcEWBXyva
bW+Hy8DGTAeJ1SBTZsKZS6morY3IVSBUCGp9VRvOXkqFhEazOna/gY1pggdNmsC639PRjZM9aBSY
WRkSvAgPbNKTXxg3TrPzPQyDCPcphCxqmWw5/41+vKzchfj6wfCMkcwsfNTyWqShUBtuProUAa6R
9lSrK80It7bwCNB+CzlGYNvdcnfEmMmp6GrLK+HOIcQuRVPnv3FyoiJXadRGKsxDlD966b6ylrSG
GvPu+lb6B85HscHm3HwBsDhBX2/n2VSyor3ljbu4k7oV9w02Ir9MFVYeuV/tc2dyX1oB2b2Lfrq2
dBxMgVHxy+2d1/yMuaOvf8+lew3YC82KscJgmpNtVshGaJuDYxykCgan/IeCgFUcdQraCg6Kbft6
fbhLJwl0hAbyTQdrMMVJxFFSpn1cG4c0fQiaRVPdSyYaCdvIQZBQHMz07fp4l1AIZCRgVjRghbJq
TcqtcczHxG5KKkzwGj4bzkeKzVCOFre8svLXKiGrmwssLz4WnBUVMBEPhjnNhvouCvO0TcxDHT73
6t43o40bvRomRr/ekSdCFH/GhNp9dCN4vcHWrPZatJHH97vK9xowmeuzcCmkpktnKECLFQzrJ6mQ
JnVuYkaFcXBEs0ndCgGCTaC5XC0U+Y7XxzIvlXF4GYisLdT3TGtyWdqNqQZ+wGAqijsaPaMYx0yP
8LbTm3ckUWDIf6ZmvQq04AdmzfIANEMUqJj8ABpM7d2I9Zscq680+9R+1Omtz8wh0mXi25ux/WVt
pYPXSORD7J2KVl9Q1VWdfR/aN44LBOkXpkta9qDg8RbtW+OXEmNr9lyh/Db87HE9rnYxJbw2NHYN
PIQbdKRBSBSpslQtPEZ2xGi/TB7PktKNoxnP5Lv4j+P1kLkZFHcTN6XRVK957NOZS/biVrVGphEc
AdorX5fw2c0g0iIIm4aqTaUfie0EUsIKdVZN3pDYdQIpePUWLebry3UxkDgfVf2eF0gZjQqnSvCf
6R7WeX9S221mI5YOrQhxmlT/GxE1jmWL6+N+gTem+YhlCZ5TwzBVGlyTccu2NPpIgtKm7vXhgFFa
gsNO0Qe3pamuFX1Y+PCcPPB3KZGwi59WjakLVkv+baHcA8LLcnsVNs+eLbYeAg6gpUylfPYo5pvd
L7NPcUCQ1oItXoHfQyi7q63/ZsXogBv0AsUocDuZuzhN0tiOM+Ngx09Zcd+HDx1FOTagUyIify90
aPXJzFm+GBgIwj5ErlBfpKHzfeKElVW6zdocMrRcKzSQ2m3cthsjK1aDc2i0D+RYuuYI2GTlp81d
iBBYqAGagkx6fQn/L18y1nygSdj69O1IAwB9XuAiYIXNCmsYSPUJzM6mCZC4G05mEN2Sj7h4qhkS
EshGs0zt9l5KqRfis3X9Y9QLLwtrMOJNgXcbgBK+T0vYaF0iR5Z2aMYStqBHGiyQ0KlQ6pYHf5n3
sAVRrHS1bK8MJEYV53twTloPVKfBh/A41g81tFxk3FGJRAhkR9vevQ4BMU8PY5FSj5tND/4s4ETM
vlRz3z9Z1kiVlCCNhHbQ1EXgfGgNehzIK+j3JYLNxAa8jtdnbG7AMR46u26qqlPysgBCXNSLEkM6
6z7AxDnF2Wgfo+zfWv7cftH4P06OPEskTHaKrBECTI4L6GWt1wcF+HN9VCDFD2iaxGTiMdoYqoIY
Y7SP833OXVwjOYItjFe1y+s/+lKLUFANZKfQJqRSOXmdZALcKIsrwBPiAaioQMguN1/a/OTjdDSg
jeiphzb7UUaHjlaqAI9XBJvr33Dhgfz2CZOQS/bbrs0tPiGod4iJENAKb+5WH6fyn6k++5nj4p8t
rtxoVls5VHuM4KcodyCQrP6o+r8Qz6E01aBLk2K71Yk/13/ahWjy/Kdpk0AjNXTDRGaMYX2q4fEp
CR6bkBIrZH8Ef+fA/pdezG/DTd4QNRv0qlAps4L210GnebtYveWADjybQ3Ny60OWynM76EIw9W3Q
yS7OuPGklK7qSGYIzI9OutUDdzkOSRKsKO+Os8vVt9rdGJhqV7gMIU7FT+9Mb93LH9fn++IZNmR7
7HYLYFGTreSHkT3kDSgzbos83civ/P6qfCINt55qdWYw5QubMN1VMOhVcGYoGJKrfd9VNg0UhA1p
lPaF8aPolaWSSLvAwT4KwfGsaJF4fc2BS5q4fZK75AFqpTi8FO3PStNRabizga42TrIOQCgoyoOP
KH9a9q9qvMw9ZaUk+DpUr33TrlTfXfWjiLB4MPAWGYK7XAf3XmIVnBMYRMe0eDU8GujSgxrQvzSA
wCCSkLj+TqQ/xnSZqAnKBRllV7/5kfRg4kCl+OBiwjtJYNKNGUWnYalloLvfQ6u3H3UbBD8pavC3
kMHOjKYe7Z2RLNWQh4HyekpA5lV3XRKuIupdZmNs3V3RZ3uNLkKLx2nDzIsX2TuGWMBotvra6e+Z
VP1qcBGSw3IpCn/Zxf2NgThJ1/3K3i15kUv1NlFz5Bul5tDiL5T8auQXyFeLGK26qD0Z5adebduu
/2sisYK3qx5HuH/YN3CFkgJb5l++emoxLUQPc5fK/a5x9EdRo25oeRvJDA5m99kysZ6nL0fAqFva
D3K/4nBWiJNF7FPfeQ+JnGkye82pR/+kGdKjniYzme+lvapYijImvVQSptFCRvOVWm9NDUFCMvsO
vGCDERSWb68ISAzZ6frJuHQTqTKHQkO/X4DV+r5VY0U25cEhBWPuC3esd+volI0i8Yg8zGliXygd
iPPBJleCnXttHbg53a/yrojurfhWwYhd2l3/Seb4zdPjdz7M+L6eXepgyq029/hNUbEbDAwVACkZ
W8cYmRjUyyMQ6mLRFdE6CdB5M61l3p0o55BJvKeWvczg0wQof6jZ0oTsjORd4ya7VFv3/l8nL1dl
VCFGpiHqcgjjDlNNY2NVp668S7jFNJQy/BSBc6pPrZAWLq9jl7Ih8QRzAYX0uL8YQXdnB6i1eKgK
L1Ngy3aLgRwMo8rC5gNRMXtPK2BDFQBfOjyRCpBi9On7v06KVCHqLsjXXp+zS6m4GDs86BTIli5P
i4aEIm4FaN48tChBZ9RiE2MTok0rg99Q1bsSGhoiRUryu+gAH1NRD+6L4eCao/nkttfCJdZx1z/p
0jnQRx1wTR0TZGOyWcKyzZXQoM7k2w8hnpn+plBQEMUdIb/9KpxmM3NwKd4AbwbpkcI1Zdvxn59t
m6RTmoIMkAwP/7dKOWTW2un+i8N9PsYkmOxULVR8iTHM/qsajXqq1xLcHaXCQTn4QUMq5/o0Xv5V
AIFlCuDs4vGZPvtVNUiiIC4oXMGGAjLue8fZOs7cEJPX1ZbrpDWT//lR4PxL/RNI8/VfcSmYgNvw
v79i3CxnvyKs82qQG4bwxS2RBLXQEh1ZDjbEg+sjXboQz0aa1oAcx+1l0FvGGCoo4Jz4QY73RLRb
BkfRzAx26UI8H2xy+0Lgy/OsYXE6LKHr26a8M07tnFGLYl1KKMaQEsaGqgDJnc6e3AYZcD9jpKIY
+rA0UU7NWwrInnRXW0gegsmw0m5j9gfZlpY28QiRMMBikjt7SRwHHOedA6jjAFxF4mR0634oFm2L
pX3bbh0vXPbpxmneHespcMq1HwtcpFb1gwzr0nS6t75y/khRf1CtU1egatcPm8pCRSTtHrUs4a8p
46Co5mj2oqRKbqVvsf6npNqd0SwpsYCW5AHftceodLaljpSSf+zk98D3FnEi4xNc0vbCTXCEyxZU
Ept11LZ7N5YPZiVTGgY5qPb5JjEwKRpAlwxegPUlPmzZx4BuIxUByEpqTUhT0Bl7MR1t3/vvI/QC
+cK1hiXrSDDycSU2pZ+mjZkd/sWZg0MxRswRTTcZ5XWMrdOegEXzVwpmaCGEtvFfDYoTU4sZE2oz
xm+zW/HK+g9BicsIJmdwqWmL3+XlvVLfucQvWCvCdLIpKOGMtUHqVfpjExniFTU8qMrDGND0Qt+B
3qEv+W4JaV9V2U4CzR+LeONFxkqp8MOCyuoRNOpxvhyKn5b8GolfiQK9AmdJZ+cBzFND9DPjk8rz
hoFnlb0PorofkNmE8qy7ytJFqS/ELjMMW4LTfGOOxu3Fzi0LDA5pVzKdJ7y2exlga/jpbboKOzdC
KbN6u34gLx59+uMmiEP6iVOGiBU0lVXJJaVwaODRMfeeOPpecarnzB0uXWMm1W+6DkBS1Kl2hhJ3
WjuoDOTVB0YR1lOrzdEyLt0u52NMDrxVNowcU/SVpRruDkw6H09J7TGmo20jMoa9TB6h2nlI2PAK
m9gwb0dkxLibcrd/thGFIMK4PsOXapvi/KsmT63QXT9MBV+l2LvMW1VUlwP306opqKz8cgWMzRfZ
avb2+0dtjB4PyG4QWTzvdDu+4Fpnt3orxWEBsFM/NLaK263/0CPeGCLU6xP+6tomrTEFLOiRo9om
+nwPYRxkX7bLNDEKYjnWYwZpUEu02wSUoa686UxT6nx6RnOjYGTeJNG2pr7o/c7pqGtY8Eo2xEpx
EC6oFbndl29GtxlpYpbze2ZOxzmbBqEjtQW4DJYh8ld/6+y3da3kCp5k/VCg/Ew/tEkfu/jFRasE
2wvkyO+bgpo87tfqDKDr0ptyPvDkwW/MOo49h4E5yGwkyE1QV2cflX9J/ePawQOnrw0i+B9eU6BH
Xq/mqFSmwBNDvFoHcfK0XwbcTn842e3PXIe0AGKixEOmwi6WtNNWqfSSRIoEnKf02Uo/erM8ZDj1
ldraLX42Uf3URsgciYPS7+RS3Iyp4NCOnrc6Qpg63MHsIx50iJ/oZGbbMPDuRYuYIvbYqYP7e1By
G+10Ds9AmucAS0VzVgbV6fcONyPWv+mx6Q6NA6W1VdBNBYsxl+VcLLfAbobfBGiK6vOkugM1uVfK
oCO1TPobVPXdDKOH9Bijpuhyh9mgLK117M6pDF26W3jgwQvhTaNhzPY9RmotEKVRErEi8cZF3jE+
KcWRTM7oXkjmZrb3pcvybDBr8hsDOfCTtseUYUyT3PoYlKCEms8h7g8F4YCLYKEfubuMc0nI2WEd
QUa/1cP+oOtzfIavctn3s0a6LEb6IECPMZX9/suFE+ii71ztIKlYJ5Ln0b70VWQ3zX1q/vLF65Ch
rKAVDw0HTir0dUAXhEqB3R5okEhNv32rAD6F0IWUXl7bMkJ1CdzHlveue9QNeQcwBZBKTrOrN2ak
cS7cvorC+aHOq4FINafFKd3oDV4EAAo4AdDGcj5kiigebiH9V39ZLzemsemzmWf1QoOdYQVSL7BA
SPqmgW4+OLaKL4V64LgaIOpM4z3DoDMa1nnqLmnOGKCey3Th1rC722OW8vg429an2lsaM7nexRUE
WyhkC7UV9R9crOpVpNJOixo5uD8VoYQweXUrUIZhj7Krfu+Hfx0Nt09vWNmpAdrefuqT6HkAbCy1
92m/HUKxNfJXL3iuoH5p3tbAHbVFQiONbz0r3CjaKkiPXQ0TK0NYNpzr06n/Xrvw3BA2+CItEWNP
kiBV6bEscXNWMf4tZfoxDLeF81vCwxiMUwXkw9dXfvGRWeLWiIptj9qDIm7r0LpB/yFtrf/D2Xkt
Ra5lafiJFCFvblNSWkgQroAbBVBV8t7r6ecTfTFFkkHOdEf3uThdUVJKW3uv9a/fbKTsNtEVp4Go
Hei4cBde1o1EI9zBPTSYpFz4gM/fL45dYJQATaemLKJedq0RNfQ1/dtUwIZBJScaT9hmRH1OjLdv
z+q8F9PH5Xk14p8IfnlMpoKE2lvEqfzC7XzfT3h8NPt0VlAeWAZfP+EyD8y6F2PZK+stzNmQ4YZA
uZ6ZvdtibGtWxW2ao6+u/0CCdEaIZP2AabR1Nc3zw4V7+V5xci/qQhlDUAJb+wQ/QlqRaQK1hlfX
qhtCpO9UgSpdYV4+H5LZumJ6LhnHgaQUbYa8xmSG4WFggPIwnRmq1g1gEV64qWUPO93jEMKpQCIL
vep0j+PjGCPLgElkKU9i6qbVXgU0GlnhbYvEnQgW/EJkZB3Z+CQ2F2h0n0X2t6tDAQEh4rD/NsLU
grCbZa2VvQ4FhZKR5gxFPUvvfT089v5M8jm5MuM90xrMt9utZuHwYPQELasocvaLdAtINRsit1ii
haGbWvLHoGNVOr8xun4eNLvV5Bu17dzGmuwu20bgZ1j3YEK7L8P+Sq2x9S/DHd7WZDOnoWWjbNhk
2p1hinaj/elDGAcWRaT2x4Qu24m3dbwLIx2HoHLXDzImK6Sd5RB1erQ7fxsyF+KK+Eb2Ntncdfpf
iaw5FAnyCC1uHyMiimfcKWavR90IQbDJ033DiHSo9/ypRClteuEVDjhiJW3wrtoSnBhlqFFYqkJx
o0LEAL66sEuePSk09KRwHyCNQDD7+pEogR+WklHKnlo9jUPsKFZk6+NmIVP2rzDn9WZTEtRITXth
8X0vLbAxlWAiLSIBhHLL4vynmFWKMoU5LEgLCUEeGYAKdj/9xcgF2+cBIg5C4uAGdo4Zv0n9a5cT
uk6WmhAQJGbcRt1REy7c0dkDg+zKxQEQNQUI4dc7moUSanCsSMxIW1jipJzg0j4ib66itYFfiIxP
KXl1hbLZSTnZyo26X6RpnVk5PcwUpt54lE9OUD1rGvnO1q6oJVuYXzXNiau7Nr+DNTBW2zbkRbaX
PAWXSuzkayKBC3Mxjn2O/NMNpiEpoi6nnpsXgROYOVQu3K5ZJHpoo3GXPLGfX+BnOfbtijDaYZMh
M6XQ+Pq4lLrLRbUvJHiIG6Fxhtmdh+dWuYrE60rb8yNnjKWDclPquwZNTrTW2FiMBsFqeS3i5N/e
SCHN1rUfsvCe4vghmaBrHU00yjmUCncQ/jSp2837As4nf2LICfzw3UEnP+NeNkNnMJdk3V9qfV0R
A7zYuEkoiOqcIN6IbBzCjPz7OllnJGHwG1aLXNqKfltwH3UR9f7e0BziMvoXGWg8vYK41PX7Yvyr
MnLqifB0GujORXdhlZ2p5IFM/3lsJyW1lam9MTexBFxrG9ZjoeETnHpVt0XR1UuvASoe5ZJa5Qxd
RJIxk8aBG/089dDJRWVUzX6aJ+LCikuhWIlFs8LRh0WS61hIEJuj5R860CQyCbHeN/jh5D6G/d3T
z4vmE/M/XTQa/zEkExKNop589XGQDFYRo86txpw0ZcIFo7tAEFHjyk/iSHbZ4yT5j3W4EPNuiqCG
cW+uMKTAtSk/NkXq9GWwS3DGTQ4SAuef7+7MxGJpPOF24wuskaR4cnf9NGazbiD7jMx7U0K1Jka/
4pFhDlPG5aNSsGaZHyXSaZG0r0fyPCIE2c2SRyOajlQZtlyRuwhm+PONqUvrc/rYyPHmHaq6TPVw
cmMzs8JWy1Dokrqsuhimj/IVg9kQSK52KgZ527hY6Z70kd72t4Q+3bSHnC9IOUqERVUOifWC7pCG
sqn/4lf9QCFuxy4HzrAe8pW6nVrqQ/dx+/Ndn9mSCDSlC1jUcQpN69cNwvfHJkXuSQvVuHGzwZLK
sUhfka+Rffko0xrl7ecLfpI7Tx7Tlyue7OBaVXZxD0LiNSKZPLVt1n984U5SD+ilpIEpm5fpj3FI
mOqlRvlcrf7l0idvSBXiTi0rLk0t1XBgDgTLGPO8A/m3x+SlJBIUYcA+EeTjqF371rj/ZYyvkUE5
wZ/IQGN9IXLTgHRuHUMNaASL9jqCLMrw2OLUm7v/gkOHjQQCPfZvQ4Qze3L2TzVwkllEqhe3+9j6
7RNW0hcfIaVy5BmIMzMT8y3m4hfe0lLrnr6lxcRCU/E4ofI8uWw0VpWWtbKy8IKb6qm+CvKDpQGr
HOmcBwiY0V2ku/j56Rfa4jMlh/LvhZeG4Z+SIw/byKpomT2NeUPkIkcMq6dsETF76SWCzKVrLb3S
v9dqsiqO2Wq8Vrju9b+cX7CeJwRMC/ntkubxTHfBaH/BhRbf9m++8MI41kI8wO6iIoZJVoOQUFwq
43UxXtjAz33T4FCqIYKufp+g1tGgxVHPIxTjLe8MMnNS3PFVUy/SXabTBZrnp1rz21rB7/CTM4ZB
7ckeIjd11RvyqHij/5ikpPRU5U6O8nVdeFa7mqZkm+AAsKybXORtEo3K/yZlxAHpMZ69oRavOzVy
omxYG0G8Vy6Jgc49DxNAFjPZxafndJIw9rFlYPagek3yK+pfdbqS5VigbkXwO+i1E1oX3sDnV3n6
SEB2TE5y8tzhen9dWZUvIiKe2wUKJKs+8mbSA+eKMVs73Damvw/N8W+VpgcR0/YMakwSIvSQJaCn
t6bwFg8HfQiuAtLAxRxfCsG6s5r4TZjadT2I64Q24+fv/VxdrVgUHvhWLmMQ7eRTwH09VVK9Vv5D
N45sMQaRB5NpJe0oU1QXEqHEVUMEVh09hog/Wg1QlSqlEqL9jF6gA02vDGM9dZnd928J/Avf30vm
gQ7SBryrHFNruPtonSSQl+torwzGehSM8cI5fK54A0hgr4SEpTI+Oj1gYnhLvspPgT0fyNeG5Q3E
+WGxA1vVSp440bJL3/aZFcYllw0aCAv96MnBMky95mtZzkZibGrzncY4YZFN0xFQKp83zaXRrnJm
e1aZnSiLIQhQjnhS12t6GouFb0peAP1yAh5DjJ/jMJiuuiF47q32uNgfhBEDETmKsCog/7Nzw/yg
MXi0kOkb4t7EfybkhU3rUdXspi2xohH+wmgXulf2f7gneEl0ubTy8QLIZuulUSmbBnvU8uu6qi7V
3MszOvlkOOd4a0BBosTv+vrJDOYwdD5MaS8zknUuNDutSfZVkHjQj0cYYZZWHwJ92BsMFFoW3aBd
2seWNf7tDnDFYWqDgyvhE1/voKMqyWQVaOzT+2j+G5JCq0eMq8mAqMmsK5rO9TsU66A8OjBjJzH9
oF/KwTZo4ipjgwBzLUXTqp2QBjTRQ24+FfhetdGhLf2jCvLwfziqz9SduvTPbZ8sPmtUlKrQQQfq
/jD0GHOof5ctDgW6DPUwHd5aAtAuLsFzoISORwVTPGwhdV08eV9ABgUPRSf1qLtLg4l5s2IDUAks
o+BjMVNIuvVgXjeccz/vVecqSD5t3GjA6USagJPNtR6COPYBo7wOwxm40gQFiwA6JcW09s4/RSZv
//nq6ua/KYyQZwE+4FmIXuqUUyEnMliSUUmeObzp0XMoH5ddTxYwbSZIN/F3bXIciuuZgV/BPjdc
Ght8iilPVyn+eUuRBJcUp7WvqzTJ0zoKNEH0MLaph2PmX2F60vYbH1P48Tfo+Konu0u/K/o3Nb9t
Jref7oz2T5G91TXUmUObX+vqPX96bLygujXHV3kgTc7cSYKTpe8J/9+TPiJpuR6SJ1W/mqOdUJBf
/ZCIWO8SMzRmw0opXTAY7HTi6UrT9ll8NWb3QrhlzCaRjddc5/qh1Q9xtg+036J6pdDL9vq6aEHh
nNm/0ohHDDeqv2tyMhZ/odAMk79Se9M2N5H0bk5Eo2q7DmVEZ15PHanFz0X3R8rv8uYxZihcc9gM
uDla+zx6Gi5ZAZwbkdCFI1sBBmZ1a8vu+09dWM1J4wuGgoQKF2dsf4Bawac3VG1RkIIhvcfSvoru
FsMnzrlQfG05zcaNmn/8FysdswcdiBwNMxOSrzciJ2oMFjbyrsO3rDzA2+g4yoz+I9iYNTpfcuUf
MsHu5vefL3yuU9LxQFYZ9S1CNWspZv95AiJvIFCjQfTaWLsy1WKDIf827AmcehWTd4Ug8IaAN5Ss
aD8aNx2ElVaTZOYZ/ZPPLE4VM0fH9XbGmMbvQoa+f2biy6spc4Ll8LeErRbnzs83fQ4ZWFBBVOga
BQwmtSc3XWJxrFjQE2t5dAgoWZEALadMqWkmrfw17o7meKxrgnT86yZ6i9RxVVmvmDWpxZ6iXL9Y
VZ27o8X+fsHvKcihhn+9I7+21CIYIhEB1KGH1qTFV215nVu7QNzI/a6Jr3p1Tahr1Xljss+pUFtG
IOSW7ar+94Wn8yndONk42DEM3DyoGNAjndzMLCZmHNPjerq4GRA3Rnep+VsJ33sArugmCsnEfJEg
kw/iJlf+tLU39vuqeSz7Y3mLpTzDK+Z0cXHTp1f0FkrlFv2L1pNCmD9r3bjqtRZr/UNePxjzLXZM
CPUSJhVDoYDgb015bRn3ZvTRkCk54FA9tC+R9Edk6h/jw9AA+Fn972HGwU9KV5M54lj1Rtw1ETOx
f2vpTji8muFHg14snZ6y6D42P9SSlm1YlQZzkPqR4DRtvFIgPOIdHjbHSn6iT51T8McA06vwOl3y
X5/aKl716otGfTMYH7V5P9RbH4LBuA3GdTp7QvJhcXr23OIY3876MdEeE9ml/+/y/WKxkW0mBPVp
8j61t+GfHtpaMf6Gg7fSdKKxUsNeyFa6/lpj0VSPtoAu0yofiWYdhd/IfgDyUCqO15K677ubcXhB
ngBNv7N18oMnANKfX/uZFhdlKywfcCnmfdZJXd/1gmwEQTN7sszHiZDprpOf5tTF1YSq5OdrnTuY
YYcgWaQJBDo4Xe4ZIFNVytmM6fY2jDKbcTw2FsKvxQuMCS0NV2ShJ2VGdMlT5UwBbgILMk1n6LIk
8n390EyLuZQpMbeJhwMVAUQSUfpVt3et6eCxr1h3P//Sb1FhdPAIlxddo8FGwznx9XpiPCW0vfLo
sROO/kqonVb+/C/CDnOFHFaEIF1iPsLc1A4e2shuLYy9bEVfDZk9PARvfWo3SCLwZJ///6/cXMie
KmRm6sJT5+FZNfDbqpqRz+9tbu0MJ0ptPyh/J30T9RcaXevM+sKpiwOCh86M6BSe6iY96WapHTwD
S3l8N7fFewZ4Mtmw1WBECu94ubyK6Up9bYdVLazKj54U8kc2Z8zjc8Sr2J0Q7YzF53MsrXDo1AUQ
3FX7i9GrcNehKFnouKsRO2KVImWlFnji26R2yi/dh0HIYbQSHpEgj2+QJ8xnvp8ls5bKiNb1Kfs9
kQ9/HaYrAeuHzI4B1N8YXgXPJCjWOpj1KnixKNefMlzvX+PX/I/K+ON3I0Iqs+fH6r58lIg4vdYD
YpCZsRoPyY3y0r/wB9BTV/fiqntXHn5eW8zzWDwnGzUwhaJCjYP++O3wbcIAY3E/G7wcA3+mkbWD
YNQxbsxXck05TWlH0lvjuX9I9to2Wr0rW4H0IeuDZJCn7C67G+6Ug/9kPvGQlef2ob8pHueH5k1+
41/EL9PT9PZa3M0PFZ2NtPM3wV3lDU+EodL2eebv8oD8YKTDETDwwL1nNT1H/gouYM3AJkUi4ojL
lBQ8x4GVMThkjE8hnaRTTpgzkBfsRL2doXD18aMj33YVoG2IbEhcFOMthQNmuJQLPpRc/hoHo1N9
IJIb951lGQw7MFlKGglAtXUU1THGfUSUo8mmTUrLCrmGJKw6UhEIXxegjJBDzhtLRDy87Z9fxLml
jS2arhrsKwtX5us3jouGXxFW23s6ABbGGr4d1FvSjH/5zMB/vtRnIff1lcuw3GWsL5ZRu6GebNOT
wCTD79mmmfCqk7pqcSD1awLq5Q9ziA9qeW/5gtMzxa6ZAynKHaCxC/c6ScqaGF5ydXAYLPR+jd/z
jL13GRNXWOJJKjduoGROZt21UgTQFduW8QsBp1GDyiRP0dT/mvBPijChFTFhnxyT0s0qjma1n4zq
jgTci3vGGTM8FCcEhQJqw7bgWPr6YEOjKuFpD5OXWHzf4rGP+xtdetbHo1wRXRHi7DhPu1F8D0rT
DtTMgSR13UYjyblYtw/ZQ5/MO4YaeAbi7/jzm/j+0rFkECXKNcRRFNwn3VVb4cOrpdaIZHJHFcVg
JsW891GuinUuPc+XCFDmsohOXjydrLIk2S1S/9N2EvemJp0GafAEbcbaS9tUNGPVBPcEydLYo6JU
diXk1bpvHrv0ea6bK6OrbE29gyxyPUrJJlLUJTYFFvxzAGc2taBvy3cT/n1K3K2yNnCsXrxuaNxC
Jdhi9+n60W+/Vv8USrSP/dJpxbvGktemkwjpPZ7weE/NpI3cibKN+wVH4GoxA+zD57k8lvuU5PnA
l1y9H59HTGZ0kb0eOpYsKQfYItdhj91XUxxq8WOGQm5pz/msO30jbcWEuKNgizZ/baqLJdG8G6AL
WsvI3lde6Rm2oRhDywXEqqtbSSEZPBOdILMO9Wzsy6jdZL58qETjbpizC/DTGQCUQENEhzjPQAH/
xnTxfUQIUpEMXtvjKtpjfxzMjiay4bICTN23h0m8zTNxLYvVRhl/Qzm15Yx9qLE41XWoUnvaDWGc
tynRWpgIqxFaS+GXIca7Rq1dS2huo2hw2ty/G/JhtVBGSmW6sGedGSLzMzDIWHAR7GNOQ5A6IRJS
xSxGzxgOPea3uSexNftLERrd4MYmUcLPyDy0TdAcTNco3jLO3Z+/oTOGwcQeaCqfOLdA43PaPeaD
FRkxB9jUXCmhaBcm+41Jtgdlt0sNAWMv3EniJozLtT6ODgbDBIAcZkFwK91300tymzNY1dcbWr76
f9pZo2wU0lK4oQoxFBt51jzSvJTFzs9vhjxjYyeuWahsPrafH4Wx7GVfvm8CJ9jRTaAyDKnQtH29
ciyJeT1HU+UJHaWi5We/umpYs7JpPmOxOjB938C05FslKoe+AxBgV1kvFWVHKsxOnxarMkAnLUQb
dqTWZFRlYA21aySapg4DRkW4w2Nwb1VsCnX9x4SuFhGj0TcR5AxkKT7FlL/GS0fyj1nJeMtHs9eV
67Z4EgxqLLArZCqJQfZSM68KJbbTkQqtwbDOmHfm2N9aTM2JSwtE2a3iV6U7+rC8lCZymkJ2a5DZ
ZMKLIVfJauf81vBeLjc4wrh9EK0lvGoxj76ecuhjyYcgmu+a6fYpPnWxYlfUgj8/7+8dN8+bM1un
6/6kcJy86UpvsHglB8wzag3tzGucha4l146qzhujku2K41OdsPzDeNz4M3TPORAFJtXboENyPeS7
YPoItGH9820py/n9ZRlgg7Jk+8EMXxqx02MFN79Zxsi+9wwqHcwMd7Vg2UguTPQJpvagD56aHYfu
zeDRcteV7ijyRyOLN8Rm4b/xUg6CnUFGCcICr6t8lcyNI+oS8WIzGXA6MR7Rtiqu9NqTZswirVS+
ngPNLWL5OU9dzp2dGjJbZ6D/8w+TPkGVk19mcnKheudbZ5WfoApTbs59pCDO9jEfFIqXPMM1nn0u
yiU3bgWnaj40FpSR093qEVXhGlSyjrBMB8NjJLUy0xt9caRvnEYJnMklftFtheCltbb+09SlGykK
jlpVHMT4pRMeoGj5EB+T0bBTf70k8Ghlj08j+EF2ZyZ/a4pRw2REoLlQw9fm8JjGV0azX3zd2/TF
YoifBmQ6G06Iv2RW+CsZ78gFx6j8lv74MRo1O7dmNwt/x8YAcaN0ZIFc0YB8Uf0lJnhSgorIl+DL
pIhz8GY49/f9tOrHDwF1eNXlCKkiR2plqt+l9cidQqzW5o1CRsFopBvOP050Ndjl84cQaXtEaHE/
rzSKs6gLt1OHjTPh08mjkv8aJLvwD02l3ScPpQD4mmPfBEXRL14GvDlMYT0qL41ZOBWGIYD8Bn+z
MslbeaLXMnZVlLqR2dp5+VfRexC895E7ZcgB2gIrzhBsf7ytJOwunrIC2+juOYsEV04eS7+GaZtc
W3l4YcD/aRv7bcXQnEoqug+cjU5KrK5RkxnpTM/s6oOJ5n2f+XtFjG4j66ruQ7bk3EkV67YSSrzA
yiuhqW8sqXIUKV53FBodlrATTXZ0ZeqPNQ2FKiUwk6GLxJvCwkuHFqGKUT+MTs0uyuhbxSdUKWgi
NPAjLzcYFWSbXOicQMPvIDNdNod1PLInTYpthOFrrpgvldg6alhvWkBon7wwtWbf1aQ11uahuYnG
15bapYoNx8K7r+2HdV6h0us38FflqVsX+ewWx9KK17I67a0C4+tAdnhBSf6ADQjDXtWeoBmUab0O
Bkyh5wqDt9LOo81U/y3FDzOPbGNaVw2v1b0fRTSIuu9IYmvHu+UlywXZYnwOUfoqteWFMkJZTujT
d0TzCcwhUQkjv/16bHWprMZDqQF4F5uMKl3V1yVK7yn0FDm5qXXVZsO/b+orlDhORt2jycR5Hirq
teUbaATdbsvs2CHkaqrHOferVSFMnkLbx3dliRuteMrVnL3PPOrZbY+ZrOVEfrZrh5eSKt83cRlm
lCF3vy9sWN+QouWAWAyhZQ5lKqUT5IbzCrsJP+NAZo4dgl+bOam2dKNVY2OQxOBbfpjrkeTBcC/W
JeBhvwM1XTEfXamcWXFeU2MjdkqmGuvzS2bS32cPn/e3GJzREixY1tcnP1RTnrQV9xd2G8PciiAV
Cm3/ODSO8CTpk1PjADkFR99c65FlsxxrCtQx/mguTWQ/xxyniwAKg8wchJQFXIG+3oqfR2MdSmXn
BcVta5WbpUhozUZAL2DapCmsTR6BP8PQZDyTJutBx9bFHnAgmer0s85vkbboSnoFO5n90ZrcRN+q
2I2Tdv0nbdZ5kx595Wq2FNvPgMB90cGZwe/2qarTlpR2PXp6Otnz+DBPxloqaX7Cv7LsFniKmpYN
FYXdlzBi7BgawIagZEtUjXRrFNra4qX2eCkMF448a/nZ3x8LTh2Lqh5H+ZPH0khawXww77wh0tda
Jx5mcyIHI1yncbCJGXFkw7te6ZtROmDfv9JDIK74HnfcVaz2DkXwHKif6TlYM8MUvJW7oyDq26o/
5D1u11RMiXgvWutURuSQXS0Voin6xwrGe2WsLU4r9qRtwNLT5mo/9DfNZgDJMkKVVr+D1qLQF18R
rgstXp1sFYsfBuvyKtK6jVpltjBhp7CWBn2j+fMVliNOh0F6tdYyl6oIARAq+0A6aN1vyzqy0jrp
cQQ8a80bQfAqDJKK1SROjmHs5Oo9ncItp88cg/RLdiV+GLR2hnHT4DUEo783r0VOSwmNXh1RHYLP
AYmWxaFY3M5abEACwzzm4QVY8lvVbVKNmP/7ik4QhgwdtFQJ6HnD6L0Nb5TsKEQXLnEGKFi8jkG5
JVD7bzYVM2UmO4DRes38apXPeDgq/WNrwpSpXFCpC7vWmfrRZHSjAU5QaNGmfv0Uo8ocsyQeOg8h
uBtmaxyBGiXaJnPm+k9Z19jYeKz08pHK0grnzTjA4Ali22cvzi+FXH3S1E8+AOxc6DEl5K0wbU62
0ABvkj6Q0tZLEOb4nuorNjGdRr0fzTtTOxpC6SBE3S430Gfaa53d/fw0zjx6VI5MZnnuTGdPJ+Bm
22tW63etF5RP6QTUKQshTpqPkfRrOZT//xczllKFekXBHfSkl9WkWUpEK269WnhlP/brycF3SQ3v
8DRX2Zh/vtpnI3D6bOmdqbMXNh2gydcXDbM5zwMcgz1hCedDB6N5mlZQbqIDbxg1MUGvjTdGHFnY
ul0SMmoV7DKf7X6e7SqK1ilNfkf06dAAu9LTKFgOtL20CUBl02a+amXfLsRHS3wysnGnWg8//4Az
oQEywwAZ42sRu3KU3l9/gD7HqZxrVuOxCQzJYNdt7YZGQz0eOSKRrTq9X60S5cp5mpJ4IlasFmuf
mc+yVCDonTc63emMM8QczI9F1e3aosADwvhDx+qn09FQ298DOk/hXW/nLRxVO08Nd1aPgbiOJQZu
XpvuNK3pwDoOFs9NyhN23dsKVMuX1F1avjLMxpQnvAAhnamZOA1A88RFKoW10tdfPjCTyVOzbry2
2UGE0WnX/OYlCw8E/F641Lft4GuR8ElF/wfPsMouqRSFIkHXDxhLCsPNFDxy3vz8Ls+BSfwagAvw
MIWd5+QXofdktD0ojYfZ9mqeKlvHITIeVn2XrwFPgiZwMu0YxMS3+hCfePg4UstW4eYXxRHLnnL6
Xfx7KyeH7qgNdcPIq/E0TkVr2nCyrVP1nUK+KrGqLWZbL4G75IPUvfz8FIxvFSOGmRB2gQSxCGNu
frID+JkewDaSGsis4lMoXfVgI2PwtoB+om7etkFzhTeTTlbGit4VXepgC4Zk+9RDqBHU97hcFh7d
H+5t1UclPmiZ5sbExyphvEnmjzhrb8Bettrwq9dSuEyV6lRCzGgxoh3o3G5S3GZ+SDFKsarA7cN5
PcsKLWex1Wsq8KRygqQk33lFlpIrMzAx23xjlJEd9L8Cncw5JrBDagOp+0xpcINDahQEqVsG87oX
CW+vEckBCo594UztLu4xbwnEG0Ps3EE9psWw8rFWKWhIlCohZY+oBby5u86tw4Zjfwpt3zLdkUpV
nS5s9eeX4D8P/wTPydHWFroEVak1HiPhKFHGyMzLSWGz3kd89c0XAfKJMTwWCpltxvW9jyjt5wXw
7WNb3v8iC9UlfJsN8+S4ay1yFJSiajxJZ1tNXCPbqCH5fZcWmvR97rdcCGdoJkEKowD56wZSKkqX
V0rfsPe/ajVphw9lNzodyD3Ox05QN5/nOX4dF7q9cwMZzK/YshdjjkVb8/XCtWGGYToZtZe0Vw2t
qlg/iuy9db8T4WXMFkX1KNlGf/QHj5qwFdhg0w8iDwGV70XsQix4ytUlFdb3Y56UM3jyi58iz/+U
kiy3imj2qlTjyn2MLNGBTi5pB2tGWENWuHXRdvT7e16uR8ergh5iHXxSNGqN5GN5Ldbe0la05uiM
ODH6feIGfEp6hdaM4T12AdP4Oga/ZWLGAv2mzjpStbT1GD+KQ3UvwTuUsuoxCX63FT6IsL9TlEgJ
FG/6IBernlR+XOCXJocGUzWO6UDWIc1tXMHpcxuN2Mp0dRUGmJDynevKIjOBicv4aWjwm9eH+1iU
GO8BzWqdDUfFl9dN8Ycc+TUHrgW6GaeRm7BX6BfBvu8bIQ+IucJCE19a05MHpKt9OiR5XXvDlLkV
i8AqdvTvXYazB8YqqW5fLHy/n6nLJU2adSyLOVZPqonGaozJMPPaM5s7rMCu0DXYRd24lB73uX/J
De/sioNLC4GMESDL6+t3YAV4I2sRWb1Zcj+Ph45Iebb7eRe01+0lUcKZSo+fBk9tEYzhAn8Kg6Vd
lJeTWtYLM8fnpcOTd3RTW2ypiJfstgPzgsA4GoanohvrfUDK0lhhMViV5gaZhWtqFZUUDaY+rSQ0
1UDKNxKSyKWLZMOmIB/cLPqlxeU+67HO75rnnzfGM/vG0gNQ5cHXBt4+JX8U1OD6mIY1hGkKz+Qq
ZdZDtxj2z+DYoGb0kMeuGdwWNy9x3VYS4G5gl8nOqhtS3wkHHEGNdj/f1Rk5ynJXqJWhIS0l6Mk2
mupdKxqZUXmmdWy6GHrWIva+LYwjYKiOnxgFDHS26UBqvTgeJqL5/DXFYy2UoDwEODIySbVjfGl/
P3djbGYwppflBaXz5CAJMx98c0oqL22tdYgkplCg0GI0Biq2TMRU8D9AuSsQMwubwBAbtJkvK98r
HNBKG+PGJq9LjoNZOoilG/SXht9nTlsEZpR6oGN0IJhvff0A5DrLM6nuK09sYO0Z+j3OA88JfhzV
6PnqfJviBNIRmBpbwb65TaSG9jIt9wVWPGqoOT+/yPN3s3z7bAHwnT8Ls3+rXCnqZCsJeJHZpixi
28iZa0UvAqhunHmKCHiyXtBs7e+AU20O49pvm1XSXRBRf58pMZ9fuhmLTQ9Z7KlRS2ZoYZXGQol9
FB8V5BYQ5MUlbQrWrCKpw3m2s8u0xb/rj0oYp5H6q1HaTgzOZlwzZkNgWn6JMnJmZ1zm1DhWYjjE
nGQ5zf55OJ0fttbs++XycAaTwMnhJTShKzR2dbECOnstkOBFJMo/Tk3Be1WQUpj4pQftIMV7gJcQ
xzu1eRhxjPn5pZ/Zgul+//dSJ1twpCoBLkd6ib7/LqTi4RutrSPkA4NOLlQvvNoznFheLTwOMtIh
UnPsf32Kg1TIRlbwaofyd4xqpvCndaz4m2pst/TnN53ebMVWugvFaxnf+zlG6V5WEKMmu0kUm3oK
UA/H3PIx7amEFMRcbleXTh0wNFUErCwyN5fKx4hq4ecHdYZsudw6VGdwIUaL+knRlseDmKYcC0vR
Fk3gUNXfdniV+HAbsbKheGaZsSnTj7qgerloS7L87V/7sa9XP+nHLHUYCkHi6u2Q23PwmJJPjpbc
zmTFxWS7Z8fv9ORGzCd3WZNFKe0uoyXS2S0VvoaKhxDJff+ZTv7zFRC7qA2pbJWeWn/UFOXiZFAZ
vsKjhau2WH4o7gyXOBnRQPWajcH1wSgIMlTMbTpYq3bOnHLwVy31dTRXaz27YWDsjFDYc6YZJcEY
DF4bDUfgyU3H0DEqpBCAoVFL0CM4hRZGuyyXXgmXd/LIXaZMaSUyToTLkvl4FAS23IZeOn+kUbv0
zBmjJp2mrg08JSbb03/Mj+H4avZQwplQjSFNjLgPNctVcOO0lMPyFFWnUHp3gpKcFxOAHwQPW8Sg
JGw6u4cnVFQkAQebao6dCNZMJMW4es+ryCiedRLT5YPORB4YtK2wv3yXeQgLQaWln9c/Woh59VBs
Ug4fNaquw7p8Msr3kMJ/QXBGHTrRElwHG5A9bCHnVKLltHq55xzP/GZldMBhse6KOQy/p1TOHhOi
TEW0IX3rjhSvgeWFCraRYfCkW+8Jubol3obMs9SbAYDq58/iTBEvE58AKgnlGkfjkxPMj8Q0Loqu
9LArXSbIMZlbi/jvItHgGyABOwyKmAU0KMEPPLXr9rGjUgigbj3yHGArvsfVS5iTHIRk0+/g3V3X
0e9W7lZRfqG++bZDcmEY1iAvELtxPzupwgk+m8dImBvyP8kxYSb5YFkv/8PZeezIrV5b+IkIMIcp
Y6XO1XFCdJCYc+bT348aGEclQQ3cge1jQ1ZVkX/Ye+0VIvMRS6JyfP3309ye1m+7/OKzLi6ZVG9F
axrF7q5aG6+BgWdYH4L4OWReDNgz5vkOwOffH/lnF7x9JqIXUFAeLszL349kKZHlXt+64LTDNWjw
FBaSeQdRByRtG1pLOR4m36yaP++Biw/dHsR/zpFcx9YHbLW7M7N9JwK7eGG8t8ZrM/2cd/HyuVFq
OOKcRBd8zaNmJX3DFB+l7oZyQ669Wb3Oao8RXIhplRqelNvZ8GiI/v1s/ljcv3/LS7OGRJIrqQkH
dFumwxctchHO+Utff5ehI/9xul980EWlKqAnGJQNymyE0zjMAaJSt8Y+BkBqm2YJIuM2w6tLwdUp
ri34GEWCI0vrTwjDpuyNV6V1MDdgqqBfxvNFcOeeLiU2vnkif1QmF1/0otaXFCkJRYH3VqrweTDM
eNngIA65b5maf1aBvz5q8+1BYyDyn78vETCbbFT1uqNkZ8rfKqe0IFWDYwwxQ8J0Uh5eTUELUtkK
RGizRXwNYTRJU88ISQ4ojktYByJI97+XxN9OA6T+ZAzJIDicCb9/K1T+LfdCCS4aVrA8zG2xbtCf
Qo7Civzg275V+9sj/+8nXuxPpWgzq+qK7m6U2x89aedmKLttKuACdK64Naqh92cIjjqofJyqvhC+
Qo84VoO4D1N4TepHqGVchXcdk0Jd7L0i07wI/lLF8UK2KpH2tqF/Znmwzm+CYT5kiy+0HxnZtjI4
U0L6LbfsIn8l0Uc4YqLOUL6iM+CaGbTpXVjNu7lrPPzW7zvjQYI1klYds8Z3FmUi9w/54k4tNqDz
RN3yFbMkydUI/v1WfvG1Lw9OPOyx8UF7A5h08VoyMU6ropHbuzzapoHZU72PDmNvtw3TVeY2rgKC
1dvTJndyoBknJtnILokAIkQX8ivIcmXCJ9vhg3Fn3UUOvISD6d0xzI4b3J0xOrOZuKaPMOK129X0
yiB7mNS9bkAU9pL0m13269b818+5eOdlUmZTk/NzFk/5TK6tneyFV6mr4t1giyAQDnwiqqp981PZ
DffiTxhZOE58TD9Mx/gC0u5+yOfuMyT7C/YVHRtx5pW9kmUHvTax5c/wYWJweob0m9vGz+vEHSW/
qz3COv/9Xv52gAK54HSDXkVnxvb7bgkjkWyUaWjB1vc4vtsi3yGy/AQCzr8/6E/GKafFfz/p4gSt
hdwYy3Zu74ziZoYf0OqYqUtFILSnrvUw/62rkwxDTJy+SRr4czp78ckXR6KsRyzKgd+YmI5m/AIV
lsa3jkCb9ugYRM+gJJie65Dt9l298LfTCJgOiaFB6C4T4t+fL9SrqJzXlXUy39CXMgWLk5sMuJOP
TL8LTPnrh5HIyRBaxwdWvziQ17iUiMvih4Z4BuOMyNNMkVWGPt3Y90RevvnlDmDkvElyfl0Bl09V
riVdSeJuo+VkyV2pPIILJuqH8R189SuI7Y9PUjffHfBBatiLnxVPQjwteUb9U4nHPv5Iut7PNf1m
1d7UBGy+ORGs06TVY82cHTd/H4ZbAhTR4P2urZ+r8RplsLCoeFNL55R43EhYE7OkajEOTf5ZwUDN
DMuG8IOVA3akUXoNmcQz4T8zl1JMv/pRZTKzpsaJHwrdoTeRQrghOVIBYMV8uI6R+oBvfQqh/LxG
6MtM9M8MWcvSMxjAF/D+1ba4libpUE416b/3deplCmFGg+7H86tg3qIUtDvYCf0GD86TS5Yvui9i
frLs1BLkM+I1W0n8gagBGlfabw6Cv97mqOf/95Qvquimi8tMGizA/my/tI8Vw6skU8hVQuwFWR7G
uB/jJg3P4XojazI/1lPzXtxA/yi7EQb1mDfZVV3535wbyt/WGcNjnEQMVf1DyNjPoqaCiLWAvnjq
7Sf1aMaatxEc0myHHqsaj3FEhLG/dfcwQ//98X+72zE2+N+nX6y9MF6toS1hEZcY2UJEImQhgyXL
nvr/fBRrG6gHnT3GlpcK8wLGYFQaIPt9HyyVJ5i+YuI0w334zW9iXvLnM+VzFKAycGqyuS4u40gA
Ie/nvL1TOtkz8xEDAj/S+uc0fi8xcFU4kMMe231M2KBuMUoJpvWciKFrLfonI9s4ZqrC9UxEO47u
d+rcPIwNARDWo77eZVK1Ncq//gzQwfYXFv2wweDznO2m502vBVJrx5Qn3HvhU6Ok7yNhHKWWYip9
1NnQM728RiHd+O06+oI+PcLy2vH3dy0x86TxjCYTW3PxUhPm/QjAsDE/hISsCPVsTPE+jkZHmIx9
ZYneJLXXG/G1WJQvPV2OBYoAmfT1CCjSZCQQYj08mF4/vuj1kb/ULWHwGXF3b+DQJEPK3pxWR5NE
RbjNcfTYgnVteuyol2wNNfUoq/Y0G/5YmXuxJm8rQVsSF45JCCONmqUJx9SAWcJ4HCTNaSHM9MuW
zNXtC1n3GusjFs8z5UJltBCVwOO7x3VQD9s0XBkf+o33ktys6ROsphzidZxAp0gJWWp+bkMQMbPu
pbS77sx8l4BFauu7ZcxOLQ32IC1XJilKaCViCVdCRIGm+CXoDxs0vEbjcezbQKqvV9SgluJPz+Yg
4xsqIHFryXQcXehrDFV+oXq9MLla6UmMy/uZbnCc/VV/KSod5yoexiR8VggMFoqUXh/JAbkPfZFj
t+9HLx2pvXFMWLGuBzIxAIYb+ZaJQmHUaLDvxmrYJ9Gpjl4Uthg2k3YO1JNsoTaRwZT1NYwY8Ixy
ALkhk5NA1kKvrE5DU574/KteQ31ev0nNCMXrRjPvjd7r2+pghdFuyC1blKFQ9shkCXopjb004DAA
T8kU8u0Uy/lITU521q2GCeeYmZ6W3//7EPmlabm4wX7bbxfVYpMoxBC0WGUW0mvc5YdcJwIlPMx+
t2vM88irH+kR4k6y+xr1pzhBIMX/+kHrPjb4BItnpaST7Gw5DRomoMzh6BpWGAtAjhDXMeBF1y2n
y0+tuW/ScGNa/vsn/O162GzJieCGLEzawcVB2NeRNcuF3Nwtqr6Xx2an90SAp/T01qNCFa6b2aOE
X/VYRDtwoJtqyZwYurYEEdwcUO0xM88Ky6YM/Q73/csN8Zui6KKyxKBwkopJbO6ilEQMhGo1gLQu
FE4zmSSjK5gl8XXX2R8AH7dhcDTFHlEt3zyhX0Tpy7fM3IHhrAnfCy7e77WeXofD2ocTRGr8PvBR
7FHgblLtukYTx1uyrY8IK1DVUVEvQnQlvgwCqatarkZuoeSZpl9HRBPjOuuWgp/mfkN6Q8EQhfRp
e6CbTdFs203poq7Ph0O6+pjIbH+AnoMeouC1u0rnGbnTyi7RhzqJac8s6CV1RenYS4T7wDd2OLib
kQHMLsaq0fRWjBy5PSdvXN3+QwXJeZYFvOaPK51W7MujVyd+FDndeMU/t5LXV/ia4oPlSJuTBHvV
IfFmBONNsf324psZKTpBAU/pfbenHWszt+MvcI3KD2tv2VIbnYbKB1GCiuoI95hgJCYOefPoVb3N
jCDlK0sOrhD8+Z6xaW9zOxQUzCMJMV407CIFsbyLvh2iZXMurGA03FrYVNc1ii3do2kCcqwJMWhP
ahKEiYtPNXdRBtcX7aJpG7I/1LuVPhQOO836XSc5+NUAURGIJLbOWjpUMonl0xMX9XcL9m/gGl46
zKmIV1fhz1zUznlPiG0msVKMPhjxrM79FCpTjKIM3TenrW2SBpgxI4Aj7LJ8EvTL+N7yxDeFrztp
2BkF8+irPLoasYbbCo4moBx2SeFO5KsBxxQLYiEMQGcqXf7vSuzyQXWMKae3Ko46AenDn7TRa6oN
8jlca5wSWDglpsOxSuALB11spHNoevVmZOwr/XGSfRD3iBf0lEtXGR4hhK33XmjsLOA38pr3a+Zi
csP8oISSzw9oDu28FzRXgHqVeHrvKWg4nsLsVMpBQxUXe/OKKZujUD478yNzkfixZEg02UDqCaHt
/PNr1DmKzalXkw6vEITlaK9Db5sfAhj94iqrp8wuhrAVPkqDG49u9tDK++Uchb4uOSR3IsoLCzv/
zgv81yjscr8j19lc4CV6nUtclu0uxK1cMY1dnNncKwsVgJ2eWuHgmtKhVr01cgXLbm+LXcPTchtj
2z21aEPlJNdAlo4FDuoRyRrMKndmfVJHjzgtluoGCuQ7GS/uECNqOy0DyDZR6tK3yOfwHJ16D7Aj
g/YCRNKjgnfUJrAkP1L3/Rz0hkf8FjU5S/1ZXb4i/co4f3PYbSv0j98OB5Bh9FarXp51PRkPsR42
zV1tfcBC3BR5jTHCZ20JzTht7CxB3CXzsq8w8CHq8Zst9JeyXOOzIV3z2ZiOXcDwUxzmWqvlzYZy
zlhVxAqm1zey+KCa3wD+fwp/NhBR1VWJHGoFIsBFrSwWizpJWVHfjZ/KA0h4tgSLznzDYeBdbcWC
W5yrGyPzsDGB1MT/1GVuPPnFfOiLfTYdEXOFnZsTV2UrZcD2MEqHBc5F35b3Qrg342fDCAQh6LPb
4Vs54t9K/f9+/YvSI84GsZ/LkqHok/ZivRQzHMgrTIbVwc6fKJLxQQsdcfDb1BW+ad2UrSa4XCSY
wZAiuSXea78GG/+ZIaxSoYmrMNV3LmXXAiGhtiEDEIkH05kHuGguVix5xZ1ld69zd91aLtskb4JM
2Bmi0/5ECK+a+wj9ROUYw81w00OEzoJKxeg+MInFUnap+E2l8zeon6+74QyqxXf+Q1mwKvKSD1Sm
CEZ8deDQYS6aQIVRoMEI3Npri3aDAaGylHjpfPbwuS2yyuCY29JYOQleLIg6N4+CkBwdtZs9taew
xMTqO0LI3xbnZuyFTwZ4tyQbF2+3DAuyHCyZt1t4qnhVi7dReL3MbmJ5S36txnudNIiIqhs6Kx71
D7LEScIc2ukmPMpdvaQBgk7rN8hdKNDM3pMLppGUHE4XB8Pqy8m95KjZido6kR0M1g33m5PkL4sE
H35AYZjim2XuxU9o65z2amV/tcqXiPjVuFPAsAc0u+ES+mV8SpvpBIy1xCug2dWqvEjfDbv+pG1t
2glsaWVZh+uD4+bvlVuZa0o1GmJ1Z24J3MjMlmsd4ifll768TcmdoN6s5oMxvwvlj4aswnRy2+RK
yG778n1Zvqbom0PnF1J3sXNg94AGYFyARfIl0SddJlETarMiF2GvQiCoSRYolLN6qMrKGWZi0pFZ
VpSRyz1Co9MIiasYRHehJGrGOMBxCofZD3mIAwPDBviZFcUfz62KMfDoJG+zyJh0+VrBzJpRPPk7
Tfy0DdC3hbw1lRnmp4MQ+QvuNXOGbnd43dpl6KaVauEAmOFEJHgbTzof+oNSY8wSmecWZ9LBhHhh
2NpguQuNl1yppzyhUKSuK7QpYJj5liEI2hrVSN9X1XrT5931+K1MRfvLPBrPec4dCIVsEOnipcra
msySkPEMEZKujAn2OJeKpVvMV3LmIfUw5SNH0GRxkrsV0B7xCVOg57d9/2AYb7X8kUgvRnaOE78u
PEkKrA0JO4Qtngm+sAT91dAEphpoE9JHh2QlHHwpewTj2JrHGe51vdOXU1XtmEbEyQGQTFb3c3os
hd2/txDywz8PWn4qs31CvzTxD7fdVlXWuJaE8q546jwUvterizJ+Z+xih6PVVj0ab1eQvQL+rS19
NA5H7Jt0BGY4ljfdY/OW3SnHM0SOMzZI7uoKdnPdElXxU7jpT9V1eqsHyNAdmCS2YK92ZH9YNoMP
v72lGWlvE2JvRDt5y93OpprdGUeKgh+lHx2Sg3SUdrqzurCwnNRHGuuRWbdLjtmOgyg8oFA/hIHA
7AP271P3np/zs/YS31bvOLQ85bfJfb3XD1SBWD4hR8XqEZ+sD7x7cKUqdyieY1ug4bN12yO2w5Fd
48n0ZVtxHsUT+2Fv+gP/io/TeTml98PJCkAxDg1mV55xJwWLX7npzvQpmq6h/zs4X131j3AlvPyA
D8ERoAgXqJsxKD0imFxzJz3Kpb0+tgd5p+7iQ/aQ3EA0NXeoFX3+3ZddMGeHiEUP2QL/DG3Gq9zk
RXNi+/oRwqIDuOEpXu71d9pjfDTesy2EftMqyLvdYtfBsitI57F3kYsp4k3+GHrgODsUB56Fit7u
nqMbanA3vbJu8+DfC+nXOXdx7FDTQRDFFs+Edn+xZRZlHJNkSas7In91ksmbc9ztCayQ8lPT+4jb
msqTAVIqKmufeTcJrXjDcHmsJu2LU4OLddBqnaJ3iXCoG6cjHBxVeeYII/xoR1IAzaDsEAPmZb1D
tNY3P+Cve/4/P+CiWOOAkSLNiqs73A9QvvaZ30pu0WwOaTOGHZajAnYVvmX58GCkxU1ohVOKbg9H
ERxMMfBUt+3aYymgHCIVtACzDnc5E9Uy4q1l2P/+vn+6inLf/feBX1x+a9ujYe/4vnGFJ7Kdhhj8
IF7zVQvpNX4WDGRBY20DXcGhkdHEOyMObXCHH7Sr8l6i2Ej9mRoq84AQGLn/++ttHI/L5UCQm6oq
ZC3wPS84IG0YFoKad+VdSwQQVfa+WlC0xPcp+YXypwg+9+/Pw/PqLx+Jky8nHAmAEkLrrZz9T8kY
ZknYyHlT3zW1I3UHKbyqc9+keRe8bHXC0dXv66txcGG1ZXj5G4GCI9wC7IhdjptMHuYgOQG+JMI4
FnfSDkGxZXg9k1nLHXJXTvah5RVgGHTOv/pMNLq15lbH+ZN8kvRWOTUHjiLhISs4cBB1+GjJGejK
94bbHdrE1hgd4ZE/4dHmsjM6cWfBvfXF0ltlF1+0HMQ78vjGbU/O0iHtPeuT4LSNAEt47E9YXp1o
K19r7tTGrhJueeslgokFZNJb5wMhMSosuTmYyp2cXeWVP/dupTEVdVXyhaw9dXPS+LUeUEOPONtY
TgHCne/xMmOAlFXOGuNzhuM0plaAKgFqjJjsZPVqVG9qZad2N4sQ1C3eo2gmHOzmQA9inLB+daXR
QWF7olquHBODOq5o5rGoE1GhRy657NYLQzRDtvUfUucuRFtH6FpBIwN18EsNcd+G3qyCbWY89QCQ
x7wHihskhxfQ8o1aAFq7O7DYtYd8gBzX46R8Iyp00I9Lvh9mLzvGHJmEjfPyoA9Docn9TNpN4cls
3g3tZkauKDjbiwYjwqegcJXWXQmrDr059xPK28Vj/sDet16wJ5TgnzUuQddLb0u38p302T3hO/og
PXeNDZiCYkRc96nqLQEOLRjhVrzSQxyglVSwC5s8TXWjBX9ELhVlJwj28ixEuPXiFEfhAE0eqwc/
G45NdmOBwlR+D14EFjO4qWaT4DTIDpVWhksfFRFOKA3ZrQ4PkIJoeZ90rF7s9vzW6T7hO13rVDg2
3lbM/JgPL17xs/IxaGTCgGsqq7WW3GnZKZEnsAzh0+ib9WFteFblMyYyIn+tyc+BenifhHjEHKbE
Da39zM0/7VXjkJunxUx85Pb5iK0Z1itN/BqaHQ2o6ltZH2yzvE1LNa/Eu4GbZy03VzugLOTKN84h
4xQkXtlyUzTHOTYAJGLb7MwDGptdnTZ+ktR+SgssZMLtUrOEikCSydF8wXImSVZ3TrBI4CdK6UmM
n3skuXUmkCb1UsozktXKCSEQy6nFW1OQlU2O0Qu70iRQXP0Q4hMEI1l4RuurVe9p9LMeGm+jQOOJ
jfgFomv6AAcHQBJz2uPGPu3G2g9XaK7DZ1hIwbjE8EdWeOi6o8ETI2oLVVCQpenJrLgtDMmdVWK0
ANvbh2m8EpXVh4QDFWKLq8y9aV5lMq821Yms39R4mlrSU96YQGemgJtyFDJwIkyZBzlQp2hWgSpB
DaCFL1rulcs+1HaTzisclBdrJQcd4Gv8MJjSWNhXGutdh+tjMgBWPja4RKkn8AUjmr+GnstUdlKz
9DPOf/HQlW59294U1HrNY4zIzCqYf+Dg05mEB3aMpu+Yh6vxvD0LpB2teJs1VC11kge8CammlkAv
Ya7BBKaMCy2H8U1eO3kBtmrNDJ6bm6bbdeMcqKIEcM09mNTprSj2b5uVTJ6OjmmMThPm5y7td0Vz
rVcdzuZyMAmGV3STHyeBWT532ewtKD4H5ToLewZRsbsstSd1GL2ectQbahUfM01nuDxyqZQ6Tg1e
vgJNOFXvwTPXDKKEdhlx9Gf2dBp7U+kls8sSoiuP6FwGb7luq9E26w89D+lqsNEEYegKaV9ivLGe
hXzypCU5DMYxawae+adS7sctc5r1beBpJJDy2fS7lUJF1csd43+n1zt7VpNDRbXc7vgHsKabFSS1
K3FjUpPdsJx7IIA1hkg131dYOiUiTKY0XpypSF0ZMFrrQreymLG1rVcW5T1CDUaBjANrgVDPh0K6
kXMi5dTynDT0H63phNEZJSV9rr5cDwB+iwJAg49PiKaphqzMEDDemhR4ZBb7tUcF0BR3upr4U4YJ
CUbLxruu4Tyev+XV4BZcQt36Pho98zOQYaJTyKPLoCA2cKFXJnFibn6UyuRLlGzlshyjcdgJMONz
XYE5hjsPwLHCOdWEq4eg2R8Z2eqF06bGKV1+DTFjnZQHtKdbv5goKzB2cdjGK0J0N1fxm4Rh7bKC
vfJWt+ZQYOa5kJfIcYNR9nFjXawRqoHubvtLZHiBkpJfZ/3oN/3dKq52O0yHjaKWEyOR9DspghVW
8Q1i7batYY4VWbCg34WuETuRKThRdKyyxd3GaZsWcQ0Nis9nA2OrbaFHnbqLFtlt2Oz5aw8/zmJe
AFn/uNll9Q1Jnrmd1meRlhjtvJHNu6GkdVjukAywU7Ge2rj7SzmAZun7nuHBxuPH1YvBB950DGoz
Ect05iAhvkCBho1aaMhBEjMz5QiXW5+gGVvx4t3mGPsi3uLKHcm2tNgqbNHP4lV+EL+yrdVxgIAZ
Xqhn7F/4Q4rBKAM7YD3aRkHJIffJ4qqie9Bz8ZQqQWq6Ko59DI0YxjBYwU4F6gAKf7eeXe2upXx3
o9FjaQ4Z8uYgxwpG3HfLcbL2qeW02S7MuRbs8QpjlHLmPMM3xqUwGrBew5pasvFYyphRPuJDSTMC
QmC4I0sUj2fBM1jttE2mU77jPgxrIC29tAHR9+QIdBTEzIPSWK+OjCmG4MeabxQedjkdEw/OrH04
oi2z2+v1vUoApOylcIpXU2YswyyfCsN+nLknOYJmv8ZKPPGWleKFCZY9Fky2fQvUGe4OrumTi8E0
M2gc5MHdQtXDlpcRCK4Kz9ZRf9/8fK/izOGYZWXqX+V19tKcyo+e0gfGHpDkW8xmssmAnHHuwEiY
OssXSFcUvbbwEzlAygJUMGpeu6WvoncO5sQVYn8dH5exscuWkHNVJ++VTcfFznnGu998XhyaiG3E
Hm/9UZT7Y+3AimgJxCFNAeG0tj0/7HpW3U5ekMGBImq6k74Z0Z4RhvyRvRo/ddmWX4w74Z0Rwa1E
0m7qElbMddvGjqHZ+st0lgkmxHdTtjGVEbI9UiQJ13imK5k9UlHwWi1bw2lnhOHAVNzNRgjJDlxQ
lgp/ALlFTgRnMGGXx4J+W4CqcTn4mXZ+1rnX4G/F2aRcLb3acIfP6Ko0WRnIcn3D8iQVZPYB7y6L
Ik7fLS/yTUVPgxC2CFhhaCrmMuhxjzODYQrKjclAeceEMxgeqzfrg9k7ixxbMfhVwrP5tNll2Yjp
CxVeFuoSjlS7IpgKSK6ykXYkZ7UPZu7vmPLVTXgnhlvlDrgAAbeovzD4voFsjUMYfaf2IwPp3Dz3
PDaILrrZ4Ak067RbCfZMb9CsyCKgmqMNz2db+aHvwuVYylcRZgOKaxz4g4/Tx/pQntGgzjhQ0lvC
BaH2zXdd4lDXRQznJ7fCKjjylskNNe4DFxhuRL8COKfb/C9bWYMH4+I0uWtWXvJR/ugfmy+Bgg9K
OBVduq0AU2Df2vTMAEsY52ssEXOzvOZ40h97AnNgyYjOnKO643f7XeGusUvenYj7QuLMSEygP/Bf
f7JiaT+ExVcQw5F6ktgttlKAu7nL5ZK8bzYFi9N/FhoNCUTZgk3PqI8jhp3yIb7F1KkMkVv+qHJm
4oahZfXA6Wlgr2tyYhlPHFxra1efM5o+wEHWYupM2JMvTsXKh6/LNUMTjXyA2nZ0tmEraQVYndCR
q46xwmtxeQPCup0GeGrDMSsFr9f8gr948xLcZrjCao+GzapXH6KvJvHSmSE1VYnDXA+qaryhCbbF
9m29msAdGiUgHgl7cgod8U0MDDh1n/KV8oW7PM9QiO3xlatEvF4fsnej82SUxv22pZFAYTO8/BrO
z4MXPQm7GeQT17zRbn7SRFTSVoYLX/EbmiJ2Akc3buDFYGOjufTYd7PxvHzZgwh1gssOpgPQoSSW
sIYQF9nieXzHbRFdUQjg9cZWlK5+Uesc0EUsOdfSo8s21V0e7Ydn+kQtdZmFD4kvfohEwnhJvQOJ
WFaXEbrymX7xhiCtxkz9X+Ec1RpP2FtvE2bng9tsLF6/Tnayto/px175wX71lB2XxKEQV5/aB/FH
xqgK0glFD4DPE2yCBbp5R7UPW3n+ShOvEVEQLD9sGAQ/8sEuv8R3bkss+KhFmG3GX907VBqWEwsb
8+x37dw9x0sgRbtCCyQ6b8k3yI0eYD458YYo4kuynaGcnq3LBW2yhuVgiF6m67RG+kxSmjNYzCYw
XfUzkQwIZ0vaSHid+cuWEFC4kLDKl+pnDoZHZN2ytf9D568V9Cze9/pqaQ5k8PgHM9ABS3RO88jr
zQBZsTm5HSgkeyL3KRAS06XFZTdXXnyiTxWpbSNnZzC++TAewp/8xe2XQY41/s6Mw9nCj9nzUmyN
PF4FKI0ALl8ysM78U2M8QmeLay0gAP7jT7T14jusD0N1YgWuvV+/GiLIJc+Z9dbyE77Gc3Ov6rZK
IWnzn5hkzg/5DZsoRlbZY0lJpIZTvck69GQb3JaCt3sTniWfwZJCTjEkOC4TOgITJ2bWmdNhAceL
5mDo7Ome70vD0n+FT3zQ08IUGfWfR2wlltU9aL3D3ZBiTgfDvnJ7dbsesL4eZ4cKhuyofPZMSLOa
K7KkK68F2d0OQaI5ZIZJ2H3CO9LJCHUjdPb0HzK97sEEJFdIALNZYyGlJLcIprurBwAi3in7xG/f
uOHbH2phGzfbwWI5Yel179aADa3HD6H+nKgd4Haufku+HjmjZFLzG0FjVh+bth7j/cae5e12UB2y
lYgJeYupfmXYih6GEPlZhKX5igcY42ePP8urY+7YU+oNgaBsrxHjfxGnti/se9hA6cg5HmiY9FMs
CVf4i6i0GDVjEhs/lx/iOXnQ6c9ij2Vpvi8/hneMGnn3JIjx0maXyKMCIe4nHvUdsgMIFIlTP/Cy
mzeAg7lnRu9A52g0N4p3CeUF0MKvZp/vZu5rlIPFdskBoIsQhjeHb6fGM2eAUKG8o14pNhwBWTnv
ykrtiTF09d6/dAfxA9FH0jtx7nLGQLZgPieYXtjQgQXV5IeW3z/mb+ujlbrcJKNx4lyonsvP7h2/
Gq3fsVRVk83IMnE6zFYLp+Jxv4Rv7BqB+HCuYk4grDZ+XWWSZ7HIPj2SJ65e+yf1pnqBTaPCZLT7
3bxbfizX8mv/U1mdEuySCWS6XWTNl3m0bruf5nXxQJVYfHFyU/6lxYOY+0qOO7grFWAxr0nJHuNn
eovqTYsPt6TFZ3OwTeA5r32GXTngctL5lJI5SLS160UPDLKzdgYz+NEbQjfmBhYg0AUqzht4jaqn
EU9dxV/aQKl2RUz1z13gN6lrAkWFV1ZG0PiuWp+tfD8mOHM/850oY6jSaDzrCe4GMYEeaU4U2lV7
njFsrG7T8ocun1oRU9pAEfeKceyLQ4+hbQMZeTvzV92p3OKLIGMI29TCnU7xGwgZPvb0BL7M77au
Q+lkQBFhMAWyutyEXKR1/lDstYjOFLosmWn7xQxkY0+ubdFdNeopJmR2q8X7raTd8ZD5/jym9Y0b
VmLbdMzp4A2Tb+rENJJZgEM7TBBJ8QbDlQtvdHvrEWeKeTkOotdUgczTzPZzHPTrg2Ht+3O++gzD
WBPUr7rlpeEhU/18CFrF5ky0oAlRxIl76q+O8gHPiDUQOy5fB/onFycoHM74Xe2MIIqDs0B1X3xo
sNQ+yBNz2YeEI7GCQ6hV4NpOGoGc2Wvpru/b6qWWvC+98KFYfUnHMB8cNIiVIAqD0jyW0t4sfApp
7TCDod3jaClFd2223/hEmsvBNZEdLfvE37Fo2GeBSddCSxORA7GngQB4qQaHPFEaFKaiYBQkaeAv
0md4+zo444o4MWevgnUa9CCMTmRObS7fE9c5eQKwNNFMUeOAhQXcyzpsm2gnbszkrZapbgfhylpv
4h4f451a+Nz+YwM4sM+zb9gJ+l+IN5jYy4aEDa2sKebFiCZrSJ0hURd9/uzl4aFqfe7S5ao+Y7TV
USdykOMLAUcWbmh3KiRgjKAJPVLv5MZJ8K2gOoYqyp2LkZIcLOxU0GUYSMtBpEHkdlHcTKbVPTVg
RIg44x+15WcYmUF+eKTioWBZnwbCTOHq4VYpPg+3IlDu5yja6r59X/qdGGJ59tl150gBZXP6wdX6
b1gDf5tUITzBownilWTIvx7Tf+YEWSqAxGXMCcS3hAIY3CP2OiB6IN8aiM9eP7nXGR+Csz6CzSi8
s4HKgSbE1p4haJQfyxel64APOggCXMIZz30XAfjCdRBxortU5eJz+vjvCYf8K2voYqaCZgbaEkRR
RVakC0GQGluJalgj76/dKoE63K9gXaWjDwCB3A2j+lMzib3aScvJqndtd8ziQ9c+YiiCt+lSPI3a
Pqr9ugnS0LGwJ/sRYi0OTLMEs3WXMCDhypt3VQZNc5fRl3EorSd5uuHET5NAaG7U/BYjmjEMhvx5
zU69DsvOlaWrqv4RCzd5fKp0Ams+NfFUvwJxGeJ9XeOtdJ0ITwmckuaRmy7NbuZ6xx2sRMdQvir6
pzC5Et8L8zjFL2SeWXpgVTvMblS87VkRptvGgYTMZnYgf3f3/W2/Hk1QbWmbTqiK1zObidw1d0tc
tpGFdje0fJa8q4C3PUhBYno9dW8M7cvGw+Fd/z/KzmypdSxb1++y7xWhvrm1Zbk3Nhgbc6OwDahv
rF56+vMpz8XJRXIWsSuyqFqZJBbS1Jxj/N1QkH6O86QifwYar1LzoOJEJjcwO2UJ0kf375517T2r
95HymtZPZjEnUN1L8IH+gzI0TmVS9NtCP2vN5VA6IExu4jz0ZR6vTRSnNzmbhUhkSiSO639mvy9C
Cncqt3gpu/NEOxVY2smsLx3CJFvJ1tVZimivXrnVoWqf0L4n5TT3XohzJLFgJOr8VcbEIm1BnpFb
of2f6qFDzZ8qR01aVvoLBVXIHCNumbZr4hNHihtvNHrBeBrqjl4uo3sGhjc2vPQJDSJnThpY8U9c
HC5VnbHH0MRots5btvUu3aKs1W/xK3EMtvRAD6vzgaRxDM9FChXwgnYuDedFPy/kdVa8aOFOik6F
9pIZKyv8RbAnSf+EoP5t5X+TaQOeCZYgdvmh/KIIo8ART8VHeClPhgXeQMe4JcO1OKaX+GKefLot
es9T/5hkh2qvr6o3ejf/WCyNtQRcJ08K3N52+AYYTNzpJ0pr8TN/qV6qo75CTpIvcJKGEhUzo4mo
nGG0QnPCYkYMM+EF6z58jqJr9eFfhHtwZQ/l48RrfGk+aHPGXIen9NzdcuQI4pe0ITP/o3ujYlVX
3olpgIyB6jhy94wyEatNAwJ9Es61DtdgRzkxh9NsR9VKi2AijIWxfYzTv4AIYG4iyER10uAMpfgs
YfypYPFN0Duu9K353tyLe0KuGQLOasKJiXEaJJ+mvGMexTneZmt1G5y852rZHUvAeag0emWXMVbS
3Z1XTzl6DmUdfJJrP87hGyGU+F4+14fmnL2Gb+YXMAE3F7GX9eRuq2xSr9T3dIMJonvyvgyq8zs6
NvE5O3d30pv1L+52NozyDLjA/NJf2bRo4BRz+UjQ+k47xEMjdS0+YNIIhePsmXhjszGRv7gy4S7d
oxMEh/fFXMDgJY9AuIzP5E59SMHHVgsowMhDdNtgTcZndA/XwQWoiX2YuWUiX4/Kq3vjVO8IGwBb
+KwO2Ucrj+dQL1M+zJRTdWheRRokadI+lR/8TN2dPC7isT0mH82zj0aY3o1Tkt7BW9OAIHAbuC3a
pCXtnjmN2cy4li/IzOlMNu2kX9Vf0p0av+4nxkW/Va/hZ3BDCa6+11+Pq39B3K9/JnhenumFgyvZ
i3k+Ec6s1fgOBEMoAKmQ1poODVbmn/tZxbSB0/SuXXiqo0/5AC3ILlO818A+T+FhuDzO4We96liM
oEnwkhp4AEwrRzrjw4G8FvmBYie4yAAVJ6AG7p5yHe8PN4GSkWOLXpaOBrCRP166bbzw360jC4lA
TZLAx0x+EGvapNEvkD2Hd/nTRBOqbwUqJm023Otz86mf2TE+2xUjezmcAlpe7wyYAmii7iCr5+l7
/ApZ7oQbYQk3/ZpulWW8qa/F03AOXoVkEh2yZ5YILWi0Nq8MzxRR5bw+Dt5zPxNm7r5Jxy6WxzdK
O8duLD+yvPIP5ZbfvNfq3LdT8aO6aSIs4KR99bzxtUERxCrcQaLHH/2JtQt767+lS97D4UV/N+4S
yxk8BuQTgAcv9Rd9vsrbylo9dlw7saOwjRcOLLaD+BLv21dabF4Pem8IIzhuJsE9gmlED0Gz96Jc
6nX3NEIG/lSh8dhn5+gsvfn39KNgFX1Bwj4YUcBsPW+ifWDTo927FZvkmU/k7o6v1RdIYfgmftbv
LSvlvWCgTw7RNbb6EXJ+cB6eyFK+Km/elanEW1m1mxvJLMONS7Ru4YsBlMmMmBHhrO/hOb9p52RT
LGB7CnHc0gKwSn/yxM7HPY3QQ71Fz+2O3zaiyQT5vKA0Vz+InVPeH2/dc6va+sdDmYiX+ElZC8/m
R7MACESklS+UlfQl3sFr1Q/5I+f6WSD8buQXwVqRZTpOrFMQMehwETZNWgeIX0zCnW5NOtoFCkga
awowgNHn4uA/d18dGMW78ElSKsoCgO42nEgGXhWouknwiWtEPgqv/H/GK38WN2lX38nRAe9jIAqf
LL95zTjI0OXpfOA1weh7BKAf4KMNLmHiHvGg9BpCpEl6NTf8T772pXn4OAO2uEsG6bpsYnVN8uQk
hMdA/qEwqwAJBbijrVJZcC1Eabk2I/fcS3djRnfeOFbx4suzqJ2Zqu3SNQ/gxJuu2Y0v8slDnSay
VF6x39Zsxy/tSboDP/GSskjr9wcHwmuwTj8gg9gz2QQK1NXqKD3kEGAxWBDbG+PWlVPjhsIh9Bna
vOKIYiHy3hQM1MAFxO4jLIJsRMEjiCZCc6HBkeShMcvA8UFHJpI0RcUdoGg6uxccGtRQ/MXKgdig
LuJXS2rbxMPXcTpQGpOgQEUI0APyOo59RMlJ5QAKyiPqIcGmPGUSOdMe1x/3H+nF+KxJIWiPgOLu
rX9hspJBo3Mhy6J/jth34Wt4KPyegLIMMsWE20+8npm1EJE86ilgMcw+GyoNnnbN4VMZvQjFP2lO
xXN4FUFMMXLQYYO1ksvOHfyoj+EsfwdiLj6RYXWg7fKzcHw8FTuM5fPi+n9ZDQuID90CerJ2ErJZ
F8/BpXrgviDDH08hKw0+BgpzElxArODDvHt68N5MTpJqKnwVyjvtpQqkJNhSs+VU1aHvPJFZ3bwm
/UVjlJtM98JA0o7R3oAgFukbU7qeBN6RK4WhSJtVtLeYeW/NsDUYtV2GTsZ9ghixpnSAnF0NCMhu
sKbDKaeUZrOESb1m/lzoJ9K1eR6u+ZUfab2jwefF4fXKQf3RHbyrGSUdp/lMg+pDM/6ZhxTU7POG
6pBenlFvs/iwxULM0em+iDszxl3JGTNuRdf+ajypWwApVh7rT72yy1jUINfiQtWD4GMctwO2z1ii
G62GBS3mfhm089ccpDDjx+jwQri4CAJpJ1izkPKEtP1fwXO06s7lO7KaFtLgGpyTs7HRt/5nfQuX
2cnyrEW4HfQJIPTAnGKQmolPf8NeTwQhyNakour6HI+sE5c0T0+85I+3/inbmE5C7KM5qbUloHrz
Tq/OXXDf6pf+nAN5jf9SDaQ9qV6HrfwmXFm22nsfTjrqqEv8MpxpnxxCQs/6xRjBE2AqMxv/Et+E
V/+p/DQ31gF8RXVgAoGfKIQb8AqWJ+8NsU0MuaGEfE1OrLZ8wQcl1XR44Lj7B7EHEgalJ39lA0BR
5iMzM57cN7gyi3/wSVjpOn0VNv5WPTfzcPVYRJNsER+kLQ9UuT6gJcYBPVMNUakBTXH8ez9JWf0/
/9HoGUT/E7lFfgf5h9+q6kbJm0FvgpwAD5tOmDEfKNDk2KYeSxY8d6g/2smdpV0N6dnryMDDmLgU
mAOSzdRhZgKpaiNdRPwKnVkszxR12dc22Tk0lT49VmmnxNVMDd5f5A/gupR9VBqULYyqwzSCzJvl
QoocDCxOQPZltDjplOPMZatFaM1Yi4QKcYbeN+A8nzXn9Jaerdf4WuwypgeSgn/MH05UzBhlXURz
S9+HAtNXF5W/0rNFoZE59RRlDMIhusOBzpRS5JpAbHVpI+/xQHMYZAuIShEs0VtNpcrpwdzZelCZ
krXfQcIyYBqD2BSVCy8QQ3ZBSaWpJ/4iYGTcyQ+PA/MnUSeiyVAzbXQ7/AuXqORcDgNJygiIB5ad
whAWlG+yjQq/3GlrsZ3iACem2wLi3YSfIHWMCYYgrImAjTauuGhLJqhwdCCYn7Kf5upY/mMMlnNG
A83BUsxgESIxQhY8MB+JsXPzR7xE/JjhdQW3S2a8oVaLk89R6DezZT+OQJ2gnKEWc9sZuSB8VfIF
RHVazgUVhQkui5nmPj28AwmBo6yPQQoCzjzH9JC+v7bh1u8r2tQZ5AxIoXzSgY+SVaashnL5oP8d
fX02XU8ROIwjliOWoU2wj+86oeWEGC0FlAJTHSdpPsMiMPTTtrA1HzrOwdiWWrakrTTk53xPt2qK
tezv3OaMKQMagtqh8KaEsFK2f4XeW3eS67leLJhM1GgOJ1VKzYao7rPI0QLMkMRJJY7XKco96LPB
W4naHCYcSE7pDgazFgZr1kn4zdeisKqjTcDKRMwIKcRknnCjDrtRfOSBOk6pXpTAYXRaCTqNXZKx
nIXtlQsB+iOlJUcRYcq2wnxGc4rUohQOcusUBBfJi8h0TGmG0QFGlZ2w470Bq1Ug0ueoGJoGKdoU
mrCm0fzMRFTdJsZVWHU4U9iHYCr/g9kaMv4cPgg1HKfkzCxRwDoqtcultexB/EXu+1NQjgGqaLF2
VZ34rG/i29RoWz31hewwmK8mfFSABKjU6MDzV0266OaiNl7R/vgMrRjlehp37O/bGXOUfnh/2McY
zK7IlsLXP9+fqGmqRO+S7EBMi9WJz/9kKGoGJBJcAMeRZ65jg1aOKQE1w4Ywq9tZM2xTcAFj6eok
rJFZge5tzAknKmBVUT3LQr8VuLmu2G8LKq/xX9DNN7XpVw+WHyAdwlmgHQMZSERd20vrVqMQQ98y
DjPK6CkiRNZM88qHO/Ar2kpEvrI6r3lQPvIzxfiK46sZ3wXEEoRYeVSxLkbih/iaK6cA9Y8lykv3
xNTPvgU1JQez83aqFY7ZHnHO0OKRJTfkXVWQT8ZrHvcXOXtL81cBLVS7RTAZq7cM57ZXzQ0rY2Gi
Y7S0hdwqDjESDE3fRVq8UTMTuy/xc+JrQzaA2TIWWmEExKsaVhSMBnIj8A/CFnzTJbOuwVT8WqG5
dLMPdeQiJF7jdYz7Sm2qU6RwW1HZVrzgAJbPJdMMx1EC6KdWY1SzpC9JeEw8/qWIQok5Z1F0DzLV
lrERlaOAUHwbxuPzxjAOX+mmhnLU2Yyi1pqoAiC/uKgtKvTaWip6vEgVXNcatTEaR6kzLzKwaMyu
4qoEmg3gJ/5wrEoyLMxbYkKJMkcEyYE7orr1LkeVUD80in14SFaryZy+Ac9gH/lbInlWo4XKDUAh
BPRonY+6QI9cJHYILh4VAjAMKAXCMCROSNlUE1kN6QFaVO0jBgYXAer6iI3adVeaAasdpzZ8N3Gi
Lk7xgvSU3FI2LseTES4tJHhasTf9SwRDYgVMbgYy0rK30kzsi4fIuCIjQYYJ7ZKZwuuvQZ8X/pNU
Zos+fe4fw9KIUmcYizU/sodql2ZQWOKulaRtYgAiImXTEkKKKLYQX9ZsSnr+2Cv0NFRWcTkT1VtE
KAoZKcS4oLo+PpDmDpICdSYsi8yY+KUyTxO6gx4BeMEJzWD1SS7KdKTDF+4t4AwCwlci5g5damCE
RQauvhAymfTWF8mO6XiWBT1njo6ujykEiBFCA5aF2A2hSoRJmxQIOM4BkBTmGzpt89XKLpl2NNHj
MffGPGRGMw2xD6BO1XkLCLQ06l2DtJH4iVmOTjSlXCdIM9O/LGzxlSXMuKPCsPNdSFyDyZ/tTYfs
g8UK5McijPDNGmge2gxRWYUshBptdK5lI8EkLbT8S6V9aijWUxQX5FgGwgrd4ahMHKdkBBZudNzS
hVA4OhhBkE9C6nC16ObiPVbJ4mmH85iqVw1XYtE7nzPGBekb5avSefTSjfeEQShy2U1M9zhKkkv6
LYiYItun7ofCrFpeksoVWdPc7OC5fQygy+hkukMMtlGp3Bi9QOQY9mzs4RrBqtqAeSmKPY56JPBD
fjTLPn6sEsw1KpOYLUdM8l0clkd1eCwwcMxDYfmwbBFZD6JFwc+dUWmb9OeQtSLzd3Xv4XQsZhdT
ia8e/f5J9p4f1o0XJUXuSvmukd7DRqD43XJ81cefEXo5skAkurw0yRiJkIIj0QkleDK0BwJrzdZU
NC4kySeCPOVuXc18FRQIbFjdfz8epP/P8WBJMhYlQ8Tc9+fx0HRyVTYmbuY2XLTSwQeK0IEQi53c
bCID5fCyUpaSeXE/TARTwqKC8mYaX7XUKyetznWyy+Mn09rEyZNCpAW3daheAv3cZUtDJW9xwYos
SB0mDKOYB8TFyAw32VLp0qQ3jCL3VklLOzjlwCdnJKXVPA+93cfPYbAsU4esQoCGGtU6+jZAXH8m
azOxQRmL0HIWvQgw4v1CTNaGsAyltWVsDCwX3QoMPnDCfl4C7+e2gM5q39argoWnrFPjXGkvKSk6
wqLojr1bI/W8jOYbI99kIEj5JSq3qb4T9ZUUUCEuA4xxppNGa1VGwUIRnf/iE2NX++8xTaSwKGpk
ojGHRP7WdaS5QuClHGGUSy6D/BkjQii6FyPfGtm2ENe6u2mtl6ZakW4Wq6+NfDONfVPMBsKakuW+
bg+VdLOiJzwfgjsRZ3nFHVsU2cVVKZvm+SYCG0MyrYJzhF+F6wTEZDKJON9oPCWG9VjNfijmRr3P
Oial0r5eyWIDdVGFfdSObvO8Yt7uwjPtVlm5LNEHM2UZ9b4OrYPnj378R+So7arCkdl+0ROXsLvG
JKbAQmsjo1V1KuwB2QzBLWuAYSMozmMKyWhmSUgX7cSYUu+Wn3G2FGuboBWFPClrlr0jfyYAFPlV
7iCugm9QcPQgDRlWajSHHpBoIxUHTUiICnJvtXvDvTTg92O0tp8g/xhuAuVjO1aYfAUZIksgbR0p
t9kikgGVGqAj49b4hWzQIw0LCgdySPYE95IJ1FMDrRJFeGgT+8JUJPCgqHritS9HMSs637XO9+tz
TB4MTARzYjoTdCNTCxuSrXUb+SuhMtygYsowUD5qHMBk2ikdBm/aguKrGF4Qi3QfdAc6AzXMGegS
RXJzNsxR76QOU9Pd6UjSmCGdzSLP6ZD4ojfx1qNakune0VIgJgMVhWRDOPTGJLgF1+6fPBLkBrDY
LsMb6/EHKdBtI+irbHDwFYhgKGkIvuiXUrEqrEUTzIpgZixYREQP6aatWYueoHFjzlDAQV2mxbzt
2Rdt44EjComTLWfzgRBsmiwf4GTFKAmhWkbkDqC4BgYnQgRlo26LMCvixGIqbWo3R81Bes3NHfP+
CB5BTENEacKVMWN4WuAaZaPuZ5CQJkYiwFLGTJcLJd+3PnsjOqZ1FbC9OBJzU0pGHM9KcyGkc5X5
5sGWREIVe1U8l/lqEZSyyvwNRCCAiUKh1+yTehdoc1NfuT4TPNdCt1K1ucKz1EgQdkzhNazvAF1S
PI8gUDH7VgvkWWgLKXLfgPbY/BV2K5NKZWKi2CP7Xhn/OCaqjjJtJD7T7I5WhdIHbJkxEijQYCY4
gk4sQBSd7gs6E9QaqFy69/pl+MQwB53JQE+vmoq3EIVuO6WT5aul2A29VrvhxMMCUfH+CjZYiU4A
ELqnEQXEHmp0M8QYaY+dfAJ4jDK0iugXJ8RIpRVU7yhBQ+oI3KLmMyGcpbi0zRVytAopycwX6N1t
5m1JnNY9Hp059002VrKA93yi4O6pafWYQTR3kYwhWhOfsuEF87YqrFAQ4SBARDQgMcF9y1fmhilO
o9llNE0etlivpWDRWBspd/iBEnkDayle41cAOiIZl9hiqVuMaR/ZsjVWAts3vlDkhjH98jwFE8ym
PCWrRf+2qJ6MN9gbmH5UMS7RCeQLWQIC7Zk0IlugiSBRaYT5l/ZxApoJ7gWCFVu8hAQcTcMrkOmI
sUOfIYvcIB5HRA88NlyFVYtJAhzmnatjAfFTqIE7cwbuCkdD4g64Mf6LB5rrSXYblBlSDnFC1keN
TjGcPs7ppkNFab66h+Am06Fc+lFQRkVUHwXNMXHf9FP9aJoI9KVJGGx5SqJFX7si5kdmFoytZUQ3
MTdVf/N6p0B9XSNnXwU1m9euQLAAavkgIz96GmeqhjHivLk5PMv6to4OMbhG3SRsLLug3PQxjdbs
AsM25ZAjQ6jWZ6pGHQ1BqIPzL+Tk4I3qIUjBEFZQYeSPXJGgsvaFT7H5KMTT3wsN5QcYxySwRLNk
HVP9f7IYccl2gdQxXwtqttTBz4a1mznEJKFqpHcZvaYVtRBepqm0oBRC6vsen0yewJntWs+conZ8
QrHGJ48z1Ym7ZZM/6+2+UtYyxnHSA8iZ2gGVD7+FWWg/tNBcuyYSwT8iUN+zI/q+J2DPzLj2ub4C
3RWgYqfDsNa8XVjOXYyLiP3MZYhVHTCE0o2mSnfCwMYUBKGkR3a6IOd9oT65jkTCAecQlbY1YZof
4gz2N8TLgNIUfSgVyK/uQZ0aYk7sCnM4EjVlVigO+4/gf7Eqg3NxB3T5bbQkiZg/lSD/79f8Plaz
w06mxypIAap8iLVs5FfGqRRwg9PHaaBmFqfDhT5eJ0QMbo3QsZ4jZdTHgnKnm+KDM7w0aCF5v17j
0sZfBnEtohw07ZD8k9aG6ihJll4LGiFgaEJtliYzv4lhRGGkkkWIMcLf9tWmTZmevmps2urWnfnE
eZWo7qYdZtixlwRyGolJ8xCuBmz7wguPhA+H88f5iQaWBA/F3aZQXuiYgcRaivhRxxTc2i9EMyN1
qM/kccHZ8lWGy54r3ryoVzr7ej2HKLb4I3p6hIC8IAFqPxu5AUUFx6f4wKxnk3xswsKk48UkX8YT
wCFnptas0H6S8EXym0CQ7ovxXoO9A33sgIMRKohbKFLkPgDC0tEjBLOaQV/Kr/27eyox6plTMVqJ
LRbZiQmPju0aeTXycOxO4N3ZWrpDneFxRbUb37k2l1NItqvYEZjQiChPXIwTRLw5EHSHmpdap5pm
rBzwYoCxmgr3Da0GJ367pRDDEoY9TwO6XRg36DM4UPgytFOwfNZOP7Yc4DA1qOGBeeNJUK04kiGF
ZBicr+6rOMFv1fwRGToyjNjhe8pNdEQQRHyBGYMk2w/Qoqf0BBcJV5Mt1TfLPbvmqxe+AvvBj3Jg
pckMEk2OIWimeWxb0Dy86Dcxn+BRvoiXBywcPo50CWQAwdlhC0XMTlWBHxHnMscJvAMWD06zZbdR
Vx3xMVPQ0fqdX6kNsa0ugDzg7yISRZBMIMiGpRCmiMH7T4hsE/73RTonW+WgfDG8OsZudQIMfdxb
ru8rv8KRPdgjOdih+5DLg+HKc448C1QRkSV6oSlsnhqNngvTp7G20RfF1qxV6OJwL6IR2wfJJngA
Rc04o+BnUsRl3VHIHCmckSTDm+BdRJ8IPbv86ObdXH6LUBgQrgcZPEyF0iH0i2myKMaJ7KM4AQFL
qw0dJEpBeGKEww1JPyw9BDqZY2YOki5tQ23VnfsPgp1Pwb6/hyccITXLGg9TRJYad3sGN5PJGNRW
VjujSCJdEFAfLpAJ6FW3zD8pIvh7bjmNzElDSQoEo009AUnqpCWD5DGjNoDcQabLt5GzwY0AON7p
NeXQpLuyfYWYFGHa9rlp00JKw7TQ6QDQyM6slg1vlI9x+W6xoH7iUKYVlk7sgBVPBRSRAnj/96NI
GgWd32RT/97OzW+tlp4XUTcAEh6C6lnOPx9U6PmyG5i2vPLTr1Ba1syPWZdP4LRk3yXaUxRt/34J
P2kWTYZcycDClizR8P3ZdUvAKmmXkFLRfyXPCCVM+FX2UmQNw7zSiTRbKJZToMmn+gNOHJ2mSbF8
gFtk+VvYbV1CZqMTCrVeXSCE7toFIjXoRff6y4X+eCb860K/iWP9Wm2sTHShfM3pgPxhULxFk78F
LQOTk1B6yozwIGUFzkT21wHzRmxdA95LggcYp6KpK1F+2KEB3Q1ULLsSxli2iioT3+NeX7RMdPIp
ntVisBvCamW6IIF44r//EtJIEf3ngYOB6yLzFpGJfsc4fNPyQ4uDDcaHTWhiAWkSnMBReqiREJCx
0LHpTfyJ9Pr3T/7p7lHv6LIiyrplfc8zTAe36QWy4g4Zyqj4c4y71kidlF8Zi8tk2yWzrX/B+7Wf
FrdMYL3GrFWR3K1vv6vWNkwSyrL0QCoBPvLOIg8CAJaUpSjYGjLutxxqskn2oY9yLFcDO26TmVxf
GhR7xGZNBSLJAvyIyEIUkJeo3IxjAVM204LTFfBfUqFg1aMl9s8l8EPYcw4hZ5PKtcTvFzMASsIE
9EANLfUM/GWdUBWJ5c0jlyj5HFoHaWLKPpWgZB7zn4kZEAxcYtmZIEomrTz3lE1a8yTnC5///v2J
/FSG/vv2fHv3vYrJlrEUpgeFbDTjzQUj6DqUtyAV3vLvH/VTJjiEC1NTdENRxuf/50uexMMjqx95
eihX2r0Qrp3xTCst8JaO05tJCqH2fc61Czsvl0Hi9i+f/8NSYGYf8zyRtjNx9jtzainmkCSPKjlI
vjZXqZ50zZgOMuh/cIYM6tqd5V8ecnEo8XH08segOUNC+tbAhKlfXoSfiDAKZxEGatzyTO0bC1WG
vTdEJdciSD6ODSKd0kMbzZPok5yZfC5hWu8WD8qJnPk2pfnbDvDDY2foMIl0jEnReDu+PQq97Acd
B31yYAZfrx3jUW9jYdGJsTjHaLPq1Ge7LRxiHXeDqL3Fya6rYsLvj3VR23JpG1Z5/PvjUcY38duu
ZCG412VThdxGa/Dn8ohj1++0xEsOLI24FV9rmBXeAzPxruRsI+siUNacV+ZTY9wL8JHc6ZgUUMtv
eVg5jQjbwqpVPHWmiPkmxWKc5TIpBhGwJ1NPESyYVbgXJHDyK5ntK9iUv/8C8g+QJYNnFFFXFYNF
po/b7r+YeSIPuoHYx5htlckxTMSZRVQr5YzMnlIf1YPdy2Mr7NxjsLG22lz7Qpb0oEKC8aU0teY+
cV9/vyTpp+ess+uZBA/SaxpjJ/evS2KOQa65lRyPrzdLvFHzeY6dJPJ3vvfRo4eXWnOr1Pj0keTF
w5zdgMPVuDPbDOogJin67xf0Ty3x/SGPrx9XJNE7/lOL/OuClE5Se6vr4jFOsvCo315ibUavYchY
exYBkH8+9bChRnidOUQXQj7XMCIw9AofqTkRoPtC6kXsnaOAzSMCR54WKdXdRssWMt0zyAzThQY7
R75QLtrYycWtTw+kYkBdmkj7LewCTu2tMTz1iA00W2cCB0CEtnxQj/Kd1YLJ64jTAmbbc4h/7R43
FV/vrT9EX/3KuMe5g5GP/klAzfImKRNBsUVcEaqDCwbilaGsPlZVAqSFX3Yw+b8HtySKSD9IHGR9
AY7/+Tj9eJDkxxDwOGsfaUxl69Tskmc4Y9RNOywbbydZB80AzDWPjFJrq2eNNNNAPMoo65oiW2T+
SXfdvalF3NdPAgwXBaEZLVjj3x/0D/YZ9PmKYvwTQC2TO/HnpTLSsYReaqJD9xQsFGJYJw9I/wn0
Fc8QdaP6EaO+3SO+ANhVbskc2POtec53Idq1cj/G34m38hxSKX1kNyit4tMYByxMi9/gDGl8Cf5c
k9BApI+Jim5pDDodX6J/rUmx02K/iov4kOnrh7KOIbKI0ydIgXEoxrJT3oLOm4TGuc1o34rilzv1
D5Px/eOJd1asMQON4PpvR7Bl5X4vdWqEP3BTds0ahUZAR5CjR0bQNCYVCahOehGQRV9a8jFub6Ww
bRUdgzOJedBUJaFG1TLD1Prr+Dvpx7ujq1wZCarkiX/vDoZIIdan6qODWpL7qK/9pnr3cWeJNJM1
RIkXJ8/ph2SE21hDZec/mLyG8PjBNiNkzKbWoasRFAQ9QQJE2gbCroJRTusxMYBvZ7h4AuptwAMX
gYoZATszP8IjdkXyd+Gb0wqLRFh4wqIp6Ofzd0qzDAFsosqzTymBc6222DQ6kxA3PpJDF3PrsZN9
IkwkZ2C0JtNicclq8ntv+Qs11Zw6nHfEwjQSyUKyu3eDd/0ueP60BncbD70GUNqMrjUzagKjg7b0
1j4ejKB5yVcC+d+YjscZwz1rmZfLj8y9OkCHqpgrFMCAXCSJy3tKA3Le+kOfYv6jXalN9JRyr85V
y9vEPc5QuViGXLiABd3zxjEs0NHEwgyYiLDsFsW2ceVZ5suLnoA6OcakSvBzsRlJcPi23k/2utn+
Mpz3h16QxG3DNDG8cRD/J3G8qBJFoHKgiRkNb2RRm8nS09dlbBFIDXRH6iuVsGw97Igpe6MtgRsQ
fpgKevPb37eQH4SHXAv+O4p3pu3RGP75XrZdbViSK4eHB2HfzIAaZS6D5agFoloid0Q8s83a/G0e
zw9npqSpGuY5mem29EjfNlkjiVUziLqQYQ8vgYcdNHvSMbIHcBr+k1yB1KHgeYTvrkdgRTJs1X5d
MqOJXHAZ5RlT2H+LnPxh19f4j8E1iQw91b4Va0Pp9mXsl+GBktUn7owCZI+q3lKWntY6/TQSt57f
bQpkeTD4SjJ7uP2+62aKVO0NpsSmkWbnpMFoqrwI636qWK/j0D9Zzumt86Of1KeH782j4xhMZJBb
mBJe5ucPxhSwzH5TYP0w54N9TpVoAUU2FOOfMupf220QDomfqq5/gET1xR3Vx3g4qfqwT7OlZh0r
4yvn8qzyOeSB5w9rHnS7FGBe8onJkU61mv9ieTV/uMMEckvscdhdFaaN/bnSJKMvzdQwhD3GmMaa
Q+pG+Xo0j6R4HCfp3cq2Jvsf7u91fgDsqWA/9mh2iSOsIZgIUpVs0G6vfu7zPfgq1OJgMVln0p9y
d45GdkXEx5OFCgNMcfV4Y0LChld/AQOxUgms9W39RT4WC+EZPoSxQq8VOT7GXEYuNMsPd//p3h3A
Bitw4GJZmvP4mgB1kvpOglc69xLUPGP0CXF8rb/GuBdjVujs+Jn0vF8W4w+gOHeJcVWI58Zbpn47
rdwijU1i9jQeFtbFavNQjqAUM0krKKcI2CP62UuWJPTnNRMTFIwAD9Sh4KrCTNaf28p3Yt351fwn
j+/An4eoYWjAA0QTUxexef35BL1Wi8tWTJU9+RSDMyyTVbfgOQUOrodqEa8J8MIMsEIDMdnUF2P+
KtjQvwZuA4u5srbnJDfjl6mAxn8bGq5J5bVlAocsI9n985qi4eGZnRkq+3TjPStrIrtOjS0tPScb
k3IsZpYSYGED2/PeYh+yecxyO7kTh01runT3aMU3bHVPjJn5hFEh7s8/13f/S37S38hC2oYrv7aF
o2DH7817ursr29bG6ABtNc2WDH+b0EJjXlsRw2QzeAkTiN0Dk97DLVLQv+/Vyn/fIH5XJgjDZ0mM
dBe/1VCabvVBFibKfrz94YV8CdJLyTCt7oMz6s/0BewAb0zBFFKcSzApKGZOIGMoIgdxZiozTbcj
3OblDGi8z3CKTOFDx1yp7Yh5/tar/Xa93974UmBakKxlykiVrJkO+uqhJ76R2uVW9pDg6p80U6Bf
p1+TK0yeY7umMTopkxNSfuPj7zfvhxLrz5v3bYP3g8JvNIXFS4DXhGz4BbuJc8+W7vpF/N8fqqMA
Vxlj8GlWScD9c1GyKxuChtJsX230aex4s733wdAf57fRDNjN//NKmgp9HgJZXbdkRf8GcUiCWPRR
lwx7cln1/F70Tompi0ku6GzfxXf5mQwdJPIyQiZ8uSNxTGou9FmGP1uYtxgMyg2uQO+m9na3F9IJ
lI5IMC7SOGsiH9CuKcd2ZW3CYCItRfxeiF0xbVyYVQL4CgOdN7OGjBCsMm+wZZW7CjEFErWJ+AR/
H4FDMcqWz6DfKu8IrlDUDjsZRmgKOVIsaphhW34leWyUYaPTxhCCWZ7AaVtcxmejnHwm2/SFAHLi
V8gr90xy6mCctzW1erOFV6mJGwzRER7Qy0rNZNhgm/HJRcENg29l9kBpUCzjI7Fk7Q4xZixOumWH
i2RWCFMSEnZgMtUmhOhBGTMG9aDGgUiTbHOeQ5dDjF28VWzj91NqJ5vSKpiXYO6945tIBbIx7BrH
6GxYF+Jk938oO9PmxJXk638iRaBdegva2b3bbxR2t1sbAgkJCfj0zy9h7n/m9kzcjidouzGLlqrM
rKyqk+cwjFJBJ/xFM3gYqGHUIFia1fug+9mjQzAFnvxOMs6OhaXM2VJt8qgDvMM2BjsOmTCt9KsT
nMVImqXL9vLqtMv950FJmmbVV9GRIiSq+Xx0cmBLTZ0I1MD4dP3EhWGQBvIPF9TRG1bILf2z44DJ
+28bQ4cZHVK0DNCF/z3E7jJn1/d1gY2p3gTiszK6PCjrg0ulMBV4cf92tOnJWFe9I+XEJWPnrIlt
Jag+qX8woUv+vIIZ++HYM+zLOFJP7RfXhfM1fPSgPKBMq5L2l51PD4Dz9EcTy6XUmgU5prC4zILa
TIjW9CcQECckD2A7DhGUyp8nFy+PW0co1GD/BPV4mMKN0d+ojq+wRIOykpINVoUOEP7tggMV00/s
pjoQO8H7HB432cNoBpOkeVN/wnf+ediHLMxDtAzJUO4dA1ZMzjEAI9h8gJ2edUAfM2o09485EAgw
7CFbE+cvFLnGUMphV0idvI1+joild6B+zqOiQYfe5vGShdec7Vv/7MJNDLvbtPdVd25cQmia6+SJ
2rWDKLDPduqsgrYNJMmaCQ0TNkjabWXGFIiyncuyrD1WS153INog0/3UPAXY7JTp/gZOT7YL3RAc
z2s6NxGmg2j8LIBXr3lIqZPxdhHm0+9DS51W8XUf1gvqgwIYQEhx1vkvO7yyy1hNLwuzTBw7BJUD
oIcISf1tn7BC2r8AjdpH+3T2xDxdfUAkLN0v9Af7A94oaskyLx3nfNrdAi4QjOkSTkVYd9BHQxXa
Z+njwkY4ZdazA6nU6np8TL3y60ie/NHD9YmQzVR77LsFhA+OAFC4KpRdT+wafILu5s4+hmdc5TLx
ZBMyj6s3mD9VvzvNoCqqNq8oV1Ex2HeBiiLBmbnC9JmbnJcnVLCmVOYyFOKW5gyo5hQOceQN8++8
nboMllAKbIFpNXBFxQPYPGo04ZqSpXE2/llquv5hJLr5y9/TKMdE6Y4Jl22zV/J7fcaw6yqdlYXL
Jk8TjWKQXqWG1KG6Hj5oZtg7GOtq6BGvsJ/3yGuOG421fBg0C9cI2Q2/6L9sqo1K8GmT7g9T0/+R
YsjKvSHsMw4bSMbv87JzquXayTlvigGuoTf7zPZwFapP5NQkEaZvCyljXc/YN/ZYvkM2gALNjho5
SgapWgDUCnSBopenTUcOXoZQSBkpbKEIVoo4gplB5f7yzwEK1PB/ByjLZt2VgdZgxLV/y0uveX08
nbXreaMJ6n10u9VBk9o4GFBQywD1MKQB4PSyCvoSrGME9gDk5vDzshNeFchMWmPaHHBaMI2Cgqys
WQ1O9FZJey23rh1Y+8Bs4CxX/VYoi0Ndj6wS5jm4SecDimp8DVK21EsHQIyczgNOrDY+ZQ2kOm4b
pueQMocTVQhse1EqlVJtN4VmjvVy/WVIH7suytgJK2Mr81hgTwlHHdrPQUMFL9VLINBNmAbPHwQ+
FeB56dd6VBzD/RidR+q1o2MWq1kMzO4I8KrYVGY4mUMSXo0BHPQ1K5JcowGiemGkkCrOzRINuUQp
EYQjH5g5BwCniXp5O7KlC6CgU+Pz7ssZgqsDV6F3hCCO0UWFzx54PsBUX0VAsJwP47bt5v3AimiE
3Oo/96r236vqTMPJoiyWJVzV+B0jXnYKWwrX43mz7/yDFmrFNmvY3CeXgR3sFTJRdYXM3bgpYWJ8
Hn/Ui/LTUUVdHvAHTAqHR/v99NXAwAh8oeryP03RbpOd//Bii3GQuieVBA9omQNC6+85XtOaZlfU
TgF2ec18H12s69tRgQH+Q/uAryl1VownkA60nxTYtY4HkRHzf8apN5m4UqANB6ICjbArMaaHWbEj
5j4wXEKUoE42epHOuv6hHZHlDADpDCCdRiA0p8OvvA5Gew6PKmVL3RJRD3CwtrFIYYIqovzog3wH
UTzsFpA6sulFtW8HCnZ/Dfgc4jHkWu9q76N6sI/1wCAif9TP7ZKyFbKqEwXnWWJrMcUFeM/KpSK0
W8HK8u6SIFICTO2yuzHYMtqvKML9oVlftDrb7YrlMa3Y9w+2DfW2p3cbXGD/VT9ffpqh9TaAj02X
jIXpp137gDftBJ61jsEf2v6tIihdZdXA1Noti25bF37/ydaAQiTuxjkoU2bgNrtNrF8o0K6w0aAk
+2mvJawS7QCvUK1sv+7P/mjGvfLSO4urFhig37qZc/WoGVUQWSGfKE1PexWqDuopqa9SplJvo0Tj
ZKqocwCrUgsPCE3/ky0bfw9Q/2UrvwWo2thRSeHYxeYNbBPLL7BlUCN6dp/dbAVs5mpDOBZWLDmy
/LAioyOhfuspfD/OWAbepvZ0X/7hkn7fG5VLMhGNttgdokwPU/67+R5HZ1eeOrXYqI+nF/cVtBgY
8p5U+m3yo96wxM3i604N/tmpb1IjvzmNqTH2IYaloSWnS6r5H8tStbU3T8hIgQvaViDQYJp5obS5
eXSbZHzO344bg4Tjky0McOJFks+ukXaeqVQQQFzae9USPhEduvoPmB2ol6M2eU0zqS5sNVEPFczo
X6I0hcx7StFVj9g0BUAeBegfVHcNz8fnXfpysv4Eq/lt9LFUnTU9UDUIuLm6/V8t2Z3S0boqWr7Z
6w+NFbnIMR+jYbIB5negtppkN/0eCZjpbJfOGyNUXphzZ+dkd35gPd7JH2o3NvaxtXtTUjjFA/Oz
+pqUW/CO/9z4/93luglAgwVXSeNBavy2fNCzhKLkE4fU/RdqKJcXG2VbSLMzlFCmA0QGJqIw1Bn4
1eVPwfL3YC5t9LdT/7YSsO+K3aEoTGV9dpkizVs1NJ3wcvEnlP5Sw9Uvzk54/XlCQ3APFnK6W7C2
QZGEYXtMGXQyR9KLYuokBC3ocYFBaxAXwLIEIxaU0sh8Q9iIQBEo2PkkgR50T6m2DSuKcCWDM2HL
JsSoKIOklKCq5tRzTLQArni2PSl+74ILGe4neLU3aAUOOkTAzOWgCodPTdIAlgjtj0ufwOcPmpoB
p7xQoojSh8cMsACezYTzOu2TnhFoOlGhJArNPECnw+s6uPhYmJlSeDR6w6+COPySbbqY8u0VeiIG
hDP59IF5cBX8SJ7nx9m8n/Hbg2pgCjHEFED91AqYoe9Hv6WoEZLvP3WODFR/80kdcILLYEsNEAW7
t4WT//DJbq8NzWSo3HXjLtX880gqZ1yfFaTTwIscQHMW5kZnB5F6fdN8vxKRGqEGUP+/I5JuCVIb
TwK6wqLJbwNqbvVFZR5zd32aJDV11Q6VD+2LaX2POiwML9Xk6A/U4uvN9wk6b+vjn71DLPDvrfD3
s/8WoqvuWJ6vRuGuj1DEQnMNoSQG2B6XFlO2Y/GHPPu2gvv76dhYMSc2dVcqUJ2/B0L9Ypj7a39w
1gVc5mLzyK0vFSokFHhnO+G02G1rbW43ydVOdDvJrknfJtU5Bi2r5Ymrocmh/CqggejrJjxa5jwd
IOK9tElpXqhMaeK963oDZMF4VHOlQmZ7KcG22h+wxPFvOCe2gqyu8rCbvLnDH2zqt9wNdxduS24P
QATiIr8n5H17PrddWdnr4vRJY6bQ3VKGJPC7P2AvwDVJS/1HS7Lw6zB+AfNxbYbQ/9rZNfSUjst7
ddP66XMZg5FN9gstuSTK+v6sjGF3SyBRj7PVcXFcDDzyzXFRrORRr+Sv/Ke7Pj+NyyaADjaCi2GZ
JX3E9r0PCSp0yhuBI0yR2UNKQH7aZbUcIieulsX2OkfLYU1lweawrJfZ9jw/z514iEBS878T13z2
PIcC/LFKVJaB5vYXxI8B+GOQKXB2TjW09Gwys/uPgbwfCJYhHH9ZXPNxsXtiqaWPu/A6P4W7Ph7R
tHOAUghEfP9zfHaSPj7Gfbz7WURZJD99XESEL54BWojLd/kbZC2f6GOTV1BBWxSRk2gv8tf9Nfm8
fJbVQ16zA3lHjlK+FxxTjpVFBseQT9//LiLo/G5/24Gc935Oak549X4NUO4H8uMkx1h+Co4g73AF
L3J0OR9HvT2XM96vQT5rJdkDi0f3Q2r+7Z37Ncn3nUR+y+eGRcZVOEm94qyL+yvyt1wZDGCIRk9/
pQ/N0KyPuEoKrXNFTdE+fbahO7PXQ1DG+wU8/+1KD1SY2gLWxOddyO0+aD6lf4kancL8MtfkDCyZ
xvUzEpB0OSLc3LSDkaWoljxkD/zHBWcP/aJayU+6BSm9qrAuJ2GR6XPYIE1DR2cRZQ6AwHq2K/KN
fK5eUe1whAJ+W/D58klZF6vsoeF9d62sq5U8u/+VPcjn5WzyurwjfxVYtbIGr59u+SU2LUdoeO3C
0JVAFI6pNwsOwRsuj0nyBpnRzSfEL2CMTcRHel5jnsXffWCE1oc879lG6QN5IEXuI/sRniJ3M4k0
xBbNxArqIFtbfrnIfWpH4HppHylKhNBsuadAgqVILerDOiiT8mN/jvRHKHVml3mx3i2h49ktjW7u
/qQnlnZ8miOTFCPF7FevsKzTgEcUK6Ur+7iJ842Q1G/EciGxTYznJoatY9ksT3OxhH3cRjAfB9Qh
4rtVcgprLBUuicB91SPEhfHO0pme59n2sFTn7VKN1HmVwE3MxzK6SHyu9qVPTyH6TImEgGybxlZs
eLZ/CuRBPVB8jJovcfwahNl5nq+VVYtrt8srR05jFgR9PTwFkJDxsH3Yi+PzXMVW8PUUNxf7F984
YCHSp82i98bZwe9gXTpFu2U3Z9MqcNcsA/j35shDyzefLJ8dHU8L9wvpNVB1i33gxH3UR0N05UZO
oQQPuPrp+2bR+hf6Uz5XrPYL40iRzF+dffDH7eVBOhYYMF0vHS8/wwKbT8p1usnXcj8ZNp6v22X+
eOUuaTrajz/TzbmbKSu5K5RzOH1PCJQLkd9OfFgWtByciSgfTnzzET5++tPCgDgj656Y4jm4cEdQ
/XC3eXh9t7CqPjjGJ5rR8O+XxV2AZSq4G2V9fdMoIxa/uMeQLLobMBkCxnH/HEQ67xJNxk+JKBKJ
JHZNnnHeuRrt1tlWXFY6nR9euc71aBdcvju6RTpcOr8Jhg2bFpwXG2P1mniK9w78iH3do9v5qWDt
ECuBb5XoLc6McXnK6z7QoyqR36eQ4cOT7igiVnFCogNObSTMdZS1jEp7DFusQKw022bbmiaboCSH
EVyShoGIUHDzZfFSgw5vuIR7OJPgJmdvl3J8ObuMF+cnCdcZ19Fwfj2S62LTj67PNxnXU2z7yPDG
DWtRXpHYEUide8y3aMFeRj4eEk3kUgkfYpQybMKrGxyDEp/s5nbsblApFZ/N1qf5/dFFFnarUZt2
P7UaSUMYfr4Zgsmt28etdD/wwHmZ7PwjrFr75Q6P5ZBRF4llS6ypGYFNvtcydtbLw1JnpBoWVgLl
UoY5/z0IUXDOVVlYsRxa7AtdiBYLyuPs5cZ+Kvc9LGSQkuGq4cAw9QSd9AsbSEm+Bo60lDE5X/OD
eYurixXQH4z44rS2r6wKJG/TuLiN/66fhbtXMXZ5V5rzFFxDEIDEPyXsFobXvdsfhxA+5q3EftqV
08vIJwaikh1IXiAOUoTHyJ7Z/jEqQte3uArminP5LUelpnVxWMDfxHpNUIRDlG4kSkmfTp6lV8Ww
xRbYWxPrx1gYJaX/ZJSRDMBJZDwVL3Bg/rwH/ZuL01jsvAbSbNWrhUtK60sTQkfq9fSXxH/xM/mO
FpoxM6rYpJ9OEXz4tC8xh2aHj6pYiwmI27o/d8ti3SzHOYWkoZi13LCY1bCQJEnirDRyDUvu7S4l
FMrtXOfD/7WlhOR7bJGhlr5/loPYZBjij8OjZGN3vy3XhyVJOVkYxWLOpl6SguHgRUK0wo0k1RID
QpAsPMxQ8CBuxuzD+OlWxl/IfB+O7+0nYyf36DC2UeRIGIT1jrI2usxdy2Bn+dxaHkrryC3iADH0
V7dRUQuPxCIJZfYim4NvIwxITkUBg4QIuWyxNnEB8VIZTWQsEa+UyHCeF2ERHpblWv7mVfxV3uOK
I4zCHwPpfndbrqBvTrpg3MC65vEN+HXREnswnnZfqDTcIq4Yr9w5WUigj56aQDoGs5+cxInhp6AZ
JFpL8x9uNt6FknOhUsFQpoYMabOOAW0S2LfBKo2pQifPZWk5hBtjoWzthJLosItVKPkgHPPZRIv7
UPOG8PR4/OhDpqxlcgyhkUUC2UzKFdtQKWC1GN1OnEPlsKdA3ARXeja864Ptm/B/A0DGgWRUhEeF
bdT7A/lhXj2SbIs7tgQAiaVy+TKu/vU/gXtemJ50cU4TSpiT7BZiE+6R4feMoNpt9EY/9dbfpr9b
yT3Ib7lE9NVWbayEOpd82ujclRHo/uXx6qsJzRh2AYRT4WVj+taTxAD5SX8WocFanIQLUOV6BBEU
/UsxP30tzwD2PkmkxIz8MkZlmwRF+l7uQUYCNrNuaa94rn0LCePDsJFwJ7mGDAItIa98lCCQk6Rc
b/cu5i8J+z0buX9ObOVA5CdeiUdIXJEkhmcYgsroXEo8W8ul3gfknhgj0aqfu4TAlgVecQ6JNOnP
Hg+UBMaJlZXt440YZ+NXcbswEzQd1STbiAHoNMzxi6kMOYA61z16gEBYnEiJ9FuqA5yNMxwjC8O0
sC9SIpqJOc6Z00ju1HpFjLhDQmUZjc5+ha+ROmrRcVk87r6zx8kHqXV08JgD+z0DxGSubPbLyXwS
lYn8NYka/mqWiNMU60kkltiHDZTIVfmZGi82qr2UrwYVlt16iAj7YpYTDpnz5TJRNi4xTPz5xEG0
qMaaD96w1X1KwrgUSi6TPGF8YlQa+USzvMyrNYTrm+yRVyGI9FEyIYlFWYdrt1AZPwTjmoOQ+CIS
G6LYGh1D3uf/+vYjr47rYZtHmpdHdwc6BIg48HlwNnvt3YTc/xLIJkXSLvRQWr2KT9zDNdFDMOW8
oofyuvSI/F/Eyoe4lDxn5ElGnOuaXH5Iqvnvh3ivJKn3T4rzSSI6WbvLv1wSAUE+oTyLgx6JBB0u
OgYmqerdWSVpNTzt0fDc55bRSCLCv39OfLL1zNtnUad6kAR33Nh84v6D3/Du/722J3oRu9ixEf8W
l7o/xFhkAHSeTB8iy385mkQ6ebDp9pqF8gmxHokYMujeo8b9E3IyMW05RnX7XWCEl3f5HBC0V4pt
yUZtXwIhm84QCMWaeLCERScG/bRkfTO0iEA35/hX5iqjh/zsv4aI0YqZ/zLlBYuUVnwk5Qf1CTL/
uTyteROANck3jsRDnI4vga2/PZGX7qP6gFrptKeVSBdlCeGvXLP7AOV8SyEl79QjeUd8WsIGMh/T
2q/IP2S0vP9/j+XyWzxeIj2f8y/f8s09wUKOK/NLCUrDRnIZyXMkDjCNoVmkYaTR5KpggJ2L/4oH
m34dNl+MwQn3N783i+VZNJ98uw4zHBmfho1jDjghBhNDFCLYciCJ0WSfc+l0FHt5xwzQCU6KOGNc
QqCaoCMDpNxau5R5UQdFtcSFo6+E0ANNh2TcSB9IjiDJ0b2nb89ovpS5Vh/Rh7e5VB1rXv2YybyR
uWK2RgoIFz7EYkDkU/IhSH0W2aaNuxhBQE9c1XwRLDV/5JERwJGSv5zeG8KZ5Fp66H4UsUkrXBk9
7x6HNyaXt2vowM6NkcTdQo7WMWYgIJ6wG8V+990rDwv9HgwIXA5uv6MGaYrQICFGolWeVHA7D4Gk
uZIky6Nc9jPtRxWnaz3ZrcxEDikHvp/gxKnyyGTY7eLT4oBroJO+oRpcBtRLwN0EJoG540P36zEC
m6DKTwdl30xN8pWJb4t/S99K6iC+SzxgPLuuILKB+tZ/lVF+3Ii3i6+TZATiLLe+ZnSQh/x1z3Ol
jSQ25avTQs51oE3RP2b0tN7YtkE/lPAiRiRB6d6c0pDynGRGJbblq0Ocr9pFy4DCmnJL91Dqw0ic
oPA5k6h34J2auHePf3LFtn/zSzjO8VBJkVliw1v//RvvlATi/vt+tbcRGm/ErBmCHtDv9mXUkXFH
Tk570kW/3HicpysYrWUgkGTmEAxbg6YtwDyD9aXi9F/txiY6ODdEw7ATCTeSwEjAgZmAtju9ke3f
rlSuo172ETGOwYdrlbS2x42K8PwgwbnCwCSs0/j3jP/I2Csm/1d+IaFNnMAk27C8m9WFbBFzrnv+
IVd0X1KQGxqD22DKaxKjZb4g/VOuxGiswAhkuMkjeZwRZISXOou1pwlk5P9qPulZJ/5Xa8nTe/P9
Fb/ofKjt5gfuSN66ZVreedoyQ5VkRn5LhCr8J0nKJbeV/2X6JHk41L6YT0HxOgsIVqw8yx00fnkQ
Ba5bGvvvRsO7N+U6X5shRFmS3rDcOfuWeC4pBPn8GS0yUHbhdXVPhO8WeR8gpEVkJDJIN/PkMoej
hdaSRRr4QW7WLM/M5BBMAKoQlyXbvI8v8rZ0mgSAKi4x7JbJ2z004g5vJxr4RBHIrIBZHDuWPpRG
hnpsLSlxG8vvE0mSnUDkTeMfeH5asPvua4/3Qfv84GIcl/c03q8pUpDonnJQeQh4RtIie8bJgavx
TUlYcoqwVF+ey1KZ5Bbg4R/uQcwiRZWUVew0j4ibMNhDFQFdMIJ1Q9iJGAyRQAnt5J7jSgp+xCXF
UsQHxTaU8PghB8HoSVLYDvOIWXizHNTiNm5hBzcxk5UEEDF6aSdp1PPDfcivmQooITQQMAIFRsYn
mJRI3iANpHPGv7KIuw9D2evfM4wLIe8eXYkBxNp2sVula9BZqJ9tdiueSNYjublOZibpn6R+EkaP
IfqizLDlxuVKxbZrNHMejkL6NSOZ54IVJuH3qYpMVsQN1FZAYxIoITQlXFlByw1KU5Srw6K7DRGn
heaVSR/KIdv4Hsop2kjIM5nPShL41+/9EnK71JOXZao74bruyan1JYmfpKjy4WwtsUXWtGQhU1Y4
WMuLTnP3fSegNYk07aYN2o2xoMt6Jk7ksnyri2QtpHqFk4RhQuacSkCp5G2dtfFMJhWSu8o78r+s
l7WR/WTG6JfdvqUEykafWWtnbUVEtnQCPFGgJLUWIWMPRr2E+IttczZ5n+ov52GfPhjnhVL8AAdR
ir7Nx2S3BRPoPu13P4b2szjNHZL0wSta8BGJWXka+h1ZVB9fx7VNOnz9QV3GsAdUB6jynd1aWhhs
oSBSy6mMEJIgl3721nCHksIrsdFPA+gAlKkbn75YpQWPrMT5dxbcm+oUgfV2pb16+e8bAYI1iTfb
+PWU9uTpGDXt9IWxP+RSB0C/F4hMmQTk9Nc+RISF2ejdaLQv7evIOz1fIsyzDs3pVZRShNPKfWkm
s/S1h6ERfnLklqh2bj6EhNdD6G39WDIfkBS+Cq7P8D0ySblgg2i+/pJ+LylqaH+WD+ka+i7PRFoB
NxJf3cnXPOtrO4mq9a8iwHJC9nWDXbh/PmEcMPJ9jdzTju4uQ3TtTE+eynL37hmFE6yk/mK94QHY
Ph3+5fj6OzqRkSy+AHb2Dl+3NEJSCDt2Zu0X2MWb1dhYgb1RnuQvM7a9/Nn2yrBcIitcftxs0I5t
saBvGMt4Jo8ypEVvS3r0Q2RTEso5Xd5guYedEU7b3b7ZRemDy3We5vxEpy+KH5aw3isxnUJhAa+K
3e6+t2Lsu6USd69Qz9w+rsTKu5yGhfk1QvQbvi7D7pzTvsvB5ASI17/CbE4T3G7KB4e5VN/dn5j4
ty4XwQMKqHo6N7nZlr8orQKaZNycoL21C1Rn61EWp75Yn/QgD5W2lPUqJcCg7sewWUZX3sW1TG4X
3YafgIDm3Dj7DN0XVxZxOZhhZL9zfd1crsby7XdxNfkM3cI1SBfJBJIq83JK/knTMWFUYvNdwWxL
OhNLdBbg5ibUA2G5ExYasQP6Hs23KXg+QgrbITGi3LO7ISixBbiGRtwtASMqtxalKSPEbtkVkZc5
9Le9uX26mkkb05ogCF4VD0+ivfvp8zgvyIhPUfP9cZuxrhWIc5j43ufPyPoAgtmihRewvHVbjNL8
NWUhb8oadONKXeubcjtsEeyEcG74lsmw/nJ9YWa7ltAms1qZ1942b26RUS7s3ip2LH1Sskxo35Iq
LpfihrXCErHEPmk4mXXf7VR+03grZuJiBLGCPZselQRZkPquZ2/KpL7NpJlNexKFLxxiFAq8fPro
egB0ZXbu+NYqD6FkZ6EcY2DXpGX9DonH8PgkSyyy86GsZZdMFiBlZZv9Q35uO2lxV0Wyrn3f8HXZ
VJPnUlu+Pi5OTLhZVr3AGwlL5BwFlMlWlpYlGlu+uLD0X7YuePw1QKisGTE/iCX6j/ObDd0c4TQn
rCubC7YvNy27YDc/4BkYrhyWPQ4GXZHYg7JJH3Q8EMlAX8fs9Kc/4BmM/wHbpyQEmgTkDSCB/72m
+KJ1V2OALmFDwWH9WSBkoypL5bJ/andOoOxhAGENDSYKeJ+Weucr5+AIPQJ8Pu0eArzWq10IylFe
GsKz8w1wJXttKO24rsoR3DS69CfglTUFG+eX8QpAFmzeDxdGvF0IZYuU1yILiEIJ8vZweH1V1LRO
PGsi/GVGCSdLHSN+PGkv06GJtey1PttwSMLZNm80ljOz0GCuhMjdESh5D/wPDGgTt9oqhbmvI/MR
0vMI2WKHCgoUEIbItRbWPnEsmGLjgwvlzqxD9qmMISptNHZYUG/1rigBMV5cYT7yzMwXGhjwr5fE
hXVy8Ef2WhBNoMKPQti3Ci69HjAwQoyz/SPwKL4MPO5QBZSpICYzoVwETQBKVqASrCF7YCCLlDyg
2qpmGXzYZiRy7LpM5vv64GXFtry4QWNTAL3jVBknOgcWtLjLy3F1NuNdvWysUIF+Y7ctzz/T4kfh
vmhDpOrrpt/obWDWkYrUhCKcpKbiD2yOgpQpn5sagefASgND2Vr2s2o3aEzAAX5+naTrsdvWu8X5
U2dnvU8Atxz274b+7ULCs29+HNL1Yiyfr83Pq7vSFaRRwMlvJl3iQKoBCiZNBudxOK8dxNqrbXUI
KB5ooMg7eEbpUz5Xu8smWwLrBMasWl5G1cwYQgcGo5pJ9QBkE2V8HZ7hc6tLr5/MjMx3IMyFlxTy
0s6nuuaUe+lRJgntD/0Dou/RZLQOONDQzNwPim5EYcsvrx70pQbgaaRPNSDA8BN6OnnHEIC00rIE
irZsjIoxAsvmHBat8XhijO/LPbK7pELKS4kyLFQJCEsQWX5eDdNzuqAp/AEeugOdGDroAlhwCL/1
1xzC1rfu8rRztu71oT5vewWJy7gzH53JW1e9jEBGXZHI6Ni8yn7psA47eULJUgWsOhhucDPY0HbA
rRtQwD61xHqTtJM31dna+XtjJ5RJ9hRasIYL/kAkul8Gd4vMJ/cA9W46+Mae+ncxqSvQWXOVtQ/5
9eV4XVTUyo9xVc6RoL7C3JX5SGK5RTCOftHCiRwpznZibnb6+mo/gb8/kcPrIdipsVgMJO7nwLx4
NdNUVnFOm3Hw+2oJOl5XP9XhxVEDOLbPvYjeCbZdZWYc9afVCaTiBHnJteYsr+fFDikWwKLDwK1G
o76q1GCyF/gyJNXGTg9GHSCZBrkyWm4UmYlg1hcSAyt1a64oIjC+z6/w/Ckv+mrvoXa0e9zNuyXs
FGhk6cvufRJPSDSYUcO/in7rs/PzyKef4cAbfimfxrp4u7LUT1EweS+MqtRKYZyI30AmuwFmB6tO
fVhfIbpNqyq6IFtajZflrvUxFwh/qUUTAuOpCh3YcYRfBO8BnHRkp5WckPKSDcU5tnlCAhfMPczV
oPQvP9UPSiVZ/LHWlAJbhm/+qqlGH8d1Afc4VfMHFDnPugHJjP2Ri5TNzD4g2wxQ2rdHpl0p9UcK
4mFGPy9H5JSHYzy5GtBJP58hyJ4cE9Q8C8i6Wv35BGB8zBZVJmDxAJ7cPUW93Ut3QHChR7YA/tTl
WQgrrlHrvhyyz0ZdNvlWQwKgBzLZ1TYu0flG03mdDXf7hJK7CM5/JYF+74oqFJG9jq51pBfRRZtC
SGMs7G+Wb2A5X1sTLzNnsOChKl/9MF/O4fikftqf+suF6bb9bC20BTlprEWUxaJqfv1EjREsK0R7
yt5HG2UcZrAT6lSWJzNaAZkCMMwR9rNKf1Qb6402pOFTilt6lssE8ZA9lg3TjngCXeQk2EdQNLGW
dVgw1WXfuJvvSSUtv52bm5ZAcH0mcKUPw4VhZI1qSXcNoPKjy1Q4hmt1H1Mh1fYoZaFqBs0slYLU
F06m6ftl465Ynz1ORFocNkd6tkRKmFCpizyYMsu26lyLC/a+rKjbdJue4ran7EdB+eN3BoDze7d0
Vv2zMUdWEeJq0viNER6ca1Kem5kJtWZlfWvoz341NPMWRsrLWl9aiyOrQfmjsgSk3L5TwYOYVP3O
ntOL+90/o/5VvClQr3zShtXP9Ef7VDXT09pqwyNlKxmFS9TwQ5tzkjKNI3uvWh6mIyjA7hGRnLQg
xiByMiMjhLnlgg5iN2OYThl9KfdlLQfMNNypFHxdhLYUHSiqILlUs5/uwN0jQUTZI1V3Z8oNpuaX
8pUKg/oRWTIOe5jhrITHUXTyRqihKSM9TztDKNtd5ip7xFaNX52LLN1VCamiRDV0fzWf6guKF6yI
7SFiVM+snKDpU7W7wBwinakhdMF7BNCXmvJ2Ko/+Be/N9Ye6ej1o24nyCCjenaheA7VQqh89DQSR
3n0YzhY+lACrpG4l222PCAkze2MyktEGg3/GxRDxsfZ+Xj6cdmqYk0tS4Vc+Km4+bUdKC03ja4+0
VDHNoZNbUzHY5rPutGrt94yWbmF+j8Be9mqgDshQeEXgUqHcQGJPvuJB9jvul+mBtCTSz08loBtW
3yxokL3CWOtKfCbUGnF/eLjyb0RKdpajKAIdKJ8fn6jT0R0WdcO2n1utb3Vzp9qa9qK7evnAmBMO
HTyyf2IfM/8HLhKmHRUmC2FboET+N4Sp1p60sajPG/UHfCbpc+W0wD8psD7DABWo6WzUyRQgRw8o
ozloiOUGu1/VEBsnxoQlwHA46On4CbzYPUnV9PpLGElzUju49XztEFGz3VKwKLVDnsr6Z+NDu6ex
UwdSKvXGJjl1c1qm1SP4hfgKivGAtaEDgNNae7We/znfVd3/ccP2ZAIRl2kYhmvceJ3+A8dcdV2q
XB113ChWrO35HZ2o9GzQHuaqgJtpZrRvrh/moZy5x6Vj5MveskPXrT3jvFQVTzM96g5BOhfnGV5A
OUSd+SlQ494jOu1NqJ/jZtyM2WOXRbk6nVzCHlCJcTKmNaIVJs8v5D2T6seRSjHj0yo32nCYXvTH
znhF84BquMFYM8ifsjgbnwxwBIeHeng3lIgBz7wsbPepuUDwEO/Y1B6fnG7dN6GFvsAeSSTIj6F4
SAxo16uo7WI2/jU7OisID7x26fIIX+vondDkkwwxNjF/O0rtqNDhJF6ZuwQ9HvDjyFjZGeRZFON4
Nqug6cxpg2x4vgLAMSBtW5r1Z6+vqO/KmqgqgppYQR6fzbL9sjjEnRGdCpKz4OJu2342Qtp6hjEm
oQLtWs3RqIAWtLwmp9RDWVFIXqFlpF6Ovi+DCRvlFfT9ng5RghFn5Nw19YVJCyJ/ItPasfWzNJgA
d84ic4xR8YMp9gyC6+xfQa/AAhJfTEoeod1Gg9LLjXnnRgcYHXbxoSOJCVWaBO5i6B9BbrK3Myzh
q6ekx1XCA+AIlv+cYFdJuYDK1kLqFT9Oukdd4kVjaPbhoG8HhNdmOgxARZAPvn2K/tlG/wdZhQMd
oW1Q/eLYFI79Vv6iqRdrb6gKcKyCInk4YuheD0YpJhtpFWmyskldC+SAEZoVVUsCEFosexasUqGC
xC66GapmmB8i++K1WVSmnlb6Pdu8g5+qga36VBD3r/kXebRLTm57MN+1V3oRUY5wj16QTh2dV7We
gxxbJ4y6Ookv9ZHnGaVYwsHIfO88zb9Zq7B72FYC/JyecsvQIOFtElsNar50mJ3Y+GFCdYa75g81
Qur/QnT/rZXE0f/DkYvD4XgstP1502dSNZciocASGpELvlrSCxgjKjK3YGJMof2kbNrQGa8CMkal
DRFXQHdL8xUYUsbIyiKy3EoLENY4IJeHJEFPvbgHB3o3Sl01CqxD403emQUwv4MNL7P/H2FnttQ2
2kXRJ1KV5uFWkmcb22CTwI0KEtA8z3r6f4n/JpguqK5OV6fpyLI+fcM5e6/tkABbj7NdJCAQKZtn
AzI2DN4FpDGemxVbMd/r3SaMQIusLI/D57IlFoscQgABlL6hkj+Oc2CvnNvAvElOxVH8G8PS/QR0
jJyCAdwi6Zguu2jcmhRFhlUk73oOA5Q2aHq3O3IUyH3xxj0Z7pq8ZE0hqEGQCf5YWBGZZUuR13dc
GW867sxppcsLUho8zxWiFUdsbPow0imXecUqAvn9VsCyZgtnYE5kfV2ayEBF5/uhbf7n7PvP0J4t
cP88NL9TVK8Vw+GUptgPHOgJDbkPHH8wcqHSUdcN7C0BqykxUe5QuPUbBIaIDiQBPdOqZ63lq/Mc
fpO8lZChHi6ncgWYn7MIkAdZm/3wZezCpCREuHTZ8Vri7JhvJFshHugwiZz9lgnHwmIB5oEQY+93
/FRtszMJbp4rYgsrFxhcmWamYN1iDuyWwbA2yVvxNyzurNEa/DNOd9664lADHf4ZkyATZTBPRlul
P3vtqRR2VbSCgpGWq0L9wQIj/wf4hwnClFVcrzoY11tkaFcK2GETsT8lZIAbEsdTczg8p6ObGPgm
M2JJCFeNuBXhRFnFZ0v3JIbbjFicOFlZ8fUQBL4bUQHt2foqzbpnO1qsu17CHgWU3qAIxJGgjBNm
VYvMY45LrAdezYGT/ykDxKLs21yFL4+9lPzsgcVx3vByCJOSi4YZq07+tNHfPt614d+ONqPOZq+Q
XhUKQUb3LkEfCI8gsXqaROqyg7zDjqJfhf0uk54y6t9g6VTAHxPnygez3uoibYi9116m6bVUZzNk
wDtNeqi2srqlDjIdL2DkkjZCdrWoUZegc3EXpksA5Sb6B+qnPdSmzTj+qaI/WJut7iKqhza6mPIL
K1PCD1DbzZVdjFZdXyQprPoNmzrg4hWnaFpSyTGsFqa+EtWNmJ6t/iDwrpI0qjtMeyBpSv7L2gq2
GKwNCk4ye4K7XrwHr9B7K0Dk+eQa4artljIVImWnhHcdub+yB/yrt7BunfscEYn/uy+CndkGKXBN
JzAdiAUQMUPf1eUZj860y5Egw3+6VF7mXWprsyYaPXl79vQ2r5zkEQEMhpPAnp3yGgMBOgTUa9NN
Qzel/g0pQtipvDS0zJsdHzqR2YC9KQ00iVUKyxPtGwKR1mVzK2TOPAmFF1m6St1G5iyfb/m1FByY
f6ybCR00woYISGgWLVE7fONvHNsA05LtMUg7JiGtoSL2o0lxZlvd+HnmJFyNHZxCfuUtgSCG4p2l
adKfSmxJE6Y7c3BlzumtcrYG5agaVCU68NlCjyU+eqkzZWMN8tJSretQhWezY14erir9inLKN1JD
gG73XH4kChRLDhsWEaKWT8Yge4zKSq6DFkCcrNHUQlexOmx3ZrJT5JPKKTOngtmXJJSmz1pHHmvY
TE5BTE0aSAvP4o0ZYIkrsrqpUyJC0/zgU1/0B/zZRAYSIEZYxMDRrG5PsYwegDP+2JmHsKoeffnU
6h7QI2NJ2KETLo08XYRz5tKEGURNth+lV0jX3pxy4VMoYe02C1jC6XMuv+PudLNhZFODf4AP5JvZ
70Td9v5pbEynSUmhizsWJDQj4Ys3vjW6ty1g4muByJGYOqZKwUC9y2BsZJ6wGNnIEzaykvDaq4Hl
hhzju2lbC5epz52AIo7ARqGGW4x91/bYNpXBogK0HWHQY0WBatCzrIFwyhQWnO45mok5ESUkCCEU
jATpLPvXslf3WvjAqQ5pGFlNNWOpLO4GPOcjM9P3C9J/sFHBa4iGAQVPBBNs3Rj6jDSNPCGfupPR
bEtOJmZAZawc72rOsYAF0GXpp2AgmAO+w7OSHYJqO1HabDkn+kFHVC69CokbN2re5XZdEck3IRtu
/LtafZeZPft8JFxy3I2K/mvUFRJf8aT05cofaltL2k2pK0vfOFd68MMycWvknS1v4Js12cBxrGuy
eOPdHge/9gejbE6S+TKSy1CaJzI3N0b3GMvvFXilgjAS+rrqNYUjk3GW+/67vfFKcn0Lkqtlso8V
WaU+ACf/rPVR78d5BS/xpIqrRjh0YPsopwBQaQYKIqvvLyZ9nRC4mjlvmTGty9ADP+8sQrXwzKT2
P67GOVbKn60C52L7PigczgjQY3ybuCan2vzhPm+csR/3iWF6poebEo2UGwyf1BdDAniroib+1okU
ba8/w0v+6+7+vcbNkSDLhCJTO7Oah2nRbeWyXFGRqtjdy/W58Tem9FpHkjvq4U8z7Y1v/cvd3Xyv
kPNMowYpyDY7YydK571FVWc+t0TszbsFjT1nwIxE1bFR4yUTj6LRfsdFErGN0IQnEJ3OyIZONc7f
P/Iv9lGoGuyNDBlIAUBc9cYt3puGp5RT1Zzq6nUmXNCqU9qXMr0Sa/r9lT6AA/+sNiCBP19q/pL+
GcpxEmi9VuYzw1Ne9gMyQyoYsMAejXFOt5YWVWHskhQvFRN6mQF7KraBQYWvuVbVHJfT2+LGJ3og
wG445hAdZG8pYBEfVVJ6/NLpk4S0eXa9GZ3LMgMAxY6HvpTRiD+cLqWvN6PoGnxNS5UUc2YS3NxM
ViRClJSSeowyJzlxwmipeb2nZJ40C1JzOcyTghCPpN+BX4OtAAQnoB6rzxtoKjzU1C0Kb4TSBuBn
lsODiEoJj0O3LAIIcnbSLqyLNC67bfomv0EXhCTO9qweHOz1JT0V2vWtS1Zu8HEWEs1F+ayestcR
Eewpx7ZfLT32Lr9pgCZrEwHEePDSsxZsBwSU4D2tuT5KypxwMH+hDc9tyjJY/4/JS3Y3T9jH5pVN
YEaDDa3Lmc2ItQedlu+85/ElJoltR5g11c/8l1za/f34rljsTiHCzPEwVHKJjJ+D7E5E67wZZ+o8
lOwecpKOjnSXNFpShAvCW6K5SVPykLwNz1ToGl6Lp4G8BgrPHJgpd5Y/zG8fs+WnIchTkyXFgB0B
uki+xceLSuGPZTPNpSFX1F0waXiX4TvDOCHbCSwjB5vInetRE+/bH5oFgn+2SkcjYekn+Llxc4yb
ndsamd2gJCVVZ4a/WVqKWi+KPqeDlGyoNG2qJdSYFa70i2aDWyfpkDfRCe+FvUiHny75Y7DPLngM
rWN4T567ww51E52Cfb8ylv0VKeAT25oz5QrOgztQRtQa5Yf8t3CP7Hejr8HgjPQA/9AC27Yn74+C
ylVfV1thi5Zg1udiDOh36HF2/oNyShzlhxn+ZiX7/+2SzqACDzXplN/MNFZQd5JRafKxRHPdvozi
oUEABQfUxPQW/zDj3ky4XIwLQVkglYPZjdXs81wTzZWfzKjEY5psSS6Sj6bwBsBsDJ6z3PHTH7gk
X2/NgGdskcABFPUrGDWKQpk7S8VjRtsV/xamoInCm2SLeE4IRPp+Ip13U58HscG4IW4ekoRmseP6
fG+KmBWSHJPRyJSXgTXxyFQiewfE7vfXUX+60M0T63slapqAC/WE/QCsS2zGZEXrC+oBcj9mOVJd
XgRzSdBs1N6ptIPB5GZrJVtL5nIEBKw5kTnXynxUq5zEXuKOKTwpqB7BJbVVSJGFC4CBuYKphq5A
aC0JnaKbYki7Yca2rBpoLrPQbv39vWk3+42PAfLvl3gzf6ehSGKQoYtHARwkfURxPerMdOad0azF
xzwkwdhR32MfaIBLQ0akkJqsfICID6XvSJdUfaj7Td4tgFKR+CcPaxEgDnx2KJ9kilEok+dCWaRu
/d/Gk/JW/8JIfDFAImHebsWH3tuY8bHRf6XVatAe5LXZ3o3diVmVk+33t6orX4YnC6+iG4wY9ui8
gTcDxhIFVWkUoTlxmNv3Sf889eWhmaS7RL1PS4WgsPpFgwQiduW6g+vYwjrrq3cDdCMMOLumZ1UZ
M3M0am25OiF5yDIiyGE3qfKzKj7nDERzKq6R/tb3JAGzPCdU9QFiBNk1s8iPolc7HPyQ2DjKIEb0
Eg90+Z0oIGoxKwgnKBc0iVQCUyMZMUV9T1iEY3ndU9PAlGPr6dfiphzzw9iDGiUrzwP7VqI5b591
7z2RoKsStTe2FN58lP7W+0CtsAEc2kD9iqRxg00RuJrQ63bsvVNZmzEZiiIifz4ENKVaPPeFQd/v
vWXLwEb+0JBuL9KRRsqhtmeh9dY5hRuPdO84T3dtWduiHtH54tRJO2AYx31LQ9RE/FoIrOQGh0k2
J5ZECF31W6NhGYIIpsDTw/+NoqXH1fKVAJVXkQoOOTDPnbYGsunxSTtw+5RBa+03jf/moOsoo+J+
3wjaqes8cqVQUlrdoyFtBf0hKYh2hn4pEOlmFH/S/NJjKBo4cpb02KPHiAl2jJBjVueWUt4kbaV0
BZK7jxZCuQ1C3kEoXxDSX3SrPBYkO2tXOCmqTHygdykKTmYTjcSX+fYVD5dn/FjOPk7VX0NbsaWR
Aulw9ry3lNajHUjlfqRYykXn2PnqTmt1uzU0O+CfmQI8KkM6mcGWmtbKiFdcPqSEjBRm4IgjKlmh
IOS+XOqGgFwWTWm7ykl9n/zxbepMolQasKuTgVa0jv74aU3Ua8/puR+WQX4UM2i7o7KfFRFm2VAi
o9qGu151O79YmfWzwPMsJg1I24JRvk8hBlpiTV7fxKEDu51IB0XBf2+2COmfQ+sqK5RNI/EQSMpd
SaWnDOqFIpTHetIXBU3gOkdx22nSoqMFbgpIosDDihZ1BPmu13n2ho88KRyJNEmLhU85O2hix5eg
hwtev67iZMOh9oHXIw7GZTyd04HNF2G4g6NVhl111RHFT9P1q96S9rkyrSI0Rw4BDQshQAm7FOGT
dPTMSm3GDhe2LrNJU7rnJH+p6Zr5FOHCJoXAOS2lgT6c2S977cpubor+BughgviRFVE25/3+AMEx
0lR3mA75eGfG19A4JHCHO+BketWuetlbBJq3jVGEp9lzxgjuqoy0MWpaKcGQBsNsPBcxzsUM5irM
R7W4nwwgsNXw2uPU064WrVpv/FOUb5VJenPwkhW6m5ZsC+mXtrKFAMlJxXKr+9N9QFJnr60KInyU
az/FD42YuPWYrxW1gxYVrAqLqSFYyUqCVgOsQoimA7vqZF6MjrfT9O/mQpQQwNuKBDSrdLEzXz6H
qe+W0Y6sgTx6HeLa9mvqnvlOMRjmWETSzGU7gQogAtiVgtAIx6Wn03Ygz9qn1piSTllTg9TQq/PN
FGK5nygjReZkx2BEKQ9r80mgXYmIQoesuUtSrL9km+TWIavu5/dW3UpJg/BIhGgskZMcr8HQdjnq
ae2gSo+hBNWKW4iBtU4J0ZxkxBAqp3OgmQ8/kUCxEXujHtIDjR4VoPRNSYQ6tZOSGlQ13gdA2uY5
wuCnxg71tTTeMU0qA31kYEeBjwy1YpJH7NO8VAgsuC4HTx0VHQdBuzY7t/ZVGKR3ctLeeYG3BH/E
W13CZAj7+JiW2a6NjHOs3Xcw0X2gj5xW4RZu8njaCHK8BMB3mkBxduIBTKmYXMVU+4UGR2E8iSkZ
xX5Ew80nXhbhA72SRhlfUrF9BKJHKTbJ/qjDezASbx+81ejcBF3l7T7X1NNQCbRs2C1BcoMWDHVU
bxOfKNRsH3SXubJVxI+54EY8CqM3fsWxuhSlVxPZQYQuUYkMu0jh2jJ2puxFFf33gKj7LjxFkfqW
8szFSTl4FDgS0NBZqO8NhFkGf1jRPse00yl/dOCku1n10KpPuk/1LWD/sLCAaLXZPQKjcHwE+EcR
saeFi7IMRSJv0iDBDg3KTcRD1cLHliRvj+YJrjm2rwz0qzWzqMk0pWScWMKG4UrlVHcUhVbacEhZ
uUoPr5ce7DjgilO3YQtxYYO49Mptw8rh80pkVbUJOoDZHI+tS4SurQtoANFqdvKWaAwK2M1zKzVk
NrLEGBawHiSaXXBVhX5bJwiey9EN0UNpVrDuW+mvQIC4NxmuIyfho8jSrVmLsttZkf+uAboqx+48
itPGKsd15TeEhcroAHjZ8lhed4LwNJHWrE2KQz0DnNlcP4qocvNCW28jma49hBh2VfPbU5I8ODxY
vGjaROWTb3z+uFYaE4TWE3k/XvSsOVgXAyRra6QIk3NEpqIZvwW68JTVLW22mEwtiWK9d1VKj3Rl
28SopVtbnS7+FEQvBHWsp85/kigmG3R/y1E6KZJ80uFf5JQfqYCoNbGRrAF5lb5ToY95d4ckfPt+
Q3YbkPRRCFEMVVEJdkAt8qGu+KcQ0okjIXmeVZ+CQiaPnM5dLZ2NOlrMINJZO1EptJ+8yJ1nlEIu
Lmbeb0yKGIX0oiS17SUG/fPqtR1Gp2munVfx+V++/5DalxPUvGmkpDvHPZAkeHtULlK9aNreq0+p
PILMRFtm6k7Rz+m4KChIMp13TH0W/pUy70EXk/eJ8hSil908U8ZmsIvD8KHCFUbpXdHZi4VishL1
+D6ryitZnW5dbxVTWMzPXYqinTkZCeEjeDa833IIG7AHjJ+Ayy7ImEDGSXMHQpxJbNr8bk6W4AbD
oRk+QKO8nT22Ryzgvz3ayDE4EdM7sahpXbfyCKqcR6gGOtAjY21AS6LWr3kf/nAK/Fpd4CtDDkPu
1fwrj/nzwUxIorqKU56r1MJGTFcpossiD1c1IrEO1XODJ7P2UeOh9efNUIa9LjIhNxVd/uBMv2rJ
jSDC6ofHIPqBgnebyfAx6FQNtLxBsweC882BpycRJk9ZJU6V9dJk2jVO+t+pNx40wphaFeGCpD8o
6Mu08nFKzYcxQ7v9/ZD6z3Gv6nwCTeGToJT//P1EpZRWqIkY9w2R6I3BO6/QpqlDxE0HD6OA7NOJ
fJSyyjXq+mEI4wdGvMEeTbeuiTCu/Ax7DAtekGfrNm7PQ+L/cFj6OAt9OlzzDDURKLchKpIChv/z
Z1TLJq6zkM8YksjnJVs6wZuWDLp5tHt1YNkWIzBHsG4gP0MQypvqz4onn4Ve3A4q2/Phkb2sU6np
/aQdpMrfydpT15wNhNFzebWcF6AUpIUyqyB4g6l81pnvBm5mKYsyJOKFE3M2UA6r4/o872ZSP9my
9KRtAuGfM3Kg1PsiMFL6gy34lWaXDU+CcaqnBLYmJeWewZaEzSpAazrmxr06hfc95KOxUX+oEdwK
SBhWNEgoecxnS4bW7VwW1nXlq01TnwqLgp6M7DGhAezxilbED0hoqDIWmybWaOBhzUBCQ3pKO5Dy
/aJQ1m0uMOA5/vvUMZrevwRa9EupJYIdhx9O/F95uHxSS+e58mQhs95q1prJlEtFraoTp7S2FB8K
jQVE8O7Ket5MZctGxstaaPtQHJct2vIxR93RLuTIdKWpJ8gFVkexN6N+r7KN0GOecco+ap72hmLb
TdNdn4iPrebZnv/iA/hPjWeBZ23FA4M9J1kdS35YJfa8ouWzjeoiBsopD4R1K5AJA2ONFmEkDH+V
9qAlxqJW8fgC3wz1Ob+7vf/+bfyPCWH+PqgGQHHnb/2m/GglWtCUavr/noRAfadXAPOxhVJppyuj
6aqsRhTmBHpa7L5+7gd8qX8SsSLqRIvqMtMBtpnPr1pfT007imp5Euqt2dxL004PtmbxkiJzaOgT
4girAoga2bXM7+to1+jbMVvmpKQZ97r4QDFbROZfvGh484ic6hEsLItoh6KjEhHpL/r6XS7Bve9k
/fLDdzfPAp9nic8f/abhWcuy3oWWVJ7y6ajoLxmWgWqrNbtEfKn7bSWuYmq5BIQMZ5nLm+epvLb5
pol+yPm6jR6b3z6+QsKYZLaJkv7RpfhnJ6Gaha53HZ9jUO8VD+3YC/xSQeUA4t3PO/sGXrqGZjue
ccM8wYRvcdg2kJv0bTv+MKI+5u/bb2WOfSSQR7fgyt6MqE71y6aOxvIUUrpQ/1owe/1lrUIMAqBh
CHAMKhRftobTguBpUr2sX71yQnUpdxcI/u14NjEl6L+HzDVWTbSx0NlEawtcYuJyOPE0p413jY9+
08YgesdPeLgXeQXfo1ftLBPpcA2ex86dhHUcXbTIJcPQRYNEdkojsHla6tdUWfvogiUyH9wocpES
B5jlozV0HBTx+H4ylFO2pNip9sPq9yGm+PLtqLI5A1uVuYD7ebjnw5THiVeXpwnla7TXxOXkuxoV
d7JUSPv4Q2XfIK5EdJHOtcwpsqMbrnRJGFXBPglOMUcawfWwOo17RFdGSMJ2cU0IBIkx21wLKrIa
Ejyn0+3Cu0vyXRrQQdt1zCE54qR7ua3tnnfK43j0A9BXv42F+BiIIGHp3Soii/tt4zg2fUkTk7Q8
Ya3gr9fDY2w/bN8959HAxvrIZsdG2bxgJzaHg9nPrP2L0cFV4g7u5KrOc7/QltJecglPclHw26oz
bKi+orZzdEd2lCXJmwvjQTuWCwOTgEXh0B5hh5kOSgCnt1EtupkTurg6F2DCHM++4mtyFfvsbFen
X4WNH2Edzb/5+HuHmMKZ7bXn+ZflcuMuDy4oAjckqDJzepyFV+IqFt09ikOHdCH7b+bs/qb2791f
pvW7Zsm5zt5RtOPPIYpz2XEdAZ7ptEFjv0yWz8CmnMzFhrUQ36QdFLZfbEu1NXTNzfQHt46/0x+t
IzBMZlpXeUXbu0iv2dK49y5UlOyLRGAF1tpVuKhXA8wY/5w9wGmARAOTAaHEAdQITvvgLt03i875
04EcAR+wUl1phdtvWzwiuYU2hfbWrXYYMWLQbzO8a/be8KdQwvUe8ba0z2myaA/ZsV9N++xUbWQe
gwbaBur0guDuZW1bPApOzq62FBfz48Fk6GCtAOQ4/zfyIf6qQOTmfwsXqcPJ2X6LHfa+q3xVruji
m3bmclh3fPsNmd0u3GF1gySrOke6f3z9waVfEEm4kZbjIr0r+Gc5/6n8E2r5Vjp6z94hmCHDZ7Le
ekq/VxETKn8Ef1RzNH4VTGzoswTOtnZ6Hq/BHwvQN90EON44cOyV3YNfay+0QXfYQmKKD0/tDF4D
kQBKYSduvCXRbPYvGagoiy5Ei9yifm0XGHaOFCRbIgQ0uptI72ZdJKU+r3eIwLIAcahH9HW/0xMW
OOT6NXke/MBb+bekm8hpBk7snzBAA+lQruNcm/5FpsQBriodArr8fbOFn+LMkKl4Y5KJuNWep3xR
rOsnlkDpLud3hoWxrfe9+x4t4FNfg12yHmEqeAw2VOYXFMr8u/q7eywZA5wDL9nWerJOeLZxvOr3
4a/xbOyDq3BpfwVn7NLlQ7boVtkhParkuGIWeAgfjJOyUe/44aUMz0twM8iz6h0v2rH5rR7ydbAh
DXaZ7zrs07bhzk506wJf9jCu8YXvRlz5miOvEbLxulxhSVxo7uZrcZUgqSOKcP6bUMydsHmQbWLh
MW7/fXDeqBjZNM+dx+Pz7v0xcQgi4nXW3L/Ipl1sMrx5vK4YRHmliXTegUJgVFIXdU0HwQAj7vBb
2lj72D7PF0ZcbkNpXgHMWzwsnkT77+P7eT2unev7u9M4D719Xv/97a59l4/Nz4z2Q+a8J47HK3zF
tsOdoed01mdqVCQLtj/M/8Y8v3+Z/y2mflq+EvT3m+2OOWBf9OuoPLGVph2x9UPZ8Q1x4WOZaw0K
IGr2IKGKksFcG+Z9hQFioMtA5Blyr/no6E1DQyOq23psOyWsuGX8KOGq0bSNiWRGCRm2E2p/H6Rd
ki9UMgpbqXjuen0lpVs9RGMXXnMFPw5wd9+Zd5tJ/Daa+G172VVHoGVI1VSrcZSKVoQQ7wZ8jrk8
LRK8LHP5S2JYilxYBgwy5h6VR55L7RjYTcYBT2MPd8Woj+iSclYnwZ+L8KIjVNcRrWPC1r4haMIn
tMeqllnPYQ+F9VwVsrTu9MMO7b++bVmSOPAibFFE63a1DctemHKvOFXSu4bzU2FDXhBgjM21NR+1
mTmk8LEgVxxEdvB6QcQcOoXvP8XXGooFZF8ykcWpEiou+fOSn9Wc/kJFI0I1P0+qR63Nh4615R23
0vc2SZ2GdOjvL/mlZ8uO0ES/xXZalViPb3q2Ql2aVplP3HdzjqO7JDzU1Qp9+vdXuRWKfaz3po4i
TUYE81U52qVF1lmynp8M/z4v/maEucr1lf1dlmyV0iGDBXMDkrgfNhpfr4sCT5TmByui3DZvnVZj
mIU9Oe35KfYeimAlTUs449r4JyCsBLeCoRDoAG7l+7v9uru5uerNl+qPo5hrgpifgsqNwoVWuQmt
mfQe9zqLqKUdLXWnYI3twAmlG7k/dNi05t6x/2KRhUa37sBBqosW03hqzGwxqXNx8lC/JpyX9eqH
IfCl3Tt/Ws63iJKIOWc0fB51dVNaehKX+Wmqz1NNBaDzCdt6rXCe9Ijzm3Hz/dcjfXnXbi54M8yb
SRO8tq3zkwlrY2i3XiPYGVsbTXsO6ATS6GnDu7nzMR1M/3meEmo0d99/iJ9uej5s/nMSSitx8qSJ
m1a096lLUcQj8YtJL5p1hD+P/y9n15tbvpletEj1BynP5++Y8ApCmZyCMPnYpbRH0R9DED0BdFSl
TqbFD4/3VpKKMpPnq6NgIpdW4/B3c8yaRp3UMDnOT/Rpa6TtU5eva3pdzWAQGzr3FJRJ3WrMsxW/
q9Jf6IYfsiA+ZIGfFjN0LoalyZpiInlBh/L56+6NSuqR8aWnuLJrDbka0hqy6twW9QCtisHFIc3c
Rp/cJ5kxcA0og+MTQVfMsdgX6EtjcFSQedpksSGjtvi/9xoxHLYPGJsVmC7d7Oejx0iYC9KCZ+vU
/sIqULOPp9Vo2D4qWOz+l++HkfwfD5YoPspEHzM30tvPNxZJXU6bL0tO5fQcIVQwiaijm8/oXZL1
FVLClgm6hjagP9JTsSqsNfWqacGp4Edo+lezwoNwCOuV5Mvu95/tS9GBhUyngDuXl83Z/vP5o2F+
VIWyTZLTINFiKVCQ46QqR1vnjCC8f3+t/xpkny52U+HQ21hthFiITzhdZKYNGUgmDSL1wMCOxA2M
x0lFSx8ingBcl1aL76//ZRm7udebMmzhe2VfFH5yskzFDtAdUP6cR/Mo/tDn+Fq0n6+E5NmQRE0z
EQd+/lYDOaqbVi3xzDNVDYm8aq3OfjWkAJx/fRDJ3UavGFRIhMbmRcJrE3hgU5HG4D1wJdV4KPV6
46trP4Yij/Ll++/hQ/f86UVDyDZ7NFQ6MOS8fHjB/pnXiinvO7VtxKP46O/MA1s5yjkrf6/t8JNT
a6TIUrAtXifvGIRaDmB/oJ3RvgdIlC+UPVkONXPTkQORvokvljNtGlAspktAY0zJtSEx1eH8FLxa
1/yKnF0k+AgqARSfg3KqT9SQwj90abHSk6Bk2iJgugIbHpoK1lksjZyZjRNeOieZGczn4lDd9T9t
o279Bf8Xa/3zJdzMtt4k5JUllBB2GerSXk534bQm8o8UEAKR4d0o+2FHypRJUKJPrf3ktZsa64x6
UPp9Gy9nM0VBNM86yndzaOkRsQymm4Bsnhgn9VI7URXTMKgqB6H+4a1V5+n49gmaczuImg9BYB8q
u3+eYCdElpJR7D92xiomriRdxd6iZKONpQ6TPDqjHsAfhGUmPMVjzWgxW0aSHWJFK+sj8hu/veQB
NQuKNyaG+M7tzWsr5+6YPMuQD20JxHObbTIzcyaPNFWVPBbLpuYLc4ckLw6s4wz1+n5kal9WXEYm
7S60nAq3p2k3M4Tc10OdTeJ01AK72ERPbe8GHEwR97WAABb+m2ey4rshmux+Cb4hfyZPScUgBkEm
vitHqpVEPjfwC16le/wcKQfld0Gju0nUol1TdlkCB+UmehQYsy4XTMweI2zS29ITLsMkXoDzG4Gy
7FLgCcXa6HkJHQnV3cq4cP5Zla/f3/KXSenmjm8mJbxFnmdq03T0IIuA3BT24D6yn6Sr//G96qI6
t6BmebCp3gz2fuoDc6yRrlYtEAbfUfxDHCDg4IQ6NMfv70iS/mN0frrazaLS+ZI3lFErHtmpBByD
nGQP/MtHIYT62M7fOwtGjz0okDDtAYjFX3qaPOD4pd3qsQ0uSiENIVjMqRtUg5IleqyBgw4pbBei
vpHrYR3uiZ5GCJC7Qo64Zgl+hkFNvmsHAbRxDNQqo5P+Hs7mBUYUtl4AMupT8Ip6tKU+wPkcf9lv
RFP6g3/RmfWwp/fOmDn8SLibMAt566i58+mjDFv8q2hrrCdIa+EDmh9kf8kzpKt7YRv/hmDo/4me
EwANdhs7iEn0tfA0++yCteWzpm/F5PBXRM9ZrvBkT/nsbR89B66CCq0TWX7/w/yuz0/zZnYwZaAR
PGuZpqxy8/37Tcl736S0EeCtExPg73x4pKZbxygvnAa+5hmxkPErlzaa50qvHcZaNB0UvXAe9uvJ
7jKUpMshXSCcn2ksKYiD8R7tqR+zyfodyWsr3aHhCOEVgCDQ1w27YsEV5Tltb7jKgsOcHqr7UMKi
xsyy7eQlJ5VG2unRxeo2EgEBI740imr0sNJ1EbmytOjDY0MqYPNDl/o/wgtZ4uhjzNHCkqh/mHb/
mSyLTg+MQRzHIwZ0i2DVo3FK37WTYhducdL23QN2g7cYNOuWjkq0Eq45IePHeen7yyqFuSbkm/nh
tee6//GQFF3XZ9aFiqjmZlPoZbWZ+PU0Unwu1SWiz3SLYGl0xSsGa4C0kj2sERsB4ZXemaDXgmgj
vhnPw14jw3yZH6rX8k22QHs9tRrp3RgB51/vhWwdUhYn5xdT8ERp8ZRhZYTlbVGzt4HqQsKOmzUL
G3jqBZQTgEwt4J/V8K4utRLBg/mnh9BdvPnRMgO0DK94Ka6ZHItirwh2tBrvh24DTDJ2xntzJd5H
mxDkO2o2u73XCJpiFx2T+/oqLHUCNzzQ7b8MxSaQgyYtuENro4WrwJvBoU1OtQi+4/cT0H+YIHjg
sERMkWRfmiI3s51u5Ioa9914LP7IiEBf8hc9XTWEemKs9xY+5h2qWKIjPquxnYM6QYJWETLOi4E2
hq1NT1GZvKcQwNcKHWKB3zGmN7JMOxfNCVLbkEMZ1n9aAeYSy00KXrvfsHP2W8ezjjgPzXrlkUVE
S5d+GWxCOEgkeY07qF/jkVLwrBiVtt174S8BAgurVrpHthh0rtEepXgnxsdcO/aQCYcVSnVSdI3N
9KNcXf9yLqFPqoqot3WdahZ6nM/bVL9qIiOVeDGstbJEzHWkvMBGgXmVsRR1dxoUSXIUCeY8ZO/F
jvTiQHYEYqXxm1lMKPsCNI6wo+ddx6s+XqsifK1M3lp2JhwyC4O9gxS2sTVgRoqt+nZFOvE7KJva
0U5Iyzb6u5iigbfBF7Jtia4BjFp6HbmjsePYGZf+0QLIx2Jt6ym7dVt9gcv8IDJX34kHkZr+PW9F
c4nbfTq4kC5+KXD/WGBaCOcVGDKn4yFAz+9WClBH/+glG4WKP6HhaCNktv5D9D/Ozqu5bTTbor8I
VcjhFQRzEklRFPWCUkQORAZ+/V3ww6025ZLq3vb0jNvjNkgAXzpn77X3QoU+9ghjomEbIIBd4GFP
ZY8Y7plP/bbcEsQsxjB8+YT84ZbvmMFkVC1GzgAjB4gO48ickZYsEib1WbkTaHmsQrwgOK/4UxJU
k+5Eg1zOWa+dDjgXdJQcSwhOmP1vBCsW06acG7kTHMq5si5ZAqk7f9JpiD7RbNOw96OJ/iifrGN7
zeldaRMViigN2bO3DebAA47tFp/XJZuHb3TxINMR2mMSXMsySYYDpKzWHt78GlLKGINYEaW2qfbm
RwOSNJtxA+JyAqyBVVUpJzix1LPMT5VXtr7dm6avYDtaNG5OpPjiZJLUeQ03pJun2pav6r/BGgCs
lpe28TmQ7Qw1m0988N5jhGbwr4RpaywwzIsn74WdJOS9IIJoAzTOGeV2POl0gkFafmcVnxN3jSLC
Lk85cPd0lR+zZfDQvfo7tRiN9p5ly3SCZPxcrKGOBPJxdM1PQk7UJ2aTApUzH51+8ErfG1sUI+oz
FvRXZnS6NTbNmJUO+RSMwT67Bs8ow0w8BZotnTsqGofbDPuaiL/tU1n2b9UxPYhvmClY7/Wd9gAZ
V57pdKu6iaBRk0IstvCko5qv6P36L+EnXC31rWD7Ru6zeuXULlQbbXiRw7MM/K3atHDJWSITpyeq
QF0KR4gjfjEHbNejrUFuTYu4ndTvwsF9zilrfIZzpCQzhVYIJGFv3pM6Iy7Leo46NdbXJRis94yt
01n/GJ8wL0Rmx0drle2BlFrX2157dVGOsOvdDF/sf9vH8kH2qSfZycR88ObdoZ7Fa/HZXFTb9Bg9
0gVU/wDmN9KBCvqwTQ8Z7ScTPtKEoam1EBVGroLLlgu6zKcAPhaGJmitMYU76TcCAA6oit1X2C3S
YU6gt6u8NS9InG/lPL1tynDWtrO+nZF6P/grl8qeNmGt8M/I+kA2nLvWTt8tD7qnU107C6H4DJof
Ct/kLT13IDsz23zxvpp6UoEnBMnnEvIEMrm/AAkjwlEDqdSdEm1WPN8WMfA5cecRuSgf0tZGHRO+
hIv8tT+Jb+BEWJNUA7mwnTZ2uetfofpOjH43PJv9fmhPWvAy1PDzotcqnOfRFIV7/dAc9efqtTkA
cmd/wOvFY4rewQazlTHX6ettxrr44j1ZQCXP3XNylFfiMT5w28pV9pSTQXGb3GTsgY5GWxik9EY8
gveGsJToW5+Jv36I0Q9zQGnkNTo+xtlzN5W2Kj05vMT6qvBWnPFa/lQaIQn02vaXxfNfm/eRXSKO
AhoL4cXdEUysWkNpkrDfCwrMkuxKMdpM8fR00eQmXH2S5f1FmG5+WbK/1aFYiogwZrtKFws11Z2S
UOy6PrLSqNu3w0RmWKjetmu2qXSKonyupjutO9XJ3KWVrsL/ZPpEYa4fjWyP+zXlvpakwiOuC8m+
TtqrKBwV+dyR33zbFnAf/FmXLkRsDylneckesk8DglOmPcXKs5Ig1RK2McRTfBS3VWNtKpUzNHN/
urSoCj4PWBdE8CFHSEptgLjjrcEJmYjzliernmJlLpgO3luQ/fFJS50kmibuVgI928+ycBNyuimY
03T9gUnTEqEZXBIcuwGozj76pTJAX+L7vhJxLdseOoJ4Uo2756d4t9uQ5rdujOr2nuJlc3KZn89y
9sBC276WR/89VxdgatFUI5DpmHZIyFhIt9NQP6CvV6+gT11YZ4vhoPgTJDTa2E1GCMMeaJ4HE+TL
B7AVOiXpufrOcTpKJrB/0D/DfGWzKFC8xXC0qOBKl2spxBZklw/AnKb1QgkdtgGUXIv5oNOC7TQH
7yTOD5QRCvtPYP4Xt2EdGAHbTOcEidAL4b9DWvFOo028AerogyDOws/bOgK8HByityAcfcNMDEAO
Kecdydv8/E2IJH3fr5uUyDUOtqqujfCGvzdLYRJJvlzxhlIdYwfOhgMNsFZNb3NhN0CqZaMpbwJA
2jdsGNsGQv9veKE/BfC/z3V/f4TxlP+fg8wgDF6sRWm3Vyl8AB65poSmauG8e9BYF5+yF/Wpb5fd
Qjq6S7F2EjJ7onn2aTZEmxDiZtjJJ3YlHw83azyULIhbypLH2xHEFnNSPDTSimNC6SL1x+Ruw+ip
vqDUmNPq2Vqa/eb2lk3jpX+1lkXkcBaIP9u9+4zFF6Z7YUyJJkWqM60PGjF7PtFrI8+yXogUzUC6
o3BBCqLPNaj1cCqNqShO28PP88h3QaYy3iJKm6KqmJhZ746+gR4lNLqTbu/O+5ikvoG/gXNfWWqU
aeTaKsR/hAjz3J+qT82p/HSvWCaiT9URjAnhMyf1MSXrBkAmVSaAlQYiGEKFXuJP2Ed8Y6HZlgCT
ujkDvLbNeXtUx1QAJpX+t4n4+5T491e5G8g+B5xYQMm+91InkB7l8ghmTsHgE70L5hU7WIfurc9y
W9AfQpXiY3AqtXlQP6AM//mufjd7jneVcHdYb6au6X/Gxn9evCy3urqzwm7Pe9aRdWWN42x8Gag0
EkJxZMQug0XJSvVGsu0X0BJrNxZ9Be6kI56sF2mchCfSV/UaXItdnaCd0Z5A2cFHnOJEPP78ef9x
4jdF2rn8pVPelu8FxJ7v3fI6kNu99a6c/CuEqRedvMH+XO4G9rzsBTiPOkyHhXOTOSI79UMys67i
3PsCRsjrbDz+8onGoXk/dBHp0RFQDXAk9zQbH2O5VwhDu/eehsdgJc/lo7ZkGKhPhB+jWusWVGLY
xBl4+j6ldNXGk/Ao1isTwx/IW+Q9LEno3Oaq8cvD1b6fAs1xsac7heEcufVdIUKhadUPgkdZRH5S
62NeTcWA+RQm88Ftr7f8bArHQiRGD85R2JJ5vpXibcFCER87+ZzkHacRFG0e+jWKKsmp0NZCe9Yh
rkJvJB5GXsNoq0kfxRoJeg0JlFdclOzVNA6Zcsa717eflMuANMTDys0W7kC6S95c6wV0Vpckt+oB
qlv+K6lK/9cA0y1dHgk43ADzrucZmkab3iS33hfmPALtZwIKmvTFxKjm5jxFgsZSpb1rl86pntG8
PlZO966dEraKUBFeun3wiuL0VfhACtof2tf2C9u30l8EhNfY2gMkTC+g8eAScsIai9bAAhyOMV61
qJk4hp3/2h3Aij9RT49f3Xf1vX1WTym7y/ylfZOu4rE9dFdG2WW4Jm/adSzOQ8EGF/SWXHiN3rt9
dKnfqNUc09fwqX/QH4n1u8jX7s1C0hbazRtp159M98WbfM0v6UV/NB/7B5W/+4d2/PHsvwovw44f
B/lEueTSHfhYT+Vz+GS8tA/qqX0YDsyJ/IjX3sZ1l9YZ+OXUf+rfa+pJ/D7ytMx59YUPmQ2xkWO5
cQCNBvj0rlFlpy/xC5k2acyuzKnrmZvinJrJ4TbWF+y8rWAe/obAkP64Tu7H2ui0EA2kOqNW5u9l
ElZWjIhFoZJyEtb1V8GKtorMiYJ6aM0Z6Ynne8NLQbDOG1jF7EIs6ZocYnknzimEOvLBx194bCk3
sOMBsewQ2OsF5BI5buyYW3Wuz+PHSJhiHgVigPAgtllOcLIxSNhWwoxFZ8hPm/Fk0X9Z9labDRtJ
dmBvdQ4lgGRFQWWR1jNQlQQ3+cNU5bOhYSUzz5w1i3jNkpRRe+AQj3XMzsBCOhSs3YXx4m3M05j+
GnC3zzeHaEmYAvv62ZX4bbayVV4EFtq1dY7gjRzb+k/smbQTWCr20lw/MfzYssmngLn5uf+o7I0u
OVVhg+a09QpT8Yi3kx9cFMGODCDuDffusSswL25QI6YvwcmbjXuydiJcFyJuLdxY2+7KEYh8iJqk
Odsi9KblLP95u8S18yU9cCw2PtaWRd1l0+kPzXygzH6zF6DSD9qj9du6eQ9hpLOHb4RGh4pMa7Sa
3T3/NjStNlXleh82sEk60TGiWTn26vAgePJcSzZevJVwJw7TUps11l7igE5cRbQumzeJV8C/+qCm
vfoFF3VN7QbGGLKTqp2H7G9iE5aQZz+G6jlrW2cUSWQAlcRibL0RysF55Gae896iDoT9F1eSbO5l
GW+b8smpha0FWqYyAraVTOOOElT9lDYmHajPJobBDXQlNPHP+181kSvxK7hkTB9IGsozCoE622fd
WoDzK2W0aSdCOIo+TWEWlzOGYAb5XpgUMGHHSr9tynR72qufHnNIiFichUnOOQntnpUePZWlGhFv
PemSVRNPb8ZhqK5CPClFJvOFUElOkm+sbmaZ+6SG5Z+l0ILDSYFaQoVt3nYqXnSQA7m3iPpqRbJI
3H/idbIDfMu5Zy0anwTZYZiK+ZJoq58XVPV7j4OHbMLJAw0H5+Z+kN8GTZPD263eV92sk54o6noX
GOY8yvZLRkBS5zvMH5q7jBAO6pvBXafaS529xsrZ6jZ9tTXzg2ztzZAzz6UvV42yN/ptSNjh8NyQ
K2ctWn9jgi7ABpg+t/VDyq8LB0yFhbF3lVkhLStgycYvHVDlX4sSIhiTyqxqgP++O2YkrYh3qGvq
vdsDcF619B3zxY3zUbuyXHheX4l/KdyrrN5smVlD0gg3AKb5FqiXPlh3sP0H8BPzuHHQCbXALuNN
bsyKbuHDacqOt3BvCF959G4G+57TXwNzfY7F9uen8+u3GLdD/9kwmoLaS3nZ1ft8yQr5nIKjtGPX
jj9AV4XlnMMJpT+TBRWOMX2YNwkqrLeSjiTjftUnWmqB6MB35WxIu0251m84uiC6KpE9nOnGGFR8
ekonP3/qf08c/7n3d0UIKcX/5t3aet8eiFNfjhtGFXL4WOJnFeVoC8eNIvCHMEz8VfjJcVP+9b0e
Dyj3i5eJDkoTlZH+fr91daPCa9U+I0aAsgRD/6Iok/B5fLOVifqSXZIv8wiGP1uzyzcIQGDo4oZD
HQXqBs/LdmhmKsOO8c6eDHJu5fhPEsQs962mLZPblAGtOe7bHG0X6Xruroj+tC2RAfyGsP+u92Ei
NjX+o44YOPFeXFR3gTdoqVvtGTgtMoiMuMgBzbFnAiH4ymk2tbdDla5wj/iyOI359Z+f6L8GkwmC
lCYoQhdNuxtMXhwXyWgl3JfJFHKMx0WMdF4iNAKt/POlvslyx+/6n0vdvfEIbqw6CrmUPCezYyJx
vlBIxApmP1/mX1WI/17m7hXts7KzhITLqEhjjGO9Cc8/X0D55Yvod7tiue9bylJAZ6VTgX5Zn9BI
EN/ZUGJ70qhYrXThI8POxFa0merkiEjTDhRKS0l+In/CeMieZbJA4SnAfqPLgY5wzBG1o2pdpssu
Qpntoa+B8k2DorKp497QdpS/rA//fPIctmCgGWik/7S+/jMBwfLssOdL1T4vCaEiCOtQt3OW34Zs
j59v2D8Pm1zkfy81rlT/uVSnl2IuKD2+EcAL3f4WLcT6TQnIYgL3ITjkUxHw5A+LNmYiWQYFjc9j
/y4A24M14S8taYmVTkZtiRDNjt6alm3RLx/xH0c8CQOVRKuZeUW9H4hBm3qJ0g7VHsEFyi6pmvcH
19xxXmHXKuylTU5PxqZgT7GOgEt5r/cPGom6UwWjFwDtmx1dfv5I43C4m+Ykyr2KZuHqU8X7Ok1i
VZ5W50iR6q7EIXug06pY+jxCZMZsAKPr58vp38cNaimdUx7m1D9syr8fUiK7RqxYOeOm28vWrgg3
XvVW6MfE39bwJ2i5tXAdtn5ALstcxzd0m7D776IZZBg1ee6BxzCr5jsXd4Lp5pQwG7ZkD1n5WnBD
xxApEY5KoF+k+NlMNmkyFldZvULSbPKczdO1oUzkip3dGOvw9qR2F1V/L/uLx9ne9F91fZENs4pA
mmzTQoSuH8xoC0ff7tSTGe5DdPdUkKsT9X9oxEL9WMqExARr4beu8L/UO9wqDJdY7thaoTD7+1YF
qlLqoV5XIwouJAYPD30Oa39CXFe2RcdoYRN6r8d8WbJ2F/qKjLYF5XFrabUzl+zxzJpK5TxMH611
QwgFYTQd+r7lsK7CWXmW3vLWmR7FBzxPxZd66lb0wJzmNC6w4yXt4SifhDnxwR0k5okyt77ct+E2
65c+Kl+fKuUWPWVhOsULsSs+0Z7An9zpO6X5k7ggWDEXFlBhWhZqelIGFZWP/lj2kMZt5Fse0CgH
CmS5sD7EVfxBSgBc+2SHCiETJsHeB0DEbzAZjwS/4vT0QSMderoGAEB/maK+q0QpreAcV8etHhja
P0bc/04crQljyah4J3MSpvtLUSLJg9vufzTtC+h1M8DYRVbDrUZBVX65wVn1dioLqDdyjumC6BZI
feg2kAt+GS7fRiefTOH0LMr6CHG9WwMacSg70y+rfcsGB2xX4oujBJzU1f/HdXjXZFZoMIf3s7Sn
eMWt0nD3BBjYdCxixSQwv9xfHR7yv77Pf65zN0W7Yh1VQM3KvVJu1fTLI0Kg2cKHYCsa0bLXYqdR
tnr7mf7fZ96RxzJ6Z1B/66Mi5e/BJOm3stENvdwPiC+RoI+YwmUTz5pn6guI44AnZfUjkRZjVB6c
P/y3NdqFqfxcrKDJq0Q959PW+mVfROn2/o7wuRC/SpiqAXiZ98cMUYvFKuz1Yl+vhBmnRJ9kr4ni
kNYyC1YEUjmp025v+C0RVk5xiM1qh5D0ibl0l7gwJ+U2moYzdK78fmmdbOPZaOKMZ+i65sUiw2Oa
w/hjErAl/ulPXPiJ0xi/O8XWWS0Y8zNgodESvcC8s+nd4fIcQ6iNKSbTOdmEmD2tCccEJGi9A7Rq
jXDvOX0lnRfnJX2eWb+OXwhYPcDiPPormqkOvWNCS9uLezR3yjK6ICtwPgr7NP7/PjluzZxG9+TL
w9lLucb+ku3rqEjCDLisNo1Tn/wp0B7HnWb7eJpPxAO5zUuye8gsDeeBQ7d74W+lpfJoOf28/2WF
+rYg3j2Qu/2jVal9GWGB2MPkLlNSDYqZzBEgzydmYDj9EP2ybfne51VFaXw3VZFo0e/G+qEupNTK
1BtzHmT3V8M4mp9Sxap1SuluR8LZtB5/Hu3/eOckEUirKKLFG5Xxf48FP6zDsq0ziIDhmRjQ9ohR
sdFsGaolwYvdL3PLH/brX1uM8Qv+53J3/RMzjHsrCrhcjd0DEtMxeUm2rB7FlAW52lMj1Y7W2T9G
H7eNPiN+kBeEWsF++ASMtB6DqWHa5b/c9n88ZokDEYZ2C5sLNoG/70Eu1HHA2pvvyS/Fh09O4ciV
m9fanOroz7db/uP+/3YHGNtjCd/Qecx/X8xQMRC2LhcT1hk1vy9E7bejeoNVy8bTVtbx2IlzZMOx
tGkRTOvS9p+DT+MYnlBFPjaNPTzr2/oJR8BIGZuZS0RM2qZbWrNiqT6J50a0s08dZbnoJBDPhInu
LQmX9dGSpfuEWHkorozj7oKycuWu5JU/wbPIO7YoTcgMcyAmWQeGZBpVTvJwc5AhIVyCRE1wCuou
5YISrVh7h+ScrcyT8oSNxyJv1YGJ9qzscqx50sTd+F/uBiXTbdU+YZnC0oBIyx4u6WO2k5goyPZD
SoHwjOmmmWQ0A5OVJZyU24NICDJ0zwiv6VQY5v0pePSW1MPpURlPHfhLivitXRy7L41GauCEuoN0
JSaLo97J2aoLp0SRSe8aelib1EJ0y+jD2i/xQBG42KSfbEEUXr3nbp7s9Z26RUCGeeCqvhG37J79
0Lbemr3yTJG4kO2SdviDtDTPKpb11wB/NBlOBMSvpQdh4W699d7fNxNs5cRtxif9Qdsl8B2aFrUe
PqF2IcD/difKsruW5OKgTdu6s6ideO1EfKfB1T2hbxrVoDZqLZPa4TFE/L3tRwGaQ1YNqZF4vwXK
HpjZwwjUA1pPTDjtpx98oID/+dX8thsfh+Z/Xsxxvf7PzkfPXb0Fpp3va3meRKpTkHlBzHsk/XId
6dvCT+UBRM/IUcbwAh3t7wuF/dAosIPyfa58CO7eVQ/0Bkdeq9uvWmFPHllNFRXFPefRn7/iPy/N
NIeLgTOXQQHi70vfuihxXavnO8b+vG+48UjzxNuXnL/GnA5ypqTIOqdMMn5TEN/V/zbTjKP7bvSD
cIG+T4AJXcc/R6L/3GSzN/OIgykfYIoxGZqEhmUefB9sDBH2guIkU+GiT8SphgvA5dfhGBLMDVAK
fgYOa1tba/ATWggNCkt7CPxh/HGbkHbJas24QhxOXXiy0W3dBnZgIQOpWZ3V2W3GkdsRHRLknHSK
4h0SRjQa8J1iJzvKFBbsJpthCfptXzNup376zndnl8xtOz1OebGkZ1BjhLkgL8RGHK6ocnWfHLV+
fsj/WNH+usV3i3ZtSUFqxlzO8w7gNGN3XUP+vKFxXLFXrn4rDkvfioO8zuySKXdT0cIBfrek+XLb
lkmisnoIsxBfFs8CsOK78aws4jfzEaG3MSxDnc4RcbO/fNd/rFxc26CfzspFcMl4L/7zOrVelyt5
yLVZL9ynkFYR1ASIJDGZKr9canxK357i/14K6cHflxKNmlwZT85JtMU1MRHDJ3olcFn17FfL6TgB
3F+KL6NR9ZUoQyh363GREo4jKF6+DynsQtBAQIk2UsMn4Ej1xMQOMf5vR6qg7ORoN+Ux9Dh5EosJ
PYbba8VMSt0GNynKb53sBXsghv7LQMFIe3SAZTglgSMqJglOE8MRvxJWCDqh6ZSSfp/OXdKNujEy
MMimLi2cYVYOGLbs/qndhdLINmKttkgSMO0+sjVW2FEaBx/Bbj4U2QaEK9FlvGIRrFwb+G7x0SA4
P2Xs5ZAox+QyDvDhxnWyPtSHYVOtJbSsLNHyRIxshZDeT0Eg9GcMK8zJIGf92xMAP6foEdspn6On
0GffnpqZuFWfBERgaHAThDATPCMp7aQKbfGkxxUAdgO7PN4YSOaXfJ0sS+IBtPkwBa1HMvBX9KC9
CvNk1p2DfTpNV3/anvo63VV8FwxqV2gVN4qGQNyDMayZJQGnrkYCqGsnH6xQ5j7YYOWN4wXKMZwZ
y9vMZ7fmPbrX5CwtgOR3pHFj+yHpzBl0p+kXsj7FCDRGyhHbbsH/chLLBlgtFTNabVD2SIoAWIEE
WFDhHDuSiQB0kiFGh0rKsmA5GIpuGeS2qfHSv1tnDGQ0BlkXDUw/gm2xboA4Q8dc2eFevNLN4Cbg
I+JueEvlIH/0rMAqsa0bFN3VxcIhwN4SbFS+CqJ1oO3wFbAPLfiXAOBM4p32kr4JqK1v87Jd5Hhy
oEyJtnSUVtnGfMybGbA79OT4827vpBRCSqC57z6ioXinNnUiYAL0cHDWHxSMG2xrN+K+vuqbYBs8
BptiIT6nxayBv4xR+hHBdn5sdtUc2Hj7bJ6sVz4/+jC+z62ZAqAn151PZt1OAUKds7xmZwCJ86Rc
TWCdDxKiZlu/CFfxYr6VDybJxey2okmO1usifRRkRRSjXhcgVfClfQTQeoAMcaRFKAgT91I+FIdw
nePBFt/CNXLED7Yw6P5RK0Zv0oPOmBGxhmH8RPDa8Zluc4X4WZecVGSedrbvtiAQCbjltVNtiPi4
BoiCvmKb5YNFG6TsJIIbO9C6xBDX5fjvkbeBuqTQnCFCSLNqbwTaI9mO/pB2ujO69QGpskkg0ygG
lfZk3X6E3O7QEa4dnaBRkQgDGO2nrX2MDRh5kr5raHr6o4jUt0eW6x4p+4IrOBQz/aVDp4zY+tIe
vLfq3UWUOJAGh+I9JJfYplg1NrgMmsR2S1CriuLaXUukp6h8gdRGOUMRqtFJKhiJY7TY+TlbO2I/
CTTIz4jQpsIGfxL0ZTx9Ii4RhwxpdM10pjjRwx2jhmk9Ko+Y7ErP9i7xZ0D65qlf6MefF0Lpj6fs
20TK/KlQ0sLQJN4d7oakVtuw0RHkAiSyaPXpH2T3+iExjOU1ZbNLtdFu0doyQflguTUvdIjizZr9
oHWbLEimRZlOFBBpGfQfi5i8UV1tUdwiN8GIwqmeHwOZXIEgdbJbMYukaCdp8cSDRqx1R4ue9Ssr
RoeTp7aOZfAu8Z77KkaKWqIDDyU4+xCLdG76jB0mMqunmkEFPoaglT1nEg2bBG+UQbse+aoPMNkp
9KtQDhNV30fNlxTuiAts6FxmIsk5/s7gfARvm437VAgeko409nnKk7S6Rci8jbFLMqceFjr/FBZE
McczHVeQRfkuBXVESow6AKqp0CUyoAcV7xFpFgVQWj33Rs75UoungfRRA91uzY+yeOzh4wpGNu85
V/j+RxmHs9hMz4L/GehkugT9RL4FO+9G/KVVg/OcyKNGoEJoQA6Q5H8WCiXn58b7FBCaUW4T4Z13
oG4F2Q6ZmQY/m+UBhpbQ7krMeaDmqWwX2SkFNSX4TP3SKcEV8MuL80fZff/iGBLHYf6iPH+P0JQF
Qa7TaMj2hXgRw5NP7xXzFcIamcxAhBEl5fDBq+3QZ92JNkXO3ErCpWs+S0RHhLe9ThUIP1UQ0JWl
QWzgpwxa9nzRo6RtWw0YKskgXvlSJetIwAnykvhUnfSv9PYp3B6sfKOnK6Fa1uZDlj9E6S4mpRJ3
Y3tp8bTJUxEcdrxobo+GvFON9yzbG0QjuEzBLbNbkX9GSWN3tw9Z/oRYIBXTTl9IFiobkZRPuzYX
vNZNtcz8hUtub7MayNpD2cG7TixAvEmide5OtfqYJjsrHz0dhn9Q0M+56x6sd/hEYkLszySiMPWt
p5ws86IU7yHiUwnDQb4pqhflttZ0cqQR6lerjFSUZi9aMlKIMctw3+C5kdVfPL7/Kq7Qo4bTI8m6
ShFR/nuLZmYN4ChDSEf5xWDO5XQtezO0M6K/SrxJ3y7cZiHSayubx8xdVOK8J+RdJmhhaj5rHBtE
+v7LmzY3x9LEZujnGpIT6HLu4uf3S/7XXvK/H/Rug2eR3RXi+cr2gnq8WRuXSOT8yBJMiYHNnGcw
hvH8Vv3YR0CKgDmYNIQQvkh7HNKpuQutbQU3up+w+LAEqBapB7/l8f3ZZX4bAxrMUtBHlHH+nCX/
s7e2BNco9UbN9mBfAlKStUcdeTbKIsVyrPgQGdMCxSg6u6nYzUphiatM5CSH2Z07F5ONQSc9XBTN
Ejd/MizcjoJlSgq3PCsNJ+o3+EvwV7N2/XxzpX8dMY3/fO67mxvoBL0JuZztGXuyPOsuzaJ9MFjp
r9WRU8Gv2dL/vlEmxxBQTRYH+7vzfNvUUqbpfbZvRDRrnqt+KJVKIqafbYpb7FhyPPMkGoqGet6m
/tSE2QBohvMQUnOenlATVSz1U79khjVnHs5O3MFO0wbOrcOypOjboa42ErtyuYAaEKIa0vtHVXnq
dPfYhuKiZWn+5SZa/3pFTYwcOo0C8LnS3aGViouUikPB0sm+lNxNYy7JgBpxm7vtsYSfEYw+bqZA
Qf9QhaeGZnnUe9Mmd+deckOl9zrAYZP953T4HB577ZAan6UGBBuvn+yz2XwWCZk0zH2usSTqJzTs
ejlXoxvgN6pc2VVzG8huIWcJiJeZvEqsnSKkbD6gq2ovMblxba87Gh2wyJAdmMd2EQvTW97ve6IY
XC+Zy/5jYc67dt2xoTKqCaEa4AzHRouFh1AhgG5l6dNSzkGQOuNOgJlTG2YKhycjyGCMUCpDzdRW
nxneuAyB3sIXdy2ngSD8iIO925HchjxEj8hTIT8efMRssHZqkkwSrKFKLM0RLUzk4MHCUvPZ3FAX
ZdFMjljkEyzlzzn706F4U0TMmOw+upZkDOSaTbHudaTswO9u8YUgHJbDtWAkNunGar0epEPTPWRA
wASMdH6p2bUxM/RPJTl0xUWiOtihwUkJRVOx3ll4A7t8VxnXsn/W1U+f9J4K7WjI5k6tn0W81mpw
BBszEXoFPF84G3i4/dA5bfQ6bpFawEqE/3Cai8yDNWgEm5zocBb5Q2jisRlmPCQMUM+eTxX30bpt
WhFN7lhH6tkvNoiA1iaG40QP6RvurfwkdidBZjpWzzmb/Lg+axpHjfDo0szLo5Mk7rMczFC4ia1T
hDyBnmvWY87J36rqqSBXSKfNrTJDWlSrhPbVJHo3Xre0cofHX0bBuGDcTYEGyBws22OdTvrDA/vP
FOi7bVlRuUn2XvbU1LAx4VKOuggwDkG5lTSnio9BPDGjs3qb/nxteZym7q496oMUOiFjaPEfVNt/
rq0oTez7VZLsB2iH5rnqdxLxcYLP3nNXi0ghLwDhov6xS9cqcImShOLbQuheTKwQNEbRF4s7ZBtD
sNN/68R+z0ujKiGrTAqUEEf70V3Jp4miRJS6MNmH9akyX25tY7eDYRvdU9i/ywHFCGNjZDgYUXzS
KjYubY9jXVuRgJDTeUN/YswVQuRShy1m3GyA991uizZfyjWEp4fcO3QgHsxZAdrGWhUqTZmZqK98
fZcWZ09beto+bxa67njkNAfvtbAWrd+I098nwFEghkRMUWlHQaP6ezPRCEEuKYqb7iPxJSW302KH
TbQzviTUyCrwD0+fyvpSGIsDkcnm4QkZBjFaSM0L9sT49s3q9ktp6B+fSTPIhsFJhDOenc7fn4ks
j8ClFhbtC2uVRufIGjlVNdndAaffn9+/P8/w7/dPhcrCwk9Rb1zV7kprihS4ht9j+r+xEQREkG/y
5W0XrfstCTgah1Ssxu1O9CYCPm2EkDc7W2WHaNpuKcw62ZzNH6TeAXTMS7oupjp1ALuYxvammeJK
t4ttMa9euk9MSs1WXPdv4sV/aS/hlm+CgfdzPE0jTIa8iQzmU33jH8RLT0nj7OOD/vm7/uOciFAK
aQEPHDLWN91ubViqnoLGYrGrbE977DvTSVlrS2VfpwdiRAtp1ggrQ9lkGjMaweFD/wE4Xu8em+49
G6ij9O9aPDfE3CkpJMTms9K9SsZa9cbQt6ehW5rEbps6bs19JL112BxhOxnK5Zcv8r3UrBojp1LD
hzWKze8eGri8vGk0JdzL4jUxn4v65hSoqaoOH7PxakHXMHrS29gsNiw0nQkGy6dhHkjzPkFhr5Ho
ViOlz0yANk5WZE6ToXkN6bxTLqROkpXvcbQezH2nrFMD5PkvySLfTV0IjIlYkBl5ZLV/s78ISVnm
XqEgetEX6eihFiGjz6R+k2hrUig6CCTFA106qBdNTiajq6x6b5XWc1ecZred56HYmFGEZK7EgEsy
i10OZ9f/MOULTNgk7XddhmtI2TRo3iOAEN4j58sqojwhxZOfn8Z3miZfhjxrHgkoFROaxd/DtaqM
MCPgJdjfIAs1+nstPjfR2cPtYNy2tbBTqO2wGRDyq5Yc0lFllnR2kjzBXgh7lm95kgmk1T5UAtXZ
Cv00tWD52QRw3F4TpiKXhdD1rz9/avX7ojd+aqSxMDhkXTfuJpkgcRUCVODeEEz+hDskl22zJ57B
YRogEA/YoeTNVXH5P5yd127rWtaln4gAc7iVRGXRlm3J4YZwZM6ZT98fd6PRx7J/C903pw6qdm0x
Ls415xjf6EabZiyhL9QIOQEGjBaWJgPbhvpj2SCgNmaYnj+4zjQmBxgKtnYihM97IjY3ISSYjjE6
k+CG+k6EcngTvf19Ir8MJnh+NLS+MoNmQ5Ivuj+aOQaen40+e2PaOulqYIucVvgnq0MPmhdPlXAb
AmOIMZpus4BWWoBh6Fpk6k9FlTrB4qcV28D/99P5Y9HZ0XLFu8nZq9neXRNtqIyNcW9G4DuW2KEY
lj4UFu3q9ZREvDRbhwejEHZDf8XR/tMvzNgPouLEHJpq+svJwhhoiZErouDk0j5CxpYybN1Yyqmu
7czbsJ1opIULFqJfJCFIBI/BAygz/cpn7JctmoYdlsqBuREiK/1CA9D2XpAmYSz8E3uaNoQgSztA
82j1XXdDHxJElSBe+aD/8lyTLE9rQMHWaGrEcXx/GyNDqNsu8gXH1WAd1ls/p+cJXjwqnKI71MMd
wqugJ/m9hzdHr1//cA3yHN2lpHyW9E9LcmB7X5wtq5Rwa/dBze67+iOEDFiMT4q4xdZP5NimtJL5
kMNWH8yNyQtKRDd+0EURvxhiM2/jzSDQiIvZiNb+lW/2L/IZDQHrpJHEMqn9yJaXw0YNcyF0nVYn
+ZEv6CGjF20xDtoG3fK+7q6sFf8Kju9FwvSDOouFzkiXT8/3a9oUZVRINT+Ym5s8kyDgV8eyw1i4
U9O9lz97uLPARuDKfxbBlZd7lc4mSdt/v+k/J/cchSWi1dOZfDLE/34UZudBHqRecdgIUhPxipMI
YebX5rg/F8bpZxTitBEIYxy4+BliKfsARIPreOYT5d1IRuhLJJ0TifJg0+UHLOpyAGJHunJ6v95W
zIEw8qi4VdRD38+PNCQpk5LacgoYhFjXmHdF0U4P9n5+FtmCi+K7cg1+8cvqSX35nx+9aKO4mepr
idBYjkuz0ngpO/b15+mhqqjWLDI9H1VpXoJEkXdW81LwkRvv/r6tP4e7HAFXe7rcqBUv7clNIIm9
oESWE5prjXw+OHXqUojWjB2KayXgr08yFfWkOrNkHJoXT7JSG7HppfyYbjxlaM1g4JXNOuHrlRVL
1kYxO0BIwmQcVHZSH4XstlaeSKrzx2uL48+NHwTNSQcJ+0pBInJxtweh7yzXjRgSfbgdk4lVC4jb
ZaQ583zcbzd1tlI+k2BpXFNZ/9vSfH+b+WV22yKdLKQZl1tOULijlAW67giRzCyYgNZEX8aecgfM
ZKFV3h5GLb42FGi9fpNHvNi5+CboMl/4gBZLGEQbvVU+Ate/txp9VuNFa7TPoPc3SZHd+5Q6udnu
df5YO0LQbzyGnRkANt/HqqiPXPBpSFqtzFC3UxmQjlrf5uK1fBrtp2AByzsbOpjHU7WsX9QFSSkI
xVgGusODTW2zzW9hZD0ab9pj8IJS9EY8ELjxYH4pmE8n/Zbd3wc2I+5whgZ03ArH3lbmqa3Ny5m8
7KpNeJfe4YeaJYhJ2LawS18Yz7jPPWCxVNIYsmbMk+VFuTr+/YL8kzdc3DBOgxvG2WDfv4y6k8pA
xRkzqI7/YGQz1t11e1Mcy/sSNuBhONEx3IbL5mg9WojiekiwM7YqEDYI9YD7hQrNp4nkYJlBhcUQ
GBhH/mhOkv6F5aRvIzsCYKxv3TNMpmdiBQBiGS8d04ZZfi7P6Vk4MvWpX7s9A/NXUokUUArta/LB
5TiXW+kUH4mGxRmXEG7zqD0LObp3qBfDQgIh/qh9aB8j8WjP0gSHGADvoRv7oAnvGkstn/FnGsQc
TCtCQstnHu2qO+UjeZNxoP99GX96syd4CuEFusUIkTfg4t3vYNaOYpwrDmLDGhlmabsmuRNz2ifW
AhBr227MZkmykpEuK30B/xVr9eTHZthKZDcJj0RGR/MSFYNpGy1efVtIliY5XaDN1Flez4XaxkgS
5+tEuMvkJaM4UV/mOpOJzQi0Llw1xSyVbT8jCXY5httg7xZr1TrQQoTzqYl2kt4E5aHXTZwo2Ole
UvbNhbuqISJoy57XhwhybaHnW8YXmZ0wrVdQK9iVutZdQk2no4WN3ijrBgjZNcXRvy3BxXOIhUfj
GRRBnKiXH+Cu0IIm7yLF8eGi0sAkqQAtEIHIgU3kBFGUNCuRlIjdAjGJSayguYc1hH/QG+dcWUFY
lMqc/RqlF9vkjFB2b82N6KqlpNkITIpop7VMzpeauZRKtAH7DqSMBUpynfX3Oi1+LOHhCeixJ97q
xQP56jKZI6QcmUguZvmdDJ3pq0RTKq40slJHNuUz5qyNC+VrxDcWrsCzsennqqnMWEPbFO1huEvr
Gy6ZFOyqfm8hyr7WSJOntfzbhdOwP007Xcpyvj6XWxQlHvjTbqE5ZEMyUacpijqg+ewArq1cvDtV
QCMiJcE8OYatOa+UZoHpG9P2FJfb+bznyXA2cEQnkNGQBVzZjms/KisqdAgcFnGHOouMejHaCMqx
FYOqNJ0gfy+yXdnskr5blN3tAJDKPZrBZys0c6joy2mKXvgP0oR4GDAMIH41gS5mz0r+LCUvQg6c
bAAVOrn0xG2D3CEA55GmqzQ4lLN2pSO+DqaS1Z9wWg9jcUeYcGQlMx+pkMlAvEOZVIKTo+MbM4RV
nTzbiDDBXwfo++47gKaxP5IHnmPk64A54ayaSe7730vFj5Jkuh40BWXSv6C5XDYFhShRimJITGfQ
nhhCMoJrUEoOsFC2pbzNGVf8/Xs/3b8XP3ixNMmiK4aZEJqOGtEM37nVi4UgmIVYxYIbdKyLurYS
qAzLByl5x5TF2JHuHHvwmGgKIqxSBI2Il/4+LPnHjO3isC5K4UpOvSgKuQ5GUi0GCZEIn091pAuD
FNoxaRMEQTkH77IciHLzPTzKlrFxi6eQnn1ZMbssSZlX64WUvFXaSw5A5O8j/FnLXBzhRe+FvWuj
JBVH6JVLw1j53aOSPpxzFtbUsUIkFrkANO1jZFwfCbTDUA3WCrLXCJUFgqymruYyquQqvitGqMyk
b0MjNoVt7T20xNJ7IjGfNZ6U4KvWUYXj4Q8A1Min7rEMV961GJqfE+PpdNjEyKBDJgv2xYuYDoFS
FnlkOlaC4APlGWGt8lFnCmzROfAQXabEYEWwOQNl4VNTlc0pGcqZ3jPTRwpnySnnFS3y4qOfXqjo
2UoxvaEsJNZIhCJuPKhwLK/cBPnH8iYb0/wC5MWk9zUu9vmBJaYhDUfTkeSzlASbOldupSTesJec
B/lrHdHoKoCtcrFH8aS2+BsVCHW8WOSm0I7MWYRhD7YoiPgT1Xvr7jXm9z2J7llgOj2+8hSiWVgy
ExSlTUPTjDdfG/gEU3n8fTI/tdPg1SQCrZgGyDrRPBcbIr/IC12gXe70+irztnW56s2HMDp00n6s
l3J/pzMnwzhnJuu/f/mf2uT7V2L6ZdokMPQYL1+qXMW2jxrdFw1HSm6MBMcjr9tNDCGUMXAfQAcW
bvuSZxaFoI/irC/44LqgVJDY+L5ve8iu2GnNk4EBm4p/SiE3vbi3xCdCpeZ/H+v/cJX+z7FSmn7f
q3atkBeK3xlOh7yiIDXl1o2dGF1n0j0K8tbwli7gofjWUO6v/PIva9J/rhIF3fdflsRSqftyNJwE
uZUx7Ec+VigNB/LHoK+Ka91z8v45kU5//+5P1QnKY43SkQ4vS/4PYXBsab2aub4B6R/zh7DE1zwT
hGNWY1Z4zRh3N8JtTIBDHKNLAVLTPA2pwqwMGqfwUZA0iJO1NMSFXrHfhLGMZiroNb5zd0K+7+Eb
RwQly09/H7U0Pa3fnymO2iSj2mTPi3n/4j6FYeIReiPrjqV+kk5oOV79EVPuq7ShM4kOjs3gJUD7
qhNZ/Pr3jys/1wUg42RzY0EgSFy6tPOTL6ALvluyA8vswv8SGJgpzWcbaMSdW/dpVVGitay2KVQ3
aSVFDylpvRIrhUuvP31x+1VO49YPjjGD5LSM1qF7Dpp0r9b+vHWhCpV8h3pcIsOsSg4Nuraqi7Y+
sYF/n8g/p+TFVaTRJsuKMtkVaQ19f+bCKrDcyvI1R3pSz8k5f6r3jL6nyIQcjtSsufN2SAujo7Zv
7vo3UBPey3CQdgzLmlP7oJ+LlwrdM5oKXPkoop3+jX+DWqnfyw9s+FuJUIRZ8wzp6jzs5V16tujH
v/ojKt9Zp85TCv8HRAQggON+Nn4ipik/Uxrr9UzGBXSfnYV7NOSyY0LszY85is+8n8Ejpr9c3wEU
RZSK7qx5669IsST159uoYCLGyTcNzqkgL76/hh/XimIIqmMZqyaxRZUQWLsuF4JM6MXat9ZWBKl7
IT7mGJHGe2TiMupnaoVuOfF7gCW/xcuYsMOeaEBkFnOjXKn10v9A9l6WNmDqBLqINBPBzEc2CsiG
PwINtrMNSOHM2tRFsh+ANrNnBfOM0AhdEvncITMVvO1oiuejv1TJbYSKDUQIST07gHFWS2tLX2bi
MsdG2tvpXWatKO1M1Wb74Au2IEJft0dj3gDD45eIaEKj8lAcjTf2cNVnDWlamlPA1wZy6JJ2Mhs1
MuMYMCEL+Tf5gIMEm5kF6pXbwAQUWLS5rDkGuNXIK9+kfh7Gi4gzFOZyNW/KFQlXkEYZlzT5Qgzs
6J25KNBRtlr9A6pJ0MJDuBnLTaTvhPwwRkvwZvxKIM/h2zFFIw4U/Sbb8LK5skP4xZlPn/n/3mjs
xN9fASUtJZViSnVIC5mkEbPiK/5gU6C8u+f+LdqVH3gqlblPfAF4Ovdl2AaOebBu01OKCJ38jdt4
3z9Fr+6hcNQvESA0gxgaFaTevmJgw0tSnPsSytnMfx43KYDhzxAwD0BXtsx894N5gfSe/grXIZqZ
H/q9e99t4i/pTL2BC1jdjOfqtngu7pGLUxaTKzAzySBeyE/08SW2pP68FGxC7SBN04jy5Jn+kL71
d1EwE5+KB29fPXTg6l4QX5cvrWOc20N5ksBQN+y+7rmF3CNevJph5Z10+/cCI/1rRl2uMBNbRQPx
Cvfgcoc4VG6aZkz9sepVW+Veuldu3FNw5lKDu5KaScwu7CpbuMeL/xKcpXexhITAPzB1lTP3xbgP
XqWndBM5aHFitg6z6lX/4j+G86F+aF6zu5J1CMa+OfkwpXYW7NST+hrns4m7f2e+MvAWD8Kj+lm9
CI/WG9cYuQ4OA3PS+dP6C075LtiEX80zmzPNrp6HD5Wte71Q7qpl9w68D4Vg70/E+PwRX4F3kj9i
lNHL3OlfiZV7Vb68Z+9W3uOpIF/quXxtz8OiekhqWwZax7D2nZL7S3/HH0AaxBMtJ/dmtGk3qU9Y
MrIH76PamGsRROp8q9jJs7jvnewDpeqs2aWnErvyEWP2WnumEeL4J5o24QnI9YFV6KQ7DfZpYy89
F2sLwKa4+5DvMvvvm/hTSsErAjuLff6EOWHb+P0VcX2hY3bRyg5les9T9UUjxNdsvmetZguYs8Cf
I4kcZ2M7hcoloy3AQSdiaJyaH6Zp42sRw4XhLy1s5+GCf6rQQMKFbtheZ+PPNz8wnhJ1yrJYvDPD
C8YlRMdR3FjGfEAZ/qwSt4rtDUE+Cmq2AdGKlYGhbEnmKU7yeAp/Idy072Fh2giWC6JpqRb5uvIX
IMJ4ia4NbX7ZQ1IB/BsAWlybH5sDcQj90tMkum7JahKDBwvRsuVoVWHySxckVUD+E0MHFDC6c6RC
RIK45Azg58BnkC17dx1dcydTr3ErLl63aQQA93syDFDXfb9VFR0Woeu4VYQqDXZfbAp/3r0m7n3D
lffnABPgzEbhpiwOwBYlEsbkB/rE4lee7K3aztE8tXaYImS6KbbENozinbiJocFhp6XbtyYqSGuX
4ZPFWg612hYQOak3prSJh7nRfo7GS69RPKyrxNHuY1wUICKn+Fk+1FJ9xN6j6Sss0OpK1dDmL3JW
QoWScskHR3yOdzwPHBJJjYrN+D0UV1m+xMUzwupIFjqgQcxGa7omEkYNfwtGJoFQABiXAw0/8KzU
N5q80um6WNKN2OzokinDKiBBOt5EN2C204MiLqPyvupW6Hi75MEb95m/8zqK1AVvrN/PmZo0CfR9
InlnVU7Bb5OUhTWthqxU2AftA50FsTsFieOff79n/8PNM2S4sUxBRfWiWTIajecXfSE7xs2YzRjR
YZRL8HWB0eWpiW1FtmnKGjjXapS3VA9zvswt+0/Qv7QxxqUY0MEFwb6R9ZWLnP+a9fe31ZxqW9T5
TKIyYiP5/fHKyB4WBqtiHTI2KPry97FklrUivYX3XvF2zJpS1lARH+PRMI9JBHFnVVcPWvoCDqgB
TRWIT329a/zHQkFsupxKys8KOyzZHzTg2TCnbxgwKOg3BhpMZd80G4wY4cjiKa/UhhbzzkhtV3h2
q52m73Pk2USeoCxB26/kSzSgXblVkjfsSyqZO80qlNbsqSV9Lac0jzfZuDcUx7vmTP6tXvx2ZS7W
yEYoXdgEpezgTsEiEjn0jgl5yWV7iOxatnMQ3v8MYH7t+OJCvHc3njo9/AL6NPocdCTRnSxQpiqv
A5hSXjgD+twCvOSAWQK3Vms32cJgakOyPJkhZD3bab1ItfnfT6HyS+XLmaD3oEkAQuZyc5NYQld0
WiY72IZaFHAE9ZTLMF5q5QKXpTKZRmb+v+CVBuEsaGWBbqldUzRGtoCTDJi8NPfaGTFxcjJnl1/I
NH5t5tky2VACdO1rg+3pvbhc9HCF452YmtA/SjhZwcoihbGM7ORYugeZAgxsn7R03Tt/6WFK74j+
3ZU0GoYzqv3ROtOvK64pDn+5cLwQ7J+BjjBKoF/0/eWwhsLz/dCU2EjPALOq5tx/aIhLLSHOLvon
XE/maDNETLulQlCJdsBEogyL1J+TRMs9d+NlKR0kAb3F5N6ko09OfTmssnaJhQ+v2d83Wv552abj
peNDa5yW0L/GwH8UuhXjykhrDcmxigVqOopVLPQ0Axl5pM+0ZUiD9fMZow/2BHy+O6Rrw6xkkhqt
CTzJ2rnOStTP0UKl6GRBSgJCvAYelqfy+/u9/X6QF/uw1JDKUqqni0pQtTLH79uiTOVzS4YKrj1e
E6pXUlZhpjeozzf1q1jbaJwTJIAYApXVlYv2s++ADU8G/kEcLx0T/aJzbKZ5GAfo+R0rWtYVzjm+
azzbu+4ALV7/qCjRt3nzRfZM+pjsm9r23FW6TclloXI1timxitcevF/qM46JmTDpjuxv+PfvD142
qnEtRbrklEvFs18olNltjDWJcLgcllBxK+TJ1NsbA8qsXe+Rpu/Tj0pb+Oznpiy6f0FKb/3W+KKk
3VOeZfFcOHT+gj2EupTxSe+NLZLsQEUUvDImqL/7Ab2s2EfauXFn2mcBFBW93I62eLdjrycOdrxv
n/PWVvjQA4CbM6aKHqXeUYf/99efU+bkmfQA+UTk+f30xTELImSMNH2EpSXgxtDOfnzqirMcbhvT
HjivyimHm7bei8Vzlux1k7sWrL1rHMmf8jSgnFALRVYiBFr01b4fCch2V4n1UnR0mvYp32beosk+
F7IcjiRc4T5URhbQ4RSYhxAVKwJlStU3t0DQ9f9xWSQTubUmU0kwFr74Vieq19V16ElOb6zaau2m
1G94Mlf0dehTqDG2+nA+hMBsX8LgXqrOkvnUwCn6/1hmZNDR0iRMRpiiX3wZrTAbmsHKRMenMVTW
3rwftVlOPpWWLKviJDQ6+U/lTje/hCxYjCyHVtEuBgYUKGlRmdnB8J6kCZ0XIE4a5gD35LVOJJ+8
6Gih0R7lm+banfyluKe+AQOtW5rOp+WyFDOqPIm0Hp78iFaJfuijkMDor15ydtK2cjK2HnqF9xij
t6ZRVeLbXiCtca98i397oL4dxsVqI7J5HnKVw4gcn9S1jQjxoGG+i7EGzhfw83ou7zAEEZAZ3AjL
K2vdLx+Ib79+sfbGUdnrusevuy/CTf4xKEtPg239Inub4qDZOmR+PP3xDI/roSCKhF6HcNt6S6Of
u+0qH2fqmsCCbOs9Xjmw6T26+ChAoEFfNCHnJ4Pr9/esxkildWYzOmxkNh1eTfaZxD0vu2jlm7Q/
yi/2MXiHoYhzaLxxyoN3Y9KKkufFkmtGMkLO4//892H9MuzkofnPYU3X8z8f1KQ0B9WKSmj/wnJI
nbSy641fzxv1cWg2EUwAO+4WBBXi2bRway0xvfuGrS3Ea8DjX6aH34/k4rkZx9yok4gLJG/VL18l
fw7o2VpZCyWRgru++0IERaIS0XVlfAz6eTesymGPrGFqcHy6a0YAkyBKc7ps3Xab2iR8eT9IaDCO
cY/N7CBFt5AJZJpL678v4m+31oSPSTt6cm78szr89xr6Wa73dTY4VYWtXWRrGiWEWYMza85//9JP
Fa9GJjKjsIlhOikELham0hObyu1C0skMdrPtvmxoGunzFKZoxbi/95/Mzkm1AvvWlbXZmL7Ilw+w
qTNU5AQ1jeb79ydFC4tBdXN2UPGtcIOrHI7yJN6lHwW0eS7tPEwNeMzX3lG24wfaozlcUlhhxjDp
vhVM2+VOJotAtMtoC6A+++hJw6z39AKBbYCAk/tlYa6qp8ZbsKFvmy+S6HVa2KAgsdXNdAsQJgbA
mWYd6GuHwy2QKsKB6c6DVkiZyE/sLLgq1IUjBjFK53UfrthyYKKEokAjmKg+gxG9sJYBCcKeiA/a
lav0E7U23aD/XKWL9SfIfNkEaD049ZLehdothHIRAv2HCFblZ+umOUfraJscApVURluGzPBAG6IO
Nq1rI61pB1unQ1/Z3Z4NPpUqyhta03SUP8xTkmwAhP79RGm/FKsYrqaoBMmgRrw0TAhKgXmyyQcn
rOzhRA8FwUncOJ3iFNhDg3eCKGpSJtxt420HcuzUWxMFGZShmM7MSvbujOGmYeSCsCSYR9U6q7dG
vLW6ddmtGYgE4cbM50W1r4nt6pcKzc2SsMQjhk+SXMJ2TXPDS9dmj4ivPrC06AaSdHRKC+1aqPhP
ex/3ZqIlIQDSNWBgF0uwhEezlokAdsoKWeta5bET9JcKZyypG/lCKW7imgTGNYwu1ziTrVipfPi3
RNQOjDCIOI3ffU3jWaQBUF6ba/0yHeToLAoxDK7MCa2L2qcxKlPE1dDjNNxGxdkLvsIBMktylH0n
zLaYH+Vy6xovafYqyqe/n4KfHiBCMkTU5GhfRYOS52JdGfI07TS57B1xqz2pE5JoEWr7blzRCVV2
/hOqp3+8RPqbM3I/i9BukQhSabN/mrw9DFYfezQb6krMH3F89+HOwi2YQfCzpYmZCxpn2fN6qnP6
miBJNn+fwL/K8GJ1UlCKsyiKGsOvyxPw/L5MMzUanOILH7BwY740R/lE7GvcwB/tXobPvN5p+ZaR
H208RSUSjSBN3OKsRSRxYIvO7fGOnnn9JayqNTvtloi6clcwKH5qUBvxFSzZoRGzBmaPtX009yLQ
YGNOdVjBIxzmFfRI74bFpr7ykf5Fskb3CjXC1OGYtk0X8x6xMb0i77XG8bAom/MGUNsZYSnU37Q6
VIfoH5kofhOrrdvM2lfxwYJsM6yIav7n31OuHA9L/uW3QNdx1Uw5UTAs0UhcVA1SkklZIbuuQ+JA
BiiObay/kva0S+NmPaSPMGSH0ba0UxfeumAf3szbhs+DvtHalZfZFdSsZCc197JCF/XGiPcd3QYy
d72N6Z7N7jmu79WAOVXzWJSOFCbQpG6kgsQKNsn0xjwnUZ97zQ705U2pYp9B3Jlk3kmyohsZtdOA
d72MtdOA/FWAGZ0zlglAskjCtmEcYG2iYtfE60w5VuKNNNxbMtEwe6aj/nAfFg/ZRHk8GO2q8w9w
E+ggZQmsqIWmwASaJybu2oUEZ4gAF7uIVy0o3GSdmDukmjOjfGjjkyc4NZ9//u/jS9hsyZFW6306
0kDH4r5QpJn4EvBuQLsE4MBxPUv6ptTsKWa6tDtSe5pdJG47ZadrjoVAFZMv0HGYDhpdzGSGFFyo
7wkKE5lPYxEsyd5OOnz+H5r5kAirrGsR5awSz45pdvnk9TUbGgC2Xm31/r7zdqV0Eww7Jd6YnhPK
KUXR2yjTN0FKbRrbkkZ48GVEH/6woKPj87glJ4P8z6S/7QF/V76TwsoKeA57ceMJBzxEhr7L5ZXH
KUo3bWaL+Y2frpjjuuFeETeyR/tyL7VvGL9CY6eh28tJhH/kxZGrdUJIEQFUZCG593L9BHRDcJ3I
J4sJUPc+V2dfdOROnbYJjXmo7Br3qAKGURaisDDz7YCp1dsk9UFttmF+K4wb67MctrynfU5Zv9Es
u2vway8EKHnazmgAby0SdR/mO0J05WAAcZXNB+1dST6liHz7m7rLFyEMPZMpg6C0tDvfivyYQo/p
tLc0deTSRpkPTWplaMeOsJV+LWbrLryJo3PlEs61SWgs+PVSQFs/YMJTXuFMaSSDx07mIhs41PGt
iQheX5TFUvVXprXB/F+miwgORbySxofEPBTdqkgeEuPGJ07PINQFzjv1pT4+IkduE0eiTxHs8+Sm
Vu4C/WgYYNkmp8ibwPc5yJ7y7kCUWlYsfImTslEBgTynA9S1pzh88ctNaN1E1R5NlyeeKsZ6zXDX
koLTzXKoxu4iGxcAJlRl4+Zb8Fq+bVxxxv1zf31bsycOv8RiDQ+bxe1yjG2FkHnVund52tx5A1JI
FV8q5iYjNlOF2y9/JfKq1A95u3Wr5sEQw6WBKxxCujhPwYexdWF896XADC8tSs9RxNt+17rqOui2
kVTyPJsLs1tyqQtdx00O8sn1XksxRzpGTnh6wIOMINm9UgT+b8XV5ZlRZTDQ4tywN19UgVrKnUpB
JzpY/+A1rPPgXEMru436Rdo7sbxcd9pq8B9h82W4xEZ0GJL5gnHMCH2aBuqqI0zNV3PYJeNyBAnu
tS8S1a3GyAKF5TY1la3+KQrmPCXtyUqOvvZVGNVcaplXGozNC5q2LFWxI+l31BOtfNaxlWrdjnBm
qv6ZYCq3QvMYed6+jyvIEjOZ/llpvpLkROinCyEgOZm+8tCY8aomQibom9e0KTZ+9Nbwxpm5MBdp
WfIXYztc+s8lPQfjqSTvWdHlt84AF3+MJ10OTPH8oFUEG2dYUi07UpZ8anOmKklh1waaAKjBad6A
U8O38abBLVJHjAcTb2I/JAa0OWOppzfiuwyDvyZCQ6jALhHfAtxOWRUCi4udDzPVPZT1qVTRMVRo
mgMpWMW9tguK8lHoxbmX4czQsddkSyXDQ5DtMyBwQmVNE4omL+ay3rG5jea1rs9GhYWc4E8meZaA
pHbTEpAbCgcZpMxIRFELa83KXl0EFmVKgxcQBsFQNHZkUIidtmP3jrVb5J2K8segvDfHN4XYpuy1
C5St0h8S4yWKEd1nTjaMSL+OsnyEC3UrkjPtdQSi+PMo/yoJxNbbcOvyCBeScSfyAPgoUeLiyU9P
SlWyxm9bHJJ19FxVpyYdZ219SEhrKDmHgFhi81gGd7J/nypvKhuQaAiWkRhuUSosCF3w2IwJnxJd
olCU5uOTECSAs0Y2YTShCdrtoeMMwaMpUCA1evosili0uEqmVL9LsvQmMBUpxbPvp05S3qlMUFpZ
mLtKu+a/pb+3T41XPbVzpWfzpZggRsZ7xmeGNxwDDZ9rr/IJHnRUi0+FIdiaZKG9n2uaPUAnYIOn
R+z0nzXrNL2l/AKLARDfWRolx1oGHBl+Dqn3AiPdrxvAz4dMtuxUnyYQPimDr5G0LaRDIr8IWfLW
tdVOyVjqtUPQWAuNrZYw+qtNX5I702rUI13OnXscBplY6Jh+t6vxrZdDZVYX6T6Nra0eyQ+wbyPM
NfEgvrdmt0rJis17fekT1JmJTAQlbz1yX5LszoMzS+Bj85WqvAHlPBWeLJ6HfGieS+J0WKAI/+im
YEj9KBdbrTKeM9TEEC5xIHhOYfULkO+qkSwQHw/iIiBBw9ga7cEKHbDTwAjJB0/KR1EjsKloH5qd
x43kXQJQyo5YXaOIQks9BIh4PZaIlnYSUJOyvbdiHzBQBPht6B4zAqBI4MpHfWlmrxqN7rwgo6cw
6MSPNmg4vpTmOiEUu1Axb5P0mZp44kPbN0+V1tiCYpLpwzPMX9DH8bwepF0/xovc2vXlLi2NVVTU
K19qFwIBFrFGuUwlrUdYPUA08S6hPngH2rFKiZFmVjDT1FMmanONHuYw2doHghKRFLbm0ZS/gFPT
EXOnq+4fx9Ga1+gSdF5avgJhzquByJy5lFse+ZNGfnJpgKqQ/+RgPqa6E6rUjZvyQKgxq0WPQr5B
1SwJ0a0IclIfio3kb5vmbHT5Mkk0KOaEwHb+rg/PnhLeVtRCOp1xly65Fkzqminksc6TtSLs3VbZ
htS1TMNIseiYoZS+XXEXOzgQJSje2oKvszL5DPXICl1llcIAT79EBctJH4pOXkA+HF+SjvPz5zKN
qxDftKVnZyVFgJEO1FJBs5mOWmVdze80qs3QZExs2kHHLi0f1nH1ilP3TUJqFI3JIqZZ3oLTViE/
TTcpSoQlL+G/5U7SPJ55AD5goOOVPpAWWJ7QFwT0RrVo11b+wTK5CRa7Zevg4hSM+ICIlrtIRHHR
d5C0QTp6PNlaVN8EVrw2gJlOC6lR7GNjLtGX+XuL91OSTbmA73lKWGJ28mOLN3rBIAgisllpCORZ
wIImB0dDRfIB6pZHnCWr6GuG6l+USpZ8q9Uh4eLhfajoT1U8LOq2eG2R5anVQWOO0qiSHcjq2uRr
Q8F8bSb9s1WH3BaWF7Js6gBivy621GXdSaWnC0jmKXqNFopYvO0TkR008sjx2W1E24raBUz2OLua
uPajWTf9OJszMHLIdeV/pdd/WpJWJ1gB7kWwdQI90WamTVRUwT2Y7VqzupXUf1jZRxHBkKgV7r66
CuFG5HatD9fGAerPrSIUDpkBpAUJQNen//0/R1JHndQkZms6KE+TdJEktyrruPw+4LBzdR7ur9pA
VYi2uAOGy8TUCOUr9di/cc1FOUZzAOUzUCcJk+/FlFtpfdkrOzwRmnKn9fdiv8Hbzd7gg6cHm1dJ
olHYr9oUj5P+0lCbKJDfYlxpvlut2FgydjvGVr5Rm1e2aAZbOCCLq0r155X1VUTnkXY0XxZ/oKJh
apmLxdYglqnrtyqvAcFgc/1pzB1WmJnCp4zGqLippOIgI1eIBMUOOPP0ALVzoxKvLjq94MgCCFhN
+GRbLTAwaSZX3/+i7Lx2G8eyNfxEBJjDrXK2ZVtyuCEcJKbNnPn052PNTdsulHCAmemZQVdLIndY
619/OFSA497elF8D+1iJz6JpbzwpYL9fr4snxHSCkDwZP8efNhEWNU3iZq19oI0eTGWuDFivwSbq
jJPrIbaUt7GCeQgMWx/1IGWDDN02Jh6rpRuiZEpSGUON0ZVJ3ZOaapKIWnRfRXRXBmQ6vzvD3hGb
QLqgzZtyPddNME39a5EYqNBQL7UjgkFUaJMfFFqsDO/jlouFcECcSKkwQg4hryhXQhmmdb+nAMCN
Bc82Zimm3W1lMR/d9WP+iTLWsqmz0U1p5skCZ0kkami3ggJXzjJcWc7C9UdzPWkbIeRTMubN4kFv
XGJPz5JomTK+G8AYPmps4a5crdsJPHAyXeyELe7q2PyoKw5zPHpsqV+rYq+FB4NYH5aYVJNfhkUV
LvuYwpnzDOZoSk8paZ9Fqc97AXSPGbXGvcbupUXjySR88RjZSLHM6rfChpCmP2oMpyLMMAdwa4p4
z/SOcY5RpSDDGfjNLChTBs6/OjyWyntPAJSQPkv52Nc7iWCrRY3dMw1xjqJAtnFPY84vZxBfMHdT
PmkRBOr+eiWZt0Dw38J+FA7ECTHPUbGqwAf4+55vnVJ3gtywDmH+gk9Q6trrnBo8cvS5I71Ygmp/
dJz1i+HFQ2DP2DR0o2lE8ITp8QWlravdIMf/hrkxOEKfh/TT1FQYjj+wX1Uu8kayO8inY+uhwiXn
1EnbamHjCM0WziJ5DCQdmFP02c4v6yURUQp7VO/2qt2uW48aESJnEJIE7b4EEurIkskGWgeCZQ2p
PEYU0T3+wpKcHfKg3Ej+0fLMnVCk11w7RQUOzl57HHuTOO0Rgu9baOQp6ziT6z1l5li+kxAcUWGU
6jD3qGcCVodiv3vWcOMuHV/AtwPRVhBV4fGgqKM7zc85u9aplR4PhnNwxAKBAKgcBGM4FGa1Uf0d
xeW/r+5bH/fjKoyYMASexsfFMfUgrdYCCUFgzePiaMqz/BblT/t1+40/z2FQpfGflvGT8BKaeRY6
CfF+mnLtSnsXwcAxsTWkYvH1buYmW44ev92k0K0FZLclJzWNZKaTMf/Eka5wkIXJqsFUwH7M8KRM
2cESJlgOZsxsIE7talNYYmYgexKNNTGb6ZgcB8vz3w8O88+/vCl1tIjAaIWB35+t9p/rM+qcUO7o
bA5dMScmTHSgdsHapG1Ui7Pj5UsFtN6VUUFRtnO+6Nayc9/b9L7O7lu4USmtsYBTHJofbnwIUhT2
+aqRFpY9LDV+Fbhk694Ld8nQappLj721NbMvI72rMF9OZHxWULEHp5QesNWNha1vNJMjY0kGtU/h
xDgFko59qMOlcmgJU3avRd1hojoxI2fdu3izWucUUWTuldPxr57bQybGnxx3WNdY0xOH0NsDIs8U
RAgRHrxo2MRJo7pTkmsSX9FgzyKrn/RNOpOaaimZT3aOw45kgs0tLf0lNLRFw3voB2IKuzfWVF3t
WxrFgPuCmkIOLdw3NzkM4aJ+owhcRvTXJjQXF2g4KMYIuH+/tT/Dhh/bS5XH48a22WEchN/PP89X
B91h4R0wNDCF/GiZ0ZoRJ/hFV6PDnubwruD6lcUqG9ZCf7EDpFR3kfHYh6iNyCHim0cFjHP/vo8W
fQxHfKb3j3Z1jOpukjGDCqWE7uYoSE4yhhO/8t+/4C8bFgaOTmSNBWmWudD3HyB3wpDbyOYAx7Mp
xD0aAuVCDz5iAl3jlyH4+PfHkTf2e5kj6NIMnEFkk1r553BZyyNzGCTrgG5SQmjV929d9N5m3I7Z
UmZv+awQgndnpZ0uO4IxCva00RuTOMfEFXKO4n7IDCNK+z7DL6PVVpmsL6nttKhekdCex8HMdf2H
wkkWkga7EUfqoJuBGgTdXiuZz3Kuy749kwC2El/hOD5kjje1OygPvA1Dgxvy5trWl29lG31RBfqS
/g9bNnOBvS55Ie6EWFFEVIDlX4SGd8Yri1dJ0i8fFZwg9GOlmw8KnvutNB1c4ic+ysacXF2b0Xbc
nHmFAwCwJZc7qT0y4+scvhTlsOOSJmskmJS99+VHq0SLcac3JTa2yLyd4BP+JhD9Y4IYrbwM1ZsK
mBj2r635FvKbCsZzEcNKcuQ773rrtf1+a+gvccVkMEmss/zjXDfVsu4GuUQkS7utXod6Q8mHzxu4
nEDKOCCkBIW+8aHj2vuxub596I/NlalRpqj+/z5UahyswTaKcQQ3oOJMxlRp80QtTmsYhYexXMT4
ezrEnOYSVdKtcKXfPib4zP33EYxX0X/O56xIGrNQe5yDLCKGArwJXFjjQLsxRueV5KKu/PBqdatq
oDGDDnogHFBIEC0Z0RxAWYUhol0sMcTTmpmekmumWwunYgQFD1vUVz9K1kM67xQXC5NmdCRHw4Ez
v7ZTcZIZz2DSo4YSwBTr/4/Mj2dp201wU0KPUuhrLzqMkHpBqEybvBeVtDEKb5EUF6cgLhSlcERt
Jh5am7FUMjzVOoCewMsRU/nq3LeHYV8/ovyRaG6WWnvsKfdLS5kP3pODrssKgpVs7Pm5Kj2kDFCt
We5SFPksp/4WlFY3Xv74cn+9fE4la+Tl4bj5Y0geYhrjezZGTS1jmHgzRD1KejxzyhMesYsyzB9d
7eKhyvTURUJjEOeoLWlNbnyNvxQYNJR/vKtY+Wgtv7/1slDlKNBt86AKwrCxy4Fh7JzwfDFLFiDT
riq9NujlmupqIu71wdBj5eFWRPdv8QWLD90MDofUBxRzP4vasAIL81zz4LlzG+DbLr96htKevzHM
atVwlPUM3/PhmFJ9y+QatHOCbPDpnmgDtJQY3xAfe+v7hAQKkwNtdOeTjpZ/MVHfqe0trsnv5hL3
pz8+qVRmlsW4/vtj09TUChIVGC5Qji1Xlz5Im1aM3R0cwfjQNu8ZU9u8Ia6LSbdheIs4lEHbrwPH
XZefqtp/aqulXIZnyX3t8ldT3ySM4MeT1OUyyIZyGnjZqqBbszj0QJGVNNyMPWpD/IufmSfDeA1p
Z8OQ2L7zjVXxl0uMahq7Agbiik625fef5yd1pAWFro3HYUeXJaflpLYZYqwafVn7QLPiTPO6uPGx
v1p2gt1gq6pjdUh0gPFjFUSJUOzaEuZBeA9gTJl9kas3CcS6yNYKFi+eaUw4kUvjAkFiBtickXUU
5sksGOsgokja441vNJ7733cp30jDr0UeU+9+lQ910Gm5kQDtc94F0pzDrmqXTKk6841WAH34omnn
Fa4S5LmMTlU3Pv73e+DjR4k7WxMHD+PH7kwdr5A8F8CXEQCTFTne+PkcDhqlYVlumBzpxtu/P9L5
6zv4z0f+eAdFG0Je7GrzwNilbPNVTzyLdw0YOY9zt4p5UdZhIoMbfitRNTCm0xBkRYq2NgvribuT
4yMLyKcaJomN8RxLtM1tQsD6Bb1qhUOHzuRFAtBurRZf7moXAcOqsjcb1HzLxvrzMssKe5yExJhg
LqmYB+vptOkS5p9YaQf2NMrvNRPfeSz7QZLzIFmFTbglq7wTTxz4h4DDy+sYimb7rL8wolDaswv7
ocAyoMvHLdg7YGDOrLUQQjayu4jzfVWSLybhT9arw50Yc7KgsJpavqDpHStwqyE3ySgWeVglTFbg
C8bZ3G7SBRN7X3NeVO63BkOtrCAYEKyNIWU0NYejrWyaiCk6WHcAyuypTLiJRyILCYrvTK5IXGKg
eHPt/q58v6+dH5Vv0OWxWXWpiXs/rdVF4IzXTEGtGCwP2KhjqvHvlfObMDjuXgOpKv9CD2H+WKyR
miUmaXrmQU7PioEirdiY+VaiVQWbtDvyHkC8gmlW2dhzGRAergMK4J7KWG9whwLOHzlz/qx1Ty7V
j0TOj50/+g42u58UgryBwUg/oqE++Pj4J0X3wNkn61Akbuz63/zz8ZfAIAM3/FsmR8mdknQav4S5
pl/u5cK5v2ucfMsoc9wE/L+1PUujuYMIX0/Q/p+s6ILn21iedfM4EGs5OVK2/vsB//1r4R+FQBHN
kPbz0mlYfEaG1OQg4uwxaoChoA0UATyw8oQFOS0YT604pHT1MQVLWi8H0sscgBmMiFz4KDnUa8rn
8ZIqG2gkQG///orcD385MDWC30crEwU91o9FYPaxIhkV9ohZFJylJnge6/zB6oglO3WY8Y3Tm45R
Xt5etXH4ox0sm/agHSbg0XZFhFqBklSzoUYVr6WrPVd+c1RHEYCi7jI4b9da7td+r8xMw9i6arRw
FBzAqv14S6rytavylYqKlD0vmeR/63xkBt0ll9eJdo4AtnB144YeKzshYYQvBqoMQwf8mDZxRvgj
E6r42NTnERSjFpf9jJcswmndNatyOA4kVTCjYViPOTtp9lKwj6PsqFA8WVzcTV3cV4Z8YhIxSTWU
CjhMSMml0Aaa/YzAuGohrzMbUgpVdMG4xKzQYRbFps+LzdTr4DrkjvuI3CcqUe/KKVbAeI7X4+yN
QOnxr5Em5qy3HhDlD1kkGSjRGTxwiLjlIzXHGCnhEsWnuA4Jv+KuxdW8Scx1qynr2Eu2HrTUcZG2
pbsN+m6VJ6N3dJm5CIQZyf97SfDOfy4JqCMKBS6RzQhQVOdHbyWrTW/pCowhxQcp9Y1drnWnOEAo
5joLEDVcpHDFtC56cNFkSGq6cQdciQI13SQ7y/dXNsmBZa8PpMXAoZo1eDBYqrRWgvK1I4CMYsHM
z8FwsuCUsIpgIfQqcwcst6rxYXgas+58kpqEA9i4eMtXmod1YUrHOrawW2RWQ/YZdBxGHEfBatKh
4cSR9BUVYqqCGNCKt+GZqEKPbrVahur7uNgKciF1DiKo5H+6oEohihJLifSqBp9dXTHxDPb+cEmy
YG0DRFq5sW7N15YCtoSNESTbPrUgGoDHcRYPBuMD4BB9lADydw/ys+5JCx36nsYIpypLuGHLgMlg
jL5dI285jNQl85nJeNcNiTyvbH3RqVzTYlNURz3t5k5xbPs7Haen+GASOhFia689KBiPcNnEA/rc
T5sEmqzZeMlVsbztQMSrZK8bRjtgO4p6UuR31d/YGJZwKOGN8s7WGDGKEA5KwIR+NL228NqXThEF
AqUR0hCY3QlxY+iulPgeEqVZO0u1w4NegHPlG5WRqg0kOT46wWMEAJzFGp7v7bKGzpGGWw2aXtXB
QxjxbJA1ady1vOfaBUOmAK4pHSe1ht8njIHMkXex5y0dJtgRDUpdQvcgcKrE0SWLxYqDuGysfc9N
kxf4/URkUhRt/6SE3O+KyTVSfUqJwNkgxzXJ03dVjuGqz2xP8w6NgVg0jNCMkkl3lIZ0LZp6rlpf
LYTBSoS7JtN2NvvUG8x5qEbHcT/6WbsKqBoAKQRoH7PTZVG53F/vtefMtMZcVfUosQ5ePIZmtd1t
Wq/fC3X4KPpg9YoB1D5FFCgwCuureOUUyBOIfZ+ElB9u3tHpgAnFOjyhzJ/1cDSaLJlVWD8mTGpi
4U3dGAgyCeYyZH1uyIx01UZ50xiTSyFVmo19VHSRaK8bM6ayzl2U/RXuG6hVSKnAdlHd8N+9Gtwf
4pkMn5Ohf183+EyRStldTVjRtnJykF56FYeYyyB2BCcwdGagZicr03+FY55XW7er6Fdg+sRNObFY
QZp9ZfIIfmHI0jy1qvt/nzXKeLt8K9c5agwLNy3uHpRjzo/i1Y+E5bVxEx3k1p6FbOlW6leRms6T
AEcj/WJnYhUHZ8uXd23UnuO63yVGR4tTLQLrVhXx6yrEmRNLL80k+8eRMWTmy/4HUPH0ThR6HnuM
zed1fLAsaGnE29YheYkmLu5AYr41q8dMAfa9ftDUj4iS2sb2PBbKnmgHbWFgXiOp2EpjOYSrPPM9
29tJbIyGBqw+aClJ2Hl74xb/XcmN35wiDjElJG3lJ2jqVg0E/wRysgAJ0hCl1Muyqic50Q22f2/H
T6mNQTH/K8Q5IMJOqK/EjPNUqrVFPDx6eTytql2BVR+2GyVRVe1UKYFu5HuH86Eg+hQJOJ01Rq8M
lplfhtmkwcnFuOsxev/3mvitYR5/DPSBUQWp49D7o5dVXCghVetI+zKFioVgwukPWnyUyvuqhBKH
HsBvDg7c5Sx41tGnmJjDyFq4kNJz2ywi914J5VkJZyhFQ3rju/1tiYxKDswJiAr6Hzv9P0vEZ+iQ
wV6TKMrx4vXwGSCRrO0+ZN2b+TaYZ84VUO1wIyVnawv703nHfHwKZ30RgmWFr8J4jTGFadX7AAeq
guuhfCnHmLqQ9D+OA5hXhgEGrN/aaSM89X2ngVtByLAhRCC1kX90F6Ef6jCbKu/QVxBn/HQih90k
R0tnYPRRuA1NVLEKHSYpZEVGBBmY0vrGwxvrhl9fAQWZqdBNWAxDv+8v12F1RXLmHZQRZi8U7Erw
W/eSRey4nyYnWgp0BTLkupeisdYRRsFpby04LqfBSRj7qJwTEoPwB1Z89WKLfh4ij7DqW1mIyi+o
jxU4mnaYoxxG+xWG5HWNraaBLMGWlCciSSZ2LN5iKV3IjMUNvKMGcBXF2gzCnnnBq4tKwLIleFA3
XSh/Ic58EySSIG1UZAoGOt8fWUtRbrulcPdyfs49SkrD3g+mwx63mNaPzDEbw492reQksBZc8bvC
mjtjUioCekOclZv57395Nsj5TSYl5JU7yk/bhrbQ/cFxe3fvZmdNOhU074kO4aHAT20V10/tuqZt
7InWrYt658mfVXHrqfzlhBiFHxpaN5l/GT8nkyIrY1XUobsP6Ui0CPMwq+hWqCk8OrqUsCC9eWNK
CDYfNcZqiGBa5d0iYR6p6U911M7yhNvMwNuqRhqEE9O/F/rvS80kUweaGL4WSLjlH2MCp0TmJA+O
uVesbFnm6kaOPyEl3HoMv1s3h8/BwwA4k2Gzav3Y0mkDe7TxXXOfJmeh0metQ+pBnti5DQVIJKPP
aElf1cDdN4x+lWF7V5Et6Wn+NBn2CVq5aP7vn/4LjPrzlWDJ4QFIpfHTZzIqjMiN8R7Ya/67SxVK
hankSyhaBGxdkluf9udFfz9RaBrZGxQOXH/whr5vD5nKxtW7yoCYBFvfhM3oTnOKnqh8R99TGZdM
3mnwKtLKfrB7iFWMhigwO/I3Cz/bqNCa/9+/HwU84aB4IbIAfpqEiDpILSdjLjFSFgOxdNtjY9kz
gD/J2yhldQuAJa3i56EK9IFmD3gBTRRQ2Y9FMOSePKidYR5s+zEinM3oXY2rGvuRWM7nQ61tQ0gu
sTvLoXIMlv/pA4Oa2G4DiuSUrFU3RllKUy+ij6LkhO6NawV1ueo/pHD0M8VYhVTHSnNtfIc+DsM8
OrsS9pRDR9zhqehrXyqh0UZuPsuDeHBEugvCdoppwb0VF18jAqMhn0qKetNJ0FJxQtVw8oVOa3sL
Wh3N3Wv5a59t/ZgpAUUgbJeJ7eTrHpoKcyqFxqWQILFGqAN5my6c4ETGrCuESqlFyMVPxIViq9bw
+hUPQ9UAywoatW1ZAEXGx749CvvIAiESPJoNQz8du8bBvKMO/jLyp9bSljW9oy0xWMriZG+mw7zA
bjJu7hLCCw0vwokYYMLal1qzsDttVUXOju8d19eW+1RGsuNxDOn0R2Nbz6R5r+GyFmVzqSqXEQ8s
wVqVRL9pr+HiHRwTH8oUbZGQXERI3V1evds62ga6A2CMFG/h8Q87aj9XhwugPkhWl2AXWZNFTy9X
VSc3R9oVpTNjJFml7yOQiXJ6WsJnE3BMC9xnEgMraG8EohV7r8SHJnlnFgHIOBH5sJNgw8UPfZjP
3Xqp6ydB74ob6TrCOFgTz7nfnkqRzOlITD4RxVjefaaqu7A16ako9L2uBbNy0PY5Ip32SfahBm5i
/34INkm6a4tFQpPnvbfqPnV3PlF07p25qeSD5x87LP3QI2OXqbZvNTKnkBMpptMXGpNKVA7jGlW1
aBHWx9axntAcVCYl17vaHXl2Iyt7bE7t8u1Di+wHD76CD7kDrPgPF5AV5FBjiVTajQPIoHnjoJrD
ptINLBfCV0hyAmcV4238Q6F5kZpD/ibYEoKup0/jhVQF07Y5BoDXHaoEAaxsgKNXHqHdTPVcVKSl
/RzlHx6U6MJ9i8JnadgGHWfNY1O8tTq0HAMvkySbbHX+QNwyeajewVc77VELHobhUerpxD1rJYHy
JUA7QZ/dM05WeXOxvymr06BjBxhmjMyChSd6xqPdus0/SUUY1RZSHX8hvGHUXMP6zmEkUjym7XHk
gJbYTcmmhCAB7BbgysENrCfTLVGLpfold1hx1u1kbHWLEuAzXsthsEpC58WKw3ME8ZDvEUL/ckfA
K3/2iGFkplDStCKDqPyzXD5gKgTeYGPMy4+D3F/oLgZbuBFGZ0HaWY68jPsXQNFvg4WfQa5rPFYQ
cI5mwpyfU09NSJ8PZmP/nXrvlvGqO9VU0VA6A54wAihla9OVs8a+U1LgEwDC0m72DQEk3lKCPKQG
1dHg9h+PsNxsNlEGMufgsQAVsW2ymRDadBxhCERFUh0uGpgLFZ7tDCM+hFMuLdihlQX8F/4ZnOoo
F8Y5XUEqBBu3iTdasPFjwP/+IpEkztzZ4QSqE2XWlsOsrzGTA6FQmXqUwpwSnzzJq0OOtMHrjIWZ
ZTiykPnsfDrCnZpYvLbJsiXdguS4hUndVhAOEuGc0I7BepNKOxF40Sj3dRdDlTfx3+JkddZSs4ml
c5G9oDztBTZu8HhfZe8Kelrh3AM/JS9OI9MpsTcNMXJEZwzI7fB/DLeIMILMYA5JSDyKu1w5K8uh
fhc4Bqrqbp7hKLwwO+T0Db5qzD18OsMQF0kDsCC2o23qODMvLDddgogVUm1SPluVvxZZdyAXd3wh
HCsDB7Q7yrb0bNVZ2iKgc1enrtysFQ/yN9trnCH0lTsR0EBVRAqVelBG5UNwKPBszznOemQSYfqk
Vg+d8ZBgXzDoyQNwyaKK6O1MiEskn8SwYBr01LBTYm2Y68+iwUdBugIC5KxPw24+O0+dkgO+CfAu
i1916xgOaKNNECrn0W017HxijitvbiX7Th4ZGl53HPPNR4rP+C1D5Gws6j7ZhvZalvdKnxNSB4U3
pyfiIcZYQ6KQUfx31IFqci21o4slZQVVj40gOMz4Z5bt3lbfDPMy4mkozOTYnbgV9Mo2XLgwynSY
YNJG9MjQbJwLLNDOfFvqGK1wU3UxUTjirujqXUXOnNbGGDIqDN4gdU0JMZrp+EQFeBBDzFj1troV
0ExSNOCWOkFwldAfKYj3wBe2LchVFUlPzaAuUguQExVs5sybhoQfLP6qHN4xF77ThK8KcGgqIwmz
LiEJAa0AAydVOtBQmkNf/0R47uLcPz5eWy3XrfM07gLG7UsFWXBxDENtUVQqZAQG9z7Jd8YyNy6m
eQHnX5jyZ46Fq1G+DTgoefh/ta06pud2oO4grA9eC90bl9YT9t8TpWuQKWEni0lWxLoE4kMOVpPF
5M8M0Dkgjah+Drp70pInXfPgD0+m98Zd36cALOarYd4P7jVhfckFOTGklWC4g1Wm2CM/k6MnGRd2
Wb33TcjNPuq7SYInsM51B3+2RlIYcWsU4cVCZ9VrbLH6viTqI/b9o9zCdvFVZlz5ojfTfdQCa0OC
ySvrrMSQd0vYIDGi6tiZJg3ItCpNhPOVS89prXKzGksL7VbLbWEErLSTrS5LcbbdQ+u1G9NC/Ybi
zeJIdoZsaXHwmsqT795JVrSWpWcbObg/lWFeyvhM+9WqFctaEEiwVKkDPPKbSh5Q1c9T5UmUDljw
Q2t7z0VhT4a+2fXVfW9L4N4uxIt8LumPAeQVt8XpRMceifN7nM9VqrKJoaMpbbHSO3lGxQXPXV53
ZTNRhsfKuZrKSdIOCbhhPPTbBLtUD+A906/6cBrhcE7/1sa4Nm35h+VTr00mRGqAZnY4mHr5CTS+
a5jloCKHI9mZIzzKBNH7SsaS6M0SC3lYCVSAyaYPs43Aw3Pk2Y0jgDa/euWpgUQVhh5D3ZWtMPpB
WaIr+Bx7W1WMkb3skD559Osjf28bKncAq/A6gylYq864327uBJaG/ZMMo9pwtwU57R19K56HFBZ1
Kc+keHzr07zVJx0ywcxZJNzlnn1lgl7peyEG2ivORCMDWwtxqn3A1bfotknYPSf2RSmTqc2fHarH
ou1mnPHhIuKXuJh4CG7UqHmCOYdHT835G65TT2zolh5c/GGaiZc4u3y0swkrnCrja1ximM8XVT1+
NBICAuYxvGFLQ+5X2FMR6HaflXNBkZCH1jSIIeZyDmu+tK9q9U1nmBRn1ZPPNC1S3wJxTjgUVI1I
eaRV6JbUhqBusLMcslIkXRydZe7gqV7Vs4q011JSZkvP9Bf2gNa3OWupSxpRdZ8mDjpMxF9SAwEU
AVOIio6t94pD0dQ0JNLexJR8oKecG0SVsEPCn13XpDmoHYD5JCa2LL8v10V6iLWD7a7CatJQTEAi
My56/yzyna+urOohoEopIP/6HjYPsMps08UfHMO6vpvKNO+ls67Ci5dHUy24lC6uZ9AbSm8R+vWi
y20U+faGpFi8mDJMFSbqkL96ZI0UffYeVsFCwhEoN937tjIAwHnh8NAJikO9vMqLdV2stWHdkYpn
RBuZktSTuCJGsoHPiE+FVSs5O8e811HkDyVuPhsTX3713Bj4tZBAI5ek3SIUL0hiSbp+YTHCtyHx
Dy0tlyOd9UeM6GA1rEWhzZU2Y2yNbEf1wpOpwYkud6Qi43LiMTwjKBXJhudnWEKjI6rOjZYewPnm
DiFbmq0fNaPZZLQV1D3zGh1saYhFB0U8PMvqMCtwE/XtCvtFdVrr0mwwcObHLz/3nJP8Vc4i9csN
hrUuFSebA6hjPl41zVY07wXmBIxGoQuu4CHig8dp2jh3idVYcKXLuakM0AUjnCTk2cRjLqtD5qpt
H21bupBI9cMTcuY1DTr3S1XQEAqmK0xt1EKhh6yXrISeB+82uBG1+rxR83nS4OmNyJHIOltvcUyT
omd7YFCMQnKopU0KnxyJOz1lB+Wu26aKtglsoOI6PMiDtpW1L1dn2EuSWqPZdKmPXffm1x8FRr+9
Tn1UOzBB8C9pT8HwzJzd5Gyx652skD4ObF6NtF5Y3HxBd40lMtW8j9dM7z45cHoILfeiaeAuAuHM
c9LtuleusLCDHMJQwNQvAQIqnDl8gZaGzXjV5PiuEEzOnQFoHk68H/pLv/aITUaW+2z72FvuXX3P
fA1MlmB356sBviJAejZYLxgkzVtvGYfNsbY+YwI4Y+sBblGF6W/6XFClSxc3QdjlXsAEJ150xx3o
5D4dYjlN8FHQYZkPLn0rhXGDtRrcQH/pWiZ+jskyU+CJWRk6dYt+CN193TLutQzp1CnhJiwK1Jna
Ew9+MajFwpPseexKi5qYhg4xFsFtMmceP0VTENEb0YIB9SygvE/xyI8qvB86dTrUFSXbY+rNIm57
c+qLr5hxlooOMQwvSUFDMGxjcYrSvaS8NVRonmnOm9rdhU639lJ73dtAxMxgjLPbdEu7AMD6QAuB
QeLMoYR3sKZvP1JMOhxKjHhlGY+DxtCQ0Y1kM0ct8qmvCqKCSvb2ZZCkuUphLA9bTbLZ8QkyVgXD
smaeFgpmBsbczatpy6DDkS4e08oqRoq10ZhTegXbBjqDeLXP5tHcO4+NQwbmJCOKAlEd5vjPmQlb
Yor3OvPPLpxb94QJDijz/YVvfHQGDIEGxviL91Csq11K/sVLidl6Gl1V/c1mUer92lDPEfuVeQFc
zqNdfPpgBOgvXLCc0Qlg2hAhKLBuxr6f+7fElZwIaYuA+bR4xCM98bx55GvTrnQPQ0JWkn4o8Pzo
9kZwLiGI+63+XMXPBRm9jCp1Q/3SwnSpEPpaqsipE3MW0Ot7HSujfHMU1NRleRrxHqczcRfiN6g4
Kw7UrS3dvyU6who/dNpml+LCwLxdQCEWOLtDlCWKIpgp1n3nP7pY87rWtTf5C9dREqEs4zM9t56W
/mufnCMJVIjuqcLOKU0uMp2CS9Bdj2VA8K6xaWO9AdUDU9PJeUer78G91Ch1UpTtbXkt03NI7pnA
IcfORpt2Bs1Eiko1jwdhP88HhKwzDoV3qaz7HBk/lLCOxZOnL4P2KDkXDeCqenIlDN3acz/QCooH
KW+JNqASxzrMfXfdx1LfFxhJRsBJ5zTFDYXXdOhh3ZOHXriXf2OJf8F3VcjGNpgfGO/v0B4zzlPD
SWvUmzFKaMQrDYafejV1MbXMyuEqJW8JKv+iPwfKGbx8jqjf7/Wj6p28FrMSLMYOI5p042v9QhyR
N8l4XeuaqWsObmbfQdcgV0glG9CEsi51a9sSKEBl0i8bfWWEG6+k7tn6wcbsP2988C9B0o8PHodz
/xm+WZEo4rR00oOdHGCB2IzP4RtX8XpE3/x5666lHgryzXHQb1D7vz/4l2F2a6CEIqEsO7BQWwXr
hROYqEO3HWPuWKcLDJWxq5RpFxmqWqtO9WYqDk6o6XACasUto9Hfdm3jcyAdRANGBDCxf7yALI/c
3lfz9ID+bAOrTSXpqA1TtPiwozaR94aY36HCQcPbSdYkK28ZZip/exPKaE6LwlIdpd7f34Sd1m7t
myVlCAJh9VigYIT4mSG/opKzYCG05CdTqBc3JRh/W3x8IkgmW4J//yAMNF6Xaz1D1wMfWwXhTMva
LSIbwwLixLSi3Et04IE1G/WLce/cmP/+ZTLIZJoNicgUjdWvvDNHFmDUXvLnh0s0QgloF4BCkkVr
AHJeAEg/DJi4iKaZ8jK41YJ76cY2+NtyxMYVUZ6Mj8+vMWrsez3NByoEOMYSE6aRRzSKLBxMfGD+
Nq2/NHC9Sw41s/Nx4oHtiwunUDjhrDpZPQVdc/33d/o9FueYIioTRQJUcDQS39eDJxte65hZcigT
upwYrlV7hbyz431klryqyCpJvBtCsb9uA3zjEdcy/RhT2b5/aBgaftvoBlQpBgwDYvGY+wplfZiM
nHO7xcHZyF8ZqFsI7IcIh6Abw56/0C7gduqGjvyIYd+vJOGBgPgoVBmkROBYfixPjM9qcA6ZoTAL
RnTbgrADycdVNx2ZU2V/NFMH/V+xrLX9KGMcdeak49T/x9mZ7batbFv0iwiw2PPVolpLlmVbjuMX
wnFs9n3Pr7+jvC8uEsWwgftwcA7OTrYkNlWr1ppzTJVo7PyRTR6EUsmykm2kZsk8022VbXGf5tIc
0PCr480cRccQYXZ4MpLhmx/0XwrLxUDNwoPPUFG3mSU5F0tsr4umN5jp0lMOVnJow2iRMUftFqR1
sSdm+Y2TjCeiKbcFX0qCOCQNIyyYfs83rnwb4rNB1RsmJhedLqnNcHZCXcDwItTpSZrPRoBOctiV
oGIlOgNxLNyP7uTS+w+BM0vZtY3Su2n2TXM3lgetBD5OrrHRvCdats7Sg4btU4ViJyvAFuCPeSgY
CRnMALOzYgO2Oef1yRSPSs0+vxEGrnPHZjbAVMslMaIoFwkDnsiCiTaVcEfoTRfPRYg8ilZmKKEI
xToVMYrByZMPlTaVHMPjrdD9JdOEns7FYEcYy8HVNN1Wy6JjBBDBHnHVI5gCvNAl7osY/FNjkokK
IjhfpfpxJMnKb9NjVuTryOl2BhnQvc5Uzrc56p3oAg9TvcEvfmWBhrOm8h59zLYtIHVI7eKsNTuo
Kxvd9gJe9Rygf8EALWjwXdFU5BIqol+5joQwhZtsfj9npYO++JzjdwlTfVXGMlvoTbX5i0jO4Cor
sGSIR393UFvJMXnAXw50dQmow7M65URBUfnJPhsptPgbGB5WedNf63xkaGtng+q/YZAzMxwBjLKR
4rbA1OFVwWKBFFyi84golrjBDiYA2Q9WZG9reBNc0RTeWw8IQVWRfNTWx03Xpu9Cfv5dLUFzUkMB
R4bhAg/k71ViGMbWAX9kHXp5XWd019UVpjZAPXM3yqXh65XwA3V+8QbxeTbZTzqph5YtN7A/ipRh
zpV+6ImrKPm1QZJu4qnyGIojDX4vZeZsbQx46WgDdqOA5vk8Bql34Ih1RW9uFfr6uU6JMQsezRaC
XFLvnMJdDQazMZtqHgaOzSG6VBeW1Z9sQrBG/MeMT1y3OWfk8XQ4wfr6dwfeFyOVJe7qtiU5hnaf
6iwhqm1UI1trHdPPJOMPPgfdzFEs33x9FT5TaLgy4IX0K5bof4KV9CJJymAukSZEPxRXvxIhHZCl
bnk21XkxbMF2TL+t6B0mA4/agF8D2GD4rpZrI3nqit+J232ztn2yWDuAQ/E6qHLFJoPq7xtj6kOu
Es3lHPTygemZbbVLbNIaEXMdBJhJP6OHSumFgADJ7GoJ626hBCgxp7sJ15psuBXECnLl8Kp503Sq
CgC0xbBWWemS1yo0Vk17b5sP9hCRsOVloMxYxTJnJ+Kbr6+u+2/59fdPkUKrP54x2vCpPWqjA0jq
zhqBPA43pbjV6hcqYjM85226KohNGdr2qhmw8qAfXRnk1yk+rCV+U8nwuR508rj3PlNj4PxR8NDJ
t2JiwMHUktKOE+yryO7w5ySwi4ySpJXJU2jo5DC9ct6jtEHPtlSzvWmBBrMHEsdojvENUpUUjdzZ
KMhObP3Q28bGDRDbz8A13Pia5rufQPmLp0eD5mtCrlzruq9ax5TrNXBr5P8oFyP1Xi66YvLUjUUu
5ohmm+m+T25YnC20dj9FB2RTHyflMp88mhcLm4FPCkZFERZMhPLqoSZgZYKrWSDj1SsybExu3laj
pzwX7yyQlfuNHsOypeLk79dflgQ8ZZZu2BSKF0VJNLbEdIu6ZO07yKnSHFfbxNEXKVMreWDRzRxU
TL2O6mglSvu1DF5KyFGuPSIsdW9nZtN6TTaT719pDGha8c7QXi/MbeCQ3Fkys8tuZoe3qd0lnNbz
vr4Nes7FZfpzSuAtMPs2aA7UqKmnptpLrXvIRDW0myM0iRdpcNQKfzk4A5xAdk/U7FIYIwE0ef6z
gQqpj+2dwT6szs4xRkVpwT3n9L9CmUdeSQOSJ1xF4bC3jXg5qMSnrIWurCjHczNEciWHa1FD1zgm
EgceukPx46SAjZVoE+FjiCiEFE0AZdWX/AjUGXYzEn/Ze1nzXJXjCskMJ6wWwpH0q8mzLh3aVaaL
TRMF74NBWsLYX8sZMC36BYm59/JHM5DrDIqR6lEldK0HEd5P6arBoDoO1WOqTzXCjvFg86xnPTbt
4tnO+1ulDVh6oViEFVJ39j7bpW6o6AT5WxFbu5ixdcHIpR+yzcwIj18pPd/ChZETQCU46AYijPFg
KW+55X/0aDmBRcbZMkdPm/Nl1+Z3LMXhKFZSHhq51b2NG2TcREyT48lZNtO5I+eZRtXepE6Z9Xdu
cCUL2nZXsCnyiWNhcIqY12Mh95Kl1LfHIY8xapgAWwHZUwfE7lMTUijShky0dz9y+AAY9g7YUeq9
X26Iu822+MpAe6yUZDv8B2E2IezXt6gxMcZ4DEqWyiy2CfZsXAN+/db5860ziV2tSlHB6NkRYkMK
WGl7SNNh1XTk1DThQmBjkl5x+9cAUa4iIyengmVInRE+ooTjU+wP9whmr+hd2yEwSL/epzh45P+W
l00w3rR9yikLa8gznrRjba4DvfLyrjtLj8BsGVAEKJBU4gvrVV3MO73h31ysS8YZKlWZBBj2nfmS
5hRfMgjYmPZMSte6dnJJ8mxnj+N5a0zLjF6fiR6oVrvFZACZfHHIVMzTrCWEiq7b7JDfURPIO54U
bFlD/ayXPcl4iwyLTnaytLOCedRkumva8bo1rAfV3KjuuO/xXPskkPmjxoVBzhJZu6bCoGiYB17h
pqV9z4tmoVNoJV0TNY6FWgcCkqPl102rXs8z/Cl+qV0GO4nuc6Z8kZAIaQli2XCD+P/7vjYjQyEH
9zdD0IaLbdOxq+hw1Yn1G/EvAwo8CS/SxiyCx9x+lpEQdEjX8j2T+CExgBbSDp38He1jRkwf9WEM
/MoEOxSea5JreerU5g061pTyroAZ78PxOgvvi1Ijfp0XmJG2/IsGNMVaUfdTfzIZBRZy8gm5MDZ2
lQhh2IeL0eV4Vq1Skd6Sm30YhQttilwv7mofz2ilkXYBVU0R+E9pt5un59LdO3iNEFAuEEWZAdM1
+6Vlzw3lsNJlPWMlTNr7mazDYFyUvVNS1m8D5resZk8WXw9TI4aU+JdJfZQhs8bvF5IDN8/ZsgGG
iOrJzcv1rFLtt+tIFTcRE4xwNLYhFW2g9XS8Jy6V6TXFKcWzGrORSxVdg72Es3Pj/E7j32QejvPs
SY+cMz1DDqREZr7TLVuDNjkIy0B/kcwUXOaeaM45OxiqrRmR0tQSUYzMaArXH8oqJoYmYDH8J2gT
U6Az5Bx5tnJLI8Gw082oFF6IxMkB/lbjbKoestL64dZvCBf8kkkmL2xV9Hcj+uCW87eeBBtYkAYU
eWl1ceqlOpL2lGMJANlSmzSniMAoXltCCFD7oRC7c7twBS/Yky7eys2uJ8A10QSErsvv0yi+BhHi
UnfWubs0JkoAU+zV5kWKZqKm81T5UvgfDAbpUjXxN0l/N9vyEmsQV4f1k9GuulBM7Uh2+n3VPQeN
uesRK6lad8273yGmyMWSTk7AOuHgEM+St4CTpZUADIJ4RDu59qvTUKBSwfXHeJlj9yz2DpAgA0OF
WdwJum1Z5d92+QDCilSvXltK9lWePPZUCCM6GTqjpJTthrIiw2Wi9vCZRolsOUbDdmStCl6o0gP2
TwkDkPumfGU75UlJ7zLbJsH6LJgSl5XmlcS32SoYJhTormVSLtLtCstTJIbtjIIn4MibRLvEepum
gQfwFEePTCW4I0x+hpPNLzR5SvHUe9Ir1Nn9Mkv5zs64Cph3UX1uYqRYfdd6tYzG0+90jV2hF0zK
t+6skbSCtb4A60kMIuTehTVc+5N65oltRLLjlbHx3RoF/F7fXKo2sz/EwGnyJvLec3kW5ZWRnw5u
FxUS80UdgCy2p0Kx9wniJP5xAdNOrnRugh+nYa0nQVSzMywl5IKU2l09ncEJNzi/pCqzktMb7cTC
Fk+4VpE7x/z5CLLamCrX/D5w8es0yn+rUf0g/29kNFOn78tY3RgN1WqM76rh6Mn8S1XWJuZ8MKDg
EudFpHhNhVixWjmhu1IZ2+fSG54YLxCJb/r0eojarZIWCyhNV6E4JiW4cR5bhcI+CfKTywIHOXZN
HvNVaI3XBtzUrNmYg82QWPswRXVYRMF2LdVqHeP7g5e4TNyAZ+5NjM4vudSxgfah8k1D8bPGGfp1
Ey092ABAGn9X8qo50yARc34jXdfV/Ew5ZJrPHLvlUkrryiq+65r9q9/XgK4JSJS2a7vWJT8kKdqg
0U3ylujeDxlyS3hEFVrRwEDXALKKzUJHFj2nqDGqQ0+5JR8FebL/+hBjyfPWZaVsOnit6N6pzj9H
xKI0YrsOGnqGTbY1rYRMC7ReYlw2qnOsnegwDQU+Pb5OyKqTNYcuSRj7UD6oMy5MdX0ys5ch3vqw
BPFPUj1SkN8atrmOf01m5U2IpASbSM9f6wyDVCump2NMwIt9Tkfy4scfss0Bm0KfSRAFaD5jAS5n
dR1FKw0hjNQs2qQnD/WBtrOHDjaa/KuxCJ4iWNtyIy+SkUxFUJDxPhcDm6S6mOrxOcHWWkN691tE
aDjezW84RP+2NLiFrk5/ju4nBoOLk2ytd0VdhnRb5RVLjBNFt9m8A7fUicj69tM+bfbjXwfJhSlY
NS6f0ayKNL9G/okd+EXWRFI1K8tvCnW6/b0fHbP8mR0i+u5Z/ex3YgrkGUXcrhEQ+PfLUc+aKMou
yOX8S/Z4HeygeuMfi4aVjJ6S/i3o99P+vmU6sMcQ0xv6Zf+zUBxfq8lzucH1mCLXSGFVfHhr1f5Q
Rkctui2DcFvVB8oAdvPK+P809+FFmoAZ+C/XunA0DE1ft52V5ExvcQg37koAYsBoLe3BM7uyPEN+
NBgHpBbUVzaWZfqXpdKuEovp5ES3bznZ3+UK/Ncnu3xdLTxvrmEy+wNA9PfNKIeqhZOmyNMnuNgK
6XxLECvwJ33nttqq66JrFdh1Waik7vgLdXTXtXOeEEjr6cppI6/TsqW8i2E9PLSIBAtKj5JNbNLH
NV3hxqbDy4YPynstvd1qSQQ3oN6AH14D0EsQfKE0AEJBhfCj04t1oHZLq2jOcb6W5yDJGm/kRCiH
f7TOBmOXVZxN+/kxJSulonkxN2QI5EuaxHJMIYtzNQPcp4aLJ/rFcnwy1I8Na4IaRSdUwCG4Kio3
gRfakL5ZR9tQITTImC054podryX2hgOQ1NmzqYcOVmWnxjohE6V2jp4hElE3iLRHIoiHKF9h6t4g
bpaFjUZHu+DgZFXQVcMfADa2YUbBaF3htpX2hCalX5lgMaAYLmcb3VyJAPwtgrZWRY4n0ug28NVr
MDtAvxJ9G2FSbonL46QoKutW9qrlJQfI4xuM9RtkySwPOmXySOmjTsU1zVaKj0etmXe+1uwVdtq6
o3Xitxz0Gd+j45OfNFUO9cjzSICAQm6xG+zlwZy9Yix9D0CuW5/kHTcYZlh9+CDHjSBlwOSupbcE
KpEnWg3daE0oCbEtPtNT7la9gdlWasFGestdlHyKcSDMaRFyv6H0rUsbSRaqx9y9J4IhyVR8f+fU
mjxB2Z6UBVUWFtQXAudWpXsap98T8ksM7lhVOHnytZTnUKypv5SUubT5k3raHotlgM06m9jmO893
GeWPUBCTt48hVUsbTNOv5EHCnfWfATMNPB3LocWV7BeIC3TjtgkDz9DeiDRdy9pa1vYjUIAOaqoU
T4x492m4t2Z977stO0fjWRQOvWVcG8hfsoyLxZRIh+I5He2a05Jp4zxwbuccSonub50k+FmMGRUQ
wxE67iUN+qndlbm5i23t59A8ZVPWX1W0M4gDeOHnxQpFKAPwUH0WFqFt+s+KulW2+jWf/0nJ2NIW
qX9xstPY4h0CtKcWQR2l0KyKa1l8SsZl0WjbCNis6No1hzBJd9QAQ4tsB0avhXEsq+IEBZNG0ryb
qB7d9lNCUyssw0Pne5p25kBN1nFNU0AWU5Wvo0NSlgor05gJ3Aj5Vady/xMUsghK1ArwDs//iJij
ILBZjwroJ+MS1lYJ7TnoR88U6doViLDM7uMkEy5Vq/xmLxWflSG2ZmP4pjlMJXYxys7Ttq/NegJQ
yhNGe8euV6QD70bnRPLZrB6w3pdFtpaHpYIO0ddF0Gc7HDZ6l9w19jeIxX8vql3O7ofLhO2Npo84
sKMyQmY9o/JjQ/36sz7d22x8idiX4ddp1oUtsev7YEbHzCdZMmQqr3ZZctO710jACFIKCMOrvB7c
pbhWzH2ufDMYEZ9/PpldOFmxiv/jqnXT1Ij7dsxumlYQExRoUGOZKQ6NWGlx8kNlHJN3xQYgrccs
vUlfpHaSuevRSkv2FRYn49mWzQfQmvw9k25UQjdKo6Fsmm/0fv3B66cfTMVxZTWsveIgqVeSV0QM
KdqgfOkoGyfVvFE/xJO2GC0FE21/7deStpstNTU8ZqieM+RNTVZvQVW8cBDgTA/AjZ6SImg4hRhv
VdmKovJC4RVxnKeCFrP6JE9WkDrlWEvnTDmFzy0dcImNyfPyBorVNbgbWsGhA1UVubQfsq/Q3sB2
vwO8KdEnJv86jrl0BnBPRSu6gZIWpLMK2QVnKiwsRU077rEiuLGqMG1hL+Vg91gXqVdw2GmU4swu
4pb62h3bY1VYu5SuEehp8hxNwegNh0cW5ghnk5XWu1sVPaeB40OkxTVoVPRre1OE118/eR/5nJe1
A1IF3cD2LYNKLwtWdNHqUA8ZioT2bGLFTfFa6POb3O8jGdCHqDTeCzp+MJikQFCnCUCOykcXm9sn
C2udK8XOKA9+8GO0JN7L6CY5ZndFfswSDJbVtdHrDD5rJFKmht4YUgxQkNcUqVrhAJUZCzDT00L4
ynU1JcQiYKJJ0/Z2mM2NHIWyw8iKpBIvw4SKZIOoYFHWMBTQ6EqvqJOkDMXNrTzS97a+Zan/luf2
gTe4uFiubVHYg/FD2/NB5/ljuBNZphakmBBvDI0W5C43UZcCQX6RLZ192cCfpUn/9Q36xEdLoh4l
Nth0lkCOon+vQxDrnGmooDTLXhCdLJ+LwS4ashXKJq/sPMrLa9FpYnPIYaqF7m2hjeTlgJ/sMZCQ
7/H1d0ImyodeXggGtigRKIQloezvLwV4cCqsmIgf2XrLGZBwNWQJPOK4kdKfLkxvMzzdMuWZGSd+
ublWiL8u7xTbWOo8ZhbPVp2Hm9mkjCSqKeh3VGxTUkCkR04ndiaDah4q+QzKvYw+rSSLcDJOKrE0
yXGmxcwfG9kkXT9/aG2gNLgwauxZdhsvPvyD2MlHP7j2+SaVbEHg7Zm6Xxpqk8JGZS0OstIjfXnX
IsaGrHSMo+5gmT9ZhQRwl+YmxRkqLY1szR8U96WjNzDrpApCustA85PlprQ36F0WE1utNM/ljjhB
330tZzTSSCOljED290XhLM0SGS+K2BxZZjNsdXOdTS/hBG9HVbsfup0RTKYtQJZteZkeetf6KXFd
UYQ1A5BngfdRAfqXg+dD1WjAYxiYWiPoqqsWdShGG4dwEyfbWWW8oepl0CWvjyynTWW6IaDxBx6e
ZZz1K2PKnjo1eTHJ0SqbrexjTfFKssoFkjUtHq4KMezg0avI9fFmjqgW5TOW+P6WU9oioQCQvlkq
zFm3gRKdKMgeZQk7SKZmfDc5zroCdoPiw+X+zTE9aCyzDaTtmjJbe46RBUnEEVY5Wd4ao7ZvQvyH
6S/DRKyBtRDJYjpbnuC8YssZXW09Gi65kfq5daat5DKDraCLP6yTc93hSssImxqrnRxzUAMDakt7
ax3q2oPTx7iayy0715hvC11fTGFxKtuQOfB7ZdGXoInvIF2Tm9iYvovMXQxYEiO/25Rwd4anmogh
jWvQE3dFucRJpovqc9rCcmgIkIBLsUbWB9aAgNgujLYBiZ/BtEp4MChTso4An+g4lvNedu1sCsMo
4QIOZ2JcxaLt7nzDpM/HtzMhvAl0M9vMzdZgxHaugiPHaXfmlEnDb57wH1FfJ8z4RM6VybydZm6T
/CSHFkpdvcjlEhd9HGWwW501Qz9CpXzFkyBASS7yxVluXX5QnaC4iyvUeWvHvGal79JwF9KpkZK0
LsG9hgKehAqeJJfq3mQAZRmbZGVZNUPct5L63+gVry18eeQocd9AP1tJnhWzhJ8Jdq90l2ru7y4c
f+XwowICHAbHfcim4kh5DNcLgbaGy2Dsj3JSNCca+wmd85iphOzts7jI2nZYdND2CWFxyGOR3YWv
l7PPqh/qLgov4o6pjY2Lg33jJGqT0ye9wf3F0kqfjb7jYw1Lp4dA9daLZ82AqLbMqp389BI7xdff
4BNNhgTX0NgAnIGA1LlYT+0AuKCWtcBukx1wSQzO0q4bENlXLFFvTmax7hgLS6UaVWhV+dcBjDzm
DCaDF7Sk+YCToIN3hNL466/2KQYKrYiLiI8i+B+ShepWPRlicSbbLrzs1XCwwAFm70V9xl5mM0WZ
RoYcXJM+2XGpalSvtTt+UyH/W41LbKzs/RCpzvYi//kfO69p9/rE/UtvXP0NXiwz8b4//1eKC+f9
m58sJZF/725sbcio6cKiS3KNiy3X6kkmKow5vZEbh+wlYFtrSrGUi4M0+5e7AAttwAqliJOkCJp0
J0WHO7s4Ka4NK+Hu62/0oZf85xsJIbULSBiQNP7980Otb/JWQRSXUwHMsbORkEe5dMdybM+GyZxG
oxdSSPk5r7lPfGHCUVYlsYYWQWwmPzVmzsF8m8GMDIOz/DtSdYW1ohg0BGVYgatzhP8vY/zBEb0U
hxqDvs6UwiQvl/XOprM6zsVjNyR3csgoOwKjGm/lMTUFucQpNxDiqj+pooKyLfUUnKeL33MlVVG7
Hk2OHVHCikPMPqJHIARke6EfH2R7Ike2qJDv3TuJZ6qALJiItghEvr6Qpjy1/X0hkefoEoms09mn
Z/b3hUwiq0K/0jqHSRE7XSV2RyGzPvutg2ZIkOtQUnlkFKvTz9l/aUAQZoNOytqNo0WeNT6Sx9qj
Pxy3fTksFQZorZTr4B2fdW8YIui3nCrK+WZ4s+cW/tANSjx/QNVmWZvGZ7tOGwgazIXJiEzMlqH+
Mee9HsJhucNj8RaMGIBwg75m4wia5UdmnF01IKKyZBPP9lXQrLqSnnnNiaq5/frafLIIoZ9GkUdV
91l/02oyo+vc3D5ABxXFcCRc7iZ32yVtIqY3oKqLheaHnmYGh1R50pDJ4RsJHGIQ5giRB5IHYpT1
yl8pk3rllN/mt/y7BvD9AKmxFOk26WkXyzQLUVE0FUwdm2lclDxBVLKbTZC/Gtwjq4+WPR1AMV0P
+s5p7Z0hhit8dMDdRptFah30N0Tk6gh3LO4bbQNzbeEJatRwY+a/E3pBpDGGjLdytfWabteUD5pN
fOQr6RDrwBaE5KFFi+ZvHslPammKelW2GvhNPNoXP6uCFeVO0HMPIfOuQgH/H96EYmElzaK1Hobu
aYrhqrx9fbPFR1P44k1gROHSc2DmxLniQnxptkEXuZHC1cQvRggu1Vb9qlWU0V2g3rSxi+drbeSo
atuVDDGw/GWd3GiIXQv9GGMOinnAWTaGrFul5FObYK8Q9y3M9EkVv60angh6al3fOHlHtV/jO9GB
JprIVRDI5oSEVtgxW2JuE/vVql5TjTvjqDsL2zfHZcC7K+UX8dRoIkYvq2/r/NlpWJpoM2lBTj86
WvIkkhjT8Z8btRVYNKl6hvhtzgdPBw5JpWPiJEsrmHi0JiZCR8kDq5EU6caxJWCzy5eVT+B2ZFJn
+ogfGLXS2i4pKoeQXGzGt6i7nHT29MbAM8gAUxnxPIceusFserfnYBEi/s00z2+alSFuxqn2LD85
AvKUa/AxLl8HepekqqxqAuZrls25IjMMz7AkxM4SshM9TeKpUg4dAun8OlWHjUm8pYZUfjZOpcm8
68loxJXBKcvsEi/G+TkQv0j+M3BsYh+Yk7dwA2yoF4/JzBGZa5x2Xq7j+rjKhRVezTZ5nvUNDNEr
BB470zhZV5uixx8Ccqezmmd7JtM1nU7KuE6kDdyZjjNUwqbnRTCo+IZHtymPWtc/VE4e4UOV/LI0
rTlCjctAzQ5KivavRvFxmNSW2Zd9NVLmsmmRaoVpL1/DbOT+IpzH3TxtgqHYIHh94fR/BYqfPxCh
CmJ6L0EGYb7EILkYingFrzbqb/Mq/abhZX2yDWgmPQ9DNQUaWF3+8z/KCb9S6wRIln1IEnPH7Axi
Lpk22fAWJc01igA1QjOpnRMrOopIDjPV8Q0NuxyxgfUICKSme9uqQGMJLLI58zrmqktfyuxEsizN
yaaiUZidKiQxBfKl4YyiU2CYq/2B8e1JIzUd8C1M3nQHerACB8vfcW6pN2WMR83cQk23brspabhk
nD0jJfGC9sk/VjANM4uzR78oUdlEoEcaFIsMRvphTXfXxq4+P4z5y9fLxUcD8nK1sEyQZpjKGPpp
FwVqXIfWkGFlP7h1d6Pwo6VK0e8OsiGKbrHQ34yAiG5OpV20qyPtl9YfZF2YMAdUKtlqG696GgO0
cYUProht1h/Q4kPdZ97jDm8UvvgZwAtIAMBcMgkpdzQVpNawzVi1OVcihO8AX6SwyyTPeYJOq6C1
8p864xFaoxelz6iY+zhYFcQL+BEKRYVU1J9JhbaMl0IfuJBcKdyDfVQs3ufhwWY1aAiOjeZhEXF2
1d3v2sjmvzICR/vzyml/P2o2HdVRbSP7UHHSSQTizGQ/Back3HTKPa9FOYZYq28KQQ++Dr0aAs0Q
3MXkgOa0+837CldlyYzKFkjOgBU4zasZPkzGfWuWiwplC5bsUVuW/NuHaCPs13QGoztcTdab6p6r
6GaeQ4BbI9rKLTQLD1bORnOeW0ugPHsZHfiA8XURdtgAIDBxnet6H3XvEW7+mlQZcF8RBQuBt0sC
la+aMl5RMXtfP16GnFD++3ixvWPUUU1XvXgfmSQE1qyxGVnzuLDhFCZPZph6qtUAWTLWs/Xm8+EY
NK4CpOBheG31ywp3PUsyCvCFFT51ylor8FTN+y64q1RrobfkkElgyXQ2smMPop0yYKtpv1p4IBFF
lDXfG8F5YN93832X5QQKkEmQ71UTQRJCQaTIun8/o9zq/fcBJ/HXv/nDePXVb76o6Q2n9NXCT+1D
ygZcZ8qyTlHsEdZbwCFQaRwFgbVuoH+6NdyL6C6dtGU+P6oRDYb+udLMpcsjrtcPOXWJ35p3Sdh5
YeTuNKw+tb1CgDTVwAg4kL/26kOHpycOymUeSxfkrp1rmGQNL01AbMCNCN5z3OgWwBVzCrazeAZH
p2uPJvkOyfgoa9ego71gorJwyC8JDmVnsl4Ts37N8EKKPFfaiACoxnin2gu56yUCEFG11dxzqxMD
CpUONrgIB6hS+Nd/0mcHcvNQa/vKIoZrGpdtdVcpCmST/TeX+rPl3mIubqCU0FT30l/AKMKN7ZTK
UWDBBr4Q/G6rklOR8BIImEpGS4chXvpYK/mCFqBnB2vK6yr1IWjx1sTX5nRvxw9RvjTE2sU8Oupn
Eo20+MZhejDvs3zf2s927xXjgzu8wliM2sdx4mjGpBSq45ztFXLli4RoO2XRMnrkZbQhlgTzNer4
K15zjo19fpOyPaawyrLfNVDR6JfAlZE+ReB7GneD8mDQyAnNFsI4TnCQga7z5/PqhlK1KtCesaAy
bR+ZPrM2DsVrQY1B1sOKdLZvruhn76ttGoJL6tpU5H8vagKVUmFANjzk7J3qfWrtnBhBe0x78Jsx
3Ke37o9PujiLIyao7DDjk+ae2Q0vvnPMKFZhGX79iz4tw9nZ/u8nXYgo0gmVXdg73DpiE5uWbit7
CGmExqnSFxp2ub4umI5+t/LJK/XPKvDHx16sfJHrtH2e8rGtnoNO6PHxPbf6uxveDeLBDV+quF+O
PHEQ3xalC9VI/WFmaww7lr0zw1MiQVzT3gruJvP34ImJNT5cxubejAlRvYYxG2s7xTgZ4bVIfufh
tmxfFB0h/X2vPtX21gFlUqZraouh3ZbfEmnl2eXfX+cQiSVxvUjJ/n5O/LpqRlu1rMOgPozBLe96
YHmB+17ELNwGx191kTrfvO2fmE/lUEKSlCGt0NO7WFjtSRs7I+NARTsv02t4P+tiQliKZFyjJcJW
aIJ0oyF5hYo3Qtn/rZJP/+x3//kV5FH2j/pS11tfdBVfIaJphjcm5TbBg2g6MtIy2Ap4MS2mHKjK
m47+atku08yALngnUfJVdqckL06IZ9pf++HPeeIUMwYw5nZJtSm6HzXuk3hE/ecfR7BnzfCNiUn/
rGbhtabXRi+Ag+nFkRS2jdVpvcrrjYo3/OHnULq06S6yn/IeTi9NSBLDwXEQmMjZCMn0bKC/0bV1
hn5cd57zNt+lneWFbnfsmv4GTLyBUlGhRgHssLANkzAGDMEmB3F82Lr6LBEhzZsdpicrUDcI/9zg
h8S6n4GYHm2mWF+/7Z8VHDQUBYBW1wQobV/cIEvgFUcrax2qetibkJYmzLCuudT6O0lNjY99Wh9r
91kBzoaW3/I7bEqIjBtMPpSiABk73Fi8rcqrOh8UTJYRZ0zWwRQkhL+qXofqKYBCgttTLwqMF3ud
BE+2CkwdDfpRO3mgyrN5MfNnZn+LoM/3gU1TUa13lXv6+td+aBUuXkO6OprKaUdQwF86nwKjizrb
SnW8i+46QD8SqTsxkwJ4GwWz17kCiRQsw8eZemtui+VsA6VpoXK5xmYuvyPj6vKwcPl1NDLf6GUS
xWVbF60H3czsQQ1t7eDQtLHnmDblzwTOi/laDA+jCD1njhe9LlPRiIB/GHgTLO2+yKCLqS3YQkB0
DPMIJg5cFWz/Sh4qneKpdF9kPKazhGOU8ocbxDXuw9h9R9n44Gj/8/1NlxVNILgzP0r+P95uQaJ7
ODu9dlCmW9+6D5IfuPFyjXM8pmNMxT21W723oH8iqLHtc603a715Mp3fMSfj3jxkEC8TcInjgJIZ
WTVOoOlE28ookQK4CIxJTFR3fvoz5XAUhI81xJ+o1rY6AjOXKfuYIR4rCs/0+5Xv+CTYPH7zxPxb
kLsm8GIKcrIEVf3jFv7xE6NWAaOcGeqhG54d+15l9oQUrSOItmFyqSP/0tBKtUhuOcGX92ivFnHy
y8Q59fUXcf9dinhBoRdYDMHxh35U0X98kRJDUt2m88y1hMnPLOIKjuwyHLNVHGwCRmdcPAWwlj8A
tRxDz3fCjWvQkWZd98dtKM99pr13mTpKPEwI4TFpNnUUAULrESuPSA0gL408Qklpb3Rwmq09L3Kf
T8qL0EskjtF2F/GYH6BHb+xVMry0wV0Z3E4SK0S6DG69jATwwWP9NhB4uXmwSfpqlVEoB7RRNMBY
TRUvRzlvPrpmswwwe0biraB+F3CHbEQs1nT/wu7dQ/m3WmwX3dYs7n0SRMKwBtyFRhPYp2DmDmeN
IxtMlxp8xNh0V7SSxuQt75ijISDyCyArbpktszJeBLgY1GkBiHmhhT+lRMw1KBZxWnUE5ex9Q9vp
XYxXXNv4IKpaJHKD8Y2KS66kf78sRO1RJBIYgXbXvCSu50ZXj43NDZznm0IDzDe+JPp9K3bhyC3A
N/P1A/PZx1m0FTF2wOexzYvN37fiuQWhPR30/6HsPJZjN7Ys+kWISHhgWoXyjkVTLHKC4KWB9yYB
fH0vaNRNKaTo0VNc6ZGXRSDzmL3XlvmyoKWR8Z86vmh4i8Jytgn91+7uHxZkIPdRYM/CfVYzv2PF
u0zNpkn004kqPUIMaIXa/hSV3+zBrAgX0MnsMd2k7wQ2t9V3amZ71fz//9DY2VGAO4ySbZJnf5Ub
lFOqLuvp5OQxbjxI0o/mcPSjI6GomyS5//tHrP1DecOPDOLE1GwuFWDq//f7TcUQpb3STfClHzoI
hdgUwFDN0PAlxUHtXKqbe+he4EWmwabI4RB51Wo4kt4DDrL86os3Rf/Jj3GMiJJk3EVfnWL7Ram2
tfshADBgnafSBU+IWPiF5Aaz9BALhRmb5+U4fOjZOgCDZlGfn9Lirfhxsm3BaAD0eXVAxFqOB0xI
48SSv/b8r8G+OOGuSHf5m/btyFMfMjV9CKdbpR+6cl2Yr3a/ZjQMCFvWD2rj1U95scvenfrMqaD7
z/7wlhTPmf6gGm9m5hEy1O1kRibcKj/nI/NfkpYXQ/wUF989X/GKNzOxtpn1oLnn7iMxvbD4RjE8
xrdik/gL5W2UT0r9OFrHRl8y7y0Lz9a85CV8RPDWrHjHs3qOxKu0BS19pJyqftlAjkwPQrnEpF37
HH57frZ+vBun6JH7jrUgi6xWezJMbpGV9mcQ75O4VI3XErkmr058LbBOMMJE30s9gyXxXjD+bpaW
5WEyrbsrUhgLBQlT83IVNnDfrqNz6lNiI5dSeQmaZ4O/ho1r78XAsLFCO+HkC3lx3EX/5PAfR+ch
P7tUFePDsESDZMCxbD7H6tlGNV5srTeuiip7UfElI3br1+mmMk5hfhycY8HOKdpW1sqZXsPqgDPW
Vb7ceNXrh5CRf7IqcCuBZPyM+0W4A5ivXmaFL90ZU1BEV1/u9t8f8X84RVjEUy0BsGHh+rtCMdIh
EuXU/PVO+xJN+t5OyKPdd9lSwGf99282H0m/Tsh5608kKrIyOBi/3t6qspUsMHh7CafymZPCrEIR
DQCi+K+z+B8u07ncmhNL5tLX+F14KZWWB3k0nVxWG615xOWzJF5roQfXSjWWdU0wtfIfH6Vp/P3H
Q1yhc/xT80HF+vXjibFqYwPR8kmmEaSB/BH51wExm9/Bkvso7eDi4KYbyeNGJGXl0P3bp1JT166J
grkFN2qzjlGfwpEBip95KgNS1nu8rdOmYz0E9nTCLZCAtWdjEQiwsTORmY4Z2w9Xu8c7QLtcljdb
P7EN8FSl2OkG55EAXs4XtUyuxWEn7Ougf5b1e5mR6WZ8Tjlccx+CF2sON9Qplv/j1/7Xp/3r9+7O
4waG6kh+TffXVaXJIK4yIxxOemt6qVt91T0IC1sE3xZg56kCxaNhaNAaXPNV172yRFuTlHyOWelQ
dtLzNwIFLEVnDI8/UBknR5QE1BfdpC6m8hxl/oZCxGt11Kn5dy5ov0BfFOSataqCR8fA/j//827+
7AbAfoohMNqTUex/u322kiM+1UnsMdcuDevT3FeI69tIXVn9D5yx1b+/B38tEX5/ILYwVKGS5M2F
+qvtTGPhZF1uyVNucG7IdRC58GzuPdvFKAWjsSR0YlmJxnP61BvtjzmyudTfpfadkyz4YQUHCyJs
ZEM/DD///e/2l6Hp99/NQf2CvYaC+G9X3lDVUTCGMMQHGnfEQl4GOV1LMOl12ke31PUHQHRsoB+L
SkIuMbaK/dmAv2zRSSNlddjrdq27jSIgqggFxnbitgy3g3lqhnY3G2QkC9+QjofVWlkyT2Qu41k4
U+N7FP3EGspb3VhULSs6eNQTP7CqlI+il4QxIcyptm0dPgQhGPqYChYMB8u/UD5lcq2Rrtla2tqs
/gs297fobk2ols7BhScJNSwcxP9bCCCT8XPIndD/XcCbtbWBmb2Fd4NTw12lTodFivIAHHOX9Icp
6PnfZKFmW6tqNlr+3LQaE+9d4K7D4lmPbq75NNB2Ru77aM7g45I8D9AorU6Od/iEJH9t6O0qxDqu
NczKpwoA67YFDKuw78VUz6zs33/tv++B+edDFY9QxFAZKv2OnUOFgPCwLeSpyoOrHiZeq0K/nA8I
fe0b9SZz/2v2ov6tO/79PX8d0p1SYyeaYnnKQv9Ys+gYldgzs3LBNnKV++l6RI/Tsh4WbbKyRXho
kcxIGZ4bmHq9465bdtpFq58ruuRB/8bx7I8KZqjqr99MhGMTOinihol1CUbe+NFUomXXw6WFCWQ/
5VjR1aijhb53HYuRs0g0b5aohv6VMZ5W3TL9ND/Pjdawjmd9QMgeGxgM9zHR0ob7ZcLgg/VNtI3q
ieCPa+JAij4dc8kWhqSHEmoqFuzxGiVnI+KfOmNVAtpgOTUW4SGooc3EAInuPravngeBw07zvx1C
ekvnE1QCnqpFOGmgqcM9q5AgYdOTP8u7AkoZdg5n3UMVY6lCd4vpOLkosOtTzHmm6A99/Kzn3BqQ
J3oUW35B/+efmEVMOnAjDZzTp1Oay8S99NE2DRwvk9mM42KhIoiZyZhWKNmnas5kyXr4HPAFm15f
McEZHgjf2ruIASI4PrXz2jLqsziMerPZ/PtjiePw75cqgkEVqh+tB2l3vypwvGgZmZmdPE2sujqV
5LX5ekyg+djXAGBw1ocPM36INZ/nt+VtCP2ljSmDhshme5vCtcnc7tBRWacE4pV4vlsTO7hyScSL
pD1MEwMf0M+oNoAw+rXKwlkLn/JU2whcRhLcqYLSXubZPtDGU5f3e4OFk52nXhi7CAAJox4pshEt
GHS3Zg0BxSHulwP2OZCss1j5UYjmVwuXiL2auJpwRi7S+LlU+fSJpEFJlenf7NYtjgxFbTYNXwev
jjdlb+4ls5hQMemuyp8sg9lc5+suqR6zSIEb1mxydp4dl0WYyoU13O1qIgeo8bTxMMBwdsVdY+ki
L9yq+0LpvYDxfptZyybJPcoGkMbsysiWy8NxOQb7oHy2CUWVCKUdjwzmBW9/LokhtfWlD8phaseX
vhLXejBZpv5MvB+DTUxf2l5zqE1VdETFzCTQZyjVxWxtBSWLhcf9xaw/ujxfjn7DWJWt2IRhzJEE
O0Xb2LpPmPh68rBVrkBmPMXRh5vdzQ+/hTw7+KOwC6X1283pxbOoqQASjUPhoVMisi+eNYYyRsbF
rt4FEjXyJAd11fP6USXksO4D1gRNfG7VT/7cdtHMJ4gZOvtcscyzZkSaeG38K9+7YEihJtWd3nqp
wxwydH9hExohpL9q+azYJ0/pllAiB+QUZBzGALycmTf1nwqpRFUlQFprzHr7E8oZpbqPw2eesKxM
sQAR3fqOzMUIz4OLErHB4E9nePO1S9kaCzc7kmFchj9WtdZRGcU33jelWQf0eCFxx4LFBYEH2tqu
oWmF4yqE8t76T8AeyKGl2TI9yzx1urnuB2JL8+f/eBOdvw8z4deR1E5QGnJR8TdPSD1C3kpSnHja
j4U/FRZtq+U7TcqjmoxHn5m3FbVbQH9bVCfLjLrGd87BmNgAhMr9yFh4RBvfKvkKvvPF6II9MaV0
oT6dWdo6C4boazxCt8RyHvj268qyjo7d7eyWczcpjOUw3mY7ghtlr5P6GAZkNsm75oqd0ZUPorBf
WjBIbgf6mym2Cd0FW/5DjkNHkOpsxC1/rxMqICyEzhpkh2YNjx3b4VqPHyN13FR0+PNStGb/W4Ag
1/0XbVNF/PqMI+E2rcvJUG1npVas1PSm8+McH9SUYt6HEtDhqiJ+S3K6m8FdAL4oByTUEamrh2xG
4ZW6h51xAWSszj9lgfO0OYdzZEq6mjMWRA/0fj5Fw2fVrRZDO6xsmcCyMHklHU84odeXyaaXx665
joVKQhHqw+I+o8QMQ/U0wVy1z1dhUTPxw1PS8LWyvag3+BQiNs+IDJbZT69wU1TUKivliDAYdsDs
APma9Q8ahwWPUdDbpwAEQwX2PEPHGTHSU7tvTCzYMY92kS4NfCfo3ZcqGP8M6GSWHkz/YpNUkZFv
VyjLkZVwbQUrpHCYMF9s9xi4cqNodGD8DTtzX/fGIdfvU8LuvirWwwipBsVQDMSruSf2F+j1g1+h
EsGTGowGffWRa8psH7t1Xg0cRO1GhJYnlJ9i6pctv4+e0WFZURCweMs2PpYVNcOmHlFYHx2rWSj9
n4CZ51CSKMOvzoa9HWSkamufY/06RjiyREVCMm92cRB0BglOEeS1C8d/V2dRDqkUOOgsmC6TJZaG
oa17U1/wO63KW6Kh/wouroM2oLoFFMvs0YV2Z36H3Az9b0m+0TgsFFTrhihRqOAaa55ofUiMxZM7
qcHWMoo1NCxkHAQ066hosvc5WXTsapy3Fj9xsSv4QLDwIqpl2Ic2NStBO5BezlsliIGVSBhS293O
vyil+fDjd2Ez102Q1CDV5uHKzsklJZSr4CjqdVh2r8O0dVq6H9ZCGbUByv/UgFtDmT54Tn21kasV
dr1VO2zm9nIiUi3ymSn9p/dL/ev0+N9tB+M1pKGwlDlhdMv6bYG1h6F1LSXtTj1+EiNjiJ3ulXLY
KmypNHdYOhQaGIKouFN0BDGGNKvUuTxtzFDOog/iJd7WTTDOV7a+GacXWX1FKBFVllm7irfFoimn
zDjZQ0IcX7yM2EcO9byv0DYJmqQ5r5xNuNM+FnAEK6lsBp4Ef+x506/ZwKK5ojtt4VLZO9RnWyNC
5UTNZlbw/djWzCnrfUAaQF8datVaVVwlrXbrpuSDFYkJGTsimCUlvpiyswXPaGMDRcNOkweYIGh+
JnU6gNtbKjlQFOiT1edEiNqYM/zfFMkepyTLM8q0MToY/D8icJ5WMznA8AcvRFLBkQlQSFmYFvi+
9m4JxLRy5Hf/3RlzuhTfSN8nxVfU8H14hIcU7AltmDYC8qyZSiEAsooHIsQpD4ytnXHfq2If+iiQ
iu+I6HOd7jhK86WImN3wAK0HM+VqdJAKovIewPal/LNSMZ83WQLE5ynqYAqHHnSIrSMsr0wfS+VU
dN9gO/nw8q1QXhsNSaed7EO0oI1Sec1ANkMk3wGq2PrBV9rHusyWQAeqAnslPjpVWfZMMnCSrBrV
J3RP21o8p9C5kL5iN8qtpRXfB8RPrVGDpXwaNAqdn1qGnugvXQBzat1zeMXKtbbEXlj9pkFOxzBm
3qH4s4kzXPNex7JaK8TcIeFsBhcF3ofJu2f6gKA0TiF5M6PnFqxfs27rY1ZPx0awrOrj3SQeDC6C
kPyQDm2WzNVN5acbh+slHwMWw+WitGn6qTatENBv6q8NzFTJps3hwe7BuMUGTzn3l8k/qNgu1Oxj
iLNVSFXCSHQcwvW8H9Li5uD38qRzbKcTgD82M1pza33imfzas5t+GVnKhvBAA0tSnHllGHuNGrMc
2snkZk0rW23f4xSuHUCuJCDpOIax2/bETn64zsmp3zTzotZEWOQI46PgpLnZkpF7leaekExfHGVj
K+6tVWBsgKkCENJ68DdtMiHYp2oKdSSuZp8SlXyggIdFRgTNEQnTfacK16h+i3Bio5egIeV3NEJL
zsJVmnDT8UJ3lbvRrTnxhglx0y+w/AXivjACY9EM2TKlcI6GPwbvQ+1hVR14W2RxjpqbtCBqVYfM
hgDCD+0l07YFiT8c1HsyrjpQaMx1qfzdxeisowRU0za7lNeJ/sY9jsTsvBbSGylxYNpR1iOA7THC
cCOvrAy4vDeRbZEu89gzRq8lpRyhF/chUMebrazVgadmQVgJDj+mNu0+1jy35vEiydyTiNCZuvOa
gAhK3bUEhlxSAC2YJucoFtfVdhbrIU1kCw+LaQndGW2MIY+Zj/oxJKzP0CG+PqPhUuhKWz53IVCe
kghKpSSn9xjdfyGxM8f5Kek/HCx8ajocWkjkMrs35c53lQUTQe423geTo3N6grthDyEqaPat0MFc
ChlaJKs/RipgimZJNvQh9S+mv8a/sXC7XSc0Tx/EqleJucj7nVFauzhLjj4ze9NAcV3QswQL3Xqn
62l7liXRrZV3guOXU3q0tW/dVkgbY/VR/tjQK3WCdcwVSVZDjREtTXfKfPUP4Egf++CW0XQaZPLU
NQHm7tfEKjJw9aOavVNUIAqasynzgFoQLpl90Po/SeID2GBJFUPqljWupuaCZdBS3aur/HGmngE+
c8NRAzvH8yj4tXOO06obM80QaBwvlG4P+ynUWDOSI8gea4CZ4Yv3BL+knQEf5b+Mi2zplIeuxoiY
7kKWAg4Vgk3eTVWHm3qQsDYCZhAJdzyi99s0AlApAfjyf3yzEuPcdshMVIa8n0NZrJvq3NHFa5yl
EZPdetfP3kgJoEYaeAfkBdEWHFWXUBY6DS4+MjVXKGFTm9Fp/84YTGexYPe3FA9h7x9yuKk2BsYG
4sq8NG6DYRNiRUjp6yp/C4yC9g92Dh8FgwAvkHS57ss0zNcg947/FY6tx2qt7eBKOl4xvRIVetwN
uB5VMcDccJAeD4ei0cGyP/HAMIl/FfmbFf0Zk3fT8UoqHbSnrXKzq63NLLcrCO66jf330DQrpyM5
kuAgJtKREoA75xiPFc8eXhRjbYe45CnkJO90Vd/9ulxMw+WvCX66m8uVgB2kjenaR5ACgFEpLAos
Ii0Z7jPHpq8mHym+TfldVlutPJpiVRk3ah+e3gHoYwkz/Dj7HEArsJrj9orPFl/SUq4GMYCGttHK
ncLT5bbpUlXf0+JbH18YXDOTr1yy194Cwbzhy2G3h04gy+70XpM1AS8vPWHQCQlzPTfQJgg6P3HX
tXoMzMvc0pp+eCnGbY+QSINer9D6Vb4EjKl5ObHHdYOvnQA7J36T6V2SBce/hwzY4uW2OjJOauNR
ILQy/HaVhVyvXAhmnO9NWIbDKgHib+mT56ryqmFi4Sy0gQ8+dZI/Put83PXgL1RBAqPjrIf+pgCN
NJcsDGi6lrFrcQWwvLeR4+bLaWoXZQg8UrmOyTFMzr7+Xit4QsBVT/idgTpSGpXVN59VJT8bOnDL
EVd/vJQ5TVY+57QanBRVAd5FsAS7DKI+OcF7x8a6czc9TzszYJo3ZEcHXyc2e/xUw5+EAo/CZSZH
992uQrVOTORSIlwetHvqCmww0SteMSg7QkZIBPtD3X5LAzq2ujZ2mN2QzV9UDoAagEuAHC5SFCBD
cxOpPffu2iWwyHgTlHa59TTq5NvmR71pOcU/wxbWULcrMLzYln4SusdseT3XdyZe8F59Sgh5If1u
0VNGWh3+6UtprET5HeuPkn7AILSnZ2DQcp9pKgEC7X2qqYN2Q6pyFYEWgmeaHPXyMZvWwn5h9Xak
LqelYJKM77VhpdNRj8nemwbwHoz5c9PwRHNKdOfYOZeWypfQxJLlhzRV+O2I5XV8yFwNKHnjgmkH
imoM8AscbahznlzyNB0nY0IYshzVtq7chvpB4VhL4++yZ1Zp7BWm8rVm3/xcv876epzxnrT/tF3t
BcIlc+2YcZzPLhwDsUVNPMQE5xlg7XFkPZm47rMO4GgG+Ju6vrC1Xa+Mn20TrNxh+oixdzSkbGUR
ETXdeDIMQLZltu+cwOuSm5Epi778VK2rPimLevpDbteO/CxP+u/+wLLaIBKR2hGb9ibI5KKxNzUU
8Nwct3nWbhXrPiKTbSnOkcuuMEuNHZpHf2TA0p3hJj6JWO7yXF023Yis+2qTZSqiYC+KP5WIyLT+
UDFqt/cYzbOJpk8eg9hBaZJycFqrgWVzYZcnvRo3DbO+bA4Wowcs++mocr6NJJdd0kKcpaKeDTcH
MdXjDvLLo51lO0P8tPKbOtGiSajtKz2URdVic+VYdrtUQgBJZnVI+vzBUhIaDsLpmqb+ioip8jmD
x1dVb85NJgC5ZG8aQvScHbGWkUkcbYEasBE+y4ELpcS8kFUHpftTzjsEt3wKtU1HIVGF/BuTcIyM
gR7NU9vpK5MMiiJ/LuMH8hhUt19oGYlFevvXGGlkfVYeLfurZDsv9NdcvFfRsHaabYJm3FT3pVtA
/BW8vQh3mdCRcKVBtXGjfsUG3uw4PWwOa8FMciq+UoJ1TSY/SvedcOjbAqIiua5RCetk38yPWny2
HeKLrmrLAMIJj2qVP8VO8qojDYj9FYbvg6q8CALwkoY6V3/xB5PthLkumvhhQqZoMhji6S9twOJU
a/5RKRKm2+IQYVty8ztSEY9vn04vzXgkJznTHtMB43twbqiUq7L+QiGGiQCP5aeCMUk434SWnwQu
Y6x4eX73ne9E/x79rSUeMKiuiOFGRvCe0YZDdOE+mDxQyetYJXtaG06T2TOgxgvXbxT0q3STu37+
HQV3nbTHbnqaj46M0CSGmF2pP4i22xv+ZfYh6+427OtNTOJjprzblWT9IkmvMbxAWXQVOZs66dK4
cWOG8m30Awk6M2qMqkzTmHY6aCOYL2PtpCBsSGXA+LYutPA4T3OYNJINMEIZMcLnxnrHbruQFnMs
BX8hN6GpkyLHuLU1/lQhO5Acdv5DhE6vTq7jNG1BqzKf8Wd9fsribkjOhaxe+hdhwBxx6a3Vbmmr
SFhvSX9XCc5FO480BXqrzdyMb8Bn5NXs4EV4NhMGebt+BG/1qRmzv4okP8pvbhA2vdjp9CM2l4SX
JoBP5OJTSNbtCJOAZXnPHyZia5afesHzQK0TEfQXSLhRsNP7wiMXDAss3DrtRUNyI7sf3/BhklFC
5G+GRhPG6KemSBDOet5c+LY4xhr1oB2uh1lzWBW7/5idouv9tcZgvKFqaB4AfKlQD5zfa4xE1rEy
uspJM+4mFmzFxknMOEwbeVCY+zflQRe0COrZxICcpAfNWDnaanbqBPaqjOKVphFv07W8aOjwrHFj
m/XRJj9iCiE5OV+SZmMEApID2Q61blNrX9rAChIHel2/jJQgg/UwBvGWK3V2fWSHZPiJEhWwU43P
CIDweE7xspR4vjOahjkBp+WCGZX7xCR/kvug69mh2cu0AXoH4lFfT/FZ1hqwPwUOyq3pfa+gs0qY
1mB6R9qjLlX43pGTvOn00Zn73DT4amkZYL8TiYPeUzafVhet1OjA+jZQX4fgY6xQ/dXdEXtJjVss
+pyFfZb2PTr5NTb6LaMjmrsZ+t6SYnQby6ObIzkS9wqte8XkNZl0PrprjzuggcMHBiD/zsRH/mXM
9WL3Qv/tzXVwQ8y6MsRrwdiEj7nAc1Br5mbgVFFgznCRRf2Pozhe36ebLNmr8iziVynKq4UC2hqu
tU+R4N8HQZRNd2EF0Gf3Mps809wnduMpJvO3D5OP2AypllT7oNJKwhlY9GwPIzA/0zFnH9Jo1caK
MtxFtzmkocvslVuTCxLedJcJ3LugrqW2Xce2YiwzRzulOuJY89NpzFXM2HxsH2N7WqNIX6rKyUV4
L97SVF3awVur0k/4w7rNq2uHBXxkQS1kv41tFeWAzdjhPirhanbswo7dG8NdljjLyT2tQWHh5W0L
kwC/T72/oeRF6wRuFob3pO+i8qMo/vg8XQq60ZLxKWG1U/9Wa/uGJGGLTl79yGIYzZnuBeZ4anRt
mSpvWrgX5jVlZN02+dWRzhsdQE2EpeRInh8yHzdwAXnjpuacmdhmC/M9rj5qwgUUTATDQ3TPs1vR
04vS9zKvqro/Y6otIg7l2b2dcxypst6bSMrM4aSQi21yUWrhD6sz1GONN4ErS2MyGBw1fIyYbPTa
j52dgoFqF2V4PHljZK4zWDlZW7z29UFwmHOHB/F0rubtbLHgb7m0qm3JOKRKGHlxAxgVNLSM7Bus
jexb4ap4k/VMzVKmjqfCYIuo1FCDeFrIXiIZdjajBZ9bTRh0W50hQSuE61nkm+pfAihb5J+kwmrS
RAxX8TEE7WrI2mXQ3FXe68LsfgplV/OFnfCBoPsDVo9dCWSMutImOYUMKJoeF/VEzgst/QWotiau
tw0sfkpIwYNnKe2K+cBz9uzrN1SOno9XTEm3GfTOdjIYI8ilbnF4x2DUH3M981LH3BhjsdXreq0G
a8e3v+yJ6jRjwFAcoNyfLObS2CefEVplDsP4CSO6FnzFjPwhbitULxmBLaxDgHljqzfla9XZXqO1
yzJ5DRNOZCcANIF93DWDwGtYJFrt7F6PPoRCQqlm7+sctieMDbPdSdF+NHG0KrAK0uSvxXB1ikdZ
k60buetp+FLr19Ll9emSU04Dj/xR7+zHWgGlViJEbIpFSvxLSjyirWuHNG/WcWU89xHzv/Jk0C1Y
fbZEfcnVl99SSBd6x0/OR+wUaEHBL6Ngw2cY9f6p4qBR38fidBFCrrTigz/XKCvLibryZ6DAd2n3
wiY+xMiTMwRHfXCKwMDyo/wFYhiCTQsUU3D5GrPSEmTI9KoEb27/WTMDtCHkBdVdjIxdtD0eZU+z
32OIDW3ncLo89u17IxuohenyPBYwBv0/Yw4Ci0YkYljoWi7v2G0ORBT5e5CK7dAeyzJgpMOZV7pw
1dqF2vyY7VFQS1QxwUKMsGhlWAAsfb3fRTw2dgBIleF2pzOWMLzElfuEMePYIUg6qepFq8EVq/c0
IskCu2roP2o67pbkQYn1tdNFeC+bpegYXTImVChj2plJEjDMiXcoBxe0/kwQYvJU6yqlBrLgPBGf
brtkh10n90nvtSX4OcJfBXwB1EidsaPJZzxgR4TdV9YyT9kxWSyvxo3FysYPhscAr0SCBDZEClEy
sivc8WiTr9o0mzIiO4kXVuqrSUk3knGahMkVmQCq3LciwchFgVdHb5lpblgQ7dXqKamI/g6+R/Tk
cVA/0h5Gic1KDM0GK/CM4cDwHlNZpuOwHjTxotbRRvqAEttjTTXe6shUVJxSwa0A3xXXk1cUjM67
u9P6bFXTbQo7LUg2qppvexYFBOQ9QF7e2H5E7kq+I9L+TfTDW2tdnFo+NG3gsSF9S3XrlSTAa0OE
brcnkXzR+E8WxV1BMk+OsmUqTyyRg/qGZVPmLRfo1i7ulHDqn1lFIOcNrH8d8Vkhh6Yjn46TPkMW
uK8Aw1nZ3Z9TdyfEs+lGdA+TQcJUv0Gns1X4FyM5uL7/beiftbFOs9ArMxrt2HojkQTWZANdy40e
NQVTGK5ZhaQCxw1P7Jbq8IamhloXPXfHjJW8FItMDNBzImjp+B5qM14Hot0YFdE0xWnseAQ0i92j
dRCWXOl6cPK7L530U6ZoDwnaq6y99jacgr65sGltupvBGMzJCbAlnUFnjZ+HPMb4CEiGONZGv+Tl
wBzESFnhIM/2id6+IoxbAH9HYpPwGAfLiv9cdP3eNYe1mQxfhkWh3ScH0+pfgpppcI0soQXXQU/E
PDWYF934HKKXUvlD+s+CYVbRMMppWDw0CrfwHxBZq0C2L3FdecJn8FtKkHmlV9buquRilQor20Q5
mcg/LTwLlAFZixAk1j1BfaDMiM3Yo/dcYN3UTL62uu/MQ23V2zaMNnohnmsEqGGp7CIXrM4QrfXZ
qFURL5IQRU1XVsYGCMyGHRZJ1t2boaTvfvnE3FBm6jyCQRZlM5wPHrJ5VFP5GzczFhNffF5KkGWB
Jx/4O449lyXCbBcObG2tuTR35kpRIS7VZ985ciX4jAkIk784Twk15tirLAw2DqP5iQl0RKyD6Xbs
/58QdAClZrXq6Gc1mcgCM9Zq7Rw6XuE6LgDlwy1oAYVJ+UY0xYOuMVHOmON3OXdFvi1z0fAXa+4k
4JzIX3sLfOfApPGlCWnfNPnj5Pl6TNRdoOOCq8yXmJ1YT0/Xg5tgsbDpg1mnyEaqUvgzl46XSXU5
+Ju0RDsWBhYMfhDnvjAvWIOJdES6OBUbQzy7A8GKsbHEL+RXqEsnLT+HXbXBjHIBRFdW5VJee6Ft
84FMp5aic4gWSnxAEObFzJakiat1InNdYjf3jc2QB8jMaNjjl7G2YeZcYYzuFDM8oPhgRsXBTMZv
295bF4G6YBlIpJIhDe7FaQu9x3Mr5cG082wRpMTCyPSsB8ZFy8wHojEIlSL+xZ8kY61qZyW7UUuf
h0QyW2OJhbf8RUoiLqHrcRRUunMIp65YZrk4qkN3RqxLYFOz7qduW2jVj8ggouT6sa3ti2laa4R1
zwPDbo1Bg1WgmawayoVbgw6ACnxC/wAqVmvfS2l9ZDjVC+IQQY107OxHlZKqftE6VKM4xVtlqW9j
v3nK+/4SBMXG4jsVZHiMUjunSQGDsz1MqQSTgOzDdK89h1jLy1gvDOdH5b1F+gEHkNR64Ryd7ipm
ODa+gNgiHS9iDNPCvwZDRJgnsqMs2FfhS/EclgfLf88QW4JImK+P2qI74Le0liCYpWqjNqEYxf42
GlApZoqHK1/I9lrI6loaJ2F8M+aMRLLvdH8rGE7M+ZJlEZ1Mu71NZObUIwvBSVnH7UtdMuWw0kdt
gERhBNNPkkx8R9K3/OLQ+nxSGvMThAGZslOMhLl2S4ychklKJR40rOgcCVQaOI90+ZGlkGQA2zc2
fnk3R4wVbKamfpfk1ej8Onz0z2iMINBncK4lgzQtT7ddSpgYugOnDdYJ+ZpMsV/7o+0zmpoBjq26
HcL82mUsxlyLbYALLoGs9JRdU09ZaPNBdkhUTEBx7pyPoJWLANtE0f3MIPOOJCpdA7/g5pDNCcah
pl3htyj7csfjQ6kdn6iJjuj1n6eyWeBV8Pwy3WviaTgDP1npQ7W1kPFYmIsLQcAhXpjOC+r8MAAK
DW+rI4jzxeZ/CDuz5catbIl+ESIwD68kQXAWqYkSXxASJWGeZ3z9Xafui13tqIqO7nC7ZEsiQeDs
3JkrD3d9sbh7V2+x+Pai5f184O9FW++wOB/axTVdXK+Lq3e4Nmv+93D2rufD+XrwxP/kC69fjkv+
NpvXheu5+iLagi1fng/3X3/g8Uf98uqdqxVfhke1w+mxggKjPnGt+ZYX/8hPdH08qmcWyI/26pva
wxXa/4O8Vn4kr3tutvOShd2i3gf6IvPGfbxiG+u1T+xhUHd37A4WxTHznGW05GdtXcub3Wrdesz1
C263Iqz/MH5TekoQjlqZnbYEib/tOh5NSwCc6hOar324U4A4P3LEipxFd4fUoNNC8qXcWC1oLCpY
331gHHU+9K8G0oVOYgD/IBEkjKU8Dngwc1jeFOaB+JhWuB2tqId8b7h8MUI7iJ5FmW8azpI+KrU8
yOyyOk9oZHGwFaReLn4tzrZVGXgWk3I1c+Kuh2UMcUrmwWvF+jqE8mkKRWura+c85r5bAbAvk52f
h6jW07zXaffzuY4M+SukvW/UjuWMshQ0+w5Ci4zcHLGC7eVpr8OFUdKrwmpd71QRPBReHaN7yQZ5
0/mY1/v3gloydglruxq3JrXQqjEg37JNoZFRHoKtDfvQFt5hEukWS/cYeWKcKbBlzE5wr4/cXzGH
79rB48iFYJCvVcGMHo/UHqzNNnm0c83TxvmdVmw3BbCTzp2n+9kOmqLBx2DCSFiVnEcGN11pJKs7
uFJByU3ZHDGiJp46+ZhMoXbFrKkI02LoEExh2L+k3AZaxxyohlG2agl7NdwQdMlY2OOtQ2GumGOH
+UucOmDH9z0dFaQlZelES9o+oCZrwvzVojeEg+5poYLxFIqS/dPZfHTldmdq0spOXkSPgCXX63Gm
g6y+d+1RvLJdJmDcrAbqvSA1iQcNUM6IPxkUJBxwv23x00nv1OJJzgkbpDX5aw5J1ENFy5zzZkSX
kyPDO+3koz0mxzSnFXHwerpTqsFyDSnzhtzcdtETh9qVX6sPNg4XBeJnxrrSAL3GjbXPDu3oH0IU
G6lHkiZQxTk/pK+ioy2wmY2LKiW8pmjZKQ/tSfUM5cdHh7GgclFxzL9pY2svhrJG0ikAvqfwWKLB
PxQt7bPAiS04ZuaAt9bkJD3Epy4WDx+2TRIE5+TUBl+N7BHet4ZljXWfmb2KruggCxwOlFZi/Qme
aXta6CBnoQOu9WUzwY1lle2DNfHbR5RFvFPShiWYcBoFirykqBv4k/w46ZarBVS0Iq+I41yLMmJh
VNSDXSOMhojbjbizayGW4C2k1oiqtyGjTNJZQlLg0aMgP1DsaydLXeLO2CBNn9inoArwfTxBY6mQ
/PT+kZZHUza3dc1PScRYwTQ7zG9wJbDsQFopPTWFkvE0zpzdmxMWeQPHlB97BhwJ4quLQr/41mse
3HW62JQnKTmQ6WjNt7bc4kPnLwLlTqp4JdgymQ0wC104uzkmtpqBujF9NeKwsjkkYoA0ZGNJHdUi
J1re03I1gyCRPB8tqjV5PdnZO0a51XxAbexbcm+EyMl6q+1ec44QcoBJ4XOgz6FfddPjaDwJV5wd
fASJysXvK7C5mvewUlZNJR4n2j5RXmKe9H27xfFopc8ZWlAK9Y+XGKryoVTf0+Q6obAYT+3c0VMc
P7KVk2NkKk1sPhVZJplUHGLzGQvPOuHWINNZxg7BR0ipi+8JN1iEwyhQTFzPxBzZz7WDsgEIPEqs
qjkWz+Q9CVzzkxfmKw/x9VTQ+cSsuwpV2PEla5gj1b0KA1q9LRxBzGZdoO4t0ls4+rgqsSosu+Ij
sXga1O2zXlM1Qg+35U3ofLP6ZhsZZAkwlY6Mqk2ce/TdpKDiAtBnzvtcT+ZWpVfAwkOiZN483rBh
ghv+ksZsZ4+sPqqMmzsGyRlWNwv8EPkcq1WKy5ky2CW5xro3V7bCSCQc1NEmIMdlti+m9c66ZJli
ls/5uKIjTlWHu0h4FGhO47X/oRTvVJIUDdOHIccWTyX3LL330BP1157Vbei/OAwUIyYO2yRvmmtL
waYRSy6AdRJtLZ1F2IBHlGzkqyLPtuLjIomUG73fNnJAETGWnjJ0rNR0o01fX1v+upweRg2DhNQu
eXXG5IlA/ErngDWXT5UZYhflsKFfBTYswQUZF2ssown3HQklMkCIMwhOsLHZ05INFcC34KhFKr0J
7AjnAZK12EHsNXY/KkJOPGWLjjaD8S3sTk78wQVLtfYmxIor8ZjGhF77T2yVDHBH5j7khlMWIM4v
aaByMkpxeSMB3rXq2WaMyNr7LA1r8XarKTCwlqXg0elhcvMETzGG9GDwfTZy9bynpPusAVAzjOIF
w4Y8/2DDg4sTVerWlknHja85amxZYGqlvsFMiLXFu0GedzP0CGU2T9NMdZFAT7L8r40XvsqrAf0n
zEtzJSY7QoYDx+rpqS4f/Qju2vjdVb/0pRrFF0pkL7CLCWcFsksribV7Bjuw7pjeo+sol5u4dN5k
DsMhxOsqI+8w97ip7IuutitDcWj/QHaQ7EczP9ZcXhPrVqDUUhwfWucJ1u5e49GGPRFCAM+Rmb3v
O1RaHFUsMOgqKqnAiLkNZ2W+7AkthGnn1jBP/dRcN5GJIYEdMMgWlIWu4LCTQ/9KSIeY3zZrZhUu
2dRu7GDvcFWIBue65bSZ4InMtZXNPzuO25roQk0rn4I/S6fhvODfVcYEORWMGCi+atA+wLDiSTKf
rSD9LqZoS4fU0vfz3WDZoIymi0yGIfTxXandkoY1/ksXOnTiHO8UYQc0qoF9hvCOWx2jMpN+md3j
6K1NFRzxvdsk/Fo1+R7MLLNVb9VJeTacd0fbWPziLUeowZZXOst1qqGXar+t5jcLh0ZhjUQvaMKs
nsveArNEZKCg5BU3aobB2sjQBhHuIUuoSNkzpNskJhIj/whAp4EViKUvuv55TNNTN0IvdPWv1tgJ
1A093w8KpiQjlX4NR/Ek0Z/Z87y32pOelyspkteSuoiVrzK8kaCntDgzYm+0lOUsaXtSjsd+9Pdz
lLo5ZES2FK1eMnN+KsNBE417/ZX7ClXfbDtoHio4sfLOrwPiEQ0kVerZ9hJ40mj2JEP2xuY15tMx
T50LcCcPpB3UziVVs67CBFQ6EwHsr0l/Ner8CYt4EUVbk8T3JOePYROeR/SyDN+RwNa0dN77rbSS
82QvJU99gmYqvdXweMnQww+MWX7H0B7KRZofc358LJm1xScza9ZayV0pkADNww5y8PEaKLgDh86Q
9JaZ88PVAerVVihLhWbvNEP3gpk7t4QuOeHWLKgxpygpqde5fsRSNYCgt9lhV7btYqbDK6AJR0Zz
9ItmzWCPGYQ0j38dOm0VileO8behCMtvbqkUbyqOGKIwAexpyKeFS1fIDnJKByrTZYPSq6gfc/9N
Mc6nFZi7KlWPgU4OuTQeZpmarPEiSNiqXR84MVrTgz9wUie2CEz70+4Uzlk0c+DKpTnSSTQIbRdR
WlRPFnbmaOvnN39eJSaG6wQHJYcPvofqhBcfN5YpKZ4oX1KQbTUODlKyb/N9xsU4m2Ai40OY9seg
PZhor3btPGjVS6zuWeDOyjrwAdliA1xx1+nj6lYmtJGHW0npWRtCbiol1u0B8OsJiSyhvU6GWpIZ
G2FjkvvE65hIi4q9MBVlS1HiNlDprWkSwR+E+GE7jP6P2WGC1bgHVMmK3nH8rc7BEe7IwjqMOYhl
W96Khp48w6qa8DEyKgqpjBMYT8YQ/ou06bCHYnkKV49zEFUWFtW+NY0Q6lKEphIxn4e34D0roAbb
KnvTpH80Wv/k98WTKjIiU7gNeUsIuomH6sgaJbtg/rsVXbGWKhyndrsFMrvTDb8j0pYANPBRDJpX
eexAD27DlDRIpa9J6KBAj9zSX8wO5rGzkoYXUdzL8Qktt/DklLyWgRcZoTvuoUrLQPnTzVDAlUnn
xyzJLqG6b2LeHZ5ZCcnqktnORlZJ4CTP/XGop8OEsibP67bzPynh3RRkL/o4tjCacNSxp0Y8Pt1x
VnZxInE+64XR5xbn2Gnr8LkSzaNkPIqtHb/QiMPEwOw5csTahUHtGTwEJF61JMk4033KY+4WFKmF
McQLeyqf/JGlhzNt28e82jf66Pp89yG9UMhE5YSaug79hEjQ4/jSqN9NLp3NKt3xEkhE8XDpd8e2
vUz9MeTzRUP9x8DC3PYg5aPODtiK2Vi+h/Td9rayN0I8TDmXvhQGbK6BgWVquKz62F/lEyqOaJnO
cfHo4xM9xbs5wlhIb7nW182qlAbosGTbmO2r7Kr1N53mDa4NUY6rGc+tJaA+mCVoHHQqWjxJIhrx
6Mo8xiztwejoheRRvCx0Z2tI0CbsUApWRqqE60qys8XEzTmssMhhgcmckAtL9PdGAzl7u3+Zhuk5
MNEJcJtxG4zbg0Jsp+z6l7KNH83GeONUesdBBIFfzY/xHN6DHGusatwqjsPzI3dmJZ1PJIvRtf1z
EateKyl0h3+S9cck/5QWyq+jgmRm6GjJ2xwma/Cup6DSHsXF1ifzISqbt5RIs1M6brbPau0wms46
cE6a4eysYdP2tKjOQBJsFyc0fOzwpy9uwRjdUUm3UzNtS0N+0Cv5mBNyfZNNdhFysGcLBc71pyss
kMwtWZfKtf09Kxwv7Z5tC827Y4fbR/uBauJ6wnXiAxEaZ8cd2fxusnh+jcAhfEOInWGB2s6AWsYy
kmRZO75VKr4MiIJm6bGVNqmgdHzfDa3XIn6r8BiRUhPlGR/sMQddXRZJwi0d3xS3kX6+DFyHMvK7
YaSfqTFfhH42qYOH59gdcxzQVYB9mHOYLjyN1TXhYRhV82aopQOzETGHAEY/ShSf74yBSiP6EPSn
tAaXspPTfGvTKj/K/pPlFD8px8cCp7I4X+jQYCv/0tn8WNPB5kc38ESw2tEZqSaqvQaO3jVNZ2k0
n82IzSVZ0DB8LYv4XI7Di2SciizHyxi4jJAxQCwmbAGyzQ59U/Is4VXMaIOkR1C5jY25jFm88Eyj
GrxxFeQDowy/lanFLhqt++naTRzm/JEiI2rmS0M65hnodKeAxaA+BN1rFphr3XzT8fwUFb58p3Ez
zGAJZHC/So9xq8Pij7DoFv51nk4JQ6uO+8Tk/sjSGjPKmjenUTaqf62I+hqximOU17rWCXJ5Qcoz
YePHL1V9CcwPX8HtF66skQFCfZWT0AsTFZr5dDE0RFXE2UrckdrAVXptNVKwbkR4dhvnMeFpX+Kk
zIaSAnIcleQa4ief2IEqlefUrC/h3HwGIQXueODMxnQJ3NHCtMDos+r90xBk3D2TZdLLmDpLl8x6
rzf7oqXw/E3Rm1WYNKsh5hZrqHsnmdbMkchUAiokw+26FxTBdVyDlamSkupXw+wekTiinThljGm5
Tsl1BDQajzRkOaBS8zR0M4e+egY2mZevVKyHwB5cPyE7kyr4G7D3HDWF0+FSYBbs9hy32RpTZcwn
tXPY9j0Cc3Ckt5FVq/XZYLu0cH2Z87pijWEP9yiNN7N+iS24xL5HatWkw4keI4M0bNvDYX9L+PjU
/oTxJOD28uQU9JVP3076GCUkLvsLfx9Vwx2o0c5YT8acT8QJ3qzw3eJvMAZ7mcVIcT5xOrLbmalt
WGxm8s3oBPyeAa5jADbezRxoftN6EsYVA6y0Cph27B8RK7KSJCTCWQWIti04MyMUGdPFRAjXOYLV
t5EhPEkpt2sY92EAGR3A5I7Zpsfkmn8JR1/+hEKEb2Us5sM0v1sa1hRqzhMEXtHERDbKwHesInvm
VKNahRex+giQXsZw3KL15FSQgpId1dIDG5bhlMaGlwm7s3IsQ5QAOtDqjo0ZIIx1jZDCMVtSxs9C
Z6mUP/zZp2b9TvP85VLDmg6CDhaW+gs4+g8G3WR0amGYlQnn8UOqdv0wEatSt44zL48hO1diYuus
Q0TolHW5MkxjW3GHk6guVBigqY/gQ51fa3jffAW/ENoNBxhWSksCjb4hbzSq8nxjXPYRaxiq21IU
liKzrk6lE0ItVqrGxxLnVoTq0BQXNgN7QV1PacDGoC3q3ReNfDIC9LT0Zwhfc9A2TXJTlJFKGsDS
MUqk+k4BYt4qXgyBLKfiNK2eG/trLDSvGfFXmUS2bjV3Z1P3VwzBRgAMKq4RQCYeppQmVObiz6/r
/1TbiddVI1BB8wU9cvqviop/vK66JYUm+3kiAgamBzld9z0Z/fAnkJ9Hkd6wm0O2aadHWugtoUYH
ZD0Zx+GSBegU62T8CzlW/a83WsNtpGL11wCp/YarZaCnIXG2jKM2ZRsjHdcViqwObfBTlnYTLnoe
stwH1EJd2VMAZ3LVMAUyKuvOjWc2qBQCeM5F/1tfwf8gbcUrpSu01kCeIY2p/PaDRbMSFdxWjWOJ
9soJrWboHGR7hfLZVFuZaIMADeoi/dHDycKF3jLy//nt+h0eRekSb5fG66PpUKTM37ya1ZhkXV85
5Uk8Myhr07K3eB2FdzWETFy/FEqx/PM3NAUZ6h/hV0tULeqGQTsKFQ3UMf1WOmDW4O7AX0SXsaFO
1O0STx53obyKjn64y8sdxJEiZidFAi7VH9pip2puN1ylaZmw++lgH7np5KYPxO98GrGnEzupIr6l
5QGOc8vaeiP3q4SRcjXt7WsTb6x7wMN3OXlG73bKhZpPpL4C4Vg+hVRWe+mh+YzqxZcYGZVlxRR6
4aba7DPzyNLhz7+98bffXvz5Pz4dnT/N6At2dDHTXXxgdxLItLy5FoA4kgO39NAl2zx9xlqE2B2U
a50gtcEGeMnmGB2P7aoEaf0pRU2PXRlAVLOtLUYTT8lZQa+DYR1PnoL9l57t5gU+I+yHj+Cc70aJ
NMSztsVHnFkLE+vEomuOkbaRMVef//xbEpv5zzfZ5orSNROUyW/QJyPFIlhovMmWctCbNSLBuE6k
VW5tZ0CZn07tSndwp3mzUc8Osah1iH7tXGnJWujOk81O6lyxViBtrK8JJ+IlDvQrZ6oE/3S7xPCh
bZJl5AL9SsqXtL4mtB1QUAlcq8IgtEtNr92R82Avjz5Kc3sZ4H1ZhRY+h1OBq63ZOLXXljsZHyEB
NzDMET575oEzj1sLj+q5u9WqqxxafO7MFeNre7X0JXsQpoyeshTtJWcpBcWbf1piX0kAYNU1u/mD
KUaWjvZK61E9CeF6tGTB1hpfjPOkf5MqJ+DJCqw4y+t6WqaPSnjUqPyoPaVYZ5/8krcJBGL0QAqE
mz/buwImkQfEAegJRmC0nc6zddzADFsb49x7mmu9jCru8mV/ie091DGdwJm95azsR9BTX2q6Nu0F
gRfsatNfmDX40v79TpviJmbJpCJB3QmOlrgS/nFB0yocag0X9TFETlSCVcI+JTIFZEjN7xiwSvUQ
18NnTzClSNEwJH+rYAJNOKnylLiPo+Q61iHlwIBj3c6eRbxZKl+EcinS5nXxbKMAJ3zIndZr2QBq
zGNt9BE3rPZeQ4eGR/TLBhFfC90AiT8g/dE4pc45m74I3VlIh4KFntV4ks/5B0WsZgDCo7ePwSIW
JDH8dCfWkFyui7wN98kEkSk1ljPXbkzfhn5JYvNox182Tr905uIsH/rJWRjzt2khjvNhm089MkQy
v0zpa8H2WWfpySXi+J+1cfMJbJj6iKKME9oy6G2nEh2ZTMctHOIiaKZvJIBFx//VWmehlpAaiTyo
tEumo71QEsIRF737iY3HTlA2SMZQ3PHogLmRR3zImB8sTNWuk73ZkUybpL6W+tnTLfkHb8gmocw7
8SVXrr7Dnm7O91B66QkgZuPWlpxDEjxrPQc3BndkGUaZSFPwY+7loFvFY8uyziBqy8mMZzWL60U0
jcfI/AwNf+VgUlKpVmIlPkn1SdtzdBSB7GlkJrJZsPrzuknnq5bkCygIa0Uz8UNWm5SwUshTDU/J
kxaqFKC0qxBSSjeNW4cwmk1sseU0n6U1ZLiMWyFbNntqcdVjMnhkw1cNicvxalVyYZfx4wCaR6FZ
WBAK2KFMER2i9biKso7JlyE+S77lGIZ0OW7zTKeWB0o5G0szitAPXkr17GfA24qDncJaKqPHoE09
gAF+k63b7CsnRhLHyUqyArcvdgVGAF95w4fWsCbqkp2JFa0Sgc+XuuBsOHnhELC24xprzhS8+6NM
moznuPpkh18qu33uVGK/ad70mOAkG/iBCj8fT6HjZ+uEEKWgPpAqX3HxBNZW9nXSihf6cBf0d/GR
Mo0HpLyoO2AYpEQlLGH8w1a64l1Te1QDH92B8pHo5KCR5u2+cl4wSnaOgVJjLGWFTOKRiDS+8wRx
vKhOEt4anWyYfkvBBTb6vKrSR5nItZFoK4uHomiRGcfXUf/WeN9oahGReuR88jhsRBOjPygkF5ll
0uJEv7iNn++WnC2qRZBINTrFprpjOYAiLK8Lqu+UrtoNQQl/s3/u5uqdA/pDLPZGNh7yeJc4Kq+Z
TfCTNEXzgrqz1FGW2ip8rGnO1RAdrPLUT/7BJIY3s1v1mvwlUn+kCEdcTRbN2ZC5CYW7LCIHLK+R
cybmQgpKHOwfvwq/tJfGesiVG2ZnRxckFkMFVMRZryOO7+fIgNh6hWDnVY3CENhTHqM/QnfgYhhI
kfprpeO9HgvAL++DxKM329ROc9Edj5gvK5uk+5nwNMTGCXWoToYlvtv+MOFSNXGJSPljIoGmHsTe
E8Z++CG2FBVGAD2lSIB7+JCABSBJ7GNNz9kWwyJP+LAXItRbI28ZVzV+8BkT0wLQBs7GtCUimGHt
JjBXN85Fm9SXsNDcPqK72xkWsUoOicrdllq0EIPpSFRIT8yTUrwWpEAq6COFQ09pO2HMO/A6oRyv
pZkgRvOhZyKfxX4Sv25u5evIDD61TPHK0psI/RPgd8ZhIzAPWHdXLArHTlB6SHDl09rwP42J9t/k
LJgmATmZJkQr4ZNpjI+I9zHB2zFF++JcYGBvmYBlGyLeT9gZf3uCB5tumpZNOYnQlxGjDuAYEu/S
IpEq/un0UbL7RZtdLUnG9sP9K0yfTUB+GlajXBBy7zEhlZkkgw8dpQ/4xoVPM4MY45hYxxSbK/FP
DJZTlz4pluGaif8sTbcJT5P9ifSqkKvNfyhU3dJdvVQjqrmiNxPGYT0wv9TOPhP/Yl86txE/JTER
vdaftTHdmhQZj934bHJYEBKSCUIpUCC/V+F2to+O3O6DOaZ7NYbC0GwDDhxjoLGikmmNkzAllhtZ
kfZqyjtfm+tJfTbwSVgzJRIRP38cuxAVrDK+zMSU63crHNiXV2tGRtI4ruyjz9HtHuFuTgxwBGK/
h9YhmVjElQILSrso0nEZEIA0kDda09XzszWffPovG8BnwFecbDNmbxMbBYVJBEtCTggDZ0+COSCb
o0PMGs/W74R+lz0BoDjJt0p3bgno5QE6ChVPWv08mtaH5exqUEb7gV2oyoEGX7zN1TVzMJFDaO1v
0pbWKnpQR+NLxXSqZw39JvZWIRBImpecg4VlG+vEAIKJO0lWc3MxVbfZx50MKcR3x+AnmL+ljpjK
M5/rCQkyHUXX6UnTYrxjlGwGPIgJMsZU7PI6ncd2uCljvXSmZ6wPvxpi0KjnVgdG8+Y3LCc7bu39
biRHF3dI43hMCDyuegb7wLFXtsUqd2auEBkwYR9NF6Ozt6RNG4N2KXdslmV9Q/uCb3oIG+jZAIWK
ackWmeiuReuf7zXn2Iv8NWcXmdjDO3XZ2Q2Cos+T8R6wLB3RMrk4uV+tqk08rwuJa96tozugRPM4
PPTfypvEfWNYWz/aq36Nny2JY8PC7BcNxh8KNxaB6loYs+rVqca3/xU4gDIW9h6FYj47fHHvmvpW
GTaNfAfThDqdWO225qetSbE4YtGh05DaGZdgwkPqYPsd7E1anWa4Ngpflgw4xQGBhbIIuRphBT2s
PeatcyjAyfxluvivgR7YkUryUAWuZP7GJ5XLKHSKqjKOFrXnFXvyZN4NMxZDbec7uzK5Z/YXKtyf
v+v/DsoysFBabVD4YSL8Lhd1c9roVajpsKqmxwhGLe1XznyMQHeqPG01m3ev+svp2vgdQycO1/Ts
OLqhmEJU+e1wHRSZ2ll8wTG0tmNGmkSPV6xqJ0rmqeyUaX+EyKhcQo1Jch/nR6VwdXtLZqKQ1DUB
OExqTIxKtdIj0r8NB2yjRli12CZirbZh/lkkYGQe0x9x90IdsBncympdUwrbdOyrYWlVI+vF6JtB
by+QDV3j6sO+oM/LPELss3aTeJQX/oO4RU69thXVkH9+5TWBTP6HYvBrxLAdUzU02YakLYu35h8j
RlujoKuNMGAhtuvaWwXEgNthV/wo+UV4JyHh5dhsByM5UWbYS++WceuHm2XMp2Q+9zM87OnNNiMv
O+KnRoBUXBvDg4o1yAeW2rJwo4O9Cc33sXpp53TbTTmQex1L1bCJ6uRTUSRXsv/WIvg/7VTi7aV7
kd8N774MaPDfv9gQBlanzqVx5ECa5RhDKE6Q++ek2cKizJBIB68iO/vnl/NXb8BvL6cqcxUrKjUt
IMN/+65KmRrV2BW8nJGxDbe1UuG3qhcdi/2YEDtM2InsN3s9AAK1/faX7/6bMiDeTIpRcV0ZjsYP
IYs3+x9vZpOEg2TzCDuGOoR4jIHyCWeHxwkTm7TCqveJAluwA/ZCk67E+Wppa0JYzP3Q/fNPov4m
xfz/T2IrlmOYlCxAY/v3T1JEtprI/qgfe4PtXL2qqp9svoWcKgrxAOGJqTO4jNxLVeCAZrJvUig3
/XZs7hgIaYfga8JDZFFRkryKZY7CB+ovP+N/3OpUzaAGQjNAvJu/fod/vFoGaMAKb4d+tC94UwFB
NeywYFJm+PLSfa9hpDSPPKdFZqpxAMkdcA6y9Zn75x4qAcNYkfwFjun8x8dRRS9UBT4ZSubvd0L4
JHYuTw10OYBXtvpQgFmYRvamLbG/mS4HduPqHKzG8N6yDsQRWHSo+uQ6pfrNAr1gM0EJhDb12tHw
4Ytxlj5CBx0gRPVqMX8x7Cc2pmo47Qz82THT7qGzTjAGGQ9piRuHpEfIYiH1P2nwC7u3gQXXlzLd
gxG8lXGXkUewNWZnbC9AE1i6dLeCXUjVnyOUb8IJS8VXcS+8I/JJ6RmuS6S+ztIbxrek5nnITtl+
mVmHWCdBqqWKd5Fit5xYoyXwL0udY1FPdhOARvks6pVTCHSOCgiLUpaRXkuV+r+rz0IFUyFsy46y
CmVFrkYcfBzLrRjue+kmYcDNzyXuDYbaP186uv1f1zefL9swddWwqL3/9/XdpqYu6ZWiHXFqh85G
yh98S9+nrWsUx4B6IRzDfczvEZ1N3rEeAxSww3UP+9k3YWT43BKmdx5rBQGyBMK5jQnVyt/AxJL7
+dQ5mEfSa+PwMQn9e0iJ+jyzD1ceIxgwiQg+4HKuvhlNF2G0Lvxjbd2C5rsLGX1VEza0xLtvLcjN
kNrDCE3MPURMGBqS7cg8DpNZch4RDzv5WU/jdRZfomsHkkr3T72D8mum29p/4cko9x8RfkbaY9yx
3Cp48BjHBe+k4Ug10OzVBY+zVq+M0zjgR8MGVaK4J/bbkL7mOoUyGeYYC0DISxS9ppD3laaFUqpt
BaaPMV1pPmrpGsnDcsbl9Iu1o5XLGjd/p590BrjYOKoYmyyMHn1Ld5pfbs263wyVss4i1mnZBmIw
4BdCuYmzaKRHTehYcB+gQnEF2ZekoiX4ucZAORxS5xaD/7FqqKKcodMcPjWu/7vSQSBofLdBfmS6
VPO3ADiYzTSijXwaVGAOdQnrf0DGp+JV6CosOibiihIpW3hmVbk1GKFKyLOAh4zhheIFKsKgaE9n
x1/bsYnXG1tWIMP1Wjk4wwbpLn6vQmsP81TvIhlEM2mLXsaGGpUFFUTjg3AeyiIwlL6a6h3kvWvH
z2XOp5tsP2HKPUyK3ucgmQbHpCBORYFI/KH0OL8bTy7kwzBHa99P1tVYnnPG3QL5DH4njmhnTdvy
2HEEcYnhJtoas5nTr1JQIulSg2qig65121czJcjjjaxXAZvWSwIbiBFZz4jthe3atzZm6zm+y8VF
ylSG1tCHLFIjdsTUcDoG2FM+1mweKDnv+mP8pBiN5gZF8Q19DTdkurEpZ8pxx4kDv+Rz5Lk7OUkG
gWlRZDdUdU/nQmhwp0vGJsGFFrNPgii1Uojt9yqKmH4dq+4wVPmqx7IwhNNeArQTc1krAGccWGZB
5WwoUT5Nbb7RlOa5hJXUvWJ6Y2XGsFBT2BIailsX1Fnj1B0NZZvge0ymi2ZgWulNnx5U6ajQyzL1
lyDYCEasUtYfCXF7cyAoE0rQPTGuwvTj841uD/ecYFX5KloHI45yCgBbCRdZ3Zxho8jxOapuSvvT
gtOVinqhdIkbT9wMoXM16SFXEjrXtQc5x3/ECFQO0rDI7AGQZvqF29IrguzUF/1pMKorrqhVMeEn
G1tIc+NrjbLtFxziJOja05Bjwy12PQwXCEOog2WAgdoJ9/b4k8QMeBx2tURaYthEYCS1gQIw/ULF
iwUBMSKpWHOQ+tWeFoa0RdfDZU498lu7fGzoB8HuP50met0wbswBtesFHN0SkcJBzVWCaz+rjzb6
q1kAGpsGZrPs2cK57bNyiBnok4BUcOz3mLkG3fWBEYhuiqnZEqSFicuOaspPNcyaeAYwxh81yGQF
Dk5M84JHNUrbEMlAXEO0o6gcn+USLqUTP0hRtMiady0aOatXbi1iPXV2F5t/rbsluFwtPWAx7zBA
9qusE6zku5Pca3lv0XxN7OHNFl0h3bxV0lumPFczNwW4pQHbdDyYlchE2ATYtf6U6xJsQVpvQDLl
WeGa8egpbGHTKwHAaT5FVnXsKe+bMLnxwIzngp0Tk7aytrIIY3MHd+jJdj4t4ondaY6DQ9ZOEL1W
WEVXLQEKOXqSOP5X6iFhqk1fpunUobM2FjAVgtAA23BB4CfSBNLJKew7ICZGU/w7WbvOqAJRcJmb
7cUxCq/0B+TdEC5Uskpa/QDNMeFBrkAOZYKGd6PJf+uPtMTg+PvJ2KD5z6RT0dH5z7+fmJHPpdpM
pnYk713DicL5YcQTLuSnYr5NdMWEXAH/x9mZ7TaObFn0iwiQDI6vlqjJkmxZHmS/ELbT5jzP/Ppe
4QYalc5EGuh6vVXXEhWMOHHO3mtz/7t22NdaHDbONLOnQLlUDHp/HGK0M0radRlGJFqkYEwNHSxB
cpmMnk7andk/mng+Yhr2CIZaZbzVtcEre+ClqbkK5+3gIzEQJ/LeFi5NpLQ3lpRUSITQMgmN/iif
667IC1plNiv4tStwvhkuymJnUSnhPq3UY0vn2AGZkM4XDsfM6TwF34aBYxhLiKRhDtp9LfuMkb8v
L3loelPUbbhH7RM9pg2o+le1jOXrXhreKZOe1b8rk7/VjzxkjmPm8fKf359ySXqn6vsqdQkzb4gt
pEFusJ4R+wMD5fzvv6X97brBz2npjNhdYRvfegW1aYRlWffi0OEj65SnDLVUeosPcKzxETRekcsZ
ULZRkcRA6panXUgZgcH9hw8iv9X3tUWIm4Yqggiq/52j/aeSz+fELtuASAozKlY6meeSo51qZwcR
d5QI1Ln3eXNnO2Ldxc0mdadFCD/qhw+h/mWFE53Lk3AY2RGAIqd5//kUqo9jTpdcHZfhCQk72eRZ
ZYRj9W3i6mOynwSLCdF6rME3Z3pqTCV8ylKWpy0+kYaGkYpcV5b5TqNTTw9nUaC9MgAtRS+RcaDm
WCj4Hibk1SRriBpmM8kVEAH06JjFnyVIoMHuz1oEcJjYeT2yJYAVdUO5bqkNRvUumQ7RIJWbe1lu
s01D/gcDYq7svjkbbEEB6JlwyG5Ls17TnQK1q0jNn/GAA3TCGViZM5rKXW0fYfx6IVQXGcWQcWLS
ciTiDKuZAfxFZU/DiMixYJAanECdyh8kWz72rS0Ye6kmcDAnxps0vg2Vj5j/jimcowP2wvWXPJyT
rDrmeeBNvIARFe+UQ3dJCD/OP2TKjy8B/wTo3Vns4vKd/eHH/MuKEsSVakR/6aZKEOzvv2WrmKVl
66p+GGusi+GDzbWQer6k8W1CZuyYmBCRFQgi2BUKQ/Mc9z/cMfS/vF2Gach8QofQEkP99hHs0TQC
oB7iIBeD63xMsXYyzFL2xxdBfm71mhSygtmSpG5TfnGR7wz6ROLdZ84Xo+R1YY83IX0sVKKWvA0c
XS6KjDr8wWUl1j+8Ad/1F/LSTwAcl2mVW7+rfe8lRUVudWkXAUzIbwEItTSsXTpA/SUpbyNlD5mX
5AwD4V9uf0B0mALYwFx4fFGscwI04sK5oh1xrkqbSsS5xzyF2z/BAhfSRsDq2OUrVeD27Qne6H5F
zl2U4h3kMpBxNLBgrq3KXtuVfwXpaglqV2tenIoJzHMfU+2g6ObMps+46OH6OV2wIS7eRd8X2ovJ
BHMN5uiHVfSXW6JFpKah08GzdKIufl9FTa2RSjT72kH0wM/2g8SUaepTNO0UkItGiRF118LV6Tjn
//2nv4RX37ZES7iqSXwc3U3rq+/3n83I8ssRz9GkHSKdN9NGgQwyLBzX+Y3VtjdFFBO7CGSqqTyV
JsJIgzGhMdNRZjVy5ER9Hc7pwiEBxMCAV9La5glFF7tzVhUthALkhkCLK5xxI2mJ1XVrKJtpcqBm
3mb0/iot2TmNuBsoav/91f4i7dJMR9d1k2hUIf7okfRIQmctrsdDZk87I2xWhrJH0W2H+75Ah8b8
Q6MKZQCWYvX5YsMm3Q8Na+1PZQZObVMTeC00gzf028sJcSCPwjwaDo52PzDn6QGEDyhLSeaRwM0o
hehMuPUSq6GA0LPyOQqd+K5BQS6jCYqfpGa6bKj9/nvLD2T8X66Y3ND+83tPou4VtQyGg0HmVozi
IJsftACYJNx2uDfg0dXqouWgVFIGYJRVIEVdhhiGBVySEYT5ZPIL07pEFxlsslV/zLCfsC1bDnbo
/IflyZ7wl8+Lb8yS5SAiPfPb5y1oSyH1N/tDOxbLNChWTt9v0eXo2fVIy39iYmnWzN+SAynEqySv
IFajBMaBWPBvRQA9jfwXYKI0vp/VfdO80HXfmFjHZV5ak79jt6sfe8Sk3RhsfVx7c4K3Xv2cfbYH
BDE+qrCJfAakpmnIHgB43UnvS//DHFFxNvpeMvLthukOAxpSEPBatjqZR5p2VBJo7WKftwbIfVDA
2nrKPlP41O6INfmMlAbG+Tgw3YfJTZLICim71ICIrtqmfenlZLV3/T6HhshbhP4ktaVuO4l7hJE4
5XAHOGp6bYV0GMxdhvm1scB1ReSn4K+nYkdG1dfboQJQV6nXLckk5b0GRhpE2KdN2N7I1CFHWWUh
HjY/pvQTkRBUrD3ebixQlJ0EY2s0CCF5Eu/jIApy52PnLpI6YsRBZoWBMjc01gr/nwbd68xHt+dr
NzUnvi1sju2DxWJR5KNkLs89Q3cexpFuQ39Uhb0oME1W2V0McDfswBsyBqbJ6E81A2tnqzJGouOg
9Bsi8K7UYrpJhn0Na7mLP3t6FC6bd8wVr+XT1hFjUuQUs9YdmdBYZzZbr5hcj1d8WTDT78cX87MV
p4xfKur45ewdIr4Khl/A5LU33c0I/yvV1nWIJQKVI3kbRrpSrZyqwlzlbzrTyFH3kuYhYjKP+EI/
NyXrzsUUp3RbgXdFP8sAG3++Q+QJoXyVdhfGmb5inQmq5TLvQ49dTBDBm6Ni4aVgegXBahEWK/Rl
GiORFukGGdftpiVhkm/lh7fY62HEGNXWd94KB/uzCdzxpPN+Vk8AeBcz6nBUsqgZcZN9FBBbqmcC
67Lp19DfFtSAVkNvk99yAvrqh4on72+ucabZmiOAgHKzyOmporbIIEEZ3Wm2M0DX73MjVvyhAd8q
RKuM63M2jmsx1auC1M9mX3IetpSDWdZ5c1KvNVwICWNJaLMqzDEp3sUCGk40yqPgyRU1jM/Qs19m
uXBnsZOXtiKkMFQazGAeYwZnPisOqnzp2szxiL81BjszRvDROkThPUJw1Xpoe+XX1DtXWQh/hL4D
KXK6IIhMei1ANZR7A8SpEzhU8mIzW8MhVP1tbrBmxMqdbm2j3hOzvh7BWhEAs7agndVWvEK8sZQr
KwNyP2Bfod+oS1ZquVcDXECQhZGz5hB1RParmFe4MwqeiO9u04q3BNVfM8AsUfHX8jYnubP2KzKA
zPMwCQ87iQiv8byZFn4F4aXIfBkAmmghtOGNcPKagVlQM8AcPVxdi4BGgey/ishGMGI/A7kL4mdi
+6rqqSYbGWECQk2cscypJrSoI8ewmZDUdAQ3dVfDi1f9XVy9a/1bN54VLScPwkdbxhSigOeNFjPd
xBYNRDw5AfKiobzV03fotxJ1ErWkL8XvRr917UPHrp63SG6CT8u5iXtiQrDbE3Zs0YAlV8bozibq
rYhOhYrIyUIwpecvEbtb1nzdQeSsEjQlf6LhvQJaChoGl+xN2r5r/mPEx4IUBLPCXsM48BrgIO5u
UlGqjuCIDfNBn42bOew2pL1lDjJbLIe5LM/ogfN5MxeYdYtiaKuZNMYb9iNmP7NK9HxI7CE01/Q8
VsdEoQGM4iXOmu3A765VH9Yc3fYJKnP7ZDfmJg5+RSpCZ2JDslAHnXDWkIzO5tHFuprxvhDFJGH6
oZ97DAtwEeQp2SePEnXNhkYq2Fx+SEoH6y7ixJRXjRILePxc8GGs4UM6fJTy6IrpOginIyKzpN7w
F2kFCIxwxkRbejlUHMXhUkFMTHqjbdJ97h9L/HwukhC2PLnsZZaASXKuzXxApioQIWnQXrfFAaMs
bwDtok4yV9GT3WgG8iTt5BBjiawfJikSQmDtuXjtCQ5SJlpyrHTDZwpQuHhGLaAGp5AuNedEQAqc
uu3b3aqFhRtq+1F5jCzaqByTBIY1PIJsBtDmIhahLLW5xfkqySLzpW4wZra9vo5j9S7g35nw7GVU
O27wGtu1pyPdtTGopI26m/TxNsMY54dwbywTq+hTH68tvpcQzVfulNCcBTEXzDlAvVDly0wqGTDy
Q6H41xrDVk30s7ouK8XfayJykPLcHuoeCyGKq5oLc7AIpby32inEHI/T0r8JXTzi1V1gaujT0P6g
JUX21CeP/4/P4nKPRFfh6swc5VXhP/WZ1o2a0mGYJQnAuDJ2BkKHgiYfU6tbl8RXOLtXTvSSpuOt
YbyNrbOy2UHLSr8GSGT9YM+x/lK92lxuhaWxROS8+vcPE6siCb6ieVUD7aHyYuTxuVOpk2aidJYj
pH4lponvTTN8D1ZQexMjXvJrFxv4ldC6DWmWXhHOHgVVIYeKGWxOfuKCoQGBUGnaLZu02pt4A20c
8mawNcnLGQBMls0R5+NeVYINdIlGfwcm4SniOe0JZcIZNU/GL/wjnW0v+/lQdm9ZIyA71pIWLjPr
Rgz+WYsPlXmh9dG5xUsUqiu5WHu0nXgXE1xmwBm1hFDchndf56aHNIhQDFJrcCD+8LP+eUnXbFvO
uBF2oXd2v/2so8ij3E/0/jDBaWkGWF3oBEmR9iLiN8z+QRtKZK5EghBZELH4GThppkr78CHIf2gY
/C1aWE4iaf7xjym+zyRFEYx8HlzTcG5c8yNjxO+/1ijorV7uiSuFaYwowbFq77WMlIo/65GETDgg
gYJMpWBsZ+Bb5jaToEzLXVi1xUXQc+Ecme2P3m83GSK/ZJ862gunQaxHGDGL4NGH4u8z75oEOAeQ
GgNzlR+/nvbd3EJ7ATsPUFheZ5eeyPeIeSSKedJ3TJEG/d6iwWeQOVbz8TrU05rUYUFZdItLMgiv
YbYHSVLXDrxjqIbr/qMzIasgVJ70xCNAwsA5NymrMb4LtxF3uOkBzQRtZZ6ThiHVX2Z3rY9InDRC
NigXcnMbPNoS9+GXK5X2cVBjhokbrs37RO6VwStoL8Kd6qb0NMVao+fTpc+325vKO2w9hXEHabk+
V4aRg4Tc2AHwRtLvh+nU+jGpFnRpiP9QJLvhyhp3Cj8AIcpfTZ6EgXBgPTl5t0W1npGl9sCR7zM4
Sp101dH+Hx+lKroLD0MVbRwXYgFEh+wWZy/967fQFZ5CFkdJcIDG4VU67lOv+R5zGWq6Y1VfhG0u
9G4zB8NVjkqU+BJS8x5tqtmO8piYkcEgeUsDrXy0g7uSisyPFgpI6laHo1Rqe4sTJZeEZ2KHeLV1
9T3tg2UK761wd132IFxlXbPRQvEmNi+CPaURD/KUTeOaFhwAPl5+GO3MPPiuKZaO8n1OtkZ7UfOM
WpVpSzCupkbwRy4NgT6cIA65bU/d7dAhIO139sQE7ZCRsqbktKIVaGPJihDjxQ+v/F/Mjeh6DAvN
lClsnbbz77tnniGszECIHQomCBnVtqE9u4l6pZLDawVEcHH2M7f0xmmVIBPV59mbrfw4U0a4qDpw
pd93YgcsANroe2UqG985hFI9eSL2b1um+hYATKlxKfjI4okcQKz3q4g+yogZgzb3VT+UnjpnNwaR
oopaXRX96DkJNuLsmXQkMGQ3rjI/wpNrQWTLBKwIBY4R3BcqXuZweotjSA36uLeJ3uBiNcV7rQxh
Fqee1RLJhePVhB7NXS+35AXLJkC0gMLDcbIKaJ2RwWXCMeVy2827cRo2uFNWBQCImvTMMr0rGMtz
pXNVgs2RDdocs/6ht9QlMC9d0p3ydaZ+amjerENHtW84eJXuxgG3iQPFnqo+DihGIOvV2JJ7y0H1
ElKZbkySiGuhLwIyosoSAgC6ENJalzKvorGgrlsrlUmtfmOk4P27TaStZPRQkj7yencYGGi/MaBA
bLyQyUGQu89KzzK1r3Iqv0rhPkLx7oMtU/tV5a4E4WCFv85qBZPzW4KK2HW46fE7GtjM0/ElTS4j
t+dR1oCSKod8NB83enk/lC92jEOmsa8UnoZPg7rs8F/ynykmpAype6VPYZI/HrnmY4hxbLB/Ocqz
j5/VUaflFBPWZypbVIrL2rRv/72G/7aVurSvVCnNkvbEb90XMacBBO65PTRoLzCpXMEui5t+DwiP
+e20aiDDpjhO7DsLCVGTwANgOuF075FyxkEpkeLioTf3wDdwiXDYDI26LRKdHfemibKd5g6rKXyt
mw88Uq18ClntJXq4GcYLTLk+vBTxtGKAq5G14KChDEeZxTfctAcdQjE//5hGS05eOPD3+ohx19G/
mkBaGHkmc+AUVNvAjAedjVIGxHSBhAAyB7M5BMX276f1pQT91ltjvEUTHg+WYVA5/f7Cq3kXWHqk
8bRMJtAEJNrgzbKaZdODwaR84mLb61DjzZU5XMLxKd9zMxKAfMj4fkzKFo33swPUqsohgn1BI+IW
2E63Ymp7NQb09Gky9cqp40AdaR+awzERu04/6+NWxyMuOB8EI8oi5EcoX8MOID/lNBZpPFFzA//f
OqfRvdF2XgnSULHPOqHqs4BdxJsTarD/4mPSktGBz9EYdtaQwiRAva5WC67IUopqwK0ZpIW4goTA
1mK3eJl9Lxix26TdJnAf2golj1B3WZHuRI7EHNRYhY5TjZwrM1ePbv5RTEiy7Df8+qVNzGK9Tq2j
b0WLMpvWkprTDSGukItALSK7jcRv/fBTfcmT//ipEB1aDPPwQX856v5TZqMniJQpVsFOJmAd5ulS
Mp3SJcnSKQ6OiUGebUtGQFtjsCpLZSOMkVtVAifWXzrk5CS2eVMGdyHROm4b7l3UOgrXoyC9HZDg
4QljsVcY0Lmocm/kuo/agM4KXZwAZYOvHSdy4ysK4IqOlE+SzEhC5wTKKyDSUaElQu7pbYcvEg9e
Zq0J0SIoe9GxQejZRZnu56rfCpXcAwZ7pUWmCx7UAdxBSczM9CR7NhzsIckpHXRtwemmhz/cDr5e
/u/PkFaWowsdMbZufT/foqFT+140h8rFN62l7xO6JKRtU+lTKdbnuWi+EjLIvNlAXX4KpTCdXmPU
H1LSsIPoUeWIC+HTjKVYAc+H1+s5QXfOuErgXe/UZ+0Gs2ZkDptCm04DQUBkZkinTQ9X4d8vr9D+
HImj7YZBQGucmYH73aIelD4joTnuDgmFIJcdJTdB/rmkF6E7FPQFwubV7mOvti2PhDGqpTF81fnq
5hBDLdXpM73Ly4VrEiVZEERSAawtHms8wlizrsvJWiWmj1YxQsa4DCLWl805S8QjK77WHkfIvhB1
B1oQtckD0PQdEmgSmwbI3fuUukeH6pL31dpx6MEwPq+Jg6bR5mBKj1HnBMIGlrBGvhGKG7fzt1H0
GeXaysLUFRbIZhZVnslsFHrJyxYw3xyBr+0mb9IzLNBUGQ1+Hs2DF+fCbS8QXFn0r51T5/cb2Qjr
uZkkWX/QFOj2lP/D0OKTaW55WBhO2I2iHakW6xm7iEPbYJ5xfmhnrSiWnSjZdEGtkyk+1MaX+tTn
PUkBjNnTOpG2s1agl0nxOKLgbGN8X2+pY+16mxPXOHXEprsGoMjqADV0gDoOlv3XFCFXQdoZs7II
VupRl0qZhY9CcLJIBDYfdZ5GGpjo/XizH8h6lFGTIiPE0ompuRf+LPkLNzCeeIzw+DNKKhIe5Sur
WCf0p5X7EQ+vbHygHsOAGQ7EOf9tLIMnxw+ujfoCxOm+AGYDxyy4U8F+jbSnRtannJvbrPLnpN1+
KXLwBtiIdHDLPMeNdaMBpo0IBXGNdai2SwinlD9UVO5tT+JLHaKLNz9G6S9CGm+hx1Z4gEPVX0GW
Ir80ywvAWjox49rGSpEzKNGJ2QZuWz6Cy/46ugy24CE2fP2WAkLuvy0QIJkqpzQfdnUrBWDczwwH
44A0VZPexZCl7TMIax3No2jl6pevQCRiI+KVX3xWtH19paRwp8xDDCS7gBi67ORT12rPLXyWl7Jq
laehZEghLcZucJWXKTQldREFbK+0pFPTvBPZUVTRkj4V7Jk2rVE9EmHSLGs0roGF4OW9aaFWh3fG
/KG3ZK+QAFZ+FgjjzPhTca1rh8wCIvuUpaljDUbCDtV6yO8nmng1vegqKDc4vrwkXfnpnYTluoPj
qSGGMxkdz8QgPCYVktVjWDheOj429pMVKQvbeQ+tl0rbFxm3iTt7gLonsp0N+JVCd4AhqZF1lj9z
PM/UFAN3LxrXc0Us1AU8vKfjhW6GYgXVBETAS1XW953Ey5UfIAv7BKzECKhu3Feo7seOiJ9wE0c/
FSKa7Cb8vjPrArm6JDxYEB6cb/NkI0nyxLeS5qCC+2m3DWVji5maf3/hWyuLKJhOBKCKLRqRFVOw
4YeO2l9wH6jTNQ1JBLoIi5j13yshG0VrEUdufdAhhuYvAxdfZKR28BLMaySlAcMe6gXjF2BD/yZN
PkT0MT1VWHZ9+0Wk60Y8/Ht3/4sOWzctvEOahV9JRTD/+weKsY1rhojLQzdNq+4zTTIfN8En9FRm
Aie3AIwDibVm3OMi+3KEtZF9rrq235S82I36hxq2m8Hyl1MIXC8iSQhNb+qTnlA4dzEgKSP/EJbx
UCX06zJ9hyhnxayBIOR+UpZcMs0IiAImFptCCL9tJa4rC+2tHXOWzM/jaG9N32cM2ASvJpEvzFeB
v7JWa1PfFaw03M7z1J+VaH5ydZM9CZKmv6kcJkvofH3DBpUBBzR3FvZk3viZv4hnuCn6sG2tidmH
j0BQ35WjeI5Yk72Koo4QWDZYeTENSsy1hk/UG21wxLsrgfNWZwTxQxtM9gu/rUtJHnGwUeC3Mb6q
sv9UXd2A2i7QihLiOKY+ufvQyLCXYfvy759b/CmxIvnOpkNG1w2hyffybsrRisxOUxy0oeM5ATbB
+ouF+boiXmnGMq+4rqfRoYF69gGvh9Y4kFatWo9ltTAkchdJn6hONLEIruwRY9V4JRKaPm4Np950
3lwtJUvAE7mLfbjhhK7XXXqp0P0UOGg45L0Yau8PX+vP99py6SDqYB54htr3VTwlMUvNqfojIAUt
W42o6HPtrSK+grEkpEbtoJrXk3Edl6eWFaxvKMFHZ6PpD3H3gZ9iKB+i8qV1n1zl1mcHyLKX2HxO
xG3SPkHXnfAjh+IJbuEPn1tqNn//3S1kPshMoNzAw/vuduq5NGFHQoYs4od+qdQnDL6WOE3Ni4EN
mKraCM5AQ53yIYuspSGeFB/spnmbxR5eY+zNivZgJyfLOOIS0rVbLfyIgVQZZEtV3VlhIdnmk804
tcsmUq9uBiBLYIk5L9PgnI0fcfHDfmJJ3cYf3whFh8rLpmuG/c3XoevlzOA/749ts/HVXVSQIH7J
aTB1zV7l8o/5f23WjAkXpCpthZjhqPtANxvgyMYyIv0HATenUUknw8IXYEWbIfpUgbwmEQUPrsYY
+ATa5Z7IDzJqjEo25CaK0Qe/uH9C4XYlnDP6dTqAT4Pxyz35Rr2xKSiFjaHcTlczOJ1ccLsz7qMW
MjxmYQ1d01Ruc5XZKHDAtETyh2Ywu1GGnV9S0f5wDPxFgcMl2DR40b90n7p8Tf/zviejUkIXtbFI
lqcYlCvL0eQqXGq0V7GaAYYTJAXY3cMs4nVnIsai2fHvtffnlmO7YJ2kb9OWS0825v/zEczeLmY1
0utjhtRcaa+z+XYOT6P5Q6cE39wfK4I/4Ti4IwUAFo6+3/8Q+o1unCa9Pah9tvfbgVKcWsd2CehJ
0asZ8bqY2Zi7OwcGXheRgVKU1ynotzK0nkbYDnHubCopcXMA+J6ED/zwAeHjRKHNW4/X85r4vytf
nAbtIVQelfIFRIurX6uDDhH8MWMm6HJJGIyXwr8uUn0zinewd0KD9O2cGtoD+DloB9BZsjclLeGI
XkpueQ7RmrJHZ2eeP286sXaj8HUWaELwhk8+9H9GfrMD2sO/Cer9CB2CJp+MlBj1ZczdJx+P9Fxh
eXPvN+h50VQPkAYwL6d/rCwH7NHSlyo8FwF3fs/gBkuLzixaJ3xDXQXihgnC+BSRP8KaTY9Uze62
H07IYQbdS4EmZETFLUzYqdWWBq6sqjHsR8TYAcV0jlijvco99vM5IuhOYkBMxBOgUn8Zs75MOUp7
i+2BqLfCUyZtoTNZy2nUF6H5JHvrwYjZrDC3ToXyIgMUU8bFS6w+5kwwEBhgFlDmWx0ADi1HADkh
Wooaj9xRJgfEocD3564rYJdBoe/SqsKc5mx7qoSQPzPvMdDZg30VKSf8SxP0mgqOvw8lKXN26fRg
OGvizlPNM7mnV5Dry1uZkFyalyHYTP6n6zzDPKIlA7wfu9Nr11IC9yjGX3VCLIv2jnTLLr4QfuAV
ZIowHEiJGhiyDwf0X/iZlUdh6KsI3E2kPsQNudnQGSAY6dPW5jU0qf3yeTXOcArBp5Jc0vRHF4nM
3dAz4CCvHnsMdhecsR6TZiN67rHYcCuc8dtRa60srVukFXKCwriWfecQBHy29t/msuXJbcFdLOQ1
I3LaXcK2p0W0LuBOmGhwxvjdZhcvI3JqzDUHgaOyTF91E99/0/2SECJLTOvSmm86UjNz2n9By1Xs
LSRyRujHtrso6j6xUNnwjaOLW1PWnvJE2QT1sC46fllxw5xet0/yZ1bp6mgUc2oR8rHIO/X5ueqW
m+AM5DvFZb8esJvVl4H9CAMbDeW9wOJhTue2ErsK5LN708zN3srDU8UdwzVqL70fIq5M5f00WCjO
XnxX3r73c2JuRQifIvF34dieKx+0dqezGC5M+RLZGow2lD0GQiASYsB0kZeg7UMSUPM2vh3HCTO5
C8JDgSaTbSfrXE3QWEqUd2O3coNwm0JGqI9DdTTMdl2TCZUZySbP7jVIrPD0Ymb8EB0rLvsGG19T
R4zhwNbjnYjBfmvDR6ixTnAX5wx78BLRjJVqGtpVUFiGnp7OFfBX2Ui07R2aLdkghD9pcf9UB1Iz
qN+jnGs2VaN+pREulz4a3a4zbFxemafArW/C/HbOiw1NjIVGSKQff63sGMgHggp4FL9GPkFugsvY
TAPoivERGaVXKAecMC0qB3KxZ/aTsiIX8JT1LjzdA8oZBDE90mqhnDN3TSZf6TsIm4n84cVncoAv
p2QbzFVU10CLFqUgUWd4jJUniDBcIHeVdmfmb5qrLKvgWNuMXQmBJoqL8V0DfpCLN5hs0kcqQC0u
+Siga5vQS9PLmPEqSHbYduZtVzvMxtziGiB9Yf/RtBdsyfBPUVNnS5ifcM/2RcksK7tY8W1RvJXQ
HiSCp4PTQmj7ypAgEmRhxKegXht8eFYn8hIb5qSsvip/ESwaC5kQWIeQeDWVrDx1nzNDsM8jylkt
2wbyJayh0qgvJIg1oNrcRds9GP2FGeiiYtYpSShKjwHlFDbvzxMRD2ffOqniNSD1oda8wnoYxs+c
hlA0AOWwNMjVrwPtGC251SrcxUzbVBjQ09nNnhsCGCzgRQ3IiW0frKUtBd+vWTOhw0I1xS/IrhaS
O6rXFwvZikZyD56hEFB51J3RA2TOxUD3R7umRwTbIS0XFDnz8Pw5VHiSwXiVqYf8cWSASmxwpKok
03j2SEc79zgMxmSTqfljiWJEdq0lEmXo2XBvosC+ShDqJeO97IiF70UPwKcHH3vRMqR8bC7vsFNj
m3CtyfRUIg2FF+E00RkG+4m7YQoxGueZwxbY0ageVG4AKjt1mV1PJdPUxIZXjPmo3DXujcVC2zXo
DBr/hIARxhaNzVMuHI7n+ioJYL8OazSbHdjcoboNmnyZhZ9OK7j8YrrXHyv1Rm6cjh6txoTUzNbd
tE1w3bpwjtuX8pxCbarQSuzqj4RtTWg3bnwGmZypUggKSoHIuOAyYrtmqkUCAzOaBXInUgnBiDBx
V9ap/qlizqo7mv4Nacvjpw6cdL6eAy4+Yb5UMYvb07UN3Z8I8wklaNieeftheBynqF8nOvTLZm2Z
kNpuHGhZtoV+lJMyZuZfYqfcG1l/pdX0kZTrOVmyuI2mIIcaL57xxG4sb1i9W3kChjkhNV4f3g8g
pMsWzXd2l1bvHOPdgFmXgDtpd7KYJ1oYUxqdQqXCnRt4Sl6vSjowaTpccrpqk03DMxi9ZhI7rQm2
NOaoxK66vFlj9lyOiGHAP6e8G/nALhlyh8NEEGB4n09ybDgKrkaeVH5wwl/NCUTZnkzS4H2Y32xx
VBmHDI9p+auQKWWejMPUoeSYGDdIX9j0+aeK1rCi9J4a4uMHDQPiwoG0E6FGlUJMmzOMOKlpfCIB
BJBVRkw55IL4ZpA+7ohjLXx3HJJq9bsAJV+DhVRzVlMlvtJdBqC3kcG4Orh3k/vcia5JpjUbqpmJ
vD5kE0X8K+daAHjT5QCXXcEOsf6EgWIhg0qG4KXBHhjED3z4kYZnwr/c+A/snx3aQt9oodksfSy5
7S9e+7zzN7ApkO3Fsn8X1mc9xhmiE5var1p6ViVyI1JyR4f5hLZvIrqGdBJ9wJVz/x4RYhpR4GQU
DjJs2mkO9EsjZmoWeVGVDzn+qXaOrfqsWAB69HPPxRpuicR/S0MddjP6p1cWEkMsalfx8GJqDz4+
ytcAxlxpPKgzZB6nvI6HDJD+5M2ytGvv+TFrDUhqTYCEBEvFJITCHsGdnOgPw/QoD4ExJ9ZWrb2J
iniw9ggxgGm0ZBkRPUOXOlfA8i38cWtPq9El7mWfptehW/I2ehX+vATUZL+ZHOjDPeF3PNkpD5dT
S9LrJZi3NEWE44VkitQHxiwVg9ch0fZTaiMk2M8wsEzMTlp21nCuVOVVDzpIPuNKRbo7sx9kaNhR
v37JKcwrDQhB6LgAio51j1lpHXcIs22HzXCdKWunxFWR/FLa1zYHdqbdtAbe8nE75h9R/JhbZFUE
r26Y3RTZSjUeG02yC5sl36jIrkup5rO3dfmA0aaE+myN+5KNGv2BTmVETEbN43cxA/O1tfO/L16G
+ONCpKv4fLC50S7DcCD/9//cvNwpI1Mx1GlCAnBW4Xwp1jsXzajdN124FnqOcRfVKePOMbpDuzFV
KMtBCwBznrN9B+fDTUIE1/OiTUkXZJCBWGAe32XrEj8T5y/C9BZ2bbw0SdVLVWtdF2hnSYjterSl
sdSkJOoKwEQ9l4yrQbap6OOzLx0AApIfvu+fTQ5dNXQaWyb3QCaK8ib6n++LJCkuRTsxUpzlLUy9
2FGH0dC/NpCA2JhHO64BU3GcsRDkJFR+YYNotUefguNJpj2hT2pA25GDq4l9re1N+gk9tyQZiGbR
Qq2Rl2MhiKOPAJObwiMzSYi5zBXp4i7ondI9JIBo1SEilobKI4/XVfRmVdyzHeLf6lI8hqSDi+pW
iWy6mHi7CbQJnNW/n4T7Z3OEJ+HQTzUZsKrOd9lgz8/OmcNwFTHucvA7krxRU7NNb6dWOfpayJw+
vrKRG1EuCPb+1Ex2Jt4DF1m3A8+EQRQprZZi0pEdCadF3MrLp0PCVzgCZg1euk0wUk+gj82EUNlA
/9jFJkEBU7xqeeRB9aZzhAEi1TgMjPeOrr0z4GuOHhX9RTq4i/gY9JQhUs5qysljCxRsqVrz8ivA
3Ng7YXjTBd11aujLaqz3ZVxeJ8xtZUZMlvarwdm65KW6trNO53I3pOIDvxv7i4AnWSF2yD9njdFZ
doi1GWAuA3VB/9HH+R9sXNo6ef8s+65NXXu1gsFmnLE8aFsKP1WP72ibMNSjOZTfJmhf0po7i7r+
9w9Fn+ov7yh9RNwQvKgAf761xek3zUHXs3lPzZ2Qmn2izitM34XlL/Lg9n84e9OeRrIsWvsXhRTz
8DVGz8aAAfPFAhJinh3jr79P5PtKt5pMJdJtVXVVd2WlTfj4nH32XutZpfbQplwFDfbHlaDgrVHK
l2RojxIZz5VSrFUG1UbfnPuO8afQkedRw6CfnPhanlRhsTe8JOVbq9LEolxLrCC5ynxzB1/W+qAK
y3uN0frM9TnMToJm3ktWQNvkU6r2ooFUffJ1jFHLqLEuGwCW3AZafEa6cBem2LQNf35uovqkIxiZ
S0Ze+rMOyzVDo9JXb1lPqGAY3YmwVJUE3zZ9OGjr1qA6mjju8urqF8paJf5ibgf4vuw3ovYytgTD
02s09VUY5Y6YksrrcnlvGzAx1T3q3LOSY14mIWKZ4EdCHcwgMc1WcLteODa9fK4idUVgzL5XxJea
dEi5ueKXJy3xVTaLXY+UI6ukUwvnXo4gaRaJ7qOZoF1TXmKgeDcryBDaiyGG6CQGlX0pm3uT/PQG
2pBsvg4pljqq1op3XHfG/a0sCE3XHRgyXLqP13JeWRG5MWH/2lbEgI2dbVBiTFUeVOlrKfd2/yia
1tEMoEdgBa3pGKxGTsZwHpAbigC3wDVTUMrcQuMEiSZYut74YbtU/rr0ZIuZDH5e+HHLJvKf7TKh
2ZzqN4MwKdCuIXI/kLhRcdbGuz6B+3sr/d/Xeoys03A0+q+lxVR1AaNwTmzu5wxB8TlY6gHfMTaj
e60GHd8A16XATK05sJTopcUP0xIXiw+BuIXYuszGLoviLW1dAJSfcazQcvlh9/vdUfzf1jDqbdqA
TJkQfknyt9ZwKpAhXk78YPCZoI4m74XegFAmua6AwHTjzgQS04cQbDMFRkhDW1SjayaeouJ461Aw
N3wfhtZLWRODQvpKEcluTzCLgQSyytDLPQi0K9q5DgYGp7d+o/d7su3tvAOoL1+EaVqJOYYemmby
VAfXm2tdt4V87tXKTzD2luJBXiIc/Vt3UAqguASCC0uAevZhbMzGlaZ7rgR1d9GkjcnYufXNrOJ2
hfKcBuTYTnC1HzXzJZuF1y6m2zLgqAsrElpCmLWyi1tJSwj8Mjp3hiYyE+JthbSauh1385LzNwxN
Ju34n3IZZ01CEKX5KovvtHT+vb9hfv5zfwOrL7GcNQy2svWtBlFUHmA69O1eJbup4sJsdusyWbdi
eTH1lnTca/xJohUPKHe1sQJqD6YPM1iGK05MpAC52ntYEISBDppeHrPUrsZDEQed/pKW86YWFZS6
IzNg0H4K6BDmboQTWQYKGKi7ojgFSk7j5oryeIJTKpEujxBzKJCwJ7hVxIGxkbSYfzA3tJpbR9VT
g7KeK4oUWq+iNXFlj8BUAfHQXlKtdZj7uiTbumn5wQD4LCmNFw7aURrqvZJNbsTg3rx6IsqqlgZt
/sSuUHJbLpvUyxWaEKDJrwjyE7DkDANpCnWBUL4OEQOKVFpVKldt+EahCB0gS7ezoDqZ0jJDD5Ic
/W9NQZvkEbYQfaNDKykYH6uIz1JVOiU0KUVyCjXrNGEVhjYwIXVRUqekKutoDhd5diwMghzJwt2X
MbxM+itkevVqduE2H4ip9lIp1gZo1qOkNZdoOFVR6YntQxR9gewKJdxRC8YdzRXcrinBzC1RMJM+
Pg4iVl7MYrX8qI3iUwTDuwDd25pXjZmqcpoTmn+8l+FtuFJRTZCDlZpqvBvrY18od3OOfuQm0V/G
UmHetG2jaG7BlVqsxZ1aQgJP5e3EtWuxdMWrmLj4YYgRb32GVGz1KJOiN9iz/gETlf6s4V5Ju0Gf
tSrF/09/W6HoR/e/E1TrXALiGmLiBKOxZxvL7mU+4gSCUq0r66mGbzTflbfrTpY2FouyFOlPK083
k2T5FihwJKHuYxXH5CfXWnla2A49AiHF0cl3DsObg68VpR3SEFj8RJhfTfoq3coAGwtu0CnNJZPz
5SpqG7UcGG0KVaDjYRynQ2jobhSjW9JfCrPxZhlvXI8oyYKwOVLCltpWwKuN1VSaiFdrqBTMBy7U
hKWO8KIwb9x48ktjvGh67wrpQdG475YqrF/EXxF2JWnT5vNDBPq/5KaXwPUa4lU3KysMyWjMgUqh
Oi404zXFlsXswiCud9HGzeLv+/NEzzDX59dleHsTYljC8iPaDYS7vzUpBjOF5nnktGQnYgYGrKl+
H2RuggS/fzRAf+Y8vzP1ZSbPLU09So8C6pFGBKAzTmuLDdtmW+1B5vVQurjMtbdL3rXonKMHLWwC
fSZQpduBXGALI+PCvDkjN8oRO5kEwmxRRFPf/wZxmpu06RCM0EpoB3K0JS+NUXtH7amqsmBOyJDv
IbeahafQKTDD/qwkCltNSoRS7kXmLopTpDy00OjZt/HTxF27vn7q+VGhW7FkuZosUOX2QQeUhrj4
Kirhch+lE4oazMDUTscToyfJ0Y9AZaAfJD5WsQoRTUgfeCTbe7TcdKz3yVsrSrgfEx8cjCcN7cac
X6q4d/IruRYzOSDoBRqTD6FY04h2rvgUKVLduBJdU9+p5v2tPrfSx+KOIuLOAO6WfOUm/fOkXFk4
khdZTGb2JI1m7jxlZDCTq2N4LY9KiKb7K6UncQGAfXsSIJJApE0/sXMTxzoDIutxltBoxeuLXQwV
NeUjnO9OZXAUYfzszE1Rt/vqmm27UMOMHo8eAgRPWkZetSOE1YlrdElNsdNx+6I3hSokCjS8yBtY
siWQI8VWUFTNAxjlIBFb7KfKsc5NuEpkoGr5Oc1xmF6jbh/p5EvccLb0oCaSFCRmC2TjlZy9Tg5J
WJS2IQokBAbaTcXn9Da3NbnTFTlwKpokMFMkeLWoMmytyu7UjlDIOd+AxhsIqmvzZaov+HHRAjrl
YCnKLQf5uQKBqCKNtPhEb930aFgZbkHqtTTdDgPAaSiKFjVGEn5KasbZW28stHsxskuBfKKb8jj2
xqGW4TGGFiHMyYKonEf4jzDLFuB5RA2YqtyeDI6vKM/2XZW88qpfAIBpVll3CeoGrgpESs0XqT30
NF4Ic+C0gWdFoljOAWuyb1YjtlrUUIwK2vggM/imBaTp5barAUtOGrRp5hOdT9fnTsrFfYpYW+QS
lnXcurqtXH3lBmRzzj82uuGhxhOdtnRQplftRo4jMW5WTgYQkmNZ2SERi1jJrO+EA5QK3ShmutGt
UyIhF4SbayrnlLJRmEjRBZqWR2iO/FgywdSC1S76kxlqpI4VK52MP83q1lo+evG1C+CNTw8dLdii
uN2JqlfHH5pyvdfpJdwIfacNLVYPtNRoIY97lYs1kzNA1TFWJqREXHTXjQ3OwWvsq92uCTTBeGEr
G23T7mj40ZywrY21ETaQfhzZvjmFd6a3trnyyw1+lYAUsePp2voLX1Kvst+kJ9ktXdJ0TpEtYmWy
1ZXpI+fyQwg6m2EnBOzvdnQ/uIojuol9vm7p0ruzx/CEF+YuGiy/ef1L99nl+R0PyWp5c9VBgjph
bRTeBsM/D53mmvkFzMH1sB4DHrOdu2fSYDAXkqIWsAsdKcdta50E7QoZs924CKhsPTD47wQ7imbL
gXYEBm0ne5Dj9uy/PMV+4Xxp/MInwe/swZa3xK15RTDZX7mP6twWV+IKhRpqFR8OBT9h/5ojdLCn
tbpTeLes9LVqeyDbXRaEP/GvEB/E70CIAG/w5iw/DWm8nugC7v79kzX3sLs2Z2GDzMjnm2Evr1Q5
AMIcpm0uz3T2zpsiyPhpxBUvxe/4hdfiyAk/069k8sh39Y5UkSdMyk8Mkg7N4dotfjk/pAHcY2ZK
6tlZJnkxonvqdyruTCZnl9FWGed4Y/tVh9ZhyB6vFZD6iEyQbabQkEOmUhOUWy3IT0QejU5+4WeS
cNSEq/lq7bTk5nRSHFx7VOYmBmJ5yY38SnF+/rs8Rur+R3lsiqgzoL9YumbRsPl2B1PhEyKZaw6N
378kDnMmB47Bk/HQKMgenVli8kDm6Yp4dWLXaVZ+7PvWY9iorA239vSg9xV7dKEUH8ND7UUBpMc9
mKHNyAUfP41dvTQf6l7dk8+wJkBgS1bsKtpgyJC3yUpeYdJ8SVAv0M2DDuhaDwkBAEhW/SiwLq3k
CI/Sg7hRPrLGzRgsvbDottEn0ezMIYaTBTaIW/GL8nB7IaH3KJ+GTflUP7WH3Kv3qQca62D4lAlr
xSUobt3kuE75QLBIOPoJCYMNC8LGqOPN/m0XznbeIqRwiCocO6fbMDg7ml/tYWFufGorGAIn5gx+
v0r82dV8y6dec9I9ZcG2OcbbrnnK0zWX1BkNt9fs5AA7oW8daVJs09KpPxciB7egVXu4zX6veSlR
qq9TIPjFTtxEd8g038DQuZ1H88slse2hOxfHjju7oz3LKDVnu0Lgh1HgZZEOEbzMvO6gXMqtfqhX
6kE+1O/Tc/yuPWTr6yvGQ82y6QbPfvYo7ZojB9Mr8vHhPD5ev6CHoaz2DXoA8kbfGG7FZ2je9Vtg
kJRZ/KCH7CLthvvhTQMEdcUiu/xBwV2+CRh3HPUr+RVR9AX1ifGAtq33RHjRhjgNAW814aDPWCzW
R/ILTc922N9+QQhhXUyO7pB0eNSf0tC/ETsAgrRd1QdGrk5yvD3LdyHlDhYfthDRyb3yfL1w50S1
TNk3HIoHEoA3xZOwv20YQM/3zTYOrL10orIFAPM+v4/P3ed0Hu65WD4CT+13fGzBQLKhHT2UfNqq
fUfYOtXGvjry1nw+GMdypKB8DO/A17LxkuAwLeYE+0a4fGhPZ2krXpondkXE1Pr6toVqRA+dzFAM
sZVkF3dkhiqMkx7b+/xVPHf32aNxHNfaFgV3caHR2bKyAtWVDjSupyRYZNXv3Tl/bUDRQho0KP3p
C5N9Z0OHOF3OGKlWxV7dVp/VSfGmXX6nPDX37ePtIO4mLgz5Ejwl7qp7eTc9yv7lU3Bi53N0zpIj
2hc0Y87yJ/ucfQk6l5mkvZwVuAp+74OTOzr0ETh1jOBtoQ4x47B7m+242v/ir4Hz8PV1fgAX5zLo
cuvH5u2KtMLuUOqS6rxGRxaJK20ik55V6KS7ySfg1E3Xmb1uPN2vnPSOfIP+np4DQh2E/F9CMGv+
rX1/TrjgafZwZ721F2iAH/WLsFc2yZPmEaS+z7bIaPlSftygGzzz7M1H65Cew5Nxr3EMjEF8xLEt
EsrwET+2L3xcwBm/MqxQqN4wAlRwOz0ix9bJE3wLejsdOWR4GHRPEvFD2uovUlFQhXSaM97XtNMR
blwxrnhUMqye5+SZcvveK3cS7xbuwmvvAa/+EvZs/hvlreNOTxqP6VRvyinbho/xXXvH/8nhzkeH
w7caXXKDl8lQb9d+6t8+hyM2WYbpaEar1ma4yoPSV/o7ytDurl+8rSTZgsVwMM34iZfsJ4hK6ZFT
cEVY+rZ9sDZ94RpP9XE+yzmsHIc1GMq2eSxd4w5HXTXa3TPXqP6cwgqk3U1l+67BX7m68YO6JQrp
nLy2Sya5BzlTfL8F/R4T3jq/42ik4vWJxOaydjunRzNcKE7dlqSh8EF8hhd0bgL12XyW9uO+PwMe
RHr5nB8ppp/1FYMIn/COjxZXo/c1+sljeBA3yVo8aWtjPbD2stfN5ZJsBif2Md372J5P5FYHtYfp
4jDxG2Wn4tS89udbwGFo3+kP11W5JhhnL66aoAnmffdwelFc1SOj1qk+wi+2PdRKw2mS1yr5x6t8
S5Le1uL1QPD64jZ9AGX3A4Dqzy7lwpzSkKwiuoXUvwx9/tOlzKIJlCMT90OIaGzOTsMQ3JRX9Yp+
JPrhOJb+VBDyWqaimpa1TM2+a0rTVoi7qo+aw5IRimYQIxFkEUBbNwQvAtsPjTxcK2P4EKmT8+9a
QJb/LAWweeoSMwJUutLvdu1/ftB50Gq00EmNDw/9qHwhR0VJX8cIdcZ4J3XbqSEHDpytFvmFwQC2
/1QzMoBNfKsEf8Cqy/d1jFDAjcVfo/UTg/8vjgYTMhUQdVmXaeSp34ZrYtFf66lI68PYRH7HvdaM
SJqJi8Vb/RHGLyGktOWS0IPHHtQYMbdpvP3wiP5YC8tESwXSRyNJ/RNbGGk9KpNIGQ638ZBF96np
3FqvkzfC6MGO6quFZTUqayUjIopY7XXRgNV609/Ck5w5moFQnzN7BZyezAkHOZckoA/+CWbytzeJ
NYy4R0wOSOy/LVijH9tRF6ThkKkG3YmvZeWoqJO7gZbh5t9P5E+wK09ElxWFBA2mKJrxrX4kLy7t
4rEbDtd+BEVFTcKEctBOdKI/LaXalpzaGuN3ITppA3p5QcLIuKb5xgX79O/3ovzx7VneiwEAU8Kv
TP/9m+ellNVs4usxHHSs8JFbk0oNp7mALAMfx1tURzMB00/CrbYJkKpKV9fPdbgiRIC8+ro6TagE
6AM2fnM/UqTcDrHKU3MBOvWwo3DMhD983/80KfCOTfgAqgggVFO/N6dVMR8UPbpB0Cu2whEv3g2h
n686yqoAiOZXdUDuWeuTzZ4NrvBGUnq/qvtj3h9v8E9sfYWJjBAhUkYZDmw0Trr3yXo0AYLv9fyn
Vvr37WF5r5oo4jowdP7u2/fPqgRdHUHkHPKZXGVfl1/JtxfrfVYT7fL4749S+nMn5NXwnVsGBiZi
57Tls/7PZtT0StMkQss3bZd9LGhQyye3UStXebTq0aVSsxO7ZO50RqjRpoxW4Wbsv7SZcaInSn48
rPU1hlvEcWiHGSQdmxXdsrJdkfU3SwF5yF2zKpjKyCtWJ4IPi2bpc7yS0QhBczIJ7LDRyINz6oDZ
Oqpqx7UtPsxXOB9LzUAzucgDE3BwfKCr+AQ7OVCTR1U9ytyomzfqMygpuHKRsjbMJkE9rRXBufV2
jLFzWs14P2mfKuRvb5K99ivbI5EtIf6Bo6MOG7bXV6lZqnjrbpYephBavwubVCTJQgpXAsX+SJqA
6kJsUtEzJ8fwWIyn6hNFUznHP6xT+Q8zzfJp6ApJwZwLoAC+TepiQc4tSC9QYQl1u+vXCPKeuSq8
WwfuJvTSdKJda0cLCrIOnWHNBIlWwUrDke6Ol/gno+5vW/H/zNcgV+HeRWW/OGAs8dtSrAtBmcU6
6g7WQ3hQfMmFl3Aa9to23tAAEt36ROAfVJaduelOhm+8QNFbIx9+7J5S8KS2ZUd+6DVbBF/rOTD2
5a585KoPUWKJ6hpe5GPyVryJjC687FA/JhSyqex8VXtCMGHFMLJTga1UNjf1nxb+HxISCfwrzii+
Y4t05vs4Ps6rNO2uWXvAwEK6OApBgwsWy0+V9zWrIPa1YtPAYIoLuxEZH7vKdNauD/2T3myl/IcR
rfRHe4C3wycvKbIBSUf73h7IBXRrHf7xg6BlfnXtPZw7Bf0YbReP+1E8w8UEC31AArenaS1GP0xS
5T+md7y+quHf4HBByPf9eJmmkjh6GQKwfCXgrmJQ4ScDMlJucF3itfKrmN/PxiUBcXCND1H9kZTb
UHYZ+pNHSaOsbO2agnb8/GF/+ssZuyQ3IZigVGMBftueslivLDnNmkM1aZe2tk7pm9jFKwGUOm0W
T7lehukOEjEjR9kfo/Guw2Us6h/wbreK9qjR/v3hHf3lK6qT4r0cgBq02e/fiYn0lGmu1PqAXJ4Q
OCK6OvOhhy+DzdmumH7k0WMmPRph4VtF6nY3EPqt++83If/lBNbxYGOw1Hk2fzyWFqJimxVtfcho
1lQFLST5q06e6xkRfoYzQvZy/aUdznVFLur91Fhep72PcfcYJ6+5cX0uGYk3EAMXm/OPpcrfPjMW
kowQTZWYCH+ri8BdVXSgw/oQclMDAwhUY8i9eXiWa2IAuFWHX1eC3gvxLIp3aqPh3MGjfw/1oo9/
ok/8gVX7XWQvrTfuFrTdvu1gbTkQClSVN3hKpHDOr8pCUElPQv45o5Q2hJ/W61++R1BJ8OHyH1K/
vjPlpuQ6hIVExqzcmNtSvrA/Km0PZOzchiRpQ58ayv0yVfz3gpCs5Qf5tlUbJrlqwBQkw9DN71+U
q67mxixUKGcY39jS6LcT1FNXIqOIlHgojRLkV2cJ8rRsMLU3IIHzQZYf1WTdjNt53NKPMz4E1QsR
vCIioqP4+79xI5HqYgDbooFEXwe01NPSYaLxtxmCwiehHgkLv2WgvFvv7Sf5Q0zpI0aHn+YFVXf4
GZ4jIN/rdI/+cGa8e0Ewq94lz+Yu48ZvnbI366Q/cDbs8l3lGZwX8ZmE8rXggZT3eyeko6PSjCJH
1djDn3I/OtcI4nXtEp8aEHa7mYM5GDfxGjTvDvPMptoWq9qF5bKmi+DVruUEJn2HxA13FTP9I9RW
ygb+6Bz+psNWkxMB69I6Kd6SgxCci4Bb95oxy6G4B5ThT7vwwjHFep4WcQhyMQcVtuhfP9odXZX7
blcdiJDlQmKXd7rfbOoHeStvbzoJmDaWGa4gxZ5V7idBsc+CblsFw5Zhz968b5+tx/y9fhZ5Moho
mdIRE3b94c7JPeEv64MNlD1DVzGKf49WFJrMEgurqw/6Gev8vtuwVeyWtinKdWHVbsSTtTLP0fqG
cyvZIQU4tZubf/MFn/IJzjD/d7uxVuIriqBj9VGDlgukh2g9BeJhPFqrcoURTFpbq/BZ2ApbawWn
/056GI+3C/1dv7+0mxYx6bNAG5sv3g4bQKA8tJvxKLE86UqfMGMgbn5tXsRT83LdWw+QxE/Cgxnc
dkvpgeAGs+a4hRlzhwqJQcAa79e2eTbuRWZ8B+M+3F8f00C8xIF8px3UdRw0K+Vw3S2dy+z5+niF
q+zLl9i5C/fqWl1PF+1+utPXpJyu5LVyoCMaaIfhrtmq6+RZZH1VK8sBHRf0G3NXu3Ng7rhuV6vr
6o6l6LR+tVLdMIDru9K8YlWtwPX6t02xQv69+v//Kb8LjEH3ugp3iEweZm4Zy7+Z7uaAf8OLnovV
9UZrjz6nuNZdKbh58a7fLH+mu+tKCeKdeNRex1Mc3OzOb11m/J5921reyN+gznh7u+AHcGkD2h+f
wQctfe+OfDWbTtRuugs+LOdDXqe0LVGRO4ZTbPl6r7RDzNcK5ZYzH/Sd3Nn5OoVaAkiC8UriEKUn
i7a5si4Eg9SraG96aGWhmgg7MdAeBd/aLV3wpaNOELeLoXRLwR9EQfque3yudr2qXGmNMs5tfGMX
BcK29HJb9xpfWi/Lrr8svw7JwqOxA8rIr2U1rX/YE/9yDqGMNVWMn9R6svztHGpGmGVhypaYIpHq
Cq8c9vLCGTNqv09PJGjDzbYIdRpAmEGmHlbScCKuT5bPRrT94b385cBGlk3JYHKx49z+dmU2KiFS
8itNlSLzDSvgmntlVXBNmtxsdBeVSf7TkfDXl6R+p0HBjReB+P/e7GilGT1pQsSdCwgyj6GxXQ6j
xpGNtdGA7fMserrjDxvNnxmfPHEFkzbVFzELFEr/+6qRrAtihs3/UHSBLK7aLKg/itnLSubt7vjZ
J/9vP+b/fUH5f19wskrpmsQF3TQmokgKFuOYUzE24vhDlc4EKSEYe/XD5/mXet2kXjawnVmSpvxu
OPzn2lwk0Vin/Vwh40lX7Y1Qgxs5zedc+FQOegWrv+PqaUDiwfrW8E2Ng3+/gb9cX+gRkLnAatJk
9bcu/D+v31SotvqywaF2C6IhSEd0ziRXu/jMZbw0lffvl/tdt3wrLxantQ4ol8ND/l2Q/uf1xFgp
a1LkKC/SiInNDIGBGUcyeagsfgtKbEH5SrJXpF2xeoLg4FT1JmsDIWHEQgBNsdeovCrhUebWPYqp
WwluKYc4TVM3S0+SYN3BViDflv7DAg4dtZGc8vOV4VsMsATjia5DAUk29ahuczPzQgSE407H9TYL
yqqkBFa75nOMqA8WmUW+acEuVkrqkYfkt1wm47Zz4zYNsFoSfjskyUov4D1pEnida7whm/VXJb7k
yJZNfJ3Qe8DflIdaeEylfNHL2eS0IvIAZ2OG+38/3T/Zf3xpltqNixcEDbqv/7uGZSEtwSlgWGia
jJEM9YJCEXPVWxftrlMXT9at9m9phD6gRoyGCKMXLql2qcNNNZznOPPyGxIFSu16Y6q/bkRH3khQ
g4yVYau8nQV6cssTVYaFTmMeGOWkDzeiuuFB5HrpW3BFG0F1G5JY5kl5mocQVBEc9mLbz+EmkaZt
lGjbtnqNuyyIzXV9hUbEX7SFgmcyI8Hx1HB1j8jXEHAmqWrqtgtvoDrrtLe5EvjdtSTDu/1hYYJU
4tl8X5kGJQ39SN0grnr55/9ZmX1bmnIkReVhZIqeYfV2rpkLnIlE1uvp2B6mr6gn892efykf8kn6
1RKn+G6exl36mq7qFZ9z/VyQ5O1UaBW/2Ia7DZ7eh2SNPDt9wmBPT4DHBA57eotgd3beVKwAhQLz
Cp+TO+EdNCztT3ASMxhMy8vwa5ZrQ9g2V/eKkokuFv5g5N5aYMgcNh7gG3S4DBwa1EHoUnsfuxD+
0xbl+u4qBy1DGUrxyJNNZzFt0ESB5vWkvtGP3Gs7aW3ghLAzwSEWKkTHiv5sVX5avAiMdA5haoLZ
Xf4x4le0ra/9F4kFETkYX0rQbK+XNIgOA2IYGnBPxlP8wijBgwi7W+awG+me6fUKC8aj4tZUSQBW
TKItgeJ6Vh3gjsB/x2la3lzaupBru8KJJpR72CSdbulXYL1wewMkL4misLm8DtFrusGaDl9cRVvw
pl097VU+yhbKOGf4NTF82URPzAwhADO+pS9ooO1jXogB4cRNov40b0gfPaLATcO7orb5hYEMxow4
OK3sox6mNZY9YLxh30cmpq71h6EDwWVT0eQf4UdzLp/538/q87xvH8azuYJO78dOHrSutSn9DGlF
s0bVucPou07OSY103Ebpr53Lo/4+f/ZIbDbY/dDJoKjtHvuTsuF2vTNXPIKDvhp8wNzUx/lX/sWg
4lwxv3tun4U7BHBV6pIQFr2So2TQ+wwJfLANLgm7jnqP+9VafMRgDbb0JFyKkWG8g3tlJPDhE5z2
+Fm9QgJArFntMXvsAc5vop18D0zpJN7TGsvf02frV/0cvvcX61eX28ovuleIb2Y8u3ZyzqisaiaW
7Foq3j7Djp81yb5+AidJPtXn/KnxWfAxU/Z34Vf7oK/QewxgJF+4slCMy/cymqOfxiZ/KxEsqiAu
x7g8ljHT/35jDUIzUbln3WHETt9tBKaUj1EC4NyiK+sl2nNfvP17gyV27s9dgshFi5YfTikKom9V
AqKy1Iqa7nYYW08nAtk3Wuz2Ehc5O/yizQVUH/wYl+XrIpUw32LgThKs3yMmCGJYyLToqm2/kHNa
MFLZvmnZOLeG5I+lE79pspNoHktXpILke5dZj9yHk25dQ5+urNiOAHNA4rA28nBK5RclZsjRcKOy
2BbU+9F4nwQva0t3SH7hUWey5M1sEIk8O+aULiMIAmhDYaMrfGXq9O56Z+EBkHctEF/UlhL9dYhW
+3BzDVNPgb10E/NASScnZdgyaa4xigQyDG7cSJsE1sOUTzuyrk+D3O+IgnHAk/hTgxxER0In60Eb
Y+5IQjolqdeSWERAURgYERPnOXMVhcrql5BBQBKuB62fPlOQd7CmULW+TwapuwK6TOJLG9Y6iaac
PwlNAWvu1tf0PFfVfTMRUoC5MkMZ8FSdjYv2Q+n/J3ddYmpoyogmqUD/ZJDJiUEkZXZtD6p8Ctvz
mL9q4pcWnxtlyckKIFOx9m7aZ2V+IoDQ27UcnwQYHTR/80ID8Ff7E/L92FQ+CUBljgyOI1uEcsUE
qhxFi5C4k4wqR7hYSeO3Onc6/gQ551VkrkZyvM7K8/hjSNNvP9+3087STVBIIIIJlf8+c8zIpmvo
kjEyqz579Ft9/6ldL1ij7HIdNytB28rPVcy05pU2sTky6iBSWPjh8f5tGAnpR1YlOtVL5f3taiHk
fcjlim71rd3AN09Ky+NhqswC8b15evjUV0mgYsSS5qDU15oYQsxclz8U4eZfLngWdROEW3hXBH9/
L5toX0q9iaZuxIrZQG8V4aEkE87peN8Ij+WQubIIvlvddwidbsh/qsW6xryy1z7Bqrsp7Bxz8XMr
e4BY6UwKKN8GCFiT2LmjjOv7lroylGgU045AgWjuQyLaUumTGihCQPNGpBufOolIDW2vQfDioTlk
fH07ETko3aAEIffU2sbVelDpklHgZpGylUZwCZEzpG0Ayt4x9BayrexovczsE9EfW2+ib6P4s600
N830rUgnSTOJgpwgcJrSPsvF09B4VU1UlsJ+g4nomqPVK0ZHosBuIKh0HCQa7YqBpCXKMDh/U1H7
+UfR8l1I13KmohNSf7qNLfvo9/WJxxFPFjcTXf2ubWhjc6I5nbSHbjqB40i5VHeNn0NFyGx7esRL
1xioXIYfrkPaX17WAg6mkjeqi9L3IpA02WpoFWzguhjchuBa7Xm0/z5D/rbYLHra5DlILP7vnuP5
di31MJl/v0SRnmNwzcqrjiqi/mHU/+dRxfCXsRR3dvIr1O9Xy0yfu0YaWEcGem992Tk5UWpjLY3n
WsNCdr0QV/fvn+3PLvn/vuTyeP9TQzPjunb5rW+W7bKYuH1RulZ7PSTz+xzXP5Tsfz5IXoz4F7YN
DdWE8u0otiyciGLSoIStudxxYegaJCaIrSBSCObnDz/ZX18Ny61iiCJssu8Zx0IryYAQeZoa2OBI
afBJZOxZIJlE5TjURHKU/sjRZ5DQsRwW2bROb0R5wn1Ha0gamhKLRxW5lggvBFZVRyB7Ke6HJH1M
sGCx1RSBgG1Dqvm6MR2jPgYPaOnXFbpMOiRuQiKAUQRhmnlidkaGAKx08gg0c4l7dQusTAWja6YC
BdtVZMxrpvW2ltMyBCKeUOOL2VeMFr64vpbq3kK/HLDq+DrDtEwXyieqxyaw2leRQlIiXKUx7+oo
IyS8W2C9u7n+UJQLwQluH+2L5lNEO7KcF6IwrsIbw4KcZBgwqh0z/IwyRGKbEqcMPjqabUozqf9h
ePX3T8TkosulzTJ+q0v+s9h6aZjL2EzYJ7l0De3oGOWGCG0ejjFd/v3p/2WsylpjXKeBzYZOqS/v
5T+vdU0kPcrqReeVfwHE9JpmbywWfaTk1qcen+GN8FTMurRx2/0o2tH/3JaWl6cS4VgWLega//vy
UR/WAGvC5lBUeysKkgjhtXQYi8s8Hm7Rmwbxyljl/4ez89ptHdu27RcRYA6voqgsWbItB70QDjJz
zvz62+iHi7VUPss4B6gN7F27aklimHPMMXpv3d2aLUC5cDtIQHKWTfgojh+ShP6uV+dTVZKRqytx
d73gamS+XRZkmmE6FS0nBC0/IHmmmO0mg8e+UOUZFbcjT8NjDhq9fJ8lr0JC/Mp9La4EWSUjlA7O
sEoVAinTe3UKp5r3y34gclV5MsvHMMJ4QfOGA5gablwei5EtNfJAzWl0jZV736dmCve+ujGij19u
2I8Pxx9X7GZLT2LPSqIg+F5llZG2beI0OgaD8uSr1aJ3z0VzAeFYXMqCp93M7WAod12HH1CBDl7+
tp9p/+0uEDUMWZe7iLHVuD2rJD0pB5k3MstUFy6hAIifkyWXKkDxhaUJ4hrCADB1I9x9wBlzaJAY
UlFdBfg4LDsrFi6n63xlMEMKHVValBzPURS8ouUm0Ea3PRSksS17DiDDZRmtxHpFenBJiqC50hVS
p4kwh+W00oAJk7yB1N5aFMZGRwRuIsL9RQfwgxzo7997+8LEskGnRywOHD8kGVa01bwRNJRbaMOv
ahNtMV2wTh4Z5f4f7vyfV/q2Qy6lcVR0UnGgg0MTzpBnbmYr7hyUnEWoEF9FhjcKz382XtDidgTy
hPDu7F++xn8LGC4AqkzwIuhwMMv//coOXhZoWoAKteDYb/gDkh8H6eDSM3CzCdHcoqlWYsaMA94X
8a0HtP3LN/jvpI5vwLyawAR5So66eQVMHGQDskV0sNlTjEuv8dhlIkdrro1L31TsCVqxk+6XjfLH
pfLPj73ZlvUYDUca8rHTDycZzrGYS0ZXQ7uYzUnLrzJklNTT2SivmaXD1Dn9+3f/VPYwONdQOKJ7
kr/PHH8s1WIQF0ZaG4wrylOk7AMA+zbqja7e1wO9jN8m9WBSuJN/l6pUBbSzEb596yhu7nTH+diq
ezQUfvYoR9ibYPUGFzl6EKWTFi3YoH0OVPoKik6N+q7cZ5N9cAF53OPYTp9bdHrFqeKtgdFGQIv2
EEgkUzrjANR6NnTrDNq+tevbhfBUkdSMgxiQiotm8EjPuZHnRITm4SpqH6DEYod49LwrvMCEViFo
ztwJtOOoLuv4NCpvUKogmqIDLAh9dAxGkP5aqR1CW1txV4gbqGe+cUejQu1AQS4iiXb7SlHtVjzA
rklLTHjznpEcI2+mJBQltHr8g1C/kg5lbpvEpnIhIENXl6O5b0L+z3kpzGniWiBxNKfVHV86qIUt
4hNhkGbZCdOkcl+PB4Q/5OMQtdzDGmQ3pYlaUVs4WjEXBwAAJ1WBrORkr/K2c5/1r+zsk+5n4spZ
5hojklk52J7h+MWS45SQrGLlDrQl8bQA6tLylMivmHWD9FAYJzR/df5mQPjpl2W+M/xN8tE8Sw/V
uDJ1Qq/4BbORyBBpW6gPSveVkiwgebFTvyvZ3LQw5z5ZuDHDtS/uG7xjGrNQ3LB9+zbKwTZCwlOX
H0nw1vonVz4m/jGjc6ObHxnziER6dt1q5kNINeSLqwyzhvLLurjGvm4uGbrBFgHkwOpeAhUepsvQ
EHiWJcw87pvopNZHwmf//cb80EhDuIZgHsW8Ych0O/5eqxINKrrr88rQo5u6DwAkZPSUc41cBij8
aBrGXxan78PH7Uvz50feLE5hr8ACEC32w3EdpYi+KmnV0cv04ct0pz7cCtUmw4WqLQwgbF19bq0N
Kkwv2A/TvZ5iL+88YC4yLjc/XJMLQ2zl+5DtYhizbX0k5thCPAz1tcGwHDYfCifW6BeF7a8X7mat
i0TyMNPC5NUH3uzPQ8XhLTXQZBT7vl5ASBWNX+6V+dNqw9HUmGLSsR18l4p/LG/eIKd9FMuEpM6Y
IKDXmqXrQVylj9rLlJBbObU/l2iyNbYg7Ie36g3WnbjC7JRWc59TfrGykseh2II/oGMwdDOaC1Vr
lwyPyW7c5SQmPHgL7egvda7zvj5JTC7QtsgsPDP/0G+svYDFqV4K6+ShtI2v/Cm8R3X7qD9ol+FT
cwwS63bkZi/wR4nZDGtsftBsf9s9pKfioXmgOUIXkiQkLIUhjtDml27OT6UHYi34NPqkRRRvD9hm
TbybLFIAINMSAdXGsExxLfa9DUm08paEFUybb8Ce/Mt79EPRySez19JY44O/m25/3BvZV+SkKwdK
j3EvRBfKTxBRLhy++DkHcSYHXwndykG+Fll6nCzQAsl8LudkovQ204qA9v7fX+m7dfWf98zk1Eod
MDUcbl7tVKnTYoz4Sm0EElG/5ggeg4BkDARcPv5ig924LjtawwmdKcUH7uiTfAYlOmHMYJ0l/v9B
wZpVExDK5CGDmKqoV9WtF4rxaXXXgCwRE9voJIjTONS21NM5FC+yLGBDJ2urGFda+pVm6aIqGN/I
4xXTNvGC8p5BYmdg7DM8d6Vl/cn1xaViZoekgzzX3anyRyuLRCaicPF+6Y2oP71GNHgmfTR6dY52
fy95vp8pWaa6+cE3+3nBaD/nnbAilMIDZ/q0wKfaHaSq+iq8cW8qtMOII9U8OxTZeL3skHU09oxk
KTB5qz4iY5247rFTQsfvxn2a6/OU3O2QKVPt4ekOaejhjK+SM6B+tzAdyP1mBnMrhKUMHqFRZwo1
ipUwXiTOweTIP6qYNDmZFcH4ywvyQ4EkTTKWybTEbzduCmTdVVylLlSEZsNe89+CAeiMO5d8W5Gw
p0LOUs//fgh/aDZrXGl0puwwtNZu8UqEFFkiY1s8o8YZ/NxGeSFdBOPdmdWyZ3wzvsoUEeI+0z4L
hn8CvFCx3OjRL5Xh9+fcvgx/fo+bX64JqTUIMt+DKUo5QxqPfhETt/llvOCZDV/TO+VeBcjr2gKI
TDLdPnBL8pdGGNEdsy/OCoVgs5BArOzef7lIP5TrEug9FKZMG1RFuXkiOxRGZilNyp6aw0Jh2FY4
2BnWl1g4MjBgSo6CGlht8n84MP31wTdjNNeqzVoK+OCklFaF55842K/aMJ5H/r7N4RIETp9voPWR
ekKEHyTEsFuGVbAqyvFUmx3zTO2XZevHNdxQeDEJ1kTp9C10+GMlDWhrxszi88M8DYK12l5KgBot
oh+hO6c5IoTinLev819uwXT/b5+PPz91OsT/8amKVgkZWdXw18uNr16jQlp00ToSNwC7xHDJeXZW
c8g2KTVzJEHWWm/xYJfL0PtSoDT8Nh6ZLvx/vg4dJ4mnQsJudHNjGuAhRlCIpMTDM/VOqDEw6Zbd
Lz1blEY/fA7jzOmQSBeN6ebNz06rrOg1NDkR5LYsqLaKCTNnHRCPYItaR0Xs22l3SlvlLmyknbG2
sjOtQhWBuhoDhBV2pS86kuAes0C+n3aYhPxWmal167ZzM4K7hPZhWkTzCpU5/9EVELuSuOEkQCrm
xh1PIECPwPMs0E/Co88pggmp1NFHDa5KolHQn2o0AWNKekpGA7QdDwogeQ2wfuNts+qCJiWIdtN4
JovdQ1WwkvWWA13HLirvNFp4mllvW/E+89ZCxOB2PqZb+pnGeK6qztGgO4xVvtDbcB6my6h+Dalj
sjyfVZXjpekyy+qHVhLXJZKXRZrPR0gH9xwH8Bep1Bc0skgQRD7KfxnnDPT4m/onOhv+mrg5/D8V
Jup4+KgDkSgdxxyPyIDinLnoIL0PkkCxxc7ZTzFLMoShgledjl3irj1Rm4dTeLDh6OzJbrEJY4uR
M7oCYkk8BRyskQMAaKMtGcrOWF+mSc60pYQ+2mqD813vtJBUq2Kwa7hiDE8t4ud0kmcRMCnFxY8a
akFhO9R2THpk28aAy79ClZU40pkHncohnuPblNnidRGW89g7Cj5oKcO84ymL3vtiMORx02goiBWw
pbxC5OtmybH1qCKr8be0rJ/eDKYakmFi76XNclN3F0mp5PDLcrbhcxR9hQzNiuwk/FYlSD8tCMxq
pkISFSL937/fjDySRyXXeAO5HlMB1TEkV2EcTXM3n9NmxvlkpKFaZtKqof/d0sDPoYYzp3Izqusy
XmgMXqJfmyzf7/7N2sCYCkoeFCJUoLfyyE4O+1SM5ewQT72kykF0pDygnb54eKwI8Z0RIDeXl91F
+FB2HI500nvQMwkpRiqW60jtjl3gPxriEa4Zb4LniOjYCdyOZwIhePjVQdpcKs6+KNXtvLU1mRkx
cELIMREu+DdMd2ydHK4LXFiBrSNzhg5IroBiTzopUntBY8OfSGyV8yMMIxmYo00bQGUNK1ZMegcG
/RpccmikixFRk8SceYkGT9q6a+1g7nipyuf4QXBSJAAw3gsnOZlr5b56cdfpu7WvZ8m+fr/P30MJ
pgcdJZMLMQvsZ31mzl71T+TOiP+LK3ZB/gmmJ5gGQ04qm2QZLfOVBvfhFYEBm2r71QuDAwMx1SpH
Ubz14AE3Udsn1UPKIzJEJTeR19egiw1NXAxXjbkMMeVUQzTNRDPjMWRqTG033W2RxaaNll74Sidg
zGk8u/bQ/Go9/6GCRa7JdMkCWonW77ayH13Z7KIwOdTRpfLHpZ5fqe896xpRXjN1kwhpnDpeFoUL
oytuxrItfwnt+qmi+utL3BzjSQAw5MKKkoM2Hj15o4pIZlu4wINdSftIooaA8zokPjmP+B2U9ci6
chA7YzpMMqjpW8B6HAbaYdUZYIRIoXYrH3TOZYoeMqNwFRiP/97k5R868UxEVZnhqyYzeJuu6x+b
fGeORdn5fnIIoP1m2UKzzn5DqAGLm1eqyJTUhRDGjLyMJc+7z4AjuTIi8+px5eU0cMZ7IfiwQm6r
8IpEyMnPaZ+t//0lf2qi/vUlb4rBshAbXDhqfICpLDTLsJwi/zZtuZRoOYX3CK3wUbYXrwI3tPj3
Z/9wiP3ro2+qjswLYrMyjfigKwE9RsYL+X5SEkxyTKqAf3/Yf2mfEppyxDUaZkWL/9w8xQgnlEgN
rGRqPZUZ5t/5oMOkyQtH1uYjIW1sz6j4Zrlqy2D6WedJaRUIJ1mAqfPZhOH/fHUvoTHLJPi7joZg
k0gdOHsEvckLFS4+Qhu4Rwo+bAZbC1+bs5PW3S9nf+y1/62iaDYzjkbIrWCcunmuEi+pilruKB4r
QtDxM3o5rQ+3OfnZHXa0WHhTAmSP4zlBKCKAxwe9RgfeX5daDEqcblG8pB5KQIEgm9Q+kRApHL61
Cn5Tv5oOTPGQI+pEmZKfFO8p7I6jdQpMEosEMmbhNfLKqTQVKqFfF/JAceHtKS1fCdjpBlqKxZ0M
6iCpsknZQEWfXansFehEY7HP+kuDmPpk9a1d1FcSqq38dfoRrbH0mJ1Z17if4pChn31QP/S4kRI2
OabHjI4tRVxSJXTIh1vSK6mLOa9gmlQ58nbDVxoN8Nnswd1SVhtwNmUfdVOHPprzhjJFdHLmcvUj
7REKrmM7PMcFrV3gdkYw0VOgLuCYZlA+7+LjMNmbtHCpJYPNBpLpDTkjX4huQjCYbkxSzImu4kxk
zDbNvKdSiFMGQbLNPEJOI2B8Ttm0p/KoTSWCfrjIHWHOArQ0HYIhmAfXcAHlqDPsDkniLVL9XKJA
but9BpcA/Rq3kGwJx+SPrgb+a4dSbphRiejhRqjw0xAbVe7THmyaqM/BFy582ZowIKRXAsandk6+
/GrfYUMrcxIL6ozwICBK3sJoeXSdANFXC9h88Or7JtiE1GmpmSw1kvO8LDtISbOL0O/5xqUVibpo
23cUkgupFCHmWgTQsnzSa5Ih+eLmDhCyhAMNhwy26xNGVHtsKA6gh4eYhKJi4Q2M7ntarEh+KmSb
6bgv+BGJR6QFrZuYNVijf+9KdPVTcd2P816/CMVmKM4sR97QOaWabE0yALvyoqMLbNt27iXZMUPP
1iQaEbS9bfHi9oO7SlV2ye7VZJfsIzRPwtqC4dTdyeSONeCwBWGWoP5O4BXXSIsNikc/PTUMOo1Y
vbNI3EMLwgAU2M9ULGvDUjOw2wnVruKM4o+Rk1Y+EP2HnuyPwSX4rNiRDBnq3kYWWvImZol2X3bu
DqbKnFYHG2KBTNf1cnJ02nmS9Ss3U07AY+3GM05yIK9dBh1+c3U9k+d205o81ShhUdZG8UUk/3l6
L8oyWFGi8weKhUr8yb4brvJq6vgofKU4bN6TGD9eDI3IdB/kHN0jNVhCJsT0ZAX8gVJ6nb49OdmP
oUKRryC4JlGQlzolqqi5ZiAOy3Cu0LmLtdcpci/BbaQ30yhtk7MGSDTtG9/j5JLtXP5dTshXtch2
qQ+dOroYnKDZWJuhx6rD8Vm6GHQis87f8s+Vk3ZddZdCd8K5bfe6ycv6GLb+slE4wwHHcxcxHoua
83A4rTcQdQT/OoCWybh6PQ+yF8BrCw99gtq9JLkm2eoD6WY5VOx9hDMw4WWZju8xN6OXjsGQHLrG
PCjT4xPgynOxhGncCIjsemYPHqxXngPODeF4ksZ4qfhrsPwz76jG+MnLBaHXua1LHQ2SAQMwSoyW
Wzb6gGpfsNvMcp3RF4r2yAOzOBiLafPyxqsHL1ZUk2UaDysVWuSY0+2RhQeVxmUY+4tWIpikEXb1
sG8iXjeQHVq7ngpm0X1t9L1IHACSGG0ULxLxBBarT62+tp2OEPDo14MTe8kmn+AKdACLSMcvWy0C
E96uwOG1iommauaKqG6Jm6QHzHwaNbeWzA01WIfFL8WZ9IN6VftrS7qpIiSlyUtV7bNDVBtAdBd+
s8IAM0UJTw1gJ2ftDFd98ZKCa600dsUcCwdx9vkx1xwmc6K+CKG1Ws8qUdQxnoPXzHsW/YfhThJ3
5jmvlgkdIHfpJQe3nzfjzBLeO84DqXpfjXdqfR+1727/KnubKlM3Uua47psw3SwRjoeSzKwBvH+F
++MzzJ88CR8A/rVuAz810O9dfSVTExbWmVoxzAG9efNdweG72dWuwxmeNCgdkJwIXeHZlzBDLysm
dqFD1SBlZFCR/kzDcd5rW6N+E1ynRsHZLLR8M0Z3sTdvwk/oJNh/8ueoctqvcLwrs2sA1D9+MsMF
eSeVucoFB7qrroAbT7cSuBcRAO7cAGrgz7OUyeic2j9ikiAGoI19OLEXisethYsjcx8HDcYQ7ypp
6maCc/xdJM9PWEvNydM3JQBhq4NJ4R8rXOQUPxoGTsl/+neFJaFM/6kyMeilqcwlWNluinSJ9oAq
ZzwG9Yd78d5iPBsygh4G1XYB/A1kMPm4MhJBfE0cFKe/MGhj3IZfqD7BsKw/m2qmMgd6kp32DutJ
G+6ajfGhXgnB4N8hPY11QHvk4Bd/0t6YNSdOBHf90b8kD/JKfxbgQD9Ec+VVzya+CL6M0CFVmbYF
mTj0Uk/th/JgHqQH5YUTprFjqCfg5l2nax2Y+pt2l+7qXXCA/j5F2zNMYPO2jUf3QpQjPnXlzoR9
u+Cd51ddzC++cvwRE07GirJJH8sjkXtOv8YZ8EKOgjM48gZ+pWbNmiczhgYYrLyVbA82Dq5ZM4uX
5oEXZRbCeJzuymQomFVfecdsdAZniN4WwDWBvesT64R0TF8mg7J5Tr70c/BVbYxdPkc9umCN3kIz
xvvcf9ApO/HQC3ftjlGc9ZIeFYBzh3KNV2btLgfHXJbrbqlsAydeiI7G5XesOzYMCbiQNRvsLRi8
bfXMfNjcB29cFQkj/ZovCKnVtMVN/yKfuhPu74P2GHDNvixYr1/Jm/GSroU75SW6Z+udeOkY7u/7
HWTNNS07ecU8v8uX2cxc9gt1k65B0YSPEYEzkPqOooNaeKVsCVk6UDPt4FAuYY5m8EOD2T3wuXm4
EGYGnYbLY2JD4kN+aAMAeOifo012DjbpXVnvDZLxjEW6wE4nPbrmPH9tmIHQTHdSaLPjtuWbwHWc
T/8ZnInS2e1RGax1jEWPTAc+tZ3+5K2ClfhW3ON4gs65s/gKIyxIaW7Ncjic0QGmFxTNqecxvqiI
82eyHT+am37e7rhOT+4G1OPKWPC79I1qG1zWYvbuORNbxuKf3kYzfkS4CO/CBwiJK3dDBt6rlU3P
/BNpdLa31XbtXXe+E/feNqdcm/AFi4xfL9vVDFhgvYIEFb8ChJ3zv+egMJ/qnTRP56SNrN4hHu6i
bXKv4r8qj/g1qODKVwIcn5o3GYO8uGQN4geN3/9CthxnC0xey4w/w90Um+TUbtNFTuWE13dWE78D
CphcPCQVUEnxZPdblCT0WMbGLqJVCS25n5vjSkVf8GV98MxxTYqnzDHuwt3kuQdkkW8UTFe63c2i
yk6eo+f+aKzTF3/95M0JbrGltcL1rMDAhrt+gSqD7wNz9V7ckNQ6XfsZASm2NO/O78oiANTJussz
Df7PBhuySue8hUBcOc6DawVsOm9OOg7WZ8CeMBkO8QPeyj3m+0fj3jvFd92yu3qn8rmyx5dx7d8l
4DaV53prHrX3ZBU+uNy2Hmzis3eq9v5du7BwpxH9yI6xol6jNVq/F3Md8YVPfWtnZyaLaWQjpy0w
YJzo3fNfW3xd14Y8lln4UR4Ra9xrq2SvPFtkM2/9hX40j9m1uCIbMfDHP1fnrnOGK7UmFev4nl2J
pVkVFwFiFCDQlbIiffbdmPZyW6pnWNcoM+Jq+gu+pfqp7eW77hiyfb3ztxp16k+RHTZwwqtsF33O
ewjHs571k/ePDm1xpmUNygjRRX4ILukWcxskf/ch3xY7k4hX1XZfNBIBuJfgemvbeuNPHLlI3V44
hLIDZYuSEWEq7eTkbH5Kh3g7vGT+XH/p39KDfyifosfuEfem+M4wiyxe3GE0NZg9hyAz+TggmuOX
+iLdiw8oW9IvNMTjV/wEOuPYb+QX9JSgJ1GQgqhhcwj4nkxCBLSk4DCaGXxP+UO00P/OOPzinAbq
aSHORdtIgTfMLNMGpQ1uE8vegDDvxbds2Z18asoVKjtHEMap7Aoiag6I9zTrTOgB7b30RAPSMfZ0
uebdUbwDttHSiayXozGnwpMFG0VpadnduOjm6gj/d9GnVAfnDiMEAikoG6mDr0GDEgc3l+eAQgM1
5Ex8jj7TjPWWenn6mwyei+fiKMN1ZR8S13xn6Qn69QO7VPHQv41f4Rucg/V4GA9wPS2Ka5cyZmYV
NpMQOuDNowitAM+xCIQRdv7M/IQCahiOgqWcsyWvDWzcmj+bPuEMOzFRxzqZtbwS6VGA1jRzd7TK
ahy6aCfW9JGfk3W7ZN0X0DGBUE5m6QE2KoBpEcDazPgCfM19CMlbn9XjTPvy3xji027kevJ9yjfh
iUa+vKC7W629M5gz7la0m94VgCPPpBz6x/Aud6pdsJSeo71mm6uJFjpsE5yKK+4HdsIQ6oTxXj8T
bEwjdss7AMT0Agk4fGnOvZ3eIxLhrpZvFRcuh8gq3WNrnDVz9Q4K7jp9yO8SB3TPqt4Cp1hz4jZs
8zG4mo/6MbCLTbTBAwxdpboWZ84lPfiX7FIVM+He27mP0ITRQ6nhDBZzwRGPjBxcpAMVHBHGyJDn
lJQZp69ZdTZf63f1CGcYj06/9VGf2tI+WSsnyZgT6hcEjlg7UxKjZWPO5tLx9PAsh1vvk5Rcpk8u
i9bXIM3ackb7ft7jmm7JuIS1bj7ThIsvOdMbDCjSl/7grUGponJJXrWvli76rDxxebkZxaPCQZ4V
miHhkdSrhb6dLuKmfGYsxOmEn8hTUL/rLARb5EwezQZ4CvmsRs/34u2UE39w/QR9nmU1mEmb8Ul7
AiOs44sywTQ5vT7jtcFUkJZoxGwB1LQ0OU2rdyRyBk/J1BdENTWLUXvAYp97d8lzuh+/9Dt9flS2
7TZZ6xiLvj/aJzGaIJF94s9RBxL1owITnSXKnAeX1NEQMXKA9A/FNv5SDkjINuhTYMMVUS2LaxPJ
UbVoScxAMsTAixlR7gwDBfNk+Uy+sEw32/FMxoXe2FrBUG3WtUuPC0FXwWV8SvztjCOii2vuEr8o
r8N7804jwsB1+yzeh2es+14+NxfpHrUf0Bsael/ldXioHtR3tBaX7k55Kh55vlM8w3aMvNz9JpB8
DLyz3BS+EAOCh3zPkrIibIBAUO21eY8zG4gHjQf9YvEQlIvxA9Qxo4uHams96HvjxT1122qTHvuF
uB22sPKPwb2qzdqX7Evbead2Ze7gvGRLMnylNUPK8dN1DAVZ5MwTmP/gnAK/PSNglMNBDJ7AY42Y
loSytJO7cI/hgko4XCsfqQys0BZg8xOB8yFTerI8waZXOcMig7Rj6ANIT6azOxp6QthQlZCAa9dg
x3lAExR7hBHP0gvq0+ydPFWCvMvQiQ1HvP/3aUKZJmv/mTsZIFXxycEZ+Oa//dE91+uukEqdNlTD
ThHArBB1dEXuXe6hCZXHu8ojCMIz8Dim4ybn2tfIXgc9WiOLcrROc6QofTA5mU/TyEAOV4pgHuEB
eDT/OMpPw5e0PBskR0dEZjSWdKLH2LlLmBKk2/2iApJ+6HUz1pN1vLyTWvv215ix2EVpQc+2SOaU
5z7mdZe2JJKLuW44ufJmYtgf52Zs59ZBGJf0IZUcnOAvI/gfxplIYxQZHbGlKIp8o0sRJFcoM2hn
uEumbn8unIX+UmW/9Np/alAjwNFNOIzwRr41F3/cOqUEMisXaCpok/Z5sqrZ7watu2vlyRt07hEc
mcbrv5+Xn6Q/k+rn/3/ozaQWk2JgEgeEBPCBBLXYOgfiRQD2kHhk3UfLiPoCpW6pafYwbsWQM8D4
SMjg0vvNF/Ctn7l5cqc7zPXVTBPayc0p2OvHoZC8CjaGtafxSMdbhNwmNpj5STMSA9NpVIQA0x5u
oDKownkldHPDhyHdEH+ABKM44+ikmwN+OyCjL7WzOFmZjbLxC+gKx1rv1x1DYuYyUx9paOmRa8XO
Hcbv4ZGk8UwZv4wdfhhQT4BPHYIu2gggy7yuf9zTuCuNsmWKxZODTfyEjsuUrjiRunxDo/l/fy8V
7EfczMkly239+8NcKxKVrBX4MPdYSHuawEmrbnFdkTkFrvzsxtl2SF+V6qyTLj0ZGzqaeTrdEa3u
nH9/me9fdns7cf2JCkpY6MHfo/s/frmuoEYM+EQKUg5fxTo2sVkQZckMdGC9zI1kKzcUkHnDvfTX
kvmarEfqdMudogqm1HGOJY3ptN1S0kM2ZPo0Q9QvXVVHVNz/9nV/eMVJ1LVUg6XGnEDPf187r5OI
xKyE9BC7REp2yOAJiqeTEsFJ8xZqkC/u5OiTR8xI95NFqwwTkuxiJ0YlIsfRygNUhhgk1Y9eQgqP
etayd/b8sid/ggHvvy/uT+oCFRK1qU/eFeQFN+9Kibh10ErudB+xTnjivcBhI0+1J1SQHRl6otEg
cgk3knlxKcrEGtQ5lUNNcGpzClAtTvMAkiq7Hmk/qO2sP2ey5agxjjBeDYM5yGhB7c04niqfTFcn
hUkUiwutQvfi99iVOOcHw90kBYyzeldCVy3yk04Asus9ZW6x4DkXAHiO+VPbay84ifQeVR4my0ta
Kg+AnFZJaLxM8x+dEQF2zBmCoOd/X6efZGqwxU2kWRCcRNbVv++q4FvBIOQFnTWThQERJ6tHSmOe
+4gpsB32Iy7vksWC2dq/P/qHxRwlpaZPXjLM87fasNIiNiqs2/SQkj0LPQLUtTjQvDax956ykJbO
L7/1exO6eeHoHxpMzI3JHX27V3ZVktek4yUHUci2ChSDzkLsgh+yxd/OTExp+PiqZgjnOm2aAlqN
tpJ8bjA2Sbp3KkZt3gSN41Un5oq4VeQFEsM0sO7GBmYfF26kq5V3yNyu01379+X6aTpLvLHIJot9
0zBu165UzuukDIvkYGKBJHIpWql4GQOs8nb/nWmCy4LfAfqlzOcGVjHXxgLiMTgTVhBj4uf0i6MB
EOmO/zHOW9EOh+mM2HCQ1R0TVWi36gj10Na6vveo+Jtj2T562S+3/aeKZYppliEpT9Dhb13zH8te
G/eRr5XVt3ohHf017Aa49TFlFZpECeUyyxtjR5uEVpR26CxYhRWytBo0/opPN9Y7T3Obf1/d/+Fb
GYYIGl3B1nEzxW/xYefCkCaHdghXrbAfM/ruUs8ohKLeCOcSC2oEvGEamhhEjAyCSUq4PBkAUXJa
xbACsXz895cypr3vPw8sIjGU74rBbnWziOVu0SZeE6UHUdyDAENUMk2AfeM8qRELKwQrNq6/3Xkp
eYvllaUrozLaCcztRBqZckfXWj9mEt1ZyEkNUX7TDFYtcVGI4yoayTfJOC7xj+lFuBHri0lm2jQa
jIV4OUnEunqfl1e9iZZNli5z/1T56iLRzy2T4oLJn2p8il23Jj1ZC59UgmxaRmmMz0Mk2WmPHh/k
UIoUBt0SpDGU425vowUds+U08sLH4OYJU9l9m9HaSL8m7bTFnM4vLpNkc3qLtBpPb3Yi0P6XW/5D
4QGfj+fPZD8D93xTeEg4v/W81JLDEKPzUuO5Rg+FaXXCNjwW3QZqyL9v57dv7z+3c8q8nta7yeDx
91rb16rc+BXrT4FzUQw8AP+WIwDKchEzCh0FR3f1vTPliAQ4iemsxoRHzEGayb/JD39afDk28FQp
MvXkt3rnj5dQiwRFkKwumep1l7k/t6tON0yAGQbq3bUPf/nt32vrf3475y0eYl4w7bbYiRO59geD
t77kvpYjp0jSljJ+d8ZYPkR0NamXJImXSiWkzcgWUXEp9M9RV8lyZ5OktslRTQfBlD8Hryg///vm
wGP+4WWzJoMJyHGQMtZ00vrjknRiMgADZ9mfXKbWNFodwn0S7L3qHOtXpVVeJmGLFdMcIjUhwvzc
8RLIhV0q1yh1Jne6jga3CltK7je0bLKfHxLcoxNarghNh0pnWuw4PO/T2ppEbwWiSz+jr1ieBgoJ
nyYwlXo9ol28RkCHXDS0SGdmrfQxaBZoiEmO0zpd8WEa+k5IcswZibcPGS8W2gveFLrD9/GA69LY
ejqhiaY0y0T/XmbUOMzDcN75DLmnWGWt3ZreSzK81WCIK9KjiruUlhr/agQxTLWxSgrdp4SoYzyF
MJD7nACAmL/H/4XVW7SeSJbNHb19jsOVMS5oahnGpEuYwVEAESWn2EYBbSXd2iofmKtmWJaKjdR9
MbFUiTiKiLuzEwDlsIUTh563kDlg+IYLp34qKbFlUz0yb6nhrzKbu9OGRVIvkFEw78P3OU5Uywe5
X+dJh0N0DUOxEshOhN6G966DpkghnaD50sDNkNYCAYBJPHPxPj5VSKy9VkX0q508XI+0mWINc/NF
4J+fCjPZ7FdtF22CEsCNVr1bHgJju6/IwfXQFlCW+xudfg9Ewc5AeCAdWdzkiD81gAlbvflRvhD9
bMuJeEmTYR7V7GiMzjNVXhBrsKW5B3aBr9y0Kri9z8zLN6aGcMPSYfWdNF7GEjpBFccPXsPmGJ9E
fVzBdFl0WHEtfomFCVwyJ3oDgKZhp2noDDrcrj7eo7QlhZMgypJCtMrKT5WWz2Bh6lU/J12nIOUU
qEOw9NkFhqBzJhWUZ0B8DOY1CB8pTxeTOIrOhmMFvl2/seobAZZvqJMpV7LQ9oPy/xg7r+a2sXRd
/5Wpvsds5LBrz1QdZopJ0ZJ1g5ItGTln/PrzLMhjWWyVNT09aKxAkCKBFb7vDWgeEg/s+2DhteuW
raUlPSO8wWM5FFeKhzVFuXYBtII5qol+1AdMuC7x892p8R0RN3SjJrAIEWEEGZSRwGd5EGiTxPK+
DwiDdOkIHRUZNEbBuLkba3PhSO1G8ccF5gBbF6FB5DJZqF0mCAqKd+7XQrsyAk+iQXJSfA+c2JyV
mGYhj+0SUfROTV4vUWEBT4r4bvNVC75Y4Ixg9RCKPzCLp5lykeHwmyRXAdMk05ziXwh9xxCwP3yn
MTmmMoE2LOGsS716yqpdf6jqm7w9oObj1wvh4GctpJ6EHKt/QTbzgfK1gf+SlIGAW8/HgMlFipep
lR5D+cdgtE+xrdzqaY38vM0dK61knOa1PF7nffVNTYpL5M82raLv5KJ7aoME5QSGwhhnNy4DwQjY
hoXO3Z9Hw4/2pgaOTASVFOIM7PreD4Z+0RhRl+jJUbshn9qgJMkX9Tg+xKQza2DMECGUeRis5HQ+
XhcgCQQqWjAlZfSVa4El4Jv/bBJRPgjdGbKKLZYmI+6OrO77T9WFaj2Oas8izb4zja9DntyYfBRo
JTCM/ODKRB5IBC4KlpGfr8A/fHsh/KrjDsMAq53NEGktFXbQAhW2qjUIOAvcYPeS1P3cd78CfyJq
UiWHPuvIkXw2O330lzN5sm9BEUCEDN7/5aEi5Z3vNDEWUMvxWbqBCuskK5uRQFnm5bqD3ResNHvV
6QszWGDwN/4gFYACj0wiDvZ1Ncs0MF/k1lChWuT2EjVGng9NEwYa+NshSP7nO8gWC+azCd8QElHM
pyZkvfPlVa9nET+WFB/LhwAxeVJlVx1DySy+qV4a8IpfpVrw47Ea5QioCwRH/WyxowZMgaXTTXZH
FlS/w8kQOE7CXEgeXJqnwUq1lkG01I0F//a7aoV2c3M5Ig3TgE+akesguu9eE3/WGUGQ+gFl96jv
o1skREROAzwDOSZzhuRkc6mkC/2e4INuIQg7z+SFI4QBwImEGLsv/QOpQnNceMUyvXJBGGCIJ31N
PtuWGuLH+9tXJdDDIgSGRvXZj9unrEPrJk6OanddFVjAeE+G9RxIyLNGDQ7ooDRxW4JiHpQYS/J/
PGGJ0dvzRGrBUBBkb6ULPQGcwBzUIhchd/5DhjwfHKMmf+5Yz0CU1IQOrrUyOmIeL2MRE94i7XS0
RxJZGuH9GiU01rwdqZv6biSRaqeotiCe2UMYrWD2xxeRHIAnuqpEwjRo13E5LLU6WyWh4s94bGZJ
M8zSOt8UgG/CAMFN0ihoovbwnoxNo1eb0U9vK0mFWG0ucu2lYL6p6CDJzHgOGyvIaEUR7+obS+52
ahfvFLvZ6AjtFty7vgwtgk0I7ClBrxpQSXXJXWlAQFOWrNFFaWqrMLpywUJmkZhm7FDdSpp3keLq
6iHDYGU1UqjhMjDNOaKvaXqDpiFmmikWgky0SKfNkxJHYpC9Uh+cmggDpPZllA8IN2agX6UONYvn
IfzCzI8XdW54VyGhmbbD08f+WlrZsRulS7xOLsbmh2FxQ6YVcK1x3YV3rvXYlATsxOTmtFtBtA2l
6KmDSTCkw4F5rqnJoEBZrgQU2Oe58IMti/IGnlKVXSfVIxrHDRGHPsTorXhhxKmZs6H73eDWIMM8
7tkVphvWIoLSyLwMQ8uIzXmufq2HOzF15zl5HggKIAl8D+wYEELCnPB1nSxZCm6UQMkbSUpa9pDa
yok8q07UDqZcMUQYk7TXvuVv9PRAO7qHd9xVAZarORbkPX5TiAqCuyX54bePcjWAjoMBlxszpOLQ
j+mWQjBbJFyyWD4M9ldHh1jhryGIrmwtXznBQWzyxNanLtxNuaOtqOY6q0wLxRvnUpIQWtC6TQwp
o/Bai1//xWa+F5QlSAUMv3JnI8rxKDtXdcSvDrYRYleGW24HKQ/BuKG9Y/Pc4HLepCbWHgcLr0wC
96UPK2q0WLgX5HVlG/T3ysvilYCVVoX/pW3q1bABcfLnMfKj595g/2WjWMGjfx4BM8zGrPO2iI/u
eGAyEftPQNOFI1L5n0wgH85dBmENJJxwN1It4/0EMqppmbHlghNBZNZf5oAskvhCHgmyw/ODH+td
DVh5VtJXO/yMC/tB5NgwBE8d+VHmLltsRn/bWeWZAdmAx/Zo5FfuuA4MNJkvJecT46gP9vO/v8u5
TkBoJGNKcigmWHKlNDAl60NQPOZ4r7AWkz+zY/rwt0OXCEC6Iebl82h40xkVONz4SBaGkDJrdDYQ
hKYq85PM2kdvZMoEDFREkGRst95/eY5XdWNr8EY8bAzBqfc4mldqceIx//Pd+IEwMN/fb+90doso
begokL24HaMLJLw6olw2O5dB2gqqRb5m1RO2axnrYpZZMQgRoKma+hhj18uOPDCSXeh8asH50TLi
9w91Fp9ORpQMfSuPjz1grfwUVmu3OWglQoX78cm2ViLs+ufv4bMvXLT/drdKplMlg8l9xKraih+x
+pPyNdsydgV/fqMPYjDvvu+zW0hCwC4xNL5vBHoXvr9w/Q2IeZHhsfyDW924zerPb/hRkJN3JLSB
iIFYbZytn93E67shjHkQGQVI05bxwIZzrWDBMu5Ssn1gkvlRmyaaK+jdqcq8BU7E5hBeamsbi08+
jrihztc9iF4yJGFKgobv2bgg1W7j644THQXbLoRPggKiZHogDW5Ra2ZbTYbE9taFTJITtVjU+aXu
gkTNnz8GPqV//hznDC6/CqVStwIW1+CZ9t3VIC+Bfhgrm0EEo7+Fc+m/xHduOc9grf0QkELYG0A1
7qJri33Pj+GL/9ALeO919iV50q96Jk7iEAvAIDhBsrR8zvVF/BBvjQW74qW5rJbuRXyyL22BF/0S
PicX6jzYebvm2Nx1Jqnsox+sK3yvMZTw0kV2neIoekFwY4AGgdzSTEAvn4d04RK5BNziLzt1DfhZ
ekiuIUeNPkzQOWRWX58H8ca3N7J2K/W7EDR4g23EwpePGcCecenFG5vPDWgx2ofjqq82Dni9aiWr
V2WRrs01O9rW2uTDqgWVCTv22YVZ5C39Wa+QkZrJG79cjN1OmCqwh/dm2X1xPzKHfpUWLBjm8qLZ
xkssoU/6rp4b84xaZ2FfS6tiSbRmDiZlDQIZ0yVjNlzk2OFopzgQNLrxwTolX7qLeDtgxawSkfuu
fwE6Gz+TzruxdhBPTvGqOvA7YJC1sFbl3lwbK5BT+C4O3YIcxxNLae9W/95hiLHoN9FVtARgts3A
ysK8mvcrgiRr+6LdnljyL8dFs0Rdf6YAA8VweOU8SN+Ta38eLh6JbsyCTXUMdsZOS2f1fbjSFs0x
XSVLawNecR2elA1IzB0qXvtxWx2aQ3kC37mBSfEV2KWyqV4wkU9nLYaf1sw5phv9BOZp6cyxLUJH
cQkFZXYZbC/RQZzj8rUFdML/CB3MRBkU3kK5IPwmb8HdOVjQ1yBVe+5CFnen7MICgAxadSXNq4V0
8G49gncHgFfec8bFMDOyWYIvTOjPbAOFBQVaDIsinUMdBq5V84nSBVB+c1FukrWLYVS7s47FwV2b
vEnBN9DPv19+w+pyCZ1yG9/Up4DPfavM8tO4Sw7jZtxgPEAWFVREAAIRPCCy/t2+/GKf4H9+MR/c
7+MFf+6y2EeX/lG7QlVJvWFBnV1kV4BPIarw7UCURrbfA2paf3Pxs8LJaYt171JaFnfVXUngZRMt
+0U8jw9YUs508OYAumfGGlm3lQ0et79tt+GtsWq36UrGIGBcpVsyY4vdl5PwbZsRt5hlx2BpLoK1
vbWOcF6W8sKam9tsDc95Iw2LrF+XLmbXs+orgUz/HqhqFhN1niE/fyqlJba3uCr2uNe3T2iqAeHk
Jqu+O9fkQkhedi/N1xQUrnop33Tf4x/atXyJHchSxr1NudKumofwh0kSbpjZlzhm3Q7RSuFjxF/S
TfSCF7DzZN90D8oxvYfwrgwLg7UwgxAy1ihsPoVoyweLEPS4tSuqDZGzCHsd5aoHLC4G9GBjg+HX
n9WAYA22cOFe95ZC/aHGh2IVstH4nmCTmizUhbNVF0RrCA1E+wpQGz7R9dI014F5iuMvCjsctlzA
QUHUhGA0fR4zq602UQJcvV6M+GKo0AqP1riW2n1hbs1xr3aX+vAFHl+AGjeQuWT4kmhLr5mhvh1e
jeqKWcV7KGAnoDABPOZrdYnuanHZruHMeA+kiIi2EZZoCUmi7gcbRQe/N+uuiA4CYVG+/nnYn1bX
f599DGGFrCG0dT4ZxibBNgAp0dECZFfO0r15AcFiNRyGuwqVaXbSaA58zXfWQbkK9s6Ve8r21gH4
F+5qNneQtQSXusBfbFnPy7nxJVv4S2EBBoTOXGab4QI/h428Hi46/usf7KPzNb0CSic9R9/+/Kco
Yg34pz9FO1uydI7RGgN/CuK6QbUyAc56wRU4DLFPFpRwU9DZidXBThMokXBsMDP9ZKH6kdQEq/y3
L/R8pZrao2qkfAqR2ml6tvTluFZQiC41MGhQyWIIsHW8lpnPO3crdqtM6xZMtZFHx+MJknUIWLi8
fPL1fLiG/O2DnS1sIyw4C8yroqNYPztrp972AblmXBiHR0i+QILI2nyyuPtwFclWR8YaAH0L8+zL
GAfJ87KRL4NlFsAidlhIpnCDf/pGk1/a3358QpKaja83LvVn61VF77QBFbbomC+KZXdhXoW3kIyf
ol125ezyr8oCrszteKvttXsGnW/+DcEBRNvX6tZYh8dgmz18vwzW5jbfNAsxQ2er4mTv3J26Qan5
EnvnVbQiir9mzLtwr5NTcJPeyd/iQ/WZMdxHGzj+BiERTRQMiMD7uxifAEvJHQSPtXqduk+a8b2W
ngyZHes28+/z7Cqz91DkAhdBD8dl+3oiM6otne6pBrX/53vmI6yIgVyKiY+SDdjQOMvVksd0W79C
UNLPkR5OoWyb9syAsKIV4SKJ3KUmkBQ9sNbw2iI+rnnxvoAngcqRhEVOcF0mi9QnRsSzaACdzXA2
alUDhF62aHNnTkhqWSC4qAJD0drPvF4/XOnzNQIaQHabGMPZ3iIea2WsVDwuMxUJbTSxDko97xiD
HMSqX4rknuiN3c0La2MpF0I6yIsfTfCjo/uZczaWqx+MTgDGQGNhA4tPx9kWbjSd3CuE3iOEuFCb
d6grdmgkLKofKhpGeGvGLP6XNnAcEICcBNvBmOFiBizXBYvxgLR1xTzLMoN7GSYZJgrZc5EFGwt3
87RcFKz2thwMaQWFrlf3XCocVia2ZqzXpFXSLbhOhUmVd0DlsgAMkUMhxeMTHBYQYMhSTIlX1jZa
hQf5mCzDE49I+S39Ft/LzyTrACUoUAPYBcpzJ4MNPVefKyGrMiceCF7IAfn+rDmIZ54c+vkI1Aso
fIOCS/d1bd2pZMtQmYE9/4wICyscc2GhGwv/D63aezRfyKEwR0vpgrwdl2zlOQaXOSiJpVKsSoHH
XCSxcJfS63l/ZR3ze/02X2LM2c2CFxZN5mX31cB6uXlqieMpC+xG5JUerQyFO3GmHbHgck9qNUdt
qMWqFQ3DyF/6MnFasYgo9BdjPNn9zkjXKGzn8QZlaTtZaeki8hYwU8Lggqhljm8VF58HjDPZxgl2
EBhlPMKKNej3BmY2HIdPLabFzHU+uKEQqmHBg7Ufo9z7MaFriq6sNPTudDJ0+a1SHNRmrwabVj/l
w3XjXrTjKWIHURs3QfzJEP5hEgxEAOAbNOtVtOvfv7kry5bf+PgpjnijapCQTlJ9i2bYLGiuawQi
bEhWWQVrajyFSGZJ2wjHXMhf6jI3LqLyIY9uSMBLmOo22g9UoECLF58l6j7Yu2JIz0glxFQxXzzb
QzN81GFtgk6OvIOaW/gUtfgN2qiqsipBgQaZF0I4DPrJqdbZfuDbq4bfSh2vMdxQnDpYFpG0zLxu
kYJsUnA3H16G+scno+kHoQ52+LiEo5OCDNz5p6zq0EmdyoUShve0z21iFzw56B1Ak9ViOLfw95SA
JZftzjCkSXEltr/YOBL5NkK+MgsWIeu7TSs2Yi5WMjx9rRBGdm/GsUEwmnC3tPaHy1q5GZWbTz78
B6srNIUVoV/HP0hpvb8NBlw8k8Efyaw3wBQKpH0XwbUnucRImKSS9UoBogNwFLRoj6ZHPK6CkXw+
xGqUH2zzugVWaQTjzjZZ3IYQ1sxLAYP65FP+fZFDkg1WA2MsUE713FZVSStNH+sC1GKjzIyOgBwU
wZhInap3c91DQR96S7Ls4B2V7laY+4C0xCAj6/ul4SFy0V4SjoGxQc5DVT6ZTnUxxr9/jnFnx+cM
mVIYF4p29hx77qChFgDeSAMzZ+F4To4mt4SDz105RHgEkr2BCG0kc1bIhOnRdRnCbSfJc8sev7CG
GstyKcwyq+bWL9DXQRpPlwAUA/Ow4aRgPLQb7ZIUWPoSw4uJx5h7TGWnhHBv+kNao7W7VPWeO57F
J6T8FE5Obgi5bqIqwS3+WCgDjZa8C8loTD/N/3zv/9d7QQUkRgk/rf79f5S/Z/lQBp5fnxX//f+a
qi6f4uAp/ccM882n5h/Zj3/c1E91UNXB9+r/xMV+vfjf74tc6+d7LZ7qp3cFmGJBPVw1L+Vw/VI1
cT19Cj6V6PnfNv7jZbrK7ZC//Ouv71mT1uJqXpClf/1s2j7/6y9VRJ7/5/fr/2w8PiW87i4N6pfn
6U96qf72upenqv7XX5Jp/hP/CI0xFX0mBU/cv/7RvYgWQAb/FNBykLkGnqqOyQCSZmXt/+svS/kn
S3eAySxiFJVXVFkj6hX7n47gmzgOaqwKKx3rr/98uHc/ydtP9I+0SdBvTOvqX39pZ3so3QSYJpgB
6OBbJvLHf1sxKWGZKl1kvBRadjDQob/rWbQsch/lN6U1VTCXhbpIxtJZT62yLREbFK1qmQJxEa1x
HP1s/ei1b50/eq3iPAUePFevzYvddLDjGCuWt7LTI/BricNZXehhJfezI0IyZlrjZ6OP5f7tEOfo
vb8VAz3BhzraOIWj3Xt5nOxZt3lzSRSLIZWXXYd4mGoW+r1q1c9RWpMo60d26BirWmW4isZueDTy
Yp7WinNPLhARsrCG1S2j+bWI3dHdDUPh7qYzM3fcXQocCFqSaJnKkatoKO1AiUQQaalb7gApWAuR
vepGZdfHCt7UCkDi3VT2zeYkZa78LY+CcIPwekq8ErJTLA6+iyBMLCOwddYwFaeDGZTZPsojxLam
U+zMvS7aT21x30tLzwfz6HkDcr7aaB/DqmwBGrr20RdnY99jiOYY2SJX1lmlVV8cuZAu6ziDACTh
2d7nbXZsxcHFwfboWujyGnnazeq681jK6Qnh2bzwnLVW10iiYRfg5ZJ+oyBWulRb11uVfWnc+B7S
O15e3RVJ4i7I6RrtdRSFeMP7c8s0qutGjtEkyaN2g6os/qCibjqIZwVv5dDbTkVzVL3rP71oulBs
tButzLJt17PGYpJqhl1nR78fprpctfrfGqa6Vs/vfv7mtnYcwnajK118KrXAv3FdyVhXzKTzUjf9
mx6B0FlLdH8Rql29LqJaQ4lEbS5yq4OCqBTB0ehDc0kAIbtWe1ubG1Lk30cx7Muud9pdnhYyEKOe
jUJXhV+ms/jXWdVJwWvd25nQyN2gh2MulRhqoWKlxtrxxQQ3lbsU0wUvcTyQVejZtCOzgVR1/o3V
R+lmLNti4/WyfZ1XsGhbKQmffWgqdeEnj7U7KAtfl4KDUavu3kP8beHWg7vKGpiVSe56MOzZk2F2
6WZsSNTs6A9+dpStMjsO4lBYpKN7p8xXU0NpD77Cc0OL5BOPtYv8u9X0h8KNH9Uw6dhDOoUEDi1+
ROUGhERmjdKF1mSPPJ78Qb+KZaqXVwDCFW1MdqNRa0BgkBjdhdjJoIcQZTWap6Tip8rX9rBSvpl5
4m+shBk38yUTdrsU2mtD+i7VSX+ILFc7Jr0zt0MrHr+0qKvO5CLwbGCTHvxJxcgHzJCi4dIZjf71
kOoLXhH8XuP19ixDbBluEl17vNZ7XR3WsUWYKnOJSatDmXwPOm/Th01/b1RYvqXFOhKjxXRg1EPG
WYwjUzGZBpO3Mj/gyR2x87RKJdzXrZIcfFI60NWM8cFz5b1ZqYjZBuONPhrBfWI73VLGsXmfjWVy
CIDkvHZt03Ef6slnzJNX17239Q9JYoA9OkgoHe4ZE5Z8FtuwlCRofNMH1msG8TZwIsQ2VSfIyS2i
2VZHKuXp9Lx83vW38t9Oz19bDWM0l+peX+raiFZo4V0XxtCjPRCEdwKmllQJ8MfBhWfLzzwdFHPU
GcOSaJ/G9Ws96HNfm02ttnhFL2HdMvV7e9mvV7zVG+roYeby371HgYVKkXbpzWCXYC5aULyBWpZ7
1/TDhQFM4smL2guvRzUwcST0tG03WXmlnT+1uzrwoqcqyapVHWRYRbGZ+CJJyTYB2NWN9U3vjQgT
mLVxnfjNwRus5mEwAFWORIaXilU3D2mLoEiCvNgpMSpi256lzJUSgrtTDv5j61bDPJFl4mipPdwk
UXFpifrK7v2lnIwotAZGeg8JaD7VNw4h+qEOVSQFI/9RqU/d0MPFHlJp0wLfWk7VIJC3NaJQd55j
17taAHHczgseNTVc/LYQ+7nW+X1tg9vru9U3d59loYvN/tCG+wQKQ7T/ltIeQ82uTNkMnkMl0tBa
YeoK5Wh81OURNNKgsmbIXe26GW2m8mx4lGOQyJJXV/uxGnA586T7gQd2pXQZXn2xG+1LTY72SU7a
cDqb6iQ7uYxScgNn9VOPvjF7cH7itW/NoVlc4kPLN/7B5aY6ucLXwG+u4HNny75pur1cJ8Y+Ku1w
mWSj91Cb4ckSD7fhGpeFqcv3U1fV1392baF2vnXNrNh6ziTtMszxsTHBjy2VXMHix689dvSSLo15
esmGcssjuepCHRS+OJNjPfJmHu7Ir2fvW8/7AR5b9VHGK973y+xKuVDLBt2G1JH30jD+fnByPLc1
s0Sy4139W9/IzVEtEy81jWxf94m7CaJhYAf8weWmOiNLT+DoyH6Kl04XnurPX5Y4MCQjtVv0WbRy
x3i4ZfLEQcBWygdzAJwcgCn75uX1YYw8TO/CiLBHAH1xluBWUxtOea0ESYkEXnqnhH14Un1ZvftV
Gh1PuwuC4k5tMZJWREm0TSWVmeqt53/1ulG8w6+rvL2fxztMpV9tb+8n2t5Kvz6ZkcYE/vKgAfIZ
kKXJ0Y7oDTVbJJYOs0LUTWdvh2hq8GId9b7+Z7+POvu9627+/CSf5azYPosID1qYKjBoNJOtswc5
b4bM4u61AWTECmwUQylUkuPsPzIFi0pVup0KUbTpDFTo88DMboKBqKC1c6vQO5gmwsGAOn4Wc1dm
PRF27murE1jlleMNC5mRyhhxotT02NtUuazuDXGmibrpbKp7a81yV1q/9ZvOuqC7VtIx2HcWAjqW
rpJwL8rqFI3ez8PUkDVOz3biP3VTl5HheT415EbcG+jK8zpFVE6XmXpPHR2My1536+8267+Plmfh
6uk71gRvWIObCBvo/Dvu/UBS/VKTnoNQvqlHjJpsKwwPVeS2eKcwarLs+t6kmo1/sRkcil/1NvXV
r/p2DEAUF+ow9e+twPmt/1Svedb32H0KSufaqWPiWAygyt799Si/nok6eayKZRiYgEP9CkT39BxP
zdNheqKns6kjKxAyfkSDmtlU+XpxW8HmhoyDvJAyNh5FHKHG06IJWIiNR5KhgOvLWrCYinJqx1e1
Er6WMtFDA1Y7C/ok2wXG40jM3nYHYxcXdXXq0AwGTxsl3wt+otA1+8eErcjyrYdpPLtoweBQvbU0
sr61Inwn3sq5dv/nJ8V8n3QQvyKYPPaHKrhqQqPWWdLBM1rw072vPRspSiNVECj75tfBrAK+xalc
ExVl9vMAMgc4eIsuU1WR8njFQauhtWPoRymI9GNUEXrEYOigD41+VMVhqg9CPUbNR0F15n3D1NoD
UK9LNVjWjSMBPxkDlKnlDJuGQE0eCshkWyMzqlPVN9VJE2eiPtPxCnvtG4V6dBKGk63eqiCzM+fS
soJd2eXaHc599qVoK2T7t7ZKlHS9u80yZJozTNy3Fdyh3XQWggF7PYt/nb21vp15xMl2kQr698+/
zZkCC6wAhwggLlMaQQVdpvx+OdINYx+UoxFtBreUQ2OuKfOeFfw6t7JomxI3uu5G9hma2BN0TXTZ
xnr55a2HK+kjawEVrT7PzS8GVWUu6nuifr4/foubzNsPGMDcGHJSXHSidSpOB6/uvg1m7+19HRXQ
t9ennYF3bKQo3wCe//nPPUsjiD9XB/RqkSCEaW/hZv3+z01cNRkaz/Q2rzcA6lLdwD5u2cSKc1A9
AEVieJvGuGlkm+rbAe23afCLzHG48Jp2uMhkoV3lqdp6aKXGX2oeHIrfym/tmhtXJ3SJ/vyX2O+j
uDxUhoqkAnRZEqPMQdMP+9s6sjYDORyi1P0egT3D20KoSo0Fm02ZHSdpimQ3FQvDJQRdkhPJRrY3
s6n5rGNo+0iJvHafOvXiGlPPt+7TJafidEk7N06xqiWrIKyHY6BrOTqgbtwcc9wLqRnJhB+jqdrK
Q3fldTKCQ4ydiBP9aicA2cwsK8bbSwmG42vzz6soBERALSQGCZFlXtpNzea/KfdKmCGvM51Ohwoh
5F3iLaeC3Omonb91fus2iBZftp0dVK0gz7ncVPV66jYBM6KluRgGxNmhStNhlbP8hNvaZuA/qZsO
BptkoFWibHcoc8pDuTX9yQblV5+p1Xfqn1eYik5uOJ9BhCc5CIYIAtwiBiyGVVuAR0k3ybiWcGO/
v5eB/7txOMjlM87gY6Xjv+msSn+QDrFdXOZSjyqnKL1WWYpLOjRtBjxebGcev5Z/tYdRADjGKrdD
aksHLfENVOKc7LfLTA3TtQITQmSdoQfm5iVuiNmIdYGaXmd5KUw29t5QW/zX0y57NS0eOxeFqbhO
5RvZR70jzST3UORyuFWDtNjapq8dIpa7OHyH5Y2WwGUdKh8EPlf0IwuB9nKvu150bWs+LkFSDmmo
K5LvuiyvCyC0D0GbuMtRsuDSxKZ7OfWIS7M7xmEYIhglZhsxsfR6I++tabbpCvBdBjCB1VvLW8dM
bcABeKRU006rELHPEM7q/Ru9cPwbtUMBMHDsCu9D6n71qHuYxUrvXhci8mNArlmprhssKlGc6oLY
SlYQCkKYDSJW5P0q4xNCsEh0nOokB3bwqITV1dTwdq1kCjmlKgCsSqqxO/KXRW0LkjRqvNOZpSbZ
EXaFsVMKb3lWP/WYGsUrp65vLzLEK0vxyl+XnXpM9VM3NUD7WFx2qjp7+fvLVk72yWpb0UVW6t3d
bjiyzr6ZwA03KJ6I7+92zxlDw8lr6VtURWT4XOIZUmkXCyVr+sU0ub8tAuzW6Y/241QRpDldp8XA
gG44PnHjz/5T3fTKMcD5vP3OjSSuKpYXr9d6f/3XNw1C6wc4qWPUJ2iPiENrXfuyXly+LtnFup3Y
yVuNhz79ZQ7+r1GR9eBHjurYuIFB6y0qPdPXnusYN+lohjuzUIvZ1NorvYGMuDrXXW6DqYpQOS/o
RviDOEJMWwvJiYAJGXa2mYpeUqCjE6NWLYtdiO/+p3VKmby1TimTqVUWnc9eq0Ryirxeh75R3v9w
BzW59GU/fT1IXvs85pGynaqmxsaOQXqq5Y9EqdLLWFaR9HdQOhDY07RZhZq3aMVyNGwrLIzUwTgV
g9zsrMrIl0bleo+VhSGP62sPo5BI8Yps7fYNCPy89G/aQvNvlKhfOl4tnaaqPugzVse5v+iMkCGu
6dSlUzcow0KDmxtK5pwK3bFPljiDFQZw0hyBe/9q6CNHPxTSOJ+6vdVPF2lqxMvfGgjyImYtS6wS
A1dHXBjbiwQ27rUS5tmlLJnf68HqH4YWP0qUYgZsc/LhwW2yk9nY3XXk+588B9b77D06FehzIZeH
cgU4KPZFZwuYpnPtUi7G/ltfkqJBdLWXSMfrvXFggX2VGQnkYKvWf2it7+zGUG5viLcDFrUwcJ6K
06HNb810LK6nghpw37BEdFdT0VdS4+CFxtVUaty0vWkD90cUF81ObaX8SFBcfw1QDgNwha6TdlPw
8TXIGNuOv/LbOEIv+z/9tCn86DTusnAwTIkvptVz4rBRjfJYXkwL5ux90RlwCq6tfEW+0jhocXYz
ZWWmQx4ll15b5sep5PITLGPNMpGaF2mcsDTf+qO3okE/qvULHZfgxXSWmL19WwzlvhMBtqleHyId
R0LXvq3t/Lxe62RmwzAo550ie+4nS3BcXc6GNkUR3CXIYAifoHdz/puSG6/qoTKzb9XQ2YvUdctt
nTTHsB/Q5OhTXEW8rOwP01mGvfHWLKsjm8TKuJg6i2LSuSCZHe06lmPr4GRBsskdx4ei0SVoZo/m
0kqT/oalkTMrgwAp76TfRU0OT6CMbQDFkfpsDQPJeNk4qgRzD2RfsJVFuouEIBNSMcpg1814SC9T
hBYc4MYNy+mZj2BT8KKSksak1Ec1Wiy03g6mH6DdKg5vdW0KCUwB2G0B9Fk6zO71ddaaqA0BesdV
5l4L/Wwx5LqxNWJJu69Ne++qTn7dxEN3HdbujiEw+pJbJ8saoz0fJdpPZ9PBHktYzGFbY+QXK5up
rnRaUnsqPlyve3EyhrdxXmFSIcJ708582vC/Fae6aTP/q+9rN/ECU8qXrtHW2yr3ht3bAdFFhG6R
8UuSWt2gPgkX6631tYwE4I1iuuPWCDv9NGJR1KRJcdBEaaqqmXV2ct0fphJjzM/6NoPJP4RyN3+r
m7qQfHuEZFetO4Lz5bdQk9NlV/fmVkuRhI3zwfuaaGD4CDoPu2xI0nulxDtD1Geum20HPwyXhFT9
r1oGUyExFeekJ6l5pej1nSnq0ewhzez07jqVwMllKhAcaONFrwy7tu/Mm1TLgjvYx1PEUK+UqTAF
/nTf9kXLVIhFN6/9rZsXrIoQk4j/T9l5NTmOK1H6FzGCnuBryZek8rZfGN0z0wS9t79+P0I1o759
J+7uvjCIRAJkqSQSyDx5zv/eHFn6AiP+dbVgLM9GtnmwqbFTAjf6n6uF0UIB0s9n60cm+b0gZyxO
6qCJGf74aaFM/sdmI7WBNhcZjItPnqb6iV+e84+H8v2tqfwdna1hmvEneVX7LDV2h3HvE9FeDpOj
r2yblcjV5EYNXNSUEu0rs7AvbtJyk62rN2KlbNaQGGun8qstFZzjCuaJDBK2yn+pXA0GfaskFb80
y9mu90krJKtOmvGUk8gtyvZGNTtYDu973T6rVgJi6gVckWqoQ+b2+yCOvYfQj/6I9Sw/Zi7Zgg6B
6RuVu5yW9edvNn2xsQX+1e9q0xwgB5ck6W/jOhSNjs4AIdqshZ9dkiVvTd9rCAZIXilTGJzdGe2h
1En0T30OD7rRwTb0H66Jx9vHXlydCkUgQgzDTtTSI2XWyzuxHCqdOLyuA2SLUnnnOlWm36he1R7E
eMcuwD5otYkGlLL5vQOHuZa0cJlN+eaXcZVmeggnA+CopEzvLWQwZ8CJb7HLMs3OiLipZl0O9s5L
ZL5RzcZMkcAS8MtenNNArsy0X0iZGRtq1YfnyO7eDWvjTYKyQ0X1ry7oyAI7lvMMMD46l67xod5i
ykRS9cj2Jrr3Ct87hYkNe0xBglqtx40MmvfSIJR7XahfV+Wq16yI5/62XNcCvTiMRiRu/Tng6dN2
E/RhkX2QIwjS2FyQ1VNztJZDmJUNmV7O5iIpeNr5aDH9bVJnyk15qKY66K3XHIPAaHbAJeASDzux
MwPP2hRFFH3A9juB0pzmc0LI582f7qXXRx964ATHOcjhblmapp/Za8/Vs4NqFm0OxNWASqKOP4PG
/Z4YE1ztbjDe+rLIoKdIj3XaT9+UPVrspq3/q90jGXIbadaMhBR57NH1UXRbmiqZrdLYquOa777a
urndlzM87o1unQNohba8/AByLs3rwf+nGehOduNUdrRTvSFbXwgWlu66MqFsjg5BWVnn2I+rTTja
+caaLXEe2YVBbDNUn+wbKSqUbnDsSQy8lh3C2mNUfdqJZu9iM223zayXn5VpnyPe7M/ClrDRLsOJ
6v3X8KxDB2mxs1SyNw4lSVEF1eAVt2IV0BHFmWfdKhsrAeO+AeitWlPuUTU4s0oUkDDee91rNAae
gOWUZYIkS7weI63e9DGZR2WDiiS+N71Xvyv+wy13PpKBnQ8lxJr/aE9PM1FZuI78nDpFE/YLx+rk
s+5XwdJZLaCVoHfv//cbghjnbxS+UDSbBAJ9wDgqPg0D4n++I3S9ygsvkg3JGhZ/3ZghFTZE2q0+
OOFHhJyNUbMVEl5NxNcekTNd7GHcwenRR8ZWi3L54eug1tmZuncEH6ZXGCsg+8MtL5z8GEofbrml
WTh6t25iuClcEaFGN7boBunDjyLr4p9ZeQcPGtj2nJCJ1wVwy2YNmmts557sgH9yplfVqU1779Zo
qmHX1vb8UMA+vDYnw3xf5unbIPo5z1/zmJr9ELlILJYl8CZJkRuUfv1dYKE9HyYFPw0DWyXs7s4z
w+48a6/10HV3ykuZVXPqwPnbvf5d2ZVJdarD1Fd8GVskEC5XUMZmmbKBq/Cmy3OKhZfmLxcTXrvj
adMcf7FlfZ6dWr1aA5P1vm5KXcrJO1RT0xrd9GWai035aE5N3YaT9mtl/O2u66HnmUPIbJc3YXUI
dUrbECnLt7FtwGsuUtYvCfDiU1ya/bFKDARdq07rj6pdCHjf2tCINsJCf4tHTUGiBjbMwRcUObht
9ux1EukIO7h3bRgwlalLCbI2re4cIt/JnvUxtI+ajYLPPx6Do/+s8njR+LXhN13sppt5hxaQzI2a
w1/mTsfsoXM756w87BTxlQrAAr9ROpUNiNOmyTX5cLlS5sPFNk0zv1E8/Kg6BPFMFr7eRU0yAkfD
ajYi3xi+geLzcl0LWrVHi2jgdVLPmCEviexyp2a15zK4i9IQ4DTv1FXrtfHKLwM0IKnQXGZsw8A+
jW32rtyVaZz5HFvRL88OPAIp7Fto+IigLk11qELwjalrntSoUITavi75n6i7UjbLzG9zOD/ulH9k
R/WO8LVcq89mGoNvywL1JMAeEKJflpE2b8TlYM0jzzb40Det68gcWAx1wpGXPSqXZvasnUemAtC/
WWzM2G53fr+dnCb9DoiKOpXZBsaimeVbOgd7A2DCd7sOGuowC/NoDf34pPX9D6MKku9hDqFdCtLy
ToR+cm8GkIqpjtwdf/aVpz1GaDWD1YBrTl0Avogj8aiPqeinOy/VuoM38q9QF0mDl6L0rc+xHdNd
Wg4+QD2t/CCOuiKuG2zNtIm3bOPsJw1Rlrii4rUb43TF0yU+GARHn7WJjwz1S1YCY6Sjf85DLDDC
/FH1Gi4Kf26kLbQCOEvNt09NkX67TFXzHa4IQt4Jv9OfTX2KtoFJnYtqAgJCOyZy9hffdpTpTWXM
BQFy6w81m1d62s63B2dFuMl4RhTYfspYgy5XuljYJ66ySiaXWxUaBDo829HGWVysFMGPzq/nWwtG
oDFq/r7n0oaEMiAFpe6jK3Sb1De6DOrPH1xxDz1Tfrnn5esAcM8BOLJMmTrVfD973l611FXUfdvm
MFzu63/dsxo0Ntp/3XOY1DqwCkpO2nzcDlri7LraP5QJeWQI9kv3VoP7Kae4hNMpXUihuha0cuQ5
e8J89AgNJuA0Tw00KZVny+svdgQh2jlk+DJw0Nt8G0TiPbFk+TWZnjetPKnui7XsKcBgHR0g0ooO
DS8AK3mOG5QUuxouATJ46TOh9fSZqjLB9+lROXSeCbeYKOqNapZ6Yj4xWDmqIVk6CfgoBzShlsEN
QXkysivAINOh6NPV17ClS7Yom3ZVtovMPn3WQ6e9nwx3d/XIqqnjz+yKvZqLJZN/5hNZwmplyWqf
G1ZD63D0IJsam4Oy5aM+nCY7/pyruTsIC04sQxcwErSjc6sneXYOR2SOwnEd5OVBJEX9Ous54jey
nBC73Ka51/yEPfYPuEPNN1FA5RTXQX4HEkwcyI54O8NsQyjt4Y/PezP7Bib+mC+D4i7a8UQwv8eO
RTajnbMndeVxKpzbOGYfDRJ7Vwq33iUm1d5tLP+yBrPaSEfT970rnHPEW2NrI1qx0fLAWU9JhcJh
IMSr1mwq20ZUOBqM7yKE6gHa6xAWrwcpRj7keKy2MjKLP7Uu/KPSe/fDpbBiZQ9T8NyE6Fa2c6Lf
C2v+unYI8/Ttb9eNulA8Bs7sQ1Uih7cuIvphGsFv1xuqiNrqooHbaSqNretBnl63DuV4KUU8eY+i
jTP1xneNipWgN5tPv8m9raynca8nRfHm2+5tlS2zQha+AhwM88vYG/d5lEAopkYukU9ZTc+Bb5S3
np30GzUgy1Frj8U326Tgz2iH5rAEMV9m331Q/US+81VtVAPlnfpIfdyUIULClYAEP85Q977ws6NM
WJfJtjLr4FtQby8DLdFvzG6GohfdhedB1h+XG8lm50bL+eCSaejPplcZq2KZMBq02yLq8rdZIMRt
ChTWsrbrPhNws8pBs2oBJMPIFmRr9YTIbnijLtU4lJY1rBpQahu6k7sIE6sOzYH0jqfmO0RWNsXF
9bSTyai9Fzb/+eWa0LlX8JOJ9BSGc/zoashkqLssLAu5H5Z9T64mumNg1NZlyhqRe5MU2Gc7u+Fu
nMt67w5iepsLqoSXDzrJLIeVapaxbdZ8uGJj82bmlfQKW9hrNSEJE4kq2xdh0l6ADArN4LTwBgTS
zfZXhIMRes/aKMzD8jattdh5KpeDSFnbVVasbdTrM2Kf/FSKPySowcsLtcyiecdmwVqpQcqrT1Hy
ZDl5Vi137PzbEUV5tB8Lc8cy17j1KC7z0lK+pramPaKlejSCPnwfvYIPJ8ngAzSj8L2ujXHX6dm4
Ub1uFqZrzZ76g+rtB/tnWgr9TrWWGc1BhK/5MmM/U42xTOFUXHfOaockBLEACApFL06+7ohT5/Ss
TvtqNPeD192bS0cdCA25qGu3BsMuD32XDEhMZMhIMuKPjvn36SRdikLn8c/Q+DbY8KsGXZ+tnMK3
EjavEqFI3pG7ijg+iN8w3Zk9oPzGKbKnudYlyVX9/ss519iej122vrTN3ELqq6raA/t9Jmvy59DV
IdSM/PRpcBxEA6X/V+em9JkdVL1mC6PE5UJsqP7oytbYmD5hoqiLiHoXbvyehpqL6Khf7FSzGgJU
qSDFPanmaCEsDHQHyoxgSUKVm2LKk/dQ1pAPlTqKXEJP3gUSKLtaD756Y1jjgaUF00H19rr33S5k
fa+GauFmtvTxraZe5oHQw6u6Tpbb1a26qWyZHxTPv9+U6s0Q8lY3pWnwmFhJUu1QPSFMu8CvqF3k
bGnmA8qUATsZCIL+tgm5QLKEQnApK6WB5OsXJ+8CwvpnoouTmjNanJwsm9dVG25AxFA/68fPISxm
rwQSUdUouyfVgsidJVoEV/HSJwzrAJg7ubQIqJ6ssBgeVF/QIrg5FQJOOzyJPD+TcCgurcCy3rvR
M+5UXx5mPwzpRBB4zPOrHpCxalKb0hN1CZ0iTX4bwUn1Ghn8kbk/tafLRboCcmAjFUfVm/OeRwrM
ro+XXtcJ+E2l3i07dv3V9fwU6PS5devkAByseJldL6ZkRjfWqhmmenumbu/DI1K8yJ3CVzEF+pPq
1FsuVViND4GjVryMSV9s83ikRHyZaQis7AQ8GdC/GtuuvUSkL8o1y6EkNv2QhfviKjvKHi2gnlvV
6zdVAbnzKq2H5i61bLlOF2ITUMTNnVMVFKt0y2ksRX9DCibYXoyVBON1UzXGQ4xqzAHkzkSp0zKH
Dl1aZmUfgCuRFydLkSdB/qz41atIIjdhaKgypDMbNsOijHXpdagMPAYTAm5BVhXPymayTnYyKpyV
KfKHYK82QpOaYDKafWMWDU9fxo9G6W4DCZOHaqoRJiUlSa8/KYshWeuh3wued7mAnJLhARTRxV15
DKPH164EiKWaQrb9OS76p9kbv+VB356UudUW3Mo89jDic92wqezbgDcM0pQ01WGozRerTdOzupI/
p80+4u2FNOPfHjpcrWjs8kVJHwZ7RC5V7/oNTxq4O1ukFtTAvjC0p+Gvy1/bVKhjTgTJtmoWMOzm
fZLGO5Ow6bNyd+CIXpn6bH7dvght9kDOOxlqqkvn2d0CEF/ZoPMeRs+yHhIioidfE7dXkzpLRuD6
JsUuqnUxDT1U7+U47mTVfQ1vEmS+mxmxujFMDrIcvU1qQ2+jAk8qBKUOQSOe9CgPbi8xqKwhVT6O
+Zef5XfDtvO8buPLMloPSWicDSdtz04is3UypvKP4KCwJtd+3YbK8H/0q/G8mjM2fylsrD1hyioq
7GNHVcGNSo9cmwqJfW2qFEmxOLeujvOCxb72qrFNJ4p17evjQYylf99Yxs9KWtOHK6TcanUN7daS
gGbVdp7q1H9qWYUqryD2XqfBIK6YDSjiipExpvHad1H7SIFo9Zha6ZtMk+mjjEOx9UqwRB2vzg/J
h+VCJS89HW4tM8kfKqsnz6/V2UmybUmSSMIs+49LZDhUHoyyWo8SfYxpWHQFPD9/CDQzPjjkIM8X
W5WL4eyObbM2fTg/D+VYwy1Wjvqud3XBhxYDYZhtfSfyXqzboLdeVW/iUQFVCpM69SGEN544XakN
BdXGJvQ2MvE3Rt1OD9ZymLJoQuGo/DGZdXKrWsouOvNrqLKpg+5qIznHyLt3rAQd6hE4LiIJ/YuT
dGgSVrLZDkvT1gzv4MZhtFK9hR0DOKhtwFN0KlNJgsK3dONRtYJSIgU5gdWNm/DX2dDZicLafQTk
24L3P3cmVc+GpTVPA5WtBz9AtVP1KZsbIi8IjJmA0OKvbH5ybuvOPPVxdncd6E4jfFXLPL8NtHJH
T1cMGpYrRcH8dSU1IM7yYF+ge5Le5Swb8sEwCGGFkFJouUnB6OD+1xkrfJLzwdust0SPiKQRpbD1
JxeA8lD1zkm1ulFzjtKwvquWOkCsDcWgnls7KxuMp74X4VNPPHUZrKYJolZbft3RGswIKtPLjK10
nBNQA/nkQpKtpfkpyuY3U/1J8WS6a1u6YqMvf7Y6xHV9TC1LQ9cdE3n17DQOxptq1ZQ6nupCzLAm
WzqUe9K4HMh1fp05kd8hDVl9Ko/UqL7sqjml6cqxy/gM4BkS46X8diZNC4uD5t0NVerf60tHtnQU
NhI6Qte9O1kM/n0/Gl8j4tj/OZfmvg+c9NC3UftkGbP9aCe7YDabpyzv2iePRzuQf8IoykHZhhG6
Bs0uvwY1AMgfPX+be2fXWfRczOjktLl9pw6DP4KLnuNw26OJxYaeDikSSsimpcfujc1oEVJTfqpX
G5qXPg/4bzvJeM4RBQ0dVxwHlypIWCz5MasO1V56tSD8Qzhh/yih51jn/mA+X89CbZLrcrFplOus
7cT/tffqNxbOqfDbH3JJehCcBU3Mv//ONyLzqSr9R2VHQIyUITvYvb4kMSTbpGws3be+Y8EzFT5b
7sV+HZ6XfQgy20seWrMWbAiC8J2NhGCJxFm92NSZsqle5Tf0tfy9lxrFr7FFDfekP0hzp80W5GOt
lOdU1uPtVE4bZbra1VnhtuG5E3az851kfrHT4IzG1/jncpKQgFMnsvqyeLUFG0gc9tpzwH+iizso
T2vjIQ3YQ0TqP6dOG3+GM0FMAwES/qfuclAd1owghv/3CMFfeudmGVh3Ku3rvfAsyFGKsd0NojJe
+FdquyGF1lI108ZpTw5hmxvVbMaEbRorhbCOoKmx4Aofhjh+VJ2+BgFnxS/vqLWW8aImRhGLwOrS
lC4T+zmx9oAI74s5g4x3AHyV0hzvFE5Owed0B3AYarVpSdmubb3rcTwfmySD3sZP7XfNRUzZ1PJq
3waV9V6XzefkWOlDSPzz5V8Gacakr/PCdM9IMGmaRs0hkfEw7DnRYDBUJ8O85o3lwsHhOttMM1G4
yQJ0L5Y6KNW0GrS81MtXNdsWNeY5k9XjNKX2rZn62orc//Sh6xBV952TUcww9e+Gcc5te/pQXrK0
AbWV/vjhi4kI+uJl9ZryUoP/zcvSKgTeDRdNHiPp322gu8sMZdt9XVY1f7ssXk06wBOmDfCXmiYS
Sv8cYmtXEFM5Xy2ZwXscAsN6VdcOFJ+LK4n2/K7piu6klz31lxm/Zd4zr1Gbuns4PRA3pHDgo6+b
ddrU0Y/YM1AaKVtxij3PvB9724MEho5lZFDHySuFKF8jjSC7jFQOgI6/RlZmZl1GFoaQP6q0fZyK
dh8FcfUddOPoBPIn5epEX8refXUav9kU/RCRNtWSY62N5haYaPFMpIXcltdTA0SBjRqVFNNnJ+fo
HT1SRJqdQd5Jm8oExO/ge/XAEccNafkwS6sfEWgrYvfRzyTgjaqVzccc+dU6dig+LTqvP4i6+GTR
n62r0SYWBRRuFbaT+MaCcx9NXfTTcIxTEtfmZ54ZCxbBiR6MNjDhfkzcfWEZJIkiYoGOOYyftluc
fZ93q6EFnx0vhM5w/LugMoqX3ouCFQp36d7wi+JFJ1W1520xr0pbli/DNOj3bZ8c+ckWL8rDGcU+
nKf0QZnc2m9WsRDyoPznkIL6KoOZXfUSxIflYPQe1aWUSUgIS1uze1StVkLzl0R6eKvmjqJa27pF
7KxV0w3h4OjDEjkyro5EWX2XRZDWC5Lmx05E2QuhK9TL8+KbFTXB2gYGelsLUb0Zc75tGgi5p4Cy
Zr7FfCnKXP8o9R/KXTNEtBsFC3vVFMYWTYDhs7C6ag+XBCrQy6RTn65bO0Zwus7MQ2HKaqMm7TXn
tuDHCJARMYXYsg9lXSRPSQH/bWTnLCC8vk9WRR/wKqx4VxNNfirbIr2XU78hCj8kK5AY3V70A3qT
qv3/OPgy1XK1f53ACHuEmNviQMCDkGg7rGKz919jaIHOnQEHv7Lnxjivy3CwLm41dPtXt1akv7q5
LJYOVCHW5ymyWG/ckET8M0paH10bozt17Wy/U2BFZKCJ3nTdl/eui3zlvDxEWR/0Oz/OwcgvTbeC
aCchUHBSzcB67UO3fZNWbd+NWUi99zJZ7zqwV3VrBBrQCadk5o+mqde6mROcYPl/jKGC+WZbXrxQ
FOhPpevB1ZG0UJv54HRqYnJbKyq1x3gy6pVEu+Gb05MKVuPnBCn3Iar/RAEUsg6vHV5Hq442ZeDn
d145dQctiqZ9HDTtfTZpKKQkMngjQfRXFvfyZ6jvHdPiPirkIEUqxg9v+e1pZWEh/VQZO8t2u9tW
zvLc9LmzieAxedGXBwVpzPGH5jZbrSImZod+v08sPdhPGsjqtjGthVdH7MuKIIRqThZPQGoT4ktT
MwNrb/oNxJmL8xDyK81yDYGsIkYcRR/JlqNZxvuVZuvEI023uDh7pKv3lRtXl163Dts9vCR8pouz
LDzWeSmqRWps6ZI9gaeju4y1gjHbB7bWX3ozp032ndDHS6/vl9E+NODLVWPTBUUb9oZ+6Z3TOEAT
KjMvF6qhhdpFlWVdekEYOzsKbJ1LU0a6tdNb1700ebcZu7lrxGVsPg7zzkTD69Jr9OYIbUeFqvjU
HBpRtnuq6l+NdqFnqfqsOasD/96vMxj5vGYeT797KDcpqWsmkbdQ3TK0KRt9lUsHna4x8O8zuDbP
/tyu0r4M7nn5IjUvSW5uqxBtDmVUfuoQFvEPL3IMNJkZqjpdLSD0mw3beBl/dY1TYlFpTC7salNn
ram/mHkK5fU/A5o50o5CUjkJEty7UW5BnPvrqkYOR01sZDx8IN8v7jInbI7XiwVFGx0rrXhI2JD/
cv0h4aVqzznyI8t1rhfzzOTgoJVwutq7UMtu3UB7U1e+zh3lpoAVMDAuc3jPAcydxLST7nLQIrs7
SV9CsFOCs//bnKbSgQ15aZulfj11SKUVvHgpwdBQMQcWcrqcKte2RJ0exi3/0vM/pmtTWE2DkNTC
colpmccNO3ZFqm0j2bkKc5+qnxhWOTuZP/zB8A9VyLdcNV0n8dg3yeKsO374VgOXU3YDSppDVess
Y6ld/DAaVBHcRnRnWXb2a0Y0QNmTzB8PswTxfZkc2ipyJNFwQwyEBS0Y7ZM6lLDhnerloJpt64C7
DCj8UrahqkhSk+MHrwyPCJGp2EPhr/WQiGnWnW/NR17CNrGxpcMNvH5D4Iv3SpKzzlaOqscAHK28
5TL2aldnfmB8DVPNy9g6dG4pDhlT1kbNbppM7QSkIRV2RnUXh8mOUH5ZDupM2SISRuvQ04Gp/2eH
5JX8y7BYA82ul8Xtb3Y1iRpKmjzY1iyXL1f8t4upsUbt/yCAuETmCP2mQzAhdwT8W1XWXWvvLgV5
KRK0BzfUN7Wqz7v6DFaor3RfG3ZmAxucYzjRs2bWsCchgLEbZJi+RUHyaIVT9sfcwGsuCDj84uHL
9v/iEWhVu57mFroP38xOftcSvGrD/GTqHnwssX24mrw0dpuba/s6ojaTbg8301kskyj7xdmbdG/d
Z5W+crqufZhK3tC2rRNrJHbik+6rvX1BIeFNNTntw8VY5uC1TUCAylYsHU0NfHTRpVqraS4dULze
uKBfN9dKzFGb9FWaBt3qaruUcKr273Wev9eG/tKv/JsGspTfpvt9ItX+31WhqnxUFYnyq+PFroaI
vBpX/ZbiQkA8ZFzGGwDzlBZMRkZmp6j0YxXDU2ZJmqqnCxqzW4ew4t04/Je3yujWrkVYZLLidVJH
N6U1NE9VpPMsMSPvIPyEcMlQJ4+m+FB9ylL5EM0iLYq44+KvbK4Dr2WUpwt4xqmfJFiBp+LSpfpT
KFv2BXpzl2somy31eJV4stmbhRj2RqaDgcmyFPTmAPEysY+97Kb3KiiMge+u4Kh6lA845XbVGL2F
lBneqsMrOmNb9NZEUjo1bwsn6ZuXIIuzjVPpSCuK8BkCqPHTyBK2aU7WkoeuEFlJQwASeTPdTlXi
7lg4hg9wZdSUwtrGW8LW+QaRwOlPK6YAyHcGiN1hTvFGywezhLBWkkbdixaQxOutGgUbT08PeprE
B21Zd+lFVWyscRpfyoaqosj15A9DQAapZoI+guBK0P7Zd/z80ixHJSlbF1ZbHi3HJI/rTQiZXtvq
TB2aqEFjtLHu7ArGX/efA6G18FyOPNaySJg7XTSfqvNq/813Hiu5YNv+dY7rUJmI/rbNYH1d5r7a
1dnVNpciOkXi+Wq5ul5t6maS+WxqIj9dzSIH0Fu5SPKgWtqchfQLpCRCaztCsLSh1LpYz9mj78GD
qxWteClz86H0puReJ5H60nTwF89emx77IfNf5qBr1sRdPD4Deu1mcLcWy/8NBKPixZ8m/zBrQHDU
THFfG2dfyu+q0/Fk9BTwc2HNfaoTpzxkU0iJd6KOQZRlRzJQYBlUW51mfIluQbS2R2cc/dcMITR+
lAOUb7TMznjOcn24v7SkTWBLjA+Xluvts7nQH1XLT4iQuKn9lFveu24W8yYb2vleHUyAsJs8sHQg
Ctjyyv7qqEFUwnYkxAagJProqeoxakRtqF7fX2eokhjoWSh3OZwPp6u9G0oUzSzQl/5Q5Wvwh/YG
DXn3oQV082AXHmSE8LXAWFUCLVkOFlGRc5aRqArYjbAqxdZZ4c6qZzjdlpbyjSPbvKndKNm7Xdw/
dN3ajbXxpEdol2REtn7Ea/bO7o+6a7u1nmRwsWildzf1pNVUR4VqY2I1+mc/OBYJ5PYvP9PEbmra
4jYLejgcfzmNYTe4Ja3bzKs4NCEcM9xywwYlOCxFB22Sdg+uU5cv1NCh6R3lFIPldvmSscDZ1Y3b
rlVv5o3OuR6yN4LRabvqKAwVXdTAkkd2dogkuoreQL1b6Ge7oods5ybvcv22oQz8ckjy4dfmD212
0e4wtPBIVCg8qrNgLuQvTdXxmy1dRpQij4sbNcSY2w3PFmdfk4capSTjMWVUG0u9PvZhFD8aTt3f
yKqpfjS9++KPyOEgFGtToWgH27Tsg3cIzwgLlPWPas46wFpTe0eFinUeyXauqnrM78dI6s0uhCJy
k4PyenAHNAyMBo4nuzGDB3M5sGuq7gbLXlfIAvYbMLAs0pvhTnUqN17RfxG+jhHzYQ51gEQGEHi4
JU0FLk3a81s9V9vQthAnKEtU80ikH0avi3dRDyI8WApIYiuO7opKhivKWV0iETSvHXJpZnYL9MmC
Sv3aoVGhctYAbnpVTikIdMofVhgM7HpqD1bOsnwfuh/uYobsxT10S3CQLEF1A4I53Bt6pp1EO2in
kiKvUwPyejOEVLyoDmVTvY7BNvdGtYHDIhdG7YuWzd49bNMoOHp29EOf0qemqmAoAtq1b2a4xdIq
1z4gXVkpB+qVknVXJTYq14wMcqA6YccLQtPzp8xAfPkLa+O3TsrbLrHuY9cx74lIDtswQ776alNn
dSyr1RLO2E7+1CebhJ1RP42CLyZj1cGpU/POL15Uwyp4QNygBU/hSuH96dVTlyBMDdGL3YpsfR1V
LeNDq+xvminwdqpD3UoA9uGGDHR0owoKKcMBrdnIt6lsk/u+hLaAhD4B53qedl7VeBvlJgJSBNAI
8t5dev+/R8F7U712XXOjWWb/AAls/0A1Qg9/eXnwySSdrvYuykkUz7NgO4ib6khSHcICzzyoQcrO
37toH0LbH0HTe0/pBRH2QbjvuqN/ZGlh/4z9HUWt3l9a2MCNbojyzWs0xHV88HVWKClZzEW/B5ll
3Ttl8zWaT/QD9PBPK+z+YrrwTC10DDH4cupVmTxLpxYr2L5RCl9s1462H++htNSXunPAwI04q8Ix
VRUW9+Yu1CNxVi1lX0zKy59lsLskfs28APC3lHmUkxk8atmTKgBRh3kpConh5bkUhQAXJSIQVNOu
iuf+RYru1BjtdO/MWf/SkXVfCZCAB9UZwc67nSW1WapX99LxmOXWkrRgaJ118mkCx6U6lYlKC6C2
9nSvWk5AjCFoTgHbmxyu4SG7TW0/PPcAStdQ8hGLWJqQr5D/Wc6o9+YjU+1x8WkqJBbmwM5vdE+M
h5payWch4B4wNVNsWfLOzxqkOGwmxtdpaSmTbppvOcKJZ+Xf8JXdUebFW2fxEMCIHnv0d1SnTzFF
ba5BipkrOZrRnUux1ZCNPH3KFN00l9WjHZ3JS+lrbghGbQdyT+gzeG4+jnVfAq40KcnPJgrutf4D
uPVHCHvcQ3Lr8rB59KhJQ7+ebGuaeTsqzKn8gTR6axcpIIFSA6TvaitJenL/f9g6r+VWmXQNXxFV
5HAKisiWbcn28lon1Eo/GZomc/X7Ac+Mp6b2CaVukCxLosP7vYFy7FlxZPriRQzuOBOOP1yAbrNT
Z0R+prGr2cpet0cKUddkFOraQbf5WjPkyXjji2pXUNYHf2KWBooFOWNKHtWIKPU2MndurYPi5iuT
/ORML7O3rog8ZMQxf9+voOqGhi6X4E1Po4ubZUXI/T/hbp//XiWuN6Ea8Rkjhu/eEP9Mstg7Rqnm
YcSngG2xHWaWTPkVLXidz8XRXtkMbjudMyn4Xz1756ZX6O3kopUieRaN4R2S/lnPI9jnjfbaG9oP
jEZdX4URtjP7CLSTbDGJL2ygzhB/sB0OhpG7B5SgSnZLRxy8Inr12fMIw1KpE/r6gpMf7JpuD+nZ
UUKB8HNHpQP35555WS2yywRt0U/q7rEHjsfOMP2TW5UGYdDo9nFNOgXuGGQ0ERNloToMdJFCdEq/
a3a//Oya/hhZ6bldrCdDSPXiYUHnMzkNBMvLysd+55+o/ymrMg3Y+/7NJo3Pov1e4fyaedW3oYRM
oov+YMzYAsNW80cpCA5TvsVVHliyYVppukdZJ+bPovqwRX4w+GQqT1KXcdq/KsuEnWW+owZoQijH
7E5kqvpmNgAZKMoY6EtVQLCyfuipvkD4Zk3ppTUOZsP8HXXkXlRMsHM5tOdG5NfUhlm9xNTtrLw9
yKnuj7BFfypjVb320T+NlwMkyvZNAR1lnbBcxQSAVKYxKuipYPJYnJ2q6Vf4mPwnS5OdcIOZoUiO
f4sslldMA4gSJmB9GLQ3wwkHGJSBEiWvGrqQXY04E5MLe0U8zXMtq6u5TGGNJ8ZtIZF8xMGIYL6I
HLucL4NC73DEFlWGaXz2mm7v6MI8RzUe+7Y5vvRaKll8dg15X4nwh6F/hvqxM+U8wkI2Q612FV9F
sQ/Trr87S03Bcq5JyIsqGSbZiAMG3FwVl0HsboJM6dXTOKIxq00CpE14XVFNTgs117e4FpSJut4N
y8HqGc7tq+tAc3ZI1+4b+9j1aehVqRrYMCCTyrVPy4KOwWSI8zGs00K25W4w9mjKmwjfIxRrZtMR
E1iqIRruNmQVker7Zm4wb8vtSeL0wcMG3Vvh/9e5RVfpqGp7OMLWPNcCoAt2JJdur4JjL6c/XyCu
JB52ul9Oy4jXd1qFozQlRt7mtJswPQoTL9UPVq8+qbpoQojkC3dY6pJHyP541yKKPvb6/JdJzEYm
s3gvLd7igcLKwGf2i0NbP+RKFQeRcPZuUrh/btXUf89cNnCzQ5xcpf9CZH7HrdrXqemdY6NP9042
/BYtX0/iLc/CtNNQFfj7UYGvqyKANus9kVacBp17gP2avFbp0uyLHiKy7P+WDgFJEHVJTleE2C9K
6j4NpECUi7vW/MnRmNOLZvRvlYVsPhPie1cVyt6JWr68UoPzEA2Pqp0MlPApVGttfW/T4Ucsze5Q
WKl9zG0KKmLsSZGQVcD7zS9lSdhCygdSitLz9dIaHpuaD0srktdypK6vN2xdouSYZ+WB5F6Me5P2
oSxrecBB/W0UapBkURkuLsW1IvYEFU2CqOroQQp5n3Fy36va8Cwi7SPVHaCaVl5U9ht4ig1EshWD
FSo6OZxEoJnnIlHHneyafxKtrn1SdAxV/qPj0etPZjYFTVvsvCh+6SpDO2VlKOOeqM7Gr532rhbJ
e2OqKT4XE1tft7ymDhml0hixRIrhpkqvPOsai4TczT86SQJQn5Mc6rQPAoNs155tP/Eq3XdK4R5q
yj3XHsqijNvuWlk9aG4pDtHEGgrdjep7Stu/gelnmFxYH0Ydo8gCcnpKVO80FkEHQh/WyvyXnAUd
//Xv1ljecssYyUYZIOEnlIuZnKdgtqDz1ZiIBsDQ2L9W/L6dvPEbIkEu2dgxBruTSVQcsZC9Mo07
o9DeC1J94a5ifjW7xBmJofDHHHFqMmaX7TAkVnahOnopSonuCDkhNN7h7uYILECW8HFQ/L6T/2SG
9W6N82+pd9TAUvMBMvZFoELE7gODAhsPJSOS31rMavAIKV7dtLeuE9M9TomFPIm4LZ/LGR6ekvYv
Sb/4Zl8S9sWibqcjzNp5FmmGtjbCpS2xLNdaUoz0xAhF7eYnWbrxQ5ZQZWtHI70sXmmdI1ZqYZLm
WpiNBgrNtFoudZaPp2rKZixNbeNItsH8OKRlzGIWWSv0mOYwjKMOpZqsLpHlznPZxek+xqm6R9Zj
JjbF1Lm3bp5gSVw1RnVKYYUHKwsy6HKVurkJJd5KEuvVNrwxGLGZf2vb06DYa/g82ScdRftAOlb/
LrNU8dHlJ9+MeSAyHUb9t6Vh56Q1Q/2hNNREvbybzsIyrR3i1NbvGC4/JgulT4qu5QNZcQc5Ge4D
PFUcGXrcjZjAiF9EqvUx2X3vp3miftSp1fsWuMhHbJXwm+tl/ABPZ8OWN8OH5kVkjsKS+vCsFmyR
TJWPuGaImKKi+UBCNvnaYMrnWDHCdGaFREKBByDhRLutmSWLfq0UVERT+rF0uQjQJZlwuuPu0JgT
k6xphqnNnjiKzeHadel4bflfL5MrDxDO2CszAe2EVyK1LBzrkbU2iBLh74tUXrucj2w0g8HmXYoo
y4M+n0ZfKFq+72NjRUF7SJqJhPYbt/xCJlMLbCjjB1VV2gOG1j/doaDE3GLN0qjY+6gL0bYZ4Vsw
heygASL1B80onhprdPw5yY19DgTsG1jT6XXuvUzMfodFXIe8mU99m0XXhf9FyewHOItvRRolzwCp
ZFyyiWC5oahPWtxLbvvl2TZnJuyaJEaABNh1ybqojtjJqkPWB4gZuoPhWkHc40Znqkb+ZI99ffYW
zQ21dDF2o1h+1H196GS9HJt2ZEUhvHfIwbtejhnCF+7/aIHxOzduwr9iww0h4q1bYGvjUxTlaexH
BUArgRYzQz5irCxDMpRESFaIbni2lfyqr0N3XABc2WUvV5uYnSKkxcRN+lgEIBBUfWQFvVc6vlrW
FCKZHjosX2+j8ADVrfLQ9obwxxpQo/Zid5fXse23VJb3bSrsHf7uQ2hYtv2YJVrGj26Bt9ACl5Fj
aPoVS2iMJ7KHymgg6RoPs9JZe7ItM5xmRYPFsGPxzp6UYWpO2pxfE6WNLh23qu/E4rfpLGSZUmU8
DarxgMs9EPLsaHuCSepjHSdFYGYktGvNczxPug+i9oPRmwrzmMwhDgbDPOBx28bKky3a/jrZhBpX
lOsf2wTbZJ3AjR6j/5BIHuSwwDx5J59BuyE39BB/aumZp8oS0dHRtOReYKvoC+TvqpZfkTce+ElM
166l2pjDSgzjyK2CsnQfC5VVYKwUpF+pTyaAzt6w59nXOiXsvPotSWznoeqUv3Lii5oszXg0RVPt
2zknhQ7+jsS3b5f3z3Uvs4diGCdSvmaHhInxaQ1GxFSVaUW1y7BUzWg/E8FAei1K6T6KwmoU5Do6
yl9zMscLzm/GcRJpkPaTFbQJv5Ne6GWoJGSh6gbA6DzVZ3ceRkQ6dfNgjtpVlWypDKgihmkGupJl
kGVZkSWlfZGTN4XED0hfk0N7RGS7TydcJNwmWU6lVbRQK8Vr19YvCtYLgdtTdnTa9ruWFHpgSM3k
Diu4+Tw8i/oJlRw+LW7cXO0VE+1xeNuPK38J6fy8U9l9EB6ZhGiUyG3FprklNy7Au5+AanPB4HFm
VF6mKdnZvfe9iCqT5OMBrKM7jFMhL1Nr4wrSTdcJkmHFAHso3PjdwWhnP3m6CLKk2C9TbLMZJq4x
xcD1YJMssU+c4r0uJ4KSgcz2hYRRXqSwCWslvi6lLh6qKV32bcQUVZJE6zuRVxyUbHCCrsy6IInS
IxhcEeZLdbZV3b6wxieXxupOZpY9G5qmHAU3kh/NzwUEjrHMkpeW/WxsUWjGspA5H11J17TsWFWp
s9JnZyeMeDqWwtZ2GQQbP3EDx8qeyLixWN60Q1DCkNxZTv6SeskFs0+577wupm5dqgfyP8ixdlQP
xW+D6SZpM74+kDTcW/p+6UlhT6k8E7jGJxcRld46rvSRKxcHTAUZSaIk3pNJ913Lbbwi+3a8a2tk
Xon6ptH1xFc9Lwo6wwZ7ijLinHV556tywVjcn8CfBaZ6YhfPxs4p4MjEgHKw9R25HwtJErVO7oOR
Tsl7Cj6DzjVQ4AZCau9kMLCkODQW+V0NThCww+vu1hRIuAwKgR41fznBoC8mc/ZVVtJmrxXr+PML
m4XxkmTFixI1SzCoWvSYtMZ326QOvwwizPo8OeMzZvqmAp2rppohnIvDLhPp6WUw1J22AIc3jaYy
7kVI5yJ4SnkbdsS3D/VU+FD3Gz+yLfWoKuxZhsaSnwdrgQVh1uWww0PgJfLy5YBGcwrI4ClZyCrs
1KcygwjgNWctG/twGpMh3B59HWLb7EPCLkBseu7MyQFuh99+nKvCPfLlitAoVBHa4F2Hjhi7ecqX
MGmYGLKSTZuHLokoO17c7SgG9MV0bCgwYmt8Ab1wfaD+a6J5Msyb6l26JQBKZY7ytKT45DJR/9Dd
Yg4xG8HM1eir/YDfKXnUWokNjYW5sV6Z50EpBuCF4zQvVcgsUrEJmqK91dfvdgoroCN2gtcHamkt
HICIAlbSGiPT2Y3C7cDylXVoml8tYPdDpKgyXHqsWYvROkqGw1CqOdzFlGWp38j6lXyC321X9Z+f
1fZo+5jSxdJYqUSLi3FynxwjrazY0bLP2B65a3Nix8H3vZOimnjTHOwpGkM7fkPUJBjo9lpfG+wu
qMp6TvZuVHGlBa3a5OeuWyi4LzuCxF40xcv21cQ/RvHN0sTqBMEKvm2jKGCQWt9A8zTU7TVXGC6S
jPP5HJV+qkaYORXNacS4OIiqyPWz9Dx26BIVFmvQYCcj3N4BZh7UhZ3ljbKdCJkYXFLK14eYoQm2
v5FBbAMkSqxCkH+/1pXH1mo0wWtaVwshOuhhgsY8EA46tuaXuxS/wF1cPtlo4pdLxiC7Y9qVPvjY
4ifn7bsS+lSHcj1sze1gYubBz3z9Kv+/05Eg5Obranz/28NM2pILE1oTxNAO9nc2J33QmoVu723F
xGCkyk/EsngUdbggFl241CTGE2DjS0/Cz0ycBsodhwHG32H+k0TZmQrgpCndA6bQ6blQytS3n3qB
r1mfDi9VJB5yxoGwKg1C5EX5cy4xBFSM1vXLvlfCRX9qSw9fykVx904uycO0E8oJcbbcoqYkAp0S
NCEo8YtDVSwq76kzvEnVNY7DChOollWGU+z5k5T6ZdaWHRJ+b3TuveQe9gYXvmRZv3qbDNIBQowR
Ug7jWSG8nVvHnQmKSjGlcZSWVRM4IwmdfDRFiOuTesKMlGUVYqwLH80ZLxgFxyWqzr4yQdJyDd3P
vdi8T0TnCpGHXr384ct2ghnS6tkcK9d39azbpZTI9LHzrmOyGEdAZYFqLMjYQuws2dZPaomocWAb
FSQFzkx9EddPVkbFua6JCuirI0L7ZUcVxuOqNPKNKdECtaV0vOQfsP7lJaoyM4jw1ti1ytI85Bhn
GFqtvAuG2YMzSfdcdGg3PIWd8mIt3e8pT47O0h0HyDJ3x0nqI7dAdYrA0d/riuS4KlN+9pEpAhz/
BxijSXFVVPY9rTfsRZEmP2NidECSgtqZzO9DnLzYUer8LRPwNOYFvVJItY9YvlRx1vhSnU+N2dq/
QOZdsADGKEft+hNgyY3SIBqXvkFoBVqyq+M2P+sKNU2nNBdicb3luFA62MHSNHaL0rV7lo+7WozZ
UW1WvMMDkapAWrukt68Q/U9Kkww3fAFfjKxOv0dENKEEp5ig33Oh1qt4Jd2rhr3c2lH93rXaRzV2
zSUaEExS7acOU5dInjMPH6Cx2sU5yt8ky0vErfnMILXv5rK4NKUYL9aK3s1QfUdDNidvkMqbOmf7
xDOAVFHs7aK+2E9xFr/BFPyVdO7yaEoSQwyVpIN5UMe925cwG606PRRycr9L8GvpuXDr22i+AHzG
u8LETmmggnwyCHB2iVr82XqjETi5oz2xAzDOUqTtsUV7dk/NDtU7lfC/Uj2Zlpf9kTM/GCAW48Wr
C4FjSmmePExjXwzCzYJOSarfhfiLrQChxhTP/UXa3h22MU7uqYNguCEFViz58gTE8GfWu/MyJ919
bDv3pcfYIq3gM88D00KRSoajrf5d8GbDreadU0sr/K/25+ntyq1za2+H7fKvZ3/1/b8vsZ22l2gb
5/H6V874G+JWqqTMKp8P61FjEb22t0fbfDOkKhdt7f96+HX+6/Ktbzv8T9/2OlvfrHXVzlAFIYUD
xXkfSrBgUl0fqg5LGODUf/cag8mCYD1fKFB29/p6fmt/PvXzmMyUARUSteM8acLtINZpdjRJlPC3
ttnO/24riccqciBObdbjm6Wp3A5uaQSQiOLb1idKm9E9M8fj1rcdVLTpajpGD59dpZ0/xwxjX0/q
Rs87mzo0n68nVe0iqe+w4f+vvoxYR00b1PNXHztOjJlt46k2C22fkutztERMqozSWFdVmOo1IqOE
qW/qfkpXey8hIt91VZnCJSIm164S+6WeF7ZP8exjA1p/T2FcHDND5CcKI6iWUSeOhbbTdG/YDbIA
S4mqR7se2gczK44uc+xF2hNLpCUvzijHjjlb/kslnfaIuctbJQtndYdU9wrbLoaV2H4cuyljha8+
5lMXYoZSXryRtWfD5uYEi2rZG55m+7NS4h9XLz8Tx4gDPmjvDqD/SKyr+h2/NTLFR7vaq4v2TLm5
Z4vZi8Cu84kUlKY6mrKm0qNiyKTpCOVYeu/yYVDfSCWEMNrlq5oCJKkoLfjwZmx8ZOKP0fYtO2UI
jX1svS+jKXYl2rlbkWJSIKb6F1g+JrRrl4z1/uoVpK+tre2AUDg+tEi/d9v1W1/X62+eNciHrTWk
9UKFaXrsutmDp9Ylu7rMx1uVRBUy2HTcK3gT3ra+tGaxCznqurW8vmkuaVP+xYbmXxcsk+VghzHA
QVlfYzuU+j/paCUv28t4AhNElfQa/+uCoRfr8l4W562PoM70oVOiq0fkSz3jM4h691lbSlKyZD4f
HDde4QmG7a0vttKXsqKCunVZ9bBckqL+vY3rW1c6LnOgCk0/bs1sbuvbDCr++QpVflB0iEob53Uj
uUIHfc5E5pyylvEVy5Z/k24/L2mxQzW16NtX//9eB8RfQYc09MP2el8XDlp6n6jGsbPBnRsHp/oR
y0DzbEyrf05D0sTWtx2GWq0fu/UQZwpRH/q8rJ5PSHP+c+LrYi1fnJPQ1eevru0RkW/141efm5V/
VbIv/Uqmnu/KNnusdUrGyZT+69FXn610kAikF25XKFSYPi+r4qY4KTpkGBI4R3BqM1rdW7q3GCBo
H7FmOGxNDZvOA3sSdNeO1WJOH60knxUrXC9Ox6Q8ZUkCqXptjkkvzlMKzwSrJvZeif1meAX8NpJ4
PpsmRfWT3sLc78befpsqOZ4wgG9228XF1OanTop5F5to5YfOdsJIsiixc9A5VdESTNIK+9UZKrZg
XvK+taxSy+9rnWBrpW5kv+LWjUtSV75sXXUfs5ooxfKwNWFMmUE+Wd8bfB52+oQLr5Via6v0qbK3
PM991VgandSKRd3WrLF6wX+NRc52scFw8YyC4bKdjGB0vH7T+VkPwTgb3FdCPKvri+Ydy93O86qH
7cLGI9womntyQCO78Lc+UlejfdLiQuWxv/dSMSCiYYqbtoltm5tcnVjfzzIOmZzKHBi2vpycoj3g
sFrA/YzTY4VbyGs8vgghy4OnNPmhGFffy9G+AxJYFH+1fl/DynpT8gF0qlC/4QXK7D5X5ZulTTPr
fEY5z7EL1uKGc1lS5M7E8BRvgzJRbPGi96boizcowvWL15vHrdWIUb46xpnRMd3bS3N0YAWFjq57
yLdy7TRVUfLWTiBZRUNJChmNftKq2AkSagIryucEA0yXfVqY/QEYa8XGXJbz5X3ujSow9TI+efqO
7B732VYH+bId9OJkmMqTUclvva6kh9ht5ifeNDYc9QReXbB3UQxkkRnF4yC2BVJDHQ9BXLPqn11F
RHvUqK9ZjNMkjBtfml50L8G18oa1uqo0fD6zBrtoPWyPknWNYdfmY1zFxWeXNkVpqBjDLWuL38J2
jVNrGEjFSVj0Z5a4l7IpP1h7t79dM7kOU6n9lfg35F5rsVl6IlTUZ0FO1urYddAlLHzZddyn4pV/
nVTSj13NejOz9pxC5P2tlRjDKc+FZ1k33a4vUlOrQ62B01ZKVu0hsAiK3uk3Fn3NcXARMiSdl/gR
yq5nc6hJFEzt9LdMfqrxYh+9VlvZ+ZW7m1UwwgrPdiJPXEBbFWYsoccECIzV69hnq7qwSMKtSYrA
I6UX7QHlvU3K/Uwdqh8btBrG9JxKc9WXZe0BVnB2ahs8QiylOhlDXgVZYcsToJ8kbB46OTtz48bS
nz+/UIOkQLGDBLXPFAr9FLVIB9O7FPDG9k39ZVS6W7wwAhkMtYc40uvHMatgfSmaeCNVm8insnqx
2K29DYurvXStftjOYS7qXXoCWfzJ/tMzOL+ZiePdMUH2bVu33gbLmO+LEvnbuQkjOLBmNdhaKn6L
t2YAuV+fRx7Dcqv0ar+1iNMSt9bLD0kkLPzRG+UFfP+4nes9S31x8ML/bAmzeenG5WyquYqthX7K
m2K5luuhU0cyHjoduIaW6NvhMLiKjZeRbl8nXXPY886lD6KDZ8DWaaxnMos5Zp7LS6lL+6qOGmej
uVv2ZkqExmd7O7UdKGCabT1ct8bnS5VNa1FUrYFRyUQ+jUMJLNkmNRGzlkwQDOEctjXr9Q9QBLB5
9kp7pmoBnYjm1Olcvbjqcu6T+fWzuZ3RpBjC1MqvZTF8mHVWn0sQr+swNP864IDp7EVuN8H/nBhV
b3rUeStf13aGoxl+O2kNjsgN1iLrq6QdYNCkZxgGED3wZOTudEgGxJRaocZP3EmIBOxhmR9S6FVb
33adO4v4aWsSLviM4g6UYX3+V//StNgXSVvBlzGWLOUi0qnnKEFxyqHKugqCMRLLsRAUkde+1GT0
xAgohs5hd6+lVb2JqEmuW8vz5milVlZsdjk5dplyVEY7YyNd9a+qXemPtnC+wRjpIL1wRQMtlc3x
fWskkhpTKfPlYWtqHVQOxHjFcWuKucrO0ejBHF6fiY1n+bSM6ecf3rpsaw5SWcS3rWWVIxDriCfK
1kzHbNrb5gpEr09PbEuEaDFsf2sWumM9SyS4W2t7f12snwq7lM/bey9XntdkZcp5u6JZiUWzron9
1hSJuvDTrJrPV/PsEhukDCOo9U9tr5ZGw3MhgHgpLFNas7RKDZSmlaFNsQAgeW4Yq826Pak2laHY
1oo3Z2KMzuLY+QmB+CJ5lKAweTZaa/kH3OJ9Bgn9LnrkIhTlk3uFr5tPKEftD+xXrjA4ipOo7Sjs
jCXB3FxJT9Qhq1ONieeTXmbvBfZsfwiDwaE9md4dV/ypytr2azOfQo3szyc3g30D9pP+OVOIb0Hw
2RhosZtdi6nKYOLE8YUS6TGblld7qQwfO07oG6KwH7ulrxe/bDR+3typQ1E+bQfFtosn0FAS5qKf
Dg6PwZCjQHdHQtYANAcIV1DP0dCpeGz2qFi8brpAll/Osm1+ibZQiMUp51erb/jZTc9aJPV3e0l+
V4uLi37+OMwiOiR28rfpy/wpzVJ8awtHOSDTV9+FlWksWrsDGcj2W2IfKYkV34xlGQ+GsiZOKsUl
VrzfLNfV0JTpXzOtf/VTYlLeaZyTBmOUKpu7zwRGY5PMChyYED94iZH/GCkSFbPlQkVqKFY63Nh5
M3k7PaG81EAEuNX1EUQ+o+SXHOauyu5FhzsxVQLtW7PE3snyqHxCfC/2TYI9pulAVhrhwrftED1Y
P1xU39ex0m6G2oYI0RufKlR8UGsQMQu7S4CXCbxXZW0uHeNpmn7oHYukl7qz3dNc9tgfThCUZQDO
qJw0hboamqbmgHZexx4kMsLfUD3UawECtsNfyd5VduUbuFWemR6x2LTj703pyvuiM2nTpT85FO4h
dzsJiCkHxZySh8nLfs8V+fbTiHfusoh/FmQwotO9H3Eft4E1JN0LxVvtaBH3GcZWBSqfCncXV6rx
DvPzFyFJ4h8TF0xqQX/Tvidgyllz1GqBOcTY9b6KSR3JK/F4U2stfW5gqWyt7dBYnXZAOA84tl6x
HSKhw3SZvEuEWOWGjYoG7S87wY3YZ/bIgkcz1ftMaXXv6dS6t6aFkeK1zLzHrTXALryPBmLsyR4e
ti4D9cHRSe1m17q5dvcGo4PlCYFobW1dmmFh+NYVebg9YZ19zgYzM2uX9FRr0er2Kfr7HEFpNVPx
srXqUov3hRtVh605sbOhXt2FW8vTtf6eKgUMAYdEx61Pnz3tPHiVDZOXV9sOLEoO3Brl8/aE2FXm
fd7kKmwErmBVnT33OtWH9dWU9TCNAH8KooHzdgVQ9xhGNS5QXy8Zu0WI+Wr++Z7LdKyD1Jvvcwbc
MVuafm8jB285mYRFmTDT1V32j93Z+Eqzdro5iX0rxj/CW4xXMM1gNqzpxjxhvIpJ/E5yjCa2c0C0
aoA5pXeCMWq+2loHn2vwxv12bWXocdiQyRBsZ0eVSo/aptYxMp+Z7wVkGDmX5CuwgkCKlt62A+Yo
9Z6c3Xqf/6dPn9PSjxsP825bT29zPMHyijy8v81jkaTG3a17454vCoM+nJbz1swUrz9rC/SQ7RJt
tI07E9jslOnn9VVLGXnCpfVkr09vYnmA7h5hiI62rVF657Yd8qxltGvH6ezEmXPr8Ea/TpmCzFyH
gFabMerocgHnWZ8BIpi84CXHnibqqgDWb7vnA5r2EJv/9Xqy/6culWiPsh9ilD4rN7R0+kHR2v6z
ufV1ptxJjflsa6lxWx+XBoLdZ1OPeNZSHiOIG09b12QslPP6TA1IRovvW9+8RKFWcWNsLdkpw6mz
ZM0V/NHtMNjzk4Ac8vjZhQryPLL+9w2nSp8dl9u8wzvLnkkEpLZLpdgY49t28NTkqNbGct1aU+S2
VxIijrVepHmwtCsKLBvH387WKbN8YelAZ22eHb76DC//66kqk94g2heNAGv/r9MfrKlVb9uB3xEO
HgPV6q++yBzfZKpODzj6qLchjrIHqdkfXxfk7FNw3mjb41efuwP2nz5ftB1GDCuwEQqsyZ4f9DR7
7iavvDIHlmRileGACCLcWoRj2qq/PfSK5KZ1Znf+r77taVZb/5JdFO800ZSQfCrnZTu4EpTQQRCA
Qp0+oSqQdKnFyHGXo1G9yywS9ygXwGtelh63vjKtwCozKOZJVYtgbiLSfNIyOm8Xm4b7I65xKTZM
6D9Ctbt9wTC7j/tU3uUibh1A4SN+r/Je55jcmokSBSpyULIexovTmwMfACcT6FM7CqkwpTRb3tVZ
Zk9t5p63k1uX5hoa4H3rnbV5FNfZnC62TAa+z9F4a81RhN4ke1hBc1w+yljsK7FX1FHs2taRO82K
F4hHUXswFcN5HHIkGtkQ5Q+lqe4tu/nWGlGNHn54iMTwaA0xju0JNSl0Cb+iPjtYCYYHucVOp2YF
4AmtOU0pgT1uBYNNntUhRjmhJHC61UHfdaxBgpbVR+X9aDO99BdYwgFZIQhJI2bzrdoHPwZ1vQkH
XVXGEMbEmyad9BgzIQBwq1DSISkPg35RF7zmOk0xKC6gTnKVYzHp7+y7GGxgL+yEoV7LvjjPiqM8
NL1AHjuM7rkcEMAZxlvWjhnbP5d9MmzPckjc+1JaGq7tSgje0QEmGrVfVnOHZspXJ6PHkwa0HjlR
u/PEQFr2whzJZvhRHV60pPWeVxO+GRGDPTcmusfYeDDbTD0o5Ar7dfqOp+srFaHd/zF2XkuSIlu6
fiLM0OI2tEhZmZUlbrASXWitefr5WNG7ycnT+9jcYLgAIsBx3Jf/Imq18lDYrXvtM8yUCQSwu26m
AQV426iuiJZ9AWExnn217Q8lHq8bkBr+Q5//5jThBbkVY4Pu87B1TIOV20LR7jLGqpk1qs9GypmH
KpuvFoKzQQhIJFPmfYG76gAB9dRoQ32pO7/eq6Y77BrHCe5St553aqt/CUb8A0BMdfsAz5dKnctn
C/jHc6Wbn5U4qk7Y5rV3yCSCK+Gbsk8bp70ri4IoiT7A35r9bVBN/R1AglNXI8jY1sk2r8ujl43e
OTemCocnAFF2b4YbI4IbUffdyaoWRGDQaXtzwAcLgPBPpJp+0MtlJ5NV8i13q98Ch+u2qLMRwaPd
2I0CXC9p26vGFp0E4FpoSTBj7wy+9oYN20b9WSX6BK/OrK8DQIOzsgQ8jOZZRtTaMqxmiEIz6lgH
SUOEWXIMzs7R0Kqf9exHbysPaQrPF3GUbRo/g17+M7tGdWH9TeVLmNRorqmXqai0TyYMD5Nmz3Kv
XQ8J+Bun2hp5GN11eRVcgpERRqbx/k4httZph7+gNyytt8wIWTk9mhRO9HnCH2BvJMRQ7aquj6E9
/XQXA7LRxZ+KUGAbEgq9gR0aCG51bzvnoA9xhAgg02jocmpFvURKvkAEyLdDHP1ushKT2Mg88S3v
E0AlyFvVB27onzrFImYkDM/qA6YcbWU9ERjRNzHosh2Woy8Y3MIxcxuDl9gozmFNPxgrJu5+fbMt
O2ICdf6Epql614tN+7JxzMliqR5qR74J9cDfmx1IvVDTmaEoTkffazX7IEncLaCsQ1QEvxVWHlBi
iFAUIpTxq7eG8q1F1pyP9qnLfXxPXDhNesAaiDpCT/UYHt8HDUCe+ZkZSbtl3bMqTWwg02yjEoNM
YzXk8o61QKh3E+Tix9EjwF7r3cSqcPAJYRU+n20FQslHKbpEWepuBHmJGRHYLIKxAMZVODxmS/B6
ToOD7S3qs1X/O3D9DIEyA3ijq2McjMYUwEP/GM4OevsQ5jedBpWp/WuANBgB+903GFiGte0QdXY2
Zt6qW4Smi71adCCUOwUDFk1VkI9ELyYIfBYWSvdlqqZPY2g3d4Qa8VLsJkTRsvYR9vInIs3NxkJP
/uxNOihQ3bfOju1eFL/3LkriuxdrwelUcfejcb27MqKbNRvcQdW0qk4zCkutFuLGXLjHquu+431g
wAm2g71SJtP9gFfRnUPwuFgIxEGqv6SOewX/MDHKXkzh9OH7yKyd6EYAfAnHQN3o/E1TQKLI4opA
RRuYrLqV1qlyq2JjJXZ7BLpeAIrzLEA3fAwOkJkvTs6ilF6guYV07EtpdS5RnkLbJXF8LKfWPPZ1
5X1NvVe4TJ3a+r9mu97Beedb6i0QGeVXZPTb3MqCiz4G41av1GbHTN079QDPjhY4UHAnLEkpPpO3
DsK9YxUEPVRzxwjw3hut4Skd0ChySCEmg5mwGbzmmWJf1001FM4taTPyP9s1FLF6th4sn7GjN1jg
GN0MoGfleQcfA99t6KG+ptH1bZkyb3Q14FX0TeM61zHLpow+fqe5vs+DZLqoM/JNCEU9a3Hwl7U4
REHVucNESxojszM+xMtmEc8x81G7U826fR56PIfbeOm5SXll0D7XEUPdqk6PZeBge5c6PEYwYWel
Zf7R9SkjDyt6S1IdnUOzeLKM0T6MecT8e9n47v3sdfDQWi3eN91z6jTJJWR6cEl9J9oZBQQA2NjR
1bLNZz0wYG94Iy0KE7ABxBXxvXg/KPXzrPsE14jB0P4RONOyk2DA7GVFGqowsETTWryuQGD+s1E6
1ot6tE3xfOVVDZHU8kuQGmPmtYRZ8GtwkD1fFgKUWd/r/kWpMNyCI9HtEw+OddCDxpqCYWLG6XMs
oZE7BKXPNNTi2pjT0+I0DrXDt3cjqjRb7CpH2hzrfr3JwzJTF6CZE6bwSjqkJ2cNdJFnFlcQGadh
gpECXOmhM7tnpcX/KTfjZKd3VT5vBTMXLgR+C/zZ3hmmHE7B7D6MqaYxFOyyR4+luUvcVG8zcKPP
eG2ANix+hEOUflZzvGC89rdb+DRuiRI4S6ignnVmOikNyvFc7V42E58wAFaesvOlNhrgAYNK2SqA
PX2QAlOdY1q7nKGYtVf8ofNzFpd02WPn7GorBh7CkgIguGLeFiimRU5h817YW5Mu737QoPTWAAWU
DmBV0nA9JEf8+5gA6ymZw7cQKTjERw+4LpY7xxkhuC94IwDaO2z2qgv6v6mC+lb9h3lNe22H7FiP
NZ9JUIGJk/hHNYEk1MLjrOuzE34r8tL4goQ8ipzjJz0JrFM6KJ9mggALvRU3d3MxHoi/q51xir0x
ZLV+58Wzdw4j6yFmKW2b6sgqtWqO8J8BYty+uqY+3Wlp/DqqzFLDKkBGMYQyvJg0VT66NknD9YAC
vd0UIIKs7g42C95guUr7JhyRTn+6wdFegO26SGMrExMBk35aW3D1edo3uyK1vSdYAM6jOr3OIPie
DMAIdh40hypOvpQMDJCvxEKxL1lMleSc6hljvjIDoKngcty5IeMnIwX+Yu3yoDO2VVn0J9gRxWtn
1s0Jm09rK0k9cRrwxrW1CRuluWe4zP9pO3unl8HvyVamYxGn8xXhj6d+BuxtunbyGCDl8hg0Ws3K
MFKYTu+ke6u2q2MJDdwIYGcoCRJzGT9vYWq4A1LBTsgiY4EL7zxme2bRjwZxDnrxXZY9diFgsR+5
/YppWXvOFsxMueDqQhAWZ9N5jBbcaG1M6hlgRLggSWUz6dGbohj+Pv4nS/Klera8dvWlDLivXgud
DofwlK0APRsd5LRWV8HOP0yqwcAwfI0bkAL+y9gE6SGAzmu3BtyiYXxBqBx1QzzvbroaghES3FBm
MmFwYwcl70V7Qwo6P4UkOf6c3Ca4gMuy5j2DVX6J7MobbVVwyU6ym8xEkGBh8feGugDt67Y6CkKl
cpwWSCFjWYBDPXDroMHrwd8kirbEEcgNwGLtWVX55ij5LlED53n6bfYDKOblxjXLGWVvxSfaeK3P
e4EqSuY4Z1N2kpqR03JnkEUM/j6+XU4itbRQnTa2k6U7+ZUJWtMswCJ8trj6HYNGPYrCiONtIbkP
ZzCcv7rl+Y1m5Jxy1KhlOVg2idx/2cVVOWBJC+M7SWZZdQxLRcd/ZvlNObjPANeNk1xSfoYXPIZR
NSBO0ld7ryx/y3HpGMAxXx7j7QlLpuClcp9VF2shja55Y6l3R6RW8GQC9HHD/kprgHbLCvU4peNe
1esfggeWzQCMuqvh1xFPRXIkqwYbM6LKSenj3WYvi943nFeoBt97mIt7r8HrHhkHqI1t0rzIs7cT
93Eg7nOYa4Nu3Roi9PYYurO8VVxSh+lfG6LZtj40sMM6EOom2Mnjkqche6Xmsqwru9IKrFD3WVfu
Nl7R5xd8HT3QZ7K7bCAi0DaUY6Uxi0JfMJkBIgBzTpnRzPt3u3K0gyMFSGTXyC+33TntQUPZ0Umu
NzYNMepmF7fJl3nUL3LnbncJaummsNJpJ/da7krSFsz/Ww3xlQViLc9EjpA9ybs1B0nLxkhxDGm6
EIgmoo9D90ke/K1pyq1ZW4OU1EQ+NxUY9p3cCvmRel9zf9qg0LdE0BnlWtXPdrENQe7ydn/N3Oln
gFfGAUN4i1b3olV5C9M2POQzROdWnz7pS9chn+0stp3jHMwggbHj26jQOVHCbdATspK8+H8u/O43
yC62V5Dd9VC/1bw9PdRkcpAmhr6TLkC+7x1y4ycbQNb4KYXLe7u5NzjFu7fmHaji4x00WMYrIliT
c3Mwwlyb97Ebfle6TN2vd5hO8KI7LpTutXNR+6cME8uD/Jberx5T3JEPaDT287bJwrt20BVgHks/
tLzWcqTs/dc8rytnhAPCZCctoY/TA0MYpi5LQ9BHpJ1MONZr81kq2NVMBVPfDkiwnaQFj501nKbc
YlpS7XNnwPjIXcCV//W6dpGe/RCssJcbwBUWQMra9ub43tUXAKNR2PUib0P3tnTL0pIkueYVRH+W
HsnSZ2fvO9UAZiV9cgKFPlLqy2Z9W9810duulM+VN5y8xtxKS7gdgq3AUXlrGxYIpC9kwt4cUeg+
r2/42pYlT5LB0grVvj80gPSOoRMdpMyUxi411uM/NkFJy1OTvdsxkr7tfiiX5Ie8W7MtK9v+u+vB
Vo4F/tQ8B3DlNinwmCIF5NbbIJyXD4fuQTQNdCaqk37Ah4J1esYF8sQHW8cY1HnM5/bZYWzA/PBO
J2Ixq8WmhTqRA0oZ6u5qLVjVeSyf88HtDqY5M5RodHWnBgWxmx6BmQ0LvAdhFkz5YhdpzkO9C6Ly
0cmqdw9erirt4PY6rWnJXJvJ2lakSjGk7anHflAao2zqpbuWPT2BvmTGcJ7k7stJCvCME5gVml3v
Q6vfylsCq51c2X2XO7jG19xCREnmLROuwXtIdd9s4VKE3LAuVtIzcXCoIfGCbxgT/XPUA3dHxmQv
91g28tjjZXiCUC5z5Cn9mU/6xYuN7KDO4zUxSwTKvO4knYxGr93C2S1Rz92FRXD7Ahjtb0j52VlO
KE9e9ujp24UNY0fD73nwnrCXc2+YZT+xX3w8zw65tIi1M1A11Tlz3Pr79HbUdv0E8X69i2Xm0JMm
y2cmczNr51vQhYRUAi/gK7hkg5G4h/yoVGFtDcqJgS7KqFn7m46ZDLbA61bHyXXOE8Ac1nOP0CPR
KI7sbYZj2G10dZtFRVpQsOama7dOGC71Q20kxkHOL7/Lt6Px3OqPs5G3B9U0nuWpro9W9vKu+xUb
U7QZiwKlfyjkf0/Q1o5DkW+/pG8DO6anJY40TB/A+O+1zM5h57f5cI8gu3kCmlZdhLUzRF11oS38
KcMsuz1feRJrH7M+GD7Qf+E9vjEnr95ZEKSRxXAMHE4KXgKXHnyHQuC+5JbJk5FmHajEHi3gwX6B
b8g/nblUWHv09UneGvTS3683YS2VPany/z8VY7UR9tK9vE8yUpAfI8nbWHxNy94tc46w/WBAizCD
DHSVzj6peCxKFbnsbcgluzhs8qrddlnX/htWf/tQyu98N8q4HVvm7hZYwB0Lgthj8KGX8SuLI4Su
5TVZzOfnbTCZ39FaIZ4c9smpaMJQ3Uv1266/fEEjwCBdkN7GcdJSZUS3bta8ac5YctBQitSAiS2D
MPk76+aGkpT0u7Hs7deX8wgT534s0HXr2W+Apx9sVqnmLXq9BYtQP135IWZ90V1dPcvNlkGd7K33
fs1jIQjN6wACyFpZrr4m12Nlb32Ma8F6vg/HRvnnDqEO+jD6TOk4kXADWyRpefO44wnT+KX89uPn
Uis2kTKo74aR8ghvLW/+EUC0P0tzjXTVATS9PIOw65DckJby77ty9K2rApTTnNwy3X2kggQwRdYp
3AdOiBA8pHQtWOeAUiCbtZ4kB//XoNX5+fbrl5Z8I3us78xtPHNrzJLr6XnH+sk/753s3WrJ7se0
HHQ767taHy/w8ShFY2GjtV+1GalZ6VfW0YMc+295axUpvY2zZXfdyPNYk7Inx/3Xs76bzkhtqfjh
Uv+W9+GsH64ULB0+RnN1F8LoW15xPJxZq6jm21xVXnjZEEqBnAmNiMn7EmZbN2venOEJCv2OOlVr
sHurJN2tnHyt+q5Edn0zACHEEvytRcvLsr7xH16q9QVaXzTJWw+TI/5r3ofD/u30t9d1zhdyfxGD
9ht3Lg5tDGuXsbB8uNbNbSa7pt/FKv6t+oe823xiOe3tCnKeD3VuVxgS705Thj9q54Vb6RpkDip7
6zda+pA1KXvrgGyt/CHvQ1Lq+T2CAf0vrUYSISlsiHy8nKy9M7yVJnzblVxJz4SymVZnVXbQveJl
7d4BU0EbX9PKvNDIJS09P2OhgIiSlVnuLXTkB1Y7b6V7IPqPJGuDMvDfdLVbp2GrxBCkdynKGRIm
4m87eZKyWbtbSUpTcGTSv9ZZm8Ga96EJracZgyYlZOHC9BrU2dx1jp7OW5n/JgAMCBcl42vQDtHh
9sbLTVk3t251Tcvt+q9JKVhfXUkGBFL+7r4l/eEMkjdnCdgJLeE1Wjv728D6Vi7PZz2ywauEyVt2
tgiMGEuE5N3Mca0mx8pGBgZrUvY+1JNOdM1798el5MMhg1cp+9m4BxX4VEOlwDVAahApNzSQHMuH
q8QRr32RrsvPkiw7yZ0pkz7PTrPqbJrMsU7yhNcnenv33wUz3w0V1qqyJw8/KnoierdKtyBX7iB6
YsQRMik6WtnD7JUsx6Dmok0P8ore4pTSAsZZj5uv8iL/HdWq1WCPdTZLJw2Lg3menRMkgmGJQ1qT
Td2wWrlZ074VKOifhdamXHSHndnCgIwOeY18WLoWHE3dvwpn22IBIFLRrpG7Ks+lzqAy6VXxWsbw
TIRPri8PeG4R3Wlv8cwPt19u6rtHdJu63u66zFlk9/aaRyxOzp457eUuy2XXjfyANSk39kPebVYn
JR/JnGtNKV7/kh6G+tbGWm+DjSFWcUHuv3VFPB4NhAD3OoxZklDPECAtzvhMUmrprJ0ZDjI9S6nn
AfPUkwTvpjp4ibTsqC3nUJM6uy+Dut1IrbnLxpMyl+ZO7TNAesNQbJqIV102XuaaW9sD4KmBKbpL
E/egRqGV75EMwnCZmf2eqCSo4ck5N3rQPMLJYq0Z0ViI55mzTYpYvUv98XVBtH8KIKV8gn9T71CN
G1HlICl5GYJHWcLyRD2iAhHbVfop9hyUBc3uforRQnCALRx01vaPnuXPT2nV/ILveOpNrXwbcxNX
rdT/npcMyWt84C9+oIIUz5rX3putHx7RelZ2/YAFB61FHWcYNkFT11/qGUwvU/Lys66m9hZFHeBV
EbJdarHYApiEkufcqtBvUtVdhUQwylAlOG6MGKuHcSkhlISZwICjQJhox6awy4d5SqoH2ZNNVhQO
umd5jrAwQXiriINdWSE/5E/DN5PFs2OrLlJ+mVoZ2JGgxLFbAsAb12fmFhcxqtcqhE/Dx0hURcFw
12YFmCCvHZgPN4V7AanB8ppHsL1F9Wvqp+hpWDYQXaInX02+I6upnCWrzDDpRncRVa4C4TPDYrXG
CZ4a1LCfVFZCn1JF07bTOAbMICiIbQ9oVWpzL3MsRfGQ3UzD0D1oSec9zsumzoDt2bQt2NXUWAtC
PUu3WungijawOmNOmM2No44ujP/XlETzwy0FmgPlX4c2tx5fRZb3iMpMtK3CdoPuqbF3NMvcTVOT
o/EGmL4wNPNiO0CdgbVqO93Wk3aDFTwyGDiAl15Y3lVQ7e6aZbMmaZ/HpCCGOiBtZMNNK/VLPpup
sdVMQ7vIppiC/2QWfaVsJw+WuxemBJsRNXjtfQCjrj3235Ih/2qwlA4uHLo/75YJnxlkImiFokIl
pp//YrnzS5gn+repSUArIIjzGowZsGt0sB5njbVka0qsa+Xm/UXv4/aUpnHxwCPQoPy36qdmVGhc
WWreq0b/WqMadO9GyeNgVw3UV6X+FPcsHDmIPe4lKQUshX5Gfj3f1+Omx7hjMy3VYy3FlC8Gy7Uc
xwo2WY4C7ZY+Y/fuYCv/7qSzeZVT1Y2pPTheeIIchlNnhizagQ9OtVt/QRskf8JwTm7nrY25fWy6
dp+ryNpsfSyW+yB7wahwJmhfNMyVbfMK0aL5BPe8fyB0fJYURrvtJ0zrIENlI2JNSw3Jc4zy40GJ
+6q66HHhGghQG9oPEYtlV4FBd4d+Wn9XD4SVyxS1EylwULI4I4OZgGbjVuim0h4R29S2kpTbk6Xq
8qlywIQt98ceR4Au1TLQi4/2+Of2d9Ik9492UcM5W+4fgtMg8rLJw5+eNjMOJsopsiubKphhuK9p
aW1ji4Tku0wplpIOcsdueAQ4AwIvQOeaWP0P9EPplPT6a10H4am3hwCN97D6XpYHKY+HsD6kOqpN
1aw4BKwVF7dw4oHnJoiCu27ZDAm6J67hH98V9H2Kncxb4NvxHgpDfC3HDA/DZSN7kmcyyy4gBaCo
FmtRg9/gf6koh9xqr0d3I+aA/5dDUncAX6Fqx4+nabsCkdvn8aFUiQZuP/w6qS0XmYpSb+7SduFR
sOxoWi0MWBQp76NlkyMwcS/JyfdRLIz8AfK6GhNcX4pLFeXyzVpJ9nDQu/Lh61hH5uDYJaoSlpWH
J8akKBfnzQKKj7KUlH44VJJy4RbV0ZODEPjtULnauyMy3dx3JQCNjwXLr5rKGLLj81zYX1PsSUEu
zW56bacqvbpjBOBEQ3mzy1hnVFmt2CdFqL2oZTjcuXr9Mw819WWwC/VFD+uHjg72gbVpmC6IDvL1
6w30v5y61a820JI3N+NULOaU9ylqBm9RpXyBjxw8SqFZBvd+EdtPUgZSeJ9CqPuULzXH+i0ZNPNV
86Pis5acpQrfnOxFbRrolw9hnU53faCl9+OyQdxPHzZmUrNrN/OGPhs03pKUOhBNWcjx3b/UZMC9
1CV2CXMpfcu8Gh1tzWi3kjT6ZjgZuKbuStNCEX9jW13/CdMrpIusUd9HECrfmh5bBBW+3nHhV74B
BSt3duabpxHLzKfSHl+B0HTfrPLH7DbuF0tx20tWRkgn2Xr3rZkBUqiOlT8hooOWbtj/CRy7/QZk
S9/NMS7iduO/aoDP0LBtB/Ce7MVhu5+xhoUv/J8saJF/F37I0y0HVGw235WDV+/xaytRmHOK10yx
7EuTdhOa233xqsOY/oT1+0YKFWBsryAwvsDkVe8ly/Yb1hfcoTxKckRN4qx5U7KVZB275tPMKp2k
5IzdoN6raL3pMKKvwTSDSyis0LjWaMVAi659VNjs/J6ge9ztwOIh64m07L7yB+ciJX3re3tTGyza
HW4ns0/Pg2BM9NarVb+F4xNdJOlEqg1MIeqvkrQxIsIHUvfvJDkr0w+Xb/6DpKY+e6K/zp+MGHyP
PwanMBqU5zRr1fvIh0Yc+thVDXn1BNBnj+xE/1x67eckbtUrYIXhWddbXpUYVfkqce+kguSji3go
lTp7kCzZmKgcRTYEhrrTMVwtcI/N7OBZqsfQ0Z5y87lpioPbuRWGhfUeGfPyak9OcY06yHKLWHB5
VVQ2TVe5yMyq0y72cNHS7ah5DDUHK/DJekUhLP2mWpW3RzezPEkSjg6Qer14K80RSUqjB0uwVNP6
yd+g6QeqJh9xV1ZbgOJV+g0UdXaEju8cdNY+vtmWcc1dxXoxw8y5LxMLgMVSrZ3UvybQkmc+bdo9
wzoNNyL23GUza6m/JYLXgN/9T95aRfYspf2r6nXt+G/H6y0AmM6OH+txbh5GpQIuXbhI34HqMvkS
/ZWr/mdzHOy3xhnRB8r14i4LDRtl4yoFETfMX/rKfZaqo5He1ZHhfa2bXN25dWzdp6WHAUtdo5aC
Luxn6Ei/FMSv9nGxdYEN3aklL5U7xj86DYCYZbjNo2d2wUWxneQYpaH6gqpKvZHTO/NXtfSaXx3r
RsCIzBgdxsk4EbMtUd0trWfPRnOc191B2FLLN0lWFyjjolF1V9Kn3tlluOt9Pb7UiJP/XXCrI8Xl
mguPBPAzMv47dQ7UeCflIbjHOzlb7Lhk2hV0wsoxz7ekFOuelowHXu3oVjPQ9GfLTKyjag9wt9dT
WI55tYGXX5zQUvapVujYUg3OyQLve8brprnTDNM52Ek2PU34uOz6Vm0+8zaqQH9c5ztj52e0eZQ/
jffqDglD0rGwDs8vdluYv+AkIhZp0s/T+nhps8SBpBLM+7qq6odYb+uTaVTDJXJbC3dfv8SWoHPQ
xwKsSscHM1MvkcXye/9bHIyfk8hU/lJAWt4ulOUaUnGF9XtKhx+hojhfNbvJUDvW5pfQRhucIUrw
CIXaPWaLqLiq+Om1T2PrSDggfXShAoFxbiziZ3Rktj+H3+iAv0M+VH7rAT7IoJMYYTMITwLX/CtD
GVnv+tfgxTKa9lPfgVlGp7h59VrmhF1faY/gNjrgOTgswbtydgTXfP+k6wYeVKOzSBqoaXadtS67
yp7j1CwBIoFw3yXIuuBf80lzBu81T72v2hQr92bvedwD5HvrMK0vkuwMlOdyJ+7OetwjTKUxLjt3
JVC3onG9zwGE9E01hOp9X5X+56iev+lWoD9Ial4Q4I5uPUpVT3OukWb5T5IK++DYpmX6ySx0/7M/
s5ZYWM1LaTjOZ/84+pnzLeZTeWxHtT067RB8L/RjPdT29xJEFpY5VX0agqH4is3dtrci9xPzyDtM
HoqH2lcQzw8gb3R9qG1ueUtBVLDijLPuwmQZj4gdTbxECK8ZkfGX2B1aiKmFTtB9Xis0Rm3sKruz
DgOWgg/dsqFhTLsGb+SdJKWABdvioZlx28Ky+grYiSsHXQW6AcPRDbG74sFYNjZSvFdXMe5zp5o/
EQX42pXR9H2KFqBHC58DHSgk91L9azwP0/exjqztuORHS/7/ru8iubTW912f8wBP2zaBi+Dbf86/
5v+38//v+nJdvRpgbnvm3syteDswYX8uh6l+1h1TP9pLHnIZ9bMU5Ex+b3lSBaHI5rlc8j4cy5cT
OSvFO8Y630TZWAvb0qsa9UDLyP7OU7GP9nLzsFaTwjH2vE1dwzcIykclay0Ik3C+Rq0egr3Du77r
0bHZZaNWPMpmNHleRf+mb7Sm2uthot4FFUQ8OilJoNCu3rXLRpK2oUC6v6WzatczXUPr8T+lkr8m
5QjJQ9vumkcA2tas25nWdEqnN4/uY8nt+tFj/4Eimfctgc9Eoyrzs+fDJdVH59Nk994PAwE6ooXe
8Gi5LoajCXorRapGrL7CJoZ4fG5K5WDo3vwFRYbh2HFWETx9g5Z1lmuEGXC+vmqte5ywvQe/01jo
Ws6NecWjzl37DG7EwnXAMA56044XvQ7R7P7HYedmrmOFBeRcJl9SIJsere69C8gKJnrvnM3ULBHX
af3nzEmUZwSiu51+8rARS+YZTRcD7RhEyB1zwxAEXkw81kelyvojkz9k8Y0/ldl+R2Jk+BLFOMEn
Xds/Rk2vndS4zc7+mJoPYaDjiaGU81sapn8AHWZ/ODjEDv6imCbqWFj/PuMnczTGLnioiqZ5LpaN
oTI8DAvkEpcKhr5QkRogG1ZbPmgpvHgkk9X94BXdg9SXahg87TGNnDBAQ5wmWTzZgczjJdsnzwFi
HXt8KdMnRIcwiLAwRjM6dTzgg1Y/WEGXHCuoNfdJBqnCGM35znFBFsOOt69ONkTnAinjq2dG1pmw
R3Hxpnm4ZNU4nhU1Kq+ZUWDs4/fRXdL4SDwNjnuXlBNerzVBkqhL/EPctioODGp9cL1ihOiK6DIC
UP0T6xPlPo2d7tlH7QndYLCD9Diggaq+f5k7rH4wdx5fIwt55M7c9F1IUCoo1M8Na9DbcFSNt9F1
0fJG9/QL3jP9poqm8d7HhwoJ6jzdVVMYoYSFfhzfJggffjr/TBp37+NH9pXV6wZdm2jh2s/RC1jS
P5Gtzj+VxPhJ4Bd6uRUQKA9c/ZC1fJz9wTz2yxncGP8OcGAlFg8jEyp7QqQTiMnPAlyi3pk/PLAG
TAGz4Yo26vhUJ46+qPHPiK7V9541dUgh8wYwMypPWaMhJIN43/gQo9bCoHw85aYSvfqK5zw4Gmxa
MYIPzR7KneUPpz4dpq+mzdxJ04JXt+BN0aa8QDZAHb9GAAD3QTn0JzlKj5NzbQzaJXe0YUcssbjA
CIqZqi7IYMvDkMNvN7csc0IQUarI3rtMeymRzI8la/UxE31CLrCeR/KqyoWHxgLeNsMx8MEqW6wc
W6V76zCwvIy+miFfwS3J0NsmbjnA9FiSKNp5+6kt8Llckro5QVoyreIsST+ttQ3sxHiDyQMkOdth
UrBs9DzE76k0p/I6ekmFgwV7slnryJ7k4TRO7UYHojTkoLH+D8fNCEaVENT/17kl+e7SDj4CZ0ZC
m3d56yFy/TEq50uWfm2mMHylz/U3RexYZ92HW9HnxovqOf7RGEJlO+c8Zscr4ie7Kk6SkoNMw3tp
u8y7tyzlhHTR/OB1DZTCNm+/9KNTbYzBCX60gfIKocj7bWraIXfpDtAB3wZarkdUQJS3y+I/BDMe
UQeJf1ZRHfPZadqvi939NrG68p4491VFxP0eokB1n2tVeEDOdN4kplrdrwVSygDr73omljxF62zV
7g2IDM7NyxnkEKm4Jnt7dDbOULNm+c9FPpxaGRP4Qrr/loJRRTBzuch6Akmmg3pi8Su+7NxBce66
McCACOtQHF+UPoRCojtPJkqOT6m99L5aAcLADN1bHkxfLJVS9+QQKrh3VIxLYhWp/1tyycOpe7iP
lo3kAcHU9viisQqylK4FUk/yqlrNDuaAK4AkW9vI9xGyMLsungjvV/XPCOKCV6j1Ny2YoL/15fTm
lEza66nxX/I573dAxfpnvYtRw3TG7NE1EFWJEXG7n6x+OBWgalFwjMDsY1t1tlIPTZClFx8cNXrI
U7U6ZMx1n1S0dokYEL1OrVohsF5kn/l14ZaYt/slsVFAsWbT/I6n6Fe/Se1fpeVfVAKZAUo48JqS
OmEo/bkoWxv5PoIMLGh0f8bJu/PzvPhlNPEPxSRKTW8JgB7UkGX1uGGZSC1YSHpmczZ89uuhQdOc
CYSUjk5YXsMMKqCU5lh43vn93GykNE7DDM9LNOWkdGrt9KFWzO/JciZWPPLHtK5epCw2XWJOCC0x
Jo8ey1ZVHmKchNgPrDl6lD3ZqFnwbdbV6rxmyR5uqOEuxsfndtRaqjqZc4xZiNpIntOEyE26DbxT
xEG3a731OuqQ3TdmYV/8WafuHONKBRPpZUy8kiUin8UTLdWunttpVxUeFZz1SDumM1IxUiCb0UU1
aKssdWpFmarDeozmK7/KuUTZ7p/TvKtiOTEcMjn5erYem45t70zl7nZeKfbTmEu8qznbirLFDsvc
GbYHEWw5vTLUUARhsL47UApul5QfGGaqf/BM8+2WZ8gvWC8+eQlN0Hc69dyE7e5f/9Na++/zar+z
AN2G229Y7oLsvfuxy4+7/SYpuV20K7PHGGFXqOJHq3XVa7FUkwq+WRPmkV0pkc0kt192TbdDumH4
6bEidK90w4HRBnZqY3PfJP/D1pk0t8pEW/YXEUGTJDAVqLNk2b7uPSF83dD3Sfvra6H7qr43qIlC
lnsEyclz9l47afyWAIsowWoWdeWnXXUzDD00jYN+lHG47B2v/0GWOwc5YEU9+RrMjOhIIcmj8OCD
eWN/jHP13Raht6NmOrkgTJPGTAJDzivK1vuSGhHZab/RWhZyQLMCHL7r0WPsSLdy2+yFfeYBE96z
6AZvM3DZwfWYn9qwQVzcPxvRxA/D5gcRO7sMend2UvyXDaonGjrbnO5WJczPuBrPGlPPuSIScQbB
UK8Dv0pj6JDh9z3gI2ab6mWnRDMeWpVp93rKlrcmz+i+CU+CWoR4ufWlcRqwSeXZ7b/XDEJcNks1
Fsf/viuikxcULcglclO1++sn8KB9qgXHVaMGrJzLY9c8drkY70cKIeW0sNBLtuTjgmQEeFnKHxI9
azUhKyTkEHvQ9A5kBzVtJqymwkNvaOeXwZhIAFsf5jx8aEd8/EV1cqLRRvXPQ0W32MdjNu3MCtbY
9bUSAsN+IWWNhun/fa1fKCRAmpr7hhS9yrXDu2J9AEfh1U5zryS4plzBxZmoYe6X9SHJrfrgzs68
uX7ICmLdp9AoMAx1/1767/VOitfEVtbN9SVXa0y4ZNNCXGhXba+vXR8sMzQZE8FsvH7J//oExDxr
7v794uvLtlkx352r8nj9xdfXwnjcSE9ZgZpbJtbrH3n9ZJLp5cmWAAjXl2za6hfH0YIxitOHqt5W
GILvlWEkD8zMf6ekCY+jYd0CIs/PE2FV99cHd4H1D9bK3v33Wj4PJSFukPkzXUs1LI2hReZ1f5PZ
mX1Ps9/+9719IrdLFZJ+FKvOL0uXTVuYkzG02LW7//cxCUnNrq1y4aPz5fNxbZuntXhOO/du8agO
hqVhVtT04t7zMu3OTk7R+oGVpP/zMNnte0/X8mYW+botxO9D+h/CjP++bsqgHOULS+/1Bzl6Jcmu
SO4JvOsvdTUH/86opU4itMZqAxW5u6vaInoQNMkezLR6rMNoOl2/7PpASWZuiAWqD9cPr19rQFkP
7Abl+PW7rq/hqMixJGS37OEm39Mj7z4vLe8eLvdyY1n9RxS2UELW102nGEiSSjdh6uL8v34ZBMwj
k/v49voVVH73emJYp2Th/KvmRB20yJP3mEWdexLEmq0Ru2QZTItzf/2EoYB76jXDmeuH108ATBGX
JqdgJHlDgxwbK0bJluUPCetvNtjn/742pndKmFnn7HOzSXfujGICnGX8UOOGCIhnybaWAxnNd1QT
7izPghwOv+UB1HPyIFSHN9TK6B9M9ENdKydUaM0yuT5QuyykZZHmaS4T1UYdEYenERYSrqS+EPDw
/zxbP4Sv91oqsvzI1vDQ363RKiHh0DfXZ8Q1F8yvb9TqEupXCeP12fVhvAol1wc2tQgnry+Cru33
nsnEe0oBvlTzU/xPeLXqvHXK7vZNNxfaLIpd7Gp8+O+BGhmrw/Xj4up6GETxKlbjUb86adr1TyCb
COeRvPqP7AawGzRImgJwd2+uD2ajpoWAo3blb/y/p2bufSWZCQOjK8E+Xj89DAsO0evTFOwMyP8s
ZcwBOJ+hHZS9f0fMnYkgyeCMpK5khHg9iv8+DezltHZl9rBPiDvAYYZ9QWy12dKw2PU/cy++Q2gR
edXsJ+K/Att4jMh1vKn64c3hsJ4S4sB2yhAf8Sy87bSqajN+TOWdWHGK7fX//e9oX59d3wFmWPFW
RBwrjZS0k96bQZtF4qAIaruRVlUfJZuErEnbjab3+1HI55z/2rYnHPqYOnTeYU4Bo6UmdwHSL5od
pC0m5tWUVq6Ka2d9s67PCqAN2wYsCPfdwbjpIFtEjWTQZdWQ+LJ8Ov+vA4NFmeMmvQ6EomP4mlaE
9PtpuDWx/SWKWNta9rka2+mmi+X478ESyXQTmuuRK+aPwjCbGyy/zY1XNkDHr09L1xuM7fXpNXr1
+uz6kDlhg9rJg4axauerNY6lthoMOhQd/98Tq/ac8pgUgABWj+j6b14frv/wfx/2hQVZxiA3M1w9
TMuqUbwejurqOb0+VQsNr7Jw5uC/d+Z6nv734fWZZ4zEW2HgZfGu4ATyYK2yv/8e7F7E+17Yp2zV
3l/Pg+tDsn44MuLYLUl3vr5UhzbhDpFLNXKNNRiuiQZSG3h/h6r6kxtdS/qoVeIBW11j/546vTke
MyBfmOQ5pisfohHEGFwfrh+mCRRiI9F+W0rK8UQwpNosnTOQiqKl08lxq8AipktV07yJCqJ1Y/Kp
A91t2MWYerin9/Pt5dOTUa9gXeoRcmMrAuew0s+MzrdmMeAbzW6Lqok3MMoYlC51fJZoYW6jsPeZ
t3ebcS4uhcEtovQaO/CgrJ70RvksGTUjdDqLddMfwQ2sW9tFf8B9bx6WkQQh6ZJJ67yqVpU7wRAG
FXs/kMXSRbtEEURJErg2FMxHkAkG3HBZNNI7YRrSn41Z24aaIhZmMHew/8HTLc+WyI9lXdO/I5Io
6cR7MzZkFs75DvxSsrUx+lWqP8dRq2+4OeJMjqsq6DBkxP0Z8Ct6kpSRrqYzeo1Smip4qXygbMlu
bNaMaGWhwqVFwXDaX2pzJN/Y7YIaREXn0mscpt/O4cC4g0dUCt+/DN45mrPUTwjYCstUh2tKRGli
0K4edMC3FvnnM6GZzfCbhjiydZRU/rTY7j6EdaPV6qDMmIMAhy4RkiMtYrzi3SjQxYwvnru2LgmC
pB7rvh1u3evaYhiwYxx5LLO9pc0YgTX0/v2o7akoFp/54wfFc7x1Z/z7tSYz2ETIdNyF2lPgzXHB
oyHf5B+PSm8+ZO7DBALpwMRTPyOmJT3DJYFBL3mja1y6eOb7CGCwG7k6WVu9gDmF6ynWflVItkw7
3a5nkJlKdZvHy4/NJ/2y40bZsMnWnPBSmf1XU0BHMrlEfWMcCGuaR+aNsUNijp6KgIbouco6EnAl
PjEc3EFOO8ESmMKXTM99qVakCKzlzWSq15D7RQDldUMuM/mgBSMcl98lGy+BCbEMPqqcGaKXfds3
2q6IuvBhhri+NO7fOidVL9Kjz3nQdsplIzgaQ7AWgIO04hNauZ3txd8aHNZNNZFNbEzLm9fQsKAB
aWg/DhGJcI2s5GgZdPK8VH+AuOD61pwHYTw8zYa7IwgX+UiMFEsTOtNWdkha9pU1Rr9bmqkP5jiv
d5r7EmtlubHTIty2eUl/Zih3ttSq8xLzA0dFZzAxjLtoShVoyvnY65/s/GPfm51h27ePXUZUa0te
F/38rfTqd0MN4FkAJLkWocdqeEGRawE7SmOfFM9iQzVo+Av81Y1HYOpGzVOxSZ34YAtN3wwgu2Qq
XgCJNQKRJJivnPqo0YMyJX3FhRiqG/3BsCKbz82vkTd8hlHTAnWqvtPlbTEz4Gt5/IU4twg685kI
xecBvSRTF2ip48kDmbrONtTUuwG9tmnuHVpmiIBlaP7SvgFhIt/T0b5UE0P73DsLky8rjPHW0qn+
WdPT7UDqsKq7c7j0BMiW8554Xkm6bBkf5r8kZ9OvfsrK/sPoCZTX1XwvUir/fllxvRWNQKLRGfQJ
VugSyGSPZhiwYcQ54bdVDxAs/Rw4SJu2JhRYs7RjPVFkxcJofLXn2OtB7tDwJ1LgZNW7trDDB7IN
1ZbRTupPjfMspyKwyp6FQANDm+dvZNzngeEx8O5alWy6rnhFL4rJUbGHnrKEvCTUm7IlSHjNiUUZ
PW07LX8B5v8AOs3ddK+DhEDXJBm++/HoJuZ3pWXfRWJ+dY1FWGALmV9nD0WHe1+O/bxzC4YFiYGW
3c3REcVz9GbQBZ0KYH/jXD3qaXNp1kZVOa+D2B+rc4heGPmDY6Sy3SA2cO/a7aTJ1e5c3w1xukkq
SbdkFeo20XSsDG4KBRohCbwP1gurpoz81Di2RXLnIMTY1Hl1KbLqt7CcY9PIzy5h4zWJ+9jNi0Do
+QGhCv2gUJHXMob46t3xRpFmFoGqDhoU6NveSiHyjEMWSI00elNT80azyykILe3LhWwUhwNC9MTa
CkKlTOXI/Ty1T8S8MYYuxJ4uwN5e6GTG5XM56TtBqvfOjSX6YTQric1pplVvnl6lN4Mfxe7KEPsz
WDG08fxlXlQewJ95itvlq5rkq1nND4P0zUI2OxlNtwtozkxCnuvInzSkvK3AWLtVB2ewMpmoie6Y
hSEybbkfEy1wE7Lu3+ek/vCi/EnW/XmSaBr18SVW+aFDg5NNnBOp6nYg2UDTDOcYcCCCNsBobW4H
Wc0OXGsDq+X6hCpv54emq0aauDPMOPjQQAPIrojsj1lNH2RTFxsn1547F5CNSsz3rsi+RnB6VjO9
4y/7QbaLLtbaL0Ny7EXxNGMj93O9+lP3wMsTOExDhqKa4/EoCBHbV4wB0PxZ9I66Zc8AEphad4z6
/oFMIzIEXfrjo3J+OtGBpuAOS8Y2Ue+lAPkLQHmjiZHIS70E25SfTVU+ZKB5NsYy2lvheftJesf3
ogPQB23oWE22grefIZafkUfE5GiSxn4iFKO64BtGwueATTe5IuuQzg5dYWV/6YU6Z/r41vNHsfV7
TRBhQPrMX7xWO7HyPSIuqzd973Doo4tBMn1lm3uVjoepCnfdoRvLXcdhYZFg58/scNow20uo/0dQ
wE59SehSHRR5anpHsNjknbMK1mdvZcxTyt2YcPWObviT50QoZ+jTyql9lb06m566793cJ8/hoVbR
h12wb8RCRnTDmL87eOrhk1aDz2iGlAdB9OfCucFEAGx8SdnQGiMVzbR1LR2Bcb8X7DOOHrvlqrgQ
PdpSByQ6vSoul/5VKprKS+5OGzg8d3k6dZvGgQioCwRHVhE9VTL/qdXUbgqVj0Hj9SRGYjpsY/04
6N4fx6KInGPI2WU0nKyOKrvuw49ecd0tvbmTwLydbri16N5BTskCEHdSy5mGNiEoUbRTIHdfYRAi
dIpooVn0DtvB4iA7HEYiTxYWdKMIetPxMPy77mZIxyIoHrsCRtSQafrOtGA2dG3yhwB4FcK25wZH
JfngfetT358NQGTsxuyDG6onTcxgN73+QyhI47OWoHvpP9rO20UDSNEuIaPYy7wgp0XQMuDIEcYH
pa5x8VCENSL1m4iOQK/rBR3r7FAsg3skZPLVSYD3cAfvh/rbUNTG88jlWcHXSZOz0CoS5kYYiimn
S5P8MVh+AtxJqJrI71mS5hwl1S8ho/FGGD1jJes57FyCSsq/BuQ6d2lxSRgkgoWJSz5nedtHzUlS
LEaqvAweQ0PyRUBd3WIgeqHWfnEZWvh2tGZFmNPXbLMDyNxhurgetxo5B5nbrwmD3M0lAVJpB0e1
ec3Mhqtj9GW76Hf2UEwU43m2ES41mMzRbUTJ70A/W53saiVk2RO8t2l8tqtxa5j2RGFFaEbiwHaQ
/b02TvUx0bJ7K6IgJ5O2NO1yb9GZapplpKCNhz0mbauTRUBD6FnG0V/4VrBTMzR7sdFwBXDSaL80
/T6TKjuG0ppIBlZMKy9FDcYMxL3Y5KhtD4sdtUEHEdMbUz9d7Nu299Cm9j+2dkPU8jkhmLWkCQ3w
Ee1dVm+xMt6ngxA7vWzegSzc9OUC8blaEc0fjSC4evIMzPpV/FwLh0oIDZRLk2DT6BF1Z5WAmUSC
Xrp7REs20ZDO6KcSc4+ccYXYn2kPAnIYZzLbpbkT1vxk6vLcpFyBMUc4E4RKMJX8sZ1wCHIFcbjY
xobcJ3L6WKYblDPPOYrUDbkgzbYwOE5EiV9wYiAbWdivS7xKal5b8ParBplv1bb50EPezO6kGTtJ
4NHGs7VHUYndAOB2XaSqDRxUrFAzAur9Spcj/SNjYdOsE+jA9yG2/ppSm3ehOQBLxkIK0ZDtaZ6D
t6MitD3O/krDO0BhQmxijH+FGl8lMYykzPq1pCo3cqLdb0NNYt2khWiDFzT1h8TVTahyTpCRcrrR
PM4SxzY/abj8kKFcn4aMqbXJ4H4mqigzjT8A+4oAqQwGSssI9Kyy12/YJvSIA9NksO9me2HDpTWm
6eAYg0sdkNY+qLkOeop6S40GHLU6aQlnW9WKTZfXz2leYkeSN4Axg6Wifh6VR6ovTYqNzOP9SOI4
1M7lIpGw1+J7NryvuljSACFbzWnaPzjl+O504xck0cMyz740jY9qSmxoySOIXswX4dTa8EnG0mcO
otficcich75zsWWkxe3g9gxQGp1Btvee2opE+8J6CtWfXuigumGIkiBG4o7uhMEUl7e5Lc7CkFy6
kSLPiTlGqzt3NbuOoSrHIE70ewJHns2BVEyvL3dRPP+JQ3tAC+g8MFAhwCUNYTYvb673x5UaIhFz
ZfEVavKVSimwKTDB10VBalbBDMWWmPPN0PbMG+K9Vpe3Zf4MNs9j2BkeOCf9to6t7ZQa7MQGgy81
k3KrmdLy3ZsuAthJ0w/tAtngXo/mpHS2Y6O/aXnOqKU39+EEc28KCcPLwaA1Tu9Hg/qKG6T3tnWk
vujKnAJjdDY2VSW7r/FOz45U0jbU4ZyUqsTzjWqQ/BryEHJP80O0uWVjGb7rpt+zE7/FzCnnuS98
bYANmHrmfHTm10ok+TY097lgIF3iQ8WDGm0lOTCV6N+yMlo71Oz8w5R3zZOtzw2BWUlr0Gklr07b
p5hIZ5k9TxN3b5tU7109UnIMUjEm7BgPx4REe44HQ/m7DsnIyOL6oqJ4ZxEksvPm6VRn5t9cw7Ab
p5DfV95Qo75QJD0zEK92GhqVTcMVv/U0h72hx6U0jt2lnHceFOB5pt2OnqsJwiyCzlZhC2xwIuRM
tdIO718e0gtJku8qzM+6owE1T2uShUKb0VPSHWIAGxtES86mrczv0QI7lT8b0ilJ3DI+HEM7OMtE
/8RDzWPV31UF6hRe9ze8mU8q6nHXmPFlATkM2TfLfNJgoRAsd21MhOv9xN2USxHDYfmJJAbp9/BL
vuUl9IhYTlijDILOi8F58YzpNLfASODMkSVvtXdDKz5L3iyQKA9J5pl7bY1cjuv5nNs61Pek7HdJ
wj5Np/av6/GFaxQZCKL6dTmU2zaa93wfU/A+AnwbH4kVes4MUwtIwNq/YCQNN2MToh769qbXxrVe
6W0/OUVPtYkw1V5QnBFdjXXilGce21SWqNCi4OXaRGRLr7dpkde869L8aAy0VAWaCRq2fyoO3qYc
rQctz2gZCuttYG5pROMQkP6z8lS86Bzb4ila5MHIKdBFRCgfqxMVAKQ99rCuCbu16S2ExpCEaVjd
e3H0UP+w8IZMfkaclVM8POSCnZps8dOkI7EoQn+LW4IaZrMiD2p8AkCa79Bw3afOcGasgNFPyy8i
j1TAJvA8ruTW2Xo0PqPS/XT67qXTOTEz+4Xsi0dTloGIyCkkAhgKOEGy803XcrVg60Ihfugs/a1X
9l/NGegro3TrLLLrUp1mTMr931kSC8fEcGz6S9bAAWcBQAa3wpuN93DdvLpadF4gFYLUPmemXGjc
dV91M+0aR3vJiSTeOLE1+mNF4a3bqBlCzhaqmL6sPKziQt/YIr+pQvW3FFgo4n4BSon8qe0fnVyc
rEJ2vqn11FQl8nsdQPWUalog1nze3jO2WMGJok+rr7iID4Arbtok3umZ/R27LX2qlikgSapEKSZ7
c64vmSRQtG3yYz0Qmdrr9RZV+GdmdMhFTRK67WSbZgyeU4X+LSwBB9tb/oRTH985SYlIeDyXmgHf
SRrxBtNjOFp/QoWFIgx/l1J7MokSmmQVP2nZB8zE0l5MX4t01FijeZlhjwWWMr6cXh1NL3msRibr
OAC/Vbge7Dj/mI3hNSvxVZO2AP2q4n9OxsucjbdVijwvjD4pIT4JVo03TjXs7Hr+6OvVl6dzI9cK
D0XgUsEeN1HbUZuvncppzxQvDqyZ1qyemATAm3QT4g/PJpEi68pzkROnVNl/CncUTNC19yUaz3oD
Qtorb02WcOG4e1VVrl+MQO5KtU3G5C3JW+H/Nnb9ZVv537Cu0Vqa1UMBrVE5BYuLbElbshV4vNNS
jtuQ/HhUTni1jfqEz+jR1AbE6Th/cVkc5hEsYUw2aJrqNPX6cuBsRHO+CCvQmanC4IrwgpSjr/tq
mVKSEpNst0TOCQflpxTNR74sdwOcL8Zq8pYr5FVm0Nq0PvDKCg2mG+3NNvWdsUdwrJEWlS4XzEs3
UGuXfWNbWxu8AfcfgzzK3HdNrq5h0YcDmQ5Q9JGBT24PZJ1/qra8P5ND88ahn7KxqOg4i8tbK3/p
RRYQoHrfxuotHhiBr6fgMhMxhbBE30WSEwX/xGXJwz0d8bfQURc6t3choHx2CfjQ8sbYkkJ0ykXx
qGLzvZikYKMXU9bip3I9KE9CcWMsk8erVCDSacrQPK4P7MYeCdV+q1X6xe73CReoOoLNJ1N5CQN8
L292fW7r8J3yAD1GTIkS0qg/awxyWoOwlX62s61bmAdURrT10tmiZGgi8iG1c+XU2oW95utU0Ntd
emdHXnYZVLYc2dNP3q5YQNEsIs8OZXtbVhoDAn7A1s20L/a9mxkvhEhC9zAtGr7JAmQlIVnR5EY3
QzKyaYScwGxf8+vUJrZ4tvdzVxg3Ws4Eq8GJwCTCYaPmxjr2DGM/z15zxB6XbNqZDKbJsIo/2twB
jXeybn/98N9rYOhTrssuDwMHCwcg/trkXqUIG3eKiiyDNf1penNFAoybAAvpTLPfePOxcrCkY3L6
kPSRDYH+1LF67cD/s1sMCtVehHT6gNiztXlZ8rbbD1To7cg9bGhpQCbqkXzhz17lq7OLu8+ijUdh
DN7eCX8dMjv9OTc+0ZFxr+mQu6W6iMg5zt+1HqBqZVHay9H4CUuXi4YKuwjDv1Yqep8WkRuADRCe
BcRZL/mfJMuS29wk41qyxdopdtDwhc5X7JlfQ4d8e2YRDvvwCIkZQDodK+WZr14G9Nve1bN226y/
LlknMJZEPjVCvvfcF/h5YA9LkiWW0h/m9Lzo8k9R39WpGDZpPj6WEdPn3HWPbS1oaTp3mYmb3HG/
28kG4h8197OdP6Tr6MDTCtqGU3sSejT6XWtxRXikwOMquyEfowyaqJmY4auA4nrksraO5SAI1LHZ
vR2sKBbAJlB26BIigeHUMFEzy4HQGLXb1K7v2nR4m4o1aHFKh31oFb9jsnS3CtJGRHtbt9kpW5HH
DXa2mA9Y1taL9bdkdm696NfsLGayLXloLhvOOnFLlsf0sRhfQiuBLuSyR4sjK9pgsd5MCpbDVE2+
66XsnR173DBT3aeJbrxmHqs17Fh2t7RYpoJ8KCM5iZ7uixzEhT32k9SL165w863WigShRfQGYwQL
u2vucTPpPkIPlsFVdOgQO0TnkCZV769tz+1gYlY3eY/Nddq6aARD2lm2J8iU7zJPFrOwne7KzwUn
fzHSqgwHhisgVLC4M3Ef1cQeTiN3yS1z18+kNHA0DU9GDhBQt0C+DFWNrIqGlV1/Z2kD+6UcD/lM
n9nIbe9oiqMqVL+ZIwZT3ULzyXGyz54mH3ebStuUiB66vIqPUTqsBbT5bmNx2dCtjMCdTO29XhQM
Vkz7b7WOnsKPhg6Lb2Qatas6d/Qskcm2NxHWwJ5i5CGUnJVlRbOz1/GdDJcBf52PRqXeeqUNJX1m
7CHXxJq+oeOXLP3IvIwTBjJCtm9jKBWUd5upzfqHhsz0oCPeaAXyn+jL30Z24+c9fZsJooYx0tak
lqqP6dBA/OCOEDci9Js+0W/VqO8KasrN7OCcThYSy4V+59XC2gu9b3YQIo9LkzobmZXb2CSwZYm4
OUSR6E4j/fbMReCeZtOLLBGZ6uqZqRnvf7kg/aEjGyZdepNXtNXZt8KpTSXRK8MOFgMUiaZMzsph
ftq0NO1ra9IwxcKDzL1iuyiLm/HYvYHo2Zb2Wn9WWOOW4WhnrKR5Ur2UcrEOjlmhZhbVfCO6dSbU
IqchfgMNn5O11LU5eeJ4N7Yi5rTQRoEBu6MRyIXGNkvaL0XeFr5jlKEPcqVEy4nrtU59IttKAFDr
JXmXT/yKbOYStvLW9oUQa55Cc7ZF+qokxzY0lDykSYaAicsem89LK/mPG5tfiZ+ITkwkWdYYyUh3
eLU9G2FxVpxBfU6nqHrQaaFwRpWbkHdlG2cduO+uZbvH7zbqeUfQyMDUmSrLYdazlW5d+Wk0HAQb
d+KFCyJWe1HuGRZbMGJ23nBbxYS34JX91KUg7t0Mt0M6v1ojrsvBGZ67EK8nMqB2XxJEwxKt7qZk
4Yu0X0FKEG2d6G9tyT5w3P4mYoZK49AzAaNEM21zWX/Db+YQzen9oPca4dMuDpjBJXajxJjQ1Ohp
TTp0JmEjPQmbJWeyHYJb40LC9V/filmx3EyleQRUUi2UFTbnnKiN7ymyP3Xzd5iWb9AzhFsACreb
+6WTOmSckD50+Al8i+8WptzpOQ4KRobQazpMJvQ9tHG4jMyYJSk+aTxsu1h791rhbnujJXAtyapb
Jn/ONl9c0vEEMx3GXr5uUOmwz8HcS8XKvnYP2Ef4MDGygNv2MbXC+UaGOrMNtj6iRJLjRNW002DB
o0N+VFqu71r3HsYFhaE+vwyTcVg6na7w1D6rgYmIHJVvRmXnT6NnUCjmC399dBt36j2XjMisX3NI
7l12+2yCuSsOw4TUiO1APzGAjj2Nmv3Q4hu/i8gj0SrCrAl3CsZO+26r4d2KyPXKw9usR1sp+u/R
paFfp7TgUVc+KZoC5L15cH9LSfPDeh5Ctocp9IYtBp1PbXWvxc58mhyiC4o0fdBEDT3fnjnllrra
VEhRAmNgz+esTPyuLn90a/yrBp2KRY4Hg7Vnv0K3xyr/i3aD9Erop8x72RmbTvuH/yjlrIpT2i92
vo9B4CI2DDItPRQ6gc5taN03nZfeVB3nttUEEQd5M9ce8kCG4Ebj2dtYjeOldrcW6tnAnQRpG/3n
PFd33GFTqmBrI2rsc21VogOpd3O6GnYV+w5C2xDIL/V3ismKrUL6aOpe6McNrde4shOe0TjJo6q/
KyXOXO2LXvv4oUUHpq86aCdxGTrGbMtUfjnOymYRbI3aDmHdwLti6Ms+8pbuLlkfbLpvBUram+tL
Mm+IMqLzUGeS/7ZbI2jC6VAgf0STa7KWEqzuah4U/3aYg7phHQ5r4yntk5TzQH/twEsEhmk6fmQd
XCntQCzea5TEApcbPe2qK8ZtG7KRKUZ8EOmmnarm2Ezd0+DUy95MrWQ7tPllQjLG7JjpnNXmzZ6L
h2Bjt8/gCE/MapnEUcKxxuLSB1NBd3hrtV1/GWr3T15yQMsl3xS10V6Up2oyvHcuN323hsmiGG9A
Hbtrw5kmP21GFU9/x96AIu4wlk9748WSKAvr7qNuILng6KIUKrZe69wVTMSCehGdT9G6DbEODoxY
YeasQRvjT9rOQSgHRXzhTdb20w7wN8rF8OIt0W0k2auwLdtlZh37o5bRjzHGG4P8AYqc6YclF3iU
494bVvvQ9BltGBm95DPzT8F9KYIg3Wrz70R+cBpaxiWxrSFQZRHttJxkhMZwfx0bjWahXiY1hBsB
Btl3Zt13upn12Vq+xeQeWouY7PTXkZygS5F/NRPeWt1R1H4aIUblHJ1Gq35uM8QUipPL7J7wcZy8
FoVPFMbbMGmhePTmxvHE1+o4oRCHTtJ5puWHpnM2UV7nzF+2QySPHpKfG4yKz8YaMx7VGtP2igPg
iO8ux2yJj6ii+bqbQheoTZo/eZI5temQUQQL5EZW891gMT2wRfge36NAYVXxw3HZ9ibS/aG9nfss
3yPLOM5DeEdcCNYXehGZMSHVcfiZ0Ty/FqX90y7TrRD9HVUq2OL4lIV8BWenhiCo22Wi5+xeqzPm
KHcyjQXlbFfQObEOja2OxkQOejE9avNi3PZogUx0wLsqORQtJa7yrB8zs/pNKbtXrVILfa6MmwHH
zcSZ2SB6at34pJil0XP7NIVSZ4Ow2DR2552mlBd0S+V7IuZsSR5yyAx+xFpftXuwSkc0k9zKM93E
319/5JI4sXCySJzWfiK7/8xE9le18cLZb+7HhvdFJIQXkre+k0v3EVk0IdN0tdOnTNAsMp7Myo18
AaKMDgMTW5vDPLTDDuETK+xNqtJn3v8/zt+2br0gol9Am5amf+fpG21kW2VHP1M3/elM56fO1as7
d49MIULfTDU4+Q7BWR5EqSZkOyCMVb3DHFUjNVgKJNlEHribvlgatvw6U2cntE6A0v4a4ej6/4ey
81hyW9nW9KvcOONGNLzp6NsDehY9y0maIEqqErz3ePr+kNQWteuc3hE9QSAtWSwykbnWb4oUnNiU
zUpr6Pmc1OIFtjvbtjcRf3gYtGFt8QtKvWydsHC7pvRFa4KfiJulRJ6Lfp3JwNqgv/vlR2pVr/hM
EY1Os1OhrxSXJydrOurKzibRW9SP0+9qZINN75eNHQCpk/UcXwZ4p/lkPyMNAOxc5d1SP0ho2kt/
dA49kLRFqiCNAPQ6KGQwvY7/0BujMgsD/5BnEq6VWrI3YatFaZGs68GQl8DmDHYX3bxJzbXS9R5q
Y3mBBUtxVZkYhTV+/pH+UHIo9WB04u7oQ7x2ipoVfj3k4YefFZPoVL3VUom/G1dO3SSKw/aWQ9jk
gTZ0L8roOzsiG/O+wnvcNgJl2Vvpk5+XZ63BCAKZat5GsOgSsK420XL43sbBjDgKFaTL58EgY1yl
RXs09S7AvxH963MyVj1JjB5zJ5BT66KW8mWXn+pRVnZp0q66VPIWRcSmLK82WaqwbyUmHKQB/70+
Xdr+eAgSFiDXL9KlnNcPno1xuydjuwDiSHGkaunEEnTl9kvcl8uyrdgC1N5ZUtj0d2n27pHQK0LM
KB1PChbSoL6ZdXHS5XqTOPGwrBX2u3EdmcSDNMhCMYosbneuPe17ru88jVUTn0CLdNhPB4xDphvQ
3FvnA4+UN4JfemG/kEFZ99jAwWnZaRxKfY9tRO+pJwgrJ7+TT0HXgPZQtrkXJyuF8ICZmOdedSYo
D9vRvMBIcQDrmpfqa9UHTyAs2Y6iQ2XULUSN1Dymo/boauFVZ01Z2Vazjspx7eTKg8uTHLLovMlI
kGFNuQxDopE4doZBOVOLXlsAo6Rke2x2cnAxVULUHC53kPnroVVWVl2zKyHY6OBZMMuleK/35bsb
tu9RRa4iHGdKcY2LpuFHA+XPzb6ovvke9MZH02bo9asLTY7zNeL35MsGhBUKTu2m/52QLAn7PC0J
nkknLRuffMN6Ca1+I6vatvDZqkq1ukd+B7qHDkan4YFoVHYz2/9UdGlZyDkPDKQhWkdfGQVPWLn7
XqbIBkbfdU3Hhy3aEtS9mBaRuLjOXkfXWZTDqK/9Wnl28GEtCuer30yI+MDfSx1ACoB2uEAk/d5I
8D3NVALcif0so+LWuNkJwaMW5FX7WLTEYmoPMmxmmQeIYxjaufk1gcgwc8ZhnzbOIhgNXJToQsZk
r6GTQprVXhl2edWM5K2s8CqTZAutfQBpcvvk6ISXNQdagWE/drXChs1YsOSSgUYjARiu/hxh0And
BHkxQyvfUrlZSKBUC1xD+0A9mYqFZyi6gSEx9yZ3N9Mjj7zA65hGxkz3U7jpUH3cwrgUWnU0yt6e
k2vk2I1p3UwqtHPcmNUyBdPT2SAf+3qnNmSDPdIppfQDJQesHomtzroSBUlwqarFv7YjXx7HCudS
a0sInrUxUHKea+O6UZqXRCYEhirSxEhfSxC7K8dkU8JGsYOtMqUB0ZMKkJ2QvYHgALtft/pW2Mqq
KfV9Y1nooeQ4Q0as2QhaWBkBzaY+dLleH5QsaA4EIEbSep20AT7SzSop77dJpefXUJeiK8fq6V5U
ZBX8R3SKeGyaLlqQru8p89KQq/WvZjpKfbvE1rA4iSrgAOQhDP3rfZKw80LWcbtfGmOVX4nDFFfg
Yo+5jHiHqNKwdz0Wjry5dZh6xRiYrni3/uI+EYF0WPqdKm1FP8DW/aUvsK+fZhUXuCUbH0IlaWve
mairzKqeg7AzkHH5qy4O7LmCqM9J9EC7awDtEhLQNqLupPftrwtnu4utp93Dp3qdvQFSOh0Jrb/6
K4WJioW+J0+qHu/VMdZqRw+EkZhU1MfZgPWUb5w5i6xytXDPIZ6eT4ULcCrLu/pBFE0niyYPuHEZ
9GHz5JRevFMLYomp1zU8OWr7ggfCPIZ+U89Tqz90MouvGDqUTjX3AOttRTGMnXANsUFf3Cb23G6P
VyFBs+llyxjVuUi5dRUvZTv5K1kX/SBeqQuwbBxd2yMgQfeuKZINx2lpLooBzNND56jPSSHxPmT5
pBVK9SjmURhJKKMs9mIiIwXUV6SOuxKtdWjMBzC9sGri7CIuRlyUq6jkp4VUlu/PGzND66JLqrlo
BtGcXXjBYFPiwcwqPvVJgtEHdUVS6z5PVA0954F0TZBCXdW1FpwIsfurrOvjMyn4CTmQ5xck6qxF
5gXtNUJSc1GhqvA4lIU5d2HfPLH3KudeZ8YvNdE3fndG9+qP6NlZsWF9SXsjncVSk33Ty/wDU1no
kmX6ardh8qPPU2iDofaejgDZYzv7WffsKBJyKmQ4snkr5ywco3x2e3Y0s3JPtApIboIKjW6GwA+w
Jma709J7zNY+uZAPEhE7rR6L97i0LhYI/+9BF361U798kzkTsHurnK8qudtZFMbDKsg9rFEcpbhg
Jo+uZmyxBE2Gy6LOi3IolaPE5qctiotoUDzFYpFw86UoioYyIDgUerHEdoepbv1yr1+aQMwWolhP
E2SWai/b3kZR7/dr4PWcAZ8mj2Z0RebPx9KSV5KmoEI89RHzO+QE131htLe3KhrSym3WaUVOS3QR
8/eSDM6/9cn3ZwV4Nhjpm7GNsIskBXrCLSjZNIURYgma+wd+ZtKylvrwERGDYF4qRv0tiaWjauSd
R474Mtqu/7NIjDcA3s5rZ6o2Fsg1tNnOiomqOMVOSjNtZ6mdveLw2vL7T1Ty4lr7pXPbL0aGlItv
LGEP8A8ao/GSWrn5tTfVbO553Xh1lCBbOWaC3E5StQ+g++01rs3uCVvTaqEVkfwCojBEMMk/F3J0
TUdVPWp5gtCCZnakJsgFNpFfHPnikCjysugYcXRaa2gtHKJIj9dNgUpKnJLgSqJuOESGVq+1FFRB
qpP8b3QlOSjNoK5RtvEOiqOaa34o1j6KIAJkLLj8yh5SQCfrHGr/RjNC/8JuhC2dYpk/vPgBXQnz
veYcPqtqb7iKroExSkRl/urat9Wnrho056uMx/e6rQ1W3yZ6BD0V7vE+W3cu2qaoLRPOEHUEPNdt
kXf+ssMudJGXMlk/t7skaoWzcuiOSzUYu4u4YC9rzTXkJFaiqEz9lBYmrqflxjpnacO4OySWjaqP
t1WDor+N80OCyrbqlg8kwd9H3PwQqiLSD9b/XOcOsjfwlDgN2psMFxUwlh1kYHgJFw1V4QWgnX4p
6rrMdi/s7sHoo7hJToh+os7qtEU3IM8kSp3vJkckyjaiJCaCn+ZsQtzzgDMzh7gYuuFi3Mxv6F4H
nrMklWuq2+Z3P/IfCxVpu5Ooyh07RdKt3GQlFup9HNcLWe1AVxBAqVdSqPO/ww7SX8JGhI8pjRGx
LLU6WTwWAAJMlcQmo/mtXBUlAnzEcW89RRHhfEJN0+U+hWjIDK8+maTU0Zy2kYHpqpPiDvJGBO5T
KeZN8MX8f1R6hilvJIUQvxgoOoqLaICHSjp4GjyOOfDxyDG33nQALfxSO7bEf05eUgBrQTXwG1HD
iiSPkZ3VHKEKY4SPkzUkHDUr/UjVzLkEHsQbpyCeLuoTy3lE7kN+dKbtblFAi5H8hv5ptstyVKGM
Abdpd0iLpahvfE5EXZO/ksWxECfqsVcNSV0mBpazit9Ju8ri2zQTt/WAc2nat0iZG9JOVJVhRKso
325F7b29dSCuxYn081O9KH6qM1Rb2SZFtOxsYqj4Xg07Xx1+XWS5ugQNf+uogxdPfMv4ooSQD+Q8
yr+RtHs39Nx8k6z0pVaUequbmr62ldBfOomG6gca8C96ppA+g+GRqjbrqaegy1TGwSuOl5gas2CC
ypCWlTbsbFS23CHUFqDCWf/S/jgURfIx5Ih6NpX6xTMqGQRpZnNi76SH7nWjKi2yojKp+5ncad7G
TVKO1jXULltN3nJH+Yo/uXRFMDvbpSoyg4E1Akjom1WR5PFrK5NEG6RYWUlQuL6Z7pwJkmXz2pZe
/qAUZbySIYhts8ZLXuxh2BKMTN+UTstgPbnuLvHb8Orq3k/xcqNq8x8s+uxkZUl7dD2yDP00YHof
ICjJaYVgA1PT09fISX4PkSQ9iIuW9s2h0BvgtYaNxIHEKb0AIHnQ1EDvZ6IPXM7pFpg2HDh996v4
ewrRPcnz1ySJs8196lgDFqxLbb1sCqgBfT9u0W1xjqKURhDQrBbZe1EMS1AswFO3nV0dLRKC9bYi
AgI6TA7mWSGVr0NLXjVM9eKrNZK3Dvq4esvi5BWYR/cDi+ZDw370o2pNKFmph4N9Ns4yG5rATOIg
P4WjHQ9+S9KDkLE9faLbJ/DEa3jKk7hcZhUozKlKPguwll6L4r0hiqUEH2Rwli3h7lPwIrXYiGsI
Uu9t0y+cVZUD8e16s9r6WvMgSuIiuhhTP1EsJnaR3nnEy2rrEvSytE1teF0JLHVO6S0iCirkq0Uw
NYs+peTK8zgmJloaBn14rP7gSC893IaoSjwvVc843TrzfzoqOEsYpWFdIAwxye/XuI3v3KTkm8Vr
VEAKdn1ed6t5DQ776kVJenWnI0cgl2B1ftfZVVMvIkJgQHeQhIO5op5L2bb3hRqWe7gsr5yJjScZ
WhV6Y+Y5rywkZUPw5BZfxL1oNFC1X4ADyTdyDk6wbrV8nVrgXeNa854DN7OWeYs4ghr28Kigd2Ke
00J16xPzaYxB2TiZJ32syK+5H2nLllQra+MpYa4lANlo3xuav8jDGAIRSIFHopnLnrnOmqEZj2Pp
Eji1VE6YkOw4myPqrul1OBOtlkamc6gtd096HoHRIIiPeWWWRwvEGin0MvheWMlDmYbGS6nlFpwK
DzmQMQlec4kAwtTB+vtIcqkVQXXb/w5e5DbSZMWa50OlnsktEXG3ivipi2EoIeAZXELXRTdKqTNS
JLG17gZT3YU8I4DDJA0Z7TDbs77V6yGRraPO57O0oki7ZDH2d4EsWU/9JFmEHu+sKHR7XTXuOMyS
yYOhsQblQKozJnCJ6tZUlYLgP+TT5davLvUMbwvp1wjRUg8DDsmd7mJBCLmdHPcSRGJzNbXGf8xN
NCsChN6WoigudNAts7mys59YQAgP3TuIOjooOuFAIiDd1nUaHWfa1tuZaVweOr9LllES1y9qEP4Q
/2pF+xkYnf8e8l0lmD5gdDGNsZEq2unTmNgiplCGevUyalP6oHM/9PQ2JnViZabaya8xhQkuJYrT
HZQqZ6fUg7Mj5Ul+q1NJSBRh6q0ing0lbtg0paLp8y2bYG0hNcEq7oukwaRAh8eHq+6s4q9H5Rkf
9cFDhGFmyDbXdKq4X+o4wAAY1OvTCJF22fQ4rldBr+2zVI2WgRFKr5DkTx3fwncjaM961Wmv8BZS
0uLVv3V1k+Yktq66359zJ/jV9dOs+ijjsZ4VEWHEN7VMtWfZLfMnr/2jELRvSmuqtxbF+aPl85jc
ybt1VbqAUMaixVm8knuesTD+SYjK+lLcRgqCAMF0yZ0QhUn7JKPbtSuj6bwmblM0aCU8Vf9eK8oo
w5cPo0bI2hmkh9TwdlBG9HVMqviBrLz0IOohvhM8FZVK0tvoIk+9Sfo56Uz0akylMTaiQyVqxa24
FLZBrsxqwlmOcsav/qJlULxvjVP6u4F1/uzx09jEPYE5JSnSs5sq6VncsQt9qUmmPtzre9dTNrZG
4l4M/Xtf0Ka/+tZo987QOGiQHba9g7gYCH3yPUr0pVUkaJfUDdxvcXvvUw2kOz73Ec2mbCDW0mIs
EwAz9J4kxN93aVrLxKenW1UC8SXuxKXyeHYBT/Jn97pWtYficC9H5hitwgQdMzEYiiNKTZ/mIVxJ
kqaqTJYrmxzZH3OwcbLm6dDL4GtyuFrI9bVOcEbIID17sp+ei3iw4Ii72sIZ1OTPhk3dIuB3r801
zVqQadUWYqC4IK2cnqtNOfUUFVUHPsxky7GGp5HgNPM6km48YIZQzEQRKlO2rjSUlkRR1aGMSnA1
96IYmMGCB6T6lDuqeo4S/UlUdwHarbWOh1w4pMNrpZDq5QhhbUWrZMgnnDTHC0bZ+mOVjrepnVhv
dl3Y5OgpMYiMx7BEV4jz6PS2lBg1wcyQtGOHr9Kr6uJM8u/vVp/eLdswf0UmqX+9v1sxZcS7TSoE
mgtY+muhhJ7wuFjVmQcuehJLv6mjT3rq92JR+TDRHCA0olU0jH3Myi7KsZx+jZU43YjSkBQ7lkoo
PrGydEL2utACg+CMtlu/qIhnL/vKGoAy+cncRajgmLEVwjrJNUg/lMhnid63gZbmg50u7MnXIzgb
UhWcwZt5HC26S4T/xR4B+V0j9farrPLyg9PDOnKcc9FGz9VUnTrwbMqIdHrdRPZrX2vhnEB8sBet
tRniiTFEL54CerrWsdjpO8l+LSGNrdIy7FdilKp2hCObMDw6Uuy8jOFevKQttfIepVcygNNLuWFI
IrdMpbUoDtHwdcR3Fg2rKn+qPHcpXtKpyY0pI87XTRurLzqssSiwD3WskfGQZcjFGFkdcMq2Dl1h
kHsJFdMFF6o/DkOsIzf0u7mXwDDch4zjOLCIIrFv8GjVDFgnfvvo+U37iNESocMYcKjrUUTyBgOZ
bni791Aa97kLtfgg+uN6Uq21FqKlKJbThFMWd5pLjOnKxJijKeKsHc1Y181QnvoUvj0bAKD2pcSv
VUYks9FM792/NH6bvePhlIAT9CavAR227VjbEP278Nkwq++OJqXvkasCfzGLL5pqFMsaZcI90Ujz
kI9KgQeSY30LpWIhuhY2eT61k+3rGOMNN8gBTxKj7K5j7rQz8XomJMW4NYs3NweqKBU9mzEpMnYV
pMplFpj2K8CBg+hah+rX1pbhIKqmwpsioiP+hsztirnFOeqvvyHiDHX7G7KEPZX4G0pYQ89BWnwH
vtuu3CLSV7EcjRvAAclCRdjjWRTbMkoXqi+rz3pd/WodHU/7oyhHarEhaZSsYDuTJ9Gk8EXGJ30h
D3J5BAzfbQslqjbIJqMjKgXxwkI378swtK9AoPWfdrWrYmn8qAuWCUTIQwjljB4dtzxWxDOzBsGF
TkvfuqTw1+hlJcjfxV2+JzKHZdR096nYIPKMzbBezzkH0LsougF2BDbQbp2Yx1jRlm4vBXvSRvY8
Ju66FPWFrYIFguic7jUjW2Z1h2WE1zBCcwKMX5zevk3QbTVLx1VLmez1LEve6zpY0KlUhB4onqwc
bo1t6SvLsmxRJJgaRBfR6rRqtiOBgIp+SIIKJbBVXHrGQSe+eTCniyj6cWfuRswlRUnUix5KQv6I
pI+FMnUaQn2fxnYZHke+kax8XG/mQoAdputzjtD/Y+ABmKwUcBZCCN0aq2fTsaNH0un+rT6PrXmj
qNU31DZgm7fvqI3zDAP+cvFy3d14SAetbT9OH6OOJEctye271slzBKCbNxnVpgUyjsoR6VQc0Jo4
WPWFVL2UsvLslVGHpA5GWUPqvBohHiqhYkX7Ji86PEC0AdX+wTtzxoCMnXoXaOXdXlNr82JMF10F
t2hklyEMzElRrDkAwdzB/wNrWepRuVVHthX3/k1VBSu55sgm6sSw1geFPwRNshZF0SAH5Qey9cbD
vZsFksqqsuQEedO8xIVbnexWmt87oCzD1iwcftynqTSrWNcjpD4xSDQ0TdAvoth3oVwwkahT6rTH
7DpItqLYZq65SoMcNISMN47jGa82R7pd5wACEMVqGPwlSjXyRhStKHuuSXedIVO5jzDUV1XdGK/5
4EFgc65KH+oHUhdI8HvyT2BY8josc440ok5cgiCt9nCuoC3TVx4zbeWOZb6t2/QrWGCo546rLhTZ
Dq/dkBpnXf3eEFuAOINdxRYZMyivU2NWZtFV1gN5IZMdWoq6W4Obf9UGVdmJElKKxtlJv4vuoiYw
FHnLpvXPecI4k0FF1NKytNoWImldffXgUN3m4HABXLsYv0J+seelQ2Y6JPWvTAtQgN7r473kureS
WKt6VC7ube3fSr/HiUXud08xjpxT96h25KqnBfB3z9vrTW2T4M5/GOf0HuhHr9t63RAdYDZGByNy
r00ytBvkWKLDvV7c3eqKnoRZB7KB7vfqtGSln4lyNbY/Yg9gPv4MBzcxsoO4E5eqGNBUUeMGA7G/
GlxFDvo/yroVbDLZSx7CDh/K2zT3GdpKGpZKOGn3TfOLi5iLTUE7+9d//c//879/9P/L+8jOWTx4
WfpfsBXPGXpa1X//y1T+9V/5rXr7/t//skA3Oqaj26omy5BIDcWk/cfbNUg9eiv/I5Vr3w373Pkh
h6phfuvdHr7CdPRqF2VRy88GuO7nAQIa9+KwRlzM6U+qGcEUB3rx1Z22zP60jU6mDTU0syeH0N9D
JPbaqdq2PGCA14ou4mInhT1PS/C+xUwKOoeNCiYB8coLI/1YjoZ2uySjctRZWh/IDfNZo5akH0Hl
52tJ8ZrZvZ9oIOeGgWYWIJmcBwRFjXRTpHZ3MNKkP4g77ffd1APllJRtHLhTn6PJwVWVbR002SUP
gNK6+vBHyUnlreE7w+qfP3nD+fzJW7pmmrrtGJptqZpt//2TD4wBHJ8XWO8lNq4HU02yY9fI8RF3
i+ke9nZFfmOqKZbGgDMZsI0e6ZDp8qs6LB1kA4vKPUgkNxeJLhsI3vTVxQmsEgkF6nrXNICTyq0P
q++vct6UP4q4bHCf8V8K4PqngGz4i6y+xFHdPGuQpq4RWG5Razd1eFBcKIaiGCskVXpNQjx/GmPA
PVh6cVVC3m+MF7AW8Xy00ngnWtMs+mP+Pv9jfkmTt11TQrR0FVxPXbdGrKNqD0Sf//mDdrR/+6BN
ReZ7bum2AuVL1//+QTd2arNh9dIPIiIdejF8fuIT9hKHD9VAygJiH2p54jO+N3cZsqhVmj7c+vlV
A1MYHdEHXx/LPWEd+LARX7jEHBpMM6fK1p7ww+LWdfXp1lJ/9coN86Mt2HcVXu5s0azSlq1dj291
PRsq4uEjBjErOVGbbZPo9pPhKmfRnnDKIWKu5jA5XfNYIm88r1p7fHOr6KknxvzEGvBpwhj4wVV2
NICG8z5Gt3Q0+nNrWf6+6fKDKCESOJx/1bdnfJ5R4Gvz1J21GsqPwFy0havfuzC01tPbUFXSy8XI
/mSThaA8fKRDkLAP+qvsFk9DrygYvLXEkux6+ls86YtlLYfGkL/KqP9vAAuZt6I5BMcUDuujZmMS
FGRGgmEqo//TrNPwUkML4Z+/Goqh/u27gcKOqdgsgKasaIYJTePT8mclUoqIFvIaOf+veTJU5k5u
gxSIS6Bwvd2brmHsQF/Lc+BhoNRF062DaLpdSgPD3Q6qeFn5mA4mabwUCyap42Jt1z6gyWktdbG2
XWcSRuBimTVbCN2iNcQ1+OI4/Uq2yuzoQ+M4irumap5Lqwm29/ocgehbj+6vRtEfHbBfg0TR4QgS
jtU1U1M2cFGA1xscqDYZvxCdT7Y+wPiF5pXDF6cbeQrJvX+MnO7WTRqt9pD0KCi7qSPvuyqUV66B
vII9FUWduAD5RdDHTpRbnSjeO4sGUXfrPPW7F+8z29PMnyZV+3bP6do+OX19tCrVRC2MzLMUda96
yYFOh+ywxwjJQfF22pFJYfKl0spjgF7OW9OwLdqmXu1dXVZSwHoTLtIAo9yp8oM6/dFaZSSbaijV
pSiKbqoDkThXWmJwLpo8fKuTcxvayXnArOUMV+a5zXv5wWkyy55pZt5vtISnmOgiLvXU2Tez56bL
5Id7/b2vmJMQKhNIRnabL0QMGOUkv5ybYxxdtWhQFn2Fz0fuGOFVXNQk+DYm+rATJRdp8bMbfREF
Mca3UKEGT1HN7nWf5unTSF7+8w/IUI1/+wFpKqxGR1F4hJmG+WlxjcC+J66f5d8g/yY89FP/ILx7
CM6TmModZ2FURoo/4G+7n0/NoljnxtcKaNgO9VXCC84J2ZH2KgoRj8eFipjlWhSlviFt4PZX1gs3
nwP8/igyy9u3pW1sBgXEqIvUdYeZIEhbDWnlRVcO5qYIm9eAHQAndZRFapYvkGLALYCia692StRE
1JlK5pzCQVL2LGZrURoHvZnFpC2QZmnz6jpg4KMDfXb0C/jdpXhTLNspFH7TXxKgaR/drPEvXQjS
JvO6R9GjRNwazGKcbUWxsEz7oSv46ogi/LqJLxp0iIGM6R5jw0Wt2cPRzIfhOBZ1jqmULyOJ3QDv
922A0gvRVEnyNye39c3gYDzv4UK2yQYcKLy+V66+VSH8IMcKCbQBjv90F051KIWoBwIYyrCzIsV5
QEJdeVBj/yzgBwKIIJAHot4KQ9TywCuMKEjEfujsbDOyzqM0MZT4FVXE+VYtsYm1gjPWjr2CufVT
1C1itPhFfqVW02jrO5hi8vz1H8UF2d5LFFnVQZTuPSBf+I9i1O85RI/AQ9BL4xePDuBf66JY7KCX
+pw73z9Vi6LVorzttbe2+5IpllHR5jbv9zVV3BX6oa3s0jxOv28wp9Fes4CwO1RuzNDoDrKSJSvP
jvtLa/kBH6oRvjQ+mEC8hrK3IqnPhFzdn2b9vU0Hk6A2kNLMHNX3qla+paaTfvVApM9T09cecjUM
F+oUfhvU0DqEU4gugHa1TZXoYiPBMuLHTJ1oSO1H00eXsJUlQtiTqew8bVVvfd9+92m8ymAK8i24
2BCQf/y+ib3wVhP+dTM11Yp1knzMhU05tg8S+xvE78oOmKkBuV1UIo7CmyhqN1+ByQguQWgYD7kM
ds5vavRMK3RAFrh4OiRgjerK6lNewuEUS/a6YHOxv69/BJ7NVTCyJtyWvpbevo2xlRJ62y6IYLaM
wChcvfmO7jySfYoXXQ3dqR4sGTx/UabFtykOIXpkjRIs6rJE0AxFp6Pp6iwEhaVuJRsTX5Ud9y5P
Umip00UU75eykNedFvvbe1VjRt1aG8pgfFGgSK0Ny1vquuwfyfmho29p2tmWQgR+EGZft5YOUyez
w3blF6Y8F8361DHo/XAvy95RCopwbQeQ87RWw38uLpFKT9IUIQlCmtAW+fIAwJpXhmu9FpbxAxnd
9COPoGk54ARh4w4bqSj775EU4EXUVC4uwDrCtW1WPmZo2ZEXIAoChf4RC4pgKTcRlLOpUQtqi0ie
sxKNogrLIFTizTzfiqIkx93O8CZZky6q8/nYxc/xFKcdizxd5EalVSsM8pJlgFHLzo9RIJd1EzUB
cSsqxQUnIdTFpwuobiObITr2q7uoFEWWW3Nt6z0ZMtcHfd3rZfDgB+EX0j3OyYXifGqnO8KLpN6i
fFiKhi7K+o1bYiGhJCMi427AsmL3wxdVXRWISL3mreruvB6pSiB3oNz1cHwZU1nmi6uGV3HxpOfG
BdYrtUF0rdHb3ClD+e3erpUQSLu8VxeiTpWrNzvrQzYKVocLWjwgpdZ5+VttwE13QBaC5SfBTSSx
m/NNSX78hx65JyMQm+tfNH3Irp6DztIUnhWl0PD+KE1t7DS0W1uGgMe9NLUNUFdw5ExcpEKa8Az1
gBTD9Hsr4ipd9xaS7+L3xtmwvqZVu3P1asWPNDkOtSK9GDaaWKgDwKSt2quspNs4zqQX/BH7faGR
ge6mXmHe4ZRT+JBMp9Y4BBvpV7kyIwfqzMTUahbHZ6Vubq8mXrLt2mxduiCHRTGEQ7LGuj6coXOH
NtCoEluxIPCnA+JWLfJgSwXgzFVcEKU69nlmoIdYnQxNHznFk61FGbNWYcizrbxVAmlDmVAtIjxG
Qx5hCJAsA0jX51xrUw4tUndCVUnU3KvvXX0Fb0fRECdKP3WVrYmOn4OI3wQZRLHeR3vOQXn5g4gk
GBv3w0psRBfNGlBaPBn1Kc2473NF2SH+2DdzNonSIivU4ZsWBw+OObbPsmeVD61n/1Gv91p4gP7/
PfES7crDZy7HmvOk9IXzBK5w7gRdfhUlFLS/KKRWDqKkYoUyb5siw7+Grq0H4y2XxngtigHkMdQa
LHUhZjOHcniw1Al9DeNg1SpZuFRV6LKjWxqIZQzGqbQUDp2Q1b7z27u0SuQ9I7Znb9BZ01Day4rD
4BJQyeqUxLkUvFsxsUeW4ObRHT2STf4wgDQ32yuU6gbBX7qEUQt5ld1G3En8R1q/PowIrq//eTep
/4fNpCVbFqd0IBkGQjR/P6nDyU496J7xNxwuZ2ZbNFA9peoKrzZ6yCuUUMHQ1FdRl1uVwqIfN2tR
FA0jlLpPo3pJ2QyZU0uPBmCLdJzbvZOgHtncb3TTSDBw9FTA2MA5oGvW1U5cCLoVq8yQ30ZJqnap
ZyFIgUxRtZOni+giikiQM07c3gf/MUbM0w/l13/+uBRd/rz5tngOoTZuOooOVefz51WB5gGgonVf
VeTjQCorIIem/YQyXcRd7sc81gO5vpZQN7f3ZN8tF2g3TrW2JMANIkEoMoeJqgFVbi2OQJnHYdRU
Tp/uWjVWb3X977v//36dWq5qwxvX8oQBIWRgEzkxw504Fouip4fRTpyhRfH/snZey20rWdu+IlQh
h1MxZ1JZPkFZtoycM67+f9D0NjWa2RPq+w+MQieAoolG91pviIAqfyqK1lvn29g6Q3rxS+db0atK
boTq3UzuFWtvZ1l2sgdEUyH6PogDDDdcDx1NWxmF4z/Eo5OeTKSWdIzI3uH9SmgGpDXZg1ZFa5tN
pG/rEfsCTQOx15rkHe8q/rd/mhHCbEnch9tcYUo2czT54Ganr97AlC/5vbISxbS3HqXMSi+pOhb3
vqyR1tIS5KoyhEakpl5ci+GICELnDocubIdnLf0IkzF9BaqVghmzp182l5bqJJhntlxtReugYxnm
p+UTzPOe7QSfQFxMTgJY0dMnuBb1aYZq00vjpMV91RrHxANhbxghusperMzL3jJ2SZy75yAcwIpE
RfDOw/EGJFF70ORQ25hISy0rIyy/2da7VFv++5eB2MK+/Pvfv2p+/f1rlmkSJDVVQ5VV3da+zBej
xqwpgfR/NnuWHc+6YuvLyg8h9XjxvGkbdyeZmrvz2+LiI2+yEiVRXyeNhXfJ1CrKIWQDSO+5tu46
nVQQGvJ3KSwmhEQgN4IXHKuN1hr9fVGY+RnxkxmixcO9qAKe3y5bCfcgURQNuuo8mGWj7kWVZXXt
vsKZXZTEoXeVHIVEoiqg9Z1FqLrekuyftcqAyCHokGsvLDKRvJfBhRjEvl96hO2IpwxPQat5myK0
AB60iAKudPxqYTRbNkhetgvXR148ykGdrXS93HkNUqcGr6VVOFEAQDv+PsCrhRAdI+Bwa0B4DxD6
NMKaRojOaW6+K5prkgHLgRS1XlPs5MlMs/5zVooWUcY72rZRv7Qg4jjhUnSUevmIMv75SxxAFG91
KB2PQBn2oibjdXS4RRRqbMt3yPkh8QDtBlVQW3rGT+abztx/EqWmPuF1az+hjpJcZMs/YRUpPauN
3+9k8mKQ5hrpWRmaYIWYyKLqFN5xBRnYe+bq8FLxH4Jrs/EghRwKv8vIv4TFTtQlubPK6mRYuWHe
7iRXalDsGNqdE6t2fncri7NbH3vqLYps+46+Ey1UDKfW102cT/Bi67v50y17Is50v4Fim+Eoe82h
eE71qZ+RgXpE7mlkeaDoJ4VMxswsWUFpU1Ec5BrcbarnlwzI6XYojcC6q1scSktUD750CwsU6WXk
glkpjq6+i6rSP4kDyt/R0R7OokA0EFKGrfvPWaOOm3TsEv1OtFiB7c8VXUFVYBrq8GPa2WQMmHHC
e4A54J0hfIhSbiKR4xGHFCVxSGKnWCIMVEzaGOG9OOg5ZMwmR7wvav1DWg4/K7fVnpDpt0VJ5GhC
afxU8v8qVZilPUWR+6mtdTN1Tug1mXu5OW6RLJG34qzu+vF6JuqisUM5sovBOjRxsbUMG8OITHHl
hWk1KP5cz9ElilYJqr2IH7bqxi5AwPdJgxw8St6rQhrcY9Ml40IiN3mPemIw11O/fkoN0nluV4Zv
fRt8hOwnfxipws+5RzcHeRW8dAI2HRWCXVbkJfCkYnxeCsl+N/3qF/rh9mvqZJiK5ErylBG9n7sI
pvyHaB5kr39cUNiaZstsHplUmUxpnibcT9nAyHT9tCsq6wnvLPlOvHq7vAGkj/bEVoSvewl5UkBC
8Va8ekVrElS/W2UFHXLRehsrWhHi3iC2mF/+1fjbAF+tPbAhpTrs0gKHj7RGuiuxdO8QKigIiDOz
wTSbzXCrQv2dglh26ECnVINqxn65e8oBVc/wVeuedDbtTTPMJUk96XqQv4x2MG57K5NRfKJIpFBe
2B66CaJoehZJ26IuDmOtZC+Gkc1gKMP2MgBte7VvrjW7KlZGq5pPKNHdi43gUI/A9uugesDzw1hX
HlJDXh1aT2hj3AeSWa89w9fXCNZt5SpL3wwJ+w2yr8pB13AfQvLOWDiZ2T4DonsWUe4/XZMq/d0V
kSjl2tVGMjbrcmlu1Kp10OELjHMsIVA/zJodagss9hrMmw6qGiYHre7sdzUZ700eynck0z4svzff
oLo1d07iji8u2aVZbprtE/KQqCM5avMQh+hdFQ1BCllCZAv/E/2UpkCROqv0jyB15VXf6PXe7HRr
rUq9s3VssOSalOEc23Xyzi7wOx5M3IWcIAtWTZ9bR1QSJdAiw3hGY95bZFnX3KdhFsOHtevHqlTZ
y6tp98zEpSF/0SuvgYXceZV3EsSj8ZW/pPzBAuAAxcL6MDo8epvM33okbdZFx5/TAr0+DdlQXNK8
eEcPScGfV5cRHlSKLfyICezY3Yn6pK+tVYnN97KHxPHme8YaITH/sWtOPQ83gIohXAPOGS8Y4SIl
VLXRD71AXKyIsFwroJA2ZpNDDYi9pQp4cocoIshZz0gWmPd6L1FnPnfO2HxIUbhsGvTdzCxU1wN7
GvSFo+Y+yVxtqTVyu7PCIWJC9HJY437+gO0r0yVSSu9GMS6VHNgJou4ozkN/BwEpWdeDKCIcBMO4
NPy5aFAsBUihOJWTkFPR6XrqTMPhrqa7KPh0GdHZDmr8buQs3qiSg/FiR4bSnTRXG7yxkPuwk0c8
cJHPk/T0Q/PfutEff6S8mMlJpvJFLcZ0Df3NXuuSp54lJGwnDe3ivfJKgG2MSW37V6PK2VOe6NGy
4ae3M7S8O0hKas0R6eoJR5cyr8UwgZ3SPwiOolBa0qZViqgvm/HhVnWrr0blQZSu9MY4qK7X+Ns6
cRFxh76NXxMNaoIZ2MbckjXvsWmL6lgn9lmVQv9RVJlGva0iZThhlOk/2k6ZzA1sKlaiMTTsZKuH
JANEEZ0v4nHmSrfksJpVEPJRojhq8VifzFqqEUfF+hJhZnJvLbYnCgKu7RTVIrscglZ2qlOBoeSD
2nifujVDC3PSedEia1jnhOnwvCXZrBY2GWhj+H0QxSQa+P8D1jAnfKSdXSXDTCDYyoZLvFJUoav2
TZOd+nfdaPKgu+hJI5rHAFYZ+e4/LNDVf8Q46LZu2EBLAI4YPJwKYKJ/fJ8UgC7GLEyxUap9kjFL
5tp82432yiTudikmsMWIcYpj179LU9utNLWJnvX0Wu//oec/jxM9wdZrT3/u8GdcEEnlqivT8Q5P
AtIpbtORXnH2ctUah942h6OoEYchzoeVBADq7ktDZcbsAkSg2LYTeQ7BHaqu4R4QMwvvecCRvy7d
tSiJg16hqMlEUc4Uwwew1dZ2g+aHPcApx8PKtGxsqRvnZA2Buw208BKkoXMSVeJMCkjXNN6IdPif
BqJb5RJRK/izTrWAgajiRsqCFZR0PocXjk2ulRoPPsyyHeuHCP8L9b0kzvsYKPbHiETZU6mgnj6g
3rNV3Mg4In7oz9XYqzZ51jlYhXkbwhjGPVq8+UOUp6soMbMXM+3CvdEQGxRFyOYqsxZqyWWf5i/D
qAYzaVKkypujFKdAVQFcz4mGmTzmnZFh8oL1eqUf40pCOwLc0aJNlC5bDeP43VBRERwiCHlEpu2n
JlfvNZKtP5KWFApSjeWDiZbrGkgzL9d/7kH8En0N5FpWZZcryxH/4p2pJsmBPXC+wJUjeeZd9lNQ
cVT1ramb6gxt2dLXroU3l6rnBtGb2Dh3caZsQyIlyFNWxquMfJnfG8kPRYKJJXrw6eVtM8AKs0zS
V1WOsIufRCzB83x4JaQOSLhkr6zmQfA6aLNAsrudK5Yprt94+2Do973sFRhpkUWppWpy0wrR3Bw6
9Zen6EfCzNF7iXQ+ZouO+2KjsDZjURo9Dm2gzF3+mHMcOPUydaT2YPjJsO5rWd0OQevv3N7I1pkN
F5RwY7wMSy+48D/WzFuNhPLgJWa1ZA0+HrRiGOeZmmkbT5aGVyy7ZlbeO8TM3fLQg8XGW4563cUG
SfN7uk0TV18gl/anmxwVyDZNMxjwUa5W45YgukURplyR84tXe/Si8xUq2li+eXEXL2LTBkgSFqCP
lcideXGjvqPCHnuy+SOQcQccMYg9mZ6jbqu6DPiwavES4RCUmJH5I4njj1TqykerKPL/tPQ1/hEl
NE1VjqLpqkI4TTZ0Rf8yVdV9pFhYMw1PspE4sMWeba1h4k3RLzJaB2XDOCrekiDM70ypbk4tWviX
XlVeRH00Rijm4H6Rlxgl5H20ERsRUQwq43NRtJpZvSuC/OKMdrx3laBb+mWP4AqItFlPtONNS0Y4
xjlaPY69yQ2r+FWZ+XdEpuwXyVYganRKsiH586uuK3knyRXJmwZpdd9K7yvdUR/Kqd4HkYfwojZ8
a7F5QQaokwm9ix09XBF52SF1OxP7fbH9J8HVHwK02zZmbOk1bA4ZBS1DC1dW3LKyNFACOGBDXv4O
pludMndqt8W8PAWS58t9txdl18u6vdcbDVkJlM+/NIguZm4yRHSs0UNbJHYPjNY8owpfXcpULy8N
kpqgjsyzFLbVxUd1bJ9hEDPPZVU+2FaNRJo8bYZkOccXJ+h/1gEcWSinvyy7uA9dW3pN4IDMorBU
zqM1sReRDSd9+ddwyJ2/h/PNXYebhqf/KtEjGbXBO6GZ3a2toE9PiI7ClPHM9LUsAzSlLDNZSWWV
vvqW+da4GKIHxRg8OPiYi+rBSe11HFX+QgxKB3Z/ulq6e8z36pcgW+uam7w60OB3ZIlLtGkp9tLw
II35SSDB09I9WqFRPHooI+86BSlDUe+l3slVquJRw3ovdZBWQ6Fqqdc1S3BW8vtq6D4fbnVIGHYL
PSu1O9Hl1iCKjY0Jb05eYp52FcBvNYkvDlIxC5YbMi/KyfktTHCEKhAPjlgWbhOQCzuNB3SthU1z
8Ev0M2SvRc8nxDZoSML+HtVfd5bbafWExrR7B7ireZV9tHATVK2/q+6UA84zpFWq5YDPHKpKINkN
D/8bbXDvmsjDjwjbtR3a4PWPxgsetHZMw18YdLBcnfJnfUVewG2iizyVMjtAPtKMLqKNjM61TZsg
w3/aRE7un8c5UenP2y5VF14OExfHCERoMjBu+sTTnfCz2yz3W8Q4JxIvnmCQpeO8du/4RTYP2Htv
WMZ7vyxOfDcL3oiFoOgn9dExdmJtK2vQOJJQtR7skiz2JL/zgdMZTz/wT6WQ0dFNpXtbgWmFenKw
7T3XPnoF681CjYe3rPB2gRPXh0qOtJVFJO+OwKf3C8WEJEUNBfvVt4zk8ovVRPm8sJvxpFn5sB41
Nd9oLvTUSIoRdQyB/8d+pey0UgkOMhr7C0Bf0YvWxUii8JlAuSB9ovvfh8hS2BkOPtaTPTNNAYfa
K1vtYvkRDkFYVr1b3TeWzOjQYnXeHYIefhK4hLzbTfnJLvV7FFJoABH0+0xXhv6uNqC/y4Nhntuu
fitzp39t7WFYWqlOrHFClNSKPkeD2Hkc4g5FZjsLZnKtB69Nhgmmxs9jLYrOWMKs97p7LJVqtD2i
B3Xq5WRavE5qODmiF8E7Ip+S/yM1uuZIPoGvIkdS/AaSGhFVJ9McEMv/A7ZC/X+O01B3ElWIdiB4
hBkTuQINT5be2JILclZ6XjEzyKjzQMZrHqHOmXforXXfai+/hPw6PCTnFoi+ZP4d1je7QWu993pU
GuzcA/1JHo/XhQGuqkzUzy6OLS95rYzrJknREZ2KjoOYuoTrw+7ayp/VpZ55/PfrdPOf3n2mphEg
Vg3bUhxZtb7E0RWEZs3BLKRHmIvY9LjYyQ/F2J7kLom2VVdOPup+9uhmLEt0NbF+5uACvZqH+NZ3
MMCuDkjlFAbdISui9OfHd3mmmbfuiWz/vnQsoQ187Ttd2sBX465ya3WGR6MVowmIHU4cx7uaiO8H
vINt32TRt7pq9RmKBOkZgom6zth3rHELgnhpT2FQLDe+JUO481iUi0HYNkVEQcFpjOAmBEEgN5Lg
EXGoO3XKzvsd0m5RR/J3mkFE258SpmZf26ZxoFys/4BDBTL3JfA2iYBoBq8eU+OfLn+B0RG+cXXg
hNajRmp3HjVDlL/EBqLL/hitAIpVO/hkY44DD6dlQzqyng7XllQfnJmo7OKKTOQ42DMvMUCSmuNB
4FwEHEacfcHEfCl2nYGdxFjjElzzNG30ZjI5Jp/2gGIei067bXaKVFh7NCWR4jYV/SlI8NKZdkEf
SY7tRmb8FIMSKWCQha8Uip+/B1WRx2Pp29qTFecs9eOTitLvz6brFrZa8ZQUXjaDnZJ+BFhRWOgf
veIGhtSBJhv3sCqNRRYF5qFGIm895pG8ieTIPxjABZb6iPiJ4+vPvktALQZksydEh839FISRkrF7
TIEL8q7shg+Eq8Na5wcCHg+8R4ugKz5LC7yjfw8iEB5cB7FtLf4MGgRSoMSSqIQ4ex2EGHK5n7ZN
1zu5qtQ9yq5JigQA0KrVkb1HltAPnsfa+64YtrLvtCjcjnnosNglyli5rGWrvvfWIgZZwEC5M4rB
ucYgkwAgCsCkpxz31E4GvylJCkZw7a8qbodvkKn6ZUk8ZW0boTVVF1qYnT09esUAwD0C7S83VaW+
pHXvHkWVOIiik8RLAu/h/ku9XqnqrEm6cpEO91GDBo0AtJMBKffi7HYQdZHX5uso3TND2S37Nvkh
xWUN+07X2CtTatcywdOqdmpiJW6qT6J1aGRjXzoPXtlXGzWJtJdodJYk6cwHubf8S+l3D7HakwRD
V22twEuGPa5qC6npg2WWl+m6I/4+F0+tYg/p2hns5loUrYmJbI4yrIy8/mVMW7PelcHXA+OiiqIU
KocC/Oe9m/3UBkvaV/hRH8QC11eWgSUXh+uaV7UxIyU6r7ZzgtMsZ/BOW3RYz5Ep8UFXd8M3dpne
fKh8f5+HfvJgjOHnelzA9n1qJA9Tf6NJnDdd3ceDZh+SWk6fosZf6OITBUm+YelvzzutldfmaPAf
kPgIDNU1dN7Iz56kGn+4qe+QNvkmIT486yK1eRh6P1/lthYuRaLQjRINormOtytf2UsannNZGSbq
xeMVBAPWS5uPGi6lrI2tbeI2Ek7wNdvLsC5ejTo6e1Ossw3zrYk49FsXoRGGTEhwKtzA3SBLW60C
z9Hv4zRGFBysys8aP8mo+pW6svGWZvcEgzFY+HOC3NCXms9NcIRSxHA+9UmL2nrDKuZZpBzAvkw5
IhinIqmQVqSM1ACHLNHalhugl8O7jffZwF7d5b9zBquxPsaY6+wbKOSLGJe5tyYpYZDjZZVk6GQ4
CmT5mEUSQEATkic8pKekbh9FDwyg2bAG8VOdI60OgSTYKDiD3TdT8E30sJDJz412OOTMaXPMwKtT
OR062ezmsp8oc1vxkeaKzJBKy9Tw7rDCp6QPjpoaF2fx8skoMSA/i5/x1HYroT7zqfRnHJ5L7X94
+Tiy9c/v/wluQ+ZHIVGnONbEkviU9tEMCSK13A+Po7MtJaVrNkECJslx9HaOrIG5E8QIceY1Lhsg
XY2DeVi5Eliy1l02qWsAdu+KuUJsYlego072XH6MrAj/DqaqFbIk4dJ0U6LCE5hYgIzD0atO2O9i
xJJDLpLHamcysz5D5XlO7Ug9iZLsYdKRho9RQNRGMVN3y7yNb0VqGW8DPHALoNwldyrpGI1tP6mF
qcfBkRAWj/qLX7fVe+I3Pw303N9KImtgF9rhJUQYGwPR+BwNXnfMQiNHFcbOjqVjuetQ6apNye4U
by4JrkrRPvSqPO7jAEf2UW0fhiJVZyFurUvTIauQ86776ZgV0j+gjSIlxJjXrd8HLBDuEz1B+0z3
YHIpTvld4WlP1dx60QcdRy3dTFdmkTcX38wPMVDetzhB1HgCGMp158+GLvPPVlhcOskPN30fmDs3
hYsiDrw+QSgiwMo60+MVmmVB+6tTed+SoQkK59WHb76oNbncoV9Wn0iJ8SptgmGB/FWxLCNXP5XM
ThCwCnuJjyzJB9vxkQNtIuvedhESBQb3XQEwgyjq5GViYZnG4mKZyfYLtiTtu20H2V3RldUiHJtw
ZcIqnjEDdC+OiVhHqfvtD88YVqVXdP5doz22qe78Mlrpwk56XZOdnw8WjIUhUmd1rSCom/j2CsEo
Z5chob42bWmL+nC6UJC/GWPcN2XQ1agCYxzQgotbZm7DDjytT2oOfq8CdPjeRN3ZJtn6QcqJmI3l
zBDlx54YHfktGgJAuQ3/SIcEN7Gs9TGzHFtoC/G+9/zwIg5FgXy3FAHhm6oiSSqxkEA3SOgPddYk
W9Tlr72dnwszzR8B3j4qpROfoJ/JT5mkPGeeYh3VMK8Og1GeIQIA6ceCgy3cRyg36V4OvHvMmIaN
ZyWBflcGmb6XCEA7ixFn97fOJGqcN3K5FEVpME92zvbQVNvu2Jh1j29umr7pUjh5rzb+TnWaAzBN
G/zzXzwc3+Gs8LWfUe57K4irv/k5gmMTEcQkXDN1EWXHr75JFi4brTs8kRlJT0UcPrE6qY4Dclkz
lk/KFuOe9lm2mamBhicrgiQ/ee92l8RutUPfW2sj1n2UIM2SgJ4OBH1qxLG3u7S9ZW3zMXonx0iP
TjGGjRNEIO1EOVAtTJorTLfwHGgXOZHlZ5YxzQLoPa+1qWhqJoKsjtLA6BnzZeDkw6yrKykjFael
u+uppeNM47LismfdVBt5vKBsVZr5aCd2vrNNq+FcDKFxspN6xe5zoTvaz6zDQEwO6/dON9rzWCf5
ZABQLsvgbSx5DkN2OkMTVr86/QExwO6pinxnX7gjxim4hcz7CE/hJmRKD6TGXctdkNzlPM5njJ7z
czqdWbpyTpj0d6JKNLZZlaw61Plmogi4KTlKSvkO6XKXTSplZSS3m67C9VUUrcAbibxF30MpNR+D
ZujuE6wK4qmUZzLwTa9Fl1LuJUzPOIAm+30WR1q7an3z+63q1u3W19HygtQGd/8z0sJEEhTvLyRp
7W1fVOHGblxnR/wyWQe64h26IKhWfqlFR1KJeBrlWnEa7dJC51BGdabzzg5v5nWWZMkutcd66/P4
r5sgs/daNuDJOmDX2hc1SuvgPu4xhUBMWe/kxzy+IL4P6sAeE4Rqw3Dd6mW5CT2nPiEWgMeAE5dv
qpse5IInHTuzTaOk1bewxF4XpF5y1ki7rgFSyes2b6JZgVXOQiGKulFMrtYZ0vTKQIzDxpvjO1Tm
hSqX5oedJw8Ka4hZRVDx3GnSosPa8JcOqcxnLnzzWj5h50fZGSPKZl0O9dHmUVpFqt2tegOsjGzZ
xBZMX32RjepdNZPwV2oeQGkSyOVhPpvknt8sHx39olWq+xHd1GWBwPvexmrOCckJup5UnWEYNbO0
IhNQYNyG00X8IaNZeuekrElM5LCX0Auz3ThqxgExKmXuO53yqiNFSwzEJlHpKEzZy0pGriTwjREZ
S7nYEqa0gIt3H3ArmCjJ2rMjrsxLUjXhTgsQCLeTdjgmzrR9MYz3UMk9aBn1sFb8ulmZHkskJRgu
DSjdHw4wOexnkuF+SBASiWMkZMu0bV4IT5AgoUcwLZztIksuaoeXUNNXa9ny4o01IjOqjCjH8X8Z
rQa5Nk+OjrBI0BUeEmTQiwc1QIk+B47fB477aOh6dbZQ74ry8K7T0GQvJlXVvo4PwVioKzLI9UKA
u/CAyeZmFxQbAf1qwgmcAY/2KFqrBmUdy9AfZblNoatmhEwxIDPKNp5petttmkbxFqOtpG8QMT7I
uvTnwoHakWn+z2Cacw18ffNWyrF9IQ6LBpa5aYN2WPVtlN57aucQr2yqH6aDRxESoR+4TH8UcmA9
FbI+olgcvdkD/q5ZqjnnZDoMCtpaasgPFbsOVUKFFgHesbTyhe+Wzll0dBwTAdFQd+5udbmE6Udp
MLFMVxHdYqM3z/b12teLxaay8kA1tN34gtaqv7CzPIUqTgAQziDr51aL907ofLMizTkEGvtrv3oY
NS2YqaO6Hytnpyelu7UcG10+CCqzcfAVoCd1v3biSsXyMB5O+XQI1umQpEs2x8E6Z6cwh7mvvpj4
SGhl3/8iPzeCVGahwm67lGK8rmsnW3TEvpkuY2/EOZOJWpeMS888spYHKZzHhak8maFnrd0I/1N+
8jyvSvwKZiaej3bFgkvGlXl0QY8kmmEtQ1Pr550R4XIhD9Y+K5qmvSMl92CgdrgWdbeDUtl/dals
lbgacsIQcCqszKrqxa66Cq9XPXhuyyybt4mhnSPHZ4sKFgI89yrURigCEBLA98TeulOLDhPm+tCV
GltAIlQPCXmmuwLhy42oUxLNvGtHZIxhcJ1xcbI+yEXNMSOsXc++9zRWyYEqf5claYBino1bXWIh
iHw7s/swhSYKqWMhGL0iWhW/dbIPYB040ARctgmA+1tQ6e2uGTVzFvV2uTDB0Bt+QELSS7DRzPt0
E4wpz0MuS9gojZhb+I57P1jdvWd6B7jRHirhoUSAJWpWqMZnF+JpUJIlBDMlpZZgYrBqglJbPmE8
FB564hqEQuryKcoz++hE+iO/H2QxB9g80GXtxotOVkOwZ0ivLFrBByvYxc2LlgSwINWKuhANg2Od
/xAF0/flRWZ10SRBOZ4jz4VJpdQ9zARtPF/rZMNcqbEN9mLqIhrYLegnQ9qLmrxDTls2cPGtpQaY
hGMV+6aJf5/FWh4tspa8K/oT1SRcT5/rKTMRv6tYbpcxb8JDaWAZihMPSt+K4x7EgZ+Bs2lgWmEN
MR6M0uQFkIQXrGnwpcyYFoXkqTL2OH/xzWyMSfNU1NV2tlUj5Jqy0FZnhQ6zq4lNsvB9tBplXLmy
AuEi3dXO8jAYMw2rh4vPp14N1hCvJbaWheqNsNGGKYRwAsE6bw1Z5zUNctPJVbg4of7WQuo7+O3P
QctItDbIkTg2gds8iKxt5VasxaYzlJ+q9FopyuJQW0eyvMOybYJ6QdiUFEUOE7KT4jc38qNvhkSQ
H0uG+pn5XpnVoes9gEUJFnpYuidT5kcRRN/ZXJGAb3CMURuDV8tUFAdsCkDVGg7RAXhtNKm9ZW5T
hKG7WD1r1X2gVxAbZTOGYs4XHDohBnOyU8Yb18RsOB0VFOXzkXiAHhkxRiWSdhGHwocSyGqrWeKq
+LuurBsYRr1abPq41K/9OgVfsJ5QFNrDzjJHWx/9VUXfYqMy3jnukD0qvlnddxXWrX2SPepWu3Ai
WbpMC3W3qZQXDcTqngCBey0aeYIl2tCFy0TNQwQ2215a5JmPjaAcx+Risx845WW7MEWekWctYMes
9xcDJSCs7eNxZTiuvYtK6dkPke/pYEjqTVk94kdTPmagkXIN9abck8pHR+sQSRuGhhmWok0eeKW0
hGbc2j3iktQdoG65xzQ0fyrjGL54SVhuAhmzpMLxItylSffoXRWsRSuMCJyrfD0HvUKrKxlzIi7S
g2zr8j3vD2AsVPdWC2/RR+fBZKO5s6QRwGBraGtDq1BBc2UTxlRUrRMATHN44OZTQihhDRJfnhPX
pxXfpFWe8XqXIssgxOKXKx2Y6EKMVZ3WW+VK3iyuYxtAZ7ztifNNnVnhVZhJgowXrVFL7E9Hg+xa
BKbFCwtZx6XonHYx+c0em2PRWfYwNy1xilpdx/Y9jsoktFeis9bWKhY1tnttjc0KZ0wzKdbXsUFH
4q0lJST+hGjEho0Ma7TC0m1tWE57ar3BWmJ8ke/taAf6JHiUqlmryN2jpFjtY1L2z7ConEOmp/26
aCFvSlrfnXBX3iCj6sAdkgLzWlcr33GCyI/XqhaxgqNOstmVcxVnd3bMAM39LdKa3UlcIy0RamP/
HKzstJ8lVtqxxAss1HbDeOd5EL9hvf1ICU59z3NfvQPlYZwS1wjXQW9v63pMzo0RPTVy5L3AR0ao
R1cwvEMp6aWM8Esi1j4sRSvgAXw/itjZitZMLx+SKmvPXmBrz833qki8teojE5V3WNChz1ki3Vzg
yhaS5ETKehy2To4mMobH1l+nOHcMWx2ZUnX2qcOnUz1R8L8bCB94xr0LCfPZ5M8jIQuMt3e8Z41f
28WNs60oSUann0IsEkQpHNPsiOP6D1Eq+aOhbwc4RfdIro9l0ezsnhyduGpYj8hsgUyZh6aknQZX
/n3QpY0ldd7pVs2CP9/GrvckOt3q0dZUFv5ApvhLQ+aFMgZvsAVunUUX4hHsdUx73/25nduyYTRK
RXmCD78Munp4s0fTnY81oOZBSeWDrBLuAjs9t0P2yP5Q+piRQYIXh2JSAhFniJrbPN4p73ALFRBR
p/w5i7ME4ekWQsmXBtFZtHaN5H1qhezjkcLuKqISxF6vV60q/MQqZM7DBlIxAZZhTLEqCn4f0FNM
t/F0EGe3hlu/W8OXfv9Fl9vlRwDxEQZD3Pg2ThRvfW53+i+6fLnUbezffsq/vdvtE9y6fLl8hb3N
74//t3e6XebW5ctlbl3+t+/jby/z7+8khonvQ2mHYtn4wb2oun2MW/Fvb/G3XW4NX77y//1Stz/j
y6X+1Sf90uVf3e1L3f/HT/q3l/r3nxR5h5LVoZbNEAhhaRdMj6E4/JvypyZSUYzCVf33qGu50TFk
EVe5lq8DPg37l3cQleJSn0eJ2n/Z/3bXWx+ZvPO4uLV8vtL/9f5sZth6d3rI6vx2x+tVr/e53fdz
7f/1vtc7fv5LxN1rOBBG0eGX/ufbv32qL3W34tcP+rdDRMOnj367hGiJp5t+qRMN/0Xdf9Hlf78U
mPoGLV4sD/RwqI5N71uLEkQ8BqwUcSD/f7Sd13LcyNKtnwgR8Oa2Ldnd9BpRoxvEaAy893j68yGb
Q1Cc+fe/T8Q5NwhUZlahRXUDqMyVa0EZYOYNyB2GYLRQNqlcf6e4TaEf0wbpxKb2eKNc3BI4TgGY
OMArkMi29Ukv2tHciTtAMd5MvTswv3TQiamfvfRcebwFlnqpH/UJdm+TohI629WWMgPQS5LTZ4uE
63kY4azfoC9IPRyR4rdTa5wTZStWOejO28TVdJ29zPNRuVS2dZP+5kdokKMAZ23zLEuO1KTIR6lZ
8Qwq88as8vYesqX8WSH7crG89lF8ElXxy0Xcqh53tIXnzxKmw/y6CUm2nCQEoQ5ekXJeTVlVAtKy
AMNlxtpmXei/vDr6NI+OpfskUf/lyt4E85Lu/whygwzcQrg4g8QCB7aQLcrY0Z0QEjrvzb06zPcQ
21QIKUZC0Ie7TpO5cpA4730Vq0qQkTNp3tVKOlqMOqYKIKdyIEvoxLTO4FoP16DEde9AX07HD3NA
nv4d/sEK12LqbkdDHTZKE+bsNU37vkdM717O0ibd9D1KNJ/svBBFO95P+Q59mjC24aVPAtga/l5D
IuRQsr2FBcruj6tNzsLU6W9og/zzk10WKRv3XJezfRKnmJx0OGTqtJA6DxaYSeqE1nIwatjv7dq7
2sUpdjlbD8Dr7LMMZyHAk1OXYopfx29zZVpjRv4uMmp0prNsPAABQJoknnVvA79e84jMNkkSZC0U
vrVAqEnb2eMh9or2cQjU9rHWSufk9O4XMa126Le+QAntstcgVA4ZcOSDbQb9dlpmiu16DVlpNcp1
XCeYrtcRh1rO32B0blBWoU1XziCFenrr1/3UugsJn1durr7rufTsSvdu2E6gHdqdV0V3ITXck9oa
RgqTf5U1J6VSEITf+Ipa/3TeIlGubiXcb+t+PLcaRJBB06NuExtvvdOJ0nku2Q3aqNeDUTbjwSKb
L6YPIZ87r8UfxC7t2B9CDcUfZLo0YkNfsIn8LvpO9q4EZEyjdJO69jlcQBFIG6rfswJ2oKGixeE9
IrQ1DSXlIdvqt59AP0kG+PwgRmcOiwv9rxYJkF3xjg2C0+iMmBOVoyUDyC/lOaKKepa8nhwcCLRu
7LTtr6R55YxeD1uK9LmlGnaNA2ox7GE9aaCOK5unhaHgELV1vAutGBpTkII5cBA0lwffq5/KYaqf
xKYtto6m7nDbkKM9yFjcn9YZ1fgBhZngtreb4dLT+3zxhoVGWcaxHxpnV0e0txjz3dVB8gk8wOh0
P0KjjSjc6/1WVYJyt67Q5fHbWp9syKkbZ1+//2S21Ug5KjrKwsujQR4XH54r16cN3UTzlhyC9uEJ
I5H/4Yl0fcgMfqRuA0BPWzr8nK2vUDHNEBiDbLVAjbpOKK9wSN/PJuD2zWYdi7sfkuuMT3YZsoPu
jyD/vzVD5yJpZbLfVTyamDMzUu7WQ+43b0MzaDcdMJGLOMV+ndvTjbMN5nrer9PIqvu7vqy0LXRK
8LSi3IykEOj0nW4aUQQIWEM4zml+NSZYRk9t7gyXPM7ZmEZNdRvPaXWbGKmrPg8WuQMVSZatxNRL
YCKtCtMi3NNRdSMPeS8mN0REkpfRAXqQRlOzrQfR8WYenfmGx5z2QDOr/iBnGcTq+oyQ72rXLRBy
mW7BXUSopwKq3WhjaR0dPjYtfhjXA2k9/iWgvneR4i2VgcUdmSg6a+9XE1uzXHIsFEoyXG39AGEN
a3jfoOP48wcL87QCHWNu6WDVb+c0quD4yFHh6zKIKhWEJXW4qMMuG364aCJsa5r6H/332Mhw5k+x
g/Ot5jJpFd7bgUYJoGsgR0u9hnRSHtwY8DUNV3dlR2QkQTq82Qoaq4qxSg8y4zpZ1kGskaReFaLk
saxVw2Om7WRFewxvJOTzlGVtWmujs8wQL/Jxu1R3nNFGZWxRD2zQbuW/zv7DDukT0ZLqt9CO4fWw
mvShqpPmNOohgtv0uXyRWKFr+TlW7WeLMg3QB0VHlsXReCRJz0Cj9wrNMAnDpaFARWv+6pVuA/E6
LkAH8crcoqMO+UbD67PO1qROvkGgTKd52CQDX4GfWofiraAguXqzojxHtQmgqdGOMRAPyJpRaoSo
hA6e5Wx1rLZw8YLg0I52TLeCxMlhaJ03B70bf8xU+OZhoIi6TpBLfFpJLjHBdrIRhwSv106XDwX6
qrmrgDUZjol07QQcL7LH+Ff6oLx2Un8N+ANQLIzMPQB87dfK0gBZldPLVAz05ykJpGZ9AGVwrjoU
P1X/Lkhn9VmL+MIu02XVvM3r25F873+3qo8qtzYqiuNseXm8tQbXOmp+T2c2+CxEzpX+EulR8Ir2
wG1Qke1v3Xj+UlTFdlyI0eifK+51xFk2wRJF0yLvzjbauuL1ENXgn8KS4pUl6cobLuKNTPXDkvmU
UyhmDbct/qCkkFJh8AoQ9E73rCpJe9u5oX3ISNh/VeboXp7Da0QK8PO2jBzrEDYWihkm7FSIrM5W
dZT35Bn557Pp5NtP78o0VfIGPquqcbbiN++bTTxRU3/wTCOPn831VZ2Cz41RNGhRw7VgpDCyp2Zz
QpteGe7fhxRFgzs5zLlzS3N0eWcrHli10S1uGs2NnuXgAfAoE7B4MoLbQkfMsT0bvdkk8Cxn4zHr
hp6bLBNmfv/PDipr2zaKtGMBFV2ynVr1VLadcychk+4P97Y7H9cJOqpQN9xB6aqXCb5aWNvWqqJr
zPW6c/JQFkV4XcSA3vEhnCh8yqdwgOHfeJVvbSRWDqCm0x3YpuFgLsvPigv7tpkEL0q6U2O4XYuu
GV6moNa30WCFN2IbQdxeQEX9gUDc8CKmqjChCsrUO2cxDaDTkdW2eYtchiWbvmfD+iY+CTeRi9t6
GS07reqbpynzf4U7ZDh7CBqfJ38EhS6ncuD2rijteQ34HIWO59tUiZGhX7RBtZExVGfRXrfm/rrm
GpMV8eRv19myrlVPb4tdl5BxmTlf1KEOjp9C7EbliRp4v4RWbUKT7Jknt1cisIOzyqkc1rH4JVLc
DlRZb5EyttfIq0tCKUhMWy2AZ0SCZA05Wy9pQ2NnbP/1ahLJHjWEdRBkoqo344MDweAOSc1kL8Pe
C7H1xvgAzbqzGeCgOHxy+EOK/lCc3n62F+MpLDPtXOd1am9kkdF90adyuA/0oAWclDkHj53lk61m
9cav5+FWhnJIOhf9jj6+yKhC/faps8ZdnoThQ7GMPDMInmjMXKdUsHDcdQjL+RMaP1uva2EZ8LLf
NNq/oy0cLzM/ER2yP5m+XHg0w+HQRBk4paqGGr4dnmpHDV9oBABX6b/IwYjtFgSR5Z/SxeY2AFXn
Gc5/8VKt7x7yQD9Vpvc2Qe+BMCDoy48cE61o2d6Ze2hjl+lgb/NLXzh/rfG0BgLvspsnCaj6atoG
fTjdyHBuyw4wmh1tZai4qfGcl1+zJH27GipuFelL27k10jYBdVMYJG3cRS0DLlH0rFH12UGxXtyJ
LUJDeWQr//fYvDVolLsTg79MkigZysGI7BgcTRHsPjnWIRpa5iG0EI6uvxqaW96NkxE80VVMsQlW
/q0F8HHXDs18oAofvvhuFD6pkbtBgS77h1fmmp23kdjUcIMXmU9z/+f5EhFCTnuNWK/wfn1xrmsA
CobLFxC6Z0X0B4RweCV1AtG/TfPOnau0ezozAogErOH3uo2DU7xgrDcS3dmRs51CY3yUQwtr6l3p
N3u9bqfH3KbJI4t9pHuWfyEU07/6jVVfriOXMlqjWOMmkT/Hu1c+XfYv3pSU2Ie53TIXTeHwJUes
8IZadUCHU0rrTVLWJ+CCcEsBgH0ew20aLQX/xVKosXeyx/wvcV2DFr3utHKj/TonGIp0M/XB2zri
gFz1/+M667XH//3zdP2sbtGEr/ZVaqHE2ejHHm2W29Y3eN9K+964TBXL8OqVGpfUNuLTSAtwvjjE
NIj3GiPhFU05e6316CVZpkikrC1DZZxVIAIBhE9tUk17MYr7ekUJH2lC2tN8hQi7GyVvd+lyAuez
KU1juunmdq+aVWRuSWqYp6jKLKDb3PPbgEfeRcae3N/FTy5ncvdl1bY3b+81/hjdkuVT7vmBBA9u
l7qoQrZI7Lzb1MVhRzWdObV+tecw75jX06yYv/W6Vd7KfJklEzS+Pju+KdCiLPPFMfSZe7H1SUFU
cqSfA6EysBLVZX7XLfs0FIfYJlitkW+ktfZ/j5WF0yj4zbFhRKvtl1IxlK2cmYBWrmf5YitTxXqR
s/8iznVcBVQwyUw33X/ixpKhDoxXySMAs++cWWKvwz74wKOVAi1I0bxMEKi705ygfKXXeGOaGRjn
0TQAMMcvxmJG1jVBpJeUqAytitZ7OJIUAMxz8aprJOHJAkE4ugTzRn9dY+ad5jF2wpeAZqVXDgk/
W5P3GBQubITG1WNROs+Nb9e3H4Y0h9z2AYQmR6Xxrt4AsrKn2Dati+iVoMT6ZE1GdxYJE38RKWki
BRbsKtJ3jmiYjLGdXFD6vU6QWXJwjfQ6VUYyf7SSeO8ApdmVbpWS6+ymY6FFxlNJo9W+K8mTmZaF
oPFi8xWU68rCbq4h4phYAA1oLz+V+vRnF1jaidSw8QSp6UmNQ/VO61oXpfDXiV6xp3ZxTV2r3Gn2
eNMajhdtuYVOp0TR/7pGmjRrgU43i61cc/0waQDXdwwspgTDfhZ72nrttkLi43hdav0w4pYPGDvp
9YOsyxWvmpc4t3msBxAmsGM0lv2kGyn9DVB/+rYUtvSb1ahNM7hb2S9KOJhvIiGtv8asS6yO1bYu
My/LzPxOkSsev5JCe6WhUvnSFpN1LDqzvGmzOv2izHCWAXz8/eeAMULwog5IywgV0KTSJ2NA5CVk
gGpoGzu7yj4OzWUoweKV4HUo3k9zCxt4egvGejssem1ZAh5o9N1v4Fs1/xRo0KXTxAPLV12i3yZi
beR2jTuJbkakyGtjOBftX2lhmacQiqcznaT8V1VKCcGOMhSoYC1W16CoREpIvNMSImdyqBuapK6e
z2M7ao2T3f9eetDatxIny8mYJFJHKzRqWVMAXXuQ9Blt0ByMWQuVm7EiYT/zHNn2FnJYf6WpmZ1B
A5ekPqMsOzcgorboACPKuUxq3NTbR10X8W6VO4p5V5UqXevDRAfgIiW1DGGNmh680O/CrYMYsHgt
ta+fZqjK72jAe2XXWXzrsnjeaEXkv3YdcCStL6ZXv4qsDYJ6+avvpO6mKAIPFYUGFVyLnt3OoKOJ
soF30hwDybelT9uMY/861ITqARqaD8PVK8H/7dw0DaKtM7Alb5fuT6MDHmPUSIFHkefc2QvbCeUz
UOwTNcPzEFR7sY1ALme0dxf3MiXrC8QklxVMGrr2nqbXe7dWyhvoU9x9Qtvur3oSf21oMXhS+0p/
QC8z3Yg9z3pzl6nAyL0F1Ev7M69m2jd/rtoTf4AGpZIs+ZXutmbTBJ5/DxZwfi6V9knsgZ5Vh9Q3
LRJjXCRq2kNnAidq4dl8jb4bYTz+McwBcgXc1p76sp1vUD+pblQzC57ZDoKht3P7j+i73sJ/IpHQ
m01PdgwtzNubNXyTdD7lU7iDwiKlByola1QvPXxipNUg3U+Tk96BxnMe8gqFSyWweJq9nwU5qVKx
Re9nq/d6Fo/FXZdDjhUF9lPI2+st30XjXg40sZv3VuyrRzs1ikWs+qNDhlPsP5Vl5t5K7BoBzzuZ
MAvMaZ8Gz5D75S9ancZ7XwX2XzQ0jsVKWW6t3kl/b8d4O5vT+D2I63g/10i7rhHNUiL5jxHCE5XG
0TaLwum7GSg0fORQbR5ht8n4FSlq+OAvO5Am9JydhRbW1g7bkEysbE6cZRsifj+gv0GJrLMHZ2iH
LDUO8Xqpy48GgflJKWuaQpY9zYdpy9rUgMdzU9+1UZL9rvckfI3KK58ngIm3g6voh3Eula9ksK4R
Bk0/m2yCeMiOaYnKqQ9rC9868nO/UXrWzjDrts/wKE73cJ/fGDkfe6sWU3FAu27YSawcDDX9DQo7
xCGX6VUXzfRUorDIpvSRzeW2n2vKkn5m7trJGb+1DXm4wiA7Mjft9Iuj5ztpgYYele0wcio76XJ2
dUfbuLaNPB+CgWmo9cpL5E/THtb9wqZTBlpcOYS2qp4UazmANc+4i3AKttbUaSnofmTcG6kULB4J
X3ra/6fTPJggeaEdlr7XahqfouV+DdmXRQ0ntdjW07iQ/zn7bX5oymCCwJXDDO72PCM3mrqTcyMm
w4BFHP7Kn0Ly2BjP6RSamxkWjt06d42TsyBpjvH7Up/CEvdB8bQMdXUoV/R412bWrm3t/NEqUzaa
ZhIfax2F4kaP2GmqKY3znTrfWmb9Yygz76D36owUAfqAyZg1T2JrvX7ersKB/6NNXebS4Udr6hoj
a6V1M2w79Nt2UnhcCaKvZcsPdcwQ9aKDPwy/SNXy6r5yR//z/FreNA2DJmFZsis6+9AX3S9utIP8
cmPpY3o3TH0f7hOFVk+EBz8Pk6XLGLXU7II231FG76Htch+Tm9m7XVaUkdgl4j1e7GaoNw/v8XJJ
CfW+2xUETOXCWi2HovTtfdPX82a1ydnCn3mnFx40thJjufAS0q//Nq91B5qCJHJIquBuHBJnX1SL
sPB7zLpiC/HakWrUHygf2Keqsu6vfw8ZwnpFWzR/gPVfRJXtGiYmN3e4n79PvQ7F88lGxvc3P6ir
jaYP6r5pubMJu0DZGH8AqO8fAqDFYFgRVFzIypugylBfhidUomSSE/SwLyzef05qm+TurVSiRdq4
98ycdrcymdCQCoppk5T2iBIq4wB5nEM/UUoUm7LYPgbSdb3nbrWIp+IRNzlhjcoi+Tew1wbEQ/Gf
JpW3WyWfjEc5zG3v7JwBKfnVVtNeRwlRDTZZrppsi/tgNyzCYXIgWw3fak3OOx99GBwX4bDQToz7
evwuAR/MXa8doLPNtmJb1yAnB+6pcZzrGuKwc8270wNeNZdLde/XAwWUHubZRC/zZwfvHL9Teu1v
18Urj59BaXZ8+Tz9BgYlKGEWWjVIDesnQy/os3bMhyaHZK1aDkuAmCRADrHz0SShy0TAytZ14s9r
rcv/vNZUtN+8KNZOrh5uHNtqnuUQa4V5DDS/e9O1aQtIkfTZM2+7RdKm7zPvsc/CJUeFlswQDObR
V4m+jklcUYvPtbdoh3acx4KtzOfo9XoyQ13WF9tkjt7jyPoy6krtNcrC1zGJnKdx4HWvSozwVobS
uuPNzpkutOZOeniy2EMKWzvLQIJCmOnpZTS/RGb71uhDtH9MelBTtUUz2LZDOm+nNfxyZIbMpQP5
7VLrUsulHJK4dxKmtUX45Nf0+S1rqHReXQYuk3lLZUv1c/TAQ0AW4PQfw6xHNTedzmKSQwmr09GZ
Ex0yR8LIPIK0iIlTrW46J4pTnarRjJ3qoBW9fSNbiUQecXIqBzgc/V2radpGtilik22JnK22dcYn
myxgUvXbqG7R7UMaQIEMQQv2gTSMZlHntlZTlBgWOjHaXd8Iw4qp3luWDkVmj7jgQaF/8lAvBdI5
KbMDbQbJoVqqqat3CvTfRw0EDSW9aEufkrP/BJOXoXhLSo5X7wqTFzg9VdrwOveT47rU4k1mvslo
G5LdoosITaOvcwlTl6/B6O/2mvXV7/TvCDLlD+LsWn0DSZ7+pcpQZp308CjmMEOIzxjowx31yP46
Fmpzm6tlshOvFTTKPvBi6mjLBXynervAdcnR+XQBiokfLhC5jXuAyhTUK20u7cUKky1D0i4yzCwA
fZOmb9OkPylT7l46f4p2jRVFPyoaOWYd/lOE4MzDoBc2pBZF8suo1E8SAIDSgewiMB7WmcgDhj8q
jU2w55vf0jmzDoi78LWyYK1Pxwx+mIivXb+AXdaD2HKEV6C3zY+r3Yvq4VABlCTPhTjYp6kyVARM
ucylTxe9qPeFp+c44stkdUFdbrpFn0IOdtGRqJLTOgaC1S6H1S22aQ7C3TyQCBLH5yWu65Q1hWKy
0DtDr+3Lehi6vjn1JdCld3sAGulijBDt7f4+peWwn5sPMUUbjcek9X6I8jBcyfpdrVxViq/Cw/ai
Bi32KjtKkFjkTBShEYrW73i3Wc0BgpJw2lFk/WnRD+ut9p8WDRDE6vMmcp2tTufUsqeQDYjlu/Zx
HJPv1y3KYpezT/sPGoW/IfoFnnaJAF+mH6J4JFu8DNdYZ1mtCqPv1x2QeK/7mb4adgCc3HNsZBUp
nbx+aVIa+FRlphklqxx4hCvny2TTmQ5hzV9I2Lm/aNw/yeFp/mWO6/qsGwAh0S8yXvibD5tQadU/
lPZBdL6WOValv83xNcW/NEFUn+ekQHJ9mLZTVrArJqP9veX+vOkhcXmomx46DzVg9xVm8/fGgfsB
vshpmzZwOTrDVOyoqMQPQI/HW9udlKPuNMWTq3kVOx/6sAwPuuWFPGyKhsexb/RvnyZpba3AtmoW
T20N74E76c6tOXhThuoEL5D0B9XOIbFy42tSj/fp5Ka/J0ZCJyVvb8/wa9b0mBIRKqrxtR76e8mf
/VvE+xr/YwRNbIiz0wW8c7vkF3gpskcBOnR7lerWV2tqahrAwi8CqChC1T6NcGxdYQ5ZaQD1RA3j
YIywV3Xw7R5LI++3BVrvJ0FCxHl0XVTmtztZdAItKYsKhoLGTue6aKch6h4jWgK0mNcU1RkeA7XK
L2gbsANBnOw6pIe+eRLeWA0TuRMYVhaT2BdTHav5RZZ4X0dMCHpunVjR+DND328DeqTxCpKP4DLb
evLQLEJ6XRjmv3fLPr31vO+IHfu7lI3WNcJq1X4TAtLxQNod7Camgeo9nwodQPNQlKmGAxm5SfKn
q9GCBxuZS4Wti8ymaFNtdDgflgdyYO+KcSa9NmXZQ1bCJVovfG9dFY8Aqv7pqG2FvcTiCMioXWck
vce3eHEEcWledAMe4ruRVFVWNGrz8pbfGQwnO4wUqEXvbuf3k/pbm7yiFAoHUR+q28ib5nsNfNOF
BnYowt4C8j7a16kCnk+J3ePUdgdLbZ2zPfmWsyNdkhxyiBRBGWnR1R0punOO+PdAP4ReZUrr3W2q
08Qu/zJg1nsD9P9rN8L0sdrhxtmbaRK+/ku8vdj1yCtANjZwkRXQe6RJza90yUnKWHWDekPZ2ELQ
jtyFV2rjxrSzFsnYynhtqLzULUlIkgP3Yd2VG2HZnNwESisFvkMZmrb5nydVmgk4L5/uSFIV0N8u
BwWeSuCF6Ge089+2xREjU4YizADsSUUHHXbjUnOrS9xM01O4HPLR2jdlAbv7MpIDgH8zanjpXCxe
1qkPHbViGUHpCB8HyD4kkYPzaorHOjsPvfqrmORgd15x66p6e53ZRHV4m9fWn0j0dGe4P5Ex6sak
Rxy06LYQoVvUmIaSfPtiFI9Eytk1XMZmkP2Zp6oKXiYZL2yZtH0198NGsJbaQPcN7+V4ZCwxciYH
WNLgLUguqxn63rjblF33NqFukNiuZvUh0R2kjJTWc7gnKzp/ua7291MVuLs4MaYvTR+SR7W8J10F
yxWOJeyhtqacxTkPqkpDJULr4nVdq7pBtNrfitflUXNnT85vdBZPXyy4oF+QAyjquu62Ra08VAPc
YhJZWHRnV1Ou3so6es1Pp7GGaS9evemGk0a/K2yYfCJwHPFjrJcnWVYiQEJC2KdUzzKKcogo2XJW
F1mNnFUHiX01QaNlozdqoodnaT3bsDnUf/FpZqXgEUEThRLpzcAX+daARveOrmxuzXVQfqkgx9io
A8psBX80n4RPgFxQs1ODeLzpghzAxZI6ZTutbaMorGDFY5jpRWhsQDMkdzyU4GspTZptFNPZxW2s
bVM/+ykwdBAB8KvsoOYVKsAW1TdlKcH5szUC9x62Xj+292ISp91AYKN65nCQCHHYHUROMl9s6yKa
1YHRzbp7sauNMiBJg2YW/frape6q/KYM/Sd/Vkyov4TSKsh0iKw0OFJnP/4941kOucriCRuPU7Rg
koONdvBGjHA3Ey6n11CoK/N911GWQp5653mvYdFOD2sKYFJM2gL8SLmRxIE4osYcEcJu6h03WONR
HKneUPMutFcIMtKTUxQ5Nz5PP5pZ592XLboGmRUhqODP81atnfi1Hdxi48yZ/1vlVvfDQEJ+M87f
SzZ8/FWLlg6SvvozMbOv1pDk3zuF/1r6l6df2A9kOyC+zVPXFyQETEu7c8NxvpkCpztVqjegyqv/
48rFaH68srVcWQnL+3IqyLMU6XeK9h+v3HfJ17jM1G2cmz3S3/kBEjPYuGdTOZrFpPxmDHzPvS7R
IcOu3T0U/96Fnv/+RB0dUcEhVh8TCM22TlOV36yme11A28z/C2ojKp1z8puiKepr0DvJTudH/xik
vnKkfzs+RUnc3I1tPO8tby6+OKEPYXRoaj8Q0nj7GBofQ/GD4EdnkAT89DGm2fvHx4hMt/jpY9S8
2NwZvCdvu5HfczUgX0ERIvsCFWzxZLTcVpaR6akcwPLlzpTfi4m3rWbnNUZ3lKFMD2ewSjJsjfE6
nb5up9kuU2kMoMccUmRnNqNdb4QWAvFa9sRWC2BCa72gJ2C99MGShEEE6Sy2OggW1O/CdQXJ8QsI
o+zJ9t+mIwlGPTGyyCaYnXrpWvPt0CxnCfB3W+lBly4jO+pnciupQeJ08UDOg2qPpt6qsFTuRLDB
1MguUAKZL7DBoqmn/i5m1EWRilmiRKdGovJ5mi5lpT7x3uJvo7KED3MazPrSLwwqctDbvuf9GDLo
CPrH29WBNALR6nv0NNb7ovVvkOvstgb5s1sp3qUJ3FcwTLiQoYKzFi+c196tFP4yfUaO14Ve1vb9
/RU4MA9huPH9wT0WkVYbOxF/1xYjmgruUYTdRSxezsSrw+K2aRdv1YKd6YYW1XVIwh7m0PiiC0vt
Mpps9YtQ2IpvGa2+JVJ9j/x5HgLD18jSqA0ayYCF+YM17ZMWDiV5Bby+DYpxjEp0QpaXRSmVy+Ea
bbYGXb6U5teDNynTfip5+x1C+yY2FQOQQjR9B9i1K1MveZ2iuqTVD7tw0yaRB5NFlV7t7rQwjLn+
9H2xr/Gabv7J69vAPYzcy7gwtsuhTXS6RYYuIt2GbfUGS1zmtDNgB9kt5mkW3gcaD662Hei0WMo8
nucHu9HI9JNUd5zicZ6n5vVT1ODES23xlLKDf1L4T+sMm8KFGznmzs1DCpyLMOtgNONTNfFfKmWN
XmfPJuW10VCcp9RUjRdYdvYKzxs0U6zuoqTs10SpRk81Xuf0kCaiRccG2ZccaHrYnMXbptZpgrbi
OQhCU9YQc4+06CXMWEOWNMiDgUdKsk0WFgkKVl34Uk5VBf0OQKXKiMKXAuJ+yFrc7TzCPrutjB5N
Q993DpVpv3kTttUyVUz/Nn+JEKdDg93eQpPGq7e105bLP6W5Epg7hVld+Kc0V85y1Qrri3jnpTIu
XqrjBC9189UrvyYZho7+ce6/BctvjbtachnOeeSM29z2lC9KMP3jbBr1N9vwfvYpTonRch+bejw2
eWKcw9GFdGf50oKDeJ7KcXqx+tY4l92UomrIl7OG7ttg9/LBLl9m/+/4IYYLdO6LwVb3pe2QIILE
5Dw3oX6e9NbeIQlvbMS2Ov5tSC5BrzYyb3Ub+Wzv2hCF7E8ObVk/5Ym7a10DiS9FCx/kkBXpF/pX
HRCPf5vkDF43bwunfLovRC9TjGXcQJtiu1Cg/RwdhYDdU/vHajamIFqvkDnF2xUcC+zWwhrnbfUg
TPcyYw22lewlGLJbRYFlk+6leFNlY3xoUflES87Vb9tZre7VpVSrhJl3VjsgBkullydt89x4ULwZ
VoVu6xIhjqwxbzV6yK6TaC/udg3iZpM2+/fIkbYbJfXKX9uScqSlZ+E58/vyFT2yq72eUClCkMjc
V0ld/VryrqppRfFs5D5sRdkE0nix98t0OqCCdXqF5OpLYHdfEbkodmjvJS+DSrpFzsQ2LLZpscnZ
/5s4pSC9kKtQl49jqG09Y4Zuf7mjWce5n9pvph5O50kFsyzWJM207ThwRylDA/2KfTdDgu0hwqNA
kHeom1g7itDF7Bj3llaoz0k2Jo9Ro/8hZolyI1c95qY5fVuiVM85Ghl4mEIxX3jXpJvZ4iZAPd56
EVsRhruRJscnw0KfJEaoeeeAuj5KhEwwJ9KdiwDsi9iWCb0Ne+s1D+DqQQSIL9nD2h2+Apeub/2+
1vfhkvpysFut9dFesC36vsT/m32YU9RnK38TjmF3n+SDe0j0vtgXeZj9Ao2hcYMupbcN/Tb7ZQhr
mpadwNkoHsN49klKLDpHEqwZ8Pn02XAvzqSM5+cEErKAV6cBna1dFhT6F70boqfBaYebPrFdlTSc
3Z5KHpbpZtAC/9Y0jprVNP0f4lAK6K7OmT62p2s4sn3ozSBCBRirgoVlLsd7Myq613Znj+bwqipN
i+DUmKJmwjAou4VhUkEGdhmiSloirkAriwyzEQWzwBpeqEx7T25n34mZvy4MRQEg9zKpWdJFBS1D
COZGvI42fffNqT0kKfu79XFLdiSdNhEZErQAPjyG5Wm7Pnz9cb809X4IEF8oCiw4Z2Rers9qmaiT
g44gQ7qYsLuzh9SGQ79U2bJubJ+j2T+0XRg8iKlTXfSOw/oP8YlpnbTafp7UjnN11rrhD4n/v50U
daDFYHvgo3WNS57UGR+8OADqUTaDUf2Y6uCsxLxtvuR+W3zJE/8vbXnrqpw62ri8TN5BJ2hch/bP
Q/GuwWSsmrt1OCR0nGlpUO085dY3l87i0XDnR0aB9Bn3/zoynDzfDKldPQMJ0bdWFupPrq5NB2Sl
6wtEcP1paBDL8Ry3eSC/bOwUABO/zBVCGlNR1T/cKrxtNPC2mwI4NyQFCIVmxg+Ud8Jvtu7o24Ry
23XJXlloH538bclhBrDUDdbbkrSUXwK+u1HbDN+UQu+hZuRsogdvg87B8C1vuKacDYvtX+MKY4Ym
1oOwdDu2WXgQbTCftMqd7UBxUUGcvJdh3dUIhaPIKUphohlWZrpz924XaTGbBAYP4yTmXfDOzZEN
3nBi+jx/Nkh1XE8+uv5DjArg59TP0f9h7cqWJNWV5Bdhxi54zX3PytqrX7Be2XeEBF8/rqC6qNOn
71wbs3nBUCgkyKpMkCI83K1NyC2+ikYW7GPfH14Z5Ky5KKvn1iiTcwaG6IWErscrucVQetyDIxg6
mzZbVGbv75LUDLYRihVXKEy217Go8L+uspGvrDKD7ge1h87moBWx7bWEqBB0Qd1xbelsCyzTj8AZ
wj3x1gN01V3p7MM+m8g+OsbkTxT3ZHIUYETCjrdquCc7majzv9r/mB/f8U/388/56T59QnR8zC1M
Z+Ojqm1jaC7Uwj8OPYhsB5NfeZGC970WHlIXRfKtsViQroFtR/yn4SAZUQMmH2tMIPSSMKjCJHhK
/3uq2fIx3TQ8AaWvK3MohCs1BLt01LeorZa+4WUbspF2Agfz6UVk+sLqTfBi41Vq2aGxR2pUn3Bj
wsvshdN6/MzAMv8U19b7Czip3t0mGJly87uSn8Ea4j6lv93GTv5rtn+60fAyCPEvdvHtt0ZsjKHA
dO0qB5r0Vs1ucRvbN6A9BeqH8UUv9VPWgdmCPFvb6naua3ngSjSxKVH+zRiD6jBqwHVLPoPmuIum
BZrORI5l8lFXAPuy8+kK+mpyz0QwnkAbcUfeNK308dyypuSQ3sqDZECt2IGW7zLoYD7rFVISAQvC
MzVB9bdt8i5+0KBI95AP1mpQNa5pZpmoemrLBTXH0bB2IGPWp95MRgDCyKLYUS9NGUFw40xNNeWQ
gZOPpixAr5PxsDs7YQBaFM1HsCJamhQ3UYe2yQEThxzciWIpPKxGaOLF4YaaRhqJo6lDs6ivo+Ix
RN7owc6mUAo5NDUon+fhbVvrS5/xtdFZUCkME/8ma5SqmUottBI9aCdYB6Ax78H+8G8P4XXHRuJV
/4cHkFMIi6uUx1/mYNi/r2RsQR8ea5bcXAOJg5CKa9k4jop2v0+0DRHpT7apH6T6INmvG7DAOoVm
bJ3aRlbCBKspKoLrE6MmUiZTkxA2hKmJhDOZZkzNxyBC65DXh4la5Pox0EQ5wikKUUqdmOWVZ+kR
8oPsAdBg9sBM8xllXM0ZJLEMkuW1t0Z8W66ps2Oafx4QsupUJ5mKIruULDPBSovRaewka5TUNxsa
7umtgZ1o820arQZBSmMLeH98Rybd67GoAvHzlu5A9h4/RtADXlAvzWEiB1foZn8jk6g0VBAJlu7o
FqCuXR8c09UBAPl9R2D2geqXdk+WTs+h+jR+C5K431MArgVB7naseTUF8ERsdRe8aG/USV8yZGMh
+p5EN/qCRWmHso9/Dm/zqlpFrgn65iL19jHeA8DuevvOr/NHx0yKxxzrJEum8hrWFr7jjmkvHTNq
d9QJhPS4s0CUsKQBH8PxvMpB4jqwteeWycWyHgg0YeIltAKkdwT7Dvju0xpJ5UbI+BtocL+6HPo+
IBrx93kENUaWZcYXDKR+GjhUmrdyEoBmipWmJ+beURB8Q6uHHdLihoJetDfkhZ1FUDXZxgNrgYAM
0itPYwtspxkyGCqz2CkpF2UHstb8ZP+nP3KGZ9NvIr5H6bIEhDUFUkFF/v6IAVYsrpZWjITG3PEp
WNhQJJAJsGoWMZ7hfV+CS0MEN6h4BTfXQJYFy2N/20PG9gaOAMT8XZR+Cc8/kYcZJMad5F/HwXGS
ZeZHrqIP/xkw4SZLR7EDN2pK8qU5aEqnbqDZp65Q9yaCtxzq3UGPoje1s8NzyYWMX9jtqdmY+ioC
K+xTjJ0Hli3/dqNXRe9AQdvPu7+61Wo2AjJ/uKl9zDQb2emiGrfb+aI0G+/BqNynAsAJCJNtuzFN
j9AFy465odnbASiEayRKwNhLw3vgAULXtemUb2YcvcWRqH7WCfTuUiajhSUBgW6i8if367dBi4q3
vC4SSOOk7GEw8WOutCi7QqDi/Sq1IT9fxbXjZI08WAP64y+1pb+zxkBpWhyB2SKOmE9maENOtDJ/
s9EgRcHhhQYkNnxvnSH29gCRmPLgIGUDYR7HfiBb2L52wu7vhYHXge9AdrgZwYU1+0P6CpDGVscq
tTGa23R46bsRoqWlfecM0j1YarHqAruxMdIhQRp7bK9ItkugXf9pnMTjyWgpz2RtH2TreT/KVD/p
YDmZT5hrTBb/98k/fMrEH57jrv5Ca2RaLdNCeeghNt8G+p7swveukeUB+5CNbzyE7MAc3qUwsLLb
JsTObTfcUOXBIJ6rEEoVkIowVjHyjJCcS8aLFbT6khwc/zntansZFShWb9owW7ajHm7G2LEvGhC3
08Hwzejkt/a6zwOEt6iDXATklpYFfmQbsvWo/1vpThxCmI63116ALqRzUrkpixZ/v7rUEIBshwMW
jcMr2HMZJCod7cBV0zQ3tS/ZSwVamqPjQb0vUtrRRj6yJW9B4T8yrQATVvWzGiztizrx0ur9xAA/
btpCEMQxkF0sjMx4rr2uW0W8ta/CgLZA2sT5AQkDMDoEo7+uTKgiJEZQLLMK5DuhPTb4BuKMe0B7
A8iDtm4g6ZdI3Vj/Zx9ypEOSgO0kUt7zZHQW5V+LovOx3bJOtOXsy2i8M7XxRDJkaWIOd6qPdpjU
15j4tqjN6Uff/zYOfChguZf2lwayDAsQH0UPkRV4m8EDxkaAxvBsJn685nVrPJca/5qXMvhpxuDB
w6ruO+ierYVUgzTz9yCAb+UZBT0JmDU1/XmUchoEWdVpUFMioAW4iRb06TGuHW2ZjSJZIuaUHsNA
gqSderogGd5PqWtMdQRQnHw8WBIJtEKVVZYaCsFjA8Lr0AKLT34ABg0tb5t7zU6qZVm10ZchF1fm
oNZr0Yuvfet1P1Ey9SvyHO+ZZRZ4mD1pX1Omp9B9aqMD/rLVOR0sc93aHnswk/YlDsLtqPJHdBDl
4ANbE6FunNqZhXRx6siDQRmoTz4f3ZEXDQdqdToU57vBH7cECSoldMr7BhG9CSGk4EOgZPm7rXXB
QEGi1ORMfvJjLKGOaD7y+4/zgdsrPHtpdwL/BspTdKat5ghLb+uPYEkH5kYFaQoboMDScUFVptDR
6kCDAmg7rWfbmPgXQ/tSY9t9iD2/wi5Z1yT+huFqakqRu9dB5Akqd2Mf4QIQJ8XqQB1gsgsWllNE
20/eWC2vmiHrz7OzwxSxd1o9fHKDkHu8lk7egAv8BQQx/rktK8dadIgH7H0reKlMM7gMLfYtK8Dv
N64F8rHJBTVX4yKJAw1PlyFfAU8EUYP5+STNrAKZ9ZoeTB3Z7YHblyLr8pVQztQTZMjALfQWAMGk
nZz/ePjR7LlpGSBbRFm6Yjt0FT1iaBaoy6RTnYgP5y4yCiOxgeoDNkMNIQ28T35Rb5TRihyd2EB5
kFUxa2/aYrJNM1hDtWsg02ZHi7zKITdhGPZdnI71zom7bF9YznAdIQQJjbikfpOQe2RaqP30RL1z
S5N96VgulzQod5N6JzIDzCM+H64WppwG5bp7pieCXXQ7xIjcaVAAXNudnwxrEwp9i1xVKriqUoEO
layXCFr5Z8sWBnA1amsPro0I9FcoPQAh47sfdk1gLmmrGnhzhHwWH4P1MhZb6KNB3hjpnCsww/Ka
p6I+my4U6lszdyG+Ax4VPW6GQ+nrN2q5ykRn4C3JdtxV5QlqKE1CHYUWphu9AvyOBU3xPoufZd3K
5IikxoYXxOvCxkZTpiYICedLIbeEuwGCZkezySHZBUnSXlqQKqw9T8Rr+kWV6melx8UDlNzME7Wa
wO/ORc3B+4c+Ovi1LtYuEBfrpPTfbahcvQWl5k2/RVTVFudqtK7kTz9FkMe36zAS9XqeSATtnQXZ
4jPNg+Aw6DcGliDIBEqVSvFfGWn8qxUJu3N6iHe3AVjryd66DlsajWEem7CQT2YSbbvBM94yYUDJ
umiGLbmlSKFnBjb2zdibh/807Whq1cIVoOGiafNAFAeLYIGNxq0dqgaDde6M3YZYyKiZILb+qRmp
JlGW6U0drOfeQCAooRe/QrwWnnpoCh3aFJ+SmnaEaHnpeihEUL2Jozgiowq4RNXUE2APW0XTT02k
DOJzWnXp1AwHoZ/DSvs5zYSMxyUJi6/UClvHufSd/szGcXzqira7atARo77IsKK7JvMv1CeBXLxr
BgucAbgiGDXqGxZYuwAEK0+xNmrAFA0b6st707h3QRhI47jDm4ehi5fUV41h/Ojmvyp887YiAdad
B0X/IPIiBS1X1h9dRe4E2LC1S0y7gpYO+KImF1TT1Jbj3KiVFJkJDGBsbKjZG7K8FKl/oRYNKrBA
XyBA0B+pSVMyj99YmjwOivYk65v0XlNR26KK7C0WGD3kbqJqL1G7fyEXJGWiCzQo9vOALm/1LQoB
gKBQk9CB53E7TRLmdb+3AF1egGHCRyq7chdJ7QPNXNm2tjA1J4LIVuuvbD4Gd1VWBneolsx2MeSN
Fjr51CbK7IqKX6iXDuQ8HAo/dO8mp7TBw6XBd2CaN/XBlKQ7abibB83XKtRljAQUtn5aOCsUXAFD
4oe6eXTwx/lYC+QiBlqb2p/e/jIesjVnCIJXnb5NeNbvXFQLPYSR8yNKxvx7ofvIHLDyKQdd2t8c
0oY9+UNZTQ548fa7asCmS82QYbN0z8Ajs4hdaNoXRlidWaZZL2a7GYM8fqlqWV9kHAKnrcy8ENE2
BXB8g2SU9TIPem9itZ4gkjWO5XF6M0rTx28kjkqU90Ee6dOBBwC8Rf0AlV90NOrdSmeQeWcXbHhi
S/orsvimiXVOWpbbICughufYPmRds3bttGby1OZYCsZd2P0oEavSTNv+1SKNVbEheXM6BDUy4LOx
0+bYHmL5fTCqBsV2angAsZtp+OjpzRNSHv06ybDabxQWwlX4iLax8bpk/EItpoNNYezSdmkMBvAd
qpd74r03DFEuXzslEFNq6Md435PFRvfBYBqDwhqxABTC96pGJbNAq4IfyAPy9h64orAX6Jmpf+Hi
kfoDcLutTMsfjzQwUwM7Km4Z5WOdxcOBqbKKuvOKi6POqBm6AX6nQX8yRmhtg4UD/Ix1KU7kRh6j
FpbbjoMsdg/wEV96Tl4j4zloU21AkCXlIjZ0cWf0XnUB9kUDmhWpU1dUJb6flRIn/T3CClP/BkJA
cJhn9nfWeu2RXk68if0LZNC2XYQ3/bIxw34DJr1mNS/11ABXZN2RTAI0fRvdswCSRni0TVz5Jciq
PYh3tJ+GY5wgXDq+tWAWWDLU+1/Bm6XtHK73O5SXArWpBjEHdYuJXu9HGZXXMbCLRToU0TlTFadp
DHi0gCTQ1PqwO61TtKtc5IfCApfiTDIDWCh0fTTOwK6qFwfqyPD1WpeZjRy/GUDJlevDuQZD2gv/
VQmDv4SmDMGRC1Y0v/atlxb8X5vEEHJDTmBtfR9jurX9Yny3w2wn6iK+8dqKHszcAjA+00Ff1STx
Q9aWzQlPnDfqHKOoOoOi+lxINztZQ5qtoIwLgUXV9DnegAs6pUOgJXiEqZ5BpuhhEO5UQj3umoy9
8w2QuOxmD6y+ZMCPLrre11+jRmqrsjaLPTVTZCygjimeUkNtwYCzXURghnkNkloCW6F7exZ5yRFV
p+4Sy6EFT9v2eczD6Kxrgw8CXcAAICTbrbTSCw+laiq3VrnpYR2dEa+EJlrYIBkGFNYKVDbRgZof
boaaDWAxcKMRqGBsvqGyAwxbVfnVdxFTVxHzRG8EkFbcu0i/KE+oiHNXHx5ISaAEIBFi6SqPoAOl
PHlAk6j8Gtbvc5CHBsU5cBGBIxkPJP2+QzJtPdaoAZFlbdyjlN64z1p/0yBKeSWPPE4sIA58uUB0
Cjy7LHHHBZ42w56cbQuF2e3QAHOFoTSiUXMiHNms7VKM+bJytY3snTcTmlr7FHRMi04xwzhjUB2p
CZEa68nh7XszlEO8iVGqvJJ16+6qAoJhtFd38al3bSniFW3kqZeatFufne1OBEcEdZIFZbU6uwNV
cFL0m7jxNICUc35obcs76kBtTdmxNAAll0SGlQaQnVJnzSDj7QAM0DTTPODPOREpgirhKo2w7DEz
AN2ivE/v/BRvNDmyWx0UMAFDcJSm92U29YkLSQQ7F8uwy3iyZFHerhKtSzdTuwpHxVkeW/upbQR4
+dZlcaEpytxN7wbJsT9Ug4G3m+bPUGILkjp5yOJjHor0hNXO+2H0EoB9/mxHZQXm9eZIdhrRBb4F
GlWdqGasC1Ng87EPIBjMUEtpBZq5IJujOvDvL5cFQFHrmQaEzhBGRxoVSLsozh9GZ3AeZQuYzBBf
OSjnHsliaeMe9BH8rlWm3tLrRVJxdiSPAhmJVdNCCa3RGhcrKpRKtjU4pGhoBCnZA4qx/AU1URJr
XP7LlZhV87sYEJcGWXifZw4qpcc6P3bqEEsLbT5EOTBDY36kM+oubS5BTmxJ8DZ+jAnJnfrJsxor
8Pn8eUr9WtPXa0hpxVs7C9MV6Ybvc1UdVuF7sjIbXZw5APhnJ8vSVaab1lG65c82SPnJEPz9ECY2
P5HN9cCv59jZkTpH5cHB1oA42ocL9UhU0IHSGbxquXab01Rjz6KjPtRv7UdluY00A5koTUUHrQNF
pfKiFrnSwDHqpoFTRuv3XPP0/5yL7B9XnOcyf1+RZjaLwjqiFhuPTzyM6hSVt4Tg9T6a2O6YT0mH
x8rci+XE5yb1IiEeZWZzth1NnKXZBnu82g6dmQCxQ7bp1ANAZZ8YxoFsdCjcCvXM6oAyA5CUvkQd
dhDg7WrZ8KQBfu8l2kvV1eW3wvJePHwRvoEKejoBnnQ6+UeXHkj2DKmMg+ou1Mj/MsX/uw8kwFDl
Bf7utcMd51RL114Q0UMeZdGmgU7txA5hMSi7VJXuXDp85GfTe4xH03r526DAM5uJHeLfg2RSWS+h
ZccnUaD4kueavKNDF7MMWpnL2TIiEHfnxmpBnkZK9FVXbJZFZWyNGHtUVxjDp6EZX2pBXQbTlL0B
rg5dqqCEuoKK6d3VQWRs0wBEsGSzkaFcNB0rQA1aVOseNfX7gLXZ86CN26I2AWpVdt1K/dkuwvLd
zsDYtq+Br3t2SuwhP+yz/z/tZY36NcpeTYkvlb0C5SU0mYcpWVaDtvbE/eZxzp9lvVlve8eTyzl/
JpDCRBQ29jZzUozb4VsW2vJIpskeLcsAFWWUcxu1ID1FVvU4X5rjgbOt62hYztM0Qf95auoYjGya
mibSQeV8x11zORqoEGzdEYHBDJCUS1a57lJr2hx1ADK4TD14Qg171LU85cpGfo0ZQEERCJItzTCN
pQk+ZhFg90FBk5r044Dl6TTTbJrnrON0i/cNO1IncGD3iZPxU48y/pXMGVbcaiEzrTzw4qsGG6lZ
ZfLAM70rswFUXapJyxWnCJFrE0F6JJvrgeAAoPArdU5ual4XqfDNbCvMX/O02uB9npYG+RqCWYlo
U+yjsAyiaXswWlMnHbqPaYMWW4WhwqpKdpqzrzqs7Gg944XAQVCT1jPUdL1eoBAJqYm5Sb2oZcPv
JT15IXY9PSqIt4Ecv/odtkQh0/sTCMWxxqM2U0Y6o0McFJCITZstDQ3Aso7XhhpC7XmGoATBv9U3
93/Yp5k/XWTI/HjBvEJsEOLo95KFD6bd618YhFj9wIm/5zzpl41MvAskgLsTaDxQTjiU/lejPpOD
A1XiZcnAKV/LqjoX0BFZUYe7taAx9Q3KzvXKrUV89qMwv0QjsAdIbcXfXfOxr4zxq4Wi9BV0bAu1
bA62SBEj9tBCuBPv3OFLrtvtIk6t8K4oXPtCHdgCoLZCdWgosZs6Kg38y4GJOgpZH5gRgVrRURAo
2Yp7sonOAcpu6If7GpHBjRVq4hpkkXk1Gv3WqkVtglQStUSnRRsNjPlQBIbIY8iYeUBUZU9FLXOh
CzWh7uwcQH4+dZI/2ekwILV0cGJ396ddTQt2aO1QGt3uk7+y0wXSUYuOKMiZOv8Yjupd5I91Md3e
XG9DboBEFsexyrbztCYw9efEE8taa+XZdZHQkcDkX/sAr2sUmsX3beoD9ltCsUE2frE0bKN6YW2D
Mj7RZF88DygAIYrvfgrypMLlv7hdrNI0Z9APvUcyKMEuJWuXlW8Fv5A6A4w7S7/J+Adq9Oonm/Nh
HeHReKr1ojwayK5uRs/GohLkA4sw97rvlhkutTHLf4GD+5k7g/3iaxLBfUTeL66m63uoompbhj3Z
LSm8fik63fgy2P1euEb2S2fjgQ9+/QWgTQh0gf2Q8XYRiX580M0i2QZ2nR5q1qZX24vCleH34guQ
9NuhSrOf+hC98iwZnnshB+w+jeLkG9w+4ZddrlnPyhfGEQ5UrlY37mPmRce6iZ1lFSYcFNhOe4w9
Y3zoWuMBPB3OF2g0Q80psLsT9MOqe9C0fSM7PgyiMn0tzgVo625NGwFIHXsrzUdxHQgww4uWF/G5
NiJs9i2r/9Y4azeJi+8A10AmSzmYrTtsUUMZrRMzLe5Q/FLclQEKvBBwqBCvd/I7A9pr3qLKccdj
diUTarg0ZKaFb0ULqZW7UOuSjVCgD/yrtZvpZfECYWNxsNR7b+oIUC0wBuUdtSI3KM+5GZ3nQVmJ
t/4QxSDx/JioQMJ4hR9TstEIIoIF9fvE5MMio13kXvOdyN5GxcdZpXw4dvmicBTl20T8Nh3Jhw6f
2pUMx2MLrCs3vAMkbBaOCxaPMrMuE2ZhhDQGggPJhjAOYWG2ZxRoPFMnmdzIOJtW/+7fAuGONFno
HLXGc5ZER2GXzWsZ28a9iaDZ6S/2vi4+2xOze3Wy9t2/BgBoSewV+N68+kFi3ssQ1VRTJKsI+vad
3xVJkBNzwQ1KmAQqVcvBv9A1HbgnAvsOf5jyqYck065DCfemGyzjdcSDN+Qs+oZXGOhT2lQ7DdwZ
r1Cp9kCUgYJkNRI53fJJqpFticBQ6FbTSHJwAhSB0UgLiIorTyA6zn6PpGvqDBBFGulEnv7aAnxE
DljpofYiXOdhY98DIZ5s8M/wTyKNwTcM8eqd1VoV8gKRBbVwrkOP2gK9qmWm3yFdtBkqNoaoSYzW
4Ogyvic2KguBmE2enVEXK98U5rUUobbtx747uHU3nJBnh/g4K+v7Go95lOf1xRuWEY9BCnDvIrof
eQPGsIpVSlXEfms1vVj+7d5Gbv3r3sJK/3RvsaZBZFfVflHpViTbfNlaUXeYirNUE6j57kBlX62p
3aOOpN1XIk3FApFVUMhRuM5rWL22YjAGTEYXadu1JyNtgTR2gV1rxzYSYmbLSAb4q5OxLWO8o0Pn
NCoVL6kOBdfZpg0hds4qubUkKw4aICFn4XJ5pjM68KQEQ1nguqu5o66Db3GrB4u8YXJjJaG191gV
3XuDKmkbQPUL5MkJJZ7VC3kMtmUiv2k9ofpHLKHHHh4kHiXWnNb/FOOfTslphBOlAFgSOxshI2z7
wUY3ILjrMA81KEG2rhWsuLXabmF0QAb2gAU9ug4g0nY6vpJboIPm1KkqROB67DXiuOsunXLrQ9Ty
qeF/c5P45W8LQBEhY8X4U5PnW5RyI6+HX97GdKJxm6umyKplAt2Ql7So9UNqupAd10b9TXfkzyHx
vTskmuUVbNqoWFf+luG7y5YzZK7UtDkvtuQ/JOx92hJx492Yo7Id1Npg2N14wIwtkV2M97S1pWal
J8l+2viqXlRsxJ+aiGXG+6TWkYmuUV3qEXA1jJ1+YRi9s/YLXz85hHbFS6J3NyjPuHu/ItRpjmGH
OE02mt0JRSagl8hBVH2CQGdgbsIKReUlk2JD/XTQWPw1cStzKwuTo4YFh7gI+3PZ1iVK+TMHDDKe
KxdkjMv23cdyOV9WbYvsr/KmDs5CCf5LKC2kFZK30FrnZy4CgAmhL7XsSkg0ihRofqTucYqVV7cB
41u38BCalAsyNqqHzjwgZfZlza6zvTJMUH9MvdxaGRWAhhIrAwev8WNLPzT8hKJzl9r4zdFp5D1U
VpZA4QxxczogR5UJhHR/tzvwCxXg9SfLp5HUHtPYgGb5kuaax0BICKF4dTBzZq1tmbnZBfRg3UYH
F/ilMgLrrPMnQ8G96EBmOhsjYS3dZCjWMVYqDHuQwDuNYb4kl5Rsg1800O+J7PU8QxPrT9idRKDp
83ix0KBKdvDVgc7C1OkKMCm4MGI/56/J2o2NDfiu8nKYDaXzdtiRD5lsp/w9mqac2+RDzbLMHXs5
97gGK1eGC0HJRiBhJIr4/ZAgGtmgXh7tTHo1CIfCn5Mtox5ydxpWbvpc+0URyE9ByjSOofITgTy9
A5r9hL3j52jmH8FNGuw54ZMWa89AQVtnUwM/oLCiAUrxQ3Kuh6wA9xLXbihCM5d1F5mI8WThAoyR
xQ8ZpmuAFAtgP2II1zhB9JMn9bcydLvXZkDeXnMj/R4LHg/ck62O/2OZ7vHS6sGC06Can6VrFy9X
/B6cAn+LRAyn6VSzuHYwGqypirRGJZHqoYMrgMwaQIsnsRvsYhNFe6DDeAPw8gaxzubBGyv/hGLB
Zkl2jYN8sWyi+poG1njnOxLrFzUgAlcAMkalc7RRX/zolZDTFXrxFJZjs5Bg5DvRYRBaftLVYbZR
kwveLp3M3JQjAOGiaM+tG5ZPPlCw960XLHWziYBrWTVukT05siufEHkFvLHi9+QYltkFKCnvSq0m
aX7Ioh6mSaBXB1rVLMLvUM1Zqg0tHkRiT81sdMYVsED2lpqdVyE9iAD3hppDHLTYjTXeylIXBVdo
vEd2w1pSLzLx2qEuQW9BvZ7bx+euwwqVenVpNleEDG7UiaVrvKicQd/lmmaNYFtOGxRkNIcOiwOE
kvI0OOO7FZzpTBPVK/iyxc40SmdcmHXQIwA/gAneyLExzKHMrM7oEEIV4BDEOMzNv/nNw2gEudCw
ufl/n2q+5B9T/XEH8zX+8KMO1gq+742HIILIsgaVkHJBp/MBxB/OqrQquYBQQnacO1gMSvq6zH8P
ofbc7akZ5yad/XmBrENG0mBgOfzfp4nqjxujq9CdTMb5qmR0m9ouF65t3EYeY++mbmIeQs3JhU5p
SFUlL1DerPeaFZd3HaQhHaSCToVi7KRDNThAgWhBtRxM690m6CxJNxpEjc6D+gUAG83bTcNT1Ep8
jKURZQK0nGTmebaPOmq3xwxPIrrq3DGAXke4Ir0UXoSVOY96d51Wsb+crvgxMaJUKNwGh7ega2e8
wC65NpLVNBUNjvhbxkR0nabKuFGto1irJxdf8y8WSIi2YJjgB5fr/DCdsax/P/uLjVykZ7MMP2yM
o0PxcTbbXDXNPCt1zLYaLKHLxMYvHvRu/n3VM3BTRWBSp2bgpP49NyGhLVLzGimPGvJqu6hz+iV1
1rbn35eIt+S10M/TIMGhFIgiHkS+ABEteFtcPcu6gCal/lGNzkVz9eqHzdklYjgpYPGCpD2xOAM3
k68He9bIJwKkEww9VFh0RAIm+2wiD7Ln9XhFlflCH7AhyJzkDgR69i2JE3bBA2lNLTpoI9icM6v7
0Q9hikxfB0Re5dft0nMDsBiwPDw2ma3287X71n2cpYnxbqOzPrPdtygasoVe5uxt6g23uuE/pJyn
N8dx0ht4r91T241HMkEcIr11AOJfAzzLoJonwyW59f0tAhnTHXnRoWvaXWqV4kwtGSfprSnKl5IV
YNJQM5NJtuCscDUz3M+2vrSapZfo6ZZcqCPjOYouShTxkI3mjGrIiYadna7mq4aMW9tUgoF6ni+0
MnPPDAm8luHhhpNy9I62291oGH0k4CJqyJxWn2Y3atDwJtMtzB8hxY5SgP3rMpuKoLmTPotO851x
FsQLAzSJqEnFH4x8W7cJFprmsk+fqjYDwEhN0FWRCx38ERwgrdEa06eiSVnvQ3Qvz/lyvqzeFd5O
q4Fbnz9p3/TaQffE6/yHQ4AUvP882893JwvHv5bhG801/Q99Wamo63CdmmNlH8CwIVQxjdgzEyIJ
WpnLr0nbPZpZnj4mkGw8MF0HQlfZoWdnaWV3GbEOB/jTazcdqIz2Xl7ZTxxEd+Sku6ax7Fy9OceW
o600p8wXHAJ8D700nkU3FGehWm7ljxtgRcCcXPvGQ+PK5s4D6VXnpcYDmXoD1F5hHsZHssk+rHZ5
XOrLaYBjhg/S2AScG2DiBEQP6+o+2dPk4MRND4iKGAtq0gAfXxbNNeSNTP2IUGIm+2ZLk6PaJD8l
VvGTOul2tdg4IoUbXqerd5YA2ix21zSZx1Jx0e3qQv508JPka5ky40QtieXhNmBmDzoRfKBRk+EN
SJUVdZKphETmwm4CeaBmOlbWjsUI1pEL3YJAZZw+PpBBY9B48etR39ENgNZDP4RcYiuJPZWIX/TY
6m+jzfhdNYofgfD9V0i7D2soAg67UKIZcW0F0i1gNBPfP1VNDgU+VFC/gqfQBiVu3h2rPgZ0zbxN
5h4KfLyuwReCGM3yfccNCrXdhNObsfkpUh/HvqgWn4B6VtJCTNyw7jXcdhUGL5S/DvXiG295+Vgh
ybbjLSR+EKX1H5UDpbaxBvxmt180BDm/JQ4AkKmwf6VWdu2ywXzjSTdAD9Qsbq4V91uv/h/Gvqw7
Uhxb96/UqufLOQKEgLtO9wNjzI4Iz35heUpmMY+//n4oXG07M0/V7ZUdK5AEdmGQtvb+BmXcBBVL
kadICVQD6XiTTnDG5TDofF1Oh0cp/RHjdD1HMhiPaOAFaoZHIyOgJCw88tiQoGwhpyCfZdF4B48K
aDmj/XPYsLDPM1NHGREJtcswBu69GAZ2xMfVpmXY59Xi5DUQQgewPJ4g8w16h2Tl01uuR0CXmso9
bIcrgBLlfNWMbXpX9XSnl3L0Aj5PZpeARx86XSH7Qp5QWlOn+OU/Zw4ZzCjEmQULAdtWVeJISYIC
UcizO/GNhyy9fBt+0/a7cSGRCebNMvtSZ5OYOm2hDLb6UtW71Ni06VrSZrYW5bVLr44qmatJFWgm
/6nRicHiKlnVrET7mGQWn1HYPZR9WfoM8gP3Sl5e9KxYZshuqhr1GigkmPNmxUXPCrE02pMWAtqK
Kd0t4w3kycBSA0xBEwbiSjko7oKdtyNmQge7itL/5Xiwk84K4i7YmilsRwCVSYtDPmsouMiDIzpQ
JywOMTwEVSeZRwcYqmD7OSyYtMibwky3Rwo25wCgxrbL+/4mGhTuQqVs9C6HM4TYKKvxKyl6f9MN
8gwB12wnOsXHoEMwDKSukzgSVxtT+eNqVB4+rhaqUuj1HW+R8TKU1BKaWbAf2g2GXB/EUUOyZpWY
eW2LQ/GBJC+EOcPmQCsTgM1lRAMBMZsuViKi7TfXuIxYTvh+jd/9FLWC92vZQ3symmh5LaXyVmgz
BHAnXaXgWrnj8lLAoy9ectHDVQXT7ms6zFsC81cXk6O+jZowsltjprsmLdQ7Arn0i2xdx4sNVChL
JwRq7kEMC7KK7mQS+oZS9CDVsxfxxjQNjCsq5CxOLSHttg17wyFhGr90+b6oVPOpTyG7OrdzvCF5
xq+XE0V/nRbw0FEAF1LjlK3TDNdhjcLeQiR8oqgdXlAtHeyemtExNWQZZq4zVEbVYoaJcvoxVoMj
Swc7Ru7IKJ72UOiF9gclzii+qdiqDrwzkC7At0vv8k2NnrV2hIu7AZrQ8gFRzC70GwB6fa2lKMp2
mIlahBHQ99dn38Q8c6p0lNYXvbTLHyNqJ6dhSLqKv2UW9ckJznKLB9dRM4n2lEFrF2aKw5Myj8Tu
0mSAl144rFrWSyuCSufVAEq4jbrc/FiN405oaJsc6p1xMTyRKoMdJPgX0pDkNxzUe1C38S2sS9iG
Ykq+kZLuo+2zV3zjhDTuwGsoA1FMlKBo5BvxKwcsy3asqp8vv/Hyn8JKiH2JEXnUreBYkNyaebkr
Csm8SSD4tMGMsryFw/S0tGcEq4USRXTDdEilfG+fUciwCrmpVpj+xj0C/nE/a2yAPzQt/FQpY6si
I0wIRI8exbPVVlrkF8MEXzMJPgiGuSS1lsPPNj3NphWwbfWpXz4aCOujeoE2cSg6PtuKRm+8KlB6
W6DcBN4Ne+CTTlmwFvi2z3ZJT2afADtsZUKm9dPZylTrE2prjcs7zB6hJCtXPNUkN16+hWz6+Cba
ftcLYCnkc4CV9BM8PRsDpQOvmfXytq75m4os41tcNR4SccOTnAepA/zUdOgMA5k9uWg8nunMVvgs
WYGRyztDKCKIRLE41pCRQ5wTbkST+NCXLLL4hjIFvFzLGUa0AK96id6BrbwQ7gSIS7RBAAD+Nyrb
I5FTHMxl+uWd8qjAWW6VUA1TcimN6ZoSCatElcIDvW9CCjMdOXkL8FYYCtOeSzNKHFnT8oOZEmMb
zUXjjh3vwPUGXxxunm+0yX9MRd/eGFHc+kFQ5Osw1+CUtlxMjJhVOK7HjfaM1H7iBPrMHZ0Y0woS
ggKjLj5Mzis30DXFFYcDyHtn9jGAqprP8hxw8am9nnkAan8a52vUNEAwhMPDCc4gH22VvpeCZM0j
5v7OsyJQsdQunfNSitd5RBxAFgfpGtk13IUhDktHcP9TlK5WqPUqWMLg8gQhxfoUIRlzaROHogPo
9nal2pIOAYSe9sotaOD9hirlok1tIH1Ywxri85BBQBH3Vd0nagiEtMFMO10UxmHVeseaOrzWtTbb
9VMa2ELRm/3V3hVqtivUxZ4JGXgXWr4ZTAlLC6+t/AK9jQ6YfyU76h2boPWCP0Smxf01MWoIDi1T
7RR9jO0jKBqrShedIxni1V2AQhb2hvMTJXDmGbvpHnYxH+0CiAGNzEu7GD/zJHBDaQbHoG3TFR3i
yEORA3U9Y8a8iFo51G1ACkmzbCWnefsgRkRtTP0E5nwWgq3cvkjPtxIZ/d8eC+F51MvAktEMc6Uw
SMNFrIH7mbilXf31UPQi4z+sxf2v4uGX3p/O/RzcL5eqDKnz53DeDBOKrrBCr7YjMgAer2X1mgMS
BptjPr8VwVU5DsG7Olc/VM0wbrtMxs4yHIMdUOD15ZwuLyWXT2AqifeNTLT2EykqkHtaYqBuCXiG
5SMzZ9Um5PmTM/3Jqy4hJrHOK5j7UDCvB5Y3MCieug8m9uc4eDIgNu/zW0oagud0qKFNk6tepgFc
HKdVuQcJnruAPVV3tS6/CmqjxF4xbaVvn+eQeI4cKdAeO4Y/pmCtAWFceZ+HZjNWHuyRIy/Tw3Cn
TaBeaeO9QL8XRQ9ruiiYDgY1hp3SYSMTV4H83KSXAep4TUbZQrWgAkIEr0SBCBNpYVruhA1Nvhxq
y6HoVXtwO0Uv9orKrej93bkpi1C5yDkEVCV+QJiAuBIGtEo1GtuqIwg1l/ahZhAMmNrHqjMK9UeX
6sYZfrQOFG7D/BSFC4Ghi3dQ6tboKweH2IGsBr2SSrj+TZKe3oZZUbtwkpr3oHxlG1amzJ/LQj2q
SanZvcaix17h5zwr6A8Q+4FvNLu3qPrrdD3qAN/oUwVC/lgroI9gIhVj5jut7QOgB8Y78fqLdoVy
5utlfXEfMiclP4LbveUcxkifhkR5GbW+1kUQw51hSPTZIZcUhh/SEQo2UKIqgdpHcsWqtHjYisN2
Kj4OBfUQq8PX3un7oehNCOhh/+u5xQyMTsVzB9K2O63R+dpcAiygEeHIZlR5tBfH4mMZEhQzXyep
Hu9kBJ9CzyDphvdAK6IjG0Z6JnN6EGIIKh9UH7DRxBOjpnx+B0svPCK2vYwSzcqkYtSYYdQSuf7n
WtCvuIziTcm8zmhUFxlKAITHmtzHKrTh8F4HJx410OPG5L8HRwY1qKCPkHQZ1P0MqDjMERv13BZN
axcyHx8SU33uTT19V6oWpy91KC2rsFUi6RszYbQ6hhqBIVuIdzpsoI0yTCiT9HK8D2TpOZMCegko
+1TOd0USPYswTWwQDLBcLUPt040I1kyKZxBk+NIVal5C16sbg2wv1VgqFuUv0d6OHagdSzsdDPtz
qGiHTWeGhcGsLAj2zj5IM/m9DntxLhvRSx6ABq1Di+2QZNFwMECgBtSgjV4SWANoBNobih4H/vcz
UzmejzxX7zkimz0kmPgeUS/fYweSrLRRujPUON6qSeyFSl5dZ1nSH1mqA9AywBl0RM7FrgNCVqJX
6rV2F4bG06WXTOytAflji+AIuxZGJVheIkMmxooPCNd52sClK3EUVyZz/vzjv//9P6/j/w3fiyNg
pGHB/+Bdfixi3jb/+pORP/8oL83rt3/9SU1DNTSNQsNCM6E+wpiB/tfnM4rgGC3/n6iF3hjciJRr
2hTNdas4MCDI3xIehOCmhRVStyZdqeaiqgAm/blNJ9Bwu05/Q+kc5XP+2kvOZR8bDlG6BWPFT0WE
NWhavwLUTMsObI5y3xC6crBLpVY0VbF/cRlM4/bbMXjEhwhAmM8wI0m1xEE1JodBCJSJxEeYBl/b
xOAqzxyCZ3wDe2KgZ5cPjefjXl0+xqStvQKTHhSZ/urN6u4BYvr5SusJInYtZzXwSEZ/GSLOFYPF
BeCmQKy/v/VU+fXWM0YZnixNQw2a0e+3HvJ4hTQ0Ortuh3haoQgcAjUlz25OpeqxTlE0WcKJYQYP
ujJofRQjGDhPoGoTwMR+P6rmgbTJI+PLdQayyGyoYwezYmmjaU30mMW14iRqOux1WGJuqxI6GRNq
U3czRJ9xe9nbMhT608B4L0NJAKeRMJt24jWT6+mqixJ1Q6mCOReUBv0fnktT/fnmUIKsL+4OBTSE
aUz7fnMGI60MQOf59SVIZ6UGXn5B71ChKE5wlO1PoOrfiukwbrjkiSlPHC6jANfip6mEV7ESmc/I
AXcu03IO1TRMTBFvYNagae2D0tV7fYkRsSieeUKKe00qYRlUDhg6FXTb6MdIKuojgPYeCvbadbGo
6VfQtoXcQRpsRRskw1K/LaH/KHrFCXU8etqiy4+sGVxr65iCt6fmNpJTyXrWOVT7Aw7K4xhAM0Md
0tpuArAIo/Ya3vXa9U9jqXxsmLI24NzxU2gvHOaUTjM3S6ewn5v7EOykAUkPhL9kJ9P4vR7M/KZd
PpApLGstgQAYDvKY9VYP6uEmN0t+o3Ry7UnyXLiiV5w9DNnl7ALivVeXfCMtFeIqtE2/iMv3rb7M
ynLriY5KIdE/PBHU/PZEaIQYMv5pcMzWQUPW1eV1+jJTYWZRJkjJhNcalijYx5HxMMiQVxY8w7i6
k81GeRZBGJX6cRdqwXiQIhMhmlTDCjJJ98IC9uISK8xjL/aw4mttlmVptYvbWwwQILx3qgTmMmm1
FSeJDnH4v7ZdLhaSNPCbxgDKZlKNbKUPs7wl1JC34hsdU7WyeDwBbYVCEVlRI1l/dv8y5tJA687/
h7nn+7S/3EwIQDFKmGEqEKIz2febmUY1kbOcBGd9bCaUYnPTksFfOCqxZAL0nctun5n8sSCaK2Jd
MaKuI7D0BjpA4RbCsygjlga4x325alBnWObZepldv3yAZLTvO5i3YYBohscHkk5yhHRaOHO7TmXI
uyokP8lmGlsi2SI6SC59dKA6EyNLAFl3iXbcTsoSWjaBmZ0YcC5/f1dM/ZdHTKU60XRZgeQuoepP
dwURFQ15m7EzgV3uXl0MMyBtkgLCtrjcCk3UkCWJM5anmM2Z80V6uYChgZBLFm3QzwMx1oCUvJBW
DvQJOLiRtU5TJxK0uPPGFlDAQoM8B6yQw622IAaT0Ne7Ur//HNUwoNN0AuvGYUkNlUECUYxYClfi
sFvaBgMMpWhSf2kT48ol1XQZvIwTbVNjINSm0mO9yHtbejjTa0zD8BVRwgRKXaxai564gsdWUMOG
S/R+GW3SpoFBLjV3Uacsj8D0hMep9BKlmVdcA1BlaSfFyDBHIKkI1RTs+CHYbwCMrxlW35jjtbIQ
SEoQkVG6xU5pOVr6hgkOSlmLtBwswqKQQ955kIM1zL3LQ9fGkJmf22Br5PpDxrv2LJoKLF1OhhqG
Jw5Fh5yBQkXk579/RhTtl1fHhN+GKcNcwNQoduFL/5d5aDIJlrtJrc5RJC9ZZ36fNHX8wgeADoOR
kSMqPzHgeQAAQ18veimhiIH6fvBYoqzkwTcVKhk6i2++n2nWPcEGZtqZuRSD4wotFjYkNXJSkKsV
h0Y8u1HZzdd9pENVJOReDCXQ+7KQij1kYgE1XQ6xw2hXhr6o3CyHeQ3x0crQxpU4BNHo45LiEFbI
bgyomWuoeMoFIygOlMaNZ9Z+oV6DLY7IqK4vxCEkquZ1RkF1u1CvtRxCEnACky/Ua7jNFVeBqn2h
Xpfh2LjdkHeXHyF+zgRiDnDfSqo/KorenZhihldpD/7rCBLPo9opcAonJN8BoaDfyGG1DqJSfoSq
SOthTg18MSxJoH9eotY1tAbwTj12EKKd0fb587JqOCMDvJwuLlt2RYhUfLlrOjoDNwrrxqnqoxto
rlPgc5Ctq/VmPTWoCIBWoNtQv4jfED5xK5+r4DbtZ8UJpDG74sCGrrqiV9biSlqLCuDnlQaSh2ez
HEFOhk9WH4y2AtM4JKfBTTaWD9Gu1e3kNpra2TKbP9pEhxg34iyVEPVyDSP2YWLVXBkhMiicdvkT
BOA3whmyTdqtNs7mI0CMzE70KQJ/AvapelvLqzFGwl5WVBW/gZE/GXGzaQJ+CzJDekUwHZ4mbIzg
eQGDa63ob1DnCmFnFxY3RT43sAkoe18csirr1k0P4Lg4hAmzemwa4iWdWpyQYZedgmT6WamK7IpU
ui9Po34WTWMctE6gBLOnLm0KrRo4d1yGB0PGD0rJ1yJZC9MgqBtmbC0SRpGokC1t7agDG90TEMIR
LBmQbnuUuHyKaw1JvaJZq0Fd/eiV9FlNZgOc1yawsU2nx0pWG59mjQQ80Ay5BrA4vTLuivPvrpOl
6zEvKx8Ji96telji8bg8lwsbBTBIuCQvRBQuFTBtbDKOVwpt4kODcYAYy2bMUkZcoSY/Tg9GUTjz
VEy3SQqChlExGbUW7NgR3VIQNAospIu4oZaVDohF42ao2xoVuKEf0n2TFJXdyMQ8QZ808lWjjOE4
U0y7VEF2HpBE/ZopKBSwIjJewKlyszykP8LO3PYtKjLidMABzBMNo9gHoGn2/n4mVH9eLRE1UKIS
LAxMlmXMKd8nQqShqlYZpR6G8TJSrEOA8pKgDEBu6mhGnbyCVBgyIqKth3dU1PY3c8sqGN5AJZ/p
pXxKeo54YKjy1wJPJcBl9P5zBDD8IQrVQbzSF4kVobPSQWQV+5/edIWoShdC/Eh8g4UjjHHtsGny
SxyhAn1sd3RKD13UKkfRQVABOf79bZB/jkuX26ARxA3L/xgTO+wv64E+jsB5G6Q7fGDadXNhkuKV
J3A+hogX0gCqMkMv8/Olz0LVoaNa/TwZiDPKDCB/8fZHJfTsUClL7L//lan8U5yjy4ZsGPjLGZg8
6C87TzBNZRgNxsnhEtDPgV5DCT2Mn5ATzpakPNR2Ur8yA+L/1SzW+FoGlOrX5hC6jZdmonbxE6w2
Pkc3Sas7WlxxaDS5Is2Z62Z8q2jQcikyd4oaCAej5OHwVI7OUlh9fIMRAnWGDjQPHsrUmZZvn+M4
LPIu2/H//pYKaURq5LUopzoOo/anw3/778XhOX9v/mc56z+jvp/zb8x6+Pe3Q/bxa41140f786hv
18VP//jtnOf2+duByxHITKfuvZ7O702XtX+ldJaR/7+df7yLq4AQ9/6vP18LVO+Xq2EV439+dC0p
IBHg/CdltFz/o3O5E//6E+WpNm6iP+7iOoz5H2t4ZvO35pcLvD837b/+hJj/fyn68kSJdBJYati2
D+9/dRkaQYZJVQhY87qBhxLKiG2ENJPxXzo1EUnhecQDKbpAxfroUglQ+iZSAUwlhmb++det+Mhu
Xf6Gv892UfZ9zjJUUzGRcCG6aeqmotPl9/sWvMETnA99bjrIyFg6yICQShoggjrWTvYA2/cAarCj
L8xbql0EP96h2gbZQWZXtbFJm9kaavhR6vdLFqC+DaNNVm6I9AN5BRvQbKuRHxQooiO/XPejg/qU
Dt1ZdkzMGhbPgyVPr515V0KmVPH0IVyRCKqXLRYO0xnN2RqREw9QtQoiT6PrWi1AvPC1/j0fH0E7
tUCKs7NEszjNrUq5B3E5SzaytomlcwdZUvNUt9dycpWMDbAKkJaCFrG07Ov4AxS+XdZc8XxtKDbP
/a71c2XXZTaKam26n6DkVOyK9/i9mHwT0yccVOxYc9otmNCH+AnFj9YeX1QZk7Ejz7v6Sk68dXRV
gd0sWXSwXiWIvik2gUqdA+7APvbx94K8nQTzKDu+RV4zCPFrvrNIt2CcaOX6XTNsguUbAB3Qqiu1
fYFQg06o7Bol1MxDYAg6Czlx/P9qtLvhnpqtVRqJDQgMqDnvXXOi+ssQga6KzJwmc4uGPsuemulQ
QYYkKZg3EdVOIJhEHumg3OuHtA1sUwsA05Vsnf8Axw47FzuEDzaZpRWofkEMYre5BewM/iA9Clcv
EezAq6dKSm1QA62qekI6gVWDy/PWVsbeVshdQvd1uk/ha2nVQtsHa/NBM6+BsoJ0165Akhn1O3gF
4VlDIV4zGNhG3GLh7QSbeHqu0icu3RPzKisSi7dL2Abxl3MIU2lswS3VdHjtqWTDDS8P3SLZdfA1
S9Zh45TIxTfpbWz6Sg/H9DUDZ7mD8syhemCWbNdn+sBdmJlIfuL200ZBQTSgV2UB6vxjliCd924Y
3lC6qWyCt47ULf6I82SB3UxKB4ovFrwYpOBOD855CX+ke0jJOUC8Wh0DVfpF65xY35d4S+JreTil
5g2KGKG2hjA3UhzSunQaEKfmI8T7YTvrKsUxy+1MezWDjZIH1qTccAh9ag+gXXbJKgzcuIC5kFOD
6dEejcmZtibMphq7z19UyeIPoFDnABu4sGyLiYV/AfWr2SG9x4zTID1O804pV5DCD9zBnj2YhaZu
gVfHLcha8xo/fTYfUwsSv9mmNn31mvBDZR4bfme0t1G9BmmjHK6HYLBIfW7Ndx6mABsmFgQ24x4O
ADeRdhizVebq08aIAa6+Cswj8Lao7q37aNOtVPVMtW0+PAEArRVQ2rxi46sG9cSnofJb7SjDpEIK
3nR+bhIQVG+A5ipgld2fhjnFpLPV1CPKW2my1iGvSKhl5IcyWBXd7Vwh9ZBsIqisRcFb3a8rbKdx
n0cfG2ObQA7QCpqXqn/mwzVJ9zo9hu0BoFZr4nezeZb0u7B/G+gDVH2j4Fywp7G8hS2z6QzzHlpt
CjslsjfRq3B4n+ot4aMV1vexfAtME6iDXoBHvSyxeSlla9Lg1C75ZDWad1xSIf032Gkm282YonJD
YCKbIqSBecOcn2V5W0g3HL9knNilBLgcc01Aj3S30vYAN4HZ+4okpNVCEEXpkeIhqRVPkzXJEOZL
HL2GAhhTPFKNVjWe/z4AworzLQK6rAOmLmtI9EDYzhAR0pegbWjhaS5HpuGMnrHpg+cBdOPIzwcH
sIeIe7S2oGSRucRNuUNuGdwP/E71Bigzol5sZc5guMmV4cCi7QDwD8RiHEzBWfIoA06V29DV7DVf
B868B+zV1WsAqE4cEjLJKgrgkbavq+suvuuSbRytchB6ojsDNh/qM/ZueMEAkOlwyWzX3EXr2aOK
D9dk4gLhAgWA3up8I1xhgLqqUTXAGnEnaStoMBlwjegBTnMn2xhnqw8mq5rc3pkdVENHyV5mj+2Y
yBbpb/L8pTaBdj3ApCVMdpD262MPbFkoFlJYbqTwED+Dbjb2loZpeFPOB1zFriU7Z3hMtxMeIdQQ
A5sPTnwzuyPU80ACAyy9ADvUlt7mY2a4E7zvplNMU8so1zm7g5iomTnGQ0W8Qj6Y+fWIrG24l2U/
f2xql1hzdRs6qM1iooJEDHGT3tV1NxqxK1/l2oottq33iZ/+GPiKTQ4kO9PspI4bBkZws0X2B/g4
ctO6sxu/YqkJTL+OThFenxqK1R5lmZV1TyHfc3ZYDfeAtbjAjK5barPZpsNzW6M6vjJDBwrzOiJ0
vtICzExYxYZTnlyVSekEpWti2cAdyE+hE/xDYC5/r3p8PJaGpuhIP6q6Kvq/PJYdA8GgHQ3DgWie
L3u1bMEcESbba+blVymw5qt//JG/fRO+/MifqlBVC2tJiKHBsHgHveXZyVfKJl61yNERC8aYb8Af
eflCH7Tk0ck2zervX0Vzibg+C5C//if/FJFxmBSoOaQ9nGmDJMjsQN89Wcue8ZxEUGS0KDzFn7Rj
+2q+VgcDbD/ptdpKECN4M26Lu+453eYH/gbdoRMgoN2pGBHVWfVV4oR7dj1RK6wsas22eqe7+W2+
kleBA8c2n9zIuQtjJ8OqbjQ/cCAK5cwu39aDI4G4j5qWPe4pKH21M4PpggRrbSfb1Am9wu1c4OHX
/MlcSzfdBgbvV/RewrIDizIn8adNeqWsuN1d9ifftidfK7Xq903brzfqp+02FEnVDDs6w+lqL7uZ
HXObXE13zAZ94oyoMQwxCSF5wDAt71DnRviQWtxGpr3e6JM1PARXWHXXuZM8ASv6T1tK5Z8eoyXw
/vLkhiYlCVD7hiNdDy58im4BfEVK6iV8T0M7wtzwHuxSmKcpCF2taddc5Ry/XTnYylMHwvUq9PJt
/qJp//RGsZ/KrH/dNwO4OqLrGjN+esDA55KzqcRUr8ibojiOzaYHVsam3C8muwLQCvkeuLh4mPkb
fZvj9y+3zEBCZlvnIII4WGEr7laHyK7sYh8eNKCiwDexOZzWT6YDh6/rUnOpC3Mcp/P6GxTGTSgJ
8W0SbOT8cWAOMbyi2Xayi/OU0lZ0RDkHmq+xmkKwAesoKtyoKnSZ01LXBEUDkskusJHhdb/vbuCb
7EH4N7NaWFrbwQZlhxXWyxyLiu70rQ/59EF2WyDC8UPdRS8WVFOrxN8YUQnqjIZdHukZzgQ79KlO
8wOIcvJjvsbSe1B2pQ0Xdex9JKezseLGltrbOXfgoFZza1yBx+RmMCO00tSZV2O4y8c1lKvsNrI1
KFdOcEywqOIFR8mGek0H53CridwSmnZgTgcOIm05u4F0mxUZT3O5Bmegbe8HDkNzN0LqkllVtmqq
QxNB0nGo7SL0UIab812q+uYS/yWjw2xIFiH28QLzocVTA0wttlMVFL7LY32d8pd8M69VVKKMuxyA
ebaGhWCCsioCdhKvk3VbnaLWlRBsL1bvp3SyiHmYsEDqwabK3RCOmQuOBJqCrhQ6CYX4uhen+474
KgjtYNAA+6AgPEVWJ/X0q3FXK3ZzNpEEVAYHfstIzwA/4yHXVNjKcxUD1/pDGrZlsOd9ZUFCqkuv
Nbai7W0jQ4TCHqfDpNuJZsvqwWgUqxt3pnJIBnvU/X705iSxUwjTc0+BVZm0xrz/kGyw1LHQ6qz4
jv7IdiO31dBJDxW0m6F6Olq9bCXQDKp83akQbxu3cH8HT6jGdkyD6MeqCKCAXG91+Z5EdvKYmk7s
xqNVztvMWQT7b3RwcDp/SdnR24Zi5cRaoznYA1LZywI7SVb5rneRxMo9PC1QzrSK2DMlZPjs/gRB
I/iSt8QetCOgirS+5fkNwqV89nUo1ZR+MPuFvoUJlcL9cvIY9bC+B366auwc3lW2PltT4nuQ+1Tq
Yyo/ZeGhxMshy8ch2svQklI2Q7JO05XZ+igmVb3H1fvBbhtXDt2AO0ELUBo8VzccGffBB9dOd5vY
07FF8XTpTVUPkwHrz62S3UCKGobtg2Qr9ygm2o3L4NXYO1mwZyEqkY8FtDbBipDYOUwZIPruMCEy
foaUSi95cDZmqNQ3dgesrnkD9QISQy/G0h6D946CJAXkq5Xd6k6wj0HbaOz4hWrQG3IjbH2MZ0gE
SfiBmcNg1WIRaTfXDilQcwXNGdxQxUZXvX+DJRUEO3MnROLsPbyCnV1hlZhfQMgjKwSIYAHu6jfu
NOAHJA500himiGidcQi1ukb5ZmTXejduaO2l81pPQPcq7cE8wHcWQhKLtfh9tOvcMXJI7s6yNRMP
95QH+yLdzDBlkjxMWRLZYg+ecqjSWQr1kW0jL/ANBNaYomRUW5XsKrHHlS2ym/N77HQrbPuucO8Y
9JdDh6TrYF4bIEStOnBTHDiVDi/MRa1Pgt8OVLIxnTUzaiyY+wwIox3N8Nlodmbtyupx5JCI4zbZ
wk4ICguPyr2xjRFrDXb8DI+0+TGpHcOvGDZ1iJo7vGMN9noJ6BrYLQNoaveOBAMou4lAfXFlr22c
xk6c3H6FkQWiij4+6968ypmXOZg2chtGySASgCapeeFKW5EFo+flycpAjG1p8xFGbOuqtKHQgr9q
cpw7n9lA8j/C4IZtSi941FHDfMWqYjdWs8fDOjdrwn3sgfGLORKWiNYBDyd/RPzgwB1oF+E/BejB
Zt0h7rQbG8B9pGVcdXKM3uUv7A55bLffSnb1CrfHyoYlo/40985QOdRN3QjBTTs44QSBax/ndUi/
NOMhbdwq8+bcmXoftbZKtnII3EEMYrJCxEST2yYrBWrAMTaW21bGo2LVhdNWrqytu7O4Qag2/ZAD
Wy593nfWODkZfIzeDRjez1YauqG+kvE31VxMW1C3Sm9TBEirQTnM/NDD2z06QMApDbctVP0htqy5
KcQlI5eG7ly81cQ3pV1qWkgIG5ShzrcnM8Bed3qOgosfFQ5+TgokDYMcF+4PHJ19mmPXIZVO+YaK
F8Rr8JpA06t3mtGZFDBa1m10bjQP0HIsIvFWgizJCE/d/YzCcmtNjz3bQG/FxPNvXBm1CXF2m0Ef
OzpDhOOo7fkdGCjgw8BWCk8iAAilYZt7XVlLzKEPBDIVWH+qNWj7NZS8n9vSq66byEp1v/Q1p35K
H3IUYADPTC0ZVTcYFWFlhGP6bEGrbUAB3LSGowSIO9ij1uAQh8CuZJ06YJ3KkEweIZum2UTbpJ1X
S6glQ6hXO80HjdikeRwnRAf/j7Dz2o0bDbb1ExFgDreMnVtqZd0QkiwxZ7IZnv589N4426MxRsBg
MMF2txjqr1q1wrZKiKCwY3jC/JoIae1pOeEHWFyPAELL7BbCdmn3V/1WbD08J5J7eJjWZnkkSgdK
5lLYahpIAz7qpw/jqOe+Vnpiv4GkImh+JfLNd818MqCTlpsm2l1xJr8eCcWrTb+3m3B3LYKr7oYY
8r2EqQ2h2MCm/FkTgym9WyN3uG+FKxQMRQ6/uqZIb02SmF/afQlIoztMqorkGU4xk1pg85MmboOK
E7uRecUGIwDWI/s8S7YnC99bG1cYpXND7NbIEv+1zj8m22y3qfaw4yTVCefzVXGYSa+ugXe5ky7+
pLJfcYmpRaauPpBK7jSfk+WbL8Ym8cJtuR9CplN9k7VuSUU4xEjcUuylsEKwp3vrzLFvZzv9TTA5
jnI/Oa7zQkwL5C275MF4mCMva7d9buOgj+pdHhxe5RTelC2/8FoU1414Z7V+IgGN2ug2wHmn6rHU
ELnssvKykMLHx/XnFrtXMiZkRKKH7jY6RZsF089D9xAxsxA1zLsEDiPYnMfaciiwQ3cobE3jyI5y
AHzRniZ1y5hG8jltJjdF3zQf5DQ0BuCab0ggW0HSP6i6b3SutGGVo8HS8npl1zIPyy7+R7Ob7kfO
lhQKjrdY7odBFrnm1aAdz7wsjjo4beKAWKof3XO9sZzrU0SCTfM6dy9Jy+h+l3a29tp+TY/6u/mc
ilRbmwTG8i2r7fhk4NrltqfySx22av+C/pYKEoMomk75xaV0RN+kcXgWvA/ymC/ThdAOYgjHwWtT
Z0g+rnScw8nwqi2XofaocDTZm3kjvWALpV14oX3ZxZXAm92WJtWePM4+kE7Zxj8diz4sYG/azzjI
t6HkRP5g2J03e9r98A6YSWvnKHdp5XwthtcmWG94AIqKemNOhzB14D/ogtPLvgKOmzhDtxXoB7pN
02F87cT00npQVk5Yu6Xo1AmmADi8uolC9+v17GMXpwcGEV+xSJqkADOYqMaCKzBMJ814Q+3oYL5k
Tv2FQRZB9+Ymc0d+rvE9fYWsjG6ckqBf5KNyk7/OOCNxLD9EOHDoNmvySLlJ0jc1tKUvw4P9CQvX
JtEnpw5K9hUX+TvA1Udkr7rk8pZ1OAaQzHTTW04HF0TzOAamhZ6Fk9mW7/gVUA29zB/e29RuBXs6
w8F4ktA/NZ64uMldz7UQ7bJboRdHGjcgKJHo68Nuhh4sHcvOZ8kdDoHwFVceoE8XBWQHFm7i6peW
woSX892a00MFP7aRgw9Ff9GiW2W16L3ISGwl5tPR5bHIei/t/IkDqnWN+UxRaPMd7aRAuHN5yoSd
oPrj+CT+EjgOwJUYtn7f8/EwMd/uiKKUe3d8IZNi4tFraKjs5bbkYQnB3UhZ+bIqlwSypneplrHl
D+iyPCmYMsYJbjIVuSzsMbZh3TbY+UtHTH0EcsFa4sLPsuLUwFAIOB6q5y4ogvjxyqPH+brR3Ott
n7n14BKxUohujWtp4Ss0bNWpjzBTCda7oVzYYcyqF5vOShYTHeUyYCdQOkBK1XoK7GYQg5fhMT9Q
8TkvbeF5ZSFSMa5e39vC7MICspObZjmhLkKMaSKpqDxCQaZyIzzgRMiXvZZ40dPFbVm/8xp/6B+/
vTnWChuZWzHyqPHRcgOFzKL3h8tF16I48T4758dedWvJx1w04uXqbxLOdahpo7CviN+r/DLamr1t
wJrOGEXsTHCU8ViPnuXGQXiUtulr/drJ9C3BhFv0LbYNDgschySEB6vzr+KZ7FywmEvHQiK0K7d8
jTO7emq80Quxu0wuxZt6O53F+ukui26MbCJpJ9ACSFDOcGoc5sfkftopu6g7CsR1YGU4CudauZXC
u8xi8HW08Y0HKX4bGLg/hoQdkDc8Lxc4hvxZ1il/4sd6Tm7gKjXb0Z9dxTP3BWpIjsX34SnHd2yH
Fr47oGc5hvzHfXtBmAX6N99qjc3x7vNkmKpT4m2gsLS5I1vKYZgMUlt/R16RuN1THjmdQciqzV+j
gqiNilS9TLzyD/gJflmzzX9kjiKCxoU3XHMMloRm+IbsC7yVv8CbFLph2hLZzkJbPvDJoG3tBaL3
rDqN7JqcCOCsAQfjc/IsVzbA1EGUiK+ze4SysHqccIUlEkamDGqKbbT2wbxT8JPMnEF3LCfc6AzN
sLSYsF0eXEy1VH4TovgHACL94erqX/NtzDCX3RgcfKn33ygf6OXfYD5I1ax+ZU1WpW/4kDlpQjgk
oDBMoiEctCf4yRNtM8Ygzowqkq6O21d4RkS6Md5qnkoJw53hXoTJlrCNtBsg8asDQXGFYabQroHE
TcQDoi9sBl4Xr6epYXFVu8Ypcapt8dLC6mfPIDlsdZD6PZJCpZCbYVtvY+rCxQlTj9Bea724833K
dsLG+EYVadu29CnRfWiTuIeyKTyzwGMPkb2uQCFpU761Kz1eY68jivqXsHiyL5O85HIPrhmDkWst
5IvYNG7U78Turo4QOddXoQzo5EHggC7GbZv+wJCWVwb0NygVFoqsapJlyBZU6X9icEVkWdAtwOBA
ZnSbNen9QD7K1Z8WVzW9nhe7dCpexf4NWhLwHF9V3SpXrwKeyWz99MM9/8bh/428/eP7fIOWhw66
5xVTULe3uJKOFOG96C0MIBDOAHlp+gxcW4kGtQnqq0gHOpN8koVfev8SD746BYl2WmIfTxM58oHh
5Nm2DJ7V+BdkTzf20e/jsA9pr269kmR68ZzKNhOtAZb2TnM521nhqUUQfuILHQHzKZshO0ZA6nqx
JaDHU+l1dmXod60jdfSZDrBJKhwVqskuvlEdpsqYiHYnGT0hOxafDWDKCcgOKsC0ne4ap3DmYWsk
T8MCD+zQJlsDf0H5lPFxvWtOftkwk5+7bpdBxWt9PXtN2X3iAZGL4GSXRQqae7Ct4QODHHp0ryHi
SLwxeew4S+KNiYsA5tWOSguY3VXhjpbohafKUOHpY3u0zRt6OrCuaNgDEk7BYh6z7C4dgtjCAtzl
a+zHTzCH8hhvZDsBuYFpRpCUQG/vaanNEFPfauOdAhgwuYPmL4oXpkfWk4OwX6bbpDxO5k2p7mPL
BephXxymt1n2PDUup1Ud2iTYFohEncLPcNzVnMbTcodZt+HwoV6yoFHWZkZwJcE2nYZNNp1Xf/zp
Sfvbgw9d21R0VLGavlK0/gCfiduQRTwZTDc+lIcw0Egwc2v0QjbRXkHDxky2oRgerkfhZnhSf1gm
SvJfSCWwxkXckXQIYDDi/vnxbaToWDettW3epCAHPOTQOS27VBxJ/KzBHNv3RvNN6Z6r3k6+Bl4C
XLhgc2PPTkc4cuxdf+nZfspvy2qzdrryWdDs/ItZ5Wr6kuTMVLA3pi1GPPmXECJ491QIv/Y8+bru
tSFe/XA9T9FqzsaM8c5D70cwUcYjPNt2ulEERyCE7W409mPQQWHJsH5wlHonp8EVvOPR/MBWgD1H
ckPk02jtGDdLplniPzOsT1n+uav61TZqaqzDPzDL2iBfpeJD6sxxI7TzdSFWbpZoBzI0MhjnutMA
yVW+qQZgYVm9ia4nALNm9JfMw8ARu3SrdwFJMaNVCOeTvVpzAa7Jrc1xeKb9Ve0C+GRyIrd6t2C/
zj+UzG/yt/8tUX/cum9LldwcMOlfjyVGdBcveHg6B13wwGWGL/2VI4nUiJUcZDBxxh6UbsDzCghe
OA0oerLjtKeaFI52Eu/Sd6yD2tbvnrv0IIOiVRR+O8ei+DB9zYIv4PzGIsrRpE1ausuD/A6ii2l5
zouRsCOwx6d1AiBSpH1uyKHXuD0/7JAI5P7bm6IpFqeDCaXK+HZEhEsYClhrma50Zn8hzjaG+WtF
0J7DVyCp5LFN7PENqyOjZ4uTg2pTFziiY5AkjckVn8Hd3DgJK+kz9VwAdz5QKw/xPZtqjtez6bW/
Ea/WBTkB/rokTNWNM20bB1u8QHdTv+DfUxff7IpuHsm0F5e2yXbhumV4L2zjNO0tb/ZjztriwD7B
p5wH6ZlHtnpQXeFYHMKNtNNu22KvvRoPSuzr9/BCbpJt/H4jcEzjv/MoHNXUxqnWYdbBTzuIAzYd
dnmxAqCZ8KO8gGbsh3ec+56sI54jNAyKw7TjtKf5vth2rnKCGFQz8wK6V3a1jZzMn5/wuzjOduUL
W3kfOX0AirZhT+pqtHhsE/3UKz6KmxSGsmmLG0LleiovIZL7xmNWCYxteMpi27iB4bkfNzwU57Uh
hgzrxbs0IAVETp2ipzNxms38FAc/FEr5n2TV/33eDUkyJFWFCfd9wSwMVxUma2SB9tvjFzsw0BQL
z/LQSagbL2Blsz8xsGna5Wq9NRvhhWUVp2EP4LeVPWwfoQS0Oe1pwsopBAhtgvYXtLmZcFnBq+N1
0SJ8AIjmN/obdLH6xvigeow2ZKWckRizivOITyBsBlFzga8dxP03kcNuH8Si511bO6blDXe95r79
ClV3tWJuAqX2it6l7OW8GsJBCJZjWvsGCV/jJnqZ0g2zIBmUg0uicbQ2xfM9TXT2kr7DkZbAamIP
SA7w9816AwJkkBL6N9CtqH2WREwsaBC1W+v2ugvv5e1cH5cVBqkrr2t2fYQ49omXNXtn10ByxVU9
RRYOkEexcyzXuP/hJv3uhb/3cRIvpy6bBhIt8dtxFoeIco2cJU16SFn0Tlsf8jOpANWbnu8GCckC
hLydCpmEoWEg9/rUDrdNfxIMD1fc16rg5fIKThaMCuPol0SLgrNm7BaTi3AiybejwfjOxWc6hqGi
s3RkZZBulNqhGZkKdienLrzE3d5Qg1LddBH+tm7xnBROiJIOx111W6UkiNLfeENGJ5bDerluqREN
qYhulAJ++vk7C0ECHURenIgwMae64xwGO5PYMYKuURnbwHJHw+6hS8LxiL3J8hbq5egb9K2XtAzI
Pq33oBbMOKgVsRx1gbcnOdDeunPyoj6jci/XlYZ1bxy6TflaY111/IkiIa996r/uB9xVy8Q91LSM
b7PLYlWYews5pNF16Likli3vwkB1GG05Vh1CSagy2XZ8UWntGP7YOmmP4kbb/vBg/LXRkP74IusS
/o8+x5hNPLZMHgw5ENgiegiufAvMZoXG29gNXyu4LqClPLmaV2YH6SN6hDO0uEu/aej7e0936jND
DNfcW1GCVxDJwgHKX13vZNtk9/XCnJCAZO/CrYidjU3ohQfWabaupq27iO7FZPj9jF4BNlFz6QTj
+RhSWQ+wxdAJ02VebfWmf5+PqQ8hlPBtEH9mYPg+hHbaHdDDGwtjEAbqCNeL3iH5SC/6Pg9QERCv
jpJJhbtD6MrJPM+uzFQee8ovNoatAj5g1zvslWg0lWdWFKQUZY2X1BuNSTDC/9OBDXoFqvj9O+d9
c0edl1zQuTfFaYPhB/aKvPYH//VofHtV87FBj2jwaJDZLW7GtwHY54uo0c6BjMXClhb70vnJvX53
9axd5ecBc85G+OpY9r2vC8ifHpG/fh9FR6ImS4aifmtFr4MgRm3PE1IeFpcWzKfCBUZQubza259E
2tr6p/37p/+/T/vWPWmo8hMFw2tXDUwafrCo2KP0h7v2ZR2fxguaqdTPnyTQL47WiPgd+xr0XhUw
TbNZsAm8cWMarJ116j4BfVwT4k15iy7A1zgL9oVzdWZfeSxgbx1Sb96zxYfcqW0rjigw+Jf/vnx/
naCZm///5fv2prdNhDufkK4/UHGx7obH8cJ+sb4fyUd25RsaFVyk7qAH8ZxrDyowoic2QZx5P11a
458qw/85qCU4K5wDloja8NuNTBN8qBQyrFA1OnPsXGHwSdBGbOs5VP16Jf65Oovu2DqqmFCioXHT
+3X/SDatAy4/S3ek8JS6rfJeuPV7v7hkRcCMsD5EDySLBEyklvmL+CW5jRPpzhUWw2znYBhsO0PX
4A6ISAid8INwm4pR+EP9WDwrYkS2r1/SikxTD8TYk3C5yCnriFY661asvdD64aGWpb8VYFk3RFlC
JbCqL/9Z9xqjl0STNBi3yjmw3BWtIvMNVzyadovikDmgCLPHN4OlBjXGYj2L5jtKHFIXNpiyrSwS
K3RhpJSJS0xXMm3H7AQuwoSz5Xm8V/f6h0Z6JfiSD3wAKJa+KY/5F9T4+RfX03ittSDKb9T8ERRS
/YyfWXfOeSCbe6s9LslKGFCHS9Y8wiCc+gAJ+TX15AAHXhTe4bLRorcMnIhEbF/i7xRV8yB/mDfz
eVQ9QfE1VFHXTeKQ/EhvcxIifGXtnq3hi3GBDvOZObw6X0ZKJ7YBWxgAiEOXhWDviQn8WWewNlc5
6Hi7aK47f4YIySBBFwMvbXJbwxU+J26mEjuFFUAkj8vNSDprNQXhPcRwotp1vwUsDFTKN+s0zrD4
QbyQ+6nd39VZINHELv7ypvaeXPgtYfM2FoSc7CHMNyxlc/MhDGo/g61zn26vLjRWaJUA1L4eyE5W
rGDBCFP5kyMaZECA9PseOtH74LiDp7SuCmVs4aiCbxfu5pkYg8dmOEnVJVLfyuwj7O6maaPFO0SJ
bh9twdF6x6h9Ud0kzCC1Q0MNpDoFHM4ZCosf5kTV/OsjaEmigfWAJovf/SiisMGLUOURhKYBTdiK
PEhIo+XgGY0Mor8CcIP+6dVF06GXwsip7GhDWDqFTjF/ieyWcb4uasQJ+0R+rln9SdkM0VukZ/LM
62a5Oql80gcRU1YM587ytBkSTjynKX8R0Lyp+Z+FgZcOWUmegAmnyTatZg8pR4FCAEORuBVm3/Rk
FFvmtQuA4xENRpWeKuEysjUsu7uGG1SjoLBp2ENpRzvo4liZcv3A5mEUsiN6pDeo137AiyR33bTl
XuQaWxig6xlnMOK9NIV9fcUB3e12MHrwX14ccRN/Njeg16yCFVIq5s1iOICmEMd6XMgxh9LtAX53
AUF4m9F6g4uyXSLQKj+xrVyBVXFb5zaeFBZpsfvQhAJsPgrxC+ibSnkdYB2vqxTshpEIgyiBGjTA
DLzBohsht4y2JRiIAys+EbDdCZJ6m1YXCigKam8QH8zWgSjcf5Y58gE/xI2x2sscVAgQypuweU5h
z0EHRl6Rein0NVBh4OXoV4RtH1qPHFNglqZgmHayXTwo+zM8KGAXdnDYAu5WX+tyk2WeAs5v+Dge
5mu1Yd0jShieny1moBD8zyugtCt4LbAcvCzLcYxYNm0jZpb6NeR6hp7Cb7x+JIRTE97nQwYzCrbu
9nXwG6gIFZtPOCSVK4p21jsg9hPbAtcYd/yYmC4mPpqlFn9yfDPzzZUragYDCgkC9bYZZzQPRyve
x/XdOO7KuyzQyC7kEXuI8OrRd/q0mxW7/OoOMkwcMaiaY9Yca2rS9e5KzBNn+Ho8oz5g1LgauEU6
DdyJCAYb1LBBPVcsY2NfrXYEyUSNV2nnsDjqi9sz78MoY+fX0yDA0FvhdB6OKNubmqv0ntofdPgg
qm8luJlu+oV9MqT7dY2rwjmazio+Hqlt9Lx5n0UF79HtWBRBW695kfyk3HZ8N8Uvd8tnVG0l2IrJ
LnFhL/WfIFz+6BWsDwAitQ2Ys4RXP8CCtNFI18JZwlpuMgO9xCYlTx1du4vLQtL7c3MTRZCoSD1A
s+P1U7AiXsHKRApv619EjpFTxQ61hGeW35qcnbUt7sQ3OE58SOzAYxpuYeF3hWtKmDB4RuIiXClE
W4YRUbm8TVgIK7hj9japhoeUvrHwQGNYBrPTUenz2YOq3gipotzDyPx1laH6uTVoQ+Lrr8RbAMDM
omPKm57uCPEm7swwxBh8YdYl55VUyA27eh1aYkO9A3YbmZuasmJHZSFMEt2qv5/bnUrInpt3s8uE
nBiI2vylecugKtGcvxQu6z84rAts6swxwkdluq2nTaRBTAs04UZsN2ky+BjYAPZmQwBjlEGpuGEN
WPnD/NXpAYfuPVaAC03F2jT4JVrn0K0frjnBhIyDW110OvFWzj2uMyOYWyc/yHR/d77fe1XZQqlr
oTXE2+Mb8iWb5BjIAko7SfFkiL+Q+yo7h9jNPTs2GPRSeL5isE6JTdO2hVvV7WDJuRGb3cwWxyNz
r7XuqJLMNuQNmFB419wbqk0w2QRxHv9TNITXh3UWpNZAa/zSQITZ+U3YDvzGxP67WVX+1iLK6BhV
zZBl5LwrYfyPaXDSzEolDMFi3UNMhEfMzmyzIhHu+vv6PvMaCgMMmOt+eUoqxlTuHt5WsrssDojY
yObqJvNzmEi/rJuf5hD1r6OBQtuqS3g3WeJ3DGOplCiPU/rX8BVaP70r11frdwkTe704hnyAbqrA
8ifBNyLpRtxKy6ko1k0RjokmeYqt3fPoWjYAldLhjLIfh0sb3Qwxfnc2PGzIaPb8GdL4SRJkX+Hl
Kn0kKqjR9AKJLG+fdIFhFTfJpD6kPZzssbOj8QU7O6HcDoMrp7Z6p+g7gKV2NfA7wACLSS+D9uax
IoYAIXk4lr7LTxoqK1apO9MLL+zJ4x1FBt7PSwnnuj0K48M47SHeXaWdzOwzOMU1qFr3yrrDDMQP
q3SrzO94ZYVNdLju8xavlRvt+rVCJGxuNqTkbRIGXpb0HptRaOxAbca+L5/7p/grlllvaclZ1gDH
aDLCzbg8m+GmHvwogSHgRe29CXKZ34FXKQ2KT09atiPOhw2Wg8dS2RbCZuaj5X2JIWd0EGuCYOwe
9jIzFAm4C9TU7DIqPkdUOT1CytLHQJU/Yyjo1k0h+ZCmOgrehH+aF2YPwoRE6XOANcnHB4wB9F+S
jg+/z4Iod6QbgdEWknvjIOiUCYDiZIFVE29aCn2GtNFOaCgKnHDcgfMc9u2zhf4Q2NlFigH18DBs
ki89EAano6ljhr4DYZJ9nVPhRb76/DGARQrKPH5x47YmJEGvomJwIkFV4WoJtoV7A6q0dlcG+ql2
Fx+mWHvo40fWDfkcdBBBzuOeyiO3u9YZE5+1N0dXWlwMdXbwX4FkKPkZcW+ZgwBM+5h3oQfz59D7
3FKv2s2Po3f1mTjcbMff+81UcHLZBkTBm+sBn8wD2cwHGNCPlYd4xYfWPXLeOMmdLIJTbFlOvisK
rN6VN4g46fn6yDqBnc4WnscIzHEMfVoNLbi+JYF5s8pwceg+sqc+0AGs2xR1DzGcEeeOiYt/nYyD
cR8fjLP8VXnlQ3zEVPCjeYwPWeWmnXcFjSdwnT4fCeSqf3CggqDvnS4QIIUjeXuOSitoeAZqn9FF
LfmJjWHADnJrbeNt8zi5hTdtLF/fQT+B/rvnSG0c81Y6Jxftrt6u+P+AKgKVqa2dqw1W8VuDLSbf
SfuIj4+9D5J4jDmJV+Y3RJbKzW/7L+kNtlu7/yCD01sb1qZ2Z7QM0DHcdSPBt9VvY95VNeCc70w7
4pRxmi/40WFzN7J66dEty96V436x89yV3yPIPqeZzd/yIY1XW+ElydpAmwPd8vPkbgiZllEq6OWx
ry8CQOVPpe+bH8T/TO4Kk6qFPbi1jgv/LMtyQuzIEPNEqkFdOBnF7c1868/SZtlAbgWh7lmyONzr
A0AnM8sPo4ry152WwoGgWyr4sfQvjN/qTaMo6rVf1zpPRdzgu7NTZ4dQfok0yN5OA6mQF29lbvoN
vjlQv4wb3BiabBuFJxlOcu5nMDs99BnYPWawTFeyHCsCuk1aVCIEk1sRVRq8Y9LkUSmbgXGXEzX7
xnKotD76aK+P7lJfid+k2Cw+rRAWr3iS8co95MhMAE7ZY+curS/kv2xwsawHmCzs/BHAMCU0V3KQ
ZC9X3oNDl2xa0e9rYn83cf42omfvN6riG+G7Tv8V98d84nghCy88SwvkSCz8bNjnebgrtwhmgyY9
Sax2cDC9OpCFU04k10Sl4StM82IDxQM1UHysouNKi/eyXREQsgnPqgXdcAwOA0a0TDtdf+WuwuyK
k4yqOyBYUIqy59WhTLGSlYCJL3Im86zd1ZY9h3uDHTiuksg23dKFgMBRxnVA9WunH+JpooJYjNu3
YcBVNO2Vgp2mt6y+dB/stQYkiMuUFSJrLOi6cux28Q3MyZXS7Sxeypj2JfsWARXocxyd2urhao5f
Fr5lSQ5NfB459bXZyaARYUXGEu60MuEFZz4bUBNdkq6KgNVAvoMns3b38I16R3CRwwvqvW59EOsI
uurqLJKhynvKdOwyBwyTaWfdh03qKUUi0jE80uJZEmoA5BBbo94nsA6rsxaeVOttAmBi99bW6FyQ
99yQuZHNJ5iiINIAaAW3OCevU98iUODHyd6Xz0J25u4Oe4F0R5KAJlwS4/Za+1gOw7S7ApUQBiuc
8YGihX1sNZ8lX++DQCHQUaECe72TYsblCcNmQXAheRDu24w9+kHScVC0lR48lO029IY+2dWRH9O9
uVp3UPvnTLxTrYBRImohgqCpuV8x6BGXU90bUfmz+avWcnlnBVwCepXBI6K6ljzSFVFJz0Sn7ZKR
R92X9XOdQWC5Gzas2AA9CoQRrJI5YSHAe/GGsmWW2xK9HPafZPko8NDaIB63CPRKHX9/0mNdE7cl
aivY9X5ugh4pvAFRei2gRfkDmi39FWj7s3SsKMgfLaUlFWYljZQOBAqnVRfrGO+siZggMb17b5aA
WLnmoj4i0ozNbZqwT0j9JDDoikhl+WAv7glvMeRVONlQsHNmdKjUKBy0ztFfEieD4nZQaHBQKHjr
477Cu+pLrqBWtgskSQ5ONIO7bgA9JnXABeWTPRFNmY4Oi40CmYvHFauCTtjfQs7haYThN1i84WAW
F1ow1mRuT1Ppmv3XghMAI0/tDpafQMUEOSAEFhCC6Mrj4GJklQB+MHOgy1AIe0U/teW4GXgtuLEs
OiEkunP00nKtg2SBu8pj5Bo3P2k7fxNUvg8n2JyKqqWs7fJ35laoSQOmwbi+A191X9lpBY/0Tyo1
whkzqG9GsBPbyo9Un33kAeemjnpfa0e1PzcZRkP7trszcHrGI8+WWJBUhy4NuPRvDVsW0VZfyveV
/ph7TJow1MgwGbcprCDm4xz9OlPf8lkhzv8kWmGCb1SgA2GPE34kpEdDRxbp1TaG9bigCTL9PAVC
PvMeDZYbaT+QeeS/6FxZXPzftfj2DMZR3IlyxzMIKLgzH6xzvUV1xzg9HEOXInto3wZfOSERcMb7
NjC9/x6r1N90nX/dDGxqZEuWNcP4TWv74yXoF6MSOpNJkZvRu5nuE9ychyBnfgQnB90dXUjhhuIL
kasTAlaYn2Td23UMAof/lJMhby2Og3Vbz2AFvc/a2h3oIo2jGj8TLtZQNzocLLalGSzdTjVW5lZ5
PXZK7mg6ekKfHrVNvYEygbrKL9BGQxjBUCOjaYdkGNTJAZBtQBkg8khg3tYLbtuuyiDBGQ1PvPKg
AxeXx8RjzKHFg2zRyL4JdxxAnDo5AnIwts6+wWEB4F8dVDXInlbSBsx7CG+iF/dbErWdPCZTxgVQ
ZckBxYsdGzxn1U2FDV8aogV4LewRH7ImIIh8LNoTo1oG8rWigH6nQ+4Dn2VrXKB+9bQejaodQzAF
ZBmhS8s08GSHuVF0XNvUFCh5D8uiclCftSW0T78E6an4dBeaNUAfIH08vlmCVzyzdpC87gzU5szs
77GM84a3+LkGZ0hRwfJOI/fkBAStZX9R4kANtZfocf8qbMeSET+YtU0d0JlHjE79ivykg4s0MF9Q
2mHLi+jbHT2WnFRCAbnitOHA6a9O6eoq4ZYIXI+FslsYPQI5vpPjTz5a8nGvjkR+DWAgjO3VdCaG
4S3g+x3M7fEKuSjyWiVxRojlW3j5nM/8Y2q9cDBMWkHtPA7FeR7ux+oBj4brFejV6VCnj9XRwIQk
2qXg35kzKi4Cg6Y9pvmuCI8yJax1luSMG00F6XvwU8FbAKF4ZmuPCXDqngzxo54PrFH0dwFdzML9
8ZTFMZvbRdsL81EaD1AX5/RjkkBaVQwdd0u5S4sjZZ2T2CSOKlgCuOz1fnJWrnd1FkgyXeDbb+Tu
tFQHbbolnkMa31A9sHB16vwRspu2EySeCG+e8cVwZtBL/Rj56BwRB6aeObsc8l25ja+eKHp94+qT
p0OhCR2TbToDeeMzJ2rKrhHOtIyy4mmXD0tjlEa7CzJrbozsyapOVXi8tr6pECXoaTUy0WOLckFl
WbLFzuzaeMa7wTnKlNjs6tCNyfyVr9vBz98kT6h9hYgTXLDXkz7oUcINhzxnVkTi0W9Va6uia4a9
EwVax0niCRgv0XOpud9g2xIFfb6DvL1yLOnwQS7qgxb5LUfjOU4/xv40ASb1Aa1g2rnV1aUCZKZj
Gph4ei2wPOcMdHdeUP5CDeLIyg/sgb8p9JlGREmE/cNi+Dc16I+yNixTopo6u81uhvrTbsejdY6P
vB+3OZToZzr01I8+R0C/t3UUX15hmTwpt+aH6jfngrzX/U+jkvK3/bECD40MUws60ndMjnVKO6DO
R8P0ZTybVLcd/eeZ5QTrtUe2lOgA4xBnJyZAwBekRuTXxivDPunctPdXdQyqKXZ4CE+wg3jH0faB
CjlWGwS67Id/Oqd/j07/Ohr++MLfzibMR8dGSLEPAxJyks14ZB5hh6gFigfovoo7//swkv52hVQs
2jBs1VhK/aYK/XHTok4fLD3vLRf+DcZsQyA9GfQvj8m9SFdafponnPXSn2hi64/x/cf881O/8UzE
clS1UeVTo8f+cN1CCAFGjAKklV/wPHerovWHn3P9E//9iaYGuVbG4Pv7hlcqxPSqJvQTHJmv1NCL
cR7BNOeH5BWU4hZBA2vOCMzaTs4/TcyS+q+Wg1wAbCxJWDDXz7e+7ZeLabCktNXXlqNE4tShN0Tn
pl1ac5tkd7gghpCjqNHUi4khyGcRh64evJ1TShhuI6SdHFS/WGsgd0ffdanfwzRoq90AaobIQPjV
pDctotvsWcZdbjgK/c2AIQmuSCMgUECLNkxABbvfyBzrBjLvbJZ6MComF8IdS7DVysRjzuMViCUE
ow6O9OVJ3Qjo5R2OTedp5nn3VT/7mDdD7eEiigsItC1+9wka1XjdJy2FD3SS3ll7rF+r7H7ctA/N
2fpimZj9P+rOa0dyK1vTT8QDenMzwARd+IxIn3lDpCt67/n087FOAy1l6VShZ67mRpC6pWKQ3Nx7
rX/9JiDncttVttE/FsGBIlnfZGcK0JhpmstIXGPAIG+VexJGzE2sHeNu27UfYu7po1fJ3iRsehvK
eYrVF8JVVHqJL0x7OskAJASvi3UI7IAOwA/pA7ffj4cm9elyiis74Kj66PF+v6Zk8Rey68/XaoI+
A45Lsr5+XH/5eOo01Be5kxijvFKYwXPtCWJz4K73q1XBRvfXqlLbxre0xzYcJpPJfgI/cw8UGtMG
jC6yywqVX77HAQTiXUwf3kKCcOZb615BGExZDsuicUB5pODmZ/yhCzNjadxk3GNepycnpd5Gpi+F
byqEWxJSnOZ5QZHEqkA7N9PbOWD29RkME+MtJNSoVS4ppk0abFhdORMAgpeNC10G/Dfy5F25K/0Q
mWtpM6lcT+HRW5k1+YN0JmOK2dHZ3MjPNI7gwWhXFm1jakdGmOlyicSTkJ+b9tg6OYOxzNHMu2nZ
yiEcgtcp/ZEwYbOGj2JhHIU1gtM8Gq/IeCUeHtIEABZsL/z2wh+2UH4Lvn6DLA8/L5hnFuzNF1UG
h3TK+IEkKKkkJda2sMfQPkwn28QwQ+edFVyGGc3eXjGQRHsdRVmzA8+YDY7wbcoMfDN8wdssAwdd
Ab5kzJrVA3IcbS8rJwPtNOaFgauDQU13BclfeKvmRyJwMyZdKAxAV6ihM5AeP6h7G9E+lHFGv3iv
jOyhSEvlN/UAx7AF4vTy9/ldKWwqTBj5v198MKq/72jr4tNkXYXAo6ucvH9ffH2exGU9sqdEu7zF
hS1Dg3wYR9kBvExHZ+zeZWAXmPBoBHi56g5xY3bT3KjZAX/FrfmiO7UzPs8eKr/kByaLaYh4rHYz
4rlwYYT/sAp3HVbbmO/AF1TlOWD+GHSYAni4SweDZ6HYAFe/Q3bHXMS6r0D0rPKYjagMHkr11KGN
vNEYhxUHZIn1ignLSLJ3kULOqa9T3CxwSN/m6KTHRINvMpJgnuqc/lH2xsnHnDunfRmfKgNTd1tk
FxppthmNRFtx2tfhVpL5OmhNXuT8roCHhvZMfGQLzWymxZT6G6ncKB4sc0/ELoA9ZvC09+6GAFLp
yZJc6MMBSq7SHU/ByOz30qrnUvYaYGgoBwhFp4P+aFhMyjfD8NlQXMo7/BIH/QQNBQ1g7Ov3k3Wg
LNbUAzJQWb+o+EXCdIJzDH1n2jPkiAw+V7stH7QrnYm0m2ZXTz1hvCFDMJ58uSMH58Nks8XkhEU2
z5uITbahXrWbPtrU1K80ePNj4uy4RPTUw3VlJRrEqcF8uPQdeQ8Hxbgi6Eedt63NXY9PdnHE7ECe
7hlksUvDRB99kSw9H+KrkZ7T5ypnULHRmmMevwKWKctp+rG4g7/MfkJNKyFDR0TXu1G200FhA7hh
oLXEEpg+muuYnsmRe8hG9tRj8LKdMK7cDaw2KDhKe5T6hzp5LQC2YnLCti2p4UiFqNfxtMbTJfI0
+k5eKmRd4QQen5+F8rZno5k2ieF19eMIJzdS8rWBYc4Tobt6IzKF5zj2Oxw0tcyfWyKVrikkB3lV
3k9uZQG23PZrTJRbyX74gXGBBgx9g2WTLQMHRza/c0RaS49Y03cmm1bbs0mKPQAqrfeOYX/BV+5t
28hj5+waDqA9GX4h/jw0A8FXNPAH7Nkiwgm7Vt8y8NaDLNYPxibJHmT9YAWeqN8bgWe2l5mNdb4o
jGCU/kUcPwVs+c1jclU61H1M1FA0m+zBsi07kJiRuwpQK3Ym42kMl0oeVILYA4E7akRaW5sYbN1V
NceA6EGcMuZWn1V7xe79K55cg9ZDP2EAAyCW3zUX5cC5B7rW803dT8/DxwJcJdrc7GDtpU/S+DbS
enz6yesU26257e9DaxM37qwxz4SmUkjOnFRurDyUE8pryNUVBvlGd43ruz+KBn6ek38rztjKdIyt
mefiz2ua3wbNZSr0xSImgZM12/6nZ0we2Epx1I11h1V6d6apF/C/yu56kAUD55Jgq9ys2+qG+TK4
NrU747FoV+0WBVLGowQrYCHB41hUWw5eUYBgnLoBnA6mhocc7yg4I7VbdXd6dKesdFoxRZ6NScA2
xTsJD0ZobMT7bSGGQ/UzOWhdoMBmM6i7bG3QQQp3mB+hlWe+m9qYC+IGBXdmrLGc5qvZDK7udV/W
vGrrGGyGyWvHdA2woyFhc62bVEf0CFaEerlsZyqYlcXutQYyz4353GwwTgCFxkVsIzKVsj47/MX4
217CtGPlVfDxJuu8s3iUPRpBRi0Q6YCtZf5LCscYB05GYNqK43bJAV9bTj0o/lBLewuS1EWBTQzj
A33DvEPIH84H2VFMF8ulmkaNG+mgIzKqk7utAWZ0qHHW5aiX4R7Ezmx6sbLFLHVmZ53/cLRJv3Ce
vy2Htez6S1lFskXUBSUYz8QI2iZURHImaCMqHk6QgjbZAZE9jGMhRXW24Uj6/ckq/zw5f12OFgIJ
U9Qt+WdQ0F+uT+BpoQYD11dP3PLk4DtyXGdWqRsjBEZ3J90FTGcTG4xzE3vkiXqAUZ6KcR9b4gPK
t5VP5y3H0e+OGBFB1eMcig8Uyfv6TdwH+Ii41o3GZGp11feY5TvNJbiy9qgUifDYwvLbln5x1z1B
V/CYd9sYiOy1LV6dYN2JA61zsYdds8OChFrDhiZzQHHsQDg4I3y4nezbeD+e46vxPh04yVEUm14v
OOUd3ig7KqrVpkC7VlsCZVF9L67iVn7/voLnEzIWX7lNjx/LATDcVz18VqBrgotR1kA+8aBF5QAT
QGVP5iUANNtRI67/i+CODzGn0U0ElQyTCHGX77COedJcDc6OYpeedUWJTppH+mLuLLt4QsLsM5fe
qzfrH2vsAYcpUkUn2nwlOCeOm9ErLzlAD0IoG3n5NTvJ2FbO5xOkgMp/0Y/WKd2hNd+uwjccj/wC
gcYXv/hF3AqfXcGsyXDGPckf72QKnvF9coqrtYMhxUSALrP05i3cixA3mtGeb5eX368liVDq72Ua
DBqkUDj0E/ujM7T9vpirOZPiwXLSxiukI95vIrsacXUxSfBHBSG3JT4Oxc3QOLjMJKLgVN02pEGz
NmPlw1lKwBlkgTin9n3pa1y8Hpve1jofvotQXw1Os9FV1qKvuNcyHLOc2cV58lw+4mwi4HCK9sox
cCaGLfdI6cE8pX5lKA63i5VNibwDJrwuDnII/o1X4lqPWXgAx5yex9mOf2QARnAdxOYJoAp/L1AU
rs9fVWieAl6HgI3mzQKZQGj2/CY6C8mxupVMl1yt1ek04Oe85W/5D8hdK7UNklZan5likmMDwcSL
kWt1bMGP9G8IVQnueAXMW1xcb1sfi3KHMK4bqz4Z0W16zj6bo3Yna9iEbYZjvk3YeTFfOEstHmcX
FV52txt9Acpz6Kr6QdwTbHToa7c9DhV+i5gm8Mlqj6q5hXT53r6btn4Sdjzi6ca8VW9BnS/LzerG
K4GAf1J+vazGStNV/VA3Vkvo8kbEhPwBk0/YiTY0kHsqbhhPWu5QoW4Tn2YbnBHLEhQtSFL3+U29
hWOAh3YOuwWarQPxZJ2P/9CNg/yj+6QZD3zGHu7yBEQWOYiMIZPHbMmH7mLpoMLw8zbx3tzlhpvc
ddpbE/iwX3jTUGusCjBzOzEclZl3kVEIM8/TvBiMvtww+mV+7pRfyCRA+ql6YCjCcHegfiOz3Ed+
/7SyV+bH9UBjokPNUHglVumQ5fhCqN9hHjM77k/myoonTdQeoPTBHnQx0cK2Ld7NFGFIopgXwdY+
Wvt0FSddlviOas6dzU0F82b9dpkG0Y7jefGC8m7FZqFpnOG97eVzwcx0/Ch6fyDFJwCihQb5VMLP
4q3AB0aSeaQeYQ6v8OjRLr5HTJw9hHE4BJMlRMsH32S6Y9RQEhQ07enSZmPl7gSsVXrpyIPN2Ahb
GckxDvfwG/mvmTvBosMP/APKDmImaOc4bDKwg6XjzI70Nupb6zwgMpH2nZXSRkA3YiyDbaf5MB4S
l6kuxtXojN3J68VtIJ1CieEVPYa2QdnqhHskSVfaawx+QEWYPJI/RjPeXehj2JXIl+eSOMJl6D9S
5b5TdYZyrY/DE95uBfxU4nRuV0+69VuwccXs2gMk4Z/mWdCTfRoEhMsXRm0XLC6YtW+oYm1yy2Ck
OFtEzaLXtnCuW0QvgHkECe0MknytR4P4q9VQtP/CzL+CeMOOjdKE2VeJ3wysIOz/bYZ0l9WoKsUh
0q4fzB25pyfu4BOd+dfc9auHVIdHcbRtyze8qenm6rP1KYN5wMrQ9/R6Hpwy9ErK3WxbymOMhIz9
ixM1ze7qdEvQ8Qx/fLW3U9ZyynrELNsWmEaYKy98OVMjpdyhGfpLTC9SYK1ReS0MZwiomBfi7ufi
0lGzVn8Yd6tpw8qACPwC0oPKmAyJyk6BItWgH5jfI6Yzq77PzvtbqOrxK8VP5ee4IsDtB+DZgAFA
ldGtS1hv2TH2HTnfrbuO1sZ4K5h7zDcHDvUVNBSzA20jcuH4vUWOXT3K72l+CiZkIG9gpkg20csM
CkM92tD8URPwSPK1Bg0LHr/VEXdLypYNofJOKG9ZpgZC9JVdD7F7xSCp/AAoONT5kkh12qBHZVfl
cBiEh5bdEIE7pZqrwwFzFqhryiF4ZjNDziuhhZbOMuZwQP7HznLlykFWVOzkblO+Y0/HqApIaZAO
OpCOQy7Szz86Ln0GWiOcqL76AR8kfZK+yK2E4VBTkmJuaTkr4G0rPPjhh6BCxKgw9Dmsn9TwtcQf
gXqgZWJGhqwFBhqtsF2S7SA/FKmLSdaMawGK75oTr9k1qKP3sk354wmwzOrVOFwLrqm2SV5KZd8L
FyZ5/Tp32VTGDgVePm/Tp2y4B8i0mbHLxj6Wb2XpNubcxyHH4lcewWCe0DdTO8B2P+gF80RXNO3X
Nt/2w21EJ2TYKSyglnu4SAkTCrIFHBJQcWA02Al87Xl+5QTGRrPBwg5omP1GcafwghEgHz025+14
HB6GW1IDAHEzSMg9Nr3yi7B6lLfOzGvyMDbsGeYgRDjq5c2oHH8SloV0L8PvgJeR+6VymLa0tXge
tUfYZnaUOTgmhe22K1xcXLrSDcqNfIm/YH5RCx2jwSP7U1c3crYbFg8GJxNLyK68L7M/a+E2SnzR
V19X8HjHGXsg7dHGQoDHzal7ithlyS84r1t5em7uu2Nx6bDC45uXDsO23Dc7pquhch9vCVX+WuhO
VmricIRXWXDcw/P2w73BGfE0bQ2oFMU5Wfj34Ux2byg8fcNFhvMmNCd+zBZH+z2c5xljSvMc9TfV
eJ3l3SocUyK+F+Z3wibn0wR6ppOwWKaIhk/SY47unf4UX0MwaMyiAMgBLy9ojCWe8RUqkoO+Z9Fc
zPhGEVG010S+ghhD4kWpdu+L8TY3nir6oxJPT4195Sx5qFtgEMY/ZCbK5FjcLPIJNBPKbY/tqMcM
DJJO8AZ1U+Vdpw9T6GPQu3zwZA3QDwaSOOnUHia107CS7OBtaSBJKfy0AZ8Cd2SO1rucDwpzbsFe
lV8L6RUQjA+t4M3lDfxQKiuI+W7IusDogei4fDcPu5Rb4uDDbdNNb+Fg8d+AhSe3GHEwg08+c7CR
bfU+y69xcAwUhuAjx0TNG2GlDrdifdYIzWQzkSlCnE7Y4zC74AIV64QWOqOC0UN7O1CKQc/7gEmV
UvS8k5W8QmLY0eknvC0fMUO/x7GG3UDbhTcToFflDYS0cQ4Ed02FQXsVbSKEsZnffOj9W1h8qcji
xuMIr447GaRNWfoWGD18tvpLNp6D6ERVML2sHBr4NBHYCz7XIPV2Lj7jE2JRvTOGRzrPnIOeRXla
EDTMFDEoaLB9uRDvKFHuxDjh2UN7ELAaX3wZJtDKKYhdEwOE2g2Fxzk5ECMTMUaFD/qGn4A2UonC
dC7fk5tlCwGC7yVON8AJB/mjI1LAb196x9jrnyl2xE3gdNLaMzG4Z4t56VzM9LAVBX/upQPi/cTP
5+cppc2qyAAHvaHclh54MOWZfACO8v6KhF1q33q0kdNTqiAZxP7/CUc2y18Il4DnQ7IBR7JVn+cY
QzUOfWhEGEgj0rKF1F/CL00AfP9BNDnCaH4HKLjmSiZ8clumxev2hYUJcGd5A8GebfES4VJU+0x1
SEHd1MLXSOtZPid4dmECRHXO9OSrwubXRWE9QJxhjoWALiqQju5w54NBp1bbePEIgxGoIQI8jOZd
Jvo8f2rH2XSz6bFP6ELJNLFDFC4bqObwAY2EgBGcIndmfNCNG840jVQULGrHx2z5FCkXWrx9DpmH
1qaND1N1V37EIQ0V8jyjeDXMbRG7LX1k7GJMKaHlc2CE08lNx5/SXLjMDPvgKM7RMchgYD52MsDu
eTWypYPQYPJ3xxwBU4VKyJZKR5pcjAXSXTrAlMP6RxltrIi7oliZCSmzL8VNI2dVACDJLlwzs7HF
iyVPqKlvVwOlSb4x5XMEbdOE+MLIHE+3rVDuBSKb+ZJTWzjz26kTXtHM+ZOdSDsdyN+0Z7gaH6iK
4GliyYdK2GT0QOqRawJPzLAsdot1GIOtllwXERxuuFeLewGRT4fXH7/IoelOVjvFXe4bqyXTAmS+
w5MthJdi4HTw1L237cNITkBHk895OlzJXypMPPU8y15Ef4DSJ7QHPArAkxnZoFgqt4q2H3aRzXrX
cAMDIIHp3CybgAkRACKV19m4BY6CAP0Y9q7a+IOJ6yLGvORobMPnnCkM8n7lKPGwFg/sNwDzL0hi
AdifvQ5XdBxHbf1mVeoMbtOhs3SmzLGm46L5REwhjeVggBNEtRlRdjzCVxyplLh4vBtpipgf82nJ
BQTwid+GAoev6IX+oiz3MUL8IthS1aCh1Z7VKxYlsCafiuLWMNyxI5AQzSObYmWb4FDZuUL4ad6W
sPYN8TURzgXe8dqhxDIDbVUC+O3XrAQ0wv0urpgZUhFG2itfD85K5xnvlhCeChdNclcI3FJxjOxC
DR8NN5y7DW9l9Mb1GPbNwTeFPcFJVXAnyS9F8hRomJB4P2G4SnpWYOXjC5pqiA8O8MBH6YLpDoOr
0haFPR7Vj21PJPNLmF8xD1ioiah0vlbmBUV602zabbVqwEHhj9HRWlXnENtXvWT6GuPcKrLlbIKr
eg2fKF3kc7/Xr5SC/HIAQDJFGC715IZdJ+1OHb2mZncxvqrhaIpnnVwo0igH/ZDitKezWXdy4Zjt
81xfkWRadzBtdH3XtOcQS2BcmyUKzJPhx5Gvixelu9WbkyqchOZSI9aNPaJ3+vK5gu4FpwvsD4cE
44L7IsZOhHvBXnqFzuWREBCyH8vBTY9MF3/vyoPfaIk0vP64mkbDe/FqPJbBFFkmupdLlC/X0Np1
QJfzTdd6SnXOYLFZdk5zXvrBx/CjX6Un8XLGXbYIzqXyIyhfmCWTqjUXLyOTj7HHy96hnFDv2NZG
6K2oSxFfMYXB58VbwmdywsuWb+FKoVbHfKCUyuZXYT1l4jVMkXIkz3ni9+E+H09JcB8BCq8+utTy
EC4C7dacn9R7yDrlARu0xo5MEreOFne3vrZtF/Ln3qnGrmtvE+k+Tz25d3MGqqM7T/cm8jR0JCds
lwFVgVFLXvKcHOPkaI0C5NtNCoYLB647rmMO3CoyzyDxEw0IQxNcMDqfTeK+6FS63y1HmOGwcOG4
Cj5vAkkMRfsInuxDcMGmDRfi4owNC60LxdTQvST6UceFI5QeKqZv2w6Oewm1cYPbXOxUvnQJn4w7
EVZBlrzCLYGWCbiGgwfcHTeko923wOZoZ5J9ppwjGAa8L5K38gPLixAxIL0iPyxw53E/whAupJM8
ItXQHmnKoLYV2rtRXtdoA8FtxZMMwV+EZYcdFUPp4ah5pLGl1SOaR4uLB6cVnepP1P5W/DqLPgks
HeUclqyocwzDD9/AWG2ZUXTy1IxPBeagDe/2Nqgh6rjNusfvuupKxx9CUWCCsrINkW4lwmbgbB4P
w21xC7nkkpwoxm9Qr6PqeOCp47ZL6UhCCOht5pVu/04hujxIuHGbr2SQrePv7DV2xsotIUliS48t
IywsLUUyPHjVeB/h+xR/oCLpwz+g0ZL5C8lgBRD1FURUJdWQxW/DkVhehj5QkXtgHUZodbOTMozN
nLCFNnqI9eept4EQmLuNpWMBLcDWQCdBLW7YhU6SA6k7e818nGjn+8+ovWEULcIIZOhRW45e3aGs
VMxTC0xDBOqAXytKMjICf8xrZpWAU4vRUicFb2H4PJcXLEAhj0NuUJ5lNxAeQ7eAfE0YxQYoRb8h
i0VwRYnq71nbYzBGu7yyRsIcGRi2ScaXGULf8BaiA6i1MO5mmKt8RihZON35+95ZBWXFLY75jepJ
AOuQVPqT5sefWQ8txo39gO5iXKfFFN7FTepzNQP43ZUeauAJbA8/wFHEs5geswVat3VD9F2leVj7
oCaV+320TjOBARGPwvrEhwZsXnbra/c0IZLD1qCwISYJiwOTRohQHHuI/AbZTfUzP1gkOA3Hizud
D8VpXIhsuL2iwqcZGp3CcAqIo4vXIMilECv9pPItPntUrdDHEcuvroyr+SpLqabvxe+XmdPdjMLb
pUp8b3e5h4Ofp3G3zqI6MEZ/D0gr/6Tp/OtqWlfbX2Yb+ax3gjixmjqn1g86fRhiq8VVH2eAmmN2
1xzyo3ZO7oon3MmCY32CeOhieVX8WOYN/cdmeAAJgMUtB47yB7Rc0f9xreMtCjda1Fju3wg1VpeG
Sb2y0YbageuqfNKSXyAhP5SvsJSgLzNv5QxMn0zIG3b8SJeH4ER6z14KzYXuS7xNjW8Jj/I2OxGM
wsAG1SrjvFVHvqXzpUGCDYMGz6SZeylfFQzR1BfToBcX7iziPlpY6Ljq7MAew4Sw0k3IwIEp4y1M
A6I80Yua1JPMKKMLmQvmDjtZo3kWJVR7yegrnPnGftJ8a/pQm7PU3UmtE2mYhHMMk0TDdZatMTwy
4ksfk7VTypBJgY92QMvzpu8xkwQrDWgBNFs1fYH4hclJfqziTCazkIB+esSGsEOhzTqyfKC05Jz5
id8zBUWCYzOBCUpPnnascPVGLDzYYDfAbc5EQYDuamCsmzg4SYGMoxs68dWYGywWlC8wbOg1Ot50
I3URPwhACn/yLThu4qlwS1Hy80/RKjJKTC+lMlxwmCxI6aEyR6QSQmdVntXso8peqrYD13hdMJ7m
HC0PxrDnTZW7YcutYWzA3h/hx4ig29WUbR5fsKksICJBFEiwKqVgdnvFWaArZIyVVhJkloD4dMtD
Gt8mwlMfE5FzZvcG38EdB7y9jLCedhvIJwjHd8jiUYmOq1tXFmxNNKYMqJgi95uKqZDhQgFHn4mt
9+CLB3Cr4avYE3CyK67mWX1KvsIP9VDBj7ZhOjWMCrTYDt4l/PIht9nNAw0hFJvNckdhRA2ZVtBn
mFGxxSEQPePGgSZ+WKcCCkADJBVXjFYqbyS+oBBBj0oQBH1Z8gbXlz+ACCX5ilE0sqxtiTbCbl7n
e8BzWgtFgHunY/CbbGreEyt7BqdLrw2qHkCRcb2REAUGcwIG2JKtCF5b/EhaSkg4ftnq9NhQeYf7
CBGHfEj6G1l+6OdjFsF2BnSxq8KZBeo6nQcV2qa6LTCawdxhgxlK3pCtwWQpvYQUgvURv255oi6R
HtAVkX5Dr9pXu9W9Z/W89mcCIRiorCBm7lW+aQtbcPbf72DGP02HNQmOpQLVWFXkbzp7NZ5KUZXJ
JcC7BH53Tu+DyRfOSSOC4YI5FEHOYvWIkp4uLGYGA8xPSRxom+UDwSz9rekMTDU/o+4c02+o5znF
IaX01EvoQ1WbKhol2yxCRgEy39JO4AGtDl+qV+40H7iug6zkz+R4DLhuo7fkrh/02gEOsSV2jFWg
rx/U6qTj2ByETr6KtjdzifkIxchB0um8yJZleEbv7Yem4nWYCKrhH+iJvxYOK0GMesJco48lUf9W
OOj5pLdxtqwyzcA4gzk31n4W9wyCojXU6WLONra8ZCSdMEBeMb6SH7ozbkdiWwqUhZdU4ASmVrMn
WP4HLC+/jLOISYiwSe5WZVV57LYfxeN8JLsi3pnPYbsb22erfxOoCmkKIfvZ9am7K/0VOhweQdRP
qzklLCdUwtRwtvKpn/snRvirFRDsdawT4uLSoow5GceMOtn+JNyJ5qg4qu0f7KN/PWzW58NY1sIF
0dKl789HVJJZMzpt5VpjbUXCH1MUyvO1395En0wAnOmYfSQIRFC4eMbHaoc3MaLH92zboLh5Gx/y
24liHGdBnHbt1q/U3bwuCGpuWs0SwjZ0tQ0aNaBO6nGPsdOFcAUXZAgBynm4YjKjgEajXXwd75CK
MdVe8nc+y/+Y/vztXr8d+yNOkJqUc6/9Pj6zURxNqpLMVZ6gnZArhkMmujZuvkC9hY5a/8Oz/lX3
t15f+TcB+tsUXGzGIV4gW3B9ErUaxmwHLK3OPB3awhxHZ192oMUWx99vFuovBcW3634jmkdp2lmN
AGcP3wfYVLN0n+GZvFoHb4GXsp3hrWlH4k57l13yOtBE4gX5OjyZe2UrC1tOT+EWEXjjgShJvqZf
KVInLJKfpzfQXTI/a6T+HHzo20jf/vz56/+VyY7eeQ7L4ltE/Ld//F+n+H9Iev9bgPxN9QUZpPn6
6k5v1f8HmfDoAf7nRPj/nYVfTfz21wh4/v2vtzXlXZL+CwqFQsw6UpLVloSF9K/8d/O/dB05umWK
FkxsSdH5v/6V/64Y/4X+Qye7UoYtC/+erfDf+e+Wjgne6oAnQffR1f8k/x3hxN/oHoYiyeJPYT40
f7Lo8fL8e30dh1HQ5GDYWTZUzWOvxFY13S55KYuDvkkNK0giXNOEEuQtnPWk2epTM6CdbtKUuHKS
FmXsAZEAzkkmN18zn20HNcyohTgQL1JVRfN0ELI6CzFPMEJRiuiZ5niUX7XJqgeA4iazIrTWgjyN
TMa6acANotWiFMB1EZaaQL2k1uF6a62pEJibx0i4EI3mHEjLvFjWSJSSGRkdAWdlTYVnZrM2UF+U
ci0ylok1BTq2rHR1DL+4jlrgaCMY+he57SZoBXmkKCF5IUqLSblaw/zVc6GkCUyTpmcWOCVpHxEH
UgkKs6ZQTSSU4YUqSfFLr0YCc6ulSwSc56NGWSjV52UxWvoUE1CCeiCrS/iK+lQhSl80i1RQGvEs
KbRTKKtJhqYrlgyOunFSpPlmGdUKm+s4aSerAW6pMj7aRtA78TMpSGPiRVTbcdCC/CkKIiPyK60S
GTVlhmmacMZNOeo3mVaMMq4G4ZwS2a1YoSGwG2TicpVNqZTP01A067BFHaLR4d1J2j2uYJFKYnI6
NndmPwX6TaMvEjuEVrbpFGNfJKgcemmnqmHGYFLucb6di0TUH8WBH0sg2NwQsK0kI859Aq6RzDVr
EiF9pVss8jnSujZRUFhRr+mNq9TjlO97bZY61MWWwJRdU7KGEJJUCPTk02jMSLrMLYY+tzP/gVTT
5Kb1fKMUc2o8ZJFhwT8awlR67AsjwSXP6qoVQm/0EPcTQrPzZbtkXcvUPzYqKwfK7JOWmZYoSjk9
sS6G6a4TkgaigyGkMwVSqc1yCrlB10Kp8fVS06KPPOtBFuJoVKobcayGBEFfI8hntQukRXflQOmE
2znmT9tpOW9LsBtBsopkH/DmFN0NJ3GEXpIFcVQThB7kIs4EciKs6XRtGSrEjycjgsOoyzEMG2Zr
OJiBIg8PdRGYKkk8oQR2URThAkvMarOgwk27FszBM6t6GX+Yraap4L5B3ykjZiY8ZX6u1DPnkQ1c
tIQuGuPr0PbrsG9ukcoLtRQpT5EYZNldZpQhoHmim8vqlKAXMy8wleToWVKXrAdnb8IE7/sMqr/s
VBFt41AnKTQdUc9FoqOFtlTzY2/qWU0eSCxhll+0HSh6Oouyfi6SPmFYazQsc6ZX+VgYn33dSRXO
2eNUoNrKCMNgHBHpbXdXaG3JxCsNmkK7qUVBwFAjo+cWD2kUdzMOE2aTAFEWqaylIdYni0JiWGIq
zTGuWkKSqiTWrZMY6WRZ98NgJDhIZlYIP8DKEc6mSWIaO1lPEvFHE/MyzmPcKAz388k00NDFQtDK
uH2bXZJEZ+i9RYjG1eSzgRytDtP4qESiGbldZAS6Oy2FNSBWNAO6Pk0NrXw7JmLcQnuQmhIeeWvw
RYk0xuqEbVuX8Cfg8TVNOpBNLs61Rt8fGnDlS3UIob5oCRsx+GoXS4NaJ95syvNcWF5kNlU5ka9Y
9vEMecMSlJ5/ZdOJURJrKVzcUGmPnaYb+qcSRBMcHzGYtHNnWg3QWT1GtENLK0zFSU1lqzolpdhH
tSN2uQANUR6H6rZShIUwDU4KAuMiqYqrfRy2sbTv+baCqxiOVvKYiGGLxL0pTPwT69aA61DFikLl
WLSqrD4EyaDAcJGMArqAIRg18/mgjZkKjHHMx/KXA/ZfhcZfs5+/1WfINTn7MPRVVpKiunpQ/v3Y
miLFNOoGO7+VvoZUbHhnLzfA0rfY9G+LK10ujBS8cf4fr/utPpOrMR+rAgIgHBkfYtbNgHLCR9ux
G3z8D+vNH8nma3v4b3Lvr3f6TYoXmkKhJB1XXHmT8OxcNB44dZHelGybExzH+vCHe/zDFdW1ZPgL
5FYZXamkMWLycSUJwwyD2qq+NG67k1HXtR1I1h+uuHZ2v7lH9VvnZ8ptUXYhXdlKHIKGtAJD/lpi
g3T4v78WldhvL/WtseiGMsmXiccZof/rXmKEPP83FzAxStB1yUDn9PenV4RWVpExy2xdvrT5iw53
4PcXkP/xaWmaoWqqRn0ofVv7tZHXRT7hFU6f7PevxR1b6YIFlltdKP9d6da8M5/NrbCjfGGoYetn
hii//w3fZLg/V6UkrmRzE1RD/sWRvx2LLrMWgKKfgOdbTWgDZj6r3fu8ozNjTuIUp/wPK/PvCrJf
LvpTjPyXhZkYmTg2C5uUCv9U2XbbEXmnjLXWH27uHz4AwBpZXUFdabW8+PsrDKxqiLi79QNY+Tot
HnIbempujoQLdPp/UqL//OHf1v/fLvhtVyn0cBqbgi+uwttkB7FlK34WT+JNf+zOyAQvfxT4/uEO
9W+LNGqw+QgkXt/6wQmwB0aAIzBW3B6OQBp30uUPj/Qf1qykoP0zFFNn51a+XRBCeV40657y3184
0jrGEbOng7r9MRVgfT1/e5rIDGmPRNmiceIT/A7KB6JRFj3M4mjXPq4kWfWS3QkutgfOsF9hsQZu
8yZgJO/84S7/3r2zQNcro78Q0QURjWB+28c6Za6nIGeW+d8LByeSr26L8MwjOfBUPv3+auttfLtN
HaSMSo6/Gr9kPAWGJiR1iolwIaiMeU85nD6DYdF/fhVd5WsQsUowlO/eL6I5pXmzXmVpdvN4Ldut
nP3B4OYf3pcpKxzYOp+aZHz3h4uGKesrEfSpgwo1MG8qoRY1K6UDe9f6D/fz67cma6apaNL/Ie3M
ettWsrX9Vxr7nn04Dx9O94VmyWPsDLZvCMdxxEEkJYqkSP367ylld2+pSLjSfYAgQaDES1W1atUa
35fhBs/HQkuXO9KrJmwiFrSf0p3H9c7BanEe0iXQKY/aRAlYIAfY6MSFPOluF2VmgZ+DgTRqQMlB
SLfN+ko76oxO3OXVbubG1VUHtk5DV9fHR3d6CCQNuRAtuQ77LPSLYM1S7Xm1hFlzPWX2y6MfifoN
JOXdgmn5Z2t5WKgM9YBqngv2JQ8i2dS2X8cIjkhPJRYuUnnjUFhQrK9nVC63Vr5ueux3VhigOJvr
zT3TCvfUN2g/qOa/wSMhDNTlXroW08seRDMAUvHqXr4JRPBHp14ThzEAwFywGEyG5JZxoPyBrvov
9oNibf0tRB70bT7g6oCsO5LB1A8iDGgB2gXpcUmjDhje3/Xn8ps1jxbZnQaZOyxLzyqsp75fbSKW
oSCH9BPJKRl2YtORf2gSxFZw5QF0Mce/jWxmn8Agm8Ck69MnNgtVRsboG07XYqASKhc/sGDikkx2
ZVVxUfohLvyjMTOnjOAvjfmBQoUYPVCheZhDe3suTWLpAD0W5s0QCuRfZ5k/ltrYBE/pvVqdqHUE
8B8N/Hf6VQd41aN1qpMRThPeTI2l4qAvy0PizbhcumSPtPgQbgg+mfOf7b/OaDgWLX7ufTyn75C3
Clw4wNcUT8eAZXDxG33DIPk3hKLiZFsrzyjRWe689K7X3RedmjU5JwO+5XrhHcK7JiK9zsZk0fXO
e23BDt75dw7D9HqjuMcDx3HxZSQLGeX2AevPl9GjmzSGDdW1RqapcuoGpfBcBrrv2lCuSvtMrkEj
qQZVT3RdTaDXE7xrc/+zMS+WuxmFVOZRlbdpQK1tSJIYFvYtHpuTIp45rNW6afeFwdnq9Dzms3gl
MCsAAYM7Tb+yFD5WL7LBvToXJml1tk92xtoNqBIYtwebfns7U7ydYoskG+hYeHDCsdL1nnuTbwzX
7UgAUGllOqK+LoivDYbrtqDTmCoVHTC4ZHcMy/BwGD1e0UuDu0/ifR55DLqJuSPhhDNphoGnUXXJ
szVR7d6AelyIk3Zvk2cHxy6IrB0toAoPoOhNyFyQ4rIP7aANh40fkNW3eyW8MAryOm1Oiwo/lXQR
v3oLA/Bud5kvwkdvrq2K5+YmvVPWswY0EbgklNDQKSH2tH/d6Za/26AVAqfpeA3Yx5wy/lybpwxm
/+cZBAoa59KkG90a9bbSTstkAH0C4G712VhsmJ4hwNCoV65HFcCSH++t1YsOJaGSt7NJojY77MDB
thkyhX2K0WRGj2fhtf28vbcWpPSBpp+9gSQygYeb2FHAmYvSpegLNMHgQ5mXxyewSZdQb85ER7cy
bTVg7B3CA9exdC5QIHvTW2+9q7oUCEJmuxi8ByQhvSIWmpSL9MYEyZY3lgLJ3V4ROA+YBocWBMyQ
b1uQtUjOS2vqheYLsUn2opvvun338d5LE/CnR4ySvaCJoguq/36X1sY+ah1bnD+5c2ZMasjhtwIH
xAb8gyG/U8ukBaudknBs6ClzfAJ13bUpcoAzfWknylLTnHXLFIxIChxu4ivnWzAlzpybW37jAf1C
Dt2Z0DGjDPeGTNS5aHHpzsw7+U0v13aIDr+IJyWjMht/OTzvGd3YTGH4TRT2t591QcXPBYovdCYw
OcZWus/ZZqZZstf2c0Mb2DSg64Nuj+KzB/kmI4IovcpsDRnHc7lCv87kOn6sW4ctckEwj7+2oOuD
E1UxejDNF8ZPh67HSTbZ3qg2eEhtz8VKTwDYsJC3if2l1RQEJMZH041qaf3wjC1FZ00iUEqqMghg
mca1HW7XvwyjcW0BSW7N98viTmWfBgLPC0mnTsezTTxmYadHdiYUNfxEkya9ceH9G/M6PwH8nCgz
1f3gCHFEEDpZLNjnZQro4LjzI2oB8HNwL/TjKv7kTpz5ZgFedDxT9WsMnRQtKRaFaR41W5dsb2IY
dVKYKLyTZeO1DWUlk/cKGzO0oDMZhhRUFolTmjtQV0i9b5f2dL1iDuNaTJ/+RrQ39E6fy5KMSryp
M/OgIwuoi3JSPZVLgYgmOrFIlBVzmPhWxVIz5yCnzxXLVImWjEq+L10jzrHVIoekAbyRvjgzMV5D
628MGzW9gtPum/+gzRSChy75+Zol41JVRubuNwjeT6P75DmfhZO3w1s4E7PaoDne1GDdKUT2n0Mf
XXFtuh9gs/PkhG5X+Z1DJEYb3LU7LehEw6zkjxoQCvYdA5hPwqxEn5T53f5KL8VK5qwgQxcFlNuY
1WTC7MFY2AXEuZPo5+6a8erpdmxUd5u50or2FfhSrGTOLFuLNmZ9upFgPpAcmWjjdAm9RESbpFJa
37AJdExqdqbH00+TyaXNroIgOW5NQIYOq+1S/xIuzbsTPOJSdfcHgvcLSfLFzN24M2oPSeDWF6Ng
Fi4Zg+d+kKggqFJdkL6p8W2QDQOXnhnShfJ7n+mGHTkxk4lJB7rAfWd/+Vgph36+RwaELRNFRhlM
Z9vUbeBq/Pwyeeiqm0P8/PHPH9L5s59/asg5ewYco0lFCpkm5mxVCm+vieabpJ6ldAF/LGlIzc8l
SUbMrfeet90gqT58OVa3NCC7ocKxHPBIYAD+a7ccyVo5zsE4xvuTloXz6j5bicZn/zHA1e8mJxCH
b7aiN294WVYgwjVHpDEuFftoZskuE+pmM4tYHb4GDP5W0fvHe2cMXFYH02QZAWbJ7HFJ5U5dHOoM
NdjAEVE+gvkvoB1G+/vsTqXRAwu6ECXtIQyGnb1PWFAHSpqhP0RVBTm4Kv8xoNcXUiTzbhYuM9d4
ciN9zjQNw6b3TL1MaIhl5DSnc5j5KvDy/4+7KFna0jC3tr9BqAg7Qe5ZMMsMoJMxhYFm+bEs1S6K
z8/ulaHt640bIGpP4qqil9f3vxf6w8dCBgId/2IXxe0+k9J4FekqQ0iZancwpQFPNAHVFJxUqlnl
LWRycPFqIPMp5AoduEy9XMqVlP6QtPYuNJG7uQaZerK5Yzx+Hj1Y4+YLSAQKaebA20HhEyBqz9EB
bpAraO3OSTftmr54WEJQGG8SMp71uscFohIK3nc0ZtwC3qZP7ScLIOLr6mE7Vzn/A/4yHY5nX0La
amvrhgYNMxhiUtEAkEDdls1dZnJrSpTbG1WJckh/KMK6gj7OIJaUrKVtpDRgeTREaeFNDrZyQz9b
xvjMf3GQwkH26VkZyHQfnV0XuCFiYMuii4TGdtjiBW46lB2ZgCL6/LFAc0hzzgVK29iEpIBjIXAL
cJAFNMCpvcKDyaj8Cmqg/1lMzwDCSsAK8gSjIkCQqZyRIdtz/h0k7XXNpCoaje9grj93yRdP9SQM
68rZrkoJpz3xXVsLhWU8lLT1VwZ/xlRenxgJghaIpalSXMJ7ku8jpLcmhNSeq1Mtv7QDoZFl+A6W
iK6cmbUIpqIVoZwrXdUBb8EhNLUdUqA0e8iPnR15iWfpyKmetDd7DBAusxrwVjP11L0df+5+uAC/
Tzfv9O59rDeDW3ouWdpSt45cPTWRfBj78/QBBJzvxY0AjtwvnZZsmeq+D+6obdPRTL3U7OXKd2li
bxuH0TVme8voRfcW9eFTuyWkxHXhPvr0Y/znS8R/cGjPphrk9njBGlpXd9T1mOQnSwn9R/1SjMGO
4j4wXiZwKZXHKR5ZSW0uJErvYbBPg0R3kMhICRhge5DNIaKMx8E8F7yfwHQpTPmQg+bSyIKOEpeL
0ZpLRU1yozjEWicUlWYuYLLjefKYjqtTM4t/Ra8qrRAqoYPL/Euo7OMmlQXpaHRapsjdW5P4RRu/
hXfY7fHhm0pzhlSVNUKQQ+bRJyKQLmNeWcE2bxBnPYLmBzJgMnOfrU/aHG6J1Waseh5PAU3vFM/k
SVfD74KoCWvkidSKA75FA+5vsviNTqQBL5TomJRtQOre79ULCj/NN43D6R0ARlpfAReGe+1ASZis
/ivddKlNAPlPDOXJgdUuCZNsv2kBErgT7IiGSa8hnfOfGSQBpYDxfeW5Da3ONXwb1YRbiKqEpJvb
7FgeWyT6Nz7DlvHqV+7NvWK2X3XXB553rvhfsqRncONbB99p2EkIAEDnGfkbZg4mR4oBomkNVMuM
SerPFAGmCiMz4EtdCJaU041473fR6QK21F1EfCRq+OaV8gCF2slqeb5ESS2dKovyQiwx/eo92V+D
72ChfG4gE4IUrMHEAPUDnOGj/RC9qJ7DoXDpYpWSmTGrIN9kB44yeDyCBilYQNxr0cGZvKiqqn1n
IiDuo4hl2kBd9egkW6fd7VyXpEkMmhnQf2H6rDiyvl4GZE48ZnNMGrkwK5d6qRX7+HD0w4jW5mlJ
Ox7Qs7cx5IGAw/yGn9t30C6lic/PQorWyIrDtkCaeIVEb4mIywS8rDuLVsosX980X0oTn59Ji7TQ
aast0v7V27ieNlAWgJm6rObrWTdX7OXQaZ3vpfTiMchgUlFFXr26gcN0tp+/C33Mv8JXdwK7VchT
rU+yKVXgNFvIlyP8a4FCtj9ZTAskNXuWzYKJspNiUFeodboUoEgUyO/rGuTlvDHAoBOnl9/XFFbf
6kl5qy5wDuTZAgTAnxBQXQWaV7IkO2CntLJhdE84D0fQ3qYC446hZsYBaD5XmsyBrRSZD1KHjK9R
+Jfk1b5V1IQOBAUsLT6ONJgPAY4DE6kg3v0db1clUbJgQVSVfu7TgwPS0EMVXTH3CLrmDwFNVuO5
ANUyVT7mQzLhGLThRGFPe/3aRWzq+q6jRige8wAUNRLt9uNpV0m0f9+MNUXO7DTwfWmnA+tconQl
Dl1tppGNxOapm4IB+iICwIjGhj3B4PEKQhSIL0ZEShNQb7+DK1VMk9VOHylrX6qlS3cl8jaxRSMt
8CircO4C4pdPmkV371ImL2ZrpvnHiss5YOouVi49wiQbdpGlITC/7sCAjlfBNPhSg2kKtvvI+fF/
lCbpb9B4bbULTye7fxWXZSdwWslKEmeDZ/uxNHFovUOFIxFb5zKyKafbW8tfbw4m0P12x5wboP87
VZvsgCuP3ngeY5owYooh0EvTXYZVq2cBQXr8s54CwQq3kpiG9j6J9MGpVKK8HX2vCZEEsg5NauJP
6VnfRztaczWbVumynVeFNvb1HIq+vWLzBk3bmRw5YOgKu9toBc2iwH6+ejNBDFxmUAUwq7cw7gPF
lPXwTpKBMW26FmxPbje0qmyXFqklFN/6vAOJ8taeQtt6s7navR0ABJ2UBLj14mMNOTnQFyriMJfK
WIH4g2qXnFWzt7XmukeSrOELAH0jRkSgCl+IRokNtTbnVoDOR1dQ/gHxAaauMgvTO0wEuyZNlgKY
CU4vYQ7Onv41WXPd2QM4YTAfuH1w0sdNo2gE6d2Ck4iADlL63z1LhigInL0erFNU1N9Wn9cwfdWN
Mft4GwdXAdWBJ3r4gl4vy6YLbS3fwt+5Dh93EXBtz767+lhEP8srlsFRkeCh/6zXWm/ZaWs6TcuY
4RQEWjoFy4V2q42tG4EQSKQ+T26A5VO2d/SSPZdiPanCTd18g+ogFqSeUbxgKPsuopTi3YSPh8lh
yUjNWNfHqomoU3gs6SXdQUSYWBUGwOVD8xO9iBrD+2kJdNq5JQDVsk8PPujowO/c5tMivQPJWKmO
/VsIr69L8yu87Mzd9sL2ddsEdWfbP38VusHSocUW90Kb72bRgqTWPLpWFQmEvZKX6rpUDYHQoIIk
X/ywqoryGDs/E0jQ9188eB4Oy+08+k8HGk4L+0uK9MxpwUarjNT96ZWrqvhchM2IZvgRWZqRSlF7
waUkSXriirDaN1Xk/LTncHF8CliPcBrUK+pXBBAkUgMC180P6Je5tB1RZtWunng/9ZU1yyfGN36f
xUxij6JiSVPErJ1mE8O5xcVedqsOzPup4koOndz5F5CiJH3bHhv6T38CeTXbOQIYGqj0eq5Nt2Ak
TXFKCeJpx+i+BdEnkxHFuUL+gNm52ADJeJZ2k2fp3vvZmF8ngh+PIG32Pjfvdu1jC7u6Ojsijk5W
1YBKt67D6hJg7C53/GhEQV2iRBt6UkNjGa9X++cSHvUmLFSv79DazkVJ+poY3doMI7G3v/qiYyDU
qoVoTdAX/jRZqmOLgXeCCQOeCPwlRnhlk7Mu1/Smm/bPTH/J69d680lxWoOb5wXA5NAkxviEdFpF
F5edUbiYFsbbFvAW0JEIDi4FpOOn3VI0e7bz34glehvpEkXQH00fZOCLabDLM8vX9LOY+yMbGX3W
nsRo0fE7JDMz7RP0WY/Hm1jZ5tVbqJAoXimHXyiLdC+Bl8iMfXH8SW+maCjYAKK8bqAyPNxAA/jx
pp4a1C40UpIlXcFK6xKzKrufOmifImU392bW9xsA3x+AQCLOFnhScDcASjnSYPjRxvVMnznj5sYZ
H67tRfqoff74G/UTv1BwibBbjIFTq5RTlsdgf1yvS/fdvoF5aVHzHSw4H6updiqlqRJP/bzvSRxj
56I7hNMVh3HmQGVxUDtlZb83s+JW6BNQ56SEyrnK2PRuh2saVCFF0cfj8steN6Ogu02xP74fwVWA
AutgfFHsW+/ZcE1eQF5cBNGzd9rXs4VUQdWa+6B6F8/g5i6eF9fRgn7nmTLb1Av4UM1foFWM0dLi
Jd3DzR4AGM3xf2yW60UHCY3o39eZ+hTDNKpdMwe2zffpdGTjQEfu1+TcPVDC28MP/8bFi0kJ+AQ3
DJ3e82QWPBQ30HeTBSUxk0zy291dtAJPFjKsj/d26EvwVDKVScae1hFJR47x0d7a0e5HUqxvgui4
MlQudj/VKgCBziRISZLEioLmWCBh2UDbMxdFOTy1Vf0YrVRBrdF7dV0qD4y8gcoWgG4pn18U7xrf
6FJkOTPjzoaN2nwX/epgyk2xNMkIHMkZqNL0yiuTBUI3Ls3NpWyx02dKqnWtpW3b9Ac5WNjMdg+i
GiGIB6DG2/4O43LfeF/Kk4x355TMgCAPbNdsrN9ulrDwfjFEkmJMLQlmClAD1e2ePZ9f7DDBIDdR
TEafQN/OVql7ZW1trIRVkoJ51d1RzliS6OfWYNwauQtXkPYAV/yxlvYDbiGWYQCANCybCFh6N3Zx
bRr5Zv1DwFjYUzG7z2ToXIztqx97Q2hk7yTPhEkPx9EN7XWSrn8IR9//6q5olJ854XUNCSYdtqfQ
AlLgEE4NZQ6z/z5erlMyQPl2Z1s7M/qxm7rzeqTBhMixxiv9OXsS7VzbKzEiIGiwPt7f/r2xdOeE
C+sHvt+ze2VWt+ZOo2KPIbIW2tRi0kbdHdDXWNGvgiEXqJKm50uL2wR5yECb/xbYyXrcAO/EaFYA
+MzHaxmSIkBWsKlkgokTL+9hmgI4QXj4ttvBhHFYm/Vov3PqUV7DgvCxpH4k6lr6uSjpyrc7zd16
jvfmvogEl/0V2KDDwmbsYHyIR8W9vRCow8Dxt4xJKrKyqlVKt7812hh77r3Z4X1OUUm3ruPyUbE8
sVOX94DlkRo0PQJfQJMkGV0U5yTTvDfRDKdPjVF7JOANXtMldfF5AH+6amBv4JpTaeex0B3fZXZf
9rO1NNhWcQyD9XVzbfMgive3+Sp4OdV3bUjnz2VJt7xK232yWTdvpxARttEDc45q36g/oUxPJilQ
G+8F/BE6gC/VscuMto4r7w3I4+UB7No77xbGxtvDzJxtpg3DRpD9KvRyYGW4fMRhhk0xvlfjKX2u
cus7rEzwnYnRMVoL1LAjYoMk9SDoEY+QeN8JXi5XVjhNkAdr86182ndQGsExM4EoZjvlwYsWv1FP
GlB5XD9ACHUPukfKSpfyys1B25jNgbYwf76JJ4JJpbwr6EcRiBXxk+OOfmORff/IOhcqZ3o3Wrlu
tfrw5r8Y7VW88K6gofJAVyF8AZMum/nfQlgvFRev7+9eCpV0xg+do23tWw7w1+y+N+2Y/itvVGZ/
UDkxlQbYEuQPfbkTJfRiuyFNz5Yas/KHgOpkauOpJCCB4uD2N1pfBrfzTKDkDAaAiLlH/QBUHTU6
LSMtAcctBvOGqY2G84Mj47uy0WBQUc+ESopTO0f9aHQghs+DkRiypMkgXp4oHiZKWf0HnKP7S9Yp
MXXmH8VxWu/93MBm+jB9Fi8Rjdh2/SYGWA+z49QBtr6EntG/DRTp+gHf91KypDThgXgmdsT12H21
v5qfIBdhreF9eC3uB8zj84r6RMkkt2rR/YtJ3EddAhuHOSCSubyYSdO6x1ovX+1yFhavfvxwtBQ9
9H21ERLQT1JLbn+42tnFm6g6lq+Z9jUGktPxo4niyvUlMKHB7BmVAJBjAhm/wqj2O8KUzSuUlpvP
YL4/Qgg6acDNjWlgnAk2EFWr27DEwCC2dQzQKyStbMsi3m+19HVN5rz4nHQqIO+BbANLgtxCbJpN
FlQ6lqg2QMqL01c94v2GufCGQeJHd+SsBE9ieqdMefbd5kt50t3eNQCSaEn6ups2RFfmJ3HZtnci
+BJC43k5PZJ5VHdiKhcq7eTRM1o3s9JX4b2G61M/Ch2D5bXwmOv7aKV7nz/Wlr7Co4XwqIPniHPU
c1PWNjMxdPS8toZ7D17auoOoQi+n/7EQn/5Sh3hWzArLEFRVTUIn3OxfrHIZR90oK5/TTpEi65c0
PF2k/gjQaSMn4yHvHGgPh7Iwnm1YRSGFAwjtNN5tTxLsM3xJU9FBVCsTuD3VRywXjTls4RP1LluQ
JXkGKONzM7Nm3iyZQT01dW4Eo7tAI4cjWFHg6PuVkkDxhc6sso4f2zX5/tm7MwRC/dwheITHhUSA
ehhT7NmFW+RRf7a403gp+CnytUutyAPXdCP29Fok/OvZ4fo3vKGecy6JkW7bPnfoPdlvnoVzHj1n
02ZRTnfXBiTdMO2oA9OeSyKJkzRln6Vd4SAuWWpPoOzgmcMLC3SR6i0ZUknbpbyGduBVgkF9eVT+
mrRpbCNk2k7EA+bDEjOFjOaTQLPj6Xw0YKRTBh4DGinmgB1uGxiI/cxstq58ZoLfnHYWfwf6GaWM
7mj7WkD/J3wvfaHMVfW8EnT/XKT4/Ewn06KwWqNK3tavzpNoIfCmJegTU2Nqcn7KGzBwfkizKJhi
S2g7ls4v3Bt5VOXxW7S0ZltSNnvmZMORrY4KBvTyXFAgvsjZssq2S7t2E+NswSjT3CcT0aHurOxm
RKHvd2afexmp0z7+e2UCe/xcoNV5OFyszILxV7jLzD2DdHrC5BzHzSgc0Rk/71Svdz+5jlg6gSkI
i1HgXrdZfqj3u2gdfhfXPAcBsVkdrs0R9G0qGz2kmueCpIteRsct0EfBd30ObdlXKD6n6Xi99EeH
a4wzbReqjPCQsSTBh5IE4OhZXIfLDQWQaN+SVvkOMc8TaVRajo9zZ+6tRNVQWaMQpyNZywth0upa
z93oZi6Eka0l4g9n2VIM9ajXNbCPF5KkG8BQQcEgk/W9sHHBy4duu/z4ve474NR0QE2iuMPkAr0e
4macaX5w6ILiGJvfDyTtuimk7lgwGHZgcGzHwnjtwbGLFsKVVB1Zzx9BMhwbYrwUZ4Q5rUvJoVWs
I0PTvzvA5oUPXryybcULOrR5tOB4ghGAZ00uE3RJsA2d/ZHNA5TG2sPjqchn9UNRHCrmpKlA0NIx
gIvi6cdjFhy+B481RdDswYAj3XyOlxbuaicaKRXulWAykDVPgHVQJAjohe3537oH2P1xc/jePlkz
wSfffjOuBHpweC8OLAa7CUIB6gaANsMquYJje0xW9tb7vJuq2tH7LZanxf/7u8hGszp2ZpHtDkJ1
rutxOwtX36Hqm8YP+SSehpPtVT3Z0S/ALdyMVi2pWWUmQNwz6R6e74ZsRUNrXTlacfjuviRjd+5T
NGGcwp8IbvvNQzR7cz7Ru7RStw30nXeWTvKZ9BjeUj/lFyQHME32u+8ibI1h0SrG3XM7jh5OFb6J
/vDxJe3rMTOTdEoFWG/OXkYZsbv9NrCO6XfDI/Xsf3PWjx///IHlUKAIaDuhrhdYPWSRHRhjYdp6
r9XsOINWe7qeusv13IZRkonFpfJx6JtPw6IfgUI6YbdDk9DlzY+cBlKKyH/1b44zGxxC/zq5FW7S
b1DcXPorVF0dUrK0mFG/B2cAz+xSlLOPjuFxXz2JHgUcM65nuxB+dD6NZyoAqEuDdpJlE4gD60jw
Cv6dZNCq0NGcg9k+pQ25S+0qgZBtu7lXHNXAgkCXgjSHPniaEeQAqy1Dsy43+lPw6ArqNJjjYaUE
GR0P+kqJpqMSJhTz7HFIkm1W2giLv5ZLFzhOPLCn3RKy3ju4aUeKlV36YL+273xl0lFVfmKkNqzg
ybJ4sOhzONj3wY2zyqeHK+0zTLiOqq9LtTqpI8euukPSpfqTdQcXJo2AQKI8io2MoHxTel6q1Un+
CX3+gZOyOu9RDLvsbrRxBQes6KGIVr8R+ajWJnkoNVQrTZnrTymVQIu1+RPzTkB90pWthFaQzEf/
5GQnpTA1LWQjhbB6Hq8Alr/uZhb4t+ndb2ylYm0ydP4+Cfe1xlbGXwWMd3In8B6z62AOuMxKeQUU
5yZf6qLdVmaLsPVrCbjkL2HOnPYmItZYXY+/jAv+3EoxZImDzssim/p2ZxbBJjOeMqjFx2I3c23M
do6TTHTeTTYvwWQRAb3339y9v8TKTbFVt6uaxNef7Ln2FH6FzX5s/9iMCgiMCUQ0wXv5scBLN+Zf
y6Q2DgoL7rolqWdh16XRIg/2X9N+TOAsujbaHMKW/ahuLWUr+uCu4m6ahhHgIskPDl1NTr4+EBiM
0ow6jAi34KSFQWlclOxrNc5ILOZKaDWpi+TXMkUUhMdGCYik26X9rI67GMYbm7SAyOAkM6ueCYJ7
YxqtUn/28ZZKvmhfmGSs6TCmuUK3n+oOLM8jsWSSAyOB4vgjc1Le/A7kwODNP1+gZLMLP0nauLWf
1lCNM6O/H0OGBCThXTjSVqIB8L9S1HOBks323SKKNdt+6iCzfmwm+lSMnOj3VfOlnYo3XeXkXrpe
p02FBJBQ2aE0yeskmW2/2Du5W8XPZVM3SwEopLv1YaE4uQH1FCOlhEIWFS1iiUs1SdN9EQEB/+w9
2jfrV+GoCGWhQB54Y/dJ1K0Tqi+qB3fAXaEqCWsacQQ47XJfnx01TV5lztPRW7QMeq6112b3oljZ
wD2/kCFM+ZkDoW3a1K5q5wkcDkaRSGFay65Z+tfZshwdX0TA3B5gvR350E3/h6WEX2d3vkDp9hmH
qNzFrvO0nYig9oSlGC4FMo5D++K4W+hKOIeBl4nReNckJ0caopdFbe1NvG/b6LkLIfc1SKRWC6po
Yqj1d8Yw+wfo6QKgSeSjGdGQ+w7CzvBrPd09u/63rQUD8mu8Vr0L/QUhAhiV06g6qRXpficpndPH
qiQtnN6CRizg1GBcBgLz+PIbl/syLhAHdilNutxZB6NLVAtpwoDBPXKFbzs+QH+tStj29dIzBLwZ
LxCOeq/JNI7WsR1UbF11XRjXXvqwzbqRDVWHXqmUYuCUyKfTYw6GF9iXcoLl0ERdEm0Oz34xD9v7
bTv1IkWdUcp9nfbtQoRk+Y/dutmu0wP7tl5kcGDDIM2ERzYV07hAw6rowodWBCENM6tAYVM0kM1V
5TVh6yIuhQ78waWilKiinL7XRVenAEmwxe89YLDEbY0yaejFByNhzcTkerp+F8w3+MtMHzgqcSK9
+1ce4dcGMoXruKLtmGSRZCk2jd/5tFs9b4K7NL1dQxm8pRfqrtpCg05vcOmPN745VdjGgbtFBGdx
c0X3fE8xtki0y7B+riZuORK59IAMaXIbjhq65pUP58ChXUiTdCSqkiLdaPWzC/+shw9EsWBCmecZ
5rICqnvgg8vxgWzRx4s8PSLSzpIkof2ZUjiY3HLrvKtt9M6ummdIIrH44M7c0wiJ50WHz7U5zVYZ
LMDF0hqHV4E/DlyS3sqVD1gV0FnFNwDpipKyFJaXKSAERAx8heBNJGuDcQPvwLIAB6p5/ni5Q5tM
kykVC9IbNPRKeuQYm2IHe9mzw71L3ooU46Jqk1KJkM7RCPZZblSH5w4y84TGzmy5DlTsWgOupMcM
/F/rEF/i7Nnu9odoCx3ayaA0nFgyE/1KmjNKbkXEupkrbcqAJ3kpUrL9RVO45SYXIq3ZXtAmwzjM
iCjV9zSn+z+cZoHqcRswMherlHw7U/cqv91xWn9CQuiim72etemiA6nrsKjy2cfqoVykFPbU/m4d
hPvDqfwZL7J2KXqCybP7SyjakWgoqY77hg0AD5NyiE1SCkj8y4Ms6YeuDwi0kod1SJk18BWbOKSO
jLoyOiUoLhgKuBQQpV4E1U/7rHVXgCCN291DyayYYtvEt5SNyLkQSTfWDeyX+rp7NgIAucvPMGx+
K8bNlQBcgVzefvzVHR8+mLp6JE3cp49kS0qSe4dqC7zM8x7/cVJ/dRh5EMMA+l34SEkG7hQ1RtDg
nkKDwwtLnwHDVZd76luAXVR59xx+8efCRpJcblcQrjvzkDas5j0fh8FkpzLVYhN7C/1Lqtwz6Fgx
PLhZ9+zb3UTbrbZb0JDoKzpmKvdBGiE5vbYmODYQdtAx2++8ynUnb4+ayS0wngRLgjYtmL4DtiRe
WQ+HGSMP481LMy2pvaaTgBxL/TP6VKhKN0PrPf8W0tXIs5g0qmk+V08JFdCFt0jAZbBubQooonaz
uz5S01b5nYMW4FyqdLZpciTtczCxOQJ3OoJvSLg1PtPwxSyeqeAWBw35mThXOD5nhlzzzXgPYTZv
34mQYmzBZzQ+zkUVvXnZjpMvqgKVaoFyUBKDQpWlLtsKMow+TafNdrW+KXFF7UXUjhyadBQuxtBt
OV+icLPOlrjN7aNbs8TY+KQdZlH4LbEUZvsU5MtX41yE9KyXdCIVdCo+64Y237rVY0zz8zH5lu6u
i1056Y5QvRcto8dziHtHBRTQwc/14dbJgGiqu5m5eWEgerTpdtO8HId7oAn81baaH7dXdnC/MexJ
vL7W1+0ibmf75CusL156Y5mfouZZP6YzzXOmB89U7JrUsfKvSwgIJ5xzvA9ym7xWNU6RVCY5hxJv
cH8EFUXU6DcjC3bjzxsqvp1S+4Vy9/fxL5mSHU83TbM9so8Muy4MOABKWGTVVUFpjPrPpTECQGpD
hCiyChpuUx7rziR4SG/tV/NnPV9P7ftmrM/q2fpTScuRNofdhtpW6igByJXSJX08ZF4LHbv5vD5M
7NV2xhBOPYOLOoMheEzsfFMswTa4sUbJ9ZGUzjof5QfF2Q49WUys/Hv9krpqxnq/pZr4fEjNkVO9
xpGiuWPwGM9+vpB/duO6rN47Ri1wwbqXznqwzVmwX0+323iqE0gb1tjv3hUewOAlPxMpPj8T2UTm
zi3Y1OpNYA+K/G18E0/F1C9xmugMjSfmw8cyVbsoKys1XsNklQbQilsXbvO94pikQZxfenoCqKVv
BV4MuXt3F+eJqznCOAtaE3xs6y767o6MsUMLKOlppsS2BIfBxFQlDIbWdi5ZOsHUdpNwXVhc/gA6
AG8hpg3tJdQAdMclZFGVhXqh9Jc3nxUCAQM2pkMfl+zSONQ0yjrwT88e4x1U6dN5uNBn+bRbKKP5
vrL4SMK1NcQMZw8Cpq0pA6TH7AXuyc3Mdan5JhPvoRlvgZgbZzNnZVIoUo1J97cUodAAnJDMwXGQ
Ll3WWLAkVsXLzoO6vVw47uPH6jjwsF4KkM7MaI8lHPPFS1mM6g3ou8YomYg8j76h0vY7rd7SRKHQ
zwAEUTw0GCAZa3OlG2AUVZ3b5fGZlioYqrNV8uPX5Ar2bL67FnRO2V3zG+P2/fO7lCu53HVaWqlz
OD4fo4duH49C672MPn+8m/2IAhEnPlTaKbxeFb2z7HXXpvpz4R2myW47rjb19eFoTSnI3bt+8rCP
oLj6WOTAi3spUzrAvHa2VhHpzw5NMXfddPNsAdTufs6uwb252dxqJB8XrsKIDWhNYOhAEfl0QDhc
QGkvyVIHdrnWiSXceTgXEu3P8TXzvSTS1jNVoW3g5MCBoF4ieGbtXrYnKPOyaxrjualW+Q78Ym+W
+oqTE7t0aUkCoAjoZAf7geYRXXoJiibV1oxRP5vZoxFy1WpTcU5Cq3sCyATSxQEogGVLWp8nVXS0
d7ye4PXvmk+hO0/WN5u1O/nP1YEumL/kSCeDBm6gIjCfLQMkogCG7xMS7FsHwf1P/9f5QPIw/Vhq
/+lm986ESkFP4VVa5PGoFek3I76P4nAcmoCsaLf2jj+ylUk3/Uni/7y1/2/9Xtz/2rn9P/+Xv78V
266M11El/fWfN/FbWeyLn9X/iv/27392+Z/+ebd9zx+r8v29unndyv/y4j/y8/+UP3mtXi/+Ms2r
uOo+1e9l9/AOGUF1EsI3Ff/ydz/82/vpp3zutu//+OOtqHMANx7e13GR//HnR8sf//jDRzX/5/zH
//nZ7WvGf5uVr/nbu/zv31/31T/+CP7OCEZAwxUoZQG07qL8fXgXn2jO3+klBAeADiKuq0Dd+ONv
eVFW0T/+cIy/k0AlUQwwBlw+mK0//rYvavGRbfwdHls6EG3mNplPwFT/64tdnNBfJ/Y3uLnviziv
9v/4Q7JUDski22f2ABgzClnMrUtaku6csAy3OWCI2aFbNFbrTsMK1pmyMaPrQ1xF1xuntGZF7TWP
hT9tD/mLlRw08H4rJx95x2N323bbw3Vx3KqqKf3v5lBYQ4fJ0tOvQHPnpSeoZ9q22hf7ZpTDrjpa
13U+ccLqHvBf/VOxyUZF3EFnnRysZJ6bR+862DXaIofAbhx0PtzkeuVPqEim1+vEMhR3+tS28Jft
YKtIgDG/6nC84pdcRyh2TlyEelqPgu2RgHBvOWP92JS3Ye470+75UOnRbWIF2TTdtt1kzZzyY6o5
k9z50mwb4E7K1+2mtWeanxnXpbMKaW77UoRxMfGM3W5p7RJrEu7362W7LY0xSdoaD+f/E/ZlzXHr
XJK/iBHcl1dutZd2yfYLwvICkCCxECAJ8tdPyj0x090v30tdy9eSqkjiLHnyZK553W2+OQwxrTJv
Bd3Hseng5d5p2UXepMso/TJQxTXCQPTh30tR0KLtwMsoPdzr/3AR/ldZ+3URYAgPsbEQkB32If43
3g4905RYijbyv361T/1TJDHn3eUHy2R2n1CyD0P8GhY0egPp6xKMOj/567Cf/n2a0fjdzZJieuI9
QfvEgv+QFP/55fyP2wRoG8fki/D8VWmkOMj/vZvo5jTr2eRBg3ABfRRr77CFoFTeqIr3mwynuFVZ
Xmsf1ordxuR9HAJsPSeBq4aEQ4Zr2MDzHUJ573c91ruJbO3cDASUb8kL68bPYkofhtg9xlM3naZi
y26JNzxGfAiei4gd6DpuF9aDn8F3ah5W4pKqSEDYMAPWYkJBr6bf+V11ffTmB+K8q0yV+2zDE433
CUwZWtFoCD41298ME8uD7XSDSTg42lG416pI+ueCF+yIHAMdjz6sTTSPr9G87/9BijD5n4UUbjY8
BKBUBsHcL/GSKEJM+u+XMnaxHNcUEyTGpt+LP9hnk3S2MR0FELIFZ1hdPxIRiMdpYlEZc0kfFDd/
fU3Whzk1x4Fbqcux6MWBTMUzHOqn25gWP/C90JLYtukGhPlT7sLcAmeiZl80WAMrT0uZx95NSjAI
/t/tWCNcoqIfRDNox15caFWbTvM1jr2HgazXiHXJI52aYU/kPXHwZs3Jq1gi/X3PACTPZsOMyhHe
riq0bZ7rDoZRJz/yzHOWTk/L4sTDNI4v3e4XZeo6dWdG/C4G9zbkLjhTeJf/h1Y7QVH6P+oR9LzY
1YBIYgaORg5H0/8N4cEdKS1cgrFdsPZ7vbkUBp+2uDsXPmkeYSQa7EAXIIl1kLmpSciKxtvvhEcw
kbHXTsZ+5QVpdN1U8CMfiyohy3hTya8pi7sbYSMkIGSWldsKD4+uyG6DCeEgG3hhvajgc6IhgGe3
xXXKwr/s6yDvIfnu1qHJsn2+7EEAGDPhBy5WTDH9zdRCFdM11WEZsX2rSK90iX91ldEUXuZhfmXw
Y8kmHzikTJ6hrPG29H4Zcu+H9vf0qGSY127q3ybrH6jS52hu+JiyBtB1VEI14j6rJlm3ZmJ9VHZs
es58futYrmqQGC6xCeGYGZV7bJ7ZuD6pYh+qbdfXELZ7dUyiJuL559D3uGXDC2f0wyOQ4e9QAw0K
2/GBKicavBk+vWTBy64GUYE2TaohQH20z3B2CfunMV1+yu3ZjPYw7wi7hgfuYWR/l7WL34N4KLMx
KCH/n1z2InjMPa8/FX5XVGoR0Wntduhmy8TeJmFdy4YIcsjSiCchbhhj9pAMfXC5Z/dHsuRZPaJL
U/AvS1UTCLwJRIGg9jw4eE9pTvYS/LImoKt8DH16ULn3cx39AhO0DZPsLXzolfi/LxA2m3D9sgep
QnnMlnH/FhbqnOmZ1S4Osciy06EuaEzR/fRrMxcMsg8b7Q+RDpJrIE1xFFo8QuUyP6xz0h2SWZFH
uMV6VZAN5iNg+1825PnvteirYAB/KQ3vxgvYw7+XwhJsHW24yhTrrlGwkOsyEhqVqYjTBj9grEZF
KC7zV8iVDKIMIA/9AclAYVGEleGoTtxt9LciWOgrZvmjS8xaeoOM38nYYW02TtaXfCF1KLr0OsfC
3H1/qJwIxlczeVjaV0V4zcg5GOLslfnL93hW7h4safg2JtgY2KNLVrjl0Xp2fu0W3oSpjoHyqraj
Fh6GXaQP2qPmzcuKd7Ot2QHd8dQozdjjjnxfFDZ5mhK7Pyy2KC118q7RQVc2iQrM+HmD8JmfsLCd
V2OebNXQSVftecTaeVPhy2Q3VjE8Q28xoT9dFsofRIdPcgv6Rwg+g1vnLcVZijloYjv9/feV6XOV
/Nf/0BDpF2t83n3miVKaCDbX/15C764jOoKF5AC/s68zrjsF3dNMPM2yewz5KB6gOKOvOvaXUgtW
fBTkDupW0fjKkoYW+1kmhX2wJk0rSeRaxU6A4GvCBQ+2oxAuXdap+iIAXP/rBS1IxSDH11eALLLK
6tne/v+LCQk/LpKZstC4OYshBxry9Rsxfnrs8VaqTrDw7C2aXHnMorYY4uUCdueVM+Y/9T4+YEjV
fAohxXfCkjD265+8zv7JRjq1ruNPYt2mh2zU6SXhsVeGLLgGOgh/plCVc2z57HSOFTu7J6aNcQAO
U+Tzq1IxVv56U/77SrAZOyzx5h7nKGk9sFGe8qgLrv2S3CR+/JPV8cV01p46jmX1nm+05cmu62mW
4TEo+r9mDMOvAgeOpjr5kB17UZvvKhHH2ze1+0EVki2pBpKiQPP92RzGydrzEnB7DvIF/LRxrIVn
+rFM9vXZ9C6vqY39g4O/91Co775d/wST+ezC1TywCNVKkAhUj6E/nHWOB4+oMXyiRpyVm+wz71J9
SKdD4ULzzL3aN7Z4Hqh6FlGsm66Q9nGhvn2cNobLS0Jy7CGVcu5sT1tF8yaL++AcoEmq9m38JZGE
r64n4SlcSePLs7/BY6Eq5qUclg7CJkkvKi+Fin6cjaTMVsq+DUux/WinyIrXZLF+s0cSW7JfX/KR
o3Tf8+y52Lo/y4y7N+77IRgdlgYZJryL2i7/XmZsex0CqYf3yBZ7LcZZXt002GqaJ1PTrNCHuNig
se4iFBZrvNiq71hxiHPyEzs98rZ7FpVe2sWIoiJu0lX4R9xlWm2QH30Os02ep9hCe38fl2evp+OV
FsPHkqTzs/Tm+TkbUbp3sc8hdOXBJBo6dKed+Mll44KWuodIiI/i87JOiztsDOm6mEV/AWvVyNL7
+uO/r//9CSugc5kH4B3ImT4Oa9fV/z4aMXy4TvHHFOnlZ9Ab2+Q5lH5wS1c6hddExXCC7rhrATvq
mgAIPUYa9SZOR3FgPABjInBeq6Id1SqSUTuCM1+SYVuv08anA003UKG/as99gIz0EG4lznGzhHt4
Q6UzHfZ5fNdEZE+e27OnYsiTr0z3+9/n9Kk6zX0+PmZIJFVmJr8qumx62heQq2PNDkFoRaNXFb0x
qdBEirmJoAnwUKxnUJR02w3wLdZZDr2kDdRrtS9nT4/yGvoCAXZbx3LVTLwSreGK0y3gvlpGWprR
ovIY+EpjGukX6uoNip3PXiLyemtGxPayN1OHo81e90lekdKW537f7WHMC8yS+/xJOVhk9P4qTkwL
lPB7NB/WYr9PyldPNqcXk87ztRvTZu+p+j4u/JzAtz5c3jah8nPs8qm1Ocg9UgIuwUrHcM/2LCmV
p0TL7PZSoF244TTKZyr+WBWkHzzeRR06NzxOoVL1PvrmxUtYVwtHf/vJOrX//vk4hd2Zpl/Vh1k/
Z9h9XrUO9UvHgx/QWV2uhYVS1jzSNgLkXaO9ke2cyycfJWk9r/2ffPdlNccPfb+7B23TskvRIiOr
qG00v/Y+/B2tkr1Gybo0LI4rqufkbLblPi0TTNsDld+ygcvrxJG60IAMlOmWrtn3rodRpgrhpGvF
8iiAZlx25QflLsVhiKbnGIn0jBJlvYdgMZd24Ve/UAHUTvqSqS7E0iWQ4u6lj6uexT9i19PTGub4
nR1KRLVbsLDyh2idi0pmaLWcKOp+HLubX6A0Habbynr+ttnlZhb5ZAIPh2XFuFLuUeuIL2up+Xsf
0ORq0F2XtuOw0jDhS9pH7xGe+guuHSRS2tQRmDoP9qLjrTsrCMT3bQYXkwPZtlsE67wGG7Ij1MKW
zwI/h2J5qxihxEEZ7CJGkCnd7LVWL9USlqsi3m1Lvabw0RNm87hc0ynD4MS6rdnV9pDmKJjj3ath
I58e4zlu58yKo0l4yVdNWmegZ1J4DKGhcPeZPndzQNqw8FDECihRidC7qAgiAlI++IMPoXdDn4Zs
XKtEJ1gmQA8TzS+OLhLP1l+v96N2Gc7EZ1ewKqHnhuKuxmYTHJc0sgBfvNLfth8+9/vnaDx4EMWP
5TNAgOz8NR2uQom3MrP1Se+mdSpSF8tVa0PMqdPuq2bzDwWbs5Kt4gGtCLLhFLp6uujOX5ouqSe0
87UIF1F1jrykwiuO3h60VMmv8dX8IxEgsifj8Gfe6D1OZXd3KMwmN4s2jKmGnF7dqSmpOuvvRzf8
3gtVe5T5VxHtr4wm8qhlDrusBTHMOgzKt+E6b7wyIx7LbMPTnjOXlqRfX4PZyCYpvmfILeXUKezW
Y/p2JIH86AeGLcDC6yrOUMbwKSvX6ccUFSs+A+mRD7+js0aUXL1y6aCStQ/bn2Lj4GetfgVL5Pdk
zNaq77vpwjx1m/38Cf7lcHSMiDoO/XijvLiRKXjLbETrVSbkoE3/0EP8vunC9O+MINKwcNnwe1Gt
bcF3EUFFGxn+W7d5Me4JRsWb2s9R7pE2Jm6oQW4469RCPAJn9boN66Phv9Z0uneYqD1s/NPz+/yA
us69jML/4b/NeO6PxeqGiu2iEoWJWp/BgkHp/XojS1g7ovN6zjBXiUX6MCdOXvMNlK243z/zHDP/
VJMm0Cav044mZxdgRKeGDYgNWihuq0ElvF2YhouCjZ6DDQ0aZ7bchuirfhcJwiUk41gAGQoFQ7Ns
EP695/nNBOo1KRbdpjq6J2rW5wGA4bzgcY4mZ9AbYSQiAiCNYrtQat01Q6j3U12G8TqU67b96Tt+
CGniTrGNSeWrEUmkmC4m0lGpUUz2kSdPQPneujF+3OA52C5z5NdCFn/6bS3nTSetb0Z6EK9ZOEQV
s+EPKn1Vas3SmvQIp3QDzoIlJANu/Vlte8WXJTv6+1qUYYoZAEWLOezqlXJ8WjLQSkUmvxYjeB97
0MPHPukNSv3zOC7zYVT9m/BI8VIAVU973zx7nIJVldqiycfPdRdxaWgeVSkDbAcJitIv+Hz66ol6
T8ty9TPc/B6HhHsVQGGvXXMGRtaOR7hAOCqjgKgyQPJOKXnul26/pFqTMlHuOC2I/2z25SErvJ+C
CvgPZ3tZJHq8DAamHNha3yugp387YAu18hN5sc6rMp5fpTfsyAbRhdCYPAmVPqGo8kNP/gSb/smh
gwvl8LHL7Kk3KS0jl9A6ySZx2HJUI3kk6r2PxQ0290B2zKArsaKZ2hPwjnQOMNAGV7boX7JYkRrR
UOGZ3MpgnmUFqU1VZk72VZfN/Aan4bVBGRTJAvJ546xQLA/uyKD9pv0YLrWLPvGMmnpXY1yb/J70
YwxpbvEbptbPFNovpdhRYqcRjetcjsCF8M6rJEBx5we1i/RW4QkxlS1wWRkJq0DKK0ShESIEx3i1
H0/LFx5BUgYyiYWXiGT4SWm2lk7oW9AT/7hzfuELj0/binuWQBL9iB1hXQKvKDF6E+fIJiARDCBZ
7z9M4Phh8Ia5tdQ7DWEGnZGkOFFDxmqN97kR+3hUCeHPQqaNmj94SsEEWKVp8z15ygnKZIo6rnKh
SOo8JOhvkw6tsg4QG4Ok4iudy41B2xCg3VCGLoB8iY9rMJoRwHfQ9Q2svctBIpYKFi/VkHWN8Fa4
VefuGCwdDCFGtOhon+sp36Zq9ifcg637NsGKGPydT0sEzq0XtukS6CpismgVKnTn9vHkReaUF+v3
xas5Tf5s3airZK5kz8o0H05yimVF0pdsZ2hhYLdcBUtwiqNxq1Wat5qt4WlOPoaQd1UiR3ya3Bx6
H/XrzLAHoiGMAltI0qZ9fAgBLDxnanuiPVY2ch7wekwREkLRJ/VOEMtWaBnP/Y3GGpv5nNgyXwGx
JxqpKPdlQ3sHf24ZRRU1yN2pZ0/coGdRMkYei32DB3vmdaDSxhfYAEg3AkNBkpywqPiQpgwIJMYN
Xa7JuV9oqRI2vK1B1k5mn6p8iNTBZ5rXK5NzvVtYjq/qNpkDuAmmBUmoaxwYzWgKzAXQUHoDLDwt
CKRdGMo24UCDY1+dbc66BkphH1uBBK8Ert08sTLK0aJ1sqs3lWEJ1d+RUsL0usf9WvvRbJspQGXE
53CDdh+9rAFORa7yNhimBPEUzmJLtyz18PVUpmJ0TR4vP8JxucQgq4nO2FYKD+8AFLFy0PGNxbIe
F8wc8vTFbgHIfLk/48BV005YBTH+hiVfAQ2geRzC6jjKF1gLWXiEfqQJ+/S9bK5Bmnsdt+zFzvqd
CUjoi0WoBk1SnUButE0giHakEMb0QorUQG4x8kObE3fM7ZodY7EgYyYCLl2J/xkC+qr1FNDGQB2l
6n3A3DTmL6AityhO07JPC+/GsdOKXpX7pYAzZaly3kyr3auky5fSdVsdIzog+FP0Ws4BOs330mQB
ra0TE2yp9TXvwzePkawc1O6hdMvEbfTBDp1FWAfeLJGAMu+8MMS4PA5whrb5YhzjVUqHEB8ww/Ju
hJw6drTJe4N5Lg/8lvv4Hm95i4renhnFuUr2oFkDw2szotXVS4l6Nq0yfP/RdKjl+Spwg/vlLL/o
gzvK6qsZ5d34FiVkEi0Y5uC379KDVqPbm9Gnd1T6gANjhPY1g+mulV01IvCtOzKhTY4qAoCjlFPA
dQ1+g4UBxgISkNq+63x99BXQFQpMF0hM8mQ298Byfu4Sf0azE2oQlpaNgEEXsqxUPL6lZL5gSJAg
pHEDTW1lQPXs4NmOyVQbpHt8B4zfoJ19hRXaDjwNuQSPktbeAcO0qdYZUBL0e+bsRRLNxdQrhB+a
nsWQyspyCu0GKIddArWLCxTmHApzBMBpLY50j6fjOtsJJcxcByRDKxYSiF7LHO46/lS0A8w5/akf
zjE2vjTuz81F84kn7EQ8IQ+dx8Kb42DnbWN/ngzYnIH+bt20nQPrYZ81HXHofTiVe8EZbeT2Hk1x
UmcKTLcE7SWZEYDNQr1HtJdwiEkka2EylJdL1mQeDe6h4CdZbEs5QXGyxCzp0aWPfHdJORv7l6Zu
Lm3K7kkIHYBk/fSS6Y7moPZVg7L3DnEsW7NF/jR+MDdTHt1RaJRuk21hb2zGcrFWPzMOsT3XpitJ
yt00Pct+uQ1/FQ3jMU+3E7YATvOGSJ3K11knv1CNPXP0nkjsy5D+IebIMBn4rvCAmyhucrq8m4T4
ZUKzqx61RaWAD6mdeMWIJygzk5XpukFMAxqlSMrZdwgpZOUUoD9O+j/z2D9vOrwGUGUh4g4RnmbZ
BsDKBYhYAQS2FLDJ9Jda40+zBBhb0l6WYHMArxXP26/M4TyNA6Rtxi2tUDK8WoO2JdlO4TYEFbr4
rQ7Tse5Rl5XpiI/Ji+A3ix3wxOAVEBieO8TxZdQNXYmoVo9BDD3Fm+w3Vq8GScjqtN62OaiWTJEa
oInm/puVDvi+/3UwugcQRqVQZ0KkKZcB7kJRP7zazD5441NPFCrbFcpntuiTts+X5ES0/zJw8T5k
HqBkp+4TJ6aaclg6pj3aitmboPUVm7imxP7i2r5n3Qj4d1y+kl+MuLK8EMGnWxJCSjCY0xZWUqBS
DgtmKEFk2hk6whVIu+fVMIoWL/hbgGz9BbjspZ/V2WpajoGamZyP8RfHfDjOoMqD0q9cF9pY+F2W
WNX+RK3j2ol9YpzURGseP2S/TPKFtKQ2PjHA8vXWYccB45eKTqhLvewrv/Z3KJF3p37FDE4gu5Su
IIj2A0rzoXDk3o3yj93JKXXm5vmu7dfk3QI/x/vBEt0QrZAl4iRHqCZTxRJbuVHSO2GhbLA7vzwp
TZKaPW6+nEG2maGwgO+1W9ji045XIYPa7/SPlXj1tubmwTewP8O67Z/VB5zg858E7SmKc/dNoT8t
c5MCxcCcviEmHo8rsPK66Maqt527TcDCK5qiKZfRjrF8uF1GQ7wPEvE2iwxqMOJ15yRdP+J1uRQZ
NE49bJ23jAMC1pF93sIOdrWBpVWfzPA6xgj2apY35HJQG2XeWpgDZ/bTmu4tdTF/hpAjNvEpf9dm
XQ97+C6wq//gsw0aTcuEJGlwTQbm4Dm6OYgVgQWCKDG/M432lSzbA9Ds7rCzn/EEPBV+Rbza2FRi
j/w9Exo9EVlhHLYD+JhDA2JeGtVjMjY5pCk7u376fVhFgEDKgRZpLSb2QkIcHKP6pcT1zl+ybPht
cnAJ9LB/6wdySfmeA7G95PIcAlbEUmx2dWH/zW0R4ODpxQ6JX4cBb2Wnvcd472RpZpThMXS8TDgv
l0mKZxliAFBA5a7iE9bU2Aat5HE9M+cOcWDR/psIEIGUY+spuaFQX9EJ8vkM9khf6wQPFlTexgqX
/lykYE+PwXpfMv+czm+ZlGsLimdSQqEWwZMWQBZyFEuLre1EsxIRq281IJV8BusCI+NaI/zGRP38
mjOS+FtEVXeEiSApNwpRwdj70JkjJQ+HrzIxrMHb+WtZIY/j5r2FIrsP80IvGLqvpRBoEcQQPUze
LZrns579li55qZXzazNljSJ5K0ZRKsz8yjRD6zFm9JXM5NuQsa+KmfylgGXWEHl+sWs5eYgsCSpV
P3gal+SbjHfkIh67ytip9kAbRAHQo1IHfEaKpN2CCUybJyKLsOkDBCHc3OdNAnxGHfs9zVD74x1j
y5EIXIhnWDDC9TQh32ID3DK9QacSImGaAyuLgGLtUIvUCs5325oAkoDCu80/uG9/DXp657kCncCY
gwF0VLk8NIe1U49i6GvXWWjJkB6dxYLqxK38siz9a0rMM2rSijjPltpPSAsf5KFdVCO++qeIp6wN
wwVVHHhvbF3DRvRCoBzJoXaAhZwqjDIYNPcCM894lg3UUARI7HGC6R3IRDOP1geqBNCxfsft2iQG
aMBkBIKu23t+jUx/l0J3lb9llcuWqHRO6RrD3pIDWi2JU7KSZbySpaLZMrSDr+ut+GAse8pIERwl
IAnAEnMPYFaiyOzTFU6j5DIF4QsIEPQ8ephUxgN9LdCM1aCXgjMAKd0vpmUdWBZWnexP3RAtJQUR
B+c3rhbfZFDjEEPtI8zfAgB7HgOMyw2QxjWXWAsX5kAded4zhYukx7ZXHCwZwNVF0O0fXjsaME2A
+QWGZRXakWfjZT/S0P5FaIBxg2FDtQDSKgtoxwzAlavECt70/SXIMFd2QRl1IaAk/3XLggPzAAWk
W8zbfMDS875ck0GThxV6vf1WXAGECqSqHWZTSFcxLztC9nP3GaohOKhE/k2XsEdC80mjHX2aERLN
gPlqkQ1xae1X65L6J5ajesVEtASZLT+kvEPcHM+Btx+HpPtLI2RhvwMERyCNukK5Fza5UeWYTY+7
Mg6dKw6/HpehinY1o+vALIU8riH5XCbMyzJ4sJcCxkiIavt2oGb90fuimVdM+/JE2/Ow84vZhrFJ
8Tic3ezOco/Dcx935NBjr01uEEzNKIqUzaH3D3/O3oyD5g/vJMWmJBC/lco6XcxJC7yTzf4CA24B
LlEkgH3nN4aTgX1fxMlwC29hNFxZLXnyY8Bk+p2N+lEbmN2vIOceegCXje5dUc/RAvaKnx646zAi
zBBoeBbeqYTEOVgoSeSJ0/JILO8PGzCu0tnpFRV/jESdLrgb6VSlMfhUCg7LGDA5/DDh3amPtfXE
mUO0XzP0kg0dC1Cu2F+JyZIJC0AGEXxsJxu/iFhfMqjI/fuv2zWqGMhTTNP04ekBnVisbGkxPvKW
0Z6TbUoPsJx/SVj/xPmYoWTCdBRTlmbNVdAEhfXa/bIDks/HHEMx2YNr0WOUPoOWMxXcoA+SaWVJ
x89m/EAFJS7zupzH2IdyM4aoOLx9u6/eSer9ZyLhqUZ9FO17iSFOScd4/MYN5sA8vKOj10txG9A8
Bin9xZRBDvRcQ1LQD+CzY+p5CroWU2xSFiwHE0rFeCJHFCrxH7TctQmA4AMKkd6TTr/1NEjBGwTL
w8578uDocEhjXHS/I20xQbGwSF/YCEAozZRsvnh8hRXm6M/I5BvoICb3Xi0hQ4PNsKXZ8pVV6FBF
rYbpjxo0oDQ9lx3FVLEAIo1//i2wuWwC7u2HOV9gqChBgui7tc4x7z1Nr4ozBb/Y4sSHaaqHOYD6
Ek8QTH4ug3jMXQyRxWVFszWhl+cpThsgzKZIcFK4YWBrCJceEqZv4IV51zX/po2m15BPwD4IHSqu
54dhBY+jSH+PRmTnbDI/afHCpOlL0Erz8zCl/i3xx/d9wnPZJfkKfgZb7nFBnxgc0UvjzxBnC8d3
7KwcB6XgRGcx8VWPsD4CRi5hx4xq+TcXNdPph/FASbGoPKDZeg7VfvF50l9n9Ols/qQJRSFHQICD
EodXG9L9HreqL6a+pGmq0JgvF+Sf6wDtndrniNUddsKTLf47sZyd2LDTBlOPSheq8pJuuYskOTot
h4bO6+PkE5gzpOPeZs4LjsVELmpep1MsHEaZYABEyYOwm/dz44DIcop6io8JfXLFocsR7jEg9s98
6pYzmyhpIuea2WYX7H6cxzko5RKCGBGbj1QAO94lpF12ewcJrlWjhGXn3EV1TrUPTFpAnlwAEQ5y
NL1+vDAgWr54CkDRKYNUYNM0XeE8Jb128tB28CFiTcyKm80QyiOP7nUHPQ9jMl3OwutOIv+uMWL8
P0yd13LcSNNtnwgRsAXgFkB7wyZFI+kGIcrAmwJQcE9/Fjjxx3duOqQZzYhkN6oyd6698zIs7sly
aK9aM52jJm92YtX+lXn2MJb0MPHB3uuyP+Yrc7Zmkjwba7lDPrOCYWYTwWo68sS8PlyndeaH6EHE
Ncl+6C5tMf/kuPLCsTSfa19yDxRFsS8bx4oK6Zm3vi/uRTnwpQ575eTHyclK+lrKAEtH7hUxV3tO
TdsPJcu85uKaVyZrA4s6jvq3JRevi19+LjjUAqGcm4WSF4E5QUuhEYfjpspqRb8i7gez6w2n1Fne
9Ga/dIzmiiRDF2eBSezt+hrksMy1z9rI07BNBZNYWrpU+lQFi8dqSEYXRQYRUbotD/r8nGrDg7mx
eTBl/itbvScf2QmJJkGtNZk9q+aFVLJbr4ossnQJfFKinAr9cybdZGk0PZro+ACLaQd1qw3SfGHR
pK5uq00dmvjdXdf0i56rs5vajK98s7pqTnyHlHqx0uTQFIKyS6zfFW80NhA98L+7Wy/b7ZTUWFyr
We6tFmMWAW10kbG1qkNfvA/DepeljJoGTcqcujdtPfcqfeeY6AOvM3cDI8Rz3WcFZZIi30LnsMqU
F07dzbb9czkztu3zjmtsuQ1G+yPT2LpUVu2Ogd/rOub12ZbdRRGWexKF+0faOTycQaFboZUHI+us
QwCRHjJMfQhzoVOV3L955qWEp80geTF8TWKNp1pHFs8KbQpS4R9AK8GLNfvFca6lGyfBssaIv606
Nn111IuWMwls60j/G8awZkE6W/1uEqA9+lJ1AVMSGdhZ83D08uh1/i+KszWYROszJamAjSi6gkRy
DxirTja47TLW0/aarYuoq5c1ULb5txSZdsw6+MLO/zHJjT3blFPI73pn0z0poLwaDobLqGYiXSnu
KVd7dMI4iBkMMl196kbuMRCCs4WMhNyoXXq7+0gSnw+tn1Cmut5pwdUdOnAwmbOUoEAxm2TZYZ0w
ZVsS6rPKH1JYS+dopUevBFWspPa7Sd05aMz2MOfOBXEHcz8bkHYSqj6YpubJQPaMs9oPVeMQc4g4
cMm87J03v0b90tOdOdovEwuEjHpm1VWFUdEBfaD9iOKYkzdvSlYHzmV6YDjK0s48DvNZ+ozPMx5S
u7pU081R4ABi/Vtlxo3zeIkkcCbPwM+idz8GB5+4l1inVNFbDka+S3opqdorKsD0m2cnbeS19W+v
ch5Za9vR2DN0kgsgUmHdpZY/j8Pa7v0pY+xoo0KW2lockHgqXfsX97V4oMga0j1UjEtLjUJ6QBE2
xobpVLj2sXP39MoJqoJZc8XNMaRDFWh53B2WmlzCGR7KjEceeNe85s6UR4NIcFsPr0bl/VpV+ZcR
TB4MWq0gSMoIivtMH2Wz7sxyQz2p/8hOvLpzywzZ4gPI0POQpr98GxQhUzqT/NIbOIYSdcyFtfMM
ZLm1ap+QwcfFkYeurGB7rBjQtZiH3V9lmXu37u3DIAymFZ6yQ+XlRWCiIjL7QYzw9Y6rxq93+fa4
2lLytiGpibjdgZ9zh45xOLh8zXbWv4lk6siK4vSWTNe1KX7O2WRzMrfi1PY+O2u+plu76kNQ71y1
Hhu9uxRr+S+TlrvvJ7J8h0ufxve0BZkGcflTK+JGxvEHhRmI0jRFo13XVJBs2hHyec7zz2TTCriO
8BdCNEVxJ5m8+Hczo28F+2Hug69y589ZjvLffhTIjHps13unQx5PErVTlr+E9WDDKJANfbTHj7jL
4h28dhMUzcQd5NfH0mouc0ZZWjFAGlx9jOJEksumzGshppdGd9WuHbolaJT8sfiMo9pFmwPLH64a
3oleQ/fULAqfUbxLhuSMyL4X6T9zmJPjNHGlj+nn0q9NWLiYKyw3/s2DSHhG5iMQlp0WtJAugbYU
/2TralHaiENlj0+Np0Vgtxcii6r97KgXrgwOumJ7u2wjEq31e3FTqBaPB3qEQJ/tGdrjpI3b7Fmt
b9WQqiCVZOk5afp9se02bLuBqoxNDNBHg5n+Val2WfGwQKK4/2o3cDo+CGpQAMZ2A6tg0s7PXA4R
Y1820Wwisl7/tuvn7r2y/wIzvXWTfhUTGsdcE2PneskvRnqTn8LR5urnMviUqnMJai+LDPjd76Nx
Kpho5HGQ+lYR5RabfBlZIkHtktjjoemcX35KqYkd6ZgvIg09LbtVmyA+1LmxnwbV8S7N/4oxhYqL
i+8ebrjj3l35gp2582mUvKDx5adn6z/6LtEOtTVTXrT+Lp9B1hohPguGR/tRrB+rhBOYUbm0CgK2
m3OCXGrjl5qHpxgU0ejc7uS0UFfIQC0qWPoeq25vQD4RSoIOETN+Ucv8rkbGaFhL+t0LiPP32oj9
oHTcYi9n2D13RnZddPuMFp/ds1x7Mecscnigg9VX8cfXPLzXlm/GMP8sVeUGRu6WO111f5n+v/NT
K6MB/iYUFND8O4KWHL2JsTVURhjO763lP/m5cU/dwt3XPvJd3TqnxjJMhoJ8AK1GLw+roKFlxNtG
HLtnLWHIRd1qUswQPoXJK6jWMT2ZRf5eF3wiUr8do8yzVaBTmRx6vh6KQzLeF/GdXffkBHH6NaP+
WnfNn5ELPEoS77kzadOVP71vR22w3Dyr2IYRDrcisx3LHT5Mu013hjc89DzovebFHNDXVFX/0Bo2
ksSj+rN2NF2rWTYHyVFza2RzWVdXCybNnqPWUlysqxnEjZqDUd1zL/knku4TtfBlUvrKcw9b3Fkr
mZ+VpR3lTbfyTRqOi2hxxMzAN9+5M1hSMZC4ODT2p2O8To3g5nb7ZyZaKqzU9JIRIGqL5IoReR/T
k4Ni094VdRrEU/3muvPD7J304A1x2HXZZVIQ13WR8qjoZVS65ERpH1Vdf/Maw0V1Xul7Fp7+WF7y
dYGRsXa2y3cgK45VKa91kmywZZnSPw3HLikufkdR3Frm0WzlBFZGT9n70g98sw5BCR76AlrD+Pms
87NfK3HWxYyFts5Q2Q00X0vKt76zPqHAOFpTskKXrmb+WjE1EswiYp9zLduCfJcR6VQz52DuGy2s
MnkdoeWGMVMnzZ+2EREjmM54nosiDf0qzQ86fYiRZyRZUP6HKhEvaT2jW8T0EI1wHzXsvW2beURS
E12FL98Q4NFMVx7rUXzKQdJPzB1YnjRecQpQZeR51BX5C5asl4xPEfU76yWa9TU2rd3YOgkXLOoJ
LqXbxAw5GGPqi7VBapBF8l2uqdhP83rP2vy9KXbMR8sTfp7DytTt0nnmWTeQ3AQ+BWoVLlfhyUs1
5NGirQQUzka+GaiysFeEp5hu2V2aGjxWaeNTC9a/Bxrn+NPOvaR6cvTl1eR90d0ZmHeWRtgkdXLf
eOjGhXztpP+0ehpFDPfgSAe1pAD9XNu9banAKBgHmTSUfq0+DWsVh8kjUmxewOJHqlCu9lKHu14S
PcQX+VMmirhlrUb2Lhon1FxwgNxQJw+d6cw+wptNLEOzMLuXfhVNefopLPCWdmusOnN4DAZNl8d4
MohXs46qnqnV0F5da/5huvN0VPjcxmRYTrUjv8u4uovST3arqqmb9xR77mLcWntUe0/LMRLmxi5f
yiIEFcFQrXU/2w3qh/ENVZoQVuT07b7JVZh6Kir9ZWeu1XJe63fbqqf9mPODxmrwEJ0YD4U79pFV
/+lx92Bfqt4cb/3WTxIA0OMvXvUubGniABrd07hMRzro18E2v61rl4RrQaHTDMPHsPiHOeueMomf
gythF0/GO5H+H6OUjO10LZgTrT1JwXxpHJPITd1316z+pfb6A40cm3Mx3MtmevLiPOSkqPZYiOLQ
4wMZaDNvgoR8dwwjjCnaQn2ikJXdOe7UB3bw8QYV4YfrgO7huWNo2M2xqTDuE082QUb1WZj22csI
O8y/X3ZeqVOn4hH1KCGCxVaR4KQPWqoDSrL5g0oKwxgXWZtwm4468HaOce5QzwuYpPGPwRvHVFYA
atkfZFIGmrByIKnpxcgQO5GL6mtl+cfJv2sdMy6hcN/pn2lZP4vCTtCZURlHclO7pVtCjZHhLm4a
LehK7UPgbtrbbvPpp5TXlpffUk+eZGPZVx8x5ejMjP5XOw1mLmMkJJ+8aulT5Nu3KQazHzoFJEjI
kPAFlYbgA9RSxbq5EYw9rapyeMDGhvzKmnAjlCysgQMoEeXq2h5rQIJEm5g+wZiEYDC/rcG754qP
tLA3lfGCtJiyLJT/YAI9jVxJodz0iTiU262Nq7AIgULRILyJ6n0CgbAKNPe19zf4+MH0huwGtLuQ
FS17XzPNYDQqtFf1e8bDuq+19tOqRi75f2y3IlGtN9Kwi1Mb82ym7XI3Vej6lE5b+Vxp9ErazCRD
5YTZtz5zsHJB97V/Y2PRblU/3xb69yO8/huDGwZL7m4YCuDE8pFO/T0dHKpAPWyr+Y45pXwu1ux5
qXP7bLX5t1G7z/784qqloQPKLmmxVNFSxwd6BvfUNtn3CbjlNBfdruqK21KsfEy7VN92Y7oXvcnj
w2L3WtBsSI9mfRRmWh8oNw9tPewwGF4XZsplT8vbOvcSsHHnFOnbKAqfcxVNxnl3cIUdypLz2s+S
0EumBOfc/JSBdnIYtZ8jhOaQ8DiKNepiwEpH5McsMQiLxqYY2JXkQc+qlyp1mAXnWNlS92deWke7
qFgCs4J7Ld56mydrDNU8f7rsrBPeeEnK5Dwhpm+f/Rc7S7JnlCCeP+9Uz9dMqEPp5izI9BFsVP4+
r1m/86YgN20vTJR3tWbgqtJrTuMIZsPQcpemo7p6FalueZUfXJxsgKZu6PUZvzDK5FsCT76IJdLj
NPKQ+hHfCR5YmrdsVRqjPhF5dSqvCxCgoVIr0rovw/ZTGxv1wXb4Xgf9At9T74TIB3S+Ypf1MRXo
ihw7t9Uptesjf4YmMt+CPl0LnWaji+Us7X1pcNnnnneTVOsbFkNG0zYWaEf1XKQQswxTt2mpDDLO
gGDUMEpY5NUseHGAK0xqV8MKlIp/1vA/oa2JH5hefKDx2f/nOpX1PjBes3I3ktPiHEoFPpCty01T
2aPSbdSdLtMDHsOnWTnBbFV5OHqDvvfd5FtVFuJktdQ3jfWryDzkBkPX9uxLliBH2anCK0payc6c
hyY6dNgMdlMtfZ47JQONHqPQ91WSn7Uhe5Srn3E75tu8kjfME/ygsYMZ96b9pU/On9LCtJwjkWqx
XV74mmArHbM+ChR8mnwMKR5CwKwfe7MdL5Anh9qvf0vc6qe5s3YJycCbgvkb58TLQIW377layaLx
AkdTv1o3Wsdttt65PVjzbOxGX4MdnimQDTSSYKlemaPh099mmXLpPruqAQb1YUssSXViVeVuyPI2
NJZPz6TpyvBGBRIqgWnC8sNpO3Kzyk4i4BXnWLWAJo5+JFeQKwpnR4MIvusdvwvzlTlj3lCeOWUW
XyoqTSz5IMCpFhHOSgfmo8ACE1qHeiLmBmt84PdEWaVswdtrDftwem6GdpDYlfpyZGwm2Dbs8pdZ
lFQmvKmpN7/42+wkpy5ZC5pZEun9HocO+0WClL8tMKzshrelbGEazcL8oyWyCfv4XHPo8FlbD7r1
aFD70JdUFsFQTPtWpW+qE//SQj4AMPQ5B5LXxu6+pqQHcCpoE4CpP1/kRA+RsYTPtndpz1hDpIXO
XGe46b35ox358Oj8sTVXVyNW10Uzu6dS023ePkqxYui+G41n7To/uyEpu3BTLBCIUfK8+dWg1gvB
+dNA8+SLybjhENsu5EVhv+LO+5tbdnqy8U3RC5uHxURcR0zFfThN3lNeWBfyVbwjjgeywpgeYAox
83uBDEJEmCGJC0tJWzYY2c5F+jC0xCGWjRhR1HBcoyvR3QER3ua+6Lv0qRZcNUXCPqmx4X31i/p5
GvGKDKP+OdJoIh6lZ2iTls3FMQCvLZ+n2POonornxh5u8bzISxsPfcsFs7wqW2pM99FHGNWeuWLl
UYs1PCVwQosxXMoybc5+zZ6RIDHXGofe4JORPFcOKSP536pws5Pjr/PWURZHywEvqIfxha6nAwuY
6hDXfPZTFhNRgZM9PwnM6fdisH7ajMXr8spnuTx5RfcbLjA5Lc58dWJfezDD+GzFjKVm+93okHDq
mP6lKVr91md+sh9RtmMGK8cBQ7ucJ6BJpwXN6pBxUoDbHQoIhGKRL7tx1erz0DS9CcmZlEeQeH/P
FGMJjUI2d2t7+frVaOjJuRvj2//+eafZ1QEjfnnMb3RZ/TcpsPisEPyhAnwxgHBe7BmSqNDnQz/a
sPyDmRzQk3uiAPz4VA5depA+1QMUOhZVIiGiikC1B0AhcdoZfw7nEROXIv/V+465o+Q3dhoiKZGj
modLMSMgjB1j59mbTyQkRDzP1SfUP2cdAFyh1eJ1qVZ4eWvrv3vXeTVr/2eXZVv9Y67vVsnAQDeK
7G7X7fpec7pNWTW8ZJMr3kzv8IXyMd7Mni1iOb7+k4YE3eu0+AO6LJEwZBoczNapz64DhWh0tfX2
//2Wa++uSfe9U+b4XHUnKzHqF2d7AehoTsA+nzqghLUo+x7rXnOxlukwJjOYmuFflCaSu6oG9z6S
nHbv5nhfQ2Fe4tq3T4Wpv1bFaokgrbzzlNaw+Ktb3vzBDjNpOBdjjZ0LTzw/2JlzNytd9/K/l3ks
vAv7XIC63IwY04STwvLs4YQpz36pCyXuhiuOvqzMsK666ZiJunxrcbcX8Wy9zJNevhGocreLyXry
vTK9C3N8lwtvvNCVcewGbX5xSGJ5ruOPYlnnl35xytCu5n6/mLl708wGSy9mjn70Xlqnilsq/fiP
wdPr2WV1JvccM/daOIErvXK/CnfYCceLj86GMrlwI7uB6uSYl4X80eZchF5XfWAwOzej7xwKjB5R
lWbGjwyzeNDUFacUNtNgYaUOfF3P7Crrn0vL+/2VoQGgt9l837KiwahKSIGLkRjpf/FBLgvTqY8y
NfKjGmz9+vUy8CH671dfvzUYAQRZ1h4NxLCjNvk+KBQksl+Nb/6SJjfPZ9rlgD5Eyu4d8D292GON
IJd4ENO7KbsMJlrJk7CHXapadaksR97+9+LGfKhruX2/9cnwLANG5P9ekg1PnXz91sENn+ovizxk
bE9rRJqBsC1CZLeZkr1ZLMtpGK4wSzsFWnIvMrV9u+1FJIwcA73BSETsVRaBRpXpVVT9EUt6crQt
6Zy1PjW83dcvx6wOyesjhdsnMMKYmmLhEOSCcIhj6dv+eSnB7+p2qc7TltOiifiTFKH2QJa/cfGm
1bjk2nezJTlh549T/MbFrgU8y8MzDRscS76FBYFUtVdnuSxxXUe6hjirz6YeNk5dPLkW2tnKzMHg
tvmaJMhsOFe4lfd62V4B69Vf03JubmWL50ZfvzfmwlrRJNNfPM438HRvVxEyfDCdu4t/6J1vTmHJ
mNk/ipZb5faHUSgdz2qJXUJTcMcS5dSr/V/zlGYXB9s4w4WFUWHMGvo6W04jFgLKhpQ2pmqJrB+M
E1E/4HazYT+1be0dzYpKvMLWF7p1BX+3/Ry+XhIdBEdJ4l1tnfJjMwuPprhB1Jsne/OAJzEabZZh
zzOMtQ9L/Cr7Yvjx32FR4h5Y54ILPi/fmcCgE2wpMBKiINLXdgy/3nl97VUw5pngLbQA/LESyQuz
q64/mp3xXuBMYvhlVQ8Gjfau5pGkIhIyKmYLj3hR33ItT3fenM4XHd9NOG2Ka894FtTEv8D6xhfD
xPW65vUc5aaORbhQLwDkKZCZk7xAzJ3mOeEC99fq1qSaEfqam100qIpJuSzp7g6tuIvO6J7/e5ma
9ilzG/DhegIBkI8JDeSRd6uOnp35ZNKuP0QrWAPixPXBpPRDKXMfVe+C9Opqghhe2+s65Q0n2XzK
W6t8541inZqppXs8AdWxlMZ5siz9PbKrwbkkmVwDr4nz69x0ElzR/lG0EwKhsCbmTuK1E8n41rpd
HomVunKwrQ8j6/AKcqXatTMeiBRovrFz8HWbLGSDpt7dArl3GiuYl7L6bs2WiPq+LU/OkL9n1koE
xGJ+64wpu5d8iBLyXj7X0n7kyLWnxGC64xVT8WFTY+20pa/3YHJhsq7lxVq9kkbUw9ZLwg6kOb/1
pCeP6zQc7dkKG8JWTtNKDwTuzqnd4JFR9YiJajGjgm0Ij0baaMJT3yHeyu6gIMHvJZDnHRMJX4vS
/xBhte6wIQC60CJEjMyJI0xbuCS3N4OvOKai9JIHsh6OUoSuw+oszmuXzSL0PGxb1VIVV6lV/qHL
XEqlar7YBHDteBwZauXDci+8d8yL043Yby0sJzDRqtCMK09h76fvg95oNwrR8dXSFE11+zwurNpA
MKI2EamDqWeZiiPpq6yh/Qo/KlfFcG345WiD883O/0yK4tdBmG6BLkj3wStnAkJyTqTY5KqcRrfJ
b3ILeMCHal7+O3wK4hfUFleEcPiK6IqUGE89NE7aPBEpHCLD6AEE2PJTgHyYll/uuq2VmBU5USul
3ZmPZhnzR5TBPGY6pVWhP2pt+GOUYFltYhnXLmt0KsbO+WbK4pbivAbMIrbBxrrqSge3hz8XZ2ID
6sfKipidBmED6Y/RwDGGf25rwWLxXd4Wva5uisSIY1dZL6OJ7ajvavxCzRhf0sk6ZaL8siEj5I2E
mQhPJx2mcSjjax8Trch2U4b1v4ExCbCQmdHXGxt744ulT/jgZbVeYrFYB8yTFVWaSxDmoMUYiHxa
4FRp19Ra6u1wQAbV++U621RguYhBJvr2d29yySc0AV8nlOIs3FMB/2Mjuh+luUdcyeriNRi8+GSk
7LPDcbRSFE8YINg0kQRp9iMh4eJbkyBgU/y5J5f+JNRHyyDzgRetyreRMCd0/jICJT15vU/DxdGn
+VaJU9xwIqMs9fNcopC3pKrNKcEVBpLg1+G/pGsROj3PgccKFGANZVy+XmaTFdujX9WIMD5lcmFk
zOk7zTmk9vQdhgNzWJdyhvgO6UisIoffMY1zyihxt4h5vU7byzx4/XlA6nRi0hnoo93lnG+SXmHl
d4F2JzRqooTJ0BMXPWuIddGd27z6XpJRdsNdUp9rWJ+gt4TOQ5pWaHVy5JKFoHBw+x3Kvl/vS7OV
0VPyIOyHXYcJueFfvU9PAtxbTfjFZmp8J9zAuY2G6J/r9dgJqr+vI2dO+7OjBrmrjfIpXuLh5FgT
wmDazXd9yuGJOYoOw+B5Bw3uVQ829Rg5jFFMXBWRKozlqJL2KuEBXkDAtbDlTx0SCw69q2txqKUI
ypTiox/z4eqzHoherPxWcfBEGJqmdwoauS+7NUWdEmTpjMsVswt56nHv7DGAuC+jxwGxFltP72Q0
myKNhDCzg1mKaIjHo92N6UsdUz/0uIub3A1Zr9dd+85O99aWfvHfVz5n0895OwHBdx+rY1JjLjQ4
REekBO1sJZ4GHixzTG51186Rvj0yBkaOY7n91irH9LBomQxBTeILv5Aw60XUyTon9gKq2XB6RcXX
kF3Wx7CbA6JgpptgGsl6EC3QN85nVr8gT50SWX80NkLlnHrWOa9EfuX/SPsrW/uuu2UcueUwYwaq
3j2cckfcgiWtPzE4bCTCwxKvyS0nwcsX5XVkb8iq3CenQb/QUSoTjHpPX8+ca7ZGlLuDe4snuz6n
uvnW5eZ50mb9YwKo2g/K/oaJtnuyUapN9sHdMOcijm3xNqKsykjKZqN48YpUEMhGlfys1oUMJ79k
Pa8ueVJ5YBEE8/n69as+vc7ic/MCrSLJnnB9iYdBWfoQBVSfrC9zGRtgPv/3j8HjCGYidq2cK9r4
2dnlRVedVTkWwWQ5TbTo2kHPhHUXA4MxOgXrmI++9TB6uV9ozm6oaIde5u0133JLsCDEF7dTR9vt
KHnItojqsSuI10uKmwYjyHEWrdYiXvVm9C6YfkSYoWP/WEY34q5jnUwtnj1U6YMaMAt0om2ZV2bx
dXGUvJhrNz68vKlOHrV8YIzJ+Ph6kYZ1S/Tqr16uz3blMvOmuPSN+VHGa3wZl54cKgfSxl/aSyaG
S5M79aXLlf/siGn/dRlMq5TRf59V1djfyTZ7MjU+DsZQFK/ScXkzEtOLYIHtA/mfxYltQ040EwAF
17yQTtSp0Gsn52KqkmSdmad6xft0aVqDkbnfU/yRngcuadYvebNqP1A/mVk4IjmIes3DuMJMJbt8
c1J1yf3rRVhGch8Sezl3RXdi6KpHTduR7kIIehNk1gysYebaM08etUQRv5A6jPVcwfo27ioZGOKZ
zqWxRlriazttzIoXy34tCYyD8Bbch6QFDUxJD2bjIaa0sqCELmzjogxGPrnBXd0hOrEqrYn36aKJ
vcuhHaTbZxoPLMENRGDsBGVHl3T9ec3m8jpvL0KVPzgUZq6crLi0biP3frti7obDeF2oGpSjGJHO
Xr9vJ+Ufsd08i96IL8qkA7RBr8893tMg2/4ma4PwpCt/1gTNXRxLpd8y3OahNKv0OI4jQTbAUweQ
Ichc3cXHjtS0d4kAAn21ysck7PuYlM7OSf1l38V9+fANcf8KgirGWe2zUV8umQLaajLbPQwFMwFR
9mSsdfW7VHJKTo7TenAVI1uyhrK5AIkl0eivU6jROwWtGsZ9i3JaN2Z1rypnfMb21B62aBjQIfMW
Z84zEk//zVrRMrK8/EvpO/0o8CZNWlkSiOdzs5KmpBkLvZdZyrMx+f/yxequQypdHBfMrZjvrqc6
hjSrOiONDNajPexedw86/sxzJ1LCLpbEQnnXQi2vq6c6drxIy00CuzrPC76+dIWgjUxZptHXbzHY
cKLVKTove5doK+l5nJrGUAlsTXxNNzzHyO2mHzWTY18Kw23wT1ugsEKDnY4tclPd2Lpz7BL9IAlb
HCtstvms9Y9xIFHMSnB6tIP/btmUFQPdXmSsHnTCRtSHltmJK+WauDpWnJ3mtPomZHMsYj97rLWR
vFpTygXU59rBKEEGG2PtLno6yH2aOszjPREp3cy+Q5ESTAGgeV9m7Vcuem1XsV/2Mbnp4etA1Yid
LAwxIUA8t0miX4S7FlctFTdQ901P3b7LDNOJw50SaQZgyKqs/vUrXUmWp8mf7TtJSfYVFoycCddO
braZMdv3mRZDpQ5yediisJ4K7wdLx6leuil0TU0cy0zdDaNCsRr4OzAQMnShe0FSsazz0l/aKhdE
R+oKk8WzrkamoJuqRdcSoJhod0MN3/w2Ljgwne+9WNaTk+I65v84Mig/0dfG0X+NlskukxWhAPeL
nxw6j4B/5JeKHVbMLS+z6XGpcU4jJhPXaK0/l5VYja8YKGX6j9bSk0sVO+lZlJTqSS9OZlL+lWqM
EieHkyZCtt85ZTEysG38JzPO8puf6QRw0Pp25kgwg70eex8qBzC+iSZal/NXbht72X7ItWNSiBt7
10tvuJI4+p5igLzn24voxdNsd/VZkidiJdPBckvniQdgImJoEzLx8VVn2QskRyn+9GZD3EIxpd+W
T4WdY1/W/ElNV+vFEGrnjtwxLTmcy2Bo79JCIyPzKWEOarzHQ5U8CEnKPsL/R9yZNDeurNv1rzg8
Np6RiSaBiQfsxE6kRPU1QZSqVOiBRN/8ei/o3vC59zgczx454hxGSdWpKBL4cn97r22hN5+qWmY7
ielglyegs76jyMVURPcd17Ws+Kmge7QCb+W6EbF3/evDvLL7ow2a6R/ks9Ts/TvNGpckTxbcRe66
6Fr9IiTeW8cwpm0HpIVvqN2sbbOlRIr6mk2TYksul4GiTysqeZqE1GusX8xwPhpRgisse1ocqxcC
/vHD90M6MRC4qbZOZJKNF8xBq9x8MFoVfQJsZQUbNl8yJZvYG6mzF+WIzGbfRUOIfgTjCooAsb9N
UJDNdA2/2pZGH/B90Qju89T1x+CrGsr+WFdt+86Gmveq964agqc6C/In39Nn14w4h9fFvAtS38b5
XVGtYPb1Y1ZsRiWWc8oExd+0+H758c3LWfKrpn9O035fzAYwuwpLgBc5zXEpX+O+40z3HLvCXWiD
hwvcLjhiCieMo6AaWkb9XocU/Qb4q64xh+N1lvnQ00Z7PqVx8AelCs+470Na46LJxRj/megjD+9Q
V1yM8egMZgWWBdCyYWTshpiGaSuz5dmmIP2WC/dnoar55sTWBcyqfRU4+wVU3H98lBGQtegQ3JnQ
Cd7n4oaEqj4Kx0RMHbNhZ42N+ujQhmBPOi/oacRU7TcweP22nJT1lCdQDQ3W5ycoBmBg2Xl2MT0D
xlQdakI8m4LrewHl58kgB7X5/lGcsCj8/tGA5Ec+d9jaLTblxInl4/eDHdc4BhUupuVT3ehll2Uv
W7seS8qqPTEs5rc2n82HmDt2lzQATbmDMy3XE8CB3sQntjzMPoABtOh2zUzxOLi5ubNT9v9w7Eos
OkTyPTwDZyxGapXYIBrcIfIPeTQLkjScCNrBYv9rDPelN57FjKHTloxDY3fgcJqc7GWaqAaOPX6d
PrsQjz5gkLyRMzYYBkBUxCJr79OJ6ZtinGifgZ3eORUOdgtKClEI9VURsXnoGaV1+BvpMX78fmBt
S3fV8gWpwvIfzD+jIvIZG2H/6FhkEiMU+0dcy5wul6ksHeGrlGJcJWGS/0rxwqKxN+m1Ikyw4Vz7
ayhd/dwb3Ra3HPDpLPChh7nujmzjg4PzTGV9h6m53Mym/zVS93i2VKjfNnbHMIVh1bu5LU+iHkE6
lMubpEyrR45X4WffM4/RAf4Df0Jzpxydv1QJm3scBwIbdYypEFyFObfbcaTMMWyUJ9AZbQgws8Pr
NARf0E7YP7Ie3GCPc3ALedU5jxr/eaqq95R029qKvmrczKeaCcFp6sfCJP/7PQf3ZXOBhswBwOh8
G/MWvTmm4MBlej+JLWPbVbhO0d6CbT+ayaka/QQ3vcJoPHCV7nV+YuY4sRLawYj1D9Gilok5Kvff
N44mxuISMHlvM6M89tkwvdtm0a4bag1PpF3XqQGpuZnNiXs/Pr2Z9nm+9YFzJIIl+fu/zApQyDD6
9bODWxKySX6SIjdgcW/dKhxWmYkfYJpK8awIJ22TthG77w97WcBQq8UTGC54iB7bdCcavc9K99fY
6svXodH1XWN42LDrNnmOvOmn1Qjn0qTUeJM/sy/5RLqpwFOzL2cse5uuHCmgmsx7dsEkQxZdtCqb
5nEByXBu5HOGEzaPo3SzI2wiwGSx4peErbHvc76dudGdpT9OgAXRQvOsdX6ayfTJfFrdWlzN/txc
udzpPQDPHCuxbq6N4gJjzLG+yyXaOEIUieUFMm43HMiAIZNCnFCeh9l7TQzrvpvd/FcDNSuk4wkk
kHljbhc3zBTY/E2c13QoM3jAGHisy8UGWfnpT1F2d33F0GhabB+8Op3Pva0IHS1PK+VYp94DMmRh
ocMO28mdtqpPYiEkA8vwwKXHO0aseTfhrPon+s/WNSHeN5a4GFgEEfmwSeQJiSXfzqRxH0b95bEC
W8MJGd4YAmBTK1XZd97INzguy27XyTK+B3AU33tByab0r4+tLnmqES3235/66/PfPyqjlp2KAVbJ
z4NhB8zGId1kzpe/HlQDaFu5we/ECNv99+cjtx9ZEogvU7apsZ8QoU8j7uXT5DbyEHS2uMEg7V+6
n7XEIUiCgKRm3U4PPNNs6zwzW3FVq69BATLJb/34vQePtAkjOz2IhZdft82e0NfeHBktIKI4tyAI
7rk5TO89i1DmDAF8rPSfygQrj7R+lxa5itDs7BeZcIOPh2bvCtBf3+dVLPn2oRvVrmRvy9sN11zj
Ixl+ixKVCfeDsq/0VllG+5gGd+IVPnX3S0+iX8sENUG4ZXbCSsHLwYUL2aPVfT8M5ghnA4MtT/gL
ssDBLzv/Xi0PRm9qczM28g+vSwqrQ1mam3/8DAnpu2YwCYL/r18N7msGFzAzhvSNfhjV/BvBQx6+
P/p+qEBG77kdau40pdDEofBy1e54ckVdbmyL1GVP8hf7QG0dkc0fmzSwr9+f+n7Iykjw5ge387ef
UEH7ItzqWmvQ214bRffGbIUQV7I3b666Y2/2VBlb7sygJf8MyVR9kF5C/Z9D91A5ef5Bi+yyvyxt
VxxUrR8YVlGGlbRvjdVz+p6F/YpjhleYYeqXWBW3ufZ2ZaenH4PrN1ui2iy24fXR9EsGjkTv0zyU
3KODydp9T9dJccIlvS7j0Dq2WYXfsc2MVTbVgSApyiUdreq37UWcwGTR7sMJmwQcuT9wrJbgXV1C
t7HqN9M0D0YIPKsR5RNElobGMz4COcrSG1ATK/SZyNgqqe2HNAnXlWn9Gd03pH+OplIld1lLCpD5
EmuynVgY5vvkSG/48g+rj2pJH7PS8vERZss1FY+qQkaoow+OFSaRfAc52O4UrgALJ0iwyeGhEQSd
652RfFpsgvdW7AG6YzOOaWUTKUiqNJhtcUPyTsczx3KbQIcGpgiapTyZVvMQDC2WpibS63LCW93y
BimHYCEGYgl2DGs1Vf64YolsrXFLpnAWlngaKh229/bRDSqW4ctvLEB+IlGkW9/wfhWL+ml3mPJZ
8a87UcPt4GC4rRpmtijijDyEv0f0b4c5c00+mC0NkOK6L6oLiSuYxsh7Ae1PlpEAxPS8g+mmh9gG
WcICVB8zx7rzYKqsvboCUTKe0TD7a054rUzsalXpuSWYShlkqvNoOzscrTvsaL5oAGISeHETBiju
ZD8p+y1J2mK165sl+mnTJov9bVWYQt9PGqtySCv3viWOnA3EQhEgj2Nj549zy+UiZp+rbaSwJQLv
28mhD/Jz0xXnKmyGdcucvpotCwpGzD0S/W0z0ccT0DjCTA1gtwwfOsPyzyYFI9rrAKr0nPJjTVKb
aQbF0hxXcUeMN1LYzrvykAjzrhwpPrG9xtiVjgnWJx4rLviEuhxo9Os2r36YJgCJrK8AvUgdbANb
8yuQNg1xiVWq11GIh9XFJT26lv3DMHtqcptk3cwJ8GDRHHKcHPsyJqHZWw8Ru9sXL3LJXUwdWhvW
dUthWnTa4AGvMOL3QhSdA2OxXnFH4xC0M9PBP1S9vKLBZHcsI1cGSP5DUMbxoa+MTc2ZZuPRM0DQ
C/zanAEBmQLvI6rzdWtb7XaYbbWP9SaKvgJy4zc6+FZDp+PD3MEKsD3+yS3xwGPRklEIE7HKFts3
WRmnJT4FhHbTFyo9DxAZ67BFLiV0VE0duJdQjYBbWT9Pq7oca9wT6Q26AZurvP8Nxu4HEI4JhKLV
7nQ1XkdNSI6AaLZwLAXOrM2kRpp/I8iIqaJ9yrWOnpO+YNiztxDPuBb1DK6D88Uhaiul89vFE7Hx
3ZmRZtzZcyp2Vt+0y5I03bgcgley0zZRsnxnWn1wDCpMkxnAODZ94BZBELLqmxnirPwlNVgdF1b4
QUIVqbH8oo/F3qlBdlcLH6myoSXOuv0ice68ai6UpW/dzTNFrzlh0XpiUekQxDyOMZWUihhd6ToP
YSxyQnMEsI3I/oqV4pmOjB8+QumuGLu9ivpHDVWYsTjbpTU5i6NQfnr1OSHp2T8Ljv0/rKi9S9pE
bQXXXlBRvN7s6qvx+q8gZQtJZ0i37kM6MfRU3YEW+Bmp4nN0sgUEsoCRoK6vI9xc9+XyVvBMS2wd
eLKYXvr6AAz4bea23FMyse3Us0Y/uFoJBP5QglqAYr+TUWmf45iuXlGPAFRorOEGwKVKasg2Fryv
Cp+2O5GIMPssWzUlnRGDTZNBv25c/Uk1zCW2XP0AWR3NOAFwhKoBKLJOfzcL2Mdlj4iKK6qNqBUW
bOfQmkZ37Ab3OhX2WQts8OyIHjwJp9z25/jQSjde7N1LXpmRAygoToP+vqObapUmWL/NPr/RoEPm
PdA/+gofxlQRAg3mvtpEUm7nurCP0A8xPSenAvT44ua5jKp48Ls23mo3PKWV+GMg/WyLQe/TITOO
9eQFR5e3HqLOPG8I8A8oOzVjRzlg/O5wIwNe/2MAfwT95Z+q1ovxpJtvvJLeqhhuId65nefCQbEb
oXirDQV4Vp6xRtSbUuLis0scaYYDT6TLf8Ncg1UYr4sqJEwtJLjd10YDlM3y7imtDP/YBteqJmlN
TkSvcZXiQnLYYPgpyMFxUNesgkgzhQMeOK47O+vBaLh3oDGFt9rHKylZyDPvyYPVGNmBkCEp/qg+
m1nhXyh8ireBR1mDfetCGiAgq9/PkveaqKfk3hiNP2PWXjXpszttUh8xDeKPLoo3lBd8UUH6R3f9
S1HP7/UsL1ZElp2IjraxPzMRLqRTC+6NzyE7hWRcVx9jC5qmM4f3anLVUTRk0wY+T7AWrm3GxDgL
3jtROR0f/blkEd+axT5XvD9Uu2fDvlVDLE68tZ4A+nDKyBoOWROBAghxmOfvkskYjgmWMC8p3AP4
6bOrhouL+/+ITwEueBAfc3+koSIkadIaVXHs4rjb5QWvpZQ06jhxzgiq/JIO7o4gw+85NB/aXl9F
WMp7r0mPVR3u3bgQb95iD8Gmk2GXjn/4fswXFRubhJ97GoKwQLTiso5nTiLhrkojTnajFZgXOb1M
YsJcGp0dZWJOLLkGS4uIkrTxi8BPN8wbOTyy66Sh92NcfPpwfBKjU1unzdemKVGbZdneeZLJozIG
cx1MIf6y1tl2pJvvbc35vQAH5dYSuwiWkb7Mv5AI+0vf4m216VBAwFr7Sxwfk+UGPuvj7FJ/Mavk
sScEFoznuf0sNCUSuWvvmty801n4IzD178IZcTOBRUB6hwshkkth2umehcIqNe4Mo0PgNcJsK8lf
3LFpeewN+QqlLvHKT5noH/HY/9Kjg7OGSM4OsXbAzDzdDzWIWJXpPyTy/iRW8UgaiiQCO4G9NzIR
9q3Pet+P9VGMtT4yM7FCvq/Iv6y0D+HHqukXwIjo7Dx2Fc96lG8CujBR7mIpzj5kAeDtIi0DIs/z
DXMtCeq02KcxYNKo9x6TDFO0X/ogmYBRbKU3YAJzcJA5drdu9XjIe9RZJeiHCRgEb7XN7kCY8CzH
TZoQK2d19RgLcAgd8unaccJTWzf2YTD6O7dRa7f25nOdp7irat+9Ohr1dr5GmGR/94PxSAB8O1BH
89Jy5aoXAKV0n3lZN5cKm/2cQfl1e283/GlD0W6lDdShxUVS4hRue18ftCSsYo/ROWlKHqrwThGP
nclr3fsMV6s27em30O6udnIAjYb50wu1uOo8MK/gu1vPCPc+DMmjKJYicMJ04TS/RjOE0dpOfxD5
MZ5s0bSHELPLagzct5a13SYNxA0BwcWM5mR7nCbOfmo8cApU4ijeJXsWtdCNNWSSwBqHa06qNc9b
68hx+b9FA4shO10QKm2xA2s5HCqyqElIq89kooLBmIsJtRsIIs6AUZ2amDzUF6J+1rNb6lOvoGGN
1gZ3j7Sw847iOhZRsi9ideAsvSszn+UKq8x9mNKiUM43Nw04yNtojtPuXzoX/1lt+G9Vhv/e5ok+
5FnShaTkCyUdyHd/a/PEeKXA7xHQrmeaZrwOcE6U2mrr0ajD9gtfieKOiGkwLLYNTzXuZhwCRec9
ycn5DJu1J2OLpRnOkzQe/5MeZvm/dXt5lmPyFwiLOKTLCpbur3+ptQYVw9lnavnqQu4baTJC6w+z
4LFzdoQLeSobFe+c3NzmqT3dhNXibIjfHBHdc9sxdo2Gqof6diY6IECzcCUpJMpybuyp/zDfZnI8
ZJH1f1JKZoulIK/MprAsluJLnlWK1V1PKuVapqmQ0f79664bF/RP1oHe+16YwKFNL+S98Z/5k3vG
p5XfuDj9JEpa7GcmrH94YuDlwAczbJqDSM+xuHYGdLh62hlT7R4Hz2+O9dhvcSOlz7ZMn0N/oqQW
3zBLq46ib6PD75ibNyKO5q0j2GU0MOhmwtq0WEBGMCsPSGP22ptOf+6KZCBL3EjYD060cVqQoISV
gEHa1BmUJXiBwIvPGL7zU1jO46YiRcGgZG27oCof2k40TzwBNuAuGiAMDeirSTS7cIFCmZlFfIrh
Hq7xzzlEJ4eYS/YIk6ZNYq6K0Nr2DVguGHJknyrteXx3HahsFTF0zlrtqS8gE6WxWBa8cDdLv9uC
YOPaIFP/GBIIhDgL0pY/Q5JzksZdUlrN/eyW0Z0dTeE6yux2h5++OjragMG/PHx/CEb9NcHHuPvr
U1lURDu0s1dYDezF2hQZjZtEuv3+Jd+///u3qsilx4DeGDuYo6u7PFQFEWApu/NcayIYJUdTAaZ7
400F603WTFwD5K9qaLwHDP+rahET63DwnlCHKPcQwM4lp5+0bycg6TxkDdyJzsGZT4Dt8i19aWFN
B9FjJQkRMrajUWSM4B1VJLFEVSjJ5n4/uMJ9wY9s35GVSrakeUpIK5Xa+43xq0n6nBwypA9KL8vj
94d2Gl8n1jFeY47HOc9vXetUe7RadFTjMrf0Ys2WvO99rKAQxN4Fs+BhiiyI7UInNBqA2R+byX2U
tca64dH0AHYiOH8/FFUGpEI1YE3tyDjnZslMbLY0xzBnPdaDtl5igIq+kcxPc1FIDIWz3ITMUiIK
1Y/QlwO5LRAoVkhHjxxZNbXVsHZjmmsyFG92nDj8J74X/mw/SH2fer53bWVpPzTTRaW2sXO61j96
I4aCoW4B11ruyJHasY600UB51/V0fhh5VZ7JKNe4nJ0QfkBTtztWIEG3mlVsn1vOZcayLCXqlR2/
fZjcbFFg5tNohMWFQrGK9WH9BXSULlOVt2Qy9FpWgziOlk+WVE7GDbWEtShq6BqJMkGopk6hqMS4
Tpf3Sbu8O4qtH7rZnia/8q3XRboKWW9Zda5vNlhBOBkzVQoLSICNkn92CEBsBy7nNGpVkPHpGAOs
a757AvCF3UviWXCsH7KQtEBZlGoTucsZJs6g9TUKI9ucN2ulxvooiduuaF5o8ga6bO0RpE7wV7CO
jY+TF/5uuEPgTpnO82zj5IVVL2VFUYZbHlovqQ/S14zmqF97Y4qbSxw0ZElLnGRB5bMxWT6XcL2h
v4zoSd14HFUYoXGAelXF99WwTsrwLxTNpXy1OjrjofgVOOnIMvueocE+B7aDfTUrPtjDOycVDCG0
o5pAYNrk29omEjlx9gyWRlhL2xxPzKLZxrRw3Y15gQHDEF+4Kab3aMGl+2VuwxYcWODACG6ckagx
bvAcKxU+T8+P/pDalXv2lvqQQ5HcDFxu1s1kwPQcTP2QWHO4JzJ7UpnfXK24dhhWdfrSRbxFjPZY
2nl2xlyY7PrGMy+GQubwaj87WgoXr10O9xYpcCKpFqUuZQLZZjqmXpJ8dAvAeUo7RY2BQNXA70Ac
HS+HDLrP7xwQha/zKjHeqBsYYVQdvQlTEPxYp3vF7XtCcPP3fj6qu9hs//RRnz/G2VhdCvrIV61l
dRccjPZ2aq347AzptO9l/1H2KB/9QFh4VOMmJ5g5BW7z1hTvsY1lN7Q4Y9RDVjKfQMDM+kvrdMt2
xSjviGv0V8/1j0Ek7mMqVK5BYBuHqfBqCkWilRlYzA5Qsy7MUmzkZk4dYigM8m91v8vLbnlCl1Wl
RTDNoEwB/d/9rWELnZMBalQbhsOxXh5sFLR110tnC82EO6iqxJ5lW/48Q+feKw4cdAMxKloBaKZM
whgCjXmI6cfYGMgFn0a/B7FTnNBqqrvcCeZ1OOFWQuPHaZ3n9zbPwls+BABNg2A8sqiV/2j8/e90
df9VGP23Tu+/ffg/nsuc//7e2v1vbd//dy3gd1/lUqDd/P2PWr6aX/9SMP7Pr+7/ZwG4tCmf/z83
gK9YacbFz/+y+9mU/9oD/v3b/lEELv/DNj2fOAXzqWNasDn+619F4EyFwmNylXBiTMflp/5ZBC4c
isAt3/f5CeXxmxi/MAIuReD+f9jCtBWCvec5Jpty9f9SBO4tf8m/DnoWf5YrLP73LQt9yvlbU3KW
RrnoAESogd4UettyE2Z3i30t9u38EnfEdJAYR59XJm8df21JuvtWKhnbPx65sZ9d47snCu5KSgm+
j9XoiA3eS0zrjhxx5wH2i56Y+yHWlHnuX4fZ5U6sJfwRw9AWf9YIyxnII1GZGmcm+SCZzy21DqPz
yKUtOeD1gqNuDotH0Wtt0I6sp4CvVQnoGDvkQN3XtvxowHGjraObrmJqQQBBZCWSWZpW7NwM1Cm2
57YSeN4bl22+lSGAwm1dW+wUT1yLWVUZkX73F7Cntkww6XBvLGCjOg8/SuZM/N66ULfcFiHqcgmG
J+8K8y4fNDCb2rSCn9ztpoWob6H9eUP1MLl0Lr7WVpVwj+qq3mh3toXpmEKLwnPXXdPD2cKIzQ8N
8PEbLDXih4qIXbyKoTLPDPwBGZ3KBEmWG2ML58Gwt1S3u82B9lFj5dST/hgxVsG/w3d7NIc0fHBE
NR7DNp6vsi0hOlVWMV7ox2AQqBZ0SAiuYyhkenRNNwMRI/B6c7vnpCjjg41gBqq/nKvTmENzCErP
f2HF6360vik/HdfgJhoJg4xjkahpJ4siPmeBSWzfcpKSvUBW3xlDGx4SKdJrpg1vt4xHJ1ZLwbFP
HbFWcVO9hfNy35fDFHyi9ZGyga5yiHSLYJu1qGbjyCinJ+nzR2RFy1NDI4dd6YRqhTD6M6i8IWQR
DV19SMDnvdrsjFBMtEfuWmJO3ZHid+EaZd6VfRg7LiA1Y/N7quirwL1QzP5tGkdQuuMg5bvsFxNQ
jNrMcSe6psa0pFdxNbBeicBs4M+sXCwpDbTZsqdHNSCbS3BoXPx23i6ZsdMuc/AWF1//XvV0XQRC
0HIqEDxMKYPbQOwZHoee1VcypPG92+f9I20uetepLCdb40MzrobxV1IPOftmWzJ3prgmnXapGGH7
IRLLeBr0chgkYLbF30ZQ2emXJpfR+dlgeRT481r1E/uw8eHU5siNyA8P2QTtlftbfJdmjvdRVmmx
I/xrHsa8jtbFhKDVMzPszIYiImbKdOs0cf9ZO7zdSis3P9vCmy6ycvO3ZFmeUC9p4m2wq6OfBtYX
g5i4zXaOygp1Y0+0CJJbjL0LFKymYGU2xH0NI3cdlNLd17BY0IsVBAlD/rFMFwxDD1KpjqL0amtn
OJKWg+iCJrflGqhZeDlQrq0+Pmn+CVsvJaOlg0Tc0SUtdkBs/WcjTaFRZmOzAeWdbCNlFbvMaLvn
HI8d5ErWW2monT8GL6QN2IgOeDc5aTcDGmyqRq/bOdH3ScEazRhib8PzoB/MjlmHQEd/xfkcbLGp
VW9OPZAoVx1bZ6DBByuL6/vW70Deg9GmbSwQwUdYuiYWbKYxJkDKOIYdAzPYWkkz9cahyum3pOdq
60F72XCKo1IrNsbD0Fr1r7Bgk0gXq/oC+Je8Dq053cPojnfCTMqr0S/zSNFXyYX6bX/vAZTnxVNR
JLTAXDGgLw6gwrrYQEl3ZZPi1OF4fcla2eyars2Oo/3tx3WwG7igVYB7DsmPuHLKLYhbcTakP//q
OZqjmOAfhZ8B6GVrSdaVrM86U6zQp3JCCaZtrEe2+oz5kcYzhVHwghTXXe1U2PG+oxugxcXRhdUq
FDVNmOXEtXpLuMrJruiCNhhUa6QghY7XhdBRGC6OAK0j+tsrTi75OsiMRr6UdugvBzTTs1cWi60c
ksiYE/egxEQX+87X40+3ReYurDS8kfDKPzU9ZISEi0FBrglighDEw0G6TlRdar/6AqbhHDxZY99s
lwJMRCMYsvSpVQrIb79wW3puiHS9jS7+jJEGB740JRTMARTePUWA1BaHdHwBVvMLjtkCS/204bAO
LSvN9QFtstmMWYJdJAGZidcSG9daERVxN4aT9Te/y3wGLcmJxYKFiuG5nBGXqzCBC9dlMel6zLp7
3LFgr92lQhKAfUg2hxtUHUfOHTZj5yeJ6+oHG+25xrkGb/TQVm39VmFpgEdZNjEYKJ1nYE0GFww1
qWns0GGSLH02OcmuignX2rl28MqiitOZn0jCq8T6k49wNnkTKRWoCrY1gpn4BdMhNQ+tKhNNLady
6tTaU40bnc3ElGzbueGwdOYFWoRiE3vBQJwfmEjG9WekdNavBesqM5kxUrKeH1V9ySbOwodsVu74
lHROJr4is4jUlxN0IM7NIS+MF1bXYFnjeTi3LU5gU7g5F5GRs89I6QoYCTOy7st5Tsxdn4XlaTJr
0q6B10CtAuCAbdZpvQU+Ykvrl4r77iMuvI73KsAzLy3lCwkf4oS0nry3yWC8SpMnHqMIue8g0hyl
dZuCvKP2WV9mYl+/fdjeNb0NqfMJLdkO1zRJa+PWuhXVG4AM6lPtWBGgRykXYL0FbhLPsMOWN82i
+qaLEUYpae74dRpr/xlhMLznf+K+jiK+g8+RirBGCHnUZl9+aCHoYRthhM8HMpktHQtjOFIeQltz
yiCZ3RVyrm4kWsz9QnZ9SjAKQdypZhZ4gOvqHSt2eSgmXgZOFcXvcZY0p37Mpkey4/WWpLKaVlFI
5elKzIZ1wdkqbxkiFSkcXGXmHI3HzB/Cpyr2ynsjyqp3UQ3de5aq7HE2uVJsRNNnn+2QOI9VMQCj
GkXeWOuUk0rLbsm3G+KjyXR085won9f0tGuGnGC3Y6DbM8FQnwVCF4s77gGVs8nyYXgsNR6zdd36
Cna4FRVPcYE3YB2VI7EwygtxKAsYQO48zVTjMXZBbsxC+QRW3X/3PamPiSjDp6CtwWnZQ+MDq+fu
fiDv2l7mxi7eFEo314geOGIeB4kPp3wMf/oNxrha4jhOGIF+8W8E8+hgLH4WKIs7hAksJRywg1uB
dPqrLCJU3VCTBVpxRDcObCsBpgeti3NA1QQLTzQMd7ekysWwskD8f7TKbZ/S0SaeMNAf8IZlZbmC
k8YEk2+zUwKHqvDpVzR8Md620fAyKJl+5V0ePAm/BjZW2dHWVCr6E9uBd6OcJNsxLU8nORBLlNyo
t32qumfTKcOUUi0vXEs8dfdKFO5rMOTdvuJddMTShO5iTTUGXhdInJNZ97MYvS/MAPVG+bGSK2+J
WDVjMq1zvllHSJT2k8eGbFXwC1cuMV/Acn33nMnGu+Hia65Q6p01MOuYiJ89XYRTYVbTCIjpNKBl
9SrbgxJo3kYzqN7mBAWgpHt3X7hOsiFTj2yvnGAdRqyvEVz8T+aU7BLlUbqDWap3IsnjtQMeFkae
A9MpNjKw/MKjhIOVUQC4EWd7AfCW6Hv4qvOcMd7mFIU7PaYVPU1cOuCYau16ci4Oy/QvGbQo6F3B
OwuLtHiXaszxV3hV/ckawbtPuFFgh5CMtp1Ze6dKy/Q9K+kpNR3V52vSsvW2LgIOAk4wqXqf1h2i
lmgxZyZ56507BM0OAW12v7JiTPqNJajJOYB9tz7tBtvNipqb4Wgaofs7LMqAv1yzA0sNaT+Tvc1/
uKWvL1ZjWiEFGo3xM6yZnDZ2qcoPMQtW4Z7h91cScYCqWKZxvfFQKLkLOsMhd2tzz5jnY/gd56+J
+p2zOy9emGSIh4oW1MrdVkPSXSegzBvQ9YD7MjXx0zO7XJti4inR9b1g2L+APsrfA0lhGaTcdmea
E30eOVT2a25WOKeQmM/UkE6fnBq9r1KIhEIZMZ3zBQxCGAusHskMxogepje3i/jMtFr8cnynech5
v29tV9GjK13aUthG4N8SnEyMxLoDbGdfWTot5myXHCgaLhjRIlevxZSz0XX9hB6fctyEjRff2a3D
yG77qfOkAqO8t2jjewzGmdrpqXCOUx2x0iDwAlzQxFfzkjsVkf/QgsSwoJAVZqxX39eQPf2KKJmz
QL0EEcZXGY59j1RdQ5e2KP38qJlVt1Ccxy2Gd3vXZgmUk4BMWOCZ8YspoGepNjGf2Q5x4Z5QrkLE
yRegoM1dw+307EEw5cTN9LRr+rlhRQE7JbMtQheJCHcmRHpgVo348P1GHGBXhjC5ILj6Fb0x0dA+
MXtRLCjk+NhRm/hbxRCZoLHQfsTwuQXvr+9o7fYJnjmSoE2WnUqVgQ6lGGED9dbYdKOjPsxMIvHJ
jM4NvHJu+yVrY/hhjLn5jklleGI71rwD6KIUYmLfaXIgBxXqxtF7ISPAIIE7H/v4f1J3Hs1xY8u2
/is33hwd8GbwJuVoRAI0EkVqgpBreO/x6+9XOh3vFvchCu/U7E5a0SXF9pl7I3PlWopDDFzRQSHL
RoPKhRI9IxqWHBLOA5V3imm8ZVakPaMcYDxBoV1/0/yxfqDemnQuD5BrPmvMt6ru2L1JbZmXRsAX
Ai17eJ1GZ7r1dbm+yQsYS+xRSt7adB6uZwmBbiOEvK2e29Ar1K6h/r7rrsdQbV5GPuG+ggcwCQGk
ah7ilSwZ5XIQab6dms+kTLppF5QlAja5MZs7DU0ilHBCpOfLSoKlmWfiG4Dz8IdNiRrJwbr4wdso
l/c5TmBvQ5iBq+udFBoNHxEotL1muDGNJJcIvfoQkiX26LwQFiS1BHoMrqvGGuKXVrKAAVH8C5Yp
7N9UMi3I9o5xl29oTYXYr5Qpvz46WxTKjcC5N0oZeLVvIXyI+iGYLz1P4QJBhsK80vym91DLtMn2
hvK9YiLttWvrGOyaDgYcYmjDrqFySJUg+KSGfcFYFL++VsPS+AyTJgGgTctH1j6CJd+5IG74/xcU
9Mrf+XNb//7d3n8v/xdEBnVVNpxzscGrIv2e/9f17wgMZvNfz92PX9Rq19HP9jRQ+E8r/woVasZf
tmPIimPAIk3ccfjdtP/3//Ar8TmN8BxRREs1jxnkf6KEmvYXOWxTJQ7oGCrMO8Tu/okSaupfZG8V
9U/s0PhPIoSKrr2PEKqGjIALkUuD/5o6/D7vU8ERxsBr15G3IQXGm3wy1Z1KemFrt5OXDW2yqTrU
D6O01nYQlngjhMG7rra+EDZ/VHmibBy/+1bz0dnq9S/e9E+k9IAH+MaPrs7unF7PdmMcgVCtus8G
ehJXQC5RW4M8eLyGmBYt3CICutL36Nios6p8GXOnQ1S0yl1DKgwQhl3zhVpPfyOnZveSQGnEw1DL
yu1gAHmC3wHAcqkbA08FZ+gPuWFBPQfByb6dGwPd92oov8C8Uz8ZPTDTjRUi+FKYkvx3y6cJYAYt
7yAHsCp405XZ8ZQ0+aX1IGTbNK/2XYnmRJp2n7tA45HSTvWBp3D1Vsud8sYTO9lIcCveUneIQI5G
yjvSrpSydHvq3KdAe0htyqx5hV6nPag5A1Uc0jfxBLdp5e/GzryGlOt6Uuz7NBnfsiq7Ruz82org
6OIJZu8ssO6umTVo2kBUSRjgWa+rIx4GcmV1evDhqOJL0Mg9OBQo0qaWFTKb3uLpSsoBYg+S27vY
COe9opfNjaLmyUsJ1B6MOyzVXFD1YaTaaNQ15Ys/lc9NMMnXcOFId0ajbxXkykDqkfzSdmB4DyB8
HpwkepXwO+Q/jGfFmPz9zLYQ6w2M18HsUHEax6P2p+4VOexgjt9fNXKDHBoCY9uZKOCOkQCMlP3y
Uzz45ZPFMw3KVD+816DzoShbn7dWhTyp3QYeQnqwMFekWyiZVa/+GOx/lPX4X+eXziYstiHpincO
iH/+L++jaPpfluJAosllYcDDjnf7lweytL8MS9FxTYapGKqm42b+8UAGf4V30mVNU8G2Hr3WPw5I
sf9SDCA5jmlb/5H/ofGT/ISEW7N08gba0SudAGfauc9sE9DOQ1U3Ehca6fBiaKfNiU/+AD3EAD9s
XYC3KHxp1GMrBQ+82OCnyjnAVg1hUB3X6eF8F0sTENwmdFxj5veK7SXEmLZWF4+bDkT79fnW36dv
/md55PfLA+VLYhoA8I6kuQ75x+i+0OLr0Df/hrj15qI+VE7E6RaEWdeUljwa8JG0f5Ny+OJL5r7t
1Zc5nb6e72JhkVT7fRfk382I+IzuOeDgimi6GxJld77phRVSrfdNz7U2oEem6Z4k8woHhQhwuXwO
wvyr4vu35/tYGv6x75NDSp2nE1u9pHsj0TaFsn0bidEit51qZRIL5/RoYKcd1EkA7MGwdE+GoA9B
736DHuf13Ks/L5vAcWInE8h8p2z8kfUvkgAtwwJIMwU9yYqVLS2PYMMyj+fSNAbNGyizRwTXfsmh
P1xp/HhE/gep9v8s4A/y7mTolqRO9qikqmdM5s9QoeK+kW60DmKEGGmP0bkp2+FfF8K7LPgp1nBp
HoIpt0DniYfmqleEQ72Nwuq1JGm04ieWtliw5KKbA0J4IY1LrbqxoEff9jKFEzNFl9vzu7zQhSIY
sgyDCsVAseo5g3pNFuVzguBFWNsrO7GwPIpgxOVELDIv7ewhmFuoCw1NvTXHfM3TLbUu2LGhpabc
ahJYwNRAIy6TSZNWfLdfOHjBhA2t6nurr0MCwUfZCb8w92kpqxe2LtgvAXpemyCkH3ItpMqE3Heq
EHQxlHZ3fmsXvNwfHOepFXA5g+drK88n5IIR3xK9SmEXqAwqFbILOxHsuEN/oYK7qvKarvieduMh
Il2oBwaveIfimvMzOe7nB/asqO9dUaAGoKbb0vaifCazSCk1pcqHgLrH3pwOY6h8Ot/P0nkSjDlv
67YinAQzpWrJX4AQbiMqEr+cb3zJ0gRj7uaIysNsLD0y67zJ67R+Q5yJb5s4QezufB/aQieyYM6V
NvBYI6LuwSqvg7KvM8eVHUihLGITdXff69O3PHsz4FDz4wRsG1JS428TMXA/HDZgQw9y1qGhDBP2
Zw0qHB1w6URN3eeuCw96r+2qnMKML1Z7sGMouNrDYIbfJXhg4vGzaT0N6sr7Qjku+QdbLguOw6ki
s+xGv/CGKnyS+5BqIyoZqVuPRnmmeNW4BU0FCqPJdwCXYeOA8GRlEZfWUPAq2jDyBec0lkc6wqLO
y9E2cxQ2nwwCtCtWs3DQjsif07sVXaIegaLRBmQ23uTB8N327c/nj8BS08dZnVg9NEY+uXXd9DoT
KRODiu6rDo2KlX1ZWptjryetF5OmVpoyql5lqfemDx6wmF4C1d9fNnjBm+QmgKj5mNE2rbCGXW5o
na+wRVeXXday4EdsSpCrulIsb8gQ1om6B1XxL1wYwXX4epSDJZosD51U2IeDcHwJYwlehWpOfl22
OIIDMSW79DVQpl7QQglxAz5onH7JSq7bKxD/DzfXBGL2fnNlqyeJIPk5SOOZ3E6itru06vNDRYrj
EtuiC8GsB8I1ZUWkxqtD6xAH9U0PsWDSq4/nl+jDK4/mBdPtBy1FUhhFqFxtXxHd+e7Y0m0ylLeQ
/q3M4EP7ogvBdFNIgBAYhZUKOjBAMEcmPEI5w0rrS1tw/P3EvshE6GE80nov19eAaK9J5j1LunXJ
BcfgBfP1Ow4nwRfLy8sGjhE9lCEy0iOlfr5s/QX71UC8ZEFSWl7cwNBolFBB+ZBOolcTRQ9DOTcr
hry0TKIh60pvVHLseDDQfo01aydD/2f16f35aSztsWDMSk55bkjO2Ks1RfoGM7/yd55pySVfhmyC
YMcZQatY1bhf7KS6rag0htJjZX8X1sUWLJi0baanQWZ7dT0hpjdO0A8ghPNVUWAvvGhtbMGCUSrv
7HzWUPiw5cnZO53tyzcKr9l25bG3sPi2YMMgZSUqymR02bUQBc4UWrSwN68vG71gvXVqTCUlnbbn
D17eHLVxcn/tq3Np4ILtopNsaz5FIV6ZQkhCjWPPwJ3XywYuWK6elIkWtbLiNXY4Ix2EeE1U1PGF
myrY7Qxn2TTIveKlaWkD55gPKIRFK0556VAKxgrbSSlB4aeiglLDsmS1PdUewAhgYsu3l62OYLB5
OKoWqSvTC5Amv4EMA7Jxs8kfzre+NAHBYOOA8tHaoHXN75/MDLBvOyvX8H+suJuFW8sSrFY2wHqS
I+ZRVbYPQIPcgnpRebK3ENjEKxfLwuG0BLOFHEx3iqDiWUiGFWLnubV/wohE4cJFawT0/N3FZSfE
7rUMEF8T1N0noxnUg2/CbR71YFou60KwXTmYoMCEZ99LLQA0R8R3ilSB03d/n29/aYkE+0XuyFYc
3Uy9IIdBPgS8vAnJoK4skHo8i//2RUO+TrBg3/FDSbKt1Kumm1IzECLvN1SIkl2J0FSLB8pxbo4E
JvwhG27R3fS57ALSksfproVkCb7RHfxI1xaUqAGkI1mzFmY67tFHIxOsX4kVUkEEC7xEo2y9SfaJ
7FFhuSnB3PQQrp1f3gUrsgQ3IJmlAQSRXgqEp4oj08CGnMLKnbrUuOAA4FLIsgBgiGe11SekX/Zz
hHhXNq9Y6NLREDxARgFh01rTfLyTvnRzQ5odEOju/MIsNH7Mrpy++RIbifoaLl54SXMNeXp9QjlP
US4zfFMw/Ca1E+TebN/zxxISblnyrxETdVbu04WjYwpmb3WmAmEo5QSZZVMubZb5tu6db04IGrJD
7W4PXaOxMpPjiD84pn/KVU7exnJook+KlpJX9wjVUVeDxNwwdGTb1eHalo68gdBYXYdNYK3Mbmln
BI8wlEqvj5Zle7CsDHfQvuhfqEnLf1+278deT+bj2EitQ2eQ8LGC0oLkt5/luFkZ+YI9mIJJdwEw
tLwhwCAPyEoVCUo7lg2FBkzczYpD+xN9+2g/BIMOqa9L5sFPvBLtmGxovkBC9kuCLg+n1Zlfa2ih
IDs8xNVN4RPZ7C5cNsHUIadQzLjsfM/Ao5TQGqGCupd1EGf78/tytLuP5iUYu4waRaf5U+Kp3aC6
JfCHT51KVLYoonwnWYTM4qkxQfocsbZTveLBFh4BRwTJu9MAZKjUEXH24LBDKFKvEIMZXoMQvjHC
qSsmtHCgjaNpnRw5SUFvBlnkxJuCEvqKFgaBHqbslUO31LrgDORQb2KtkCxvbuzsbTaOylEGobNh
ZWOW2hceALXvq0AalNjLAFDZHcJ7Tr1CyrDU9NGOThYmqSoZTss28QIbMhxIo0a/+Xr+OC01ffz9
pOlMCiEXVZrZ06EFApiFVkSXrcUqleOh/OCwGoKhh7M06gCrY6zhhZeDNMfIyTTXo//QJpC9TfKn
tPu5GpZdmotg8tSMKeqg+b47y3A4HCtx4PKghPmylRIsmzLdvuQOHD1FBroxREa1z6wyWDmdC2Zt
CGYdAQcZCYTGHres8eAoCbyDEpDxJO4PilU/52lqHsCaowYzQdZwfkoL96MuWLUdqE0JvwVcBJAK
yKq0GZIY9OBNSXHTPGkrhvFxtNwER/v+jKG/Dqu3rUdeZ8/RnWp0w6ORVsWPDtHlfWUg4IF+ox+a
V8cbptaKeyWSrs7PcOFIqMKyKhAidT1F5O4YVOicjaTIzMse5LrgT6wZJPaUBSpCyHBvABztt0hg
dStbs+BwdcGbKHUM5+0sj95cTq/UYvuU+kCK7lDXNLafzy/O0X18YJ3HkuFT2y9D+HZhEaSPxob5
Upu0LYK+6hbq22DFaI5b/FEXgnsJSw7rrCjwBhkINJV9AKqqjrr9FKPvSxoj3kImAQS6K+TLgkx/
QIEnDs2RDIjwGnmGpCj8pJrlK0QknjNd6Ip10cfoQPzksm+9Wp3aF98vdrU1NCsbsrRagotxQAHa
ulW1SBMozZECxdxBTQG/TE/ZYDb01QHJFnVDCqL4cv4ILNiHLthHPR6LMCgw8UK7iBDtbqAvl4Zw
5Zt4oXVN8C9h0DfwMFSQPftBF8J3bZtvHbjlcOV0LbQvwgMCFb4rpIMkF10SlMln6a5O45eLVkYT
nJaJg6cSpzjKEulou+tWDphSG0gwrQx+wfo0wX84DgTtFdxXFKgaByNASWSONlIU7C4bv+BAtNik
ZoJ0ujcqk7xNrF7eVQYshedbX7g5/mR4T6wsTgYbOXvFdh0JcXSEYdJ9oTxL/dMQjSuue8EDasdN
P+nCLHRlCCrddpGH7raz/+CU7W40w26TdzfnZ7FgbyJUj6o6p5/DnC2QM4il1UeDGSHHCb9w4dz0
VqlBXKZ75ztbOKya4Dn03CfwqkEoKRnhFjb1bZGvIcaWmhb8BtT/I5x+kAaFvXY7WtNTWlv7y0Yt
OIioQzIcDQsJqC4C5nz3O0G8ssELBiCi9CRIvCiCnyU3a6K9bEYwfWe/SyS2Lxq5iNCTY8RKilBm
UUCBbyH0ReY1K9awDAsGIIL0UugXzToxJLeJ5nsVnc95lmFyLCjcC94imI3OT2LBCFTBio3OMXWr
gTcc3gkkqGBIGi2UY0nybdCeW3lrLBwfEavX904UFJMuuYU0fJHkaBskwcptvNT08fcTI1ahSOuR
OJTcCrJzWTdu4ix/O780S8dH+LYAka2Yuc2omynbBh3Fji+NnK4sydL2CsbaA0M3evv4bnTSgyYl
m8zyKYuCAf2mbC68vv7EYk8Wp7chwYDvU3LVVn/s4aq2LdiJL1odEdpmONWU9ShYuYUO0d48jA85
LkeXrRXXubBAyvH3k7Gn4yTBvsrGAjB8mrv5FoGYmyoPHtpmuArA6a/MY+EAKYIBmAaieaY8Si6o
WLRVY6R11r4NFg6Qcvz9ZAqmX9eJGjuOO/YTZaMG+h9NqrxVRhVd5oJEjFuSwQrQRQOnqBivTUPa
Idi6ckCX1kU4/U1SaxE1kr7bWjmlnNIW/diVaMPS1gpnX52p9DMcRn10+VP+Cw24LZd7md3C6n51
/nguDV+4sYYEcdra7yV3iguDsn+Opq2uoXeXwg5/fj/ZWR1xnbYfLIebZaSIUqHMjbq8dt9l/TVC
24+B1bloKSabeliJjy2s2b8h2wJwBEUWV56WN5+LvH9VOqRLLDvc1pMO3WixP79uC/eBCDyjYmto
LYgpPaUBth1raFiNHVypQRbk92274loX3kWyYNwQ8TVQVGS1F1rmJ0dNfzcKItOtfJuNzZXdRk/D
0K5MaKkrwb4N7ntF0c3Sg6DMjXp1B83gNi21u6Bpr9FZRZugXrmLltZOsHcjGmBziKzSSxL9IcjT
Ryez3TyAYXBKh5U+ls6BcN8hP+lDyjSVHuWP0OzbGTodE5Vc6VAcAp43nWyuBdcWTEgWPEAqq9ow
Z2BbQbx1j20SVDEQ+EK6LPFj28LLr+opmqgqp/akuvqJ4CqVVtSuXmgvgo8pCwtSXUiRPD0Y8td6
cuu00Law+Ou36DPNd6Zp4hPO28zSERN8DYJp8yT37AnleOiuJ0gKsEvdfaxl426KzfZgtGW7yaB/
v+zSkoWly8oEzWSqXLwmG0YoEaU6pixQs5xyZUof770tYuEie+otqZa43Y3gawSLBGyEcDafX6+l
xo/reOI9KeyuBtuvck8xKFKMLUO5K/Pefzjf+p+n67+HhGCRe9+8FaNwgkQC1u58HfNHh6rBicCc
NUKDaP4gNVMpz+B4A8kg4Vx9482+U7No3+nPRgIXd//9+N4bG4qUKXtSjZs0lD6bU7ixZEnemqF5
u/p5uLQQgm9CddcgBhAEXjQrDg7JHp5mJV7L2n7sKiigfb8Oqhn4EsSSvdcGHA7Z92opuULJ5GVC
6NWo4y/n1/tjr2eLoLqAAoSMAnEUttQI6UzlSULOvD9ydpnRt/NdLK2T4IkGOGuQga8bz4CHBbVy
A+YfLf9xWeOCp2hrddCrOGs86K9++rL6gJr6heMWHEPXEYABuN14emZHj7YzoUrfBtbu/MCX9ldw
AkXTsxCS3RP8auqNJmc65bIDVF2qn9lUQ1GrWw29/vV8bwt7IGLrEFhGWumYnShtqdxkejRtbB8Z
jfOtH8/kBzYrwuoURVJbFQY6D7zwZ+jdH7sq3nZm9+t88wtnVATVSaFTG0PLbVzk8ZXVonyHwSOL
DIXH8E9l/2Ip1J9H90dzEKzZqCqIGfoo9FLfcxx4v0NpH/o/o+wmztHjTpStFJmbUXqNWm3r58Ou
pfzBXP3IXpqjYO5tpjp9PwDsi/XuwZLafRmZD2pov5pNctE3mX2sqj913NA/wj49wulbqdNhqMen
eMiu9ChGf4v6APvCcJNtC/YOP2MXdSW1G2HEWYOEpd5FTnpZXNS2BYMfNegv2jpvvdm07xStfNT7
ZofKzMrXzZKhCEafB7065qhbemE9ptsgKh040f21z7IFQxHBchrF+spszjlgvOqhM/MXZ9Zu+FJ+
vMhQRJxcwconSszVLA/m7xJeRkqAuDebpmyuCms1uruwRiJcznBGA3pkKfdgJ6JqfgjCbSYFwUpM
a6l1wRBzxRwoZfJjz0R86xqCt22fZfnV+RVaalwwszjtqfR3ythLEAi4iiTbgBzGWAOuLLV+/P3k
aQRFWBgPfRh7sl7Yh9qBMUst+y/nh750dgSzyorCDvOijbjpKk9qS6pl+3tbnle8w9LYBbsqDQPO
KVWOAACnN2Okv80SBG7nh/4nZvKBc7UEq6KmK61n1DM9NFq3SHugw3SNiPBOQuzoqO47lyOiY2gi
Fy9tZm5Magey6mZUXon77s+P4Y8RfDQG4cJVEwXwodWTzYYnNa1u4vGg+XBdQwDM/6A/Ud3Apqgh
IF3cI3/kkl+4zsFv9xI6ib6D/tfPbkZ8B0nOdtoqCTw11nPQPsNndlAra6NFv1F+gpb30NXtVRu/
zfrrMLzV/uOYwdD3bFtw1hT3dDYprzOf5/SGeNs2VOb92JrbgS8cB1D3lHye1BCa+PpQ1/6TlsAR
p7W3s5/uDO0Qo9wyVod2hIe+KT0mATXqxlZvfaSVem9S71qkvSo13PU6qK+wvknGQzfdQJR+HyTW
vVSPVwAhvkTjn0HXwRpG909o74P1FZGAThZlaARzgPSwvoLfiJhos0u1aafPX1tExKbiuxQeNe8P
bP6cthttKhFj+Tm0cC/C6q/Bb3x+qxcsRUQNWk2USBpKVF5RldKm6eR24wMc3nZUaa90sfB6E6GD
jVZST6fJIaVA46fAB4QRj/MGDcY7P7bulWANHLE0FcEZdibcelTdBx7qz6SdNESADWu8qS1ELi9b
rGPPJz5LbiCqQGkx8Hq40DZJHz3bYxBigs7L+Q4WHIspOEVQs/BPGUwhcrT0OoiqeJc6pb473/rS
AglesSrCTprBP7i9w3GaDbT9eiNEuypp1vIfC0+zI2f56QpZkOpPUtbwninGqw5F0cGQ7tJkuLdM
dX9+FktdCP5RCpC6LOLCOUr0XueghhSrvw2zbF/2zdP5LpYWSnB/PcXGfdlEtjtpfr3Xwk/4HOVa
8tX+soMkYgB1Pcpgxiss19Rxgc3wqCbTcz4UK/fTwvhF9F/ZNWHlq4HlJtlQbKoRJiXyXfgya3t+
gT6OA9nG0dRPDAGsC7Jfo+S7cPm12yCbfyYosveKtTNhV80b/QfU4/5KZwtGcSS/Ou2s1HNAkk1i
uro12t+6qIGtzOacOSubsRDjhvjmfQdFiVzqEMbw9FbOARzK96SyP8mJ+jdCrjc5qSWgzv69PtX7
LnH+Pr+CC6dYpNz3wyaGIH3UXPL/X6JIurGg+CZNdt2U+srj0GH4H1wyImJQJY0KF7apumrqbCXN
/N7GM2o9000VQDcozRBNWPZXe6jryyzTEIwfQtkYG0kGF8LVn7IzXdkIGcGlWT9GlbZm/ktnWzD/
eU58ubCPb47B/lSPwN1N81kma3N+X5aaF0y/cuJc7wNlcI1JdjxritFMjPLQgd8raC1lZaWWjpwI
F5wq2ybArbduryXbIpkP5eTDG1vchEX3CSXyT8lYPkOTvfWt4fn8zBbMSIQOUq8pp3Olta4m8ajT
tPm3M8mXnWYRwFclfkv1gdq6aRReNzHQgFgzHjP0sGq7P1w2/qMlnficKu61Hv6p1h2QJ5o76anz
uxV/v/BCEdF7hgR52AgzszsVxdZonW84tyuYXw+pqj+A7ft8fgYLZ+vIoXU6gxD9ajif09YN8vxg
Zs4rpBqPZlTszje/4JRFuF7U9O3oW07j9snw1MfpL9VMERiaoONPr1Uo0yMnW1mwpZkIlu5A+gZF
vNW4raZ/6Yr6Rk7DLXS4K9HEBc+lCzae4JLKrPAbN4No+KAnyfESm5ztkPrmfgi731wJ/qcRqb1t
rhTJir9cmJSIIajSoEfReW5dRABuDbSLdoE5VFvoMd/Ob9BSB4JvmWQJvWBVKV0y/jfIIXfUtaF9
1s7pZTMQQXwS8vQ136WlW/pq/ob80uBCyRhBKRjlK5a+5EWEOcClYAKutlGYpCJoYxlatFGSydqc
X6GFjRdRjjPw+aGPjMatUXKaEe0NqnlbmyjHW0V+50xoDPYQvEJGuT/f4cJ0RGiiYvdJnFlJ4Sqh
72zGcoROuU3W2D+WpiM8k3SjmXG7ceFW07VPGHnq0h3ciHyUXmvKvY1QbD2tFK4tnC1RATO2w7Y2
lKhwo0Ldld13i92ZYE+/bJmOvZ743s5B1rVtaT3Jg2DjS0nBrozBimdfcFwiPBFeUx31nzF3w1Yz
fulN2qGPMUz3WR/MPxUrp9RLk8rXpprHtc/epX3XxAl1YdfPan58RahUFQVFW+6DvIdk+6IVE0FD
pTbbCfJjtWvlc2zB8Z2r3b05SKb9elEHIgZyRu9w0lD1cdsm/IRRuDDSXwSvtDXB/ZIObXrDNHK3
5nP3707vkQWXEWT7etnIBReijoGWStB3uX2ZzEfx4DH/G303beVuWthaEQupzJ1PFeRQuAhtFC9S
6ZuEpTJ1BZWwcFZFKKSWVY0TKkHmGoF6iHT5MI3VfUB5sl2rV6FvbGy7XfHmS10J3mOuUqukmqTD
e3yDLewldh7wVht/frRDe5vH6spRXXAdIjByhsEDHXb6wS2NTXOI4JnOJ/ky1yEiImGO7fR6iDoX
opNqk+vyFjaYtftiaejHM3Dil2LTCgYVmm03lRLrZ2ymI+qPisvH6efzZ3WpA8FP2AEkKrBA525E
4fFGlapdp6CBOBs3l7Wvvp+A2doBWil67jZ15Gykoekh4paVmzyUrRV8yPF9/MFnoAgv9LNeU6GZ
r90x9LWNE3c2OiWUR22ACkn72kby9bKtFgGGk0b1wxAMpWvUxd+G0byNWbyGIl3YCBFhWHThZFvx
3LiGGh+mpvkSVOU1lMkrtrbgNER4oZ0ZWRejYoUoRPzZ6WuopS/DStmKcISMFElY9M1x0LFkbfux
fw0kezeixLGxyuT6onMkEueFcdtXuRpV7lTLd5GZPA24pVqx1yr2lj5Y/xSknVja3AUzirhBxXUT
NBsUFRAq8YeXoSm2CP5Aa6bOW32sfhtWsM3VeC0bsrQvwl0BPq+FyEgq3UgPgmmTUBIXbNOJr4+L
Fg41mvcGmCFYEQ9wCRAqk928KJ5BiT+XqKGf35ePx285wuZrGlpa6EfVrm44+85MPqVF/ut80x9b
BHxp70duofDlG01REakIbVQCAZQpvg1DNvJUKwa9cAOJUMy5GZE3qLLKzdCB2snSiKyPYxS7RCuj
117nQyyIHXRCBjlcYzFY+BQXUZl13NuyDsrDRW9Scb4i7zQklC63lZzfp6E6KC+IeqtH2RdDswpp
5QX68VraIkqzU60CiS61dH3DuYnRgjEy5boem5fzW/XxKUAZ6P1WwfnXa6FUVq5CaSoyXX00oY7W
ZnWESPFlXQinQTWV3DjyS7poz2XPshoON+rcX8aFZsvHdTux/tjOB7+258qN40Bx9hX6G/YV4niS
ufL5snBJyYIZykWhlE2iVa5K+SQilldKI6O6Gdg4ySx6u2yNBGOsJDXr7EStXDmSpK8Iuesu2NK1
cOvSJguvZtMCkKSh5+xqk48YddDsTSkuVrZ36YAKfnAAoRIhVl8hGVDcyqP6pObVVWpJKwGXj8du
iSDIuZemWW2nCk02pLAsmQe/ljZrrK5LrR/dy8npkU0DZekcGWckRhq0GI0bSypWPiY+XhhLhEDC
Rpb1fu9XfPeG6s63YFhDiXpAzkuVry45NrDZvx++mqa6DFll5YYVpSBXY2Dnzq2V2e1a3HxpDoJ1
mcC0ElmzEpeIgFua2afUTqdNLfX+ih9f2gDxaM5KQTgN853k+T7qnTupay6yKUvkuEtGE7rkzqlc
iY/nW0tHf1Sy0KG7aOlFKF49dCPQ7ICohjZGm6xtw21cWCtHZ2FVRCSe34WwBCQENZy8SLbZ5KB9
Ja26zIVNFYF4oTG2NUCf2iXNM72lecOtXNWz9rMd5vzz+eVxOIH//rS3bOFk5k6pKU15dGhpcAci
O9/Krf1NqmDp14ZPXTXuTL94TOXL7jHLFg5qEySj1lAK6CZ+fUAs6lsR9j/OT2VpM46/n/iIoAjt
voHn3kVFboco4wG84mVPPBFjFwSQuhVGXbpVFVF7YWnqFjnFyc1GlB0vG71w+1aWDbHEiKKLrki3
TTpe1fW88mXy8RuMht4vjBZmeenIrPk4Ez1UlKHcD5mVXkH7Y+9UVe22sc88rKqrV9br47vYEqsV
dKNAhzfFLoJSI9jHCWqnwdgERbyr2suKVSwR3Zciqj4OEq9XZ0wPUCUEGzuOnge53aZpr2yQvbyx
peH1/PYs2KKI9SPWp0ehnxHlra1flEnEG4gD551hyitLtnB6RZTfUAT+JFM24oZaORxCq/gdxsSq
z49+qXHByqmrkyo16Qq3UYDp571aoexb5rvzrS+tjWDTSHim3dAQAUeMbc/H0HWZxz+atL8olmj9
Gxke7xYnGfvUzfqouePlbqIyr7cr0bilwQsvuqD0x4FK1YJ3i7Fr9PSuNIpHKV8DzC9YgshkN4eF
Eev2sfmmOHRm+i2OZC+1bQV5vuTCBRLsuxrQeOqSsnDVJtrlTnuXjdVK5Gfp4AiPRq2QLbSscXxF
2yRgCKUH20eL+vy5WWhchLA19eA7mSbnbqHk9d4qUVN2ekpJLmv96A1Pr4MYeSwjIe422vnfPAKu
8+oyrjdLhKNlRtyn44ier+UgHi77GjhFu1yLti2cSJG7LpIG02nHY2KhkzbIAh5DnuVdpNVfzi/M
x+3DmygszKigZGk4sTs27XORB7dTYpDk01ZO48cnHlnN983nZlmMrapGxCMtMEPSJ8XUHzIko1tk
Ny+bgWCzahmkhm4HsTtMyWHsHRS2Y/2njRzhZe0Ld7HRRT3acGrsSoBnCVUoT8VYRTt0h1dukwUS
JlOMhcWzOQAIk44a7Iq+RztPcZugm39Zvtnvy04KrxwrADTkVzbCpxCdbFu1KvFR6WXV0KZYlat2
fZR1ZRS74Wx+hXP3qVbTiyJWphjzyRGlbE1Ti10kRYpN0WvdgcKCcX9+cz5+sZpieCetKu7Fis2B
sxDlW7VC8zb6kUbDFcLBX5FGuatL+duUpi/n+1swFzGwEw79NPlSGbs6vL7abiy1Pn7xm0xH9rZv
BnOlm4+doSkGeAa1VGupm1g0v3id0VXdlFJwWWjHFIMvWaAZIanQiBeg86VsJrj2DLVZcbRLCyQY
PKIX+oBOcew60KwfoIYut05u/hwqcy12tOBSxOJaW6nLpEJi5Y9LUbr6Ua4dVFGdJz911iB8S7MQ
bF7xtbGzDSlyi9Em9pIje24HSKPIj5cdI+GS7gZ9HiO0md0iMm5lx/kN+PHasJKVF97HwzdEsQQC
GKOKYmXkdvNgXR2LOlHXhEoT0qdkxet+vAuGGCeRDWVA744VsqPuMJb9Xou1t9wkl+UrF8VJDDFO
Ys3UuZTTHLj/zdmVNMmtMts/9BSBJiS2qqm7q0tuz/bdKOzrayEEmoWGX/9Ofas2bkoRteqIXqCC
JBPIzHNOOAZHvw5OzroRcW0//rpur24DfoYOEO4Dwb5emSuQQofSaHia5inBKXvnNwxHaGapBlm4
PEUyZt33wxDt6P80TZ283WVluAVrj/Gb/36zh2ZFIO6n1olk5lyWACm8ubze+vywPYYU3Vl4cg8A
gFWgGVmDrSz+28EpNAsFazWFPTzQuciQfkRG9aVm7YfbfmEb2vCLsqy8igazc9Fa8H3bgterLuqN
pKTN6sb1Ne7A2OPl2KIIpd9UzxvIE9Uv6GH/AqGxDce2TMBMMEEV1ROt3zkXtE5lSdZ5bgK57a1i
hm306x54tW95RMq5WyrnErWBe5TV0B9wN+k37mqWqGFmmMIO5LWhnnnqV95RQcIs6WP9aW23WFij
t3eqmV0qV5+WLe94GvLuqfMBjSnrkwqcjzNzv4zevBGZbItkOHegWh9Awomn3kTQQ96TcR+H8byx
SLbRr/9/ZYJatasiLiYx1I3cQd+m2ef+FG4Ebtvoxl02WDvZeBIGjtel+FoOWu3RTrSlLGkzsHGq
CSgYEaGFAzBSEe6xkV6asln240I23NfiYWZuKY+uLElDlF3KvHlxqvHshMUhoMC2aLLVCGXbRYYX
83XmOePcuYxu+RVomed4ah7qpjoEQ/zBabakFSyfMfNJ87h6dNY1Tx3qPTS+/Br0yzmvQLtTgdt/
z+Piy10hz8wlxU0uqrpogGyZpvUw+n7/UDGXbGwo2zSu/3+1XZmv4jCYMHre/hzCX0vx03Mv7hDv
h+z3fb//uhdefcFxxwKKW7hN4hb8HDT+A9h3N3685WEUQvT3j7EbHSmXug4HRVkWHfCMZAeXFPoI
Rh3+VDrdAPFt0r50kumdH1XiQCP446jb7nTX5KhxHoV51VK07ORp2bryMRNx+ODyLtzfHt3ij9TY
ymgGKmMimXOZFeDtV/kdsPyqad94Rf1w+xOWgGKmywY/9zlfcp4uDYdMtgZlsT+DHvn26BZ/j4xw
tVC0U4PRPE+pjJ9AaTbuoadycUV9zuMtMUrbDIyg5bjYvqCa5GlMima3aNXtsgZZ6tszsJjABMfS
CvQ/uRPAwJLjcfqhCcZdALLP26PbfrthYDZO0Ty5bg40fqWSfPC++ry9K4+P29yfvkFaVMmcEmPP
oXiYwul7gxjYjEWdiGj6MoQOePuHLZEWi6FNVOcIscYyiMc8zRk4mUaE2f0iRbt3hO7OE+vWO/3N
CFcgRXDmMujyNFrccRcWngvyMfL5LmuYqbSypDL3xipP0e5BE6fp1904eFu3YstOotf/v4qDoOEA
LHXGEg1D9Yks41cP55EOwo3nhG346xZ7NXxeM9UGUjqXPgMRR+A26sxyzp4LHbcbmRrbJwxvjpF3
nRTReVoxIK79ItXF8Bx7zsblwPJQoYYj17hZeg2JcbdX6+/KqV984f6SYXhU6/SOu917f532ty1t
mYkJh1SyZtD89pzLAOBHossccKj6PENa8fb4lqmYeEiABRkdpMxTP5z3ggSP2apRA/KLj1FbPZRt
dconflfSPTShkd7oLiKTHrtwioZ/oR+gNbQR/CzhyQRCln7eiHoleBB187e1yqLjgFrKRinFNrjh
D6qIIVLLF3aJKrfaQekDTCFK5huR1WZhwx2ioQBD2TI6l2t/T1xGX7NYHgVZtxD1tl9v+IICfrYj
zeRcwG8ZgUZ5DV7AF+AsGz/fEk9NZONSTFG8uk52qVm+7gASIgcWj/WegMgHZAT3qbOFoXF9idFH
rpwG9/GFqu7RF3WB96Lj37l9jNNtXKO8kCO8THVokd/htTUfayYB0rvtZRYb+8b4XLmkW2XPLsrT
H6Os2LXjfIGS78bwFic2+/o19b0uqAeG21f80BQ6mUGz3jhgvJd6V/Txg2ZbosTX4+uNHI3Z5E+F
1/u9i0/13vIk9JxoTi5D04O6JTuNjvPr9oLZZmScni3pRdcvfnyhpMl3XRQ/tQsDlYu3JL07HgtO
TivZsr5lC5uI02lecgdqTdmFYweURfExK7hKXK9+yuatVK9l3UyIKUU7AoqjTnwJRLCDT9IEhAYn
f6mOPOMvdAYjw+2Vs03GWLlVyKqYxyW7RCPkc3Kxr9v1W1zEl0rTO5OypmxEXbUDE8Rnl6yJnl3R
H70pO7XV+vn2FCzeYmJOh8rhjqKCARRUupDVlqvf71rGC56M2g82tpglLpqQU8Ym0XHPZRfUPIdd
HXX/xfW09R6yDW4EXR/JfHeMdHzJPE7p3uX+nEGfu6k3jm3bEhk3ELcLel5POJLKEuW0rMuzh1WB
4Z+4vdw49Ww71oi4Ht4/RTdQdmkkS1leHGRbVUkbZC/Xm0HR+/flGU1xiCUs1kXLMbv0rQsITFYF
+XIAz0q9xQ5uWSsTOSkYFC7qbGaXdYDiTNuV5Dij9JXMuaan2zvWYm4TKxl52SgD7rBLPs4fOod8
W4ItVT+LP5sCDtOqy0WsDbugqPmQRcHPOs4eV9Kn6PS/z99MgCRacVWW645dCoCvfbftkwo8EhPi
xUZMsi3P1TKvbvzg4fRqv6lhAd6pXdfI/NKE7lZh3mbf61dfje7LqSq1EAjfJCrLhBBdi0QWai0T
P2r7LRkj25F0NdCrz/Ci7WuNDpdL7DZ0twbRI/MXnELeE3oZjyvrH+i4dSK9vWDEbB31QaSjvBgX
/bFY+qRHW3BbbhFvvz0P8mde3/s/Xy1e11Ban4ExdBPAFXYegczn/3EgnybRhsh4ZO6wcyn4tUI5
3rUFyF8dpRWKt2XA+3NVRuv+SiCMakK2bPjf27GKmPl+RpiS0Pcbz+7g+wmXQXyqltI9RKojD1Hs
qA8zieaNqby934iZ/PcXptHYA+MsvZu9k+DdfQC1Pt9Pbbml+2Cxv9lNOpNg1A5zxzNefSAQB5R8
/EmF3/68J1wRk8IR4Ot4Uor0Zz1MMfQ2wK/oZct9GRZiNpVSqhxd1mt39hhbkJ2oRXcus9E5+TFv
9+iaod9vT8Nmde9Pj3Rq5OVX8J2c3aJsxK4JpunEtfZ3K5vqvcPq9Su0srbMbrOJcR6KOGhglN59
qurJ2/MR18+m1hsFPdtUjAdCp9G6OK/affKidGFkD3nfd7Tlia/pP0iuHm8vmGXnmpWACWcU9UJ8
BXQYSRaV/6zZcx3Gv2+PbslxEzP/TzufousawzdBn6wU3UsqPBXTmLSxBmhieG7D51Y/QLDpsd/i
c7JYxWwvrRbQF9aRp89snQqQwUWFc27LaEsZxTa8EfSXoqB5FND2DFoNpXYtOCRQNpmyccPu13H+
fk4RsyxQItVGZuXrc63yI/Por5F4Sei1D7Kq77pfETNvzlXn4krVwx0Vc9Yjm8U87qC3swmFs62R
cdeNSqlGXFP0eeLeOyGHLzRrf9zeUrblMTy89OZ5qJZenx13vpRzve6qtfvm5/M5K/OPt79hcwrT
r9tVxCIY9Dme3EO4NM8qZDsdyLuSXiQyPHsKu6qoWKvPYei8H4r5vZy34LOWoGHmzRXKd7LOO32m
Xvar4cOlkIiv4fyYz+os5BblpcW+ZsZcu+g0AF1He65Y/RFSF+gX3wjgtpGvE3t1pZK4uY1DzN0n
xdS7HE3WvmIbGWDb0IbjZq4/y2rJ3ScGRACuGuHDStVGvcKC+AVI68/fXbJ+5UGGwZHOnNHKyj8B
jbMfIOR1Zd4c++LoOM2u7+ZjKbdeMbYJXf//aq2o2y2E67w8j2SWSd/G7CgABN3fdgKLo5layWse
Cd+ti+vo5OBUbN8T9t9akJfYy7YSnbYZGM7sjwSME4BJPfFx+cgC53M0lht0y+ztMGoWN4uaThVk
iMhTIZoMSIMK9LBV+wPy9e0ejJfFfpLVjPgqopMcx2Xjq7YJGa7tD6Sq1ygjT9CuQRc23aPd9PNt
e1iGNtP+wMRT4Q7YYZlLP4Gv8zyCXT+5PbYl4Jkpf+HMS0inmDz5Yv5JB/Zcq+qydNkWI47FGGaa
38kamlc5lkUN7vu6a96pkqdE6R2cZV+q6FCW8ynn9RYFvu3eYSb/EULGqvIwoWESF6A2XrKmy6FS
wk7o0zkFFbpnZfQSqHKHlouTh5fb7YW0GckIA9BirkWbheRpDpwffFhO48JO9w19/eQrb2doAFVx
iaGRLuySoHQvkIH99/bYNvsb53XdBRoXtIA8lbW8rKH/wSucrzRrNvDKllPJLAgAAH8l7vDJkw7E
sZs7BPb8oefFCWjIS6zbl/tmYRzbxeTpKuwwi6aZElC1Ats6Jl0fbszCZlvDtzvtO1HRYni28n3A
yWNduhvHh+UBbqabiao8LV0sUEW+hNkR9B1JvXwWSFpkDd93YsPMlhmYGWc/Ew60CDxsoa78AtXz
3+00bVzLLDvI5DT0lipgHRh+wC1bHdo82nHS76aSHm6b1vbLjbM7X0YeBihBnwftBDsHAP7DClLQ
/X2jG16LxA2dxlJ4T6oh0HNBB9ZOuvm4Mbptaa5zeuW4HDwMPukK74mN2XfqlR8gpAzS/HnjNmmJ
rSaR4Ri30+xr7B1QgEegiRo+OiBH5dlXvOR48W9QRhsByOLFpgKxqjnr9YTdQ1v62LDwCfzgT6Nk
PwhxP8axvM+LTTpD5jQlYXSsz16IxqcCbSCHoZ3YgTiu2rCIzd0MT5b5HBAHBbgnKk/gRT64eXvG
0tWiSGiGfu9xK0FgMb2ZZ44hOy7AV1qeWefHSVfF34HbfWim+b7jxkwyiwLtkw7kcJ+abGpAiMt+
+ELcp4cBSP2f+7YSc4YytyPOgE+42Te3T+YtHLzlbmmmlyOvViybMfTU9E8+aM1CAhFzZzo1xcZm
vTrXG69oUyc4jKnKIIq+PkGwcNy7fS0eyzX2N44Cm10Nl54dr8xClwlQyQmUPeXvtXE5WN/mjUKL
7dcb5/EQrGUEuqbq3HlKgRRY5rJP8lWOX+4KeCYdniQT2hcI6kKN7J2H0g/HPdVgKro9us26xjk8
52XP0ERfn4Vo/vHE/NkX4UsDxoY5mh9uf8K2QKYHO5mSaq6g/tmGNFk8TRKvCA53DW7Wzte21ngW
qPUpytZDO4v3MXHkxtpYgqhZLG9jRbqFOtU5drPPMiRnNTgVJhCnHQ8/Eanui6KmTDDpQZlc16P3
hBpg9LMKyv4J0l7RVcMd2dD71sk4lDNdIKq5nTx3VVgl4Jqajw1govv7Rr/63qtjc5YOQedtBB9Q
9XPt1b+V6r/dN7ThvgBBA+IRsvocuhA2Rl4g2nn9dFcPPcQQ//zdcRP7Qbz61bn2gl9BBSgxYND3
/W7judx5LcmguVidp7WZnodSTqcybMeNbW9xW5PRNxpCMc94FZ+rua//gaooOfcO8KEFiHepo2QC
vh628S2L/3qG//rApQwMy/Q0ot1c1qAryQIebvjYdYe8EftNYt/FLxa0hYfgthkhsDK4u1qQpMTf
21awDX+9VbzamGINloG5NSpxAaIneFbmQMjEbSMpi6RFlN6Czto+ZBzAEUq8Y9X09TlihXyIO8b3
4Mxcvgtv2Hr4W25CJglhBkET0fZYKqp+sYUnXXTU5FjPYpf3Gnix+3pdiAnELgatB5bjO76qoDFy
7EDpPX2j6Pjk+a/bZrFsKROMzQo/WxeQOp/p1LyEIX8fO+FW1LZZwvDpugzdJQud8oyy6IPH3V1B
vW8ru/O4N/kIy8jxoGINMqYhrPTOcQTwtjzb0qO3+LUJwFbeHFWNbORZiqK/9LMe9jQAyy5ggr/7
rNjKF9rWyHRp8KCxjLPi7InhezTJh2igp2btN7zOYl4TaZ2R2VdyjYpz2Uy/J5yVq3tfMycxYdaN
Fs3qFEVxhh2gkEdKsKjNWylOy+qbmGolijrI0Ll+dpf5v1p3j7E3nnBGpIDGbLwAbUtjnMM8EG7k
qMl5akSBxMdYuHu3me8jUyMmoDoflLPk64DRQ/W5ubJX+OMhkOPGTc62PtdJvYqmheRQza7x9uYe
BE91I45FmCXQxeXPkHE63hUbTFQ1WlslBWUSP+fa/zJWrZd03bB13NiW3ziVx2wOgyho8nOFBqm9
U/GLByL2jbPMtjzGXdqv8iBHE4n75ETdB2/yFEiroh6qU8WOT/FWK4bFd4nhu5U/0dpBjvYM4LZE
mjS7sg1kceKt8uNtC7x9743M+sjSlpMvILmc1rQD1SpPmVcdFwCUZe1+mBu6kX9/eyKRKQkFcby4
jyn4n4iu/u2G+lRBjRIXso3NahveOAd63gUuODybVPhLoud/yvBLl0d3mRoST396Ai/0Sp0QvEtj
H33Rej7XS/C5mdyH5l56LLMoAmCk0G6lrwSxw4k08hMLhieqpjIpfP2o6HgKq+hwn8WNPZU1U141
RSHTdoQcnxc9dF4vElaIfxvff/bHrUbqt90vMusi8eCVXl7RKm00AxZTFBppHHfMtngwLTvXrI2w
OSJh1EUyjeu4Au/W+NOJxTvIvv3HWj8dJr0RxS17y6yRgAOfTYwFMq1kf3KC7HEa+TPj/kYItE3j
GmBexdmOr9Xikat2A2kOQ16/VGI4Qg72u8+aJ5Z7+9tWfzteRaY6VDfkbMiBRwHPbi8edcbRWBB1
/DEg5cesuZdCzhSEEjUZ53bKavAFFutzMTUd1MjF8N/tSViqudDl+HOxasAjFEia67Qr80vo6Xbf
wxCzFI9dqz5qfz3NM31oa//IBr0RumwGMtzfXRwXR1QO5psqfsgD9wtUDx8iMn9o3OXQML4xN9s2
Mw6UEWLfuVMWPJ2i5WsfihPIFj8OIBy5vXS24Q2vHysaaugzNynrxGFa/e80UO9719kolFiGNwsl
eEeIwO0QgBeZfXN4+zkC4V7jbWU0bMMbT7u+9KIoXGSTxki1Tav3I/fVzif3XTQjs0ji69gf6q5u
0rHhH4SznnXf6o3TwxIGzQZ8vymBrm1Uk1ZZzn56s+98nkLR/3eXWc3++1CvquijGISr1VWOJ65B
rHVEvoBCqboU/VbWyjIJM+UMpMIUTBmRac/df3JH/axUthH/bEMb8W8JvJZl4yzTidLx6AdFeYoD
9DTfXh/b6NcN9Sq6FtHgZrqPgLRFpupRuSw8+lOwRZhpCQ2m5AuNHD1JWau0A4bgVI5BeWrVLE5l
FDh7sobQpqO+OtyeiqV2HvlG8HNqtHpr0DOnRRWVL9A9yJ4LuVQHPw/i/ThC9AWwtGgXVlN3hNCQ
2ntUjc+8XujGLcuymCYMIw7HPHBIdVV+qklSMR3u5gkqabfnZ1lMs17GmiLvCgonFI7TJmCygYys
f6xCKLJ77vMyOBvraJuFEc81g+wmycsmnSBVmYhmdpLlKiJ6exaWc9askklR5R7aNSv0/NPP2RId
Q+De0bWxz8CmtrvvG0Ysr2sNHv0CLuPF3pd66pIJl51ZQYdzDbdA5BZrmBWySLjTWOehSnO3/cYr
96LJmjLA4WY6f+Bts3FuWIxhFso0QblmGRaFEgTwACV4B5Nx2xhXL/874QhK3D+9f+QRCsdNVaXr
IJ80L/KkCaMnEHZtHKq2X2+c2csS0SFT4HfMVqlPDVnIKQAz1YZD2EY3zLxkTeV1C1jmAtL5YLBV
P/NwS9HBsjJ/lVJW6WWg1y/TxVmjJPbHJOfDj4BE729vUctvN8spNPC7QQIRnUbTNCS9X8udyqIt
3SuLk5lFlL5YHR+ELDj12p4nYGb90TnNI1J1KkHDxj/3TcE4mHoIqXgez6s00uUQ7MGEXawJ7s3q
233jX03zx9FUjksgXQXxruJjng37BsJwG1vHtkBXs7wauxxXWk7eoFLeLIehEi8LW1/YjD5vsmyp
J9q+YRxHbuNUi4o8lbKFHTlj+1DEJ9HRS+GuGweObZca/ksjcX3gBSqVVL0UvPauBIt0XT7VRbxk
X++zg+HEgZ7ckUB/KS3GwQ0TrmK3fj9FVG7R+1p8wcwiyyrTS1DTMlVDHO+7QT1pNKtvnAXXG/Ab
Ic5MIjvg26VgJlZpMwCT7oD6KKnRQHnJB9CvadwMdjJ36h2TgbOxt2zTMcJSgXw+i2qhUtXT8PvE
g+Upd1a90TlhmY9ZgGJeXijdOiodwD8+etk33chHvTj7EfSXYhDnBq1ed87k2rnzyksGsiLfHuCM
kyT0D7KhCVsZPd61rf6SztPgVh3qHqqJyG+eiBfIvQZl7IbZbUa4HtuvfnrbedRHDQrMwqyc9uh4
EHu99N7Gwlj8zqw+BT7eQ6FAtq5n5IXn8h3NW5q00t/fXpu3W6Mis+pUIYouNCK4N3uQ4cmwPV39
qV/6Y4sGwU5WIBTMn4nfbBxGtulcF/HVYmF1kPpQyH10KvyixhxSyIFIAATbuMTYxjciIdhGO8BW
K+g7RHV5GD23Q8Na5e+6kdT/3l4xi1uYVRYIVnaKDFSmXMinzqu+QkroAvjkdxTJzzWfPiu+Rd9g
+9T1/69Wa4LS01xVk0qdpf6Wr+qxRyZVBOqZuvPHoK92ILw/3Z6VZRebNRg+B7qLM4Vio8NmDWHR
qgsTBV6QjX1mm4pxhEuFtEHVITgua31Ao/ZpaslLprsDl87ZD8MDHkwbnUe2qVz3xqtVW5qOhSSD
gco8+8Zy9syqYYs637K/TFkhlTEPGZtYpqvq/hWifMyz7oPAFO6zgrF9tYZOQli1GL4qhJOsec8S
SHAtW7c129KYpzhWBfzwTKYk8q7yx1OApqC477YI22zLYxzgDhFETBTL07Xtv20MWfD4+k4pxefb
62Mb3zjw5grIXr9EAjiI1PEKk1yzIU+qLvhxe/y3L1LUlC1ii9fW9YrxKRhHmip49pr5Szt4j0Xd
bfUTvG0DanLzti4KSLwoyrQaGSjuiSz38XSnqDk1aXmRW6z1MhS4bnLNds7YjAkY+7d6FN5ef2oy
8sYL0Z3qYvG/5BOCz5FQDfhgcd8bFFjpP113dAUv6zwvUxHXMgkqN0tQDNu6Ltl+/dUirwJDq8Fl
5YJSM/UntImwpUuowKNlpvI+yD41uXhDztuJzrAtA3w4oVX9DSj0jReu7dcbvgvA5tTIdilTANA5
lGJLtXOmdcZlw9vqCLV9wnRf5rl+BF6D1Bnc+WXAeXBoJNUfxtmd7rrPUBOj38zusqhggoX9fj54
ax0fcm/qH3tBtgRILA72J1Tf/T8P/MRe71Z4UIOkWO+k10Qx+kNVtpUNeDshQ01UvmQ1b3EDE6me
wnUPoOtymMMqfD9PE55eXtfvKomr+O2QZPuYcb30oyhf9RXzpZoMvD5TInIgait5Dmf5AeKiG5HP
tmjG+dyE1djHsy7S1m0+IRPxuxvcjRnYhjacuuKsQd69K1OOTrljlnFvR3nP97fXx7JnTVT+VBW1
QzX27NCw/7TXHYqAPUky3hmuTVz+FbQhF6i5pl5Qn/3V8ZK132S4shnX8GmChLjXTLh9hwUy1J3v
PiIzdh7LDBis+jJG3cYi2UxgODbJl1q3M17vEHD9T4lsfDdVorjrvkVNeafWLduojcISUoLI6K3T
N8E25Vot1jWx9wsP5OI1QQm9tv4QeMFT5uffdblVuLasi4m9j8bIG9qGlZDZQoyY1ASOOknuXHUT
ZQ/o8rIycLxCFBJCpw6rQPKmeLPx7rQtjeGxmeoj7mmvTJGj/xJ31ceozL71gOzd9ivb0hheu9Qc
AO91LVOPFv2uzKB4MoTDVs+ObfTr/18dxZAPrOgicAxMnj98XNaAfHW9Sd63I01aWhZWFceLX6FP
oNEXquLxfT7VwxZ5n+3HG17rIoEz9yOa9V3CILE4XNpx2qqS2axqeGoFOVFouGJh2pF8g/TqI63Q
8z6Qw22r2oY3LtCTi0SziqCV01alSkTfQUOY/6DllhaPZWlMcH03x/2AIAwlm86Ry7mBpm98Rvyf
tvh6bR8wnsSx70DZQsy434JWfK+6JdzlAsovdy2PKeUEqoSGSXkNZUFG9xX06kACmP0ifff7vg8Y
TqtaJtUSzmU6xOuxz1aa+DN56ZFBuG98w2vH+MokvhJ47dy5h8D1/UPp1cFeV8EWa5DNAtf/v3Jd
mndhGFKON5L01hUE3EX4H9LPYtiIa7bxjTcwYPQQ5ih0mXaLG+C2g8rgyu6rbFKzgazqw6ALOjyP
aJm/d9fmI1iUUROcH5q2+KiYfH/bDJbuGGp2kekJBdSi63HnGeLdKruD7qKfupNHJ2M8cZ3urPj8
EzDKLpkj5+H2Vy3ObdKJ6zpeaVeMKu0z4gJ+2/j7zgUfdLGtT3Ddp3/nuKnZSTbpFdzk17sc4SEu
7v0ZjQ0Hx8tfwGO4MQvbJwwPj0Ytpyn3YX8I+36I2VLvAlLkp4nz8MOC1M7xrtUym8nqYCm6QCDX
4kq8Nd25G3c9HRnq0F6U34dupCbIPqSLC22oBjUBr/vCSfc7R4F1CtnX23Ow+IrZShbhflS0BZ46
rJ/GfduPxW6Mg3t/vOHpQsYjTjYYeybO+pCREQDasUF6Pqu9DSPYjG04uz94oVjkgA5It3iIGf0e
l867oqIvdQi04H2LZBzXuRfxHCtTprkIOMyr1uh77MT84+3hr/vyLZcwTmxOMtnqsFNpm49fGHBw
O+154tz3EtKj1aqR3W6nkwwntuEgFjcPjTM8XCYxCl/LdOmC/GUdy+I9xBLLvcf6LSSBxSxmD1lH
10pKhTxP10Z72vNLGI37XjgvQ6nvm4UJtNdr6XCK9qsUV9hpL8JAPQIuyvcUNPb725axeMdfvWTd
FDoSPdVpNkT1LqpGtVtEvNX6YTGD2U3Ggm5ChxHihwYZ9U6Fyw/dV9XO8cdv9/184yyv1CJZnK0w
QqzFzqGArEMM9r66NDU7iAiUd0tFodPG82jYFRPxkyDLvnAAmh9ydwsFbHngmp1EHbq1g0pMSAiz
7NBGzd71u+cKcO9kVOwQtfcRmlETeL8sbjx5ERGpL1r4XhFAKYLwLUWh/1UK3/Bxs5VIyC6KuhAN
zjXa4VZODpPX7Qr3Q0U/cG/dOc3PK6lz1LDz7E8PZPy0gq944F+bunxQ87QT7XBagru6IahJ/Rp1
ZO1igkdrP8joiRWRfNeDd+C+iGx2Gy164U1PUCKP8/hYhgxgnPkclsMDqev7/NLsNBqnmhLhC0j4
ZnUX7lrakhDUoJ2/xaVjcXyzpQbkXqLxG1Sps6DZR7Q6Fv5W+6VlQ5vtl8U6r8QB8TSqf8hhXXHn
xCvEKaSxO1eJ9vRwdDy9LgfQLw95dueKXeP0qzs3RDnrRZU4JnOXPgruPrtsi5bLcnyZLABTGPXU
AUI5HTNS7rq4GPatL4BrkW57YAPNd1PH810z+vex9FCzVdPzQfFVFjA/mJgBaq3IfJ5X0PPeFTX/
as2MgNsbRIM0+dS7DxQKPodA18V9WRGzjU21Gbh48ABNl149KsZcOD2Ebe/76cZNQseAkEHTAI5d
Lv5DnEdrMg+qPtw3unFt4EsDdAbIylJRT4+BOz+MZOvZbPO36956tT1DJwIRWosf3vnlrx6t5srd
vIRariJmg5nrSaQuVY2fTfOHdeyealqc6CwuQtxX1KWe4V1Eoy88RKtjSkXBd5CWAumWtw6PDE07
n+5afM84y8mgQh89hGUKirL8y9qhBpt4fTfcxwRAvatlXlmAQrBUBwX0RJXj5NVOL11PEhJmhG+8
yi1x7y/Ivq8m2oelSGN+ZT/lLw7UviBVdxLjeFyneyO3cVdnoKX2uiFDf5GHCi/4b1XCNbikblvB
cmUz4fvVSEqC58b1QlgjcxEUTywqfxfVfF+JzuyY4s08hnkUFSlHD6Hn17+mPAdzhQo2zmb3+ix6
4x5iwvYLjhZOGcGH46XYBSH0SrMG96pepyvL/rn2N4+O/ArJkv2yRs+N6+2C0f2tPPn59gJanNHs
pIr8dWWya8vUd8L4h1tWmdzHRei/E+sYf89oPYr7wrh73YevNvQUqDjHmCJdvW5MFsh0PNNmiO5i
iaBmV5UWgAIzHkIVz4u52o2R0/2zymXYenJa1skEi4YeFLHELKGJF0GIow37X8DkvItr/jOn0Uar
09tBNzR7FSLt6zkfWZGGIDl8CCk68x1f/bpt6Lc9JTRP0Yy60QhaYgg5+qL0z7oFoTdUNJuMP4Et
yw037GD7jOHusyMbPx9jaFaUzctVnCEB59RLK9cPt6dhWSPfOFEhf+MAYgSO/hwSQYlbaJr0utsK
Vm/HxNAM6oGfqbmG5iUWSe3EHH3z1vzjVa9mFVPKVf/lrkmYsT3uCnfkXQtVl6uESKLannqJz53o
0+3x374BhmZoV0EpCzpBNUb/P2dXtiQnrkS/iAgQEssrRVVv4La77fHYL4R97RGLWIRYBF9/T/mp
R9MUETx2RYfQlqlU6uQ5tviV9d7pqvYWBY5IKjn/ZG15J7vm7va3NipnGDFWPEP2xRZ9HaREF88S
FTnT0J0tMPgh2fsFVDPxWtZ/jvYCIjwQ4N757vsGyUzPr/S6slBVmMOp/VlmxAP5IbQ5lv6C3Nah
2JCZ3h9ookF1QeCnQa884NrWOySbVXx74jYGYHr+cOZgyEMIl1bSe1lH8oqzBllLT8m4Z3QnlbX1
ESOOoxOYo6EOH6Q+nONlQKAYuUuhLxrUfHeqsckx12U6d1SCEKLoeN0EI/TZpJTTr9Wi8tvtudqw
+v9499BmhPLOTz2oxEdN85cOu52794bDMuGyATCMJLd6P23KuotmV35cOElk1R3bpyZDC9BiCBUD
x09B3/GIqu0nC2oZTeu/hLU6BMeAYMi/T1bPz3GpK0mQjoDTfXfb0flYZMveA+CGMzER9ohMw1VX
GEARqk9gKbzr6uwf0rUv13DdbtmHYt5jddxaZsO5r+VEuizDp7wC+aQsr594WR9jMGJ/Hnbexh8u
zUleen4qGRUdNH9FICKotrNXJZk4hsdkJpZYFBB9W7LRTysAQD6tmeOchAXZrkN2YJK2BKuQ4epO
V4cU1EBa62jkXX6+3fjG4WcChtdKjqAPLL00hH5MzHLnriTtr7oZLijgOKtpr7Zlw+Lsq696sxBl
m/e953deGticR8JDUt3Gk2AINaVjA7l++M0HWJFPFarT8IHSfvWHZoqqgP9clvw0++5dy/DGeftD
G/vVxA5Xo5Ir6KJYWgHVn4bVUL7YsmkPvfwyk7+F2SMhQ9X6qarLcoigVlJ/K0K7/YUM7NAeHIJx
eo+BrTTwzyylwuKxN2p+QWnZHjhh49WU2YZFV9mQ62CWfjpx/4kW5T/5GJxIOX9qHe/F1266Vu4X
b5x+Sd39ur0o79c/MDNSH6eWcNyVWNrJsL1kY0ujvFBjvPp0PXU2CJScakYKiVNxbsSc72y6990k
NYN3QfLeppkP69Gl/zr27hJXy6qGSAej/WBn1a9OOfqMpCgukLdH+v72o6baT5vh7oviLZZ6oikV
OHKIApUrZXvZq/cNlZq4ZryDrYSB4Spt3HV8yQdi/QxZXkW8CfboVrdm7eqL3phqwR0bm5t6Kdgz
hrOu1H041M8L9S+uxAsPzYYHIfydjMfWeAzHAyF7Z5nWgaVTgyISzU64ozzz8VhGiJpQZ4Enbeng
+TO11TKeGVncB8XmLr692O9HcjS8boI3M1VV64D03oLF/sIX4LdmK58jGtSfWHisbpWaWOfJcj1Z
1ZSlSEgMEQt8dVkX6ZyqANrst0exsWVDw93wvun6ycGWmnU9XIhDnEuIwvcdg9haYMPbgLWREqsM
4Y8t6zOetFO+ENCt2wc7b+Rbx3AVvMrh7pVX2VGXCxlZwvaO7U4T5NzLIe+mdmUpV5Yd54S6D+E8
1/HgZtPOJzZm34Q5M6nbpfA0S52rAqClpD51fLF3duj78QM19cAEAQGEtgVL5eCfroxXdgOW18Ed
06sg3ErznZKaP1H/f3Nm1FQFW5qpb5Gpwodc++TkorpfVfOF85zDNZWfLS7uim5BhRiYHKmn7hiX
p5paF8efnqY+f6lRg9PslmxubDoTrsxXBlXhhpE017l1Z1lt/SCCiUWyhkbMbavZ+oQR4PukKgaS
EZIuQ/ebUPqcTe2zlnvE1FvbwjDKUg1e5wQrSW1azN9mX6ivup6mn7c7v9W6YZQ9OFqkDY6nVPPO
OtUVm6Nplntp8q1NZ9gkGJbAu1lbNPWGdQADlv8ytPnvoK+bKLP7//nLHjhgYxgmbtntV7AYz5Km
boGie9QVPXrNeijPQE3QsgXGOWWxnKWDVecX1FuJ+7CvpsvtBdjYPSZoucj7zEHBKY5xLIKYoJpZ
zf9AKeT77ea3JsY4VUfGsH28lqWZbf3uy/JbRdjr7aa3en79/c2Zl+WALfQCPSdB+4UsYCNzUJw0
OcfycOAr/Hf7w5rlTZcXJNUNdU55nhfQdmrc8+3eb02MYbUiy2e/pB1JQX80RlVPh6gi4vftxv9c
v99xgr5htEQ3eBwoMiflnjXFQQtx3aKKQcv+QAc31pIA4e1d1qn9ukz+ZdEClHdiL/LcCEZ8w6ah
0rdWum8pVKLFp34YzqBM+dU2NApdvKDfHuHW4huW3Y24mgNsTFKHhnNUAYZx8lhRRDO09Y6dhya2
mQVDB0DRRFNfDc2d2wPO78Jz7LS+MQBTL2yVPu9VONM095xfbiESy1//h3z7y6H5MZHNfdEGIdLf
Topqk/mbTbAKxC+C7w0N9tjZNnawZ5h2TwKvR8RD0sK2Y6+p7JOAjexMz8YeMskx22Eu7Iw3btqv
zUPjjVHZO8gTB3gxsMWh1whqMmPySbUOxX5J7ZV+RC76KbetL2u4x5y2NT+GhZNpLjMuZyd1cHM5
D2Mz3/FxEIcezOh/kM0yLMKFYlICG88oIP7/AWmBnYnZ6rlhwC3wLhUUjh1kLtjvkCMmaveeNLea
Nuy2IbPfybwnSMzjSdMprN/d6Nwd2vMmWDno+wnQ54Wk7tzIuCiUigH+du+KXB4r+KQm86VVg09T
VtxNQ7f5WErv+1QOX2/3fmNmTHxy5wI8B6VZkrYK0nW2LVHEqO3xcrv1DXsygclLq0GWHgiSsoCD
s7jm/nmx2JhQ1C9eoAX9z+3PbA3i6u3enMmrFP5SQmMhVVkfPDTKdaIu2L0EbbV+/f1N66C3VKJe
HTi1QYDOZbkWWQ3lzgxtNW6YK3UXV5ZS4kBGWu0cjlN30V6zcyBvNW6cx4vdtxO30bjiLYhu6Pgw
6eWvY3NuWGveFTW49gZYawi9jyy0VcR4eCyLSU30Me7JwE2M19vy5LIoWNg/zdTuVWhv7EoTdwwC
/NpbS2Kniy+Dh8Ftv7MgHM/NIouTXey9pW0ctSb0mCte8Nzp7JQ1QUoL90JHem7yaufiv9X89fLx
ZlfmQNR1pBF2OvZBddKW7iOrsD/0JY0PLbCJPJ4hciE1y1akwfLai+Z20U/DqLPPx5o3bLYeaBbQ
2cb0jB0tz0oqd4z8UYbHfIKJPBZtOAEXz22kLgBbjTu/ZMt90Xl6ODg/huWCwCF3xzBbUvCgduo0
2LIQd7xtsnrnYNmwXhMF2FAvmLnTrOnExP9GN/8h9TF1RGoiFoY2nPtgVWtaK+k+goNpAqTH3WNh
2dqahtuRoODMKx2uadk04kwGj5xc+Oj7vFn3pNw25saESjddNnQKlW14IbUK5B1dD5a7e4+5LuE7
9xgT+9xMEEf3tbOmBeRLcKiUUC5plybWQKfdB7atT6vHnKi3AhnPWSeioa+8p3EkkLbklb/EI3OR
+DlkKCZU2q5BPF8Qf00D1HGV0TDn02NZQ73jWPPXLPgbP9KtkyyCsljTyglK536uFKUnj87lHpvH
xlKZmAK8RXF7bbVOSzrBUSF9+KSRlTsf677hBjnpczUJeFnB5EUS+l2irnVn5rfus6Y6Gnf00HYV
fIjdI+UMtbq0oP75ihmxRQ5hRUipd6p6nP3slVdWysvuFFoHL4L/gUxbjt8BfrWmQ+5NU9yFXNuA
p3Zk2pm6DTM1EdIWOJgqtcCGLKdKgIa8FxRlfOToXdNEd4XLOuRF2K6pqNZ/ao+cC03/UQHbSVBt
dd+I6YW9io6RHN3nobxo0vYQXS7WVzKEe4z2G58wEf5jNjVdB7L0lE5qvdBOdZdREAtoouX3oe1r
0mZWgyStlPhCJgdxrizAPSpAg3c28Fb/DeOw66oLJa1XcDxYw6UMexrRHsI29VjtiZJsxFImqnme
6pYoUenUIpDZ1qu45D5hp7Edgc3Yu2JtuBATAre4eQHRy/oqM6+qk3IL537A0/NOJLXV+vX3Nx7Q
tvoaojZCp1iLVMLkY03VsTpjasLeBOEWFMmDOSVWzj8Nc9je4U1lL52z1XXjpLUaG5ga4S2p7LX1
E1pn2VdPQQrr2OY0QvyWBbQmVrCkLvfdExa5P4VSVqdjrRv2a5WCto0jp5SuhXOBrJkXt4Wzty83
tr6JIeagkiZNPmBRheyDM6T+/E8uZGG+KS9gx0qMwN7x752TBe4M7oFiTAWFFAxUiMH1JOsdqMXG
2pr4Mj7kqtWKjyk0eTpUquo8hTHP50Ozb0LMXDoLLyvkkAZzyy/gltb3Tq33MBZbs2+Y1AylBABe
PJVKz32omjXhgAZZS7UzNRtOxwSXKTckw9pSaGhV2a+56D6zhj64VH0IG/3X7fnZ+oRhWbTW/pTh
jpWOUETycvpp7pdI4sFumO1/jn3CMC9rWuWAgajU7qan1l8+FKQ8dYP3UMl1j9V7A8tgAsyWpi8Z
GR0MYxLLRcmqORMvJw+TE9AkgPYiZCgL51tp13tVjO9vW9e/Tugbb2qBlBtqBKtI3bLLL/kwBHdr
V+xp2Wwsy3+gbJODS3WOOXPXwImqroRV58AzSDEE56q36h3Xd7Xgd24AJqhNhEOn18HtU9KWwX0J
av8I5JLybnG9Proebg3fg5ts2IoJcVu8lhctiB5TkP3/huZCKtB06w078f3WjBnr4TYVNHd9KtNF
09csIzxqleqiKay+t35zzJuY0mSo1w4hZwSDhPJFFxWTVUF1oTsYqJqQtpZZbmZZExYDWRpr4E+C
r0EU6uIY1Q41UW2Ouwg/qNF9nwTdBzd0EMfzXSqT98Ff1DZciasqS/Nh7lOgh75AKvSpbcpnsN/f
FV55AYz1MkLCEmzjn267lfcNkJrwNt8V7RqCSz4Fy8//gGwBitHvDh7aJpDNV/3oqcmTKQBl1j0i
VX5Ha7x/Hum6a+LVXMvhmUcKmZLS/qEWvkQajv5g48ZFV3fIKF5TrWk3ZEUCVnGvjPyKyh+3+/6+
GbsmJeaSa58Fs5apq0jeRTn3qupCwgAU725QZutO1PT+ZnJNbkzQutNlDcIubQNs0H4J7ZMPBEZc
WEOTVmsfXogI1tjmvgJ0LQziY6O7jvqNVx8zt60CXIVSPQ91vFT0H43yHBfEh7fbf99LuSaSzJ7H
0gGVRZeuTRdBFOLiL90vNxMJxDV2gob37cI1kWR+yyA809AWn6BnouWHrM6/3u791tobFr5oSPFU
TtWl9hy8Au/1Eqj5ZyH9HXDRVs+NQKEHs+QCQZ4unXn3TQeFjKhF+x2z2Oq7EYZ3rrJC5ukuHa2Z
nPOu0pEH6MEFDLXHwmTXfFUdCnuS4ezWKSDPLGILgGoSajc7W2djACZGrWJt9ucuka6WZ19qJT5W
NWdnLZdvh1bXRKhVKLEbheW06SRciE+o7uy0NkqX5LHT0zUxs123BIQVoGJsWRHeD4NbP3AWfD7W
e+P8R9CichRP1mkYWhet1tgaxUtt80NFNq6Je0PdNIge/bVJSy/4jiIvHsm5eLnd9Q2nYKLYKq/O
gKtZ2pQG5DMT3lNBi6eRLMMpK6u72994P0AGz/2/HVsLODGefDTCVRuMoRBRsr/i0ZLGYOJoUPjk
NBFAv+NfYnHKY640MJxFqEdqC+KJ1ONLBl+Xk8gaMhZpe9k7pbcGZTiMPGiXrCFhkyJNfs9d/eKv
6zdm8c9LIS8DOBZx+/tye/42fJNJy0lKkhd54IpUFco5g87dwWiWPfqYDds2AW48I7pUYhGpJavE
blGF5vMH1+E7R8LGPJkYt7UEIUQ/onmNfMHJz/SaKlWTywoqPihL5yAWB9nWh6w/lmwHq+6/d1tF
g8XNshZpJmp97n1SQsrd2kljbc3V9fc3R7QN0VCHO7xJAfysIjxaPPq1fFxBUXzspDCRaQx5aN1Y
LY4hz1OfLKXUg8xslniq3MMbb+wmk1LzygXKs6BoUzfsi1iFo/tQaHs9do6a8LSOT+scDGWT1uv0
ygfnrwHc4ofMwASf5a29IjFQ1akmdZGCBzc7l9rVOzO/Uc/q+sYhXVaD7jKtuhSEJl8ht5OMKv9f
trbPtKl+VNcHG7wtlxIAgoo9WWz+6/aoNraUiUULCte3FoCHkWcp2sdlUOHPyenpswK8a2doGytu
AtLmNuT2xDJU4wI79jX0JuxdgVCK7EQH71/kXRORZvecAPEWtOnc4pncKvJXXvePBanOdHASMck9
6oqNw8rEpVkCBM6kxocmDYS5L/rLYpMYUNG/Rk32THBrtq6/v7HxwLcDp2Fhm/ZFZkXIRRQR6MDu
b6/21giMo7Dqp04RZNPSasn6CNJIC7SRKKoSm7GL1TixYyGDiSEbiO+qwpIiXaGUI58EZBS7i2vX
8uieMo6/HvC3aekakQph3/nD9NpN2Zdjc2QY4qwCUrnt3KSSl00EXtgPgq1Qz6jy5yHYKyPfWGUT
UdbOk626FmcqI82sTpbj4NXDmsvh8+1BbLV/PQ7f7KJ6FBVqQBGBaDVPp7FaFHDGw54g4lbrxhmH
bYNimoWItJo6edeWQ3vvK3CGHOv7dfO+6TstLBbWg2rSHFzRGmQRZX2ZWqiq7fiLDZdncl0y1drz
KqcmDYMhjLxB0bMLsOa9I4rfx0Zwnbe3I+DMEahArFOnFT8917EiwviekNPW5Bs2PNCrKkGGxpul
tR4YdC5j6gzlDkJza3KM0BWbMdQD9BVTXTTdGfGYuCOQ8El41iw787/hhJhhu3XogwNIOXXKuuHB
AWpN0+yn0mFMdf359gJsjcKw4SGcl8LCPTGdPP67HpfYWad7ZcmdKGPjxDHRZarsoHQz+XWaWWOM
SpOk9VAHyca46Of/ZYP36dAoTHiZM3CPc93VgCrjkUuG99ejH1QnO0u9sZFMVstRWmrly1yn42J3
eM+tl6WKQtHukTNszJIJPsgVFx6r1iK1UJh4h4ri9eyMLnQutJ1/bkeregS/+l78tDEY89UAIroF
CJ8bjmfSkEWuVT9mRXiMlsw1cXJTPWU9nnmblLsdexpFm9+FGT0YVph6z1PQrB5eIuCrISFdENSi
9s73oJSncKp3Xgg2ZsdEyskJd7hx6eCww7mJ2TWabxrGz7f36VbrhkfSjUAJJEgFUcBJgjj0Ov9c
gSJlJ5bYsGWTkXMsQinwKoCjUoOVc9LgIc9/hP3w41jnDW/EucwH3kAxoK2f6gUkSzUem3Y83YYF
mCCzolltv826Km0LerJyN85L/5JPHEcNngeg43hoCCZ8bFzGEmGjU6aNzFUkZKsjRw2X241veGuT
Y9MiIR0rfy7TtgM5EVMyEULHbLG+cGc9dq81uTD9ddbDuDpFOorugTF651jB3QDMw+0hbOxPE+OF
1EvRKX8u0rrwxy6CDsUk4jKgzR5OdGuOrlv3zXkf+qHXZMtYpFzUcVP3btS0dnFaJ9rE6+Ifgwm6
JtqKZeXCC0jWpk4mwpNwCi/u8ax7d2yWjJN/yETQzzUv0oYtD4AP9WcbmucHGzesbFGz7lTt8ZRl
03PHxvtMrXtU/FvLaxz2DvC+GRUuBxYVSmUNuDFO3SL3MNIb7scEiFX+5DUT6jnTzBV32nLuNemQ
o9oj/d7ovIkO80cB6RgAEIGgY18y1X+o3ebv2wu61fOrV3qzKzMwF+HCItD0HNz3C33w3emRCOt/
t5vfINlwTVwYuL2hOsQlTydn+V41Klo9HjH1o1u+WNKNANg4jRCpWfDr7S9uDcgws87Vsstay0pQ
KhzPtXpwWXfiS7MT1W0txfX3N/NFrNnWU4DmW92VETh5p6i07L3axa3WjUNSloDhghYUFpA39muz
zP191hd7MfVW64bx4ul8bAsSWgmzm48F1Wk2Bufbs75xiJmMZ7xBZQnXxEos5oC+N1Dhpa7Kz8zK
dURCCB3xMdsJeLdGYVgyGWdeD13O05ra2fPg1y2A60WzE+9ueGkTpbxY/uwsLeNp4eN9zWn037Tz
f5Vyip3RO0Tc6ZqYtLyAydUAhqeO15Qt3rYD+jr4drVG+brKY+eZiUkDoncKnHG2Ej6v4xznOAmy
OKAHSS1dE5bmWFMDMvACm4n7AL4HNfjhRv759nbaMGITleboyeEQPbKSquSXqxGrnH/0x3En0t3Y
rSbvWZ61DPgULLJq2zGyXb+JQkv8Pa7Z2fYzwAFAKnLMHZkQNeoqb0C2HOeOP/bPIoQk9AwV+wub
xj0Z0Q2D+A8JWjZCcnZQVtJoR0VBqTQAUXscBlsrYZzJOQ2nwsqllaxVDkG64VFU/V1ry2NBnYlL
y8LBLeupDJOr/rb2sud6BglruRzz1iZ8y54X7U0NDk5qL4/AqP1Th/0esnTDU5h4LUI0FNhlbiUL
KkIAnX8sHNSXUzk8DUGz4+s2Zt+kIxtRPzozPmdJVdUPFffuWL5eFtQK3zazjZ1jwrVU7rvDxF0c
ZuuIh2wUqt1bbrsH19pq/fr7m6OS5XUtkZQIE9nzPtYZ1Icky/da31BJcE2wFhXYlSTrOZCZAcSt
mtibqrMI77PRjvpWRlP2yQmqaOnWKJy+B+74GFIeZ/4zCT4t1Q8vuxRQUTg2kcbJ6oYQdOrnJkyC
bPk65NlH1/W+3256awsYBkiHocg0uLUTyLIPj0EdDiBTyIf7ocn3roZbO9k4UQVIBz1ewcYdNtu4
HELNIKPPltcI5xUgGcYu5VU7+8h4iInt6miuHOm6WSJ082DN1sNaqjTQe+/4708XcFX/3nRculm5
1mGWrL64qFycAlZ/A7T/n9u9fx92RUx0V+ejcHO89r7xQHdT1sV4P+KojRaoLF18IDfPSCiWp7oJ
7BNe6vZSM3/Yd/+LQ0VA8O9hTYyqoGEqSzQtwMn70i9/Z1MRZ+58sSYr7mbrlDPo9Oou1gila/CS
MXFX6UsNTrR+Se38u+uB6G594hkY1IcXBUbOMY9nOsW3Z+Z9aycmIE3prmeSelniSPsuC8TrjEh8
x7ze36DEZC8roP1WFVCMT7x1+eyGHDJmFjDldP5aXtORtwewtXOMKYYAkbcW2ZolYPZ4mcrgQzPY
STXvAfauG/CdFTRhZ9mEHIkIVZAMVQ9Gg+mp1OqZg5FtKlHZnEM6T4/Bz9tD2VoLwx0Frd/ajjWG
SVZm2UMOYc2/54nrnVzb1moYHsmrJzXWEsT869jGsuG4yFVJUbt/Z1rvHExbnzA80rwCRlxZXpC0
wfgwB/mTLGp24Y33OLPMOuaJTMAYs5EwrPI1SMD6eeadXGLBbRE7QbbH+baxDiZijLfFYOUQeUwm
GxwQZR8W0aDZy+1F3rhaExMuxtYBTGP2kCUBt/92crtJciv7p5JOf7K7MIuBPJX3haQNylJo/zhw
qEDc/vTGXv4PmxpyNNrv7CyBAs0Xh3xk8+vcXWvmGwg1OGfZ2zsf2prAq62+CSFQm0/7vIC7XYZQ
nXSW96fFReb49jA2LN7EfKFqh0jQLGJ5GiC95sAmj2T18nsQs+whmf+kaN4xexPlxWrtgR8BQdDQ
lCfX7yOIqJ/InFb2HadNNPvVOcxT7V99dRG+uu5PwKZO0Nc4dfUzlXnUr+EJYWZEpP0IcmxHYmFr
GQv3kzU/924Qt8035ezVify5Hr7XX8O4VeePoIZiCMjbz4vEk+qHazcnT5xHiZKBWdw7DLT2+ddl
US9+790hr4brBv9Qginx2r9wb3uT9x2miSjjpVMsS2aFiRtUD+iKn7UxXT8JeGRKv6Ka4YITzeFr
zGo/8i21s+X+cMO/MwMm1mzMdV8tNVasAoc0qnGAHXBWGVcYn9AXP3eiAdWNcsyitTiH3I2dvjqB
cfCi2rSQ+kPRsFONUwl/hot1rpwXu9pJ1v25oL7XNyO66bieHWt1wmQWrwukKp0eVSiwvHZdY+G1
Ec78sro0jXN3jQyYe5H9EC3hzm1kwxpN1BpkK5qRzteAvnHrCBJNVZT75Z6tb209s2IoqJy1keUK
6Q31o11+5LZzcqofmbrz3MvAukR2L82URVPzewhSkVdxtyD2b07YdbwOdnIzf6gP3ptiw+VYjuRu
Bhl2hPJ4XrCdCB0IwWfSzNd039fWKR6hxVzXYHfsh3O9giFaX3r2dwjyd0z/kiW4bWDtnepvVAJE
a/ZLywsK7OJ1Cu6u4cR1EzVrJLCf8G/7G3drda6/v/GVxeIqjaIYH1Re7X3YVepUBvkeOnyrcSMx
CQ16UFkW3EsyVjyPy3QhfDzmhU00ns4Lr/VY7iV66OYorP0PzqhSVJfstL/VdcOjdU7uQI+h9JJK
/QVcxHPVTjsuaqtlI0qpFehb/bLwElGMUxQS78GmzcfbZ9PGEWtC7upwJU6wdF7iDnc68CMv908S
9b3Zd+lOyGtbl2PfMTyKzpy6sR3MPhvC7zYUWGMv8D8IIVLbJlnkzd4jKrq7Hee6MWMmCk/UVb70
S+0lXlFaMCAfvHADaBRuj2Wr9Ws0+cYCxlpoCLwwBHQg0Rfnolqb8VJU/dgd20pmAUNGVA06HNdP
yqGqIivD42wY0D2x8Y2g1ySEm7sGDNbO4iVON/9PZyCf091XFwdcx7Od1d6aIcOMmzaUnoP7VWJB
i/gyUhrEKvfc+Pb8X13kO67TBPRVedkqh3OWyIm+iqB5tcGBBqDWzqVgq3nDkHXotHnlEYa7Rniy
rOHeyehjqNedw3VrbgxrtkY8wjKLovetLuJcUvsUVMGx0kJiYvnCkHt1oAp0fvJ+T0HII+r2h95N
QXv+732/isqRywRcJoRIrSgIZYns0LB3TdrYliYznCBu34oJe6awuFQP4CkPeAw+xAU1MIDmfJg7
29/Lo20ssckT5/qB682hYIl2Itzy1z4C5eLtzbmxvCagz+Njy0qBpm3PmyN7GpBEWMSxnc+uH33j
eTIlJ9sKM5KIrk3WYnp2RH3Hmdy5cW9Ni2G2RUHaoV9GmqjRi5dwfK3xGSfbK3/Ymhry794HxTJ6
TRe4iT01LLKaJnWH0js4NYbVYrYLe2xcknTFGBM1nrOVXmhf7zS/1XfDaoeOdYp1C0mm1TuvPX3I
wZ1/e8dszPp/AHy0wLtKmLsJ61DsXbp1cKrXrj6vYMo93/7ERu9N8J7Eu6UYqEWSWnYPq6Me953C
Vu+Nh/22nIH6GCjBPhmeAIJ+Ccka0Tnf8TnvP6ERE+3m4BAP9bQ4iVqWvyqWPzWUniHiej8H/GwJ
uhOOb03QdXRvDMtmRdd1jrMktFvoSRdQmKyI7ewch1uDuH71TeuW2xGLermdLFn7qQFEM1vKFEmU
mK3jQ9MejHBNWWolpSvouK4w32l9stZanrux53HnWXvgw43KEGIC4JjQaz52ZE2cZTkVuRMHuf/w
R7WrH6qTZzUfO9K99Nlw59HsFRqqO3Hq1gIZ5t33fVPwQK5J7pTFZyj0LCTKalC6xMcsxLDvFblf
qFksOlnK8BXltXfSG3b21sbqm4i4jNQAts5sTlolz01LH6qs+Su0syKyeAsF9/HosWbC4+wQr0PA
MM9J6PrxECiEXp33C4jFPY6wDWM3sXGDv6wVCIUxS2M9o/AufA675Rl5gJ2bzlb719jgjaGsAkiv
FffLBBg5oGnstkrGqlP3bk7E/aGFNmnOQO0whnh213g/GCiuzf0Ua5HvMXhtbFMTZmzZliDdYs+J
1/rVF0dT1kQetK8OgS2ICboDzaGEGI2akyG01IPthfTJk+4x5jxiEkCG60hzyjpMDdOxV1p3Vw2s
27O+tbCG+UIxsBXQ19WJa7UQr5PeqV2cn64/HovZXcN8pWhLaPwJnXg8fF4c6+Og1lM96L2AcWNd
TeBdSUbZQxpMJ9NErg+6ECZYPFxeD82Oibur7dAJuiqYEi9o4r7on5sqA9HjMdVZYopNT9INs64e
pyS3kVNFNRFKQPiodsKXjbjdRN55zagG2tl9opm65I6dOqPGU8fynOfy0Ns0MfnYCGXeJFatknIc
+El39j33CxLxzNkJfLeW9/r7G78zSTposlh9Qq2WnygPPlllvp5vr+5W40ZULX2o/pZ2q5JqHH9a
DuWo8kXW7FjjRkxthZNNOUPjspl+tGSoIwt8nbfb3jBaE2wnqq6ScI0qaSpkgkuJA2tY4fqbvVeA
jVduU1tU0AWVTxlXsCrfPkHi/uQp+uJk4cfCbhMKrewSQI5IWO6n2yPaWIr/oO50U/N+wojC1S8u
jltb9yjY/D9nV9YkJ85sfxEREhISvAK1dNHuzXZ7eVG4vQBC7IuAX39PfU8erqsrop5mwp4RpSVT
qcyT51yjPro0+uZ9PBc12Gqgq3Xfk/5JcPqT+tOVH34e4h8pjy3KbkV1bZnRWXqvyikO5uY4ejwm
bX9gMDZG0I/QXesTuGDPW8AdUnO45f2yuyedvq9Sbz+Cnmiqxm+QrPty2zacD9xf5obse1eA16W7
d2X2wdHTYwtCx/eHvnBmt5C70VNZA5gmfn02g9tiBr9853AIaRacXInmL23zxp7Nwr22gcbzvaae
+eg2uTmeCya3GfQWZTdrURsvdZr7caEvaTUfB8d+e39tLv3w7SVMdF2aOm3uAW0Yd3nWgwkCdnDl
h19a+c0VvK5Ni0oW6id9l32foTMaUjJ/CursiglcOJfbpiqpgqBal7y+D2QKnNq+G+edmNURMdfu
pvXZovjgawqUZOfqnqPGAZ35ok8ILW/jj3W3OL7GrufGY9vcZ36gQtksO9M639l0jTbmwu5uMXxF
VnggUOfVvSFzsRuzlR9SORU3rv7GZJU1oPaf3fbeNkOYM/RtefdyyZO1vc2qtqRr1cRdjfJMhaxr
hnaPRZS9OHpUpNeS6pcqblsgnywCqATTAV8ABYrx0R6g9gt4lYfl6xSwkBcnz3kl/c+2ckH40h0o
FEfq/NDkXgSmhdAn1c70gCDPd11mI5xAxkgoxjTCf8TLLB7mH/g3J9VAz71gXfi1cuwFy9oSurle
uWowDZh72Tn4dbIMBUyggQLfFdO98ELdUripZTV0dYLyHpiOfd2qPXfmveu1d3StI9Dqfr3NvjYe
4szL3eZDXaJyOLLj2HuxUWtw5fz82z3QLd7PW/LAVcNQwvEjwhprcaet/L4I9c0nxTUf9++FolvU
H1yz39SjxgzG8jej+mlxVg0htDwxgoFIAuD6K1tygQucbhGA09xABUH21b0zPxDinWTjhrP932Er
vVcezDtbPTNRo0I6hUg137iM5+X962oGus4P9FxU90taorxLdSr2kN3Uw+92prb5Cf7Aa20iF3Zs
i+7RgUI9EPT1IBCZPslKPQe1fOgoaBd5cFshkG7poiQ0j5rMS0UyDGCu63rQqusU6nvvH+h/GyYo
TP+7WEOZg6hdjEsC+DRyLbbmu74WR1D03/SspVvkUOeBaayXlCXWk98aAVkAtdx71fD0/u//95VB
t6AhTcYmA3kPSxxH7PhMHsWUX+uPujT2Jtiga+oLUflu0nVtu5v9tdgHOK5XVv6CIW5BOxPr4bEg
QJhAVwlNTO1blzsRaHB2/UheOza/vb9AFzZ4i9HRlVAVq4Wb5I1a0FxvE8n7NtbsWt7if1H1/w/s
oUPw3yNERsgStjmuvVXk4fnSALJGZmEB2mvW+hF41Cx7dZk+TJwecpKGetFhhxvK1EtIronrXJjn
lg4xc6VeKLSU73vH2SkdfPV0F09r9vOmZdxiUku+zi3VwZIU5cm07KWb1x2b6mugkQuHYSuomzN/
YqpwlqTv/FPBy3qXj+hhEIZ+hqK4RBdmRm/K5dJgc6oDyEZOI9VrMpB9sZh76J3th8UJF/JGU/77
tuXa3JMjVy1qZcWaiGYSB1ZBEAICfWafunVxo+WfX+R/uXlSg+ZiWco1gahJG83GmkMvub4SLF6y
/c1DWFjlIMYdlsRLG55YA5a+JXPHK2mJS6Ofj8Hfv70cfL8pPRBPId19CoqGhiZfl/j9xf/3S5tu
Odp8X+LJ0vZu4g9o26hzMEYE7MCc9ofbu0ddmw86va1Vm26BbiukWtW4qDkxWg5fpAjIUz+585ds
bkAw0y9l5x7en9WFNdti3lxntWVmOhee3r4VqTn1bH29beiNB0ttV+vVOG5Sd7YLa2rZftXkNqwN
3ZLABdPCmfCZm7QsA0koaSGD6ZbX6ukXQpAt/5tvWQHqwmFOUjtHavF/uuv8a3S6A+HBeOWquuBb
t7izKl/FOqbSTQZlTwC0f+gtjYacXwmqLw2/8UjlyKS3qsBN0pkfQW32IV/KD+l6DfNxaYU2vihY
WgnadiESMwaf7KD22IEdDzR4N/1rgKQLh3OLQZvKRkKExMqEZuwJndwfvUVe8RUXVmdL99awynS6
CmZYcyUfVzI7iAIh2wIYnbdwcyVYv/SVjUcSdKHAmHFYl9d+A3/rS+YNnx3f3b9vYZeGP+/NXw6v
ngsfLLxKJGsvH5shH0M0lsa8So/vj39hj7dwMwfCDJSBtCBB2fB5YsGhW9VX1xNHVba33QhbzFkm
a6fh9eomRU1dQBjdP5m5jc6BCvbf5YHUKxRJqmZOiD177KyXcYd7+sreXmh/oFu0GTFVKnKFQBaM
yz8Gv53DqZ0+5aNzbFMZzaI55hCBnBg70sC9LWASG6MGty0whlCzTDzwg+x57ZBTqfweikbzeGXT
Lx2qjWHrBtXFqp7hWLvqo+3Jd+J536SRN+Ua6RaHlhoIJjj96CbjPCV0sMdlXa/cZReO6xaG1q6e
WIJlchNQ9QKSbVn9kA2lBOhnziIy49y+bxYXVmgLSAuGGUBnik1oFmB9VCF6yEe7dO9L5lz5xKWp
bCy7hQxvX4hqTkAKA+ZfTzuxj+hmR7qmjqven67cQRc87BaURvu8BMdZuyRDRnkIJIUNKwKm+NsW
6vzVv/wTGE61W2f5nJTC6iQTbndkkEc90/3xK1Z4aS82Nj5wORib1SwhJHsY7XRqZjcOlHi5bQbu
f2cQdKR2F+HYxJtIcAqyZTq6XqUT2qtr1EWXZrAx6XKCFiTULG2CtlHvZLo+iyEsFZwk77z4/Vn8
u5xGtyKmNOAND4RmiTCHcuoiochO+joqyM8icCLZH5C0fP9TFw7U/8OsWQlu7L7Ei66axpBPMkdH
d9BdSXtcGt3/73YgrSLafsFE8hRSZUS2TlQ4fnnlt18wui3VHGs9hC8cO0HGqY572bXodB67JKiD
Oa7JcC10vbDjW+ianGzGDJJN8B/psDdC81fwoq8vbBm7K/7j0kKdP/2X5ZGhM+jC8GhSjAvXYQta
ze+rK+Yrr93/8WD8IzuxpWoLWnc1rZU0cauHkhZHC7ySa74sdb0z3RClpbsryetUtbsObSut74IW
ognTPAgLee2RdGmOG9M36Dvu24rTZEEJ9COYdIOIi/xa8HBxihvTn1yedSzH8Io9k/lnVYKwj7+U
KY2metj52YdO4tmxRKlvQsxVLt65Aau5kfOYbpVFu9xrwB9n5yQrmXkhK5p9wH483VnJFL3ioC8t
4eaul8tIJFoKbFI6zfKxAojid5ll5etNvmCLb1sgaLwUHYfz9KYXRzs/ZJDfFr5vAW2tyKzXVLhZ
KutHbOKHtZoS+IRrN9fZofzjfG/xbDqwvIVy25T4Qf3kkbIKhxHwXuI+IuD7MbIxD9HzeFNpmm6Z
3zyJwtwMxEMCPIgblp6oY7QdOrFouva2a3ILbqOcNyPIlqZk6M4ULSJ7s1116H32+f2tvrRe5wP2
l79hRio2kNImQWYOI9+vtUzwj04MoU9rFqbX5NAunNgt0M1zVTM7LZ2SYAS/5Vx0Kgbg+hqlyqXR
NzaviQQEkKRj4glVJA1qRCOx821Pnf+VH/9ao26GKI9B+JPovK/vfGjdfuG4+K9hZi4gcOkW6jb3
BrRODWSdetcpHyh04+4pXrkRAjzIuaE77HPTGhOi1KwjktoqDVc6lIkjRHDFKi8s3xYM5wzOojyB
U+CM/nFe6zQM2I30CHSLhesBniyqSkzJlPdeCLohdLjm9R0F9+/7Z/jC9b9FwzW1Z6ST2ynJ3XHH
SvJIHLRaGu80j/MVcq9LC3T+9F9HYIIFloVtxySQs9mVNTEArc3XLv0LccUWDVeOtSnJNNqkIhIw
xEDrA+upuZPZfBuMlf6PHuSvCUAwxArJWgu/6PY7pxwhaO5X6oqXuuBFthqltZr0MAzjlJTEPDRy
eAbQNylZDn0E9qDz4C5Q+TU91Eu7vTH1sR+D2kAhMDGGWrRZBxrShFx+GGbhx/M8+Fe2/NKmbMJ7
oO4zUF+kfQJt8Ae0ofxpiuVY0uDL+4f20ona3OAVTbVoC1hFLWW2b7p6jOx19cELo29hcQPIftSg
0L/h8KV+cJtqOhaDJ28LUrc0dEEA2Kk0K+LgqgYv45zZeB1mvbtpZbbIuGyuFegO4MsX5vEsBM0t
FKxp21/zt+cc3j9ChC0c7hx9CDXoKRG8fivLuQw7QQ8l5KuFor9SVvy8bR7ng/WXyfm8cAWoQmyC
5wmN+s6zsae8P7cNft74vwYnNaCO1GILAs1d6FZWIuIeE1c86qXjs4nQaTG5ThvgPphUX90FTkmS
vrXX4HYXLGsLiLMjo7KfCosAfe9Kse7zFWo5rd//eH9tLo2/sdygCApkhXOYFphrQKsGHsD0Qa7k
xtO/sVwY1lgVGktfQ+l817sTjwqunNuWfguK41UOIjvChkT61kTT1IRoNrnWmHZhX7d4uNIbCwdk
Y2PCUY9K0Dy/xI6q7W0Ls8XDeZxneTrkQ6KZT/Y9igCH3HjXzPbCHbNFw1VpReZ29Yeknatql6up
jLo1f+SZyqMK6MSw66WIVodd++ClPPGW5G6dGF7jksxJPsmVHRADgnk5r/Vz1lHnINBbGWunGu6h
jT51cYbiX9xZdk07+8Ip3sLn5FhXDSDHQ+Lq4dix6a7t6sdF3ga+pFvs3LiU3Jw1h5KaglC6k+a4
lP5Ll7uPjtfceCA2V3UO3nbiuRkCM6R/HlBtnb/N49R8vsnMtxg3dCi6zYru5YSbiUSQsplj/Fkb
Oj5TV57Zl/ZgY+qu9aDa5pIuKVEDdfhwmj3/ienqppQ62SLccpANuGRAOj0XK9tras2eA5K1e399
/m3sZAttIz66OI1EFaUOqunP2Lvlz64KrrHxXRr9fLv+dQH5wTCiOQEPeTSNjz9t36x3btlea3D5
d5BHtpxwAQFTst9B1TqleaSb7k3L/mO+6O8ghLxm35dmcN70v2aQAX7soLiAAK9q0aXrzo+Zs9x0
8skWflNrjlzhgCuoBfCjDgWrpnAcJH17f2v/HcKQLfymEOjTbAJpk6HiMoRWOkQxjVeHvXG/SMmX
ozfVVzK3/zYBsoXiVBpo2VH1feIte+XM0KUy/Y/OKHJTlIS+qP/ugsyCbCpHJJpLp/5SieBDm3ve
FfP95w57wda+1qHx17lZnVM35PCdnqJHADBuelJh9PNF9df5WWpc0GNG/RP6pKE+tqrx6KDdPn5/
i/9pARh9Y19ltvBWF6t/6vg8RbX2WKgbMJLKoQcvo+mvOIl/bi8+c/78X5Oo6o4WFt0hJ2q712b1
vvR0jWfAq65swaXxz3/+1/gLVISpFIt/6osZjFOes0D/tACfa3ENwPXPGglmcN78v77QdwAigfPZ
PxHj7/0J+ezF7b4a5qygfVs+FTDFqBTYflVfw7lemtQmPPYHalqfANLg8u6udfvP4P8oY+h43cQ8
hDm5/52TD2APumaVOA09YYfBrMC9MSZvedli9I3JtQ11ijkj4qTBLAWU/FLs8UA0nyb0knx5//Re
srzNxcnARg45VCNPteel3utE8UZ8EkVJr6WoL2zBFgZcE9AXVuA6OrXAufPIdJn6ObRlzqKOIG66
7fRuRRk1b2mRwtee+nr9lRWGh/Vkl3Bq6ive78I0trKMTlsDs8c79wST2+l1POWiP9S1uaUL0gu2
RJVopHErRwnvxK362jr1R9rfdC9g6I33o47kDGE+kmypnx7doTusQFJEqQiq6P0zdGFttiyVlR/M
Urazd0Kh0OwWCVB+OE5p9Wpz9xpp26VvbNzfANXkOZ9H7wRVkuIEMpMsEU7nHxdVqCsX6AVT2GKh
mJMWWhjtnqZ8ZSc4qgpHNFhvXKSN90MzJeVTW3intmf+s9sP5imvB2+nq657fn8fLkxgC1nvC5BP
1GvrnSwOWNz1U/vYrrK+xnN/PjD/Lx2Dg7TxdYSuxaAtCFqZbyf5ESVHf/wsgI+pB1UEvzopwNRd
sab75ClktD7dNqmND6yGArJSrVpPls5+7II07dQodU0n9t/knZjU1v91U5ejmweT0s4Yuo1/8qv8
TRXdaWKiCrnyh6hafqRmTUNSqM+5g4oRqfUPMGc/LDZVoc/6HS+HcMYgKZyC8vVnOQyvgwi+ZKn6
gf6tIkxLVp9k1g3HuR11iCinwh2rrrm/Czu/BctnS6/bKmjEqZ9Vae/MApKIO95JeRNHhxdsobkC
+i5oopP0BFgxMomVN4577bvp95s2eYvGHdFwmeYj5djasswjt86bPOSQd3l7f/wL3mOLwe3ItIA6
vuWnuQRHaw0h1URD43bncZJd+cSlLTh/+q/ohmbtkq1DyaGsoyjYQa04OmjauwIHuDT6+c//Gn2p
BSMLIotTtSKpAvJ7UMam1nc/v78+aKP6X6z9D/PeAnJX0H6Y3M3JiXRZf1jR07jHPfoTGwIBKO7v
cbD+EDLd1YHUIfhU0ApXpK+mZl9XWj4HRfG1l95bRtU3p5t1LDIoUlfiLleBiTwgQINpIA888O87
oocogIJ11DBLd3WTPXGSf5sDW0e+pb+1FClyHDApcLQ0YY7cHdXz7456cdE3IMOtvtbz8lFQBNkt
4a+yAXFAreYP1oio5A48hf86Zuq56po0RDnzc9UDWGnqXWX6z2gtfCapn+/O40gmD40icb4WcUbH
52ZpfjiebKLSkz9KQA8K0px8mSdc0QOecMe27z5lAz+N0mvDgIz7LkfOp1Y74D/iwmsOUmRRhaIT
crwJ5yQIS5Gz8Py7M29d98wGXjh2VIYpxDVDVMDvbQ78XA7SU7d4HEdxyvE2L5S+L1zvUbULD52g
OuQFux+NF4L5/jQJf6e8defb9C4T3SnrllPtkjuUQV6BRA5NNz7wUUC0iH+eJ/GjVP3DyPMHy5un
jqYqWtP1iRTpMa9sFgV5+TMw2f68vLqiZsdb/zN4YHW4uoXeeUgL9uX8GMB6ojR3v3G0pyz9up8L
nvgT/9ag787z7UvpTl/bAtUd35OhTQkYqtU6xXXZ/Div9KTtU856vCdM/qnn9Udiuh0wu0eOjlO0
ok1hbwu01vtqX9ftY0nIg+6WXwhnPmQFH3dT5/6aGgOpJ4tev+B1alugQvN9W7Q78IVHYJb95efp
vk4dFoE8YVcqJ6FrE0IjTYXpOGXhuhQAGeXdRwbq/v260gdH088Ig0SIvP+vNrNuWPvut0lm5SOR
wz3EeMELwtzPJNDODj0EPQZCx4nOhNhPOXtuq/yJLnkZu2B5P06l6+xQippi3dA8Lkq3eWqU5CGr
CXKdXSPTA26APJKNHT4xbe7Krupesh5VXOTHHsG7+9S2jTmZoSoOPpgMdgPI6rHH1Tc/l+LgoFEp
qrgDWpvFhKTU3z0z+Hvjm7iah/08urGg5cdUz0uoW+hqQ6rvV1DqXbCQJy3Ui1H1b47+ych3bR8u
4FcucENUQKw7hR4OanFYOKbVkay2DpcCnQRdTRI2TWABKqNAOHnEA6f6DmjS56xDaz8N1AF6Sq+o
KX5x0WN9kLo8WDuiLA0OHuKMr71pD9aHooG76Bd9VglZu2CIcG7vR9f9vpwBE7K4Z7mOaNDvCrOS
XY5sT9QG5KjQoBE2RX5oywp82BzERIso7svBK1Ffd7zQpRQahH6TPfYZfWlK9ZbCesNRDCegkoso
1WkZ0kGc8Nu+GpGVbehagp9ZTqDQOrd06eqJDMODu2o3BuH5r4bkH1EyUGGumUWmOn+EGEQd5oMt
MOwqQrm46tTqGcqBPQH2oikOJPXuhqF9W9p1icDduESLAXHy3C/uXQlPGbqr/XM+eJM/f8ym6UWl
9lSPKfyZFp+Q6HfidUQ3fSv/VCobzmJ+YdV7PPR894Rk+VevVclcBq9Si51W9WenhgyKdGK4DhMW
UNSLC3UGRlVgsbEvyF6BeaGafuE//517NohImzZA67bdF7DdyBCv7TKsJDiYzOoH4Egcnw3JkmaY
/Z1Xe0eKJCGAhXkbc11+F2gKj4eiOdQgAYOiqth3Dttb8H4yqeAtaMhseQRx5B20xE2Y9kAGr0s3
ho2TltGSkQx+XBfHbvU+QHgLxAdC6xPUENxokFBsGc5afT7aPmjUNVCP07yJnbV6rtb6uyyXj2CU
OBLW+aELZuwK4nK+G7Upolp/EICRDOpY+eXXUWVHKYcXpF4MCNVZxDjYJYt89Y6B2/4m/bCGE7Be
u/Ts8qU9TWAUSsvxrG4wQxdnGj54IFDws6p9XPMgYSBvE960g5isjNyAflAzC+LW5WNYFeSHy9bv
kw+eI2PBCV0FJSyYQq+jnA8IJIsjqpXA2vsZB9fu9DiIhsAzBM9yzj/0QXviIznO2mTgURt3qWlf
clM810YHh7KXfiSy1URl7h8Msv2dY4BgtDtB0TmxyEemIF8lTD9Fvl/8gMB6DV1vg7Z6Nnqx06y/
8BIuw2GZT3693nlawP6rfADvUDdGXeW48Siy4a5YuvSlVGib90rcCXljd2mrdnRa7nz01j6JnsW9
WPgLL9awowBTpOukv4wKTcg5rUCajY0jkj2kgfyMCv8DyBNTiPRQvWPpsEbatPSuVt5P6xAdZn0h
99PgTaHvDa/5sqqQtJB6bhha6mtR5qGZxq+kHd0wy+DHlqLpIjavOa7I4rfrFH3sEbocOefpnWGz
iKjud23qF0dGnHIHpg4a9yDujRfUyQ4L2Coi5shHf0DjFQIEmN4auS77sPRp7I29iBbKEx20LeSC
greilHewvJODnEExSfGTjDPf2XJVT+UAPS/aTPXRtdQ8VBNrv0xiau/Tqq13SH3jtGrihEVHms+K
iCb2hcxB0broNSyqpupCdBCuQywgQxBZAiEy5ipAz2o9PqANMA2ngsNnlV7uxT2GL3ZuY/sSFUWd
PnZ2nfbNAOIDqllfRaYop1cLe4pV51MDN1FCB6nydLazgW4/Z75EBArGw5jl7oBep6HejY4uTx5v
1y92MXrv4jEFEfjeOaZcOyIsWAm3VjdFXYZ25vy3VqkIV1l5cVPLBb38pHhWuh+fy8Cl1W5kafWR
r+B0qZpgeGrMhKQ8ONWHX7yn+otoRLGETJrlbslH68YkI1zFAdQOLa7PPH+e6/kwMDkcQaxTRR61
aADTvBC4kPi8M0vWvaaVrhLPaHtUjat+O+hY/Z0rgHmR1c7qh7WdxzrMci7jtE9XBuKuFrTxRd2K
JaStHA7WY+194Dt61wd6CHtnGnZgIff2WVPR/YCI9YQWZr2Tq1IfCrDJQJKa8gMaiKoffOLOow14
/xA0Rj+QzGM7FCDWXSbpC6hN/bBJM/aNG999wkMOFBWTQpgKa3s2i2uD0LbEfLKITyOqxuwMzXdf
TYfgo6sHimCJrTuhVh/1L9feL63O38Yg6yMz5T/o1Dx3af2D5xT7nqGzGo8KRGzz8mar0e6NEeyQ
2uKjjxpuiFSt+eK7s9mTFRKSjd8VMbTWshSk3h19tAAOHbhDihDuD4kZvogo7VX6kcnWRmCTz4rE
uBVLo2WWJFwnsoDLOXjUUDWJmVkQE8+j2IMGmN85NCvDKVvc19wM4r5CP1Tkdu1vtrp3o6uyp457
oAXr5UfoS7+JZg4Sv7VuhGB+QZQ+iz9AwpZhinAMhEA2C1sUbUNtFQ5dxRh8pUM+MCjZh9DZaveD
6s0ro3N36lAUS5qAuXict4+Oy4ew5st4V5aoJLfKBjZmqfJgvlCJRH3R/MnU2qLpdcn2Lbpr0c+d
3+F3KWgkTeUrU0vwZKAGEsEx8gj9GOUBeCv2ARif6YuhA013uQwAfRvPJQJQzsm9xLmPVj8XYcpT
DWnTCleMr/K4hzYZ4BABjMj0I7rGA7hZdxy+912jI3Qsz8AtZ2Wcyrr8XgTyp9/LObL1MuH/Yjj7
K+d3Ypkfl2XxPnGcL4AWe43aYm0OzIrnphg+kWwYQrK66SuwGLiU0uINJxL4MNczJ7dwHiA1oHbD
JLuYpwWoKtys5MBtDvxYAJx2ZLxfIgON0VNfeejcqD0WtfiRkaE9iQSZq8R4k8aLqxhi07YyXgbT
xV6LMq2hXEYFmC0BBOQ6chni9Hn2xdEtpzeOkuiBqu5p6ZETLSAYv2vI+AmB1/Rl0doD0YuU+0Ga
h9FDbN/knYaQh6l2aOJK73zhfi4yliAubeB3GhVV0rY/ysp7I7ov0HWAdq+08b9his7D1HXLoe3n
F7x/+zAjxIRo132uuVs8cGTQDkOR2d/DODm7duTfpxXXfToR+8mHVmwsGnQwIEliYpbN9oWuisWu
RDtOeT78BctkuDYDC8F7M0V95c7R7HfI/uDer+990NKquCR58KBQAz5APu27qkwbmp4X0VA2HE87
2rShpwEwQWBYRw5O/snr3CweVct/S9U1hzVHTD1rhGZtVw77yrH5kTpK70t0gsV9GXh7PmvIpmcu
34FsLw/V4r45ogZ0rrYDBAi6PJ4z4WFlit/jjHukBSdQscJypTt+1DnCia4Z0qMtCnNny8nGvPG+
etChhrVRAmKPFk/CKsbf9PdUK3N0U/M5hZIuBFzpJOXBm1bvbcCz/r5Zpvp5FHOKEL8Qezdjzp2X
V8AbO1m2QxT3m5TnMlEA7vqx5tndYulP7TR0VzpiiEs9ead67r9W3HrARdCHCWchKVEiC+uyLvYo
/2ucJAmxHG+FUrBPY5XDKRmV53uBB3Qs7DAlLgogz8brzux0ytvhvoEuu4IWb2cn59CNxVnUwA1C
tTrrU4UrMS5cPf3RRdE+ahzZh95Bs0TYqJbeo1kdrtrzvkDUoUbLDMMbvJrZgc7N13Hoh6QwaXZv
aDd+L5ntkLKrgxdnwJiD6N6ErdtorKUfEvjhsPLt/M0XSn0VkHaP2lrnO8uylzpzyxgv/te6mZtw
rpEZqItlMU9jb1IoOPmc7fsULdsVXhsKKtvh4A0T/ZFVLG8BWkHw7HQQTJjgMNpgLsUfJ1i7EjkH
3zo/8Xc6f64bSBT0Iel6MR55Wwbkfl0WOH1v8oIdeAtEOKRs/Lo4TfdhrOr1A7LAiFArXch7F7WL
R6oWEICbukx3wSiaEwWh0aMU6Lbcm2Cg8GaIaoe1raM1oCKaJGhEGJmcPw2UNh9GPL8+QqiddMfA
mQt1WIlextBSy8OZ5Yhf7bDise7xbp93o3pEmzrnoS8zvBVwwzooLHYT2dXK9b95nmq7+4AY97ct
QKUDRaD5zQQzxrJnHkhKFJBVrKzHBlzxbNiPhbWIbkdzN2CqKurdEXwQtAZhoe+LOJ8tkhZy8KLe
8WGeqGHusmWtY7yZK/hv3ocgckEC3rXAK6A6dZgzvzmui1Ynp+vKFyFo0MJLZmCYakFVX4YqF93n
LBDLd9APTcB0NwR5BSJ1F8pUzh9a9AFF7P84OrPmOJEtCP8iIliK7RXoXWq1Vo/0Qli2TLGvRQG/
/n59XyZiZmypG2o5JzNPptV6caeM0k3MiTjVaOqK8spetnxMqiaE9G26/Zj0hUfyE+pPaY7tPYUW
f46jUU1TUjbBtBOUjlUydxjz0Zgs1bWew+6c2YUZRKUnjOmShViKJq4Uw4+Zt39MZ8z2Ilz/rUyi
n3KjXV8C2XnzfvBH46/yB5uiay0yoO18W/4IywueetIhcN3v2/zXtgYiUpuqPgq68MemGNIy0jlX
1rKF8jSlWR6PenajPEfCK9ADJikTVY/+qNsDewtFZuln52o0iS9Z6vRx8doFkZJNMN2aUfpmgDfk
KtFCZOZK/+Qbyo4XHmYsGmwUJ/SFMvF4SeeNWaPbzOhGTOkpk8ZurJjJdHWgnBv5EE570BOYYtER
iqh1VVBohz3jXHSA1QNMIpCIQfBLPGWl9RUOsjoVpn2vvlIue4M6+aWdw/AlcK3mUNm63TM1Hu44
1ruDaD0rMoNm/SNKv7wI38q/ynII42kYaOR1Ws0va7UGEURHfqGLp6pAs7DDOgpXlbVb/uIN7LyE
ZTo/EhVrXEOAg0cOCgfUaO0uXpO2cZd385FwJfC/vGifpTFW594MjL1aZdkkeshK54khAqQiWX11
Rrn+NW2j2U1ZYB/q3lqeQ1MEx6C1/+tGSSaSLuaDt+TjuXRm0IYMjGqQXX5e7Fw/6DatzlRC4/PI
nFPi2UYWDXJu3+12rl7I0GxO49aESaXr6TCEhvNER6AT0x/ar7qjCOpGhVBoUDd3BSDLSzHEaqyt
P7UTOLG1cb3jBt5ErZqCq1cz6pAOwthhE6hAbGUY3VXm+37b9H52B66MGtfqqgKpy73cSCxr3uKc
ShvUZxvAIfycGC1f74pc/cKZtHxytmE82NloJI3n/B3nkJvD0LAx0qjc/ZRL+6FxQ6+PgGPvS2Oy
H6Sd/9PLZEZ1UG6xsRjy1NlLAPJHaXMtUhy7apnpXeOmn2aNhZiYDSvyvLV4soRuL0yu/6FjbSOH
KJ6dqeQK+ISnUdeWXxbeNpCNWfvKeTE+57mUt3myu3Pqb8avypvET2D51i1jdgamnqPPHkf9X5VX
HMnUOHu4mJr+Lg2v4Va1Sbn0NKKh0cbmhqmrqoR+dYvA3Tl6YqozW4Yvc5PyV6ZX46Fa3fViB+CT
ciW+oQ8Hzjg4gKhW4qcd+uZgKpoeMfZMrAe1zWSIMA/9ZthMpbT6m7YPkLmfUseKfCJWjv00AFXm
Ij1ms2McRrOdk5RCc5+z9EEurQ8vX8LHVTnPdSfxWXMxX35S+GsTiZMRFldWVUwJY0am7W6csguW
qEW6xAbH9YkOvI8b2/pvnGps+vryV7kVNNFDLT8pMKe47lR/6ZkFugyt3e5YmxrRlRgvmSHx8TJc
yUYRG7WBNm9d6Fl7AhnUvskkCYRu23P/A8g/2POmdlzz7vtqFCF3/WKfMmzn9o02Z/4I/fZm12+O
WPpDZvVFInJjjNFGmQ9m2+BMhzx+uY7O4nJXFiJZxOTdV6ELJEpB0qHcjmbVhpGZ9cSsLkDP3tQr
XDBTvbPTIr8ZzOA2UbEZ8nOeFZeRp+Ruc7IQrKnpgO4rT+wZm9Sx17rAKK0/JlZWe0Srebb86rpS
/qEFwdLDn8MsplvUu7mgHbcdyS3XYKVg9yT/LUUu/w6poW5ODi8yrovaO/kqn5yZsW/KJe8FIib4
MTOWd8cbw5bHbc+YGc2/KQC8Q+NXyzn3HW+EeWmWb9usu9d1GvRHr51MRk5Xmye/aGA9NMh3V2XL
WzdokbhD4+/Dvi5fbIWPGKc4RW9LgX7kG8ldChr12GVN+2PCsEUrNc2vRqj+vQis4Ka9BhCkWuYq
SWeyaztZVEeVbuann2u+1lyuFmxCiARv54V5g9MekYiO4uiIiP3T70Zalf/mAk0eSR3Ta5kRXZyS
F5lM4HzRZPr22zxO+aODHeyvQWbjbgyW/1/RY5Hu78Kct9CdqoccGvnYZKFNzTdguIYlGg9iK69L
b7hN0k06KxOSgcKznrgKJr/2f81FuR4yx+sPZp86t652vJMugrLAcYq4UsLgQC+kstLm1WBIoUly
x7Xe2M2aNC/HaJLeK9S6F37ADb+66nj/gdASNcsknYYXq5ScFDqzDtAM+a12ZXseVF0nCidpUVjl
KQ+d6aK9bdmLdXJ/irE3r52F012xLvpfLRzrnLfGrKN6gnU45ZYBjqZSTzyE7TDHft/ok6gGxDD1
WA1e7JAa+9L6f1ZrIfMwdQPSjzhk+1Ex3Fs2ReLXNgPZo7jUffjk1OMIOTYW7IYKCHshB1JcRizr
KqN6zZWcohKAGyD46oj0rU7L/dT6Z1+JFgBzeOvDtY1AxriUBNAwV5Qqlyx2s+zLpiCnyNxiXAM/
S9/cS1+8le4aN7PxK2SbU3nlJ+0ZhKWYERj/OVRwWaO/dwLrvHXEf9MZxnVIz835kZlQotOcJoS0
PQxj+uhx3eJ0PCU9EXy7CjogFqkducpiHw5J1ncfFS5vzHLRTtOIFMX8Z3Cc/4bKO3s9A3ymGa/l
9Gsq+lPbD4++VcZ6Lvast0RUy0kFxmveWmwbqzxstknhZO3Wgn41n89hA4fmBac7VLyU/bfRNTpy
yuGT9KDj2JS7oV/OflPfiPPYN3N/SnXxNArDi+1mhDg2/msFsau+d07r7qUIiydblz3wYX4pF/MX
gNi/NK+fAmH8y4aVwkpSCg0jMDxajLixpuCkfP3oF0Fx8Vrb2fW++l1DKxDpy5iRuz0FbXqiMD4J
jn6l65dwMx62MCPXuv7oneCsQv+1Vl7IWqp+Fwb0aOB8pAYZI251nVMvS0JHbgcA7Git3CYuN9eP
UahVkeSEjSzPeGzTDhPi2juYXK6DK951mp1Gnf0TRI02w7wzXYgwx4DIcYflkIfuQQ/+A77n8tDq
/CEIgt92Pn377MQjBfoQMbl/dQhJpZaP63469QRFgzR71K+BjtCG4M0nHZ2ojIl4BvH/Zr3dwL7S
cRIqW0CTbO/dlnVHSro0GQv+4tgZD5PXPMtO7sMh+GY4u/4Ztvq3zz8OxtJ++8GYzK7zNbTDw30R
jMO0D0jFmjaGPglONXq4oTBv/zWOOHJq/TGWhcadWdw2NHf8yt3EJkolFRSJCAFESLBvUSDIcDk2
hU4sWbysKtxpu9kR/5Aoy0zuxq8NfpN2aSXlRltjUTNBVTETWEGsCsE+zWCbjSm9OHr8kk5xHf3M
uTH32EDRUvuZnJwVbYIK8c1dS4uSPvgzDtaRCJn3vKSR3eRJqS7pc4fR+sJpd1Zghnv8T9Z9jsU2
4tX6o/Wym0f6MACdHdCa6vTQTu3nYhAaOHbLG9capmPEj0IDuCo2x+a160bj4Nq6S8xgnTjDrfGk
pgqDebd6wULP27G5T1al0r0nRrJVHW6uzO1eAaLzuPQ93EWUa4PhsI54YM2ZHaYiv2+dOCUrNlGz
eePx+rE0g9/rvDz747JfWvshy03Kdc+AvsdUj8hWE2F3hAjwVEhh7kY3ZQjFeW0D8VMb86NhIDBB
H8BspWYsIT36qS9PvDATWg/4MMvB8DM7baN5xIw9alv3MLnZrS2Cs+2I1zGbboFr47K3/DI360Hk
xOxR1ALpSSWjxQRprQP3ty2XPtm4Db75Rg+5vTwuet3ZfncYt+m6piOYUGYbsTHkP8Knu/GaH2vs
f+c8PkB6qz6gpxrjFhwu6mR7COEKc6/7xrv/xUwDDxLMfmzm8YlQQXmsdf+vW0M7KRaiPuza5DAd
XsxgOI0EMrJpp7gD98oAPsLu0SuVfAiW9rkoFUCBaqaTNSPp3sb0ABrbH5Sh/P8vYgCHD7JhLnNt
XSyTYXMnANWdoExXyvihn34acsGJFfldOfbOrInSyK2siecRwq4L0NBZuXmRTburSxIHrKx808s8
JppzSt8FuX7/6rGM06z6ngIT8aZtP5aNRy2kX1Ci7C3beBaiuoRN/6m66jFoshN2Ed7BHgKg97Ts
EuyB8FkR3Vmq5iEF23jafAymnSDOtqpLZsM2o7kwT6QuXnKunBwQUUcpXGR0N/B33HokIZyiCuC3
WROP37bUNSJo/J7XdTqUqvkvt9NvrwUSHLCjcvtDrgGG14mkP9UIJ8nr9UNCYYBD7dzFUjBGNKV6
4BwyOT0uqerey22jkm/NJGiqItKBvnU4iqpxeazN9KSdkaRtsBqxBRyrPDCiW9KoXfS8g+x9CrL6
deqqW99Wr1JvMnLtyYsWW9KkFvVPO81rQv148cdR7Ly8tqKlr1+3sjYiXfrbgQLUv1W+gMwbm92C
yWokKjigApFalHdkb3OyXdIp30G92Uvk2fPnQFbiETKY2Tm5q2dkF3TdkZ7cKs7z7dXKNyiN7Bl/
309trkaMpeo+qK3HLNQnUq2PCBwTgaJI3j9qFVpfVDSUEvnrmlMO4F9ArIghHorQ3rvl3J/1miFu
yKH+Spebs9jc56DrkyHtPmvhl/9/Wz0apDhzizIequxW+2I6DeHw5G84GCOzidvKu+v8zciZOTn5
LvdHPV4cf33us+oXxj8qMhjXZ7DKYLOmkLAGlq89El8iSIr6ZM9lgO9U4D36spmODHZs0RLaWSQr
4oiDzAUxYmDaDX9mI90TE+zuMCL+yNX8ZnTtvkk3K8qNmdKimv8a0v/PD4FLhzYHEq5d8CXHVTsl
1pDCv/9jLtACvI2PylsC4BEIXr14f1M/i7Ny2jsVPI0Id3RZj1k/PBt5TVVdt29pyG1j+eUf30cf
juK+jTZl0O7mpGxQRVEaV3FZN3+scH3pMw6IZv3uQvGsLOOrnNExOMFLsGINLIr1Kut8gBQgNbFU
bINqaY8ICQ9Tli1JELTerq+2f6Gc7vDcCd3kwZvVVc6rH4e2OvnsCbdax6gzCxKQpf5rVPpOljtf
oq6b2C/m5eYt/T+jNrJTX7bhUTuDEc2UgEVTP4PwDBGo8NlPt3dv7q6ChZ+Gut8VgZkjeZl+LSuU
kZicd1WyRSrWUJTOlnkMueQTy/SfN9OAeTdfIcUPYVd8lEWNPkLKq+2btM2e+9ulMCsH+wUPq++w
tN4rzi1nDt69ZX6tzOHMUcrlF4DHzaLb46P6d8rNR0mesJO6IGnIiAbtP9k94DmWH3RCLUVu2VNY
dUbzvlam/bufXEx4VtvehUP/7oXWvWm2/FdSN9rYNXs7DtY6u5kqW5MNR8qkMmFTVpN2uDQzhGJN
BlEPSPy6oQnbLYhWT7UMirO7uPtgzO75jc4QW4ZnJ1qWuOVMVbobe//moGGOsfuDZ+vFrxrR4KMD
9hh5wMV0B0RxbFRQAbW4SuaFH1SXHqZBfGrrKh2Bmyv9nIzkrP0XYeF/x11gW8CpFuV5gHJt873h
mQ4KTazrhklJSvjnJlGlhLnuPheEwW/oWkoHvA7v9BA5B/nh3db9RVhW/wLYSnc+MRi7zGvfyjT4
3Ph08WYK/QREUSbL2Hfn0uakHvMaVVavmmhtM2QCq4mURHMR59byYgH+3BqDL9Gmxbtbz9e5D4yb
N1C5kaLJpzTHGAF6useWLjjOmSV32I1UCeIi/1xy44j9LDCgqlD1xkhbjBczA27EACNkz4Qt2aG6
24OrdHEFOIHhM75qVLDea1b3w1nNlXXwBn89D02tX7CFbmIKnzXGIEC/YcG0PfhFu31Q4j51GYCB
UyuO9BBCXmylcWjp8t48Q2S3vilvYWV+tH2fESNkZvBMU/k0AFkyQKR8yDeND3GdkfyAz8+3npaX
thZYUvtUdVZPMLGhixJHuVSijbb+OfnQwEbMICZmV0S1pA7wXRN9x1x9m7onuXTT9GAz+FZldKeW
iv3RTZnhL+jLj43ng9z01YQCB+dg2CTjYDG4y5lkvKQ9xBfYxkOfimdbWn+HZV2ehzzs93KezGdz
U/QfCA12jeM2+8KEq6pdaqKuGrPbgIr7hNt2+hXoonmzzAZFmdtmh6oZ+2M74UlpTkwzUTYRkDIy
GVKHhjgEG1ELsrAUMi74oaZo+0PFHGnk+pCt+Vig5LGm+aVpxAb5M04QI8Itblnj2WVU603tU9c0
ASXDnpdbmMt/qbNNPBnY/5FaeMfk6/zFNSK4xqoPt2YmtSKAlV/avaY4lEXFUvQMJtXFA5TUlYgK
89KncGTNOPKSeiddIF1y49Go0/RcpUInCy88ImDH2ls40uzHZnWOZSjf22r6m029leQdQoB+s2dU
NOmwB6wlwWAqJ3oZop6koPicQhRns0+7lI72n8Avnch2nTdhTqAOrl0cx6B3E5T+6SkdsxF4GVSR
AaUqWRqrS5CvlS/lbAxR02x9bK2qjHsFSwlRvT6WeFLdOgfSqlhRRlQyvPvX8FhGZ87jtYYfbJfq
pSUgKnGWbiWH2S7OwlaCiwgYL1rQEcl4zCeUVAREGkxOpgPqm4n/cLLHJnwOM/dJp+n6VNzX8tbX
Vzp0xIaLBbUt9Iehh/fQwvO+34R38mR4KYvuVDRbU59YKst3YBd8+q5R21eb9e6XmU9dmPj+Ita4
d6HCI7h8d9y1PZxd1GhANAz4uqjxhInG2/ZdP0EDg0rAWM2qAHRcWz5+46G/R2HpFUnt1kyjIYtD
Bqsxza4OoGauG7O3CvfJ8A3kgiCvdwVnkPrPouH+RzQx/Sk9VEk8MAwqEu6IcUKxvo1jVAkC2OK0
UVmWWF3uBdFWVVLG3eDxDNZhyL96V/UjhG05OSeYDfvsUOksu1CYisn0ru4Bru0C6r0Qi+8gy/KM
mjYxFDLJUVT952xz9aUqZ1RoKeTkw8WOYjnmGOh9LMt4v/Sbri6OoJ+28RC4Ar0ff6Uy+P4t/ZpV
Zf431KYbz4MbYlRF6mq7CzexZs+2tVDzlXmJ4GAin4DqynCUOPqlD5bBKQE1ySujPXSFVzonoKbs
ebVM49YF7UBxPwxetxuruTp7TskA4Qyx8O7zMJcHhterIAoC1m+kaL7vYWmNMhPlOJZ8RH0UXN2G
4fZIKTN7GWRoXbRbgv6769rmhMK41X9ZVTUfJgobL7K6qeXPLkTH3mwmIb9dQ3FrWhJN/AlRCUmy
Q49iLC4bVeCPbQdGyKUYIIVwemM8GwrcODYyOYSACGtfHYhslczY+drruLLKtY+dTiO5g+6gyxTe
DCdl9dmTKaYBdaT26vfKt8bbBmgPV5kXw69iAes+S8NATzeaKfnxY7NJByyWh5S4o3Z/1jLbuiQc
7PVv00JCRY20+tdxHXzkfKLBPGpu6Mhov7moCcwpzLiTDpBvvsyBTDLm8gSFDPM6sQcawuFuEiDw
QPENEiU8PX5mfsUxDze0oTQhWWDZS9vgli0cEn4Y3bHTj3qzBrCqoliNs2HbiIScThoy9pgwreNW
Ca8GD/GqdL/UM6IJEaKIcwRw/+PgSYfN0ptA2AicrTFRwuZ5IFSnvhXTGozHigmYbD9QvPeR9pRg
oLry70Mjgw11FIQGzUAxF66VhLVG1NBqPzJdvdehFSowJ3iynQoCQPTUpXmIXQwN9W7ws7GI3ULP
n/1cO18TUvjwfB9K6mPB+v5e4WklNWlhhi/Cre2PRlXFX5BPxHX5GsJV5OibKeqCuy61NTXdkdPo
BqikKsSxSStRJ/SwKHdEPtVvq9d7DtzfbClan6EyYYQW+BCv3aYDpag7RncPM3xv5Lb9weG1cHa+
8vz/gHjdaYdpOqtH6MI7+NA5+dFGCasT4AS97Vml+XsdBA6DEEExv4YtM3QoQgG4IU8D41BC3z21
+KAW8Zrn/ppU3Hy/N6sQMpY9r2gXVEYZcux17rUbFrWeaGp5fE11F4mniyrOI999O6tiUBV0sIWC
A8nM9jbaAPSHNTXu3K7ZL3VchOPRbZBOHS2/t6FvrY2DyQ7W5rPA+UgmFhRsf5TTxlv3hFZ+7Dqd
9VrbKVFjZj9D6XNaO0GiltFDniNGpgZAFyCdSjEDFIdqbf7YlRRo153WoTDRTvkNXCt/l+C+KMRA
/+2krtFTouV0huycjkq7Mej2wNAo2cpMBaXDpB5QCpEk06zKfVMjkb5ReG/d9gPKnuEJDrJDYupT
f0Th3AVuFFaG2UD0iLCm6WBAQ7Rk0nFQjOC8LoICYKfFrIddPjl2iYTUdLCIN+Ryl+86JrAWP+Gl
DVRgR1uuON4pYdKndO45XGyv7t5SzxlPVtDCiGme7e9waNZrXxrd7y0kyyNeV7GQGaJKl5n8bAZc
CshxZABzS5HYGq2wtqgtnb5JnI6M56RDoC6j2ema7JbWpuVdXWuwka5UnpE9p82EoKUtbHEAC0TR
kplOF16I6Ubm2Hfu3UxxrtOocCZ0oErxAJqLFsNj4/rniVgDVIcAmCHipXtZJYEXh4vc9G9/q/6W
ittiuqv2yXeGmXW8G7p2FA9F9ac11lejoKaac460gFzzaJm3LzrjG9d8vMzhg8qbJoE521c4+u6a
GpnPuD3SiD7APJF9jlF+aR2E6XlgZcVfvzEf9WSd6kwfGQk6pNC/KA8tetDyOzCm+8sTx2W02S7T
b4T06CVIZ48WmHffXjUU6IQMzMTxoMgfu3x+63VBZkvzSXl7C0Jt70PNlihL4e9H5EcoPhE7l1dI
5TdzdHYGYIjlTtdWOVePigMKr6fjQWS3sJYyZnJMpz87IAYxpNi4n7V3MTk2Y0jG65Cn6HXkhEy5
TkG58vYVhcd1mKw3LdWhkHpKINToaddgOjLStEb2uJ0dKT+nwv80m+oa9M0xMNprY6xexLv/BCU6
plZFR5ECr6XqnRulSNAELHGgSkJwVEJTh5p6wTg3r+qbnWO+jcr2bI3rfLKRtpfFeJwCxMpBd9Jl
+Aa+D3oZhnsxFUc5tC8Wltqxb+Iry3nEqFL2ss1+G2VhOcTSptMuC7DWXhk7x9lqCreckoJLx3Gn
Zyedz2PmO7tBdT+1Y51Y4T+ZO/+avR4FdI5QpLdTyOjsgYLgw+bZqsn6ZxNnhtbpqLvy1KAEFav5
cV+OaF+mHc/yVft8yN5ZptiBckmyAUVQhmp8KK3X+4TKUIb/OfSV+6lov3OWB/KLcr8q/uym+lOF
EDsbYOv0Vu21HGckPvlfKdaD2OpHxixRcBnvMl//VJZzDniDtLwhJy21WCR978IExnWmJcXwtD4W
vvlvJQAkKmbrsNDSxWtvDIk27row881F1ZY5Jnz3pK4bUtWuCpxoE+NX4cM84RC490sU0HRNZ7Fo
SmIWqAeY0CnnW1seWGFXvyNs+YXsuD30hvE6jcxN3Oem4rGgXYA5R6o3zQ9pjjrRbg0Ve7n+pYri
llcBuK6Fkske5mOv3UPeAlgE/l2Em+0cdJt3SGexbBc+3/Xqo8kcUIB+zwKJLcq5/KG+RhyB5Hv8
xOiMCsRGBbOsLlb67su2VOc08G+N736EODgN3DdQ/N1TZcieYnR7rYL6OXDci5jR8KSe7aIn12fe
2oecIN2ttbiMNep0JgDWfPrMlLtGvn+fM3O7l/uCoEZ8myz6I2KQD15pKPjOFDSuUyNC+fKtbbJ2
n4rxMik2YDWT0A4ou6NMlVFtOQciQ149+IYTJ8Xb4oqnqsQTY5VNVBrzv/tjQWoOpsv1vqOBxr52
3sNUX0GxXoUpX2w9/+dj2NBC/LRr+zmo/lEE1ZnpmRjXDSsx5u0fnMWpdMSz7ia1k1V51kqbh7yZ
GWsEkVqhwEar/Gom+2cyCj44Y5Oyyo6Wcm6lCL+xz0igXFEo5Z/OZn0ooR8GMPKk6+ZHrDz+c1wU
y26xn6rxj0TBeX+saZ6dliogTAsSAbXz9Dk79YsPuxYhxo8g3pG8BbSuY/2vcqErbJ29m3cQ1JLz
1S3l3vOWi6eosdJm7+fzH3tOKcqMLNv1NSD0HABWMQpyKibvpJb1zrVc1zvAQf3xRrbwU16MiUmj
vXO6Tkfblj2qpcl3ttiuGUDqODJDmQ2fDQOBOEL/yuftuXSLmpvgjgqgIS7to5EXL9iUFneF2U4t
8ihr/0KpfPcTMXGo1uFfVRgXvOoekYwNOyCmE8MBcLtMen+HVUqTui7jD/6p3ZEQvOoUyqVOTIIi
d8LhAqPwfUfWG4uuuLTB8h7cmYO2uNhhe5H2+NuXxb9e2jvR27v7BwpBaivXOCLX3SJht1S47rWq
/Lhmty99+GjAlxFJImiOmk8T6U6n5Ws9e49d7+0GN3ttrfotXRDiBflJWHpPiPpDWN7L1iK8LS2+
eIXLjHdVHhemneZ2Bs1lwCGyvf6zKAvkNsWDzf/xO1pnzo2PoLVBAsUQMZ90XlvrR6RsJLfbj6VJ
yFybzK1EMTSdgOao5jL69H78nVczQwJuFtVrdxj4hu4KeG5Ts+M8fOJDesxhtEflzA9rGD53PbLN
MMSKaRr+QYK9dFwDTFa/VwN06zh5AuDWTfyWZUlPRLfWPEjp17sKYCBCfijiMQMC88L0F+NdycJE
Jeaq9DNTyhwN+2Eazswg5ftga0p62v7cmRJEt3JtJDMhwzrWZR3bW0rvJI38P+YvHpAKQbwtwc1b
VysBsN0PDUR1nTET4c+ngnBFo9S3rFxueeeiMZrOReg9oEsEK8myf10NBcAbf7fX8E/m2vutp05g
AqLtyN/pKo5vpig7gfIHKLFhnmAN2mdvcD7U6v40InwtAsr6mtd/33+6dg6CnYNj/Lnu2wuONLFb
GY/S6A54c15SPTLyN/XAmGTO7/g5dVTPiEht6T7lFt/WbXWdMPszHKey+M/B7zRyJVxZNgq9G5f2
YGFcsXdcwVzU3L/SzB4tY+C08hugU3TzqX6u0vpgzeqIjzDiQHUd1ubKRM1npYLT0vav4cpNrBzw
5VD9N3rhP8Nylx1Dqy+VSE+B2zxaAadEGgKJGqt8piiLKbN2VTe/0qQngmz1BN/d4nXoYUlaZi3v
Cv/7idFlh9GuDn5f7u7/nnbeNbPq9EtKrz1mLDjPCy7MZx04gh4Wq4MZad8LTfXJkwpcuHY5PLWt
eVJO8CpsJux957DmInGC9Va56sntOHNA0XQxPdP6/BdO9feYm7dcjI/9wOSqX5fxMhF+qteXgmVm
sFrC4N5X8TYpuf4upTyOBpNIoqwxDvKK5Yw48WdGRsEw2qHT9v2s6Ysvy17eO+DKpGdcAnkxlVLr
Z0/Gkr51FCtd5YVxWzakj4d1AnxcfTYosxx3/fHNOoz9XP60MnhgvT8oMJBr1ojgshKO+7UocFB/
fpmG+ZZKrNk8838cncdy3MgSRb8IEQUUCmbbaG/IphXFDYKkOPAeKJivfwdvMyY00kjdQFXmzXNv
1u9NXr9PqRHuyhiPs45vFtVzwao99Fe0svqaOTUuSC+7wmrs0h57So+sGadY7GEXDI/KynNn3t7C
OIiiOBQYcoshRcQut8ZY05hpH01oogYoDnEJx803lQ/FfrKjq1AZbwiJWV3yVFEXYQKLD7628U5P
7rm2mzkwetZOTOyMSoClaOkeBuEcaocIrEj/J6jAaD7HeGMYOdRXhvVi+msXdbGTjdvtehIN8N24
PyB5tyL3vvPQPcT+cjTbjHz+huWnHPz0PZzFEzB6v+1Xynuhpyli8bmodt7HJjP5Qt4lPUjomX+X
Xpx1Z+wLo39mr+42HVKqEmGfytB8Sh0OpDxM/yWsEooK48kvFnqUKn5kBHvU/XC2atbk8N0GnVSB
7UZ7I3F2639dR0x5q/QhBiEDQ0wZ9IbbsS9gLOadU2S7URfRxojcXYyPcSzaLRoOZCIVYq6n2wCl
P9jFeSn0W2O3KQJgeJ+Rtcr+w4vyz3Du7xTx6Uo9HBTjDkgqJMYlvMbp+Ot16jhyuKt5vApwIvDX
vjynk+fD7qmDMMRzw2UK4P84s2WS/ULoZy4e+bJ87szojwC3wjLcKkhonkU3aOPksL55S2vsjYqH
G/vwNo2yg28ib/ZdfcDr8RT6TaCmJAB438neA4n2nhC2P5fEeHHp0DS9Lr+TnT2HmN4RGirN4u7R
3smWUALxvsRWkDDERL4Qh4rtN3gCjuNa9/qcu7LPwW78Z6wYgTtBNiot7Z1Kstuc1zARDUQh0rSV
8S/V8pGGzTbzmsNMPsTS4G5aFBapmtcT/8g/n+cwpwIuBjOHcUR5LqH/MY9lcfuHAaIR0LEDdtZ0
WCByOl7JKd+4+1Nz0VUZjIoGpXKX98LA91XaDx6VuZN0B/zzL5OI9qHV8D0v/m9oGK+pBTQBgmSX
yHzO9NJn1UGqiR1FvFW5tRtNcWhdb9eIdEtaVDANUK1U4NtIJ0cyPK6dJYImCq9GWj20dXeIQpTZ
pDpTYT80sgDW8c/rQwuJgwivn2yqybrtDzLp8E9Nu663Zqb+0UF349uc6iOkfwP5NQTTnF/wBK8s
AV7nEUhU7qY4ObaqfvXxdM+Lc+b23voOzQ8OJAwK8WmybMyqXslImDdeTc+NaQUR35HqK06BeOcC
ktfIj6PLzoSRoyHhVm9q5EdVdU4w5niOU4PMxPqgJk9sJlmz/bk4TIPc5l330orl4IXWq1rSV1Sg
dC9Nif5MZApaVHKeldgCmPv458oHP9dkC3TWn9X8Gk7uK5lJR6KN2FvGXDPhjOQCM3eQXgQeSFqF
1WDVs3UP1YZtzeNElNn8aOrwkrTja9hHN8SDMRBx9pfopb8dc3DXqe+Vct6rrJsw+Gkz4NHWG2sc
TpYbXVwGiYq7iHneNYuGR+6lP3XuP6Stsxvjcu+b7gcS9ZVNEmdk1G9RZMdRtctK0x4WCtmwlb9e
GqJiDt1jEut9CH3aDaz4AkNogrbAUI42TKorOCJ8+np4Nh2P5KixjSGDlhiZQ2utRvJg/QUnK615
FSllkeTeqChW7qgPxrK4hr4GhPfREwYUPHubUmUG9ZSerD5HfbRhboX7kCz1rmwUbCTvs8XradHw
mE4OTf3acsJuKKiGwJ/uq2Dg+tjBWWUTjdXWi5/WjwJn7QiYYDxaOtrjChkARvAbqP6zCom8w1yg
BOe85Vb/OlWdkoYkzcbZu9KhFF5YH6FfQ4+xh6wZZJjYre3+2KHpELoA8Rbt8Ay9c9i5qfk693ic
rP7kNYKlPQ6GNOlshRUe0cNzBpJ4C7vY6akBuQ7ncO8ZC3yUc53p2fvqxhw8I1NpvDJjOJJbMYBp
jX8dGb41fnXA90CsQ3pgR+AXtABcSxsYWXQosmpjJs53RSC+Xfys1YRKFd4TLz57HHU8mHdV3JHn
GRT3LZBKf2RsjKbJ4cWPr/l8xfqT+HdKe2Nj4GpUACbrBx/Oy722PW8zwnPWq0DJPoqtmxX/1W67
m7oFADB3tpbxnkDOXxNd/OiCxJXJd3dGh+W1/zOjpBa2Ts+Rkhklq3OkfYoCuTzZfCheFbfslRnh
f6oRoyuSYGoD2Vd+YHaG2LRp9tbMGNqN9wqMCN3HBTBE/AEufIZm3mf19FW4MV08eMkmUj6iRere
YskjWVbnXjYXLH+bxo6ebP5QPPDnsgXh0n6LUpTvMp5i+MDfno9LoVzZwCq6tT9adiUwOa53Kiov
C0cTn/WjyGPE3fyL4vidvEkfNtb6EhREbb4z8K7UkYErWFy4fg8xr3Ltw1zWRR+YckQmh8Piy7Ir
8xwmNiz9cI/bdN8taucZ9m5926ToyY9pr6VTPvpR+Sla3FPrT0x7Y6TJ/ccH8x0q97rwwht+90i6
B1M/axeRIRGplvqw3uG3CCztXQw4lWhkFXWZn5Pliwdh7bH+rndfGTvHthTPIq9eXMveJMzh1/AL
kaPANBbxXnqbNAsRnW3KozGl71OtT80KrMcgv6ACZyzcPZm2Myc+2tjquc89WDXn/1foeoLmU90E
LsJaUXBtWuI80bMG7ZgUm0TUX1PeXHJWC9FRMK6TfG+VV35npftf4WFMThkAATc7Gx3GDJOhdeF9
FhFWe1lP6iLhnQ9lNQMPO1B5E94I7lX5Iqr51uYs6Ii8Qu7yRpTvhjM+U8R0W/xI+1Ghb0mG1kxJ
l+7QAcNge52P1mL026qvaafJYZy1SV9vCEjNBYSEKSQilWOfzMj/WoFtlU71Ma+n8oBK9N6m3V8I
tgNkMAWQ2HhDFIiEJqdYcOvgKpEFwFnB3CMo/XkND4Es68CqkoSlqyTeBo0krmScyEfJh0ebgmYc
9UufdIg6bPiTi/86l81bZqF5d9URE+KPDMc9q4b3zLAJcGKnjh7i7yJe9m1OiZmLq8bbGISCtQA6
GW8KAtazjOcC01MwlfbrxME/08w3eUX3xpAHI1HJ810dPYHSXJiKhd50qr7RtD/8+sTZcHBQsGOh
IJf+5OMSmugfNimFDf6SZ2JJvyYMVhQ28oEBurFJNMFEc/xPS3RnM/nWeflndnvCHKzumJjtUxFj
+u/cV1PGCnY3OkItUxaW6DCWlV+ruQOybpdHBXG4LM6LZaunCY/JRtQeGEVPXYj9C36XBxCjKW9Z
n19Sr/6TVYY6lcbw0RQ42/uRVgejw9XknMDQlF5bahhvGQ6TUe2N3nud8uG5SYsHa7A+Sjd6C7GX
McBziOPJsNM2Ov1NnenT4mn0VfxraGe39ilc36gB8ZZe/bHqFoo+nNaWe0ceTrBB9GBKVGQIxlnZ
uZvO9uhnB+u7wLeQW/VllAmEO3eohD0q4+EKWXgoPOdv5+T4JCug1sHGpm/R0qQ1f+c3PdbHhs0P
AXNbUoms9eRfXlBK9RbR8I/w527vdszO22mvG8u8VQuOYdliznOikNnmDCpTdeV10OlwCqvc36wn
U13CJcvu1XGQZdh4624Unu0ttGPI/zJ8pPeALs0otQzKLqKIQYCE2KKgpLvFNW4hN+8cmVtnietd
qhaYMz6W3ulsEJopvdgGtJrIwMNsf0kvzQCgNjsjNlFh/6VDQHgykn8izy94zy9RmnyKydszar+a
hEJzNTbHxLNBK6M/9gB16xseTufMesQGfcAm5jPmcj8Iwj7JfIGWSSYa/Pmx7NC4MZz4vfNqTwU5
acaP4AVjTHuUWr8pTpSJoz6aJAY9c2EhTrIbWtGAo9cn1yrO9YjvPSZfCEXyYHni7vbVC8T2e22j
yeNOuYVR/+sl2XmekFX5L95kLq8WWS8ldQx9UER+i88Uh13aNnrA7C7It+T3aCIG0jhHMvVdto5I
OxjZ3r2qjGr27mErqOn7qt2Bhv1zWk3JWgKhwj3f3aV8ZU3Nl1qUBtTBSaBbBJ5q+KXnPJAosetT
87iWIb0bfvO07GKlLpNhBNY0EtO4Ple+8r9Sj/upiF4K9AzLz0+5k538KjyPFl470tYgjc/m4Jyy
XD7MDU5f7O8knzClmGVEHnEepEP92i4jEVzuldCyKHAyb6CSHLvAcIt7ETcwvmn/in8ZEXQsD1Gd
GsCyPWwRrCPtffqzNn9O7T73SC5xPr06I78+5xOEwK+bgkg6QJkM9+mUSenhBT+THQSJ4zuvUc1E
cpE3xYa3crYfp9p9Mq38sfOG1zHyP8Ju0jRj7TVpKJ3Wj9daWRZNvR17Bbtw6tP6uyevItokFgFX
azAUuqEcmm3HFM2i6GXh+qfJN1pNy0sf1w/mQLIcUU0h/Qirj/fMmordMvonKr2nKqn+kl9/i0wY
Q6MV/y8uiYAIkr55LL3muPZHM1W6zexbhfWrqIFLVV08hHI+kvx1Ht2KTR8InVTjnW9deefLB0si
2LX1Eh9ECzvembzNIWluO9seaqY6TbY127Z89GCjj22iCe1Rfb8DzbQep2iIDpVI4+sUpu6zRaIS
bK65vKctFTKGMXHSE57uvWca0Q8JBBjrKuVl22YavT8xzhMelmgoH8qJw2aa65MaKtKU9CyIavLX
bqd6UEDOujY/HE74jaPVwyAtktVWotKafuMKpKfmUlhlAEO0EIjUJgsZKbz1TL8tTjARTb++NyMj
d/+cPjyHvuHeMO8zEQOY2aYhZqVhGl6IuF0LPfllh+HLWBAeVjUxB1U+2+c86ZP/Gp9tIw4lQ7CO
0xwhQlB2ZiPLSPdAuLwzHieoD6Y28TcArr5IMlM3Jc3/YheXxieDKOmigzGTqDXQZK8/EnX9B39g
BuK5d86z8Aex44MFfccKpZW4u9rYVCOFURFGN1+QeVDlf9MxwSjn1eHGImdJD/WX79qXpOMZxhcC
lBrP783UsyXLmD/7KT+ShHdhKPHowrLHtvervfpvXo2PJPb9rlK38vU7fnkqxZqYAt29wXdER6o7
is6eeWg8xX8w5b8DDpJsZxewyhmBZ2P3E3LRyY6RS6S6HwyRTAaR60rzBR/+aWydB2xCkGntHtP9
FUJo+P+VTi7Ra5yEt7Ein7VNxunKEtejO5JVBz3zFPnTVaDJZvXwKYbpi6PK2ztdcgc6uIaQULFc
zQHztmrmG4PBMoBD+rZ0+qx6F4BjtjqyeNwdWMFTaIjhgJD6d1zkhRwSTIw4gFhCOyZb8ox2/cJF
j6PxUxXprQerCLRMGPQN/h2S/ilKFRN7drORkajPTjxDJZA0sE0N/XcKMbWlnv+vZMEts/1mRcAp
2ny3fcl7v+RdyE2QQBrr2u0IE+wbPLQc2xsHBn1nV0kBHFKjeDjN8ExhZh4Mr3+yFZVAaJJTSeQB
36gk1EPb6j5rwUCAihfQ9Fzn+Z/JiEgSXCL/lLp5e60qjDtytlZ7ej8jfpn/hXX32S2W9zSmxQ2X
q3d25rWhg/0NunVZVKEqRpiMlDf+wjLO1Bs72k/31LY2oRp18VJk7bcGW4NofYBUvCHt57hcQers
hflhDCq9jZaiPhljNvxYYhEHZ4m8w1AK898QtYW/YYcEH5o1IWV4LaOGHCS2avzinjiFOPhl9VFV
pNsh+FL1ZuT2VOS5bgqZFRtuI/J5wmirM2Ue3Mx6N+l+38XMY2hgQYkd83Uw+98CUZczr4weqg4D
SFUab1JL8Z8bzcWPhCSANCHsnry0uQpaKtMjG2sogDznOZ44LsfBJsIjNueTJoRow4/h5DI6sn+y
8EkWKcE+U/ZqMQujZCxZUcWoi23JzGxmiTxs8F0NSzFcEzSa18Hxpr1XOt5V5BifIzk3lL/qvLDJ
BENkT6yox/T2ljXeU6NNYh1SKG6ryjEtqyQkmrI0Q2Cq5pZkFMrLYJOUt1ThAy9LxvCZVaYztXrU
Tv+QeZidjJX/gj+c2VTrY3vIxsr5JQ7/vdftHcPjvQZ+IN8ph4fQJEmJiVGH3ydvYROREtJTa3S9
Xex8YskJO0JBIA94PPRJ6dJR+i/spSGH1NXRrdLVZ97J/6TnEdM61KD2wuo2hVs3LzId/k5AGo4d
HQdzKTg9KOjpyi+ZXqzNWCWPY4XlXo+Yy/HMFvvejsjTcjpmGZnTBuM0WTVpYfyMyuygySJ1QhW+
j5GyQajLV5lbS+AXtPbYj2pw/ji7MYaXl2605IfvQh/FVv0XPMXeRdP0z8nIb0uoP7KZ6dw0l9nf
eZjfLGu4uy4xUk6b1R9tkVbXRsJrV37EiK1kjpk1FwtU/oSSdrd6Lz2EtbzouOpCznJ8Gs0Al2OW
KoNiBdpQ1pyTgbs0Z1H2AN5Gcx3cVDFlUl8TXdWDEumD4YFbG1F+qMHZNlg4/+uH5tfU3YF0j5po
s/xu5Qntn0mO7PRv4WigFxlpPUkZ417aKKZy0ZC+RHn32LXWfcq5RNSAqoHFsQp8p/yUMW2u3fdP
cdMT41b+9pH4Bd70dig45MIp41/RLk9Gnt7qnNSQ9R+KpKQWpJwjSeiJugcm2JXYJTioHbVmGFgd
b4ZTrhwQ6WrUG59+0SMuhnwZbt4vW5JumouME7X18Fk16XzsI2guEhbxooQ9xd+xiqqDmFq3AK3w
nxO/TU5oTPGqyeaB63vml+8txlMHwXZ2Zy92tyRULn3QTJxU9NMgd6TMtFsBCc4KFIw8c+wngQdZ
cSnLnOnAZDs9FlPNFosEf1HnGPIq2dOsD8sY1U9jk+afeStMJm4AnEyDhSsyfr0Zy5VvGvjhmXiV
H8Jw8jNb3adf4rZw6/Yo+i7NL1lpz7ZRN6+ygBVdGmDo1jez+9jVet2l5BMja/UCZ1s4ME1zEufc
Sle8az1roHic9HzN03AG9i4P/RyKSya95JHNieSh9Gp57pN/IX+aHOYnt76UNvofNbXMczwrKuEC
BtF0+BMsIGDlCIv21OQvXsbq5GZKQIu1HknyI5DnT74aQfErES34gBJCz2SOWp1QBbJdZDU8vgWx
PdzrVVI+4GF/U7rDrp3pHP6sNKK9jsNq2cHBj38qpLcSIj/Quc/5QvaU899UC+8hnnoMjTBf3n+C
iKkqIL8y36QcI6QAJ2N36/J+ICkkFBGZN4giRgEw67R+/aUb9Dkzoqt2CWu69xAGEGJK/KlmY4rQ
9Wz26IU6fxNpy6gmVnPIzHSEesN9GRKnwPaHP/WciBNLEOWmWvRS4w4X/jFlgcCJ9AR9VITDI+la
JnCSGfpbzI3emSDoidCWVlwjPeN162P3dxg7a8WhZ9vl3jOs/5yu4XhOsgpn20hT1xNCnVnJ9Mzc
FXNBjfl3njF8GRBQjLUwMDzHOXLEbPjIBEq5TzCO1KaeGdsEdmJnY+X9QilvVoDpbuVbgFHilxRF
PBhM/BSaVc3NJPECXGwUwJRmHXPn2Ln9Y8bQvap0vS8L4JB6XOazJgp1w6fqPy9LCNjKuXzE3O5+
jvUUPg7+WJ0KtK8gZBsRr85QT2drXKKzwFX3bY8RSoEsp+MiCjdwF40dOvHC5zl1khuO1+Vs4Qe7
yHJOCJvr5zjIrBiVGqzyA9susdum9a+v4TS3bdlYx9wPBwwKLnnKqWEAjM1ZuEajdR/4FNEDJV1k
0Lt2uvfrMbvFPEU3DIMhLZZX2Xu3gLnU2NJRzP1ivinpEE7kUrifpY2Z/GnJZ8L643poSOWV9rde
OuNUzY3/nOda7/kwQsKZekedvGEGkgkrMzkrxTwyCLGUEQlejDncaZanX9ooZ6xJhAIG01jHu1lp
wRDKQALwrWWASwBJ28ewbw/KLbgfEgTJt4ReknRMQeQmuyr7b083tPOFcKlxptlFJ9WlUbzXYWx4
G0ot9iTMqaUfvUEn4WkooJEgy+CbWjKNsMSDyp76Msmnh6FJQkVKpTPF+EZtnyFTCWqaGN5KIKkV
9W/nEE0T1SHFhrUYJotiOB1p6FMPVaw3Au3UKdP/SWI7znGQMg3XV7XYCGUZ4YeBsfjOLmz8ZXpY
0DaeQ7DdwBKzAKmIkmo/JO5UHwRH5raOOgTnkKOp1rV+Vko774VnlM+lZ2SvvkSWAaQoD+Wk7U/R
5HJTp6zgbVke9aCIet5FGk2qVMx2ZTRRt/BQOh8jUXuvxUKWnV5CsmJ0435V4M/Rphy6WhHJscj+
0HMxEqZgeuk2lU27Ux4dalinTfjoqq64ahGTM9L5NvG8jTsHMA/rCgQ/xbOCs74HHeNAmxZ0m8pT
9R9LOsVrTuOD2b7EeqZNfCBYA66T4QsoRXJj2mYud9aA2wIHn0NEiu7PAxg7WWBi+CGxxvuthF0+
EWZLmgc72G/Sx82XN0O2Ydwld7XriUAnVbNxGrM5yDgU75hS5gMf5pr/QYHfFgAyQUi6+wZfKXJC
6nYcSv5vG/oEmaKnbgajzW4sUJyqx4ru9V45jp53qU80mCZBfS8j5dyt2hk/qEHyJ98kNR0Hs36p
IPyYB7t4XeMKjGOPZyVPdi4Y5YHMLPMz4uy5RSXuREdVLUoq6UWfNgzRVjLGP482qemdQMOP0Wcp
omvvbrg6vVmdZ2CFN4uLqRLnqc00qUlYIw9yBNJAbyLxgqKgPWWJYb/EkywvohPs5GO+9F7nWQL1
ngzFoUpQdmzDaK8Glrps45e45ka88b+Oa/j/DUNFsgnuKf9aqYoEfgzQW+2yj0ryG9+ZZKvdTfJv
0AGnWEumsCevy/Jtb+fynzsI4xkvA3HuqTNsE4FU6qB0uEcvqnFKK1U0PI9Y4uyF1kYNFBt7iGtr
S4geAHPTyGM8AW82gpwUu8GiaSEo7C3cveuKSvIKRK0PoxvlPwmX0l61HPYJOVeB41bElbkYHwyM
pASNlq3hbzuLyRb2FbltPCiyMM6YoVg2wsY6gnEm1qIXlKotXr64+5Bsd7+Lzo2Ho+fU832O5/qY
aciMo5eSqEcoPWNEU5ObsIwhNk5nrLoDMWrjrkqi5DFMWuuXCA6MpGliP3tiiZ6IBmiwZNb5QY2u
gXI8TP1Rzy3hdSHdM1RHrw12JzhL/y1lnxX7hqbYhm4c3DMcYnld3A7Vt3ZIRU8bpnDN3J97ldC6
SYZxibK/52zsT6RyUY4rho2snFFH2+6ZD9cEqrLtNT8YI6mnDkPMez7jewu42Fe/4uS/NJX/mcLk
rsyJeEnRVIjCKBdmDHpS26QznIcmxcjPl0zQy7BYW5mGLpys/rUHPz9rwxRXeFzxkc4uUZC0oNR9
ZUpXsEkwc++d3Gi2lir8bRKt8/4xct7m0Ble7XF5Y+F5dmuNsWfK5ea7TqUeShHho9u49bpXP/WY
93jVEG9JCRwfy8nAumNe1loFWXT86H2GtNYIwmDSjaQtQXXsEZiNNQAHe9YknsvkXQpv15J875c1
aeAhEX/2T1O1dFwe5F4RelTS64Q7jd9tI0WQlEDuKc8aF1dUib2zDNj33YF2ttyiP2Ltiexmy3O1
B5Vk9OdL/ldoxnY3fFgM93lUyWfssq80mj4Htj3MajQ3ahEbgyqBlVwQW1g2tVDBIonfGhyx1XF7
j6Pkqpg8gUdzx7zgHyE2zQx43wLLdY9+1pxdo3vq25CPiwyS2aAbbPdZ13zXfnSXTJlm2eEl84K8
r34Siduqjj9D22Ppgl62Mf4Mjiqap5A1Bg5hKHg0tx29aVGRI51P1svcMRoPJxOLWvTCpO24ZH7J
zcguimY6VeyNGMwY4H3ZCRZXRDyUubrg893rKLmIab4sOVcAQev4EO+td5sSVifo75J8a1Zt302z
gcJpr2L4MxR/aFEueeJv04QZaOGeFwlUmBZI8YT0gewiBDfDvKLE46sxzTQaVWPt57TDyUJq62Zp
VXtqlWc/0hTkBCFHgxfMlayv08JikIxpm6aIhIkdoth7XMoGYSZid+w+sgxz35li2aJFEdbWueY/
pezqnppUtaJay1KMoxsdkYPRl316ybucvQ7kt2IDJs+C+Ct80m3SzHei69Kjp7wOe08aPteOaOjK
EtCmrCbGQg4zqChv9qbu6u6jUGxs6Kl22Tjaz7d8rPovx0YuzmW2PC2OUZE6rWyWAAikldkQzUOk
ivqqWa70NBFdBdXWo9T0JYC2dKrsDfSdIC1nWd5iuxrgrqbmMdJOesBYF+4Nw2iOPSEYm7wkkbBd
EyBqJS1w2DL9TYq836O7zoHXsX4u7cl0D+XIFSZxni6QDzZJsYO7Yab2KVzNIUtgd7Y3ugXSgwXb
4pyx7GNH0Jvcs5Zq3R0gq5NXDz2GyNY8EA9rINrhRoptsvRiYt8vjke4kOMW6txGZSSwkhNXnirX
P8Z5XuxLieg9jH79rEZn4u1II/VJsgH7Qqwitz/R2c0tcWQRA1ki7hbb/q1HpY8ElXgB+jdmj8KB
t/HLkXu7r7YjGZSknrgOosqEJRBWFQyTxfVdGjGYrJjEHRTxqxvKKpJK7LLfGO7wV1voTgaOtx1b
UHF+E2dCic+TRU6nYQbMfuP9UKQESRb4OtMSDTQ3hpHMCTxtVdhmJ0+2ZGTkTkRhkyTTArQ+YWbo
o2XZSeF2J4zS7o01Vc5HOhT5V8nzvy96pqAJQPf76CFu8SdePkISv/FAVyOh1slc7/RifFdtnnFy
dD8maQPbFJ822e8WNFTe3YvSM3d1CxDrV2azqw1mynIwv1EJuwBKuNst0i1OXu4AqLS1s/WAXR8I
w02P9iRYKyISgd25KP9guZJPfT2ijXLKnvpcEhNtML0q/Di8CK7FryEVTZDPIAuQyYSke6mqYYEJ
CY5gbjad6sQltCn1jCQHn5rr+qnSufXe9lwXVghuJxPxT9R1+azIXWM1TO6y0kPHQeXYAqld6Fem
CN1JMChmfQDNp1ZZtbeEbdA3EKzkRjUApK+G/TCPeiuw2V0lPsZtNGAy1NwkF7z+4Hg91krTJKql
ie3xxtOcM53JWGmBBWk8dzJmy3AcFfdRyyawpsihcFHhIYuH6XlJMoJQxijeTlUJSinhpwqvLoPJ
pjKTcVvuwsrFNCta8VJNdYo9f2hYjzwbgGYl1nAy8/Rh6FgW1A+23OmIma01mDM/wHx9mZ3lbmWZ
8c/v8u4wJk1/7dgLs2dGKR7CNIffpju4EHAAoaOYHviDPzzQz9mvFgDwLo5biMacL6M1dfRpFGX5
PvWRfiDI0Xyuam4FV0rstBb2iYd+1vYWv63xXIaNt7VlDLXnE5GHxwTXh2opb2pjPkm03K3ZLNN5
zpOKKFfwHB31H5nfN4pEXyYviQdwyDcZ2jszyzSWOkNXm2yW2YPV98UtD7tyPSWrQ1snK4VitoEf
sjin8EbqPGxN1bPka72Nczz8tkLxrIOBF++OQP7tdU9ADNhFgJPEImJzaVtyq4T1xoRb7qNBfkmK
uHNPsO8Fmz/OIINwAqMk+ZAItHxXGjVmJIUTJ0k8SofiWDUhbQq8L2UlLoldqNs9ihKG4teon/ZO
ZF0yb/6aHf5Y0qOQLe2f1BvebT6osBoCm6AakgR3C7NtFnsdmrAg90cd1n/2vYSX0TkmzmfVuuxV
rf8ivCDxgpvMjXiD99gWoR901W2q9K4meACM380SYnEaXGUaxW++GUtBeoG/xWyDCCMvE/oQMQGb
mavP8dDp84kXQz+uf5czTHACJ51acjgQVAqZKouziJI33eS3PAK4sizxN2JN0BDa14QbpiIZaGEZ
tVKQvYbY5d20zci53USyvdYc2YOvX0jy2Eu/hHSOjkucv8z8hCwbzqZN9Vp1/rjpMJw3SQIdoBAI
jPYOz7ZMZFONCigovJBREiCwBJTTD4lh/RUWZz6sr5O2WFHwxlLpcnCyiKz5yRqJTMf+oknsUjPf
h0Rcbg1RvTBWYWRNmsNgk0Z0a+QQWMmt6b0D0Yiofv5LKAfw5uxkJWTkd3A0xIZ3HYv5Ktx86yOU
YGw1i+TbIKFy60OLR+Hyk2gy+307mEg7RjEA3hgybGLL1lSkbC1EJ/bd+7jcHTKamG/+MQouh+Ih
NcedaYfvlmYSs2RHwxbHRkRnI/GPzYSPoifMB0H6hSU9+sTflTt85HzHBb/bUIPaZwlBeOtzF1H7
pUqQdeTjCnIv9jzvKQMAVn/68Lu2/lTLtCUeF55q5aPT/5z/sXRey3Hr2hb9IlaRYH7tnLuVJb+w
ZNlmBEkwk19/B/a5T6eOt2V1AIGFteYcM3ogWbqgKSTYwwQeiSbFF2LFKipcoL7NqM6LSV9Ng1cB
HWJrggUGFWMVOryJOMM6MWwXDJp6Gaam/zJl0y63nwu4nSkrPLDaYzBn34E0YWlTs45siB9z9W3E
zWqyPnM6lCZfLikzF4+gAXCFiGdjmj3sPa4RnzvGvfMgocCyc6NOs9PHwNqYSvvCb/L5r52xrEKF
mnkc8O8KohTQhY6Isv1wC0p664F78JLsGuAnp1sCCdmNTDqHvbYl1ruwRySRVe1b0BcvHHHbqh+2
CofOEle3cFBoLBSLQzvvg/yGo4piPV8z+e+yr8iwNrOaTRCeXCVGeGPdYxzT92TsSWaw/2BUPEL1
+AjqTLDPmKx+f2OiIaqQgPPAjoF98Iv+SevfEqLumWbzJFa7zJj2VmyjESB9ZrI1MslYj0nwlY/q
V6WMV9uau+3Ye+96RdJ4xOHJX51t624Dw4Wxvg+97GT2gXtUiKGaYn7p/Zc2+TChSKwSfMuW6j4s
ncA5wXWLUY7dB6URLK18IxaXkICU2M1YMwcxIYabxUNmN/qw5eeavRarzGQiTcXB4e8mHmNs8fM5
HfGwkqxCgRZGT1BNjbPTChJ67PDeQhEKnIwllWVEajtvbR7f5gH1DqfArswkolt5q/X6VEZ04R5m
bUqHPXayJ0xjmJCazD2GPfHfrUK+6nJf0QtBLN69WKZPIgAPjhb0FDYgBqNTWipUaKAHyh9sm3o1
ZNm4Jwv+leQCMEX9Vbk+WpqJyWiN4n1TVQn6y0YyNpJ99atvQvFE+TwfEuGV2AvT9mLGg6R642pm
hdwqYg9qeBi9dNRJ9UJ7XsNL4WzggEFsbo81J6xjvSdEz5BH2hvzthAx0Dzg5gQDIt+vvP4NDM8F
mvdJLDEs0Wbfz8BIBvuEfIsSLejouBUTSX+4qGkI03bklsOCH+4yLT6gp4GZT9tyJzP2QZkY1M/q
KZzx3EsgEBsbs8zaY268r2P32rS6bk/QJvCJv8Y9fgEiuqhbunVaVT+JNZEfQQOQtTeM4Y7PBmPy
0O/9Dm2gkN4T+cnc6yBkEyGDyD6JsxPWnxdiDFYE/r1UMVlUpAGgxvhrGejnU5VfOVcwLIpL4wHd
BhQiGFB4qCu5KRN+QO856JDgLR4TAy6ovZsZaw9nOdE60xcT+d+eT2xiBAKD5LuqWwf6dKxQLa6I
qPnb8/TbLm260NB2KQsFdrg1JsVGMeymeERONHj0T5J3CATGepIZC7r5iuj5gwA6VTPizB6IXsN+
0Of+mcCDfe4kl9iM7nR2nrlo0joLRLXp8/gaT94uUO3HkvGJDXOHFGastoodozLLbIul+QeGyIV5
xWbhK2yIOqG/cyqmlt6nOFuU0tCHPu2cskOa5zEkhI/0MHphWInIgUBpW6ZXbxw+wsUkTamzWUIE
BmYS1bpBazHrmR5o1Is7wR9gV5ssggimto3XbRC+CGDITUaOZhi28bZi14DjEXKi1xMpThaN6Tl+
0W8CJL9WNI0/s22euZqzFAuIBpS205HbIjiAKtiLoX+KhukiefllQ2ASaulNHIwvaWc8g5ZJN040
w20YqWONWKykAxjPwNcZVujzS5f+CnteDNSZSzKO+5IOWhiROtEgyCChCNx8ho123S4Ojvjhtffp
opZsPsMARCv07m7OnAnoIE92NQCZi7l11M1rXYNtXWLjNVAIylyUEkM8EseSDz+px6TftMItOXpE
p3gQayOprnRGQYvOCGpVlO4dw3oiIvAt0dwrjrt9UiMOlpZaQ7HsmET1VxsZu2dyIVLNuJtAfdmG
8en0M9Lzzt8XHKEJd5tmoI8hbDTVKsbE0eYPk16MZIfLSHsnfXNPB5Xg0eqN0dHB6cufIOjPPvfw
wQp1qccWwP3dXrutn6N7dM6sWknWX/mQqDnW4zKqa9CMYjsoXO6tsBo6g/a8DbTWMAjjz8GYb3MZ
MJZa/taCC+G0LPKmUA061Ic5rkhSDx/EtsMyaTB3cXzUXvZNskL7q0ftfY6r+ashXPVBh93HNWnd
hNc9Mtl4J4espS+ZjtGrKB0wTWGMdDNGtwMonHcUUSA5IoEGEKHO7YMOrWPyiGaw3T2TucDB+GIg
DWK4bPUpAtUweJ5jIrkWjDxbP+itlSJ8DHoyN/IECnhzdaWndkxcKgDu/AShrKfCyUA5OYRP2ooH
czkXFiBqhVJtFSa4mqTDOLTEbBMEmnhH+UbzWAl0gSAS9enBNA9BDOCdQXTraBlBIwcSuIYpbgNj
sm3EN0Jm5xpBzZYLYbIiCZXRhlfaOycP/yG59NexY5eMBOYL/Ym3eDHJM1pK3pGLJwRyxGeFe6Dp
7PcGBEIatz0Kc/knSsffbEjJw03Es6fCd6Jgn+lDHzxP2LslBI49JPZLElmgAayNCu2nAjILI42D
o0Jwpah3Z0SFXRwZq4JQoz0IeONain7Ch4Xm2sIUwOocVPqgu9FvmqlEJ8GwQYDEJ4aFFnEY7xc+
djtEQ5+h1lq7bvAL/fxr4LZPcvY+dPM3JqFRQonHmg3DM5P5VdI8V+lySnltrj2+DulgriCBEMZi
ppo/YT1mR6O/wu6jzMOYZhtSqm7kwMvoi9p5tgc7RBe+hJMw4KUJEMKXVXqyI5taPHmjp+Dhi53N
bWcGPgyl8lnMLjAKAz5FZ/YMOAAv8cXKF7jjJUyridF0xdPaJIdoco51m3JtCOat2Tnllp73U2qp
J/TIwTEcRmAvCmwJEBS+o/QnXaJfZej+UgFqcaWuY10+nGm4xB4KP2coDvFivfiB6L/t1HmFpLfV
OlI3qLsjnUJuBcFtkPPz2JBmaxFvZ8/G7yZqh6fQDuLNaOS3Om+e/MIHuW9wayJ9JTOessIcVykz
2DAvuH+SZrlfwP47xnjLXbM+tIIxV/rfX5pJ7HTjrDmydXMlSA/ekCJN7hFo2UtbbaQKssPUaxh3
wZy0jqctUQ40j/qWAemE/Yms4L5/95O0BZDog10v360x/ECItZ2r6K1SSAbZ1989Wz6QAZzaJD72
2XRFt36el/DGpODbrng4+sHZLXL+QNjy26S9sWM6f6Opt8Ha7TKryqDhIMoLcmubg7hdHPeUcKtt
0damJUUMHXHGumsntKGucStNyXZxdWvDsq3XpqXeUoSjhsumzN1Q513vseGXm9nLyD8j50i4Mfox
k1lMvPivmBj/+Ta1vB2tWXEnv0CED4XuYWQeV2EDWuDEOIsufAJywGS26rU5k3jnk5Snkzkx3V6C
fBcm3KXD/kqP7hrmyTEQC9d7BMBxP0Mfc0iDioc/dGUgLaQvjpOfEZb8SrAubaqm/FQT/CduAVJW
sFCEYppng6vliACD8c+syL9ahYU3rycT7X7tgpX3pG8e4rkjIGHp3EPn6ER7z4J6Q4AU4quipKEw
0LsvQmZNVWXsBP6LHeNIhEWUsLfKKE0AJxFkOi/SfSnbnFE/MAtOR1OBiS0FV2XFx14iGzp6/11T
Mz9gAMf46lPkAHBjkHMoMsKxf0IGJm9M2WMsU41sdr4Xt4ch9zO8UDD41mOUmr8bt8I61ieG9+B0
Lz/LMvcRX6CK6wklR0yjAU1VRQxy5rjtespDZ4c5EpAqMS4T3wvHQr04MOejqF+jyUY1aef0t1y4
3J7l98U6QeWyzUMzuSXtZNH568SzShtjn/QpTHFv8o/uAEBeztSHyRD4pzHqUAxVZnEx4f8c2G7s
beSFaJ2Gpdqj7ZBbhKzuZSkNGCWOTbE06kmEAaiftFd/t5QJAHanadoN/3xNfG+Ag9EV6ZmonHFD
hgftiXZyMX0k1WfdKfY+kNvU0r1xcrOZsOWONA0d1bx3mxjcsx8AGvJ66TGzXIa94THuBWCO4pDJ
9C4pk+VRdTx5vRGjCA1d46mz2ZNo3TSsJ6vbhrDUtlIxGRsseuhMIZKtsAeCOW02ansELWJlhYe9
zFGgXprsPqrhjwBbwOrKvIMXG5GzaSFcvniaoKCgHqwMOnfbfi6Gc+2I4CKNEeFFEZT3aSn1Nu7Q
1EiWoAZyDmp1xTUl+5y8Ntiz13T7OQuXbY9kE3Y+kz4r4yz1m6jYx2b41+U80o7dksfSh82BHnyG
H5J8O8wmVnVjX8zIBoDGLIunqWIIMUXbXI+7upALsHuUdMwMtjsIklcZtD8dNyI0AeE/O67hr3rN
wQu9r27MTt2Yn1KbZHOaojubPlooG6icSftANbF1R1S68CuIe7Sw1EQi/ZRN56zKqN0GIBpzQzyc
Xv1ZRIPHGUfDatTmxDrSJhmIeyxjPCOA/UzTPedgc5DvpmS19182WmFt6No06eKczMGnpuv7t7nv
JxTIpNUYyaXydcZNzaiLzwLJ6qaYcfVrQ0YFtxf1/Qm++KZxnY9JZevRWl5SUUEcSPaCQAvVM611
m1fozn97F21UoriCdroqkfHFm8NLTlaoVRvXMdNtRHmxrejY1tXvpB0V2kl5mtPsMWV0RRvvGVbT
feytr3aZnvvBw97PpTQnWKlLvXHltsa3Nqb4c/oi6AYldnXPF+fu1y5amfyrw5nXGcHeadVN0LNT
YGfIikouM8Qlzkbsgmm9Vol6cj37Vg8W3nWRf7Y5gyMAUDAML/QCX024wP4o/JUokv3ijqcxhyFg
LhXDRaM5xo39LEqx85f8qv+/m3KfFKDv8zGmkzRf44DgFNTVv4u+3cX+eA9N8+rVDcug/lKacdLJ
6T2Qw6UK21DHH5lA1stwzzSEnliHR7JfTujcTohKGDYPv3CK7MpCHpHY3JRn7m3kxrvQloyf5R1Z
913Q3vIQFaEVg59TxdmTk3qPVi0P6z/jy3gjvLM5t1kfctE1LpSjeIsVfbj/WB6pQkbUION3Cu91
ccn94MFj9kQOITMn9HSR6l7iOfd/0XxhFpXkxXVEpxX0YN0i5X1ZlXUU5QweyqJaWeGQCl49bDm8
OAjbi/RuLeM5EkdiOG8Z555VVv99tD2CQUcUwEZgRo0EUSYpNY4cZyZj/gKkoIPbZlN2U1p3zF1p
mVsFo9jYCZ8EHTSCWskZ9zMyw2HAukaJhRRTrScn5C4GJUpMag+Cy/6M7oAGUDf+gmTyAiqTVG8v
YjvWQpbatHcW9QeU+M2YEg0WFvJzqPy1CIZ9AVFE07MCvLdu/XtELwfzGWJu3K11pzlvA3EZhAnV
n6xc3VhoYjNfu8487bsJNAUm2JTO5uDM2xIqZUNdg3mTSA1auUDIob6eGDF8hZMBpwoncp1vOWB2
mQ38OkJOE9kni8x25uqnziB8ZHbsVU+Tp2D0dVaxtW2G5IM46fUM5oAzgSOh59Zn6VTxt75eAkzb
zGYtN/87sZojNuLOAkNWSFozlf0qLfC0ci4P2g4hJw/pfqJzT1QKp2EkGUgOlA9UUVwEDF1tmuWX
kNnDZVSMAZPplYuwsMkZk0W+vFYJ3qClOw3wbaiqF6C5BUQN28FkFNWXBtvMMqU/biXPukeyzOKK
WeTpv0EyuNyt3fp3MySPO8aWEg5Nukd0vVsizk5FV7MRy8aM0Hp3KTd/WkNuDeIAYMw6sjAnOCJ6
CYt569bLvZEDHM5igoaoRcrLrbLjDarCXwvaF7vAqy4xDAwUCoV8L4fipF9XEiXgf95pXl85QjZB
kb9FiPXjCXKXE1DFgfLnzzOX2sB0HrnUgb90+oNwH8julg/lLRYBd17AEUZ2NCt9W523nGhb5WBn
pWH1H5fGyjed6VOpk52LwCcyL7nVQd8x4pzAjmaTYYVQdkhOLrPfLEk3YokQRgaHOPcPLlelGCk4
+a5aj+49BYN5UnnwVLvWDkMRaldhY4twuqdaEF2fWeeWANGlS45FJJi5kWUIeHm8o2mBFVEEa0dy
S0zC+SPLJtq8bnD2UYCt5tp5L/H9rGaJbdKe1xb2bb1C8Ruse17/CLLQrHDasLKjcdkW8XvFQTcI
dyt4bLnoIgiW74WDnTRHDWM1BcT4YO9ZgXMIugQMoNMgSsD4klB+mbV9BAr1SADBjm3wNaAG4n77
SkCUjrxnSyZEfvI+QBjfPVn/gYKHsZjlrh8VKTyc6yRkR/hsSGEaZLXczVTvY8Gyk40h/+BqM/i7
+MCyFB1sTWPem0iWhNuZUz3YzkZ1tP3IL6E1I8M/jdkyZU//liRK0sXz1vjxj9IE9ctsP1pZNQjb
2qU3G9hPvdM+W419bvAc0jZB297kTPCXS9jUzi5lUTRd9UrLbOeEVEpLhbnDQS4EEG09dulH4ODG
8gf3hGIKDDdKCi4aNbeI8S1yuKtSLzpsPcBYuubIJG5njuUHIggAXhkhyGOUfU9+ynLqyDljIMnm
jlJfFekLjISDJNoVuFjwFiXqYhEmkvvSgxLfffv9gJkZqvvWtmLe5VT+bcPZJX9nTDalneMOx5i+
G8PxSZV0WCiP9BHLU6y+oe9dhJzfctN7BC5tW/rBBcxzPnPXqt7CLrqMi/zqXXNaaQ/wFCekhDj3
kAZVF1jPbeuRKR96x7orNZVpIrcdOZkxPADZPFdN+6eiMWpweq4Iq36pdPCkEdxk5u+rhZO0LsST
q7p7WCefEz3Yg4ds/kGHwkXjC10ztLGQ+7Q9J3Y8qRg4yPlmjAtajci36SajBCur79jP9oVi0Aj9
FjE4/kk6wlVpHUMFTD0ow7cO0fbK83U2UmvWTyJIo1ts4JHk1j9dh5oLVCfdjUBANCJ7YcWVlJV+
tKGIWDOwPlROjBIFScdACwMYRjo5B1+XgWNTxqgtfWZspDFd6I2LfTEmyTOzn4VyP3DzO6gql24y
4KXSt+dPLrYkdiRdPL6IUdCGHSS0k7rOoHfA4WXmaowkCbrt1WyWL+WhWJ2m3IYywBlGJNWRRQHE
qP6kyBdMP4Sxm0Z6sAYTtiDM94k/f/WqRgY7jq/MN94MP4lBv0BDHbju1aPPdTE20AF5t4LE1JXR
lb+F428G06YJ0d6HMGWSisfC5lpNG+eW1upatyQleP0tpLmyogw8iH54QoFbrXssDH4zlpsGSQUl
yZ+8xbNKhYcS6rmT8mSA+sdelHgvnWPwUUsx288LmoIz0q1Z06actzqGEN7Qfzn0vNe/TuUy1uqz
kFE7akr0/i6iK+6ZGfRo6e5xq5e/AiIRPjxJxUJrHvfWRyUHjDRtQiOzIOoU4433R8XxcwlrAOTk
bw8SmPSY9KbTA4GRJkpNV/JB37H3PhM6+txACIgj0gatKrh7rWWRCdBzrQfmeqc3aT36mSSitNLq
NjS4ahwCnqwZ2Qb/GNr8Y78YByI6aeGRs62ydmc10P5tVDVoNZhyhRX9ifYQLONVUYAb3LK4Bg7c
WRnukkvOEVQO0Crs7uhQqrSi+cGWQahNfYiN/DJy3eeCfwk0QaRCEyU76pu4hyozIsK6jCpvmbZQ
K+ERmg5uZEXPEWYm7hZk+3jVuRKLv5/rbBcMCPKK0M42guzBpHZPnWyTH2chT17M6kWQOJ02uh1C
P7nj8rKpmLEiqA+qH/aQdyYeiIsseznPDVKfuSyGHdDgyKJSqk9pOwNdKgEkNsWxcsMQI0NZo5lt
jPxdgyeYg6GYHFgXZpbCScG8BpcY1bQDlJtCLx3InqH+h6e4tef5y3GrC9vbIST/GybX0V+yx1Ck
u6zv7zinNn4ihhPYbAXdFX5QWrjbjLz5DVQUY0VLIuG4Z17CrV5w5aCKOFgT4153mh9tTM8pKxBo
M15hBtM6Ma7uAR3GNZ2uo1Plr0mZMbvyhp8Fkc+BfpTuGFd3M+qOomv+xG36EiiqEmQxuwKRf85v
Dp3mOPjyiYHucZaoCcYhb38F5OhRO0KlGxntDmKDo+HeOjoaLqUrF1wqJ/vsjerqjimfp7eLCvvT
le3LrPk/EVs9yINNPk53JzYO4BzOYOn2fjuc2yk/0Ox97WKUetCcCthqmpA9tlo0mlIwV+zTuk1X
ZW/czvF6BetFgufoSL+zKMplrXMHmKUNPbCg7rJU1bbxaNDlzRupKhsr8/9Ztov0e7kYLV6rNGea
luUlWgyCLHAzEjNCWoZMCMZoOe1tk0XgbAZk55Wt+Tulg98VKycKWfevsrpRp88SuITMaYVxb+TC
GmiHY+0TUqUeKa9QeOh7fbS600RTtWzGlQ+IeBFgaVPAqmEIIz7qxx+l6js6KW+zYEBu2nFP1AMl
kW5t1Vm89QJq2HHkUzHGPXjlD62Tmeb2VjudXCuv204OmqAEh/jKnsShIW4jN/KDudDKVFrCsBwG
gYPR1QyTWOGbKAHO1Yxz29RgxmE7F8Wi1MzsTWBCAwvxSTDZX88wvyXjPHuMz0zS9pbGwRe4pfY4
OMhuqAFcAFEmgEXvEF6DWJXKExVMe4eOTSaaPwXbjCBCHJYrux/IKUqDf0h7qNHnBGetWi6DTQu2
sRVz7cJ6TNyZsqUdscmCFMld45j4jf7g7U/VQWGxeHtJvx0dSEZA4zMXaoFYKJaiz1mMN9vFY6Rf
k8dbXWp8+YkBP0k8WMX9CpEWMCMZYtyULTgEuudG1LwuhHLuRRzBwolb5lSSjy2e/ik8jU3j7pue
hDosepCoD+iKt4kZ/sZD9MHGjY5u4LSsEUTVAYCPeHizfevuN9NbzeTKnabPKufoKsOPAOMZrPiX
ouEOOTrUsEJhmWoztTwnEyibeeyQ9Syq/zGBYH9JaYenYhDxzprDb79sfyqUf1yI2NKGPj8uTnUm
w4cPI9vhpsUH698t3lkulscMOi8zTHqyw49+NxnT0LJd8JKX10Ilx8rPOYqW+JGazQSjvj/rr3JG
rVUu/4WDs3rFtZbLPuRhDE0fm1D7DDiQGZexy009LLMjUuvi4xLpaCTDdECudh8Q6z8Bil1oA5FL
IadD3LvnhjgmIdOt6xjvsZ3t9QMxhghy2PVQI1y9cvmE8stT1It9OIXoXazbrNcWq65ABRdQZ8i2
+pj07UJVAWcGyZ9GuhwYxKGsDTZNB0f1RYGATSWizWuA8X+sCHQo7V8A1c5icB5lf+x5dOQRPSdC
FCJim3SNQX+trJdp5KWmR72IHQtxtjnfKkYYzr+sfmmz9JzTAc24h+YgWYKoZkWh6OJ3Rzb4DFdQ
fCC2xcXIL+c1lJjghlsaHbSwPaAiw1/JyNy/odtfl6jIctouKQ+N17HDMYN1ESxQSrPN5U+8zKZk
SIsNr9tZhjw67byt1VeOcHxEYOBb76P30To//D6rrnfzSGuY18pjS7ca4gNKGHov3oUUgq2TER6M
FoKfcEFq+xk0GbrTvp2uB9dEAzGsU1PCt3vhBXvRrQU0gZelphPpkiBIPIoXr3k7vFAceT03t274
E1cfORg+/qeC48MPLpOFCBJfnAdR13+eyz+89AKhFrNrKDaB1uCsXWtaLbzZmYtxQEdUlbveb/+C
jRf4H8ujhQFKL/CeKEA7jq+JvvX5x7LM9jbg5FSRn+k+kpDWffrj4BzDQcZmXfXHkn1M/4uGgUmr
8b7j6BBif53EMY19bkwJIiguttYLn8KE4zwhCWvIrz5FIj8ds2olOzT/gU8Uiibu9s+xnDZNX5NM
+ndhXBJIfzWDWvPGr5AZ7zSzIf3vC2PRmNLZ6y+l58hiSSK5fV6oSpT3TUxnwAchj3oT4gcUtb8B
DUx/9XH2VorlL38qlLjZTAN6Jz8saNaE9m0Rnx5cxvaPpk55gGxcznuPO9oMaziwCZLUrdj5pD8Z
vZjC+sNCQAbAU/8engZWrwShjf5gNfhiNeVwFmZma0wx+BTIDNsH1YzT4WWcfpISIm7pbViDxvDc
SFonegGSp2PusgqDSLdTWDDIGtnwdiPhoHqUtJDfbPfNRZfmNd8BpDWL8mMwPrOYIaE4qOVthE2J
iu6YQBLpKuAy4uKDL3YKyitC8f7/hQ7TLkt+s+pnNmj4F0YYakoLDQFuTB74CJh1tvfOGFj/hNPb
zChQdxKEAqHyxGte/OzVCaIDjivgFUfXSM8LmeoUBPo8Uom9t5D/8ku1bBWLDxkZxCvFyQu/rOkC
Wk9A1xjF8rNdi5aU+lskOAusauM03xmzItY0r09/67S1cOvKo8VGwez90uA+IXnsYPjTqVSELLZc
KbQupweAI+bfoQdUOMYEH/7hmerK+VdLIzzPPvho86U9KCvbWP2sX2E8mcfcek5YG35QbxmKbPWj
2g3hySk+svbG6uRVQDe78gL046YX7/hMytOZP2Dcvq55vCa2g8BMaOO9ViBi+YkUatIwflDtchsN
tknvrVhYfHCCercEBVARwrE8CGvBB13Pq8V7RYMzLAQR+4DZUGUvzo6nvGC7ZG9Qzo/+5YMWH2mm
Br93Kv+0EHpQCQDYNc8FVMtGtPeCD4Rx8QffBhqarY3xjEWefneoUSofxJd1D+ULrz3BkkOA6Xbx
oqOflu0NjsyeObVa8blwVae513n3Ksu/ydVjrBRzwyTH4x2d2nFGQ6d3Yxx9J+6fnMfL12x7Bz7K
3DYvpb5fShrTEUxyO44+GZg0aX+r0fAmxrJxpXvku+DTmlPrFCN3jNiv077Y0ALGDt9zcX7nzc98
tGPwSS7NauJyyhhrh7R6M0dPDRmsw5AcYk4Sk6biCNd2nqgBeeTK+gfk3or84G0oOEH43rAPO4A1
Oz6rPr/29pf+FoZOngJBzDOFW9omj6QiZ640mNXw5sz6rDf3rkFAgR66UyaUXXtvuOLoTOU9nm29
MRp9987oHwldSsMas1Scb3u32rBIwFZshXsk9pEkDvnNN/8f2qw/jmnnozCGcchTNLDhJ6/CdF89
/oSX6tc6UU9+8iZSXg9/J2zAmaJi9b0WypF3nrgfJch3R+5EFYGbfrfL4RSnU75Nw484JXy6J4ho
obuBkmBPJ5pmWQTrEtBqDF5Rl7L6eaiACbFQlageQwA0FDGVPlZw4q6dbseJk4eoFD0kgILpbber
mVzVHB/T8MI44JK2xcpoP4gk0vuEPHqBu/UpI+zkNkDQaFColnaoo4vO/Fe9YMiXX8E34gndON57
QQHfaXkxps4iq34M5jwNDWjf6vesDeQ7gXyZMYqwkSWJtYfat4kin9JXbYjk2thG+LPEDvlVNGxK
qoO0kAdL1U/6L1S9WrHjema+z5FxR/ccJ1uAyZXr45FJ8qFvAHVa1dXhZsDJOWFf1ucEr9Ti8hDA
6xi04JocqbFnspB7yz+4TOe0KMEQesaOvVqm1puIug+3Ms/gyl8rkX/M9vzMR2VF1npqoi/9aPQz
xTSP2sSUKy7Vvbe8V9hL666+94pHimmtrmP4ZKWJdoSfBsPCFIva1cyo8rsX+Og3jvbFx4JiMIYE
iqrEkYYj1Fm5LhadQf2XKCsi8pi1GhfiEA4pB/TkYf+7DcGyHbLLMJ/UADqusXaqP5q19aQXSQ/d
CjUlCD1O7XZFjMuBj0Cf0SM3LaN+0k/Ooj5pPIEPgJ88oEHIcvdgkVxU0VMscnE0omUjcF84PfnT
AfvLPM+nfmn+OWih10nT/BDqdWiK4Nnq3Jto53McGhv46YStQkHxx/abMdQtn+rfdQQQuSLZVAnz
AVJv4DaBU4mqdCJP3clwZkfzyF+B+DWkMyor9yIEQaQkMJ2MOf80w/hoRu6pGsRb7ol7Evnuys5B
rDjyOHrzGd73cemqYyjTDzIT92T4HHD8P1IwHWWY/9Cx5buy7E9ZtmcA4fsmio42OwA9s30C7GOF
62k9BfndciRvilawG4J+KbXajsXROuD93Hn6PZo8OY6zi4eFTI1k7zsLazkSOyh5m8bqT76KJ3hI
EC44DotJWdyeCK8cQ2Na+Un9R/ry7BrN6ySJBgoc9Xvko8hSc2t3ZGun7V0pSbthuJpTNqwN0e1p
ZB5NUtM9Ze1j7ZbE7fOcl+gSyzk4LNJ6KaA06+JyRAPHoOeAhXlvs35lj6OWC7JXjje3+TZIiU7F
g2fbFNfIfGvYN3lk9XacsGlhKu8ipubvlvo0eWoqkz7xzu7U1UdERAoTGk121atVoSe7UirrmqYd
/pj5suUQHFhaAfs8Aw92nzdkNHuTsALnhx7OqkTwWNLkUN01iP4k3QcnH+effmJmBkkmGPgufyKa
lDGcTqDDHBL+spnY66w/f0qe2TglpSk7MJ05ZgM3aX/XUGOKJsGxdW/zJ33GsOD10WFU/a8lec35
xfyr7MR6qSV0T1Eo7ZbhM84XfcvR3cGWo3Iav7DOMPRiKJn169jy9iNxANb0yQvVnw5boe9D0Iea
pytrXrjRvbZ0eBQqnerTwZKdoQYvQPQiv14vLXN8caTGIKWAyt40i7PbUErK9wmgjO1QOybL1aOy
mOgqsDtXApubapnAmAe92xI0trG69xKFzOz+YdNWPi+Th1R/MilJzDRKLwZDB743OlJ0lDhnKej4
lwdOVD31WFD+GwsKXhNXCrIACgdHnPTvHzEuDhM7a/hRck0SNioJ/g1eRsTwR7RPYd6Bd3jnYd2E
8bLn8yuJ2uj+ES2FCExfr4bg06W4jySMF8J+dJlZtCC92Vil91sfa1wYWDz8VaTGq1LG2ID4UFS0
icWD74QjFM00Vg9O/rvPfSPNEkg+P//7t3Xdpn9uQTJdTejhuRoJ751Pk78dFj99gjiJ0qvnWwKi
u876HxaGnTGRFEeZE1TrMWO8sQQwsutnS+/+Qhxo75/5YjrrQw+TFBdIlXJq8U4CEHm98Zm7+S6Q
D0v+C6nM+TeT5GVhJo8kYEWXjFxX6yBYlRKyLasgGBY2k8vAuRVRhGM+3/fZlUeCW7My4QsJGonJ
K49J1oL1hwqMlvbA/GoTQD0dCQMbc3zKJRYK2BkDRpXsYdDF5jXqspB25yEtupOuSmWZ3aYx2/rR
n8oEgkZyBFKneKyvPXGyrIED6ZU31WmEP1ms6Aw4KqrlOc9YbN7H/7F0ZtuN6twWfiLGoBfcuu+S
2HH6G0ZVkk3fgxA8/flU57+qXRVvxwYhrTXXbGwzRlU3q43eJhy0KnpctkkS78CXtHxmoDwAY9qf
dA48xOYzPW+UP+r+BQvENV5T29x7En74qZtDVeJfYCQ6GRwRwcsk3pk9Ya5QvhMjWezL2lkPwb/z
Tz9XJh68ZmCsEgHjt5phV/PZsjl70zsG7P91Jv66Y/BIk8v4Gu1K85SxCZR6qbMhqOJPjIt9F5en
XB+KXfmO2Q98PGZxrMTsgdYjHOyH0Ld3Gd/WaCM0M5RMU7RmxYdDCK0PawprQnOSr1R0SJO/k77X
wZuOdMYkn7UTi7VuCZOg2lbpuApzH81WebdA2fCluTJeh8zF5pRv2/bfNQi5/BEmiVZAFXLsmASs
dMNv08ygxVhK9zaO/k0fE9agHkSRHCARnBK+CQCDrmc9ITAaYWBN7agDuz11drHkhJH3qDIY86m9
AwLbCD5V1h65ozyHbFq6qWZn0dt7JKO1/utETZPTUITjSWG7yqfg1fiabfRvy5W/pvfgOyK8/rcO
scbbDGGzTSlfUrAHvfHrXXfM++M/M2FzV7vfVtWvF46xhCwBdpnS/N9K1kuPBcUiDztzy7bMndYP
tIo2LW2uy588pwn2vjZEiJ4piHS8x3DQkFHIVdAvakCuFzYJ/olnY6Fg4yzHCQFqLNVrDxLo58Mh
ks+6Bwh4ErHguFIr8Xu433UKj7C86823Yo101nvO05Xy+OjFnptP7D1cKL1QebXv2NAktCTkcxh/
PVAV/fCaNgFHRHXUqbY+2DVAXLrl1JU64Ki+hGyHfvTDWpzluyNf9cnWYRaeUESzsUXo4flAac/c
mUL9HyxSfM4TRYZ2gLfuGikknBY3j7c6npCL4KFXdK8Ls6wBiB0GsoYCLHpjfQYG+GbwkfXyzfSY
G9ITH53NjE/NnSM6gbuktl0HwztNH/Rd6gpx0H8WVb7JPZQbHxZCQA2u6PvLiU+HBszR/cG2eR02
uA4CePhQJMejBjkKdjqTtAC9CTre0amdHSz5bSK/Fl9guIbeiyaCYyEdX3BDhgkiDmoinRvD2QwA
T595DYc6DFY6hQKLgpsfDPuCO6EvCF+kdT9HG7kEe3SYPyb5h/4v3aHgT06J+6gvSeQ/Kw5pfWDw
ZfXRPVPisib+De4qb83K86s7Pb7jPyjBj8ZfpkR7q+4fLSohI0/0suSM1atBf9yO2lzZKXPQbMt9
Yic1JsA0HlZJYZwNvBGeXdjd6o0DtC2G6O88uDxNPFQAlAL3z2i+9RjV8z1YD3XyZ8FLZ3LNjcVJ
SSnADAUa+I5GPc93+uOzAqukeHS911KEK+5jBUzXZhCH9dnX5VuN0Oj7p9eoPgk0yAYQyCs1iKcX
MSsbkckWsPHfiaTputwrn/Z5TIyzxgr5KA4tqayLDXgUEwlqUmdtGw7e+DwvnAWpTczDe5i88db/
K8DGsNJIVE/GkMcNo0CH63VIYUwKyNhUN7qeoIt3eZsIh5k+e9eHAdMGuDnXrsbmiZ3KLirEVN8B
qWY5xzRnaoAbpi4yiLY6cN08mjt6l4HHRqNNDZDZeHQl+3a816YK2PxfQ9tn6IeGjdKapUXiqAao
9MHKPnvhuAEkzXuyV8pt48O/4t31uYpOZcVgHWkH1shcf30+OZE1v+i9kRuIhtjakDBNdk/hfAYF
lY4fteSdl8WDY6sFZn9VvfR4TmDvEkI8lVvTsddhPF6dyX4KetT8mmftBZwaYV8HGLdQjyMCqYl9
WGVjiooU1lXQwI8aBFYSAeoUr8DRKUqTF0lLIYrqOoW5hEwZZPfZ9+e3wJYV4YiifiRNtD/4XftE
cQgIlA63sYzZelPKhXbe4UC9zfLyYe6AVbRYAns9plLevSzS4wRjZyUrJjO6gNMLSnn9acHikZ3E
X4xPny64t4fXvBFcCB0aZ+8b0CHZlVQ+kODSaQbAwNwysqeNcMlaI2WqjgEGk+W5MCs0C/j/ePFw
1cD8xPzAUsaeze06YkPmy/5BP226cYR//59FE6KHjP//+vlkZfmTaUwvCJgwMBq7tzAMP2WAoskH
5U+6b91oGVZ09rP0BDEfIMHZqyG/xK14rfDFWJveo9lbF5zyjwpUU/kEMKj26AE6wD18jEX92bjT
e9gnpziTG13666aloNAKRH/tZvwQBmWcMJrY63+cG4u0IN+6JylgUOf314TZi96NKIfPPtuzT9z2
M8Pnm2GCsbAtQMXDWDWpW6grKltZJvYVed6V67nAJB45DFLAJMWcmM6G3+BjmrbAriWtZ68CxoDV
pPCKj72XqW2fhpDw2qW4Ybt20re1nha4pa52GZQPjVU+MrZ5JJObGCF5dKRK91FsooJoKWY9V6sh
vcx94AhSm8Hv7Ftelk+y7jGkKGma51wGt9ywmu8YD2xU9gYoJ5gc1oc5jWwC2l5g5YbDN65ShWVs
pwQTK6OoEQ+6b32a3SdqDxMCFVIZ9JupImQTkAIxw2PZU7hp0FF1FaQHwJaZBm4I7ENTkM6Zcyf1
WVkLG55S1Dz/a9MspdfKOuqxdqLGetaH3ihDQDJJhwM3Azn1NGPc6laxxTKb+22dI2tpaSZt31y2
JBjdHEO+k5MKf7rAMc6iEMNPCUl7V174cPIwDS6IRwyfY2xJFS4KTGhidOsGjD2rCLdYVWMmRXea
zX9diPuMygjiwirjNrhxep8RxcyNcelLWIUWwO3VCaNtaNT7eUz8a8O4cm2WrQcL3Q8JFgoYMhLS
KCcy1+vJXxjCmI9mIJ/lNL7qcb6svNvYI6hWeAJT1DLDI24Gy9x7Z49afDIuRBfZOGNGAcuDYmVy
hp8wtUukCPDbnXcc2thEybDG51LvmWOAEXJfbkK4axGyIH0oabhxqm4TXXY6TyTQaqH8+FJTdePF
i1wGOqaER+FQCtvjB0g15z4XWv5JIcIyz0aKygyjQoHtvPMCy+729HSpRxYb5uasGgMQF5bolvqN
vd6y8B3VgWwOhl31Vp/R1DcUI9uE0lCilqEgcjM98EHlChto6YmOYEPuKgXv3N7YXvNKU1+1uEEp
03gzR7Wpw2/9wcz4raHq4ySdkheNBmAkQhhF/yvp46rKQ3SWEMcHl2nuM1aIc6w5QMl+hmnSk9KI
ABPm6ED2HSVwEVxHaD8Y1tLA1Ssz8VlFO0bN8J+w6MQJMl/K50pbyVecIfqtA5blQCgOX1OPgJAA
nVrmUVH/LnAccWmQNdCoMTFeoeskl1mB/gWEjF8UN6PBOEH/mDqEGnsYX2uuocCrqZAJ4puEaIx+
3VYzSAK3ISKfDTyu5isnoG99RkVa/UzRzcYmoGWqu+7o5jkDcy08gxmkZ8U+1WqXG88UAr5p4Hh3
m5HydllDjGFHIlq48oB/KFCk/67fmdpBQh4lTIvTlViXGiIYrZT+U6PzDZmKerhLCZsQl6CSFwBJ
gzJL/zAeX/SBopeeOZAD90L1oM/tTJ/JqP2kif6tyg9lBA9fWAcAg5OHe4zwhzPc2DcOd9XGD7zp
wCxOr408mHd4FDKjJ8k9m98wGt7wC/WX8ktsVahEdfuUjCUVvsYj7lqzraLr5Kk/sQcZFvOolIXW
e/OeqWPumlfX5JwU7c6Fm41f0n7kgC7AKHgPBYLhDKgXSsC3UDtzq18SjD+LxnoYu/zVCOUbnZAq
yMohGI+1zHuGaENHPDNA0sE7xy3fgtsNX3GN0+GbzdLWbYL+yGYm9/BPYA5y5EoxEEFODza8C1z1
Y07UBucKxCXvEQMNinf9yGrguSrUvwUAOBJCJuDSApq7sn7V5U4pPpQZPSB0uRR1c8QTZKOvv2f0
2zLHnJ4LCZKy1VcqbKpjjEZT92U9IskSyZYn8aM30GvfEdyuwvo/HzfA1eAVTwvFuc/E1APCxILC
wpA+XyAEJy+oiOClBPKLgk3/rhSjvnVNmIHLLxEYEejOgEc2ZpG2rTigozzoCUTMMdeh1o1G2I4I
PXUJUGMlgupqbbLzElHob7R3fBUaqAaqS1eeZFhfoFg/qiT/109Cmtj2LNEOsDMWF7gClLYKXKyD
9zpz+/RjptebHrGlnM96Eqo3oBa/5nHsiZwH+PNadx/Y6F+L8TsX6q6viN6y9E5nQq+xqJOByXJL
7Cnn9f8um/7UR8MFYEk/k36T80C7Oz3sbpp3xhShqF47iXNTltxFtUASIUO8k71+H71Q+vRvp4wH
dsylmXlSbrnoQZdBZIutqLluTHq5szE4QQNeEbNA+alhZ0/MqEO/hKaELbMgpBkQhK+9VD94JnB+
vUnWbwRYpodzuYWZABnHaFuqnckPdV1dBBO+KiBqmYP0AK8TxhUhuw6bZhdhAJwgM+9L8TRzOKct
dgFVeypwBPStAkgL3THVkX4YePBom9h0SWOi4gMOSkR/h5mszcDxhphXsN9Aln8Wssv9+oS1BPx+
dEBsT7UZHXkw9AXGs4h4YhyNmyY9ZBjelezUtSMOk+X9rQrsclt2J5TWbJ9ZB3dr8X/allAAmewB
sXYBT/hc15j5dffM9rf4vEPsCVtvS0Y443vnq008siiMQxN0X4bf3a0Jqy44Ts3svRn28p+24Uks
+SamZGuxd2WNfWsJfseBgmSNZM4x0XXGoxeRJ91uNJxa+eNuLkyouw3KtQKVjVXvzNy8We5Co+Fd
GLSQgt4cCzZom1Krd9IP2iURmVvDtA5ZO2BzpjeaOd7rMxetzL7FBo8N/SCk+52YdBqswprdgfHc
v+NNE7RUb7i7gGu8bZLwGPAkh1mq4Llh7sUZnOq8y8DfTW57MnzckXUbozdKPZXWR7N+FFrKqr6e
CGJxDu0MV3/ijSv/S2jrLxVmP3rl1BI3maluBRGW0yqYvDs0g9TInFsff4HYbns8UIAVDg6Gf5c0
mj7HoLpEMczyFteavhsfyj5Y65vUV9mBDUVXIxqUIdxtx7oh6FJvCjSFMSIrv3DP5GTs9flaE1YK
ed34YzUVmGzVAA+HMN4sED0DJLgP81e/QhvMoaM7VtYRnBoMwuEZOcHGjGGO8t+d2+56HjFQTYRy
6VqfmfipfeqZui4x9cBCP7sSOALniV3Ffzfhd+baGCKRsyhvGsbjpnsiIp6PCSqLNfWcJ/0lhuxB
4HDatM6j0Ty6OW8P0wBsIUvsYaN875YaFfah9c1iauFbUm0mDZTDPQQyjKCD6W9q2fJczmjfbOdo
CipFFyvMLGAg73AgTkgNuRJQiHke3fgrlSRFzo6zY+NP5wpaxYf+WHOOioUGIR9MqC+NpjRV9GkD
HmKYFK86cG29ewAn6hpab2cRdyLyW3I62Be95cLYZQZ81rWKNzIVBpDR4RJB+kdKHBarKMd5xQxf
fBumQVwFu2Yc/yN4FWPdjiRfy4dvTDxBiVwXT6cGJJZh/laaYtuwFvM6pZ1GHPil6sx9HmG3DGBK
yH2hUi/EPeEayM0rMqb3JEom8XxyMz4v9iuuOT7MNgdQQx7KvtLs1Xq0tOI4Jnku6j/yhgBoT1j7
JO8fBUQeBWND9POlINVxoSLnBD9NXoGExmf66acuEjW4jOyGZAjsOOr8k5MWP1UQjlsc9AesI1Bb
9hBBwtHd+2Na3hNT4HwLF7xgHny2Z8OCAQL/0BjvWButTYn0ZBgxOO/S4afl2OF8eDbd4rfNFbxg
khB6B0mt09w7x303yuIxMj0uFFRzMp+tcYf+NOf2VOnN7fvD2BONFHbvTko4SNc5BLgt5sbH/xGr
YYJwIjeGgWGFTw626PpI7Wg49m01DleX/W6OvHy9YA+9ahXRjKj56liSXxo+WfQuJoe4q7kZdh0+
2Kxrn33cc+UpDREMBfaLVzUXUCtOkAio0swmi2158VdFE8pN7UAbNpb+WFn9B8bnR32SO6Z8okg5
x77agyGte7e8/SP3Ym+7xP6ZkTcmYwsl9jhu2PfI3xrhaM+kfLjOXjolOyzeKyzGUT4b1vhZoWz0
JtDmMt0F1M0ETJ1ZrTtLMLvE3CkKq4M3jp/wCVGbLGcZpP+5CXAhmiaeHjBnPkXt6qyIOaMMG+wv
KM7QEWDyexO0A71eajMAC2k/SWFAYFjB3st+63q6O5Q16Fg2+g4kuD07Kv7TlhBwvfaWJS4Mq+ld
zqGADYfK1OYjBR6LILEQDDJPk028IOMhMBblMOL0y9KLP7Owz2NeXHObqwfWsaKO+BlDBFhFc8eW
+FO3AF1m0UEtOCny7Kc6f0aIk344Q/Ix3ah6o2LC7Im+PyN0QRIj0OTq39K3CvfOstvWRnSPneTq
kE/Udrie68nWQFY3OTTHkt8dUzHE0vnOFRTlsmOLxNSY2V23GT0S11pdMBf2IXRrTGG6ZW22026h
2o2KaavMZg/zH7sxBhkL3BR02++6ZUkyWlEvPcQIrXwWUsBj1Rm0etXyGrRig59mtEqD4juDTxM1
0U+FTViNla1FRatk99K28dXAshswnXqHvWf4V8wslBRe8ualUH9MdRVNSpW/6/sJ6HjYokO/lUD+
NmH3HQntUb8B5ENHDsLSbW0f5XTxizc54T/mJg8xkckrUINeriIojbiQcUcxwjHgW2sCBPoazPay
tW19VLK9uIxyxGDCRw7nh0lVyKms45AKTCGSGpPH2nm02+mXxcedxzRNzIj7wDXibZInV8GQcmxb
piyQC+hm8H+PVr4hGfbQ++BzvjW5xa50/oOCzRPsoniZGf/VvrOvfTIvU+5MPGnBVYCVS4iBxpxG
n1ZuII2wP0U7HbBbXuOycG3RcfgSR4wworIcIa/2lLVdMIK7Jh4NwPyxEOYkxRjuWz31AiTAr/+X
FjfFmLh9ByzeRAQNcdkjOW96BZxE+e9zZNrQNnxx0I7XjMTwWPMhmfTnCMOKzg9WLd1W5O0nZikl
PGL9e/m+JEdvLNNfqfFLJ5itXbN7j32iEUPYR/q1InpMeYwcc3iiBkA0fFb8a8sxhk/qZuwSnGla
vJqDEhU/FOEiOCg32sbi1VIKcHD8KWnRo9Z8LjL/WcbAlaSOJq2zbTsbt7r4T4gbDJEN0aoZgU2A
0YF8M4lFDT7765noQiHwgondlYu4I+UwS1FZ5o5Hcgntce3jIzwTrJLn22TG67wGWWdN0px1oADR
lBNWDDRNF9TRwXbdJR+H/Wh4H8RQQtQ4cSUN5f6HjhnOsbxk8bjvje40CfB/PQPi0IFEwR+6GeEP
CVxPDRQ4AY4QwRrvFSwDY3yjlu2iScJetsEKDmujfBNiHqfrFPbHFqAAu1GqKk4yLiRHDTY4RERR
VCVNNYLKYalAc2IzB9KPqSTMXhcHdZ/iQ1aM4iFvJEB5gBeSV10QWnAhrZdmwGWRVsK1qXOjHwvj
YCPzPhoKcBNSUuVOA5v5vLNndQbe3vl+Ripnj5cDtbearmHTX4OOwXUXBRuL83fAOB/rE+vJ0jYk
o+pBooutw8SuAQopyuEyYPs5GLS03dwe27A/TAFedJMF9Acplck8nzn4SaF3WWZ641LpiULZzJ+L
NA49PqIcu/M6JBU2y7prgGx9xYUj8uBzYbLQfnJ14gyvagftF6RPKjwmtTuXs45LRxH7UtPoKoVT
RWW2xboVBB205as9pxe9RaHTfU7Z46LMX+VLfNGHQaDci1skp8x1TvDH9kXn5HtJxMJoBKgVedAG
FR5m4DMsOw/OWMDB4kjNNE/ODBRnJA1JJ24DpADsvK4WLDLPUM8Zk/V8tL69ftmG/fQoOJyHgNIw
bY8RqELcZczVaaSC8TJzYfy4w/UCsXGWDpfIhxcBf9bClCaj+lFjvTXUVPLAwxFtj/jsI2DBIGY8
CjVhWEblWo1nz4s2siAUb4yJlLFOrWu/cZp+hJy4QeBf+lEcW3FPbGyGCmAKmEqnIOMUbRLKzcj8
cGxUWWFx4SbvfZvkALRhm3buHkz62sHymJtNZGVB+wdk4nKyd2ZwQ3io0yr8UoA6LNPJsi4mF30o
MQqjIsDxbg0s8Kds2pUut3URYY7W0UG0hQ0VJ4zxV43QVBDvEO0B6yxRK7gHJ3IW9rO2zI3fejXv
5YK4ouFBNWX53uO5i35iU7CuJIyxwUITwFRzHPpdSfSZaPvPpsZjyYacA5Gcu1ZaW3z6NTD3XWIW
20v5Zym+HPSyehfwIvmZL84tDpyPeMheeHAsWobKI/B1bopXtKPZxm/eXZ9Oz3btFzR3a9dKdxMV
B/cBKABDFqBNkDcR52c5YyuFSxkSBhGpd24ayx3vja3Jt9B9QUj7gDb3zAsA7jy25ghEtIr8rdk5
+BO4D1U83yxwk2vNF5vnAB6W+Mjr+VyPzfidtFAOSF3bu6CVGmIxHC+lLMYknqNws/hJfQlp7dfl
hPLDf8O/hbIKVq5pfTSm0aFhwXaGKYFueAyvvhtU18zu4+avHOZq5zseVieiIg7TmO8oeDjZ1F9r
tGpyFvOvFgpoAjlgpDns5I9+rLDs3+Xsd1D7Zzf0tWPWZ5u3h5b9Y3Q1vmCX6plQPaKem0F73rLC
3GX8NSZrEzhi77bi3LGFlDzgqxKKA6Ee7Hn2UA//CluS8VD7K/8pb41fYnL+OqL6k03Ft6Ltszt3
ncOfWRwQkrDAQZFbKEZ8H2IDCxFAP5opFQkwu8KlRkvmY0kl99w4/fzcSXsrJsvdzXH2ZOBEhfOy
QnFsb0PpXHRAei7+kn34x8YIc1PQfW+IBTcPpOwNBxkgErFh+3/J1Eq/bHfMjsuSGXhE+owaBJHf
rLfJWJ5ylxN3+EfWhcIQoJIKJriE8UJQYowTGVSyCceKcdJeXxnJyx57t177Zh4fsawEFyak1RYP
sY/6LrpGBvaW2KjUYffZKJzVW7+SWxXdcOyDqs2wA4/Md0yxv82+PVeiObftdFMBBY1Fl75Fqv3t
4vjdKWZjljPxVbADMAxIp4HrTTvymf6m0KlxJr4kMkyeqLr26Kq+vc7L9uNYYTMAch2JsVrjYX1G
WHTEaA6MgaXQQ1LdxUa1ZdtRYGTdkQwakqSGgDWLfcJqgOxow2mKVcEZZ12muTgSSHazJ44nb+oE
9YurTVN5hHXFI9wAFzmjeszkSCpFUXy1AlNvc3keB5wUKgHCMFZZQxieelRNcGoWWzKoMp114VUv
eYgfoo+c9LktOZHN3n9RCFEKe7hXnvc3lY3cRVHELCHFt3p41tcc5YfOvOxGYqCMD9L2KH4izOBJ
kCF+xqwghNvUzcjX47izNkbfi41fVJzVuObi9AHvmg2sc4Yv5TdQEthz/QnaccCUoUD0O1TtrkSL
BkUE0wuz+dv5LfbWPKmqLeD3N3ifA5Z9Va665tjTJhPjv17yoEeDPjhSY78AVz16eODDAkfqy/Nn
KwVJfp5A1cLXKAjVOkoCLG46IzzGWKdvWzmlmOQAH83heLW94LQU+YPljgCQ+GqmjIoRVYXbKcBQ
GjOLZr40I9snNuivRsLDapK3qwZEEoNHXkYQfDTFckuLdKPG/FPU2bM9wSKu2t84GDZNWV8qF8+7
WfkH7kEGpI/9Kc7wZ7wzN7nS9ZeNxyYaL6Z8ycoSMnkL54yPGDPr4O7VLV1ivfNxj4dxBGMlwsSK
Ljx+M8W45xyA+p1dvNbfZQjxPID0Uc2nIA9BN5aT35V708m/ignbfdMrDohbt3hE7OrMe8etnYn6
UrzkVUWyWnXDW3+/pMGfyBwOSz1/x4Z1Kr182ygLDRRkPTd4TWfkO5RLbWPW6ymI+100V/dFAKV5
bfxbpALvRsOCOFH3b5GNQLH2z8x67IPrjYj5a58Df6C2XlKbSnjquwcGc/fCU8ivvPE6k0kAMZjF
aRHt1wYTm3yT7+pu+QmV5pAxisE308029L7nzOiZC+OZafcOu9eMY2APXJx76mm0x/ckalAsFS9F
W1cnAEsaWCCbyUTKB+dabpxIId1pd5FHXBuAI9JCEON1PLjHUb+IYfOmcWkPVAOClVs5Pld1/Tmq
rMKW1zzouKyTCSP3S3BJQtGjeiP/g9QwHj4Me91e3g1CEQT+WiuBb61vzq9o659sy7uSzU37xgXZ
xc7IQDmefsWM/aLTcXEQEe6diAaod/yvYnEflow12uWMSLF6Osck5j1KWEiwndmhhVou6cyullrG
uZuc+yzyb1FZkL5jyGWqw4xWIlrDkhk5pMzlIYt8axci1PiO+wH+vWv1xKsv4K+BEv8xYXuxSbo9
0l43NJ5szDIKsfGpAbMIotmQe2iuhkpMm0Rib+2pj3morH1XuwypeWLR4EPiDpxmYGkGxx5ntTRt
rtAds51XzTpO3SVgGfmotczIsUhsI0qtFkgtDaaFeKo9DJKYzY4YnXwQv0UW/SdG+xi4/Y9ZMMLk
1BNRCn6Rx/ImMXU0yJRZmSg901gmWzIgn4fK3Htw7zdDCdsyh/OJZp5TEWXPCEw41WF2IncjvTQm
xXJMOOEmEeF/OQZeXksFOqOlx1sFLSmBuFeraR9907u7fcqFqxExFr4POF67yaGfeWAahwRgmkJ2
0Cg0D0NSM7KIyMEeFL5vDc8y2aww+eMoOougfBMxNmedh4HuFDw3rf1jB354XcLUeeyLUc88hse2
ca6eWuod2NW1xoN5FYeg7+w+kQMsOYrYJ/YrgNmNLxlK/4YMIfGjkulFExCQqlRrGbtU6zPO3YsS
/5SSfmPhIr6Yb1G1oCWhOKf3ZpJDrRv3TaVNf9f9MIerxcApuTDta1PraiUtp5Ur3Ktyks9Mjfso
7Od1Xw3PDaEyZ6+QHNxBM62GcMYRsg/QdLTPRuj+GqK7Ob7zVHu0XTXGPitnUP2KOuHiTP5hySDi
qSbeq6aGLO7M+PUHIT4rwtsPHBYNJpP/WFGYkBqDsW+H+YLD3MUfMEqqBlTF7rQm4uS4QIR0A9za
OrZmJKfrvk8xrKlxFiJMjwF9N/2dA7lLopjxZ3qqEGS7Hp5tVuZuiDp8ChNzJ2XxqaeMBjVv4bk9
8JfaBLV/FSatkyV671skxktemhwPGHCZDFrcMGT94PxbRWSJe79mpn5zA+QtJSwqEXd8XJ6BVJqt
IbLsETIYvqgt3aaLrLDPiQwp9/Btjo7H5hQNhGzX6zlMi5OqPZ4UhPHHQFLsOzVbGksj+SCGpKZD
YrYdOtI6UDhG9Pb5Z+oC+QmRHRmNr4Qj72HZnKMFRXvukOxZDh9T5ANc2oTMF0P8pyCbdCwdEtnq
Z44IPpYszxNThFXV50/4I9LtFdY5NMjKDcPvKsX+OgUBMnRp02NNV5YGgHu4fJoO1pFoITRXkplq
p+0oIKX49nsZ1KQmyw2EME6+5myV1Xmoq2tnewgeA2PAFDu0TkVTPViMrl0ycLcBYTeUof2lcxj4
+MyRnS67LjZR2SxRJMTtf+WkHkhWfLGwqCwygyluTPEXFEb2YqU2AEXJU1qfAU6CAZDBIYyih+EB
v4mydDhHuRaF1jcmkRipKXri6dI13n8iloKTpb2nTrWQ9MOmO+K3PnfemcKF4w2ab03E50oECCNz
Yq4akW8Lix7BMslVaLscMyuX3gLTEBOmJn7Sw4AxnlnEX2APZw6q/2pnoEkuT4nR3vS7FyRa+JP/
GLv9KU0ovxxQJleZED/KY45hdbTM6EEYRVdGd3Ob+d7q76P/18HJjUG7RxPyYMOKNTgyWtt7USmO
Hkxcbuw8b4jK4PVMKE7Voai9jReHJztnfxogHjUZs6O+/0+nQG5t0nW6+LuB5JNzBq2UaK8o9eBy
TcU+jcka07sICbGrukxep758qoT9p8470sy7rUKOT1JPgcpLfuNQAK8iXI4yny9aWqK/fe8HJ1Ea
7x5hmP9ua8a5WsdiXCOd5cCwKNO9amPYM2hS/zAY3sWpg4dlwsCr8qeN03jND/NO+9VPBww3CuXt
MU9rTkBXsBSzAV1Am8ldJp3gMmYSh665ZIYZ9cosgJmJn9uk0WDvcx8ra+wSsOOzBC2WhfNbD6JO
sGtAFHGW/1eh3yenrXUvY0UGuOV2eCYp48tcwLFyK3Q3odXhMpFJxoL2AvE6cQkNcDDAHZPhNZZh
hMcjKGRnTr/lFOQnlbooJ6rB2NpVLtfWYnUbrJDk3zivAvyTisk4BRCZglWBsGJfyonkTtutgR9g
eZmkGt/CTGTPqUhxKcEKWJ7EVInXpgcgnaIOeXbSRDPc/bGJD1hV1jvHZ8pQuEl6oilDGD1J62rM
DKWxV6T/7vz51S49+9Cn7KMQAYYXm5FM3VGpmuUAZEece9I8edEvBkkIqboTcROjy7OKab5jrQxM
LVX/MNlHpZKtkWUE02iOHwoNb1Ubxkvtfg6q/qjKT/0D3EuP+idFkmBMZPivdYhlHYQippTaTqGo
Sq2CxJ76T8OEP8UgOOev9fTWuh9eQ+qbjP4GevZfQeJ0NwoeS3UKs+43JmDc4u4hJde7SOKcwu6s
NTT6bw1sDAfOnQ8bLIygTPq7snodcOvojXAHHcpAa1c1D2hmJirhJTnmuLRUkbVDNTVPrwobJX/4
j6BYepOPEbsbAW98AjBwrWfLhkDs39Vo7IvkP98iidj58mAN2FaPwuwYtO3W7yPQELhNnY1mpQWz
AO+fxIv+gHw5q+j+JlV3hnQykAGSQfJNCuzHgmhVux9w2i0+fAkYFhAuDjslHXBr6amAa9Il+C0k
mq3Jk7xPBYm7PRJ2s/g04dZxd3LOkjJJXsoRJDqALxDdZr4iXmgseZ5xNIYONkXlV4hzLOIh7Mpy
eLCagoWo/NOxSBKsTjYXkQsnAveZ97Q7DGNnLGUDPMacds8L5GTt8znUHDj9ofhjdHFnHk9sSqg1
j3bu6zcwG60r8xiHdCfR11ebyrLLIRpiN7ztW/5B/lXE6OjLV5Fw0Ja/MMftGfySERi5U5yNOGQ0
oN6ajDC9B5pplWgMmRvKLeLvCNAoDSmcl79oIg80F2uth9FaK+ryx6R6zvzqmW7tiEcoJ01zku1w
nAd5QHDwV6XJQVXujrvaGxc7fKkVZgLVqe4rdEGMXf2XIcHK63GZEKaLHZ+QL6tPHEK9dpbDtAcT
Kxu8AjsdqNeDWOPlu264yAjgZqdc6wfFs3+Cyb1zRSoOXYCidWKOT5PzE1QGPJl2O5k4LVcnc7qW
DD54Hac1cQoNHeKICBHA3c1t2KFhvZciNJmOHx0gtJpfU6cDHfstNDCHonon0S27uwb+7nXKwOWp
56SygSVZRjx0aQcNP8JAiv7X/KwQOxnWbxlcvbxcRyA30rIwV6n+j6PzWo4UiYLoFxEBFPa1vZO6
ZVoa6YWQNCO8KYrCff0e9mk3dmdkGiiq8maelIe+60rSRmRfK08O6yBG+AyblKzep83vuDzcpnY2
FtXHtKuugDCt2/Lf8ttZVMlJjOQFSM9Tp8pdF37qstnYJPIdShnqMt83dG5p+gG4Wbg+QWs8xuZ9
+ZrLPyAmOMrb07EMdhj3LWOCRHMRreXpUhU8BeufZEu1/BzL4gLS74P1oVt+YtnY9zmBdyr9J3Nk
4j6/EGS1HHRfHAJBMx0VfzNv6/3ybbjOy+LCH0LVTqd2j3BKp2u73NZcDcogYY+Zh0zAkOl4By6/
saoB4DbvfRPtfZFc+BJzFZEZpEqlfdNNhOizW27YwJoxBp6IGaG9/1ueh9RKRsBX0fNSj3eYYfar
nCAA3Mza2Ka5wxmtif8sxrMkN/cmTD1zrEnqcG+JvtmPc/PPyua3NNXfU4IVWNAvA0XZ/TRo6QRn
elB63hpVcU0nP9yTHHboqbRD8iRkaRIPnDftkaYMz1UjvRNDse2CoHGpzzDr+Y2tB0+15sviSaGs
F39+hLip5T0tTXxAtGcEghlCZf9REZmuHNEvMnGTigGPeHdOedPjrYA/IP5OIz7DJjgmGY/9ZH9n
Qt9yoNdlnpGAYPpo6SuFGStha2RuOF+TBRez+e1d/C7G0AJXI1g8+h4nzDI6t1a3oeh9N+Ah8Xz9
hc0lOWsv48WTe0QV+PgpPuUIsR9FxqzMre/skJm2yxndgz6vTpYcePXFVZxH0jnbWokPEU127n7u
AwbMxUYQbi2laZ2MGkqFMX47YOJ5Nb0lVDdGXYWtCbZSSMcTdQbJ2hqJNEOtPNHofTIpnZzRSk0B
JWmCVmYAR254mJr5ojvjlfcxrBe2mUN/bKb4MLTxVjdkIuV4sQwG9YY6ND39yqE/7p258c8D+xiV
OuZTxehkygzeTzjxIvmkjOSv7tj6LC/SGsEZE9qpSFiOcs2MhNFF5s3nuU7381ic/G5+ETNQKTe6
LaXrFXhfaaSQRBDyAjzmxgx+l9Xd4YMZ0JYOlrKgaQH4I7Nafbj80DNck9AN1+mkz/OcbycTDmLQ
tS/CcZFP9PRFpuTHTgLGP90aIvBxdNtr6+aPfmzdm77dmkyKGSXYRJh4UwTVaxD2r07ZnzMs7KbB
qIJQ00pF5lNsDceeSwmScF2llP+aYJ5Mlf0TVnX2Y0mBJa7HOqqGnTQ+Ooii+JzcdylZBczC1OR7
NP86N+zJELUduncBkaMLg6fNdwPHX48C6XCijVIzZ+gjXoGg+14z4L9j6D5xwPod/GxJ6YUtx6/s
LJN3L4qwtbbFc6TbY5frR2Wlh7a1N6YWRy47cRzSSmN0Nvr20vkY64h+HqIcxWAgGMFV28XNYifP
3nwrOc9GHBAbTqtLqJsCRBwNWe1yLxtlKQ+h7X53TvAQx9RopAqbZMaEUEzsDLuOmI/hcnYpuYy2
OzzVHY48tz5wue5w60Heju1G+c2eyMCqZ9cqY5xXcmjPVc4aHleowyTJTdwr1paNx9YRGceNzgUt
0r1aw0itz/DbCPPVgJLlzNYeH0u3TmjdaSGjrgtrIg49led5HK5koaHTGUXyJ5xqIA7dPpoW84aE
ckcAZMDeJqjodd98oZ4EtbCnBsas33vykFNXRPwfIooNi56xXgBbT5R/EKx3Xdr8OEME1pSHPmIw
ALKypXekdDH8lLh86Q52UxsjbvIQMPTKM7shfkzCTmLZo+wHVYDoRhbRUSKm4NlNVbvHasa969E+
jz0sJ1s5J1crYOc4udCb+q0Mx2evaW4Fd4ql37Wq/+TjdIhdYJHs02DTBMdsGF59rLJkJq595nJE
QdmavY1uRrjlgI9hC4389064p9AeTm2eXnq92PUDuu2xpnpDcHDdfqMtpFmRGqfIcmjnNOpTGdr7
yRM/k6tBVGbZN2dj3Jy6v06x+zf0qGDqBwB3gS24Tezo5pXOu+4Y3AMX3DLCOKjafc7tcZ8mwYuT
DOcxYjxmmq9JG+1o1n4AO4hygJbY4PrrbYb6yz0Ul/LfYFEZLYuN2cE6tiNcqLDoWtyp8UTCpT52
rbwIb3oKPf9hdvRTl4RvIRJxUYennlV7SLO7gbnEZLdD2S/7JgtXbEL8bgZs6En9hvPsJFG3PR2v
KeRg9ibOM0vk2slFsOP6GCuLjg5yKxRIuRqP+5j/lmWDYmEk34wZPv3G1oeGY2ovgErwpQIKMlk4
sU8bmyy2LlT8MijJ0X5080Papnv0E+Y6FHPdw8X1D36xfk0B2K9ME2SNyB0AQg0HxKgZjq2hznWL
43BKJZMK11ekz5cGqC76caeIbSCzdRI6ZJDl0lwy+0X/MI1Zs4na8teSw98xbS5ER2lYGXvYul4w
sQn7v0Nh69hi+Ou4jrvhYseEUmf3pfINXK5Oy/xZdIq2zRaZT07zDrHTA+zYy20v8R7LwWeIk9HR
ahp+t9UUrG/hEszXuDCYKOomYYev+/eiaIxz3PAOUSo8dk10Vkrug0bReObuqojFFSvkn6oDM9Oh
kgkedLolDhTDnMiCnZvCw3AwZPvMYU2wHSn3Icw+0DgG5R2li58z9V4LJgydX33ELXHKyrGe5iYn
rWhDLHYcuDQItJYAN2dXsIangGN+kofPbV7jKqpruKOqvqZ25WC+m0lWFZ/zpHmygsjeW6qW2zj3
nilKA9xhtiujzr5saAggnDSUo6lVSCMts2yA6MLuIAsv8vvYncvSudrK/FvCDIiD8iHOoB0zJBjW
TUdHUMu4wmzZfJTTWUbtmcAj9jd8a+1+oMd923aa8GvkXXiy8dJRelR3f0I/fK6xVHR5ecU/8DBX
OdNxJROMVYHxd1bjH5+HkLju1itqakg1IRdJ5alfLjxy9cdpApfhuLpxDl/4Dw8oBU9GS6E3SyIZ
j1tnEIyf5w/E70dlQiyqaTNaz4NNFDJRO5ufuJtAvNLQcDI04VIBScyPfTp7yT7gAfkpfd4VAXYq
bvavJnG+kp6JbtHop5YOvLQf/inLeKw7qbl9nRghHrRiwLCSEUFVkIKkGskD8Jd37WMoUXgEhBRt
bsh/bxdcuzeX65jcadT5nzSFn6TNwCuJAm5FSOygWfdUx58nKG/L8ccJmresUPBJKBTqe7TlIt8h
FKn9ODQGzgcojZ4hjoaSlEKw+WAzweaDtFrjBNuSAVCal4y9EDOt/C7YZtI+9siGd36n+fljUNGH
75XlQc81w9WRiXaBHOb5AS+W8C0aq58MY2VY9Sgc2etoKM7Q/qHooIXXBnVDqBuNcGkcpqOGiY//
3C70Kl04l2jQxV6wVsPnMD5BSuudSNEdJhuJF6Dxq8zFzveQhd0yp5y33euBylURHnNz2gSTfm39
kfFB9ZxY1DiUiu72uc3uhcFyOUDVAPvPQ+3TEapqbPEewBQH02If0HYpbM/ZMzp6Nsxu52Z9vI/Y
8+HbmjadYT4r2S56QH+IxfyQJvWNJoNX+iVuaaGufpQ/2xTZ6pqgyYwIakya729CFgq4dvRIwhUc
TsIlrbhUDgBu3wLsZh9czqQsNV5dPIIoZX02XsB3foZ8BsopPupZXW2z+DGhQIM0hq9nJbyZoZEa
jMsGBoxMOQzyXq7fHk3qhr99Ir08iAOOeat9tPkhzYRe2cVD4ifPMY+74lERrDiNqw45e9TItIhu
pGQAnbw+LBWkaWg9+854SuNwZzBhPZqc08mP3jsWJ49ynT6n52x0KVG0QqzPzkG786+D+ZhbF13a
8bD9LYgJUZyrNPnruuQZajefsIcJBD1yV53Nqtn3qNluQIaGOgsMoZiH+HnMKX4ovfxoJkj+oJIs
bnPrgDKNXj8yHaLPY6VURERoIJfiR+BDCyo4CT+8jQahn3rYTzWPBA/YlLZE0OyXwmALNGuAT9bs
r8syQ+QTPf1Q9cD8EwOAtNe8GzalBXw3iLuDb2hn63hYufGEUbijvCUc6b9zWGCoM3ingTRjNRSM
fArylGx5D0Y/fgRmx+jVNzGYDw9d0m0Z/+8shwbxXjGGxeyUm2+6xGaTLv1zs/vR5V2FVw7LlEE/
8JTdYtjf8bKPDDNj3DhB+pqUwZV4xlPp1PxGgQPlc+RkPFUo62ALu3XIzsuZZbqeYpN3oyHNjS8B
wNfgtg9JuYB8BbYR3oaeS22sIb3oYFpj8c1xifwYLZysuo4BuCMmMWlaR6XEruR5BWlI7TRINk1U
O0mniyHaa1mZL3JCKJmj45j4h8QvDjgFXvB4cuIQNAPTzLpTnKqw0KutC+g4qINdJ3FlqoFG3qR/
yOP5NeEXFTo5N+3iQyGMljhIHBPe0tm6czeu07bcaKHoSByH93LmIaEFIlPiEAq9tdhR6Dm+Ag6X
Lz1uBqJCMJAXLlcck0ZRwAgyWZ+bJZ0lomI7tUzI3FzcCsM6pm6Ezcg/jlm0EuG0a0zTYFLoEAYl
o8K2n1FWlqb7aSLcn9ViJNGTPS43Z517tP4gRU04NrMCk+LyLxNmcZOLiDnsLAZGL2Uc7ESrgo3q
54PU0yMu3I7WL6fHNtKemUn8Dfz0oyix3lSjccjYxZGwFSjxSHpxmitKbgPIH62RbuMYP2mcKQb2
0E231lBkHPKbF5MV0aEtIcvliL6/4JebTjjbMPaZV1QoJ2Y5T3ye40uWTi9hGjOCHu5tFbyKuT+P
cCd5SYmzzT5YGs4/jzZ64Ezs9TJLrlTHeUwlrEuh+1VYGFe0bT4WjrX1kfEhr69CvFuqJP/a8Tpr
+mcm5rBfw0sQBviArF3aW/sxohfNqyUMTs8YsJzHxdkfDIZYLZOTcvY4NJbqTVUmANkAS/gY1Z8Z
dXjDmD31HGiWbp6rcOgNpj8E2L9M/H8Ieb/JIvQEfNe8iv8amtCiEteQZzEL5rsZ1PZjlaHwM9io
FusFjc4FDsCcUWOT+L/phKZaL9FVt35j6AD80e9QgACwwavezWa584v2VnsuEyhIEhyP8N14/TN8
7HfI/lTXmG+O4vmVII7LkZ3eHD+LZjw5dWZv8ih3PxqPfVnczg+2g4+xtpPz2BVvHY1t67hnCZAB
qXhLVuEx8pvmPOch8hpTkJXyqRuzxqXMwlghKwAqt31iq3X5y1b4WbC7IyvALxdWDGrJpi1tZGTy
q9gtzw3VPDyeI6AKi1gVtaw9feKZcsG7mSwMM2MxrZk0aJsa1ATyuMGOBQQyKwOHg2th9N6JI9in
JwYL8IWFyjxKFs2uwWULE8mbxV1yTvHice91zj7GMUxainVzDmtO++KYNSgTnZufc65jIeM/jCVR
D5sZ5XZQsIN4GwiWzK3K2j/OSLUu61ABjbRM9147tXThdkSsLR/I7UyYpggPg5cdmsx/6+CERwXq
vA2Wf9MvqGk7Hu+2PdPBYsXt8FywWnLS77cRFmG37ylntKB71+k/LsUzMSBxNh3ziLEGywOA6Oem
LtiZtPExtqII7BuNq43MzcOQB/90aPmMzma0cCqDcdt6x7iyrm2gTl2DwzRqKFkN+/Yc9jh4s7yY
6Z/BqGoPRwsBLJIp6m40/JbBEO5znvM5zKH8ec+RzagEewLTFYV/xjeWuC8HZID+ZzqKjq7pUyqC
HwcHEtQpSi0j3b0EHCppJNU4Xc0Tr/edjnG7Gcm0zhMY0b2T/vg48laKZPG4ECvaPETzNEDxgMkp
6KhaFZ66eYW5R3Ehmeeavy39nHbmkvjz7ni8jszIA+4uDvh5KhgAzcXJCGkGiub0aoHa4M/iRaMm
1mVpRaKojronsWWXPDld8B4l5W2Kih3+n7MdJ7s0ry+zj0eznB04wy0WTC36VzfBxh61lrdhcl0A
sWK58PlMfktjanhNcWJOl7h0W3ZH7VLQ3gv6n2vrMS5SquhN3j7YZwt2EXuPmeixNRsC1O34YDox
DKzl2Jgl7iuluvvaDq8yLh41fQAwRxAAeg+0WMVgbG/woGxk2Qd0Uik6Az26oVXqHotU3kbt/JaY
zxP5KKhkxBaDqOFw9ud1GGJn7nW0ochjvTR1pU3z0tQhb80luRmktBZb4Yer/3Qlc1l3YA5KNDy+
G+xJ2ha4wOjvKQs6p7NYl9mIpBzfcU1uhqB9H7PyXI5Bth9ayhv1v7LnxbEs4/a/iZ2cFzPYaGwe
l6q+aPRSn4HFXGarNIVDIcP2y43MQ2vm2zAsD/SzAwOxND1OpYBaQEV45aPwGlizDGxvoKvYI1Pi
A3bEeiAcJFdFzX+uq6VxwZt+ZY3bXpXZ44xKFebGZ+BCOF1w39wdW7tcBm3RNY7jGzv1l8pAb0A2
Jo9rFXeLgSatS0/tch8JwtB0EuZ5vabR9FsSNX9DKr1bCQ+878Fksa0folZnTRxsdhfpng1LHAAS
weJndJiPcbd4WBKoJPFgdbUT8r/AjQ1LH3CgBjPsMGoIZrUBofIkHbVv/PLixfNvQbSMqabBICJg
P03NWZC7b6zgvsy3AxPhcEoel88yacLLmMTbqbvLmM4tvJVAxp6KmZ4WndyqeQK3YkHfW/YnRWkB
CRiYGuAlJTzZ38KpGXcqqX/zqOQppHZXMxWlGEpnP85i0GSVjFogMNkH1tRzHTtbn43+cqi3EmMj
LMZUVK7QLL43F+8/Cc24QNDGsye7s56Md1wiW78ldCyxFQkaLo0Z1aZXJypOdwQN3+CKHCwzwplA
tpGUZt0B+sTzCk3deVxuyKkiKM6erDTM/TCE//JGMQdGUUjEcxniekhB8fPRJEm4V52Nn5hEUU5c
cJj885iNO56wv1Uf8/rnZFNSHuz5JuV5GO5WoB7wLXGj9KVFJGxJaKNWKkMxR5icl8RIno1AgueR
Yc+J3WLIWvtAjyITySRk2pBMEo8q8ChcZhtNBI2Hez+J6rMyWbu8xrjibnnTcBc25dSmF4jdKQF9
uZ/9EIdOMM+buLSep6Z6HMC7DnSbuMAvbTKHa4RRaAU2PB8MWFaRAtT1DRZEHHhrh970DZWt7qF3
aHtvLRyEOCc/rSl66MwE6buuzKcEsArWKjpDKuD/7NyvoGvpkjCraOP47b0Ci2XCFO7uPSK0z09L
JIv00vCg8nAd1UP6gYUByypOhQR3xMq1Pc7+LNjusjR0oOoa52WssD2PPlTg6t2jrIG6Zc43wDWw
AzE036DAMw4TDFPq+Jqbr2NEL8U4bOl8u2XoTjwmxDXyaxJj5aoRD+3iu1H0vRdk680iO2RZ/VVM
1nOMAwLLPHPwRQRv/UW2GF7iksEdi+PdaTV0T//SeBNaG0YG1qJsCnd8YPvc/teyle9E9Yd0Ajoz
TcN8+YMM7cs8/kAGXFXma2h0gJF+51RtJie6S4pcOGg/WmnE5qRFoIzfWET2ZBmI77sPIoAgiwrF
+CNZ1VNLC72/LRnJ5tyRreAoH10EQf7l6BU0QAbxizjBsIQZ3obRPdcV1Ma4H3aReoEWBaU3Th6r
RN5wRDL3r3ElEwQZe/EatiHTe+ewfCI4504FT5kL9dOd553i1cf4gUMll3NI8d2MYHUSbFxrGz/2
Omu8hRKOaoCasSt8442U5lXjg+J8Tq7ZvUSZsbATWJkMnx8VSQFByufjFgqHRPWpUvXXCoh4NgZI
RDDPpxDKxzkIauaXsbeXEX3tNo24mNHLwNihjT/IxDxFirqEnlLlur0TqUVACA6AkaASu0/+6F3c
CrRjOaflXsztZ2568j5L2r49k8wZO+gCOAtas52Cc5HK3rDoHSqb+X3b+v2at/kPEOPPlok1iVhx
zV2b2hQa9FQWnzGhX52qeJOdp1Z2NqG2d1puG9d4yIgtSuBQqLmI16MfrY1OoP9FLJOxyva8Tzd1
0ew6zzP3dsQiS0pO6LbZuVHDppUL5tWiAVvefgSx9QUmdTvGIUVH4VMWDQGR9Gmlin7vVsMeh/ga
zg0DOxJ1dn8XZFpSIHoqa25CYwwxOCZHl4BuWj+xTlU1HhW8Q24FJlUDh9l8fmCqvpa03Cq+RoHT
VNn9H1TifdPQjGP78WtSjA8up4BA0YuzpN2jSxVFB728qAycf9I4J/5wlAQYuSUzuG9OmH/Z87sp
sbj1NiereoeTaBVTbpFIxMb4M3byv9WY/RJ4WFH2TMFsnS8LYfMeFMvTR0cnyajs2mKG9VIFS8Y8
5SUDht758tIFFplIMmkFMUPIqOW2biJC2IqQAq/c7VwUV2VOjOspIVeo+TqHQgEdxzpS3DjS9dP7
GOyA2JjZl7JBSRrs+acqOZM9OCs3/oldY6clLvKcAFY3UElddWyrp0vXjNcmMo8uOVgJgWBdMIdn
8b1wxqJroHO3OfvfsSxuFgtQovO3gadjFfjZY9zbX5RjRauO5bBs4ZVlEx562oVyPpr2WwPaWvIV
HHQ49BaOWS7VKK+s91zkUCawQsAVal7bWNsOPSAal2/X9u5tufWRZJ8I1dADjieDQrN11Vh3QbnO
PMXotOAHmIVbqTlshZ9SW9KqrRb23SrFYZ41axYVImZF+0Ylp6/Gnmnz659cvHqLDoz0N617boSV
twwrEUOfsy77bbhoG+LD1ioIitdYkccD7IEGwM/iu4raNOY/K81kWbbidyi5geoKsyii7mvmYmnv
F3pfLzm64lT0qARJ/DP+cnLtCOHsdwKpcSWQ7WBgU6wNpqFTb33lhGAXPmlcyN8uoKSVAZbbCQDW
FKf4mgRvsBvn8JQydR6ZLEdeyjQlbO4W+UgokI5v/ukMb6tj+1c4ya9LveERKuXFH0mu1xJFdlng
AcwTLx82MtAPGTUoRjseCPPS/DOofVW0J0rs7S2IOm0ufV7ud+mT0qjwPfuJgybP82RptsiDBPWC
cXm5GJP1xLyPuQfo+wzcUzizcWH0m9EQEMzu37SAVLgcJzip7QFcHem742m1f3xj+AibYN8utfdl
C5SOjZ3MPvqs2+aMZ7o42tqR8zgW05vlhhus26dFNQ1JFZm640gR8QF3Jj1TnP0rJ+R9mbMDUDwi
xj7MQlgvFYtw7OBjl274IMv4aba9O6i2fdKh7I1O9U4shYvmzgWn0Op9Iv+H/HthKn6O2DoG8I7J
MINQoSXcLLGjDpqNTdr98Qen2Nm6wrnGW2oYClw2mWls7MT9muQEDCoaYDLn12CqrhHz3qGj5dPk
WQlKU73WQcHGxfYOmR72zC1dhqL4tAT9N3IyXyW1uwUXdOc7xO/wtm5pEAyB8PHnNHwTmLFoaVF7
T/nmHcTl0u+GfaLqee8gaZAQUVzMYWArBMNvkpfMsTGXuPPPsm1E7noMeHGFYwPYWT1h5bhRk/jj
GuE6SMsf25BXDotCFT8Udbw7brCtk/IupY52chzU0Uj0LZPJbZqYsMiB/sUKAroRngJFS7IagYpz
Sv/Tu6SaMpBRQ7u4OccriYqDT8xt5Wrjm3IgDlsumsgscQP2TPohc3SVs7E79QLph7YVezzIIv4Y
PHCZaUNNi/HPDuVB6OZotaUL/nGO4BCmu2ihT6imX+rP6XSFfQUzh6LOrmq+UpkXq26aeGvqbysK
nhTzkFVU0UObwy/F8UR7lMT87BfxKx0B3XokMml0CNBW32FGjYxnj6HNsn1ETHU+iBZvI0uymAWw
iSsc6tUQf7gLASoPRtLoCfhP42yZ6jEW48vy2CdO9iEj9xYFznbwUt4ipOncEFBKLkNkpW8jB3qY
kuhto+rD9KavIeWMINIni2wVDiWGyRb10gffArA4oVfYofiEzf6ztMEuj1eb0Bs2cHiw8v1ykFoO
MDVH4p2K3A+DjplakMxMAh5RzlP7IeSxbCM6NDAMPEaDD0KPdwdk7OkeK5YdymQDLDPQYtvmLDBm
k+hKb4RsziHvXVF2yIXcYBjYAlD1VHFa2P3x1a2cHhMm/8xNBDe3zzmUNMegC36jCTVHc3O4tNRp
13qI0up1NNsPo/T2ji65rV3emMG4N6OR6rjurRDFkWF1u/ZEJS4j9j8owuTIJwgHHO3R99sStGCj
cUcGubHJPfVsVfrO+ei5hcRnloBM0sWAz2PiMcnI/xeN021flSBvHGOE+8eAreUWpn46wCglqWVv
jZPhBmcq6/TBlO2t8OLi6iH8JwKrJCWVazsmOAEJkECs3a5y2FpL3XDSg/NQibiQP/aBEWnCxvS1
rpdlsiSY5tNNneb9IzL0a11QfBlWPAtWEO6xvu6BuJ4by/oyR//RNGvUug4dpRVkgEf54vGpxqSt
F+OOQ+FV986hn0VaW/DXMjyl6Hs3m9IeXCwgapP6K/Krs9clnN/r+rlDIgzmGAZ9x6sT71Ri/9O+
/W/ZerZO9GgbuAGjFrKbFZ/Muv9rKVD+NWL94MQUmcmDXdb+0chb7p7ir99RT50URC5Lm0em3cCE
+hFSfISp6cPoGG6gZf7aTvllReD6eRox2KDOG4KBIKfKYfCwYISrzudFsyzqeKx+IROSCIY4Ci3D
vi9bq7H0HtzFQgTai6SMu62lt/EjjvI1CQstsocyDHfx1BwR84cVZTg0NeYge7PJYqpu2yd0QuDI
S70YRd7Y81aewHo5SnbyXceE0M67197FvOj0dzNSV3p5D8sNrEMbaZStpDuwSFFCKmxXbrKQx0T1
E/gIM9gESv0ZdPsTi+LvoAkimB6UKlNfwsUHZIxpeilEdwHASLKM3hgEUgxwnHuTnv16bbt/LZP9
cSbTb0BU/Ght8F56DLXNSeJWCcCB88H16CgM+GOAhigjNUvpWtAxu3KmmalK+GJ55YuvA2zNsfek
Tey4vRphJ2HyDLHArx0W4mqgDbmebj7ww8QtMPMlJzEVZ9Zj2N8ienbg361dp6tZwcIXjSJWUkCy
iYxs76kZx0n2GNbDbU44Skd2/K6dgUoVZkogTNo3HLWvRJiuZTOesx4vjedMSNd4kVuHBS6ajkYr
Yzy4WMSKhP2KkxhvCmrQKvW6T3z5YPAHBwPpsLeXhpUuuDTsMiKoCMu+0WC4W2fkYIvug3sFFw4F
gcwC5hweTGVqImnihn7+nofEACe3pS46yq9j71Pvjt2wMF5yjLBOZQKEsCgz1eupFE89Fqg4scZt
pXyoHiZ/re5JN9GKzoivwZ03MCFY4pFim3Oi36S+fccGEkFfY0cb9aE+UzypD4E9na3Q/Z7gZQ4e
Eq8mdNXycI4a52LW3d2cgebQ5YBQ4/EJcfy97qnSsApcYmOhGPDbzr6K6j8SsFPiIW0EcP6h+azB
ma+nIWFMwZwOReNBDP5XONdXLF2Ai3zxuvxWCofpKncl/ueINgvBUC176IIQ9bBYfB0nn89hNWD/
XDnDdJgS64jFpVmlEpzG3FyxvQc0qIWbdM5vykoeF2uc7SePSqFEs1EgZnOOTYviKncqDi2QCRwE
7NqrxRfMj3SWbftqAhhi6aQ+gTqHiutnmfYPz9WxGI3bMqJQcDIkRoJwYnRpQAxtMzbGXRbc7OU9
0H+G1fhs6vnqTVMIyQ8KQla9mYSMoVlcrSZ8GKeECgoWh8rOF2os6W32D4yhwhfe8Qei4TS0F58+
1i8zHXYIrzciqJh/0os5BvBgKOhicDLSa7DIcsvBFjHkrFV5qxAbK9boZa2OWsJ79vA99PHJwXNG
vGo7Lc7GqfgRQbbtw3mT5NXN8MnvlVD4kRI/w6TAcBD79zxDApfLJSHB9yJnIj9+jkARQaAJpXGI
5+YoXLXz2VKUvnkcuhJoXkl4kqXS5s3V2C6rX3OrGvfV7YI/upG/yxqpkQQXlZUR76XDxCTajmYK
Rm6+ANGScCIOY/sxCJOnUbqHocGUH494o2z/2XSj72ioX1oVf5u2YPrO/STq8FA6g7P2wzIHHgHa
oW97+rH6gPEB/KBMlmCT7EduXwQn0vGip2OrI2hBGuPmIfMzkwWruOwShkYqJtOd3tVleWxMNk+Z
BgYgVfSwHDudNKq3sTQvpmYEvnRQ2VaAS4m8LLlm3jI5JU4pnAEIAk+mL5+KgoNibJ151lhQ0niT
ChidStg7YozEWNAJksr754xQQpf/E2T5LjKCf3PKMdqNh2Mog2vCFa5H3hXYZV68LjiVUfLWEK6v
tMD1BS1kNB+QNE6Tkx/tgqkcCQKTCRdaxmH5fw4Tq37CNuLF+3AgeqzmY4V/2Bf6Hjjh28iCwR77
ta/ZCBdsCSPJeTU03vpFk+jr73j+MioiP37MEEZeG51dM6Ybc+790IvN33uw6zCi9YZYeGw+T960
S5HIgHXw22C+D82RsjPyljhBCE0nvNqB2lXM3eKhv8xslPKEkQNmGMXtMSNHWhWJNyQsM/TYVbdn
ldZPsvUfXW8G3CuOSz/s8jgihOxzLR4LbQLLXF6KLr9W/og3CIxpaV2g5l5yarzAkmfbhgcK7zjB
O52Jx34oXmqShyvAo9R9dvKlsqOH5SQUjP1OehQUmO6Gkc5nBS5sZGXgFfVWRf7KbJhoDrm8BTTt
Jmn0DjuENo/oufP7p4AvAJL8ZWyXpBssz5VcbqQkiUmS0hIQheljApJlOY1U7fgzV+N3x77XX27z
Vt8RpGlRABDTdDUb6+zSsHNChPhxMovElV/uPa/4kzbMZRJxVsNAN5h76zusclLfWigxOHe3BuUJ
PdnGutDbIJNnw+d3TMJ6JymqwWvlbZkGEYg0g1M0tSFG3PY5F7wLTY4NngUpwKV+GrZ8j4l+bikF
R5j6Up14Q0RDZmexn4b/ODqP5UiRKIp+ERGYTBK2Kl+lkre9IWS6E0/izdfPYVYzi+6WioLkmXvP
7Z4dbKugOJKnilEVZyo3RQnwwpgndHugYi3Q2YxrbHVZC+iysc9zN902LSkJbg2sBHvszQxdP2+n
lyQfv9oU2bgvnfIsk+D/suLvjFNReWSLZDwt0h1vexyQ1Alci8q52oZOfOzr+Wxyh86W3yvk1asF
0DjHvZ2t8WJ3/VtYj4cggWbKG4CsFL5rmclTyS+93shep5/yJeVdufwOXr4PXY2cp+7f11824fGT
vV0wxWVVgEMX14B3DEz0VddYqyLkhUFZ0GtAS7zB97X/33epuxw7tNAfXqLvJl3/9I63y0X77jrk
WFtNW10TncU0J+V4KkL/e25rxgIjgcWyv4xI1GpruFJvntuGAkYu1RuCikO74tTK7p4zDlfEiFud
GS+U5cFcQ5ncSatGctMCn7UwLe1AU0wUat1IvZP8IPvi9dXdhVJ9LIkFJqepNovSf/tMsV3rgDyp
+di5tFNr95uU1qb0grMr3KMbsxWtq71bT89tEnJIT/SU86qacKzwtq2DndfjP1uMS8NL9DZ7t+ah
LDANluhtpK6elyk+t331UdX9R9m01s0U90D+HM9lGd2Vd90SZyC2BevFXj8mTvXMAo4ZwvjhS/sh
C1ABQqa/xlNxn3TqpQfAQpPuorzgWRpk/dyWek06a//loTikAf64CPVmKJQ6lIBxU3Iztzbe2H3U
2Y82gbTuguIYwQ1jfKt6aCX1DcA55ORVAd2+O5Ksk2wXIeiICxlsXZ+hqMnTCfcoCDknSvAhT2Qa
wG4bF+/Qt+WR2pTAQYqZxtwPaKWIcGmvc0aW3mRvMTIB8vP+uHN+G3sgWoRBZzB1TI4U040lGF/Q
OspHz3guqx9D/dst5wRFMtY3fXF9FqS15d5HqEJz+Jt9yLpYo4hfnCTfgAX+Vkg3+z76wB6KboSN
TCXK62DLW8mrZ2JRG4QZ3+VyL1vWhqYieHKgFkMzB28/fmo4ENpFvRBmelIN4v2Zk5b9ISGM4jzY
7oHt858I3RjxGQd75DWajZSpBOshv/K6LTmTt33W7YYFNXPIGdIDzYJGAE4IyFqJXsUGuW6DDxAC
K+1od8XeM5xL5dLcdwudTDAl/+raejFBdlt7dsl0CyEAu4fInkiUzAEOujCncIaNpYBpRIk+8cwg
u2ucm1TF8Fss92AzsxgLdhCa0ATyDmNUillHknSMRYBDk7O4WHDvzV+lQDtnpauYg1/pxnEgMsH5
slr3YeRpJmbhNXBifU2sRt0ot7/T8J2wMMl+r6AFydSFekwOOIuAXIgnyVtJywifQ/6mfPVbhrTH
lLRDlhrYHnw7ZlKA7ceHKu3vpSwRCTTzxXPrfd/PhCuj9ZPxLu00WW0VzA5vaHFteuw7rSWOb3F4
3+XzCsbqWV0mNZq38P8qZPQ4sIxwn6sme1bjyKxfMmETNY6QvlhIrYSO+v8B6hX27ejZ7/WIQk9M
nFtDK8sLs7qrlekft6MpTjTDO9cG2J4wY8tDZ9+6RPU0I3bSDODWxo8xaum5nlaNQPzAYTBufa+l
xYrf7aS890V8bgrvGy0DQooeg7CwtT6PddMdsJJu7VAxM4eeepcSUE5+dAdUCVIi7uOi8w+6JDaT
iXu1K0GFPUy2F9wJzAMMwFBhHaq8XYEYcbEfStoLTDjPHsdeK91X0dlfLE4wkmSO2XkehwZ71Ock
dwNcnA5L+gleKkKmY1fBm1/AMITM3ioc7k24i12ia6H97+rYvCaNf59XzQNeSMnzh050TruzKPyn
lk8w2IYzdD76PCoZ4RC9QntEElEww9jQ7s6b3O0Y5gwN7dO6OeyEe0BxcA1xXutxuode9whMeFW0
VtgTsIkUhJZrrMepA4SUEKIKZS6aCk9jQkJOiD8CHhLCOCLPy7eeV+62YrDgW2pvh3JrJfUz1coP
Q8FvBos8+eVqk8sZeM9T+G5jot34AKSB9oODbPpgX1jJt7bLNTiiYjmtvxD9X2JALJgt/euYip3B
k1t0zDbizrt4yNmLKL0VWY7Jb3oL6uok6YixsBIPYrNLaEjX8XggBlv9LI4pWFuE32FdvUeee/XH
5aPgBxTCyXbkrBI9F4DzpVqLp/AqmBtOrJ3aTDxAETuYSIC5tlAnzbco1djNI/6sOhjbyq0b7OfU
o9BGKh49kweU/cKVbHymC0uyTZL3L3yeS7HkT0PevpHjelbNTPANZ3HoFD9QvHkT+2ev0RczNA/Q
RADZBsUpZePyqARqmWYOJSU63DuXz223JmTyz7oQY1bBc5AdkJgfG7+8zP1CC9sahtSMPBkQij3v
7A8PYWVWWG/LAnx0mtbEqDKZLuGSfbhd1O28IX6Og+TU+tNj5IvH3psvUY8DywqZhFY1EYiTRdRF
aCM4Cca7UmYn0w+EiY7EXk8VXjfbdTV87RC10KoSnMEsYbS2CHBEjbR+6eU2F3V8SlP/1hP93iTl
YxvgR3cH+zdapmNo5B8vZBttOvp4BA/PyZS+u0TmNi4LNDN2L3IMGYMW4mu07ZNFNLo3qb9O1d9Z
nfoZ7eKQyeZ2rjqiX9jmsyB4qMFFbQSYt2tgAptyrLmXrPu5cUkEKrIYC7G2T1Or9m7ZuPtqmNmS
F1N+O6KHHmr/Waf97VLThc5VcV35mVqa01IVRz9LoMx66XZFl1qp++xbhFk4g0+4OOe3jiTDX0TS
qP9e3KL7wU9kNrHj/1QhQoYKqAjgnr0fyXtDslaomD7Fng+7J/oR+fi3cuk62nB8LSi5wsJWBxgz
6S4P6YOTNPk1auSIH558QyxLhoKxh0SE4jo4doO4LWOq5VKsGEL9NVYxzmOWS9XwyGjv13iRtclq
81VOyC0dcoS0r7PXZjR0aGwIicXkSknNTM24u7FQGewUhupyWOeeQfWeCP8kJcunQOgjkvJo3VA+
jVzE2h2OwuvPTRhZW6KWkI54gCZN84E37HXAlQLqz0C0s5ejC2lhdU1uaxtP4SYEcFF2vDbDLn0v
c3HN28QDkWCgClnlRXK5MUJe/MbHkzYH3+HSHTwD0UnPNKoxoM3GaR4lxSqanAwpecthpsP3Kgn0
c+Ka3z6SVzV2fzoj7t2CiVMBoGlf9fP/F0ZqlCXdnHwsXf3T4Wuy1HAaw+EPYYcnp53veBFsOU4O
GVewK3IADejc7yqoSQLg84dXqodizPEjFj1gMPcnSsiaC8ZLlbBiKup7UUBJNfJukeLXsWDsRkl3
8deY2KL6Rf6Py8lUx76ghCbR6+I4iu1Z1bxpj0xsgp72LsaRqVQ/vrsAUKrln9BmaA0TaT9WBHcA
I33w1j8SorScs78t5h38sMAL6zEed3kzvi3hqvxvpjN60o0zDa+p6k4LovS4qNCTTJsmJeIESQcV
UMFROqhl3Llz+gzS0LtpmLQyM2VUGqMuV6FaQ8CDzdyAYLJ5uAfG5aZ6nMb+af0DwLZe0HIRQ4Di
knXktuRwjYJ616f+MR765yXUZxXGO3Yy0TbuIJemsUMNlZDhh+yKpU1tvXvZDOoVwjSSARGvC098
FejmDhrllihbaEwSATgGS2Zmg37hXQEmUWiFXitBaY2s0HP2wi8rsasDy84IxJtNtLPkDKM/dYhN
k7mTHDROKOudxIRUfiJBKgqEulmRgaOBm22JHYdnUr04neqie6yC9K1DFKuS8Lg81YZRkB2m972y
17kBOvQkvoB0XNteImz1b4Z0xuN6Rqm0YMiNvnluq0QUtwoJCypJnSy1zQNG3hvO/MaQPcZKXWHn
FlkbxrzYhGLDMWTdtMW7wxiLg7/O0NAsbra1SY3L8Ybrylyj0Q2rbdPSyG4tq0B/Uit8uttomNL+
XCe+nXzVrsnViuWQLA4yPXfhU5RzEX977UNRxt2x2pajqLSIjM+MXsVDYcnQZpvnY9rd6TlAvyoS
+jVW7yJVt1Ew1a+wdoX4EbGTyS9px2a+uJGM8O6boVSkAGkYf8SseauUsW6zaeMg1UTOO05uBtok
G3HRjOwvX4j2krw7nAEBkx5Dpc4A8JVFMJ5vB8fU1YPDBL8p9DwDp+35dGliT4gH4IdPx9KpuKNp
x4P2MYpqL/oMygbaF9OgHkGtYUndkKWL9A09D5tI7hCiYnLGD43hZCqzEm9qaQ0171PQO9kNjApS
2bPSgku1Uz6Dwb9VXIbT1vc94ewHbaiwQyyP4rnDsFwy3G5DzH5NDub0MDtJQJ5xpUuGlEgcsp9B
WwWahtDtESAClVB1eJdlFpfIz2PbYooMWwwGWSsDRp95170qu5XjXWOsKbxlQ5pwaw915iwbGfAp
VzRuZ0WfrW65M77mgOVpvalrkut/EgqQm5EnMW60qtNdl3QtbJqA72IwuCxaiyMky/M1a7fILLzP
swSx8GByXGQ/Bgo962Q9O6sWKpT24mCe83XJG2FCD9NlK0ywsP+6UYSMY6Oz9WY7qABQGVwk1pS4
EaZ20qArLMmPTMCvN2QKbGaLESNrt2L0rR/XGxx52yACMeMzvEs1m3Wz7GGSFS7B7q9LX0oXU8Ss
7OFj6Dnf37tW+Bij2swiZLXVXCCsbpM9Wu42dwQxPJu6pbbDwOJWi81HTfHFW9w1lXFf/Nnp2qcl
GMJmQlLoT+0dXlhLv9oVkJsjz/AEDFlDpIlQTLJxnOS28LjU4LgKhwKeEipWi7rxxmZBpYlHq+SA
DiqgKCNZMLUJ/yQYkRdM1vEY3eMQL5u3rqgcNAed08z1k9KhG3yJrm86KknC4JD5LLaTrnS32K7a
P2nD2OF7WvqWqAWXN+e4l27ZuzOrZeRnPxpLW/DmxKZIPyjonfEB6XodRWcKdTylOlYty7Gxc3OL
vzIhYG1vehnpEFpcJ9hvTknWlOFeJaE9PM/Sc2mdOa1m0eyiIComdBrMy2MiH1BnZAx+E5LGT/0I
ubSnZamxzjNB5q/3wBPtNoOr1uioYs8/leHw2keT6B6zktmZR7VFDiJJft3kihBnTSVIWkysAe/a
TRovBfP2bmAslpH6aGcumWueC1Rki3IjXp2YnDUawrBE/zdscwTLYM7qLC6wA7ZseN+QOnrj4+jO
cuUqI6YLmJg7lsdsGLpWaX0Ek9NHh4gU+/UbH0tvys6pxWch/cRUA6QqjpCVSQNiq7XkQ6dCbdDD
oa6FVOe2bfse2+DccO6CxVQ/hfbtEaOClh75WdpO22RPT8fJTzpuOQJ1ses5YnwRFuA8EIUMTjMS
Q5N6iWOd2tzBJrIL+hpGOSQ9pkZH5hVx267b7K5m2JgGCrm1nDHEdrEQ7U+XjVH50NmDQlHm2mJC
QltIXNPhhkOnK19MKufyibirbK5PVWtqhs/zSpmahd0yhtFhWd6XTHAAC051r/xLh4kWk28QOAGm
pygULFdvnNZf/IawhUB0cD0rG2ok+r2UQYglevin+0Zk8dqXOsmaS02PaPA5eI3rRwVWapCWhMmw
iJ+dnXAYtivOgxRUPJDDoTuwwmP37ntDFLEPtpgUr5PodFKP+K1sqCpTHmvSBOsum4dDS3vK63Gx
K9HJG3jhHjVuzWtl3TymCjf5jdO4lgR5aeI2KLaddmwbpVc9w3c5GqJx5bzP5khJczcqndNcD4WU
2mym3p5Nva1RNozzwUrGsP87YWlQzOuxl6Xzsz1NKHEu3uADo36w4qrJ60vkKV01+zZnAHTNGht7
zqElmUr+gy1mS+eChmxMAE0HlhTFtXZkIAmGmQAW7Tu3SAJntzh+WTKejyHOrMm4rs51/VDX0QwH
fB9iLysHdGs+PH8UkmPPTI7iYOn4nSkBDb1UH3gwhSCcpva3BdBY3WFMn4KnyTIoXcHnUEKwObHG
PvIOjhQxHbWLvHZIHgfScnjmltU+OjjYR4tBRx7qulS1VtYfXM52zRAwTAOKdwhXSGtvWHnHKQYC
hMtztR3cton/xWLUMQOQNjGMswqN6YoxWlkXrtpgYNVWzwRmSFo2cE3lsRRq2gkw347tZ6Yf2j4v
UXpWrm3GfOvXVlVK9I45t3hmkb4C2X4YSV9FRVHAtg0pCMShqAj1SYgQrW1zB3QqSXZwy1uaBLJm
gYanoeNNX1MXN/13Bkd0TUvxqb/gASRLByJfzXHafhSq0stf3FDRmrvUxpMVHBAGsFYHGoVJ0rCK
xh/5z3aDtjypccaqvPV8qB8VJ1hprPepKkmQYVqSVzDoQ4PtKrTAVjv7vMWHfR70IhvMFxZc56XW
Wv44ISE5OzAOAcAuQV7I5AcaigP3tymTh8SWhf2OW2HGBMnGfnGfYrf0ZnVqoxRiBkY1p2+IFp4w
Xk8HC7+iOTR9VxEvT8HXcRTLoVLVPbLKOPrDQQLChyDFvA2/PfaDmIbUnPxtOmvoMHjyiMvl4rP9
aIJfbAgRKzGIrGTNoDTOIxhXuQpN/JaYvgemVPp+MJKl6Gt7RI9hibSNsevOLca1us+b5LGO4mT5
7vxaBMsB05EjFCYvBzf5FsZyzJrCjYwn7tGpJ/mwo4KrkKSCNHeJnY3jsWdC0AJqJB7cRFgZetki
jG4YcnVHW7P9sk7RVFTIOeKh7qJ/CYIB5d4MHIbA35iQeTEz8SAa96buOy856cZINRypBzzL3gjI
5d21TNiibLsaBlJ+whzbqgcXGu/wWdu1Is82S/T4Ztkw6UgSdschLnZeqxSK+bAegteoBGL6J02E
5o2Ee04T/2sKBVqIsXhV8eIG29MHP+Ho6AyhYchIldoLGio7Y9xBnGSko9aC8XIR/W8F8qtUFfcS
m2X1njZO5wjmF+vcd5PMjiJ0TVFexOCxlqy3KD1whehww39YPiMpnAMOCBRjFjFh4ciakN6mt+3p
eYIXyulvojJKnwl6mpRhaT33LSJcR9aq2lVKFsMv5ZZOPgonLZfvHqsQgr5KhdxnTNq0196C8I4j
j9jO1FI27LYAXdRpziMCOtOATE0Wxwy6SB52CQebPy18ha4PTJJlOeP/JZW6AFcK9wc5siyL/sGh
m1MI6OxYuF+UrG7xL2qAXMEk50GfkFRrO8K+1mNkZDHJYrZDsDXynWTegYJTDH/TAU3QwFCbK/W5
eHW79xCNgj4n5tH5lOwsGnqyOgzZokw41sWb5Sg6vo0TyQwBdQwyBeZPj8Uw4PQKM4NVNYfLAAm2
r0wR3fFd13m+IeE7YlnlT3NR/k2ZNgKfoJRgRjS4tof0d0km1zBUmUOH3nJClslTMXMt0UziCA4S
cn4bdynOc7EE3TnwgHI9CDgn+JB0gQjoLrZmsDKjt9hY0lO69Lmju6uMrE8Oynr4j8KlOMP3armD
e+792qwe9UkwGAcHU5SQduKuLFYvkT9jk3Dzjttmy5UY/S/eL5pQYXsuRH/NF19gN4rKbP2WUxHN
yQDAKYWOhmqBbqQFL5eDwUsibf76rRVhr+2dNXVPFGWl2ZDhkcOPlATzakFMkrCqb0zSlrlDQUYZ
418m0Dp1enEz7kjE6x6bUPzXJeqpbx3A/iELScR+/c3lHQe8DMxQs3Os9QLSRuCrhIvA5ryLeu5S
l85gz6fhMeCRJwTX3/Gr2dldXmfGC47VgMP0NcB2joGz7gLH+zNnvk1N1qrUgeA5pW7M3KUcOdwd
g212k7bRfK9h6sQt6LQGQTfhjCiVSL6PiYQLgpDBx7FoQJ/XNwFKiDXP3AWZ/DrSaC707ZDswgrm
1KwtSaoDoWaMX1oEw/NtWZHNBSOijRBFov4uy+4RUEhAToTDnJ87nDmpDi/CT9P4MLcimP+aQK20
B560NDxmiUkD1Md6SrPq7Ee2b1/9tgHytGG2OKZAxtjsFtFN0RaD9Yvl2uYArOJUEJ5Dt1KBXomI
iMCxnaZolG+GKh49ZNYePx6TA/TFO9DnlIB+TI/6kOohKh9jBlXTF874tbWJRt8mKlEl1TJT2pM4
GnwTKDF0j+w/TE3cajEX+VY3CdrEG76ILJ3YVeVl+Du4RY9ViqWKW8AtHhjzPBheJZ5apyu9/mvG
OhEf0wB6YsaaPozzJ7rTKHjN5NIpFAnG9gufy65r/57E30l9zmXSzkBcqPIb8cmJGcEZoCfz/J7h
U6HbEIBjyFJEegNo2htFYOP0k/kZ7emVQJ7FIOedVTj+5ewhJA2KYKp/8jFKKKgCGWXKPBP2EIvf
IRJ1ToKGNdCQBzqw7fuwVcFgQYYMNHntpS1MYzPVR4IP/yiTw6pJAf2y2rfB/jPmWVAFKYqoHkRB
Z3tLS7Fhtbw8UYqRhH2jZG6nDPSkPxXxpnPmgnd2rOwaoVpu67F+TulZMy7nnv0YOSBBSBR6hLhY
ewy8Xxu3T0bg6RJI/oclWPCPmMHzrtaHynLy6l5EaWoemyaf60Nsxy00lmqAR0WFJipQ2DO7/2th
mhYryYT8GTdfhjex/ql52aZ32LGNTRVY1c78IFw/ZXnAVK9tSNskbQOFTI5qhbBX1wj9yObEl/8s
3fWJIscpoK9C31WOY72rHOFPZqs7HCAMtlqrICucdTXr7q1teFPggBxzxNxFn9vxpdOxG2PgjXFr
kvk3vvgZHe0GDWVWHiArkr+yLKoPN1NSUWcycTLJrRcqzzvJMsafSqCQ1W9S0jEoDhijQPifGNXg
A8iT37yBSmkIZ/CIUy7zq+MW3nlmLXzFCA8P28+ox73Mz2+pBv2HOsG770RNvH6tsmLa2TX+VYkO
LPWiiJe98aamfOgLGKxG0yLglcGVVwc5DhJcbgAvOpFP+8SZyBKs5XwvROmtA0GGg62A2mL7UXtq
1/f6NmbQcV+bmIQK5U58Dd25i/AR0DEt26yqiMA1ovNIUeZQOenczf/FMon3Xggrtom67s4fI542
2oD6p2Vmfxho7L/ylqU2LFnFisjFgp7v7DoI7/L/LVxl4T8OvjOdi7rwv9uRvrfSbBVoT+ItUBv0
5X1i3zYAQ6+BUzVfLsYCJj/5MEQ8DC5uPnbBzIxHphZhXAFCbZL2c2S69bIwzduBDcpPNKU1RPc+
7bZIC/NHgXgNpib+nUOR5q9VM0d7Kafu5IG5hrVUoGJl0X4ftzSeRALFR+RAbH1t7G3kZNu3gsOF
gVbu7Smsp12SLt3VpC2G2zlgrxXX7RtQK+9B1Kh3osFJNwiocCYNliGBVjQwq2C9rDPhv9ZSFId5
GSZEogUxCWrS1hN/TTAvWEMQsmucITqwxUdSoFpRI7wgVHanNgSDiTs8IEzCHdLbuqvwdYcsmjg4
iHRd1kROjdQJxD6rY+yf3v+Oy54qtJLuFoTqTlSK3rLCdvaJmvgSLzF2KjX9iWXwNDS0GrGgjwUV
rJJL4hXHCBwii1WcdtVLBfhglVsPdnPFNPxZ5QR55UF5WvehfZ0TJCzhEUJ6myjBI+I7kyg7RowN
+xT0CB4MoBV8vaxJstLcKyKge8enlww6Gvr5NtEsKK0BnnhDEiKQgGh+TCSOMFCsQcxnMO1BDMta
8jE6ihagf47/69QLfj6Ww4AGe+FjgbO2RT9fBRaVJSGnmHcwkt4DLcqTPcN6aELrIGcB2GfcplH9
rykxB0akbhD5gbsuW15EEh7W5HY3JShMkIgnmdh08YhImE4kzm672N11mTlyqj877FfggRCj1LHd
HnfKcnfksa1R1+PVsauHrJm2GQ/JbP9Nlq+4QGAG9oN86W3slDu3zl5L9l+omGeyjl24lt5RhuUh
4ptlQLev3F8docd07K1bsXXPQUcatIzLJ+fxtkiaO9WjjKiBelckpqwGL9sJjjSltL2qn3Gw46Mz
7+NaAhPEjukFAcDUPAgb3xJSvK3q8uMMkh740wqJc71nKFLEHy7pu0V4MA3YhpfvgWSDQ+Owsq9X
cZD5rtw/Yyx3aROcMjKabJcYqGmxeSjD6XdQqth0rbxyM14TfyQQ1b11bKKHluXAOXjrTeHFtZy7
VaOpc94k0GEuqsM/45J83gX4pMrFfyfz9rNpSVYGKxHNOPe992pOjmLqDh3c6KJPD6hdqTTkiweG
vxrdN0eXr5y/oIRrglfmD4zepyi0d4OnUD5yKzMSQ2WGvNmCAQVrYIR75ehxszD76oX7UfXZSxEG
L+sfXOW5QaGg+XgY4bNtPIkjE2UmP1/Eb2xN8UU259ECflxAGdHsFtHxgz5Odr5n35gQwYLqn5bs
K7XcM1zKgymmXwaKRwh+j331ugT2rivGS1wmp4iVM+HaUSC3fjRfJrZRk+99hKta0ynVzaAJtAp9
KvzBYnTffNpzeMXaekkc89OYEZGfXMMtbn3Dh/H5w1PskmwXs5lajuVCSic507ldkPMD427kO3PG
Xx/lvyF2KC8oHlGtehlW6o58C0niJwZpnO3JsZAFosfpq5pzDrxh09TTAcXXQ4Ln1APKwN1oyOJx
mo9hveocQCDiQOdXzAscVsJZdO4SohCz9K1EdiDb6Z4h35Nty7uwCHZtbe3kTCQ3AkZmLpsuNYd1
6e8B6rD9/h4Z2RfhMCT3qYPhWZuQ98VM1fKSE61QtwkP1YpggFWOnjW8BkyJhfe9goGEF27RPm/D
JmV72dxpzLeJV0HmR+JY/trjsg8z+ehAg/eTANlrtx24amn1Taz7Rff4K9g0MNm79Zt808ASqtV8
1mlyiEm0WKWaUBmvzCFvet86eBLkXQXHHO2aSYLDemBMHN919s9rWxzFgkMFbTr3CoMJNhJ19tK4
9VWSoWPZ8sgga7sezTWJ2sw3566/n+Gmeom/twcHYHS55Uk9V3X1//2VwAhhm/WxfvYeOdwKNAFA
SbY0ZyOngxv5m6ZKXhxQ5fbEOYm50Fmdrzyl6zVPp/qWWhyea3hSiXyi7z55HAv0C0gk52vp+CuR
cYvOnl7J2SFr2eL3OTHnPTba+jPqcJsazEqcfeDNXyKZYj2xNz15vI5rzg7dUsjCCaRV/41q8BIk
zvuCXZRfciU18WXP9OXVifNyl5MfhDXvzPXeKysjkBeUeiAP7PGQ1ytwbhN7B1asBb0RXxW44Cd/
8tAZOEetNGhbPA38ex2HHJl9F2m7gA4JG2V3uH4nM8iI9eutWcC6K8I4ZTchftjqnvzge8HCUmN1
MYz8+Rde/GR4FH38XNvBbalh3LOSp3y4GYKR1XJ0WCxOm4mtKxAWnEcnewy36/8HQ3q2OUha3+xx
n7dMLabY22SC9h81RTDBIcK7hnAEbUK58aw3+AR3qg4O65m2nlmZCSBdoWTlFU4xwE8P35Uadw3d
RhYsKwHms4i6bY5cMOf5dHuwkxwf69vKqr7X+iHroG+NZXPWjnes8Vqu19rzQDmmkAtHt3pyVIMB
JbUPDrPNm17ghK55qekasYybGNSao3wpchY1vX8d2nmvFojRddrjqXXEdkgi3n6ziY9117+mfJgg
n3ey4NuyrKeADPXFKw4idK8FeGwJ3N5VdwyJtiW1RQINWwboXNHu9uA1rLQ4OIQCr3VHUSQbxpeA
PN3DOJeXspWb9YGbrRl7Y8yMLo01DcnsKybs4Z0w3mFVEJRZew3GCHcVvm/eytMwn8ahOqPDfLPc
74i6uW0cXqhYkyoGOdgF/WE+rzCCasTvW+csOjmtPW6aZirIZEdKxc+mQuYQRhg65uGXJADhZuCL
JR/mysqH1czVp2AN42FvfHFZ3y5d0q/rffxOjPk7dOnoAUvLf5xngR4pOYlZfFSNfszxky50E8lQ
nBdFjYJR4GIjdU8bxObrj9aR/mDZeXRQZjKOSj9zOzysb5UJs4CbtrddtZ7k9U7Gf6w8vbo85CuN
m6npdvUbrZ9tve/JyjsE6TMbnr3PzVnK/mW9wuxarp5Y7qn3D21p/Uk7MmwLGPltUD3FOnxaTcPr
rcsK6aYlB8EJyeVTZr+ephUnPGzqOwU0Y/1k8RIkmzpnAVU7p5zADZFNf5AH8bh0vNSYxYwAswrQ
pg5HUmm/YSK7J/V3n7UYG9Gw21AerRLiszc/d92MY6i81gZCYpQ5+wy7it1jMcBix5qj3+XAfbyW
HHEi0lbf3SQRilJFSvA5oxp2LRIslYenKhgegfrsR00URwCv08htjQpxrWgj4R/tmJ4c85Kz1NvV
PyRjHIy2uV1SQpKr/Dxz+S2fiTDlwsgkDkEEacQYncgkCJI4hPfW3QYjg+L1e4m7ge6Qq77+cw7K
mnnA3Cvj8FyY4bkNiOagjLIkoMqo+jYUuk2rHpMkeV5Ph/WlKb3woeGqGUQfTGEe2sHbduNwDqk4
BtYezAARcARnopcpoLJX4NonIpOhqS9b2Xv7yY1A+sGAIsRgmtxLsXJNkNCz/t/P+OIlDR0SVY6+
ZpfwfZsoP/MtPKQrVN/9XV/BoCCOqwOROMz/a+25Lm/rAY4CJy6brJt8grm4ltuY3iJe60vRfQpe
T02fXPsCeRK3FJRB2JIrKSI7qKIHdZ+e0iK7WMjvayo26X2Txw7R079rEDGleXU15WffRZgqFH0v
CTvEou+LePmsg2g/c26GRbuzGeX8x9mZLTeOndn6VRx5feDGtDeAji5fcCZFitQ83CCUSiXmecbT
n2+n3add6sqsE3XhsK2UQBLEnv5/rW+p7Y6aN8tYYbeBEbCskzcHIQOde+9e9wnbZM9aVvO09ULt
rk7ik5wjAolI0qqdGEgeAd9YoFLmJX+0riaWsBFfoDJSOEF8INHpYLnDIRpUISegf0n5F9XBdar2
d0QTqu2P7bVX6ktWhsUoGbcQ0pYBtVw1UaZZdVNHw7M/e2uU+geWHLInzbcegkHn9teFb+3Vutym
6RPiAEV9oEtyp/YlUD++19RQu4GN5tRAd8wfdPb9tvaYutyTEOK6sGEB949qIitBuPQtvQeuCKZK
fcGy9Y5qZqFVeqA086GjZUN7sFFrKXYh4k5IsuaEg0TzmIX9Wy/NYeuAQenS9EVTxBieUnqre3XE
cLNiMyYtMmMHsSCwYysf6d4ii+HASdz9pk4wqgB0ItqRQBSYbEUA9q6kGQIOiHO66+eHssD/qlun
li0B7UTY3NE3uzfYQTVUIuctc0HAJhJu08bprEPdKXU8Um/weTdq8u8K0lX5b3W07IL5qkBLCQH4
x3CJCHsGmXqlhjXd4T09TTRDJsbE2r7zWd7rdiJMx1urHfsEHMlgllHjnarUxcAFvGg8VjUrw/zj
N5ugajc9Dkhql6uucY+9e6o5TSmfZFBT0iZfTVZI6pPkqwtl03aKrQHt03BIkBivUynuxlnuK8Zv
phMeMmcbt7fWoRQbdeCzp3FpckrL2uSqpovkcrajZbgfe4xImPbsHNFzmlN/DjZeVJ014ARqRWuB
F3d8YCe7VtvAmOc0RrEn2TGmHadWwlpXLMvLkinfSKLvNDM3auFVT4sTQzLkW23RNapnNGoeRdau
M8ERM3TglFsrdT2Tc4TklFRVuDMZoyjRj8nonxBrM77znef0FMnsncQ+SAPu6JCJ5KX3FdQn9SjQ
6HhS00XC6Hf0m0IV2/x2A3ld7X76ut9ohoHLmegVxF6EzLTuqSSZpaiad6JJ2dSIbQTEJuzmK0bM
tqEeWiHsdnxKJ0wf7Ak2eTheK/hBzpYr1dKdLgSacmutfo/w3VWAnl+XqAezsxoSvIjemgczq9iK
A0dgcOGdPiehBp08XkqazjnWWBUUC2KFxLBC48GRrGXzA/tvIx0ukJA54uUrq4zpI4YrSfAbtTNi
hRVIRvGoQiXksEfnQc1rWeTteJZ5EFzfeG3y4ZK14iRiFC/FSW1z1TJKYxQ7LvhKdafZHc4w4TA9
UYC5KpKJT+FYPJP+9BU7y8EN8TBl3EseDvVxWcf3YnCvKdUBzDQJOFTfdPoxUHhJDWbs+rbIh7U2
G0fduzHyaMuOkMeP0CEwjj82Kc0oyal9t9jya/W1mju7Vt7ORrxWu36NKbHkCSzr4bHmFEFQ2I7U
zW1oeveEvfCuTcYmSyE3Wc3LJgcPAizUoUY204s6ZGrZdKcupQad2hn5bFlyamtqO8UOMImAnFWO
SUOiueaQsqnjgeaqT2MjDQ4ZJZ/azc60SzFNOSs9eUP4fmBhijj0ao59hcDjpI5HnknMrsxWloK9
IiSeZ+PD5hSPwvjd1pold8VL852aXo25PpG3w9To1XsW6EPEWgv1niZsvXXJBsoa/dnGEu0xC3rg
WkJ6zAtBOU0AnCpzj/7RbL5Lb76N0eE4NY2P4hSa2iWEjxiJ6jZjsaU5tFffA+3Q18QXJOuEh9GM
XxwYGikSQRrIW59donKG89TJE7PQegqyZ1Vz4PAcGt6VHvtHNSGoKVh3BLXH8iL8mEwUprxK7Tr8
eUMlIYUvqAoMNCO2OF12oJ32cTA9W4S00TI60w69VQewMuXMyvfCJmFjmhWFqeRseznyJpezwrgY
sumpNdGDU9IYs/kcZv1Xknq37YBIL3SyK9sr2IeJQ25pVxXrrVdVq3COntRuCsEK6J02+3E6Rher
Tu4Su8KiiPptV2Q3xAHf8nPJ/aIa7fX9ceA9dbwe2p1by6s2LhURngnQgrskhWqIPQBQHjCF2X+P
lRWcAdrUbErZcNdZktA/FtmNQ3+kEoZ+DIW3Q2pDoys86VFw6tr8K/Wonaz+WabwmSSVeUvVBJvZ
/ZCcKEq9ZRedntmof5ijfzBcGuIRW3yvaS5lWRlwzZ1DUs+XzOyNlZpvC7d7N4LohDLlYMEp8D3n
ThbdofHRK4FP3cbUIKgtrqxMO6vSotoApn22o2sDSmOkrOb78J/NKrgmhPvd9WndI8FlUm0eq5Be
TtvQltRH66wqNUYjVmo7hQmWRBSLpTDbzUaB7g4jsOVZmAkqcOTxlU8tc0EJfT0xeUyFSbxY8koD
6OC63S2tpYWrWzeVp7GqNz82bB104doJHtVcaOr1k1fgy6byNHAIDOHPqA1IaIlz55ff1DF8YL2k
VXMx2+4ayh1Ja4zzLC3WBLWs0IcemoSmv6vlFq2k9kltj63UPCNYPDJ5nMYh/pZr4RkixpGX21Ip
eqF5uZKUEIAKfXM4fdnm8JqLkNBb3f4+xc2NyzjOLbPdYf4kq5DIWPwtx1bPnvIBn6ZwdlUynUU1
sZqQuu0JnkM//XHTEOddGaXYe+SU6tGVcJybJpZXWtI/IMY80ZF9G0Dl/jhzDxjGCCFjuVCbgR8L
NRxP4uQvelteAVCaNiQ8PUASfJToBZedOd9SZVwlmoX1LbkyaiIxqcybnKFbpIWq/GFZIQmc6a7n
QKvQrQlb7q4F6q6pIhQrVRgP70ZLXpyq5zH/gzlIPGp5pUA5PulXXoCzxkEOs7CEwHnr30YlftaW
/U9cIXLVgNdmYmMYwbopkay4/A0S3EvTTPcEmPHUsFF1xiK+0Tz8NxAvTnWncCXCfo80e9d0Pr5J
T1tgGTwWeX70x/h56CEWtfQUbJfLFiHZTtYVW/w9Fp8fk4nEJq8GoayiB3WiSgfzNuBpySryKOhT
X9puuAfmKxH3N9eqpoR9ihoBR1N1NkLKSl9FvwUHx2jJZurrLAFCQuhzWZfLLv/gAPFVq4lIKvLX
fop3kPGg5lY0Lz2AeljRrwZpHWsms85snEWJ7ROIZrkN2v5Dk81D5LVHX1rXglLQ4HqbiTOdk1o3
OOm26D/X6skpHCDNduOcLH1y1kNhfCtkchNH9ar1MpOk0/lsUUYcwoDOXLVRZxtI7C+R6In/5uBq
28lbPnYrh1Ln0HucCe1DaJWIHzMgJgZca3YjNmpDQ4WOGyaOR6ggMKqIJ5+ip1GaBjna+VMVIxVC
gPAV7dZV0/D1uklMPlCfPbupdoWn5nEISPqSGmQm0QxbFaQAgci69dEIGXX0MKLlWwQDVRJSRHDh
dG28rEK8kFnR+JwVPaKBjfhj9tKnNB9eMiFVTQOobEN3GfhxxOnI/nBtQvu0keCcqPiWC3TtKBoe
JJkoKGDwJKHvWERIBnC4YYvIm2Mz0WxD3wZ6sSpeJtkglc4eC1kjJBpoYua6iVS0IodtDlNiMV26
82qOd6T3IEUd76poxiyNOoiWh9TVyVl4H06JMyR0MdY005vFmQpxsqC7oa+dft6Yk33rGM2zqoep
TbGNiJYdfX+0Qbxqeb9C7naYSChzvGQ7spjRcqZYxHFYlZjHKmdq47FwiJQ27D1EazjPLVd1ENuk
JkC0PHiC1bsNhD6tIpE91136KHvScUknwAaPcEXWkFGYPwmn2PKf5zj0tnUNuDJhSdToKQTAvlws
LVhg6KUnaA9pBrsNUG8KRJzDeO8kcGb3hWFtJ8e993oqzx4eVyODq+KYNxZccjSZOzJyqFxm3PaG
c0seYmtLIQE6hMylc4snqjugEfFXZl4heEtajgzhlihzcoJIuKHDn90jntkaLBUUE3jdcOXSfOty
tlFFfJyc8mKSt9MSIJD0AhoS7uaZAjtnmMKiteezFpvpUS330TCciSJxFijQ9z1/4FlWvtYK9OSU
izOsYxu1rgY+DKO49YaN2mapihheij36hWOgaduxoKI4ehlo13A/uD2jItnp6biz2FqrV+TpI9pK
JJeG7XShTVj5vENHjcMP8vfUkqfAHne26B/tznobM0j6XoZAmC1I5wWnACez8rOGi2DGq53pnLGl
wwyvmk5gvEgC32Ukl/kDUjfFYeqxtywbQbdVGdV5ep5IjrlMcR+uCllu1R8amfkSg8va57p78CBP
UImPzwE7bt9l2+pKKAQUp2LJ0YZSNlmI1bIvlc2Q2Qi6TbV0G6M+QjJ+7Gqv2+aAynB7h1fEUaQL
Mo2eI8PPWADpzDZ4+KglAAyvNnHT5YjB4vJoTHWwQ0RZ3XIwiLdZFLJL68JTZ5WHRo++My9JVUFu
bt1Irpve6HdhmjkHw24eW2DP0EO0g5MSxGY60XUeRB9GL+9mXQP7gLdbkRSJu3nJ/TKFWFgde80E
/944pC0ykk9UHzehU11rTXijECG1m77A+d9F1XCbgswgFPBc2f5bYXIiJpQKxbOvPyaudT+lBP91
o8MxzCAFRI3D2CyAxcw74jER5ThQgzDvL0cdwin7mXvi1AlB4Hirt/PNILwLGwkqwrb9ba6U07/L
b+uo+2jCYdvNwIgj4Vqr1JuHi+ol1wH1bEEVoeMrwbRf9/KN7/Ml7YDNJoC9OPCS0a69cTDeuLIh
FZGt/8ae/Es1h8c4qm6YlPZG2Vw6Ol2qfuvQDwr1NN8SGXCtmTMtQTMlWDw+s6YCkh2hzLZUEA3z
Zmrbd5wKgEqsD70Kj00MRtGKLLq8VrpCpYfixmWqCWdzR+Q5ywetG5I17ii7AVMkBynBajy6YCwp
UOw04qenZjpg31iqI5l6Uvp+2vhBzfaFxFojxbE+cVCYQv2u1MAMCE57qi2CvidfEFh0k9Eax13x
MAUYtFns44FeYpak1a5R4PouR59nDsEm68NTYibrrO5e8jx9553d1ZJtCBkk16bQQf22q6atvscx
SUhUDowx2cO7Pie9ReJUyT4jMZDqTbljbSsNTbJW7PVpvMXHj16fjyrI7fWrg+C/R5VWVJtbbDIc
RfvdOFNmYxDbA7i2cNLAiyZHJw/ZnrTv5UA7t4lCQ2lnEBFAeKOZl7fuxc/1U221D1lHWwK5/rMm
2AuPtMkN1mzcFNs+x8lot7vcQ1Y1dfgZEIZZZ0MaISD5YO+yaRlMkGmN6xGJ2u1jtcdQby1sAupn
Kh8BRtvOJ/FoWQWJKvB5twQ7bsICKIfD6SKLCe9KMsAuQ8y8hwNjnYf2DXMrrUhHxXFhEIBn1ESk
HDQ6h9jceUMWia/G+5pQCppC6S/GXD0NA6BW2Y/EadhpuZd8ZnOpu1m19xFtPSKPIGh+CA+mneDX
1p+jKf6mJTZFjcT46OMU6ZkmyDWpJnMRlVSYtYzVTI3wxAwvlmntzJIyheGOVOL0hPAKsK8hhXLD
ui1j+daO1VcasM9RTxUc3eU5Chy5wL4rjr2RU2FUlSUCBsm8qR6LGueI4XZMBjZ6gha4mKza19m0
wgXSoINGpGFuhjck8d5SpPAxtkQCCItWcQiPP9QCSthcRjskpYpWltm2ndKNaERPT3V4kFBOlomI
q6Uv4QEbDtZt1EDfctt9bthJ+112osH5gmwOq72srtkC39QwDqkmaK1iEiEOU3vYuZ5eA0POqk59
03PSDHs2m0IOw6rvuuvW7M5m0UOEw3WKK+2eu7w3o+phTB0qOj0hZZ5OtZgCY6obT3aDiLilneE5
MEDRGDpsh/Kn2KnvOKlvJQ7Ynlq3H/n0BbT0sTaj21CL913k3U50taZQWzca579as5nbYZjS1YMS
U+ICi22xt8lQDpgh8kq/S1u0Zn7v3KSdOIG4veRefdC0cE8z9TQTs6SkH9eQmh9xLgH88YuTD1aT
7DC5NH+kpEVrs6MShfjuOW7EDt31dZ47sMKKt5n5v5P6yyBcKn/6kYX0Q8juPqKrsIgwGPSmnOhX
yGs/jbZjTJvZqSBw0C6LU4BhRfNQ1/b3H8+am1br1iwcsOD6ZbSsg9fTWkAF2y9l3xBqGPsY//LX
uIsPWaodC8dAhjDj6+jSjApEWKzhrOcLjrbnjJgQlM/jvUFq+kIfgm/VSLSr1aZLLGd8ZF17lEke
r9LJeouIcj65FAphP+wCrPtjXqAXwZC+rZ2u3/TYu4sAxaw0TeIV8/yqKdzveU7hLkt6naqvjmML
PmaBgsWLh/uhtMZtZ1iPWZp+K02Qzq1wch5sl+5XHa7xgUnuuoPWeHRB+vfdM62AY+KY+2mKL2x6
wguy3g53cPdi+OO3diw3RqOT/ZzvmVYP2gB2CbkKQLVyZIHKG/KaBgfFJoGk42MHIWMRZob9tXTG
9JyHAebpYWZkuxrkQxcVwIWYAPcQCjCHswK9yySlBOkOCfFFaU1I11yJDekM9dtQTtb3GHbMVR1V
6X0KWeJY4edKVjaIOpTJPtN0Y3R8pSKh60EcTTzf52TNrdsuIIwE0tB7Hak0yTIS04ubFCVSGPQ3
ggAOSPcB+TeuQAbm+P4d8/6gkiC0MxPi8EK0Dg1sRvOzbdnFYarm4F5zwAeYlQZiP4SLCQUnphVa
gadGqesVj21Rtwuj67XnqZFiS4JgsBW8k0XoyT1fxnXjZTBLJVoTdPr4DGE+0Mtmh2fP03voDfTz
DRisT1RSt8KLXvXK/xjdEWQTRzKM1OsQz6VhdFcBszT2xseC5kI8NGeIoxWzeTyxetZwMCLaj8Ou
xYsL7WAjq+Sc27q+C2TzhpX9PaZEjiH1QhLwI7W/V1cbb9gm7HpDe9M8877LsNOVjSuuzLnNbjMM
ede8u+iub/pbQrzAM6ZEF6QAwzyJb700+gcGSLar2TFgH2BrSsGIaDzfJMfCi0BcUon12J8vdBvW
K5TJG8/CS16UlrXlf9DIS7y3lpjiVTp0TyjPEETJ+dq165eYJ6Xtk6eJahn+t0ezx+trZtvKzbep
kK+uy5woFZqKcjwgIzSeKY0GOtb9jIqbBYGMXmkSFUC32RXT0Yk5aVpSX49lfD2a8LLKAf9Q3Lvn
VhCNTGpQEnKcrUQmD7mpc8KWOUQZmR+DqK5IU3VU/c6qYLZSmg1AUUckKCPv+WZ0Hiu6cxnSiuAC
+6T7ATY7dCkQUYyFbPRbnhNM9YlYOzOHPkhSVEBjzl2O5WwjOhJ+PB/qRt5FZX7s9WrlgvIKXaYj
ve7vQC1umZX2qSjvM5m/TmN764XmS4sPCm6JcXCb5kSt8oZ4773PvRpcgCZ9lo4XQfYTu+jcXozU
zHfuYKwEHS9qJmILeIReZY2vRM+0U+sVzzmqjRYDgU868FwhnyoFbwevfKu5RKnx6/D0lw4gTyu1
jk7hP4K53ZVRxJySTuc0kQ9OEJ47btICIMcMjYYAMgzdyJO1e70T9zIEfMox50H0uruRWkWgNX9Q
evdF1QGNKSu65NPGbS0aQ5Q4kvQ0NvoZI/fWKNwjDU2q/67+PZbabkQZhkiSRxjlHcVf9sSUIctO
XHmp72GWCNdYBc+uVnzkmj0fY5F3q6SlHOK2e0ADW+H0wNxwZdMLqfDg+fWzo9nP9jS8ey3NdiMH
nF0r7ntLid7VVzHUUYzVKnGtuNfzcGdO8w4S0I2BEHxJHNJlbqGa0HLKFyig2R26VQnvUWAzzKKb
yUa5GAYNtdfppFUCrqdWf0slcsYh26USEyGVNxROuv9i18OWmu0zU+k51HqEaz43TjPvNEDZE+l2
BSmJAOWvJpsWvOoy20ascxiM9zw3dEdan7YQysN8gMdhUUoFz5jS70BKJqlC5SYdRgKy4+AhGun0
Rl19BAV+6twZs3WLHbYpaMNE9SsUp3mZj+6Lacq7kmjLBeaBi8L7lJOOFzdbDy4uAqekyDtJ4j+8
LZWChyiDA4agm+gAjX6Wy42NEkinhfuKE5pMjLJ5ARhylST9fR5FKEvDK7cyv7pj85zrzj2P8FOf
0cayfQflrMbMMDnnf95Qk68gn3PFLrmvp8HZYdZzVo4B93W061e/yZECxIOOYK+koYJVkolRe5pq
SyMzANyO6wPj/PK3//jHf72P/xl8FJcinUAh/y3vsksR5W3z2xfx5W/Esamf7r/99kUzsd/ZQniO
yc/f327xcPJLxv9pg0GfMxLtD6I+hbI8eTRfq9Z4+/XV7T++unR/f3Uq0pJDdmUeGqzXRMOx3cK4
t/hrF3d+f/HZo0Y4TKVJCyl+KWV72xXy6q9dWv7+0lFjg1pJiaH0sNnswsLKdxYW9fWvr67e4B/c
c6m+i3+755qRQcROaljXKcCRnnO6njTrUUoUuT79RAxOv36hn91+9fN/e6FA83U/rhPzEDTdORvs
U1wXf/EOWb+/NFjFzhzL0DzYKVvHxtf2Wkqs0q/ft7rNf3SDPj2UEmxTbJqucSgy/2tpduuQugFV
l52DE+RPXuNn98b4/QdINIaaZzndAWptCqKXKFOm81+//58MKqn//tqWBUzFxDajIO8fRIxYq3lK
4Zgzs21//QreH98hoX7+b99sr9O1yLvCOKShe7KMeV/aw9FyfIrpBbWpcKdmPeyI+1+/3E+eWPFp
HNNd4GwcCVX2Agc/QWjlGF9rFTr1jNii8O7XL/OT70R8GtG1gQ1Uj53yYOmF0FewYXPEjOnsrP7a
9T8Na9sRdF+KujxII/me5qDtiB38k/duqIfzDx5a8WlUj0nnUscg3lnE45Wbtai6GlD4wzGv0mVl
xqi7+i1rxyHVUPD69COyhIXkr32yzyO9sqhYO8l0QAlzBrcNK7ps/uST/ezL/zTUvaQtpG1FEzpa
EBt1vqpbXE9psq7IpxOXv/YBPg15veeMblnBdHAY7wRX1NGmdYl8/vXVfzIgxafB7sAEq8xGGw9O
MEXbVljRsrdmaz95bfcnz9bPXuLzmG8rh3pcNxw6JkVMyiA1JvMBK27yJ1/xT17A/jTk+Ybnqta9
ns19S/mRVNEG5rTTXv/6Fv1k7Nmfhrhr+UnTGk1POBoa1tEbyaybCVH59dV/9uY/jeyoN+CK2BVv
vtWCk9OKYhNNYbWtGzaof+0lPg3uxI3bSlhNd4hLiJ5tb+wkLYysTA6/vv7PbpD6aP825cbemNVD
bXQHKSasfX2qQUSDXfnrqxs/GWX2pxFcA+YibGVuD2FGY9PfKGFPnKH8HVZFPq9xHKL9QrKUbEon
XmrtvOR5wJ0GgzZC6mqudFSKv34vP/uknwa8i5uQ/BaZQVnTby0daLZd/LUNof1pmGtB4yZ9UFcH
Oj3jmuMUgV3W9GfD/Cerov1pmIM6Fn4vMUu3vo9COaJ9FwSgxTDVQQtCk1cMr5pFprqZuN6ffHE/
u1mfxj3ZWLMpkq48EG3qLAoBwdUdINH+pa/C+jToXcNB6+qwpgf57C7sFlldlmfe8tdX/9lDZ30a
9Hlj97EBOeNgEFdbTG8uu/+O/RZHqb0b3phNe/bDUzHNqyoCXOHsIUOsMpTRTVDuGsve2/T9fv1e
fjJDWJ9miA60Y9b1rM3xXJ0SN933vnFbKkLsr6//Y578g/XZ+jQ/uKauW1MsioMycOpAPPNuapfg
+Wr37E2iJATEliAGKDEHCQnFmOWhV84phvg9lBr403mfUBkgx+zDBPSC5aT6LpExUdTzglTk/iZx
fYtuV9R58X07s+rsp2EemwdQ+zq1O6BSGZhzj7YhbUez9HiVKe89mN5ijsctdma72iJAF2gxR+sr
iKVIXoqypCk8lkW5hecX0RIZQOz2+DR00yH6DZ4YKZltOKq6ZBpgFUvIh0BJ/ITyLYqQ/Q5EGAYk
IeAYC5az3uXt65ibMQLXeR5sH49rCGKLSOGp6t+yCsAEEWY5OqQfd/4/fnfGbH6cOd+LcqqjIGw/
/d9/3Bc017P/Un/z/37n93/xj+1Hcf2WfTSff+l3f8N1//W6q7f27Xf/hyZU1E433Uc93X4ADWr/
+xSsfvP/9x//9vHjKvdT+fHbl/eCW6KuFkRF/uVf/6SOzXhA/u3hU9f/1z+qD/Dbl/uuTrIPmATt
2//+s4+3pv3ti5R/l6D4ddeQUuiWp/NUDh/qX4T5d5u2luO4DvtSZCQM/ZxSbPjbF9v8u4MQWjoW
XVbPtdW7aIpO/ZMl/m7w/XBJIWwJmerLf3/6yz/HwD+/kJ/UBFw10//PWHEAJxjCdGzpebaAymZ+
Wgng31Vm7RvNJjQjn14A/lyTZ01ysFROvtnY6jERnRgnxrZdyJCfnf1Gp8hCKOwUreu8VFxDOi4W
oD1NtqcaVnmxJrYYgR3NgOYG0dIoUE0nARF2dkPUx9CUEKRpvk39yZs9mwAwbsUMSsKtmxsYkDmH
kHEE0bMue31g1o0Q9BcflJPaZpNawjsUNSEHVNhA5N/2RWQ2h7RxUcR5U2bW2DtmjdTlGqawv2oq
IeU57mAi0HjxShSPVpxow1tGvh+lRvKKLY/A+pJ0iksEoabZNbQr9RWqSoB8SGoTe7rTw6HWdhR3
jfk8WdbQb80Ks/wioheYPjZuSitjJsWOpPUxrObNVHDQIUtoprhzSHgOWgKIByRYFDzFQxgi8Fm7
hh7dBn1vl+hGw6Jg+fL19sPBTODtpRgzcZCw3ulpDvRlt+z+q3zXQUkZjmYeN/kz9clBgRTSrF+F
YU+4gSXLeTEDjFpakz8FOMTIdMWGAiad9CDToflHzetbAv6bSunY8RqkCgutHKl4lnMPj1gARFxD
hLLIWxPGPAowmfCvs5vcKlFvyh6WSMp6oqPxt10/GOjh6DbF3KekB0JDz0r2XbTF0FugG5H97G9K
t5L+0em1KDkk6UiwCxp/z37zxUzNlW37gGZPY3HAgU2XxjvpcJ/IAtRbHxMCjy5YhNarzXU3y1F8
5RShZ4cW5JKnNkZ9uY67SEtP05Tn1wXRSwhmdMAge69K6O/TzQ9aKoNVW51HadDK0vn6eyIqGGVP
c5LBdFkOUkr47FTSiTzigOeLnVvpbXEIgQ70S4N6cPStD3ACQ7R2vGOpO9qdA3d17/eZFX3Psgn+
Q9PXbXki8Eu3rkF/tAYWClPQPI+47pLmKbSthjzrcslySDUQYb93U426nu1tWfjiukMtCt/C7Ipq
mZmJ/zRafbGnBjD1K0CO5IrHlZ1o2zBOaFFQL21yA10OEnkMInWA0FIUJV28NkJCktBkf0bjRnfE
Dwm0v7F0Vr6OPBg50nfP8YQB/9FRU2XmCC5Q84Ey7owCkydWDj8pi7s0iMVdPbGDeyzj2AIbXZFP
86rpkxtem+yYEanPg28QZGna7qHgmcuvIALLkXhwQQAhlIiKbHdJntNmcAf6TP2Es5g0r56oi5FO
7Vsfae5e2GZqoGTwwKsEdJEJLSvDKVyyJcYUpDsONQkggXO+mbqpQt0X2vMTYPjUWQ6FjVM1jVCt
wk9yr0Tlu84+DfoUYK03z3QpArvK25MfjyVegDlp6/rKyqjDgeKmoY+UMGCusdJmwgQ321G7i33C
q5dua6b9PjJUy7XK8J+sPSfX2pVbeyGdL5KC2+uBX6EL38QjRnzDM71pYbntaGGv6DXK9Ajizb6i
TQ7qykRqEOLUbLRbiHjxLtNniF/MRsBfAGHkO8lTRadI1JCwydC4cV0nOua5RGlKMQMAVOgjxqy9
+aY3XYBg+CPZsGieFh4DvE4P7IHsU9d7Ywr11Z8YFwlRhaQM95O/TCsvja67Cj4J3T5HH1OVDkBO
xgJkcpOb58EHbZ5clQLQ13Tl8pU07tkKq2r6KkJBnlPfFo11SkXiIwey6R3hvIcqASmA4zDTOIYG
xNmgFCcfgJleXwpCKMxVAIZqTwsuCzZJKhGlLbhlKtaMCMEVy1Nx6TRmc7PWm3ObBjqBBlOLYUyI
99L2cL0uIruqvYXmR5P3bnjQpdZQhKt6gWzIXPpNZN6bWZ/dmnPn1TQqdM2CKdm1r32gd/pq0CjU
Y2YlSmUdDZnloxYtXVTAYDrNi5708yU3o+YSE79OUw1Z40PoGu293yNuZPIMg22I5OuZMhz6qqTG
bmnFLslBWpw3z/agN9iWoU16d4b0STAkaJUZtCvmk0mk23NtzI7Gs6Hr9JvjOejepyopprNW0nq8
ajO6vh9Q9JqL76RZ+MKE7z+V6FpwUVdOVvNVzTVaJKMLr2co7Qob4bmvpVUCFrCiuj5NRSw91rkk
NnYC+nELfIa+GWr1Ic8QaE+mRO1Xm7dzVHYzCTbmwKQPXhdgwhRrGAXseVihFkL72nT1BB40L/ut
HWKj2kRZY68GEXsPZZyb3ywavyiLLY8OHpEgQC+r2nnuNNE+u27iXaYfIxhOtnlLikR7Vw9+ffTG
atz5spI3teNO0L3CERhYacX9cxUPOSLodj75VVSee8etCx5oPJcIXtNTxrpLs9SZnM2EDuYjTOeC
uKUpe/eyNLzxkci9igqkxZjozb3RWNreqmEgLmiseCvDaqYb/sFg1fEiTPCef2eiwrhzsWSby3H0
0UdCkKanF3rfSCCyT1mRK67RPDXZRz2X+s1M+9+/LvqyJgARfTKxnaOmfTX9siz3E7NeoC9yN0O2
4nqywBkLs3UVID5yn7gXA2ukSFuI5XkHq6LIapzZLlAgiHZriE1BsNboxoSrCQexRuU17+/qzOKg
1pChRoaZ+BpZtgQpLYPsezsAh9rN0exqKy1FBLMsJGHHSws3IU9YADEORbQL4lIb2J2tin6mv+WY
0JuvrMnDocQug/Ulmu346HfteFX5BWNVwFdEIFEQdLamqRiAdi2j8r7rXfgqQo8JHxE5PcslGeIQ
5fj5/JyPGLYw0OqwACWw/moZjZ3TLls3JtzR4GCyDOSUPrVMn3dZSX8581PjKz0dn+a71uDOygBB
kDTkTS6y7zoWdoeWhk4sGS3DqN+XiSbR2yZ2LcoXyEsV/fiS48/4nebo9GRABH7iiIdIjdE8A0So
B8vALjgG6MF5amPBEbMc8m3BQcZ4CPV2yLaRo2xDJg1u65YT4jgo8TlGbnPGC4YbDuPUGuBt+3+Z
O7PutnElWv8insV5eLkPkijZlhw7HuIkL1zpDJznmb/+fkyf220jpriOnu5LD+oOQABVBaCwa2/9
uifVQB115YRNs/O1qeuO8NTyG9e/fjQBvipdx0EV7seh+977SgHTbeDBNOcbNTXByJ5YzT5NysHf
APbKvUdoW0F8lqlGjgfSt9F8Vpqwm5XITD16toM4eExnBopIVkxIZfROT14sSZH9bWfM+D/mfhx+
wonXzaL3Wj/eQ82nSLsKFr4GitRatx7QMaMQ3q5DKMzypKzhlVA8OfoypiG11Gpr54B/i6ei4uR+
Srsq7q7G1BmrO19V0nrLE3kXHye4S9KrQeGJ47szOiD9lKDWjI05IsiNbEoCcd8P4MuhcYI3vptc
n5eKn02O+ASaLzLEWPkAeuBKbapp3ET8x+ChLCBXQnq25DwKaDVW94gYgzXQu9JCZi/ECTZJngTZ
l7oZpPDR8ofStreOWkds903blhh6E4MUG8D79X60yydLLXhVSyCun2RIFLZJz7nElXvNqdzab7T4
MVZRTzgAAU7rDyYyXN9634x7dwigAX8xhthrYThSSp73NbMjECWdQkgIzPQeeByl0gGf/hLLrY5P
ge0HKl2aiZ9ex1GTQhrs1aZ9y5lAUSDIjxvnjiKF2LtOIjONVhKrypw5e31VM3TQ0hofqWkGrz+O
kIeCfBhJ27IHh+z2wJv305Xh2nfKFnTuFsrV/ykfZQEdRMrL1iGRtHUDwmIhmYJAQFnbk+S4it6l
p7ZsKhcgpr/SizIn7N4Mim64BatcZTXZQEf4bc6VqxIC9WYHeVlQDCcqMNT7oQWIDviE2TdSz0SL
o9ZuQNfIf8GJ19+koVK8QFNtFStpZfVtYoohc3FUdYszFVdularJt9+CyrM9JoamudUuPVp3t+EV
JWHutGsP8RXMR1s4oR7G7+ET9UfbYhsd+lO6C9y1iVfmlNybKWG+HcfmOm5pus1Kv/2MWKI8pMx6
w60hTfkr8XX/RbW8jgIyP6wdvNIb9hCLVs+2VhQ7vYKnoVXS/MpQ4uk5NEygsY2cF49V1OrOXT36
MdUSjVwQPA2l+jJQerCyin9M3LyIXJIs2yDLoYlJRqJHpFmo5AI3lKHEraS6Q4o+h7GQEwxn0ZUE
35+e8Ls/zQG1MvcqLlRhTnVaDQb9mQN0SH7U3RYaJEqotPiHEWpdAA5gMjiwd4dmSlvOE6O341hq
7LxWtYaV73mb0P/bVcidOKaj2qZjarqwYEjqqVPgOC7PWdZTZYQNyqB69tLA/nmE6y+8R+u0LP/3
Xi1DVVSGj5Na4qSHcpd4pmGSBu9lH+I3SnwsGwUqBJtTxBGC+tbj5rH2ejGP5Y1xmojayootG6qh
WH8EoTEwfCnzddttZAgLxwwKtiSaVrLVf3jA706oH7FwBN1UhUyx74Ca1j1u4zLlIxAiJPBPk17y
pPyhVIPnLAEjALxmbUbfHZvmwBjLIjpoFL1dR2NkwiKbbj0HOGN8A7Z/JYb/YSnzwP7tQRdCuFmo
ZSMN9BA5ndO8QHmaPChRTwmsp8ZU7sXaNGhINRuVufIc84eLmrKuKChPs31YJhrab8fGinlGQ3E0
bF3wfCRuasM5aq2gId6ZQF1RYV4hb+mQpRQilwFZPtd/w3YRQqc82YlKDmVAbfUV01fneRKskESj
rimaxh4ly+rb0VArWpA87B0Xej6XQucPVBlsq7vy4P+0ns1N9i28N7bpXfuSP1pfohXrnLcBsXNd
xQWAgTuyI0IlutaEXUGbU1UTHD6PahAh+HvU9LX3JuW9UeoUpzmmjZ+zcm9HGUoqRalG4rj6wbzJ
9t1Vs5m20qE6tFevktb3f3/7a2jYuyMyzTmdTK7a0gSzDJoJPa8GBoHckGxK6TxuEXko3SRZ3R7Q
85pWIEXK2+c7IibWOAcji/MMtmgLhlJZgKmRjrNd6xGtKRdh+q30aYg/Zo/2vfFB33HW2AGG34aP
ivdr0FbMZ613wc9N8j+BWtF7ch1elbfhYdwrLuWhK7P67vq9GqV4YNPVKKrqdu6HUn5QNQdKKshl
6FDS7ZC5zffnV1F5z8dtzEQG6kcewBHCJhzVVGzyEsH5RT8oe2WnbIIdcmM7847qwW28k3b6Cpbg
z62YjJQ2ryIHRlOnwOetjcqmobV6EbEV36YfAE4fiiv/OniAx8tNDtXKCN8ZIM8hmmWbNodGzRAe
K/xwlNIShnHXTh5hGHW5O2284fv5aZxt7617K5bFKc/C8bBM8XARWMMURf5EPQlQ3lHDufM7EHDb
ILmdCm+jlf4K3ED5M2xSZsNBxuRvMn8RvKFJQzS+emoM5mhG0lrZDlw89tD0XvdPnN3iA0QbK0Hs
nVHass5RV9NIw1Ir8Hbd+mS0IVZA7AUQQOChkwpXVdFS6OEcJspsEyfYnZ/WdyxFoeSO+KKrsGU5
smApUGs7HpUQ1HNvu52+zXYQHOwtd9xrbvTRdld6+9NUVA3D5AIjE2Cc3/eOV1iOFqFzqM2TYN/s
5G0SPajudGW5UFEZ8ZUBGtDNDu0Govw1eJYy2+Bb81FNHuZ4WMNEVV10Qqu3ep5OydLWbnAPb80m
dL1rgOEHdZc/+ntvZR1X+xOMJwhCDZ0UCcTDx/gDbAVX6fY7taET18LZ4YuVZfzzBPN2eELspNiu
V9qE7mxKwooM2lvYltToQ9Gihm1MK73NVrg8mYYsbExYEzDRlMmUKAcgob/zoofzhrLWg2CVkdoG
kEE7/p7C4idDGu+Kfnw538U7pmgSHDV9fmG1sMe3rpbrWus0PGft+xnJDOObOUEx09ZrJv/uUF71
IxyK2mlEA4JMFybvU1W7tfbSX6FLmrvZJIgkOVt4F66cH78H99+n9/+eHYQ3fuFf/89t+L3K6/xX
Iz7ov8EA3BU/s8em+vmzuf1WiP/n/49P/zKu/Q/A/o+n/4e2rsNvb7AC8x/4+9FfUkznP1y+VFTs
LROZoPkE9Perv8J/0Hm5AIuiQbuhzSiV/77628p/uPXDL8cRncPl7z/031d/XfmPYpuyQcxm4+N0
rf8vz/5CLP67FoAzgjMfBF9HRZ7Xo5jE6EmnAseH5y2s1Fp321j2kxfPH1RpF5mB9U1JqTQklUd1
KKUd9cSrffMxyTIt+QsEVm+e6kJP1jbet/b770fN/vPqowZIfszcKrJTYlbxF0Ou1OdkyO9fLc5/
zfT1EfetE/7b+Nzpq8bNSgU2k/cpXP8tjyi+PzhbLVAqZRfVurdyPlkawbwnvOokl0An1KOanigx
TOEeRuSr3NV96WE//1jYO4OYl+ffcPjvIATPhtAaWu0sTk+1DRFckPjTIeQJsNST8aNalitTtdSL
EKc6yBqjqU/Tk48CykOSqx9l32hvlCHTt0WXP50fy9KCCCGdQtJcm0xDPUVRyNOcpBZaeOX1c9FS
YNRWtTvfzcJgbGGfQnpWnsBGoPGgjpnyaFGSCjuNapHk5p3CpFKMeiAJVczz3S15lnijqVEhz/wg
905d7Zt6BeHdNFF67ZkthZtBGUk6lFeKnaNDoNVpACmej3DL3qJycLilvl5vxp1sdiNoybatjP/t
Zv6P5ViCZSKKWEdaag9HXwmHT3oK0vBKIRVgX58f99I0C1cOpUIQuIN65JSTX8/kitfuvgA5w+MG
dC+AYc53s+BgYjI6meQ69IHYHKUxeOmVED59k74ua1yIP4ik5b6ud/FJDXRjF/ZxfOskl8YGex7S
q9iQoGBVKl4AKqGeRsqe7QwSaUnRv57/+AV3+o3vetW8bEFyB9mSdqpVyyghGmx4DHa1CGJKkkyz
1u2FsyTEoAZmfTkdy+gUxF0M4ZAXpMUORJD8v2Xh/jFVWwg/Ku/KiQLZ1MmiMKvY2VaBroSsDerK
AJZMVQw8mad7ilJYR6cm7qR5aOy0Rvrsq453G1j9l4vWwxLiTsrrcpuBWDtmZpHv9BH6HC8kTR8m
2RqO9u1R/J+JEq+LBViLKtQUuIOSCvBI2T05TVd8jv0WIPks+pgPYbES1xYczxL8G0HnWMuMITkV
UlYfHMhVPsPNvnYDXlgSa/79lfEWqlZ0fgt/XaYBmJAGVHXRlrNgajBhNPPHdH/Zogge3in+lHt5
Zx1VlJ9gTIGVwLO0FoWUNjyd72JpogQ3bzj5J5KsZBA69dFjr0PEh4Du4/nGhQzPv0suOJ9qNAj8
DE5waopCsi1oKMzc3EvB5PRPlWVFjebmEAAoT8h/+c2vuKtt+Us95dawNZOmVR+rkqcmcMuSbNpf
woRieqj6h2pS7h2TquPscP5DF6KRJfgwHBNokswEwZJd/xrkwn+UGv0z7NTThR0ITuxQjEulrakc
h1hSTp0KnC6KFeUh5kp62Uqaggc7YxZ4VlSpxzHVakrgjPKrHavVygAW7ESslwWuhGo0cJeTJiPK
GZSj9NkAoLaWhnib3vnHUEzBX0FZlnajW8lJkpDX9raox9kegj9IOhaIUGRe980Zk3j4oQLcgKCC
J92SF/Pzq7/gzqbgzsiySTU56/bU89q4yVsbCbjC+Yiepv9QmkF0dVk3gjdrNao7yA63pyKqPMp0
FOgTTCjb0OH+IlXNWoZlaaUEj+ZS4gfgMrtjTz6whWVaRqNxw7O5mhkrW9JSF9rb+CdNVQl6ofKg
HjRBa9hm9ZB6FsCt8xO11LwQNfS8rwZbkpwjeOLOdHupNbt9Cn/nSjp/ab0Fbx/Vxm8bgBAnrUE1
/FOp6EkAd3HHM4Nr9Jmdfcv7Ru2VlXVfCC5izW1vtl4OE3t3TKO6eAI4OZ5KL1Q+hknqrATahRGJ
Rbe21AwmqPPpqIMxRA9F7aD4KNpdFhYfRwMRx/MLszAS8QUpMDgjZ5Ue3hZl+iy1+pPt5dUOrOKF
tx+xzHZCngcGCD+67cLwxUavQTOAhRshN7m+qu39+WEs2Jch+LuXN1KALB70boNZn9DkpvKmkrO1
s8ccs9659Yrltn5AqNcqSX6Ip+EZFpds1wfej1Yrpa2XZZzewCyeH4jwYvNP2DTmEb46iPRqCa42
y6NbQMSfgG1t2uoDcCmow+xZtDS1PikoKJrDb+1je61gacnaBPdPoymL0QEPTnniGcgJNUBZnZpH
h2K4GkJ1unCZhDAAb+xURmaiPsjpkNzXiKa/WE60Ri+xZARCEEDUyq+0XgtOcTZKyU5VETU9WNDX
rM3SUgfClu8jZa01Rqgdc8nJvqodjGJbpJDUlQP7wiKIRbdBYAUTFIXBqQ1SCXmBDtVI9C0OTav5
c639ZZFFLL4FFAvUW8uCWyB3+m4cijsj9NOdZcfNdgbArVjywmTpwv4fOUFjaWYe39pBnRyaSAsB
oebdStxamqv591duEhiDVflUfNyyITrbMEvgj3WkPdV2X2Yw/fa8Ny71IuzvVQAzpYNi2CnpgMxS
bZ1q02GAXoF3AF1LHbDwE/dbvVp5h1uas/n3V6NSh6nWSwrvEA1wVETqbOWYkKHdnx/NUuuCk9uW
EvlaoMoPrV8N32QHZm+oPC2yq+fbX5otwbsBsoGRUwrWhFMRrJLxixpDw01Z1ucmMpWVNVnYscS6
28Au0NSdIkjfbT84tCCEZjpVBKyVcY0z5XfJ2TvxXgTHDEkI/CUZ9GPm5Y5GArWN1Xpyk95wRusK
UGgOW5CBnHj7daBcob5C/ZYM6E1WwxcGWmCKJONgw9tGvQf4uqrvN1OQ2mG5i9DK0qgd6kvrm9zX
/XhnURMGn16axNA2Q8TT3sAcQTJrA0oGiAsKmWoW/vCoTrVXXswX1knEWEApOlSjTJzsO2j2G6W4
lX0KMCoNunFQvM5l5qYKtxeYbasWnfSC+pIwQ6jGGh4ttOk/nTe2BWNWhcfGUqk9J0zk/EHVu/xk
R9CPUa7VuudbX7i8iLAvLxvqrgM0eAwcuO4Q3pOc2riGC7mPf6W9ZQRfqEXzIVBGZT6zRqRR867v
VzqfJ+gd6xPBXzE1mFAzdtDzdfkntUoeYtnbjtSkwX/TfE40+WC16JxkHuy654e74FMigK/XIstE
ZM2/zWXpOQSnuYPj09o6ZVGsjGmpB2E3iM06M5PekU6tB2q7b6UInqo6OoDoaVe2hKVpm839VfDU
21of0mJMbqGW+GVmPeWUBWUMAPjh4EebcZ64xkS7IkOGayUYLVihNg/3VZ89IIouLDzppFdN8qAP
GmKMndWuER8teaq4H8QGcrRI1N9ScpEfPMm6j6WCNB7MYFso3v0Ll1/YGPpgqiZPCcJTX+RV+tkJ
tLhDE8XPywA8GQq08kpHC26liTsE686Di5/ezudoRCnuPL/L3FhpP9aD82noSD448y/nrXq2rff8
SDgPlkWPSs5kwEZaBPGOkh2AeAbrL0e2vJVJO2zhMv92vq8FQ1AF44ujCQxINBXIb8Cg3RKdSHJ4
8nDZhfM3XvyVncWSpeRaURYPHhfna5V3G2TQZrb4ofIuNQNVsLa41xC2INd9tEYt0WFc1eP8IKfU
qs0qfpG2u2yqRGvz6slwEpOpinOywxAV5Nd1ZoSPlzUv2Jiqok0SJ0X1oNuWjbqn3sTbolUR4jnf
/oJVqYJV+ZA6KWOiDMduUtFks1ubyiNj3LYteq9pq3/J2PhXQtpC1PwNPn217HpEEs0fZ50hJ5P2
s+8HVLr50fWgd9b38+NZ6OM3QPJVH2kJVnamXDpNHTmMJ4V6t3h+I1DhDp8yCqivz/ez4CG/aw1e
9eOBcgsx3OoBMOnoypKsldsiSmt/e779pXHM6/WqfUBkTZtQQMWZjarBMnAalMY7WLEkKjsv60Jw
ctUIek5OTvswjp56TOHE/Ro3I8J1AUF6xbyWpmke3qthhO0QGBXSFw+pPY2Il3TSsYhTaX9+BAvG
+xv/96p1Wc+lZvRr82ZwejuOd5hwX24laOCVDE5Q3/DQAkYMut6VlSnnP8/3urAz/waOveqVenjI
YsPJ+Dih/NAOe6Ufk6bfJJFlBfMdl1LrcqdKxM8WSafQpkq9mKbBujPYz810JZv+O479uR8oIh4O
6VmPinzFOMp6T1XLTut7HzaTzi/hdx91KvxPvIv7an+ckr6ZGRMcc0AttdASqeGd1/MbG4yw4mUT
BBMjOi7Kwat7RUaruA0Tyt5NeF6Snd30pfNctY6JNHpP0T6suhL1ng5MoaoUGYd6aB2juepM6nzS
bZLUaQT/aazL4ZfzE75kREIMTHvIYSY/4QQ56AGJ3Na6gr7DX3GDhVOJCGikoH5qRtOOb+FikPaj
aqF1GIw3EafUruufzw9hyVKFXEtoVp7kDTlDSDt166MPd8h5xtr68vgL8oh9Bv3syua6YJ7y/Psr
89StrIHwhvN2Ltvm1kuLmzZnU81jjglzV+qYfJmGAPlfb/p1fnQLCyTPB6RXXULEAahp6qWjZ/Pg
C31uZ6svWmnp2fX5DhaioSxEQziZ5UYfR2j9oZdAJRFUwT72EGNFd0mDyvd8LwuLJAKU627E1Ds9
OBleHGLecmWXdXpjN47RovsWGfLPfoKeYdjrfq9JazHyt6X96cmqLARJTnGGH1djffKdLLfQpchL
AzYDKQSG64ZpjJhoAIZIaV0qVvs2/jBVOdT05FLLMPlsWCpKa8pQo669YkLvT7diCdZKPZefU2TW
nNqoLnnrikvjMyI5JfpkXRCt+N37RgOu763RjMg8qKFfVEc7KDu3IDR9p8anvz+/lu8OgZojwSRr
kDiogAedO8jh19aKP3NO32k6ci7n23/XVmhfsEiHInGlgpTFTfT+p53OMsOQ5G8Ty6J2NEaWtjbK
la7enSi6EvbpFhGuunbMxgWg4PZWi8zRWuHGUtOC5cVSOWmTwShUHV6gAvar6O78/LwbVfnoucdX
IWEySy3IY0RBwxgt2RPCKuDC9rFxSWqR5rW3zUtJ3lAORfPD0Gtb0hnDHo75wL3s44UNByi2U2Ts
nFhlvmvCByqVncnfoQ1/vv2laRcO3QUvoIUVM+2B5j0GpXEnmS+XtSx6LmqTbaH6SHlRi7srNCTh
Wklp9udbXzB6EfsXY4Z9nPPddW0eWjU5EAQPDawjajTttFJZmf6F6REhf1Xv84IT0I0i3dUI1qdR
vxLhF6KCLXhtpFKLn5hR6zqSt/G7Ut6QG9snRf3j/AQtfbngqvEAJ4H5+8uVXR0d835l4pfaFfyU
gDwUwzTB5oz+Rzk2kAV1iHif/+ilVZ07feWqfdQGsR2Q74vzI8wA0DzcB0W1bY16Ewwr/rrUh+Cv
SggVExJhrdshhEwdleHvm+wweRVFW2sQjaXFFbxWt0vYCeysJR9tPPQat2UPesGYkv7z87S0CILX
JmGOFkyJgpeVz9JOydVka5ftVrbgtimIgr6O+XTo8235mPofoE656KtF3Jwxqa1a98z8ID2N2idV
eT7f7rvHTA31oLdWw9tOWKoz55UzfCjbh9K+D6Ch0+tyo+gfsvTFa+uVeV9YVxEq1zggabQa+5Sn
61F/0avPPGhc2LbgsEVrRqMzz046fXUShT3wR9GuVdXOU/HHuY4pEry26AO4FjxWtcruSuWzZ9xX
1pda+2UAgbDW7oHzl77XieC9gQTSLy1yPMuXDxIUHtqo7so23ZfV8Pn8Ui8tgOC8LdQ6mu6PFASX
H23vJxKC4YXHBFFDwW9C3YeVEJ81veekKR6UxNr4Rr+TC+fLZV8vuG3g2R2qZXTRIETjpw/FeD1G
ayXFS7MvOC7C1kZtQAPr+jzWqM2PXAse9c6hrMr+eNHni8fkqYYKTYs5+Zlyd1uP7We7kSAMDC8L
zCJsLof1KUR5sQXEBF+NHuyN+kdqS1dTY7n5mB4uG4Sw7/YVXHuKTi+qWt1a0NE1fbHPIuXhfPML
kVnEx41a7KOZOMGoBN8TyBIXEqqVzXFhgUXBiaK0WgMh6Ja0/seubtzc53yvwyCdxvvzH7/gXabg
wJFTSPLQ4V0VZHbcL90eekizWcuRLcRpU3TexjInv2JuknQ4AgHYBmjSdEj/BPXgQmmxaaJxYyED
fX40S0uhvt0WoET2FN/mhCUbGcK0g5Xvpz7qV5JeCxFVLIrmwSVNpUyKv3OWgJ3PkPttXDu3fdx8
RnwaruE+3BWmtbIrLxxaRFzcFOi5k7UyBFDOXSkhdzzKVwlSd7q2pcb5sgn7AxnHQ6vT+j6bhFxC
TWXr4da24rU08sJyiIC4EFVsyKAm7BZZKS579324hu1aalrwaSOJUV4y+fCG5GfZtzOT14rTLTU9
O+OrE6nVKjCRVwVNB7LLa8S13Xor0MoFbxOxb2HqU39V241bVc2vNslf4PZwi75bASMsNT+P6NWX
Q6uE2rbBpNT5J6scdtZ08NYqUpZmRfBku7QKuZuCFu5JWONQuhkGe+UYtNS04LVeb7R2PMjIUVmT
m6MXpefBhWspbL/6aIVSpc07ZCp90LzpNq6alaPtQmw2hM3XYt8q5ITJDtQTDHxqY0MpfJ9Za5v7
wmKKCLZhNMIekF/jNp4CoqyZ0NdUUN0EECO758PlUhfCKRqumnGskf7iRqRSTWwmm6QPnQ0icCtz
tBDDRNya3OGVas30O/nHHmlQw9po9QN6rxKqYufHsLAMuuCt4ViihGUSJn0FHjzF+WynwY82SiIe
EYuVYSzN0/z7K79qY0jhopqlLoxqg3z2BiZZ1NwvXAXBax3NTuETwbOCKYd7CRHT6ViuxuClbxf8
tqcgBvURzKis9Cu4Hu/Jy9+oavvp/PQv+K6oCxF5Bqrd8G27aZtsC6fdtdIaN8FS04LvdmPeSXbB
0YQEhCM/S7I8PpX5IMUrScKF7VwEpllwZCZjzO6kDG2COsCha7Vfdj7CmQ7EYYSWOjSdZmWR38ci
w3YiJJx1eHLrxOAkjRyyWxbfY9h4bHQUpQlGJR7UobXfFmru2ll8fX5pFjxDBCI1qoLOLkI5rtl/
TT3kwqsEdeBDkz+fb39hfUThh6Kpiiay1PCnHhdohPK2fl0r5drdeCF0iKoPrMwgg03Ebj39hhKs
fViUex9AYAIDqRmvXC4XbEDEHKmBEee+aTVuRqnykUKnB9lJhp065vddqCuuKsm8rQ5GsxKtluZs
/v1VJOnbCE2BfLYC3fymdsG+LuWXy5ZDcHQq/qGJrRQCoV0dzcb/q0Ea6MLPFnboZmiMqp3z6cZk
ggQYd7HUrjS9cEPQBC+nOKYzUfHIfshNeCW337Oqc0FqXyEhdoD/FJ3MfKf26soBbKk3YdNOYngd
EJRmIJWz17Q7HgegxCXC+Ju6dc1sADN1dX49FkxLhGz6UhFmYURXY3oM9F99cm/6n9rySdM/aubK
jWTBnETgpk11YhO3Zvoj1wMFJOCYoAAj/7psAOIR28iaIALy48r6eKPCCw0bL/TfNhoyMqEeLqgm
XTmmLYQqEfEVpmU7yDZJNuh0v8EvJt0NbQ3RlUE+ZjLMaCViLXUz75GvvA9eakdHhLpzFejEjUm5
Vif5zlDTfRJ7X89P2lIXgoMnaanwYDRmPxojQ5i+ip8Kp/uFgMi+Uo2VwP57ed/JuonqHoCpZVPL
69610YIu9B9wiyLtLG86+2eHPsbQlRue7LYZmeKp0B7y9mPm39kmdPY+gsO2AnP6zyxqd+Eou1kF
LNZ29TJwUwMKfFWjevDFgsbdCOSPYbpGWbA0MUIIcdTKT1T4393KS4+1YZzG7Nls0x2Mqb8um3oh
kqRoA/cdcAp38JVkH4U8UYwoK173mW5uncwxP13WjxBDbE2JR8cpcOxB3SFjs/FnbeWpgH5Kl4eV
sLjg2SKSrDDyNp0KOikMoEVhGfzlUey30vhs7+/YjwgfC3oQvXIwdjPH6C/NetKL6SFoHPf8/Cy1
LsSNppR5U0eu3s2VFlYOuVdu/GbKN5FWmbvLupiN7JUj660SI3mBirYnyYe+SA6pF111vnfZPfp3
vfar5qd6yDRD7zu3DtGvH5sbX463yC+tZD2XJkiIEUpmkphPmKDachRUJSJpU5TOD31q1lBFC9uc
CBKjYqtuI9QtXLXaB1a+1Qbvrm2+GNG1Z8FHhxKDsZZDX+pK8Gs/78omTXRiaiHt7Go8VGV272jd
UzvxYOKV35PSOjmBsb9s5QUnLyBJRB3I7MiIxi5qRiFyKs6+1FprxTeWHE/wbqcqJiWP1M5Fc6J8
7myY+B9AupfpyolzNtF3fE8ESEG9bRgN4oCuA20LibF83wzO1dTx5Alob2WHWLAwERIVB6ijDA4W
1tU3uXa0pa9je39+AX5fj94bgODeqqLwVKjT9nRKdghvbK6fhlPx5B/LQwCbtv/8gEbOnXLjTm62
/SVvHh+rQ7wPNo/8Y7y78j5cJbdA+TbaZi3JPPf83hcJ0WBSJyVoG8RDJuumTQbYWI6ZtkdxAAGE
lW19wSpEkNRQ2wgSmgy6TBTXlJKbEV2d8xO6tFZCNEB5NkFGgK+XSVmX3eg6KMWlenhh88K1QHc6
zWtjzjyB+bVIEM99GOovl3254PpyMahZrzadO8rWTd1e6ZnDg7q/4ulLUy54uom0wtgkY/i9HeN0
MxOwbDpHWvn0pcYFLzdt6kxCtZsDpBc24PjUAIrFPKjlFTd5f1VhyHy7Q01mVgTc9noX/Yxre7sG
mVpqVnA+X5qmOulC+ESlfdjBXJ/tunDlk9+/sKBq8vaT86iiOtmug+99bXJmDK9Mz9jVnFpVO/mS
N09Tpq/cwpZGMf/+an+12ypMAiQ3uHeFartpYAGPf5UIEmluClHjaqh6Ny7Y4usZ4jZa3xikvjp7
3ORmuRuREj1v+u/bD+y8b0dQ2l7h2OHUkbKWaTvl5hLH38+3/e7sWCg7vW1bVpIpVLy2OAVKRPYB
Qa3mkFYIpIGNKdZEd5V39yF6EeICfGZUQWe9c6xSDs31Fey8ZfsYB2Whf86d1myQyg0mPaFSU29a
E2HeJNLHdlPKVM201+o4mN7jWHSDcQX+ELWgw4h0Tvx5iLO4QFJQrhTbncbcbuSVgPBumOeLhXBD
KZ3ndGU23YF7j3P9pomrTstQQ4G0Kr7xdclOgl3ZURMFaXit2/Va5fK8qH/sL3QsRKLAlww7CFL/
1Mw4omzPrRhILjh7S9lJZZDJv3QrshG+LlTFaik0UJvUOyTInIzl1XmbWFwuIWBlFezWvGm2x1Dj
ZPfZSMe6Y38Dbdfne81Th/BajwoYv0994quDtKmDMIqIyiizPjtmRKX9Zmy6sIb8AJLIX2Hd9sMP
zdRS0h/xiKIkkoeDsopmftdBZr7/t0bcj1rZ9JoWPMT1OE6bsQoG9ISc/KLMB+0L8dWXSGsXlRM/
1urknEAzFombEb+93fkJX/p+IRiWga0NiTqZp1lAXd3FpuHpbtc1FyGE+X4hBLbIxLLPh8mjH/pG
sZGh4/oEA1fbbyo5blfi7Pseo4gw2D5Beziz4/DUygaqUWNlo1jUoCGZD+NetcsPlJIOKxHx9830
Ty9RRFCsofIiklPhfQLuAsn33mgRWLr3VBOq9Ou6rroRgm+VwlFErxBVg7YxHDP9R9OUqXrbDENh
/dXz+pSYm8SSYpmNLZIdEANyavvKpyHqe2PYmHkQQV45+mEvxR+yRNN+5k3YBhche1kWIcbkYeq0
U6NFj63Xh96uLTujOloDFScr14v3w67iCLFkBEhfm3UYngw/h1fdql+ygbWZWv0xB1i/shhL1itE
CwjL6kRJWwfCLj0+VEVUABqIavAp571jYRQiFNdHA7QZqaY9Nd4gbS0TRcNJV659O77WlGoNei4w
qf8//hZFhOL6WjUlfjwpR7VAImjYe2qZUXecS5bzNUPBOjN3/TBnCvcQnU/Zs1OPIRrrZRhMlNkq
FjKIzylVf1mBAOggyQgtWGppbdGXjOSVqV6YCpEbDRRIZI9NWh29sErMbJNB2KjvgcHZTrwpm1Hx
q60ma0a6ckpbWNo/QMStX9exlY2nSDG0vQzde7KxlbH/dH5lF0KGSMkZzzz5NeqwJ2kcnTt46R47
rftJtcG0Tycv36IysbKlLUycLUTAsODiXjtZcDKrcRo2+cAL4gFcRwbBgcaZRLuaFA7Rawm1909V
yIu83ZCGIEeAUWKdKknVDDIilhJvYz+2q62VT+VlVTzKH8SdPtkJLwssmFmD+flCSzkD/RjDGnmi
zHGiHDgJvIX9x07hJH8RzMFSbCFsmbyRUSQ9Bg+h48nVS1jVVfCgV/lwyTsD7QtRK23thiON5xyz
IKgeDU8bnqvEfzpvcksrIwSrtPTKhGcwTqKWNB7MsL6G6y5/bPOgWvHRd282FnIMb9d+HM26Scci
PUpmlnu3Wt5axbeglnh12ESOUig3xH0n6DZB59v6S4bok3IR6J++hYNKYOvDMNaacuwTlHyOqmmi
6FTb/5eza2uSE2eWv4gIIYQQr3T3XHou9oztdntfCH9eL0ggxF3Arz/ZPi+z2mGI6PDLRDsCgaQq
laqyMmfZfFFjEY03H0/iijX9F6aMrVhmWCHWxOMOjZLfhMKVTWEOKdkirFwb5PL7m3sbdMax6svS
P0DZkfETtYGWEOG1eql+qLyKgwOzRaC2/P+fWu87IYULYZ5yBmU0SdSx4lU//a5FOiy3AkJny5fJ
Bykh+hAIj6CKGWVtPCZNCglmueun2rKfmvU0gl5o2njsZdS+HU9LPiqBzm8C/ejEVvNkzV7B9Hlx
X4CWFIISjclKsVsEdJlf5iXI2ae2tZJW6EXvPJwseV3pkh9S2ZXZM5DDPv2fDQukERbeTl71Y/Dm
oQ5/QXszb6DY1YHTE+gIkAXt/QyEKmeq+GDOywCtbruTkHEej0Vb8XHDTP+wzrwzYS6edkgX9CKj
/vu4VGER2iQfhJTPkFuYQROBLr5Z7mgUF8EjEWMU0L1nofM5JR5wFgOoZYSuzt00+sSeQWA4MLbz
KpJWL3I2RA6408UVRG5EPEDnugnBaR11QXCvhmLSXTJA2Hx6Mrr3MLkgXJu+6DEiC/QR0hytpx0D
5m3aUVYXDCrPk6IK5CEdphe6nD06UJOZtoFYDh/bwwpztx85/r4A79s8hEXz4JFU9BDXpbVZPrEW
iCSwGNYQoca13bfTz6JHNihPcu5z9tzOZSfvKMX1+9sspDf/lULaGTXQj99q5fB2ebtJBC1PxOMc
M0qyJwl0mn9bDQPKVdc93z0HCih7dtrnL9RDx+ENhDHtLVjcaLP/+PkrrtrlIWVdFVtaD/1jBc3l
bxHuvjsGLVaZhENbX/cNLpw65iB+nUPaPuAQmLy/DcU96Sev++bvj7/h3TXgkKz5txPrUBnRMQST
n5nnB7cgmDlXc7RVeFl7uOPtmVIg/BET/Z5S/5OueyxvZ7prZgZv7iT/itJYT8+tPJPRkw9aRJ+H
2nj3102L49uLTCMCw1b53vWQX8ps24L/EewYHz/93Y2DV7/8/ubkkN6ErkMTh08gx6rMP1kcFsK/
iTuJWurNVLSEb/Uzr63A5fc3I/UwL6gSp8FPspThXZjniMk7r62v4jPHlwT/fn4a5hlUU0oK9dhw
+qtRTTsk/uQBQPLxTF3m+z8uHM93THgQF3cZV8F3IzIi73RmwQLNoVDe3/deVKh9bkW2FRSvTZYT
10lBUyHHyvuma34hEinR53cX07rYkhJ9H/aGz3GCO7Rwh8iiTPNTx/3+l7SmCTRyUzNFAmJaYjPi
thY3dieAVspU0tTItXr7oohqnJBjpVC8/HheV3agW1BP47kxKOn633VblWofpcVwnMo+tLs45Vvw
opXFcwvrg2W6l5jTR1H5HGrtNvch6ivLpNcszJN6Jl27sU9Wls53nEEH1k/gpmL/u4whiPrIFATe
gUgYF7kxYWsDOA6BIZ7MtSq9E+2rbgLD2BjdqaZOt9K5awviuIQsq2UOaEZxhnKO99DRtjr2uAEc
mobWG5+wNoTjCyDn1c6NFOKrgCbyE3JsPPs0pv00JNCvHq7qoeAQr/y3RyiHcQC2B03+6cC6Gwrt
74MXIMj/eN+uLYPjD4hngHs1bXFuqCZpoqKlHJKoiasrn++4ACrjgE/EYB/5TNgHUOUF6hY8D95W
6nrtAxwPIKihLGWBOTLfBo/SMPMKPYgtd/nu1Q4Spc5pThF9IJ0m1JmwytyENZtvIt1Xh3SkUERv
yumxYCVLIBD9++P1WNlTbmk9U2EMLfUp/UaGvpUPQ61DmcwBhBRfwPqXyo1lWRvGMW+TlpD+BSf6
sTOR+QvyUeIp63UAER9/S35obQjHwNUyIwUJQfezl7H6K+7E5W2WkUUnqt0Ch6z4Q7dsLhqP140P
mhA5VfJm1nmTkK5qUKXxv4PHaKtjZ+1LHDufSSNbxpry3C19s29LcEpLUf4YFv/aERwbt0VUCN3U
6lz2M3iql+I1gGj0brHF1+u2lWPmEGsX0D4f1dmXgg3HhReXApwHrDDgBnKZbj4eZm1BHGsvGoY+
Y+hyHame7UNW6+nAh1k8oMUkOzS82ig8rC2IY/M43mtAp2J1BnVOda8HdKyMSzveZX6/FQy//yWQ
0f231/XUDK5g3yvOIgy8XVMX6U6No9mTMfgnbturoHIQfnMCekqXaMrHpTwLBbwA3C/c466GFvkD
mn+8149X5X0XSV06lwZKEWSiqYKPH737mQ+oaol8A2229vDLBL4JiCmDknHqtdFjNtctuBsyNHDJ
L51XLv6Ws1ob4rIN3gyhLxCTzOtxRsVdHyRl36KkNS4QZNnwhu97eeoWskQ8piKiC6Rog6XYDeKz
VAb8FvkdKNZ/MA3iscD3rkqmYskdWy+Yl/lT3elnWvZiJ7ss+xQ0rNtYjvdNg7oVpqmHSJSdSjCD
LmV/Jy9SNXTwvwu//t/Hm2ltAMfEK0BE0E096bNP8u+1Br3an7DKEEs32qHerRFgghzrpqNQIBZg
+ixn/7YdUgh11P29Il8tAtE277dau1bGcatMvdUVmHAMGK9RjP3ZzJ3YqaIcd+U00+8mQ8Ng0W3m
iFf2sFtrgix4ZspS63Nbjs2YQGrL+y0LtYVRW1kVt2zT0TmClDjmjHn2mwZVy34ixWsbT/3+42Vf
myzHzMk8BFPM2uCnaIc8gS7MYyuJ2ZV+0+3i7Gtj1RaxxMqdjrqVmyZSlCA5mJ4a8GcmZGhNcVOU
OphvrMnipCQk+tUqFYLWGxmEIlHN6PlJLbdCsLWluvz+xt3MXjhUoOQbnlFkA3VAPwaf/HApvn08
kWsr5Zi/ATRWZ5mnzwvTkBMse5l4uEcgv+lvSdOtDeEc9l0atGXUpsMzHxh0IULyiWRRdlcJsVWG
WpsixwnopUMJCAyKZ2P6/MWAp9Gy8Sq6cE5dvhhWxl4PYabimSKLiXuuHqwftIkBy9qVJ4pbsYmk
InmVC30eSK5/50rzowduxw18959c33+TLNQtyqSiXmwZNeQnmOgDA7XKNl7A1jOKBUgxMQlmzn0u
TRegh6KoDCSRcznwg9IhxIoHAubV/Ia3TWqj+8bkTWEfkeVj4T86blkIIUDftvl3SVFofGlqwuVL
5LW0uYlVZz9Z1VVz0meeysLbEcFdudxiHy+kTCTUZYH2L0dQ2jdQA6sAMUpMGPi0ei2rXk/5r4yL
hm2V8Vd2iVs0AobIm2we6/PcI/sT8m5GG2ewEdSsBGiuCpz0xpCP+VKdjBD1DixyfrWbESckZU3S
27qLN1NmK+bklonSEo0rsWHFaQ74VwQj4HBpxhsvg0jfxy5hxbe6tYRZeDk1qit/ZJmeAYsDhaz1
C6S963mBYIbPu1/gwMk2cqVrE+c4IDbXcVYTZU4An/ye8/CvdCzB7NsH7ZMH4MJWZLu2+I4TMlBl
rWbeFCdNhTpYkMOCfyi4CiDJqQuLIEsUQpBRlyc7w/cXsZn+8tp5q/V0bUGcCISU0GkfuDUnVgHq
pkmH7pjY/19XoT51sdh9VDP66+PFX5knlwKHj3T2+njR52yyQ4Sc4ajnL6hSz9dlqahbtKPwNHHq
B+rExMKBBEMgm7aguY3nzS21YiFu3Uaq3pcqqOJHaVsJ5s7xWci82nvRZtC8NoITfrBS0IZNRJ/D
aB5uIhXSO2aqcTeCBX3DCtcW4jL0m2N/iPpoiUcJtF+W3tERF9aSx1vSWis7yuXBYTh6kWjJ6hOd
6zQB5egroZ6ekrQw3m4BT9duGWx+VRswpy4tTlPQKAf2jjzxkKTklfZ1Nh+g6TZuqa6s+BDuGPes
65L37VCfpOd/gpx5aRJpyzSpGvtSjuGVBQQoNP57TTKJxKqXBuIR0Mvls+2EkUlE0i36uLVd5di5
7MFLUdDiotzRQumu5Y8FUUjuaHZNXwenLv8N980MqFZbnDLiVSKxA0etVDXpVo5tZc+6DDi0gRiE
nWRxaoZCfp6bUkY71UL1c8MmVibIVYRLRxaUNYurE+9Jec8tiNp1h0tLCZd4lftz1eBYned+T/L4
0XYoOpLKej+Cagw2zrq1+XFsussKQLKCSwQSBVB5iPoespY0nLbkX9aef/n9jc8wRpJwTFt1EizG
9bGZ/KHdzZMmGxwSa893zuqopJ1ZPF+fg7n5xdHmmwiv3IhSV2w4dGw4LbMZutiNOXX11NxloXcv
vMkc/CUAouMqzUIYgGPAgnmFDYmuTo0V+suQL8ULY5CqHEfx93UbyLFhNvLZFHlWoc7ToM9YlfXz
aIvm9uOnr2SGXJYcMYDKVvgle5JhLr2EglY+PuK3pdqnc5F73Q361cA7z0Pb2h806Asy7j4eemV9
XO03BtZ/loGj95xpJJx7tCGafBr3PZfjzhPpFsB0xcRdDh0O6LQeF8WeSEzLH6Tl96JZ6r9bu5ln
WdnELoUORIfjuY1JDonEcox3xdBN02PAdFrefTxTawM4Vj7ouJdBOLKTQAjFDkWRxwK6qO1WiWlt
ii7jvrHyOeM5FX1kztLDfdrOOK2boPLul1RehVbllDmGLovMS9FUmZ+6YiGHZkQBi4ake4oa87li
aouOb22mHJvvUP0fCGgcTxlEno5NEJIjOtf9DV++Nk+OsUPmXXqV5cETK6PgkwD5240gEA5OqrLa
iJZX4iiXVAfQ4VCaaTRnG+bTpwZw63ti6+bOpJ35yyPF17BlVykgcepS6ghaQOQYnA6PVJiHS1DY
1OZhmCEkCvhKnkze8AUgX3Nz1SZ26XSsmooUjAry1ACUMN81yE3anwpKFMUGeu9SuXgnKeHy6dCs
CnXHuX8q4vhvKl9MFD6athrvBtw82wIUQfgh4ptbemWvuQw7jBV926NZ6qRFr+7+hIfgjl+Sj6dr
xTu6zDrzogodxcScTVRDD4Uz9tu3zXIbA738SNmwcUiubOnAMX0gnycDhB9wi2EA+tka6JwDaBqn
U9qg82XD068N4hg/1K8HbCsVnjptdLdjeedPe/iyMT9AzoTp69ykq+gFbhpo74Z+eMJZBtGYsvZv
1bJsSUWtWKZLtEPjBkjraTYnY8fqOEgxfuZNfbKoFvyQwu+e/EVukSavLb5z5oNRKWhSNC4eieRg
KWnj+gkYrOUznVIFLqpRfPt4k61sYRfLlw1gOsg12A5RcIRoYUZ42e246dMtPN+KTboEO5mGt8yH
2D9BL+4GHSd1ogW55VX7ZFR1KyjcTIgfVM02ykNrX3RZvTdHWeOjw7ELl+BkFoa0OhNIdr8swKz0
120yl2pnBkOXnOgQnsQ8kTOOSTUmsYhnumH3K7biIv3QUDExJEHD02xTbfdmmWOFzsO4mQ5qtvN8
nUm6+mpUlwEU1lV9SsFtt5v9soFwDnsNhvrK8M4F+hUhmbUpYC8zm/mRV2hCB2h6+pISrXYgv/T3
H+/hFVtxAX8GfYBT3Zb1/2MkBm5+FFD2u0Mz45DYovhx3SjO0S9KDxyPpQiRjUWjslZwMFZF6p9B
tnQHBPfXj4dZsxfH8PFIu1Ql9U86438ZLhFkxE8FrEMDMWlI8NBn5WsZmY0jc2WzuaA+jlbpvA5j
ZOvTKdwphl5sNEf9jaasfz7+nhVzdAF9ppjiULLOP3V0iB9Bm6O/5CFY+K8zFhfEh66CVo29qc+d
zLMnKtl0X9Wt/iThdTYcytoUXbbdG4fShV7amrngp9nrir/4mPFb7ZUXtcNK8fuPZ2llC7t8OTJm
wzznU3XOZs6/Q4ScfTVtKhJuC/u/AC5047K3srtcxbW0Lf3MawdyMn72F9jPj9prkxkO7Ua2IP1E
mIR216c+BaDl4w9bW37n4G9kEKGVFXlmGkJmcU8VuiqPnkLOYsONrQ1A/706NjIdkaALO3NkQeYH
A5bdS/9iqIvv132BY/dADs3gFir5ic8x6B/Ryn6rBr5VyFx7fcfctR+bthOZPHYhjlw5NfNNKQHy
+vjdV7aVi+0jUGYdMqLrs5GWPktB9KeScgLN0blNqql6+XiY91tFOHUhfbwKeITydX1Gf8svmdrP
dtL3tpjSvSjNZ9LMP21ZkL025LYBGETE+V+Rwv9+PPzaVzon/hyAsNkuuDHNBF3ZUtaPPGzGIxIb
N9HVBWFXXcyOLaq0eS2PM69+QB3jPkthoB9/wcoucFF+oYgWaaSozypg/4xo+z54dLOwsPbwy+9v
/BdaTrwZgtTmhMbXKEsurUztzp/QOX7dyzsm3o2QoRdhG56sKeIbsaAFMfKH83UPd8x7jtCC1jJR
nlhO0k+yXfTTJPjX6x7umLamwcwN9+rzH2RMTAv0zTKxhQteOTeIY9ocndLdhAafc4N2eGgu5lWQ
pLkFB52ksdnYOSum9x+aCI1SBIuELk7WRx9ceECfT51BS5200Z0tQ14vCaAAYaeSroMQCITcVeWl
B2DlOvWYtV1FXkdQyXhf7DwWW0H/xfL+cxGPfJc3ZgyImtrcmx+ggmrFkzdEVfeZM5GnPKmhXU4O
mHZIWio9+p7eX7GaGNTZ5z3ELkeNDMAjhMugKprMMx27x1zOWfPluhGcnc6BNWjtUnSPc9z4X3oK
3PQObMPhr+se7+x1JWporTe2fQxb/3tfV93zEqp+I9C7zMJ7S+Ls9aobfDRQLOIoI2/5nuag0U+W
UfEtTNO7ux2z7+x2P49mUgdp9jDpOas+h2PcCL0nWaGinaVNXv68apLcehOQ/FOKO7B5wLW74Ds0
Q7b88xKLvN3A5q18iFtwgux0W2tTZY8AXmdBoqMedMnagzDGboz9aEuCfmU93LoTyqVt56VD+jqo
QnXgs2ZldQdmUbrlGd49FSPfLTuRKBSylp56rAZ1nmpKDkvJzc6m8RGNpstG4Lo2W5ff3xwuHOQR
Mb4gfW00oiMkJuQeAHhxMNt5MPH+zg0du2Yk8ygcVf+QZ6gB+vsG6FLxS4c6j6GjUMcx8nt8rmbw
8nBRnQZmBNJlV+029wrLwJMkm5Kph8JTQBnNMc+/duAtqvYfP39t+hyP0nhWZXlcitdiBiy3y7z4
jjWQgvfMZn1nbQjHq6Scs4J7In5t0mU8kjDKj38WJ/fHqzrDsNUc3wJliAoLxCKQJ3ThrogrlfDS
4Dp5+evjiVozF8e9cD2xYuFh8Yi2+eGzAt98v/MGq+uN56/MklsFk57XdWoS0WtatmqXLSg+ETbx
BKSIW7O0so/dapfOxzkLMOkPuLLEX/pxiOUvghoOufH63sv+YVOaL7+WNjTZkwHZbnjlpznhsQ3G
thlGQo9x60XH2VL6Usdzft+jEr1xy1s57936l+ZZCw2kvjr6UTDt5mrclw0t95Ed5l2QWeiGjv3u
qo3AHIdTkCX1Muy1F8p677cpW/uNjgCSffz0tW3g+Bo+gYpAhb1+bMNYqS/IwKOPVOqUdHfz0ufl
1nb+k5945zh2q2E4FTVUl5fioW+5rH6PQ2HFQ4b4KL1J+yJYPoeezal/Uy21T3OwFHJvPFUpJI0+
hWmFODgpLG/UZ9HLjN9Pqi/sP82ssprtVF2a4Um1MZATe1xcScOvyYREvptoI60OawAA7LG3cgry
XcULsPEn2QBatG84J2m4cQavWLuriQFkGKn7PmKvhI00vS86EGElmSHRlX6XOR6L8D7oNUiMXgEf
nqev6H+q4tsMYqLioAoTnj7eTWuf4TitJh+yooQ/f5EgynicwZn+UkGs9Oaqp7vFOy4W2ogFwb4A
R4n+PswqIreEyvYq1dLId+t1xB8iNGdb+qpBE6YOGS9jfjNl3RYD3RrhmVuvA1xLhUD7Rg/9okb2
0ucD4QtaErgI9jwAvfzOsslOOWR7uHgA0GIeu1t0c/YVNkPgXQiB0jEDYke0C/8pqzmA9FodpnBG
p6ZgbWy/1iYCT2nilz2B6GRONIk+j7lhoJP5eBX+NKm+Y8lu6o4iY1dPzIbHTqYm/AQsiOXtjutg
IrcF2oaqFFTyKBYtUAHQUVcnoqpnesfBPC/KJAybqT7M0q+8c5j3HruNChax8fXjt1vxZ26Fcu7Q
W6ujNPuii9h7YiKWz5nooMDJ8nnj1rLi+90yZT0FgGZnWf4wRqjsFWme3RI+2WPQGOhQTEALWVzE
Nrz/2vc4/pktM/6N0j8yEPjfT/3iB8mEHPNRM5JuQf/XBnGCMtB4Eqtbr/jSVE3RJbQaIaKA6mhu
kwh6rFsB+op3cIuVaMHJe8Uq7+gjtvSRk9MDdMdiAtXbjxd/5Qbg1isNUSWE15R3LFtIu9Wh/xua
6s2xjSEdlWsTbwyzRjL3h0vn7R2AjHUbzj15yAAiD8HxM0N8/q4ohsh/pFQu8V2BFC2EoJEgKnI/
QcOxgEkOpqZ87xkPIju7fKyRmEimmE5iV6MRYi72IRhvgvLLVZPhsrUOTTWLVjX82aIhBYLXPT1k
FsTFAbff4hqyWh8Ps7J33HoqD9s8zmRffkl1LuVeo+B1R0rwMO9V0W5Bzv60VL3jc9yiat35fkY9
WR+jvC5iAb5HFvqvHWBIrU5sFnL5P9NnEp3cJteNgudRNXj4GbB2QN1kw3LpK219e7NAPnTM9pDV
7uw+9wpf6MT3ZLockIke5v5RI6Sf+oQQaevPSy3kUN4xlO9VelTpwKt/wkamYj+WrUd+4vpFweg7
C1bl/CZDQhMytllgs28lG7QPgdhGlOmtF9mmepkYsNPlLh77EJXHYgTNxW0/amv/NhMDA8SzL9C+
9oJLCx3bA+8KX/6WCyE+3ddp3176wIK85wc0Gub5/xQNcohtBF6j/g4iGqt7UCMxrZLI1A39bMc+
8qp9PeN+Dd6/rEHpuQfjVb1j2mTecw3ureY7bq8i2IWxiJpil4LtIr+rgIqHZBnEo0N6hIJ3Gj8j
2YAmeWjFBMMU3AbNIMfwwUBOuf6roGEqbpue+ex7NAVp1e9tN7f+vcIE4NJYsgrxZO5laX8kRKmU
7GMPpMAPqGAx8QwevyC9gfxD333vCqFMc2jV0Jthh5yHHfddUHgUC0xk1jW76NIJCVqs0oMon6Yq
53utx7p/wS1SQodHgcYWcMrUeFyVCalUpW4/3uQrnou60VPsdaJj9fwguOTdISL4qn0atcOGl19x
XC7lSTaisyuo/PrLIENoqRaU3mkh+h0BVumujuVViuOR7xY/exAte0ubjseYiprfqDyL43NlGUjH
2aJKsxEirEzXf0qgteSm1LZ+baqgQAamAmNwIjPp/e/j5fjTV/uOO3CLoGnXdaGJtH5F/1U0intd
lF1BUT0usqzcVwKYY9whLGka0yZpNghg2TN0YFPIq3dNcbvovEUcPwN5gHo2OoXFsa8LYT5b1HP8
fYczBN2Hma+Ae+PDAJGCNGbpuUY69IWl5bA8RHMA/9+Ac5LuhQzH6YuM5ox+I/6cTU9p5YOpEWnv
ogaHC2MB0NuyqQY97Uw4ZhTaCqQdkLkZh2Zv24hDL8TTqm5vhyXu2xO7fNAX6A+H0zmlOdOgnezB
hLsTCP+C9h7RHVcPUI8vM3aYzWxBN9blevYT8H6M1bK3OIv67NBx7+JyurlHF3ca80zfgg17UFBu
pAS8Bw3OInvTBWohRymydtwZxNjttwy0vFmP5p5lCl61GUh2WxcKAFkRVxQsbpkgoTngei0RY6LB
icxHFtVxUN2nQqNVFZQNI0imgUcCLfl9K3rfQ2t0S5GTY5r3ujvkSG/U3gNhPnqBmZg7tH93XEXF
qx1tVf5GnFzFn4tRc/HLNlAL6C9FBD8edpywBjx+WREgudfVqa3MrWxiXX+LEBj58z4XoF4ID2lp
te7uGCJQtQvRq2QOQy5GqLwvNjSFeBz7sTD1Z79vVVomOLujceNMfLfojGujk4C4LPeiIAV77McK
oZuK7czP2F+5vh+W0VciUTNhXO5sP+PynVQCN9zyEFR9WX3+2ERWTNDF7Phg2aspOJEfeJ02O4BE
QWw41YZsFVrXnn8JB96EQF7OCxKndnkIYT7RLqWeggCiDwGl697/Mu6b58uAUSZN4b0wNG3ZG2Q7
e40p7HS1AWpaWaM/rOlvBqDKy0MK7/QqFVwuiQRQzBTAkwXNRyQYul3K0Mbjt/6nWKZbLUNrgzpf
NSEfnXUgSXrM47F7prTR6BIuvCGLYAQyZOLO80B9I/etrTtkkChf6MSRjEfn4xa6Y2XlXO6h2Bug
ICMr9aiDLu8flZZTelCqGebDx0u3cj/6U7h7M7OxklOs4UgfVCtm/rvs/VD+qLMurU5tB2W2GQ5z
jBqccyDrra6rkvjOCd17gFdnBimlpZ1EngxDBYGzgaTpddWkP43tbz6qK6fOLtzvvuAaIfaDn2d8
5/ncphv7/f3+4sh3kQtw4mFFc/A8mr4rSfg05FHvR3seUnDuHIDEQTHrjsSs84JdNtZG0J2d5uiV
6MbqMCmCsMFPXIJNU94Ofl0E876K0m4sEi/I6vkW2ZMx+h86uaZ6TFIcJADZqaol5wkHUF4cKtDU
gYMdZ0GqaUI73Xc7EXuxHZKFTUDfF2nU+fesokoecjYpcjSkLP3ncu6W6CrWHLTHOxkk5kMPKuaD
f2/mrtnTLiIJz4nZC9Q4Nrzzu/sz9F2OCHIpFUuCT0l79bdEofiWdUu5JG1ed7uwAgU+eMBVu2EN
796PMNolOf5m4+CGAvDP2NF7Ow35LUo4/n7AgXajmJQbQ7xr0RjCOW60Foh+bO/fi9xj2Ssve+T2
ZNEJdU3iDQNcwtY336DhqHoB6Yp7gd7zh7Rqu9sQANONrb/2+peZe/P0hoeM58AA3XMzmx0zrN7F
XrRxDr4bWePVHY/LdeqDeCTlDzJcsqeuSsFDC0LJPSo4/LFv86tyGxgn+PdHkN6URPllfg/SwpY8
GQ7PB82/bv72sVNdmyT67+eDmXlRwKjXR9vGT2kDPGmcN1fR0eHlHefpFaqCSsnC7tsOPFX7uZlY
mcRtH2045/cxGxjAsWotap8ME5aY1SB/IAGUR3WadfuC8Xuz2G8yquBfFA92xpNfWdhOiQDycyRR
sLHJVvaByw7RDQtVSxvPRxuB66Qg6Q5aPweeB79DflVnX/gf3m6u6FTGYKsEGXk4vmS4JU93XkFb
b6MasfYNjp3PPC9GqAz2DyA+lGHStSxoPRAkeA0LE09MASS7lEXf+RbWdGXTuXwM8MAQjo+j+Sjb
qkh40NBdRNPTVTvapWDgzdRahnvcw5D5n9B2Z5LQULux3Gtv7pj9bHKKriUTPgQj/T0KKNEWZiux
tvZsx9QHXlRxO7fh/ewBWShj3u+C7brv2iI7ho7ebm9sliy7H6awtcc5FfEh8k39pNA70txfv1sd
o5+7OijiHFpdHC0qd/OU0+Ku6gmJb69bX8fmwbMGXdu0nLMkrPzxOdcVrnBIMmzE7yur4HIsaNJm
EBJBKbC0pG6/Bf2izcvogdRrq3y9NoJ7ctdNUZAsDR8az0cCAZ3gBGxSiEvEdZvUpVhI9eCrQQfe
nUb4ncwDGuFHFf991fS7nNigrJ4J92OwLf3xtCkrh5uguArkHv4H79Z04B9Atm0AmaV9LoxU5xy0
8N+ve/XLgrwJCMBZajNoLODVkbAu9kMEbJsPvYDrnu6Yrw3SoNNBHN5ng5ft0yIsdyW5Dp2NiXHM
106ia7Sm3h2Zfdzs0zqsftIeDRPXvbxjtEtTYcy+xdQsBeTIiwipnMVAava6xzs2S2qvgQqQxONb
Q9hhAhMB9FWuDZJcKBs04qCajZzT3VxVy3PWVSxBRi26ziO4OLZiMph524ISWo/dE1uyOsnB+7Zx
a1iJ4134GpmtQJYW744MoWGQrQ2g/pAWqrnJ9RZL2doYlzPhzcaXYgo7i7xVlgzgsj4vMrK7VlTe
U4yW/qtWOHSCbRoX1msWZBETs3T1Yeoqm0Bgq9x//Pi1L3BM16TaFyChxePRnuKD9dQ8iEGQXYw/
Ph7hEuz8J/WLzkbHfJvARhFiYf6gtX9rJeIfE5LEROIJ9G55ovotIPbaQI4lF0EPDb+yCe9IEz5c
AkZxCVTH6sHvQRa0GQatnPculGwA00HKorg5ZjF/tHS8GXi4n6PlkwJb3sdTdpn896bMsWpQXEFQ
r57ie1NNmUHdFdkLCHh0V8EmQt+FkoEzt2k64HH+j7Mva5IU9d7+REYoIuqtmWnW0mtNL9N9Y0zX
dKOi4oaon/597P/vopop0je8q8iKQAUOHA7P8giLmhaCKAjrMl93zg6WYTBBZLKcJ03ZqB87EaUD
+zSU7A0TDAbk0dt+npyd8Lb0kSmZsAT5wuLRB9oCNf2EKQjfHE61TLTYEmqQdHU0XGmtyziBtZMj
LuMq9hAJtpc3gnqhMuYBH4I7UZVgN8mi/RWAC3hsO6ZGTHOv57PEDeGDHNH6oOkjBKf2zs224TXC
WXSKr7xoRg63lfiOLOKJZwCduTK4Dwf6MMbHkG6YpUY8Q8EK7ExcdzxSt/3AIhqdhYbMfi6W7v5Q
nJkYKwKwjh8OzYj70PbNUiGxWPtdQTnbGBtBXAtnIM7qQT1wiD8QNXb3q7Pr+mhZtk1kVRblq8fa
3L2PgDU8u7FX6iJphrGQb+Bq37bHdmgTX5VBDFGWeYsOCoKfQgT8nOOHY7nLf7BVkImfsqnL7oD+
XdozLtRBiSV+rbPPh4bXhBaJeskmQCmCuwJChdGJOuHHAIiuPcVAywCbsCLZunFZERrccSgECshH
kvpt5Q3e9djbG1G81EHAe8BWH8gKWjInKLEEZFdT3zaBjDDOVFXALY2FRdJV63qqYywZCespeWxH
d96TvbPslSaAqBg7FD7INF5daLeeaEAfAfZe4XAQRfzsrdny61hfGVk2jOWkXrtSPDBHBYkuiveL
aI7OUyOQM1U3bpBV86MQqNyf3L5l8Wd/qh2yJ31tmUkmJCeChj5I6ByQI+ipbxR0/RGuy3sVelvr
xrFYD5nU7cjZHeyl8+zaZEN+nTOXscvtzrdMJfPytKgwNR2/YJCvQj4HckN5Yn39JVwZO7ZSmHej
Rd1M7eopTCN/+lsoyGVMdbcH2LNsaKaYQceAgZ2Kkv1OG5dQTbiGYmMHeaGq/xHTfA1PzuKue+7u
vxWUX0nuTFUDHaPKGMUeu4M7HbBQnQpRu53nifkJiTUUGwF1WD+WbRtFCYhhAR0T6Drri9Nigl/9
Jlr0x7Cf6a+mCyBkh7fM+yQAB/hb5zWueJcV+JMjIfJPJF47JEgLCf4q6rGWF9FCzOauLHH8JwWw
UE8gRLEfUsLKPqUkcL6hcFK8g6wKLDm9wvNVQisyqg/wxiXfmB7D6bTKbCkTlbNNBy1uII80rbnk
Fy3putHBGSh+sMXB3Rg/d2wUBY6Mbd4P5FQ5jpYITifs9B2+hebvoRmhBODZDVQ3oR8zO/jfJSrn
uvlEV9XFn5gboYaj6y4Ew4mu0QCRWcI7TLA+Hk4KriAywQ+AAxTeCrETYNuGUy1c/2kV01h+qCp4
CF8AkizVJ+hu+NE7KnzgIz2msvn9skZT+y1snLA4c9Hm04U08wgb3aiZf0gwtH/qpui+5nmEy1xd
g+p+RnmgryDbC+vUZPK7vMZd76TUGX6CBezzVMbE5yocZQYF+ygnl8rNvegUUlgV7lxsWtbU/9yD
V3nZiFWDO8niuwzWygvGOaBekmdhGgxV5xzb/E3YcDaVjVpiNwROEuCayAnXx4aV6872Zls1zA1I
rKWThYzdZW5efMjm/F8IoIiHNjjEkoNtpZE+yk6o3o0GdldgyE4DUjF2jtrgfoTN9CFxZTzD2Hdo
1mjY5mp2B4OrD1E3jeeW6aPrtrHvSC9cQiordRUBcD6aoXIEmYWdU7ml+01gGcx6lCjngN0JJT7p
kHEK5HDtnv2w7/eOCpaNx0SVLbjjB8UyZHcgyH0F8EglgbMrDGb7gG05f1F6EVTmcN3l6lo4rAIB
hjpvCfgF34K4c3cizfYIIwOTlZzmaA3CuyiAD8zQC9TDZZFdRgJo7u29c9uDX9kMTGyHO0FhsC/w
CErnz5FD9GXQwCl/d3tschKzddYRS3MYrro/bj/RNihGWERdVoUM+df/RTUdl39orj8fa9sIB9SB
Y+37HGZJoED4Z0KnJcl1t1d+t42HGRATjYIh4/zB1RCXBJcSNIElo+oSB2G1k2pYnmGiOuBL5gHx
k+MTGKtFImEl/Pt827l7amaWATCVKGAEM8IsoY/ulgE1VYZbHfLe4ZOXH2EmBZ5rBAZ3VQ684Bzf
Db18dheINIQ63oNi2F5+25ReRN3iwDphHlwc/GMP3ixJ0cGD9iz6eR4/HppDptCEqnnhF2FIi99p
sM7pEwyd9yjgttfffn/x+m7Gtjxoje4Kx62KU8dACoffCGQYb7+8bfYYmxqB8GEfOC5eXmYw1duK
2XKNv3iHq9quEb58JENMvRybwlY5UhylVIBjxuR40d81olgpN4bcAqyjoLfWX7KQd4kkeMTtLrIN
gRHEEZxZmfaIflza4a2KUdVBlrFnkPJ6/7umYVQG+HA2NJ5+hIPzdwnc1Gnh2BP8XvA9w5rX0y/X
NIuKoshtcXMR3xdb77hCf9SxzN5DUeBcQor2cqSXcGX/50Rlqo/D0C3j+xrHhYR1IbjE/TEx2MCN
jShGAa2BH5FUVxVu6HWO1kOo4Nx+ddsYbL+/iLEBR35nyhgw3k4JORHVFUndMO8MMTe1M4dsjzDC
WPKyE3kbwduqyCmMRRXDFVt5LSNFaJn2Dp32JGFfn62u6RPlKtlxEJEInjQXuPKdB/mmwSXDoSQY
4r5/9lXhVzMqjot8YC7ANYDwdSmnyCLLsD2k4oCxNqJZrx60oVYa3YNcxC445bSXmBySp0HjZjDH
clxU7uRvs2UJAMXN4o9tuY5HhLcD18T9AbfOKKQHsJqqjUdCcsDAwMg5dLxxTZwf2XT/cGal95z7
6ip9xu+mfI84apk3JsJvgY9ZFs+xD9tIFvykwqsuVQvS+e0Qs7VuxG8x1TEokgO9V0gh3g4SfMBk
HPTRfjciGNbWLjT+f7888b9mbt+dmlrvcf4swWsC/Ny4hWpkHreoi8OnYqlqlSzhQC4tAM3psf4x
tuGh3M71vmixeuIRXQs6Dsp1X243bnt/I2aRP5MeiLn2ngTtg5pKaPlGi7pObIOkHnuEEbNcgocS
uby95ygyn1F8iCGzV/YnWMrtlRy3qfLfgweqKH+uPBrkmgAssPZ+8KrlBNx1f647J/s+QibrNML9
5un2p1imqgnjq0m4gDBat/eiaz/orIG9or+bjVqGwrR4gm2HBDenbO/hAdAmssOZQ8h6SvoY9jDH
3t/YiPVYdSKcS/4gW5A/1Xa7NeppR9jY1jlGHEvPX0KkoPxBVE5zYoG8Q4FzL1GxNW5EMYtV2IeE
IM4m5b6PBFRwAMopjl1huqZfkgviDh8FYowSwNM3P8ulb/VOANje3QjgOsvB2JYjZmfssq80JuMv
8C7H8uCgGiHsFuWaF8JzsTagbuNWZXMayW5lwvbyRvS64IuQcFBoXTYonGUV9BjbaWoux2akEblM
/tYV8pciARfrFwcq5GnyaraTvVnWBROlR6GbFUFqprrf0BpCymuGycP76K3vRf8e+gDTC4nXHGWV
puvv6xnO7FDjy0+5cPYYO69XVFwTo9dVslhkrYu3RQM74m4a2KVAvpjQmLUnYAXGM3B7wdspOib8
E+De5M+ldAhLRxcrre5FJZ8JEL8XMIb38GO28TCiOPNhSTTWLSZT3Y3BKVJYH3hTLA/wW/jr/0MJ
2TJpTWk6sUC+ZV0RcYo20BQbSAbCuerXeSfb2tbLV/Yb0w0pCsoIRipu8XaYquCeDvC869wPGc3/
UmA3P4HWvKfsZ/sSI7j5OlXwQe2wdpRr+VZCO/7z6kGs8tjSZLohZQ5rxyLzq/uO+BHQlG3xptfB
0+3QsGxopkSdzsa2htxqdS/n1b+HxAP7UMTB8IkQOewcOSzdY0L6Nk49bQsYCUVO8b6TOHG0lUfS
2+9va3wLyhdnP+msymeNV90vCnIySqOgP0Fc6Vjjxla8VGxFqVSrO+2iYNCp4BOQ83sptWXZMLXo
aogpwZmxm65sgZxSOdyLiT4KT32s3e7eGZ2kEtNOKFgG2UT0ZaWPC8dKKeg1KfK1AzgRZNa4zb+B
TOr8vN1XtmdsA/RiILJuwAo79QrYBJ1mbT5+GpvoAxRw9/aJVx8A43JjkyMRDsVwLvdSMS+fi0Cx
h7iSX5rCKY5gc/AAY5uD6Y9cu7DBA9oihgG4zL/2rt4DJb46UWlgpqVkqsp4Imh9mQsJ60JUiuBq
8v1A56NxIwqE0I3mTuulBYcEe7EdW2tvQy3HuAW9/Qjb+xuxAIb76ma18FIWww0ncpBSE39azsda
N3a0rB6z2p+0l8JVq/gghzJ+CNQufezVLQ3ds02pF3Ozduk4ZENLUtcNHqPI+QZ26Ufwrt83S75T
ObDMTjM5hdiSgy/gJCVOoxLEgJsO0/Sxmonc6aLfPNX/bGj4CiNFLfJVD1BbDlJCQOyMnW9qDVPW
TnfSm1JUx09lEDyVKxBxOeDY7bEDCZ5rbG8ZbtVEK0cv/W26SVoggiD5/O+xgTeiOusoUr868FKF
etqp0E1w9mFUurN12kbFCOlJEVEFgErlScRCmk5R7TxOTVcmTjPOx55h5q9FDOWZQJUkreBVPsR9
CUR/c99DIWnnAZbIM7NXXTrDGNcNSWle1adMo6jpkWrPHubVNIkGZvYqh7oYKjrTVHvqxBegZYcJ
/iOMfMCFRXOal0OmiHiQGeLzAF2dpmuvYhXunZsDQxLOuzaelpE21ZVBx9e4B+kQHOI3AsUh+ScX
ZtXFm0rBRPLgUGxD9GIhURFo6yxbgzTzN/E6GIWuSeOCeH+wfSPEJcQn4PjsYxlcl+ayoO8FXFYP
Nk7+fHnZQ4TDyV0vJb0CJp6EH/S6y5i2LLFmkgrLXwIVkqq9KooCnkRFtgOS6dyPNQTmQGi+vVrY
RtmI5wJi0BAoLEgKtfwnVUDljuT1Nydw+eX2AyyxZuaqAwMqqM8GmrIh+Dk0099k2EXFWbrIJJ8U
XYkK6sSDVOECmbfsjfLlG8RZLvbSANvbG3u0U6h1rirHS4MsAH7DR3RRqDQd7BsjgJkD0Bb8OLw0
8lH7WmBWDAmo4OftjrcsQ2aKWoAwjv2tQvJVcP8Zw+udIg/GxQw8/PeE6PptT3aX7FdTb7gGGWGc
cQifeBDgSdkq0iya/vqdk4G8kSqPfRgCQOL6as/GxDJnTTZKLael9AtkBvXYsks9g5et5/hdhQL3
TuJq6zsjsNnqonwa6PYaBc0z0DWXru/vI1E9L9D88Yt45xRhm13GVj2A9D/EhHoplGZpmiH5roH7
3/kGW+NGZEdr48cQ4qMpHSrgm2tNnsOKz19uzy5L6yb9hOROWznulh9vTtUaHnVJvdA9fTtb60b2
DSQTkX6Qk5QHy3zh1GfwPlr/OvbqRkxz3Ld3FEZaaVeynzpohhTH872juWVumqwTOUG7zp+RfbmO
CO4APypxvyn0U5zPe7pollXP1CaWObToq3Gh6aA6Ej/inqfpWDJ0bb1CPQpOz7Q4tV5A+/R2f9k+
aRukF1s0ayCRwureS7Eryyu4ygASTrM4tTmOXbcfYRtvY5fWqwynoREUC/lavIEJVvwRTlHVsUgw
SShtIUGczRVJAYtHmbsA4T2boj1hSlv3GEHMuDe2UwAR5Xpc2QO6Kkyo59O0JEV4vt09tkcYobxA
thZWyAtOuj1SelL48qzmBr7qkBU+9giTjBLCBrKrlshLp3j5CG7xe1bpT9Kn325/gWWATRIKL5TT
oWaF82IF/3HUv/n7Ss6Hyuk0MFkoFEwmt81nkuKqDZKKcLdIVHTsIgOtG7u0DNTsORl2aSGHCacF
GNrP21Z9rGe2MX8RXZ23wjpUlh7OIpCQgGKGPkGwdG8htcwc03aTSlVBcr7DSdObnaRD/nWmrgbE
VQDScfsDbI8wYlcUEMAp8oFsk/P7AJD92V3gTuqA7X26/QTb5DF249olMJeolvYqy7aEpgTKzKG/
C6Sxvb8RvzJbw67W9Za6oAwD0dFv0Gcsk60Udvv1LcmEKVzb9UGgesggpl3fqo9iDvwlIXCqapKQ
0vpnxFj0sLJ1r3Zu+R6TiMIE7q1CDxMqw2UD8ChVdikGIcAFwLJx+4tsjzC2Z515hJEIX9TSbHgT
hOFPOnORim1m3X6CZchNPooYRQCCPRIAsSDmagH8aTAvhwjTNDC5KII1SzFD6jXtFuxokI4NUMMo
3sdbIeDY+2899yKqF8gxznRCelRDVuSewwDxUkdIOW63vq08r9StTPqJmrORZKjRp3AjFJcoZvIL
U4D45fnoXVuU1i+3n2MbBSO023VU1YCEIq10EKdDqD97dUgPNm5Gdc+yrofAcEpK9UPmzXSac31I
RgQjbAT1dnUxly16iMC2DSJHaD0oDolZoHFjO+YzgFJ1jtIqBgI8EuVqePY4OzulJbZMUD9UacHA
KrY3X4ciITCw+ydctH/vQE7uWD5kYvpruoTOWODYoQsQo0XVtZde9HtgNctyZ8rEukseugukxrHl
gNuStw/FBonr+/GNCCU5rcuhO2gKCY4/Y0zAXEEs0G+98hLFaBCV9FS9bWWzOv8emv4meYZqUrd9
iJ2hqyoQnDgvLq27i1K3BJdpkkncDgJdfSSvtJPP0MUSqc+OYU/RN0bkunPvrTgO+GkmfH0qtpLO
Vns81i9G5Baj4CFvFRa3Wv0YvLI5z1MQnY81bkSuhmzL2rXaT+uqrMCYyb5Vc7GXDtnmphG5YOst
RRFgWYb8wyOyIZHUqPYvMa8TJC6PM7TOD32FSUFgfFnm3sGhgEHH6DoQKEqHzP/nWOPG9itbb158
0rRXyA+6F5BL4jtHO9MR7gENTO6BiOusGpVAqg7DiUQNEGRtnG6vZGrZukx/y6ybKke5fvYLt8Dv
6Fo/D13zwfOgUpodUuHFBxh7r4YsRkCHMfvFmuJfsGb/HtW453JkCVp3+/3Fvi6Y9CNooP9vX1HS
RRVtzouDs8aIWhZFBfdQVklxLQUF65jHCQpDT7dnja3njaiNYrLQzMGrw6brAwE44aRldFfJXicj
yqa3H2LZvUzeAWFgdNVkbq9dFoa48mj5hfdanCDJcIiyj+E1YjjrM16RSMhrVEJqFbqGIY4cYd/5
hz6BmvwDmuWSea6Mf9VihU4wjJ/vxDyixhXxvQX09WWImvyDeg0inU99i2IK/w51XgA48/dMlk+6
mNIZji63B+P1yUpNAgKuD2aGCSuvyimHJKr0R8D89qSZbI2bu29dNl5Yx24aBcAOagLzXY8fMsSj
NDZDuBrgxVeGqDbFwUW2UXn25100/etzlMZGDNdh0Pjg+KBxVvnfBtbPKpFB7zvvIfAYtDvhti3G
/83Rqck6KAoKpfZhbK8Qe0pdT58BTbnC9vGNcmBvpKZ3M66Ljo2zEdkUxiuQFHT+N87QY4a6e15x
ZwcKYRtpY0eWmkucA8b4l0QenUQhbB7AqNzJRW2DYUQzy8aKTtF2SxGr+U0xykfauBSYP2gm3e4d
yxNMBgKHrkTftIiC35Ysi4fLdurDLrZyO/bx9iMs8WzSEKjb1BQXRe0VGmhguk9Vc+YQGvymPPBl
aZSB3141Wb/zQZbxiLa3eLEHMYh6tzzfTq8+nlazLjj1iu8Mtq23jLCGpxI01iov+tUVXZaITS95
8T1+mpyj8fdbVOHF+wvUxweYvLVXqiadclDUTyquRAKTLneni2xfYYS4znVVz7pEREAUlr0VA/ed
RMzwlHzTLoPaK33Fr8e4qT/MeS1yBXnAK5zsI1ggAH4sJzivSRIMTwoQcxJuDuEKord1xbudLMH2
cUa4d8Eq/+/qhbVAL2bwGbvjpOnO5YLbvdsT2jbFjJDnfgy8ECpg1wVMyHvXgwNNrkV6u3Hb+xsh
DwtXFwZNvL0WkMY5ZXEsn5oQjjhrkcudVcUSkCY0DKepkMBFB2erJniQWv2NLEGft90VGKj+7G2I
m9sfY+kpEyeWBVrClxxZ1QKx/TNhYPrBzaPYYfhbNpHQCHXI1qg6GPrmymPvl3SWf4ZKfFJed98z
+pjn3vt+nY6Niik7nPGooi5IHtdsApQU9gTuwyTm7i/nKOyG/gc0NoJyGcK/8wotkCCHrUnuj5d1
DHe9ziwzy4SMuVP/vxSXe3517SZNUm+e3k0c+Prbw22bWEaGHlHRzLCcc0Hx0x8jn3+te/HEMpZG
Q/ZlysrLsccYIT6sK4KPxfIqlnF54Jo+DAz4Vd2iVJO7eklzXxQHB96Idda1YpVgk155SB9rwtSl
5fJL2CJgbn+MLUSMeIe4uQNj6MlFucy7QnXl2Xfzg4miCRVDnakRudTNVXWSv+fVQD+3oBtmx6Lb
BIrJLIeMddC6KcmwWD0XXFbrGz6MVXi93TeWGWtixaKl50M7YaA7eL7DdCH6UBRhf85RY9z5hG3j
fiUPNUFiQADwqgmRSm8wBlZUQMu6V+pVz9Dr+fv2R9gesX3ciw190+vSc41VquirJ5K5V5gXXWRF
n7aJdOwR29x68QgKyylYfYduKuUmhziKKskwZ/9e+QL32c6tdhZcy1w1KQ5wvKUdBf8ECy4P7hxZ
NyfH2YV02UbbCGsGvWwAonHlAAyaOPMJ+zXMpua7HF6QO6dX2wcY0dxlPtwRAQm4wnrpS0ZgGlHK
ih9bKkxqA8m7puJQ8rqKoZU/FsjCpCrS2dWXXJwPDbQJF4PUa+GBt9Jc6cZbWkF6G6K7fqIP8CTe
6SLLKJioMda3JFxRPLgWIwSglhFkST5l69/+OOSfbn+FZRRM3WKck3K/IfgCMbU8dWWXvS+h/bXT
R7bWtzh8EQzSg1gBmQpkt7X8lvG8g3D0HjPW1rYRyzWHqRcO8mib4eah9IF5bmW/1/W21rffX7w5
hePeGOPS81oHatD3Szd4zUnUIXfPxzre2J9hoz6PE4udX8xrIYYIa1Uk++Vc7J29LPt/YEQwKu1I
9mbWXEGKvcgemmW/a1zuVuNiYcYS0a07S5FlVTU1ipdlyOOgRp1rzd9URXmOfEioQP/6e1OEX4/1
lrEzE4dMjZs7iGf4e99zwiGy5XRM7oHFLZ9ggsS6dmBDOYUAPxMwNdBf5ReZD1/IsJxcKKzs7HCW
JNkUKxZ91RTFlMNrs80FnDDzCjVx57EOq/4EF9LlrET4gTH+7+1Os33UNjVezGGuijXQjlNf4Ula
n+Y2O4nc1xeUcwBDxHTbyQxsj9l+f/EYAWBrmAm3vmqanbJc/xWV9BFI6SuUe3cYFrZHGLGuhOpm
7sHJjy3RfNVqPgkVuOeqB8sYkorT5ViHGUE/YF0dQoGJzBXQcDzEcZl0b3GEfe/s1vxtn2LE/aJh
+uP4xE1pxL93Pjy5hACihgMRP4hPt79je99XMikTRrag3OLKuZMQY+RfswGQBG+s9hyrbI0b+zYI
qAB2kwEJTrwOULyB+1Zb7NZDbK0bgV6HK+mjCPsR5Hr/jmYUdZr4mLInbDW36siLmVp7JBhrhXoq
I7BmYRFKObLYJZxYVlwTOSY5ydcVloGA4uqPSy+n83ae347y8ZB5530wriUtMEFk67TOOQjqJF05
+SpH51s3TzCTxjXzzjplGQQTR0YhjpHTEfOHZOMPMvj81JfeHo/C9vZGLGeAAkZS11sNuJ3OZBya
v0GZLtI4O5obm1gyXQ7h7FQMQC+R19D/rZySJV2vyig9FGC+EcSi9eNwXbC58nrTGXKXEIqGvevm
xy4fqSll7Gahg4qmjzsLnBZT2MfLkwSaP5U4vAfV8OP2Z9iGwghlJucIRtgxgC1c/Rw6sHKiYfoY
KH/PttD2ACOat0tCwYIRnwEWfsIg3yqQ6Jwr7yCmDyLwf4a0pEQJmN/WV9aPzsl1afUtwpV/AqNk
uqdeYgkH0128cWjGdY2j1sxnGCL18doWSRWX+hjAiJoYMhaOWZjr0gfMBUILcEL2kzlkh1xbKDUx
ZG49uTzyRs5xap9hwd7gZg3SvdWxxcJUNHZgba6jsfZy6AfTrx5QsyfiePHp9hS19f32+4slW8KT
zR96z82TMK77JGe9hE8RBIqPNW8E8jLA954PW897Zd8hg6mnu3WqdzMKy55gysLSpi18Mq1Oqmdc
6yCB2biai1ums1efgiU8th6ZIDKtJ6/pYaf1S42IM6o5lJMFUphjnWREsSNmxTw/rK7AUJ6brE6F
v+7cEFiG18SQKVn7rtejaWwGCRHNdd4tE9ua3pLwFzOHNDAqbSLsknz0PrBlM6cb4oOHfxM6Fi1V
mIUVYJKDktdekLt5qt0kc+pzUO5COCyrpwkbo93UCU2DNWUL+Au6R8gyDnwsjHn3zj22R2y/v+gk
GEuPrq+HNc3DqfsEGTH9mcf5l3BqDilYIOUy9hgXt+MiWNcNJdKz8p+tCl2H854X2OsnKmJWweBi
sg6xIs6PpYVeSaC8kzPB9h38/cShMAEY8uk0UHrIixQrKfmzu/jc9Xldc/c5E92DdvQ/QXgQXk9M
FiUKeBWD4bj/DDebd7qdh9O47Aq7vB4MyG7/fHEXfiakCOTy7PrQ+IIRw5CA/9YfWqThdPdn60XX
QfIknvznPK+7BMayIzAce9oPllc3i2BNCRDrtODVV1fz8AzYThwDotwMxU6VzfYA45gMOUcnxGrh
PkeL59+vZZndibU5JPwHVfvtHPgiwnBTDIni2Kl/RVChO9EqgOC7t1fPtr26Eb51CQO/hfbuczPI
8Z8KpaR3Q86iHcEwi+oAFBD/fPd5yimOGpn4FUfjW+Rebxm0hM/DZqtUOTXsCNvsbTD3b1UHSPec
B9+76di+TwJjY2ZLA/bHErEffCjGS10iJSrUQUgQ+U9xDIUYzqeJ/nBkSU9uB9B1VvGdYoVtUIwV
jxTrGi2ypT+isZuSdQWdBaK5O6gHW+NGIJOgoB1OsPzXImB3ACZjRb761Zjv1HIszZt1sDF2lyWD
Ee5PZ6ybZAI9MKny4vlIHkHM8pefs7gRC2M/crdXSeaN8lR38965clts/lv0IKZF1woZxhhG4+TH
sG02TRT+ZB6gg4tffyOqLu/Wnt1n6woBCz2Tu2NfZAR3K2kwTIzMzy0NBESz+IoL776TO+czy+5m
8idxselL6jrs5wS9+aJoThu5t9H6bYm7z2psH+q8/nD7S15PVInp4gWEN7AfEPV8liL/3o/NqWrG
i9vSp1hMl6Xbq7C9nm8QaoR12Pt81boen+NOxA89UssrXxmqF86E0+ftT7E9w9ikoQhQ9HWo50u9
NkmvSMLr72Q5tlmYJl4MjAcAytv54oEuwMeEAHR8+7VtoWdEtsNCHSzxjJbFe69Px/LLoXbNohep
fM/jEdrtg0wnshr/0RXbI7xtE/2VoDNrXosmsZomMJ8ddregtDwVSd9/kfrYimFWulRd9DPxuvmi
IE86r+0P3oU74PHfp/fXXt2I3Trylqmg7nwJk+aNvsTJeB4u/Xk5yQSIj3N7ecfO+fnTM028ExA5
Z7C7T32iky9yZ/Gw9Z2xefcLjLyIRt8J+ci9NlHhl5x9KtQeX9MSB2YVrM+jlcQZOq+X8n2lmgfH
Xb6SJv96e17ZXt8I5QowsQme6fMlVg3KIVl+j33oXeM357Wp1bGgMOtg+VBj03cxSLPbVEkpSZv0
xZ6fqiXifGOj7uYuLiK2YmC5l4zhmDKid/ZRW9+bwew0Q8wata1BrTqHUVR9RDGYwEVn9HeOzpb+
NytfeZ+JMYd72qUMnpv8HSzAg7hNaLMzOy2dYxa94hjUmaIdEB7zUieEzz/JwrPz7blj6R6z4NUo
FQ1DjbnjzZD5KCbcFtZJ0MWX283b3t0IbaJmqeBlh1Wp+ySnr5R8vt2ut20hr6wZZq2LltBZXUKE
lP7SfHIv3iMpk+orrU/kXL1tTnxn37e9//b7izODMzULHYBUuYRle5pUk8bTXtfYet6I2qkXkq0N
vmCuP/cu/C3ljz76crt7bK9tbLxUsrYIg2m+4AJh+hUNI21OQdnobmcxsL27Ea8+FL1cVMLny5qp
pI5/BaiFZBBbPfb2RsgGAQrVVYBJ04Tw/oZMn/t0u2HbMcoscvU99BbaCC2XyKZ/BG8/zKfx+pdI
oY0Q7nSNpetNouQA094qnNE1TYSLy1ieZXwwVs1SF3BLcKNZGgTTnHb6vtDQ/+nyg+9tRCoL4iGW
4dZ4mS7Od3YwcTAJkdBIjWDdg9UrD+/y5SnecynzttnwygpgciGHbIpbmSN+fNhYFKp+Et78aRqC
+4iQZ4DoU2iS/uWhBj44e6gBy0JvMiQb6vPCLfEttPw6ed0JROqyYEntHFttfi92L1abFedIn+sK
q01+GevHvtwpH1iOFL/D4UW7cgIIy3UwJ1G+/Knr4ElD16xyFpjiZfcqIjvoE9vUN+IWtqIQeZox
ImR8U8wP1R7FzdLtJjFygam6DMJ6vrg0vJA2PKlQ9QnEX/6KCrii314bLC9v2jPFXgR/gh7HiXKJ
P3OnqzCnuj3ylm2ymgTJhowZ6ihYeNiQJWPWpoVbJ55TJz6k+B0aPYxhdenn8NTle5ZNlkE3WZOO
3xSMTPigkEOHlHlJXYL7HyUZe6/Dj7c7zbIPmLRJb4JH8DQjIGYNd3pvuA9YlADtt3MysI3J9vuL
eRtHXlvWKO5Cg89JaikfZ9ffSapsb27svp1e/A7Xt/MlGt8Als36+3bPxd02Xcmfb836wcuqAU37
BQFUvT9NQX8aC3HOSfPldr/bOsbYf4EwdsBIxnSKGuy9v/QxuAoxeZLgJDXBpLEJ8FCAKpT9FVZi
p8Nff2XPpEjOUa+9wMfiEFbZaXamkw9P3SO94ZnUyIVqFqkQ06Stvnv90xzsLJu2V94i68X0481A
5nGbfm7QXbpgPjvimI6vZzoxqTpr+jrDAHoAf8WTwEX83kXq69PPM3mQM10GvWp0dCPzlELRSA7/
UDc/LcPe3cvrseOZZMiOFjXx4xJP8H+2wXdRfW/DQ0Udz2RA9iB2ebLbutzJThAhOs98j3hlSf48
03Sp0aIGmRkLogK+r22+rF6Ttg07NQHWFWDLqochas9r96jj9nxsZhpxCqQctG4XDHPgVFA38pNp
PKYW45kWTJnnzxCOQ6gO1X3Rf+zDy6FX/n+cfVmTpDgT5C/CTFxCvJJX3Xdld9cL1seMECBuIcSv
X8/efahPUyRr+TZT1oZSUkRIivBwt1sfdTBnCjyASCY4fhIV7Slnd9mX2f+6U3kixZo9xMWmvyqn
O/+ya4dr9zaGcxNJtE+esjcPntoKuvJaWHB/dnKwT+5fKOMwPKP0riVXYoSx78+vw8Lb1bWbGTXs
y8s5Pgw1hwcImd7/4z6HmxvniW/XbjMLQcAWW/IUI9D+wk2STh8T9OoKv02i6HaKwpW0ytLiWOen
n2cNcspU71zfSyoTb6JsrfvkLyTjvzd7l1kHaBnztC9BrLUzG3qoN9k239f32Z4n6Zt5vPMP/maT
Ja9XaM8MXm75t/O7sjQhy1XDTo1RFGHFyv460ncTuyyi2Xz2avJkGxeIaGHrXSMU3KTswhBgdyye
UsnlEKR655fRdkLvVUTXXlcL9mO3KIJPaOoDcHPtWNvfMxl9q/J0R8QEIsF5LSAvHCN2oyJa4sJA
tadthnZ3y/h93MQbr1lL6i5sqN2cCJBGVtECx6oJfZ6UpC926EpfozNb+vppUp+CAy1TVFB8LFAd
P3CHJ3P4epEd2v2IUrddr70ZmxqfGuevwGO28sL5+kHg2sz1ahZ/xRVQGxi6m34eEmQq3ie8BJGl
+x3O7bhyHfuLivnCf22q+riEBltZYm3oc7MvbvhH9DAmB+fdv6n3+Q17qW+vwrfLVsvy2rGI/Kar
MFQrd4149NbC25JtWk/ZKosr5nQc6UXpJ3mYbvLs+0DWuNgWvm53IAqwUeYFw9fn8EUUv1vxQuT3
8wuy9GnrkJ1pz4gLyt7dGJdJ2/4M/GyjLmv7dO3OQ6fq4qaKEcucoNqNujvkRm1Ydtlzz7XbDgfX
L2Tb4VxsFHuIfLnzx8tgea5NTA+uxqnJU8Qab5IJEAFJB43S8yv+N7P3hbnTU4j4FApCtAqF3MGq
dN9BEvtRXA1XzibaxZv54Uneybtw8xxd/5G/Vob7urru2kCrafTyipxeO+Re/5M+eWgBfSJNovdV
on/9mz5U9829c53fR9v05xruduE4sNFWijsQCdSIpTFiR5IXJE7KsHmk4+kRoOSaWNTJSL9aScub
mzjVw1RCDL1k77y9kyze1u1z6r4Ljc6ZtSzeUnyyIVgOmh2j3qD/hgu9CcP5WsXpAb3/CVNqGzPv
sYHDt/H47GcTVF/TWy9lm7mqN2A13tFifpyMszu/mwsLa+O1apco5kDGADH4PefbPnvi5Klda9ZZ
OKRswFYKlnNcDVq9k0TuYqr3eCpfXfbDrbfxkJdCKa5xQRBlvG0dfysL+aybm4k2zcpBshDLbMCW
6qPB6VIEd+7QO5qhZ7FO5S3J+UX5Stdmuw95FzmlRqxkDL1lh5BfVA8Ea7YVEHoPT1gJbxmzrSeu
av4zZzt1kXZwgJzJ/37dFwSFo3LQuxRNXrxrHnXt7aeqXLnYL/igDciqRd2ztD0dIJBGclG9uAtN
ldD+1jEQI125FC9cRew+xXH2pDvnp5XPhyevGd7mNjh0tX+P7tSrur1MqMINrVO8ARFp1KBgussM
WvvuxLwX+Qq0bME2bXhWYXivpmJC0GdhmUgUwPaRacFyRItyf97FFrzXBmnhEmjIOOLX6+kj8u+n
aXv+u0s/3XJd6JmWAPLju1PwYuKjbu9bZ8Wjlj59CnOfjkK/DE5aZjib+v7O8a/L9Km8MDNkI7Cg
3dgXqYtfbaZt7Nz1l1XXXRtuJaZcgE0K3/X8IKHp74helj20AVYlq8PWmfHhUDjbsBvwBLnwNmN3
FUImtdIjWmB2gdmV/iMpL8q3uzakSvMmd02IW1LD5d5l7s3MqpWwsuDxgeWKiLJp4EDQYFd4z/l8
7YB+kv04kQOrtSzwgu3Z6KqhBpbd0bg8VKT+Hoj5oa/RhVFMl22nja8KwvTkjZiAl6abjKYb3a3B
5BbWxsZWyaJAf0TZ4GFWQ1nKQcv20HqJGNWDztutCehaGWrhtmF3E6qsymUVFxgIQlmiNAdK310x
b9RazWkhZPmnvfnk/3UQ8UJQGCZFyzZghFU1vV0UtGwIVUrAIu1Aw3Ln1tGfQRZ8Q0QhHyZXle/n
R1haHOtcpSOay1SKEeaBkp0jS3XlAJi/pRyqCdkk6WVh3QZSeSbvq7bAxdn1NnFxE6vd+d+/cHDb
GCrtAikfQINw58lDiSSN4Jsh1IfaaxN/4k9jvvIAWbJWy5OHoomFyLBOkTQPoZPe86hBA1X8BJGR
KyHHlWEWTMkGVaF/RXatq5AHaeMPIM9lAr40sXKzXPr4aQ0/22nrsQgCQ7jkuBAhDlUyzCtxbiEK
2XiqdBITjyY67ho/8XN3G48/ulV9+KWfbR2vTRYx8HPiZ9fZlNRRkSBNdN54lr58ms6nBRnBxqO9
4BTdqtteXXXTykIvPFZt1vlagj20bMTpu9Cpmu8ypOJygIyVQu+p91q60GZcI/BbcGDPcmC3G0DR
mGIOYQRNBvQpyuItDm+DNfjNX8jKF89Tu4Ww7GQcZ8Np+Y+/+g17ejFPh+j+jmxN8uoADb6SUFgy
IesVPIHMcvKxw7uov/H6o/agA1h9v2yfLedtyrBOfSiT7gpyzaebbO3lvmA/NrAKZH9+WM74bt/9
jkmejN1ldFqujaeKe+ogXSbxhpU5bH5KhrC+JBL7kQ3nydt0SHVY6F/u1FGwD7vpIWqEXrkwfGmO
+Lr3vy7lD4SpQs7mVxmIIWkdaDlFXegf2CiHHRCva0m5L5ce41jmEs9hAaYxOv36S6Xge7G/MUEp
V4xx6euWwaQAdTiiz4tvni78hJ74UaoRDFfnzfFLU/cjG9nT5VByHMfc+fBN3u4NBcWiFnFwBdG5
i7oeMYQV6kmexq7qS/2LcM/fBkBBbkdNV96xX5fy8PXTIfkpbkIRZAgL0LV/Ux2EYECGsw8D4iZd
wTaTbN+rbgbZJtRUeUV2fhBsHWX+QLtlxYC/Lmlj+JPtfRqeKVaWiozhr9SJ9ixvnlwa7LLYPEoN
FiyV7yIlrnIDCWJKHiekPS/bNuu0QKcWOsJatz62XT4Mmyxz6Axif6/93tZxVq3MbsH0yOnvnyZH
kQ2sfBnS9zHLwhy9ehWOpdAZ1oilvjybsHjWeaFmEoF2vI3fnYDecgGIEV5qiemjfUrnxy6gL32R
XRX92rt7aT5WQKhz7vIiwHgti0gCFZlw60AfYsWVvrz+YTZWGPAD7pdextm7nqs++qfPmRl/6FRF
+UlxJ3XRE9XrYi73ZT3M5juLR70mSbgQ6WzUEHrRQ2oaR/wGy+iOxvKHDAe8S8lh9Nck8r4egtro
oazoY9K0PP+djdGWwphx030T6OAvFJAV56366/2hNoxI9FFacT0F76Q3YOZy5XHwEe4u+7gVKFKG
2yZpDKgmkXw5eC0gKOOcXvJu96mNJuqCljTDNOt31YQ/s1qgG9Hz1xrTl5bFcnY59Y2eM0+/t1Vz
O6LiDBbFC48XiJb/r4+Hqih7Po/6PUtTloygMNrkvF3ru1n66ZaHt1OkcjSh6Xc8E8ctI8FjOM10
ZUe/djhqw4nqhnusheDxe9cPr0PTHVmDADsR72Ac9VCdeM95mJmV0ZamYrt36AguKS2OeL8P/SZz
HFA+xY6of15mn9Y57zeudLqJAvrqQ/QV+Y0eoofj+/mPf33MUxtTBHmiYYjmXm4HsCi+gTKx2EY4
kw9D++/5ARZWxyZTd+bGNXQUcitPVANzzMsugbZs9Puyz1vOO4y951alxO93ouumGevHHDq4K3eI
BTuyYUaq9+uuyVu5hQz0lZx4s0GVo0lYGvs7U0LFwFP+fSvHcHvZZCx/nl2V5bOD8Ro3GPa143W3
jIYXupwNPGKySztTabnVYwFgR301dWu3jqVNtry5Yk3ANG7PW+GShJP2t2/YivUvGah1NIMzocxD
b47fdRP5N1OtsyQGXQAIK/o1gfqvIeA+ZZYHMyRXId8ho181So/gT0Q7cQSAuYaOB3sKgzpHTgui
VATvyKZOq5ZvRMVz9O/hutD44KmRs0/XNGmWJmy5+1xFJW0I1nJsYzTF+XsHlKPhWkl84es2MKmg
0WgEYAjbwBtTvovHIH+S3Tw95Z0izmV2bEOU6qAtGjeey211AitP4Db5NuV0vj7vJUtTsFze7XVb
i7Qqt7xF75SGIgjSF+mL1wSHywY4Wfmn260sqZ+WowA0PxLhQ5MXUNk0Q5glRK3VaJdMzkb85G7l
BpPD+LELZgZBAV4MoDVJZgX+/E3nlqKVt5EDlQaxLTKkqZoNr83sbpQJgC8HyWoFoPmF22W5GBl4
piaeB+9BbxpPJk07R2oTk74kx/MruhAfIsvBAtd1s1xL9g5A6IDnl4xfK56uUXAsfd3yGMn80cNb
lR9rFP4SGkKlo7ms/9WnNiBIz03c9mPeHdO0ldEOSIv0HmeOr/bnl2bh+mxzkpuyr6fei4rfUJh2
4j0tdE34lclIqzf+GJZBeVWFxtCV4ujJSf6TKPOpXasbJs+vfVeFR9qULzwAEdZYyac5b5rEoeZN
6nHFqJYs3EYkDVoMPMhU+7Pq1cPUhIBwiKuGlzvRVrdIxCbo23zK4qdmiFaK+wvHtQ1S8jzikxwF
/p+SggkaF9bDpOUt5ew6q8qn04vRb4OVcurStp2C06cYgYoTBfFm3v4EF8gtbeZ71na3kSteTdau
DLFg1jZ4KR6mCATFLoimMiGToSZ6OxSgeDlvd0tft45swrohK9AICcpNaI4gvOBNv4k4utIvotTD
+Xd63H9aIg8WxgYIth0LT+psI1x/RKLZU2sZnq+TBNSG0LCIZX4GHMo7skfRQ+SBvhKa9fVWmvBf
CkaejTfjHW9Yj2JOT6OVdftbtPnCg2wycE440mDVUG9To8csPcogSB8zCOYi7DhyiOIuEeDYdsTW
kDDv5DbyMqV/6gm6yiFWW7uDe6uGZu4+ZFYZ95ceKzokUcqC733hZUCs1pXfh0ipzk5c+EgSyZFB
Xyr2Crkt+9yMRaLHrpI/YsZz0u6g6SHq6YqNLBCv6AuAjEKSdjkFujNnPpxsmuN62DhFl8Vt4iB9
EleHzNB0KtYUZpbCysnKPu01dUgf1FWIAM+quzxTOPXhemBSbMFoJtBBvSo3s2C3du2eeWwsi84D
Ci3I4sSbQXcUOuHa7i7cLezyPaReBt4Zn73Hyjy4TXSNIHVPfW8lQi1EDbuK31AugiEo9FETc5jL
gt7qFiKhxuvMHgIrK6MsLZF9HtJh4GPckaMnlbOpZ0Y2Qx1+XBQ37Fr+yN2sxE/VR1yO430HjZZE
+75eiXkL62+jGftMUvRHhen7iF7bj9I4ufPaj0NssiSPgtxclpWxaeRkBELaruT8SFzyrylBqxiH
0DY8v0JLc7CWv6aBoUWeOe9s9Jv6icxDwd6gWRZE/zamI/3V+WEWdtmG4FE/jx3Wqeiq+02e1qiH
FvzYxt3xrqsrR5fio57oNVFQFRm3DaTo/iasWbZyCVmK3Fa0CIa+c0ga0/deaGgTja+sd6GdkVWb
DO4MhnGyT+N8T9O19+nStKzDzuR5HmbcyY8M00rrBtBR/TpH5RPr8j1Asmtvt6VxrJu0btEzrDOj
jr3v/tvX9C6kSKWE7iPX1VPJx5X61dLWW9dplBVo5aStOHLBv5kZesyNoBcp9uLYtswXT9kJlGYD
eS/jE9N/kBeJCdjbeaNd8A0bm1fnIdVdWMUfHfdvDRf/nD7djOr1ss+fboafj6FZyb4XKfsgJ15u
8XzKeHfuhXc+mzyNTrgmA0kRf6QN20NKrwOJLPsTSvY0Z6vFgoW9DU5Hx6cp6DIccKrr8EhkGHn/
4AVgwqvIBTpo5XRYuCXbaKl6bCcCKVScQRV9mah/e/Jx9LjuB+E8jKE58G5tqIXdttFTbW2cuY7U
dPRmj1ZJng4FCBFpqYf0FZTF6VpLyNKUrDWLjc5Y4/n6WDrgkx+iO1bWT7kzPVZjfHV60qh+Ta1v
YXtsGJWghDF0Rk1H0s4EeLYUeZrVYsHSPE6Dftr7VMaoRZfOdGRsnP9EoIX4RcJM+7cMBSK0Zqe4
9lAfnElJbqBYcNlhaPO0i9ggy6919BFByC+JnKhJIHizVqNYuPLYmKrWBNkoxib4iJnaV9G0JUWM
tjX1vWvJv+e9fiHq2vCqoFEUdN3VdJza4TooU7AYyr8FQkD4d1nZreSdFk4t3wqMKaOQyK06H5An
vT8F+CJHxaVwZnWoIJeQK/fDn8Jg3/Rr3FsLE7OBVqzVAR2UJh8yhfhkSLftRN/AAnVzmhhXa8Co
BZu2WaxEPJKgGYk+8tnh2zQAWx+II9Z6RhcMwIZdBUanUwCK8uN86lr2nU2rwBZR6QeReYfzBrBQ
bAeawnIcPzVxpcr46E5TcjIyXevvbswfR+HfeBwLl9c3Q5jniZYS6m/tSoFgaW6nwPfJYQugvkTR
YNx+7PYFIdueBDc8rD+CtY69pb2xQoLOoE4ndDkeRxEf67wtkpZEfHN+3Rbisw3L6icdZZHD1JEw
QpPOKx6zuogTMk0ryfulX2/dh9yujyJH1eNx4CVBBcjrrwQ0onaX/XzrGqQLJywJiNGOblmBGY3I
NxTxX07n8fnvL+2u5fCgl86cuuLDsZ2KPSonD6cyaw+OHoNC6Eo6YWGFbHRWUPd1UARRfySgrL3N
ClK+IPd/GdCJ2gitqcOJEbkFO7pdeDc7MBzQsb9Iv/mBQ39/fpWWZnAKXp98IORA0xczeBl9p4Sk
BIFeDNiwfp3/+EIEtNnd3aDPqzp0++MUtEcvCP85OTMLe1xMh/D/I1u5NAnLkYHKKqsspf2HmOiH
R7XZ+mRaQycuuJlNh4W+E+aZsQ2PdRk6+baIh+57g87kb17srKE5v7w6RK6NpfKUaqKqyr1nDFZ6
CcRyO6A3GSU5znSGDjpxQ0nhBN610xs3vnVZLKo1iOqXjoLBLRMAyX+FGpruX2nkDBDMzodrE0m+
c+lYbxpPrTn8l7uEcU7jfzI16BMMUKdn3SuQP2QXZE1854CwYeVVtTQLywYYB9F/7gj6QHnj7L2O
vqVDBdHsU/6qWeUHWhrlNLdPc0jVqa2lI/ShBUvIBoLDPCkgFLUjQ3idN+UafG/JHqzIqxvq983c
t68ncU2+9cB8194yryW9THqX+N13cAgYuWt70bAJPfLR0G/P++zSLllh2fMBWOZT1r2iMh//S3GT
iLag7c/LlVNr6ftWWO4xiWzMPfbMy4hdF7VKH+cOgtOX/Hpiw5l0VPhUoA3gVYQjv4b8XHso6dSv
2NiXoQCgytN2fdp93Q3akJZlLwTQ2UdPjGWUCAcoxCpm+e/zM1gaw/JGVpWjM/Qif6GqHj5MPAcz
imKu+XcgAWcr59bSIJYreoU3RBUeKM8a+oLRVqhuLvZdXvNmW4q4uaidCutl+SQKK6TBAzJ78aog
fEibwpDE94rm7fxSfY0bx/dPNvZpP5iaZJx5gj+mA4EyWD2lriHXrdcOPuT/pjJv7tqc9m+1adA/
AOBKDcxhJFVVToki+anqz6CKUB7KTsx1m4RQqo7IBuT2ErwowTAU0yXPdvxS3/qlaOfIc6fnL6qO
IhC58W90GqtdEGuapDWCfFeHu8Fr10irvzx5MZ4dQAAIc/Aq5C8m9PqHPkVkElWQ7/4y0ntlJpOx
vExzDoNZIYOqAiC5HG4hAhwlW16qYUgogn28Yq5fh0NiUzLh0pY1beWTZ+Ojp3CCvHsFPc6diirw
LibZWOuIQVgK0G9vU9HUo6cnsFes3eIXvMVGWSmIqiF5rdznVGXl9GA0n6OtD9ap4KoqQ1GuvFC/
PluQifhfGzHxEHW6aptXYoTzQ4rQzAcjNItugB3oSFLVEwDH511nwT5saicPzMdopg6DZ4pULRqe
HXJtmv5XnWvvmenxfRhwsp0f6u9F6T8lN+DErWCj8rmhUlbRs6wlr7+Tqe/rDfGDkvYbpUpvBIIQ
gjPm2VM12lw3WQqh2+CAVR7ybYB3e/FdOuHY7/1Y+J2zQRGpj25C9OvwlRzK0gbbcapmWdPXlfta
RM2YtPlsdjrupsQNIEJwfhWWhrBClUAeRXb+XL+mpXaujTwpGUJUPr7qcKO4cBpWkMGylk2f5s2r
gODXljQItM2UdtvcdS4is8VeWnGFdeMAuEbsvSoE92foKVTfcxCB7y9bJDuQtGkwIHlqXllXip2Y
arpLKW6ieSTZyj4snRk2bVTtcagGjw0kmvpCJqkevY30/W8CSunE68a//8OccZ9GLU4HnOtbmfn/
/P0PleKoz0m6mRFLV7xjweltRFddEuGmaCx4TaHBnDCoacqwD5M2CyJUtS41v/9gukSZs7al3iuR
QwMy+CG+I61DgVLry5VsyoKF26xTKaSXGg022VdWtWRbNAHCo08qniVjagDHOm8iS+tlBZO6hCql
5m762jKo5m2piR0v6fssRC4vynq1G6s2C5/PD7Y0pdPfP90vAjODSotW6etJr4rWRbdL0SWxGSq6
VgZciMP/IaWKg6ZolUpfVVCLvSwjZAahV7YDpPplbrtgN0dmrcq/NBsrPNQMTPRzwdNX5pifbTCn
4MeE6GYVk3J3fr1OweyLSG/zU8kmdg0f+vQ1NU7gguAQDSZoxY3z4er8AEtTsAIEKisUwt7YEILn
8kaGeOCZFAnPueNrd42lIaz3CQR2iIy9Kn5Nwcyz7zPkERgSxLeDcNd6+hZs2AalKUBtecb68JnK
qfqOtD1r40SXSsToLCZxQ344sQiqNUa1hRnZGDXa+WE3TnXxVqcnhdJTeEHzCsTFuSYrG/81XAzt
UtarxZNOOZrcF2+87Zq3tG6n7iAASc03vT/WTuJLxBkF7rI7KLZHuNeM6DKHuJZbXmYZNnosHWek
K+ZavAHQU95yVO5Z37RXZUzfzpvegm3/h+hKONAycT3xxrqiS2rFspvcr8aVn7/09dPfP0cap8dB
FAfTS5DT5k+rguEb4mkmtpf9eMv1VS4mk4bCvNS9mT6YqJtdF/TZ22Vfty8FWs7KA/T0LY0K1JuH
uUaTQ10PxYp1LRmw5fWK+4OJSVy86bgsyg3XM44TKufOTbLOVRd1EsGGbc+fISVelm38QgoRbVsW
V1cxVRfeMW08HXVT3MWk8l9UqpxfKu/7gwYUqk7yidcrL4j/qzP2RQT+D6rOL4WjofjyYly3z+/q
QFfVAawCDpCbIySop4+cuG3xKNJgKq+hrxaJjUpTB2QJUP3wvV3KCz8/ECcI4m0w5aFJmAg4vRZT
RihHbjhs7nnehs4jHrRxzHeAo+VaJGw2crh2W1MwmvRN2u9iOYtsj0NzgJpC5DnpXQqw6I8R7NrD
Fctp8G78ovfudJgH6R7ZINRI27Zvm7c2zwp22+ucGKDxFOrOSe2XY3sNli3S/EYCrKp2tHT8OIGo
ELCBTEyxvze8mG5xlR9+mzSS6TUPZygl+8J3ofIV9+GeklpEG1PNtXvHaJY+e5nHpkPdNITd4pIc
QRKOB/oXCB2b4pvy+yo+kLIKcBmMpxbs7irqsl8yHgLTJppKHG4Q11XtTrrop9yY6fRWA5kO3dBh
KnA5EVH9W3ZgyLtpHQ8PKhZ13R2VbXjfY8Wn176SumtBfNJg1lyUZY7e0nR2thQlV/ODll5dHmoA
ML1xh9a/dDCbvq0U2xcq6JqrNDOxSqBZA4ykhwYX8wGdiTF8on47P9O6nuM9B+9ffuAgTAe/TwxK
tn1R4GGZFEWZ8yuSRdLdBrHXewmb5s65KVgKYbEhIZlBH/UcA8Ge0CKDrQwQqbzXeBsFeznWPXR4
VNzOrUxU7pFo3npRWdKdyv1QHhj3+bgv5CQntZHDFLY+2j/rMbibAgXS5nau65/RNI30qvUI3LgK
CfCfXoCbwiFDh5d8NMyw98LNkXGffNH8y8gwwyaw39+cbvad21SO8/yzVpFQ13Xpg6m9Z7xTt4KP
qQOLGMy3EdKpf9RcDAFkayeVbsdsrliiWeD84AA2No+1KtpmQ9FimQPGx7S8U4PLAZoahpIkYgrr
Zkvb0Is39aRi/5BFYroNkAHxN53XoyPYRFN8p6tSoOSQip78pJ5pgQZEb19xg0OpJZsJFVP9uyED
aMJ538FcudF5cfBn9H//rolo/8TQfdk4MhTyymt4ZB6BMg3pJpi7CI8fIEiLa220k247VWGKsjmt
WRdTqEWbgct4E3T1uMnRxgbtSgMK4W4fjqoAB18/IiViHNr86P0wztGhMJRPc5VX1XfeuAO5CtH7
G2COMwQviTod1VWGZtaEU0fHidPjlbCrG+mDLod0zb8uQvuRgYI0u4kzMNZukQIP/hRc4w9pP2cv
RSSqLmk07bzbJnULsgmGqBcbqCJieN5SNONUGf79VrCg8aHTgHrQTadFVjy0kslXMqGijR+Eustt
Vw5VvhtloYprwz1D9hPSugBrO7O4CpTvS/iYBPtFU4Dcx0sKVcf+9y4O3TEBJ3nR3M2laV+d2e29
HUy+yrZ+7BgIGklSfmsln3gyyprNhzhTAzrQtEJOIRVeCA0J3nhmV/QjfryvZjfYt07cH0uBZr5N
2noq3nKcIf3GcXWgviMx7A5HV3nlNy1cfnQEVHtvjBaQBspqSto345Z+jrxCZW6mvPe+gXAA/CWw
wJnegtkrpSuHwMJpaSOc01DJJpta9hKERQ+qWM+J/W2R60bt48iVFwHNImIDGGVBujwIcv+lFy4a
+Dxg2+MN9MBeL7pT2FDGIAI+PMiG+CUtQ71BCY6BEscdL1wj67qFHm7ax12VvdJ0FNs+dcCMAAHN
ZBqifOXScvrUVyexdeXqfQXEvM6z1xT6DAdyenE3xr/wTm+TCZJI+d0c1P7L5AXlq6+Ucxhif6w2
Khv4ZQ96m0sQTFNeQ4rKfxlDr2kO8Ck3KuSTI+e5vexeaqMVp3FwkT+d2YvvDfpGOYO4A7psjcY7
/noLbLhiQYnQRTOxFzM3Iwgjn/seUY5VZAYCH2VBTXKQzzs/RuihrKRzloa0crhAwnr6dEK/kJP2
CTbeKJ9vVB8Q8G+gZxmhZTuEqKtmGlXq866y4PA2sFFUbT1w4UYvIEsUCkI4uhqSmkG7cDs2lVrL
VC0YtA1tRHcOHaucRXD4zOsTEonIv3K8RpL9+XksDXCa36c3kGHgiRlYHb1w2aQlkjq+U29H0s9/
Lvv+adxP3wfRXE4LU0YvKXA/zQZE/qOGKDwJ1zpRF5I5dnNDSlgUBZyrNw3c5w4sat4HtC/r5x4F
/INEXa/djlBTvwRsHxG72YGGflqnqcJoYeoCfj2OcCAuEzDFrTGinqz2ixhmNzwoU7RxNPrqjfH0
Tz+GARAiuusPwSDHJJsns510Qx5dENNdOCnrDUbM1OWVEOoNLB4qMQZOogbuowMFw543g4Xsi90C
oUvIiYOtCZOSQblTQ3cvWRtdpV57XwaXOqWN0/W0FDQc2fAm3Ar8x6Hf37jT+DDDXbbn57EQamx4
LqdlEEalcl88nDBABbBmQ1qTiBNqQ5NqTFignpmpDhWPVwoMS0P+J/laVappxf8bkvjzT+PKDR8Q
Vf+OGHS8S6TbJRPsfCWiLkQFG7LLw7JKu3hCEZcKz9yYQoh+J0eUBVYGWAifNgGi8Xo26TIf3/gI
YPWG5+HEb+ZJeOTgoGpVb85v19Iw1n1AuoXgOauGN5Khb7iNwuaHmZlzU81VvFJkXloqKw/j4p1E
ndqEz7H2Z/7gzbi8b3LHRcb//BwW4oEN1dVVM9EpHuc3MuD+7bTZgXZy3BY6PvoVvaug5r0dmtJZ
ORC+BoaCR8iOBrrv5l6F7VsPBTn9wiYfrUubzmHEXEOIvAcyNAOg8lWP48B+MuZ74WNhKiB0Eh5V
LkuioA+clbaXhehuw3mVBOxGpAollGz2r+XY3wd42iYBc8VtyaIn3FhX3GxhmW1Eb4tsgJsP0kMa
vWfgvmrveI2V9ULvH16lG2S87jsyXlbjsAG+9ZR3U4ky2BsjRfqshjb6kcaxuf8/pH1Lc6Q40/Uv
IgKEELClqijb1W53u92+zIbonvYjhABxv/369zDfxqOxigi+ncMLVLpkKpV58hwwvnobsbzh6Ov4
XqipEMf3+/Gp7UX21e5bwANsR863CJTUFp+aKQWtC9eKAaGqH8z20+LXz0uwJBELiHVPynrE858+
0RACgROOa5gt3tcuazZ2y3Cf6EyMfY17XRXI5qOvcZnALhvK5cgoc1C8Rtdsjc5NRdm3XRaoY35r
B51D6Hyyf6ipKI89mE5lFjpYTSgetgTFSmv0Hic7bPZdMjozI1hHkLVBIu6HXYowkpl1YBY+/k+N
sgXh9SEJuhM4jOYIrSLjxqD/8AR+EncQLeHbkmRomzKcnlD3l6V9QKZtBk+pKL2QtlHY9XifJ7yz
3VXGYHKWLwJ98fwNWTFiXXIVqnQ4Zkmdzf5pZm4gvgdlgFhvYwtMG655paAulkKmPHzsBy7ap8Bl
Vn4/tmHq3y+th0wDsh+F81fg5rUPupZKoMXklxwa/JC7IUsQNUsAPtlyHLOSlxGQkiGW1SvUr8oV
YnwRVVjx9gBRYSn+bllTojXZ60MOBBNX6NYs7ljhrqXqvPakdQtmWKe3j6wBG2h/SKSNxAnvgH32
ImrzgYIspMnn4ee0SCTGEp4s9VOS5nl7VHav8ohk0oJB1g66V/5IK6cWIEkeXg4WkkAZCX9wzwtQ
xQUuDP0FfRk0AsrBfqHcW7xqSf1rtIOkgtV1c3W0l4XQJiKB7ds/yIydOvXST2b/hg0sJbGkQ++0
J5nZrMGPTdKglMcigyr5d+L7ExGR7VHa/iycgKOCmChgsZ4YVZ148lPpWi8ty3gmD0XJJzTS9HVO
uj7KwNRXfQf+c/TCQ2B1gwtBLpmzV9F2tgiiopYpu7F89MyzGzZbqEgeBdgibfzSxAog9VviX/ym
qeusmY/1MBb8AUldTuhxDHhBjrKlnQfqbma79Rl3OWn5AXQTtLxVWTehM76DErr/QJIQ5D9ALgRj
w07pMNnJ+/VTZzh0OtKc2RUdUbMof8wB0Ow23JhddhYQKv2PylVbdBaGCEJHnNugXsiII/wftmcj
bU9J3hVn1ApluGHapmlodcIajFVismekLICBW27QIlx9U8VcfAEtazbdZIHaAnqYprL+gg+vPTnP
pRxLwBHohIw2GFr82robKndgG8HQpwO4TCc5dRxwVEKqx3uua1CfgZcHV3UyblyZpo9roZw99HVI
GW+ebTn/tJ0Kqp7J1O4JRfHLNfdK2jGYi7ponsfBlge7Qv0J2qR/l0mSbWzzpzc+RtBcJKBb9pik
dvMMYtYcLOgpPMYIEBIN1U7eNp3hNBjh83OImT+7U89jABna755N5J5Q2kVb4L9PD3B4IKEjZfOc
yg4yFP2S18thVnzcMOdPX1L4vmYHrbTdeRJN84zuiAhtT78Cz4qEKo+BW8Lg/C9rj1ifb6ULTcNp
xtB6oNjPQrdDH5J4qRL+4LQYZuA3BUTJC5U9Wr13qeSWjumnoTJmtx6LD7aXYL62TXHA1tYbN6jO
cz6cEi+4XQr3yenURrLAYCQ6j+mIgg+qgsx9RkVLoVqCvB4KelsQSdPXtQebAgON8lLffZZtO5O7
oWhr5+C5VbVLVwGrpNl4neUO5LCd6hmQjPveAdhtQOQPNtut0N40A83OoXyQtFxhAKse1C1IUpG+
yZLl5vqNZNpkzcZB6smnem3uWc9TO3AZQfX5uB4o2mMkgKtvrw/06Z2BKtV6qD+cJkRR0BUTXvW8
9qASf/gReuKxq8GavLcV0NOR/ZTPhQtcjvPMguY2n5MyKpl46MBpsNene6Fm87NqaNOUrfMcjHP2
0IZcnMqAthsey7RKmon3NOhDRhP7WSSIz2iP92JR3/dLeel8e+MJ/PmB8nQ8v+MuC8DzqfOcJwi4
UEhd8puRtdav6xv9uZdCLP/vjRZgUaOoG9rPePNfROE8KCjxRgq9bh0pjw4Ukd2s+5rRMtuT+sHJ
0kxcBDKwSe/Zz/3guY/hnMM4FOpyQ5zmQu1SIcEomp37Gdr0U7yB3wBfiyGsGKt6/L6y00wVueuD
4vH66n2aNcAwmrUHo3Qm3mP1EBQ/zmLmUeH6seu392svPW7js8/SDdv//H73dEC+GEMLStsteSN2
dUdG9pQt7JaihfP6VAxnWQfcV7O0wM1Zk7dxZrcpFY+9w77lNUFzWrfRyvO59/J0sH0IKEoaJLJ8
bgtICarxq1T5ZaHhPQq296piu64oT8fZ13PIlq6yludWEXVBy1ZwzjoRxtfXyTQJzearKsFDpQTP
H0gfYshe2qesnr6v25wmaOQUXvf9+kCG/daFlZOmGdpC0eU5pKiSdmPhnJOhXw7WWG5lNgy+Rec3
VYUcmVd3yzPFe/lb0rXWbWW5/Z99E9AsPfQsWfl+uTw3Hg+Pi90mgKoMddzPZKsMZ5qAZuZ1OObJ
PM/YalBzHgnLgef1vPF8fQImk9Csu+MWwvbcXp4dNEnXDay7p/a5Hsc/7rKlI27aZe1Gr5oMxJZV
vzwnIXdOZcJGhO5gfMQVuCWCZ1gkHe4eTH3ZEWWp52n2uvtM1K92NcoNr2T6+OoZPwQKI7hC8J50
pufZA5Zeofwh+BZ9hMHUdHS7bEIH3PwieOu68lGy+ewQVPfCPrbV8j+v3uIGMmyBrq1sh7MfWL0M
3gRzHhzoDSDh/X1pu3TjxjMcI38d98MS1fWcAJxl+W8+3sHrm6OiwJx15XnhauOkmlZq3Z0PQ9Au
HWgqbP68uN0PFN2rtrwDH+tp6ZFQ2mS9ME1EM2i0YtBiXMAaSm0kJteZtN7wPUAourLGXLc500w0
i+aFqoFWwxjuTP+3DgG/cYv60O36ONu+TE3HVjNtYHLsACV88F1Gvjq5WyoP66n/TxLV9XzNmkGa
w1oeeu7b6IuHcXkieF2uB1Zht1HCqQK1EXkafr8OZ0cPspd5krlvycgAJiy/bZuDYZd16Hrgre1f
PeaARsljOfo3VttGZAIRI4a5vsmmIdbN/3BcgcFi/or4f1ukusNxnb0mcgCpc9zX6wMYTFpHpk++
ygUYiZOfKJ3dVogsnGBGHjjceB0ZDqmOS0fuNkiwSuSfJcLvXx9h3sDuM7wAcrYVw5r2WDPqPgdi
sRy5+yYkeZiVVUaWBxm66ytkiPuZZssgfq0KqLFPbxlh38IwP7i0OFO8H9eoEhyzdYdej8bfqNeY
pqJZ9Vhl05DWtHiDglZK70jpduWPLMycLeZU04nS7Bl91UMKPavmzSorQcQhI9m0nIsakF0AMJUz
qhRIRTvJ3vctn2boPEl4m9dz8zaGySGHXwd76aks5mgSwzGFqxp6/H/zKBj8yn+A7FnVeHYDRGkI
R7LulMRJU/MUjeUQl4g9szDYcMCmodb/f7BN7vRM0Cmo3pAijtbZ4XyvfGch0koTkAcO6ESur6HB
iv4DmnSrcUhAB/82svH7TPyYIY/hhiARp79TQGj3jbKemA/zaW2L0wqSIm/AAt82ONVLJWJaBfd+
Zx9skCdeH8a0bNolH3apm9V0BsAAurnrUCtKQw7JoQuR3BB9nKDz7/pQpnXT/AJoSppRIlH2Fi7q
mPKfBHxdXCSHrPw7m7demwb/oAszy8KyuyTM1RsQ1tFI1DmZKfrX1REqY9E6nwA+I8P8rs/JtHy6
g6gn6nhNod7atebolsdifXnChmw0jP5/xUo6xBIZJ+JDLCJ9Lm1yw30R+9Nw26B6OaXOqbWqjV1a
d+OTUECHWeZt69CcuOFrDX7CXym6G1hUK1rWGytm8Hg60LJ1mrRtlMzeJK7pf0i0rPJb5wxfITW5
cc0ZblFds7kffUsIiEq+JaRBt0mqzi0Jn1ehouub/nmXuuvpKEr0/grhWK31Suiy0DIaCKe5OHQZ
E706NiXUrusDEmCKPcJVVOWlIGUWFgdCnN4KI6Zqr85vVM/7HAmXNhlfabq2xKCJediCdhsMQa8a
JIT6OVo5+EsJvHtU9eQfS4Aoy6mvmiVaujF2y7/TTeVfw77qjD0FBFsZb8s8Vk54M+YOGgchdpAg
Az7wcNjwVqZJad5qTsLC6ZqRv6A75waaEMBO3NVVeUxbUGm74VNmP82ec76+zQZL0EsGhQxTzrrM
emLchgMpwTQHVm7Q5+10iLr2WUBJU4d5aD2j5BxxuPQ17J6X7kTG7tCTLYE6wzx0MG4ZojvJ8kvy
ysKKVjeNAo46psvkuBv2ZnDsutKACps6c1LPfu2FgIhyRK0JGKyITlPmnnuvQfEdIISuDg+Tjyaj
v3Ztj64ZjtwDr5o5nF7BeuR6X9AM6RRPA0AF7b7gT4fo1h5feJkO1StJK/Wrx9X+Fx+gTLbv52s3
BxuafEJNsn1VVQnapiWtnfbcd5kXbBxf065ooeWItJgfhm33aiVFtDjOwYEsYQIn6xXkUrItUjiT
s9UiyoW66eKDHPzVTUrR/yLj5CffAxcIsb8ga8D4j+vLZZiNjsQlQBWHoMWvXoWrLmsAIUSJOjeF
ZiBCvc06m8HB6FDcIkW/9UIC9bqa5Hqfr2Yp2uFrEfAosZ1DhXCySXYGrTouV4JmdGboJnkmSfd7
TcGv8XFb0xNaMl84/0nJvK8co6uOhy24KJLRFa9h3oZP7VikAMku6vH67hicvw68rThfGPxM+mph
3Y5yqpYY/f03RNLl2C7VVpOG4azp8Nt6AJUdGtzS17Jn7RJhodCGOBRWKw/N3KXenmYW19Npciew
fkA/tAlepB/e91kO4L//Nqb1hrs0+GOdJ5crGznHtA5e0Nk1tUBQFnkadUnpWPvSFDr0Fsw4VPZE
+C+g6YEwuIXHHr+ZFhplbNzwXoa4V0fb+gvYf8qqZC8OS1VcQ9k0SmrIDVNE1gRX17HrkXau0Qx4
vH7CDIumI2oDLhbWW4n3Avju+DVFd/QLyNqGciOwMJwsHUarAvSnDU2KTjvejs2ZtrbvXEJnaJdT
yia5hQc0zWL1bh8edZxYtLAV+sZGOX0nLdCmIah/N+ZgMEIdOsubdvFUFkBhCrHduhGq6V8H6t81
SbhRCTMNsS7fh9/fk8kKqS27l6QQ1otDFE/ceFLZ7C3RgGeQPX6ToW1tLZdhV/6DeljmgMg2SE+0
69NoBO5ITWCqXwFI10+Vwd3req1gk+3tvmTWc5aXl3R0Djl+OxqjDr3sT2hVPCflfV10+wIKXaI1
VznPqpDkMR6IvYq54uhNH7xxCjcuSdP2rMfuw/aoFszRdECnmmyG4FuSEGBuE+Hc1WBjj3lJ3f9d
XzbTOK42DnQ4IZE1pGh5zZ/aGoV3QdRdMtX3y7SJPDPZihYgEdAQcZKO6SmZ8IqDVndw2N5408e1
4IhBh8XOZpadgmH+KXrkCgAO3UrdmJZHC4kmZ67rZoKV50OLhtHgBmyMD2tJA1x/b9d3wPD7dYin
KxzmKrRDvuDCZb9AqpC+dDRtt1oTTZ/Xkmm4nKwlmHv54vccQtllHiz9oUxcvnWTG5bI0RxhbzlV
+I+iOdoRX+op/cMyG13u9M7dzAQZnIdOKAwecEhkuyx7kVyO93SpwFIhS4/O0SCc2j9c3wjTRDSP
iJZDMC1MLI+FSsERYX/zqXsCuuIuGPiWYzftxvr/D2ZdLFPpqMDL40q6Y+TVwRgt0D/buDZM66QZ
8yRoT7MyyeOJN95vDwF9v2rfoQmCZnkWX18m0xQ0Y245VCEL5EjjBcWrg6PEdF7GaQu8Zngc6CDV
inezCixMISF4d5ZjKMAMQfNbNnFx9Mt2RsJ03KLLNE1Fs26/5gCAw5fHc5P98OBUT8pptwQpDR/X
kao2RSOA51VYp4w+pHPFDlMZbkEtTR/XrBrsIxzqYRI7Pdbktp9xB7EeTAvXt/jzc0R16F3p9ZBz
giBZXPvLdHAGWsR2K93zDN7w0/UhPjc2qiPvvJaxyp39POZp49+C2No9t/lKTAHUXxQU1T6jpjr6
LpRoKMgsgOfB8NW7d46/WMEN9Xp24DRJ39oq5fT3vimtU/1g20Bru+NcY0/aPhj/Gqal+1qG3gjm
ynwh3xduhVs9oJ8bCdUBeT565/uFtFncNGN235DiUbD8lNQ0PVtVBsEGfwuE+Xl7lQtZ1n9PCpWY
RoVD4T8TvKDRc3Rw4Ei4nd54i3WGLzv3Th+jc+IGOnYbR8M0O82LNUUOMi8HGk/+kt3YnMe4hNMI
CtoPiLjPS+ZvJX9NA2meDMJuA2hbqmwFc/wAe+10ABdSenDr+oa1jYiTjm0h401DaUGK11uss1yO
Yyj7d1z5EiDW7JL4yY0Vlk7kp93T9UNoGkhzaWwaHXfqpIy9hP8IxuQdBEev7UDO7uyUkdtk/7s+
zuevRqpj9Sw0vSvw5QH16y8yKt0FXQX5beUNN4EafgI6/b0T3q4bh+qgPfQ552BQgihx54YJOUJX
KWtPeU7KLQG1z70p1eF6ingeweaw5wK0oF0j33op9u2HzoKb+yH6iSyVxSjN3fu5JcCfVHztChcC
kFJEnpAbmQLTHFZf/sH7iKHL7CmwUEsaJbXQJBZk98rJxn4jOjIcLB2o59t1B7EAG+VRlZwXr5W4
oYeTmpbbJZD1oRNbCqGmiWjmP+BC68U0YqDGFW/MHZa3NvDCrb5v0+c1o0+TEY1iFsnijrW9A5UF
lU3RLEBXvvO0aqZuuSUiMBhabI3ZfGTJXMe4nvf+fM2+Lc5Aq8o72AJP7Te3U+6dZS9o2rtu1oab
XwfqgTGwSwS0n2LaWV+9vGsPkLKKA5JsoSQMy68z0lpzz/wURYa4C5rfHuiQIWAF7pqNn2/wSjpc
z3KlbbWgPos9XB2TJF+RQPtG7PK9sPhN13qnYVbLPoPQMXvEs0Y2u2kWB3byZUqR+APP2DOa8WPq
OuB92RlIQqbz35YNdVMHSyayOE39/lhId4lZ1zm7oMpUp6IF2XCw2A4cOWT4SqhwQXHxa9FBMXTj
Nl+jn/8WoamumT6XUE9dCvilGcJL4PtjN55d3jSBrI7Q2NxIZhmck85A2zkj93woRcWgh0SKJOxi
ONbzQJG45NX0avt+snHCTNPRrLsGtRCZPYldt5zLtPh/eXS4KcopRql6I2dtGkIz8RHYcUklDlZa
N1+QUopAq8sPEw1PEOX4scvO/wPec0AvgMSJiEWZN6egcByEPKr50oV1v28aOoivm8BOB8KILAbj
1ilkmEYoX9nc33mL2JV+pzr9bFcGsug5LtcW2IYTWIq6E02Wl+tLZPBUOoCvBXtBMNhJGi+i9x8U
6ANuarGQLfSb6fOaVacNuPH5jOWpJLD14IHlB3sTVW9w47oKeeKK0HdHHCFZpgdetT8z4MGmstqo
QBlOqI7cG6w8S6FQkMat5f4WLnsmNhjwospxVFTTse72GZsuLMy6xe19imlQf7hPy+WhsDtMw3nt
2nnDPRk8hw4yYiCG4kEmRNx3y/0A5jkwCDr3QLWsFPQw8C0wk2G7deY21yNe7npWGgtvBMjBYuOt
nRf+xkJ9+nXP1RmblgUAUzD9Fu8SbUcPSwVNlgiuqtrF/4/vay6JNYpNau7rdxW21alNZ3mQjrUl
S2P49XpBGC+jagkart5FYGUnSiQwmaFa0Ieww5JRA9SSJcEE6jeeZOW7KsM/hIJXylPok9n38fVg
fYi7a5BuJE7azXcil20kBSAgDXRWrn/8UzvGL18N8MPHQVC7ZCBbKN+XkqJlW1j2QY7533Mud9G7
YQTNDXVtqWS+0Pp9kp26SRb52KRsi53btLHr/z/8fO4EfqvqoXwX04TOlRAK9hY0cXduq/vvr/f9
ONlQ8anfHYir/p6yMswjt9+EJ5t+PPn358cMeewMnZvvaSl+QgGmv7Tgpd1zc2HZtTBintwWtMtT
9+4D2BX5vVRnCMxZO1dGM9cEBB18Tv36fXa897EDsEoUG9WKT/2l5+rF29qqZ7+fw/odmi5vPa3u
1lxQC1oi5O2+SUvcXD/4pmE0k7VLoF0Ct6jf68XjB5bSF5l3r2APSSMqh+8D8GjXBzLsss6DVC+9
N0G2HgwkIhR/RtnMTlSBwHML5mb6vmbBQcpRtRcc3M1u08YBJLpjpH+WDf9g+rpmvaRo+tCf/epd
TcK+NG1e3KuUOsd9a7OO+sF8J1Hbo9d7+XtoL1UbDawveWRnnXza933dgKVvDzXPmvegtdPivrDR
VHxJp1B+3/d9zYKTpYLii0r8WKRue2Iq7c9Wvku/GIagWfDIlmFqnZlcWOk/FQIFCzHcCNn8ZshP
VqN93jcHzZQzJ1dcVVb7ngsf+SKg4aFxpuZi3kKNG46QXn4MkG4LVFmDYm+m77Lz/zi88zaO5+fZ
Y8/ViWWUPwwLHsrtO7hP/+qIZ/+WmQ9y4k4laN7ylkvWsfzMrF8g8gBlRMb3AAoxrnYpO/mU+OAv
qt9D3yIxdK68277pf17fkk+jX3xcM2mwQyx+WDD5LlTLT5PTULBZ1+Qyc3BihlkRXx9mteH/PJwx
jG7bTUDRNS5wvaEF90QK+l6jJnNskQLd2B7TCJp9W8TrkCoe4MuDVmUHv7Gmu3BxrC7ys6rfeCt8
zuaHeWhWns2LV7qcAtY72LjizlXZtMHPCRxw7DWspkrGQz8U6fJSAXsEB5ND5ofkiHOqJld4vvvC
yx8ny5oysnG5mOat+QUygRUIcpHynS8BQ3UmvLeDHozew5ZjM50QzTeEtasclpTyXbp5H/z0W+nn
ycEHBEa8cu725wR0heMuLwq1kH976ZY5NCz6jl6C1nIi+OjnpPG/XT+DnzsHojMlsHEq1hsxAfWU
Q24SNWbngS+/rn/ctA2aa6utkZIJ6htgkAcqhKfhH55ZKkpZ+Xx9gM9/vatXYAMU892A8vrdtXPn
kIkB4rZVuREIGfZYpwoqyhRAplK0723hOu2BWenkHF0P1DdHWSvHPnYhJ7/3TURzZwEfIMo6wUfX
oJ6HUB14lUAJ93Pfx9cJfrjlSzbaLTjEu3er6doWzBSMF3EAjQ7rtG+Adf8/DFAXdUZQfMI+V+jP
HpPxJwvRx3D944ZAUUf2kz4PJqAH6WXljFgbnhRoPETKnurU/zaBDXtjHMNh1QH+YmSOV9E2BN9C
HsaCsu5g04lFkBv/c30mphE0r2QntZtw5YUgZoJouZP3oMLOnsopyzemYDIHzSvNQJwMYT04l5qr
53YBl/P+Z7AOiAMvJby3j1/Pqy4AVV7bfvUKsfUO/vynEx2QINlQz2oK5kubTZBSSal67BSkdK6v
/OemTHQsgrRYNnYTZFNkVVZFRAS42xlNm1M9FX3s9Fsu4/OzSnQsQqFCvMq8br4kbpdYxx69IQ9j
SFOwG4asjmZ35hOorLL5733z0iybJcFcJz3Qr+CHUZeCpeDPrDIr+Qs8gu7DMkBy6vpApu3RLRww
aKSoXedC8IYCf8RyKDu5lQT83C4gMvlv9yG5sEVasOqODmVfHjgEVC5j2dj5Eaq9xfu+Gei2IYpi
Cld8nISgGDj7QXHq75+CdtPN7dg7FWSKY/QfQ9jd8S4zArvYSr3HXT9fr8Ynjq3GBPJLqC5LBFkn
O8uG7AU8XT0a568PYTASvQhfCEGrcujtS1GPBBwSmTi1PujGWZgnkTvRXVQhHtFr8QEknNy8Q8dU
0ITVoV7yPvbScOtJazhMejmejZbju00yX1RG/id4Px9ttNKgfWdLTcw0wPr/D5edDfESSIhm812P
jOmBDt7jmCC23BvUEL0OLyy3QiBZ0EvSWOOZDIFz5E2x4TFMv16L1avOsipoOQUCEKIpjepyDi45
uuUOqDoXx+sHyeAsdC1Z9EiSLq9CjEFI/m0YJfSBSrJFcmk6ppohg0EY5OFezc/FGHxbO37WeAA6
ziewJMf7JqBZM0iQm1kVnRVDIm2xDqRuFnX4R8tp1/f1GjzFW4e3c9N/qQdILZSB95iyzTjGcAfp
9feEW6JC3rT/wkO/umeK8gMBUv4M+t57nrSgpcx9jLpvJuuP+GgMRCQhOJw9HqU5wo2pLceoIM3v
fV/XrjfbAxS+IxW+LtMguAXZGqqkaMQ9XP+8wRb0snvQ0V7NINO7AxpljiHsAI0D0nlfgSBsT9eH
MJiCXnsnOcB6XUPdCyMtXPfUQMd82YrrTb9fs2UG0vouK+wkJi6aBu4ZBavNKYBomfPVnsZhi7Xb
NIx2PdNk9mzfsvE2SeuHxE9L8ANy8Att1RpDnJX/pkHQF//vM8RAFs1pyrHLY11RCF6AFIl2868+
a36PI31cF6zqy6O1War7h+X8syE1Ax9HBY2Vii8XkgAcgX7eDPrX5xmO3TpYiUjSw6p0FyCTkc5/
F+2C1qUWoinqTnkeBMOgwQOm9t4JbffdTXwPqJO8m+YHO3QW9QdxRlWDCGSNNFXVTX1ULCHo/Qde
19Mxz8c0vx8aNuxqffaIXukvrBq5F5kmeLjgBENMAw1dpMp2pVKIXuRXeZO7ZPHFubdrhfwkyrWi
m461rZwcjXxuSf63y1T0Un8iBJsEt6y4V/5TC2XKmnQ/rn/a4BL1Qn/h5Z4TAGd6DiDAempzkSKP
6yvwtOcrAQ3eGq5aduGfsB2rGX1widxFFM5kEsZ1l7PzCBnjpzCvx31xoF73h6Z4ABmT0IpnVcqo
CHFtWPn08/o6GSxdr/rTsBOkHz3ce0M1RMRXbyNI6KO63aotGdyhXu4fm6UqA4U9LkTnHesMzzDK
6QbOybTLmh8pVNOl3eJbce30J+T/vvCR3hVj/pZYxXHKthR9TYuk+Y4aikXu5CA4sKd8PlCgItla
a95mpDMsks7DI6wp6EYnLS8IO+ajhPjjIUGqY9cW6zqysgGLRwfJybjtkj9jCYmJwnL/qsBcu/GK
MP16LSIImF32ZPCzM2mhcZKMiF6zTGykmg1rr2sTjqBHrBxeWHEikZiXw/SdWwuqDZPagDSZfv06
8AfjhehVSaQbFpdkLgGRtEBtXvRy6+lg+vr6/w9fhzI41OnyurgESqAHgkvIcc7Z0/WdNcTFOs5F
SMvKXTez4tGdfq4ZJht9ED3zjjZYyK8PYfr9WiQgfE5ql/vy3LvAfkeSeaH4WXlypDuXXzNhAI5G
qJKMxcWGtFpktyWNGrblH0y/XjNc6RMbIJehuMw9WGZs0dmndJT7ngw6U06PIn8AAijBIzH32W90
Z32pRm7tqnb9P1XojwcHatgAeznFhYLK82tiN9atB07S465t1Rlyai9o2wL0lHEdquZAi7z54syQ
Y73+dYPN6owmfVZkSwBxkwsb4BD+kQxA+39zcuzNKqRpCM1qKUh5Zm8CwT5UGpeo8LkCm9T8v64S
7oZXM8SoOn/J6LWVSDmWqBDqeRwTfgN0R3BLUyikJQX1Iyf12xu3Z+AXbBpvY+kMN5pOalKkjde1
w6Tw1IXSKG6zlTIbj+sfAInfWptKUQbD0AUHVb4kY6YWdR5HVMsKe5lP8IMbVRTTxzWTTkC3X/qO
UueV4L2vCGS+2L62Y4/oqLUAGW/lTOhRwl8d0m7+H2vYCQ8Ci9a/vbXN4d5mshSXQkGFYJ4KfkL9
+88uq9ARa2jGF9AGhkX/w+reM9y/xHd96AFN+YZZG6xC5ytpRwj/ED9Q57pBDoDLqjqB8uqH33Cx
QRBqOJ86eI2VUBtic6jOaGRH3zRMYeh/9G1/Q+V4TMd9VT6iI9j6uqk8u1DLXdEhIEpS+A07mfc9
O3SakgJCmHZN5HLXUvaoStFFVgKVg+u7bDj8OjmJRBZpwcO2OoNE4B5Nrypyu4Xt/Lh2Gxck9dIO
gcSZpVV2sIPwOV02s5ymX66Zbds33UA6S9xC1xriw3PA4lyyYONoGmIVnZGEFV0OypZQ3CZB9aXG
274fymdZBTeOv8mwYTj+Oo4tKMtJOs5YnaHC9QzaBidSC7SBfbGFDzIskU5DIr3SsQvwPp4hMvlg
r4XtZvfJ0VFrM1gPAQsN6wup2j6WdhWc83rYeA8bll8nHymGyRdz5jd3Y28rfgb7IqK5JG2Lsbxt
St63za3lVV2/0bthWijtemYQllQd4Bh3vZxmcgNfFyANJqW71YFiGmD9/4fwCEBCBL+TDzkaqHVF
ENPKIqAKn3bZsK7MN0MsKEFXAM7RMlmRBJEZKHLphgc1/XLNhmcrD2oGxabLOOVdNNvysRigCrfv
l2s2jFZpBImWXV9UGNCYQyfmuSFDvnGxmw6RFk6zEYo8EEBoLmpEgDLbePCVSRTaxSFc3/W7pqBj
1yC6XLGp6ZqLRNB+LibQfhRFV56uf91wf+ngNRnIRBR5JW5XFyEpu23ZkwDR6czd98beyp8a9liH
qoHvjqiiaZpLO+MA9U7OH6ousTdOkMHN/QerBnInD2RIDV41ULyXnXgokO86IIv6en2RTANo1kuH
DqcU5bMLGgaJimbJ2dluUv4nTaf8dt8YmgHTzsX1VZbili6QWFBB+pDkzkvNssfr3zdttJYpDyi4
g0IxIYKAuusIUBxkjd27JpenoQjvO76VGzJttW7O1CccJanmktCanUbaJQ9dDmD/hkGbtkIzaNL4
bVCHfXOxqfoGvoYuaqfweUiRR7i+Tqbfr9m08EmQiLBsLnWAYB2SRucGXVHnXR/XwVqqV60/JS58
3QAoqEwAA46aCcoU+368jtdCKdxrBjdrL1AzrcqIkVTE3VID7Ljv96+H68MtY1dzP8qkX+7AyzGD
OCN/DKDGs2HGBm/6H0ZWPxlhsrAye/Iek//j7Eqa5NSZ7S8iAgQSYltDz2276G7b1xvijgIECBBC
wK9/p/w2bbkpvqjNjRsdYVQaMpXKPHmOjdHwRu/j6m9U4bfesCunxxVv64pMFvMQ9I9kUV8VSrRP
Bdhyd6HdrHatmJkL1eJoDxMJof2jAVJhhw15OZdOHroQara0SZ6QILEbm7E2GceipYYmasVHWDQ6
1oEv7nfSQxX+6neBS2fGuipgdtTdLVN9Odw2hYj+mzrfbOUC1zbcsWWpIbkeV3Z5mCkQI344fjc9
+aaW5Kuvtrg9VszZhWwBbe+jABXm91kP2oN5IOP9WPfd4Rp7CFzIVt1lAwD3S34P8obqVkSRPYTD
Fr7746MUuIgtK8HdmViS39dz+K1eumyHkPhO18N3Y3BoF5lclWMJXMiWGCBBm6EX9xkVra8ijh7n
yb8F29FblqDJXG+JSX+8FehX+tV5KDl0fOFtd0vOTWQ18z9vH9W1tXJuaAgPqx7qFvpBMsIsmjRz
7u3tVIKbuGeF+KS8wjzGZAnUVdd18Bsg2ZOQaASJ9r0qvALymbYLy6NZAv1JzegTPV13vhwTzzzZ
cxoO+oGEc3MEUFl/aX2/3tj3tQ0hv24I2ixAudva4P7cMvgz6G5HMMtd99Md49ZNK89aCsG9D7Uo
cNEyr533OagXflzx/dh3Owd4IUoR00K96DAO/hQFRM/TuO3MuJGH/9C74vvnRXt31ZE8Gfyopd0p
qnxAzjuUA8tPSVXV2W6JSbSVHvnQB2IYZ4drlphJJ33+ahs97jkj/F6WKL7nnMa7QQzFhqc695T9
Vu7HOM5ed2KSJQcF9WuGaAD0YvTRDP2z9MvmQBLgfGUMXekaKY7Lu3NOEH40nLP7Jhyt7fx6ekEw
1e98hYbaIoj1X6pUf4Or6izJDQ2HbAz9e1LFVw7qhG41vNiYF4F9meOm35/FpBmPv5hQPaGFO0Hn
ebY/KwPlcsujrczSDefQ5BD7oDG1L9YgQ3QeUFXqixHIX9pKAIiALqlYJM//AwR55Vi6EZ4CjWXf
lHHxmhUivqkFHlFGR+aYLyiIXN67D90CxGydIA/vQYxRE/tS86G8Q1lh/JR3/lYv+tqaObeAzeaK
657bF79Qf3Njf+4Rmzpv7w/V312EGwebhmf7FivVioW5MZ8uEkixWV6/os24RLkCNYus7cV9RZFn
K+PNcVYszI38/B4Uw6FthxcU2Ly/RIP28ayDO60JxARZM5IHm/t3TQiLu7xPH9552CfHdZDZy5sM
cg6vypLwMCO7tIvO9ux3UYIKAwqHiem2WATXzp3jP1SJJLFeDMQ2IYx68PPJv/Gj7I+KA8J/3XQc
l5GRGm1Etp0/153Im7+EP4bRbdLRrADaSvt4Gx8Mgp/5gKI6Gl42FnHtsLs+o0SDY1nw9tUGKPxY
0avTMuOIXJ7Th19niRsf+l1A2qDOzavNh/YT2NCKm0qzqLhmyfD581F8d0f5cQN2EJ53L3OwjA8W
/fPnpB9qgBqZ2ImZlwQMKBtjrU3F8Qqyk15YSr9/yeiQfK2XIOn3Y5LzrdP8oZliLo5fmMe8KcNR
qteMTbF/VwtUZMUO2MQepEN2tgBm7/J+MuoaHAXGcyJGWzSZ6brGvKJCoRUgUMoDy0ck/2l8G6fX
bf95Ld/tT1ZQZBIq3b3YcCz9vYm1oH/lST9Nr5cH+NAFYBKOCzAsB9eMaatXkLTLfd2Y+QZw0Wkn
WIV+TSWhLJxvhhAfugAMRn6dDddm9HpTJensD94egJ/uVmiKKlfuk5vL81k7ZI4PkJDZXcImrF6L
xbBTXcdmvEUTAc1vr/u+Y+2+QBgatFn3Ks9Yfi6GpDo2orFXEYCzxG1RmBdhK+Rmy1ddgR//oHqu
kQTwOeU3U8OScH95Givb7rYpiAJE+TGj4sTROvBUc1SUQYegoGDTs4e2Ul+bJoo2tmTFLt1WBd8D
mCPoLciCdW7pzuaFzh6gSR+Lx1nSxDvkIziE7i5PbGX/3c6FrCDSJorFX+rI0meoSfg3ZOZ6w1pW
DrCr9GuHQjNQf5WvJi6QwOWtf1ATS+6KSvGNnVlbrfPE3lk8GF5n1kaseJ29mB9szpDwQWgTURru
Q+FtxTRr6+TafcGAuzVZDs5jn8x3M0g+5XPIQV26setrAzi2HslERXVvi1fTjPpW4yF9j5TxFkBu
bSMcMzes06RGAPvqo/XD35HR0H0dWpof+3ZINh5wa1NwbF2yrEP2efJeEKeM3c4sZdbuKnAxHC+f
1ZWtdjsYoK7eIf1W4Psj2vu1joJ73rQ7aGHvOyv/ujzIiqW7nQy8CxZA5kT/qulQxs1RL+Auu2F6
bFi3jypw8X4OpcfHfw0Y0O1VaWSWuAyDc9NADgOqMano1LkbjQCOLtlSbyX+VvbfZRW0Bjiu0s75
a6fH2UdngwqjfTY0CXtY0Au6ccOvHAC3t4EtFoyuvOOoJ3ZgvOVdnaO+6OEBf3lv1r5//vs7W4e8
Qw/+mSVOVc3Dz7KfBJT7kFvc0jP+mFQA2+BYuRzHzPNZEH4xuiqD2zbJ4hkNRZBZ9PRubrokeSIm
suN3cAfP5hvUgsdw2BUMZWuAceUsstcy8SJxnUG5/INmLFkrqyp8gQoM33M/nx8CvLkP162m4xOk
CECaNEThS1TWM1ripP/U0uvetFhKxxlkdSChmy1CVHRAV73jciqfSSub75d//MqBdvsPiojaaA46
8sJHD3pezMPzdV8XjVwOXG/1ra04nN/bECCXElIbvmRnMJOZWv+pI91zH/fNQxC2V15hbhMCE8iV
tAn0OIqq86ujjqQKvpEyGcK7GI2j+fNYGdFt1HxWbMhtS7Chp1tVY19kKZLvXOmguhn9YvE37uO1
75837J2NDiwb+DIb8V+G9uDsMxo36HfQtHDv6+WNX/v++e/vvj/XQnq6rIq0iHDf1wX9AQDv1pNo
7VQ59i+Gvs5JG+Yv84REzBxmE9sXrATNz4Ds+nU3vduPwAV4Qmw9mldm8rG5yfJ++BH1QVtutCSs
TcKxa/RU9iBODJIXsyzFU5FlwQ826+ZI0W7ydt0mOMatINRAC554T5rp7lAgMjoGwRbyjqxssduL
MAdqAaV1GXyRQajLBxCy4crStCrkH6IWcfks8rEHowciJnrI2MD3vuBNclTjMvr3i1x6dosqV5ya
OpTtfQaK9PIzKmqtdxCmx7MQtCxmrnem6Nr2EBUjwOUFeBKQqxL91N4GIR+6wzQwSn7EQDmQayBJ
LPmtDaIFi0deZiLVAFw+GZN3Dy3dgryuxC2u5nDHe6OlJwRieLx6SMUOBXZkHhHt6ar5EgzdVg5k
5Xy5/RBatXWS68S8ggN3AeLfhD3YQ6ByW98Oat4Ckq74Xnoe/Z2dG0PDgACP9mzB9XtzpuCoszxE
o17THRbi/XH5IK/NxfEmkQqKoK0m+iXjQDhECVqzxBDazxNrt6LWtSEcn8KGYhF1FdMvVpDy2V/i
ds+6hu87BXrQy7NYWyv37cDBSdaKVjz/NEcxmu+RwPOn48D25mHSHy4Ps2aXjmPhY9DNJSXeCcDM
er43sqtvbD6yYiPcWTvCjlfpGF1qGevuNQr1fF9Aq11klO3RdQOSxHa8uTa5yhK3c2IugQn3Qzq8
sryIzR0gfMDLkCi0cJO0K7cUT1ZWzNUZ1nHkka5qeIr2P/+R8ZG/5nSMN97uP5Grv9V8MIvzQr6z
ETk2U4iKSHLWGK8XeeM1ZhrukF2FhLAPwWH+iRAJsXMmQ7DOSnhGeidGL2/F3gYtheBxlMewq0hl
e9OESt+xGW3V0V61VVaXh7pinB8jEAoP4qaZiuJBVHxmrxIqpyhncc/0DyKZ1GOe51BbpGysEsTJ
Ay3DZwHgvN8erBqsuiniTOe3c53U9JPgw3WKMsjmOE6CV73oQjDYpRAyA8eXmkM57JkNa7FrvGW+
iukVwzheImv6ESXJtkjxQm/lnY7ywN56HmhTrzIsF7ENqBuKn4Vq07moIlAFmw7BRtX7dCvLt+Ig
3HYYjUIMpVOuUzQD02eVVa9s5v5XFZWvS4Pe6svTWPF0rsovVHbzSXlzdvLruGoehJbih2CyTT71
rZ42nMSaSTl7oWW7QNEn79NMxfKhjj36Z+MZdV3s5Da/ZFC78CcZylTwJTsIvL52Pp2qu16I4rrN
dhtfMm9AoTYyYypYkXxi9kxphJ6bw+U9WPGhLmWzaIqwgIqTSG1uWhbvoOkzht+UWBTktpc+JJ9n
NELxP6aIdZ3a2Pi1PXEct0WAAXr5XmLQZql2WVPJZlfZztuShF8ZwO2KsWTyGTiOkhMrK0EfZG4G
pF0HE/x7edVW7OO3xhgIoNvYiuQEsdI3FA69pxiosk8BxLaaXazyTbjguU70gcd222N4xr3YW7wq
ZZyO912r7+cIAGZb5QKECtUf0TDelD3qCdfN6zzfdxeEP0Bbfu5Undb6LPJYlKChMkN3r6HkhsgA
seHlcdb2h/w6Tjd68VJZ0qQ+Fi9/ngckyE+tnNl8ndG4xMYq0l4fgiD4FPFKgH2F9cu0g5r0tQvl
nOCZ2iWvu0mlSqNP3wp7ozvkqTVBWa+M9VaCaWWdfmsPySdG5BDVqUl8gj7ZoXjy+qvYmiCweT5z
7zY7G+TERg+3iIAGwAGINXXoUCrYCDbWfroTa5yTncLTTZ5GEAx99BHp30O84PWq8+P2hswxrQKS
x/1/kqr6H+PzKb+FoCGCj+u+78QJNuY8LFCJejUCb+KDTNgYPSZFg7jn8gArV9/Pp+y7tS8KMTdJ
2Ys3HefywGMfjcQTb+5j4JlvLg+xtgHhr9vL5mEoRzoFJ8ZryHhijUCenNTht+s+75iw7/lFS9F6
/tYFlj0pgVqjMeGVDsKlNZaIa+YKilWvnPT5LVc9GIEWBq35jfVfceDEsV/V9g3c59KlmZ55sJ+j
EiIFKiRl8ZV2Y292A/KFfXp5qVY22+0PmfO+yT0T81PX8/oF99IPScPiZfHnP68bwLFkueCBiONP
TmDZ6+67pqd7aIZEN8iJbFF8r1xEbn8IK/I8iavOS63hyT5a5BHnaXpSHD1fXZzrXc9FctNakO5d
ntOHKCSWuC0jsqYt3thl+Crl9NZVgIUBoUj1s7Thw9J6uyWa5D5MlpLteqgHbYy6Nk3H8KFFIwNO
2/GVM4BasqJ9tD7/x6AuuUMi0exKEz0MAW7gy5NcsVEXwhjRZcqLSo+voPVUB0Gn4VAl+T/Xfdxx
AKT2/ECOdXiKJFiLb9isWH1bcSq/Xvd9xwP087RoKU35NrasiJ+N12Tdd9F68VhfuRtOAkEHoSnQ
xj6++h19FDS/kxLK0AzR144b3LReA9qR6Zyyum5GjleYRZ+xtq/pCeSC6smKjnwKGIzpqq+7WESw
OGUheMKaVPIpbPH6BCu4SY4NWhDA83jdGI4nKHTgwyd7CKmmkNwwqszNUqnbyx//mEcdBWznThdQ
PJ5GZHKfgWh5mKP2KVrsAcTwX4THn+szwQxa0T/TpP4DtYit7roV7/lb08nE6LyUS3QyVVNDEA6Q
mTMP601Myq1o8fz7P4iyXQCi1QoiD4n1Ur+DOoKKwJfAFZ65cuL6aL3sD5A2hxuAs7XpnF3Bu5tf
MS6jMR76FJjl7LNuS/mfpW334vke2ZLPW90ox/SFXOoMHDrmldjgs+4kvfuJCBJ0/nM2tXpCTQHe
rWmBe0iiBy9rvlw+ISv+7Ld+lCXSPshigpMIW0C2UBsPxhTEVm15DSAeJ9DxCGBEnbTwI3YiS1H0
NxBTWJKjbzjZyO+uTcDxANbrIdEHbqCTP2mT34iFLcnt4gnz3+UF+nj3uQs37KIoRrWlTE5n+v5p
rzyBxAeXwdDsexpKflXlADV055BB1EU2Oo9O3IzkE3LtyCOyTc6Gj4Mn7najdKqNqwjEnGmNSvDO
lJodwf30A0csT5sKaPLLa/XxXnAXbxjNfosaTIf00BCb5UZIH5njvs/a9qrkDXcBhug8AnU69VXa
8czeapH8k0XAZi72quZ7xt0WFMAXA/BOGv8ETYY5ueNACEd3g426rSBp7Tg5dj5XXSkIwZUi+tz7
MyLwUnLo0QAbd7X//bptcK55lMjtBMIS9VbESbRAPi8v6G6kuHkvf/9j58sTx6RnMAVLhf7jvwvA
F/v6xoubwqt2UnaGPyR0jrPvgYY6Qn7fFQClbpVu1w6xY+k6KqJhaJv4xBsfIoG7psuD6u84iPzw
DxsRoAKpITnZqKKvbJQLO/QbdD357aTe5gTg7AI0PY+iQMll4RPfcI1rQzg2zwIxlX4zTSe2RPX/
I/N0Nmd/QoPEbgQAKxbpIg2LAAJsoYV7N5Ml6lsd0TE5iUSFG7natSmc9+rd3UiYH4+0Lv0Teurm
4a6IEp1/hfhY2B/bBTTiG3a/svUuyhAM7oyiN0y+FRknj1HjfVUeIm9ggbubWAFJdflgrw1zXsV3
swED5WgkeClPwJgvMQe3AQiykx3v+aAOBYimxnDXj3QeDpfHW9sdxxmQEc2NMg6qN5tVfbw3pqLq
scIeyY3t//hJxl3KZOBZgoZkdfvGR+nVOxvr+aXomCmfs6XOH3JryrRES3CjET5FvXdnB70V0qwd
DcdLdMqnDMpD2UmV9SsqieIedGOfl8TfEolb2y3HHxBLiEYrVHDivJY3CDKygzU4C0JExctIzIY3
PVvj76EmdzGJha7rLmhtk84AnN/N0wSmaHQFR4ib87JkuOxkEeWf5rw2xa70ppZe1TaPtirHP2BC
xRIL0b+x0QAHMYvF/BOPKM1dFdhyF5KYFSWhURMCFI6s5VOkh4bu/SRO7vJwNHzDplbOuItL9FmC
9u1iCE+shukcu9qU3bEHQ/KGn17bnvPxe2ez9bKMlZI53k8VEPSiHScIRHk73UuBVi45HtqaHSpc
EhvzWTnWLvVy1i+lTpZeALFvlngXoWfynkuNG7wFy+11jsFFKRq6KDzb5HIi6G4kR+ZDWnPZeyWL
wRZ22ff87FL86Fw7UQIbGKE80BmezsDypnzwa+ggQnQZXC672QxB/YDiPEn+7fWS53swWI/5AZ2H
vLjXXh2ZA62zNv+GSjRUky//prWz4rgMDk4WajIceBN5/SmalLG7inC5VTpb+77jMUTY+dAG6JNT
p/vOO3RgY873chL+sBEZrQzgYhaB4UtKr+j6N5IZ9mBmZo5Lp6a/Li/PytFzwYo6qsFXXRI8pcDM
TPaCDsBI+UOHijiF+M5WpWRtmHPY986ibG+NCkCcfdKLaOInMFp7/1oIPWePdIr01lthbZSzV383
ikCbv5wrhVFIPn0GbZ2/n8EsdDt0wVVYZUQIv45AmqWPNHiAT90Qkvko2qyediwPg43tWLl/XM5k
k505S4Oyf/N9DQ6BHNyrIDnO99A+FIc+H6uNGGvtUDlRQoZcdJPnAebhdQW5KYp5ZPfldK7DXj5X
K/G8C1fs+hDC4WE8vBGr+8ck0pAlAD6dElxzS7KccgSM9rZlEaC3143oGDr6K+Iyo1qkxgui7xGy
tjuZzfIgICh/KLIWRTNfJBvTW1s/x+pxh2a+DfzoZKsgBtEfB7vjATJ/7Lpr1AUz4qGDJjLQgKcM
XNF7LNl8p6ZK7KEBfpVeOQrHTiTATJ2wCH72DXDH4AHQLO85HMLwuivUBRZKVYIFNpqaJ+TU0CXY
ku6+rnK1q6MWgi1QvIPD76fd0G9mCFdwTdxFGDIPDdFxzFuENr13BjSVc/5mzBR0O9a1PBM7BgEF
NLEUn0BVKp+XobgnuZ90R69cQL0DjJo4ghim2keskUcyjOoV+kwg4oMqmTrUtu/YroMqdwfg+MiW
GyBlB4C+vLKIAZskY77zbByHdzZmYf5pUlwOz/5YRuqP1rC5g/BEmfv6trWQori7fOhXzqGLd5Rx
1wFpWoxv1vOSE7ATNr/3IJ1INp6TK/6Insd951FVM8ZV2RB6kqTy09mC1Ezmmj/Pi5S7/4HAdG0c
xx8VYSWyRDfjmx+hqXBm+s4otGOHC/KSqNB9ubxaK/cDJb/ORgI6Uw+IvE8Er30os0ndzXsjELTu
gsWjGw+ktbk4jsgAQ0YhoVWloE2tP9uKhbcSrF57TSTu1kBCwea66ThOyC9Ap1LNBTkp3VPvsx9H
Ot5JsDm0t9HE7XDdGXNRj2Bfj2gGcqQn24JFHlBqcxz0FnRq5QC7WEeAqaeJVSY8KROZ26KdIRg1
+WoIj5fXaO37TuBBCBeLDkZw5CwSmnyZBwiLJ+lmqXDlSLkYOdLXg7DoS3+zagnnG0he9BYYVz6p
r0soOn26bhpO3GHGrlWl4Mmpjf36sQ9t8a2K+i3NuZXLOnKsnEUVAJ91K1Og2idwj9qbMwrvRphx
OJzZOMKw8DcO09p6OYZuREhMMg/jm5qG6HhG61oPr/dcXIdI4C5QDvUTCHkir55GImY/CGeW7ZNp
yc3GgVqbgGPdcyaaqOC5TCWtqt256+YmA0ZyN+Tgor682WtDOHZNWoT3ukb5YY5V/QmStUMJFmGV
PPUDUT8uj7HipFxs3NwOTdwrg/iMBZ+LIqiftVc0+ypE82igQu+6+8OFyPnJSOiksd1RbhVqtZx4
7TcNDo75FhQpxbwfi8SnW4X0ldSUy39aT2FQ0SEzKekh4mpoZPcdpf+eyV4Yb4tdp+L+MFNzB6Dp
31et40/ZnncXJATo56Qtmim1XU408uJDbQ9MgznroAs2T3tP5N4W/GLlYLg4QMID8Ji25XIS3GTV
MYrzdufPRPgHgSrZdbeKy5Q9t0Bo+/6CB202Ik0Q2k8zhHXu22WzFWTt7J2n927NBBRYbTFl5Yti
ijyDqDApIAUZVI8FgArPS7AN8FlbMMexYaShT3IkJMG7y/YgVb4DteN87y18i5dkbQTHn2lalOiL
A6pHl30+HVkM0o2ip4F3uxTLcpX8F+OhE7jgYVvFOqDhyaeUAozC6KOc4ulF6PwqVQgM4fg1VoDF
DsBVAb8JvuNbvJ1DMe2TuvLnLbjVyjXzG5V2FQdcCRL8WcxeH6CfqmbFTWkCRfdjx/pxr6mf5UDX
1OLKbLgLnZTQQge8wg8fayT4fwBCvQxf86AUciOiXAkvXPSknKY8S1oegkV1Ciq780mShU/ET6Z4
w4OuHDCXXdtaJmXe2uXkx6WKIK9oyScLSn52kDK6slLsIim58qe8biL9phco2e1U1mXsvoe42HC8
7CbX1uk8u3cmz6s8yf3WiCdexhVY2jjgxfsJjbIb+7DiUlwkpRlBrFPEffbYkahCz4o9zBPkfCRy
Tjce3ersXZuFYyOktfXANbI/amrL776Pu5+P8daDfG2nnWu/VGBajpZ2Oo1epfc1yLyPRhf+58Iz
G5fVygguBLHrew/MxYU5iXLRew7e+b3sIaEy8uzrVfvs0lT7eU67qCnbNw1zMAdZLeybggxpu5F3
WbnhXQCiRL9L5o/KP0WlgfZyGNtyb5WZvH/5SCKG2B7lQolHUDLKfAdNWFF8GxLVgdfuugmeD+C7
g0wiY3oPEOyTWVgV73g2xN+kHvlGUfInn+AHGXSXLrHrp2acwsw7+SQsDXD+la//i3IKpQphF0l/
1DOSdGCwpDNCHMivevEXFCk8fqB9mQcI3qKO2GOGNDxELuKxzceNma/AifDvf5165FlV+mS0qT0z
5NRJz45+Qo8KxHldEv6rJM8feBmxfeublyoLtvqoVmzbpV5kMo74rOfhVBegRATAotqDg9Y/dpz4
uyncAkquDePcsXUjva6bNcraqjXdibRgDb0VgvX+0Uo0Cj8vHkKgjX3+cLAw/Ekl8e4YmZJNZb8k
0RGtpJ9B13AjFVQfwH2Sluf/uXxW1wZxHMrcjrKN6jk6dkbfZ9gUkDV/KVXx+doejjB04YzAnUyh
ZSQ61hMdvxRRp54QN8DFX57Chx4Xn3eSlApJ1oGDxvNIqkz/JSEn9Z32Nvl6+esrC+QiGevAg/yb
9KMjMzLciSCyoKFtvXLP0MsNak+J/1430vkXvNvvIVnGpYY08stU8mc90IeMWrGrG/XkR8Gfl8f4
MLzCWp29/rsxULfOZhNP9QuX+Q8U6B+CUb+MmqWBj0Z7Clzm5XHWVs3xA1wwoau6y1/8hD39pHbH
ft8Gg/4i++Ea6Brm4oTVvvTyxOB1gNpuKB9QTfB3nlDJRnL6w3sQX3dMHXStoiIjHdIlWqbXpSrG
Y+lV9XMBmbs/Li/S2sF1QoVaTX1HIz6ksg+ru9kjYl8xUMVe/vraVjuWbXtEHeXQIJM+FwkOrv+n
paA1NiMoHyEhPoEX+vJAH68UcZGKw+APgSqCIU2Q7EbCF2nMubLiPjR6q8v045VCQv3XYxuFAzDE
cTWlYGaYdyM0xMFXWG6la9a+fl7Bd0aR+Z3VpbWYAJ3YDrdlu0s4+XZ5dT62BPDv/vpxFSVc+EtO
gD2dUbFDC1g5nhLb3+fVtb/fMWrQKtI+GliSqra4m6HNu6tEeRX3c0hcZOIglilrg2xMW5TG/l89
chYgX7q8Omtnx7Fh6Glm6KrpdJoTkx1RSmj2cdQvN+FMtzLga7vrGHIRs2DyrdFp5D2Z7N9YXuV+
iItGRF9/CXqYNk5FEvznM9YcywmsXpfXZe1HO8Y7lbGccplhXQJ2TJrhuYz4hrmufNoFGBIWzaib
+Ph0DvmWidyJ/DqfSVwuQz1XrMvk1KfIojyCNvprAXT5jvCtFMfaT3cMFe6S59TwPk2WKKieg6Qj
Jg0b27LXy8u+YqwuZyE4REOI8jR9ylqWeo3+bluzp9T/3nrN2+UhVk68CykUaC32M+l3aUHtJwt+
SQges/shR93z8gBri3T++ztvpvuqrOop6NIJZSwkG1BB1YG86soi3LFXH4Wr2s6qTzVopXaVtj9M
FG7R0q6tvmOpbVYmquwtPo6a263nJ+puJto89AmDYGFU9hvGtbYFzr3LPTYCycKBPWq7atyDZRdZ
LNsQ/++o6Ig+XN6H86H87ZUWEu6YcI6QAjRCyqTKk5+mIHyEHM23uuvuJ0EeQ7LVm7syjAsTBGtr
CaKZMEpHdPqzTv1R2f6hVewY1IE40HCLkH1l0VxQYAXKUK1tOaXQRDmIATLatTqgcX7j1K593jFt
cDCRaeAlWow1SiYIUsk+Cppxl3vVVVw2IXERgRTJE6OztkvbuHv0Wf33ObSO2XiDM/Z2ec/XZnH+
+zvbY2DUI1GZT8CXfGF+uyubfAfA28YarVi2CwG0nGrIZ+splWXSomoBltggHq+7zlzoHzVhEzQN
3EYQQDFyR3Q0vmnID204jrWVcWwb3XLDuYeiSzsBXRJV/c2H5jYPxitv+dix6bqeQT+gM5LKIKsO
WRXl+6zZ/Po5zvzAll3KwaaCmAbkO8JUmOq1Ghl0tpp9SIvjWeTRG3CPhnV6+Qh9mL0KUQv+9QjR
eZ69eSYkLX08/urgNqTevuyjH5o1tyoxJ3Cof1Ww7+uGcyJrC9GbthujMMW7IJ2r8RiH3VM86E9A
Dux/ziwwEG9qby8Pt3KEXUJCKLgmwwLqCEQILeaXxwU42jVtt3IBK8fM5SAciEfaCUTt6SDjf6xK
/kFva7MruNy6o9YGOP/9nYUDhxiiazqAn1rA4AIC/dshb/a4TLaInVb8uYvuGwKat61fdukAyTtI
mTyUS32L5xV4h1r9cFaguLwTa+M4N7kX9204dlgptcy3QBQeoSX3V1zRB0rj/2GYtQ137F40XhYT
0rVp1cObD8Zv9+W8qRm7thuO1UMjBM/AxirYJUAJk86a3SShdL8E4AK4vE5rE3CucXR4htFkbZuW
sv9rbIYBJNlqqxi9EvG4EL6Z0RDicY1J0eRxB0XpT4m1L8jHfa+aLV2Tld/vQviyChppliqVeski
H0QAcU4f3JbXXUkuhC+raDYsYApLiaH/Uj0UEklvNW+VzlYOqQvXy8ICtAGFaVI1gtobAbPpIART
YZ0gtBuF0xb0eG0fHKtm6BeeS9T9Uj9JQP9SFUvwQy7IwILPuORggE/y16uOkwuW0wEejVGulhSy
inQXQEBlD+bhK6Mo6hj1TDMPmiyNSpkXWvCLLj7AcnW064tC/XV5Aism5+LjyrrXNGnKJg1Qe9h3
E5igMiRed7wWWymHtd1wrBpcfWMf0r5Je7t8ZsjpFjE9xAm9Ob+UrpuFY9X5jOgMF22dWsSDpeoe
/Jo+mZheeQ+5eLgyBmF1U2Z1Gi51sY8bNBSgjaE9Au211dG5skouKg5sey2gllilVnhfhk6LG4RW
T0V0RpXU1dfL67Q2yNkw3113hWG+JrwF/RIBN8+UiPYV93Z2lAJiEcSQ4rqEMcpwvw4EAQTAyUDu
lmbQrQu5uTvXIs5xSD+orat1xRW6LHIdgfpuwwgosuRgd+BirQ+RQQPpdUt1HvXdUkVVbZchkkUK
h/u5FEjw0eXbOdPalmR/eYgV23M55Fi7JPr/ODuX5jh5N4t/IqoQ4roFuttuO24nTpzLhnKcBCSE
kIQQkj79HM/yXzOzmM2btyopuxt0eS7n+Z3N5OwLUYx+R/medU0TkvemhrL8//cr/uO+htUehrSr
bPpSwETsICCnIKpukxr/83//gv/tJfzH5j4wRnasa5y+eFjWysa9cVBb/u8fXef/nfX+D4F6/h/7
Gri7MlqduJOfQ2S8TygJxYtuTEX2/oAbFS96KhPw4ztZgF+ateP6oUFHD2FRVdaiMpAa2G3rNR+n
thlqa3U3JmUyhZPXw/pBCNv4PFwwiXRUcAXZywwC/EIYvItlCyX5HQLukj9AgPJkvMnxUAkGRkEp
LH+Ualv0r7CyY53aoKIY3rO5gSOgtocfjw+gqs6uKfU1O9raFQCvduwwm0/bogjkZNdsvh6AmS74
oDrd2Lcs2aU2LU1o8QGh2HP/0e7cIUDM24pUzYCgCIIwFJn4MuXu2bIxkbQtrJP141CD/PRKd4I5
npkYNMlBavrDl7geHh5ytQDjFU8lIReeDqDX3y8lNeON4yOZeFLDKud3c4gsUz0mB1w0TzLqkiYd
aTaRAPsjrGKxJXvZrM/IzgZv2sU5UWQdpgn2nLdA9xT4HNUCeLtfNCYYYH0aWfXjiEDhF5+FpbIU
nSoDFaQvh5oE15IxCPJGrWXmSXkhE9XNWY45pC7zJFav0lFwMzoeZ1e9bI3046+0WCstT4IudeK7
SZgV/TzHxmbZ+rxQoM22pNkdjEvZAZkIbL8NiSvGajK4flymeRYoePOJ67m86LnJ5qwtZCzK3yuA
aGQBYYig2YXzMOciXulcLAZ3bgl/sofJxuRTU3uASbNd+6E1EYNgX3R0U3HXbHma/9u3euLvzVYH
I86KA5Y6QwNZuBFD31Lv8R1eSin7ttuFDfbB1RTjtC0E9tMIpELpjk1fZ/hr5fYM3CfUXvC0nuqA
WTrfvFfGuhBO2QE0JD+vRZgy0zY5RRIeckCtx5ZjNaW/5CySZu1EXhfjnyrN2TGexqKZy6eEQNYv
HtICgui3JBkt4edkV3T4pWScKgwmky1MLwNMftw3lUE0couhXlcQg/N1m87GGdiPN2UhHeuyOgKM
3B7JEszJofpGbmHQE5tPcgFjbmlZsxpt+2qbB/dSYRxxmlrwZF34HSbQttgjDqK9eQxFVQ6+NyAA
WNKurqpQ5RwxpI8Z2AounlM80dFwHx+blUnxe5/LquSdrNc6PipV18Uv2EGOsNtN49YkZ64Omv9o
SDLX9fnYkzL+Axy63O/zVNvK95gIhPFXfVBa/0x2N4Hxpsq0nKo+j0bm570OaviU5UOlbhTLitzH
im3uqdxU4i4abij2AaMmidvPSRqofIxwwWLf9AHjt9dhoLoyrUG9ri3AOkSHix8QaFzVWFRg5dak
2PLXNYAt/qOCiH84IPyBOf0LkAfU/PZJNc5Ni6Fkut6tQ5MhdQQ/oLRtXhhy5C3sOyf9bOBwxMYP
nxGFPSCHadKhbURml9OyBz7/4UlEVaNd9Srti8z2nbQCBkvzGXLZXb35yW7hISlK/NHnI8zfr8sM
jPpPKm3DvqAauCU9YJNjM56hpY/lsyMHy781JC7+ynEOYjptTkBBfXMAdYGZBZKj2yS2f+3Q5868
5JZBVmY9ClwJIfql+EhZeBcoORBpAuhkaevhzQAGUsTcf3nJ1xSdxne4h4qFnMCIHeu0HQ+/64eC
BQ1ykjcuTd4LMUBebGY6lK/WNRDCmGNIGT7uzF4qg5m5c5xUXJ8POL9cjS10k7cM2Idx6bAbR/LN
i/nInncDQ6a5dcXsknepHdDnPc9F40pUnIAL/kXEvCa3ITQj5sGF9ZnTHRPc06RPE6yh5wQcGjCD
cGjy5h9duKCfx6lK4Y6GibdjvdbVrte/mbBi/V5ZfLx/VZno8CuzuJ2yEwYJ5niqML1Wn2C0XNLQ
qYJV9juMwpk9a1LI3HfDtm32i59nVUBNPSW21C0BPWB9xnGj5ydU+iZoBeuNLlOXkCD9P3iuMuTo
+YKx4oszZj1Cixe7JZiLsnyxbyBMu3CLQ8DhDkGNLSoslTAK1hM5EXU1WzM0QztFp8o/kqSjProC
7ObjBnkM/LlY5bLmSccxWb5T5sn0ZDepNwy8CF+7jkEia1+Saubxga7LMv0cAE21PwhLiuauACHy
IK2LQ7nlZ5PEpXzOVFoT0Xo3zPPwgCCFsVtUsk7zfqbMYEfkZV6mFwAf82lpgWTERGzr+AokQYt6
jWasrahHM+My4nbW6g4Z4Ng03wZeUjl/gqqKjvxxm5a19g8RF+fhukwpCWlD14wF26420U0mz2Mh
1KZbz9xufjbBpMkTTkt8ly4Vek3ewczMHAb/VlnM7UC5WS7RIf/Iuhqzm+QP9i9VZcuzxGVwgg7x
J5mWar3i8TeF6kaT6bI+B9D04utcgXQTWtzzOe6dqZgY1OODzHFyApOf9xrUBX6po6pZDweWg1VX
zFCi5tbxyqYsBQGP8eLKq7xKvu9W5R99OlHkn8HuzeezN3tJ1wsn8M37/DFfgB9sUgSysWVcRn/x
xWyLM876KfxqlnWiXVOyg7mr4CNDoplDQ13IfihEOO4bfmT1l4F6d+gWmC/h91aYCfKTdinHCrs9
VIlEy32Dy6XS7UYTaIOuO/JLARMG6pV99JPXRWzVWB8HPeNlhv15mlAq+T2VeizqlmLgFaS9pIZc
u4IxjBlPQwV58KWogK367X2mc3UyMo1Lm7JkJul5ZGn8WQ+Ze8vwRcnUToF4p/uFVmWWnTX+mped
rNIp/4LJRLIulyk5eHkB9EEvj4MCjvo24hRY4XdV+xB4u++AbD9yNozedJhGG1UfoZ8e2xqGJQ5d
uCThay/TNaw/ckU9bBCb3aR3aTGVV4J2ZtO0EsI4h9hzV/IQrUPouMRu8MNIhs5z56rx3vEDYjZI
j/ROngBQysoLrpWi6RF0+oH2bh724Znw1ee3uUGgOveNV3P+3vDBsM8jFHdTaKe8PrZ40mn1/fAZ
K1+k1VP8SWOG0KJrFK983ttx4BODAHQPEcPqtpQrZPckl28VBgqPql3zRNd7W40uIPN3hyL2E0ba
t6tj3mKbLlAfuaQTWYKjBYqEDRfpaRgLnkloIWC2+9cBx6i/LtPM87tDxExv9xmH/jucpRW5n86w
yeKwX3XNEjBplM9hONqm0Xz4lCB4kH+3oDKgSvXM6Or6rEjDkXUNS9YaLU+YVLfptlPiWjzpoyxR
p9iX4pNERGbBs5CIiCF+dHua3kXAZKZ/S5zkJhHFknTzLTyM6ugfReVHeoJ8W215D0XN6o9LAROE
lLcgp8EjqLUlZj+Le3+wTD5BJ7QlXzIJWOP3wD2BO7qMjJRl78O8y/oepoXB60dMT0zT50SL+IB5
z1opGGLifX5xe6yXx9HyUbs+Hbii832GOT26XNJpdExdMRWt1G+TZ0gHe340BBj+ppYViPkG/5ld
ZyTezHoneAZ6A0KC0mbuBPXGpMqLYBJIvhPCGfgeICvYCzNfClwown0BgN9kzamhez5DRxJyK69o
8aopdnIkmJE4Qz32lkT4nECOKLnvEV4XDlwky3PbZhZDGqILjkKN3BPKkMig6mHzwLr4EQixnsch
BcXEgrCFoYQ418c4nuedITporTziIBABOYwct4iSzPQnFuC7YxHuS2i+ZwgBl9fswLrHtPA808Od
Jsecnlt7iByDFDhbhmjuazMibbufK/j3kfNewFVcnVfcg9p95inFwChqiEJu4IQOwTEQnWhBPW+L
pNjqB2g8iZvwVngenit5bMX3SJTC60wrffydwNESAelbo4pzQDWvRBA4Y6u+b/ao2NtU7uNUtyVn
hmIzk0PVukvXndXvKjO47+spIoTrazclxSsZDy6e+T5t4qamdKQ/dqXm5cu87UOWnpv5qJGYsWiK
eu4E5MsoSQqaigThRX1ApdTuBJ3rqrcDm0XROwkL67GXg6vReYQ7kl1a+Oa57UmUUFtTKLPA9sTQ
WJqDGKC8y93aZx43nzzletqRTAXgWZKsF2Le6wuG5asVMIwhrWIDJwegJX44nAzxp9BW7d8dRv/C
2G9+kek3Ps3N7E7UY68z6KuPEXd6cGGfH8ZKxPwfTfecrW3E7l915xeiy+nkYIcsMShss0Hlz5Ri
FR3tnC1TmNu1zLYUD9OvzQxzEzau/g8cGRPIqGKFO3ABGrOA63WL7y4HtEMnXnCCuyrbx3dtByh1
iR3GJLQzzuQ+F3BCbBeeATDSRjl7bfoGLhdeYuY8hz/FCeEbi+9HZAfO8RKpyPpAbMEG857B2J0R
NBWlDGkHywqPvCswMHhka1E70M3ThObWdlU5Vho8EPeSka8pCcuW4qtWH0pwHHVs+ZPAFDkru8G4
IIrOQIfOa8QFMBj9ynF1cNWpCYvkowoB9tRFYjyFvfFpZcXP9DBr9hyJQHZAmRhBKa8aJ+yTzCXM
hHYT58O2cjSwMgJPLqSYZCsrlAaQGBXqARMnEC63I4iIbEUcRSl/19WGldiWaEOEG9e7QGC3jznB
JAzN1/qhAut0Fxd7DHn8PjvwIJHFK82lbpFS2u17lmu1721+jDWSMKFLwfBaUsKTX/WSlPuvodHJ
mj1BITgnT0lOGTdtzXyqJWsxjkdHQOLS49vOdlK9LJXih8OoV1TxM1bngfOdM+jbVFvzGrWEB5XJ
BsRiWS5LkrSghpR/h2TGmEJEZmNDZ1KVuqLLUAmiSLcOoMWbjobovTinnoT5QPi2qHrvl0nU9kFU
VujtJHf9AYoFc5EdRRfWaa35I9zT6xSXG6Ah43rCyEt2lD0tQAVw3YESDC3Qnk2xmVqCTUb+lElS
cdupUOnkUnK3hm9zCqftskXgCHftEEYGK/ZioQio1LAjYj6Oo6F/xjHU9AfDYmF/B8wiBtCEJtBi
bnzDcfOtOSCt/DoSOri5gyEKqR6WLLcbEpmErCVopFGmDEWBaRJI6ck+IqMa6arD99pjH3wqrUyx
rTxWlvlSOHhuy84rXdpHOyZqvFTJsNCl3fg+sDt4VBJ1A/M68aGf0hqbt6NrAexdiwRkmZ9sbnW5
dQNMUcKjJDbLvmULygAXatbB8J5x0GJe8mmKww3STdVMvQftEXoFkWb4OW0kpVUa5hETApGOBDxP
eqmNKRWuztRXsRvX1a1fDuQWg7la6x1qtWKojMDIpo/rNZYb3Owhaz1GDNaWZB4Qo1ZQc5SIueJW
b+cMTooIPHaVBg1fSghC0h8raNpbbJdaUgyRSZjUDDlcapCaUlT/Ed29bNUihe3SIa7Lb5IqmJb3
nOAhmdaDvZUX3ccZA+w35sOw+vGhUJpbAUdFxShvx2bT2Sv2oJnzFn51iYNOplqDLjuD2BXdDM/W
8bYiXmBFV0CYWI3Is8AywrwTQs35PeAcj9dV6pnfpjIn4WdwwhUtXtwOR/B9MI0+13tWkOf6I8gO
p7Te5fSDlfOw1re0GUJpTwqWMj65GLI0LFyTFF2s7GRNYYvlnLGJlf6S73A9QAEJyecCt2HcGKW8
X0i9gMUFrNU3hNK4nDrMlE+6Ph0esA5yqZB2FPwukqWEAmipQc6wvfc7QZ47jUTZuUMMuduvErs8
la+p8nWDq6pACVXfwxrJk/Eu2cfKmxeLxPDZelmVtxL7Zlo7mkwIJDAZm7rpbTUoGJZf8mbFtEvH
KlafWPkx04puyoSpl81BIHk6aJhFZ/QKgS0kLLwMbTHivSytXLVCXy3nW/KzLoE4rsvt5chSP3Sc
Arb3J2HzsW8tMxPix7ZSrqDy3k0GGTJOebuKZxhClOxNSyfUFWyOdNAf1syw5mwxzaOtwfeSKDOe
V0Jm8vMwiGnw6wM3qFLW2UiSl8PBUK5E29tuQrWQV3B6xt0nB3W3p0goh69Dwf361cN4Zn5HlxGk
HRTctbX/Zjtn+CDiWMRXLYp0e6gK3HzNCX0raBRPyzpn/inDzYvdBUSLzfc2xZ0mwmmgqafjGQTG
lceuWXcyvokjKWo8jjWWzNzjA+MU7QAMCtkV8BGhT0UOhsfLERooQjq/Fah30SGbsPk05td+p01e
NHsrSSLzbwhrD6bblW7UnGtU9kr0z3RcLwoUGoram5h0ETAoTkakTplF7LIgq9A3K2CvicOQVPl4
RqkBDbcOLycXP4oy9c2XFIkze88WHJxfdGKXYNsKGcH0KU8CLV+VHJrxj54xwgBtjNgPt2BXaph3
oOCSuO9YrDLAnLCm9SefACf06Hfu32aHixze3dwBARx2lPc0AjPepJ9GRCjp3Uir4N7EXOD+gb0d
GfqGz43q1TBprvshTLlpS+Qnbuw8yijiGV0xVvvvY4EMh3Z4t354Wn3IMNybL7Bo6IZaglbS72sZ
zL/dsBKF44ax8i2NhvlvGQ6RPXRNivPquA5ZxRm6hI7b+oqbn7zAPXWsekzzbqHVBjFwGyfC8GD5
wJIzZjXSqkskkslHzEF7fcWa3c80EobHMn6Uwqc8lB8VUcy4P4xIObZ79CHgjEAysoYOX3hBhRx2
0PzUNEn8MQxy/jVxhxcFi6g8eZg1he1Ou2TJlrZC0XpuRWM2VMPgxIWJM1PdDuSODzRn86fCKuQS
+bDDmWnJq7zNChhPloevQdRYsu/Izcv3Io0h9E3q3J0RGAzIdprgqlqJvJQCiKzO46i3FyDoqhRP
dJpeUccPL8tSgL8yaJP9MkVwn5di3x9VOtQbes8e1mpm8NR06CntZ4JA5DzRRT3FQc30dPDi+Mtj
kTcvAsF2+YUOiALvwckgHCXxdXMwjFd861UxqDfbZOYent8Use8wR9sdY2yKFpe4/I2aTmHfodj/
aH1its+dUT6Ew+OMzYISRHPo9SJj0phLDBOJ19omE+3HAC/ku8wSrLcGDt/pFdsOgEOoPnjWD1bL
H6II6XiBfSYgubJc85abBvyBLIzh3fg0XGkOQEAL1iDVvTx2fWvIaqqPQZfidYUH+m+ZWExSoYyd
8w6WZUt12uec/ShECh+EUI3H1Fqi6+VJpzsc3umGueY5bJvrfF7M9FNjVPGS6jHAV0TMQt4hRqGf
BjNmvzmpceRNbmmudMMGbllVZ6h0FYDXVHfLIaS8MygZ6RM2Ykn6BhiKpx1drvIJKNFYdcUiCo+2
jJEvSgaOWUSbcdlSSFOvCbccVWuB0A9hB3i3u1/wOlFoXZpOMs+Le9S1Yb0rVCpti/GxUXdk38fk
VGWgbOdx3c3t4KlW3WS27DvykJD3BmOAoq9FDN+Jqmzs40LQ87NIZuZur+Do/FiSxtOLpQi8L00x
bx51mSomsOvEdZa3SIiBHRzS6NGpcPDgeEC5ckeHqE7JC8Jb3GcKzwsR5sRidpd/VDtOEin801YU
SdprCPTQuVGS7q0H2ine+QSlv27IDrx76AIgyUVhf3ubbUBNZWQuE2c0GIvt3u1Z+Id6XMOvjqdm
gzmYRiYlK879pzH5eFSoWpi5zyqZ3+XeDHNXVa660bzgXwAUXPZztnCs2mpMkSlquDz7e4fINIdp
Vu5MF2RIfI9DAP+mWWex/t0qeHfX+Yfb6pgdhp51ubK5ayhjxZkfhYeBc9KM+bXW3jzmGxbK3YQI
R3/eclM8iXqqy/MRYRW47GZCd6RcEN43bP9JOOTtXaEP9qBymCBdxIGb/xr9Xn5c4gXmbS1ubHiE
pBmcyYeYomchZluRp1qGiGqrRXaAGxrTJ69Hs04psof1KFBzE1qjdqEi/5wvM5a/WXn2NKFldg83
g2B63czTR58rIb9QyzXTXVnWGznls/YMDw+3XOvRBftK3EBhNjqt7vGYbO5B1CRGXwh6rl8hd5a3
upyK8nmkB7a2gt6CnyyyQPxyndfzRYld9HIE+v02CIHvjZhpA0nfi6k1oImR7wCokb9TpcrfnpXT
8AE0mDJ+szUzwwkVD5Z2DHE+6XIMseWd1Jk5HsgsLbuiknkMP3ezM+SqCoH/1y2n8z+xu0r1sorF
fqWpyXE1wU5WcVQMtwkCKZ4JbPkjpvnXIp/QPV2JS+3rkVQHLk0FZdx85aoKaOrnkyIddHl26q0d
J9FmFVqdPb5lGv6qctDxAaFIpp/B3QxoSpktKboDBWyA0/ZxeRs8DucLiiWG3Kf4N3mrZhPCY+kB
9esW3NlV7/DRUiRcehheAqK9cNdQVM1aQyc0PRaXF08LxXmOBPzj4MftWCx3Ysn9fj+mc1D98HF4
nbat5r9UrOefDFGe+TMrQrY7APvSW/QaHytb/RDbCGPSG7Fu3tsMOobHPEeMmW0YcDwjBOU//Drt
txXWFD8wMiqRQzfJitAc09T5pYQL+t9lm6u9240DTicKkO4kTCVB3C9R4iYswP1y25BdwDGdbte8
QBvrbKdV/7EEVu4T8HBllBdtSOERCA6OXO0yij8CAqbPBFFR3qa6IeS81WjsPmRQId2PyMbl+6rR
WkdeXWQPGEXbvoQNZcxzucamvJsX8G9+w9cvM3BfZXDVhuiuRpCiBf00e2uns8QFlPRmthrEl5Xg
GgQqHTc3gjYodNA/8O8lRz+hX3HkI0+yJln+zPKolz/LwmBCPS8ydGRois8zuMMUI/LLKr8cZDbl
ZT6OEuBmjQ75JUGrYrrzO+xP7nSJzLXLYE5UdQJDgLc0NbO+yyboDc5rxJP7FHhWrXcL3WN+b4YN
P9JUTcZ7y1mWPtLE8QqrZYRYYNsrsfT7mM3xcZgRtrAWWT3jp7lAsf+CeKRkgEMWSuKzye25no/5
nSB/q6/BDxvt2ArlCqL+MPlPiwea+REihxJH5UCa5rYhDBdf3QJSHzrEzcSX48JC3BvT5VlRxQss
Q1b9OyNVoy6oI5P4a/Uci2cDuie0ytTbI8M9NPYRvgK/ABBQtxSVBvNQxx3XhYPvlD4RikQL+aRu
MHkDr1SC2WAyTsMH4kdqOeNcrge5/rMsW21z2Q+xmx81QFGb+hH2POPi5guMEByPVqSp4lBeN0iG
6F8z1QNCG3QGpvwqknQLx+kA+KnyrcY8Nd0FpIQJ87djFZI8sYJgQnLXkAr9EXtDKvhaHzMC+rpG
YbsMCUCb9YwkRrVFuiTTDfKRpMEgDKpnHZ8lEvUaUXXVI6IRWW/9h+QdWe/4qrLB+P4QDep3ZTPk
uNJHMqEQnBEqH4A0hKIgnUCp7jNdb+YOxOLmmWWgml8GFze4xgaU/AqvAiqXY5rk3Y7eCAqMMLbZ
W7T7WUCZBWlqt7kSPAMiqnl9ltC727amzfqKdN/fqkj0H9wF+Y+0sSJ+XlSJ/FyA0g91rgxU3YAk
xNTZTAhIJQmrwtGufJ6Sk1lshYjeefs6I5Jd79IGJc37AD1M0hWWihxbe8zGfjwqfl0/IuqHKX5Y
1MBnWb0g4hqG05KZavmx29riKq2H8gXql+x5WxNBT2Ktqsy1TrFGT2eCxh7u343LR452scdpNm3p
bZdgqb1ska33kEqI5bZslWHXRg+ofBzgGx93kHES4AAxb+BoB9XC7k6kNqBHZSCXAkWIdnDsIRbB
rlgWlMR7hKhwlEQHi/ITL8tRfLKshlDEuRRXoRrZevQbyGpr+1FRmu8VxvLRiMYr46fc0sb1Jhdk
Po2SE3lXUuhTHiLn5gX1y/pf4KJ5nF0qYrt6lqbPfK7K76We1fxao0H1l+dwbgFJAn6WGrs4/ZQQ
2O5srcIXQQFgyLavEd2GGrqmQOOjXAyO1WqA09xlmXAqo8LAjvqHUCaPv2Q1FCOAtlsACLg7sm2M
p8zY8bbIAwXk08GSRd4a9M/HvqngI3WfpXYXf5FJuuYWUmoRVBwWZxz6x/n+Ak3DJF5tVUHqIaHY
qc42MGBm/ciaVwn+tPqEzq//NZnExfOWgGn8TQVyzL/nD7gRitMgBEEWNh8VyNVdumT16wcDwIiu
zgh5Kw8ub4j+DntBxWqqn7PSY4y4X+KgHTq4Tc7izaPnWz7OgIOguemP6QAE1HOx3iOlsfIUQepi
522mOgOHgR70AuA7HneCbsx00aJG8AdObklbtdaAUdYZuuyn/EjN2AuUsr/tIxmrezRh6djDw9H9
KLWr3nEiZQhwTZ3Y0waiL55qouw9tAbL03QU8rQhXx1OyEJUc594OZALSEIUljxurzk0cJB9CP20
KRir9CKrzP5Y6wEFZNi4Cc0eJdjT/KQMmImn4khH+3ygbD2+LUgck1sysI+q4Yoy1Iv22j8k2aGe
GERZbxj2SutuhQ2cR+QChw2UpaOj10CHaO+FAOT8E24r/G25V1hIERHhp9yH5TarKg6nfRnM5zSf
m2vm66XuKU8J7WB5ysNzbob1W8RTYd2hxqlXdEP9OEGc95siaL4jEWL+N4ZVud55ZNTipKAgelvq
I/8KYYh5hKy2+deQ0X61uyk/K2hnXhaxyA8zOZP+KDliX1Ru5/gH2R26C8jqpudDqPI5Ryr+bwAP
Fa5d6aJeA2NN/Zcj66YXLYuKdGgrIhFHuXn8c8iAMuSuIntU0lTHRxFdPkX0n/9AZYugbYA0pl/h
e7KdHPQ69zVCivOooWS4U95ENCz8Vq4pPR/gGepbxesPq4hpa6rqrmZAVQDwon2Hxo5ecbBENK5S
RF7IuIKYz4Mk26ut8/B9bLDfPvS8Y2+FQ4tAcbtdpjDx+TI6fRx9AxO9z3WAxw6O1OTBlQN/FxhR
us+tR5XVHnANgD4YXb2Afv+9ShGV9eDScHq1QI+667hXO7/zcYaWBCTp+12txzcUrPOTJRTQqind
9/T7znBgThikfrcuN+QMCDWyljlSBNcIE4t4l+ZUph1BEbHp81RBojFCTo8+iBsRBaDPkr8i3foo
BsNYwJyGho5lhxVXQ/0yeXWiK2IaGAQm5KmAMdR/cXQmy5EiSxT9IswIhgjYQo4aUrNU0gYrdUnM
YwABfP07+VZtbV1dpcqECPfr516f9ynFn45JF2j9w+A2U3FTz2xPzXRTkXFpVfYOAXBG4c+Gbd1t
nZOue1Jiy5ThvWTtOZpV+w5D6KJum6m2owRWaDuKqRnuOnOtAdEcwfGqgHaJNBG8rEEl7ZLCfJD+
fkxU9qjDOZ3JWZKZHdk2BLTXmfRfSTllHamsq/6ulY1DYJW3VO4OPC1/YZZdPDhd0GQXhsi9Pg55
7yYHwKiivl9UN7WnqaQQTK9ZeZHuqWWCcMxeB8WD5yTheqlN6GQxcro6OZ0NNp4WmftU+fN8k7SF
eHW0ICUo0xazBGgVm45LDzVBn15WRq6eqruw3hoUdp2mxQn1M7XPnpKmjivdB2+cjIo5PGsL7Kso
1SAeL8VfvmbUbGUb+WUvE4VG1yoeusZqhmi96pc7tzeLiRkThCKu88a/H21HRfjhlxNfKeoX+6cf
CoOEMFupopNACPCiessH6zooVYYmlxaS3AWXup3h9XGCC+He6q1G7NLNNeWrs1TVP8Its6fS7gmO
aRC+434J+fu2ZVGcl9oaduNQmDeahWaIWYjBSNQqWcFGdayD8wjpNuy6wSmOS1irn9wOgurEhlC2
wKVNQvuRWVrvkppc3H1YCd1FDjcm9b+TFPeiZvK2s6s6PevE42C12Sdi3ZSJcYMbxEL/Xjt1+Z8l
w564SG729ap2Ej+dlPl2X2dq1tGqZTbvkBH5dlxigu4C33WPdbisez8rKJMzk8osYjFOdylTxXxN
5dPH5A40Do1vPbPsx35dSY67ybMmfPfENYgydbx1r5JkMLFZB/c5L0tKxa4B6IP2ksFlqkvnuyZp
0Pkqi2S12HVRiDI8pak7W09TCqEa1yU7EenaUVsPvjYAkLImUCxeuXPnI+ILLZd2O7I2JQPlfscR
JqY7wDBwGj8Phr9Cl6iCdLVu3Lc9s7x8CmR1OzehYkLbqPbLJK579hkPEqftQilFTssboIFK3J2B
s7itC7+DqKn9/A7xvftv8ltxTKxGfW4F4xaU1y6rD6vwGWPJoEqC3TwhFB1Xyy3/sJLdD+LS7sq3
AU0hiwKPQXSkO+LvXhCi/dvOV7mKPYv3JGImz1+iqRnRHYiQF+OZTPZgpPNT7vbL4dYVz6vf2HLn
JUFh7hgw1cNxhqyMBtlM7KytWF55TtZBzwSsZqkLFyxwXXpkDf24TcqYuV/GL5Z9rB9Zv+C64Vl3
koNHftkvm6qNjKwhn1706rTqkM0FcS+rttKnqlT9fKKp086OZIPJPU26MhqltpraXYcYNkGbm+qR
rahLeAhQJSEMhRaRYp/Na4JY/B3yGZW7at0MGQg1rJSoivoSzLp+mRJP/WE3DetnUkrsKoYI94fD
1Bk+Wr1sYRMjNLm/wYwWjs4g1//CNZ0+cnsp/nOq1OnBphqagi5N5ps6Kebm0I1aLDeoGVdmiP1A
2wXAwo2F8nt1SrFXP3nGkpq61UFc7ibb8EmK6XYOwuZjcLUK28hlvdz8X8aLwerH1pLqdEUjbgnn
mOM24Qe3yMmE6a1S8G+1yC42hSlvJjcJ4cWV85S0yrntWmF9utqy9p7HFN40EKuTd/2hGTazuMOb
aTnyfHEgeiFA6caL7JiGBdemlWdHph2K0nzJCm/fFBAKsu9985iEW/M9spnSO1nh5M2MXbzxy4Vt
847dQtxxPFW13M+W8vfBtv1uvhFMORsvVOerslXt8E5bxC6iMYI1GS5HxnfOBWpffsEvd+owMBB4
mYl3/+IZ8B58u8/eteMnM1iBRpOkooUY4hQeP9gBOvxxRnttdhXD/t2oKpQYF+zwcWWiup9DAX0z
2PhlYqmzClDalOKrzYphunQJXSOyjdpwoTibIRafPxpxV7rf5datL5viaOU45ZtcfTH/sUAqj2jn
C5NLZ73zt7S7LXz/2h7UXvuXsOfsh/3Z7dcwojdGQjLojta8HaaYdcLCijImsIcMAOdtmbtpODi2
060nIFXvE4dIGUmQr3ikRNxRw23rAak7b3Z1X4g80uXkCz631efKIzv021k8QNDVXpMhnpx6e6JB
Gm41QvCtv16PfPyxu5mZKZhXwMbdakQLn3uiaspV5LeQPEMQW7qv2j1ubcpBGWKwmB3mnI3fjVEO
NpbFZlqtqO90uudTzru4Ga67U9y29X5tt/Pljt4mRJ0WfndiZRbryxzCZ8vIeIv/x18y+WMI83jV
zjJ94rrIL1eEw0S12/QHg2S2MIokLLUSEJ4K7vixrVQXJ2Lj6Lou86w7YIalGhLqiomSrypW98Yv
Qv3Owby517Tj5JgiSpwZ4BvmvNBSK5BmLt6NC6iyS6yp4KpSK2ESAWftjwYZGyM9EjdLl2ujoTfe
dUwAtdXVkZc17bc323K6V2NSXXCyJJzzlhx+SA3Jm28wFFa5sKB7KeKEP+1+TXSyt6rCOpCILtiN
I+v7Ceg2POK9QGXIW+29hnmNqJngJxgiDRSzH0TdMpuhbEjipOR3X1a2LkTdWlI1dG433c1V2jeR
v2Vkxoo6JUa65LZjzK7y8RWBt/grBZg8Yy20+TG0m5up65ESOP8uZVBkb1azcfSP6YogWDAz2ndV
Nb7lTtneZnmTPIYgEa8W0BsPnt3Vhwl28cFqKkY01licTOdoIiyk/O7Dq1ydSFKzy2Ze7nLX4bhb
s3I8BQFuhjhtFgVNgxvmxCtr3Nt0GsSP3dBrRAPnTrPPXAdBcoQ73wNnoJMKWa7nfjXBmeJV13vJ
a3fdDubP/zxrg4GQvbKjwBqmT9OnwonXiRtU0F5z/8zV3m4D74DWvpz8dqJSb/20FDFxDM6e3Rfd
f74arZ+QC8tl90FRBnGDzGdiLEtM6uy+pFqbyx6iBV+VfisqL/f3lnEqErWllf4wSkl/vZx1EFlC
w32hK+GVCvqZUyGTNKR1Jcw396k4zm7v/eF+94pzz9/sDRSw+NOzlOWpxT9kHXW1yO8qoI+NNKgm
/Gcd/LfU2GgOC+uQv0ezEnXJoOtetHaeHXJrQedeNnKOrmuy3XNuOHeikGMp3lbTnobJsR/61p2G
WNVLf9KgaRUO2ZaI7Cqghj7rJp1vWKUS3NowLG+Zjx1uIol8wGG5ZBmz7sr+M2sQj841zl6berp1
7bV9g5upPrPSnx8r3SE34rM6wWv4rxlj/meAzanFpFUSMTNMY3iXCDdIji2T6x6iu7bBpgKbzzQD
Dq1pd8qkicGEtcP7PjK28Rra5R2mCrHLyizcLZNBN0jmlmfPcIyOAQv2GO1Z3/lgWNQUZKNzz8Ee
7Hrf7c+6tjYRm2Usf1snS/+NdVDtHUk5Tj+GYmy4KZAYlD6F0IsHhFrrBlkK1oX5uOWQotD0n8OW
ogvWqe2F+y1k62IsV9ZxRS3JZ8HZwQLF4YXS+UqZPWqgkBC4YkuKILhJWfjCKZlNE1Hk4/ZvSQE8
mKu3XtxVo/yYhaQb5oMz95WdqQc7aYDgGIYgs7hUD2XkT6otjlYPZ3g7KkakIPNMCx1rYUZS+ONI
IoPry6ee1Xku7g48OfboGu9Ueb2uqRryoVkOIyG6Ja5M3/g3/dxuT5vL6kUXHeRAJruf7dcGHj1a
KdOuXoq2QD0lIPCOBiMd/vRsdZKv29zn4kNTUCb8hIrpi5UUSXEIQ2d8pWZd7oKVjhz7HqoVu7zt
6pAr10Ipafh8vW02bz6KNOANdq8xrhJLfHtrGIKwSuuz/7/VxVU5D+Zk03UwexFV+sY9RXJ4vuKy
YTjWWiqL/bK4gkecu+54D0+F9gjDPuW4q3QQ7JVO8+AVbDnTj2yrTYKFIKUFEibvTUf1x6LEboj7
uudrU7OZH50sqV8yZMcnVV8X2tRh+1z1thPjukjbE33/fC/swP+2y24Wt77yxuxtwWjxhjyu5L7e
enrqyQp957wsocDzh2hGFnK0pkkmbth1Ocozx/KMq9F0Zl7tCMOsWLaoXFv1jDuwch/8jcun3g+m
XHYCsqpip04/PckU2JZol+JhGZbuHsMDF14CFM3llgXtHgnMHZ7gFxRRnTVEVHgnNmMl+6XWrSge
KHOpoIrN0CiHCcJm3CC3hVHL51/FGjZL7JKpcqZjXXpbjm1zMuXRmmkETxOTCYe5agFd0bdCpzFR
sMjlW7rV4wHIrMXi0zfhXjpFb/PGC/ucsyToiR8fhXncwLejrLH5ARKnSPhmvOCPvwka6FZXjP/n
QWUBZ7KdfIWtRYtZL9tFN5a+scbQfBdDDuEz+MlKrBAsRk6OBr8E0NhR+VPQudzm9tJND5jJ1gkh
hBy2YxfiJIqEcnFrgxfInzSzmVD4bTbcyjn4P0uCISr2GzarRDASc7gbXDIEosHmSd6HeNZ6kJAy
CRjNOQ3wIc12F11XysDogVa8YTasUKKpL1uGv3x6t1I06j+yV6oTRWr/IKzZYnp0fYsbil375Fn2
wm0h3WmvOzwahzJ1MbwqrsLkJstscwBYYLpmBc6TNo77kDNUPORryaMiRLddwMmGW07Y9NyUTE12
VWuPyP8DcGxsd1Z1mJdpOyIZOYcVufzCXgd9dCeOnEpBbT70mWssxmIzY+eXauI3vtFLUL1iBicn
ZtsKPztlfD2v2EaDi+59pmo1KM/d4oftqzKFvkzdVADPJR7fhtvwMVgVM+OIkee4Y+8xrXrOvVZw
mi3VSdqBnGOX6vouZzL40SIHPQYwsTCaFIRsuVoYuaUCPbdlRcSH6gUvWeo7n24h0vdwhLah/uXL
zio/+1x44u+QFJavmSdA7Jx5HsFFGX9hR+FJT5Ercuc78LP1xhlCND/wOqjdfmqZDSDXiXedBNj3
S68ljXcKbk2V5C85LqZjuPXMdCanw5LJPJ1BbTdh74yZ3/u/mW5ruNW5CO+6NLWO14TiD+gMSrPZ
CT5Xm44ryljbx4HuJ+LbIsR24USexy89duGNyVz5oKa8PrXpkjwgM4d3MGL+Yz2FNSULdqUCJXqw
Dl3NKtVxCOqHweqSY4mf63esr0gJ0eTDXhWI7jVeyQZewIYl0m6DBOT7y3+BM/AslQ0Oqr0ZSYNl
RkJsJVOaA77hsvz0PGfUz5pN4TPj+qE6CUnyZC7BcCOdBe6088bahzooqzTYsyRG/vjM2sE5MV4d
GlwHvOfl9liD314quuGYlpVXu3Udn8iN0K9+cHVBHAwsxFCB3RwDmcMO6Tr96m2wuFNH0OunM1bX
0Y17Lb4Mc3yagowQWPjI9NZOtf5r5UFbgwrZ9oOPcepolZgbdmJey+KvJ4vxXKYJ+ggx/3z6fQ4M
GPsuNoFDhcz1PtcLVvGglE7k5gJ/44CXN7xBLdjEswgIZOak6agvEZPoGR0WE/XH2quKOcJLSR64
ticRMvrq3eqzKFzDJFuyVjdWcg1bkqhzC0vFisk1Jn20/AuDmqhDUFeV3skgmz4sBqLqchVkOJzD
PmD7md+wsUmN8xK80rKuv2JeNNM+bsHwtzfWsJxkJpHRSdNmwYM1YEHeyjxXp9DKcjyvYZBVF137
FP6eDIh12oYrAsquqWA+C4/g8dPIdPqmxE7x1Mren5mCDxuHswiCf4WkNYvYUU6pULIMPTlNtMZo
44kE3/YLG2yowcZ7D77u/bPKNMwvm6qTcC8m3+WSCuFtI1jvnkao10yZc9/2a1wv0nwrw8BiV+sq
xTUAFTEc5mtRAHtp+IwJa0DEminx3AjXgtiprQ5wUc+z+eFmnOc7JgDiXa0+HVQBCWLRQibFbhE6
fF2CxqYjpUHBZrB677LBtMv8CHfnsWkIyei1dw24X0s6C2/ukn1QFhjttnLxakSO0AZGdQMreakz
sn/M1mNHy2k94yulPceryvQr5WG2HKFe3WO6djjVViSKB04fFts1qUrKQ97aPG4mXZDVUiD5jOFM
URAlrIthwNvcZnWs0gnTEtnrxS2DYyY6DQS0imwTyNO8sYhZJ+LatvQQDXFrG7dneVsvf6xgKIOH
7P8Lz/tFjQ8r8PFFdr2zHnuNoDn3kPqcjUtS750OF108mQE2PSWYFsqJ3/oeaZDecHNw1dek/FnY
03KHcnYeJM97v6ZxTlUk9shunh0DfDQ/pkN57qjjv2aI0JMJvfE3COaO4wV492+PJUo+OW1X/9TJ
tH5iAahZmra67bpr+qqbLkPa4F7KKrULHaXvzWjwRmYsEXuz1sJTaZwWFXurqEmYOHLQLShNiJpn
StTW+276LvyH64QZH5d0yAddDt1lCuoiJt+4zaOF64bjFlnCizUZ2v4fKB3flbtW5n3LxkE5ZlfX
5NoTMNm41dJ/jm2mR3wjrvCIpc+C/B3LAmP2/KblTGnEPVBZNaR30BZIgXwH0+LfJkjadRzgf/4d
YU+SU0vq5rMKe9lfKZahtvkm2wlLpUom93d25vKt7x3UOr1t7W2y9TaVUZLOirsvG62zyBwVYJkb
yy8y8phaTWFZHDZ87FNDWV0ymV9ZYP2xNLUO/J1TBc4hrL31Xg5zZb8D/ErvH6ZWRyc7AFKzvFpF
afwfomFmLiA6Qpy2Ua0sV1F65jTx9YqREtqllP2BHIfQvoEjzPMDmmLKDHCxrwzP1rW/dLTKPOBY
F/2uzRJ9Y/sO9yrb3d3naiX2IMLw0fOYEId4LCpU1cApiz88/SjgDnb9T5yv11daBNyTOq/6f1ci
+rkmcTOLcgbVMMW1ByguiPwE/hhC4lHDZmqLONCmFafBWxe1ExY0bozdDOasrTnDPbq3Ve655ObG
iXvbK/y9YABZPTVXmrtkCTPU7+1K1u1fOPCq3ZWw0sEFJ2ZQ7Vr8jxlumnLKnkPA5p4zN0EGzgIP
sq6pgNgIRMAcvsNPy58Vwq7ccWV09+G8OvWhzXEnRsMw8wWFGN7f2VSX4UbK+aY7tPI7YyiFmMFi
HzrVhSXy53wOg+I1HAvRX0p0XxAX/uWi3GG586SFqOKmWdkinVAsxyAu8yUhwUD+Z6aKUmBuIED6
PKhDZtuFRFoABrjhz99oRMIAdrVcRHuj8GWuOwJC9I/Psszg0PmD7o8Z9yzDRDgTfdsWvGwMpOir
2wi5lMaxL8ZyP9e4PV9Hq3OCE351+KdoqxvpXS9RI5Z0b7mj7r6pNxFToxp8jfZXti5yYyvSUr8U
GIr0HXoRmu+qAlnc9XA1My4TV88v0LOb3M2K3m5XgWwMMffTMj+mWxfSJzAJ7N4nsItnIdpKsqWl
yJfj5Hfzg+85SbsnkqBzqlgyFBpuha0gbBi95fT6Ak5032P2ZOjbafeRBIr1DLHdQbfiWr9x2gqO
Yli7/mgHm3jjIB7qT5v4lJn8eKSus/LgnM4kQdQFVY9a1e1Kr97x/pbp8BUC4pxGLtjk1Ewqw7w7
jlZ74WTQIHTadvriabU8Gqnenc9KtmN7lzWYqX4Q6Dz51fpDmyFbVO13wzhd7jatp+KpwZ/JqKeV
W3qs/NZuL1ltz4h9JMTJ5ZO3elJeTMYvVo2RgJDxJyP0yXxX+QglGzlNnzd/sgaF/RENc7UPmUMK
OKyy31lUat4QHJllKcYmnjIa55Ut5qB6FlJUm9j5Ekv0mXW1S/hUlLnQ34vxmHiwoKNubhyGUeov
3dDijWiwLbASl0c5pT7pLk3jrXDR184jNgnZY2uc96gfpBW4nXeqW+MSIQM/Ovx6SD1+wiSLY/Xa
vRTKPdn4U7rvgLdE37Lnq/aYCzGU+STOykGdd1gGhO5blqquo8ozhoCWtJmqx07itj2jLPr1ZVwX
lrGwYAAWNweY+WwzEOh4Tf2tPCdhwKicKVn4W2HFk3cGsorgFasfjfvVMZu79pDz5nkkqPd9eFjS
XiY3sydGAjsYlGR31jjq7GeDD3BWvm1K+M8U83QNfAA8V7+N5JUV72pwneCjID3CTSIWOyX63Ukb
Sc5+WTqssT3yM3TKnAljcFZ9Ktx8Ggq0vZLF9/veyEokz3lWGLa6hKJquntCZ/B5XJ+d0RxTsncz
VURgMCbbB2FYpKe1JzMr2C0dfuUooLuC2h7a3juUot62uBsyr+O+q/3AtvHwL2v4PsxO9rluqSpu
w5EynjQOaubuWM09T/iM6KPPRaMXiwzeZknermyW2BP/kKXPXiGYL+ySwWtQH2zbG9WNoybs3NEA
BjC+DSBK44mJPKp5YlrL+7DNBIKRrgI+fhidsN4vjCjHF4hr1Tx1/TC6txBjPq1pUq/lIbOcIH/i
M9kesbB5+T7BvLgeCmZ5z/6q/DzO6xKLJZEOLjEng6YkFhVjOmb/YXrqkHTNIfFVidLsL+GpXqwR
KIWcJYGHrRvrD2X4wSkGG1uEZ6YaaXbUQWgSWHiEsYusUKUug0v4072jWXV+YqO1tz2YPGvbYSd8
1ab7nB2O5pTLPOGvPi/h3D1CvRUdj7m4Tq/ndduSyENR5V+glLXHYW0N/loeG+VdFyGbsGZAhLbC
OJLz2hf5UY6+1gGXoKQh3usGNIl/jK0UA/6ywenGk5m6sLz3w85IIKd6GFQ8a5lvd3OTLJuFpmwz
S03kVZtiNA18qlYXna0Zlu2YlkH60234RnEQz4m6H7qaOVGTw+HxVPUQT2soKJsx8L/gGBlU5Fgt
oD5TueXRNB5cCyE1273q4dFZ/KQMezmnxX6wGXdu+xDDCfXS4D40Q+muZ7tWeMqXycmZbbkzk0Vh
hfZfp0kGaILcbYJoRWsr9nnd49qUxJxErT+mbwUvHQmVcni2CDv7K6i1OHUKG4hWTWW/b4aZ63Gt
uGjjQa+M2Ip+zI5u63hiT5YA6h1hB3l5SSbyww+i9WjjxMiaMo9Nyy+MeOCi/ZCdOljZ5uqjWJsJ
9MUgm0QZq6cacI9rqBd3ofMfXfl0pxNFDMK6CMRcVXXhe9pAi8ZhtkCObtvi2dGUpd1z74dQhyE5
WpSXtUEUY+deLbhck4xFrLgsCCuFuMJJj/2vmJm/XwPWtrgqB+tvb1WAWcZrrb/Bsk35jWCispF/
nmPdwHZGnPtMjBhYG2kO67VpNmFj44RfGYJ4YX6FDJiYJFFBrugbQVP4exu7EPMptTr7xGrw6eV6
Lt6umgWUUWqDaz4zEmrPskrpEKkYsKiFvu+JKGGy/8YsvL60UArlvpxMN6CgdxXRTIPD/01O5g42
y7+o3EagAq7l6GsyP6rmKT3nY7tdlhKiMTIAPSFIZ52kOCsXW7d/pVWOdsebYY/LvfZH1h0TmKTD
PUO2TB9NwS1YHQ2e4LDDvS5QrkriTIbw7PtbkHfUl02ePLGXs8/HeFpB2g8brUi1MGcd1/GIrFHa
h2DwtflMepm6N5oB7HzIwsWEFD7TnN+MYY3/rUSPZiRZNz+ETLlgBJjK7pJsUZ/h1lrfFGV8JjN3
SLVbeyyRzNKvFXNuHIqmJFloPNaNSDoeMLatHz0JCn5TuVaQv3VLHzJHCxqMWr01ZeaMGZhnIiOL
6pwZilqQNniIyLML/Qc9kaLa26hyT7kSZM513DFiRy/CrWJIq2gvW8tux/oZKAVf2mz3dlrF9WaL
oD6VWbM4hA8DnDAngyLK/vTrMmX3ibxOYfelbkOGTIFAZsYsAiWdlfR0Hm4nGmOkCHNyXZy87hMq
0rS9b4rdQNAzftLIHeaXej2BZw3lwVd9IFCbpxYPrTK5GJ7nEk9GtTpUaIYxxqUDFSp3c5uqnDSw
Ga6sX22wCEhYujXfpMzzQPeolvALmOUDyMnHuewBj0WqIzIvytNNTrc51OY70HimL+yfM8shrILa
vBha37umSNmvp/oCJ0ZOrFEYlc7c61uifTDT1YkdjEclR0t/pF7PRwBD67kAxq7r65vMnTBIzGO9
UT7zFoMAlVa3fJkFSOQ26XNn3Wc8j81rUFGj7XO4HAwNnuX9wcXBB6e2poKZkwKCrw5Hu/0cl0Le
aenk87GxjM6P44Qe/8DRo+0l3sZqxTgLvlBDFHuhPIjcSaDh7Sn9t46JzM/8auPtrIksjjsenLZj
7Jq1zpGlmt34qUEzfq0AZZZp/4pHPqH8/twGgqvAa1QjTnm/ltubXbTrFs+jJX3sMJmVhNxPXvu1
mLSbb7DhrPbNBmn57o1DnsU6RIQ4VZiFA1KPrOHTTafpD2onPcdQW36DPbXoqsPmtPNyXKu+w6kz
hy9DIxjnTWhoBalZTGhJS8r6Dwas3u8WAJHGWs4bRsR+vro4HUYfayLXz9oYEl9Q+uDbsqv0pkqv
CXbOlnoNXtQ8yP+i4zlPcsnUeHfVoDSqfDvAkhMxvJ0xZ7pHPL3WDzY7ce5JOjX3hEdg9tYtcKh2
NqRGOCH0zKIEqS7cqW4PHlP5G12k0NV+lZrmkoxt21A3VTi7QtUoLtVpoWKCkqY+nQaNUoKGK0m+
opu+xvRwCN6js+KbRHnkywnxk5sz77bjfyYtvESkEhdADXWJK22ge/yj6YhwZqAuptE2NlS2/VLz
H7lvizlOu7a74ERu34Xlry+NJcVXYfnOf8pHa/uxZB7O54L+Hd8fdvHSfCemohxpR0K+jtfglXyH
nzCEqa0Erds6QOmcSgvdO8pBcY9Lhq6HxmZu/c2qH3JLYSBd7KB0jw6hY/AsrCYCNfVtL0ExHrn3
PFKWzlPtpfa+KB35gfuakE4Gi/JLJHkdHjJGBU5Eo8pBWFDzv6JNzie/2PKfNcjbJ0Xs0D0Rpeuv
VVAXRTJFfIznqwEuylKPFAJnLBOSIYl8uQ82f3sWfW/9uJm1bDErxcOnFKrxTU4VRz7z8XQ/pNL5
L2O6vEX81NfpKOkPdxtjazoQbkHK3rw4dU6miT7o071dulyM3Zbqp9BJ3IcBL8ptjjsQ7bComPLm
3ejUO0mq5uNVowVccTwbSWtkTh4usJFuinxjNRCDxEKl1bvk/R7PyF+MgEeyf+AqiuDSSkl3W2o/
OJcte8PLorGfJ2xV655gxGspg2s3j5s6IcNBEGJJAIr5YzSLFqBGSDkDs8zkwtNUZW+uK4oF40uO
BldlNob2JvXfvI60h8jrUvuP27eTcwDdW6eI7GBoXoLq/F3fT2yMHgXjw27okoec/2OfLA30NL+v
w8PnhyHSM9fslzfo8j0DGmVYv/kLRckQ2MTbLAPJkac2L5S3oypsh9tkSvnxJKk+wUHWk7GupQJC
YQOX/dKGDOVRYstnPk3MLV1ouW+ECM271KvBMHQmS+df216H8huxggfCEwtAHnX1NbqEDjyT10AP
QlLh6lpE5FbhwUaVJ11m49N5d7Ams7Eh7eoAdtavLmA/GPnJz3LGBxqrvDyOa1kWKOx0IRdMIYvP
cdx2z/ZIJFSsiYK9M8UaOvtNsRRln4+ubXMmwwGg01/P/coZ6u7gmX5oHouRwNQbohPTCVWEKwWQ
J6B2t901r3ZzDn11A+yCKio3RTRrQHOZhCRrHnCYB68wWLYLdNOa9KQ3wCAyWcmYoI4Fj4t719aX
GsqSNDV0FDfmZ03MP8RXtRybniVDis7cSsR8NLPHRDxKZd39nwdk+hZEHmNc8deaKCn2fqnMeFoZ
/+JnmZ1aHgCW/RfYbT87mJxkvwNyTtrTSWqoy/cB/9AyH+ugH2jVpOP+TqxyePKlTNodYBuLRGcT
pOOzVaTFWRqfERuDavPt8MqGUQ/h+7QFTnE/EJH8j//crLtBXHm2HvCAh2HGERhhHC6rR2jCPHll
PobNl9/Sqp4MKSDqCJ9q1J4ep4BMLFxJ5OFSQRAkldbHZCSxaEf6jfVNEjD2KdEE5ssnWNPemGWt
TfpgZzWu7BmLw1fj0WzwheWYxs24KNz+AUwFpwv4HIw+ta8socPRH0fgTLJA2nQ3B65fgmQ20Eme
zvzmPBGgAPgGM+HvSNQV6i1ofIZDkC1vkmThQ4rRM91j1sba3f6PozNbjlNZougXEVEUUBSvPXdr
tmRL1gth2TrMFFMxff1d3KcTccK27G6oyty598qYyMIZtCPJgDLmzqXuip5D8hNgaFEpKWDdSV5K
KJz2HBXAm7aqhG+pQN19lEWLN2JRpfODOjMObxW2SO+qdEI/XZs+M7fKhmQzkzjmStkVmVRwgGzZ
lnzGnVh+g9WLLnBcFmBxvLKk1gcBuMqQKyDtYcr0oUOdQYjttXLvs7VFWBUD7hFmU4TcMG8GjA/a
sEFjciACLLtwqZDVY6xkbzNyw1kPSS2w8ZL9O8YqGd5CoEL7vovbBg5wyVcYVVHwK5V9/lWtDOwm
o0t9LnLyNLtA+dVra7Pyzfj9ZP8m1eK1f3B50YV1hO/6HdfTltWJ+3k4r4S7zZNG+jT3cDvtfce8
7kh6qgrPUxtu/oVBNhKyb61eELlLRkZVThQep8IYHC2/xOyL0cbvk171tV03K0ILsujEzMrTlyKZ
Aiadslu7V+i6iT6R4G5zGKcV1inWUa7ZzrdL/9zjleMW4MOhcOAJOwfzREC+bhjJM/SWjGxsKro/
7ToRAsE9hRkARo+3x3WJ3mG7fPk7rwTbry32aIZhwCjP6L3Ns+6zqb7fNPZ5rzMS2nvixYF+yjVs
31OIBjKc4rFxfyl3yc+59Ix7j19II/tXFeXxLLK+OGFeYWOJG6Ag/8X6QElMckU90w+XW/pC5PVN
N3pCrq4dosnPqVjsWXkCUcF4VZEdkbhq527GMn7nojc/L30d1P/6qZ6igxJBUv920okcirZFcIUo
yzNej0NdnwMikdk93DYmNHCFzGebxuKKUwn7CgPLwts3jnHbEwt8sQdp/IrFgUEztsdV2uYh6Tfv
Y5r1bffsTwXTeRJ+Efk/o9O3JEDCJ7eAe+y44A/0r5zw/n+6lQoPLHEQqMus1MQOT+eEh7/osCGu
c3FGLQZZsUtSL/mFMTQfzxFxni1HGtb9pQqSpoX956lO/ZMUXHBAq859I0Pgv2GRoPKijUu8x8CB
wLVnIkJYN2qI6t2Nve3HU56t2N1M2Iv82mS+w+jOywkGJDztI3GaxXfIZSW0THMv3fJRTbFaT2WT
5+rQTVtt1rkmv2RBWv5D9EVxshDmMRyxehhfphfJ93qNcDqOVPZPUxFsk1jri59SDOQ44jEGo2vy
OHnwIySWLwu8KjozIadUtQVeg5uBR3AHRIaJVajqzl6Mt2rYhoHIiXUtMyX8qV1ZHwErUwJE8JuI
wXeXU/PsiNixeQlPQZ/WJ2x3bbmH5AAQYxbp8KchTK+fwJep4QnfnDgy7aBjU+DQ0ZPbuT5OJE3J
ILZleBepIuMigZBJ8Kmgs9n2rsiXpQhj9y6ZCgRzSIlbVIZmUBFGG9Tmj65g8KglzbARDyGJ6N5M
35Cw/bdWSZIXReKT2045oj+ywOf4LptmrQ+FjbnyiNFhlcWqmIyHJSewYpDu1900tuVwzTMIgPsi
b9BeYhlkjEcaobuTw4SGL7qay2virRjiQKUusAWLMDwucQ3kMx5gIe9jjxsF4FRFiSVNUnyGRC3z
XYJJ/lkgeeIGJd61BwRAFqTtKcD3pnTtOfYL+TwyMKv23BocxARcNqNsjCOBj6fHtV5H8/jSkK7A
BWFBO+wUqOYE/x/gwqNeYGPtaOedCoLAEP5An6GEmNqgPHLTY6CRLKR4d4mHOLuiifW/7YoUO98f
1TP0HHVPBJj4V1iDrcGluNlC8YniwM7PRWgwN1M/+d6xV4KmQIkaSwIXUWlOYh7G9ChEDJWZ+Wfa
naqkTZ4mdIOXpImntyxcKU790TaPk+z0Q+ZyOuAOTAAmeHIDYqCisowBz3f2KEeAeifglvKPTkbg
4FnrJK9Vg8mE4lryBy04ktRDsDLaXZi8HvH2xuWF87NoHpVc9c+kqLzffoeTDJjgsmloNHqXNmcA
BPp3DkmIdAkfyDSRmtlP5Tg8xq6TI1SB2L4iFQXNMXYZGGEkmiJSzj4pBeo/j9gZp9ADX1r5O+sl
fhrye1rzmo/ygSODeBmkdVw1geFb8HHgVHtCWVvQKq3jIzHfbZDTbGCYCdzljFo5p+/LGAYEVnsO
iH02NziMqZyplBjP9gxk6yzfF6SmrsYrOQeDxOJuqIiIfSvQQ9HR5h5HtA3W6DUzQ/qjAqj3HgGM
9nZZF262gDXMPuy6wRzk0PFrdafrLzFCUeD3Rr90EZI2EJ2610yJPuPVj7zDJgh1exOC1N0FLVPY
Fi/QK1W+ao5ZDc//QCubvsQ2jTCCNb2Rr6DWnewC7wbjGrhiOuVEOf4lExlkAab05T8IECvIGEZD
n6KPsH30lc5eDbH3z4oFLO1FY8ZGlEZE6g9FkGNVMAqtaqdCO+DEqpjrZ2wRixCzdZcwpAvwKDsV
RjdyXbzl/WJLgkOZhwkjAUDd0sVxPRTrwilXATTngm6DoDqrpU9/mK6cn1CqRo5EQE1o05iD7ayY
QWhKpJxYF/A1XIhbKjDuTD8ffXRv76gSBqaHbR/cb4oLznaGGcSADcfyyyRxi2J45G/TJpiGKu4c
s0ek5zlpsQp9OtFCO5E5EzY08iYZhr/F/E26rk6AYPnyAmgYITBmoszqiGAomuPSmOVv20dYBDPY
mZjWBTupM5QCmrSo7e6yTtMf6tIZfgOe5QEvAgdgXJBu9nQs3eTIaH5IS2BZ/CdXpVZOOL95tz2a
F39PxMkDcxUGIu3QiZ9x4edfkrS12U1ulrtsLJrULSEyu541TxuBWKeBMD8XOJIEjUiLjJo59Xn2
JhyNeInhm7ArbUxvk5n7cGfzwU9PaY//7di7dVTsmPWO5QPud0yS3Yq/6yJhGE832ONFf0r6aiI6
vCqxXH0piPXgpkEi4R/nd5hDQTb1Axjxzzgb+beIwXA8DtGIgE54qr3C3sRCaAa13rUJVc6JpmuK
fzbDArRKr5sS6AaiQ93sx2C6zhPnAw0nf0eKaH3VOTaBQ2voYBA+nAZ4R7KtuwnZ5HMVqabkGwBX
wuTBmom7UM8quzeh9ZbT2FApLdSM+R0mjm7h9cwz+P+0BgHWEew3xb2cs6L+lfEtZE8+k7jupVEF
0iWEVS33SUK5RqcSNKq9U0EUjhY5E0rn1fdhv944Z+r0mddg7jjdqQ33cJG66IkdFzgbsHr24sKy
3ybr9mD9FJCfeOLbpCmcgEsw7v5m75ti2xgpuQz9uLH8AOAmaTpd9ODWVhysqIZ1uPggRkPOmnQj
kcRxONIKdiydeDSsXVnQHqOpOGiPqb49VhiJuvaejVNF/GNaeFifrNvDPs7SCBkYFyiX/3XIGas8
JjDf1d2ELO0cgSrR3lCLFN3ZurDzDPDiaaqTW+HzCvqoInihT8K1LaFYwoiM3m8US3ig9lKR/yWK
lDON7S7JhLv8o8KflxA16YS8gOtpu+ogWHVg/olVoB9Ijsnio5U1M+gjpjjNvx0Aeicfg2ogZapW
nFn7KqjsysU6g9A50T5JB8+ibckLWj45Qp8RViv8PDCUeFZ9DMsUD+PI1w/1KKL9wOsBFB+/5oZ5
UYlbiXvZy4z5QTfXabgbAEfFX4Xe/nuQXqFr0hszEVT8PkVTBZ/CgTnDhgj4+YdRZYwBsmLkOYY7
Jb2HthmB/yaFddydzFGfcUEqWJV38VwE+j7ElQ6L3gw+UJJJ+SGbYoYyDz5hc0WbIROvGwFib8HG
Rpixqa9dzRewGTyMjPmSiCVdxyxomoe+2jpz3Vh63KUQNeA/N0zV+AvQ7Fg9T0y3i/8SdBZElWUu
1ie/BT18WRqJ+ZrBndQPBOo5R0QNROslGWDFPQOyqrC5iq72H3oI5851xHwArRhevv+q/NZdnhPp
I7cJSDgFhup2aHY+/rT2EsODQlImSj6fkjH30jdTJar+1KJZ/PRYtC5FKjxC3CL4nqJ7mRqYBKMA
PhXSFHR7Htaluc4hWyB2ixOO6WFy2VQI58Fv/lle0z3ul2n84O4ElhSleqiAN8x0qjvohoSWMjjQ
8dXWKHJo6Npb/mEnF6k9IAG1AorVZuoeVqOqc0cGN2GsXU8/rIejf595oviJiE+BwT4wAiSxkjiV
QS6UiNKD0gdmQ475R044GN9QMjwkE+xPzJmKOFjY6hvwpYuvQVXK/ulHz4BDZlfoUJ3l6q4DmC3p
6SfGaS5lpZyK8VeV103xjjzikL3PHewoR4Wjg+yC1YkyNzkHw0oiGkUFMdwSBr81qM7FaQoJ6aQQ
1qaDnwPo+2AhxBBfRhCTtKGVppcFIta17akNE8D0BHcT+nAs40z5kI9TaoqFIpEMFQVLXRh7p+nq
l5gXvAfFQ1UW1ezh1YB8egiGEwaE8dAu1pPneB5Rn5ZMJtP7QngXLGCStclfMl95ciMxStRK+zED
GTCo1CJQ44msAGxIHhgXbQ5EmuXhYCCgVNykBQs/dqS7vPkK0zFwfsk6w+We0cd7w14nMaMN5nhM
LFIruKswZnYUI9guwH5K3UVgzkJ3eelJhTMxdAyXk2SDnPkWuWODG4da++RsiTaRbdSOrtgKeLCx
hOkqtxY+E2lRFMkPWAFN/c3mGxyLC5NM8UK3i93SD+c5P2E6GP3bwgi/Jhe2TbPRAGgjOBT1GYjY
UCT0ZYsOOLWNula8v4Snfc/9yiohxGMyWmcXZlE1fCwQFFiQReYh93gkYaN/47vr4xs11WIepZmw
+pyWDucJD67hE/0BI0wGbAUp05MB2zheEA34xvf4gLENWDcx+qXn09bhzqMoHRjdergb/HlNZriE
Y4ZK0kb0tLvWo8a+a4potoemFGqpj+jQw3JgoxFKFYrL3Dxntlqr/p7NCsq+ZFM1RuWeKTdkjd3c
JIxPRGBneLErqYn01aIENf+qPsYVB15CxN0zKx02hh+eS4injmb0RQSIaxeGGzJFkoGfhPqTMdeX
2u27x9VfOUskSM3lYvOG9LZQwfDsAy0Udz3Nf0eyW3ftgyFx/2UHuDDXhFal++rXztPvRrKy86BB
5PZ3y4iH88W1jq5BavjrG9F0zz1Oul3cW5UCE/iQbhPPT6kFSXLqCB6IHoOT5DBdzDJ0Fws0yAW7
MZDjiGPbFw96oXa4Y5EpIZjW9k32OTmNU7wrvTjOf1O2Ug0zuOQokBCKgp3qcl8P+DYZAB/XAFv8
lftuy7LkffENmgmIQr6Ko2TNkXlt5Tquj8CuswrvRK0jD48R2bDyAkqKPw3aUv/Zgv9m4FPm6K19
SLtJ/yFKvz+iksdAiVPk7wc/WVp7moYgeKWqhvwmJH/DvebVkHu1osTsZYJV/TCBwsleVI2k9kGh
WG5gLa9pTwKBxwPUmdI/AU5pljNgJzxyNNg+XvyR/nneRbmHe6oouoieR/StgwAyG2LV0Pu8gJc/
X14rkVfOk++MRt/7LsIYxz/bDPId5Vxtf+LtKhCnN0gsFgasHkSNlvAly+NwuiO6IB9IcAEDgbwi
SaugI3FOJSIf8aIpkVj/DStNOJwXV4PL9dlbR6U5Zm30pLRP2ghFJZzecuZlanuFPLWD/B9vA4Bo
+fKjZKTnNSFHcwEjtjtOo4RK4jOAimgKEHdPHdnjlSz6djNsPn3nBCaPFS0H3t5yeVX8NgJWnBzr
zZGWKELPInDnT+LIgpHwxKz4smLjRFMhvm8PsVky/VslTOpOLsiX4DTHTNsOWkXdNkeKmuyuB3wS
fhk/hyBBD8qephvpPx/z3gTX3DkSH3YPThMM7anpiT1D5wFWfq3aGPXMh9ZkdxOGu/c2ag1LzNha
c1SYm2vubi9r/sQTa14WXIf473mMCE7OPuJkNpUYcQZIUQdarEqCQQQifEaGmZszawA40diQ5nj3
PK8cwkndKv9BjQ1TtZhku7iZkGGdnZ2YXUqjq2cSs0nmPEpdYUuC0hQNZyJMEKf9Pmz7F51hYbqz
dnBTCobI/aIrKNxv7RbGfZ/Iw7IoTpSgPqsFC9CxqgqEJFHj97rPpgkQWuxRzTyoKkcz43KfBTke
D34eDGwX76ZZ8vDQKq8dbjiQzd++goLEGDExCyY1yWHTrEVKakiKIABLBsmchUhr5j8GAOvWK/kA
nT0weCnag8bvgOdXrYQQCJaL7OKCFSvPNBwkNemQZ9d5Z2wxlJ8COKW6ToyKGEcJ9NSfjeNiEU/m
vpuf4A8Er31TT+qIsDZXbzGUYGYGVcMV0o8jdaPykwgrRWl6kjY1YuAvvaYyIOITJrW5IiSVy01R
9E5Xztm8fabvoGFPBlx+MWmu8JXNSbTg2LIgUsRoo4dW5IxidJEs3h8bDFV90fWc08SGG8Z3EdQ7
mmZaMFjUE41pHxHNOjBBL+UFonORPpCJj/sXOw4s8D4ivnGLLmXDrMKujCn5Lh0cAhUmVnVhWlva
38phlPZPLprnnGGiYQtPjRkQin422frEzU7MhziCifhpBIXOtuL/fCv4LeFlsZoXNVYROGFG2HRy
3K7Eo/yKHT4XqT1IDG0brv7fwboEA5KmA/xllmhgYVu78siE7GV/wCW1iJcBpPknXse+P/bdQgXC
licMQrvFs5N7KPFPaSwz64wn1qz5k3FHOrTFm4j2WoZzFW+Ddr8wFm/GPQPHkoK6Um6z7x0vfmJU
KJi0QgPuznqZvPmRIYISF4tfxh6KmWzkg1+3ojxjZxdPzI2S4C7NG0rdjIby3zRvpldOa89+FGuf
6yeYsMjsqDlE5wUeq5rKvufSqazNs68sbu39pAwRlC7v1/CucDcnHvgVSkClKwB7hWu2jTBmQA/H
zZLFoNS2qB27D5FLMhZm9Ufz//baTxmY7yfH99+sUvwSSKX9zyTPE+e1DSS3HjFyhSiMS625n91h
bm7Z2LGBDj6XMA7z3nK7f7IZTRzoS+mBBkOx63txFNhdOM1zHek9tW88YNKc+j8e9piQRiznki29
Un5EXP4ktdlN9U5xD87HxiOURJ00pJxCMUWAkgaiRjZnu8aOs4ydyR42+OGZioesFPWUp45y9KFC
s/CSZrejRLIPbHtgLpYYfFJAf+Jp/JRePGyvyNwPb+zzKcVrroiBvBfNEA6samQGzlKf2GFUgJAY
FU/kFjYQ9ZyUDysY9nNk4lTdRTKieh895jCvdaMCj+p9YGzLa8uDgyyH8grD0mW/J+JqfNdT8a43
o3L1TbgGQqfqglzfYTpNv2PifunJL0JXsLWn5ilp8074VzKybvCyVNDG3gv+2uNjOc7S3OZYru27
INOm2W8ETXafgdIN2BmhmBP2Q8nmMubGi8NVSFgjO/SC7CUsK8Q1hC0sXK8MZzQvXVCX66Ok0A/O
vZUYiyQWc4xiCHf4+RU0hqoqI/1LtKvTjkfTx6p+Yn1W5/4bvaleH8YhDTwoS41lbxNN3/DtrjPk
O4sl2HtELa3pqovJr7BxM/EG9GBbS9FvgnZenvps2QIZMP9Z1zOLtnoEsY+CtIQGej3nZrB8+rOP
bK9hkJanlg2feqfqMRQXOlxvWwEQZBi0Bh+GeJgl/n9M+pTPBmSAkUBQIZfRALlwaj/wxAhCGWIO
5ksSqumtqgkaQn6UsqcwrLKTRy1SnEnAbpIT8uofxl7B8FTQuTp7CkGOITilUp7bhVHMJvSgbWs2
c/wfrU0aQvuy+0gcnAzpHgtELO6yvh7Ha40H0T5XoxOUd2y7QsoRbtKiMWVKBtHDVq0mDxwmJG6T
DrDUJctZAnAx1VgAnW1i99UHpDiwfbfB73qAkjSbRxyTa4kLeY3810yOU3klWopbFb3f61keJYSr
SHGOaR7+LXyc/DeuQgY3JKTUt9DN9J1B2y8fG3YI+EeWR+SvCu9m+oYKbopTUvpx+qTZuGGog6mZ
/F+9YkPRa8H85su6rtcXjBkr1znGdOxAEWqRZE+u6jgvsl5sawJyoaIHwaSfb4sfNrxMGKzmL9Uj
ZPF2xKyE/WFiKra9Zi+Ne9KsEml+0AiRycUelA0aO7PnAoXwECb+Gz0mVijLLntcGsBRMxO6KNc/
FiR90OUe523RY1NKOnYtZzu8hAyAGIwDd5KRm0LwCOmefhAwTM2FIA1R2GEOxub3gtqpcViRDFsP
/ZQP4k6oHiY7PhdEBlCf21HubgVxFqajPfAtLEwR8NGGPyrH3W5V63njjVApR8XkFX568XKotq9i
aRQIVwO4EZoztLV/YqKUYGKwQtbzSaqXxympJvc1WhQCoI+3KnjyKp+za8JsHJ7yckaDFV6LsFTG
VgtCk8WCntnLOLgxLSE/4eNHYGnl0tnkqVOKIxmA1xKe0dwrl0sy6Kv0OKmE+r31Q0SZwSMGfYBX
JMShUv12nWtAmu3BXdjrsmMODoBvlzYjsRku6Xx9gqXrz87euiwyeKwUHpzmzJ+9BPc4mZf1xyZH
8lxVITsC7NhACkdw0ku6I57A3aOKZJ4uC8PP/r5zgsp9kcGichADSchoSRkB9p71e8OzhQdT3stR
F8zcCOwrXDIcLETT+jycb/ysMLrpqIjb20Cs5YcHid85e1kRn1BmAQv6fHrRt1jcpj4I1LUJT8uo
7llVQn6lF1tFNlcOCmUz4IMuZ29sbzY1HCbMz/MHdISNoiZbi6YPbrpQR4UFZTPet9jVsWKiU5hm
w/lKlmRhmghzBh4myyCbT4Pb588UkeRhs2qccm5aImL+KWt8Wx1AIqQ4kFTTDJ9WR37jHtvM1sdl
jKlt8XBCFocpn5jiUKTVnLybTg7OSw4pz7uQjkPJFROh/0OG65dkZgFdlmGdx/UtbV6O12luLL7E
DLrBpyUz3/LzGdojeq6rF3mnAgYXTmSOPlKPSzRW5jixW4m4mRMV4tVOYWQ/hSnUs9WAAV6pI/30
McRePLuXumIe/ERdY/uPrkU3vRQabyJuOkqj/QxaSLaHsss3sIKYlvxhpdFYwGHQC1zSUdNtTt4I
ibpnjRX7JPOSZLBPNhMJRAFHTyqo9l/AS3tztoIn/lwxs1x+cKvgx8Hc1gUPWVmRBBsrAHLtYqaF
xTBJyXg1s2TJ8HhGq76LfQJl54l/dnZl8kiqdtIT6gAD8dT7zVsbxC8MonxC8OTv+tfWRBCJM9dn
fu4UsxfQpzZ6eRRr7GWvyXZ4H2Ex6OIh9kFN3jZKNK4JHQIDh/CcB2c5QFhjVcCq/WeWWMrPKItN
82YGQBwna2UYPcczSdYdXX468J0zUDwlFeSBl84Spz5GdYFQq4vR/cMQGfspySfsdBNcivKq597L
HnDDEngufH9Sb+McT/5TKbHNut3orOeonbnCRdvbu9qdca2h2iI7z35OiU6msxqAdHsjqy5CCRnZ
Y1MuznX2N2qsF9KAWWHV1f93uswdCtI4slUXj1DDXLVoe7SUhlJIkSGYSYF6EuP3gfJ3NDgRK3w6
+5ZPvtsnfFNweQZSK/B+MSFJ6EwB1DnS+7H8O7qO8Z85LkDNCnil2bEN+6A94pjo5REUX9Pd6VyR
JaUu4+JlvR6bp3Y9jBZ2CKdsoD/38wZ2LkxQsqNjyvkaGE5azUKmqi1Psg3i7G/VobJNIYyUm+Kg
fgK2w+Njt11Fb0HAMlOA20wOp6tgtwLVBAvRmw+FnDd9s1+GSVHX4aI6dsLyJFA0OIllkWXPCMxn
V2z2A3OGyn6h7RkerMnCqcrxVKUfogHKAYmRgi7ssRVvMZSFeaIFNvRac+sGaDoSKDHBzaB5sYPk
oOIiMFyhHanXJeEbaeCOHxVWVZOdJ4QxzA/rHHbmwbWujR5bdmfED9AB4aJlBGwxxYRjJ44h5PwK
mniRq2eoMktwZpINU7+CtMHsPzACwFPehjDMkNT/3/c4kpi2NpKCDsiuJxC4nclW1S/fMn/w3tvC
gWHdeEwlpVuhoh3jAoc8dKhQcxEuWOUk2znc1r5WmO+zt74Afg9FB7X1CdAC45XdlpnHAMxQWR5G
X83A0bChvHuWF5jipwif2NWQu2eGGPAKJrehhwlI/pALdCis3kDxYI+V3Vj5D2IKJhYtBU3ZuDtU
B94str/RxFjWx4JGaKnKLsi90b2g9pzecepwdKPvEOEHmuI9aSJGa4s5MGABHG63EXAWRxY8rKHy
2I7OeRIKtnYjliViiAldmlKAx1iFQ/0+kioP3/t0G4WnLEL5pXzi5Id1Sh3GWiHb6A5o5PgEAul3
w60x3iwajBMrz2XSYiA54MDx5FPoBjIYd0CdWUpJS9d1l8KHYnC/RmUPAQ0C5XH2O4QwvHUh6/2g
D2CLXxdRB0eQAoiyM2PlBKPB9v5fkrEXztUKN7tHokFsyrrVbe91Xg1/ub1K99ljMMNG3jLzyv+n
ttkhji2Y7XH0eS4haMaIkSXFD42PsWMO4SM4SkSf5QvUj8rveqp2iiy9SaF9KN34H5MBxDVw48ge
HfstszQdyFLPrXqJMwf850Uony+bd6fksYlHv7yFWAfcPR0S2Twa16S7hGGu0LIJiyRJe/HT3uuG
5w2UFjzEesvtAXc19bfCMiLuHGdqLwZGXPpfslTSwuAmxNFssRF3/Bwi8J57F4uzvSInDXDw9Rwk
wEVGt1Q/khz+d7bT2hmoTdN5U5XVgrTPzh/Vx7seSPbmV658Pvaqm/mLPai1M0lzIrmKstA2AWdW
lmr9k1iLr+tjNCtUwVpSJn7hcZHyp+eHdA/raAsHVdXvcKZB2Q0rlgjEKVt+WF2VqF9lzCx73LNa
CoG7jSt/ehqxm1bXmUW9zi/XlthtjF0JHPUhd84LYSIGIkKN1bdqtpuuXlB7j2pEdDoPBpwZk7fa
K17wL/OkM8InDj+ylmD9Ygkoa1uWOZ8+2EAZF/elmXid/CmNw7coCjLvrS9r4B7gKtw3XBpO9NGa
ZngrSL0y1HUqRnlR5TEpG9bcXBLRIJnq2S/qG8ti8VXRL+GuRpVivoa6NLuHLGNjECdOGdAdm3Yl
5kCd4ST9G2a1rjbsEPAZwzFFJfVxNuPY2WeASiE/o2h9+TvI2Vm2G1gJimqB9988snWoJNAuNfEV
qGmQQVkJLQjA4gyJtWruhoo2gNmz3Db0Msti/mqpTgDJOlhTYsbqzd5Ea4JXirmyuRWDGT1cOAsU
vGOlmih65umhzu/DsZXnEM1mOiluCOigUWvxALAYV/zM8kmarx5bAJYqRXb+zeQVC5RjH4f0gbW5
SLyLY8UTXt51dNHZmPYc2eQNvK2Wgvu2dR38qoqmkrlvVODWqRigrulJgJGOGH3kqv5p8jT/SHsU
NgKZDtRLqvEBgvcXEXu3+FwapnbvkZ6A0B7qkp3CEl4la4LIy7ODbjohd3vznc76qLlyOmK0v82T
2/+EobdUbAjznZUFCa0JvNLsE8QhDCG4vVfB5u9kAhuU2sIFjgfGvoEyHvkmIQI6p/R28JK4BGNG
PstLQkZp/V0FBUk5wbh7pSpA2SFElQb/R0JacKW/OSNLKg+AFqt4rBGYsOVTnZR0YiDUsA+xnIlX
B2En9z54jMfkO2Hs2eyLiTjQO0Klu1zBwK7OXsV1n+Kq3jIQHJTd9Ie6BUQKW3BkPrNAsKaW+474
J7AUiHEX1TwDcuCgCrfscwDVZsTZ0JMCpvAhllHvWC6UTf+5EHDq4xBMLF7e4dLZ0LlUxPURcxwz
Bji/a7LPlV9926TGlJajj4aXGtf0P5yfAM7YidM/B9Tv8tmRhFuftlHluGOnKNZBgTn80csMC3mS
SWbZL17VKgfnE0isrZiMF0IDbEcwWJTGumeZFmI0+mtMCJ7NaLNzF2K+5qWfffmScfvyWnZUpcex
AwV6x0c9238JkTxz831eCSiAkk6CXYgoMUu8yUrciKkH/oWZrvB7vuEUSWzaj7GVwwPj1ra5pJDv
WGEsW2RgghWxusUcFIzAe5Dc5H3Z4U1ceNHrme0vjPozm7EZryPt2t/baHLQ9efA1/dMcUheZTWr
M3ZjMObdDzyUGOOiLJGfwsNkxP+urWK32yZorixhhehMsvrOGRJsdEma85PcaLRMm0qfAUaga1hc
3HeblEGIN4RQWQTTEyMfyqmqA5a0p50u9CFJCOrARR6G5p90SE5cMyeLICpXGrAMtj8GX9eCXBlE
QWuM/FJeh6pylix4SR6ctsPK1FeS1xR9nYMUp0omb2aYdfDVVmoQBYTxIiJVQ+/F/HjXzybOL2zp
Ij/FHj7OA2QTdGWuZlqzaRhxDiYNccaLaVh0up5oabBhxD0o52dnDFXP+jCsU2N08wtnEmTT+zLM
6KfJGS/+zquqMCJVQ4WgduEWGETvYIFDiu0IGqe+TTrYlltgQZJDDeNmxfSF0Q2I1qtqOqTdQxTT
xd7Y1eYtuL7QAmYoZEz40/9YMFyr5DKhYEFGwomi3CNBw5Wqx5tMnP2cQVVpunY+TslsvklWtjNm
oi3rN5twjzJVBG2TtE9BAXXhW1HwMqXKkQO3/jNqdESnXseAfOna7Ec6kvZ9KIelKaNjNsbbqRFm
Hatz2xlQGsvHGjtfRN0HI8uJfG8eLg2rjZRzSMgzVeCb87ZdnynBPOePCrqatTMJvKYS6QNPPI6c
JnRn0JWmZ3nUWhiPB3qiTUj/MFQBcrpbUjmJ93iAywMp1FiMSsXYLa85JGJznwUtwTilw613rXoG
+AE9TbyVpnUhnK+Al4WdPQRwsWGB5X5VHavqGS5ZbzjSh/ZnvgX9Oxzcqv2j9MyfyLzzm5fZ0We2
sGd/V6/YepZWIGuIuSpOro/9tRsG3LqsXwybB67REGwGIOwfQblZdsndM8bKtsV8Imj1GcXIu+/z
Nv8Ao4WJro1HHGro+Wv/xCKq0OxTvCQ3+LcrUBT2XLJIDzuFZoZTImTTqNtNBwpreL17xr4syxjT
JuA3UzD1L26h4LodLCvHG7vHKTYJkJxzKJkmR14Xkf8P14FhkrvFwXyYKPASWpeIA43K5NJxUJa9
hv8j6by2K9W1IPpFjAEiCF53Ts6h235h2N1uogAh8tffybmvN/gcb7PR0qqqWQSrlx2CE8jzXEon
Po8oLOlesBekBq+1kSPqNKXdDE07cV5jBEGkxqVe5H3S4hKH3j3KAXOflYs/BdtNunUYz59iu4jq
k+XRXLr3yRY7h5n9m3i1x3h+J1yOeJTOLZmeeradVQScnLwHAjZohKQofE1MZrJrjxMkfFLGnaub
Lme/vekhT4Ntgbu13CkvjbJLEC5+hp62yD8c0BZLNiv2qrNdtisxqlzBB7Gry9dksQzjDf/ziTDU
yvDIdrBKo4YLAYJqTALMZ6VOrwHL3IU7318gUayKvBwTbdL5WL7hDLHStAsNpbVPWJLeSEAADoij
KvhKpNZHaCNj891Ojn/lGbda9mOda3ZmIYRw4MgdwEWQZVvUHckHnqWmmUArtuQpoIXmOeVfsT1Z
d17bTOkZg1QT3vBB86fAM9z9IRBqvmnp5r2lFgu1TSyRzM5hCkj+3qvYCm0hfIRHBF5+65CH6qGu
AuFt6y7E0cNyX5gTmMve/ARMMT3sbYkv+PeA6fUdUixzoRo6TiSqz4FsMLrKB7/JMirOgInwrziP
A8KSYHiEr2xNQfNTu06n3gtPiA8wcPWJJEHRPM2907rfCY6mjsCDsmO2WLiwC7ab9Nrn7V6XYs52
wZh1n0nB0XO03UY+j5yTT30cEBZZscQjM+xSftSxb3KWtcp3nwpg57zMm0mGHyIDtPEBdVOjTFis
pQWdUo2LCTvJeTMqJybUrGWPe3s0EQTtxANNxs0cl+9/V1E2RhhutWcq9beJfbYqoGfHZ8ez02fs
vUwLOgRBvl/9g/pS+rgq8ZCuSn1drG0BhLvxU5RapsTf/4N1Lm3L7nGHpoyroo3IwX3btJdie6jR
4u3vlTs2Uk0QUX9ke7xFonalL+VFwhTFd1w/QGFIhsecnSZdmJS69uYMBUGnV+w8ExnMRXnMlTBn
aNIocMV03TZNcsd9zPjwBlzUArfGbm5hYvwh/T5ML4lZmszh1VCG+ZeZ44nVA2ql8khJ+cUkP1df
A2cuOIJQnStrSqhZjAJpXSFy8OUk308w4lsImFq/0eRr6yzYMbto27YJe6r9ktTi+96Jk4MX+q5C
yfQffSL17bFTOfTOJGSN6oduYp/B6FfpjlwWvsAQ9jCxgSIM2P9ESNFty47qZLqciwyITbDqgmaN
3VxSH8ByOSnGg3SU0Acca/0HZ/LKRZxTvnW96T9C0fKkTyuQ9caWJSEhvKA/quMiUy86OzHfxFvO
u6z+aBqf7GSIScu/T3BsXGSa2c+0eHliH7il8zPTnhE+dXnAX9aGQLvOCRlq3By7bB0lSbl1/0K/
IOc+Xx1BVCg7pCXKZtjKrLpj9hB3kwQpuJ5kCP24+TlfqogADNZ1XsKep5B28BH3OmuPsqmiv5Mk
BLernYDk9bIsHReRITBfsmHljS0csXmXYyi5y5oYXO0YrTECia/jAFaJ2RdzGzpGMDuaouOyqQue
UvSbjWBaqKCarPrTmBZachLVjHl1vb4TEhevN+6s8YH/rXkL4zw9gSw0zYtMyamB8qfmhk+lLkaN
VXyku3fRXNA39QB2348nJAXb0R5BE8uSj9g28bb6A1/ZW+L5XDSiIE24Aray08xH0LFfewyL7QWB
YYiw4Vs+K38Etph1YYyJU9PZllLOtsdFjRM1BFricU/uF65t+MFyau6Hjo7fbYpQVV1Ul4jvFrxC
e8DW1nt7TizulJhHIZ/yvpMVs0kaiS7cRsUQes+5ioBHmpiMyR3N8ZHce6lDVKTv8WrZUDWAEcDi
Ks4+2doOf05mdQe/WRPGPbJbfQLe1kX+Y2eE5zm0wfogGXfIxT0kZY+A4JaXQ9KemazoYjRaxN/I
NkytG7zFylxdrCZq5Ta3fXzvVOvqaE4n+q/w644Q7EHF+BGxLQ+w1dUsKfcZ2AjQJvGjDSsYMFoY
rQSeXX3gRlS8Odie5MU2djaePK3ml4LPNEJ5m1oR5JvWmM45I0JiNDsRmGzoh1Ej/2ef+YkcIxPd
vKe5L27vwM+U5ZtVJZywTShTZzct2Uh9NJJNeSNhi3+LU2WcnGe7HwgHUT5Wm4S/WMNq6IG8ohv9
RAzRabQN/LmM7jPPr0ByUjZtso2D4c1NTrGHYrOPDdPbHctAr31e7B5aKrJ8wzuHjCBvKw0bIbwG
kZVTtex266SumO25qdhJwWph1xOci0Hm1anQP4opuOyOIcx8uslJuS073bkhtw1qtsmBwuSZ1B2P
PWNmkDmYqkJlOOvhfShT3djLDMMTrcZ0SHLG8S9NtwWXlXSDOYJievDG2vmXlFlu/jBDIvAi2hYu
WmKY2d9S1TEN0QPO02vSSTLzmRm4ZCVSgMtkSWx55acCNOHt5xCPgNwlrp0MzyIjx3+nsX/Onxy6
zX0IdwJRN6yCl9HqwzvDou7ErgbDQEG1k33D9OJn18mHSfMILyjIT2kzrtFj1++yvZL8B3aQJwOL
GjS4i8L6Cd8vh+GHTUFN8lt3SMs1nVGrKyNwMWuwzSc+sSlaiBTUJFIOQjd7zbCE5kVDbQXpcgtn
JfiZfBuuM+UZ2UflDb7ZYgsV3XWRktiyL5EvOXAbJs3aIf3EaYeOqgqyLTAbyf7VfZe5kB5o/8w8
gf9QDyNLpN52cVlR2lyQeSTyTtVCuOjVXkkd92r6Y+iiTGdlMy0z7RGBSyBk64XuGv/V7F9U1rEr
V4M3f0Th6mrLy2KtdNQJxZEDdQ/2aeYsM2SqBcnPUPqoI669XvbZr4y/qzon9V91GKLgw7F12Njh
4EzPNgbL6jEDLDb+Ja+FHaaAb9t+kEpcm1IQaLCnzqv5ApO1uMvypjB0Ai2QiklfAK80RgG863vU
0tnE45XVNaIDsyfdFipdWgelr6bKN6Fl4d4nb6GOzX9LStuPEqs/cDdP6C6fK7bMNjnxfgeyPeq+
vAL5hzB7xr0WoO3Yr7GDygkslvyQY1t3fKTN1D5JlN/4kPpFII9DbM3BMVtCYi8z39SvNSCYXG29
jmWRo7pP0pEoIMCyvL+usmRVbCgnasWN49eu7ghYzhNunyV1frDwjm8ZnpViywfFHT4MAs4h2+qj
/IauYn4Y9/i8w4B0aq14oW8Tt1SGQnurfp6Fg3LYFk77O8hyFH1vtgHw+qp5Jdo0GrxJKVJWgPIC
gs/hogK1KvJfcn9EjmMpFv7GIVWGDyqzxCORat1jvrFBLmYQFLvhMKdSclb7UfUb2k79NLKlZmIH
GvOajCPuWlYt48FTNfZIZSLXOxDVqU5atXn/om26wezOgQewhOmIhvFfeWjh4EGhykzod1YsNECS
fY5Vdhv8xTyHPKTE2TgGwkNlswiC6uIuw47iba4KdUYj4Yz7oo+3XPWBdl0D7kg0bLB+D5Gu/E48
0Gha5bfCWdPsEucWgnWHuZa/OxjdmZgUO/djNRGBA/M34jH3lOUxLtJzOWwcP5MP/azwMgHJzV8o
4WE3Ojop7LSxxSx3zCpoPH8gk2KtJ/hISjfDiY8oDoEXa6UdmfeM9QHsHtrsY5KnVGx4nMQ1mmlc
uec6mEjguniptknZSet+zfTmR36PBKYYbAVyAMCl+aazSJX/EKJa62SbwLb2trQ5ybdCoxa80VKU
th92y8b/LbBs+IQbvi91CRK+DOskfmJzhYEVHlDlc26Wk9ND1SpM8m/mcZDhLqWfwk1uLEa88Z5M
HVsdLP4VJE0SeMHVzjM4PnjQKAx4RqbN0+qMSlw29zFGhuGFrUrX0ljcrEMdmNnJvXohSiwGOo3y
eiZ0zzyBo9ix7qmrsPo15u6UHj8SDtu8C9PBHh5HDTDxxxc9FG/+7A7GR+PMnJYE2ANr7p95w9qt
3gRdKzKMkCFvv0efUgnDUIZn7I+jm1jPryacSelvhkbogEmJof/NStI0e06IcTNbs7nG5QEfxE9v
BEHVdOlg1EHcxYaQjRjnvTKet9Xki4X94VDZNyZj5FTAZrI9LQjM8zOCO/2s2oUtth2pCgG7DLex
GDFBitneApbDVWLHPrlLzGZTcFh/KHS8IBr9Z8fOMK72kDz82zxZnvh0RTP/ysrOKU4MfznVA1wE
/fq6BG2bXrsGdgQlDKqprgSYYMI5op/GfwVN6NUOwg1rEW9hIaMwLa62tzWX0S8lNmO4RUzYdhTi
60vcEfNVr9vgoqOIu5H01azvyLPkLQcIAwoewhYMHhJzs3YFxlH7lGLqJoVUqORQE9LFF0eJ9RqE
6twy+i1o3XErXlELc0HrpPEpnCv7dxZ6ZUXdMozFd28px9sEhEqsCwK//fGhG/H7keNG3/FtsuXA
PEVyIH4HwGIjJ77XxPbzPxzSspRrQEIOZGnYxiOreIIed+yWbphLbLC8u+KnKp1lt3eswisKKmza
tY9O2478xfvWOVRT0/T3VVRzU3FdC9sr5CQS4FTEo0WydVoZV3ZJhAMCNlOMYWHI1ohyWb1nVc2W
NwXU8anSNWJbVsSowZlOKdVtFWXrIIsi5d/GdsX9JNxR0ZVjFktH4BBO9MLHCc2kmUMKf43ywnbn
Zsh9+34J8Y8rENnWRpH3MNCLWJUcLMWlA2yx/QIzFvd/0U72fEgIybIRl4XfX6NiJuk8xKN+Ip22
9HekuMRv1+aY2ni47K5OkteEpkKHbHA42N4vzkFHMKdQyOwwIxMK4p+p7VgjUk2Tbh8DQpg/C5KA
CycdCewu8Vko3mcD/Mdd7COkbXJMvxGoK8/Rp7IZ8hVtRNPjRgjX/PDE+tkzCNpF/y4GLrAnqApY
nYhZ8eVmiczSn3SM9o6jnzcMGbXrN/BocbYDc4EkkbkwAMIqejSmdcojdgehHka6OP13m1YPzUFf
oEED/7BC5GXEgkS/a5O1OBs7T1K8jZZC4LoQ2O/6TIrysnS4pQ+lwxTzLKIR41EKd1TfzBAAKRQW
RI+LiwFYX5fUdsQ+9TgYflg3d7YPXrNZ/L8zQkL6xNrP49XmqwyIStFkwwFIiWwJOA7tWmhaz/Tm
kgVJL5SyMMDMvoHPz+6P90ZvRxVHbtrm7HcDfqtDsSh2CLz7dHyPF4ejGN1pNjccTcQtgYFNGaGA
ltkM584stzFkLpt2BuDR7AxKPI+ZH/XgaCPTc84saYJDSLu2/OqZxpuVKwekRKKyb+hip2aN6yvI
I/I5HN644larMyg7fcky2ttutp9DJulJdWdUg478t7xT0AV0xH16V7SldLdJ63biYBuXpkwg3gue
VCVYfZD5XM0JUGBsdjXfdC/z1YIL778LS/j381LyiVGVwUoK/ovdvTMDc/3WSQjmhwja0B1XxsJH
7DnpD88Xs2WIuf5LuPn4HLY1j4juV7YUi2LK20cWIJzMODWtTQ/ettgWeuJKiw0Nswlc9f/umCtA
R2U2NqMaYz+/rPB5MGzKg3hzrXjxTQq97w/gRwSXArTb75L9gIXJMy/YRPgsuLZeU7efodH5BQUu
tXbg3QKaYV2D0sxLcdaohvCA2M/OJG12QN/YoQX2gvmRDX4S/krCwFx6sq3zNQEY/AfrPJnqLHYL
DjxNW9nq9SNdYQQVajtM9ixcR4iVT7EDEGOPW61pdkkhuHEpFuRUqKhcvmaYb8Mdviuye7Ew1ie/
YPgmItgFGIE5x/A1Zbq6Eu7D2Ic3Fe4FNij+DYvOYuPq+OZdjT4+PdwyUJGB1wbftq2MR6iKFbl3
jkqXPw0GL6UuLS2y4BycBr4PEVKqNag9WS/KgKg3ZoSZymoIR/yFSzOjfR1ThXqAdI0p2I7nRN4X
LjiJLdBSirug+JZXAYXAnAH7swag8WYYwPFilCT2GV2YRDlsY8siPmiHHpOtHrE3bhAJDP1ubWEj
RvDTaazPNTs6XnRPjT0xNxnRRDfoiuKX1TdEBSUjlPdoCwT3nS2a1H8KBnAlEOJWoMmcEU8g6LkW
JYGYnm5QLUqCKh3ensCdCQMyqBWP8ZgBHcH24GHJJle6BynDr2Fmdus77irzdEs68AOr1jojbq0W
Py1Kbk5sf7w9hX8jeHYqsrpziAWavvl+gP1EhIepWxOTFi9eXjAyx5Omei7GLPadVMK68j0hmo+H
OXgKnIkLYq0z/NwZ1DS2d9VYeY+cQ0yRAdZfCeuyIedhKsfvNjz/Jj23qW8l1zky1O8UI0LGLcVy
BA0D31myZafvfM5kKHaG9SGr4jYnOhdOa+CH9zyRvBn1wXvrM6sZ34osgq6WR9h/FY2IZ2Kg6xhC
vwVzJQ4o3qN0ndYAFmEk/SmwDqrtMtTem0nySHzIivDENUSce2FdUByqKOccDkMYhJvCzZV31pEN
q0Dg6uWvm0TYmOOlHp9zT7Dit03q7Od5aic+/RiiGRAPUjP4JafpV6dX+GHcIFZhYFpMcPRoyGHa
I2JP4mMajb9lyVzyVzblmiQCdvVUJRjrDnpsAdd4NEy4fLHKmNoNODdkhQ85a4XwF0siWg7AKABR
NhZBlR1yon/CR9Fga049/UJAipNd8EEVLz31bmvL07SCd0a9/IsJI1DE1vcFldQQ7o59vWCRzyM8
3BcKJc2pKP/L3nnUEuDSbjDYkRYKOt4g1F2eKe0jkWihctBrHNBRe5+AnNPcKPPuMmI/4EpQOOFj
iRjRAdYI3A/tuMl9LPv01THSYIRzoVWsWcd+Qq+v82/tabp2/clS4YaIR8srfHKiukJgLoKHsFuc
ZtNqxIFzbKzoEasHzTMlI83LmIC62faDtEKqWzg9mKDi6EgylWQ5lTuoZwXZMuwe1YwBVwaRMz4v
rB9ho3Q97HvZds4EEMgLsauegrjEZiUL3d4iHGf9g5gnPhwIEdleChxKh54dr3dPnnCwDsI42YSU
lQ+YkDyY3HRtdeKTUM0Ys6cuZb5t6mn9/gA4oDCYBrERbzeL+YPvMmg2+YxyC5yGR0UHzfTl0xlC
pU6Z4Z+ISnLx1FoPpbWhLxfl4//d5gCzyOPENOHlGxBRzrtpa/0wKIVJhUiia+/ZQVQGxNHQ0JtH
ycXfJOyt/lwPAa9dMm3oI1PtM17XAHBgZ9UDz0ZOEoeXchYpXjkW/IaZU+/qVhWXS0w/VreLWM4v
5xDx/qedeoy/TYc2fpjyzAm2LvmmX3IeoKbAu3fqv1GTV6xdqaaVvyTZEn4ifyQ2enD94hQeIEzT
s8o9mxLA3qqjg5h93ePyynAfbmMy7eZipV3DsQQAqsM3SuSXlIaKfQ/TpmskZTEia0EFF1xBWU6i
0jnN2xyD4MPGguPv0SrIV3xPzhyVXxl9fixg2djS2hmkJtVnhd1dXMrQGlBPDVUbxYNp3DWcPqUg
Li5TIjtR7HB9B6xg3MUtjxl4aTpJDcF8gzuQB4cVPxpfwfW2uJC1BBCgmjHjo6R7nGKkhCrW5WTa
vG3gHtFEND5CaMCq4dtrYm7mBTkeIT2Wr1DtMIWExsLS5M2Dx3cZK0V6yRACJtqLWhYLNuPqdKt7
ptN9jTdMPHtFh62LfSYyvMfL6V2RYyUClfsBsnvg9+VLxRZevVo0FkyfAfHTXzVp0YUHrh1BNdCg
gd0y7/UfXdmTy5mZtYnDmorCY15mCxSDf0qP3Qi4eC6xjJ2DxhsoEuVP07a/+nixg3CztiM39lYS
oLe3EOBCpu22H5CUcT5AuAVDkLzF3WAcFjmuXooLz4L7oJJq7No7wqc8X4HP64XZRo8hpnSk7ISW
PGYSYOpVjV91p8ClHmwMkO947ihjao3Q59xj2VQSLU1K97UA+Vx91lFEcS+4zPxWp4GFAqtJGwlX
B5c+FJOjTp5rqAWg/Ift0T6p5JKc3WayQF3Wuau+tGdreeAOHGXfuKpYRtMG7zbPld95yVvJ22r8
KFvJogT1vAsgmnbY8vy3tITuAxFwHVbD3uafH2vut//YkkWeYaboGjYeekEl/dcPXCWAKxjsiqA0
XG+BwJgNhQ5e+pYQHCf1AGaZfXKUzkC+Q9FR8SA79bvPoaFceYomk+GZqqnk2oYlo+sFZXxdPya+
Q3mHLiOHJpsoQQHIHMqUH/qpDwHy9L0e37BKlNZMBIDnx9riSsnXGA4sp7A/FexdZgQPvw6o5lra
kNfTYM+EvUbSleYdtaG23qQKpXruwQi4xHhElxTIPTg82K0m8FsEUakYm3ROTvqxD7wgogaJm0E9
nRHYxszGBGey5gOwHMt/nEh1YT9bjXJaf1OHqrU+lqR1ArFdgjkhokHnDpEAvjB15R5oJfOrdieM
CKsni7KLGjKBQ7cXEZzSivmyliDjEetiyap0v5DV0POBzhz8MLdFhPy/5hDkvLcr48pXuLBwRU/+
piNDYWe7NPXzj1zZC6wfLvEvSZ5mM36orv7QqBjCvVHBGjoX1TgUBFU8q7cixW+7sbmbOfhWJVFS
cCkAbTdGR4U+cr8b6mifZgsS5tbRgnDAvnFx0D11Leb+e1buHT1KZJXG4Q94Snf+UwWUqt6YXJbo
nwjhwG47ahnaa8O10yaBw3v3kpEyAgcrGSt4bMg93hR+1ubeUNPSHkbtj+h+ptHPkTfQvG0gjEmC
PBVkwi3Ix5lIUYaN/c2J2/YfCfDUe5pEvmDoNPZcPsRqoS/eSwIrJ7ZDP+QpZZ1LJfoyqptVWeov
1UymPNKba7vk6HxJd+3IpupxwGKfnCbNKVJtcwGr9d43rP80q2SVimbXeYH1RbG0Q5VOy0f4Qik6
w9oWryN++pCoMERgzNjhASuTzL8R2vzyjj2RTZCPJTkTgUpymslZcoMApaYLVaU18fRDZV5J8r5k
ZFrEJncpScE2OQhanb2EzeEWkal9s7Np5BkcOCJYWSFN3hdhC3tFkrdwzwRAZ/7kI3VQDFImav8N
Kp+eCheZWKI7O2G/R+GNIiotKGSKH8gRtfKTKJ0GdReH5RdFQ7Fhp51Y0fiS81z5PEy2NY+bbmqH
ANo1f65NNOCIv3lyifX9OKPi3YZeuTAmwdjLnwwdzn1tJuYUfKkxjI4oJwwTbSNLahyLiR88RO1Q
S1Bmk0WNRtQ1INUc3z52Jqqp6ZpS1jltRsP0Ki82gqGcvp5V3imSwsIVIij92UjonFiO8tS7NGMV
fsekTPOt09oDnjXjYF7OM8vb2U4R/a4WgTkK01Psb0JWoOMRMx99rrZvea9AjMIXQgUdq3YO68b2
xq8GDHC6W6iegATSB4V3GbCLaVZyvKs572uMocRmxStvhfnODUdYhDmgXSqOFTwcwj55f4cApD7Y
TlsJSAdNmAGAp/qHfWC+1jocDhn3nl99ktWPNH37h4FZ4M7BuHtvBWX0Hvvj9NFzWXIpBYClwHKp
yG4TS+KvkNcb6P7YTsKTJbya7DbdiizNrMSWTL+QNLbL2HbfsmrCla0ZslniytMc+M5R/laiFP9A
Hms/RandYCuztHheXQwvFPeKF3xgEzGxLLEvwJw40LATcKmqu+S+rAxdw67B2s59EvhPNuJaGOlZ
+Cca6V4hsJTk4doEFrmZ23+ESKcr4z09L4uhrIHpp5p+LKdPgr2n2HjClCDz80rXdzQTJ8I4wk/m
O0K+p8oVj72bsllZXb/cxCvKCvgs+bXfBgwu4GNcX386qa/fVALRg7nGT+66mKD4aaroD9wzJBa0
vfUJ/FUrQpIeCjE+kJtGjwx1UG+VVfr2/dJmYDM2FR6W5W1mMBPZdtBLCzDcgI7a6jSI/voN4YRd
yhvuWpaa/WPd4jDblg1oUxX6WCrrwOdiimY35h9VLNKvRPjFTbkUbWzbSDbNCQVGkaKTKj1quYqd
bEWb4BTl9hgcaO0p5K9U9OqEh5PjHeyZ/JdQkcZttIDhvkOVSQbkqGEZHwNhlWTuk8E7gw9KJoiY
fmVvKtbtnKaw6CSRNmciFKjESO9nHJiAhg6RZntAFYoIWBzWt0bZs7tle6C8XVRWvj6jChBZIRnG
8riaNehAYp2lgywah8suYj1Xboe8cO7orJ92Ehol77ygDM15waf3OUB68Xd0vfOWqVsZG4JaY/o6
Eo8qdz1KbP0mgwGLU2/4Z/4Bbl4Q8jKFDB8xR3rDjjZ66Z2CMg+tvVWYDgE9J+C8+ozoE6EaxwOq
TYe1S8JQJaaO3aMO5aCujA6Oh1PJKkOuHXIu+Fn/yRieo8rfaPSwG8ZKgbi2DUEB1/LM2+iXQbQJ
u8D+60Ic+rJyx4Iokrj+F9jYHkzNgg8RnbRUHzJ08CMTIiT0OGBBhasOCYFoKAweqrP7Rj/5fsfO
qq565OJIhJepnTvvEhc4PveR7zHU5AIP1h4OQ4fy6+BfQw/TlvdQNKP4NmPQVTfCNyZ7q3VnfTiW
09SXwJ/UPXcqhHrywvQdwe7wsHFxKaOErp5ppGk7l0ZsygisN/w17Z9ZMItTXWvZyU20Ia+9ydJT
xkyFcxVvj6W+bF1EBfMr1zmYl6ipep8pLuV7hFn1Fjqp5jtIOdJNTs2UcJNIeTl3YxZIyp1LsMwB
SdEn0/fppS64te2sLsrfMDS0bz7XtYvNFWg8RRQ0ETXCCRHDSWzs9DWqCEn/IfRRTXdVgnjGPtcv
4t0klhJ7UZoInpmka7D9pFjOnVseuXnz1jWOmu5Iwtbmtchrl5hykzZhuUHY1TVORfDqR+Zz+m85
jX3/GkiLSGbCdrf6wkJVWK9h5sLGGBsajYh9k9LcggegnTCMqo4XJFRxxRZvquwoB+ue28uONzKf
P6i8erxldqrKvZOWtYX+49sYB6zJiu/oJrC8Y4YFFAxnNsPQoluTrV2FhCPP66Wz/ciJqUQe6VQv
VucCtjLwMZtQ53aEIsGzw99puKMGKBMfIwlIM22B+2Q+PbW4NH7ZDou0XaNgF79aCxeV94i4OmJs
Mcbygw9Ge2yIqAY5udGUzG9IX9F4MMhoYLQwjosjgeWciG7CLH1HwKWSp2VkxNiO9eDz3mUkIboh
a5nHB+N1uXfsp8gK30hy4xbesGEfc/pjY/8XLVEOFTmcR3KXj+woCTJTYwnsKYmKdFNiyaIsUxLq
Z2yMBEgImsp3sz0l2S1i31TtBQGK+kRjqCkfpQxCfsJYa+k+saWeMayJAu7ARyOk1lz+53raMpPU
1Vtp+rK/8LZT6iuNa8s75CoXrb/DsJMTP4vtun0oifmJx0k6c3831GmtHkghyAWlJ58RDrkBRHgp
bB1duhKF6ddMx6fYox7Qd823PZkPlAaL6hWzopiBfnJMvwlss+m8VZ5H0T0TVomIG2RYyTisKo+s
KCHWt5Iokv/jdGklH1du2byfl4aPaVdB0/awHc04UHf+kGq5RwZRJV63BLVzP4HoWpkprX5K+fa6
B8VriNEQu/m/gNKebm+NacPhb/vyc5qkevHRdPJDKcN+2PVZgVUvCFI2iP4INZYV4IyvY6oj/XtR
gWQD5UlDvqoYe9o4WLqCnya+UuyiUbbxvU4j717n3C32SlvzNy0eLhNE3nckmIKJkPyO1tKC1AwK
32bkPY3FVETivSVwSihdMQOSs2Bjz7qJ+NbWptPioWEeXA0wqfll03DDthdJ5tpwEA1s5x3z1x1H
Zzwnbt5BhM8iM5xsgcwNbSChI1s2VAPCtUNDgI5Z86rh64Nyak9RgDdrjti0jnyN6SBK2gL9jLYS
Fs1oYfWpiWichCPCLpEACQSkfaeyqN3PJcW4Z+jAzN2pZ+x421psefbUbGg8kS4i25XKOY0HknU9
FeZqFSSZn+UWlXsIN8Yts+QA7I5gv4/Xikqw9Xq74W/qhQfjy5bu5IYjYgNvVfySMcuYfR5WFhxD
xCW8Sh27sa0JNQewyL3SvfCM1b+GrJyPrLCDft+QTM33iylt78R7y8YtxdXpwaljcM3LnIsF2l7c
vkuvNfO7xvI40NJujfOfbMyZ8Jc6gEvDpzpOJ0pM0ntIMU7zzP0JsHg469k9c2QkLvJNCJoEYdbU
vdjg8dbjPcZNUZ8CH2YOqDzaXQ7xGDEb6lYJEjatsbK7zCJBsUVrr6JTarVzTVKtoWByE2ZDmF7h
zOdYHPq+TvEueMk3EABPAJcd02s+QrS8X2jmXO6ise+CBziJSw9OE6bPzres4EuCq002fpsx4Ti1
LotTMSNg0b1o8vU/ydr7HLv0hS9W/5lEBP142ofid5MUYfoACiAqzvTftctBaV8+g/MZpz1dS6SC
eEOO9dvCdhQTEVnjgqQ5bw+ugMGEyY2CVf4Qfm79CqDyNVeCw3F1DVSWT3wiuAVwYncd276oigMo
WrrfL/wYKjYA+lq73gJY8xYI0uEQnXDpH/iLtcsbt/hI7KipqBoeIj1/YaCi2jKoUwfwPPh99Tj0
rd/c8jEY81sbFtQrLgQy6320VD0YTUbZPxClsN1Xqm+/Fr8Zh31MDfTAL5YpvmiLWxFOH5b5EHSp
J/ftHEKzKWkXdV9dH3DKX6exMcKip+bj40JlybyzBs9tjrpla3UMS06sDe/KnuqV2Q3DXS3UKNlC
DxUl6DVvkwNdHc1LMYvuH/FvKIFE/4KHWONIwgHXY6wfAzD95xxTz3iyQitLdwPb1P6vYrsOaz5F
BAdaMrbx0WXH7exw1cNnL2cZvSa9hXdTgOQoL4OyuuqM5t7aOyRkazjgyWIv6Ptp3dwUoYyTTyNh
yBAPQAYHJpGhUSDDAgP/cRquvhqk2L2L5n2cQ1X3X77qSywnQ/gZNnSYtpXQR99U1tvg6hDLCsj1
5zKbmwefPgy+75Dw9nwlKM6JZP3TUb+78tAcLHllHFuM+lI8NewIvgzvwMOC2fzi20NTPzI/OPde
bEnv6MqCy5oLPPNHtWmEAW8xF8LaAXBEMe1aJNgXXmfimKWWo/ak9IM90Fx1hLkwPzWD7RIjq0D1
uSb4Zls3vDQpJe9noln+n5m38TVyJuusu3j5hLYK7bUOpd4SamI/aajAPOUtXKSD3U+ez+lhS3fX
VKl5qdMpuBhD3HpbNANW1AyZ+ckC1OLCN/0fZ2ey3LaydtlXuXHGhSj0zR91a0BSoiRKJiVLx80E
IdnH6HskuqevBd+JnFcgKjhxODRAEkBmIvPLvdeO7T3KqOgq14gbBcVtXxMWgcAm87o7VK1CZYte
2tEnQNAius1106E3ENi4FQpUvzKO/NuwmUaSNBH9bXDWRl/rOAbt2pcGW2YlQu29AWyOat5qjBAN
BoOnI6mVg14qrW3/BXpxWJFKG2JHV2xN72+Kyqqf/MDgSAGeIZQMKgKE/lW4oB4G0i+qcoP9Vfwk
hcwBKN1A7Ie+oDYPCpWEZmdxIoF7OE5GgkOrfGJx14wWdiK4JuIau+oIdNzQjhT4vfswwQGNeXD6
5vSj8UKCK0IHtpcmgEk8KweecRjdkqoXY8TjOJFpVeFaaqWr3wa8nOoNCMV5bUTdr+WcrSuAA7QJ
cCM6YtDcQN+Z+vsxN+JiC5gG3wZEV46XbtUhpjjCYjFL962dGSe4JXBNu7Taa31THyDSGXtMSMbR
hc31d1IR1UE0SH3Nir95CtK8bvZu5MG5qNm4MQu7Zlsf9ARRLlUUVBYbI3IVjkYKkAC7vEtGKg9B
bek7kvYgaZWaafdonHE1/B2k8LKrqs8+F2OjP1DXq/GJQ7T5u5+qguiyyuVg0EXMrHFOYnd5cePi
0PKuUqKHYW0COiHQvWsqloV5X/Lh9j249IQD8woRwXAeTPqHfxWUU/wg5moPXwEqShVPDb4WTIlH
SMDDTV1q/VeOWeECTr76GhElceubo3WDsym/xTwUj1dOgDNt16eTktyaLJqz70oFqfHayJMe5SWB
oeZWLb0aciu7PnYFeafFV0HM0dkNEnlynWI3A4tPUTHTXBu6ZV7jv+0iQyF1teoL3nbLro4cy2nY
R3XSNUixo8k/4DKYvBfPJWrpuWK+ZVlgNeRqjrHrp/dQ6wW5LZzEU81TyIpRHdfaaW4ZvcX0zYMT
tOYBdTWM69qwTmi4BhZm/K0suhShZ6VhaC6rmJqkED97jYHq5XU13hj2fKxcw4YgKhWPIzv+wZ8I
rEb0vO/qCftsSaKWfyxKcFwQcuLgFyTW5pSbVLxIaI7qu64dPoOeic1PahpjCRmY38lmMKYI4BPU
ol1skjR13cLmhYlABaSHdqd0zR1CO61JNzgkMBxHZT4xVA3OciKQupzzipdR4RiKD4IGOjDax/BM
NEIBPUKAw2sXyK/uH1GGT8qwU5BYiv1kKAk7Q8UqvewZ7acWtbusUS23uQZMSOIqxj2EKX1bnJwG
g0qfKxUsSZIWoYRdZS174HYXaZNimeDDGrNsdgrbdFHcE3E8pS8EIyvll7FvOn5V2ermcGdpDaeh
t3XlcNSzcyGD1K9IHjs8egWpx5wo9AEuMgY5/u9gZ1G9nruc7bQcVsF4HLeKZ3pPLoEarAtgRyjj
nc03O/mHA9DRgRLdm5jk2EOkzvjkV5ah3/71r//9f//Pj+F/gn+o8oFhK/J/5SI7IeFtm3//Zf71
r/I/f739+e+/FGIPHNO0QZXx9x+vTxH743//pf0vVy8Vi9/mviJ3Yjftwkd2MLluz1/dWbi6+ufV
QeWEhqErzmtWGP4+SG0KDUQI8ml0rPDJQYv1pVI0+/V8a9bHrame1FqL55LCn/qIcFW9Rt1ZXPfx
vLTmU3V9vgldX2jD/bMNyFa+BkXafXSVOBz/9m1ShueEZNIR2MVYI16D0smF9c3mMSbXETCR6Bak
XyU++WlU+fA9/QxUEzoNvJe4MaI8KzcsLt1hT6k211AW1RQON7qoI+Nvdtr4Qln7j+GbrmgGgS+u
M1T2cK2MgPjuzt/VQidQ59f3rhM0sc0hXZbPPWv2I6jkBg67EhypfXNZA/afDSiW1zfsM82f4Vjl
xiOouDLiFBQDQltszjex0NXUuVO8u4ck6QYIPc7wVFnic0PtbUttur4iR32nseLb5r6artzNUj+b
H+O7puBQBCiSGue1xjC8jz2NOiaRHZw23J+/F22plxl/tpB4JugbdxqfGkP71UPrJRBYvR1HDnwb
D1ll1WHYwlCHTeJ5MqvhngAPYltTc6VDzO/lg1lBnX/XuzukKO0aCgmMB70bDGiJAbuOBtBeBhj/
xRe+MrxOujBWbnepNWkOEkqVNYpTm69Jl4KJw8LNoSVm+7g+Vb3nrHSQpU4uzUVJFBdta3jtS5BS
wyMRbrrpRDf9PP/KPu4TjifNPX1fsw1ghfuq8h2jJsBmSi/1qy6Pjucb+Pjng3f785WoKLQm08it
176rAn+2BrXlZ6doTfWit+B40iRQ5xOHEIjUXvGTtBBlOC4JU9xcIQL5qxS+yEXvwfGkuaBwfWqr
U+s9+jHedk7LWHog9os+nX9OSy9CmgcEp6aEG1vma+WjKRsm5SfiRuMKLVS68lFbehPz398NDnS4
RhdGWfTIoXD8NnJ899DAezuc//1LV5eGPjRPDTBWMz6Zmg46xGepRt130mBmX9aANLZNfMTkNabu
a1LW9X3LJv2mQv7x9/mrfzyWHU8eywIIj9OmzaEXgVVudCdodtEYZXgVyYzYGHlYrvSjeWT99xzl
eNJ4rtTRon7vKic/Y9HCGgq8NqAxndiXzQgjDEdAQL2yhNhj5t1Kowtvx5WGuQdKxov91nkdyOEY
nmtWvMhWUfRP+/PP7+PPGPqSPzsXuBUsnfaQvHpmige/7D85fhJv8s5FXljYJyAyT+dbWnh+rjTe
IXUXKcYi/1Rl1HVJMbjKUmII9YkAJ6MGm4PoZcjqh4lv98rIWRibrjT0qyDtUBglNBlY6gta+xDd
yVic0BisDf+lFyQNfyTG1E76IH4s6rp8BnQYPk9sRVZuYOnq89/fDX3VFX2PBTJ4JHQcD2fVQQI8
tIRUJLvzL2Vh+LjS6E8xcsX4gE34Va21i926Yy/duNumVB4Ae+kX3oc0B9gAXRifkfvqJgMamayx
70Fu+yuDZOk1S3OAKVzkvuHQHnTKAO2dWwgCjGufke9rgvyJ849q6V1I479wUNFyzijQqashYs+m
H4mWQPZrTg/nW1h4GY402DGtO73TImCoghzt9Wh/hxaJoNqnMphX/eP5Vhbuw5FGfAMqG4eaHz4F
fjPe6l4dv+H1ila+6gvvwpFGeWEONjnRjv+I4NPs0KdrKgI/zuXc1NVuQzPGjHf+Pubf+8F87EiD
Owj0GW3np4+8ffLKvNnRfmpUyva/p2R8/yUx9cnz+daWnpo0zmGYZMogRPqoxwWSDlDFfCANknny
lZe/9ODmht8Ndfw9AwA+0R+4E4z0hYd8tKw43STf+7JbkMZ6omnOYOtB+mh7lEgzs9NPpDhe+CFx
pCGup54gAEdPHiFMzIIvYO1B/9jbDSNF9/7Gn3C67Dak0d6bFcp4tRWPpjZhhQ+TfOeoEFTPX32p
V8mjPCaPZwiIfp/vwCYXZyMGDZ9z8wayBFvhyDFfXq+884VOZUsD3udwpqScJl76TiXwxh74Th1a
FYHNytpr4W5saay7JnbNNvXbxwKR+MYcWKm4AThrA5I2Z+TNtVJbT1TPypUb0ubH9MGgtKXhX5kR
ULeILKmoru2rEW/nTnAYdoM9eDt67I/Hai6a5mMKC7MFwwUnYOXNLbYtTQgR7DDbhhmCM8Y9jVq2
9ZUi3ppgQndk3tRbYU7HAdjzts74kwIS5LKZyJbmBs6zzMwf3fDR1O37pA41LATuc6FS1kKlAlt6
9NutxWLnfBddvFFpquBwQIXjb0Iji0f1K9zFNPf3SEHK5LUC1d8dsmmI0LdaEIs3eqbaDfA+AQ1x
F4SOisr/wt8hTSgjvilEQENDl43G/UDUFHIS7ZevCA4i4dGYSkBsUjzCZlFxdaTeSi9bWLPa8lRD
+pinkib9WPS1d9dPz0ihT7aL3eX3p9JXst35O1z4INvSVFM5Xov4uu1eWmAwp9Cuqz0a/GzD5zP/
OQRhdXW+nYW535YmHZ/QCJViefdaWSjbMhWxdNBb913OYfv5FhZmGkueadoYF09QlcfGAtqxa3vX
/8IRjfJ22eWlecYuY5s44bg6JJhDreQKczS2nYyzhDi4Pt/EwlRmSTMLUQXqgI3GPxVlSZ2fok0T
DOo1dvJqpxRiC8nw1GkIVs83t/BKLHkywaKi25aOncYKrehBNRRwDK43Wu0Xzi06Y2X3vbApsubm
3331q6BWoRv22aNt1LcExRNO3f1giXEQ8ZyBPs8emiqu6nlZc/7GFvq0JU0eEYybDNUt6QSZpSlY
hxHSJOOmyEslJEYiySLnUAdWn4wX3qI0S+B1F93ITuwFK9oX3TWcb25pULIShLswju5QNXweLIs6
cA6KaeUul/q7/udzVT2OP7DjF4+VAPO0V8uZGI4Lw/x6/ikuTEGWNDOA53VbDdDPSzPrlxuNyjou
4xvfYm3YcpSeu/ZKv1+6E2luwOAYERwQpY+jLdJnH8bfYw6w7PxtLFzclKYFsIOcfCLVOWKTASuP
UUd3ricdwvbufAMLw8iUJoaGbC0SBPT00Vf80DpAGkjhItaUe6EmcFSKU/SyhqTpIQFphVKKxyQQ
ryfIIYNUBTaf1gdL0brb840s1MkdU5oVdLBLGofixQHRFp5mdIDY09D0R2r/KWgYPyx+ML1man9F
AEa8L9rntqgflC77cf4XLL0wab5QRiJfoHE43w0kzpspSsJ96RDEev7qS29rbvXdbNRYtTuSO5i9
IMolq6yajJ2AQfeAkKJ4Pd/EwoRnSrOBnVuY96D4nmbiDfbU9q0hLJooqgc9qG8RY2qzkJwCVLC2
Wlh6ZNJUkMVuOFq6Y3+3feRyt7ZZKMEuQeDT/33+lpaemjQX6L1hWCD6/FOmwbyhBFlOj0RtsNwi
s21t2l56btI0IKaC2I0p80/IZSGNRuVpjmLaiIblSG9Nvwh8PWIC+5lO5j8X3ZYhzQ2eZtdYY4Pk
rdJaolgNGzJcA8MUd5WyPd/Ewk0Z0uwQqGFkDbqpnLI2QoDXoz4MSYckfmS2V9gnUap7AnCeUPSF
K118aQgb0kTBsXZSmFo9/sz8KjhGoxVsMzUs9oGS5nhHW8C0PvR8nKL+Xukzfds0KD78xvvmoPpY
mRYX+qQhzSM+aC8jirPxVW2t4sXvMYEiQ8r35x/rQoc05r+/G8YBqrZY2Fn4NpK5cE3BHahUEkFt
w220cgNLTcw39q4JXDcO4ep9+Ab++T7SOn/fOhZkocEvV/rGUgvSRIGUv0dPNOQnNyqqvSqy8S4b
MCe2LdLr889pYUlpSDMDgQEOVOfAORUd1RYfKBbGumvfmXfIhZKDtjKvLp6HDGma6NGKqejPwzdc
6+0VkaPlp1jHm3j+XpZ6lDQ/9FbEBsJs6pPptyD7CJwFs1eT43hhYUSXpgNR+aVHdds5NYZ930/+
g6uDhfv9nIBA38IoPP5/DNOFt69LMwPA1CLF5luecAyYV4Bqulu74e0rdpyvdOGFJ6ZLE4GAs94B
1wJpVaXAtiiMqWjw/PHX+ReydAfSEB/DXFGsJGhOSUMhmhp796AX1jP88u7r+RYWuq8+t/xuDAKr
DoOJzN2TPiA8i4TzbKvNWxZ6pEIi1vi9Ixrmcs/55pae1/z3d805KbBp8u6n11aBrHZQCdjkxCiA
2hqurA2WHpk05PWMEmLrl9l/1gas3MkwwVhA8sbzZbcgD3inAJBkFR45KooGotdwbyetV6/OX33p
58sDHBJqRkhJdsogSkZQBYgDBpxDON6TBYZxvPA9SCOdT2Hu2EY+nkbH+OJjaMEldOmBkyaNclcl
XySwm/FUxfFPYffjBjnG2hQyd/0PioOaNKjdSbGTWhnHkz+m1Z3q5DNbP7VP6HCLrSFWt7gLPVWT
R3bTt8JKoPDjnVWIiR0841fS5PpK/W3p8tLIRrRoJUrfJW+DObwS61PvyoFlw/lONP/Gj56RNKjh
0IR2xFrv1MyQRvBGGIMJNSOX11W3Od8pLHDdSh1tocNq8w2+G9E+zngim8z2JIwJ3MWko7UxhuQO
723/cv52lpqQhnTS0pcwnvc0kTfTJiHsLwPKpwnEm8S7ls+XNSMNbB87QZB52MrJBkcPGXFkuoEd
El1Tn8zfzrex9Nql4e2Xc2AXYICTjvninrCr5rWt3P6y7/fvWu+7d6Fj0ybdrhCnAvzlpnLt0xAx
tM//9IWBJwsVYRXFIHDS7oRVkYNFfPoAWPmahrjDNjHG1ZWpaeFtq9IAnzcppp644lT51j/46aeN
2bVfKe6saaqWbkQa2SHi0bIbxuANoD4QzbprsFgZT0QiRIfCcFbOMBfetCoN8EwFsodEtTplE3Yu
LfCgY1nfz7+KpWvPj+7dezYxMvcQb7h22utUxzn+SHD5rbyAhSWBOrf67uoJyPLYEnr2Y/7lZmTd
4f7bg728/93Q5HZfocwUK71q6Vakse33Wqr1UIpZcjbVTp83bb6XfrvsOUkjmhxZ1XAm6qyVpvR7
2HnWZ6/21nZISz9dGsskxSqi9rLqVNQakPemGGYSYpFeKKpSpW80vrmwFsItv7vMpQdSlqcnIL7B
7vyz+XjbbMvaP/JzetgJffm9wAwJzRroha3VV542jKV9DZ3daQ8uRpwWA4OdWj3Vcn/yXTImnda/
6P3YjvTyzTCs27Kt9NfILf1NgJts18YwT8/f4cfvx5YPk3GXGYPtRtZxtCMiixoL/9KubAj4uLAB
qQOErkkkCvSu15i8AfWkxr1xP+H+tFa+e0uvSJoJjd5PCB+ukx9YORE5DXl23djP2SA+x3044JGv
il2kRs/jUF00aZGd8OfQhypdJFrsJj/Q2xGwq8SktKucc170QmQRZSKsOMSa4Bx18qnMLUVPMIQm
zuab89f/eNlDJuCfv74YCV0JldKBhYUoRQTp0++VLeWtGZDQfr5YBmF7c597N0faodG1bW9PhAR5
N5WD/Mwj/fzC5yQNC9u2FHZJmAqxkPjJA+HvYOpHqj32ZR3Xk+dFnXTSKBbpifCH9spHHPrGBwWA
xPn38PEHFhrfnw9HRGoc6O0kfmgum7sKBvg2mdcHMdGNkAbq8KLlDojaP9tRQ9IdcK8CxWrUJHwo
oNjCwPe7KL666EZk4SQQpF6kNahOJGE9Xh4+4sLAmTw6iAAMR70938zCRCXLJwtIxIPSpCl7Pnty
HgLqX+JaJ2svuugjSyzInw8qawLiX7ooOvqBxsATwvLU3aSpY7byoJbuQF7sNMIEmKSmpygo7NvG
1IK/rTB21lTkc8f57/0M/O4/f7/KSZhmtBSn1d6JSIwiqkP8E9VD2dyEVjpHz03C8W8mw+wVOBix
8n2Aiy2uia/TvwQ9ZCjwE2bVAcOtNKjHfRRoE7niU8X/iWGLSIRvderT1JKxPU1OIR6weaTl3g8z
4kx1fTS8LUjSNH+wwI7zBSkTtwkJZ9dtgM1m0WkPmUWO7VcTuy3HUjA0SFLbUDipvCO6QvIRpwTg
7o2JszEh6CH2m0eGA0h/fdLM5B84lSZrn8aDMENxpAv8NyXGiLcmbFkYk640YZlp63pgmpKTnoXa
8xy/uEnK5NkcmuKF/LeX8z15QVXCrf75psDMAczUIuUHlDztSm10+NxD+xmmCxhM6g1b1KgNvN4R
/pWXw3f31qw0c1/4qI9Ic1qPix2fBzdY5In1nwV3VtQdxqbV4tXSM5TmtSx020TJnPANZteTRoTG
luhVH8o05MuohAd5/iEuNSNNa14T52YOG/iHo8Bz/y160qKGWG9b2xVBtnZustCMLBS1IZIRblkM
h7oT8dYLi3sigjlxHIIr4B4rM8/CJ1nWiaYEv/YFxP4fk+ffeIpSbdreAIjVfsL0xq7Fy1dEaguv
X5aM9gjbR5Ni5lFnxM2550qZHN2KfKXHssoh2K68nIWZThaMNm0Y9Fnd9YcEag3pRICmhKp+Of/m
ly4uzXMDNIDOggz1No0FfC+9i7NPViHcn5ddXp4DysHMHDyqL2MYjuWd6/W6doXRM75oW2o7Use1
QFq4ejoZrxoYqiMcMAGH1hBZvrK+W+ixstIxGNN4Rqtlrwl00JlDkm/zIiIzO6nuKma3lT670JVk
vaOvUm+qldY6JgPxmBGvZAPrrdpTLVhZuCzdiPQ9DkifgIWR568OOGni5+fdo80XJi6170mprJVK
F7qTPTf/bpEaANyw6za0jmppE7SromuH4K2G1sr7WHpQUnd1J53EH9LyXgmPeWpb37zuYvuaxENt
5TktNSB1WDFqeVuQ4HIkv/1pJjdsq5Z8Us0pxcqGZ95KffDVsKXvVQj1OqjdJn/NQ/IAYjX5aWBa
6rYA+fI9+ajmFZGUpEuQSrKymJnf8UctSt8pQtBUAs+n7M2t7acmUH+NBruHJHEfIk6PKPVDxTk/
3Jeenvy5yiaFMHryiXqX4y/iGONN4oCwgZL7cr6FpXuRBnw9RiJGqpe95Z4FUj/n2H2oIjD45Brs
yFBLN8YwXGZjsWX1IXzGPOoNxyJwF0kd7lVnVLbT70Sa83ezMFysuY+8Gy794AU1eN3wTfPyp8Em
sMiJhzWjwdLFpSGvg67rRZUHb1hMlM0wAU5WyiBa+fotXV0a6eTgZLWKkhEBQEmoOEnpYfMSt37e
XTbUZYlhkI1RFTpCebVSXeebQVVZc/mAt/2aIHmht8qSQt0Xc9Kt7hwLlRrUTuV1GNc2PCcMXeBa
ht1lL1ka8CLNujwUYjgiJsyzO3T5NWEugTIll23mLGl8k7U1OkMnxqPd9p+ArXB84NT99flfv/SQ
pCHdDCRY6W2m/+fTlInuJmrFHKVHhuSauGWpDWlQwz0No7IczSM7OtJMU/8bKUdfLL+PV2b1hc4q
6wWBk1E3JWzjaGepqG/YlhWkimQhWKeLnpKsF0w08GzYBKBIksizmXFem4rTqO2Ur5aytIVPuCmN
50jVrNJ0O7orCM3g2Azp0P8tYOT3p8E1BoR9Yx12HOM2jVs+ZFme5V96Il4sODEEfmfbsXE156vX
AGZ4U1mMD/muQyYcfclcfZrUjeY2o56vPJGlRy7ND9FgK1x6/pCqmNULHQNaF9Xm1fnnvXT1uSe9
mzi9Gu+U36nZq2aK+9/SAY7O2gt/+tzou4tnOrGVVKjGI0g8dutZ10TbHMrUWrFq6cdLE4Iadbo1
JJp5nG2rCMH1BwLWgpXD0aWLS5OBMjZtMY41iMYoyrakXqnGxvNb9dKeLs0HfaYYlCA89RiMg6ff
m5HQ02uO5uZj31JpCG86/4YXKtGmNCdEgYNdYsj0O2QoWIxAShHECS+dU0a4L4eCiDnyIe7rZm2r
sjAJybpBEFNG0JBWfvTrDtOPo5K3VCu3mhDjylS68Gpk2WDRu52VwII7moZKAvNkEZbrrmlEln6+
NDtUbWS7JuR2ClYFEjQUvZDeQEflTV9QUS+qckUXb81v4IPlpCwCzGOVuWUcScYhpwg1r2ZEIiSj
L/Lj2DvAaY6Sp97AFVjuaiXxxBFKIVFr22KqbO1U+HwP+50niO+5meqp8Z9F2Kid9+AEBfFqROSZ
Ubn3ItfRHrsYsuvnmm+QfgQY4QMziyZC58AgUV88jgqZEND/EvYE/aaEJJUSQJC48VueK9ZrAEX7
mNmEKl7D1wGpPGn2GD0BnHGy74MNi3XasndsCLzOhVd4e8voRudzV6lB81BOuaHGWwt0evkIpi3T
PkU+bO1rI/L16pfraSJ+dQ0dFJLvW1bzs68iasEg76fI+xYQBkj4CLuU3DT2XpIRZHCrJkaltyvb
iIXxIYslCygXUxmE048UScc2BOSXYUioW1XbO4isNxCvfwbolEmVrNaoPgtbF0OaGJuQ4FaiUCYq
HjqxWonu1vWtWXb292poJ6vbWeSrg/oEJKvm1F5sip3nZ4OloSNNmWQRZIFdBfZdNObTQ993xq3e
W2Lla7I0dqQ5k4pq2KsZ91WklnsLFHz6ZLaNgThQQUN7/g4WBLy2rKMcy2Z0dIvkGEJHb/SC6v5v
4bDfPZq2ddsgtQ9s9wae5stoa9vZ4JgG4VqpUv/t8Pho1ErzaTErEzE5Kd8jdXL9u3CkHvvsDH6o
pFeuqfTWvmoa0iPtrCfylygCQkRSK8ndaNMRDHqy8sok3SipyW9SOr/xN7j0xnFnBxkJYv1AyP2L
TrrOeBfUgUf2osid6JARFTs6L32cRWO8H+uCfPOibVzQnCPJCPus/R3JmkdD8sMLAP/e1SFxYFhK
e53cTx9LqQJH0Qk6wqwAxWE26o2YZGWh8ztIRrZ64ypOgg6qP44ZAlQwUQ8e2VuOlz/6CYbbJxiA
U/+Q2B3biKoe+vEt0fgefppaqvEvLvnS09eKkvj44KZNmf/TRDqzzjZo3d6yNmkd5oAFYki2ynGs
XV35HOqWZT6RCxNgl2jjxHgsEBSY2zpvyaPoFLLip7FNgq2tZrr2HPZDFP0dQlLX7r0+Db0XMq9r
DKawgnSCEOvI31v2OAH6A8fRurc2/1Z74CmGvSvxbrlXcPFEvbdgygfgGU3CnnJYzPEnR9XJYBLU
uvEigEO8DRplTP6xSx0eul34cxJVXXrGfaGrHVlIaWFU+5yw8uC+4zAB8Ehi6KZ2A9bQUzbcidW8
cagIv34zUB5qrjrmNvc2rrBaPQSd0+X3+TRru2yjb/09aU5J8Wsqnc6Nrsy47+p9SvTWqc49L7kX
6C0LgiBYcavb1mkwHGxN0HH+W16NqvWotv3EASC4r9i9JnklcTYtoTZmc1X6g0nUZ5+Ts/FMBIZh
PVo9YnOowHAHu1MXWg51MvJyXJ6jPUV+/qPqMnYlfuFAO3Raz3P+GdHoB48kc1rG3Rh48Rv9SCD4
FoGD5tePbPIm6J2d0XwDvpqbX+Iwi6c9XBmn345+0+IHLwuvHPiYFrqJI8bTfOK1SR7YIYP2k6tO
RLq6d3v0erfQDglwh/7JwR11ibYmMIa0M22TEj+bJODEQ0IF6xEK3yDyptv6YdBVd7Fdz/lBAsTw
tlaT8bNhjZ371cBiRLTRQPAMgdwz85aiJmMuIxSu+BI4oG53uRJkAdnFJApc5WTOGzc9qRDNtW0U
NVzggt3C1ZwmYl1XhkLwN4knZXzbk7zi3nnQpaddE3s5VOgIdc/ehlmoX1kaefOHtI7KZzvw8ATl
WpD8aPhY948UDsH5EPVbzR2q7YRN1FXiiDtSN9C8E02l0oWFPiF3IdLXLh9gYM9pTIA7yTzY6YNi
gXjWpwrpJ1UD/ckfjaJ/dDTbUD2gNJ6gThH5YSO2YWiqL26NIpJQTAWEIeGBTucpPBI4htdaDq04
JTwvfXAs3S9fEqu0vF1cCU98KjLI4p/nVA4PWgB2hSPBroX+iXX95H2uiLiJ94TgBfV3uHpl0m26
Mcz6X6mhp+FzBhJ8uuPQT7MQMLqptbeqIFCuAh6wvgvT0Ij3KShfe6erZcG5jGGSMciQsiPCrGMA
ao1lBO4+4GjNv0k0InNurQmMyNasULr/8hLiz+4wDDqo9stIccJNnZbkdUHZNJSTcMy4vSFhPi+j
a2rBYf3NVgiQfyazACdEWuvui58aHWhxkh0ieJ+i8XfdmItmp2lqOHzlagIetNlC0nWvOYdkF7bz
/CldK8EufIplQX3v+INBKmx9zKaeszYMp0mB+zNMfp3/UC5dX6qJVUgR8qxVledEjHV7IFWUvqsP
leNfVrmSBfSBZsdNP7jaEdPyyOlQBr3+TuF41FtZTmjzquSDb60u7X2Rp6YOK4nsoOJ525BQF2yD
KPgSqfQar7hvRHiDyTzbMK0KyLvOz8gQNyHuWcVyL6ueySJ700/Uig/9cDQ1ChJUcZTNGCOubwmA
uqyoos8v8N02uRJ61Ch2OB1FFHgvzOtuuuPrQ5Td+Y4wP62PnqK05uOj76W1iLujPVAYhRxJIlvq
9rtMFdXtQDr7+WYWFtK/CZbvboMAIi02gyg7uFrabkxveHHT4lQ14c95PYYflwonMdv6qsx7YbWp
SzvoIhAgjKlszmoq98p2mDP0Fr8Avqo1n9bSo5MWe5E+5TpBX91xmtCbOpm1i9pUXMeG2HkqYUjn
n9y8tfzgBcmiezi5OGHDYng2c7dLiAcnkYfMVXffw99+DFLn5wBO4XxbC7OCrME33SwkmjwRR7dr
i8re2Japz4PXVY01LsRCR5Dl9xl3YYBIV+9UNTrORn23MMmmnhU4YXGn5sQaCmSv9aopdqEj/C70
vet5RQsOvxFqd6xqP74C0WJiLMeIHQ9rHtIlcYQ2N/2uCUyDmV+2TgpKnw2HiEv/iojxO4we1XUQ
Wve6BXW+Aky9SUOyV1nArvSNpYcpTQ6JkSlj6tndJ5ZvXnZtAEes3I2v5KV50xSFyVEnm/2JPWRA
fP3g62a6KU2l1tyVH7DUYYw/75xYoULxCfom8VDrk71PCHJ4a4ROuna8svhspV1jxvIzT5xBuyPA
+2qM+k+CBCWhAeN3LeLY2c+Jwd6QG7l1ZsvZ+XGw9FylyYOqYTcphZoeAjopYvh4W1jwWnSPfmNn
1rM5uQ+xR3NA436eb3JpmMuTSekRRjLOT9LR2MN1GnvijC+KtbFjS/tuFBPZ6ciHqjUL5cKrk2X/
ReArJDARlCiGOR87CNW22Gl5hIDo/B0tNSAtMSJH6VIqFOJZUEVWoK2VZKGVGgHsl11fqsUlehFQ
mx4nBja/2a9dbccObk0sv9AFZJl/ZZtmm/j2eERZETrupiIzM4HRSkhxuMHeZhJt5ONytTYquFXr
a5SXaRdtYrDla7LXhZlLhgi7cTpC2nC6Y99MKrikEvZynXdbzdOL3flnuNTE/O7ezVy9aiCNc6ee
OnMKsHcL4bxUKB5YU939hMrqlyvrzYXurUoTBdmnmim0TBz9wXVfVKVN790M1XkbDoTTxUN60Jyu
W1l7LjUmzRn61HVDkGnZQZTAOElS/wRu91BVWUyEX34iZHyloaXHJ80TQZUauVrybXHjEn0amGcf
kDsBx3azssJcmv/+yyyQGI6G71y9M+edcoBJY4ZX2bZ6pL5wE3ThTdXX0W5KvAeNMJfz3eLjoWvJ
HgLSu6hcBUN1JIzAHhH5KgkJoqQBTCsNzHPAfy9qLJkfnDXEoRSulhx+G9lUkx0pb2hkP8U5Ewdm
oX1fGoW4vux2pJkiI0dGNbsqOnBaZgdbUlUgiltd7Xw7f/2PF4KWrH/vKzvuHFj+R0T2E3t0T/gO
imhdWBQWel33o+46d6cgXxPcL/QKS1bEAzRRuijPk0PR1t2NH5n/CM854V7dJ1Mek9iGII/lIbkD
wfBSD2unN0v9QpoubFUpQ88RnN6YwaQT1Q2rwCp2U83G+Z/zz3KpCXmiSIhcVk3Bu6raZh84YUKI
uervL7u6NDOYWFyoD+R07BQwS9BRibKCrL5oNUTY1Z+zaVRS4Sbmwz726hg+ww8X35yQ7c5lv11a
IaDxRXXQdlzdJXcEA1R9NYVAky+6uiyJD/KMLkyYzyHzII1udALjygMFLDW47NHLYvhekB5pgpM6
RIKi7gYzMR03scZod/4GPp6LLVkLn6iJk9ha0x2hIrvPQRhV1WFkZF4pDWk2KzPJx18WS2YGiylI
o5T41peE1WhSmQdVYxU42wYgnB2n6EJZkSUr4wVR83hiOyZIX1UOiWWUD/2YqivPauk2pHGsQg22
vXIKXzLbPQWOSSSc5WzgYh0BZn5rCwTrl70UaTT3yf/j7Mua48S9tz8RVUIIIW57s922045jx0lu
qCSTsAgBAoQQn/7/dKbeKv+Y0LzVN1MznirUWo6Wc54lCXkbxygQQlVxT0N42dVjm8G9FSJf1zUx
C2luWu0XOhxPtGsecq5/dGX1hKXArwtqMQ9qWDYF4HQPJwZ7Wb0hbiQwpKdIeK90YOH0ELO4Jl7O
4NxL+1OeN95BxsnnZOzdwbqzKMt6PxbiYw4Lz6dBD6iemlMOM5uNm7ofFDnspxieKM9XzcQcE36u
iqDGx4p71uYW7FJXpj/Cegxgczl5QXF3uZWls2+OCK8DB3kt2mLxIm8NI1WdbDqvhJ1y6n22HrSA
FO4rj5ZG/5zlWeKi+3G54YWTaY4Q11mBt2jX5PdQHtEakhoh6uARCjtrD6aFS1F0nrl3l3GRoHJC
4Hz8Crf1ZA8H8C8WN9WzfpP26S9tM7U5py+v681sC0hSL+8jKasXGbJ72IaW+ygerhO7COf8T0OS
NC+cRVIxbT53qO3BPbV4rpJVoaaluZgFfZ2gruYrlr4ao/RRljbYgX+/hqpaCpVZyJs2hb1mp4cT
7E36jU7w3HIlBNtQaQqvHP5Z0DNceaE2G06vnYlikEFSEn5wwyher5rdOaKeD13kV9XYn0QtmjeS
EvhnoXB7pW0G/J9nSzUYC5MOQ/qa83K8d3l9ZvmKeOXRs7AjznWCWRfAlbEsDJCKEBX7TEc7wi6a
QpWUgvMlDvhfkCa4PFJLbZ3//i7o0th1QRG46VUg4bOjRVFvqA+ZCCCuxK6HU99KOwsrdi4DbLw+
wqQzi9sb+V1LiNgFQKusnFELC5bPghkObaHiStjTCPPDW28Ygk2Ox9RbzHCsXx6npSbmJ3mGPWL0
8ulV88kh0Q3DUxxTn3x3JSkgnAv3dmWckRIe4C/wNQBkVEIt2N0q1sD6GR7zdOXJvoAQCeeyvSnq
qqRrjHt1oPSlWwNAmtvzsTPJBt6fDT0oFETlTeON+XjDWjWRYz1CGWjHvKa2t4BBoJweJinP9pdH
dmllzLYC4bPMR1nfnHAJg7V2icIu7MzjlXlbOFTm6PokzvCoRoH6hQa1Pog0PEqCFLhNpt+2AS8f
IpSZzoOV1hZWyRxqD3vg3K+Uh764KbrVPQER3CS9eG1GAwDL5QFb6tL5VvsuZBMzDkEYoEu5RnpH
ls1Tnn/8c4PtZFFtnUS9DySiaHe5uaU+zXaIpG0qGMmT9gSjqWqfOyhoSeN1dwHIqStvo4VNaI7C
T1RQwx+mT+9lBL8m6WffSIsWSAztj6KB9ODlniystHC2TfDAg1fqiPIO1H3JpuuAPGjOh9t1X5/t
EB3sx1CJz8YjNu0QjnKyfAoh7Prt8teXhoj+76S7qNKDFri+dsZkN3BpjmG4m/SwkBjpRwjZrfFp
l8ZodvY7PWoIO9bDSQ4F7Fi1IrshWJ2BpV7MYh3KnNz4gnhHwuE8faZXCZCIb1LnwXZqvfi5ECFz
JL72ElcLPYxHO6AufdYtZLG4FdhMt+dNG0DKH5503y/PzEJ8zFH5vKImi0OH07qDZheeS2TP1Dn1
1Exr5MyF9+oclF9DGXEI/MycbFxEO9jd/BPXESQByjzYIgclNzEBkfZydxamaK7i61zvelYijyBZ
ftZPUVCyySCUP8A0ZtuCCQC3dkJlwJ8ut7ew4Nh5WN/tZs4YDyR+7p9ATwxuTGPKtx4qqis7y9LX
z39/9/U8LbwBQlTIFp/Txx3sSQCImX5f/ulLQzWP+Kn1gVNPkHKBc+s2UX0IL0DsJ+fLfgSY+v5y
M0sLbBb6CezZ1ORaH1iYAYbQiu9EDV1366Pwd7mFpY7Mgj71hUdLl/jAcUC02Ukybf+8JEU1hvd/
3IAvt7N0+Zjj7eFv4aC/U7mj4+G3HIO1dcCPH+BSkAOykrTkRpOe3tIqQJraYw8ekFlXK+eEc/S9
llUpK0cJqjDls4JR8qFN/XJlmv5eMQvnwHvUqNpiEj6gqbq+gceF2Nmovsm7INq4OIUQsZ98Rf7y
sP4iX0oFzOV64UWboEmB4Uz9mz+eLMw/5X13J+PwgXeo95zF+JkZPgK8taYOtLBY5sh8A27n0ADQ
cnQFqrNqQPoYnAPvvo+UATwv5yuJjoVlP8eeu8gyaB8QcjJ1FG3gA7Cj57EEq3R3eTUudWS2N0g+
cuvXaCChFXyzIyTnJOwKD1Fa/ZwS1R0uN7OweQezXULEOHLSdPp/W1APF5ScsRcYM1fbyMtuvTHw
VgoxC7vdXLNXDrSiQWvICcnl4IFzlz03Ha46lztCz6f0X6pWc3C5haw/hHva6AWAXH+qd6aXQ7Mr
ALSAGUNZ6W8aLl3m1tQwYP1i2p7p5yQkcALbVc6UpLwLSB9zsQeZLPA+wTqXsA+CO6ogwgWVC/J7
wCOuAs22ELxtt3FH04Fu4FxTZwQIukDRK2+Cf3r47lgAfZiUWUOSI4wW3M8cxAK5sdNQrNCjFpbu
HLMEF80wJWDqnWiQN8+2aZ4U5A4OMnNrrrcLMz1HKuVwIsZ5CQ0w4g3jD53FMDrPFBIel6d6qQPn
tfxufJIJMOu6DJqTEzK9Jy1e6rlu8odoAlf9chMLPQhmV0FgO4Oi5Bpsyaka040ETjtHOdyu6Vcv
fH+OICUJwGlj1dCTasLWHZgduvSlFHWdrlSMFsZorsJsqiAr/CQBT8Uvn9MzBdMWw8exX5XLWmpg
Nglpw8kUFG1yBM6DHAA8h9sdN+kmEv0aJ3ZpkM5b47t5RqZBIFlNplPXUzA0hPW+VqHI1sofS58/
9+zd53XsJbnxq/BkE+i6wXJE/PbtSFfSZAsH7hwaKgogQiiX4amT4f0ZFoUTPdioFvBxQOM9iFu8
BNhUegNkzOU1uzQjs61cjvH4L6dShYBt0Ml8MiTKnmKv5SuL6g8s7y977BwomghPg24A2FWNm7G6
4QWdSuTCAVXeCZpk8gNpivzYALnvtnC/qwSM6yFl9wGQSP6N9anXvNSeU/KLTqw2n7sqruyXHOUn
/RgoOwVXZjrm+FI3QY7M9iz5EBBITLxNreNQSag9kBV+NhPtxXWyqeEcv8htNLUMCrD/XgO0qe/h
ZsJu/z92ooVZncMXxTjkTVtTDTkR95ogN3mQuQtuGoBMXq5aN3Mt4VwMjUdTvznxBOsGnOKPEqYo
e7AD16hXS32Yr0zan03KSX1CspjuVY8FyfDQ3kKwLljJHC5cl/7c6d8Fcz21ipVQYz2lQ9xsa4cP
q5yHG+bzT1lN5OvlsVrYM/zZW4SIJAWIqPNPSeLSO2FGHAslDBpWpmKpF/NjB1ln4KIdPbGoFXsR
FW7LUkMOkajIrjr7JV7uxsKtbw4vzAff4xEM40HDnSSYa/iwQcEOuFs1fR/6xt31w+pOuDD7c2lh
zQZlmyDG7FdTeUd8E9zlAifFAKGMlcvfwrSQ2WEkZUCMTMr2ZMEjCcCQ8SJUCqKuW5n2hZTNHG/o
vDxpXVlCAaKCu46SJvoKftY33of8EOv681hYfsw8cNkuz89Sf85D+W41uyQNg9x3uOFMLn+ApBPe
MhGqK2/Xff7c7LvPK2fg1uOS5lTz/IRnL2zxUHG+/O2FJTzHEuay7xI34KWXylIeiCQF4CQDe8bD
WuwjJVfTAkvLiv5vJ+xYxGnVpf5Ji6Gsd+AZltG+a3NfwOTvLM9xXX9mEc9ir8Q5ntOTIwZwX6hR
6Qgi3F1P2CEcpvAqZXrwxP63N4zE5QgovH+qE2V+23QMwKAkOVm5jfx9sNgcM9iFA5KYASQLXIEn
jIkV/95HmPdG8m7lWfH3PQUpy1kPTERq22DvEiFuNy3Si/k5IM4v4uj8X41Ebv7ynCz1ZhbuSWSh
FAZ+B9YuXvXinAYOMTHTlKQr4/X3AAQEadYZVrUNQZHrjwaWyExyChz+cfnnL318Ft1MqcKMChJR
aR60bk8ylf5TxDpTK8Oz9P1ZeDO4BZe6xWRDaW74CA8F+hWag2uZpKXBnx3mbEqCrvJUcMohI36T
DH4efC5oEUc7rwny4ea6MZpFN4SQqXPAvh7zjBQ/ZNk60EiFblcq/EuLdRbVxPZYP1mI91eFc1z7
PsRwXJ1Gh8ROBd1B9rS8LQavaw/XdWcW3qqqppbjtgMsckW+JGk78m0I7fu1GtXClM8BghCaY0oH
FPeSrFcfiG3H4pDVkq3hev6+q8Ol+X/jgWoY45W0Cf4tI4Ac/SLEaF/PL5gJXPGrLnFsjhKs+8SC
K50FJ3BygCGQbTXSI4wZ/V9x6uhtKIvSvlw1IXOsoHXiLB/RF2/QP4fA3dluOImytTLFQozMAYLU
c5DMrWvs5jnrvnceVb9cycw+K2W7v9yBhRX8H2lZTyMdmHQVdG493txDRSAw+yQCx+dXDlpRBaZR
ngV0N3aQ4l9LSi4ts1nsi2CYILtK/JOsm/qgGlp0m9AT4vflPi0N2yzoacttqi1E2v7kPOFGUd8P
aX4LyrW+Lg7FLO6Tqne1TP38LRFZBIA2KuLB1mSFp1f23qUuzALdDFWfKDHgFOyhkWmll97S3ms2
vdbFytm0EItzrKCtSjCZSx+nH8oU1sKtPa7dHYuSrw009K7bf+dwwQ4g/2wgdjoJVBDBnAi8AIW8
unLt7vJcL6zfOVCQGhpVUIDK3/7cSGzRBQ/nKzVTKLb6IYpVELlbo5wsTMocHFjXvC89AjLSHzUr
B8GhP/ltU7Kr6t9sDg6E7kSmK9D+TyJohz+pF+dbemhQDYPgXbJyFV2Ivuj89/fX9kxORSY9rK3I
uLsk41OyKes0XoNuLH1/Ft2wiUvSWp41YOIs/pC72nyCgZdYmfClr8+Cu/Z8kbRGFm8uTuyNzEFf
OkBCAnoSlxfU0vdnoa3rLCuhwYC9iRaVeTUNLDO6bcn71Hy5roVZbNM4H+oIN4e3FAmlo1YTjI8b
Seqflz+/ENdzWCDEYsqIZvF0CuCgsZ/0+N2SHlYNeDXfhGD+XreK5ujArkD1qG1L/+SUdvxQMz60
j1DCB9zqcj8WJmIOEOwqHxLqXtO/QTpO3HNO248FuxLwg3zI/wZBDido5JnD7q1TavzMGLIJdKzD
bdk3K7eQhd1iDgbMtfJjhmsnHEbhj2I68WThv34TRXyN3bnUwnnk3gUyHUqWUqPFsW66Zq919RX6
8O0+EGsrdamBWSRDSkgIGSXtW1J6/i6p6TYd4b6IYth1x8McDmizNkmEaMwb0tcwTKjzITbQHSLx
0+U1tNSBWTA7k0fFEJD2zVCf3iJp8CCqunyA2vivyw2cL67/zWQzPotlKwpt6dChASSL7lhNw+yD
Hcowe4E7AFRsVOhI9CpG6VU3WUvWEkl/jQ3AG2cz35EoVAGtwOlAkv4WGhl2l2fqmgIrPj6bdcxI
nuDKz+75VD7nLR3uWvAXVgreS798tn2bruW9gj3tT229yN8ywRRGBtTR/PmKGcGvn005WNvMH6fB
AW/tpflTXSePXU6SE8rsz3UcxBnU84CJi2A+d81OiBZna8BAQQgbufR/hX5CDy0twtuyum6fDfk8
xxr4UM9rY05/uc6k9kOcSpVuJtO0cuUeuDAj87wqBHLiyilKf5qMgbNFRR11ECtCvfvyhPw1BtGB
883t3S5lsDc50jT+zzCboDNdeh7EDKEGCh2qcmVRLTUx28xtReBp1gv/Z69I3e7iBljpbeO13ZF6
+ZpJwZ+i6n9iHR05t/6uI1EdDoHhAyk2kExp0xeIHkMEArOva6h/xdyvv0KrALa7by5AhSLc5wJb
WXFDq2Foj0LXyAXdwuYI+lTIC9lfCtJccpfKPppekWHxgvvUL3r/bqqBSnymDOzc+E4nrMbnFdyQ
ARzuABRVdpu2XZZMm2lq2/TepKzg1SarrQ9qKDScWjccOnh58APE/qx38D1Uz1YWy18vF+F/OL15
G7Z4BybAhfsTP4K9FG6kL7JjDWV3T68Kuyw1M1szfYQKRtV4/a8Q/g/xHtxTG4POBEm/YtsXtYif
GFXN58sL9O8B8B9mr8wESFkRCe5pAtGuGxlLqNQ2yqvMSkrz74gwjNps5aCMabDfTB1weZGtpd4T
W2hsQrg6BSLYBcEUc2BJcuvltzIuzUgPZKizlN3xEFUucy84sTzfBWOZFXKr6iwXh+s6PztJKCTT
k6SsIZs48eekByQtVE1xzRUO/Z6dJFEeBlYr1GnhtfbDhNhXSoIWrvvls5Oko4bVvCbqqEtod3S4
DG2yqV2ZsqU1MTtFkIIGMq9p4zsANhrIWjCxG8dVN86lr89ODHA8W5ircH5fd0m6sz1sMq1lKwfg
3zfDcJ7Dk8xAo4BxfTzrFSQjoYcSVpCtXiWiLPz6eRLPUz5LSgu2Wgd2EH1wVR7Su5hHw7RW6P17
+PO5iaWFB20ppOX3BJG5YYW3zRvzKZf+G7T/Vnayvw8TnxeYuMA+ojvN713N7BbyGIcOWaMbv9b5
ysH393HiZLZAc42i2xhir1RlbNj3rmeQF1RZGlUrM73UwGyR8jDHzELh8qdSaVTvc6SH3e0AItVK
OmLp+7NlKtUwYJg4ve8m4Ipza92u9FfJRn//+n/0J4rIGJsIV3+Z8uF16H2+aUWxVm77++z+hyjO
pjoews6IO6r7H6nK8z3kMJ9DBUX/y7vPUgPnpfvuMkADvE0Za/mdZnBSqHP7RSrcws+o++saODf8
roFaVfFYlbQ8QhYw3RNfvhiF92mXsZXaxcL4zzO/yF5mfU/S8ugsHnekbYativV1++fcSowmBVVu
zNVRJIJvNSfjbW+jq1SGw1DMI6uHSXYtC/qrdsiTdUX4JMLY+9xa/ypwI1qYhxaIjxDZjrJjN/bZ
SxcleE+0kNY2m5bZaxuZxRc1Ega05ZDcdcUwbgRuVPBpRWG71fVViAa4LJ9hZe9WEW+S2DQRk0cb
n11dHASuUEFauXYvrKB5cjdRI1RZ7Vj/m39gMEDcQg7y+1Xrf57YdUgae51y6dFQpE+gzVrCSrod
4Scyus3lJpZ+/yyGa9FXkICSCLGzGkbtu99NE67lKRc2iHkulwaQeYaLLa7GSHBsqYHcglFRvx0K
8vvyz19q4dytd3NLApgK86rABWioP1Ofv1Bu3FlDfo02u9TA7PrmNDxkq95ogOBR7Se5k1sO7chN
UWOlXu7D0hTMIlnBULaAg2mDNCh4ErJEEwbSdld+fRbFEIqAa4OLoCdLm6c/oz+y69LoCK1Z9Cot
2AjTj/JInD1wQPe3yN6vae4tDP1/krjZ1Bjizh43LK8hxI93FvQM5cb3hjWntIWhnydwhdWdb/2g
PHawGdsoMZ2aYZVgtfTx2QNOTUqZoB6aI43Ba0gCU+4mrn5eXjRLgzOL2y6RniwhZnO05kzfy3G6
pyp8CM4b0HUtnFt+F1pdXFg4T/YK2//wJbWMHc5H40hWLz9LXZjFbufUFAblmB1FhmcXRSWJ2WTX
J9Ga++3SBMxiFzLbTZPaujkaP+12eQRdubZcsw5b+vWzqBV4E0UBsCfHzmFbFiJ126kDMnbQKDRc
noGl3z8LXZ7rFgrdUh2lqG9MWoW7Ej4m+8sfX/r9s9BNEzFYT2B6aWF+cIOQOruotufT8XIDC79+
TsiGPaCZ+kxDHrSqIeStiHhtIcPz5fLXF37+nICt8y6Tbe9lUHWEEv150wHd+6ZYX/5LP38WvUKY
eII4Neb3jzaNRoRh/+kUXxn/pe/PAtgWZmrxSMX3bf0TBugU7jqreYGl0Tn//V3s5ipuK8/rq2Pq
hi9Mkt8yGPtdFcj0cHn4l379+e/vGqClDzf6osS5C+tK05ct5OZX61JLH5/FraHWb+uBFUcW0CnY
pAyU6LegqDx6Ffk5DOceZ8kgK9CrsTUHtvG2EY9S8DnwvL48OEujP4vbVKaREEWkjjABgaGAFYc/
8YUHwfN1Dcxil8TQtXJx0By5j3shANvVkTXi0af12uo8r8L/5nnDObHawsFu1D7s/VwMzo6zoKQI
IFQOMbZpODB0N1d1ZE6p7jjoDmTEE8PWkOK2sv/CQJwMvFWBnnO0/q0fsyjOa1XDxBUJMtfpB2Op
hBg/TjJH4nZXyAmKNICrDbvLvVlYt2wW0nUhwHqLBKYlHT5pHzTDqR3X3HIWFtWcPl3npg8KoJ/+
faqavn3kU203sAS67i3MZiHdGSD1tOXV0XpNs/9zGMSwFL9uaGYhDbEBKNjDxuPIkATegAKIzD2e
89d9fHYUg6pe4BWmy6MgPDiSqIrhR7JKg10a+Fk0JyhBhJVJqqMOhhxUyPYxhaDKNjBr4qpLy2YW
zSaJmc2crI/G4Z5Ym17f9mWyBg5a+PqcCq0qLlE6E/KYkOgldaD1QWN9WjnjF8ZmToXWUxJ22ZhW
R5M4KN7p+ikhoLqk2drYLDUwi19tWRLLLMYLUg64oDctsj/dGdZEr8OxheGc5gwFyymWuKNg+L1+
+2enjtCRq5bmf7jNQ55LB1t3lIlcvf2zJ+Ac+3zdx2cRmzbQe62Ssjq6ctj/mVqfr16el0Z+FrGQ
3axskVF9pH57tmMb3c4F/adermroLJwxcxIzCOVIfdIRKxOuIs/wDlYHKlPvWcCMr4cD3e66UZrH
bxjWEqZmuKYUVbtP2km+RtVqLd//t+73lzNmTnAVNhtw1cIzg4yi/gYMgm4+GZybn83EfG9PByH/
Sbu0qA50ZN1t18N0OIHxzSRgd6dgEVDuB+H3ACrRsYEEB9AAzT43GJvNWRM+P1ALSdRdl2e5v0ey
kqoTSNljc6ytbuStSOFRB9UBSx1L9zl+sVBvygHwK7dd5EazkRV+4sG2CTxn6mDMsi381vLswKK0
+FDnpC92NOyn5gAVGPqoKVOPtK31sdNea+9hv9DfWWnzcasyiFvGUAb5iufn8IUAJzbt02TyvxNt
so8RJcFJw6pv52IaPLusnj6SIMk/pUNFbk2gFFo7QyAt3H6eTFV4BOIpefGFMfjJUOEpuVdJD5kI
KBsSpHkT9uID/nsrqsEehjpUv7iS/I7gsjPcdDFA31vdxeI3hPmd3fJQ9pjgeOw+GEnPI5YlBFTa
pGL/dDUTj/GElMImjltd3UH5e/zGoUcJ+OrAPxof0qkuBK4YhWzMAeeqf9HOpsFGVG1P9yl00g8Q
6ecfXZyl9+xczt/C+3SCm+QEeR6oWfEAuiOJhSQrJG8oDaYe5Vq/vM8S1Dwg5AdXLR1hWVuZ02GT
Bph3FpQ54Gk8v6ctqtUQu60idrbyMgeidQc1BM/WH9OGMLeB3VBzUHRy39qOJXxjjcxxAYQ7LBIM
PXbHrukg0ShSPT6QeCrx5oIgwamGweEdp3iCqT4GiBnqsdrcdKNgr4zb0uxSDjNVwsoIAjrSFOWt
jmv2BfDUcgJbf/TZIfGUeYNJKvVv8Tj32WYgrvtO+rIJN8LLfHGvOt69ShN7X/GuhItUmzT1fcXH
dmcDm31VXe//Sn1/TI9w156qXVlrFu6CmqXVA3AiqJkTuLg9F6EXk0NaVuEtDF/lP1Jr89VMKj0l
xiqYMTYQpirr0jsY0qV3mZnEa20ItF6I7+NeYeHTcOv1A5aqOetlbCYhnX/s0kA8do6w4COZUJJ6
yuXA27u0TCG8ptMk+QVE5bkuFfdJsKNadND1iLBZwPsNCBmhC/sYxcgTbVsIMn6Acgl+ixfjur0p
zo6oO9dG2m2pRMllC/Hw7KlTzB824FrDrz4kQ/SzmiiG0+msY7sA4slkk/RONncEoOmdjWmfPPJy
YnKjJghOQ/FJ9v1eNyiZ75izwDd1vgQnqwgTUT16zDbFIU1zxPZZH9IdTcbJa5nbvNvDGleKbS8d
/h0SvigZ+gKiq5tQI3ifSQduzMfCpSr56hegtm91SxK2RZKw7m4V73j1zEasoNACsgotWxhBxAO4
BCh9wXxyQ2Qhqh/WQ9huBV6trdz2UOCbbv2oSbJH1Vjf4Orbt3DXSWBd9UwAIum2KTS6s41p/VDu
FN65aquavse0Jd0IfashtNE+iseo2kPvyMI+DDRXuRFhS1OYmETQZhZT5pewgsHGtJkkK2+CApKJ
IJEN8P3USdUcPB1GLRA1VUNu8GNh6buZ0lQxeKMxntAP4Ebn0Zb0bQo10yCQ1asrG9WrrTEFzN95
2Ydsb4LJr7aygxmN2cG5pa8+2FDleObShB9ZbEzzKQ+QGNtYZcf+tiS28YGlG2EXuvGGsLBnvzgX
tl9By6QjqKDUoz9TnRYj6qtgercbLtMq/sIBAMcbhHi14F8kNr3hIYVWrdl7ecHF3Qiz+8rtw2gI
+bCZqD9635BsxVmMMOfWPtS+39NDmk8ju89jWZNxbwdWwn+MYviHgzdBZOc7BGK74R+Zlpk+Ir9f
1HRjvcKW3cYNtoK7rjUp/0SCPu/3ypE2u80nGK0gxd3K6Q4iQU7tqSrOFmpR3PiHwffhXqg61/Fd
2IaWf80H3n2QFor5H+WgQSrCgwsuFbKJJrOFe6Ee9yE2WLvtaF7qHeBV6fDEs0hV2y53Cb/zh4hN
j2RI+LZOGU0PsJiabrIIy+C7ayYz3NnYaXPAxTshd5ZkRbCHuoiGl1c1Bt2uL/sgajYVlHLJE1SN
Yve5aEtlbmIWQ/5+H8OypnuKUqFh7WPaYMDZ6jUJuQcUqY1/ZyH4V09Jksb8N+HC87/nQ5apg01i
HIvRBKDyTTHW3N55mfKrCXEkp/YXHAAj6NdyLu0BgCAoKxJa5DCnc3CWeOkYBfjRSEdeIek0FD6U
8gvaVXhDA0+Yb3luYhjChZLLe7wldLQNXVr2dqukr+xLAv/H6jbv4Pg37mxJ6xL0h1Fnct8ruHJ8
T2OFAySySU62sM+j0ascbVLu3TAh6MGm9pobMoQtgVqL3zQ7V/flCxBLInzkWmb8tmhNle1MXIzB
TYqNxT1aXdTtQ+SHAy4H0Ii6g/CLbhrkNYUpbhNEcYUzAjvfFqAdXe2ocB2Um1qp6R0c/5jeO+MP
9pEboopDXUWeewaisWjuOjH63ynvQj5tgr4s29epKGx3T+FDN+0g4YlfEsoApPNNPer4oZQCRpi8
FbgxbWFunVSItbJjMNwdIfKFLSxoOibgBAmS9YgdRMPxsDQDLBtC4YofWU+S8EYBNdHt/XEocYaO
2aD3PAcx9yvv/Sh+nNqhjH+wGOq3MAArooHfm8JEwaGF2mJ5O7BKkYPgYei+w2R4ivemn7qIbZ2o
GtfuJa+VPUKLN7a/a9IHD0NUGf8RPsBVeseNyr5iCMc8uMmToA/Gg2aA+QUbvGPCUdxIEDqjj3kE
08c3EDdK+VESlrrPSeHhHbJjkHeGL5Utq2pH4oY2eFf1no5PUtqihpkIrFafNdBs8Z5WIjQJgrUq
xhui/KQ2W171zfQxxT2pxe9tprb8xSjVUHCus8blXxlSO/rJZSVrYYXIe/tNOI7bBYevkg91loxF
w43LeSA/pXhO6w8cAn7svhspp6ANKtPoH5Bc6X+GKVCmTypVGYBaPvegc177cL/b66wMi2BTB6CJ
3Ca8MfGum84bKTS5Gb0bh9ZzGx2k8FUtGaoMB4jy1PEH6EkIDmnSsSLujkuS6jvIQ0d4UcKY3n1J
/Ki1d7jgNERtxDQO0Y++nECzF1lTw6sdKc8QHAVSKCPgz5yE90xUzLtlRTkKqBrXnb9X02T9HU38
DOcAz2u5SbIqItuctvpQ4oQJNtkwyHQPY4aKfSLAmHUfdFCPNt6lMMH8AVxjDNsnyCM8Q9shqx8U
6uH8TqjAQpjEjiUEuoCKgE+pszmq8sgDJu0/JaB7eqto57Un6MgFybemg4zfvuNZa/e+kKKH41JT
vozhED6mMAwZ4LcJ6W1z32dnG6/RK2j8wevS8N4GDVO3BhAUeqAxMtPZLrGqiNXGoUCGjUaCKg5Z
0NFJJvpNPAZjcMiJcWyANaCoXLZLm0Kxr0zbyn+dhswDqqWQXvHE0rqp7jUGLfzcgcgAgeBgqpJs
K5uzQK2taDTdYCd2ZBPVIO9vSNHF+HU0gh3obZqXvvfdehp2oBHN8+PoNIp38JjUOHXhcyFxNBkY
LyZiq+FAmt/FeULYBmJqYwhH3yxIDn0xUbKPTFh/U6Jt0u9gC+NuJxyuATsHa/uq3Yi8GmHxXeX6
Sak2G34pEH8FJF65yj/65RCqjedGUTzEXcZL2Fn16biHm2qWHXC37dRXDr/abA/305L8ogwAnB3O
wCl9pGXQIdfcJUH2IS0wQzCfOzsEuw7iBxtaqSn6dGZhtD9EBrGefZCA83THWOP6Ayz+3Lhltev1
I9Dv3P6CaaOoQNbWRu/LahyGG11blb9C0iRI4aBKaLcjeuy6N9Hg8Ln1/AwXIQ6vFjw+kn5i7QEi
oLiJ3sCeafzWtjiDf6RDGaR8A2Vonh9wze/TF2ti1jwHkeqne/gbdulhBHvDf0CXEvYJaEQMqOlH
D9cS8n+cnddy1My6hq9IVcrhdLIDNtjgsTlRwTK0cquVpavfz7BOWMKa2TVn/BT/KLS+7i+8YQzx
q+0NL34OJ9JG9PFdQsrOrBgRL/yJcVSLXGnF22KM/V+iN8Cbmgq5hvXYZSNmrKZN/bRz7MhpkaTl
sMFGqSn9+4D3PolVUlBQ0Nvro701RmV9b6WTKrYR5IO1oTmcjysVjNW0tdmypxV6ir217wMk89Zp
g+jRRneqvl1XQx3FnLlTl2/cOiHVaklWjE3tmErcOTKZaJJFaa/fOMDW3nPDZ30Cu9HSrdafuM1Y
H5HiVWT003ZygvKInKKZ7FsK4zu97EkSgd1PxBybkI6Cnu4Y96He+t/GBOOOVd0WWbP2s7zM71yK
8J0okN1YUxTVP0VS2fYhNeqgSlecgPZLZ/hN9zA0bnYMdK+MjlHkWJjC+5WkBpHtfRINZnhnGJU7
7ZDG7tJ9LgQ7RJ97wdqOTqCaPPREtbM71NSouAIJWIhfXWNrPJTrkRkR6JhKp9oYT1T0jd723pPv
uyLdhpny7M8kDUS0bkOc29hD7QGVyhL+LKlZsJ72bdefvozSiFM28MrZBCL0mk0wREHxtZPSeZHY
0aLpU9gcBLZhdtpOeGb34E+WO264x/g59VT9YzRs+bnt9NJ9pOuXZg8SuPOR87OtX3u/7dTKS0//
Fm9vuSc/FtWXHHEUqn5MnRVpPlYlu6hAx/QEgq3YkSEMUycxnp0+TWmd9Acdu2QDB1p30jaqJoCV
nfX0/MLYWKOFgThFOkxFsU1jjr7XpnRlgcyDS0ujpbTyHwoPVVYdzVdM5YyenNyKRpDMtue7R7MC
zfGToIPl19uldZ+WVvJJC8zB37Yp2daWKCM6pwKc0J/T3N9ip9z/CvPTKRE2mG+sXM5ntW413HQ3
sg+4zdau834DBLF9D+OJb5E+sQDKJHAfXOVCLyvuRWYy34rOmcKtb1BBtVCMpz0DCWnkK4EnrftU
U73568maMms3BAHtle7U3rFwpuqxqanReylOr0EfRT3eNYGublq9S7pVWKSktqFldfVO74NGbQGM
R28pygK/OGZTtSlhBuConPQUXsj3FeH3LvaadOt5XU+gO0G6skiubiTFSLym+2JXWz3QG39XI+cu
tnU5cFLZ2cn9OQX1ftonjejr5IxaS/si1TJSDX0yopX0Jz78OB5Qrx8JR6JxqIlJEOzhLxUMQ1+v
C6QKXzBq57EcDw0rSpKcqq7iW+XPXkkaXZQVHFaSoLsgBp+6SvGEOQStwI7CNLT80amiyVunY5M8
upmDl2+omY3a2LlDOJEX4xorrMr9KREGaGnV51OGMbLHtonCqtEdeqtBcEFxsGzrYjKoUbpcaeS5
GR+lPbQ1N2KhaYCgJx07kXd9vm4Mva5WGTipfB+WBqYVkcV3YlblkH+Vg6BcEL4tEDl29ZAOkvIH
Dy8b2jRflYtMkzD6KkGDIQvLVRt3JL9jn3BcxVhBb3MkGsxV4YP9Mb3RvU3rMNnkvaT/1Pm53PnU
XDdamGFsoHU1jSGwDUaBrXpQv4ykkhsTUYF4rbl2fdt2ibsPQCm9naLkrkd99QEteNpLoF2sYI3r
LT7nUjMnbQ0p0P2pg+cbtniixsWd1KcJV/hirB9sver6zUj+mz6moeCbIC006xs7Ki21Fi6R1kpY
2ifl4O51qPPpE0k9Js5F2kdHYXbiJU1U9pns8HSSBHX6LfVrdWjdvvs8ubRglWajxtOakabfpdS9
5dalWLp1h9ir7gqOWY6t0Ooykz5YQdIsK07me2gK1idL09qv/+WNRmOcvWfeWP0iVLzkPho7FA/q
MVKnVSCpE8OgR5Sko3hpyyb5qcKufU6hx8ud22j9D1WwZyJJ6OePtaamDtqMLda+Af2EcYxpVmvP
z6fPZtB7oLAjpp95ZOfPbk0nFrJh8KLT+7jtgogVKcg9D4IuHX2T1Bi3hR763sa2reF7VmsJyY/M
vGkdo33lkrnTBN+4bYI4YudF2qqI9foJU3v3vkdBrOR0tOIHG2jvyfju9FUik0QHNlR6cWtRgtFG
8fsf0VBWd6Mf0hHuDMwt+WDcX00ZTt1G2H69TewBaHTRWahiRzV7BVg22itukCWHElW3N7+2+O0h
css3E/xxvQ7CUU1r1J/peU1j0KecAlq07gOdLlYKRvk/PVpnDzpz7p3siGkDyvaa3dNx10Mu5N43
HOeO+Oy/ZaVIYwgy7pSvHFqhLzoY8CcrcuvbOOhI4ItMbzZjk6ff/WZA3GGMp9/V0Cc/dFp2JGps
VOs0RBJvFQLOuv/zz6dxGL77QTr8zPuYzv5o9/ty6sUNL947YPDV9iu3SrSfrQrlk8TPdNP37Eqb
0Y3pGdgjqdpGxoiQbnEFzR9q30ILEdJXcevbDV1U5PT6X2UZad/tmDwcz/aTGnYM+cxGzPRbHxnc
D7Hd1as+aqtXNxqUjpZynMBMypX35Cgo9xQm7pFWQXrbap7+wkM4+zjxhv+YZYW0CCw2LDb1bPiK
+iaiHGkdhD9w42SzinGp/Jrahfxih3r1GvaSXYMc53QMWmYqN/HooyKgxOAF9yLLkmlY0y0jGKeo
RKFSGpSMK8UO3eAYamZyNeiYiB+mbqJfWY/t9M7+FO4rC2OfNROK9i72oNyUfC/Ro577jf8p71JJ
EqNnfsfkjR53EcjsCekSt7pTrVv9anWIzrJ0xnLjhlmSwFpN+1daLXz8hhdSxqdaXX/WXQQ2vrXF
4H5hm+4+W56dn45nk5Sy5RiUay1Q1n0c2P5d4OntO2335qUsYyuiO+l4+2zqdZpg0uBldnT91mFH
YlX2Y5TvkyAW/h4x2eRGAAoKN/iD0OT3y0i/06o4dje6D/ORbrLL8eZFvA7vxKMI04kqtEebdD82
AfaFWQ5QYGXSjRl3Fl2mZ0+LLW3VDRwym6ZCzk9NAecZf60/aYUe+GvIMLzw3k6DhwQoVb0RWTA8
802nO06D5mY0cTLqCj+kz1ZgGMx2LameEHUau7Wti5JCJky+e0wJLL4dX3xz0yG7KVItzNdVkWKB
y6KEe2qy/BMncNmAjjOCz8rnQnd51zjriK2XDEDDht00+/6p02V3iCu2KM5pe2fEARQrhAfQ8MIt
tH3O3Kj5qsuT+O5gldoT9gv0bqkPxIod1fpNb71507uWdBBPe/qudSemfWn0cQk+rGcrrEosLyjT
3dxajU3q9/QG8v4THVi1M8bARyl6OPWLPVjZh6HTyPpFZsfPhXTifg3cI8FtSBZrhCOzr3GHnvop
Q7hxE7dzaIxpzg+C67evaqLALH0/32YOB/reH7VoW5ERa/uiDXilueb533C4ZrURL6NRjNJCFvL/
lOJRFyezIQgD+qFM6uRnnAX0/ZJIp73nBf5X6HOC9Nhu95FhpN90W7eDjdRV9sQzT7/TMNAE/E9B
t9poCSSmZtYjBmwkADYHDd+Ca46/pdPXT6A+ihsn5zwII9P/3boie3eLrH86ZSQHVgHclacFBzeL
tCfNK9PyXtg5CavQgrJ68kxXVuDKhnE7+VP9RJ+ZPLoAJbFGelTb2UhJFCtX10u1KjEyy24rTfDS
dKz0nlFUFo+VYurWjjLfZX3h/ijQWPvCt0z7IdNixlvc+lOgcpqnsRVAxEmwyqR2QZFkhYSt02/0
vgs3ZXayYLYcxRKjgyFe3MhlpoTJr3r0Yyu+i9rcfg+9WPtu5o149M2a/omn+9L4NuiJ1R2cugli
qjp6wGFrys/MoqNfhBCkSIvcsupcI7wRkq7Ql9ygdbNiOBfqK6dGvuuzrcn2Lqcx22w04/Sh1GpK
qn3uFGRbso+CdyW9hN3TNNOEwZHDFjOqWn8MqohutzSqeldUTn3rZUVa0xqpG++GWpeOhq4Z5VHG
WhdtQS955IGdekaT0TtkZkpBYQy1fh9UruEfynwcV6PGh6mXJ7E9vc3b4ER9S9PvVWf7N4EfU1Cl
Sj9Z4yWu/bVtx/JtSCoXDmwAf9uoKG7XaV6q58IHDRqoTA3DCreloNuECI3eFhrcpLHNtZ8pSJWf
wrGbCWUhM3qaaCOX+7RP/a0dMOF7nijYH5l+hHtOX7YEXxtUfddpwmtuOZn7x6hGRTmkny/hBfha
uBH9GAYrGzyMu8rMosrWGBgZuHr3rl9uddcY37s+qL5ASDa3fu3K77KWUbfNyay2OhXuE9hw/8El
3flky1jeULu3zqagxpHUYyalPfIE+ePUIYi0SZQ23XlTyilWViGTMuU0HA2CXmdgNGpYV6ZlfjHL
uNqaUds+10NZi1WdnwpzIl9CB3Mo1EwtSr93w+nYy+KadiFNL/dHKu34YWI6bm04xbAlgnQu/yMS
8lUci0hGg8hJX5i+UF3gb0ruO3gCfXJqwX4LYifduZHUfmayrZttoFv2tCqFA4pB9kimTz7N05Uj
kAfZGSJy99LKpvdK53s/aMWpKFdGHm5L1thYaZ7bRDufw/1BOaJKt+bYkCRxptCKyIs8Ofhpkrya
+Fv8R7MoZtYo+4pdWFlK34yh9No71E3Lt7Tlv8mZ4oc/U1ISreirhPjIIQpWFos/D4P72C2PpqBf
EQV+fShEH6P/a7vZgU+NYu/Up4eklBbmzyrAeHUzeJ1X77IhTuNt5MFBxhGrQqSisv1XzQ8t+9B1
lkwPueNQAWi2Q4qmvLDBEqeIzPhJC22TuQzzppNjhsV6qNGI2NZy/Ql5PYIcqGr21E3cHL46mbFq
HJfxQ2ek07vkE+sfzSnUn/TEyI86teqz43n1S6mVfrvCUDzSwJ0m2rTCmJGsO0Y8r2Y/yTZ6PbR7
hjb1t14v1L5ySqYLQkT8USPbzsphfLM704g+ScHIa1XHzXiDvHr63WSRn6xsZOJrCwthq4HTfoNS
h7Yjo2S4TwedZVRO91CSACtAfn8GAekgJ+u7SNixNz7Tz98kT0r8kEMsdg3cRW2fJpO8w/1r/E8/
qcbe4nPchcmqdn370HTKm8jXAq34WXvR99Boi2CPMbXalzLXnij18RUYx5wGhOrx6eEkCrfUYiUi
N3nMARu0DKaV1+XPY+zUB6NOojfa0+qZ7UR8L12DiShztugXln/UBbWXZNY6Zlz4KBtEa1sKbfuN
kf14y6hdaivPsDp/T9/SGTdaBkwnW4WDm37zha4OeYgP7c7ttb4/1ImB6kBE1bKqOwj3B0R9OfqQ
IVAbMdSqPNSl7neboTX1kqZ2ECeroHYBrwRCHx67JCrTT7lpu8lXLXKMfs8gNHuyI6H852jUGBjm
rZEd0ZTjgyQpDqHdN0hZ35lxmTobxkTmpyzGMfPGm7qwfeUnjOZgjZ6YmMvoQDV0J8z8F4RNh/fC
S4u1VrqJ2IayZ8qEXVoYPNCJwRUgaFrzWEyTnr1JWkfyEJTJFG80XLiK0zxE9nvqJvoxdMhj8RDY
GfsJVSej/yDCWb5ZlUita58BWrRvTutmwARp0tqX1GIW0HZzMXpTL9yxbFvxX8aTpBlzmLTJug7K
NFei99NKIlUSytuURvlOTaddKPLYai/8/gLmy5yh7cwwK8OTvMJ/Ub+xpZy1Mk/ed/Yla4ml9zOD
yLa503eKZs6ttADZ3Y2AHnTaGMCJigvEgKUrnJ7tL2S65CT1KcDkLSqtL+bpEbyT9vNVWLK5En1s
q0HDXCq7xSH1kYOtXv0/kJr+x1hlc4a4I/uLA+odcGRo2u5MFRUNZ9hg7M3IQlOzS4aIbM6jBims
2HavQyiaM/CsHg+k/IOfg5uFo9dLlJm8rP9y/n0tfVBz7J1RAw5LpLjlYHDXINDe2HM+N5Z/lUYg
OP4ZdtalxDNxNEpvoYu6X3KwMFup+9ZvLQz8C3LCC88w9/hgPtBZjBKh8VolvXqbEZJZOf8fovbC
Jzv3+MBt4DRu8wgKm0L3m6t1if3F0CZ5gaO6ALQ05mGt8qj0K8+40y0aHQedqWtuAPYaqZHQbPXG
/9BqmQAjXrXocyF/+uQUsB5Qe3InpJ7hi7VT8vT/INYtrcgsxPVeax3b1dCaGuHk9/bJdldTP4MU
BePrHuG0Un9tIsqjwnadDCQ/gw6J7XJcrDvRBvdDIrOv56+xtOqzcLfJyUUqRXZrBoN769cZafTg
tl57Ya9aWvVZYIuUeZ/b2HS0EJG2Wd613guAMoqGOKfI/vxTLK3FLMIlCbEaB8DryihBs1gu8MrP
Y08vzttMNZXJJRz7xxey55Iewm6CQGvUeG/rJ0vEBIEWPH3Y3VEB3px/lo/f2D/KvHqNcoEqzPpW
BegM+V5OlzMHUGW3D15+Jd33H2VeN9EyLUw8riKTd5/x8cawKUvOP8LHb8mZ63AJXKJ1OeTyVucw
IQMt3lCGYbO6SHtc+GrnUlyysdBPNAQpSDhxSJ0YR3lu/brq7ucyXEzjI0NpBbs5XAVq/3ClD8OP
pLrIqPzYSM1x5kJcyk4tZWOWwBkrvgsnfrSdryLXfwO2eAYN+yZUdCj68cdkXlJ/XViRud+B22EH
IjTIKRjfdZsTTxoLh+TQsSdf2KyWluR05b82q7Q1gNE2eQdTMSRRM72U5n4k9Ev2O0u/f/r7v35f
DzOXMa1h35l6u8UQ9qc0iwvJx9LLme2BzKFCQ1WJdTfWvvnZR8yru9MZhdFKbxz6buc/q4/j2pmL
0PhmhFtrYpl3aWTgr0Qb32E+aKLs/aVRpezBg+qyvMpGl09stiOqgeaDKTTzbrQgTqRCRl9Ckuiq
CbvrhEXmBgcqjNmomoqP2ERweyQaV1HW/Dz/sk6qGP+yGf6xN3Ap/rXSiZvbNqgQ5Rg2tem/C816
6gNxsGNtRSPsNjO55vnrffx1/eN1AKpnrEdbNrd9kGVMi7Fu1bJL8hBLPz7LfMCahlNQj81t7UPS
VrQgN1l6UaBgYTf5x9qgjVrMSry4vWU0xzSB/ZyB+PPpZbVR2tE7zl/Ajx6wnNkX1XUlpj0XUrOr
1gLPZ9IC9LMGzQJkZQBj5Lvzy3F6Mx8t/yzY6bwFhRYOPNLUP4QtQlCiIL9SnvpE7a6tjIss2Y/L
HXsujJYPOMAKh+c4aXS1MMWReGi3eadudLdZD1SH3qi9nX+qpe/A/N8tzGXmr2ul0dza8fhNwcDZ
YH57lcMMVNlZwDNCjz0rLtpbf0Czxmyrn5kF++L8nX+8Q9rBrMARuhtqQN3b29TTXphFgmavDbEe
wous1T+qoP8suWvPifphpIE6gxv+w7QnSk6weaJ+VBEkiXqvB8Dr1CoZesAHdHkTt7aAMRloefk2
CHi2zlrX/Tsn96zmqmfmhk5fzF8Hjln2g64lRnuUtU/jT8Zl9jSCX/5eTgDBz7/XD78IrjHbGXxf
z5q0N/THtJrACeBmClCkMA3jx3W/fzqL/noGsKCV6ryuO8IJqT+7EkO5myFUwCrO//6Hccr9zw79
scuNiMlP/L0FVwc9MuvG0r11NOHU9Soy6bHfG6EDgmEXJnlslJvzl116bae//+ux2i5qTDu222MN
X0kHfV3ZW2FRZlzzufNYs4QAsDE3Dar2McU9K+2LeqeF+u9rhQu4wGwniEEPYRBkqx8ip4XZVFrx
LUTF+8rbn20FcVD6cBOG5ghMDHnKkSl4unULTX8pa0+/UM4vLf1sS7DbsenaKsyPwCiLbcfwcwcg
dj1inraTVeivYtleEsj5cPuB4nbKEv5a75o2SuCngXerW1G6UT3kzz7Gz3aAHnGhTl34pOYaAKY7
wAP1QvkYV3XnbOtIApMq6+pKBzB7bqruB0yzE0dnOgFaCiJumD00xkX68IfJJW9oFuij5pegP6P4
CH6K5grEwzh9gEBwIlvEcNgGs3EvCZUurcYs6GWc5B0wr+YYDuAE3JNHqGCMsrJSGVyn2G7PAxwM
v4J1Ux9VCBndr6tozzcVrYf2uhSDNzaLcd/zTE1LT4LkTTxBNVX4Mn5NvRY4ll6Vef3CoJ1MfZU5
aYctw1Ublz2Le7/roilxRX5M3CS8yUoLKq3yX87/+NI3MAv7mmNJ0srOj7WYrBult8/9KSrjqZ3W
XgTU4LrLzAI/dprWyOEXH0VjTuDvrQHmkG37hyYp3hzwbtd9A3PJANVHItKFKY/KJsrHtBU3ToVm
QASU+XD+URa+5H+EA+qsMTLLKP7rGdR6nCVyqKKVk2GDc90lZic8fsnGEDdxcUzJJ9wVOpXim2+F
YBRqxunGhassLP1cPaDXUgQWjLY6/nE4iPt0l6YnZKMo+1UQN8b+uoeZRT4HuN/AEiyOSKGJXX3S
2mk7NOKCy67fC/uwNYt8WyESJ9NQHUfTGd+EHPxP7F+X3IKWFnwW9Ho3Mrh0ioKti6rYLhhISgaI
O+bp2nUHyVxPQDcbx4vrtDwC7ZJwqYvTgNiy9SuNweau6G6pGzg/6PI4Dr17r8sQUI+bX9hClt7P
LLZHE35lTmF3BJljrsH5QV42kd6xagrXq76h+WwyHEaLVk6Mk0UVZGs2qH7HZFbfDPI6sRHXng8o
EYkonKGtyqOt+eaX1IaUJ22Gv+cfYOELnY8nQ6fMY4h4xVHPXQoBFWrO3u3zathe9/unGP8r2bFj
+uIFqdXR1PAgBeBm/KyQHTle9+uzEIZnGZsNDIpj72YAhcOmF/6qgUhyKVdb2Irmw8k047DOgzE5
5iGuQKNGi6YNlHcwe/VpCpDWu+45ZpHs52nUB8hEPwIQesTfBa+Bq72y5tNISByAcNMpPZqNVh/6
qIHEiucw7kDnb37pHc1Oar2JQO2ArHxE5OAOKnSzqgFQw3X7PNRANs5fZCFBnw8lTReSJbiq/JhG
SXjIT35DdYOmEo4i7dbznacKjt7u/LUWHuif6WThxIPnD8nR1rNxXYvgXW+j8TZp4sc/lcH5qyzs
TvMJZYzschQ1DVDAAp2uEWk564DoXgfYyIcteyH+lq4yO7ERSE4a7P74gB2YML1CSxpsDpANFymt
8w+ysIXMZ5MgKFxh2GlyjIWljB2gWwMnWgzHrhI8Z8A5j3IwXdlgTOoRjQImbrlzX3VgOc/f/dJi
z45oPUedIM3d9DhKBdKVw/9TXCAaGAv6TVNnOc/nr/NhD5iHmIW4YvasdabpPiP7A4Ywr6dpnWuO
3AiNpKD0wgRum1UfZBI9wuP5ev6qC2Ez9x3HBBPWaqBTeiCnv4txZ7vrGxT7/9Q5Y6mNX0AjThdi
dOlDmG0EptvSEUac+0c7dd5B7/JyO8jrZru8wNlpniOrLwd8T464D9vOOq5PmjKhqYOOPv+uFm5/
PoZDZqDIU19l2KykqngUoaaHN0FnW/WFWFxYjPkoTncMzQjdPD/6nID7lO2E/THdtWYcbr0heM+y
ixX00rPMwr6FchQktsA/VIMl47vQWuiDXtuTmQ/gMCXlS27N6jYM5UuMfAEDXQwFm7K7ZL2z9ACz
mEeGxSvgg9S3YV3e9UJUK4dmzIWVXlqI00X/Skrg4BSoCpnGEcweuHsYqMG9HsO7BvYHZLwIbhMT
wN2F3tLCFjx3hBgn2GJaGmXkEFEP2jTs7Nd8aP27wdGiX9d9u+b/PpFtF8LLgyQ+Sgp8Z4OCC3Bb
0E+XLBuWnmEe2krmCGpHHbFR5DtXdQ91otTBG5ljXPcEs/DmpB14gLS6FZqRvYEzhjYcNfCIzv/8
x0tuzR3GQVjT+E5lf0ThSe7H0f2KvAui4ODMQf4Ktepk2ly14NbcalykcDu7sMuPcRZO0w+9rbz8
xvdrJ34ekrrJfp5/pI9DxApmMe5amL2MBoYssWs8xgYuGoDHk835H/94wa25w3gOyq+Pu1E/KoUR
uK+ifZZmT1VMC+b8BZbu/nThv2KwnsDs94j+gG/2iwlENEI84Z2OI1x/VT/ECmZR7hu52Yow6I6A
nL03k2n+BrKyezt012GaXGs+b3NHmqyUmdMz3tCfWgCMuz82AgVcwKvCAjLJ/74ms7CGSmC9darP
UI2xWZh8g2tB+3Z+GZbiYhbY4CbqLM5E+kN6wXvUO/dM9k9EMuMdzvozgkhXSQbyqmbxLaMRNcWq
SY9QXVsoPnlqYrOaZG3++/yTLHyxczBTi9pAMJn19Aw8+wtzogwpuaLfNTSp7s9fYeGTnRsUhViP
IKZE8VozdLpVreNCazUhfF+31v4soMM4Q+k2HLqjwruAR7DSF62BpHLh55de0CkD/ivi+nYaI0c2
43Ou3O/KLEifkCRO9oHeXnIyXnpDs6BW0Qgo1XBHdG6m1ISPFyMVh6VN516I6aULzGJatYMug4AL
oMlYr0J06jbTCQZ73QLPcvQQ9p6BasYAJFhGaq1XXlBBN/IueXcs3f0smBFCGATufOKYo/3B9xm2
MbJcUYci3XUPMItmXUEFDNxpfHZRZntA985+J8/Jf53/9aUPaBbCI3qGMm+r8dmcKF5gTjWbHB3A
lQUrY3v+EgtvaO4rI/UREn4ViaM0NdCIyi1bFD6ba7fTubUMjRC9alTfPmAyM0J3rCGB60hyn7/7
hRc095bp+8nQ8WhtH1DJRHsQX4FYeTtyzUtY+Y+LSGvuFJ57VFat6zUPsULvw9dM/6YIUExYlf6Q
b2XQfsGcatzJNHhsmlDEF+Li4xrZmnvO5O1YSCiOxtHt0UY3yzHbIOlZ3ckg+epkoX7h9S0t/unv
/9qgEHU3EuKClOA0VKyloKVnmaP787rVmUd3X4DyUmP0KpCt20vRf/Hjrl77dfhy/gJL9z8L7zAs
wpIGqktZccpo/LLzvJvJH9ppd90FZuGtBNobfqeFx9QrXftT2zUIOsFv8OWF7XXpA55HeG+iPG3x
fdURuHwULREoOuVNf/jX559h4RL/ONBUoIaachyPQrnQWnurrbQtqpDSzGENiYsOygvf7NyGJs8s
2yhQTDyi8Kb2KirfUEmVnwHYfNMy2kjnn2YhfZqbibdDlsDk6aNXmNbILwoXMQHRwve2EZTdou2n
buAV1dcFyNxcHH0iDxR1FXI+Nen32MlgEyOuNu3PP8zC9zt3FodR0GtZZHP8lY3hr8ckQNIoKSb/
wqxhaeln8Q2dXdMiVUavuW8dGbrSwg2kek6a3LkQgUtXmIW4gbJb7zdO+4BSp3I2dtm64c8+rLUA
FbsqqN6ve1GzQPd13bABIopXKOSueo5NTyVvWY9e6XWB7s4C3URa6CQGEr2aHi472PfqG6Otv52/
+6XImAW5qjy0DZtCHPH+fVNl+1MWjD7tAKNTr77OzdO15gi4eKoaBDcq7aUWNfKikglut/aMUV0q
KHxOhX8hdtYc0YbWg3KnNgyf7dr4HWu0JWgJ3p9G97UrDiPUzJ1hX+XbytPMUvMxCTM8oBPr6GvQ
Y7BG/vVH3+H8gizEnXNaqL/OvdRQhofOjXUUnTG9+zCKbmH7XAK4LP36KVb++nU9ZBSpDNk85Dni
DnEH3WBdJGF5CROwtA6zqJbKMBjgptCuNby909i5zbUKfSA6Qy0VzbbQokOXAXM9/7IWQvwfNJsh
nICxvXmsETlALxGNTDuHpZuUF/E6S29sFt51VpqwQvFnjKHf3OZ1pd1UI6KJ1z3ALLbTHH5Slxrx
a1xl8mBCKLq14H3QrYsvgT0XItyZRbhIHa9wrFF7EUlX3Usr7Ddh0A+HserDvedfQgAvLMUcyJa2
UNeVaOxjrJmIbvmQPl5D2WAarhGur+df18IJO4eyhTGac+YUgWaS6LqjjlOunN50dlPT3Q1K7CGT
X8quF17bHNSWtvbQo4oYv7qKXddIMAVHncvfa06crI0SAZbzj7T03mbxbtfAgbNQxq/KrJ3NCKds
OyGRcxsE9vt1V5jFvCImpW4G7YOsKQJ8zesfuyEwVpOdTZ+vu8Qs7HOpa2gKWM7RTJgA73FbQZx6
VAXyikk2XRrwLy3J7EAfsyoElmVEr5XKM/RB4xzxtHztINyAgNgoLmQ+Sysyi3jgcqBWozp+tWQV
b8Fn+3da7zxRy1kX1vxjXoNL8vm/27CZBSVah5LzsO5eTZQga3z0PvkBkyA5wJhXrebcFML4bQgz
/9TUF902F3Yze7YZ+J4ZODoi5g9hb5m7OMzdH8j1TNc4HLnWP7i2pJqEronkVfUAeKIs6jZJcpE8
/2eG/MEhP8e05ejaxQFaFrdhhplw70361q5S621Cw+SxL7L41u4SRE5CxNVuQqzgV36IqqaOsD2C
JRmCh3WSfTV692s9FXh+B0K7RJ5ceK/WLCVA89loEdBHA5PColxxSiAA1VDTXNrFly4w2ybQMHSz
fvSbB9dCWFEEaDMgAQZc/MInufT7s00idyIhu6CKX3Mu5K1qZDLhpJSqv1AbLSQGc/Cbm4URGF7L
PIoM7r2wImPtVlW3URk0EdQ031sD31pKpOhCFC890GyzMGIBC75DNabME4fxl9WiWIPsTnIJDbRw
Fs3RcKnuIwEFa/Yh7gHchQ68pKSoP6dt96VAeGMzBdc5PRJXs+1C91QWOYWRvKIOiH6ziKBSxOBh
L+1HS+9qtivglmP2iGlqLwgbooeMrMsEv//L+bPh4/dkzAdgiFyZDHLK4hU9vdDagwVxql1NVVmf
5FCCe6RkfG2Dht10OH/Bhd3VmM/CEJsO8zzr5GsdMdEFyukeUcmFXuOF9ri1/PYVUwl1UHaT7HMX
LciwqS/hBj4+PDC1+d+dPQp7f9RFVL56QJX32ejZuyKFZjsFFwLp47Uy5uw0bN4GY8hN+epHJspM
0rHQ0oKrcuHnl+7/dNm/CgRncqripIjzWtlu+SC7Ah2YUDyii5zszi/Px6e4MR+TmYWDfQeKsS+u
15lb08iecjWN27SBWDGkF9HJ/8fZlS3JiQPbLyJC7PBaS1dVu8u722W/EF5mBAghhAABX38PvvdG
9MitIoKnmWhHoNKSqVTmyXNedziuWSvj+QS++SaXt2gOGdTNSnAYuBDv0o669WiwOSqe7fN62FRS
dv/qUZMDS8H008CEWHyIKiBL+dIISYaYnucmPddo7D3eX0HbETDM1UPK2olDwZ97WTvIiE/i14z0
aLLpKnDN2hnY1XtRtIG44eXrHyLwD10DcOhvO2Bm3Yw1MyCNY1KDchPaDfspJ2n0AWiokKDVcgBY
bNMa/VU+cwjIPaHL89xriAoWtC+eBrmxNuQmhpWj6wkqAKKvn3WZ0YPGVJw3cQr9rU25PTcxbmM2
a0jKQHQMrN8g5nNFua9c9vH+yljsLzEs3BtbiSjad5/BKAXVdT9R/Uec3tx/zAI3Uc9zkacrpm45
qIlxBwdgmwsldACe+5iNbwhbmNuabOGk3TYV77/OipRjWKHjvHxGWTd8A40fEJR5BRRovo2Vl6kP
AJxBo+r+WLa5GHcwLlvfq8eygWPMsnes4vWzF5E1LpE/HER/x7ZuYth0D82yum40eUIpvHvHnQls
2S4ES/x3ecSS4N8eYl/hfBpBU91/7TVFWurseWDMB+2li4xmD8ms6l9IOY1QDUhkyoIv4EvETRuV
eT4dHceDzllUDSk62noJjjCQ1UDCSnwC+Eg3n32X+lCwKGa/aR+9Mc/iFXO3LJtZw0tQIgSJTNpc
pa/BBd649NklINXctClmBa8Apf1UddJ9Jn7kn3olq+hWlWAgX8k3vF5ic/+q4cUTGwQV6ZNyF+6m
AI8GneYA6QImKaGYeWBzcvaj8NIRvoLBsC2Y4VpUATWdyCnlTaRgBsX7JbxCnaE63F8wy/VuFu9o
ppgfoAP0GezGZQDtGTDJApwpF+m1qZYr22IbZZnbiyACaB6VQiMifm7CFFIHLojMcTCHCy0rveJa
bEMYrgVSKqC3jaLmOix8wtA4+gdE1SAl561cCSMtcWtsOpcUHZIBn6LnKYTaTjL35KaSDMKDge4v
Weg0j10cbgMDuLHhXcKcgKKBIEh2R93lZ/TxxNGnEsSB21ov3NjwL2A8o0z7fnNNpLtwtXNkNB3B
IWJx/2BZLMWs5Ll1BZn1uId7zEAuwAaIppF4OAZR0J29AmRxfvOmmUA4M3detemJ55pVvT6B8qQ7
xu6zBK1+ghJGPf68PxvL6TIreaHPp5n7eEFImQbfEicZ0bouIIwntf/7/hCLLbzi8M3ynapK9JPU
iIM84iblv8JPov6D7FS7dqXYBljm9sIIUWArY/Bees/Sn6AZgI513AwOz8uViNf2/eXvL75fRIk/
dGPd3BDLD94hduOQf3L8DPJJ21bIMPEoY5kG4cP8v9HDlCcgvazmNXy6bYsN845KXce8CRGHCq1z
sLzi+ZGyOW+POa7XlaDB9hQ1a3dM+n6E+oG6TjwioO9lkKPwcBEyH6gD5ZbQk8nacQeGb/Fhct2v
0I9aw9DaLNKw+BkCq6Qb2uamJYTAszrl14I0j7hd3tdjm0HFI0z3oFNZGPbrea0iYzkVZqVPM54F
aNaNnkXHdXRkAaRCju3YJis2b4lezUJfX6ZejDRg/CxblMg0+VekPnRja/EUh5B5un/yLGfDLPBl
kkObpYA31njH7amLOqjXpc3jQna7Mg8LKYhr1vkoQV85y+X0zIiSB8mjQ+Z6ei+WA8CK2N1NnveP
Jv6jXzjPXYWnZJ2pbdk+SEUYthuImtBOIUNCURzaFz60xY65XNj276+g7RgYziFoWzTEBSkcaNIE
6Q6Hv4SLIFA/vv99m2GZlb8Jyl5tqXG6/aknh4pDspyn3nRMnfDNCGQUJHTF9Em72TdEhY+Q0Vjr
R7adDcNvoNdvGAYvq2/TBJ0cqAGgFtj0SRBDcEpC9+7+/GzrZ8QDePq5UI/0mxt0kxwg3yS9lGkz
bsKuumZJkIueNwFV6hqBxTra9Xwhv6/bIlyxn+T1u82sBUrU5cAx3KurYA2qwFXznrokO0Af/JuA
stiDnsGK3/RrL1rLYplVQeIRmXUchy2F9NK7FoKFv6DOlRzvb4VtMkt8+OKeC6C/WpLeU1dV6IcA
st5n7fU3XnlfodMJXrW2OIzNWhrJcrpMsosCbN6ZCHArTYkg73qFtv2k4eQN91V3uD8f22oZtl+O
IHvB1SBuXti4FfQB+0ueZ/O/276+jPpitTpk8OiM8vsN2P1kr/rMOfsuKBjvf93i/U1mC2RcIIDS
TOoKsdpy77X5b9C1P1Kvu6XgNV/xXbY9MCx8YmqGsNkgr32NjjzdgkfQK9v47DC2Fi3b9sAwb8jy
ggSshP8tGgXl3WqsDourur9Ito8bF78cIBoddB5/2/vF72ACr6bsycrLzmIMZoUPj3k5BzKenqAa
BK22NoJ4l+a/BKVAZ1YdQOQ1KCyGJbS4PxnbgMvfX5wnD3I5MRCCSEbq5OM8MMDEJE0hWZnm+2aM
PqczEInhvPb6tg1nGHsf5iDfjJFdj7ziNxS7obeWv4Oy0jc8nqCBxg/tmPy+P7Plk688AExiCy7C
XMapy98uUVmW1odsZh/hL6E17n0t8d/7w1jCQN8wd3eqIh77cI5B6VZ7MDkjHAM0x0kTwL3Caq+9
NHnwGr73IEe7YkGWE2gW+4STFnXWde31j7vsNV7okNhaefnb1s18Fvh513hVra6JAAMrhPAg26ji
h2whBAFg/1AiHXN/6WyHwXAES5FScmQynqbW6fYCpN1S5b+JqH5lYwf5kfxdFQTft41leATZQXWi
COERIJDwFGaj3rc8eQ4i7wTFiXd67uguSfOVwWxLaHgI4iMVLqdMQU4ecBNeRf+oEFAa0qOLD7qH
KFutdldajoLJidH37Tih/QCeDqheaPvw6bEZlDptWjWTDiNjkOYIO+yQDHrofY9oa15SD4vBisyP
9qQJPi5n+/5otrksy/nCF0ERrHFHirDmz8Ug+/qgZb+N9cH1livvxcdFCWkGCD/xtxMUik4gEB92
eY7yzv2fbrk4PcMLxKC5D6F4g7iiiOXRjSCx2aEVEe6sU1B6KrX7vG2gZe1eTiOAehLYK9SVqASd
5bD6/7+lC1J+vD+G5YI2efyhnpQwyBdhqUCuvoM693CIIBoC+abVBjXbEIbpZ26m225w2isXDURS
KbByyPlDcFFOdF57wywe65UbwDNsfgISU1PoM1+zavD6ByLymj9y9I3gnQe2DFd+QQcbwKY78Jzp
bIQmKA3KX0RS0j07UJKQ2YFUi1QyFxOEE0uwirorSB7b/A0PAQ4P0F0Fmr/VU9ccZRH8Q/26OUKJ
/p/7e2ixJZNWI/YlSjZOWt8UHqLDfuja4p96DPWX+5+3nHeTTwOEJshBgwXm5uQ+gVJT9qvPCfk8
zHhdj03TrzykLDeESfyfEaZ0V6r6hk6M24j87T6dR1ZA0TvKmoelZlcVWaL2Vd5AK+b+1Gwrt0z5
hYXNssCWM0TYYUfUYzJl2bxDSAaOzfvftz2tTYYNFk9xDfo4hPBp/auW0y0vozdE1d6116ByZstb
O57Cj6HrjmfIKa2FeraJGa6DpZV0+m7gbxPkXnaBiwCTRmvtBraPG1EDKIFoClK6+oZ6YfqhC7LE
2YV+gczf/VWzfd9wGKFsaJf7rL4NVR0eCpYLaFZV7cqeWIK4P0mkF3veOgEjEPCub7QWPbR7IAau
EIgu99ySJoJE6v5PiCACsjGG+3M6XgwJFhcvbf22vjEvL/aeBpFgFVdrbGWWCZn0GrLzwnLmNH1K
0GmsQEfdj3T6BdxecQjquTqVaM9/mBRk43M4ihVrteyRSbmR5244ki5itwGa698FGpChyQ018fP9
I2DxmSb1vUoTHei5zt/qvPq8RIuiV9WTQ71wxSnbfr9h+UnV1smQFThjylVXH4pUP4FtESt+xfbz
l7+/2HBwz+MJioYGkDlMX9SELk7RQGMTLBhr6G3bCMu8XowQ66hLMiH4zfFdvwD54aDpz4koOj5l
vcqC99v2wTD1qdB1PSvov0IDWu0ABAMIU4YiPLg1a/69P4ZtKwxz53HmJDnp2W32M/aIXsXsEs1E
bCM5ck2Ke95xChbPGvcKg3DmZWzqovoSJSIMD9t+v3G/o9eVVy60494CoJEcuQvSGYikfL7/8deN
m5j0GqoOM3BNZvJxyZjRIrtCiCV9CJCpPSF5D3Wiqt0v/4QWzG0Ze2jD/vdoSVaAEayI+a3MFTiz
oDC5A5YF6eCoWguhXz+95C9UYThlHX4+uykFpl7XKaHPq6B+FbW623SqAHz67ywgLogbCpHfbWh1
CDJNMhBZ7HkV0vjD/a2xTcIwcpVUbOySsrply4MJVOpXRC38Cl3vtUfz8lv/DmrB9PzfOQheEomO
Qfa/fRPFLES2jypIxCZxrm5EQo5s03OMmEBC5o8pWuNGfquGEPK+7oydp00Sfdu2VIaJQ0oz9pIh
qm5khB4w+l8hDtnElbNvhbPWRP+6GyEmajCOaA9m+InfwAXwEXDU+eTD8leuC9tOGDZeyA6k/05X
3VgXfWQMInkTKsIXSOd+aGJfrHhbyxRMtKCQIxR5eVnfxnL4zYJsF4/1tsNqQgUbRIO00ml5G6Op
fwCsV1xIBm1kgrhg2xkyYYJ1IaIOWpPwGw0oTnBNKNB4sInTy6ZDZAIFCfqU2BzEFbCUoTqGXut/
a2bQiI+N3KTHF4Hh7L8GFzCe84JUOKd8/AI6zXCPjsRyJcFiKVMSEy1YQCS4rFuKSiEcdhJBeB7g
5l03t/IEhWrvOC9vhCA4DP2o9uCHJZecb3yFQ1buv1ObgxqyOCiT3gY/7A6QhI9BW6d4XO+Ax+K3
+1tkO8CGnXu4yZu6y9iNxVp+Yjn0Mvc1yzPycP/7r78RSWK88p257UO3rcXNVc4vFTv5HqC425KZ
Wt6HYi6gJeQ32+C1kF7/75J5UFmuIcNd3XTgQthX9zraiQk9mEB2Nyue0bJiJqZPQZg2CasA0BUf
idGd53XV17hpxHS4v2KWS8pE9QkS9LEfieXpAX6OnRJtcxZJ6J6jINNrz1zbIEYyb4p1rWYe5G9J
P4wLdWB2ygjR+zhYZbWyDWFc5yIhs/RrOGBvAB9wFcZPXRdMJ3du6PH+Stl2Yhn5RURdFmVU+Kjm
3ipkIk41HuWqUGtYQdvHl7+/+DiNnCAAIXp9K/r6WwJx+ncpa9Pnbb/cMG3Rzlnq+zUco1OenTAW
h1CCIuX+x20Lb5g0YTEvwdrDb+GIDAXzqkPZsGNJVwnRLBGuCdfjCcgtB4iC3ZIxugTFeNBLYkmM
2TPEGS9T2J9pWz/CLU+7+zOy3OUmfI+HAL4go4pbtk7+0XPLdk1D6AGNLtWuD9sVV2hJ/RATxbfo
sEMoVsPyEDL0YO/cJQJ0OwUwTM8gHHmaGWIH1EAA6W2f4o7RFR9p2TATySewX67CIDfVQYBHly55
rghkpPdD4A5rdd3Fsl+JTE1QH2+irpCVz28KWLs/5uhXg3p0IZa6a/PgvSzH8nx/u2zzMSyfOpMP
njm/eKvSme3VCKJdnTbRz5JRbyO2jJgMHSJK/88+lyaBuCs/jkuVKJud6uqkiv8InRiIRYFm+1zm
5Fmniq3UFC2eITI8A5gqK3dAfvUWB24GkZo+iVqIcRXBx/vLZ/u+4RxI54QwYAdXclmIywyJv29Q
sgl/3P+6xXgjwzsoh85CUyTTlvo4GEh2dEp+d62egOIufpXq11Sw35Us1ig/bbMxAgDd+8BDOIhX
OAnRWtmwqMmgGy6cccU52AYw7nwBoB34XOHukq4dn/ikUdbNZbeRSIyYmD5fDChNBshGNERGp5AW
4Pr0qpWknMUqTUBfNIwijOYGxZxsUWLOlHKPALv4T36gVLzjHKxcqVxFZFqiMRPalzZew0CrVyN7
Xv32FqRnMc3ZaYAJkenrUKZy35Bo7SKyTc7wA4HvRrVSE3tLUW51egD7Jo995zVaHsWDp7XrZtcR
D1nS7FEzc7tg5QK0nAizHVkolVa90Okly0f9MQEq/smV3c/79mP7uDGpiRWOq1M/vXB3jD4w5vn/
jpACWXGdr349JCawL6GK5HNI2YXi3X1G2w3dy4yXW957+Lph+1GbD3OnneESdbk68DIJT0OdrmED
bb/dsHSBpjlvSOL+Ugjo2waDbI5eBmTghnXHbzfNPI1G2YZTcRGZ88x9lOjTWazkCiy/3ETs9amP
+kWni4sXOvpUVFgXfwg/3v/hy8H46+INiYnPS5qm0cPYFZdpDnj2RocQoszOYAcH9HoPxi8myJ7O
FfAb98d71eow3vL3F4FrEdeqi0ahT5y7oHaDlIgDHqCYv28H9rnr+k/3h7GtmWEHRRFkQAbH/dlz
Ssj6CX+W4M/UpKcr4Zht3Zbo4sU8gryDKg0j2PAoDr6olnW7CPmh4zSG5DK7gEFtm8gywRfj9FFS
IgmIzZ8QIR/ZUMtDir6gjV83LnPmEqAY56w/92PvBPuMebF4AMHGtLINr8Za2G3vv79eg4UYIkHo
LpJlg67bzBmmYxEh8HdJsJYmso1hGPZUNFnuReV0QZMeICYSQLeFs0CJbYhszMIw7ojGea/8cTgF
kGjgez5Wc31AOsVdi34tp9VE7qkh8ji6uYfzxED4mqCQu65ZbVkek5hDNBkdSBJ3xa4vvXfJjByH
9OS19LYxIITEvNB6rl3alvNwER24CP+oFtTjKqWlbW0MSxZ5m8gwCPH7Nc2/Q+Wl3i2uYpN1mQC8
Io7LBNm/8TKBsHE3NXWyj+XgryQYbT99+fsL2+WeVyZ54vbnyHW9r5GQwbxzlEeft/14w3hJNtc6
mHN+ToL5R19DrSzvV4G2tt9uWu7MGr9K1XhhTN+8SOhdmK7h6Sy+06TMoHPNVeU1w1mhULObXDwn
dgGZQBvUgO8x7ICAW/FvtsNvWK6s6z6EJKF8pHFWvKE0Ld4m+aIZKJER3bQLJogu0qNC6/QsLsUo
vumgSU5dN60pxVl2wcTQTX08JtJvxgtkAiHV0qMDqnTqNRpryz6YklJ9yqjqwna49FX1UXpRvKM+
OF6yUV5DAcrPbQtkGDCEq2RaF858iTzwM1OfVMe0bLa8UCBuvmz8CxPL0JAbhBUfznJADxfzwGw1
kHcymU9oB303juS0bRKGKfc51E1R/BsvQVOwA6FBuq/lpjINJmEYMq2aKp4Liq5v1GNpPEU7JPXX
Ntl2hAxDBt6cun7u9Gf0rU87pRKyDwf1c9uyGHevCj0B/HqA7mHw6LYnJCQz901IIcG7JZuBpTEM
uKjyPI91qC/otACVNSVlH6KeQdayapbVMaFufR107lBNGtZbyB04v7/0zdZHgQl085qRhejmx+2C
rMaeNkw9hM6qdLXFek18G6kzKFUqT19IDt5coabkmnUiOgIpUh5QtVjLl9mWyLBfb4CuoCSDvkQK
HZI9pBp2cbSm525x0CaeDU0jMbLwWH8VUPLGG0AFAraEct/Oq8Khtt+//P2Fi/Bk3rueQ9SFoUtr
r2NQtNZ6+rHJAEyxKNa54KIXSEjteleheHAEFE955BoS7Tbev/cHse20acJzz6CO0emLpuW7KE/e
J7P+4oHkwiH81/0hbItkGDK6AHyWBgxHdXC98x9+NhKjcn//668mdkJi4tUIQFdI8uvuEkC2h/Pk
gTZw1GP8kDjF59nL9nNcb3PUJnhNqxY9SCDhuSRsrJ4gDezuAIz0N359meB/z5LgSufjpUfbyz5B
3/5DXhVrVF8WYzBBasQvwE3nj90FzCjpfpGdmhw07IdF/Pn+PtgGMExZQVAwidJOXQgESd+DxaZF
mxCYX6OxW5ODspxVYlzI2mlHMWlCr8Kh3yGwA9LEBlqhTR/rE1L8awr2tmEMo1ad4/UuzOBCQC57
EaUbPSuomh0gcaVOjWB8rbjzakI6JKYmFA/8LMxDXEAs5CR+I/tyfksacHRC1TAqq71QIMvecdAd
HCHM0pcfnGxEanTbfhmGH0SsheKt1Bdew/VS5s67rOHPtQSD+bYRDLunfiHiqBNNsaNB9TmBsvkH
XUMObmBZs9ZvbNsr4w73/MbzNCRwL1pwdFJl/SfQ7usHJZNrjrfdykxe9WBBagLbEPJlNTonh4vX
jv0T2GeGYTc37Sr02vZ9w/QDXcXgj8c1AmE4+ch9dP2Cx2rFMF9dIvx4IysW9VkciFyrC/RcoQox
g2v0TxzIWUuv87iW7HvV/jHMMvwL94VH1+h7JMRuJyKN9p5k7ZE5SXkIGUrsG04UxjAcAOSD8j6c
Z3Up0kE8eXn6fnK78G0OcehtAximz8D0WyepB15H1dPvS7fmKRySaj9EnBzuD2HbDv+/6xTkyLSK
vFGXhbj0mCVd/4BurPZAxgXMBpmTlXFs+2HYtyyhkTMWSl36sXP2iqvkCMqH6tI2VbfiQl69erEd
hoEzB6V7UMd3FxC4gcyzm6tDFoB9NYLYxR4s8hdguOkxXf50f+2WbfgroYwBDWsXbezUoKhXl8BH
edWLPdCuDmsKppaNMQFtPSoQHdD2+kIV2COFRoUduJP2QKGqdgwHuQm7EaQmuq0POp15zZLSchx9
KEhYHkO6Sn9om4Vh7V41NE49ef25QNrs6jWJOvMFYOGKMH3v4zn4+f5WWPbeBLgl4ygKlvbTG62m
Hdqz3wh3eKDD8KWW/d4V7OMc1e/vD2XZdRPoNkGvNB/CDldxR78iGzjt/XAV0WH7+PL3F24LlYl5
pGGtLrRl9Y4StN8N6TalIey1YeyQfffB8T0hRw1WrAcIwYenud32/MbXDRMnJQGQQRbwVqSuKmhK
LlXNYFgLT2xLY5i3LrIyK5A8vkxRoN5mocseh3GVK8L2dcOWedO47aiX1w0YvKEDg4Wv6TZJ9iA1
oWrA6QcKlEdYeBrqPYcK6h7Ms/VxnPLfm06lCVYrMkkcUB7Mb7Jk+MRmEMOhoL3WhGNx3ib/3CQG
Hg85umJ2WH80uIICHe26rN9VuYyO2yaweJAXJz8KvcztM3f8Uy3LGmB+HHdNFMCyuSbdHHQSZsDB
8+HCGoRliW6jA9Pxr20/fBn0xQ9PNJhxGuYNFxLjKdOC+fA4MbKmZGH76YbJ0mxu6QSJyGIXpSXf
6QY1H552n7b9dsNk4fgDUkJ/6qLzPjgWAM7uJun/c//jFt9votOQpkQGTvTLqdESNBmFW56meuGR
IVH3NU62ujUTlRYVnkuTRGOgKYkocMcqPvtor9x2Mk00mmgFrUMXRxJ+TQ67SHpfG1J/u79IFtMy
IWdq4nEcdzV+e9HBlpIB7eI8yXH6Y0j+3h/Dcob+QpyBXw8qLstGCOF2By9u4XlK5MDvf942BcNy
0diuasQN00XK+DMXXbhjBLQYtSqKlR149WUapH9BzJrRRWEPiV2V0u9eQMWPrK1ddeizCi0RdEb/
TlZB8nTfK4DP9qArXeuMsM3NMG4ShBBlpu106lHJ3xOdgCrYKSE+Fq6Sydh2x7DwAKBvp2Vegarf
kH8vPMp344hFvL85tq8bFg5ZqLrsqnkCAMHNDgFqoh2oxztvXtkai5GbzHLCUVXCanc68d59lzTF
WfrePhrQgjZlm6i6sf3G3QwOorDxHYkVylLOdmBE+5YgbvkQsOHDkOF/7i/VEpO+Es6b+DLphTOt
wbNxKpo43gUN+TENvnMVAa8fmxLPrgYWujKWJV414WasDWiaztl0okPxjgXRZanngATtJOLgOFH/
n4W25P60bEMZIXivXHdy/Gg6KcmOnuO+k4QjI0lOfRF+BsPuQ9eu0UZZDptJJhdAHwxs8OF0yhJY
y1SiAwPsaCtLZjFFkyzOk4pNeTVnAErWmQ+hUr/zHjiN28PognRl5U1vm8Ly9xe3OfXTQY1V5zwF
SUUfpOP9g2h8jSfE9nHD1JMSGqVoKHeeJEh3lrv8hju93d/fZ9vxNSw9q8M5Y7L38x06+p6C8HPR
95+mXl4Gqh/mMV+hXrIYfGiE4R603FXT++TkCRTZEh6+ER1YVntUMhw3W5mLbRDD4r2WgetGOTij
svqYFOMXLfSBNSE6F9bMwrIXJtRsChSSTaFwT9KPvkeQFd/FPgAX9/fCclZNqJkIoAbRi9Y9JXxR
eCFF2pJdgfpzuAfbRL6J5TJITYRZFCLsoaLH6zoePnk8+jw3a9ZmOU0mA1xQyghEMH53VuV4CBj7
vBSbg/RnlfJvsTes2LRtE5b1e2Ftfdw2tRiH9swH1CSlBsO8Q9cAz5aoITBMWaeZq1UclWfGNVCu
7EHN0ceIsYcCfKeQWf3Ak/qNMw8P9/fcNpxh3OiBcChVjQdM1gQA2AL6y4S3F77zbRrnd4u3beB5
420FOey+YfDooO1bNLKXZ88F9UxW5L9jr6xWTrBtZwwzj+JJj37jwlU1qf8xy2j8zknQFHF/rWxf
N+y77+UYBBPnV6AvP0APY7il1RDc7n/8T0XylYvcxJjRAfTiEGzmV8kA5Q6BUAVgJToWtJQQ4HG+
BXn5OVHQt0Iqqj1AnHM/9urnOIEybhxWi8kWH2Ci0ZjnzU6M4OjKWEy/eEXv7cETDTxuU/srkBDb
EMbV7rGEkoxmzhOYFIe91EuOO4l8cCpBYeT+Ylo8sUkPB0qzJkpFVF0hK6t2OTBdXyGGne0mOHuI
C8UZDVZOnG0kwxfQOE3bKM7ptRD9TzAOTeAU6adDzen3UU/TynvL4tdMTjjw2EMM2Sk55lMfJBuO
fYh6APqnGrSNImEyRGjvvb90tt0xHEIQhkWfpyl7ou4M3cZMeUc9a/+QN8Xv+yNYQru/tJ+ACSoh
ec6vOvTKa0JC5xsVc+U/oLk6+k4HKT60nR++cWIyrOVpbLMyHINGq/ioIcTyxPNBnZhTlhfu8PCQ
1JuPteEdaBc1MWhm6BUZSgIcD/RSEsQXu3Tpjry/cpZZmFA26iAZlzsFu3J0Ku+ySos95KWTE5It
5UrcbTnPJqDN6wKmCQ9RHq665ERZfEHOCRn2tsyOTb1GcmGbiOEC+rDJSEMy7L5i6YP0Z/WT5sFj
WAJecn+pLBZjMsL1I6lQa2mqK/GQ/ShSpz8ChlwsvgC60vXs+8e6BPXwyjVquRpMmNtUtqNLIo2d
8UegjiPBWhS83DZao7y27csy8IuYI1I0wa+O2JUWk4NXKsqyPEq9fA/p0/TRJ2j1XvFotpUzHcDY
prOCqVzLucMogJrT8bNCtW3XB37pX13iOd4W6GGQekYwkAi0DNEugxBw4Skw3oJPaL8u1mM7ZYbR
S85GtysLyPyxEPGsFGiHScT4o2nBFX7/mNn23TD6sawil0eMn1lcXgYlRoSD8aYu6yA1sW98TOKJ
AiGb77Qr3nsMnc/JEHxsgtXb3vLzTQBcAWHHGEUt9IXTwP0XSIZh73OyBu61nFkTAMdi5ULGMq3O
rM2/Zzp+EPnwwLrhARqa503r/0ft8oVZqJZSCCPF6EME6YD7o58GJzo0XczKw7YBlrP1YgA5tnEG
uZfqHA3RdzcQzY6V+Zf737atj2HTxTimgcvc6gz6qKMXDWd0bEIeJzkLL1lZn9ebknGGDGtmuM+F
h3v2iQVooy1Qti6K5ikLS7ZD3D/u2g4drmCyKbvpB/Cza+JSFtNzDcP25rrxKeTjYdiz6D4TtD6L
pok/pt4mDkRMzDDupGwAgSlldZ4qvbxXIATRVOL5/s7Y7MIwazZJkCBWKX4+Au7ygkArPS/t25u+
bkLgANCMB6f8szjZXDxNASqaNXFWfrtl6U2iNlrMeT8OCX57H3XgMwmqHiCy1tvno9Qrd4RlfUwg
nEwGvD8mBCMglHaj3Z8XgotTtG19Fnt5YXOscvNSJcvXo25B8TGIkq9369nWZ/n7i68nXOVjQryl
dRkwsR0APfNeFIPaN1quMYRZLJsYlk1cp+W1C4jKTnrVR90j1VSGn0uAK8tqDStk2wPDsgnNOs0c
qDRCK3EGs+TC44SW/J/398C2SoYBK9Z6uQd/hxk0Su8SkHCiBQQFks5DH8u2MQwTBokaGHK6ZZWi
iIkz+tx+J+UIqYM0jB7uD2FbJMOQpXKKoqISQ7A5hsodL6NLAwDMSkD++j4nJqYNLQzDgPjLOQV1
9bnwvH0SZ8+ChRdQQ3+6P4PXNyIxydlUKao20RVmANa5alfUdDhmYIk7lGAvPWwbwwjHA5WCIqgJ
amwEzeJfPA98MBRxBaGJjgstN+13YqLbPBW1UObKMZUsgt9TaX+DoNbwNpSgId82E8O4K7cRrVMV
5MHNw7M/9PsWIl1uvgbWejU2joiZzWcox8s+ktXbpAhTYDpY4zwE8chA0jYJ90ln/Qe0cmyTKiWh
4UXquQDcolP8VnN3uCUz4/5uEmm1Eny/engxGcOBFH3aVhXIat8CvzN9g1DP5OyjIufpvqGzegtJ
adUd72/L62EIxjLcCY+Dokv9mF6VAH2ITovuOIXk3QR46U6U4w9I3leHYqjfuB376EKa4v64r5o/
hjU8jFYQe25lCE7AKg7lkc49olHp1Cj53h/g1VwGBjD8C0vSiTgu0NQEqixIlHxeZuVF8qfuqmDH
B3lx6zWXbJmMmfuvaDS3nNf85pWBeuDoB3s/ZBv14P7qM59AwDoMEziF2nZqvskkJsGJEFKqw/2V
etWPRX/1lSdDzVGY7PgtncBiWcfVe2j9kgtodNZCddshM7P/xOmJ36Z5feMZCnk5kPllPf4LDA1/
KOq0uFZJe1GVRn92Mf6IwSN2f2Y2mrfAcDpuPwVR2HugEJHuvy00VVDGyhbdWdqizRyCAWy/qF+4
sXjkJfvdaERk94e2HYnl7y9iGXRW40SHtLrlBJjwbIzz95AME1tuN2yZ4SASN9JZiqzjrQef6q6M
KcKwRMqTXzvPTd6stQrYJmH4hqzO0qB3Fz4ojv6fRC4Mxj36TLctkeECsjyTDkhd+C2Chj14TdP4
JLS7Fl9Y7N/sPC9KKCWDQQa0SHl2/cPut/Dh8Jz+xtsOAXjFd1WYr/Wf2E64WSNwwqoGhKCqbzVG
EJ34pZO83WUglh9Q3zxC9+Dg0PHLPDrftE9+3F/BV0tEETFLAnVR1GUx4nh3NHySTLwpfeF8jcem
OswkP7fifzi7kuW2YWX7Q49V4ASCW0qyLTl2HCeOlWxYGXQ5AZxBEPz6d5j7Fg5iiq+48UKpAMTQ
QKP79Dmtukl7eIV4pZGVC2NhT5h13zaxqsrtR/SZEdHtHKeR9TdZ2H6w9kJd6sEwnTrWce2pAabj
OiFwH9IvVZQBbrdxBIbx0Djtpm6AadZl6jtRF5ft8Kmz3WGtkGfhQDXD6GB4alqAlQRoYWv78xSM
+kULAmIZXdYrEKwFD8GsA+9iZDrT1OFnCAxk2Y53jniGcqx8SbPas/a+57Av1/fY0mCMe5SKmjgB
8kwPOtUcLxoSk5Oik4vMKufJWkBtwVrN+LlIwIdWl2D8QxmjE1ngZOMeAMu2P73SsPnp2fnBtteK
6Bc2mBlJp5xBGK7m4gzlkHbX+HI4uWBt2V+fsKXWDZcdEbUar/zAf6BlZp+aTiBGz8XaZb3U+rwh
3twrRHGwhVouslpW5++7oYHIog0o4fVvX1qGeRO8aZ2hGoQhtJw8FBlefKOEFhYefLID85ZXz+Ao
9RKsyzUubGJnHuOb3jql0175zf+xNsMNBQ0Dcj8foZjAo2LMrJXE2dKcGQYveU2nPCyL/7JDE3Bk
7jeGsikxA+XasVobpW3FGYVZjy4L6J6mbf9R5l39en1Rlj7fuCcJB5CEhV1+1kEwPDUBSAtzD+t+
vfUF+zbLxBsbd3xYTvm5q0FMxQs7iUqINt0JsYbbXfh+M1ie9yDZzDTobm3fYY95R3uwV9pUbMog
UsgK/72NGqgT+L2s0oc891z3pkZuPv809LVV30CscQo+XZ+opWEYdt251dgXYG4+sxbFn5ppiEvW
dudu9Bj/CZgjfJCMJRinPU+ln9AwJ5GYlP617fMN065sEYfcreKjA2rlCFG18pDP7+Ntrc+T9saU
i1IUAhVN+VmkDHH+HFFh9pSgWHwTZhOLbNhwnOlkZBlo6iEKlEScAKtnO2J6nGm/4YnwbbZmRsdJ
gxrotoetKeF7L6IOg/pSaxs0ytfnaeHIM2PjGaITaVMW2Zn24M7NsKn2I+iLjsziqJN1ar9eOcmX
OjKu7YbUcDtSlZ1BSZLv4qz1d02bNqeJQy7PKYX3cn1AC1ZhRsw1lxPkqvL42NXDnJWe4h9BXKYr
NrcwCjNi7lncdUfPzaDZY/9HDFZoRaACes5xGe1seGxrmdWlURi23XqlcktNsX27Mm12ld+XxQ3I
wsCNf32aFjx1Mg/wjX1MqqhyUeDwsKeBKygTD/KpRFj7Y0649b0OAIMJ7LIme1CYqAPBEbPN7M2i
cl1MguuwS8/VyN1vgEAmX4M2KfbXh7U0b/Pvb4YFpnQEDcsCl4cDygAXarg2MgPVJrQ8/aeCvI4V
z7EW/OyXY/UIwklxctKA7ap42BTpRhfGE7eTtK6FnMKjo+s4EqX/PRvdIAKt/c/rU7S0hY3b2x4A
BXX6ODsHkJxyWGw5UTPYr4O2smPjVMnX690srYRh71RY4eAOVnoGP8ENpInZ7eBXesWBetdH8P8p
EK943QN7lufnShXBvsSheNNK+gxipU01H+jBuMNJ4ieK+kN6ZqnHD0guOft4oMV+8lbLbt5dCHRh
2DhTHdh8ZJf9CQjokLAX0s60xWCW35MeMtFbbAL9GKY+i0ZoyCeHxzlr0tWp3gEsvQYEfneZ0bhx
i3uJIOCDitNzg9jGp25U1N5DRZ1nW+5xtG8YNMTTWw+0bjinvDTcV9Juk0jFRfh5wy5F88YtLicX
RYSJn55pPfYfeVqws0LoYI3P8P14H9o3rFnAw5GjboeHrNOgwwERckLmdGta7gjUuyPltoCzVyX/
4AkAwCwCvW7wfm8bnGnpJbgre86zsx8m9AkwqkrsmtSxVg6SpaU3LNzxqIj7BGFgv+jr8LacZNt/
qKnTbELM+KFZIT7H0MOMY+115493SdhWUNOcbKDyr8/PbGj/wGjRvmHjOtES7cO3EsovXkq8Nz70
unymOoceoxD8Bdtx21KY+icSebLcndLiDJ73sNxlNkvUIZTV2lq8H+7DWAwjF9SNrbpHvMKR1Vfw
RH4cU/o02oW/D2Z2fFGRW0RiPtgQiY027zCzVNx1fdvljY+7JPf50bKb+gtKAOQaRnvhhDRFUUTo
B1T7I+4Q0oYnnc5a5Ci92lUMnCMkY2t8wgvXiVk2LqtQuZ7n50iXNKcsmZ9QlE0fQ+1zZ+NeMw6C
EVDV1BoUutDKi6pS3KdauDRyegunALW7XeBk7qaIJXaDYflunE3BEPfpWTalJ264VdnjkbXC3xQe
Qwem7acTlEUhPvahmhTYbEC7FlVBcK+8z0kCIXQvz+R92TdrPNsLlmqWl2dMpSB8xFXZW6O1s0QP
2Vu3fmCtV+8qp3zKkTFaCWQuHdlmofnUW0XYlEqcUeCioqlwfoSh/AQavC9+FTsRrcuvwApABbfi
TzpwTqq2th0SZhV6AgI7AN7d9Iyq5e4RCDgaI+Co5UrzS5NoHBGedknjcQwMaiNphEtbRNRxqr01
Tj80YKiRtGOxv360eu8frWZBelcmLbjDGug9QWZ75BXq5FASeNjW+NzpGycfOWhPAfODPE1Tfes6
CC/U5SoVwHz4v3MpBIZH0IjJryxfhw9VHj9A+PqQVXNd8eDez7iiACzXvF+TWF/ca8apgFSjn0iv
bE5KQ99kUGOkqfwsBdBXusceo4ENPrX0oz0T6APF8WNODG6bROOIIMJLYjfUUC1zQg7+FR6LMcoB
/VtZpHcfmH5o1qxrEY4giosRnUKmMyP1yck+OcK7qFKeZQDiwabyolECZ7tpPGYRexDHLOgs97/9
2ePE9gAftyun99L1alaxO4hC5lpIfuZ9+6HEZUpKsIRDLfY/tVUwVFbYH2sPemM1q06tm6+BSBYu
QLOwXWZTR4bEYce4hteToZbVKxBodSycTH/kHa/P3cL9R42TofO7UoxZ3j4yRDCeuhbV2h/zrLRA
cUxbz7q73svCmWAWucd1OuRFU4UPSsC62phFpYtCteuNL82UcSY0Zdy7llWxI6RnBranakjuEo91
h2yAN+f0JHy63tHSKIzzAXiqVjgNyF0byawHyIuo5zxcJQJYat04EIQVeEPaA7jR8sR6bokW4w0K
XEa9Mk1LK21YvQoqm6hsZEfVpN89QEv3jgbeEx782mtzqQfDM4jBzIKsAI8fICGYo2YLpNwU0d1x
eCor4Jc3LYJZyU5DG8RhjsUR5ontaccDilq42edZOUwWBmFWr1d1UcvBadixqpLXDFpz+y4cXoAI
aLetgymP4hXSllzHKJmJ22HnOeGDVwYADq8/zBcMwixVT+JxcBHZDR6KPsD5AdFZPYLnjvnxt7xa
o0xd6mSevzc3cQXp3DhtPIk805hHyDAlkVT1uQmpe7BDyM9uW+7ZWt50o7XP2NTZ8lHo/qeIWXkb
bD45TGwbSWvbU74fHMlQ5udM2Px1CqFQ2Ajw+EeTLgALvD6MpVvEhLaRGBWaNdS+zpalP7VF033q
YhV/LGqwGYHVHwUDyC1/bgeUaMWi+J3RbdTIoQlu84DLkGNVD49VB1ZI0iPzEgVWreuVkc0L8Y7T
ZGLbECobO+K09MELkaIVYEbBwyYVN9fnbaF1E81WTSzrJtS8/sRjpi8iAh3EbxnfhowC870RBhBt
43SJ0sOjplkHlDrQeCNdVWBf+ngjygexiUYRTodHSGnWO2nzPAf9PgqCr8/NglNvAtmgvQwubZqo
RyVBzgRXrt1VEki/LvOPeCel0faj3QSvZW7q6XIou0enzH8zDVW6rB0SSJ+tKjkuTdb8+1tDD8Ge
CeSfegRG6q4rkuw0SWVtAbFinY2bO8GbBGQFI3nQ05DtCUvtXUaIPsSD7B7X4+tLYzCv8BQEdIUz
tY9OE8avTjmm2T6wx3CNt3jhbvLMK5x2jQcyK/shblj3k5RgmYK+lvg8pIVeOW+X3iUmVo1ymhcD
CHUeQHCVDcPHgms3vrezGvdWZE/hwFAcJJFHuFMezmT3BugiWSURI9bAspMXFh2nkRX67triLYza
hLPF08h6S7f2g8PAmd0B8wcBhfBzS1X347olLaybiV2rbN3m1Of2AynBISVCKDen/mqR6VLrxjHA
wbsiIHhSnDPlNMdExVDrzsq198lS6/P9/MZu5KgYaA6FflT1aN1zB9W+foCn/baZMW55UIlrlbRZ
cfYsIAc7qFgcrfnVva31eUxvvr1pCXS+a05/joUYd/nkBnepaLyVb1+6c13D6m2E4ON4EADXISgK
0YlnsKeFX/2esshJIA+A2q0HocP8hmi/Pk1q/LltWMYx0FEdZ4Jm2LBla0EWnLgftbJfrze+ZA3G
GVDVbUYKjTMmyyGxVxTjC4oxpntJi2Fl3pZ6MNx45RHY/0jpUdLhMwmLBqRRIo7KzFk7xxYCBCbC
jnvQ7OV5aP1IAbW7yQHoz0b7vi0mZMBwpe0QVPwNfol7QuptS2LC7BzPR2Q/qJ0HYL81O8R+RZP7
1GnaNcTMgjtsirBkk52FdgvJgD9efaboF5DwtJBvTn5PIM1+2bT4Zr26QqoK+YMchzOvUXEtY/WF
IIfVR61AimTlClhYf7NK3aEWnG67Jw9xBiy0Mz+BssIlRx7bw7aXtIm2A9s62O6YSx48S73IASEN
Pm5TbPZDU4eFtHkPZDjrQRsA5s2IhYgGRYFjhSsv0KXda5j3kKkhTlxVnJOWOdHo8gqaXNnvuOp+
6jRxo8SyRDQRUFPQXGxcE8Pqm9Aqej/D9qpQD7H/syZeW3oH2+3s2+t7az5033HkTfBdFftlom1J
Hqjnpc8NdUAPV6yKFC1sKhN4h8qnJndl3D/gnPJ+ZwwUyU1K02A3pjX/smkEJvgOepNgf+wxgiYo
JWD13UMFta6VU3FheswydaH0WEnAHx+yUDjfaaeC4b4EfZ9emf6FA8SE3GVBEYZW6tKjE4AuSoeI
jhKrse7LcJK3lr0aLVsax7xAb+7cqkPRBO1rgjTKwD9AxrT6FDDZrSW7lpqff3/TPBOeqF1F6BHc
E2rnJIDslv1Gla5/6tRJwsvBD0u0PsTWA+hcrQeE5f3P2/bP34Z9vY2lfW4YqqMt3w0CCBvjue9F
hWfzA5h/kx1XyL5e72LJr/nz+5s5Rv1grsd4zH4qq/yVjSiLhDpj/cWZY1Rlg8o51wrbqG4QOhxi
2793U/y53vfCLjUhdmyAcIZwLf8oevc1UePLn0AinlL/GX1h3VzvZGEPmUi7pOONDIKUzmpCyXeq
p+pXmDrp87bWDXe8KYko02ly/nvOIY1nPXjwOlYWZ+FyMMF1zqi5JZX2ZjaAY2FN/yG2+EWYIjcN
Sr56Vn3I7b65c/Ev24Zj2LOuQxvJY+JD0CKv7pBddh6BZRGP11tf2M5miTqoLgXJJ5L9LMB2nwGN
HVt9lJdu8WUaxCrUf2nBDUc9m8Cf7E9p9pNmtHtBIsr5xYFDXLmvl8bwt1n/TxwHkIm3Ah96PLHa
I6JIIo97dBd28Sbknh8Sw+pZqOo472z/CH+mPFVV3/e4fwJ775dsLdzz/iR5JszDaVxSdaPTnYRH
v1A7b3cl6l9W/Iulxo1dVACFS7nndieVZm1EWPjVbfs18fT3F8AzsRyVinOQzTLnvuByxuUm8Z2k
YNHlxZgcr+/Tpe83dlDT9INsGt2doIYU7KtYdbukSVc20FLjxgbKkPJPrJD3pwScGZFXxt8skgb7
61++NDn/bJ0mg7S81Z0ktNkbaBgckj7/EjR4dl3vYOnrzedcinz5n9mXLPtdeSAcS12x9uxZaNxE
ZyT+IBpArPsTQ873g5qsb6Dq8lbmfWFqTDgGKHRqyafQuY/d/DcA5NWuSdqfXKlNxXG+Z6Iu4CaW
qPDDxoQ09peO1BrJVvHVtoNuC0cJOpiv0Tc3Nakdu1OMdycygTQJJ0K7hx5rfNi0sibSIraQpm3i
oj/NCjoUAawdhwzNykW2tLLz728+vYXsdm5Rnl3KtiEHkZKPXRU3G7/cMFcU8dEp7KVzX1XY/HvV
Z3jDerXrfbk+M0s7x7BYwuph8qh270VatTuBgtBIa4Aq1jUplnowzNbzHPBrlo17T0CDlkP2ogAB
RuHblYh6qEmshWOXVsEwXs01SA+pcu5lAV0NReNvfbEqVLfQuImbYHKECM+UA1YLFWl+HII0I7uC
BPWazs9CMNkzsRMgtmuGfnBmbrU0fR7rpgDOxH7N4vY4dSmPxji744KD041CEb10S7JvBrVyfCwN
z3D0/ALMaIWjuyRKader+4nleXZjNUrzy/VtNrf075MZR+ffNsIGC0zOeHQmkW8H/Mh963fr1l/9
DDEsu2/PwnVWIDtzi+/1NG/DN9Y48CGXVdb3SRRKSL8CJ8CjPkGWGiyMH8jMnnZ9RAvbms5z+aaf
hLQFlbYNjE4ZFh+R/+QnzuwXry/1zfUellbFMH1viAd7dDh6wE2BrBhDrNrXVbzt2KKG5QNh2+Oh
bmOiWjBhgE8fYSXS2mtqMUtfb5g95b1Mpt7D1yft+AJNUr1HsGltbpZm37B2wFWUnY8+Wg+FfEjT
At9e6cfR3hgb80z0RB6nVCVhOiaRC8xpe2gYRBOePceBEMDKCiwMwgRQCKuidQbGQ9g8uP99O08O
QIzyw+jgpbVpD5kQCjDOsMBuenQRM2+8wwMFOXu8eg7Xm18agWHWpWePCSEMbPNDM3hZ1FvxQ+dY
/mWyUaNxvY+FjWRyBHFmTUyJHCyQvd2fx6KzHtJEJCtE9kutz7+/MWNZDWDs81q03sTZb5lb/q2b
lGzj/BgmXKVuHjhg+5hp+0D5gSo1cuhEARhpgkfEGjJ7aQyGJccqCxs7HYFb9kc+frAk9Z/cqeq2
nUMmLqJLhATkqmYYhM2fbZbG4MxOfS/fuMCGLTPJQMhVuaBMHzoQFKcgMYr6FoQFm/aPCYzQ5Yzw
UYOXRgzStQeiii/E0XxlhRfm3sRFhF2TQUsywMcDa/XDYgAH10O6VoC4YF8mtX/h55SJtsa3ew30
/xKCZH+WtMf5Qtttmx7DhEcIMNU9ZIrTqG4nH/Dmku3iGfa8rfl5ZG/sKx4lySAggAMomOBWZjFy
JITKbRg0z2T3hy56ZfXQtPmNQE4Vwf/WEZdWETVp361M0NIamDaMiG9OXT/+zTV0MAOIjd8E0BK7
9QAh2WZhJoe/2/QWZDoAtoicjj/VqBi5hXrANj1zz8RCNJnuhHZabCKXsA+Cy3JWAApXpmfBszNR
EG7gSqsPJFqf/VXhdw9J591LC1ELNZW3gm7LungmuCHpJxn2yZ+TWpfZTTiM6S3t5BoF58Iym8iG
BlgpUhCNqwy1WfQDyXl1g4O7uvG7NR7OpS4MN5uhjMUuSqlOWuEykLH3nSRQGJy6fq3iZOE0Mnn6
Ay8HFQg0cUA8WGGjouak6PYkruvnTdZs0gglKtC265H4t4BEt8pRDGuz1Qjq0sfPv785KspimPys
qLCTBgs+FgGdrowcziGacv3r5yPtnaeBiXLwRrywqrL2TpB/voNubyRk+ZVU/pFDzG1bF87fY2AJ
hD1CQMBw2fRds5dJ+BQWaf8D+Abw/jeWv5JdWJorw7v2uoFp4mn0Q9y02CN6Qg5eiqfO9WEsNW9c
ySRubOU185HRtXUOmQcKuneAL/ebmjdRDaiJEigQj4eT4/oIAMSOSL+h6EatCQctfP4/GAZdxHZX
c3w+z2cJTzDEHQqJStLrn79gxyaCQbRhR51We4hVtfQJkmfFiyjq3j0ELNPZ7fVOlsZg3MtZDB+3
GLlC1YvX/Sg8l3e7tiv1ykZdGsP8+xtjK9KpoQyS4aesH+kH1cmzozLrxvLXFL6Xvn/+/W0Hed+E
/iScUzUE4S5JUFFtNYgbXp+dpc83LmXSFTTlCFWcaDJ8ZhUqtWMfAOtxlRplqQPTkMMaDB94gZ8Q
FlFRN6kpi+pk1FFOweB/fRBLU2QYMRYzDvOUDCeBKveDUwR8V43+imDDUuOGCVdF74IeVg+nJKbP
DncJYjvi2/UPX5gcE6IALmzkPsAsfNPVrryFpbHbjOTPft77Kya2cFSbAAXt1HYqbQc9ZOpGpRQC
ROKr4yNWka7xPbP3bwMTplDRYbLcLpnr1nAdtE7xEbXmH0oxHKAhedu0wU07bcyLmJAFH1K8EJHL
0BdoLA9tz74EVrjNebQNSw4EdfpGWRr82yOydiEvEawoxk1pTc82zJhRALTirJnSqAIUE+nA+I7C
a4l8t10x5dn7eedWNjmCiOy7qQewNI1aW38S3nBnEX7TFMUzBd3rzPG9bdMaFt35de70lcJILEgF
7vxcq13RILtZChTjXu9jwej+RHffHHqlKAeQIFbWb81adfBq2Zx6qynP11tfMjvDpBtRO5XXTpip
SkzkEJequ4X8jvWsBrrNrzBRCx61XDFWDJPU1j45gJQZ6cEUmfLrI1iwOROvIDiIeogzovnGlgcB
Hcp9ln1KwHoZgII7smr/fhbiut7ZwmKYpPqyaXmRQOMUhuFQ0EINjb6h0yqB2cK+/Qe/oDKwW/HB
+u2NoxWFJJc3dtM2typRLyRtnScbb7nrI1nqyjBxv5CeT6YQCz9wSV5AqTPHtNNxz7rU2Q0om79J
GrWmdLzUm2HyLoVCh+Yxept0fufp5HtKi8N8wI+OewDSdFtskhh3eJoMvVJVUyQRqcilgu3shnxr
2NCkCJqLAlP8Qeu9BBE3ZFbrne2tPeUW7icTxkB57AW9b6UXMVJoOvbCKyIv7dMvSAQ0e2y8Yk31
eGkXG0YvhxwvejEllwRszMcUnG1TxCYLWcDre+v99l2Tcj8bAVUvOs8+FWn+EdRGqJmddaivN/7+
ieWaBEFyIG7X5kl6QRQuvq1n+a4iZfQmhKrPJit3TYKgjAxe1Xlw1JRi3Slm6fRYK2QAtw3A8MJj
y7PcoBnTCwM/zS5roGih66KIWl/8ut7D+0ei+w83UEOk62qcVEjx+a9l7u7ianic3OFHCFb13i+/
2igIv97X0loblj0Fzhyoockl1V1zxImbfa7cchtczDVpgiDLW8cFr2DBTZ2RBuKXVTLVYTTFVkg3
hetdkyrIyym1EzqQU1zW96oHWfPYrTqdS9Nj+ONwz0D6nGh9avg07TzeIxZEEbTcNvmGITdDw6Zq
RFgbWQF5q4Iw+2wlBbm73vqCpZk0QIwH1ojLADygSFbzDzTzUAtfBS6omG0UQ605OEvdzLv4jYMj
c6FJ6pX5pRMlGHogpxoD5HUqR6A3rw9kYRFMEiCShyqpyr68SC8DXBwKgIdhLNaqS5daN+yZdDUC
Y1rml6YdnJ0GsPc4dCzZb/v2edbezA6ziV9Ql5QXLSe+HwNXf6K5Va44+ktzP4/pTetdmrDKySv7
JEji7OfYVczt11HJtbDM+5eaazL8OIWr2j5hxaWfwDvQIkhz31Lvns7VDCGvwCN9fZqWBuL8PRAa
1KC7hirrKemwiaoRxAC40RC+V9amB6prUvt4NspJPW2Rk3R0eWAgX7tLXPfkh52z7WIwuX2saujz
PuD8MjOg9GFMd622/xOOidhmByZeTNPOhUh0UV3waKl+iF67zW2gSVCutL+wCCZkrBkc5ifQmr+I
GIWeWQU7C5oKIqhlIzY5eABz/73OWTHVKI/q+MWrqttpbOPD/yOr8Sdq+++70TURY9B5a52JeuOp
avDhN26FBH0ecddTiPslRZHCUMpRTc9Nm3OeR2oYuT65TdC39SGzM5k4B1C/dYV/q0JWC/ynLEtQ
Ggzkdtz8GGRRT48+8ufIlpPcBuCTCnJO8irMQQQjfLfe26EjrG/ZhFIWR3LrOSdgiT3bwD3Y1YnA
HUxvnUIPKNZKG3/02cHK7BCgWuEou/7C82mUIQSzehTW9W0Y2Csv6qWldf+ed5nlnRj6qrxkXPo7
VFs5T02udNRXnb+ytEtdGCYsg7rpoPtin3Qm6UG7PtTMS9urHzC/G3OHbmDcx36vQifRZLhMIGTY
Kzf+WmrQ5l8/hBZugn+od8pyoJWf2ycp1SNkufmuHFdFMhamx8SLFUHRkHIQ9p9MA0r44ogSxDKC
Vc6bP6G2d3a/iRdzg8oigjQcjEehLj41WfhE0pHc5Lx/aJIMEErst7076y8Mfj1GfjMlRw2w386i
6cdSYLxksHYkL9jB5nTvDv5zxwd9sn2PrVyHS7Ng2n8JgiFsxOEyljKO6nFkt06KWviBpNlKcn+p
C+M+j6nbDpUlxcULrK9tONAoJ6CIAPf6mtu21MP8+5tbd7T12NZJIC/cFcljJmC+1pTS09AFa10s
bUWjCy31yMOptU+Z4M90TBuoJK7VQS61Pf/+5vMz3oxhpbvi0lnYJ5E3eDS7yXMUlK3EmRecBhMH
xwRPbItX1UUOfLz3k/Letxx2H4DCYSfijVxpLjXONAasXVAls4qFqp7i+Zka1qvCeQuTZELhHNep
Swsl/JcuyMuo8UUOWb7VKqSlHWQcY17be8MQEnnxBpBbeH320cvzcpdQtu0wpsbLIgCy3CIslhfU
k7kzjcIjV02306Xc+I43wXAxeNA61ThwbJuAvVhl4LyGIsV+sjwOMNP1E/n9uJNrwuFY0enJ7sfq
UsRIndI4kMACCXpCTrveZbT/HI5E/r7e18KKm7g4z2KSJKDeu4xey+5rYO/IDi6WCg7b2jfPpSHx
fccS8tLqLKj3qBMdf0157W7zb01MHIg+3TxmXXkZbfc+TWN+U5bh79TBJX/9+xf2rCmV5zkVdFoz
Xl5mSREvBPUOHQoZbQ5F+IY9ZwPx6sDrxCVnfnnr+4Qck8Hmt9c/f2l5DffEbtKukLEWl6onQeSE
Q3kYk3hNKybE2fnO3fsPIC4OVJuFuCsZUbh5a2Dnga8U7ZHm+XNV+8dh+uLqbbkj16QN0ukgUjyD
20vGwHVeZ9n3snO/bJonExvXEdTS0gHL7Jflc+AWvxkNVixsYQeZwLiMuUKP3SguAWgw/gBDqUAF
Nh+KNcajpR4M9wJRDaQI26y9iIJWe9IghT2ADzxotxF3uSZtUFI1rYY3217IkH0Em8yzr/pHsBy+
Wr634r8sbFSTLYgxsIO1mdNc8HrqwUyUELw1/G0ZELDz/n35I4FaCTVO8uLYjvNKi1B/mhLdfL6+
eZbm3zDh0Xd6L0z85pINKoN+Dv0aBp7a0Ri6dtd7WDA0ExcHrBTUFXAbXKzUgswkOXPe3cHxepCd
vAMF6e/R7f8f+KylcmFiXKRNYtcIAM7VlVjxPeZMQ8+73M1noC5bFUkUpaqiP4PBQn0oBv71+jDf
n8h/VG8TCfqDSiX0SHn9tQusdEdt8bUd6BpGb6kDI2pHOob43EhR1xmj5tmhiBwR+DguQYTz+hDe
38cQ/ft7p4EbvOKKdOlPsDrlPyEmo3lU+4FYCfsuDcC4Tp3YGyAzMPkgWunYnwGQBi5U3kFFedsA
5p7f+MkebyoIGrqYItGNYURFUfbROMg1QMP7zg0zKfr7oCFM2LL4STvHIXvLG5MxGpwkPFth2t2y
sQiCnVXpl+vDWZowwzYLVijqpk71CA4DGc1y8cQl/GDPal3bejCuWN3nNIyLqXr0mDw3Sk27UMzw
GHuVCGNpTxl+M9GSpI0WIDZ3ZgcQAZtjP9fAbPt+w9bhQFWFDd6x8xDPOa80rqOc2/QTaEvF6/Uu
FgZgxuQF5LPUFCfFT+H46XNf17+CNt6G72EmLz8DQNWpfFU9QnodASkG2gsrntyV2Vn6dMOeHR9c
ytnYpOeirchdAOqEBocSJ2vMOUvtGwYNNVwHYbscyiEU+mVMZgECGSKunq/P/NzMvx4aMyn3Ecwc
iAQ93mtVji+kAPlPQ8t7y4LASm11zuF6L0uDmH9/c2ZYmZPryqXsNdBe9qHgvRVJPw1XTHipdcOE
NS/JhHdj+Ar0gjpYqnCelCO2lYEzZpgvo2nSEu6Fr7MEggab247SYU2BduH0McPvrHBDPuK1/orM
e78DF/ATb31wqAerhfJLC2xYb9Zo4uBVHbxmBYDImYvaCAub3xPoYSxTertphc0gPFUtYgNx2TyI
1kldYCVrXh1YDYqsbdeOGYWXHBEsDt7lV9FIf+9Xvf2zEQ0e1tu+3zDjoQ6hMcDr8LVKfH4Xdl7/
S6WWu+K8vu+eQSTx7/2P0J7QbifEKSvrYe8l4yflPhRwM5hUL5WVk30q2wdEyzblOJlZxS1DIoIE
yPOz1yHVX3VZsWegpUXcL1wrpVrYuYFh0jrwe5KSKjijDMa7q6eQA9RjiV1Rl2uxlD+qdO8cTiZ5
PoWIeqp6xk9OQ/eZ9C8sr58ke3JAW68GgIdyH7La5VNVsrsZ8sinbbhNFhhGPyjZyBAkBD/9AY7A
Po1nkesc/NYoKres/bY9Z17bFemk3YX0nACZ+KtSjvroBmBe3OZ3mHH7Jm6ylhZu8FoW7a/USdI9
+Jt/BhNPt32/GbuHziJ18ylnr3GeyFdZk9u2AmfQpskxw/ayLyvmOKz4njPmHu1R1iIaqjRe21zz
Pn1nb5lc+NkkCQ205N+1gA5MIod+z1F1uO04Mau4bemDebDU/Hs5cO/g2GkXFarVKxO/UAPPTO77
LGUskMh5ficd5xFNyl2LEnc3b1C5NI0v1iBuY8ByB8CBQUJ67Jv/5exbmuTEma5/ERFchBDbunVX
t3t8t6d6Q7jb73ARQggQAn79d/B8ix7ZKp4orxy9QCWlUkplnjyn+XbdKo6HH7OT2INmQutJ1c9Q
NHvu+/6e+eR90TUPeM0MuzEHBjkyh84Xrzn+uDHo6nV/spV1wdMeH0fqnD+vmNc5Qpwe/5K3CrPd
QmN/3xfTjwINPKDgLMRuFbWoM32iodl6kzjObzvtXdFsIqoN+bMeuqe81XtdU4jo5fU3guR3DH2I
/brOc8M21tlxa1PraNDBBJqSSJGnnHjfZC0/0AJl5ywcPnck3NLUcLmAFRr4eYs6LpirHpQCNI9m
kAkxMdAF163m+LqdCfeCLCJ4TPPnMpUdWts99qEAv+iP61//Bdr+w56wc+BcLQhseMuf5xaCA+t2
aNrphPbV0y+fWOFhXQt/qHpq9vUy3ieDeDeR5EKL5mAkLqnY2xJvddyFdo48SNKwRZGRvkBvr+D7
tjE4pvpgCH4YKZPb7nSbgb9ncxMyo6IndKojNVHmel8uoNBMhLwthrNz5RkUnQiRafjE2uJZqSH+
qxYgPLxuMNcardvkzRMATXZhAq6s9AX2MMXDjAawU+EVJDwWOuRbVGmuTWedFH4djypZMnIO0YDt
d8jGDznqkNen4Pr4ejy9mYKfEgAWFD6OW47sGJ1/8Awvmesfd62P5fEg1gsnL2f4OMMbvq+8bwZt
R8cG5Og3jmC5u6kYXdoKI4QR0uOZl3zw11uvE5CeuT6HNUv2B5+0k+ToRNB1ICg5Kw8pfvIQgrJW
JuQowZVcU/89IP8b6Ps1LP/TSFaeToPiR7dzTM4+zsde4F3fB9keut5fMxr+n2bBRgzlOIfttnId
VdCfS0T4g0a0TnZeLtod2CfIHhBm8jVDo/OGd7sGWv/+Zm8VHVq/dTnx56nT4gRQHN+NTOqdChE6
LDP7ed1Cjl1mZ9HRadl7SztjmDif72lZn6C10D5lc7YV+bgmYvm5P4ohGWjov9RFHqe7rkbfcd+A
X4Z2kI2nDOwmt03FcnUTTbPKoTb8zEfIuatIJ/dhCcBx0ufpxn52OLydVU8TlqqY49pv5Zh/83nn
PcZmvPGssrvNS8lNb5bBf0FKeDhTbN6H1UluWx3L2ctYSj8jTf2cirL+NKG4eqbdyuZ16wi/dZmX
oMbtO696FhN6tEu8X+d5Uuc23WQPdji53Wg+pqowFaQJXtTET9NMln2sgz3A3udsgcwhyGA3ggmH
nSPr8R/GA9dDoNOXshxBmIf6SbNvlFq8jVPEcS7azeaQ4SszHkXpy5B74akKcrVrGo89sKibgJGZ
s8OMlu49NsMWT4LDz+32c86JYlMykR8spfR7O5v5zFAGP7K63sLiuIawHD2b5jQo4BIv3kSbuwn8
sMcuapojZnEboQ2z29CBm+iVXgL2fQT++/0KQfR3C/7d+AaMwv8eunNtBnBimOwFxg7uwBeWfKKB
3uI5de0q60affTXKwOPkHUNJ6QtTPnjcvGhTf8S1/paHe9zkkVcu1bO/xO+BEWiPhRm9cxh35Mv1
M8QxAbv5POyNKSHWELzoZXhZRmb2Ay720/WPO5zb7jwnPpToElaRd2G68pyHe79f5cM4EKJjnz+n
aAPd8D7XNCzvNmzOMFiXXepAl81JEFAcHpaIkY2ZOAxhE+jLRMzZ0OXeS59CVjZLENiqKBBA7xXF
1k3kGmP9+5vwIEVvU1uhd/WlrbvmfZWgcBxEXg/5kngroedapvXvb4agM2lYafrshY1j/YkBFPnT
KyD/cd3cjrDAJtA3ZZME3rJ4L2rs9alo1bkb8DAzHiLQARpWGze2axjLo6sR7JJ91XsvBeome6jr
xZBaQ09E2f97vvKNlIRrsSzfln5LhroPpouu+s7f66zK+o/eFFVbggAug1vebcZOg0WCey8xH1GR
nKqnqfC6w+zr2+iMmN2arqADqFtpyNnMS/+jZT57vFmRjtlt6VWwJAKg1uyl7FvvFAem/6YnSAP2
bXgbXRWz29JZo8OUxBnYtWicmTtfC/N/BRZtA67pMLHdia5naJvNU5G/dlVU/h14Fb0bII/w87o/
OOxr96KbiYP4TcZxBb4qcNLvlceRXZoHNJtRrzheH8Q1hfXvb116JD00ScYQvCSI1pAT9ExbPXlQ
Il62HpWO0MbuSec5dIFkxxMM0S7hd5DbeTuA59/lVZXdG9PkP4GPSx/isrlcn5MjFferVvBmTjPR
aqZtMl+QS6Lv2jaoQqhCLvqd1ror34kGqaBTvoCzsd0Nc9bRQ82rIdo4X1xms/y+VFPfskXPFzVg
Wzd99sHLa/ZYjDcSqKIR6r8260uWF6qOYLO8KYfjL5p35LA2NrXDXHbXuh6g3GjKAT6jk5osBw4Y
6Y5HU31v6sgc4wx4+Ckbm/gE8vHR29iHDpvZzeyzTBvtD+VyyStz8thyF3eXmrTnFHF9Bgr7KP6i
wva2m8ZuZlelH/emHfPXnFXpyU9jENml45No5Lu6nerD9W3o2Ah2T3sKllnF4yV7GQNQsqeod86H
aUj4p9k0Irltt/nr4G/2eqp5TwWd5ktTduj5J0hnNmvqKQyHG0Ngm4x/9hfeLCTwkLr0RrULoUHz
jfqY0vVlcpxAduc6HSkLOE+zF5V5Cz8tBaYwREU8buwslxms+x7d3nkFAs2o2oWNAW9UDOiOFsgC
jPNW27FrCMvlc+H5XVdJ76WiA/s6ra8bkiBnkhe3QRvZb2A64PYoJQNK5SVw6WLYZ3oAKd+ItrZo
S2rmzy6Y2M3rHLTMFW/j8J2g7IMM+ZdsQBm9zHFukbVyIzuQCpSJOi9gA/h+3fh/XrnE7mnvkYsd
ZsnSF1Z53mUOki99nckvSkH56/oIfw73kt/AdFVOzdx27Kyn5sBBgAKmZ9DQFua0ypxfH8M1i3Xs
N07ImKiCaPCz7wny74dcSLnv/IEc0fu/xdf/Zy9J7M52qWQyyCgLz3xtycF12hySJN/q33It0jrq
mwkAExb0PIvrVwDsxw+jTqJDZcizyEcA61JAQjaM4VooKyEXyUFqqAuxl64x8tSSClsrT/JDUdAv
103hWifL2/1qmOJ5jsJ3IIDkhzmM9PF/6D5xfd1ydMaVh3yipsCIcZ/vjY+rkbGtgpVrdax7XQ1J
T9MlzF5WP+ANnus5aLaHEmW964vjGMDG0Gm8ePwCfYDnPA+B74EIWqiQbE0X/un6AI71sXF0oUCD
agXK+5fSoBx6yNAT2J4rvfTVxgxcA1gPdT1H1b9pON5A6fMHm+p+eswRE98mW5HYcifSH3nEUf24
dFNk7hZeh/deJT9cX54/JzQSG0lHIdbS0GYM35VN/8RHFFUM2NbQnTMcV3Gjrk+imxIaia19EiLc
TgvplX+HZaWLE7gjkn6XZtqQjSjRZQjLk3kFItQevIAXPiXyOcn5MhxY2ZitGoFrq1p+LMosCKvG
g0Z2AvaXbO36BC1DsNtOTruMYfkyn2Xppyh2nQ3L8gOy9+FOGmlO3KC+DdopaMiH/o2rZXk2Z6HO
GzQkvCJfBq4y0ntx8W7xFOTqr+8sB+giscF1peeZAK9FBgEwcwr99gHyX+/Lsn0nUMKetToLMnwe
O7HrMrZRj/rzQyGx4XbKgL99SPv8dS4ATBxiFu0aU/7VN0v/SWRdc1yq8n5sPLBmXJ+kY8/ZLfAE
19TYl4KdyRLQXdhCdKTl4jZ4X2ID8JRHdBksKrysdeEiI8O+JPWWfVw/fd3mby5YpfwySkaKXEfN
xGdE0w00FKP84/WFcTjLb0C7phRNlxbopefB8gNQl+xANHta8k0on+v3W+5O5z4Cs4QXXFSoqr0u
R/rgLR3ZONVdv99ydrkATAlmpuicT5AUpx50U3SFLO9SpD9vWyHL2edJF00MB7mAGBISqaD8ihda
H5UIbhNRSGwoHdLUJbos1xRvmXzyvbm+W7e/l1U33ky/QekgGht00FGsdlnnd/+XT3VJ0n1a+0DG
H66vkiMMtAF1Cr2JgYbsy0UOIGhCGJvtZuKzr1G3/KhUtMVV5jC3javLA0J5BnLXVyJ8ukNWmR3a
phK7ZhV4vz4T1xBWRJ76RA5lJ8JLHS3FnZh5d0w6yY6iNVu4bIdL2AA7IZMCcK++eAWYXH0mXS2r
HdofbiNlTWwUndHcCF9m0Xndsb3v/wNVjWKfxptKSy5jWy5tJjSMYo3CS6ejZ8iX5nsSA9JfD0Qe
6m6ztcU1jOXb5dSUkYpI+TcEuy6iMdW97sLvjMz1fazrcsPeLmNY/s0jKlmvUlZBRC7u2bPgseDf
s2KzPcFx2dlt4TNrEqOaDrgVP/miYuafmUjTPa9wCHoj1LDDKN17ZSlfrm9gx4RsaBxg0nOXQgL9
NeWtOsQR6Q4gAZAbV7fDKDYyzpB6pokQ5EzwQjqUbcb+yUqQcwXpHN4Xut9iNnHEWDbqDRTkpkDx
Tl5aPt0ntXoBmQbCHz6dxgyKcFBCu60OnNjQN+XTMZpkKC+6m4Dyhv4ZeIa7LekI1zzWY+bN9V2k
Ia1oOZavqm15iRaw2Bxb8LTsE1WlfwVl4h37Id8SWHMcXna/OBdelwLihPOR8/g+zJk+5gvvT20E
zdXr28s1hOX8fNT9Ao7q6AIw31SdelCY3CXVVNHHOQyTrajHNYrl+6YIqoybKjmHAzpWJPg2HzN/
rd6W9dZB7/ITy/FV7MUxqAeiy8xZgr4VWp5jfiO3emK3izPErmFUZuQSA/Whf0R+OMYPsacTbys9
5VgiGw/nR6xoiiRDcSTXTUF20O77N8nX3xcL+JOum9uBBk/sBnLOdKw7zptLB5YzUGcMp2rJ0s9D
FvB9kgPZZcB9ENV4kQaR1J8lhfBWVvCf14d3GMmGyOGRjj4JM4jL3MjiUDEF8rBwPt728fWMe+Ob
gps5K6aEnkXeflNdaPZjuqn87DLP+vc3H1fepCpwHdMzQF5iF44iO67owRodoTeViZPf2soLFIva
qKQXhQ6JPerF0UMq2huDFGL5ed/JidRl01wyf+geuafV55tbGBIb/FaDBbhpUGu7AJg6A4I4LmZX
gmqfbJxSrn1jOTf6NJs5XvzqNQsaJISpqsdm1yflvOEWLutaz3Kjykgg+ZVALyG7R8ae72MwcQe+
rDYGcEzABsBNbSmBli/EhekAxUYvAl/UzihG7m7a+zb8TXjzNJsK51MIZJQ4hUBQV3eJ55Pl+20D
rBfim/0fRw2efSmv0OmmpvsiSIbPCHmHjb3vuFZt0JtOOAdfXsJfI8/42a5MIlQdWSLHXQ/1RrH3
kq79awzp5oZyGNzGvKX9zCi0jfjrWPeI1rtp2UU1tKAyE23RVjpCq2jdCm9WLB/ypJ1nGl986rVP
dZcn5EmnELg4kFGPxb4Wwag21s81Hcu7ARkcEx5gOmtmcTca+nMuCd/TUHy6zfzWBe7HIOyb0MH1
qpC4UqBB67LpEJUyvzEOiSwPb1tPdQgR6SXCZI4h0Z9Nmqs7NnZbZ4hrjSwfJ6CQR3gW8Ve00P4U
EicraNmfxxzh501r9BsEDjS9S0N5+Zo3OpZ3so4JGNhbDgHQ2wZYnyRvdlQESukFMgH1q5/N/oMH
UPBHkN9WGyzyjv1q66/kqk0ilc/1q8TG/DhXCn4oqubvlubFneqrLSJ0x1FoQ+BiPP9mL67JRbTo
lj70uQ7keVK55LcdVeG6Ad4sE9h6c5BaFNVrqLr82BDZfvLnOduiT3Hso9Dy61g23QT5OHrJop59
UkMdNrtiYuZZjyB43zC1owRrQ+BooKKk7lP/bIr6i5npeW1Z8Ln8AIrvD3rQf7H+qcnNx9s2luXd
XtMlAkq1xWvcxT7k5CD3CllCZuLD9e+7tpbl3MJLh3gMSP0azmH/lzQUkMFq3oul718qb/SP14dx
7SzLwysTEY5TNbr8Ko12czo96CEfN57Kjq//hoHrzRTVtOKvLClBZN1P/TKB3LRObzvDbRRc7icA
0NY8ukQj7kEJ2oC6gE56UqP8d319HLesDYITOgaJkCiis1yWH/kUf8rD5i4DxGbtgQHN/MZCOaz9
GxiuE6PG86hAsIYUdwwS4t2c02/ehM4F9CreVkmxQXFk6aSQRR9f8r5HK3lmQkLvpqFPt1A7Lnuv
f39zjKgaMXKGpsRLhy6R85pTeE2zAtzo143hOEZsMByb53iu4XmIc2AN2Tb9hwbdeYBBlufrI6zX
wu99T4mNfmNZWNRJ7VWvdByz6NDTofgIqbxXWaAaAI6s4BwDVDijWrcFTnFtMMvP/TqJjMkD+itV
mZdFdZ5nHendqhs+EvwSCPFu5Y5d5rGcPZC0lh7BZajmwu/3qLG2gAs1mm1ch47v2+i3lHVo21Vc
vKKFS73P+NiQHdVSXa4bx/V56y6nENGA1paqX4O2DsZDnQK/e2o8rjaQKK7vryZ6s3tHKBdxXeGW
hQAFzACtkX/aUKmbGjQTG9HWZxkbBSn5a1zHwXhE08rYIX3QE/IpHKctEzgOEhvSRvEOg84vTS6R
kSxHN8+8SMN3MDRoqg4QWwuItxNL6+fphsu4Vm39+5tVa4IIdT8jy9cqy+ZkJ9MVT0ATxobDbWa3
AnXZD5LRbkAcbdTS7nywMZ90juLQRgzqOFVsfZYuSZtkIVJcppJ451jVrdqTvGm/AZxiNsZwxCa2
SosuBeAj9cQvBPTaD+vpRUK9V4OkR4nGpV8d9uUIYqBN4nmXWSxfJ+049QHyuue5k9/6muEZmKYj
4xsT+vOi0d/wbh1yCyu48TUa4i/dGulCQe70P7wM/ryRqQ1uS4IgHqpJileSht6+a+LvSdq132ve
xfum1fR0fXO55mH5PG7yqYGuobhA6vY7DvnwUQyGQk9ime+uj/DnA56m6wTf+IcCCDfpOly6KV7l
zXGI5/6eDhn43RpJkWgPAYMam1vlhqgNdhNFMKIBbspfw6gpvV3AhvMYKd1sGP7P+4ra9HEhLqdG
y55eQD5Qvc8llIY8mZqbfJ3ayi2Emn6RMQp3JQvZ175v0ochq5ctwK/rx1tBOwMHtUSHxL/pzrCP
chzAN/YQ0dS6yUnUIFpskfDEGxCU/xlLVsL+JowGMx0aBKpbzUquWViunS9ag9kGfBgm8/oHWvtT
u69RlLqNLZ3aSLcUrE8I34BN8Xtf3tfoafwgAfb+px7mrWe5w+1srNvYNWycg6V4hVBBrz5qNH/r
+yxnYBfYIQ0XbTmfaxzLvfthhoyLKptXFIF/lJlKv6Ea9QUA1i0MruOYsiFvne8VWkuUGotKsDtC
wdqd+XTYayr7ux5o8o3Q12FzG/1m8AYxXTGwC20D+kAzP8apQVK6VUpxzWMd980p1ckGDV1FRi8Q
ZuoeZ7EiJfI5h7hL1wDO2g0bDx2XQaL/jtN7dQ2i7jS+QJC1uOtH/mX0w+qp6W+U7aE2n1yGvguG
Nsqg3OkR7CBf8qyd28NQtLHaas39pTn5+zMBGPv/ziKTmdcOnqwvs1rFjWSG3my0JWaLfCRrHQiv
q/HXnQ6Sng8rgYgm1admTO+r0vtGNoUkXZvCOgj8OE+yUur4TINZvgsXA6bQLhuWLc0xR+WL/gaM
a8cmYgKplNLI5Ym0Q613sjBqPEBym0f7ojSB2uUIy8Zd1IX1spuRwj2hSwyIlIqJcDpev0Qd29OG
y/FwAHHgYoInUy58z0y13AHM0+wXkf70Wp3d9AKgNkiujwqIH1ScXibR6Al6Vdp76Tq/2ngCOOxl
o+S82OAEIkPzanS4toilU0n1c78Alb6VNnL412/MdB5PFmhMNq9Nmzw2fTgfmoZh2RJ6Y0sLtQFz
/eC3iQ+BtYsKIEKXD9WXuMJ/rhvatUTW+aDoDEuXc3zOfKjH9gPAZrQtt4i6XdvIuv+hoAwGc4nV
oSR4j+hV3SnTK3ViSfMAplHNNmI+lxWs82EsuIcMS9S8TrPX7gUNxrNufHnI5zK4jeiY2pi5HOWe
pSJxfGkbPZpDwCtQEBMEtJ9usoQNmeujtiryqmMXk7U+6A2L0ltpgdFLef37f34SURsvR4WeJBkX
JD4q0n8Vppm6H3pE+9w+nidhDgwaU2g99KWH6uiCctP7tmoSvdHF5thnNozOl5HnzQRRuI4S/pWC
N3y6q8ZAbGkhO6J+m6BO42QsTePH55woSOCQfPiiavGpR4BwqFLZnzxoEW5lvh3b2kbTmakMfPR+
r0sJ6M4KXC5zgPZmId95tdpqcXIt2fr3NyFCX+pqbNI17EzmHwLv+32QT9WGx7imYPl9LSr0doMD
4RJVUPv9xepX4AzeGW6GQ79q9F7fdS67WCcAy8ZaEKjEvPbT8iMTgCSAvrV/GEaRHGYvE0/RkN8m
CQQ9yP8uGENOofcowW3St8Vd7avo/wMEw80SoMsmVgTQ4i0gRtPElxlyY96uLrryAc+DZgv74jjI
bCRd7xFOodVJLyZdPuckAN9iuB8WSFlcN4fj99tYOmgfenkZpwBBpCBu1T4IsPt4S43G9fF1D7zd
sEZAHHVayKUHGvdEfWiS6GGcb/zp605+8/XJkz4jFWpa6H4V0Qko7Ex8yFTG+UZi7c+5aGrTxRUr
a46cY3oJKvGTsjG5N2N1zAb50OvxSL0s3JFquHU6lnc3U6+byQvka5MGgBOYlkTeBxGgpefnbaa2
PJz7DZ/Duv030S1lgwJEi8fAlh6oy9i2Y3sxuhuoppe4remAhGfuyQN0HMmtC2R5s27ivKtYJF/R
+DLuGmnqn2BTTy63rY7lyNCuWhoukJn4RU83Z2l3SLfbMxynqw2UGwdfhE2mceoJADbGdCA7Epnx
YybXV2qfib9vmoWNlAP4sdJAv9EzH8t0p6YpvJ9Av3C4/nXXLCx/VmOWByZO4vPaosObTh1AFfBx
Va9K1bAlp+kaxHJrooU39WmfnBUBi59foaqb9cXPTPlmH7Tx8/WpOM5VmyfOp10mgylIzn01f/Ub
1EmyST2lxY0KwtRGxmWAdXLRjskZabp/5rSIdgXENq7/eIer2bg4WWbd1IgepOpQ1ftcqgL0D52e
zdfrn3etjeXJqNPpIg5N9n1iRfHRMGgJgkFsqHdITSwfr4/hmoLlzAK8mFJ6Bh1fLYj5d1lBp/wY
9IRvLJFrDpY7k6WEjEMI6GNZke+/7CtE/rPSEJi9PgHHNrXBcWULeqqEoWwo8jV1Jsa8Th8jgRU6
UXBaxsBV+ynfeBY7ZmMj5RRF2ytK0eETVSU4DCb6TOmS3RXpptc57GEzxJE+CiF5ytgZPVj9PsRh
BZrh8aayJJgk/3tT6wiIMiRr8r+LMK7RnjFHZF+HMds6MlzLs/79TSRASFe1vmTxY699/0RVyB+Y
ovkBleStOMy1Puvf3wwRFqRUsu/DJ01XFokBHIBj4m2hgF0TsK7mnsULGbI5fMIEgLT0s2b5oE1n
qv00Bezr9R3rGsRyawkiiXxOl+Qs2/VMFWlztwSm3EHXdjlcH8K1SpZXy2WIq7Q03ndTBdn7tiz8
dy3r1Om2r1s+3WvGs7TMvO8IuL3zIhPg8ZutZg/H6thAuJwDnjYvNDkDtwuJGanKHaDzX7rgRmEk
ahPCyc7jo4Dq+LnsgvdZCI5ElIVufBvaQDgahmEhOK7mvuJo/pVjM5v9zcgFagPgGl6Jpq60970b
S3EHXWF1Ag3N5+uGdXBdUxv9VmrUa0RJone42XBhpk+y8fVdRpMPphLylIXiEk4Ng6AYPU2JfzcY
9JIUFQKbJUczxhRA1a+F6t71n+PaCpav+yCT0P1YiJ8p98Id7ozpDjJ/6JQqN2GXriF+c/iItFOb
8p9zVQVkp4bxL+T5FOhLA7SPXp+G44YKLX+HkEPCyi4XP3UnKr5bRZNxM7FDRpboU7DJWeEaxvJ5
McSGM1XQ88wpxFEiMDqBIitvs8viobJ621ws189E0sVd0bSvfZIFO06p/DZz7Zud56FduOiGZUtU
wnGE/YaYS+tqGpaRPIY+YkEB8MYOjDH+xhH2Cyn1h8KFDZiDXG2d960fnUmWJNVTmfpxmKOVjA0l
DpzUQDov9HNVyscO8nzdY5422VyAsCMBfuRQMyLGF6pSUc87vzOQizlmPB7phiO6Jm8F+EVSxxpq
jdnPquJQwTK61pdkqW5TGqK/geySnrSSa/IIsZi5O+hi6gJ0PYX9TWhEasPrlASCyA9q8sgSjzXN
jnd6kV96XRue7BY+p9GGGf+4TuQ3CTcwiWUacAv/pGh/H/Y+wP4suoksBx+3zgYmiMyDiMtixwho
WvIS9ayqLLbYcly/3ToWFKqMAQlLxPRSonNqQONkZxZ+uO6orq9bpwEZqOLIM8wnzcbd1A13sthK
x/zxzMS62GcAhKOyfsqxLiEBIbMM/X80lBcPIBLawjc6fr1dePeCuohi7i+nJleHhfj7JDMbl4rr
0xZ2Dpxdom2jYTmJCFzPU3+e1XC8vuZ/PIEJlFH+G5uKaICyQbcsp0hOd97yru/BEVY2u2a88bev
A78JfmXJw84IGDWm/akMkjtIEGwc7K5lWY395tOgHeCVjNRyqiBogo73lMqNAsOfa6dYlnXIN58e
w6HIQUq8nNAimh4BhNxF++QBrYoHL96bW8rpGMRy1jhrvCD18ejL0gGisN6nOIpPkddtZKVcprWc
NWVZ03tet5z8Sd5NvrlTXD8UvcDRJjbWyeFWdim9HaYQneYSz1YakYMnwFTcTiQAER/ZwsusG/G3
Sw+LZHku6i4pqP1SDCF5vyNlVR7Dqc6OfQTG7kLHz0FY5xtPZceGsivm4dAVhQCJ1mks5yPeamcD
cZab/MyugaPxVGa+1y4ntUAdfJmy+q5NCm8Xdmiohai03PBn1xQsf1bz5JfBvOAMXb7yaDymkm/s
1vTPhrDr30QGEQiESYOAYsmrR3Sc60s5a7lPG5m/z7P5HwmKVgj4+u+LOtriEnbsMLskLkuAUf3C
w6i+AFnR+vyhvxh2Av+f65ZxbDC7Ij6w2U/rZJxPKc9R1c+DQ9O1u8ZPjkaQT6AE2F8fx2UZy9uz
YszBrZMHJ15V7a7P8+VurDg/3fZ1y9kHThAbihq3zzRe5sF8p1sPLMcxkli3crC+AAovhgUgm/C3
8pJTMI1/Iyn5RRRbbPCuMWwn1wPi/orMp6rL9w14m/zW26Vk/t6k5d1NC2RXxFlamUCoYjlBb+XO
Z9HHoYg3fM6xR+1iuC9Q6wlzih2Uf6394VD5D0m5ccI6do1d6g7buVqGqkDgAsQpoNnCzMfAbO2a
NYD4w+FqF7qRauRinOvwjrXlfV4ln0Bxex92w+dqKN9HmjxU7RY41GFiu8ydQOI7TAIsUlTybKeE
OZslACt/ekQ275/bbLwu4ptbm0ZN0eGL84kPK6S9Qk/8bkbodFsoQy0PzmVbxabo/JMkaCeKAWNa
BvACX//tjmPIVlFLuzqO2ZzMp4Hz4CA8YM7mqr8MfAUFIPsD1q+uvnFTWS5NUDn3VFr4J1Dze/5O
SI+h8pzXw5Z+gcsjLH+mXl7UbOTBCYTNwYMMq3rHurw8BnEkPl9fL4dj2MVtsNxEFZ2QsmXD7O2A
omV3I1jsblshu7Rd5j24WbMFKzS26M5dyulHRJv4222/3bqkeTPOfez7dbGjhnlPLJtqBDXJTZra
hNmMMOXSiDSGrMNJIA2xV23W3OUpGATRFLW1Wx0Gtsvb4L2b2jkh/omT6esc0S+qHz436qb+TMzA
dmSS6UJFPd6ZioUfKEKxed+MQ7+V3nJtHsuTNUUSAe8R3Gl0be9+6DMeZmeoqSRbhJeuEaz7mM4Q
mOnxzDxl0VIf5n6sz6Bd28LxOw7T2HJgs+hQGD3i6woUWbj6T//6mMrBZDSicnXbPrXc2FSyhXqY
gZW5/0M1xc90QWr7pm/bVW0TshRPfGxS7iFRAQU8tktKwDavf92xP+1ads+MEUYIfL3Oon0e8C95
gYCra9kW24HDwDazy6K8QtCuDE5LG4CBoK69I1Set8QJXL9/NfybmwxteJ0GTxTebga3fsigAULC
9cEzt1udU64JrEO/GaLsRVV2MvdPZYi2a1JN/Y+4C2Wxv24B1+fXv7/5PBqj4g6CmewxTOf0G2QQ
UPoK+ij9cNvnLQ/OAjNArgFl016nwQ/QJ4Cu+X/4vGv9Lff1vVIpdNQnjyQwVD8M/qCbU6VDfzoN
QTh4t/T0EmarnGmQJ/A0NsmjBvuRPkG6uYcKSEPDjRSAaxqWAyPFFZIwqtgjn+knUGbUoDYs1amD
XutGedYxgl3K9ocxzWau1owgAhXWgJhbDSU9RwIEJtdN7RrCyn4pL9QQ8S7YY+7nxb2eUOSIIzCD
LSBRPFwfwnGe2hVsMXRLY9qovV/5p0XVPpS8exkX8jhVW6G2wx/sOjbqHEWdTdw8Cl6FnwlNKrWD
5EK48Tp3fX5dvDfuRnmY+I0o2WPZNRBRr+NPcZ1v6de7LGD5Mmglqrxv/OiU1aidCFAAhlr/BX7D
5LbEi61lZiYqlGiIecxiLziwGknZEHvpeJt1LWfmXmkm4HWikybtA/VwlqpAHEjLngYOos/rg7jW
yLqSfbmAEipnuHHWNiI/E/G3buzCv5oK+KDrQ7hsbHlzr0w9pKWOTsRvP/y6jpXZKl05sjt2Cfv/
kXYtzXXi3PYXUQVCCJhyHnaCk7aTTucxobrTDm+EAAnEr7+LfHfgT7YOt7gju85AQo+9Je299lpQ
PeFSNbNKdSXl58jJ3VQuEfK0eOW4HrjlZjVGH+ZKPQ3jnt6mxerMpPbc6J7jikGuEQezf9lKckFm
073OQ1fcBSGEvI5N3KsE94Top9NE/nWu+c+aInE+TLuVg5ZVMbPbEc/pNAXFkrrFWg+fxjCkOWQW
ar8nx0IXrzLcIfULUNItKXiUAD7WWc/WU6OHPd0by9Y1CV7GoJH1UM+oytmgtluEJyIFRArwz+2N
a+vAOKyBZarVHGRhWi88v+oNWkU1F+cY1T8HuzBsnMTjMPkh969uIcU9iZG0bnSIy1mrdxKEtnU2
DFzGDa2z2p1TGjlYWkQ+YzdtPEjO/To2S4Z5a1ctVRwpuCkfKaoxw2sBsgs8hfztHhu7ZSHMBHVO
wQTdLsLHaV3xhKm6vWrH+1rgNLocGoSZoyZF6DN3xMsEas2IBpOV4mLm5EHGEq/IwkOyhTQymV14
H1arW+NiQ1knv2eg43vnjbv66bZp2hzWi8MUer/LUMFnpCLqH+aSkCc9QGNobbz8r2PTtPX8ogce
bnieIQIKqWI/RoX6yYxDmGf1w4Pxtt/Vjy96GKlkdBjgTV06P4ElXZ15oa5hMz8VC/l6exQWkzAp
XcoZgK28gsQXdAQgaLaOThqu0bxzKbBExEw6F8+Z6hiPHoyA9UOy9ATYQpeRc4fS7zNy9PGpwL1t
Z9/ahmJYN2WoJBFFu6Qlar2rkztPqJMMcG1ejr2HTOmyTAHzHLnNnNaQq+pRBTk5aZU1YCG9vRaW
PWvSt9B6nVVQ5/+56nOc3R+8NfgRQ9T82A3T1CnjYeWFbrs9eCn5O49W4NDcINt5ztm+3oiIIfGJ
x3+IcEmk24dMAhxZx/5ycaK+OdiDYdN5PDlRDvL6qz84eEyXC4rUJv05y/le1ZhlC5nsLYCyZ3Rj
bLxKHfxoA6C2UXIV7exP2wRtnb4wZ8ZQv9+sNEw3uu3oRN2cN0m+VnIGehvQyevtXWQbg3FSi3WJ
AhWtW2QSLvDESuadh2ZXbcnWvHFKayEZAnvhnOoIZeTJTCZRnmM1ob9j32+YMRJfgAKicgjF6ZCd
u7SdAxKSGJgptgc62PbLGykTU4+MKlFEutTw3M0UnOuOPQD5+TiWTpQ4uwKnb8/TK0GyzI9ZjKJJ
TAtS381pjBEdK5D3PN+epbc30yvtsXpxEAyrt/izAGNnokdw2LZ5DYfHd2sYbH0YFp3TpUJMLJvT
34CbTOjmPIagvnfErgL920sRmuQsfNJaiazRd3qC4svQfBq5PHHhA8I17G0o2zC231/YnczzidVh
ptKxrkPUSzvjhZNySpQz7nVhW+zt9xddzD2HDnY4umnesuY7FdRTiRM4tNhZbVv7hk1zgG4b3FPD
VJClDBLdQVL4j1W6Yi9H+fZBHcaGVbu5nKg79Hgxjs2YcA2nJ0HYfi8YNMgqnzT3PXCd327v3S3q
89r+QpOohVeRU0XD7KaCRf6nqJ9QoOvDS7kZmS+5XIBfdsAt4G/anbd7tG0B417OM9DaaD3g9VJP
46Mrhwj9oC54LLphjw3WskYmeAzqvNqrqBOksoiaU85ldp5qFA3eHoFlgUzCltprQz5VMUtdQfkX
EanPrELjIK4r3+mYl0mhmj0xIctsmYAy2gcoGsM9LXUXZ6i/ADUcs/ts9AAUgoOMRndnTLYZM85z
sNOT2u0VSwGJhb7u3I13YNTYqzS2tW6YvVb1PE+RA1GAmv1AxRp7P7TIMN5eDtsUbZ2+MHh38Ytl
jjhLZx9SiXhrDwk4Mtyr8pEnvd2F7fsNm5/Lvm8CtbopCbcMrwxa8EuHdNgbgq19w+TpsnorTkGW
lnh/AXvcOu8GPz92k0Il1H9PEHHWtlg9b055V4K1cxFB23yMpomLnfSubQUMk4a+GlSPBxlcM0g/
pnnF1f0MwYMPQYPyn0MrYGLJGGKaUHxoWEocIlgialeX58qL9rgCLUMwAWVjIXOt29pNWa2q+3ZZ
EGakqPL/oIpol1jIsswmpQp4kEK42ZKlXKMktO7hL0K1S89qa90wYV05k1OMI0vHmczPZJqB/Y+z
+JAEOlC9hg1ngfJZmzsqLeMRoE0+A22nd4PKtvnfBvXCiFc16znuc//a8d4FNb9TnIj2f+TTtFxv
7yBbD4YNRwHqLKq+YymdIejJiBOgqgUnqt/60aEEbxgaZiw60rphK+sikWz8MPatAsjrmOYpFsAw
Y0lQx91lY5CWS4TSETWMX3Rb6MuMkMExP2fyqOhAKhQz1kGa1d4dH1cfb3ZwDN5eAMv+NCFjVAxT
C5GxOQWTbC0SLqNKniqhmkPZv/AVbiyCLEzZrpj9kQfvhTOvUGGAisexrzcu4G68+FHX0yAVvjMm
LeIbF7ClHNJko6GJHAMo0Mt6hbJJgqDeBx1P5QNgHJ+OfbphuWUzuP4S5ZiYDZPm6rF5UCEq3m+3
brErU18sX8W8EN5tm15qDpKaPE9j5NlP3oLK1dt92LaOabv5WAiOSGgqefkvtNLGu5XpPSYq2wBM
qx3irEcoiUBOykENjG5Q5Tb4LkJkw7H4amiyn1ASgPBsCmFXAgw7JOIoJ12VdvfePJYbqSkqNpaU
j81QBCnvwU9ER1TtFRKMbP70eXCL8Izszx5tlGUpTKAYz4YwV6WLoiwS0CYp55X478Kyp3vV3LYO
tpfKi5Og3ei/M1AzpC2dccsiZA6d974TOd3OfdHWgWHJEE3xpyUbaJo5IcRsx9AL2AkyHofq6ekr
BbGajrqpctdF7LOM/2Tal//iEiHjHUdk2a4mVsxryjIAssRNwX7vgZiw/cTFlEGTfjnCzIbv3+bt
xQKI2hki3U9eKttYfZuh25EEC8jlj9lyYNiy6MBJSAJvxU2rk+Kc9wDLnvtCBe3BDkx71n4Nyr0+
SClQGhrlfCewuh8DA4YmVKz0WdDwMcPmgUklYwWtxrFV6smLG+fTIWdnaoXxIo+HiUwUAYYRHM/A
EHn6TrHC9y6HOniFFcsmvw4d5aXRiNg8RwA66fyjzzETKwZS5yIoNCr/pFIBqDyc5sHzBXRS95+T
FhMwwWIij4IubDx0UWT8MVvBvwDuUX7twnyPY9TWhXGZ5hFhdQ9Ri6suHQbWNcRSFnKua16W34qS
dOXRxdg+4IW1saJjVARqSaOGTvnHlgHJmuC06+Jvt1d7++I3Ijwm+0lUehHpixLxsCz/UQY9u9Bo
Xn5M/YBYd1fXv253s7nnt7oxzDpCpQzUOZEgi/zsRNv5OmtIdNRUPf1OlBF3TdYu2DER2+oYJs4a
kNPVQUjT0QNDAGpp8r9qFfintXHzL7fHYzklTCwZKyZacdA/XcFJra9tAVWhqip3cnG27zcezLkL
RQO/d3SaO/l0gTAnkveQuz97RzPHoYkkaxdAifUS0xSwLlSugnn7BKVOsFjMgK0dmiKTCgVEfkEO
CcM1zUGw/6Rx+/sZTAchCKEJIiNgpmuA0VzTuQsjUEEEZcpV9n2IMJLb329ZBRNDRqK89ES5eNcc
YgdnPYno9Bub0yx4G97uwrKLTJ2wrPBx0wZDaypaTsMHEFox+TRxJz94HTNVwtx16lsXgs5Xis1J
HZ9egbPbK+K2uA4TR1YG2iOkieY7TVV5LsHKcRa6HU5l1Q4g2EH5/7FZMswZhF/xNEWud81CjTsl
LgT6BAXZ4fl287Z1Nh7OhLug7a1jrHPGPrkbzFFh6U/OLvLKtsqGOTOnLdzVwyqDJ24+1zqc/9iA
Gn8d+nwTSyamkcZ9g20KAPl4zdxGQFtg/RtA0WAHEmr5fhM5VnbNypyYelessE5EqKNUQStsxwYs
J4MJF9MAdA8qn7OUjqDfYsHz3Kx/y0p+zPJ+4/z3309lu3e7tKy1CR9rg1y6tFh12nur8M7xvBad
TmgoRQh8w/9Bb9ViGyaKLGe8jdvO2zZV/iOD1O4VgjLs0uTq80J2sWS2udtW7MXtAIIoCMy7S5aC
HvabW0MaDtkgxFvPG/2KN8IWQQ+7h+vbHkBvHOGmaJiA8PDQ6nG+q0U1JMTp/trKUDZB1xi0CjFq
2Y5taMPcddb6EsSEWZ64TkdSWgXkEq/+/A6qEMPOprNtacPmdUcLQrKOXHF9e5f5LHtXzAHZiXfb
GjfsvVUdiFsQrExdTaIP7W810b6Jisfb8/M2eDR8BStrVpmB5Q3zI1j/XiLUfXGHQiVtR3IQrqiz
2wYnJ49V6ri7elKW/WwizRi85FiqjFxbgdAliM7fl0FVXue1u+s8xBJuD81inq+BZn0VSkXJFbkZ
3Z2ncH2WFAJfbkj6cOdYt6yOSW0yl/ngzuuigX72xi88rPU7DwSiB3NBJrMJtGnHpYQGYcrzIMbr
L2y9GnxESLIcOw1NqFmZbQd6Q3UKqWUvOsmohGJm1IbVz9trYJsf/799Cp4brQpBZp/qZiYnzQMC
SFjHd8KBtn1kGDc4XwNoM3M/zVmXXyUE0M5RjhBCSZFVDnPv1+1B2DaSYd9kAJUM+GXINV+67sTz
7icS5eLsuwfh4aGJMMuFrCFs3vtpJuU/pEKhsHK78Xr78y1rYMLLZNfOYigcL22zdv04QwrrV0O0
OJaHMLFlWgZA+68VPn0rMAB2/rzGWX7Me7vb6fHiSNLdSlHjX/gpr7IPLQP7ngDN36nyhb8TyLes
rakOJoaYey3Ccteth3z78l4FP5YIxTzHZn/r+MUQgFtzaEhK+G+h/Afd4roPpav5mP2625q/aL3O
l7XwIWJ0bVHtdyJlLRM/30Wu2XaOYb2CxlEdxzFJUW85XOoyLL95pJc7U29r3bBeggJaEKgv5Crr
GNEbErahe3LEvl6P5Wwzxb9yHMkyavoYG199bH3/q+4gpMMdVCJNwwcwL0ZJ24xB4mXhzmlq203m
YS0QmuhAUJdqykh1bkdfQcASD/BEVeHeS+ntTl5JgMmqZLMzVjiycZX1k3Kaw/uy9fg5UO0e56Kt
j+2O+GJfaRfiaP4QsTvBIfDOI2wpkTMkMNeu2tm6b98AWWzYtlxpB70Bj1wZrrG09Hw8KRkONr4h
wDyOQSkfBAc7ZmjrbTtCXgxoJp3bZYg+XhlaZ4p8ZQIqVHlNP6H+Yz35WbT3wHx7173SAYsatqKO
S8aIgQVB6sZg8BIj9reOmk81irvkNI3/QOCkA8aU7lwS3z4IX4mDiXjqvaHpYgRgJHts14nX5ywD
lQywsiK7Fu50rAzhlVBYBaEQiT0BeoCK+GuSe17HEtat4mFZc/7XbZ9pG47hGTS0JlUL6uyrUN3y
d4hj4GMfhf6QzrmMyw8zbYOdG8TbPuiVdhjjQ1Qui+9eK1pED/mQqQcaOt9uD8PWuOENRDmgFmdB
qKGex/j9Rnx8ynLQ/t1u3bKjTdxZLSNHjy72WVnqoTllpCkfI1A6uQmo3txPrStQECwdEvvn2x1a
fIIJRSMzgVUKrIqc+XeNMpQTGBCmNPQ1/3K7B8uEmQA0FLwOQwUxwGsdIK+Cglff+7xMcXhI0ZIy
UzQMhBCKKy7iNAoKyEyOYfULhcH+3e2vt83P9vsLF0MWyFJn8Jt5koMD4S532p8snMS7ZVj0zhLY
Jmj7/UUXso1CBSI4vDTdYjzP4FWEKAQQwLcHYGvdOO4z7qganGYguupD+UGhokkkws8O2popECZn
JCs9VLBA9cd33TMvNXG+Qj6Fj4cuFK/UwThhVRY3UZRmY+18ZTVFtGKImj3pmt+PutcxC2bymUGw
rw+maC7KpJXeHySb/ok2FcMspD/AyzKfs4h81tP0WdPpsomPrWF3F0denDRrrhNnVdeiaD5tfw+t
l4lT0yFzl7xf8T08JyxpBygdAZF/7OYKsq7/3mwoJFWywcmPOv0WJPBFMSYFTH/HfVmOSROfFsXK
C/uShClEs9ork+qezxoHStVWSRtMFznxB7X+CRDSHnDBcqq8YkHL8rhWuNhfx4JWfzMKcYEIt7+Z
NcuDM7V7BB9vc72iGtzwAywDnau7oOid4dqZyXI8kzF0ExEMH5gGQgvH9w/dBH/iNMpRpqGqO4Ug
ZQH1IEAm9xhnbYM1PEULat4RMFL/CoCATEUF/ngBVtuf6yL6C+qBqkP6Hxit4TRAagt1eS7WO038
rzJQ/AQigT3qPYtHMkFuCNy6I2kyMJf8vrpnKPs5O/UuEYjFY5soN4DOFBR0NQwI4LzxDuw730Xd
sEs50B29CdsymFeAha5eWUGVKonyAdXY0XetcA2oYoC2C7GnZW4Zh4l2c3DsA9W+DiXqHN0yoYDy
10v304/8PZ5xyzhMvBuDwjhFfRHGQaOan8H3rBJcqD/MgcqeQq/emS7bQIw3QRT2tOuHbbqkrhEG
puX9MrgPVZi5O27HsqNM8Fvbu0PMhm3JN/9dZgDu4ZWxl+WztW6YPo9XpGbktC33lM1noD2981bL
d8jfm+g3Ei1L2YUZWi9L1n6oFwDPyVZWfqx5w5JlDw1zqQH5wRN5Efe4a2dgWtiD7tl2kHGnJ82I
Mg/V0ytAz0GCWB3YZEGyXffdI/K4l9tDsNyJTeyb0B2kASA0dt2w/7odyyQHDsD15VPdON/VLm2g
bTCGWXMfshzhtPXTjx9ErS4QUP4ioCTzm6H+9lgse8kEv7Gm4G4+z/RKsgzyU0Kup2Fy/rrduGUA
JkmaHN3c6xtNf/PhzUX3c3sJqw7MgQdZA1lg2HLbQmm4nFbMkYquGWDiJ8T9H9Y+7E9LPf5zexy2
SdrG9+JCzCpBoDZL6RW7Kz+PW74eiKmdSbI1bljzxkO1Vq2k13yY+guPo3+jsdnjrbE1vv3+4stb
1LI6Ug30Wq6FSMqi/V4djq2YuLeZTa10HIdetyp4KNOewN7wiEzhn0IN/xxmAmOBYdTzOsmmjbCN
JFTGkrzRf/fI1x/zRyb8DdQBOP6LABsI9W6JK+knb7/WyTb9hgUTFzDZIXBRQJW5NYqKV4SFgu6g
pzZRb3RWIHJfawehphKtS4IQE4Lk087MWNycCXuTBXXacmSw3mB+Al8dRAFa0KSBYon07Smcds8z
y3lsgt90J51MCjhtyZmbUNdxT1IOKIbR8liMhBoGnLPYkUAng/wjbv6sOaoYIBKpdubJssim2pdE
XVMzQ6MLz2WgxTOKgnrfdY4lJ15LfSGYnJFVwPc4nn/WEfsTRaDsMkzxDjjWNvvGgTzXAiSZavWv
ous97KTgh14hLVrMi3N3233aNpJhv3qWfll2zIeJRY8z3D+IisBAtfxdA8TaeO4OBM22DkYCjYEV
QEG3B2d/x/8aNS5zzQAQw+0x2Bo3LJlXgeaLIPDSHZAEEg9uXLngUm+3blkDE9o2B2wKxgCnMMT6
2hFHWBWBGqVeG/1uUE6xx+VvGYQJbwPMmlJ3pGB36YP5JCoQiq5F/O+xMRgnMXM6OS50odeo0PED
ccr1aRY5eDmqg/U2r6S+ylqMXi8X/8pAjnH6rXs3uof0RCkzgW11sTQVAlPgMAvA6CpFK68KV5bb
k2Ob+e33l+dwAO1xnDNo3AFJ/W+ymM7Tfx9r3LBgVM3rchwVZp7xu7bM/WShBwtVmG8YL2vLLJYL
/I+OZ3KpJWBm2imHy+1Pt7gG37BZzZpRgDnHv9ajk5+l1vk7PuPl7QKT/oSCsH+U2qWkta2BYcJs
qKlUKKi9ZkA6fXSjdfwkerFXC2YxYRPTFjeir4ONQ66TsOCagaenJbhNz0Gxp5BpGYAJanORAW+m
CH60nZBhZAqppQFE5afbS2Fr3bDfUkFys1lG/xp5zYQXExba7Zzvxxo3DuDRpQ0hg1tvIZb581yA
hnYaD1LFvlL40mzwu4xU0MZAjWEC5k+SFKh0PeacTfazvHIA8ZlBDpeFiH3kOdfv3e0OCoX2Q2hF
ZsLUCORJgmjN4NcU/x6BTuAUjLsBVouJmUpdhDZs9sBdea05+1R6zaesAMmhyx7zqfoz7vcIsW37
37DkMoxHlZXYPrLBLP0m4Yy69mfVONX52B4y7HesXNLhquVf89n9e1zB4RBWUC861PgrhBroYQlk
KvwrL+dvc7my5P9wwbWYlolEy2Na5NnCgEqaeprkdfczEu0e6aNl4k0AWqQK3x86TXCo4xHgMhSM
iBF5X2dejilTvJLWcpdxGXKQ9KHcEjC+U+SCfhEU5c/Hpn4b2IuzEfQZwez3XZMno78AOMdBCwff
tidJtbmYN/IpJvhMAnrddI3aEorqM+n6h6yvP216vF20591+M4691YdxArtcums7qbVIZgip5n/m
Thmyn1Kquv9F88yvTmGQVT91V8Xro+78Qi0J400UVn/U3IP+1mmKRa3FCUxEOpaHGAaYyY/mhijv
GJ0BI59A1dQGYk6gLbaHQLBtasPg8xA1uKjo9a7CHT7UzeyfFwTOj123TahaGbqVy2KA4YCa+hPp
/+ZS+HjdHtpwJlQtI4vLqCYAh+M1RbwAKD65yrvbjVvM0USqgfA71i3FNXLi85yIedP5G8ENWIP9
85gjNPFqSDnjwRkP3jWCzISfBwGkK8OD6VkTqsbbouNgWkN2vEOChdGeXPoMBdC3Z8eyaUwKNBTj
F7MMODDmm/S2Huvh4hVNubNrtpzhG2Zo4tQ4ynixkCgdkZD4AHFKqJ5kNXwIkS6axiSMQcFwexi2
RTbsPYpjsN0qYC42qDxH7e159sH5NAi2VxNrmyjj2g00LrSrBbgNSY67np4JP1frrjyArXXDdke/
E1624WtmCcSjBzn6JYZk1u3JsTVunNMtuFkIqKaxg0b+mPvKvVROVr673fjb3jyIt0Tvi8NCTkvl
BBlIBvMahapa1J9G0FUlPgrEm94lOxvp7SEEsZGUzljjIM8l0Ath9AutWJlGw3IMIBKYmDQtPaVG
jglyWzVff09/307/3J4g26dvE/digtoJj4SlwQTNhTee3IHTy6p3pWVtrRtndS7IWo3j5EFsTTzU
DNpXXrvLOmdrfPv9xaePS+Fo1cI5uCEQ0NEMDvo1RDHN7Yl5+x4cmMqXfPUoSuSX+EpABFdT9g7Q
C6STyXPk0k8bFfDtbmyDMAy3xVWsJ3RzDSjTkBVKE/tlKs+3G7ftfsNuc9RMkSJWMSLh3h/aa0+k
lh/5GN3vl7LYvt+w3gg5JxCR9pimdV5DZBgn8Mw1cT9/OjQEE1DGyjYfFoC8rnzEFa9t1EcSrndb
RLmB1P0hFxSYILLa01nmZBoHgeOOH0cU/2+VGUhR7Czy2/4/MCFkpR9Obic3M4jAvijw+oSeN3le
Muomt6fJ1oNhxiXLcxSv+CggdLoB0E6EfT0A9hd9DDMQRIYlc5TSIs7VoQMqgySP2QP31JWUiAlG
/h4znmUzmSqZbj8AbFIjaurGsX8SqvxXhGyP9eLt0z4w1THnBhJP0YRrEO2C925Q3OdQPj1xDjiU
5OlUBT86XezElm3LYVg1AWuTFL5g1zKMeg81S0TUPgivAlJ2V6SnerETCnizI/+V+K8EZdqoBZsv
6xlk9z/3+MzeXAg0a1xYFq9wxqWv1gvEJaNTM7V/lLzfU+qxfbMxOXwFRxSPtb6MlLRJ2+MRN7O5
OZV1dbQLw/F50VrGPCrkZXDZiflfIV99kurXbVt706ticgyX52i9dmNQyssECL3wvnX8ayUey/bp
UPOmx+tzkRV0QPNEOsnivNf0kTMk0w4h6PzIdHYzGedictB+B4rDpWYnoeMdL2TZNqafm8qlcShg
Pxewd1xYzM9c7TwELHvGBMkGxHHCZUbLQc0Tj5yifDytzvPtGbd99tbpi4uEcrKxgoimvDQ0Szjg
+O6ys1VsLW+/v2i5KkIxtRPmmpP+oZHkRzntKVC/CVXEMhomqgD3qAeELS+iRRWPToKww/PrL8Aa
/OGKzbLQx2OzY5irG0TOAqFLeVGRTuDMrio6BODCGAwzHTwdk9kbx0vc6ktTBnmiZH+mXXglrb9H
ZGJbA8NcGfLcvNtW15nCcxaKkzhU6edHJtQ1cNTU9mSzJNgnlOSrVmNvvs+nnU1vcTQm1pWJii/z
OIwXQnjSd3ES6ccpf+rHbsde3zwSMQAjhh97PRia8Hy/OPrRR0XGhKKkf+HLfPa4u30slmsCXFHI
uQ5QfIVPWL+OwFTl4b91xs6396atccNygZpzmzUU4wWZRNCRvieQe+3j52ONG8bLmhiR9v4/FoaP
X1wsgvftWNuG9bazO1TgNZKXMVDv47mBy+Hnbp2vt5u37HkToprP3SLKrWyaBOpH1vv32ezvbErb
lBs226xBKErqTJdZrgnla4IryCnonJ0taftyw1o7PRShKtB8oLyzD86wcQ9J+OaDzo9MPCqPHSh8
QyX5UtR+eOl0OKZbyHvKh/H9vLL8WvK9c9DWlREPAELL13GDneMG42nQCD6k2+5hOLsC/+uhJTaF
fCULIVafU30RSL9p1t6HXb7j8W2fv/mjF6dWLvDpCjwSv/1a2X6V8XNUfum9O/iFYx9vmJbHJ98b
PGx/bwje9eOjCKtjO9/U1J1zGikIw0wXb6nuVzy5QCN2+5stG98U1M3aJq7iAo5MtBnyheAli7IE
ybFjG99EiTphVVbcL9dL2YFiM/Y+B9F4d/vLLeeISY7YziUbHQ4viXdOk3UJLdIoQk1je2xmTFDo
jACeN23OzCNLEkzPkf+s2j19BItDMEGhmUJxGqAW8lJO4WlU4wkHyKFpMbGgXeBIUMlgm2MiQv+5
ap8UYuN5uBNAsuwXUzW3WzO+1DE8WS0et8sZzlXM0s5usTW+/f7CROOycX2wJ8ut8e0Oj2tHx/au
ZbYpN6wzW5cxJhNsaHvgxCFD/c7ed1u2ookBLTLZFuDswLkXfcWNA2+bTB9+Or1CflJ8dZnjw1fv
2eu+9W2KeTnqtEzoJ8iMCVXD5hbxcApZf97diRaHaxIeeuXMco/+Z1bw4tucy3++vWDHTgsT+8nr
CbKXIzZjVwWnVbLz4RPbxH2Ovi+5vx12s3iee4HUQHi+baCWfWgCPV1V64X2WE66PrV4mg27kHyL
+ZgAT5B5tmU8o2WFHe46z6O7JLvXdlvjhm02QefrdcFqwjbdxtkujUdv0yaXISUFkgutry9VPsxf
siEHprBxuvWJQ5/mEH+DDzbY/3YuUuiF1R40k8Jcf+sk2ALCfucosi0p+e+mV18xpYDjvGwa014X
fC77eecUsjVtXEyLAOzamsE8CZoum+K677VsTZuX0nzi/SAIZn3k31BN8bSuew7RsllMKGfZdbmr
KlgPXhj+9IxDguKsOGQ/Jn6zQK53BgMvntbt+i708y9dN+zk1WyfvXmyF+dPHUUUtMp+f2m1WPIk
alDx8BB63GlPvdTO3vvOclyYBIUazMSe7uC2JpXCmgaQs3X8eTeSZ1lXE8OZN9lGfwg3sBDx2yvu
X1tsX751+WKClrLSzjpjXXHQNcvXyP+q8F7aPYtszRsmOpaxq2mH5nFcNCpLdMkTxMNihDeO7R3D
ULu2luBlhaFu164iXpM+6M7HmjYM1RFzNrcZZh0HRpcPl9Lb4zyzxDN8w05ZzFioRTRdovJ+fM/5
s4vqBqcaUVZ33Y0WWg5rE7lZTBADZRIzo/Gk67zHYXoMu8eg+goqvEMTZAI3q1Fm3lJCbqz3gV4+
eYLO95BW8PcKWC2bx+QjzP2VeygZHy8tb1LWiIvf/+oi+ZntpQ8s62ByEJJS1CgCwe5EbHLm6dp9
o7j5wnL/H0ehyT84gSZdsy0u2QXTuywe/lB9eZJZv/NEtcRXTRjn0MxSRVsgQjS/1opHCUy4yx6H
lp564XyEFsVl93Zm8aYmoBMOLmwWjaOr6niyOTncLMO9QIFttQ1LFlCAcDIfjUu/S3DEUPov3BCd
no9tVsOaFzHFXdtu5qA25n0mhyQLir28psVDE8OiuzhEweQWg9sSOToKzjrfoyqxzIsJ4Sxoq8pl
wrzE8mtU5cmMJ6uE1PZ+D5aPN3GcXo2srxq3j0eGZfPQx5s2zt9ON3VU/g49133yOz3U7VV9WPyb
yR7oOV0AlQx8Nd7ESv3aThc4N6S3yrjfOQFsXWx28OJwlDr/31AKXt6th6dx++Q0z3irud1OfNU2
9dvvL3rwopow0iNq4Pb+8oWN9frPsIpgDxJocXCvhGqdusldqCNtoQMA4JJCR/d4y2Ke4jK8j4tf
t23L4hdMROaM2gCF8gDE+LzvRKmkifqkpodKGVH0bVju1GaC4MiUP/sO5Id15yxfeecfEqNB64bl
yiL3Q9fvxksPCbrlIkJnVKgVQDX0sdutCctswDIU0QAdDFuysdTJmu/p21lcgwnKrPGReddIfVl5
+VX67h9Fpu5YWdwPxR7+3bJBTVBmVZBhAkAdMbklBNGXuGthZ4d2jQnJXPI2Whcl9KXj/gm05+eg
H871TI/dDE1MZt8FM/Rcub748YLi5u4ky72aEst+NwGZvbs2cVZgUjiyInXfn5d8eSLr0YkxLs1+
BXpXp14gGDUX4puYqkF9btXE4pSUvDgE1/NDE643yayMp4qp3/fDLUHiIip6ZGVfCZSSBloMEAVb
LygiFddhodGJocznAvF1vbO6b3u2MDZcc8SdMqdLN/1EQOE+K8QDUvkfEfSaE1BGPLfemideS5+P
jcfw0kqQchkab8R9nd4PAAa2wXqVVbQzlre3U2iiWOrIrZZ+8qdLnAGoUT6CfQwSAMf8zyuV0qnl
BW38Zbzkrvd+bdtfbFqHnS9/2zu8EiVVKkeF7YwbeuEUD+UCVrO6a/ce1bZpMTzzOoAvSUo0XkFw
OCdu0rHmSzP0f95e1Le/PXKN+6Z06wUlSZpfcoHbVBSCmzF39pS8bJ7ZOLNEW9GhDRrIeXtBnpJR
xKeJBu/bqe+/ELaHm7TcT0xNZhCmgVsayMxLOHkQQRwSre+GZj2RrE76Qyo38BMGNHkZJtqUI4AP
swhS7a5n2Uc7fuL3IfsK2Y62N+t+cf1xRLescin1lkVV9xMap5N3Fy3zdVq8d3Wbnzij4x9z8BcJ
/MvtdX970kITt8TY2nBXwh7KGqFayGHQR7DAoir/KBQlNKFL5Yqi6thT46Wrncv/cHZty3HqSvSL
VAVIQvDKbcZ27MTOPS9Ukp2NQNzF/evPmvPkrZihavLkmkoJkLpbUvfqtRA6EGLXgyl722qFCV0i
smpWWsIpLlgOgLs+EEUPcmV7Q19s+dViyF6sdBoYrgH98lEz69FPX65P+dveIExQpjMJGzdgTDnS
EJnsI9Te0mWKdff1+vh7b375/dWb2wMEmIoekyJq/lVoHbTysE1y792NzThD93RvEYyN7BisJZub
wMfZEMfcA3vce4ARh6Dn0CzV5eUBbmmnB9f90Pn3rT4CKuwNb0SiDT2Y7aAxfIq39vMsBPxkJvcL
P7qf7vmTEab7bJMVv2Rpcp6QFpUbHBBxRSKoxeXzTc0XaHc1glBfKQGI+AgAzVA8qQ6Aw778cJPx
mOilnmy6yXsMvTZpUOCNLX6U59vZwUzckrRHl69Lq2MFxFUnIJn6VVYHNr+zriZeCWFxkv4MTFrr
3+OWGiG3hxDm6Jv00zDjl2965VO8QK/uWgPUldLhpWrcOzar97Kcb6GbxPCGy7ozkkmIZTqeUcv2
mB8s9OBKvTcxhsMKMfFp9i4ogjmPW1Ci4OTANw711aOc847Fm6ilbZvGmth4dyLJJbEN1D8qgEEP
vMVhVX7vKwy3nTrtOG6DK0ZuPfPxdAk7uLUv/ON1o98b3nDauYN6L+CG/w86ZSrD2U6oxSKwfh/s
Uzumb6KY6NyD2MWqYJ62TrzqY5vNp2y4bacyCfVakYMXXklEA0A9uSXOtOfJ9YnZuVeYcCWr8Wer
QpNCrMt/OTD3WF6gombnH9XPd/wIV7Q3O5dleeVcgFxwTdbt/0+p1iZAd2JwmI3Z2Q1dw3Nnf2CQ
zvT6mLUsmh03JDmLrs/O3tCG17K8Qq+vJfoYLAFnMq/J4B9h0famxHBbixOaIijomC/DfWVl7wF4
C7vU+37bmxu7bAfOP0ulPq7smG6ITD1wbz3wpb03N1wV0nxTozu8uWjy8uz4lR1s/qIj8JauN9WM
QU37X3uZYOsldGb0/zFds5M9tuVtCR5hgqL4yvKlKlyUt6wSjb1U/WhkcbBH7ZiLiYla81RDSpD2
MRoDW8hvoo1Utf5tCR5h4qK0u2bbRDX77jVtEeQWbp98O7ry77264aFoxhxs2U7se+mXwNPSag54
7365yRhNZVjtjW45yZF9LyCXHA58/mbJ6vdtYxsuqnqStXnZse8i9b0L9YAbOFs5hbeNbnipanvp
opJCfhAwwAUC1GBB23bjQfDd8SQTF9U07bACHUF+eLXtBmOO1vil6dDrgN69g31pb10NZ3W3Tjap
466/AS7qzq7rtZ90lQ0vt02P4ae+FHau65l9J5a7BV4/fnOs8oiwZefVTWxUBYINDfDI+uuCwwpq
rueg1tlR/N0b3biK52rKBSBR8sc89q4IVt/2AQlqtiOpm4vjvHHVN0FSKeC/imV+9bu+gHUmaK34
q3g3ZFqFCzo+r8//jgGZeCm6lJO/cNX+4EDY3IF7xj8j9d5FzGN9dNsjLo9+tXV7XdeCf81qfzRZ
+amDauRv7oCiHkDq/OP1J+wcL03slNZdplqUjX9Ppdu/mwufJcsGhQ0y5UXo9aqSgVe48fWH7S2L
4dBr0bOcWXjY0rhf+wEKTYK/0xl/J7obIcOCGXvvRrqpABFN8ZO263Q3QgAzsdX4+foH7Nmt4dD1
XPpVqXT2c8jcIVwB1Ab/As0OVntvdMOhZ8/RLu0R78D09GnNwcMq58PG8J2zpompstyx9BmX/TeY
0celr0LqtTHybUgTFi8F1FsqcpT02llmE2KFCLcQV4juG/O1CqbVflcQJNmsrghxnjuIrZfL+Bsu
bgrBru5mI9tJUbKY6de++txB84bnBMxABBY7fKPoTp+L4nx94XfcxMRc1XKElBvOoN+cyY1sMaBZ
PP/BBxrrOT37U/vt+mN2LMDEXrXD1uYWrZxv7pBFpSIKJN7FEZh+7xsuD30VTKTP0wxIIOcbJWWI
zejDLHnsKPtrB08koJ69/g17hmY4OfImtjNAovCbL70/OVr88qF5GJv+sXOdP6qQZ90cVeV3IvBf
vHq9NeJWr+ufgw8CpBMUdLzPehlnFblONeYHlrb3FMPpBZhoVo4t6junDagmKFfPnYXr9yys+gAW
v7fuhuf3xKl8hPj6Zz/YcwhylzmwZHYkfbiz8CY4CzxQFOXgrP6JDvJHDvXqYPTARe634y+lijMr
6ttAssIEaflVR7BBjcMPH9QoUda3U5i1R5v6XgLfhGghibAOflmUP9XgvnjW+hk8cqeLZV2sKluL
T4LnSZ7maMrkt2WOTNAWKsa8LGan+plxZ0DrVTVBuYeSg2XfsSwTrYW2/tay0rb9YTNQmfGq9ELw
veSBUuPRGfr/wIU34qQJ2QKJjAWgB/OhlFcmLrtve/pv6ooP0nHPEsHswhrR5fxrng7PPfcO4uWO
QZvgrU7kWviXp/Zl1QZlAe6Ieq2PGLl3NhiTji9TNrAyYPT9nvM2A/mIWORXJmTThfmQd/fMbSxy
wCWw9yjD+TulsTZLk35HRrISoEOyl2YNGqdU7btharzGCnOUDQ8oEvY81YgDrBcdAcVy+gsY9nIM
tZYvsmjA4mw18jOoJWcZavswL7fzNBPslc1+VpN+7H9LMp8vx7GMTM+d7h4L61MLE7m+H+yYggn4
ggayIJU9+L+AKuAhIzJHvzoO/beNfvm2V5vavPCu0g1D48ysvnmcQFOrQInv+uB7E3QxiteDAyzf
2b7v/cqY+24m8zPo757yZjzrbnomw41VE1M7doJulkq9zftqsfWrTnEb7fz+meZgc+3K9GAZ/s/V
90YgMDn8Ki/Nxpal5NdiN3ZZhH0netsKO08VI7SwofAHIhPNvan8yNKOrNArBN6TQJepn336GQy5
dZfY4zApUOChGwJirjm1lI9w5fHc/nR9yt/2N9esNKCNW2YzlWXUutMXRsSnydXPvZaQ6lpVdP0Z
b1vkX7I/algbFGWrMqrIUEgQkBBARvJuo0c2+X+41d9zDQ3b/xoOX3AGriw7/5yOsM07kftbfhqa
2vnjc5t/bHDWdj67fb71YINAgwAkOzWAOC+2n/fzQ79aeZaQolA/3Br/wnF2tfexdHlu3Y9cu+kP
Ma4yjZC9wJ8ZR+0aXcdNjqa0FPSbrmi9x2wUaxv129xNETDBoxdWii0icJAB4qHsiZWdescjjgI/
kdsBawVhpW+1W5M28dJJ5KHoB66iaVTAcHM7a+aonURGo6Gut382aJd+d9bCroIp7fW3jbUV2Gks
upxLb3afVebgTuE1W/tUkglyv4s/zp4fAs1koSZby+bEJ28bgnn1VnKXEVT2PjqKM9A/ZsjmB2UH
qudAl75+3lTHml9OOimS2OgQB4H4SofftRrqAqpJnu1G0L1kNHZEQ/3QbcXqBDjzVPZTJ6Gz9w2M
WB55kZOz8YfettUUssJL3aBBC+X6sJKsfr9x0kGEcWYuW55c0a9sDHlJ2jX03A1NeVu7TOpEpqzz
zunQ90wFjpWX2QfRghDrj7P2yn7WG7pLQKrSMIqbTjm+Y5nLxsjHOTUpwSuQzHmz+RGWwBfPvO1k
HbUOrdkjWHEoOxdrVqRV4EpvKL5XG1H2E3R20jLYVpJWods33vzgQMlsAdxIrTYABVNmRaX28AvV
G8esSa/gJChFnosTiNzrewsnsQmHiyErm38hPQiPzv3cXYLKLhr+5OaEizOEgafq5DkZGwA8pR1W
Gbp+4D7js5C+ilPdXhhpCqt12y1wspZaVUIgzuO+J5PrffEzx91gdwUqgiskV9YASlDr7xnIxo/z
SvRdsWT6w4bWmw6EyAVtAiD9hiLA1qBeapK5XjSA3wWnOD/1aTJrG0D2AOGc5j9lgf6or+swp92/
9VRm/p+t7KwmXEoLdTABnS59YnTAcoq0nyfAUuZNn7IWNcu7fCb6C+FjV7/UnG82EB7tzMpo8oke
33WgmnYDr2EwoIE6zm+wpU88tCBGjumB1koW1H7e/CJ+l7+DvPG6vOv8iRWBwlG9jhvl6TSCodN7
YEvWHy0t1t+g6OflQ+cu3RyCdrsY7yyb98UJjAy19WItjhyCqoNezElh0rLAn7K8DftWeuNnOqra
CzaXbC9ltSwyaiwBAqN58z7Wq9LLGQpC7s/KofxJTMNkne2FQIjX9Wbvc6Yt/mVbW55+mme/3AIl
2uH9sIJu+V5k2kZHgFMD9kK7IbUfZiU9+92wjZX6tghdl9DqWjr1WEGzaIyZ7Jv1U253Q/9EJNhN
IsYm61vfWgwltkqC9MiZp9V6Blv9OqLmOXn0xK2lHsH8QzCDq8dYH2jmYnPIh1LIBybTFseKTn/Q
aeP/k4qiX8JRMPAASLvq43Qp2hfIoHYkVHaDzxksHBZGTRgHzqJJ+w/2euFcCcUEhrOXMd9mpYKV
L37fBvDGmp5cf+g9rH5R5YHcQNoaDq3GayzOhEBCtM0f9bQ0z7mGbuWJ2IOLFq1Mbf9oTOYQFJLl
ViSbwYdKauf44tQxtOHatgNpLi3TSkfuqkkRUhSRnYBUjf9p6cfh5+Svc6dBM5PyBQEvAxEt9J6y
xGED/RfzMOh4ymrqJzxbch41VbdtIUNFN42kdjN/DHq/LNU/CF4QB3VBxg/xgonZPOCsVRuAYr6k
3XnyrWZ6PzPuUhWUera2eLK5W6qYO41231sZhMU+eqUU37ERwO4cpIeXdwug0qA495s5/YATbE/u
R0Ao6nDoqtWP/bKiaCIXOF6GSmiHhdbEVfowOIuTnVp7wQ23wVO+EsjSaUTmUeiEuCNP16BnIxT6
GlHlS4RSffup3/xWhFXuUHIq7HbyECEbMPUzWqUn7OBSD0GJcoHlBLr1pjGGEjJXSQpmpxEBGfJ7
0E2aHK4rbBZy+BcOq3Vklan7naBKBd4OMpSfIFBhf4V+Z1M++Uxv1vM8Qtn8bl6Wpo0qOy2cqK2Z
29+BQbabHiW4e1HRtrORxwOmhSTo4m7XFzGRbnjwu63Ios2j9TsOpfU0nnhJvXOmOtE+Q3a6s7+y
dJlDtFBDQb70mvUCDPQXJ5jnbPnipJkSCBWygdDnNA358MIyhnw5yeninFgP+tE70vcbuZ9AtQZ9
RF1S7DyB3QovvysbdtEE66ZsGTFgfumzkFrUkeWByvlls/jcYkutocJlQdJtgVpDJ37XU1Fmn1mV
th0LilYwGU/bhv+ZIvg359YBg3iM5L2jwqlYZHefg7DlX3SrTTUY6ftOfeZF1b7YQ1b96e0BQb6h
1PW+j4s/fF0QGbq7dUEgvStLFI6ncEUpqnlc5nLQXujXsvvIIIqXfmVFudXxCkb6dQYRvVLZyyCn
1L2f9CiqGKdN7M59ma9eTCUGvMf6V/rRkz65p5J6WcxBc/RbQl20Q72u73M/bGb70pjm41khxLO5
PNGsGwVukBDSyX/bmdVUsW9vzaeZdX57kuAwyu6ZpbKb5LQpM4ufW4t2+c71ZCIyOUIY2vLDNFXu
86w7mtxy/GR/FUGRHm1GO5UJ9BnQukkb9ZmW7RFT2ts5BfZXGbToLNtZK5XoTWpgLZConuOhlMgl
KjFV7OBq9PYZmpn10LTgQ1m4QiZeNn510LEYedK6rbKCkPbf43PuuJMqHJUnpLHKs0+dfyvtkBhU
UtnBGuzN0uX3Vze7ynYrEBZQmVjdWJxRiK7Cmfb0DpTpRwqDb99kGL/M3KtHSI/mjlqITAbBrDsF
LpBQstk5uZebtlzq9XTdnN7OtzKTgcHH3bQbhlomaw9XSF3/Dkiqx5paUe/JPqEKhxll0QOlo72v
MjIUCpI01TZ1Es3krohWq3yywAMfQaX5rrgR6c3M4qNcRNkufiMhNov7mZhUnbjbqA/Wfsd0TW6G
rvfAEbetedI06XCmZVW1Y+DV9dQeCSHsTJJZflzGDkk9L80/c295sr3hTtj67kKXjyU6yBTtfcTl
0a+sixXIgdFW58nWkPRUUFaeZcGPBHj3Rjfcw7NQK2DZihBlN+qnlH3qBQjl/KhGsDf+5fdXb4/L
4oAWzIv7zUwCkdRJJIR6XpZHCuh7DzCKEGrRrk3ILBPIfMunDHb0RHKZH+Rt90Z3jNeX00zHEpNv
u/5GAmF3bQvV6AsY57pP7z3AyB+U/orbHN1kAoIuhkND5kYLxEEORt8Jfszw4TRDB1HDcR1diG5C
nw7tz1a4Q8C4g7Pl9S94O3XGzHIjDkYUXZ5Y4aWV7zfJ2mAlzTnPxvtCeO+7rbwp0cz+qjXSfsJF
2pJJjRNqmFpoqVbaO6IF3XFks8g45XKVLTbSZOz893LJXxYBbOQ8yaS4lSuGmbXFdfWRDi0dCbZx
VwasYFAgd5sD9OLeOhiePDcFGA43K0tSwLLBZJieiE4f0Ro1BANEPCJI7R2E1Z19iBo+La1x7ESF
mLEwdcfK7h3b4sZTP4q8vYNuLO64R0Jge08ynLu1JGm9i3NX2r/z/R86FQ897jRaLDH1VAIZ5+fr
VrzjKWaB0XFnlmXL5ZuAWQ5dG7GKAhMRo/X9qLq49zGGq09pp1rgFfCIhr1UnRPSqguX1j5vW56U
66PQR+pab1fMmUkEIWTayVyPiIn1hkMtDZdcvR9SLxk0e1KTc56I/1Jy+fH63O3EMLPqmBVUpn2D
k4I1gB4iJC1K5dArJi4/cP0d0zaLjU6ODQP8cCQmRP4saj+2pwvh5QqdlqLV9wVrbioCMrPuuHQ4
IdSQQYztlot47hWoFTKyvlyfpx0bM0uMDnE6q3VgzcDuN+WdTXBXCj1+UYorwdI6R9cfs7ccRiAA
NVKG3mwrjWXGRGB5ThvxIlsORt8JlGaVsUF22K4XHEKboh9OID2w3mf5XHxe3UGi1Umog8Pu3lcY
rk8Bpxu0jb6J1i7rj50z9GFW5P1NyFdm1hVHKdjS4bAT55MI2TKMAU2no87yvSkyHD23rG0qW5Yl
DKjAexzNyTIFwwSdiQAcDkU1BDSvjuTZ9+bJ2OLV2Erhuth+qxSHrS+d1+XVk6TKyw72950HmLXD
DSKrlXJwKSuzpnzmqFolvVb8toUwa4ZFM1hkSbEQWUqcd9u6puE8zvXn666wAyRgptyXSqe6RGrQ
+oJccJmB/3gsiU6GbCBtF0vb1naV6An3Dhk4dQm2xZPbVjkc0kXuj3HodXiuPPjUnShmMksMIvWG
qmzSuNNV9Y5wyZ42mXlxxvo0rB13CZ0JparrX75jg2al0R0oCsutReJVwfU3XqanvujmxxHc6hGS
y7d1UDGz1ij9PqumokvjWqommRxbBtOwHgX+nYhpEk3YHGDdYYF1oDJJ7makeQFmy1jEbLsJb5so
578nfNGVnk0tncbLXJ3Rp9gF24K082CrAJXRn9cfsudDRkTQU+471lql8bbZdWJ59va+5kwd7L97
a22EAJtP7rYuWOsx99yAyy593jy3Dx2kK0/9OhUHJ8ydrzApJ1JC0smpXRJ3Q5mGpAGhTubX2Y2j
X45Nr26KAHiAUQFFqxj82PwZ7TfeHUu9o5byHUsyCSfsViucU2rYKWCX0cLc4XFzU/W0aDSJ3bTI
JvEER74b7XNYZF6z8kPqC/sub9KbVAUpM3knvKLwB34JwxZpinihxEYbS+Ylt737ZclfTb7v94LP
PmJTiWj8deT5cJep/Ij2cG/yjb1821i/pah4AoNI63PDJoiiT8V8Lobyxn3EbLtnPVDZjqsgRZx7
uCrISd272YbK0fX52XExy3Bgyee5GFSexvaw0Ijp8gwsyt2QW38GcJUdhKKdY7vZd+8WKO8Wy+ID
KTCGrTsmRNJ71auzaqYEt64YwKfTjdpFlJod+FU1L2NW45u6qXWixWZF5BHbPfiYt3c7avbgg2Dc
8irIIYMfwr/rvPGTV1RFXKG9fEFhPgQryBEtyNthiZqMI9m21X3mZuiwdTIgm2ZKUHUpmpvuHtS/
WMQrz4A/VGrOZBozqn62kC0O0kx/nyg9CZb/asEFf5OJUZN6ZG6GBvhDRCiYgf81Kz31rtWevoNu
pILsn53dlhSivuHrTZH2Plri/DjN+zz0dF+cV5C2hrKyrBsnzXD4kng+MNsriZtJfnAA3MBlTX1H
qQ+tMSnqYFnHD2Ztz8yc/y6PzXjFCbfTeM5QlPvhQ8Qou6/QflDfgboLBeq5I7gGezPQL9dDwZ65
GaGgdrN10NVCYgGA3u9K2O1z6i230WJQU12ntTrWU7Q/xqSYfbBx223kFEV/cL+97KV/o5Ug3vPf
2aJuLTeLNhjdUR+BM0An81wBRDLN54EA0iDK+iTq9WBHfztoQuDkv0/DPkWBBOp8HHglyK5TWia2
NevznBHIkGSHVFh7z7nYxisXRaqd96XruBFKpfDOu5RcuEoSTQ8y8G9vX9BO+O/4Dho8p7TC+Jnz
SOZ3BQ5V/MN1Y9ob+vL7q1cvUfMubAB0I5lhT0fdWwa8Lg8sdW9ww9EHQOZzwMzdSBSfreW0dL9p
fuN7mw6+VBpAMQztsk/W8jR2Z+u2wwL1DI92RF+2qc/9WBTukNSu44fFCA6pap5vSyWDne2/s95t
MBanFH48VrOI3Fps4bh14nR9TXcChGccx3GHWxYXfW7xDJViFQwD6A9rf+u/XB9+x9pNzgqAekqv
7lYAmTiI35by1AAr3G91kvdH4ko7hmNyV7QVRBNrZ4FV0joe7Tp0oApVOdNBXNiZIJO/gswjawid
3QhcRhAg+TYh/XJ9bnZ2AxNTWkMovEUp1o1SzwJOEqcaa0KKp0nS0g4m64hgaG9+DK/NpNUSZeED
qDwBfBX6fRG49tFVZQfIT00SC4ajE6Awl+EnwMEeoNoSp6X3kWX/CpYIXsVZRaI6SyPWHJWh9ozK
8GfQRVIx9WgS8PsJuL3tvqdlWGvnATK6B2uzt+qmX4+sqqwcjxCVhxLa8yK6g5H3Xt5059FnraUx
X43+wicZCsBLyHucbKPrVrU3vuHQnT+Ws2vjzUG4iJYdAZidd9EpDYrtqF1+x6JMXgu0beTbtOAR
3breZzSN4HGnQtKD3oYdvzCZLaTF66wqMEMZte/rckVHuwiF3T/2a5109o2ObbJcNAocN9DhRAkz
3SIXfJqbc7DEe/NzWZpX+ySVbl/rFMINnf3Ylb9XlgW0+Xl9eXcM0yS2aLquAuQQY/c2KJ6Q1JDq
YNp3DMe9PPHVW+P0Vg+OZXkRmvzu4GFJmk/nhmfv+Vj8e/3l9ybGcFzPq6c1bfDyWn2sxh9T8+TV
z7cNbThs4w4QCNcYWnJ0zftfhP9xWr5fH3tvzg2X1cweN3u9vPbyWY9esKAH5vrIe6ZuOOuc42IO
tAeCQffPtH0D4PKuaRLB1sTzjwTNd9bVxHVtXjE5yoKdb31zL9nZc/5AqDXK7Jfr37CzqCayqxmJ
UJbAN9jzErjkeWmeJHiBrg++M/UmnmvyPQp2P43BXRmu6BJeD0xxb+DLbL2yds9WG089nHtyquS9
XEvnRGWf/bn+2ntzcvn91egF2vNmXmPOp+p7mVcB9HhD5h3APPYGNxwVPCUZRLQx4d7a8ABJgDuw
1t2XzZG5741veGmGdh8BDLkbteJz693X1hBZ7IhxdW9ww08dq69xtIEvpVYNfO73rYnV6MS3Tbvh
qFsrFxeIcxxmy/EXshD/5BySdErnn24b33BXAdXbIfd7uBJJtE1BdgO8cXmU3N8xSRNeVrW25/gT
5t3pHghkNZc/1996b1zjZotmD6dC4+Nlu9bPQ2tDtcQ+mPC9oS9x7ZWd0wEFD1Vi6MryHyUIPjXt
brNyk8ZimCBmg7YjnCvZlx4FFK6T0T8C0OxYIbv8/uq9/XFa0cF+WUj6ZSxFUJWJ19UHQX1v8Mtk
vRocQogjcEydi1PvQ1ajLwXdMfVRpnJvxg3nzMEyyPUK5/ft6kteW3mg5Xxwtth7ccM3R8oL3BPw
4mL56Pv5eckfU+c2aCtlhm/2gkBypsDg1FWncv1SqvstFfF1E997c8MxdTH06DdrcCq63AGnc4p2
ptk9sMSdKTcxYxL9oQX1MHhVl+dlyhOHH7n8zt5swsQGtFiigIehC/qlqDk6qopAixevs6PrE7OT
QzORYnNdytFz8ABBrMeSI0mHK1O79Og/qdQQ8Fb9Etb8+frDdlbBRIxlOaowja382AUPQZjWcxF4
uZhOvlqPCkuX3N8bOUGTiWLa6naWLeiVqz4RHkC49Rhx/7uSP9fWCuSwhPlteTQTN7YUHlPVpmCv
c3c3cxFkBfoKZlBwnq7P1s7ZjxqerGmfUs0LyLuJ95W33PH5w6y/NfXP2R7P1x+xtyCGQ7usEmDO
wSN0cce3LzN9aeqjS/ieZRn+7C7Aj/sEYzcruffIl5ZA3az9VeZTZA2hUjcBu6mJDivRc1jO4GaL
JvlTQNnl4twFruTV0Vaw44ImHgxFPhwvpcujakJfquU/beDnkZv70jXdgV/sBBATEQaRo2qwifTj
KiuX90taDh/GZTsAauyssYkCcyGV4SqJghK6oNox6kjPVdyttrdEtl94/1y3pL1ZMo7LKIK2YLOX
HvpnVn3KF7c48zVzAqsiW4I3aD5cf86OVZnUE2IuLSFq6sV55/5QoBA8FWAZDid07tgjOuiYlc4P
mtoHyb0dHzTxYcU2NYLxxYuXpjpnBf/tzdu3DJKRG5uffGUfJX32FsnwdQUhQHRWNSJeB9mEuYde
Y1GDHHidcFi9PnN7Rmb4+tjO04L2LBH7aHi4Z8Jnd1WLfvrbRje8HSJRMkX3gxtbYrWeeFou47kr
ff827Aw1tYN6ms+Qd6VuRPohLIgLZLNzQmvabVu4CQtzrV7bvihZ7Lj9mFhokrxvNyL/3DQ5Jiws
L3sF+XGPx15p0/neapcNKU+aL/LATHfW1gSGNdYCgfN15nHjbEOU4a8HAZGlr9dff8fnTKiXo6Vc
ILDE47W0T2v6LW+ah1zwyNroA83ddxMvbrNRE+eFfuqGjK7mcTaCRAJMeBe2cuvf65+xN0mX318d
u23eLlo7PotZmi9+4tVjvTziZly6B5F2Jwaa+K4RGbK5dCiLdSHuLLf67YjtZFf2e0q2g2/Ye4Tp
xJ7de4UkLPac1EvP1jT271a7JC+b49D3LpiL2MHR4M3ZYn9B4SwXbJszctxomBp+6YU0wSABI79h
KTC4Ee44E10Fij472SQq2ZbTtbEAB8PB6G9OEkY3J2kB+DFr/C3JhNeGVYsTwQp2oqaQ74U9Jdc/
Ye8hRsBjFCQkA9OYH43+0iovk2Yg310kMNG5bR0cAfcWwbi2eNDv6tcMi2B1VRloBRJqdJVPB/O0
M7qJgMN+03HqMCtxiOaRszlNNPXz8/X52Rv8EkxeeVuqsoxIr7WSLF/BbFeCYrXG5nbjq1/261ej
j3qweVdYePXe/6AWYQeQKDxCPO+9+mXJXw2uBwUeziZ3EtXmKsrzRp8kxQH/+sTsGI4JfVvpmvKs
FDRhG3nIsu2+s8WH2Zk+81Uc2ObeB1x+f/UBIO+oK6ZyC6h2ywrUBNUc0Hp0B0b55lmFMctwXuUW
dW9tjQVWkE2Bh6f2wkGoF6HBmnZ9ivbe33BgtAHX7gLdzKTx+AuYlutw6uh8yx6D1zccF2K3DJHN
sRI2+v+slNSBjd7xg8Xde3PDYd0WCPbNtZzE7Twv0j0pojYHv8Qt8/I3xo0WSyGhFpugR7cNLoE5
Jc2RwNLbr/4XxE0BpVmWXW8n2WZ3H3NRZu/dSR7F5L3RDYe1lrYteU6xpFO/3q+d37wsQCkcnH/e
Nsm/YG0zDsxWrThNGuJl0To09gnM1FDRLd38YHPf+4DLo1/51Gp5oAdKeytZ6/ljU7ZtbFMxH7jU
3uCX318NnvKmXECiBgYZYtP3dFFrCLrGo8za3uiGw+q8R5/GMNpJ4ZRLuIkxGaeaR7fZpOGrF+ID
pwGkJekUU/edq3EnQtTpjkgg95bW8KiOlWzTORAb/7d5RtYhGkEMCWJk2tz2CSaOTLfDoLiFzcSa
SWGHa4GkWIDQz9zb/NaEjnlztnJme1ailPUTKi1FzDsx3hTPqCl2NPaKdb17efuhSM8KWbVkG8mX
66u7M/smWIzRhUlubzRx1rWOkYWyPm8SVEzif5xdW2+kuLr9RUjGGDCvUEXlnnQ6l05erO5Ot7kb
MMaYX39W7f0ymzOVSKWRRj2jGQp8+a7rW2ulzRdn/2gB/l/FDoOwm4sFAiaoYEQt7E4FIhEITz2K
cbwsMQUXTd01M/MXAcm/+92Ab+7YKuso0WHJcl3Qx3Vpd04Nt6IgB5nwLw7SqdXaXLQoxOxSPbIg
56a8GFZy35sOraCvuCtOPX5z1Rh0Jjvv6Fxs55Kbsm1AzMWFegotKCc+3+/jYvzbZmyc49DyoViT
gIHBgNNvzgr3Nyxd/0WWfWqrN3e5XDEC20c+mN6kvi01z5Xsd2VbPbp1TAPDvviZEx+xxZTVGOqg
c+AhwjIgZFOUrOm6qrMY5lmwhZPxLujAHxUxRIeF91NSzAylM0MGc9YObOFkA5gEMTKPl2+T6Il3
ZbmHXulZWqh49+Pd+IefWWsIzYfEB+4KMzvM1E+D6K54DxqiMDjPYmwlkYYpXFXQJjQHkxkDPyBU
Y6srVsUq3o1VC/bR85Zpc5ttOEFK1KwMdFXlhzCI/btWfWGRTliKeHONUXwDQ3dh/3tMCVEHQuZ8
gM52sH411XriKm/VkZTvT8qOlOZMy+qOBqWPWceR7qt6Brbv8yU69Rmbu0wHC0qxFretji0UgX/r
qDscv6Ioz92EzX1mZTSs3FiW86ZdDy30/L4XjYjPy0+DLYysBOdT0oNlK4+q4cZ28Ue4dued0i2E
LBoxhldRmFKwl70psA5CtbQY02RZvhpZPLHDW/QYGyoVJxLuRrj+Jhr9g63ZtZ7PIioG98Jx0/95
k1cQ7qqQsXyEwFmqQmTAYk6+quaeMNRbEJmcO93akmJjy+Jgiv6GOuS/bdLdHK30PI1fiYefOKNb
TJkpKmNjh2ssfe9ZdEeawBiw96VEJXmU41eE6yc8QrS50UbQ2EygVMnLMHht++ID8whfhBWnHr1x
yiKoZlBvhXDKhNQZY1BIBYHdV0ospzZic4cnvy1ruwwsH5LyDfLP93Z9qhN+a0Rl0hryn2eZii17
WLSA83XpF/i0pj0sTfwnIPJ9EsUHmM9+ff4TJ75kizKTEQJqevwSxEM3QeLnghYfnLDHY7O2OjdG
2oLNQEVuZ7C9hrkdAQgbBqiO8CaSu7EJivM89BZythQgIi7BdJj3zK17YeRHG9dF/vkynTAbWwox
KlSDIzSyvOziu9ryD3DV5kminz5//InTuhVVsmSeQPAFs6GsKVIjxzBbPPvVcP2pPT7+6j+MEgkL
n65egz1uyFtYQpN2fYo6PD4a1H2CUtTnH3FqjTa3uUdQlEDCmeVV0XwXIChMFUIY8Li9nvf8zaUD
g6rxSSACZFRgN1BC8QMG0G+buPmKre/UNmwcJ11sx3kMo0E6uqZuglpKT7q3z1//xMO3MDFTVr7f
6DXKiXHPpSza1B/PUvxiwZaDbK07aQnoRPIgJL+ET/9YzI1ln7/3iW3dso+BeUmUoPZlCNvdgc/q
lQ6NxACROmsmES+/8Zn1MMadZri4fDA/Wx5ktJzvRGPu5iI6Lyzd4sYGamar1YK4DtELSIrCp8Y/
s3KMW/q/18tAWUcFxcQgSQMSYOLy1RflkQ85b+r6C/tz4gqzzd0S3gTPoqAUCTZqcMO2Oed9nVE6
XCZe/ABRzx+fb/apQ7pxmxYsOPNRBCxnro53fJin3Rx/9XA/+A9+6V8S2a1K2lCXLQO7h4Tt8Wj8
u/XbqN5RbbnNNVSDHoBA8qDF0cZjJlBjcGmk3BqndpqWd98Q8jzFA8U/8wjNTRoss06xEuuUG550
U05l0+Zs7LHHfQusJ+MFmBjD3vwlHUStUwbtzRfXaXUDdlQQmAKTNKdgPo2uhlm4b/U6gPdH+Ujj
hzrSFwx94R2ojPAQCGWrH+DVDB8iHpAUbCtJnUYgqbpRSU1+UFqqCwvijUsaVWwAG3Non8ekp3d8
YP1Hhy/2duDlKmzaqKgKvknKQQOOgFdg0juU8/BbJ52RfziGc4tMtqUEib6tygaY+wksuZp4db+X
0WwOIwhRH9eg659aStrbgSX9Vdl1yzWm0v1fUd1NT+C5rMFqXrdBCjWeChzUoM0C0fYMQu06VhMI
UvuekdT2jhU7OYMJdUcx+J2SHlToYGyeqh+mMea7hJJMbiBWAUr7Bpy2aV2CSCpFV94D3TGdQVi9
RPOdrCa57oexmQAlbylb7/nIsL6eW5zN6rBenuQEjvWi5rMH2lgBbQ05V2XmNMKbF7ZCrzAVrY1+
cgyxXUceo+LddWBBv6UFa65RdkKfW1osbSYnFlyRxA+uSlLQXRv67AfxHR3yHnxUTy5I7LxruvWo
RQV6+MsSajVZlNTyWtEe9OnRVILWWwsNtRfZ6qLeS7QKm0f8d8JLMRHViuso1NAIrWY3pgQksS9K
+mgeOoboG0WkpWWZ77kufBnBbU7TYZET1jVqut2A+SOXJjYp4f3kOHzHTNVCUq342qbcj9kz83oa
ptZf+lvlDD+Uvo5lOi1ggUv1ECbf2koh5SH1hF3qwP9bZbXwhXssnbKPzuDFHPRQ1guKZRxuuULB
JqNLCfJ3OhrTpiRuNN2T0skPFVF+WcdU3DsOxeK8GfFX1pdgwEwNg/YsoR5kCrCq4KSulKGAgC2T
f9nNms57zAtVvz3toZBCdY+XVH7i/yRMsGeJqzmmzITBVRMl1XKxcEoJhn2DINgbHD4ATjC9wCBj
N5VQtRo9e19GDeiORcCb18Lr4uoiMY79GMZwuYA0oPzgGMXsHylqLI80rqwGT2FjyG81MA9c2YsG
ub9bPf534AH+OMhYZrwfxhvt43S1K/NuoWCo/jitzPsqxuamKkZ+sJBAk+kIVvUDnbBA6VhNIO0u
kyK8TliL87r2U3c1BS374AO8nBsZv3YdH3d+1yuRyWGyz7KCZLeUc/RrqqNSXvnl7B+MbI3ZWfCU
BNmsQI2XCgfxyrxeF7emiU74X28dGrNjtizabxAqwO4E+J+uFch/oApQlGCPxsAj2Ji7S7YqnaOw
G2CssCjEwQoEOaC1dy4t/bn93mobpiWvRZ+ywkzRVa904z9g9nas1xSySCwpd2hOjOVdz9pouJaD
Mn/bioJjvA6WsNi1FEp2aTDJ+d6HaAUYekTt1ktDoUCXRzax40G6FgzSAsi0qzKasFqBqpJ5B2p6
RL5rVU6Pw0Ail5VhN73IcIofAeqrn2dex92vnh+lwuOklfwQYyT+YlErh+xf4fxhzQhsyi1UVdZD
QaFMUKaGxqHInGvKPyBPgiBDkqgHM3jJQ4uL/ciLEKtYe8fjZ6u5/isUTCwhQQHyQSkgbArOOf4U
Oer/Am98dQCwUV+IIVY7ABcC+QK/HFQHbosZGMGYeuJWwK49rcHxzPRi7IK0sK5aL0fSzsuBVSPR
t+gEdMVORxEddsUIMqM2Q52ye/FMR5Y/dWmDe+vsFOa0gwTkQc58vuMytE8oYg9RCq7s6R5EdVGZ
ARhVHTUHeOdAvI/DQULfS7KW1vQ7BnfnGVT2VI8gbNbJTQK6kstoVdO7IWWbo0Skxl0SSk1TAVKp
165cw35voe6AmfZee95zmVTa3AeTD4p/hbo2yUg7jjftEE7JLtLJZG9BIRHeYmSdP7t6dW8Gfu8A
9ekoY1D0AI96vzQPUJCgtwyMMo9eOIM7vu5I8VRLBv57Ww5vEbD23+C67I4635vScZXLE8j1wzKN
4pbMu9oLoDSxMLXWd1auCvzy3FRkfaJNJ6IBxkgcf0r6VfebRR68Z+wWyDpj9jTEizge3KO05rUp
DZT3SKNGkEvtxXYCA4bXDYD32wUKIqoP4AmVnv3iNpKDBfCfULI3lcdhS4FVvq39AKVMCkZ+fdEn
GO6A6ogqXqEG2XTmgiWjK98QY/oybVq0ry8Nn/v4sY97UPrXEngUIgBOSWkRDrg1sa6fOzbQu7po
m4cK0lPPxmId9l1Z+MsvFyb02o4WkiSgUO+NTQsyTO2bxOnxnwef463UMkR/ULcf/3gCN5uwiH/w
I898Cgrlfo/QBRpdEtnRtQAxDraMzsWOUW++i2jg4lSRCoIjeuj95JopA40AiumeaSfk7D26yoTD
9Vi76F2HXgkZwQ6E9L1ZzUeUuA5aedWQpBqc1y6LUWZx+eJH9BqKB95bWUEyIGvBuj9e837Ey0d0
VjfTQMxHL1tHs5D0VZ0hlFoJKFBhDiEV094r5Q01Zl4dhWIFZ9A4GODW/AzrbkU2UBE82nWBM4pA
wx8iyNbRTzcr8z3WOHOAy7D6SHNfXXrwbZdWMf0zDIEYyazg1Q5KJYAf92uIOca+NcmuiJMo75Oh
IVAQEeC4pqVVN2pU8J5JUsBVy4QEYMdh7Xfmj92Sgo8wAjwNtQYPei2tjP5YASOCEFLoW+g3B4/O
MfXXQdrtECzKW/JoWiJ9vbrVHBzoH5fUBlLLdI2PA8l8otE7KYqhv2Zzg32zBtIyGVRCBIaKR9pE
5ChPDq1RQKUwkyrTxZRYdZiQuruFSeK6SeemI2TnldD8qNKkgSG/hTyGhPYbiDhp6sdFvdzNSSSb
/YRXXHcr6SJo8/jQHbPLOH+rp2AluxWNPQ1Jiki/1OsM9lsFA45ZAGgY7+tw9ussSfoqUzNhud9B
xSes1/YO877NDfqzZWbbCEIhFfFABiuDSpcZxkUG7wJiOVylAHVAPGVG9RuyDVjVoyDEEtBdxzvR
7EeaDPSyiyE8hKkh9wY4qXtVYQVeBlmZYSfhHFmRClBCNjto0Aw5Vs67hgJhslxHsJBeFi0OIfiA
BsQ9LYAQBvbFl/XeQBwBaysjOLdiuaYmcG8i6ZqPHnpGD1rb7qoBGe/Nwgv/alBVX2QwotUtH5vm
IfFsoPcJWYdgNyPyfLAQLGBp0EDyaTeH1i1ZFzj1LssII5nJWCPymc1SFGDBC2A0yciwGDG05Nq0
HDz5pqGK5h0IjyVLeTvL56nwi8eoEvU3CC5VJhuCFTV0ghwGfKdgXpx3QGtXextGfZ9p4P5+0n42
bxHkgn9yovq7QRi4UDkQGBbd2EXlk6PNK4Lx9efghi7OSt9DoGjgyK+oICHehHjjirzieJC4N7bD
PcfAx5DO4VB8o3VRPlTymMjUAya2MuXPvMvQUILpK5H7hBdgRILkj4uAyU07BJnvw1JFP1k32udQ
tENeD97yk0JE4KMFjVseBarMB14gNi5W9QztC4hNxCDzXSCu9FYWcf0NybIEN0Zin7Sk4YRjwiWk
UExEIL62Yq3xNAToLplwQ+p2eSmbVt6rbl5+IaEJQIXOa6QULfPEq4x8/yckT5fkIgoQAWdiqEpE
NbpHZ9+grIOPqWj1u9B41aOg9mVVW4JAtK/gW908X2FYyOZRxKZXjlmtF9MjDay19a4ZcrcLf6ja
Ox7K6rsEUsztRiSwGYoX5ruFztHORD32rJvlJUBMHAiyKbyNS8ClMjcs85VuMcML+YRuV0I9IiXM
il25dBgvL3opr8fAigUMVoH/UqB+ifmt2t4Wlq5lNgbosyh0TZ/6FXPunMLgHbvau4hP+N91QJIK
kmgrvQNrNWIkUGtED8y0sDKW9OtBWErt3nRa33FrlipHARCACpLEfWYCiLdBQASXPuzX9hZDmFh0
qHuSi7oblheBIYtLCLyFO9dL9rh6yXw7QB7gZqBqwBDoUmfl3KzfAFCdUgNVnnd/JOIgDMVqixgV
hFIwtRtMZ17JMTYSoIrZyYjEj6zv6t+Rm9okKyZ/uAxBT3ClBtVdjUS5V4o9vYVG6noN7IG4NxGr
9pOGGUJpqNrJvusgvKIhNgKabmh7WcTapen1Al8n1mbPiGveAEyh1W5cYDJ2EJQvMwWM39WAOdlb
VIxx3Iwj0PJuO9gHFSKprSO1vCTQxkEBOWiwfkt9NNCBNj6q763JW4D2D2AAwnRg13e4jmVEUh/x
/oMcQDuPThKKJxiXv3SBbEqomFmHr0U5LhOU8whpFQUFjJvo/GOIB/OhbKsRgktQ7tU9zhhzcDs7
TuL+FmSi88PAo3eqpEF/oRHywijVIo1e4uAet7NKUrDp8b9t3+pvkM5obuCRg5vIhfPlhOvzfWYS
5hkdtSLYlX0I4B5LAJsa09YLAw1p4MIz4QHpEvFA6wquHQLtElIGT3XhPPDhFBUpLzp/iLr3iaHs
dJCeBxJCBHc2Bth5bZBtRNPElh1fJPlRo0lxqQU5yoKFtPpFie7g0tbZf5x8QZYUuk03joyJRoUS
kj7HOGsJcgPRLf6duGn0kCwP8IVMtZNtU5QyGEzEKprXdoGC+V9j/VrvoKeF/O6YDFUpNeCnvQD7
KNdXQUdx2RIyLmxXFYkWKHVzbNQAvit2JZSPXIUC8i/+CDCshAcIvxQRZMMhoHYRrF2ldp4yQXcl
aykuPP/Y4sdQWZnLeu6P0WSIWFtrYorvNSJRpKVNh9G27xBnKkooeVmReH91N8/FvmR+jTM6IfGA
SI4tg5cQ/LlXrCPwjUhHgTdSscAyCVdU0UNLJ4ReML0mhBxoAAqHiASh3UHrj35jqo6jn8HiIW3O
sPyIuahCXnS9ltAie0B0kcQRHKivnue5llAIjCCSdQV2IJA3auUjoOF1ZxQkTan1biNdj6hXtTj4
UNQjY3xhuT/FVyDvGPkzBOyOtrKQFFjA9pjuRw1cuxQLVkAsiIhzgVPRpDDeFmvnt0g9RRxbzLD0
Sd29gl9Q9bcJuE4fSXcMzkkne4rRoA6HWxeT9XLugc91Z13tvpdrgLA/otBA3UdQwWrwrKApDwwx
ywiMCAfPZZfgeKdBVzSPbkKI8wbWo5U/tGPY/aRJhesAUUL43bKA/EbeRhNExmoJ83nXQgu1uVz8
DhKCyxTRW6iMNfMrrlNb7FtNMK2Ee4Yw2GloMEFoDkIuh86q6MH18ypSRBvTi4DSESIWjC4i3ygV
uO28aIJkVjr0FtqCiDx7uQiIe1l6wdC71Lu2rWf7jsGSaM4wWKJ+U2hY+T+hImTZNWuDAlBuEVB0
or3LdUaKd6lB3N7vHHSvUP7zC3IZIdelKcrWHoL+iR8U5XaHOHMhH6adYgX2HA6zITAW3mRVQBGe
TiOqAKlaJ96B6SLiTWaTcUVwNBN9p03VvzAwp5sdD2GYuRmtenQl4U8i6XlWIsE+EFGSi1LV0WVd
WaimtUaiUiRENM77BlJ2977wmmJfLZ380N4QAlxfLgtProZ1djvTNeMeWQZuIK9DJKSzcXWmMcl0
EyY9bt7x3BSXYgLEEXexnvy9XWEN4RxXFB2oGKYnOar1w4IC8SVmdtoBn25uINop84mX/jdMIQ/9
FcY39B2GLsI7ERlMrbrZX+SOlEl7iBGVBikPwiBjHXybWGB0UlGHU501MVjdi0oeSwM8asfq2iD0
bg7cJ7CiekHdEHlKe1sn9ZKkZu1NudchglINq13mLdqiD8h1wztgkvmljNVvmA1kAz73FLKvUY8Q
Uqx8ZGORJzAwGEciRbMBXyYMbj5lS3hbEjA6En/ge7KQ5R3iZdVPsaCemqw6ulmJAtt9FQuSHcUR
JYzjEN0YStTvYh3Jjb903noRoFb9m/ccqRNmJ26aZnZ5wuIShNaGNbgFNGRNCn5VPV8zZ4pDaaiE
FkAVoPa4+AeeqPWBqQIFKAH5K5fpho8/SDux/dAcFR0iUH8/FxOKlqiYxuEzA3/jleMzARqAzlfK
61Dq5RAiup4cCgB8aOYLTx0jEFDN6xwzxNUFnHh/Nw1VEqZynrxryKkBkgWdHORoEvbgqeuxxwmq
m3tYo/mbgCmPDsU04NA10hxXEk7Z6+MCXbJZZZqj+pTaVQbDwbVF8kExyf3AR8iOMcuQ0kaoPo5j
W/0Qa+S/m75Dgo9yPvJk+D93hXoF8DXSjSh4DCHYCVMGgYncn3X8JhPAbgWbECcgH3npo27tECsI
9J8QaNh73HF576m+fyp5KSFpt4gi7Ugg7S9fSlAPBIhWnqck1LeUxeKVA3GQRRhYFAg8CRoIgonu
IKZ5hVYChdShPtbXMREdqMxMAcyvCaCawqA7kC6AEHyLQ1d3GVBTIAdJiESkHUyQFEQYX3vgOY0S
nOkh8csmhS4ufceQe/FqeDzKjHrogqeLRtbGagtar1C17a5bjc/TmaL0va9dRSCBii5qj6qXDud8
QRUza81aUwjLNVbtw7iu3E27VKOXQTsgHncgCvObHE2U5XtE6ni85LOz9VONu+1dDoBIo1ZmSfJi
w3oG+QCYOeu30uu8vPZ7aEkuTd3eHUVhHiCsHOxsUyLvnwI33ZcSMHYMpoKuBEJW9e+lZDiqhrp9
4cpG7YoEOYQ2ZZ0bgwnvtAx9/kwnG0F0HuUwFJlNAknMKuiLb7CVatqvy2rIXkxUuQuBeG6FGx9n
2NtgRSZd73vq4vAp1L4cLuHkS3PZQYK7O1anFwGjMbPnqash8+hhNp1nFe3xrmjwoBLT+TFse5ew
4F76KNhowRBTDzFv9yOHKmaqJvwNRLGd3Lcj8m/cpGP5KHIQtZPruFZ/dbP6Muu5RSaMwpyvf3Iz
aejcS3Ptgmp407SHs217h3w57CvzapZQI+OZzEe7sOV3KURzp1cUcZflyNGMt6vxBR7J1IpC0uJb
lXmOJ+S+IN4U3KAsWd4Nih6tkLdUB3mU5/UJ/lSrVj+MzuIkxn70Dsob+PrKlslHAYBsrlDbvLXV
MaQIWPvsacSdUP4z/Brn1mbgCi0gzArR3L9dg3pDhlor2jHwPOodBh9xzRCa5smDQKuGbCR6bmrs
ULsbrUavKVSDudERT3jmjEGlRUF/aj/UHlIdVSvyaCTkNTvbVT8CNtI72peRzBrt+d8hcoqLWKy2
gyAMAjcDGakpfgMXPjg5jxWbSmNcMXDfMJKBInPLQ3JpQuW/CPCrvh+nkh+twXhhO0hVQ0UVi3TR
tSg6FoONGpQJuwnKicsUkOkyIdBMCnfD6uI3cIDCr1GIn7RI+Og8II4OOFYIGeCONlOJwN4f4/Ga
Seg3Qo4arQiGdn+xq0sKkmjXBnANPSxiaroeKpPSY+u1B8ZqtkNlygNfTBiBhWEW1V8o7MoXh5Ey
ZK7QWQbEEcHX20jgVCHJRocbGSOLvXBFW120TEDCdhHhJRpDoIsdRNzem2oO2hxSkmW19+KOzwc0
RJAd9e2xP3deI3cDltBr5VYbAizRxgr9NcwATWv51dTIv06eomO/wUmQRBNEIJrlDSRW0yBu8hol
POQ7eRsGcVpXc+4BTX/Wl2xpPGyiZ9dWwQglZ2Sm6EUF1r01JkYy/vkPnAC7bck8WOd1Blsf5phe
+4s8eGc9/YMZfvF1+/5EW31L54EEACjSGlLEWoCKjER9Nk9fzguewAZs6TvGJFpltegwB4TovTV1
Tldge1ozyzSO3E8bl2fuxBEh8g8ckS4gc9HLIsxB+bqrhX6NJ/bFGM8JkMmWtcMRM5TzkjAIjAD7
0R5dDHzJhCYMgCDn4ZO2xB0t1G2bfgZIBq0yA+0NeH3o/opDckSjnXeUNvAJZTT051oS5G6BDWmT
9u2I7EUP8to35vvnv3HqLG1utiulqKYeN7tc4zjVBClA1JIv2FNOPXxzs2doEVsULFmO/G7KVDJ2
V+WIks1Zr77l7GgJ+uq+v4Q5keWFWBA4Lh0K/p8//MQR2rJ1YJE1akdBlAtUIlKVYBJGe9OPXkTr
F3DME4uzpewgGBmM9cSi3CVJk9Z2rrOgq54/f/0TVmir24Six7gQjtdX1EcSCg1jA5Bn4ljaT4V3
nlfY0nTovuZNp9C+LLX4CWUHlYYNOXMCY0vKATHrLuoBAMAsoXs283F3l+GrebZTu7sBQLVmaBmJ
MPF0nL+oRdXtUDOZoWltuv15G7C5uy7RMZVq/O/rc1i2IzK8NOqmL5Q4zwTRzd21umW9a+EH6vY4
VJVgjZw1a+Y1KHOf9xmbG6yhBR1WngqP/c+H2S27caw/GNCqCJm+GvM+4XG2tBxCQ4BUDHMAFcDm
kXY047F4EZhdmdenHpb8i9U6cd+2/Bw147wqMQCbCzZ7f8I66X5DGvgrfu4TJ2pLzqGLuQD65bhQ
iUO3qrs5Dp114fzw+T6cevkNqpEizB8dgcqzhvx0OhC4ZJQxf5338OM3/cMTi8AhC29xG8owabIa
tf2df3T65z39+En/eLpupWmiCk8nevkme8wwxGPy1fjLqWXfXOQymYrVFDrIB+BToHWeTNkAPOYy
4A+fv/6p00n/9/XtXEGgsnFhPkb2eg1Q5oEfJkmSxRhFarwzwcL/Idb+xyoFkZKWg/Mj1y0ARGhD
DKCA0189/dQyba5xOfYhUJUu+Y8xPQLOoQHxOqlz93hLMlE28YxSzMpzZIM/MEbSoAkRf8XUcMKX
kQ3JhEM5sZClj4d37Y0rh5voGAn1SOxb8u3zTT6xPluppbKVieOAUuaokTY7AGFtWosgydCS+QqX
fOIGk80NZjMxMcq6mP6u0aNxY6nTgo3n8KNBPHNzg1GZrjC5XgFWFXDUlAmG2YoLVXYPX8NtT2Rp
ZHON0QBFfxAEQRialt6D4P0N8bqHImAffdLtiKxQkRNf3LlTa7W51bBsKLPqER5G+mVxgQaTzteo
fvp8s089fXOj5eQ6P2hijsTDHcGIDRS2UIfMz3v6xilXU+X5A1vw7v5Yz/t+SGKIIJH3z59+whpt
9ZaoBmjCdBxjHW3L87g034PFPPdjsEfx7L0J4i/8zb8T+jOg5f7X7JVUFfUYevihGTxcunYHO7V5
P/h//vtj/Y0N7I6v1X2Ai7i2Z4010K0EU1sNqBc2IYcb1cmVmdET9l39lTDSv+883coulZHoVwuK
+pwmaOOiLRTvemnK3ed7c+rpmxvOHeo5nsYNL8n0y3ro9/v8zLEAupVaElUV9iA1D/JqmOvU56aB
DCt7lEUQwOPZsw4vaLL+d9fDro/UyqY4D+ruORpgBoE7Ws+61TTZ3GouyWQTL8TUAZlC9IeQL8z2
vAk9mmwudbRO1TppGeXlEj+VGJzMVgsgzXk7u7nTyoaouAvDcnSkWFoCVH+27aZb+aQKbaN2hWQ7
+rCAlpdje5iGrgTIgF7F6Jt9EYUdD+H/H5WgW/oLlMNjAN4FA/w+eB2OUfWxljASuysW+nrWMm0Z
MAhapCIxLYBAAIjtEVDaQ1B/+QUnrhc/msR/REhV0M4DG1aNdeqmhyVYlxs6quoLD3rq6ZvLK6aB
A89n8PTBD16pG8fr2QMu4LyV2fhn4sgi1azwdG7UdInWXLkzoSAvnz/+370C3bJesMp6K9rJKGqu
iTzyzKudC4cw6wb1K2Hapj7tv0qdTy3U5hZbdDqBoGP4LQkaPLBbcxCt1+zp8y85dUw317hpyqnQ
aH/Bezb8TwwYWrbUARDN0XvkBV840X8PZehWS2ki0N9LIu/4I3Nd7ymoZ9CtFHcAt0mA0SeVURT+
WVOf59S26krAvKgGv9cjdAKMKivdCsSUbobd52t2Yke2TBjLENB66qYBqElIArDUm/QIhPxS9M/n
/cAmAOfzEEc11FmLdKLIDdHlBCq+W78oEv674DGjWzIMcMkiAR2Pe16GZo9uUdZanmufXcdF+5Ag
0pzdLe+ja4wmnVV7A4Duf20J9SEC6whwogAHQBqtrDATEoRu//l6nThfW3YMMY9IuHiHp0sKUJnv
/cKF2XlLf+1D6BYoJXoA2ObH5z92aveP//4fZrGM1Rx7VT1+kNYsUNKFlxrQYL847+mb284GDBA0
8zx+dMnMs9lXvzDLGpx5cDeXHeiiotU1Hz70bH8wDjxdlQBr9PmbH03rvzi8eOOzURoD1jXwvd/l
BPW7yrTedRzX4qLoafJVkHx80X/7jU1a3Yxu8AbCJWZKrP/XiyEReeSIHMJjeUaNNqUVCtKOTXvL
IblVBK/J2i+wxuosEhy6Jc+YqzqxDgMif4/uJQN+DliTqv5K3PWEW9nyZ6gFwwgkpOVvDFT+H3Pf
1hy3rWz9V1J5Zw4AAgRx6mQ/cGY0M7pYI9mybL+wZFnm/QbeQP76s6hkny3RGvHLPH1VqSS2bBIE
0I1G9+q11ikyKtgKH1Cy+TTxQyx/xLHXzA72pO2VsoHP+tlG9X6w2o/Ecq+iod1NXni0gnJhRxyx
lDmbBmTEQ9SE9PDdkCFAFV8h9tHOaYyPbM6mkRZ8jIYm4Y/16J9Rh2+QSUCLQhJeO0KdRqnK5kwa
JRmcCNQr4ntKAEPvdf4IsoX4JHOk8xSmrW1bpGNoNsNwPeb70V7YpG9bIp0zCw+cdBGRY79BTyy6
Rb2q2Mt6Sdfu7UWFQutr99eEfmwB5N9vAhl2hyIfPtqA6y2IYR0b+fTSF75Vmt6GoE5kNll5SKxd
Et6m+e377unYuGeOtdM+4NEVHl3yy0Lc+u3Zac+dXNWLIVux6+f+6PYbp47WeQv96nTJXU9X/1+9
HZ2nKNEOmoYALfcbG/0LZ+Cy5yv0AQE/KlD8PEsDRtZ2mTuHpEwQF5Zqibfk2CrMvCyNLZFwH0vs
29nHAomBtSMdvmaGLyzz2w6IzrOXlkFXrRsWeEGt7dVQ1F99RCJrysPxvBn8eh2gEe6kyIPOk5k+
kJ4oPCm8y/1QN9duuD1p3ecZTFJXgJu1Vr/J62hrxeUWuNqFLXVk/ueZy8RG066V4tGU/3QA/G0r
r01Pil7oPHEJRJdfcIntCkKUn5Ux5kdG6Pj9/Tl5e+DEnUV5QtEEuNeh37jiwq2/ieGb6356/9Fv
my+Qha/NrEhrRbKKdpu82QHvRIYf7z/32JCn970w3xJyLJl2oADaxvumfYrValyiRjw25JnHATLe
+E4KFFs8gkH1zF/isnt7yHSeGLbQcl+1UDrbGHKZsfta3aFle/X+dLw9ZvCxvJ6OiHSVP7Ck3+gw
+ilbNXqNShZAIseePfOUgI/nRR0bjNsHgjY8pHQhZj7mTmaRZ1uIkLk6MBsUF9FkseLRo8guivxL
HhSb9+dl2sFvuOJ5Gjit0yQyPcaOLko0hJ/T4SvY6Ft2WvCMatbreR81ehZjENhs0HhwZse9R2wz
CYd57w//7akn8yxvkVQR+h3kZPXoYS4NYMpiYVXf3o3oaXo9csc1NEPHVLcx7o8k/MGcJ4cu5dDe
XliiZv5kgPr4gL67ftNYVxBt9VILxJbDQSHFBZGgBW97bG6mD3vhAYwVhq1KQZhAarkpSiyp7sfT
7InM87tl20n0E+ILeJnwA2vqfts0sl8ixj42+TNzNegjwUrCK5Z8XAFBs+1CXH+EvbDrj83/zGKB
V5cto32/qYqLzv800nRVV1eZe44S4fr9nXnsFTPbLZ2xVKKd/Hp5k6Rbo3JP8Ym8yQI4Z4E+6Ngs
zeIZ9MuzvBDw8TL4UNRilYVbcLgsfMCRh8/zvLQb42TABXTTuuHVmCbbJHX3vVsumNfbjgd02K93
J/R4ISMWYHequDozaBBAt6gHS14H+UkyJxwdsq9fEeZlIDsbqxyR80QFSIQv6aweG/xs/wBcTPvQ
YOJH+aDiy3z4HuZPIGt4f+scm/nZ1lFsJD3L4DPH3qzLHhk4F2yKtVnY/Ef8wjyJaBmRDrEDgvzB
t0BSajfQIkupeTxp8PMcIg81mBGmPdnpq6DiXqgu/eL+tGfP9owGXr+gJQIPDtZqFK7WAJav3eY0
3m0IQ73eL8oy6LxFCWxD5S50kZ9YOMaPrOc8Rzi4Tkl4jufKNLxDNnqTdfllweMFL3BkPedJQpYC
BwZKxm5DneBSAleOnsaH9yf82KOn339xhAxlFZhejXg0AiYmfC8w+cLpdGxSZh6+RGuNrcsIaxmY
dUvr78447pXhC7ngY4+fWWgBaDMa+Gm/YfxrQx8y/tQCQ//+rNBj0zIzUJ4FhIyNb/0YMlR/AdT+
HJcu86DScYFOdUhoWGIf1cXXHJKCK9WPzjlyGfIZDotCysGYYol59dhIZicAyhqyUob0m7LU6O0D
fxSooN//yiMzOM8IWuDV6bpp7WO0XjCnWmdJAVSLPM3JzVOCZnTynKddj9a/+A6qSq6nEvm1qOkS
7eORqZkz6voOqtodx/klyQ/ZREC2L2WKjs3MdCq8sIqKWZkS020QfXje6INpIvdEfHh/2o8cLfPs
nxoDqGkzWLOy1TnaxbfgG9lGYXeZ9v5CGu3YzEy//3L8EDCxqr7BbbbnCDvZvWjcm/dHf+zRM6tG
rD9EhcGRSxu6LhXEKE2wMDHHZn1m0ZAC6M1g991msM9NSD27umzN99OGPTPogaMhwWqn+73bXdUi
exiVvxDnHJuRmYUSge7+jOIwH5yzrvyYdD9PGvKcIHdUzDJ2h+dStW2T70O/BKI9MuA5Ja6Ih9Zy
bTyY6DMdXbfFQr7qyMae8+Byw+LcHeDwJaeWpzkCVVM731xN0x36ktJP78/LkW0yZ8Q10EH0hwHD
b9hnP7lgIwh4qtPijzkdLhW5UKSB4ejORre22PSKXvmLqaBjQ59W5IVdRg5YyFjdZo+8i8H+xLPH
KCl7T1RLsIpjL5hZp2qDtLWny76qrpwyR41/w5oF85xisF8TCSjmvB68rNBlmjg4iUCgckbbvAcN
ow+ygrpFO3B31rXR1y4GLc37q3xsM80MVnSyLphBBhmwcjTyGxFXxqv6guxBrGXOlN+eGo2LmQGD
6IXaPa37TShqTzC1rXmzalS68CVHzG1OvztodJ1TgWgc/AVnKDSiRSSwTnNrc/pd1BTDid8HFwn3
Kq/vWXL3/uwf2Udz6t0qiEMQicDLu611PhggBdwuWHVh/uO050+r/sIQTDZCeXGAnXUudPhAc+e4
eiULZyFLf2zKp8968fiCNaopHExLnxcb3FXQrETP3h/5sUdPv//i0dpBlREcrP0maaUXSgvN19o7
7dEz421wRxZdjYiWuoNX6X6NxuXVaY+e2S5g3GmQ2YjFCl2BXaEbGOovIVuICY7Y6lypHS2GPShz
HUx30F/2UGt3w2HrdHTdAeu78AVvV5TIvPPTajqK5lnsyNy9sqExX9uPOjzX8jO1K6/sL8jSEXAE
Y0J+afuM3FHzxARPYQhqUzRcreogAJNZGeZeDgXPXZyAsqAs2Krz0eqFgsdpVVUy7wfVfsZZTvCN
lT5z8tv0xDTJvAnUd5oylQ6ey514xWm5Mzlbv7+xjjiKeQvoAPB4wX1sLFvvenWp+0fqLt3Cjpia
PbNiJPRB1K9aOCGJ/vkuKisvofXH9wf+LP75xnE2b/yM02qs+gDHmW6tR1bYqzhsvbptHhrHrIXf
omRegO3DWTW413PdxKu2dRburkcMZt4QOiQoGubozNkIEDe50j6gqdlr/GSXjUvKPscmb2bxqq1i
sKliYaqs36aMeKIdTvNT9uxoBovOaED9g6ybfe4gATTx/L2/KMcGPTuJm85lkLpDlG7VN379xV/C
vhyZ73n7ZxLzzq5H7CRwbdxZPjnk6VoaL3br0+LGeQtozdManE2IViZ6ZHEAwbEOFu5yRyxs3vsp
S1fy3I2yR9AaggSN4SVVr6N11jkn+p15B2hfJS26k7AdpRVu3TheBbk6cfQzG3aEndhhBAvqADYd
2w/QUvKUWIhIjy3rtI1enMUhyLxBZIJlpTFoVs77/lM45GAceTppNzL79eNzxeKM+Ajc/OKitr5J
vjDsYys6M81KgWpRwc9vInAh1QEI50HPlC7lIo9Nysw6CYiNqmq66Srnu7Lu0Mzl5V0KstSH02Zl
ZqMBaWvQ5cD6e3rFkXPPyWmgKzJv7hQQlR4SjifDGZZVNoLrRZ8mlUfmHZ2hrhHTNpiVJK29rtzl
0f0QnpYAmIOhuiCHsMZ0kpR6z7NLh27en+kj+2QOhhLIKkfSgr0re2PF10N1Ey45lSOOdg6FyoAE
BIWX32x8C+Qr0ID5gk6xpdrnkR34nFR9YZag4Q6BV4JZhnYQg+MV/VI+dUCpHQhwL3G9pIV0bH5m
9hmzmkCKJWo3qi53kpb7DkLx5UAWkvrH5mhmpmhhc4iJZLMpRLsfY1Dugsnr/ZU99uiZjaIYHA9D
hxlilgTQ19+g8HlScwJ5jmpfTH4ScvBO+kG78Xvw/gOI2UVLsMUjo55jn0yd2JgR7HO/TSbCWFC7
WLqsF+bkWEA2hzs1BdQy2IiIBdy0DZR6I3EZQvXlAL7zq4HndMXC/q4pqVgXvSNAOQwZiXggYDkF
Sdppa05ma64CEFOBIxQlUbov/Cu7O/G5swUnhpdUR26zCTVYUSMQ0El3fdJemuM7wESHVj5wqG6E
699T3Ks9JPW/nPbseb0sAQUwk7jsDoNdXpSNoV9Ki9PTylpzsJj2c2F6p8DIofYplVmlLV8IUY+4
hjlWrO+1patmukr34mtaD7s4QloHiganzctkIS+MzNVCAEqPx0v/mitnFZjkxNWc+bSk6wDcLWBj
qhzHTQ5LXqs6Mwvb8M1pgVz4DKuDPhKYjmu1m3EIwI77IafQwvi7aPJfj+a/g6fi8Nfdqf7X/+DX
j0WJ7uMgbGa//NenIsM//zP9nf/7M6//xr+2T8WHh+ypnv+hV38Hz/37veuH5uHVLwCXi5rhpn3S
w+1T3abN8/MxwulP/r/+8Len56d8GsqnP39/LNq8mZ4WgKzz979/tP/x5++TsNJ/vXz83z+bxv/n
7+unDJSOD030+NvtU9l+T/E/xc/fmvDpt1UBnNb8SU8PdfPn7zb9A73XAsBC4dpM0KlLs3+afkLZ
HwzFQqUk3ClDYyVWKS/Qwfzn7+IPCOEpdJwCzu1wFxWR33+Dqsj0I+iA/wH2bKQrHNelgL8hP/vv
Ib9as/+s4W95mx3Q2d3U+ERn2mn/uRcLR6LhFOBYPNEmHE+d7RXwe3cWtIZCj/HQKrcg2xvK4mdo
0OFzMcaVZZ1Lq4sew8ZUxSOnlcjPiyhTDwM0hdpdJ3sRgbawi2sJGleHZgSEr4APUbGKKj/iAASD
06m8BN8Jz68FCerkcox81X/TdqHjB9NElHkQfKitn6FlgXlvRcFV0l0Omo3JrobwfQj1msSMGTTB
WJNkFVg1i6KrvTiwJDn4tV1Ag6YADbzx0iFhOcjM0SlkVqIKSrvYonNIQMqKM9rYHXKyNUQ/E3AI
VgcD+uX8vg1ZLyxQ6HfC9cA1Kcv+KUmSTrtez5MKxOBlV7tZsJI0d9CLQtDkrmvPEpUNOvu+ChzQ
B1oWaQNQ2JmWJNSjYFw0GiJGHAT5XlyDnE55ecpU8AA+vww9tFblQCDKA+NczwYgGGXCn0D1nbuH
HITTI/MUDdE07uWxkzqD10HALM/B+oyK3IeuLUPzA54J7ILgwAOd5m0YgXXwsi9BssdBAhkMBnjO
nPMfwunAMjkwkIA/dpVjO9GmwanufpMdacpHY7ljW28ouG/8TROCV/YzL0wzXici6tRlEjhFf9+h
PxrMeMASkwTkgNCFfvTRciAea7TlAfMWOYUFkYMGqLobv+0nWjCftkUeerHD6LhRRUbpVzk2Y669
IRuQzBsFyJkvg5wnzRfQP9XBOqmKbKtsMBEfVAHBB+hY5Raj/BLiWEN7WSZDJre9O0bQcQoi6Hh4
pAXV9W50g8K+4OnYjjvRQ8viS+8DL8c8Xtqg4fWsKCbplo9uUqSbRLp1sIuHkGBntbEuzyTopOWG
U8eVO9rarrWtmkD5UMCmaXMR0LRkF4hpdVGtFagms42bqCY/QDPBgF8SrPfpFmwj+P51p8o6vEvK
LhDXVsQjCqJ7MJAU+yCEcrTwxqqyk28mJro+B1Vj1f3UICuUXzJYZX1R2n1KS4SenCjmtVSP1WVY
RxyLjqSkyCG4xWW1ochLtjeVytp4BzSChsJHKn0HjAU+wQwTbrYWksv6XIKIW3xrGsDYz0DE36t0
bXLbYRvbxsFw34SgLz9YSsgA8PnWAt1oCHZRn08KD6MnMiM3Tp4B4Al6BwQa3KfXYuhTcQHZix+M
WFl2UeXgJtwbF0joNWi3Bd8rpPtDoNixB5qVy8a8hXBFYyl1TbWBKFLHIhPfQWGx71cFBHJAIR+1
YAWlAQBkHeyZNf55mPaROXe4L/N2xX20Qm9SrisF8uOuyS/Ri6nyDbSnqOpXENOw/BUBkXT+cYj8
xA09xTLGlRdXlQVhtlTbkHFmgQnkNuyIH4JyLCMiuiY18/tdmYu2QzuEVZsVWtzT5GfbjA7ZCCgZ
BaCL7Vwtv9egVC2g0AzjbEFBW4J6vFtRywIJMLgO6gZswhRapokXwmLbYoXoVpaPGTqVCuCEIObW
epJ3rbxowHKc3BqVkh70xAGIxT+N4JcGJXtNh6pGOyDUNtwNNl7onDV+NfQPcYuyUr+yCjhvKD75
IKWoPLdHIPUBwXBaQ/+nb0obFLPNAO0oXflg9k7KAiT8lp1bcYh2jDRKim3UJyq6A7O3jC6LOle5
8iBQGAg0TtTQ/7ivoBvJOzCBFZyiB79z8F5o1dRhAVoJmjHne2jTYuzwKWXg1OBcRj64gE+IoDLl
5VQ7aG3sh4xKiFSNWdYn6wwKDj4IzCZXoXcUIh5pt3LzUaGQWwZlBvGipsRuUyva+UQHaxB7DMPn
GLePuPBA2lsa9HWnkAhwtxotASLd0X7s0ZjrBJDVyj0DCXb9OR4h+fY1nyjlzxUb2q73dEq5u221
BNctyE6hvgcmX9qaGtOBDUECr4rLQZ07uESOOzwK/LmgzSLgwSeAMz1lo8rEuva7xD1YrG5SPTEH
+DeRk3WJ8poe7PtfAcsn1U6WdpncBKFs5U3bgEQcIEvA0zfC+NHOITxkOxTAymRtigDwGLeJA/em
oR2OlDU8/Nh4YRXp9qyOTANBTcfvqJWuW1fbFvxDr8LbGo3OEJ0Hc6zKUg/nt2/tgEatIKNjGstq
IaIyar0B3WtFxCqsEBFr9BdaLAYjJ+i9pTzvM9W47d53eWmqHAnwxqrPoTLn0IsI3cfQUAeBfRcZ
nJst+GNbEsjkp+pBsZN7iW0b8PJWcqLI6O24PM+rMiJbkda6P6/cKeyAMcu+A9nwRJJvJHL56swQ
O4IJDU3Ag93ARtdcjzTJneSM1pFWqxQHSbMNBZU4n/QgaLHJw9iyI09FEQ32uAgKV29NNxL9MFhN
zy4hGZFAnanNM3Ayy6SzDqRQPqC4jg2+yNgb0hycpBeGkbrcumlGWtujgeWzTQrUKxhwAXV2242N
UrzbPmLdaHxIIXzUPNogZstbSL7FdvWARl1GhMf7zHITD93TvP0GOTeckaCqhnzV46C6HgrJDDSw
KIk3rZ8UK9AaKvwKyMPEzlauZWc4wPC3qvBKC4aADKNzY7YvAIh2rsooMtnHHPvUgIvZqsZmBUrm
tdm4uBXcIe4pf+gQCktbaDui2QwyukRBygTcyMCCQ62yFOAqy8AxXRfRB9JbcUpXGgzaA05pHVXk
mybWxOIvFfVvdBxDeG3oQD+3I2nQJVCpJLm27wQ0exM80nF5fsm1S6gHlaFMpghVwiT+jt2lwTmV
Q/Wp/zYUugRLs7B1fOV0BuTkEFZh9iqL4PkfwAQ7QmqttX0J8a/I7r8YgwoqNNiAJShyEAdDFAtM
0RXR32BKJtwL5tT0vih8YPA8XSbR1OM99Nz90JV1n9Ur00PoJNSkzO8L6J8hjU9MNyRooIZKr7vP
fE3jVWagEgFhjMYt9oalCvBayuIaak9GxhB2wuP97qMgI2WWV7mk4xeizANxQUIrkRe6Z6ZYBSFU
ML04hwLOoSz7HE4xhoiQujGTwsAHaTHX+iD0UI4HHNxaVque520PwiPIY140ubFLxDW9nrjKMxPl
HwNV2slaYVu2O/ggaPScoRVLV+gQyFLzWEO9JP74fBX5R5exq+hRF3Xxs5lftV7dzq7Lp/xjo5+e
mquHcv4n/z+8lFGG5MzxW9n5Q/nw6hL3/Of/unsBbfGHwu1pAtL++87F/lAIcSSuPCCKxA//787F
xR/YrzBTIF6k/ddf+vvOxfgfhAtXgkqcAyMCMP4/uXI9czD+58Ylcd3jVIJT23YEZ44ksyRRmriF
G5qSfxprqCoN0c6mj0HWrm2BIwNZPCEuob1W8q/4dxR/apo7/E/XfCuyi9IFu3v4mckaJ6mBEtjZ
i7n7+3r48jr4OpX7PDTbQdTnonqLWHIOnE4IqzsE/u6nofkWZwNU1/IzPu6yhmQLiY/XqYl/v0kx
KqGkS+kcLeOCc3siz3c/hZMXsVFJg/bcLuKpWMgzPhfOZtPNEdniku1S4eA8eZ3E0YMKrBqqs5/G
hrXagzBDt7Yg2rATaQFK7wZXlMArVZ9fsjDUVyrh9gG09HJrDz1kTk3INmWbNBd2A07QLBhx/+QW
+TkhyJyzoEdbC6jEe/SFjAlYT0IQeeeQnEK5ajrbmbMOQTR+DjmlZkDwCCGmhRzPLI8q3WkbK1xQ
QFaJ/AKfl1MCJXyINHL/YIo0uks7Ul3gzvgDQRWEcTM79SyotVwWDeRjVu1YNwd7DLLLPk77cz2Y
JSjtbAfNRzMnIA1SzptKR+UNROSusJNJ+D21cAL7ZiEn9/Z3I7eimGTQCJyvK5XCtDyy41updOkh
erpy8vMQQdK2QkbDO4BKFwE4JGzvndhAX0CiN6gswyXUwgw7jvkHL7vr2Jh4+BsHC/B6f+F647TG
6vhh0FX3ASW56DvEByxIvBXtFjKbfIXKUXQFDQZxqNFuArnSatw2YIXYAJqNlpnBMdexDyn49215
Stq+2PfP41LMlQTEAzCxeTE8HywJicTePqB6tyIalMWD40BmhcuHqDfGY2OwUBh7842OTWBsCruR
ziwN2tPQnoHY4cEBUVWT8qtSh/dBQe914t8i3lviAf5lr2HmEfAqeGvOhOCTj3mRnu3hZ0doO7BD
1ENYNAv25Zh8J125DY1/d8JkAqjtOlQoTuc1YiYIhY5X1R4UGB1WYYTGd6gFdY805eOZnTWfCQrg
/6huPG0sCbVZMblIjo+bA5QsP1Ju4fTxTQtOd2haXUN28kAgl/3+p71GWj2/hkMQgmHFJKD0c9SQ
ahuUFZxa3wyTeEy0TwHVg4ACZKwPxv8Y5587urBPkL2c7Uz56o3Tz1+sWxy3fZhBmvamBMFyBjnC
Juk9A0W8fjzUdopLzO37nzg7bKaZfPXCWY6zL2uSmzR1bu2qvkUvJf9IAw3BIr9ZaoJD/DD/NIEk
L7EZGuGwW2ZbshqcorFoUt5wLfhGy87a9CIkC6b93PLw2ralcNA4+ZxSBrPBzOfkpYBSsBtUNy1P
kgugr7+GSJCukSlrLnToRDta4igbctwl48GBlHGqgmGXItd4B6no+DZggTwDMWFy0VCj952TgiI6
NyG0gARC4bItbnsY+APSf+2XCgJJV24TdbcZ7RWC3wyKK2EpV6MLVXIVUCgRxRCwwIW4hq9Lwbwb
xfiXVUKzA3q2u34ouv2I7BrQbgXuz22mcYmufth12a5D0iSfVRrlwOG19nlXEf+adF20BQZZ3kXQ
i1sRkrmbIhNyk6ER58odIHTJIm6v0L0Hh5ZX/EMgtNgXIWVfXJCp7lLbIiBySpvypsIlG6KPkH8L
dVBdgDt/+Ji3pb1Kicg3rI/a9djKJa6NX12TFBJhDYeQs+3yeSA14kLapkld3kRdGAB6hhCjsnHd
7MuHdFjiILQREf+y61wbiXzpCOGSOY1i1fW4tsikuIF0S7NxWF2tQFIBso/AfVJp62xllzlraGfq
XawI3eKyRq5ZUzVAcDr8wqmh/dwWgcIiVcnBGQK5N1DLAoF7zKYlZKsaEIXrPJLuPh04vzBuHX4Q
1GlXth2Wq7wFSFYHTQtxcyv5FHJ3XPU1c7Zun7Ot6DO5APj9dXpdRhwOG4DbImpObQFdsipRKqgx
vRyFAPtW52dWG2+FGh7fdx2/GjTOUG4zCjfMKf772lchtopHCs046LRW/paOsj9rUXxY8MHPKMS5
QSupuGAoE1Hqzl8jO+343M5vOGcMRe8hcFZUOpDUjaGhBmmpYoWjzgVFg5+tE1Xm29Bn1crJU7OF
ElZ/ZRLZfECEm9/ZRiFHZhkoskJqFDfbAjWdS+Yy61AVyX1PmnjjZ0WJR/viU+vkyXdwHYuNSmix
66GS4UF2eXgadF+taNSM3wNoe3lKknKH/HhxDyr5PloI5t6YZYHMtuuiPoVa2DyGjQSUOTPHjEiN
ka9B6F4FUEP8xwsJbzlFQ7h9IWM2OwOgGskyF3q6B427mWfZyVkgh2/vv+M5wnm9jHDJqKNNERBF
TDArpLc6Aqwxk/Et1EQTVB9Eg0SJM+wKkkJU+DYln5FkXqesBM413sGnno/+UkD6q21ImAXuA+D+
wo117no4VEshVRGJW14g9O2bXTh+K0O02Spy//7n/ho5IMZDfp/YU3zyy5siVQygI9XkBnkiFOcs
QGhY8wAv/LlQ7RZSiJdDjEwNRBj/6XZxUFLF9UoKsOU4zi836NIJ4iocy5sUNCN7yxnzWy30uHn/
836JGvAWnDHoLlQSIdg8vBQpug4NFDAR2PsbUBmhQBZfu235jxA8iL+m1zCElYi/bFwiZntmMJIh
3xiHN35ckLNIV/EBFJRLhHTPbTuvtub0GhvpXuBIGVIis+AcnR4O5Hu6/MDsAqSNkHNDxj7u1Sdc
8QEMu6wnEWi6b6zmypafxeBeZVJ7aWo822nOINbX0vpMZ/co1qyh+Ylb7hkJyzWueI4bH9gIBtkd
fi9lO9xpXKhwucJCbvMGf8Cyr6dSRcLilWvKM6joPnD5uXDuwPcL1oAIGWdQYCItn4f5Dk9K2M5J
7HMN6YfxPht2Ml1w6m+trASp03RpQ+F97m3bJkPs1BEF+YpKbiKDVmsXRIDbsGqXKHB+8WyYdgm3
jruDTW3qzBx75zcEIr2FPjCo5u6hQhTuUpbI1ftblU1ozPnqujb8jkIOgCC39fqYqmqc4X5SR7cF
qs0bPRprzWJUniyWBWvTQjuDnzU62U6xYOg2xd42pltDfo+tcsdxryPLBF8AzIwuLaf0PT2O/GIM
iEQCn/KNj4LLgnH94qUwL+6k8IZ/FIfvfz3gOLcaZkeuPIQdg5JbTm6hFrCDICfISjXOr/fn5xlD
+cv84PIG0ARey+a7HyIW+YDTzz+k0FYLvIK2FoQBQ/cWqfyfvOGhV0BN/ko7Oj2HWlx/baMO+TEV
EdTZUF/0epzA547dZD0UJSL/oqiT7Mv7Y3xrp2A2UBTCOcWRqJrNCJjIkxH6rjdpmH9wFP1UQ733
/Ve8NemY7ilmkqhpzJlAVA2OU53E7oEWkKZSqC/YxSGNELbHsIP33/XG5zgEMRpDVMOQTJwtsD+M
PE0Lmx+KTPc7jjIaRD25s3CVfMOSAZ7BQUsR/7JfToKxK+LCKgCbkIkAxqNCsq4LKgdYjdEsvOrN
D7KljZIUkZzP71wpq9QoU7yKVtZeV+F9p+1/7pew/DhycBGnICGeWXFRhSrKuOEHWfcEmUrxhFoq
MMxmYR+8NWsOwDg2B8wI2d7Z2mjwUI5BqvObOqrZhTVE3UXaqvYKKKdu/f42eONVEsEQ9oAQuBXP
Z433qjAxtexDo80T1H0NUgzkzGXlj/ffMw15ZuASZu24Dg5qR86nrpGg5kiU5oe27LelHzQrMWVg
s6yBVJpG0q1MkVy39sA5njCZkuJMdYWw4edndhvksskBuPMPoAcBPqSrvoA43L1o0S638KZZq9pz
qIDiAwXsSxBwTc1Du5jwAurusTwEUg8h6INR47OwhDc1j3FWAwvzzRRm9LQtk7sSP901gCAvJJyn
75nNNIonyHMiwkSycD6ILs3b0Qcu6eB2/WWS1za6j1HljOKdpbsL3mU376/sGzsIIDXIGyDOJOQX
hYa2KUdH+to9cBEVuNdUn0NK0c3uLuygt77LtVHkQRJ3+rppHC+yUtWojFVA5feGtGOElKUrHgO/
9vq8XuG7UsGrzfsf9oY3RpSOehI+Dfe++Zk0CIYKs6/UQWnkFHMSRWuo5cp7iDybTVeJpRDwl7Sb
QwBjAtLQht2j7DKzeho6Vh7IOL9h7Ctry2tYQpU316aAvh8a4rwyEad8oesQnDVcwNvMgh+IrSIs
h2z6IYyK6tZkRXCDcra+gZYkB8jGLDGEvLVVcILiOkLh3n6J2DsLgutAGWQ34Gj1KK0Sb+zifWjr
j++v3JtbBcBNADA5jut58BLaoZ+ECetvOG1uVdw1XurY5/3QXZIyuBpFyhbil7deONU5EDAhO4DU
0uu9KZhb1ug/VYeWl5dR639oXfD4qJbnKx5CtxfgywWw9lubU6HsRjgKooTOhfzC1o3iQIXuwefD
eUnofZ22NfANZJ+m7cI2edOvwXECiApDgAuf7RMLOVMFzJx7aIsDYs0LQJlKKddpe57Rz1n/qRkI
7hzDP+rK/MubKjCJTuk5XATmuVpZWGmRdbQ7jMW4R/pkm1O+1gYAcrKkLvPGxkQ2ECc6hagoipHT
z1/4loD4Fjh4++aQ1vEqzEeonIv2YEHYduG4fWPZJI509pzvRvZxNpNZjDpYCrDUoU07EQAU4kSo
9lT5HprlZgUk4RLd5HNH1ew4QP0NSEwg2fB9c3bFVEIzzAf/zEEQJ7qCpIi4UfGkC8TqetUTGVzy
kUTnrSiDy3Ic8hUKkcKr0XV7YZLyTAN6OPKOrDIf5HojzvZvxE4DcBT1QIv+Y7NFLOJgINhpb1QM
gQLqQqfANnPFmQrZtkzLvUxQCwuNvWWxXmpLeOY/fjk5HDEpqjgQp4dXYkiWvF73UUDpXIM556bQ
dBPXfN8F9a4rqO1lA12RcrgBfmafpM5F0fpAqQZLbJ1zx/HXADhzBewLhjzbeIVl1dX/EnYe25Eq
XZR+ItbCmymQpFNmSimvCUsqVQGBDTw8fX/cf9Q96cnVVSkNBBHH7r0PaXDxiPVPnyZRLedmGUSU
Fk4aznMhmTjd/f8qUDz1/yRe/+8731aY40wpih7d/+tsqBdjorLWuXUd0L46Lpn4Lqtlv6p9skdp
Mg5bkchwXRXjMtEMYrA1CsXNondv+Ck7RP6qOJYmfdQG1M5+Htq3pgI3qdbKVabZTQ6okCbOu2Ov
QeoimG23I7glRsIjJP53Ymi93tNdEGb/r6V1eLLWrtpNRt5HRtoSF8VjdwTS81xpIzOyU1v668R/
kACwfblmERgjO8A69CGoRwjp60INVCmpn9v6fUma7xxYuU8ZipnmagXZR3TFjlDldW6T7+3ihsm6
J1ocVkXvXrS8f56tPAcY3Y1AbdeDUWcnRoV/1sK+9OMyHAG30oOJh9FvuxoQiE6nZEgTyy9GBhR3
os8fbOkda6X/KdruYFQNGUIKbh+97T5sWQPfcZPnPjbvktq9L3QvjB0bfYbhfbbT7046hzEdo6Zs
79kAhBWg9hMQ3dvE0OVd7y3eLunzGyL7p0ThKlD5ebVyBsPL9KNj9rPVxSHqd8cmY2x6WQZaPl7N
trk1MG4KhI/DUfNel8lyAq1nZscAN8cHtPwzlN4N+kFgKPGzueZAwjL5MmfiY1C1wTf7+r0p4Atu
OLeImv/ZUF3hJ1WJ3tu0hsbcM79Aiu9M5M5vqjF2velvFOU/O8P4StX1qCYp7Y0qytFzoJc+Q1St
ZiQbXL5q7Wv16phdfi/tZdiJXDsxxedYQZ4N+obC+lLQWXXtc6r1emAj2WLazXEelg8nWWqfjw5E
Vr8RkH8zcvx3MpbLFBv7VZrnsU2fm6o+2y2+wyv2VZozbcGbnMCWKWoh84Lwz+Q992N+qNIyKPV4
12r0pBTnoda8cBnNo8QkZr0ZCK8NiimN6qa8AYV7aUcZrWp9HPV3OsTBUMELrdtjMopwcMpIU5yw
1NP3QqzXCdCJpzVnRgefc7U8J3EaQDkJGqU4yr4DKlv7xpQEov7BDoVa/6a1Yrd9mZIBlO2rQB2N
nVFNR4kSVzYca7psoATPqbk8ytZF/sQ+JqLaWZNydfImXDID0UbjYsvmj7DqzyTvd22dHtK0NEEL
tRoNXUeErf5vzegpYFcZgBCus7YDP/hA2IQ0qH3X4Cn4XV6gXGS3Z62Md05pf9Wm8ioMKzBcMI+6
jf0vxITcxHC3dAaZpHVNiVLp7nLKPrKkLH0CeS2IE+Eh9zVw9fbRS0EXW0v7m3rzaTCHz0UpPuy8
9RUzfpuL+pmJBl/DbAQOeUti3kAf0Zhzw1GfAqkmkz/Fse9BjV9nBzsAYHkaoqRwwj5t0oAY5LdI
P6YqDVap3d1ueGsNdo3Vzj+ZgBSyUIPj7YxzShMFYTP5tyschnBYR7T3nqce8fjEDWQ+h7OR0uWB
0xpDVZDWU6LIp94FLVSot0HIYMGCqTTthGS+aA5nQB2GsJdrpPU0zeM2i9a6At/TH3TviSzjXAvx
oMXyCivGDOKs3Xt0qRxDHls1vy2tKgIKcqA29TUw8uJmiDlyZfcwz+m7YA/Gjv6+aGXAfi18fXgD
ahtT0oexDlK/CL3COlrzElg1zZNRXOb4z5TUgZjOU2mD/5W7vnOPrdmfx9zcbTfo9b9NOYWxOVBp
Eswg6QPF9Vjkln0ud8COTxWMGaNzP5h9xXprz9nU5gzZhGPjLNaDGNyDXSAbpFl3MpYkr/0lJeOE
g9e7f1oxnJwi2zV0xtp5XoNKt6H/eEHqaL3fdSVTleP9yma3ho+1mzjI0G2Ut+1jrE74nocFlDao
M/YCq+RM2Uuh9cHsATRd3+MNBS8uZva0WQXDKEM7kT6hw8yzH9Jx16vi0CTVqzUYiCcVoVqrO2N4
W3h7oRXRmA2nsVqCWlgPhlB/4mbZj2smA2Vy/aZWXUhS3qOKsKGfq1mkadXF86yTzZXZ/S+H4lAt
nHa7D02+u2I9e1mchFZ+zu1wcrX23Kfjj4FT0gvzOS6t3wo5E6S/C7+3y0sss4e0Fk+uUwEh9EBE
0TVM12A7rZT6ApfWfKMyvUVVL5Or+lnSINcwnhlA8dS0KnD39VpaZBh581Ylz42AnrEW8VnpFYkK
2ATu7V7qDfv9jzTlIcYxrmK+aN3MlCaXWoQ6roYfW4qJnmJt+I2z3i2PkVpF/7FkTRkybumBKc9M
VjAzHzW2YLCdN73UzsPEeFWYJoFp1deu1j7y3qAc3exLpzuCA3ivDZcggkaDx8gkU7must0NPZL7
7njbjkSajXuzs26oqcb+PJW3sc7uumPtzUwejMx4MnSlQIQ3D/G6c1iUletnZRvN6VXVvhfOybYt
224IkcXeqfhsnZu3sqekfhcg+ezY+M4z8Ay9vjfAGmXrchbpCn5b+6DSHyUzxIaqWB5bbT4oi8CP
5U84tddiklEO2Sous59SUfd5i7CUtmmoK2erKPZAnXcLIlPN/AXLyTeE9LO43de2EmiDehpzY19V
ZWAtdrBt2oz9vBmTCYsPs+sE2qD1za7v/WTtTkYpiXKrK2Pew05tLLgc0hdOtR8U5S4YN14NT84q
dpVHLlLP1pmdvl39bOYPXjWcjQaHLtw9jcSa9yDqYc8gl7Xm5qF07tI+0pX+TJE3RD3prEg6xzyz
7ZoFipdmvdy8cvwcFsfvYeMkWRMprnZY2EIJz6fT6dp5w03M6k9Li2Q3sgfLNtkD5SCMgTuN+N/C
4KT0KFl8moqVGp9dYrKokBqYc/ke2/V8dgZqJqY7ntZGXgSNLMXaZPY4RBpXUgKHd9LuAh12p+ip
4buxFnrxQkU/C9bOc/w6c7V9M69D0FXraXHHQGhzznroX42WD0eEavZmg8+yJnFD5RZ59yrqjaY7
pMV8ioHRPRSj0TwYNbQQgeDBxPfDJxp2vaGHNvdRD0/bD9cbnxyFEch9co1LJVDxeKryd0nKIrAM
Qg0s00rjJgN371MdCcwx/ZRWE6GjG2z+CRDLcy7NfWoPHzAI70vmvhnQhFYzvqyGDijH842hjiqv
u8l4fHTUinsGhqqtPsSAva0mu5hsM3VGaHflblLryKxsgp5G1ZUwt5uboQ0vGl6hRF0ujd3b7BSN
5rdcBCO4WpYAgicwn99uMJF4iL8L4vVcB1AgwSyX85KjuuMGva2LlwwBC9Pg0id3YXfqI5qw6ZDf
iEMPsz2kzPu259Hw63Z9UWPtQe/TP95k3JxCXfwE2kauNwdVwfvG2TdDwH5nVX1Xyox1wRpTCcl2
Rkz7Mp2z/dQ1IQrzWRCXg/lEyeaaddmVdP9cxMtJL7aOFlgK9vOQSpSyjWtVm7nfo5zqz/hLrbLK
0KlKiE4xvddXJ3VAoOVaZLoz85LT/ZytkVOrt3Ey+EYE8v1xGdWo3TDYS7/XMw092sEWTaAzrXuz
VVAX4dJ7efyC9/NVry2DXKzfWam+wRY9tvXwoHrTsxkbkDHnqJtplgpHifrCsmmgyodyREWjRpSs
tbadURaKnzkC3/xPUWWQYjjqPguXyjxDhjtm5siGWkJj+PBwW6nUIBAWlEufYh3DpJGYSJEHZW88
tNq73fRB3JvhAGsFI2B1WlhXxUFBG95rlWOJKKuzyrfNu0s4jDCGjrn6B+DGV2okZ9K998xcX9J4
jBTFzPdKSTiycgbi2AuVOCd60rVA6Ii1rd4vDcuTq1YHI078LjV9GIAEdsO3mwwPraMECYWCNs6R
xh2fuoEEI8mjbE5Pq2qfcL/b8pW5derrmcBoCMs+OW5PcdtoOjp3/iSsHR3PKJH9n1FAHfb0cPMz
IlWeNJGG1iivq0iCSqn3UxlHs5YFqFrtIfIGCTwPNTUCN6/2tbeGepL7s+sEepVxYAv92SF29mY7
BCNAmQLDFLtd6Hb1fsZJbCu6ffr2bZZWvcqE2azbgE0Jar4Ynra1NLT3JW+Dxvs1NDKctYJf5x03
FwMeMTTiOKTIHCk8swH7J73fnEb0gs6AwiQvzW7OC0KYfpP2eaAx7zBV651hs1rxCk6AydtEKMPz
VPdR733lefK64CbaznpK26LdY25eWHruvTKPNoPN4JkejLy+Uoy6l7g4q7KTcIyNCrJk+jNLO3Th
01Ihf7UzM0FJ3kY5K7d4AuV6qN34igPUKV9t69n15S53l2u+ZhCIkviEyJrgLsYzPQrc4HBfdBOl
szWUehsiCrvziHQIFXd5bb5vDUG9aGlE249l1UVIXAUMvjptP52OJBnD1edGNFvJwRHU5QwwtqZ4
z9L1lzYM0RLjjtnVC6c0W9zbmpn3zXMmZnpdhyqYrKcisY6bHyk4Oho3MjpQoIzmp8rGaOgWVozo
y60YlOLt48m5t62FQP8cuuy4Be/ripdWYS+7kK6XPnSa/Dhp82Nal++ThjuxPZ7dcm1iDaJ19mYU
YBWalc3a3WbWJ83ZQkl1G1Lbr/p8r9XWP85jYuevIl3uEPD8hXrEqC18U02eSoNe3xHzR2hO+HH1
rpn1E1JmftpqBxjB4eZPxuKuusuRnuuD6hrwE+0jLwktxXgXSnWvZpj3nuAtjg+y9dscGGlAa1cm
brQSxlSjETF8MmibJcJFHUHhPjQzDBRXf2r7C7tUc7NrPm+IAHlaUz1KRvMnL/VAiylaMa2wsHrU
ptbPjWDtI682BI4AzbQup0TvSJd5JIANI6WKT7Atj06V7TuofEaW31VJBUB7j+PxYV3UvZDdYwWj
H1Y+mJex7NNTX0oCeLLPTkmvshw5n/l/67gtUu9NDaw3/Zh0HJyF4Xlelj5OznB0s/lfEQsnUDP9
kHr9M6zKIaBoHwdNbPRhDj93peUdzPNy3wyaZ9vvsxVDqiOIwWbIQ+s2ey2pUAaMmwjvdDDdImxK
7TUXuc1EeOe05QAzS84yeVV5TWyxGxV6ii7DCcFz1U174LSEbRN3u+1DCrZXWKmEFE4etZZ8G83l
S3h0H53hJ+28g9cWPvU6MnEtfnUr5rQaA6G7LNKT22Zf6Tx/tdK2OPv5I9jRpwKrnHVNxJQQbJX5
62UqEjMEV94X5NIf1SpPkyNek3KmZmVEmNMA4xw4sjjWTORNYOnbxKmMoThoULRpvfhsR6WQ0SKq
qFaNIC6GCH77Hh2Go6etoaohcjUxqiXrLhDqyFl/Gq0iy/QCfR6iZpWPtStOYyzvzsJI4aIPWuPi
1GvYLN1lKZMdXIvTOCw/Xl6HeEacdZdwNJPD9gxLWM2G/cYgt92IAZus7+1AI86bBbqRH9D8R+q2
wgjOPgsi/O2RcJ4Pqo1GE3Kp7poDUd2KfMsuJ5bPJuqLhIO+0XYPfeoigZk8WUN6bHL3N0uXV2uj
BSAztoWnGgUShbh3Uiiq1NY+N9ujO3GynI0Hvyi7LV1SKtIbbzyps4b8qLItgGyWO2L64WYBJ/6k
0TljcDBeZvzEOCJlto+Z9TnE9RV11F1uJOGUph/xAhPTnF+3G1Wz4bbdVF5O1yl3mYk3cQnvLhly
0rX7AckHcH1hZsxPNlxyNe8HX8sXgVCa+2nOzRJCQn9EYeuorErQwSFRBy+celLIQnAj8lGL9TZA
7eWJYvKha6im14HD+PbORqfVTo+lwTRHZQ7s3IEHmkcdtbBWrz9yXfWL7CNJyr2xpDukH06MCICr
EgxKfOr7+WHbPb3ZP9oWE4jczP1nIQIexF18ykbyLzOB0Ja/LU37nCnqtTaL98Uov9Cq/jYTawEG
Kf+tzXCsisz2qd780/ryMy8F8SVHRpP6xqPIKbJiR4tee0gb+3kcxhvshLMGbr9XiovOTZYQ0mwl
NqmTmpfRFF/DoBOcD/fNe24Oin3yYVfe1XKnH6NS30pPSUORiSKglPvIGbma6/S9VM6R0v9bVxj7
YZ0/xVIelsm4tnzSlLhnKWcvWETK/FZjekgM/U7hCixlc8jm4aJMy1e9Ie4x9NBaT1WPqIVYfrW0
W/wip7SoZ83FUPNjvcyPxASlXzmklONKFbC5gQ8/mpa8JUbOWhibEoilB9SLjp02n2aziLYjOtrK
tSLdZTbW3W4a3c8FtHfL6TjVfKo54qhMhrvyRkJcd/BcPIk4MhR9L9rx0CoG+9CDGpO1IvDq4mGp
3L3C/pH8RXNa0oemfZrHrHssCR/aFTkJlDs+vK6tg3pa5Z4XOaSN3ckunLeeacj11H/pSvOYjdVH
ly0hZ+9XrMbndg5B3p8HD5D7rF1QUXj6X4ikfDcNofaYEuWVHQjzqfDnjag7KAw/zoe9VS5HpSV7
oE0VprJ6LWL9ZnnjddL6Zy8ZPisrPiCKeZdlfCn64s/AjnVHEZHj7dO08PxSJm+9qYBxXo61mqZh
am2E3lonzB+TSym7q2umkKKrsLbVQ5lNF1tdbkZbDr5O7alzM4R+E/138MbZV3L9e1j6dzbyxxg3
NroOfNoopr/FyJkZrBXWd9z9WK0TU85x7lvwWIJ+dHXjeYXZ4q9m+lSuxTXTJKlMZx7cON5vNlpo
7b/ZHV8qDK4khpUK0U6lqhH6t+99pkfMneOA9ncJAmAt+sct7LOb8mC0kkihhrOd658epGSFmVSE
7+plXeZTt5qnhBmnFBQVBoq7CNqqYvxOjZEoJJsb6vB2ia/QMjoG1R421r/SlKHTJc+WMD+suX7Q
8BSAfAOVBfZzBxC44aa7SRPYiuKflhdBrONE0sk2wj6292oO32M2bqlHxjYolD9q7VCkLTrx49Mm
D4J/iV8Kj97a0OtHIcqTKdtTkbXPiVV3KHeoL2oSvyyFfB2pUkHhppeN7vzZsbI/meNGXiJ+9Tx5
tHFSgw1Ab3s5oh6HQU4XSJ3PupxHvjp9FiLbx1LPQ1MboyRJj26BBE25rJEgCfWdjBGh6XBu5BIU
JonbZOygSkYYm33XcaNKt9tOWlebO9LmQ2Ylnp+t3WXI8/v2YLqtCjC3z0VqGv5CIpm4cOTloO+X
pdsvLWGx1b1Odnw2yzKNvJUB32Vv0ZnJ2JPCOaz0lNeS0KyR1amViu0PzqIxDqB4d4m30RiAwKjM
+pFTRpGxyr+2+AdNhpfaqE+iJnR24FWyV92/dpeY5K1rVLQqa9uZyU4ZAOk6cll2HgDawDMhvkP4
eJd4LSAm+6GwHuk5qz7Z+F6Q0caaEzjMb54E1ZNsuVtV8ToN9W1mAoVrD7tkHA+Oisvr3Ufb1T9M
5rmkhnatvTZq8vpMyfsyL6QzRmW/NjTNM3t49ZrmsTZ7MgEaRK06NaQpThVOgxZtcQYCDc8qMN92
tSjAgGgb2A++MfIAROZiGtwLrcrnUZiXfqgu5B2ELJ0paefRVRblZViMY9chrjCy0LqCtIyuEeBn
GHy9sZAuwWtRo1QJlb1TXBrEFTvHqgyfSejBWBfh6sjPqtf2tewR9xgb3xySY26ne4Hgo792i0RK
o6CkXcdBnE+HUc0SP208lJtW6yd2mTq0Np1LS5HiaUYEvz0k6TU7F9tEBf5BwNnoWrxrXBykY4hA
yRzOXj5+juY4BYle/RWm9mXnw2l1y2NK1dNVqaFk/ZPeUaoq23CcFSyH9zBDzgmMbfkaGWmqHpWD
+zEn1ZcAzsUBeqi8+jZ23RdQ5n1bFs+V6N8whTBHVPQUVMcNmIHcRmnjPrVbnjAXN4C2p1ZdDlrZ
/G47kmbcofQShEwsygf29xpbl1FJXhZXPWtF8pmM6htQ3F0nxZWe8Wsz0THiRD/0tvqwNuJJW9er
ClEjEOZ6Mt3yait9iyMvyAS79qXDnmWlchnaCjwjoVI9JLuVPGAS9UM3zFOo2Yg69nEWNHp97Bfj
36KDypXtOaFsEWvVX1dvd0ZCliY66nDUfi06EHMaubn8p8gYYFZFsb/Ky8OotKFktF2WlyGgjrOM
uUZFP6i6vENf+a4rkR5c03rtmBpME8ncoY3+jIs/J5tPlc36o9vaIf7viYnhhwCUcvNAq1FFatjd
xmiifBYZDAJo5pi+RPJaSOfvrOfXXvOOiTkdp2rCO5TVb96Vjb/OdhXovLyfh6c4W26OVf/dAsfe
IU8rJu2MZgp1SpcO8wgtMSDC/ePlayjc8Yjm4BOibiHbPEWrpjt12VBB33VuTddTkIqjFE+SecOj
tk6XnN4f4kyPilLubEV5KPviwoTUKwJBO5rz0bYvNQodZWUctAEPl5QxBSWFI1AmRQhc4r4lR5Dg
9sXc/LIHHxuhXeRc/EOf5yykVHfENk3QrZg6u93qzdU7KlrnbSn0Jj+VssS1WDIiV9upK8H86gZL
k9KDqkJdH0SodGVkZ+tP3ta1n9jtc+/Q62vEaWYO2VwqoegLpkSLU6K6Z+SEAli4keqMFzWzQz0u
kKsuz3qxdS+q13VMD5qhBVuu3DYiTGT9NnT9n3JMX+CqHGbZvnYiOQsUO1LHQ8A/F99T0gzBbKhn
VfH+NZmGWtom0TY2c7gk8c1SmGWj6PVzA2KsbJt/pRSEntNPr/I0kZsJStz8ouMZFcrnOtOR/Moy
tlKf/ZxmFmo9NiJ55XdTNpQcGiVCrmXYuZ1nMdiuOper+eIqquF7fRK5Ds37AW6d0sfcWfcLo+uj
F92lzMTTmtM5l72zR5DzWUVqZxDaa+zaP2tXToFDYzaodf3DgUD+X4k5V/P7dk5XGgzBKKyw95oX
k7L5CAaatrv8nZmSHdpD9me7EJm750Rft6I+UveZ0iHumu/IPH+zRAekoD3baBQw+hrmqD4G1tRT
hl2sR9N+SyUYC179W8aqb5TNc0+Hq6m75ziXHwkpaS8nGKlU0EdqJLXSnmpZn5Z0PJWK+cQZ+Wri
unnYnK6ZzeAgnCYiYgm1RqtDtHUQzjHq32lsf1YGeaP/c3Z7QEtiKYIEvlo74WrE8MdTSfuL2KUQ
GtcAB1JIpH1ySjDJW9ScWioja+y0DKWw2CDo89DtiH9ypdgZ5fK36JQ/XSJUX60IeJY1O7hteyoR
57Gs7F516JThahS8SW1pL1lfvjBAPar0tDjq3viSGX+0SaGRKpL3NTasnd6Kt4nmP4MjnuwG2L66
rt95NV40t6Xb3f1u155L4kKagI+t6B+sLD+Zoj71wrqlRcOwjvWFYIYKPgIx/uqYIUDqfdWMCzP1
tmB/LB9tW34ZXvs0SB0aXrmv1PEIg7UNqtQe0Yhrj8KdHnONUUNcsVrbZ8VE1GzJH0ZFP21mtx2b
i9pP/zIL+u3cFMVbX/G5XvxOSM7Vy4jr2bmN8etWKl3Dku49WkG9QUyx8Qbo7NDfzLqrRsiMJKBx
LDuGomawCRPXH3M1oFiq+cib3Wud5FEbz3WOlE5f7ctxBPe1KFe7G790Oe2TzvrK9eLuuCs1Ao1i
utv7Bk4XSBw6P5Xub6bStC2GiC4uc91pfCFi+bCszYNK+aFWs12l2H1AFZRZPp37u8FlVyyOo+TP
E9WHLF+hFI27rqoDXAlFWAOrTQ96rL+TZqUY6YjnolAf84L+zuoR5sdGtFmT1uDImd5vkdhl6CYE
apk0P93R4z2YN+KR3arHdDjbfVvx+FMlKlRQO2QXyjJ8uNSpDaoqQYVoRJC46Z9qZPG6xN4riFiB
Lf5DUwSqU/uolO4tT5uzTlyJop/w3aQUIdStm1TkzgEQ0/egFbSJ9CnvvkkODllLETdTPwuGmBPN
EtUA9aGQgrLhfsJswgDD+f7qwwcmblcwvKkdDiWXBywu3HKSobhv67ztya0Eq9LGolBE3ZIiQrnP
bMrdQKRm+bIVzjYzThnepfdQOMkh9zp0DAmWxPDqeJ9abFG/WvZp1+0L4A66+71xyeb0iVjtxhfV
0+h7dD3XyQhRN/UBP17V1PtEDYqyJ+ibVjmt9a3P2nMlLPhG6GX07+iNUcMEitH2l63CshXfYJUp
E/N2x/qAPN6O9kuGvlpRggrJYzSqrD7SbCW0tQ2eikUDqeA1jClp7ouhn7a7SszhLZk7CohpkMTT
KW6upVTODKK7bFutKZCrXIcxGDsaiPaFrR6Xz66OBqhOoVqRkW5UocuEM9pNqH0EfKOLv417MmVU
NVglliM0Zz0stfvQOkeTeopIP1o8x4YH5jO34CFP3RvqWzsmwBxabb0ihP2gIRdT5nevyl/oR96T
emQOlmPu1uoBgZ94azT0kQcxaphQeqRjaRtDAOpj7R26sXTYG4fmBaAQrmVS25B5MpJcx9AvfdWG
Th9VQ4XfVJ5skR5XYyXKJFcQMbMreljA9NWCHiBQqVPlfzQy86syZIi6pl8Z/bZ9tnoVrttxwI19
y/KUx4eeNGrASWCxPfTwlTyoqHBkFLya5shfzHm5Tam8V9nrBhNQBmZ6O5GTaqHZR4lNTs5vU7nv
2Cjd9IIJu28L5WTm4iPEt2sya1+61WFhS7ByulUeeIfKhtuuiyutrL8bWoWv2jaWQ4IO7fZ5Kvor
+LtAUDEYGGTtIv05tbo4VuhxOaPcbYHltvX7qXhCum8nEVMr1D+VzhnJL5wjx5lDk4JET0Omq6aw
lT+J7gTd/1ah7v55a8QEa7QOEKpTtmP1ttAf2OrwqDbyKyTI4cAls2MJ2Vkqu+8fq2b+ddRix5/o
t7/yIzVvOjoRoA5K0peVrYcbMNwTt7b1mfPmfduVgo3LKeDbB2qFMQZdr27b8edfPHP63zuVL9oH
UCZb9TqoHAO0Y8VzZReBxM/a24ghL476rSJFkrEtgFb+90grAE3Fti6WiOQEWJC6ULKeKkV52fx7
XS0+lfxzDlykEiXy1E3E125+sS/uI8gUrqX2/iTC9IH47zAbLONWRmZn0bTk/EMHzSrhi/V569hs
oAan+9uUoH+pqnCGN/u+/Wp3y7ksjwowZcP4xyZcWsgt7ovRiWgCbza6CcRFh8rZe7r+bKFt0dlP
1L65HpcbTOYPvp1V3VZyS/cyDzwpm5PVNLM/lfKtpGZgCz1EdTbwCCd6RPM9ulBbi2jFxsRAP/XG
2a0aUm3liYeXKyi+ltp1Y0NyK1WDet30lGR/GOuxY2LDv7E7Z/07kFDmvTkXB7Qlt88ZkWAlt3/d
Tk0131sOJf2vI0cYx/I4jfJQYS9YIAm9dgTR1ijJWz0OzBIufNNhcVjk6p0X8D/1Zk+R4IIEu1W5
xUqhXUadBBDKjuRuF+WLti+/8Pmb4TQWBJfxE9w5WPtdnKJ1HB+4UESc6QDZgeW8mo4aelN25kR1
S/Jfjb3l5/82LSd7uz5tRrwBt44Fs0V+zmtknNZ9NrxWW9vdvJnDhwIDQU5DuP38zyiTY5vj5xY5
WvZ8GXjGbvXMpfGkR/cvrmFrPaM+0epatHTS19KUJvs3fZCwVSacjXlIZ83f1gUgyb4g2VuXt412
gNFY6BTwEdsFl0797jHTeTPDI1Vcq2s322O+bbX9vEp8KKzR5sXKg+MdERLd8wsSpidW07CeKgrB
OgPEhbcEjvOmAAbR0v8d4Q4btLXQkLb2l8GJcieSKO5LYzvOLNdoL/7/oek8lhtHm2Z9RYiAN1uS
oDeivLRByPTAe4+r/5/Sd85mOqZbIoHXlM3MYovleKRbpXug4rnNXFCW3gd3Qovvaf8iZ1B+SQwV
t1J8L+Mr6L5TShtRLMRwsHiC7BJDNLbAPzGbdfIrvyDmQI648hkRPrF2YtPlPbECjSc+lR7oSmGI
TOH9GMmFuxIOL7g5DMb/9o9ntYnENSPeeFzVeRlXOm8UtOpfEaQiWJ+1jdWj9Buwoax3Vr0hAbyT
n3K5Q/Sf2QpAq3wS6mbPQ8Dt7TmWOi18UFE8HmQ332BwZhddo2VZS2ObtU74rME+ptQ8FBCeuOn/
ma7AqHeSxUFfARS4rNSU4WTESVTSw/rZysKjPQHOyB75QoVBs7IJOhhGdpuFtvpuI8upFz0Kn0v8
0C2gYlRSLEwKC4TV41ZwB8bEfvbykwiJioTljEGtNfPIwJZDFO8Q+ViZyquuXBI5TzjkjE5WyhHg
1nI8EuxUp1J14DC3tnHhOk1h/Sk5/0inj7Xt5pucv//dNOuOHjVh0JdGKG4quyT6xnwiA7ZFn9yv
qxZ6PF1jcOERqDs935dgAJRX3ichh0sn9ZgMBXDsa5y2vvRGZXWTmcIAP9EfU+RzWY0An59P5abT
jUs7kcBXH2L15cTCtcSKPo5Bfm1ndYXih9927iEPv7xwG2LlWlIzuUk8+bx4oHc4qaG7qYdlV8kQ
CeW1JEYgOGBQ5c5qviyDvhbSkX+r8b+37Kru6hH6YQPk69Lx1CUX7j5Qh7MSZZvW8nZicyTMk8Qr
tVHVrsQMkita7b9GQl5EgyDwB1dKl1EAeq37ZbX/LmhwTZLlBeMgn6FX7lrF3Kf2I+CJtv6wLGSv
zhVy5n9fgQq1hE0xx5lp1puoHCQCKjA/iAhu5M6m9m+i22dEuCU+4H56UrCbX6vpkVhP8ooF1YKo
M0+hHNTSPeo19WvFfeqYnspWuiA25KrJ4eJ8prhGaf/LBeZwqmpyQmBwp9gvSnWtWFl72RKuXXrg
HEHngtCPVw6tTm9wLktxl6fudXRfWb2Suy9fijvQO90PTI9AELNhDsuHG7I00ckI9R2GOsMUmKHx
j+On9SmdYfUvXNEWG+h28K7p70lf+hYAN/lMwyiejLZ+Tyr1wWD/qvwIgfKUA0nRSu+UUeQolPCM
1vw3jSzQlxNys/GQuzh25dXu2qdUeXbGZhVb9q0Z7RcOaj7hmuNXlYat7kXbmUoiZ1L8JAQTtmlZ
iXvoqKGbUgAgc+SESaRRq1cJisSyEIaIbeMl7Mg6TG1dyE2degXGQr/vmL+XlYjCKcbjqF+mJVgN
xG1tHWwNJgSAWqJo1ObaD0ejBS+kZrnczW6f4NHNJaDvTLKd91fMy9+zqEQcp3AIP6g4UEZP3+Di
oAZEJ8Qp/L4G6q9uZ/3NGFBCoFrcere/G8Qdrue3uDCAL5r71smPYvpaGT/7Z3m4G9zp0WXJv2ri
4yg0mSUwgx8Frue8Ot3irCvWQq5vYHn/DU580+mxkpsAzax05pyU1bZOKIlU6c4gDGbQwF1iYIdy
dWhYe7WT09lZ5rVOQb7WyU6cicthIqzU+vosn9XNn1b/LiZADa1dMnyW85M4FAtn2ijhGw+rd2T0
hNH8lkQe4jqy/sujE1mhp1H03/p4URuUbCPnVThupDUMDg4OvUAatOg+q8YXa8T544nwWbWABokO
u4Y2VQLgT1x4aLa7oHoGNCRRN9+KK2WHE++xVbcOsBmDgOevBN7vxWQO43RfyuPkvld9dMPPx+Wb
1Zcr+XA+MaPoj/j0ic9SnXIXWOGFR2gHtVhp8H0IfybiaitUTwiS+9UUncd8oE1kOtSO5eup9F5y
kg5J7OfSPac6MM1uK1E+Fkab5oOYaD6e//szIRyOP4PItnpodkJhiQ37DzHT9b/2pK7wbAhvkwhr
KkYMTfUQaz6foyzAaSnULXSJcI24+5EVSSQsR688C+h+TrSM+B5adlRKQ/p63UbOGASBJxrpsmBK
RpudgM59yMiqErv+4tDK3tGfmb8Cm1PaEYf+bxnE3E5tuUeA+71u6g3rLmgYbCqWOi/LrbwIxx/4
PcF1aN4k+xIGY6L+oDB6TsTSJnh+RSdCpFNRZduU4QzRD+5S8hTOtko2ipkjGSAsKtNvDnrIehBV
9z0V+ULelW0vpk9aew9jXu153wRg88qdy1eCIXSj2LGgojjX5O8Mo0IkTHILxdRfOjNfV0AUXdxV
UFn7ElYGL5vwQ/JcnDFAhL+osr4wy+NiFYWvATGeeg64h5YbeDc72MTtZ2N7yJkdi6nxJw/jhIFZ
KNP3anqeyctZjRrHSS0BKf9ZfB3Fkh+xyCzuXzAHD7imnv33oOZqNvWth4dnN+U7W1vZTyqRPfmr
BEt5ouJ23Y3E1zHVQjFr9Dwi2sQqORJo2RiekwQef+uvXgs1W0XFk9nfkdHaKLp9qPThHwjxkMpu
7acLupQec1NAHvcPrp58qzng/Sw/LhRYLCZp0A2wHyOyvKrWPrQsRcG+WkPLWBvWAsRKnc0VUn3g
OQUvAKCgjimzqZRxhWR1TToHF64jsN7aDd0GtX9i0Nh1mKxnpMQUckHrITFFOqwCfl4BbIqAV83M
C2fewlrL4F9ZGPYIEKKVq99FUb80BU14tXTpzVhUhAhkoJ+12IUKYE5sRj7g4j2owvvsVptuLs9G
x72LnCTfx8U8bZY4rw5z3RyWNPpnMhjDBzxmnlqVRnfnYepT1fuOxvxhiSdQgx38HSdy73FFTy4D
7w3EU9Fgb1E5jQL1Uwk4kmjPm34H+uQJUsq/wi0Fy+ah21NawwPC7fMa9A+TQOL2nw3/dVXyYk9Q
O5mFShknq7x5lUw0Bl1kBFYh8vwnl67TOh0WCkcAF1aNqRPe5IMDk8Tao25wX2L3tzHHWw3xAXRM
/mG1y8TYjoDSU3ALCkbIOIvxX1EH7jYvwg80fmfa/nC+rIloWLXnBMCZctcD6CKUuY+A7jSKwPqp
n4ujFwcQqfrg05pzAMNmP61RcI/XdqNavjkvnyXjNkqPsQN9HQLqV6HFKHNR8UmMmSjGZD6j5PgU
O9OrWk8kNEl0jCwDhFxQQqkrm48yoFI/GdZRdynyVWEtSkf9KQ/CCvoL3b19rHTOQxoVRzcOk90E
Yh9k3AJ1QrNjLGACO0pFHNhtXMxPWcWrWa+qtaoEb7kLxymswv/sDONljLPLGJvwpTbp6KWxRV/V
Gxm+kF7jWEHRYEmv7qi+dry3VXkPujmAtahL9za34b2gMnJVzOKZEvKBWReHEfzm1urHo5kbV5O2
yAZ5roNWT1cVotqVcqrud7zKerTnrdlhSygrOBvqhA91Z0s0P4ZP0AKX4zJr87mxKOlpyG1vmr6v
4FIEbPQCX4AZBCtkJA0S0Q5MOnJ7vhc547nXh+Ikk0s2ND5Ciix1fVJbj05ZOzZEQ5q2zcPBW8d9
/aXE1Q99CC6vjlCliYB/kGK4Da/81RZ8/0qb9XCjBUPwb4YAslFjJ+1WGoqvX6mZle88arUdjIGw
dGzydjc0RXiac5pI8B/NaFsA1N/pkUt317GNq1cm6iFmPw6B7RhbLqopVe5kPzEx5UnpsCLAMWm7
aZs6AKHX2+fMy+3LpCzGofPafd2Zx8Dx9ipV3TLPrnNBYAUU6Kjq4Bdp1WyNnsEt1Je+qwQ4G8BB
W1NgbuFsrClpOXQUgWmfpHfdAlfrmo1FWdbdTsbcbwCkwJxyBu6xhdlICsYHGfSiE9oOXaoSugHR
8KdgTJ51ILXbWsuf4WMDQy6KvatCGMvCz7JunVWcpk95in8Oeux9qs8GjPzg1lj5x1C12YqCBBDN
FumDgMS/gmuLsN9DPzhUegBgRzWQ3gWxYeY5PszMeLAV00Ijst6kZUChmdQ/iIZzFtn/xTAqTZoC
JlE5OmxPi634blcz4ADmXwhIBFimRSGw7K+UUBIa9HVhwDFs4A2C+wLPR/FoQ3/+sY7t1yTsHhib
tLFazJU+nimlEmpQq4T37eaJn1bWNildrmmqXuwZZcBwni75NIEwCPCrNE8P8iQNDRFnCK4m8HoO
y7oZ49fSVAG0JtNdmLahTt9stPYs1jvKY+CAsJ7qVCprx6u/eqgAug5soMxverwo8HhUEMlh+NDZ
7UMqLHvPTP2wpKiHAhf0NYSnfFNQ94V3aJYIgrp+ouR6gwnhu0v2kNjmf9bgCU1MpbNdZA+6Ogab
Mk1swGYJ8ygchZh6tDZ6qQPW76+Q8LY9fayKFJFiSgiv1voAHn/VR4ZIZHn0FifuEyJKMHypw+yJ
fy+p69Qbw3F2wZRtzWz2NdbPLJrH2c3vpRYf28R5Qg5c4Qc8evh6+a2ojERp9XyLhuzgq4VBoktL
R9MC0YfdWk4FqpIiLZCCAbiVPtr3PNY+UClyNk7m4NMjy9t2BogP2FeT33gMvHSN/D9G6t11td7F
zaBC87MpyiuM/1Oqj7jQPgbV/s5QsdjYwfKvpcFQje22zZePulJuXaq9GQ1VTbfo9oBKgMf2pFSl
c83GjhIUKE2P0ljWMRA40xlHQmfcULihs/Y9pB0uKQBLkNvnxEbK1fLe9GTybSN7W5SCJp4SPgXD
fHLqIZSEnqaAPZGP1DSpjc64zsF0prX6iuP4rh10FNQ5hd1kDT/AtLfBGHGalJcxS4CaEUUMkVHD
q60jQlYgt/FiP2vTeNYMONh20D1qkfalLvXFMNNL0ASMkK3Kfr1QY2Ak2qNTuG+DMrWrKeRUMxFm
2E8Lk6YyYNCaFe+y2PlIJmOhKQcNyE7VZtVP5qdRtnsr7hBj17WVmafPaUUfvWsKlXFvgh9MvIjB
nAtM8eLLDjSGJsP/MPL2YbAII8zM7AGxT/tsDp6mOaZ4ULb2KlfQ2zT1EcoeffoWrKjiadSow0fd
DR4cfX7FWT/XTP0oOpJb01qYRleStzbJCx2scM06C+eIBci58oQ5xZRTZPH0S7+YO81Y/FajBg2H
M1OTRzfqjpYEiGnIwC5o7BQqWvtJZ6K26yxfYNvTdTW17cqpSEOGSD26UXZXMTBNlG3Bw16mZDnX
rvszGZQs42Hah5pyABfTnpsxOnTVlPqaEr703fg6l1ruJwaMNX0cOZiqyUSV5EgPdhvMyh6gQUyj
1Ng4M7hyB4lFIcozOMknQVpncIxWMEbPk+Xc67wAt7AwgGshCltFmHF1Ji3R+y1x+6EBPK4M1Uc/
Vv7Ykaj0ELqbYaHBhfojOky/9UgEqqlwjLQufsxr5GhUg8JloVxKAx56rT64Gl2VjvkCK4afLGtL
rzdW4rzmVC6Hrj7UY3BDciCGvUgkh3SxrxTaI0q1L2avrWHtVOucygjExgCkHVauMR51vsiH2Mpe
O39TdKdVNDgv8LF3XjGh5K3CTICDBQM4fwShcq7s5hW7sYc24oPsfDApHzsahSMtOeaTziSEtCF1
K48BegzoQ9CaUKtNCbcoStsrsx2+C2f69uoKQD2XFIDZdUndlwYF0GakFpDZu6pyAP4VsFDcFwUd
xaWrH5UE0pvShFQndb/QAFgpxj526sdsgCVuJcSsVbRqTe2kWOWuA4YNWR9pfMo7Ys8LODitBKRy
Rx1O9pwR+tmz+uam8286u49RxdSGUHtgptCuJkENG+tVK6JD6g6PZTaeg2V6bl3+P/XOpjdwvMex
3ARLc4kRf+7olm/MwqG/GE8n104OHMyf3Er9IhmvjaMflWx4qsEXIX+3qUed8IsQeJvMzLYJg4KO
TL6NVPdYFPE39Yp173B2BzWktY1lIXLvU6LUWBHQECAZYH4p+HoQqRtQZQeanz+yITrwRVeP9RUc
Z+jEUwZofPx0jfZmGcOWG3/29CwAyOGeFkWlk9D5llYD0whPdGOJ4enJxIYDqMi9GbAmCaVpWGgn
I0qvQLd3URJcB6rbqlb9OP10KQjApwJB8DhVPjrNOXrkPnDkE38ZgmM7RidtdCgReQf5R0a1TRR4
ol1F0QLG2Xaxwq0DmL4JE6BCkBvKiq0zjnLoNMTY6mjezkt0yV39U4NOMbfzsywWSn6UmbmBdWSD
mSqmgzHmZ9Oc/CylrEHNknl3B/Do6LCm3nszg9mnjpJY4wb62cpNkeJ2qBQv2lEnzHBq60hR4IVS
PhZJA7EZ7dWqwt5Zz5OlPyYAZmHpQLCj8ztIRZ+SYJY1L0aWbwdMWGdnWyGYF1jTAaADtdgm7bdR
a9MahC4rzHaKDRYhiGnYvt69OpW5i3W8b52Fq0WDbkgi2U0dOECwdkC69xmlZvKRvXgWV203QQCO
SB2pzmA7+I4sTT+dWj/oROoOrl+v8GGx/QTBYSDXnn5jxzsOjt1umfS176FiTk1EgJseM7V9zEBa
eUMpbHxqCVp+RWAClh3V02Y8ED6fkNzzVZdzV7dwlgttR4a7ke/VNMmho9NEdgYjcji6HYQMO14b
vbGrbeSKjRIelhfv9T566uowgHVGX9UIDlUiJPqsb3yTq84EzgGQjrf1dEpToGIvCSoKQ6BsWgG+
Rjn5ptvZMK8LJiyGW40dmdkZB36JXmTPRV8eoKe/iAWpuWC9QTOXVa7n8Oy0C2RhZsO5KJdTuGMW
9tNMhdIggbJt49NaWDV1LK4DrO5AHXYNSaLmVuspbvy2AnBDSdZh2L1Jdp4VgAM4JnJbxoFoS+93
XhNwd1WaJPRwdRcGtKfjacPx3FYubKmC8NqhRKLzhS14WdT88CyBda/s+TB33StiF5YJvVfsHDMv
rzYmVB7CaaQXmh0QwjkvZfQad6jjJNmLS/jrAgrULGs9OTElnOajrnE57hyA7bAMKCYISFCspjhl
wK2ENjyhm8Cu5eiKb6qEAXAuKnirYJxxA+y/hQYIBNPhd2o0F8xKejVjxvjgCF9oB/myLF6/+Fm0
3MgrjpFZ2IhNmaBi8BRc5VeDPHyospdKCvQzeFayk6hX3yowRTFFdtWh+dsr+Y0M9i1bWB/M8ogQ
JnqP/5RcW6l9g/xfoGLDkl2Mx6T7cG9CJQSAyDIAiE7qhmIMqHEF6nRkvkB2HpBtKbdRbm97VCIW
OAjsjurD/1mLSVgwWQ6882RoLnXJRL84RrWCbYJkUWw1FCnQcbDgANlskaWdQ05gqxun2rJJ4Hlg
g6kuAJ+QDZjHc8dKqi1R1fKCZtt9gCM5ZuXZov+EgnJLNhigt+Imn4xJXIeQVrtfbjeUBd1tfLhw
DPClPQwXdIeY1ZEW9WBIqgP4gGp4NxFs29a2jbSDa/SfkxufEji3ohvhLncbBEpn/gvs+eiM2bfR
0cacZ/s4md1bly1HsH0lyDf7Rcwks2Uhn2hgU6azno4bsmb0OUBy1tYpIQRS43ojbmSqPspee5+C
YGWPMQQmoJpN7/ii6xdFT+qkHy2yIxdrAujkoSOL6aUQ2G3NsDl2VrDrAU2bTfw02vlDCvKb0Y1n
AT5gYHnvMkM8wjYepgr+ZtlfbD5stN88rGPV08IigJWty4Pp0nkoSEz0XOZjkwSrViGQGKqjlBFb
Mi35k6znydHjfZzpD11s02+4Gt1vWeqbuPK2lRf7EfDsJUmZoMCDG+VB0z8kjIDRLnErLO7qZYrV
M1JOawJq2gpfMeQSw74M860DS8qetSwLUxZ92ZoyGWkA95u+b97FgELL34Ttp5hP+ecULbEWrawR
ByWOPO3vqGu/G3PzX9i90Rogcl4zZpMQDt4pAR4VbdpJOgMb7NE89QyitazpqcviryWCndq6T0aU
PMV5vpeVThkQ01BurWEqwwoByDP4vERCaAUx7TIBEA1LyunYjWYAjcuFB4G6m5IErIyC9ki6W5Tl
jm2hpZ0CH+nstyg4YVeu4tsmNT/AiNrWVv1SNcaH4UKuQC1HrWcfEYpN3oIgC8PNPCI64mq+qQDc
uXRTdjJ7Yx9M1d6kwxwCAQv6/D407cPCBU7mYYtE14mx1aiY22dmgz95Dv+fO+ig5dspMY/28jJq
X1T31vzhmR2I9dzPqnlPq6NlWxBBzzDnhR68eu4A34lZ9l4AbVHPPWHkn+wQbkO27OnfHmd1IMWh
wuwQG05zdNTc4OyWOQN9yRq0xjuaXj/QkHyLAyTMWg3AhhTmU8xh+JbWwOPLZrd0OQ0rBFSC1Jdr
X8TGxYB6KLtfOcgVzTekfPGBRNzQhBXAh2kRbIm0Dikhp4FDsPFEstmmNlPo+BXZd8Ynr7lxGeWP
jH8xyKIjxCRCal/TIjfsJ5mTqxZPGPDBN8x7ZzogRMtNDpovJF6ol2xlRXfWBR+Cow12E8IV0gXy
0isae4w+LvbiDluecRZiPQ0Bzh6TiE/j0D5rmL+YQ8tZNPnyoEX9vueNgT8MqFUZXKgxucTetJNH
jYKREdW6nBNkZUgiIXZZputnHfxeqPadRzJVUzTDfLJNBr9ixPd6aW5touzEzHp8eEbMt0TRJUN5
T9amp6DH661y71f2TZxu4cyPmuaCmbO28spezmujvsbGS5TkUZyKiMaQrACmH654ev5Fto8/Ujfd
j8FdE7AGL62ieNCb/4ZeuHrZ88Ae2gtSub2Csho9BR1isBn7sTWu8wTqMXNi2RgGFvMql5abRTyE
xouDyz4MSbCR8qO48R5jXnufKO79q5iVjnM51nO3cmuTOufL7Dl/bRpIUBi7aonX8zytXTKwpLtJ
kBcAzCREr+hwZOMPY02a8L9uIFnM3zqsW0XoL1ccKMukfUk+xjzAw8LNk2GAjcEUG97Nrswb2K7I
pBcRhaB7q41OuyJA+EGuSUQhcOoz3/OiqznrYHYA6gmmiOPBAZT4LRpNMoBvcwIswQcqXr1luvaq
XIy1nBTTOkf08iTEEWHagqp2YKWolMTrv+iLubteSQkC6s/yZrtfJZVNSpVQ3U0Ywa+8ursI01nI
Bx9BScbOnivUiyjrafPDUCA8yH13U3NvWtUm8357yo26de9dpnOWf7GUifMc3B88XMGnW0bgmxRD
/8SSyvmupckmR3dMJxobiVzn5psa1NZIwg3SydvRoL9TpSclg93fhtNWvjl0kfDoLrLcBqV1vq7t
SYwGbzfMR86xYbo7I6PnzmBchYuCROROAnwJYTVvOLQY04ThhSWBDPeLkXeINkXkcJxQ8A64nKUa
/mWoRMgBLWqg1fVeTng/zcATAlBV6npKpMj4mw3KbZF7qdiU+lBGpCI0ElUyrhuwfrfjNyN8PIvp
pTHjl+eEpi0SMtX8pCjJlwScjQtjtyyOzGxcOQrtmNA4pgRB9ME3DZpPKkhaFffBsQwhayBMscZU
F0j8hcWAGIN+EsuU93d2uyDxJtH0qyXyxW9I9LwsFqC87rUbVb8klZZdLZw9Pc8um0+Rg8A1qlC5
Ct9nZNIxFfsGKjcD3Jvw7sLRDOPkoM2B6H9hp/J8eDftbme5X5Kr5OI9MxWXrSC6TNuYro3kDJWd
N+sOB+gWDWAD+1KS9DkQaiNUacYqF9LAn/Uw6PaPOqQsp9pD83zKyEjkqTtiAtchFK+XfU0oYSk9
K+PtySx99P3emIWh2825VWjD14YfFdVJfk12zEYKg3GJ4OJvou6bpSTIrIttLjt6pyHyQmJkmUri
N0AF5TekxFOE3lYrnK2YUuvsju1aj0bfIqIWf0Hae6Xb2mNUCygPMxThP4vtTje8ndzKAKSfR1ic
1Pa/hpatOAIrnc99sJWDhRko7F+4luuESWOupI/WfI9dNAyIHAwvv8me9yZzzwndC4QFNfMeIx0m
6WQpjFDIfg+R1/Rrhb6mnEgEd1aMHvtBr2iXYkaLKj+05bSLdKQmMJ9Qt2KuSg5nVUykGtKN5YzJ
9zTTAeeU2o7f50dsfMtCLJW2CWFDME/EIJyNq5SABhhN9ytFCe7vRCwvphoVw1JLDjagHrEinLyQ
TaWrrYWvuLCVxT6gPBxRgOHR/r6PGKUi7hLLuRC5Q7Zd99oXYVOIwA2thBXHSbegfiE8VJCinWVR
sujv21kHiI++hJgF0y/j3nzwUNwSdyFfz4Uv+x8JsHPo0bQF/o6PmWobeeGJBpxd9xuPIpfZXyVk
CMtXqKoEtteKBF58nxJCX5DVx6LLrhLWS2LaMe8d44JP4i84UDo1KSJKgIIDPuX/uz+xxApE6gwp
AF68QkYshilj6+OWAS5iBfXxX8MJTrXHIPNuEtLxeZLDDsSVJUglPBUPVQJLZjo0dz0kExs38thy
W/Cr+HA5UuWi7nA1BZSMNFV3FVdK194GzCK2WxyrHE8uhrFAOsLqoFQDJGlcq0Bc5GK6aBaK1Zz5
+ykH/sftCFAXriuUVAC+Uf31CLLy9FtcDPZGkvwWzIDcrKikZ6U95oX3gjQ4kAeyC+1LnK0ERRIJ
U4nxzehDvknOBru7EE04hJo8HiImayyPQ14kMTIxDMdOYhROFK+n2dEGTAfvKuUAnfREviRkj0cy
Kofrwpq55ry1VfMCsf1tQHc3GvpDyxCJCbkJzXkne3RWHCHykhj4/6L5U7pci0F5DkYo08BrAPOt
FAqViDWC6PoO6wxoyeKXNO5bnWicWWhynnAuo3hPT103LFerg2oNu19qjt7aq9UXx+pPHusW2aof
47wt5ANhjcGZh8iwFOy7h0pncfKM6C+PIKemCz/6DuvvEXajM2AAnVb9aQDqa3wbDl9CvqPR+pyJ
2l172AJUwl4ON4Htal66KwaV2Un1KuPIJ3r2ZoTgPFjeSTBZ6R2Z1Aem/wA9zZWTRIVG+LoM8SVs
Q1z+tLca55gYkL/ZWLmBEs44AQ4BSIBXozhFzEE+DbTNPui4crO4EVHTpiW86Z7Kyj7JBeGKFnX/
lz1IcqMpwKfq2scYGX2667BUDiESx8JgWqE8qUVEO9ILDQKmt1ICp2AEfZJuqfULPFESIDEJcf5b
6KD0dWc3seulQELzeYtNQEFSbnUbJzvm22/cxXriEMmd5UhBQ9mhNHGRRMPsdqp1bxqANHS91Agu
ThwuUMWQXbOY5DuU1Rrq9HYCk9Nwr5EDpWNBLFwU+i0CHzo6zb6sjTP6QaAVWrAHBaM762Yvjja3
YrT6kt2sIMFMdThuKW21BhMVHeniwCDDv7iW/djiCMLAuVHTEWhate6H7lym2UPdxjeJ6WyPiRaq
gQiSfa2Qrx296mPSm8dmViitxjeyno+I++C22smulRcbiJskwLIKjtF9BUG5axMiv3pOrwrgKqP6
8Trnravgydtj/UWt2VkPWkp/3m4sP6q0cFOgJNM0uHTTbgE59jcrzU4AHlfaOFKTNM7F2J45vMcC
GVTNVO8J1fE5Nc5OGh9xhkuAfGhPmVrOgLQiPSrecmB1ZHkkTzNlGFsSv6V9TfKnnJHKQjVO2cN0
Pqpl+Je+S+A7k6hKpM+diclyw0ilhIRwNwS4jePM1yh2HwrTeu9n77lsYLPT3UIo7jUF2Cx5ezsv
h770ftoMn2bO6JoyWHFlD8za1JmisQ4KFaYNtcfCLe6BuvwYxI56EW9U0kRxiRAiDtpgHSUeSKip
tdTimP6xtQhJIbHd0IrhkyZyQcpXSw3iAuYbJo6+jk+uc1TQlZEH7qL5Py3Tn3mDj2xWgYQ22VOn
eUeUDMy/YFOWAFEFjuxd8xjCOTNEqq4t4pt568xcDS5NQRNTApiehrWbIyMztbSE8C6wxZBT4ntx
LmDHwLuxCxJFgH1GimozYvIBNd88vdjhVnLgYD31islwQYSj6wjZQBC30bsuoUEK+H6QZsGzMt+d
/+enWs17KukncKXB60l2iISOMAPc+IEIoCRP5jvFH0kMxXNI2U+8MgIIO2BvPCBtPcmOtCglu9iP
krxW2pFwgE8B1UPRguQWrKF8CA/hKDTxVJqQ/X2ERUMBk2CuonKXPraUKPiKIvlVUEhUioKCcLvh
Q8XwS3DFJ5Y2RBJuekoKgoEmBP4jnMjDYdMUJ9z0pTgjOLu0JQvq6uIyeQevLs4UtKRI8RdOYxxh
TFz0BV1ysIwB6yn4vIG2dQSHkJ6K1YEcVV55RWk2AIr+BAq1JiMfsdkBIh1VGCCe1q67OvgJShf1
EkAhuxHoJz9Xxi9ld2gwhsl4lt2SEiwu3lveJYbBvwRt88a68/nyQrLVZCRV8gvCW1YZQGAmJwM3
WU7jWgAOLDjDsrolxb1Pz+I2ZCvkh/lt2TyOiBrS30SAQbSoSFArDZzDb+ZdNdKTqp435PAbWXh+
ICZrHmk+90IXISTVtGdWCLstNYmuvHNyGr5d4ho+H18t/wVVP1AblJQ/77/4FP5SA3zt9EcpS3ES
2CVJViQDHXHJ4m1Nng2/CT8fZDfgRZYVyA66ihJkR/gz5FFWFnUmjTBcAhAdFA//VMcvf62QnDfl
ODRSVE+3KSP3KLM+aGlzBKTIvEI5WAPiuSCNZ1oYFKVMI/zU7UtMukUCfdCC/gSx6IO4KSNuGmeL
CIAFIUky1RNRg4A1xGFKsaGUe0IWZ6KCjarIhoFc666wrrKYvbvARQlkfVukNzRLZyJx/qw4Kg1E
eiIpQ3nTddLUOzE4rBk0HqCJiFeUL9JKjgPyU5PyXMVxj/1Jd28gK+9iXSRuTDjtMWYhLqqnBB0S
llMCaPGSMA44+1Z4KILy0EwosSP0pUnJhDc3i2KlKDQii/tfkInu43iy7eXQpsFa0ggmD15CBh6t
kOB4Y1mhqR2z/gW+4Ua62r3tvWeDd8hdDW6VlLM5SvT5tByNEcCrOOvWeODhUjcTRiLnhDyI/+b2
cIE50USO0IL4VZ6Th5YCDWwhflLwJHphHk0cDRIjoOFt2I0t3EFXhh7apPjT6D4FNZUPGvBxlr21
CfmthUfncEsjyJ7cm+Q/rIIEBVVUnP+qcMB0iqW6E5D7jkkfChSzQZspzIWIYVMIs8b6LION6ezy
TNUY72IHzIFlr7PIXcsTcB50jpyssQKZhulna62X9vwLkFy9CR9tWKFqjy6we7PNa5U+8kGFaVIs
y7Zj8NPTtENx07cxcKGtX0uav9GgnCeQtsjW0RT2NnbMpFuWxKZ75HQf5UiJGGOWx9URqZ93+V6b
frogPJWLmoYbUNPwoOFv0jpkQ6Vk5rUUleg2cCe4pZI82Kb+NDkI3LRNhcrHzISEdEFv/aeuxwOV
tlVlEqktbzpaEpltbthzRcOccLlqMoZGw7o6jx1qrNCrnzC7zYxMRONdlgZBXYAVDHTc/R9P57UV
R9Y07SuqtcqbU2hoGm8EEjqpJcRMee/r6r8net7/P2JGEt1l9s6dGREZmbVfXPlknezmXdhjMO3n
WE7Szrt3bGxXjIyohk8xmTxv2Np/jhBamAKpVMS25lIQC5kMsSKjPSglGVKHjer+gXJbeCnrhvbt
G0HsiuUD4g59Iq9TvS5sbiPu8KQdAeDJ+++G/LWgqsEnQccC2onjbJ30C4OYFTB7flHBYl4AOdwX
qh0QKVc7Sat6sVXXlfSBjUZwTkHC2H3MYoXLhyx4T4btVsXSSrrqR8a/c5zcKXGPnPmmI9AG9l8a
n/IsujUr5wv3oAN5B6C8QU9ZdmBKmT5eokGGUHGS0/CM755oYiUuG8hjlsYn6USKKLttc//WoRtz
BiPEKR67L//aDZAFFd2FCh4RNiJiFJgEcXYrzWB4Kq15BPL+4kwgtPYfOnMOAJHaxkywPZdzCRb9
Wt6LfJPtxxzj6936sbsvM5beChB+7v1bITVexx6GETtpGocTcMbIe3PzDOMaBnUUGTn8e8LWQHmM
ARTiRGgD6wcCZ6TjTwhjD9pKxH8syqhsVI6CmyhSOQYlsNYTkXOK1XoSTO5B5/xivVsQIymPWGWq
GCj+/URQEBgSZvS6PuTVcMhiWnB5ZPzlf+GGUKe72UB7hXywYAXSckqp+hccpz3/X7rDFbHiRlY6
/0WM4d9q8dbLvaq+ue/IRNF9kJewKHS+qMjUMybzSAGli+aL4pGDse2xLEBbyW4l16Dp64z4CGQg
EHBZXBzVyWKdsFk5CrLg+xjQSlwdkn/FYDZBcrIo5PlXw3rqZtzD81eTVoHejBU20+ZD+yh7oaSe
aM6BeYF01JWz0XNWCRAXRcSF9ibnMn8n1Q3fHCMI6JGDJhUTO2gGxhGq+BKgDVLBoZPO2DEGkSKm
angP2NhZAb/b/i40f4E6EifEwvf0Zqwh3vwc7Et1aBtSD4vKFWeK+I0J5pd63ErZk51zRU9Vtbjq
43wO6RrP7/hNbYsyafU0XNxy+UvtN8Ho/Pv//eCIsuib26zyaMdMFWBR8ex5qGCJPDFhGdosc3lL
z6PjAc42V1SeCg98CDXLYDlX+/b931pgftYC9MZxJLZTO01dKd7LOZqwjBQxTbYSn8qe13b2WeNu
PF4SZLnicbe1j654/M6iP+iWrzZq8G/5cFqKbv6aP9Q6l/LLB/ib6TUFnOFa+AvyoiX0b7pmeNSm
40/48yh75lUOzXNEzWZTlmO2fdkU59caFMUBvJyLp/0zar4sSm+lxqKRqXpJKUnQUhBJnglPEUMB
yhowCAMjiLcOmmDYWd9AFGTVZ7IRlmZ7qZx/d2gRIABswq2fa6xXxDVUa66zUMCvMn2sPm2WYJFZ
RxSG19JWSTHBJ5O4IPUCA01Qh7JM+HUSsxUzYgGQmZdeaYkpveym4rDYP7hQAUY9pK120W7paUwr
o8WECiQfbDTlhWxVJYt8Oj9IY0mF++UrxkKJ8G5ZDyHp7g6y4mW0PWUvDtKdhHekK8uW+FpJI5zv
ovqHF5l49gVjfV5zILUEfErBFFxCN0rDaPJBjCqNr5kyLbWyIxeko1NbHjEOy7wNg4eQGRjCXNeQ
KR38uhLkpP3SH1Uwgyrzcpg5C3h9TIfbyT9zVHyUNDk8lRx5shJ28z5FZ6PXjOiBG6MF42CBoi08
DF0PKPhGKEG/ieAEkEbrL/ngpQ6YFSL/I7xVoOtaauxMFg0reGVgAgKq8yjnyvqnmiFPSeIIffvw
4tNHIHQMDfc1F0w3zWU7JZcT4D8fzHNlVXGZYn0nu6Rr/bsgkd6ZveF/l4V3sNanjTDAngLn4ssU
zLUjFclB3Oae7um81+nBVlwgGvXs6L0ucpo84ExKVln0E7o8gYSaYEQDchmxoGxRLInRDPFf9yMB
0Sv6U5Zgf0Ar1DmN7s6YmOvNiNm2y4KEWNC6UrsKuj1BZoMiS7ear8W//JfgQ86JqsQ1cfoAuFXc
Hz0Y/KpgXhWnMcU5Yde2XJTaVAf1B1Nywemmc93Gmnex37CxfSF588ChABm0dLWaBMHwCvYJoKf3
rxh0clPSj+WBDlfQuymtrcR8iUiK0T7sKzwozG/v/9H51z3y6gkjjNmOAkfoJcEGv2LgKP/mzE8K
NQcS0tJX4jFxeAqIVxg3RyyFOEV4LDbJEL98Pq6QipzXBfujA8yug+w1mbHHoH5hzfBDZSnc6NXK
OyHwu1P9qSQB/Ei3R30mEh2hQeXvuKyRIu1YkYJKsM+Uh2jOuI/oLG7Mo+6S57alHwazXDdKvxom
TMeex7xTTG9Oa/qhTcVCkq6yZEfUYE1soRScXLsANk9qt2KEJQTka5i6kbdU8cNBmY4JsMFTEuHZ
UW3oSOcgZeQJs8DOeJGZV4/Uxm3GltgD2kP65zObRcuZsGcVYs0y3QlaYlOJh2d3GMg+aaDFa+wi
oXkMO7dih9TZacYFP+YHMUAPiscAy6XMSpUyuxBgfq/PtUPPmaEvUo1u+kydrl/0v7xL1j5Hre6H
sK39Seqoo+T/57f/cd7aO8tKVlsJeSGh7UldVVYzQj0A2dfed3fE6hlcG+GphsLMMZEKmn9Az/ke
7U0Y7jC+JV6LflY5pt9aTXBeVAbCwPh3REHYbRICRgIy8OYVWHMj/yMrKxmhME1vOmf0Dawjsfra
v5i6ADJ2BHR5Co8HDE8Z+P2oQkmn5/+yo3PqSWbXQVGTJbBqznoU1gTbyxdDQOgm6p+J7aJ75YqV
KxFaFZhKAks9JGeSn4dN/FqpnAXAZ6V75BNEN/Cyyqw7EkR8UGCtQsmrfNu/CaZfPRMZIO+08nk3
zmbrrFRpwumurIiURV9tBN4NBwYTM5A4S/i0ty1SsQpAEm1Kgo/B7EcnwzVO/ppfZ9jwxXGNEGbA
VK/3roPsQRIOvoFTl+4A+uymP2xTiev4YYbRNcOZYpMOpOm4L/UzQpAnu2ie7cCifjMeAqSjRRBB
u1jla9Jje8l638v2orbQTSGqbs39PW3mvylWk/lsw3l5w6e7UchHe8KUCuO5dPunfs3R4sdHJjgS
QEmRBkRwOSBWO7Wv1cTZEBMgELM/IMl+Eymvx59Wzl0WxjSlZtfFkPwFGscHFaH+0HfXIEjVYVyy
Jz8Nbuu+e9rm/oYBCA9d6z/0Q38tiVQ5xFTWa/IBhfmRpMOrCPKxXu+Wic5Yvn8JnA9xEWOJK1U8
/AjK6I8qEOZw3TH16i6MtvtEjgA4p/Q9USD2pFGeHFo2p/HUjNVj3tvMnhzeMAJmDtWcsLcd4lhk
/Mkx/7rIJ/NljlNxfcegH2/WET1bhkViwVHmmSm5cwr8EE4JHJhd3KouHOfoD6c/1Xt1JdDFheuv
wc7EFYTlDttXWleIl5iAgxsVc1iKfrqTBiLuuveCtCF1M0TTFMGZ0R0jK6FqZJNEfkhXTte8MAHg
xrGjO85FqWgd3yA3AVkKe0RUidd6lxGr1Hb3uxrVTzT9ZBLSGzbtV8ZCPxvPWcdwmtFmOLv39NM8
n8WyHQzG7tr/KvalTohyB08ENGzD6J3Mojl5mKf3ZcR8wfa0LPndGkz3PsKPiw6bXCCQ23If3ifL
u+iGbykoZ4rHM62C+GFABTDJR0qomZW7zw6k3ez/VI5L77qUzUeKV/qcf2Md+7W5zDpJHCYo1i8Q
3B84cD61Cb6lTJUFR7OfssVHx1neGjCJVboyjSG0blM0wMpsRgJmirbFB3fI911UHI0w+Bdwjgvu
FbfKdFQR8N80JubHdG/oRG1OZ9XvQs7jephMMf6G8OPzFCwaOfewpwIBsMv38c9gmBRB5vCjHqv0
AEL5IULULfCCJ49sackcuvUcoz10j5G3f3nkTaosi329Ph/bZHFBHlyBZKjGEJdJcvI6UoBKYD+7
/3RA2OXejswhWjX37WcUu1d0n57WvUQUMH/MGW7YYLHmalwKa+QwtKLwqlpfC/QMm/0jGJ57giir
RLFRGpTMb46cI4rBBDklRVM53osDDelrEKQi4X3qcmi25IpQnBRhwmWF1nNpGZSWA9HAyWpTpDO7
50I/S4Bm8V5E8ZGsmVgrNZXwQ0oyJ59flZsRxMriSwejyjbP/4iz9jigJFKstJrkucmKX6QPYVWo
sB6H5dKFgMm5mKT+M2oROssbGRUHOJ/F9UsXA/tM/qeSm8vjtzlagqK7F7xCYFdysMErsBe3KfuX
z1HWmfbDSaEazVQ6pD8I4X3S3BBZOUgQjGC0oENayHEDNGXa45dSv4hhPbRAYr5DF1HgijKixice
wcY99pimBGBiW/Sie4W14EwBUFEBwRFLjUHxwJ9yrbzxrf7Tm/ca+gSOwNOSm4Y/w2oa23UP7xbK
ZJ9nqvNOYhhcBqeTahXuPmPDrWQFOg9j5dc8ULKj80tqX8uMNLP6QA/a17RA2ngtxPGtOUWPQpK8
CN8BppTCVvAN3fKDPn8DyxtB7Ow8Xp+ilFRH5wk8zadVLCcXor4qkFlPL7NcOK2HHLlqDd/MWyg4
+wWKcVbyqTaJEScdKRr2jMpISAvL0xytf+kyvDD52zFrXlmPQKibVu9UM9mwvPdCzFwgvzz4U4fe
rBpQTXy1ceSNBti6qq7WBYLYLzg0qbuHy1F9Cb2Oc0FPdJQSq8S0ibai57Wqbifzy+rCiwR7ZEH0
HVAD7ZMfI5Q3K0MoktLAOE1RldDGHD8qQXTl9FVCugDfB+9F/UtAkohpcSsWUAOxBHVJEv6gaCp5
m9w1K7Hyv7WgEPax/tr2FfWR6aNvJ8+jFNGK0dMBRzxnLwMuR/hqWzGIyh+ltKAyPSI8siO3Te/6
9bc4FYqBG8lTdZry2+KvuCo+UqdKyPre6GAl2+jD4sTj51sFPglC1VbcUYZ4YNC8WpIysWRcJtjB
FJAvEeC1123uh9VHrdJm7/9tqZBMR0c3Kuc+w90NWHoCzl9IbamM4b3Q9KKLBueenOcsmLBv/ZeP
YK5SXpuMxvlCtHDlF+2VCBy5JPGXI21wO361JtI2JC/1kw1QFuFUSSGiWgKcaSCLa+kfVnkPrq2o
RuHGVZX2OZyogsWTSqcFS0dCgjKOr5TVU0SYTXOVBO+g+iGnHuU47ygmnNEqBvYpFoX3xF4cxvYB
TEY8vrBw3NnvbJt+oQxlFlw3fzRa3xTeKnURzOpaKNG19IFbnQ3HQiB//jUuGpe5t18LYmBUwkWA
LRhQrWLQSAGbswbFK7iQArwt3pnev6Q5unwFehY1V0R7IBv81jF/dKAWbACkHsqitKFZ63qRZ+EV
7kPdeZeKNOQDa/DLoEec2b5qlxKzOnd5Je3ngnkaqF+p64R34HgifE0im8ANb2frT4q7jPTRWkRm
THeHeelv+1kanb00GJfV6306Y9eJAmHgUO8RHZIx26t1sxDszLCAr0DesOFdllf/uzuxGYuH0N//
yWUvCINb7599sK55g9xmzkbmB5fJmxlYU325gJaybceD6eOuYSwPopUsZBlTNV8qU/PS6rdZtofB
sU7CeUb6upmiE57lSzHyEZo1kh8enpI90ylw7UUUtr5WEdYoVYDuhk6jJShOE5zt3vdv+mg92SWa
HscOWHBKx7vOMj/7IHxKbHo3RiyhJryVRHVEwK9LCec0BeZ376ETHcBRxJENmGyt27dZdAwA7evs
utq9v5tbbIelaR4ydHpjv7wmoUml4OIpGXTQvXaC93s/MA8mq/m8ImGG6gCHbGMR2zPXqn6K2u1X
XUGOu4FOFNJttw4xdZpPAnGaZsZ5aGDvOC/TkOAzhqMaE1MRjj/YwfQhyLeNI2COpIuPCWppywZg
jRfncy9c4Ee0ofiJbp9Yp7xMwf7tGs2PZvfxBjWNG0XgmTEKQnzQ81w7MZ2EtZUnwJMp1nDY00d+
c2+3GMF38dPsl9+Wa98XGIOU235YnOEv7h+4p+wFAiwCE3vfPc4ZA70nrFMYTP3ZugWJZ+7Rg2FX
FxUTzlGNqYIUXmIGONuPL868HTEVYr6oKt0WvUQavNrdl+edKqIRbppN85eoPcNQ80OY9llBJAzQ
nJ7C+o4Ap9MQ3OI6gczpySukO6KlSpGQmCWyQ0I+BUUFkBh1LuHZFNco4HdY2lNtlJDHsMvbC8Yg
DA0IOIa/YjQFlOMbC0cfQNTSZaiGFpwI083y1rZWjiSktqV5eDei/6dBFjbFOGm8NkU/CnhmkCZF
DFEIPaaeh2IxF8JFLlR4TWbfnjOk4reyOsmB2dk8L278HHuDa701LoP4KJHNhmue4PO29s8QXNHg
EuX0zIpvTtpB7Mo17T4VudpTpJCWIHfNUSbPrzltIRx9C2iEa+MMtd+ga1MuwdwIMp/P1WAHgqGg
luurD/Qkb1xLh/6dsMbFbPyeOA6V1gaSsYwxH5FoGNILPZLdmG7JKujEhMnCLe9b5/n0C7I/xjdN
r9Fvb3XuDmtxK5xOHxYNtLusBw4YLNQA5LhTMRU8IcLbhkrTzdDpMPcNfSF/6Awu4sNf3KVgCqnd
UzulaRLd0pzdIeJ+cGK0M45QlbhbGbzcWu+uTfMpkYlORSCz/pnZDo8U8CQVagvgQlfO7XIajwrD
fC1Thq7GkCwSeNdv6VbuICVtfFjmgAGkHAg2rWxbUN+QnLJ6FnRY+lYPrGqzWjpvhmtc3257Mu14
KD5GAveKwRkDMq/s/rv00LqOyfhvMvG1WgqcFEqLlfv4oBI4EeFNNOe27BoYK+Ne6pMIsHmaMKab
VmDse+DA7tR/ziXwdkCusjZvr3j8eYSPTYWqjmopQcvtMoyONCBWX1SO9sgDegipX4wEX/E4yHAR
9kvmVEQ3FVU6Oh58EgrjNKLQpomKGA1fI1anDscbSTioVA4D4CqlTcZ8ytZ2vkfKD7Vl6kbUKTon
400Q+ifpCvIO/sEw3lQjuNSoYj3Xtj0ofSGlE+0iEJAqn+s5SpihyITJ0aW+zMziT2+qv5u9RGde
08I8/fbGgF6T9MoxaTpvmAwErkdi0VEzxGV4kj6h8/9wknEK6UpEKAWk3kwfvASs4REZI85ANK0w
TRMx77AsP90Ni5KhvElVmRLuGJZ2zEYeITcaOYA5oVFgCgyOgKi42ug97t3Hff1YcJFRdudSxq9I
4tjzJsMGGZt8AQZ8JQoJW/MLVRKlv12JJVeJIgSOOAIv1iAkYpPRKoXx1L3Rd9prJIrcmGjf7KZA
f8sDUkahmgcvNuMokA8mkyUuGsorvb+QOfoeFrV4fMZ+XcYUNRGpmY/0Y0IxA8LtkZLyg/9TjCEe
NkD4+Tyd/JTuBOgaShbhgrL9kBCqLzgbSXnSoH4rqhZ5eZffBJxUS7TfRTPSO7R7Ve0/m8Hwi5/6
1MgbUTkBEwXhwSt+27FL68AX9fFFHnwPrI8oIlLkaX4bY2DPWGPKspyOGjC1Z7H6GF2u1IIjVcbG
yNy+gj/O7nhZihUIJClXny18ngq0kASZcwom5Sq7e8tfuMjLghZuIw1R0NPigzQWOQbh9Ayib088
3Kb56a7rLzGNBVgxy3Yqz9TOTENtgPs4SPBDHhtXg0ePIUAcd7WA4CyMIvWAScOdOAGRoI4m7WzF
BWxuaI/MhcPmeMJQgCT1m71+i8cEzglcWNkVYTF5n81AH3Z96anEAtXzsO0rmEtCuxk5z90WNA8L
/Ls/4zdHefa/zYcQX+61mYUburfcLvSqWfgyjd8i2Mvxib+zSd/qgYmQXYaEKhh0DPJCWUJt/+yF
eBPqOUiTlkGSzvOM2SOifnxX21sfCMRIu4zHDyL2P82eOkO8MMSK0r+pWcw5tSjRuUpbEWYtO1Iw
Kt9CTzsuVO/ym6tx1SfeZzTjdwwVku5I4Gqyf3HSgwDpSA2m5DgyvxERgk3ZVETcOVACCgE9i8GR
4es149v/SNIsjqpg5+Alm2X/5CPuWclZ5CJqKm/Ko4qFukqfJJwi14R5gEcAWO6BPImtHcP2mEj+
O9ivl7T8IOGvNbYAtTrdIq8WbIaaiRSkSjd5MMpTBl8hSSKzQq465CWTR322HoTisBC4255JWilu
PiozBZ7pNNQ9cHyRXPBM64ZGEzYq0Q0OyGMUXxLf8eeTeqT9D62hc9SrauA9zL4/LB60TuCYLp08
eO9HvIYwTUcBI354ZjsEkLiMi+b9mtf8joq1lkIQDMjhU4zWOfKavaK493uO4RWxFJ0DeI7qJNVB
RxqfT6e1tj6YdXZpAiymgiPoxwxedR7McMU6eSwT3aNGLDZPCIoguv/oeAJ7ccqTjHOkW/YQrVfT
X7Q0CyfgYGHZPZHEe94tnef3CKOe14ERHAUNHAxAzV3/Lra/iu23LA4l9NYhYWOaNgS1ebVYDtHu
pU+898FvKDQA+Vljdo/mVxFM8Mo2Ar+MMsWmxcFDY7S1m8BQfA0DAqF+hc3Mm2VVImp+VKKx1s4T
3Ni4Yj3ov9egK/WWUhKAEBD0eSTjul1pk0gdJ+uIzkuB2uS5woYntYvr4ZbXf40/x2tOmsc3KABI
zsn70XM1sNIMGVsR0HccNN0dr1s6Q13oQodhtY9PIR2tLqcUkexkD8ZHP89fWRbe6VN8Co8OWbGW
kb85NxXph5aFbnJc7JMxMqUKv1KdYPWwYr+GwykxW4+wrv2XYdwfd4oYOakkpn2P6uZRnzOuw0F/
rsCg+C+gSwcfoFi6zE/x6r1yZIMnGGfzxpBUcoC2QvKkTg9lv/AU63mSvJ7DXo+PLTBkh2NAttzj
pg2WQzJi4xLKSSN/54luQJ36CbPaZeSI73LDacWKz3oyEItqYkZIZuXxnykz73YGfpGulJVxC4xM
b5R11gquEQQaWseApZ9Y1Xu30wjbqmOyIHlWfNd7TXBFcdlRBmZuWZHeqcTM8+Vff2gOM5S/DKt3
Vq3/U0uCGoPiSJ2sAsJIu24DnrptJE8Z5IiHJ1A6MZqddo2ECfLKMXocmKfW++ExUyQFPp09vGyG
JDhzguq2YmVe6kiWCMA25ieb9ojJXZXtKnmkMIL4CWmEGNDwOZi0T0zAGjBpcC9a629ld4BKAJs0
aZ92KkbYvOnSR7UA3jEy7Zgc5IvcdlQpbHh3korCp02IEEJje+y4WzXlhzM0onfsopIppKjO4Q9c
tttMb0dnhSfplcBgxNEikgcRQoDVlIw8YdmtpnmPT+LnbOxPFrFDsoV5zpNT5CT/kBwI9BMk1Bnu
TdGmDDMck+EGavev2rske+S9Gki16RNG+xO8uw11U1YWxqVXufQAoC2BfzyIdwMtElXmRZ+JQZQg
QkhiJfgR7ehPp04/06p+njZNZKQ/hl1YV84BF2nwBo5IbpoJCBfV7L4IMiDbcZf4a+P8ZdrScjex
HacJgjr8m7bEKzqpOd21r5UqeFv3EM77Wc2gxSnmsKLWInLhFXmtk0trHUFBQfd0acdvdMWchCwa
lo3zIjO6cJOymwo0i9bFycAIuzkTJQWQhTo+Z+KkTj7lxivjZxxcYm0KlRTLgtWNH7N+oBMK9Hi5
V5gKs/66KbfTGIyI05qHgbnXYWN+V4tF5y8chTS7+swW54ciR0qNcoT8QbyyC32ifyLY3qfePV+9
d2+mzPhCDEMt7RLEKRDOPUrgINztyQwWaYDwdPvwA6A/PrpscGNDGKeqF3EcjiZkXKSOLF498XMo
oshuzejnyhHYcoKH9nyfUEWK7lUl65vEXk4CjCwFeHU023BE0beTTqc+tO4CThEtU8fznhX6mKHy
WHqNGpAN7O5s/J31VTL05PQKcQj3MxS2JZybOOgWlQFHp4K00LoAiA9whfm7NA5RTBQxI+tQ+Ocj
nBefQPHJggty82ouaxrqbfgj2sKG6VZThtw4OgCo64CeiuhBGLTuPmWvr3WHyO99inGObNKbpdx+
2OUAoFLeW4vzcG52oBm+j80XXLgAblrrqmrTR8+2noeof/Ob8GVsrMd82gg4Ru7gF5B82KFNixvh
ysZ3o9iHUxlUJP6EzjVvj6BLOZZ7xnI0+uy9ZvTUNdM98LaPvRcnrh7axv7KS/pcqK2BoPuEhMgt
o7vCq6vfOUluZTtXU1whGd3Wo5l2vzYfs/qLLKyRiKfhB3vauODq/i7++pVsZHrYLiD6NLFvnerW
OW1FO11hs3WobKZrJtyYkRY/3NH9DAr7h0ffLsMaJ1a1G9z4aZTjv71HhxU3kaMTuyEYtMFIXBMP
dKs6D0iqC9IBBhBiA9935MSB0dtQrbzEuscsqYPwLXjs+OoN26VjGCatHSyetiEFZioqgHFFco9m
9gGiNkft5t+74UwhkiwkViuebVgIP3U2Z/e02mDAgAdZ0byOuPPiPWfe5NZ0Z7R2+lW7DBn3xwkG
B4CUAmN422tEQW0fM0F1aH/2UYldUJnHJ3BAHrozLQ/GWH+WpLNWndUHa58fW6d66Jfx19SUp3zd
/lLJf29xzuxH9APHHdwvov84rHywrLJ7WXHfuvAMv2M1Fig08BbLF896DAt7/WNiZcYoB+/FIkn0
zeoHtJw8CMhNWVK3TbBVV05QIeYw+6ulXr98ErbCma1LPy1x423jP+tO9jualALu0mDd5cXM0cWN
jRjwOTlMTlYPqUHaRTdlWpJ+eO+NN7JJF+OE+bBmoMN5dMH0DgGSkqtZ/5gxCq8EEwla9t4Zf/w0
VmZ+7/nVC1OXyyfPpRlpSHk9g5PaOOF61MXB9GAqWfVwiPNS05Fb2Me+jPddhHp7SA5V7+EGils/
8W7gKGv/DuZKKwTK86x0KMmq/sYYUWGzxcLQRxJTVD8d3iqsWvlP17W/93q/t634C707nZADHlrT
8oJx7SeGv1fz2KAq2F/zKgFoxBBwqKqjsTk/Pabh1q7/mzFBP5yW9d4uTnzvde3jCDrS+cV9Q+uM
N7s9Sj2vvKpCB1fyILusrOkzKSkQLeH28ph1m+5r7laYgWh9s+oCVTBzvZZw/Ym9s8v0BPfDa5ih
inUMg4hSus/MO2ymMfAZdoQFE9r8snxJi8Y/xc7svhdzdNqb+L6A4Jg42JuFoQ5OmdmnSIhSEszO
VTOMFaruEZ1DfzCHqDl1PZ4zk72cesZXYs6EVWM0/A7RjBk5mVDVJFTIwmv9qTqtFn10icu80UVF
3T46h86k39rwM6aPGPmHTqcsE+df/Fm86KEw/dc+Cp49FhMK2B8WE3V6BNtGjNjJmoubfFy/CktK
TdhHJsRe5ozZruOASRj9s89LT1YUO4EDxElKmaJNx84KmY1rviWUDXjYxU/kBq8rugEjpmNR/2wb
QK1c2jfziNLAYwa6VRvhxYrZ1dUaMt9vWRFpWBWnQlkkCLIs8ignnlFBkFkitWDXAANB4CJ73v0O
7TMzNGgMmBnbiJnufc0k+7t9bMDD9asoB+DWXNe+rNG3D8w+FOoSjOhamJdUTelPi7F2fQeXCzJ0
ZMbXpcfVVU2IXsTxP925jD6DxcX3bk+xetm896xJjrnj4DOwp9thc5LiN0MI7zj5wbtyc2eA3AYs
79esZ79goGQb040HMdBg67gRv7FGs557D91j2j3HG1GzsG/DfH/0KqqI3mGCbeaH+eO4bw9m6+Hr
naOLCq3Vvmwie0PMVz35w/60ZWZ3abtDQEmZvluoJJ102pDZGMDGqGejLEWTP7Mbq5RLqi3qlLau
F1RaWEQNy24gAXCTx3wZX5fApuegvO/88mragRywZL1jYPuDMSXUQNg3H8wYOSr+ORTih65lzG28
+NMtlAftBxUDyQLLbw5Bk3MdLYB6tzHR3TNwXfQD7IoT1FlmdF1ZvN4RQMY2YsaWpJDZVnkyK7Kt
PvjX4pQHCmZoESyHO6R0EDSPICNzV9DZkaKYLukdDZi8bpwsM7rRO0Ux6E5wByBQ5MqkCxMoZQtb
EhI9AEMSxtDs8MSlP7xEUXGXQ4QJiaMMuxDeY84IyQHOOGfpxpyO7bI/1DkSltXEV4tpS8vKhPeU
rKIDOtR6ylr7OonHn0Xl/l7JLgWzjiLA8tY9UJjdGCZZcdo+t+WE1UxPj+AG4s7SilE/7HyfFZ9d
SGyWnuAXC/9Wy8GNqn4yreSm6ecnay00iOFsPmnaKb2B+blIBCu7KZIMH5m/nYZOGx+iPBLMAA2s
enhUKu+myvuUYGykXl5JjKmp9WSDGEqlt2+m2sDAt7x22K3iJxXbbJpXQDRcO0PzyYpJPPd9BQQc
KGAriwG+vL8SW6bSKJgXsZAdhhAuE8b+6VMBATMz17Edo8uk8H94mn/eVBPDC7pn6QIKEn0xqxQw
H421IgZvPjoPEAk4RSX8mtA5ClAbkKLpQRd8UcfwnS6oTlM8nuXaNv0hpG8Mb2dy7/SQOdsbiaZg
zrXDGdnjVxOnu7WwBK2AbPWkfcBJMMWC5MSO05PW4iApFSdNAB3BXRhVf9hhYqY9utJyy8Dqw53+
zDW7SrL1xq/bY5muzyVRx0smbFfbE0bocikJ4ZK8MjjUVvez2DokrSNq+H1MrgYX4XjIKU4Lm9nd
n/sCxuYqo1hdW07oOj3aoHIXCp9nGIfcOanSE/zINGIBYLT3U5ljrEttmQbXzCn+9vKGwwsR2YDJ
2UBZvCAGG2hhJGE6e0FwTSVtWhbf05MSpBS05NhCdJt5v1M3mVyhtR7G9RTNzp1YgvqPteCBK+1H
C/AsrWrl+pDyLJ0lAwUhCC8Ny7gAhrav7LW4xI6aib3Rm3q3XHzDSnz1Mm98rJr8VADp9GE6i8EW
5mAHwQEdExDxQ0rCO1X5y8Aw4bKAuCSUt6v5EldILor9j+WoO2y5Esuq+/Ym5yqzsBzHyjnHSNUu
S9y4k3v9ftaS1rr1I++gIr0f5vEhZQtAcx49/1dOE0mM8NLop+sSfmOiCvZh75ou+YU1/nUZrHd1
Nn2LsecJRVvkMZOHgGOmqFlQWyGmvskm5r6hyS5wdfH35h+YPdhLqo3SB66g1J1cHBQjxBuQEgtJ
jloKG15jwNxTwdoa3yngWmsML7DkgC8MQgE7vweFKJzh1CuxponZ+O2C2HjcCrKtMgifxw5M1GrN
DSKGdK0Pmu+8HL+EfqO6fYtKpmUT34BQTk5T/CIve3Ts9Jpk79TYBi1LyPoNo8C0kseYInQJTdX8
XAtjBZUfvJCa/4LnGN30qaHAngsX19XgzH3uAfPMGR2BO4ff3G1m9M+wpkwbKno8b9PnYWl+ywUp
Tvdf/ykcaKTcs+uOxZM21u/eRKLU1c/6yfqqAeUply/szrsXO4OvxUtCWZCttqTiug2UYHAdVI+3
2VYfFWPqJmK9uWIAm04uMGwmweNSxeAi+wpNfjPjUSJ5hDQ5o2MSwPhHSi7iLtfCxk7wZKTZk4Qy
C3duuQQ0F1xndqyD5wEuBNsxZqCQXzHo2PjZdP1NQshqQTzSYIUWYB5eAgjNm7RYxKbvvMPgoeoY
LjevuKl2DDlHxwY7WqZzD0vqfhdW9p6G8y0i9Fsve7H67DtaNuMiCDHhDIJPZPE+MUpYgYJWEXgf
GQhSzdkrFaz4gkDgP2gS0qmuNS8dToezdGT+ew4nLloDdz2OOEbDPX11YU33bvZsG9NHhKcP9twX
HQcOa2oaR5C+F1FXBKFsyZlO5N/5efZOfawQyONn9ytKNPTfqldEbXjlHB72CBVu3BHpvgqwyE76
rvFJEm/4pgj5hVXtdz5aLNN811bxqKrsqb+NDPNgOubT2JWPcVadtiA+6x3jgWyUabpw5gZjp5hj
1ISb7jAwCIP2Z1q6/26D8eQMjCgr/8plQlc/p/LSrI7g+KKgcWF4YD4VA+KKgzPZhO/reR6YlEtT
E0Ncdwf2ozYuNK8v7X5gIfgnXObiIKLN76sHhZQsSd7WYnzsAa8VGmOCW787X2OMC7eZ3Xvr+gmt
cFaRcXU0JmHqDjBevyk8mN567ZTJQ0aCEG409lntWfRD4yqwuCSDHL1S9PG8qfQuRyuABW+Mn/7I
2IiWHAHDFKBI4XUdj7zOmCeej8fQNF4aHzwXBKKNfISlQ4UPA0NZY3yYpQ3cnH8WRJ9qOEnN+Now
GeCJ656fdoegqjbk7OWlm2G3RB21N2c+lhfGZexVdoWO+6NQXrAyA342rvJ0PcnJLgq9gwR3CvlY
JdDYVbBXabCEuDEHJqLgFJtP1hOtxBtvgparxUrumaWjp80Oy4z5j59+KhiYRn60Bsx/gyggsQ67
Ny+bjshwaHQKHpzReZ3dpLxoZqyBvel1HuZvrfGpcS62NL72YBMjHzfgvnzqmhT3ZOvTB9KldEFO
vT6tXnu7FzTjeznVWJz9nMbmtTXCGxGqgpSaFSTMqdGqdB7Ncv3JzCJiM09yBR+x1zunt47Omhz2
5VZHTE+wErhG6ghUirwRU4dw/2TX2Mhfteb1iIOpvIzznOD+M8Ceiwd8NgCMzec0+AyD8dEbaDBn
eImPc5LT/h9n59UbN7Pm+a8yONdLbDEUWRzs7IXUre5Wt0IrWLJvCMuBOWd++v2VzmLXahkS3sHg
zAsHmaxihSf8Q3hkKeMdfdVCHtW3kT4epwaLyyK67D1J89UrfqX5gOQxa5amrX70FLxu7KgYtvry
ntPohpNDFzpso9iEmIgNkDBa7UIIarMbHwA1PSd+fmuNV22IYI3xAoRkm9YOl+GXInV+L4IInlkU
HZSUDIarHq2MMuQZbFQEUWIm6j7oGHYy1HesXe9bx31u2YsAAej28/m1d5Fed7r/6boJrXmdc6ew
TQRMV0YbSns/2jiOdONEnK6V53JYEEv1GJnWxlPRoYnbdZyUd2HXrEMsjwE2H9JMvUpl2HlEIlSa
O7rCtlLrXsDfsTcW1gptGAPNTffCP9quuR8FeJ/EOnfy5MWZtcZogBFQ9iwmqW30qHtqo3gMkoyR
aqcomQf0boHtaXAvbqCCTeSq9J6zIgbRrkWSRWUCqyYlcLK9OfXnaQj5ZyR1kuKnwwEUUjVqXawF
4gCD1MlUR9TVv/Lxlxy4gjve0mOeJNQoN62Pc4tUHKefYRJdCHXNCgiD8kJ/Nn3b5dgijhDdYesl
P/GoQAK25H2WTStwoKYsFLcJZjgG/tDNg26K86XcMTxEcyLucttbY7EBFNFGNG309ipBXyF1q+7o
JUCuuslC3yrrWVzJcmWH/UM2A4Cv8vylM+CFVOh1OMnd0KRf62LcLx61wlQEiYc4ZfbbGYYnczbv
ks4+AGd6Qhnrsehp3UWGi4b5wOqUAXKxOj4NKbnSvoEVR1O+eeCYp77P2m1dNOYS0uLCVff9gGTJ
gqcgWt/BhZv27QaHzIMV18u+c4PvwKfv2tS6IoXVPx1AY22yWzGy7jNE4P0mvB2q+tnsfJy1wuSX
furcaUEaP8Dkfnl0e3U3dQpyUvbkz159kVb+93ZBP0D5T1XU3xSRD6hlskAU2Cmekk35YlPWSgiA
JjSR9D+Yd+UX2dSkwIl8ctviVx413N6iRQW3qo/DPP5w84Qel1lSxDCg2KdgEsY6fs69ChW0RVe1
wPvpSGVq5N2YDl9sAcmqxE0Abvf8tfW6LYw4HAsK1wdk4rJO/dAB55Tdh463a0S/CQyi4SD9lqEb
rM+QBS/hIm42ohmvxooYYBqgM6e/hsJC3sC/Q619F9UTvZts2leduh/L+HtiYDc0tsEmbtXRa4bt
EJKkZ224bTpapTrUh5fDqDPExQz1zTONW9N2uZDj+2KKE+rxFpdpUd6WiPkHHJyjL797+N2s9M/G
lfvUt8kLrj5H5M6PIhu5zPgDQ4E40kifMt5gYAKgEquCYQYCsszIGTUV1iagwuLS3RvghF8VHubO
24mmekJXEPG0ajxE7e84+WbXCZL1X7mqvEZz6q1bE6hy1stt6tAZAhhNeKynXHAeaeGSUldoNBOh
pciKCSSdN/23mh4wS0gowV8Jveli5IK1a2enbSg9BCx0dN4nOvsXq6j4/kqPA8VRWZTixUwLcbGv
IitZ6c6nvs7Y7GZLHtMM+HGCG6C3Rrbdiu68ld1uQmpAD97w7PNCw/8hQesoK+ZfAHaro2WLYVg+
MBJ9tXI3RYiSRJwJBFROgqlEBPuMnyR7eb2J8oVLGbNwrsQR/qWCHCrsXzRvbJyzdExLc7SkYtmC
ZoiX8FI3WRbDW9lcZSKk7QrKN+GNHH4d+7eSnOw1tdvPZAhti2AYfIGBUFvjSCUVGb+hmcI21OeT
Ju1aIMh0RhxV/hoGK62Z9DAi8WURZmWwMEdSS6JGkKP02JY9Fm532RDe69zKl9FKX3hJTYzcTIe0
ht7UE552pNOzB7ODM7cs1NfB50Mm43CLPvudpH7j1ri9mB4Yxnq4L1NkgPR06bnx0QkBBK+3AtFY
0Hu3sVMjvg70raZoldvjo+53kZLOKrsOaYHhgP7rFc6n5oMcoh86GCO41ZlGS1A7iuJCK5qAcv3O
NXbjdOa3HHoTAioImxck8anRUGVGUTMx1zLCEQWpAxg6GsE+BXBDqNsksXPXE9LE3CkaZjvHxkpa
qP5TYQST42a/MOc478heE85GuqtbCT1GG3yh9aWjh9cXJC4MvOE36h1X+o0sDjPlT4TKiJLyY2m/
bBQJpP6zuQnAycHL5tfO9FPfv16S3AGxWuusXH88g0Nh6b7ytWtoS3rndMOwaaW3dtyrdqBYxugH
dB9DyBEhBDBiCyftDwCoBp+eF0Iv8UsAZkv/mIax2EZ9PjqwLJKrwJJ0m/D3cL+XLSxC+u0ZwEOS
l0NLZc0LemwJN9ITj80y3TU8CIrChgcYNhy9Fi1mr8NmDFMZgvcFwhC/bGtzW9pEggH9oNm7RUcg
7W6HYIIvMMCzALhjo7DiuUBwJcUGer6+uMON/pyOl8at6LlY0vTGMCl0LuGdO9G3iF9wYlllFtCZ
HmxPbFp00YGbNuNZRSEHrZqeE8o+J7cwzfnX5E3QvWLhXS+ZXicsks7P1qNIxW4sPcTyRHqj04WF
l3ft9qJhuF3rXwVhgtWkfZgKrU5BsGU8QCKEfEpkkr1KdDkYNdE+72bx0AYZfJVuz12GVUNnbSJd
NiEVjsj8iEe62lmPHidUZxekfA3kuyYPLpbOOhBuE5eU9mXSokKjZ0W41XXCz41ZfDGwufAAA8L0
o2eQ+AuAxF5rvI4zJOdzV+3drDouof+t6G4GzaGI5BcJ9ufMj/F6TzhlNHYiaTDQYV+2sfcbC6RD
7s9oVFj3g9l9qyz5JS8XbVDc2N2lY0+H0DXgJMsrTmQRq6PROQd9CjsG8GV/eIz8+gb81zbGcktj
UZ1kuDRmnKYrue+8ZtM4uKQNhTDhB6UP5GPrKIq2qlz2EZdsbvo3Nec6Rk7Wa0r9DURNxa7BnQ/U
jwV3b1LIpLNiOAp1sKXpvxUx70AZk/OZHn5Oaagun2J3oDZYHaywflLUepYpfip8buFq6e5VYlND
J8UZCcl1tq+q+QvUa1outNGNL73p0qLCDaGdfrXuhJDUEUtO5BWguS35l36aNrZdwk+/ovBDoX+U
4zY10vLCRTFtHNF1lMGq7vDyaXF7sNx1koYYp1hr2+q2S+EAPmEoeSbp7zu48pTRRdXGvxo5/NI1
G1u2KCeZD2TwE6AIPvWgUBWU3cZqdAW2oCRDMZ/LFwNFwZ41vF0greLBUNDQc8wrqaqCYLHEQwWy
DAkrhIcwcInFrhLOzu3l1yZTBI4UDIrhRabDgMML0oC1OujjXw7DvdGintM4+REg/yrR9aMOM5rQ
vGlleHQ4HRonuayX8Dy15F6Z4y60un0OaG6iXzCV/VMYTFt9ink4IphozSw5/hZO/oAR2hV6/Cx1
YCtVqL4FRve9JNQBjp5flhS4zrDkui8MitDT4Ow6Tq2hN+8LWIFRJK71caQFKJTG+prDodYyPtVw
Wyf25VzH08ZKwmhVh1mz6YOgvUhgAyCUuc+SOgGLlq2z5JWvcM0hRprsd1+cEFpBh0g+rAPahJCC
kt8AVkCO9ia1ZPMgMhdHMLiKHiDX2b8LXfEUzZhAxS2mIH26IPdAp5RIoyM01idMnvpb8s4rp/S7
s4jYochK/qZIthEVl5qCn/6sSSMkPODwIqfG7c0usNUaQNAQC6A97VVZhLdjRyEVS4t946H12RLg
mFV5CU98FdXG3jKBSvODQHqjH5h1HLKMZs2UbTt7vsrbYd9F1i1N4hdrjDZhSp8wnBA+YGb14RNw
veZoyVq+tcZvFM7zFG+x2VwldkFloAB6PiDLmnTW1k3NzUQpxrKDK7jJmi6qDo0VbfRBZAJwrxdj
H5YIY7XztgsVmoDmIcN4sS/rq8Ea0E2OMcps251FKAMLBt2swEA/W6Uk7NlDjgjoWY4sp41ht23C
3xkWDw2QKMvOlyFvaU/QYwoLsGVhRq4E78nfQhr/AgWBAvsw/Mb3Awepwrhz6/hQo8LRFQ2g3bqC
EzuqjMbNcI+MJTlujDWtcKp9bcNyD/v8R1LOz+gTE+gt6bAtS9T3YAkjn50HzaqzWS6eaVOR8Wvc
NvxvjZ8/xnHA/7Iz0peZBrKPFHYyk1Ug5DVB/TKQcDtrwukOi1d3HaphR086QoTKvhmbDKZe/7As
VbguChBOySTxpmyb35yE6ryXLXljbeG+BUeStrlWjC1yVJGzHmlcMtWNFY8/cX3HDThCz6mfEapc
BiqgUXxdGcNWF67CZa9zdiSqKWGU5B+07anTrHzayfy5ruRhFvdtcNpj70XfY77WZIzX+r9DIL8b
LVze6DmqslxfUVGxn9v+eZDLQauM93UEgwWSFNOZk4V0LGtC68twqEATt7dVD3CfYjcP0pyXbGyv
625cZyEnezcZFy6mVCFeitDFbC5ZUDpUEgaXmriXX+AweU7soCvWhEpQErWjOBG3wY254MOM2EG6
bPSxTzkFsA7hMlV+l3BA8yw0gHqsw0td3aDCZoP9082pIXfPtYcxhR2qJ1R5WEOEJtTq8djRvT8M
B3UhRl8JQNtXBWjsCQlP42XSFS+6y7jdoYu/04k57b28aLcxEnSY+aDI0p3XCmsF6s6Mpe8h5t1p
aC+/WIx8V+bp9vWWogIumZWGHm+lyRKUDhQgJzxtkGsk70yuuMn5/9xJ5y1x3cxv9iC99D8M2ZF5
4A3hF7ox4GvxMNCIHLhqdFGXQJS8vGFGa1b37IQbblBb7rzoa4W1pJnUlD6/8y9kIyYzeINRo4Hz
hGCf9rPz5LEEdKH/EhJj5KEGfkDTQF6OIB6/I2BmfBNQnfh9emUmGZbe5kCVtP6QY3SvoRMfjWZI
xUGh6wP6qDOQRz7jZ2DebvSiAwPKScspsWkHwH5TquWjcveuJ7AO2+J7zWeOCaJFk6x1+qW7ATUs
eqvVAlmM/BVtVoQHbWHCP6jTuE6Mz04DII0d79GBbzpg3ykTelOm9S5y6EdeAIDSXwaaNbwNUxCQ
LNVqikkbv0NZgy6DFjRaXRoLBj+xxeYQjoZOt/QCZAg9cTB1KJ2iMUF59tsIohXak1iVI5MfFGCe
H6nuZM03feSHHfLp0SVvjN+CFPsOzDVxuU5ddScoJ3ARETcENNLhh4yri254YJZ1OqbXHCUAgNqa
VMy6rYEjaUapLhMStrEFTOMbEqJnHragIA90/Kb/fR6j+7XxUecl6LjqbpL1VbcXErK2iMq3UX4T
dEOJ92FV6MibQJy3YtzR0gMry4gKnplTXQ7M0QooeTKXtqGoYs8ewZBzJQprr7sSPhew3Zs/5jZY
Mx9jCuLHyVetVglCnpplpN8ija9SBHNMzP70TmdpqHj7mrMjXIL9QxW355mDIhiEsvHFEo8wHfLe
RvPXWeNaBa+J2SPr0K42NaKGoFPX1Dj14MAsEaoLywGMQk+b1ptO8Cm9a5FVxsC3TlhyLZagTIkG
WjIZ+pTQ24WYrQRQDzQ0RLEvwzyuWLTAEuT0s7z+MlToHnkwUm4zlhxVsJzkEJSV/nE9jtzt12G9
3I2RfVmRovS94lhhW+vNJMtHvV5GFLl0o7ckFdMxqk7ByGZ58mtcyd4bTej70DfpRY5sY105zCBB
uuG4y19XOofQteuP54zGFa/ZGhUFdhgbZnDuZZif6d/uzBAZXnUXI7jO3yTGwK4E458YWumFXT6y
dIAdQVm9Ro1hrbclnzQH49zQGMmLZ6j2lyOuFkCrtFbwHcGj18LCQGoqrnZmRziUP7GQyXFo+PBv
slxY6G0yXVJeYNEOldpTg0KHmPApD9E0UD3qD/AvgqKZAKiXiCKUu84I8DeyMMYit3NugO2cAb7j
hn4KrVdGvE5t9Go1G4nMZNlyfFzoMIpHBGa8Qu46pjaf/iw5zPTym9z4l6UXGumPHVsrkFYA+FBi
4INpAKvQVpPU3/guuaFWet/ZvU/0hxgtnFKz8K+6PFzrNzY5vvWazfpiW1NbETSabAIiyKiGF0Fg
iHbsE4/GnSXoawDQ0jmCrhbR773Se7FLXmGvBf7uAF2oQ3JYW6Cxat/fcKLrh7NrmcO5R8pLxZdu
pK0VHkxKni5wvK6RyEwhrZVNu5FSs6N7MgwSNqFev0y7AVYjxCTQMXGHZ2Hp+9E/JgaFMI26qJ2H
ZEDhPBZA2+PjLNubyDe/mLG8HBT4GM8hnFI4oopG3JSuB4uyuMzGEPJZ1L7IscvOPcOJV3OKxcfc
3eL8t3xHLvwpcr1NqDwOckkOjFFJk8MjLtGY86Ey1stTMlcUeqkSkZ22NK2bMKOCP7ruwxyFSFVX
izPcjGmDBLaMhmZDhBMcBgdvrWgI1C6x/EWD9HF8+9d//M///b9+TP8Z/tJ1yBmU738UfY4USNG1
//Uv+a//ABiqf3f387/+5SlHuUAeBeBl9Css1/f48x/f7+Ii5C+b/0Msvhdizw6OvSzuyjDYDQOe
i1k+bP/xc1zhuJ4E4eVYqCy9fU6V5E3qpsVyYycz5NNppNySOaTUyc3HD1LvB6QIMoXrC8+UrjwZ
EPWzUPWe79wMWWigRiLMG6MC/+D09OcT4sPzrld0m6jmy0/m0n3/aN92LcdVpuV6lmm/HaPIjDAq
gtC6SWXCisRgnug8tTVxlDA6O7ipWr58PNr3n88Ttum5rlLMrDRPRhvSNIz6fkBRLKRgatg1mkPp
5B6Xio378aP0F3q7UjxLWsK0lFCW5wjz7egA4BlUzIzxhi6TtW9VEdrnzoDjrTMX2XpAfhkF97i6
cVrClzG0iOs/fgFHvH8DKuy2Y1uOYwuy37dvoEq3amczsjDxSYGc+2GzQQIRAYBhLhBXGuTYEPIh
Q7A40byjr9rtEy/HlWPpTJSfhYNy5xLVUCMQtFx+NOCQLpsxc0A/mQaEt06q9WjFj05d5sdQcezB
iJFQqFvk+ju3v5vHqCYlJVTtltzcpyimY+og20ZTmxRt7wDGx3kpLRoTQ2PeTJg3P8gg7y5DP18u
FtNgWbQEDtSSRYKStAO2++NJel1kJ5/JAXDL6vfYaubpZwKwJuJ29oabXGThxjKHfN+0eX/RjA4d
jK6xo6OsBQIUXUjK/m1y6+rZisNgUw1tDggoc9zLj19Jr8E/34jTRUmLkqEpPVchsvX2s42t21VR
0rTXM6WVR9U22YMXG/l1ADwSxGyGlF2PTMjHD303D1L4KHbZjudJxxPvDhzVdXbcuFF3NSl6FkpL
rDoOyMTxVoG5mHsPP6agptDcQu0y9ipEZMkXe8OQq4/f5HSLSlPwgwBeFN72nnD1n/9xwlpBY3pS
9PI2V5HQ2FD1YMUmcODaXa7/2aMc5TmO6yjMZj3Hdk8PWUegYZAlGNKFXtxu56EGHMJG2ua12Rw+
ftT7s84Dnc0H5TA3XaiTb0dlQnrp3LHtb2CicSniY3SG4pP3kLfartPpzfXHz5N/OX5c23SV55ue
5Qjn5IGp1bWNCj388eYZsmJVRNlL5VnVfVTX8AwCgsJatfh/5LtcE97zBpaMbdvhbzRqo7Xnwc+T
TdZc57TVrmREcWrpIncXhdQ0giXqf9ZpkazH0lxWjDntSYSaaQOaytksFv3SQGb2Fs6ULVa1F0c3
oURmMByg+QWqlMQXUw/Us8/vA9dOr+HfW6swHHtgNU753avN8crPswD+R4PBUxHUJStghHDTdKP6
CtgNTM40ARKaBzgBluq+odr8IkKnOcxIx3WHbp4t7YuSfh1ldhXNuJyGRHUbrh2JwzESgz9b05lf
ilF1nyxhy3m3hR2PhWKagJGFx6369mtXfYqUuz8gfZXP/m0h0/Z2loXcAwHDJMuZ8dnDG2+Utzju
/pBFT9uqzbrLtOq0hpwbyofaDcv7zpvkZTh52YFuEFI+IqTXYDjTfGWQ78JMB40zh+0Cb0JEa7hK
7icDOTmKWOzCdglyHN/xWbPeyQ3SpYadz17k3ddzfiiL8lINwUPbUsR0PXoI8/DJlaXn5c+jjw1J
ROBI/uNK/ntyPfvp4lZcWN4NOKDVmLUmproLqDxRnH+8Pf6yO3z6RuxJ25eEAicPKs3GUomQKGlF
+Lt7dqbSszQHnG6lFtIEcqn3QZaYR1sNKKSy2D45ecz3YRerQ/nCFwIZCA77tysES0FZJz13XlIC
b1NJ1e56i1uo6ocGcqiX4c1mu97dQu1tWw0Ojjn4G6CsB5FksopmDT4NZfphrhKQRB2ae0tS0JLx
1D7yI/Pl4+l6v56lDVWS+bK5HThRTt6WTLy1nKk9ppPTXNo1vWoQ2Nn3j5/yfk58QhWLEJu6sKPE
yZxEQ92kBiT5G1X6JqiUuKKIZeTOCDZV2c8kOGl6Fgm1oBNCb+Tjh58sdYUXmW1zNvueJFkz5Ukw
mkrptxm3AdBCi25KldJKC7P6V5ou9apslvxS1kb5yVVv6g3054KHt07gqzxlKocL2D95Kk6A/RAE
i33tZmm19afBv3UaXzyYvOEOqUXYgDnf2XGyACo/WntuFMwbGMrm7380fHa6aXL729yC0mSsJy8S
yDT0W0r397XXAsmZr0hN/TBFO29HS+CTy8m03g5bP43gW9icKS7b3Do5V8a+ysugzq17vugq7kC7
Wzuy0SF60OWF4ThYu9R4kcN3tH8/HufJSv6/T7YVYFxHWNz8b1dyEbikduVkgSubiUKJMOH5iE9C
/5NjzLdNy4PcAtbFVzYk1ZPJxJ9H9QQTGbJgmU0rKUzwcuvSrZdbxvnH4zmNK/QCsllBLlET/7NP
bppEJjZtzQUrxmJ8Gmscdhbbu7C95ToBAvfJdzsZl3p9mC1JTH3JBIqTYwD74CXxxlRcOzk6W66T
PjZYagYhVPWPR3W6Gf/9IF+wJ8ihlHcygbQRmxnTVfGq1BP3X7Mg/DHEWDPF6iH2wk9i39fT/nQX
svg540i4eeDJchRwBkvE6MS1HUqN4a8iUGjiR99Nj+zBu1i1F30GrbOUDw6TAAQKDOowBglsZXVt
5hVOys55ITxKNx5Web7KzxZ3OhSOcWZpczPpIdxnmiCTovBGmfM3L0suzaX8KWyHZoA7gw8IvHG9
pPNLtUiQyGbx3KA0gkjIoFWNCIDizcdzfLoJ9dfUy4aNSH7I6XfyNUe6YwZco+imcyDhjiVucEPT
+JteBQppFTvRs4+UspCJOrj8GkZD1iBi5/vX9lj2n8QaJ4tLbxqlLNIQVwqSnnc3YoZHoEA54H4e
ZgCWrhFS5RtWQWpYn+yZk9Wln0TAT4Zhm4LSyuuh/EeGwT229PEcVHfgIi+XHDinoJwnpIRuBW8n
qT7JMU+CDZ5nc6uRyrBRPY+ZenvmjODjzNRzizvRninNaEeWnbT2zMKwjg5H9Mnw3k8k57ivqKsI
15XvQgvqn02Q2GZ+1xegVAZXgWXPjmY2fnKUmt7JwFhBIOYkVzVryERu82Rgbl3GdNa5M6swLNbB
IO+aWYovEBjMMyNxhh9B2tPA09UFcK/dymyC8rvMXPMZHbAZRo/jbJcgDq4ngXcBpJfyYmxREnBd
F6HqtKnW81JbN3noDivQ9uF0Xs8j5ozwezXHxHkKAmFA8e9jMABz8pjN0fA17IuMuvvkwxjDSwsh
nimdNPPCGGDO19N9gAT4eSUV/rRgQ29DvIyvhhQShj9W8qoY7HEVmeAmcIcJ9y1s/AuzKZF6ngD/
nS3KcC+iMXYhe/WLWltlAOy+S2M0/stlJB8aF8R5yVmoHwvnp53EcKUcoziULQVfYkIwe/ZSXlbS
LCi31N2OkoON8LpYVpYTLxCYqAKP/pjcQsvHUSet8efKpuaCKBL1tSSojgClEpSR2vFLh7b0OSLx
/n0/OYtuP6EeHQY02GuBXgbYwl8GzN2oQ0xBTDemhad0ICwsqbVGaLLcLj72B13p0Ecjwtu5y8y0
2D74Qx/byTrs031NUehYDmN9n+WjeqJ/szzbldJWUTFOd7GN5ITJJ8jc3vtNISu567LeWMsuj2k3
E040CAxepsAJI/gsU3E7Dg2Sey3lTFdWzcbM6ISAlsVvPOuSi7nNgPU1HSI7sqWpVAKgwyEURgHF
mW0FShTIZDfdhEuXn5eO7eEcO1DbnpGu8xu73DpwvGHUOMt8RNZD3EWmOT2ruov3c1aGV6ry1K7L
YULAT6dRSFlrHYC2PStogV9K5UT7SiXjqofBvJnr1MBls+zOoRl1Z0tda3189FbKhksCV0ikcOfB
unSdJnlyoxRCPbKDN8WYD6sEPvUea22x9r0G/zR4U6sRStq537j5ykkoMlUUrze1A3KiLY1xl/YK
Ceqet4JKDuq9dAxUkLNm3QULDoh+PoOK6BA0NjQ41F1MQMHy9uNrwTs5Hf+9qX1heb5lOQSFJ5fh
0lZzn400MUdzXp6zsDFQhKP2S2K/XPlRZoG5rDJQoF24UVOmfnKL9/uxMbs9luV0Q5rVnDcwXUxH
YOix6bL6XCCmBAWpWqfNCGA23+a2jXZLZ1cXYz3ZP1xVgSKo8xrFkgrb3rCrDlWdemtzIbGdUxQW
XJoe54O/5Ff+aNwD+7UPVaq6TRrBaB3CIqQLHE6X6eQH1BFA0PSNE1wgHmGfJ1UOrS2AFjUTdW6R
n50f2ybxLvwZzcG5Gt1d2yCT3zZo9VRdNyITgUJ8EE7uavHA4pIZ1uijG8U2QYrh69A5NCq8UJwZ
nAkr05ipW3epCcZRgzaAx2PM50/z80wusG5VWX0RMae+YVgGiGHajY5vom8dGdUu65G3ju2qemyd
JfjkJngfHFL+ldTRlK7oEdm8vXhkKcLZt6CoJYF7i6wDOGTff6g1ScuQn90Gel28DaL0TeDrFoK+
d06zt4z+5TjMBuSS2r9IIBG2tTWcJW7wovLqMPVoGUZj8lhUVHwBqZ3bfVR9Ejae3HyvS1faAgoQ
fTTXP43joiSxjLY3IxqK5tbI5vvea6Bsmv4n8/q3e49g0aIcxkit02RpUZkRlX0V3TRhDtLVs9Mr
4rMAyfwx2AaISsHVEXV6ZphN99DOuFB8vEdPnk9A4bkUq2kMkWZIYta339ULy7JTllneFUX3HKHG
UsTmIxyipQaELeOtPQZ3U/7ZqE9WE7m5YMikbJwNtq1OsxpvCNwsqEdxJIA+tIZ6qiSod1uBpwhz
9+XjIZ7UAl4fpqTvuWTidN1Oy5dyRKDE8AqEe7Lq0VblCg2sW6vPnuvCeZyL/An+/CeP/Mv4pIDO
T7NEEWGcji8xokIUjjfcgaXH8iHO3c00DhiRZ6N7YVEj/WQVnRy0eohSUoB2yHLYpKcl4Zm7r4Ic
Yh7HMcYVWFWXHcFSE1/a4BjUw8fzebI19MOU4vtJmpcW0f7JkimrpUTHwe7v3EHEF7KeMSwdCXKC
qvLWHz/q/bioTxHDS33kEM7r1ftHeF3aiRHMASBWsM/F9bSIHM62tg3LBueiqrr2G9dBLj7Z+++/
nn4qa8UlifCJgN8+1bRLAaHEao+mOzarNn5Cuktkkb9CuvDj8f31ScTWVCk9GzDEyQWpUDpRZjM5
RxONlqXHgcIGCNColcj6Ty7jdxvdYlB/PEpXM/6YyoR40C4dv7rtCCC00W2IqR5S/hr1ZcW4wI4v
Ep76x+OzTvqGrBX9VCaT0iRJ2em1ESi7q9tadei/wmbv6l+ywM7tt3zEdW6teQ/+bCZrbAvO9Stp
2MAcWDtAiyvtWB+DoDG9ADW0fiJVDrLop9lW9ieb57Ry9u4l9Vf6Y2pyusROOhGZFmnvHewMqJ3j
FNmurDKxSSpN2nNQPrNoMa2nADrZlFTWOYm++OQwfr+z3s6W3g5/vIgBrsUIkdw6jjjj8DKboEXP
LZWfrLrTivG/B6woXOnKOAW0k+ckopimyOqKu4579tx3vArZg2CmfJWgFYsuD0hCbWg5Jcv0u5wN
OPZpFhTDOYslvS6SanqgYlVsXMdwb7JwIJ03/eZY5IR1XV3g5fHxMno/Lw6wAkkRjAPH4zp6Oy9F
4kUNyaN1nBRwVjXKr15UfDOt4bP1+rdNoqjVW0yL7XBpvH1QOLZoIQBNweEYhB/hlFdcsUckLG0t
VaVhmfP247G9v50seHW+qSw6ldSNTr4FMBYnLaO6OirnOUOKTxqoK9XXVojmkosRxD+tJ1r0J01B
+1BRDHNPN+QSisi1xxEdWq1IB3MMjfu7j0d02v/Vy4t7lhySj0W8aJ98Ls+Y66ZGFuw2ReDJIBMP
+scor86LAY8sgbaDO1+aMCfC+Ifr77J6WFlp+smm1sfZHyEk72AzpQpkjf4Px+vbL4mUnpVTtM0h
cCFZlc7HReu2fjzQ95+OZ/hQtnWl23tXWswmZAgGuE/HfhmDhyFbMCjPhhxeklUbqBBG1llTN9Zd
0/vLJ6e5fv13w/vj0SdHVggA2Qdr0xztylIrIyzQK/XxQZuKbDhYPeIffObwk9v4/ZwCb7CJyW3+
Typxci+qvs2bKUG7Nam732YefKfC/vGMvt9/NvAJoehzsv/c14PrjwOwTiwLOF7awm0Nt7PAJQQN
aE3lwlSPnIg7KvLl5uNnvh/Vm2da1tuV0oeBZTSVER7VGAxnhQy/VUB2P37G+wPs7TNOZs5FF2Qy
Mis9IlZxCWPyus2SB6H6T6bv70NxbFLt11bgycajnhQEJobexymbtiEWPCFowP/OSP7/I05mC61D
b0G+r0H62/3W1eqyxUJL1Z98k7/tLA2jcTz6Z5Q8T87hkvKMDCrVHKVe0zEWAEMfIHqBPLjVju7K
jPG5qfCt++8M7v89Vupo5o/lJ+BpuvZgNsdezPF561JuIEqaz+c4+odtidfzyXdJSXxuNZtQ+u2j
Bgc+VF8l6dGOy8uAVvWZawb3FnK+2iymMfz2kw/3l7VhmSYtHo4rQurTpmQ7FsHYwg6FFtVVm4p4
Gzh7PX/5eAb/EktRmfZd2lWkdZSqT76cELGTUPb0b9Uw7PsYheB5qS5ne7huZXRd++l9lGt7N0ut
I+GDpi8/Ofj1yXdyMnL98ApCCY9XOJnYsoYOVACtvB3a4i4tUBOx0G8wQnotgwPZ5uPx/mVjW7ag
0UvuzsSepu91Zc9BnFjl0Q9iiDydX54lMx1t6tn//Ekg8CxX0sRC/O8ULep5kZxKaXi3vdn3Z35k
bcwgwpC+KH5+PKS/LBTEbT1hkt1RuTu9OVMDsyuVmt2tActn2wtkHQP62fuPn/KXiePSlNLxfQFo
8RSekXjCwPlOeLeN1WZotVTOdTPGIdw0DxGQf/osx9StYcAnXCrv1mQsS7evfdM9phLoYIm4y85X
UJ56xER3Hz/K/MvsuTrwoY9KLPeuCz8BA2qHwXRvx6kzIHTl3UvmY4qT/x/OzqtHbmTJwr+IAD2T
r+Xbs7pb9oWQRjP03vPX70cNdm8Xiyiurh4GmBlAUZnMjAxz4hwh0CqTK79jYNz3d2JiFIlgiHxU
ijI8qxZTZ6VlpzCaBNJWi6B9XPllk/OfXQxgaTyrNHepuMw7rr0cmmnsZqajMFP2PQoK/X6U1Yb5
5YieZAOVJuR5gdLmD5qte44JxdbRdo1w5X4uPPHgg2XaV/TriUNnTyG186YARNeB/yACHM9B9xa4
j2YNsz1CC4p113K8by996ax9NDl9sw9unXndEoRg6zqSTQPVzDt7V1YRLW5q+7ctKdf5Lp5P0WyT
3GrCJcy8zyhF0AVR6nPsLHux4CgvR7hJzTa8k9P0hMc7xrL2mOTM6TaF/um29YWgkLoMDTtulkZN
YWbc0vJW9UdvdCiZEGXriHqGiQyBj9Qyzp89NQwMrpyqOTB4esdImEglAfSwx/N7rJhqWVaKbzg2
HaavRiL3J6vo4TUwM33fK2j2CI1ZQ5QE4fBPusJm0q6nS9IPBcIFduYfGTpEqkWFniprtfoYB20E
Z5SGukARgy60K1geoj644+OZTMBq0T5qWpothjb+ZetB96DSSTkaSgk+0QP5F8qDDci8R0mx0Gp3
p9Wy9RhRf0GnoEvgGogtFDKUgWklM00/pTj2bUwFninGsP1jL6crJFrUdmAGuq5f1WWBHk1kZ2f6
SAwPhVbzCvA4f5CEn6wkdtfvHshjsh1qLTrg+zkahXZGiYwY3dmQIfo0A2g09fyN2oZpu/p6+6Bd
OzlsAbqxbQXnzbt3eaFyMGVpwgD9Wa6QqFT8p2T0TrdNXN/ZyQTPD2CUqTw9C2Uro++SpC/jV8kL
fAeMpgW3Yd/fe5GVrfjs62uDKUp9+AAgG2JuCulRKeoKkZxdtdpXFXo+Onwv4m8Kp5JYyduuA1ts
UfemtAiJrD2PTtIm16KqyqLzYJdw0HTfVeTbw7p40XvtDYaXc1Qx03t7KxdtCkZMSIcBDsxb6zUP
6iCzytcYVRjEtpkQRPAhHU59cUAren/b2rV/Z4Xgv6fKvn0NfkuszpXlmlQnY3bHBwoBnaU2qgxN
DiaTAYWa1MyuD6h16MbXCay4Aoe8vgc4JJJxIrLpR8zxssCFY3TkheHISkV5UfO/mZV9knL5a6xT
G7+92OtTSsgHgJCKO/0FMa8UF50ZhoXuamch2rc+K5hwGcxsKyvh621D19+QR1ed/jDlooKqu7xx
ncXcsDvaOvyjOvISmWP7f/WJaGAxLAqnqT0L6q5MXnmrFyo5mGUv8fAmuIz5ceV+UvduTNPJqciO
WfsY2NCDyM29iL7XNUoFTPkb773MBAejlI39Ix9W3Nq1q9EI2/DBGn1kMPazhec2bdBCHYVTWtRE
7aj7Z4DZ8fbmzuFLPGI6fz9ZMyA7Tu/VmARMb1ZQFIZTj+ld7RVQkGU/vLE4t2mCNF0ByayEeiB8
04Xymaj4ziBJXDlKC3sNtp1hUZIWSuVXKHtR0PwL4ppguFaOWRU+NLS/I1t+G9SQ3pgUHYAv7Uto
D2EdeCYFQ73SvUeUYMXzLlxgMP6UWoE1kUjN3UVF7qGbmaKfOwOpB1uNPzMcnkFIEZMMV88hBvsU
IfkUNY2V73AdPdHAYi6Ox5KOCAH75SlvNMUY60iVHYBA416IwNsFIocsw4+KHeMXCOqw8SdfL4ZP
cIS428po1opc11caFmCea3BBhnkNo22YYYPIctSmqf5IL/aaz8Qg1eDbS12ywjXWp4sFGnq+ydoQ
lVC8UEoz7PLFy9ynaISLZojDw207194QbCUNNAopjAJdvTexL0NmXErFGU4o1Gvt2v9a5ExOF02l
HUrTqlbwaQvrurA3/Z4PoTZkJXpFp8w6DxLVp7CASQo2m7HRtZUNvPYLujHl+ASfRFdX8P4OXmXA
LoN8Npt6N446tHf999t7t7CWKZEzwVbRubpq4uaGTz8aGhJHzbXnwXimf/agKSv+beG2cdB4KOUp
PQWAO9swVRlqH+WS8xBVG1SOEwtd6QFRAdov0xyv0ksItxQru7dklYiHYi4IB82aNx2gBIgMkbrQ
W2fJSxJJ+mYs9b/yVvoVFe1j1chPxjgiTf/HcEmQhMwt0aHWJ9TvvJ9bGUoOlAPSaCsz/umD/MiJ
hZ05b/6pCvkvBGnGFWc2i+1+Hw1cIXASE/jK1UiqR/0dFm5Ze6c/fhK9eEjb+DUH0oHWgamvgUY0
la/1Icf+1xz1cYCnlqIyD3L5NQFoJXnnl9q7rZf9Hvht8JBmXrCP4ta+N+oC6gloCu9ElrTAm1Re
7dFsy6eojkaYzxR0nZktku+zopW+iNaSXrzGzX8yQBzAfNcMB5VhqTtRifpOLu36IVM6HWb2FCr4
zEQSOYapnosnMeTb+6CgcqN7LdLYfo96F2AS2gGQ8TTayuTBLDZh0eR/DPyy6mnZc5SX2pSF0beq
9N6rGnQIxcMA47+ZPlXVo9E/1ZW28k1nPo3aBY2PaaSP2VvQt/OUs7NyibZPp5zbXn8qVcimUpN6
BRUEmXv0Rz5gssVDxAzRhPA3r65nbkW55sOsCUN4/KabaDio5XfLz1byxJk3+22GN4/FyLToryYm
u64YTAYFvTMiPslBqSV5r4V6t7+9mHlx9rcZ0NlUgYlxAOXN3te+74rCzSzvLOs+MUZR/6pEMuwT
HwrztErLg6xl0LdCYR01MiwjQdRuhWTAD7ryQ2YP/b8/hIlC5iVVHMG8z2OPihv4veqfQwOhrk3u
TvSgmQRFg23vkz6E91HLd1Sg8mebuvWjHZTNyhTlzAX++xO0358VxVbgiZdXdXCHXgmT0HaSyj+a
ZfeopbAQSL2yRTPvs89wEtJx7rPtrU0+LH1rjhPFEnPKlOb11cAMUe3qWyJayHxJULKnVlk7T7Mr
+e/iqASBKVMMwVT45eJyCIeZl+Z11HoY3IjcRK5D4NFtJlQ6hxq46Uqgsbyq/1icPOOHh38c1LFk
Jtt2yrz6YvfJa2vSzL59bGYP8tWqZt4VXY6EmZEgdSoeyHZ4gds45rm8bWTBu4A8JAAHDTfhjmYP
slCHBl0VGaUHy7tvDOveBya8qSL5Z4De121bCwuarryiTZ1qruXsM9VNYxddXcnn3keT25T25ph+
dvtxDT9xddbpUTN1iYMmYSMOnNkJCqkK6mBonFLvEBiKB/MhTqm/SZH41OkNZFeteua4ePCuoltz
e5HXXgfrBk1dTQVqyCDOzOt0mqTE8HXbTuz52qbuQDKHsI9FiAOH9R3a82fFzn/YWfreDhBpJ8j4
3v4FV7fBALrNMPoEeiAOuFq+D4u5nhfpWRKNUwTjt1RKdkEMtaQXGDJV+eF9bNAkum11nlUyyQD6
jyQCGCAFd67G5ZWICT1CQy8xy+RW5BXA1urKibp0H1AjUN3m5CXGs2IGT7YZHuMs+xHH7sqPuDph
028g7tH+RUPM0+ehzBCHDovsjH4e0t0aAwWWGp08opPbq10wBDiAJwwAImdsjitBvSjvRNYA8KZq
y1hFixim2sJOXKKV9cemOEXYYmjVpBU2/ZQPrqar1abWytx1RlM/ol73QFvjXFkASP8bO1zNaYyI
Ttjs+2U5+Xqq1d45i/t028mBeqqTEUkkooWV3bvynvTBpvyM/J8OzVVBlSGwDBJGePJTO/saKMB/
jHolSptFwpxGHlqKRzadianzNluNGaOolYNbc+yuPEH/gOpA/pB28l2UeE9+Nhxvb968E/KvPQBm
tMAEL9C8DgcbRWIxgps4RhA+KZV1QHcFakhvL0qF0eQEpjo6clph71SYfm8bvz6MrPWD7VkWWjCS
oQyAj52uQXkRdHhxAIIxiWB35oqp3x2dDyH/tE6VmBevQlmEEzHzre0oCkUyUtmpQ7d6oLVGkdXT
7b9cxSu+dHmMVEWt+cauq0fpaGmdxeBG6D1LXeTv4cQ370PZCpmJk+X3Bla29z/eiQlaTi+ckoYK
a8TlXSnonIQ1wiJneHjqYxpF/QbOXpjzJlbu26YWDhgQNhlKCupXzD/PNsIOEYkZPM91UPcuIGhE
dmvCboKGMsv6YQwLJrm6vtJ/3jZ7fXW4M4ACwa5DjwOj0uUKE8tNutoaS8cPImTKffTrArk2vty2
chUV0KqeSI2g+RG0T+fdd/gprK6hE+IUFsgQpolOjIkgfTPclQZcXreNLewko/EUn6Z6JMXJ2ZKk
zpAHP7M0pzLSv/RU/1UN3FVzdM2d3xUK+oP5GnLoKkKYWvH/MalNAfsHn2rTHxv0aQZL0kN5N8r9
E3SMf1dqfMw68M91C68AAnOW/2flj+n28Ec1AKNyTumaX9oFRVKA/es1pzSLZyVGJ8OP+6cQUjoE
BcGRpq30rYigDRLWuHJel5ZMC/r3pD7tmHnDrBirSviSHJ2TPPtly+IrkfR+FP4x03qm9MVXrc2/
Gd4wrHzdBeckmBAGemtycq94o5jncoUf6NnZRIE06+KdCFCeCvvPtw/RQvgx5ZO0e3BM4DnmabJb
Jnom7Ex2xrZ48FAsmfTmIZrtXVjyqrehQT6pf61T6Wh6OdTYawQcC1cG1w8fGMkmLnLuemSZiRYe
nOjMpNwkgqA+VXL46mX1oUrWShALe0pKBW6QfJJJiHmEx4gHkgRdqFKxNXUoOfvHohBoRQ75r9u7
eh1KGvRhFDwOJ4dwcuZPqQCgcBp66tlnmEzXkThOuvI7E97RBsh+sE1L+bvRjF9vW1WX9pIiJM+o
qQCWubomEdJZhglphnwftsln11eYzgmYGDT9/lteBN+SbmwZU/PrraiNw+hbP5PRJklyXceyEfMJ
fet7Fo3/6KOU7Tq19HaUdfZRJMN5CjdVE2aIe7ev9ECe/aB/tihKrhz7xSVwIqfpcDZuXnLsuOey
ANt59hXxGGvj5xQtjM7Pd40srTwJ1zd7irnpuSsyhAZiXlz3UGiK3Lr3X/vR6d2JavIb3c7C/9LY
L1X25FXWihe7dth0wXlgQXBz0a5674TEwIChfYb5cnhoo6LeRxpcmpVd6ZvcrwYo2rKVNuf1ieck
TM05vNLUUZ5+0geHrWSh1YaNZDpektEJBG5cjfC0e/bd7aOnXH83sCw04EjfQBZc4dOFiClDd2p1
BqchvUpVed905udeQ8xDSvZDDgt45pdvyBmhIhs9FiN0X4Yn7wWyrJaL6oNato+NHf5p+YbsHIAN
4AoIOEBRzsLZ0o+rVkiJ5ICu6Hs44GxpX8chOmZZkt1FetweSqjrv3CbxlM7sTGv7MtVCYsfAO0f
UTvenHdq9gHi1O6ocJOFNIhwwODIoxX/lZoDoj6UjOIxRe8cxYlIs46k+X9aL8Q4+CJCumnoC8jH
5dc3kqwJtMoWTlq4/QEYF6zrdlkebq9x4dNfWJlCrw9nrK8GI25irTvbVQZZZ7lFmOgkt+iU9/bK
Y7xkinYOnTeqIMBKZgsq295Pa2UIzpocvAKP+hb647OHnLoZqqfbq1p4GClDQNhE05eewNX0S2xF
8FArTXSuBlFs6Hr/I8sDJTHJux+s6ijlsMrqBUyFhXpQ+/zk9cGnEFXy2z9jYcW6Mp1cqk0Mfs2f
x1YfrBilW+/ch+1ZBh+rJcYvSWnhoA/XVjx9qMschdI1qTLVbAYy6DRdfkhUjkEfkos4g5WemBbf
d16+tcQ7DMwlhMhwd2yS9jlufjDg5huIxgAb94GP317xglum3qtzVwjTqX/OfwVESAaKKAMTaJX6
wyVBeNLHDn8cgPCpMgUpp1yv7ztXElsIwdaKbddP97+NJy4rbzgFoctNoA6iQmylwFOg+wFiEWhc
KABShPm3zdR9Bc+1xDDU7SUv2WT+GpALuw4X2WzJedhZVi0njePXIA+FrLxmlbqlH7cDD/diFfHr
6Ib2yku7aNTU6IFMTS+We7nQtJHjiPEQ3TFllMuRAkGiAG4GRGQUe2cqpXlUK80mLfPWsD8LjxLR
/MRYZPOhaTFcWlaR0LJLUcbnQEaNLZqUjRtNQhCtU6qVw7Rwfaag9l/44VQ9vTQFvUHc0EFXHdq0
Pxqj0OAKr75UugzzTVf/IYKUNIVeBf0KcGgTjebcPWkJWnC6VtuO3IzmURQQKktyGsMoAevr7SOz
5J4ozzBhAbcMPCnzsmFpSxWgbk1zwBJXW9Wojm1c39mMCcD09o5uwF/yWP0sCzSeDX6B2r1VYbrW
Xp++1MxjCKoFTAFAKafB6XO5vTw7UZMUxujYsE3B7l/J4mgNrf+YQsv6jEAQhItaaK1cl+tSsTHh
1CjrUbEkJ5znLOY4yk0v+pZrklRvklm58DGO3V0TWdpLZSNCNMZ58o4Qb4UoHr2MNsqMSTS8O658
hcUN4IEHofEb2D/bgAR5q8rzg8Yx2uE5Sd0DOsZbXcn2jUdnHjIQFHiKQwavaZMFj5YXPoZIqRdd
eTTa9jmCYWYTQFIJOeaX279swZeDxZp+FfEmcLDph394lEejBq0oGYpTaPlwagI52+WGtlb7XPgS
wNiBW6EYMzUk585aZ8ImCft6dHS3GI6oi/lfTZQ/nqQRmrOi8NAVjvX63YYWYqeLdqLthvEtMJGV
vr3eBW9GEmnTTGfZeO7ZRQ+sAbifPDRnO0/vmrj4R7FRV5NSWOlRI3qsRHP0jOH1ttGFTcYUYKwp
eb4u3YduoCBp6GmOpsbag2/42pNSCnUlbVjaZB5kXkQaMziX+ZMEaapdychuOdCfbjK/upPMTyW1
l7D5UcuHspbuc9na8p5uW3jnby9xwYESCtCXsQhBJsDV5TlS5CKLizGWHTVufhpB+QpTzU/X7I9t
U//9X5gifYUVkTjnyqNZdp6lnd/oTjIakJBXpySsM17A7DSxqv/5eQGNSWmF9493fo5NHltq9p5U
hq+sr3aaJvSOFZPaKDNWuDCzs940kSZHuJYRDrm9zvmpIRCfoK9ENuS311x9CNwG7Yiyz4veJdsy
e3aZ87htYf7AYgFvBOev8psTdv60i0aW3Uapg5fMFQgFokUJWtRmkBeSmtuW5v7vtyUkn6fmh0rn
bnbtiigMGdSy0K4re7Gvcr5TZUoIcejeXW4axVRLL1du3fxITjZ16M15ZRmJBuZ6eSQhNKd667aq
4yuhhu5oQ0mjaDe1SKJJw+jt9goXvtZvZlAGNXhzwJrPrGm+cLOckqeqhTs/GY9uaayYmPuuaUHM
gEzDsuD8rtBHWVBXXZPpsQOBhC4hZh/8jVjxz7rnXRcnSbLWOp1LX+2jwekHfXgc4lS0pSEZsWOg
eM34+iRXgXR47FIKsv3D7Q1c+lwfjc2eyAxQLILDceJQ5XeqLr9zoZbtjCEHeETF9raxpZP/wZg5
K1BXfVaVVu3mTjllLFk5FNQfmuGprOu1KPYqAvv3s03B3lT0oKNxuYuiV/iUdRU7kRmKjVCCR60H
H6LFXxhB2MAreIxs+BqZMlEkzcmq6thF0srmLv+IqXMLiTpDm/MUXwLZ6gZpITOINdSvlZv3d3FE
ncc237t2F6A8t22y8rlp6n/CYEDKZ1SLF9tGDOz2xi8cKRqSHF5YXammzaEkVe1DIGl7ieNV3aMe
F69Sq8OEkBGG2u3PPF5jOLwqOLH7TFT+rrIyYaLMH3wRxmOUFmHkqHUBdfJQiq3ZuvHBMKXszqpV
/4dM6rhRRr/+4ac2bCFi7B/Ssh1QsepKFKny+oewaSxCTFF/U+Smc25vyYLnYMQaRnR+qKmyNZfn
w9flht6wFzrCBDIVq+9QQ608mVdtxWkX8EsUSym78YzNzqBnSXSbmIU/G9F3s9Y37aT/JZAP1ZUH
BGc0GFv0HHE1ZF+T6KdsxluufFf+zIe1QOGqkzv9FOIgUi1qwvjn2XKZnkxEgOaL4+kR6Kwy/6qb
kXlvhrBFlWOTbgbghofQs1+yUT76BEor+/2bj+RjNvL7F8DjOW05BYz5XQgTSFFUKUkcbRBPdlU4
nmXt0TA9xaV4p1D/3dSa+8HwDrqQICQq9l7p3bWiOwjDfSK+QqirY2a8X0vVpo8w/10QHE8zA0RS
VzxlekKlKkZvxFEj5dAH5V7E6qb201M/gsssOzge2/Fb0wcUeCY22H41IFg6ipTNMA2Tiw1U4fIo
tmletkVtWU5YpFsJrbGNXZv5Ski14OinYjpYNdp1U0nh0khOSEMlMokdN6yUvQRX+7Z0o/wlq/t2
H1ISP9++X4snDm5TQpepIsg1uzSYeuqgM90cO7panJJBPkUwkSVw9/eut0cIEyX5zr4TavH/+KgL
D41Gsx0cK86fwfxZWBCgIG3pXhA5oCJPoh6/Vmb1nXRuxa0uhAZcJ8aSCVIn4MfMTGv10G0mvkxo
MHwdh9IRlfUrRHgV1pI3YAr3tr8WGS95cgJH3AnO9brimIP0Sgu/9c6J2e2VKKPz4j9PRDdqD7WP
mlgr4dx09ua3A5w30Bk43mAInp1NITWhKXyCkawu3wTTgsBJmfk0q/co6D5LNNGEnr9J8RrA8iqt
mtwFbSYd5j6YX4i+Lo9PnnpSbpVW5LRq8pl+/l2VKHs7QVjVDV/cMnrNlOxFE/0DgOsjvI1rT/d0
PGcLp7Q8dT5p81LLmX3bMKxseNhs3xkRvXgYiK6dDCWUp2HU1bcs14ojj+qwq3V63shCS/eNnJh7
qJLln5FepceJ0GbtSi0cax3A/1SHnNr88xKwZUWRKelxgCRxvI1S46fXGDt7Ug/y4dxV7CNq41Bs
tp96MVWESwVYHCoSjXuEiuKdqZyVTVo4/5NYCn0MC49+xa+ojJFIePZGRy4OEr2y2PjcDPd5WEIC
ZkHwub/tUhb8JL12No6ADtT4vEFcFYwwyVoROcKv7xW1+QSGfi34XrLBew0iTcV3XEX7eQxrr8tg
g5OoxZvv2j/cpApWXPHSZ2Q6jHIBVTnmUmZH2xzrRqSB5MNukR+zNHrqW7Te+uz99nYtuApWMeXR
JO0T6cTlDTKiOM2UdBidFpmUTW6l/1D1QjPPQjgv1dRPJUTHx9smlw4EWRiD5ARVrHB6hD6kLqVt
S03ZgbRvCqXZWNKTllBkHdONViDxPGY/g37lCC74J2rU/7E4S5a81hC+VTDfU8bqIerbZwU0lpeN
j8Ckkk3q+g/VEO7lrlsp+0wrmbsHQD0kFqAYwfvN3EOZe3XmakPglChINra6G8PopRfNXVyuwWuW
XCFdH0q4JjxYRHGzl5TarWv5dRE4bhcSqI1I1jc1CBcPcL3xOIVMaWCdBEPIel1stdb6L/b4o/3p
znz4qnJTB5HUV4GT9eNTlIp90mR3BDS7vMYzQucYBw1S8HK8gnZc+ra0PlDhwtchkjRb92BFpejU
JnAGETxAbLHnLUbeur2vsnrXmymTwYXxYHbtip9ZOsUatWvjt2bD1QRj1SSeG8dJ4HRwYVqosVUN
FEmBe5gCdbO2XszR+sNOOK8dc1z/Z3IO3Qp1v2ybLAscZJl2lI5oXJoZkmLW58xS7xMZfGyqPwSW
9PXPL+xHu7MMRTWzmA4PS/VDXrWgOo9B9aDozaZAzR29k1Ngid1tk0tfdWqWMsaOxgngjsvTZDL4
MxKn+k4vstPQJHcMUz1Pp8hKBQjPYp/yblVh8uO22aULC+iPdgzdSzA/M7MaeHke1tx3lJw8i7mK
FuXwQj52qQmMVYLuYq36tuTmYfpBHQcwE8/jzEUoQZvESYObL0zzmdmK7/D43vOErbF5LUXaE052
+o4gZa7KfPA/lnkU+5zXvvkBcOHR7+mJ8/y/aQg5UOL4nJXFS2PRbnDXqIeXF/kf2zPfYJcNatdM
xzlu690ZWvJPl6o/OyL8219v0QxvvmqgA3RdzSly3Tb7jr3M85SGc/YqBwXE9mu8A0s3H7wmAC3k
YK67rrFfTqQwQeDEQGRKbXQChLBQtU2/DIPBowmmcFybtl08mBb5EbEAyON5UNdRFvH6gq+ntOqh
r9P7xlOPkdXuCHZWHq2letQ0u/m/tuakjlUpD16k8bXksnaMSNlBkXHQyCLq0j8UkrJtmuFVRNUP
oMz3LurgZVmseJzF1+zjb1Av73+X9nqAtmDg9Gb4pGbKQ5Iw/GtZ6JSbMLTZot1PKHOkKveiUr7k
jbpWhlzdhtmh7TV/NK0yCuhliIOCvLf/FUpQ/ukBAza17G76b6X5mLsIQ/xXtRhSiqkZPSWnUCJf
7oACt5nJLnCYR3gfx9gP94Cf0YpJOvSugyrfYTTdDXpT3LXFAJlAAMvHn18oMuSpOawAfprH0qmd
KG7V8xVCo0NnGHJYKJl3NCXXAuql420hLCPoTgERno/oqQniDLlCzhJL6X0FKwLDtSwXesNwrd+9
eLQ+2podrTiNBt+OUgIV2JehMnpKbfdhCtDSrHouveqfrmkPch+fmrR/4IX7Qzgfj7hBMEqNFRg7
dLAzh28GlBEtb+QxrZsTpCU7OcrutCRcCYuWlkkngqYmAJiJXH92fkxRIMMTi/TstZ/c4dxK5yCk
ihe/ivpASn30+Tcxnifp8tuHZroXs6AXUCYcHuRFhL3zMvIIf4mU5FpGTi6IePW83JaS666sb9qm
uRVyh9+TLgC35pl/qSVdB8lb5NRJF22yNHlIiH14GBg0z98Vo1oJSBZOKKk0s0g04mnwzD9bLKn5
gCK2+5L65hewinc1J0YKEJaQ2j+dCuCI8FZS4oNWjtb/PApRmd2zhsr3nEhB8IlApEiZsEwGc19H
+Tt1gxUqh9+5wWwzyY5A0k5TXXSIZwFe7KqN1VWydIawzf8e2UPnJL2dTbLplvQmpLBzd6izkLvo
8vBceZqNgrddpF/Gpjc+tUGtp5soaJqVl2jhJNl4HvJ4GGm4MbNojCYhtJljbb8MuMefUtCVyF/o
xt3t87oQNVxYmf7/h8Slj9rUrPNaenFNQNIWs0rPmluLYxgr3gqYcyGqvTA1HbIPpto6TH05kT1H
T4KTaIuj0QSf3cRqt00qfgQ27AzR2B8CNVkp0C1FfxeWp5jmg+VMScqkECroO8jXqw7BwlzeJkW3
E9JwUrNPXRKeqWYdijz5cnt7lz4i5BrUBeGYuR4XVCCqbUUuixcEn+VTJkfW1h3scOUjLrk7+tcw
QEPFR8lknjAElZ7KnogFVBah07lluGW5h0SqDqorntu0gIS3v+974ylSil2f6n/ujyZSBGaTeLBx
e7Oz6sowPPZu2juDZt41iK/GsfRmWeaLjyrOrsjXvOyC/2Pejk1F0gMC7LmPiMZQhr3GEC91m6t7
Vy/fdeqsW8l2T6Om7vxSXzm7awan7/zhBPVFlvpuFQYwJ0XbUTYcSD+e06x9iOrqYNSjuvKMLBzZ
qZIBlR707JSn5kVlQNZeJVcEQK6Wb0OhH+PwUzvcp0L93gvzRHD40pjFA4CWlajneqUXhufcwHYg
p7Y23dK2OLWdt6X7djTz+1APkXJasXV9O0xYGshLTII9KhizY+MbWip1ceI5cq5qpxH9hEfEJteE
a5esALdG2404jk7EzL+7fg+7TSSkFz0oK+ausgAALlj62zd94Q5CacELOSmBwpRuz5xMlXpJb+qd
eIllaaeG0iFIg0PnNoeoLt4bt3hIq3bHfrwaandALvf9tv1rR/7RPL7m8oR68ElWblD6DjSwz0SA
jypaY1uzNNaIA67dODg5ulVUfmCwQu7i0lDXdVUM74J4UZNgkzGhZ3JCXPmR81ImX0RwQj3g9tKm
h+HygZ7mXH7r9gBVAyNwadFtQndUsrynweLdZ1r1KBXJi1qifGcqx9umlu4dIDxkEaZpEwhfptV/
uOiNZ5axXqidI4VuGm0GO6djEcn9fvSi+u++07VjJDUKso+WeIONh051QKiw8isWPuZEzzZBMyzu
x9y/FbGZw61XVY6bvNHM2LTygdO17cRXtQq3mXDaSN420fDo6S+9BjrEfmnkQ0t2evuHXCf7UwzN
cAQTpyRj88Tbq31lrIOwgsdIqM9qouvP4ZCLjVZHKTKdaAzFoxbAtJDlax9iAR9hguyekBiM9RKe
TY7q45eIklhvx854saFXPdMMdTdmWvVbvSo2nY5MaKwY2bsPZBbB4zb+HEgtygeQvajOEMKnvqlb
T9t2bWzcCU+uD4wt17vIG5WtLDeEbK5s/2KANt5WeR3t4mLIdp6MxIdPNvYgZNnfUR5/zRox7NS2
QiXFAopS+glfnLrREb9ob8qIvyho8uqrOaTNznS90lH6QfxoMiM+C9tPznnCzEWtiZE4tsb9BJF1
VNoif7KyMj5kQ6nudL+od2kQiZ2Fr9pKg6q85nHSHroxb/QNji3fmX6tnwajTbco/GlPmQ01bCcn
2nPoScl9blbtYxsX7ve68+udasbBlmj3e1UX4w49919RXFScEkmqN2kSyA/Q05mPnlKFb8FodWe2
MmU2s+BsIW6yi9RwAIvcdXd41PCkjsVnpXGDfeLV4SOb5J5aKaq3FVLh594y8k+kPe59pkJmKzdD
sfFGtdvA7+7f2Y2e/ZRCK9+MUlU/510T7Mo+RsHQdLtNSLXuXKoeSwkkecvYhLb3lDzZeIboj0NQ
BAg9KHxv0/WjN2S9zQNSNTFVyQZyvqTxkVxkPDnNe/cojGZ485iIaZDTgfdi5C/71KLcuBLqLDij
yQkx8TlRzjCXdnks1Ti23LFvrLPrW/Ehppuz1QxJ/CX5wnhGEltfie2u32P6GUxKTOUBym7z10uI
PqefDEsZH4bpJz11dwF0tJvRrrt9pdHd00W9pkugXDt5yhBgEwkqJ2j0HAoB/VXv+VJC/aXyhw31
t61mhV+S0v3V13V4pPuYb8sQluOobfVtFELrldY6IpmZH+5yJlM2ftgZO60y6w3ZKtqYrWo9gL0B
S17KKxnc9QPP4AJ051PgO41czsIITYLv3w0Mos1MRmM4gT5zpWyx9BHAKbEndDyv+dy8QB/7Gh2H
F9Rk6g0H1C+RzNmsVmeWVjLlosTQNmDWq7KFHfQyXM6eA4HC+Ax4wnjI8gqseWqjAybr7T51XWuT
B3r0qkrfdQMdRsPO7E2SW+69PWrNzhKQPd9+BRZWr09gXIhIpqG1OXw7UWIlkPPYc3JhOoFgllar
RnREAydqxn0fqJ//3B5qEUT3E8HtlSrGgMiojKA0oUzhf0X7EQXX+vfYgc/rq6I7fNvcwqaTtfyf
uXnEq+UwhUTl4DtxYAC9aQ1vOwbNamQxOYbLKIbjA1JiQooAh5nvYtknns2D6jvhgBrRiPp1pOTH
wAtOFi2mDUq++1KBE96Nh6eCgsvWVbsff75SQHZANqi/XXdkw16MGgLE7oua6k7gasQOwYp7XAiD
+WQMtuCq6F5dUXIlhddVquFZL7LsKXuzEN0OxXq6Zk3Q7CBlG46NVndA/+nBxnH0SRtM9dGDsm1/
e60Lh9ayqMRNiGToOubglM7q5RomCelFa+wDQiv3ZsvEblTKOzOVzsoAPfNtg3NJBAE5B+0pynHT
lANDFbMwtUDMJBnLQXnpk3ab86Dq5SA2rh19lzX/C8ChX0FknKzROhihvJXz6G5U6ke5cWEczlZW
v3CmAU7A5QEnEx2veeCmRE3a+mnsO2B/GzCkZrdpYut4e8XTgi5PNLBVONjhCmFwGrbLy6cwQKVb
z8eS2lGnv4WZd2x9hfFpd8X5LpgBuD5xrYB1gpNkZsajVWZkw/+Qdl47civLmn6hIUBvbkmWaV/V
UsvdELL03vPp56MOcKaLRRShNVjY2BcCOiuTkZmREb/R6XHHkvgsxcFw59eKeu9Nuvn79oxU+XpK
SDjMkqtE78wJu5xS3+J5CypXexkaJXWTVKkpKjQePnnt9KQIdLdC0o7MLuVGfBbjwvreifXwEOAa
d2foVW53EDxteL/xgbiTvnFbYeuEiqN3lMQel2tOeFuUmt+RmkVPEzZTu3IoIhwXy2Kne+P0XFtT
6wyZmRzQ0i9cMw7TY0jS6AQ8bx/bRLTuwPRET2EVCRQ66mmvwx3a+b4+/YnzJHKSMIyeFbkIP+JK
EO6rLirvbq/SdXZgIkg731Izchdiz2KViigPwBjBmkNW/a5vK1Al+zT60EFiqOM/NQLWuvw1hs0g
VT80ZQ84xI3Lj8ZoOLF+rCUUO02VrtFGwfQaS0y9ZHaEmlHkaFcsUzMkELy+65volFv5V6NF57q2
AunOV5LyYbC6ytF8EIGdPkaPOc4vv6chTwNH9AzjsZSUdh+2sXoHtKna11Erb8AXllEMgx5ZTV5T
IkLjpBGLNeu9VM5itR+eaTAzStI4AXr8h8JrpI3Pc33yzU82sJYz7HKGVV/GcNZK2NUJqfQSeNgK
Y0ydPY1j+zD55t43w0Nb9vm32wFxddrMaDvOgZkCAsJ3uWtSgeugLHvrJSmUFtVsr98PQ76Bjp4X
6OK0mQcBKIu+Hcn3FTc1MvIw6sWCHoQfRLZgHDT9yQI3VYfFN/DYKD3K6fH2vJbfjEY6SLrZ845u
1fwMvlzJyQglda4XUVOxZFsbrQE2sXIkzL7cHujqkwE/w/eRMgede6yK539/99ZtkHDI/LYDIhDF
biGYbt5Ip6hVD0ETfe0nX99Iea7e9ewU0FKzfBV8B3L8y/H8PqD+ARviVHTqW2S8IuNhIxL0kpls
UTDuwRbj9TpCOC7QSAOcQO+PS+NywKoeK6X1tejUUBl266IsDkPubYmFrI6CXAUlA6IENNjlKLic
TxluRNFJ0XBdFb3ANeIk2t3+VlcPwPnkezfI/CPefyu51dKsF9D/QrzJHCFkexrJsGUbW6+O1ZEM
kdcXNzhGVcuo0AEtZxB/T6kofNSEpyIxPjbag1ps5GzXOwu6ooh9LaNwmS+BehTBmsozlPFUVq0z
pd4HXOgwHM/PkgR6F/UNRQs+UMncSPPXvhbtCtiZc6ntCm7UeF0bRQ3gy7zw3Sr4bGzhmbYGWHyp
tg1lLxEYwE+QozP1pn4otLL619YA8UCfjqfhLA59BVXIpLyPh5TQluVxD8jIxZ0YVGV7Rx20ajdO
pLWQ0DiRZg0R6MDLm7epxMrTDPR+xiqx9Tg9iA1BTkkkrCT3dpyvrR7YbpNH2Kz5s4y+FoWpomgZ
ykhNu/HaH8HYb+Gyrs8hpIvIUiFbWIC2ly/3joJWlMTewEWtHNVK2U9+C7AHh+SKCs44qxjdntR1
ks7Xok0Gs5RnAaokiz3lyWkq540wnEyl/JNkTbxTrTx1q8SSH9o4ER54PjUvUe8jTW8Jhu1JIxJU
YkLzDpbSoSlC82EK4mkjO1guxKyvQx9rlr2ahVKWiz1pBsgtWS6fC7NPHChur/xIRA9kqODoR/k6
xMqw3t9ejOUX/jsocDgVUSfUo5aJgq4LIZ8nK5/HgSLWYIxw/JWtTtbqzNDjJCuDPkQ6cnlcipkw
KYmg9M+VWB+S2sqdocruhlC37MYvXnFHw5dbGaWNG27tTKNUA6+XnAEo1uLqDtShU+oqHE9tKn0T
rYYzTHEllQJRGvwVkGoSW/K9+lCJ0Y/by7qcMYkn9zhdX95EElG9mHEqqP1IVkaIiXBSmxiFJtXb
kZ+fRDFRbTGI3sYg+3170PmPXmZHDKoZvMT4D6mzRVyrbZ5kSDWNQOT6z0EQPbUTXPuoELckQq47
JPP03o00T//d/adPZhUlIfI2mjkZrqX23nnwyvzYUBN8sEpZPEyDhz3ZUNhtoDpyAbfiP8yVDTzL
xIGOWHag6k4cs74Yx9MwlXdaqj7huIT8Zr1F0Vz5kCRBJErUbOjDGosYsoyy6Pygnk4wADO7U7S3
osAeSPS+jrWJlYRRUkKnLfPPs8MkA3IARU1J5/1+ub7plOJ2IMAYCSt5fEQ+pDz7hhXcj42x1dVe
2SSchvNzgHjFRWoRqShOdFLnFePJGgedOrJxajX1g6KFP9VYcTQTmUw9OgfdlqjN8uBhh1yMO99y
70KoEgMJY5h2PE1Z96uqpSN+RNHGAbByU9KExXOErHPO3hfL2Op6m6PclpJdGNNO1DnG9RlLiEh3
YBd+O/3jYcqc4NPNsgiwfBDdWoynjuSFsOt1tKcwA/Ta6lXMgo1Nvrb3LgaRLxcuzaxB96a4OAem
8lB23rkFEhVqPS2k9F4v/F8zOTPBxLSvvH8tss9xIiJOMhvIYYo9x9K7b1a0VVHLHrJSAR2XpHvO
sTr758B/P8Lfyb8boddKOQIZNp30NLC9OLSlTtm3W+naSuyxk6klcTATFcsSO669URn0SnRC9761
I1nKZ7v72zNZGWMWCGcXs2bkNot9ZVESp9vVD6dWjaWn3GvjkwTN8t8jHOQ82fnMioU1vPgiUVN4
QZgV8czKFam/hGBTzdJFi/S5r/Tz7SldA4Lp+c+KUPARkMlBYG3x/S1hjJVMM15gDT2k2kfVSr/o
dbM3lPZFVYFTdIVx1+fSk176TuRrH/1McW//hpU7DgICtlWzHtC17ojq93kVmJ3+0ld+YgeT90Xs
28eqbf99HBKGWdmLA2RWObmcqtjEIy8yxXjpkyJw61ZGGEjqTJuS05b+0sqUDJhn1KipIGDxsnix
KjCOY9MstBd1as1fMpJHr00VKmjlbgJUVoYi/YKPNad71IUWBxRkQB8CxNCf2lBF+q6uDp4vfjPb
fuvhsHJKcerO2FvsJgnQJYSeh2ZYotsSn7i/RRiPxmMUNk9lcJ8YbgdjXNWGD3IvOHHdblG4r3ce
Q0NNnAklf03mLj/dWFS5UQyWdRoT61hFIYqVb7eD8PrOZAQ4MpiMWSbWZvMyvzulzM7LR8Aq1qmg
GOxpnT1l5VHxKeaXe0s5Zcrey4SNk/H6LmPMv6+V/0mhFwGZYmqh6U3m8eojD8m+ddJ3IRxR5zL+
+UihNQX4hWTHoE2kzMv7bnJhqwt6rwcFknqD6pBlaW+m2ot7b+zlYxa12sZiLmNyfoFAwASzSEmP
e3OxmEMTeGZktc1zYowpiIH6QRtaimy+tnEiX8UkrUuq+aRURD/afcv3gDEMg6qmRvRaW0Px5neN
ItglVexX34g8wVawqStssc7qQ1P5qAzJw6h/KqrK26gWLGc8/w5KfWDf5yL1laxZmoS1VvvIqUim
8R16yfc8Dr8rRfj7dpQuI+bvMJhG8SAACnYlDRxr4MMlDFjPaQPoxSgPQqq4HXJDtiFxf/+HwcBD
sCV414hLFm2JLEYPB14+pW3p2Xnb9oe6sMa5wN3YA8C0jShdbvJ5cpQRCVMF0Tb2+2WUDnqemmql
K6e2zkI3i2rvoIvNv+Kvl6Ms3jkxrKOmrQX1VOW086rXVPt0e9mWJ8lygMX9bXReiEdcjPReWL9A
7onssol2iFQ5UoFgJ70ls8+OOF1sfK4rZNXfgdG7A2OAvO6V0EmoUZ2iiTud2qYEW5BAy9/Fg5iD
T+6rnzq2ZgfQrvSZ6FbZpdKNuzi3ymPCY8kGzjzuok4fEBrIqrvKClVgT0G1UQ9Zi1+6cCaUg7+2
ZIt7UY0NpE2irDophf+hpkEGR+YFresPhtL9Y19hXg0Q9so8FkoGS5z94I9SOmZieqpN73coV3sN
bmcuxcepqZy4bf8MjRTZYylvNE3mKH3/Yv87Lq45c+2QdHSZZYxtJXQdSianoRr2Xjkg/FfzqEwD
354m67WL+62EcXVEyl4QLABWgHm43Deejx3nIE0Tprom2E0sPPIfUJIVBDIMz43Nutp12hBtPBzW
whw/JmMWqpvxD4swz40SefrSis8UsDCYUrFsNxBTrBRzP+Xj19HQENQyHwcwnbf319pRy+FHrX7m
n18dE0Vc4z84ctSaYKi/Sc0QfS6wS3cmwSw3ttRauIKpRSwfmMw1QjUtkmHwpRaRwcj40081uvzR
ZDrGJEnHOiukjZmtHYCzBt/MMpo7sIsDsLdyipTwvk9e3okOFpbiXZ/6/fH2+q1OigILxFk6l3g4
XIZL7wGYKINJAk4p7czcf0OfqLBjHKacuIH7fHu01TmZIM4oBc/S+Yvg7KVwnCZzTE8UlL6T73yI
yy34y//00ZZ7bu4dzl0ODk59nvK7/AbTT8lLTAR3ClWInLQrLFsrfdPRlFY8CIP6jVq35VaAN3ap
pqYObFTPTafxRy7rg+MpZvogd3Tm8qCz8d3xH8wm750ijyynjDIZ9+K2scs4/5pMZuuKLVyEegAz
Nhpy6XRqHjvJKLzhTPXTH2RsguIi3mMahpKcjxkaHJFhJ3byG3Zd2X4owDf2WPS6IV7f93TQUhu7
FL5Ak75FgozDVWQWOxXEzaMMtMe2gqxwGh0ZibjQdddnok6hCaqDVfnoaJVS7RCkyQCABrpN2kOF
3RIQSxASzYbxl9lJopROHfpfer3PHCvofjVC+4BNi4dKdj1Q+QL6CxescTo9/W4mvYhwBX+Bprto
B7p5T12wcNMSKOcwxYJNueI10vtTOGRf+jJ6LcJGdzotNByAvfea1f0evTi5MwpDwLJr/KV3+bdk
5EZC2fhXkklfg1zCfwZT0KGzLCdUqy9mi6Z1rqGVpjVaDFZK/DwGiLRSsnjSJf3B1HE7KxDps6NR
lp0oL1/MwhTsYaLAJZjIppV6VR46TfxQ5Dwix8kL9hXexzZggBENGHlwY88X7ErMPqb1pNthb+RO
JAG9s7xMvh8SVsunFGQXOp+AuHiuKuN71Afn1ove0sTSnhAJGm0wyLozetFH1O3f8swSHZpQ0l2Y
VU8A56M9HJbyTqmGzK1aDxPobqjvyiH7Fobim9/q08dJLC2nH8MPqjY+zuDZaJjCV21sxDt/GJ+s
QvgoyPJDn6dPfhTUdl0ruaPUo/5WpOFXKU3rszf46UES4xQ1Mz95lWB+HtMe9HgURbvBlJBQ0ML7
JEh/DrVxD3PxHFZltAt7iP5hzySMKBfvvEDJXMtqsF7PAT7f3vYrdxK6tjgv8JbC1GR5CwZp6Pn6
6Ksnf0CXwDYK+KBeUTS7IMp1x6iq2u00Kd3IIFeuhrl6THEVUSoALPO/vzsHPC3wpdyKKmrYnYbP
PGVc344jQzto0WYb9y/8YXHq8BiWSVnRAMIvd3GQSiaIznLK6KOWcfUcRGVxmgK5+RTndfBzbFTp
Wc/b4S7XI203exFUdl1WyiP85/6pNYbGFRsjuAc3Mu4qOceeQJhACTSmcN/rRXFM8qqzU+jpbtdr
AINQnHeFTE4PU+X5dq43nsNtAVW7GDu3Tnk4Jpkm7W9/x7Xj+/3JusiW04gaVdDK3bnpTGzkhx8+
AKWNr3bVvJtTppnSS6OVOuQVI1vuZ8ODwtdOs1FD4xv3NK1e6zC80/PwM4A8XGoK0+0NcQeSKnKz
WH5pOIOkMdgJiDdv/Jy1IILShx0Xb+UZaHcZRLXWJWmOteEp1NGU6eJYPlhaUjpSnHj/fjkCReFZ
DqeNXPUqXhVeI2VUJueooRtYx4pigybaGGR1PjQg0VgASE2ydjkfko2h6CB/nSa53uM8yJVjfZwy
+ePtSLlCiPIVoZP8v3HmUHq3+QzPM+NWiMjL4vQbNIDHWJjOsRf9oSL7WylksGLpY9+agc1e3AvS
llbPSqhiC0Cpni7w3D5aZBrTmA/5IMjxuVOCP35NXITjf9gOsPlpBNAPmE0CFmup9poWdIKfoZIx
Oqji1q3g/odlZAQ84aF+Inm2OFX0VhqFsfKls5HLuySCwTr7WlhOIh+l5pMIa8JMqcqOL0gsbETK
sjE2f0EEk6krWLMZ9rKU2CnDAK9UEE5SkJ2pLpT22A9vltIc8yr9LSv9pxrTlo3ttvbZyHghQ81i
d1fdaiEurTKGv3NGXRvOuyX9ksJwd3tRV8eAbQEcnGIsDevL0ASgVU54QwfnKujCfUTN6Nyp/vDx
/28U+XKUUhz6hMwgOyleAfJzP5L/3B5hZSuDJJtR7eS5EAkWsYEcsiX3hu+fybgMpwiTfmeQXdmB
MG1V1laHmuEUCADOgNDFkukhDSvw88JJj7LwjCKdeW8AZ7vrM1X89zuGbTsrtM5PdV7Ol+s2ZjXc
1KHOTkPXVDZM3LOqDBv5yEpoX4yxeCH0ZQGZxQq9ExKxn+o2+yBz1+b9+LmUtc7JhMHJrS1brZWo
s6hKghqn/gDYZjGvUjQnEbs1/VQWsMGsgra6ZFSbco0zA3SZhswPcN7hczV5+fxHYqAqypaPVJjx
ozcEh0gd9krVnkLBuPNM/xkE+4sZ96MdjNqf2wFJe2ZtdDDys3KgxCZenLp+KZe6lQTZKZfE5klv
fOVTlBWyQ3IWuXgUPzWiU5mPkGWfcVJt3VyVsJcypy9+r/6Wcds6GeRn+0zjuaY3CGwCHjKhUSBj
l/9Bmka1vk5F19um/5L3nybcFqELZg+ZQGaMSBcaVse4lR6GwMTSQS08O8Eb1AXDh2l4WLtF6Fe2
qhTKXgdacIhpRtoQCkM3hZ7pdKMQOJr8PEpt+ia3JSDXIP4uh/2zP+rWA5LERRdVji7HqitJBWaz
RuofsHqqn9pODvFFQy83F+WPntSLj00qJgfrqIl2DmMxUQGvdtYv+SUd3bxIX+VJnHihfMk8pUQl
ErUzURlrJ5aNdl/gq2OXpRsfoBYY09lw/ElweJJomdvV7dzKpL5S7c2xi+ihiuXOLFp9F1l67yDN
aXOa2WP40Jup51KxqFnFpwCzWnGI3an+rgpPkeIUnSUlLk7KcCz1Vv8sDILCu0kpbE2rg/vQGga3
SA3NGafaOshM8CDj47krMtmzu0rJP4dyb+3Qn4odCBeJM8pIKGtinjrI40VujrzHXkCj5cFvrJlH
JkLWTKrRAT30baQG/6jFeK6JvIDcqfBkp53E8CO+X9K9oKjdoRy9AfkGS3ouxbG/y4ExuHKTjbvB
muhsVZG+YwbpRzE1G7cUM/1JTCIsiLC32OE4muzNMvJczeinPTWb3h14XtIMQD1PCHMWOm+aF4lu
2b4nO7DxjagfITSK+7rPIjfmdfWhGaleIZ8r2WaTCHahhJPj8yojqGLNUaYgvEdTQkXsNtL29Mjk
vY4IP3KfZv6c6CgVmIKBtUBd1o2T12riDsAuvw+yUrhDZMExM8fqPoiVYiePg+9IJWwVNaj9XZkB
nkoFM3WDwPLcIseOrimMaM+pGdz5bWo6XYpquMg7wZUHREfxki8NW4vL6XPZ9KM7qIK360HMfEV9
JXUsT/BcOTMrx6og6GgtqqRNDB4sUmR/5w9xdsxLkxqvEsFjEBrFCWIukpTMw4mgmbo8LwxXzA3P
jmDcuIBjgz32uOVdi1O7nQvKo1mgTC1WefCh1UqwbCHUpzAR/EPvaS2igdIPz0rVNyio+qNBqdAO
p7LGWjtje0ooOVLL8SDZdoojUJg5hInJqLFYv4Y9Cmc5hDCHvjQs3zEqnIQXsF3Ivu6aQxU6bTeM
Tp4Iw04e1OxXSwnbTTPUpCQhDG0jb5KDb2awGyU0tQplovhj5sWbmOPaHslTupPaZrChdKmHqYAJ
HLd1/NR6Yn8c/CF4jjhmYbaWGKqGBEPnq5Chy8zCV7XzdwFIKrdEuZSwgAfZj0bgZEbTHBtDTO2y
7fNdEFTDIQ0D9ehLONyZpRkfTKSZEH72ajeKZPWOB6H/qk9qfcyy8HdQ65Orj5aCeF2YkOnxMZCu
e5asrnBEZFMdfYrL3SSOxk5tFKx64JnvQCk0u7LsCAwlkXeKmYu7PBdHN4qtxK2AfR+VpsHcxqxw
bE8j2dFqGN5BHCgv/4fyROf1NP9POC3ozZ9M3MiH1u5c7iTIERBqKRQv7j8NJcMpRPPw1OQJcuaj
LXqPo/i7RYnPMntbiOLd7dvoiilC8jDDnf53xMUtn6eNIvXxNJ4rpfkgEDGGV8G1N0+a6jmxOX70
/eBBs/pDCZjc0FpOeN7ns++1Z+4UjrDbv+dvkrS8mmWZHJ7bDsLWsqAb5GNYqKFmwHjMVZBYInUr
mfLrSZ3MgWakpQo7Cj/41+UQ0x+MwUBWKmsT19fS6c4XK1QYkiFy0IzH1Zis4EOYDwamb5NgS2OT
OoY+THfgMMeYMoffnG///jmdXP58jN3/dtwxN1567IR61KJZSX9aaXTNHszxrgn9PYZWu1T2f/qJ
8Kf0vQNkp41x58BYjiuTqs8Na1AwyzRXNr2ptaxOQ5Ul/R0I2Ysg5M9aYm7E59qLlV0y18Fn/gm9
Gn7HuxerrDdR1GZVyrNAmvb4GLeWPRUprriK1ZfUCrvcaY3Us9u+G3ZDLeZPOGk0+6ACrPUfUnsa
2aCL6JiTMy7yKKHJzUwsAu8U1JZgN22lHL1iRiOKaIPe/qz6/BBZri/iC1hSoXdAy2ixMUfB63OZ
V+x5RkIguS96p6ST8udcpTDoDklTak8ywre/qlBrvli5UH6bgq75OAEbbOwwHPMDbsXY3yYDhy3C
32g5TL0L7DrboYmNt1lqdjhvR70NuGB6SWqKAyjWBr5oT6VMviLrJf4x3mGQzLix07LJ9uMYgg0T
c6l7LmtxqvZB2AmeXXsearudL9xFafElif2ctmWgUuROSukoIODj20OUJaXba2kx2T0dm8jhIA64
StVwX1PdPiMSrpy9YjBwZpyC3k2lVjuWbSDZGWLrD8i7FK8K1uGnkMLQS5gGxl4QdV6KY967CspO
GFiN+lmQ/O4PlzFjjf6/gkHms2vuGULfoZyIqM1lMPp9mHZjMqgnrbPUu2AUm6Puh93XAmfUex1A
0UYrdqVCezHenNi/C/6+qdQ6GpE84sD86SN5hN6ZQUNAUpxxqH9XfbWB0V/b1ejgzHAQZEyBFFwO
qAvtEPmpgeNMW4X21Kif0Fws7LHb0hhZH4hSF7KLFBWW78lA7+hA14J5isfpRxH5L/0gfopxDNjY
sle+HvMno3T5vwMtrps+1eTcShLzFAXoRxyksSzP1uz1YJay9CPpUv1HIVj970IR64cA07+HMJCN
JwiNou1T9jsUHCTP7LEBejrAFRVplPsB7swG03b+lFf7Hc1CbiFJRp9wsfJNIHiqnBfCKdFD8ltB
Fo5TtnmsrAXUzAWj4w7p6KrkL6R5ndEL6c+Ytj/IY1uScAYhjD7hoKkNFq3IQ94+yFbnxfdFehLE
EXDJy4jS0jSdyGo4vyX/V4k7+8ypuD3E2hUIV2ZWfpyrE8sbHLolzNxB1lFf44618uqXWImPILdU
zrNs52nmcTD0wFGFLar36nIiygA3mkojpO/LyTUtqf9gavk5m8qvlAoTezKjZzCFKPSows9JH463
p7o2oDrLafEfNLtlbTNGshAS9jiep6T+2Ku6W8gIYljNh7EVckcU5I1u99rS8uGAic1Vkivvl9To
+9wMWtonYvLLq9JX3Z/uozY94ZhSYvvVPGlgk0iawo2DaHWiuM3AiON/FB0vVzZXeymele1Pcud7
+zZPo2cp9xLXbKvkMVaq717Pe+b24q6dSfzJ/x1zcdo2sjS1I/jNk17knwIgtWEufhSmLQHR1ZQG
eR5aUihGEzuLqIHO1nWAU3x8l3r/wSOZuRMoGx7KovSeAkgbu7Ll8Tvyr1jtDNlBFrrmITHFrQmv
IfNIrf7fL1kcjkOgq6Euomklj0Vka3n9J5LGx6oUP0uD/Jpaxc/KG8Gqono+g8JvL/f8x5cnHixf
iEmAoeYL9fIT972OKJI/WidMIKyHBBrIo9Tr1u/C1IJv7VhbG5fp2udFtRUwCgwPGYXay/FEkTaR
IvLU6UI6rl0aful8a9pxehQbydvao4q+wNwlm7HSS0ZZ3CatXGtRcMYC/BGlrs+UgH6URfOtqKZd
VemfqqbaQDStHbMzY5AiJvjYqwZSqVVezos1PAsoPwJ+eCg5yv/DB2M3asANOXmu0t8h6VFyz5Xw
XLb+W6U390CZ7oLE+uyb+pd/jw1aAfTdaK+QiCy+VVlWvdAXXnRWe8Ga9VFjJ83o9BWj7O0SzfM2
XjNrxw1HDXj+Gc1PSf0yNtIUdEbfxZS3/e9DYrlwOexA/O4p084vdv9hbvQH4ByK0IyW299MkXVK
rCygoUjHWBOozqmVjXLZfWokn2+PtRaJMxx7disiHpcdgrjDjLRJRv/siQA4AnOyta6+j43pI7N1
pmzc662xcUethSKhjzE4iv9UNxY3fktiV4w9rYJcre/VAGaCVG69xDbGMOZ6+/vEuLTyXh/q6jwV
KupuCZcfMoi3127tfCIgeNzOQnhX0odF07aip4jhufNaz/YUK3sYZrknuanv4kj+Dy3gmQoGH0Fm
0a5gw75vjTUHoX8WqZvtqyIcZ7CBdtT5dBsbee0kpHtJ75yn7Aq5fYJN1A6InMtC4tsmTJI6Lb5Z
cfTp9gqu7So6vWjj0pxCTnmxq3oM3KCHxZhhNflu0IyzhMALZbBoX6E8x5Ny2kg218Kd78XrhXnR
aFlcKQI8vcKPhuCcZNWbPI0i/ozZ516sXr14dOTQvA/StthYzdVZgtRDdpQW6ZXeeS5X/pSnVY9Q
o1g+hlpRPqRGLT9jU98c+lSczpUcblm4rwWnxWkFKQsUMQZXlxugLeWsmR+rJ1PIn4JM/RSo4l1p
ZDupk95uf8XroajMSvpfmMUsz7MYysQMNQq0ihKkH9wbonCKkvFDl0o0aTxjQw7hOjIvx5o/8Lt9
PfRgmlM1wD9OiXRXnNL8FRunDji7Fm0dU6tjzSp7dLT/smUux8qk3qemoNEKNtBTDD93QWsHJipk
MZIINDkR29zjBoB102tB6cH4VKMNidfOXvbnCvJxtoGoatlRtcdpQK40bJ3ER6pEe6TxT2sZMECK
4VP9m5MJCLMthl+T8F7SznJm2bVROAFveb/A6b141odq7h/xV3XzI3LDlaTscgrft7/k9anJ6v5l
4EnkXDQdL2csC1qUabUonvVEPZCb3lmC9PX2ECspJWNYiJZSu5p9FeZVf/cFC3lsxpBT+WQmJXsc
3JmpuGWk5LtozJRPbdiJJ6Gb2u+5FQ8/kH6rjm1ZlZ9v/4w5Ji9zS2lGfAFB5pcY9McvfwV3UJKl
zPIkISt6jzhSeJCENthNXuO7Zj/R3BLpU9wedG2jkMjyLOFtfc3pH8o6oYUidjgDiF9Fczx0sESl
Sj2AZdgyCbl+mM3JEYQy5ojO2rJ+kqcqGD1N7s8AXFLrFyK1adbucG2d6Im12Zek3oJcqdc9bNS5
+K5ktiDY2TiXa6p1A7a8NENQ5Gn151CgKZXU6LXY5YhWidiGUmynUdUeIqEYEYMVJ8eiJ6YrL62K
2IGLDBQSewhnKA6qIzh5JKGo7WQtzp6VrB8etRLCPEj4cdfXRr+LJ0/8Xbe1/rX28vobuFzxUTAl
ebCTyeo/mKIQHgo5BqerVb0T+o38qesBWUYKt45djR9ANoZ/xCjszqnWpt9KoRJpUHb+yZNy9fvt
T792luCRhfgTlVpwBIu1UYdEtsADdWewMfdh5N9VQf4rrtI//2EYFIFpU0BbgGp3+QniUY1Zrxis
+1D8RrvsRyhiR5ONG4G8MhvIdaCMkJqm+7a8t8dEiaXAr9RTHEdIveV72K7HbAg2TuCVYSh4wYlA
yhq/CWWRKAox/TSvMqfTXA47NVXZPCD12R2rjAz89sKtbM353Yfizawwd6XkCrK5DUONKlRf5+2r
Kefh3sJd/jObDCW3IQs2coLVqTE3KjVExFXmo4tiP3Z+G57zgC5EPSBRVIzBq26kG5y2tfOW1INS
EDkW4y21zRLZl7j2s/ic5SOt4kp+6Gqa0Pqk3begoOveP8hK8pNmrmprUr6/va4r8wR5RHnVmMWy
rzi0XJORVE6Gdo7V4U0ogqNcSD9LUA+3h5GuE7tZ32zW/mUUxKUWOUgwKJYPDCA7QwtWbbkvKe0N
Zvak5XnhCLXiP2MWVB0jHfhiXIvyfqK3vW8FJHrLdEAG0x8jt0tEfAp87mjdC+M7TUVeF/XRaSOH
Wbll+a28kWlAI/O1rHiiDajheTZlZ47n2DYxMQ7NcOO5v3K/0UGdY5lklwfrYj0y02onQTCMc1CI
too9iWJhXN7BALQMGo5bouirU5qB4tCXsetcekxMsdgkeZc2Z8VCMYb0x9xUPV65XdC4pfqNIQHY
xiVQW4VvUGv4WJxpKr7GcXsIObMzSzoo1teRegarDS5Jv4+UdCOGV65SbVaG5W4zoIYuK++dp8Qd
h0F8DgOn6wAc2MCRIsOOaptQKTdFXOZDepGbIC9Myxk8NfKdy9Jm0OXZaIWJjDw5YvaDDFomkqsA
wFUHFqwzEPFOTcFyR7ObDomoRo+ijzN7HIbyxqm4dnhwLNI9nou7EGIXYeSrre5XoVxQzv1rOMH/
+eWzGZ70Zh9brxNA0sbc6rivnRnzIxd2LMtNInp5iYWZiu12SEc3TMTJNRMVBE6ArkVWbJyNa5vk
/ULPUf0uFa10tQk9tYjPUj5+MZUuhZ1i+XZlJi9l7JN0JIfbx9TazCBTzEU4lIDEZdYZeIleTrQn
oa1K0w4Gp/kAFCl+VqNK3DgR1y6090PN//5ublR6tCzVqvAcaFrlGkX6nI3HJq2Mfb31/ltdRmpH
8CfQSqBAfjmUWLRIcolp8mpI5a8xCRwpLT/5gn+EHPOb3sBWVXpjvCtNaAwEzBz9uDNdO5wwh/tR
5Q7rLcS/48EVo2qjx7G+lJBDuL6IyuV5HWllhLJbi88B8l/W/+XsvHbjVrJw/UQEmMMt2VGhWy1b
ku0bwmkz58ynPx91gHMkNtGEZzBjY2YPUF3FqlWr1vqDsYeXQ//NdaD1reyPpTCK9DOijyBNr6Um
O8Riq2hQqgsILnHjBmDA2KQru35xOhMsnSIS+pLzz1V4IRThJouoBJe4Gjf+Gck11+4NJMBc5Xh7
xy/NiEYxTxFcGyeJyc97gzqxmjSmQOyMiubYtlJ+RKFhzQJtoWNCPvphmNluD5Eu61s9E5+q3tsU
yV2Bl9RYA6uKqwfEXuzGBMvXYNFo/dCttSbfUu5B+xI2AdVo5apVbcAWFIMyii+RXJjHrjLHrdyb
Mba3QvbLUAM8gnC1/BWCalpZ3aVPSR6O9S7FF5iTs5OnFWrX+lYYXbByehQ971VL2/shl+79UVjL
WBfHQtwQlZKJNzFHKBeVgl206SUXv0rvcdGDwVDsjVa7r1cZu0sLSveSSudUd7miEkWAURofQZmn
odmY4b7MN9y2VD9qdeOtaT4sjsULho4PDYsrQENlpLyk0P+9DLV0iAsFvYfmNdE9pzaw7hj9R9lb
gzYsrSRKTf9vyNlmHaqmKRSpjy+5zBPZEJGkmhRDwrB8gbK4EryWrhwqALwJRYShOIWfD2DQgyfU
Meu4KGL/2Er1HboPz5Va/ftOpKRBUOEEGDxqZg9PD4HEympyjVdGc1fXyclswItLmKiAT/3nkGJM
OAHsZ7hvIC18nlGiCHmbKX4xMX0LZ6AzY6eZtVIoXrhj0MmfuuW0H2GBzpbN8oy05popII4a5Z0Q
edaed5TqWGbo2jjsWAdDct3D7Zkt4PCpSWlwvEAbTtp2s6mVxaQNHZjVxVQq7RWQ1XAvjLG50SoX
Jkokc5EjDXEukLvbBaInbrEac0HpF6UjNrp81tC/2yZ5vuYWv7QaWHVCcEOAhobNrNkuGp0SW76f
XRqjQARjeHYV6bnRtcSOxPDJ/B8YWjzEcbmhCUaZDDrT509cykklGrmVXayu+6v6eKmU1bfba700
pQ9DWNNz40N+VCu9HFl9k13CuMa3R8PZrC1q/GqMNN8MUpE+99yeK1fv4qDcVLC62FtX3TYr7hq5
9+P6oosNCF73XhWKDWVg18ghna+pwr1Lmc0eEhMIjaPP5XDtREpmK1qDmtYXtY7ePPck4r2StuNz
2xV/rDR5QJbb1JNd3YPzz4Zw+gM3c+VcRYm1gdOOGugvV4gPY55i7BvisBQlP0Hvnes++xK26bH2
UQNw0UFs7wKXaWj+SUtYQ+qqYmWeBk85p7KxC0o9c4y4zlciwQJ2i32CTMok2Q44eX7/5UlbapEa
ZxdaxOK9EmLdoLp6vaFTNeyBkPUHt+ze0kHAkV3QRtgDfbZt4kG0m6oabamZVO/zobItdRjAi9by
fWxgknN7qy2EYN7F5MVUykBuzSVxahTYWz1MlEvilwJmUdgswX4o8f/Gwu/2UO+38OyTU+jhrFJX
BRYz78V48tQKB51/UcMewZD01DeFk9Z4UUMHIB5TAEKOM4S8rAgRPPf4bjTqx0BZE+KeTuj8d1Dh
AMBCae6aFGsGoo8jVJ1eKNhgruUfZRMGhpQnnSObQURC5juW7h2Gxvr3MwbCC21cXo7QH+daFabf
e8hghOXFbF/0snx0/b/aMDo4UJtD8ff2ci+cZ8aiNECXEtDVHMfR0BtvqzpJL65QaxtOdwnG1Gj2
boJwS6ll4kZtg9X6wEIlxDQnhXjUHjWatLNonAmjpxllXuOr3Uq7QkXpRxypSIjNg6zgcqH06cnU
vcqOmxehX4mbCx+W1imjos/IrhZngxvlIHclDOFL3el3YyZiSpZ+B61/Vxj+JlDF70EjgRhWvO0/
LzWp54R/pLpHMXN2Ibe9WZQJV+Al9L36rU6GflcWroD4T+qFm3BQM7v31DVp/IVUDasW0lBSbPw0
5vWPNkvAc/ej+0SHvzwovtDb6D7JexfHIBhxirq7PcvF8Xj9TZACCk5z6Ic/kKY2A+TdUD/UQ7tF
WL6yzmJdrqzmtFqz40mNlPcKYq+8aufpTaliVdiPEzxC4hPq1ah9q8tB/N4nyL3fntLS2wztMY4H
7W/KWfPWRwbQ0ciyJHrm6VRojiX76RYlI+sxyywBvp0RbLMamz+7xUntqx+h+C2mZXXqxdFag4Us
/xiKr/wLsS4KW5+vfVlpjdAKRbjfhdhtrTGi6D1UnV0W2NtJajranhgptlLkhqO7lfco1XHqDIW3
VjFdeHdYHF4ebVBLIZdOoeVD/qGacdQWsexzKWTaebRS2xqzE+VV6HJenJ/wl412Y1ukK7jJpS8P
jwU1D/LMax+WohrR9sft+Smo5LNZJEf6SEcvs15vf/WFyDhxMtBamTo4V1adZg31mBCUosTo4bsT
XsrsrOiPRmdCbVxLdDR5YTtrCILCUCI48bL6vJi4/jQyzKz4YpTwGGK5SB25jMCE9VBnf5OQhU4U
+d62Qz752BGYXxEvyaFaibptNsLotKKvo5iaKVvXa83YTrrK3ZUyWpk2GvjiUVRwgczasd7EmdF4
dgF/EuJWEe/03qj/+m2n3Pd5mTg9eeu9AfAWF7Exyn5XVRegRBNbyb71xKK0myLhJuq0wMGMSbMb
MW6+6C6cOjWOUAToeiiiGJtmjg4Q/S5K9dYGc9ruKTD0ZKjo7Xg1LnoSvmj7As+co1ZDElSSythT
hKnv6kA397e/5VJQ+rhVp638YauahtD6o6J5FzmGwTGFjV2kyeVzbFa/q1TMVoZbPBm48PBBaVuD
Yfk8HDqQWlp2vvA0uPnbmLn42denLN+R5OJ26Fs/FUne3p7h0qHgOKAWAgZu0tv/PGQRFb6kZH1w
EZUyR9epw9VVFXqYs9payWZ5KFIj4A8T23p27t2+L2JLzMenJFV/hW6iOUZkPYW59ed/mBJ1GsDg
CN1fN8RkmeoCAsSXMJeLLe7DMIJlPBMAF3f/S4QHJAzyGd4eV/Ps+MFfhG3TFdIlr9MnoxId30fd
YtLbjpNh56np0Yuls5VUR1lz916CJsbtyS61/0AJg5RGAxnG2fyBanZdEFh5aT3VvUJPU6uHc6Ym
IhJN+fBbaxG/aAVtOPlyqttjmFj/yZ2GIgzvmW0pFmimDal6CQQheAUxIOzlSkyOogdVyCmUuF4J
wSq7aX75Thk6zB06Kmj+fd5tbh/UclwqxtMo9MnBc/PqXq+j6nB7Ta4jMA3fCf2lIE6LpMvso6RK
rEiF25aXehjgOoU4MmfuvUX5YuyTh9X+3HVe+Hm4adIfgoTRYGivt2J5ia1KuA+7+hgM6t4NARnr
/fDTN40HKcu+6wMw1tsTXWhSTUPrVCU5voASZusJVdz0x9CTL5mWOHos2130R4mxEq4hiv0JIWbq
Xm634T9/Rpzv2HFgdFGMpVT0eca9BAdfii1a+A3ETjfoFMfKGf327K6DL6PAQkfAA3dIsJifR9G8
utJzqDGXWEy3eWU8Sp2wFyP9TvD1lR2zOBQ9R6TE6U1fJWokt2bRuC0aFI0pIo+mOaKHMDoaEN9y
KVgZ7DoOkhICFSI1JKO/ioOekKWdlLUhl4p8dkXjvkbNVcRGeGX9rg8b4wBjJbxTS7pS8gzkUg7D
IByf1DDHR2vU70UkEW5/o6W9T7KDkeXkOXzVbIcWkqS5UrL3o/RnVyd/00SsnlSMyalk4dYkeZ2j
Kv6+FS63B15IZ6fGCn3Sd/oUYK/PuyMixYxTMzOeTEn4mlad00euM/puaItd8a2o2mxbBOEBR5ed
WtTfZMVdOQQLUUYBA0ShgYolxY3Z2RsN2SXayuZT2hdOU//WJSQC+h1qdTEWg7dnu7DMH8eal+xo
qURG5Cb6U5Zq95U7+rZQtqgNYCSe9ne9ZJ0zs3jOTWt3e9yFc8G4VIEVqp9ccrM5Wm0Cdl7quksg
hSbCJe1p7LsjMtU/BmOtLLmwXbmxQbCwl5DhmqMcojTygiAD5N30BQi1oEzPYW2tiegvhUyo7Djn
8QxCJO2qhIA3jzSoqA3yzkzK0eavuMf9+dmnUpdMzEYhclJ5zTRt4QtOJqGUJGnu096ZhUwhwTtF
LuHyNvqbNobq1NSRq7/UIRM1mTy5gnitHCQvregE4iXKgH+iUPj5iMSeKVWpEFpPZmOYRzcIKVqP
Y+wgJKqeXKWqNuASu42oJsmLKA7iEat2UAd0BxzkSPyHKC9DfmTUIp6Z+QetyfRjy3W9hWjtbWW5
1zfCECrbPgWhq0ix03XIpcet+e9qjIRlqnqc6YnmPucWa1KudYJaSUBW9TsizF0Whi9eLG71Kt8W
uvd6e9df6TBQsJzE/LBWJLdD0ml+8+hJIfmRrJ5SL32sp3qdiliq5d0N0RfNQ9XQ87bEuU1ce3cV
dTC76ZEQ1iV/o0rxAaOGze0fpM6/JD/IECf5e7gCXIbz2manB6kAm798TJLuIY3yu2xs/6u0aptm
4QFwzFZN1a9qVyM04rUeyGlZcgLQpCjR0CGN0LBRXDfbTGgBdOW/qb7i/wxz87URoi/UiP+AB32U
LHefFCKabYkCzIc7vQaxtjEE6PK9qRQbt4UeXIrBLtein5FmwATS0AXtHfJtz64QM8ly1ykDxGMG
2EGooPovYWi0TpVLP8PY+He1TPJdDAinPB+Y3RycEMRDF2OYnFz0QDw1ouH0w5kX6tvttV8IgYhk
cnrwLl1wGRcUIXFx7SLMk608gO/ON2WvRORXAmqndb9m0rIgg44bJY0w6DXcLvQUP59aPWjrXJbZ
7IMqChcVaTEaXjKfMusTLJrl+NkMTXEjxXr6VYyQ0he19L6Ugl+eqneHyqfiHYx+8pqMmfyAE9Ea
fnxhQfBUnVTVIEnz5yyqhGi4yGkaN0+lHv7QC+soNuWfMsl3llU93177q4M46d3hwEfRVTbQsZZn
a9FlAZbjhSk+NV13wvX4Wau6v5k57MJKCzhx8q+uqydnoSdLFL53hXeuDOlg5cMZ1MCvLkNZZuUX
yaz+5xfM9ItoNPDY4hKZP7ekotXjouuTJ9QiD4YXf7fy4LV3xwfd6p6VnpraJNM+WSAhyZJW/TEa
vRXy1fuj8uo3TC66pB20GOaN7b4JIdHEooSuyeBeeGRW/3E/61u1qJpdFVTjti2ooKZ+GX1tNJXk
XErVXeEN5qnTrGAjj37veHIufDOQmX9hmt1dYES1k/i9HtpRTDNoSC3hbTT6did3iXIuMy29GzK5
d+pW0nubl1X/JgaptnPhXFJFQyE7HPJ60wZu8S1S634yK0QEqpeKS07JY2cM8bDP+yraYF1r7fJm
pPbYZkJzMTupQfFrRC6qGqVgX3ZDBNKoTen2isMRB0LrPh+V7KWPlWAjyOHrMEbWw+C7nSOFwppP
8XKsxWCHZyqV0nnwr71M7PWk7h/V5pebPI/BGpxkYQAobHR4IXjg+DFvdbeyr2QJahmPY9CWW69Q
jG3RqmtUw4VXBi8MQDnw73lpz4Xt6I6PJZSE7Ml39Xv09bWdJXUZ0lVR4tw+E8sjMRmCH+iteV8E
yo4lBF6rPFlC93MM2z8N1npatKbuuZS5fcoCZreykhumJ1eozWIhf+rhRWdadkdwwGtZlH4Jkvsq
WfExsYKHcMxWWmtX+IQJrQ7XHqARJZbJrOBzVE7HzGo903fRP1KOCF2gsy7YQxOwwyF0jNGeFA6I
9UY3f6aoOEjJIazPESbrt9danpcIp9/BhYewkExucnU7tDUMDaRe8LRWdJT0TlFzMawRnRp1GrPM
UYgfDnJkbo2+e2gq/1DquQ3jSuAMJ2/8v/mdjfsbagygyCDCG2j638c2feEf5FlzCKSVIC7Pm3bv
P5mEfmI5UmicZ9wBIvJeI4jWeaAo3B/5mUM7OipKcAxZhd3JTAwnpmrBz2zKYsdfXWzup7+aVyP+
3RaHbhAcRV2RFXk3fPoYR99/GB+VjJK0nN/3+ZvSWBOHJsOSrqI0lEbiXgm9zcRRKw4hX67nOZUO
kjPQJ2przHNT60c9YWC81xHWazUkTlxCZ0l3YefuguIrZLbUqhwfFUgPTTL+a8QeiHYe9kiZ/icX
hG2brTWZpo13NQkV4R1SRHBj8wtJzfu6rlPJPUu6dx+MluSUUFSOqAl7GxA1ii25K/fP/Cnzvmwf
Rpzi24d6F1B1pSj0zj3rgDfswRt3sl9ukM6z3bQ6x7Gxj8b+Z+Slx9t7f3FcsLYTw558YH4EqcB3
uV+17hl/pntdGB+iQgPfiNNwmxZftXY4IJl2TvVwjVA2z3imCU8AOUS1qbJyHX6esNTGvpflKSqk
GpACM6DXrXs6eWBuxntV84ft7YkunpgJDYWwNoXyK5xXPJgGKlWdcE5gBe9NBRYTM//ravlrruL2
7sVj/RsggHtXu2lzQEOcpgmZL0VoHXqLp+wqNdO/qHXc/aqMBh6U17S7wJf0U5wg/aIhrLhS1Fr4
OCTh9DhFYEswIWbv217JJD8TG+HMnXpJXeGxkEw7wKMI46Xsh9ToL52WbEJ9zQ5padx3+RVauuip
zLPRnEZQnuiBcA5Kw3pSzUTbaq4a7mWjUh5yrqxNgcY9JNmgi3mRoEZ/+1stXQzkYRiEQBNge8z7
1qkaS/A2MalX3eKH3Iy/2r546Af3OB2GljgG6/pPnMmbltDmj8a2wU0pqdpN6PsrAe0qsZjctyfH
RQpyfIV5g6XXzaoSO9E9q134HZ7Eg+Aru9vTXdqalBOpJ5KVa5O68uezEHb90MHscc+Rr3fbLJCl
TT2Y3UYC5byvYPRsDMQadzkVTkcXIgnbuZCGXypZv008hA6N5Wk2hSrNDgyYmaXcUjZo5PAg9y6J
MxqvW9kb1ZUTtXCC3y9NfjqoWkihn391VbdpNiqmywkW7K6UbBW8FJehr8YrJfmFcKyiOEgj7v3w
zlXcmyBDtqUa+QaassfoYIe24X+VHB8sU9gJTbMysasyKLGJ8YgSIDXIwOY1nj4u3aQf+B5iXm76
xNjonvuTiuVbWme70VX2shVu8bP9omXmXRHIK8d+WrjZ7UMeS6yiXgexY866FKMypX9qkRZBCYrU
7kcv9DzM4nBl3y0tKxOc/g2S9wqrHCaNLHlR4z21Wn2Ua/Mt1oLHUqi/Co3+t+7WKCSLw1HaRbwK
JNVV8qyYONqHVFKot1pf8rSlKKI/mYl5bAXrryKvOTq/g2nmy8gFAzsWqA3V9CnKfbhSm2KUpVIe
4N/qdAOyTNtlae0lx6CD8mt0pXjwJWmSA40Rpe77+FDh0TeZVnn3fpvqd/TEG2pDrboDexn/9ArK
7iGyaedCzdNDnurpa1SjX1Z1o3xEaHZSYu5UzHG6eAsnvdu45ojMIMbrWzE2NUfzeh3WUW9uYiXN
7R6Tnvuh0mkPRqDS67GQ77wMYwkgyMl91hix43ceOWnIK9TCM/Q33loQxHoVh3ERvxpblGLzPAZJ
dkwJ1j88ymsPudYYjojA6h31qngXhwRJYXogNmZl2Z5aD/uy0l1bJ6vZjp2r4HTU4KNRj/K+y9Xi
K6K1w1tmhMN9I/CETSQBDdkKwrWSFqjRRVrmaFaUH5NeRck5I/AEfS5s0lhutrnaonoRJ+mOpQt3
FgK9f26HyitAIkcT5TVeDRSpqCrPg46hxI1k0vQ7Ny2mQ0W99wuIOm0jbitKimiCboNk/NLV2lEV
u/NEJiN9/9Kvmi4uPBk+/Y4pOH7YXIVfuEgds5nRgHQf6jIOHJyFlD0U82ayY8ocydelx8QwhN+3
l2Ah7DLyVDfjtuA/s7DbxFJUWn5nnnPNLfZZa4nbrg1qp/AFvjwkzX+ErrPiaHEQeifuBBWeWeM3
kmlyxblcPQGPtZUMMX5U2VMsQtVm05I33Z7dwnXLd52K+QaYIvqgs3UVfLWLDEU4V5khPQZoJB/j
po+Pt0dZiLDEvMmYhL4kLPrZKHTAEiPPQUi3mPVuyyiQHpRAzTa+Lv4rWvd9wyIPM3F5YITPG64l
oAlctCv/qdK9u7KsIWb4+r5pjRWG7kLOBlni/48z1dg+bEir8Xy2HvEiI0bwfEI2izeVPL6hJTy9
oxUq0bcXcfEIgMh9fzvj4zbbGDDNGzMqkcvy1eJpbNIEqaLqgJnBt6RUn62oeGi9NTDP4oebMNog
UCY5odnmF+NE72SjbJ9irSi2NW+Xu1BKujsxjNcAD/+3OTa7QEzk21Bvg+ki8RT8vKSgrpJArkXz
XJJ/Hw0pae6Iehn6Wan4kCVa/eKH0bAxI6s96XoRIjMvmej7N8a2813J0YZ0dMKybjapJxkOn0i/
xwZRepTNAfc2sBNbEdztXnH71sECs/3Pn2Dv0uQIN8ZK+NJKUZPY6K2HL4D4EluHOby1CjTlBa20
9gh679vSxw8QoJiqlmDqg8CRAnUnx0O0MWLRO9SxkjumYnpO6Y+1PYgyvWMQa3YcjnCPS6yuh7oa
KAyM5oM7CNFeNrvgmEZt8pB7QeoUajMes8pFdTjS0BaoSZEZtVHuglqNL6B3vYegEmDJd43ADYP4
0U5POmVbJFa39cVo3HbUBV+92nIPuDr4TgO1+64d+mArdG56j7NNc5/UUfKU+3p55zZqYpeVF97T
AAme8iCLN6kAkDLrKgGr3q56VF213Kq6T/43Bl8LC0ScKArKLk6M6ACrW9r6zZjuVHyh7FEBtqc0
wbjJDK948GqAmLEnAuqJ0csOYzHeZO7oYrQ3AODrw3YneXK6C8wu3qCBrGwwRm0eJdMTDo2k+ADy
pHY/8il3qjtU+6KB/94JgnmMasTaxSIyN0FTI/+faZbdhLnw4KGmshsSvdhh2W7YSYZbXpCEruOh
+3pU3HHcJ/hp7XVlsqBTxLB1hjxWnEDJdTv0on4lmb6KsFNrnTospCc6X1eQVSkrUCVEIAqVu8T7
KrpZ99ZapPIrBcyleARKCH4CmLvr5JI3rcwgIcbqZXFQh+7JaCPN7mo4MQVi7CizviEi9z3QKfvd
jktLMQL5bvYhg6MLNwvuclUZk6eMee6r5s53/bde6b5kXVytzHBxnKlAqwFgJxzNYlGUB36lDZF5
9i0b30c4hf6acNp7f34egnRw1XwongJX/ItyrDtOj26cKZ81NRUA3Qvze43Snx2CNkNNrwucQHLJ
5UqVmMLRPtVZKl5iNRIPVmI0r7rbWL/Q0R6+FarVTpFpbMCAlv0bPi0+0cvI7iBAG6eUPsUWrh3e
k4XuU4hNBePUKq14zPI8P6Zepm6Qs/nnxjCozIlUhPoiuiwTvPBzmA1NZcT7QYNhIZobSXoc65Ma
y07sJk4IYLZqVcfrNnJ2MierwuCl28U/sHT4x13z/itQFLEm5rlxBflrg97yyDv1k9udJxfP8rz6
NZV56sYYFKCgqKA/Sv9zfnvlpZp0kTrJ91ato2Af58fGBp8QHFF+jnnO/XHui8zWy/EUZvl2gvpW
3S+rFB7yfD/1TKr84o6hwysYJwwbqnVUH1Lze90fad1thfjIz05yxP+xGrUy24gbx62wcpG/WHp4
jBX1Pij0lYWbP+soTMEwf9cGAIkBAuTz59PNMNZzz5zop+lz5qqRnUrh19SX222fD8/9EKwkb1c9
i2lEmgVEL1qZJImzDeP6ta6i/l6emkZPto2Plplbtl9GJURKgzTLNhrlBZqqsvNMQbSrcI1XPz/5
0w8gM0CbjtclBapZ5oNkHYQrWS04anpge0r9pnfDz3bU1JW1lWQW7+P5n480BfMPWZ1killr0EE8
CX7YH6hK95hlGuaTFLv+S9kl8mEYMwP7hX0cBdql0NXpfvWGA3YpyUqJ+nr3MmtqcgBAQS1doW38
vhmG1syLU0sxOrgLjealDyXba+ga347gV0S892mjF4dm5KSTME8t0WWvpEz3+lOHO02pCjRbv/he
clB5aTJhG3CcnVunOPJt0MpEQc/JkrPhX1SjeJh8GPBk2dz+TUvfnHuT8jGF8uvqBWgGSp6lWZzG
toH+JRKK2vaBwvEaH2tpmcmm6aBM1Vdul8+f3Gz0PgqDdJJFkQ74rB1ScQABHW10YMgrC704FhBt
cmmQ3ZR8P4+lC+UQ9tFQoXVdGM++p6uOWWTDfS5E4Yk61Jrc/1Vhlw87wYAAuFJRndA3nwdMNDIi
DG2qU0Tr+gnicbkd/UzZYHPdw+srMlh8YfnV8gdpXxQ5/lSx1G7i0oodFz8JBHIC61D6Zrq9/XXn
SRG/izyf9xOglEldfRbExMDNyQyr6uTlA34fvlmijKN5u9ujzF9MjALfGZQ+8DEO0hz55yW95PuC
MJ6I1vhAa0ZgB1lwH479o56kgm3GMXBqSvIrn3khRH8cd65wAt9aVvs+GU6jGkBD+t3FB89T7Sys
dpK+lrNcVU9ns5xHx9wKY2/U0wH3q0C6aCoe0GbwaLiiHNmSlo0PgRVIr3kBT0lLrPIw0J0iM2xx
l/735dYk/DPoRcI0nydoLlhFKdbi8dTxetrnpqm+GrWUnlMv9o+uqLmPYiG0G/apttI0mCe/LMGk
JIDQOc9/ULzy522ONphkVkbVnWQjejPrnYcWEExgYHzlF97iZThuIZDenu1CgNKpW79LPUEMni97
QxlHSoJoPA1AlmxpMB3Ty05WX1ory7o00OTexNKCnuOPz5PTY1OpjXEcTqnpIo32OASZXXRracXC
iQSHTIuQuj8JxrzMpRtlWEty2p+80HuAsvR9VIR/rLPzlbi9DTJriKcMNTv0peTLZpjIzSlsLd92
jUCb7tXqkiXG79vfZmky4Lp4cxH2FpriQoqqS4Ovt1Jl0ktM397OXDf9fnuUhWiOohARDGzXJM43
y4uSPBsbcD3NqcWwaGvpvymShLxOC3QVVzbb0oTgO9KW5ppCxny+dNpgyFVCph4IeHqgHAuXADf2
2/NZCJegpGHhIaoFSXdeOgvDvBAozVSnMDWPlmoi9+mVtY2XmmRrbrCtFbywzD5dyXMW50axjuIy
BGHi9ef9XefBWJtlUZ3quG7v5LAYnEoIqpUVXPpYVB5hR3CQwODOPpbipzoNvLo7uZXoIXHit5MS
RnQoSxGsj79qg7a0mEAZyCvgiAKXnp1aZWwNtTBwjwsaufvTmIHyu4K7T28j0h7DsUZdmSLPT0wf
G4fiBZ5PEQ/fo6AVzU7oIWXXopt8C0f6vpU0ukczNpPaFkRvyO2q19Cvv/3xZ+szfW/AoaQ/XJcW
22z2e4UybgppiIwvSMPVSf477l6VvrXzPlk5m/PnxDSSjrQtQgpYcaANOhtJ84Q2Ktta/1J2lj24
ByN9VJp0l2EP6soTzKds1bMUXG7Pb2mXscl0ogIYbF4zn3eZjEdQ3/Vlc6LQdxANgDtBigXp7UEW
QjXMMAoIXEdTm3Y2SB6qvpwVXn2qvfLSePW5Ep7VpH3+H0aZxIAm/AhI9ulXfHikKJmsIUIS49Fl
dDYv1ZjGmLcS2xZnwt4Frk1J9qoWKzedXzeeV52U6TxqPEW2athhttMb+srlPdt5lOMgUNMuBOBH
h4mA/Xk6iL6peT5w/qtaajZVp/2IPTCwcsaNGphrCLylfTCp5xEKaOuggfB5tFaWRy1Nx/ZkUcdM
KK+62V+pzdbKcQuTgptPGJ0M7FFumg2TxWJdc/q7EyptoR27d7QIPDEuJsrE7d2wMCFGgsGCMj1E
ojnU2tV9v0g7pT0l6Ws8jPb/shXeUyueYaAwgXx+XjGEdStB9brm5Cvl2/QQQ/LqVcbW8vY8Flds
Qr9MkGCeu7OzwwcrAfeE9YmSwuT2V7SO21Z/xwxGtQQu699H+5gxziZFb1nUyt7sTrWWuXdUFFHk
tJugFu/KItdXWnpXcPgpP2VGcA2p0JKgzk4s8rp9anZtdTK9VDmpRh5tXQvxorEOuyN973jrW38L
qeApVJvaBgO44DHKx3LyLwt2Aqp4jl+KyjaVeLX4QRN++/fVQEaC+i39OTqBs9XoOz1po4p3aVto
jd3RcTAh0VglXQV/jW03fcfPJRYDzw0ayqzGJHQtf95OYWq4Zl3xXDHglop9i/2QuokMFxCa+taa
7Up2cR3IGI79OwGVyTDeqccfg2UiC2nhUuFrvVY7JoaX32FESctCpsVwexXnNxuR7NNYc/ZXP1QV
FWGhP/Vh8AKUrLYjTbn0fv8ktR7I2jizxTzfUmm7DwZh5VZ430SzhYXGKnN7IysjXaHIhsCDmfxO
JcGWCCmC7IukB/JOaRAQdQsptSnxJDb+Whj/pdLgjLW0Sc3onqreg6ynJ5DWCGnIIQgIfy+4PhAn
v/jT1kG2FVgrL9Aq27Wy1BErEJJ1jsNu0he2akT4yGbGWR2y743UAxNokue00vboSv2t0hDWf2J+
TzTjHrG+12CseIEK6PNhREvNNDLHVz1OviBN9ioKU3EJd4i41jcalsN2Igjf2kK9l9Psq0FnFbmn
OrabuD7Sv8s2eFl/U3ThXpUBLdfyi9jUJzdqDnGtFE5r9PugTR6FLnvEafMFR67DEOu8kAuclt3q
q87mU311X6fiPcxkbLT1+I7MKLbj3EOw1ujvebpe4sLbJ2bw4tfiTg2qv3WUPw6GcC/1a9Ke13sV
EaypDc9zDxjUHEETaTFCRLLWPKK5Sk2cdV2tiV+npaQ+aG2yV6EJX90WidYrqVKYDGFp+Tbwm++j
JXyrDcS96kj84srFazIIurNyMqYA8nlvcr1D7n/XLTWvGCcxvpaWzlPpkbv3SZXoMZqd528zI37G
fRYOWn4sxDKyy6kDgTlvva/FdFVd63ryXF+TGNBUfFON+fnEgDtIO01CZ6RqnwavPuTucBwLWqkI
cfRmvQ261snKurbLwfsvyinzN9pXNB8e8tK/6GWS2GODiXaqBPtY91cS4+uLfPp1EyGHA0x0nF0S
UQEpkDt+ONGy3BhB8mRa1pfb3+H6jv08xPTPPwTDfMTovFLE4dSYJ0U7Gu0P0m2t+8eO59SfQ9EU
iiVvH7r5s9ukUijSUlDsT9aQOgIddW0NwXl9UOh70DWd3vgUU6+eEL1Pp66R25Mqt7bY0m7L7IFG
xP+h7DyW40iSbv1EaZZabFNUloQGCXITRhBkaq3z6e8XmFlMs8em77/oBkFWpYjwcO3n/O/V+i/6
XM6vUSVj9EQ2iv6xIwB59y2zNdqDZXzIpkuzjLv8boIXplk6qtzvy0g3vKH9w33/ns36623/2CWt
mFfRmKP2oDTFAuQHHVfQBsJ2X6trcdvFPF2mdjLeXGXVHwwx/6OSsP+cdgCe0yWpQelBGmpwsP4q
J2LXpsWhFH7TK2DCGYRE220jnApDCa5L3xsB5Dr2CbI2Em2evk5xU07J3QLu2VnL2yzEk4JX0FOY
IysBDTktbTL2/tzr/XGwjS0Lqrk1nrZleu9dd3x2aqXNg9XVChgihPKi1O0aGuO80m+7iTcDUuP3
Ml+qQNTcyLdTR3nZ63y/p5lwumPO1YsKOjRwnEzlkI3kWjWS1uhyapmUX+d3xWypnJhLed6IZUJn
LShWVYoLL1ut7WTVBu1Jpyx/v4JM+mqN+3DmOc17Q3HmcBNZdUinejyIccRH8tz5CBSrCQQkSHzR
XgI3ay5d9/IP4vfJcvaH1pRIDhI0Hxruv8/Iocrhnx+smweueTCsWtzO1a9q1ILE43l771GbQNdd
Gz02suG1mJsPu19mkjX9ERLESB1yFImr0LJue4E9z2+5xYVgSpnCypnPqrP1F5s8lt/PQLHNubjY
a2L7ZDVvZauCwbI+qVs1RslKM2NpDt8rnUkcZ6ZwjEWOwRViq1WW2yvB0a+STAlSq720K/2zZVII
P4UTGtzk33VJAVnvtu/evGuHvjCY3RPFQselXcWmoeQAPmHx2pGZ7G5VQdW020gFmZimCZ53fgQh
JvfT1BC+1Q2guCWjExq5Rqp5uskxXxA4zqVjvRui1E7mpifh4JnpwXHX1jeU5IVuiA+lVN+92QTI
bD9vYgXzgz57p39NvDk9jcPMkO/GYJmzgPDIIx6Wvbnvi+F7nfXkXMriZVAHO0jUfJceSB7A7+eE
ye7FA/Rf9KdCDKufhD4FrsUIectT9/pC80m+xxBy7zG9WyeYgi6qrfzIXfNxGeufTieOWWfeamX+
UW4N3NmGe1PdXQQjLSKpBxxW2T64HZ0Byv5GD3/mL1Xx7Ij1oRudeN2cI6mlS5OaTC0yvQO6geWW
Tw1omV5dX1WrjCdumbhJFwD1FbtqHjE5cbBd92U2jJOxZEyDbz89YZ32zD0xvR0YhfeaK/sc2ZqX
xW5S7P5s6IeiaY+5EGATrjHY6VE12y9taY9+rTKRoOb5yRXtdVSKb4tDERwBm0KRu1PckewJ2mmk
pyjb1pgxeKAsqWS2nleEldncpprZ7kz08f8+QP9Fj2Ib6ACADJkugD8TC4i6miWOt9wW6+BSpfVH
9eo04AIwXDMrQ2zv3jeQcf/J1/kvypMMLaS65LhwyP/MNJrCS+puLZYbLKEt7U1WddqmpA6qTohL
pTl5rNW1IJYr18sKMcSb2w3/xNvyd0+HmMeRDR7UTuGs+8Ny0SdXbwSj2q0vvfwRLNj0llpG9qUZ
+/k6770F1dLSnKdkr7/870X/u4uB6SDxST89WRaAkP9qOnq7L5ssk5OnZSxzHlDAV+E/Wqi/B5F/
ucufFTYHn3ylw2i5TU4DZ8zwWE/Dsymma2m4MVPMb//7pf7ub1CzkHekfkF160+soLb3OJ8ls/IK
gdX8/+WY/937w/c3P9mSaOv4Wz+MWtYmMyNp9pyP5RobdDHez8Av/cOR+HN3ZHfsf/Y3Sbn5DwfQ
Fk1CK5K7PHQMM0YJmZxgnnoRrkq7hPAK/EPw/bfapLyfpAGhj5m4FF7yv96vt0ZzTAA3vxdjFhlm
/6Uv9ngakgN3pXNGPwDcHLvZ+GypyamAH+X/tm+ftycLR+QvqTC9P4TRWZKESSXh/B9axv6UxM9b
4OPynlS1QDX/6xvOSdqvZt7Z95muPqzUH319Xl5ct/qq4BXMmvoPzuGfovh5PzxsUmQECUQxf72f
CZqHuwIG9NDMqQbWy6wcBc6DT4tk/g+aTA6mcLX/9EA+70ZnuJwEAk7xz4Q2MCig8Yptf5jBKDjR
r5FBJr9O2k9lWsAQWR01u5u6tgRhwx7CdmjHD68V7XmYauWmNlMb7OCzX0vHnrFb1fhSbLZ+6bLB
8PVd0e/MLvs5J/nXRmjzzaPBz+/NzbsZaj0TOni6j+kYfa1Yu7jImcNbx2oNQRttfW2YtMxPx359
EwPR+GRqfcSEvx4mIKtbfpOYv9zO5CuVVwUAr2RRpzTam9qOOTAg1Flf8zQrrta+G8fG3Pp4VpXl
WKbeFqWrrp5nPugbzmZHMA90TI7kdHx1Lsghm1LeOUY2vqrFVl63ReawdC07ADVZn2gnGWKg7auw
7jK0vKO0QUtO45DW3Vb74NElNCAzQUs3qk77Q248rcMnPMu8lQfQHzNKe9aPbey7k0Mz8RVU7Cou
rT6/h0uSyKMpRUjrVRIVoAhEtB3hFyUUBcnPMPjSgVdczPkYJLmqnjdjXO6VfQ9JG0VQkRjXjZGu
0Ei3zm+3aj8ZXtafRq+41MtkRe4i8qdq86qQ3tg+rOoZ6BxaQB6TxDDPztBp92DeWed+sRhN2KY2
mnfRxjbDRf64ZmVo9a7tpyBA3jJ1qa45aSefjCf5p6TIDnsybE/gl+Un2hI3HrhbjwMeJSNBiRsl
y+aFntE5ft0t+1HYexVYbjME9Uryx87nLZ6s2oqMLSlKpoIxv+FuiurHkCtBQf8kXJ5BP5I3urbT
UemLWTtpbWk+5/m4HpRyetP0VP9WNOMa1DNdJ15KHmjYB/eQ59W8BjRop6eqZVZC+ilvk2KLHiQY
tYsFOcuQBobynSaKLYU9VDD7AvMEHcf7dj+V7XYQer88rLO5HFJtY2hnNxfvZU8n9zsDpearVRvt
HmXEVPMzbjkzhIVmspEcrsiwVhV4x0kYT2ULlPdoLe3FBl48IA+s0oiTDGyD2R3qPGW188o+tjNy
OZSmiddeFNrXvtoB21RhK006xQHLp87zt8orTMg3E5OurTpTT/myZ/Gak3wTgzfEYm63JjSHrXmp
K2wSgeZQhRUo8/7gidU3Bq08Nz0nF4rPIXRgqbr0eRfXdoHwpKFYsitM6H4+r34Ld71spRwppFSj
FVSEJS41XBrIJGFq7cYpdUsIxhjsB6kKjINzrdCxn7m+/IdVO9FwS1h3AnSkKN6ZpOD3dfswVyhU
5Ri6uR26mqxtt4SYxUjZfkiIAOuEI+bzUYf9nKGAK9U5oP8jLzrfMCUlwBGHeNQ+qvQtUX6WE3O1
9YESTA2qoJM9NPZrVbxreRWReQnU3cQvbA6T9lrZr9baHrX5G0XcQGvVqAWVgOQMGvd9nJtzOeQ3
r2LM3v25JkOQQADKfXkmsAj0graq7FU3H4EJ2A09ZLyXHqd3MYFJtNn0vn8ZvR9LkfseOrti3Jk5
33A04NKsNNAPc3/SfhjzQNh2HE3vILoyaKwBDNwD/CkAdRKvgfNcbmMg4DESVBPqXKFLXo078par
Ag/z1cucA6+fkX7VB1yxYb3QHu5vLvu8Vr5otpDcCo17WrR3Jf8dLDePCsGML+H+tc7ERbfPiz4E
Gl+3E/XXVFD9N+baL2CjEnoeIwRHi7iXjsHiWdNG9SHJs1ub1KS5rW2KxOjqtHkYme+Bg+iLaUH6
kvtq5zjqiumDv6vS9dxf56K96wztNoB9WwrvQ3U6v5djgt1KIAGpxp0OoyjtWu0xI97DKh0bXlhT
+telqaJ00b6Wa3nN9AFWt8V7KrQmKuCubyl0049R3nWudZg165lmjhpw6PROmY2rxc56IgtUY7pK
Ige7LS6jOVy8zfmpiOqgMVnGpOMdU/ORXEKDpIOzVKFuJD+N1ozVfAMYVfEZRVEDULTu+zG5unt9
p3ZoQi17qHkEzu13UdjPha0Fi5VHmzYA+a4fto5kikNm7L2AF03MxSu4977l9tEECqbjnaAKRqDU
tLlKcA4LEg3gB/kb9rQZR0Y0WKJOBekCOlj7KyjjVffE19Q2iXJjYnY5PSB9zCNN2gcgDkaVEjk3
qFA7kNzG9QGgqc1ao05UIajwR8N1fdQN+FMcAjU/gQFircsdODJ+v1OfKsZD0zC9mWyhZp36zA5G
EBOXsorHbPZ3VzvU9gdYFwPCZaRJXG8Oe1nFez5CwLkFyfxKOMJR7JkRrMYloGZ5tigB7UN1qEAb
4amksILoIWU0L94B8/Gl6K+bS8rBjad2oAdbtd6k4jEW+57VWMGwkPcGHfJVU8gkdMEKnokDbq2n
zg8OoBxpu0TggUxKEkqoE3ervivWEtB8GKBmamMNuQ7JV4zCnaF/8+Yt5Bjn9XgETxxU70d1+VWo
fZAOfcT7mbMZbvnN3R/RaywSizG60xG0ltI3uz2gDw3SSXR1qRHyCbfjyDnAOYKlsjchVY6opIw+
kEOUOqOqAR3LLyrzO5Ii2uoZgOmNb1anwkXf+/Jj87D53Z4GyZD4SorIWFdj/GhdcUQUVGuM7Tqf
adQUX1CsLgpllEBiGlFK10hcjzr3vjntIqVpAOMfmInjUGJaUv3QZ3RgoFUaxQzrajwNuBv8yrT1
hzJp54GdMttf7BlG86C7OBmUJ8LcoKLDVfayjRT08pY3jNm4mgCloz1IPanSc3rl1i3XNbbhEb2r
WDoIN+Ojqg5RPovYhnmKURKoWvQo8axYip6UBmV7ly+dYdi2yXrad+fqiCbmuFTuTGFmPYhVPe5j
cvRSN2B3FH5gMaZxiJD3CQS1aqCBaHkvdOdswUXMeDzwDW8MdQR1mgzMNX2emFqvQ0vsYIFTLgIo
hS/XvfJJ/L0kkIwW7wKwc2yZL5RTZSWZPDYS5EX+sJ1nAVImT5ODk8LKjtSX+saOjXn3gaIxLeH3
PAItWsB7H0SbSpkCGTJYtQp6EwXrdNeqOJ726+B+bQfZIsBQ//bRjKSIDB8rQ8yMPMWws/u7uDpK
Hey9OLI9i7PBw8zgs7jwm3xblDfQOPySwzbuuC89JzLNrUcu0WdfvO3RVC928b1YLqq4ptV8UXKc
Hlc5L20eyjne1mMqemo+bQ8IfVLGsD18eE0IEF2JXuMZTajq2nHB2rE4zfJScmY6e33cyuleWpsd
OZerwnOwRjwTS8qfN96YL3wuSV2/pXsodR9kz9KacgKBozhQiyhX2GxGCeizOgpn/n5P3pYsXrzk
NolHp/ugluWb+1fGflotl9ul1G+z9oOH9MwyrCgiu/o5a9ZPu8jdiacPpfZFTbNj7+khn9sVQfu+
6rf98Kk/G9rZ3eKX9E9WJtQ5Ou46+F3yNSm/usa9fDCqpX7Oe0p5JL0ZypVV1DqaGdDmaZtqCyHU
LLQvKKKTvqoHG0RFw1pOik7TfnFwONQcBE/JDzM1CoSALg2pEvnL0nTJu/5qU9ifgN6YCy5riKOU
x/oL/5djhl7xK2tURFCjMwwkfv5d6olmU32QH9DribUFGy7GuNpv+36hteKm5/YjPkDq4MoflZzx
jMJ64lmSQr0RzN3xvkW2HxTVepmS5rilLdCYI77Y0bFqmIW5/iYSVJNxa/DR+GaTPzZWQf68CDoc
D9aexkdcpUfDPQr1GWDoYM1epP9nlP03q0nPzXZKlUNtHDz4hAz8dUdLonJP+fgVfId5G+6VZQsQ
MvkqBmUCqS7QAcgGrCAHIPmuY9PGzWT8AN0I5KFXee6KOw4Xf5AqYujcJ+kraexqaq2+aawXREKe
46YLvUpF1RVSDGf2TJrDTNcDUULutxmPHqxcXgPqFv++F8UDJjQ1x38pAps6QvEhil+2ItU8749G
rXAj7XcwEyOhOBHT+wdp6FAzrDFCLH1dLrWqvygu37v1ZRfWS7OTJN2O0k/gRT89W+vAe2rWo3yW
qSpekCENVwI3YNaN0PQ26UI6TReM43SgK/AEhZPE5ZTHgt7S2oy1/YtcU3lauRTFKb/oizt5HFFi
KR6mdAHLNdqdg3TEmS//VIjSs6xV+5oZqZ8LojJKzNwcoF/+/3nkjfe2w9bXB4F6Um22QQ8dvkW2
6AAP46uSPH/6VHjXUEnxrXX6spaalGSU9m6bh31gzlUKPSeJdmuDDeE3tSFY5KctyptcS3ZD/taS
eOWnpey/pdv373Xix0j4snW6L99QhhcuBpnlS/AN+FdX+XRrexAGaKC03luziXNziugY9ceOyRzF
eZbfZOMME5i+LX+xnYl1YvZ8rKSmxEHEjjOByoNyMOQu0Oo2+9o8PixuwWzeetHm4avnvMI9pHGW
ubv0dboGgvp9uuMfZvAO2PLv9ioOROrx6k2wyn0gvPxf7iLgAKjgofleOl1crvlZKm0PZ33GG0U1
+4MraUkOujPEUicje/yQIszplGeaVU10NRrVRv5RMKgrXdW9NH/x3K5HbWtqvhjZtUxop7aLp5KA
jbPlYklQ1qz+1r8jv5wVPs+6AXccoRQK7GfXHjg7J9WSPt6Mg9+N2XHIvkoJRGEaFShhefbuWD1y
VMFH+bSU+5lrNIr3kx9Opr/rYNCnoxWzFr1Vv6B9vvIvmVpFsKI/88cZ5MgxmQOtTo//tihgnf7Y
V2r8vM9WvbZj99QBPyb1D3/Fk7IC0n6gIcdECxF0zIaUQG3eL94QynPfPPAhxni7/jsfwxbYpIIK
70NrpfrF87Iu0qaZzhcWl9fDQiuVEXH9PFOuufZUC+3oqT+3cvd3c8DjcXnJg65e4JIJkWiOOsdT
NO+2+oaBRaFw7KUk4QJeJAGXXIBxiqVhsN0XE5ouPpCjf/gHoTJTyFHupH/NX28QHM7aK7+gK6Xb
xN/NaHXeRGzmG7AaPoUbfIJTQpXCHqxIsmB76S+uVUxnaTIFYY71CTdXLZFTSA91RumNFLh4V/aW
S+I2/CuylqZcbO+cTS4gxQpUL1QUXms2TyAUfRGoPaf4zuuBFb2jGoYy9ZdFfrxZvoEuJH0ovuH2
3919YurqlzR4dFJ+xo3cSioZ3kX66469y3CU2/BtbolqBW1F7onBRqTzazU8SweIt4P4UwdlbN6Y
bMf7wsfhHce9CEpSCZt4NjVX7q68l1w1fD3UgHpn46KT9loIyaUT59ljILWHlFP2iEndHxPUdwTc
mQZMS4ea5rBYF74v9cYklwktKlGS+FsAhH06Wgmv7CDDEx8pQS51epDiIu13j/YkPnYkvpc0wBIC
/V8YiB2Va6vpY3wQJEIq0A1LVxM454sWzUtODy4RIi/Nosp34Ok5xZv+wvLI+KzJ7VA+G4skXT+r
PUuD17mJ3D8pnmglvLaapbHzz4AJbBqpn0byOdJAcWiWTiEDdUXTsp46jWRTc1PTCkDBR+1fIiE3
f8KH4O6JB9MkZny0MsBuXsbxdUFBKfMY81wsdAv+cUdYLgUZA8NzFayg3eynTOsIWsygUhP5AEiD
3HG+wmOojXrm+9NA5ZN4KsuuY5oTO2jBtJHw3SPM/b82Lse94KJDkTyw8uxMbuJbfVob6c7ybXKr
sjpkwHfGgVlNipRpIF8Xxqxi76Wks8V8QgbJpWX4qfe+Ws2lnJ+ceT5lq/6zmO+YWPi04JNFNNxp
2pX9qffxFXD5pyl/crGTlFzCpSOUe9xEiU8+nd0Z0hDQCkg9JVb+Hd+GAyCdnplYVq4K751vBYj/
HT6RXvvrBKOk4tyIcw7yrdWOcH6lbcaK7My+4/WQFWP/SgwAEoj9FZ8Nh91yXxYAgVgw6SRyw9Ui
OZc+7zO+/ifCPguiov5ZDRapYfoaltJbZiu42gBHoKD4kqZUEfKc5rr0H8BQ8aUCkx4pK6HYODGE
P3ydCysTsXTZ+jwMZ9Kcf66rfSflDa8JfSgsAeeEE2PT4E6RLrxUSIo8tOtBnnB5XgS9bzLWtYrv
4BDLZSIvT/etdcwN97dJNCU0MJoIPqSTwBLThC61u82n5DVSxIZDYK/1xzzbVIyNExW1pzwzyCo9
ImpcsUiaPbDb/IsUWBQvbRehg43XdWZM+/UzO8fxl0/DPappD8fRu+/NZ1W8r2keyZM697Rv9N0t
IbaXmQ2W6N8iRrIwGBl8k4pdpjZc51XGqL2LVzBeUXyzMfisT0s+jQzfk0LyjAWQgVOdgT5squjb
T8Ez7k3iUZSdyxJzAtjJOS1OMiMpv+xMjJdxNsCJlbdfFfEunbSGtj20i9xCrAlb3JO9ycdn+WMp
6FYaCvvV6O87vKphPbV2Iv2oWX+0gQ+YcdtqKArQe4K5PezXtnSxBdAAF5ISwTbL112N6okohETQ
M8LGNqz6+iotYbvVYVYkEU8iGzIaUhBq7bC1gpSSex7niV9QCiXpO1++CXFW0/9gLiuYZgOMrfkz
2plQYtyx3PsYKzuY5Qf8EQG1Y99ykiAXsF0R5mgO3h45yC2rpPa2SVFZoowgRnvJEuZT6LZ7txTr
JztvY1xl1IbUObWFWq58qXfxutuVxEtPy0ptH4Wnk3v9GBrlIoT9shUE6/arIrQru+CI/dBBI1Wv
NA60/bVZ9WDGK2Oo5qW2X4FT8/Wq+aIhRZyAubkR2anNEAG/ELmN8ksxBS1+Nfmd8ezU6Q/pldeV
BM2CPmxSb7B9hVr6LrcWDrEHwtxj7RX0aEhP72FEbWENpb4S9RtdOFGT/JYLoHBiZC4O3czLoZO8
/DPrls3ZCS0gVzJXksNioMOVBmpJDJ93L3UwEYk8F7WKkVfdk61OoTzX/wopMs+VwdFm4fbASuBX
ax5oloioPEj/yFVM2oHaACieKN3Tx0G8j9lXCl+Mhq2kQPvFZ1DjSV0/dwb0qqv0Dze6dVeybcQm
gZevD7RG0+w9F8E0SYVDWk4xoxm0syT9meQ1+dbscdNaP+neADcLRbGfTIA3TVyyGRWikBFwubRX
kT/dkxtZL6nMJxwSB9aBfo+YJ7zNODnjthxG1MSOY87IbbhbViQtOApg3AXAOWYo4HOSgR5bubeL
z8gjYPxwwY9F0BAg0zGfB4K0nVo69+QDEuL8ejsVJUddnrV61OOKnKuPMXT676nmxQv5VHRz6jly
TROSYQ0K0VlTMGDKCFJ2wu4REFSyEACYfiYVpCrDgjXYfTylYNDVoNXHaNbnWJv198/ns/Zo2pIw
cRzpYu94As5WnOXJ8cjyzF4mHUaG6G4yFiyLsKuHO6kapa6QynQQuSxdzMAsBMaoEGsPcM4s/uJo
vjRY8m1hOLxZg8syEArTAh2uVhKNLa12xS/OpVQIXcOJyH5KcZWKe1keNhUbmPwmcYpSzg393MyA
7hdrrHTaWf6Ur4LsaJwUFKA80WSNLb04llTuWFOdHOWovZpGK+8DPP8vqdAI9N3xgd3C4YD6/Lyb
sIukz6lMtHymKVR3PKk1AD+jCwleugSjlV6GgRATNJrAbUcMDeR7/dNYd6c2H27ObAQWSD+oXXkV
+H99KnoXRId1Ec4QmtPL0gyPDnLFztXU8Vx9Y24dc1D02qvdlBfRWSEZvUOqmJpPG+GDpphSF9qJ
dSTQjNwK2oDi11rm8qwldYYL/ZMDVXlAFHkPmKEKiRmFee/gdaccVq9pKGq0F+nC2jLTkAPMXeAO
oZ6nEZLysmNGPXV8vbWAPdVJdvaBsmmLLzVanUwyZaROZEoQIOO3/FRpW2eAG2ZOmMyAa5n4Jiz7
OpJOX+zGkquMMqG0RW53PIrKO6yF+9vAOBnYFyIhgwr/5tQPtaFjQ/fDQqdGMc4pnVPAEQ6dxFta
XZl1kEbRSX5UNAI4en2s5uYzTSttAn1CbwVWtNGsB1kuKnHYZhxhy11jSeM7ZF+oVMkDbRapDMMk
AUbtYEzye1ADYmlNC6f302W8SveonrSbBvSr2u3yDaTScSvzshLXyF0Xuh0uBRweUHhUSXdOZ+c3
T3fQjXe9hKNaJBF6sTbcQ+Kl57HsQzopfb1EQ3AC9Da9WugXabE2nCPWB7Vaq4wI7HGXjncowxt1
hBKtqa36vb7ODytAb87yvUFLN9Ntm5TY4/HoyfPN7CpVq5xZ6gbjLM0+Z4BEBo0VxB1WILIOCz7K
mhxvCGfAmb0XZvXcpsZTk7r3hlv7eu5emeaEcaYNrIYOR954Mk3ArLxAczLUAJgkdRkw1gHHygYk
6wII93yvev0Dc46PyVQAmsY5repwdN3fc/2d00Bzt68gb1mHrwmSXOhgI5MSw01tRHomzMviwBMf
o7UTmzrAzOYX7626vbQk5msqB62yxBi7fBu+N+mbPNE2Gsfd1VimwMxxfBFyrEl0U9T3VVSQuGTo
iGlyuHb7UBFTqC4LrNpDLH2fGiJKwMRftax7ddQl9VPqVzneYN2APGlUVMTLb6QCfLoRD5Q0H7p0
e687mz6BL/L7ch9MFrYmRWjUVeJvWxpkehJLl6vMu7vcMY+6OtF3hydRGNPdIEeAinLo/VKjVEkG
WKTtcTEo/Lk4NdIyQfdgWC1UGTA+KF6YpNnj1BUrNNxLJECCdc2dGmn5Om6a7W/t9LDb3dcWw512
OFuuln7NwbyXSGPvk+aERaKeQGUCZNa4W3CzbGsmVZVEpp79XnI7Zko4mAhMs+LD7YpIbasL/BB3
HVtfDpQDYB2VZmkBLyzNPBDGins4IK8ToqtR2ag1yEW9ITmNxhx2nLTQJQ9pEPvWpXnb85rq9Eqr
ZldTCmit/ZyxvPBinsRenuR90yKNEhsQs14/lW1/0EblLl33Yz1ZpI6BEvMN71uNfXK3/ZlppwaX
Xz0O8/ja2v1HsXn40/Aby6JAbhLGpdNJKTZEz4Ozt/nRGb0TDmlfB5S1X/ZhpDmkeHVyyq5bda6g
/GLPot3ruTn6p6z2J8Z5T9LJEbuNCQI6vDeS1S/b7iPJLd03PZeU46L5zJBx8GCSt2FjksqL+ZPQ
wrJDo8lDpoFrKh9Fbv6QRrC0NCWgc/aau9tXvZ9osG/g7kkCj/Ki9HVGS6e0WYbsx6fouuoYDw5f
WsyF/hy8oypz72o9f63E8KAObsTuWkE+eFyc0h2w98mlWsfvtDUFIArf7W1XoJfK2rc0HGjm9T8r
qLIc3e2d71rNU+40r9U033tDGhTOj3rJe19mHROFw4mVWAD68tdi/1jL4dTi3DqoPQ1ruetqmNCl
bQ0qyEBocdf7FCJ5NphHjhtcodauNlzH5GM1phfDFmfA7eKkg22tXboQPRxbrmwUGt+H6iuIN76z
EuqgheGgoJcpCVxAasja1ic62+nN0PL3MV1iKdMgJn619CwyCaSGSsSZq35L7ew5XbO7ihKHWlrf
9LR4a93xWkkVgE9aaDY9Bbb6IgVPGc2D/CBaCbBTEdZzxpTBVXqGef3FgV9X2gmHFHelkVlHxU24
w4VJJKK1y2FKv+TlTLIfh6WeG5SkXBcCKQY0YptqneeOF5UJPPlnhvziHYhOOlJ2quYc+6mb4PEi
NscyeJvhu+5OMXp7RenXi/siNb1NrM7b/sqV9QutSIj3HHjsiHSJlDUlhMYvh84rpkc6XnqInBLG
DyCGPmU6dSnyEjZD5/BM0b0GQmLzvTLn4ZwppRWaRW0Eu5EAu64Mt4GgdU2bHzKM09r2dzJ7b4VT
hwlHUAZ6pUsHwpZcFjqc9F0PTVw/JemiTVXihQDCq3mihSAcRc0kXiCEdR6q+rlX15e87G952sQF
/lKNLqdzha6k5tUurUvOs68w8U6mdYDf2g0VJIWnPcmLshUqjrMzrN9spboxPBtJzWqNSwRA8fO8
pxo2TYeZoo4VbIA3lZQHjIt0mgpzvdaUzVW9voixOJuJQxVbqUAQocKLozk+0WTG6YU0wpnACsRp
PHNan+hX0GlBNzoyT/YPry6/ZJV5xW6e8YsihjCizjBPAC7HgzWdparWGnFIcqoINodfFFpAEjei
bZKM+gTq5W549NerzOn0su1Z9KBRokkLbaqPczsxWWOOCJY+addE0+qQ/mTy3T1+wbQmQJ2KATGs
p+a0MSASOOba3Tgi7VkrFecn7KXGRXMIy3aPhn/N7ozv25Bua1BYdvE20ZwfDopehZQotFj3QNZz
zGWmVDaBDessa2Bo0EQXRUHAnM6mzyZTgLbL5dIZoxsirD2roY+BMjsetVXpUmf1e5sTkky20d0q
ugoDvTVfaf5WqdGJX7nq/diXYfqm9n15K611ugAevzwKWmOOZl3155VGxuuo4zOOI5ko2wZEVMnz
NdQmlZptb9RBUsyCvgvm4brRTK/L7rhgOmYL/1DqUd6YdjRn9OKrS9JTHiQUD0BhbO6KbKjKcN04
jdPYL4HhZPj5uq6fOlf92qolPYHLWraxbrU7OIZznTFl3ZM6aIx1v5YpBzovkuneSHLn3K1Lfk5p
8z0xDtGH9SpKzpzpXsxR4DlvW2UdvXG2f9hIFYDcooC2MjW/9mvXU3OzMvHq1tv8BPxP8+jaSYEf
VStPWZM67IhhhzpziVdNrIwQlPUUltmWviIFbbSJLfczrVKOG94ZeX1bCW3RggbfEy8v+igeU5Bp
r+46A+5apw6MbYq6Pk1uY/0/ys6rN24sicK/iABzeO1mZ7W6W8myXwhbtplz5q/fr7QPOyMbNnaA
GWEUmrypboVzTgXbVgFFBEzJrR5sderJwhnRswX+tSQoiiPqFWF+3xCdlgfbXMhLGF1yZS0qf0i7
dtVqgb5VG9fhLp2LoxEpqHlkBMZaHIMHcaEUEd15Ps07ww2UOIucILiIIHeQiHb6ntbQOtCPyTLW
6VjqB3NIkgctCAbouF36mrCh1uCgKKgpdXqdS02/a2PH2yjRPK6XObaqVT+PL5Xl0BJNy6AQ2LmH
JoeFeLqO8p7ZcF5SHXmG1BuvaR1iUPUMEdNcT/wOOLTf99niN2oU3cintdfAAdyjIzC7rep8ugt7
132ehwj+Y5VDYfGQsaHZrh5oP8Yqzm5ZUVZX6FzpKYvMYqMk2mvcZvXNqAJrUy3jS2p04BGdSNlo
iMduQm1BqToiB9UPwA2bbqjZOugsNk5abvOiy2mTEJrz50RLBkJSHAPDQnkFUjH5ndputokTN746
mcuKi996MmY9us8KbFrGAbnWia4dcyuafHRkskeN07se88LCFTMrv7CcCTBdoB6NPqQ4gxbHOu5j
ILJz2SBEq853i1dXGyrZ3dmz+4SmiJr3CkZ52qID/63olulk0+YLqkqV+iYruJ6GSd3RUL47tmo9
nVRpmbMgEbhrI1CZlOH1mKZf5Zif49lDEtxFltdAKvE80eKJ9lEcKuwPsEhasPsLPU2ObUR5rQLE
DTTAzV7dICRd3dDyLFws6s6RSYDmqLM/hp29apzK2jVw6Lfc7crDZCD+HCMLsxq0OhJf3+P3lHqT
JKa9HvKBCKzOvlam0R9iS+k2kTMsfjKrDvFwO2xpSITufbnU9L6kp4jbzz96XRn9MjT0c2Bm/UOf
huwXA3TmMLXaG2yi8gfVi3BbeU11VNPWXbn0jPO1IX5WI+85rTnFSKnti6SyN06U9edqrqrtYJcU
YMyac2e683oIUNuhg1JNVEbupC7ClGJxQTnHKvRzNE6xjyoPbent3loPIXOw6Hho8PgaQHMx0UeT
u3ea1Webeqnck5EFHRXezuTSGQSRbiYkWUZv9BcFvbpQNZy9bbKXh5mUqtWVsACTmcQwO5xSrmFz
brEUVlZ2vhuQ1Q7bnpPe2eQfBhocLTFhERB8dVMunkCYgsLX6rr8aaP37udZSyskBXC3WuQuCNkI
rGCe02uAK5Dy2gyZTclTfy5b90ReOIVub8WEY0t96vSJYpYL+pkOP94GStDgp+6EMU600O/zKTyE
rUL53/XibZYBgg9HrfNDo4oekMFeNpORFaeCbN46tPTqkM0T+O/cLakyW72FXG0xPwV0wsQV4bSG
U7IdE/elDO3uFdm35BljBKxMjYDpWJG+HmsOTZmzMVVvaPdZqxPoTAneSUHVgmt5Wiku8LaINNqq
i+1uk4ItIzWoG+Wlp0kJBD0C/QGc/BGdgdlfKqfbR0437J3MbS95V2A4qmXZVzbhPnisr0miDzfO
PdhqdAafgixT8dBD9dGIm2bLvTvt5rmitczCHRS7y/wpxtR+XvDBgIGaoV8JoHn0BlAuddRcIR2q
tygxKe5zbdEL3qhwMJryx1A3he9mCJUuNMFKNPIVQQeLF/Uhb6V2ZbzRSlBjZRrTGqN3hw2CIMp6
znKYYslkNNKVAYS8qaebhjL+WrENHefK6w9FGcbhKkohpJL0gyVAVww/jzty4jNg9MCqNQS+h/Yp
mchVpbVh36qcLq95Ezrrocq8hxAhjzXgyWRV4Eceh8jOgAv1R0PJfiqBQlJTQYDXcZLKRynSPJQh
ZLopwOPuR6PZ9nrb70YQUYhvLmBGpqJ/6BJb3eg5N06X6eWdGo7TY2Tp5K3tmXKlomcEzLgZoe5F
z25Sp8daHcBej1b3OerLxFdb+oOhk6VSXa/sg9LTZbfINfPa0U9u26V9ezSWhYLqEin7OBpmkEVI
Pa8zM54vAMhJ5PdzuS6dgfaxvUaxro5jaqRGdis8uBthZRHgjcAZp0pdUGKsIbZW2XC2liF9/DPx
5xfqtinEo38QVz4QnYywbgwHzQH6ddj0mrKak7jFlZed0dN7Kl3nqxnlx9DQMKPd37RLtd/SZmgl
jsSQKOZYH0g6WpYEvQt359J6ToSbpiQouFJPRP/ou96Y8dEbnfylVMeGrpNF5WckK2iQCiukSjv9
rNS28fznCXnvMvqRyQOBh56NovuM/sG/eUNQX/q+THPnouuTx1WQRFsoFD0RbTeCI28zspuBnu2W
ySEfSZ/lB8WdM9QA82hjeHOzbTnKJB5JeFexEfjiQ5LymigNF669m3t4jUqeKxs9rsjjdDG829zL
XprW9Q6kVr6OMdIOylKo1V8YUb/jtLnI5KLphLSF/lGfyCHN4ip0r7pysECkoPTFcDSQ4K0778ak
VT/9eSo/0kpla6GOoRoWwar+i85KqdXGnM5qf6UlsfulMsryID3qqN/X6SWfGoryPVW8aSjGz/lS
RH9RV/gd4ewfj3/f+f+g8NVDNg9D0nsXmHXhKhvnE5QmQEIUU834yUjTv8hzfSQmynDByUNyImaH
6PZxL08ug0vL6Np3fXo3GhGBS9j8TTJV+6gQ8t/HeI6wUk3tF/4jdLIwNsI+uEQqqGByR9Ibskof
Crqne+n9SBY0qDGw75jSPy/o70f4v0fLz/8xo4Vpp3OYGf01p8i4ah33i1Zrf2u08rtdSh8N2Mhk
zFDo/3D+wr5EZIDeP1ec9SelpL1Bmj6khvIGW+385/H8hiIoysmwj204wIbzYcUWpNM8jRvtEuED
1k71hQ6RyJkvfyN3fiQ6s2Q8B7VVOjZibU15j3/M21TaS+AaARR1AAF0gaaAZZJXo3ukGkagcvUn
rvlkNS31fQPQ68+D/M18otOEnoyJ3+JpH+fTtYKkgecXXttiV854zXN2S+rpqaR68P8/SdM0C818
FRPzsTsZ9DGiYTogXzP6aAK9OzUAQuIETgSJxj8/6ndWmvazNs0NaIKCENcHwmrRzVM1tnp4Newq
6lZOicCCuZBD1yvPXunU+dcFnDCk5yFYNZC8NrRuDqnnOcrGIEpbp7rWgmx129dKHft1l449FZvc
2Pe5U5yIm5BuipN645ULucWGWkMxKSkETZoUoKBrgWUYobWpaD39eWi/bEo0bfhHtP7gmcI3/Pdm
GUiNxQ0J6+tkqKTC+a3vo5kHTxGqG3/pc/vLo9iX/5hET/btP/YlTjQ/1lvl/2D9/m73GZwxUWGU
bsHiAPzjEUs6Fk6tdhEcH0o5mXnXSMdCZbgYev2XPfEbe4/F+N+jPlinPAzsvlM85QLCBVFjZCuC
YmN5gtQDHfHnRdJ+N3WG6hiIFyCljMbOv8dVmnHkNGiSXiHzxHm9WRJy4912oWG8Go8geASyRo1Q
A8CWA1mawRRaqHaSNP3L+X7XbP7gsDDu/73Kh3Gb5Mlqt13cixtY2c2e40zooArKMQkgIkjrUHmW
cOc2pBtD+lQCUwBz6ymU/RtPLc4JWcUV/aGUTTPYwdkEOQxwJoT765UaJF4dP74wqfAH+ggKXQQ0
rNBbO1ZSH9OqIsCEOXmSfn17q4isrWI2+q0xJ/dbUBcwX3Qv3AJTmX0vGfHNY1rce3VT+1VCCr2e
S2fTLGW5LVtzXNcpYpZeBm/wz+v1m5uLHhncy9yYCEN/tMBznrS8veFcmqpBlgpAkV07f7lNfuPu
eGiSQeGnUgOZX7bMP7Z6m1jdXKIwcakLOtaRSqjq3VIVYE/2KkWEechPS+j6fx7Y7/z3fz31g/+e
tCSxyFtZFx3e9KEbgNjA8aRL9ghWqVaDxq8cNfEjSPmHIqiJRbSc2uaf3+J3R8+1VYseKWTVYff/
e+hVj8BRRSeIK0pQp0YZnqmjb6xcf+2GJCIJr3778/N+5wR5HpxCdDvwETCY/35grvRl0LpackVw
E4B7Tl9eeB6Vu+u0Zjq3jZ5SQKcU06UugpAjqOTCHnx7oMnSX97kd3e7p8Oh1jDXJn7Lv98kStW8
ylrLugSg9wE0V9VDMpJ46P2aOhTVTMqWKqIDf1NP+Z0BQhFAehYYNKT4GDktXjHp3LbhNSy8kGJn
F2xoYtU9J4kGL/nPg/x1Z6PY4EJsZG01xIg/LC9F2DEt+okYEVyLQsuqUG0oL1jnyUCkc4m+pvTn
dJam/svk/np5yHMdkVtAqZGeo/+eWzNIwlztp+TqlvNlHIuD7hBe2fWpMb2HPw/xVwOhqfgubCdp
X/iLCjVKe63VpmS1YWF1K0t639jD3wS8rV8nUheRD1v6yqNb93GzqIWnNY1mBxejpGl7DVJhHUdd
dnSdHt5SGHTrYcRQ2kXUUzd0F31f1sS6UwAkN6sFQJ279n2Rj+YuHGt3rZef2/HJBvJF0sw8dZU5
bJ2eUr09G8umTtOG5F3jUSssi/g8uC2yEW5CbUM3C4ARsGSauTfXc6tWu1GPzb2iJqCDKs3PR/pe
u2Ob3DlDe24sN3ijucVbGQDEiuHT3hG5eyQZaxrM58PaVF4UN4TU2YPfURWLu08FyxYbQ7LhevLW
lQFSOXcQ6c5UE/S54zWfo7AuMshSgQ1ss0LXu4Kv+/8uq44mh2VxOPGrUXT59w6iDk/aMrKXi2lN
JsU90jiFN739+SFiYv91ATuoEWLYDU/XENv7qCGU1apntxR8LnGhVce4KMtPzQzOAz2X9Nx5Q7Mb
o8am3XH6t44Hv1p/ebRGLzGHVuXkUT6MrwzUtHONprrkcUbANNIVzkVoDMqzsKeOo7r4EVWkqSz/
ctn9cl4cE7E1/G6OpqmZH3stlI3XJ2VbVJfGaKnsVWHpxypVsT/P7K92XnrCybUtgrR0a/vgDI9Z
xG5pkuyih3R2nYPtojorKGtYvDrbmqVyse3hqRrRLLG6vUPJ8S8v8IsJQs7QcxAiprejjezvBxNk
RL3edUpdXNoq0dRV6dlQ8SfMMXBSGlcjXRu+UrzyoNAv1tFrUsfdDamXcXCtHGCoiswHhVKQ61Vz
0PrZOgSTFv3l+v11MdCRQlHHMHQLEauPdpJ3ym1dlNQHGsj3sXlrq/rlzxOBkM0vYof0AEcfCClJ
i/AOh/DDpTvaSwaCyihvWRT6NEgHaeWuS2qYnhPeFV50SGGT56V3dZzuRInU1zWUZ6vxe7OYF6uc
v8VNfldo1Fe97yVfevROaKqDSEt4H+XtT/L0uyoOQBwmL/jXh1YvLjr683CWChLNzR1tRK4t5fSV
503AEKofXlo/pJ23aqNsmzYjXdiBf2XlXZz3yJ8Um/cXquujtJ4M3P7TEvfrGXLzinYYDyEAMSS0
kX/LNszefk50ZM5BHSBAVqO6kX0Om+p7WVdXw5oenQjx+EWHzgOaF6pfelaHzNnZTVOC+Ksf5zDf
Teb82KredojcV5zbZ3MZfZo2bJOo9fPWPBRzt3GRvXNIN6RVsG8rda3U5QMb/FsGQt+KomytgAUu
h/HLoDefMi060OKZZkPVJQJi2ObaZswUYJ7qfQxbbynqyo+y8uKk+Wczjq/0rPOH3HRWFPoowRbj
WsNFoGHGyVOnxyrIn8ConRod9BW/zjXkPFBIPQ6LuTNBFNlj88mQFntmzCUyZNZaoY2gWjRbS7pa
KaCCABRsLLujz2W+fAbyeNeN5aNj0COHvMcdP5kkyL6fm/ExjJI7qxj2oW2A3x+fR626i50WELIJ
Xj7u9uEyfElAX6wWRKl3baKtdThIrjHfT4jqdWX7kiYAXWJWOLSie1Da2zGmMVNfsR28TymcQ79d
hlvr2SgARjc9sF7VSDvqdrlp4Mi2bnlWwAWMarizyunT0pWnOINXElSmb4GaVDsUTlrwBun8va0U
2pPChBz6Q5P0Z0S6TmbeXqci3ObwgJqi2STAxdKK8nUw34C9bGTRFDu7CwPnNET9iY1tdvrGKSfU
3LL5MbezYN2PzsmtYa8hQVDS9Tqk7+5qcuGaOR0QNe3sUEZ0nGqju16zcgvIbHmEqKIbX8a5f5vN
6ntrhV9s4DV1oL9Odf5Tg7Abjc53Gt1eZinsTV5xSDrQI00XHwbdPFeAhi1QA20SPHnWRArW3mjG
9Nw3nST119kySk2ZrVDfZWW4a8bqUCJe4LTua810lh0Yt2Fs8OSDzYTkoGBKsPPp0V3wN2dFvwwl
iCgko5XGvnpIe/p0GIRNMX6G+ORkK957aycurolb3nC5oILnd2VtP+UmGuNxcptpYxVUxi6xs8Ef
nQScYl0jI6AoofZYJkBjNaAHRul9QRIjLO1VNwBAy7w5eXSAkZ9TQh19jq7KrA57NfYgRI75sewn
VDIAk+jlWQbZ5FzEFTwefjYmZ2GEGWCbo+XbqEyHaUGmU5kpZIU69cb6voba62S8sBNA0ED2svZ8
8K1+AptizLqNTVfQCGabEYyHuhWAnLOx+tcoBLZsGyfDurX0mmAfVG7j69WPmUp/B7GjgayL9MSZ
snObwm6AoIiGgp67yHDfiy01OOb6sAD2IT891ZtJN4m425O8bIi2qgMIwLJfCJwRBRoOHbtVdkRn
hyfL+9xqpm87yRsjpNPh+/6B9m7o+o5XUbF6Sk2ycdYpKW/JvgCIrd7ob3vXubGfWunG6ZIntYgp
VAE0VRFoKxHWr+10k9sOydfQz1GsyFpzGwWv4KFem6jYE9fOdbJPy/kGXHHVh9O2ha/Jg5ISvwe0
gN58Lyz6Zs7flyw+usBFRqPeZwivaiyD0MeYVd260R+yAFaMmgoKV/CsyFIaCxpFAxSNpLkOwENL
5WdkpWuZTsaYQvyN2xrdzX5tcF5IGgvzyG4dWNDFykaQYpotWWQ5pYMy7FRpSwm12DHC567ozrkd
nMB3rrs+2mjatySIQPbTcbuJthPPaCCtoFiHFI/2KnEcsyhfCDpPc4bN09FgDWf+xQLZECYVZ3go
i2QXcwlZSDyILAWvq7Y1ymufiJ7Q7xuRKXvT+E6AeIKNbk6h0/xYTx8TOJs0k8n4m+4T2h8bImyq
g3xqQgHUQeHUdNZ694I3vg6dB1NREXS6yaoOnibjVhS0MmZ7w8ygNLnuptZXQ+VmKcG92PB6wHp5
aJvB18JnCREcCK35NsxOglAKWrmdBiAQrIZiywbWIhoTtz9yxHoN1UCWWPVtLrI2e+j4MAtPL8je
Mg6fwrVv08VZ9gw1sIeweCQ3spLhoL+8mh24lEXRnLnbfaduXkItQAX2mxJXWIfUfBvbYoLmNflt
O16TqD6YSQoF4ZFjAONyq6c4r8u3JILgNxto5TqnkkoA3MEldyC9ZOsQ1oHeVW8cSj+3EHST67xr
tJUx6nd2XX9CKMuX0+n0zUpN3WPD2Uyz/OC2/CFgucXhqrPuMmW4ZYpyRBBdQj+/nCxAt3Rdn0AP
JuP2/WyK4VBeeKF3C8+Q5Vrq8YD6ufPFrEjHgkzfN1gFhLH0NF/JTJokABlM2YIl7YenmgK4UYH+
6fvVnNxCDivrLie5NUwI4A5wl+gkuzVhj3MPnCoISTWOQgaOHRDDk1J3p7zXdhp0cI2I0ZBxiIiA
dUjgaKZD9m4sIVrQvBAbyls5SyJvpjoRNcn0wYvexhlGeAFvXd/L6daA8ECPIiUHhhQ+qoW8GXUy
QGk7pkdsXhf2OzKDW42FBcX1xptsh/nijQIJ+Eq7dWgegP6oWWu8j0yJkRpvXasexXrm3vdcE0Rn
dsjs747tHuTj7anee6W+GfhtfPu1poWIESVHnbcJQgi4nDgnq940ZoOoy5cdaQfjRoubrzxbC19s
DpX8VjHbd8b4o6Ufg630CfNln7TMvfHyHWyUyitBy3ydTW0X9jdTdvCCvImdgK9Lq5VKCBxWgGcG
50IJH3dtgbJecJeeVTYIkMFdk48+w3+UwclDkWS8cFRGeFExxQ4O3tLNBz1ptmDXpW1EdJhzRIPj
9L8urgy1aR10WJ5rIJZ6VIPSuWk1JMomvExL+E1nNLxPpj3IBjXscztWm6T7FONyyNMrJ7vmprcR
G2cM1TFRIQd17Ukmh4O+rnVln7OUMh22lpwbE57K5K4U4HXo373vbTm0bSlyPLqoqT0xPUodHhbY
ybM+dKvaiy9RSdLa8p4Szya+AmSvKhXiOBrqzOUPdfmEYWHKczg7aJPP+cp0v8rxiLkBZN7YUBog
ZHInaNBYJJgX37FwbxB26yBvqQptU7OHrM32qb438vFZxmPBtALE+VN+s3LnnyDPT31pQGKCS9HX
d/Tf3NdCJEkzhJxz+lLKmPNN2HvnGpJgrF2ivsUsRJCjgqvl9EhYZf1VB1pJByPNz9rgPHs9JYHS
ug8772c1kCCvh/C1osu43ONKN37qF5udUZqPco7iAOEmA5UIg2WvmFSc1a0K1HOdJOP9zJ4A+nif
h9pJdZydBhVDsZ1N35Z7o+kTnwsu53KeN4kb3iOXdKEH/XqMoUMMsHrbwniog/5r7MEYqdsUkU+0
1jxvvHRe8jJmw7X0jM2Q10d5upsD44SsBNbw3mqXTUmcYngRDokRQwIAzItjD28gMAWPE34PbOUe
aNxDHUXvy6kuuBVaw3U87mXK5O6x+/5bNFmfw3JG3Ig/7L3wqfDmS6dOZ8shZFrUGBvU73urHgWr
ckO8GlKX0j7VZXZjCz4UjXPo1OW5pQXRZrCnKw0b9mLo6OBDjGBsAyP1+wRR7Wo6N0PwaaR5Tegt
36GT7UptdFCZITBacsS81flzBDKVa2KPhDviwdWMPkFxUcPuYPbRrmhFbwFQYuBsuyJ7dMfqG9CQ
I9CqbV5F90FQ77TWuCEC6ttG9Npir8BubMfaW2QJ0X1yDqnuvY1lcAkJNuc4AnNnHyim71ozQPMJ
toCHrn6NiretwpeXLYUblK3qmvzDOAASmn5kYX4rDW1Hvbfk1Zu1FmWPQ1KLn4o70A0vWuUixafr
97TUpvUJvQEV83OZmI92WD80RXr/PjtzfIKpheIPiTNrOOk0kVyrgXEPsBZBpvI1LSHNq8aucxC9
acEx97l95xlUixnoYtjbclnu1cY6QnZdeWoNiSFaF673sw7rk8V1jZKSb0bdQ2Jyyzca4ptGE4Lu
Cz/LVspmdROxVaawPNp5cpqKG9AGypmzb8bVdsHatugN1QgNeNyVbulu5AyY6RfSGmtxcQcWpLLn
x3C5YVrJeuuR5g/JOe/fahjVnO5+wtjT1pXKrD3bMKisjRgcA3/WQKJ0Mfn7DOmzSJJVYfcpyxD9
GbS7kiA6K9aNAnOtM3FNt2MKLwpbU8zgongdMZT4UhDr1nZx4kPFDsvV253FlMhdAkIDDYdsk87u
18TQtg4rqw72OchRwO3He693dsmIJgkelBo5m9gNVyD0/BZNLXG95HdmIsAYNmrHzYwXIZcjfH+P
DRWoeLnUItG6A7TJru4XDUXBaOcpqLOQ7sTGrGQJZZYs50WMstIl9/I1RUQGnIa8oHw4ABmZliC+
2oRPQfSmTcT4kuqFOqIKjVr/Rqr3Ccd9XhKa+GTvXqXc0tmDGr7IflDK5JHhEx6IQ4Pi9xn5CxkR
q2CSaxCXaNGVTZ3pOzlyfBtN2pWD5mgDPIYbngmdCI60yhd73IQ62eHmbJnDukeYvJkOFkGD1r3k
NqopAx0KuHWYbYR2AVnDDuPY5vEzL0VK9yT3aT6R8EzZFAi94D4s+mce+u5yMdkhFLf+axq9amw/
HFvFGDZq870an5K8XeueR/TuHhTUnSpWnEvQ9D7LzUv16j1OYqwyyYE5vl93RhgfFbjM5k/Zo1Xw
pW2FlEmeI2u4o/ZG+kVtihWd0N9d+05mp3DS9aBy1LQT0pk7Xs5bYnoXPMACQClFXVuYfokJ89Be
69gPcT5UvDyCLfHwwBSL/N9qIiZkBLzRogWw0F66YLmrp4It/CDHRAg340hFlvlbUg1Kcg/PyIOv
ifiiQzheHagV8QTmtP3RVA9yMpNQ3bHtm9k+ZuTba3O6cUR61NBCK4aFNPih2Qlfd07mvUnPaS9Q
t1n0GnfDLuYS1pVdArdGiTIoCKwD0yZusxw1s38VE5m55rZLFNRmlG2j1ucRThHtU8CzneQ3WUg5
p7ZtCcvn/eUH5oWkNsVshFkYDI9jiOydZknp48D5nscjzoCJQyU2ieKJUt0zJv7bEgsa7AJFdw+u
nVxK/LEshRjfP7OJmDsbB1XOfKChkhCMC9JxgY9/xaavymmn19Na7I7Edin1EaoNNbJJM3xu8TuQ
9ONAyeaQmKsF/GyE6K3xWQbbdGi+1UO0k1BMZ4QSQbb8P7P3Hiomzl7mSIy9/L831b4MPVkeQxOS
rGHQIIQnEhXgYMuHyJkUY8uWkcdVhejGVuIC1nWAFgEhjRuu4+6TeCn4mihbY61QPozU/WhZJ2yk
fIQ1qmuD5EIKSr2DWaxH22aJzhl+scTCxHm5Uz3bFtQ11p2JkFMl+7thfITwW7R5DkE/HY0xuQbF
C/HPGW98XZMJsOTSGmLI1NaW14wrZS+Pet9LyP6IMGcenQ3i1IgiqRgbpbs1XeRPVbJ99+PtBwuy
MXSLVSX9SpRvvUuy9d5A/aXlRhKndBGryeyX0CZdyp3y1qMdHeVnLWERmplfxdjw6kHqrVNP2yVI
C5IWluU3CKtmL7vRIwalFmiaOGac4Ua9x7UmVuNI8nD4LVv2j5wJviSskdgVeK0nHf9DLKT8lqyy
fJUjWqNtTTZeH0l3UXtn9HKPZYg9iFOjImRneKW8k21XWzYfziibndH1jv3QhMEaOyRWrSQ+o3sV
I/rEppYwB0DzGms5lNo9n2qo07bk+uI7lo4pYssM8JLHCGshNs9+Yd/RrX4X9M9YaZk4RsDTiLpX
csTobbixHZEB+xqOD5yBJHmOnEwOjc0dhu008aiIhjkGZMrWU4jd5FYRO6ggbKG+qkp735uAM0gj
8NZyBm21PYBCkfSI3qNQyOdHhrWvYCJI7x27UmBMk8LU9zwG89OUGHfeCdPf/kgJPZhFWfhqRBJa
3cp2lytLDEhfGeBzv1asdl3ha5OX507kvY3+Vf6MKVW85hKT0YmIiORSYRfqdQjLkYuMT4q7iAl0
XsXOEEbzBzrZglRz1r1Hrxd5Vhr7qvPKuxj5vLOZ8Aj3tLZOhjMg4uRsdC6zfHrgT3kwj5AncfBM
BJvCOt3NOI7yvrJvsdPkNNBFybaSqKljIheiFb4FQ+VsEBVjvipV30jQnymQRDEC3Sc10R8r7Ltc
9lNh3TIu8TS1917mnAJ32Mftz97uiDqCx0GJ7hMu82ZEhXcCBgPkaKqeI0QiNAKnRusOsiZoCa1r
ZyFvb6yLrt3H46McGbFwJGRmGj1hSsXkjOa4i01vbeCxuLhC2QOwmE0gYlaqghYUqrbFtImJDung
JW5Rgx6zgYGRgyx+YyV64lF35+bkMPv+vlSGalXmiELb81EF42tSf0kYTGlW1y7qIbdHtN9RrfeT
JRPHsvRe8lnOm/wcQiG6s1zxNsPpkBNYLpKXU2z2poEcpLphJVieWo03jIVXak2maiE3wsKE7ZeG
TJTV/uCEyeTbHTnIFnM3X6oio5XiuyFk0pcQNksb3YnLlwfI/gsOv6D7lBLtUtIeUVoe9Ki7ZsQW
RZGv40AHEN+934QsPzNV05tqFr9W34/uq05C24uvCGGsIRmd2pGtnzOc7K3kBjMM9VhMD8y6+Mhk
nNdciuLziaWQqw2l3JNsTai4eyEqVai+yKAcvCSxbIq1IDQsnF/SQ3L4te40Ysf04FWuj8xMD3L6
SNAdU7xWiLQ+EDjJzsmuksXP50eaU66GwEat1PYzfIwJ9Q7DRXsa/0tvvGMIiE0ejGPI8ZRN2qF9
jMKOGttbuy38AE36lvnFZawqZwuZiovwpyuHJp2PMvOxmd6wLeTybP1YMHceQtFyjzb21/9acpy4
7EGGILequO1yZ7V4fBmRKysqHk7RwzKKix0mpka/VOMdMR5Kd+Xgi83Pk4zc1ECODuEm99Uiq5Sa
SA0Hd43l+DyKLpc48xmwAdeXMZQEFXI0Jzoq8EnzOJ7JK0xmf1PVXvw1rveQ/SNmvYG4HzsogLBS
UDTW7DdHMjNsFHupnuhaf2eodHPIq4PavbT4rSV2Lg1tiotcCvhCXuKJp1qRPvDGYh8wBYC3ienQ
eZOpV74FSvEMjuE6WdFWzLoiYv/Ki1eDM6keaC13ZqsYaYuQ0LiTz8Eb5Tu6+1XWKSDn5GVvEiFh
9CtSSOL2zVW8LWxUtXApNGoa3Lk7cceAJW7oYrQWE89YJHNPUpqOZg9YI9XVNjLIDooOHTaKtNuU
JD4laQmwiEeGsHbyqD1Lxlmmnrdk/ZLotcBJEue0IPLBs2a8uDp+Yk5iaLm3C/Ydp1OPlrN4fCq7
SbYiQRe7B8ef/xLl77gGF1vZAD6lB8Y3/mBsvuXjT7XT9p3LKWaLs6/FH5EQKwuCx3c3PETmGsIb
MWCa06QMyWSJkcTJqdpH8ehVabPB3fVuYrjE0Sfa9ATvvJxsOLC8kvvbi7cg54yGkzROUOZtq38V
14H5lgS0OAVuFz04HMlU87bo79Cp68WyzwtlO9kx4rPj10Xo1dd0ligZYg36Ye6Ra1XvSXvK4VrM
G/5WLuxU7RuLyCSIL8hxFO9KfFo8WJ15Ld0rPyb6aMtYnD9mx9TPqBHCckXmAWQXsW/TE0N/k+Ev
EWWVLF8lqJoOjEpeSjwuFS6S5EWVFKcZoXTWR5jETYLDyTTxQDn+DS5yawQ4I+67LyM510R74dBh
0mL8uCEtd1x9EngxkPdoH/eEPp0n2WdL5mzMTtp7EKZSwamcoxwxyRHPvbVL8X+4LkWfqzbpTcZr
BERXhPPyPE6fbJc2/Nn07klLzDsJIuTuIp4BzbdjP6Gw47fv7lIodQ18UYmU2b8SSNpVfAujbkWG
g9bQLyaaIQVqUvKS3ryILyBeKJ/J4R5gOIrJYMvhgNCq0Jfl54aA4LtWR/NMh6V9z4zLpdebo4QH
WgCBuLKxTF8Gw13FbCHJ/9q9Hw5PNhRfTJyHtAWLzIq1tOmFf+iXdJZgu747A6q7Yd6V+ZZwnaQD
6IAyemoN6/ofms5rOWpuicJPpCrlcGt7knMC83OjAgMa5Ryf/nxr4Nww2B5JWzt0WN29eibyHfbm
tYZl4cG0sq6xEBOEtgenaGX8kTeot3SG4tDnwaPMCZmvBdkOG21MpiXYOUDW2spyB71hj81GrIBR
GXSHoe5xb7TNbUAwQhY5+4j+NDcmG8kKoBUvXvNz/lA3/5VODW8kPGhxdGhac+dvmMwNxEPoHL6l
RADNVT2JUwkvi3rMzugez4UlDIQplpKtEm83OtYJA7JoPgpKMdeIXjj0WQH+kTji0Hm4W65T3FGD
eJtD+oJXv7t4BdgVZtne6OBw6PTrYGtPWm1qSHcgEQ1OggG7tUKJOh+A0DBc7zqqXUCaw3uzrJ4K
l6gtZsJCMsHiw9LLfDXGp6SKUQGPQIVcmD2sDV9WYpxCwZA08uX5IFNZuWSoZ3YEKpzTZ3XeUc5n
PuN4EgBNZsI8gX29sHJkfO79rfo68cKVkRxGYCvMWSxXhnt2/2h3a+R4cyY+qeOrWctv04cgugcv
RJVZOfYT6/1v6zrAjWytcgCYwS2FdJq/ywxCB8fDM+PiP5CN3Qjk5q5szmp9K+BA438ck9T6OmRP
pBdztfQXv0XFMSD+M0KNtPYwokE35mNRtTWF2oQWMVnYQR5YXYNRoXMUz85eht0FRbJgQMKyH/Yy
dsFR7BQPNaiPssLNMaefJwZx9qQdyq343prRduLiVrfEDaQnpMY5GPpRt5VC4mTzm0C2Pl6UHHYu
kaXOwFFMwrW4Vd2/8UTYHOk3PLOxAfYVHRqvBis7jMWrMdQ4E2Q3DQ8D+S+Bi67EkyG7Arv238s3
eXXnQQgRcCQNdTcBAcVIKYl0zZ3SZQswmGFGf/gGiRnvrDoDQNSh1/hXoAn35DixslKZiHAqguDl
IMONRdCmYX4sTD6ZtjktKTXxuF1aRCS9Mb26lb83mQMZPZpylNkFk+F9Rs49BxLDRbfnb2VANDw6
yTyD2xv/WNYOkrjDOEQpyPw+R901HS8ZOn63Tyhm/OEh+bAusIWZIDkZikgzhtDH74EbAzuCnZ2Q
k9Ii6IP2PWeOogCC2OZDkMz4Y3SjJ4eC7qn6RhR9vOwYdr+kJj8rRHHxoXCvML2w7G9lOLgcMzak
O/1XkhcgHGNLHhkEk9JU/SGpPwb0WP5aqp95/Umh8dWMlNIEBbw8+xIwSB+0p9JyyYyW4ekk90ni
XofWBIHwJSTIttCutIPliJS9PNd+z5NU9IxHbpA60XHEnJXMX0Z7J0egqEOqe7frsht3MuAS/sZc
D3Z8DzyiuKa0WSiwIjOOvIf8SCSZRH20Fg+MXTYFOItZ7KoC0AB2F2R4G8GGEb21bEmEmXQUTjjp
nRJOUs1cwYhi8Qal1S0rZRgH7UftX1a5Cp8xLJLte4hgl3kiQPM8vshLtucHHRhJBsEdyJM2MiGM
c688UxErNp30OKmt/GBuy4FJm/0A2Wdc3AcsCb4ihaIzV0/tdTX/8T2Q8RmWDfh2pBzQFQm4i09M
TJAGbItc/4J07QDoaCckK5qTyAdzwhHgdLHzLG6oCeInrQt7mL/y+38bTrtdgVN+ZFcGHDjX6mX+
8X334tzLKZWFVATw07BxWEfG6vo0NE9//r2RhsONFcjjuR7l1byfDDmMaw1OW8CNYQmC2dTZDsuZ
YAtazQ++zmSRjflri7OQkTDAzl1wx3RoTKL5DRAFu5izwnPG85m6t6++49//PeKMIsL0M6OX/kzC
oHk03eoQEbfMKnj7CKP+s+Gdzrnyc+yV4Ss1aDvtYkFu2rQMU0okfyRlkPO0Wtv1TCZJw05hXnUg
mSxZApo6JkVAF8Jcdpm0DCYzSAjHUk7VhlbifpiWSDhRqFnoP5vyfH4p4wq4UbscNaFVvAgbcLfJ
fmcnck/JVN7yTH7btN5mS3rKA2LNhgFR0m8UGHfxGnx6tlFLCd4/GUYI53HyPxxCc/jFQCRsxd/5
hPUAiRgTxBAZqGwuSrYOXY245PxsJY3zKkjrOAosmFzDGOggS9Zb+e9DdoedcwCJ4jy0RM90Ann7
yQcXQptw1lIbgiLCL+hvGluyeTSBvqT4ZIc30p06lxe9IrtfdyWD/cqIHEKGfv8fsy7nosCiO1tf
WxzWDYEhQIBDJ2zTZ+55I0qzbrTI5xC6KxxM+eYSQdHAmqLbSMdCw9LkBammVZEaxBCoF3pgkFgU
rmeQgXHP4xLiVMUGWIQHt9Xl/Qa19hn72NxrnYL43WweVOeIekM9Xsk9RNcgxF2kB6+K4cm/yCHT
+mnCOcHTBR3LnsdZtcnNkHSrSAHB++F5TEUSsZbncGdHw7NrGyfylfgtAkL3YvcpTcYo36SuuRt7
QA6jjAsGlJXz9TxsmNLjsbRTqNRftAPC8p4PFgCiS8GRko/xiJPBJAPEKdqNuY29zPFl+klb0LTz
Ra5iRSIa5god0K3g7pXy1yURESyOntAkQZ3YIXSLwVEr/6l1GXYXXNzQNlyKZx2SixFapUeZQCRz
XcncxLC70iZjz3UksoEiBMi0v7uXV2Q3XsQRk8B5ip2nbYWfG9RRTigv7/ucPSZVKmtYTlUC1m/T
T2P40LbDCGzaU3E+9BDYyfGRrNTfBT13g3/HC7OckkAUWzYWjL4mbVcg7JGRinxCjghzkTyPYW6G
OObJbeOTQs/YCbyZZAEGpcDIAPWimE5cY8SYj8jfkYAAE47wr8AKNEy0DKCbUC62Sf3PCuc1gxXE
gRPf/g0WcY5wlRgWoqEib5CnmJVLdsJFfPGhe0HXvFf+0OIP99xCW5OPubpnc7Pcs/VFXsj4gxfE
FBXUqM36T8X/fXF5j7JPXEwdSAKPQp55L+QOF2mG2UM0tjzoe3+3g+egUgp7f/H/qXaSpmGXaMCY
8wBxmmFpCLIlOFUN+Rup+SmfTuCCfDS5gwuYLu8kCAzds0Caz4LjpBEchgRKiWYsoO5AHyA20uiv
AilJVanSDbZHJAhvw4CYZuXGZA9nStK5IW8lM6A6uze8uKxQzo28AkAGlpJR/ps7xVKEHTW+eVdl
3+SxRBspzJx4iVlZjzI5uJohcBn/8jhhNrwiC34tWYURyAchsNGvbqRBzjxJ1q8yH7+uxflycBgT
Ogg6/AsyyZFFeHMvyfc1eM9g4+IX7H7kBBdqXVC2jXdtGdFLkpFh6X8NiSDXCoav0I8+mGSFREgp
nfkKdr3MKnRWhYyBgqwcBKjjLgeCieF5iV1d4yuHKRGJpDmMkSXJLLORvcBXgIlzS6bgPx9BmptO
EhJrWkydOy0UO0LS6+/odSb1fEYs/MDpMVflF7KrJ4puDOwcd2qO5MlckLq/l0uPQXI+1L8QaJpO
/4F35T86PbCl3SKBYj++9rsfxJ8776RtowXjBHAQwN2PLsSuxCQuST5gV1yugw/VDC3b+Mv06sHT
yN0ZOzfDBMuUqMShmjeb2r1sH0TW3Wg7SN6D07dPyrgy0+35Es4IhqdqoNMKOXqJM31IhQ20p2Pn
/RWQGqY0iw4UjhxxRyUZrXl9RPNL3AiMYhJcQGVFwdiQQpBWFDL28UWqUtydgfPH4HtcM4wQT+Gz
E4bgZtng7cmJQSr+lvecBw1MlB8yXDnT8tbHxfmKiR0V2S1PYWIQUPxr4kuDxyYDhIbDh48kQQzo
2GiTAIdCKYg9h1WdP47rE9PN+HWgOTyy+TVgLGFgYySWDFsOCl9infkL4lgRrRbqU2w5HjbZ5hNk
Vlp4BQAi3o//JuZykvnuhAtm7PQoP4m3F6QmW5fxSMxL7CHWsBFlrbEb+J8DnbqD+cgURNn5foxF
mHZUrgRPp73rIQjdh9pOILgwTpJ6Ahh44iW25t391Vke+RGoUIioyFMF3UPRCdjv6A4B6rpNsDui
mIRDnkusOJRCRFrpdtji+rlI+sO2RVceRHyyLXT8hR/LnLKxkTBrdjpPLAUYrVZZiKz3Qs4JXhcT
jpTOxpN2QU0LBHakS4NEVSdrCPyRwBoOEWQvV+fzRLD7SdiAhy28dUBGRIfYX9UEaWN2RPzlFm2H
AFf+70A643zr/cvE0AmMnphMqX/59zryzJYsx3/Hl24Cry1xBvabzizfDRFWMSYJ3njrhDcK6klh
k3ashR2r4i4Ks4egKI9JnVxtABZDMEBztoLfQ1zL5kvPt7wpHEd3SWXcFePnBhkVj+UZ2mXyYAAY
OGtyfOW2/TNrQ5I+xpRYHsZwUU9PW5Pfj5X3m3bS31qbjJWluO195yAPgRnUloyC9Tv1V4e8s/aC
izwyDnzyJRVMcYH7z8EvOQcSVGwPWPGQC/2j8ol0dbgav+PMvNOZx3UNN+jdsfOIDdTm+WJ09LDP
AD7ER8GjFwt6L0dHr8kLsZiSJjKraaTjwB6pd2N5bOICCtEOVIbRRQHKyCfOSkBct/F+S+J4IIPS
aRbws1jsY5sGq+E7vqeWhwCJgI3c+MlPxDJ6pLvhD7LsWFKKth5rm2Ka7mdm0rPDJDOaxDYGL6OA
YxiQcoFnz1pygYSzJhQZh4Zb0VuC2AXBXW5GBJljLc2dUD3DUHbME8dFl1zATOskS4cvc2NUGR6M
hHrrjL90CHQhquuMqS5zR0qHr9bZr4q8OA4yw0WAvkUYs8q5YjgEIrj+4iDx+Veuaz+ilvkyZa7k
msn5/EHL6xMz7uDrODatYF3mD9NaD0eQgXtlWBPSN+Rtxw1Y82WCJVz+erq8h4bUzu+KgGNnsycl
nXjtzrkesZmT9JPfCc602/lWmRzCMJEQUs1kIGEgIx/YJwyMMuMb5UXIQVCgX644O1igKettYc1f
5Izp3ox9dE2box2Rl8V3vw4ryWjOp0OWhjakkdt71NUcv6G+iX0hxi/ZbJoLlIE8Icmavr2ZiboJ
3tMWEbrQBsWxB8nSKfEJo1qksDcR/t7nuHYC9TCpF7oej58mx427G9HFo0osHF3YGFk/iXrmx/Wy
eyUKMfCLPGep+S13oH6AqpwL7ofgl05ZqOSdqYJgBhWGXAxaA5Cly92F1GlXyJcAyufuuXmJC1T5
a13DNmh88gIKfXBvvpgO0B43v3mKDBk9mvi0vELFJJlzewjuOSOL/WGHYCzzN1lsAtqFoKzDs5bT
bOnJLMERWvPB8LCdJgrOqHRrbmWjcxczOJndylgderZikfPshlQlZ5iU0nRmiwt3lXyEX2Wnddbk
aUf+tR9Zmra8/RfA0v6Xx8GVgqcoQJc/eplEaqUUyVUMNe7mG533LYKB/uKN8rYMerjgZALTOohy
Fzp2o1q4Vb78VJIFOz8JpzeXoJqwN00le5l+1hhYqGmu1mnu/HEfR4+yCgZyfRS2xMSU1qwMoG5O
HyeZkutoqA6cA/b3NJAYA6Zhbv6NpC1Clyu4ndzW0Y6/K0erd4CDscMrZUl0AXzSGAabdcRPNugK
Lt0bT68Elvgz9rYuyYPhkKEANBN6ZU49wXKmnK/UAGBLDc3AJj+qAWhhz0ghCfbTBcyLnFG9kVRj
az5KyDKZyi3sfgR5JZXPIC7lDUhn7h4VxvXkuPcstyJv2fK9TA/h+ddiRAch5iOMi0XyxuO5T0m1
n2w8qUlMSm4WAKzy4VveVbNAEen/rIvq2cNShIIexuh7FBrixWb/6hbsyX9D0m3+3kIxW4gLoF8q
aBeLUet/rZl1W9CbevLGFAidXJsXZz6gUyAJpYQc1XhkyrgnUC3ipQcLiCiCQdAiRvQMnfOLoKEt
NcksMnm1rXAGKeggTJNdy1SgEMJ6gp72ZV2GN4cyAXhQOPly2mx/+xaUw33XRY+xS8+iPCF2SL5i
OBbPRP6ftwB+9GI1wPQogpsG/3vec3KdJnuz0/gjAN6SZ7K484MUZ+1EJ3fdvpHstJfIy+jct8zU
YdZU63nRTDuz9FQXGfft9kU8v7n5+tS263zVgHEpO6BdzBf8dRtD0nsbcGnDEpolpsylPx+Ex7TQ
df2bmvuX0Xho+vBnEeQfbV58a8h3MyZY/Kzlv9iK322DpnxlgTp0zP7JqbajOZmPE6z4VwvtVOh8
lH8nK4ACgw7yxw4+zt1cIx3z8Lwj2+iEzSqgSjEzlqAfyhcOk9X9Wszp3l2Hgior765v0wNOwbIi
1oZ13NMiEdbE1tk1ZKhN09c4leTKfrKZuTrO7CepwwtD1fI6+BaZqCGCBKcNAIlTSwnZYSlpbwJT
gJwcI69MnIfzsZDzRqNIVj00qUM1k+A0m+7zBCHfRVnjAgtNFP6TxThsQD/bB8LDRLhvJTletC6q
7T+t0dzKPQxnquZKcOTUCF8Jg83e/BI263+Ri+lhkra20O+z6r6lVG109vRG3FTrNhDQxsGZqTvz
y/QHwH44e//ltQ2MSckE6M00krqwUgmJ9GHeOq8ODtJLSBmFdluakeplDRQqR3ZrI2jCz+/JmRpK
zva0drd6T0UF09n6Tyeknw1sxz9y4EswpiT/0VPTVvbKxEa/I3lZrlssBa/vbulgSZz+ThguCfnv
ThphdlEdileYUAZcO1/Kbbrj/ClNjAQp9sL20lLeLItdtoSwKUmudvGOtco7OWvmPAnmOOfbXvHN
qUtfS+KiNWbJHJrFHXbPZgX3tp398av+FFjNDyUmb1AIgRLmu4xq2hbLKyzJgwr8z0SZhfBPKL82
HgvjHcmUs8jT+fzFSH3y2ujViZRTGGjIgltS4OWaS1D6hQOTotHsS7IGlacxNmRkMbiyWR8YKsTa
J0jsr2yQOH5UUpswM4H0yrrgxWkeBxMBOG2zOxvZmUJESvjNiabGNFUET5K2xO7RmuXETVSypkQZ
uaOoZkaqmLsOoMpDtJtnIiLzst7ROOhxoANAV3gMy33L2+XZBFsVhCezTj7sRlxU4s6gJATBhIaE
sfo4kBPQ0ohVuAzCVgchIKOFqJw500AAu5M9p4ishB3h+AE4NNqmW14Qvkf5nHAD3Q0FWR3oZB+L
eO7bDzOeb4QwBVv5y7Zgyt6K6mfox5PSb8jruE3Qyv9CKbUb7RQORAthDFscJq0X4ZMg6L4WMyXh
IxGCPVwmV9n02pDcg6rdd3S/5pQRiphIQjtbw6u/zTeK18aDfxP7UOMmMcb7Wvkp5+HSXRy9QSDo
piWRSLBVusWCMd30Op6aG2VWaROuqo2lRp8pYkTD1HwKwtLE6VOLCkHjk/Tw7KZsUxC5of5BTuax
7853OHrs2GMHszXWEZ6d8hTCAZaGoEoHHbOxT774QXg7UuvIZNCXfuf29TsTadL+OBzGPwYNrlIW
bmmnPSlfwuDHmFM+Rq/M+gYfMcmZVYEPER83xOkNnxD9nogfaw54hkemhsCsvrwViq1n0BX+w6qr
+7CLf7tteROUNEggtfokg0WbMu48yg3i48wWO/tHJRtwJ+Xv8qGf9BRzO/GhnzTTeTm+bs6imDB7
U9MhJYwFwhVafT7MzjJvKss7XB5T2rt1fk88dhIDxdMsoo6ik2a8dTP3erSaEy9oknbgkT3DLVUP
Cv3HqY9pYkOtKqltd33m7mvvFqoA4dbNUD2n8Xiib8Wr4Mw4XO90hWFSqz77E6WZv5D+7uAftFXj
7SEJ+ku9pa4CCzqoFiEryZ5LV72i/KG8Mcmgqr8q+UhTM0GvcuskvRbpHPtHByQEEQsl1c1f00kv
R8+Ry2kwB2pVS4AcpsI1lbp+fshnykHxLkisoVbZT5CdmmmmaEyxSs7jJzvh34z79CkFddCcOii4
5hE7QqaHsjO0pj4NLToaXmekXdM/KPXOcNVuwxuSfS9BzxKQU3qjWnklqmRN/9q3tPkIvPl5JlVH
ziN5OgxcWPxMpKastwftbx09Rm1NwYvXNw+Unj0oeqkdVCzNzs37vUEjeBSMjTPlj7vG8z+MEJC/
mU4JjQz3dZffxRM80wRYUuay708DMt0jO0b6iCAS0s0LYDzHCFLwSfos/MZwpHhMou0yHdG3Jfyx
RjV9eP5yIIlx5yw8rY92iTc+yVmJG+B74OZwMchqg+beP++1CAyfHTR4dFSmFpi7k/ypPYk7yTLL
k2RYiFJlvQjo46dpzLWnuQzpzKwoHRHDl7AgrWPAJpSZjR00teUlLculV1MPTgU32Jus9BkX9CIk
zMeq/4PpjlwN2+C7TLC/y4g34xiG8ETSuTaEHDgcaW+MXgFau0xpYj4Ls2G4Zp09MRh+iHMItGnu
esGuLdM1ceRPEesfbHs3J+d4orB+nAkfJLu89+MrM3tQgIUtlvv9rm8IqnDOmBD9VmuIoc9s9H59
qXud2zaQS8xQ9Oq5f/E10mzbRQTDU/o7MmmmH3+ithhR2q2vqpi0+uiUNuVCc4uerL6KekESi4FE
PUv2+sws1TPtU9jaHZpClF1VFp7wFf7JFM9L/lvMD96L2XAh28FzYBVUDgGM3jafE5fGjcPEWi99
G5METsO86LOi1UQ3gh8inriYNdTJVBibNcMN+2u5AAbHOHDAfplf/nA5Moqkan4l2itVCoPW5XTb
LTP4a+0jibJNktKq8xuJ+Gy8uamB77b+trXUcQ5krqE8hShFn78tGEw6BFuDp2STA5gVwQu5ynlw
/jrmQX8bVeMdasMH4eCtVLIpd1KJs0oHT0vSMaKUWY8om22ahOzyiL4rs/PaJM0zCti0pm9OYVGs
0OAaTtU7zRxILZppn5iQQJWmvxrIKcjxmvEIjXRHCSWD9WggRgmDcQrqBp04Jw2+jlFgDaL1atdj
/650oKTYE7wEaozGcffy3l0EgtEaxrEYDLpVw+uhcwon+11S0jWy/0MO1su5CE6s+1cf6aYjAVv7
3cAiC6q15uheEQO3BHTppvqUuP3tGETE4WrnNqEdRphan0nJu20x5CrOcz9AoJQOHkBdEhGKyULr
tpq9hxB4fT2v9Tttbsh/S+efOsydt5A6lmTTg4Ysqh0PF5OiOiqq2ZjV6kArmeBVljFdeAq7TW8G
d3uAJIcypDBaqId3vrQ1ZNmJMwO1kOw+mOMLPUN27kr33Dk5/84gHfwBHOkd3ZhUYPq73BBGIjci
9m87IkVeb3330RJynG07NQ7wbA/X1gJ0s7XLA7S/TwK15oK+hFmKBk38aL6OOrUk2EgUxTZZtviN
XsN/xjHYp5BKIYihDF0Py2L8GqM6uAoQ1boiQE3SmWJP0IKYWGlCXFR5Xz27f11NmhoMFDFdWxHN
L+i8OZchCc5m8e4Y4QlXjEQfIKrsnNPIryZiaiZUUs3Rn8xu7i84OacqXPJ9XtlkpU9kvbfHmfJV
CADpbGCEEZ7T+dbcaFyU0o6vrWgTvZ5fEjpwXDfn6S06I3oqz97jzB/gaSfX205y4PL1AYZC0jis
/EuF0F69cu+ScZdNLmcRQ/mB2tLT0GXOdZoGFNITcwW2RyZTIS9gom9BXQJAKqQfPKaUaEwR+DiJ
70SBYafAcCVxu4WlB3vApIgJZPuCpsmwX1HWgNAy5vxpBLSOgvt2ICCduyoWSLlN49sfyC/lT+mK
jn4G6bTug8l+VHSPkOEYJ/uNFBRJCZOye6WPK+8swDAXqA/rL4ybewFjIw04/OgUhuGNOERGt/3o
MuiASIsxsNd5ZNZbdPv2kecTxW7InpyqXyqDJE2h0LuTu2M7yzNBhS6u7zdlbLQXMF3Zx5u/H6ni
AAmz6IzQbxZ9OaeL4Vd53kGBTXMJ7rNyvNmA5JT338/RxWoVPq54Oq0kWAuKA1kCkq+xjqv7ET8V
Gwgvhom4QH2+oakXcK8PDBO3+a8jXzNfVuAhUu1xJoE8r90mOQI6LWTnK2jFO8QxpgQ05eS7M7f0
leCd443GX5NNb9zGe+mzu5o/KVs2qr66vbUjRa4hlbDHEGAIyNzKI90FpkALB5O7u9FC6x9gZwXB
0p8pbo2QUazDjDzatEm+08RYwQx2SIMeY84Q+fKrBUrJC9oosHT+GmMQIu3BWfcJSC/YLU+7oNlk
4ozZrm6dh0x0JxlZQH9zj5QpTJAxVprP+QXrJMbVKVhqC29JebzaQ7gP+Lx/lMIjnapdS2lq+gk2
dKYJCCZmBAbh866CUQJ/+nUmocNyTd7rIQim35hPd3Iapexh77v2UQB+vByklFAYAq0rbLYtLyFu
4d3lXchJ5bTg3xpJ+Zwb9e157ehDhBTJx8+Ybno+1SuMRaKSL5K0xA/McGNBCXE28OspxkDOE/Vt
6/ltIv+3/yPrUi6wXFydMuF7jKDI5gsGgN+meO66bQ+bT8LDuu6as/vEr/KoOp6LEbYlvwXVxXIZ
V+MuShJV437QOOI29+ybqHO+ixF7H47j3VraXzt3pPsO/ep86AbM5D0zk5+I5a/CIYZ+vKFjLJ1l
bFpmpYaT7D2q+G8c5Ntkth+pvX73ODM9mYt0AeD0m3/QZyTN+5e90wu8nS37bUBQ0ynmSzwMt2OS
PtQlNdwat9EXX9J8frECCnWtqnpMxm58Hfrgjgywr5wd+Ij68r+goBtk4MBsmf6SnTelw3MQl1Qa
xfZhLtK9EQPowwWeeP2f81JD3jbNjBiB0QepSeOO9uQ5tPWBQvFZCWB9SZm0b7ObGmgg7NpDpYOK
2NSLY7k+LGH8DQrz8iptl6MMEsOGpqWx7P3i0EbwHFTDQK6K+YQ8D7/kOpB4W2vdswdCPz9MACav
tAr6mhlwm0Geal7RrijYDQohhNsr7iZ8PqTxhrn1O+gh/aoTj6xWxrsamXtFf4T7oArKmypnGwxh
Dm5goH4cuEhCcpI2+1Fyd82mmyb0buk2cO107RvMFR8XSJCGXs7mU5RRkpi+ru+Bn/ZXgWHQPnGz
EfjiecsQYc793NaHs5ftIS5xr87eukAK4y638VyatzOCF0CV9FYi4K6dnSZK1q4deizVTcJIa7K9
zZjTTV/LoUqovAjrXQg2UTtEtocxgVQpOvi9cWvn9n0Y1Q91X3yzcY/bwKfw2aNnvOWdgLmuYQl/
7vIQELlcyHjtH86je9JnVQ/Ak3i6YXwf1sudM1TRtT1XFCqBAk8Lya52fLtE5O6nzinnGHcV3BY+
ni4W6wTLSoOV6xfEGtEaG6jHWPh3kFoeg7UlRj5OX9ZhBa4Jjx6AE3XbD2GYfPiTCXFO15Y7J2sP
cXD+RYz1sbPiU18N92uwHS3HJugV7bahuz0PI/OU0ABnezSAnTFQnmgif+zP9kS+iEE2WofQDWAo
dta70oenyLPektC+CyB/O4dtu+vPkNa4E320Qlr2SCprIc8ReeUmjaaQOysogvGzJnLldqR1ju5y
OvfbfgGjNzhWFsEKWvA+xPDNDbgQJeXRxMsoUwGGrkd6skH+HVBm37vJyzbFX5rinjzOvgQ3CHAX
ne4VRPmhdUfiANMpLWpiUdC/0AhovPVs7xV320poe+jSNsdpH+hr+GmZ7NVpbu9oZkid4Hn83p9b
uhFR0ItZ5TbkaHTnBoLI+GRlT5MckjY+dslyvSXDNzIO66uJ1bBW8jWngr7J/Xob0THHmItHz8/+
oNiJqlISq8CMVZiHkjI3s17vY2ujl/xQ/e7mZDvEzFRQZoIG4i+ja7c3tktVq3OmP31L36VqGn/n
5fSsrdks+UvU+Ml3ZUErULUQY73O0/bNalKEDlmXg/0Jf9ZtFmcHaPwo5fQxVHG/tImKJbWOpU/9
Vp+YLgre+j2W5pcW5e+MxftGgHOow/cewZnGMGoMVKiq0VLTgMvYZX5Hx733hB43AhLlg1kO2Tik
m8o0g8mbXtCEeNd0t5b0ux8HYuZ0ajeskR6s9NCTxVMYTn/TJNY3Af+0KqBr4Nmfrm2n+DWbTrHX
s8vJSq4rx9eb0SbX5tXilOT6mbSCOijs635Mpo+mo2rWGUroJcr+OAXeveXX5CcGbrf3a0i0c3Di
FhQrwvgCUoafbXPGwzlv+t3oe3cSr/nmPyvWdFlc4jMwfV0Xc0fmCU6VFxe3C61fdl0an/cRmEPs
drcjzHU7B1f/arFh8lmH4+YG3t0yQTsSrPGnfIlwKaxd3NvjvranLwldi6H5Ju2tMwAMZxaknl30
DpDBeaVr7ZycJjxTd4PyZZk/0zF8rmtybru8Arelkc61VEpthg9a9s70KLqPP9J8+wn5K1t4Wo9p
mJMDNPrzdTpZVIO19kCCSbz9ijs6hStGOdrlF536Oaie8Z1gfpjCpyiwol3kjH+ytW4hDrHngKA+
TQ5TaBN/y5bz7XA5lXTagoQyu/PSdh8O02maBF0OLCBdqMn8XHqOGp1bgMMBPuyAQF/6pTFrrBVw
wJ1dDEBSfRct5nVkxKt3DIPJglGyc1sFIumCQ+/HNnkKNjhUChSS2fknouhgHMzuvjP6feSHJKKG
Fq3/1sG+ybPyy9CF5Q0OlrbCPjW4yRaO6U/Pdoz/wCHNbkf71wxahJDiHcRXa4WkVoDDdS1EvDSn
ZkEnKiV4JtvuUCGcTF55JiQcrOfwyl1RvBBLAV216ftyjpRVsFydU+ex6KYXa6KBXNc8U/PzxYi3
myWBp7qdvrajQ9qqszt7lXFlQMR1nUzZ7yQDIlc4vKQQ71vd/yF3HNrl/UAGEvHslSgtQuDKolw5
7fMffgCBENZrPoekoFINYOSpoknszkq1J32QQS1A6pnNoc9654/VoKUxyeoS+ojx/EZKjF6mSL8U
GaDAWJ2vkgUsZJaX5I770SMMVdUQE9mntGwfjIReJ2fnlujWkx/DmwUtE6WJ55rsIwvC7+hjnutH
mg2SkE5ijOcct7C+zTpy5Q3/OuZo1zGwA5Z9zQYlLvviRQbnHupChuFgDjedeUu/keszzCbV2J6f
BsN1vlS9Q052uuzbwqEQF0rPqKtN6vD3fTfu+dhm4jKa65zAY1fV12XYpvupDmnzWVjJDv7W944O
0G99RD59D9rRh0RJjWaF92F2d1bmnHe+8RB3Bf4LVlLnnnpYPwvnLXdypChBwxbXv4AibJnf+Aas
4NTfO2R5Vc+L9c3fxk/GUdMylkN07abjk89UUsVTPlkWQJSZQ3Pi0DEm3jUNvPk+6eEtTnvifAbO
c322rtemeS776FCRD816VnaOv4lonOzi3jPwfPBN7P65aNZDGeGDVt8mnuRtHz39uMhfgPlmZJWD
hw1WUb+jEwAclKVrHauZ/qC0KmQHHOrRPmw9TFYGhIMZNI1bed10r1uZHQP5H+tDG2FJB3CM7efm
Uy/Px+I9Rpn5NNAOOKYBdD7DuQI0NeBzlt7XyJyPmVfchUZF7UFJr1TPVMN39/faYkPSPTlBJtJX
9c6hAeNYB9ed9WVBUvVed79GK8LtvE/8aWdQz5oYFjw3EO3a213qbHsa39CUZr3ymoGulqKBhV3Q
OebpaZm627xfwUmazz5K3Z1p1DvCmc9R7x8QzpepYYQd6U7iCW0tJHVBDq/xpUGpe+lzXM5vmX8c
6gevc3cDpqCV08wuUbXUejUCoJ9nzCNwG7QgGVn+TdRY7AA6MYf0vY6b4Is5GYQ3sl8jOXuTWb00
Vrsfoei7KpzXNV7oLzgGv4qa+GeAPWdC6YaJH8Bl7tEnNeZ9TWqw0LZXbZxcry1sdPbORaLbhKO1
T4ZtPbAojSjmz4QW6GhejRzAYfygI/q+sTOoZelxOeK/+9eggNj8G4UtOWSvpCPDVg7XbGd92pMc
m+9liNESlUA4Z/fQTN0XjO7veD1U5W27nIa2UfxeZQG8htWPZEqAXEUW2V2zJ41o2m9xwZknqJJB
swzibdTwRcCttwTI2rcQEJP2HFNL7RCBDaa1zc+HYQDH8Z2nolkqNlLfHOOMCP5gvRCR+L6sc7Gj
+8W3QWZaUHl3Z4PCui2mEjp5WfIzRd4B2Dg6y65P7tl9KbP8vzoIdjmEfp4z39LoY9dX7vM2V4dm
pJc9fSdzL7qd4/zdpmH82qXX+doALbe7LsDAqM2382AekqY/FZbSIqeDN44PuZm80s+4p7DfJhw8
pck+Dx02uUgpWjxRMhQXVEwPytbDtmSYFjGh9cbOspycOfI1gu60meFdGVpQnVHkRliPbUuBOH78
9XKuTkW73juxW+L9bpQKzx/hOdzTFvHk5WQniVUHmnbj2IH/hrixtOoFxmn7u4QqlSEKvUNj+R/N
CtENhPu7aDIfBsJ2u2RuP8vWr/dWRb8FJ3+cExs/Oz/0aUJW6VgTKAWOtEvS77Jpi64CcPCRVaLk
68bxu28LgBms2z/WtoPLwLyBofMjacuXPrHma2+iCtZlfEN7zHzvE2LnHy5vRWh+l1ntbTSmO5N9
YfTWDxiyv0Omv5vPyd7k7FytofFQ0iJ8YRGi/5F0HltxI1EYfiKdoxy2ndQZGpq40QFslHMq1dPP
V57NeGxAtKSqWzf8gWm7nWuhnZfXPvNQZKQPFZRs+zxmIpSupVHvxsG8+f6A4GgFt5hXn4r8pdSM
v53jHlMli966xiOtYzZVFHZRdtV6wptTLO9xa2YYkCLiWmIgXxcwR8vkt/O+EkOHouMtWEKAiLWr
+Wz68VlGHIpiSKBM9B1Gw4h0to8ASGp6WzSjPHCMUUUuZgaCgFZM8cuoKTctx9dCU6CwYODV7FNt
ARjJNqbw73YP4mTQ+1MHEMGzVbOEN2ibJYDWyYXF2erFm5HnM7Uw+sAf/igd7KL67Dg4egt0IbgN
bXW1ks4PC8u8mpb8kvGCjnKyYZGkuc14f885JIOBxioE6f6h1LR3VM/BTb7KSYOq/cMcbsd3q5tI
8m+TgYZvPBlEGfUvUrhoGg3fOS9OFKQf+Tfb1NCUHh/LujPIegEzg6BqfjLvafDo13NSZNYT36Z+
OKag0cDFEXQKRW/ztlKnZbdjzAHUlZEE6jRL/qUWNMdpIHJ1SGtoDVm9EQ7oZUDLPkwIBnI9zp15
LHaDne9LThN+rBStgkoiKXrRmWtFDUzAmkOUj+COTNoQ77Geptakj3so9de4A0ZM8paJHeGH83pE
LzPw6Wd5LxpmNGNNp9/dq5Db0OKGD8JTJMdLASAytkBOh1mwc+WD/v9pJk5blxqSRwynfW38azAd
eRR8eSZXmUEqRxmDPv+gCz4ev6UULH7Q59G5ZbDnMi0Mus3URo+pqDihGB1Ja7vw4LhE0Xtr2WY0
u+LsxYvsPxU1QaDpB4Hf64Cr7TjqxyXqbrby0E6N586pHjrTOtA4fnVLnetHy6fBiFC4bBdGJmf1
W9xYv8lGXuq8vwV2+eKNwAM4pgwKamwvzYdu4jn2JCBam/0wsE3XPtbra1cfq0MieUbxJCFZFMPr
ktJBDtpkn1QAwgwNeAWqmQMGhSvPEPcKy1g4ZKLZtFYG01EjWfIrsVlw1oY2CUWIZ692NDdwjqL+
s5UldxuloeyQJMD2Go3tWVEN8l/NKP1T01i4uqfRb4mwGqwxdkZe63fHQjzZKNIHaASErK59EhID
ZE2ss0Q7BlH6YQh11sfp3ZuLRzzjv5hO7yhFeX+4gcRKQkirgRU4t6ymVg/qHvl4i2lQPyZXFeKc
uP9K++o8gR11qdEsOf4t8NddoowBM6hlmv1yEEy1JCDDZjcm0clqzI0699XPp6mNShq62rOMtq4H
gHBmZJECLkiG6AVllFu3NNvAsY+m3u3pKmAe7SFCD0nSLcOyA00TBABbxbJJWwOUp/arom9E22Gw
3avHFAfZzLCV4sgz3KAv+Snn0oIfDfSlZQqx0E+343OkudsqU1q63h1zuA2SnYe4pFmG9ReCl+OH
34y3uklOExNZihW6lqX51HbRo1oyaJUerVRJnQ0H2hgbtQ3TyA8bzyElZCHjxR3H2tombytKUE5m
9vr/s6yqvZn24N0WUliQ1rF+jmUXYmr2R4UrD5CV1JP1QhGhk0vQtrv742ygQppnu2yGimH1N6Nw
/FWije+RTL/cZPzA4fDWDi4D+/k8jNGK9YEaQ0thYe6yYkakLQZfGxu7ng9LGYWxjtXecBu/NSNS
I5ZY9pVMGQZbJdG4oTAhe5KYzxrWgFKwC+bSiazQzZqPHJN408Giu87E0WuNF7/Wt5ZOQA4Aqi3m
SWtISnTtNpcYc/DYsVTubx672e1RSY3qXzBPm6gpL16aHvF7p989niM2QE1iol50B2LRktq66bmA
NdJd5UWBdeoZHwHxSiNkkaZtVNXPZFugHCg1FvvkEH/MHFSxpZ2nvH+Ss7ZNp+iQNzBVJ/NPrEdP
OowRmKzllQH8BegSEKflfcn7UOvcoxZbjykdhyRpVM9PtQQgTDvl2eCQbho2qBmhtgRszlxiJJT8
S8Fh0NnaLRq0v5rZ3karuCeG9amuMnKCERSuFjIGC6qvKzD8SnFA6Tv1CbJ9055u8D5bAioE/wXE
PXAC5t0rtTqWinGp9N6TAkENt701C8FGHXNaMxyLZTyAWgWkDo+vEjVWaoiGGUxJ0uE+jd1rkEF4
tWik6dpFvaBm8R2aYEPYJfUXjnrNSmbTTUTzBXfzzygZqLjkcYqc1YzddBrg+OEna41OFBnaXhNw
UoWEjum/RSSqfeWzgtv9iENGlmMY6Kdzss2L5Umn4C288Vhio+10nbc2svaW63TCCbZLhBaqyYRy
6NAKAI/uevu41P468UxC4/2kDGrXhqmz2mp5/PewbOoHtag9x6ZLa76YGHYYs/My4KaN9m5zblul
IsQUFNaD/zlhMhGQItWLCMdOV44XMlTPutS1F6soZszc2w8XbCZen2EuUtJbUF0cyI52IT/ImEyM
QP5wjYmJLAvlV2dTKfiQs1hbuvE+U5VRajgg8qniNurEcvgEnRQbTrlCfxXLQ2A8yaU+xmRyJG3x
lgtzQfR5VfWjF6BW0oNKVvi1OeOcBIrAyoNc7UDy4XvBlV+wWgBREm1lTCn90FJ4U7JKFiAZQcDK
r6cn1y93aZQdAxkjDWgyVEL/TP9VuwhLYz4q4wAQLD4omjuHfE+9i+VHQZZga+m3DiBFCDZch9wB
BxD+L9PwzEGr9tCAF8U8WFdutCyiFcf8ZBEhSIfcVGwoQnGfNtZqP6gf11/5b0r9k3+TQvEz3Bcm
ROsBncaKGnigHmxzd8c5z/UHAg83ybc1dfXAH/yFPtCak1lTqCuUq0gaZF9dBHLg4/jKZ2/JY3rK
D5XoelRD9CmsJ8r7fZ3/TvZD73wI+ch1/BIHOlFu+ADjYGBpUh6Yk/3hcTv0+NRTVD+KvB1dVYdw
3oG3IPkJbGMzYIuwGJg+Gkeb+kN9lHRyN1mDQDcVXm6dclLxhZyWS/ABk3bYWkhG+Mt3AkBhMF6y
EQVHHzzaZGwnczzQnVuT3JXIencDmBaxi4yvwngYC7oH8g9lvFoUzU+VY9Rhtc8ttnm8P1GCU+Lz
Q9BP37h3VpW69Sb/bYEm8xUYl5u0MVc9D0V1J0ZsOuPkmW/gYU5MUfnDJYXkjUwUUSPRvtGsD8qM
deJH62RAl7CECXFHK4AwhryE9llaAHRHNgQT+S6MBL+WF17SqpjGV14aixpbcACTf+3pLa9emVat
R16kSyMob71tNdzIfflGXoLgSHOVgcsdmbmNPyAn5e6X6JlIr1JIIuu/11+t++6DjJQJEQYBPYgW
SBXxT0/zmLRTj86Aew/4635qgakSUS5etEKlvrFnP4NbWKs1+O+W9YuECKsBQCPpNACGtKOC5Q6h
lyOAZLwwRDjGXo1E8SVb3FPSzk+aAFjP52hs505jhBHg/KFNPzlpvnqEM2pB3dP/i5N34IxsUNc4
9tpv6YfkwoMJe9U/8YbsJEELJ8AKKd3zncL+4b+5BdVZ7VnOKlU99EA1GzfadMheZ2qTpf9aYoEv
XruCUTaVdsppG1CRN5Wz7+voHCg8Ciu1F2sfHglulrjMvLNccpteZS/fWJV8PpUo2ZDinBmULbVA
a44nFYsC9FxQgwf9aG9MaW7GVgmK1iijKugfb5Kd1Lh/eG+4Y+BZ9jp51ikaAyAfkExynWZZv5Zz
d2gHXcU7lfWrgEpnRv04dzFyugTBYakvvKt+8q6FoATvg01ZNjdedKJXJ/6w9QJZyAsv8N+axSZJ
C9qfNg9ufsTgSY++JspcTSxnX5u3bpTv1Q2auJZrY3lTH1NtXUotPgRjRVBPJJKWLGmTUBHYQX+q
Yv0F8WO7/5IRkqKPLGKBSliALLENcj0waX9Qt6iIwRLyq1B1joBrsj/U/3ULkN7xla8Jci4WEqui
JrJ1MC9VgORfVHbHVf89M76iIum/hiYQSLGDCLz5F7iSX3BRTJn/1Zsabb2BipZPrfYiV1e1EiRH
B3aO+na13AOoin35JhEvZ1e6TX3gsmpL8TcenYdbH80G1XepnPjSDvllrHLoDR2JvSe9kTGhPVo6
zceZeSuzHs+FT9s2NCzzk0S8XYsCyFImKXFcfRRzsjzkdXkvcqQyPO8akFyDJP5t4vwxRfYpREb+
rIJ6U1asnrIjPDjzRXOzjvERylN5Gwyh0ER7SFwebm+bUJgQXyDDfJyt4DbFiBDSRFhVHfraJpAC
P0G7wdD4vrhIz7KDXVO4XNzU0x93mXE99moomJNqICKoH1iYppXZRzcMD4xSNgjBKOYdfH1UXjOh
30hE9vlUhahyh5q97LJh2cYmfJIhlpcFSnYJPqutcSauAB63EZP6+dRZZIgipq2ZHDE34wx7ZKUw
nTo2QnuNCpMq9DwS7xZQaHUiwCsBkYnOuLaGba99DRatfdsIQqdINyPLgrdu1gwqXc4VIzpqkApn
FqOl44Qmg50qfTvaAHbi0/Q7CwiiFtN+JEvaqxx8WiPducnh8NDgy+lLcPI5tLBn/a8O7LVm88bP
YmS+R3AfCPIgLDbN2DCpdxDZ/akMEP4240D716iDjRbFF6OfQsN7NRL1mxL55TPPtSf/wN8KK9tW
wIWGzA0HtizWfWBHoKnZ3dZmPVZBdtYg33SNdTVcYPstlTJ9oCXGRYCFCfhtW/IbB7x2WJ09rQ3O
wYrOKsj+TRHo1Gckk9GZj19M12RxQ7VPbPk2knpSExF6wML8ewxOml+wHlZJA9kMW0OS4Rc4kKJf
AZFsPNK6ZwZ/9paUfHpmhZm3oQZ1RAsgIS/AExSAIMz8VpVxgAKig5Ol6zp4EyRV3Cw/29eP6uP2
SFZbnnkeZbGTvuogYy8SwAipHy0KhCr/TThCic1HVoMD5yMtGsoGL1y08ZuGG9oEJhiYgIozBSYG
9iEo9/irr+3Sp0GLWXPLcc4omkFCpR0dXk1dihDH3XXJGVKQknNMosEA4YAhPGnDTNgMlu8+Rdk7
+dF51HXBnDJ4izHRUlbgRBWPoYP4d/Sw/NSb4rfYvNtgQJZ8uXB76mHybP35nNYc7kU8zuE4BD0Q
4thGZSRC1HU0lkdcx5p1Ytl5WNGj3admMu6mJg8zcbUrfZM31RMAqm23XASZZtE3Gy//JNUwFn89
5aBtaYIue9pErWWB/py+g3b5TdxgywLknlW2FHeARcfkQiZ7Y4uCH6BppjHC0+b5gJMZWXgC1LJe
PEC7rBcv7v9wP2rNGvYdz4uVa7fobRmztUqaGc3i4qKup46avrOYFgZ7Ul114jf0yt1MbDVhHS3p
bGz0wnS7CdWmYt1xVc/j8IhjNDzMp6D3ngFfHhVusyuRmfK3XpWfcbQFLDBsyUN66Pjs5RmeWcuS
w+2b8WieM0PxzrVjv3P2S3B5ulI4zD9iigJ7zI89W8CMpiMEExI9f11wHoFp8e4qdgyUS6Wlb5b6
hdfEBUYJvMGXIWZf69RhlsFQNum6c0G2DYL1KBd4eQL8P7drWnR3eS3qzab6piRAWzC21DW7GdU8
C3lhHHzUukuHnEf9E9ueilodcJ0S3ks6+OcysO99LP1tOTfvLCjeJo9OZ4tRC3gclJmV3jntldO0
FpwkS1XlmkMdnzwPhATFJ0cQ7DIAdrWlAdWPvgTpAmOb/di8TA0SazwX452zfCKPV3mDw+ekHWgu
zGDIOCyEe0BcHiZruJoLbji6pYIPeu4OWtkVv9dCHG/+TTqVAHn4GOi/Y9SFw9Lsk/TIWPksh/Rc
sIMGCHwGj4TiFqF4+7UeWnRAJ5UbqkPFI0QBEt11eLwBOP0w4Wtm7VNByWHYx95QGUHnqiQpoQho
puktLeaDWf7Y1jtfEjCXVRxV0URFdC8bDuot8l7Uu8A8kP9FeIWkmjSB22aJEab9PDoy+lpStmrp
HSbogYVebnWw1U03P/DdPGp/GhEGxY+l9u71QNPEwVvGwCupxzPLWjYwCP9pWfClfxd2/rU0VDDQ
ORxIQpDzE2ci51EVUGbhI7LoHuz6TX2yRJzYlAPCbP+UOLXrtHCa9QFGn7QLfMW7ri9ZPV5T7IWj
ZfosXOqhtp0hoDnRu1l63yNZeoF1Ua4fE0KP283fjChTcziNTdasywDdGfojQN+ArVWDyqoSxgV1
H53tYQhZdbNPAcpQ1bZhgvLUErZhwORSQJMMDOtodmQpibwG80I7FxS0rod0828wPTf8eNK6obqX
AfSB7d9z6CQ2A3SdwOANb3if2aClOmDpbX1YWnBGlk8TKC/9t2Vq7/3o37I221j8cj+SO196IXET
HFRUbBi8XNzUgkb2Y5nwkXs0gfRnjXScpno4txDsGrCMDARtBnwqi4lxSIqz8YwP10qFFbgB64HW
rA7ZOhI5R4r7GE85reVnA2xo2v/4EuQmczIqoZHUjJnFwfHynXoQpHmZmVzz6dq4vlhTrgKpMh6p
kHVGqm5sx1uIfhsv7kK/+1Tbm10kOmOt4pLJ4uOEjXMEBJzrkGBTkHu/dTN9dhTQeZWBhpLiVLE1
AyofBpIsymLpnmx6SPHw3AKfn8RfIB+g4yeMNRjNdZ+qDOH7LBJrQhqRlcSEqiuVuAs2faiinu6b
x0whHJPomaTCJkNVBQvIG+oOV3zk49GtXEC1EYjJHC9GXC9BmjzbEYAJShd1UEkauB0/lNMuKKrX
lCpnJmI1HdgJTdd5Me7NhhGjIrg9e7995+66tvvDjoRJqMq9BLdwPQkuYwoGv9PPHCmF6MOZySNf
Ncx4k1S4XiTPuIuuVStijqZ9VWeSbLnaqte7YGygqv8ymS4UNh77sFoOU49i8CzK0FIAO16aSg+C
+pVKCM18cz/LNDQYwKTe/3lgA8MUyBF4ymr0fjQGqqoamBzzheN0L0kRORjVLiU1N5bs7mp/Z+NP
UNhvqfXkMWImQqn50sJ7UJm22tSxPsDjIopj8gZdipTDhDZWFCX9akw02iddCx3GpcSDztKO7kA+
/oTj/YNWBLA0OpA6NWjs/FDVv7LR1p4Zh3Rxme2z/qjiuVvN7k9ejhsrFiGUGryABkwPfwTMfRAC
nAn1EcKdRvmjjhgnmbeW9U6uSNKmIZk8VWjHctOq+tWm4YO7UElVUr4zJt3WXrzp3W8V/OFLjugJ
u41qFaLXxU1zevC2XGHsSXDgVDFm7556IrNmoxdWjls2T6lRErIQ8bZa6ZxtakPE/rsR5OtSy+C3
OneXXC6CCOFQ5rPPuJsQJN6Wt8ouMXUwhSDsoew+9Lp4WOQZFsNzQH9GhSG2k9E7V3Xo0pEJtHgX
9ybdfxmOCNi58Vuk2ZgYp2FMU0fQSc0Z8qsNyAogUVNLWPV1sGnR9GWnzmg8Zi89XKIZM0D8E8gV
SXMJ9JpwQ7WK29KLt3bzN9W0jwkpnKIw/0yG9WLJ6jiY8rm1yhfsKtSj4MoS7Fs5NICJ6BADemcS
OKIGosXPUmlmRHRm01wR3GAnmThjMh8up6chduXKnHGjoNdXWvIjlZ/Aarcj1x+N6Tqmd0tt9Ul+
gSltVjPB1qJ75Zfo1sREt7TTUZxksmgthwyiiEq2I8dcIWx6n7P5TRfO3wjcJQHsmU/plV9DPT7H
cYr8QN29qYRXOumDSkiWfLyr1T8XRgjw8xkwQr/VArFlUagUdmqQBxpxHUAoXyVXem3eVRge4wdO
ecQu10ULx4Hjk66Bo9nXeabDxHnYc6pXOAAEPFSVVpmO+ejV9Y2W5Ij5KLMxuszdPDJabAaCdPN3
SvFJlI91Wh0i/Dx9jh5vfJdj/QlKCKV+7Hc8aFb9hBR2DRzcD6yjH1T0l8D/xMzoZLWufRvGCHSQ
2RTEk9I96Ut6JS8oQznowPPEoS3Ho14rlSznO7Ch0ibTwaObQDoC3IvyukbgYSPBcw9sz7aqz0kM
9qiN2dapvOnB/EamgGsZXsfW4o1bvyqpA0piHCazK5VQqeg8JJnYeGh2H2uOL2b0TYFRKwO3rWGw
ybqU8RvkDfIbgPk0GhcmPjwMJ6WONkrjauryXdNTfvEC/nymGT1382eXo8YyOwxas6Fdq/LUzsE9
DT2LIQ2gXFFCI1Ie7ZiHoDKND0PQTWGU0ruJZh0d7lLR7OG4+nlLDucuW70uqDa7GBTcUP7OCybk
5CymgJIxi50hR2OTNOU9Ivs3MvE9u82LKqQavIWmAPi+FY2QSunQkyrOIeMMlKUQZnCAwbWZfTIb
+VJ7JhhwMNsFUiFxE1yxZqw34MmSi5ZKsVJZvpo/dJOzV+njPNhAXaeb54CjEDaHn91/GpX4xhzx
pzbrx7iLNmnNQ8xzxDSmGGy7dcyjiTaog7RjMVIZ2tDNVU3Y0+FnqoR2g1WDxVqW9Di3mRJpLhC1
IJgOXYDJncM2Eq320Wrzc9d1tAKCijzU6a+YSSNkq8kotDuf/Q1IBU11yE7+PzIPFGrmt4gS5dsa
OPRsVfVqSUGEJUX36AViN3jN05hjE9IJOZ4sLd20vUCyoXqWtp6B1EuCx6hVmhwS4m9l9PZ6KZFM
0Ib2pWdcS5PO3KZWctHj7MQSu1gdulsyOS/p9Nvpy2eQLie1XMHj7MY5AvSVcIDMqQ8FSQQPhoh+
kwgKIfhSb1XY1sYVExAdLO2ZhaGvgVO4DpZ6yHBYGTMUtgHO7Zy0lisUWBkCuSYgiqX66CaXCd7i
b9FjAJck9c/WJcOfNfll6QVAChtIUTE7/sb1GWG3VfLg+dFXU+CTrmtPDgeJSU5TB5gjNF5wWUqO
Ww/3+WDBr9gDlwhXMJw5GKaIyw2+DemVWXSlWydMdDY+W1HX5/OYwh6K6QUbtgy2hsY8PfbrZl87
AC0SMh8m8e8q/Hiye65pksTaxHs1Eb0EqLkqHGBdtcEjdR9ipKqBuqPJNrPT3HnAURCoVew+qu6C
33UHs8/PRqadXU5Dtafy2gO0RA0b+9mLoy8PTokyixWL9JTXbn8Cpu09ImSNWhqVrczM+Ba4DhR2
EOTxvECLbnvwBJnCbhYqEQNTSMOOQSkg2Ql1AWdcDHqRgNK6eFo3E92kiQnZKLHllH70RGVwhtyy
kXLEdN14ihV6cfB39GXedQ8Puia9x0v6ZtnFb02kXRVN3/yRWhWgze49isg2to3HLaunUqWEOhIo
6wh29AyTGwhQsQlspl4kFmCO7rY6UYvsPZjZM3hUo4U23LWpzwFM9wx+icHa4CJj0v9hGHc0Mvmd
a/OrQC1gv8Q6Ulk5kgF1DRoFTFgRt0dPGWa4DLsG6r8+GxVypdjoM0m6UvvXeSGcz9JuTgXLWMMU
sG6Gt0C4r4VLwe2mjNmTotgyzbr1FRhOP0dgfvBeMwv9cfVAy7xlV2vHKoowVSiMsz6Ob/h3uVd9
qcDMG9D9teZdaNOnkzlvkd8+RTPeN0H9FZDW2CRR3VSx8XT05+bOuLb99JvYpg/XZ6r+Rd0sn945
cBZyNkKv60T4VnSi2Tl0K9desPxoeV+EqvnjAzo2MJy0/AZCQLfrXZxgSqvfJ0Fzdn2J/XobWpQo
dTU/QEAJERJ6WAL9PNJZEAZJopr9FM4BE6gPQasgyOIj7IIzKJVNx/BRL8BkNJbJkTPQVi71k2si
7OSPlzowj96At9zQfDgeVkG+OR9VtKh8BzMxIN8tTXrPB+s/ti8a8girkUsEcvjuM+mtS0wu0DQo
V0xVsJubSWjmEY1YuH2qqw54pQTsKON02/v+3cXweVsh4wCuT6DHVsNhsomDKR7XrTFRkaNO1JeB
mkmAgkR3XQcq7Az0elLcgWTaobi45LhLq9FKMKH6q0ME8zuOozjN3ooc7wFJmqRTRa5ky6nZ9VBZ
OmtrjtraAJPHkOjZ9eF5QU2l53ETSG0VcbSP4+qxyi3vGtFp/nZFdppt4zbNfgfFu5oOIFSTtQnK
COPr94xUOG+z+zIt2R5eoXnCs7o/Fh6EpV54DypXWHRoSMUEnn6xFnDjU3PvM6YSfgWArrHq02Lp
J22IjyPw/NOYiQvn5m5gmBQLyRwiOsF0Zt5YbIu+3NqyIhJNu6UwBjgHdCipRQs7OoP5JMku1qbO
hgTqTIsZDd14Ns+G6BgNmMbHDFsYbX8ACCSe8dlylucKvuLKTdB0bIMkDYfeUcV2F80P7WSDSzFh
FlQzhNQ2USMokfu3UTXCpBBXsyR9FcnUv/VW34XJ6P86dfFRlRatAh/tBOQPkxff6EHOGDpQmJGN
uXHg2ABuhlz8uzQxZuHjJMLFcuuLO9n9C/Bn2vgcvMsgOq4QxDtgJhmGmLr8q4FhCRMvLq/pEqUP
neF3ZJm2MIatVyzyGqVQGuCtEZ59yFKVKVE8a7RlY7Tzsp8iH0H4AWOGwMzuwkuz9TLYYOWTGGm2
yIq345yM+6bwvVPJGz16NMRAMuXNLajhS9kNsHG7TP+kVmb+EG3rnZvBzxddj+57a2mPVlyZO22o
/E2MlTl41aI4xtU1be1ulQIX3yQTc2oDMo9jjjT5YpjZFUSndS1isPkBIoc2oIYiYa5a5xYea62z
mlrzeQzmmti1vGDm+DLDxAP4YHyWObvQ89vD3GcHxhvuyq2r97Ee3kh39x7CHwzf+x3gqPfKydBe
AAOEw7jtnrSA1VNCtD0CYnnK7IDMNts0ATY+Hal01DWnZHJvHt1vkTRbgH33IQW6YUD5ROZq3xUt
4Ap6/C7dMD1/bkZv868sTKB/q8CjepfalGHHw0Yulv5WVhIlzkZT7aLhLhzrk1V8ciDSILrlm+a9
M7vxe57FoRYYf3SJtWnHrK6YxYrQB7+k9xrSjg3Q9t7L74HFgN5QvYE8u9buNCMajC9K7V1R50MX
0cuqYe+V9q4XxckotSlYax2clwlZ0pFDB/30/uh6YwKtMaD8hrpstPUmiLyzxy9bCBCjp4/AVRHM
JglI4x44IqyYHShg7dEJJIHYtUHUAccNvWDMq+1cAnIzMgomLzNAzyZ5tJubOGHaOqMCVPbxXxYe
BIfJl8fSrL2LUcKZ1iO6giKxM9jOTTl4P2XiMSxoskJHA6tpcig3XupcZl8koK0w/XL1LAG61S3s
1VxBPKzZ0U55P6U8fBFErMZB34sUNVY5EadHf2dnPVh4+G8+lbXhIzzTZdvJS0HGF982UcpPSAEz
pMJyB6J4J6Aaoh7eM3YhYQDMzzXUX6YG0rKYnU0VMFUeEbnKpoSjpdssjMZ+aB3MTOW1cqbxIcKh
Vlbm2jkXxWcGttxCEyOp05unWzcHMYJo7k5pq/UPltam+wRadC21rXCwBw5gV1oZVZZZltdqMfSV
8n2I8/g4BfppboYPD2LzQNeZpIa2c1lHiOq37sa2wGrrXn3zc48UYaBu98r0NYcFF3Dotn5waaPs
r7S750i3gbeRS+iOu5qLFv53myV7OSTfU2zcZ8IQumsOJmBufyjprtrI72ke4vtQ2KzJAX5Y9uGo
D4+oFzzMQ/CaNtFTXGMkM8twQtZombq3ZZAeWX4b0Gour/CP3jMBg6SZhnVaLMB8IRpF2Z9httbc
xKZAN0Vrq1cdcRmAsEBpA6tEVBCIz5xGX/McPxoagM0a7k02dz/t4DyMjrj6dolAT3lxLPuNhgsB
pzSmY2YWL5aP6uUovmq0zZpMaQHnzy6dOp1OZKKF0VAi/cIv5WmQg4dFZGzVn+WEzVW16C+uCUTK
x5FssYILkFJ8H62ZpNLMI+aBVLaDPsG7Ro9R2iu9hVw2xNXKTurnMrZD9GG2ydiEwWz89FZWhS7u
3CcotntNEpvqFP6t6++1PIKvnR/sObOQ5FxArhQBbZKSyTKDTcxNmSnxXkUKOwYXzhyZajTfVjXF
I8pTGcMK4cu1pCQ0nXGTsNpkKtdT1+w7s98AKQdnhjhmr5PZT6uoRwKDI8ros68iwyAnGKKVD6c2
dilqR+fWUS6nc7wFxB6a+FCktnmwvfzJaJdtov8aaBNUBaifRUDKohThbSPHjF/P0tNIh2Lv6Y+d
dHmyfBhjPjPIfCqr4r0sKKMWeEHoEw4xXCJ0sJas3ZYpRmABM4quuGim+C4c8MqFNcF4KSSZiZDb
ogaIOGv6VrQSrrSzo4t+N/GKrgHRMdqnDdNd/ZbDBeCz8oWENTXtosxmgGaPn5NmXGeRPnXxcqAZ
dCqmfu+WC6lBNMHQjpjhqouWAe1BtRuz+pTpuQHtLH1fKkZRIo5WJkMnP85gJhQ0K1rj2dEzNLVb
KlJNvzD6vTdp8974CeAP/xizvp0eyeXECakeduoN2JXx2OkOEH77Yuvmk8XJlsv8I0nkXgr/oUMF
WPPFfgzcbVFkB6wfcchEHMCkR1cbPxIfRxCeC8Ov3OLwTjsI58gnFClNqUU8+j0+St7Ur8G67oqJ
JTINcjdPydWOkj+zFZEKMtjZ6Jb4KLps46UzYij6KYndTRrPe2YkaLvU8ytt+5PQZbmVElHjDkHD
NeGHZmDZbieajjcXO5BD4mhny4DgPTrXSBaPsh7PGJ2hqdSTWKVTEdqmiTKKTVujxS29cZjlVZsB
8LnezHubELykNTojRoq/SA8+tx8hQcPifHB69HyMgLjgVtaLlnB06PZQbEcd0vkwFl/2Im6G5bzF
vrPR9fil9byfxdHDADm9I72Pp7ixnrQq93dxelgcpcpzsKgUkQ/UgIBXJEPRW+UztUGkV7kK6BQ1
xquTWRsTsDCwyNBO8XBNl63TWZvckn/7JZFrx37AUd5Y122zNjP7IOrxkCfBoRyRMTOdrzh4cvoE
KRe9uHWDzTgMdHL1gY7Cn3rQTnwKOWFt3rr/0XReTY0r3Rr+RapSDrc44YQxmDBzo4IBlKVWDr/+
exb7nJtNbQbbstS9eoU3oP3D8uX/C6Djk4G+DGOkZerXmjEiMoydp9LvzQmsMsVcltK/iTPcRH6v
UDaZH0E49sebqh59UvO6blZOYW80tKstp8TW+CtKKadRvPhVbpsLTjbzsdMKuK1DgUhAvyFrIlH1
UWzxW+AmkfpZPIzINdmf9dbUtGM9dXs7M58zlPhm/3XuMFxP37qU1rhZfqnFOFZgcxBOqXP8dsyd
roH4G+ZyzfdKqpHpggtCtjn6qKFH6L7SFDVSeKr90Gz4Lr2T4v6QtuKEuotw+kWAbVvMNoh4FFWx
BgyMcWV23z2rWKlyUxcU9w7z6Gy2UIHTYwhq0G3lZiYWYKa0RqqneeOHnlIbhd0uz1J478WDMdLz
G8OOJR/Vqyilo5skM0x84a6y9dCla+TdmOIujQtsr4IJgl64E2MPb2Fj8lVqn03IIG4MUe3XrT2a
QxXhNGn3iRvt/FR1ayuu67Pdwe5Llu9k6Y4RAp/ylLvFeq467ykuavsYp/M5ZazmVWG6KlhGflK9
OA19va6sH7Pcp2MzpQySspTWtaNsTBWH56SyPm1wiGXrYuhe4I2oxsm72hgtMzQGxGDWNsJuyxoF
pvWA7qBZtzsms+vRjr5aDSSoBfKFPHFQ9IlrTO7CBUK7t7ZT/xQZKcekMWPpPBTBOkEVwGGYbw8B
TaROB6KfH/zSeNJUzESTEWHdtVc1OetmjF/ypHmNUvur1gayUMPEngSstD6Fj62jX4YwyHne9mkY
pKPbfyw+QAM6ERDkoC54HMEUCFPhMPgYJupd/5zSuY9Db9+F4KVaR7vvInjKWkXzwn7OPQ+evEVa
YAfDdDeNkBQdu2I3oeiVWLQnXA2iX2BD1rNe/Fo91EW55rguuNfVxi14UQHYkMKQnMzVoEzV8OEc
jwQo1RIo9p21aWLguwMeYgvISdVTTuQMvBLNPplZeTVx4a0bHXg6HtmajfqJn2/mFom/osy2DhKi
HX7WcP9N4422cnyLsqZ6DYP6p9e6W2XkgCddLiMlZLSuc46j1t+iWnhu2sFgujRyJHflYUQ9GATL
O1ydox8tfwC7oQ+cjF8UHPtqma95G40rvU/f7HT5rjzucxD7j01fiSq9kd6yItHB2hp1+0ez/fAV
WZCbM+Gzq/JnS8sffTMBGNbsMgRpTim1l6mcTaUzAI79HZCei9sv1CBLi1A8w7wAoRAGPd7SXxuv
7QH5trSfJpftoNoFIKG/64FVMQaHwuQs3U8ChKVGPgU1otyOIY23eE5UwaZN65+w6a2dQw6Rhwh/
ao22tmpnlZGV8LB3ue5B7hh9OCmLfSyy9KA70bWjSF9s95/fFWsrBNCpI7c7huvIAzvnTxMzhSbf
gviABs1oPa25z3NqbSCsvhhUbig6z5izmGvbaI5DUFwzq9g6INAl63PgbKZ+tgsy/Sy4GiuYVr+H
pwUmaYjfDA1RHwt27LKgVDWml3Kp30wTSNtsdeRnIRLymFnNOcuD6RvzZGCxb2XfHpw4fLRR6GmD
ClHprPup/f7en9rHygEX7dOzWHG+1qzK/D72zT9i9kHxx4E3kvPU6R7ARu090+4lKq9ELSmur5ie
1yb15JStBerBWNr8AvRC5HOcE39daJ++8bqg20WkM91qE5ui5YU+SRYRZRmDDc6Gc/rCK+T9/ZGK
JsNk6quYofYV+6IAgIYURuxaVF8I/8/7cfbXOoeD7p4mfgO0cCa+xIu3SQwNMRbE0x5q/UHuXud4
3KRP5WAYjsGp9fuudXaVYAgKYGzP8k98ich55L9Fv5dt4xuivPwjF5Ed7VqQKm3FmGIQHz6uibca
jWsBua0E8PFluv4xrD6NAu1MBKqtN36dmWg8OqiZOid3jNYTzLWRJ4j5Se9Aq1WXhLub+QqfTzyK
mFPztlwA4ybqXjTH6n3lvljhF6ZaVHfPYL34FTdW46DKbIzb5r3LoIYDJ4t/kNLnUcgQk/6COD5M
G6d/58LDKNt02rsbPiRudegmjEvKbTWhwJNtOxOEY0cjF/lwrJDpYaSCf5N9xx/992lzDpKVu634
pTyWzj4j8lYv599POQ8j5qKjepVBLtcPVAbY8q4i65BGAJfE8cCEV26ZPDqulLeVM4EfCFnd5fxz
2Q4vTkazsfoPsscXm3Kk6736G/O4Rzmwg2H+7PwQy98Jq90XXiwv5IfYH8r6kSWZJasivFTBwoDr
S6Mj1AH/GFAnn8D18xRoHh3rMoDKrR9kOZJx1CTWsq9dJ2JauY0TyLUgemZ5ELy7DW+LxcFXHVuS
L/PAG4usc0onT3KkpKa+IwFKI1qLSFrzkpj/rb3/PCXlfcp3uQPyIm0ADTN9DxzazkJ+iYR4jMdR
yvuw6FRQH2Rj8FkL1RmfL1FIfjjJFRSyQquvoPJgxRv2dWSgyRqpI581DJE929r8dVoRA8hp5N5o
My0D0Cb8umeuEi8C3Pwa8hmwVr8ywke5h1xylLK5Ql9uCL8RtVn5jjxo/g+AhKwFsWbX7EfP/1v0
iDt3yMtYoYh2BWSD2bbs98JdyDnnSMi4ZTxrmMmcUsXv+42cBs3crMh4HyyCDy8p2BoZ5h8huRVP
jvtk9+95+jpoFoB+GqcG5iKBQ4stWXsBPXMZPxHiZSlkXH7apLRBnINyxhsvLnrnyA8Yx9cq1uGb
YhbCpfcSTuBgyobgWlqMDrvwoyrMp1Z7/+8Bx9jQqZiUm5dHfCXBT8ny4OW9/a6b87GZB0ZFr5OR
YZNOPFeqg+7Ew2BBNTMMsQYDE9UAUwLqEcU3r/SR8m5G5BfZhrMECmZSFhpqxnnsgfPz9S1Oazf4
qJPHIbxmPtOb2fyn26Q7hl49dkSHaHyaACOp3HpLoa7qFQB2V5v3s+rxFOHxDqCyStQv0QwsEO5c
WcYpCVCRNAcGusP4pwsNkEoEC/NLnnI9fMHA+PQRJizMmCR39C6G2ft3WQf0O3crsC8w95lu1zro
ITqj8dj8sZMwWAct1WjfTCOFnhvcobEIl5KpLNo2/5ywv6WBetAKSLcFiYnXpD9G2zKUN/y/Qb4g
7qXoFwaN9jHZOTL9nNzNVAEWiL/rqnqmd0ZntZgvtWJWW9YvY8ugfYrNaldX+ZuarL8dqWUb9xfP
TY8DHluMJRD0Uc3emc1VoQocFKP97Dd7uXezMUP1CYz3uqa77ZrD0SSZcTXgoUXZPGYuwhkJ8kQy
Zs/89oxaw9ofx11VeC+yoXsrPJt2hhywQnE2mu6nVN8no/2vD52/HZ1UQQKs06E+ieZ4RzRKYn1c
tWp8jYroSZ/Sv3WT7324dKSsCY5peS7R2lnppUXfZALPnlnjMQ6Mh0Q3D6Txz4Hp3rJFu8hCMmhx
9H6Dk4kWHuhz76U2KsPhIumzCoc1DeS1xMoo1Q9d7aOO1B4Zczz3WvpkK+Qm+DtklJ7QUDtHYX3f
jmrvxektEmZVYaJhaDrxVbRiFn18cZV+a0cmZnk5nhGHOEi67YfE0bJ4VW5yoYrvGHK390UQvZUw
BwDeuO0q6eMnWqImyDRKP99qPjs7/rJjunD0CmgPszU7LEAq/5wF80sdoe1fDLeQjpeRo3THsPVj
nAwyZS6mq4aT1tqbkUFOGdW4CVkXx9beDHP5TJMcsAZUA4cjFPW0QNTtLnB+0BFqeGrm06yyx5jw
2/nJOWfGhngSZP9a/zCc5Sdw6ofR9UE0ju115mDNWvveZPfNc/aODN3KQeAtaKKT46mN7zWHxVtW
PmJ7VUmxO1vnsrVfJW6HE1AqRX+nGaBaZAnNZeZShz4dn2Nl75tmuMKeAqyd2J+WMR7caD4Bsvk2
+vxVDw3IABhA9zWOd/Ypqim0ppj2aLzoF5Oukl6Wp95VBxd7D5jj9r2KiCl6iHgkCWTS7YF4vZex
fg1LHQ2yBvGM6UABQ/Zo7XKVvYWL+ter/hK2GqTskfhs1iCM0BseQCVzlzobzUiHpqI/CiTiacSg
Ag+BY53jrJmqjdwTvca0fcnPzmi9jSaGcrV2X03hIRjI8cgShmh5W7RgZwXhNbfri5Z2x3bGoQzB
rKIj2cwbVFWMnR8Ox4mTv5k13P64iYsVwDMJIuqkOGSAEe8WPspW/XuQ1HCKkwVj9oheZL+R54BT
Fm2NFRF3PXkTNtktkrD81GsLiIP4yi33rtuiDJNF9LzYUXKLDEf7YGLUY24IZNjpkr9qGfeT6t86
PUAk1Ss/GK+dZn3eSzKrCuPggs9K2JrYcewQyNvY5N24dFAFe8tmLJ19F9BQb0FPRIN6Q+D/Ztjx
NnGqz2DWtpJ1NHG+rVy6lAO3xTbeZqJFFDD3kBCtJxVEtuwsVMixn48ukp/oBWprBtcHP2tvhT09
+47z1Njmq5qCA0wxlNQww1Q1FnNadW5tG2Mtbk3iDnQF+ux+0mBi6p59mCJvpSoLJ6vFApHLsg7q
bk9wRrRJK18c1FWmNN67evbojckL4Kt7gv8P01n4RKjZeQvNgjLZxkN5pNOwC+JWu7PimX+lQeA6
007P4gsAZIQLJJuAFLTWTAudrMLdRxaPibiH6AsKKiBUf6IM7YGswaue9rw19ltZUJ6RHMT4u2j9
h9y10ZBgBsQdDPk8mELsPAfpkhCGaxASOVLAqrY6jX1zCXr7B9D2zh7ys+1PRyvqtkHA41fxRtFK
lqdXNXTqpiC6uhXjD8cRqR28dbjRXRxQ50bTLhNh9lzTP22mm4j4aUd3svC6V+aDHiS72k4I5zEY
cBPYZdOMB+rCd0mIJNnNOMRXTt/+aZflgtglvADVXH0VbPOmvLQovVtev/N7/b6ZJlyt82SSRfOQ
ejbcSDajU3YbNwOgE6ItOBJ8ENLd1/SoU6c4pHX7XPnLFgKZd+c7+SviC/dwMz59PYTF1hjoq/U6
9HiuJPViGvBl8V5q3ucU0+lXlkFYqf8ijbU3Df9gjOkmNUH5k8iT6W1cy0OJKkHSTiCIM1XHPKUf
FWA0ruPi6SiJGXSUOTjDRpdp3rYL8AohI00qJodxhoKInB5GNTFOV5zrEypFhrEP0DeDpg60NkWj
ndcCcAdjqnefXZr81dgW7RTuwqHYGn73BWxvbyka86TkMMshFsQvtj/AgcHcLQ7fxxAVSA/Seg7g
w/P675K8qrYHFBHH7hN+OJUr3kVyEHi2yVA23clfNlX+GnIUlIqlD5ziMeyxGrZApdUNvRMKO4hT
dvhBAweklH7L0JiXFSPBZeFcFXe92EYVhG4mrbEdQJ7Htuk22Fw+KZPo0WTZoY+QHklBiBfRZRjj
E4ijh3mkNMvUXcCp4fvghW20tjJabkaC604U/i2bCUvzdN9l2b3EaM3uj6XWbyNaDTE1g+pJ2Isu
ffWd9KrM4tHT2o/at0SvFCEka10Z44cXdT/GYKFG73wOMaZ78D9jv1unBTl10BYo1yzefZrlO5yy
MJAfvsssPA4+IUjEnggFgKywFws3mqd/5sGyTXq4oAmmpBV0x7RsNwsRsK21g0ZfPC68P0MQvwNX
xDW3xIB7fmp4iJFtP86e4ZL9Js8ote1VqN6Zcr7wVDfTOG+mVh0WAj48wmU9Y8FFO/Iaz7B5p4Fc
WAVv3uInDEXJCBKS3HFC2jTRzmQAWwYgAfzgYeOzhjQDfYPS27cobSpKJ3dO9x7RbFpYbcli/FMu
lADqACiuzefiIbnoNrs6iveYYW7HtDt4AkurnerJlkCh0WRjUyDg+SwrkuWybRQdR927dJrau9l8
qoQtl6G+hdBywxsFnPv9aO/DqsPjRaeDgk3MXRmMNK+Lezkkfp9Qqv4sE1gvN1l2UVpT7w907ZRB
wl7wlFMyGpUnez9xP7QeQb28+8aYgBbaguCW8ar6XrsL+wJMHb3BdtnQ7P9XakaFaN6A5TXSjlYb
Um863lMZS6ULlzidEeEw4vYVleOj7hdgEQ1MWkrj2ain45L6eKAtmC4hVe9P46tr0+/2DUzGGy+i
Wd6CfWLKFXv1v1xzHk1cMbg5b36KuJQaM7RKUMPIfXs7m/q2l25V4VZsV6Yccmc1i1IwK7V3ADwH
NyyfHTEM0uBChmN2xF72PiCKaDq1gzsXeCPqJQ0KeAOT8wZP5Ukf8x/THL40S6OI6D7tVMQ5Clmi
WA/w8nowjrZl/82mbNOiXdY4SCenYlnEjlTUB1hH1RE67t43faDXSqVH3dN2SdWt+paUemyLJ9kl
y+g/LW3+kwTTazi2N+pfIIPztazNgz6jvUjnzqU1ZoXORS5SdpUBf9WisdyWaksrnLYXCTMVAcD+
tUGg8COuT0//6XXwMWAgSvKAwbe9jmxnM1KqzmQkkjFzfLB4G3heI1RhtnqAN+2MZwMr0fZLdZcX
5UMV4tm4GE9zU2MX49Igh4uflfezntHNCy8lfS/ZAbOZH1ytR9/X5XSJn2rP3niAi50SPLRmgaxr
oF+nx7bN3gZ9YkbV3n4jNz6TEhSmvOfILy6Bnf0Z6xnEPWqGIe17XTD0XtfAD6UyzSGXG9EDbQWK
zXxnsimtOHlKGRH3iI57ZDcVtYZfl88KiCIaljvHmPaaq86TMVwy1ifiDt6uqMe1lGZZXn4Vkbsi
StCwb4/y/bMRKR2qHZOqv7accxdYbOPo3ms7XE+WGP9JfFwL/zQtw5/Ctv4MNtogULfDZDgPXv2l
Uhjbud6+6w2aSFbQl/e2qb3aZLFhW18YtnwBeHyhft21ESM5NNcfGMUs6ziINyyiGyp/Xwgz3eTJ
xGgVl176Uvd0Z4gTBGfYk/PO9tRrw5Gg9/Vbi00ZvG1ovaQ59OWuszZ+ISR9JqneBplxrFkeVWKd
h1bHz8R9qyy+jkYyXeVw2BFr98dD2bbHcIrPLis4M9N7vbd3czw+jKj1Rhk8vAaUKbcH8TQGzwCs
Y1P7QsO+ImXvLpCyd0FT7+xq3Drjcoytcg9C+Vr0xnszceLVJJte56BKVEzHnAEgUG6gRqxV9B42
XQTpL9ROhlfuMiPbBMF8oojcl2VzkA9G9WUzcDdEfVrhNJrSr+pk3Rr2yQbeDzeQlC7S97L+KuTe
pFSWqlK+kZyYU+g/JEbi3EW5wurNuXWtuc0Xf8vRfO6J8ZNlnK0JJT0XsnauxUL5df5leLSlSPfI
GkiRBAbx7l2sKG8wzgw/ltn7WcZ4XzJKTiL3ZxBuiApwa8J9hbTnJtXQklmPKkY9ajARrErCMy3R
no6UnOezPa/FPHXoUDfPx+RnGJNqIxFVadMmMJsv6Jo36a7LORyzadF0uau15xkYYSGtO87JwWWh
ukpqLk4BEzkB1U27NhStuAimd8KIn+lCB5N/3ouNyUAWbgLqby3OIzxPugWHB5MG8qdDpyoux2uV
aG+pN10knCxtjKa5d293IYzy9tQtcP9YF1LTy7bxR2FRNluD06FzQHYV3xZi4vTPFy4SB7t7J6u+
FFmabwISroH50yyXRu5MwJIH6lrVIcszfDf6PxlSqqozzrPdXQHW42IIu5U+NDdwpxX631xfLhAi
KZUayKvw5Wc6sGX8W3epGgaOqVEOZxvmo6umDUjW0y0zIGj3BiKPHoK6t98qx4PJx5XoKgUjhic0
/jPFkt2Z0WsPdEbCqoCtaD7DTHtMhBIiMWegwaad6gGFciFFmHv5OEXrz+xe5SoXjyKK5SKnQBYn
D8WU7txxRJ/3il2Yn3XY5tRrG/2uKltWE2dXzbPuR/1F2sCyracKlCazOZKeA9pexBT6NIhMYcCI
FDV913xiohCv9EQ/04OcRnVnZewjYrZFg6Xqvwv/y4UZg/41OOP0Tk3GKgq/NXXNphs4vjWajsCC
Fwa7PZQ8CMRO+MBdkRNBbphDY3awTKxz/sk3sRFaIBqsgI+dpR1gkhjTlRT3iN8wmMeIatErAi04
ZoA/uWlzY/JVMMhiYUSxti2a6WaRE8nfNfWfvquPLgXxrHAJiOYDs847OUHMKMQPm5YLqHweAX/Z
mljdcJCTCq1aWCQdLrV5jlpKtpe26lgA8bbLNeaaq3ZpfhMzJwpwM0OGBzOt3P4ju0b353VFz74J
y2OPKLisEmzHw6g9lmmztwOEUUhN6HvK3tJyXssYanlG6vQ1Wz6GwboUqbXy+m6PqBBIYGQNAzjR
Q3LsxmiFUh4d8G9ZKar4o1S7lgXUpPOmojMmCALQYHdy69h9IoOdGQbfFZ08rk1El7t2vpe7arAk
UZx2I5hw2Mgw62BRyT2TbU3EukPf5FuOXklyZLoSIChjz0hIVShOMLMiwe1azEzCL/k0Vap/fCfJ
2ei2mtFwX3OT5cMj9SlhA9mtjcn+Dspxr2yT4ByicIC4v/LOvLCYm42B425FbjWl59D8KhsDD7p4
zTRkjIz7odfQvR3JEafuQTLVPCj2HYWqGQIfpw0SdLeOlZvk3W8iG3Y32Qo9h2WfTwAl8J8uw32/
kAGyHPkGrHtiQYwmSLMz6aEDG7cMZvl9A+evwc6P6tXpylvUPfdNBaVrxBvrWZ5axe0AQLmVCQ5N
UCRloQEAFZRlQTzq2eFFOmxzreX/fU2GSit5TNI0lDXCmbpQDHm4PCcd7U9Ec9ncEg0tJnjUg7IC
rOEjtruz3xiXFsC1g2lMWGxYMLGNZjFQhFrSc4+xYwvgryieYrDh3Z8mnMhHrE2mI7LaaWuAxA8S
cvzOW/FkZD1lhrWX3SMhhGGY4kkqyD2Y7K4kMPXeABTjQ55hQwE8AqOFyHwmokCxuLXFtzzvkYTM
Kzmpwg+GmfzX95n3oy7hv7OOInqNskdF+Z2vE2EtVXNv5upDbHBql+FFeg4agJgL8hIJ9CZyHFm8
OiFEDhqdrgFToZD8lKcgG5TRy5x0TMeZkLNBmVZ4VCB20kKF/oLMdpc6E9BK6krCTx5pd0ZwS7UI
mK0L/IDZKdMXuQdZcvBt5E/FSoIqVgol2fQcSDWWUrn1gerbUT6QGmFtsSzwuZElX1EnS9BaRksi
oRwisivcCEU7XfcOxG26UTc8vuAZ0d/hazs0GGSbdeoycvYofbkf52BPhID/wAncstv4knEU7SRK
WCAx9Hx8qCv7xBTqN3xXTN4o/GQ15ulM2tOeWblJxQrQExAJQO5COsyEqmzxH6VUYP3J407bDroX
FGwOXzn25RYYxjuhIyqB+fMlClRPxxi0JAqx1kfCza8LPBkkfrGV2HUVFY4cUnE/s/tpNnoIIw4M
iiXy07LfitlcW/vwf7fs1wm6ncQOGSvy5LqbRBvZY/EAWZx1ym8lHixS9uIA2D1LtDF5rxjuA+9R
k8uyfIDuHQKOrmL6HETXHQ9yBxYEsWFgzcpCyTmAc9AxUQktTasYSGaYN77DebpkJNf2cLUL/ppn
2Fn23mfGJwiV/1s1Ev/YBy69dHl+hoNEZPggwSQEId3E8cUZ4GmCafJpNUhLwfWbO8jCJ51wDMTh
4LbWn4yZjrN8NL1sCyNvX4lZxeyduP7QAmK7wGgrL2HhP/hj9fV7ohgKdt275rqrwEF904FWB0Xe
j83zb0hwTqBH7+3/gqvVxSLmMK0zHO4QK17R5aG1xHbzp4csu0gyx9lrRK8BYDAUrI6y1eN5fOvC
9Gh0rwR/LgwplY2LZnce9zvcL38/WHa3HOP8s9wh2Y9Dld2zqhZL7TwwvEgl/MYB8k5EaA3U4RER
1wAy8jeyGPmRQZiT1CDQY/D2IK5oR3tp+shYmEDGW8cBJEXMGOY2vzQY2bvcS8wHD7LNUppq6ipb
VCAAZnwi2PASNhB8FCSBcWUkIsHlw1TZohv0PeBM4AKslnxzvvJaCSsSktklLNU8Ka92CWyClVwS
ONEB2GgFwoqRug8CWkh8vsMzDAd3L9WaXICzVCu2A10NqOY8OjpOw1Dt+JXcFL6habyHfFdFTBR7
Zwlonv0TAIghRW8X91HOgIngQVyWFeYE7zYcPN7rd1V3r2IDPLfdUaJ6NDUPPYd3xXHtEFKIeNSP
wUaCcMMm0IJvbXjS8/Zm4/YCufPBZ4nIJ4S6tuJ0lDgk56l8knxFjT2v03fLE29Xa/M2DN5mB7Gf
xgCedUvBKjmUpixzccxJfMzDiMDOPP5asCWYS82QCaI5ephn5BUd5EInFHlFaozdSNBcBvIrPL29
YDvrg5QQhcZUdtaih1S2MBufADE7zUFsi+TTEfljzflm/A/lOiZVGYL3vFeq/+N9MpsbJRFGkhB5
hd0Zp9aOL4AyMXAJSvRpsJilN0XpLbzVDXjWzcSS9qH+NNMIlpJAxaIz4HWorl1bs/3SkgR0nLY8
MFmHDjCBvi0eJIxqJbqY1Zcc9p5DGRQvu4paXtZ9EnmXIkQhmPUPPoy8s59AI5YteXHE+F3fW1l2
8lIkPtkPEkqT3jlwasiutfMIoAaZjB90Avi4kxgZONhYY4bGm0qoA3slpxt8xN9kZmzsixwwelFt
O8J5TD4sESU1YtIXIZ2dZalIHFSkE3K2SrggJskHSszh+fwmr3bGsBqgrGSxREWGlvcyjYrpGuY9
vZoy3dZId1hus5aNpLBHmehxymqQaJwOoNmbdWfDus6cvaw0jWGcn5jHpYeuGxW/iRGKy6uI3Rtw
YGT6rYZo4pN3gOkh35TsVWJrAZSp4l/ksbDnJYDJx6LQAYsddQOuXEIuK0IaKxMIe26Q3iy33Km2
gW5v6xqtYBad9FYJ/YNi3wT6wUsV5moBCKKaLAXJrNJeqZ7JWdVcikQDGV2hO0Byk05/2xBoUoik
J9skC5c3KjzOviUAr198y4kt58+iiq0iGzc8XFQ4NSW3IGT8rsXwe6K/IJipkn4qlq9O9u55T3K1
QFxOlec/pmRnTPoOkqb4NOdiTDE8y1vX3lUWq02CWS+YPBYalIvuWmuo+7A6YqN44f0EGCqpt4bF
iyQ2ESFOFhQItK3cJjZ2S3UiUUFSRovDXdYga1rSUo8BSDdXV1kCNSHMs4qd5Dly6jGhXGNxJaGB
YvH63zMbnhcFs4M0jeO79sEkQ2b2uheJxexg+ZJ69Pp7MePEjBY+KtElij+73tr/forZnyV16SNn
T4qTV9mfgnzQHRi7s1L/PzZJzunE9s7ovHsJRhMVe8eC63EHk8cdanjPT+Ea1i8eG5aI7aOb57yg
6k7FNnRHXeMOyq2qEfOMnd/bVnnzdtIVEOeQDJDDUc6BoFzW8gkN2Sgf2gj9tfj+DYQ0njkLJKFb
avsljCrkJ/HuQy8Gj4QpfJEcJQiSQ7YE95FJzG4cspDotbG0vQR0s0tx2J6PlKLAGZ4gs+wlc5aF
HU10UzhvUdFlF+nmJkzHa9Z2IrV5ZfgiqMdHL3s3rXYjcbXQ/aNkl3n9Fnraj+/ryAhrw33LR82i
0epHR0m/pBU0NR27BV0uQM0QIRkLiprWc9IQRxodD6A8QRbHr7TbojlMFYv+0gfRK3pZFwgmxWoB
hLJC6hAySAR9tHEiBVSiO4Vt9w8NM2LIzPneh6Nz12NBBMsi481h+evlqU7yBUG/GYnvMNPeAoPn
NKoZudegcx/6ZgGcXyryag9EdO6i3R2V6MQtllFQWPuftJ90KlWfGDZDGSujIiORVG+j0VyLODrl
jkVTP0R4VyyFCvwaECiLCyxF0w+Ffx+alEvzkDRFe4odyFapr46JP3k41yLxNe8cWH6MF8uEz9Q1
nh4eiEFg3qtqcfa5bJhyQmuz9QLKB69drrMgzJbWaVZ6aqK+PxKlTVT6qa/EClj8atTfotByoPnV
1vZ/OM3vGYkX1rEg/owmpPMhOnThP2ho3Yo0Qwe5V/+ptPI4EXAqMFwaSgkrlS5PSkOje6yAxNc/
DbbVQL9I4RWdQKQXOrRqXQqg2a0+LRvKj6fNwETt2HV3TpvvgGtj41RrvFeazU95w7MF8f4YhECK
ewdkYF5f6whYjmSsvYfxJ4qAr1iDA7o03dfGAEdfj5wTlWv+OCPkFtXg0lcXgbtzjWncBov2kSr0
n7Wx7ZCqRZ3VhmwC3Pm0+Gy5eP4cO9pKUzJhxOGmoOaSauf6wCCYTEWoP6A04jMIr3OAbIu+TPea
joDPqBHS2+5WqOalD8qXBZ+ONXKOpzHkITuNTiHeBU+RkJ4yOuoozjnvEIVuRuZ+FFX1pxzDYu00
pYeeK73Sat5VXfyG2BHuttlk0C1LrZ0PsQ2i2EvSF/vMSv/Olv+RiKRsHtAdcZN0OCQI0FFLIiKO
0+Et6tHsigztsTfRV82SotvOHGJwXekemnABbCRp1oZSf+ole0VT5y8jiwe8A+mo6OpD84tXfYpM
mETTNavzxypjeFG0H8GM0KGh09R0guRlzFH/iPWEKto042usFYyhS55kNtjdXQeWPgIGi77mdM4K
/ZoPnBqJoTgaR4Td0amxpyBnnU3ojTVoc7X607CQJqgqfw5VcMJiC8EavXjSOzzy4kapg2ka18ZO
I3JEsDxDXzWHzsE1sajbSz4Yz1UCfTgzMwoi5LuX3lotvp2R6vnn0DAfC62Ij4sFGi7tkJZF93bp
EEl3adQ3cYdbImj+t7kujddwokM7ZvT2aBx9lr57NKMWt7AJfQNN2T8Ie1BtmUMPQ6djlhk6xiEp
mYdltQMSxUfCK/XX2Lgxt1wsi2CK8kHM8/NiPbwrF1BQA6r1NMWfGo1OtqdNt8nyR7K85Vr1y9tc
aLSOYRbeOSU1QNthtllHajsE81cReMdkLiG7BGDHYyAYvr+cgt4xoGbptAUHtOGC+DPKuqs5ute6
X8CZintaZdUDijfA+RcDy+kpTsEElnlE46DQD6VymZX1fVBcRhvPN6+CHlTYnNM4AtFGGxF3VnWA
8RGc6OcprnQiue8d+rm4aEB30KGdKUuAaz1ied6sJpQgQIoYzho6C87cKnF28QLVoCzCfJsDBQMq
zrrNAh0GnON9qQbfBs3EIyWYZ3ClYDbXfR0mW115k6hnuEerR5iI24qsG7JpZHLfWc3MtkFBsIuc
B0PT33FazBDR0kDaj19mGb3AhD/EVozyL4P3Otap0XXc4Fsr2CNcE6CKXh7qqsXmxLPObTSVtNIp
6pFxQJinN/82LgojKTTyu/+xdF7bcevYFv0ijkGAIEi+qnJJpVIpWy8cR7bMnDO//k6470u7j61Q
JEGEvdeaC2cNaTc50gYrpiy75iu1dFLkbJB827bpwOUHIkPev6bnpXaVKSOsWHPEQC8cihM+kODO
EctwLFLryZuhySFPzEXFYJ5tckFt1lFWE6u6g9+C7T12741QtVDkSs5VyGKPD1977NQLe6I26awe
S+lYOA6e5qD/bD0CkmQykq3eU14LUmAq8aCWW0GXfc9k0n9bGJy33ZBxNKwqS+wjb5ze2zUY2HHZ
sO2S6VU2TnLwFBMeRwoA4BPwgcPS6bJkwhjYURLCZT8sODjo9GLUGf3ZuPqq+GRZc0YzyXOWzZI4
2bXoKoItVKhDMC+4vNHkOyythNrNryt5QsBiR2htAqCPWpsBuweCBGwCPjfcShEwdC25zImTnN0y
nY/adQPkrwlCGfh+pA5sAj+iNa2WrqBi16TpQwAMHNoBrpJtrcRX1kpwz+hPDy2UX4p6w0rRz7LP
akhm2nMyfu3tqj8ltu0cRFyt8HRSd5uXJLsmlEZPa2226qkVPMhBTuHG7UrehaBgJ0VFq33wprSu
UUJM8X0cZsSuN0V1pBFJcy2XJdRYXYWvsSdS1rVcYpkg6eHcZk6DHKSxvwuv1s+120Wfo9Lrd+DY
ervmgLJK6XIqzMbkKJcRbVFdavs70Vn0Xw3s5qgxVZJdYJXyG4Q38KJ0AUGtc4xHMzE48J0cmwwk
VMNOJ3uAjYp0p3BFbbVv8G2zV4qC7KlwF4Ab02hsf25eT6QRLg4S0LKoopA8VZ8Oe1TIv5UEZ1ak
RfOk3ImnNofk8DQM6QsequZ57BU2EhWk821ED4pCKdHv82B1nwvV4mslEyr+g+X8148srY2D5d2f
0YyICJj5pFFpsRMa94Hsipu/DOvvqo+Aa4VdqNmVutGJUEB2lsMysAQoWoLcMGR6UEXioyMgFum5
/NPMghbH4sBRylEEq8WB7N6O6bPooAVYsHU2SYwifZzWR7Jsur9kaWVgvF0rGjb9ZOFe6zVObjf2
J7mbE+mRaZot7PhcwWAnSQuY7lTZx7IQw45eMVoXPXLu1yirIaM3C+ruZmDeyhqLALYwxMLej0N2
XWb5I4nC3BA3mDyPtcZ4MpfOD7GkM323gZL0XORb6UtvJ6fkS0HHMQQyIDGZoaygl2BXbRO+4Oe9
Rz1pHNgf1CgbaeCGI+nTJOvk8WHwCLPkptV3XpbK7awqC0ZpsDxO3a+p1R+i/8tDwYX4PExIZ7rJ
ECpdvHcsy/dN97PkYBen+Nkb2ugqOXeRlMuBkihyarDzTCy60RThNiQJkdQvbAKXNHVvYLq2c1v0
d9Kikc0erxbZh9ADONU5oLr2ye/FeP7RCSpogXoqWdh3Qtmnnp4J9O0UoBZD8E/hvjQ4949LrLec
1OeRSZ7PyXC581nyU7mcrNzaK6RjAigLP5UqAVzYt6gtoQAuZ0VvunXrk90T3DZ6D/Xy4yCj6KhW
BCAYR152SpSfXru+R8Oy8xUJEuBxi/J9ZN9I92I0IBbCbxrunusSBtyRjgJ6IIKqQHn3bkxwtlVE
96yZ0ZbfkSfxjwAGxLXicJi+S+Defog8SAE69jaWogxb0TTysBf+SvBrgl+dEyJvOHQPkH4zxwGP
Se1YN7sFiiR7+GhfpAYaX3lvaXYV0fLOQ/KgGCGi9Pe2HHdS2efZIyeZoUYe2MF8MuEkLzFhDCp6
M3gZPoNvkVimMu9WQRp0LcJWKiAGTv9XlrSnau8/Yx3iUPpeimVHvPrDqhMO2+GGH4ECgf7DuBsj
/al1+0z4EaRS5wFp3MZQMEXeI15PoGRNf/h0M+VC/mglCU4uMxf5KrC47tY43nU63Zk7aP77n/wa
lwNc1Zb/dCgW2fG3+ZkhjIoSh5YLXLqli22NH92w7oeQAieglgEpGYddlltnV0TOZwkdM+XOjf3b
7GC/dOBLBMvewtqiEogZbNEnPlIMY0gUWJJWGxxQcLOyZkt68VZF9DoKjHj2e55H90EMK9lVBCmj
1FzO4GPpyIKJ5KDivCoWyHxaCLxhP1o3x2VKXmXlngrXfy3s8dVDK1rmwecSUQ4FDo7pwW9BDncN
aOvoJZXgQlRQU5dUvL7t1JyjGLJXM/+W1frGJiDfJ20abGDZHDwR7gO4Fnl6hnRDQAFIt2FEaIc1
Y7ha0ELG0X/Az3IBjEL1l0opPD01vJcEzVc9bzSYRNb+d1zAR4Cd3yoeHvt1IfphbMgcgUYxhOG2
4PGYr06y68ScyCx9T+TvThHbk6ENn+No103NH9tP4WbNaKFXYAISNUvPnXtjF7OJ2QmP2v/d61dC
jJ+8Ib+l7vAqCfbhVstB7YSbvTZV8YcD76YT642tNhRqAUENcrF5JLI6BIlpgDTfVVKj5lgQPUI0
xNJXpOdS1c9Eih5cjZXI9tE1lYfZp12kT3Pr/DaPKOVlkpQlQ1Tpk+0dBwdt6MoZqL9RUWD97z4R
O27Yc1wU2TAy+2xrwJJZTeaHpInEDnGqiCYlZ5f7Ypi0hjHJSJ28/omRURMqw+hcqZSNpmSaOG9c
XwWPTkAej5rvwoWjwD6M08qdWwNJsXrafiAx+czt6BxdRk7A7TD/bbJja2KTJkAIRPLiVoFJw2sa
DJA5m4zH0aMEQOXcf9tO/QvXXe8sj4D8P61sgQCElzA8RaL7ZIngTcsIYJjpNPd7QLz33C8zA+gK
rDiWg3/vU1U+ZPEzBfR9L5xd1GcHPrxGzswfjE0qhGdOo92jGsXFXAh/vfTtjj+81iNucGWkwnus
0Rb3pJNbL27SUlbvIugbEyqu1nkDtwy1tr0CRALmAn0LhOXOG0DBBCr/cMJf5qIdh2OANyQmiocA
inkiipJfYrEpvPHn1Fvmd3ahC6WVyq+XUuzmLxSSj48ytD9LpwELIGk+iQIw6j0C7vqqsQD8FFH7
OyVvxMv/qnU+MDLbtMtxsr1l4F75lsUr3nP71VhXEX48B+l6njLrmHr1f/wrjqgT/2psWzmIWKdH
NCTHG+/ahUIyuHN2pnbxwJcYE68iI7Bs4cC5T7njbjuWRvOaJN181pjObIY+bG++p3TJ1MuCTeYu
X3HMz6TsuopkeRjnbtct4DGIP0KSzR8jJ+1NNdKlTcv5AVyrn80bD/CTySE2P6tPf7kcUxlA664v
+pNk7cUATi82vOj6O8YlrLwLY6W1C7SM3ZMH6HYbVtMTrqDHZBxIWGr2UxS8uaqGNUxyZN/KGYFY
a2IZ7NBM3ZxLz3Ke3uIlO7e0Iah9f6CPCUK+MLMI9TZGY/NWL+gc2vTXWPyYsDfwtBufv20XGE/d
25QxbxbTm91+JtxvbogJS5uFDVQGWhJ4S0OtZezq5jVpsE2iSWC/nrr2rnUIi+CLeeotI8QuOA4O
Pz6+kZ41ghcxW/DxhfYRXLdqiZYdWYrzv0yI5qGMdm2edSrlxs//srCYj5lT+sM6vSOyiXVA7LKI
uT49m7klHJDeUypbWTZkUOOv/XHy7wBWXMji4KbdxnyebqHcCfuVzzRE6X5EPlL2vwbtGT+s7Lxt
zEWqpiBu46ESIIooxFrFTXc/oN5YIEHGKOIGlf/ozdNXAKmO+YXe6RM3cOYDTX52ymDthk63NU98
ED1hs9gHuGJuGGidu8D7jEduIVk9yDKaiaZgh5iY6ZNR6raAYtwfHb1NjSbEA7UUjQ3xl/+1USuZ
4JMos0Bxns1XBnKFZgYol+3CXIgdQG+cqnL98MB500wxj+vfE+ZxmXeWWzWLm1nmZf7NB/CCH5WS
R9T8njKTrZ7t+Ao2v/wQ86qZx0tCE0f8f5EiLk+ls3lXb6wvIwt4od/8yD764llK2szl3ueKW/BC
rtNfVk3wAveL7R4GBljfn+aKw/oJY/85p+jiQVzLQP5KM9SSzgJuhQZhWY/IzO+kjalNCdrSBIlh
uCYCdG8m+yEdN2Ycmo/GfRpjshGyaM9HSEi64i5xAQWslBzoqblic2tHRrUGWbrGdLyBfiYum4RQ
HEXy829McTtY4+k4UxVm6PIxnXWly4RofyBdMOq37PAEceu8WtwZbsEaovoMDvxR6rfetbaMen5x
YHb6WJ7Mt+iAAveIiidoup1gFMXsZJFG8BF5KP97UDmVflavGZIsTrDdkNI2jo0YFrSiFz4Wzgei
9pgk0woHq9P7Z156l/Tj0I5Oa4OQ1Ed2yapvvxbMsEP+WgmXdxLyhTS57jjQlYwPsfAfVDbuULy9
MzmZS3YsZs7+VrA777Lk1UV8i2/1HmE+1OjkyYbuPzkO6lO6tuwdzPQUyoIAO6qzjb4kKwAPZhRu
IMuaoM8YqOrfZFBPNuY4njqTnpkGpn6lMN0BeDJlV4JO1uwpagilXCqc86yoA+7/dL2kTLd2Glr7
ha0A9sOBJiYOJgIXyXCJt43T3ndWe3FGeG7EtBmURsfw7hNaWGn4ZMDv3FWGmp252HdfODldzZPg
POTyKiBRg6jMucLvzQjnhY49RKGZ9xBS2Tczst87t7GeWKr2dVPgmwxRJNh8035CcLwu6VOszZj4
pmd1D2hjQ9XuwKsfMLOP3NhAhNUmKIDiOAoQ8vTFdDLq9RiE2jEzZRdGH+2ycL9cInbr5VoPSbC1
S2szCu9cxrj1wNa9hyMxlvUUV+993SSPwzJX/60wzQgg9zp6arAoKKaHHxPFI8zYh2iN7wMneQ7V
+MdMCCPmEM5sb5TikY8tezxXv4LIo9zYSgr3RU/m1dSTIByfdRYzjShaKfH4MJok4HUGZdep+iKz
7kcFTrvz7YqMTJpX1N0k5R3X3/lVjybBA1RXjDx0y1rA1zToJxXbiD7K7gVy8VyngEA7j46CRyoG
ws076Y8n+tbvgDn/o9zDIQkJG9XJlNKEiWwtPjwUzdaSgC2Gw7FRpKL/YQ9Hc9zjsORT8MyBD1nl
A6XYD7PhQ1Xx4VjOqaR5bL5/TjHhV9j6wL9TxDq2FOBPs8NOXkTDtxTBWWjnYsfyqQr6C4X5gwT9
KtgbZW18JWsu3ORpQNayjZffdsTd3BU+EBHnRJQ70cJMsEg4fRpg7lWGf4YAA5r2npfFVOVoaKF7
AyW8LU1pABub48NfEnCsCk16LagRAkX88lVUyTav4hs/weZXJ8HAQ0q35j4JwnpHkFr9dD/59vtA
+gPPBbFUvvfZBWJnABkC1VzOuPmi7dguOFkTY8Tg9J1Q2npuCsBfuWW9Qez53RQC3UFX3lPLwV5a
JPT05yM1rEM+kC+R183roOMP3aTwDYJ72vZfedmAJBpOcT0OhAYUb0HO/6HO8Kv0KCCJsb2EHkCu
rnsiHeytcdanFDNKPYprOcB8AGLvcYQHj7NpmXQZzFeKPU+aclZQqXhlQGXFtpHO1ZvzbTsoAnFc
B8DnqjmnEf5+WlDx35kJnoAisp4UkUqgP7yMAl6PjqhC1ZtU7rZGX5SPJDTNmjYvox4Iw/Bn9vqa
Gb/4NQ7Bze5jhDGgG43SFuDxMLnPsDRjTI1ppgDpRXX4F5NV+ACI/80BjTL1mj5LQMpfeMP4d87s
/jL19c7FPuc7C0iE4RTgdvc9N7y3pftqujh1yPReRcc6TBGN1+q54m6lw1hhu+muQcuAQv1OyTMm
KLFyKLV6/5Ve+Onr4r/FLp4o9e0NSDWpsaEhOmOys8OPeVie+87IYLLhMazYClVNQOK0lj3ydSJx
JI7/RujbaFOLidYeaYrqOPN3V2vGV5sJK2J9jNnJgbfqy5Mo65vmpCi6BnpOySta5vdDPM33oZU8
5433V2fjoQgMxiCcqbTC+beT8G11h1OSe4eU+CpaYsFZ5vZb5MwkjHtfS1B8ALZ/8PoCkAgSfys+
Th0O2VHZnHvjgs9m+STzoCVqLQEnGjfXUJxpdO106z8GhD+xPOXTnVjVxcedvdLqHyogZnQSOLW8
h4jUaCDt3TY5mn8Xo38fVQTXWJ5AQI+mKR/LFMz1chL2cN/F8hsT/4/vuO2NM+KpkChMg3b4UIW6
aMEtrmwcQjPSjgZ6sg3LmIc8eOKAremaaPec8AonNeS5Bc5DkTnXpO84MJCQ8zhT8Xh0W69mF+KP
+IuRPTm2eFOkCtzNzmQhXGObaXf6d5cRaOL58nfgF09D5JGCMwpq9u3wHqPGgmDZHTxXPXoOQGy3
S+wbCpXpHo2AR3VJ3EDV/Nct9VNICqDlM0RdIltyjx5TFVwocl0cb3n3q2jpqZhT+ood/2+hVDbv
KFJaX7MTeYSMh5n/EUNKsuS6CbW+byBbJdRNUjZNRL1QLeIVy0bGFvU4nXjMnuhw5vgwMZaJHbh6
yiTV8CK71fvSBzs1rttpaCTiT4KDDG2wVFuc7oeAu1nYYJPLmAAegQavHk6pvyJXZbPdS3iQjSv5
dH3wQvn1TSiHyJIh+HS0oTzykA2QIWqqp1XKCyX0fYWvSSnC43IJJdBn23EPZYtohc6okeeRlO2+
6TAPddFbSQMI7sfwODdhTzhtkOXAwuI/mVNytFiQH9Bvsv1kPy+9BNUegpqEIp8g5GyJJIziACns
wqaWkBPhoCHiRFfa1CdV46Pq54zlcD9oDY13uARdH9lzh4GFde27d2xqLLNJh7BLgYIaudgmsBzC
f2u6IwQnwKuAwog0IZr6U7l4OA/Dejn41RjqTbNG9mb0iyw75C1d/deoaxbktPWv1hqAbbso/wZr
mdkUpONKbHlh1TSKPA/3Rqd9fQvz3L5gsFrnC2H1EJatFZVrM3IocFGExJhRbbaKVuI2zS6oU1tw
1od5UWCsrve1GuZiH2Zpj6C27Y7TUDoHDy7OBwry+j9hWjbbRK3smvpF7Chg7AJWQaQGArgDOP83
LXwsOJ2jUFSTnsDbhjsRDcNQL78p3nkPsQynfYf89QSNbb2L+lhfZNz9dLn7PSgaat2CM2a04NLA
oDOtKDaZU4XAU4v53SlafakDhED0D8btBLkPGqlfMWjjjPDEHY6ndmsDzTyFfjShGVgT+R0MgegA
h+pgj3rGv3q+g4DVFuQx+WOIkc9Lxm3RkuzDG03g29iyR0MXDe2N2TH2M0yKGdayMPBDcG46fkg5
uO3UVBVbDUp0a6MOvS1jCiAgi2ickO78viwDb1iVyqeSVikLfvwDtJ901GlpoMtGBeqbuNy1wLDh
IbAfowQLF3dCdD3Tpbei0N2uTUAGcrwVBZ6w3pUxNRsCkTyftJklSfqtazmoTKdIXRsPgngSUkAQ
fkTFL038X8us0Qw4VvqAYgZdeDCELGqjyfFFmx0mROByNmFT7ycWY6+J5BY8bHM31vEPodd0XZSP
1XICu9NOpfgjx6J+qYy4ZqZGe29FFo4TdEsO9kWSiXPdM1d6RAPqhFejD3Swqd3Y+VFrHiDuYQ2E
tU5X3g7aU9T4yO+AW2zKEpo+a9ZAZkku1Dsff2V9Ycav1rR4qkOCkcj78F9JV/O3U+NIoFgTDjOr
Tx4r5aWUccq4QeMioT57MvhqsmZ8YURjc13T7jj4ucdgqjxi4ry1o7TpFH+cAL5US67yHZVPRJ50
mbx4vyJ0MM2msUFcr3rwj/HYfkr0Wk+5auUAwL1fX5xFzLtyfFztG/07yjieykAk9CQbLZP/ZYFR
kwAqh83kkAGfc30Hxy6wExeVfEprTR+kAsJDHUB/+GHEu+POXUiPoW1oG4wJK5JAGHCXRX+Q83D2
a5CAEEuHdQlpbbP1uKt3i8rTF3dd5i8Jm/13kMe8rzFRfVB2enx8FrGhMpsxFs0iOXVjlZ/SJJmP
javKnUgmNOFW2P2XNRQoWwfJUTZxrE/aJLlGHR3BliUOfozbP6xLnKERrdJFvQgd9bBVZ2jVkym6
2E2avNiW6O8rBjYUiHW91Emu2SzDcWr87rcEtevNRU1a2xhXE5Y2bXxD1FHZE8rn1qWnPrteMD4G
SRyPhzzVdbmJ6g6K9NzaNEO45r9WJZJwG3o+uUozMMt9F0/BsyVa/6fq0uLNXvpjKFfK52tMhV72
u7DIoc7HVlpt7Wa0QV806QD8xqbwwLH+0s1IttgzGZQhSSi4aYc2eBvwfkhUjZ2kHD0NA5EZLNK/
rXFavoZ+CIFiCwk0LyMOkQ7LrirGGjEhFk43Eu6BaWu+kvflPIrOox1C5hOnioFSjlqhM+j2q43D
6bg4q8CzVtOSTNzoPhfCpo4kZtKEMHht8m4eH+K4RHuwBGZZGBcV7soGmTKofO9IAxwueO3zbIuM
7v2SYlPXkWdzFkyRUUweZ/dYo4VvQd+4azDfx3ScrvM04Ptpy37bAzs4uB7NOTU0NQ4BDLDDMLvX
EvLDfixnvEeuIBHWJViryob2N2khtJurHCVyQaZQQnoWRRfD0R+D8jD1kpoNJ7PtNGnF7lj/QSvb
Y1RvFTaPRmFgKf5tAf1bbmX0ejJKDsJWE52SSDf4T+v6/t/vIHgehXYNX1hbQXlfpUXCMSF3qHx3
MC/Q2O2tmN9BBEZyc9SS/kl5LhC5y7H+bNxiPNptMp69wMyfpPw+2lPyX6+8ij6hxku/xtXVYiah
diYTzptevJzoESSPdb96l0R0y3PaSuo/K0fb3Ur1AqpA3Yl3pHM0GIsSjs7gTm/Aq9N7KK/LGRBk
DLZ6tmieImDXzrheZeDG1F0K9leBQ/NUkIJK506Ji7eC8bF6Rx+ydPGfgspKL7LqxEHS5t9K3q8N
oUuYeVdUklHCZkfbEZpSnwDzYEAYGinZkSGMUo8NUkj/tMitU5Y7+LwbfKejhbRoXuHY/SMHEcxd
Ua8ysl0bdQ/jG4qMYkXOmronISanP/uPH2S2Sp7D+X9Uud6LRBV7XdQgqZPYKyDK0qQPAHzQ0KCf
JrSLmiSDURiLKCHxjRy+wI78Y0tMIv29Zb3vBsJvqg4BFsWCYdtPFAsQ7kEg6iDTpxzxjrHrQjxW
rKyrUgRlkNCAQMiFmDE7Mex30R47W5DjE+r/iFun2ldDRPBTeLm+hEnHDgiodD4W5LWhamiCbNw3
DlXxlod/PzXefOmySFAR9JdnNr7F3vPHaE80O/p28w+hkUyt2q4+UTu6R3dscRLxIm0md5WfvLJ6
a8sgOVnNbD9WU9LtY3Kit5NUPtmYSM6cqqJT4ZFPhxRjRMqzpHn7HWdd9prJMfoVduS/uRF2Zz+N
HaYMEdzHbdK8axd5o5VK2HGU7ADHSOuY4fzdBLR+MQgvLkgfU9JieM4v9uiN973X+tiMmKyOQizw
vKgA0v4fsmQ3eMqCW+1X5QsCK1RCZcWOtc7HQzLoXwY0jPTkENEkTcg6dmr/UXv958I29m6FAVOp
Fi+9Ar80V7eg9I7aaPkc67+x1dTMEhaaalbJY5AO8S5O1S87zL6qBsyMGMpPX4DnQ7D2aq3Ql7Ke
Yn+aQ1GxH6jnP+du9tE33heE9HOnyksvkiv56u8l5+SWPyfN+u1m/VbI6YWnyjdV5MuQUTQkxb3n
IBIMx+yplPrIpZ45v9OUjWlbJd1hHW3CDoL6MKvoqUhZuX3VYF0f3rog5cS2gBuK4/AtWwjDaGHP
p9H8rqr4W+f+q1j7bwOoFmt86EcHMaaHq2w4IaG56ql8LmkDA2iCE5m9rXb0YAolYQRpHbUZaoZb
uAafeTdd4H0/rE3IYJ7v9NA8GrN4pUojch/2iJFI2R2jjyxqzyaDoIV9gVmXcAUobLptX8q0eYzC
6sHv/IclDDHCdrj7SYgJKthV6I7vpMfmwiWDuI9Pi0TUzo9Bk7XtBY0OUjzDMT4mEa46dBib1KYq
bC0vjVv/ZG71ymYCg1IwP1ilc5NtTV8/vJi7NEfFk2C+wKs8QJ7o7zV5FkvXXGhDHsOh/dP5UPvG
rD4noYSGjfsGQmdBLvJAwXtOXbSf9XDhtbwiXPpvZiKKa5s1JX5m0opo98bf6VjdD7XPO6VYQIL1
aLD6eSqf8846iV6dXLmiyCOPQKUvUH4O80Qk66AnRD7Diw2GoFfY0A0yk1xZoJTQuRcwDx1qRGsI
rkXtnYlYuYULxRi4TfjcebFjCltCYr4m5xxU0Hyz0+i3K41Nsvns6+gUpP1R9MC/Kx97Xgnsr+X9
TWpOp66On3qyGN0+vHau3lhNihrG37dNfJ4rYcMRhmGRuG9x5QDsHj9g65CWPV6AF0I31tfKkS+o
pqErUiNnxsko3Oc3n7QXk3/iluw+UYeaJrCDCQOUqb3xiLui9/zkxOl7X05fqYkeq6LbXMRfU99f
He39wip0blsMhpV467Nhb0n3DCSTzWL9mjbFpSbKnFWPOMphZy6GSeUwEKyAAPAbjfwuatODH+HH
tq1Ljyp/iqbbWjk7p2oPPmrE2RmOYS8e29bl7DBSXSxA+W0WqX/NTf7M0PvI2CjB7+PVJK1D6sPK
cSlq3cuU5Ad/WU7xGFztkNZxND2FenmaKiBTfL2SBbk3qC8gx1soRdTMVRKDB9uYRbxTP75MX5eA
xOQpdp5yZNGspMgESj5ESi6eWiA1mXw2u1HHprRozKM0NzeB6SXfNlX8ItCYAr10diZ7V9jA9uLi
j42/ycNFpKuvZozZ7w+/2kr8RabxVzU9d3m5kmSEWK2iplSAboaR6bz4NcfK0sQjpjYtKes4SGLp
yKgtW4Zt03zQuLv2Sc3ao3aynL7x1uxZSro7buf0kvKOn5qi/F65oVVmH5LW+/epRlEQOU8+mmbI
4+dC/JV5+P6pB3uV9TVYWO7IKR2J7aFbv4/1cuw9DsKiJMNHyLfWE1gzgH+X63eC1vAO9+1u8W3c
wF7PIiEe6ayi/8t+GIETcmkDwnDIPvHyF9sEXXbNQeuJ4EQeBp9LlTPAfX0oZEs4CDaQaiC5wlGe
DzcBCnFv43NBwVWfxhb6lkYoQ4SGTzeGwbFdu+U9TBNxE+3k42ek/mCA2nl99R3vsNTz+Bbm1Uci
xbssbVxV2BFa5Iqi5lUCBqGX5JYZAYPfoFL3c/+hL2nQhR2F2akYPn10e50nS+foVEX1R+nFu60+
CgQOhJKoY9Hc4s7uXqVFwWmnwlDPiC6S6acg3mvPryzQz6DdiJ0A67XmrFO20fRa0X2BqJxC/mwb
qR+K3qt2U+XAm2jsdUcwZU1M0SKOnr/Ik0fGE2UQOopBi84zUX5zbBKnOVSqlgfdRlB7Otc7UUuJ
jqRQR8cFBcIhCj2NbtCl32tn6YnYrWKfam1W+ylDa1jRBEKH/R753XToE7b789AUEGFmUtY7qXce
LeCXuA26TRBkmelKFXuZ9OFhyRSSm7RpTWb4b1/TJlCZix8KWMvBVARfVGCNu3ToU+bi5A/7UOx0
8Zi+CpeUhLsGdwAQMAfNdcsO7ctuKWZZbjNsPc9h963pGCceYXOcbUfCQpRfOFsaBhGa9TKSH53O
IUOxThykZ27cwtNqRlxzmRgtuBHWsomN2q3LyUWM6sk7Y0QnWzGSHGTmwmrv+wKuwCZrQ5D4YRDn
7jGxfHVccjzNvfS785zhZpjCVe4HXxqOs9WfF5Xlr/CSWlT4LQonb2rFuwOliihzjHb06jzKrXX2
lnJ5NvajOJzv7OGDIGTJetqpxuRmD06Gb/JY12pTLseUvifvS7NcknCgDBjAP6dMXf9GibGSkEW3
FMdAufqYHqxj0If/RG9grLr01zAh3kjpMzWnUGdnZIcI/4nl0yBX2+c2/kit9REbFUPka/Hng0uw
KxvNTb1cEPrfmVJh4VFKpk0fvehy3lqYftqBjG6UIjHgNktu+MD8l+egp513ffU093ju9dGHo1O4
74L87pmqeF98qITAzHsSEdOQA50irZBA5HQCn0boc/G7W15W9Xvi2jX5cURCbOA67Gx8mhOGSYtU
Vn5Nqo8FgRENH4HPSFjSAL20J9iQuzTo7yC+NYIYoQvHddzmrPsEfJMXbDV/dIJI5t9fuOtHy+1p
uL1yBdobf3CXc/udojVxT+eg+XSamMLSb3Pdy4r8i9o/t2sRkOT+5a83fHtZvJj6sEqe6Gybn8eF
tVIc5l7dmYsok/yxofLty2DfRhlICXfPTeTHIoAwV0hnVfdPogtO+KBPxLgjz3kv7L/ctKCuwc8/
o7q7qzBMVt0D3wmgbpNMes81+gQZcsFmLNgw/1E9aOvCRRQW6sMx2orBXBK3nGfTcvBpqtEMiiQ5
8XXauXJXuJf8Y2C0ibgIYMovyDG4bCyjEYVWmyil5cU8aYYXt84FB2YJirPDYW4ogohPxpwRtjAy
jVYhzr45Y2z5soKNPn/YpBuZboiq2w1DiAEBSo9nA7t/w2Pr5p8lxtCA9t38CG5tkn2nbEGGnL0y
uxoKNswpJG6lyBGv1spnHHh1+Dp9NB+GbZtYf61ElNo+uS8Aj8QbSgpFDCXpzzbRqEQYygm9kh0c
ecTmkTFBH8wTLLCMacSsAXPECgeVb0gjXrkQsvwKEJxzT8xegzNzWweYa/ghZE79747qePk0j1kt
cIY9kAr2X+5zGS8oA122I4+hz/RsrTMjE3oijqOEV5whwufmKpmsTPF5+7/BK73fIZMX/8TTZIQx
hMzd5dmYX8rFMrr4St4thkYmNI8BK6meQakABOG7cHGMw/sqkUHs2WUiJERkNrxbc/HA2/b/Pw4r
w10rA6rIN8wXZzPueVVE+zcNs5sDDrerrn1WUE9hL0dtaUl3Zl4ZBnU2t6MFxerWrDHNofbHi5mV
fDY/RC7yN+mcvUGnPoyK493yzSePRko9fFvX+kc9ftAA5Hj27IbO4X+jztxa835w0Vx+Kb/4Ijv0
d+bCIyEQHGIbIpyQFFYxNjsz/lf7PrM8w0Teq1L+idrjUrbNzaIWelTMi8tIVKtlhdtF/B9H57Ec
LbIG0SciAm+2au+NWnZDyPzCQ0Hhn35Oze7GnRlJTUPxmcyTIVpsmkNy+brvbp5xyzjtHxvNXSmD
Ta5VO3Vy6ALnk8pmRLBjsBCEGtLs1X5I/Yt62n7RKa8xxa74hysvCdBvzBBku2Oe4I2u62uXxzzL
bFm7ih16eRRt9xZGVNYcaEGrkR6ElMQnGjKN5KYW2qeXtLdJBK+BJw9N2K7sNniZ7fpQhtpZI5Q3
nYe/kXtgLgu8a1Vw9yU3uG6124bLPXfdUpKkglSZeZXsz7IdCYLuvjrEPaz7SfxtxFdYmu+Oxka2
r16x9/zIICD81WqX6jY35oGB50T0TrYlmnHVSHp9PrHhtFjQimPkmtfeEmcNIwQhaSeLZm0Q87Wx
g2tWmyvZ25C89csoxS2kP30iWfJAGOgKhTJeMJbJ/98BZA7Y1rBX188kurgigKhuupfKZlkJRmAD
hcNTg1dMMWG1TBLXfYr6uWDVzxaP/BxW4KA2NDLuahL1mFV8+Yl1iWLvO/HlJ+a1leD8wC93iiL0
xzZolSdZ4PdjRneP7ZiJrNhbbN6MPEUPUxzNPCdsRK51HB88newd5tCy0UzzTQ1Aix3pbshu3Thp
vNFjS6FckMpJ7+G1EblQ3CxGJY7sty596u9l46xIVGaThjPKquShqyvGIAF7Zr79YgjWWCUxP4PY
Ff7GKrC3As7KyC5gkP0aSGtX+Kx/2iAi1Rl2TGg+wgAhVZ3RjKDS4uURX0VmsXEUzSNsgEDaOcRR
z80rYmMdLuT0HEjtX4pZaUl4N+d1rYaWMZnT1JBJOh7E2GymFL1yaftfYU4e7DAUPxq+IfWvTWR4
UIOtEq1myFysJf1fC3okGswzZJ1t6yP4m3L9llJrMFrQls2kHYHUEyRlvZUQTGrNfqQS3fTAQo01
pI7PDW3SzuhR+jjTu0ds8/+f3O2XqdCvCLU3rXo+6+gYkWOKBbdfql8fGoDJwV/VefriJUhCJ/kw
4hTSL3dH4rLsTdNLiDi4q7VfYrJIdkDb2lnvVh+uq07uwJ5heCMAVW9cbEK4PmpecAB5JURHyyke
k6+9hUWxin31ZwT7CdsW0KJ444T1ZpQUBCGPm/pAmald7DY9G160Qfh29thyOgGMT6+8zmm1xSh1
snzvPDvjzoHw6Hf+kf7pKvxKAWk+ZaztdXi+HlmjMa23iJyVzjpnjsW2E+U2d60vO9deUBn81rqz
ZDGnetk9W7qtm3Un232d4d1FWARKl20btA2nd9djnqzFmBfY0bqFaYHuruad8Jo/yt2VoFhsWsSp
EnC2UFEV3OthS53mlye1mVn8/4XHA5iHpN5WLMLBgznfQ1DuzZ7cJcHo2WmTj8FEbgyzkImjvtSo
s3Ofd3gv8Uczxv92NY4LFIRGCt8vwL4IpdnWezZng7lxdP0MKoZhXagfxsJlgwThO+7FwQxoJz2V
mYY8UP3tPnVhOGiLrvTpQwh3A2p4BPfJnKRHGGVcKhQDT7qcl7Y93ZwANVlUDwhDvBSuQi0ehcbk
rbBJXSZGkqHhpHXX0o63ognOZiY4XBid1ejaIZ302BkxFMQBs0ZnDC6MsLYjg8mABBLigcR75QIQ
xYW3yewWuQJE1Jhhbl9EK0+zrpWGeIc7x0kQ30m5YXYKvm88O1P6Icr8kRiMK2V2cfKKeAkrJ9fV
t/73nTeLTq+2eTKzhec6dYQnTeiNRY5+9pSXLRr/+nNM2YfMDjpCJ/jAFsYUEjNZX9yj7tYEBhMp
mOTpBNS/sHe+LXc5zsmyrxeNuMsUqia/3ureC81c5lLsfP9BvjBOrifJ6VlN16nBBIrmztXrs4hT
NLFio+6SRndYc6QHEHITlYQMPtWXEUIXq3V5VLeLRuhNy+OjgWn1cQKllfs2F3wTFvZ4N17pPj4y
rzsS142tj0QBHre+ZfcwBIiS/2SqXfJqeJYT8WHuixeKtbqMFeEW3UzXYLd4oTMsnY5DbGe0yvGe
V3POpp2II/TmvatfUt7Uwoj2tnsqqu4sCHaoGQlZLbMSxfkJWAjkDWkI/Il62ryhzlt1lQ7FAGyO
geI9jPNl6TL96dsT0/CjJ4ZDKM64Rw8hy0+rGY4qR456dkIcw9jcp59yNLnSY/Zr7YkH7uyD1sy9
ZKWNIA84rJIZZheZU0+6yRKLl0UUtGefI07U8DQidNeCyRXyhSa/F7EPMKb4FCXiXkXVDOdnBcFM
OGNNWR0No9izDP8w+/nqz8M9QkczCkXrMb4LiqRwcvZstQ681xZZ2qGX6eBlBGTvZOjlTip1e9Lz
E+G9x0ia59jEN8sKJREaLyneQmqBQbyYTRabqJ/TdnwHy/nWt/o7QyBUDGhDtNcpInN9QlsDcc7h
QNXAeQ3oqqygvfZtcQ7V48AOaFXl2a0c707GKlDWT5YgXyl14D74T8SMMMXG5FLEK7zsKEb+pR09
LZapufNv04iVpla3c1/4L7Jn8ITRMkb1igKWcVCAxapmv5qSouaE4SpC3mpPVYIcHpoGskV14Rvq
EwbUEH9MZi3cbVmYsnH/amOA1FYM7NU+B325csng7gcwMpr+TDbvRgoVuz1TeeMpDYd9E9uvFXzR
qbehA9890wQ5V627/G7BAQwgpphM6gtYuOQ6PqDtXhOcZYGpraugXKP8YBJOBmriQcBQXQlueb6e
EO8EHM/n3jKZuiW00V/cdbuybeIn9djEIA7GdDpnAkYWL82wfB3NNxhktB27uSWhbJo35FQ9ulZb
6yP6wcIglxFFIZ9bVRoadVfH27MhCGD8fy3rfSFAegpHayNZ4tqcAkXAoq448U5dts23T/oGpDhA
Wvjq+RPj+VsUOGZ4jEpKg9wMtuqT6E74NEyvUeZsamQ/yAKpU+D/udXWtBi1hNaW98j/5D5S2O/O
OO/TvkDnbex7QNTU5MNJibHUdR6oZYw2W/XcdgGCoie218RXFWhy8DAl3jrn42NxY9bJT6xMhpTs
K2qEFThIR6pT7seSz8zdCzp59//F7eONAHVSIbF3aDcwKerLaP4u6uATzISPKoxFPA7Vyn4knrFO
i+pdoATokPqYnHboQwhEI1lDwG+dkcv6X1NWUyfGEt1Y+8YdLXkPM5Peq/exSX6GGRtLddjknLmZ
suZOFPUmNBmf8apR4cFy9YwiE8IxyiyDwzIeo5uFsoMSYnhhc6gcvk/q27HIYDWHU5TaTy5Q8QqN
VlL7VzfEyEEed+6OKjSPQIMMUywyf8TPBVt/XC9QUXQU5Pms/3ilu8a24AN1Yv1Xai4xFYMyP+Yq
GqPc0NmQp2uxldZCKlkChF5MlgyMZrexpr1CA/+VY/mX2mVC/ocrN8DPV9Oc82gxbE8DHt0Asp2/
G8Bn5Vb+r2tBW/p5Abt7uFq2+4+kPlpK3UdDUa+0EvQqfVri9998S/cohhTUFzS3kY2zbcyZkBmG
ZAplVTtkhSf8yCsfqx+cFQ05HFCm2ESANYySoSJOjiD6jUokEwlXCazDLteKb9uFVeE74daTbL3p
16cNSCEE6+ElINxoaQbVdz3jUbcJq4B6oTNObu95MFxCSPGrWq2caudOhvnWy4dDlpJf7mhJSBg5
KqI8osGR3hZX85sTpccMfxAoQgaVziQ2TN8/YP+9Dnpjc2zpNS+T6Tfrh5s2eMh95IPcdxA5oKhZ
fHlb3I7LSuovdYiIsenzw6BlhF8kJ9fWH+o4ZbPwUXbRyqjtNVpLLkZ/sLLoDVPXXpBB7EXFqR0A
wrRsmo2EZOqq+bAa+cGmfpOk2VYanbvIWS0KtyWoggKZWiM8KE6aRxtkN5S0VXkTdbgwaxNiJRvw
StJE9a11xhEJZWg2IBcFhznh8MePhXwZol+4FVm9Y9LNTsOgrkjWrpERk+5vez86m6X70SuXT4UU
9qmGC73UHaPHkgFbJDcJBFAqvcBa9X4Gw44G0ww7HylXM8N5cACsRuXZxXrRhz08L39wFw2dUVwD
p+r4PmwHIiL1pFaYH0miIyl3A9bl0n2eoVxnRsuxYZBhHzjdsY59mDoBkERrkU/ew8RdbQz+X0k0
bBt0pD46P6Kbd9pknh1USKkRvTtmfs/yoARDYv3kMeScRq9PVhivHHo6e/CXwNxf41pSooylDZ0t
/4VlII9GNn/7IW121gRoAdOaxF6vPFADL8ygeHV8jQhXSHd5RqAk0mGabAZfif6n67gi0YfwIaJ/
OjlIQ9DVC7ASd8H+SiYw08EEBC63IKkzb2TIfsyONW7jkvS7ZHC+LX1cxxFzTebk/bIWAOhrCmP2
AnJpNJn/NEj77iMYWc6jx14vOnCPgmAzb2xzgCwn4qC3NacIs/FjqQMF6kX7k5i1v4lpcGePMXzL
Js6D+8XIvB61NWiYVTDW/WF2taUaIbDvXwyK+WK2zjko5X4o5lPXTM82J7sT1BdfoHvoaZCQKC7i
Bg1uANFi0KvnIfLVa1E6mLgywtmd5LMLuk/4s1sboInGyxVWEHzaPjt3tnlwYHMxYSSZL5GfTobF
sSP/gRCojjBWX7a/Zku8Gy1Wzrs+MLxNG6TbCINnkhSAm8BFt5HlLy0DHMEMT8nXXlo8Cigh4mrT
KjH5SOzDkywb4Am+PJZUzx1m5KByzzpzVVS2+yxMDinnXeUTphqEw1tIdmvetYemKf4qBxNuypid
Etm4DBXLS6ppkYqXouGpGnC7C3ZqU1VtQybNK5IkU5I6RyAsPFxTMhHrlDTXMncwi2MOduOvTOS3
hC+VgTctmIEDyRla9lr6+GZ7oHwjHlJesJRchKm7dgT1hxi2uYmPAzuIY2Wy0rPiX40CNs2zkzni
1qcZ1XPeb8iJ9qwySSwWHaWqLQEXG5I8Bbe10JyMz+6Y30LMinYmkT2YcJztGS06UY3q6vZl/tva
0b/Ycl8TSiYqhpq3lFZw6gst9uhgWMqV7cXo2wf2ZKByHYa46WFm+SWp3FPk4pSk8K1Lhxgn+6EY
qGPqvapP4DDKNsCIWTXOdIh7CgOLlosRub0hsePgQv6i0V/iMaDeCw+J03ypEiZy870AnlmgHrAK
Fx1ctlXFJb8ap/MGb8eq6MJVLMyFao7VcxGq6Q66wLhyt8R9rGyAykbSLUbMgfw9+YE8s0Mf+ycb
kbXS/WLe00Cb930BiAT5hRyJR9ZJZc3YQPltbCwykzN04jF3S7ixHARxR79EzzDjaMAtdddiE7Y7
+2IZv6sS2dJsbNMur7oJJXqOdAHTE/Rj9XeYAwC41kGrRzqncMFksXxTNb5Mz5b2WkXE7eEf3BYg
rZSjwi+LUw096TBU7l2v85LmuAZeOV6oXvxhYHaEit20flNqCyxGD+BQR+pGJ6pW4WCtobsvTNDT
TmFvS8Y5Jk3snNXDb0AXPkDLmgbeL36dbLuY4l+0K735jbsa+lfHXjnYhkmwM+xhDZwi95HPDRZG
Y5d2Q0id/tNe1IbYTz5I8vZNVbgU77C5VFUVw8/LbsYQfbihtbb4/0v4l1bYLmYatEGnZ2VN4mrw
pso04iTD96H6wSj3V3ba70pTX5VD/RGYGM3oVNpgulQdbA9+euOUlO1opOcedY61MALxaydQ7VQf
1fjUZWoOkVCs5rgMuN2j39FPbm3wqWpMk/KsxmDA3B0cxRtGI/4NPgm91UiHyib27uGfiRp0vVV9
DEb9j39GVIDJzdbXAmiyBQRF5+TIXYhNITgWHmCQU9ReZpusROUsC36R+okcMvuJE71nJJDqbPoM
upaCU6cXxVnqAfdVf0GEUywSibpEkTNCM2SZPZYebg/7NSDp7ElTDFV/BhZaUd75Gs5fQbwWcj1h
2etyNratJo9TNCyzCJM83Rm9SrKdR8HWWBmN/Xg3tsmJOecDDxG8Q/l/V65aNkzg54l2KRK8y0XK
fz1bZ0fvj8SKLGFBnBn3f7opvgB6xcZ4m+FeeB6oVSNbq/u6GO8mt3ZT+ehv9J2cRuY7zs3IwmsH
ZYS5lm6IpRsbm9Qcsyd4SGeJfcLr+7PTg0aIUcHGzIkGlN3qjmIn/6QDugRiQWGsc5BTnHTETRlg
CIqAPQB7hIICpiu/ndQ6Ct95dcZkg9Fsl5vejbkoRXHi3tM2O4HeewEOtHLq4rUFTFjEcicBiKlz
pA/zLRy836KSNz0rn3mWeKmHxIAN2jrV6x/4Xt+uyXPBx4LvsuBFu+SfLRBbrEoE5gBuETr+GxJr
JaWzT9E60Pd6LSaalg9EoIqkuOjI7yFues8jwXC/RSAU2Qyk8YarU6VHoLvunP8TULv77PNkNdxZ
qW5dsI4yjOMBVBOZ2RSblpMhcrVjFdsX5ipUAnJrF8NH2/YfQ9Ideam+qwmNxhWUtlzlFLe2G+wt
bzigP/iLc+58Q8sOpQMTBCTtepapS9BntmhmbPN89s7Hn1p4zr9kFOgcm+InNtmBOzFZ6uHcASa1
zWTFfhh3XH0LfY2GHoxonSS/XccELdA5ogh8QeNEtgCnYkXFkvNNzhy+ek5mJBQ+Yl5XsuTWAZr1
7VEXYS7G/1mtjM5eNkb1D4sazyTw3V4mR98qjsiTUspBVnB0O/Rl4Qj2w5P/Uptyxlb6SpBz2Jii
rl92jsvwCURt+RbpAm8uqw/Gxj3fkifJsPH8YFFKZarpSXxNqClir18bdLw+LzonTTZhEewaPpXB
qeCWzcEzAP3YPmDmEEAWd88goSaWVnPKk/QndjHme735i4lkE3E0mh3zxyH6RjewHTLrRFG+4Ctg
yUKUBEe3Vot3KTvEjtg4qLzzsWfAHa5du10zkN+pyxagMn4qQ2OtG/a/vgwoCByb6CW8kXZ/Zbl2
UWMu9drLaD5LTt5EhqswRx3gsphKcPTo/PXqOugDZrrWIefGRsgqXMVYyddBPd2DuDrkwsHUzaw0
ajdOFlwN5SH1E+ixVneMLQloeHIpG8vToHfw9LRNbPWoauxFYVThEiEqzWc6L0TJNmnoCWeA8gug
MdSdN81uvtSUPks8el1jYRbjyY8Jyh2s9KepEyx5EIg4KKuw+XaL4kHwvPc0t6DnzWE1Gf57xkDQ
CpG8eeh0WTHA1+Jv77V+0dbpj3rLap3zwX2/RGbxNJf4InlO1frA6u1N13kIUnpAQy0yuIDwX0u9
YMb5oPfae0o0mBdnR+pHoJ7gfo3YZfgMNXCoAXcRcLhRORylQERJ9agztstpa0Yj3NsjigBer4bq
A5iu47Xx8A/Ad/uGoM10maGlbM2tN7mMCHpgda05YDin4E5KBxA2q4Laz1ZWV/95CGR4S95x9azU
n2eHE3IpDW0XYOhFXZW7bkp+tQrdFq9JWWdfvcU0zBi5Kmajv2vSPUf+fMgbwewPGWnmn2uefqYQ
LHwt094ILBBqwuEw3cgJMHiSg/Gh0/GnDIIQ8hzIeGPlW97GGNEKzotlPILTFTFAMQmc2iQ7d135
uLGMtCYwaFzLdHjGNPahhomWMDX1Dmhtfa9r+jUqvXXV1JQZ6HakmtYN2XLIg01gDXcDb33aTl9+
m/4EVf+l9m0QNW7uNOx9r38Gq7ZL8XJXQb7B+TUC+BBbtNdKmg4II8Bo4a+qGSpazOs06A5Wmh3k
kK9x+iQwD/Hd+rtGb94Qj20JuMOoaZL8YzXarSzba9o4d3X4BLxWeCIOvRWs8taHVK4Tc5TTJ2b2
+EdH+vAKE2oci0ROTPVMuhwuXqRf7EFg+y9Ba+Smmyy1edrX7ddsAdYb7wOhuFxc6mvXfBl8Tqf0
K40AO8QD+0itDjBdItfgBDRcVWsM4Ip1aKiQiidxMzwVZTLEyC2sEc0i3hh8YIdaM2/qCphtuxvk
+KzuglqJ7wTWFsp95yUL7p4X7VKOk7T6k737IOFyBRqOJXgQrmbKBTdMd7IprnaQv9V66S1bP7hP
c79vW3GZSICkpRqYpk6nMWl2Y28adCHB0gqpXclBmp7IgD43sno3jB9fzqd4yD9mZholWKmMjbjp
gzw33sWMDcKN9mVFZxR6H7iKQUmXlGCuZaP+MEhl7WBjqg00tUqIXdjNxy0GEnbD5Qn4/0uf9dup
Q7fHOiCsp9sg/GMo+hsqgZngAjkPu64PnCV4saemo3zyCrRGRnVOp+wUR0Bgm2+Tl0Xd3MPIRU7X
66eKiI3QT1Z5bRzcLnyeGmczuiENk1z1obMZ9OFKJ7HjYmIS6a6WOb7VTbbpBWngZr4VmO8dZ/jw
nXmFK/Vq6uOfNek3GxO1mKlfbCv6IwquRA5BEqMdnMeBbVsTkrMZLKPUO/DXDIRmo3aYuNmRRvgJ
s3NEM7K1Nz32n4iTMCjHL92oS/Ts1UfNWrHVhzepa/+ykcOtz+Nji3xHYF54mphnIac/lyanDVOx
Fz0tjmkrLw5YBIwhcOJAVviWsde5aKVAMNYn59yrT+FcrZvcv0+x9UBsh4xi+p2q/BZFEBLDetek
AVWd/Q+PPZwFm9bJLo0VsY6Ut451Ctpqj670FjnTS2rhPaNeDDqoVpZ4nWzYcjT7aJFsmY7ECyTx
SgmuGrRHRDcx/OVLsBDkZJq2L83+6BQB0wAZ3acuU1kdsrjIzDX3eUdOgkSh1lBYOlXzkGipi5DU
cc/7P/rjVIeED6IC6ezs1U81CGXztPS0uFhU/njwJnLg5gL9rvoBnKyHyi0UaaA+MtKd+K/qrZgQ
BvsOwrl9og/buklIbsjDVap1UD+RDcjx4octpJgWeRwYztqEy4htecBqPybLqrGURz14cczxK4u6
xzx1Z69JXrtOXgvLvwKLDp6EPR3LoTmPys0Rwx2P880Q1zASmReXGbTGIf7Ea2syXwk5XZI3Pxnv
ovX/CdEtY6nGxxmuajOymYryrS6rDPn9SNqAaEtWeilvmDz1P8txWsc5Clkg1rJIDnY+M4XEzybm
SxoS3aUi333v04YjZdliTbW2qWYQ46auqaiEcktMx2ZkZbvQi/nMzUXcCOItxEEjt1tKu1SqgbFr
oy+MttpYHgxt3hs5EwStk+s+Sq1VPgUV4bTdhuZj7Y3OiptneKp06ygHMzpyur17Rom1faRX04ZL
BNRYi5oD5uelUev7Bm1ZqqmGPMwoR4robMw8UerCYYlfqKcLt4ACir1K3zoWMX5Ofvhgo67u5XPj
Bg+/lFdL2vso8V7oxaKrXaQzYEKxdkL32cBRiEv90HfRz9S0P/PguAgt/OfSwGJnWt/2SG6Fq/2y
Gz2kAGa5PMlpjsNDMTjgSYGwqCO1ReFwrkNosYmBN9whlQ2jef3RzvPemrJuObeSsDNfniHDrE3d
2IFvEJu5dLcGL6ZuRjXeA0/KAe4IjvnOOvroZuYqSdZ1M73lY/oy2BmZm9O8t0NtEYIOfxRM/RZz
y7Qf4KcBi9neRJYMWHwAO4Iq/DtSIfOuo65CBBhb8+dUev/SHJJybOu/DcgLR3iXQLMvLSdbkEFd
DNMPlN33qkCTIhCcgSLAitCT28suDG1L+CpneQrMZJ/mFlGbg7gWNSHKtda+pkm3b9AmqQe1c5xD
kjl/rYBBHzkxKMu0w0zg7OWE0B/DO+5gCOQFN5ndq66dOK4goeBSoquoU2JGG86U32hbF1lP2TiH
yQ02pkSY0ujdwqisbQnExxg4dQAYbNN2ptzGmr3A87bvGD+VUf7qleQZ2gbrIURnrdse295T2V3d
Q6TVa25V0Hqn59Tqb2mQHyG4tKgsswATnqHvJmDPWHdxU2to/fL8PffcdSflI0wRsLjdc9ROxVYJ
PkYzP0puy6fOdf8N0fwTtsW18o2tY7SPgYPADeFcSn2FcfTV74aDG2gPWXjkow1H6TiEzVhffpqh
lcB03AAQiLyNdFtiFNwXHZenIo8dCYsmo4jNTIsCPhKvo+69aoYHLLn4jeJy2+PjtPtxxeGykDw6
E4RHJsHu38htU7fx3sjIIgT6sixEP6GxdaEw2jDIkXU5i6pO0COheSpiVrsmKCVUMZFSoJf0JQPH
9Rjrf50bLUvNIQnahOdRaaBXEg1qQi2+ra5zoLIaV/a7cE5ye2EPhk0lYT9Kj3YjEES3Yecr7MSA
qmu9lG6wyjImL1hk0ACZ0HjKW1LZLIA4oWJy49wJ1H1syOuk+/YiMK0NvsLdNClzbqjTSALLIQP0
WMbeG7sH8lVSHEdW+1q37raOGMyGcYUa1b/KZjDRlTrrSTawgwfBisJ97qeAmbrsAUR2ELnLI/7R
eWUximm6ETmOsR4NHe3k+Db1+WM2g+CpRw0uTeJH1M1g1NpOM9MbReO/Nsj3o0g/PQMAsx5gZTMu
eZEc+5LJmD9dZMjmaq5vheat/GY4jqbzAd5514j6Zrl0L50D2CD7GkKtY+pvPaNm4GZw+2+zcv8i
PzgjLiVzPksPvpEvLdzSG2bLNxGU547AUV4h5bVRMvrcZGiDp4LnBIZDnpySEZMo1RN1+bT2BjTM
QkbolUUPjsz31zHWYQYKPwWeCN+y7nLovSV08TU3x72px42XoXkgpi7KjE+oGgfgvhIkarnzguKW
+cObge7P7dOdlSGHw5gFoGbaG0G9Fk4NWb2O74kY+VgJijmTRY0wKePFfjDxHyklR9U+tAxx7ESP
0rtsMdOAHtuT8gwS4RgH+c0pqn3a5bskKffq86hLX6HnQdb5i0vsbGTRc9i0L0SyM3AjF5G/DjXc
Nh78X7Q1BnKA6oQ/4M+j1Eq08kIA8Lf6AUxt9oYo9mMnf/EAEmfAsAuoFtW0lZe3LDA3U1FelFyV
FfsLOthHTaYFS2GyZvnYdVvT1hOax26+ED5El1Jdf5NhjoScMOktl5vfo65nLTzya0a2Zp2bB9CG
eBWN09ZGilln+bEnYgLoxDVLiz3Gs0NiuI+ZNsks3J0fiKuTZ+/RyOjNsHxjiZIAlMHY2RBvGyWZ
2mszyzFG8DwD4RxuCOzYFlhh0P+ODOESD0cBTL6SGVohP2f4QAxXv3keVh22Z3JwKXvGbBOn81E4
1kH9b16b/ya3I3ZVrLJcLjCH/aJYuwSIQvugOWep9RflhLhYupe81GUvNxxrd+h107KNjDcBcfDD
8IVD6JvTL6Osf5+DRDk6LmSb4Ib1QkkCNaJGoG1+qO0LZAsZX282yNNAOYUt3v7NifFRw48kEVsv
I4IZz62lFZtRUC2HzSaL+QMm/ZT19MsSlpaeHcwEQrfZn+yyuJpWjnW+2vCD10E7YwmPN35fXzXd
2OoKtoa/cdl6OFkB9wNBHVGnJ9mhL1nDO5H5TlHzR+ADdAhIr7V7Ae9ASsGIxQBtKtOK6duSFPGc
Rl9myZyMXBYLKUB20Qz/A8Xjny146UZscAptXJjcqchcj+Pgb4o4/pw1bWswVgzTaO9n+WlMq0OE
DZOd0Vr91hTZuuE4q04icvfLXRpNZ3/0TukwfrdwDWDDpiv1AwovuwpjYNuR/5jc/ladQBItCBku
zRtbWWUMZXurF/iCypex41kLywY1A9Kkp570mCes6E9OE6zHLrlN0j/kvA8Su1NkX4ZpfveXDY78
KI3uqnXmrmWSihUaVJyJIBJGB0uP3P8xshKP5rTX8ppbLwb5ZrvpPRvmYK2+vAI7SkcOWp9lvPJj
89lisFDEsKvrcQ8EJdkMbvlPpEBVgMN2Rn5rp1nfumP6PfKYMThe8Pyv58xed0mXnDRXOgSUiS9K
WELJWoAGjcfyyawACKafYwSKx0vbHdqRnY55mbdNld4nVBx8g8USF/8y9RxAVLwKEOXdg8T5miP6
fcMzfqtm3kZo9NixMBychV3ggQXCVbJY8HEAApcANYFIcSghirXMAJ5KRHp6FGzNHCJCF2n7iDU7
gvrhWFnVgw7Q2ORVSv6y+vzq5wh86QuWhlcGgfyOSD6C2DuOLMSJcg6a1VBD3ZGCTPNmPruYkQk9
/wfNK9xoMTshZsTp2oamusgL0mVMvfrJRwuOc9OcmoQsvsxZtDNj3AzQCnM95GtN4oXIffqa+AhY
ZKGGWXhW2+IiwN9FLY/qF2oH5klEmqKY5L4qiRvLqZ14oTbxGoEdrKqMOXTS9Oyz9T5tyDaMgPA3
BeVM3abkZ0/md+iR9wARqHvuQptE9sqlt6dAlG9JViv8e8qOskH9vfR1cySMiFcrsjopihu63nxl
BNY7Vl4aSW+2PqSjMzMxdVB0+tRcJVOsjW9lA37wNFgR6cTrLExHiBh18kxaSXMo55K3mBMEazuC
Pea1HVL0PiKNjE5l0+vYGTtdjw60+8OxnLUQ+VTF7MfB/lkNTJ3hqqTbfiitQwxCkOKoMtdhbLO2
KqnPmEhntn0vBq8oCLUd6kdreu0iNGBPZ0b0WbWauWoqJi9BnZ19zAh3t4gZZJeOm+HkR2Y1OOPV
G7Vuow8NuHjDy9d0c0AjpgjhxQCQcWa3RKzTJElJ152Vm/XAILi4yB/8dMkNQcQ3S89LE5k8dBR0
SH+RyZFUASyg9LOTW7vholSh0oz+rGUSwWWe56zbJkQjLfM4AOuuYzUIYovNKuOCmyxLchINgyYg
HdK7m8ce7MGx2oNtS6ASFMN2tlsMrUZoPzctW+usSOo7SXsWpBVUEvqMY7YNWehb89Bf26z0F4wV
xGLSgTzw2mHZbZpinY5t+B9p57EcOZKt6Vdp63XDBnAIB8bmzoIMHUFGUJO5gSWZmdBa4+nnc2aN
TZFJI63uLLrYSREOuDx+zi9O0uzqVWxM2U1r9N61rWW/kH756Qu6Ics9+jdoStyoARoEaBOtukJk
8BFbxCNE5FMdxMAKVVwoBG02UEro234jssjai7ILNrOXOPumF/FhyHQPlpMTnwddbiwyTCVX7ThE
h8iFVFhMeXjfQufd1LmELuB0IK1L+GbWRJA79nH3Qs53OsSWLbaEsESR5oCsnGFRHbLGeIlsAhq2
bjRsJOjGs3Sa6ous6R9tn7wHGMB8S1mKe3qZwzTM8RHROVsWpl4BEIYku8UsJ15XQ9Ai9tvAvy3x
J2nNSkerI0hhzDX63u58cePZc3LPrQ3qBlU+BCr0nopIDqzfaKCvFAUgag8KMbqQNbLCXWgDrJ+R
GWipNI+apu2LoCEOzMf42MIxPQsKPMd1xKrvY78y79JCr2JQkl6MQh/bKftGvkMdiytJBzn2qhpw
4zk3ATg+NnrYnHMLOmvsGcw9YGruFRVmZ2PeNJt+nHYwCY9hUYDxx/EpsRBkbKuVBSAyzWLwCoKT
NLFQSiYf8yCM8ZRmFdzsmNSxMa8nTGG1ktJMr9uXAeplqGPKFyeTay0A7IUza0LA01s15og5gTQ2
yBb2xEMUbzgmrtrKe5zb9KnqUXWYC/IIrQR9A9IC0cA6f/Ha8lfkzEAdMUBO3BEKBPgt0lfUODh2
NRdHqkp/MlOfV7Ex951JADRlf4Gl0doiZ8xt7TrupicJCdVhN/WC+to1iqWw011fQfu36chO+qsW
DJQbQgbFatItu19tFF7FdXLQh+QOga7H1pePCPzBXJH+GrleaEvWldFgSTxYGQ6J0xKJroMopyu0
o+4sm2xWmqxqr9qNunM7je3GyYKHEMS/FNWiMLr7akT2eyATKHP9OqTYRTeH2rIwVNEHWc7eFld5
I7m5jxyJOZnEM8in+ORVcPCiuHqKJmIdHWSj12nLzK4AWKBw8hNtPcD8KcxewzUwVUpgjgVdCFAD
HWfRgDqyKVz4lXbdVs6NVxb3burtqxy+pK7336YKLs0QfOsNSpMW9fYRVjdmnViJ5vZ+DnzKiikQ
wxrdoLNxsInB2+pcFDWi3Apv7z1EVX/tBtpdExt3U9HjiBhfmG19cloE1bqSVCf6WJAP8RidDGgS
0EPxl/Ao5IAHqQfU/rCAwaZTX7rzdzOZt049c7KJmzQUK4RMwO9w3GQhWa4ku8BdC8tPYIa2Z97x
oi8EbHezKsaFGtw4tzw59Bh1JOM2p3C0RJUpRVvX380aNIRaJXDgJePGlGIXzANxZY3EkmQ3CUPn
LiXT60g8MvSGi7D5zO1HbIrWuPU7u2HfiW/zBIXvETLywhrHxZTn8YJ8C9IapXksqdxGxUSej+QS
VTl4ur24zqHAoNzl19ifoJo7kqXRUDzCauxXPWUr1+d6bWQC8ByNp0WknzUVksDqCi4Sl1wC+a2G
sKIax4NSUVCKHuvOAZOcAVktQ1iU4V2RsO8oN0bOq/NKYn8uclguxV0YFSdkPZMzIY0nx+IsQtkC
5nwdmAuldl6WlPuSkdmWV+WpdbO7PkRYOXWg4SQF2pW+tKFLON8NPceAoYIwoEMLU3IrErgBkNFl
ZIB9JsNBcuNylBqXS0igvtgO0jtnAj6qxHg4WZf2YBENjeFeALdoI3C46Tj3kL3Q9NHMsFwntgbI
PWAHy3WMyRDXH11exbRgxmbi+9x87+Jp2OuD1Twk3ChNe1grtTOVeiWquhz0ERxqNl+nQRKdT/D0
liFbYeRANG5RPI2EA/NUQ82sFemCu55BWixyltnYdKjjCi5vyfDkuA2MsgR83+C03+YGJdnEglnc
K2uwhFxZ3XQ3FTs5iEuufBaf5l+7XUCs4NcQ9NijBAAq4OnfDM2zwJBRmINBdynCiaKSa2fLDJzJ
HI9oKII9AImNqB8LNNjK3oVXpqa7NfhP5CaI7NsTyMNdRuJiGyRoH6setozp3KRykev1Hu2lY5W3
mBwnq6adlqNhHmTaPYFGY/MYYLz4tYMM0o8QKZcmwizKHJ6TsKPamO0ZmodGC5BPJywSwM1bF9nE
JlN1gu7Jj6ZfGMeFnKbukd3yZE/6BrPjX1WCwE0LBxfPmR858OK805Bo7saZuhU4sZjrS6V5D4EW
PE9huQh1cZPUE74o2pG6xY0c2l0spo7sfzQsSgsBEXKOCyszzz1SsEWV3lrhcE2+Euxfce8rskaR
Xk5NsLdd5xlZv4UAbAb8r3p0Un0fo//iZhMZJLSeZvcGjYGLhpqBTLw1IsHXXYMhODmJhTobevhr
Iq1Ja8is3lQtgaJfG0+dDd+b+H1LXAY4B7bZUirgUTjrl0FZZzgj89t1vCnDslmoMSI0vwdhfa2Z
08Iw5nuNYv/YoUM2mvYxUjhq22gOgZ/fBnN17cnwsevNW3vs9rnMDhlpNndO2Nqh1bBf5JidQg/d
EBufQtvdi1Y7n5MZygPHYQUXiVW99Fufl1WHd+ud1Ppj0wOQwSE5hY+UdK7rwFbqxd4VqKQHy8Rz
mcQuGmX6qu1BS7X9CfLWz6rbJI72XHHsBHZOYZWlkaOJ8x1pf36G75KLqnIL2oln/P2l9RBlKu7h
SF4X83Q9lVRNZ7/uznMnBhLA5W9vgzRQ641PKDIsqLkt5yCPTfelQjQv1TGupQA1ATGqWUqdQSmR
0xs1mPBGfTOKy32vXY0p1uq8GQ68Y/2MCYaE2Y4ZZ2RftsgbJj+VYwlNuKi18gWJDPUvc2gPaqaN
wLRb0G48NSTSVQI9qq+fg6xbKBkbKw/2Vu6dZRPo6mvD+x5pydKbrnjz3OfEc7//9eH0g01Wh4sJ
6UWQy89/dQbVebADhIzJNZ+BI4GW38PMU9rZKESv1NoM2wehaocJKYKrmuiGT03I//NlRPUwzn/w
IwsBsaaMl6kx3PB+MzID0CxqcnX8msu+zhcSykyQFTF+OYHx7jb8FsNigp1gNccMGN9Tn5yTaM5y
xA2feWxiUVK5PLefehc8ZlFOT6TqUXi8nL2TmeBJJDatW4Ba3KjOHREi9/UD/9Ib76f0gXCVGsIQ
J2mh9sKLMA6aeeSkorx4NUw/qqL4v/OCbziIAPGsuRks/Ppb4LZcsJHUcCG7PdKQQxz211PykQxK
4x2xOE2Me1liD+sSoiMx8XtAoQ1kzg9+W/3799DT8aGc1uoL85zmRihJzJhsqs6m/Jr+nAfkS+Nb
NS60X0MiNO47O35U/cIvjuzGJmUL3pSax9Lu7xglSV6QnjJ5OXXkKwJTrnplLKChcpT001H9OQMc
VGrO/e4ptRYYgd//YJ5q5SX/v3OqvRp1A0JI7d60tljzXY0Evdl9d7pewaY3SXu05zvVrO3EO1oa
/KsBKRF+k4/nVXkMNd3UIlTfa+9om7boWP7L23fOA78yAXVg5DVQnvzWQC6pk+MNv0H1K6EOWRdk
1pOVM443vFAYeGsjHtSrR+jQF6jf8918drbq5fgAdfpH5HT5awrF6sXQ8FqrZtk2VCN1I7jqrpJU
rPr2qkTx1cMeASqQWreq2/hhb0YLB0NYBpWJL2MLyWYGPof+CAAsfanYlZlBWTU8MPq0wVxrgblb
2gVPU3Y/GtRAXGRLLszoIDwlW4kb8YDfDyPNiEZ8DJZp5w07h20fZHKZj9SJeYC5OCJ2vEhmH5F7
e/36IEF/CqCKFNG3Jo52BjtoNNwEFcLhhIdQP/2XaViZ8l5iQUfnMgnoXHLbtI2kPhwp/HrkvSBf
mTRqUkRzveyV1KG8i9hn1AjSnbwFf8l85v1Jgu7U+QUujsmiTlD+zHOTjcmEkDbBAtuOal7tL/wh
L8B/6a2BZWIOHPntKreTber96McLrbvjM9Uw8ClG9ntsOkpqCHHQ+/W3wvneTt6mB6cr70NKK2ra
qPEMuS/HxnUAOBsCEwbeEYqMfF+9klb3W1Ug/esJNP/czBPQ2HgCYgNlT+eFj9ZIfgM6fAzQSTTu
HRAp6hP5OSCnhTdFe/XrakdCTWkkdOa4Y46iWatmL7iXJAcLf81Tt4O57XRW/ky2F/JcN5hHCR7I
rGbsuxDcWuUWBfaCyNGFOZdccq8a4uJ1w+7uSWGccVhzl0Xigylogit23Fs8s8+wGI94VkjngOpB
QShxGQoZrACGpEuxrC+YOfU+EpT/jWyBed6iiTdwD1GdjcmXP7f6ZVxYmECTjWf5M0Dqi8g3iZ+t
nbE+Y87wqGptdNnraHlUhpqxeV30vxeNOnUYeXY3fiuYBtzp3JXa9tTGkeGo7hKOsFaTiMIq8igM
p1rLqDdVJWrS5HnSDnMvNBbDSoXc4zoZDqonGRw17V3zyApRgZDPxZ3/ywTlM+xmx8wNU+/c0vd6
TD14upm4hvMQrAU1pdg0MAZQq4Zlwr851VICsx5HzNIERWYeeVmP/3J7g7upXl2bKUJXl5GFSiaz
2mpOowJoVZc8D98YJvMhRUZS5y6EkvbaVV6LTXJu599t+2dSQrhAEIC9j99V5/cIkoPjGYvTxeRY
6rWFdSXlXTM81yh00qBeAdnXX3g6Joqc4RnmK86mhtIV38sZTsnFlS2uT6mcABxl6fWADVU79u+9
KELpEBR0015GxrUruxd+hpXzmW8CPI8ajJlX+jATPKHfDIwkMDZcSTcthBqTb1l6i4TvjXpNnmMm
h0UPw4DhrzIOIq14LirALwlgCRJjGFaDjL8YjS2oRzLqNXwTgtisXqYi2HnaOmuNjdfd/v6MyKhQ
WtdP6P4dPKV4Sryl5rjHjFEnhGjv1WI0ijBZqle0NCzJuhv10WUXf/cq57aiSTa0cFjWFrW5IReX
zDX1OBp6QWwHvCynh+GDc8TRqUm512MvWvXkY8jsmGgaDlV7HynSdozQoCYwiXC29FSct6rfGJ7R
ZSMJf9qioFRkYeji3iGAsMgHfKHZ4gY/uYzRR5z75rLsJflgPHzDetq/DicrBm9Mdh9egAnWDYQi
sICotkzDkiG0zGcmJgENWK+VKVI0bB66FBVX7zjFF+AGlyqMtBsYilm+6bwWm6GViyNR2uA0QKSV
dFfoxu/5HLUn8NkjlbuuIRBi8vFP2mBxGbJB7Jb6GMOaVhAomp/8bGKKQL3m0SyiHB6q0Telt/O1
p8Z9ILJg9/EKAevmDheU1325JQHBFqcCODWBE/8b5ltnHE28rHJEyZJntaMZP3hKr6JGtg1Sligc
OeJ1Z0ZNmWOC5QbcW83R1lEHNUyks6B89mz2BvFd3RObNKQmfsOOzY+hGUAyAd3oPKs8xF/dilfI
pq+Vti8KP4Q43lFteTZEFbJF3+ZCHQv8RZ2265Q4BL03NG9I9L0STmaog/GO9xIiGnaS9EWEc9OA
fo40r6KRAqDNnjGQQsE9qGe9MQa0oJpGZcs72g7+g6wCpkXPgqGf1PKppwiWXXelDqncBB0PcMym
e+j/Eo0+Jp461tSWR1erYe15gFJHnXcdaHg+YAOD7JXXoxFWx4jojBdqukw5lFFwJmcFoLWxmU/0
7pABmOw2cFVV2Kej0GnRt6GeLSNRrxIHzfyybr/1+oqHnPmxJ+8ggC+hs4DvNFFKp+QNUEVtF7gs
3M5Wty2M4jh34F7VBWQIdtiDqcvU72gOwCR2Cc15GKANJu9tbgQ0zBsRYTKcJpyqoH0YR4AVICTo
KpNIwnWoW6TRWk1rMMjYpBxUH9SgOwgy6QPDdc+mllQH79ESOqluNieI1C0hGfcoJhSfr8QB1IkY
QSCpXzdAJFkN1O7drrpgFqv4I7oaOKMqxN2IKbhhVJR6RtfAXSAhmdzeoGirtixmE93GQ1gjzgM9
kNcyafYt5uzMFvXSKgBA1Be1PRJQoGr5mxFlCvVtAlh/bM6Yk/yu1PI9htUwlvdMNaa8uuKYwISZ
InUolhKKEQi+CKkFzmQdLTL+nL9jOJhBrK6GWqeLxMNrZo29To2EIZ6CyFqyqFWCQNFm0JChdIWc
uLmllwlVQnmt1oaKyeyrAO0IY2wgXuOq9rorqxa0q7od73SIoZJbEa/LN9UijIh91NMRJr2OGROV
fubnZnCvBEnZJnEBwClDLg2IGM24LSlI6aUS5OAIS741WFXN3b0QT2arbmQqflS9zkRRcTQ3GPv3
3YWPVaEC0e3rKLWgBOdNDpaGJ2F3ZkHtaBbX8Y09tisjgoJDyFeNr4MjuKgApCI0SJ2tbxRQW6s9
GtnP7dQuJrPZjwNiY+oQjQTSL2bovjRzCf3bVWw8snhVPOGQiT4UmYG4qnZtnyD0lLaU72sPHZF4
2LResdcr636I49uyNX+58/AQtLBS1aiUeFSoJDo3vkOCcNHryRm6CEmzGD3yveCL8aaX3a+gMQ9U
mRsGj5PMNXRKrJDQ0TUlAhN7a8qXrR8SXg23ZKMh/Ulo4IlZ7rkzpmeCHaitp3UJzRUcf6VMT3Cj
DSEsJcofdqHpya3Ri01aWjdklY95T+Xf758o42zrTmvPX29QEE+LsL4byoJr47jCGOuE4DJpc7R0
0ct+QMSVsKXemmm9zzSeAgTQVi0PNTt0qW+62N871khemTSxOjKL4XYioO+sGxUYct8GhCVPnUm1
SEsy6AkmVuZtdqdSMVkPjIv7TQ2kmGLsxtE1ahi4BxgxFw7Amte9PitK7xJN9mNul/25N1SP6Mxe
lfj9eerGXHPlzgK6x5AnNQCAu8luNmLhFOGuYZYMXnPQKLlBpYeVg6mrM/ln0owPHNtnehp/ay3U
YfNh2+QIr4MNYSsUWFnEGXsQU7pvBkmFOjpXAQ16c9ejdNBicU6GKtLAKcv84KlW1rLIGSs6S8RF
oAeAjqzkNKU/cDXCraZ8RIMU1qcs7wfNeakLmBuUVK7mxr31Rmet5pp6fCOHv/96JE/BS0T8Oekg
2zl/fiEiAfvOWficzHmNFA4YHQ/Ivt0FD+Cv71T8WlTgAiHxxVXdoNnr7DtsG8D/HiwNVqPtxgjn
oDwz5nfRbNwW3nRqVenC8+BPKKBZDy0o6LsT5lvUHBoLTL2PgEfpQrBtKN+FU8+xP0ISTJc6OjZ4
B2Fp1ZuHmZz0WZXiKqH34QW2duOJmka3rhz7Rl1JZ2WpbCYUjbO5Up6yK6QZkFBJuFZnR9sMTp0i
0bFv2uyjbequS1QtuE0Ft5iUcEcxWaRONa/tMSzPS5IZQ2g/SC96keR1l4Qz565br3OSZEbSPvta
kJGcFGcdbKII53HTNNhL52AxTqw4kq6gwthjGmIHLfbvoLR8yxpUkJLJWL3e29B1zPtxJUW/UqfX
0A77jMDas5Du1cv+VOCYt/FnHZnGPNy4ct7MZvbN8kNGXwyA1IYWqhdFmHWede6iMqlxyoaEQlr7
aBebTz3wY4BRm3FGoCBurd1UY/MSjN8Dw4Nd7GlIZEcVvrFmeYUo/w+7b58K1nDfJ3uAthtiKTJA
7EhVd0ShBQwLdtROkF6K+DsiO7uWc6Rx7JM6FV29IYcQ3KpCuaGRdS37XY6G39moewfPJ7yEl9kE
KDKAeo6Ucyf6XGeBDDiEs2VDKqpk7/PbZq/2Ask+XSNUorIHFcjHWGh3bpf8MiBSOYhxYC13DFFh
GzJqOm65DaVc4tSwCl39V0S6MjM8dI7SnR+gWaHLb4k5Xada882PJ9L6+jOgFLJyGPyUIxah/r4F
MQQ84JeaIUnS3Jp6e0xz68rMIVCW44E6/lFvkPYXZF4AViZatncgB7oi2oRJwGXEXetS3AtOlVSJ
vNqo6kKJRlDhxFk069V6oGpmYukdAn09p9h7adX5z9GGMWDArKqQlcK5bqm93kW73di425L4WU1X
Ha4Khpn7wZMbyfwci/z1vAQGexzm+KprqLk5COETfOQ1HO6KmSXBfc3EF20eI4bcbtQHxmXw0vRY
coXBRayAtF6pwGdor2iqD9GKL4fJP58Gneqb8aB3RDQptBiT6d+wwtysP2TRvOIquFVzW8TiEKX2
dezK25zvU9K6UBmoip3MKUO2jfAlj6rH0S3XoR2tKFCtVbDIlUo7nyyyfCRfPGNGsrnmnNeuR8gU
0qbcW6IS7WUosY9ACZq1msQyxWLRMU/BUByAmuxTwPdnZMbBHZnyChAjSG6un5ELyTSo9KMalib2
Fpqtr+zAXPegAga082a9eBCIcFkmsrst6ffaX+ECANkIlGlaLU1/fK1Whtm8Dutmq8ZMTe6Rkz11
hrt+CM4la7GwQIL3+V6y48UgeVUU7jI6eAguOxZ/02mK+HWW1cN2xDErzMXutWOsZK0CDKNyX9A1
WWhx+E3tLQLsdJYYS2heC8OZt0loHzz8IGNmhZuYO7LzTyFbNzAUh0SOvWrb9BQlIaKP3YWQ9j53
4IDZ4cUAcWzSMjSREQNmFhCNu85wi70Teed8JYB3dfBDfRR7WAJbaVJ8t8uF5AhUP1ORbzeblyYX
Mt1t2I8VEaze4aHGGk38n+pF9SHYo/JwMcj2xgmiQ9Hgb8kdlzNULspoulWZTA/T0T4o1k5oHaYG
E171KnZJOseOSXbkO6ecn3Pfu4yCcJtOwQkHy7PeE9sy5PSb23sz8fDE9TdqxdcTdw4d6WHAIRRM
qQE7uz4kXBkTBEBUehmFgeCMAGKPUdLOhLSR6BYSR/wjDrKVZ44cnGKhnkGPKuqkGEEZCcpS/bpG
DAJEyFONYHycV2sDSPDYmd8xR7jLGjwH5+Bn2mvHYALy1ljhA44DGxQkblpUOYXjZlyZ+mPaB48J
YJe+Tm7Rn9+xX2xi14Jmg9EYXgPjnN/Cw74wpL0tKAyp3bP00+fMjB7tzD6U5bSLIacMHJAqV+Uo
Ga+IW2k111QI0akomSGFqkJ2e4rtYFC9BYDcUzdj/FWLdWrmJe5VcmmVyImoOaqOJxF0J2MElcFm
7sVUeNmyIqCaYVZeOEoWu8QkqeGHkklemNHLgKEFwpsLZPFRn672aGpB9KBSj8eWrKCKo7eIoAxQ
pfqnqoWEhO5jNK7nTMEvxsPQDepCHwKDd1PUNJthl3IgN752VNso2gPkQGv7vq39kxqFjmxb3Xvr
AFuU14E0WYkWjDXAPNfSpgpSSLHrB2+XIe5Qt2jFofIXsUvnWN6rnb+UPngaElGpGR6aVH+JGawi
lGthUDtG7SFzzbsiDB9jEoeBJXuCpnAH2W9j2sOLk8tr3eix3x73qVvvTbZai/Mn4r2CzNw3CAEJ
C5gOe/toi2sI6fYyTP1tgsEApTL/UuVCw1bA2893IdtXYDVHdTrYOa7ylsHPvyOweefIcP2fZhoy
2XFi3kSlx+48b6Fao64xnf8njFORQJiZb6qppK76I6T+/+9//Y///b9exv8Z/CxOBYukyP+Vd9Ae
orxt/uvfzr//RVSovrv98V//lq4lbcE9w/QM3TR1U3r8/OX7dZQH/LLxH0Q24miEuXJiIPHKSUvN
vqydbuIhBFuObRTnnzfovm/QEVK3cN02BSwlXX/XIK7WZh+lPsxpu1kl5bxOogC4NApIM0TuuDvG
ov72eZN/vONrk1jlesLRhenab9+xsqoMuEqoH3Gm4J5aPjkI4BlThHxD9OP/ryn1KH/rTsuDsRHX
uX4s5qQ5RHNQ7tMoR4JoRlklnCPr9Hl7hnjfndIRuoPiqTRswzD/6M54xG/CN8OTgyAPvmKXwMgX
VqNkANXNPe8ebfd7ZqDtVAOcisbt5+3LD5r3pO6hN2AxqI7x9n2zzp7HOfLdY6nY3k6ACkhkpKDu
K7Q2s2D0176VNpvPG7X+bNS2pQ2MxcIlyDLUz//WyTSXa2Ucx6fW0VwShxC0/aq4+bwRNSneLgyH
Rlx0CEzXAZtmvm2E6z2nRS/Ck1bqO9FRPE0atFjM+3/cDNoPwvRQL0DEQrxbDqZo0R0IEYxsWhkc
ShFNyGlhVFbZRrf6vKkPxsqSFrEPICCJRf27ZQDlDdkXdK1OASqzIKemsblICnsN6DGIvhqjD7qP
rUXNCke5Ulnv3mswxiBtUvaV1LZRlTZD1FO88CIX0/Lzt/qoIU814gldF8Dc3o7TIENpJlPtULyu
l+PYHzUcOyH02i+ft2OoAX83ISzmucFwebqn6++mOsLy0gfeGp+wVlpViEoEsBjrER4F+BMjfYBs
T84+0Pdjf8uxyjXZX3/+CK+T4c9HkDbTxGEgnXedarSitiOXR5gaAzC8gHRGAQ/LxwQYWR1heB4L
rKndEZATLFtlfWjlC7eom/vB8ivcM5p5WcV5f0KTsNzVoOqgQAfWRQIgHfRgFm2gKwWLNi/dcyuE
lCkR7oOOagyXOeW8S7dRgXzb5Gst0h3CJVkdP3/HD4bTNh3btVxdV6/57hW7oXKr3JnCU9wVYGBD
KJqpfdCzYPri4PtgNfy9Iam/nTdaGpaoOYbRqY/FZZqmF+GMqpwXXIQuyls477VfNPjRrvW3N5Pv
5k/UVobeR1p4qttqHxb9lVWg5/957xmqe97NENvSTcdileu2rqvu/dvW6NhJTv5YD09MzlPdbRrC
MfWlIBH5XcddzXQuzGwjx2g5dABvm5XQvqGluuEL4uPl+I2q9efP9OEjGcDkbMdxDRbQ20eyIthH
Jr66cAHDU2FOMMahMZ2NEzpBHjcQu133Mf4dqDl/sV7+OPelY3nkMA3X49Bn43vbshjIKkUz2MkR
M8lFQX+fQ6AIF7oGhKvX6vPPX/SDAaY5y7Itz+Bken8Ut96MkoKuUReLkfDRyxRDrzob/jv7nVLH
0QnbhOW+604/bSjDJCI6iWK6ntH3ypLpJjKs7ecv88E65GX+XzMq7vjbRMKdYOqysYxPDhKKkLO7
sLzxjD6G/ZGXX8RnH3ScLXSJCqQwDAgn79a8ZmP7VtlVeJr6GRcRL7mwNDtdfP5CH01DTlgiBp3j
yH4fBHo1PiNyDAh0syK+StC1PidOi0gSesOSKYqNqkCmx6/GYdk02DR93rzz0UtahiRScwy1vb3r
0LmN8Ixgez7ZlSwAA8TROfz7kIS32+OjgohhP2FR1lUiuLA8BAWrGQ1GK6vktm/6mfINKB63yNCU
EtAaR+gHSlFVyJUQdYb5T4pWHElpXBRcqKnIU3RAx4foQtNIrHFtxKaqNMpy1ZceF2Z4/meiAgKK
3wqa85FWLp1OHy+dHmliJzCmG5FHOlc8QH1e7077mpALqxzdjaHgKFMU1hwkIbuoYF23AzjzFMUY
W0eFQqAgsa5rOHQuGTUXNVAH4YQLMUQw7myq8xjMiYvO6cy7WkyXrdFdJYMPB7Mm4Q9D/zAPZHZq
SgEw5lHNkf2AZm4AwfHzMTHUWvljtxScM6bteo77fmuKk6IIsO5ltwSAHGBY3TX+T5e0jjBaMnHt
GsB4S4EYok4Ic9/KLz9/gA8WmW2zU7jCkUSA4t1azkAd6bIJnSMplu/h2DtLPaT/estM/3nsZ9u2
YXq67dlMvnfnQiEH0wMrox19C60jWbL7j5sZpznKlF/u+B/su7btGI7n2vzHM9+FzmVuVNE8pvYx
hhty5jiQmto+f/TS4rnzuDN/3okfLSyb0w6mDLs8t9i3O1Xgx0YJ88c5pm5XL+PYEAiB6+4XHfhR
+Pfm0vG+mRpodDV6IGbT4WbWAZXgiTOH1RPqU6CMbXlJLm4TVc7KwokAPtO6r9ojlnD7z1/3o30M
3rTNjqnbprDfbZaePaUDdJXohH/OSh/TU9oiE9Dvhgr0SCp/Qe84ysRKvujlD5ol7LWk4xHRozT9
bqpGmURFaO7SUyvgz5huRyYkLM80K1p1mXYVhuIChdnLOSn+8XnH9ZJUAQuUeAaq/dvhteTgx0Vt
kdnEWbw3vqukOxHNP+1UGvFYgqZhC4L8d4M7FEENm6vCTtOpij3pgXE3gel8TpF1W3hg6hV5zvH3
UsbQe8I+/mIj+LN3pSAH43KDZjv6IykiMuXS1w3DqekB8s54MYbVCEJ+orDWr7ndeGjZaoeZreT8
8zf/cwtS10Hb9BwdAh1h2tvurQOr7zocjE8o0p4l2H6V+Nyh7fF5K3/uCCSNyfoYrwknvrxtxTGQ
0YLCOJzMwPzpQJBs3LSFwVRj1FXYyRfv9GFrdIXrSc8mefqutckTGA3VAcYBsrjqWBtktbLzvrZ3
YftV7PJB/5F0cQiUDBXyvW8rK2Q2TInTn5pQH/ai73LibewM8WYtvggh1GO/Pa2kZP2RKLBtWnu/
0ZV9agRmMAcn5AYeSzKgXu6ufFdsx2LELtT/Yk5+kFqSJD8sj/wOs9J6f2bM7WyjJ2D4R269841d
S3BFT5VjxceirIZ17cTpokkN6u61hw6PUgcpNb1FY8rxv3j11wny/t1JxPDSOmc1keLbCYS5Sxym
4StIJ1yKuTDQfPJ3UFPPYYJsakNeeGgtcjntzlPUwwxkAVovPFaeEn4Ax0rm9b8xp13d9diBDf7n
vB95Zwx9qx4i/0iaTUEcobigAVB/sXL+PN0YA9UAGTabV3+37zoJFMvYFvKYzfLOcDtc0ayLf7w4
URch9japTJABfte3MThVYDmSA9SeqciZvzLkxd0xXtlTcf15Ux9EXLzO39pSr/u3a0WmlYFFvr89
QXN9NvRkm8goOwNRdghBmWDuIi8qzUU+of5h4CUFU+qrg+zDDv2d9qZw+EfCVMbglvGua05WkG5G
QN0pyp2fv+UHuznzwuKAlnToH2elWc9Z2VpZcMKJDlyIh17GsswaRDJcDApaoVwXUW9aiUDiGoge
/O7z9o0PNkCPSWORR+FCRW7sbS97QYxwKfj9U1GW+I9hCzyLCLH1elGF9QZXkQsvqldT4FKvdHYV
6RyYsNRALO2yN7prLQZ933TJF4v4g/0L2z3LdbmAOZw67+aZo5md56Y+dtdTVKxrajjnvmZTvZJh
tXQ9oGl+Pidf5JM+mHGuQX6cHUyd8O77tJ0ZNLZPcVQlWBG66FBPPutmoz8vXc16jDpoMNLN+1Wb
pe3Bna1oUdY8TtkDAPx8VP48KVyLuaBWMnEGWcS3g0K4aMBcM7UjHvLmZjKiYB2W3P16bm7/vCnD
UXkItm2pc8N425TBpSkb29E/Rp1+6dW4fAfFZjSjL+bZB29kOC5DCcRUHYLvmpEGd8o0oxngxFkQ
3wGwm+rq4fNuM1Qi7u3WzwD+rRXx9mW0yUcQQSDLNzYdFkvZkxZpD6QiFmJKlnNnbktA1vbgPjjU
tD9v+8+9gqY9kyuT46q1/G7IBsefnKZp/GOFn8F5ZbtsV8NXecE/F6tqROqmgXaw80cC22QddG4B
Xz/VHeNMN9DeVQiHxEjv+640v5gaH7XmWZJ0mCSQ995fOa0qnTRNDLRWhQdRNQfXAZpXY0sk3KvP
e++j6eG5QpDzYxd0Xm9Uf9vrZeeibQeqDQwy2MEp7Zad0J/1Um4/b4eiwgdTxOMkFuQ+LRsxgbdT
ZLJSlpPfEakobWozAZ08eTj+/h/KznO3bmTrtk9EgFVkMfzdOWorpz+EbMnMOfPp72AfXKC93bDw
4TSOYFsSN1OFteYcc0K9sxA5QAdrYIc06kffHz/DoEiwbQAnIMfuK41g/EcN0aNtBozYe7SwnLq1
6rZd37/EvjpXNH7CHrtwItD32NVd0robrEr/qKEsSQTHZN/Qgn8SPJCsTZZVXeC9AvSExGo4ilin
flBH9yBhQRgFWLKMhyDqoK4Eag9Re1MPAY14/WdHBPGi4g+D11+6Jnw2fOvF99BZOhb4xb6Fizyq
L9tCdJOXl06o10pDC+zKl6nLSVrQdolT3wtpbWHVrLUeZX/rIKpiRUaXojjpmDrxXKUORGpEXbLf
qzp5oj+MztxlTorvOzHhzdROLCl3mvBvoqm7n6Vprh/+qFKUROiy4HFmz1MnN+NsWx4iuiBxRlZW
gTbDcxG8yqf58JBUNoVpPBAZtJ4UvMgAYhxS9lNnDmfYNAbO7qJYJWUCo9GX/dJ0rWNvq22i4nXk
2u9YS29njcwYWiuzjMhFrt6zyd6nldhNY3UxCE4Af7Lr/OTI5UQwH1UCqdOw7iF/gEIhdEpTvxyV
Hpq8+mg1UlGmmrD5gDhU9QCrNFyRJXtGi3wgBGFbzYn2ZUSz1qv8vZTFvpETsR2gou24vJ/PTfrN
3o2wlrv5ppnt3zmx5z0JPaGFNqIyUe1nAM0WmRhG/CPRTtewvXdtvLc0/wXw5l3atD+6sBGLUXZg
bspijBaFOWprpeOnm8QsZqhKQOCALNZ9lTlbsGUQfismby/BA4xLf957M5izTUDgUGuvRZjUaIAV
EjpP897Sfq66VQleunyUt6bX6V/JOGmgk1ODlIa0DFeRp7mraphIxnUSLdxnYw3XpBuJPKmduMW4
Xof6SdpOQDOoBw0+/86Svj3+f3u6GbgVU+g6NyF0fGARChlfrBoS5yxToCNMyfwiGHpcjWVSn3PW
nfc4ktM1WPABUKChPxpkBmy0rnzN6ApKQlDqoH+2Yns/i+W6Ud96o7clhfNZWQVoiOTSCNjnMsC0
FWxlgVqsEseBRLOIWSesiJ0Ki20eDYdi5rR6rv8qB22ZYP6fHwayd26rUp5so/4q/eEcNM4lNJqn
IbUvIVMLHq/zzFOJx/KQ19HP+d42rVj5rBE7WT9nWfcR5PFtmcht6QJUqu3pc+apjw7EyxR+0zIq
5zHEN/NFWYbE1eR45R232wonvkSjdSSUBv64Ke/CJCWRgca1PbDONis225aFRNUNPvwBe6LuftHP
hPys+/tCddQ9cJcMjnuaCnFwhLaOhHjP9Ol59CDcB0i/FTTPMCTNR8Dq83HNZ+ZtT2gB2JXHwBDb
BoGaGo3LaMZPTS5u3BZO2ixg0Ws7w8UwvolyIpnaL86tDJ6txLkhiSzjExBebcuzo5xfBP7Rqol3
ND/hiDbyYNrRqxdMJ5hMP8dmJEAD0YFw1S2c+IRXcaZzWodEa24l8jDPgppoh87S6oJTmhbA5/mA
PtmjQzuzDQ1ivfQdIJf3PlKbKc/XRorAW7NxPjajbj1SpX2Vtdj0ZfcDWZe+qVMLCKwDHNV6n0X8
dpBCXS37p2CMVvFIOAwPxEw46ovqZ8xDgur9MRCCjIkWZIvYR7jsq9j6Vdv9TeK5z770b1quBUFq
Zz9L74t0wIQIyHQJADoFTwikKnHOA0I6LwCfYnnT3va6YxrKf36mLfo9wT2PRpLsAJPc0zehxF/b
F8+w93h2mmXVmSQ3+sBAA+wJJtCNNQ/e2jCTzdRpx8ScLqZGoGWR7PO0vWsp/+iWh/8y8Rmo/BeH
Rc982arexrAyTnvErMnC4AVpRPDaaaiErYjXvMtIoYMpig7UhLvWKFS9bPWXaM5gnevUQgx0SMqI
7W8WF/8x4xsssdl2UDew/hATNU0eOmZUOZfMaghYy95trV3rmftNCfQ/D0MP3rJsyszm9bJMBJRC
stqxL5QeYN1ZKKjtb7Zw/7FMMiiW//9DuFfdYbhcdB6oL10cE0SrVpwCS9+bmbPTo/KbQxnzMvlq
gYs7nTU05b9ZYHC1eslJlYq6vOVB4ZH/LJOUxjrp36j7TGvZDRntW7MOdyD9IMDp5PgmYTzsVazi
NwKt9a1oMqy6bcWEDPMMynDrT5/S8PKHxKvjz5Qq2HGMrGxHPBXQUR8wOFwW6DLYjY9FmLsr0sfC
HRDQ+Nb3arWsCI3ZddbYbgusUd9sGv6RmVyd7r/3QdeN99xMOTs98m+RGTeX0Q+bg6JovSFIrXin
p1DRCbaKpRu47Za8pXprSw033agNPxwLkaPl5O2mimHyBzai7L+vJf/j0frtw11vaUK7hCaR+BQq
0XC2dzifZPpNsfk/j0FvFU0RW3P5x+Mb6QX9Rlu72Da0tspK3mugqi5enr+fy9WqmNIntWzJf+Ys
ehP/7Iz/tf721NQoxJHpXSfyFSX0O3+Q3yzx//MQlHMM4ZqK/7t6dDvNlpHmacndnCnayEtR1uu/
n8RVLeV/J0HhmJYCZds/eknIH5NIFUF6V6cvEwh4MlJqmHuQD+qEuBd9peTD3494XTH43yEVxUbG
RMax65J4PDR0vp0svcuH4D4RCZygsCQmKLroADSxgpIL5WEZtlkc+Ey/rldu/v4Rrkaf+RMYyBbU
rGuar+6sofztzpUKn1fa3jCXFE+o77NtPVFmBHxXQrZlV/XNGPQfV/nfBzSvhrtehmiVIRLc+Y7D
HKsVLD/SDLhG5gFRhc7vY/KM9A+XzeLfT/XPqy3lLK+bxQxybuBdPUJj7zhT6psC1QQIKgGbIdk2
DhFmydYe8aXz7iMrpIqLcaoiLe6bw8+//l+jkauuDn91qesQXSSUPnW2DZI3NN2HlkJO6arKsuJn
XEQDftgUc7M92dAdWGDMsUWiHJbRoLRV7XnJ7Sg0+7YySKPqRxLCCzMsXv/+Kf94zfiQCKKkErzP
vMxX14jc49zW01KeZYdU2simpzpyvlMo4FT941oY9IYpirrMRxKdwu+PnT6ETRJoUXdODfutT+Sc
vAiYuarqD98jAh1YFh8Fylm+rlt7rznNLhfDS2GXLITi26jsTl4OYUP3i43RxXTvNUNb8MFZg4Pn
rZxiZ1bFuZog86Jp7lpRbxtlkbUz7JwsmxZ9TlRiK14Hxk0cTd3GIZm9buIPnAz3VRfdB5EFS8Nc
yZYUdxyROdz7aYBrAg1oGSbTUbP1T5H427TEeGIBWlXc1dBsX6bQeO9H2OmlA9wrCdIZi1K8kKB5
gI69IlTPWaZ4/1zh4UWPgPM5toToyrY6dO7mBzKdgod2AIxkJhk6ItD3Kr+ZgmCTtfUDoWbnqcFF
OXlpQgZW/S57aHVmbd5zhnw/9gwrnUmE5CxpQn/Vq+jF6OsQHoR1H/QMZuQsbHzhPY4mMa8WWa1+
HT6kQB2h+rxMFTDcTjOe61gji4Jy1Wr0QoKqNJQLQxh90m+6VY1+a/lwZmvcDOwt7DzZw8r7ycb+
tYvtFy1LgvU0NdsQxu2YmMdJj3Z1SW5iA3wR+/O+Nw0XfBaCH8iu1nIw4rVjxm+2IH2xS7s1bX0S
rQw7w6EM4d/WwqNV6cdJkIs3Tmz9TEK989rc5gFoA5ciKqwLMsHcAscpv8zIAFF1lEaIq0lPuUJh
kmv9/RzVho98NTj8es8xt1MTmeuhrZpF5mJbD4n8ES5Z2N2rpOyhlesmDdGZ0Lzahthx8E423kqF
TYtfMyrvy7p1MD2pHF6TyoJ1GEl7b5B/gvF6dLYEDVdUxDOsQFYJAMXsLfnlhMlwsTXGfoyT0bBI
uIKHfsgOXoknkObEBJol0LdTl2DhzkF8xNEvvCJnsHEAlZ2ovc8TU30zPl2tFaipMgU4CrkSXQmE
Q8bvr6QmXU2NXJXz5AfxxVVx8Y6Oajr77vB/k3JTm9b/Oc6sG7TA+qurOcDN/WBssrEhXjiL1pXv
WDSe2+BpmBz3tY/iaROXjf/195HtasjhtFDM2cxyLhMu/5vP/18zXVhnU0iScX+GofqeNtHJDHHh
lwYkWOz0X3VAfFWYOP9Hwdn1Ua/G09iJ1JBbTncu+v6zHeUjyLvhm73Q1cTyvzNzWbYYNC3pfl8N
pjkmErtxtP5MHvE6aXGQ2Mm9RuqLbrOKyT7+fh2vJvB/joZM3aRQTo+BIujv19HWOgw7hPaeHeor
9QJCHmhtA85LtWDP1323Z7l6LOfDuej06EzSMxT6dS+jKCB6C2A/t3oJFbkfB7EpPL3Z9DClv1kg
XM19/zsUXQzWr0zWbMl+P7NSFVNi4h09V7VwHiLsqbs6juQ3d+tqxfW/o9CcMm1q8ULaV09ELjWR
+2CQAQpi+q4C3BNl5qefiaAA6RZu9M1z/0dXQyG1oLPusuxBis8D8vtpZaJKMKOl1rkrgkvnY3wi
OG0ZFRQbZW67K3coH7ORlWYnuaWhUQ7fbKL/uK7cNhTkui1Mc7aOXJ1xO0RRqJxcnocKR/akZVRr
Ey36+ffn8g8RAedJ903S9zIMBrJr2WXo5mOUN6E6d1oAnMT3f/VMQJ3qDjJnpSnBp1piIKIg7fex
SzhXo1HvLuZi2d8/yR/ny8KJNj3qN854Vpr+fsGhMuftkHhkKIzhMxXYu8qR3ygm3OvFrEMHgrfC
ocGCOAtDzNXDWjWjr1NabW6EJx4oze7DyJW0IcIefgqiRqQ/Ny5zaaTDJFDwwrS5Xhh5NCLro6qD
SzXhMSOaHEetuIi2IxBM3FJ+MzB+F0J+VPWMbS3kKc/qEFllsBUZfKfmJQjiVaDibZ3bb1MtoOZV
ZzN18VJ3N+Hk3Y/jc42JPcnHi+zbpyCofjIXEh7CTXHyTR/LjUZ0Bpb3+1GlDxkkiVr31kahdrp3
qq0eQX6YgcKdZpqS8p+qvFxYpbhTY7RBQ3qHlffYeT8aLyLMrdmJzF+GnHtswXnFc23F6i6SBPIO
fB4xLDvt0yUtFlASJnpKoCnZEMSp/aQ7vzILn4R4g8ZsShp1Qyl2LgWAKJgi8P/4n/lhayInDd9t
E+wrz1ylcECdliCJ+hmZ6V4RCu+a4qWX5iu0hJPm9PiAxSLx1F0HmtNDiZpmz0RH7bSqOipaAxO8
JTX+VDbmcxXCmlLG1rII9Gzf7Kpe10G97Mdn0QMaw6C7KEk1tjxYFQ6hyeG44aIuhsJal1zk2RsJ
CeMLWMG9OzWHNhWbLg/Xkal2pQZEYXxRU/lcAKDwYBUFPiBWLhlpmLuBMxRmsa4mlzCsckWbozcM
6nvDdrQnyEW0jZpIvDTNF7kzlO31bZNkG2V8Fh10Sk5CGyBUEV6Vee99WRP0m2o0murHyi5JmLdZ
6fbL+aaEPIakhCw1Ea/9uoFfVK1clAOgrKxjaKZ7iu/2kt/SBhbgY6q+I7wXD1YPbrOdXmX0SiR0
Lt29S9vi4Kfe2U8IzwLUkKUXLvyyJWNE5u9uaZN5rz/JPMGHndu/iPEG0569lUW9mUq1MIucuUrJ
G2TDt2KKJiLHzc9gsDY6VnWnHdCQEgk45uKA7QFrNhhxp1vCLt6yXwM0NVwap3ucsF0bQ7/vPUVK
n3oKEjLmXWKRnOlea4xl0WGbtsdVHLdPqjIvfem9koL0amKR0eGgBGS+xwRJj0MGB4YKPgx2pcGz
c5uDE5YPwrOXgwzW3JJgPmxfrTpV3OhhuokaSRpacczbcaVV2U0e1Wyb//mJyKk3fiSBTOYblVDm
iTFTO1wJnRIDaRn2e1v5IKEyd9c1LYYdth+aRtqlEdzEtnXjBUm2sqcYz6Ja6kG0gyQ3kWCS4FQ2
Rxi2dgmPROqfJkKtSpJIPDKDKP1kDQ3Ya8/U8LfDn6YjmU7TOhOXwfF3nVFeCLB49IR9irTgphDA
6ZB323oAww0uq+YLthHOUjAcjQm/A+x6X1votFPq1fVj4UxQWYJ1HaIG4wcdIYmPAApYhcuG9lXr
lEsLdZZHp2u+WlzUFbwsS7P3TmGf2tgHdkN+CI9VXHa8hMEhtOt1mVi7zEyew0C/A7p0I6HoE0st
X+e3XjfQalAC91u6Z+27kuNSWeeepGCVG9bW7BBHNkRzUk7dZZq1SR3ruSHeGhLVU8vITUZHCgPf
mZaEtOorvZJvFl3IqBjXeeAti1AtA3ce2zRn1baK9PKyyPdsXchgURGWkbhtVr5lkXvTlgtEAz/A
W22AROwQoBxa7OwDAJNUxisbEfeEC01q9slPKnthJYa3GoboxiLYbx7+rCZsV3GiO+smAqfVeeLW
IyFHZROVfUkSCkwkPXEgMTaE4Jo1CwFyUD8tl62dr/LioI/lK/XP6Z9xCorIbo7OSDBnMx+TvkuY
raPvmdCzZZjSyCyqfY03na4KjnCVkkcOLnIyiMToDWBGjVt+JBn0SS/WvkhH/Qir8rUe8h/hlGMj
0p/Kwro0ctx5LjyZbO7mRhqER783GwJZpvERNTDAKDV28y1nc9qr+OjqkwaciWbRYPf9RDUpzY8d
0nEaeAFv3GCl9YIOorVoLF7eBh/Iox4ZaqXn7EAik0efQacpNqUN1Exz23NtOg/EJkwrAman10hU
VBtG13CAWNYTpe8OtPmvHLL0DIgMH4mLqDcttbaFXiOE6hObXVykK0LveDAqIPtd9MS81q6bORgw
yj3nGOu1BesNZDmugeqk8I08gmfzqmU96INPtV0vn82kjM62pk2riVCjA9it5smK6/4zLwtTLEIV
xwdWqR468BRPyZTR6+oE3boxn6FAamo/8PfQYoc5QamkHY+B17RboXpAR8OgLawmAHHWyQYKKF1B
0m3yJ3grDN01EqUq1H7pA525KhEaiCNftwi70qzxnqw45ziGhgtBSLfJZ/DH9dQpc1qEbVkcg4FB
E+5S+QKNvLjPYfZ4+jbqQMc6qNZ+onAN14MttnNcUx8qgkLiYyRMMlRSspfK8YFVXr9oc0R7iduT
6lbcDNK97bHg8oodilIeO1xCC52ZZpRQCFR9E7v1l2aTgeToNLuFkL8Kp32mfENFTUIf0kVwqCzz
xxTi/qlF/lINzq8M6MU858ZZtNWjZG+J6q4davK/cKSXJb0/4FnwuT9QVW9D133QfH8zeBFoHSnJ
sU07YzHDOF3h7mXVgIhP7pMid9aaHf5oDILeg6h9M+kg870WLIN+uiCEdnA6ufdhGBD+HFfvAoKP
rueX3BZghKGtrQDvAfhxCYfOW4ccj3A7TRNFrjZ6jl36ncyVBPkuBxTrDHxiT6LBkfLqqpJzgGbg
32ZdccvZ7noaxxoyRH/yQB1OZKVoLjmfE40YP4czEHqPVYvek5ocCSOprq1E4bBOg29pZesxKzZa
W0QMyrp2crVi2QziVIbyLhhhWzK4MCcQY2gug4IF6DzPD6m5zGY4Y1nBwoc4NCfDlbm9FakJM1zs
oqJcow7a1j2J9MaYrAqfOK2xJwmLcyGmMvOMRZOXW6yZT8YET4S53vd5XekUjb374vqE4QDECHs+
bG2vE7PgfvEbp7R6rXTrFHfeFqHxOie/cYjUlhDPzfz3bDDnpUs6dvvOpzbkvxUwparYBOvmfpgQ
wGITyJYH8SmnK4Mcx85hbXvdOzkim/n25o4H44XsEydH0/jlS/04KlJ6w8d5MVYzG2ktRfRm2Ha6
XGqNfwbKsZhnLtJX+VU9GX46oUsRPFINck/OWqd3qpfJnguRX2kR7Oq0PbCbG1E7969JW/3y+tn3
G33ZmXhKje6Wzzev63uprVRhL4ALanxH6tJF9mlRMs0RAwKvq1+5xl1XegCcxlXWfumuD7k/Axwh
lm7BnBq44AnYuet6+YMNwqGw3buu8zaG9sySYJWVc9SJ+SxH5juR/zIp/dWufzsvikJtOiIeMpxm
L/t3ZAZkEejkP5Eorhgfa73eUq3YGPxogoerMOATp6JZ2SKkMxhT9Uy9Y2mWBA9Yv7JMre0JgzO/
oYDiRO4YNd36mYzQjej8TWuBdMnd83wT4rp5rJL+6Dj1j3Ks3mo/29WZJEzuMWmIAstqF1JHd0yA
3ruVwU7oNC/zCy36EevEdxn2aC+IIQAbzzaBGdrclkzKM0hqqsnntY2126vdULQPqlPESZw8N90r
0W8HNT1IVV00NzsYRr6fL/pANLUhugVYfsx8dwXJtSWB4PPSUen5Cp/ZKiUkF/Gt8zAgoZpGZrDW
/yLtZ1xGkzQWLsa6vo0vFAi3kuE7tM3l0AcsJmBMkQGetJCsFImHq7iQ694BXdRPq1BT0J5IgqfC
WfdiqTxtOS+JkP9tx/hDeNbW1ng0o7NTeKvAQQLj2fd6Ve40jRiLdGaVd7/IYt3kmrdGMLuynYF1
X5PdJf6bk0dbjWcGi8BRF8PNvPXzWUWFrFwN1iqLiKfIMiSc4fdu6m9ypqJ5l9n4zYXgrkNG1kYS
E1RcNod5Fxpq3XYosYn7w8XNYzj1+XI2+ZmMwzmbD2KtN74X3jRZsiOq5ZFi/13QUsrtp+EyEs/7
9x26vCrC4PKZhZ4sZN1ZUo9z4/ctuq0paU1FZjyMTaGzHM7DH0Svs0bxpFbqC24o5CidVSZ0CZrd
ZX8bTyrdecocLlphwIx2ZT0cWdXUp0r18TalGo9GDObIvirBf+MDic+dFVaXyC+djRU2AcAX6vzK
bkPq5mYu7uKU4JW/n9if54UYV+A9VdTmJPvO388rMM2U4n6hP9p1X+5pF304im2iZbVdsOwMmdff
1Dr+qAZiFZAGrUMK89SzrssQfdhLo84M0hlsuiqh0/ywjDK6b5Bt2Ysgr6oVrIBkA9OmXrUUhFd/
P9/5Pv2rp+ZQ6rGhuxiUInFrAOj4/XxlGQ5g2bSOKLrgwyZOx9ebLyR4ZKv3yU2TjPU31bur8+Vd
pDsM0wKdAJVJ1ha/H5BukeHmZR8/hiNpk4xMXTPedvqhrds7Ux+2qfzVOd/05P48pikBrvzzn0sZ
9OokNT8To0YA7YNue0QE/nRyJFA5W1XUNsmwKUqqKb32jTzhWjzBmf5+VPn7mcaFlekNq9yHkhRD
tFyLtrik+a7InufECNu7KdnkBr86E4IQLSeFGjSUj2U/fHOLr+uXf3yQq/olOQl9EHuV8xD3VJR8
ljMHowLSbN6rrj402UEj1zFo3/7+ZF3VnecRguoaJFIq3GgCrovqU+iXETwkzMmKHN8FInfvQACx
/xWb4jvx959vrUQnTeOVF4n36VqmYUo2oXrt6g/SN5CmSebugVirTWYBpnQKxKN/Pzd6rfMz868X
h9PjSaZIiWKD9v8foCId3KLZg7R7qKpyP9ko9dAPYw9gHxwjVq7iVcmCeqGL4sVqkxeD9h0BfAe3
xhquqQgoV8sOrjxA81g6Pk2VuD30uc0i2vtU+UwWdWFU+VvdZ4teTP1eK+xtI8RJK6yjS9IvMeor
OJkLaIoHgrmIQprDsIfgzTfcy/wPYjCXvIFQeRXBqQNeEnXjqvAXxc1/9vmBFWyKWiwDT8teRyc8
9V66b2bA58SOwZ5rg7N/fFxm2g+rLR5Depck0yDZJXhqQybY2SwAV+bGY9po6CXH6M6Ii1Uq3vT0
5xgzu/bdSY8K8oh1QPLKXgX2JxUMeLjFKddIauVq2TR+FT8dDIR5DO691VpbwIY7rwg3HhFqpTNH
gBir2ibfzHivk+kcGM06mvRDkn74lCuQ7K2L4U3QSrFiFmLI7FzwlSGsNaoKe138Un5DJcrdiWba
kxd16HXzIWcIgAUJnbh6likkzOIj9bTHViAV78bl6Ngb2M2PUNmODfJ+VLzpJcd13vA57OnJjzW0
2P5ZENsbJ+mmDkBL+89EOi4yw9aXcXQIYQKumrajDqnfFM0DkCnkkQBbfHLyNNbAvHhVUJ1JYV1N
tSxPesb94tMLEAB1BZaNBQuf3gXXt8E+6B1VRVSkxi7HCoYFtQNkr48+REYlQOdRs0T3OS2NxHTh
R9rUzjbED1MjHNm8zX+RjeYROOqakae2i43E672KXG0pWVp4YXeJwg6IeLV0wMQxJTRQVN1D343g
g6vzNDRHl/1RPSf+DdY7Ht2DIX62DbrJvlp0wl4HVboJ03aj5+xVQPqZsoZ+r90UI1lpTYRM2K2O
ViwPVt08NUMFYnaAU5xS5Ikyq2QNL8liZ9tR8kr0Sl9lrrv08nZLQQwFN0+4kB03t+5u5Xg/XyU7
9Zdt5r4MxNryYRKaxhmUTDMk3jkmVrIRxTpzTAhAQBccbz9WbAgLPfylUbBY9Z0W7saysG/ttqzv
ELa0FMNspzqjvX7pp7qEyMilpSy47gm8B1B5IG30yTF687ZLqvIEodLdsAUs+Ljlj0Zl+Dv1LD60
be4dVK26l6Axh1NF33vZ9Z7+3Plu6oG118f4wSDV8phPjnevaSZ0eAvVqNkVak39Ktqi9DXWreVV
m9aNKLdT/l2Yoa69xknoARCV3ToPDWMd9NV4m+oV/m4z0fT7ZGiHVRdk+VazfLb/pd/YZ33E5rul
i5qBceThCVZqsLtHqyYaDF48RzeJsHjNOpvicpUN2DHIhH6ygFEumlDnGhTG5O51RXhTiAr6BHmQ
m54nHlCOFvvKg4e186myJEXssKjj4xgDY7AK4k/Zo5Pf4z1g7lpMRbeu595SpRMSkVa0EoivoqBu
NpDERXWo3OhBuv7BD/ybsiwT4IDRT1sW+S6y9E81pi8mmdZZER9kAR0J8rbWsq33ZUOpW5nIj6hj
DpV934r4LcfpOhlztnMjX5zByk689DyApBkbqJZXdi6BlwNZ907x0G0sjyg17ybzDWrC5Jj0Cb66
R4sFXwVVV6FYBn6ymH9A4IJwiXAYrA9bwJ73TpkPqWZuSpCnx4JCRySB7E3xjwm4v7KrT2Z18Pv7
jAi2Nuxeiym6UPem7P4Vt8aWf9TN7NLEDbWHZpX5c6CcT02TaJZwVQpuvf9cdQosV7+iTo58gnig
4c2oDuiZLlpUrTmcX5gHfRDIoTbB2P5s8+FLgoTE6EFuRmlpKOI7DPL+EuTKLmBP4/tyORJWFDhP
MNVzNXx2XDZlNTzdj0lS8nKQpFLdttnws4sKyZLdphYuVk1xmU+RliXUjftUYwNnI10ZqyULuXxo
iGn+GZf2LefF1Wj1Q09mSGZBjb930wwrnYd7otpKf3BXlUXKAmfqVdFaZcSnm+epNO+rLDyo3mMJ
rFL012NA/kpasj/KDnwqVjDhWDz5Tr2zaRMRiYwzx8QjyRVJC9kdCt9mmD8I8XPEFLbKmnLlTDrr
LHvRdslKGBCfk2mneOb4EceIugXfrmJaNnydq+Dzb2KlVh2mNPNXsXiz02TPHyFHhPd8j2fr8dJP
x01OLcLqXLbjimJkYvOX7cZy2JdVDJ+JveOHMpLrM8NapHaDWexNmtUDO/9YQwvP1cHtvuWLbPpN
L1poh/fz9yY8BRzHSotn/tEviz1/auv0XRpsB/FvqOHIBW6z4DHC+jEfmabiMove87LM8SYcismc
P2kQ6he++P0cpcuTNkRvJYGDLL/5YtTeNsmoNI0s+Vu4M76kKzCIZ1TNayf311pdHTTfIX8OvxPh
28gwN6VBFJ8q52NAyD7xReuqHxktE3OK9NuiEgHhymHh3XZV5dAoIdcXijDkSOixk7OSgzwWXvfs
p+JDtaazkCo9tXn+hsQPZ2ncPQoWUQJaIOx7+GhRMS3b3v9ISrchzXQyEJUhm0i0+KBHKlwAVqxZ
IxE0FeJwoDBEQopeg8fWl1Y8vXXMxAvfZQQVirqKg0Hedb2zVapxrjNM9XZIy0uJcgkrT90uy1ng
sBgiEh5ZBw0S56ItFyXzOGqx4NCasVy4ych1KBULNi2Jt52sAAkgf9OOdB2yg6mNHYkNzcyTTBxz
kNytBoQ+Lp9w5Xh0BsLRHFhVVB6yce8mcvXqfgg189GakBUg+jMWIX+3jNr6LnTQ50VmcmOq+kca
hkjsmHKkxP40ILgDrPqGxsNe9MXIuJV6OqAg+ZRkervqh/5Coz97D934xUGXvW0KugL5AMTL8HuS
bmKZb4OMFCyrA5QyGVShWs1q96Mdim3mGpR5O0Z1oTJvE4djSsAmMUfMsMpbozJ8EIFShPVUMZHR
BNg/ltXw5oTmo4NphUK2IFSHNZP/EA8M8mZQvtOM/9TM7EcvQhI+gJ07boHFZzCMdFyLyXHgBFSa
zBa2w/Q9IgpbGRIme5doL2DInVVmTcCZ8woOf9pVr3ntvtXgC19bzyObSvdZUVr0wLYj+qjZMalT
NdznipYIHqPauPUG2RxFqEcHswqe6fVTmdGKpzRMSQ1hTjn1tevSiZur2jrFCzOa7Leq9+1jB4lV
2xZxYFzQdPZHdvQJ/jE9wi+nG/vR0NpnoRcnStv9q2sG7kepWgI6rEhZe4dC/C6BDLW2pTwHkhpw
LT2GCUNBXRoQOuE+UxEb7sj364kOGLAnyLP2q9nCQHWDqmFatikTLEzY3CQw62xuBltRhvPheG6C
MiMxoQFon3WwqBdaK7qOglLoAlqQNkC3oSFjJZfe/+PrTHobVcK9/4mQmIetbTw7iTOnN6jT3YEC
irGggE9/f5x380pXuouzOK10GmOoeuo/Tr8w0Uwd9aVCHSoTh47bTzhpyE2ZdjhPumu+GK+BVy7Q
bMWYvUeIS2GRyE4Xaqne06BrPpqwG2/oAz2y3s323yDzZYplSRU0o9ZQFWymBkZ1ipBtek9IVr0J
Jx8+ECP2/taOOvGHurTyiK8sv2RL9lvr7IdY7b+1DeEHzt9+JIsMERT2PAE28N1frHMMjMS+0Jfm
ewkd0wZtNNnS/DJ1Mh1KDDzfXI+MKyJ+qOpl37Ttkgz6CWmrKxWihKowxaFcsLMbMqOdLFDmXWQ9
7YBpruiH6wO6R7OAfQiF82IJ9iZcgX/GVMCXcLJ0bSg2Aqy9JIVNaAMFxxHNq3rSxcimnE2i2mcC
nMQlXHF+a96HoWHu7NadEWXiU8AzQZtQYRymudtLGxUExAm09qE2ibKucXK1pvFPKneL5OOgVR3j
1aO3SG5mb2YcQKWZdVns0KGFBmvrOP0+mYaHiSicJssvIzXQkrbmDP3ftiGrfkSZnikn+xdRYdwM
CzuAexjCgl2fJCBvZLrwyZcvPQhCAg9MSfZGA7rMOVRetIOBNrEifsj65df5d+LA+A8+8RkzZ8JU
I5cYH3QbHVVdntHYHvDn05UwgOIED7ZAZMpMeqgMxLdh9t1OALKqzV+mSNPDp6LvnmDKvJK/qKs/
8Psp2PZdKozbsWGxMRqbujTHvWah9enhQwwqBleYOEjVOPdoAV2W16b2PvIoOaX8P7LsbTM3wHTL
O/30sYNcBH8KaeHGXWuqXsrwVEEiESy4T1vvrRhgCru6MakXRJpLLxgsV0dDZKkBVwOA3bH/bjon
3FiKwpZ2/sppE9msn5Np/iD64o8Yh+vQpKeB/OutQ3fEAdvieOXrgNnxEDorHT34TpZsjEnRCbB6
ZerfQza5kAw1HVPB0MyfdTj++BEpQnSF178le+YmIC794jfOnuyD1XVq0NmOs21tR7fJbjNx43YB
gw1hAaMQtLaC+Rdm+SjT4jz7VEDZcoQACJyZorQMGotQH+oNPffFmMWH54/PC9z5JnUU6ZYddOU3
H5qq0SQ81It8HS3rFJbTNexCzATyJOkwyhyKp83eeEslp8WxHfGwJQTdIBmm4tQpvO2Y/5vpHzfM
hOBzUzWjFxujnDeKkhaoZnSirq2gtIHLu/Gh1bw+edvsy3Cy/uTUZGxwO25V0f9dKU2H3S8o5qNJ
RV9nTOekTB+MYTz4+D2RxL+Ziz7UKDecpbsTWPgqImjprH0d+z7OKMRu++AnGZubh/CCbJy4iejV
Wbr/VDSPjr88uV7LQJceizx9hLW+Fhkt2mq4NSX0SNM8VKZ8E073d/GoYimbBT3UfC0SnIOLPLl1
cO5qlBHZwKEc1zhCkCFuVQgNNh77kd7ToN7Rk7xPbPELSSDV5LxqW4Nw7y1AsL03Wxa3aW4OTej8
dlLaj0S9mI/LIpN92XbZiewR+PsFegSj875YaJizNN3XqYk2IqmabLtoOHxLiY8hlT+D0vqQLHNw
nO2KzokBe0TUNqxCVUrZXhYap1wW+yLHgDdP+gid/ehKd771SZSzNJh7p/WSHTGE9AvZnN2zjiJu
rqhYZWyeIP6E5Kt93w2fkEqvlQzJT1cE9NNH3eyayt03nb3rQ/2cSIwXvlZoso1+507NhyBI/VnU
g/2WtVmwyZfEijXGUYzbsG1q7K7o7kAduqo5+maJJYHMExmuFTUMu27ZsNYWlH578cjkDpa5D3T4
qmy2nQWNlsxphmErHjoY+6HlENaqFsKXAnKJliF3MFoiHbHiJq05HlrHzLfvgL/ppp8K3M8wyKnV
nswy2KFMvOQBJFo75Ds/kg8OdQbsXlSStjREjVVQ782gmre+SX79tKg27jD+9tZ4zqlyZbtdacUF
IQHaknFu/4jO/IrItsrUunuG7lVQkDmg9u/oBaXcqr8GUtBfQ6tfmDlxRcBLKfyz2/gPIpv/+mX9
iTNzVzj6QizAQ9NnnzWpVTi49L5d3xndOShYBu/FVd5+6st3I2kuobLDTTKEf+yO0jhXcPeI3n6I
RiceVfJYV/JD5embzpqfgQTUt6TC3lvp1SU9sEizCuLOb4244B1oQngaojc2OAfiQE173bAjOcnR
CYpfM2xeYblxtZbgJEqf26JjWMmdQ2RlnBj98Eb0zZmh8xr5osWfeZc6YYdmriwKSNjhQXTJd9dn
pFtYn3MH5zWVUC2pd4i4/iBILxFg0qDSTU2/DCPArc1W/LzXZGQmTDbibiz1HofI63rPQzFt8sDf
J0iUvAC4ffTe6zFCbWgg3alONNjEkpd5zgx2T0QaIn9ZZHuArPpeKvqpQAV3cIT8kmWnzXmTuN4/
uno2619IzaVHD/TSCud9we67BCPo5LSXAzWGc0c7Ha0xXLntIdVc6/oY5S6clqdUYzKZOL3S+mi+
45k5dtlH0ViQ1vU245Bv4rjQsI9IRZE3ZeLa1rcUZTPR3LRVzdFeL/bNGtUlsxoaETPEMrMTnMlo
fB0cipdn4wRM/dCgTRSBuQnd7kK+zis+mwd6e5hQeATbdQJif0VV+TDRAmM43omwgY2dDFu19Pv1
u6Vo7hiyaoUz9K635OjzZPVhdUNss4YmaO5kuRxEVj+mtfPUmuNxMMxtLakLK807NRXx7AD3rd/E
+q1wfcdoDi85mRSDmF6qvn+cYfEOI8970mSfk/tN8RtvJeGlsV6Iyp61OPozogtijt3BOC91RzGM
AW1qt9s5te6Lobfz2mGlW97zNa8SrDv7CIbgIMPid2bbsKycXaqFsXpazC1MQBAbGZKpoS333VQ8
Cb6zobJfcrv9QzbP2v3V/TY7pkuL/nG/ah4cnN3bYQqfUJ0g86pvbfr/nq25rqgftnRshAGfIImT
YDkh7Sl2fq9fvQq1Ctb4Y+rAXrrMenWRQ1OXkM7EaOQ7q+ZQas1lvBABi7V8N4Bh1oz7iEjgo6xN
M1OZN/Izg30ORus2CPNuGEC4o5eEiAKaSyeDP0JVxgED7iaM7t2EIj2a5oPv5Vcl9dEei3hWxb6n
AzjPzS3D+2uNgDNP4KSL8Huw5JHeECovUp6luUK6hvKC9mteJ+msTdF0WvFa0f5zaO3iXvNMWBFg
9PSjUmTOlE4vnQ0cZ/1xjBHNhFX5NCcm+R0jxbtKE5Lu2oPPqq0RieN6uibcqyAsWVPUFPf8M15r
x6kxvynLe/AW66uDHusNvM/k6FIGmmwWE46X2j4HEDAJp6/GuHs8noL6jG2ogmwLl6AHcSklO+go
Uup+6k6eCtT3O5BV79xao7ENfKOPOxsJLVpO0j/xcs0DvaXme+e2u4WHSFjGnUyObaEiYKik53P4
5mvU8IF02Ly6PPiSDp2e7VGDtKzygqTyHhJEyi3JW60BUGkHh6bTx475WVYzJaSjvzOU2LtL8uMZ
zrb1551Wv9p1vk5ChD1+nEu+DtE9cCIjXURe6bO7iDA8l2n/YJXqPBjy0SojqiunA5DZt4gs8HRO
lqX5u4CIIS2FiMlpojBF7L023Da8gbqhCjlzD/3As0T8JeowwioCcOa9X/zNIgTHJr0hrijOnmT4
M3Gn8mA0Gah3uZtkdSoQrq4wlN0GX5Ioz630yu8lG46+Nx7TTjKAGHEyyccFuI46t5qZBXKp+Gek
40syFL8crjHyawIdWF7S8CTL4uxQqhv5+kI2lI49mgx2bJvbekr3icsbt15x7sqdR92TKzzKUcoL
vOTeIMRQIt+pnOEhRHWnOKf7KNM6JE/ay44ASFs8r+kmCwEkIqHDPdb0NA6mhj6qiZJAc8SIh3UC
IduUUl0arSvucfXOsSw/AvQfdDfYK88y0aJHupk03y32G8qhIL0gOAZ0X73p7UF+3tcH0WWhnPME
okzfiiQ/NTq5DZ2MrVz8oHx6LZP5NEzubgBZ3/hdvesb/9lr20PkW3uCGI+SlI4mHfeiz5BrBxu3
sA4D3S0WPsKoDM65w3LcS+cmCrimZV4Vk8tLUb3X0DGZAow00faZXvPuMnQhZTEQuMpzjdJ2bOVz
SuHalHlfTYLkqmhlPJaCecNHewjr2xe3uqPqLHeNv46f78LRPobauTnLfe7VS17450hFRM2pn6FY
Pj2a1Vi+KYiuzH2llgtD5nUCJlgfs6owftfa+rN+EOG5yDP0H8kYtvQdpfFoCrMPEU6QyqwDAVRd
3p+mvDpORnvmjLMjBvjO7AH2UTf0bgMT5HTwgdQeJWXoDAaocQakNOPX4nUH9siakM56l7GYea1B
Aod6R9WOxBubQMry7Tf1L6vnXrbFcCq66qfppp+uBRcyvgIB01+2zsM0NnsiWNhm0yeMLluUfPvM
YaNJi1dz4MTgNiQO9cbLpOkWstujOVfofYJ0U3Smjl1f/Vp9kbMijpzUXZwhUfJvRE9L8S/HtPVI
G5R6E3Itk3beqJs2YEeh/RN1USxV6xqSwOoSPgJCR+RMm6cHjANok4rlJiP53jeazR53RaL5Arl5
L0ObHyW0lu7bGqRaA7SKJzhZFHSR+54YHVuyfR48xZvmvWo2VcsUf7oQ82y6RJpbmHwsJrSg36SU
4XK/Vt1RN4bELHF4UXm1XVd7fyp+p5110ktLEXcKmKTc4jgCIOwolXhpU0cwClpEuemY3aOCRGtB
5FqK04bmXJcpkvzFfFc+Ft9A3NOxACoNcddGQ7cZ+Oxydu9tvZonONlso8q9mllx70lVWdepdTUN
dAbGWoT3KmM/d1X+1JQZHebd1OFtTXB0LFke13ldHEVfpgRwwKTZvXuaxmotTQSeNkbg3Zxv2CvR
rAdi4KyplLHnxjPcuHRTTyMlq7Ci47b21Zmc5LfMrMV2XieKginJJqFvp4pI7KiAaHde33+uq16a
IfPtxzQeR8bgJqM83uV50bii3FyVGwMMg1EDI4JM0FKjTwY+9hSzoR/Oh7SiJtAd+JxGMNTMTuU1
6IqLrJ29jsavPCFtsqvxaAytc1ylIU0LJGs0F+lSCz4KiSqYLkC7K5ng8FiyVf3qq4pxtmwvvc1a
PzuTc6oF273XOHcjqN9MFZlxG3SnrEoejXSCy7LFJfBZJAn8BrZJ9nUY8p/y322ax86kGOwmzYhD
Ik7J6RVUbus11WWcMszWnUN5J3YhTrlGuVOy+tIRAETT3iOJ5F7TorkxQ+0zfZexiJZnytegveSP
rL2Xgloujs3QgEX/R9gwsRzhTy4eWZThN/p0WO6r92JOHow0eQCKvfgaTYO7VOyxHCsX/AiOrJ/W
DaFqKGmw2oqbThCV5MwkreF1btL2tQ0cJKZISufmbLPl9NI7+zNUgS53keGeaGD5mPDx7QUTH0or
neFR8fvk1a2rL6eZn9mbaQi3mDKRvTMMlEt0I/2kglnUE9+QeI26ycMxI56Suj25oj8X1YBoZy4P
YQGLRwPRQ1bUpyYYdxOvYu6G9KuNz1SnHOkfOwDQYayAnq3cL5XrGIXJMedIrex+YYRuJnTOyQX3
yW20hz80g8T4DT6pa/1EjHdLGqA5pHDjzgomGggyYW/ogn91EbIdpsL0OAlSabupoxK9GrWxYgOO
/O2YynseRuTu7qqtNyf1VfoV2vBF7yAEfre+4Dkfjm2a1W9I+oZzViznigQDPNRDvUcI/W7YJCtZ
KwgPu3w3iSHlaUGJwLLUxdAmD/i2jj16grhMsAQMJZKmMkl486wiPxprreBSZgFu8qACJUDVSevd
c+3X4UcjsO+T/yYeQxrISCUOKU12HcRggOPJaT2I3uCWy4dmtOhncwekpzbYPHCqA7lwdauGzSOZ
WFbt/mlKcIM5FrxRgsSzj8ell6tL3ScfAXOGONDXPu0WSKHPKPWGx9EuSCsRib/HUuUepiGE4fJx
Uf9TYhn9jR/U+VslMuZmixwmjiAUrQvPz/eGazVf3Pn6Ulj+fAbZhA/rMH/km4nj9sVGMxQ7UVE+
tyCI+EDS9mUJYCUy3LpHFfbd12CKfmckwDpJ1yVvvmN0hzw1OFUkcjrSvFrv60ybh7Iop3tkVs4v
gB2gymjkjY/SaieyNb5uSL7HFLlKZyB/ymd1GifDZRLtahx8OPrJtNXWZslG8ZrzMFRQWmDTrFQk
AmwWu4Qgbl0OhrZYHpmR9KUn5vcSjs5T2Eh3Z9rB8lzbfXOtrPwvLe8oXDJR3nG2mzF1iuwqDL7g
nON7pw0A6NLfgcD85LVB+Hy25GA4c3BafKSLaW/mr2SOGbxA0XqMlaJkuRscta1qoYlUcEvE3/b8
t86Vf6TSt3E3jkuPUix4B+8hWPs5NynBfcGprdQDAK2T7CtMGlttWIzVOXjUwAZLubM1sR/XP/AR
8lan1vISQt3i05oGDmFT/9wvWfBTlp3C4xf033oZMhez1dIQPLBEj0KyI6Nr6PWAC8dEDWlvyehU
ZYy1RF7mCeHxGGaEKpjESdfJNP1dI4ytfblkRrYrotQ5tf4UkWMQzR+D4+Rw1uGiLottS+CclEOU
0xVUi/KQpgxjPj6QMficncrfJIY93CZHg9KtToMwES28RJBWpDWayclzddtsYFmMu1IL9R6MhwAe
yh9PXpVjQeG5nl+TABEYRIV6k23qxi48z7OXwl3mBGfobVXRdR0W/UvJ4upv826ZzgIV1V0a9bD1
VOMhWvYCQVoeCYyVVPb3EjYVJod02PV8shcnSV36l8Yy6cpLq735Mg7jl1ejXQqZo4et4SUdE+lc
t8WLAMMlmMJBwROshipASWOD3ErNcTEZ9ne9WP13kSOWJWESZqMNzOqt8MZ/VpC5e+gij3mk8HeD
ilCHZ0KhjO0cNX4uU/dnoTRz6xJVt8eb42OPAqY3DQ2ZKpdNk6fRVtaMJKPFRCENAAytA3ks7LJ+
NNw10YBEnTeCM2DVpqyYLi2egWVTmtI/qiTxaJ+vveCpNmGAx4FltFGKcnqjJyBUgVHvrcQb76Qb
usZOJIuTAU85kxBPPGjGsZ9da5u6XfNMBp87XzSgRLRrpBSQO0R//Riali/OagAYDBkW82BKNH1Y
uc22F6PzmSJ+oRy75jqs1QkwVnDSRd2QLtIURX7ygCji3KmnP2ZrRgRzJ+/eiOYzVpPoesgjg+NF
mIbILijF6N+8gToMxFzjXqoeD5HdLaehNeS+bjHDZWaLp9WNFN+LIkitKeR3hWfDP9imcOLA6ibA
x76I6yBpKN1F1qYJrNhFbRLc+x4d6dxr5zuxcd4w8Oepvyks6kK3bBCkjcy+DGkpxqFJhAwpPS4Y
NuLQ+tUI+/49dezhQ6qlvPiDbO9uu6Ytur58N2B+ESRkSfZi2kn/2rr+GM8WEKJObEQYOdslDcQs
6kiXqFlLw+KLt5PjvCQXNPLaNaSCA4dWkbGBZvxdYQRkEbRQxBbuc5+SgjqFFKcafdRsrcb57rEF
3/tqak3AkKFnyDAYZmmmkX+mxG7gTkI2/qnJSxJUkMG1+XwVPr7gsiFNlnBQUPOcqEZKT+hOZwNG
bvBVRNEPkQEQoAX2Jz+t6ltRLO51dLo/ZqhIfPXXPBM3v4Py/5MUch2Waci23cTxjgKhBUPpkhxZ
3JNH9A6r3EM4O2oPi4tpLNEF6waSmWxqYhNhA3wnCCe5Xyvy3Mmd6KiNXpI++uXCDz5nyie0BW3r
jq0g2eu8UvsqpKc9MCrzAisPrM5ChZKRCbt2lxG1UAijq2YkdRraUxvwlYTC5QSreh5aAgObUm1U
lFWvJ1DHDVdRp+XvbBeRo5vi3pwWtydql0+aN+3PUCZvE09R2GR7GvNeJoHUzTdiw0ajhdLLy4ub
DwTTuRbkaH9JXf3u9eG8QaZPPCtyFZ8yX57Q4JJXuHEtk2AaUexAjD5AwnZthGrfX8T3NOSPVoJg
lrImmqte0FWtfEb4EJhTy1Rjwsz6+bWQYFN2Z1+JJ3gOMKl4aniH+X/N/yudzjiAV/7FVPmnzwEa
CsbcEYb0pJs8Xv8Ai+NDbdp/Mu1csyqMPdI0A42Qj2igcwiolxF7pPLywemcdx3yCrXqc1DTkbcS
jtw9jSOUp0vij9W2r0HnD2tnhDqTItVvAuYXRPnNf5cwDIgBFqHPyiAOGqK71eU1tZrnvBeIUmcf
k3s2QjqiCl1T0Vb5eds7j5M0rtKnTld/q5odOAq8H2PoGXmFzOOCV11bKCdc74VYzYjvO7eZJEQV
ox6CnoMtW7U4xBI++7P3B8XnZsJt58wRsQPi6DFMSKROoLVPPDS/8gQQ0qYhBc3NNjcA5dT86VTm
+0IyiDKWO87St7LVd3rsIaWt2BLj78Ht/g7Ehqf9tBzKiHqDRW51154ZcKqNPZh/WWSOFOE+SwLh
23xBY0hzhMb5vKraM6rKDQw5GipOTBPl8MvdHHB2r8tfA1s0OXjQ1gsqFlDhIf1kyvm3ZPWdXdU9
DlPwa/2pcDF3gyPKHVGdSLuc7I55HFoWvKKoKKHO0e1Uxp18gTjqgV5l9FB41T5fAKbaZO+W46vh
TuivKTGWDSTI0J7ZPgw2t+xNteo6Rd2Dv1aIiz75aMb0XOHvCg1OCiGrB/B+TcoVeOSHrNSN+LtD
Jdlfw+jXNHDyC4PvHtxx43aMIqGGmWjqsx3O56aa3lc0T2iOZA3nq3buq2PVmXsWhG3f17FRc8KD
cXC9hDAm7dzJPLlYnfqIPOxhGQNj4SJydrKAjqLltBTqsesos2dbsw8B7TPLin3YDjFPpCvbU/vV
RfIDAaFbZxyFm+Y990ghXtzisxfmsfDrB29Ieb2tx9Spzu16Tf1yIL/gohD5tpG/jwpI/lXK3Zfx
fzB97e/HgWQOKQmuqpMP07ReUAB8RtZgbKfUAWLLWOmbxC/34AbRTbnoNcZyeNZFUsZjFX6kWNl2
QEzvAZ3NceQa+MFd4xEXUrtZjOU7c8R3YE/dUeO2UmpN6ux2DoaQxQsfNfnfyADy8YSU91c2aEzt
mX3NbR+tp1+KzcCb7nXBT9owUCuZfNrOnCLMrvdFHezapOZ8ajb2JnOSvzSrukcr00fI3mMtkvcU
Xd1mGmfoTRbymztm8jC5TXksXFXhP6N1QfkPtRddEf5FWnTbtrOHVZEYZsalIhK6apqDCZfhJx+l
dHYLkHvq1Ii0KOO2h3jN2KVjZVdV3W6wcZy5mLnXlyPop51NOMXG61gtab6L0Ti6WP40i26aO9/1
sG7kNjSAOLGfx4jED1NOtkDxghON12XZzyay2cw5r4+3AZkraD+fqpbDMeCoVvFc9MRiw1wHHvHH
X0Sf7fLawkRoQOA6F7p6V0fgGgVAj/c2lxoT6MJJEcM76swQfapvFdvZTl6AY6MyY8N6rtGgIH1H
qfgOsjjzjRmht13vhN2mt763NpXpvEaQHuhTi5OiBNwyoms14mRETqm9x6lIPzo8j15UEj9MapmI
DsRvPE8O2CJiEQ5sAPXTh5cne8NROBUfa9t5DLT3PfBhXFVDq9iE4CQfmmjTjSkY7Dv7pMDdU0B6
vCMbD55W6f5URWq/mh6DEhCWtYaPJvuWHeo9ZcBIw+qEB2gVE1OluDNHqsbV+xR+dmSnJ9ZwVDLc
45/bJLNHcFn9nZSJ5pDV7mfgLQcd8voL+VQF2v1w6GDoEEjNWfVEGuHZEhmpbmF2zkJ54rQWR8T3
DIHxglFxB851MfklRbicpqx68ez8Ks1H9pItClyBirR3v7g2Vd/Wi3dHg6yXLrb8ZLPeu1ksp7F5
tHEr18TRtqO1y3104KsgqzO+jCmDus73rRv9cnr7Tcnm99x7Dyg3OdjyzfFgcFv5l9YnbJVLs5U4
S0t+pdsY+xBh+rEUPB54LWoCrROcHtnzAs+92jOB/ykmqPWXWSc/gUmoNGxmCXq4XW9JKYcSXrPv
diF55nKeXlpj+Rqkc3dmedAc5VEyAAN3wyNhnafa9GnexoG47UfjNmvEBv6bMfi7Op8PRRheaVCM
3YV3dhnMY8YORUD8IUApgLM8OVmL/2yy7yVzMKPo0CDH6Ip5TbQhjwYUcdh7cRshbnXMDRqMlECE
fBcV/dfM09li5hlEEasxuiU9kwd3nIQpYrTnar9iAqMntzNV3dDw9W8zaguS46eT5OWZpnBvgiCx
Jd856z4PZC5Diwswtca52Ct0xZWMYjxOY3TPzRCH17JDI457lnAQ/qaXgcdlOwseqq3eJccTy1nO
WlfnCkKGQs6YOtE99cJ7y70nES5jr2mvZRQhSA5Aa7GeTqNJsFASilPYsjWvb3GKfUUTr5gPxp7D
3YEHqGyRcNpTcFn9UH2XXRtOxQyDF04mDyPTy9DbeADCvXKcY9mVN83vKVpiSPi31+ta/2xKCRzH
5gyYDcHsoNgcHp0qPyXcXycrtvW8gEbmO/7YS6IYWh48mZxZbrvNzYxECu2CGXpqnlMzePKrdolN
/Bs0PhBh5RaPJesdAohbbuengQdK8AEMs3xOQ4ipgpU85zdxWyUibzLd90oT/+Asn74hbyTa4vuQ
2yX72+RLvN6H9U5HRnm23GdQaUraljXsnulEQeCi7mW5m0HrxbPvtAcDENbnSikHOs9DFqOZw0hb
/BtIUKoQIRSF9x5wgzm9QUAzwmfkQ0TitFoQ1slr/bfX3xvAVpktzvi1xt7Ku62L0opx7SpxJUiJ
Ds4GBwDwYNwt5F9nqn9TLo+4ezkyypNgg4Ir+yEUZPX1J2V1LpTGCc0eH9YPxbQ3dPa70NkJmwrC
iM82COP1h1d3suKnUkH5Ad9nq9PHkiXJr9I1r0kEtO/x9XKgjxPeLItDmcpUbBbiKbIW6C9EfBi7
MAOhwXBZe9e4XjDLsgEnB397aEtE/TZruwzWrrtOIj7nK3F1RpxHduGoeA4KJcl4Ytl2xdlImPiT
PjstonltBMb4pjYu3WJ/EBUTByzsppqPiBKBCs1rWYmR20c2Dh+G17y8ItJwN7zWuNhbpDnLoLF+
kIkxLNlb4ZRPo0Cna4DVaM96MvgIlMn9EEhyyPP0XKp05rRUzKccl30NcBHnoCXbWTrXevJeIIKO
KT5Ee86rh8Gr31riWTbdpL9oikga1sHw3iJAk77x22+6ezsmiCphEVNuccCnIwCGbIDRPeWDCWnf
uAenFOGGNNC7s+Au60Ts4A3Lu/HAxEhWC4TaWMnPJGhdwl31czFWd0+nD3SkLSBjBUlKVf8RBcNm
aBi7IlvHCbadrekJCDVmueNY9+9LtHxKrCBDT/iXdOzbqOuvloCMhoNhQ+S2SCtCIEPIG7+v5y8v
71+aAKUi7lBQR9VdxqB5DBLjoCb7jcNz7CTzhdkFrqX7SzsAAQwCOxtEyaP09MVmSkEd9TdKi6Pv
tp+ucB+Y8586xaG6zbB0FOlbuhS73HAeo0qd8lwdGDhjlxwlvUpHKop6ETczSiTtwzq7pCl61Q4W
GAU2x6iAUkqQuu6xw68B9/53nMt3WituyhaPZAjuLT99LY3hpAXSG5kQeEULz22NQVpzQNyGHUKz
aofDsG8Gq90HUQdc6PIK0NdmXU1eJiid0woiGvw6STVKPg/zSSld4aUrm53y9WFNJ9MFq3VOYBXZ
Mx7MNjjPpjD6dpOX9DJojQSHRKBPr2Ird4EhFe5HjQxp9FFeV+krAWVU/2rEugXZcAPh8gfOQ+12
kRbxQG54FQ3IT9WaLyXev1APvOl+DdxSDquuJNnWUXHKvOADd+UlVZKgmvneTBw2iaeljwb2H7DX
CpHaoLWh2+IxWKarEqTEGjRoFBFqAlv5rHNJ125qocjxJceAJpOIuhURi666NaZ57L2AM5l14/yz
L01CYtd74lATCItpXgdpPzXG+NQQQWEuEWimc5S5t7ODKCM2nHxcq967mXkypjWgCkCrDGPY9INB
niVjxGgHpLSsQHQu7wo5teVXtzlg24lYPddHTQTlsSIChtV0IFOIiy6auLGyn2AxN63/FvX1R9Fb
TF/jWari3S26t5pEHeik/VQUt0xMl4Z8JHpCSGBJmBeJhjJ79Fz06HDAeYfEvc4D/omOMdBy7ZPm
G6oi+LgV/ww4mtekosmoPwx+g4ZZsk7xGKC035hR9aJz/y8VODvD1GILUH/K0Iz7TXGgTvAY+Ua9
z2yyoFzsKjaVFKq3ryJHFv5/m5r/l0t+bboGqXMCE+yLpjAcz/9fvquVar8ds2h+yYlSn/aq/R/O
zms5bu1a16+ya93DGzmc2vZFJzbF3E2Kkm5Qisg54+nPN2mfYzbQ1dj0qlW2ZUkcmMAMY47xh5+e
D0J1rI5iVL4LCrDM/4OYpmwhJfFP8QPxTO9i4j1MHwuG67EHuDYkTHoPCnz4tQnMm8Rnb4D8MzYL
7O2p0CXcbbyHbbDkNhKiwvr4NGrftQJ7PTbHJPzkKIfC+MJ4KWkD3dL/9KW/45eYtuWbxqWW/Pny
a55z1UVwunI6ag8GmgunwW10o2Iv0Zpjb3hHHD23YfTQpcZzEw7by5F0ftIpRR2VVBkLKR0TUkuZ
mkXGemX7hlM3R1KQ+pEbAs49dbUgczCfNchoYqaKio0pGzNV4CrqDM+gfHmElqekZNUQBgWdr2Lt
jtiYWwUo4W5hZHNtAXQrMOA1VcQ6bMWYfEDXj+jmd215TDGY22gZ6HhurCAZK21cmizie0zeooEy
InNFs2wbAdbT71VLfpNYlvs2QAM/JwoPL4O7xxhLNa8ZaS0h1Cjr7DrXeauvynxYeIIzgz15ADGh
3q2REFR4W/kByxA2EcSz/BiZ0bGr+cXl+XLmU54EmkhzaOAheghZpVgWwBavxhDZSUyMElAteXMn
o/OdkYdeDjpXp7CRzKYxJmuqigGmNlkPSYnf8FhL5THiWrpqDMCckCckP0FISL7F5CmFll3zf0cQ
hy/HPjtgXdah8+lCB2UyYEtGR82wGbDvXIFSo3zRPdZ5hGPbLfiQ+55fGgDu/4Oghsx6FBuQrU/G
i9MQXJHsn0HD1r92m/hbClZRbYG+aGDMgm9KWi04ucw3HTZYRUHfF/VuoflyOodSSrhWHhfjs6oa
/o9BU2Bkyl133WapKa2MwsoWXu2ZgJqq646GYriC5fJkhZrOGIe+2hrPBe0Fr+4/I3iFcAdXcPfz
5fc53+XQ/HgXabI8MtPrq8LsjGe/zYp9WCT3Uqgkt5eDnDkyOBU1XTYpbOqou08OKqqKowyuY3iG
yEYOeZBT4yaRg11h2CFQJ3kdMLZoWOcm5my9G73C2l9ffob5PmA5iJyonJZYxAAZPP2GnmYnndH7
lI/lHR8vW0XRQzGSKF4OM/9ytoN6o803k22D/fU0jN1DejSLIn9WkIuDl+oAWj242tCtK71ZGNJE
Up6DGF8mloDwbkL/aCp+hGM1hz8VjmcIsjbsd7cp9nAbudN/08KY2km0vTy4+YoXAfE1VqF34AA+
WQcFzXk0a/zyGfyJbecAE78BY151QAFt716HdJ5l+8sh5/OTkA6nMDmObjlTufdEzxoXLYnyWfV/
eWH2ClTcW/hk8xB4d+qIP1Hhs5Dkmiy2ok9M4CtItORW/MsVApPqcPjoKBxkm2R4x4ptce5OVpmu
jWlV6nnxrPQgmymDeFc1mNTLQeYz/DSImC7vTrp6aHW5MJPiOe/T29HES7HVY8hiqnW8HOjcCxN+
0oYjazISRZNpYBky19aIQB1W5ZxvAS54fffrcpDZaBzVRAIJPSu0iRDYmCwks8EqD43I+EVOql/Q
8WAw2L0MVTh6/mggmHeGwsaE+a2mTGdYUVeAIe20fHGK6koa5U9lOL5SUL4cZbYvYAjNBdbQbQXX
R31qMW8qY6y0TacAd5WOkv6Jzs8uM83VaCxIs8/f22mgySzIUWHo1XZQnof2DW0Tfc8oS9RluOSM
IH7QSWbnGIxFhRaqKVx3pu5mqW65WqPnqLXar4OrHdtyjRLdTgUzD86VlseHX+BJOPV0doea6Y1t
jh5nBofSh9OO92mo4UIb0+CR7XBhU5htdWJ04FVtTnxm+ps82bvF5PamB5zQz1/yKkRtoLr3IMa0
tbZFnCMfX1o8YSJEBC+PcX5OEpU7Po7mwjCNesfpINMKpVOrLtMXXYj4WK+B+8fDgclS4heEXVZS
nf6Q8h7NqT+t9erRhrwc3zozeTAfM3WHE5Lbj6Wdxs9QYB+U0kpfiriCyYtIA3RuSuQ1TSdtqwjC
lyL5azcODrnscrv/VUtBttatFgUX3aa9BSkk9/KOfB5JYARMd6qD1IRf0cxDelcx+18SLCgE4ZNV
1ZnjdZB0CIPUOkRcj4psChPEzGOa5K31K5J/Sd3nEv6H4Ff28nDbqd2VimAKYB8qpj7qt635RaEL
bwEWWyueRwcng/Oe3kBLFZUG7sS16v2p1OHI4vsJEynSzb1gDwmJJAHeFp2/MKYOTOlPiqtPrq19
bV3IrjEkOy+oti5dahpE6ELUrvI1Khq4KpUWXwHO/AYXi0pw/rPI3acBdY00cj+4nDUqChwYeOgZ
6MDNLoi9juRTMkbW0axiMO/Ym68B8KCaKwDSl7/+bFtnQ2cjxBCHdF4jJzz9+KXqhpKnUq71I6++
dawUYeNYNRZywXNRMPoRXj9o2M/ysCADJWfUdviSt2F65w4SPP0o/XN5KOIEOt2bTEXH4EvGSI8f
Z09OqNE1wGFldfESWNprSYVfK9Eor6jJ6Z+MMvt6OZo63wpN7DDIw1RbxgTcnLy5TilKR0ZB5UVM
ptTAMAtZxPBH3lOOE6gnx9rkESipjB0Sih4tPJ+6vPzQoitjgEhDCIZWguNa9x6AW1JIOiafAVyu
wFdTyueoMDokQHaXH3u+2HlqjYaNbrHg2eVOv3eh9Q6c4yp7GaxIvy4HQ3RWw+gqHtDluhxqfvpZ
BGJzU8EAcH+a7mvqCJO4NJ0jhpCwDetvcmcBL6dhEYOv+Hgs29FM0jnVVjhvT4cFVEtKA2dwjo1r
rPLEf6jC8VaDjdUbxcKZNP/uyHCSDKOKaSqiPH0aStWVEkK37hw79Dqg3SGShnxUKeSsEPCTEOL7
8NCopJCoYDDDrXC6QlHj92id1e4xaNr72jdWIOBwHG82ph79uBxqPjmII/IhvGSEMORkaFk0+gbX
b+NolICMi6R+QLvkQUNTfOGgPRfIUiic2kIv1jEnR46Dgpc1FKp2BJuJ8ViO95cqH6F3LNVnFPHI
p5uCTd3A0nWd2wSzcDIkRY1KKcoN7cj3/JSAludb5aW0gRx/4yHA40gVoiX1LzCCkKiWKjVnxvnP
qiUXGQpisyXgtVqappp9NGFBYwlBp0YqYc2BDlwquk13P3FmME3o1YqJMhso8rMptSLXZAUMV8iJ
iDlZ0zYgSYp0fSFnmY7rLRh3G6p7JEucHKdrIK4GEyVXgo1j9LNVr2O5um077+pj0/HtGDQcYeBk
mRqc99MoVWlZSZ76SOVJLv1v6cHN7HWpaEuzcfbqqFJw8nF756nBbk7iJEoZNBnuAwcUoX4oGqS0
znlwJVDEMTAJS3v64LDYOGRRLqBSYGBfO3l5OhKOreF37iH0EjBVnAGq8TuS3YU1Nt1+MS+j5mKb
rC7DQmJ+chzqeV/ThAOUCblwbWn+d/BmTQ1Lx0Ib4PKIZiksNyjbsWUMPMXhaxqTWKMKqt1KyvxY
j2gcNteGcSupv1QdtULlCJ6Z1ip4O049Tym2AUO+HH+6JWuKQdVfKEEzxZGbmBxqmcQ70NIgPmpy
C1q97No76j4OeFxKPa0l4RE/gqXqMn9p6pwZucE/tCR4wcDMpqVuBxvpXg1s2EHmNYt8NQTgfcwt
gM1iEOdCm/y2netRKa4MzVvI3KdZlaZwAMmcDLpCIRb34NP10eZO5ZaW5B3BNz5aXrnqS/vx8pud
LfS3EMLJGWEuyiXTN1v3UjZCiDiGzpU+Vp+j4jqwrAW/wlk9+20gMEGYsYbo70ynDy0JPdND9xAP
cGGA8/n6XaqnYEXQC8YpoUfE3WbfdhxKHPVzKGeHy8OcTyBqvZxsuFByF1OnZ2wJSbPm3POPQ/Ib
6jDfEjr1phyugwgleHshG57vN0h/4I1H6QHmEkDU0+825Li1eNUQH9G+AA2v7mPzG+przE8HBTf1
+vLYNJUf9/4I5KZu0DnDKURHpI/pchrOyE1f566SHFTJaV+Rey6v8nDQfmrwt6+GUUb6YlTNtduC
tBvzoDz24Ms3eohu39i0CFHgWQVAT4POT8r7wrbsYuuTYo7hOOWhja100w9hfxWYeXjXO2l0bUi5
f5O5oLhrXjYClroJ1wplYdT+tXVT2dENMqj4/klpAign84aFDtts2qqU7YFLsCZ1iy7b5A13ptUp
I4YxT3aEoGudGbcNNY0Vdm+/Lr/cs4F4qRbKeibp7uTosGgQwoQqm0PsRj1iOpDsykwthOCYs7DJ
zbcaVbZIzjDmZVC6PF0luZdYHfiV9uC3eKFUzi1eAdtRd357vnVdRyPaFOmuK3VkNrpV2/feCjPg
hZvpLJ+ib0Dd2RDvl+dgyKeTibqsA/AZsLoV2AjDKNhGeRt/BKufWFf45Xzy8y7YOAlmYmO4U+1y
e/mFz041EZ89XtSjaQZNi6qjDRd4cFXjMXIRh4xSVdtrWldfIcMb0HKLuvp4OeCZ134acTKXAFwX
cuLGxmMPOq3xgl0F2KemspZn7qqRxlUa3hT+a0ZvsdVf8d1d+O7zKXYaf7J866xDqtgZ5Kfek65r
U9lIAXAL4CKXxzk7TN5eLKUA/io+odMkqDSE04LSyk9RPLp3te/h3ETetbAZzTbaSRTxed9X2KBY
5WHHYFAS2BvmXazuNTjLqv3darkkl97CqM5OF0fVxKau4gM6ma5OUjVQ0OL+EVG5YZVV4a0sg/th
Fr+obffBm5pYGzY1UcrXsshCJl9K7TQ50SXZfky08R7kzXckp3GRjBDhqOKXy59rdobQvGDXodYk
k9zNNoNCT1uQs6Hx6OcodVlBVK9QT/vZjgVQKFuJNtnYLxzT4vFPzhEREvddbC9Il2fVbBoARuLU
gc9ErPYZMotwzj6HFNLfmHuIWHsPY9w9w7FbCDxfAYzSwf0XtSyVksVkBVpU5sAOliX6Y9Dpbfgf
8p+M9u/lNzofHieFRQJAWcQiF5lEKSPsi3it3aFC6iHqnVveBq5V7hG07UOQ6tdarNzo/tIlZ/4h
T8OKFfNuRfhp0fgJ1lxPKDlvctl5EaycsdiRVK7sQt39J4M0RFVGpAXT1COhHAUtOOlgammf2niA
7Bd7KP0HnzCl21kq8hdNccjCZmFpnB+lw7WUWwJXusm67/MKuSJtUJ+iwv/SdebvQlVvbaB0mm88
qEHy8/Iw58uel0qPiqOKDICb0OlLrarAaftWaQ9eW34LURPZOmN+naDLnGZesLCnzXdO0UqiF2vx
n1jcTkoMad/AC6qdFlkDhNtJtSDBowF8eUTzHJkf/z6KeIp386SN2ghrDbc9VHb8pSUbzhztJwjX
vVYgcuCYJVaM3XURGC/GMB4vB5/v2sSmuGAoWHiAIhIL9F1ssj436qA8PMlDTDYOX6FKdmr/BSHQ
V/aZXe9A77gc8txqJCZbN+gB7jiT4TqunkQ0oOKnzDB2rdS+Drr+KzPlO1dqD/lY7zCxu4kK5+vl
sMq5mWMwWrZw0jlKpadDrSSo6qCikyepeJYH3V27OKUg6Fb+VBvT3xrjq2GU0Njlp9GWQV/La9oL
AZxnLfreNsW3pO+87eVnOvNIItmidk6JB5nLyds3CjccMkyHDwndlK8SZZ4Dqij3pjDT1DI/XF8O
d2ap0oWi6Y40PZcGdfLm+7JB1E3x5CcJ0cFA+t3lqP97Dd2dEEXOHm3Ny/HO7O4n8SbDk7s67Qer
k58o1YfWCt1mbwkGcu4NmgLII1qXsjn9qIoe9DQf+uZgx6IlqrTqpkQeJ3M8uFK6dPfxAZmcUpAA
uX+QCZxOIfRdbTkO8+YQAaVGLtYDIp8E5qotY3VhlZx7d5yKfCZa2EzbyZlFLt4WDgYihxxCnL+C
7WTcGJZL3SUM03Yh9z+zC4D8pOqnsg+Zs/5KGkV5o0MKxGgAEWAuk/AscnDGBqarW8RzULRopOhp
yFvjz8ffKGmVQxmXj8eOcPpGsfFBKrZT6kNYNfdKaO5z00E/1PrwrZFvxlukMG0Bs5nWcpA/MSrF
Z5ogAJ6YK+6V+S04qfQ7lG7t6vKQzk1JLuSEobCpKNPCyqjlCRYefX0IkMKFKApe0E+TRwcawjDm
Py8HO7ek31Y0IBQLONbk/al9SLhSKQ+lbf6QM4cWn782Cv1r18NIDOPxP5iXIjElnADSzkoOgat0
cZ5CoDEaoXVkwkJGEOwz56P94RUAjIfeEpVopiV1wNOpkUeFZoz+4B+AeaH/H0gYT8hhsrFisK2X
3+J8/p+GEp/03SmISGsCf9VSn3okm7BN2OvVXeJ9H3toeSokmSVU2fyriYKUwo7PPmyjCH0aD6B9
YeVKpz6aCRrDuO224Z3kYGzSfOmC5qM1KZXqEHJBAIQ5bylPnQZD7lPB2NjLDnhFf6/6YI9I0I+W
as6qa9Cd8FCWvvw251sXabZK7wfYgYAVTeZkUTVSPTpsXUZtrNwi/I5o976CMnk5zPyjcYw51Apo
1DqqOr07ILPp6TVdyscyt7RnzYjMr9Q1yp1Rx9GNLrcICVS+v/HNoVwonZ6JTF2aQr9BaYl+mshw
3k2X0KzhU1Mqf8zM3l/Hrvcz0/v7tqm/5gY6jgbuQvD9L492/lIFPov5wu1TmWNWzWgwdV1Tq4Pm
tg31SxXzGafqt71uf7j4zLtEHpcw3Mq4SEwmTNHIRgoJuHis5eT3kGUH1G+Pl0ejiMV7euN0LLZ7
mvnsyBR7Jq8QYWc4ebBhHkMVYaT8d+0gJUBVcYBRFql7aohrqoBbT6UmpmRXtTq82ANyxEr96fKT
nH0QiKGsbi6IsxS/x9h6qLMmekr1SHtuo668jXEl+Hw5yjznZbgsPx2zR+6f0/PHVLtO7jFceioq
BEb1dPiSl9kt4jggZPKtFyCAp4xX6BcsGWqemTYCa6LSBqODMyN30MFw3VjvyoOR19R2UxcCbOM8
Jm7jLCzH2bFHTk1iDVqC/0H1bjJr0DRX0UgZpUdn3BVKxaAQCoKdOnb21eWXORsTAShZkYax9Nhq
JvvLGNZtlxeO+2gix3ZoYi3EGjgKnpSgUz8eSqcsQgMGhMu8f1hViZL4maY/qjjmPGmNhpYE2cUX
3ZPV7eVRnXl/rDdwLuKOQgIyWRF2bueGrpjRkxSYr7Gr7s3C2aGjeUX95PVyqHnhk3szwF8uX+Qn
1Jom36owLTQLQlM5RkqAeoeCcRW6Pc54ncOG7K3uzpX1LbvrXRYar01l3nlZu5CRzVYEj2CLOycV
GVsBnna6h3p6JUUOdZcjvUs0ZdZO4nyqdONKROzUa/z6ckVeeMVvxYGTXUds26QvlEhUi8FPZg7K
Yfg6GEV3RFZb39SVjAS7jhSWaSftNo6jdO1pkM6yPMaCRBq8xzIMilcAfPHesdxu41mw/j+aewgM
MZBv7qViik3tWC3XVTM0Aapj2FX1LsbbfGfGqNN6ju1+DSA23uN6gxhngQLCQujZ3icKRQ7XJm5P
0J6nm7ASlagFS3p+bKz2aKKokTryfmGqiVc6eeXvY2iTKxOKkQ6OPmZ+TPzh2qsxRscYK9b9LQyY
PaxX7AjbTSxEihvkbLVq37n6tizTH5efY766uNjIIp2k4ED2OplugRrHyBB40HE9dQdV84eauT4o
+/CpwD/vcizxs6ZDFp1G27TZe2cYv0iX3YHKVX5EW2mNPeWDpQZ7d8wXNlyxSGdhmDzgdsAhz7IQ
9pAOV2i+XlFI7UaSRrQzMV3cW7EgPAeD0CqK/YUN8dwSImdlrlA0ctRZNhlUZpHYmZofzSi4Cdv0
RmowVDORVkphfW/JeR/kMH3NrRpdLnvXue4VXkgd2tnNwpl6bvaK7FkTHaP5whl9t1P6ws6PoTzQ
anQQxi6KhU95/h3/O4Z6uku1jSkZke/kTJvq4EnptoCd3ljlYxuN3/GGWtigzs7Sd0Oa7E9+C0Ok
d7X8iODIje0Ez5WK4iWLI27LhSv/2bfHrCGlBMoHiOR0ZHoX1kaCKs8xMdv6DiUOZHDyNj1cXgrn
p8u/w0xR5Q3Cj1wiUYDwh2hdyui2p8+V/5qqv3WUfDrWftDvbKDEFq5uUoTLCELhl5/h7HJ89wiT
Iq5d9xDKqiI/2mp7Uxjag15g5BUOC1PlrfgzWY/cVOnZGHQxgQBM3mgCXy7pLb84QppGMCEY/VvH
jbWbxqAUBV+p2lheH27cFg1nUzKVqyq38mtcH/NPQ1LVN72F8IMklCLcPo2E4Rv6PY2BP104uBg6
Ipxq27G38NjzTJwthHzftmEbUsKfukXjl8RGZrBbtUm+Rsdad3+ZGH8i6KkET35yrcRbpHXLrZnc
t6yzofhwCe/tAcBdCsqsScnkdCaS2mf4LFTsY178imDczWgrO7usPSSs1OfLc+HMrAdNxOkvjgGw
pJNYcW8M9N60+ujiB7vGCecq9SACXA4yX8W0CNngBQyEnusUlVGmTWhldlYfg9GyVzgfw6fJMJW0
pZs4k3eXg83uouICrPIPMDqa9tOURi4aFW24sGbWaYDbpaLchJGNuYcZ9VsueiU6I6Z/p6v+Eixx
vq4wMwdergmwLPfFSRIZkdZwzU2qI+J29MdfDFlbGfGwML4zOwhhDJMLvsa/lHhPp4fiUrVug7Q+
ykg8c4ivmIhdeJf2xkbxPmusGWGPCTJNyn7YyucWRYjLb/htIKcLmydgcUAe53YDeen0Cco0gtXZ
8z2xbDo0vfeEYN91r6bbITGuzKBa4wGyDVL8gYrsuzuONxISHnUdrZGz3sdVvM8QBTGUcuH8P/P+
FXZOLiaUBKzZnTJRkCundsS6CeNvRlZ/MpDv8QaYGAvjFynaZPwKGEpeP/z5+X3Lzcy8CBorOwIc
qjdD79/L7qNI24sOs9UBvQznU6kaO1qblyPPVyv3PBo23Kgccpzpi4cZZOOIVkJsTxvrMWhl49nB
iff1cpT5CuLSCupboOdpX073bav09daK1PKolplQXzWHEeUTFK7MIQj3vjtk162sKNhMo6VyOfSZ
zZfYbH1kMFQgaUydTi1suWMz07ieF3p13wbyS9Zre9v1NlTLfzea+r1Wwm9Orj7GLltzaGv3I353
We9eDZl7vPww821LPIPAbTtQXWdpa9IpUdN0XXxUlaux8j+5WFSkA2dCEyxkBY46m1EiFIBmphOv
fZp81Ohdlx1qLIcoD5Rb+sf6Fmsr9OHDAbsyapUPRuXJV4US6388v5SC66CTUyEuZWZfJRBxOw/Z
1fuxsYKf3WjlVE57xFJ2UWx1OylFULE05cG5cnozAFVv6SUSdKhGOpiAYjkwxpsUbfa1YQ+ItI94
4CgalZdOxwBCb4IOj0ID1/ukyF41PHOiG6gnkbWt6xBLWRQzzas8L9tdz2b1YMRacdVmanKlmCEe
Jx7C1AgK6fD0Ckn/VTilEM4ohi+MA2S4lzm7WH2xhmxboiuJhs24HsO4RRjc17CdTb1kjQWneSzY
9z53flWuDN+v+SbI+xnJgCuF3FTbQaXhjqxP9cuKQv+ThL3waxw13S72nX6te0p5BPVIM1MBQiJ5
DUKbKTJygWUHW+xYsNEoVPNWSjsrRDS2UTdtpfkvOZWwY+Lgx06+Ikm7wXLqazPF1DDvhKivEmrO
c+l6xtOIXM31KPloJxlhuyPDQDLWT6Jvl6fkbIsD2UOVgqON8jXthsnen9uG6iu+Gx9aeWc2DU4b
6BXHSbe0DmfFCOJAIeD0BFcNiGGSd+dJYZr+gI5dAUfPwXbEKNIQJcthm6F8jXLcJ0uukOOv2nJp
c53dMHSIRrRiVZIFwOPTjCSyYlS7QivF17jGwbQyzV0m18W+NFnyq6TrrXscDpRP2Yiet951Ck6I
DRJ6No7KRph563CsMGRH9GOj11h54Dryo9VpTH74Swh9Fii8QPZJcidfwsq71oBmpx1Q9b0to/Qx
V4zfSbBUBJvu+JSwDdrhlNXh+0ANmOTQXZTYCI028aPXqcOtgW/YDoR0sfnYYEQUYGOmaGTpcBwm
g2kllkGVqvFjY75i9oCxnDv8uBxiVmJ7i0GiSW0HCPcMPR7FmYGCiIfPnIH/INUNqPxfInzsnfRu
NFB8rL29QTdXDTsM2pbIMfMzjVo2KFnOTtHQnbYF9dgf5CorqwPb19rInqz2i1v+UCIdrbTyRUoX
jtDZJMZ24H048VnfNUTGzPIrVCvdwxA7T3qv5KtSvm9iRMCc2r5pSnvh3JytVzqrKh0KGMQ0cymq
n8azSjoUVarHh1HvN3WZfM+cByildefe12G5QtOySBdykbMhNfIs9iOBM5ic1Gas5H0uhmjiCQfQ
yE50lC78a+RwV4XzvfXDW18KFoqkc0yuGCiweZV7GStiujvgoI5dp+pLBypbza7N2mFDiR1Vdze6
kzAKpMaLYmPwyt2Awi3mXjsM+fQPLhfIo2+HtAFLjTzMmizKgQqpJdc8BF4bzTpsmr2jRk9W0C7V
I+dIKBFJ4LrheJJzT6t05M6dw/HkHiSt3Fb6MyXPre2Mt14f7DQf6XqlGNfIT69ceaFJap7bebgC
AzxC2YG5NZlSZRe0uusb8WMR4+gwJgk6cpoaP2hVjlJ5b7U3eMjgIxWVwc5xYvMhb1sgLanxhzwH
cH9XoMBcav3RLZT+qo01Y8v+lt0mdeEcUr+nrRVhOI0ga/waBG5D1oOmmoLIw82Y4quueIDngZgB
vHS6xt9JVWluUK03N7igYHfR4rBi+Yl5jfK1/9BZfb12amyOE93+Jcd6+4htfbCu2n649uXW2cpw
CreRVDv4y+H1qOvILWtqDn69ZQfq0SpQViqEMsG7ljdJ57joWPb1Vcbsh1pW5xvN8V7GAUVH2GD6
RpeQ5uXGZ26sEDFJ9BoxUctLbzN2mkTvIGs/uKewgbK22cH4h3N+Oheaxs3LFDGKJ8WorH0xKKiF
o6W318nLNp7bYHWX+ubCKj8zC0TyayKiRXcS5sjpxpL5KSotgy8/JnX+XbcQJJSUfmFgs6SfkQG1
ESov4k5DN+I0CKxtU2ucNH+KBwm7GwcPsCIKcJxt2c2koU6uKxyBxhVCZZhrypK8NwwvZeHZ0hrv
3QbLr15b0wu2Fhb6udG/fzBxQ3i3jVPSSkUrInocXY6NCJ76JoFAvrDUxPDeXyfFUYGspmgTUh2n
onkaJWmlvIoH5OJN0qmdHPXKrWoHwd0AaXPhc76d5KexIAAKMjRNMso+08ROLhtdVTs8qvQWnYUh
kFE7Lmo8fe24QqiRovGNrGFJq5nDn1wbf/q6nK7dJk0fVNnVdgnSare1oQT3QVUUOz/zKNgNaotr
ZCC9SJbV7WVy4n2EoPDObXSNc775pqX4p5dWV66rJnGepbZNHmyrg900YpZn55hFpnj7sMHF0SYv
lG5H/SNeU1q3F8YvPthk+AalPUHHBT9Ds/30VaOumTZIyRePwvlCK6qDFCboyGuf22RJ2GAW6g2G
L6Sn2EXFcXUaijtEYRipYz5gPiPdS7k9fkPhI3yu4iS9I3GsFqof07kKYBVsnCaOY4qtFGBO4w1x
qnQYSFr30tBo34oYaclEGsLPl9O4aWIjogjQGJgLai2zLM6obCTYnb56Qtp7HfsYj6PHBOZwY8k5
iQ6yFZfjTdfGP+NZ3O5lW+CNJxcRx83lEtuH6inl1ml3ya432js0MBaK/9r0a73FobRiQjmieDct
qhlhbgVoD7v3XHdzDCWwInNwxYKFV/pxxe14wM4+wb4Gs3m9/qIGvnnAZ6dag0JpN0zhAP1Yn0MH
YdFdEfjOFoMYdx81mXPtqLH5pEqIXHcpR97KtFPnU5f7+KQahnpEmAOdCC+qbvIk/qPCbnqUxwKy
iJJ4r5oXsLGXppt/5tauv9bGaA5riEecxk1h3MF36xfKHso0V4Y6Qtqh8C6AowhC3elM6q2+VGMt
yp9k34e9FunYFgy4B2ZajSy2Ktd4LKjWXRElOs0STOEbZJjxlfbqO1eXR0wmalC0mBJ+qsxBvaMC
266KVo4+2bySJT7smWlvKUJ0SoYtAaZjMkG6sK2UrmOCVJYNgXH0Ijjurb2/PA1nRVfmB6h3ziEw
McTTp9luGCA43lnlU1kaV6mmJysQ5Ie6g0EY4veJwaKW4+guh5sQsW/DCONVIQWHcbQWlvm5r0MR
kB0FYVTIztMaIBo1idk5nnk/lG1BwWSwXWVdmIjUrtI4MSrqNwosI71P99T1uwHqiuqxdIrgNlQi
vp2J4DHVtfwz9ACbckVcrNE2T7+NTpx9xaapzxfW8PwTUY8XZVlBtqKwN/lEZm8kYR45+ZPZ+l88
q3lUEDK8/H2mlxGmLAkRTQyDwoW4CZ1O2VAJG8WJhvzJ00L9h9sZOFgFUbLJQyndFak1/vQKqGyK
gdR4rSJgfjn87HL7Ft9S2TsQF2JXnAzRsMqmMLs6f8KkfWVoV1K3ryOEtkrUw/pV79hXqvNk48hl
kTJr1pLSybnhi7IJ7QeOd5bC6fBNWKdlkpJA1Xbtr/MR3RGz6a/kUb1XovYbDE2sUpGQTgN58x+M
nJIBA0eTwaHXdxpa8kw7D+Uuf6rksrqr9AgX1kLxbtBYSfeSjSEpCX6GIYzaXLMlsJ9K1rBtylTb
oGo17i4/zvy4ON26JoeuHHo5ihHMA6nOHrpIf8x6+3vloyd0Oc6ZF/5+i5wdtqBZrXBwsqckBQqu
PlAoEv8V0RZ0nN+y/6NSl26+06aD2JVhpgPZZuWDv5pMMTfKKfrjDfPkNPW1Wn9OjS+6cZumv832
yC/14T7CIvvyMGcUEY56QHIkTDTvAD5Oy0+tg8Cp48neQ9C2zWPhteEeGLWKS4mOTWVt5dc15aTt
gMEXjFgfc/hmjDjgkmwd9JjHgU+OtrIb6us8lulrD1q98IjzLw70QjwiFwfq3NMLSppYzSj33Xhv
VVc47NrVlRYtfOxZvwt1NFUAamkGcBvmQnA6x20pHTP6jRB0Ur9BNwt7lC5uV07YPCZZvg9GjKmd
aCPsN4re3Oa2fUPZfquN5mfZ7H74GL5aeO6Ecb+QjZ0d/L8f7K188O5+kieOp/hlNNzjyI1DFUnf
Bo1JA8RtEf6T6fHfP/v/4/3OHv+ZJFf/+B9+/TPLhzJAvXvyy388Zwn//o/4O///z5z+jX/cYR+d
VdmfevqnTv4SP/hfgTff6+8nv9imdVAPT83vcjj8riiJvQXgEcWf/N/+5n/9fvspmO79/vtfP7Mm
rcVPA2CZ/vWv37r+9fe/3pgI//3+5//rN++/J/y9m9/p8H32539/r+q//6Urf0OfF1kpi2IUBVeB
te5+i9/RtL9xl4VYKVh54PnEUZFmZe3//S/jb0LgTEDOYctwkxdSQFXWiN+S9L/Rr6RxSSqDjKbA
oPz1/x7s5Nv8+1v9V9okuN1j1vD3v06zWYOTFggB9Afad1TxZ8chzg2R5Mpon1ChgwI0XhcVuG/d
v6vKJZbz6RT8VyjBPISmz+im+78ashFybaVr0pj7PgP9TeMoj5buHUthxIjfzfSmM8h7BsLgU7rx
IcQOWXVV2Ev3wwlmZT6cSZ4HA44Gg4jjfqP0sMIjeDNu8sdqHW7qfbEpbu0v7r7dGmuwOj+Wyg1v
oov/vp7Oo08yb6+xmzoS0esNqmibdFOsfX8VrYO1daVt5Rv1hqrHx3KXedDJ7maQsOpVT1AIsWt1
nW7EUHGJuk63gD4X0tfTg/NfwThOWAcIPMw0FXy8KbJCK0JM7W0sq6As3LdVZuwlpbIxk1P6vTmq
n7vO7TcuSIGF6OdmkUBNsGUKyMu0+uFImI13DZ0sp9LWXhetlDi/zqV04ZWeJrxvg+Tez/IHSMb5
ORVuoHmP042LrBhYuWbdx/6jWXZfF45m9pF3pYx5kMlMjclykBUjSLXtsEvZep+idbVR/njraPO/
mCVnPtzJmCZTU3UDjPUcwvU/+42HBS4iwqvgJvpmbZtdj5rkvb4rvyvbdCuvpM3iyhDZzWRlnISf
TNKo7gcztQnf7rLv/a26xSt9SzslU1faGgPVPQZWl1+weuYFI7OHeNWboPFssrQh1ZP/S9p17caN
bNsvIsAcXhk7SK0c7BfClm3mnPn1d5U8Y7FLdbsGPudhcAAD2l3FnWqHtXTskMMuwrv0trtfro2X
HLTdL/NDFaj73lP98mvtjKObfSlSGyuqkcur6lAdAPKZkV0jimDaBhwDGEw8d3yK0SYLOBrJrwC7
8L4LsqC4EoL0EHNWOaknLpEEsESMewBDHCEI9d5zSUIIvjmlAWxUDao70NUhl3ByP3RHp6pujINs
1wH3s362lHOZ5N83bj3MQjSCW8iU3pbGkT3Vy+4iz3CSfX7Ksedmxx5PJlHUc02CSDJiiW4gLJFO
GAVTzuZlAB+WBnb79DVOsdbcZ6CfnbwOJ5fQVLmsSFQS/c/FbiQSRdscsl1BYz1irBCmI5eB+jz2
TueAbdQrv1mrIywOCMJvUf0U7ZDjiD77u/OzUp9Uq/QBLRdIzkApmQqCHXc/pApJz5+s6J/kY5ts
sC+UQLyBQFJE2/78eLEy5SE6RQmWOXcNCPdUQH3GzU9JHcHtDs6UIuGciuoX/HuhfyRalE1g9EJP
Ox0SwRftabt1Vzn63rhevT6IXOTffD0lF0UrDYYuyJoZWtewx/MzlmG4yL0KiZ0HuLzA8IHo4i2v
qyO7mZu4pnf5Sj/nb3gwbsRRGiO1aV9YCsSNU+5No9vjLmvTSXvO+4Flfls5lH4sc6kb1gQ5YNpx
y3UfgeX38kkYXvT8KJSFp5Y+jpkEEZjuWXxdFzDxLFffgeLlq2FZOwWIEYb8peknQP6C2j6KPdAy
34udgQpaB65BtQM9YQbQOSs+qWCOyzEtneTSVYh2xBTxvD7vRohFbWw1kWcUd8iNJOmvDkPaJg/a
6nMcPb8PKpG1Qox0CcTLpvtoB8y8HSoGh8JPg8v3TpUJf9vI9tNS6YGsxCiKEjldC3Im25Dt6LR4
7S1IiF0TPl0enPhZfq0tp/waubxxC0bYOj8mlS6YM8pVEnHs5VUYDAGGwYJmHzmgBttzDnpeF/l8
UMr9WImMkTIQ4MAZCK8DwuPgZ7f1IXK5iTLHCdBup7K0JQrfr9RrowC96l3hvIF5xgKNuVf4gvs3
7nvzDempDgF8fvJo4Gh99VoIQSvt6pBHDsHRx/fJxI3CL0MompEIGf/qoxKofuHzQHGoGsqnz0Sn
3tJarfpI/IAaDN/kXyqozTzdSbzxe7sbd6oNRHRgqUFDuM6b8aY700WLckFZhq5js0J05yl+Cp6+
J6SO9uiIr/lqJ7ckwyEvusy3XBDEBq3B8YHMzGr7HSmnEpkg05QX/IDWDQPZyw6FUx/HAzggd21g
udHLZZMgf+5TsMIgNJYHkOGAEebch0WYCbRKC+KwBIsVkm9LlbqdyZlEpEre7x8Uc6pkNk1EyRsI
0edSshYs08WCnTEMX3ooM5DMVLWLfbwDBDjfFlhBH8dBaw5L7gj9dAjO8gmUd5YZ22A0dmUndsTI
Kb7GfuJgOsVLcy+54aWK1LTR+xnPZFJxWIvV1kpT3KR4IBLLG8Hp7eYqPi47hePHGIHnTBR1ncqI
aZUWzVW7AYBEXfwQx9vLWsEUgB4WknuMVWPd9fx7VZahdUOmQkCp3q5Y4Mw6ni9miiDQosA4wK4H
vUU7Yu/amiPQMjbma129FTpv8p4pALVeINCSTIymMjErQEy3GLi0uwWocxiAASUDp0TAFqGhlYNb
wio1FZ9bMY0N7DfHdlqJdjVhgNmUnctfgvUg0DHd+kcG9SnEOYmVVoKMcnCwqGgDBhbI3EfBwTSi
X+t2dSu7ePjc6hxH9P62oTzDmWAqKktVkZeFCMHm9WC4I5iYr0Aza/iJJ3gg0jyBQ7bMD9Ee9MLy
D4yHuPVhOuo8lFbWFaMq8k5gAMAIeh1IMqpIHZC/281sHucQZPQJb36Z3CB90I0IjXohAAcCGDEd
DqpKfRDOoPioZccqbxeNUAmvHNtlRRi4JSAvEzJF69NUTS7E+jwA6BqPdGxqYVXtcYBTxMTQYbxJ
H7JrrL6Mu9EBqzKgAGo78bmeipGbkEoBWZ6Ay8d+2rl1h4uIQToLpge4ll7zksozdlWA2bRAVJ//
W0mIqU3YD0FxAg0SVCgolwUU46QSB5De6l8lX3L7ejdobhMkh/4hOqAs5Iqu8lPfDZljVE76df4p
8PNM8vD69KER3jH0CuwY4J6cn3tSo6GP2hV803vwbPszbnlwx2/kIcjNaRmpEqmR/CuLXt0Mpy4f
RzxDUJ0dMQwY6KhYSPvMi33DAXZFFIBGFmQXhTtdNbfDQ8TNB5lavfkB1Cs0BTTTKJYyqDPDEAO9
oa0NwAlYr7oE3C1y5HLcFFMc5sEBxQaAAMxOn99tuGLmf8GrFzW30U21X7K37nTXvFliL+q96Q2o
yE4K5mxbfOHpMyOFAcj4h2jKCxtZuJhmARcxrIOdKKB6wxtGGXmwQ6zM7EwO5YnLQjCLBmDYOGJ6
W/uRV2Dlxpkd4Cd7CxhnbYMz68dMKQi+A9BV0DkCltn5pS5aqIdtBYnYTbxTvXkn7/HqtdtDwn2w
vGOFfTIOiCD0Ypj4o0tdMTBu1VCRiMKKznDKXRClg1+6iBwM0IrATUXgwWGxFmljDq//2aKOUrl1
tJePfPNhWo+FEwPRA5VxWpuWCIQboYQERw2qU4cXoRLUpzbgPnyZ0WUjh1KdShO6FX302EbalqOC
Cc54vLONk3grvqWzi5rtgV8eZ9TAyCgOpjcxxgpfSH3Vacz0ccoEWKZStHbe9G9DDwS8rCm/a9EC
VrdMu2m7bsexUJJ/Uh/4TCxloaDKWpo5nokyKb7c+8ouCzp39mIlaJ3ELV7+Rh4m//BwwJQNQJLP
lXcapMpaQuT8JAc3/CFY8QTukbSAmPSFdzrGhwTBB+GNwGALWqpUsjK28dp1AnwA6ov3XaYBxa3m
WCNDJ89EUNGjDevZiBKSJgTRjjxgMHnq83WS4c2QcAPXBSwi0H4anyeuGyXRFkzpYyvMb4SHBbOZ
i6y4nK/DEgMMNWwSwtgBkUh9nQSzb+uEva3304iZXU8nOX6QjoaHfSgHTIbl6OraN372wQgUmHxC
VRTvM4xy008LJa9jskkQg5rXeiT0vHnoLGXurZPopnHlXT4nSy8I94VGWmxATKWUvrSspl0mHLMt
Wy/uJmdsePCPrMcmTvQhg3IicyutA5jgfyd0kpv6s1I5ltd72Axw09nRh9s5PfKiHu9kVDSy9GxF
0IBUzMv5eWc5ItiyLl8e+1N9HIw2qgpfsc3xqSI4+77UHFFbsEZrgjUFdHElpzXAk0bZl94ItZIB
S9ZOohtATdtTbRv5IR/3BTjyLh+MVWDafjJ6FmaYO3mqNcga/RZJGTJQyxXF0VFdUtxJsfpxTMZb
tAnX2g5nu+G8G3kqQ+/LoCQ9YCn+XWVmN1evFHfd9XZuZ/CQ6Jg6OmIqr0BI1JD2/xs1fa/RbIp3
eRM2Wm1A5jC2r90UgVCtz4NFUU+6ibXov7lh5PpkzhzQezSZT25kUZWTpGz2M9SSyy+T6eYusOhs
3Rb9/Ft5mh4x/dVf8+oK7/TJn865kUwMZ3POQVYGAYGCxDntdfCiHWo/omo3AXB0284FranXeuOz
sjpTj8r2MfP/oiODjI0sZxP2G5UeARunplGBYop3htS7mgl0sHHJwY1QgvTYiLjKzPQEmLnDmAK2
MT/hkVmtFgkZCUyTWQMOenCGETONQu9WoQVYmERziwR5f4jMeBpBOYfJtQNgPm4lLbq2EokDicJU
s82voZyGlhuCrqz4NUPcAvVZ/GU20oPVYPe+52HFMg+O3gCYtN9H/qknjpFlkzngPW0XgCNpJwAk
j53P0WNW1gRsAWRrmFpFQKbcbCiIeq8m75locSqQgg/+4CpOa2cuP+1l1UmBtP8hjbo8NZQXQH69
10n7fX8DtMPYtRyMFQiBesS+mn7POR7jSYypNDIPD7RKaA/1LJerrug1NQL5FZDGyoOJZ9xoS0Jn
XE9qbzZ2NabTt1qcu9ydYjBvulmf1d/VyELBawjT+YnzexilCUMBubysYcQNm8xULB3zRrHCGa+Q
zsNu6uN0qhq/CUyX5FpLe6iDkJMgsHpfZxKpD5xErYZ9LQS5ebCV3Jk8zRdMu3HSh/LFeJpNNNw1
p78eT8A+8HkTGyxj2R6X+t6JJKEkMiDZi8vhKKfzTWroj2blme3ICXkk0aG94lYSFV1DLNWFUoKX
Tg2OckMSrjoZreki4dgLWwzqK9iLQUmcdn1Ll6TZStw+Rqqx7mFX6vMCJCaOlnCk0OF7krOlB+bN
7+Q1D/0QCKABqe1LHvbqe0Dx2+uAwSZeCGU9yKEsf45Hx+1YzbpllN/VE/1R0qwkpTpQgI0BqHb2
/+MxiW/aRDItBx6jEOKYJEtJX9fSHma7vFm/jzZaUh6G/IB4z80TmE4IY0RweCC//Tyjka2SuWDv
8nc+S4an2hGNEy0obgGPh8k/XgBjfs0PefRDUbASQHCTEq+uHSU9Ai1jYhfa0+XLZFoaWYQF/6KB
kidlaQUoE+MMMB12bXyfMf5hCjZYmQAgwOvZs+q7WE39kERZml6k8qgNuD4sDs+u6A3X0oskOfmL
kdnCN7A034Z2g4dj6RR4DUegvrUljuawAiOGstD4wJytAWd6rjh1XI4pul8YCZEl1xpvu3jyLl8n
qxhG4GqBUI2iPPa+qcCBlSAtTA3oZuepBxOl63kXkz5pfD/tRRSts+5vMsqtRCqvQ6dKNgbMnZEh
BUy5AGS/smu/zjAdRUw/tGPQTXmrbvdO4ms/Lp+X9TjZCqduVCj7uVBaCDfS9rlYVECI3BuF+jar
qt2uj5eFkT/2yVdv7pYKgkUoNojZuNukfs4xjJFFu9Fa3MtCmAaxEULFPRHFYS1PiEEAiAp7ev6k
rnslTt/aSeWso/DOQ9mevhZD2goQ1YAaZC4BPQbghbzg+RGuTlKWt/aYcx9NOJLOk/z5h9Uje8rg
uCQvkWx9l/i8eMA5mEoVUeZsHoeOFL2RRx2jeN+kndNpEudL8aRQae7YK4RGFClo1ZjyfASq7og8
pYybGFMe1VjzDE1lqB+Kk0iqUUgj28/n3qPS46lEfwrew1d83akC5V5Sg8YFgi/GhS1M9aKXygPy
Zakj2KWQygOQFODU1CHFFLyPa4bpQ0Vtd0pV+SGAJIZQ8IWGk/MSbaOtayuJiqqAkm2NMoGkrlXa
m9UsjlM67+o6PVgyMCBMqfTFbuKYAPPFv5VK+csmLTWl6iG1ABLSPmuwC2zHTuoLHvTVuCtNV76S
d9xJGua33Fwr+fdNCmFNInYoyTiLGsi5HU927qYP/Y6k07CJ5Mt/GdTlyST6vJFZy5MldzKRWbaB
Uf2I0/5vVBQUvViLwQojWuP0NwTvdwE8cdKsWJzwgDd17pNBtckdMIGMMUvL5aHmMPYtwMsAHD+0
uNC9/TTiXSXAbgGVHkmLwrvwDjUNPy/t0CWGgSW32u4Dgd+WYT7QNlKpD9hXM/BLSaUo3+e35rP4
VCIs6M5tbxtB76hH4bZE6z1Dw8uLD7ljOsB4vBwoWJ8TL1/8D709YClQlgk0tn/61WUY+eP6BdB0
HAnsks1GBPU5UWMczTr5x3Hrs9s5veAUmZs9GZi2kl1xF71NQEV2MOiwV4+8NhDL92xPSNmmotbJ
2pYkY8PGeZ9grmG5itveXecvl6+SXXcEDpBB+KMIhsm5aRCk575M8NgUAUnmgT5+eh5ml1T/DMSp
GAWq52h0oEtYEWj5b11yENr1od//RzwViNUZjMHvtRn0EwO8Yhb1vb6wOtpBdHvHXF3eG4aE3EsS
qZBsVaBQSEn9fa3sZjX9frTs2LiJdRN7XwesiLpVxe1tsL7n9q1LaayWSVg2JckamTZTgY1yApKs
hHYXueT22wQUIDtWj/zpQaaX30qmFDnN80VsJNzs6Jf78Fc6BZlXIHSiy5bv1SssMe14xUamTm1l
UtprLdk6RyRbHP3+agEAXhXIz8Uud2O/QTk7juwwfIqPJUbduT6RmRZvyjWUd0qNrpWnHjfdYsqh
uhdCO9TtDANCracu/vgsHOagvR6+x0+8ETj2K3UjmooyjaWsSjrj2BNqNmjduqNoj/aMx3juDfCO
7mXTZeoUVjfBWkNgN2nQAFlLizKscVKwjjqNrLu5sgSmgF2mitNnZKd7H5IoHWr0MFaXCZLyCUiT
K0Y2LDAauMsUD97lM7Fmy/CI+xBFqc5qdqVWE9Uxr9t95+QPmp8jI1GuhafVqe3Iaa9Nw7YeOWJZ
bmgrltKaTJCjqF5xQjUYr4wRwJp26pN+Khwg6uQYAPoPVQ2StdKeaCuU0pcOgJBLWEKorNf2YmGi
1monJwK1GNZQ+hWY4e2Asa+sv5tyXvLHNJPNPRPl2mRE/YL9/77AO4G03vveCdvZiR8yjPAZwbRX
M6eZboF0Me2mxuPPojMVijCwYB4WLQmF8vqFXEfA9sPJ60kAtmBjSpglzA0v7HgvFaZC6YCK0lF0
AE7V+wttc9DREHLBILl1fmVIbql5ogeFwkpq/QvjguYb8hRSOefPVLBuGPjdWCnCrB6YIyiX36ta
Xmoj6thj9UWdK/BQWk4v3kVg/RXmhWc3xARpXdpKo0w0LNdOL8ljZTlE97KXYJtSfUhPpHNouYLP
MRfW99tKo6wUPNd9os9oc8jX+dXqr674s7yJvOQa/IlvOopMQeZnPF5VYoOXjkjZaIGwMpYLhPYA
ts+szFanW865WCKw3I7deB1oDCJdQkrr1awBF5vY8T68ax/J2nTmvAGaBgNVDkmmeT6cKRDApSDx
BgTQJ4AKKwxXac3Jy0+opjUATh9gaUGXDng4ztFYHg7YCYDzEjWy1k+lPbKmzYApxROIzHgmha3s
BK9cbMmB/jsAhy5s7sIJ83AfImmqGLJdLA3v+x8IxVhGd5RqTwbeUSd21p+m5MR3vPtkKebmlApl
dFobSrpB3rQSWIBy48skAT0UHfPLl8k7GGVscp7lZK8Fiy3pYA9qZKsFZ5uVdw7KwCJDz7S6g4TR
fGrkfaoC9XkJLp+CmRpuL4scc+MaWy0uIou4RjEwA8nFPhB2EduXxAGEtTfBOV+bHJwy5ot1K5Kc
eyMyNUaxej9X96uHr/IKgBrZVYWCaefnhduENuQmLl6NvGoO70apgIe3VJkKEQ47D43dml9NzDnH
vDIps963PR8JCpvzYXholuEXSXFjhXrcYmYRoWbxUwBr/6cow1NFKpLWOZhrM6IoVmh6hYlhmP6N
oyasPHN7JspzWP2sDuO7LvohlvFGJ3se3eUbcY66qzdusvrlfeG2TwrHHbPOhvCpYEYQzGafhsIL
FUac1jibGdZ2nv8Sw5JjyEwTgDOEA8YmNZhEqLMpeadEYQoRvQ/Q4ZOKzebYF7/MjuR0eB3xZ+nY
GgIoJNBN4mT477mGNJNQShHRQxC6h4Gp2lheQNaVPpcIMWppx4dmx/mATNXfiKRUX43DNZkLiOy8
7ll2VG/6aZ1AjLDHTLSNxSM38jXOp2O2nEAI+eeYlCEIxSKICKS4WLfcVzsSdFRM5zozWksv1V3s
9ngYlaflytyZ1Z5fpeLeM2UYVaYLYUciqwbKXifZSUey37UeFtRzncLlS+QemdKloSkVMXqPCu7g
hYc5scODeF3cdXf9bXTQTmRSee1ss/f0o7yz9txnN8te8HgSTR3APiB9poJGmRqpJpMckLw/Bbt0
8Xr6bp0M+HNw73xdvgs/LmsWW7E+BJIftPF2qrA0YU8MNImkfbI+zq120AuJY6Q8KZTFDHhlhi05
FqainXA9FINkSypnRojpCbaXRxnJLGIdRCctBuBGHMKDsUsAlgvDJG28/r65SdAr4hgm07Fuvhdl
I+0w9mNHnI8e3uL2sDNmq91ebnTn8mcif4dOnLdHo0xBicAV2JH9zSZCkX8AorusH3phcef0V9IE
l4WxLxLLm8BMNCSwJVEpWLkutan/9ja17MrfMGLnAGDXzmS7u0K57Y4/wMtU/I1IKh+LOzMDZRwu
ci0Mv5sFt+BhHLMWwkHJ83Eqyrbq3tCKjCjhHI9X4H+wq04KBiXydPW+WLXnWlP2Zpiin+hz7pOp
/hvJlJGJQBwS499Wvb7CqWCN5Sof7PVI5harEb1eW/mGrobLkUtO9ElrNnIps4sxm6MAUpZ4k9lt
fwxPsY8HrFeehtvaWXYqJzVkrWPhhjGaiV0ocEa869XGmUxCZGhYQcBg2W71MaMQKMcUDcY7o7fX
FwBlY8UaAfKqu0mPSBQFRz9VHHtk3/THL6BOnC5G2zQNsUcJARmdqazbDer+b+4VM5FIbMDUiZLE
udO0+rKfsO9Pepmzi+qW21zHbg0chWZfHqYXXlWSeaiNOMqvtWUEzgziZFZ9L5XX4/w0SN8vH4np
xzYiKD9WJsuAfUi8mpPWuot0JE+N7OcCuhboh/HUkriPT2q5EUY5swZ1+rSYoSZqUO9VB+xK+xxO
WrzqA94GB+/qqICerJLYygQZZhZPptnahXIb6neX744jg540MtV0mSXSDVWWF6U+KBWmVDvObDfT
PX5cGY3DIOvlP5a1CINXotaIQTtOjGbtamE9+o9WW5QLrqRJSAZivZMj3CyGI2Dk7Qrc1CUclb5P
9uKr+CZ9HX4aL6T5MGEsrmu99I6LAkU+/wX1oHEa9LjM8plMjybPyWl1k6OyKwKguI47IE5flTqS
v/YgH4F5cz9zcl5mz3B7B5SnziyxkuP31B5r0fGX/BbNh8T7jc8go81+K98YAfFiJP0ceVA17MC7
+QSUY4lmbNVUBC1JPNQ9CRLIX0xXvSkesah23wIgghcjeMpL+ZZcyP9xZeHwpGqPbY1dSp3jL5ky
dLIWRKYcP21bD4UhVgVBYgGYee22evqQKENnK1nkXbZE9v19SKKXrrs57MHiQNz/18EbrwBWhhcu
eZs1McarC5SIeffHNMw/Yy2f9q5bqQfGfguJmH28z9TsptN4K6I8EZROAvNbmkZyKBD3OpV0VWFA
gHNvzC+0OQX5903gFjv5n2d675p3SmVPKwFh9AunceNvyWP1iAbKf3hI88RSyhcpcQU8FpwM4yvo
Mv4SUWC5B34nPhmG7zCdiuF7R97xOvM8sVSw05daXTAOD5g5DVD5ohoe27BxMSSduJx7FVmubHOv
VKSLR4D26yTSZc/mAejALyombOWrwufFOZ6OUHFO6LMyMsiR1lGy1+5UFE+co7AkbMos9GpfVGvg
YicvEFIHkNzEk5rAwoQkmd+Sj+Bgwszpy2WZPJHUM6RrkMunJO8pZXS3kkO6ZN5lCcx+7/ZUVMyb
ViWpJCJi6tb+dYpNr0rmL12R3Mna5ACm7xBjbr/Gmp8ga/cJaD380Ux7zs8gCkdHvO2voF4mYb1K
eTnhbkPM/qGNNr2EERA1wxAP2UKZwNz1V82mrUhy9xuLj/R6XRWStPwu64CCMMXnRMwBgp2VutaP
yxetEAW8dERikxt5Y/RvlW5yKs0vH5dTg7WP6heZBRyccj8kjo5qmu4Wz2uBEp4ESCbDCR/MwdGw
JQLwOfw6uCPVAp7QTmvtOobyNZqXYbPEiXd4Uxx41Rjym+jfjM1fQsAMGlKNTvPRSRoxpQTlSPrE
VfWHHs2WSfqbSaitFMoJ5r1RxulEpAAJdpIfxNnyL18+7xyUv+t1K8qWDgmVhGFxTQ+G+dXiIT4x
i3XbY1CuTgWzTDw0WDJSAwlvP2U374xrrGXjq6EZEGju5TORW7n0bWiHV/ZiGC24ta7VezvpVBuz
/qDASu5U8eGyKM710fl9I88lwEdwMj0/VEr7JVnfgIZ6f1kIs8m9uT86ww/b0BhTcBjBIAHsPr9G
9ytcAQovgiPedtAO1Zn/G6gIy80CuIXA4ID9Cap+bpq6PIspdt9jWwGupORWh8ohtd0BpDo2Jjmd
3OHimDCvdCOS8j5dD64MFRzYdvere+5OBNcqvkGqi270W/dYH4qb7phxogmzcbU9J/lRGxekp7K2
5sTQ0n2yi+5VYInglL7k6P7stWih8gvKTC3dnJOy7UE3gBZFECeK5rm1FDsXXtuFoErOvAyOVerB
jIIO9Acs3QFZ+vxwpaYmukEQXjE8IGAOD4CHTuaYPQrHi9v8+A8rbiQ0frJAbIOALgxAip+IAUXw
XI+gbCfVeYKG1gFLCXOrva0c0mOa2X/ljLFNiJIkejwG/SpcxqQRIrKWqdenQjvF4UNRvF62QaZW
bkRQWjkrBA7UhKEX0Z2YPVfDhDfK98symC0G8Eb+OQelhSGQx6csxIciED5RZHd4XyLUifg/gFrH
XmZxlTwqTniMPRBX1Ne8BwvziQuWFEz/YrJFxVT8uabkNeDFMvAEo0reu1ln9z+qr91TG7ro66h7
1a723a1oy9+hrphgT7jzEszdyO0PoCKF0JejnKXvPyC6rwHk3dmgiQaGUY9+1qihpYsuS4I9fYAz
utrEhSRmFoIxngb2OUBmATCL+gSiMKqZEkJzATh5JJgbObJygrrBq9qwg+JGEmX/dSiA4YhIIvA3
aM8DhQX+fMZEeeTMP/PA4kz5MV35Rh71bddRmDOrwtWK41OLTaYp/MJRX/IXPlk9CCJQ98QOxyfu
pyFE0bySob7qtfIWP7b7+ZUMD8kH8Zdxox60mxUwRmSBUfhmDnb5bCoOSrDNfgUEWM2F2mGeF8CP
4KQEWxgWS851WV4GoemJU0CGc5MJq28KvG/IdAobEdQnDMfVVFsRB67HupUcePNOt8tpgWvNM0uP
HM4F8+RRn7CL1bDQSNJpXmuvKWa277Nd5ZVX8dXoguNudJRj7Nc76W51jEPcopy+ms5ylWP4mAtU
ztbfzeEpUx0jcLLHGn4MaUeOj7ET3QEr1RHu8h2wXALj8fLheZ+TSurCuOjBW4xwGc4gL+/rGvTo
9RBcFsK+YNUwgaUN/Cu6xbomla6B9wkzKooAsKSdkD+sHS/DYZoJwbHHDjzQIukOmmElYWPh7uxl
/jLERTC23lAJrmgAHALcopdP9P98pg9pJFRvMhtFntqiIplN8Tx5hl8h9ndutpfQM85Qp+Qdjn2D
H+KohLGtClB5p7jBEV3PMAz9oWoHe0p4jQKGHEK4qGu6Ch4LmV777lpBCwcCvwQq5J9DW/00m/BX
mRacQVqG1pEJT5QmsYiDBXPqOI0sWLOQAlQPBG92JM9A0+j2l7/Qe/pFuU3Q4ABKCiMq71u851+o
qQWlDkc4qvTK2ukBgXJVXqzTGmAsBs0xrLQDPZ5UtgG2vgNDGdjkOaGBVRs1kXYgXQOALbw3pSRd
h97nmrzna9Vz/5h5HdgiMLviLG+AGF8exR6RFmh+l0/OCrZnYqnbjQBDVy41LGE1JqdRbvJi9IdC
AGR15UTpMRobW8TqSswbeGd+1c1xyb9vbaKLYi2dIdcqMSxW/2rlF87JyC//9E03Eoj6biTEkVoN
cw8JpIQy3EvgADBdw5FfyTimeJRSmyOQfKFLAqlQNNWKhlgHgfq1DvBv7RjurQ7b0QKWE8Dx9cQR
R/7cJ3EaQFcAuCBiS43yxuLcT3VGbvD3LgRqMsAvCp8JBpXkyLb8Epr+qDtyx0WhYjk0zLj+EU2P
nYaG3Ov6CtG/UY+jeE+QRAmcpyiSPTyQI3mc0zI89plI6gE1iOCSb1M4G8VOpEA/qJ7yXQD+bmDu
a80GTsGjeJW95QeYCa94y3oTnMmmTHMc19pqSUYsHOXD+qgck4Nx0r6v39VbUjAGUdBgF1+Gm8QN
vfaNK575obGHh8cjkNtUen+s0zNANq/w5wAyc9vHrHXG4klSHflnQahQ7mc8IvNdUqCYM/9UsY9/
l1qO6cearTxnfo/Sy+7yx+D9ICrtyJDFtRoJMHjo4gVwVUg/VjJUXT9clsP0EYaIGT6gSYEMitLw
uDGMMhrg+cv4NKrGLl8SjtflSKCr5pMQ1xo44bHgM5dBtyrfMk1oOX6BJ4PSXD026gKFAQxadPg2
goaS2P92Twaln1kxgzWDYHckQ+JOCnyOzpHAtviPT0FnZXU7DiDKxCGiX8qNGajeexEK+Gnot0pY
Qu24o+1Mb7qRSAUIXRzrBMHyt/uWrjA1+pAfVVv2S2/queULVqfBFDfiqGiRLSCQA6UKeXbPIHTL
CXnUsfbIYpng8hCYiIF8ct0bYVSk6CJF7wcCBjquZfkydaV+ZUph5MSFAYDvoo5f1KaSPTHRGx6M
DtN2N6KJn91ExVnXBqBNQuPrebITMXV0OC8FTYyQh/9PrPPTIU14LQUpDeZ/SXzeSFrAb2YqZIlZ
jlZvyJ5LJbIn/aUEXm9L2svD93FW/8bWNjIppSmAmam1I5RGtUZ7wWZCL3MmPYgeXDoVpSerAEgt
s4CE3vhuTtfjel3zsAp4IijtmLSpKFoFn2g0vufq06Tdx1xkAnL5l45BqYGl6W0yhpBBdjjJiBQG
pF4IGGG3L/w8UO8ve3JWcRd9mg9loEJGuYSjZswwL/lOD/p9/ibt+mPrrU5xO56w6/13jHBgm9rI
pMJHBhC3ppJwRmz83WNY5AtpXGdoS4mghPsPIKfsVwQek+Du1FDtoF+Vbb72oE3FIdcHobhp0r0u
BYqvgC4xc6K9tXiGZssDAC49slr1lj3KyET5a3GsEiIO/vE7qHgwAe1Ll8nCuRqEBznDkHLzFAMo
gcBIA9YsKE+EuFHZl0/54a9yg41syur1uJ9jkSCUypbhNVrroJ0PwEXAvoMF/bJSMV3ZRhRl7E2O
DzytEFVmIK5usVAvh36K8aey4UhiZ4AbUZTVWyZiX09gNEd/eo7BSHmbwmLEh8GNd+ZL8kP6ZV0T
sHPkvl/agFdbZ0ffjXjKI/SWEAnC8B4LCQEnEAPwIkM9FkD2zwQCgtuLYeYsG4GUexjKyEynEZpM
3k7jft2PpR15FjRo9qYfK3D6ufGe6ZHA00yImtHnMiiR4Bi1ao0k2fJ177Z7wggloKEsXC8AKUh8
3hY7+XOfHOBGHOWQALXdCjN5T0ioY+di5c5YfUmbyY8GyV1aTtRgqupGGuWKTCmauigiVlG+NcIM
fM4fdYppmuHnZZNg+1kLWGdk8UX9tIs7C506xIRgRQ3UX6liV2swazs9uzWBI+kqh9Jb5eNSS+DD
/ItZe1J4Bgwamk4AOKfOGCkzkM8J+VVYqcXOzKwoGBuhvc76ZjhUgyhy6kLMlG0jkJ4mm9Ppn2dZ
twDBnTQKlGvpnpBuIoRd84qfrJxtK41K46W0MbWxJG/edQmKpn+RpXH21Aq4FgrKrkqGHnCC2YfL
H5RliKR5hw4eKDfhM8+TKHXIkkEFdyK2Lb+gp6bEPy7/fVZfG1MxHwIoOwBbSBhJBQQMC16XorP2
u+orUBXgXF6twDRt7duaE1AAbnOA/f1UiywBI1B/WgUGNe2SLJjmtCdRBRa5iNRDt66AB5060xS/
WLF+kwstCKpamKimZF9bAa23ft5fvgKWJwCJ/Z+fQYWRYh4noZKIbbb6PZbmAzHSd0JW7lNt8Iy2
av4iR8XmBlbWAS8LKhbKTmZ5BWg5yRKSpMWKmNRmNjZ8U//yqVgeZyOFLtGorWxMI0l+wuRnpmjY
hfsilrdzzSs2s+WYIOLAAx2nohV0NkexJoD/vaLc9xUSHSCSRzEIMkQe8RJTV2XwAQGcHICcEHhu
DMDHB2KqjDCoTRMK2pk621k4xEEYNQ9hJ57mVPDVQgxAdeOoa7WLNX2nYE4xrvT7dtLeJis5oePA
G0pmRC6sNgJdGj8Nzb336L156PSVKMk5qYa1bnZKv0i7+MFyltfyBPKTO+uWN1rDeB6ciaP0dZqW
aslIXVPqSkcXfuXr13gdg8vqwwI9PZNC3XVYos0/kV4PyQAIDV/2U/1BUPXE3dq7/6MwomSbG9QF
tYmbDsJA89ReWX50AKzk9EZYIxD5OWsw5H6oyH92MkpjrVqf9LBGtaQaDNuMIxedQ06+yL09yqv2
IVmSJzM7mgAU19IvAv1xBWKY35MpFs63YiuEgcwJdUCYINHPze11/ZqbLRHWlfXtYAyvYyKeGq14
vPyVeGIoveusQh91ApilZV+r+HHWTDsGztBlIaw2CL7Ox2EovROGqlxKEmYx/nBF+jCpO38XnDcj
kP+PtO/arlvHsv2VGued1cyhR1c9MOykZAXbkl84bFlmAMEEBgBf3xM6p9pbNK9Y5ftob0lrA1hY
WHHOmCv+7K2EyOqyTB8QIngGcSYLc+y0sgTjuxKYs7h1Ti34ZwNgRW2sS2nVL1r3U8yyS21onIEP
Aw5piP+8T/bTnV+GBD2doCe/UCyPVki+5Ru6sarsZ2IXXks2moL76tCq9snWge6z2R+5FpwEAL7/
1wYu51IqYTU6zbAyEAx8UlPAqqG/eNCu0pCC+XirQWZrRQttt81pzJiD82oUCorxLeO/06z1ZkUL
TZ8FmExyhb2pcoFZc6GcyzyuPjv9LhAoApYn93ds0tkeLrQ+1YCNaWmQ6KTwBrTH0tvyOlbV3HIA
B4RqEVreFjmBLDODFoVASNCtu6zMHg2DXHeZ9ryh51tylsejM6eZXvfOPczm0d4XACVLY1rGHngn
sri5/DOe20JlXVWLs/UtzsxovBTs4/B3tKIO4TBHZuFs3WG1R7/c4TMZy1NC1rbplaYrqFkE4Teq
+9O9N3fNrnzZCojXcg5of/p5YotHMZvzWe+1V0uoR9YOFemDvOg/W9dTfWKPqiOqTsgOyFF7ejHB
PG6yeaijem+5i4ey7TujrMVr/kwXoQNIfkXlpH1R3VHANNhtrXjrCBePJjey1NFGqChp2dXge8ch
8LdwZda6297s6sLck9IcmMDIIQLkjMfE3VUPLZZ1xFQz2vus6/Te8C4k6oig8amutrIO68/bz0Nd
uuWlFwylRrGn08551PPIe+yuXbxx/hFoUlVUujt7c55ma81LyJ7JpaA7I9BbNWes3lRa3Jc7VSiW
iUh3+kNwwksEaovg8rd8k7P1LsyOzKjdaR1Ea1Z9pDU/dhq5FLm9e9/sKNV4R1WXqFL6MKNuqpDA
wHk1WegEtwcSz443V4fMB1zySejSCkBq57hPVlmbG1hCa6FsYPpo2QQqOniVl7UOl04ZUGJed3hO
DECZZlnkJQhdUT7KwG4Zv7/cVSOLHk1AW6MRG20r2I4zjw8EwFo+4Y0KTfEkiweEPoRuwVmt3sYz
GQvzMw+mZhM1MOBQ4KaYH/PAit5fxZaEhX3xynZqzBL3nbeIg+crZxS/ZbHPFrEwKXXXj50gyEmJ
Eykib6e0fnxUYPz8ats1WQtQQfL681wWxsXoOtBgcKyoPDbX1hR1J9UroKHby2YYPldms54TdrE1
Vr82G3wueJkKG0mjZwCoV95lA7tFLvvxhLQmUPjskPeh10bZFHbHIULnN0zfbqCx+4ikTrTNOLWh
m87C4/SlzYy8Rx4355iRtds8O7jSY7Fg81ZybC3b+WbZC+tiCLcuDLXfCtpWXg4fxMfxhR9wxiD8
1h/cDsg7myZ81Qv4ecjLfrSGyGCkSqfsKx0kCMg7Xj0PP5RXsw1guXFFHPX52UVPZ1BVOorO2q/u
p/lHqn9//wqutX8FwLYG5wdIFC1rmbsAH0BnUsX5PYgS6CHU9NDAn14bsolNzfLi0XKykFN5VQ3B
ZW2l8fvy15TlXPxifU6OuchJJf1rXb9wzK+Ziylk7my8DspULV8HzM846KozYDOXAbLfa2i3V8Tw
ATGyMJO1EfpWBiCovjlZpXx5f01rkR5eggAcVQA4RKrq7Zk5osxErrZ0ZFkytc4hEJfaPO8H7iSS
bCWfVteGc/N8sIABvn/xFJjSLFrDRIBn3UyxfxoRqGBID/jDTRmq953u0NjCABH+/iLVwfyypWdi
F69DjX6WlAqVDJi6mMouounGoa1VMaGSP1e22Ed0cvN8lhAx7fQIrFA6mj7mk3w0djWgs2cgdX/O
MOtPPkwYkthvgegrU/3eAhcvx5w7tic6SMcQwkFBYCj0/Oq05R9t7ePixQgCi7FhhhhbzgnxTTQI
kY2jWvONzvZx6XJyLnM+Kj7h1CyfhZMl0JdEFvRYd0EXTi3dlSbZiGfNtUuARC1yKqiFY2ptcXje
NM0TVewffSwSPbJPlMblg+Ek1qVx8OPyhxpl6Y7jjUycEzPD4Aq9UeDOLJMayYN4q4K6ts2mYqbC
JAIg2Jf+4WBwJpnKuXv+nltp4uhb3DirEtCEqUa8QH+47CQbuyDrbKA4A8tYxKwYo3TcpKVbu+vg
Pfg/GYuntcBwkuN2sCzpRw8sQz24HIBsVwC4h3zIr1XTJ4mL+y1nc2tli0e2zEXjkxrWU1pW6LcP
qf57kaYHKkMfVUtk9hdGTLNYT/UZC1Msuy4oQNzIP05oa1QxbnNjNpsx0fqifkpc2K+qxpuAliUk
0TV6N/HxYZiL4/smcj0oOFvV4g5YhTvKVG2cGmic4BBheswFzi15Kk/jwdrwdddWdH7NF8pB3JIh
O4HIEu36E8Cj5oEAI9idZb5hT1YTfueSFgrBG2raOeZDEU7qUY1pIi2x7xW2og79q6620gKrXvW5
POvtg2pYVLMNTXUGoO9XO7RHDYQm9CW9VBiS07WI+1DfRthfu2znUtV+n7lezLLR6KUSWfZVi+mi
S4z53Ja74UJ8oJcNGnfAOEXvs3irU2pdLCpcugWGZusX4g2EmLn0YK01564fwDRPOjgSeZxXv4Fb
gvf1p6TFMVZF4I6OjyvgD2ks9a+83EykKp379RH9KWJxcpob0M5WEV5w/+fgS39Q7fcl8M6r39PK
n7IW5zXkrU1HRYhqZAgGaJIllR6Wn9uk/WqAvl4c5PxbN+6nxIXVmmY/LzUHG0jqEhPEqP/LNtmw
Iau3Gn0cJqjlMDW8pGXSMj1rUEmCOuBlaYBiAyz5P6fOUbAmYuc/K9TsrSau9St3JnZhTFpgezYY
zFTxpPnDvfWRxQV2MYJJ/Xl+9m8MJB7dLNxyKtWG/aIuDkBibVPXfRDbvr1ymOObLE91Y08ELG+9
jPPCBXLj1szL6p4CE19Htcz8lYy8s7Uiq3PwdaB5IyLYRI+y241zU5fnl6WcyVi4j103lY4xQoay
kRIJIcqj6dDFqp94cKOtA3t189+Tt/AjDQ4sFmDeK39LNWx1+zHiuwAwf3ZEktFHLzM/5QdMMRPl
Jey8xA1VGne4+i2H9ufCbQW5c2Y2p1SIanYk4hHjTiHJ2zqJN/Z2/fzQAoBheiVpce/oUKWOIbG3
LJmTHOsr8pOHeUTA3SLeiYcuzLPI2SxSr2qnC5peG33iyjl4uzKz7qu6017FwqEFANOACBIshGIX
mTH6HL9tU4+uH6unONlQs0HdZnEPG3PKRAUQplcXosKoYH4gfiKhUKBom+JxjIPP9MufeG8AoOVh
ADXLjvOFWTyNLJqaiLSb9ebVJ+rsSy0eDl5pll5NJgySlt5nHiBxkPK5IyMm0oXhbGXsVwOxM2mL
bbedeqpKD5pdHYcj2wNl7uiiwWuLs2hrUQvbAyLkyR8m7HSlg4YJWaVP6Yzh01JHKxSZHt9X4VUN
PlvTQoPdMfBZrporBi3b+ebdlDVbz+HWetTnZ/dQ1rREtkNXFlxXtHPooLpwtTuVEJQRuDRvRZfg
wU/LbVu0+uqDawEOkqEQXRe2qODtzFgDE6DKZPKyzJHZQeol8j43+2yv6E+6B8TseRulZgz//n5E
48cmTeNqqQXsnf/6Gq+pr7MdaIlV4wXD11AdLJ0MWQFcbn4YgIeBAbnh1gIdS7IVaK47x2dSFzd2
5GXp1gHUFU2slx46ggD478dDwtlO5Vv/jcbZdWX6uc7FdWQWz01tejX9IpnhNEaAzI39ex+93q7S
XvTWb/rkq8bwbJmLW5nWvCoMB0LV8GEDtqk+tD+pQq/1pbyeL6e7YsSZboWi/w97+HOti1vaFtXY
Ogxnqp+KOztqbsmt8SCHBKTlfwIJyggV+goQ4GNEH2WEgURkE4pih+zR73UwBucqtrjHfHBRYJjw
dVTvpHrlDYaKMPL+R/eAPMbW27q16Ys73XNz7KUOcZhIPEhxm1mf5spN3rdN64bj5xYvotY+7Vsh
VDdRO+cXc4pmLG7u9FnsHH0Tf28tS2QDd9LGlDG8vmWqlNUc5Nqd2r8TuWN3aRc2URNZV+kHL9J3
/TX48FzwmPwb0cLapTmXvPDPar0UeKugv04I5ARcz6NU8TkozBQzx4jx/N3vnN65yIVZNKwO3FNq
wiwQQIjE2PONZ6aR0+rNRlyymng4k+QufDDe+6Ndcdh+lU6pYusz5sgJYE3YEXSnqDX/hsaci1uY
PFtmLmtG+AMeKU56gUKT+1KXtx7ZaKJfLVacC1pYOuHycgSP7J+Hll2QU7EHikJS3W4d1dodOBe0
sG6YvVJssfBeNftO6F7EbFTO7Sen2WoLW1dDMIwC1hcp/GX2ng56LQIfajjoXVRTTNQGh/ev8+oz
qO7Xv0QsjEYp7Tnj5asjYGAWybl45S9VXkAaTnf653I7YbO1qoUJaeDbBO2MVfXmpS4j95NK+YIl
XCaTH5nPIp7228XXVaGq+B644C/+hbF0boae6wTBo0olHsGnghKn02+lKte8UZCqAVHLt1F7Xxb/
fF0UPgb94bDUFzroLX2vPYzeD5A1g3eDhJ3zyXT7eOMIf7X7nmMphEP4MuilsBb7mVcO6/oA3Q32
Hh3jThAaSKKrdyZLEZBbJwVLkV5vdVStmJG3Yhc20gbmnd34ECuckAOdMP4TAKufwWypRnI2Z/y3
1rmwkIUt/XRS6yyP5Hq8VkOJCoHfOqHvGDiFOXjW2q29VTbjbeD8ZpHLeNU3U9+gSmZ6VYDVTQLE
GmDnhZp4+DeK4yvu4VtxC1sJkI+AF0rcfNJuuju1RGBnJsYPI1HO4dYZbuzoElTEa0cmpBJXuXdc
v9MEDUW9ZWG2hCyspUc91rRKCPievBvFQtNF/DM5KSIy1HW+Oh//DeijX6/7241Un59596XfDUGg
lHOI09vcBv1Mt/dja19epyNwdXpgk22lp9ZEBrYN2lUf1C+BvriGFGOVDVUjFYJ90/IuJMHT+xd9
VYACMjWAFAiKa7XRZ2vSC+5TqRgjveahwODLuIWgtyVg8Rb4hdOKQrW+d+ll3pB94cz/OckL0BrO
1rDYJKI3csRkBnwPDEfdFtcq/qk/A6Ij/2Q+A8QN865bJFYrbSBvZS4MlTa3Tp2/1sC9YyXuKqeJ
qtyL2uzZ1bI9Nz5wKL0VXPj8vhvbaBTXHGyRYGXecLzWLsL52pf2q5A6+q2x9gyTBQNpk6r54fAq
/h0tQbuZZ9sIsJfdDE2edYx0eILYqIVdQcN6+PK+hNdm4KVRDECx8i8RSo/OFLHtaDcOimldecem
H/tezK4xkfnifG6uAHh6pJcKZH++94G2MobG1+JRHJoNd299N39+icVtMLuhK7ocX4KXXzLQ1tmi
Tvx+//5Sf/X0lOr8FLK4ETIXXWNp8F05xiZyHQCAhxKjkrm10SG4JWdxLYqsD2YL7Eoh5ptiiwZh
AxbhQn/R5H+eL0NYDsJXkI2j2RGAWW/PbhZOMWcWEln2NDz4eXU717BVVkNiw2qfsir7Vgma9Lo/
bujla3p+oTWQDKI30K7p4MZarFEzNGJVJjxN1bCB5H0kDw64GZrbDsBLcP9YyOLhs3VwX6ob9bI7
eyvyPsELTXC4Fxaoqr24ayMY9KTeyt6uWL43321hInQBloMiw/7XoOFs4UfRcSPjtioBdGygZALV
qL0cTgMuuWPB9cQJg0mSWHiC0s0GdPUtlzuM7lLdwiPkGOD2fXu2eto5syRYBUu0Gx9XEPzqn+g1
TeQ396mLyYPfhPS7w5H1EL9RMscQwpnwxRaaMLPSVMJr4Rzysj4i07/xeqxc+TciFgYU4G99WTCI
oEZ3QJ7/6E8s7gfr8B9fesBRYlRZB9wavISFZfEJDWwmcEXGyt9x3Y5G3YgC+4mTT/9/ghbWxTM7
xtxWJZVdwIoOD7l8bjFSa7At6s0V84IVoULgmqDVBW7iW8WYCg7UmBob1wOrLg36cG66XUbMAy/M
jWu+qoNnotQ9OHsbUsaHMTWxpnngWphp4gIY+AoD0K8wZGomrEQPWundvb+TSrN/0fwzqYsjy7VO
73NVs9PK9KF126s0nQiy10GS68FJV0MZ7wtciZuh7or5HVVXuGTLQnxlGNNkq2Rbk5THOSkOdruT
hyDqE3Y5PxAdo01bWdXVrT0TqWKVs60N2mlybaD+h1NxyceL0X8C/k9MNWCHep/7lG5YrDW/6c0S
F1rT+kbleBLytMOYYNLpYr7ubst7BbvAfzTf2X39spXBXbOSKAqoWFbhRFuLJTY6umfrUYkcgh2t
3Ms093/ndp+JWKyKi5KXrTo4vLmRJrtTpgehL1wAom01X64f2M/VLO6Cw8xGT5Uo50YxZdFT9xHk
CYCOCiK5V8Bw9mXx3EZBvEXltmooz9a4uA4DEhMYdoZgq/xqA1tWa/Z8mjauwJaQhfWyg57I5jXd
PNeRXoK1x2E7l29AsG1JWbxpRDRVylUOvR1PwvkwgxOc/IfOlwcUaYxlWxi2x/OC5NDbe2VIOnaV
3Zch16pvZt4bEYp9P2qgpEZ+12yBxSxV/FWajYQesEyAxLGM4jhoUSyXo/1WN0ftEho/nOCD9hve
8aoUdG0jcY6h81/Mkz43Pc1NNJ5wq9OjhtPxJiv8caOPc3k4ai2mDsYmkJc76MlYOJND0Zkpm4sy
9Lz5apQ0zvpr9JMn79va5eu1lLIwCnZHU1+vISVtikMAB00bzNg28rjO7t+XpByI82dkKWlhG4Ci
g9B7gCRmaqFRVIDVuMw87ZAiqVxx9+C3e+P7+yK3tnBhI9DG3A2cQaTestD1+tBsH8n86X0ha9pw
fk4LDQ8sQd2uhZCyoJHloPmj2JrMXj0kA7i08JuQYV06TSilWoOVQ0SWXw1DcPJIGgZ+Hc9G9R8a
8NdDOpO0sDulNtHCopCUtu6eE+80GDILJ+Z8JQbfCHVXT+dM1sL60NYb/VrJqqhztMvqS6A5j+j6
29Dw1fOxsXOmiZ47OBZvLRClo9WykZRAG/JI0kuj+Fg6Ur99XwswYLCm355hARPWURmqhX4XflM4
tplDD8xSE5EpDHpqXae6a1u9/Gw3fffQl1n5Q5Oa9kVnRXqD7jJ0GTp2yrMkn936u2HP+WMfiKii
WsIlaV4Cwmoj7umM4lgB7NcQWImkjeo+F0D0c1g+vAxOCd6MGrs5gj3DcgrMHNEx1YA4VuVBZgEz
gJV6FYJwPJ3GMGtqbWzDUvQl3NROmtWT0cjJ2ZVpOn9ltS/NkNeFqUWeEUjvzukHKW9k07T0MSNz
6XzNyqAA517taf0c0aZg36pA97NImHPBYj91nKSubAyUyZZndiT7UfCd6O1ChKxFQTIqBOeYXHBz
cUNAEfwpYBlSQzWopdwLOWoZtG/MLCvx7Ma57phCkp81PwvFxDFK1bomuUpLhA6cBTI4mqk7F5il
NLwRsuTYxkUPSNNoNslQHGVFKpLwFljkO92VM3jbPHh1iUmzAQwTCEv7C0ZJ8+BluffS834sI5pR
VwuFq3XolEgtvAR7Xnn5GBV1R3magRC6zTQkrZvM8Ic7m49dGWRRV/YAQDzyZmZAiEX2CIShYU80
ntNIZB6OExR1qVsdCEmZdgMERgJTq1FuXM+CjYCWtTCKcwPcoQ5YX5Lz/hCMGnDrWoZ47ENqzIy3
saA2s7+oDq3qE3L2Y5pd8LHNHDfCqGfvYI952fMkNYKqZ2FqZa08aoFMb/pxlsXet1hhH3WNuEhe
aZnxfZoGwwLcYTE3B4BTkfrWdqg/7sYajSSxKpoG8eBVIm3CTO/BWVA1rfnDY3mVuJVjN3u9DegU
a26T11ceUisojPS+6WOaiMtZ8EfSTZSaiaEFfdAB/4p38oOm+xPSgrrnyduJ2FTLrtyS++Z3v2Gs
xsvA7dEYQjKPlR27pgGgpBNIWKcHYYIz4jJv5+I7gpAOCY1Rc7SIspbdWl46053sm8q+ysFD717B
M+kqIAR7mtjpBof9LOxnDXTbwAEENi+oXcuvVSqRMM8ZD5IGiOruha8Fg594jdCmy9TXhBOVfPTs
neeWdpvomk8AyQI8izn0C6vykNacC3JogzJ3YstumBcyaTTlPSLQBnO+6M3qDlZBvGln66NNkgFk
UOIwaF2KsybpxCK3na0+BGWCNz/YrRTTQWqc5d9lZs3Di7Q1ImN009g1iQyHVuO+6RvHOmW1h1Yp
fbBBATalQ2Xs4Cn4ftS7Y8FD+BbTeO1yKcVl5xHXCWmrSeCGtK3QLlg1z+bDJGxWH/I2lVGpGKAP
Mxslxid8XlswAqIuQhjOrrjWaO+1YdcaenckacpJ1HZaRSMzTW08ekOqa5j/bXIxfpqDGVPcdTV0
4p701JFGMtZD4I0xI73eJx51fbz/ATpEI9MrkM5pkmxqtIHvtNLyO9uJgibvpwdj6o0cs++izxhg
0f1p/FBiLMmLh7QKvNAw+rbZdZav6UcX+s0vKjFluhvmxQwDsKfCaEsgA3aiHdLj+8Z+9T32DSSD
wLaDAu/i5cp9cH2ADRb6BChHcWmiEOmU1c5h1oYD80sz8Ot7fCZJPTpnYalH8WwgrQcP5gQauF7c
2yCAkwf035/0R//ZqBNc8vlmu4Vr9dU8E7xIBzWGhrqqes10RpCg3Q3i4/t7uC4AA0oOqLVABKE+
P1sZb0w+8gC2Xi8eJ3Qugtgoel/Cqn/h/5SgPj+T4JsTI5YNCZP7zfYvHPZS0+f3Rawrwk8RC3fJ
Mvpe1j5EMAYqMAasiP6TRy+ptxFFLVMwr2oQmDrgTRHaAKzk7VLwgoKpboQcSdGdHaAsXGJmayJx
GRhINru795e1unMAPgNKGqbqXWcpzjLznHBc6Zrou7pr9nk9xbNubsRRb8V4aAEHwKPrAP0Nc1VI
oS2ukZl5TZuS8TvPXaNJLE3ZkqE0qjQqZU63psQW9V8lTtGaOAFcThvsRkuQxDTXCkFr45vD69Qw
H7lRcjxS1eQ3n1s5euUtQZ+xcxekw6wdc9a4YJDBf9W3k+UKETuZmJx03/OGaXPY4n0I/qIx+K9n
/t/ZS/Phz2iI/fN/8O/npgUebZYPi3/+86p47hvW/Bj+R/3a//3Y21/65037Ut8P/cvLcPW1Xf7k
m1/E3/9Lfvx1+PrmH0jlF4O4HV96cffCxmp4FYJvqn7y3/3wby+vf+VBtC//+OO5gS1Xfy0rmvqP
vz46fv/HH4aDq/Ff53//rw+vv1L83tXX6utc/PILL1/Z8I8/LOfvACZ1XCgitFEBhf/xt/nl9RPz
7y5aeTG5hk50w8MQ7h9/q5t+yP/xhxb83QL8NfIAHlD70b2tQ4nRCvX6meH9Hdh/TgAIBw+DPh4w
xP711d4c0s9D+1s90g9NUQ8Ma1E9XeeRLVRYdaajMgDeJxiDhZFug0mmpA7q0BMGquJwzQEgToTV
fdGQKnjq+Kz4ugDngoxE43/zO93LdnNl0So527S/vtmbb6JijMU3MQ04pIpQxQQ35+KbFIVgLh1A
S+7MjnXpdiMmlwaZzneip9X3itbkbsycEbFQ2bS31diw+9QcrONs1bKALz9N9zTvuo3nEr7n4nuh
LoUEMmiFgDUZwIYtTDFNS2DMmlL1yPteGQHKkMpL26ngcs6SfkbZjMEBmgZ+yEEptSOY3Tt1/tzf
zmUAamrfpBfQOHoDQhx4pg3hJ5YNbiJGfzi1dpXCNWVtDHcUaQXRtD3aZoImaUxZHMfMsGK4WUVs
GNU8RnmmYRqp9JvhRuhISxa+blwh+IKhg/3Y57rM7i101+/yrkDnzWhn9cchdfj9TLTihGgfGCpz
4YF1osGT39oaiytDw5CYiSQkjgbdSVimaLTr0mJ2BKfI3KEOUR91xvIn4FsiRzlQfiHdzjsgN2Yd
rQLzglGp06KLXCv3Lmmh/he1l2qXp0U3h3pAPOSFGzF+mRE84akxU/3O0FMfQzSzAUeq1WYazqWQ
j2M2Vae6sccLOyD8YjKNek+sYTz2DQE0Iyncy8oxHLxWDv+id+m8l7ggt53TeZetGDFZlOtoJq4k
WLVkY1bHfsrd3cyQg3TM2vtcs2kOEWdNiNsl8v/O3Nf3Tet2KPzPQfVdl4Oxt8Eo+aFxeqP9YHHW
DWgazhpWX/V1A4i3DvCYJNJdTtIKk1VAxUc5oc0Zxuh7WbWAxBeF8yxNP9C7ZNSLIJ0RqxS+fQxS
tFZ+0cvaRSDnCw/Riu4yu77xjJZ2T7h5PRraA6An4Z0MWpn6e4fUcxWPg5WSCxQQO3CQwzMfrCvb
FV55bUk6AZe75IDTa5qB0mQw0lmEXEUdnzECpsPtqktpobiCweoLp5T45dDtsy6IZhfQwjcDBSdH
NECljd0walW5yxEFZNGoFe5d27VZGoTEcbRrO58tK3IyY86jlnPEyojXv9tGXdwO/jy0T7nuFLHw
W/0R4BrNR73xBHi4XDPfUU76H06ezm3EXEPiLNpKlIcZPsEYdZPWXmd5DQiCYobPHpi8Aru7heQr
EGQ864fZe/apml1wKtK8CmIAT5Arm7nD9xTscE44AFzXQ7zvtI+WRTwWVpZWYVAb8VMos9q+7nQu
xkRn1mgARplnAG/0Mv/g26YZU8ANx8AAq/aYFp2+Z7h0jwTVt/QgOGg3Y2Q5+KnUFSMAmcpWnLij
k5dcZ8HHhgfDnLjcoPtBcp0igTEMvYG7NM9V1HuCSS30KRjeb1idTjvmDQivKtvm2WGa4VmGTiXk
dwxng/THJWXCCp59lJWb7lyqkR+alU4UEDe9jniOoVblltqnzMu7iI1md02F38WyZU7o2Z0R1o3H
koo45qEKnOoI+gRQJdg0kIlFAjD2aZltHp28DC5ZY7e3NpvARKNb/Y3pZfZxar3idioN7TjYOAnJ
2gD8ooXXXXWSiEPQTMPnyilAYJsPabBX8AqJaxPXQMG1lNfGmAIgJy/HY9mYQRP7QynjwGzbU64P
WmROXOgxcttil1IA1vJqgGn3NIlmmtJt/FMNA3s/F1b9XNRm/513dfatRDh00XLAfCRlJpE7AKeH
6WPPZOGHVle0AqkFIfrYbiyYut6XaeIXbvtBZE5+LJHsyMHtbMtvoKTEbLGg7Etb0h51bsTIcSHS
GpgJ0i6fSJ+ZQL6pkASps6w9cl/qH1Nmyng0a/3AbLPf63NnoZeEohWhDixE2EURVN0NbSgrw9xI
W1hi2j5TPvqPXlmhTDuYlswiLRPmnVZMxYzWrGKQsUBwejS8BvHPYLlehGm/ARmzuSK33KP0W28y
cDkjns3HEK3m8gOzO++676qOgwfAq2BUhZV1p5FUrQf+9ACx7lQRc2dJqz0FjvR3VOrTB9Mb0xcv
czAH2WaziArMc49oUtG6Iq77Vt9n8F1jbgbVcJ0SOhzajE1PPYrb36lVp8fe7skNckfth6DXgOMu
KoDIFaKdo9YU5QdvFqMZIfy3PgGc0t77KMDvG2wf6rl1MR2moSUPgCkeLpy2S1+qqa1x0/H6A4kD
W49XEflGBw8ZnT/pPTKB0WyofvaCd/RRBC7ApLnPxh3Gco1PJICYIif0RBzgDopM+JFTpwVsdF38
yDn6SnOTpye76/lN4KXFdZFpCNxlKm+E78xuBD4HjuY4zXSfARXvR5k2m13kcCsAA3OvfdZhquqE
U9LyaACgRh9iihvKSbu0reOgSWc7bGlWTztL08oZr2HvIZzpSk7AZthXFlqpasxb1wFN96KWjQh7
UerZbVMYlgwbr0Fmw6h7ecQlrsdwcNFOA9Wv2iImqMAUIbGZfuKpP15lAxlu/Y77/CBMBowNUcCc
EIPQH1UQjJ+AV+zjzuscjO5dw+xYz4gE6HZrAUOisPE2aYPDrggjxifpCNS54S38sPDS3Qlfz74R
uKoHH8HrhGxG3XaPfcXG+0kI/5skmX03AGTtmIlmxlNmCijZlGfOrTNW9Agg14FGlS/7vZkVYxoa
uc+v+EDFrtQa8llU1L0cC+y9bXkFWqM0x02oZdYkLKahOxGXdzduHyADY7V1+93OrfS6medu3/eW
gdJ8o4u9afYuTeqMkCdrTn1s81jJvZTpiGufjsYOeZngW1YIK9Gbuk0KYK9Hsqv7jxrrYBQ8CDil
WV8mheZVl9Kzp8No+OT7bLZ+MgYTv3bnGcNcWVV0cQMu+GNd6fZHQyubJ8a04nKAxywAeAUwQZ7a
SN+gMHjpTNpch9B4MHPMCmZWTZLe6MEwHJueBWHhG9ZR42bBkC4laRmaeI4xNpsDXDKaAa//1Ari
yLAMWPPFLXqEcKmls5DqaXlDy96bwszn5GCa+dRF7dhkJzhIhg9vpZ9unaKk1yUp6Nep98sqEkPv
s3CUM2gnK509dW0geNh1tEcfo8BooD3VkVf69Rdnbui3TgDr2YKjdzBMjd4DZcS0Y6sd8t1U0Pmy
Eq08ecwJYmR6q49NaQR773/Z+5ImR3Wm6//y7fUESIxb2xi75qGH6t4QPVQzgxASIH79e9zPcKt0
GxPX629X4YqQ0JApKfPkOSDnxlnbYsSbaZTqykVI6muKsPQr4bo6Kl3CrVCPT4eqK8mHQXkD3brU
K44U6ctPNri8iu2c+96XmU7hxxqCxXdMFmCwmBLomsgasc2S6x3TkxNXroa0SlV5xWbsatxPSe6D
owfX22s3LbJH1+fJRyWt4GeoSftc2pWzD7IyfQ791mZbr4eppzaRO4IoZYzAKR65KLECnX/L+lvU
OondCLpt6z4vGvKRgBMivZI1d+5SLRGbD0tdfXKEdyqOJdi4xA5QI5tb3gH0p+4x9GVw2+ClJnCe
Z/P0vel0eOeilDWafHs8QGNySrY1QocvYz+wq4SP3Ws9B+qZ490Fl9eAumSbBdbwNDV+d0d66c+b
Wbfzt9T3IL43cVtuGwQ0DyRJp+t84Nm+datxHw7aqrbgQihRiDnhzg3V7nLXDGMT2X43AXaYKfd2
trQf9RNFzEPDM12XXS5QxtaSqtzQrA4+j2LM7sSUFUc8UnXcThPdwYN093jZpLehlcw7MGgSFD8L
fzoktZ8ca4f7MQI1VmQ18HKJdugPd7AceOciuEt9ke/YwKyP2vEAShS4yMLBysR7kMQSuzoVzX2S
dGVMOwhTb9rcqR9xNyW3DCrNW14F7h1H+iwBvqKZnxC0B2qZFTx7ZUr1Dy1x6z3oYvg9ly2wQnh2
XSMp438p2tnbo0i8PUKqlB1dXEY/VOmMsupQ8VvC+/7OczT/0DKeHkGr6DwoLyMMqKagAvzaFi3O
0k49B+3Y7lOq5QGpGNBrOdAbphtORB63QZsd7RLcXxtoaZU7Bsp91Oclgbxtijb/UFe44EGHefI4
QFPe9AknGT9YMiiuyUDhI0hZqQ8zn51rqbzys5PP84OdoBRiVlZ/J/xOlZt65t68DRg41DbgFCVI
aREMNE9Ka9rolAS3NCnoNacyP72iaLqB/5teydCrH6rqZbVph4a9+N0sXoKUOd02KZryGPi9FyGR
V9/OiqIwAE40wlagnxQSrwdROTMUSMf6c6IHdcwL2/sJ+br81sGFa5v62ovt0QPA0lLQYW/89r50
QIURZifQVgtCkD0ofcrYk3N5Nbtd9khwryWbzNJT5Fuabq2+Kg8yxLaGJKlDAC6Zm12ic/VjmEV1
aETgXXvAYL3wLAEHlw4HVJ67MhrcnKKQyXLvSu4V19TX9YPfpeV/MtH/P0L1/35rByxHqI7Nz/zb
uwDVKb747wBV6P8LaHDb/h0GOhUKIVj+7wCVF/yLwj/BpZwkLvAnks//CVAhquVaJwFR3wW9ACKT
+Nd/4lPev07VvYiXoHIMUuyASP+T8NT7QDuBOgIiYGCdPsWK3oS/Q5oPXl9NfiTdDJaLPJD+nFFv
WoGpvA9N/9W8ESMufFLqEb4YCYimSq/6CqQbuFOJ/ise8VO4aewxwavYBqfI9nyU633Y+K8eMWHv
BlTPZaDKBPchMdjFPU7tTm8zduqXAUwnVqJWS/NmVHD2Hi6YY9p4Uab5gEtrjlNok820XYE/LEzc
b+69N+vih52FxJT2ImVz59YLiR88SaQr9Q2E05spJv7siU2tO/50ft4WBvSbovhNhzyw+OCfOhyQ
N5uu2kyhTMfpVZavhB/fZ0P+tzAmNDrI59FCyYIbBZVui49JDrjKcApaJe5OsA74P7BUuNX0fH48
Rtz1r/6MrAsHZ0zp9tqNVJripoc3bczqCflzHVbki1KoVd1pZ5wohHV8ckNLK2AVHpIII64A6JZG
bMQzwTNXDxVirNEIDBqSPu2vbNDHzhqq3TilK8mfpXU7/f5m3RA49MZASzfSuvdfUiH8SIP943B+
FpeGYLiHKihyr2fCjUqW568WUhI3fe/4GwsaU+3GkY3en+9ocbkMT9GSES/YDKgQkuLSn0zeJ+pK
f5uCoWo7I8SxUalCmbmnhg2tx4+lHHbne16aQMNhiGosOKedG+EGNM+RsIG/gcxEyNILOzBcBZ2A
/9BV4UWelVbTpizLGrWoLi5ll3Vg0nnQAo/qtuckblrt42LYBjN59oljren5LTgjy0gY9IGlrBFy
IjHAE04MnXrci8iQlXpTFx2qIscpQ73B/M/op/9nuWYZX9jiOoQyrSRuSTDX+xEB4iGaciQe4vNL
vnBGWIZrAP4iQY0w8WMpFZWHxmsbKwLpbDVFPJfjtGI8S90Y9t+1Q5ewqQ5iTssZqtA6u++4FA99
0WYrUmtLXZw29RvrH8spsEfLDWNwS+WRY3dZeR2OAQ6L0g3KaeVMXTCRU2rtbS9ZkPISddRBjJut
PhIEvu7D1Bb/jO/ur/U2TT/JtYUZ8mLld3RCOA6V/N7crlG1Lc2RYeBq8FsfIqRejPjd/GEqxz7C
ydpU4BACoOz8jlqaIcPGFUKqGqF26C73Q5lHlQ5QetGjFn2tjuTPgwAXx/slKIF67MLptASdYOG+
y1RhRXnAlbwqCWivovPjWOrGsHSfatbbZPLiRINSmoZzd9frkN0iqV1ddCX8m2BeHQ6jW6gUxufY
tULC3Bv5o4DYY3nNujm0riTJQv8R6VHmXXRZA4zg/eT5GlOGV48fDwLLFGcIscgdCHLIP6tb+u8O
RtL4fQdTrjtPIn8S2yRl/qalynN3PAQA6MTYPQSbQjkiX3Erf/bGQJe/70xDG8aqR+w1t0Y6YW8p
RRBaonQYdm3q5/Zd6Q6+Bb1qkOp+Ob8tTrvsr8zxX+MzHEA1pYnfzmMS4xWS2Xdt6sz9D0TuMx4R
QOm8R6h2VCn8XJXJG6ugnL5oyGC5j+e7/7N1Ubx03vkfnXi4/pYEpJE+gaCrU1Ek1fxVpoH3Gfq/
Rmc4CBcZZcDouzBmFgYTzUDAgrAoLSodpz2SnZ85ccb6APKDxr2b8IJrbqkfBMVLUAKVv7lsjIYH
CZrC5e2YOzH3kx6Rtjl8RfZvXKt9+PNFDknR91NYCebZeir82EEiOU71WEQiqJonEpwESOtErbxb
FpYqMByIsoUXINYFXhtrLr6CBIA8JEOVrrinpdZPJvHmuOvACV8Q4ocxYnZQRke4uZ7BBSH0Gl3j
gm0Fhqfo8067FPQ8sdRjAnEkX1L6qePM0YcmVxxBpNlD1Tqv556uHB0LLteE7SPIXWEfCS/2ggS5
zdkPbb5BhqB7HTRc48r2WurFcBqzM5ed8vA4yFIgnZFeQO0GRz4us/ll1zYUOb5fHC8Jrabopjnu
VSpjmnvDruKuv7/IPkxwGwgYM4JKmjkuKCooqLQLRLyAoLmsdcMF4BXVBnYOU6B912yszP7cpM4a
Nc3SrjVM2/Z440yInsY5UrGP49BQthtS4qxdzxfa9w3bRjpYcib0HJOkDo/EYt0e7wHnsqkxcUuM
A3cpS7QuE4BXnBqnmbZQWnJ+4hfefSBBer9rgoYiM4T4amyX/Y6NoN0m021dpy8ApjxPAYkBQt/7
yBfSeo1RcsHIfcPIC4sIa0x6LDYvvgCTjMC3mkBK5/Buk8xptw1R2Hx+eAtmZ9acNwkQ2bNNxngk
7iuetyXw3eCdaGIJtNfKFC4tv2HabPCHpigB0WEw8KdQtkVkO2258sI4Oe4/HP1mwYps4Pyg4T7G
ttN1EQzwKynLm5E7BbiOk5e+rdQmTIqVzba0NPT9brCRrUqCGQXKPaAwm1Ywd5fO9FByVe+SViB1
MFUrA1uaNsPkT4VzZWkzGXdtkdhb4dJ+62dTme0uW3rD6lGM0JdkRvwpQPTiSnqesxnqtroOm3KN
4GdhCKeI8tvjEIFbMtiqkHuhIF/+nNgI5d9w1VSvFw3BMw7z0s6HLh3oFE2pmrcA0XzwfR5uqsRf
q11bGoFh/ZCTL50AnFJRV2UI0AJws+mQfF+xjIVLj2cYOuOFg/ROMES8IV/SqUHddh/e8764koAn
rJzfS0M4mf6bO0nJZ0EIqk7+PQSHIr/lDt7aEJZaP/3+pnXociMfn9lDFI6hhXINtN5fPkHGkV1a
A0+qHq13c58CLaYfUu7dqaBUG8+j/wEuv8MtvwWeLo3BMOoMgM/WQqFJNDn0tWVNECUOmS+cfsOM
geqogjxF40EfgGbDyXSUIrm2wnux4I/+RtQoEfGqdIlPp+KAeuvnSTr1pnfm/cCdz70PRrnzprbQ
kWuYcp1x2rTMUhEyFfEIvbii7B7cqfieMZQv5fVKtHjpuHUNk+5nIXmbjSpKc5ANJtMNcHkHUgFT
WpJDCggcZOse69zddYlz4dAMG7cSVzCdEVB4QsHeqYs4KJwEBWj5N6e0n/1wuuyG6BrWjhLAqcAl
XUWFh2JhrwDKV0FkfWUUCye5a5i5zwqS5ij6ilqHePuUeHLTzL1/D1+4RrKyYCemltikHNo4fqji
GfnzfkPmuqy2M4qZ1jgeljaZYe60m8IaVYAD4K6aP4XC9fa8DrAWzmxvLBG6twA71vH5Hb00GsPq
7Tyh4lT1DgRcX4HVtIfqYlno6HzrS8thmL0SCWepdlUsQ/a1J9P1hMLQTROQ3WXtG6f31Oui1prI
OM/IHbzuF5akjyWvH883v3AymVUmYZ7Xvt34MkbqE+QhY2pthjZ7GoL0KiyLNeWZhUlyDGNvyp4I
YFJVLHL3thPA/SEYdS+96fP5USy1b1g2Mtkj73FHj6jIo6ZPnnNtf6ZuvVIBtOSsHMOiA/BkEVwR
dOwksxWzCaniMinlBpWTUO1sizz2EwEODyHb2ymfofWixBoB7NIKncb85uAdUAABjTgh4wrXwzsw
KTW7egzpgejA3/OgUisvhKV+Tubzph9g+6lVJa2Knby4L+sSXP0UY+UUQKQu/HV+oZY6MQw/CfIO
IGuh4nHgfGOL+b6uoZnjU/5QZfllJ7FJZRk2npNzUkuAVItXKNfkV3A4/sP5ESxtNcPeqaRSSJHD
mwzjnQ08PZuHa66mp8uaN8x9dtqwSLJSxcBCtRvatlEytl+rLrjs85lxvDujMwF2jfYDMj6UTbIf
i/YKpWgr15SF9f1dWfNmE7VjkqSSpRJHH3kcrG7aqGDCS7PNkYRgzcoRuHB8mJV4ts25PxNKcFsc
rmXtbFCR+zHx7V3adXeAyq/cURaWmp0G+WYwgAwOODkwV6XChS6ZI8p64Nn/GePD/6K9zDBsh48a
1SY2icBncBAjvXbclVVY+nDDlLl2pddyPF6ZLY+8bw81rgszamzO79GFA9WUyMsrOWVK4cNp+2xx
pJDD18saNk7qKiwEB2kdiew2+EaT7g415ofLmjbMVnVDOenRk7HuC+gAaEnjQrF+5ZBe2pCG1aIw
2QFnRShjO7kvMyduZXUdULAUWtYj7ell254atptSmRLuWCSCP36cUUdFLO9b188N6sk6YBnX6vMW
1pcapzV2fddVFu4E7owCHmT7uq0z+OOKd/6Ns/lDIOe3IOQbswpQiCIdoKujaQ+JxWP24oDbABxc
X4Xc6Pshgs4H2VWP4mPS7tYibQsWQQ1TztKsc7pMyzjr0ltp5V/dtAekkiTfz2+vpfZPv78Z04g8
otZNAhmTjB9y5Dh2CSme8ixY06le6sAwaaGUhfQqOggq9yHgzXfANm4DL7zsWPgb+s5xtdUFYR+J
mj1MtPxe0eq299do0JZ2lGHYNioQGZtsGYPa1LnzWrc/dM7krVjfwqFDDdvOemeocAMnEZuV3NRK
fffndhsC923nrF8xvqUFMEx8CpUzliEciE+tMd9aJbBOOzdABeCOoypj7ba30I0Jt+NjDX6dAraX
OvwbGYfPo9u+WEm1ct1fat4w7YExS3gMU9U4ObIipyOZVLiOMzWv8agudWHcxUU2+Ij+T3hR0OxG
zP7XIh9vIW758bylLWyl3xQUbyytqFE97Wesj3XHbkVB8ih3gjw+3/jSt59+f9O4SgXwrWrAY8vV
O8cSx8ALomqcV3B4S99++v1N88IljU5Z3aPkxaVbKtjXcLK7yzbobz6BN43rzC4QeJJ97OjhOqvY
FRDv9yCzWfEQC0b2WwLgTfMUaU4ghomIyzF5ygLvqiqsDy0+f9sl3Rydn/+lTgxLbt2xCQcHnXRh
zrZJyA9BkH7x2vonacr9+T4MgoX/3bt+P/LejERx2peZPYoYNA5xDSYdVPZQjdJJ9ycb7ZtuOJXB
pNkRyZlyO2YZGJos/uwQ2cV1gvra85+xsNVMrNxIGDyuo7BcGb3vpftEHP9DH7JPlzVvGLocWZ9x
r+3jhLAYJS23E+dHq14L3y1ceExk3JCAVqgAUWI8yjzy6cS2Q9JDZUioDQ3y295dU7ZYMBkTIZfP
TtKLqezjECJgpaPv6uDCW7JZ5T8SQVGm6Is4Q0212ggwJt12KG9CYTpFgPCydTBMHuXcU1OitDwe
tXwgcLJV5nwmqJU83/zS9LD3HmUCELbyEHuARxn6Q60tuQVOle3Ot760R41jG4Q6oGdjqIatHPvz
WBRPQO9HDuEre3Tp4w1rz6aOl8LK+tiluQP2+LINoUiGFPKaDuSCOzElUZ0sTQMVVCKeJ/KY1/RD
1fGHqQEDaqNWPNafpwiCpO8XoMrdDhEBdNEnw20XpLetgnBcvpZYW2reMOMqQOlsN2gRC+b/sIYA
d/6Aykc7HfOVM2mpB+O4pv5guUOODarA6rbpKvs67Xi1Aeb/cMkmQgnJ+xkCAx3IsvoMQ3BSsWEe
vU8y6z4T4c/L2j8N7I07l8JRygF7HKitrOtB0+sya+IAeoHnm//zHrJNkFs4ppUqulTETZl/Atr8
qRP82RvSe96t5SWWujCMGEl+YeHOjaJz5ALdssKzvbuBwMfNKNYEuJZW2bBkhF1RqTeSLu694LOX
ejcaqf+q7F7OT9JS84YlJ5NTlykvcKRirjZhl46b1AXHonL6i/woOFmMVWZFh3LdsIvLcPo4TfOj
oOWjIuHH8wP4syuyTVSaZeFx2LgWhGGCCixLWdHB0iBf/ny+eUMo6b93DttEoxVFWICCROPzO/5x
9usHEXS3Oem/MxSuoqzZ+5j7VG2bjqFGvkQ5LCI29qbqigvHZ1g5SAe8pEb1YTyHgm7t3rkbxnQN
Erw0eYaFK9IErTu1XZyiUBPkKT7rWv4ahEO5Es9a6uC07d6YuKNbK0TWvIs17yV4d+0OVJfg8usu
S+LYJr4A+BENY6h4jHrkr8PU3Ic2qrH9/DLz8MzZR8BsqihrY1clcR9WV34bxnMQrriopek5/f5m
enSpVCDqhMeuCwYY8AtAzGmjQM8oVp4WCw7KBNTZNZh+x5DwuEjGn4i73kye7LedXdxZwuL78zay
4ENMXJ3vTxPqpS0es1J8dHOUz6LEWGwZohIrw1jqwfBSsgLytGcNwnLz3LwO86SvbOhUfCvB0bGG
I1nqw/BTUy48geJ/HrdZ0YL2Qex4SZ+myr4ILARW1vdrXdF2rImveCyagB90b/Wg5mqzlbN6YSeZ
ELsBBd6aV+Npod35s9Um6QGke3wNW7DUvGEHDGeESzWWOGySrt+DUJk5GzdpvbU38MJGNQF1yO2W
YIgYeBz4TQFLk7EQwce2ab65qXPZrRiUbO+XwC9rCpC9wDZy5HOe9o+ZnD9Dpjk+bwdLk2RYc5ro
EbwIaRf7Tfi1aUd7k0FpbMUElho3rhpdrf2AqJqj5oGIrwTyhUdV1sOF28e4ZXApIefB3DZOLHeL
eLS1E5W3pjq79OmG9QpNgBiBYFcMdhMJKlP3WDarELyT+fw9Jg2q1PdrCu40gEsD2sYF2FfIR9Af
2129KVqRsCfPUkxckyzxrK1K/EA/9H7i82MXggxjazvKDY4KFFV2CVICkHHFqFJi424cdSG+TYFX
F7sG0Xoc86VsimM9gqvkKp1Q3heTGTS8D6wvkTeGAoY3fLUkKumfw6R15cFzez/Y5Z1n6f04hXYe
eS7rmy+T7zjJg3Q8UnwHQxsoKavGzxCHLGVX33kIcNgbkUMJ/Voy2YzRyMWkd1xApPIpnGqqAVhO
OrG3G6bVAUHkOT2M4VA3KGvgnnUE20kRHlufhcmTmqbMvgbxmpUgRKJY0EQXbXMTMliDMhlfjjMR
HA7Tph0bBFP1mrb5ghc28XbuAKCPXRc8Rv0SlMtJCFLYqfiJCvYVN7zUgeEDhJUyr0QeEqGVAmQX
cAJsJF+9Qnw4PztL7RtOoEAF9ND4FvYjGAqBPCbVHuWA+aFlsr7MWD3DFWRebqmGen3sI81znP0A
THeVcJ7OD+Dk0v9gUJ7hCkSdDsPAB1jrBFYYAHeLa1x556ibBD1qlnc3yrYuytNC7Mow3iaXKAoK
MVmo2gZ/fPdJNCBI04laGczSahjewcoFyBQC3sZCdm66C7XbHinAwV8QH/kvZ8UiOHGhExN4B1o9
eyZgRIm9tHanCPSv/JWrbPrpEwxpd35ZFpyoibqTdTcmJJNYFqf6Bez0lQsOpZUn2sLha0p0czWK
odN+i5dy631oeK1eypm0P2tHj190y9pf58ewsLVMeN3gdjMbFLKrVReCIZylOYQ2gYOjN105sw6S
SAS88hPs5dv5DpcmzTD2kTeVbU0pDvyg/apaNcZ5Dsqzyxo3LJ37Y1LMKY41BoqnbahsDyfnaF12
mTDVvkYLxfhujohX01bVVRY05bUse+vTZd9uGHlfgLQraVu8axrlX2UNs77ikatXzHpp2g2z9qe6
m+selznwboJ+qgkK5NPlGgRxabcaNk1ZpcL89OQL6uDKqfgdrkFfWa7BnFOvJfMWRmCC62xhgzQc
j+OY6Ia9ZigoeIXAUC1XDG6p+eC933Mpa4oMrGUgk/QHcizDxt5ayTi6KziPBdgbmFned4Bi6AQC
EEETA7ElywdwAoOIL/Ebyndj35IPaV/fkcAfQBkrcZ5cBZ4W+iojrtuu7IEFp2jiiUYfxM1NLfAF
4M66SaGKsJtlWHxwAvDUnt/ES10Yg+wLB/SzDTg9cWbd+cN8nXg0ztRafHVhkUwQUTohy+OJtonD
gjgHUPblh4rzC98iJoZoLL08GEpWx1ByyGPtzOJDW4D/LvNVcxmRjc1OI3sTXnDCCQXQjVXjotAU
gIMEB/CRP3d6/nh+AZZmyLiICA4WySTMMUNgnL0JZGjtYIv04aLWTeim8Bnu7wVu9qPusmBL6gJR
6DpreLWyfxY+35QM8yxw8tIOx17CRFHflFMfIMw2gRp2d9kIjPmHUrBAMT+FdgOzc1xkxwLklEXp
DOHmfAcLFuAYC+D1MyyMooM+zV96WR6yWX1GSc+P880vTZBxSlRgi5ShmpuYi6bfTin7NUtw4V7W
uHFIQBHI7vvSr+PBcvYVLa8o7Vfu+AsnhGOcEDUhVjqC4ygG6WK9AR1HDOnoRy9Lb0lKL9z7RjhH
ZpVIbRRixpBBZKDNAFk1QAjNygGxsLCmhGI4lnoYbZz+BctQRAwJBXc+ZrJw9G6sSOv/umgNTtRg
bx0ECJOSwGMpTMwjILabmjAYtyWxwAt8voOlcfxtJfK+G8K8jmmlnqrWBj+29ZTaSXS+efv0oX94
rJjAOtCjyMASGIBbgeWahAe7GR46p46srN127QRqRudWs+SX1XYb1BOv9LswLBNn1xRBQEpgKaN+
ZvaBlTLdD5rw5yZzmxXntNSFcbhVeWMri/ZVDPJWvrf7vIo5aN9jmbvBZYtjQuv4TMBoWjdVPMzV
j7arrikB2lcn80rwf2kIp9/fHD/QEmm00vhwXPqDbItKdP41911xP1dgqV5xI0udGD4W1EhJAkac
Kp6F/92tymObZc+80Cs3qQUXaMLrnMFCKh0lpSiMbsEUK6DJ/sFXcg3JcFrNP+1fw8PmtG+aLDkt
ASsS1B7w7kpn8qUYWQuG8JO0WlM7KztqwSuaYLuWFmqaIc8Q43Z7W+QWNAdqgZI9G8xYIPpZe0wu
zZhh8iCE9rXb48pvj9LWu1wB+7oJPBC1H88b/cKKm0C7YBjB9FxkGEfm6Z0N6Z37nlOxnUFEcNmq
m0x22ssRqx87skvtdGpBKm9bd5Ryd61i47eD/cO6m0x2JxrFyfMUthWqHGrUk0JQFKwk4H5EoYrt
Dvts4m2/Q/7dKuNCJAHqqsCR2n6GLlcR8yrl29p3yJOfTlCvgIQcUzLys5BUL7yl9rgf+Qj2eeUW
0w9WO871wAt5pfMMtNiJGjfQs8tAnmvVuTN/yGyUKj2KJJv1fWYBEHsHdlcyQ8KeZP0taxk0dhlN
2mHlWrGwgCaAykpCP6W8K8GDy0pvp6tJBr96CJLJAyS1kjX1n9+r9fdJtszaJRc1DZlgjQOaiuCV
VqP7E8wi6kolSfjU9sMLG4svios7T8w6nrJBHbpGlk8loOyRqjNrM+m23diVGrYVcx4hyEjBCV2u
VbctTIOJh3QhzEFP1f1RmiAfN4RleDN6RX0YHcg4XmYqp67feOAMQmfDDPmmWBbupz6xIHHXPZZE
X2iJhu/Fm17XxBvLmEGFYFNR59jN8iXs1t6QC97RBEaClahO534qEbVpKooyKi1kFGpAUnZz3REQ
YaN0PTj2ISkuBI2YYEm7C13PGdwSwW3iRU45VtCurPeeB2yBRKXYytG44It/32feLgwinDYTrIyh
2pGDMpXAD1N9xZtmD6mPtezv0g4zXLFtgfm9FAo8wJXKnwHdd+6DLJ2+TVCPWAmCLQzE5PUDliNV
gwd2njRH/mOv3MkGCg8FDTlItek2GFZTVEsxDRO5CNlMkAyJqoyt+lcSvADGDYlD9osXbDcJfizt
IAJG6U6KtQDfQmrJRDASUH0jZNKU8dyQA3Tpd+AK2ljSAoW93EBLJKJVt5+CC1fLRDX6EI4J5soP
dyDu8eUxrHp33wYhoBIepHaslZ23sCcsw2ZdtO3lYJGByo/iNxPYvredapuHCi+A3Xmvs3ADMLn+
wPbWQSAKSTLfd+Xey+10mxNrLaix1LpxZRpyBHQhD5PFnmbBXuQ63xZV+uuyTzceRBYElKrKr5Kd
PeRXVsI2TuutTPzSdxvGeGJU7VFdlOzm2UFJF14Mdhef/+o/rymkyN67eQ2mw7wHC+6uzOm1yOQh
7B5EcdFpbZlSX8B5Qj3VA9MoL8buCvWTEIXJyVMK+aHLvv7k/d/4wsT1wWnLIPQyKZAhBw0ktBmx
3Kgi2ev5HhZch2UiGcEQLBIXND1x04hXmncvqJ+E8oj1KCa2h4Lx/TRk0MvR8rXma/v0z57RMgn9
Us9PQTKv8rjStNoPbTJd2R28Y89Se4tEUbDigf/spSwT5kj0hBRXDTZ8Kdm1YM5tMiQ3Ixsjl0Hr
JOA32HfzplGXMXlaIXu/XFNhdapnbQiZ+IaM++ZUWQMuzGC+yHtAhPJ9+xmgxF3lNCFS3d5NCr1o
7XZfzu+DP5sgBOLeN62zaUprSA5FlYSOS6MauPLKfTrf+NI6GPY9oIJjbtM22UFv/FMy+lsyvAT9
1xqxFNbQp0FD1rleg8ssjMREPc5g0+oh3JMjNppaOwk93F+JaMI1XOCCQzFBjyHg6I5fQmQkcFrI
dEs76/aktX+pIYFQ1vn5WhqCYfbKaxIIbLAQNfHzZiof7XYNybWA2bRMCj7HmwFDRSFIbGvChuu6
LGr2zfcmwECAkBBXmXaBOiagWgcVMfTAwsdRiraLfBQOy28ZRIWcWOLmLFZyIUtDPU3zGw83kc4G
e408PSeFTI/lADmNfeFXnKyEC5c6OP3+poMmz6UX2JAsVuFM3KugbE5K6AEY7lY86J9v4qAxf9+B
gLr0PCRcRaoFYSdUDh/ypL4rE/HqWuNedWslpgtO04QS4sroMs5q9MMLiBIBaFAWabPpFTnUjr8C
nF/qxHAD3B+cPpHoZIDG/YbU9t1Jv1HP9ufQ7ldOzaU+DG/gZArsMQrFCgWd900DcbB0eIHw6CuC
Pd8vMiATUAiVRYhgsgSaHBCO2QSEgHFncqz9Za0bKco00KXlEAayGhQQb1oor91VPpOfzre+4GBM
yj4HoUBme52MpAUZ9txLgDqToQ3hHWetTGvBJkxEYS5Gu0XuXEYJWBk+8lyAccyzZn/lznWahz8E
F0ws4exmYyfVACJogQ0KkctIW+4tzYNDw51DkwafM3+tuHFpKIZ5ozwdknGB20d5aNd712qaLeLP
a/yJC7Zt0vOxEfJ3VSn7qGvTyLXdO4cBCh723S9lo56u0D/Pr/lSP8bBrsYOhHaQWowSu3rKvfSh
9rPrinf3Tq+fTwVLKwfLUj+Gebul8gjrsDKjbd8LpLiRIn6qRlJu/CbZ6XwNvLS0KoaJkxlKoEnF
wIOFWqtdiHrDLZz8GifcgoWYKLsZpTFJPog+8jn9nlfOI6g4frU8Xbk1Lny8iZvP6qxuW+6oyA0z
f0Oog9qCOWmj80u94P1M2Hxll0BVQoZo3yZKZZGGrjh4YlWd13vt0UrsHcHpGhX/wnqbkMFkYIlj
FxgKBCV+QF3gFvHMl4G6KaIPwZFPa5UYS4M6rdSbQxZCSL6UHvohNaJdnTveTXxS2zKDPimgfpfN
nGHqZQHHEsxURAGfxEYWAw4o0Q2bQNKHvk5WEqRLm8s4zkNwUcjadUU0lGrY11nwf5ydWZOcuLaF
fxERAoGAV8jMyqHm0fYL4fKAAE0gQBK//q46T+dWHLcj+q3DbedAatjD2utLqv8Q+NoQu3+3Cz/L
CIOkjG2Tm/YxagEVRhB+AOB5LVt+59j6Ho/6b+59f/r5P213ANxT4IPNuC+B+ayGyJzlQHpMMbV3
+Sx+q3H9SwL/p9//035XecjnvGiAMRxWXpk0AxZyM6qa2DpVkyd/2Tt/2Jmf1YRNmoop7hneZh55
LdohRp8G8N1/Xl/xn17+072+xAF4sqlF5QSq4XxANzbQw9BqV8PA+No5TLUPkX/LUn/CuPVt2aXj
AQatUxWP2WHOPPl36+Oz5rCheKsFuvA9H+ffjBYd7PbMUzvGNwYWhmz8d64D5LPmEC0VNC5CWR7S
KKvKNfqhhXr+52f5hxDgs5/fECdxM9AxP4xskXU6AihXuqw5NlYul3Vrl1dowpOrQTb88M/v+Kcf
7+PP/+sIioFI1Btc9g5b40VW2zie9YXFQhV/ORj+9AafDgZjiwW5iilBbCz22o6VIP8yoMw+Xf+w
2hvnkOCl1yQBLnLelbnd/bvH8ukIALyma3g+4rF8WJIVLYaP5Lj8O9tGkn3a97AHwphI0OnOYx4g
U8M1oLz3BEDgf/XhP0sN8X4I7qRMd/APOfgsuUuB6f7nl/7DifVZBahMPPZi0Tl6Cqr/IkZQKt0W
b1Aox+M5haHI0797n4/3/69l2UWDSQvXsIM0kT1irDeoX8mC2ZdjKzfHb2ZEFn9N7tl/TsL/EXp/
1m3lIWnU2o9iz613ytex6ERi9jrDaJKtJlDnsQo40OxJzSfQQ4CrHLaAKJ2YtEmgJJtHUDW0MIzL
g4nbfoAf69jY+GhFx8ZvlDpIM5FE9/NQBVAYJ4epjI7Gl5KDV3W72sbF7OTh+zBC1ZU5I15SjOfo
Zw1wsK/WBPQk+BUR+JLSXpLR1GsMrLE5hM3EebsL4+qArEtLjUC+6UCT9HnRn+lAgRZV3LwA/Qn8
uNimr5Pe0t/AFWDCO9/GKL/AoVs2oE4zAGpL5WN9hh0ZPxvHyE1Q5YxR1NB5JFWyBC7+SmVN2n1z
RWyis1J92i6gW08d+L4du3IqFVcL4SCL24A22tBBe78B1gpohaRwrAUXXh5QPV3auveuPWTRlgJc
3J0EL7cvHIMAbyqe6sK3B8HUSRdT9rGES1qLznm/axoqa9aToioWUguW7mlSdicYX61XhbLJAbLU
3WCyn2YK1xwzNnWc+xvqxkOmMXLQrO4qrOJqTMpxR9Yprrsiry3p0YsL4pGzpJ7Gn4m99NqNlfa2
TmGeDAbcBc6woCIcypFf2VGcfXiEs02t4h7TJBepcaPBkZqDdbzA0NJp3AwLrLuHb+kmroaE2Hqx
S2Xte4szXU74V+N8NwFQzpafNu5/AufwTqN3jE3dbGNy6wtTmUHVwZHDLPCsYBy2QJNkvq3rT2Rs
zD+65GkK0xl+StU0dSdgQg/CTBULL7Y0O77Z62J9dS2/xTO/wdDIKfMgjA82q6TF1TyFrsq67R7T
K2P1IZuvZwg2vNDdI3S+cPhqmD76EoPIHuDR2xigbyBLG33Lk7a5ggCbiooNYjqlJqNhh7WJGea2
R9SHIt80hxIP3ppd2MbyFo+WVA63Cr4D+pJapz9oSE5W+ae+X1g1uewsJ3ENziy4xfR25eJAwgcG
FVTytX3p+fqLskzAMtvsMHM3YKLVYaw14m9JaJ+X2d5nG5bcONKqQBNqrwR/11v2PVbRW1qm73Yr
b0Te1Tq4y0L8jkfJi6MM3s8y1IRwss9HDig7rEWmZDck863oBqwLuf6IXG8rkNf2KYDRzfIkQQye
4LVr4Pu0ZphtD/RIOgtOefxEO7pLzZRXQZtHClitKf1NlrzFLD+A5bD3fXatkhyNmrR8WZ0AfFc8
tkCShN5fi7zYZ2YFZWPcRXJAQf9EWXmI4vhWcGngsG1vLeyHuJ12LScnTfojDC323VIcXeyv4FZy
abmqxj6+jO18h0Ghdqc7vV94ewJIse6G7iu2W7WJ5q5tw1tD7A4cvXqLv5ahvB9Wf4hYXkFPVwfc
pzgGOSRvCv/dl+WtwUsb56pY3aVaH+cNmMTB7KFhvl9sdFiYAU65qzqj9oD+7B1AFbEt+920iLu2
m46L+JWzHwkdXjEmdaW6AsM5iMqG7Jw0tmZT+pZ0HBkjr6g8mbJ7SorkRAxoNy3SFkARrpJ06neY
9btOKDkM4AlVY4fftJicuLYu49WSFO8h7g/Fqu/pgpk9s9J3WGWjiFW8J8bcbh8sDb+e21hdh7I7
TAAUgMGt3MeJ8QwQ171y27FtkifpIdbgAWN8mO5EuJyU7T4l+T1uI3jCuIwCiZuZA1tIc8w5SKIl
w6yGsRIwArFhUSy7FbnpzrO1q9oZ/nJLlKZft6FRT0DGlQbMeL81+2VJ1PPSo59TQUqT389JkT71
3pdFlTu1PKm4C7uRa/z8wyTqucOYdWh+ZmGaagW7EVbj7y76aZUhuk/jBb7J3aihn+6jGPtaEovp
eF4M+VWXUv6WSuBE6iQrNaAFXORjxTI8nNfSgXVaYSgBPuJdn+YSE/WmmauCzstzuq7qVZYtPG7j
FEfqboOdmgYZ3sg9s6QTQFNM23yZUOS/b2CNS/ehgZ7onGkmvhdoOn8pclSxNDjvt2k6RzeJ12nd
OIEQZR19qw7WL1O0l3EJwUy2xcOVjLL5O42g5c1D2n2FjW/S1pDb6i9a8eVj6j+t+bqp68Z1RR2k
VCee4BV3iRdEnagYl2wnGzicnlgf1vLayCYefrEos8tj3Mv0ybclBBiJiAStZhOZ79Zz/71pEvVa
DDPBMWHSk0df8gaGfmAcG9z6v4Iwa7wbrSlvMNP2ZZBldJlzQAD3sx0zbLE1KpedsAUmMKHFouc0
1tmhmRc1HXoxlzjLwWPukqL/ujVcY9sIXJhPs7X6NOdx9zRtGfnRtjCgAPGJe3q9ynL83UpLyR5I
qOUrJsH8rw7I+F3j2mG3CUVPU8TS26HzyU+arKnB70j1sY1JuO3wK34boNeBbdw83a7giP5oiJvT
+02J8sriYrqXKRsf4dmhnoIcx2O6lBP2YMoKVc+aoYbW+IkcG+2L08bbuFpTMMU7vBR2aT4hbkjt
9mKha+jPRcLy09iP3Q5cnG9TnFq1Hzzt2KMup+7rB2ItqQjqjj/mKFkOdiltcpoteA53C5yG/U6s
uIjHkGrsr7RUuJhCKu6Y13YfgWL2wF3mvsgi9i+pJfmznmN5RoU9O3RKuSsg7bsDHLiTY5nl4RYH
5vqdrdFkgaJwH9T5uTimLT5TCNCvwaezqMuyiB6An9dXgfUQ9OZ4ijg/ogh0+7ZZXyYfq36n+5Ct
aLXkJb3e+CqzOt/S4bcjsbzPehvgjb7yi3Iu/5LTVtYR53ENmSWtXRYrvMuIGwwZFi9ACx0o3LJ+
ZRvcmnkNO/IcThxuHKfptivS2NebmnD0Bi+oeYRLiI9qTM+N74tfC0IrxI7Fl6ks0zfRNYTfjIAV
txjQBdvtXcGXutsBghjndUHaeD0NvkuyvVcIcJrKbwCLHD1mm8N+w5RWVG2rN/cZ9L+2in0Oe/Ga
ZXAKO8AmHd1MPpC2rXLDXfNbYKG6qCJiE2ML38l8WZd9kAYlv5NI3bxMe5PAjUUKB/VRyXFA3Hew
HJP1wIbywODDU2vmnZxqgO4iu9ajifhSpWmWJAh4FX3s+j75Jmj7lMElqJ7bMWqQ0I3NE7hW61pl
tGE4+1wun71PWoUAsGjb8dQ2UOhujGcIYJqoi/d5FuaoJgixxYUqOpndglPwUU1t0127fsjq0m9+
OsjgTaiBGCbRdwQ8S7ghsi2Tq7LI8qSvMSGi0usid+XyC1R6Ep7cEGH4yMV2Ls8qcTGg9WSGhfJW
r4ksu0snliF/0Cmgvboyel7stVuTcIMzpgiHBMR1sXedjMrzuLgs2oEuScmjG7mDkxke9leDUl2B
GDFZCVBrM30BOKBf63agDtVzIfvvrf8QC7ocKLWrVI5KVx08s7aKqES9kQGhxc7zBmxpKfyW7WyK
gFESBPKQZ6quvC3hWRd2qjHZdtNP4G3dr33ql30aAMXeF1iMHs/ct34/yCLkO+7oNBxVA4/fXdCq
+4URrKU/Ghn34xt+mwDvGPAkl5p2nCx1gw2/1mR0MFJriUWAFUMaCB0twJMDeograw4Y981tjdFl
TS9pMhcgw2PoatkBz7alt2A75u/CKhw+JvRc75VhkaxWgzH0g3PrmkEvMgzz9zGxxJCqdTQuAcvJ
mPjRTSOcjUBTkUE9YSJbhxvMjNmiHhMdpSAD8rg8dZjUnp6HDVD0+sN7VL0vsRqnUzsk2y3GjVpU
rtJmeCZFZ/hjaTD2cU+c2gB2axafzenOYvXG53acevpzgLiHX3o20nBlmFyjI6HehZc+pWnyFRLl
tPwZu6G5jfUanaEx2n6UIoaZgMPocEvSBqIpQLrdGRi/dTvCU5R+ESiQoYUN1Bd7ULkX223bmXE5
dg2UQ/cJIVv52rfBxtkHKzRPap3Hg2dVT0o7VKVkdj3HQC5qnOKGIZFENyktb5XucJrUkQmkQLSO
JYXwVkPXu+VwCbjuddiSJ+7JZGvMn6TbXuHyLLCR8K7rpRts2exwRTa8xuQXDL37SJr4TD6cco6m
70145bzsTd0qOBj01RAmk1+J3qTmZIW0825dWIEAURQ05xugMWDE/shwSn3JC4/TAckDVIoJHZm/
QGSaw6VwFlu0D51Mn1tY7lMUxgOUIQ1OoBypbkt83eIBL69w/8xwT6HkIToofYYNvVcHuxX3HMAK
nxpk7nPuVRVvxkF+61jTbUPV44Wwgdyy0uwVVMMJGS5wzsPw2JPFxmD7mo9jbYnGmSyHrEya+TuJ
5qT31ezScbg4b1suKg80cHmEJQLqWh7WQe1thjNTPJbt4tiNS6m3D1ZgXZ/WeXPl1SJhNbwbXdKE
awq06D1cRlv7rI1pUGQOaFpSeGbgAv7Bu1Syy7bqgtyiJDA1B5VGyXge2yUVBdIoMbu+cp4WWN1d
24m7mGKG++QhyJtutGNzhwloMC8RyZahGt1UxqeYlna+y+wYqe9J5wtxzQS1qDooLgX/adw06esF
HXMB5XZot9cmivv5QQwy47cYCuvpCdYqTNwsUwIG8n5YiGCYM4ho82sDw8Uj35jW5X0FnLlDeFDE
aX/m/Rw+lomkSVtBTL6SvTWwwajWOajkSUVlcaaJpOMJDcI1uSGmA1q5nuJowO0LKbvbjTJvtwr0
C/cLKaPEiQhI5GwqiRlminO1S8SPIZHaPaSmAJWzLToRP2UoTZPf2DI8OWVRivxsnnAyvLcFJON9
lQ966N5XaGcjXG50HLyr7Zin0ymOVrK9w5eYz6fG8Dm5U5uz8RUYt/4+17M6WVSY12uEb4x/o6tm
zRuZMjq/ER+gXgUjPFrw0B1tN9Q6zGZgJVpxFm8TqUalInlX5PPmf0agE1LoEWKFYdZdU6ouE3Xu
2oVdukYl4X2YctOeZ1pgeADFN7iiVi1+q+GgRNcWv7J5aeJnZDeNP6wIg9Z7EkdF9ExsUjTnUYp+
uim7bNh2+cqJehCYk0d8DzkXuB6VZRgHKG76bcmJq2DZKbaddmTzWV3YEvMCPm4icpobS6RAYwrK
GF0VuGFXZLoAvCEepChZpcc2c0wdPcSl6Y5xHg07RQrTvAtmHHJQ6okckUOOPCkrYB68gVCOzWyA
Eqg38SWLu3S9ixWB7/dmeFE+e5PATqqIBz4/R1QXWHY5iaBF6xjvYTyb0Q0FrSG328UIrSOPqks2
CbRR2qHHX8hSO93M3YTP8iH+G9qbEbRd84ygIWlNlfa5Lc/wQetndKfVx0nQTqhTsRogREb3E2kS
U4NFsQxv/YDeuLxWSzOFsiIFFt6rwUajr1M/BYpiC8GdQOtcUE3e4JEUBN21c56hcpSzVWA6ghCD
glO0TnK9Gjx2w9eMTG49JPkg4hq3rPXnSLdzv89Q5b8uEcq4uaKxkuu5EK7odC2ZzMW1gwpp3tEi
jpdjZMOWXdB6y7MXQkuzkGoRTbw+wra2n2XtLJxDrtNo/ODiocPIwtvgEAW5WjaiR4eOBkDNr3Bz
48JRMxoAd2PCGnrDaVu6+xgM9x5CjcxyAaEDxYFqq1WZoT2UPcfpjvmfdv7WSGHn/pBJ1fWqamBN
gyS00FJluhK8DwosdsuGomJz6kZSp5ZFNq7khnIucvZhifO3ZpO0OON2l+QW3Bw7H6TOlgG/SQKN
1VNOSZ68L9GCALJKw0TUz3LlRa/qvkcu21SZ9LDHqBWsbrPvE4QZqasaGlHUqPAx0oFXGKhbxCnf
CO9+gqX6oYjnc5FlqhIWcQC6r7RX24HHWxYfAKHt+gcXFaUAWI5NJampXcP8ivR3W24xYUPjXVz6
rDzFGMD1vzuMcsm7pC81g3PKYFP/RZmoMdMBe1dsF4rC7IyYsMim36zBTCQs62bs0yNXuYtvdB8V
5NXrqMxfh2woT6leFMBz0uVfOTLx9fswqS7f9V5nGK7x09Yjms4blE6bZR1AX5sWj4IDVvAbc3An
fi0ctuqXwkAyKnYRKsAz6BulWN0DtJyDft1WWMVWM+YPZF02VCS3AdVdohHlwe76UPS+ax9biYLq
ZfY5kycvCR9Rv2USmUyayDZ5Ya4NJq3KITRpVnkrhCsRkpihuZoSagrM/PR2iettNfgJdphw9NHF
qKwf67Caj8sh7hJOXzJWaNFdYZ6oSdtqzTox7nwvB3bKppnT/ci30k27EQVv2VYUA+dwQe+TFhpb
o7U9BJIzdVDIZX/AfDI640jomx9KDpzvtzE0vqhUPinxWrI8lqegx+ZatwmyLvyvxykJaFMis0F1
+SEIIaoJ/PoKI8TtgmoikVOyn1rkSOfReICeUdRI0KKdl9nZh4SiksgvwZS0A3oSP2BztkU59XkN
DFFuD2BveP7e4e0JXOiTZWkeHQcgEc1k149nDCiZcIT7In2hCgOmN2mmRfttGYmRrxMt+u3gSzIs
u7ZMc3IiCYqrgPHyuLvt7DTCdJv0mt9MedwkdxgpizEXSzQOPZCbth7zE9Ww8LSleyzfLDn5JiHs
S0Z6gFNbRsJyS4bUR190PK9jV/scxc3fLjYigMezipRf5W7N+Bfv1nG7Hrge5l3sDZQYlWTd0tm6
7QaXnrEtHNuPGGAV9apzj4tVN3G3G8EZSb/5RMuldnoCrQKHMsbjK45DnD+v21gsrw0cbopfeuZu
wMsiWiDvETVKh7rUyL4CqsPgbEMZ8aHgLns/RTeYmrEoAptJG/ml2DTldw069OVLrrRvOrAcMrQf
dt7NOD+PsDNa5JUWHJipYNrNPfSUJOUD5sI2fUQjKc+/FrxsZbeP2Dg0F7dFTPP9EFon130EP3x2
PTvMUhQHHDZhm2qSCTmd+h4zdVUADvEpFBmADJVybMlfon617tA2mIt7cMWihq8JDK7Kuum4GO5G
EGuLF9QrWyyjzG0FYtEGuZV/YP0cTU/GUqp+Z8qCd+LjVpAaEn9p+wphU6N+bhChsWu15X3yexLb
giFlAvTNazr4RV+HxMn4ZV3ZQM6bmf18NBpaSqxvk47mgowTDuNUkKV9TbZG2b1qCMifC0oeyX2K
ZFDnFeorNL9gjDeYg6NwjjxwDazVWEVrodQJ3R2GWCFb0ZLKq1Q0Q3fq7czCj3UtO2YrnVsfP0e2
1cuRpy6H3AC5PcNSVrxtjiFVeY+7LYKv2gtsXUqFGneWDmfNqV9Rf8LOeikLIqSpo5KRVp3QsJAN
6tehnM9NR3Na0S3DeCJvUHZ+yIg2iO7HQjYUFYUsyTuwhtOhV8neQudps1uxEFe6m1C2aPAdLIc3
YHrI8k74t0gGDDlWPJ6pXg6IrlZcyHpj8fCNcyt69MTXlg43fWja9i7I2LqAojacJADFGhDQ5mhH
6TKwfTltrUBTBSED1Dwo3GqDAjs3PebgEUstxZ0oy97lJ7TsjGb1Rvt8srt2LRcSKhT2iqXfuzxd
imdMTkqJa3ZKl+HVROia3CM4mMaHfuqb4lc8s3J9yoaOZi88zhR5NmEZ4seCzEnkYTcJ8493+Ck2
3mPiUOKCA8AUu4zuoGaYi4szq2+xn4eCXcfp1o0PxCzw6hE4rNxeCCtGJI+ENKQelFnsJXRF6G/y
BKXuhyYzzr+FxfAetSabopy2yALVKztj0khmJF+fNwGhZ/0hxsiuOU838rOIP7RnRw7db45iYhMm
FJBFhJ5SkSzmONIuSw8JIGDuvbQu7Q+zKpv0MjbDigKzoTZz6wll8bbsjoGRrKlmuMzHyAVQAJvq
ydjW15MIGIXA4kDv6owib7rcBBj8q/ZOQTY2XMOKfilexymGNVjqZdD7cZlnt4cfklJ7NQRyjdor
eexxVoiqnNBk2nVx5L/JaEbq6h3SSeTFLPnVRFv7RFHdA4wgSNSlyu4xalO5IqVIEoc+mopplaBP
qS5tl63okpVjgD/Vkg5XDut8RJ8FYuQzQjsqLiEpBnvGIUxxNrImmXcsODQyfWIiZHiizbLd8BHt
3U8JzpzbEnlseW8k6ZoVARXsXdu7LWvzSV7Dg4QFYAoMCRupATNg0UviWv9uBNYZq/mMa+g2ykgh
6gJhgN6hF+OaKso7Aw7FxzrFIQ5L/+tC841+HD4FQuylJyh3Mxil1qTEdwQ0RLGfqyhb8oDYPeUH
gebRWykwVHfXotSlDxnaHG6HSrFCX3EKKq3gS58k8GtsEpSbKw3lv0GlIOtiRO3Cu/xbmfFhe0FB
BMmMDRB0pqF063MbU/NB6dH3ZVviM6W2z91tv+WqOFJocrtbdLDzoV4VPs7VRm1jr4Y+H7PrgeH7
VNQhyHvkKo5C1cjNkiOauuBqm86qvGqFc19MlDbiZhib+G0SOUP+1ttorPqkWZK7WM9EXI8TT9W9
JjTvrzCBNqHsK1EXvW1KTpt6sp02Pwe4HyMz8jAROOqxGzBJMY5RuEFdy4irfG4zdh95hBp1NuYO
XRSKFNTsdAZX6BoCOon5zYbGOISHjD2lJidfUU6UPSI8w5pKOITLuyWCpK9ah4Hgil23sq8xIh+e
0kKPut5yug11YxEfVQGrlJxC2WRvKNPDXIKnEWJ4hN9xdMgGhuCMjPH6ReUW8SE3aGzkFbOB4ya2
ss+Sq0V77Z4GOMK0VScErCnTEcnWgWPoJX/IVMGjK3hDYr92vgcxeeto975t3ps90rSGVBkGpchR
idlsP3Bs9U3NUnzjPSK7cr3AICxO9u0AAOBNoy3+PAqj/MrCbId9k2HfCCJRhoXEgaDtmkcR+qLc
gvtMED+We1wbPt/B/nZBWD3O6Q1+tYHXEjfzz1TEcNxFnxLs9J5lQ1LDky6oGsdbA1mVRFxfJ0k+
9edQZkv+27sxuSyM57hXVIcSAGQfgT0UK07D3Zi6hO8K1BfWS+aZb3dWI/Dd69CllxRu86iaDXpb
buBGDVLIQgnTqMEnw1jUQm3S4QMjJT3lsWC+yhGe22dcPEm/4xMT6Z2Z0POoRQmVK6kk/gFBcd7S
581OaV7LRLr2mOmIvBdC26+4C2h8SAX6wjUMCZdhT+fWXBYPjcFOz5EXNWoR5R2adTKqXLz1vxaT
a1kN3KDTu6Ft+hOoESd3ObOwCqtnhJ0Es/sIJa54mcMbVK+WoGUX5SN5pBLjRtCtZCP6+/FEAAIT
Du4S10vCAoHKCMffPt2aVezoPMfpbhqn+dvMm6E/UIpT8SpnUfKTe8Bh0H52lvVXy4zcsoaZQCku
E7yYMVHsIFPate0SJXvp3IYEDaneBZOyqz7FbRTeJ5UiDAhh7NGhRpuV3+GMF+1ZxxxXm4sTme8i
iiZTxQovZqyXXPm7yHVwKpPRgJ4cWGbrTTnBIFDuJt5P2zeeD5jDhzvBL9Z6yAGqEaJcWccQY87f
FxT/ig8PGyBBPOgO0HovK7pjsBtvp+d1KAk7N8OmUf/ZZFRPvc1XVN0Lyp6g40ZNTYMxrACOGYvN
+K+Rx71URYghbaha1tnm2hs7mlc/QutdVCj0l24fywypZTUVbOsiJM0or/RVhst43ioUjK1UFXQr
CzTWjix6LPfKp4x/tdkSoKnUsY67EZYPOJ633dSiudYAK5OvUbybKB/W8BeF3H+caf6XZuqTcpAh
jpNaWbGfD+0Rgs9jeUheyT5hdbpPrhDzVWkFre7VsFvr5pJciiMSvn36w9RY4fCM+4vY7Q/C48+G
VZmgq7cWH6Npv5ACD4BfVrSg/lmG9idt62d8qIZVe9l0eX6Isc/2DL1S0G10h/YkuFwVj5h9Q5s2
PhXxuOwRNSApUZChO7it6CpHJ/04DxDCwpjt75/pQyX4vx78J23iqDrA/wJEosiKE3sQc5Hye40L
AhltghC+cuW4ZUe4GsIGbp3bfKlR8uVljSKZ/hsC/k9CwE8SxtZvM3rjU37QOI3FruPM3+QNdAq4
j9MjmqKsOP3zb/CHH/gzpXQabbAppeywtXzMn+AA08tdLFHGPQ6dntxfRrj+oFP97C6IIuRYSpdk
B1a0yW6GVdZ+7Ez3L7/Eh9T8v/SMZspWCzOV7LDmEhXd+LUYW1nlJvxlHvBPD+mTXnIeYSlh2gaj
rWAjVRB3nZqyv4VX0t+sBP70eD7e+L++wAxdMLp0LDsU6biHPBiyACju/7LN/vTin46Sxq8dXOA6
qKpQSK2KaW0qHOnrX06IP706/f8fPRkMRcsZzybZJKvyuQR/dtN/Ear+YVbgs60am2LpMBCCZcPz
MvlpVfdx17MA96AY4QJUfAvmCY6YDszM7T9viD99n0/7nxety+EdlR1A0c7e0nGyt33M/sbT/Y8V
yv84XuinnZ33gbI1tOlh6Zsx31sylrqGCXo2/GRS4aJtxqKdq+H/GDuv3ca5NF3fyuA/Zw+5mIHp
PmCQqGg5hxPCLruYc+a1zdm+sf3If89MV81G9wYKRsmyZYlhrS887/vZdSdupDhZ01elW+UQJ5hU
jQ6xltbRg8bbSjwtriYp+vM0/vsvpsjd3/6Dxz+qemmTKO5/e/i3h6rg339cf+e/f+bX3/jb9qs6
vxdf3e8/9Mvv8Lp//7vee//+ywO/7JN+uR2+2uXuqxvy/vv1o6/q+pP/v0/+29f3qzws9ddf//hB
0ba/vlpEl/yPvz+1+/zrH+Jq1fnv//j6f3/y+gH++sfD//nPNkuWr//1K1/vXf/XPzTtL8yUNa4A
r2zKqiJ4senr+ozQ/2KYqonBgmHTAzSvOqayIrLml8RfFFnXVVNTNJ2U3OIi6qrh+pSq83qGLPA0
0HXTUEzxx3+9tcuf18efZ4ND8ffH/1YOxQWorO/++se3GuJ/LiNTaKppYyEARkHlhcrRb3df3fbj
gO/m4LaWPWwHCE1z6c19Tigkg9vIvZ/UGfSVPmKentu16fWjJiXOGOaEO/Tj11Qe7zU1qm+EkHc5
IxySMyWF9pjU6by39DqhZKvMgl50KjuKnH2IWdM2BbM/93Y/HRop/qSgXxB9dBMUSjGm7jiH9b2M
XrezmJXorK1wTAazXFB0Lif8XmE7CyXeqKM9b+Nev/1+MryKF4oV0qVqfk62Xd0mUi45DS7sCs31
w5KJMSCXsPwxN307amUab6XYSGmosrLJH+WU/YvlXsjfzpO/Hl/L0Cxbxupcoxr2u+wuGzrRl40+
ukU5Vo4xUxkpsi48t0KEZ9VCxaSAB/vSMH0kepSfldEQj/E4ffRK7/aNkd8LFnevnZL4UltduRVN
YR3I3UKngz6MAQ/z4riK4/cvlsOqPTA2V7Sl+jiLJ6su+kMyhyV8XKI+a/F8KVfqVPWSYGgzQ6Jw
sMTu+3e/HxZ22e0o2neaNd8yeiXyKTpd/ydzGhgVccizZG8odvOQ1U8TfV4XrCYNFC1KSIezYhd1
WIfRk7rRYU4Lt5vL+hmdQ3aitkifjbKl1wml2tnrKAd2r08ggeX8RCCeoF/P1Y22DMZjVfhzlsXH
WM83g6qaZ+YrWOdYp43nlJqRO8mYGRt5xG8oatOXns41Sfr1Zdk+XpLG2osBjEI3kh1ZTszQAk7u
tmraqthMTBCiXd3RyJzGZ+BoiQafSKjH8hDTjhtotPlWjQHygQNKb6xl6QT2SBofF+vbaHcb3SJ5
gJqIKaDa4E1Ek9sIT9brh12ZOXJOjWxXWv0hGkzaC/Q9Hb3r4n0JnEfPHYNMt1kSny5y/JpqbQN9
2xu+nkXxqyQPQRmnYEBsilm+EaOsQilsJn3pDklRbwpT4aAZcxl0K4pErdXDCyOx3Jp+3akY7Nea
8tVRVQrVp1kmtqJf9W4jm2itE4FstTRNas/XU7lqRu8xuMCzq0j6mpbsEaePndnMc5CYvXmiQWee
ZmW+Fwxj2KLY1g/fX1Z5xIzOqLDiM+ezhq31jtonUzHiSD9OsBhNrZ2Lop+OgLWeWkPpTz2ybPIq
egNyG65O1WhVMHTR+ywtxzJWrV2c2Oapl2J9mwC6O8ucaneaZm0oOzU334+kfIx3s6VZDoVfZnGG
PRKBKQUz1vXMWe25ftWHaXDNpqDlkqvnSLJfV6tqz2qYdzfzYN5j2ZlDRJlQkkk1pS5WeTEetFW+
UqFU61PXzMd0apvToHRFYNNyA8RfDTAmm8iEZskxivXPUW7VA+zs8zoV8kkdhkCEaX1stPG+UCL7
Psvq3Zi3n0ifmE6rtIabw43eLFFzZ1nZezMb5gUrbsWZjWV8i0yLUjEdLQQQJ8YT90xutGE5jdgp
ly9z7V70xo7vtRXuO7VM40gZ/5GZE+0T6WyCbEJNDkykj7dFat9PuFXei7Z+VOrpLmwth+ZkdbKu
X2hiLQcoTprmRXWubYnm7jJmu84a851q0YNo68q8GPNqXmbdkMA/I9uhVRqI2Fz3Bq2Hk5AEI0pW
o6aVO4dnpsgp55jG6fVB0siY+srjqTVC84LqUFx7UaX//YJpm9FhjCRzg51X4uZxvOzkUokeap0D
XeoJ5fZKHnCnmt9AI+0LXXnTgXG3tlKrWBc2GvvSV6hkl3pevf/5XpSPdtAJuKLvH1HLJKIObGB/
GDaFh+u6yhzrsnyQxqbZhaso3QwH4gdb4aNq2Jd9P5kvS7ytOqDSCqKPs53lb2tMm+z7f39+b5aw
jgEIPCPGx/Qs6X72anICcDBfJThXlzEWavDnimyDC7tMLEVwMonhtcgrfzKs6apdWDYNhM6jnhXK
Lk1W6iF4fjo0zeo7iPnKbVdaYb0eQY1FSubRtS4hVXAWMHAolKiyBXo+soTMGv53RmhLl+8vw1S+
WoSw+zmBjaBCs1U76a6PrPNiAjXa2qPU26UnrOZx7A70WWNHq9eXrrJuUy05FaHtGugxaeHuF4C5
ThWUIhcETU+NUt4po4Tfd0rpkm91xnaNaepWq5OXcjC2MI5WxkUlbWkw7pv8rR/X0yznz9UVEKaX
vonT0isMJAawu3aEAArwcMnavURft7DfRdpu+lDZXF9KKAzgwfJYmUx/lDEnGGc/ZfAUnXI/kymH
UuVbhsYTkrKTInNr6GIjcpUdS8fYhxW+WvY04HbyVOzapLgNjc4f4cgL3Kxwp6+dXrJvIRR3ISqY
MYIU029YTjdqayKL4t4Ywp2sayfinLucGDsPp1M8VkGtbdYp8oq52dSJyX65nAj0aCDYDna0TlZJ
fhq7Y6d5aojaII63fRUF4dD5mdX56ghnHVF2xDOdkvzhehCvB2I1pYuaVe4wFMEQRofBNPxkrahd
0qTzRf862Hy8+UVfV9e4TrSUdiUgFJGDmyQFmphqGyu1l0nC1eKQfk5zygtrk2cgEg08M90BZQIw
ibcMdPfxkt4mlGmnlWniOc+p80GdLMQzjQ8WvauRBQ/S7BW2dlpn7SaUQAPnzpeb7MmIFFj26tSt
oKfyfOzj1Z3CEro33bSj5inNdITkYt+ADlzyp7ayzgj2XGlFWbEYbtKNuCqWforwwlarTde0jnkR
DI6OKHsDB61iBGGJD9Zc7YbwM6/C3cjlArRypB7notxzDLsNNLW4TdTWT1itJkEhH3uBcXA7yaL2
vkK8iA3aAx8ycQuFeCtHnd9HslMvEaMObest5q/JXFuyWbJvaPnGnHLaHobbAP/GEIuFtQO4hk3n
miwxRJV4cWKAiNYZ7KVL/+2gRuONYLZSXkNaq6ljjRaDRnfUazc5H+w9psSW5tbJsIqNZdMmt+uP
IiKwxoDBvf5Nu1+cQTWDbAGkCLtArbVtmHhcYD/7vHuDz9nheHmsq9ZjP/dDLzLiQDalH82kehYk
FCCwN+rtXq7rraRLfnJtHQhrgw36JYl08NPudH2V5AESZTuGA8KlOyUi4uHKyc3rqhfdYmACcqKf
p3YO+qvGI9W8Slq2Qya59jh6WSo2YSTdj/Vn01lBPLabppm8EFEIvZTt9XpOuuVU9v1TJ6sHmM1L
LijWd7HX5C4xrh/1xT6h3Y/wBDVJtwXC216/b7cI3qzq2KRiVxi9O1TyKbbbfTpgdcINPdSTo8mF
R6Ps5gpSirln6gfktWwdk1nj5F0TlRPJ7k7VYmiDeX81VS0rOkxaA5WYf59j+spgGk5tJD6zefdK
d7ye5DDJd2NRswF2rpjio5r3QWaoN02if7+5SSD7HWfQj8mZoDyua2FhL+eKxKJ7iRXhqUSqFoTQ
YBa3WTEEg5Bfl0lxsB2JKs7DcgYAdy0FGcOwWZQf1/UsP7C73WpQGO1q7+DRj7qVsooNLufVkTL9
gaANaHbiDskuSjZ68rUhr9LhF+pF1wsXiPVF1de9OqeHtSbURGUQ+c2ana5noZd0Bg3zioa+XZvK
CxV6Wnbi5W35Muo5wQURKLMCu0q7SLGChrWWfrDRIgidX7soPJd16TKe+jFsKnQ+cmCJyemT4YZF
wi0KscVjkJuZGyfq9jSqN8rSAseNN0zJ3EXlu2pGHH/jbtatxCvV8ByHrQcPcRpS6aHKtmHtZHVy
LNVpW7HryVK4y1PNbZdoX+scKeh+5KZ3NTPUopkSRiV86BG2cm190mWEEopyUMUUiBWFcam/6qNx
KkTv0okV3eRZxZVbLa5IdSnDAyJizJvkDYQNgaOcs8xb/rQsj7b62GXZbRiOh9xGWAQKc5jMfgvG
DR6kWYGhirOVmK7eDxwr4wUj5tKbs+GYRPMrcputIdcv5RLQVqrRk11hJuu+YwDJRKOyjN7U7jaM
7Oc+1j3Lim+Msjm1jXHIEe3GRkP1rzyEOASyFESvhVQ+ylhwJh1ks9yOW12q+W3tvVKiF23UTjhw
FWg4Zc3TbNnRtAdYJlbEMYDpCCIzWKBGHUpZ9KIs8xGm2S8XbRtnS4EMxTQ9EVlcpOKWgjgaNRkn
08j+ItY/hvn0aTPATh8Sf4T1cnTCuk5wF0rrW0JTSOYoq3iRz1p2+yUa+9jIxocB8g7eVf8gMzpK
mrqpl37bFest2G7sSOV6KBttZ5Uyu8utyIDdM7Xu3ck0PqY5vO/m86zVt1EiPWhDdwlb5W6YgqQz
HiIrfkRn7Wc10GyrwUTL44sBRYgIt75rQ1cp4EdSk6EyyMwp4L9V6wvmXU9y3Ws0W9q3foiOQFXv
STVuDW16Uk2L3nBYnaTMfOgNa7PG6SZL6oA0e9t2q6/ocsCYq/fKjN5VTl85M9QpmhHadlfv1326
+iYXFW0p9TCazQua/dHJzIbb8Rw37f2c2K8GPJADpr1PPhu6Gm2tb8p6Jg/z7JY0u1KfMtwtW82+
E1N6lqpzJ6w7dclPvZ17Zpx+jtm6B3//CeGDXQqba5VedAiVear3CethRXjW2foxtQeCFGU/yw+6
3N2myvJRzsVNE9l3OuvfZK47DN2vd2eyyo/EuJ4mK56t9J9qQipVKE92nUGw9BZCkDPO6c+d7egM
FoOOX2eFc13pr1VOEbHcgc8/J2n90lhgqrH81Ff1qyIRjwN0N1X+uUI3aFI0ukPfBQY3fskOP5Zk
07R6b0gjgoQGkpQeRPimLMbbYBv7dq0+pw7KBi/Bc6YsuttYYGNNEmAVcKYymtTYFK+Y7c+N9NkT
PzjaZw/06ALNSO5iSV6byz8q6GewzLx2JrwoNc5Urq4PDFgFyo+PfchipkSnIVK3BI6zsmdUrKB0
VN4kqX3SmLHjJLYUJMu2YmaXRzMP7i/fJyuwsdFysY7mBiXoRDSWHXIh7VehaU41VDd1obHSkoBt
a7N26QF6iK1ltzZnDPUtRfJXhlxKhASOjOVUpwV1nHD7289rivCAJSYp9KDuy9Fb5fmjkI1NXxN6
VqvfZ9broqoe46HYXKt9ppjvttRdKk339D4C0Jv91sTvWvFtGYXaOBwqVv1RWXyl7hmAiRxo7B8j
TTmOc/OMa/CtVG7Bmy9K0bP3vpkR2EKYE0ufimYsA6Oo2LgqAU3fnlAXnBokh96gNJZH+S9gSPe4
BQ44jCVL5yojTq1lhPMN/W2KgaU7a3zLRAHoqCm1CdbOjRE19+zspdvgIOBOs/Ejsy16sGlJP5vA
ZML8Q5LUbTknbligCVrozztRjPB2iZgmy5verpl6ErV5i36rWtLL2s63GHcStmfD21zeY8+N7Eu5
qWh5q0VHb2OKKmcdfqzZeqhitJmrftub5e1M8r4t08Q1R+VxVLoPq+BGCEuXeeTY9pjDIbMSdpk7
sdR7RCvnVacccwKABQziZDVa6CtS+rODWnbCrHwLQZNx7T5g9eJqOYUf1ooeyCGVzFtRNAFX4kEv
o7shgY4vKHR27SGOxCYakk0jJUQE8q4QCNuHpxHF6xpmR3symethPjdR6ZOEb2IVhls8YsGy7zH0
1TOd/s2HxCYkL/UJnwtGlerhySbjCWH9esJiR0jypp6SnaaiHir8boqB1j5yKFw1S4Aw2Ysy0wcF
3i4E9ArK5M6Y7/Oyc2bB8kP19GVIFmwxSKvk7qBAXGxxHZuDrBoI61DrDoifezv2a9b2q9ToZqQY
A7SqvJLE3gNsjsfe5hQ215mlUoStg3k3hpGj6B35SHo01tQJVyawzN12YtAS9HcT64/WjB0u5knZ
WKAlA+KSa8FWc0dljW1WQIZGN0pYbBrLuI+kCkJC38DJbuPCPpn4QsyIppntgjDNK5ZPqyfDaNY9
t27vIto4y4rmz/O0scspqKFvNAARDT1/Vbd+SgC4htLPsg43bVadiDvl9r2SrCc4rw1OW/um6r4m
JfVltAKGjWy6iNjHjH3ZmsKhSrxJwPuc8pp9ydIxZVYc+N+O7r4Haf9gxthiYtFji5M0Mws7Vo91
nfwAVd1FkuIXRgFun7hGkUFhJ9GNTWwqq/0eMB7NlLzVk2SThPlTfdslHxiMePOX2Y5Ic1gqdDXQ
7TroTUB/FppXVLLBJAt/gDtDB3NatHA3WQaZYQ2f4LUSxfmxtTEGMO4SIe9LQ6xOAojpTWb0ASNe
AEir2P30P1slvFuKxHBU67kcMx7XOz1MsFZTLlIGPztWDMjGBEpQd3AX4suss7bW3AW4qG7txvqZ
1SfjuhuFrmXWW5QoT1k6B3ZtHeSQO2XCGSOMbzSMnzL1rh6MraCZkuA6qK7joV1l6sHVRotlL1X0
C9K1Q5gL3JP7i25mj9VSHalIXiyrJ0HihpPj48rg9IaZkqRCL/34A9B5B7ty7T+7ch2545BSzLHA
PbIPgDavZTgQKHPQWubVhXuf1/mpU6AFTIAtlIwO5jF+UYlnSeDplBFA2/Uxzq0xUNbqY7ymkyOo
n9ZuujDfhOnk0ffBvMRAtplGAHo59ZBc71GCykrpZeHqwsG8hjBybWcf0sSC8RnqG3XU3JxbJlff
BsRQs8XaaWBVI5QnXUPoBhoXsZYt+mfXRm4cLTdDEx7WavQqbWbtN35yFjnIBdXLNd8hQ/6Y9Hdz
fq1p7iGp+LSk/tAhucJrxqEqvGGY58s4pfedHVMU1eEdcw1DGkr2zGehoO6EKEGWRoct7J+rDn/n
gTR5tilYLKpjG7MrReuVtd0wte4B75t903ebuVUoYqmhx0XmK2PQK8O9HSetQxv3VJfADG3m2ZK+
mSL1MvGquGJ/cafibkPVuyCTYVy8jl2TuOASAvf9EBrvpUCyu28a05sjxEorBvKTPj7pKWC4ykyn
yd6rU1Auo1MV8Q6v4mDNmKGXSoojabOnKd0+1ddbQ+7hhuwgYVJE0oeHPp9O2Gn41AvfmtHSsOIu
f4Yy0Dph70FbkWpJ69M6p7kbU2pki97nc3wVSaKQsffDeA2l59TVcxLbBtExgsulidxOHLMcVIgY
NzQiJ6Z4Ohn1jvXhvu87cBJ9j8uPXzH+SlvifSdHQYJVsxK2TmQqW3MM9yDqtxr6ToCUbMMsIE+l
/FQuOpOeQ58JB9Uu6zy9tUqcSexzEiOEaTdY7Pt2nxfsoeKSUQ0wFaxfCkExpGTt7ZxFfKAu9DM7
EudyfiiuYZtpL+8N+hMmON+tVnygjP0wrV8NqbKWxq8TYNsShj4FV5L8bldgXlTmqeLSiAuExnwo
Hf17tx3EcWnnrWzYD8gttsTy7+UUHvVYOtMc2Y7Lh7brSCQw/ZEcEMi7FncrG1cPeUn9NPsapsmN
wsg3U/JxGLK5JtGl2qON1qM+aJCfalCMsauO0wbCG+0aDRr5K+3UY4K/Evuz4YYSH9Xial81Vxkt
H2zqXRvJ/bS2BOUuju1ovyVY4875TukVuEbpDF/mgoSmGCNQZZft5tS1N91q7aaWP9GgiVKt+4xy
YEKnyLdVnKEYKjpWKOHlZVvK0Q63MYfB4W6SVlvDOmjyLq4i11bEJqYioFPQREiUK46RCOw+kgOJ
hRuxAKkTDiS2Hqx15ZtDGzlWPoMD2ReJW0tBp0qlyS2vHKgx7Ml2Aw09/jBJl1QQpJY0z/T6JMzK
NfGLYjf0JXn1rPp+meDWtR76ePDM4U5u/Sw5dmn3g1HkPkC9Fyc9WsDuaPZv+bJPpwJ0tfSq9VQo
um/+yKpPYyD1kN14uiWBd4HjtrYcujWglLVDZBLI5aukPMjpo5y9j3x08zMUgIl27NlsBSPg6JRI
PloyN2Uap7UzmCXKUrzKPaVGE0SEnlROPGy+T6t5j1wYf7+R06BRiqucBQbG0LCo39bRfRor/jSn
PkmgkRy68KlIF6cszdNIvCUUJvHUKz3aoDiyL6KzoJQ07JFkS3HjkSU5fbG6apn5sflCu/IgsDOE
tgRvpVCKhWZUvvWYDDU7OzykmnZuR5SW/ddUJGgkyj5QFvMsmztbUei//UyuEye1Ds2zn+mH2Qpd
U1d3Glx2kb3pI6McaulMNVeYxl70/UteMP0Z8V+LpQAVpOHaqt5bZqAk3c5gFcnXyo2l51ZTj+Ri
RABF4k6y9GHV68Vaj5Tehva5XMA48FSQVf2crSkNd5nJN0wCLHGLWRUsGgyED93WkrObLJdu4zwF
aKMhVVD9K1y9rtxe9HdIshb0RJK3KAvaQitYFGKXBelUjFtGN5JmWdeSn7Y1IqTNcrRQz6a4VPV7
vKnGkEodaiI7WLoVU7AGdWc0SVzbmXqpVD9TGuUYR7FyVDs7oBHdu7iFhLfx9UtL3VvoAwqZEZRz
rZEr1nZ7bIkZCEzbKOdSXMybYpj7Oylv90OdBEOBsXyZUc6saLMc5zaLDxivuFcjKW6uycAUq+p3
Y1z1GAS1+r2sxJlfMbaMFEs626UtH006JbRFrrp5tdw18xR+dZN6pNT5bEvREkhJpp1lLVa2ktn9
pG25HCRlWcjVo+Xw/bBV5c7JEF8S9fHs9xe0GG8J6A7wUHuLFUBxMaWnaGw+6OLph3IW4Ma2dfP9
JZli01UzK/awRdMPAwo5GHvlGUPc2tPJ8G/QNXB/W1TTEuVoa0LbWkhyYpIftPopI5rulCah7ldn
jW+Ni3xXt8Yd03ubgBlIbAmNWN66FYhiXbk2dAR6Th2u0QktBeaElaVttNpYnaJu8zO6VP0eQdMh
msLo1Rwf54X6nGRiW6WT47a4JbFModk9zmFPLt91N5KC9ZQErf1hZ5+aLk3UE+ecwqLFZA6ziPbf
/ysp624jURBNmfQCnOna45bqo5WK4gFJvIH2X+vcfhonv5Et8ViDO4tBR847UMNqy/aQrPamBAt/
kaLZ+wfe5v8BsYhfUcsrxAJCY6iKJeuqLVu/O002JcKXfASklDCBgO5O2HN1O39CyCRtED+wSnTz
zwgF/wdFobJusyPeC9Fx3Zptta1CnQajyC/FuBIUZWHhp32nULuNxYNCIr/5F2/3Vxjt+nZtRofp
rP1CoV/9+5zhTFp7NZIn2W1wo4k9HEqiqV7PUi8THyyRL0tLedEZjHbOhmtr22jrm0ylNZ6Ha3jA
eoRsfakz1vnNkmbrbblcx8MZWvPZViM/YOXhATjBm3CKQutrsTiWKbj59cuaMvJEefznn0j5FTP9
/kQaSJIB4oQlD49/ZfiiUiCBzmPZJWu3jh04wE3b8TbRIpxnhW6CWknE/wjzYc3rZC/pZouD3fSY
FRDwCET1O06sW2nLfFH7+l95K/8Gy/35/oRuIunGesdQvt//P+CRY2TrKOha9FKcbGq/8+gzAb2l
ijHBMmUIHRESUTc3Nck6xgik5KXZ5hw9LPD5Eo3/an6puFKAv3BB3zSYpul4Pli68rsbrhJL1mBf
66N6p0z+gJ+BN0BwUood12NZBzT2hocUOQV53r6Cz9+hfMq8Isozgpap3pXavlXzc2Rk80mnudsO
FDF0u5GfdDB6p0XJdvfPz/LvJ1nnjdqs44R4to6K6DdIVtRdV8gZzihadEtbXcef0rU+/vnfELb2
v5ApnczJ4LaybNOAvdN/Q9KqapbayC5Dd6SvnNJDVvBZvC3zm7EPWpXLC4mMjC7pOYtcpEmh8lYO
2KoRhqdOj62Z5NXGD7IyAHDDQgjlDw0zwmootJa0NnKy7iuCKIrGnWIFNiKbpNri3uO2YcIEWd9Q
Ai35qag3ZlP7vd7s+jTG6MB8Nlbc+GaJEo2rm3cscw5a4DL5sBYsI2Y/J5g3cVgpyXStanaTuXeW
aXTKkb/Qo2JQsr0uNNyIqMVGb0mMnCXEAFZ7cdqBeLiR/XGM4MTgI6pXY/aq+CfjfPaDRZ3Io9sf
ul30gEbTZbqBMQeK/ZHLxz47JndK4Zb2bUYTo19h93H217P5uSwHhMx1/UjEU0enKhz3yDl+5J24
Z4gELI90sNv2MTWLR2U9t9I+Gu66WvGzPvR6k06xnQHsla+lRcVSkU5G0h+hr91ZJZvoJby1mkzB
RyK/mvyhFdFTt2M6dRDBAKUNQUij0baIXWlBciVus2Fwtf7amVR3cpV5GtUfdFb4w0ll6+PCQ269
bEo93k7zfhiWj67KJ1cY+DuKx0Rtgnl5mpB9U9DGYpQuJeLobYoHhogzQroX1ifsF1AZdntYIHwR
HNN8NORXL8deQY3LV5QZSV/um/oeHTHt3M7r6TiPHUO0k5JVtrytVjW8Z7d2wzW9L9L6guz0vgif
pXC5NHK6XzVzu+CCWN5ckw4Mdvx8Hhen6u3CUWvKg9mDPl1kUTpiMrzYZDdZHwqKnBgGOAUYhAQD
V9cT3XzMhM4hXe04ftfHs12nXt7c1PNT2koEM8GmKxEk1607iGLfxCPuAcg5yTVX+8GIdMrR+1xu
0NyGToUlvRXvTPgKbplrOsoxAkPYVWFEjet1Vqlp49shNQ9CvHXZJ1JSX80b1xhOlWlvGpW2Ne9x
I9qfYVr4RXrCey4fbhUh0LzYWzXmgGQPCzXM9qFAX5PI7tVmR50uaBrWcujxpW2IAG7Rd0gd7dLI
RfnF3waoSGMvM56X9mcsWkJRSiDzJTKrDT4fzmZa3otscuvyZa5bZxOu204h1WG/rpXKw5baWcGU
tGpHgzbTXqLqM4puTTtDChVk0c84c7FjFHhsKJSaKfCqT1pzybBraWQqWCqMAp1Am0QhzSbHwDtg
QgM1Y0pJVrKPMw0rcg4c7CCaYHddngSGoXriz92OVdmhqE2ljinf6NRaPkvFpRoiDE7kR3y+uLoM
p+wa/L++JAUToxhf7h2dH7bbqnuTNHHgwkTfi3lM8yppvCnzx7r4zOTUMJAr2afN946hudjX46rX
aXur+Zyzo4nLJcr9LL2n7+3F9clcnkWL/wMKLxaaWs4o/7JnmbuFP0lFp222SgGOAmNz0GMP3COY
s9elWTx0+b5GSUfSfiKF2eS25oK0+Z47EjmsXeGw09X07lRt9Az24Xj5spvYkzDfCOs3JKWOJlWB
MZ8Hbkj7CE3p4MGhct1JS4YX+eDPS+usVJZi+LO8fFGig6HKyOWxgxAzSfwz42ZdlQbOUn9er5Eu
ClrFVbHVsh8bA1Fi7TKYFs5S9kJdQxhRusOI2+HPhlxqgRYTP+3pPMWGV7ZcRBeY+h13nq1dGhJ1
bCRsxpbUdDTuouGBCX5YST3TaMDASzghiOsobgZVAEykG3t4HNDHJYvMOlO5GQZ5cv2k095vwktG
LU+e7qrhDSMBp5rQyWCemqRPpkH7sXqijo1UoB62mvVUc9dKzANQVwKJjwxgjLsvXiR8aUFXjmJ9
Ucrc1QQk6E2D1qDioF264atK7zHHdAw0dniFYfO6meQHD7GQY6DurBS/ye8N8aqzveTDwZ6O/5ej
81pu3Mqi6BehCjm8ggjMSaJE6QWl1Mg54+u94KrpGXvabkkkeO85O+5M7WqTdOLqaryzSpJP079w
OI7haSCfupe3rNjYGo1NWP9MYuSU2bthMC4SEjctHHDtnvAAMnH/WA+aReGkfo9h++SaTMwf0oyQ
DiNdSvcy8SrC9Ey/w4s2nBI8QxxcHxjj7dQkP4tDfB7A2aK/guzksQOPRiPW9PNx6OqDrk73Rd8V
M/iTuY/EczF7lohM+NzF20S8oNSM9KMOBaHWrLNVxt1Hy1gm7SPzZrXvJAHX08NqnwLPcMutnANP
rol5mq2GaD3azZJuDRbi+d6My2HKb03+8HqiM0jXAjPam8JbOoCiTifyYG29+jWKiyb4cg+403bQ
sdqGeN+ZP0TbajNvm7wcNK1zUAFvOi4ykXc2s150UMlp1bRwg1fDr1lfIyLYTN6sLCVKF4A2U45d
SeD0hG8u0Zy+M+01NQZIqxw1h4nJiRPEVr9RncJK1JsKlD0wW7KldDfjiSJfZbNYzMU7FA4JPXqI
G4iJyW5Dz2ewKtS/QLJeYqGQ9nDJdwNPtWBOXmXWhaca4otKasZWlAxC+3q+KjmlnXZQ+caYJ6jk
dTuDy3gGXhnR4esAAwggMTHlA8zKBoGlPryG405P3VypGAtgV+8LVBqyNSvzoPUYyHiS5s7OBrs5
Iheo6s8mke5id52kP31I7AR1tvDRSP1ejlZe/ziLuDhl8bJGhRWhQ+KNS3pdgHSHdMNZS3ZRu62I
oDZSIMmYz5Px6OQ4JoSa4uNb2IZ7WR+9Mv+Tyb9Ua+uSAGbJYUZwCdjcZC6MEHrikM+ocNsjYQMj
kMJ+29QFNwsgLXkqsPWeg8Vn3qiz5BFggJAQld4SvGXCXVlM4UgakOsgbySjG7PMh/Xa4tXV7iZ/
j+4QRkUsSTrr/UFenPwrPcvSlgjEGHRtETFN1leKq69RjpBJekRkwJXabY5vWWK5o1b6weDgH6iJ
USrnFLP6U2gvitSyKAvOOM52pzdcmGTXLSdx+cDqCtOxBKZjz+nZi5HBtl5QvfX6oR4FP4tFW+B0
z/vriPSx7Ln96mDL+tTDNfwbsu8+rafNJDIczmRuZjZfOSWmjdXpIHeeAOmEgq3eZtWnsnSuQI7z
AOzQwYz4AzKChrQteMrk1ISkEO7b8Q/Ca/ntftKMOmcc6e+x6AvqL5KAvS4mu1n+mPPIToRPVtK5
SOxG2GX5YNq13Mx2Rjc5jv0Vvgp8DkRY9NQ1c8eb9C2JLXYeuC3z6NLbyntVbAsR/PSf1Ry8Un2p
wsFmmFYYspt0uKh5+Jxh99ThIwXmj8wSzKpfae+dNaa/nKVZxX1A/rQI2l6Hf92WnFZmg3/ILQii
5XOg9NpOYQlqSXLQK649wROni8jJMYRvhbULc0KJg69lHSv0B6Qfz1dLkXGD5jaQgYH0bac+ESPY
tpXchqjZpt3An6K8jhbXHT5spX7RC+JFijda916L9i7Kyw2jxjbm3ZgJwho5EMY0PsuIi9bQejpB
bFotnbBsnijA7H4yNpk5bozA2mMmcfjhgWH73ImBgidjm2nHzCI+RXsTtXcBnk2IDkos3+CPqg3p
3pAPHQm0QuMGpKnA1QQo1JPo0XeIIVHNJYcwPQCYoTbG3qK3r0u9wekCaeSZ5aW3fLncVfo1LZ8T
qto5wWcean9morjcaLvhZQJPICJ/Id1a2lTIgjuSRbki8qn8jju+MeJybeEifOeDCMyaHKqqfIm0
8YVISEe4i+rZFP5lGuj1vRn+uu/ykX7Wf9FLwS5mBic1rfZT8z7pmHgOfFGn4TDHke5i1NmugTIq
qtisldCmQlJrubuQSlEYFKoczIEMYlCNbmvA8fcDpni52oUWqVu9XGPiz74HdQzhwg8hDIOQkZZP
2/p6sBqvYzRD4kzFlQofvLAqpyCLt9RD23FAKsIGN3CmERKh843ix3CtMnPLRDyaEcIWimpJ0NoE
HacY1mKYyDzc5aAVk6OEfg/1VRg/Op7qY38vJ4IaOTkxIXFdO/XDtg7ym/wvX0pfoE1+mclg6Y8w
klu9ssWYiZlTkK1AEzgfP5vLeJ7fehGHxJ3wfhs2yRm4dLrFy5NftC0uSJeT5aeWIDMLLbAWeeSq
+sGxTr2EW7L9F/r6Lj+l+yStz+NJG2wmQ8SuPcat+haW1sYSzxKcbMZs/55YVGhLTvQr15o75jy0
M7RDdgje6ubcNB9deo82uT9s5IucJc6059m5KSJBY6/5WXuJretcvkzk7SexhwJyY/VjinqU+Lhs
38v7KvS5hHRNurSYDyxxsslofkU7DlvvJ4S+t6iOFoSijaNhcpK6p5A8jOf8RozdRi5cQiBdODOM
U31nMGTeI4IBFFQgidQ1m5AOYaef1RczRE4odO5iEOucmr/4X29StHzW0HfCpB1N8n3LfPRhpjaN
MY8bJZeOYVHtS5R35RjVttaHhw5KxWgHw4blvBrF7Ga1sDONGV2WtSuG+aUfOdwN2ERgZ7sIvDZj
mQxHL8gygNV7LG6J/G9iPza9ITmX8480uLxoMqce/JDqOusrWDuL6cvWiwDILUfYgp6x8prWvwHZ
aR2+5kNgnJf2kjfsNXtUpllOswaiFBLu/IRGBLYv0FkDXt3PsuPSbgf6DtPdLF1kdsr6kEXrhioY
jHKHwnxI7bNGjVldILym0E3LvaYfRcNLy7MQP6Rmm/d3ddmRSEFaBm0F6JnH9MWcPjMkxcOegNtT
0m4XguMRmZo+d0lS3JPTDDIyPevcrbIjzR4qXFDo5/NuVA5C7Q6sUKQaLC63OmziLJ6a+UVJAJ1P
6MPL6oA+Ho/ZKkWa7Mq0q3K3yG4XOyDwqnAN8xc+V9G477lPiIzXefxx+myg2BIFFfAF51yTPkzW
c2u3BPtxQLbqdeZX1vmaZGuSM7T7HFFc5qAxVbbIuPIM4tJTBL5xUIsT3whmR75xEgIxJsn6Ic1f
uvAwhYei36fKK2CIEt3j8qBZvrm4hIMRRi7mvpR6eCQ6wsdajxdMCMm4sntsj+0NOCZSHEl3Pcvy
JfVfPdzJ1+zEd128hPm27jym9Ux0rOWnqPcSWnQO3dwDDwrPRgCd71bEAq0Kw1NJ8NFko4qYCEnL
nKjw9Rn/gePXgt2ilSiPk0k8Fgs7C5iTLI431191xMTUvkswvt38UwUf/M3qwJD0Uzmg7DzE5ZdR
7ufBbRkgfjkCIupS1A3vkQxnhVmGG3CCrHRGi4HhMOS3eXpdl2Wr9vnWgpC4M5cvZi2OPf06CjUX
uSPieisAb7Yh/QCAkB/Ke/tAeR0IW6V+h2saat9Dar2AUCG3iO9gU856cGzYWwr6casjCg85OejC
tqRup/LVxPH6ysN3pNWXtOKBoGfzFHZHwXyESIIL9d//tS2XSX3jEQjkj9Y48CbmyY73dOyPaXWd
GojRfTkca0Qoi03qOhiJoN6znufOFqWtKBNKHbJhmmwtyCiIZrVzE/WH3XwAifD1F3P916ClZ2YY
bS8i8pkukXzkg0VMlrrpOkCXP2mrpxjKGOf9MmcQ9/E3QLNI7bZPdgzJrepNxpcS/FQ9NIw/tM+R
oRjTyMrk2AnJo/EBHQg9Fvn8mlkeb431LX/xUkkS/R2nSLuiEJYMn3ODNbsc6q3m5aS5jG6juDSl
QH4m9F4mW8V6RETJB0xa+C0Qo/BucLTO82VB4moSG7OLqL0djjq2ItxW2F9q38IOIG94rR1eE7j1
wfLj6GRRCbRJXq1mi9QMZKP+kzVHelVz9IgXvHU63ofY8YwZH5RHfLO4bLCJCGge57tc0r6KOAIG
lO3IFm+58SGXTvfnVIJtsqou7sDiaW7Sc0ogDhfcRtdtU1qPSByemnkZCob4bV0cyswhTbGt1jcX
Th+1TozOLHdyE9+HE7UIp71SpDplGxcucYRN5/SwshEKCo+TCSVKXlx5brQGDvIiDT4VFWCp4Cf5
AsvzwjgTjRtm05lBFr3LN5gkbwTZxECQS+RybicTEC3Pa4QS8aTCqtab7ldUbY5jBAU0EPGakWwN
nmZ1PklzknWaBC8REHo7/NTo37DQAS1kG0XRN2wYlcPjPcCEqOAdyGBdSLEVTkZczLImuFnrLPRy
2iTTyuy0pIqB9jB0A+oFzIeoKjkNNvwH8DQhmD+8p+03GBRPPg4ITkeUBZN0L8ULqIrw07KipBwq
NqR99JzP2jdaDCSYA94HgFKSb1IXDy2bLC4kfNfZbFe5ky5eiluTqLNvCZlP6ZgDDYhOBO135x3h
lhglAoK8dX7mqa+wWakOCziyGcdjuFkNVyY6G+3JUlULrjDieNohJswAoAe/z9bHd8pOzT9m0o7A
8tpLTI8zni4FsDvCedvQE02CSdHJH8f6mBIBR7TadIz6a1PtxQRt/hHGtXkPPobwuyw3dseKe5DT
va47qL5+Jv06Sm5FiDvSXJlJa+D9vDk6Yi0+YfGVdN7ygH9n3Hccyps6vrSRVzNepaG+VlIZ6EGH
zCXk59q0YbJrRfwRiZHk5wYJrDuKUrtpVBYiFGGjvK2M4xT/ACIT6ka1l5mbd63ReV+7dNneiqkw
UePwX2vU0VlF5By08TlLiJdXF4OwdBlVWH2K1Ja1CnnE/JnMh1Kat2W6HzoS9Qs7FTFy9RDDSeGn
vGbB2pwS9HY37brPGY/MQCWBYyXXaNiWgSsWW2HcL/FbvdwzUmiRBdYYs26iesyI7JYIoMLOOLyE
o4OkkSYN34zliclHqbYF0b0vqJ1KUsruZplg2r4u1SnP/0YyY62vVXBVNrrvIFytFF9bBaZnUWNZ
2lqCW2DUIlpH/VAohNkCOn6NwV4Sb0Ht5DvN36gvmpvKNqIsCAKwcyjl+rW6NSHSvrshYAl3EuPY
aydCq53uJBrVeVSFL6w4gltJUeUQW+0Rw4f/UbwpcIcdh+xArrGbBxgXdz1W6cYr/NjL+Z33pd2z
WpjxDkn6qGGFP6YGHy2PT34toq7YzsYGRtBQnAluh1jIF2nn1J58Bz7KnshKW4TP1/Iy/Fm/yCLS
t+6n88NL8KVdOjbOF/nO8Gd+okNbfpaX5BFROnFXfnkKqJ5XP0GNkWQu2WYRtkiC9bt+2BgnvpUt
8XZA6PWL9ss3pJ7xPSYP7Zf83099v1xMBJoG5BNvAcQCKzYlRUQnISva0BOK3k9JXEQ1zjAiLnWI
vdUp3rFRldOs9Gh/SZoG6ZothK4uLffUGS2mCzOAZKmpiOJFhXbroy5j9xC+Rz1/JaXyJpj5keB6
amiQdY3k2p4jg7iXpINJEeK9GE7/FnQMQwjuEywAQBzTlHhwQOC2HZvz2J1JI3xLc2OfZplvlIz5
hjOnNXJtwo2GN8J889btxxg4LaasIIUZYG2RPXqCuLu0zty21GdEV0N505ZC9iOtdCKCY/HxZrVL
YuAb2KbbCyjokuCcLwG4129pfJpCdkIbjqEeZ0UrXKUGv5rafWrKH31faBNqxEkXRTlIqRuLPxpX
EeUgqXSnXg+SxVX69q02hbvUS/tMIREu+KcRzdmQSafFYIskZ7J0qwDaGTBZBuujzze5rJFfTcC3
gqIfLNZNU9AfGBs3BKS7Gr4BIab5upoo1D7UwkFF1CZt2HLmL0d4Wa45ciQy2y5S95Ejtms3zATy
sl08hqSM+UV31YqiJjt4Gv/CH4zpKlSoXL4v+SWK7iSlM5iU+AAET1c+iel/5NO8q4c3TBHegR4x
cpmpQuL1SZ+avBappJvK+lerflMNZ6XouErzI9ZNYs7oJQheY7G60eWxKdvohkxwXxfaC0Gsrqg2
jowfwRzqP4l8RLuspT/V0P/SedknYsfZOpm/7bje9pMFzaXUrwt5kwgTuCfz7UATK+miP60p3SoL
axrruzgZ9T7m/m6iITxF7TQSKGQp3mBq6VHsuGtaUGfNUkFNkQVYqKo28SxvlnEm8AFJ9yEyWISW
R6q/iiGYljSsiP1XJb53JUblztzIWeooeuXHFek7xJUCiqtMaRTObNFDndtcOzQKqmfc+/huPoIw
+kyCCN27tTNIR6wABQKoG7m9T/A/tL5BM0jyn050f6t0d6R5SPiah9IHH2R7vaQNQg3K9Dh5D9nM
GpYIu3wE4Jm0aVsoCIStxcd3r43EqiRGSpzjXDpYTXjPd8skflhcsnKiIo8XiAhBdfYJ29D0xWFZ
TR1dz85O9P9MlIUSfnsal1MNtqzyLRJnSycTB8rOBLyNu3/opGwd5HAB0+tQyNFOyzPYU+kjQbV+
rb+l0/cuoSnKxMUbJYBsLJdjjE7NNaxTAHa81LAqnblPpOaYzZkbqoyTzY9cYLRg4kG/QsAr5AsL
hMjX1yAKiPzjXHllDuxITp4h46dsKA/rFKs6mfyilu+y/joFJsiFGhKwqpmOQLL/oenM3zxlGGnu
pvHSZv9q+tjSpbAj45vyLvRvJn94ArdDZD2II+DwdG3HLxMMQ4u53caFZpBVWoszR6rgK5WIRG6m
IYQgdlPARhKgQQiOzKdA7O8xRUjcpzL5GBPuXVo1jQf5rmiEWB6tvSrXip8XyS4AlgnyPxxZssQq
rthjw5RUDMZe61bYfBAceAueum7eaNST0LqIrYkbQOkixrvRNXrybEK+0KR9N9K/SiOekV9Gh3k1
tCxIUs7JsPirpY902TG6ELeiSDadlUO/Yw4G5Eq4F1t/7rZMFvtweI4NRpRJQUw9YUJRnD4+LUZ5
JPSUywgUvhe/FfXd4mruxzf9zjVhFBt5vnPx0XV21llTLz1OJj3D2ynwANTJa6gjq6ZAlShxln/+
fMgVSlG6YZ82Rwnrkrk3yvafoDJKpb8GBqz5XNT9oSs+G/XoiRIuIj7aj7o79vNnrz8Dhj/5ZjW3
iY4iBrkyOKvzpyrdTPOMc0LPDwSqMmyeq/BLLX+zkRwE47vvsNx/TcbDAIRYWjib4sonNZ8vMfc9
Cm91uozzVs986TftPX089t01lzqUdTiX0TgMN1G5RPm9nnd9fsCpjTOCmJMcc5oGV0R2XKS+hfle
jOWL1RCO7Dus/cAvLYCFqJo8odzDJvayX0s6ckAgjSaAm31p3VrMC0YKC+JLP8rNQcvvRXdRe3Qi
771yoRSTZ1vRvtEbiFwS4vxJJIBWv+oGBx5g/SkFJiSGnVfwZW4pldwV9bMJtjrGIit8S6HpzS+r
gUH9QrwCHpRxToTiRVwuYvknaT9t+Vswe83ntfBC+GrDZ2g+M+On0rmi2UKarcnYx7Smxu+F8hMA
zGvy7wh2304LloB4s/C5dZLyEvN6hOTXCOEj7d8S863FQheB5+rpc8q/kugN070wnZNmp3TBxxri
O3GAaVPpVOMLLRLsVURBFZdQ+qDGDUqr7Y4L+pppfg/nh5Y99OYcmtfcqOFXbnQXdJAvU7AGwle2
I+K1swwaYbeSAp/cMAMX0rbTvk39VR1/GJFzULELRirROgCRUe8Cpr7JjdGVxH+0o9tJ/jXiqShJ
Aw3Z203lM2zHE6c1o1r4ZkrM7ohX2qm3C3TaIsBaLLxX8OMpt0O8r0fihdha54u0XIdi+hKHrwbJ
RJYGm0A8yd1xlnxwM13jkBPkv4SixWp810Tol6+k+ygi6VCuq7tMC2jPN1HiIUn16jCu7LbSOsTZ
YRydNjI+6XSCL03aEL28pcHC6WyckeIThL8TLRybgUijBnHeZwY9aQ0IPYxqxklr9+BmZ4VPggCI
Qorw15jslSn8IG9xjaVXH1Kduaa6n0ZMUddaYjeMSoc4EsKGNfYV/Smur02Xv5ICehSbJvT6Fnkj
WrRrIHR4rM0eV5JqBL6cSskmjWVuB4NYBoHmzWUZzRubfrtum2WN/1ue/zop04CTZOZ3ggzmH9Xs
OT6hWRuwkEG2dUgzoOCBahMxgsQqKfHx5YH3btbI5iSs+FoH76pw5AwQ80OVIVq6F8G2UK9B/Kqk
3/HgKZOvJGct5MPOMxO+cDWnxS2st5HoG7S4mvdsAKQZ74SuGsSxj32/k2t1DaQ4x1VlXINIDJGM
9zuaBqhGPE6Fvq0hJ/qa7NGZoOZpcNSSyOG6cMya8zDjwUCkguNx13KcVYGiunMHXEtfJQdxChAe
GvKhCISd0AEjZs8lquJnmPIO9fB4G5hHTHIgNNypOYgo9qgipFkkpd61Yr1GwKY6HW3DDfJ+LKqe
LrJAPkbrUAg7Bb2TM+KsZLnjA5IgJIM+FTQ1Xr1KLO4ZOIBWiLUj9e1dQIYAYmN9YuRd1E9EaRYJ
KtFnXqwyjAAcgwyOGZGykbdbFCQpcxPVXFBTwpva3MN0QVvUvFLJ96BIqczusmxRwRL0nhw0B6Ho
tzOtOhQjnMVP6gqcaELMhYMR2bjuEION89RO+Sd1zN/iv3hg3MEgqT/GWzuw97bKPjDET2vCrhGU
qW3q7UfMl9Zy7dxn8VYOgWMn9B8oVat8/FU6/EjKSWkuSCd9wYvp1d1pqoxW3/hRaIKyWRiOjYRf
iFssk5nMmSTQ9YVa9c3qAiCFZon8/6/IJHPCVKWrrJieDoDRD786nzw5YqmJhCDe4V34MFMqa6KA
lS15DGZzDQpyMrVfZdE/yrXbpOpVxRb614q0j2ahJY0Iu0Mx3BTjbTDeQnIczUuR9Weiuk9joZ86
zPWmJt5gJi+0u3AYPMdQhpPU/W5qewiKkHkYz5444P7RKSTj7sfTL/viQv7xEsu7WO13Si67K6+v
9iXSIwajuD3pJO7bnSz/xW35bbbhrujrQ90GUPNifTMlzEd1Qm5CfFB5U1OhRSMhbFpkBUTGXxg6
z2HTbwZj+OmiZEMps0PiZUQrCAYqWxGtPT9KFgg/eGJb1Aqyn2stsqCejgySn51aWcOm8mtTRoiA
RsCPwSJcqOPfteLXtubDWc5YSvjH2ooDtrFsg+kJayDqofJTbKp3Q98WneouMg2tDbeqDkUI4rnh
TAmBjTCjLNWetE8MVtKxJE4htHIv5hd5iT6CGosNXBT0hHQpSp3iliD4Gh1gpr7oicQc39q4yyse
su6h17oTG8TriuO1boeXPjL3PLMmGhFcYln97B6o4y9W3W+1o6dAnHYcqg0+XQua8yDO7Oa7CoiD
pSNqR9sp+6+R1Wgydnz8YV4mL+nIU4hT2D8ETRKBHKAc0naJmwcq8WmTs/7LXDjEyuGUjOYPgSg7
p/6npwH5AmCA2b8gYxlFPUmh7aZrk+dQEDNGH6aIyY3QbfFV18F1+dXW30WIpSGBx9CWO6kLd0W4
yQQEZ3PAnRw3Gbk8CKaozqSPmUCrdd5g4sbr0TGBtmSNSdE9Sz+BeYTqRBGJwqe8YqshdIhuF8Z9
PgcMgtjtBuNbWqeSeKDSsHOsseZ46vwFPSL9AM6qMcyTS9fiNeUDHc6foVy7C9KLqqOqTnylDs2P
Zq4k+lK/g3z00oTpMdLRV88AT+rCk0ov49+qp5NjevDQU83ErUnR+IOFHZjDmY3pLnQa/qvyMCOS
5I9e/39uXTmqdjkUDtE0mxRrZTsLj7JOvqdMfITckToPkdHe1IbtT1fZdGSl+61aN7FQAwgw1xZP
yczLQ9oCndkEx/FJ65f0Fs3wThahmZgTECM+6CChu4YCzioAJyE2Xo4PWHCvUYlKLwVKq70guMrl
tZreR8YpRfnXvuXjl07cnKK81dn7YPyA2XGuyv/61mP/iOlhng+E/9va8q7KPrycIDGuftbZ1mq3
nlj+E7r9tJzV6k2R3xj9IP/elYRgo07Zy5yWYas7Aqds9m8ePxd+w8QknHrU0kKGCQ+1iO5MGtep
6J4Bs+0aNp+WyXeVpAehfC0sOlygNHpRIdkqfV8aokgSlEMxslBHNiqQcHpb+ORGphe2/FW/XKp2
m5TKU08jnFnYUQGiemIU0xb5CKi+XGCJLV6notnjhlUDeHfahb0CG2m3hnK1MQAOM7kxvKxRZVCO
HE6YSSMYWCRmKlpsGPBQ3NBTu5EbFA8Ty0QnBS/R+GIo0ZvIoSk184YCcJZ3oFVzugy19dDYfZOk
/WrWlRy1m141xAilyEtNPXgjoI2uNAr+LLH71Jt4S23MWl3f+zmRHiZzhswZnK9tAKsLrnXXzxLj
QF7DCpX8rCpe39oguY6CLDmQT0WMkJZfHWFDo2ztZH4/oiwmFa4Ig32QbF0NndkkXGp5mYd7BzKI
kAHdBAwBrwUQRDQfqk52iYdh5ZZOqtx45PPcJAWlzqLTTl3+9Kxd60agc35aQfNazApm8E1kbIsF
TCpjuhj/xyHilPijf61r3pN9sSxH+ZCd6sNC76rAG1wc4TeO1oGEtROj7zhK623609WlwHyVv0up
+NYSQNkW2rPlN2PD+pVp+m7XPLPa+lbQdwZxfaEGZDtqUKap/DWZ6FjkBES485p6fKec+y4WAMI1
wcIw8UGDRrqMGh+f1spYLJRFJ6gxsC5K5BouHPemiq2VqwSVdPCL+sHVkIUMsOMl2wpAB5cjEnkd
UKWXjs2IAiuNUSPGpD+X46eh/LT5HyYlO6dSjgh/F6DAX1EH+oSdqUGpBhICYVKOOdwExE0rkF5l
ufFY+gNUEYVfhLkgRzNerYHSpMYiLnNbZhieWYkyrgbSZu3Iit6QUP/OPV+WMejacqrwppttvKGq
EobfIuQqdiIdqCoJT7EceNhZ/WKud9HQ7ZKIhyrdBllHutzfwKnai+RC5PCB4kVZpkPDXaMvH8Vq
8f5pUK5WdGs3u1RpXUNhUghHiET83GAUEtIv8mNOAxjvxG7YK3uJpnW6VijWBezO/vTyfe44DNSN
RbsAgGqmXuPoEnMJVkgJ6F9DFohaoj4tbCefVU4HqSa0QEIT5j/ziYQhzfbrmgSlb0mgSZh+N/zP
pgkhrjEcn5fyljP7CGhLdpN0iLuDZb1JJViDyBE7AkaHeyXxGwGr8MmEE0tuzCDAb8FexdCpNpMb
FAMWMACcaFWto05MUZ1SPMiXFQBrxOJfhHi6lm8djqcI8QHQhos0AfoMEJ8zT1LQ3XkZikJenGkv
JX6VHhQEPAvXTFTI/O4T/5zRwNwF+bMg+5bgXa68uLDHhKjWWP2IIQwAjMoPLdiTxA1ZgAAUmRX6
1Kp5XWSH/V+XTpP2Nre/vMNcNbd8vKvSDumVsXgNRkHyZFqvNg4z2Rj1aZWfOFWJAfOF6CsDNEI4
Bg11LKEOucQl2GjEq0FsYNRUO3kjDMrekpeLqo+ORa6R6WvM8DAiNToAEH3lqRBP1Popawk/WvGQ
iodA42fOSygiPOe9Hdsz3V+qiNZruyCFG7CS2us/DwjKSztf1eI8ZJvmCckx5n6FanydAxoW9Z5g
loCZah2bOvWnbo86QYrWiftkgedv4mMp+uIa8nYbEXYGxcRZctReJeNt/eL52nwzGaTxdc46DMdD
dcJj5xJtslERXlvJ9xy/WuNevU9xeu2t6qo35j+hhFOhIx4rGj+sKmtXo0r+1d3kasabZv1O7UeL
ZTinJNOdOoOW4eGHikpgupoIFKy91TT/pRhgOGCCFrSdAL5R3GZZyQ8tmgwByi7CDdPlky1+pfWL
HnArkiq0kRZl6yxGsy+yYufRFmcHpK4IiCDFvIQvAe0wWXT5dGiIBifL+tQQKQ8dIpXTVBGZwPUm
SvhY713nd/VOnO4EkR2t9hKz1KvBQdCPlHD+CjqfW6eYvC6l15DwAuIUSSytfjLA0BooC58+CJau
PqX6GavPkhcXCQcntZj/tD0iV/BHI0qvFUqQANDOEhiwBm+obRP3O320U0MwYXcuGrO5zzIKmHIo
nrNB8MMo/vQzMXgmK5cqjIhl+jMShaJ9DdNvMfmpRk83pUM+W996MPzL5GYbShQCzOVGQ8IMttuQ
k2Qy1xoLuPggXWpzehOCgGf+W+VKnFLBdgw0mKJEJgOTt8rwG1c8hU2OK8r4IGwV0jocD2Wev3ay
dMooetoomUkGloa0iEcmdNjhZJh6udxXuknoawyQJQbNqSYneKPPw58EzTT2d8renpoGpByUfjUO
MC1N5Fpz8x42JtCsVyT30jgIFgwxf8HpwxWY/ctVL6SGpszhfUTO4hYbtuokDaK4+FMQI3vI7un4
839J6n20rjWHY6iQHlATlgNNGI4+Uaxuz4AB9/T/IJwBxOc4hDV0YXOB2pTO1AQKQo9kuuXQfSTV
Hz5ryt0nFi2ADOAzVBzMbYG4z3VMzOhMIZ4sIHOGrGVQDlHZn3Fo7vtJAAu4ixiQKzpYqdH8bPTE
pe75IZQix43hMn4eFJJNLXpxsD0TgQuj43BPaoZ5KqP8OqXhlc4YapZVljRpr1Z+NGACNOZhQzX8
OPQkM5EnIEm/isAYMESwKcxGzlxG+l6rdP1oVVjichlRjZk5yA9TMlv41IWrZEOQ0cSZSg+RxIep
RJZvkMKkioDndIUBLWo9UoZkV4mHGnrjP47Oa7lxawuiX4Qq5PBKEABzlCiRLyiFEXLO+HovuOom
+9rjEQmcs0P36j6LvFzrDkXOrwaNWl1CLNlyI3YB57cYxXCGRMCjivw3HuNPCZuiPo0EBLGX5mQZ
2JQOA2aRYkCbgleIA0suf0am0iHnVxynuwJ7DjMeiYWLhvxTp2FeJucWdySqU0ZE/UdpZMflw0uZ
YDNNX5s4rweaZy65adAZAFMzkIUJoM7ujEWx3TJQCiln/HneiSKLao5gchq8ISi3Se71yt8wGpw/
rLdygyEyY8KBlqhVBX57mTcB3Jt7RkKBeA/88UaUF75DCoQMgGFEMVMi4sq1mXq3WQ3+h7YgQEWD
poverinLRz4AODCkcyfV7jxpGxmEzaRF+3UkFI+Mn77pseoogjf0ht3DuRSNzvFbxdWplgglXumh
3XGjBflfJz2XnUUiPYd5a4S3QELyYSYHP6tfIY1KWUKOS4RT7jPklp0+nq+K3r9XwAsURA6mdQJm
fbDqbhc08TPqqg2XNIZjmwh2Gp/JU/t+bzTo96ADihQ/piyi/SC/mYpLte4jRZhunYrqkU4fSnFu
qgd1lkSWqyHY1WCsYl7cZBvdcCnK88uaT5lyTXhKzPmsyesECqOFrPwY8/UW1GmIJHYqMUQzfeGq
/kXgyHvHXkzvt73pmmApj6ysn7nvTbVlB4pHYi4fr7Jut8JP3Drcr0nV7NX2YCwMBkjEdDJoMMBn
x1+iePbJ7zXX5XwPf9Flc2SbDuMsZwD18TAn7qD5hfPJ5tbWP/Ap2hLqr4tFYQe+h4mX7gyVvort
pVAjLnqFcsXke6hO3Rc/x5LZ6ONQtKlzjPnOFquAJnf1o+7QzMhaqvgcISwYhOQMpJpaHwycF0bq
h551e6MsLp1MExDx2KmjgMMf49t4D/NxM6g1GJN+2MzGRAqV8KdVmRundez647T3c4X09ZGsbtxE
u8bgxjQtSBEEJ96sNP1MBIjUYrWDe74YQETeFCiZkdpmXu1rTJ6x0Go9oippMFB+cuy5ghZ9W3Ox
j+ME6e04xMh4KEhhxAiy7AmMudhL6V6lx9S6A8QkH4au3WvAFJU6LCkJFilvjhPWaihmseFPU4tr
8dayeG67basfRvnUYC5IB3xZBZfE6P8l+UAamFM3Z8abttiCr2Q+2FXVhpAvlHs14yDEecN4VKkf
IXfbrXgxxJPSbvXZiYRTU12yRRTIQaCDMDRGl/hrdAUrPGx66kT1vqJMoH4w0Sv7wOQslyNst44B
/cLEBjQi7uJw3oqs+PvgRj7TAcPyWlD6h9/ezCk7TChaRhbKQa1AmmeF6GtAiqh/2y9J+5ZmcVeK
uNaG9CgQK98n2s1IMSFw/B8RdeglY5Os/0VGVmBwG1j80pDRgKD1W5iU7SVi0Tn3HyPwvARVa4Iq
U2izh6Kbx1yrHRUVRVbTy8NrsqJ382oQUDpfKsA25jcizE02bTJs5FJUctc+iCVlKbulgV6to+Wj
EHU4EPRFbP9WIGsYTzMAFKFu+RxdWYMkuO3XEeN4SURv2h4bDSyjJZiO7xWWuUJ1iDdX1Ded6h9U
2YT/Qlg3ChINk9bkn4pS/JrE7kOo+FabOvkKeFD42FAASTaArh8oyAjkWlgj6ltJoLiuAgVWpo1Z
ht0K9hN79ISdc6IyDFwUEHGGiil2qr4+5pg2EwDKSFIZsEYTzrWV9IFmMeEbYNaOfxBQLduSiOTR
m2HdQPT2ZB/W6zB0+k9FcZq/5MbT6OuXSfpUh1sgOtCtxtYzsRfVyi2rXf+LI2sUNkyGyvImp8hK
MZ9yt22ZYlAzsR5gdDP3tgElnH9FrvDR91gmMWyvq+bUR5cEyWGH+O6n697l4hSUJz4bjCokLlgK
fbS2LtuPXtvq41VmlEEWhdPwNFvY0blbSLodRsfM17hs1YGJthdXz0AobdPEMWPJK7eULq3/VQRH
kb+OmVzzQkrUVq9APbKXMv0PRGHcRngm34IMQvi7AFCURA4u2/usjNSU0iaSd1lyRzSxrEOUV4WX
uUTY/jvIO7zfefZCsB0UXpJ8JLDKayRpt2YGUo5O1nI6AlyRmBFHHEdPHUmi4b8JwhN1IaqAONw3
I8q6f1Mg7zV1XhPZgYtghVOXsVNBa4w/rX7TDtq+/1Yq/5zUzG3d4VY+/fGLD2usP9kkrUuoMXF1
TZtNJG0kDfX2T97c49qpRVeeHfwLyXyM/ehS0tL2OmDJpSvYEC677Py8lmFUKBwx/0kW8ZPyOZhu
OhECbF/CT5ioDCQW/dOu5YaXGLYU8Jwqik7GcweY6/C+7gh8tHYVf7r81DWnN9JWklnYWYI9Cij6
5KtMmGXrJBkdhBuXOMmbg/TRXZvC60Lm2d1KrN3Ed6rSY7AIS09GILfOgD+D6bu4An0vZg4sC/hr
2i0X1Xqkz4LV5O8j/M+crEh2EADU0apEiNO6VLoZf9BB5UVG5HuKas+cmzglOP7Yf+Ggp+ueRicA
nuZzzv01BYepJ+WfOqShUmJ274zKZsCLJv7mAxXAd4XW0Gesw/3rZ9J1XPtigwl+T1n81LXgkmfS
h6ZvpFzB9F3ZMzb5ZYTWxq95+qzN0OmieiPLyEMrJ8CNZBoEVBwnfVqrimaPvrXHKujpku+a1SNT
EDC+AWlg4DrHrrt4Ap5cxwixF6lQfjKku04juCzLfAarVsYaWX+vsSDq1W8lbcvpt4kUT9F3xOys
U7BmMcVuIL5opFbzyJ2gXwg5dN1ZPyPm7/O3Hvno9GYiGmdxZpwZhTJKk350tvItM/kgmOlRzPSp
VIy6m5ANRduyJf6TEJaM4drsvifkBq0Ebax6DJgSlIl9TRx6YmaBKm9RVUOVXqZPorCKMMGFCXNY
eRVzWFss4xvjEylUhjcoc3O0zXHvKdFMXwK0YElpAeKyQfJnlK8msjgLNu10qghqCO21aKxL9a/Q
mZu3BVoVsAWtxkRg3yGXINYFRkntVVq9Tvm4KE7hxmorymGl2RnPLPOqeKMXMmyGkhUkhUjBAhIv
Xbq09F3Tf+Mrn7dVk3jRMP6lPj/stMGpVwkgFf+Vmp33zxFqKyIeGhIRkCGD5h/ozreBJGqHneI7
M+mzitPgRK5ryECfUXcB5k2NKoitSXIJlf4ysySUxIsZHpXkPaPw67iglXEkQ+LXQBFBE17ynlvv
NWOYYU/bMqI6f3a0Z+K01RhrDvKZACjmFcGqH3Y96tDsGUwOegazPmC2NAYyRUFvX0V+ZUlB/fLG
3MiUt5rJvuwkj2duSFX0ImkXpQzGpD+LR9CMN8LIwb4nIFwWEfltGIuMOQGkd1X7zEJmyKrT12vE
R0z6i3mbSm4WwmQ4Gcpvqv6VJTSm8lwu4ETaPUXVbUF7WFQekrqgsgNESNSRyjNtPlv+KNZ+aRtk
SmG8OdYEY2AzBK5Rbk3SCurMJhG26pHKe32DSs2bjAvjNe5lE7tWYCvBbWlYFX7m4TWG70L4Ys/P
GEJOj5q6Lv+hBuR8S4mxlTe0mgX00Hybx3RWh1i/oLAIrXMUfURccfgvtDr9rfrA8Dj0KoEQqFNc
HUXfmbI/9HpgqizqKpYZAu/rZ6o+oL4iMZmUaz2fWEQzEjj6jHH8I3Zblg3MnZdJtuSgch2FbdxQ
2n9oxVFmGdrfI/2aweTsEDj9CPKhg8kw8y5uxZcCOHAA3LkrR0/iC/Adfj9MvNH5IHbS/E3cA5E4
POL8YAnepB6r+E6Ghw0GoWcDElcvhWu+5RKCEt7Bb/mSSp6C30Tb1eNnMJ4N/Lw4jXrSTKvjkOyI
xjDZ22KLpfZog4dRbznWe6pnGhZ6GUq6lUqGD4f6OtUcGBU8AUToudjrY5FFtyeibqX8kXbidBvz
25h+6+VHQNpo1gES2OCCqPWNym0xXQb0Z3BR+ejIFwigtnjasDMthCz8bvt7anrKcM/6d7SdMDmu
Ve/6mtdVTtxD8/IC4mvb8kjbkQCX3erEArVcyFu9OGX5v1j/zsHqyltZ3uTl0TLOlkLDS9+ExNUp
abiJu7D2tI1V5fXhpsGZrbfHtAxrFP9oGEr8dJbZfMPidZMHI0mArYpsw4zrP6VPdEEdYuw/yHlh
4LDPMIBmKDZbVBVQ01fAPPerJy5DWg8I7T7Iolpov3nyzRxYzbdN8omIoE9OkOCi0LWKKz1tELq+
cW00sLEgriyBZ57kkxOJq+26ofwoqu/YP/r9a6Qk1cUdS1hFvdQkCXQeJfa6LVx0jW127vwPhKil
+dVXW178TtnK4CUl12wuovZShquF2fsVoF8UKLIOafGOTgCvB47mM6pbLLa4s2fZwIxuPfDyomBi
9cWAspnXIS1TrZU1g5PoWNTRK0ZNFpafhj7becf7UqtccTRpo7UiNXY1GP1m6HWvKLFLRVR4Vk+j
HjlmWW0qngk2lyOLyKzYSLyvtJIwuyCMDSuzHjYN1hA8bbR6DN6nhjVJKuezHcnBl0zkipNrekss
VvOZw6ujrPcR6gkM5CbTkvaB1V67OCv2RaTBNCCwB0uVzFgYH/ugdePCBghQhA73VoXn2QY8POZT
HmeOuhv2SlueHFWboPOTQzeAvazI1SE8AKqXXdO6zCYuN0Y6ZYQKf4o3DfuYGOMfU0mS6XdaCKA9
xMLaZKG3/HJ9LbHugD1oTDZfPs7kTSwHT81i4prPEI06v2NoibqUDOBFGVhBf6F9IJKBGxziVlVE
jmGMG7XDT8m6sDz4479SMtxKZ2nfdFylwCiSQdq2Gl/IQcRvd5hoSmB4ymg/o6xlnIDKq/mUmOFi
zgoiJPUMDzMuA8ZK1JTzijVwq9xE8RrMG4EttJFCSCerWfeJDEBBS7BRqn0rXDsAC+jfCq5qND2Q
bCKO6YH8pWhbQAOtpJppzYcCekNhDAj52QLPx7HJI2+05yRhgGphLP8WR32tNj/5DF9iJvi3RWYo
UlF3zzD8TTLk6O2pQKfVF92q4J0fzH2uCqjF2vMQ455JXENQUBJ5Ldo404Tnh6y/yxwJMZiWH1rZ
rQjwiOfPgPphzNAnHyP1pXe/kbazmtjJIrrIblaZ5/IlG/9AumsJikMW25j/kcsdJ+1lcbdqxCAS
yEcTAh4g0TFxpXw3qd2X8c20/IPey8Y+t0KFGnnWkNV8DqU58NJ7Ik/+uz9brDujiwE4VziyWdFa
ntv3MfgWeHDMI3VoEG6RFx91mJmyhCWPJgrPlHHTBXRLBaKw7hWEbKuQlZkNerGGFdBdQbRX5Awq
VjjOxs7DnQkRMtfQ9+zlaUMhwLZpirda4EndZ8/kmCKaWsYvV1FvrCZY1hq7tNk8jumNvgr5PRsj
EpGJADkuz16bP/Wesa30j6ijdR49Gv0KFVmJR5tOTG7wjkn/hvnJepQV3VHgc8+YFSv3JqPa48LI
xHdD+CeqDPcKg7qSN+GhvU3ovxYVeMn7L4iY59Jhy3hvn7SSR9bHZjTJUApBy7YO3lJd8mhXhugo
MFrj5rEYIvA1hdU5JVUkXUYEZ87EedDtIW4JPqnd5WE0Ba59k57pHJrPZNypfPnhr4jylz+egCUZ
QBgE9L78bYuCJeqQfDZrYxCdthreDKAVLrXsSHZ8D2auQU5/xlBnChe+eAyupOWsWmHnlxdmBXr2
UbZ3SyLbPnz67atTVx3fH+IfHGMw6maNBgSQu36bw5tZuQqyIgp9wdoFlF1Aa1pZp5lem+JTY1Ok
/GblT8mnaRTHeTrxCXS6m3E6Ij80q0MtvEntFedslt9FsGQ5nb+6KYJ/lnY2iy8TeA9sJpOIgIwc
lvQCPAKUe6eUzBoOA5BvJrgrvgmai45LCBqCvFl+Hw0z2YiJaVF+jNOnKH0xXK879l4o3zIoBvrP
wCZeKd40NmPS2NqwkE5zeFGbBb7BA5X+FfljTNyadUbgE6gRkgiYfIC6X5WhJ70RR5ofsGwEcJGs
I8shvX1fRkR9+M6fqsM1kgO0++OXNn2AWqFanTORSgfoSHtEMYviD0jHpeu+NVaY0ieGRdl3yJG0
iy8ZB/lK+aFYCylgav5dwDMO8BP8b+yfBGyKGxoqH8XoqbsaMFwx1z90eLkwRzA/tArND/tPXqHZ
ra7VtXsED9Irml1wit8odqTfDmEZTp0UaP82RqBB9MFftsl2+Ip5l5CE6doyTvNfNKDrZFe6/Rrd
9g55adg65WEdboWz/FeTSaXYTHKHv2bpc7bGIofC7b6tlN34NqKrRqaPsBZ3rB1Q4G7Kt47xIqB2
1PJXccJvS7sOGYplLCwV5jsrBpRnhFqHNZPYTb0ut+mhXE82/S8zpWTDF9vR5aqPwUs26aU79sjk
7OxRfeH//gj+iKuCO0QwJwaO5Da76rGuNwWMNQX8hWdB/TNcAUn/MbuDxu8ll2BQUKCAkBOno7fE
NEQRwdguEjzeUj58K90I5V5WD1gISsvubwBiXwk5TmveVSPwCpNZw4NkzBzW/HCVvzFDsGXSXQKD
3PHMTauUx/lzKZ8NIAbwKKCMYuR3+ZpEThcpOy8qLJYTTNAKN/iJaK5BYrESdKw/GytOhoGyX5xe
I1KygVGYJy60vS32D2H4BCTOx/wMo33WPcIIiOhO698G7J5KAAUj/k7zIdiQDLfWSqleHRk48VHK
/wAMcsUle7d5SHdaNRaokbGOmAD78Z03WBXfrXFHUzp/RT/NPYfHZ6wa/4J6t8zftezM2s1SHYvH
01+r/ZojQEJUbjglMztDR+BhM6hgU0N1FxJu2Xp1vcUmRQYG6/nyc+Z0D12ijbAlMpXl751/qmRT
00+Lf8bqDMzIAx13id+m4lSuZ8Fj+DP8salnMufv+sPkRPzOsUuH+S3Jt+3oCb9w6ehQWjzW0TZA
O0qZNC0TNxwtT+iudnZiZfWLk7Z58ORaB9NhKEQCSBVvaZGU8a4HCBy21uRi4sYViIhGJ1KN80sF
a8PqeAUI2EXKQReO4ZifPyoumEUFpFA1s836s0FYuxSbHhVfGWwj1JkS4L8tpVJSAvlxaPQaAMDS
Ph6OsbSfgIrIO2rdBd7WHdv+iBi67p6+9lKLnRVsWuVESzLdko/yJX/T4Acf6adyHq7qjRUZM1Rc
m6TJZqu1dWGL15p3OEF21RolJwSikFow0Gs78ovPo3cLh5VbD3VCwUt1VLaEJI5kbUU02Hb6L6Ax
YeAK1JKi4RQgZsK0bBf79aJS+NZ+pytzWpn9Aoo9r9kX38238PT3TFXa1XslAI8hTIEjMRQme8ql
3An17lgbaJQq0hvQCFDITRfugmn6n05E4tis7IPf/sQb6vyB2wGevVaZQVk6P5GR6+jHuXv+/x9C
lWN+D9GtzjTu8wxrJdKjdzRVCuZ+/ctkn3Hw2+yn4B7TolHcjnoY2hPjbySeINdUHv04DvaBwCh4
SKu7wYuaBGVxGCbtVCxzEFI1+JZFFRGO8sjq+iJThwLm6/4EBC4IhHIeYb7pbEk/SxVEH3LYXS19
4TyMbeIJA5U5yOhb9VapiuQGChtWCRxHUgX0AQqQi4D1ixU16qmShF/kyVsSRXYCc71QenT5o2j9
VcmaRUAknjdAXOYWZkGO9uW1llm5NN+1Gn1pCDtM7NLKX1+ZtnmUUHvOzSaoZqfOXkV9KbVHC4fH
PGXWPedakYYHc63aILvdI8hFmU9N/i/pEkTwB8VnWkhhqrroCiWGGz4MXBOyyGMqLr1/NutHamzq
aXklWpF3a2Co0zC53ajhndnFBKOi1GjADp2BQJ5BY2YBrN4aZFqM2N/bG1sJLXmf2tsEi8FNcQvy
ywsfOutNf1ncUMMn7U/JSK0zM6R7TNrSO3HCFGgHDVKazNdHbCJfGn0I1dgcQMVg35EjNBgJSNCr
R82Uqtw3PctXA2vRES0VRyS2GGHpfcwPaxFH0n1pbe7klPlNeenHC+BYRuCoWkwQ/T3BHXvs0KyQ
DsQPI4pfcjLAC2AU0d/L+UBOp6lzGyAyBj1Z4R1WI9wrjJust7nTqccYLpBjgc7X7jRpVSVLWhjC
0PDODjRK/vWM1Pj/CF9xG7uzhPdYgnoDt+gpSYvDW9eusDkGYCjFkzE5LvqBIIjxVZgnFCq6Dphr
z5CrMT8U4xCRmHLTidFKr1p8seZPXXKCUejtIQes8s7E89FTvXTWfaHOZITTeWRS/FE012xnCi/v
kOQASHHb8aMLKSakpxC+849SBl6Bdww5JF3lK2RHSOe62uWInF4ZR2prvTPfUtIX9MmR/ctgi6Y7
dX+TuufvRp9qhh+IbHismUchWBKDY4z9kr8ZZz5DEkaBefyCrVFlWyE6acKWfmqqSD92q3RXA4PF
hjI5pX8Ohnegdb7/IaHqZS+PXgHF+iObon3XgyBFRtWZnyYSvYisXi349mEEacPeZIxGFGKgbNpu
BajnFLdnuX8E5Ptq0l3gzO9l+Bkpzd/aYHTH7DNGzbpoAAdwsrw5ENhbepv6Gshv8nSkVlBZLfbv
Og5qwdz2wg45W7nIUeEZgNoBFySdEvw+UvLiJ8X1psb3vjkb2SERDmjlcwlNxT6Z3zBKkg2kCszy
bVjrqMnwhZHHtW3CY6Fc4fP1zZVcVnHYMhDuTr3E0aBtyQJCU1H3l0R4jFvyXdsQ16Mz8KNM7prR
Tcahxk+LVy5HjeQ7Gv1xk/+lw4doffjalYuK6wx34b6qDx1gDAFeKxQaZlfAMUjkCONbw4g1cvIf
aEFNafemx3DaMUdM1nw/d6tjfIghl8OERtKG0YFgLkZjRXKevMZADcGHdXoDRHJGKX7ys2M0H/iE
bAzplCyW+t3g4Mu3UwGu9FTK27FiLryKj8sAdSejCOBOz4G2O1m5Qwfio9ueNZgO3iILlduOyOUz
f82S06D80lGN/c6MfgfsPeMm6p9d8JsLe2IKev086y9IF9BQwZyg3mVy7EZoi0DvJs8GJ/xuGVaD
50gOrH4yoCbjnVcMP1gprALM2da9JeqKHoktBW1O8MXDHooXNJSWsTEHsIt7PjlxZt7nVvOb2pM+
sodWIpRP5jW8FlQdTO9kwSED10ALtbIYKn516UVQt1Z6TaoDXluWaa4knhjdYhRWPSGA/kGk9N9c
XxvpaGhODvOx3COy0aXdenGaoBonXRLOHcWaPp/D+mh6gXj0jXXTry2iIah0unQ/AsPFnqW6sX4Q
YAMSUiWt9Wn5iYLiAqdDlp/8CLN84X2rha8i3Rot8pDOjoEgYajhkMigpAztRSVDGE/nDrsVZ4na
HKr+nfltM1E20Iifw26jmEzODy0GMFqhqoCgvmXW3kRPSyTGYodJXs6xU+0YR6XxASm6PRMqYTGt
vXPQR8m9o6hg6JD5n3BAcpl5BIA029QRxTnLpL2hG95w5fIs+vEOKRbvnC+eMXVFAP3wk8MR0FdE
glPIrUOmjjGpJOrvgIisNDYIUsRk034quJdZ76p/UJ66ySE52VZzR5vcCadvoe995gwKxGIYLhyu
iJrTZSox06F1iNkj8Wjmp6XpIzobcbDmzKDggs/E2AeRDc9shKbje6a0VaMFtGJ9D1+0OLSKFaqG
JzyljKBb04GWJeJPwJmJOjVINmhvNBRZIuc0/yTEm6lLOan8UtcBve0LV0S6V++taiMhdgutm95c
NN3xU49SNLWow130U9zDY0QR7iGSCHUnTw6E1gz6SgxRsbDgOHYUf+JaQh2T0pkhEoLyQUBZJNiB
+Rr/xXisNGKggi8TaURE5pE9a7hQEOUd1lw7qBl8g9QnUOw2Fim7mX9nE328XO79JCuOZRogHDDY
+RXTl9p+u+zRGD6j77F2WXEB9UgGI3b5doXeX38PxGvk++tQGDe7MCTwE/jEngupKX90dooRbZPW
Ykji7uW3z/R7KpEabdgxMJoIayWCrNbjstckGEK22Hw1qHUHR0PXw79axkSsZB2K2si8+b2/wk9W
vhmAaemfxGN7T7m3fK9JP0ySD+ePCM9Z5BkHi3ZGn28iBCNJYEUzMnKULAy9TcR2J8TMfWj0t4Q2
Qu1tyoRgqhkAoEjYK+290E8m+rmS735kDtrFylZDDY8ttmSwGVFSz9E2hhg6WBbjlz+3/S2UYynd
6ul3Hn7D9qTIX7H5DOIUzPBrZA1dKsCAUvY6P5KIR/UVSJkjsh4WpbMRHEZ0brHsI5Dv4NvS9tJM
oirl9zAY5BHl1iYrkL7Sd4wJVNkcZzi9QN7R3IWwK6YvQb5ZMKrCp8TTnuYvHFhouSwoo4yFZJAC
1Wj7CzCLxrFmdyEwPVoQ5zWCoRDEOxovR5WCtaiqa0piG03tihoDgm6fG81aLB8DBWDXf82EtA1l
8hDRutXzotNhkMLAlS1XhXSTjVBbhVyKh5woLsEgGQoPZFU9iMhQItGuLcY0b/r41Qw3+O35tGBo
1k2DPwoGJUtTbb77wqUUT3X72XBFMxJDSJ7baG45V/g8kKhgiiKHF1cb0zLxQkHGf0rWRmeIWGlX
Cliz+jLqj3mCJT39M0FoFqO6H6m8P7hzs1GDkujxHXPON9DHG+lTau/19JdlPzIn4aKSkS1SgRnp
PHt13inKpgm5cEPFTon80NiFN/gETJ2YOldpV+h3JYXEl8fMSyEH5W5A6SG0/0Y6Xh9WF49OH587
6JwZKviSCYvs/xtS6yh10Lm4h39bRFgl/bRuEZt2LlpqUv1DDO55CRcIL101AxyDmKQ0NzV4hFin
cLYH5RHt4g+qwNGF1eH7P4lyEs1/Au19SOgFWMdaPZMpomSfImbTKGLybD794iWNP+TFIjB/8Ypi
ZPgbZYzy2kfatLbFpgzKy+Tf4IyLMC1anLRzdZ/Cn2UbxfMCwn9VqpYtxNbOTWTrVqE56fg4x18A
wtVNZ7mk4hfMeeQnRNCx/DOo9wFFWN+8KRCxJPblJbKK0PAgdYgNVfJwGqGGtvo5SzepcFTki052
YvrTh+E6wxCetjDBkQUCqyjdVsNoYRHcyNzFNDd+IqxiVNyUTaJCOzoF9HL4P3FzYypCDYBXCQQL
34IBk6TGbqtu64TMUygfMEfjw0xxPPdfQbM1NBddXknpHvn/WqWwM59QPZNHqcKGLSHUiTyhPsgw
n5QB+J1+EpEEy0G/UePErQRwvC0J7HVlD63iceuxZM5Bo+aoFPzw6ibIpaENxocs30/WPYZVX3zm
KQTqALbRYZ62RXc04BMzIZlwbiQ0ZHwhC1R3Hh/TwIgv5dG4LM9ERJMdtuO6BgMMSGGq8nUvv0uc
Hjzngvg9N4SUaUhZ0H1b4wPUtk9BrDhT8S3V8bqVH8Dp03Zr0rfrH/mEKHb+jBqNpc3RSOB8iHx9
Zcbj8W9S7j0kGtgjbb7pccdHPo09E+eYGzDlcRDP+SLlpDMbauVsJH+N/l7Jd9WoUSpnRx12kWot
LJ8JwVjCbg4wHZpBuFqun5CXRtIfslNRn0AhszZv1xovSZN9dwLCwjxwMYP06k/MxLej8pU0XmLc
RcK0kfS/mqPMsCCRoYgm2NjJLVwK8d/sf/scYmHypcMy8JPf0Pgis2ErTibzQNhc4q+e/TADFpYF
FuZnOXNAyO6WTDhET1O3BE/vqwmJJasupJNc0hGav2CdM8fjz6abWP+ZFq1eb93K8NIRATzdlPxZ
58+Isc78NPxdjIk+IRr42oyoWZ5p5hbkcMyvGIsT2hCCJmr/qLADA1zXXbpwU6lvtAQcP/1wH3R3
RHGgXJsM99MvSNucIy0cL7Vxi/Kd7N/n+qiIpwCMLwwiabgjL8lQ6QjXF/9VB/yau8xgyrUdf32T
Lx8OIzXhXoZJZwT7kkDHKf8QmGz5azg/Z611aoSyJCbaCjB61n1+e/CZGfswYBDYH4zGprlh8Jwv
gbjaTWNq3xgkiLyPPcOwDZxOiEEiq2SdThHmLZPsfaFvRANpw6PIz6SANtHDzYSbKd9TPEmVtq7g
rNA4bpj+zBCOpRsgSYVIFtwE1lpk3Y0cT/E9EXBQ79WMmMk5k81LtUR2Y4d3jBFapGspiyClEj2/
/YeWcQWtgA+IyljqmEM4QvhoNC9QaYiPoLGrdBtQEkzwftXqXxdtSHwwtVNUuJO+qcV3MkLnlKqW
QHmwcoimtTWecR3utuRgfe6QzmEtlHaaeVxb1m8xiQh3VplKwckeR+f046nE1zJL3zhmeFexe58j
5mOaN2bIIa6BtNZQOltE2OOUD10VeD9fbkdnaFyr4RlRYfuNufO1bitKVxlTQyXK6xhsqNAz42Xm
3KEGM6XNVP3zaYKGbQ1onYvUzD6WTZ3cHVJ+DyV7RFF8aQPQopbdlsRfEF+Kit61Pcnhrz7xlGgv
M//Os09JwdASYL5LPHTcFYf/JASr8Gxl1UXIGxIhSQKutVUhtHipv+dgslcoutLxUcLb76EARqlh
GwHiSnOyFV+CTMeN0MIW1QBed0jqxn+tcRwtBTU6lvMZx8JxwEPW6pATYaT56bPg0QoQhsj3mHzW
eslm3IYsxjSzpnX/Ked/AwDoXtORLH9ZBm/uoudnqJ6ViySZhb/JF4GmhoQoHhZlvpsW4l3zwl2T
4xiIrkzOSv86cG5VzSMeNWAmlKToSAoAfnoL0XTXERfz02APs9g6m3NOxwb4m2EnlrOcdEetfmvy
C14JuwuxGERbXfSk8N3oQjyFbGuxqYQ6JEOut5kM83GlK28Tm6oYAX6p/krsjDvEwWVzRBIlqeAy
Ov45UB4C8YBisaAqE85sI0aJtwN8EipqEv0iO0GnqNHtaYItCZASmAlWiHvIaV24i4i0TIQQmC35
LWJsDjnnLdraEFzbWDCbJM9lIgW96zwRtSA2bLSfNwRuy5oWvgU1v7+FH+ZNcsN6+F/d3eGOdiHz
i4onm4EYjDECykg63EHzS2oIzAunijyahOhUqheTxceSiNIJdJ1EN1RswZLvrEUSiKPj1iXfmv/s
5ms3PpvmVUW7TN7L47X4j6Pz2HEc24LgFxGgN1tJpCTKm5KpDVGmi957fv0EZzHAPLzp7mqJvPeY
zEjhGhdY6FjdcLlFsOnEmaJK11p/BbSlnQ7bAalkSqCACA2mMiYw31ujwCGqhcswU+lroYilv/GH
wajOtAMkyeq6Yc/VFesBOxZFX7FnvKdYb1assf9rgCHCSWs9LNp4f2+k90F01MKJwdRFs6nOr4tq
5TE3ESp690Qy1xH2xxSYDnIoUn93E7KTjZaxeqhXgQVg1TEbFzzLgmRNg92p7Zv7ktRVhr8FuJm+
Jjm3XZeIw0TmF9TgVItBvFApxVLqsIGLtcb7o4skuZDkkG19b6NEPW54JzbB+y36Yq+DBafAVG6+
P7ehTwk0RHSS1G0OOF2Zfgq0v2PFLAIZOxrT1UpFbFHQgMiRh5r0txbhzEXYLTReCYUgBij+CfJc
m2uWeFdWGgarTSweRmd8anwDXk+/7y9jMOQ5rlu9zq5l+RILAJB16YrBfFViOvQojmp0csKOKL9F
XlH0Z1erQ3R0HupnHf4K7Vxl8hcesWmzRhi+LQtHBlkcFdihl5p/YJKiX+HyZoFSYpLVgcE0z6z7
DRNKR6QepnWtSHjB1MBKE2FNf9EJl9EsmY0j9iPTlbp11G4aaxNzK1Dkid+LfHKz+iCMu3p6K0Qp
IrMld2Q+HCo07PzrRAwMgbMC9FFeJxofoiLUawfIkGqmBQsR0eUkdB8S42ct+dRTt6jeKeEphClJ
1pYpf0f4ZbKd+mNRbExpzj16jxqNqSv1iPX2pr+tQ4bSXDXV53y8dunBjAgoRfgd/aSsTqzhp/XV
VccBqcbHsTkp4OybXSCp7D7nk0Hxwzse+kXMADdGolDXGrN9z26xsDAi4liulZ+0+OiKZzElLFZR
MgDW7YD2EoyG1LdltpItWKfn58gsHuM5Z62q9J/5+Ap9fSXOkZqVOAIYb74nK0Xdh7PZNzZeh86a
j16FHRtfWN7HTgM4Ww2Hkypwfk2fbfleJvi1NIaAcrLUcJ1q5i0W4OWawOFhHfMOygIIV4wx+Muh
hywmdEX+PqFqtfDDlrSPPXFWLME8AlJzFLV/QdnZevTTQSjKx3sgtIse+G6vsurbGfqXkeyx5I2o
2UeoqQ3qTW9AlsnUKv8NgJT5OOTogoonuApG5CjAGAUN7b8SDM1IL9WEJzN6LOrUtXBvkiiPiuNX
GW8ZMikp/qhACYeqvlXq0EVIzICoYBPppTetpwSmBE/6R1u2pG6VjKo+0uJLVBiJcL2b+CKotfhO
/3/yCePsdEQJIaoos/2IwmurvqcMh7D1KSRIY+fK9CwOB45ZqTxkvGCs/4QINS3u1Eg8M7cmnIAi
TRy/IBMKzc5MfptTRd4axmcmxxjGC0h4gKYogD8l3EyR8ZFhR4rWsxuWxhn+Lx+p8ja9aCnmD5MR
o3+ZK0AxuMHiWQ0a/TMyFl4HndKwPNfFvwFFj6rvZPEthWyIP/vkZ8pyEHf7zLwiRGEO4eeYZV2i
26P6QHdU09HqHxqq7ymdo6efyvRNMkiWfyKV2imtG1rsjzq3lU5Qj2ewUixeAvWfj4NDUPJZT7bI
H13SUZEGyPUPgTctNEwlQvyZ4jPQv8HiSAaP0Aqz5qobnAEhEWHI4qHvvwzUOPPAattzGCu3XIOD
yuuWUbbuSdpasoWZ8QEZE0ivYPB+ZGtPgD1aBTDco6EtnGzaidkN0WmmPmoi0jTiL9c+7vPpjOGV
Ui5YCNWWszRPbh33dTVadOR3v8W4cmBc2vZ3hd0DxADBFvsrMok+/EOlHhT2IvD3DBy8+pHg2mqB
0KLILCUd5yKzG5CtpuvkJhjn4EV2YCEhy++/QBIQTcKB1AmMDfy7lZwydR8RGOgd+/YrBEyXjp98
1kudiWZL6l+dPYgBd2QVuzA5SGbDlrPmsOX/LqH61qxsWqqHHOGFwhpp9J4Tp0mDe5JCesrsEcNw
ylglG5+FDsIOeRE5LE3yWVkftfkyhPIo1hPMbeRK1FUSc08iDX1S4HxC4DYg7ePiAgpCaR2aANhV
QcCQmkFtK+xr6gk8HmBHklUO8SHb16nvhBwbOX4/pbh0xKcwqEy7LwnxO587sl0WTp506XD6kYZt
uVrm4JvAtqvjNYj9F84C8kxkcYeoCXeTM7cJFsSxau9QxdTtHopJd9NDW+52PU8MaiIjPYu92//k
OB/9lPHUMfF4X9xK23rqja89l7YB5vf0exJWWXMZJ9uR670AJT/AwSpjpTCw+PG7qSUg2QgMc+P+
L3pAWNhzV3P/oVMn9loi6BhLmyrdmajzpmh2bRxz9cIsIJ2v3WLDXZVpf70Ii8N8hdWZXdT89YzG
TgL2qzR3I6fyTRlrZSTlpN9i98nDuBO9I/War+96jxGJK5Z8UntdPfyv/xu37Ana5FbwGokCMCoB
nFq7xmVknIxeXkMLvUU4nY0enqH8p0Mc9GaSSE2RTwynCgrcN7xVV4pLYPVW/yqCq6A+LPna+zxJ
kbwU2xVIORD4wqFFn4n/20nz2FZUC2u3Z6fAGT2ajO+kAKBtSmfTlJ2iggPYeejAs2XfKzZ2zsr8
BTDiTvjsw3uBwQVhRGJ+kBADhuoaqOcJWYYuf1kJtZIrXlrvbMq49mELTdZV9vhKXNgUOjMl4szY
l7cQCYOzxOi7CX7k4GkVzLWCeicL+6i8J168rgAyCkRUlhjfbfwxFqtjg2VkMDVYUr4EGnJ+H1V6
JYqt9ifFpLlKHh1KInoFXYRrON44RXXAjWG5NuY5aofi7k/W0dh8N+Wzl19FRnTgyULfLvu3EvFX
5mj9WW8Ie5BsMwSml/iOPPorC7yzSmyXqN+c1pe2cktQPAu0sP2pShSRHLDpdCHFAXXxOpmixXa+
YCDCrCICBXEqGJRjEgaVqbkkfbqSmPOIGINzt60IL7kY7ONwNRIAMDfCxxXhhxKgNu+3JcdRsAOY
Los8CA8RUQONY2HElVog8BtfhgooaEutbY9GbC4G6WjAh5nQegVVZTNOWidWsG4Tjhuu+n7Z/ysM
A3oJrL60dtKCvljf9uE/k116D4QtrR8io5qiujd83cW9j59qFq90YxeJpi15OI77NXGGjD/V31RP
lwokJD+jLUUNNnf6ixJhTAWpPaS7U1qy8NCzQYiquJD7mugcciFrtGK9Nt7FLtqi6SSYSPBOesvD
lA8fqfJWqKCKPLrPUsGh0zazZgL5guJry8L6Qvg4S9xnZUIxBHs0bXH10P1l6U7jnhVk4vMUMauq
M5yHboETImAC/+Ur2xipQYDpdmzJDswvOK8lBMcXfHzi8NYjwtqAdwo2PELodDzsB5SD9HA9kSF8
cXbPvFqIriJaTvMgTy7GuljH9UXpHF5mlzTVM4q5xM5EUPifVbHhZzf8b9Kwpsmpq2Un/dTyQUD6
HeKhj128iabkFp4rlZtihGXJ0gaLRdl+mCIsVMotsM/7bhmRiRYGpB7xUDjU47mGNfsppRttOA3S
erS2S3ROJZtgjmTwB+zU2HMIqrLYFoxsNOvdFCSeroLOrXxYK5h9voZX4R3CCGQvc38RoS7eGZrg
DllMzs9PfokFEIW3qP0rvYfc3/UW/oVZr7X0V9LcpgCmstHUXUvqr6gRXcGMBpUZHpMPHX0Z2os0
enQq7v/yJggvCadacByYGPTmI4B0A4yXkReHZK+8en8bR2unD3KiZr8nQitldvUTKSqFTvzTsw7M
lZziiihouBSU6VSZEqjxGZKbDX9Wd04n9CVoWIOEmdiOOElHoCkcub28uAeRpqgsaHiCUHdH0mGk
qQfdkvOmy+sGS7AGqN2HwGYE6Ja5GnLtJ0SWHX361qErYQuGHx7Rc4L8zvN3VV8tgmhqz20qXBEM
3M2bEv8J2gUSA2lhWzXzyO1T1jlcuFYHeDXbCYnEYsjV/eleAob/ESCXScrvNPvA9v1U+JZS/0sr
nilSZ4vy2mfjyjy5ibUFR/iYKNucTNKE/D6ULXz4VnYu5I2mEeXA8HgkdXO8D9amHe8pyXXTVe7s
QDto1i4B585OJ3KYHTLXadVmWSKSGp8tzvYJRav50JMvDYaQJSabhvl7HxJVtO/fSn0eoCsUDzk/
pVRUxVoKt2l1qdqrBIunVBYtR7d0U4KnMJwi1Rkpq9TO7gWAMblTsUg0Eb6PwWMK73PUnJd/iOlX
hzO/qW6ysc/Y1i589ehjzMyGf0bP3qRl1gQNrnNzLJWD+KwGz15E5FN6ZCmTO1FeVNanQYd0idnd
wEnbF9c8nNVMI6AgNtEhijvtzH/Udcys2CzzU5zl6EmpBfYBKT2JQSiHWZkeKUH92MVkGkXU5Xdm
UagQGNwNuAuGm8AbV+5mYzMmeYFcgQ9N+xf7RAyzIXoY3sXLYOLcIu+r487TZRQEHXaylrCA/qnW
124v1duenQByYUCTemKxPnVD/9mwN83ia9Yxckl/Aumbh15TPipkOIEBTNhtg2fAwnnsTp5/I3dW
YRxgxk/8sWBFCoP8LiA2zbxBr5tvGd2+tW7Boemyo+lulcVIav5E+cla02lH5tlrldEZbsZBOwzl
kzhHKTtDxCYaRdbPdBWmuR+st199+sIfUdxxtBtH5CXOLAeT6fF1l1XRvNqQGOnJ+dUiMbtkG89A
bAQDFhkkmVTIWfasdDFi5gCcW3IEzHOm0QQ5eX6Dy7AYCGcQDVSqMFczOVhJ/qOsw1Oj8WKpW3gW
wfAbONCGIL6cvPiYixvkSvQ7s7i5UDEb0tHZNTKoGM9LtaJLRLzjssfH2YaBgV6palxuPjBUbAQB
CoVwIezuzooQkQNhAPGDRQHyNHizfL8YgZPh1f8NMA7ONavJDm0qz02tHWE1oh2Jp48sO4TWDl90
xpYPtryPP31HF5vm+5RNfo60SHma2ZN+Rs4BDR9kaOYcOOmmVtYsyuej9eSD3Au4JKZPgygVCQ9F
pCGsUxcWaN/W2nvsesuU18myu+bSxB8iM4lEP+nRuY92PP3ONKMylwXcTI1PR+fu+0zEK7O6Ibrk
A0iqY+67frAhok1Q97PfHdwh1tHFQSg2fW8nyaU195RXwLWXc5JDsNSBFSW7uufD/adx4PpL6nM/
sQPEyZh4MuwnKRtBmwzckRG0vLPUU2ZdUmChFHAc+EpxUsZdP7l9Yosj4QCrOIBSuwIPSqqwggkQ
ywjyLkQVAYM26yWTypxbLw0KoZ7i2oItVeAZ2BJyhMIHlbLXfTExcJBVMh1sczyL61be1uwV6xJ+
4yLtN6P1EGhVRib8tXZzjNLNg6cMwEYruOowVd4UHw8uX1O9StPnCsWJQlGbrSlHfqXiZKnKKkyf
gXxW0GAFZQr8hKexscv2S0LUDanGx2XpQ2Expfug/BMTbD7E+p4MfS0x5QWoiCXhNpr7VGXQN9+l
/p6PnQT5mM9b0a9JdeiZoSN2J+SRj4cgYFY6A9TZ7l6N+44tnzkg9Y53zKMK7WRUt9La0zgC2Iuw
plHjE3GUG6+URNvkZ+iOksX+diKYneOr3+iM+9TTwG6vjlYTBwGG1sSdYGGJ+bn66aPbLNkLYxxt
u3pk4kRWja2HB/IWmgzHx4eU3LV6bQwU7NW56kmubJypfIdj4bTVeQjQPAE7Q83JP4W6pfvTe/IX
rDdXBVOeal5R8vAq3D0EkBqy7aDDgNNR89RqKU0/nbw3/1pGf4qAlszbqM2pbt++dx1kgnSwTfCs
1Q1OLoaDwaOKLxK+RaF8tu0hRRIvjbDSbKX7HZANWsZb8LHVumV6CqFdyyCfo1BZKTicLA58qpyR
j8ooCIP03nH5BZeL2L4fvXuLGi7RLe06gECDTCiFg3cuDVEJD9wAAl2V/wfylSWlAr76058+Vbaa
04cfPCPp6Izs0TScI7G8TesJdSj+lE4F3nbIMeI0l7Q6N7wskrqv6ntJu1BmMLQPMjdS/FOyiTHU
g9ltR/0875RqnB3mwCN9q5vTEGLDIo1YlvgQNZzQa2REYnnGbO/RW4yJKyFzk54Z+QS9n5MBTm2u
lYuyP4SfGU+6icgONoT20bJcEaPW0bRfPWAitWJ1ZLPdXgTqqSlvsaiBctlW1lHiBgEDyaQvYeqV
8xzxqysgpQ0Xj+nfJQs59doyrpPJtoeRb6UBJ0Hqy/zMI74rnvOcDDIMT8AqxO6aF78zAS8As4VV
Kn9KmNrzcHLodpCGSZivQg7+9DlJj6K7Naiqpe1s299YpxzuSIwMgSjHfNacQuHyON6L9B2p19YH
dvjMgnWJVSnv5gZVU5D8OKsp3Cn6HvYN7aCaFFspYsQuv2sFbwvDNeNXwF0rL6mSzPCcZ1+N7qaj
C5Okl/XjoH2pA+gTcqFZkcS/ZASiXSDAJpH/Ah5J2u95S5NjPx0I/ZyP2+tAEFijMIMa0f5QLhtO
kh0CVjesTVtxF0sHUx83bBYBaWBjRxIKwZUzy/IuZnAri+8yXpnVZ8EwMw42A2qNPjN4KtA7HHJC
SmkO9HZFAzuKTG96BIs6ac6k0jp6e4kliJbCohxdyn9JP40ssFWCBMNrLq/nvFIZ04F0l3VsBUy7
Gks+xyzb6Ss0TH2mD+2EVhH5G4MfiVy79qiVrhW1qOJPDdFURLIrl6S6MM7IaZdb7Q29CYN/yHoO
fxGmP5m5FZvwap8jvFa9V2Yd/OJRSA+JoCfxjMgo4V6LWzTbCADWiEkU0/W1VTNdjc5hps9UDZYe
FY6UbZP4EkN91daNDkkFGYTyEc0SjyhfieF6IQ4bD8WDxlez4xoKRWbRTls69eSOukiGNPjb/g/2
o2Hc9VpcFFgVou6X1XOhniociNO1/seEmeY3QAus7MXho1H5bxjnGuo/IxPtonvJE8yf55j2SzkE
mSdgQ2WkNn43gaPN/ilqp4YFzqxBFwxyQLK93N47yOGYKVi/0mvSCanhMWvOY/qF8ots75uKm4Un
qGusXYETtCtDJ2iCYzKeNBaS1byjlG6ZgTN9GxDtADSo9L/GeUCpvjwAvEKGk/waNKDjsH9b647p
NDR178Ffi9PJEbDXaeKywNfDzYHAsFx6MkQizqcLdsKpP7OOA+Ll96wunLgFL9f2vDkMpdthmfUB
RpPAqaWtYQQu+BjVPyQyh0b2LPzPUXlV5SbO6RiAZFlE0LH5BRvB4YWMjwyiJ/qYIsOijXUKgVrH
xm3AFWFyvAmE/zHCMGPQctQqKmZNYbYALJAdtOjfaoOpms82RAToZTLex4nD2lKqAM/IDpVRB2xN
4h2rGaSpKaZ8exJ3EVsjoEGEa/lrFlnkFoaK0yjfaYABHDVSmOyE6XfeKQftLb/QHKxKi0taRhxt
VLvKIq8rvCqFsWiR/UwMHNAPYiKicQYZRtKA4ej5d871jQiMyOW9GKAl7lw9MPYqcs2Q0e4EF7VR
6YxIYMpVso0Pc3g45NY0YEOD06SiUYqjGuUpslHjMlmI7YJsk7DESnS7FP71HcWKwFDE9mvlUEXZ
pdL/8SC3wrlDmJQwZ2Vf5Rd/KpOXbrZm5ewKtz4ZEGn5SPyWhA9WOHJrN9U2i0/E7jqB/FUPd8N7
IyaL6eUIAm2MWTvqhBhLWIXwUwjKtivBtzcrvTrNP2lMn6RUwlJo+HeS64L/gf1bhb+ALFG/Vcco
cqSSqCx66Lyc+UIt7hxpfFbGX6peKu3PYDst+ydV6xfldYXeVhod8MxBdoIXJg2YN+wCPwhQFuYj
DlMGGh+PKX7V4iol3zACycwa9RLHfHAM8qUVxlBFdKwQhi8pNQNLGNTuyGPGm+RhCjW8LxU7SgT2
Qkq8XVQHiG5nfai1DXnlgAqjldaYhhvmpjEPhb+XyUar/2kUV0V9670HEVOEDzCwiEbOShk+jL7M
5hpKRYumB9Sa7HgbkwQ9ttEExw0TAu8W8BTTexwze7H459G7xwM+I8yL7Mo9cdkrnlPi0tR5iGuZ
QQBUH+5kYUT/Pf5oLTb4GNlQOb8xaLlovMfxHSYwADms59OMlCgWSKjCTqn2DOaNjPiTV2DCuxX3
RSfuZYJauTwsmC8EcgrFQ9KDiwX1f1+SW7WCaclUFmylRqDpMNKlJVMQkvmMIkzU1rUrDhzIoU8W
WkkOr+w4SQ7GiayC2mH5/BYnntBl0EM/61GgQRjLQAtlwpcCYCo9B9V76krglz+Z/o8Fiz9adkbW
yCReO4OAQ4rjXsP1sPfdAaFjzGdcdlvQWbYRML3JNkF6KCXm69pHUCI4i4ELt5jtISJ30rg1OSAK
fruyeyuphOzkXXQUUMDo02M78PMWx1FL9iZ8kGGdESTP4wyHqGt2hrYlGDgetlgztJZptMsV2Q6g
N5xBsiti4awQsHIqb7rqKYYGYq/artqz6aP7QvTAjESJ71XFp8+8aiub7XgwS3MtIIz2CIKMMZxm
CSsvtKF41kTlLIqY1Tad4RgjXPhvhUNxltaAfFfUndBZEASIEgHXTOfanIXp22wPxabA1iUL2z6Y
BQUzIPmoJJfUkJ2aClozgO1M9yA+zcltOh/e6D+j4Js1odKfG4shJUBNqCb+26BsLnh3/dZbZhy6
FYuUqj4iQ9CSeMmfiaoggcw1KzaHxsZIVfLZlUeVmFeSz3hP503lZLihwT1RrTipR/7nKeles4g4
6WQ7lbj8vCcLtLL8bWfd8L5vgQ8Ih1p9V9NjmK5YrLZJvu2KLQ72+fvEfElPLn0CWN6QKxW1TBRs
auo2IXJlicO0YKSRBOepxduq3DsUVp2MjdDutBPjz2AaNrp8mBEToFBikhT/MVH1WtGpOYzVboNF
+J0EhNF7m9bEA914S1N0RpzgM2E1Wo8zTGkvxmulerbWsEmqNaC4OtmaEQt1y2bEYVqEY+guphCz
u8xyFxRrgKWjacbEaLr2lrAh+F+9fO9aTnzY1ndaNTZJPb1QsVUkACTJmRiawEIKRwBwdUiaVzqF
/FBoT26JhbsuXBn6tpiDr4vGzZQH5Gnk/2239wxYIUAyBrwZsCcthkgEQdDYsapjwGEyty0OCJMk
9ZDiX2uJG9dO+GigdRFGHfRr/qM8g8w1XVGjiCnD/R4E+AVxr4E/E21K1PwRmF4Xh8R7VuIhkVjb
80YCywCMznnTwSs6tBii/WiHuEBmwRLxrpURTw5U6QNfhkffoAgMPFXFifDFDTOHbfxFTEpLTQjE
gJvCTFyusYIEGQcfcOuSOqzXP33/PSh7cJAW9QmOLcTbFZGWJNWQyx4/vGLfSN/qrL4bNrW0KUIK
MYrPEcxgQXIbCRoKyopjVdi81lq+cTSZauarand0UVEFweJmCDt9WMeKw6cZ7zB3ej0zgmxTDcOq
78mMGl95S/dMvoEaaHaIjGDIiT10FBJi2mfVoR38TqDu+ANl32uUf4vYDXFShvuCd5i07b7OVoZx
pQhvCTdPNhWWWi9SHKWYHJwvUsoUc5EhxDDofQoTUeirHI+pBEqXJXiHMyfG8hOlkwP7YzHP6axM
cfXimujrWcKccKMI1O0G0xZiWdXkPOvAyhH9u0lIPX0mnLnw0OZHuCELJZxRW/uVEJiLQnCnzlzC
OH0hm+HpKVF1MmVC0RPjifBNshwA9JuR273LZqGal5LZIQex1/5l+zT3nDzjH0Rigb6ecCgMOkw+
xj10Py2K5Hs/sCccWAeHaI3YVubBLe+/pRIJUxWyCoWM0DIfUzetfMJIRrW0MoFvdfjFxKo/6nR7
ukLpzXytnMlRSey02mfp+bYmiXbrY9oUh2eBRGr03w1Iqdnpxz3LYqpHJICM1uLXMfme8nuEJaon
mWKaYsYu/LHcLhVaqfS7CyraJGAFOaNqjjuubfJin2kz4916ELSPRsJ+aOXIQvyvkE+E8g5XAuYB
oqLB7S3mP1SU4WkWfkjoL2MIOC8dqoHfpEJdqhhr+PnooSEf4OWpx01lnZRaPU3DUcg5aVjOS0Hu
6pFxgDtlenvTa+9DofIDYkghmYfJlfkveRdy9QBYT8JWS76GQVibCvklVvV9VuJpKVeiseyTf3Nu
DJCnUn3hyqzBi4qzJCFYrKSCXerWx/hdWG49L1AwvRP3NiAtFLmmNyNutXpntdhcyJbezBZ58D8U
ZyyirJLYDGASGKozF4++2rGeDDniNxOoZW5DsOzRTe9++uCYazgJNYMJGjr4Jlm1SH2ijifO30oF
k/98KfWbbhqhqh6JXR7wstph6DQFW09oSjygVPPKXbjHWNwXQKi++TDYBZqtk7Ncw2PZck99aLh8
hYYH1yEVuQCtA709YkZ9nKisexZRwr8K330LanFX8IYw5eRC/l717GPjn2UTuLGw6qZ1wVERYT+N
FckeCHmPwkkGHfNB0FdcPvUK9wqitwIut0/BpxjaWtcvVoQ8l4Ov5DEcumcDMATNMJXV6Gf0ouoy
KiANhl8iBtwBOec8VI+IRwFDtdLHko4TTZ28zqbhAAddiEI338nAdCTosYlEALpRXMxshkuAyjAV
AmZyppXjqmfoPzUMiYJk08WiXXr1Jh6zDfv+zNMdoyIWLAF3XqLz6AhwAQloB7kIjm4ekEQLSGB6
dLOyg2e+PJpSftsIcRepS4AN8yP1rpmdtZYKalWUn3HBnxahXI+eOpePjuLa9NgMReBqJrVhzVAz
fRMRPXs/avurwqNv4S8V7fAU4c35ke5I1BXyJQxfREgWL9G+J3Rzw4bfBCb0KkMS5nBxFuVKSx3h
W6mX6N+Wab8tTkAxhe82wd69qjf6IUFyt/C/SDZQnP4ztIjlXvBBoeeEJrYI9gonpMsq7GayH0Cx
weYXjxSewp8AqzTxmOK1vaJvlOFxrSPGprTInCRLph/9SsZdmLksgUwYMNTkyPwc45dXVtmZfJjH
6oebXqAktsUHs0/W8RQ5K4nJxhJ8kOnmj+YXW4i/M9fNeyDIZ4Fn16NM5TIEgMZFupwl6JBaXd2w
w08HtNu45eBodYZZS3JIBywMNgBt00ltVgg65vGV+JXb8jf2JkApEIHYfi+cnn26k/wAbYkvkNxr
fv0lzVf1J8NT1Y65K85lvkRJxHzGZpam/HTb5FQLjkw0FuJDzVb9pdPsFWyibiAhJ3PyxQGTg2yr
8UJ0MwBPTvfXbap6haOWKOiV8Ag/SBXk4s6v2GSnl/gYqm3N6Uk3SOtGEfJidVBiePq28o36Qb5A
FiAL+Cs2/GUvxrEpluzmrG4h0P7xDqwW/geaHJkZ0CoVSNVZsdAWhzUlmPQNAYc/SkUOobp6+q2a
NvccVdkk2WBmeDpCfRdXR5hd8U5GU4MUlJuSiij+lTonbEm54+zE3iyTTrimUicg3mAOgPWljg5l
uQ/xFlUYrpC6rup+EykQv9besHb4ISL9IInXTN/eE+nG5icx1p0OOI5ICLJaQDfpLp0uYlx0ObZW
DhAzkmUPrx+OhSOSgV3681dLwQGcrMP/YLEJVWKVtD+QbF3I3YKPCw26DmNGC2yNvJuKCKROk89q
CjSmtRMyjUcBZlD8oYVfQtCQlVTz7o0nq4aOB92qpP70OdzOZgW8TB4ArICy4rsywft9SypmTBxA
KvGs7OVq/FE6n5Cq7Nr06HQYWEI+IHxPYIqPEcGwHto3pGPzvzKcr1ksqB6y51Oi0u7jSo8yevrZ
UTXEmyjYV9k9ejX9McFZBIqgmq5N7oKdGcLTVL3ZsyUVegia7YleR87OrAzSxEDay9znBo6aUQ/n
MCGPuO3MGCIAGzAGyKV2w+yLqcVqsKxwunb/+NiS9DVqqyp+Tz1DJkohkffAyxWAnixFELHlUO6V
QLj1eKJxC/DT5IwgUtTjQ0ViQb4aB75FbDfVZigtpwvlGzmFq/ngUvvPMXZrKugR74QXinvN61hB
eb8Z+h2r0+56KYyrtOkdkjvkCAtqMfcZr3kwynfLZlMv1pMOfaiSxBWhlE7k9XfFKA9IozHAz0Q2
zjaGoOgzO/0P9yLRJaNOLOgWA5Ki2WNmzzYeVk9slTiPEYfNIlOz+RHNHS9xw+wBOaj3lrx3V99E
GQ0IGrsb65UOCq+8SxNea/1rILTDPKh8uL54j4mRMN2SmjK6duYh708xleCYPlJjmZQMyNqdlR5S
Zd3H//zkl36bCW5HBDfIrfLot0wIzLPo/1XC+OHkrMt9vh5G42P9gRkQhTPc72U6EQnKni5w4AVO
GyQYC7HErYjaPL5k4At6MPKYVGbhTByKSDO5wuy4N5a6qBytwtJPvjFsZUBuwqTp4DJNqjKgDD2M
8K0fKyWDkQwa2gjztCvXoELZ5DO965KZ9F3zDVKLpXNCdSFUCL0sIBUaBsqw0HYYLFa9vrNomYYd
ZwuD+X1mHBmJtsJuQNshS+pa0W5m5L0geG6KRL8rUcuxxRKgYQKyGoSc0SiGAkZGKAz0hPojANvL
jJLvEeGRWfYl9t8Ew6dvN+06Y8SG/s/6A5bWXVBUjvppOREHKC5NEiFtETnqbqWbTk6VjJZ5PCg/
1Uuigzvww1Kzht/pAzYTVu7q5QtLel0sNJ/w12p7NUiOjhYN0zfOj19c5c2Pfi0+CZgZDgWcptbO
MOwyOim3rFzlB7O6XgYaRc295PvrvCvSBYzP9Rw/vhDyNRZEjxHAP/9Zfi+VLwQ5MSDsHz1fDTrV
2ULeKXPPtISCKejLEu47/STVB5ZTh0IZb2F6K70VMkeU9hgzdqCTirVfrrHtccywcnMmCpIHlJJk
dM1PKhcj+JXwMOIOpGyL1nrnkPeDvKRihKQdcHCXqIba00ino0MUskTtUCnLTHLk7Jd3G7g5DRmV
6aTTSn1Lw1JPnQ4nh872k0rDCbXTCFySM7o33uSTUM9tmasiHd4AmiAuthlduVxHvZ17DC24Ndqj
lSDNWkXGcuxQD27MCbiC006rEjGQN/NE8oqUIKQ8qV+Wb7hvbWSsRTnAWc7Fo5474dcyqHVxPWof
voKBHEF0C1CiRoSaeBQEVXknO46tFGgurVonTborZ41Qa2XwcWGdEJxT+Wen9agvKBkhCAp+B1VU
IC2YoWtqwSXwkbLOW06OiAzj+G0Sx02p80yxSJXQoI3ITgyDGO4CICjrNcZy/PWFI6ga/5Mpmfkf
U+e13DgSZdsvQkQmEgnzKnpSEilDuReEVJLgvcfX3wV13Jl5YXR1V3VRJIA8Zu+1QWYY/DYyy6M4
vswKFRfGnMpjfmkyw+f4cu3XshlZXRpc2fRK2cs03kl60oXNVzbd1Ww4mcp1E5EI7m58FHD2gKbg
XvUE5jJke3Btrim2VT1D5Mqe93bXczvRfnDBQ9Zjx/tRdkipKBLJsIGxkD7mFDCJATUP1q3BI306
yAg4CJE2SXEtuc7MZbGLRkyEv2P0pTx4eUx+24TAi/4frpwW5YVunizazTyqTiIuNhkWI+U/w98A
F3Mb43FLHFQepas2ZCzD8nuxpLWtuQ77lkRfljLCL279pCSIbwLQMNP0L3uk51jNGwBN515kUJaw
eGP8DBSyvPo+EThFRLZ9zDXf4Qjjy8eS2TIAlh1mgOVRypYxPfZAZSdqbw7HpkekRSVW0mVzi8cs
8QMC4OvJ5mb4nGCNe8RMdfVXzeE0IAiYiWwRwGgtOOx94q5Y3VBr/FiUd3ri03wO4PG7FnBXcHbv
OdSMaU0XsipihM5tGb7uujk/dKEJvRglGA5nAWQdT7bM7E0AXTGynKOoNff3dC4Wbw71dODPDyE/
Uj2ke6aCa2acl1BjoKiBD4V8eTGTgDK4MzESuKRalMDPpIb4z0yOaNnBei3dx9L9FzFpW+c1RsQ0
OXkTtwXa1C7ANlHWWwbFyKUVwbU51k40A28eboYSRF6AcKlg1ZCOFus3LOwDxuaY+jIOjlWYbLir
T3YUbfTi5zWREIdMwh2k+Po4jhR1+AEcagbXuJ/xK3tMyDtMloC80PH0G1lwt6fGzk5KTIeFxPa9
s9aq/Feo30YgxB/ls2ruazZyZvDrRkQb4BVWTKYmnoiR9zNHDmzgpTEBXNI9RU4P/uM9xZdp80aZ
rNOob4bUewsAcMTqM2TcWQbMW8mKrqI38kgIZv/kKvPr70TxrMqWQANKq5ctqMjE5dkes4ZY2pb8
ibV+Rt5pNNw13Hm9HWwNvIDMMG7chrBBdyBEw+kP1VLZoRIQ0l+Zc7o2qoat2anGHGik7taTzxEs
2j5/C1lpFV9V7qyM8dfiR284CXj6RJzj4TyvLAp0cpHo6N7z7sfQuN3Z1OSxJLtgwUS6JBEh9NQH
RW6FA2emwOVqVEA/0LWj5yrs8GSxsSxmBiUGy0wHBkzmEBPI5TYkd3q8VdjGZzC4LDUOE0jsZlnq
LX57sa2LNZbUM9WE01SPQXTqi6PlAkvz2QIjZdwwwN73rNrrhs90nOmVSfFx/k1YGApX3zhcvCH6
qIk19tijWxqo501s6HMQrlVEh9kU24aDPKKUcPvkTiJTMZ3F9PxJpMYGxlzB+ZTWSEBk4lgnMxIH
stutF5PmcuBR5ia0E6LHEiJ/Agp3Qle2IQiAoTVvHf2gImOJgfYZzFBPeMO8DwuWU2y96NHKT5yl
lXZOLWoLzAkRKcy1g2PDRZvbgoEVhfeoZaxX6AJwcDosz8qYxpHQZb4g9lzWVjRvgsGVHV1w/o3h
uesPXf4Yi11MZuvKaSPgMEi37eTBt/R7Y4EpSWt717V4j53hp9YK7XA+YrQwu8u0MBMg+6/DSdwX
sadvvDbf5rWW0MHmbRqjCCTkFkYujeGkq28jzA4sTZjGDVWzUhny1NmXydozjGTdSvI9RouGpxo6
XERcRahd82FiisBTrE2754QF6M6ucOvOEEGAOfBhnZ3Hvsc7qx3xGXUKEZaVIg07j03iHLPqrRnL
njkGoe6e0ZwUCXCsG4HeutRYCYVx2Mb5sZj8J3MMP/OgupoaX45fSgAbxl4mHldQuCFFlqF+7/2E
hr2binyiFyyhyrBYFulyLyNqaq10nc7MHsn425Jpu2uT/nuunHSThnjRTHf8HoOSBUvCIh/9jDlC
9iYyQNaU9403eOAMA/y4pYMkhdW8LbceoPMR5KkHlIXMU5txOrdQPNxXOO0NikmUI3375M5UVSlG
FeSZRDuCWPHY0bHeT50PllA7/kalzn5/R/p2UJLBQESI+5nOFH4dXhpkakFmrfwo3QO9GhQNyz8E
+GN9B8S2iZ/IlWMzgIFwZw9Y4j6QVtEPEQID2YCnArq6sDxrxH4qRTEW343TxTMBB4bE4shfS+xa
lscmtIky83eJKBFrQ9uNMoc0HeqJwntAuXhfj1vonCr5qhf1z1BulwDEtYgvBnOvdp+jBvE4T4TE
BJvADfPulhPFvC4tHWNsHsuh/hxyduIuwvM7bahrxcGfo/UidYgjoRQfokjRaNX2NutddCa98cWY
DBdxQwIPcQ41XJw93i2khpHbfLd7fc9KqTSZs5GoyhT3gE+uGA6S50SBQrayXuPkzYif4GJgbqlu
tqA4dAWlGFk2oyPbfgvLZ2KLJ/sZlGY8A3UgI7Sk8BjJaCTL/NAQATPzsBXNY8yIyonDfY2hfxOg
K3fdAuhPoO4Ejim/KLDNNpDyr9gIo/Ctin6q+DLax4GeuMLj4bxxauzjNNwvrqikRysT1mujPNTj
a4y2cEQk3pu3A8NT1b4Ry3BDQk1tPyz+ySDaSzym/WqLu/4pG8/5fEnKf4yDG8XMCDu3IInShG58
VxMhGPywqrX1cK6RmrE2sU/uKNHstR9Oon6noX73CoF6edrb8Xc6wxHh/0C6zHPVMxoI9kjyfE5D
t+/WM2d4O7xYxeO4FOaLYDjGLRvSXhW+94glFxiGfTc3EVmcHUQcabARFeOcPNrGP8FvW2xDjNz5
2ZPjzGdozjGHWA9+nnCPfYimC8Q6JguyIxH4A93TmOYJe3bKbt2Md6h2Q9WuR2AgFfBa/UBZdx+T
fZ4+JTB822UGaDFRDI1ry4i5wp4H68+DpYHO3RD/sLKlEtoOye0zD8RhmeRZ+LDQ3LSPmOFzIODj
9BsmzyZBqNlTMkfYyPTaNJ9rdgBEwOOPMM41rn6SsbN/cfree9dAPltmvQa26Ws4WNN+ro6pg8CF
CXAwY8Tpjftq+YyMfTp82/WHpTnsL8YSZuXCmlOreFtVbKXjf7BWKLGdY7Wrm9e4w8FufJGtuplD
cYPB3CeiyPy2gOt27zm8TmLhex4lArmrhdiNrGF03qQob1NyYVT91LHPd5luggO2k1PEst7u+xzQ
moQiQCIHUUSod7GqTN3zUGzBw+zw/DYpU+EDNpdKOEck/q377Mf3Bg0lCyoR8xX7TAL4Qs202ubC
QFgIVQ1wFUprNEoRGausUTCNGggoos8C35HA99Dae6bFc/Hh4qWEZVixGTy6/iEjqIUg0JrN79oM
NgZ+HW8t0YRnd5BItjixHZQNGeNsTJ/BfABER4JBEu/5BwMfBmJrZwo2drGFvlip7ZILlm5ZNMPm
Qq3d+kevOlTZr6R9QkyZvpFENWZ3DmFEyYn13xRsq+SQcPrX+5hsk5E9i3K+ZpgI7W3QPAb999rP
950dPfnBcRjeGcLb1UVRtWnuPKDB4xazEsNr/KYGn9X4IAkoLN7D+kBelnUq+aaWJYxk1h5xjJVc
pXN9cOHjGVAXvauFZCvnZ+zxIJJFW6gDz+8JxLnEZaKIHeAcYSacooPvOExBtooRHDw/eYZCvrxP
JLfOKeTjNssXx/xpmkdzmTVvcuof8y8MwHhQRnC+2QJ8YxvB8gb4fVEcly4TnRb9yezjQd9X0yFw
nqfxcSLMI9bNV3eqsUlg8ouAXgacdGQrgWk1oJwH3ffgFg8yMm+rASVUpS8WjRRuM3c8dDFRAOa6
F48BagERv4Q2u2EqSuAFG+SZc/DJu1TenV/JvZgwjo/4sq+Yep7La+1u3O6U4w5Q2b3GMd5160Fc
BYAWGzU1YS9MR8VRt3dG96wVtKhD6xG+ymMNfXv4UwHYTvn2XRuXCxSowAW7zyE4o+1Pi+gh4u8y
HgsPYXW0KgRdNUqncudQraMT9icBSmCpH+nUqmPLnIdhG5HwJYjmtum5ojgQn/ycR1nHsEURtJNR
o0WvbdWxlN41hNlldTrd5HYiQP1WLOJSVg0zUm9kE70JUioKKBAHzyHDfrHaOf68DUM5kDRt1Vsj
1ZSJst2lOMMHk6OQeb9IZyT3sPk842uhbsFNYtgaIywhwJtH+H6Iyf6bweoVco9+2oznnyLpnzip
r+GgX0s18amEzeOO/TymjuIhAPZISQ4FoFipe8u7CX+zA1JvpF2v4tYmXaNe5cXeeKU/1K9MAMen
4Npna0piBTCcv31cbZkkD3KHm8Gvt3hGjGSLHc6TlPnbnkkZ6Z9/6wemcra3AV7ELUDmOxta3vMR
2A8GAgU0ihXxuMYMi4aZsDGyIvKY4L81CyBYnGF5sxRlsKNQ9CFQWqM7D+N1KpF43ASvajs7zF6w
bZxK74Auprz6C4B+g0mEgq/hvbo39ZYUNvGzNuoNya6Y4b0dby7nLfKUWPqadfZbfcaQVctNAtMe
y8fBh4E3bSZkh8QUkeFwM35v2c8HhCFerXbburusNk8VeIAVOi42T4i+wKnEtw2zXeui3Bv1atzb
oArtFTZwFmM80AhABJgvUsJEbsxrZ27n5+6BTUr1gzEbrERdoV64iVlFcJHeMGX2mKuv+3/ls64I
kFyBv2Av+cMbWloPn953KXnSs4oRDq62I3sPPrRulRzFRX0Qx8ZvZzku3gfUNxLoyE0KxhnaKHbB
FSJPDBk9zTd+in4HnAejS3Wsv6SA0XCDDYuPitKG1jzGpZStMbGMrzzNkPwBxF1lyQ4MifJuJtCB
kPPQBcNR47KYlvkFDSzagFXbb5nyVtYitnKB/AR7Z35cOK3upkT3DcmlXPPHvGWpeIOGa6nWmAqj
LmPVB8nTeUVIqeet/UL3qglW/IzuLOyp36wy22qDhcehGU+4KdlfsRzitAPbmTxUKDC7LUPb6mi/
U9iwYsg+McQfopBFDUPRJXgyGW+WXT3oDvKym0fnLX5jiwKa4n25LZ6rD4uBMGZyGvoYhCt+BHCv
lBhEU6GvcyjN+MoY9zOh/S4++AZk94s6fwlSjLDL7Si1KZwr7C9oNd4RxYdvyY96Da5gJ9unjMjJ
mxJVHE+ApbIlY2kdHWN7Q7MC5Rd2VoXUvUdLsCo8yhpGKgtToKEPgz6OU89fMQImC2X5Amya3fgf
hwv7hPANhAPaY9hbMF5XA3857H704huJkJFvDUoTc1CJ+5frCEkIWfQrzUSSa5R4izckCmwNW/1X
rX2PJ2YFLJnKb/au3PCPnAgHz9rhPCzKLU23Izfs1IcYTPDNMn9b8ZOTBkIe7/Lvwa5x/3rcVTSB
3Zo8DNJcXWjyCHCJUDbJoN0Y1r5kxJ9skNuIcouKoUb5rj63TGOCYrNQ/uxdaB14d6SgbyD3Bggz
CnOv6F7InHNWRLhN/WbuLuwVmn6D+Xi3WGvGFV5rrrN5vvdNBNwXmb3BBEATaJEtxRfDOdCrQ6v2
QX6b0Du14z88Br/bOgXwzNib43hWX0N2jNunqL4W3gTfhJXey4w7x83aZ0Go7mqGX4fIEkXMFMTH
Rtf36s/3PUmArEj6JitcT6XFh9xy0bA+ujRBuu0R2PWsmhwPFhV7w9H/QqHYQe2SuG+2ee7Dkzpi
LTCqs9t+aYIMFXGucwR1CMJQvZdLmmbDBAF5SxccFOZHu33vJH728DnoweKXyIUxfpWHOLg4JThj
/KHoRipqxnZ+ItuG2c7Codok/m04/EbIw8b2kEgUgYzw9ETYZFszA9l1jkMJhvw/LRCbjipk/N8z
TpRxdfHZg6qgRULQpM2uE5QNugUiP237vuOOHLCdgS0gs/qY4Dcv2mENWyBCo9jRjqUlU5PwPo/O
kqALuPomc6DIe7Ft7kSmARljo4nHvpBP2MxcmkDMsGWjv8o9OEYLZQLz7cY5NEwT2+lDqH84MxmK
G0gQWTa47fNQ45RD0zUE0MGSR9n1a2EVWGTT/rvNCfr0x+4tHJlNBGa5z/r+PW3Q4ZodShkd7TJm
6YnBqMGa97Vb0uNTAnjcDxZwY97X4v6fjPhB1djsIk99JhNCEUXIXWNkt2Efnp1IMcEMAc/0xBxO
QfEgBvu+QrZpF4jim1QstkNOL/XRT98uJUgW1ys1gxCrw32JESApOWaKFr9ObMt13TYwJwYUJ014
a6jswanGhuJuwDQE4qIeWngMFVOGPN67dow7yId5nMWQd8MBvk4Zn+fBP9eF15EeCiIonrzXIis5
Zk1oMRnLl4QaBuUkAz4fO3w7EGYF9NhRDJ/SyjhWnsXiSnfQxIIET6xHnVklsThbdoa/QlYmzRvE
N+3m7wqNCkXWIRU8zjMsSH06oQlnZd1pNtM4N7NDHGMxGOo6eHdHqkkEAaPtJ5BabVgAAqkF9PHQ
oT3KhcgOY4C3qs64GrrnwOb+61pkYVgzXqoqAgOq2i8/KH/yKDk1lX7rRDoc24R5VSyzw4y/Pjcn
uBfC3ZtI3OuBEDJp33WW2isv/YyrVzX5TF6MZXZFNohbsZoNUO4xFBhu4iUkIDe5sB3zbEvrgwWJ
va1VibcQJ3Ncu3xEId0fbXywCWwgzlUkLpUfUgT5cD7SOX1CGz1ouXdJCvFcDj6PW7fymmqTGOJM
/KwPXg6Udcmw2dA9PkAWVmZerHKH9xOkxhuHetUIxX6cssPyY27g8RX/wEdAzp4nXtPlNxbL/7Fg
Kpn6Mt54zLEQEk1ffpz/8wv/I57s5tbOyEqLoHBgmZzqoUTmRcXXwEpdOfN4llP0DQYXglJXocQK
vJ1nIjhxbdlwcyDNhn4TD+27lt6XP9qXuNgnSz4C00OPyou7rBzK745EUowlVaB61MXpqzktLUND
O+Sz8EutB1faFHPdcPEa6gyzQEkxBcvhDPvW5eAo2pa+EeMLZyRPMqRhXTItIWvPbYtqbtnLlBEK
2BYXtwjQXdR6iU0bynu7ESOByRj5XIdVFF6KRyUIt2YuwNSikIxILbsj4BLiiDRJ6vUCjiu/hPrj
s3MKD0JDvG5T43s0NT2PDRAkgC8YpPzfOh9jl/JYhuflP7/xiK9Q6Bg9AwSC1z73UjDhq9l6WQwc
VB7Z5OqEuxil6jCjFA3qZeFVwHUc0n/t6KyCqX3rp+zNbPzXwLRerlXm/aTpUN8LyznLxnuLnJzV
7EwFNCQ9u3h/O5XuncO6iCg8hIuM/PZx4X+TZvKRV6hyySG1Ohpbk/A7GyGDqMqc5SnM0ih/y3RJ
4hxrq1yG/Fl7PAb5/BB1x2J0dgNrsJoZvhiCap0sP25mE2JiRdapTaj6JzazsQHav3SebKs++v1q
tKkgu0yMW10cA6umrZaUOjU9WJF63z5gccctj+Gvn5vmZragH1RUqFmuwbhoBuvICZzoNsP6eoOm
3x8hB0QtqILcZe/p6mKry4KaEKC+H7n/Og/Px0GynuLhh6LN9Zpfo/ADCspxhrlMCIWCo+EWFUQQ
t9qlXXGX03CKCBUbWMvZvIZWdTt2wWdMhFtv0Ze6SI+AMyODtKs3VdMS8lz78KZ8Xar+t+rRLwe3
Iuf5UaY/ADozg969lvhOTYVZKM7SrSUpvAN7fhgDJlxDS8etus/RNNkulzm5rQRNRQAKg2goVqgm
9CFhnI7kcby5WNGatF5K2+6bgfjeS+rPYdj7VvwSlWYH/QFdkW01aJ4DAakeLUEoEEYmGQJ5fIq7
lNWSbDmcGv3We0Gw5ulEoA7rMpx3EyCNBcMWPunWB56hK8pBNpha4M/xMSblkiRSDeWmaSlxRRMy
SzeO5SR/I0pUW7Y4BmP7vszYmxoWmMTI4hk1cJCTqwgjwyIRmpbANeSK2sQi4MJF7he+Cg2Cuehh
MBgAKFXGlLxuCHOerfSNbweirz8BgOLYFMM1juf3tJof3WH4laRiZUN224UWcg4eelbNkRvI9N3L
ivLB99F4zpYDwWOe1wM1v2OO1zgztp3N6jK16FucQOk7W/MI97iBOOH8BaOKw8MyGQli+XIzd7yR
GpVSxaNyZEGzFgLV3xhkJy/HYZOIWT8tv7K8njaqLMZjk1s1zNCAiT5qgGnmAHcU5uyyARtm+PZ3
iN/L6FW2KoU/7AKvW1I/eYFHV8SDOgdlsyucTj4PQ52eO9E+9ZEeJbnCYXN2+0k8uhJ9V4oTdOVp
b9/b0fium+SlC9ziN9LfdSV3TsYl1Reu/5DzpN21kSVWBqr9qZXeXWxk7tKR2nDweGiwPvz/L3Zv
3ZUJj3LTy1joWwWgQZ1+9d7CVm694KtxF4L4uRI0f56W/mMW4pUbdBV/9lBoqzGcXgmSvpMNk0+7
YmHpCIGSsCildzSj6Fp5/ZnypThVluee85rAYe5lNh6OzaUpZ3UIWtqpPiVBJBwVDi1qKrOMsH2w
M2nzBGKmMoOHQNgIKfoSYGMZTEsdfRkzj8M4A3YReHX6YGf4taKZbE+d918mY66m9Pxr2WCnm3Rp
I1UwmOgVw0xoNzIoGdJqLG9gNmwJhJXtwCa5xp43vaEdQBxGypucH6OEI1i7w3iJJkmSWafsE7Io
6z5qTYaQUxpgudEhe3ufpCVqYnYq5rXxe+cxjZwfv3aifWvD2s77lmlE24uv1Lb9RyPETM08F9Eg
FdjD33dHSNQlL33FdNT5mdoJCpKVKcbdNGBxO5q7OeMsryLtnXX0XDQ5cLwxEdnDnI/GVbpAujPb
3LRJBkYCFcqJkK1zaM31bTlODUolDGJDK42XmQcUG9k6v3VUAVU9conKINRUNNW06upg3BglqT+D
XTDq7ZaMgdLo051blaRapZigO98n5ybJj+OcPTPwT1+KOhmXGHXa09DI7qfimTvKuYud1rlr05kh
Na1T3XMMlv4cIF7ixRHLvjNJ0q106uKeOo5BGo9NVAriy0Vh7yM3OXplxDJbkAHL20629sR2ukEY
OQ1WTUw4GykXr5aiIhwFULJyFXRR/aR82uHSevz7ReuSe540zjdGR9KgJ6SK7sDYJn4Z0mF6s4d4
1bhSn9yw5yu2Tb/ZNhzwx4Yp6t/XAyrKZPhZ9Ml+il2xLrnLbtPpw+xt86q79kU1apMJNkHCI9m+
C6vHbGdUFdVmGLccGKRsm6WNZigKJAE2o3+fay4pXefHxsCYnHQUSG7vjx7pzdCmi1ifpoaPmwhR
Zdjx2ayH+BzURYtlbbnm1NgUGzlkpwxfsJo7D9RE92h7xS+6BI5IP0P0XY1T+Jol4sKmd3rII4eR
iuG518WO14+tpLY27v++1Uj2yNiN6Lk3OtKDut7dGjOb7QbR0m09oeNp8wOlx2c55fN1bgkGSJCe
BfnovRXeF+Vrf+3y8TRoHW/CfvRPA7K9vg7TjQURnlmyZnq1XCgh8wo5yaxYhcxxggaFf2nKuxqx
RtaY3s6f+WDiykNB4EBVD8v+qx2q7J8T6tfAM9GdjTGGVKyexDVT3QzNeQqpS/RIL9SXzrxHuOPt
LBHnXPeBqG9HK331RvwXTW4OK1oZe4u/pniMGYINafvsmlb5VJlYM63QHS95b9EUi4qNvRNnZGOk
3syjB920ssdL1jKtxwrS3mHiMteO0aV7M2UcpAbloIaTJO1Y5m091vppWv6GqR7ZLFgmQJqGZcTy
0lJk7RttvErHbMiyatlyL//km9N9kwQ5E8cA6bICpFaY5EHMowuUjtd15TJKHuqwuk2pnlweOfsh
dyGA9RklLJKY1NPUItP4HKiq2njIU7exgXKha3iEBJZ4WHiHaa4w9i0vrSaZq1ds2CMMgGfb4G+r
Bo/gG9pvNYTl1RiTcqNVvesgRt9OQhLTi8bOsXOi1pNoPtQ2b25A9fFUhXBnBpX/DP6v4En4yOo2
PbkoPm4ShRu6UfUnzvmVl2lY4V2o7t15agAt1M+VW4LNshvjPfUCVr3OeOmn+jOeVI0KlNDw2AmY
NsaacXSo53zbFIgN0rAsQC347UrPTr43zJ7OymHsVMtaH+qIIJ7ZJ3Wiqsv4wikoHnj/L2Y3SVbv
XbQraYEf6C5IghtyRYsamTtl0uQb2pr2KTHgDO1S1KJRRIRi2lJwJeSO2bE8zyBVH5KMql22UbV3
a3AxKkbV22V+QMaF6O9wt/inukK86Eg73g5e61z8smh2BmX8TT9XZO5MYUZA5JzhvKoV7NaW6NI4
wD+VOZl///eSdNi7VIegOavJ+fu7F9KSUfNMeao9//T3uwyrgW/DGKYyQWHOkjmoVEbz+PeCr8Vk
J7K4cBmzh8K8xtWipxCaSFl0bEZXvOia4i1wwuIQ2yHLoShheymo3EwLBbwVdBJeZIyILQbgMemG
tjUk9MKey612eXO9OTZ4CMenuHSnW23mR5FXw0NSM9isivbRz1VxkCGqn6T1OM47NKJduYFo0JDp
GIWHQKXyS9hIoYLoRdnOPtCeRnWXdHu7j8dDYHeXqiWgqfPqTzln6Lm6A1hl/6BG4A1B9GO4ZnAo
RYmXEfXIJfRSrC8zP2fmuG9Tf+dGsgZ6pa3/Xtwxf1BpC3VMRNaOlvB9cJie2+Syvzc4m0xpTF/z
RPKl1npVO716VQsAbi7K4Tarvfqlh2AKCKkXbXbUJi4aZ3kJhuwaRi4M3qH2jg7QgOPfP4lWePhu
ynQ/+dCogw7dIrPB/17yscaQmqThr+uZ870rTpjA9tITH2rscJWCf+SOjYzTkjGCsNEmF4SXehrs
WyZvjP2HZSyRzgAv/+ehQglMhlhq0wnn/UKUMWAMjlIc/ztMXOhSAPL2mT+jdXL9Oj45QcLaJmCI
BW6Bxiw2e3UyfUudYGyq098vgzSOdrWZMhvJy1u9vIg0SpndRQgqw6wb0OA4d31Z4HhaGj5faBfL
OVMa7fbubYyekDB5gS/MBiiMJtAYd4OFjQ12WlrMRLKIcrzFKzESbOFhqXECF/lM3WEyJv6g53G9
MaBlOrZmUp8bzoMFo3z5BfOd9jHs+2ZfBX28Kq3xUHpOe/tXfFZitlHnoVvidl7G8RlBkUspXPR8
uGX7GEmHACzGT47fAHKbCyANI+iIrrDj18JNURtQJ++YnLclekFbQD4rA3xnf780AG8f+iY7ly1v
EiYlNcXyrdFT/t+X//4d7ju7rdCtTwL+zACmsRnT/TxjrLOGdr75K5tm+oM7Hm5Ur6x8OpAY0K5h
1GQK+h8SUfOqGH/xlki79/LmoDmWr8U4LC4GfSqM7hKgSdu1WWm/OJkaTynJVbeBg9Oih5gpUo8f
OZ0gMyc43vouOrpdQBVcDEyr4yiHOuhH3/zx8iZx0ZtmjuCASRoeTFMI7B+S7Y2RAtUfVb9vq7o5
Jy7I59QK7+OQ0D0SVMSx0AgAvfaxmifIur5Zs8au64tZpRZ4egDH/MLnSUBRZHxUedHsZ9FxDSJf
ey+c5Hauym3c+hm2n1xdI00Eq226DwhgmcSH7HJ6DXUmbF2Cl/KFNqVmb18aLoZtE5uqUOn4JGwW
hI4dAxULsJHpeLDOQ4prJGjPtpdyhrkpR76Cydcmdvcc2d3OyF3zMnTIKmRfl7v/njyy56rD+tOG
4V0SCGPlVG207zPJRstgmqKr2rjzB2ncGc7gH6a0/tc2dCkedcRzNzGAt6Sb3praMDEnap5Dgnoj
CYOjFYEf9o9OMsUPfxVnoUBXMtmRuIRon0e+ub8T21Gq2ab9iCu/dBdwPT/S1pT9I5Mglil+Rne+
WKj0hEPBZA64mSsfubtogmAvtT5FSYFmsE6JaET9GaeOvM1nBWAwtUjmG8hVK5dfcu5Nd96srn5N
Hk3XwVNKF2a0trOBDCLbW4dJn8Eo6DSybgHxo7WyDKgyyAZyEth2yjnBGmGxvBOjlxawRMcvu2HJ
2k4L7GGp+FU7CxDL6beZq+AsauTVf198LNp/udBn02qMk4hCamwbedawaMixrkk4o0lS4b+3Cz6C
cVrMe38/sG4nHE7Lo7X/n+er6au3XvhoSypK/EIBRZ2DZvGKuEBYQnmKZHDfVQCR/uoBZyH0OMzJ
120UyVs3nfCRe+w27V7EpP3V9bA1ougiyo6AEHsfTU0BMIJepKryX9R8wd6g9mJGkli7IMgyvr1Q
Frd5M26mAthHPte//1sLdomiIGy7l9gD6pwzGbz1JU1XalZqbbUm1tfOYataUEz4s+UTVC6yjWcD
7THbnozUEGhSVAe01HRYu4bL+TharrvWuAicRGPFtdKtq1uMGjE7h9DqoTyCyMXIJLpdlMxneszu
IlNMCEXG1xAiHiCZUhOxbBrHcAo/YJUiH82i+iGu0ntvJIwq4gBedyP872xxZzbjvSW5+cY8bT8U
W/Qeaz81tnzGVp4+xBhVFqCo79WYybsaYnxNLv08bTLLtwnekAEJQ5rNJpjgjpnLA3C2z5Dm0/Wr
GoR/ixE09QaIXehSpReoawk+mpoq8naFJMRDM47Ft004C7MxHUnqjMK3mWdnJndEYU3jxaDgjjPN
jR5RkdwomTP+tBTRTyZV6t/YQrI8cgt5lzkKtSjrnoPlLpT3JjRPVmLJU9eaeI/KKiFWfhbL6U/P
ELbX2Q/POsFX8N+fYirxNiZ5fmkq/tvMI5VbravsfF/hycXpxNuWLoLaoNPWPSPKVSIRQA6MLlf/
tXdlh77v74afcS8cGQMdooYnqLYie/3fZd+oca2mXh8TJNz/NdTwSGg+4+zwd6a0fDCbYmENWjfB
iJenNKPhUkeowcyof4uzRnNggbybQglV2nxo0v/H2Hkt141safpVKnQ96IZLADnR51yQ2zuSm07i
DUIW3gMJ8/TzAazpU9LpUU1ElaJYpDYIl7nWv37jkWwCMkgrPsAtTtuB1BVMw5258Q/1BM8tJkk0
XoSGBPno7ju2R9e2xUWGTXjvQnXoND+9DKNbXAwtEPYO1md5wLt/ODsaSUvvJW49Ja9RUD+/v84Y
F+BV0xAjq0qbvDrTfYbJTYoiW/X7tm5gRTzEutpqpkZkaupm2BW49sYAMyMytm4OwCYnuOrFruko
dJe2fFDPU4pH4qAe2NHqh4hu5GyM/sFuCFsbM/sTSXUh9rA970jdiHMqYHOmCruEwOYdD6J67/YT
cxkDnWOAS4E5b0GeqQg0JVYhVTxKXpEcet43ht2+daEl1FmRG/MQRJP9KnJAYznuyzzNMO7UjJPR
RWin8PrEYAUSH/QD6Dj8ZTAFQGe6Y9Wm7XFpLrTMP73vS45PSY8YcT1UqruOJcTT5Wcbe3gdVQxg
4fTeQ88gctmXlz+kgnlsjdily9R9+VcNYo42859JICRtbf0U+Kwevof77fvqPhUQhVUejoTwsRKF
jvExDDv16KTJ/futM/vtUrX+q36dbL1bi0EU9UkwwR3sTj9184cvf9S9Q+86R1M6TjKc4HBR1XkQ
LKewrDbL/8Max9qFUXqfsC7fgXzU67hlUrtAEVbnIXwEdJjZUfxyUmdObg/MCKyxMveZS/2hla6+
taMIlUBX3NV5lD2YRZBcgxYCLr2yl6r8RXcoL8OsbbGPVRTTDpNiACLsMfXXvIJR7nY5ajzN8tq9
OzKwwcoKF0QcL8aMrNUhCI7vRXZcYVc68sjWQnvSisk56EWVvrDoe7fZEJDdXJnMSmph7vyAGWsz
2Z98paN4zytfx3QiS/ZO0jF4rdpzXDFgSMfaOmUl7AnJ6GidGNU1DLovKdO2u95E4NE4RvbWNNjh
1EzbspGU6UKv9rGQs4+OfMsRWjACpRdaAEaKRJIUodQdq6I5LZ19B4tnKXKYqvRrQkyCrYEYYDeB
7dzymLJeZokGYBNQeTtCXSpA4K0oNKI85y9107oXKh4vgegUvDYL5+WosQjgENk+yBu5HQrEuZ5l
iWOrxXdaBHJSBYU8555hXh29eixNr2dSTPEO/JOCZev9pcGrPGJhOwV9fo1wyLqGmCbXU2idCl0F
xEI3GKzMk4KmQgIbzZQW2w7dm6gaHDxEKPLrqQUBWhUVeRVt6DA1wTCNGKry8/KEU7kO2AoIDO1S
SF/ZLGaaX5xQfQ9KzX7UygBWs4g8iLoSdmXHCHC1bOeT02EkFSM/KkoJU2TWBtuZ76yX59IU8gej
b2TERe3vaoEGtCBC9M70naODFxbmzzXkcw/usWs3Bn5wuXXSRoz07Eoy9bOFItSQsigXU7Bf3md7
rKFiztGgYZqme4FVzRQH+SFGf34KRzgypUcdVCCL2XdwX6Vdhsd3VNpwx3pTGGibRTowirfDt7i0
0hczgJ0kakj+poTrs6CuPuQ7cwzmLBlvThWD/cPKIw8MK0gOs5ivU/LhSRaY3S0Y9PBRUD/e5iZ6
xzYQa2vs7IsWFF/NaqzYCrg0mKfdTbmotrCK661BP368JLaSF8AYmoXg3tLFeLXRGzAKn1VJjKhv
S4G4y14W0byfkrXW4wcPRD3ci+ZrqFn5rh0NGKcaFLcamSVhftB822q8y0C80NXZNLyGbntEw5sJ
kQXZG818dvU0/VOSDNpGZG59mLBcj93QPzut2AeVlT3lDYwuv3tkqnrNLaJWeFPx8kNqf9UDiT9z
qKlzWKv+wjT4iqRjJC5sPlbm6y3EZt3blomP+FofoIelsG2z3qcwnOIsxmgNCvQ0AzrdjO8s/+WZ
ULVi07kPBsjZtMqoa5SJ4iWoTWtdDJDFJo/8Cdpwhg7g0+y7LHGule30JJerfkB008ztVRsP5AsA
k0DrreaCUJsLwqnllAi0GXq8ofUZlwKr6G+WHxSpm96nkSAqSHtzVc070wMNBWjN/tzA6pIXoq9A
OewiJG7adxBaQtovb6Ouwv1BgFnaJTO7kqTzqArvAFHhAmfReG/rLn5GRcuuCc6MLFYnQNizYUlL
nS7f1NfKqgSSNLoOs/BQwb3ftLzwNuYINSrUpXmKxnoG7J7s0GzuhCDR0QxStaq0c0gp8yP1ii9+
S2FBwelthy4jE9qWSI8aUqiaPt9L3cGXmV/vJlAFE0fA0XVvyxp9lGKh1slm1MPqWPaJgaFUFV56
m7cmZukxW9pXN9+YJOOep9RDkDDKZIUJm3j0kW8xcbsZPfebh/aH+krHI4iXeKu7YXtgIobDT1CR
+ytJnV4KjNgfs5OV/3lh9dbXv9uzD0CYG0fFukInA2GWSWO311TzovXZ9EWLs/paFRZsi7khyrxY
PzRyUygxj5EFXKKZNqLZucQ+wMdSnkyFauyHi6yGvQI+wMmc9BMPeGZFJV7godaJlzShmK8lfaBr
l2SCg+KvHZ90VSYsauuVAA5ujcFPoeLqOkb+oxpIoIsG5hUeod15qmogbsTessp2aOqHe1T25aXz
c/XYC2vrDKaxM+ZdDxJzt29ccYhdbjoAmnVf9h2DIJOq3+r6lYgWR/9nVVdym2NiQgYcVvKwCG6y
roj2aAMrxrMmARvYlBd5FN256NfLovboNcF0ape4bTZIf+8Fn1l62/XyUU0HicyNiJkcaz2+cCLI
QYs3c1KgXQkHztmxD5FpefdNVCpyvdyPIL3pc81kRRNxvOrCnm4BN0BKV/jzHnTIZRQyuDBZwiLs
dlpMjIVee1id2wRuoVLSAk0cq9QsLqNDQEWOLa+lsvZmuaQWjx4TcedHVRsGvTsDsYzoPLozvOfI
j23OssVkiukQOrksLo8YPn4yNJBvr9KHEykUrKcWvXFJjHheOuBlpKdZeYbW304PeggF0ciR9QVx
Nz13Y0csRW8ffWE7d4YjrznkONKXG/OSO3hzLr9Tkbc4Unp0AHQe1tlNkbdMc7NqzQb+Q+Fi32HV
xskieViKdDqSpQDHtcEJUkvWTQRdVFDtvra4NZJ1KQ6p1dg7rXQ4raIeSG0ne7LyMGNZdZnd3EpX
a/HqNPMbK8mCXYwXyS7sZ4XxPDMNWivZtgGNotm41X06vaNjCybm+qLf6f1j4qjr2IUdwaFAp8f5
SwOl1VRYyPuGAbZWN/t91mWHuyZ+Gk7JtiL67qUCzp4JJHIP84x92cCma8zwNsl4pg9VA3NWmrq/
rzRwlrm16XsM0tSkCvj9pKbxSpvPedUy81fiyHZmEdtganvbREvdmYzxdJBM9AgBiwn9hGXpl1KL
yFmcpxQlxT7S2KLBIB9OfQ9UDwvBPysfwjgxjjZOzD1kN/zMnMKyd8W80w0YoepMlo7KCsyjcNwG
hTZ20Uk7wobtJmPH/t3dNVQXL6bLwtYKSOlOF4YXB63sQFm9EjqenklasM7AFTbib2UlkPWQkbal
9imI9m7SLcFT7F2NR9wJxNGtUU8ABCH0cNtPskNeawcVe9m9mmkquWZ/1SaLllKfXj1TS3c5kk8W
BZ9YLg8rmMFLrmjfyZb1+CFjjsSM2+x+TMxdn5Tpx6oT29p1AhSE2jNCT+jlHiG9/dSeWDdA0sMv
2CQAKFBrUj5A5/OJwYkL9F2VccAsqz2OmBGvAhvW5thaV7fwvW2eYQc+YZyb5OVb5Gl3PggZgFn8
mBte+MUl7MLW+5WdTIQkMDCEaf5tpqdsa+ETj6YNj2i99INrlVeZwarXi2fHi3DTlk6zczH3Xw25
KHcRoYhkVMJ4n2cIgWvqX3z4GGjh/AocjJpYq/pdEkL2xumLkfG8mFbFEO6ceZTRZsMhz6ROmYEJ
SlgJ+hQhg60MCw1hPPFeljrmNj13CwJXD7w//rWZ55tNYbCH6iaB4tyccb5Ncaz/COe53PJHZbY7
m0SSKqmrTxGsSSzY0bpMhg2WZQ42d9+0kGBgL+tQonnCZjfoGDCPg/GWehqQR1CPH8UYYvbrudXt
8liVZa5fYEuAhnKqY+U+abzvF6hWh0lACfKyCjcLpLNHax6OkuzcHyiKGdu5FyWyVau6HhxOHZTy
wpOuyk/OFGJ21Zfu2tIBRtu2ctZo2JrzUtwpPKHvOyK/bKyGHwtspHcDlccmGiv7vGwpNpmim8D1
4U2U5mcu0bqCJtBVg/FoOFC0e3pY2L4aSfNoxtfNlBB6g4n7qXYGHxpGgrM5JGrGWw3xChbkojpV
45uS5E41Md1Ho7m7rsiNQ6s793iohWerh162XICiMdzHbGRz94Jh44O/fYQzX4jmznUR1Cydng3F
6CTTumVySn1j9i+2b5U7J4vagzl4wL7U1RqB4qsM2sBtq7XNwW8Q8oli3ZuyeQsEs0wWGez1Uss7
B1nfbQWseaH5IH1LpTeGw60NDLXKZ8weXJw0mBkfSKMae4l5Rm+k33t+sZo3GmnuclH6vmdprYux
P3Rm+KBP4bbXTR1fPJ8Y6ag4voMUE3oYb9BwNAcV0+2w+dTL4EUfv9Z1/MkYHGye5t6Bpdw/ZCkR
aoBT0EWmUWwt7Vuv454+kLc7eRQ/Odg/zbFbb60Wh68yLR/6NMH5BcIB05UQdvnMIIiHKThizAqC
OxMDtahJnux8eg01xKPwJ2r0/T1tf2/S3yyLa3eWaMVhWmLS5VfWq5yAJHhCZ4fIhnHv0ZCuDvdz
p6V+9hkSH6RQBZjuFJ/LJFqDzLo3sqru6iEvX2d2iOFK+7zcvxqnXNciXnhyBrG1p6suG1ZHNmja
Q5aQTtM3njv5901iuFcQQD627YttIZCWwwqbjj1o6TaZsHOpZIk9RY1eqUkjzE4nyLN2CNFzuYS6
Qf0O9AyomfoVWCjSKYipGGizaGh2gseLhE1gudnAVII8rXSccA/tJnnvBhmjoQJ3FNWaeMd5xXp0
/XKfhhrevRhBbpe6OvECTEVGVE6a5ecHZ/oaaFby3uglVbUabVN7Cm3MQk1leNvKVdesKry7MHJI
u81wlom/1LnXn2WF+Hyq4YwB+FClwYvGRXbMNkEQoX7vvOYYltRkBSjOfQWVTOlG+GSaVHSQhs6h
KOwdBC5Y/KlOOlvF+uLZxBvUsDaveNYPpyZQX3Ab7m9xVJ2OsYq1o6XvO8vsNwyzdLQdXJQZBdSG
Nr0nJ44jI4uzu1U0b7Cqox0vwj7dRjPno0etNHXx8MVzPlIUeU+jG3ATfHEX+cyedF2rd2WvuK/g
COSC4kuXFy6yo/l9h5xBqBmhML5ICBgK4B2Izts6E656Xa+PG9/LDNigT2aXAh8nZoLuFvsGQADP
8VYFTTd2rBS8wD+ILpYmNvAQJztGIe9y1yAY3AK3Cni6g0wyspiZ6yEmk8e+BgoDtWXQbwTEF4ig
foniYtppPYk9MNaOw1j5xyjstrFdHBTUIXs3Uxgbk2dcTZO804eiP3VJv+nmAYUI2nodGDDiZWW0
u0JL7u0ETeDyttiluu+NfjiapN1u9F7HIM9GbBDGw6YBis5uX4MM+bNo0+EhcNIWqhyG0WmlH8q+
+GL0QXoX4So5h/ouT3RHIOtR5Mx4a3ykC1gcO7eYr1rT44g8V1WAILNLT7uvwqB/6posWNWNenNZ
AVZ5MrzkES6io6llq7SNZ1NWpz4sj/KykQVmWm4UHcSyWSSggOkCTqGpfEk179M09dwQC5bYS8oo
eC5adAXblnkCkTvzXll48XSyzPFolJN8Kcm4hDq2qUe0SvMkcwHIQBdfF7BxkqFYZSJHTO7HiKRD
o1wDCLHiKgN2KTE8uxy1wTpJlHNbhiy0y1AoTyA3eUNmbodYxuQ3aHxwCGTddLgQOS0++5rZ00hn
Jo9xMb5J4Bu0dpulddHGsrhtK+rOZUmnY3HvbNe9ti5BUpo33sZ6fXHhv+yx+qlP5Kbgs8LEoML3
TGCd9Ey/CJFvbqialodS9t1wXG53Y5npCv878ah9i1MBZTfHG9xwwBrw/9+4euPvTAftVBqTpELp
S38mcYRtTU9bpZEk9kK0bwYJaytvSJ2Vb3byqFtv1uSQGu2j6kqBKg5yRFBlm2jNRKOT0Ma4Y4X2
OoEyNuMROl4/MoYZPxKweUqgW1epi6V9Fu2KmfanSUlz7UbEfFiY3I0AgYw0VH7Uira+6UKHHjmX
722q8FzzHjgDAU5A8Y3Y2SdiwtUgJO4Y/Gp4G0BZBj8edFy6vTK5L6Oa38Yt2j3v5Xhri+CR7a+a
i4jo2Irpc29hSDwVWvkwDmFwsQpo1++wR97V2AVrffU49kW+CeFYvVjg/rFRMlUMw+hkq/j8PqBJ
bBSjGlluse4Nh9A3fPwoPFBjYVUXHrnqsamNecSKHm6+U4Ye9XdQiIgTDNrmpPzxR9ET2zAiwr/K
QX8W2aS/To7GJB4yuupmImPqfxYUdmpw1LlUnjhHCVkFvQEDRhPGJSUBoFdPHezOj5MiAmWArHWz
kF+4E08SWzwOLsCRBvyrTMN49jogB0ZuiPck7L44EhneNJJ0Fqu8SLx+k1EHaZt3YCZ8W5nG/V3f
ZCN82MF/AjyAwd6T2Ey3kS3InzDQwkedfC8mmCvKc3LRIRQ99rwPBBKWH3sbLhNqAYoN15xLYatu
rxk2wmaCwC3O4Zd3jSawNJAxymUL63/Q9k1iIy1OR7c9FCWS/GXLhGGIyawbYpCh6zjoEQriY8sZ
Wa90Uh2bRYJkXkBhiIJy2vXtgBm7J18irf8IkXkNK4AspGHyjv7yU1VR2WxyFDgEJjyGXv8cBJgO
4OghHuMovcVuhfFRlyLbdZthP+TaJ0sp5uUUIJBLOKEBVtwub1CgMgdHCeFAXq/IYiqmqsIuXtf3
3hAz3QNdgcWd3JUNgvh0ch9LhDr1MIzX0ahOQUJepuhgb5Vtb22WKjgn07yEGkrMHajMVHwOg/Bg
BjY2D1GGwWvnqQM1TEoDu9fgTI/zU93igYCJQjUTrprYvOhB4+wrG+TLcaF8LLtamzoXrQ8uESNa
/IczCNNzXVUHIXOW3lrPE427vKGAho4sV5r2I3UITork1GCJ1uOg5fgHlcLXsXT7S1GJdJ+3MKat
WA8+llkHRIG1mibkS2WH08HH8gWDZ6JIFuIkPsXxiqbyW+rN7lygwU+5pf3oGfI6jengqocH9ENj
TsVr0WnJIWya51oij0wm03rtSg/e/tCiNNQtLGfmMnUpG5b1UZMMlKcizNYi9LSXpLFA8s1w+/5y
WwVuGqD/ZzQl6Fl9HZOfebJTWRR/MsDhkf022Xk2FL+l1SFoDHFW5hnQ6Tm/1MQADpKm9CLkZhne
snnnJqvRJ4Ryaf0MM/tccw77HIZQzutpJMm40oeo+iThy96cAWyKK6RySEkCqet72VCkGpmlcW9e
Y6Pd1zVycNzPxgNv5WbyBvuUU5ltloetrl0iOxQ8sYkcrd7AJwoXo7u2SGJINexDZtBPm2mejheR
8225Ok4NvJxCmbna/RzNKSgCF34s0E75jgQ5kG3h2BOps6zXTUzC6zviXciIwYVorWdY7M1NTFYj
kItxaQLN3UPHUwCM6KbQ5M09Cyy7DDV1BAbl9XKjV7gWOGaanIYht3cmPnp30IHHNW5W0TEp72st
FNckZIrutt7FMFu8H92vdW4S5TTgwJzV2JP0DmrgSHorb3TImMzah4ixw26ZxEJY29fVg9SGe2ze
xrc6ql7wnTpRcZWfzLKEm5kIaNtVRqeGp0wtEv8ZzSHjfULiwQ9RYvVud2jGPKfGLGpMSxk7SLJL
s0lkH300Y3qQnloJC6dSLjIJtJSbsivHN4TytYJA7SfAHzH6wG0/Ke0hiIEvMT5rOqGtS8v3mHqS
HjJlGHt2Rm3f97VCr1dWjKKoooKH8kkSln3ELtK+UY7kmlazIqZ8tIIx+2p1SGMhtszSaMKkWEjj
w/IoTPjYHx2L0bwxDendAFxAQEF0qhqcn96f934KtQOIJCkLfqY2DhjSn1s1TM/sduK2VvjAIehb
Sgf27ww6jAUHqGSkXDvURJB3mDzgtHeeMM446EEHrToqfSQWWJ8uQxHAx2IfxvqqDRUyXN356Exp
ci2liK9kZzzMGHo2RgX+i5W/b72Q65AbZNBY6jXA0XHMwns/ftCCLLrrJhR9aYKLe2S3u6ksrVvP
gk4j3VA9ohBpGEChUEsNau7lKX9f3hgAw2CGMsMm8oQYW91r4bDvEzt+aKJ6bREUeLf8EcGobF3S
JBug8XWmDeGmhY+7Gaa2O3huWez7gmQVifoI0uR4WvqMovJ3eaFVZ6Zl9Fz6SJWeBfberpkbqkaF
zwbZegYEF2WZBZgVFZswybcvqhbkYsyLVUS8/Ra9o2XWWAhXOuL50YZAoDS1VRrc86jB5FV3K2aU
/Sw8ycIkew3z4l52YULuZ7OJDFjzZRRbz0mJ5Y0/pLALsbINkKq+oiLIVpXNBCeT3kMkGfAsiJIt
JTPbAMYRzCwaAzzErMDX9yM7M5+IJW2ukHxSJGrH2Zi2iMKnXBnPtkvieR5BibmFTJqNz7UKzPvA
E/doQvSFug8J6UL6xCoxGus6QLnYMXqNd63lA3/CES+ZfK1pAtpV2GjeNUhbYjNkD8ULUeVN6GHM
MdogOJ0V5rcYpciXBpOWbo5ga9zy2ZGecRaFZWFIGrnuoU+GBwMXo0uNUWarGQF8nxD7KROYT0r8
mGumySA0X8ZoQEKDr8SCcaOMws8sxz19tFvMlXqQojCS7jmMrPL8Z9vmuuZhbLwXKfvgtRHlsKKb
ZFttSI0bpwnj37ah1URRtc9YvGknIBDXkvEbGRhxRQJrVR2NxDgXlk7GmYmYk9SnXT9hJSmI0sH4
WuKVnWGqOU8RYrqpxEXLJUz8C1y8tAD21RMrJp5unS7USZ/z2aDRgLDLMVpJuM+8dFSWQ5h2Kzsz
x9P7u7fQiHZtykRAdmX4kCoImTn94C3w/IRrwZxVUer6dYj98JB3+WuST+Her+IvnE34CJWovVGx
gXeJ45YvLnjzetAGeO2KWkDvWhJXzRipiTeKR6e5T+eKryRV6KB5BNn1dXT1yCeZ9xqhdPsE2aB5
cMOsXmtZ9M1DsXpl52c6aOnpFpNC9tW88I9t5IwrbKuY0wgCEQyVTXQPDQb2TTUdoRfiuTOFH8N4
yr7asvgSRDaXwpmZ3KOuCGJpsvrYVYl9ilv9aPQEJSDqq794jHqzMP1hJZX7asM6EXnsfHdH/WWe
OJAm5yX7LCofUtzEg5szXHtFX8WFymGar4yanQClNRHsWM7dGvNMEGlNQozXNHNDVQ0o28JM1VNL
PvkVIVBWyeRyahLnCHGr2g916r2qPoGwbAfhm95p2UEaGEyrzsDaX3UzX8k28HyMijM4erzKdAb4
vAcxOaH1kzdbKqo6M9b2YCrc1o1w49hE8tQ4b/sNrl0dDggnkj50FcHXCHtghveH2HNdbHmNDG1Q
oJ4tpudHq0QHQVwrGuC2OkfKV3dpE+HdlWvTn6VHrUERXUZ26J5ASUmW26JnxWEKpIlIpqjYdSZ8
0E43o49m7wFFpVlyliqaXnFRBeakcqY9X6lZ/dEH3clpS8HYHGlIkjAtg7TzqLvIQwqIpE+e1PND
bYN3tSqwIbAU7iUPUKTMX6ksy095ghqB1lS8FLBIV47NlHEs+gijGDhBPsJy23O1P397J7RPxdyq
mxFkTsvgxiQ0LHn0qEed92gTEBmF9ER5jd+fSIZzSAZpZKLpsEImzYEFzm91XbHLQkK/6tzX8JTk
hVjap5hwY0QwBUYzWRTcDbo5nBWTL0Kfs/r0DkL46edkoRO2wiWjQ6ZHu8usXRHX3dHytvrY9etm
Rh9ZnzGHCrp3eBvrQ2wo8KhpBspb1e0iq9PvhC1fJkaoL6Hr9UcD7QEa5uGu1rruKYFtdNMX1fQa
JBILBn4Wt0t6xyHQYHw2kG9kkEPZbKwN03zjUxIBx3aZfhqD9tM08xB7y4AGiMHiYXAb9YSC5XML
PXPtpg1ifNFpL0OPmTYD96siRwGaPfKqujUf2OlxXy9SputZEz1omDX6qLB4zrsas7bCXPt8qHK6
AdZOtk8W+oAhI8x5axw2TFfGdzKr0bzE6cfmG3jbcE4hZLzjMNaUImvJCnEGHCDfoS20vcFAbpX0
aBBD+MYbOav/QlcUuKoodqSkNnFaDIIrG8MXyjGE/E013DvovtIkJZOKyydmFC42kx96grKjiHpj
NaTjdRlUTm0kL2lafGL00p+03mVYTnBxJjCTVCOWmr5y9ilk3T06dFy1ph0gQfpil0zPa5Wp7QIh
TyREqE5nEpgmmEi1g9q6qTvcFkWCEeWQF197nFj8Osxe/K75SBLAdCOUmdzHnhadEb85t7f5IOwv
AXY6OdsbXvtEeHiVVZ3JqyAgvG7uQ72Blzt/leokXVpDerBHs1qzKKZs0tjIaYX+6A+F8QwdqN22
zPNSaWSbLMJROyT2a2T8TFbs8Exa02dpzu5QMFUa9az0scJNHb34nL4kpvAlZpcc6rXDAqgi/Oif
lQ0Zsib4DibzA3xQ0NT+KWPWFfSHNH9m2FfBmJmVMfaqn65wriIPnvUFM9rBZ9B8JzRsYHaD+DFq
j7CP1w5cbzDmdmpvmxLicYLLGVZXYElDRfxHex6877fJXVw/H/Ua4GyoxDnIv5suijN+2Yoo2lKJ
qw1otAaVAbxQmD/UGLu1mYdJmosyxunDQ8lpsLxSXGJPmVEt4cayKxir4lcSbmKh7Woblo2oC+cy
ZabaG233aMQgE73twbWo3ddK4kdQ5wRPTbTzKIfZNd3cwrq8126xObn98Md//vO//vPr8L+D78V9
kWLkkjf//C++/lqUY42hTfvLl/88R1/p7Yof7fLX/vvHfv5L/3wqMv757Y/8Pz9o/nX++3M5/J+/
3upz+/mnL9Z5G7XjQ/e9Hq/fmy5tl9+BE5l/8v/3m398Xz7laSy//+PDVyyh2/nTgqjIP/z5rf23
f3wwdW+5Uu8Xav78P795+Zzx9x6/j19DXC2+N//2l77D3vvHB+H8hylt23KhEdi2azrOhz/67/N3
bL6jW5aUkH75D8MUH/7IWbHCf3zQrP9wDd3SpfRgp0gP1eqHP5oCZxi+Z+j/YZquLaTUXZyRYSx/
+L+n/9N9/Nd9/SPvsvsCSW3zjw+W/eGP8v12z6cnbCGkgy5eNzxHN23pGHz/6+drlAf8tPG/2iiG
YT6TqQz91TYyXIfnQLchfDIy+eboyj0btnyGL0ZcUUykfdjJN/hFQKd5dXKHAIFqYe47rT96qfWg
exls8QZDV5w3jfLqjuTJFBq8s9TKmInjk1EVm2HQHydbezOG7jXBnLZ0s7vQ5DNZEV9qxjp/uSV/
nvNfz9GYz+Gv5+h4ZFNJ6XqGZercDq70X89xjOsg7eY8Aw/pVKvH993Q7kYz2FamewwYstgGBjDC
/mRg/FYBhPz++Bb3+Jfj29IwpGAvIV2dge7Px4+n2ilJHKMnaIGPB794zEWyLzSS72SwD1Lz0PYk
GzGJtyN5W1jxwYKD6vXOlvn9J8g8JJ/NXkzGbZg1T0FQHk2MibFxptj5HOfhG05K8qbsmrPvjj+a
Jl2PY3A7yOqj7WDM5g+XoAJdELq1dsLxDeLsTR3++JuTnE/i54sMR8LksfQsyQPryJ9Pkp2RrIMB
bpNJjHLfi89DBW7aOCVZHL0bwNIm/arBBivA72TKaHtIv+nUU+HgTNCLVUpChw1c7MqdOYw4Nmlw
+lJsIbKpJLOY2Ag6KHgP0Hli7Pmh77OHfOyZ61alyzjsoaw+phgAYdTz+zObf/FfTgx1kC1Nz0Av
7Xq/PD1JbcSoNTixtI/P5Sjp/VDDe3j8gHSbGEpXgTwBdBx+f1jWmX87rMV7aViSo1rmL9fTKdPY
MS08ghxiDgU8WXa/eMK46bmTNZbD9ur3xxP67w9ozd//y0pQ5AEWFjUHrDuMhB30TWa3tbwvbRV+
HzO1NxPSwAZsAI1A7OzurDJyfKo8eDAGZMytDy0/M1aC2RoeR1i3yZXJqlBF4S51i2+YL2NZibNJ
27X0uS3KnxibR3ETwPsxvHINZ/xZxwXmpkbrM40f4wL5uOw3ZdXfV5o7Yxpron/xloLpqqX2Vijx
OY27L6GSd6UBsZT0FrtqaDgYC2nD3ywi//4Oe/Ivt8P6ZZ2Eed0Iz+PqDKjj1CfGrntntLctIsq/
uQ9/cxvMn29DHvh+Yo+zN1T2xXTclSS1oGbA9vuj/LrsIx2TDi2mJUnOdPnz56O4kFbb2Mbh2sfU
ldEzDdDD749g/A8LAnubbrJLCVMQi/7zIag4aIwwdb5t1gZV/4EQ42E3XSFMIU9c4ySlrf7u2hn/
42kJ14B7rM/vLPvmX5/hGsx8kgnHBAa69fMtqTm3I+YtO0jQ/YpcmgjpPJPQv7ln88f+ukSw9nmO
47LweeKXw06WZzcjgSK30eJBb30KPJexPilf+DzUyeVvruz8CPx8ODYzqMv865rcyF8Ol5RSRj3O
ULf1ClbGJt9kW3NPeuUWZ+l9dfybo/37+vfz0eaF6i/rwlSrEt4yRzOGVw92Y+0SJaIgm16iGta6
+6xJdQOVrcbuSaEGjMWMS8DfleOuyroIZAQOWK0dc3r93/9u89L7uwvxyxopAWtHelNK4vJMaQOA
Xa5lcf39Qf79zf/r+Uv9l3UxUC18umG+2g2bNxlGBpkwwnzLkS79/kjG72+s1H95ZYIkaDzMSKJb
MVKFtA16Ui13ny0SQRBNu8PbGBxdv6LR/D+kvddu5FoSbftFBOjNK00aeV+qeiFUqip67/n1d1AX
OFtiJkT0Of3Q3eje0GKSy0XEjDFTBKX1Yxulu//HR1ge8dPXVun/aWd5+bX444Sz+KwiPG2xxY4E
qniXilW8kMgTdeSB9MqUG+/6zFWNly0ZqIV0rs3i+g0klCVCZWb49BgdtMt457v4s+8Ur//bbEwe
+fTA+zrW6qcCp0obw8CPGDrUe3KTPZAqILvjYstyjQyerd7BfvMKNZTxVz2IB+34/bs+3TW+jr/a
g6uIzrNEY/x4cbJqG4DP+HnR1f1s9Pib4Ujy/XjS2eVCEV1SUYLLyvqK1vutWhkzAzaeekFTdHlX
OQjkDnQM7MJDd6RVeGdsHDSnWzIrhpqdrIsaV0MCl68TqswbI5dpfUMIkCCRpcO6VYGQl69tgMPB
oMTPU0FpKLJApoJQ7CeOcUknU5EIIGCAo/+vL4HLHLGVSDLP1DVaw74+zxBK8ugbOBH7RfoQG3Q/
0X9Fd026mwnNhbqgnaDaiRJOhVSw8pz8FczyrMQUje7SMOs3dvMlzvu6iVmSTFeUqcocyIq8jg6a
bNAj4u7QMcQWiEIJpVHDBXI0KXvRYugrB/rzPPSbZBEyN4J6UIsPAi33fbq4uyEhx6vHyETu99Cu
MajoFzv4SAJJiJ6jix4jieK0aO2/f5Ens5fHJqohtCIcNcj3fX2PmNFLE25DODrniF37n7GOGTm+
CM9K/j9vChbVGiQ3bH0qIfP67lUJml414HXw7O5u5ijdt5Pg1H11p1k/rTq8I2MIZr3Ya416h8WE
9/0P1U4/kEycxMA61RBZ//iAn7ZEWopSWaoGNANAK1qIxlTodHjfEZWsFvGselOU2i5Cy4sGkqY1
YEDco50FLEuNj/KeAYlfeK4UivXKW5r+bEbFngiQB0u1k9RAp01xsEXRLdWHRgvuAPW5ekfjZE41
BafSLH2NYdEaz9S67NT6IcfvkUQqL0DBiDSurfc9KGlgNGCaPaN9FiA0goyMA+NQjbdDoT7R3CzA
Hkcj46YT/6xoKtffv6Uz61xWuXgppqlwAZPXO3dN3S4qKCmARJtclLOuqb3KUDOSpVFgTJFr3XWU
H6O4vqQZC9iF7iW5hhWptrXjnFw8mS6fn2S1ryd0rXVZx5MMDgsbkrGDUtFNHJifQFjsdv+/nySr
EVc7uTX2ctA0jLhcyPLIBcmsYuynOvoLlkM7/5gf1FvhfnyJL7sabqmT7OKN5SidXNOWZ1gmqk6M
qtOv+HU9zugSlwYIsvIG1kyRHLm0t+NhmLoWZnSKSBH7VvKfZznC2RzplTjs0ybzKCY8ZuJfOhx2
4ALB4GZ7HaOU7yfHmWcjVcUepxjEzySavj6bUtGWJfYgZ9tAOM5zdwM9hrpeCDTD8MRyuNXKzpHb
cWPlntzcLPIRKpk0wmidW/myhX1auKEZBz1HLAbreF+ECr038E0LA3fhYCNYP7NF6EuCx1JEk3qR
uLqINj0GGP3SnhxOjzjVuPR5QBQbNkY5DaksWbf4zmRYJNGS1qmIqSiCQqVAjb8V+XYz8d9wRTT6
1yIyKVDGEFqb9i2xTE+qy8tsmG/xuH+tM/Hu+88pn4RZFucmT6EQ2HBkreMdUKlTVgIFJB9gPZF4
9BrlIsfdq6BuKjQU7LuajkDg+FQM1IXkNz9U5d+peUYPDH8YUnwWJUTylMlDPCRmJOWykj2lXbpX
x5kJGDx//8Rn3tzXJ14FMckkjc3IDvURGNIP4MDhj3f1ITmGh0FwI3fz3rP8xS+xyeodraZEr9Vk
5rGy/hiROTe8SHZ521/CK3sX9rId7dq9vhP5T3MjGt36sfoqYsm0TqWPhqHVfXQgD0vZfo+x7gHP
umNKm6WrbEwI6eyP1blZKoakaYSmX1daZYBliyYuefRfYzqggTmktoMUsgLurxxj+XeU5DujHy81
KkZWOt60Uf/mRxVyXus1t+ob1UydvlE3bnvK6c7Dd9cNYnJdV6SThTmVZdjCA6ZVzx+ZmqR5J+Vq
1FHFjSi4QS1RuTlo4XSXCP3OD2XwhLEdDDi/RA0gT/NeU251eMKy9VKo2MnQkas2aHj2GuQGHfB0
jEmeYXhgqX7EBjUyWcIvGu15CE869F1dmW5r8HgZFXQM1HTENk39EA3/vp/fp/uPTjpgWZKaRMfu
R27v005nzKKAmmzGwdukdVdLXX0hEOCX8f0w52bWcrgoiL2XwsX6Mq8kiIf0CnZDHNk06bnlLQV2
4iTgtYGDm4m7fV0/vWcSDJKn0hWq6TrJpK9TS8hzXfFnhkRkRrdNfUhHETubCU/UER2Tclk2mFTD
9vbx09TRkCqVaI+GsBsVCoUpQCG/DFwRFE00chfIM5cyxsUsoioTfspApIuCNrHbEQYJTtJY1xlq
fB039DtJ0Y8WYHkZpxdAFm+bwTjmQIegYGNfAs9hxkUSw4y6OBZ0/kF+yJDjIOJDdJco0WUfoVin
aS+Vs32AXUkRNT9VkSZVmsv16F/T/dRxGpPNyp3lye31+EoPmj8Qku1cmBwBn+pmxn+pBWoX4hIK
mP++VqW/bUyxhxxqjYczgcPeyFA6h+J9gVhEFd91+LY1TW0157tsFYd42VtpF1Zn6SmTF3Wn5qgx
ldN6xgWOk6S5pQfxbjaFV3oOnbDDtzp4MSXrwdAVGs9n3Nwr0PcGcrc7vQFSK8fXEfAsnZiVpk66
TBA39e90D9nA4rBZaVDSYUqIG22m/bF6yN81fO5QQ1S0WO7IUP4tfjK9FtLvUaIJPnN87XXs8Xer
IYhbMkbbwm81SG5KkwswOjcno4HAMdATVLJw0+rCnY6CbIiyH4lvPonztTAl4Mdl1McFWIGkXbRR
bge/2VjsPuoKCQsp81LxtKR487vRBZ9+HeoUI2pB2wejup/xpxeldGP7ObP7sPGQpOPI1mWqR1/n
rmzgL9Cr7D6Qaw/SIdkDvjjUm/fPc8vyyzjL9vB5+VNKUusa62EEiN5y3cVqWHcJoZ9o1XaG3+PP
jX3gzH7PfUqSNJPrFdWeVfCnm0ZahIKxDLhkIBunxN0+8RKnDbGMcWW73g8HejEwuMC/yPU3Trjz
w5uE8cQapItW98lSVruhE0AEwShhT0Bm42M/P3HKKolOa8+MrKypNyIcedlpVic6P/q/UVc7kaH1
ZdUh9XTGVwmv3Jvppdv3lwKHa/uD66zHwvUwInOUow8Bzpmuusd8v/XT5TP74ZenWM2piNNsjmee
Qt77+4WueNEd4El40QH6o9NeRhf9jyolczVdgb7CeXuf72m03lW/uZO5wka+8MxN8MvTrGYebJCs
CHyeRjcpzNWLoGLrDD9NW1nL5f2/975c8z/NbrGUjEak5sxNSr3AQGVPK6EzH+hntenauKif0/3W
sfORBTr51uaSKCPdoOF2/HXMSq+nETg+Gm8d62NqW2nX7PVUdgo6QrT+MQ1id8ov6/Yx9DO8ndtD
nP0OVeAshXlEq38tWrQwy46MVINOoWb6jYQrxBQONx87Q7E0WvSOaMaB9gSnk8W9AK/V7QWfHtL+
R1I1gic3r4oS7pPxUYHfQBPsw6S8qxN0uUHEf23YwWfIrBeNRFE5/0LQh2PCH42iQxmre0V6krMj
VJ6hxr9K7CR8HrFa03XQ9dYFWJ+DHCJURufX417YDf+UbnwyZ+NhY6M4czExtf/eo7W6iqpd3KO1
EkKndZX39qgc/J+V4b3r9rIPkjjKfmNnuHVLWXafbz6etdqdzCBp+lr9mDCiA25gNx4Qnh/7++1r
vrxsNeuxCGhFU5bIbVKO+TpRBsufBtnkatjvlJ3wo/NmV3weDzqeG7t4tyQdaIAGKYCZ+l+8nR31
2nra2o7PHTOkV8mycvlTRW21QJp26CtN4xkmRNR1+GriY1JiOqhjThqaoKsl1xiUw8anPbcJ65wA
ZHaXoPTj6v1pWUJ8MUGD8JZHUSLjEbhKMT9znQHjJR8QcP8BDYLswQ7xs1EauPm6v5NwNpMjCoDg
TrMgux/QJSZIyTce7dyu9OnR1NWsa7MJcwuk/B/H00wLwgFR6JLOL9gxAorWdlhtFgGl5TWfTIX/
Xoi6mnYJzTBikzLXwyt9P1819yNez2bsgkqyZ0dz5r8xIIrQ3pzvZ+cglUcDUIOJXGiV56hCyRwL
mSty4/l7MXCCX6j/KQd2TzX3O8e62ni95w5C8tWLeIgNEtOqr3OeaejLY7dk76myUmIl82wvdZrO
VZzgvdwXWyXIc7sIdwo09Zosqpa6OnkbQx8WMwAc7idGRILqxMBWHYpU/2aH7uf3/CLYFVsTfGvU
1UmbtaNYxvSsODF2dTjJYt3oQkOLHWCVT7NnvHXYeTDrd+NGOH0uv7LUv0xNoUQv6R+Vq09LK0OG
DxaLGoV+n99VHo72LrHnpaEesQ33BG+ZT74bObNDD0PtNU+tg6lYuOec2PjU56YW/QI04CoIBox1
YC9pY4EAj6klmhpZ7f6QIuFI89tZu8gyDJ1I/KRjatP6sMf1ZU8P4/H7Jzi3t31+gNVHECJF7MGS
Rk7W/Cb34CZa4yFm20M4AlvExl5Y4K+tjSPk3Kf/POry/3/6AGHvW209yxz/6oUf3jTGPqo3JrV2
bpMyeG2LJoyI3VxtF62RCEEQjCENake8/mgfFsBPv/dAmPq/pV/s41o+tHLr1svUm4xDopRPWfev
HTV3VicnCX1PEzXXkPNjrwCKOipNcBQ62lYBOSiRE+FSxd8VJ+EuFfBJg5XTmtwM3mcJK1NdeMIQ
Bk6a5IIDspJXrWnpBq8Ig27gGizQOdsK++MMt2yK6CWMNa/TcygVWCMZeX3pl73XFIB8mvaiJrT+
/ruf1sK59S11BOo9iqGo6920Uo08iwEJfWxqjd1dA1+1pXt5V+w4an5+P9rZb0Eqk/ytsVQvVt+C
AlcjyR0Lbp7/yTQjUH3/foCzIRrJC3lRxJA2NVbzGIFuESPqoOz4i+jEoioQ4t1ltx6FGwcXXtw0
NubwmfOZopXEzZmymXRS6ERwWo5RyfzS/bvUnxFxQ15pgA5kRyqrY1BujHdau0dJSkAGMsfkts6H
+7pogGJYskwzId3Rf6c8cAFyzv6Eo7mMgL9y/aG4La38HtDBro+6jX3izBf8Mvjq/ep0oEcl4DL8
4x/D4QMItPUJz+yFlqjJEk2FRLyopr7+PlGNYsHUiXAXQVNjG5fVs+C8KxfQIf5ulXPObEDoe3Xq
OZquiqq6bIufNqA2z/xo0KrQMWm31YefcYcBOKzejVl5dphFGysiKFas9bxvTIijQZbz1noubjEu
rmmy3NhIyUSYZeAPqGc1GFnDG/v2wsDBVxIxv9RxEzVlj87wp+8f6PR5DESyIuceaksqraubTFNG
ou9rJDLE+gX0fTfjdrAVxi+Xv6/XtK9jLOvm06sdS7SWuhWyw+3HXXKT5k7kZY7qpjd3/aXh9N6w
Gz26KA7CU3arbRztp4tyGVxhpcvL5WldSy5GuZC7isyFhAlyXyZ7JW49WkU9Uxvp6xzuQzF//v6d
nrmXLmOiQOemZqEnX83bPAh9dZqwRV+qk+NTdQNv79H8GbuCgwmovPMvsR2nnUfaWJLnPiY1MX4p
FwgLMObXF02HPj2ICb91QslrBv96H8vsIPW+/3mnC99YvtdyL0TaokqrKZOAjekmeqCckvRPIP1F
lbu18E8v9l+HWM2Y0uoGOTSZlRiOeVgnqE6DbkYyCe9Gx8QV+BKf9EMT7baSPWdODUYm4W6qrAq0
IavILhx6ONPyMvKFuU8O2o8WE5NHnYASMcRf0EtbiQ/pzOpAHCMiSSHponMH+vrRShicJdifJWCn
+fCIT/nltNN34b2/8d3OvFToapyE6CapzxqrHS5Eta0kJUGrjA1Ykd00mGt+kCa1jQW/TIDVemcg
BKEmK46G1tUE0We0zDTb0vUEPMii2Ae4zZMIH2IJtxU8Vb+fj2cK8Yz1abzVbNELjuKmZtoLdPTm
5XgQYOCNAuitKHfyZn7GAdYBo+1k0x3AKk/Qh51K0RT85I+Z1lItxpm3ADxAA7psKv9Xr/2/t7F6
7XrTJ5BoebphEig0PFXIrWThdjLuv38NXG1O37tsGTqnGFNpab34OpMgukfhVCwLc5IPgtRiCU/P
+ZC8ZYhDMl26GPFjF/xrKc3/tG17bDss+NrHam4hqwi2Kv7j9nK0ZvRQxuxakCHrJPU6bL8zi1XQ
L4ZjKRUeTGTmwGmCwhkxappAiCXZVTwojmHsS+3aggYgWdWlmcvOFCPECLPb1IxvORWvegn8etdf
lFq2jyTtIoeOrbf7LKOMFGXZr3AEDJjT9mcsCuLnFjl2XekQ2zH50/pd6Qu3TU8pJqEfN7aqK00M
n60yv0/9p4q0mlGFv3GpTmhpLY+VYt2b/XvUpY8qbnMcO7Nl7JNw3jfUB0eqOIlFEzKi2ZkdrFTH
i8qAMgsUEToorWSYxoMWTpP7JGltAzvlvDhyb90LatThBYfLr4aVG+HGUdbzhzgq9wI9djrmr32B
V0CMreU8e+RndoIk/xKtlDa00a2HfRvezUEJwGV8mQPdNWl1bak3QcwGxufOMK8HfCsbOjHqKbRL
VBo5+iIrEI+KcKGZwQuWOCiXmLj+TSFowEXuUrShWmLsJ+nOGHq3VlvX16Urse28ZqEzUslrosLD
qcEuTYP7hnoIYsHTpeDQYY8cIKzPhRpwMt5jwDZ667Fv/fvAfOugq4TyXveb31FfX4/tgybftcN7
aJovEOqHHE1Y+nNWas+yfLqc0WdhbBDJCDME/ZBT8yot8DbZNXwxsOMJQBlpskFm3yR6uY/LR4kW
pymoISQ/y7qH8Mw2Q9VJOzyWiKhG63YSTVfCyVVo8L4kEhKTGxpxzDc5pjEXU2OsUe3Qf4wy7Rry
1b4d2Kr14apU3vxewQqldDDpsHBUCIf240W2yp2p3/dYFWbZsSvfBBTGIo6gYurvkuLKR/6f+7/R
6lNUzO0ixQ1klukafA1qgCfzs1U8K6Ut+XQWTdFkh8pfjaVhgi9RMzL+cRTC0pJfCxnql3Qho/GB
r2+XJb7ChuXWrXDVwd6Fbk+f1q9Bf4tSnH+C4TIQ/H06IGOj37KdEVN1l3TeHyvWL32bGi2pchK6
YsW0ME2nwUa2YDHVGE3XP0Q1B9EEHiYJ7iG0HDsYKLWw7/uUktCvzIeu7cN2trpDBpRt0CKoTuG/
zCxugfA+EBw8aO18nYbBDzxKfimK/+D7nQRPogcCqrtZ2jgiuXR6IHel0u4LM7yYm7eWurcxabdF
K2Bk8NKkTyZA/CZ6zgDuYNVhD8OSWSceUlwoYhw62vPyvT8ea6QNgjplAZSRYq2rmYj3/fxaBNoF
EYy+o+AaTtqNPEHXN8J9Sf04YQqVY3bZG8HRbK8NdvpR/Df6aPH14aGs6mNMBUZu+yM0DyfihpXC
HBzygJrpdddnuykHHD/D7JEiBBMj0JLZxqPeEyS0ClipgD/bhfgjttXsNArKtVj3TPX3UDeuLPZO
PNTHXlbtcviZYoRwjRJwpPTdGRdaUP2KJTKNFJeH8iVsAZaRHwgn5MXJczZZR8XKvQwLvDwQLs12
wGEt8LIRE98K76TkCeaAnP9Ms/IKpw8nENPnAH9QnK3vtf5BaW/9CdwfUHcZLVJRQfhUY7tXqGqY
xEWD6tVK1NDpA2ZPgV5u/MuRKQLzA9VCadAKuPkCXUkeJ3Y35MBXpapeJJXijBg716SV0q7aZ2Z0
navA1wz5IsSBhwmTQbcM+IMhBHJAeWEf/Z0lmVcWHavgKSC7qxi37N10iDGr5lusqrHTjX72iXln
+iEgd9DSirWfZskdzHdMmhw1aS8bMYTW4juVCYnZrx6knGyxkV6Ra8Wzvr30CZcVLfMqZbQbQb/r
DZ+MkOyF+R+sOH4Pg07P29vQUs2o7qW695bOtRZJwMQ3kxvWL/Y/FlDMWWgAkCi7KP6p9tJx1rId
hJ692eKbbDSs1UWTALrKIsc2CsYu9v+1Js1yIfXVATCpIHsYsMI5bvbAAj0isg54uCk01/xgtxmn
I4DsY6ClntUEdlpIIGR+48/p+LX0lvWFTIS3tEJruLS9ZBNeEzJNWtPoZdUi5XoyfMsJgskp++Rm
rOnYmZjYOsWEMHwaQJ7j6nEYSvFaAZBqomQBbHWVgEEAsk/zIZQuStuJTzlr3ri0nEktcGOR6SHS
6SxUSHR/vUvMoob9skJCvw7eFPFRz19k2hIgN9qidWUamiuY+CIWTLx4I2A77RIgPyeSfzIRaKM+
NtfXR12FMQoFxpkq4B3xo5HDDYwTtrK+gqIlaI9KqR6Rb3ClUnWatkl8jPlR7cVnoRLvCjl6Ti2Q
E4ljZbMtloEXS6/f37XO5MqWZzQ+lIGIZT7kWZ9C2gh9o4JQhGwB5J19SWqJDiiUMHtSs4qzLXg9
HyV8GnB1iwwlxAaRzy0Sg7IHrOgeul3/AnV9W/+z/KWT27sKDJffJxnSR//yp582F7lQ0SAdQiql
/TB7UJonJFmCfIHbLp2II8Rk7UfZPHXSYGdYfkz0iYKE1MebWo7waV4IUgGi2FTfuOB+9K9992Sr
SKmYmiRWlwCmyUHutI5YXrWo+LWywg/mQeXAhiVu52C4UU27ZZfBBbwewRawNrVR30Xaeyi/9jKQ
BBGcfytyiOuUGe4mjH/rEnOHG6MADGQ9NPzvErIKFHZOD0OgBYyoDdPeErAB70xXwbE+E1BEDbMT
1g+GrztjNLp++9bELMeQXjSEOoX2KxJ/NeGfMrjUA4Mn2uvkOS35voI6yyu2Ze5HqXAXd7dT9gsu
2lZkdDa2pAseLRelo5O6UWYlQPpLyjhh3F91ECnCCqYIhLt2+m3F1YPpD08j9ruUwn9urJAzWQKF
NNr/GXq1gUwqWRCU6CHmZY9ZAeUaCobQja+tcR+p/wR1ANo3OX1cc8HIoVxkbtBDhhY238HZB6FU
Ky5iNpHQ6OtOFhuzEpuQz5y2AA0UC3fmUB516y5UDlpk7ejnsKcabhcYc9y2BVdDTZ+2NOzEw0Za
40zpml3j06OsdrbKnAvYHXwOiTY+DMvtBmaIOBQPkaHZPcV5OscPndrsVRV/i7S6b5Xmmg5/mrpr
EMnWXpN3MQZuQyfbftheYcRmG1N7Ba/6+693NoI30XLLInIfTVk9KG7IwRj4bG9t/lO0XlUf82tM
47BYXxRo7veDfSSMTtb1QkNAcSKRFV3F77NgaZj+8FogM9euWlPZnzy8n6FsOO2hSXZse5JTPkDU
oey5cdKdKf0ZyNXhFJDwob1zrbA0J9QSY8PoZfgwpSzPQMEeBF/tkm4SvC7G6UdUzrYAPyB8rhD0
mSbnM4cwpF48+gYnF0WvVkHOhjfwPJ+y2XIIqW+i5joMpo0ptGxx61clibpO14ehIv9drapkjkKr
xQzR8QUR3ZdgC5roJoq1tXEsf+dkHIm2J9QGMmqK1XFj4huCjfNECif8MU75bsanoMmni8IYfmKw
Z0die0zwkWqr9lYR29JWZRF9oLQxNc6t3aUiBawKxQNFqa9rV4lKaEpAr4gHj4WkQ93eTMif/aWL
pk7Raa8iU/x1iK5hD69VaijjLsQvd9fsG3BMky39m1yMBIkRdlsSrnNJRmz//htz9bMA8UeAyCgU
LSk/jMddYJIouT1UK3b/TCSabUybc6k/WrS5l9ELomvrQlHJs3RxtQzYq16KwtbCXAgvlErcLLud
maFfEqirQ1pmhSPvJIFau/BMd+GfYR8/lq1dcW9wR092eaWW5mw1hJ/RrFHVlTHihjxCMWw9Y1tp
jlNpoGw9ONHsWAdzvySNK3JUmU3klnuto/8IXOvPxua1bE7rlYIICb9vuBGisS7oBEaUTZgVL9/S
sBdphkxawEu86D6pbOmG4PuIKvqmhsXmmRudjPqZfZqFJRtLJwyPsM4d14KJ+V/iB06Ko4wSX8pZ
9xTH7GHVa2EIlxjNRlyAK3TO4T32wxdlm99Yhf7D8v82k3QRjMTe+mBjgdRjeopzO8RH1ekaVCXT
RQRuWoC8LS/aZwUSRp6OICfSv0oFDVUJbCFriVSNnS5b+C4Hl5k6XjdY64mJYieBiYajKckLpP+M
SHgIpYx+btRa4uCBAfSy/o4cdNn+NPPwOS2mHwLEMLvvCoQ7E/9YZ9i9AMWQLoGYMC0rrmHb2Q1+
htn4nCEHlRv/NsdlviWYG9OX7z/ruVzqEn2wAfLvLJvVtmAmc+5PukwfwSgiPjV2U3JhCBX6VxGm
fepqYOFMj28OeGO618ACNwh/0GqQTlLspXlfC2PqTLltlNVFQGAujrHXwaRLzDdV6nZmQWhviftU
NN99ZOdFJTmDYbrf/45zpShKGXALxA8tz5pcgFkp0LeqDhyENZeaBSAsBhapx3f4+hyFTLKVOt0J
3KLFRgNtO/yYYsX1icljmdzoIDwOUb5x4p6LLYFgcB+jdmTxXKvbhZ6YcyOXbLmNejEWQHpKDWOF
xCENi4O0RJg//OJswgIsPZZJsPVKTnd8U0VOT8n8owX4pCIYVRgltalAIiR9AkNIH2/2rBjchlPz
kha221l+qrsBHah1I8TmZaXQe8E6dzY+jbzaOfgoKKuWrmiqkyhSVlMsTWsLFDyp5j58Rl5sF6bK
nefexNZkFL2idnBNYXk+CME/qikbJ8J622JwdBFcJT4qXZx9X4+9JMCyz5wZXJD+qPLoVJmBaeEj
LHx/Um+haD18/2vXO9V6vOVlfIoqR7lMFVgL5NWt5pghl66ytxRMp0bSlUW/8euWA/TzprwebfVq
C0mg8bZnNCN+8EPae+ONAU72h/UIyxN8+j2wFs22lRghSBQ2NtDGw2S9ijQukae5C3XrUct6z1TK
19ISd8F4F8Mqrilvx7M9a92vSVJv/PCHBPW1F+qd3Eb7PICF0EP3fx/E+4kihq9nbgPD3lLS3VRL
sOc7OzeeStij33+c9fVg/WNWZ7Ze47nbp/wYRbqKzYdpuJ+Lv+TM/i9GWXr0wHLJxKOrZW/RDNNj
es8oVAsIVm3dfKbXxC3l2+8HOju3Pw20iicC2o5Gi3ojiYgUpfhTVQbHrMcuAptbnG4otGycFuuU
ycf7+zTg+rbcqsPEj/btjvpK44PH1UqvDwPHIi8Z45kqGjMI/3njs537nVwi6UtFtQIVYPXZBBje
Ywp63y5rDBLFK5E+rUp6sUA15blFscw8fP9iT3bu5YeyZ5BOkAjTtJNdQ/CLrChV1HFAwyq9wI3o
j4pxL35zuNe9RNhutsW/2JqcoKvfNwY/95Y/Dy5/XXIN3hgDTka+rWKD48gXQ2o3b5SK3Pg2c0pv
X5FQPypOt1z0yv3WXevk0v7x22ErLboAhHJrlgdOjpNcazLIzzJ+4GZT2VNVv6rtCwxuD9qnGyra
RS3i85TF8/1Uhj+jqL2MMaT4/j2cew0m719bsrLc/laTTZ8L7NArvINSBXpFFYBcVWkwmzDawz44
iu/rAdPoJNl9P+yZPYJRyQcvr2Dho319+2mPM4/fqDj6TLIX96Ori3d6TxJOTjYOaHP5kF92bxJH
H+2HFjdbJtpqo8j7sm00VHbQ77PrPouvEUq+SrHyN4gh5UsdWYA6MP8Ar7OpGN3OHaZxYzfQ8pmp
eKsXeBrM5bWcvs0qmaVgsbtplL0fh0vNWEN2U2S/RlAOhTxSgiPLx57Ul9qvNpe5zGFyYcg3krLU
ycAnV+W8H4BoD9NzkfQX2Rw/R1N8NaPfss0BlZ+RTmRjDNFL58yhfgJnLbfbUHESeb4e1ChxBw0H
gQzIcCo6lY+jtgAF2AI835HxqutfWOp4wLopR7B7zL6XW7IbSJiOlC8A3a6zuv6jh9ZDIr9oUWSX
Aalmaz7gDE01Baxh3VcXLU4Ek0kbemJdIs45ZDTcYoKwjwAZ+VO4sxCpfz8fTvATZE1UWaYXXf34
11oGVOs07tIATASBtqmlEj4Hz6ZOsrQQy9vB/6vnI1PzSa2wNk5RtEic/V2Twl3fylYs+9zX+fL1
SVb7vZ5bfotQkP7b8i82t7xbhULcxh5/uvetfu9q3SHigIlI/d+OASUJvwPPcvRbfddehxdbeIvz
Y+GLDm8QEwYUkF8XWzD3TYiTrGEvCYLhhpbfPRQ3oEz185bu8XRfW37Xp7FW26raJbVkIrQApTHv
ZEdxEy+jyy5yjH16aJ/DDXHQ2Y/1abjVPmKmiMvjjOHUND+kGaXkP2KxBdX6OPrWU4KwBxk9Om/6
mNcfSzTLKSFRgAUXcPBuCFzVL35nUxAfJl3zAPlgv9Z4Wk1+f1myunY3CuRT/zHhLwEELXQEiaKT
8pKGhWaT597Pin7ocK+z2uY6IAUW5qaDncXGsjq5J/M1aCkC6qKSquGM/frlNcVsYloeefCOUob5
PqbkQDGvi4b2Gu+379ewfG40sgY0lKJSBBe1/hiiOphtz8eYIxzj1LHdDxZVnem5zxQ8MDBLxnos
CMA8IoH38/xywu/LkJ+GJt2P9VI3eJKQv5cJ7WUAUSsh9DLpJR4H8pO/Igu3lVY55DpWrlL/v/bE
LPsPGihEiJClTnPUJuaVmYZo3W68BOulPwtGTHeTY7ejE5NTem9637+tkxOQAekbQK3O+UR/5OpY
4hYpTFMzG7bYvVnYUKBZtjsVUSnXne9HUreGWu1oVjiMeFlOBj3oxpWRirualIwa/UnjXyJ9X9B7
VYWgIc6uB2xaq5gPhcVDilMYJAVbje+MULirMsUmuUot+Zev4pGKyV+AckA0cHrpcOJsD4KvXUoF
APLmMpUMLwAKG6T55bxYYPHfq/whLH5XI9hIVbU75IIF2RcaEMoufqdF5AfOg29iUyPN+bnxAk52
dBVZO2pdhUhdJ7P2dRV006CrbYfDWtFfIe0gCho2XvG5bejzx1xtEL3RGqOh84bH8C0b7yHEB8Xr
9z/iJCW5zNBPY5hLde5TjJg3ll5lGmPER8xk9oCpLpc6sWrnb6OHgJU+7a006PmftRQyFibRCXh5
zsY0B2Zq2KV01xUUQlOgGH82ftdJdP3xu/4bZJm9n36Xgtis6RQGgSO7w0I787DA6I+Ac220XbMX
W95wMLqN5XeCPPn/X+d/w67W3yRko7JYAdnje/tOviT4AX/Aiy7ItyFhg7LQe+ouuEPU8jwdthb/
iSrhY3QVb8GlpYIAYHUkk8zCeib7+NHmvvFIpGVvVKkcVkXyPN+QQTlGT4pT7BQHLcq1cfz+pZ97
50Qg8MxJRqonsKmgEYexCujtH6ora6J3CV+C70c4N3U+j7D6qrnRNqmo8no13PyUQd4jBtznVva/
BudMHoOdm/zbgoladxn5Uh+YWHGyKFT5kNTKU1ThjBr60AFFR56Hp8R4+v6HfcQLXy8D3G/IN3AN
WIjS68RD3BWyn4YT5OOAeLxHWmLjZJS6Ci5enlm/5UL20sTKc2RQe1Q18sk4BFNZxcw1kf/I+Xho
shlxH0zAnhTN6LcIX9MDcsDBMfrq1jReohBtr/mYKeirpCDbSzqmh0b8qtev0RDfTQJ+QD7OixRu
y0x4NrGgw+bJM31joyRwwkwAXE2hm0iNHpOPs+rr4lQry0r1BMaT9qjvDeydDvEO4V7tNHATduBC
wBQsjApM7B9QHjiVd4lA2/3+lZ8UVT+ewuBeQe8OD7S+f8lzXs6BwalRBqodqffFyO01pJlfrXdh
nHohIst4/v9IO6+myLEt33+VE/2uc+XNjTnzkJLSAAmZQGHqRQFVIO+9Pv39idMzDYIge+48dFRX
UOTKLW2z9lp/c5BB1tYjqNH4OqGb6Ic4Y8bZRq3QxM4MWxZf9K664sENsHEsdbDlwXDmcuz3X/eL
nZqH9tfXXar5TMjTVzOSnR1tnoR29Sj+wH7XbdfZU3tRXLc3am2fWtJv+t6LeUneRT8OjTYdntpi
Q1Pwpa/rhoekAuzzgmgj9fV9o+IYljkx9tGx5m+G9lBo3UYVruQsXZkQ/1oNE9AfIlLvgMR0QDiG
iFDicCdntCK6h378JSNGYuJxPiX3KWldZsWrbtaOGV++f2xfZNnseqivKeTHXAOXzYVIN0egmQzA
wOtFEaoVVz6xeIFYANB2PyKEE4nX4XBTGb/1dFybJhrb2EQLYeLGILfQg1kbeH+FOYxITEikcUDX
8jIF6dmXzFOAvd9/4S/f8/svvMirwKoj9R0qKjnjQOMVJ+YfHrs1PGrJBidpj+f1vXxiRX4R9GMy
M2/t745LkqQqMs1cRR1RWs9Bm615qNcoTa6jM8/Ot/7JNODzafEx5LzXvwtZKU3v1chQrmJdxBwI
ENSpROMTII3a04cUbXFcWPkUTGpAioYPCgC4YettgcevYqc+Qds9NZbFKgmF0FeEkEAyTetxTJxK
b09tV29AguVS5FL6Vs3QuYEtTvdynDpTikQQOLSLpeEhL18lGZ9F4Udm0M81f5Y19XiEQ6c3+8XQ
+9mOyqPCfcf0B7Ax1spLXzJgyznWVtjcrnAZskvEm6w6uOCDN0hq2dakbSXlkM/AWnBgfVCeIaW9
kxtxG0v5uh3LY9954lrx8CzNsgtQxOLWC6ofTdK4WsGdUy/7HbDdbVOG2xbYcVG1PyI/x9u4x6L2
Vq2riywJuQmpzdrrM1f3ISxxlMeWRv9RuuiHcCfUs6vAbySusG++r2aR+Ar7noG5ifp1HB/8OIen
Uu/rQMdSuuu4zwWXXhrZUq1TyukvkR1d5dYOiy1RdDwsCtt4xGcYFDD1rL7OMDD3wHz3q7Z78cSt
qOAuXsN8iC/0njXgXRnei5jc+tahAUfn6+dNXjhl9UtqWxD1t9horBQ6ryNlMjp1roDtaS7uY/9n
o1HhApIu5y958dzPBkoB3vDTfRSdV8U2LNAH027MYp9ld33i7Utdc5R2J0u4pJcsepyJtHIAwSfb
fgdet34IZOp22mEKNp6acgt2G4BiKW+2TtcV7RdA4Wup1e2UoptViI6GgbcUeGsVIKCIyq9vQtyk
DZ5mN3L32kRPZY8bcRfZCgD8KQKqjfGiOtmGeC6EPzFbUQTd9nQGiImeDirhjRWhXQqavJKqnx08
m9TYQyNe95PHmXA/C9Cm4EFUKCrzVByi/KxqqnMVMpHX/86nKxEMhy4dyumX7+V7kGNcx4HaG7cJ
HnkG/9up7L4/U1VyM4mK8eg5vjjMGYxTz1Di/FEcryVgiyZaP/osLwaONS1d0YvsrC9WcfcSxo9N
+6AEr4Mq7JSO44hZPsVXWn+eK8bKQGevZQ41OFDOPpsWWGdT2pog/Hvun2l9T4N6JXRXHQ9H6k9l
xm/EtY+LVwWqZmikPTiifOpldiYGqX0/oNEg9Tiq4W8uhN06QzWRLEKrD9qE414otwG4ugqJnuJM
Ms3LyixSVx86vOGagyebB2wP941V/saD9g4j0PNG1F1La81VqITDCq2ReNUWfWnrDZ6RXaGDbcCN
CxC2aFyr4vQk7eIkJPtXIF+l9dP8pVamWslrU0crQvDzHdSQtaGhgolH20QxOPF/Gt3ZgAd3jE5J
qLhyNZ6BqhigiXbFAephk4WHIiugcQ4Si6h1Q8W0w8zc0Dp2vajFWTIJXxAFzVa9IpB/ynBXTDtD
Jg9bNVLSHxmZLNpyQ/1jin8E8fNE4TucDbJmq2Cw46Z/2eowIFKAy81DO4NHAqacgYgdtyrVw/4s
tfAe+pmHmzA7UyoFYYJ844nHPnyC2r6ajPZiEOhzxeOmb/FAw2HclzR0UEiTwfMBHVkNGqo88llF
+UEb4lkCd2U01lbPqy1m7W5hjHYbYboT/S6hCgb5a4vIRGruFTSuKby6vXlNJq3XEHi0M0Pxndq/
UMwB/eurGtV2A1fnRim2GCSfNxISaANY7E7ZV53wILX+GdKQA5LnQcP0K1jn+LvTBBBYldFObbMV
Bmm4Ep1F0tYoJyczHsVEcwfx1ohByA7s5XQdqupKNo19MjOreMptHm2jETZMsI/VHDdvlBgt9rgC
bJyJTTdq0b5s2h6Fw7SBadbzhNLC39SJfNMqaCsoKMEX40bRuT3SsEnK6HfW65uyU84bQ3SiKHBM
KAh+NeExh/kALBwRZpZeW5hSx0doTYOm3071xP4aOb4RP1gJiasRridE3WO9WYXSg4jgnkr5Toyg
SvBIS8AcnBWYR2DcWGEHw2s2sjvF43ogXwY5f0vJIqf4NkPnLRdNG49H19BDJzJvoKmybVV4B3OR
8bFMQgdwrOWjJ9/XRn4tp7WTBbDkvNaVm8gOWQugT5zUGNFxuZRR7WqQoc71PUYojp7prh5ejNpr
gusKvZY6fK3E2zyWV00zrU1Eu9RydLx6IyXn/bDR0n0lv/q6uJFTeed1Oym4Lky+b+CthiLYWOO1
1oaummELN+syBpWd1K8Ul9PGXGF3uKrQRpU4p9TqAWdWmnh3UnJQh/vJ+52J7thcgYNkDQpM/UfP
v55FulLjAr89YE6XKlLnkweflFauhrpXdVVT+YSGFpW/lfw+1e+y6ZqxWFTSRnDhTaNiWnkU+h8K
kmQTiYuSVeyRxUr2YNAcpOq+YgPv8VXszNYtmsnuaB3LoWyL3Ek9jLeTAFlBMcKOFBn6hM5Vcdmp
rd1paA6DvVJn+l8CMh2WYOIjlxpjWpyY66FM1hiZI7wMe4SXpfci8mTpOaAbNqObFi+Wun/EwW6j
Zo8ZGbpBwbeqXhS+ThBfoXoC4TBcazJW1cGqUdLrXoQSeI0VNBDYyeZ6STaxqax7zzABdGMvhPOP
mB4rzKFT3Iex1Io4bkVzJZiPBTM37K+wOAVm33FaPldU3i3zsqyudO9OLnfZ9FKqF2Zwjjmlk5o0
8RRAD+n1aNwXZF+qhJouyU42pI4WwthTb3C132j6szjc6tVvX8odyzgzzU1btI5poIXlx07RPVSY
EYYFZLjyl4R5lS9ewrvSu4eJxyxy9lb40nRGuJVixZF1/1xt0W0vfsAAtesGSp1uols9+8Ue8YZ3
Al3adKH/WGmCBHMutXPsklR904iPBqhKA09hRX3NrEfNb90cSyV4eKjEI8+UettxirdhON2oIx3N
Dg4FUlwadWO/zLZp3awbBRdc/LWV8S6PKBQima2ZFg3P5ncnDBYEA2/NuQMivNSfx0G5FtP0SW5b
UrsWuaIGfHRP262K2YyHJD6Ejcf+hKlcMcXXvhBdsPedgrLP5dHFkQu9m9NWhB+kIPb78YIhpZkS
piX5coTOZr3pcLSY9eVONae+yv05iykAEwvkyCL3pzuhTGXbkbqVOpmtv8MI/H98JVTpUv4VYnEl
HJqA/nFBCHXfIuYVu/lGuY5//FJX2PI6qM3isHDqGrqkZcx3p/cxF8XnqJTEUamIGeyaXb0JnNSe
ZbFPP78vaqYfIumLEnQgyKWslERqnPFVdrOreBO8YvD9a1YOy51uX9gR1UyL5Of/Z5DQB3T69/Tq
PxUH0tEskIeuKUQ1mKrX4lnh4djtl44vZ5vGiCgFwEYPsczOrRNXxi+v3O9jL16qoEvVVErETqab
ooNjUwVOk4/r2bQWUJ5tqLCXJ/9CDwD2ZziaJsOdQOddHUiZFdH9fo597uZQA5sLYZRJAG4skSOG
WvY9Ftg8Ce5Karirgg7YXUMWnZyo4X55K58B+zMWmvqqslgwkV5NozESKrtgb9t6tBu0jeTS09x+
P6Yv2sYM6l2kxSOW5MTwJ5lItfWgi+4wwY1uLipjbwT9KkCXuBBey+ZJ6wtb1s9J/k/El7/Ygd7H
X6wh0U+jJKf/RylHeSBpQygu3Uev4jpzs/Kk4t+Xr/Cv0S71DbVW5jY4v0IstVaW+iPqVbvrnrEB
PvEG3+Qrlzvru3EtKxFmOE1GWRJJPka32a2wri4wlHdFO9ymLpddm9u56fwa15DMwk1Hlz59iC5B
ZK17qKJ2bZxYx/NO/t33md/Du1JSUGRWoxo8Zz2GklPfVrJmAyM/EeUToXLeEt8PW/kYRi4R6Q5N
hq1u2qd2A5QLRsRkh4/yNjtNFpg/7dOgVGyScLhBJnrZyo3MEK+IkGjGFfYhlOSAb+/niNZGcZOf
5vX3k/WL5tFcBaeZiZIVUZccIzAEdOzAaTE6tbjcT+CMXN/VHW2jpKvSEdct3Tqgsba5DlzrUThx
yKlfnaPv4y+KdbVhlKHq8xLTxMJV7mWCm69LP8hk4NZfBcD2pgSLb6VyNBh75XhnGU9J/KtOXq14
Aw3JJfcWW89pxW7VpBQOcGfO2uuRS2NGhtJRdM5gCtUlq8MbuLK0+b7o6KPEgz162UpB9KI56rWy
GnLDNSJhMwrGtqWelkC9m6gCqaQonmGcWE2nxr3YDv0c5Z1Uo3aI50DkPw7qqYryl6vj3Ytd7IJc
CMQRTVZWh3IWt/W21p+1ZjwBmfl6r8VoZsZaoQq5bId3EvQOMyMKN1+DUuNr4pR7waWGPJyjFWGf
lrL7AoE0z9i/Qs5P9t2y103R80uLCvLc462RXuvOJ6QAEze8OuVl8fVL+ivUIpeMwnhE3ZzRoahs
F1pBYnAC5zK/5uVyRyUPMBo1HyR7lxHiOGK+sfwy6yoEZd+kiOBys6CDZxdyt/l+tX+VG78HLyzm
RD8lmh6V86R7y42bLWpD69O53deD+gsjsTgAZcWPxGaeFGV+J1LMmYR9xf26LLqVRrHj+zF9OQXf
Depth3s3H4S+jDIfx2Eu2/tipzj+mXTtE2luXK3kB4pCG8pd3wf9anG9j7koyvdjO5mlSsxCwv3L
P88R7Lak9fdBvjx53keRP870KhggHgNqXnXrzvG3xjo9erfK0UMlMueOffg+3FeJxPtoi3Ou0+Vg
DD3GpAhHfywcGf2WyESxQv9ftp3eWrTv3pg4yGOazZGsm+h2uug3w9aoV/lec8sd9uCzbr6x035/
P7wvE9D341sstWAUOlOe5sW8idEpMHfDGTI0+7/hU3Iy1OJQ0+XmT5BQ4v3UxPu60M60jDojUtAy
VjGy+STpm1q+bTzyCAw4PMoXiOLYXfUoyP56zLuzHGEdy3oKwxsp+2GYv0JBpdWMyXRF3VGklV/2
gEobREov1UxCQ8zcDtD2sTZyrGB0YiCMYqSsE/q3Q3hlTBmKORN1s/ymUO5zqjqNeqPIuWv5N5r3
Qwxvw5GakfAUD9GKjqg7s38SoXFT8QhGEWiA4kroVQv5QcovDPVRGfPVEK/zCte9n4IQ3hdxjyKK
AisNWsiEaE1THiStvAYMvOuKhBpCv9eL3xSsd3022WPYuHPPJbKgF9FJQARoTfdjH7X6qtB9Vy2S
38geUy5COWzlWVQ2YknIHW+oN71UHtrYf0FLcN3m4B9hYvkmGMhceYyV+wkNF42nGU4/8vJmpPVS
0R8ZFfkMQbttVuTn6Vi+nJhd81r8vJH/954nL87zQqwNb5ibjtDlneYW241N5Spn2N+dJ5tTLc4v
QAwfWpxLpfnOaEvJmlhBCPeDpUANgk7gpXUl2/Vq2lKEawI73lhP6L30XKfTXbPVJVyPc4e2oPv9
0L86JDVJUqHC43kG6vHjLlWYjRJKHd9FGBu7jWkytSeSxC+Prb8iLDEQhonlg6oRQd1U2AYglPm3
Sjpf5sLvRqItdnXFH2XE/IgzY5ujg+LMlqjlMXQ9R3O1zehkbrFX13MrOTspbH7iMWqLzV6m5YZs
J8FjPIFiL3c0GMPfv6kvz+V3z3GxwxeV0KjyfFK29UVQiSvdl3EovPHbV8CU34f6+lSeeZTWl3wc
1HPSOsaKZtX86hzzTNkW4Zrmo7QRNtWZ2gAwzCLnRMwv1+C7mItHqIODloacmLMor46nWzQ5pAW2
To6j4fx3Ylp+ATJhFb6Lt3ieqWdpPi5CczqV3CKR++g/6xsNTT37TQ0Yyg8+MOZF45aOumsdTMfX
6VW2P6kMemrc89R6d562aehXxbz36EdvkzmznLTuSBj5Km5482fh8//8Gv6v/5If/r2n1f/5H/z9
V16MVegHzeKv/7kPf1XY0L42/zH/2n//s4+/9J9XxUt201QvL83+qVj+yw+/yOf/Gd95ap4+/AWw
b9iMx/alGq9fkJdv3oLwTed/+Xd/+I+Xt0+5HYuXf/3xK2+zZv40P8yzP/780e73v/6YUbD/5/3H
//mzy6eUX1u//H6pnpqX3/+4afij/kf++o+355CBGnpafs7LU9386w9JV/6JCjYsc3iFqi5avJn+
5e0nivFPuA0G1ssqmq4oHP/xjyyvmoBfEv8p4kuMpxoUWED9Kq+7xsVr/tE/xdlzVmS7Q0kTEST9
j//6vh9e3F8v8h9ZiwUYtov1v/6gSPTh0MIBj49ASEl781NAMWqxdXsJJhKU4MOjobUXOBB03Jmz
aBtEwnYSb2JLtLUam4Wxjy5yU1xl6VUv3Jd0OYKQSlZWdqirPVgl3dbcoJ0GRi5NkWmmn69E1rEN
LmT/SYKrX2qsA7y7mtDNpmfDSOwxSG+kXHfLtliL5WubIEt+LotXut/alYVDov+bjj5p7i8l+VnX
suONGAh2GlaSNGPEwqErtM5LGHemtEIPb4cIuY2sj90NL+mYrCz+Czo3CJ9aREMb6EuttQ/wIZEM
u+Z797Vwo9AK1MbkZpLKvaReJ73PECvzyYK5hZjDLkOu0qr0q6zh6ycZkmkjzcqs91Z9NLxgZAOb
S93L5viKM5UNIeknegfPub7VpG2CRE8yHjtpb0k/DOSqAtNV68QGtbHyox9VeJWVnNnSQfYuNE+x
q2a2Grwxk6s+24W0SbXxplAPBdzQqTfPUMe3Fa119BJEUxuS3ngXHr5AcQ46Qy9EV6K1bgGlypPI
QbMElt2hVl5qYD8dlkMamJV8KO1Ip30rkrXlnT0iiaBJ+X4QW7upoo1Y0NeUknUhZyu/NRwpjR2j
v5YbzdGn+3pQfzS+Jdl5G26M7s43p3Uok7t55WOn9cwFLniyUZ51UX6nNb88FBMsCxG+Kr6p5Wg7
zIxhORaei5yfNOlzrkoP5RQcB8MjU6vUy1jQmhW+4GAq23PL7F5NLXB7eEXtLjZ+BFF5UMJ7w+te
BiW3y9LbFl5/rnXFg0FPCY8Mu+5KRLdWnsaVJQfsjCuq2ngrq5hVHkmeAR0V7QMgE1v1dZsKt1PS
chzlp4LvZyRoABc4w7bc6eRkreXddlaMhCrrFjjctdpeQ5xRTOwmqc6s9DqErQvJA5+lrVeByKBX
TyfdkYPnIqlRdoR8aIuN/qBlhjvS8E/I599tP38u5/fL92NW9O/FO3e40KPDfvETST8cdF8rRzU8
+tm9aDTrWQ4Q+PKq0sdzv8mwoTwkJ4vAHy++n4Mujho1zhAnk5XwqPnZKurOC/jyYXmiKLLoDX2O
sriqFVFg9krE0LxmXHdmBM2JeqBw44OzrQME0iaS2axbGf2zOZuz67d69hNNVWccoSaVzxFihSza
Ew/8y7GbmPrq0ArZuxfpoaUNclfFUnhs6+euuZFmBrVx4hK+4C7+OfR3QRY5DKJH9ZhJcnhkiCZC
g25/qZx7To9Lx0/5YXIzl6t/u/1+Kn28+n8Oukhk8Ni19BSfyqOebqzoSjX3Y+iKp9Dui5zw32HA
Qsm4kuIeQ8HwY56CvGnbT8oYHec70ixI08VY19DzorSNDsjfUAz86oB7H3ExXcd4TKa6I6IZ0SYv
kLa2jg3wGpb87JXitKnmVqFlh/3oyqgOmXpyZsnVOhQB+aSmayUoamVVucob/VR1Z479143x89NY
TvJqLBWMZaJjs27JV7HU8fH16bb6jYUZcN2uiv1JpvhXU/j981gUJoQsNo0Oz8Cj9wJZynror5N1
vIFUqO1hyJi0ldM11tEnXYjnZu53Y13cjrXEly1hjjus9bN2k27atYRZU7M5hVw/NcBFhTMsjNQQ
B154LN9WFufvmVVcf79YFsI1n1/cImsCUaSaARbbx9LNV8YqezSe8YzYaby16MhMpnxln6ItnJjI
yytwEqHjozdDdIR/d9b1mV3UMabf2V5QtgGcfjbDE6OcN5pvXtnyMhzFvT7mFhHVTccB6/pnDVep
HtqGXdihc2qKfHWavZuZy+tvWeGSATRtDudvs/XfLU2fmB9L8SRU8yYZKcPoiBTHSo5+RzrYH+2U
16v08ab9X1OEvJoLIsX9pRICRKJS9GQxOkbY3tnaTbbDje8IGBXdcFw20p35IN11x3h9ap4s8AWf
Ir+VJt/dBdVGE3WjI7K8kdbZQboFLaedC9eCra7EtYjsb+IIj6ekCr8YryyCTp+lEqGLLNU3/KbX
B0vQw2MKjEHpHwyUx2HNhHLlmm2xOTE1v3iJaCLOqBs6TpgcLg7iwlKtShWL6IgHxyuyVSj/DqsI
qEorrKZLZXRFx/81bqvhVF7yxZb9IfDicFbCxBwHLY+OWTceer3w4QEh7Tq8xP505uuK3eHDlVNE
36U1ojhDtKceu22F41jXp9bnqe+yOEzFUfWQcOAh+Hc8AsS8ndl+G9ny2YakPlS2+Hxycn2xC30Y
/+I4jQK9G5WE8c/mguDEDONs7vvXa+MHj8H1NBdDrrU5zsCk8f5k+HlIiy0JURFUz5DR+8J0KdOi
AoE/0sI5PFyCGj0AG0D5xQBSHvCng0b3qV7FF/sSMfE2BsYqidSz+E7v1lMhT6Qy6UhqRA27F8a1
FAIuBNguIHEvpD8TsKtB6R3FXEGM/yGTufdUAwSn4sxPyudZ+jeI7xVfWTfRr+/XwYJQx1rX5gWg
424pS7PI3+JUHRWzqkYod4exo4Ceg1AsVWeyuFUHUNSoht2PprKD5+UKY/HM1fMsSbhJYx9RqMU2
z8vdJIyO1EhbdEOcKVbXeTich37R2dXshZ2clJecn9aHNzh/YxmcwayFCElnXtnvn6Y3Ikffafqh
QYLR3yZAY/59cIrnpwB6n+bqItQi1dGTCjxIreqHfkqvRGXfx/AmmTF50630DJ9cZNy+fx+f995F
yMX7yPQyCsN5dEP7YGI0j2ujm+VPZZDujK55inQAnUm08WTvTOnjZ3lCo0bFDyZSd+jr3Z34Np8e
AGZhzA2k5AxdRyt18awxdWebRN7t4MWvphUfcb74GWdSgtXcazb87oXfNRmv1SbJqlKg074OHSQg
RMAsEMqWHkogNVHVlQL11P79aR0vvtni1Rhm5ifioCgHUTCPRlqdleZ43k/dpaHkq1IsndG8QjJm
pyTSUTer7VBgeGGeBPZ82kF1FXkqa5aptGRLWuYCo6eaeQqF8CAZu779VYOp11QkA+D/xfVkC6gb
W0DyDehC4SSeN6nvQvl6yLHMOPGqPh1oOoR4DPO4FAEB+CRqXORRlilx0x+CTl2r/kDFKsDbtHuu
cbaIdZjBqQCpUosuimAASTvja7WLCJxtMyDzHavO//ILzXPr3ToNUKM1+qHoD/NOK6l27A7bPHIO
pWNt+s5GEXud3vf/M0AX+9niMSwS60iePOA7ZY8Jiol3BeaBcJui4ObE4D6/9w9Pe4mYkwWl71Od
wWGNvTbOo/VEikufDKmlazo7NsbMp3CWp0IuTpFMadshbBlZD9a/Gp7N9HhiUJ/X1MdBLVKTSUG3
PJX/HJSfABwT3Gp0+vWE1Kctbz13+p/ZR316XcvrfC1InVUYdQ9A7FDgGULJBijelRSU7onBnVgf
byCyd9NRlLRQNpS36Ti6aLsl5HolpHFeWQkp57yweWnlqS7rvA19OKzm6YglGWVyEyHM5WHVN1I4
xGitH9QEAxM1cfNacMr+oUUD5/sBfjm+d5EWG6KJBH8jZsm8/uEgRFR+tN9zJfL7KJ/LaosBLc4n
I4eSEnOxO8wVh8lpDl24Cs9ndZrYRpvlYXyQbDiJK/X51LX8ZOjFhpJ1ExpkMDRZc14TOqoKp0l9
VXEekt1kbR5wqPU3E5mjl4dnRvcUTK7areL1qazgy4X47kkvtpignsK6nd9pPEDDEZ/Ufji1d84r
7fO00VA4AeksMy8/7p06mMUwC95WovCrWHtv6iPK65uywUk6tfL1gP6KNv/83dLoapQ/VD3tD+B3
VhK6ewY+YMHAKYGRxIjvlUT1uhybg9qm61YL1xl+GYJmOgaKyZP3qFYoKuOJpA43Ca5W4eRx8D2r
44+EbgU2p3DzxfPJyu/wPbGLoXYFKuNim850KeZrSkOhHdfhdHLGfEoV3ybrXwOb18y7gY2NKMj6
fAT19r8BFc0W8r1TXMvbU5NiAbT6cycz/oq1WH8lPMk40vL5uOtN21iHx/m6XHHM2TPz/tRF5uvl
/le4xTrMBLUBdstiSBvovq1+28SJbYQnT/FTM3Gx6Kq81/NJ5NRJ0IUDXBisTSfdwe3HQQS38lMl
nM/57+KVLRZX32mNIsXMRatd4fN7XR/zn8O5cl3TB0pWGNvtQwcMkfR4Yl87Mc6lmlEyYUjhedn8
+pJuFW6nLVhg3BHAyUVu6JzqAywQqJ+myyfBHSs2/dTk/SWQZFrQ2TEK+cG22f8NPPipsc0/f7cM
kk7DdFshVrfGK/rfZTgdLjqPc85VTp15J8e22L1MMUh0tX3bqKW1gEaLvktwmI/+BgVong7fbJTm
YutqsqoLFYvpUprxfQfBlE2FWzbOn9jT9sW9CV0xRAP8+9lyYsNc8sPSUgPPz2X5IMTSXlfqdQBP
8fsQn5s4HxfC0tilFSheDW8ThFd2JjmWTP5sufEOk0rNbtic94JzCof1ub2yiLrYVrwgU0Hdzs/z
Nb1MMfRa+3swIQ/tQZyrMQfpVK9q/sDvXuBif0E4vKqH/G2L7t3kYAE7sdEuxRkFU74GVUg5cCW3
2ICMPTVP549ehtaw4lIwbeD29laAfbcsChPSfNE23SEOBkfGlr4MQfBX63RAuNtivBSqv3+plvLV
fIWWAZ4DiWaVsB+XIjflUMgmqTtkqWKXgbevimlYBWNpIxp1VzT3Ap58sQr5N8UPsD4kpbzzS+Rd
IWmbubYuabD0erWd0Pxuorsgv/ICEWX7C1pUNDjHrSwUt9Yo4XEp5k4toTyh4w+RhsASamnfqlir
yTRQqhgzxWqrV9fahNYYOZRpZKsAOn/E9jfN5HaK2y3yADIiCZj7lYNo5ynKOzyUbkCMdHip5Zuo
e/aEHbqtGyFUziX1ykPioe8sZ0h0tBggosqF3RfSxueiFwQX1ejf9Zhg+iDHWESrooRsOqGunIyb
1BK3CqgAIdyUAEN9+s5JraFYhRzHiM6Lfu11ABxmwypYoRvKbBhtvrS6Zw8YT6Zq+6NtXs1c2Ye1
5ArGz6LFiVscbydsGXPwn3EMkTjCtkCI+43S6CsxuO6GYKUj0YTM+a6oTLcQNpPeXXCJ3Emp6Ho5
hoqq4BrJY+Vl+7yVf8Yo5YtWtTX5M8YHhCe6QjPTrqbsWpJQRokpmaOaJhIoTy1yfUisib4ZIt1J
ULhA6sUeitGWGzjqmu72UJIHsZ/9T9Et5JSr29AR/cym6e+IerAdarzKgohGzU8hlbe+3LuTVzhe
Wuxa/TFoIbGDqxXKm2kQ7/282yfxNeWWIPK4TLXOqCGtin5KXOOxqoQH4G1MBRx6I1/dipj6YJGO
mAomE+A8ap6pCaE+lbaiXOKHd5dWNQDY1DVQWUq8X2V/HNRprXrB5ZjW7hRhJi/FV6XW7JvUXAu+
/hDM1SnjSRohk7c4OcrNJpn45fFnZoybui1cIek3lfyr1WZpA34S3ZqJtSkFcZsa3UXlSw6oBBcz
TgQ66MFnsV0oj6nQXwFuXFNqslMNOKoV22WX20Wqg+epV2r44KdIlOP4KMFyLsxqk3e9M8ARbqXz
RKtwgOXaHIFv1gZvkyehUybCBrWFdT9UL1WVnQFbwi/xRyxc6wnNOONO71NkUEK3RgcjMYqNGEg7
HTkCqcVYAD1uTAJ32ByE0N+bxywQzrxBu5ti9mvlqoq2yXQcpB+t+UuMQvyu4r0qS798VGCqRttV
eGV04bBB+BzZsLPU6i6kTLgYJBTqxOwhDe+GrD0korRuOoQyE2hpen0XGO2LPFqrQhgpCfIi0shF
23KdKtg/GtmLWEE+Vet9P/Y7ebBWqjEQTd1aY7bxwBpUQshnoftx1mv3ZrCXpWaVBE+9/yKpL0H0
aKHtYwrtLkGtDj/tFYpwGyx+mWLyrdf5m7gkAwyre7mnLKAAdemECy+EQp4y1VQEdaJEedDH5w5t
EeWXVPubHCvj3GuuB993etlwFQNdcz1xBTbZSHlKBchiyMcP6rGhDVLgAqklVIiAo4c+hfnOdKoR
nxSKyfFxKjajto+Cfo3mtNt4wTnfPQjOotpwzfhCCriN4IbqtzjeatdmvssLLGRjUOhVjIZLV2/N
6dJjFzBqD5SZiG/Ob/w3M7AhQY6XtzbtdfWqXPfpT79bt+JLU4i7iuZXaeAiEu3V8lxvd/pw0M07
nQL3ZM0Esx4MC7fR/kxShk06pG7MzPXMeC33x7Q4+AgcCWtvMGHCX4mY1VjsrxliC78H62nwL8Po
Mop/Sh7IqewuS54aQV15arFq5YcQfYkpOw/UF7T6DOkJR4HKu42rEZGDfNXJV6GY79CPWiVY1sit
ed2ywZg12hyFzlq683TgEZlo92W7MkiINEVzxbC9iVl1KSShTLm1/EfV20dCicHLOgMqHzeos82y
KOzSJc6fbQwgScS+Gp5AL16oItf8RsDPpbHDNsEjM7VNyVtncrSxMGQ1hGMp3BpIoel9vpXa6CJi
wWY4+6r/j7TzWI4cSbr1E8EMWmwTqamSZJGs4gZWElprPP39UP3friQSlpjuXsxirNroGREeDg/3
4+f0z04gb1QhuqdkcjDk8E2SweONTBy5Dj2UYQPc23gUKVvrmBSVLUQgr1LldUCmbCheul44mkpz
MOqXvqTl0Ms3bm/aA+PGLaMfsuHtGYpI9KOTvjrd59ikvzJ8b+N0JUS3UXWKelSnrQAo1sbx3HfI
NlFl5qNZvjph/rmk0OX2HcQxcHIEX8L83YpLWm/Vq57fJpnCVZPIRXzI4J4QzdkNbcUYYbMSCZs+
JLGu+t4qgw0e8V5t1S/w229qU4f54BHxn6FGIQrhRtmon2OpXPsePBIWeMY0ZJojA+3u2TpEkWLY
bMOs22co6jqSchRhxIuUg6YjuZozadx6m95wH4r8CRHLYxPCfBd9dofnGmxelhMmXJ8yL8Ep8TcD
u2eI0b1AkcsM7iKD4rNhW3R4itzcwm8Ka/qd57nwL+XbdGjhYXbWqXyndMcQ8Ffy2XMymFQOVnls
1YeMr4Ylg9S9z2BX0sDECWAPW+sxdRE/Jt8oM5hSFeUwNI+d6+0TRMQ98RiKCVvypJruLoDLAgdp
WXYjy3dWgEuXAZqA9W0d4l/WQEsFgLwu2UkartR6q/Bh1hlCiEGSDp+6Qjyq8OOEkFJnhrz3NGCS
jZ0N6kE0mfcH9CkAvkPfe0Nfcx2hR+ExCGT5b1L81oelrdTfhgGyGAGKm1I7yOFDDOFvmIevZsbD
qEvpcB3bIF9lJfJhjMrw9L0D27zxamc3MnUl3g9vVJyKio1kvHSpuAmtb6H0JNdcF4E+VA0UkDEU
FUHOkImR2L2Rshdd6Nape6sxmuqbxqFmnKLid3cRuoe0P9XmzoOyzE1uY9V7cQp5Jcb+UZA/d516
E9TqpqSiksH+EyK4YZTfVC/aCY33VNSvmkJl3U9fYDJD5lw4OHQ9amPYpE53og6+1ZpgI6vhsYm/
1W/K91ri9ne9HUbx1rXandhCF0LPL4MDBv/p5Ue1cm9qI9w5UXRom+KbSyPHlINtKH5X22jTkJV0
TnpMJEjgrLHqkO2bwrnvfN5a8k4ljGqVu8v4AEZaCMHIsIK9KbPIJ1TYhJ61Il5FcU3R58lRX/Jk
2JFV7KrhpyjcilAVwAh9T5NlA8kY/8c113X63fVqRsG921Luj5LOf61795032KHxLc2NnV5X90Bu
32LUFKtC2Yt5CZ0OdUiyr6QvRmKzg4+AQco4eRtJGx9peQ26nEiEa0yOt5FJ65d+t0lskJPEHpps
k4TWxknKTcUVzrz3AT3jQXGOfVChbZytfYE6f1vti0zjebRXCvMgKN8EWl2Kp26bXCNMKjCgCNQR
3G1CxBja95qGr0EQiJPCVhRUVoMHjTwr7X+a4ldJeDYH1Jm9u16lk6loOGZip0EMH+Der29ElKyN
Mf9HHtDx0KdWoEO7c0UYdcyvXc7xqeI+qZmcdbv7VqW8prt3GpjrBOK75lvbvHr1yA777Hh3HQxY
lflDV3al+OzATNmZArzZ1krwb2IUyEJDghmXEm5q7AMjuwOgvAXaZ4ttu1Or+uCHCDyA9TLFfmVp
xB/ve86GeM1L730tjPs0HxWAoP0b5SIc0/zlo/wgN+Q8db0Pw2E7StWHrvtm5jJvFHPj1ureBwNb
ipkdZaGdeJQknHhTZSYPeRSzZGVVOMx6RJxox2AruS/T7Z/5u2tJeSshZkC34zZ1G9tkKXIX7prI
AKkskO4Sanp1E9O1MLXnOoHK0H3TWxI6pT0q8qch+h5B8V19SlCyLNR0m8Y/CVMbUXnoYvEwONo6
hPfH1Y5BXODEHEiMtHfFczzi+WXIW1JYKMyuPxLnKnu072BipjHP/yZPcMCGcZFlRnMqwZ+n7s86
iW0DKdTrVuZKGMxb6zpAShPFm0mNBj00r/YYeD+NlA8OO9YkSyTks8WEcxuT4kzclZWRF9ioj/UG
bfmHcRaK7+Ww045sNoPzC1s3W4Q9tzgp+HpRFdfqgMXW7ph2HQd5x5Kvd18cmew+XN/CeWsaTV99
BBJdgHn1yq+73qAXUoIgUu3sYcS3MaPTrJrdMuvpZCL0r5IhEI2/zU3KeFaoO26VU1b7i5PUObgH
a1ftEnupODkZDby0NHGOXNY9ZiSxNBLJypv8zjnGvk3sbHfS3nt276B//jQIUDyMPEIw0lEJTod1
oC9iFmfdFPQBCBWAERdyQGqex6UlJ81JgNVKUJpVoC+hcy5wpZS8xumV/zMxRbv1oVUlTlk0J7gL
IaMTbgetshNnL6BpnUrILTkg7ygIuKQGCw40W4E6Mz1p6XKYLoialKu+iT7l6JEUm/xV2YYwzo8M
usJuZH13IZ6Du3KR8/13feui/oWkJ8ySMuj/KU2IV/cRKiFlc9LvqrX/VJz6lzikwJ/txe/5bb9W
NtW7v05erE/Xlz0b4CAmEYHAo34wxUzkpmMJXthRjh68ddb+bBD57dtF1uu55g+CTjgNQZRLM9lc
tEPTxIua9hRAv6712jpIMrtmfEiXRiJWmOCGdGOgay7G0bO7xOs728hgjbIG9zVMRdNKn1mUQ83o
DY1SYEqqnWyDLXKtJjdG3FZ2cIzeaQS/Xd/ZuW7zmc3flNxnFc3IsRwnGHfWk6xtFVmrileVxXOt
NL5ctzR3hiBwTNyHCbMLEas+6SrqAmo74l4k7VYynp3u53UT+pwNbqWKyARsbNA9fayVJkpR1YXE
akRyZ8H0yCHSBwX5qabnjZj+kEpjlxYaL3yErkIZuZbb2LpvK/XAW20TO9lRB4HWtPLWGOCGT+/M
2OU90B8tSIYquuQVxJAijCN54qx1CTpQoEOakm30obzxKT2Kkn5sjQawq7WFzbEZczkLcVTps07F
CV49VO6/evJzFO414TVXnt3+RoC01FF515bQgkUtI+uUGnRlJTIOuS98Gc0Z2B7acF3Xzz44Wl3p
eHf0m9hEVTYpHqz+8/VtnG0kIA6g6eNeapI5bvOZUyiNpAZgAtpTSu7YJt6ui14kRT0EUPCWgXST
NEerLlCAfSrrbifLwjpzy5XfJ9VSuJs90LNfMmmRVoOACKhmAPZQt3ncbgMp2IIQ/+6SeLoC1MNB
dVOSFkSd8ALubgvJ2i3cTHtHM9BmkfbXN2bu04Ig+sia8ludfVKKDzXL6/hBuDDkQJn0pYlfrxuY
zQ9I42BEAmUpo7/9ced7C2Sl3tXtCW5qKr52fgzonjrNTXCv2cuUKbN9fIMReguAqyVecNL5Tdwr
YSsCTIB+bejNg0ex3rKataALKODyQB5e5earku89l6lm2SAMUs3PnZtW5JkLzbcYoIss7qqUMUap
iTdDjPAanQo35cYkxVr0xP3gunvk0bYaT16eC+ugiw96mRwCB4G4Kr0JWmuzsJFzR2WKqIVB/aaj
rjmJBFYYVVKUszD1HarVDfxckbfiffFpBMIPXxljaG+WukOzAfzc6Pijzu5Nk+Za6iR9e9LM8KBA
6Op7T3WpHDzKA4GYrASxWg8ovikgYMyk2SXMiko8jwIJFErcrxf2YC62n/+cyTWWCkcGNT7wcxh8
AhGs2saNBG8RlGm33r1k0xofx2n/ITfcX7ngud3JpfVEJ0mRrW5PRf4pZkA26/07PVSOabqEerlc
IcqLwF3G3phuXjx8snYQAvDZ5HqE+fLG1eNNpla7MtPt63t5mXaNhjBDYiCiOTPZSj8vWs2ATOUk
UrhllmxVGOuBqb+60FaFfIg4wOsGL/33o8HJHgYpMthiiUGnhsQYbFaqtgvR7LKPiglASb/fc3C/
TbKdHIruIo4xATsTfx6mgqaE+baGDTvaaEK3FMvH2PUxecQeZ4Q2nGgAbZ/Yk10nlAvJqkecRrvx
qy2dBeM7shO3JY+8UQaKgWvlXaG3ZkuktNulVvXlx4QfYEE0KqJWBP52Elw1QTadwfRYcP5YwgNf
SO+GtMS0OeuSf4xM3wbZYPgiz7wG5ERwEhgWhUCeRE4AKLiyXgbGzyTQzeHGWkuH6y4z89ob1wf4
enz5yBfZuaS4RuFqen1SDMosyvDkIrFs5OJaaqp96Scw3iDnA/2zwhzigu05f0W9SNFFjVEfviQf
Q5+u9bpAnaQ5MbO/uhNW2l7bj0MaiHysQzgLl8BTc857Zm86mWbVAmz+jcuzPUP7qf7WZ8yXWx6s
WKFNVWp7fXlzngNrKxO4MCTC5jRx3SJnjD0TpPpkpnSDnn3h2CzN9835zbmJyVMd9VShERxMCN2N
ZWX3VQy7PBWPbunxOv7W6TVEcGok+OUKKOq4s2cfqdoJEgZAzeYEw4Ldf022iDPBKb6K1/Q3F27D
nFec2xrD6pktvbbaNK2xJTPx4eTBumm/XD+ZmYrRGFD+LGfieElbwZTcYgKJcHuc7gUKcifY1Yqc
+UndL80sj3/uYvdMXsAMBCHjNCVgrqKsDh0H8MlfpEDjwOD/xFM85w4ILP3WOiWH+f0SP9s5Mabv
DNXSb3BZbI+1KWs7vKGwuqqohtnKr/5ALdomii3s55LhyZEJRtnLWsNQAKkKFA3loZB1eyRl9nf9
AyRZaCu5xvcRobgs1vf7tXm5u39WPTnMMB+iv0Cszl3HUVLV8FaQ7I/oHtFW7V7ZBuvxbHv2gpSJ
YJodadj6TN5t5W36RekoKzn3i5F17vMPVyn6bBKlbIaIPvpxH0kqRBFUt4AnkBtTt6cvDuBoMGwD
Yrx2PIuddzBpQnz1F8XDZsou+Pgf89ZYjzpzBjUrgtbo/faUwP4gbOA1utHclfDUxKsW4ttqM2y6
e5p937I70V1yiFmPx9vHx6DCq2SS+mSDCR+4A76L4gCqNuPqhfVf6G1ZWqGlAUertZNX/pae3LJP
XM496yz+zP7osGeLzxJ38KqMm9Aew3DfrJuD8mbsGTTAD2r5ttmMbdNVtEsX0qP5yHJmeBIojU5M
3XTgqsPZURziEUtnN8fkprOFXXf3PwzRzn3Tzlc6uXqDmFZVjaLKKf2lKGshWamPf4lyCWhv2A3k
Sk+w123z5/+BsmB8D13cvLPFTjy8ylytUHN2WXkAXbQuTgw53slftF1769q0QRbpsuc+qWeL1Sc+
zZCVIzkRi6VnRnt1Z91Y35HpRhdqLX8pNsIOAZHlFHDmgf3Bm6YlvqxqB6NrMFtu4F7YjETHznY4
jnykjr1E1TV7cRnkQBKAWpRE0euj71oSA430OikoHrRtvSMlurM28a15az3Cd3RE1OKWzuq6f/oX
QZzvO0rPoqhbjJB+tFuJJIdliN3hgeY9yCQI3m39Z2NSq+2/tFvlF1gNYzhmu0U09pinTB1JI00i
x8ewMR1f0TQOtg6z5oRiyaOgqTvDBIKXJHvVlW1YwtGyABJooIkV8vFs9K0Fgm1h+XNph6Zy0DKA
SRg/JsunV1cmzJyQdlAtO7Y7ACKGu6q/SI8t2PpoEz0CP1r8cs559LnVcWfOAlXYotiTG1hFKm2b
P6XvHp7svXmv43jL8BKuIfWgz/8f1zpxsaxsXVVOsdramrUqDnUBe5bd7L1fQA3FdXFE+0QI1kuj
93NpwvlixyM4W+xQSmWMIBZmI5AsIE7Q9anFEnCLeri+wqXDnHx/auijI4Oq/ElSbitUCer3639/
ptqJl5x5y+QDkw5uWEEBN7ZUqlvzl7KGuABEwQpQwlgjSd6FL6G4cGxLi5p8W0w3dII2waZuPZP6
w+jTLliYPSDqlOPMOnQF08euq7uCGcd5c1K0WwH21tp58bJbhVrpwvbJcxdeQ1WDUVJFvKCOjyMf
yF/fjtvH0PF9vfNfKJaTotrDT/hX/3m/ltM6Mzf5SEJ+2DWhjDnnDgKCvXt0b+ODZI+c3+1K31xf
3OyVPjM2+Sr2QZsJejauzS9WVv5NszZlur5uY/bZfrai6RxJ3Tqy0DQYabbmsYSlZmQIDkhktYWb
NJvRIIFL+VpnNvuCdb+pJCHMVNp3Y0GwOWTPY9mlsyU7YJbRX6y3zEx1jGf1x97kZgnu0JZpxrdA
j08KaJNCORmVBNXojZ6/iBQ+Ex3eSvG9JtdZ2NT5k/tjenLBEhlhIrH7vVR9p0er+l3auxtAoZt+
Ld5ar2giLbIAyfN37o/RiW8aQpbXUU9f2HnPmTy6ASqOitHWv2+20tazo3X3Zj1VK+MO7d8NsEi+
fPLn7D7aZC/uWlvyq6UtmDhv0cS6DIq5ofnfrMVNss533kP2lq8pOtvFEXTel+7f3c6/d2Balund
wvR1jwGJsYXZHJL1yI9SHfNbc9vfLMWC2SCK2AJICjgHLlQAjFKyAlVsePpnv9oAOJfztOBFc1kx
tDJ/Wxh/wdlXznRdxmNFlsN79BbRy0eEhLWnBmlz6Q4EA6Wmt+sW554A45wHzWeVuuwUyQNlo1Yq
iVid4A9U7bJi3tE7Rll0D7VFtnIlZ+GeXHJx8ro6NzhxWQnB0YTktTrJyITlJc17mbkLLg+gZDVL
Vn1V3nQ96MNQQmevA8vIY3vIC9sv+8ehSvZS0t5FFhwfftes5E4N4I/zX6PhqMTdYxp1N25c3vo0
eDrA9Jog7kTQcQHyq9c3bs7ZdQvVaIoHKg/VSRokVbmaCWLLOpBdzct23QsvmarY162MV2aa3J5b
mfhDowvK0GldddJ9+EWdcJSDPSDu2tjSIN5r2X3mMWuQDgtltDmzhkQzy8IlNGmaU3ulkTm8/+tT
6wEqi3jwBsq9HnYHL4dwu7wrNO1Oppa/4BzSrF0deghUIkTTuni+1EpWuWpUIbwprQIGBMTUgL85
aTtqANK3GKnqgUa75zZfWykNbcGVkUB1N0Ppb3uf2lSM4qrpgV6WwrUQGZvCMR6vn8jon9MTQSwV
EQuwIZdSp11tyKmmltWpl707KEZa8ZduoJ6iMunmfPPQD7xuby7En9uTP0YEWaggyY3r6pRn32t0
1yW0bnXmoRRnKbOfi27nliYebda+E5kZK7P0p7h9E4eF4DYXamhmM8QmUj29QJvkWRiAfmYlJhKT
CqqeUL1t5bpYqwEgaBmw//Wdm7uhkPlSNOV+mtBzf9y5KusDUBlDddIawPnls+kcg+zbdRszuZRJ
lZ4WHesa0UKTb56XSSqkkmV9qvx3HT3Pzq2ec+aSukiiw+o8VMpNUJV7w+qW8u1LR8SyjpaZ+LsD
Mi0MZ1HnwufU1CcXJTdHl9dhLD2gX3lnUcavg2IvmOb366u99MWPJiexW8sFoFhNTVdioIbQAVQf
SOf6r231z3sGWDIUSYZojTrklNSnhILLqLOOkc6j9RmRgbuKBD//lByXMYuXbvLR1CRnzPva8bUB
U4V0qiC8kvp4lTKec33rZupAH81M8sNGdRrfzDEjPEOivuLFfGPZ7TY91CcS4YWgsbSmyUENTVd0
qtHWpxIyX/8mVG+1+sv1BS2ZmDh+52h+FCiYkHG3nkkGZFPXlm8uXOKZx/KHfZvixcRyKAAas2/t
Y3E7qCRF6U7/BEsSAHtKWeN0eLtZavbN3q0/7qdM6jli39BYHheXWMZO9d2VHDlbH+YC1SGzz7Wd
rEg//81+WtZIOQTQcVpBs1xLDUy1qk9dxyMp/Gk4pV2bP64buQzxbCZdBRF6Msh3p6iCRsyUtO1+
G/kVZTeV9frf/v7kLhlVEgR9QIBw6mjVa29yvjRzPnsyZyuYXCNf7KzBF1iBn58KhpmyOLEb/61O
3y2BIS56z9dXNAOx+bhlk6tkDokiawlLAlnXk35tyHoYLYrWww0s7EfIEGt0Xh/RZ164wzN9iI+W
JzfMDVyng/B6vMQMgKy6rfPLvWkeoq2zlj9hN6420Fxu/gdhnzGn+JjjfLBsTErlXl9Llu+z5uBQ
6isrtuNjvFM/abvS2ZGIb7uFWDK7yQadHtT5RBEt28mpNpYUBpaT1ae0YoxMBp+eZ4z3NPe+7O2l
/mdPGTMZYCAUoMwZIYICg2kKLSmjC6kre0uUIpPgBlYDSBzFXAra2sw9KWVRgKfN0O7pgdkqWi9h
/J4s8RouGZlcFqcwYyt2Te1+6BLbi1xgBM+9U2yuO/CSlcnWKkC7k5Fi9L6X4IEuv8OMZ0c0x69b
mQSWiw2b3BIvQuec/dTuZaachEYFxPz2zy1IMK+iIjEGrmk2V0pSoyLXrt1ndcAYm7UOzXrhxs1t
1bmJcZFnj29XFHvAn4N2XymvBlMnzYvZ/vpvqxh/wpkJ31IB1KeYEFEsid7yeqkeMjrN2dX9fRDn
a5g4VaPprdbnonZfH9XjsO6e+9SWnN89bILlV5Axq87cKAwEL2zeNBO+sDxxtF5LU9MSJO3eqKxx
uB2KftFxPkttv1Ja7WhG2kuErsHKac2fZbM0yLN0dhMHpC6dhEPPul3pkxyddAWoV7iQlc45+fne
TgKy7wBbbyBQuPfyB8/6VKRLA0/T9t3vPcS/ZeRSgKsZUycfHFFJS+Cz9zz0tWftc7kahVizb+5t
Edj1d+kIO8Qqfqavg+z7dc+cJqgXtifeL0dqHmi9o90ThezikKCuU9zUn/t1jJjWEjXU3FaeL3Ry
D1rA6UHlYywO33hcrWKG/BfWo8zchHMTk5vguwnCcL2g3UN2tSmsPYWLx2avkjfGzQ4ovnWqF0wu
LWpyAwrw7cCeCeh6BUyDVfXl7vqilixMvFwUrEoEUci2uQW3y18J3gL381z8ON+1iY+ncaVnkcPB
qP2D6+WrqNI3jQe0SbcWZKWmH/2Jw5niJMswwdnWijya2sGfApLKhpw3ORgbV165wCxE/K72t3W9
vb6Jc6HizxLNKQy1iRUtETUcwwphDI6DbewhUy4scWEumRmTrLNQ76FuCGkQd1kjbXTgCy+hXkmC
aiHuLpkZr8GZmUZC+T1N2cXAbG0nqlcuqnzdwlnN+x3TgyRVbNj0cVLpjtk6oaffl1Vqh/JPr/h6
/UxGt5p+tsYRpP9vYLJZZZXwnbBc/d6ASp2xGLuv9D2r2ZRetJa7Zl3EwbERFq7TvLP/sTrZO8fI
1KgtsVqmJ55kyIDGcLm3q8b199fXN179a+sbN/jslFpFkzMrYQPFRnv0s8dGDDeDi9opuX0tLymz
Lx3XJLqWYqJFmYW1AophO4m3tEW2Uryij+Bt5GKNHN47HOJLfe25iGuA8Bx5ywErTrP4vHDKIFbY
TkFa9Rt1E2wpzrvhyv0t0eYK6//hqTLn/uc2JxHRK3CdXMamxtPMNG11EyLkJKz0tfzZe3JWULdo
B2fTLWzxnL+em52ESb+A0qOKMJu3X9XM2icQ3nicJXqk917rr/1aXftmebjuRdNiyO+QSXddp+kt
Au6Z3sOhK3LBhcGI1br3RfEJva8RGIey6kNSvBJmbpZrSXOue25zcjWN1FXpehEuU3oBUjNKY33x
inBVAHwuocO9vsSL8wQfDKIcymqKfshKTK5kJKAULXl1/uDSGkrr7kfeqbbbygsNjlkzCMEbOhUX
pLQnBR6mOwVPbbT8oSrEm9S8iRr/SZKrBS8Zne/DrR8Xc2ZlsnVwFkQGhEz5g1r461b5nKM1T0Fh
JcClUjfqr0YSFrZvyeJk+yrB1IQiGvKHptCf0/SnpA92MlRrQdKfagsaKiG3rx/Y5Wd8sshJaEt7
YCVDKecPQuLangQmM/bavdAoti8xgz3y9XhMeIbeTnWKnaHLT4nU2YkrHfKq23XQelz/QRdB/ffv
QY9EhvRdk/TJ1fQGpsmkXOf35I+VVqwyAy4L48FqlkpR8z70t6FplaQeYjNlADt/GDxv7/YHaIg2
g/f5+mrmD/SPkYmjdnUAZVjLauSUuG2Jqw5ipKT6pbfBRhIf1EZfXTe4tKqJz6L27dZBwKosqFlU
/6jk2dbIX64bmda2JPXjIU3Jg/ukNOrOYlni0Qz3CDQNK+ktfBlB9MVg00Zlno/5Q7vdK5+um15a
38Rd856Wg+CzPp3SjhneQ3Vou+pCOnPxAZ4sb/wRZ5/7oNdaFQVALn5jHrPcWYtJsrm+jsu34sTG
eA/ObLhF4xbl6H4EE9W0nX6V/ChOiFsz+hOt/GalxOtA3ilwwzpPS/QLFx+FifHx38+MW23O8LA6
nt8oLOTldl/imh6UMBncOQuJxdKRjXfkzFjuBp3MqBFHFkDa7e+zyli5zuP1/Vxa0SRsyAwU65CQ
sJ2KDHhFbB8V+VFXWNmSrs/CcqbwK99RG8Edl1Nm7jZt3odI3UPgsHCPF1xwSt4bBLUgFOJ4Qg3e
AF2OIHy/vmMLgdacRAqIGVMmn7GQW9kxj6qVA3GSLktrBV33/2Zq8llL9SDQNI8tM1v4PBj9NqDC
Ut37tl3SGxqP+fKT/Xe8nZL1lnnf+OoYHtQKaiaZN4Ekrb3oiyP/AN5oi7CYFktHNWWN/79o+Bts
AaTgQheDBDKDjK/FaIQidzvYHeMvAhRwK/lHtUGt9wh5mA2r0qOwTIU87yh/jE9u16AlYVEpGO+C
r1IH9VKbLXyR51MEaxxnM2jdANH7eIFbwBEhLJ052HAHgYZ1eFPuzDUgdbRUoYQiSWcuGE60hbgx
46BUFSRxTPNoz/9GJ36IG3pY6C7pV+HzwC/Izl1au+u8e73unTOhg34JJBO0/1EznmKooK4WLL/k
IvhKvmn91G7jLwIUip5w0qRmYTNnoscHY5PjitShdD0ZY2rBNUj2GqR2AZ5yfUnzVihAsiaDVufk
wqlh1MFkqxJy+/cQTjQjgKZ6qV42dz50+f82MvkUm37sGMn4lfQ73wZBv6q7N3n46ZoLoX1pMRP3
80oahqFHsp9X4apMvrUQrCbEq+tbNnOPOJg/qxlXe+ZtilS7sB9jRbWe2+7OrbIFA0vLmHxzA781
xNRnuyrxLanvS+0HB/QfbUy9y0w9oWuU8bsuwpTH+J2TrRT35/WtunzHogZ+vleTj22LOoepepip
1j1NzbhceRJkCdqT8d5ssmQNhzCKOLvrVhf2T53UG9E4DUQGVfKHBPGDInos8AZdXAI4LlmZJOyS
xnhobnBzfAJ42tl68akA6/TfliJ/9LXKSmNZBGb04KfSTklaFLY9WwID9N/MTKJA6limH7WsRTB3
iWHAqgcBefb234xMooDQxJZa5ByLBeEhr//V4Bcrw/+PLjf9BplFLQF5x0yBKIz5y7oZxS/qbfRV
3hZ28/NffVdpHjNRK/MsUy5GuLVhSHsYlPOHAAxv3jynw8Jn5zJtGMeBxyFJuLFEBT2tj16ApkAY
dlVQPrQDtzVt9KcoMb5JQg/LgLeJVAeBvAJaQi34MXg5gEp12w7WWq7aQxv3t34MJ1CG3lZ7CAx/
4bJdREN+G5g7dLuZ8QPMOV6Ts2hYp9RsTDcvH0QgxbzIaW4Pm+uOc5lWjDbUceXj3NcFHNtPBSWy
fGxADXZf3of7bu/cSm/qul5rv+Lvie2uu6UgPLsuVTFGanwobKZptRa2VZhE2HRp0QnZd3MpmVgy
MLnaeQIoIB8XJee/Wjo8UWgsZBBLFiZuk5Yoyis6FoIshYr5iwnJ0vWTWbIw/vvZ4bf14CRmjYUm
+aT1D5X767/9/YlzdU7fBF0zHgIP3vBbZEj/cQGTb3nZqklcyOMhdP6mADhRwlrzL9bA3CIZoy6r
ypTyqjaHogwsTFjIfwjRz0JaclV5/NR8eMuM92PMR2nYMET++9/PjkEXiypug6J8KGnhrbvbd/mX
VjOIk5xgelubP4wXCMPidd5vkai2AaBAf278m2We/Qb5oys0qBckbcFvGIDsiAnsw+GiHuXosNfW
OXHovveD2PDKcZ3Ojkn5cNPsq3hVbKKnYJXZ+bA42DQ62KVFyDmglVFGjPzHVTntkCsMiZcP8fBu
huArf2hLJbLZOzTyf/xlYjqCjwIGO6WyKEMCCxD/FNKnf+GAZwYmiQrKi52GLgwn4w6rGLx9GS1d
o6lyqwT0mk8ghGkjrgsWnMlFjU23K2RnqB7MMPzK++kk1t7JacobIYwesqpi0qNZo1V2cKVqIzrN
OoZeDb0VuzeqdZaHP5EW/Qx86cUf2ldRjug6JPAUopRRovZn+M1S8fji+T/+YKYXIWNkTOWi/dA6
TeI0g8IPVuHZq10Yx7ttnkhH6lwbOXk3vfAgC97CA+USO4NZoAGc9RgKLrTUjCjPO0krqgdGCQwq
DNWhr8StSV1ZUbpXNwwQKs3WVPvCjQoX1HVHGIPZ1Jlh8WWgB2j+2Hn56MzykBax4tD8GIRopZdc
U93cq4V7k2kLqd6cTyNAitogE6IaSL+Plqy0dgZhSKsHSaxs1xwOar80Jrxg4vdOn8U8Vw/UTq/y
6kHNboTiPu5+XN+spb8/2awegKJVqkn1IJQH1Q1WPSTT1y1cAnFGZ/izS7///WwJQV6pfZSwS7TB
h9toO6T7PNjADrluDxFTEzVd44WUYN4F/j6YaaWEZqPBqBX+ZzWJXStj3fPUGjVDRkvBemn/xn8/
W5wgRr4cJxkXjBZiXpd2Z1oLGzgXnC02UDFRjLYuhpeSpEA9FiDLg9bfRFW7H8JXpVjk+1uyMkkR
UqewdEfFSgGXBHWlZCtZX6xNxaijZufPDrro4YYh63ihczm7gWerMz5uYN1KCti6sHpI0F+AIRYB
jAVnkMeH8EVAODMxKQJYnSugVoEJ9TH/2n+td923OFhbFN1XOZMtT+VaohjJpBOE78KovIT4zyKn
3/w1OPsVk2ChhX7QZw6/oj/KtodAyMpZj1Mg/bp49B/+MSBtvHR/rE3jRploXShn3Gtd+aSkjFgJ
S2n33KfFQrYdh4Qt9oKNTpPNNHf0oHroUqu24y5a53H62ueoaOhvLcJTppr/VJVs4dsyc7UZEqKq
PNKqUqWc+ItutUlaWlXxkBuxLVvFF0H7nBq7ytFersctZQx9E7f5YGniNm1syZXlN8WD2rrw4xfF
zo9bx3bLoFh5cvQdLjx00zRNPCly8iuU5dc+fktEP6V6od7JpqhuZMPcJH72im72U52QB7S9gIpM
En6NkG5yirjbjfpTevN58Ku9KMXrJNaiFeouFKrkjQYhbuZ4C/dh7p0Jp4kqy4akKDL1+Y9XTnTS
MHKh334oMH30M3Bqgv29s83P6BM6K/0Gucd1unDP56yOIA+mL3ngQ3Y7yZ0Yv0T7QyLHrD7XX/2v
wSk9hu8ZRPG/dGuFwBiJOzo3qKr/8/D5we4ksPFZbsTawK5iPXTaQWpe2mppbeOOTVzlg42JU1pF
GwlWiY3g0N1Ga9QuPPSTtMeR/sJ8cxcHDGYugcHYoWjQCGAQcMpyqzu+rFDGLh68Wlo5kBGW7lOS
/wJNubB5M9EZDBsclwbplHQBPqhkKYwGh4Wpxmcr3uvG3fVLNusVZwamoAO3NLwhq0cDOxmWHe0m
DdfuJnlDsmwHrBXKxdC21v1uwex4d6cHdm52kvZUUFrnZoXZciNttdtw4/9M0QRU9/CFW+Qm8jba
OP0tg5aJualX5UL/b+Zje76thvzxBjp1lsWKgHnfveuY9a9ulfawsMRZG4xyyygam/SppvdNDNTW
jP9a4ufiECIY7W6Me3WVMILONQ/+H2nf1Rypzq39i6gCCRDckjq42+044/EN5UgGkUT49d+Dz1vv
btN85uw5tffdVHm1hMLSWk9wq8c1cb+5QMb0QEIu/E/Q2WYjaglfjwGPMOE1O1m341Nmj9eT4Fe1
TxxZcddg+sujRCsOIiMA2M6BFw10RWigIaDh3+javUnh5rcmnr+8SKd+33+CzJK83Ad9U5Xw6Ndv
g23mFsfouCM35H3S5lTccF8YUBL8+fMtbryzkLOv10q8luoU4+L+rTlsKVymfg4w1xb5z6f6Z1Cz
T5V0nYmeGCJoVroLtjUkAs3rcT/54a5plS0dV0Qx8B8oM1BlmO22KCIJ7jXUhko0oQttUgY6mMFT
zfOVWbtsxEztvbNIs41VBHGaaxxfqgthPw1xbTiwofMCSrYFS1UL+LQIxo3rAoNLy/A87uxKLeI2
bhqKuFD/7Z1kCzrdK91mdnU1IlmoIcgb72m3avu7Fna2MAtktlRjUzXK37fZTdn/hmv0yjpZizFb
iek4ZjUbEGPiHRS5E9pwp/ro79gGYBJ0n9F7hBtK8+fnsEvrf0pNdBBUYJczr/X5UaoFaZ1jycAC
hUQHY00SYi3AbKX4oVaNvooAsn+gUmf5+lo7eCnjh3D6P2OYLQpd7SOR+nyq5wuH37THBnSNzinh
6xt5a93AtfHMlkIWiYiMOoL1ZQHkSmF1a7ClS5DbtLnOxjNbCQ1SVTUYsI2FB5skCSbPtvw46dOo
kLGAlGgDC4M3AEN/rz1mFpfgWeDZURVrUSWbNcYmw56uKF4GVbHNfPV7LR5TZ2FmWZyaFWqeTr2Q
xpFtxUlcMJc1OMP0tS3fdN5AkKhbfYHVvqpzuDbC2VtDiiUIljcIDRdZH2DzDFDB4wihee7WcNjY
4nnqpJu1S2Yt6uxJKvGqktICe6ALSiuS7rhoICG+xgJbiTJnvMMOvNViqahPCZKdHuK7xWe6RmW7
RA9+X5tfj7mzOkwJj9i6MzCU6BP2vPRBs/gug/sZHtk1FBzRgd0onyocN/4Xqrsr64bOjpJBb2A9
p2B55gG0wIY3Kf6tRvAkpNXK9bY2k7MDxcgMlhktZrKIfpv5UahPSr+SkJPFGIAZEQMPVHZRbYr0
lEVpQJDrdM2mS4ZHksgyLIWNY92BHs6bO1UfbBNWd01E92Hb2syHJ2GowFYZvW6aOnWC46As3MYY
X0UaHDhJ71iXnfzSt00/+YhZ1ltBNjo/3xiLXwF9YziDIRG8EKdPC18XQjbqk4LkotniF1qt/qZn
a02AxQn6J868sqIFfdNoOeKUIwHzmLo03VNZrLxQ1qLMUqYxZGmTxojS5wZMBt+04Al23ys54FqQ
2cJNKtXIUwidnvI6gE0pnLLrPzS/+/m7LGbPcA1gjODFOgmnfn/sVDQpa903kRsB8xfvACB+D+1y
o6N5gl6+lREnrS3jSt6qK/zW5eH9E3h2qA4NrJn0GIEHFByMm7h8I2vv17UQsxPUH9syNCuEMKDr
hMQTXhb7ylyrAC8v7f8OZI6wVeq6AZMVURIQC/uhg5904Wqwv0z9/uH/9rXmuTr4DX2FHiGWN1Qa
Xqr3qbUKA+ToEP/q3QbyJBLMIcGHXpP/WeoZQUPpn0HOFmOk1m0D+BKa4GVikbp09WTYcBi9xBSC
ZL32kEkPql5cyTpfeSovFQMoelUKaPjoYM81j2CPGZhlJlUno+WHLAyPBQSPMlwjGYyz0SD5xapV
GY6F4iLUGP4bc67z1yVt4LdDiLWZ/yqqctuIHhej4Zp6cyiD9GqERWxXFZC8jbdcCVcKVtOWm5c/
YP5gwuQCjixgZn/fkn6jNuFIEtyWiryTxYsu/ZJrDXr1kR0Wv39eUUuL9zzWfBcmHI1OBaietMa9
EEJltLuSIWHM15KoxUHBXEJGyxEd+jnZPOlrUlUpqU4K1w5NALdn0MrT2jbMGhaGa3iHJbQSo6C1
T4AdBJtz1xhgALramlg1jyp8VG1q6ZvRAWUAryLkiO/h5+B1jat9kKvQXRNEWlyykGaGph3AwBcQ
3bopISrBaHWKErIPWbUZIqzSzkvBoOvNp2xYg8CsBZx9RVmqNRlF3epUIyUIYMvSDZBFTiU77BNX
Kkc34/+aV4CUDmXi/45xdraWUdzqSYIxVqJ0GOzMawqRWnAif16fS0c4vAKR8oDLfolra4aWst5X
6lObqpuyfBY99cA49X6OMv3Y+Y5DeUoGXwDJCcog33ccPNtLo4irqW3xpGfpCyO5l4b8l6THe61g
dswG22/Y9ueoS1viPOq0N8+y4t6U9Mqs0CwJpecItrqcqm4AH3voDO4L8Tcf7Dza7FSpA7jHixIN
k8iI90rFQLLv0TVcKUgsfS/Q3VXTUKgOjMU8M0KFMY3DsTpJY79vTVQVjcbuxMfPM7cWZXYb+akf
hqXe4zCRDDccD2jBwy997QG2WK8CKxTNMqjNo1A7m7J4MIaGZ5gyFjSwJdwVgIKQQoSw/Oq00Q3R
qBH3wWSw6zZmkEKQPKo8CbQ5SBRXp1gzmva+zDTaWSGEB//tFEC4CxOM5QpTIqjvf188QTgaZleZ
8c2ofLbloTLgKhWvpaCXK/R7kFnZQjFCnatjnNzIBrf75E/cwoEkUC2RvtGxc38e0fTHvm/C78Gm
j362HRRpgu8UCKZB4TKKn7NgRVdgIYn5HmG24dLOVEIhB8mNqkX3Shze613rmr4GF+sC26HZ+Kgp
UN888ipai325ZL/Hnq0lJdKaLtejBKaTNnRm6aG4bUtLbEsH/t/qKb1u7B6C4lAV/XlWFz8hNiQA
pIxRmMh9n1UVlWqpyWgMz1AIy8GuK5MSW9diB1qYW3lNumFplKjDoxWlTD1gOhulXFe1iHEv3IgI
riJBYQVRClLT3yyVSbZORr/SRFIxWyqcGjEXfZbcJLVpq2MHlaHiX18JQCdNCac82SFdwJ2rLmoH
qcVIKnMAdARcM8xZURc7v6A2/tXJI90eVomBS2sUegYA+uEuQqb0VQE42wXx2PajmkvRjYJqSM5Z
bgPanVjpkG8baP/6XbvxI9VD9+iz8enTz4vl8jWowZvXgCMpWkWY2DmduYLbR9eVWnQTHuTJbspu
ezuzaetNNt7mZ2VDK6PcsPefw16kL4gKaDXKGiZERJV58znvTDnSTT+8abPmJim4E8OMR29Tt9Pk
fUfgSxO//hzxcqDAJqB2TZCGgSFmzivYgiSMSgx5b1BTSxOdVVAgupPc7ZuPVA+cRga5qqHbDk+p
mhPYEWFn+hLISX2IZ7hvriy3i43z9XsmoQWQVSYfwe/btPHDpAs0VMj8QbLk9FeYDZaqr95oF6fB
9zCXOE+tjesINaqhw0gylDKFcmP48paEvmMY7TFgxtHIuF3h0qoTwMFo7RQD25VU3WRcdQudo0nz
+PPXWBw89PoBSITaBKQYvg9+1CXT6OFrfhrTwkr6I2tezFXVv4s3HYYOpWcoqcsqMpN5LxICTVop
wJw7pbGKj5hazYjuSGKMN3VPnUo+VYYCC2PpbpTIjhSrfkuX8QlFFxRPH5jfXr5IpKEfJL/221PR
mTuAlB1jSFwtgIF7WjiD3zt6KZ141R2qSNoYQ7qSbF72B3R0ByYJChAJZGTus6N5yNTMrxhrTzx8
rFhoKVHptt1w1RugqdWPea4f01TyjKR0ocoEYdoHyuD8CbDEcGThao//4raffg5AC9j56EjjxPv+
zQEt0EkfGi0aV7gO+QgDgSa0gr0OoMEA9GHwBMkBSKCuVJ0WNj7iYsNDlRT4HnNe79LquKj7VIhT
H0mxjeeFFzB0wFsYsgXyc65GzhiTvSzEHZduoARvYYdYOX4iqYU9Fi8/r/zL436ahrOfMx2NZ8d9
xJNeqpNOnJgKxc8utcvCtA30blrxW8t0K4zAilMyO0hWSzpLC1JjwIjpdOKzzDkBXS0nqaK34tRA
ZrYE2QqGyODxVE7dDpYmJ06XvlCWnmgp77r2Y2XgU4r+LdvDwHXAtXH+IlmAqPX3gaejThsJ0uqn
4MXYmMRC69Kb3DoCqJ0G6MCtdaku+33wGQTsDuMEquoS9cwLRdAwS8SprfRNrin2MEwLLht6u1MH
YL9Ct1e5Q2OtsUC8uU2GcLPqXDVl5d9HTYFnxqgxehO4ndkm1JRY7nxNx+Ngxx/yP6lTHLXrPLVA
C7N4b6WPaxYvl28YvMZQRcI7HfmEjEfM93mOmDbCLQSlrMlc79ektGfsBLfDXzDpsGUrP6Z28Hvl
215AOhGTIQvUJhybcpFF0B5C6ADiw7ud1F4OX0y5TDekQOenSL2khngS6mmF+AzIWrHw4iEPqwzI
duJYAQMbUjvTmj/bTnoh1VHLUaYck3xj9tkW4iyO2cDTG2IOevkQwMw+NJrNzwO+PMsQFSJUANdo
U4tjFjUIpKwLO1adePlHr54HHOo/B1hYvKqMrgnSFfB3Jh7P93HJEalYYVD0WFkRWmarpU7Dzesk
Gu2269xA1nJLFNXzqNAdoDBHGvIdjVZwURdpGib3C5b4dUlfpGkjjQeobvb1SYqFpZn6FSlR/5Wu
0i7eNxJzi/RhZdjT4vy+XRARCZoKxxCFkfkhkchqii8NdIOQe6tl1z0PPaamha0JAzRHUnkduyEp
BFxiCAiSFNJDmWpHae0EpNmx/N9njfg9KsygQCowKcQVv3+GQg3FmGcp0qewu05C3AiZhtcwwatR
C9w2RD1c9TtIPMl3ZioeFDLuM1Jea0zathC8tGS+5t25OEMoEmODK9P/swNF6RXRZm0N9HQGL4r0
RvEBlqjXGMDTX7n4DkjNQRsx8Ciav7fkvGvNQgWaOICICBs/tRKMCjPZJekdBwr256++tJvIWbDZ
K72qiyHVygj0AFW34Ney7amxsmEv4VXTUgZZFGPR4a4xTwaTFrBMYQJPb3C4A4+91xgEupCKU5Da
0gvfTktlqsUd4CKYyqt20ks7CcmgiXocgVnVPBeL2mT0y1JrTvJkVTU63INtVOKguGKng+XDAcUZ
XQ3tHNS1KLXyv5ni8/izrKPqacY6qmKKy8DulHddfvv5Gy4ty/MAs/NqTKJGg1RkcxKpl/LSzptf
bbxyOiwtSggDYRtCTkS7eDXoRpoa4YBJ5AEOv2kvgiHT5x9wV4AIcbB2BE/Lbr4HIFCBnw1EvX6h
Zt/4XZmahd4gYc0fAtmtbeAXxFbY6pthKS/9OKmje/XrWg1ublMD4zk0MWCRPAnUEXQqZ4dOG7e5
HKDEfyrd2uUCnlsQJToVpSXZxiH+bKbsAYLxlrqNHNOJ1jCci3fP5IyLkxhSwRcOeJ2a6C24zw2q
oFOqzryot314d4cuv4NKjAt4VrEadOkQmCjPKurxqEPMT/6mFWNpCFx4yMDz3Zih7GDF3sBRirFx
64AS4hT3EKES7s8Ld+kro3wFTyzUB5AnziYb6HvZzOoAB0MBqydoLhejYifmPvv3yHd8VsDDYY2H
mxTp0qyAi2aqH8HZCHebAuXsSb/ahBRPsoZKucTeTHGgCvA/zs4XvNzaqHmf4pEBORxSWSDYXCPr
tM07eseOrZPc9NeyBaKX6UgrJY3/T2SUqNECg1XpvKYRJkYlS1rTnNo9RGnTB2Pf1pZ5ld9Xrygn
PWUPrbDah+aZf6zx8hbXLPiUBL4TX6OffcYal3SrMRC/zPsRpl7H8B4na2r5b8RKHC1e1SNfXDbA
ttAp/SQXevGyHHEjgkjnScWDcohDS4NnTQQXnu6vcqIJ+oNmPMpmF5hq3kE0Ocw6cAK3xq1SAQNH
nfKjulKt5rP51R3Cq/yZ7X7eFQuvZkwjg1YmjG8hLzHPP6HZBNGhAuPr9v4HnMA3zIs9fdffGg+q
JXvyQd6ufcPpE83PWxRKUBT8EnGasyiS3qflxD44ReofVUpdpYfEdaKvJBsLUcBWl6eS9VQcmp8z
eq2KgaZ9e+p7aNbCk1r+qPx/jRCZBEZ1IgNhjZ7+xXsIiqBc0xIDswedpk4UVpSfOHmWVyFolwj/
KRJgoGAVo+B/UeTSNd2gsewjkj3Ywy92FewT6I4ENzDwcMLbNej44uxBOhuyozjI2Pw521ZZyoHq
ak6ER1aDyyFJHkt1DaK4kC0p8GfDvAE8AObw7KSs2r7VwkJuT35IrEprbC24yYCxaYnqRQJVmWpF
ymvh8sH+MvFKn7ytUTf8nuYrNMewfAVLL+itzixtJVyTvFp4l+NLncWYpWAAj0l5NCKGeptcQyPB
GS3gO4u3CarLXvhGBzxiJYVZOKS+hZwlZSjEsE7v1PYUop5d0miLeum+14tNm3crEJalhTE5lEGz
BG2ni+peW6Y00qWwhZbPqyrplqG+1+qag8bSqYSXPgopsAHGnT3HlCjDIKAfl001RO1tcCUr2eOD
6Q47dg7Mc07Vpn1dy0yW1gbWoKxNHW7Ik88mkaVVHPRkqlvy0U7x6GJipVW4kNeiKor2Ofp16LfM
l3vfJoJ0VGpPgCXs+tKEKIvutk3pRUNog6S38hZaDAfxHIitYxYv8oO8q8c8jlCIi1Bq1NiHLjrX
LHWroYETtP8akocDCnY3xFQm9ToyL/saJRmqAeJuECKBVpDpyTA2TfnKDC4uDBhbAPmD+pNywcCr
y7Fq5B5RhFe+ELu2UHBz/Hc0Pq3BaW/0xloXB58+/Pf7alrqeE/CetjA+GanVMlKHgFcS095Xm/8
odigQOXFQ7hP6F1QpPcq7b26Jyt7+vJs/B51Wq7nBa+KRBzrkZ7i6o+sxntSopyZQQjMP6pq6bVJ
6q6kApcbAIteJlBb+rLKm9/LRaZl2Zj7FMwkAS5NcutrTn+lQwYJ4q8DGoSSZK3RJy7hXLgjJ8kK
uJNCDYnMpT16qW/6xERQdRNsEze+lzLLtJVtxfem3biqV21Kvtccedsp9mrp+PLg/B59+vezSaYN
PLl9huid3bmncpJ84XvsmGY7wsva/PCFJ2tHc7cWeGlJnY96dg8VaItqvvGfUSvbZDONlGyNtU+6
OD7kJjBqUyDKMddfzEZGcyOU6BcVBr68tgYZbcPN7Dq3VQuvW1feVsG+/dupPQs9W7+ar2rjME0t
zANcxYnQf7XqfpNXG1++Enbn6F5zBLsil1DCXdk7C8cEvutZ8OkWO/uuoQTVSX9AcPSgHMVJvUY7
+v5b7fRu4UEM2t/m7bEonNV0miycFSZFTR6gVhV1kFnBGHwtnwP9RU/Z52AH29zLNqy+YUfZy91u
C67Cyp5dXEhn8abfczZQDYq2xOCIN8j7WHOFsNT6DhViGDWYdsRxXfpPKkrzbNfbo2ts+WZNwnkh
3wHDEPxyEykcqojzyvy0p5VUGcnJ0MpnP9Ou2iC18cMOKh93oxRvsgYaOH5465OrIrgy/M7WIT5e
NevMr4UTDKV0wEdAsJ8svmaffYx14ZtNrZyMY+cyb9zW8YaoN8yW4Vs+glS8iehOXjOCWXiTGt/C
zk6RWmpF3rJKwSmieCrs0nGG8auJfZt5OvuLJ+kUzpxU8WRwxOebehxU5mchUU4x0Zw6e1UVJH3S
a8LXnlALxVRE+kL8KRqeHZerOSCZqvfk63icjo/sCMNmr/AgOL1dWckLO4dA4G9CSKAGf1EXauHP
3TV6Q05V7U7NrMKGLbdiUW6zTe7mG6hT/kVEpBAE8K2lvqFcDmM3JCo5jW/Vrr5tfrdedONbuZv8
DedLR4XtLNjsOOQpNNpYapCT2USbtmCWhGZ4LdbE2pZ2ALJXVLhU+H9eoDQDSR/zoPTJqR4li8TS
vu7H25/n7TKtnEbyT4jZkQOBWo7EP0BiQt4HdlXS2BGsc4j6OASr32jasbPci0x1FzR4AUkGS+H7
+SYFXJZQn6UnmniD7jQHsWPQZxQq1oMjhbZ5O7qxG53W+rlfMKHLwLANnkp5WPuzo4TABZnGIqEo
xqSVU5m7ZgC1vrqHZodbucmNXrttZhcH440PuEgne7P49m/ubwz/n18xO1mY2geGEqRTfhKipFba
cQbRhNDjboBf4OS1BUOAAKnZX+iOTgv2LPRs5oFC1f1gRGgd8p6gmMkkWduAU+L80xzPXspSwoo8
MDDHjaMOLrjwG8lurOQgPouHwK42q8nmQjqEixlQnYlmhzfe7KPmcaAViZyQEw1cE1q04Sa0I9dw
jMOkRRRFTu0fp3pKdloNvXS8gU6NIpFsQLR4/oigyOaJXuCO+J/kOvaa14i5wlZsEON3WbHS0V2A
n8D8DzQJCkzSRJWYPVqGQBp8CWqt0LY0nMiPN8mYeVypd6TloPagtkdKW1TtLjRC7+cDYmnPUiB/
UDoCEAe6AN/3bAR3xkb4CK3I/k4un4OqcinUmH+OsnQMnUeZHUOBUVel0XHlhDXkhUHoDuJ3DFJE
nd1GoGj9HGzxJlR1VPhQHcDjcw6fjCA0mPESWLK271HqroTd4Gbv9GhTBKDoj7XT6pKrxprNVH4a
B7Eyp4vf8+wHzAVbxo6IAUqH8mk04CMrm9IDLhA4uABElFd2UsY3TRwf+oDtuLlG1bhIMiG7qEJ/
GItXNbBzZh9UbUkYtC1IKFwfrJQNN0LPr6Ik3gjIAiuluQE+zhOwrlmZ9IvzYYqLLM4ATh+91Av0
BeEcHxhQTu005VXyx/gq2QSyMLtJ1URyojX9usWBngWcranQKDV4KQFJGDBuqXFg6VzfGqq0hbeG
7dPC6QZwmoz64eeBkovDAQPFADG/yJYBsZ6dtRqRu7hMdFA1k/wYQ8ZIL9809FB0qbTMoCmtyuxf
YmW4zYgBKKXSAcVlPJRNdMg0vgUR2u4Y21YS28tBuWnk9l2jwFqp8h0TRbqy8S5SjNmPnZ/aIoSx
o4L2FtPugiCwOvn95+m4BDTOIkyf6exRE3VZzBVfrU/0JA5o26ee5AYbADt9a3ypdym6sbHdOOOf
lbjTOv52H01xsbkBbELP4CLZGGk14sHcAQQCfSzeEhcS1xvwP1/j0QANJVKtNg+3cujfx1S589t2
JbO63OT4AVDZhTPrlOugI/t94K1SltIooB7HZf1e9c3tyAonaw6ykL0W3qYw3O0c0xg3Rdm4Pw8e
1bOF0YMrrEwQUiTE82N7VIXSFlBDONVh60Gb0vKH3ILUfYxWl7IR5D1O3rtsV0j2KFdWrTZekL1l
YbOF5bw1+Fei2mUCCQkeI+aDUt5KCd/w/DjKN224NSdcKh0s0f+GGqps2ENlaw2W68lkW19qbSm+
ypiVyzfDaxXe8m6bBp4SFxbPvKC9brK9+a5o7xkE/JIbKEpqcWqN5isZHYhYWWXlxpKlcC/oXuPq
Kcl3ffBSKV7fdhaUPG1Cik2tAHzavaZG5LR9Zqd4WJD8qpRtFX5jqmEJIGRf0+pVqq6Ifidh1YUH
gf2nvMjlpia/CuL1gDuUVsOv5cQa+n2cb3jhEP9I0ivI8MnD3uRg6D8n3YPfeyPfFsxNJ0tSvs0S
j3THGpJ1yW2HakTopZVt5E4W2WPiAAHK+PXIYVu6DcgnQ6FE2nC2r+QKAnhO1+z15E69L8MHI/tU
sj+djD8Fhtd13JSOT3YKf6iLbS5tdJ6AY/YClzijeSz0qxobpdkrPHa4KO0eXJi6MTwKF5/OeJJI
uGEtO4Q+MCmj6lTQvaDw9q5St4JqbZoAkoZxIssNU26h7G+r7NqonyPpGBmSM+gJ4PVQf3+lpmvC
kU7NP3PjFuYIViudWvOQSW/aeCRirwZQXJQyT8tB1o4ZMF3FfcIpfs9vVGgaee+L25z8oZR6CSgZ
vXjmnWEx9l6Z+WZsqSXJ3JKHcVdpeMIHnU1r5srqO/CWVu0TixmDnRl3P++Hy0c99iIMS3QFpAkw
defVUAY97VzxZShB0eTQ8xglV438biv5MzNCNyt3SgdgPVUOwMD+Eg16Yzz6/Pk3XKSr00/4EqVX
AZ4Hrvn7cSBAQmnRwgRUoolsPQg8LfEtZQC+H+ymn0NpS7v/ix4CmX1kbvOnvtkZgwl6Moabn/JG
+8VHaHf473J5LZQK8DziDdGHqBt3UNBMgGe6CHtbhcdPReRDWL1W/aMQ4miG1bYcjr3SWKCX2WoQ
mhZAlCNUOYg9AG8lxGMxVnuS0Sc+6tCuVI/UAPTFrOxRUbYMBrd9lt+PJLcCwraRnoPXpFPLyNqP
TnksmtKWM4jLJtIxjhOU4X9HanNj9sYGTVO7VV5/npevvHx+J5zPyywlYFUoynHEN0h1yWPVTo96
N6bZ1k86qFA8d8ywJcWwgqLwAKHcamXxK9NeVn7ERa473QtnR/PsRwwyCxIjxr2gWckL3xE7c2MH
2jGTrFFgi41hTYjf0F3rAsPjaOlSwMoDSRLFPSD6vy9BiRlZp4S4inscGkUpP9Eu+8jNDPvyoZ6+
EYOmCH2SY2Y1UGY3WWs16h1LbgP9StKOFYuPZT84NKi3ohnvIv9ea3V7LIMjUet3+JdtlJJ5WQ97
iyzz5IB6eiE7OUHJqQQ23mdOob7Bm9gBJw2cimMw7nUUTVT5SaGH0bgvcCQUFH0DoKaisjpK/XMq
/VHILpI9VBSg+Vnu8zz+E2W1zbrCjaTILrsItM27rOGuX3YfkOd+LozrdoBj0J9kRNInpbcJ+5OP
qYPOhKMkMnyXE1tLr+nAPM6vlKZzOhl+oonxLFe1TTPAzWnsGsMdrN2tLA8/JWlwig5q+aZiaUPg
RnKDiXlq89sRMF9fHS2tehWmG/cPvXqndteke+yMt1hdfThcvMamtUMpNO0mYCS6m9+/YBmPPRlN
pGtTi6N2v5qpbn9l2nQDSXA7dANnrZM6/cn5njkLqU+L6ix/833g+roQ6ay8j9DTMXadh5R98++L
7dPQoGsHwV2dqXT+KJPEoNWkBea+dptgkz/AnhiKqvpBQ5O4tnA4bFb24dKD5Czg/BHGO90oRatV
mEtgPUaHeRR4p9giT/kdNN6PgaOt5MKLX++fIbLp2D6byrr1M70KfHC703vuPzDjOizXTpelox+d
fHkyVQMIfd741pqUGXhc4pkF7+Mv/3SgnNyp6so/1ipaS48HtPnARJz4gBfk5rRQysFvQSDomycm
KVYDm+yVj7Q0nKn2McFlyASq/z5lmhBjihJEfWpKYzvq47YI+W0itQ4R0dYQypVaM6fJ00/FT9Co
gA7Ozz9gYYgKUASAHwM3A5TE7JOJpmWZFmJVyvCnjftnpVph4i9sr4kGgYtaBYL0osZLQk0XOHKm
AMYNnSh9kf5Sttzt6e2gF7aqVraeZyvDWliJ36LO7iD4mRuwDYurE0lCi8dQM5Xgl6OttQEWch50
KvEGQRoiK8Dif/96gkBwDm+T6pQeYGuuexqgR26/1TIrxAn6KX5F8AJvLfkVLYgVaMvX82p2bgEe
OuU/OC0BwZutnGEkfRDH2Gz4BUAAB8qbwADN6EFRH+vwzVeOfvek69K2MaChFMfFRhPlfcyMUx4T
pzQj8LANeQ3yQBduf8BGwAHAk3TS6Zmd4ANPu6RMW8z8oLllpNwSNX2ORh2vBsFOwn/PUvhL1mQT
jewg4H6RFmAEiSLHIy3+TNPeE7HsFQGzEg280CRD4l7pHmgLIH0SL9Zi+DkZr7pZboU52BpL77VG
suood7GO0b+qMk/l7/DUsCuojZRVaLX8hcaQJQa43cermCZH0nw05T4wNVvHF1KkD4nf0iFxWgnJ
SV1aupnB3NNHvzd5owU8MdV93MPEURW7ITpUfmsZZmILrrtMirZjbF6heQwm5x+1fFRGvm+BJuUo
A4CyBomxXSBiWxZ39SAs1vwSNb2pYJMeS/AtTyGblucg/vF9SNo7FJgPQVkGYIaGqN2ETuCPFjWB
UfEHuzY7T9ECh/n1huTlVY6bvej0naw+5vSBgSPH0MuLKMB21LT94EWDzyramZJJ3yXMh8qlbd6r
TikDiVJcNd1bAV1vmeR3ejlZvqqHIeFXBbzHmbE1yveyue7AgGYSbN5Z7vBK3qVVAo2J1OkFONim
X2F1Q5IE9tdClR0Nz6aaviYpODGhsLkGYY/OvzYzFN5+PrW+OinzxQ+HRvbVu544MN83Hh3L2hS0
rE4F9GxItC918tjVN2MCAGASs22Wv1WFsFt1T8Ayg0nLDrLsdiINLmyKtxnVndDACGJuN5Ak6BJ3
0JXn3IAzbWeNUK7yteuov0qhJyOVqORov6IKKVLbe6kxWpEG675gsEPEhve3FweQ8I4g+t5f4/Vg
peKQMeKCn+OILnCljHsiPTZxb8FYDhIB3Bo7LDoQrDs5gb6tCLDUQ4dL5jGXiFMLY8sy+cmIj1Dp
9AYqbegIzprePZK6d+XihiVwie/KvT+M9qjWlhxols4LL4pNj4XaoVfyBzOkGz3Odz6kcX6e+y9W
yMXcg1I3qX2j6fJVFzq75SspzLmA6Mcpqyq7HgsbVJmTjoVSaakXcbEDxaJFs4eGcEXPUJAxf6sj
aPw1xshfGhLaUqnZPduS6L1Ub6ukB+Nd3ouo3QQRmlPar6FAbgIH3yy7MzkyVvkujnZyV1it5lsR
Xk9aaDyOfXRtGr7dFmAioKhYte1vn0u32pgeS+T/Y6/hkfapjlcpgEhFJUFjUAfgIIZSnnBinBlM
Boam3jBNumoI22vmx88ztfQqB9kRwEM60fEu2iiACitDBQVxZGA6AEPsNXABvPXCbXcvreaxl75D
IDBT5QsihPfFBVwU/G1OhhqIbOFJp66yjEd8E3VPASgJgTrzD8MflKM1F31qDckT3mKVPWzTozys
XL6XVJHpl+CnTIaXyC3m7zBfV/ICktsTR6Vz4z/1BhqP7Y1po+/Q7jVk8S3UX/8faWfW3DbSpOtf
hAjsyy0AghQlUpIlW5ZvEG1bxr7v+PXzwBPnfBLII0zPieiOvmolq1BLVua7aHa84D/s/wmc50rq
+/4HrPUF8qmY/Hz5Ab03BvvoUNGrU9nYHg0srMGFeNu542+Par0t6GGh3gSZGRrmqhwa1JmcRhIm
PODHHEO6E7X7RghI2dDgzLTnUFJcarlepFe70W/tOnjWBa6+QomPWXwqR90zqePlrOQ+NNwqam6i
6udQfJGr35EWODrVlAGb+NH0bWRM95rZ30Px06PbkO0xFd/jwauA+yGu6ImleqPr85NpjY+F/1Bq
+R9AGHZsfVWsV3kqbhOaEWb8kLFDR9jHNSXTrIHcQv4SZ/qXoLy3rMiV+ubJL59LyoiBED83YbXL
k9Q1+9muxW+1jqcx0oxCZbK7fleYWFZ+5chjch+6kyVTTxlPXX3blLdz+OqXvh2Gr10Xu5r+msSZ
HehHGvJTezMEv3IBh47gm458Sq3cler9UELnnBl079bjlxQRTdm4S+vXgapgH5hO2xf7sKG+Gj0m
khdJpyJBZ1MZ7sY+s1trQss7+tbMo53Xd4XO/TmqmL+p2XHCLWCWz21c7GYleWiS51bi/xD/GSvP
bN+6Mnaq7EsQH8P+Z58zHWQMZSLscu5js5mhGj6bFHqrrDzoebmjI38byr1j1qdGQT3reR4obdS/
+1x3l/J3SC249kV0M/ubVpm/lwiZLEVCs8UH+vXz4+ZKMir/7Xjp1OEQblndiXHUxABOIzSvyHcl
igRaodsiZuE90IPPQy1/arXWl/4P1X+Lwj8l+I/XrzRWRheb0nRfy5jgqPEhD0Q36awveUjvC7Om
Ki13w1xvPGmvhuWNhHwQQGF4DB/DKuFYpq0/T/cZEvGakHtJrNmy/1R3sBcBPjTQc63m6+djvdbn
AAWNGttirQSPZxVVGvQ5yhvIDEobP896cVRz3YbLdG4sdTdVFTmavtMy351DdeskvVLRQn6H9grl
H7KU9WtXKYYks8KsA3Qw7PxjcTRvxuN0lz9ulieuHpm4JnJqa9CH1nNrdkGptKXE8XU0vA4R92nf
vyT7ere4XDTqIQSO/XtjZtXLZUT+QK3OXNq1F+o3OS9D04ys9j5NnZl/vIXOYz5EhWdWrk7nVL6V
hm0c7bI6V6sX2De0LG0hw1yQ6zTBl/y2xvuNXHrYyc5w7k6xm//MD3izq784aNVDvteUrY95bYqh
2NG1W65nauUfly+XppUPCvTlpbhVwrUIn/KXxiXludNf4BdvvLyvvcTIOfizSGuAA1h+zrs8bcGj
zzICzfettsvF1s1Dwe3D+csw/ankTQe3a5OKlAmoc5QuYROvjoQ6wT3UN1p0XXBVLHPLHuLMkaKN
JXM1CtBr7GwAnF9YzaQAGlI/aUDUc+AgJGMnEpHUduNTXVuYoOd1NpxKEXKNR2nNKlatFOC+z/OR
Duowvv0vlj6mi4iAIMOxiM98/DhNUZZ9MyKDQ5EzOciO5UmH3gZPlHp09/4p3Mj71xqrrIR3IddJ
URuZiTSqUEZq2XJDg5didBeSjWTm4H0+uis30YdIqxNTH6TEUmqruxchplRG4Cjhq66X+6xONyJd
Ww9sYpUeOLALcX02153cwLKAS6T4s2OMwyEoenvus4377moYSwffQTZPzXG1c+sujQpVmpm6vraV
/Fs4P0qQgD+ftavPBahe/zfKCqswqrJhNRoEM/GIRqzT6M5i/uY/4Yuz7/C6fvk83pXblE4hpz0X
G9XUdROtNirFb2T20oDopyZmX5UYtEoiu9IA7ljP/1QdpOdc3Phk15pUxCVzoHq10ANXSz+sBkVD
CXBhxeTPtWRLB+0LvaHCbs/1EWG322GTNH9tP78LuX6yovtfwUgh5HBE5QdCAT42wRuM9V+SQ23p
kJn2Zjfq2mnP049HMhp2cI1Ww1TqXOYBjlsDuiQniJ9OZtHh6XFui4vIpaR3TDLZ60PzW29ONuaX
d3VS35JMbZxl19YuP2PJIkCCsU8+njTyrHT0HtFak7FUAAvQ129xsAHguzq/72IsB8K7q6aWItGk
z0jbBlg5vogpTPnPF+u1UQA3WhQJURm5pKmnZpVmGQK8WfGWicckyu16evw8xiU5YLmC8UMEDkj/
8gJG2yh5b4UyiUH0bdjhDfQ0m3boyTf4mDyGh6x1hNctbs01+BD4eAQGgFNRSl4nBU3ro9aaRWz6
/ey11s0E2aC0i711BtfS7eed8W2g1BhgSbFJhrhyTn+IvTpwCr9tTd+EHrl4mVTnir69Y70sbame
msozQvVOFnvw1LciX1kvBCYF40NCIF+nJjKip2oIhfY+TUQn5pk1boo/Xcl+PoRYfsK7JWllqNKm
aCz9rb34+8pw0gfYDl6yr1zROFiZm+4sd3yQ7pUtQs8ybav8kjWKWhCwLBENh1XiFSopxlyKVt1X
+DbjBm0rre4myR0gHqXf9cm3z5ftla0howWk0FyhMWauueOGEk4NlO8Kj83Xanhtled53NoZ12Zz
0cAw0B2SF5Lrx9mkjShZRWNUdN2AK3GA6rbizgfd9QPw9MCR8aCErKNRLLaVm8/Hd8m6o53/Pviq
mdMPYC+kgODFZM+eou2Uu/6O9qmnu7J+6P80dzhn7ZrbRnCCp6328JUNilcI2pxAkxfyxfqtq6RW
aAnJoJ/rUt5JWnzAz+F5lKPEa4L4tuG0KPAgKObsdZSDI9P3FPmDbFcmFJ6wSw9Jj1SqKW+ch38b
gx8XGTRZfpAB2BQXlnXmU9ZNiFafap1LHr25VJ3wnrvJjRB07eCJUYt4XYHtSkoFO+ruipT6fSpj
5WnGdxMempIQHhK6ccZEWS7wnTIENQVkvylf06qObEHPXX381jTNRpZzuZL43Qtoj53Bgv3bP3q3
LzNZz6WZJ+F56fu09VM+gZKNcHHE9CeNtppkl1vxY7TVCdcFVExB7RBNLX7MuFLkqeap0amhZtOr
6B2N427O9Nu2QNmhRvvIrKfdLOaHBAJnkUSPnU5jR+nNn1FQHz5f15f7dvltFAuBaYs0gFcXs58J
qVjmunUW1WRHjeHGLzMnV4yNObg+4f8Js7qbW1GLiqAjjN4ZjjkpdoM+tyTCNQsLdB23hC2vhVs4
C7zQlgb9Orvzw7GfhTYN7qVcwcAdoR7DcFRBe4nMpXtCBbqIx/sIua4+bg+Tpu+q+Vsy5V5djHvV
r2+1rvuj9VsW5pdXHfxGk1cJ2BIFEZrVZJdTUgsl4Mn7KtY9PfydmFwAwEajYsti6Eq9aAllssSp
aFyymtIwxk22k4P7SQX804Y9hcX00JjRTdGrp7qbAjtO4ptUflaFbOusXM7Cj8fCooPB81tCtIha
w2qciF4jxKeK8z1tOem4UNN8N3HmDO8HW3PkQ7Wxui5v8r+6GwsnbcmY1o8Iow5UNa27+T7JGlst
cdQSvvzbbfIxwur0j3WxrNW6me99bTrqqbJvi4eW1uLnUS5JuBShuLCXOh8yLBfVktzUc7nTMhHn
7ZPo9DfJDvuRAIUixECTh/KxiDwk7baiXi7LJSrfCwUxngjrezWR2mmUBqL2Xu+qDiUh1/pSHIMj
KRisY9ntcnt6kbc26VbY1Zxas9KjaU1Y6V7fd2eQjPlBjvfTa3IjujGOAraJys2tWu6k3xvzvCQ/
6wWK7CgPaYqaOuJIHzOJITaF0VCKmcKH1DkybSiYVMle2rfyUfZaZ1ty9doSXfQqiYWm9QXEpRja
iZ/jT/czdfF0ogXWb5zkV17ufMZ3IVbzOSpT2s6iNaHzlN8YXrWvD+E/M77O9Jpczf18Ci9P2I/B
VjMoZlTApjqc72u9OIg+cAehuxkL1TP65Gsvad8/Dydf1qCJZ1LYo+hOAXx9omvNPJdqo08Iv83f
oxfjHljGDsH7hbZtuo0bn/PIqVObE2aho+WbBdurv2Ahuiz/Lo3n1YiDMBRUH0z1/WzZTb6X9F+y
gwYJ8HHnl/gLEMQD7uDWjzY8qYoj7dRby90SuLySBpJbv/sNyyp7l7dIQsMaKqX5nltzSm3Jld8U
VLx2oVsfmu80q2vTSSlgJB7Yps+/wGbs1aGui01LkWGc7wvaXi1gCxdQbcYjUXX7XWQcitJ0Quyh
HRwgvS0+1ZWzQoFQDT5teRaDcvo4cK0KZT8eg/k+rTU7oogXIxHU3RnaRrn6CqAJAPq7QKtcrezh
zqKyPyFKHP8m7zQWrCol0f5P8jDdlPvwa/plMUVFXPDl8wle5m91JhEZ4S2yA7KWNdMyUgMh0Yto
vlfpHibaczdJbpht6UddOyUIY1got7KQLmoYvoT9o25wk9GVjuxhH3PaAxPb4Wsv26WzWYG6snFV
Cx375V/58qhtAiQ2ZM0f7scws01B2CWpCfDh3IrYSdBBS0zAPeZ3qbW2FuyVCf0QebVZ9ETszLwV
hvvwxvhloMn1VDxG3GnTvXAyjsH3ERz20+ZlujxCV5/xQ9TVNgkFw2glbHrvZVHbiX15bgTxYAiK
V4aZq+jTzpdQE5eppE4W7Jpk//kqWgp678PjbYWgBGrPrCEq+usOWhTrGq9A8LaajOxZB9TH1+00
1dwu4gvrkXnSpfFHq+ivn8f9y3VaB7ao4PJKpZBEtfHjDs0KRRjxDlmQxZJXHcuHvrctDxOFx2Rv
7XzUYZSjdYxv5YP2Si1JuNma+fUNu4z83Q9Y+9S1PqYC88APiEhX5ulGRZf38zFeFI3/hkDbmuo4
ek2oYn4cozrlY1hbQHEBtkge6KpjABW6tUGrL3IZkdduidMux81qVhfcKvpC5PA061YRe1UQe91H
9HnCJCGQkgc/RoJfjGbbGjKPbAMQoLJhrHpx0jNMgsLa5XUsIza9uumwmkEoM4HYAmbbjW5L3CDs
+CkpHHDbyl7YLzhhO30bZlf5/fkMr7fsOvJqy1ZxwwXgN4uzYmoPw+OcvvjSvPUZl0ToclL/M77V
FoUXI/p1wfgsNA6PpZfpDhZg9Q6riUPpBK64Vb5Z315/h8Uxt1zdi17uqnBlAc+qc4lhFfMuyTQv
nE+F0sIU3CqzX9kDaMD9J9AqBRx8Qa7aZf6KxHDC7CH1/3z+ga4cL9AgObLheFFFWheKtaawzGlZ
j1kaYVqbHQckdApUAZW5eAyBOWeQBWMx2HgrLMt89cUUDeFWOF0YllwYVYhT3UOyw8EQouXPGVhn
qiAfEU1PnfFnTgX780FePJ75XlyOKO3iv0NtZs3r7Iu+SqMWPHyazTeFFBzrOaRzLdr93D5Cd75N
+grO1Yz0Vfv2eWz5yuKkkLbYLIFVh0a1Wit+mTZtG0xQykLzJEbDASsWgLuRckYwaBcVubZXNDA/
s+gGsPwcXsTYcQIQnh3cLZ5GbTD2ZieiBDN3ZwgMjh6ihWEo39Uiexn//S275CuLOB8Pj6WLvO5K
+oPWdFYgjudcMTFSFiO7KrrnNtRfKrMDZHaTmMYDfLU3Q/Ud2Vchj9YPUd2CDgpTT8623C4vV6gJ
Jgj1ruUBvTjas5TepciYDxRDEBTa2dQypwwCxxwLFJQOBdYLs9+TuvNgaLak565cDajcKZSmOaix
EVlPQ5xVyhBWXXeO0/w0zfFdXXcPnLC7yCfNmCpP70Cq4bo9qBBwAXjpRnniBbwBfb+8LxAT1EGR
U9a0eGiubmGONnOKkrE761WAXxGlamXeoUPlypmG9kDztZv/bS0VWUYQX4vdAyQAFH9Xp2k7J13V
Tf587vzm3Cqu1H4BwwT/+EFIjd3nu2N9kOq0MGFwYEPGHllkqz5+3FH268lXo+5sRi/TRCd1RMOr
mxGl3tIHvWjD/Q2FINBCGjEu5Vzrom7MhLvoLMIkRSNAtZtUPQxDgYzFdKM1X6pC3tMwfZxl86Wv
ld3QQ9f+LqvZxmm0PtOXH6JRw8M+ZLFbuICBCHOYWXnSnlOhd1k9+8wv3c+ndb1n/obQdPDBS1rD
fz5Oa51qYhQHc3suACeW3YIV1Y9DMzCm0Ut664wC1UNQ5Defh11WxvtT/b/D4lywmNLqF5g2Mejo
2SJMDUV6fglETAfGyE3al8+jrLcEUUhHKQ0u5reXmKDI8oU+sMIWuqLmBX3t0kyxtdjaN0F+7iL9
0W+2KFtXBgZUDpFe2mG85tb1z2ocAjFtteY8AtIPAn1fRK0nJ4+fD+yiIoEsD6VdvpuKqtkl3zqs
27FAGz46B+g8iQmbXcy/z1r3LSuF20LCBlsZ7/IJyWOJ59coO6L4lOjKt7BRH4Ws3ed6dldyfXRW
ZOdRNzjoHv7L8+jvTyRnYx9pKFKt+/5tXxWigEPgOciN85z0nhyerRHEfeppc3YXZN835uRi6pc5
eRdwOUHeHf/SDEY2TgnYuk1qByk+IC7UkUWJLdjpN9IX5dRYdnRnPgT7zls0BpEweol31Wu+32yr
L3fNhwXOhcAltJjV4EkCKP7jj4lmqNBmlwRnq9KQhAalGwalozYwfqsXLYe0UPdPY9b/Y6XWXkQx
6vPJuNjWH8P/TXPezYWei8MYlnlwDgPDq+cKQGwKX6jezRbPUb0Hl9w8IOnmfR72osTAR2fYJLvI
EBvUalandN9kWm9kRXBONNEdI+WgGOhAAAD3yE69OClvos74paoh4lxTexuZtMU1fUuZ5uLc5FfQ
LKW7v/gaQgT7OPllKVZl05lIL0hINPjAnf395wO9Nr8019EJpYdI+2xZi+/mV1ZGNcU3Lzib+GZZ
c/SShnNiD1Jlz7NyVut9GTd3YzVsnNYXucYyv+/jrta4FRljJBbEbS0b1E7paS0IkVakVh82duEi
aTGgArixmi7O0b9RaYKzl4HLruufUqqW6jCwmKsJLn0XvWgdJr9FtY/lZhegq2gi+PD5BC+faL1/
+HCcoRymFI9WuZwvDX1dREFwnmrPMltXomKV1d9zTC+CMdmAD105ORafLpSIEVfnnbHarEkSjkas
CsLJlF91Fa5DYblxr260qpZvczGk/0RZ78mpYnaDkSiD9Kj3uW3Kf4bqXmg3+FEXT5i/a+RdnNXU
meEwjWJLHKG37FnTnSCMbmU/e40q827UtZ0uBqwaodn3vBU+/2xbY5Q/7otWnGjmd8SWaFuHqPAl
0Y+++p3l/1pj7L9HCRKXki0S4evcM45qoPiaKJy6PjwHaMkURuHNwIxx93byRvdqTdk1WuFaQ+t1
Xfb8+UCvrk+6nAbweFboumSLCrMsZIUqnCYtOKrDT2lEAghZBZEitSRtHWhXF+i7aKtt3xW6n7WB
LJxECvBdGXxRcxVqiLB1vCyf52KJvouzOjhHEPFa6SvCKb1pb5LqDl8fKHausEfROgauZNYbe2Jr
GpeT5905qqLsLDaovJ/AmdiKCmmMK7rCWjysHqJ4a2dcn0YTqytOFXSjVsku3u9hImCzejKF4qHQ
uxAqpfggVCcrfgVL5ahFi/jvuDOy+aTAewzb9i6IJ9eIeNo2G4WNrR+zXGLvhj6MchPVsiackuKp
rG8n+aFLtsp5l1nIggKTSBPxoaOYsfqeZir5SoMO3VlbKDkStEPEiar0TpILpxTupQThpkJ2ypls
CNmZz7fI5TsKXjpmKTgac1MqFwxxfUgaulZElx/Fo+LlLmnYa31I7qw9qlb0lcON8V6uJnJNutgc
fkBeL95Lc5or6hhX1XlYdI8Gi2obvewRevAElDhot57+l1nAx3irT8gsRoFhNNU51iiIqvVxmmnI
xYGT55VTmQE+AuOXGQry5xN7ZZhYlcLxI8GCBrVOskzDL6NMJyzvYai9+Q4zQrcVs50RgmHyhy//
NhxrBzwJpBzqKtS+Py5Uqx8iZQwEsucAc1r/0fR94ODJXdaM7pwlG4O73BYfo61ukCGZxFIoiFaO
t9lwE1tP8Rai43L+eOviyklRdulY/IW2vdt5/lRZ+EpoyqnVYPdUZE2hZkNKwnpUsQsr2H0+fxer
BJyBoQBxB1qPx+z6piqjHna4UYynVLJcCIQxoHZjcqJQ2OcVWXkrFLuwDCQomRsH3rL+Phznq8jr
awNkq6/he3XKEFBTcsFrQn2ja3px4S8hANGyzYGMX9yDgRoPKaoaI3P55o+c4UF6sEpsObeyp8u0
ZhVpNRgOmlnrZSJJSCdFPHPHKvUa6S2fvrdDtc+b7sYE9CAcPv96V+NiZEFhEemcSy/VdJiATfvp
eBoGGPvV7HXmWwZRNRePav0tavpdCqBtHja+3bWJhURJ+cJcBL7XR3c8FAPkqiXsPNvZgK1VONqq
9HWM//xvBrj0tage0rxbg6HrAT6O2UXjqUKNsOvJ22TgW9OdMntp0XhGKh38uHH8TXe7C8Y4lzqY
Chh/f9Fq9BQ+niyFkVta3Sj6CbLTD3/OcZeHXxuPMd3pNPkWqI+TIe61ILgX9ZmEznDkxrjXpuxe
NMt92r115CWaoLw01ffInN0g6feAGd2CxLM1hpvPJ+riZML3iyODhtxiXnxhKtW0VQZVSZRPIr9U
jN406ylQNs7aqzEWLgyfHfTc+tmTjI1E7qrIpy44hfnXoXwelJ+fD+NyYVm6wrHHvNM0veBjzFkj
ZGiEyCfD/wo01fWF1Ov6s1Kq9ueBLl6N1OEpfrCsIDoirry6NwopKfo8r9XT0Cg7tagxqVJtYBB2
Bvg9xxwOwNRGyIuTfQm5GNwvpscLTffjggq7YASa2KmnIG1sFDoOo3jXNsBOTfkgbZ0M18bHw5ha
ND50AC5X40vECuEmk5tqABsIKkbqtKdJaG8kNfFCy7ypMx6rn0/pxbdjfO9Dyh/Hl2WdrmdZoJ7E
9KmJ3jLr65h8Z89svAOuhkFLAKwTkKsLJQfE85J27ukul/VzK7XnpggeJCPyQEBG/5+hVg8Ao0jj
OAQ1ewqG6DZoJncsXrpK9kxl4xy/6K5hnQPVDOdzMlEZJNHqsOlB34L2Nfhc+E6Mz56e2t25ccZD
c1IfkMtdBCnyxA4f0d50FupJ/LgpiXZ1YslMuUqQYLvw27VyLS56AMKnZifcl8+CPT4Nb+GT8kXa
W/vh2XgLdxa6IBtzfFk1Yujw3FijSJzDml+9ewZhCHMlRzzSbKNdh3QqYhBv0nOsh3tF9U+9Mp+Z
OTuRv5hDeLT6RTOnff586V5kQfwG2qrguPSlX7iuIYlik4hhm6onHWtqo8Xjt6qemql6glR/wkjM
G0jEEFrYIipcOxJooNAV5BK/dDaMK12PcsBlJ6lVHF1uvTGU9y19/2J+4krbah5dHOAMcylHMNki
N/f62g4WF8VCMeVTERW96zfpndZFb3UnbRHSrp0+qFuJvLFQO4XE9PEoqIrMHLO6UE6xlTJ3jR3N
oq37VMrkEWfA3JmUemsdXVu+oNcVWip4f1/cTr48qkEwLokzGo1n8w8SXqGDo5jbvGoZqvVO+AUV
Kkc8bJ5IF/DoZfculkwLmxxDwvW8Cnor+sLMZ/SLn1NX3qVxuh+C6kuP7C22550ti6U90PeWperW
guOU6m1ij1J9UxfTsdkSgLp8265+z+rcooQmzXXN7xGP+YNxSI6Jasuvlbs47s2nxKPCvyVXcG1p
sXnIPoDoLMr6H784982IBUqonLIpuGnarxZeBXUkbUBkrkYxlrIWIITFb/JjlL4rqoqurnwahKeS
outs9HZc5RsX2dUoiMdh/Qjr8OIwnoRaH1N68Sdjyp1seo11Fo+xBQi4tl5NytY89lQMW9c3tFiF
KLrnAfdYO9AN+g3yZlflj+UWNOZ6HB4/PMcxrFi33q0GNgdSbcpJEnMnLBGYil+G/FTnW6eLyuR/
eNCx6iB2/J9Aa6DbIKE0ko4sgcE6t+1TW/35/JDeGMhf3eN3L+M8UoRAT1LlJMcvMZtKbfzERgjn
jJrRxn18PRScA2V5eFwA6rKqUqOIa+k0iII9xbVr+dmuEGOvaPuNq+fqrNGRgjzHyQUy5OOSNqOO
U0LKlNPiYzrGdD3zjQiX/djlw+jIbHE8Ln4pq10j6ZMUiHmhnnwobU/dTrqbTsFBOUT7hFc3DgR4
mqmeeIj3tZeYtpA7WzDpC5bickIuUEG0ZMm29TVAQtBLwUgbcsNmp3MG+XZjD8jRSJD4RcWefvVY
30ijjaWqYaMa/L+g8/79BYSnVLrIL64fkm1mNGrQlUxC+Ii8nRv65e86b3faJN3ERQocafKMsr9H
DOQYi0hvlhiCZBq+smonodch4lgwbWFD/94M6z3DXbWwkoAvXjCSxLZQ+0oj8fB/GNjrLdh13ZF+
gk5yGg+F/t+LJte2b/O1+/l92GX9v9tKQpFLsoBh1kmq01+1oiM9qe+HSXHDofRKU3S6KLz5fPf+
P4ZqMEZe8wx3tdCTPvLTVGQJSE/9d2PyFA/t+5N5E3IifS2/xV/CA0a7L8Ptpsf59dH+J/KyBd+N
Nh7nrrIaX+FhggrSXl80zxb871t9QBa//hM9d3fid9Gt/wc08muZJX6YS92XpPpCk8XSUgMVA54Q
E8hAn2QriT0qbrs2j219in9M81vU1hsn5bUL7F3Qtbgx7MNC0Gimn0ZTdSb0jeM+Q53s5+df9GoU
kFU6txjKAOs282yEsR+GsnIqICOY1p8opbCxRXy4cjzqQKqoMim8Di66n1nZ1rUIJetkoYbKE9qm
Ublx3W+EWLc+00pKBtXolZNelR4amftR2mgkXYDQOXwYBc7zi+nspXaCL0dmqISNcupxHiuO3dfw
PnkM3cgRfog86BIX36PdQnOw3NL1v1Qb19mVL/Uh/Gq7t4I8FjNYsFOe914AfmpUUasTtrhXW2FW
WX+RjVKcQe4/zXnjSMVo1+F309jq3Fx5M0GmZN0BoqT7vgaFaZKqDKZJGjD3oZshQjGK6qHUNccv
K5uRbszdlcMDLRbYA/CyubzWVPJhElOpE3nKFHX4ZWi/xU1tU2SVw+hmkHOUa98+31UX5i2YtS33
gbY0icAYrKFJTa7lvB/C9lRBWOhvqn35Yv0w7eWC9rcwkvLl2l8wkmTUkJGBya5HV8RzUOZm3rAw
EZysXeFOfqy+Lcrh2SnZ+3cGvXi3PQhfZ0eN7PKL7OaP4m3ubF2El8fkx9+xqh0NQ6YIccbvAHzn
6TV2WONvRIXtUNOcIPOdhK6r1opbO1+8Nn4yPDhHQI5JwlZlstREnkAylPrE1bRT1MpV0/QhUw8q
cphc/rs6aH6aaXaUFSofxk1i3fkFhKTip1n9UtNfMRXhrP3Rgp6StJsA2hDvBKfXfs+0wJUUTixa
7/p9PZ0xOOPoyh+r8YQfup2F39RgOETlaFcdLIb5IQ++iflC9IwPgHeAzXE8jLOddC/i3B5yOfam
EAsjU7TNQne1EsOG+XeLuGyAbE3X/8w1as+WB3XJNuufmLYo5p+uvy+Nr2HeuUX5Bdn5Bn3i4FzP
+66dAOJoN5OR7uPmsS/u4mD5bYY9zqiAkInViugo0xdJ+qUXpyxWXRUhEkH5qldPqvxLQ8sy11MP
cLEXmzFOYli7KBVSs0DgxwmCj7JXCuvQImyZVeOTWIqHrle+inVvFwO6HwWCXj2CGFHCMIC1ZE4i
a7vOT28SqcOtZLZz7UvY36YTf0AUnZp8fyBzVISf6gRtiWp8G3kIHu4GXk3hH3l4sUJEh+cX3Plc
IcUPecqQE70dce4R5tZJ+9e5O+ZW6JoDyrsRj+Gg3Blt7irm13h48FEcNtv4q5D/rsTdImAcA8iW
jNjutReUcqumscs+2osdlhWQQDrzRwBdH8SfU+iibQw/LIDUJnrmXYuY6vRnRKK4VMRz2OQ/hjY6
FHrtiNaTioaZIQC9Tp4MTCJIdzMOygTDownBbovnWdYjiWz8M8fYW3TZQxbIOyF8aAOmZJpsKRP3
STkw0xb6mrk94jg0mX/qvt8N2nxAuLvRW0+hAyGAKgwhAPX/CEro+WK1C9NXK8XpMkl2YoPoKGWZ
QthrYnknVS+dhTlkjYCpFtx1gnZU4tATeA2AYHlGoh4LkNSzGJ4Kv9NMg6OGjwZOMHcdn1Hv0p2G
rqjSFbvUKo8NWHKa/nY5R15cVgdqf/YovGqYioYKcqNtemMVNylmRjKGMV1VPwlS7sxD+NVQ+4OI
CmnTY1jOqeN3TtL8GrNHM6htHUlCJIgc3wQ06etumghuF+o3uKXBrkdTmVJli8PT7ZC6QT/bvq4i
+C09shm0HH4dfIUinjxt0HaJj4HVENpD1tv4dJ2E8i1tIaRBcWyS+jGVv0dL2qS8huLyN5CmbikC
1IpxTqz+dTB69k/cPhaq4nbi1zLOdlaF3vSY7fz2tlWR8R2k3YTvmGidBHFmaVWuYXRuF2PyFmae
NBu2MWZ2BRS+lA99hyOJ1Xqtqu/7NNuVprAH7GLHoeBElYQSHVKysIil4CXTZduaxJs40HdR+eon
/1QFhGoOkdH6x8cPBUs3Jw/+BCLCtFHynYqAkyjVjTW6pn5TSj+K+ntdpw+RqNlB3jxr6W1TRaho
R15k/BirB6t/szCbYrh/PRB9y24HkOba74kVrGbCXQpiS1JgeuAUmPzqhlut/Jq0WJcaD1Wr3UjR
YPfJbZvd1PWbPP8ymjc5eq3nk47yv2j9mTllivw5W156qACZo9vH56ET3MI4FqSQQgB3OdUeJrR8
K/2tr7FeSPwdutQctfsK8URz8G8t4c+goHCoqnu/ejK0Ym+YT2HSOlJQO5G/5QRxpUqNDS/FU4AG
CwttfSujpp8I5oSSrXa/KHHOB1a/2/3V9lmeDVvMrM14q5RNi/SkwgoJ5VyyANXp9tILS8EpbqQd
58jPTTrs1Yvw3fhWuZsWBb5IJbo+tTxCMSE7F8f+NnI6Nz+rd/oh3G3W/S+zxY8zuiRe715luNko
1qQQsXZHV/M0ChLpfXtYtE19e9zDZBput6Z1a5SrSoghpwPQpiWmWnkiskDtVnfqSi34w7DWb6/E
Gqp8Fvhw6l4/RrfiKX0Sdoaj7Qe3P+fH+LHbHJWyZEcfqwgfY66ymKDxI7FcFueinarcTcdhJ5HC
mUfpjqnFtTw84pPiYqy1S3Yclmie7HUOJJBOEw4QPH/jQ+INh00bjsvkmR9Gzgy8hK4DFfKP31gw
0zJsAdozGdp3XGoV81C3u+QQHROHplZkF8+wWKZwF1tOeJseu43kHQb+5dRoKkSwhT2yKDUsq/Dd
KqvDKEvVSKSNJj5anfZflJ3XctxImrZvZaOPF7Pw5o+dOQAKZWgkkiLlThASxYb3LoGr/x+we2dZ
YEXVas1Bh7qVlYk0n3mNm+vVnaN9bvHOM+btLOBVagfRX8lJjYC+vAE8TkVidsmSPszmT8uefQ2J
71z6NUdPfTtuEDrwbClyRXsrxheZuz0jGrFDawOT6kkxf1bZh7r/rELoyKzGa3ThJma/FeBCJlG6
i/aUuYQD7bApdGDZchzvpiTz59LaL+8ILxh+hT+t4VbJsO4D1xDAtCAk0m/TTtvafecasbFTkwZH
rO+Vdd84rTtD/SuGg6lNt4Y0ezTn5eRDB7G9Nu/GxaKD5nZV3cfdd0u/C7LrMoFCq7xUUnqDcfNt
2k4LM9NVpyepuVkIhTbuVYMu7qV2SHhbx4c6kvdtrfqN/BSzjE7T7YJe92ssIK3hx5AkNM5RvWhe
QvHSmV/z6WvWoeNeS74TjW5r5Zugeqrjx1wBiorxWoE7VzgW20QN/ixARXTKtCnAr4Tyrps6LxKw
72GLpcohgMmpqO13u/ygwcqTsf0xzewqcj6lGTtbbNXqMbWoJFpXUhl+kZrkJlfkb3EHt1xBch23
A6krPo1S5prYBclTtDGL4jZqqmun4XGH+wZ70auTG03RN7n+K6NdlAaDXyd0XZNi0wyouSHFLys3
fYdSpfyzJhq1i4PCa1VoiosbkYfjw5QH11loemmn3jmgbsLkix0HfgJGs8mCqyWaL7KnORVeAP99
VB5V43mYLCDjX8Dmb1trr5gfUns/2BDzUWwvLdtPJ3ziUCWuvxaWQdCn+wXJijRfx3jm0pG1RsTM
E38iy2777gLy/JUcuLpX6EkvJxhLqQUpcXx4+ry1imp22OkFErxTtI2j4ZB0AMUAxE7Tc1M7btBv
+zLgY92hT+GJ8rsePYb51WKYqf1JUce19470JfyFX0oivgDnSDFbKRJIH/bwaQq7Xaax4VkxvfPb
+qboPyrZl0I8hs6finhsuminjlhUtvVdFEFYgjy/IMfNUvhD5vUjYhjKPbCEXW/0Pod9W/TjEzAV
HEFTPwzTK7T9r0ssMxy5yNwyVPx5/mYl2kbCRsoUC5w+fJbI9NrSuOnLapGicmP7fp6fsmxGetRc
tGa/a2V3V8QtjpYx5rzy1mxTnDdQhCXasz5F9XXbBLtExGhRFldaGB7Upt2a2Kc4Y4uygu4NEk+a
if3vkG3+s80RiA/LpLs1Sj+QOmw6Iq+4BAFZQoR3X28BMNFhonqxzm2dWsTT2E7tbdBZ0PIF3yj3
ozZ3i+rpfM3ixFNu4Gv575FW2fs05IlaG4xkYSrQN796TG51O/DPj3JpPqvHRGntUicNam9NCacI
SdrkzW0Zat5IkeL8SO+UBqjBMCHQOqgIgobQVg+qZke1HSMLe8sVbGNOsoRfObpF9SY+ODuwfHsQ
XrtLz+WJ6GSp+gBVREwIsuxqgmXdz2k9B+1tE/KRyi+F8vX8vLQT7/FynMHN2A7V1DXqyZCiPhmD
rLuNsvYx65KNgNxVhd0nSzwrxo1SKhtrdDZp8yPLJr9LWujJ5XUr2V48V3DrueUj8Vlrkm9GokBX
nrze/DMDUgQRfpsp6kYVL2UdXHUoMgtd8gNV37fyVuAPFAfPg/YlHNptlpTbesASTI53sURefX6S
Jz4eeHJ436/PPqq+q1BWm0h9ClONb8n3bwTyrdqWa/MT2Ye4ij4E1E/cZhf4m/PDvi9LMirYNTRs
kEanVHh8V0pKXodFNMe0pvGvxDNylCdfaUHzcOeEvb47P9yJBOF4vGUzvQlsqN5odq0wy/nZvJpL
N9wrNPSyz8XsIf6+wTfYOz/i+0O+DLjI89Otfq8Ups0Q6XvViOmidPsxh3oxytet+fl3R0EVUaW1
z6UlO+8kDvTZHFIj0OLbSCbh531OpR+TuMRAPBGlHw+zurHkTDebzmKY7FD/6A7YAG3KnblB99Lv
WjffVF7h/X7ysfiBcEuibGko70Ax6TB0mpwMKaCYaidDQbLkS5zs9+ebIWD20uGhx/qudgyeAEP0
ukhv65aCnFr5veZQX6ncVigU/J7+Rzz8v57F/wtfoJlkE/Tp9l//zT8/l9XUxGHUrf7xX7fxc1O2
5Z/dfy//2b//teP/6F8fq5fiU9e8vHS3P6r1v3n0H/L3/z3+5kf34+gf/KKLu+m+f2mmh5e2z7rX
Qfily7/5f/3D/3h5/Vsep+rln388l33RLX9bSJD3x99/dPj1zz+WJOu/3v71f//Zhx85/5nb/Jjj
bP3vv/xou3/+IanOPwAlL15T3AY8vBZ/1fjy+keW9g8ac4sYEQrvoO4XH5qiJIr55x/GP1DXwpGC
3cEZozvLDdKW/fJHkqb9YzEU42/iMQJhC1jkf37a0Tf632/2HwW1wTIuuvaffxw/pK/sV7AgWAFD
QV0cHJZd9ObqaDqQdlY9k/nxzn2xwSFt5loYV71T6749t8mFh/v45qDfj/oSnsfg6hTsPSAdH4/X
49leJAWZ5iiSiOqV2prIxMFc9cIBVdk33+Hvyb6d3PERwERTfn06mSByhohnryZXYHyOZqSD0UFV
8AQEofXZwcbp1ky76a7RpWSXpa1+Z+uN81sX5F8jQytGl8EECQai73iaTSZ1ajjPmQvs3vw19kSB
jpJR4c5Dp78w1qpL9DqYpUHeXnbKMtqqklE1eKc1Iah7+CIFs+3HGA8tWrCos1SlQLrWHOanEJVv
Vzfbz07aJRlJ5DDqm5SE1T6cX/XVJ0YRFAAL9j/kCFAOaXUfzz1MUZ3Jyg7bjKoW+7FUEBMxZ+pz
thlf4FGt3nf0gBkLHTFMWVGBoqe6/JY321fJRjstJ+5Ox0G21sXZvfGnqHIi1kKSb0NjtvykdYy7
SMgjxek67hIf+2fVj6Qp+YVjhiZdWVanf27jrL5uJlX7yIGIL32jZc7/G3/ziXi9+K1LMMKHQsz4
+HdWjZlaTi8hvyGZYEx6Yd84cWk9nl/5E6NQ2EARyAa9ymZYrYaR9lIaluTYulQFm6mz6OXFRfhw
fpQVd36ZDIVPbh5tYeuB3lhNpp20VulzOlr1NPY3thkSdNtl0G7q2TQe1ACL0jqzB19rZbzCRKn4
lt0XH+IC9cXZjssL+229/+FHobYE9Ro5JBxOAAAfL24dg2A27Sp3xyY33aanJcMxCa86LdwsUjq5
JFFdsmgKF2Jr62LaK3Jo7s+vyvFFyk5c/YjV2mNtOadAjkbPGJ3hYywrmZ/3IW0wDalxGV3eC7Ne
nTI+AjcotAUklF+Ji6tJh2MwijlGLGgIqYRkfU68MuiIRNti9H9raq9DcZKpCFP1pgPKY/T2kKVm
bhu1KUNCtSQgtE3puIiFV/uO/9kVtDEuQCROTI0iId6AXPuUZJxVxhUarYGbLQ0idZjm704QWLDr
pHYjB8PFvbP89qODifwCQGjqkUgioUW4uqhtqe9AfnEwx9lot6qDqvk4U1yIdDncLo5ivjmEwV1d
ihab2d7cSH0MhaIY+2Dfl02BcndbbM+v94rJtYjoAZBDWAuNryWDWNP8Y7SxZqdmwSVNvS/F9K0p
O2VTWdFNKc3cZ+Tw+Rz4gxLvu0i9cKeuH00GxycZHRR0MQAirjPPtFYpFvJquDPmxdsgSB9RxXyW
8ujQAq7cdCmP5ZzZF+h560O8zJlwB4NaBJ65vdbF2bpxyqwZdPpaTuIcor5DN0x0Ns3ECrFsZa6r
2xGjGL8C0XzQVVnyOlWOD7YsLokUr25R9hxepDpvCYkbOMW1H009S2MqVAcDmCKvPtayNt736eRc
ogCtv/LrOAtphf8nRkcY8vhYzWGaZNNE/1Kehgoeoj1cNYac7exKX+poY/RjGlrDbeeh491mIcQs
35/facsQb3b/cmmhCcBlDoOL+oa8CKO+eT4rRy77JOsHGviG7Q0l1bU8lSJ/6tTselLQc4zyXL6X
Qq196NtYujD8cZ78emceDb86fGmoOFNVdwxfJxL6tQlMFHcwy+YbbrnFL8PsCvMwSk4+uefnvbqs
YcdhuWrIC4iMEsg7QTirKgs1FpS/RrtVvoUJzEGIdPYntRyin4GMSPH58VY32rLO8BbJxhiWyGgd
iFZJYztTRgNb7+LYSzS12efWYH2geND8/lBglBZJm0Umy7BWMW8t5BZ0Kb3rrkyaK7mChuUaRVPO
uL+B+T0/r9U6LvOyuDd5fpdshFN3vH+6qU7ieHgdbOnUasBHZberoDhssEfNH3KKI9GFMU9sGkYj
bwIWxRZaXxSk66VRBniR2mnr3DZNfJUkY/EcDxapbj7p31O4mpeMsd59wFWcuSzEm4MSaONoahK6
aVkVq17P3F4SKGn7qAqaC3JU79ZU42VnZkS1JDAIqx0P1cUyhKNFBoGbQ/qSp1X2GKPr0e66pOm+
6wO55Pb8V3x34S0jkqJi9Qjt6jUPfTu5XtVSID5EbUTt0UeyWf2hSRr16fwoJ5aQkocNrXzJykh7
j+dV521EW2HBKpVquNXisfLrTqcBk2XJhQm92yJM6O1Qq6/VjUrSKFJR0C5pPnVCMt0olXOvborA
r8fm2aj74NP52a1ezSURORpyFRNXes4nS2uBwa0wX+Yyo401W9qNlUO3QPxS6w+SoP00BDDpzw/9
7hJfhubdJE5YtPHWfspRYNiZkCxaV5lhSzENMhqMnmkUTvkrM8Ed3YaVFBSbySgHsZ8mIYGVjCo0
YM7/jlPbCN1hdXFq5DowVzdPSp1VD2MhvLpDJhzTxFH9pGC2szs/zImVpiLPdaOpaDy9CxQypzPr
QG0Ll8Cpd6NxCF09Ga40K7iJ4MBuSjREu5T74feHhTKhL+IkoD/k1Z5iA5R9bqVY8ZiNhRiDWmw5
M5Kv2dlLRiP4ISxpcJYRie7vD4xOCJDMpXfOJludGzvOpGzk3PSBgoSkYwgz3tQ6xs5uVrfiu4h6
w+QhC6ovI92LSwSoE2cJdiCCllQSuSTW121dTrlSmrpAB67EH72Tbsv5Q1xynMZm1LmUsml/fsIn
9jMochT0Id1btKtW+yhJjdRJU5hcFJPgZMQZwnjoS++0Ph8RTOplvxV5spcbEyMBQ8oezg+/uqdQ
sZb5xHj00RfBwGud7fR6pWXdICWbpjXi2rXIca8ADlQ7ZcKM+/xYqyOzjEWcvQhLLpoRKPoef9tK
jRrcGhgrTDr5Rp8caz/wozbnRzkxoyWmBt2FLzO39yrQdKIWbZHaTjawQHPfTix7kxpZd2XVxfR7
qdsyIf6XuIMPiDTAekJBW5EP9n2+CeNc9kylCR4dLVIPMW7Uv87Pap0xMBblz8UxcnEDpFi6Wjwn
MZMpRqnXrRWIS31B7h03ReKHs8CoUtTQASHye0GrhPfGPIvRMwdDckdJvURFfP8Z0b8gXSJJ5pDy
8hx/xkbpLKUa0sYVTRMo95MWSc7WSaq+vpCbvf+SRJBUi0kXaB68uwtUa4otsxiSzUjveNv1qXwI
k74w3KnNouDCtllutDfJwbK+C/HR4HPC46MBczyrAN80UTVxssnACFqepmXT7SRSYOF9Fx5Qi+ku
qQasU6LXT0pP6S/+G/tnmf+bMAtNZDS9AakgOx6023YqYcVi1vJcYkx6nZrJsOmNeOFhTv2mM9Vi
PxaJ83RhXy1B62re/AC4A7wvLPfaHl7hC7d2kTfu2JnaLm1n6SCjb+uHXaT55QC6MRxTbIcibLmW
muTnXMiXLBJOrD1tS1q/JAvUyfXVaxODJ2AfhCCUK9T0D1qpFeI75HAVGdRhoiywlRw1vaTauHpa
//7ir7hGjdxXW/b5m+WXDCOcVHXEboNRKek5wP6mDgjuHIzpPdp4/aGvUxU0XhehcXJ+3U9N2Vrq
DSY1JkQqVoeo6swBMQo93mS9EtV+LSe203hlnlcgbAioWmMrDaUot78/LG04SEvkMZRnVynMqAAM
GW3i0IK0DBSgnJTRt9Kw5/BD1sc5PMihtC75Sp26MGhoWghhQ1Hh7j9e6Dk0pAZpJ+KwwWiReZDQ
gFGmWKQX3pfV4718UNSAIPgjR81JXl/HA8QbEVKg3XQkLzHoGQHeHADTrClwLOuiG3ovbsdGERuJ
jqR+4ZOeGJ67g6oOLw/beV1JKWEplMSu8SYfByIXcAS7KE/Erhwm81ZExrM6K5caTCeWllQGnXNY
4XRD1sVpJGMoxLcDIVI355/jvkKwQbPKC0nayYsYo2AKhjQ71PWusao4s3o9KTdj3CLEUY6JL1ud
uW8iXfpyfoOuGPzATxZ5f4Sv4eaoFun2sspvTuXYZYmqRMg22mB2zCjAE8ckOFIMwZjttSXa75Ki
bPJCVkHfY9XqJJMrbCEdJFgTit1eCJDWt/TrDyIi5U2gr0xAsYon0qhETq4l0hzEDGaL5tO9ateO
Tx2lROatrXZWPEj7quPI5rFaXNtYIf3e1nr9DdT7DaReaXQQGR8vil7H8RJEFi43o3o1a+Kr2pQP
pg0sEY0on6fzkpLuamMtIy7MTbjTGN/Zqro6s1KbS+AQIPmMeS9Z2NQ6fbmLLK0eNuc/+OoiZCAa
sURq1KXYwCTMx1ObMcgg78EgZjRBAHat2eQA+8Q8eArmZa4Wh+MFcN9qN7+OiB4/3RMZqBGhzPGI
TSgqCFap5uEdFkuPsbCc6Lqx+6j6OYa6M7389gRpgS1vG2hVyhyrwMLQRVPFBvZgqpICqkpbM229
jPZmB7BQRygtb+rowk14Yoq4IxqIXJOikiivrnk7F3YPngQeR2QEh2jk2nQjO6k+13ECZPH8BE8M
ttgLwfAEegSNf/WUTfqsGOkQIL6lTIVvVdArnKkE+tknxe78UCs2/XI7oBvBzf53xLIu1xepWiqS
ZhWokfXddZTI2gct05ttlk6Q6vFZ2DWR6L15nr5aEZBVp3G6nbFcETIcMW8GV7MR2qx5U50hqK9P
f8ZRaF/HTmX+3p351y9d8KNLBk3vanVkKw2vgtHGz0YdOrEbpwr582IU9/BVtAu3w/uzulifL7o2
KvIg71QO5lFug8ogWZebdjjgKoI/eGsmn86v/YmDqtpLVwzbZTpI64vZmYkVanQS3da0yY+DLvCd
uY+uW2TDN0OvX1INPTWrt+OttlXvBHFitgl4Cc1BtoX2RJx7ekRt6cINtO7wvn4qB0l4KMqgV7iI
ji+ELjRbRZ+qkq5pM0kbrEpk+5YWfKV48Odb3W2kugK0jklbAwVtzgRle0RfvCiI496tkhqxT70w
5Z/nV3x1sCiy8Nzy4CCSYpxA8A8BqXmcFRWY88p+VirRuya8jaeqmy7FEZeGWl33WTIKMcgLXIrP
7KptX3xpndS+iRy9v5A0r8LuZVbsVCjFbCOC73XFITe1NFTNiDe9NsztXCZ555Y2HLvc6arMK+WQ
pJZYdEs//fH8gl4aetlyb2KLvok7/ElCKJRWAI7bSWh8eTniVt8VvMq+q5FT/BnbSn1fqwa4gvOD
Lwf+TaL117yJ9GnxIrP1Lm0O7GQSXU6ZVpdr5WsXVdbnUYHl73dTY1UuujsSpIkc+54LA6/3N+Te
pQuDiS3oO9bcXn1c9HezqiSV9BIFU23H9oK6DtyiG5/K2nTnYn6YJ3T/rGS6h263TSMIdKYp/jw/
/5OL/2b+q1M2VCZknSiGBIExnOmmcibv52nMtrFQlZ0cE88pnZpuJMu4pDB9Yeh14yadx64ZKzI7
a7KKP9VOB+TopNHnpIT+wFNceLEiN3ujSC4JA6wuseWjL25V1uJbRRSlq8c7rsCES7I12htaFeQ/
IhAHMJizNGkv3GEnNhfj4ACGTsRihrpaXFtOChsRKlixWi8aP4OpCDc6rKbaTXT+zFXMMnfcoZ2q
369QUwOnVmsg1W/w/q9ijSYeCFknphjPpXrTlOldGKjBHfUGyN5VEnx3ssr4aFd1uT+/oVYP0uva
vh14FVi10lwqYwUrVsGIdFtNJb4hRpdjL5XCrLT67MKLvi7B/TUgPXK+JgoFQIGOP2YEr0dLUZRy
kUbQvLTsgu/FEEUPyQjRKR38NkiCL22ShW4DJQhRC7nSNwpMi/PzPrGbFz+5f/+M1bcu1Fkvek3C
kjSb1EW6Uws/BHUUf9LsWfh2Z3KmFbcMwml3fuATjwTi3UQaMqbYSIhrx/N3rKxWSxIP6EvVzFUy
al06fC0iGgg4UtukC9/OD7hSzlkAb6pGcwUzAepk5J+rvYV+IOi0KIbXhZ63xvE148A1QylRXU0H
eucpudK0HigVME9j1JiZNybpBDlKTafZNQJ1gsCr51p6jaC6He4iqU+/ylFfTTeSVUtQzGrzdxFj
73716tAr0SjS2VYnT8yKvTOwv/HGSMSHos4Vr2x6VCUlM7oOMYPYyHMqf0wAGD0Og6nfDgnO9+cX
8dQVxMW/XECg2Agkjr9aHfFbmgICnuFkRuFXkdyLQ6C34yXD0dMDYY21+M8tspbHA2VzZclFW8Ix
iHu5uysTLWvh2k2y/Pv7EGsqehY0eGgBrku1XVgA4EA3FCL6qG2qQol8o4yqXYEsyeH84q3g8q87
cEncKBACUV5KIMeTMpu4pCfNxYqpmVpv+tDkTEdDP42I9hsz0B3RXnWhDCFkrMLgi6iy+XaI+hJv
ucLpHyizgeGv9Wm6olGQ3wdotVxyQT1xISACb5F+AateavPHvzGctW4w4Ku5DrUibTNVmch3aId0
+se6i+3Kp/00l3eGVU9O6GpBaFwKMU58epCeoI6x0KWZtM5xU82IzMHmbW+nITa2Uxpn4VbRwLVc
iGVOXEHUnxhlCaKWqOZ4qs2QmkrSEkShZ9Ef0mbs/cAZg/u8z8ML3Ydl1Y7iNZobqKMsRgmnOq+l
jtZGjpuJGyRaupmKvD/E+uwkrjHaplfo6rwf8VX5GGhzcFsV0rA9v/VWU8VYc4GlsaJUNbn81ncf
dNG5GeXwW1QXCc7QBJQP2CsY+RXOEZdMCldPKeUXiFeowNLR4SV/p1A2g/AQFlemW0lmXt/VDtpw
u5F9pd9OUpiEz0qcx+aFd2wVs/w1qA1LgMB0abgsm+pNNA6ix7DCIJtcO44yfxHw+1rOUb+zDWR/
YyNo90IdzAt3x/tgmKmyf2j+gYgCBLJ6UoxGjxwnLSbXktJNoUYvRp9eBW0DRVe5ipP+Nq6TLwNY
ble2Bj9VogIYU1Nf+BnvPi6/greUNYcTA5pitY+DdA7UMqj5Ff1ke3jEGj4ZKHR5R71k/rU6m0tp
balcsolkUJaEasfLXMVyCj97KZICrfvoVF1+PYt+/O0JYZZAxYk3BsgM9l7Ho4BeArCji9HlkdNd
vRTNYxWTYxW2Ji5EBScmxFA2aGBig8VX83ioZI5nwa2GUpKVK6qvO9Vc+SjgTs6FG+DdR4K/TzyL
Kc2rsPx65eiBdkIYQeypVai3vmWOReBZST3EblBM8XDhrVnPC9Vg+jKEVZS5OILm6jz0ZdoNhPZg
2UZ8EYsmCNCKCYavv3etMAroS5qNS6pA+XP1WFCrrodwESSZy55opBfptq9F6gWiz/bnh1q++Zsb
lJd5GYpPZcH8ocO4PmpqLKVN74A7pEQYe7oUxN+ifEoVeCFDRf7dlnCMZw7+RSbk8levh6YaBoKE
rf/ePEGJyrya+hwYCW21bxhq4bcqDcpmkMmOAqyfXYH98yGSAMo7k3hK0vhSmXkdOrxOn+PNVUPV
nqt8FTqoE9GQEgZMX5KGJ1nOqr1JxLyzlNxelIwWKaOAhLwR3aEwRh1dZHNC7JzKpBeMuglCdQgg
EwDN1saLNsEndttSSaWkxxu3VKePT1FFuWDoc3Ji3AiK+35IzA8VzL0Ld/z6CC1bAAcS5NxYAV7t
1VmNa6c2FZjhUBQG+Mq5oh1Gsgi/6Ybgwnv57mZfxqK6Aa0Lbhfp5WosNWxFmkda7kIRUAxEcvVy
y8pzJSm4C+u1Nfut1UhunkttsZ+kxZtTUNN0jcVgasAk8VJgdvIn0d2VgaPIGgdudfd2s2al4WTm
ruok88ce7ZXPGNRa2yEvtE2XD/J1rKO+ijtZ8mW2pvJ2lm+FCqEDZs9vXtDL6rA25OLEFO9tH6yG
faYohGiSLKfGhhdHRydqwvd5Y08tXtXnz/6pD/92uFXWkcmlWUoTHx66FqoacRlGh6wTDl9jmrLN
+cFOXDRw+shtFhAVKJnVXi4qMIO2xGlXCdY/x5YINmCpGyTD+uRRi80+d/Optp/Oj7ruDC4HnDzk
r/LOCX9CUHFOr7B2bmgMWepbQ4bXdgU08kcVWdQPxzyRM88oqGohK2JlPyCKRY9thk7ZhdU+sQDw
khcGvQ6Q/11/MK8rR9KpkruGPRYmalG9+Il6BbJfSSlVP/Enjj51Y0rV7/wSvP/KPCW4bdLtXi7b
tYSzWQV0mRJt9ka4UzsJ+Py3uJDArYXldMntchWPL3meBm2AJ4tKPTXx1fOYVpKDLAcfuRrQrqsi
CHBLaBO7Ha6uHxqA81fsfdOPZl3bgce6hKJfZVnL+KDnDaCJHGaYqquQbQgTNW5f61zgJz5nVSj2
c2Jl+0HqZq+VxuSxMkVyyMepfDi/yidmDjeG+wOPCESc1/iJbhishi40VnFkxH6epCkW0PWwT6cU
dCA9mZ0kRZU7aGbhy3k/X7D+er+5IKRDcFx0Ewi61u2RciwypZ5IgbsqFTdqV06+AHN8n2rl5GmS
I3udLWT//JzfP0/Uqnk0kb9d/m+NjzGjksvKoMg1Wr15TdkpfKjAKV6IUNZog+Wj4k0PZxzQxsId
X0VDY5kkdazauStFY4c1u6Ts1aD7aRsxHOFAsX0lE9+bWL0O9HFXtTpI/zRp9pmG4ElkAE9iV164
zE7NHDIDj/NCiqbAefwwN3YxmolBGMhFjfYnJAO8QS3sJC7pUp/6rtRrmT2VaRlqzvFALUtTVvMC
LbZyvHgioW+TIoBO62p9YZdPHbY9lQcQu7QuBNYn3sWlSgR4EtYmyhH2ao6JyLsWrAqQdWmQvVxF
2cfQo/4uS2oUWHPpK/Tt0HfaSXGLWUbrUGnNzWQn6rZATvTb+a22usRo/1E6B35GidEAV7luSIWl
HBQhG8XrSfu2ZTWUV1rqxFRNLuI43t8hzBvNWQurGSLw9a4eq7qJzQp0cxK0vT80drwbBwvz87FN
r4s6NLY11psPwhguCdW84uKPI+LjJV9FR4VTlXFScKDQbNrPZq2DD01uUk19RJ95cK1sSLzBSWQ3
kqN9O5S/Arv/qubVbVbAWc9s5WfVNs9lrn6unLmgBJZIgN4RrHJ62fC1MkBEK0fIkxy0dYcZiM4k
mao3TcPH/KKJ+fszov5dEAYSu0ghH29dtRgMKm6UgbJeTj7h8Zz5UjGOP39rY3A5HI+y/Io3BYqM
C0qqOw5I0BjNIUyN7gZakL6LW3O6Pz/Usvpvvg7KBxB8FiMkoPYQU9ak3l6OW7mznMZtG222PWJp
B/AGTPfMTYxCxX9pjqIL9/pqEddjrtuCXTK1koycFPpeaWP49VRVzwhi2uJCkAAf+xVwcmZ+66qL
0zRdFRGA+FVnfYxbS617MulEpzNVCjwf7S0sp4FQyhahJY+e1GLIlLtNL00E8EMTwvb2xkwt7Z3V
JxoGxk0ACiQo8IkcXAdMY/516sM2JZE1ZUu3KAiUiGJthplXsqNI3EpN5wG2lcWdClXaeJIzQ0HJ
tZjEYJKLdhX0ec8OwhaXaWgOcxJ5/ayV6NIaLT5BCkLvSllp3tBgI7rsbr3Qol0/NoF6V5h6O7gQ
DMdyW5ljG9TuNNvp4CJ1LIttpIfCl+IqOSTQKa4nkPBUyU0puUL4Tbuqjc68KeTQ8XQ1M9xexPnD
VAwLWjHTMS1O+1n2Re7MD2pRxV7Q1PENRdxig6aj86FpnHo7F6rsVQq1JLsuyKm52q+arNZwjpLb
myzue18lPNiF/AgvqcrgUA9yvo1MMXjBHOSemanNlV6p017klnRoqVP4MYnyjdSFYtspWuOqiWNc
GySNQDKk0XyRVCPdlpSyPnLT5Vdhr5msWFv6ioiUby2KL7dUPOxvQozp7WwJsaXYirItVZvRK0HO
jxu5taoHaZDiR1Fbyvek6LKNTLHKl9BxoIrUInufNb28mW15vM2h3vt2a+SfxsGMf0oZomWmiMUj
inb2Np4dWlLWmHmJgVwTgG0E+4K52ZiKlM3eMCcFLI68LH+AYguvppD8u71eWKmWW40Dmn3TlA4/
tDHrItdRgnnnFJ3m0jiOvKG+aqbeTUvEj7WphxJuyXW4yYiXNk0jlbtZs5vbsHXkw4DP3EdgvPVn
A1SiG4Apv6H8r7hV3HUfkNLLGhdkUv6nVMnJZzMCkMsYqKklmVRNG1OCRW9KaMPKmCu5aArPrpZm
+U2WWaVnJBQKDUWo31EbqG7NoMeGPQ2sT1MGTaeKFGUXCv1LLoLYpb4cXTlpUwy+lUfkITgj7KN5
1r/NStj7tlWorh04DamgFW16IfJbqZkVD14/m0xrBlSQjdD21dHu0ISmwLYrO+O+6wr0l5PO3JRF
hBwStaorx0m2Y2T4c9WGGPzZ8xj6wiqE4fUoan8pis58zkVCc26WAz8ubGsT1MqITIUaK9RZ63qb
C7UjwlSiAX2xulUegmlA4kOkd4qe0GPs/8yV9InKsD/M8fOcOfu6bPdJn10XSfVUZTXCOdIvYGOG
J5Hq7h0MFfciKig7TagNCxWMHTrdj5LRPZUW3FRECUefi7y5MmuMHfWucqW2j91GyUJOvPNZigo+
gp0eSn28TSTtkxxVaIxWVu0LRxEgyGT9Lgnyj1kWC69qcx9C0lLiQCuvYDR5NjaS3nwt+/jJjNWv
UF1Ut4YHjSijFG7UoD2k2XCjmNz6ZTp/56570vs8ckMlRH3PMulfRql2qAm1Oxl6vKoW946ZvMx5
8TG243Abl0FJAJ6HLlWMydWjPNqXzhx6Yy2zJWFpoai/UyVT21Lfar2piH/a+v+n6LyW21aCIPpF
qEIOrwjMoigq+wVl+8oLYBEXGV9/D98siaZEYLE7093TTU2XwWiFAl4yhtV42FAHcbFWzHOlmv2J
Z1+MGEietq0YcGF35ks7TTdW9FNPvAYrwxRRCuMUW8uw8bgap2EzwRPH6m451X3IjL3P9Q47QE42
Daa9Naeyd+nsimRyNzPMyZTJ6chVHwejS6NolSafOMi0sPNxYJc+gX+lrukQAMZ/MsOLu+/8OlyN
ejcKme1Ea+e31PWzuPB7ypA6Jfi1LQukuOTstWFlpSo2rFpdjdVablXRUWMBA2y3ZRLBc6dJvD19
Xxax5/+sWnYOquB5MdJnRnC+2EZY26gsQkZF7rPwDyQ5KKbP5icY5lsPZxR12ELsh6V1Gfpx9ky0
h2NhH9bUTkxdPovAOrVOGqdpnwQj/pkZkLiYkTEbKAJCN2+YXqznv1m3IVXs5R5zlrdCFN+ju5w2
O8O5xcGedPX3BfN/iKG2i9qWd0v1T63ZvjBG38S5ztuVKIa6BY86tyoxjLfOXV/GE/NxOf5GyaKJ
56kg6kikP0uXZiEEXkF13RCA7fpJMK23CiuwmAFH7JU1bHArup7JxOBscvUtzCYzqRvtqducr2qu
fpUbD1NfhqrpXpq2iQamnyJNWiwlJFzlsH4FqjnUhR0SKRAbHjqINlveMVfgbooOBz13+xGt28R2
ESRTq/9MOMpO/tBEkKp4m2MIOq4XZ6rMpy5zX428/GrcbY4bF+OPJcjvfcXU0dzlu8DKD6WSB3b7
MDWyg9P2J221MBwKWMtoJNEQ295vr84vjI/QoFIYhJue/dWzLTG9iY8LQLLp1r5ZtDGRo7wGrf00
jj3TF9g5Guted/IiwNlWYzbEHaz2We+D5i9DEuI/4QbV2ZyUGWuZ+anUBiuwKRXWvCJi7ZFt6ifT
pJ22VgIN5Mv0q7RXlcg56yG71l3u8HQpuVcskEL49wFB/GHcWhULbe53anSLONDUiC6ur6LAEOeO
/YyvxNXgRdJo9taQPlfSqk7ULzh5ZvsikElbmCxjVNOuyQAhcQGNrOAr4Uw5fcrrPJi7oJ2eFK7m
Xq3uqz0hBzCupV7dvBqLzmYRZUxlraJgSEU09lbPCyzmkIyJYIYi22vMnYPbB3HQmzejwViozItr
JoKCV+enHhnf2J2NoDv0TX5K6yaROf71GB9GZjP1UTEVU7jm5WkLxMWWPi53nkesRJl/6hVCjm4C
1dFsEuIxpCjVVz+6u9ljvMwtqW9K5y/G7VHOOelt1ie2pOzzGytH/zb0dVdio289bBWDokgKR4HI
EQudEuo1r7+GQmIL32kvq+vuqt59CxqTk0A0RDGYB2GKfd+kyYohrz3OO1uzr7VMWcpp95+RZn+E
Y344OgbuylA5E0MGXuw1mrnFv6Wj92mQ1TkUzoRDsb2zhv5VzsadGXCQGVaqJd69Zv2uTKypSNnU
+ptfBpcNPW/kGO2x8NtL5xYyXJ3gVy+nl9nOknGwY7Ewu7hZhKOZB98cEnIDzpReK6AqJhG5Ll4X
vfzGR9kJGRL+nFZojqZMv8Va3zZjO2qCbBhzfqkC65aREBla84I/v/mrKPyrUza/gp4GY7PqCUP8
/Oao9Ac7Iwqv1fzlGwWzzVkQ50q71T4BFLp6GJBg6tQZv/nhvkZcVi+PbIO4S22b/ITq4ljb+5ap
o/YwpRqa5dqIBdpcPmvjf2KeWL7GU+tR5DENVJhc55VdYky1RBb8ClwjWqpd4zRlKhFkPNiNfau7
ZhdUziGw038QkPsMWjxGXdOBvcifSs//dAFPNYZT76Vef4qUrAi3Mp8ZovpxzH6LikodZOPHQTPG
vuJyOlWnocMvuOuGG6kNwL3WDC0sDRKQZhyKuzmLe436yraLcHHsk1mQQiJt/UkV69ksbMy8teC6
ygpBUX0uqvFxmV+JU9hbk3NazD6Gckgcd9vPnR/QC0xnRDg/eu8Q7EJhZefNq9Pot1Ko6hCU+X+t
RtXeCbtJtCp4nb3u1FjF3bGKf9Y2v8jNjvAT33Vae06pEOiJw279g2EMZZb7ipHJL2G0p4UCP63b
Aw/OEftvrIPzwyiw6JdjLIsaT86+CMfGu1e6iC0Or3LFmtcz0tCuXKgS5zjMbmJ1Y2J73a8qdWXo
ufK+OlaylMY5m+zESYPrXKqDidlUy1A4I/AQFjaRABtbeF0MKsQ9YjeNeQz8/+mvj9+Ed1qoYyVe
p25UNSrptvnojEUoF/e/oUsTA0RiaMkPmd8Dzq2h1F/0zbovS4Ctai29/dqQBIRtHoeF+mQS8uD3
26kqqpKb00QovV4ty5HRrIYXvE6eRpyiCFvBIs6ZXOblrTlmyJRtg0uAIUnZvGW9fe8sLwT5CXuh
vqTFfATZGdkagATiDV+rvVM7b7XVxBav4bBuRz8epYhFoK5Nbh1JhUmE31+txYtX8peXFCV49cMD
kEwWHgjuQmB7dyk0n7ttYXZe7P2cfJNsfGkmedPou7PsaXG2U1bJV6cqk6beQk0DgAlagsVU2Ko3
V3DMWtvbYn9p8+/GeG3LeQ+i/zEMPomMWM3lNNDBh9P+0vs/fUHKTYlZ9tyyHm3syo8VH7J0xzBf
yMu45Ev5AbxwGkiK8TqMrMuOWZtrM1+15i3IfFYM7q2E9Iipjuv2L3vd3rK2oz7rnIrv2iQOqSaf
ISBKfOGNC4VOuM1pPCk9nvofu9AjT+YY+LaxZd00bKeVXl7txo0K95Lpv0mQTqgXI5R4r+O8XHsj
TWQ3MnuOSg+SJJum0O++yjJNLGGeugoNa/AjcFyZ3T4RJPko7zKb7bM2fKTpjbSgsOrTa172iV9/
NBkah2pIPIEA0s53i7PGzIbEpWbSExQ4cZR4fnxbvXxCcs182QAz+GJzJkuyLvOqOvbiuA4jxYF2
xkdxJ8a/G+enJFd+KDeeuOms6xx0AUNpqdyvfM+v/WghNCSDs/Xp3ApZJ2AMp8J6sYedBhlpiSm2
jHujHY3ifcy/S2zh/KBJii5DJ3UzOrZ9d2dQTmviv2ptY2ebdpp9bNqrUT7Z8oTcApsNOy6Jig4D
0pgZpYwW/9dkZ2FPNuMqSZQsjV0r3oX9rJn+vR4+h2qf2iZ2xru1/Vb0kH32MP+1/eOqcw6M9tKF
Wf/XdV8q+tre0fbjYlFlN1dVkssmssTNu1MxXXV4cbKOEqvyzsr2LlpdiHBZlnhshjePkZrV/UxF
EWL6zRqbxuGalj0hA38sawbiyJO8SIm5zHAkZtu3Vgzmq/egW4+pm784tY0Rur5Li/rTMCl3AqJ6
8i2ZKRk0Ik5df4zGQTvZD9fMtSEZacThn1OjlIeHZZX0n+buuGlD0lTrbpvXI1gZZojmlCzm29Rj
xSfe/Plnteqksl9b52vT7diSt8a9ifG0+VscSA3drvuk5XvXzs89Tg+qZQttZu4HQ4gPg3e6xdnJ
dkQLnZiA2SNrpDvxT56jziY3Ic0qEef2q+NP7+PEX13NyAJFIso/dfXsjSuoUn6xWMyys160+ZAh
WQu79sc1wWKsYudQf+clUatqy+kTzm5mvPXteJq7atdN/aVhHr0ClneCxLH9/6j4DQZBlhus3+/J
dYoIQOOWG+1vWNe76hYafHiDtm1DU9NK9A3FPfed3+wFh7nUKvTSw4sN76tWi1I/F7RXDQWpzP9l
zKCHqQnigZ/mG6NWVaSnjPytlvtkpu6B9LkL/6ZmKrWnjGQhqT8BOB16yJOa1qCrmpsCr7fp8kZi
boL82i3JbHiJXNDvcpZFynEOxrhc01XsGsd4L1TOCePtiargtMGEuCarqCxOed5eFO0yCMpj9GYi
+Otb1rdUkFlZT3+WdI56PzsE+hK6bZ9wvNIu/7OIGlD610TIUZkWSUvgZIwNz3lMqXBZkLNNwayO
dls9lYF5GVbnLv15V5eCZsUNQr1jeqwqIRXd795wz9haU1XjgFK6HATjP9NFW6z9aO5214IyKTnh
jXVJ0pm2YrYSMVl72rOwtItL23CWEpcB6GDI/wo2CzWQJcD/WHGmqkfnPqjlpGkmk3l/OxOXYiy0
g/nmTl5IG9dWhMLOBhaaL7jq9JE9ctdNf4zTok1Uk+1G1FVFzTkBY7hfhuV1Et6pNv23xVMnqu9X
x/qQhh51Upy8iUFZPUvs4HWjazZrI3Hrg8Ud3VrgITY1rZmfmqn7AGXalbWF8ug9d3gpoRw32xrP
Y2UClQZxldq/hWu+uR3okUERKtVBK2CrLCHPXh48UVscLLP9cnQMIqwsxq3y2RRvSupREGTHarIY
ZwpC20lACcM5mKPWS9lDEXJ6gu6oTsj/2SGgDev6r9k6e83nkhNpzmYSDd6r0pukN6AhzWPdkBJb
J1Z6kHoTj+mfgjllLuNwCGbjiJo3Ibg+po8Le00dcJAMa8wjBzeNPSIQKucCm1xCeszUivWhYem7
xac9jiydIRzZb+ztl5ZacTpXl7odLtLNcGIGpHBBD5yj4p51OROd+gC09BHg6V7gliAOGd/EOStk
8D3cME3szf8Qp4U6e5VFx0/PfUrN+gvrPyCC9Qvzn73w31FgInvU/2rZcOrMbOeNPDDph96xh27b
udPwYVyW41jLr4bnGxSNbF5rPBiLz4Zu0vLmtfuFOPpadNpFdsBnSzD8h7HFcUHfmKhgJRpnNO/d
2v/LugLLVF1eMUqGYqAzhor9r9DtD8tu7yjdXkXKJ129+bmF2cbD4G5Z1dVvgz9aa9xlz4R7v7yP
2a6ahl3gXYU+vo7u3XaHWNTPpvdVcoao/psxVzp0MlCM8igEx5oV0IjLOLDPwXbtGUYaMu1JX9bY
6e09ngg7UZWHVf0b0yDuXI2ZvDxycH8Ek3THmY3nbzNtSTU3iceXtoPMgsPA18LM/pOl5k443+M0
Y3CH3VwRb5xmOVun5v0buJZ4SPgIflwOXTfrYl92kV6n+0pYJ6nYsroDZMDeNcZT4Gr7plN3UTw7
U/Y7tbnPWoFolFXTFoeBGUBTjdXBddf1ivQIyAgkij0qWG4s4mO7bbETaDs5H+ZBg775zuXjQo+7
afsMmGrMnGpPd390u+Dgii8vSE9rSUJSViA170IMyqLV9/aF/IMjJ1yJGRWZd6hou7Wlhap2ltcq
2942Q54mBEZWccrM+mbjfOdkb1r6iIq55VhnqulnS58DEiU9yiV49EisO9ENh6JgUyEX2CX6bpvH
g08Ct269mNTO0kQvVT/1y6snNArt36lyQw+v5Wr6yDoRqek1p1FvuLB5Tl4eGIV8YTkzAuSH5arj
18le1X1W5hAp/+IMZMWNtCtebGeHUjs8NIH1I01y/SmtNxuIh2CcM6BFOJi8gfqp9TZ0t391s+xB
cy/1Vv0eHMxmKy8ubOjgQSRlZUWtJFOvCdRx0Z3DZN1qEiy9t7ls9vUEjolXDvxBH1xr591pwDPI
GpnSvacFv2avjceSSBSQ8FYRFNXRxAIuVc7Znz7MqruuE7iWX8ZVlYL3oubxmoNuznutX0lMma85
goA8H07aBIPyCGVn3mk3dP49nXuc+ThGGr/Zp2W2q115RLr0Wg7OwSzqg3S1e+o2++phb5L185Oq
6vtc4VxYzEilTFADpffsdYSnZA5Q4WYkmg4BVbf2GXXXoWhryeE9uhFqN/IC1CzjqRZ/ZdfhZSk+
i6G7oyU9u6ubmFqQtKY4rIs4Lbrxe2q92wYUc6gynwQ8mslAL3NAqowTXK6E6DnOv3JSwHWNP/yd
9Hk6tj41cjFlQyQLcUJitl8qmvNAG1vUg0rtfa1/NixqahNUes5bsZMKQFqp7o4Z1BAOQb4ddJXR
/o12SVHmHOwlO2z4HYYpXnXI49IDtnxv09Ca4TQH761NRKFXb10UdOVuqcg2VOqrMtxne6Dc6N3n
JqVP2zLuSGPxQGqu/FP7OWxBzS8wIJuaMsdJVPQ6GLZr7KDjOPdydt/54lvl3txMAlbTlU4+PaaP
FSnhxSgv66u54p5UFVBeal5/l9L8bgMP5C7o82dDElE6GealI8i7G63j1ghSJ9HcEeZXIS4czPZo
BFm+G63pV+viRDc3znCeVfMfTZsf9S33Fl8diPO0Z1qsu6becteV57xken1Cy/QaOAV1rzNjYkmm
1SmDtqeKUHja5WWBg6A/Y1EzBCBjlgNbYlUuo0Z1mjV92OAG+Orpa/2uglYGjEnM44edgiW+S640
i9w01ZHFINERtUPwoCqKM6XEHLwpZ/EGHH8HHaJHgVg7Qj/OgWj/BE6KTL/ys/agZYXzUXmVrV22
cWyrGzjvlv/JF0v5fxutUcXOHlwJpMAzcVkcMpE7n2W1qiZ40t0ZfaMOOZENg/7VY+MWm4NPY0pb
kcCvZCcYzubbHO30kE9qSgRzAHd3zFPGztNyYR65IZ43tx4hpooAsmruX7TMcI9C25yzlRbzwaqK
fge60Vz0DVmjWVQ5gVajDeZpdcWOMaXqkYR6H+lqj7mgWQzq0roZqmmKUAduSzSDwLbNbb1oLadH
xJmcf+agK6J2hqBvvCAq8FY8u2A8l02xD5QppMRYrnlSqtKZd5XpD0dgpRqda0WUq4P6uaj88s1b
4DJ5pojgnCqw4nXMXgpj0UlqxXmEFFVvyS5zZgVs+AxtUdrxbmtTuG04TrU8WsECUTIJ/cVupz6x
cSd61dK5fmb9mrE+WSMlgwPXl+F4I1cbcqcxqnk/L0gOPTKwacS9/iBTVyXNFqSXIHW9yHYz+jg/
rYpoTYX5uT6W6FzSStvSJVLTKEhzKh/73MLMBHG1eVRb2nRqO69DLFQWNPrCWNdza/TZtZIbGTgq
C3qXco7txu6M6qgDCCZVm2X71NTTPylKaCgy5fTvol6HU5BnRvwYV01W/EwpqRYAiFU3YY10/7Bl
Q3VRIyHB9kToqr8GjAk7wQCH5QanWgPRxbeOA8XvCRfRICjOjWZbT8LE5XoVgQEnWS/JWOResoqx
Os/y0ZIANu/ajbQsa6ICrlFXfjhO9cuRsxe6kDr73hm1B3RovDnOpCIzVYCZcpIf5jAOuAXXGArD
ZsHgbKqpkKBM5d1mFO1f7k11ZJS9iHpGr3d6O1eR2QFZDsUwXdZm5KAfhPFaVjUyPmuqWrUnXmHm
mB3NrjQ+1xoSEH2uj470feuNZ3ypHCzscpk9BZqQZJQytywlZFnWWlkdm9kyBZdW6ZJJSAtkvhVA
hmVWnq3S0offga5hOfKeIToQUByMhCuKDK2ays+urnT7N8rpbel3tr0NQ3cUzrqVsEZe3X1u2pY2
t7bQlPe2BcrlPyLnHUrKHW7E9Ol5leX8s83BWWBaJO48S+hvg7+emCvw5YscyA05FcFsB1QjqVPv
Vo/z8TIqrXxQQznuh0Y4bEGu+XErUS1Ap6FbK7+N1nWsH2GjbPzTaMJb/sM90KRNIGF5hXNy50Wn
DE6tqc9F0rbSHn4Ddozqaeo3lXYxrkFUa8QED9p2yxu7Ck6G280NJsFBs7SfumxdkYaYtpgOII8d
KMEiUnPRtGFX2wHYHhBcWn1L5iUBPth4svFH8+DN6NQzvdf/Y7F5oMToSviTwtbLh+57LLt6fHHt
aQmOml3Y6jNNjT44lp4g9M9j6a/Pa5Mu6xdKoN46FW6TDlE/eII8EhuHu4OoJ+XyNLZ5Ho+urPWP
JoCwO7s2zUVC/oc/MGvX43wCz8FTY+mz13w7fWf299KblpZCYEFCV40MITAV7nrigA7ZsK991ykr
njv0yEnej6mFBoUMx70pVu17NRv/u7d9j+7F0bs0Twpz6zN48Mxm1CGqhBFU+tEncQH4cLBJ0CGZ
uyXtMme563L8x0fu3IQhIA9WDieBf6M+jtOPWgKNWOdtEpP6rpAZUEzai6dXYA/pNuTvmj5OmNGD
WnA79LZ1v/yADR+YLs+37jgMi04JXrjOZr01VpP91/vm0p2X2l7uOJiSur22pM49B64yq6RqwMFB
/SxLU2vUIgGsvLDOVwOe2exJSAZfWjfRx8LVzfbbnja21Q4ImqUKNEMzHDZtq5P3jOupiBemkA06
cOGt57QRpvcq2AUrwgEm/Qfn6XW4k6Vh5vuhC6zuNEuIuX8rUR04zhRl10Sdi5Q1JQxy6gmjK9Iy
p0kzJy1qxWgQ0uX1FN9qMtfi7K+tgZmjPTZa96et/DrfNTqBJ2etc5QTq2VT5r8Ol7YltlSqOx+B
0Lf0r6Xk9OQpuJHp4UVrebA4QqTNft3yHMyLiayaKsOWTRZ3edlqP4zZ+f6Hq+OZRqWrgez/aYZ2
01/habb0munTmF1KHqrsYGC7iPfrliNEG7dyGn5v/FT78uqC7TMstyklCnjUKyfCZnTt/qW9E8hX
BF1bfvBddKQIARGD5gqxUdnWwGVzqY/PfelQ/GWNV+SfYwsR/CUWb3H2aTpY3sXHo2N6c5rVbRMH
pyaLtIuq1Ntf5Cx70VyTARPl49D10cIt+a80sl7seVvHDtdZFhiApiA2W6ovf20ZZI9sFuOr7lUw
73ozMw9Lmc32MVC+f94K0ZN0X6aKVMwOOVTR46B5K1Mc+MI0rf1rBjV6ZaNEnNl05leQQ04ToqDS
CMIu+5gWYkFdQa1a+iPRhnO/Mk1p9B0AUJlpDJr7Y2MjW5ty/4pYjXImSPUzJqko2mzmZavnQlbt
n6L3rS88FOAjtN7zflrDH3c1j+KLU9jyjqlQ8yuTTBIpTQHYSn+S1CsTvbI9cbAPrW6nV2OZ1v7I
xAXQ/Dr6y2urMx5AP+KnPTILWIBoRNyCRCiTYNY19mZ/TcYD5tDymyVATZBaO2wkTOKk1/7adWOO
uF+W/os7tNP2NpSYj9Gr1D9o3fMhHibysomObLY+nlfDOlVLnz0TgtI9Z4amEi1Nv2wxflN+fbRe
30V9byG861oREgTbhMY8X0g33Bvu+OFUG3o/ZjKpSoI+qQbLjypH+9QXSDZXuJ954I0XVZNxL0wE
ds3k3UpiQ+gnl/qUStRUeo0svtlG8ZE6g/oL5ixutdaniVqbA6PRbuSY07Gsem1HUaWFntdkZ0wD
tj2nYX0hg039ornIKPi7U4oCL+qLVoudgnjxZeq2cCsaey9Sw/joBtUfVDtrt4LTQI/0Qp/LqydT
4wn9EheRtLWoWDPipB0NpmyajphFlS8OWN2fVavmj65bq+5u6dImxT6djKM/8GxF1tJVT0gJ0PZU
rEpMQ5YuuK+aaZ0Gd7TGyHARUYdIXPo4E1b/iZ5kCNtm+MmHxsXzsIXMmbZxz5//b6pbbVcEwQag
TqouQ3fUC7Xsd3Vbm1HP5T0ubm/Hna8uGcCWWylm0TqaJM0AmloZkGUEFvbB6jsLvwmG1prWr6Jh
nYLESO1PRynI9tpynnAyQjjPYXprMxCM2eo+zA6IU/ea7azMVNyHbssf1SABsqb1NJTmWQ9KGhVk
6lFbWVW0ZC6RvV3wshndhdIGiUDqsY8Fy/Yxjj5ykGLtsF4yds2oROwtHtnPOLmEqU0TZyxc8dHM
btsGKy4nx46CSj3bSjph41ZsIQ+lxlKiOEVVR2St53UEJ/lO3I6eeZ5G50Y58lsrqZIEnCOLs9oi
pKV4M8uWGtCjoJ+Y6A0dZ6Px0w2uakH5Zs0uWRaFz+RRLU7dZJ1G0aAh6mUdKT2I0ke6PeDrvuDx
Dg1fenFQ6/ppaTZ357QKGcM0Lpw9IAcEWxG+ywESzTysV8zBcUouZRZVHEMIK1+WgLCtlpjTUJOP
PR7O6KgPudy5C7OU6OnPUJRZZG5GyiFYbQnWDEHMhP5XMAyglpSvie/jqlVm3d8Z5qCtveWiSfvN
7r0esrj/GF1c0no9cyJMRpaE+Sd5XBh+jTlvhliKdtjncnXOeK1re2QB87tnP4Tt2mAn6CTO7TRT
d9Rkb3WSnTTrWzzD6jZqu9nExtA8kpfW7EflHLoM6mNpkA8WFeYxWQ4/OYxxLugQhom0zUabrGRz
jV+qJ+qAcQa4q5oLTBLaFkm7LI+g6wZiAQm3IShMKlnuUXLAHeTTxQ+cR0RwBc5uqoud9vCM0rGO
rCotKiuKJJkVn+aEsgFL6mgT21u2yDa2y+HcVNrrw9Fzbb2vwgIChyA/4M6Nw52X3dB4vY82GMU2
t/e0sb8yKviHVsGMhN1NL6Lp0L5Z1XQrgmLelaNpxboy4nSplmgO6k+2XDx2c7bpXGLNESBljFYH
WkUXeA7jTgthzfcY0xNtlOfSBj+hO6oe7HC5yp/R0N1YYuEY4f9gxdng/U1NYoTz9Rvl7Vfbdt9q
VM+m8q95Nj6DYuyISVzCgRgJt9a0j1wYz5VXQyD69ZpYvQ9GNH7gY33HqtvaeZvxbEwrqFneL/+a
mblVy8lBH5dKL3gbahVsV2Sp00H1xdFWJrCH6W4RtFN1XCpQ2rBxCvHk2XJAhaOzLHwyfcbBwiRi
KPRkYGoPtKHP76BkPeyCVZ4LRrmJ6l6nu45Q+aMO+u1d2fZ0x8nI2k3BVD+1PrZ+DeNWl2UyMw/q
vEEGBbfl+Ek9F936orc9D6U7G/kSB27dIRHz3g3UOYR3rUxj0iW6QxOnW20AELUVW3Sn90+9Y+2F
pevhNkmECYY9XOXSaR+D7q47nzT1mAv5V+gOFKCn6CaJTzpOtF6I/ObtNOjdGsmcJrQB4kka2oHY
dUYyNBwWrbvmWURYA5Th4Lch/bd5CAJxXtLmi2Q3GeXoSj8rBRcyl2t3pCkmx1J31VlWtPdSZjEe
SxhmEYBoW+oqncWOnWFTD65gvZFFYZOpbMw7kJ2D2FpwXmM45qlABQJuUPi4h2d0FPu19nTyu6vh
gI7bpBeqfsNLbddxFOxrLfaUDf6b+uYHxxW09KSTT/XUSy4LV9UgGSmT0Em98y4UNkd1AWlqmtlz
JscrGCWybq3guZsUsgeRvdjbUu8DYZcP3zHe0L2g+6Pfxso3WroZRT3+PYjSFyuuuV0/5dgDjW/L
6xZYI+iep1Cw2IrQ8QzRyaAn3gP6bAyAatW0BeecvFKIgzvNNGBOsIbp3B6chRnvdDhKfdoYEPB/
9cP0t+1X+F3K5j26DNRAmfgZ8uxh+XBsy/aoSrWztFpeMDN43ir4GKfDj5/Y4g1AHiEPGDhtj76I
ZJgfuyeKJmebiYIJgkhZ8m4G4sQeHY+Z+bfo289yAtou++02Mvkftc5IK9A1317V2jvZOD//c3Rm
y40iQRT9IiKgWApeBWiXLe/LC2G7bfa9WL9+juZtJnpi2rKgKvPmuTeNOc1ZYW79VAmPEGGDOmvd
OaDtoT2IwsTmx6hpvGEk0fQcR4kX0vRgFLc7YwIfSd5sJSI/vq2o2DRV8drYxpPhlgBkuQewuCxn
8sTf8qnfl4KufBn0n0nPQ7cuRpC6Nn51Ig5oUI4ssGMPeUIVezUXJyzq2lEfORhwyM/494vu7GZM
T4i3eeCKPal4WvwqV2dS646VSa1bLayk84hOp8GKjkWKmOW6nzzR/iiLi1gWf5ndez2LXo1lug7F
vBcW4+4lMb6IWkfGn3JGSuSWbbHiJ4FsWBWVZXMB1pyx0WTq+Dnriv3nkEM+yx558ivYptQYHYAX
E+nOSSSRWPAbtlTyZZax0TKEjqwj1TXb1TyAgaFrL23u9huZkBaWV1ChiZDnUhq7OdHSoGtMjVae
nyTP81f0SZg0t2faUq4WdEoDEIqLyl+5t42spHlaT0hMDWTycj8n418qbjhiDW+Jr2D0nYkWKmqW
+4jK1ReT8cAqMTO0CyNokYbhMeavLi6GIOsVfixj+I28Rt6z4ZH86Gj8Wir1mZeMbATwvh8rGtKu
FQ/FaD7ERbdLIkyZ+uQ9pTq7Glgt8YuZDD5FqsJPoRD8gS3xfKeKsiXt32cayrRnDWRimUHMtOjQ
dtHM1Sha8tWRc4ZeQF8WbTjKxt5OXnkkOUQdXQ2k2oyMNdSx7ZxUYzCMLaw/IpdA0Vzx0tSWyadj
lpZUf5XIdkZmXxrm6hgsEDWjONkPS3KkG71v5vi+jymEetT1TE6fbhI9djSN4dqm/ypqdeTN6tCt
44dYi2iztl7JEWcMG6OLHzSAMVer7vpRni1h/M1467GAaV9QdgfOQaAB22LLNiJzknsh2R3SHxZS
FQmHitvuO3ZB4seGSnA1u0e5WrvF9X7MJPV8ZvGYtGvrjWVEV7PIL7M3xqc+VR9pOscs3DTeM+Qy
BiW08069fuCmGPmtuPsIdP5hXKZ5O5BC5OsueVBlep7oJR6w+5gXlyYYzdf2hTOfVF0tOCcYpMdo
gF5ckJortwSa7LrBLAKOJn4vlflPF6CzeqHtEkRMw2fMaJ2KWf+Xyf4jXiuAyaZ8XuPkWpvLu17h
tND1jvGaph40/jtfH9JdJoqDnLOTWqsT4SK9jxVAv8ald6g0JZjypbBaIzVHM3loxqMdo8iS7T22
IDt5kx2zSREny3LzoiSZk01bj0lUc/sL9zfKpyca9x1H431kELOuWfMfuyhvy9uEuSeI76vj8zgT
GAN3VWjm4y/X8F3FLCj0CmrDKfbuiNwC0dIendgYgqKuHqSqFNXPtOXjwb5En/Jm6x94IKksa05Q
kuNHOFCtzfaskXeYANX7Ne70TWSXrt9qkQjKVf0mbRoHxtx+Km0KMTu+4gWDHhP3WjS8UudcZOt8
s8uRrnjK67DTgFWQyrRzNRHYYbXJTkUl09cGhybTIuwqDLxHN6nCFEfgZepXj3Iru+S6ebRjAUY0
/Riz+R5XtM5RHzEd4GeBv8n8GMn1hrgKv6M35+BExhprFUjEIMh5gJV8QU1sRP6cJdbDyEoNETX9
prEiAZLK4ysXG+IjMzcJhdkNhC4rOz0kmauYIHP6WCVtX6xeE0vumclBusXFgZCRF0+rT1pn7aUC
COjEwY6iIC9dSt/E3nVNDttWulwNdSAKhc9hdT4YLrx7S8+q4IxXMjksKTI7u4BGGIp1ixziBGAs
T66TJQEzpzjoOuoNfdqntWBE7WmnmFLAr01whQEkQnX2eXbsm6NkQUXMfuracDYsIz5UHUsn2Geo
HzAS7PKBPBSumOziFtqv5QzYdYb+GWGn3czEd0SacyI5ezO2JiZBaDqzB++YzrwCoW3qYed8R0nz
IFQTeGr+Kcz2pLmKV07c9aJ8HJF3PTXuGrG+p14cIpCFc7UyLO+Xp2rQArPgVMvE8GmLKPHllBIO
PQReaek7GuoH0iNwVsldW2eAFJHPSDXUcrFZwT0nJuIpcTatI4nS4Gg102Ox/HpsW4Ziw3TG1ftc
u/O7EU3KH2f7SdnDrtfZ55O2Nxxg6JdLrdo7djFKxtk8dm2JS2H+w1yCuZFJtB9n60uVLW+LK57s
BnzA7u2Txcq03VRXjwtPkU8G4r5mBa1C98PAYd87qWQ2Vl76GHbCTfAGKevTreS3rez3RTjoIBYP
C+7DkJUce/Ldkk2NPIx0rJd7lZaHrkQOV123FY3ztxglr3R/LBmCZZa+r1a5abvxxS2qfTZZJ2T1
C6NfHtLyLvWqoFTOjiWKOYCtc2wTsicMQ4N9i13f1qqrMVhVGMUwHF463XtLdFJGdcgi+2zeLJ2A
McBFTvdpA3oBYx6rGKG/mIn7RsQy136b8cRqCkimSurHqupeG3O8RoaKyd24mZciNq5NxJIOZrYr
hxngr6ZscV9s4IFG3Ml13BcuFFJdAJ9Doadae3DM9Nzp4yFKcWm2LqN1+WCqLEg9LRzm+ErhTL5o
4j4kzbBjy7wfu7CPLNsoNjQB9Uar7FdtvhnIUowFNjVfXc53szdvlznaIuMWnGWQCCvxyAEH/30e
47XUvRLpI/uRPQ/VDSyBC/R6AHsqvagv2ARqnOJ8/Nfk+icJQWfTKl81fXy013kJR1dqgRHXh1VO
T6Y9bPubo94q37W8DdD0QxxQ1OgqYTRo0FEbprkvWULZNTc31hgujgWcg9NBd6Or2WKDXJt0n5fO
3RhNX6s3PaPo0hGXp0aUR0Y8x07hs1zcP50ubiNWy8K0HMFLjXfKkdKvSnmnSz10TIdjM/7UhPU3
j+rJwTO0MUfnDc3S9k09/VtTjsjONZh6CzJhYuhC4sPGsO7NU9dDd3e2PJrKbsPStA7tLLaNzLfL
ajOhzH3MavtEx2FgjR8xKfepSo8Jh0zZIhvaEgEb1cJdoKS6+UtvzKOYI5/nY5tq659R9gGd/tmg
ouhywWIL8z4W9A+TM27HdDxm+vLHXNHeSDe7kAnN6AdCMP6ebjRZWUO7KnWIyulxEU/s9HuzdJ2y
2g0cPJE36FxA99v9avv9FH02rc7IajrFaboV5C9yjvbPxKo8oNMxQMyGo7UWYVKi50w3fTKKgYSZ
hUgfjAJALoLliqahD8aoPCB/fWdRHnYd4VlenT1ZIsIK0U9bGa1XbzRep4Rt1dXa7ONZ+2dkFVF2
cfXo6dHZ1QsRqDZ+sXM6wHJhq1LSBM7qUMiNzsVd1q/Fsa9ejkiCQAHcxdvXwCFt5mmFcjMMxIjK
OkpjPMAW0qdUO1GpjQleNIqiROdDmqicBr2cZRVTG1AaPpIuHSQABGM6cZjbl2QVX01sfMc1ZKmn
tvGsbk/wLnUga1W3Ik/r1i5nNNW7RujO3q5gjpuV9X3hkOrDy3mWsnDDggGOysafpCkfsabeZbjj
MBG0h1lEQVbLoJ/711qUB1IFO17QhB1dQ0u+mpr389B+d7V1swSZewxXOmwWplXR3+lDdXZxWJvq
cexZfhyv4pA4y8nL7AetTD8nqJrWY1Kaufd2/D6XbAmOmlOJGcO8fVDH2sZTc+pLa1+3Lj447Ymt
bketmfckYV1wQycbBxNwM1qPQupBYnUUva52oBxu/WnyFC47uByj1PNtDx6s1lfFSNQoo5MbN2Y4
lcVfmrvPDvmVQYV1I5BjtmyFixuUtqDy6xpFzG5+Sc7NNxA1THwq6jeH0QvqbefPGeqhiJYn/M4Y
v3ENpFWO1cliotBG+a/buHerx9RklVDsnDFFbjxMkXeSa/M7yOzDrPKjblS8g0xfTRfTYPvGCqdg
acdrOxBiywcCR59S8ZENPQOMkXjxYixD6WI6xh/PzPBmHQMQph2AF8u09Ukz+mtv1AFELDjBEP3p
E7DY3LLVFR4UQzTLUV948cMyeWtifVcId59aPE0u3VQ67VAkfXyeMJ+FQWanQjCjkS2zb2FCnDUi
6E0Xf50zMZ6IbPyKehXEk6UCs5qSu36VhG/M6LNgBg6jSxo2wxp5aI1ovh8TLD2eo6jDKllf2jhV
aPtiObWLMneu0/fbtq6yh77BXImH+WeMnQbYsrrtHUIgLHS9+pLYK4llZbd10Yks0KF8LrroiK7Q
UZ+imsFPEoMNlHFIZPFfodVHCr09h3Mop++5mQiicXZjtf52meFL1Iy43DEzPnRMf0h9GrBNwE3g
VuT8NmRDqUECdyaOS03SZcvoGyUPzfySKDKs63jw+1nsAcIODQ6LPKcAqgpwqajrd3bRbD1D3ZFy
uMELvEmwHNpjHdpy4YHVrxWZHxHve1Q2l5sdnvjJYKDUNt3hqv/ffo4XlaC7WkSF5FWQ41yqyGuW
xtQHWlYcIIM2mQm9FKuvRo9209j8FjYmTdw2pXA2WpE+VxPtoEqys531717lXHg58POZm4hkEllj
kMH/YcbHWKWnGKbapeHSfsZJ59C1fC02Lvyyzmkp9o2FR5bWANp+7872MXXNtzK2fjyjvVRZG6J9
UOY7NWsQzTz/qaZ68Bk+Z9tu7sNceNtsFCBrHd+XEZBQtaWx9YuuBNRNzzMzGCxQD1V85afaVjPz
i2Wy/rTMOABK+UoNLNri4Iz5wbTotY0ZrCH3yD4PJuy89rzLC/QjxB/PiV4zzQFkfKmn53r68TJw
eIlO2BfXHGGIsRCBZvN77oz+UP32qXyOW4fd7PLemNWLk6lttE6/sRq3Jhy5PabhOOA5ZmL+SSgA
I1nMJcgM482QkD46dbUbjHJvqoK4IfjUysgp6niIm+EjjS+Vnu4GbpZ+Hn6cWl3whgZFTK3AOBuS
v7b9tdJ3EqqLeKLN6tJQePLInOQw5MNudF/43EGdL48j3txbpMMyfA1yCRUPcjukJ7dr7mRdnuqY
Dq1Mn6o1vnjDfFSTefJ091yvywWvrGcmlIpI3aiYKl9OltTPZVzzdU7mkYrvXo/TcHbdQG8YdSTz
E5ZXzG3ZsfG4L7XxPrEWkh7sC9SOAV8qL7OF1K2tp2h1v4vY2cSkmntYNTWMrP2sP/eJcYqMP30t
DmJ1TgN1tat0inOUlbH915JmsekbTkE5fvIe/Hq2Rh2abamR7ovlMDhXhppPiSgvUdtfiHDxm2q5
4rdg1Hz00E7cFZ/KbcYYiV3KmGDxEOKmxmRsq+062V/NznwRklbpppW6k/yuVPrTFBEmONupEASq
Q2kb53wovwu3eeZsCuZi2NYkPC/clrc8Ixbkhn2qf90mpkNUnIwseVrSBRcUqq0zFe9OXbyJ3CX5
KEsvRQRKqrQnLyUcNOW7WdZtM3CJkcK9vY1WoJb6DUUJjGN8Ij4Bp5Jzlzo17Ue9M5iW5Hl9qkkt
tZs8cPsBvY5REuHnPTZsvqErT9C5mJe/wiksBl1YE1r9tSJAXxrdXwwOsdHWnoSF5FNQ66TF8DQh
0Qsp9yoGJ53k+hzZXF2JIPzVid7am6Jn98+EbDLpw8bd9vsUSAtSQ+wamwS4EuddiiQPMPM49NqD
2c5XJsBhZhkP0vscrRWHe+3ryn51UvdmMgeKyWkcTJsDFk8g63b5w8Cj8VcTG3wyXAFTn7zSzxxK
jCNl9xgN+RdrDnzZPEy6yetRHA1ElN5EQe2WQIu6sIG8LzHtlwxenWjaOk1yMiG2B/c4ZAYdTBvd
zS2o1tjvpVm95Jl5XHBFLCn3ijdsNcDUaMX2RiaEyUi4s1/aaLrvpNZAKih3M0b6lhlpa2j/sMr4
KCNYxtLf2bKuczad9fZtZMt7nMd8ielV74sjXsk9TeWdpq/7dSzvRnxi3mLiRa42reXc+g64GWY8
9A1ewbaDmPo3Qwsee5TnvPgZCQ9DGW8PA2OEwex/qPSOpUWJ0TY3J4j1ZhrjrhMKsl570MV6aJPq
1VEzcSZ46QB5tSqcgZyIH3mQ3bzH2AULdsCpY3NYxhwp5A90699alIS3rNtOzWFTOfh/qWeLUz2/
clccuSf+IuJGRKNtXP0ldT3AUWDBhTYCT5rXei8udxe9c5B5iwqdTLzm87hLKmOfmergDPlW63Pf
mLkoGGm7FCAG1ifChJPUDvLRfbBQQGaLQXz3lTVrkEYeT7R7oYQ52H20iaMxtMr0i3JsY/WaT3bY
xoKsbdDNWorBvNKCas5DuzG2Cey0DsNrLHR6zSxZQea9KE3/BRHZFSU1ssNmhQ2by0+i8LZJjHre
TlfwtrOy0XVsaBtCm/aVaYWcfUGXSizoIwEiq3auLe9NQdkOSY1DxPk311jshzVAoT5kGuGQ+EOR
ktnbvNrHPGfU2Olh4l21yXo3Uyhgd8DtiQdFalspOn8hCKKOvS3jjgArGELxL40BV3i1M3rzbxyi
U4fqqWkvLjkjgWimq1UuRwtCokZtq+BEN6Cjd5Mcz8ppHrrMChOVn7MaKr82/92mIeksrpNlvM1G
tSfHfydqk91VA/N60siIi3Lm/lBMHqbBKsxgrFc7PpJFfuyjr2jO77jjmPQRS9FU1I32g2cYsNgs
YxrWN9NKH9EtP0hm7DaxREvDBoPmb4UFCkA7l1sZ9wTtviw482ablAN7BcKYMowKVkh+5Um0bBRh
btxHo0XN0cVgdmTwwJnmMHXxajEXHkiC/3QZhpZMZNLMfJ3J3d8wB2Z+zGMXfTQV3u3h/gY6dTh7
FsEr7DwTAAV0pQsfyjj00ApEuavsbudRlA7IbUHkXgSDgV5dzOWS5l9tz0nUVr7p/pmkIFkcTGZU
f4mZPmjqjYDVkkfsdZ/J5B0Il2UGlk33ZW++15pDWQfVwPIH7EXLuc5cXzqnUhNbu78OWDQs/R8h
SHd9YYXjIv9q3A9OLomXYZxGgEXVqfNkfVsZjvt8DjOiGZYo2pjJ39AswNKKeegffRzW3e4nzbC1
RvLsECmt9Soo+xYRLLkUFOQuBDitf1KZVL8EXeHUOhNcvkfnJYSQM0/l/TGixXIle7ayQ6QnAVAD
Jzhvli1OS/+uujLQOvx5hRieGe1ZQZ7Od2NhfjsdCVzrUN9RCn/EoNcLZwFHAt5X16KKddrhq7C7
q6XdvJetb7tsNTSib6eCWrOTltLIqf2B0C3Phvsr+FXrSenHQ4Z/cXiYVf5Ssh5o6G6KdU5ABMiL
kZIj1SdvLX81yxvvl7I5x/xCJwGMjcEdqAVZg9OsYwl11z/G0XeTfnAz+dZtiGe7zP0taCcOl2Hl
51qHZWeXye2XurzNqfGZoL5vHMP7tVsdeFbe0jGwvycxFZVqviodi70Q19ZuP1LD/bSHV6RrPRRL
tIsyfVvayRvC22fi3s9V/qeW5aUqdz0XO14LMlQ+yCXbCpqhJn0iIuxDn6qzZ/RBVBtfKvX+sVaO
Y+zEGgS/K6JfTTf3FcFbtuzETlekFDmk8fhe7BUBnnautpL8iPwcR1Rklbbc4T1LH915iT672yOZ
l+olTU0XnpBZIezYgkQs0tAt3PpBNRp7tFemI+weSMB0hI7zsndPduNaB9EogjkIoQpVbp4gmyLB
q5Dw/pKWua+wEgatpYjSkPT3cOMkTJjkfeRS4akv2vi06HYL6K9afzZMXCWatQDwul+Q8V/rwuZJ
Jm+fUvDllcZN1Rb1Y9nW+TaSy9dkGxj+PIaB2oyruZqltUmX+GVoHf5NG8bbiPayzs6way1U0D5j
C9Fkzqdk0IaDrUEAoTIQRn3LdFItsYUod9fJYPTNlqLCjytmFA4V5WinW+AB/jclwyxIyPtxcR/d
MZUoqaVJKdaGkcB2mAxGusmWSuzcZD07iIectPh0h3rcjb3zBYLfU3GyhEXGJY09EF0vY+TB6lsK
hxwDg09gsXINq3PJzGkjYuMqcu9htNGvbWefs67JZz1agl2Sybo7PLnVsG90/gp01SYVW8ftgllV
B1Kdvly0EokkkvXRVdOYni43589gnr1uuM2utOeCgnJtZcAIvEckUt/QjMyRWKFXCJQd3FVWdcf/
Gpyd32kcmelmaGycKmr9zmdemG5N5nAtaW8ngwyVxC0Z+M0d1kD9agn3wNfzj3QqBw+mdqic4mEi
DWqUywNSWRV2kqwr0yYAANADgTVvtrYozrJGG2Oy+TyBOdr5/MZ24GSfwSD6s1VAyrnDoUxXj2Fs
Q0HoOd/duDrXsqyRvqKO9a+jjH2SZYKV4yglK8wz65OrU7X2Sf8vyjjYE9pof7WKZ0Plv2wuuGRF
j0lRPQ5Cf9Ld+p+1LrdrCGmMAGJsZGPz45gaCH2VHDAYBE1nfUYuPgzLxgnvZQyq0padhGP5a6SO
ASqIXaGvqQzqClXZAiesOgfHInYOx1sPIllgCMjePsxpe984yQW6/d9qGeJIZ/rN7/WHNXS6vxaY
sA1xBZX7vOlb9a0sqbKbBNX5SUtEg2FhwV0kWzWBdZFV3WhDLO3oT8mU+Ek2fRpqfetxpM3r+pXf
POBtNGxbYREXFEV3dZ1fRMoxRxeTbsYyJStoWHPAynhLYqKCQyDJsDHmbCsygigMTmXf4tXaZKr+
UpF4Wnm5K15svkWyqJTgZUxM0zgMJnrwBLvPOBD+rbLI4pgd/bcEXQ+XHtsLd+Wr1/RyA0oGKZgR
KUPPGyqBep0TH20sWNEg7H/TCtKmnWRLShtuL9kSqFXCWLDsZ9+X8y8iwLTveoEjKxsfctfZM+ym
PcoPGoAiyWpT0N9kTqvQ0OdBQ8iaOTL7+iosN2z4B0x+0CvTTPlpacwqWDOfyBLvu0FMSTTqlN63
sf4kjLNN9lKwVuPEoSAw+tI8y4wD18y1LQOebTLq3M6FfcrsWO2ipXmu5+LL9XC4lo2xK1inyJ5U
CswxvjNbOjg2Lm4m0lH8hj62Mdtx60TRy7o496pyfiq2KXd9HRRFdR275rNV4I+1xiSSrYVBmtHj
CPHUQJURpVNZwdTb5D8nkQbJX5/aMrqDwz93szhlnbE3rUGiLn+wg0DfFovzRPLcy+jCXkD/PFbL
8JMPyf0ysPsgk5csQ+Up4d5vDi4rMa5dihwiRLFLm+FeGdZnX8Zv6zS+Gq14Q9qnDtXNE8PSra40
ZGbvnwC4PSRTPweLQOlNM2PYry5QfLHuzET/ZapFluot1RHrNqZnTJz2ZqnjFmM/0YNzHxMRkFHX
cFhG1nDoG5YxgAx+0IWZ2I1wADpm+9XkzJ/0jHOSwdjdPJWPWXYrD1cIVF0Q05d1PByZ3d1XuVtu
PYaQLIXWg1xy42hABrqb3YEpxxtZErssVAqTbVve7RZ4J2In22Ck/BAx3vuVLA9b9SWEssJJJEe5
jbu29JfabMMumQ48p5bPkP6pFS7sA3qqjXEozEcewDpaeKUVJh9c2PESXzmIjn0mvt0+P885ngDC
iIhBKrwxjNoq2iYN7LMu4HfEfEqFeW+4zd+qo88vkkKVkE7wdZJbDiyWu/T8+dgz+ujNQ9Q4y56F
6vycNhFfZkv46W2gtmZEWrUZ0rpWqdNClGWQ2v395KijSSrUyhsPj7MjDCNlCDmeStMpQ+LLsO1k
HYHuTMZtzX3MavGPVVJJ4Awet3emUYZGN/mJccFeOdzR9cg5u+SKw6kiBgjtNQ0HWz4m7Ge9JS7u
M49nsmfqEwH9gE1RG85jmPTeR6/Zb5I0myiNLtiY9jLVH7wyPdoag4ZaK5josiIFN5jxyPbK00Re
6WZc6FQbpwgKVZPNIJB0WtQgnEaAUulnC4Kx0nFrcfytj+QNzYITC4UbFlMcqMIZxs5D+qRc8kUK
Wb1XJcIoLrVw4KOXN053GdhknhVIsbSHmbNgbl/GbMvONdNP4l7te49AT8w63TnWR1rwBjhnlLBi
9hTJK3y43HdRc0srfmAppbE1KufFy1wdozTZaatyCCUUGFvqlLTKsWr1QJVWBgBOcy/1tSHjJPrz
BtJ6qM19iNt8mxnIwFg9QRvbWzQCQmhjc9JMncZJph67ZqJ7jl8zZJwmcz6bGc3fgsRnDdrWAljw
zaK8VEX+CkvFV3Nbt5kQfaEdB4P2yAQVSDjzQcHXRe2V1J5XV1xHab2yH2ZjM/p3V/19IcEqr1Ny
hIW86AtJ9KraTl0eruMQLCU74ZzsRrBLtiGb5Du2dfPSk5LXdBgi7UT/VM10YCfMwWzlezstHyxc
0glTGRjMa9ZLmZNHarGAfp+yLhQiJb5Fxi6MRQxzDN1JkF/iNeeR1Gwnlu2m6+oP5g13I/rwJmbU
R+yf/pQnFIiNY7+sdf/UUxVYVX/QJOke/bq/NZ9ZnT5riXaHafslSZxL5Gn09+pkJeZZdPdyQYGi
y7klDPhGU59Yec3k1N7hLl03DcKt35NvRE7f1urmi1Nhn0vL+Suun7yse2HT6J5h7nEo1seq7ul0
yNnI2X3jaIi+yHGlQrekzBoS+cIz1fkTNKrAg4beFV1Xe3l3WVWNfdD+s1vSaGN6MB3dldEEScqZ
Q4tv+Tza8QnOsb2B2i9jEd8veXRKGBUORLIQ+73hUgrkIF7Y7fsvX5JtpJd3Ch1BDV+5Wi4WaVFZ
7r4hCd2rwoNcZeyi+v0wfDEE3qSNTh1Ht2it56iox1tQ5HeNmBtoQrtHqAOZzd5AP/yi+lwkyVeL
8WIzek/16Vy36thJLD6kgG2qAaADvBqb2Lnu9e9IB5VxuYQtUz0PtUOWMnGNhBPEEwWp1/8hRHej
fQCy3ESevRWyD+oVBG0u5EnjMG3wM8Nx3cVjcVqm9Fx61S5hI2hX9w7HrUWUS1S+Rs3wZmrOsQCx
SUbtjVA9ojbt+4mCBT3X5V11KQ/KAWyp6gl87LokiCydu39Y7J2yaWcrtUtMFIEue4sgHVh8d0w8
FaCYIMQ2vhY1u3VyiSL8ZOPNI06zPS7Tz+iGHYHKHzI0AEnqr6fNzxaUn1V96ahpRgNIDKTTGytJ
Go6J0QGSuYz3xciTssT891NgAZRra4woUr3L+upx48ZxHFgWYQnqp8akSgncALOv6duorC8UGpTh
WX1TNTxhKA0IQ97h13vspRvWUl7bQv7DgEG2x3JsRu2XsjUcImQ1w32ciBMcB7UtHY8vvArsaPZL
jmHsvGvorNbBQT+ktaRuAneK8z+RY9ZeUvhSZIw1n47SaZmhVdNLSx/FXb41nHFnuNkxsjBvSe1q
AQ8XGnPhfITb1J/GyrxJwpwQRE4Y7PbYZugRJJ/ZLHqIprOyKDbrxb0opvpjrT8Q2Im91coZHa9n
yUnP/DwP2ownnh9iNxaEitQm6YErhdjaT5+qdXaWtlIpaus7rhCkWrHXOu2MFfphAoaIsZIxkF2S
gGTPPTDxaZHKX7LuLZ4ByPSS5mP8M6kHfGcGIWjbcp800cUAKMMsdqq9+tR5JLVGpaIXN2zJ7GLI
ApWTY5yzQHAjhdzbkbF3TbzHnkdQTasr3+gKX5txozEOIZar42musJk2QiPAqDrNBFQGYlHvcd29
JcXAkTNT4bBhcqcVXItOOZwTkR1aKnP2SiNykq1HUv5GmtDuBkIjcc15iLj+WrKhZeNI25888h7K
fBFhkQhxomt9tg0Ldz4MGjcPpqbcT/D5+94KQF+Pn1ZVXye5wHN3m8EVd6Cq/UZUhO4lbffQpN7n
UnqzP2bRc+qQp9PQCnjJpbmlk2N733N8v6BKB5G0N4Zcjv1oPVI20LxrHKvaxiunu5pQQPx00iB4
FgBz0qaTBTdGrx7UzMwm9vHVzrdNxkhTkgYCA7NS3dWgfTlhGe6TXr6QBsFb5mLf705VR7PPCFOH
8kryNww4RCShaBPJRqhRTbdU6vV+XPuT66gnDyKO2CCBmL10V6SdjLyghI6NwK6Zegox1vG4bb2y
fkTxrDcKDHRJslOVLLCYfEUoBrgEG/st0ojBrQkKU4YkMyt5oVj1DWWGLF/9MKh1oS852UwP987Y
ast/HJ3HcuNIFAS/CBHw5irCkBQ9JUqaC0IW3psG8PWb2PNO7HBIoPuZqqwd8sMgQez+VJgxbhkD
mE7cO9cIl4mZSW91WtwAJwsKTfVKMjbQB/N7VpLd2LJzsyDDsuwWlGIoQGJh5oFtt95QDyutkcXL
RHRkJiWbwvoFb87pxSmjc5vWWbYfSqoF9R/7Sa9rU6aDP5D1XS6YTZjLh6mBnkcOHskYK1bbOoZG
yvy6lc4L0KInB42KG8ZT5crq8GZY2nkZUOiEln5xaodG3JSoztJwb7BkHpDsur1i+45oOH8XukLz
LqvxvSBahNVxB1/EBGE4yzUV2qR/mRM3M7pkFygID/YiUwnrbUKtWN1IvEWVrXy3jOk1W3jYU9mQ
Yl2aMKG3DU7tTD/V5GwHUmjf8rmMPErRS5zbgTwgv2Jv8BM1WNBA6r+0UmbDYWgz0t5j+DQEAIsx
uYaGcUKIH6RxQvWAFozpWhfoGTXN0NO3JTUEmJ7swaGYXyvV+SXxml6AoVOH3qiK2eJGBp+sgvKF
WN2IsBUDqKuMq8nYdlNlzE4sfUB6Eb/gFfuO89xvYYn1tX5XC+uVtENkS1oMAardwqk9W+vSlhaT
0zn/cCTlZba0r0G2T7M0UVqGzwvOMqYi+N0FRg2zJlkhZKzdGwCEU5WYWzGKSzIYL+z52B7EOAYK
89ecTpgvoAi3eDdqK2bIHKbv5mRcm0o7hkm6w3vpliZKQxZF+iiQ7vMZZOVtTJRtzkEd9etWo2tp
3PhyVIrlsOPAMyQvt3VfFiaAA+hA87xwLqFGKd2lUF7qBcuBFXYB7nzq+9CNDdoJ+MKyaD9Qg0w8
Wh+KHm7szt6y+NQDVWVgNEbRIV4ULsSIkTbbmLeSqzBRYvB88z4PC8b36s3SKx4gmaanpXaZ7OUY
VyuQ1Tx3en8YGtRWDokCFVvxfJh+W97lcknRVikyt6f81mlcBcwe3o2FoAu1l070km4oS8jn834z
YcKe5Vsh1A0DjmrVMm0kMbqCSy1FKxzG49FOtIMunC1qCFfRYR+p1iXUJd5sk6M5Y4PO2H0cmdkg
MUyYfifMBWgslG2I7iyuBt/WbjGi/2iEFaKq1LKhpT0w5p4Zk6UHHGXVs9M5P8akbfHV7/EB4j8M
M2wTqPDMb62ZgykES04i2E40KSVBdoGM8ov4g2teCt9HHbUktpRl0yft2xB2tyV8b5L5mKXTW5SL
m9KmpW+pIDOIc7uk3eSpEVq7TKNuZg0uZPnZbKeCeVoGTKayNzpEUbVArY6fwA3ncnHnBfeU7Fzb
pfQwy3iTbvHbicQr5vGumZj56rJloaQTeqN1xZ9mDrcuUsKgCScqCQSx2LEKZNNI8xlzNSiPF5Oa
1bxFc/MtJ9wGzOno0p3YfEJ97RtaeYjs7itSUZU5drXpIqugDeHfz+7bGfuPZlByyJGqR+O+lRWF
aCdUjnVR/MMGRrHYUE/yhF6Zft/4JjZQU/bDWn1oLM7sfmspzvOqxBWl6usmihXH8FSn/CchkZX7
YSe65uD0ySdTs11StUxE2HYRSxm7miSCuatP4K13Dsz3NjZuSDCVjYwJmBW8JPvMHn4b5BiSrVVU
sHUwaMpWR0NZsuuUWra+lTMpkEW6z2HalSreFWXhpY2INIkEhJ9xZxrVWz7HKygEPf1MRkrGxp+h
MRoV4MKp1fpNY2/l2tcjLLbqtxKiGeRfZGwZChF/2xpwreC/zkJCwAC7ctDvk0Av3henKISglrYv
rPrQ14HsxV2rhPl1nObrohl31LaBZGU7K2LSj5564Flx8vkwCwozI9F+sfQiGhbnIaQh5aT3Ux5V
uUUduFZ4qTE4G3Xm1uUXx0VhSBXVauzJ5cJlQEyL3Y6ktKcpH4g4BEbiJu5GG7/50nw6ilpsyIlY
ycAdF1xd8s2xpVapboG6PDlsTtkKAGErOM6Tsvs1OJdZQ6gfqgIrowtvTh+90r9t+8U4L7F2lHAs
wc+XuOEptST8OhulHN/btTFFdfNmlqiAsFp9IEPBdpTfa4df0qzY4VjjE0IyapVfja6lSyMjSCLc
T5O0CQssSZpkvVUz0Shg7766qvdEItw8DLl7x4T0CqnC+46EB6CgJyawYSOO37hBohV/FSpSw1QC
vs8WsOcuVix5E1kKNV/tWVrqGQlrkHnp2U+j/DN6B1RwyxYs47KV6/QgIsxCdTof8jn3Fj2kK+MG
bjN+ZKEe+0Hf6aBi1JhEniQD/hg22XMvoRacdUpDjQQV5mL2Z4NTaNDHZ2RGNfKRASp9vKq9y3J4
isEr28K4F6NzU2qO4ShGFkwmgXQhoMShTmgPYKgOBh7ASrT7QcNWIDdIb36YZW8kmQl3pvyjUUeb
JWHlAcR8m9T+u2yrFmMx0Akjkt7tybwXtaD06QxvHnMf1y/yuRIRe2oGDkXnE95zGqnR+sEF/Fot
4aNQuu85ZCbGhGWvDt+txiBYz+JgYUUf4pNUR3QWSWKSrKGKv7L8kBbMCbZ9L+lASicLisV41sS9
sLinFBTkY0JLbDnKgT9wC3tqeHQrF1MW/4bcfuD9RFIEhiQwkonnMJHf00w5j5N1tLvxLyYGh1Pa
rvZGaLzUdv09yZjS63X9pfHtRiHQhTh+LgRmS9PZ2jQbAwj/pmU3U/WaH5fqAxLHL07bfaadDKz+
pfMMOui9ZK6g9tZPmEinki+5naa9mepvU82p3WY7Yq8PhsWICNhpF8kXK2IOIRXHRLBwpYxd7M4F
mcwDyIAraV15eTXZrBOPGOg943vpeY7PRFW5CqrHlBqK9HcE0lsgSOuRhxfS2mjIMdOq4aOfcmCU
M6vHCmFqgTJ2ybdYdrCVTX6H5V7E4450Xjfq6NLQNo8KR9bSeKqcvzirSoZDTqFzW3DH5QyVy46d
Javgjdb2myHSrzIj/DJPPQRbIvocV/NW9apSnkAq4T03bg1BKj04RR6Yhzyl+2UVE0pFkJlo8bUp
OgzJp5GyGea1akgrYPY61NLWmgpuPDuojPKoL/rR1n8wZPDLp085BtdZo4OxCFe1Him7A9NAOhf9
2IuzAV71MufmJ6t4O8pXPT1ASaJXtmNn+X2L09zuGcmpX2yh3XTqg4wphxx9lSve3BFuXLDm7l9G
pk8zN2AlWdssMRjUZLQmYZBpPO8ldZWsfprcMuTv8NFiXIcsMpgqPWBYHMuy9uf4k2RU37Asf4JP
u0q9EbtDHii8jrlfobPJtJyVTPo0MQu3R3WjDth7m2IvsaDI23bXsOavVp5vZDBfknYjqVstI7bB
PqQo1xU0fr3DtAR2l2DZzg4PyQq9AbVRXX6VGvqGCEcmA6Mo9JHjYUiNglYa9qr8YZQIBBbtqYKg
lGjoI7sPSTuYCn7BBQ7A+DJjhhk5DDGRU37uqhlgLC5RSHlAtTmdueI7pQsa0JuAVU9D9SBVeJPb
Ye3G8aFrddS12k8zc+1xrdQFA3mJhptF7nxXh0Mu7qXYynjbHLFdhl06Na5BcCoJ40xzuHasPEjH
zKuib5v5RAZ6xFhuZFv4skTfsHLTzT0ckpOtl76JWMGJo3+2HB3mUvvTgZHPDhBnSSk3gzq40RBB
LFVejKJiitw6ZC9YSJ6G8Ufn3IwQJMlj7imazrnez37RMLifVNy5LSEJNKERDsF6D7PkoNn2xShm
GqgMU2n107bzuZuOEswdYwyfVVPypoRMa+hjCTvcaW6DjrtXF3f6hVT7sqeY1dZ2YjZXC50qTPEE
cDt6bKgz1LOiwZLJkLvgxWaZu6xzoI4Qi3rYMY5k/UEiJ0JJdakPwCx7XTxlEZhGSXFtLEfVQtBv
ZG2X/rN3GHwazk6Ia9KDdUPWlGFQp2Bivr40vsJbZHfFocMmqp+iGLBfQ4+v9NYV0zXpCOe+2Y/y
i8q7qCSuLvkcOEzpP9MI4LHy1lY7KSaGR1wF5UV0mbrXMjv1Onn01rq3+EbB9FSzDrIVL1qXBrbu
KT0KN+ORsp3BFWlM+VYVrOkL0MCp7CaD/jRZa9NJqkTV+12kewQbMpitEQ/KTzLAs4gFBpgiXpdv
fYQnluFWXsHS8Rxog3zTS9IOrINs+XRJK7Zeib+W9q2mIYoWRnXUkFPMt5vCxMK8JqG1anY2F4SG
jl9o/jr/VIp/qOvy5lDPnyVS6hqb1xL92f/CGrdncirpThkF28gWFS5BqAFQhDYGfArTs6Z/iQxr
+8x2xZx8ttNMzjDTBaINIDpGzdFa2eGQwVLAZfANTZpEo/YLm1TkF7N1RzTIJlweLOD0CQcj+tXx
/mmkknWLO0pIYJyTrS5eH017A0WMpOOTz8p9xU3RFw75BS0zx8lrCehpNYdzAicPvsRIw+bDMpaB
ptfE3PXUn6T1UcTtyLBxwh/TIDQvO6mOFky2tCmYYdjsr2djlfmS7LcUB93Z8c4xeAYA0DAIxB+g
mm9ODJNVzbbIfPddAvjZzH6rVNr0Vfs7SAYIQhkNwNT0iPjwkBeFcltn1qR7xDRjcQyrYRFfegTR
vgJRSmrY5MNv2ttO9OqoCJAMK72wzwcrAMkGlEaCFaSarC3Bcm7BuICyz9USejfbJxQtnq99KKAs
v+g1sjzMCGP5tKj3HF5lK6ce6GqM/+AmB3Mfd9pGbvuLRSXJFuKtMigK2ImWcbIr5LMtA3V86Y1L
NB6ZSj2ptMXSQmLN8m9iIzXo0jGrPkYFNwTaQIxZhZG8dTNnew21zayfjfEupZJno4MEPej2ibU3
0TQCLqNtcoXxLmMmQIgCyuipoElj1qJX28J8hwluhRiSW7dk0llWH7301qEXUZLOs6QFMQ0WQgC+
ETlU8vqWcV9E9zp+GPK7bD634WkUEfPK0wzIuce5V7MFc1P4fcq8p141LfZ3TIf17wyt9rriAJLJ
Au+lqGeWAtmuGx1fzXh3ycIpsL4aZPHk+suwBLpzq0g/AjSKNLLaqZi4R/1baSb8ryc9BQ8UkGhz
dJYPgakVCZIHQsxN4FgPNOAMPEvjNCN1TF4te5crd7t6h2VqEFstwD2a9jYN7yYPoJHuFsVHrsMY
AlGHrbwTisnsAn0Je9X9qj9cRb4i2o4TSFyCsF4T52SyUMfQ4gy5Ow0+Yzcj9TUEvRorzwQ/b38L
iV8yUJI6+SFuSJfwOjJjeEIFFtpQWD4WpEPNhQo2Yr2rn3KIC4TrMbMzfCWdb041SMCe4Y2ZGpeX
HdnvjBEEmQq8P4wjwwT3MrpczLXO66KNVxkupjIypJP6/dBm+0bgWanPVVHRt9/Z1O9h6F8KODZx
JW+mZNnA82GgUD/F7D+VzPlXoMi0qIDhPzLAt1x9PrIIhLyrkJTA79ABzUxa3yDAj1GB1j4amFXd
riM5a5EuQj9EzYvozhOOyDwo89K31fw7iXlQpb56niRsWTD/2OxuNMSXYa4FgHL/zSThkKJm+pmc
BSUCewvdvDMiVkyVQ19kfzZOic4QVwq7vUTKTYuDnWuebZSyLdmTCabjUX5oa7EfO+JUJAZza9C0
PvcAiRssU9OG/8+ul390W3blxISKRRFUzz+LJt/GcnwsdnJUuiUwJQZqY8OpW2lfkYUbGNbXUhhP
ugTjmjU7NhWAwSHni0UwjggX5GmpipXuN5LqyzB7CmOK/mNi12s6T4kKCoCkRRYp8y5v8JO8hjX1
0uz2c3PWpgki3HVtlmHYbMM59UjyIR9yuxTikxxEZCeInrvSk6xxn5FMEPXFmy3PG6GQRblNu5Hj
VTy15XDpUqjVvK1H0H9M0gqZyZ/sdqg9WZi+FxKCf80IBhmUqv471s8LVbZVHJdFDUyGOvZ8kJTa
G5tzBDdGSGRhYW5gdz2mMlLW7pRjcCK/IFThx+6l0K9oCrNZO6Bk3Yr6jFWeE4XAqR5x1II8IDHE
HSm5O5IX1fSM4jL5opgiGPvmFdTZwUAFpnQo/a1XPJL5GlhJi6uiwDA06Vo70kMfWGpRkIVqvM1A
gpXigjnlR5ecS1VPlIgFbBLS9KZoo1mAvGYeVvAtVEwARhCxhS7F8Y09KmiAlQoUB1oCaqrVd8zw
PaKIiIL8GxhKxt27TAUxYXNCK+bEe116L9ndtNK3mMqdKv+YUIJzQXIDE4m2Po71A1Q+Lzdlvh7u
RWIeVBbF2GuDWUBIZ+I+2pyZzC8TsXEsorRX+Du07JI/Fi8plIzZb3TEbkO/LSZc1228I6DqJdXD
W9Ifh3rx1eiHEwgJOJ4LgQxwoasyqbxz7hnpYOj6rgChM4zXnktCvpettePdl+1vmWKw6N+79lEZ
/Hb5LmtfY/zxCfVnGuLmaaKXEPVvjgYXiYSXGQLx+PBXrngEEVNCgfSlukXwlMMZb3MdLKrn0Jeb
dc28dSRwwXQbDbeV+MDEGav7NlK4iqQdtqWpZkyK2Fuv3+b4sUTkA0X0IjF9YXEhRYy/QvMafmbI
m+ehR42wIKu39x0dTIKzLdHwNmY3vHP8PLkX4qEcR74pMREZSXSS4twmw53T117djeVMo36VKtpT
RQrgnXpoqSypPxYxWt6C1t3Q3kK+anSgZfllW1cbnl+DhqGszhNrQSd/dM1Hp5KEbvJkT+8i3Xco
qmrS4Fg28GnmX2TkGAsMThBru965dtpuCVBeey6qFoW7u5tadxZIm4V4MsCmsZLdyA7UKRxZydz5
NeThfmbbh4mUDEdcegthP+p2DT8JpcpPUZnT6tNKwSKwq+fMroO6NQMC4p9kTT4ihHzhloAgJ7En
ntF9JTsxaF6WhZuhYdoSt5sSS9a6usJU4tKHouc9WoNxTSBwK6h/bGPaFrzgFSfQAuxukVRyYvQ9
jrUt9JUDAsOdHFJ21dkDA9I9ISEQVO9mWka3mR2QMAx+gWXFhGfFbf9EwqqX5LgxeNtqlQmmibOV
174af2TKXS4X9EVduINS7/aIf9IFc0GmbIEY78bCucrOPyNNzjF5CZGQtrUBVrylxNVAF3DDz3pB
7ykDl5XdAoOhlibQpUIcibPbRPY9tTgbE8gsYRrgGj9gUN2ZGK43FvKr8xKyDVZKVC2UXWaSvo+m
xYjDoltoZkIxWFdFT72dQyjMs98GAm05wDock2OmTq8LwqrMKonbbM4qfstiyAN90D6lFMNP+WiN
5SXPf9syQqwl3iZBLLGinSIc4o2WPstxdBai2/WG8xdNzlvMjratZX6T9fq4gFTzouzWFRyXhvzD
/uS3V0bXNhVvmAU5f/UerD7IogbpYYMM4FFWyAuddTpqU7R1C7xvawnabPBQYLi2XjyP43Cq+ubR
zi1jp0OmwzdGMuBAzTJMH+a8JI2AW8q9zVwpruZ7zCRN05XAsuTrQD7oQuHaySNzX+2GrSYAw8YI
+70uLqPJ2t/Zc2Cjd5oVD2a5bwrh6ZTNnCdfWcJn5OCFHvcLz+Ccxfgx8dfrGk86s4eUz2FTouRj
uR1s/Zgpq7PwqAhnxOakUiPDupO+YmxRvFfWx4KkvVc/qYBywhes4mdGcJunkhtP+WvPYRIr6QeQ
Tg5BTCVyZD0l8OVM/pep+oZciAHHb2+wMrZyGsmEXsww98PygKn3f8MzT/gPlewUhx5639+Ir14M
8sbgEsPhDkOE2toy0qDFaFWBUqlKBZr895i/TKSbjWbjq1jaRGgiWSR7QGejZZvHaa7ObZW7aWPi
JcR0W7X7pevgZeqwKsnPmPrHiH+slMOTWGpPYZbKnXSAPuxaLfO1Or6ojDTsQvpllPkwstfU+Uma
11SCcBoaRJyBwFYEtW7n6st5rg2MbD3UIqB0uvxZa9xnGVp1Q8E9wNu+gPo0GB+UiDOsuXUrq/Qb
iygVJ91yg7hiITcwGw9Jou6zHmuduCJm2Onx65rdQdgkX21CfZZ5CJLOSY6gfCBppn1PZKgCw0T+
Ww+6YR3+RAcpGbwmc9DxqNcoa7Yqo/kVRRSOdEYzxAp8wqq0FzbVw6DtjYRFbB7DunLoqKnQ9KQj
8IZSgKYfxq+hUDaVtm9y00mEJpIh9wcfn5es9vLcJMlkSXCP77MBiTv5Qk0VeUaESQZW2nHIDdzy
mefUGgjOyEcw0w0G4AtmtsRVT8WVydctC3v8AtaLma+HEDtP/sYGAVtn7A3meqpjBsoif8jhCpox
2ADCaZF6uvwULV/GR+gltMzFoFxlI9/Lw/CbLR2Io/Erw9dHNQ3OKJ6QNUwFcOFMy8yncZi/AQpe
nWk4CT7lplhyxBsYP1eFPAW9tKzoCHg4RWH4rdXOfAlZ/oIirjuX8xye46Z6tXXSuxXdI/Cbq75o
7jkwLDKP+n+DBoOBeDqOiDJEqpdpL3Mc/WB8e0hx9gsQ5MEY4ndaYmpvhdOzEVBiEpLnPKuhfk1r
5UsME22BxnKomsXgaY3AwCyWDpp5ZgTw1Z5nqNghP3XdDkiijbamc6/ywDGwHyTT2YzTDm+I9KNp
2YWsmyRYkonlVngr6F7cji92I/SqxuARgVzJ9FdVcPjOAvMqbE8lcGYCH4xVNa2VIVE5/JtJhSbi
UXEGDEYcEE2n/tUZprYo11CvjOJk4axnbmlh6ZBNaTNWioM+vb7LTKzXqdBFBdK2ATbJo2IYH1Ey
B3YWXoYy96Ol2vetvI1VTt9SfbEpKZVSC9TJOuHst1xFgWVjZmjF9VurMb4nlutJF81fJcMlj9RH
BOYVS30MYhrfqCFL+7gtXzqK3qdCAx2BYU8T4k1OMwA+2fyqyclr0eqmWw4mVzl4wgSAQ6YMz5hF
AZz26BitoFxzxjMrOhs26iLHgm/LwrSS2QkahcRQ3MLxkR1Gwm2TWRzMdtyzsNlCta6CtFjekgqH
OOR7rG+WO0bSBr2hb9vjTeSMHsMa/bHxaYvmgqHM01LnIk8MjSYEIRDVw2z6QJFyqKuOCQxiXkaS
WmyR49Y+iEg45n17NRQaUkyX+NBl66BOC0tH1Z8I0G5XtBRHHPOQV8HIHefLrdJ7iAmysm1acyt0
tg3MKLjPmppveCjudhRdxwSpSavaz1WXf8UJg+OOUKaBEUC8/LEL+ac3RCyLwe21+m00SL6KNWZp
mXGvtOU+T6zKYG4QSGFmBynkxCEc1zE1hforfCOi7KopM0Pp7GwWxWPM46Poo88Vr6SJ6dAy/iRv
YxdVS+1rw+CHKqOAhm1vKXsdMWJaopxqNfpj7gqSa9oZsr7rkI7iBS1cMWn1U9dTUhQUOvEgMQqU
T5licwqpW/gyWBfQntXcr4Tetq29S9nUFtK0h2q1bePOhaGCMLCnRmWLgITpIEkgAXLztbFZPqgZ
pqa1jalp4orZOs9qRuuVBB2AAVIEyd8wWdOWu3BW9oR0+HadA1wHnuSAdGT5w9ZHzm6LGvplDRVj
/G4S4urEFk2CN9V4/rj9yCF8yu18A/lhbKl9USMyvzgiNQ9IS9pVtno2jf4F/tNuGosrAc+uQZUZ
DYU/KNIlb34T5GWjgQocb06wIobjsLzac37mZNqqyfA8yVA3WMdIlfUYMmnbVndreTcwi8jDiyxL
PnkE/2xpjSq0bkK9AC0+RRpQgjF9Fmz6RIq7kpYAEf5mma1ro2VebBYA9siKNJE9LCiEUrveW/OM
9LfaOM5hJVmRF+3i+3F7C7MBdWDpJIEqWRSGpEE0A/e7jozPPETJl7qO6aRmr2EeQ4TTOV/lTHxR
D3KN5UMca541U2DxMpbgDlOHnZnD52FYot+WiD6JzV7lvMmsh1tmBgyheZ7JIJf1fR+Gx9LWyPqC
jsItOph1IKvYG8LfYnD8Kdf9RpMCQpu2JFp4pYVbW1cZGuFTd5iDZ0zu1t6o4pak3udH+9Pq6jOX
0GENs40E9yhbJIvgEYQZFS7ZNgqZTWczL3b9R+24a5VXtSi3xFY8dSbih9hr8uzQwnqXs8+sfNSd
spFm/UObDjNOzAjjk0Ese4bqn1ikTSkooRsGkWiLuFp86HU4al4SoOEletlEJt2e1UvfYUtI4YZU
Gn0gY2OIjLUKrytvh5uKuEpWQKDn096ZY9wT00aRCrq2FiEBgmcgTrZ2sIsPm4k68T9MQEsP9EKU
X5UlD2TaOm0llq3ZIblgTlJRowFCrMBjTFS5Zaf6q9SmFRzgeChm4Cv9tzm+Ksx6B/O+jpoGmxxH
wuEiwzmQsLHVZGmzOPFzS91fYSOJSPwKh+9Gec6E4XZI94zlm1DKTSQrPyqx9U/pwsiQ7VoTslnu
IY2YhTsr0ZeSxTfFEF6ZpIdkaY7FAjBv4q5vw13pFJ4d4fRO/pBcpaK+mmP7LUXkSAmHaiBllYtP
hdEUgRHPtk3CMX4tfII7u9aCEeXeZN11iEMADAjqsJCkT36IYssh8QcZvW/xFlsZ6KH6c4jfCpv4
HOYrCqJeFUZEvFYt84oUYAw+UqLq+PMg46ACOEi6vI9iDN8jx+o8/+MIc7nBD/igDzIr6mE5R9q7
I3uSeAN6yqoPhK0c+VNnPZp0+ixNi/DKGsO19lBm84/TcQ9JGYKDfBQFUCU2VmpxVcSfiV4lopUB
lIm/etU2ON3RwbhgzXeZSqtaf9aq2pZz6CEB9XLjhcSljbg1UkTs1rFgGG7ycvU1jFsgcojoVOV1
kspH2MpfSt9gpMYDg5aSf+mAT1RW3kooFmJwAHzwZcHN2U5q+yck9RuKxpxOrKZihqnkN3BYMFVL
M8Kbln2HZ5p5TC6drTUxFpGyQBvWMHzsJNwonNeFjKSqy7fLsm58pucSYv2sQQJhM97j0E614igj
O7MRSY1NiwWpdUm1RDeskF0LagaY/l+qO6jCm73NLoQnvecRLMiYHjA4kW3Do/7IFnzB/LQJS27R
JKsL6EGaDa8l021ceyR9k2jZgHPIgxE6gaO/dvkNI7wQR2pDG8Wy9FxH26Q/pOh9AVgszjajy0ED
SwJ8Mx9rRHdR6vXyltFl1++4qAWcjrM5PjXOu9q8mst7MSKqQ7u76O+F9muwGrH3pnGxKsVjWsL5
leSbnlkovi+hXYBCLhLgLhhfnwqeO9PHRsqSEBQJ7GyFm92CA5Dz+iEBQFFDOdetOV2T33IqangI
ja9ifs+ZnnS/oGmWNGAOoFyy4aCNJJZ4vEsrib771sG0w8RkdTfTE5rzKxwBsgfuiwHjCpBt/hzq
2NmoNYOCbV1ixoGIHtNICRIfLRheBtDvu619TSkKB1dxTkj9tp31D6UDBlwVSFrhDLtIXQzPyt/t
8rXnwiR8yksgkrFBM7ABTEEUPWtFMEh7hudkgHtVWtMMBjp4wNGeCZR6ofLa6DGSOQltDCvuf1J7
NZO/aro2BqRLeGxw4k7N8KQXT00OhvSp7n4kLO3dm1kElnykLCyWbztfdZTgl6CFjMTRHUTJ4LJ+
Ies+La4oBFIJG4t4iBpRslcaP0lCT3QwQLqQ+4Z0LwuSNwgotg3SaZULNc+A9VtjR+ZMbrv66KvN
B92rDMwxbIAsgvUgJLqtHhAWrOpmSSkMbfqWHSBTUAiIswpUanDEgLx7JQbH6c9SvOlS01NZzSmH
lKPcS/tzFbNb1nFu2f++56hBZeGplT/Y51x99Gv05CtslwUzDyKcRRzBMNbFp7wmZcxewoZfBcCN
ZSKiSQCVLWPZD/LEPhZjtDOly1j4lYKRJdIvjFG5azYhDO8n0pdy5zJMgJoJPcTgSV5XQmUVlOa/
SSfOMALaVu1jphQ5f6hnNiSx0El7Y+NoEUnU7CeuyvSOOKjvdkN8J9eDVwtTXvtVCnfESDkGQ4On
DRYGzPXxbFavGPa5LiuUy5goIlb8JPGixObt6RnZv9dvJXE9BifrN00O9qnTjLokRH2nkfiOm5Wp
y0uXXXhSLBw1jnZm6JzWMNDWWBQ/p9ExqNsEKD+sshVBRAzQY09tn+XiTeXTZfE1q34HoAdUG9LF
qAHFI2OJCz9Wd6nY9d1VTBf8eXs8XY0esEgZucTjEQH/D7DPxNpq0IoB9zODPuAAewFQr66Gx0k8
a/zoDsV/1q3uWvycCbEESKkKoCuA9GS+qxQPlat9gxWSoj2EHWU5TfarNBIA4aIwis8SCrAcwDkv
Dq7Zhky4ATrNVkg2MZTHbr5qTL8UeoY2Wx6T5IXrsYbtuS6O+CCRYQYGnhFncMfPaPkhKyWJ/1id
2NLoyXgrCFrEdx4RGXSZu23BlBeI+vpkoRZwxXru1Q8HbVurUBeqf50aufGMuA3NSEStL09sHV7w
GIzzP016EyhpKv1XW3ZIOdrELy2vJKN8tl2bKqyLjsqwgxCToQYk5VbjAcnsixI9K9W9wAzVg22a
v9Py0KoHWHg0C0d4i7X1PTNtt3ih43sufFys/O2xebadR5T7EgZMxqTiL+P9JzRsuDsgUOWtyUJ7
OBTIoSi0HO2EiLqzxIryAMwP84FSCcXsfJytR0L0ucJJ6JcjuAmYIvvS+My7D6v2x+icpR+G5ich
DTeYuTsGMvyHbfE582TqAf+pWlyCJa8hLnt7F5csWgo30/dpfBhx30n6dkKusCjvEBh6h0UuSCZC
cOwdpHdrwGDNTE1WZ19ala+EJ6oYiNBHLY8SgGEvf8uYAbvn2TgSs06+6Dz/iPirJ9qAuxNyQeUE
s7pBeBYLqnN8mqQYrG70f8zDzXyDabiiV6KU5PwzzjZWCyJTaPrvY/LcDFuCAvWUrogxBtOq/zg6
r93WrS2KfhEBls32KolU75Zs+YWwj2323vn1GQxwgRsESY4tkXuvMueYhAmaHH9TcmGk1U2HVqyC
eaX8L2oaRqnL6TWU6Ms2vJx+t0w1h5EVSFVE1obPohxpYCudU/+ZFh9FwFyZbU2XTids7WWNq5aZ
IQe07X8G6rdsv2UJcIP5NtrH7Enth629TUAqTWeGPUkBeMzQTdJbNX34LKVMqTuoYbDyo+scPxTm
XDfdd01r5q/iZDtGR8PfWMkaGr/btR9YaVFMvxLg8/JPqH2lJXoOOrXaf2+KF/5kjCUA1JOMyS66
H2fwt2q9HvwPuX6X1HBnqfIS5x+Pnc3Cf9AeMTLOSvBbdHwg+Vvww4K8vkVDv7M6vJ7jou4Oaf5N
CbTS9a8p/hAsVhEXpf+iwFsxKoHvea6gG6qQwUs4I8DWPf08GKrLJtEAII5UtHkLINwow+x3e/nd
S+86Z5iGVZPgEAsYnSDz1rEfgFVqpreMgwtPJnxFTmWSlErUV+wGe7LXTAoI1fGh+udoOU2aqCpD
n6jDZz9B+ZrQrST5pr8lhnpmbZFL50x3JQX1lfYwwnFhiiMbC+3DlP9FPIcJbrxMAyiE+hYO8yOw
HGyxC0v6NpEAgX9Rozcj3dTxtk0udvQQ3hkvEcqMBPyP8jDqldXsUZrbrIQ6jksORfb7MsIlx+fk
DaEvVbqb2be2BXSj/Sl8NQx04Ibu1fouI3XM9Dv8RvS262mwF2U/iEWj//HhBdFZEHskDIdEASqq
F39ueGiJm0T8Y3snL7169kPWro2+VZRTb1yq4j3twfq6fvohpmMFHF8ly5zoEJ/jEO4CWgYa9CI/
SKAbKjIECA6WuZw36rgqzEdWvBSKTt+WVxZ8S4l5I9tjleRmZCgNdzAYrUVg7rqGYPJqGzV/Uvc1
+FdgFoirVhC9wfW3sHacTndQ+8RYJfFnkfO75I8Zk6sIHdk+hPq7aAlFIsw8pFQibRNd2l/NMhj4
F48T+quSb7HaSlTSeW2e4pFhLgS9fCnNyVXdQ5au7H/s7DyLXD3G2vPC4ZrBOgtl/ahZAuIyRqB1
pFCC/cqI95LP1gQAxV5u+lb6L5vNd6Bra6PZW8W7wQhFdkjJKzGW0YBREOLPYwQjIG5GA9RIaZ1h
x8lx5WBFqRBeR2cvImSbFTT0GsBSYh1wa0zMmu9N8KG+wxwRBpsKAi90FdgmNsi3omYn3/xO6R08
RZPsKqRxzHsCgloi0PwFTuCfMVr3zdEyvnUupfrSj98s1JfB+CHGreU5iU0Zyj3BClUan2HAKoeG
c9lLgDsYK1nQxogW3Jjqth32Mgr9SNujQrCHvwyiAcL6mrQJ1mieJB9DgjWYVCMiW9HrQKYdbYgj
m5K5f8hWXUF3jx7Tr04SguZRxhY2LlvtiZosDDZzRMXAfDonwzufdzxVQW+AxbXfjIrrGQ9feaX0
r2goWvQ3ffyXVt8T9k/FBEUDSoQlL3PkVoJl3DFpOoriokBRDgyqBR6LibnJqlF/BjiRegqyJvrs
mauU6rrkdAKlrMPljTZR+Wa1WMKKvVJwa/ZUMGJrcj717zgIRpKxpnfGAuBVdzx7rDwz7RowrSs3
RvlpQOOzmfOCFHopCuaV+a+An8SbJtqFMi9GxrCoWFflVxwR8nQahTv12Nm7F/6EWVqGj9UBH+wT
CFU3B1IvmGwPyxLwl0cV32TgS39ydPptdGiZflYuIo3FyGNQAw2M41Pu/UXUfUqcuKZwzeKioYuC
ns2xYfAv607vc7YD0sYGyA79vYkgjz6IXh1b5LTa08peKk0tcr2gfDOVP7W41DYw+GIxp1XnJc6W
ZY2MXH33mHdgQ2DDR8BLejWIdLH5Kxa6Gf+Z4tRDIZ4BXeiTJ3yanKEvEqdFmK9YXYYybEkMDQWH
ZRKOywTqOIEIlbnJrCch8swLDT76sHpow78UvKT5jZ4AA9bVesEzM3y3TE7V9OuXVAJkzlvLMPtM
ELQWzdMPuL75KWj67amnfvRXElf4Sgnudcd8A8OL290KnoBqVSIAaXXMkDtfR8YQQqdbGfWfqIn6
2irqR42fWLdRENanzFwNJ2yJy1m9qYDih57pc9UDDmv1/cDR6NEiMLLw030IXmHqf5SJCOmVNB4i
4o3ocOBegs7vw98o4JH9y7N/BRIWIrq2sfi1ps/gn446QpW2ifaJjcvV04gco3XP11bNj/U7ck9L
ukkF3l6TG4UlcnOPus8OMZGwUXdhlz6O45nALPKUdTxJpkfEmysjdQavzLGiyH+sThLp6Em7UiIL
8U4b0rGlrqZTG+E4S0hFB+urB5u2LNZ2RHwsFBIDXwfdgaL8GiSB8c9gUGN3jWr3bGBNw9RsjWvD
xw/21BhCZ6ZwDI57/ijOUVBr9vSZYMuqih8R7Dvl0LfeSqYqCZNViC85DbojweQyv1Ac72NwetMR
wl7b7+3iIvt7j2WG99RvKOea/sOQmLc9Eqh0+uhmAU0XW9ovgSLKQhpnkEHVxPfyh/w5GBZB95Pj
I2TeAwPw6CNwBZWqPulHWqAJxsbymIsu4R2m3cxGWQzyp2L8RgWNMCuapd49zeKn0t+0aAs9cGm0
u4LXUgULeNenE6R4O2LCe1RYCXiCMmT+ijXu3rvZfUXhF1kbAbZgrXP13EVyBoaIV54lsjk8+wQ+
wVYOONYdxVoWptunR31YskuuGfTpWy7xycBvAm0EIWDMYcrTMeZb+lX8f6O9auubbo2LcvicuJ/4
9GQO6vgIK7pGHRuzjDXutHikrcQM1tWOsdqOYFYXxiPKuYUdkNFyRZjKRNdI91N48qT3IH9Jncsk
TcT3IMUklX12CeuHuyyjc1yTTgAw0kS5WgnXExdLnDrFgcoUJtd6vLES60L85M1vjLiuw3w5zr4m
DsioC0lV2VCJ6+oprg9j86sU8abidgfttZrIFs2/5gMwTjHThwz0ymc+W9MZYWrlPPSksU0/zeC7
UOKdUXxbjFixtrF+opTIzUtG84IJjExFNupcUEgxKleyDmXLvG+T9seoJSqcNAei20hmRGXcfkFf
QFW2jdLf/4u2h2K9BXgGBePrVYops+bMtTmaDNTTILhaLu4up1ePnkLDyHSaofM9X08Q4KhdBHM+
xj8CwVEVHQn91dKNnV9q6dxxTJOq0nHQjAeV/GBCBCyd436nGkTH7UJ9Ryhm/wO5py1+JxWoDKw8
oBtoGsGEo0RAARw/R7YSwc80/piIAlqKybQ8qBqC1IFwJvadLYtUXlmeynWdX0w6zEj/8ZlVyxF2
wecYX+L63mebWkEOufG0a2ajgsA0nmsLKYKkxC0Yo3MF44D+J191A0pTMhUbhA1YzSqMlr+tj7/1
rvsdPz0ogrnFY6ohQbmSa5lsBv8IbyVk/I4LzJ66o/JkuxTz8rW7GT+LgoXOB3eqgWKXpUKWuuJ3
3ldoVujOQM1uQgsECuUtNjBILkW8Z5HQQyrndG4/9PoI0D6YtoTZFdYzaXdwrlEvAakq6ZTTAZC6
tpAvOL94LqwLe8q2OYCgGknJ0tpTJ/2Z2il8Sh6OGmxOFbIYVqERIIWElXlRc9ec4HORleDgPqOx
smquu8WMT7Q0oIeL/K1mWN5E4TJW2OXMHR4xpygMyDyCi5LsrGrDIhV3JgKV+R+o1WeR3nN5dvXh
bnAa6WUMxAetA4s+A2b8yEMzrcgEyxAXcE9Cd5N8hNu/pe74w96vA5S4A/eMoxhEfWD+vnuxhQMJ
rPaX0O7FsB7ZE2AKFAyusSuhnEIlKJNVkfNeoEpajMfIeiO1hBpiRfCqKB+od8j2qJPPHEsUPKEa
Vn/sTgkdCJzytWaj6tboEE4tLevJj92mu4IIoZo5EiVb8AJlN/Z00qDD26YNYSetuGGwLXh9gvEQ
mJ+R9hWI93r6N0g3u/9Wiw1z3BY1NltNu4U/Lkz2rJwR1aei3oPGY8C0ZA3AwA/hrVuXe0PXcWFA
qjsLtmR6uMtw8mL00ckMtvAtm+rdZv8dFlsGGASvQojhb/yjvJLnbAA0y1j513G4kyft3qKOVJSZ
5F4tMNgsVGWfwrNJfnIMubJLqa2gHd+ZdxPhTy/GTfBP7o5lc8rZAHrlr4b1t2NAShMusz3WEAmv
ffHsvQVlayp++LjWLa+TYf2DORFNWID7AuX4lUsE6/6k7Pv2EbW44vkC0PVBGmle9VdcXcL0NMTn
bPoWiBs0Nl0FdpVdwHDF3OvldbQxi3IbR+yEULp0+xqNCqMPDYvhpRA3y6I0qzaqvitqx4Mh0rDN
7TZ+cemC7w5acDkBt2w7B3rW2oLAnvU/erzBtdFZ5HPLhwg9FjwwwryYYMDDzsK3hgzfJP0Tw76U
D0HCp2W/ynHbhBZ6ejz9Z7n4qPPCAcCBgl62uDG2Ie9c3m/IdIescomj9YBoJFHAW5D/yY9gJycJ
rCCdj9haZCjTjiW3UcE8o5/FT6TkqDevcrfrJgIU031KmpdX8MYdYjYU8jadiMLhOhrUa69c6OeK
+BLi4mKMvjTooNSThhYhdsxYIz2qX0r2G2ZubFpQ8XKqcO7kyZE4EguMHaQUUjEFQELS5plzyiDL
TMs/tXcQpql04COHfFvXjsz/N7h/ItJ9RLBEQd2QupXyu9EhEIFeoAmO3ymaZPa23v+3vMP712ps
+hSuC26xep7+F6zJav2a6qtGtvbB8JXCe+ggD+fUki0qvxpl96Mb3kB2uDYBL0JexroDLBXs4Y/c
fev6W2peDVSryN6ol5iNVe+AK7Xywoqkm9loS/bRLcGkxG1MRrgi9n2dxgwq0FrUHgzK4IifaROT
FmyE6ZdXHfTknoCeYsxccf5RLb7QrmAlDyHRYCGzSKujHqo3TLs7KNNcF/6fgfPSDnBD+4zPjoTV
kKxiTt81w4rE2yvdn/gxx7NiuIbq1Cn+BT6VX9i3IyDLJF5HKI7HK8WfxrBFvBnVoY552tdGxxr/
bFQbRetxTDtNpm4BkdByun6EoQ8Jd17FGxtGZD1Vb2iSQBaMobbiRhwIA4xqrr8qxE3LWT4uo+yr
ifZzIRKk1Ou9ssjUXR99Rtk6og3k9CEAZxRP8jT1Wem248erKdt0sZVRwW2J4ayhAGjWYfggI0jX
lrZ+YD/kdd9WcgFgo5tgn6J7bJ2V4snyDqGsMM69DLwLvRg9Bl/B3k4vVXdTc+LuXNZHRaI5Vndh
wK1Zez5iL7xZ+q1C9BpgfJ2anSlfJPnUcesj/GF3YzGtU+N/vYKZAqUYynG/OPY+RO0I6Gp7NupT
zJBdqc9hexwBfHUMGsigkucziexWhmjzHbtowi1jZsOimkHwAbtOIYhMf6l6wdANiAd7jyp+V0Cg
xsY/FpXoxcgn3JJ56GKnYHFIchWxuPvcgrPxbNojfns4VixhPgpA2pCnFkLnq71K2sU28aUxgsrF
xeiuenL1qRJU9S4+Sv0x9V/kHKmEU9LD5LcgeZsXsx62TPEj/LXXOEH+HSreJtMBIBfv5fAMsltP
YB5JhwYN5LYp76PHE+4UNtl0PXbkxRRgbCDrl2aYJbWEehgFVH/xGGhnztSyyERbkGw9pq/WNVb2
0njsbQ60Ry2EO4MpK6CQCUX/T2QxdlHcJPtNZO3Y6My9GP+jhj9E2hxd0zvKBKwfh6UnaJ2tHA1k
7taUh6WAAvk3j1XUccNeGMtTwufA2ZFczP4WKatRvoTiXCgHUGEUcxExvixXUg05I9EQzTLSXqii
PW1VdgB+flPLTRn6UtK0KMMFI52CR18p3onohMi6rYNDRm0dgC2o6nAhvDdDd6xpWaOBrMMPm1Nn
HK969oM/Xe/dCakb21EU9WpxZu1f5gHC8meakzi09qiROJ9rro3ZuXPKlG/4DPgu/RYS0bH7mZRx
YRvTThSEk8++3yd/Z1NDQaghPxjoJjLUEvi98b9bTLLDF/oUnn9AnZb3COy9zBfEbRHA4Ij+ivmI
4i2vot80/+RDZS+c+Z8NYzjIKtasJSgAFKYH9XfM2chyE6Ed1dB1yiybHwbdqKey7WLFgGuJycPO
5A0TTNOuEETNkeMKL5T0xZMZD2uCSkx8xuXGNm4SA8tK3ZflWualq/Gs5uoGD1+M+TEiMCOeR6GH
yfulEAElzZBoqeWbMkbTuEKJPUrcfgyefQAJbVdutJ726WEW/7TaIFHgR2a+MTCK6L942yBaaOKP
nUOZ7q0MqQMiDd7UPYMrOwLr+kI3Qr8GJzdj7pcTFbGzWYfgS4tVlNoMV4mPIb1bvpn8IgCDFfvc
tgynO2K4uAk7h92D+gzqZm/bn0rymMlmiQLq14qW4ykIzgX9tpTazMpKUMutU8nnsGpXQ/HbIhhQ
Vpq5jWAgTygZUBWScryUpmdkPKPhAtHFrtwMjEz9bCLKx/waNAxh410oALAWnzLriYxMDqNpDg12
w0g/VOauKELWSvcqJkxXo2GR7ya74+ipBW/4qC2ZJfupluKVKZ+LCf3UDWmAXeF4vXi62859hnqB
KkrFe5DDt4GjyTLoPwZHFOOanaAFXyynK0J2S8v7HppPlWncCDiRpIGxd8zoXfZPNpabsvytCIbh
E2BO4O1hC/BvGRYHDwzLlvqTIVy+hIC/CaNbgEcu7T5M9jMechfjaaFTREKMlZILNqbYiT8l/6qW
J1E+reEaj25hbftTlB5pYMCD9KE7cT/lfxlaqjze4mVkytmnK3W6pg1leevIuHdAKcc71ltJvVEf
6M40YzMZ6ya/icFJFZp9Z9BYFdQMnpFZ5t1XiiLFz+7kpOJov2bGmTUVo8qOFccuG4DhrvzhCk1B
HbaifevbTxVIefClxicv2WhMrv3y0es20+JpyUXh6KLeGuIyGG8yEAjZ/spjTAm3OKWYGBx9ZHyN
32UpCA+lXKv+RorbwnokxSkm9WHYasNP6m1mY4o+Gisl3IzDr43vLkUMyp+A10Y/ZQO4M85mcnVU
fNKx/43ygvyFwUBgtKb8lWxE3/1NS5C7EzqJ80ert1nwjQo2NG/x3N6sgRV44jRQWPMBR9Ff1X2j
r4qz7Tzn9NPjAFyEqVFgusVA/42/FK9ol5wz603urx6fbYqIXyDFd9Cxst1hw9NtSaTF/+IRXasf
G1ZzETPlCvI9JvjPhtY0wPbQEV0rgQIJkkuIyh+yqsg/LCjGqQPiz+rXqO3b6Gb6e2x/YfEtmf90
ltgIBln1C47rOlwHxNCHSxFtVHEfJwrHBv3Amwix+7rtqyC6Qb0MaIgblCXyfLO1BCO5vX8tYWhj
ktN+tBh/FUpWBuDoR2gQ2+ReB8eu5QixV7J3Z4YhzJIM1VuKOqfA+uWm4Qan41BfusZb2dlpNDRs
+39oodZ1X6DiqpetsDcw2Fcdo/4pvlmzRL3+FLNX6lMr57EtAXIx42tPcIf/VO2zsABDW/z8tLIs
axYjBbhGARNTRaX8NI0s38mtHQ5ZRc4gw7KXH796So4yvEgmW1TyHnOAgQweA3rnQnlVN9VnKfys
70mEHpnsCF5Sek4uP9G6knxoh09JyjdcARTzModKs6ZphjBSeb8qUyRz2WgnY+L53lQGPAp3/A6n
jRpQ4k+f8FQk9vb98C2MRwBaidgCIrwWlnmWpIM1POe0lHEddo6kuyNMbpwi4j7le2ako9jU/CLa
v7D/14ErmWPAk37fi1cabZXxw4M9Uoujr5D0faERkvBI9ViCUI5ZzxwhZXmeTdjpX/0qs2FZoQBj
gaW2dw11SMEjSNOVhM5kHIVxGrVdbH6kZDvnG/TcyBW0BzNaL4PivcK5QRELuGlhoimfeC+tOW/1
mbElNbntJ8uZeF6NDPoVOyv4J5KJsYCpwHtcvQmTIdzXlIB/8P609CDre4EwATt0h4oweOAJ04an
qu2zhFqUR4DwBprpqoLZfdR5MWLDteav80fLD/U8j6v3uCiT4KZhA1MpXAYqnJjF4ujfhvJexDoF
7JeVnpWcJNt5zLqO2x0SE8y/KXzk1t8N2qfSwzNMV8a3jKgZxkozniPMi3nyEWTfkX3V85348Jul
Da+SCTJ8NoGTlnGAkiIlR2So8nlSWFZDsACZ4Bs3uZmpWei0Ei5oOmNP3fddsOtAyUWctSTTKAgS
Z2X97Fds/HbVyptRcyWIZvkzR285iquOJyBC8a9mTprtJdxZUBvEUv1W1Y1CG5d45xj5byad6RtT
VNrSDCr7V7Yrdt5jRl2AiI9Vw9kGQdYTeUqAKpngH/CXzM8muCaTTBQYwE10XCCWyJ9q+9S1xm7p
T/tJPijdTyndSCQO1QMfKwrsdlzj+FhUX9K8/+jQzjL4Y7TZ8iBYWNb0cGWV/1LPMXoqHP9XGpxe
/DA8TjxXB+CgKfRcdDiB8q8o7YWB5KZlACE+YnVZBswVHglXBNJzFwOBchQZQLDHqKGhKZ6m9N6B
WEj8m1VfsIkxiNS7N/jEtf+MTZMBJw1EuxlQNig9lAZccL698vkvIxOcz0BHwsndaV9mfc9afvTk
2MVH0GA9zvHE22nlH45OQ/62xpUgTReHl9q6ikQQ9+TxTf4M7RlUY9c9O7C0g/02UJZJ6meoFmsj
uY4Y7RpUuQE/CkERy5jRljIT+Ga5IntMO8LNs5L9dR5ljqw+Gm8zs6FMR0wfI7PMGt1iS/WaH7LB
tXXsHelZhSljbkS1I/WME3xvxvtAnNgb4eH7LskRmzTWxMS8TMqFDtAQx7w99gRnp7u4WEmG4+P9
lfd4DUX+WTPIjK1HoN+t9g+oQ2FehvyOPJHDoEwPXMlVxGvsjBXl86Ut+XfYtEL3IfMW9uuqLjdZ
cCh5z+s0XQXqTaAthzE4X0RFsBmbe9bc0asD6TyU5bb54lrlHJK0z7y5+gFdzSJRIDCv0Iak5q0b
rgzxrQlw/S1Vj1xR/ctQUe29g6BalndWzKw0WGGG3GE5eRmcNoQmYDdvNoieBIEs6q3L78pnGt+a
tls27xmbTplPlSSQl2Jxt7YkH8qxo5DZxXGMyj4M7yiIcn5fRjnsx9H3Wned3mzOe6gRase4WVXU
5QnUo8zW9ljveLBfxkG211l5bpHNh/7da7eessrMfdI0F5Blq5CJUejDQ4QpTAhYi45bZTG8xqpd
CgZSkzvr8sdnZfpIrW94meWEsseNK4cLqWid8NFZ3R1u6orRTDaxXYtOIHDhznndL9yHuiIZJUQ3
SMCWdpSmq94CF0tvcnsd4G56ez35jgGeJMNvrl/igjuaUVLlWghoAPISalqxEO0ucfDyxo8GCTsH
0kcY/FYCkam1B2xXkFhsD6uysNcSpZ/0okSw5qsSiy/E1JTCRWaxQymInz5HYoMZlo132r35/TZ5
BiGaWCEAlF1RH9EcS0hm0YcNMF9R21T6+wi3o0PZa9u/Q7ab2GJY3k8vf6jq6PjQ4Y32RaM8FiA2
LeQl0KECtBiCIVQScq5GO0l3uocBkxQfd7DDIcTQtkhWXO4FBDsUvwrTfIvYXaefvhnX692PgqJi
IH+bSeshVnaZcSgpDwf90cf7UdoMfEHqCBlMYQOS61uOmUmPr3HGGFxZ8u6Bitf47YLmvSfur2ko
aE0oUHehHQvWVdVVmo7gjJY01RhLOAWzwDVAt8BTIu7bk52Oz2AWSwsnAlVcF0ceuYy9IWOf3PxN
KbOYIkA2qg2ukP67Ns9DchIkdbVRwdFNeg6AY/VrNGGgMH5vUMylR7VYmFReI2pYpAnlmgdcRCdd
3vr0/mRT0pRDTygXzHxq41N5hNE/dN2S7ET6UvY/tOpVRr8CGLJMLu00LwDV5lmUOxuea/GmciNj
7m/2YrjwJUNUEPZpJp307OtJHKfhLxnBpUyHq59Cg9W5VxGMADK3N0aNnhOx4KYDhQXzUN57OkF7
qNHwoqCG4rRnvjBLLtD9c74UvAfJgPSge2JRWVXxPTYm1+hIChmah2p8Y2RzJx03ElhYfymJm0AH
LfJmMUoA+QekbPyzmSrY/vPHMS8PUw9Rdf5hImYgO+lSWsUyh2HdkY9O6k2ry2uh3tPqI5Kqrd48
8WZX4cvLdO4s1KbmtTNfbYiDk5mU1t1H5rEJZXTrKesJuYASndr6j2RDp0ZUp1IYoBIc/HGjRQIt
dnApCTCv+PhtBoegSYN6KQGpKBAmCsqzWP+M022bX6rq6GM9CCETa1H2SLD+25jvSsWVvEuC/lFL
nZAC3IaxM5LWnagGc6VZ3syoRTwH8OrEXC57gHJE3q+CRl0IuCptRwyiW7J3kwmMRUfaQULCEuZO
3t9ItlrwZUODY1XIxrY+NIRqJfU9JV7C51S0dHfw3YiZLTDgRc+6EccDvCQidNCvWOyhp8hgj8Vi
CONfTyIuUE/6hw2RUttuIqHKcyyCFEomGFHDGUaPg7dpKXp0FIxZNLKw7DJej+InNAzKDhX9C7rF
0a1GViXGhPOFicsKZ2XGlk+MIapFHP5YpxihDjAUDDywNtWPCokU8DqP0BEbmRMh78qGd0JjNlN0
G0L2qlwcMfofDAaIq7GOqfpSVbDlk4cmzPYNNugZmdlOaDYCzAR9a/2tePAOqjpesK6Iom1KAMpo
u/Vsyn/4429rXTFY4a68ehXnIJtb2GQiu9rSS/K+UusAZ3E5jI/OuybKS5SvCmge3cF0yrJTEH2q
6rUgvdLnhau49caBFSTLFcoRCAUjfKyA84eZYammXLnveKaXkfImJ3fRfE7Rh2Ifa9Zoo/WUUeuw
8oxYdeult/RBfC5U5tQq52PAvUVgJPtDRi7TZJ3SoVwHTL3C+jj77wsZFVf1G0fWfZxVsgGxjGn4
zy6oGeETZnTV0BIWlXKWCZ+xrn3SLvp+vsHAeoDnjJtzYBV7Mkft4CNCLK9q6A4l4pkC/gvUBl0a
bRJmhh0+MfLglimDRhV1n4H9otA1wCLzF9o/ZTz9dsc9o+bOIEkOewUQ3ayijYYJJn1LKTYEOnBh
KMjF/3UVK7K68TmxtUPelyxuy78GyJzJUwGmjIsaoLoWgq8qnbKtNhC8nRCh4tBR1IQe0syNXh37
SBDaFt+V6l9ErGNCGlFVvZeNTwzQjagQvdn0w87LinMoYrw61kJmOVVqNK/d6BBGzTjnM59/9PnD
qFtntA3ugoxduGGjWJ3bKqAtIQMMdVeoOl9EAxC26f5SLTrVuvIroWYK+v8FKsuW2aVkvWnGmewC
UDRcMPBCdK1BeDrgo25XCWoEpqaGjY3O5doLGtx3LD4ioFFq+IMzAqgmNVOAPn0r9L3K5gBJqieu
nvlhdQcRcdz2a1En+/JDpbaZWCTnmF4bU1/68afZ/W/WIs5bAttzJLa7RELY1RoQY5Ja4sgNqdx6
KVh4ND0TYAC7xpTY39OYC2KTMk0zLPaFExFIguKPteahVube8CqMS9jb7IwB40HR69c2GpouXabi
X57/THKM83+CP+hWbJbr4hs140mKPgLU59LLoqSjPqsst0Xji/4z9BEWsRTdKhWP2b5owAFpO7kh
N0k9yv6XzL66QKUiLxnSXQpNP496+sxY1dGIiGzXgr5PkONNCkGi8UEPxJyJsJTRBFrYdsz8n1mM
bjv8gZiJMUdUCNQYx7DXnyHz2kkS607eWYa2jzMTw1VP5a7xZc9kMKAB1GRWBa1yuCnGPyLaJuQ9
8Ozxv9TNt4buhmRbVvU7oC0ao8Ohv0fqjGBdNBrDN51Q343P4i7A+7PiJSDgJ/hnjhcKZFV6jyyM
RIxALFQxSfcoSkgP8iOPI0Bj1Fpwcud0JyYAXnpI+zdbjTHmUZojRFFXOU9TzZeghB+lxXVC4nmf
IZS1IIW6UfKN+Nlvb11xFSXgPn7nZGkhB8Ait2hMrPBotQUbc+aRK00Bs7/q7Q/kBFGmrTQ2omvf
e1gSwEB1JXN+S1bnwtleRAy3YKgELCs4smJrlUGhCraxsg10A+Txc/AQn0HoZGvFOuZH8KyX+BFy
s3Z1LJIkdPInjQD8mfwN8d026D57Pq076teKvyq9jZAv8rhPq93wl4Lrs0ZpWSIXmXtZtmxKfSG/
EvUH0VeHPEODfpkmJB3s1TwkNSeapqjbKBiGOgZ/Q8jUoDnF/Y/QS0DEGAf2pkqItMJP+y8v2EvP
zLKEirV3K4ZaIh1AxK3AR2KGMnVz4WOeSuTJMa1uHSvUU+QIpzAGUVPWzgha38MeMFNEOn2D/C1F
GujL+dZUHyHS/SHJV/N/JWWYkjf4mKJ7AyHQX5fNcWx3ksU8aZs+Mum99b9njwH/KxF0aU7l7VJ4
WTVYmOlNCl2knD67H41H4IpPxypuZoh2EqZ5RaSjMq8AQWppQK5UrBwjciRy+K6YO48eapWc/cfI
ODqm48388jTF80IXlmk9yi5qKDfAcp/gPSDO7mukCWi6dtvYCS51Zk1KcUqDZBtgKBoRI2Lquvh5
u0Z0mfBo+MTr7ZnijmI95xMAjyOVqgegc8a0FGhuRnaH7BLuZcfbZHCM5JKQoOgfaCAIeZiFyBjF
fcI9O+btuBsJYbXQZDLDHFY6g/sGqOZbW6zhvejxGloTtpGRBUyxGVVX1dBtPCVc7ne1POfqssDb
k5Eo40UxzJ47V2g7oYr45s/p6ugls331ZXdg0cIOGN8LygybCOha+85xkRbN2Wi3VXZv0AQMvzW1
dlVyGdXvhLkt6BaJHkj0OT3jX8eEfagmbgtSO5r8mLDIrzmwZfN/tOiovSb5XNfsKdS16tsHumkm
dIKzYgrWQoSrsprW6NVxN2iDhELmqdICxdH7GHVuXl39hC2Svy3I2IrZzkLqTWVvPehUDmdfxbLf
c5UMTHXwujY3mbWzILOYD1DlAxPkdrIZTxkXP4rubwJvW8MHx/FORM6pG5xGv5eI/BvrackV5fcl
9g9NeDSpA1XJpsA+BNrZbi66yXpF3tvZczCT1UgnbRQvTYGwKpO4jbkVJ2SZg1ZMfHeGrgzJMdWu
lfYXsJaQlGcxo+z7nY3l8T+OzmM5UiSKol9EBD5hq/JeZWRaG0I28R4S+Po5zG4ipo26CjKfufdc
J/u0u4wZXI6A+0RmM/nXsUUnxq9oSMEqP7OS0DaYDJRLZ0+/piS0Yd+O3opkS5IRUxiEvNsxLvdM
6YzguUAPkWKn0sSPzyEx0kzWzb3u1hZYYRwggMxR3EAVA9/4iMW6a+QyD5N7QY6b8TxEp3D6h2gg
8ueJeuvUZJPZSylILfXfu/EqnXNFFQ5Dfj3lW1gsmJksB4ceUtVZoRfgW88Iln+bmHF0vHjM1PFS
S7JVk5XmtmvUmz0kgogpeJBTHOPdQmVmmEg+4FibfwZomlh5uDc3RrmLQrbzUu716DlU3wmqf7M0
KSnijeewQdDeWg5yA0urK2cvJ1KAmT/N5qOLL3pK4bvGabbro/MU3Lz6LoiDcHNUP2BBiwsDM6jJ
KDxpZ1tW3F/SnudIMNORePxG5jIlJil4c9Wpz5EOIQhyfIBiKNVj+6a9+7679OW/mBjPinfF1hbo
tIhnc21sm4uKhV/OliLcZmIvoO4WhnmQGgtsh8aCdzu+esYjAdkARWfdahNBz+06bYB21QYzZACT
CPAEg1nDqjdVXLNi+/FohHDpPwlEC3zXSYsHlQ+8xlWCmYE7Cc3tCtCOi0bV/WeD74mGXeDuq+Bt
GA52pf2yP7/nTc4q2sVnzyVC7INOLqrkKCBcbet6AecL9K8CGbzGP9rEr63vwuTHiP51rNAGMe46
tc9rRRParwnb3PQmewlq+QjfhWIwWJI4UWQQubus+Yi1CPOTv0yj59L3oA06Amk6EyrD7bee6e/m
p7f8aJgNEFuOVrlkOja96B6Nt94TWZ29TeyGzeSzQ1hTYuHJUMHYOfUGUow0QPFW+r9ef4qHji0h
JjYjZIXjrxB3fkaM4QIjPLYWujLJgC+A/Fv3p6kdUZYA5Gci3mGskA75ZYBpAp+byhqag3L/71bJ
AqQXk4G7FPSDHZlaWl4jrsdH0wzNpkJ/4pr41Ll5e/a8lF2J3bznMJPwBww7j1g007DBEuDoGPgx
JvcptetNOb26zHkpl+VjQhbjkw5kmHCuKRGRN8bM8S0TFxxPWmo1ewQwS9G422iChwTZrmoFeul5
NvISTWC6Q7GSDnGi+L/Nflnrd2cIVwQU0sq/Djz+JtPBnpg4wtBa9xcCA7CO6JQnBKLHbGuyXP1h
gmOc1gT3MMiW5eCuxyLFfiLGtXStDwdHa8omyrtrBTPZdKOwmmYcHgmK+0DCxsTp0w7MH8EbWwj+
I49XW+xox6jOWbtiXAn4mDHDLUTLUdTU7xqatBpreBfsRffFvSURvxQYGNKc9Dahv0bsv4Ci4aoQ
q4kUeLTmATm2ml1e88kiWLp6w1mbje135UL2HwpoBgX2JDIGEUUmUbDU2s9RB7RhW0fJ25l7s3pY
7lIOmsLJ6AwxPfDIVpVahy3zeXYVMSVyz0NT1HjE5a5lhq7az6x7JjjoQqr4gkjsJ4Hp20dm5dTj
OXdfZ8iC7h9TdARqCjDtdgsvRejWJrCefMIlbKQe0g/PLtsNUX3zC69dYe306aMvMHQyn6qzdUsy
nV+MLxgNWOvkM8l4FSE0CgxGljiRk9o/eNlBB1/mVv6mS6NL1TNry7QPrx7Npx5grfgMWY9KvJgZ
A6zYWlgga7UYUX1erBNM6X6/dfNjj6JiyHZW3C09XmV92kp022Nx0pCO+AzvTDDOufou6dxHNDZG
j9MbODiXOf92e9WZF9h766nG4EsKg4D2XKegr4t7C+c9mD/egb8iQZnujAg4xg75+LlEkE6M+VPs
6/tYz0iRiRe5me3TiekKWlH0U0X3wsewI+sOxhWXCeoCy5AbLTsSesN4DY55WU1YYmYiZ7eMUuNY
1eGlHnH/YJPpoHS6brs1FNNfJ6fkrZ8JiNyas53XTG+ZGLYlBhEbUWPB4tZsby7Xo2/Q7PZ091VY
EjemkVL/l43p+FR3/SUKScOEIefrPi3cBmbR0m+yJZ3FRrOokuhEA/ZF1FZ9x3ospJJ0XgKshUHD
KRp5/dKorCP9/yMJmdZ7kB1OHWRqiqilj/gh78qFRZuqYSnIyL4ZO8i1MN1cCyRs6y01C2Y7hiug
Sx18a8vSdhqdb8cB8mqpTWf6X4omNeBZjm3jb2I3xt3BttVeeKazZGeO+WahY+EuLNoDK3mPnfI1
pMk0WOy2mcnMol+3WHFQXj71/a+A3zdVFM5hBS2Cub50L4aKlwOy7xShDgTn9ezMZo63tqRi90n9
YGzabN8V7sqJH4KxvkYCYzr+OBFkXut7rNB9fDoeOJoO4rUVn3xUzZpIXwZ3+DdqJ4R9g4n20UtJ
doMg2W9yvXwlUQRZu1I4GW35XYzJoZf+rI9d5mX5cMWjLRzIOA1g7EJCwoDx0179+kV4J2EVyLc+
/Jo4rAHPoYTT3XrXslVXB7F3wJXdcA9baO261waNFWEoCazr7EUJcYikv82sBlkAp1o2XkLN/xmr
CHIe0uQBSUwd4ly8dz5mzYK6F7gTwcCmg1zSnK1U96LXmG07+6gVWxUHbNJRNlSg40h5wLyLMr/F
qRfR9tg/sFoXRUzrOosauB7hUNtOTIf7blrvCdMpM/nqBKP22PklW5buyQBsw7JTYuqLmm0ykqXX
hsSxxvQPF4PnvuuAL+DuKOTnhJg3kN3IhqbGXw4aKSxvZo7lRnOWKEbw8+f5N7PyoSIrMvupfe/b
j2YJF4EthlraLBNZFbCv9VcFw7URC5tqUFTjQHM7jZCRSydqvuuthtrX4uWxGFMUKr+lc9ZnQLlG
zl6vXkuOyqrnDL6wxtRZv4XWHaR85R9Lh8qlfvFxB8V0L+HB6hDGEAZQ2Myf/8XYwy0ZED9CH8z2
O+ok67CTL+at9qwvUqief8fqq7ZBqsrnLEEMrLACc17PsRjFCKa6Aw9CEJDBpG4Qazj3tPsxnS8Q
jSryVsq07hp8jAkBFYzuZc+2NsOv5nIvBxlIzyDaTmyzw3n5y4PR8J3VIP30SH8JMAV0pg5VXSHs
tbcxsWNaJY5TFO/hFRIqNr/cZHuDfb1kDcEfAUdljKbexrEnfRBnXCW+7NfGLLFFlMOe3fptrO4J
x2jl16up8P71yZAxzhIbKj+C4BKWrJA7iUBz4UyjUfWd6xAyLGDwOwlUQTyMJkbZIbw1bNf5jTyX
XyRP7aIWDjjPNRNZDPN7DwJR3QI4199t+sLGXCrU3k5FdnYOO+dek0PSYDUsMSJVbQ/3UjyV+dfk
4GplvNtYPm43UtHKZu3iXRAZdH1vH+NANFgPDVm1rvFE61m9G52YljVaaSy2S/OQjtdAtoeGOOWs
1k8W9gy7SBeZcwrSbBsRkQ6Z78Pq233mWUAwOqJR98mcQ+fcSt1kFYgulQGN2Wd/GlvFRNe4eaCh
Z3Oy8KHhPascRF7IkUwcMYqxY5TYWyXzXd2jn7fGTYZkksyYVUK95yJpNL1oUzaQterqY+zFW+qO
iLS+CyaQBuBaEZiLuP2XFdYpdlg/c1ilfnsjrnxpsfXuapO153QG6PYUMaCodFgIqjjPqvgEwF7B
wAFc3Q3iByE4D8+hSW7ZJrbGksuU0GDrYHrdGqxAXTwPZjdnjvzM2ckD9Wyt34a4ezaoefJJUNS1
m9p3d6RxP9lp9dKGir7iDe8e6NV0JahaiqpaGXa/GylO/DaAnPY6S800qkKPuEWT6q7HtpaUcqfc
8WDr3qbs8001dz0w6yjnSYghP8Dj7WBHTjpxDGI9T/R3ui1UKfo6Rlioq+gRyVeZGRfHRwbMTK8d
SVi6pmgBKurDbLwFOjE5eKjwue58DdwZZ9fIgRbj+ssD89XEZst+IurI/mRfZhIFS7jfOk+KdfA/
L9RZUfTyovcbu0RhERCfOxWXmMGWXa88XrFS++yyZ9uNgUazpSLfVEWAQXAGjvq5ahgH1tnfkEzr
kmapNYKDH0YbL80vqs73FXAGj49bckCUYI7y+h3FKd1Ae+PDj9FI2Yjm+m662cWxtylBvIjdNUWV
BoXMa6gVc//cyuAUiOQiOm+ZDvRtJCJWmF3Z9sRJvRkqax2TWJia8dpGtOon+to0xF5GYNRog3UG
AgY3CSZ4oZsnYLNF87ApJPyXOMI+GrhIiMhxKGl6an7MH5Y5nhktFD78BtkWK8TFUBUXhVNTAuTJ
A9Ia2BoGNqsBimLBdmPnsjwoywGtIP592nVd6MSVFJu82XvoWVNMViXMLAe3O5APKMebAC6NK+Cx
5G8hDWpUJ1z1jIq4n/IyOXikUolanigkUdQF5wizi93nqzBiX6XJrTGKbdOWq5K6HNA+ct3m1gba
S437tmUrMGCAnhiVjBlncdCtWPSrnlmIHsKZM1YB/BQ9V7zDbGVXFv+HSLCFsNJtaDNXUcG+JOvI
dSE18UO5NlayV7clvwHpJ59BYvCO4Lsr0ZF7mFHt76D6ID8wiN8MJg651Jc+KIYcuJRfbKmMNlEw
vfku2Vah4u7MlhKrt2N91YDCQrb5Sn9k+TLR0fnBJ+ztaqEmisPAfZ4cjREBsTQO8B8UHLNWRIwM
uXJwXBYgYl+tOwavQS//tSRtJhm6xqzmVUDqDBsiAP5RI6xAbrC1J4TsKaUYfh07Tg+O6/9Y9ldS
UFVL7e5b7kkZw0ZZA+Z0YzVS+g+h9tB8Qina9tQGf934k0XLlssxlnN9ZByEr8FA+2icl3jyV1L/
Ve6v5gQ3nf5intc31Z/lqoVEJjGkOvNYa1959DlpvQLBt7RwmujMCTL+qaZ1NeGSDxmbY9rJhCMC
G6/GDheqG5C9Dl1cA32YfR/WH7sCqok0qZ62NEMPN/QxhGHdZUrc+CmdfLBMGqAVnpreBXKnHtNo
Z0SnESdMGQ6bUGOwWdl7w2p3ZRoeHPaqQ/1iN+duYPOjMwYMAhtHNmtU7A4upCE8VmcceFtD15Bu
+FdYgTC2MVdSiqNo2GZ2f5Tsjr0Ez0KEcdb0MBPl5KMEO4HWw9CRjHY5vyltVnVaf07jsBNMVry+
2rgTmjTRcV3waY/kKgBCAIZ+HPvqVXjpPvamqzSZoYloZ2MDLyAw9zrzyik69Oim9ZGoVRckg5ts
4DBvhuFNeuODoo8Jqb5KfGi1FlIIu4ADETk5+oUUB7q392HN6JjfJRbMLiA7o6jBLA4MgiSqVJaz
CJLNxAB639xG99zRM6ek9OpB/tdATX8qYusqWfJ1BJc0TDrTqdrkpf6cIHHofJNI1O9IvrAl3wgN
uwRkx6aqUf/OuwdYM70LTc461PxqrcE6Ck6MNeehZeVic0YoRL5qgLISGkjKk3NTRg9e+vM4hW+e
k3BPmG6+GIxXg6m8Wb0ybNqKAvAqgqiSHVWGWEurfgoCfwhz3gLu/R3LDfztdYjIL2z/0QlSvcon
Cn2MRchMLyqk1LZcFDE5KCM8tbiMUmj3sTgUxncldzV3I8/cwRm9h0Eaew0cOhv4BOYoQ7qEYJoO
vT/8tAkDe+xtCdksIZmUhuSUBN87Urd4zkdbRpuCzfBY4GwdWCwZT3McTiO4jdDzhXH1kw9kd7o0
XWmTrkd8BzpD6j6kHuH48YDJGe6fYnykjfIUwEWoIR2UkXHXjZniSUsNNM6x78hy8ZQmCxPMfNvR
naIlcNAHx/qPg+BL6jpWywprB/xV23oe9HozT2Fz0+025N3ObiywdRL2xWNo33S8tRE8oGDcGxX1
rs5lX8JuYbN5DHlTq8p5JRnkBRHnNWjx5rjZfGhH0PSiI43Os4hh4bH4a62loFDVCO1hRfZk6Myt
TEYGOcPNILQ2umacBs7jaAQTqcRflM8rXP4wBwuEzdoZWMY/yUxgQNhXO+jbIe+M2nrIilvlM18K
x13M+tXHxJvF+V7abObaml1ztmiJBmtwHGhutcsMkvnwmI6K3joU32auXmuOm0wzKbhs9G+WeE0r
BI7U10UiZ9YLC7DqYMlbDuckl/1zOtkrrwnfJVBHr0gPQ9bcejYG+pjutJqnbc5/qNDLWMkLf8y9
EZ/VNJzCWjAQKhcA9leF4lVtiZyCx2cO40qx/Tdng5Dw3uyQxnUo9zmgiCpFnmL5v23qRGhWO2A7
4kYEYYSnzQiy15rjhigCBOXRdLQTsH58hoXUCf7KV6XyTx1eMX3qHyGF9zTim0rA/5RA8oo1r8xO
DBLfQjttiK6nYGf6bbj6WrdeW5sKzpD4D1IeCLdBL2fW+ltcXzGa+Ym7K1WBXp2SMDXSCykOz7b6
KtNX1U+HyuZ8rJyjb+ncPV9zmIsDlK+0l8aA5Q+ss976h2kYd6KsgMn5xkq1jJVCLPuy98kKQKeo
t1CJsnMLZcFPfWwPlM1VdTdzBC15tNGJ2GsSpBEe89O2O1jC5QqRJJl0FGo0DQ6K1aDPH+Xobl0d
wa8LgKhy9mH2qgdIUeYUEaIQOuHfC3BJlRrxEMyLvhoLIhMpFFzSctaJeVKT+yrrdttY1rmPvI3F
ztHJw4Whl/tKDGu7bg9ZWyADQmLGyPKvCrKDqngO50tQNXiH07VNqJU1shAR7lqV9atKPmX2NbXA
TapiDeCbY4gtU96vrUnuM13tomR6Dspy5aN7ZgvE5DtZ2BO2L5zN1nS0mIEFnVhxMaNvymAbEXNp
fLQ+2er+0oNOWunibDbsSRJ92yFXydJTFHCZyJ783h8eCgw9pOdBMR4mWijojKS7cwc7ZxmDqYTk
3ktnp3xYiixhCoghlSHQ5jA2HBOTM1bdPHb+imyWMIo2JllLmCVsMXcNs8sV1nR+ycKSlQgLwJA0
W71QuMv8E0iati+uAeJB7tr72HRLlWMncCS7EUrfGmDQpH1ldKUmMkxbVsc09DZx7H5LhWZDb7aG
PXEgrrz4Pvcgsd6802+xRkhZtnUoST5KlHEDYu9JV/syqpEY/8oWRb7AqzlLEVq0L0bZXzIde4qh
XyzhbZy6xMk17AcH5H4SkgTB9lsTxqn2g11giZXTNzfNcDHOQe5goipGiSHt7JIMPnmbzgBr9y83
+lVacpiiVEyZGPYGltpiKxuUsJTcTlV/ZeqjRiKd+58Oo+2umB7+xHpbFBvC40hxTtOPhBs5jEZM
OUN4CBUD2rj9ct3wXrJ+X6Zuh8UnYAFvG2q2ISUYoHXnVfQXr8xP0k8WQ3YXs6UeU6IXHfUq3Wc4
hHs2QEAQmLDxrinF+ejeZ9JJDucvibdF9Z5O8UG0VxuCTJSMJ8wemwpPg+8OlzSesHTiBEA0btkK
03eziAfKvxksoLx/JZIBq1OPccwOQpl3k5gtXZavdsiMbHBXLXqgp1GHJwjU1VWoISksAyebHf/T
LQwnYBrZzRAVWsbyV6sCln2KOVH8bTQF5Z/ioes6B2xOPLyjsiMNSTIXaiKPYYddB8RQBZs4IkiJ
NEsBvKIok42OFmWqztWYXy2DjCvUJ3mcPfsmHAJxSmQEvqrJiL9LNIoR+1hGPzIXdLOI+kK2NJWT
rpng7Qcckn0ByKUy3sKMKebYzGpjIBgQb+0kIwQDKf/w09lM06HVrfSg2+ujy/Sn3CSjxBAPCLw1
T1WDX8gvloGSJjoaqrTJP4V5f7ORAMccbZrenqXnXsskOgt9XJuJs1V5x/3Z4bAQxNdcnOJlCp61
kXJmEJfWM7D+4yLIymtcWIcxbHYe7q0JjXFjas+aJ7BKMhgm6tLqu0sCcboOYfL7k78bJbJGC7D1
PHMmeyHRsGDSTWl1d5KQlaOZFggkD2I0F3V2SAZ9UffvftpupMMVCT1OiXrRkooYcQzx97FkQsQd
pofZiF6VOmRfc0N9jsKBCovjbZN02c7RnLPGZa2k5Kkn6hyMVJQBlCQjyBnoDGe9Opd8bKHn1RlM
opUYJgq80Fk02awlRztnxYwXW8zsHOCG3FX6z0hohMleLY31nQ8FJQFYDH+G9G5r15njttL4IzMT
kwX6Mwf+RSAA9o4h6C91DYUnr0XT/SHC2zaR8xJWUcN0gV4MUy76VIXCEWpvZxav3hzrHSPW7JBR
xXMfjHup9dWFyg+tBeYyx+fs4mP9TOnTmtntorHXSA37w9TaYx8ED61ofjlKLmPtnMe4+LMFqqAc
baZOr+hOEKQS9qYFGfG955sMekyGlR19Y8YNAUoVtK2YuLe9yOKF7r6KWYDdZNgfzcA9dEkJYNfD
uRhW4QuD5KUsJN4sYMFP3GlPXYlxKProjfd6vFfltOmDhD0dQamq2M3RTfSUT5YVroUYf1tZc+pR
qlZ1RaQnVHQjpzrmPukhoUMiRwPT0ANOEWEzcbYzyvRRizfT4ompKR4sWwBUho8UQGUSSESGhoRa
ReeqeWzDo9q7JRqgPDPe95xVI2wHoeTBTq1zRuAOmCYbNTs/eQSIr5fVv7E0X22fOGzafS0Tu7S1
QZDArgwMZ5N52pYB5oIae+tApYo9faNRCDPeWytTPeLcnNd7OBgwdHHiammzj+KRBYbLsClftpJ9
ZtreGxZ865A3P1dqPXKUSqQHY2OfG4D4rSg+u1btDZdWO3OWU1qeMrh5FsvfXPsLikdCFB7jWXza
mHTMnJjfCYEPsUc0XwwMcfPbqD21Fmwjbs48xtFZxo+OHB+nKAhrzfdJqLZe9aWo87tmWvT93aW2
oVvBWY7wrU1uJf4tPKmAaF69YngvJrRAishz507X+6/A0xcZ5sbCmqylJdOeBu4x7h4JV5L7WpuB
CnRYfXSULVKyeBZ+LBWgzsAmD8xtj40sb0ms7m5u3LQc6vBkASUB96i7jyFVn47stuW49bBHVrW2
LDtqQIf0DS34VzbuYmI36zFw0BVmT8ZU8WggSxj5pluDaUP6E2kesUizT0CPfggiv/Uj/vPO8F5U
2X80cMuewmYGpBsHWJy0ShKu0ZRbN4SzNxEjidcGHH0OJYqBXq20XPBVHu4t/aPCIZ3yAWb4YQtj
gPk24cGpyufGTfYG6UamCL4hwB9ZxMP9lTcfc0hn823m6lpZ4rmyiFsh08hEVI1C5MrFMDDJYqKl
oXyNskvmFDeDuV48NhqT8mBj18XByUn7LGkPC6TRyEwczf+oLbTVuv7QWuPkWTjYlGwJOIo2FpqY
ybLPdu5tZBhvGh8pEXIdR1FpxeYDiD8kI9hkTGzOg85kM3c5HLqQ3YceUUPAvDGb+h5X9trQvZei
orFpk2Fdd5Ia0SaogayVzPnwUQTg7fqNKE+IH7m6Xehioh1xP8Ncz2LDoVZAwiI1wt4DANVyzh3q
In1O3oY2YsdsLWpZvxiNfLb9/q5oQhlogl40AcMNBTJ2yGl89psGSFPL4I5e+JIhBNGTkClmc/T5
qkstm54Gn0A8TxZ0h+nGaNuVS03bxNqVqQURgT1sYayAo3orGnpmjOE9DX5k9kCWKPsSh0OxjUN6
FvVGr/lLh4pPCIVZVTIcqyDmo5Bn8siMXtivFeuKFN9lOjQ/Zs/u0yRHpZoWQ4qSXA5Hk12nBr+Y
D4dmOduN4bB2c3+l2w4eQ7EKfY9gamAVUGYN2hVE0ssJAoDWmUsX74+A8mojVXEZd3WRuKs+7ZeZ
N8eCoVUp/ffCAhdI2eE2Dfun+pMb1l1kobfrjIr+Aqd4NPgx/vUZSU1bPIO0G6nf+xTNbumeceIR
fhvgJysAY/w1HYys/D1vS0o261jb46Ep3UPZTOcyS69Zn2yCDO6YWdu7yHqEsICsFiGsy+ACCbrN
NnYx1iYCBWG6WyYjz01oLYp5zuiXJxbev2kJBleA3SoikuGyqTuh5ERjn8XnKgShnhMAkGoeeyqE
rwVn52pq7LvgnA2DAllliWcUSzKGuyyGUFWgho5FfdDq9toXzZmgu3VJKQE0ynovU+QSZdyxodeS
RVF7+HFd+Brmqugr+lQrv7uKaasqL0zFzvhdMAoYr7XZ6WiyONZFR+9UxC69ZPbZWm5JxoXHvlav
9o7WvxVj/uXHajnl7qG1ohsjbmZK4FlImATuK9e43797n7V9WxHG2PAaYtbmPwREBEcU72Y57WWX
/OYyI8xMOyRo053S5VGIrnaP9J//yfKCiVTbBGtDMCrK5MGhJIo9ZImVxgIiZPje4EvkgCRmxITq
NpEV3CQsnHQsaTKkpPUoxQpc2UYVfHVZfkTfv63JMZAWclgz/NUT9VyagH8LbdoYCQpmf7QfoWd+
9g74zBg510iZFvYClSKVNKjxsWYeQ46UmFz/aeiYdOawYnKni5eePu2UpYigxlTmNCwafPjE+HkC
rGpVm5/NoDy5Q/aXiJ6sb/CxhSxXidkS7OdU61wRL6bF+4xYYq6bYk+diqsB6Yfh7XJ6Grf+l6IN
bCZ5qXX41gISFvMtIyW1PvUXtogfVaJvCPqlwIf2bJPWXTX1g9XhyoThTbgSrqRQf87YJU52t9QM
5EGGezZ16stixFJiVjs+PERk2krNzqika9aMlw5qMs9BhFyGgrXO+5OpW/ci4sDP8lOY+Oss1/8S
DV1PhRrIcwlZNxuJK7xc+9AMkdzgFTXYrVGjKA8dkUCjyjTLRMSWXh2EZU8j+9BMsGhjmocAEe/9
ND0GATmwkRpGfN1bT1TXA0IpI44OQrCOStj86UaFoHi4R3V7jv27YaY7qfeHKLK/yQtbFW58KHUu
5Eo/mS2rb4sgK4E+DjilLIPF4JX/Qj98VHJEleYcE589/chCndhbNCcAChCH2/l7JqbH/FEVCvib
Xqx5DbDHYu1hbZUwupRywGgr/+oA0EKpFZdO6y8hJkvN54qIrZMDxTnup00c+nQwJqaX8K8vwG2b
tmVh8Buo2dDihMV50JxHwx5L61iWmDgLBw/yCBqKpyJNmXV79Em9iR6BQgv0mnkYDX1jdSiGRgLg
bG6SsHWu3ZhwTQFLGfQbIb1Pee8s2Ztv3ZSUNurkp5yoztzoAKZTxaAg7zvjLfAR6LNPJqLax2uH
WwnScObWZ91hsFFgdgsc+tuBOh3TNVGKrbMMS8woY5QdGx0jdOugzmt7jJD5LIBtwv3kiZcsJtAO
i+bscUKksmtw+NS68V4Zw6NzZ+VKEWx0f1r1qv8QrsbfHW6ECM8pvF10i8ayxtUFr+emdSzfG9e+
50G1bSf4W4bcu11znfjcCwdVSgYMOrRDJBrfngP6KhrvjuVRd5k5i730pSsZubo+JZu6pH7DCZhf
O3o1FzCcFeT3TsYP3Q33Yze9ZJPGIgr/TZncM7AJhQ38gtU1WxhGymDrdID3xM1h5wTAgHVEyR3B
hDS4sGTQZ/U3B7s/XdfakzPVvdh6sbOyVHpyCI02faB5eud/ePQgGod82Dk+BDhUmoP6brw3zox3
I+juhseAmIAQx7jbk7uICrpwpd06oEgjpanj1lcPB5Obm+/u6D+HjNwyQsEruhQUADuzvoKZxT5R
ryz7JQGfwtUDp4p1EdpAc9TO04CYoueJKTPxErE8crGmuHb1i0TrLRQxvs0XR5lXXDq/FidxEd3Z
Vp+r2Nk5A1z/6J+T8n4iBykcbt4KcrCtjkaG/iXKm4NhDSdCDHGXvthGyoYzQl+WuN0xFnPMCypx
GZEnQHqZrzNstxGBFuNXFbABwttqQWvRMAWyAX4eRh4q4S6G4lVzGlx3Kb00uLjK3PVmsJPaTwEf
sG2L7egCRTe7hmIVCsTU8O22sNp676Uq3oeEj0iOr1GPOpopqQGIpUhJUMZcOtgMtoqQnBGCm0Zu
8W7CUedn0InghSQ5IAxQ0fOuYfoXxcg9AvfXMTgrcwBWCahAAgUBo3s2bjD9s6YbVnjcEzUSO90d
iwTUeOufMDyeA+V+WFwLpTLfvSp/quE4KC9+GQ2btPZvVRcvQgK4Vi2sTOTA7IqMvN9os8+pOY4O
GzETK5nlo4BI0oKZabovDI0RlT/TxVYlwVheSiCISzjMEJ9iHWSEVutbze1ALbLKiAgKHQJIUBOV
KlzqS1yjRnO86Kpkc3YkElKjc0hH7ojmZAfPDgZVy8aMmkOEu1bY39O8bHHdC74N6rOvanB/Eq+9
TMU8pkZhkIaOT0eE16linqLU94i4eRJEnEeafS29mm36uAwgQ1isSWBMN+xeLbxBbRX9NGWOVJKv
3O/GM6kb6wG5GtP+3Yj0uo1ITuAR0VvvDVT8u1aTi4UvrEDemTn+wu9BquYN90U2usepR2vb5uzp
23yDekpf1iOrk5hNdI6I+6m2ihz/BpjpJIs4D3OQN7DbNe0rlSPSQz/YirHb6lF78HUOZlMjPTqb
hos2pOCOGiq17FvzXP2Yl2zMXIUZuMjRiyaS/MDeb8gcLLFu6M303urWrU6bXdnhoDUpcOvmD9PG
LSxZszJzJ+jJR8uT1j0xDIWPnKXfYAnFM5Wav/aIYW0U2keNIp4S0M2e5ofDo89B8YBsYQAmkvcM
Nw2L+QHH5G3KG2IDxRFRCf6DMLrUM1LMqNiA6eps9+XN6hi1MxYA7dAe1AA5RGXmntuGPmVERK1c
9gzKTM5AxwQACdDtUzZ9aUV5MXPvVsYM5quKnxn13zXOyqMp861dEm4tmqvthHuNLHWnTV4bkAwK
K1FG1BrSAP+fwzSspmRvlAbwK6JP9mzIwKnrYjXDeU+23xzVYMB8s1o+97iCDjDq5W5KEaFrokCW
b50iPbv7svr0UckroWOKsPDUgeFyAXgRp+VaZAenEU2Gkf6AIV5OyZ/X8JVq3h5A2W34j7QzWbIb
x7bsr6Tl+NGKBEGCeFavBn5773t3+YTm7pLY9x3Ir6/FrElIIZMsrAaZZqnI0O1AAOecvdeeyne6
B7cEQRzTnMN5TD9hIrn7QUnkZoD9mCHR2uY80Qwqktw7pRzeZ5N+l0CaPUgFLSYt5dVffem8Dtly
TifyzjP1IerjxzpY9loYElUt+l3RGGBPi86z3OZGZOFUB1FFmMgmTPtHr+keXK+4aSoglNxWUaUQ
WoxyLF2IYscUYNB7aI7PTMi3dIy2Te49pC3K55mbwgwWKs0mlHUoU41Ddl5A9qGDRTQQzaNI9FMu
oFMHtX6UtvtExMO3iVaH6QLIqdAiVHwC4nHpzyMcs2A4bz37ZHj4o7y4jOr2itHULrDxuSrregqD
TeDgPrf7Y5jAvUvZv7lYY0mljPblay6BnfQzNtd52oYJxdzoYeRGc+f4CUS8FNu0CwExrMljt8Jj
VsUXws5uZuG8ZCXxcJ2zJ/4AItWKQwTj6iq6wD4yg3psr/WAURV8YOKk20ndOPAQDf0fT6xBDHZ7
N+jqwJG/j41/at3zyfMcQCO5vPIdiG1lfEt09LwZyarqy2EvTE6mFl1NlKnOjAbNQ4E7mZZMiTnd
z65HAE23M3lz6WaMvfmYJLTGt0MOyzJ07R3mz4wILxiXwlA5RBMI7WVYsV2EoBX0mJcJDExj0/jk
vjIjOJ8r69FF4TM76WXbgS0uI8QWFnfBmmxkjwpwK2bofZm1nI+tc++ly6l0SN6ZHdQ2XdYSk+l9
jkNw3bfDo3FAsHal/UV07mtQUAc2KyR8QlnqV3i+dJexpdYovk1SHbty2bcVA1uRFMcQM6EpIrmf
Wn/ZFnH81AcCxxvbvIDTEJqndM6f3I48EWb1bEKBtdJm2KW6ajh5sfs2pdRkIH9vEm7le2fS+4WN
yLcktwCITvQlql2Fv+Csc7KPKvI//9PlF8tr4pIZGy3W90j7j7Wtu11lYS0lBvMU5OaCmL6rLFne
AztE5LIET0GBV71v43PyVQ8GMiknHyYoA+WsitXLEMxv9RLd0eM75KRGNtNwjKnVEFYOD5COQjCm
4XYoSwOLHuaRjWm5cut76RdPVjFyos/mzelVflyT5sd2slFdTaeoZTOdgrW2TpF29IaeFuRiJi+0
couswKRo12jmVnpduWxqEe56OT1WRYp5PIUVMfbMnWSJoTAu3HvuxGvOXP1Q+B5zW+RMnXuRTMHL
OGNxDLNsWqPV2Nt656Hten7AGJZYHZVXfhZcy3zyNlwoiOowE8OKGZ8MaE3bZkKrRqqIdDXBNq5z
H+uyvZwCIOO88ufkMtttAv/ZH5lPOhP3155K/8zS1XMBg0JPEAU6w5dgW1a7d0hn1VlOGPLUf7UK
7NgTDhgAPYBsgqH5QCXymNiz3FqNgeIo7q1xeivTGg2YQ70to/gYTRnNpPKijZFdJKjcFzIKi5sh
bD6l5AqTCZzfupquOsf7wkL94JbbMfhpQCPx1igp+FlNMONA8IAM1gndP0gIj4kc1LWHFB7/VG5x
/Ofg0FQaoipLgDqJXEFwHuzRnm4KJ+bubsKY2SFt9KQAl1KWh5Jub5Jk30dQcxZ5XsUwkMVAbhCg
TLtmwKQgPgdkcV9F1TPJjzsv0Ofd+NHSvQhp3GKnTUJWS/oGxJ5pU8qQ8g3EzF1ELrcuqV8Xtl6L
6n0YOoY4JcskivZljYU5r67sYX5XJKBlqgYwPzCnu9GOfW26aW8P1Y2V4l5BfxTxg/H3POiuv7Ub
7wxSft3Nm2507uZ5vPDVBGX6HXLW1l6lGwyxF6HeZVRcEh98qDHFj2QLTAhvtx5pE+dd7BSHBi0d
qaP9R9s137gU4/BzyWQZ8ZPthgRWZRd35blpfMajAJkCPTQXBjfn7eggMJEdeDJ6SggggIu3tT+f
qz5P7xu/qTEQV2iycvJLo9tsAY8Lzr+v6dYSSuATHjus8A7DBtPjWvEpOGNb39tliAe4Et+LhZlX
BtujhYwC5ArP0XzvIjlDqcVola/00lDNBNf1Krl/Y/exi0MBcKZ99aft0Fz3y7XTr/ITigjvmBJ8
nqFS2oDVG9ODyq0dJNNNOj6A9I+ZpAumKc3Tok5e9+oGp6YidqGodkFbbsPqvYrgj1p7AUDbkASl
oiOwya2TFbuwgw+gtwiHJ6zAJPwM6jaY7gZUCt0brkxmJUx9zurpGVMqDcik38NHq4crkFZuBeL9
uDCOW6MzVvY/awjB61HgEWB0GpcP7swAFZXqmpJwXYwHinY8vxmqkDJ6iaBhhz567HvT7YIBDhrs
ngXQAjyfKsczi4wzuebCmFPvu97VXL8neKviUFNufreATxIoQDvoW4SXaByLTYq+zneTG1qbPLJU
/eymijmfZvm6UbpJW8bkFsdEz7Nr9dc5sj8fx2HCaybYBECioGaj6Qt2831ktkU6YX/pttCKq1Oj
+T6gT7/F7nlvvTCpJxLMCi/cO4yjW6bX9N/JXmV0vxHqUEA8lTFUYEyB0akCaQ4DJ3mZff9oWoRo
Z+KNn8dpCEAOdhWCS0o4tPAXhs645BBlxEelVSU36/C/aZ5rkgNiJtNMGSsieyvuh4RlAHpn1nbK
y10iUSdxX6Hwxt3CoTOujedNicrXLp5hOjs8C0SWBe2XOD5nGQ/9gc4JyWfeeG7GPZqfs5YJWnxm
cVcq62/rd9td1OWl56wwrar+UqYnt7/toIQM2DcSOlybxjAeqTeqvBrz29gxGzRYzreWhi7oA+He
EHJhDx9mQfNx3U13mbuX4uBFNgllB4qMM+erooj3aQo76li1+xEdT7pOeZAoZ9eqvMfnpgEKUtLG
cF9LAi86/uqXDD1Dn5yvc3rMq8hnS++56e/n5ludYSYx32pSDwIKC02/h2ixlp8wq099ek1l1mJL
CDXCA1D6oC/L8kzSf6HeQXZSXKTzdO/AYawS69ynKMAhwzGIOeEi4B0tD01+UWqkpJQMwIMaPgd8
AoVf2H/BTL/I+zaAcfDcYYO0drU+WcOp7T+H/Gbp7hf3AvsH8lCeiojb2z2wJ+IUCnpuVrN1Zvbg
EPboAjMxfxQEUID6YIBI9wjjjwJu8Y65oYufuRGvffDlOMldEm1NheD7uPQHE3GTGVFnn021fYZJ
hSoVvfthFWYx9ch9zgZWX5nQV0a+KLaio5d/DwPChV4+vofpg68uCkfgV5THckVmyBIXzLALmFx2
12P6xcrzw7JC+Z3hjKAOtDKi+4+tdY3lpfourKsaDlSjr9p1+dFP8bdO9d2175Lq3jZf8EgWOFZR
IgBjO7CpE/KRxe9Zc2zcJ/qCHhuJkawlEAHZLf9r6yv8LxVCRwo4rB3ZlZ1AiG0vi5D89a3NWKmm
UvbHYK871Cg7B4Wp9e6N4UMhDoPHX4DFb5YArrl14Lpj8HSWzNczQynKsF0XI6IbwaXXD/htt42N
A0MyRErImlJkOB488wUSyR5gwCbA/RZ5XGB8asnb1rurkl2kDykQhkXcueY00vVY1qS27ilEJdsv
Lefn0bfWoccXDt44e4+DfWPgC9bPnXyuEHhZj0W20iTwOGyKoD5rIp8y+AMaWjLuU8Cffn/hc8as
RDNiZdE7uEcIH+TXCGsn4IMJIBHUjnMCZgU+f3Dsq+tEvCT0EwRsmSy/ZiyGwuTcWmCZ2jcDB7IZ
SLqS27H/BBcq+wsTXzHAzipUSrthQgCfMJzZ9KzQ4i5Gd83xKPTX1lzG89fOfQeZ2qDNrei0ZOYy
r+6nSaCsPaarE9acNzOwvfjaDO1dVF/W07Ih0e2QpcD0YTGGV33yEsVfNZ4Gk36JeKzYtkZgE3Z9
OYgDsIExfkLPI29S75aUG80nBwKkq72DvzDi+2ndF9f5bnOTWbbafaWElVCzxYVtbiBLojkozH7O
8cjcTigCJ7YjHjGiLefsRUS0C0l+M7eq5E7LN5KdGsoqUkXyDoLNS7seGHR+6Y2eZazvKtxzxzt5
RA3FxxqJznzdTE8O7Xjvw8KgFQ/klj5AwD9z2xVekANsqPVd1N2W897jxh4CroMf7L52xDcxIG8F
Sk9E5N45LpeivWxRAFoAAIGRDv0xx5pcLJpt/Tx2Lnrvs7XelHUaicNIybfzJJOXnfPW4YyxUTd2
Jyf56oCRGYo7q3tWlkvFC7jG4/DA7cLsteSpkARnxv2pIx/WsvRLNhO2ASwzXY7KBxtNk5arcxxt
HfmcVnAIztug203uc24JxGWn0n/tu9uarBL7tURiE1Ket4SvoUkbidKZVx7EpUEEiVu+FCS43HtJ
tnWhW/rhucXDCyuIQm3rcsDkw3Uo0ETR7GJrKfZCt4euBGTPikvuV2kFy1NELsaE48qSGuA40gbE
nl5PSJrxOgA6Ls4banIRfyFercrPFUDONL1P9VPtoOKyn8S4tqzo3saayJU7G8QDY3T4BUfmSGy8
b56dA9NyUfFftcmjKV6Vfh5axkJHl6FcwEbmTZy705tHJ70AvY+1g2qn5lJ55ec1AqRhSyjcvg/a
DWJEdgaolvPlMI9MY+pDnzEN3ds6OnXuvJ/p3FKVUuq/VqzD1hxBth+WrjhM5bWUmIfd66D0jp0F
BNw99hLhDrD59CjV68rbT6HXoR9r1auTJTvki5sONSxu3IUwxaBiZjl8OsG1hwUGeToNJ1TzWHw5
/3BItUAPwKANwYMVvfcCxxZGTJ1A4DA4gFsAhTivVzGUPz0rOE5TrI6iau4rJ34LScwJGsHiWY1m
aJvQEThIxoOAECRmwWFV4Y8XZ92gr5hyEm9hzq3GeuhHGuUaN0e++jUSPznBvTjEJM85CcpiICkQ
eb+g2KX0K+CD2iV42yr02Lu9rcdswyYGPuboyad81/qrKY3oK+Pb9VXVVgI6ZYieRWeP6EMA8QKD
KmyxSZQ+9qu8qIzjBzTLzE3RergJDlitDjOcBnzn3YXtAaUzK/fAYmC8aUL34IXqkAchgWZh+g19
131dsYCCPo9Og9c8zg1SN01X+HbwuvAkYrjAc6QJtK9NsbWSoX5J+wbD1gydHXHrzF1LD8mH0f/p
gEAfaWZ9OWl1Mm698g8XDNYeT4AreaJr8iM6b4mhwQ/eKSqtW6Wi7BgWQ3M+KERrc1ciJPXsq6rx
XwLHMSCLWHJTUdNii3yHXRx+OcSB7jrg7Z5lk/9CVDJDRjXJvW+88BmZA4MFtwehapjJQkCkf6PO
lwKqPzpJ7nOLudYWhp2idtX6bd5OlRwubCtqNkoSP6UmbPS+cK5p8lJPLVc5Xgftttw2pvki4aKX
FwKzTHDjahqJMVerjWjxUzNYPNZYifvUfnddXJQD5wfCASrUemO3wt8WDYOaiulHIXlkRTJMNPKh
iwxA/3zCU8AMZNV8XgZgOmfvM7DQqQPL5Jjt8Yp3jXswwnOPyE6OJlmjidJzz1OAiLTBWiH5PE0x
Xhs3e0lonuD1DU4Lxc6MQH92GmZ4OMPmlXrIUdsxIa8CwJPtsGYZZAypaiiNtu+TY0EuAQapANPK
DDQ+jNPvqHFJBSbFdfDuBUmcVgqJOelBmJWkrM0Iyr2B5kn1JZHB/Yj2L8aCsO3G8dDX6lu5ZJ9R
w3yE98ZEx0A/6ax3E2PvkwwJyt5+7/vVHm59FWn0LXatp8oDh6K52rvWVU7u14BWoBMtwLvqKpXJ
qY/5xa3iughi0BoxaZTscYt76rnY5zJ4RryD9FGXV8y3BBN2HD19ccJxuB8VZXkQHVPwwEmKn5pk
Nul3mDq7c1d1B9e2n4sJrSTyH8RnyTZtATv2GCgWH2+JX15THEOE89O7oiXBPOsfk456qdMwViAO
Wh0FjHjLQ6sHjeLgRu9D5ZIY7ChoBeIwBvNkf4NJYzBoeF3pTR+2m0j/PcqQpX51xqEZmK2B/ndt
krFym+DHCUMDJE/XyjNGEWU1lly6Kr8qM7GPWllxkvRWs4BZ4nhmNBu7dc6Aq9OglGhmELRCXqLi
+ojXL4prS9zEVeABBe6LEHThxi1LLcmX7CBrcJ6qtkYLS958SzuLI63KaX4txSrCbgU/2xnAu5bI
Y+yyrWSkuTCb/pgTCp3vNspLQhzU0gkCpKQ1huNryL+7tga0Ew3qvhlVAaurSHNmVmh/w4FLg1XM
dfAlDn2EDDTBVNzcUOuOcESroMvYGxQQqnXIM/BTyW0mrZ6CH7goRUPPTIKeyLI4tIPoKgnOlWpk
QHkxZcVY5ttGFd7E1SPion/VuUR/g2pTo1tvOj8ipWKKtTz3siktOIUmZhTbLnALWHQ46GIyixHX
lpSkGXLG/K3TtJjnTWnHFe2xDPlS+BF6zCOKHWY6SS8/IWuYk6kYknxQ2yg3YUcYkRcizwX2EREW
UMXh4jUIBcfJPYKdrKgHVFiTr7FRAVPBgoWHvBOmQq8Bwdazqb4vjXDEW+VC+UAvZ6dxNqOmbEco
3TJftHIuEZiZ5EsAPozoRMtUMUbAUsdRZAEwjiQjQTuMTf6tHRofZn9np5G5srMxEzdyHsK16E6b
gItnzt+EeDlbvDWkJDJ+W79lKUI+1Cl+hLS6nBWS/mqxJsbeZDzQMT2Twgk8Zm5Tka6S9kSlD5mL
kw7vRAAmYtjhb9MzVXwyFzM8FSeQQAQj0aTAcrnkxNdK1yHI6FHbGSNQw+ZB9y9I2u/GT3NyUK22
moHLxZEzI1L1+tklLiPI2P2mHcT5wH9UrsCFxGwgSCTBsO4caHfTj33BZaHUubQWlAZFbW6U4n6J
7MBxPMz16F/zfJ/H88Kvhw9eheZRlnW+9n09E4Sv/ZgmGO4guM3J10QFKVbUjpN1+PRRVGI0Y+/o
T/NozauXtdOtw0Cti7gb7lSMnSOeCLtnOKnwS9IjFOOYdcg1mJYm4tiX2MmncyWsihStOU4V0+TB
8hMAjAU0lkxAj3e1Sy6M3QnH2g+6rsyzh50DK20q08xHh+TWSnG1MShPLRTgmhg2tEAJu7xY2tDE
0bEp83AEPxT1I+rpjiEN+kS/duIdb7ENjqJZGsYtvW+tWp4CE2o0gjRZcfwRAivAPEPZUpRi/Km4
NvZ9O0LWa9HiMxdSQs/PRdBFnXVRdkNaml1nTVHQXdmulxf+doijtsOuk7srFjScc1m/j8EQLQnA
p66RX0Q2dkhdHdsubDrEIAYzueWJi2iEIC7ox2AnkjYRD50Iw3zYNWFX2e5dDlkcDaeFPWD47tDd
H4qH0mfiWH6TnRWht01ZIQtQfTsp6Sn0cRLk7zKUmXMVZbFs6PNWXok+bGpwQcPAcSqJ1X+2VKHX
RN/OH57DbMrEfMjaSWiDXKSJUR9zbRjpmdWY/iQ7s1X7N6FupTi3i6YkSVHwUz4ad6woafGe8aEV
0ltmiVEXsRiKJI2aV1RCrLRNg0BwvApRv6A/67M9qBf1GNkeEUlGMge9i+2YIIt5USXU/VFASWYP
RbmkZ71eMeOB/h/qseKiHAJU78jsgvGbkLlH1qcibda8zJ2pSerV/SwokoalaZ3vjNOj5YrPxlJI
lyhL7qA8VvLS9Zy1awB9hAM8tdMlO8R54riXnmk51hu2cXyGqU891PTUWDv6i0F6Zclg7QS2rbYu
R6ayywnEcQ/NkH95flj6JL/nJ07Si0S33vihHGGWk10lOYSu2MGwBOncD+9mGgsKPUTvlEd3GQoN
WKQv9XCQUW5DTcstCly1FAnExbqPffqtJg2ae8xkFpTDoCrthGbY0jbjEWGk7mHTphiHsMoz6Hju
+rLDV2qhe9Q7GqYy3sq+XQKbgwR73JtearqnLGGXHoNwUXvTkZiX9LvyimLCAZVESfuALrigkziH
FulRkciC5nXqZMJtmt/IohfSRsuEXzIPQ1QsURlNCXMjdArHwpBvjoW8Wlg79DFXfZ3qKy40xLl5
ecorhEuVj+cZdJrQIdN1pEMG3DnqQmb0ue2bK6XpZZ/zUNQ+s4uxxcXLFRtdH7er2Zs/rWYkBT7S
1nOLcg+RXpoOi7qwZJlJpg9Zmaegk7SJ0DQbMwO6h8kAv20XJSEKlbqGAcSSnneSCR40ywjEX5Av
VI2VnuskRjUSRBrYSEMsRWWUDDuS1aUFtLVokyFBJFKNOTii3I+zg3EC5t+Fx2a2d0niUocAO4f1
YYYsogs3MTo/9CUpgZdWXGHFd4uZ6BFOIhScQVkDslRALMJLS0vm5rYdDPGnxiU+MH6Jx/DQWJGY
LxBljd0TUSIZ5q42KyHrYWU06KRcEbJ5WBzPt3NWSNBLDkGgNK+qrGSXq0VG2HXcf3VZ0Feiayrn
a1x2LTet1hMFzRvXG+wBaFNQFftG2pjBrBSVCWM5yrCrRYMduO3GLnAu6sma2C9Ys82pdJtGXjTR
EtZ0OSKnn7+FYcuQMnGXmZZMyeG4FYHFE9WGfYfKMOtlS0xIz13WkkuZPsVtUfZPPKpVupk6i8S2
IHGG6Zode07PEVKE7NXGM8tl3/OMO0bV0bbrFbZXbCrDY9lKyD5ZkBlBIE8AkMwEfkIAIRMgcnGH
uGLtWcBdvfp8MhPhrwXzqPiS4ejQYxisoJejWkSc42deMp27HjfFM+NJFV/ZZcOYZqJlOe7akan+
Xoa2/dWR/rKebWMgb50wzNDW1yNaHnhqfkSxVzsEFE0lHc3eLlr1viQiw/VRqmm8owmb60MhlULJ
qlTP3tRmAaq2ytJTfoLgNsidx8MiN5lXsy1Oxq08lmEFOLERrYB7P2cZFzfdi8/Yb8evo6563k7s
kgngzKOG6VJOzjUfJr2RQsYNcVBs8lurn5ibzAqtHRFsrZWiz5gymukZ7CH6hYtFe072MIhnhPvE
BcWa9F6BautMTQsW2dxWiAFnWqTzmfYrD/lG7zZYzKp6CtYGqZ9eS1UYb1MDhSbKs/f7j6yTklEf
gKg1myMocppBTqoPQTOgSbOYjTv3IhEGnYKfaXm/JAtTVsdBOnWTAWG5EXWYfsEvAlzF7dMIMn1T
zCg6BDEyHtrxt8Zv5zsVBpiunC6LzlWo6HZHbChI1tDm0+d1m4pUpUiRut5U4LhDvLUfVSeyfGNE
VfLf8zh/RRrPBaNDep/tU4x5X2wReu/aMRj3GSyTt5s1U4K1JGKjAksghg+gZAEgjSJGUDrTSHqd
GaveQ0dsPpO8JmTHq8sYT12bVMjMuFoC2JfpAFcHxSeBvdKPSdpELJscXUfC5bS0ErAmISk8tHA5
ia7rcdVBRYI4t97ZWQWW58qc7mQAkNFqJ2vezuwy/MXdVIDKcbO+OJadrmg0so/POzM4xJP0mNlL
jD6KPOGotQUHkhXgYOTFy2hXOg4cg0RoD9A8Zgp7h78TxuocJ8xluiklkN6HCIHTUdnlSB+v7R+N
hWRqVxQKLjUuH8/as5v7wWXK/XbapF5U6lMcef1XgP1jSew3XjNsh7NHacS6sjipJXpUK0a1AKiq
PK+LQAGJBq4LN27K/Piey4uEZZOPLnzgShC5HEkPUAuKJ0VUZRbDIcSZyN3Gs+mR7ucxt5sn+Epl
v+8pw7JXFmTZ3eAxKpOtlpaN+jc2RXsMrMlq3/1qIkM1mLspfmuHAeOsA0g8+ZpHAP/21eCg24F3
NouSvAxwXdmtBpzGml/Q7cqA68qIk8XJ/CY4wlyd82eNCCvj3Kr98bJndDWdTGhX6SfHZ84iWWYw
NUjfxpiBKTcCK7wcEx8lAQWPqkauhS3oNLo66P5GumQrmtuZl1sjCeAlp3CZDSjcLq32o++J+i5o
lXKJGdAGfbtuBsTpGeo5s6mAHzGbaYvY5o6tQEqz0OPuGALsSb7WTldyQWgSi/CAuCbtS8sE/XxW
BEj/+3KhLE1HK7+fxtpCWDZXDsI1ERjvhoQJZQ7gz4r7bPSFupduj0IW5nX0zoVwaXcjow15zEfp
R08RuFCCbXrbrhnuxE3JvmBMmIaQxWQ1JYcRdR1oyKH1QTbofLryqnFIdrKOq+IaaSud0QSX5KnN
jVPzmCu65t7gAdUdmyLLLpqpVf0hQZUyHW1TZjGq36jAlxatG9cyVCVMs0WtaQm5ySq9yVt3Cnc1
h1z8ohAGanx8smBAm1m6Hp4Qo3Tc2yMMHsxhTDv3SEqlgnwMUAZernSZcP5XmCQ4Lms2fexbW3ZQ
xrufjXqQ3YqQHDYjBpcIDKOsMWRl+Kva9Y7voc6Ic8QKfU87v23UGT8PiBwDEprOzZI9NzzHAyKu
PEY0h+RBS7P597/+1//535/mv6Nv1W2Vz1FV/qscilu8On33P/+W//5X/f/+9PT1f/7tq8ATQSCU
6wvp2g5aFP755/t9Ukb8n53/AoUx5HWMMTqHiwmmxXPiZFtkYe+e/f6F1B9eSPz4QgX4mMpSdFcM
4TLpRWvnYUFYFTyjDZC4EnAfwSvTUgJa//97YffHF06deI4QuVXoMTNuyb2TEzrU2YYmYJVVLbmx
1EScY0VXpZe/f2nf+9WHlkqr9St2VPDTtxtwNYtazXHu+FNH49Gy9rUVQokoA1JxY7JSKERWvEhG
hBTNRkYFYqOMdk+5HLN9rGoyLVmTdHLkc8AzesvSpQaYcDlrx0vPB2R8UVmp3UwBi86YgEJ/AHFo
KXXDff2C8dBT08sHq6aehbGJGBZUtKWi73NJqEys0BSVmUV1kY0rIfC5SHzY6rQNnKx0qNRx1S1J
NJ7Xksk/zXx2WZN9pEP9kFbTh6NAeFIFoNuHgu7i08yNS+p5jO7Lxwzb3yZu8a3L9T4rMwQoDQmA
HibuJLXvhri9zTrvhV2RlDe3u//9d+/Yf/juf1pwdDgsf17fdRpUGqBkGE3kXMZIi3iUSqAMyK6+
x9xVHeYjWSpRC4FQP9DO5Un//Xvx//ZWeLZcTdEuXS9w5LpM/vKQFb2B3JTTz63tJDwMfexcta6d
HkgwKS+AII6nf/x6nh1IoWwV+NrX+sfXG02kbIubPuKKsf1GFwlCR0cNU46hTXO8iR5//3p/X+bu
X15P2T8tc818hVYHgyangUxHLsSjZQjUmFLl7X//Ss76V/24X7nK8XzH5xuls/rzS0WdJ5mYM5zu
/Bj2IJUOOnTkeEfXdcUJoX1yBCxK295xe46vOKFRLgSpswOq4e3v38wvPraS3rqDKjtwtP5phZnZ
mbJqbULZgUovKY24YDKM3HuZcf/0ude/6+fP7dNYVJ4X8Hnsn37Spk2azoIYzvY5zvMZkIIPxOpA
hNoBS1LEn3gSLwzl4RmB2uYRwyVHByS5TeQszT//vZXvIu/nP26gvJ+21FqiAo5rlI6D8omRnpoY
76yDWzxFUuP717//mn/x9HBpcSWTGMdzpPjp6VkEw8SSYTf83XY+uNIIwrlh1FrhMNyA+dG737/e
L3YO94cXXN/QXx5XaxBB0fc4NLG7Od8CFVRIzDir69Gzdx5WgEMXmWxr0KevvSZRnjL0jH94F79a
XAGwRp7eQAnhrefpX97EiA4SnSvPsCgY8FRjWl9oLBQvNn/89vsPvK6dn9cWKgClfQ4pV4uffk7d
dimmYuQUyRB3F24RozuNoxo5aoWRayDGQccYRcYUhwRUBHH7+5f/+83ADRyFS4JSk1aGDn78pHFW
+nXqchx3rTN8plPrPFIpugeAw8jdZPVVMwJ5+eevKTiQEa8KH8DNei36y7cr3dxT/siOHA6eJZH+
DcM7tLHFw/9ea2y72l85E7YK/T9cR361gzFokkL7kiXNveDHlw6qjqPdJXZSDBmugrD/Xrk5jqca
ZAS38c8WS9j30IYtXUaOfUw7YHV5IIc/vI9ffesexwN7KV+C9n76BnwJ074sZt6GE8o3O4vCYzsO
SKpEMH8RqRF3mcYe889PwsBnnsBi0+yc7k9bZuo1eTnVwoHNFkNOjK0puRnpYV4yIc8v0ezPn7//
oX/xGPGCFFlac/Yi9f/x206ohzVkc0KLsyK7KCOoL7Ma61PEQOcPx8Ev9qmAC7XglQQkQvHTOh7n
xqM7BTRBWl3wJe8MJIdeKpf2JtRYYpAsV4d/OBd+8fH4XMqXMH85grz1n/9lHc8CnxwDL07esIQr
1Jik2YH9NKRgZFH88E+/S55PQV6Xcngx4f10zFvKEy6RCridptx7jYgmQTneDpuknOL7f/xSUklf
CC0AzrHr//i5ytCYHGM9cAl7cm/6pXBeBuYvZ7HyzePvX2r9WX7c/TxfrpcJIXnvbPw/vlSrWfUD
UkzEAR1DzKbBeDEX9KtTbsfwjeZhX3DhuGkH1PO/f2nn76c62wwbAS1C29ee/dPP51a+QOphQ+wA
mqwDcRdP1PxO51+oFe1pSBfNlo+lacKdVyGJp9nfICz5w7v4+1bgKWX76ykDzZvt8MdvYPHaYiqj
pYZOOEfnydAsJ6NKqFWmhQ3seXrn5V13IIWyBT4lYaTZYXbveDYxRIuOSM7x8feFHkPrZazZPGd8
yD60o3+62H1QYgGmLcHblWxeP77PvK6tBpcK9SkcHejOVoikOASwwiBg8/vv5G/PFS/FldaXAV8H
nN2ffphhDFEGwftHj9Y4/oWeM3i7aRRAL8XiFvkXv3+5X/4CDvV34Nms+Z8/2Vqde2Sn4DQvnMsl
ZojF0LdeiFhDKgfVqbysiNP9w168PkM/LXylbT6oZvX//QQIkrAzS4URAdcLs5N4NvoS25j+04n3
9w/HEeNx4LE3BILG348/G4WI5u69dmg6h4SVepG3hSHKgBAVc9GojitrHqMQ+7/cncdy3GjapW9l
oveogTcR8/+LBJCOmUlPStwgKIqC9x5XPw9Y1d0kqGFOTe+mV10hUR/hPvO+5zzn795SnS054RQK
95T7t5isKowI7JnFEq9w3DuiVyZuU4qDI1CkYXW781u9PPMhfd5HfRxycaG0mrKo0XAR1tId5qDy
gl8ARzH/w5KU4Scx0SnLARJrVpDizPX+ZnCZd5Zp2eCqP71CI+oBHM1cb1XpROBJm1R4YMFDXFLR
Pj/5jTWucHoLZ/aOv3m4rDEaO2FDYg+5rHC0yOhDCkxcc9igYC4HkXkCX8voNxsRF1PtREODtOLr
h/v2znx8d01FVnXC0ETNUD7tXuhIFT17Rlr1mbxXIF0404BWqegIOAEPhLCSTvhFIwvGlSUY/UGl
kU3rVENzJphQeCiHXrezB6sxC+PMNPV5QXmbo9ja6ZLMrzffsndrMhQNrSAevQRsitWMJoFlAHkJ
EKG1L01pQMrsMi/wbSLU1OIJNxGm7a9vz6edyDx7MbbJ6ZQtvbY4LOpqjr4GtIITDJQeSMTt8BE3
dPFL4NzJGG7TBj/EmUE/XfY8KFMzc7QiKkxZi8tue0pTPtl7MVK3SxkZCdeMfg0WnniRdrL1CxiZ
fxCMNvrx9eV+egcZGXOzpM+7LxEB4MeRA72fhLInDF2Ne3lDH7G+bU1IN4bXkCqrFTQdtc7oz3zt
n6ZP9rGiztYEoikfwPL0Ty0NYFvTpIBZazCppZqesIihkPr64hbDMGFSP5RZh0RzXgaWpyOmTjpE
DefAahTG2gmSCC+OPDZtvfvbA5mywiFbRkPGUWzx0sR+52lpjgjCyCwIdaNmZcLanFRKil8PtHhc
8xUxLVMjV/mENf7vx8clJzhFp7LHxROBu+V1ym4jlA1OmcrWJfpYNB6CKO+/HlRazI9/joo+XpaZ
N0RLXlxeZCVIrgqRbV43hbFNd5NZovBrXO5TigRUkdPT0OeGYwRRsI3b4Q0TV95NXdZsilwTcAmG
2GS9CRlk5CvJTWylLbYHDm1kYZjKVZIX6Xjm6b+9u+8muj9/bVNjd8/JWJLUucr5bjKR2PhDTcXw
Goy09lnMxm91o36rB0zShRyRYav3ONZSKpxCkd7Mu348/wNbthDLMC1Y/Oj0fBxPMYd9FXY0Llqr
czn1Dm5r5uY61/D4+1rC1NCSHFiWGfkrpfGEuBDNFJIRwGS6iGS9/yZ1VNMAT+7VQdLmxom+yhRg
XolYwBhPJFj1gWRrYnARCy3AW+W1sDxikMxjW1m/SjMWnZZuzEUhp+YFsPRvRRfPBpwSPiJ+Sl8c
NXsQ5fSYNQ3OJjXeWyPQKlmsCB2eNMkua5qkX78Xi6mS+6uJqiyb84mGcqKy3Ps2faLkBnW1Pp5E
yxGtll6+QRwYsKwkpLNnFtpk/u0vgM0+77/FxDU/18VGVtVHc+p8gm8ijjeRQ++odYagC3aeaBnK
CbDeJD2UvaXdf32x85f18WX6OO7iGwiFsArMUqCPW8rhOuGICucB4UlkCMX266E+T1ucayTZYBG0
VAosi/sqVJ4cJT71g1wOx4MvxDBGWJHO7Jt/O4qiG4alsYU1zcUFKWMHzz3E+ZV2PQamLOwdyerM
MwXIxcrGO8K1aOwyLL7CWdj38RvUiikKM4nblvKJ7ypriLZGM8BoSLLqGb0y2owqIk+479GHf30b
aRL95plhMWZ0ReP4vXxXyEOg/V0xeK2hxQfwtRnJ2KQ612HHHlzCCPP0MSu+pWS4Y4D3gOIM5F0K
PqFnBvZCchk4pk8jGtdLOl8roZIxFDmdic+tR90QInu6q/DdTRNZlZCY/Cf0AMzNot368AmTm3a6
MnOSjAfYh1nsoiyi35TQdi12CtQVDGpwJIGrlNQPpTXOGTHcIl6yU/3USANe5RB6rnYwSWr0rYMA
t89CCKkRF8vmQCeMAqfFzFaF+ACMxJzVc8B/KoiohQ4EZuDg45nJoW+jcp8Gw3eBfppPXKG1S8LK
lryIiezJRy+G6pPEIfRNrfYIIblv1kawzdHHcULFpyOVhxjNqnRptnhDPdWZOE6T1mjn2Olgu6nj
nWcCGr0PcKiIuPq1B5RHWFDv1Q57AAD4FPnNHXnLEbu3Qr5pWzQoxr4nQa0vlVU5XYJmRju0MqRT
DM03R9U63ANFRZiMrxhZBVB9I/CcAF+C6b1MZGop+i9CKSblBKR9IvspoJwfY6liApyKFw0xV9w8
x+0NDGAL2GCKlbgjKLERiTnMHhur3KsW3tQ4viyB80p49Kf42JEW0abrDA0YvWfVcLsBIIK2j0mw
sr7Xmrni0WJ9hbVCUJXQ4omUt7Li7VthoybruJVsk4YGOZe457xT4NWngbRO3EVxdZzzRyKaLkhA
cv8e+hCQdYkkDfG2Ly8w9ojWjxxyQLwBUoLPsd0HoE+b7gJ1gk8oB7w1Kb8ZCFEmIscjC91qXESr
AEOvVJh/eQBxAk30RKTPg1yBi4hvw/4ZejhAWZxdEv7r/tWf7vPmINOrpy9Oik2z1+MbSM9aci3H
644YxYLFsgbkUpdPA42iKvpRUXItG4i0YehqiGGw0sL5RvoxUbIwLES8EzS/WedwKtSdkcR2oIH4
wW2cJTr+ciymzZPWkndO1GmwDZEUD+P3yXrNO/YvtwlN/zjOdhyCJO/STJ406GFFRnYGYn9NE+6z
LMfaS48fBTkdoj0cl20Bn6bRydOGyNxG60Lfd9Z1gKUG5CqSWOTNo4pEhtCPpN1CDsJworlVKzoJ
INJGv4oJNuhS8zgUEX/EOpqp66jjKemu5V3KOTnlOKVmrukP2RuusFm4UrWlsRsjDtXBBnw9W32e
q1AjMd8T4mwa9DoXkz5Ac52qJ3yBjDUVENAwiN97ZO/3ojlAgkF8CUA9rYJAPLOKLwtpf03R/54l
l1O0nIxi7nnUXgfvZxYNL54uSS5b6htLEG5nueBopkdlQFOeBNL9lOPO06sz7f63RW25vhr0E9jg
KpxIlgeRQYv8mkQOqrGDdlCDBLEOMYxqfcxVhVgno4ldHR32T9PT/ENQ16A6iTOaqHqvOnA+f6+G
xT0xRFnhGChbyJ+0ZZeuRh/biTlKgdAj5KoFoL4tUmRPqVef29J/3liwm+H8RfcITJO2XO1lpW8r
NFmzxjeBjTE00bXkmREGRC8684593rDR/6XkrapzP11aLsYi6mXDI61kpZLTynSp9rdTpOhXw0Bw
YN3E2ZnxPm8xDN2kpALdDHYKHc/F4q/FHUGJGsByM8i2EgmpMHyJ//36y/nNVVFXp5TKAc/SdFP+
OEohT7Guh+C1JUUXnxoFqHYV0m+DaU1CKibDGZDy9ZDLRtT8fvCV8qlio9GlT+cwzg25GLRMg4Ve
GBDDcEYrKyH1xCuVFN0brZKaH3khRRHcYMCacDuyGPwtqD4ypazIOvP7fN5l0YDkkWKO0Sj9Lz8e
tNxWWzcIxCcUfPdBEsjHTpNqTvEYxInWIl1ZI7qW5JVz5ZJ5cvj42X4ceTF5RFOhI/XySSrT0nvs
FEeQxo8t3RxCsBXWCuM7p1Vjzj26/PoRnLlkfXm4A8Uf6T6XrMyC8CrFElR6gM6RTyvbKCBWBNmp
sfVqQhG/Hvk3EybnHcmk0S0qlLmV+bV/d67EmytEudFQHo0N+aSEsJ8sqQz24L3AY6O2c3stCZ+U
tBttRdZNqlUqKW+DURPL2mTu17/O5xthSjTMFEIVRTr8bx35d7+N2VqBEM75Us3kiRfmbG32qpMp
QBrQJbG9HGoi0FPFSM6M+5sZm4H5BmjFqvzvbff9buCyaNvJmzlsHhGSWjlEh7qQ65vqoi3Gnmx3
R6G1bxuxXLl4CCWczyI5nMGYQqY+K6N5u8wPL6KMOoIeDOcN2bD4tT4+lCjshNoodGgxgEJIXlb6
mzjr7tVoClBe6uaVX4xIPehhJdemjj2BHGEcEduvH8bHyZwq01uDhcMGEzrlNH1+WO/uCdpQ0csV
hVQ404zCH9KotsVrwjqe3MoBgMrXr4db1nJN2k5U7hSqQbyMTAGL8p2XmtMY5rib+7SK8DjrWnGE
Ewx4QY3zQ68pAq15SNxYJYYjqCnxRh3r4rLVAY7EEU5p3GsqvpfUOmLOyG6+/vU+zf/8dogTZJFm
PeKV5fxvtD5+kQryYIVm1HfbRI9u2iTrks3fGeftrlMQk3C1UecxuSEf77qlB5WGCZRdq4RsLm5E
6c7C3/GfPVt18Wwx9TCJKiOJXiGFBvSIqoMQQHUxRjZnFs6Pm8G3C0JzZdJcojVAH3cxuVGcIgtM
SmeCFnUy3KA6DmF8DIJHPAzK7noVh2clWR/X0c+DLq4PdPEQMG/OBiYtevaVUOGMk4lT65SIwI6R
l/T5mTnkN5/L++tUFteZq6Dmc7+ku1Lw6m5GMyrFvS6Tq7PX+DibP5/g//yg2K3fFLwveTFWIfT3
xX/+9zF8qfI6/9X8r/nH/vXXPv7Qf18Wr9ltU72+NsfnYvk3P/wg//5f4zvPzfOH/3AzNHPjdfta
jTevdZs0/9QWz3/z//YP/8fr279yNxav//WPl7zNmvlf8zE5/OOvP5rFyPLcp/iXdnn+9//6w9Nz
ys/dPqf586e///pcN//1D0EypD8UC6cw5RlFZx2h3de//vVH8h8mXy81KE4nLHf8UYauN5h/TPlD
RbLA1kbkNUUwyUsMCvLPP1P/EBFW8K+yHaGjJv3jn5d+9eec/edT+b3Mejm1WwheNBO1jcYvqVqf
6mFiHOajoCNe6FSsw0Odu+yYt8BoAQJAmK6G5nutP/S9SRCwb96/u1F//TbvRd5vcol3C8un0Rer
/aB0Elwabbiz6i3uYxGyt1r5ey26N4CBDZyl6ZpwGIFqICLGVdtv7D5nDsOZSW655/z0i8wf07u1
pfUKWQ57dbhTLntXdpN1RIzjnuC7tbglXfzMZc978w+XbSIblFhVWMboPy+bk2GFYwuQ/XgX7cy9
5Eir6LbZCkfFJvRzXRzrM5Pr59u8GE/+eHV1EbS0HxhP4+oAzF1IK6ip39UXdU368YV3Ks/UPz/O
PeyWFwMuDicKpB9s3f3EGRLafoYdh8MuFa3/8D4uXh+ZqLUk9rrxjqzbtbBS3SxYqTt1xWzn1Jf9
o7T7DwdcvCbMHEWKF3K8048k397C67ablb7SfjV2ZftOdO4CPy4bn+/j/OfvXsuSsj/HzWB+UUAp
uaOr2/XG2xH6sqK4ZSsuke8X3plRacSeeT8Xa/5o4j2mjDDckSH/UlWy4VixUqzxFh4IabZ9NbhI
Ij5KIq1gIkTDrSJJz+C1QQxWmpuI1pVUDxeiXJ3KyoSj2+SYtoLsqgOhAP79dcw0W+xMcs2yLY0x
mIR1iIsbvK3gI/T0jUvNTylcRskNQRibqG0fUwFHqc5mrGrNAGYgcQ29lRCBXr10WfUgpioSIM02
KblmMJcqaXoOCS9clWXxo/DqQ85GLZcbkYQKQgb9QQXvX//00ogw7ji6wRD8LRDSdq2x0d2KoxAf
08Hi7DGMJ08KXgxD2lPJPtatep9TkMwy/QqJ1MkiTjQYZadJpiPWyG9JE34joSFY1alHFTsQd2ot
PZpG+tPyvRdjAMeFHe05qr1fOjmpa133R7slJSYgNVAfAZQj+dfWeoDR0AzqE5rEDBpOgWszT3ah
oHhEwRT0gMJg1+ozE2swHTwzpJBL1gsmowDvCsUkYp22elWZdmXKnUPedEgsJsLGsSMZdUjL+0gP
SCmXxYOcDfftqK5pGiq2VfTbpAFbXBg7bOiAEqJgNxblk5wJ11EDjbwSyjuzr64ngR1MWVeQKLWD
hmTBTawKB6tMbVkJvk/o7adI34f4rGpyvFkZr6KuOSZgC7kJdI1zNGQEZ/EYisugVA6hL+JvpKu7
ChtlW+bjbSt3h0KZVpGXv8LAnAi290HB+q9hI0BUZJWajG1hYbJEYZEmKTh8Eqjoua+V0dsVg3qL
s+IIZQC13iRfxhB7bTkkXYwWH2E/5EeTfvsaSwFAgHLWprTarz41SWWbY0MMqoH31mhAa0GY+ShH
Iz9oApvMsO+uEpoSnFTCneHn+g7oSLzpJaw03tDy3hatsK5EmERaW4oYwU1ElhGhLJGPAbwWh2Rd
zuJpjySWfW+lm8iKr5Vs3Hpi+Z0sP+qlpXyZV9aFrhDoJxmHxNA3ZiA++pNBODbAk1UPoGnyhF1W
Krj8uv5xqpnWMzi5iZgClh1C6ELGsS5bY+cXMmHrMqQRQ2vmvBigABqxW7kRdO5QlZtUMW81HdYm
FjAfIv0WP42jxZ66skhagUxuR6H8QxDVSw8H3wqIxmXk1fVhkvV7rQVRFkQWshLfvyzN5AE1hW6P
qf5Tx9OM6x+CSP8DIy6GzrGSVnUb7ExjOgha6WI22ZI1jRNXhL6UtNSZMtxriSa9yuJ0CKp+q1CD
svGDcs41NShtvrBG1We6mlaTVUmjxyEp9rkY6XMbys9SgWSsa7HjV8A1U9Oy8ed9G8X+tbMI9QQJ
/s2KSm1+HA9RM0OXOLS6qdY8EL1CBHSrvGoNIRGZVcS2ScEcLMMD5o07q9NDhMiEhI0GHl8eQvxE
St0zrJ/H2oMXHfeacCEN3ams43swH9MaM9Mg+PjUNUitei0SOFaF2YkIHiJ+8XhfJqJ2nCDVw+GN
m9szS9XifPhpCV6cOHIrMeEtzUvHoXPwsD6WtmCDI74td5UdO1hez+yhfrtoIKOjFzm3rT/pNFII
Wm1PI6pQ64D+kXzsE/NQExV15srmg8un3RPSeHWuSnL2VT4uiuFoGMIUVcOd1PgXQ38h9j8UXq6B
JqLhpxvyIzw93Yxa5ZwZeN4mfTXwYrvR4p9k1gvFO0LH1/3G3zerfm1tEHCx9p9bhd8Kxl+Ntthr
6AMntiaXxLvarXb0wtfdlb7PdtCpTrId2ImTH8G84YJ1y9240+VVdVOdmmfCJNe+0+7Tx/LxzPWf
u/GL3UjcyeIAC0RkNzK6nJ+31Vbb0M24MM7d6VkE+dW1LzcgY6ZXSEOnO3GvrAM7fyVQdGPtK3vc
qmea6L99bWmOABpSqCm9WSXfbbHqWgoNdMbDnZ48tjqZc6R+eGdqNcty3p8fI+VMVB2KJLL3//jK
eqKWivWA/UndcLywi7W3w3/sSmz4maqcv1tFfRsPOTyiZ4UWAR36j+MRQkiIFqrSO23VOaCQbdAT
G9WxNrkzbpVzu+K5/Ld8Wu9HW7wXohRPCgsdo10CF9xH39UHY5s43Va6KS22x5CN1/1jKK2qTbI5
96681Wu+Gn3xrujUi0czsWiAH/Q9Fk7XOCXfqzvSVOzA0e+M66m00UBcihdUX+DTHr/+Kn43zyKU
nw/ymoKPbfFoaytMGrGLpLsYyULTQSEYz709v/sa3g+xOL6BkPOrOIwlrrA7kIp+UbjpneyIq9A5
dzfPXc1iblW6ogVqWI53Uo2NLrZwl8HdP3PA+O378u6WLeZRDx+bP2WhdJfKE6VSX6xnHeROAtyy
CWQZG8fMwB3mfAUBtu7Xz0ua38ZP7wutQGonGEPw/Hz8NqaQLMRAb0bm1fRE1Oha7W3/tXCFa/KN
t5EtHyHtXwT3Z4b97UN8N+xiPWbnKPbtVIicVXuXHEd7uPC21iZzs825dvdvpxsUoP+6xPkBvJvT
JEARRiil81iEoVjr8LpbveAwkuxq5V0UG/PMA51/9y9u6bLUCId1hM+bSHfqDKJpCuLW/fQR8MgO
xhBkpaa7HPXi+us7em7QxYcH0iwTUoHnaJQK4R0Rx6erUjtpVWI3zX3Vnuslf64RUdR4d1eXHjEl
KHJPnEbUOEfk+ivpwj/S+9sWNrkH7tfX9tsT+PuxFt9h4QfdmEXMKoTBrFUXV7sTH9HLuAqFhmCf
bIXd2eLGb7/9f781y9Yb6MXC6CXGbF44kz6gSFl5MNJW4qW+UtfTkSDGc1u53w+JjwXADy1WcTET
EE+rahN5kndWvC52xZrDuLAiBGFXPTBvu5UNo/fHmVs7f9+fX9Z/j7lYG6umbxqDWYC1sXxgP8+m
ygld0GAVG6nsl2SLDpPSLdWjq69HluXfTz3/HnqxUHYd+spBmaS7wBp/iTDfANLD/IS5oVoQziaT
8CJoILWP7K0d9KNukJgNBwVYrqDdauDJymxIV31ToOmRgcJOvWH+9AXlMAzhU6ulx5GkhcAEG6MJ
275UdiLU0pWuk+wqe8+mUtylRb+vioTVuYtH7LRIztBC3A6Fr60Dy+vdoau0HQBcoFRwdpykSYNN
ISHt6ybNI9+FrnCQCS80zaqd1UgmecbAjkZVN52o69VfQ4Caq0qqU014dZyoMHnjDEEn+Dl/k3mZ
dQoS6TpL84OW6ISZCd906MtNlpySnmA0qbUguUpjTc5kLl52YZMdpS5JV37S5bs4YFVSOJi3YnQ1
VAKJn3qkrzU9vvaUAUjrnOnrmcYPcZwER+moRsSjAROIfAZjbOJVOnSEqxqzCMggMywIB1BII/Ts
tkwcbZRiJ7bARpDlPbhViFiMt/anMHN62wGz5ggGziU5Ll3pnfSY58l3Ka8Ofjb5bkTe5tqoSTjo
s4ZkDl+G8DDW+3gkxDiaYCzAbzKT9DJJjGPvoVvok5rGso7CefD0ft/VrQKQp7ecOJsUmBlJ7EQa
qVamL5Ezkjd4dFprTqKVnVHUNgahVLY28RdihXJ94+kPxIj+skbhAdwBRktNan9mLSUR6gSRMzZw
zX0wKi89YbHbEC2MLRCq53RDczkY/aOgDj89Lw3cTPN+dp20r0fl2DTShOWrtscMGd8YB49FlW3x
Xh8akcSPvkX3V0qE3fnB1Jy6MNwKPiFRiUxPWvcJY6IWWAzwunW/xcOoaE7N8osslmKERx4WTpDy
MiDJcwOlUaIglVHcm+nw+Ah6tys58nelp5+mGLhAOsRorcFHupzRNduQBgnpYkzyUI1VkRJAtQ2C
gjDIivReLxeyNSQodypBAYRK5N8WAG7tsW87W+nAlwrkDyK+pCRX9ETmdAqFSVDBjt6EJyNB+2RQ
YlwZRIRuaKpb3EbqeoA8L5Omu6588jfMkkR1MYMP1sYQe5T8KtbEQ1h5VzG7NXkMj7UxfS91aIBw
SCQnNLu7LAAxK08Fl6SQORmHV1Zmcmvyqlx9Pd8stRRvpwBDpOuE1YzMOWsx0yHw60WS4RX2jWw5
3Gkb2y3nVUTrK+Fsrfp3kxu9DGw9EucoJByLfVWQeGJVBKN4hycks8k6x221w7d9DbvQzvehazqJ
ExCQs/J3cOpOCEk34lpdN3bg/j9sY1X2drP9mM4WEuyPG6DKJ72ys0r5Dtg3FGDd7qVzy8i8Ai+W
EUoPtOFQR2FuWzoxYbn2jTBwuckBlqIzbRGrkpdik57JGavces9vT/Ov/ubVn//0oqG6+M//T/ur
GnWG/3N7FZk4gP36fYN1/oE/+6uq+gdVVg33zKxQUCgI/bO9qip/4J4wkILQe+WVnF3v/+qu0pPl
vdCw8EiYAw0e7b+aq/IfuC6wS2Ja58jFD/6t7urH/Q2fwaybw0SNFwsaCcK2j++hKfsJVWeT/dPG
3AsrQhxsw2eDUzsEbu3g46/jc+7ZxVf/zzGxb7x5zz69mIJqRZpQMiZpvQfON06zla4HO9hWG7Tv
Zxp9JA58+A7+Gm4mGIho9fgeFtvwcP764onhqmqvyYEN+ty1LIQVFjTCsaBzRD5iUqDxpoch1Ncd
ynrUW9diemMVO7lXXELq9tJkOcgrDzrZ3eZ1OBi23Ay2rpH40gZgHAEAy+M2sp6C5ltJlkOb7LMq
2KnyuI454jTtfV2OqPDJl6mFH5ocgXAq3RKiVq5eWO3PxnrS+sxu25mkCB0YqGQjfetkf9sNMgk/
8rEN2udgaq81rz+WnrGuJlY1SsRgAsON2BPUYAj3VaI8R5V8S8HIDayjMBA4reD+V35FQUFwc2oL
GmZTs3fG/q4a25sKS8PklZuA5KmO3ASrukxb8jvyyhWJOTbEqzqkIaOjJ9fiK5MOzUQAYU8HJ5bo
KxIGWFv6KYC9bCeSBU0xXhtWaKthfW1U1j4xTWRv1nHIv+eQ9FfQfe2AHRppg5eBJG+CghSnrkJc
3bmi5e0ngQSD9FL3Y7sfus0YAfauMmZkvSaV87opfoVSAIy9Bz+WsQWqjfZCUQK3MSIaV3V3HQsB
EHfzB9VZcEKEfIzPiUqVR7HD5sYHWeWXlCrjYC0P7UVXk5I14NUIQfdHvIgkbmUF6QA+jUUPClDh
NmPn1Ox7tXxf+YFdwM3vpO5H17PPi1KJTbmFZDyRHgZPuFF9RMOqF6GlbwCWpwNs1gQyGNu6WIPm
naa/rL4iXDEBoKmO60o1r2iC/GwbKzyEUU2fkT1MWN/1Gd6PVsvpEmwzNFpxOGwwqP0SCVwq82NB
oKpuHHiDbMnvr5EfbCGD301k2ktRuimGH76MqSQVtioygcBQdsaEObAini0XV+WQHgejfeSlx16Q
kiSHQeNnOrMtQ1xoxXA9Vc+Eta40TuQNCjoriRU6M76b+vpOUNgPA+kMyfaAr9f+wP8Hk9U7jtBF
IwrrZHY64SidcsHxSECEhw5difZD9N3yJ/K2QmsVm5MTNd4zeOCnVM12eL8fu/55lAlnzL1mB3b+
V2eam7hVtppIG096ncQfIjFOfB87nRx5QpVWvUriyiQ8pWQUCWm1aURiMAmMaAgk0NE0K4FO9CWx
gvQY1ID3zBLcJPO43nYVl8qtResOzvx2COqdL+rY5doLrSUWOe62lkC8Ytc4mec5KfDnUdhIo+4Y
qWTz8jiF0BKu3dvFRNaS0dCPJV7bmxySsvfpQNQQxPiS3AVVoA4+gTAUfiZSSHPoZ8TmsDMFt6Ll
Br3uxpvZ8glfVpEQ2Tw95GJ2DSBzJfaPQxbe4JHcBVJOXtP0EAFat0cPBUE12hrI+zYj2gzoxlTH
Llj+W0Xutil7CaJvVP1+qAhIJ2VLn6pVQaBuQ1zQJBF7gDdIKSMuWbENkcBvwOdV9svzn6Cw44pU
Vl1mbYYcYD47YqP6yf50HarKkS/ElvFEuhGEH+jLW0QU3yVzuh7LOgX5JLlxTbGq0NfgOIHikSa4
ClT/5HXhU6XK6yKPb+qsXhNeelSieB0K0rdwlC/rHOxlOs6I7oHtdCmqJ3RFu5RJmjsWuaDOyQwm
fFWLUhu/013Tiy7WznQVWbIbeOhwAt9VZ8I9Co7WpxObiQ5AMXJWcspYhCJa2min/WkqkUPUNMG7
4VEQzOduCmyDA1FbTVu25KR61S8AVG+KutsTAXTvzan08EvJF36QSPXEqI9jCEMGzR1sIKUyJ71Y
7sxIzMKXmCNu6ZOjhy8UWPix4AjVEGuXsqkvg+cSdrFu3GTBS0DChirErjbsAvlRoZerSBSgoXoL
An1dXV73ZFSXfrKt5ZB8Lu9REbwNxjm7x46mTYXLss74sULb1lePiCFKVp/hCbPWJpyF6bLcEeyX
295gfVfy6VQT1VEScy9P3fWIjog4AxahLHqe0yFscie0VWjFronBafJfE7qspnaGd/CxGjYvw8hB
VayiYEiQki2JLQ33vNc5FdFUJsqPoJosfIatDT7yLcLCiXHbvNuG/bUf/UK89deQ5O9gIgaD9kk6
BrJYVcp2ouX+V0UzWQ8Xsf1SHsw1JbGbc2qYz5spLvHdeItiUW3EUkjGg7YyO4X0sJNonJG9L1pu
n69ocWAC8R21+gzbwvG60e3sFkfUi3psHOD/O+zFTrtuD7t0kzx2P1Qn35nbbGPsMns46Y/xrXmm
CKi+UZL+fcb45+9jscHFC8FudXGMYbUmi7kb6R4nL/mUulb0Da8pyKjXpKDtV0xub9LUINMqbp/0
WF6Zfr0imuA0QzUI83zIJZJSixedmM5O4hSG7CVQf2WkKBbat5K3xPJ1d8rYWEQPTdtuMl/B8phD
W/a2QpkdzK6+0NVHlDmO4l3JnkDa5MjE1azh/NtSRR20IMobPFFH+C+Wn59iYDpeS5RD7F+mFtxc
QtM0di+WR0mf4gy221WW3RUkMwm3QXz0h+8jNG3lB3Fhtld/14t7pUfRoD/lVv04jHAqFPT9ERq5
cnDhA9iR4R+i4tEgC7QLHsdeQ3wT7OW+vEXcgYueGSKTnZLOhZVdgfRaC+q3FI+dqLROPB/RjF9W
eNmMt6Ig2SOby47OVM+3LtJEZuPsqhIbxL3Kb8GpAig3UywRkHEXuEzETK/kFUv6nemNa2sgwlp7
QGuhCvI6UY3VKJ/mEpUhNw4lacdvyzWyqCPxPy5zRQvGXNE8O0rIGNPCb1pDCoFKVhkbFMLOqGsM
yUMdDNt5C6CE9YXUl4eEsA5B6dda+0uv7xG0UoAihsnyiJsAoGxU2ZPOj/pTsosU9i9ScsDeepOn
zYyY3CvldNHMqbLpTynlbTF69oCkfRxGFq5oPIbBPYveZVYRqKqkkIgrokHGda3fdDm7RN1f4fTZ
K1llq+zTDXYjkiFsLLJeVflHzx2XQ2rTab7Xh1NC4UaO683AOk4EEKtpRlg7oVZkGfvaT7HY5iHJ
pSFAlBFms25deNgSm77fTCNxAuX3OVG37AlY60jwxcyZi99z9QHEFOYbLNQ+qRkV6RAjBykAqsoA
gLma1oWkbTQxvptTS4ygcnL1Ka9JBIo6W4y+1WX/qkvTNkTt4U0pB4OOwGmC2TqyRseUb8aCHQs3
u7YQeGhubtE4lETkPc2mqlFIJg0lnVfd7Gy218TGlw8m2q7IrNfktkZBtxW9aBUIfAv6Q2M9mMX3
hk/IS371Sm77OEE97wr+2ttPY59YpbC6NYMjCeUYQ/jmTdVlrruFeA9Nwx0y3pyS7BEdD2zsylid
KYvepGG7GtpXyz+WwAEVEkjNvLTVsV/JGmLVsNtJBGslyq2SPkhs3if1KSwItwPxb/StG1dYXXnd
h0mzx+Eil3hkTUfYSUSKwmOI3q5v2aobG3XSXnvBv+65Qb6X2wX9nLopHZXab4mT2kK6lWhEXRGx
5nsjopxkZUDGyPRbwt6dIKiJtKdSZ3p7hS155RdbxBjwXs1tNd6qY0LAAnOJft8J1H9w9YqG7Vv6
PSbXlW4WF1AjDtRYbV/pN2FXOQPppoE2berm5GewwaP+QW8aOxmehvhnbJnrRgIURVVqr0cPHkQM
C2VgQQRs4zl6JhBPy2aU+Ka0JvHA8jdpkR2yqnTKyHKKCvX9+FRZgdMX6dGKs59BZT2P0rWBCEwA
Lh/I5CxZ/UbIO7umRFiaFzHvolBWLs0narckMKbR1k9+qOqMggh5Xu1hyEVbatqT1v9v9s5ku20l
Wdevctedoxb6ZkqQIClKFNTbmmBZbtD3PZ7+fHDtW1vGFslTGt9RLXu7AGYiMzIy4m9yFMG2mWhi
D5iucT5xWnJo0UydcC52AkPbKAH0kuk+CsOnpHmVEuOrR4ANCax5GG2K6dvYSg9tNq1jFg4+Ho+9
Jb8M7GCz1bdIa9sJ9X2hR64kzfadQn5jyemPFu8ue6rll0T7LnCN9fyvKZeZqheOYbYLTLjV+rDO
xBev9ta9KDl++aPFvqbI7ps6doZcf5Sj7Bpf5K1qinbjp7Y6c1jxXJGlxkXIZlUL6V7Ua9tr31po
DRpY8VB4aQXjWJbdD9xhSNqBiNT4IEjivhDb9YXsYz6Ll2ejCV4DtiVyfIa8qDugaj5ieoWpe7P2
7spv0xr7gqvY5lDg2r/SHQT7L3bHP6itaBBKld/ieLMC4OKlYTADqY1Co7aCW+grXGzB7mztSqFV
hWjmJcTNBxnPH6+T/ywfCRjTVX7MGDGf5Ay0VlY+7M/P42/oyWIeDdSqDDJHrACgG/z5jkxtp9xX
GRJSsrQkKk4XqNwCXUbAiYb+PNCUx7Px3rK+apW4CTE706Zh0wFbrBD5l3AMNtp9OP6qxcqJjcee
+5gJXg5p7STf62r2HGjWSzCNmCMNK+TkNkJaXMkF6OWKYxqb7SLF7rYwuTsUeGTlIkWFcSWV7X4O
4Pxs+/yIf6+McyNezCpiZFIpziunb66DKdhLOkgcv91gQ4FMsEYsz+eygOAgS33Xxfom89oDafDO
7FHUSIJN0UI95Vpa1+UxzZEdjGlTFi/nf6b0QUb/x4eZC9DvmvgWtJGw0vmZyb4+oph+nEEDuGWv
w712hSCN3a81O9pcxoAs6AK/004D4grlc0OzqN8t0mC8jydCSYbN2RqDZDoH8V30IPxGuo/r4UYV
V5cEJz9c6O/euGiM6uBNVRa7RkGMm3Qm2qKfXFjoH8QLBqVS9OWyYiBv+ud0FoUWwdtkOiPxp8lF
VsgxHZ3+u67AX1MH+hFAGXVfedl4QL9maFDqZSC0MnVpgwgLzgKdt9NrVI7CNVrZKzqkdo9brawk
T0OAcjOlw/Nr56Pp/E0tgYwOysVcfEABQ/lK6JnOJr4eEYpoUSg9/wZpvnosNhHgspnFL85V7iUr
utD7HpAZNUrpwbsj+F55v7Lb1MZ/nSreLzb0WlxTW3j1kTK2m68X3v7Bx/zj7fPeebc3cm0MoxjF
K9K9VY0Axl7dDDvwe9/ZyVcDrIj/Babug0mFd4VkAY0DFG2XB44+iYhvyb2+Sq6F7+i2b4dDQ79H
uVJs08GT9yICVPpnaR3NONhZs4oQLKHlHHsFhhRxq+FuZKnXY9tAhb+ixrwJud+oU2O3+o8E85RI
vAqxNh+fZze2qnulmoF5jHhh/ywgKf+4jM5NmPdzXnejonctl1FFWmV7Q8YWZxU5sS3S6V2BL4d6
vAo21tdLvbwPZoFr/38uwUt136qVRN+0KKGUAwo27cM4tPTFsTgxxksnwwef+I9XLU4Gr6vKtO4Z
Yr3x78kBq7X2RbZRN7lWgFLNAJX0KbVrZ7jqNRgHdvMcHSTtf/HpP1jff/yQRbBSOr1QRByIuPi/
TGipWMk+CH6c30TyBy9BTk+RwcABXwTc9OcHxeA4qpM56JbRSx0HnH13o/a1wvI4D8DZ+uWVJoS2
FU631lQ9D9p4TWz91cfmWpeaTSQJT2amfMG/0648b6vIkGwaTnF0qKjYTw+DH+4swBnnf/WHhxPi
qTMbnZ6fpSxaarOjWp03WGnDBL+hBLUZvdSOxddWqdep8Crj0qNluZ3Bb5DF/FYPtZWE/6+i9Z8I
gcb7X7IIQk1X65WJ4vSqCcM9Ql9OmnpkvNxLW/UuSnNH9MDpWMANJgutJqSCMkyzhSxz1DK5KqJQ
5TL+rafEoY+YoF8SVVugAP99FqFAhtUE0UNEPfHP79umoyz0NTOlFtDjZsx4/XM+xRvTnjbYq1yE
4n4UIlDutdA0/409XEIrw2Yinik6fuObYd244SZam+vvc08ch2Jw6VC5tp9YDr8VNiU0fGn3L9LX
RPKUoi25HMFwCh7DXb0Nn6Z7rMgIEjsEEW/KjXFh41gfXANQQaCri+MFsiDmsi6X4HSZTtBNMJ0s
8KKFsdIK0c8aTcPIRGapK/eAMRxANVuah6tB7PeaULlFXzomxeFAFJATxDS7yGS79jyy5mInjSLd
PRgoCuBJo3TwvbmDRIK5AaAJmhgWBYBQ6Df4611L04Ms/EQQZSUP5a4zni1aAV0BUxWjVkWn3oLw
Oq7Pdl55tlzQdy5N7JiJ0cFDha5X9xJnD1NX7VSKKS1zp3v5lYL/eaTJV/xyLPgCe0hqB/+FdS4m
7KvUTnR6G323C/DgGev4xuzfuixCSehpgriFWqPdZTr+RcFBSqpvc+FO4IxQvZ+ZF910CWAmuacq
QpMjRqNACIQVndZtj4iaiTAT4jmMAF2p7CmTvovhUx7Kdh+BOmumrdKO+Hc/i/2TpK9lfPvKvIcu
eEzbt1C6HoJrvARHyvx6eNThEfXRW9Mmjimb63iI7Dg0N1kxutpQU+zo7DR9mEYPrzssZyDQadp9
SOaS6deVzsioTcmGuMuLxjH9B4VDIJnydVG0a4NfoyuBG0CJ9PNbNQ1upih6zQdjVXrWqqCN1PaY
3JlIj+ECe9ub1aG3sres4KCSaXuELU0yhMiqQsRbapqcBHvhQX+tUQlXYCXOwkwYH+T047yjqRLA
gtE6RnXtdH2wKjPsCfGOWwlZvIf5chTVwca1YOcFB7Wl128+IkF0N5kGNVbgT+SdclVv1Jx62cTm
a8T1NBeWhnwjZRSP02GthukVJmZ40uxxKh3n52F4TQPhhWCKfFq7SjLYW3nupFWLHB+afeX95N+j
lEABaLRVXCqFnsYwCKgkps9b1JtJRp/M+hEN+l0adHPf5EtQUjPCNDga4kNhTttCsJ79sIIv1lIH
1FcNjyjwahSMaZOkKffC/iuGUTdRChC7BmTG+oj0aV1RwS686roeuasVwkachn2qC9tePQzimxml
yAAW60CJjrHl+v1bU07rRv/e+fLGlCiORV/9JrfD+CDoga1Y9V6TByeVarBwzJmX3YRwKZE9wKV9
Z7b3Y/YWKEAGMJ9vyr2fv3X8hkmd7LRA727oKGPfN/G9NU6A41jJw5slhDepelf4YCc97PY0EF8s
uFIND4mW73AfvWnKh9gTfhltDhbvBUTZqhKh8DR3CgU3IWjpAc/18yex+DZp93J4DOGa+cWTLHZo
V5cULq80Kj4q/Wv8fldiIa999X6gLpRYD/gIrvAD3g6huGujG8y4nL46RpMr9ndJHW5VlAeHfrhq
pHtZ/uoV33zYYGgFGsp9L3kUB4HdQW81Onq0ld14Nx2+WXyQkbYBUiNHDI42iadjLJvAK31WvYQG
7hNPXJvBl1joaKP6uwnwY09nu8/dsnnN5yMQpvsKyP2q1zrHHyo677Ru2+9a292V3bCH3nA7pi9F
Xv8y0XGUhhnnIG4kPL18MJ+Stpu6774PTCKLbdXoV9340MXVZhjcIX0clFtZ+VXj7Ok3eDnzhU3F
3/bxsJLkBnifaHtpRYV0vJ1RqDXiuroPuTVzNektbPlurCY197FaMTdK262r6cEvsrU/7jXKa2or
khcJD9n43LfytZQdMdxbFdV3y2+uMSNf5Tq+6yOG7jSGBSl2xICX4bkH3zl0GjW6rfxhpQ/VzzTS
7nX0wJvCsivJcxL9EbbIDrdWW0knp9fifahiv3oPR9CWq/wq9/NNIA37Saupw+hrQJK3vv9cS94m
xy5TyHRbxisYEi43zLx3opxtlEJCmTRccYljOBet68L/rmUjHo51uMbQcIWd4CrDODSZzBfL05x5
OLlGCxuXN6+WHdpftC+wc++k5FHox9su96lYR/dindme7O2TScFS4WePlmff51eRkr5Kw3CreZ6t
AgsmBTJKa6sa1VaRKN/UAmCUL7S6D6GmbvmNGzRdv6i5tML079gW4R1Myo2gvVgjnXtjdlOiVI77
4FezRHxWgPO81UrJHVt9JaK9A0Cd3l+2LrVbY9wJYfvcqPmmyTlmm2fvVhh8urfXTSQfRNjH4rRP
Ix3EcmW5dWvcNUazzeLicfAqR2jaN7OHZGLk/S6O1RvFyq9qrXRK4bpoX31tWgeRYOOqgH2J+bs9
nzadY8Z3dSHd6E3lmt4dyi92KD5rUKWLIbEhtVDKyjBB/x4golloRytTd1IHAXo+/BQLh1TFaTT4
8U/QQm04fo5nfO2E5Drg1oYsvG21b0P0bIyhg3cTElePA0z4gI/QIUOVt19EEjpP3JqjacvpATvz
TVRjj9DbA5LEgxTupsQV4xsAzBw6FLm10cFPd21od1P6PabnM8jtWkkf0ArFretxrB5wBUMIVd/V
OMJUjFYcHoKU9qYV7gTB9T089wrXKMYDVf3VFDW2D/AHSdl9jDBxrRvUwUEke98yoCdFB85zRGjR
4CUJbUocRfuHpP5RsKQkrOWyVto0jKjSQJ/TxirS1kbj5NoCy6vFlYPP8UprXr22JPPoMIKtVmH6
2AFj8Ii6VOoqzkIdX8IhB+kDLlzB27tJDoEXcRMNaBiMq2bcdxD/+9tRpu2DPrPVPiXJMeiQ5TcF
pwyOWiAfRm1YmWZdrgS2gxWHm7bonFDLHAtwS5uDYOvewshkI0T7CdhTahlzI2sD9uiGjtl13Bfr
Ec9gT3HCUrfN4VZJtU2f4Xnc/QzJCUMaH3iSf2/jDkK9fxv31kG23gamB6jsSgDVYYaI0XO8DcZR
N8HIC49KNDp6czdxVFjVSgOkBT6DBMCzsVPGR+C1rkEUBDdNcmwzyvBjvOry4T4ueiDp5ZXUH0D/
UaFUdl7suTVuua1UPtWefFUlITQr1OfbXVy3eGkmGzQ6sO5U4ElHZGoqsJxjI2xNA99RIEmS8r3U
k5UY3rZMVR7eDmjHFggJ7X3l25RetUp4gzYcSYK8rsVtjk96fhCtXSM/CMJRDehqAXKhPUJ6UBKr
8dMY9X0nEvyTWwtB+iQ3VriD2o1ypwwc4tM3yYrJiHInjve+EZJutcgDIxhsRdd6sMWpcDNSivVc
eFTruGy/6tFXZTj0wMe7eselczVElVPm31MdU2YSRvkAld+uyF7CfjxUjeigFwC1jLwraa9Cz7cx
bGef9I6KtGp5Z8pcjyrxWUH4NEbZb4qPsbId1S+m/urJNySZPydy6mJ8zLCetNJjl9bXGX10Mz9U
eYZ+anM7hWixavKtTxO0HkFnRfm6Rh1W/soZvcqx/PNL9K3jZjuZsId6jTozjohKz/HzNinmbd/s
Jf8+6e8bLGFbFhrzJ0400yRx2zZ7U7hOrdYuMwBp3darbypS5QAYmDjhoA6qXwyuq4DO916exdOn
w2BdGeW9F10Jc27jH3GJaaPqsZGPhkSiM2wyCPhhftDLW0F6KZLK+dIaxbFiawBuRL4B71dxOuSe
5JDC78zqxkLgmBTI3LRBeBcx5bHSPwQ66CIv3ItE6j4/lvq+8m4EM7vRcQr2ETBJduh0rozkGHXq
IfVBQJr9ZkS9OTe/ZNZ4FMoU3koCGNHf/Ne3RC5shoFUGqB4BEEXt0QxRxUilRRl1Tjtpn5GcWQ3
k+GzZ2NLVKGAc6lo9UHtbq7azfxCHRz6PwrBk6i3hScNymqA2DQew40HDrdZfZ0QbQlpTuFCubtI
+50rNn8WZbl6m8iBwzHWefFc8XlXFh0suDuDHoLI+MZdtHA7l8sjJbqGu8UGTlFx8cr/zxoSQGPd
tCBPI0TKaP98o4VtuGq2kkxx7raUbyzlNRwuELQXElVzHYNSD1aVmEvqAIyX7Yiw8Kc+THxlJV4h
vOJ0u+FK2EINc9rdhWXyz5bLn29atCHGIQFDmfKm/Fe1p8766h/QFV/T5Xv1r/XVsJFXzU86tuPu
r6bU/0f3/1+qdO++wj/U0445imf/55BXP7+9h/j//n/9G+PPt/8X4ouUgCVsMhTavf8P4y/J6r/Q
VQPyhD4jLo0zNv0vjD/wfzTp4aOwF3S2/bwV/sL4K8a/qK1ivToD/cHIy/J/A/H/s2SMtCZ2cJSB
lla2PVSnovdxhBfGqN81gwmz3+vqC2t/XnB/b+i/n74oLRq6J4q1Vwp3+AE5kWJeo1O9TRvgv2My
Oe/m2/33097j+P7cwn+/Y1FIraUWIQ8l9e9jsXgy9BHIvTiktpGFb+dfcGqK5sG9i0ZKUzRYp9BD
BZdDZccLpV3m593mc0+fh/X+6V2daKHHzzflEINqEyTTTO86//BTczMP6d3DcUBXi0ZI/HtV4LrV
okj8LW3bDGjxoFwIOvM0f/SJF9X3njcI08QrOiQntrHWk73L6m5EwtihcnKngS89P5hTb1rEaLOw
4sGPuKzEUg6/vtjFEseCKb1Z8uDigHHpGDq1aBeHbO11EYKpoXVndMDgC11e+ZHKbT8dIT4G4ieX
7aKq3eTDMGWUZu98o5huGJn2MGhhcwtXRH4+P2EnBrKUu01olQxNkpp3CI8dxUIEZJPsez14wJzh
ks/Lic1hLnY4Z3iWZeBd70RffxWSjhJqpb2c//2LDsB/tvaSihebVdEaNeWVupQ2chniX4+rkbeX
m2dzepo5uXEZbeJO2BgIr4GaVpOLvbQTW8ecJ/Xd1ilzMD+TDlWk9ZDMJpcV0vs+uoFystaUt8Ek
waeC3Mn7zvxi9OCUQcQnZXnliaS18fqv/yk7iJ/yPuW27+XDeuijnZD/UqizXpiiU/O/CB+iWXnI
WnfdnSIEe0V5K8NXlZoeLOJDlTlSD4YtjTElmSuCypWRDOjld/seZ7fzP2AhX/L3N1qEmMRKI6GS
xxQiFDdWiKY984W/81bijmRONqPvzS9ecef5jkRpJ62KTVRVtqdSYaEC6WVIo+v7OHaCvr4UKeaQ
8EFQMhdBKYUrHbYCRZmg639Ay73pB/GLWbJelAgz0ES0+yqnzTtaFBWadaG00gqHGwwzNGoWskat
Um03Ym3ettH0vdD1W3kUblor/DLU/pMRC69SqzujRAO1lu0qGA+mJNwYaI6Aiqj3otc+DFb0M04p
VlsBYi4alw/TJDa21JtDDy9gM7qidk4tcnggMbgSRYzrW+MgYH2C/DX1AAE8ftduQRIemja4IoAf
ELC/0dv8xfJb+pTljjx5G4TJXahb7aoUTAdJ8TWWhD2uLvEGhV6MTGjWyMlwpXWEFkX0V1Lj7RQp
u0+SwhlasFhZkz+P5cX+5hy/Ppr6RZSW+tQvtSYu3WjS74YJjAiMNuq5AcUS8KTauk1woCK8ZvY4
dhRSO/y9zq/FU3thGbhBhRraGHnuWCHyCGMtK9Pt+UefigaLaB31cqhaqVy4ap9+aXXtRWjSvVwU
FwAhJyK1MaNU3gUbNU9jWM5K6ZYlVZQE5x/skzF4wbqlCS5QHU8MYemBivQ58DdDK106kDUmsoag
3FV1ot5GpW5dMis89ZL57H43ECVTRhrbY+2OFHYqoTiMonBbUvP41GcwFkHZoKlv1aVRukIp4MST
5Pfe7Dzkj/IFlMip3z///bvfL2iDKUSKX7udZdL50wCdSnUsbmk7yZvPjWERMAcI7kWpS5XbCKM7
CWg/KFVzXaJw8bltsESItXDJs86fKjebKWwjisO0T+JLn+DEJjMW+3swh6g21aQGPRs+6JTNkP78
eX5m5kXyQegwFvs3RSA2FGk5urgO//LkDpGfcXK9wHO7QPvRm+KFW8mpISw2swGzrOl6QlTi0Ypj
33mr3Opezg/ixMP1xVaOABzmqtWUbjxY3xuKK4h5TBfCxELC5z+H7dI6IJGrMVKx03KpADbwDlPD
gdq797qbLGjWguy9+XEOZ0SnnNvEb58b0T/29FiXsclLZezVi3qWsfTqcf25hy92NAry0hRXJsdF
SY+oxRPc7jtVv7AV5kn/YEUtRfHSDkJtH9aNi/4wKqZT7nRJ/FDG0SET9RdRkFd5ao7HNKu1Cxys
U59//vt3AaTW9RGAHZNFVnqcpPqhV+l3nJ+rE6eEvshqrBzzzl6lYVNb6o82a221Mn6AK4Mbrl64
zZ1K5/TF9m7k0ES1RyjIhKroS2wK5fdMHNNd3tbeBpsO+NtZKR/B+lUeRuRQK2JNuhdRDqWNOMIT
GX1vA828fNHTbNrjUiDB7R3IvHpfcaQpke/0DvjD52ZkETGaODWGQRAbt6dxiHv5ASHV27DIblo2
x/lXzBeZj5bQIlh4bepVVpOy+kn7dgjPGBi4CrtWMZ5Ftds0Xjl8g7fUXPBTPbF+ltbCU9On+MKW
jTvQHpdoqpOwBcGFBXTq4YvLGig6L6taoUZiFpRBDTF8VZso2JyfqRNn5xLmKSloyCbt2LiaGQAk
1/KIOTOweIfx6px/xakBLKJFG2k1Tr5x5fpyBJDAG+lXmfIlhbRTA5j//t3e9UqlaMBO1K7RjDJt
o+xLiq3rKjHkC3phJzawNg/r3QvMQRjTMKw4eLqquzIr1XobrVbcmWYQ39RqXdyfn6ZTA1kEitxI
2lhBNtstJ0RzBjjvVeNORnb3uccvYkQuUA6p0qZxlZj6jhBsM2tAXq3uflx4/ql5Wmzr3huU1jPD
yqXP3u6lEnBNpCAUHRaSslPVTPna+VWxNsoyAD7rZ5tGjosVCQN9aZhIttBMra1pEKt91UoOTSel
BwqpOUQxPblOQ9NzkKvOuSGNUIgQi7JVpeYsEMpx29eaDM5KtLZJoD2WnQfjacKTUUhNeRO1lXHM
RI/6eYKPkzX0Cqg3rXL8NEUwqUBvIwpUKHuFqF0X9dDTSLbASsRefKNIo7GpAi9wrDyyjkoZ35U5
nWQZ0V/Hi/vxqmvQ/6ggP+0jFWhAFzf+puhoBsuFIeGOWMJ9Pz/DJyZYXaz0uheScRzy0m1z5TpL
6eKaYQoL0tjM95rz7ziRzamLxa6j2aF2cVe4FWpieys11UOmKePPgpsUxtBVTP9QVdbnX3ZqQIsV
b6mJ31TJWLimqhynYvhCOeZYjfnB4Fudf8WJTaUuVn1YTHUjJ5yMagGttoGbBuvYN+jGkuN96hVL
pCtiXmqNxEThIvhdbxsKBisONX/dt/UnX7GEfMotCEa494UbSvWRnheHjJk8IqjwdH4Ipz7E4ohB
Z602617lQ3DWg6Cretsoa92uQi/Y6oMxXUhUTn2NRVI6TFgUioZUu3VR3lqeeqyH6GbUvQuL99Tj
5+G9i9RDGJMXln3papXmvQYwFd3ICMuNn4TZJ5fsIsi1ihwb4ojJqByK1rWsKN+MqSPOGMgICpPa
f+7MWRqct0JrjNUo6y5p2x71u/vcA9Wsjk8RaNNPfXNlzr7fTdZk6GXYFbwihVE9TNU9bXk8/ryb
TP7vPDf/c/FRFssqRu3O1+mcubO4CAbGyLJdogLN8eiDBG8JxDfIcUdNjXUXQ5RD1EQ/fcVyz0/M
iVWkLFaRPAx6WdWi7noGMgO9kG3HtoDoApr9QsQ4EWSXAtmVJUzeCNTZFRLAIVkuuL0kPoIedAQr
3o1ScCEtnef5o0laBHOF2mipJanuGr6wwUAJl+rppxdIV1amUfuWAE5Z3uc2xpLPUQ1lI7d1wbeO
i+ZmsoAd+1YV7vIkNNdtrVzS4zj1dRYBXVRMTqZO0chSW6ip2fAGnEm67ke52n7u+y+2uGBZsawh
duL2+G1oQn2TZaYjyNbP848/tXIXVxMfLJBcVKPm1iPIBT8O0g1imeWFz3Bien6LjLzf1VGk9v7Y
au7UmtcJ/jB52TxgVH5hbhawiP9s6VnY7n3UiANLLJVQp0yFBIJaAuHEGnvqHWOC9VKb27K5Eahk
IyF8Ya8siLN/v3FxZuiaYQaRZuouNpSZ/oQK11o0Y0j4jpw9UmYCZXqTVYJtesch/Skrb4nyIqrT
QdH3pDCr+U8lTjCxM3kXIuep6/ZvMcp3k6wGQz7GUWqAwQT4NqC+1f+arEfVhxeGMJPoXdMbUdtb
AyWmuDtmyFfk4Nl7FccExCgQJYvKuXdSwpY4v6gWyJ+/Z2leD+9+Uh9F+aTrSe6aKPD0waNQoIaG
K2aQ7jM9t/UJHKn6FXMi6AJfqT5sFVEEcN/YRXqleoN9/mecqNzIi4CTqU1YcFvNXb27m6AeScpk
G3jteLNleuSv5faLVqTO+Zf9lr7+ILzJi/Qx8GK9F0MzdYFCe5uqplWmDZkerepK/VJMEL7lUhv3
Q1i8BV6HeIGJXGxQjLcNKvPrHH0+YMD5Lzmp71OMZ1aAz3BNEgGjIzfoQ1KYgL+CsdQKqCZxxJV7
iDt9XXbBD71scD8SoBuIVgXBIFTLtel5/AutAowbTMWFGT0RLYCL/PFdB3AMWutVmSuIwS9ZBv5j
md10YdWcSPt+b7l3i2ZKc70UJSl15RE87qgppLBlvh4UC/qa31/Iyk69ZRHwBhk6KDf0xFW08mi1
7U+93OkoaUzmhYVwYo5+s4XfD8Ooc6UUutRFlG/fq8J15MHlP7/Ifk/0B4vsN1H+3cPDJpjKYOLX
t7La7INhkh70cqr2mC5VdpGEPpekGrvVTkD0LRkn5rBIlOsIi6MrdRBCVBBbGCSc9HcTxYLDWFcy
RKyAm2qYTocuakq7w9iLTCPv9XXQK8OFZPvUtCwCp59MXtNiyep6kmHn8GW5Q6zPz8qpR8+f+v2k
TFOmJIhDQHSRdmrWPGpN8uX8o0/kLL9Zfu8eDZ28T/ukid0E9Ujg1baETZeiNfdGqV53EcZo8dfP
vWke3Ls3if2AVXxLvQvVoR9BnkWrbBydwdRvwjpFQWf2ZKsvnJunJmwRqpQkAaqo9KGb14mBlFAJ
OacULhXMfyeOHy3SRZRQMkErJmkIyeWdTiuhqaF0qN1l7V5vnFRDpMUYrvzwJ6afW28o9rEEvSBB
uypAZkp/NgF5azSFfAv9cmRWculBEEN7Ch5jOEImclcNakOzlo384HXlJkKUuufPWuP8+xWSb3wu
3v3uobz7KD3V/UhSk8QdJvEtzhW7FhEtOP/BT32ERSCKmCLZC/PY1VP50NeDY1y09z2VFy2lFxDY
83UhzmIiqJuKtyoW7aLnlgCjy8mNdH3r6bdFeyGinhiIuEjCFB/1g3hKE/J6iHZ+FKIKesmF/UQC
KS6iRoKgKdRvPXU1fQ/9IS735SWI1qmfvYgaObqwUq8PXMqtON5YzP4Owxfjc6fAEqhLsS5LuTfH
rpKXN5kUur7of//UwlkaRWR5mcZppaLeFSTFGiVOa6OPWbk5//QTEU9cxAYU20x96GQinpk+UYmB
nKH6zy0EcyNSrmM9/l6gHnv+Xac+wSJQFLmsC3rZRq4R5I9hZwkwxSjCfu7hi4uTN/Wm0k9DhjdC
P2664JupGPknv+5i78Yq3iehVMauFFn1putn70bLk3fnf/nHix5vrz+PgomqlK9LYeqqCJKlUfam
askmkGHDnn8+BwhP+meEFq3FlvX8Io5bPQtdURa2pdFD8tprWBvLe60092IyE4329bDnP62HqdkE
zYvOJMqjjCrqBNVHRENPuEM2z5b0a6VVthVwo77+ocSPPCRB6E1JtGuZB+lNR1Bvdw2caTWFjdS/
IBULiAqhRqGwY2Otk8oqsbhqGgzcJ5c4r/exo2j7vIUh48yhvYbpWFDn5m+mFihaL+45W0ol4Drx
2unawTPU6zJVr6rmhn8jx8gJyNW6w9wDBzNppaq3XNKvOThMRLpC6d7QgzXnhcCHM3M0UyOsHlpe
iOlioG75CaXRPGh+CQ51X6XjQau+RekedKCRGiAKitVY5k4lQ+FoHGmI14IHRi+Cprs3cWrnJ2gS
jCr+LfMolh6Spy9ipWyLqFgXdQ1hxdG9Y+T91DF+NKRnTr1OLK68BFnNUKQl761QZruiQ28hkMdQ
57NwpICfdsltLrUHChwvnoXyCmKM0r2UjGu55E8aTKUU/UNZf+E3+Bb30KC228pcydKXivYE6kJf
c6nf5Wq/TcuMq0WwmXyMKJsbWb+uqWHA4HHaOrF9UdrMZhVC1e7mKZTQGuae2IpOi/zZhDQU3yZU
XudBihCKMpyr+CnDCMk3zee7lRnrN5Qv4OKIawZ8fu1+HDLQV/hzbwQ97WvL0CK3juAZ4rP76lMZ
Pv/sOfJ/tCvmv3932sdp4Fvwt1O3U61nyucj054o63zMGFqmixde83GEFf9hRZFXegV4OqJ8rm8V
GKsF2fAkTnYJc6xrC7QypAuR5NRszX//bkRljN991tbkGG2g7s0cmJyKFMOFgZyKU4ujomgHa/Y1
yV1Agg+BT925LXczJfD85zgB3RWtxfFQ0pbXNGCmbsZ+CIYAkdX+ig0XtNqGPTHnTHV814sOStJO
roiu1Dyff/W8mj5aCYuzIxnw4BnIK92yVfWvnlUXj4Wa9oQnr3xUgKUfzXa8hHc7Oc7FaVJZiSBV
cJVcUwtx5rM07U6UKnMzTm2OtY1O7TIqQWp4rYUyZCVZ+6mKpk2aWIg+jVKxCXPLvLBiTox8ifeG
25QkVZJmrhjlxQ2EkeQo+JP4gJyGsVbV0d+0EVab56f5xIZbAr/NWFD1aYR/rpjxj7Sunmuz3FbY
2Yh5cOEVp8aziBdJo0xpBVjHlXzIwgXhaSVGqoasfy26cs8dF8WY/EIpbj6gP1g2S7y3MUijZw4x
t3OxectVLKvR/5HS7rayYH3EcPIxEoZB3jvn5+/E9l5qm5l4+qVaMiZu3Odfs6z4loryBS3tE3vb
XEQOJahqwVTbxC2kBtMILr5692rqzYVldiIGLsHVYyvETaTKkfs/hJ3Zdts6tmi/iGOABNtXSVRn
W4p7Oy8cjhOzB0mQBJuvv1P1WOOce15qV6WyE4sCgYXVzDnY7kPKhDUHKFOR6ZX59oNcnd+RWv5P
G8j/Eu2E/7WPNEXPtGtjV1Rnjs16rrtTRoMv/2iXB2f6Fj75W8Dz///vxP7fVtx/7R12EjZjFbn5
r8LKgmdv7f1vv1Dix1JhzXxpoVqXAEbmTLY47jbrbYDoKdsZHQXtgZ/FuccpTrrUNCuzzo3ZJZME
89oPbv5/XNj+U5b6n9bpf284/WImu42yXyMYsdLjwE/TowLaOatHYp8FmPYtCtNfoFx3t9DM85hB
hlh0S+SD9mf2isO/X38BbtoU3O7hEx/4FW7qg1/HZVDHafOeaTe+xRdNmhNDIc8sn8bekJVqSZH+
FeOHGf+Pk+J/Waz/3frs14EAacjnobIHArcotnb/f8TKrv+fP+V/eFr/3fSsIzhDSEEKaDd19+AM
DNyHDbB9PTpHX1rBo+tP4dHxy89S9uM+jJC/lxgnY3uq0kOgvCctAuFvsiiUBzsU0zYc5n4zIyUg
qG2iU8FLDOlmFvVb6WRRPFgmfQHqXMC3GYkEextxSlY4m6CAMpqJJTy7tmkuyBBmOEVldxiaEMS3
bX83i1feSTvE+Np6wzFq+j/ZRMwWQpQ8F5PvHLTW8m4hLEAwb63wT1Z5MR5rzVn7j75Q+BbozzzT
bme9uv1cHddSMZ5+83YPK9NLQdWStV8zTUzRjAdL4I+Z8og6x9BC9bfkpjBa7OkYTvfCac0WHV5G
riaz7vwAb3xpmN1fHOAmpV3oP4sR1VMj3PoBelfRMgdh0kdROcWTL5L3NIWxrWpfYqSwuAPZQ4+Y
wF/3s0VPRp9V1g28DtknGVikK34SZVXblYIm0B95GuomjxspH70s5dYwJnLrZS44xn4Kjn2UqjNt
ikG3LVPQVKqRZ0YK0kPZdV/kt//CEchPTl7RG1k49kvXzNVVTIO8jyjrn8u6Sk+iLgyABzmZqxLV
cJhuEHPqZ8+zH/a7bEmSS2bpZe+Oln8G0qjuCqstdtS1uzfuYIEif976X0U22Ie1DWAu3Djx7jCC
cgvBRWbUUeIS7vG1GCjwT2DSCpqyqC4NCEPSdI3bqXi3wu5PIARK+5LZrD4HeAWQr0rVgwjGbNtZ
epfDgchCc3RM8Mxgy2HMi9/T3NbxUrIppemM2aLqngPw5mNXHNcswJnkGHYHmb+nCECilpO/6u5E
Jsm8RU3cJWrnV+YvKoK4DfR2jrg35cnRroM4RJnC3loobx8NyZOhJSo1Eej4ASv8YG3LbP1L95d7
WAja1mQPQwEd/MYOYCu4ci9ltV/YIFM4ikR2CX+1npg0Ucuu6C4qaKDN4lhiAEFCmMgVVj5+Z1s2
B4H9RYzvOATRs3wOIzlFwUaL9SfQJX1Un+MawNtyeO4CILXjPqwTtbGm3xFHPU1Od3FZxX7nHzvJ
TDoElztZmSeHLLgfKbPLTb6c8D4Ce1qon224m94nmW9tc2/durNz5FOHNoynWmZnN/W2Y/PlFtWn
w6vetegFeM4rHV2eehGwBTNgfG5ibRn7/jLgKMBSQDZqYi9xb8/P2HyT+XK8/VYW5KFK162G+Mgz
6Qlh0vLKzrSpom7HaX1oCUiXwqehF9yPXZ664rO22xOAov3q9Q+kziajfy0VgIrKiXspjy3/9tqd
FVePaCTPQ4JtzqzdEDwPkHBsaTY5E/uIC/vJbIHhgIx59rLnof8TaWc7M5TJ5xjqdx1md6L+N1sz
EFA0NJ7ct86/Mi3WHWk71UcHg1NJhcHJDIt3+/E9TY/2aheweMor377jBHG3PNgZjXf8284YbPo1
X+O0To6jhXjwP2Ko5DrknbOZeYBVdxLMHzY+naK3b8x3HkLLkJp3rZh1zZdQnrO83LhrtVnBNol1
2BDCMTkW/DajvtdqEUfS4LvWdu+SotwWLa6VOQ8fMpfVQmWLei58AgAQufJA/1fXIJTjPmOxNYk8
Lmit8jF/mJOb+sE+FiXtbyObaOrCV9K7qql+hrI883O2dvmgwZtDjbor5j0yzFPmV8khuS1DPnTT
30XOtJPd8Mh3VDbJmVuts+WFnZ3o9kuB1V/4R1J4R2Ha9inJ25jR73sbhwCrpCJxn7vok6YetMe8
D910AtA2/R3S5IeMLHoaZkPl324emIEI7qJU30052wKLLR15f3LrlNVgTszbWpkE/n+L6bQ98tXd
opQUvoYrls+hcw62VlvbyeGGXbP8dFsz0zz1JAOAbWVr8M93+4MDFqYBki4RXcyOdVsBkwYENsDR
/xWolk18Orczu/dycvx8L3liaVC8WoQRoipBWD7nEhkH/fuZZ+D98eXV/3qsoooRMKO+U2jYMBAQ
HfW3iheyIXsT9RnIfnsT1nh8bsfq/DnXHii06VVxlAySJuVMfN0WfLe+Gm9+TiLSUuywFZqO+p+7
vpfOKyNfOwx86C/FhcffsV5ur9vtR7n9JWVHcGTtFKCdLLKOJZfpGXlq0HlIrd4Rw3wMvCd8xcPq
/3GDZDfW5lQwFeiXf33hblbuAMX6+/bclWFgsS2exuol89dHWoSPkGNOTRi83r6icAg+Lbl+OXZ+
n3qIz6ZlhZecRY+SraCIQI+HQctlAoFIhlNr9GFSJyTVKErlckAymakPNQHSFMU1cNRV28Wezps3
Sj2k/sN5WwDhO02L7Ha2O5zdBYePckMa4HrrqZtZoqpUx6DEYqBhP5nEF5hnzdZaAC3ODBtDkdNm
U2bmTa3Q2mg4x/pTQikbazZaG5Poi5eSEcpYf84aHS18Xrs8H7ElZPZhss3dWvm70IR3jjs+azG/
m6Z/WiUq507v21VwzeT1RUT2a5pm3vWcO477SkLqs4qW1z5LzxW/Pi4GyH2vx/vWD7+XernoNNnX
yv5kTvIl5yij1aHeGrddCLUqnCJwnejSgMyv2KV9ZDBMaLZPXtu/cW6qFzKuxzG/oeGi+6KSCG0m
Tp9l9qH7SjHdVUm0Hoib0m8kVO5hZqofQkZrd6g6qjruooDeMn/EPpPrfjN2i7M3fooPQBK+UEeE
Duy1HFJStxNNaEmz05FnDrSiD7E9rDAw9RRsmZvwzu0UKLBUVTvvmQVyz1PQnGj5ZtmOWCVkdzPE
fnj4viMnO2lQULt69qdjlwfrs03e7XGpMnVW0So/e5HLB5senHpjL1F+pj3DowtjstVzquv0ICbY
T3ExBAgzjJL3nuVqjArGpSekWgKcEpWkU8vN3oMqyz8mJibOXkM1uawH5HWtIsdL62x9ybKoTI7G
Vv7tecM4HJjs5b0O5vUkQEJd8TwMMragoyk1QgBKbQdjHYOrrwNNbs5+6Bv/mXU9HyO7LlHkdLkt
NmvDYPKaOWT8oDKuz0u0+jC+pvVvD3+fRGsFO3E3eLNYbjIUxvrCsLZheSJZhC3O+f4o/TYdATfN
w3dhBbRGdNob38aorCGE6emn1ZZc6M2255RxYzk+hlzcYjdNoynOO7eKR7ebrA1XsxkwjyKvXEyi
5gXO9WlpGqRsFWKRfReyFt0A2Z/dqOEh8QJF63d4a/5ZAF1GJbqYdlUHs5RDtWlCATy4yLkyDVO5
i9Q0PgqKUDs518hw3LV5paNEvaaaTsUyaP6FsyJFW09swfJrGDBzWY3yvucMDmZf9dVXmsnhvuhH
ZxdYHAOLT8O624TuLklau8IX5juKA74e/3qd5e17J3WeEnRtwUaunk86+HaPGBkHqh3Lj5d2cXa1
C42rGidxTLOA/nlTWTu8AfUOkELERxL+rs34MGEe4Ztxi37wL5B/na3Hf/2NYXx8n8Z1ugcT2e0t
2clrrvOy2DOwZT1DZHb/Oq5OH9wSOU+tHdhocPlSg5J4WraKzNDWqjgurKgC+p379hf3Juf3WOEO
6r3Zvq9ThBqJDiEwASq/+IGGcgwyFB2TEMjAJdv3kkwgWn2V7IUs/FOmjTqMZeOcFy3DOwsuIfuO
XJ7rDKon4znMVjukTjd8BLllRBu62WDJS5Isy6NxQ/zG/YQDesxH8WEH1hD3vWVOYTX0b/6cCMiH
IMLSQvy28+Jb1MFV2VwK+bD9fdW464YNl0DHHid+J5M5qxzKbe1WsDt6/CYm8oqdd+vX9nuOEFkN
lFX76Moo6VMRmp1LdIJkJMZt+CKciYgJ/mEIjHZX1/avVPsROkROOt6iJSofIrfZjyvxdeWrx8ID
uTg7h6TjKtU7+rkY3QcYvjFyX0QVzsareqKi1WfEl7ADOVxPcC9kGRdd9IS+7UGrkeakdHokgPmt
XHQwkt8GyTc4gNc+ZIF+DN0buc4Q79noa7r1YoL+UFjiUGTLPlkg8E5Rdkv7UOYJoXRJAUWzscW/
tHV/B8ICMgt6/JdjpaROzHvFRhCV4smE+d4Nbr1BdcQkvUmG2yJ6qis4pAyr7KrWC/ewffnUch+F
0VvUVUTrfTzVuccoRBAbxb4+DD6P0KZjyi0e+rW9Wmv2EAbqbmjxJk0Q11A7IypAUi1EqA6hOwSX
RUHSLJQ/X5tUhCc2fmpXboK2WgqwaI43Ei0MiWWflRLti6RcUu/rdbxWAVeGJWqnbxNK9zJKyL61
k13aMrn4TfbEKBKUWIfzJZvuDMlVZKPWgz/DCV2G/I4O089Q5t+qbHDx5bamybT+243edZnzh7L3
9hi1f/lOApXOuVFQ3eZxqlsGm2HbtbcuxMHfRl0Zz5yFwzK+LfyB2ozfU2SC2GsCxFc1qYW0qWEl
j/VPaSARVgosXJsQ+qtC/pjOZxFND55YjrdGrNGoGOrqPwfRDn4efZcLdRplxirtgsPtew+rrkT7
kBAqtSJ86aMO0dca7JpCGrqKg49J8/l8jpSNiYKD6yPgzMc9We+nolLBPmlcsLxV/tPTC+I0GONv
o/iRH3xFZbi/fWrhtI+1Wj5XvzkPNes3U0I/MdhVnN2g9X8C4RRHkdXFS8t2DudUnVLkPCd/CW8d
m8NL2ol7z4vO1qCPVjl9YQ08hGY8+4AOlmzFnDNyyyOmB12aVPZuxIc62+nfahzzbaNgCjYWG4KF
dKG3vkKHvoRhoY+PfgVQCKb8PeoqvPOZ7NklEWK43g83eqrCLRebrWpvAexc3Fl8X5RF544SJVzL
YLXvtcBclA71p6nBSobdXZitlyLIkHZ5f+aaSSlXHaT2AB6mgA+taR/B5Y1trsWev8ZmSL/BnIwb
ukssoNjW7yoDRUj3ZeyvmbtfwZRtxhCWsC1v6RyXZvIy8tx4KGHW4UJ6aak1hOwEAXflVfVn5Fx0
GVZ3ZbR+peRH+kzTnNSk13DgVuW1N9NYGjzCKL0PInVf6eUi7eQaNj2xIqvPdeZr7djn1Fa36Yqv
GZhmvc7ULkz0WTDHzvlNtXT0uHrW411J78SGt+lxIbEz4wk2Orw3vfvopN5ZMIG1GazwVFnRR7Cu
13YS9246/xRo6KbAIRVQjmf3xqRgUOS+bqfXJu3upfEe6BFrgWiQGqqC6pQ786M7RAdRdj9hQ+pT
pMMv8jW/6T1ktCG49tX46UXE4jyJfIle6sA7eo13KokyN/NiG7629GVOxTU19TEvy6PJNfRKgDMH
+i89lq2Mg3npSKHoZ18HaPYodOeF/YBJ8I8HlfeIy2Ld4ibsjzWpqiP1ZrGlm5dAoesgg2TnYSAw
npMDKxqeL0MXqncVDCZCFd8Ci+HP3h/Je1z7jsVaItkKEpP0kErS+76JcBGNnrp3Grfb1kOnnyzc
EbHVLD2NUxDeNpHftr+csVDPeehl8eIWf5fSvI1zXj14SkF8nB3nTt060PiUrHVrls69GJGhAi+1
eUcWdankLD+toVk+JjunnzJaqjOJuuitm2znlDqIznofimxQu8WyXX0PVRgI2+zPpKcS4C/rp3Wr
CXYq9uz9XEPizWvXnLue49LvZmSyqW3GX3yr3ZeiS4BSigiQxoSF3e2HRZVXTxPHlD2xZ1E7gsJZ
CjTFVivYiB43CI3AcTf4t8G6cMWi7YTrZQB285j4LrDQenTTD8IG8xwuvSKTOS4bh+1qK/Pwi/Ai
eBqdVH+IcYXPM4V2hadMO0lxaguvA+zjSbiwDL1VZ+4p3H6rYIor2Ewcm3qctq7fFIfcVrSydWOf
3cnWF+dOL+0ZQmV4+k+j5eRV2WXBXhCrCVZ72pvy0oG23Numpb6eB3pXF6u4rGOLHts2YsvhVT1F
ax1+55P4lSXrsmybsJi3i5VHeVx6g5FEZ47eowl00cT1dnYIubFFJH7b2PHpN3YssdxnoSiPtp1Q
ZVQop5HTitiywe43KdxGQiATHNNyzF81Qy0HuiEXMMu5ddRrMcdhWdDfx//cNUgoY7tjKoVLj31f
2rO1cwe3Osm8qiAXMeb2nvWp/YnGabofp9p5K+TUDRsLFvqjFTTJtinq7rLo+Y/sZpJYfIL2fhUy
3fXMPnwCW0C+bKYRcV3S3w/e4B1nmHQXrdP6QtO1dy7KSr+NRrqvuhna+7mHwqvTCr20e4OMMzi7
CTNOFjF0KJFLJUkO04W9hi6o7YkZNhKXbNBdQvY0YDbPc0bnLZzadVOFvrhXU6/iMC0VgGwaUvxF
wy/tm+pOMG1ynbSih97tAUzyCu8UBPpN3TXmWHq62xZLgB7bDbia+EaesqiTzYY4T/+jRQn00zIk
4FZ7waUjZDbmzao8Og17tUAX1cm0Xl0cBzTB9Bq1qZNpNW90bqM/j2TTfhcpSGVb6nBL27TeLU3d
Hfoy7c9FRVq4Ei6o6UaauBcLNjw9mfJLjozVCWVRFtB0deGh1+u8SxavflZQfz6EH9h7jiL7qluL
elTQ3Wq/9DVHvLyrOXRr9HdKsjyusaRvICREqFBkEyfa4F2P0uaRxPu6AYGOwMxu251f8kRVMYxb
0h232AgIpxlRpWLubLaRzx2Aqon+xNSRw3DNZv62CScxz3Hf521Iu83q7HUS4OJK0/4hMIHZRTS4
X5CGzycLNmcsrVyfu8ALNropQlJ40sd1P1NaLCBry45IUVLE+dX2TRbDG1j2OG5G6CnLklI36hNI
/H3OE7I57UMGInAq2u7eJAsCgk7h3LHa4H1w4LuPuAA2vQFMnmDC+10v6Xyw3WXliuvhj3QIoIz2
Z2DouOQEia5sURr1MDOrdeX/s+qiP8vFIhRNkoepb39SrrC5qh+wtTwFEZ7UznnJKQfG9Vo+tsV8
5gr3MOb1j27Y0+rO/pQlkXRVThDAOywXbosbY6oKtbM8p92VU+dCtWa0isfFoeeKFy5Sz4tl3fVZ
ljOyUv6pwo55n6x/WROHYyPMbJQHzXdJ/NxEmkmaJPZ85ygKxN125R1YP99W6sVl5BwwEGO1BSXf
eWROE9zUHMH1lB3n1qUmQt+Ra9b3kDYmXdycHskpEWQ89S0uD/IXXTEaAWr6JhC9xTvVc0uMIypu
9rmx+aGH7D5Zh2V7K+Bzgeu5Q1VvdZu+WqN7Sav2rfLCn6mTJy8s36sJygE2AXzoPoVjvXYdJ9T8
XigC6s4oElN++TDe9mASCFgynUWDx1KQrr3g2YwdplFJ0tVv31bbvsDp+7OU0+8mnT/GZT3pSR6H
lbRktwRPqD4uzJL9pLP15IAL9vt83+rGfw1uBweR87Itwvxfh1oCcW27X4lqyUZSMQlJVayEBX3o
vDpFTT+a9TFQRqUUeKyTbm8XyVsk85dCUn5JIufIqqLAKtsO2jXZdHr50wdROB+zFbzLvnh3g3Ri
kib0Ny3nPHn9s9TyPjFkXvK1S+9p86t3QVPvAxX8WdSwsAw6bzdrzcwuNM946WgiU9aNoVYQYiz9
cFcYbqR17W2N53/2mXURQhTbKLPH01yYYc8554Ag854mBuypAlDjCXu+7+GBP+clXbNrzf6xnfGv
x14RHBDQ/aiI/Dx+hrkRl7klWRC1UKnDsCFtHL4Obf7ahYuIuzIad2s+/751IGb5dDVGYrNd6D7x
0jjiVza3MrROCZic8dnCyrofl/AxDwtY+RMdhkMjWrYy9eDeHPS+lGLH+3QelImnkmILMO6q4Aui
FHkILWfnN+r36pBG9SdN3h2UNgmolgQ3BWQUn2z3XXT2IF3G0ZI+5f7wsXZIYEyS3BLu+XSIMs7M
QY/BzjTidgJnL71qT1EwPnQ54WVb3wWs9rSj304FP36bnVNnfaVadxE0+kf0gG1KO6kAnESPbmU/
9cxIbp1q/J3kOJT9Kn/k/9Vokotza4dfGbNsWwgEBGC6ftLGvfolaWzliEsVNi2R+PCXTBlz5av/
uQr0DnJw6KNfqmHvZUm+bYNWoqOZz3VJFJE3Die24X56Nxd2xCpI3yy9vtUuMuJkho6YNZ3mxOUu
VIU0IfrlUF7csvb3c2Bl+7rloZN5D+IsoXjRBWE85eWPqJ0P4qZ+ywRpFa/dkn9PTaGOEL+HC6hV
fycH0+9bgWFVjaOFETn6xnOrj04uEQHSdTwsU39NbXozmsKi2DXfhgT8fN2Naba+Dh63hayUWL/d
rn9x7PEvE8TRfRIEzkabvI9popNnnMJqV/kejcV0O17wVV8bvrWMu630Nqkmd+WTFTlkMjUxkWjE
IaOdM9X9Em2tE5DibqDgr2UX7TibKpaJXb8Ib5nRKHT/8AZwLptkm05Sn4nc5ytHODrjpfeeg9qi
4UcnAk+yzRVK5zh9/a7j10qrOvYMVcdhxTNKHZJBgvLgiVtWsvVI7f+StfXZTRSS6jQrX3KYB3Ej
AjJeMNt3JD2muzCpGpw+TrrvZx08NFPl4qTo/pqZ2W8UvzX3kQw38lCwDTlT9WmJdr7Yo/2jprqh
NttQ6Z6ycBu6bUtvRmdix0hBMqe8WwzJSuOxvqhosLrZuiUqk0xiKBo8rmSFcfWRJheyORE9s1Mx
VRsP1OF2HGxvy4auYtFQOCfFlcVZ5rDVw44Dy17X1n7wkznuUKts0xC4oU3M9CSGZdhpyniUtnFq
BrOcsY+EgpORFVCaAYEykNPposBgHhCEYPIa5o+mp4GltdPosYssrvAOuWVNrZF+jfUkWYEQ2o2/
NQElTuI4myJgFv1K3PJ5rio3TooRp1Erm5OT2qjchNtdc/6DVgHvTOsNEiBXEfUs8OGcIvvsbiN2
OR6VMxU8n1vKaOLU4tSFd+Ruub6xjUoFoLGFWN+V6e1KQ3bH9b0iVlDadq07oY8J7Z9OWwgRaCDe
FgPtMWtAnDisgnp3JC75TQTAYfaUegbSt0ToIej82M6+dSmkXtC/RzQq16hjorwVGImMzyk+vnHL
/ComOiPcMY/2dGv/CtMlPyx9jtKqeeuy6StNST+2Imu3dd5yU456XBxZRiLS9Ou25yq8te1gPqTz
9Nd2CB4iRb59gNkUKiPjLMRDO/kg7UxLuVXXYr4GM7ftwfAd23KyN4vkgSxW5G4LlczclxEySY2l
qk/Tmq/OS3ddMH/JXHhxIBEjg/dLDkNv4aqsxCsia+9MiwfamXpcdx3agENSWo9+55B2gGfS7LGX
ZttFdN+5Cs0BksZEtI1dgNIGrdyEdjvSJZ9Eyh9kiIib5op8eep82xbZ7Sy90aRESfGejOTGkeyJ
Q+6q46CDd7Ng+3L68Z4uGVwJXonxu+HjcOshhb5GdK/Y/DH9nXIWVEhh/mA1/bN1U54U7XR0m4y0
1UoppiXJz93AjNAexBv23yVWoVC7qEvvgsIRZ7FY1Yk7S/OoawlOXflPkWcVsRyKKmZG6to2/veA
AW2jiwXttEPeI/NpyEhcsLFrM9e7pjF8CBtE+7wUVIOWqNo7HkmcpK7sqyNATQTFLYXoFHD21yrb
zHWXfuaR1ZJNlyR12uVf4RGzZNXynkVtTfK3oSJFm/CO9ESzU9Jr71AbkW4zNprYwEKF4s4cJxat
8eQX5jfP1b+tWtiPTZKksTsk9WNtXE77xBkf7CDrDz4tpbvA94dDN2V0Qk7huinpINlP82qeSVTr
aw6072D1ynkNSN1S+NDLzndhTVhpFH1MhR/CsKR1fiTX+aBhgcSDXctTW5V1jNlpvWPW+da576Cn
LItllzY3k8VEDJg24/PU4fYaJlXsx1IglpkzFrNr9TGZtpLiXRpt0nrVu6DlLO773r3nfjhfReYg
s9CdQf/E03qZW797VJMYzlZkMCaUDorkJECHlQzRhzPAIfXK3t1VaaYOzWrK13Woxb5Mw3Jvmkw+
JsL2Y81I4TVqHXmKLHJrVrJEuwww+KU2/BzFMJQ/mUaZ5Cxj99tQRthnad8+a3KuMIhazG6whGnj
WCoK1HJ02HfrCc9Hh+QJNXt/EPUtkWhZ4R8RZQhaI2W/ND2MomQa3N3Uzcs9dYjiK0gKmtY6B02M
UuZXWYo7eiIuSYYUZA7mx04SGXqW4ZGECVmCRS3f6eBF6KkoYDfJ0p80GVVCobH6Q008TM9+70zh
+6Ltkm0tIJ/a0mQ4nlRTeJ8as/0duVFp0K8tdA4I7cudaHz5mA6g3eyi0zs/og8un5v05HOJiu0m
57Zkwq57wPQEp4lomgp9EgZEMVN08Wfn75ryjnk2uOKIWt+uHCSUhKaAHaZL8m92DlBYcEJLTbNJ
ZeXkbufJPhmojbtlCg1GQjVhI9J6Fzp00gQ23Ne+pTNzsuYpDko33C+aGsWcJQk7XKm8+9Wo9eAP
Ppt6NIQpjWd6fugdOvIKkXm/+nntDyotMaLq6JamSuR4VGg3XvwMk3zLJe+vvYrmJeLG9MG4Z/g4
5GsWE0W+VRPfcOmU9WFU2j44lbfes6ii96XQpCwWtzvMgZ53bNv+KZw7+mRcZFGLKJt90nfjo8nh
aBBGk5lX2dg+F1TcnuouCnciteiLHFHciNWzD7bvyq/FVc6e1sIsTm30gL5lcfdVwNB6Ck9fnmAn
M1DYd0VaZ3/CTvVHbm3erpJZ+9pEhY4nUnCwqgvzXMz5FE+LlX2KwMhrOtb+x5L346WJmok2Ft1w
tZYsktq24rmuvF/BaIJHqRrx0vZZ8Metpf5K1iC4lzQfPE6tdD+XyC6vS+7TalYL6hN1Gr0kzdB/
ul66HmhqbI5R6BBseNmwp3vMvHStmmKvpmoITWsJd7Oz5vei6vVxqFx7p8em/2iY8dnr0YPCnRT9
wfa86m0Soj/JhFwrI73OpaamG8O6G/+5qupPkU/uJfG7+qPGv7EVI9YaYSb5pMuBRFmGKaqVk0uP
TjMhocvYJss2u6NbomS8aST5oWX6UQRewn41SXtDpdC7eH1JVYJpgjvYh8M5DPx0m1fR9DIJzHVL
6KNLsyZLvFF+X+8Zt1fXW7MZJBiH0y617AYEb4ioLEzofyrcAH0OfBPKvIO9xGUblKi2GRGchkpT
r2+sB2M8HHSSz/npqJBJo0SRz3GKznyrIhy32aTNCeA3pRwJUugEzq67UItgDIz4Wb5DPMvuhddM
XB8l8EiK+Gi6FvahncyW6dcyyfWUuPaCKqqZpj2El/7ByGK9ijbljlAq6wHh5AevtyETsK68+OgB
j6vJaQ9smbNAG+a3MB5b89OvTEBvq6UbX+dhLk7Sa6J/oVzkLi2y7O7/MXYe25EjWZp+lT65blRD
GcSczlq4ggtKp+YGhxHBMGhh0Pb08yGnZnqqejGTm0ym00knYDC797+/GDzgL5AbJvwY+Y63i0iS
qE8ZOOTw/feALzziiRGWbLK99ZD0bvhCMhuZQ2KpuUimDpA3ZZnsvqoSOt1ElXPrtlV6kzRVc4nj
2qf46obh15RQ57d23rhbzaim3theDTEwcca3zMjNhyFke621FZwRcTQ/3GByfkg6xH3jSPHkZn7w
SztTvxd9Zp39WmLGtj4nlsSmEYCsJCOzGds7H99MoBsrjrogLa4Fm9JntYxBVIrAeZuHqbtNErc5
Lt1gX8wm9TBIxkm6DPT4KUeb0IquEc2hcbzlELqdfsFostoFptSPfsgWHDBTvFhamP02LK052GSh
He8zKC0Vg7m82HkY5e/0AJ7UpB3BMsSr4cCZyEPhEojq2kt/D8Zo7oTS0DFqHR5ysJ/7tjLKSGCY
tsParIaT5yYRaWPMwmYHgmkTfPcEhiOKa4rbtm/CH0kRRgub5qZYTPs+deppYzi52NrDUN8xSDV3
vqLALUqDaK55DUZjhEV3YkLbmef8IGNG853d5FGALzsMTdZB3nU/YmJoP7uWYTj+VJDsR8/HDqGE
ZyFyfcgq0hNnGh0CmKiZaqNc9uE4tky/J+8xrdPp0eucYaB9RPkIJtHrU6VH/4l0ddaUVThbTDzm
ndTafunD+a3NYHPSwUAFqfglMFspzMqxjlzuEBBUDQO18K+Jrl/TMrWvhun0F8MJnGiWSbJL66nc
DbM6ZQDmBAOCgtG7/HLq8jmB44yFQyaMLZl5OUUffka3dWDbn54HfoKf9DD9NAIaeD+Ord1CQGFk
pqF3HA1/OtFZIusfKj1AWIM5SWw1hbwVOOMPnFXhDixJcT8vpX226qE/VzF70iZwOu9c6OpIdEu9
VZLwqdR2/I0VYvBBy02t2YadtRkKp9ylwYxSEZfixyz2hm8ujv7MAgFhxvDGbSOwngmLytyBnpAE
a4zjKXfbH5gPMg6bxfg16VAghozfyFD/FVf6Z8hNozMJiA3zcu86jOEZnd/zUiPx98rfIYXONsnj
w6LtW2xcsk0yMnu0p5JUVYfcQlhKxl3ZuME1J8UUenxe/JBDzWzYFG4U+rokOLyKwahNjbcj9vbb
qVVkk3a2CYaF3SLP3K3s8QIR65ih/lHYVdSsEZwtGVKDORTbJjSPvW+fONkMKmDI2xSVUbxkW7tl
60+c1y7RHLHW/M0mflIZnKqg0r9m3e7wMInyKryxWjJmOW/2CVRBh3C5lH/7mTpX8B3wrDyPZvxU
28O90XlqV+Ui2akWEqZk+oDG4exna0Bhj+lw4JQ+DkQJPMDOZDcN4fydwh6RsCj8W5Rw61bGS1O/
zcZu2ruaN3kDPXpI0z8xOh/dmIz6zORDVMG5LJN7p/fv8ViIzJgkY2+59a2EBR6e3c46pkm3G5r0
Lq/4f5pYLRv6Qd3WWxDbYjsPaWTziefCvs+xnq/q9NhU6kQbAI3TgM3eHsrMATWXe3sdZmpkxHqN
8LUGdQcH4jDxuOl4urfmeBeEMPDtbNkoKEU8vRNxy0Yo74KFrqx23EvCHBK4YHqBboWya7r1PTQO
Ixfd6DY4+pobuawkudpeIn/JPlrTflVsRxDvNOYIG2Tbh8mJR0gK45IRwOBS4wB8buKWGa2/tB9G
zT4czsnFcxJuOabuL02cBFTf8U0Sy3stlL1xkuDRKUlZtErvretJl3aHZr72mSdYkfLc+QKKb6sP
HLNXsUigvKbdwN00jmaOiDft98paYALo9uQsKaVioh8rme614b1komPc135mzvJV2Mm9nXb13mwn
JBtQcG3K5I0y+0tT65vBKeS+Fv3eZr/a2FSKVmfunMHd+XRv4PDyycuS16LikyiPJt5/KcuBvN25
HraZMV6MGQC1L+15G9j+GRv5N1lXBhVkSz63l5t9QgRmZr5WKrlN4WojUFdcpkGTobPcWAFka8+2
t9o2zgvWUyJIfyyZfQ3G8ZP5xyeH6KGx1MuMNTtNflWxkzKjKQ02uFHNzb3jyGuvm8PYph+58cPF
EpbrWOlgx4R531CSQ3W9tcDPtWXsbJm8dfSdShNR2LQflV4enNBg4pvzoP1u3Q9NbOWUKUi9S5Rr
RvCTAHYT4mty85+k/PyIcw1H0P1QLYmVGY53SRPN3No+09dF158l90nEQB3d8rt1sHXFuj+viyeP
94CHXwfJLqyZe6eEEo55Rg8g9kEv6CnMq8ChbfUN7Xoi0TNlHXQ33gmZAK2P08a3WqZHS/VVA29A
6TrQqNzYhPx6OBE32idLWX2Ksriuozp/ENsGElWipp1bDw+1A+HHEXtP6G+/kymiA9pnWtR5cT6N
6j2wiRBFU07teO397AlRfzpnkU/s+mBYW1SthzIdz261HDJYPBDfrlrHTwZ0vTxLHocxvbSgzaU3
I+a176vZRsHxPCNKGnzmXW267GKfxKS+OPWz3lHU7YSFasMRGZRvrHyteL4pYSzCfJrL9LVg1J3l
4dFOEKpn6jHz/cN6q9JliZjzXQIydxRRzzA3dmYLqqScDcHklz4Xp7KITyUQaiqG0yIkxxqlq1F/
Mjq9aFTu63IosnEvAlwG8ItJTRQLC6G3fh3QypTb0tEwUp8UTpKrVh7uw65hOdV86PX22E73mFRy
JxLrDd8AiSI/5NukqO8CAUzXMGbifmln+TF2PkMzvV+vm+zayI5L0mwNAoe9dudVHJosgW4yvtfP
mBdeJA0ZLTLbm5X/4rOl5G6aYR4DdptMD6ZXnp2SHNjcv9hjH4VBcVzf2BUjYNXyum634MQH9ptt
KBuyyvMbxlSbxaalVnWUY3gTetmx6ha4tsN2MBvoqcUZAP+nJrp0nkoSglyxqWvzAcP6bcFunM9z
JDJKlMyGfoeVwMIhvZjJrp3bC6FEJStrvdr1QM02jKcmZaoHUb4b41tOTsWnVzuLGVkh1WveiMdm
ju81rmqO6zDIbUBTm0cE4D3w4HPiu9dF9C+oaEx2heww9vbrlLXHOc00GMt6lWrzZkwHUghcE/Mp
P1ogv22oiQVkvuInRCdJgiYqncVod0IbIZPODiK7aRPL5uzAyqIqQcNShccpXFz2+ppM+kzttJ88
OjI4Zmn8Sk12H0um1/wBPyAR3MmsOBRtmtIyJeoo+tDaTvCkoianKvAgWA/ZSq3MNljbpvuuJgjb
KMW1UuOlNPvbVjivjUMO0jQ1e7XY30sxvFR6jWJtb4oxfXHK4jK2yxfj3VfV1C+WLIiI1sMr2QdH
NvCbukc2YOACr934TF/yO7Hi3+TyPJvG9DjT+7Vuf2foPioy71AU9i2wJCifGtsL+rNb2wps5nU6
Mn3d4Y6E3nCCd7F+bEBqWKCje+cRHgrOTaERr4sqVUhWZklHtkzIiwZLwZSunyHWPDVCP7ShhME9
o9FL5yHKUuOOqZlxpLK6m9ng0MoJpo+57i/jXJ/mAnyFmPeHEBevluctUeraTiGnHI4anMpbOO1w
YFueRMNj6mzLSJXJYV6YHQUFYo7YtkpYivyUoDsEU3HOh/geaPkZ3udRc7yZQFuIZZjJydZaIGcw
xTUHEu1YnMEQQhbNx7NnztfWGpgkA73SWXB6Q5dtK6J6w8G5uIZ5N2qAykwZryF60GIozmGuXhjs
4DtSQ6Sz2MDBhJ5aU0Wis79aNEZsSc60SYvERt6VfnWGweiFM8rugBdpGm/igud8kOatqeyr41ac
w5N7SLviO6YkcthzkkAMW734C3Hw2twMxOka+HUMctKAx57DG1QFjUtxfOjuIy77Y1nan8xgrH1i
orVZn8OaxK8mLo95A7um950V2pYvKdoLjFofHLf9XTJLijtJVUZl31rTLUUYahVrPE9Di+VT/xiX
+athFKgvhp8Z7xSivmBrsMPW7XZsEmxapoU+Sxl7Ix1/K4shmJeFJyvrXtehWyuMHg55sfrAfddJ
AJ9QGZdy0md7sVay9Dek4ShPmpU8HNm9e6xE9QjUdURtuq47q+q2PgfikE5nhuNPgl3f5URdr3dJ
Lo4ZwGuCu98YT17+Ho4cd/JQd+E2ZB1w9Sk2oU6N07YgfQoDkpvVjGQtJ8mxPDhL/BiW7i0ahbNd
D8/WnOyFH+4EXDJYMYhH/J2hmq1RTbsJvdW8Vrxnx4jfY3imMOnc8uiP/ZMp7sypwvSk/IARsF/U
mjng3db0pqCs77x1NKrV0WbV7ncltr7oEKvpnEBRib30vBJh4CLFPbB0ET81tNboH3dhfMLRJcdf
pajV65JbJ2fIPnFUOMbwmiqYFVVf3lTgNa3/GFsCeeaPPrtNBOFeFQrajjHg3DKd7ghdXcItzjIe
sqRZB/cTpRQl6wHzmjB1It/vb3l1XWb1uvi5+Gy5xxEks2w58OFo4aR8I53uh6ImRxtXPY8ckclY
3/K90rTRz62c0BtA8lXnsbMtwEDjVI/1uqBNfwOvs9zJNNgas+qZgvZYS7KWmw5Gj4zCqhk3RVzB
4auajcsTIDjK+dGZX35IG7Uf54+bDMdkWG4lHh6Qq9/CxHyQ7sRrADiTTwQzwGvfPq//ds0yKtnY
4YfsZgYRKst/Y6d/yTsI9PxpUGiNyww22vtFNAbmpXXdo7e4u86HpF4bT4XN/Vwj87y3YeWEor9a
2wvvef1tghqLiOkzs3k4INPOVs5dOgbnuEGVL2Lzo6nKgzOQFV+JYxDPkZ5LPISNY8Ij5FMye1Bt
zTh7KthY5oAuG4se5gKd7Fch3Z3yH2v3oxzvIIXAs7I32n6zJdnPeRxNHjSVcRtXb14PaEaXbcSn
1rn1+9/MTrYVYC4fX6PqAwffwgTfVclvTEB3CNBfPKbHBM534NDhXvU0kHG1dei8Qqc96bT/yx/F
63/3zf16qE9NvKMyTiyoI0CqpMfxpC7Lu40TnKWrUxf0lzi38BZg10iaHtpWHu4bmbNvrVCcszD0
ZvDl5YF1A3oCXOx/8LfO3vMajYKYnHAxKHAts4b1ifK4wzMPbc82FisK2144UQz7bIf2qiZACuYu
8yfooF22jUlfLIqIr2zfafeFOf0mrLkjfP6Ume6Ty7JyQ0Rl1A2SJxccD4rEVWChC/uPzp+BDMXa
djF8Zx+PEoaJuS+gV8cQpwseOpRGW5wG0wXWNnT+EPZppPJ2Yn5Umxu1sJn5GLVuUEphXRDCPEih
plFlRWlW40GL3Ryt4WtXerCF0AmsW1mIjTCREpFveyh2RCRk9jrbzn1Z2ff8ITOFkJc0D6tLTVLk
h3QwzusGxMMlmGJ3Q3owmV2QWoOSGsEMHc1g0/57w/AoTfGMQ21Bok1g/yoAgWHznyUj/5ytdV2l
lpwBWkwWH30+VojLKnuZpqv0RsA4cIK6BnVU36W7MrMpt1tmoOuGF99xTa3G11tP9eXqeOU7qtrF
uQObDNJ5aPZfRVHqoz1lbAqlj9qlRb1mxvKzUX3MzD14CEuYsOZbXeAAhTXZ7SJbfsScvpvs2GSP
zJAX4bhlI5nijEYuQopraaLO9vxr7sA+CI3ht5+XV3tleafm26LdU1G9qOBd2L/ysWSx5PvR2XXO
mJ1cyjRwaHN8HoF+9wbzh+dUYyzoS3v4GSwgkaWhYfktDfPjBeZt4Xndc9xWWaQmNNp20r9aC3y5
2SXflaTAn4y0XIiR/RgRvFt86bbRLzWMUCT3zUK9IcF9vdn99LSPtsTK+y+rle2n4XYQq+zchEom
BxNgJRzbB8+dgBEaNTB16alUYIG1e3NZhgvRGtNmWSsTFuDAqI1kimwp5FHzyaM5b1IYt22Q3UtG
3Me+nGO6cWtg2F3ThQmsbmNmq/sg1DYGDdr9kMCjWdTJ2vmpnVEXO1XN4LuZT2rjYPc3bjaI55Xl
wRm0wHGxJFWo9rtk6xYK1aMTfI0pW6ciT5EIBVh0UFBllRF1MnySqfsziCU+C4q6dDMMEktor5l+
mzaBi5sm85woMUgSdEVabUo/RAzCinWishbZqQgkg2ZnwCVrY0vptNsqzP2n1netS1HUnOBC5keI
fzAokxaaql4Ck30trYlOWawIfR7yX5gGeP2P4i4NhvmecxLg0U/VY9do8dTOY8okq6Jgx4X1FIRK
HJ2cRMv1Hd2OIBx54ZVkB4GiOLjTBBgwx3VyuxiijgZ2KTkX7/RN5aar5wdcYM4zYEUFZr4VuULz
afNoNAB8+mKq+tV148uqfJvj5lJRAWsQGltRCfvwT0PrvgqshIRWpDWj3zwCcQArBMGrPyNRHYvT
+nxalXh3WlS6xnhA+heR3LYTZhCtLtgKkR4WHd2Ffvw4jeIm9uTF8IL3QJn7UGaRwAbUyOWDV3sb
C6VK0tpPyvNfUd8cHde6c/ri6HjGyaNk06Pxta67FSIIITNvbBswHuKaqvr7IiGlN5GfiHFQC4Uc
bGFGDmibUJ3SNm662R84lBRwvSlu7XHo7+3JviOR5ow8ooh62R66Ql1Y4ig0RfsxpsbBgsqqBwmq
l4QnhBsQi3xZ77rEfSqCBPc8G3BUYDVAfIZXGPe9ldGTWveliwV6C9ch5b2jKPqzSaDBibOSXsQd
fmULdihj9Uys0RXbXlxo3Mc8A8sP5ss89i9lMeNkTjkDM/puDNFAYW6ydc0uSoruEb4KxFTEuWWX
RToYD7jkhNt2EWqDkHD/VwXmOLfS4qxCZ3HClPvhL0iBk73s0VUUiqlMegmr8iU0m4+xLrhhPO9p
SbRMttwH6zkxt8OhSoNrnA93ayGkBnfZirnfZZNV72ff/Fr/6ry1XpwFK71CfBhzcTDd6tXv1u0v
6W/KGGV97xu4P1nmOWzrX7FoH6ZWnqfMfwAUhphS+FDIWB+Le982EMssYAW6fioTDMzF98IVKnz1
ljDNpt18AKe+HfsRHr597JYWTodroK5I37laFbYwNgrePoone9fr7CXjRMeJ4FiyOFYjQQdnnxJW
Af3ViLDT+Qzy5SkLitPQpy9xWv2GlVez3RenAkPAhW4QNtsp9+m2/eLB6uH+o0dBGBoiG6EzssPm
Z9vO1k50fP4k02A6WbVlIHrCzXG7erv7SQ6RlhALz4JzgynHeTILYBk6yTDtbnzoGkPAicyJ8KMJ
Bibw86qEQgO+sSZ2zW55Hxf/Bv7xcRwwI5TT3gmMe7Pv3yyeVUmHST3OOMj4uUIwXo53jQFXra9O
aiHfqY8DiF3D+9TLaxljTwD95rEx8NFxloCGZ3COQEOQ7tv6q4J+gDNNfskgMZ8ru37oG5Spc24x
wM1J6C2TB4cZmeX377DuKJvb+pGLf4DokuxVHuQPq31zx7iGO240m0YnyKwbWLXIgZBPptANExpz
nXz3InjoE8BnjbObqqpzN1lvMMajWpUPrfdFibEu0nw7Qyibl5Q5in+eLOMXKrmX9X6iEr0a7G1Q
3IajEjB7ytx/dFV5F3Dph9VZcL3TJKmIa+fXt6ma33xFG254if0ojOGldLABrbzdug/JlMxncB4L
UX6pgo8k0ajrw+xomRDgW6Ue7Ul+9Cq/g0jzXLT1e8DOtX7dcJngsN04WFGuhv7NUDN3qOabeA53
iEsusXZRALvvtZPiUbIi4Izjt0FjfMs6jPzcozHGxaBsLkbbsxAq6x53lw/kB+U+rNFFqUSdU/K5
Y53wOJW9u5GVgQeS0QXIMYY7+K7M/tTeCJfHxFmipuluGjlvQ92tce9xs41n66fpeuFKA8KyI4Zb
7iHmWxuXJQi+8Mn5LBHp9elw6vvgXFjiWls81LCtNyJj83c7aHBGqB9A+Q+hVeV8/uTYh1xgV7uR
6lP40C5CaCpiptoQV8UhNxMs7cxjg5xk/aleU10BbA+GBHYpTRi9Ps4NNWIFbGWZTFs2AlIXQ9Wp
u2IhB5lXDPdtknyLST34+JX6Tb6brWlbJfHNGljU02lUyovMJTuNuf4lXe8jXFv7wTm39cTBM2c/
LCrwsuLxsxNKNo4sHY4nWH/MQiEH2061zeL0GOQ+EHLBxDMJL/7SnyRwPTfusUoyoAo/oJCog99O
UA2fuarGZ93F8EXEgJIyPfn2MB68VgKk1WdraYttZ8MrrK35PtXTZoatEgWLzr8Dq7uxW3lgl/t2
SnqdobXvG/jqGwj8LQyGIZqwWlC1c9VjAP8csd65wszhqepq/xG6JiNgf3nsLYRDZbUGK1Txl+4z
uS19SZ0zxfSXg4WwhMpI+PXVTccf62fAliZKDf8msWDZMLH+maCEo/KeWEdqkbuUxGvd2Xd20Flo
vxHJd8m8W2Ry8jz93LFfMFZv0fLAJYO4gkgo/EyFcS3K6YTj0aasfaadzp3k/5nGfFUJA0QlKLuT
6sXPUuR49DtLiYlLvwaFMI3ByUMmsN9Tdw9n1QdNtX8hS9nLNL0d1XDu0h8NfMquRjTbYIPruMbd
uqNqtiMHmkXOvu1Pw6G3wqM3wWz2K+OxsOMIBwHQKDt7cY3iA3H1SzWWbKsIfy11pCO6RxlxNktA
Jk+94wZyO6X9h1cyaFot9aOgYF1N7ox5dfXZxtAeMw9a+/BhFnG/T5P2YWgxORwAOHqZnQPpOHTB
hR9lXW4e7A6APPNcUgPzS+tDTp9GTtN4oCKJl/UcTcOn2JEvA0xjJsooGSp9qxqHALagISNAYUWm
jYNRLe/JkrwaSYD/xribp/ACSf85H/TLZAcAM5pj2HGb9hhX8cAQzN56ONdtauJ5ecRWAvlNUOF2
Z4LeKQWnFipe9WSMqj2MDN53o8DOZxDGHI01hlm6H8lLVw3WXnFYewdptGT7xI0+xyhsV+0IzlrQ
TtHrmiI++GaJZZExAk8tBNF7PteGMXiBQpjjTdNTb9EiInQb9Q9fAXuM8AyuGGHoD9mH0Idcgcnw
PPkc2LE4K2hv37Vwpq9wqNKd66npVdGpPGJTsBy9Ou/Oo5pA0PzM1ysweB6I4jwmnRZH9HzggTFT
0IMnynhnJW1+tgVQgcgHKK9jPDXH1MSJjDiWftyhysEXbGFYUQ0Z6jg6tfYj76kC6ZBd6skOR6lz
gwaInnFErW+l6T6cpBkFQ2JeQogH1APlCGFHyVMDDvbOmPnX6I3dxddNv61TI75kOUYytQXooS2Z
PvXVMN3MAzrspuzh3pUM40GM4XVMkKmoQ6ablM3mbFbg8IzzP4gWD+9on/q99n3jnqmkc5aBLPCj
tqyT16pnJWaCY8K8/4BU0Gx1DVnQpN64R4BIgIIyHxenYeg8wCdsGY1s6glzLj45TW/s1XuWGcR7
0wu2sQVqlkhMb9qpye6mwsEKuXaKN9MIMirp3vlRW77JrQ+6BEcHle7nLvtt8txumIjNz3RG2CMn
IHlBiKG/KeAQ1MgNtqAQHYSZBCS1DDKEugHubet4x55quR2CgeG0yRxubjAST6BkwQUH+Y0bBzsa
K/C+oOTx6LfZdJT4eGxnHadngblH1KZTfqpWPD3V4fzbbjRopck2SbGRBLtlVVE1IakgaOJQ2tUK
hZTRjRAYugxfpTTR3RHC8niuhVzeqKn9rSHid8ty1X5sc+cUB0GPHnPGtMvK3HDveu2nALDbQcrL
9jgYlcnGDT247Uvp+4iZcTvMlJnATsaHw06gEWZTinJd4FUPo3bYtJldHovcvpqjcB9DC0svQ9MN
+Omd64aEg1jyCyusZ5oM5OFSvHYLQAyEPjgqTZAdXL58KozsOc+Lj9Ey3WOm1vTqvr3mk/slxnJg
Z0RuhnwQTznZvDqzneFrYVbX3K5I19Cp+b4QUrwJGr9iuc+wxWrhkjLotsH23xUdqdG5zfBgN9Zj
oq1dIJzTiuGACh5l2dwWKboTnTxoJBJujHKbqRl9c9JKTM3z7b83TtckMke4bFnO7QoMtbP4HgBf
VVh+BkCtus+ZnVOVLiv+ygpADzft5xL122Co9r7PIOehTX3NV+cxx391kDRveld1OzQZxU7a4Oei
aV6SBv+EFSsKu7ulLHEgrKIqbZ5FWGPfCUmpKLYYvu/h/b7k/bC6g6EBg1ois10O+Rp7hP7TTxgO
Ysnw+JcP6n/8nP+H/K4f/pdBZvf3/+Trn3UDQi6T/l++/PsznKW6/M/1Pf/ne/75HX+Pvuu7L3y8
/vWb/uk9/Nx//N7dV//1T19wWFKbPQ7farl+d0PR//Xz+YTrd/7/vvhv33/9FAxOv//842c9cADz
0yTGT3/846XTrz//sCz8i//j//75/3hx/QP+/OOkvv77t39/df2ff3jO3xzHsT0fZCO0XNPDiXb6
Xl9x3b+ZwvJt3w7dkCGej7UpHm598ucfTvg3P7BdEdoiNHn3msjQwcviJVvwrtB2AteBNuYHofXH
//5Y/3Rj/utG/Vs1lA81+pGO3/lPrsW+6ZgQv8PQC6AT8h/iX1xh82kZ7daaq/3cn1VV7go7+H+Y
MNvh+hc2/2Wi+t9/yb+443rZDOpQQuerFLai/VKLo0RgfVcYvrvsdACi1imZkNGVosjtSNOLtE9B
nqfoa6E0ufZ2tMX4Uo9O/WxL0TI4IkLXHRnPSIQGCXPbUyzDBRFTOVxl7jMbr/v8fqoddYJiuhyE
pfUdOumiY2wr1EOBheXvZcbx082LkQ7Ol4cZhdsFri0dQAxVzR2H4AgTz2K8yYCg5rTewgR2t2XH
hYqxG/oodeLcBi2Ti6Lqi5+eV06Y5XLvMC3CvK2lunqakD5FIvGnxxHWzXW04+6AnNB8Nqo+hL6S
KCAtkJbf0kqsdD/0NNPAyWYrbmVjOP6d7zV6OEhY+3AvEIUxsmGWh3+oF7vbObb1FY5Ph5I3F+W4
pf6B0eMTCJtCdS4LCjOcc0J2397AjzeH6G28SWy24p3jlmYGGSzW6rAQ5228m3rsFU5kpSd3WeI7
9mtMjkR5kGNlfXWejdzBqOBes8kYCr9Ks0fVGw1WHLdbG+Gw2tdBW/yWAkwRRycLUlIVLNJ8Rqpg
A6znDf8EGxd7gfDo0sTn1xHC+vTtsm3iTaATZjW7BFIvkgrRYQ2wKprz/NVHywoClAQuigGHgxYI
0kMiO+2yhuA0HOgyNR4Dd2zQ9HrLhFSDttG/U7Y5FcdkLEemV2IEKdoMlWl8L2EnFMjREsQWemqn
l7UfDcvcB5EOcYM8t1MlYVZbjEGgGSmGIbUbBNibNmnulNe65XwiEGKyhMmMqJ1xq8GN2EOx1jF0
dVBa6bg0g00+j/hWHMI2M0pI1Z2RDpzIjY31qpDdsEMulc78toDzp8P8DfJQapcWytKmVfrL8BZG
qJbGuTzE8LGU/VtVMfb4VVEsIvE0l7REGdH6WCV9xkiFgp3TihqkyltShEPKRncOnlJ25fSh404N
e9BTo4l0URUAQ7NlAlYQzaeamw43j+xhjvNEREsyhuptsBlx7NNGheZzAHnLmbZOlXXjN/hRgSAW
5bTbA6PneOdves/qIGzUKmmzfN/FMHd/zlq26qzJ3Cno1dXE1L8UgxQ3DDuq+UkYjKJR+JSWMz8u
WLK3qNCtHhKD1FU2/KxGlY88gn3eM5PtXYCtpd3SSFey3DudrNpflaC4zjYu1sPLEQ8DO3itqfWK
+yJUc/eF7yEluj2hI4CaWV8HuhFGDbBYJ++lNlBSvxilMbbXpSgb5zJiwNtRG1VTy+KoQZdIRhtz
INCNm3t9+qPo+5IU6m62jOBjNKRVX4yOpY2u3G0H69RMKu4hHMw9y8IORtDYrW8LX26NLC7ax7TQ
VNIbCOm++uosRlDxPu5qDC0w8zBT2GJeF/bJXRUM1sBAHSlr1hm7ZuLBMNE7ytioDhh4Z5PYd3nd
DB41PUwGDyedrMD8EWexonEZ+jRTgIIMB19EvMqxh1rs6nIJeyAx9sz3tAlo1PI0N2Gl1iR45yM6
0AHo3dvlxgCLIx9AM34ZsmzN72UOB/PZFFjOE+2ozcw6OjYPT86guM0TWAQtjCDIUCX117ZumSxh
2BAsbPVblKfCGHl8uj7lNR8m4IngsSC993wcuf4naeexG7nSbtkXagIkI+imSTK9lPKmJoSkKtGT
QW+evhd/9ODeiwZ60NODU1XpGPGZvdc+97HGemXXjZVC26V0HTTNrpN0LjiaZl0t2i0fXAgSmNtE
h9c+X82w6cd0DGhH2ATOSija3xx6x3vcSHjZWBQ30FlcG6ecbQGWh7RrYXgQVpPNfL92bSI0mue4
dfzBhnDMN2LFM/uoRswor01yVey/9VhO2t2ialJH/EIw97hEhl4zBMptYN1IRvBd1zu9FhFnch7n
uZsw+fD68bbV4en7augc3EvHSCHS3Bmmq0CGqqZN19Yq6A6nfEX4fJFVqTmhwGCkvZrdDNyqYntC
QWj2mCyuU7YSAFxSX6Dz7TpP6HdJs2QL12XrOJ+0615Yjg7m/Lpglsr61MmRNVhD777BD1Hr5yYO
QjojZZ7R/9Tacpo8KIBPvcvK84TudLaDoZXMQhud/VJgDq2evY06esx/7ITgUW+4N9tlph4vfLok
UI9HI3XcMYSPozGgyAak0HcuTDjzXHBQ1uiPnRLDheX1ufgVDFQNNtjcx8cYSgeDoWxY7dB2Kqlh
bGQT/M6vOW5BTWd6dZZTMWZ7QC9pu2Gz2v6WbD3aCQBZnH80mRfD87azlERnTTcchrWR7uhHHCXA
Uy3Lju0TMq5CO+uQ96EZjlIjA2KZGKuzKB5wNDL/U2PuK8AggDjn7oa9NGYqm2sPidA4bCfMymB0
83JklD5H/6JmI/VBpswQ2ZtQMRDq3fSx4sTFUK0fI4gPrylu+xNTiFIExmzWdzROuX3tVVFngQmj
IuxAUNCmFd7Q7eJpapg/9uI0jJb2mM3b77/S4ClOdla8wtKlNp9WGZ/WOIme5qatHN9iqsDKs0GQ
LYuyrX3dstuL15R8UNjJ2W/jjv6ya6M0D06PDANx9oS2Ey8d+C5zptCaIIyBguWXS+vJBgGIUbNj
PthyjYItKNHc8ZvyG/xwYTGX/UvmdO6JHR2D6F4rzvwS6V0RQVpAY0qDHny0aWN0vI0sodN60Q9A
14tryWrgxcXNxeLXTvDYFo1iQVwQnA0f1jaboGjreDhFbabfUU7QUlVZK941PAEaFC3seoHiMJBv
qat7+mslQejtN433r7sYOEErntBgnkfjqU51QpjaTKOTrNbo1GEtD6IxtT88V+sZhpj6fTJV8w9w
n+WhRSkGGZfcd0uwV+ktTyAdWJmLjqOmh3Ox+Rws3kxKoXI/a+3MkdZl9s4Dn3nOnLo6mplcHing
zHtDjPaR4w/xdz4XRziGdh8OpS0A95XxkVMHgCpfysF2pvmgLIORB2LDoJCspvN1wXhIS7zvMaze
SwVxoNkoILj2LFvLLroGE9TiBR0NGNLPIq2ousRSmU8ANbJzmzYudm8vehPw4C6iwyQxdzFTQuk6
UH+Xxnqs1DppT9h3uB36yY64KyxK6v6dC8PRPgZ2LQ3ytgKojbfgWPLn2tPyR1bKhuYXbhv/5rXL
I17ovVs3uyzivjhmNq6JYZkavs8yqr8XW96n9jjsbW2Rzx1378uC/+d7mrMGKldmJftBH2Wg6u3Z
G8sNCiQl/uFVP7BIFbvS7Wa/4766KOQ52kuPOtz1E/LVj24GzwFf5hrWSWPsbZxRcMvzrg/MzCJ/
Yii4a8fFKs5d30x3xaC8w2yb8x94Cvahq1W/l9qWcR3lZfcKzXgeIC+AI90Zg/vVlCWaytx1rggV
cTuAXfxPxi34WRt84ZI8SAMJJbVL4jO6ZRTYoh57JO6qZpImJLhw7z7NTXCQm6+9SMp/WlL9RSPj
HKZZn4O+ibKPWBrQKVOjvg1NjD266KNfR2jWXdkVvK9qRW0l67kDS9ZqQWsWZNeMYkK3PWihq+GO
syfs5GaZfSezNd1yU3lgexI4ina7IllP5XjSsKsd0ETibzVr6usRM07BdheNzPQi5/KVIpsAQZjI
b62mOcj+NvNGj5on1ZiBW43tLx3rqTb7sj0Gd15ZP+c5WJemj5BeODAftl9AZ+b/LM37Mxifjvam
lkw7tDOkiFVCPxsduKXFwrh1sto/dtSfLIcVjtPHu1ilSWhjHdqXYnntDQYaqj2O2fTWtJ7aA9mI
fLh39oczle3FKCq5l1WL056D6E+hYU3w6ugVgU2BNKHL0pOtxIuZ8orWRDkPJQarIxbz9Wmw1vzI
TFd7jVwBB8wC/9YV+siJWWtXOnXv2royOxQSDZHu2Z9Gt76klfncGUihvNjwCD2q92611SPZfK9V
0Wla84PNFJEw7/QvJcU50swfACJ4SGmk7P45SeunvnY+OuqcsC96zqCPmL/A6yqJ34H3Pwmz8tHI
PFWFRwQMoCHX+K7ge7eMcncu9P00wnIRywfsOXgL/imlPWSGd0/2byABtHIUBq0GH7qyrd8sG2CR
fqV5E9Rct4M1n12pv5byG94qqsH8ifGBH7nvK+RNp5q+s05/Tdz+Dw/fvkkKP2o5PPHi1PEjo202
Jx/gt25Y4p7mVn1QMIayYZonIO47aEigihbRtQUKqFlfHcddbIIP1wPTu++7T8NtL0r79XCUkFMc
O+AF1K8o3aCg0N5rpX1sjbsWsRscUKyZP3nK6hFwDRkkkB1HnBPNQTXimcrqnlKNHSFuPekOgaEn
N1onqDazYKPD+qkAJtLBy7eBdPDEkmasveZl+rA0xleFlzGe5ZshDF5gVz54hXeXCXMP/tCPh/wr
JaY5gF9bHCyZgtzxxrOTaA+t3T4N7nLmVOccH1zflCkNv0o43cyT3hs314jfmnr5bDMI1qACrtmg
/Ln33txW3jernVxcXZ92g1duVWbxZUf6V8ISr2thGRA1OnBmWSR5tUZ6ShnkDki6o4ylcMGPDVLV
WKCxQ4reHbptfTk1qMQ+7eS5MgRuF3TYy4OOvqA0HSTEhwVhUtkdpkrsZfqRw6jSvDoD22MyIUgx
BFPXEhgTtTLoQdMI0e1LTdINXlyNyOi8Z3MQ8Wk9R2iyo4o5LBVP7H2VOj2fRBRvo5/8qlGPTcwy
6rQOakbYBJT70D8fOkg9Wf1QLCh88NDmC7qjJv+FubSNaa5jG9OEamc1wpJDW9EKaAx8k+Kho/7I
m+8ZqYl6GZ13pZ3cMX8WjnltCAlazX9gi54Nvf0wdX7ECcuJkvInb+CtgQuJm99U4JbOLGLd+7nC
HElQElJy/LRvOLE5pAHY5wq+uwLT65v0EIEmf5oi59RqnYQFKFBh1Z+0rCb448jwK+xnLzRRGJbd
epxQ9s50quts3a3iTfPs3o+I0IuGYE5D27DY2Tr5rU00He8m3zt3FkS7cLG/V2OFVWU8K9zLffay
znqQD8Ox9H4n2QUG3mR2jbVPcsuxpmJKPOZO1QpkzTkuI9OCHCKLbaknu4umV5ahFv8KplXjLiuI
UYENgbWqgxRtYodhhwmUX2VXVEV3hVDveCQtoZ6MCZPo4IV9bJ4xLvvgKcLa/htXv0bf76nNgwa4
laWDuOkzKJ8nYzEP9rwc5fDAang72nYp5Ekap4CooV2+4EeKYzw38Ay70diNc3ohvyuIh47Miq3r
Jn0E8kloAmtuWeOuBB/MnCYMI8OpzRE11uYj1lr2yuLOa52DvvFhUeb9KkBnkiWtzt0P7OZphIEI
rVxtkgz6eO6HhOuXByeN5Z6OkxNCCxYOEGl2GISojOOh/2XAtMPNc7FSe6clH+WE2bVJAi9Rt36z
L3WXYgUAz9doTwbTdPEm2K7F4tcwR4JGHDtwVPxkwzU3lLZPdTtUafMCh3RlgVrruxynGPXGT6M9
DswuContM0NDIUG1RnWJZnEBZzYLuCamOnPKHnjJ4J/EY7a8qLk4tWnl+XjtrLL0JXJRs1z3iWHu
Ixy6sJlgp4AvY9+gQ/hM18HX+v4k3Jhqyx4OEZl7IJ6+ZuCzrLP2HToJJiVEfk7gGEyAut50l83u
vq5JdoYzSdocRpna4rEcr6ykILB4Z8AiZwp/FMvriSLmaOnifgP6SK4kQfbkzGW0rBeNIavnzdHO
aRG0oFzZUXD6tQ7evmKE4PXR3kTqZdefRmncvAbo8Mx70uQFl8tdi3GAZVugrc0VvAn0JH6oS1cQ
2qL4xiN2I7pBylTjvnnFc4JhrcxVOIEa1Itp74iKOt7rfcj4UNG5u52XIhcvqiiDjqok1ryHrKJ2
s8HkEDEVjd6P7MtD199chMEMEQhs2KgnjF2Lw7RJV7XzlFALJ285yYKg1v1ZfNvuY6OAcR8T2e4z
ewwH8W9B1csWry2fx1hcVz5YoYhlgnrbus+DrH26pXK47yoCoZyHNrtvO0wICApKVvMuWmnKD5SV
bGyWQI1PXf0zTq/Ggk6hqM/5+NF597HbhgxwWA9fO3BY26rQ4ukUMWvJPiYeCFIEH5+FySmmYXM1
/VHxhNdu/4/E52PiVFdWBVfD7i/6MJ+nNj13/AiUCfksQYzO/1+bwHyX4V1LKEIAPykyWziOwzlW
IY7AcOKPiPIwsvqxVvdOr5ZD1g7UX84BBNARFzEKCM6CtLjFTU5QjnlRLMvtPPnGcv1QorR3RiyV
jUdqjj6q77FwHtIW15rwSj4LDqUueV+5QdJyc9ra3V535yePcJx0jo9e81YN7vsYOTh5F+cRFv1L
ls6XxOJPTqigiKGIqRwEBk1jLngq3tyZbasxH01zk3Roz7ptHSbHPKORvdPL6HfQPAj11szb7/1e
//QW91J67T9DawzuvhZwGT2UZzaPo61tP6a7VnKFLuZNk6hMVH/V0/ERas2+jLyDXPJAWjnxLsOp
nDzM8npQm1wY84gRScv/KJTSNtUiY4T3QdeeMyuKgUlYu4GUvqh3MTCivDGm+GHxvlHUEF/Q0iR9
ULUg0ICEW2hMSCU2CnxB6eYXg5ygavJdTFbAEeN0eNwrsfemc7T49ZgTsk43DV39uU5mbJvypRPJ
c2x9Y3dnRGyf+mE8VCZGgrinjpnSByc1XlepPy+W8SacKUWKx8Ddjb9cvtHNrJ5DiSwTy9+8/XTb
92qwKOsKKoqmeDKdOWcBa21yUatH+pvR0W8iw0ILIYufs9jAnKxjtE4Pvb1vZnXx6Nppz6pYnTS3
/UyleYvJemuG8ywYyVpJSqXrEI/8sVa0XAuiNVnwKHVcunJ8GK3yvdrEfrQN73Avvr14uWTENKdT
hQW2e0YrccQUt2MnH3ppj54lg2E3IgU6pLH9xXz0o6wly2Cwg9gSJ8SDsuXE8TCyGzYgrXm4L11w
J8j6+oFR+9reLbXht5689sl0zyd/MLrhoHssi3GeiQ1GRLOidO+W5s4I8RgZGt8TUo+D7ZkPkzbs
h6y+zmN7SIZ4n6uPmYtVmQIUeMpCmxjztk1OUcoqC4ktjoX4hmo26HKvQwVezydwGiiuxsp+EKx0
4RAl7atUxFuMzU1Ls1uXGNeVpXdK+jCfS1BofyulBcPakP4UKvtYIOou5+RxEjN2nexzws1kFV9m
OyM4noD7LRe1dgExDRQL1g4Z9zWWXOtE7dkv3IsBZqY7BwCsyD1f7+ShTnIYx7cSXc+GNWJciNU0
ZgY8onbd9kJkVpCwwO1OF6ceY/enbnFiAs2Ma3lfZ/1dqjXYl7cWiywRxS7bWW6LjC8oLShWBY/5
4BxrW5toDssLuL+gwsLi4tZOouEGLPucdhZl+7y3QWwJwZRm+dab9Ya4AXJt9EIX7a96c6PBZj7m
BSS+MAFlup06fow8gQsTmMqKpAgXJRI3vRjCstJf1jU9lWDiS+eMCDes+ywEkXXEiHO2Eo/VvatD
1XtFmEFGGHMafzarf0UOs2Ws371BcpOM52xMmeygjerzczqJ37ZZDoKrxWxOEGj8LmWpZnNcAPkG
401dOFb7ZUJqI04SZ5njgJqYMjJNWuoOymonOriT+nRqxK+eF2DmpHkP6HBnrPyF+sfGJnCldx7s
Hkk5jMiWHJK2ICIrOdR09anj4WwvbgZwDKCjOyggxwGxZtbuiyHDYdfvpsXeZ5ibkywjo8wNugzf
oREFzrr87YU8bYNPo/pwso+N+8XS8QC1GasvLI39RgFaB7EDC8kYCtPWIUI9VuCQMQn2qxmbL/zk
8R9QU47nfKUAd/+6uE2drHkEerEziFQjNMin89rnFmBWphd4o7wwGnjjpd/SYAJfwm1S3UckBggH
6awXzlCIB163vraH2koPYwNhe6puiKDvRv4VD1ptqxMQswlB8+bcSB2r0RTGg3aYFg+mN3KnkQKr
RlDcG7uEMJIJGylgCLknQ2jc93IwQ0f/xYzi13RmVWf5ImPyOSDb7mFK4Rj9D8zfYyeKQnQw15Cf
zamWR3fFww6Q8m+S/2HoSIH8YDilP6B5do60O7SLJzzapF4eSQKqqQSJQsrcztc9YtWmOkiIoqqR
KoPr8xnDoafdGSp+2KI0ETq32MSz5VS6rDZl62vTbwoGPMdjMztmaCjKdX7lI+mdes4E2IXRUMws
B97JrMzbfw0D0LjhjEObqMkXmA2BBvqrZ/VUde6+kZfVFEG1MIEhd3zmqjHj79j7o+c/nvWrWQdY
7DuHeY/stLu0yI5uebKq0OgFpz3EIKXqh66U+979ly/abkYZq3dHZiZXdoWX1SshQ4CTndMHGf1E
drFHGxtAwLtG3nyF1+Q3dQ6zgAUAEy+/R9HtWG5Yp+pUIGNGtbRyl+brD8kvwCkw/7I9ZREbNOKH
eftr1zGRJ/ys7MKJIoGsr7BP471lMt9EKrPa82Xw3tuRXTo6Amd6Vz2rDkV1XwYLSFfBrALzw8V0
HhkKl+orMtG3zxNCXeLd6tk37OaW8LdBRIcNBh1ljqDuJngb9QsCtEOl5/vOqM4Qv4hNkecc7uKE
8hdpn98Y7Eohu0ANg49AVUW+AtXpmXQAED+dX6RmOERjqK3OvZBdSF7jeWHyVfZ4t0WOn3HTP0AE
2t72BYNbsD3TRvWe2ea1tP4k9ARtZ3Ii3AZ1aFgvN2pAocvcFV1jD87CwqnovEG63FwGHoF4XXVh
UftZahEUXdCPs6xfiqVFQTB2X8ImZ6MAb+unzQqPD8y/mxS7sTHPMrWuuudJtE5DEdYtVopowIAq
PJDGlmE+l0hmKKW7JzCq7dXGWbqfUwaSqAVpvT0aHavVvwwL65pbXmJzxfc9LQM6O9QEa57fmavz
xQmCC0Cde4GcTnfxaOWjWiGnFeODgJpySZPBRcXlVVSHM/AKg0aeYiklAi3KzDMG4GfC1e6SKf7j
VTxwQ9swgzUXss0gyQNCwe+H9JhQUrpBLGITmLmDRYQZ1nZCwezdKErPOhkEhm2yQAkaDe2cIAVq
tV8B9Nn/5pnlh83VVY4LIY44WQ3xNbKraR272mn8pGLK90Zxuq45xFnRvQFzWMBBeL9eyXQzJjF1
knjxmE67wnjU52aryD9bekQMYI9JQqYpAoZFtx8nEwdYMp/l2jKFp1ZAZ4k9Wn9aK3U1PCw0Ls6D
jnS6CP8gR2B7nwFVQ0f4AubwGZvFSYOckCj546nuxx68vY23J22SqyCMDljt3zb/nWElxCW4tDxF
BAcFsyaL+wnH2iF36/0K7V410Z5VM51jHCCB2cfm95gBF56WUyanj7nI31X3iQTlFvXxFb/5JW9N
tsjzZVryn3hVj+zwtqml9saYBEIwXJyECIg5sV6MGGYV3gu8Y/h8k1oFXTzcoYDHoLu8uwZUdtjU
76XVfxtNd2yjksEgUiTIuHCjjkQJb3QP/CjjbeJsKMYtcEAAARTvjEfjoCqbd0QBW9oh1elij8zu
NAt96tjytEWkEumIPchVHrmebKy1/EwsL4GzhRCTWLAdzknftjUfIAxNK66abOyPWrOcWUP7kys5
f/tDawjGqR9EgIRDmjzZsgyHhoyHIj14o9ivPa+2+O01qjqNaov/ZPbqwFKVd+lyXHk3jQSEdR79
BBmfsCClNvIBpYEPm/qyQOtoTebjptzxhn0OQ9KNatjcw85qvT3+0kcDREiWlGdDy4MxccAYfa/l
5m1VrN3W6T94ID+OuaOxAPO3VEeLp2REIjzUOVC05Grq1SfD03s3BQCP11y1bJOGjJGrdavSYmvU
SYeuhS+5zQUExq6CeGzOh2iIw1HDBEZT5WQaxq4XPqwwMfTbgkHEKvOLUbJ3SQr7lzE0UyCt/2u7
rPjIRiEx+HGdiVtLYCVX3OpPU97tuZTAnUdnj7zoXeq5L4qHkbGA9aonDXtJWmZ1Tods/pvKeI/I
gnmbxXTB1MC/4+/OnIyQJdxOI2r6HUqUU8bP0W8tFgXgBOVpLT/5shivwKFvkXQEAiftqgzrsXOY
TuR6ajC9jr7XmjMRjJy2Z9u07Wx8d1NJV+uVeIfh6HZu9ew5o3Zs2EPVC9z/gTTL3LjvHcu7JHMh
3/8jq24ZwDgY8HeDrSgL6FgC3WClg1TodSSCUjgG6ueBGJb1X86PqhlYj0YaE4fM/iMZZwVaxMwP
7koeJon11jvGM67/b+Aa9D9rWOnmvcEuVzErt624Z9gk1jmHqTGQeycmEYy6wEwwFWkcGEUx38sG
Ip7nTFT60vyYWIkH4wrLb/HaK3KP4s2sQb0WsaQ7cRJCLWm75LTPzLWc/L7v4WJEcFRPpr7MWFDS
+Dx78ECcro2uWWvz2QgGcMXMMQa4Gl4yYcm9aA9LM71izS1wZAtmuAj02UQAo/KNiENXTAS2GmXy
M1kWqtqifC9N3OFWM40BacXUn7G8rYC6DuY6dCBi4pxTsXiO+6hmWtA5Qbkk5akDgueTSwDAsmmQ
m+H3+3LEYkDuj5YvzwKgPcwTqqq4/DeYJcc437WwW0gUkyUeWyTHD00xGb4mhl8DJe1u9VZjZ1XK
YJoO+4dMEhRx4AdeSXp0/ay2f6FFsq/gQcA9IMp3vtnlkZccMRNJ45sh8+GALgbUftb+YWGGLCQe
qCSYaNd+2g36ue5aZo7mzKIeeU0dQhEx75pMNLd1zegkrNRRTIDajAwC0JyEtEEKpjDcp3n9C8hS
hYikgTZGw9+4htO5L5zmVdE8Wmm8PugOUqUAgasLMJc+q4/JPt3BPCwZW4r4BIbSu3PwWug2HUSz
rDRwuuuA7KJiHt3pwjat3Wuqo7t27SsAwSu2KeD1VSzVE1XrEGoN8qW0HJ6RGcD5MDOCvXVsbkW2
dVva0jLdMcrX2Ers+9VKvYeZnK+zNclsb2PWgrCxVXeQupWXYOvr7fIZ3C2wj9g0z9PqgBvQGoIV
nLkTaDFZ/+zo20SwAhW8EaMBobC3yUlTTvysuToRyCwAmoNF/uELU/131kPavuhBCjdg3EMNVMt9
ptYinPV2Da3BguaWUuk3vbcR/PH0tDmRGLUbMdN0oSVh7Djw9VlGiCojyaBHqHQFb62AJtR2M+YX
q59hN5LEtNR7I63Eq12uo7j27K26eyBzQ3taGLyissBjjVhMmmuEmSmPOozMO31CtRIwMi5tqvWk
1kOyhez+e1TMl+pgJdAa0CagPSshD6iZ49HXZ91769DzZK/L2jXyrJuAMeLdOCY8kq4gmBiMZD5R
gZdpb+aPdqYn3tEdvYTIMGQUrkGeCBkvJxRdM/g5fcnlzRnqhuNSiHzYIy0ZXDzWpkrDqATofZKF
5BzNnWmaQ2LXsiunfj8cVEmWHiaiTVNiDkTnvLda27kBQ7R1PqM6UWBOsAwuoW501rXWS/0MoB+g
XAKx+rtALsKfY1hgtwLVA9lV5pOri/bGdEQeEdJpBxhR0POFFd91nl1QoCQgPGyLgg7jAk1dMuM7
j1v9WUcrtiusCqe63urpn7iv8keKoOrsyJIEg55LLqos61B0nOtAjsb9IokUmgvYhBD+mMkQEcrn
CCZC7quyzrZh5RZXCtcjL1YKs5xm3yAM7kp4GEN5OcSUdW3Fxn67LqijzYfVLVnLlSYb+l7kv04y
bzQcVwSkD5J5UukjsUfCXTABGGNPlnXfP/XUvI9uV1Deqng5Ly5zzDrXFNMDEITvuV4lJ0MkVNX8
dPNQ7ytMYqsbZ3dGPsKB7kfJDDyNYblJVvoM6foiCijuHJIpC/rGjAbwdchw75eIXqlLyIQocxpI
J4UgNUcJnnu0fz7z4b9LTe5KCfP6JVJ28bBm1Q8GFyu0BPKtoqAoQIWc7CXJvr5dTdA6iahgadkW
T6NjrBTg03mOARKjKV5xQBKUNhbTt7dFXML1rMKRQ8+PFbVSEgnjvpR5EsSaKcFogFNUnJpkNmI7
ghs8YqO0kQOk9ie5YwRO4xUiYcq1A/ZaW7JZXD7MIhKU1aiepsRc3TBpkXC1FegdtWEyMz39KDzV
BtZQvQx0JRBeaDBSmxc3js3fYdW7F00xfXb76KVO2vxBKx0M28iQeKpzXMd7pqflMVmYoypj2JH+
lEJl2TCd5EwaTcaCqV7Z7cXFI0JeG/6f7hm/5BYZh5qZLwBg9CJzZNH+Q8VcAeUQ5Bshv0aoEL33
pZY+82M8WMt21xFShaMTTn9We5AKlxe75trADracY4S1+6ZUI4XB/KOVEbDFiElCA4TKt4dZbTMF
3qjFNx73iUuwDxqqJZHZqZvT9SMqzBy+A6KZN0AYsd8l8FlyduMB/pC7dO0fIWO9uY2ZhcpYXgd3
ih+1OpW4WwVLg9zLzpt6aRQxiXxUlSOpML404SlVA/jihjCqWrxKWeR+1UJFlOgQIPb/bdmt+JOV
TGE9y8e5xCPZVYn8tg0MiF1Uuj8OimMSGGKVXLXZeenHZPzVMQNAd+1I3Wrqikwnr1TEBbEyJvYH
cQS89fUhi5hNtVNkHdaIvM+sNUjX0m22+UPvNyKXb3HRl6SA2MR4ihFfgT7oziMKwvQvmqyvkh6O
VttN+l+zbKe7JZ3zY+QQQ9rpoFKtQj5rWkuLh3xZZfu6Q0OHhruc5mBiVei79mi8mYkFkd5YmToa
SE8CzbbY4heezhsejJ7Qpw5zJr48h+aXm/YtieMxPk3xxM8ys2P1wUysOuJmxRy7VA/uYv+dc3TY
ZjzKh2hZGAnV5ldpbC4h0uFQd8Q29GMWbG7yCM8eFv+KLeKSYfLPsXi7RQCvmPmaYRlbJaebJ9ce
UnfnVuXgF5VgK9E8YPbi84v7p9rUrfd1nR1aNKOjq1y14bvvDf2kyVpdezk1j9Loi70gEvYgOnQH
i1ko+GsR6NY2mwlI4BmONAX2tyD/fXS1v9qMrU9vMB05kboZK4A6N5F3vc6eJpaNFxZFr5/SJYOl
NRgK+WPPLD43qp+RecIOTSFgwcigOJ7jsyB4zp8iePY2cwpqcYT3HFN31jD8aJF93yh3DZaspGZL
EkgZbfOSpO7ZXYruJd8AvlndoFZa24VeAehEhifgHQb5f9L15t+oqtigY3wLimXqSfqIPcu3um3M
vOjfQ7/hjDcO9QYpkjQVx9YVX9wS1gNtvLm3EzlfjT4hOiVLqyM2MAvoj8qreM+jWZxRQ9HwNa6L
CEZnwEG6QCAM6lbyDtkzjVvNnGyZkTA2ALZCKW1K0zhFHXL3XdGyXklTKV8JHqYxmWxyjYZ4Gf1+
YPZUMf7lwAMyU6EHm5FrfyyOy/+Hi4YiTiD1YrbD/PCYa619p63oXHYpcpi/bDTeZ3DVCGMyZvEL
HHrOClAaVV2iXuLZqu2fJXWWEGcd4mPOpGcwv5daCaI7SUKWaMs857fEyP80LDq7ezHY/oQT5NyI
LmdBwY1CVl7PqWFm2D6N36HIyWDGtBKQ5wsfqmdKxZAowiQYqe95HHg1JFfAh3ZrnS3Zopf3dsow
xhjaO3IZe5T2A54EXPoF4gUPGYVqtPZ5HobmjUn54BtUsb5cvMlvgK8frFmjyUqMSdyRmvTjDgjw
CIaoTyRtoHEeTfOf5RjyXCC5prBKo/IOyFby3GgN09aBOUXX9F8qoXQQenvr3PmamPOroaWQ+Br5
qTlN9JM4JtJYCA8YRyLQI0Yxq+OCQ++wEL9gIGJjkovXClK/2Vj4P0dPOwHKWl40Ube3wsFU60Rx
Z/tFZL4MMOnC2jP21hx9Ktt61tbsl1Eb76iXj6tyf5qOiyYGIRoRNsme1pzoE2KkWxC4N35Yoqd/
aaI3FXvdIfdz6A6/Wa/BRa8T4xVkS37TWaDuciLmsT66cdgvUbsfpth6V00XndpGo2Ufo+RN9Toc
cw+5jbg6RUZASMay7lhDRcJuovVOk9PnIIWeCPt5MrtN52/G+YkXRKO/uErK3X8x0v0fx9p/dagZ
/zf3mCdch5rZJhxXd3CX/Xw9pVWMn834X5HwRkcaThGmPaBPzNbFhAKK+UeDxbXp73PwIX3cMhfS
T51zAorz//kC3P/+AlQf6cKabWJnfHAgzr459EByugCUns+M/U7jq/j//Ce9//5PVkRIKRKzqpDA
mlO1H4+2jnU+XMMi9E5FzwrCPP4//knMhv/TpOeatoSoJg2yzr3/8S47gnpMNfMx98H/Ju1Me+Q2
rq//iQhwX9422evMSBpJYyt+Q1iSTbK578unf341+edJd3WjaTsBggQYQLerWHXrLueeg9q8XwTL
+KeyrQPE3P0FICSQkz6wyVvX1npr2LMNy2bMVnU0xxJTkJffd55h+ZhtDLdb+xT9vgS2Hx5RPON+
7ort/ETVLgpWrTJAKS332irjnZdWVbVTHDuGkgVS+C2KFLA1HPM9SjHHEoHAoxI4weMNvp20xKDN
oKXheYbO/14bdJJOTc6ZEgajAumaBuDCWrFwe1M01XIArdq6ZTuOIUZWL9dUqbZbdoUXBhQaPlM3
27qBuSk2QJTASynBeWWyUxNH4mquU/NUrNiubWu666nSXOeUKIUzMIYY1ByaJfB2+Wt0Uj6YR9DE
9kdvDwjsCT4F87P7wXt+vJuauPWPbAuvceEVPK/OIhrAYdD79h5sl198pOSbvkV75MjGnbZlRj0+
9U/tIfq+Ylos68a0icsxTS4+vBTXpifNQri3nsMgO3rfqh3U+f1m8eGm8SH8y//29RCbfGFNcgWZ
4aZpXGAtML54X5g0Y5JxGwbU/WhJPkPduFUP1nFliTd38tqoPBasnylG1L1JO2o7bhFnpSpJ+ZM4
aiOG0uB08DW/3PHegthZMX1zT4RpixgDp6AxGiet92zWmtLwPnGo1JNG6PlL68PT7OOJ7CfDR4di
9WqKf1L+oLbKALbOPrPX4iddnCVgGlCzZ9wbcz89t3uKwDt9Zx6clV0V1+/WjMuxMcRlYXD7yowS
Mb6X5GxqnyofILuBehMaxymn0bfmzG+8G5vIk/D/TUm3o4Yroi0UNwzged1Zu0y8IMc6GHfmjmne
IP/18UfT7320S3vi91zsoO3kxjSVLA26yx0kUYEWlKfl1wk+lvgw7mufgsNTC/ekD11EEPmEnVH0
TPY+PtVPj3+Ldu96Xv4W6WvmRUnVsOVrno/Jof6NXrRPk9efj+mXcLti654XurQlOfWUMb9zbrPP
88l9zbz94O21gA44jxc4RxLRvXZatt0+Prlrpu9tuafxH1XF/1q2tMwmFLruGVtezhswKulhfEF2
+ECUGzjFXkQm6x7/3glmXks81bZqeoa0XM+jDFdHBg8M/y9YvFLfh07rHNQcuqOSCdiVRYp/T74x
l/akB40k19RCBLQCnVIaPOzgZ13Um348/oq6IDl4ZEaKMFt3QCetYSutzbgdhs152UENb/4ZeYRB
58ADi08LdpN/Decv8WfSfoKwcO0xvfs9cXkgIoT/MyW/ly2DUhaodOFy8/Ipp918bPfDwf1Cn76O
kVbdMAB/aNc8hfAEN2v/r1nZ089tTg0DSiDMMlvln3fup/lfJu+ZxrsSqmurvHc5OTf/WaUl+cDl
DBklJHnC1YLh3U4H7Td4fXzUl7+s3pC7p/XCluQEk3x0+orCN+FQ4R7ifHf+idzBNtoyx7LNgc9t
gFV2ewB5K6tcM2xce8Ol7MpS9zB81qAYDqcgVqMgjBiZjVcs3fM/l9spOQEkl9PEC7FESf5UMGDa
RLC6DeRFEMQy8bMSdd25jxoRn2HDz6h6vGPXC0soUasa07AB+uyveQIdVQ4hFkLQjy/knf2Dd8By
REzpGZouXfuosCO4KhJek8z56dHU35xRbAInfJqNZeW5uHPtrmxJd79UMqvTTJizO9iQBYPm/KGb
FGPl6b/5Tjo8GbZjOA5Psu5q0uU+QxvBlDWcG14H7SkKS6r+ZZxoBUfNkYrFSgz17oevLjXmPEc1
LdtjeNW1JVYXxS0aSK0xt5iMINXes4d00IZ+CsmcV+3tiJm/2WaKpXN6ShW9lp5cJTyorrfvR3WB
gmL+w0NnW9QEdSUO7AZVxk4oUUNKNHUNmFnQjr0anAHgDogZdVMaUOv6UDJEr+v6D2aR91kVoXkY
jfZhdszpDfqZ7nkeI+f748Nym/W8L9YxxGmBe01OXLu5AecX2h4erPxF3aZbBgPGDXyQ+3zXdpu1
PO7mDkjmpE+ZMCVCZEwL2IFK3ZvivcIgL1Fr8HhZtyGVLq6aSneD66brcrRIlccenRb1MhhN/F35
ufg6/w7a6FDvz/o22U/+HMwEGgwXkaCXH6nLzBtQh/vHP+M2zxI/g16442oqeAZHctjzXFiQ4YiO
94/zV2tX7WjjBMYHRHQztEM3sOkH86EEMf5d/bBi+uZpgjHJtWwXV+BZ70RHV0FlSb3PsgH682HD
PQ8xNdUvdYBm+3Y+NAP1xt0/MEhgbjqmDkmA7UiJXbUsc2+YbDni1TwUMaLTr3Uwbclj6VtQ7f9f
DUpnqShahXrju0F4bQP4Yatt4gMpDBCpBKKwcqZujy4UVCCOiRaZRsQVXbvvyeydccp63MII6j9W
+/QXZNn637wyWbmUa5bE3y/ygTg/j3p85qGoyo9wHwWeEFCFXvnxBxPbc+3mNLgkHBCclga/qi35
7kxt4kjLxzBo0uJlDqGVaeBJHVpGRcCQAO6cl19KCK1/zGlsnh7bvnk3dEI0A+skqQ4lHWmFzERR
9vQo56SWOZ4cRuW6JBxXDsidbbwyIj2EpT1UjRUvBBJd8Q2BCJCAQ/bdqN2Vz6XdXQ0u1DBd3l2S
++vvlc6oslT0d8jeFHLsxHdIJTy/DTJkymH/+EvZxG3cLfbwwqrkWyZQfqPdY7XbgereG8H4Agdj
/9ZCO27vyz2CGTsdKAvoN7TAffVXL/j7DzNgcwqPrm149JFV6UoMKl0w+Dy4EjTJBTOzAf9B/ok2
zhkQ3ITAk6rVK8f2zle9sikdnciC5GoMWTaETr/F1S+oI4Sl8fHx+dRukhr9emXS2TkXUIMhC0GV
CnlEx+tewrTbj7ZySqr2pR/NndvP34qIVz/rV5IK4Sele8kCTR56A1dD1f76NIGB8QrwS/BNWPQO
RyZXd1pOJDKYTMs1HQIxNUKr/lz13ebxqsWiZMskUHg5jzqoa4kn5cLvuKqSQLHChSngizQm6wNA
rs+kHMfYUVdexrumdN02DI+IQNelw+smOXRbaPoGI9N6myFffiboYpxouwFfNfq1VPjWnKHqvEmW
KFEZtiH5OqvoUaMAehbkwDWG82TuvBGEmKIyNgkMuV9Z3XtEer2TBGQaDWNuB8Ir7+HJxU5aqdPm
gFYpV/vazqQCCI7EDSqwAf8JOWgHHYE17cbv4Ye1DOq9VC2bNzXVVXWqWBbl8usP2UZ6l1RaJFzD
tBPlJK//ku2UbbPVd1P4HP00/O4l2q3aFQdEtmtrnFkVZkbHsCR/oHVt5SL1iV2iruRQ0q1metnv
A1HFccrn1QqSOCaPDEp3xVhmO6mq94W61I6AsoG1If22d9W+GraPr4e+tjzJKUSpC2lgRmLAMBab
2sLndkSZHQo5SnXN1tsLT1+8LNWmnlCV2VtBqkJ06i/DdnWrb98c2iAXWy2daG0CaJiggsdWA2k7
IT65ScH3UyMcdwwCxRtg38Hj9Rt3beqq4dmmp9HplXabcQygYxGuF5mxE0gQlcbFuM2WnQMxKsQH
myyYfTrs4Fc+JCegmnsFEYF9+AVo8yE7FQxtMjfud9sZDJOv/oWmivgF8nlwVN0lj6FdZN00F2AA
1OfUCQMlGwyU05ZWVYOKXgRCZ4C8q5UduW+ORxgQoEYKJTbs4poTEejJkofUSCAmTPVos1jfbQZd
Hu+7JgoD8qpcwzC5yLZHj1Ha9/wMDdiQuiK+0Po9/MDvlaYApqTmVdT010uVqyalow6NUKaZESbb
k7v3yGGpbaEu5jPf99fCmVWL0oGGXEY/dwYuE47RLaofdfza7/O9yCCy+Q2RzPWm4p1XwSCIoqDA
Kwuhi7yv3WTOSsbZgHgZRVW7cqGP6g2jAhGUuV1EvYGpmJWveecSXRmVdlaB2aecW1yWNf2huF8a
QOaPj8ttXA/l7cWqpI3U2wLgNpDcwAld8Ow/F1RgUu835gr8M9RRCmD4ajS2j43e9g10wzA08kwC
QZUqjfSgz8mcdi71Zs6o90PfRifIU5Bp9tMA3OTKtbuTVl8bE4764t7ZoLzgBcARiSYFmAkG0NX0
iZDQhxE+yOuTYfvmrqTZlb2tGhf/uHQb2WDTcTTatugtScbJH8oQOogwYFYZONCh3TPk/bX709wx
Z7reTFwzJ1UNB+h/GjjXcGCbIag+GU/DodvMtGinN2iIVoLrO+UgdvZicZJH0xUE1JlgEC6e0dtn
0bykXvnBoRud/bZaPr/j2K6sSRfQDRNn6oz3rayOWlDQDTaPxgv8Idt8Nx7y7yuHdG0vpbu3tDxs
+cxe5n+OW+gmofjexIF+nL+hVvOm/et/NCfdxB4KGGrBLE88k8sRPhIfAPcXZZ9t+++r51J2LFw6
eku6ZYrepUGBQroUjeA1TJhYRoV0E8Iby7ARaBtvC9xTaX09OG+ZTtuvrFH8q5e3QbYqhZplbCZT
F2OVYbuD9j3dQ+3+saNAMh0Un0mfgLbThqnk712z2g6R/fe7bUhpTVIVz+UNvl5xo8/mAB+bGzgf
QZpB3syMwYYOYpDvf1R/0nACZxXMT6s7LXtY2a7sARCCt1SojkBPLLslyLewKzcf+8+oIe2jPWQ6
vMoQuIAgRVVl2qy1ZsStkLYchAolG9I0V3flqKNuFbdGbMRBz4YR1X1Rd4CZY5hGtb2qA7Nb+cLy
pWG1HskTtQ1TvJJy1FeEgwL/sgBNPvdbZ6cd1E/9TnS4UD1dPU83MTZtEXqyoqhgeBYhleTuPKVC
QR327Hd3lxyMA3vbvqI+1P6W/8YsMFMA1hbeQviunlz4tvzpLaoO6xCn29vE79DwhB7cu9DmSt8Y
NYnZRcgbgclBAaRXf+1Lb6V5cpOmva/1woa0VhBjzEgU2BAVUyadFlJF8ZqYxQ6N9I25o1XgMly6
eoJu8lNhWRdBMuEkLPky1gmS7gSQigWrMUBt6EeLWWvcmqkFM/cOmW30Sw/d1xijFDXqJBWhNfSA
Vxj3CPvJNg+D6yW27hdJ7yTorxp28llhlhzlcmMpkCA01AIiG0RFxpBJ8M6d/bYZEP54fDRvL4Jh
UT6kg++BwDTk7msHvNkqe9cJsvh5mbsPOlTDURkfH1u59TLXVmQvw6QPgkzo6oI5gU391XK/QYby
lJWfH9u5sxrNoJ4HmM+zKCQKr3MR1ABk7ZD4ie1giX4vmKXVBLeN+dtjIzehE1+e993DX3K+aUlI
q1G8US3PpmoSOkW4pzqhSZ9sbYZZNyiQfIbV4Y8Y5j5mLgjcVrPW29fi2rp0q8CQ9xkq32Yw7dpf
IKJ+6ZMf3VNt/pqn3SbZxx+0rftrCn56iX8yZu+4vzxe/p09vlq9dOPK1qC8H7L6YjgHsGAgKxkd
IOP1/74ZS6N16KLnoCE3cf0pqarnSdErLtOH+m7uG7+El0SJ1goSNzmT+JiUtBxqaDhM3ZQ+pjct
3RgbCe2lHYPY1W56EsUWEqbPf+373XGKV/akz5daXdtBtI7WM5ybXfqtat/+wcZdLEjaOIUxvbQC
HxxE2a9282bRktTmzWMbq7smxbhVaiRNg2bze3GOYkW+BaXyeanoCRokuH60G87/yKYrvK0jvpUu
DubF5Z5Mb7TNmshz9OOvlAS39T4Olj2T8Dt9k+xW4/h7F826sCdFumemW2OojEU6Rjb9EXlnaH5E
LE9tJmjmjXEan43tgIY2ymLblQ2+e0wujIsfd7FY5Kk6lBreU5byT9UX3cBkq46b9Dn9tPyxXq1Y
syfFoKYWd2eLOcsAamrf9T66yvfHK7pnwNaRGrBMQhKAwNcLygaGmxGe9YI+X/yekZjy/PtjC7ch
JWVpi94pdWMeMvlBjotlhDNx9EDbIJ+37w7WHsr3/VpD+t6xuDQjfZn5HNd04GF7abWv1mxubfjU
40I/GWOB3vla5Hh32y4WJW2bxSRrnrYOnFO76OAw0rXRWp/whgItjaK3Id0jlLLieu9tJEh8y6SP
QbjyXqe4OHszC4QhagJDuOvA/gs0KgzLqxt5kygL10tYTDeB/3VgObw+EnaSU17RGd4ddu5JVPjj
oHpyv+g7nWA0/fXx6bhnzVR1jygcngNHM6QO4xlyoRjeTk743tilqEYDI3Cfu625s9q3Zr+amN/5
cqCzbbBKhkafVo5F6qR1RkS+xcNi7LLnKWg3wKbhkN4KmyUz/sGayxKH4TqrMUxV5BdgNlwGxaUl
Gs3CwH1aekHKkKab1c+QPfux4K+x66APMz/vlMPjbb23Stjrccc2xRxVBmRZk5bS4uN86qix1eVb
GR4fG7ipinFKTO6153ouCTmRwPUpydIezd3hLAB76hbmo3hX/FoH9ZFK0RKsXe6bPrRsTXo9lwzR
hkVYE6WihW/WuRtRFJu/iSS88j1Gn9ZWeG8PL1co/n5x30xUn+pBx6YoGOmUVPQ+ULZQpgHpX35j
Lpl+XrCyq2Id8lExHMruhlDHuomUgRRkTKrx3c4NfSZ9W+zCINzZH5nAA/oBAeuKwTtrtKitWNQ2
QYaRl16vMR2IWBdURgIjUuGUY4p2Ww9K+jcxEXw9zqItuvqUMxjnvbYSxWoZaQZWgJ7ZDDoOxjaN
lXHlzN/NZi6sSCeyV5SMPfWc4AyjPEQzffykxAw+m9F0Clv4dx5/K7E10qe6WpR0JL18cbv2zKJS
NdyF5yRQO+djYSQrx3BtVdIpnKEu7zSHHG1xUyRM4ElS2uc5nXZDu+Yb11YkHQYttAon1DGVmfYn
JjmbIKmbD6YxrPj8+3ZoTNAep9ojD3ZNORpMBYNKwTI7AZPRZOIZNNOtAVv0428knqrbb/RfS1Ks
WBcOSCA4u4LEsJ+TxfzSJnj4LjxbcCXbP41We3ts8I6r51D816D0dhZ2zoIHDEbluTy5qlb91o5n
41dOZvZS0MSHqk8dnsCvTp8fW767qRcVA/n0sy9IIFMxmJrwC0QTfmxb2yUt/vXYzN3jeGFGOvVN
7PRdHmImQbNyzpNgDltEnFN/OWsrSJW7vunClHTy0eUK3dLDFKReG0CxTIa/PF7M2p6Jv194+DnS
nXoqsFAvMH+1KZrSziY/NyuO6a4ZMmYq18BuaaxcmzmrddnyeMGGotqNPzta/7XWYZIQo+Jvj1d0
b88MlYaXyuiHZlvSigAxFmPvxai96dr0Y2ga5xhrXbGCwLx3CC6tSNdK71rEiD1cH1iX3yDR/zFD
uQTdT80k8bDi/+5t3qUt6UYRBxM76djSOijalJnHSfGqHFYVPP0/2DywJQTZ9L+YLL7+TiYEWpUm
PPqs/JlEnx1m6/+JAQqUqGoKyI70dYpz5UGRgoEsUc2TuxTND/ilqpVC2L0dM6HKBCIvgk15lCLv
w7oC6e0GXtj7xfBLPn0CrvgPliKqM/TsqVKSklzvVRbHXTkUpQuSHACe/WUC//B4s+4dMgu8je2C
bGIqQvI0fY7AUjijeBjBZuQ3zfgD0iPXRwcTdLGCUtJjc/eeiktzkrfJwnCJpwVziGiHL5mWNR9Q
SEq2kd1Epww1R1Tf7XxlF+89F8ReFm1lEFWGPCiLgNFURNOCA0IVep+h6e1nmVIGnmu9wkWzqzrN
erOzNFpZ7L29JTdgaB6kqmfb0tfzhmRynJrFUr0pQfXEYJntCY5StNP6p8jM1JUI8N6ZvDAo40iL
2jQmt2Wh4WTP+6momQc0rfHAjEO34pzu7SnpnW6KMrDoZV+fzFnXZ5sSPm0Wp7MPsH7CzW/E/VuB
svOvEcRFweTlyErOib6yq+KIyNEGwCUOLI0742ZSy+vKJhkG4hrbCHWoPm1oHaG1WTkz9w7qhRW5
NdAu9RxBi+gEYBqR4fGmaVP3ybBHlQYujBGZdI8g539bmuxTikw920aKUasbj+4Y/6zDbKVOdPeI
/Hf3ZIhm67XGNCp8t3N2znfVuUDtUx+UfZciDfb4rt89/hemJNfipnpYRIz9BlD478e+phsxct3L
8ZuHnN/K97qXKVuXH0wcm4sow9WmrkfomXC3TOzfY8hoXyz8yRPCf+eXqoTft0CVk0GbFOjdrIAz
c7rq6HiKsdKVu3s+qcFZtk7tw5XHGNSR8m3+TvzdmNFXe+7iU2whJvcPNvfCiuRbmnCxW90iBBm1
RH3SRsf8ha4Q2qqdF23bcUm+PrZ3f1U2UFToiYQ29vX2TiNi91nLo2p56Uf3rB77zPkHkahNWP8f
E1K8Az9700wiMJjG8Beo4jWf2dN55ZzcPZREOiBvHFyyHCU2qE+N08K+WYnubZK5nj7r5149ul5r
N5vEsc10JTu6e+MAh0HsQT0RaPT1zpVZ7sYTvBEBExTNKV8AC1tZQtan1vnKgOBdp0wLkDFA2poY
uzbVw6sP/6pFnaFT7G3dRxO0p9m4TdCCOepZLjRbNH0L+Y6ycjzutaItYNH/MS37y7BXEWFEDBlQ
k4u4WFAQSW7K/WCfxPz3CFyzm2gJuu7rGtz97heFl4ZqowqaSoYXIEahKIsIKapCm09Jc3Z2zYhk
ijnN7e9ee05XUsC7N4FIgj4MZVuQMteb7OgZOtYp31OlwJKD2dSn+p8cGdMBhqMyYUPwd23CSMbG
8wY2M2dA4o9qGNMfqB1b3xc6jytH5v5q/mtK/P3CbZaGraI6jCnPtF/tQkEDA57Xx77j7g14bzMK
nCQe/9oGfFk5PBocS+iom8OUVQp6R934kdnGZsUt3l0OrBUafTLmuC3JhzB3VDtqyyvQd6pzgHR5
9Bek41eCn3sdQCbUXFotrphbkcvbRW4gBFNXmDnZ+/TA3L+yCX8iMGduEJ9ndLtxVr7T3T3kvNHZ
F7gWT1pYU8JfoSqDEzT6ZHzWGTwOarcyNksdRm+PP5fwEnKAxdKIr+DisvD315+rKdHe1FUSaaIq
eIi8ND2dY9c9mPM0fEQzNkJ6vB728MCqz5njrUVedxAGJvVD2lmgqi1K+VJoabaDBWA6AVJQbpQf
QCSbr+M+2ipb62UMkDzcmeaW2ddtfFojr7g9PSYjz7bKf+FY4PJdr1xbcgfOPl0L5sqE9hTS7MiA
SnFe0uDxFt9+TeYbaAaS1jFbCdL82tCin1PbZuIk6NU5HOgZp5W7QQIrHDaRUrjjirk7W4o9MVoG
vaTD0yA9DM2SU6ytNT1ogvSD6fd7mGkFrQuTrMu+p2vtIXoTRIGye7zOO30nMchBegmGgVBIDhv6
eYIqd3J06GRmfwYyef7oPs87Y5vsot0qq9Tdbb2wJm0r7Hxuv3RYM1+UfhN/sn2UYLY/rNd0j17p
N/Lbf9LHY/oRxBmsc5rI0KWtTdO8XhCzNMFgiU0tIUDaDb4Yky1ewIjkf9vBXZrT5S6X6c60sWLM
Ka7z0nnKSalXrv+dSPrahHT/WkjsQLRgYtgNz7RGYBxvmU4RIzj9IeT/r5wR8VWu/Q0gLAjsaJCY
TMbKl8GEcJ9OaKQHKncd7oYdXLe7JCvQ9gX+CL+9oyy+bjinYeB3VOlzbpZ/zg6iX6r+swXekXvF
2rm99QT4WOFugTrRqJVn6MykLgwraeERfum3FpjF3Nc+GHvaznlwGA9rTec7D8q1Penkxjai8dBK
G4GLNJ27D/cV01aJjxQE1PUa2Nt/0pQSXGjUrpgMYdRKzuBHKpYxvCvAMp3hOKPVYa1ie+98WdhU
bMG4QPOL9+TazZWjnQ6zjpC4/vri7oFr0XVuDvn+3/jz4e0vwC7v9DAtbDIpT9mMaWtPsqk2Jrrh
kcJ01Zau82eBmZ426hckPHFzsPIcy+8r51dEY9L5vbIoovKLEAp9Nm2KoMMPsmf3NL8IeH16/Ddu
Od5me2Ptvtw5mx78XKBzYGXkCZHup9qkmh0b2GOaBxn5LTQP7/1LdEIYjqp8dRUafsevQmhlQAHp
mLxL8sSCNbVzlzOKTfDhaMPWc6ZmQkRT08In69wl7UqsczM8awpQKe4UlyBwprJPjYD4Jeo5xiOc
xHiEe0yO8aHZA59Z28t7347WLKQ/OinEDS0gTZYoc2L20kFdd/kUviaH4mP4bL0aCG+nR4GgXe2y
r9mU7vo4mVoRC5sDqJYqehNH1DxqJ3tXfmynT+s3/YYpEBdKbgSwH7A3jCRy/zlHRENzx04DRWA1
wUv7i+jtL0/Zr+NORFTN3jlFPxtQ9mtrvT04GCaFEORuVEBV8feLq0GFou/PY8Vl7EAObXLDa9St
1Yzdr+U5tnr/8U28sUZARU5v8ipSRgDZfm1NVbq6TuiBB4R3qX9WSuNQMMbqa9Wkrh2cO7ZsCEJE
kgEU1pVdGzfCHt02JA49VukbnbMt4ksbxHn3Qpz6O/rDTNWtHtcbhyq4vy6sSiv00IZD9EVYfRZz
ueoWSZQXZzvuqsMEXkIP0o9RUB8eb+ttECdZlUIcLYU92Jux2p/+/RgqvrVNj8KdJn9/Bvid3+y/
a5ShSlnWRh787er70IvpZ0H5h1hhfTQPytH5urK2le8oO9N4QoAihg4A+An84Z+TJ/uP9kWAvkwo
CPsv9c9qv9YAuw2wxH6CnBdz3QxYy8QZpnpODC+1VUZerF26VT7rP8VFJGLcwzv8eIF31+dxGzip
RFnvz+XlDWxcBySApgZxQodyn83IggDNV5XMPgg0lbp9bO/2sECzJDIoVzT4gC+L1+vCoLvkFmqC
Bh7m/xjN1H+JaQ9Gig+hP62UDG9WJxkTf78w1lY9DawMY+fC3LVxhipAfEjjtRLT7YPkCM5IoJUQ
AZGb2sKlX9jpxxBp+rOKnSMq3c7TdBgg4aRQwlT68fEG3rzuwpTj8qWAZt8i5+Iqm52ez4SC4Ijk
5DfHdFeOxO1zAGGzQRkBhwzHAD7zejWdgrtOOm95h1wtcKQF2lcmZd7nnvqds68+JAhH7vov67ji
GwcmTBNRE6ExjcykwrVpr+5UvZwVNrK040MvpoE17XfDmLSjVk9vj7fy9nRcG5Me2toOlWIG0Rbk
g8uCIpQhG6PZzP3aN7s99NxodpJmh2AWZcrpelliJIIpNkd4kSloPql/xIGz7eGGMt66tzUA0R1r
oFN5sanwOgIVKG1imoXzoIMcCsou+1ooT2gRHUyv8qPBDZIFXbxya0/HSgGt15zjTWv/8nhfb8sJ
FNZYL+gHUaehBHa9XGvI6tkYcCqCsTE5WO0X9a34F/J1gqwByeBj+JQXL1CMIha+dnh1/u2raFvY
pipKp8AVSYW0+HKIlnmwFwRwfx+36HMejA+ivtwfeYyCf+Cqr61JR6gyamVsE9rS4YsG+1a5Dw/l
0RKEiavA4/fP9mhlUuZyXozERHhXJepNDlUVMJvxNJUwqW1xoFCP26O9yxVkfKsDwklrQ4H3TtXV
xkqxBYNXfTbWLFX7MQTWLqFw7/jxB30niJVXN1bciJvFUlxkhIyPCGbn+gi5ub0Mo8tiacnth6PI
DM2gfBZsan9lc2/IjigugNWhcAixMcQXMhou5513bWZPeJaMnUeo9Puu+KSPwRQIGswE0osBMNdC
CDUy4QCYff0s3T25DEzBAAbVOmCE6yVrdWNnucpP0PfdM6JXezMApP++4L8QKoo7eL3BzNI7VN3w
EWIMUronHjmw3ZjN8o7ljZ4Er7IoTo/H9ShfnIxbU3QFVeCEGv3B64VFmp3XroPMjxuar1o/tkHJ
BFiZj4ZfW/b3Rf+Xcv702AXdMemBuQGyIhIbuk7XJmfE3MfzUvBKWtEhB64cmvu8OR+LIvX12v4S
j+NaUnrzMIP1MeCmo/atMzAoDwsj6eI5ZWrOJFFiMEB9Oe9Sf/zmwlGgH+ITsWnweI134sRri+JA
XUQdVqzpDfQOc9B50AQUu3jXIbsQFL+IYGoY11Kam7f5fYEk+bDT6ZCESHuKq5tKOkzz/1UyET/6
I+oDj/YdIkBBFvnDW7hV93+XA8yUzEqPyTAwR0Lqijhw56GJGyPyQMFdC+ICTVDmmE9JbqwlUveW
ytMJcR0FfwJw6cROkaZS0mhmJPQcNG9CysR51GzCKj4our52csTGXd8PwPvMJaiE0w5DQNJ3nOtx
bNFpmQNlMhc/y63RT8ByP2WoQgdFnSLJPphoZCfoqHmbbDmH/3KdQn1dOU5iUTc/gzycvrBHjC4P
IYWo/9SIAHKczsWx1sKTniW+0RTfvITBrvZP9VxsjeVDGj93XblxoNf3Tm6ubdA6WtsR4d1vfgrI
ISbDNYq/cu3R7BrurzPNgfqqm7ul2Vo/i+NwzAK4IpgBhnle3edHPYhP8CCtldBFeHtlnGrn++A7
UZQg3ZGDtchbMie1Mf4+KuWRXP6lOs+Nvyc5EdwCFCIJkvig/I6L60t1UpvMDB8FzwfsetMhhdHP
2/+1ycrbBw5rPG4Ob5vNvL0cWYfx2KLA2Ap/T1zEHEXMKGe9KU/dp+pLvHOIkQzf+YOn7fyq/tqr
61MVN+dL+gVSrBSNUdyaHb/AfRu5S6/QafmwaR3Hb4x9W68IwcPpv/Yxb+u9klUpkDBzBTU7sW44
4GHwaveOcaiemidjLz6qbZ8caNJWbtLNhZZsSqHSZOWabvTYVE/Ls3H490SacupW56hut1RkMDCh
MTkCtYhcnTDcAnXSIlGDqRp/oBB3NEP7Uzr/bRAoWRloZlqSIsu9eU1b3ZzNogyXoKal8ged0ehf
fWzG2zSq3b2SGO3aVMdtsCks4nyhCoRjFl7m67sRV5o1OBEJNUxo5UY0WKC2e7b24eb8tB5t3tvG
S2vS99JSepP9iARWMVmbou+Oag4Sx1pblXF7469XJSXW50YlrdWxI1j7YkpXot0hphVjmq3drzkK
AdY+f3UO56D5PpzgVdlWp2o8OONXAoiv7xNQRJ7h9m9r0zAYernfrvS2K2i4tYbFL1MOykeRNTlb
j246octfIFG7/3UJkmhsw1uMisj11+0RPoxAMiD5yAxleUIbHq2UEE4AavjHtbf8NkwSa7uwJn1d
wyNt0WObWHBnnyzaS9WW9qvf7TN/1dZN2iLZkr6wUngg1GpsiW+Vf+6JquvA2NfHM99tfFot1azY
s6XvNnejMRLEiGqavdffGfLKt+7gvdo7CsyfViev755gKK9h1aQhC1rg+ssl7Xkq56JW4f7aYXAr
OktpeKi/OXsDGmZzVW/m7gIpTsIySaPwZgxWTZ0oVpZK5GXmSYh3qBYVBIakGXFMmRFd1tjZb19/
TsuFQem02OjHEhdiUEzCGod032xbcqK/X6QRJ+XCjnRS0tk750nGTiLPvRXZ3vTZ3oTvhGbe+ot0
k+1dW3svYF7EGlNctulcYU1Dm/0kVBaq7/Dbf1ODfLda7bp9/q6W9n4hL4zBH9S1Q4Sx+Gif0L08
dhuboo9+WKu73qRcrIqeDsxBILoYtpAiirzRqkI3Y+pMoZujxN7SwjpnFXrmjx/0O2eCOjyyqoRN
5D9yNmnbXZK0Lv6qQ8c6rZAjhYf02ery2J+K/ms1Wq+lTUY59+MKnOPOy4QUocnZVxF/Y1bv+r51
iJCGdJjgmFS/nId409Wf6sTaPF7emhHpUg+JEzkzYgJBWCAE5BrfKrU7dGd3DbZ4i2IgPRZ4JqCR
BLx0/a5XE+exM4SFIeqCQsQu9sdqRyUUShHDj+pAOc6fH6/sNvojYBH5OPE8tGW6I50QtQDCATG3
yFmFjpz1lJyGJ4ZfOY4ocz15n9butXwkGSIhfxJtaeDUti73/YpQS81JFB7a4vsSe3495/vHa7pn
wVJR5YYpxWCOV/z94nbBJhw6cYRecmqpdh7MDWocvjKWTrN7bOim4CjWAtSHEQ7qKOYN3K03dUW1
s0SkDPqpA2PC7sXdRpRTnd/zo7at/OplrSV8c0jerSLFZ5N6UTCXQcpnyxgi60xhah7rxW+80H6d
Js869Hr2qcm6lwwV0Y1TzeiDNxpXzi6/j3H8xbG7XRnZa0mx7DgtlfxTBL6WAMEgqiLtdmQUajlQ
S7fTxS+OYFQgvHON0RfrV5/WIDG3H/fanLiqFx9XK7pWXd5L91O9raPXWVtTkrxJBFkR4BDBmmGz
Lpiark2ME4RWCootQRybm2hAyVV3fVvfhU7uD3bpIzb7dtaHY9e4vjkxpzN/FtrbTJwmm1mpKfRU
G2cOkShXX50sj5/Cslvxtzdo8fffSJtQ4FgQTVRFVHCxDY5RmnmX8xtDcEEOPdDchwD5AAvm1q9Q
8lO/I/CxUnSQvaBsU/rSQ59ESqXgBZ1iU4fAEGJlZ2Xd18eXSjicy+KCbEX6wIYRadmQiJVprzbB
i+scy/qkZn9zphYzHCQqoIaglyNeu97AxE6GciD2DpwxejIr7cm0lUPNOOrKlxKRurQcXidBE+1Q
rrnBU3cIng9Z56mBF8Hk0eg/obuogn5x2w39odeyWkOM3tk/DLIunede1KmuF9aPRueZlUJfQP9a
dYVfTqd4TvxpHlYexZskRWzhpSXpsTqnk13YAi1ivgpgarLN35K9RZg7vK2zyqwtS4oG61jN1fMZ
Y2Wy+EmtVpusGo6qWX6ycyN4fARvEiKxMiHfxIALE0j4tus97BghsyIlFhA40bTSDu4x/kXo8SA9
+P1/tCUtLKkYUSgybJ2PpHqvItUzIOsuXtfJ3/4fe1+2HLmRJfsrbXqHBktgG5vuByCROzO5s1gv
MBaLBQSAWIDA/vXXkdJ0k0gac6TnK5PJWGKRkQjEco4fP+6fbOBJ1tHEkseJAffPj48FsK02hAQy
3Jk3ZvW9ZU+Jd+lK/Ow9vR9jFiolBXrhHCszgOzUG+3JfoK6sn/bbrsFWWZrsquvfC0ony4hSp9c
Cx8ebXZm+3EBDSqCYS1eX2muEcT9xdTu0hizI8No26YebYzRwpRyYg7BKPHa2Ux6Xv62XA67/vnC
2vjs8Hg/mdMnenfKQ4lI7xlURRc5PBLBVPyV7Kx1XwfJlQ1PjO821om3Hq/EnX990b3o0oucncOF
MXCn0zD2xFkCwWHRrEDGXrmwMHBX/taEvH2yvMiU+nSOp1vXBbCNkGI2Kre9zO1KLNFiMzy2aj2p
ndZruje/cScYX/pVsb0UkJ5JcU67/XTT/znmNBPvZrmwRws94hhz8mlSgbwTt+hI2TerEUMriPmx
LLAevV227XaX1u1nF/mHwWfHtRwtV6Aqhu2/F4/VBh7EcKa6g7/q0tjS5+LRQi8McQPr+u8sLRv9
dAArofo0b6pLYH1e6gV8nCfalrrt06C5KW+8tyl6q0FVJ/uuhmUdOHh/mYAwzTege3TGTD1GZ7C+
lvcgGLnFNN8DXKNA+NcC754EfzhjpRdtsc7XFPB8lGymTBj9MHORqUpVDnWHZESsFK/gMp8ngW8G
3Qq+8VEfSW9nPPx1RTxbB78EuRVKx0gMoHD1cVE1vM9slqNkVTpcohPI9AsvaGzVXgjKpqvoY3wB
bjha8tGKO5E65tx/xxVmkvUmalJdCc9PT+1VzZa6h1XbwofI5DZU3/zbr1fPPN2fHg7Is48ACiK2
Z8z30eyaSUdsWBTQ7YqD1i56EDjrwrKWWd2J4dD4qmM7B9H6CE/CLuv2YGT16hIqe36hoToEHg3q
5gbILHMaTeqNuWtBjQDl8p/duNJLO/DlRcjy/CT8OMrsbtFyOIAlHKOgV80O4C+lA9XTIlYv1NJe
6aCWkD27654ugSpnuTmm+cPjzS4cnjZC2dPAk4SkQiWKbusfHjwgJtyZf+cPzqW2vPOt8nHE2YWD
1ue2FQIjVgtjma/zCDWwyQwYaWZQHvU6KFaXuns/SWc/jjk78h0vTfq2xpjTcWBOtOoJEm4Wzd5D
lV7LLnsCXnrK2YGviTIe3WnZpBvw/8c93foHN4It+LA84fnP6dVfNZT741W62DIwlsK1Nhty6OrM
4EmJbepVP+zS+sVatw18P7vUnv3peYByKY68yRNsno7nKY3j2rKGifx0q0jHAsulEA1S34lgawTQ
m8rM3ODr8+CTHTJp7P570NkrVFnmEBJjUEPJ1YCyEPE3BVrEc5BJvh7pk1f3YaTZPAL/1sEPwnGX
DdlBEO+Vdzy58DSfnCqgIOKumIrBuJ5mT5NWvM5KmQ0LeIqWYdzVNSr4pbMyGogefP045wHexPlB
oyQ0HvG+5rdE1sZWbttYFqrVbzKEe4GVinSrZ+wBNX+1zHU86tdDfvJ06CPSIZtpICs9K95DroWg
zRCcmDh70tN1Oea45i+BQp+8JoJSBCzcplEAPs9uP9xXQ+bVgKgGGBWRCDKISVQngfM6GWDa8CRJ
+/ASAe+TyXw/6LxElypJ6yHGoAK63ZLvVOKg//sYey+mW6+/nsVPTy008rgeNCoAFM0pwHyIue+y
DBXs4aowwYKbEmA/GtqnMfSCapsvL+F+n2wyAgmEqatnuvDN2ZzWld8INH2Mi55q6z7hK9boj63L
F00+/o01ghgcyBKWCvbT7OIBAU8DeotlqZflXmZ5s6QjH4IqNi+x6z9bKJhCBEmnjqx5uczRR1jQ
jziKy0oFprzvi0uWep+tCkiaYUfDowKgyCwQkzlk2TQhcCBS+mI0w10HgQyqNeDZ2T+H2PsbU3eq
g3gggeGf2eEBPMcqEPJBBtOeNE1z3sI/QCvt2yqHV+HfWISIZ6GPBPmLc6GueEzcLs1PVydomGEe
kS7AHR2I+0lstFi1lxLSKdSZRZuoE/xnwNnxmycObwt2GrCLsm8GHEYmuDu5dpbVA7n9+vE+W/Dv
B5ulRgbGIk2LwbTxmvtLFf/S0I4oL2Gpny7Bd8803ajv0j8aj1JqmtYvGBuWNd3E1XjpPX125r5/
ktnWbaqMkWoKcerXLjIW9V2hLdCPDzbTGMG1ux8DHdVv40KOd2H+5pdLLrxuqKYwxylp0Bl6ROBp
UIr7Mr5kA/HpafjuAZ0Z6tMWg87sqYrUhd5qWohJ5G2q9eR2SNbJ0v/59co4a8A4hVP/eWfOtE7f
vbOuGkq4WWA8skrW7Z2GRYgZLAM3slbaathM1gkGDADDGn4Uy4vJ83T+fbEN5uAxR9pRuNM2GI+w
4XuB3Q1QO7WQzqk6fdkK5RNA8kOM7M0WkMYh06nlEF6S1qvmb6pCLFmsr6k/hqz67orHwYBXg+pD
Lu3l13P92dr1ISWBJAuXD7hxH6eaxwTVT9NHNJSXwCagQCK+MTCpvIDWpYovxF6fPimCLySXgMsB
v86GG0qbiqEDt1BWI1ppoEV4cEUThzk3+EFDY+uqNhs4VegtwBItBhzUo9SSpvwSkjlt+/k7fv9B
ZqePhF0AS0obTc+wiwtkXPJIK5gbNKmT3Pgmi39Rw+Rblpjm5m/MOPqSQXUFPgO4djbjjZbmqF0g
qyWKLGAaHyWsxNJqL13z06r58IjIQ07NNhPQNpHXPg7UEd65dm2akaV9ZwX12h2rG//GN6R1GByY
rqwLDeyS+6SqdXpb+dzPLt3OZ6sLffOToQXwNzTkADH5+BEyhTYGPhWTLKOAMj3nyVMpHVAwTK16
/npazw8p1HlQFEbJGZXuqbj3cSzPSU0ztvUxsoMBQtlp6NU5bKKTlbtC3+dQLC/z5s5rJLMxZwdV
U9pjmsCBLEoe20Wyni5MZ/9H5+f/oS9y+m0fXiiyFQD7ALkgOgO24yzWIdTzcvQtACw4FfPRGZng
SOzDye8sK4OL4OXZHkE/JPBpD3LZqOeD1/9xRnWSDhCwpyXGU7BAtc1AhdkiX6VxOFHIjIhvoZgS
+hu1vRQNnx8Us7Fnb1PoAzdSG2NP1m7eYwljN2cvNs31sPYvYGxntER7GgstC7BLBnHnTLGqyRSa
e1haRsVeB/rDF5AoyEJWsIAK7Vcr+La/mSgakD6H9loAnCQO2c4qwvFu6Pwwu3KuOnubGkvvaizk
MYULHUQ3uleaGn/5/ESZEckd2DiI3Sfu68dX4mvJ0IAaKqNhy++txYjOHAXumR2m0UXdhrPl9nGs
eT2JuZQLRTsZuXcAir9N3dvV2jMA5E4t8RD2urCBPx8PjAcCzeAp1f/4bGMpPJbpGM84jktXYLFB
9xRacIupOxZk24s96meh4ekB/zPgbI2NLfG9mvUy4o29gGrUxPyE3MeCXWU/4iFbdwsjupzondNK
ZsNO8/AuulFU+bVy8ZyxG1o/66UHMrj/ZCzNCDpZC7PjoQ5febn6E5n/r9f+v5M3cf3HSaH+9T/4
86uQQ0WTtJ798V9X9LUSSvyq/2f6sX//tY8/9K+jfON3dfX2Vl+9yPnf/PCD+P1/jr94qV8+/CHi
NRLym+atGm7fVFPUp0HwSae/+X/95j/eTr/lfpBv//ztVTQcTSe3bwkV/Lc/v7X5+c/fkPi9W2vT
7//zm4cXhp+7F4k4++tvL6r+52/G756OhBv+EWhcBtg95cLd2/QdTf8drFnQf6ABAwYG0nIcj1xU
dYqfMn7H1rNPmhGTK9RkxqpEM33L+R14NeqvOujE6DJAs/Jv//vcH97Qf97YP3jDrgUFs2X6xVgL
7478SXIaEndQiILRuTkhAx/Xim3FBWpmSdCFLpBMe+dtpmaM8epyBf7iULNlaQ1mO4wYamrf8ndT
/tJDWac+ZH/5cD97qlkIlGpaZ+anoaa2LbYaaAEBJXRSroqVxLH77mX/OanvJ3EWB52NNh0D7/Zb
0yeqTlAV6kG2ntr87FPnw6U6IxQOP3lXaEuHsA5CO9jMzd4VWvwgJpD90s0RPXdWCiWPwS1rMBoE
DZiuIZ1gtB+vhhQanrB7EcJY8x50XlolajyMaDsLofIMoClmdmShXSXSNOHvWzxgEhikUjtXivqn
4ZZikdPUfbTitFnQ1s7Xvts20LsjbegUQgZ5oXtHfyzTPCjbSlsmwxBHmhLgLJdpua2BCS170ju7
rCvIUvMhfNbVEEdVcMcLYmWg2q0MuH/IttjZSTwusUtg55Z0eaRTu13jAMciNFt502pWtaSwdV7x
0bfe6KAZv4qOtz9LTuIVZMGsgMWcwjgqKQ8txMeCNNbGyOszM6w0Iu8dadJr5o9vjsPR22WQeqvL
0dkC3y73Gki7q9iyxj138/7KjM101/W1mQdoj2IbfGFSTHJBj5NxSETyqt8mjW1D0Egp/WiWlS4j
1tHhuaiYHG/MDly/B8J62lyXHM0IC8+oQakbjYL3YZMon71kSgorslufEhVo6N18kJlf/fKtgmRB
aSY13MsKkfcRWuVFAr+IpmBdxIU0rMiSjRKBx4krNtI22nztgGgCfufYa/wbZg6CZ9BnFn5gSI0O
KwfS209NnGoolOp21URW3GgWkjBV/dCyfiyXJC7NXySD4WOA6U/ojQaUOokjnw4Vkrac9+lKNUbZ
7Bl6ieE8Fpdxu++LXLeuByp5HELwsbkvDDunod6MNIn6kkHVrhx0xQNToIz400C5OA6KtPCOhT84
YS/afDn4pQhRGpMOWZaJa9MgNuxm0dKrMeNxcQOFSvUryVWzTGgD4X2iuLgmNU92jcP8X3ZD4RKd
GkM0xonUYBxrMie0LZFfmZ3BRFBy03rIEnt4dFIC843Uyfm90AaBE6gt6KNjltBZz0wlOqAalX0N
vWTfXhUQLNXxeqv04POuIkCCbfsOKu3tMW8MITYFlLeHUPpaFhmIJh6a1nZ2ZZvH3+oyhkngWNlr
RxjwR7R84CVlaUX1YOePLtr7QuhluDs5FsYbz5ruh2BF/CB1sJrBWUuTwMobH+u+LFYNT+pNgvb3
KNVHCXOqwUV7v5FqZdB73NyNmZk+0FLpbuC6Xa6CDkF2Fii8tx9Q9mk3LsfJH4y6ynjgKE9DrNl5
ZRZmlPXPNdKOhd8OxTPr+urWUTReiNET0GYwy8FYJJQPPKTchhOho+krMMIGoAUx/MZYUxVBBzHR
50qDwUmQGaOKWqJ5h66UZN1ZxSgCp+wzAKYuVFU8W8ftYiXeTjczUwa6z+SDrqXyWwUV45vK8caH
wdBAOc0Mqu5KiB5QOJllZZiMWhN2yYBwuIntYs9536SBn3niJ1qTZbco9C6HQmXbDOuuEO4xYb7z
PBi+9gRVWPKtcApXD0Se0MMkZYDGBtKAWVqStTPmYjMMg7lyaUkfJTQq7szOpWAwx+n4pqhZhb2W
a5Fu9kUS6XE9lItU73Q08Km4R/E/ETpsgWndrrhmpne6bOVrb3T+awaEfSlweQNrUWb10tdGd81Q
1PMDcMaqqyrmPTrcqVhIl7PrwhHkxsGm3gnbJWtuFEVIE12/GTUvC5VU8bprzHTVlUYf9RbpdxWz
1S6mffrDHZxkZ1oSBcGiJDct14rml8vs9tqGdMmOZso+dLLIYcWhwKM3WXKovNGKMnuo3/I6Lm9g
wU4WTTvEkG5J4TOPEGHVlLlaNXFGVrlRmXdOa/kbU3V0WfbdmAWoKiGQLOE8ZMPr9E6h3PQEDL65
BZyVODh8YwsU5qa6ayq9/KZZjHynBqFRP/pqq1phHvSWxFuo0ps70fveFU9hZodUKF9LZra3zGrZ
1WD18rnm/ivBRg6Fq0G6uEtYv8m8uNIDmakiJFVrRb5msjwUEGzxopoQD9VYu3XuKx1fDRlUaK2K
WAeacnFvZSTWQ79Ny6uMigaHROm/DnbLxoBRTRcLgxT1bvRjtKJwqwXfLHchPN9WWb5iGGDRpT3W
h+7Rp4R7vA3cuHSXBFtk3bfgK+PPBVsXCduTOLajuOfxFakknLTKuESog3hkY+dJEvl6lof2WFdy
paFteVfbdh1wk/p722A86vysA/re1s1LnKoc7WG5X37jXoL2rdKxXuyqNkdsU3uAZfRA+xsNfXQP
3ehpgYLRypYPJU2CxNDUU9WlztruErU2bNbckFanoZvyZunVTnHoDX1cxSBGLqiwYDGWuD9tZWhr
vdX958qDzn6QwydkNShNFgHWPTotbZIupdsXt15Vq42fArwCY8KCGkbClBNm3IOkvaunt0qP0xAw
Ct1afeI8wMgy2aVFXB5H4fVOSGzumAEzoJ1C2th+62hngdCatEjBDRzskPrvaRElusLrkQWv1Drv
0gqfaGxIEpaqNh9LNdK1X6nYClrDUT9Tynw01yWp6/8R3/3/vOY3w0Ks+l//mz+c5TV3U8rxj52o
3l7epzenn/ozvbH03+Fdi/QBhjIoQU98gT/SGzQ0/D4VANEWokN4FqnKv7Mby/sdzjPEQu0aKQw6
VoCN/pndWNbvEI+b7MsAXU4C8f5fyW6QC33IbjzgGFOw7BA08H6S8dsQasQtoiXXPXH6SYwni8rY
HaNeKPgsWf46EerK5KYeKZfQQMJ9SXfA4ShQRjTaGqokWY+43q4PedfTpenB2ZDWx6HzPBr4wxFP
RbcV9GBXXYHv133yS5N1c5XSFEdPf8ti6ayFT0GEcWW9SnFZyUlitM23ensd+24K3wejX2v+yK5S
6xId55PHB3cMbrw62F0T1+pjYoItjNJ6XSXXupnzTWNMtrGJXodOEzvL4Uq0lRcZo0aCNKfGVhlV
IHivUHSvq2er8bZWZu56Uz8mnasFunTYytRofyF7mlMY8ZLAkZ40kfEvlsscBaxLkdbELYrrXNAs
xAVmLYmfu0FldNmWlxQmwtIMUB0Cl9BAqctnEP5oh1+jnmpR2o0vjs+qNWgXZtCWTnbB0uWkZ/Qu
Q8bHA1SExBhzOH0xZ8SktFcl4ldx3Rv+cCjsVkRu3/1AnAIGoiaSPWgeMAyt4r3A5Bydut35sUG2
cuTwb6yG0G1KEG6ZYx4GU9BVQeFOLNQeZcPkXvb1ouz4G1FwYUpZ/wsKNf2E2WcBlh5bQYR+W2V+
udPQk6zXPxATe1fQH7R3XOTytoIyaEApM0KUk93QsN3+pppcBxxkhiudtFpo+EkZqNG2d12e8Mgf
E7lOLO/Xu3PhkxR4ToKdZgnKW5BhBI0Q3VnzphcWW2poJC+uedUaBzdOX1zc9kvTUvm6tYYyzE0O
/+IKd6QtMwt3DqpOviPqpZUXfNnDNKNraoSqbh4fOoobM2vMfu052m3SZ9n6649rTit/9lIn8dYJ
j8XpBKj7485QepXBn1Lxa8EsscHOWcCTZV83KbjZsMxZsRhq53qB5A5t2ztKgsaP71ke/zIKQ6wb
CCzAe+qpr4vd6OJ0yRKoQzkdXfXTHMOe9wl4dxZ9/aHJjIoAuTHU6acOScA1aE+bK2+NmetLuxb0
2rX4k8a4EVLYrd0oi7xVTpncM02LCgSOuzzixq3eONl9Lat7qyr4AWHcs62xOjr9iIf/FdmJkOsy
NuRC+KUZEl49piMbX7q6C6zBvS+kpKtuIHttAFCZ2OmOTe/WaniQjEJcZSyJ4lG5+9rFiqtGSObZ
sBHlVodQRWbsXlHUvBq116F6clO61arpPTOAY3HIAIhvkKOPaIjKqwvzNC+aYJ4MiEyhfIGw3oOm
7AyPgdeLTfum9o6l1MWmN3rjULdZpPxRj2CKC0640eIV805sGBqxDol0nlAPsHdmiXn4+qXNUa9J
2xkKN2QiwqDNzZuvNBihdW0Ta97xtAe5FQsY/cX9ghtuHmTc94PTdh4LaF+10OLFd2sS5ERe+iSn
ut+HNY9PgjoE9inULHSIvnxc861SbSZZoh3bFEIzGifVIxpHFoPF20XJebmzfSR9el9LxJw1WlWM
3g5LowMo6MI4q0PcRg0xhE5SG4eq+l5QiaKu0z/Uhl+HrTK7ADPvBSUSGXC41d3XM3lyQjv7/BAi
mhi7gEDN2Ws1KfFSEIK1o7RQniB1coxlaQWe2YOjTFvvBlXKRZrEbURjDnsooIBRUxGxASMQ7dGV
u9Vs+2ci9ajnijzpldg2ULjxuXziUMldcvfJBytgOXTxEECTGHwsBeOBWBYy5JngiFcNxOdFrm1g
ewk1JtNtF1VWi8XAvQtX9/kBZUF6ChVzsPpg0WefSkrvMEWgsmifcEty7M0OHrxgmRygt7UdfWRG
Roq1enqJMWKL3Wgbm7z0FDAb2S+xKUfus4j7DougubGxRJrtONQJ0Tjr3HU8fXPsn6edodee2Hz9
kuZFUix3bDuwAsHvAn/0TMmEmUxTgx2rYyJbEiYdqMaoxG8aXekb5NfUjuOtnLblkJnGptOSR+rA
s9YzWlTrNff1r3+c6RBA/AdBLRATZ+Ws2jVYU2h2dxxMjjvH165ieJ7g3oayfWVQLGbZm1jWygzb
GGciT3A6aQyN4D6+WtVac3EbTsv04zIGXQ1hBHw10KaN0OfjNozL3kMfpNcfzW64lY0uDkk5bt3A
LNp0pZG0XHlKU4HXTNpQrbv3RS2fs+mgzzS0ZuYwTGIjAL7BTnZAfvhCiTzU7GXd0kUhXYKydNYH
tTbqayOFMtuFGT27OSF6CcdNqIciTse7nmLOdwuT4QCVCNn0ozvdd8SbQOQmcPOugAxlzKKsKGlo
xH1xJfMeAg9eZOo1OmNoe//1JzFntf9pqYE4ic2BD+HByXJ2HgAsTDxBanLMKyfb26QFkQyaGh0i
9+yQy9xdU/T6LqSZjDtG+IqkLVvCgFBbSccOBSMdEL0UYlzdIRnGFlRxgcnrvXyTMhFRuAVutGw8
aMCqFia1rbVFM3JdpBf15M/vdSzNyagdTdmTIOxsRZTwy0mhoEKObu1kK5/6RTTW+c9R63Fd+z3a
BvN2PQyiurOsezCJq0MSs41rV5CoHDh74FbKgY/YdmDL2NiYXtotLsz1RJuZLdppmtExBjd0Cynd
x7eOLnXodRmUHPEpgAEnLIBYXL1uS/vAc0a2VfzDNRyxQXkL2C94YkxICJAOxbGS43NVkQE95oDS
RWdFFXo7otbm/qochdynCXIp6BdGp81GKBj7EO2CQGRuokUMWoZfP8q0Kr56klkRpfFK1gJLIEfG
YEiS0q3hZxeC4RPJ6GwMrE8kXjBfOVuZOMyyyks88wjEvLgWaeKAWWkgh8kIW+RGXC2BgbFgTMsf
oJ9/y73s7fR/fa2UaLnJijBJMxa0XYOIEvqnaz2pDjTOm1B1rb80mFxlSb9ImFUHrQ/TDlzSKAi4
8mXauOuW6oeSZGxHsqpaIkcA3df/VlvWtaELbV+6Mcfv4E7INOv+69md95xMm9LGXgTACVEpaGrM
jgeVWaPfOpl1hORG/ZDp/p1BDR0wGkSv25EifdNrfVnBxywEKPQjkbF7gONtFgl/IIHpjjCd5xW5
IFN96vubvxHgEyZwBwdZyjx01uy6N7nXkiN3vX3ZSeuhBjAMH1DT3knvZpCOubNQSAqo5+TXZV5l
IaAFFnQcMmaatALZEA2lH6LfWvix6eiz8vFH4TTZdawqusilV6HYw4vIa41ATtugo7hVdNiN79qq
7P7IwdCdWC1IZbG15w0Is9HcFQg38R8zD7F4za6/fh0TnDNf7YiWJh4HCCjnofCIhrbONpVxNIse
dbRBegCnu31d6niAlgJZZ8bKUWMXjCT1lmBr6QEZWj8yhH2gqA4uGtBagrSzQY001dGP5Rjq1ByC
rk2jxjTMHcSR/NBEyLVu4jpQZoH+6uk+zcA5k6jo7Q0uX08zllXmjrkaPzhlduPYmlyS1LnE4v/s
WgDUA6cjHRLvUK2ZbfDRgxVdnOORmXzM2hI+k77erAc3RVPkKLSAajZftrGwlprov9PGex01vdkD
vwkkSa0rmrmvVHPhTCnSXVJ0D0VFvKgFewQvE3lDq3dBpQTEKYbyhRpwUZLoAbzw3qbzdLZe0UEy
NVeCO4Q3OJ3H727ZQvoj0UrD/CNrwNsiwVBqbNdnXRIlqIkEp/TFqFwexnFWbSr9No57SCPfaiQf
rusK7YJ6FUNnDB6xG64YKlOtUEsoTt22TWMHrFFZVOc02+NIfHHqLiytVMMRZdbrIcnaYGiRdhcp
mn04QKyvn++zYwJxLQQGJpMxAsHuj8/nA05LtB5e6onzLZUNXeomlcvB1oN6rLybdFpAUyCyQ23s
aeT5Y5WBWdhMOYYAlJ2WlwObWRV/Orlw/QKwtJCrYeZnJ5fdg/pX8sI4+u64SrKx2zlFAituZr4a
reeFHjxbqRzYH5vHZvAfrIvvw4ht3MMYaQtgOxBx+zTUXhr0sIKEu7Lv3sAEw76wOj5JcDFtUCya
lFwm4GWK0d6tjtaRY5r5HT4qlJF2Rk2KazMv4JdGVLFr4txfiJjjXTL/btAsPch11MAKNOuU1Ln0
WaZpma9UNPxM5iZQIydzeMxvjKaoNG4iHtSWldE3G1AOCiQb9iZm/pXbk2R5ep0Jycd1blYZnBAc
Eg1qZIE+Kn9d5b0BDjuPVxl86V1GerRK6cWlD3oewoDShhTAhgU1mlPO+l96QXyaNvYRErs4ku16
Q0kOpSI10KUT5yg6jg64TS0sdSQ7nnIUPSFXzEY5xbMaWLTp6BkjNN+4yZhfwCxOshofpxFwFPQ9
EFeDFHa2+ppGCmfMCL0+RVAi1sG982oLnGEM7w+Gvu1dPQ/Rr1suKtrdlTxdn47Z2B0eTep0Vw32
7510jCcz9uJt5dyI2IayAGm0vZJ2H+qwttNj5Og1UEoMFZ7wQAXkSuX2cKO5kKsXUEecFm3u169I
fnkw5rkZYnaijrorajTeBhXTS224n6znqUIAZWd0IENOZb6GCrsjWi/r7FqhXLyD+uU9d4oYXYAm
WcBoqVilevPggbqy80YTdmjT1VnkxL9OsguBAggiZ+v5ZBWOlGJCBxEtfNxbaVZ3ZFRmek1cwF9J
yZqNZLgUhAibnCOhafo1jLah7jq6R8UN1AiZTI1ooFe99NTCzIZt6xjANXWiFhSMZ1E/x9zX96S5
kU1JV8ruF02pPxbS6SLH49ny9J/RauXKgORZlCozi/qa3nLiQQa9bce9oUEdfaBuHp7yfjF4TdAI
CraRtO4thOYHJYqgHJ0B2TV0UeGUjS7KGKwH3a33GXD/XofHUi+bKy0HqF9DBN0eH1lqfT9dJNzJ
XwoKHg2tjKsCt9shTdjCKhst9LmCeFgDenXe7FxDvDQt8J9Gy8FE6AeAp6QIUK7/5jsDmCu0T1Yj
joEgTxl0pTr3kTteSL3smNQ9+8lJcdSSPAK8oq4bwfc5sswbFFSX/aAbh6w2kOuScmFLP96NVWME
ohuTPWwhb5O2Bb/DccwoNsciYKTBm8lAVmhaSbdjSX7ZegVsOwZ05ac/Ke/sCzzez9YpoHdI8djA
NsCcm6Ktd+cum8BK0mOd/nHuMv/A0HIXFqn509N7DynLkOMMHIaNn5XG4XSGeI2qNq2jXTgwTknh
7MCYeINQXAOrGE2mswgh8YvRIl1Hr/skZQHkRZ2omdAK2elbQN7t+vQRTjHBmwk3nxUgrhKaUsbG
ZyP65HR/Ual6Gee9ABKSj6sLN/z5vQB7NDQbEmfKaM9wz9ZWFugzNoLpWqAcYYaoEJvPFYOedSPL
6tEY4yhFDRq7R/PW1lisR7TJh5JAn0dvHRZKz/oBJgGWMKhPYZOlG7fN9OWFj3kOIqDMCBVqaFgQ
+GjMp9Ftqsa1enM8Wppqg6yw0DweS4hE620eoMpXLo3U8ZGTAFLLKQGSrDPjcDo6Da2w0TQ0VmCq
UHNldlZ74dN553cWPh2ZaOMAB9DlMIOv3M6Q9UTkOYIn1IBoVmoLn+vyuW0TNyiaAvaImVUubb9x
wrgUrzVKiiGYa0nEPOZuCxXv+sSMl3VTwzvD4n7E3HzZWdyO2q63FnarqWUWE9SP8idLw+Y7bUMY
ylGY9l7pVn8sLU0D2cJOA0t13ToBv2IpBh1pi/Lk8+mrpDeQrFom3VhZWUVJXrmALF5T1J+WKeNi
B4B97TLDWYJAd4W+PLzcEwSYmtfQ1dMWaJ8D/Qc+0kFXoU5L8ub/EfZly5Hq2rZfRAR98woJ2TnT
6a5cVS8Kl+0lQBKSaITg6+9IfJ5unIjzUrF3rbXsTFAz5+jmRUPjXI3RaVnJa4PZiJNnDghucysH
uBj1cIRu5xbgaXaDWugpMxj7mSih/qSA0h9MF7xKD/MPjBp52XfuWnghAxtGOUR3am4Pjka+ndOs
R2oiZ7dI78NrmmSn/WCP4Uxxtb3itA5F3jp+WHoEcsUmUcUQ9fT/eM2IvPhfXjReMqph2ANgWvr/
OVDeGc3oNP9Pvb8qW1/1PbgFV1Ck/w6Ry/IpUQqqrhhd1bgEu94RYE+Y+p1aUcYI5Xy2Oi5JS5Mr
DaLfIUGrtx0IMJnitkwlvOFQYe0Ca5FKJZKgXDrV5XYOMYh2iWsI/jH9pH5J4U3CU6sf1yb7hhBZ
Q2Sjpxwaj6Rg6YLwCKjgjoPSHxDoybMPTFL6F4UO9zY50eMGuAsixHHxrTnTkR8o09exXc2TA3Eg
0nmARGOUPTheQ9FuGG9PHDFDJDoAumM029WknS5s0eoYthySyPtS4YmDUaQNcXbCyqR0+njEcmCY
wtarkvWS7FyjFrTy+h9EibyYB6t2fcK/ap5AvELjoFg77u9nZpC/njBRjD353igZ313mz7DGVOUe
80irpoFvucv+RVl34w4oD+7bnWVZ2fUivnZAhvvIbSAfyr2pEHBWXQMfG4lGbO8MKa26qbvRSA6l
TIO6/PnwwmCDWQf/5fKfmp31kIbN59iZ+WKj9NtJnQp28O6Njwi9ivGTh3aB7OnOTHLe3j15cX6/
lArftnVB7XyJEwdb1edfUHFFt1DT98Q1aQ6/uXfbEG0/g1RucjNz83FP5nPtvgpzHVO7/PbJ9Gu+
i/iYmb7TDEBFh3jj2Vk+BdTZx3gOv6YkgwkYjHq54NkeRw2zRBySZU8bR5Utcu7L1cUEytRdj8oO
xzpc+wfBVmiOgXakrPWu3gCYHZ1LW8Rixd9ZTFgxMDRPa69ukcDUBTu+zS4DWng/Ws2KmiLNcp8u
4jORKCSk2dmwM3hjYFS3ve4iKXOPOQ6FHykMiENsThHEeDHcA4R0v/ocqQb8YI6JPbTJY8BqVw21
5tF29iNOTXfuqLIAJ3B+jrbZo8R8Wnpr94b3yGXpFwmx4CALihCOUpuK93NySKYEz5VS2FLZAzKA
Uk8NTxOoVxfzcVNkul62gtlqkxUjj02Rzk1Y1q1bdNaLzsEjSFanQhWGIklg4oPrMOxfwPqTa1Zc
vOIXLF7IJw+JPAarKZFD1JeYA4Rxv6AnrombTXlsp5xHkHR7pBYFoOEQVSZUmWOm5+IOTgQrIUXE
jejz0bPvwS3F4HWw2iMDX1D/C0QbPdtxqI+O5LwUQ1SJKYzQ57gX3N2gPiAAryRnrKrZvWj1FC1z
WgdJIe4cMBRrawGn36HHPZI7w4iUV+4esUo9zK1u18oJJ1Z6kfvetWGP4jI15bYKVbjMFXHrT5/g
oyDNw0A3S6BSJcJ9Xsf2OajtNQBtsF9jyMHJHWwAf0cOfTrqA0rx5apm/gBZhXc12SN+lXn1vfDL
DinL53h91VmiyuxoVj6UToY1fv9a9TA6+UihprYaDoPoGpFsemeAxYvgTvBmTUtPbISCXmEIto1/
Jz1iVOZVBRW21COhzmVr2kP8ujxeEUsyrdm5Q6V6oKt33JZa60F9Lgf3DGJu3LdoPFHqu1EeeDo5
UvFXTr8zFFY0pfywYV++27sVG2uEUWLhRyAReb6JBRIvsLuUm/9SDS+aFzcPWrYnpGuhAbw3qlup
uRX9QvTIF1OeRXfv/6pxNKXO9KvGvndCF0RBNh5t5Msdx7kHAHkiVRuyvTvi1J1ltt8Ouw34Ey7d
K7cRJ2cQ1x6DwuY+eWNaq4udY43ouwSOWIp5KH7wxNzCcu5jrWC49p0r27biuqqrCBpnrzGo4Ulj
1NLTMHXv2z9DC4dIu8EItB0QF8ai+dY+Wy/tRM9Wuf9spJ5cJZsXk+EZdIz1L52oeWHmIHwMWnQm
P0w5hOpllwK+W43YETOsl+0wdYemMCMXp+3fIqx70JjXfklItBZsmaJz6Kt3N2gxc5xlX3omYHla
+Q09QgXmas07THMAdds3z2sdldsr4C79J2LYGhS0ydcMxXIe3qmsjeEClNuXKeKAi4Rc+tRdsHS8
g4+VhKi1+FvpqLu40udFFKrSTfr/KQ7r2rtQydgN0w6qLg1FuX3erF7VHsNXoJcQ3q9tuc5yuClU
xZ4c9e9oTYZLMyDi0199yBOW5c3tYlVaAcVqhA+RNiBxp4jEJxOA+AS0885r95doF3VeDeSYbuiM
e2iUgdz6TnQEl0fhdr7JZMiK2vG8c6rvEcOaexbv0l9OIU6kdXWXQzvaTyknoNKtWCvIKWERgF5p
W4ChHhcIMUNSbUtxZR+eTvuHrg7PixmfgYgspz4keWNYc0ro0BcL4Isc4rIO9oEA9HuWLHk8dX1l
OxeaKOa89JmgOxoO6JnFfFnDIX1CjMIZZUV/wCPC5Wmhk4uMpwvp1e+xrLFeajzKW9TKS5dE/w0i
8k5bkURmk+ycRdi9z2X3aJ1fIUwc29GMzS2LLhr6pwQ/AscGxtOP9InxOj4vMgwvhKCmEnPLT37T
47mapaRhpKtYrtD+wSJzGBh3ShWxqZyGTO7uP7qVUV31s8MqZRYGhb9970hAn1mP3OIhLRhYtKPo
9DOnNDg0GstSp4XA7QGutP9H+j67hF3y0ERRV5hoRcXeTBiBdr8Qodk/+v9hTSUQ8lpSyEadTM92
diR2PyBbtJgBgh6kio7KWyUc5p36eS9JK2GXkC9BJoZyBAODGw2ThhYovzNFCvhQd3HgkFzpZr41
bT9/jkuy7wMXM92D+WmVCFwHmbqcuMR2mjyyc9z0EE4XL7PNuRZQJlPW9DnYoxugskJzwvOfw8mf
njrVswcr4/2G00L2ObXFmk3iKRTNx3bNu1pdl8yG13T8xFngQ9ggcX7cKzx0P0cau2S3Ebnb1ouh
F7o565WGS2VsVoSEg4H4OYZw6d3/34S/hrfevUSRjMEsSlTqbjM/Ol2NvJnZfm+Nxrb11qSecoT8
9GUz8OaABHVouue/cY1uJ93+iNog91RZd56AecFtDttpWTcmOfq9+5RpNFmBjq+eYkfmGn5J6ZC7
c50CHpHLaUbJjbsa+tBQe/DbpMlhTZl3XbT3xTPp7ZwZ8ukOL7OZ4gVLqcdJHvSkjLMxqlCy7Iz6
WBzcrmmNqYOo/d9IB3nhlHXVdnFpE9K9RYjCpAJWiJHCMsVRFaIDhMQ0NwY6gk1+547jqfFSDF53
rQfF69yelzDYT81dV3CHjHl7162ufW7xuY6OoSNYfHBfMHBsz8oLZ1whRukzz0J9GENxF/ksuYsj
dB9TCzOwouIsBhPsoKCfcOd47KEDo0C92V4a+icKHEi9FjiGcDyFuRtNf1BPfoYWtx25SysgaTks
MKIdRueRDPUrSwdTQLBrb0zxm9fAwUMQrHKh/KREPx18Rr/XyKrjEApRWlgVdizGplBpPRZMDHRH
sgWZB9nUnbYFtcLkVPDVsIK2cMkty2GcZ+9KR4WZ6QQx2zFYIV6b55m6eFPzjF0hx+csPYyAHnvF
3pvWM7tUY9xBHs4QyIXqGRCQuMB51lQd6VGrrOyfdt5XT5icQJB3nR1sisZJ0YCmh3pyupxltD7R
OXzCmO6mVIPBU6QooLfLFKywUw1xUq13kRpqEb+UjYOu/n7TunRChKaDZj5Iva+oc4IDnTQMSb5d
K389YdxZ92TGF21cZzeL+ZtgDe1rrVG7R7jdM5F9SYhsagCdR3eehp/WDdqRmEEXAV+CV4b30BUT
+S+oqFiRySzGaEs77Tf2dvawDAdvRXYOh8geAoFSdRPZo+RwD8qFNcORyPGAs89CO8b2HNmNZduC
KmyYOz6vyYSR7uGKseOTgoGjhZWM9Zgup5C6/9im2duGdXsBH3dpK+bThj3Ea1MOQx/eXD4XbSDw
X8M4mg9wBOQ4MV5Wvv4VY4MCPJJ1IYf4Yb5sHcfaPDeYdb5nNW3x6fw9pYweTbt8O0v9zReRHZmF
wUJ4E95ACjmQQ+TeYDrtkrj+j3IhhRMvN2hK7yCG3sG8dqLsPAwg1vCU/9DWf2lp+K7xia5TaL+T
MHltoCg5jShjqqHLrmHGVd4GrnsmIn7XVqR7UCRQJgehwoOG808Hy02lzVK2U91cG8ng9iffboip
F4GLsShdJH950e8eRjAWxQcH4weKJvCfE4IEcIa0oTeneathPEpF814HQ7ebScdfRogu1izSz1vV
OEBQkc9h9uDdywHKRFesviN22xOP7ngxY+lOa8l+OvY6aG/R2IVXt35qMtOeHdBLpQpZBPPYulRL
Awf7yOt/GDvd7jsEkxb9nEHjQz2/gI5BVVrNdYkUZYzIujP/cMPEhS+nqIh6TJirwxBYDNGYzu4G
n8ThpqIRvB2SsqeVy+DYSOyEsfN/o26dUEZA7mRTOFKWuoy5XZ9XKCCS0JO3BuujD5Fl8iO1jdhH
Y2fEBiHe5riBD8k8jTvVMGx5iZUgEDNQYLpW9xDUKb/ioRW1m14dZdkT0Mc6ddwbDnQKvb5Tod4K
0NANYQkZLqqGmvEdIE7gXPWoCwQLp7uxUebkC/XPj/rsUUbki4URsMF75zsL9wWDiAdgNiG9ojUP
8jadQFeq02htUvHOGw6CpMmetM2LcugHPGFIO0VflbNl6PAAwB1uL3Cao78eCtcn+jwvKakcZwRh
Bczgur1COmBKz9ItD4m5QQNGwPMkGOI1sT8mjYYSiNhYzGEIAntq/BJCRQBxKsH7AXKONlMexlWC
kOigEdG2f2zYVTvpF29T9uJP3R8M9YCxcxmHPSQrF7003hWTET9gacin1JN/6whwbUw/wESz13TO
TO7pMoqbEb0AzJN4gFdnjM8/9ydcY+3k1bu6X7yXtrcQsfHsNHaDD6DE+4WUmn+SrfTJB5QB9Ty5
GiRplWE04yzicK5R5jUfDKaxQfhLYZlRTwMohNi48b85nFEj+bg5yGjewIrifZl5fUpBQyyj2++y
qG4uGk7Ao+Yc/CPVyxFf+4X6oy6dmYwvmQCHXsHdRR41T/KImegcr8NXk5bJ4MdfUcI/YtwXYcj4
X9f9PaxmDwdv/DWu8UdPshSjaZwyhR3s4LZOUwlsqnJVtQHwxX8D+syOEhYBnCj8N2wniIYGSVpN
Bous8SsZWoZ1w0U1tuO0E44ISgYrWgX55nwOlvBnOw2DYyo70POd2Kzg+8KouKQXJ9bVWS7tk0LI
7BdMpwEceNXg1ew4QoL42MJSAWv4HBzdSKOrQX/z6rrd19pGhxUn4sOYiX0n8ERDRCoXi7ZLvqZN
D6Rj/F4wr6FMyeICnRo/9B2OGtPhCH2PfsAsyxnGhRF6vzpLTqwHxmQsv65+8B9ZrDrwERqxlGcY
wcbpYzK3XtlME39ImqzN+RIP8DUv9suFcze2SZz7ps8O8+zvCQp5Dg0cSHWBoSjdf0g8uS1t9Hbn
HcMaiaBEjBhLBZ26DljuxI0ote/8w4PBLQFIA4ZdVMvLv0QE+Kf+zqHysGAaexk35OQQYtA3d+0O
CHE+zOHzCNXb49hOVc3n35PkwR4SohlOkvEPcjy7HFM73Auup7XwlyqSDbKFhNcXAxuBVLZriUuY
lhMZMBC6RfMsbHtZvP45HKgtjc7Q+Uh+6iP/VysyTB0l8Y6I+XGFcw6HcfOmffHWixD4w8SQFUVA
lwCMmgJ0Kxxgn9tcjctQRcRLl0990mAGRHoaUjhZ4YqBlm7ezcCT4byDdmMNVDHVHNAhywaAgeH7
EnEBHTdU3ogPhGMzIoUDKHi3cPRNoVMXLcdsEm7/Diu29jwqRPWuzcWpg/8yCQVJvHMtEq9DklXG
ENgSsfn23bK+dja7JdL57gddF74HU7qmosK8KFIYXGA7Z4UcAWkF6VG40IJhpWUmerFAiwvH+l4B
5B1rl8IJALS1oYt3Mn72zv1snwoa5FDDIY/t3roug67gE0YoTJ26EL2612xB+xrE3+FsTLkQb2cD
ZEgTDmFBmtkqRvgVSiQPCk4UZW3qne4aK8wb7aEu69HYsKBQdf0OJ83B7cGbODh6sqlXBbCTbucm
85E4EfJnYcbR9coLZQjSacakUMuSnMEzvjA1A8RLuq7gSFXcuY64EAlECs4GsTeRPdZWPFIE2NU1
rBpJno2s340SDumGrhDSZ5h43RZZgPDIVM6vIs3+A0oIyGr4HYNUKziTcY427zhA/F3oOSCYWdue
ETsMWbKnUemm5B2vR1arWV6jhn2sic1ykeEdT/CpUxT26FarDkunQMgZQhoyywrXHXZxxF6GIfyP
Jf1HTb0XajCndIzv7ubmd7sAUGizm49/M5cp9csm8F4NbD0YYd9FO9HXVTZHv+Mx6ssFE5TgCevT
Q1ozltdOgw8e4gk+06TGTN+kuyEosEF8t4DSwOX70XfIbvmNSsJUykv4frDdXVrwQlcXg2/q5fcE
B+4OkQJyH6yJU/qjl9fXBoVpGaVk3jVR+Cat2wHmaRFI2A/fvB2OozUt7Prjf7Ex3cEm5uJkJIBx
T55sLN9cBIQhFwNfKhnhJvdTVo2L95QK9pgEjTpaK4uh6/IMOZ+59eGQS0N2JI3TYA1rzCVZ2z0J
8QE9AMQn6cSfXt2aE5bCRzjpC7KK+d0km4Ao2k9zt48y4xbSyJM7+hUDCp7Tadhh//s7eOemfQFr
m7trM3v00cCW1I9HDD2TU7HGEZKuUpqcW3wrpa4j88Mjwe14gOgoB8ZWwYlPUQMrwCw2THMR1X8s
ttaOhPHZ6TCkSpCpO7TZi2NntD4DTwu4HnbwP6FWGI6O3zwaFw07HmYBh3jzYOroMaZQJGIQ8jkW
03nJjmvS/tO1/5lxD8QceONhiD+pV38jJxlZAEDlBc1eNZeguyOeFVlMo7xtG/7EdXpaPPOHBT67
zjLqIEduvZOUM1Q9SoKAm7LzFMlTC4Qim/x+38QjufnNON8QXnLPgioG2fiHcZjsdXXIpXVYvedc
4sBSWMV4FpgSL0aeE+3RUoYB+GLKPVzewVdtDTnqrEaFoNoH9Fmwm/vOSzSP7qv0cXpK5vuX1dBT
HOj04IQN1MULTx9IN/+zjhRXz/2jSfw5OppdhqXywPycEs9gAqNQepcBzzpwPOUzQksuLCEvq3Qx
ZWIKEZARRfVhDntYPREmkQYgFxLkoENOOTe7VkTJrU5rqEKtC6C7/+MF69oW2M78bht14bxK06ft
D2Ul0h/r0K2ypMt+/s7rwu94daPT9lfIDxgRybIuO+qr6GH7I0HP/jAq0sAFSJJqzrQ+8TD72w6y
fgAci7QKgCK7GBEARReGmEMcjQ66OMR6IqIBbN+ytIC84TBXvQ9iziLgIZHwCt6hgmYlALjRJ4PZ
MP/qcDKvYNuymT1TLp3z5ppg3jKX1sme6bi8QHN/vBsmc0PjNO/gv5kd8R9FxsS5pjjTsuUG97v/
lkr70fdQKiuqwEqiIVuCeb44/ovn1d0eygdebMj/5job3DE7BGhZHACzbFo5+qjmvUdRHXSFr4P0
0DWRKjDLGyX9MP7zkOzm9VLt01510Pgn9hLiNgfG7AE+HdocjKfIOvMrReo4DddSIuz0aUJiy/Yb
ADW+ZArC/zRyoEWPozWPBixj5MVUsh0KJVN430ZUtv48PPr98G+KenMyYsj5iOSZNQquUzcfhQK0
EkbydVMEK5IdYu6DZb5/Czs730nq9KVrMjjbCU6PmqSvm6oLquHg4roNbCHAKM4ZIiDGPv4QjnGA
6i8n4vo3yHuW8zh3a75xZN1UywscUvmPOhlUylhH6mWBFS/HT2p+8D7agA1emP3bgbHaZYB+Th0f
a5B6Eib+LADqwlPzEGf4sRgNuhYDOlSkG672EDm+l6fO8NKyVR7xP/hee4FToeECLQ+CbFqTczSB
rALoN0FVMkqEWTgtzINhoE9zNoPJl+vRBWcX3JntWKlSd/17pgXwAI/dpmRCFJuGujhOR6ybjfob
I3Wkkxc/YHbydc6gI2+6vkdvKlGnxxNDJD6+dGAQdISslQaeDWjnHMRqoKrm1cbWqJT9HiAKz4Mo
iF4c6eAOH85hSlB3jqF76jDpHoBMGu2nBTz5XMN4jDDfmcTyEaDRKR4RX4KElnxt7pUMcoQ2zJPa
1OwIZxzpBym79npackjxSDVPqgi8yRxhHgUfE88vIjWouAbjQF19ByrvlAVFC+8jywMpSOckuKSr
rJAVrk+e9Ocd2uC6gpJDXupEv6bYInEw1S+e7SpnTsKHJFge8UQz7OBMFF69+oUN2HdYj301Uun/
qPto4mOW6ySiva1D+vTz9GqWPnZiuLkrWjHVtMFbZNlhvpsCIXq61pUD7gEXTaQfmi5Rf8C912dH
Y454NKmzZUAzxnCe9yIcwgMZIQAIA+TpdcLCeBejf+Y/iK7SkOm55E3z+dfsTBm4PPTD97XT9fIx
UPZ7Ma598DXcSi35u50269ql52bRUIYS5DyQVgJYSJBQMHlw3SJ5KK0HUWV2eAA3Ly5ur1Bd0fEp
UhQmibF+TC0vN+UTg8VyyeACFOvfVC5vLcNr6xxqT2qBJHaDCmApJE+jR0rUvvcDj67cB3aWsesS
oqHF1gMI3si5LSYeIgqHTNDuu8kTApXK2sQAVgYHKTQPC+CcaqPClkQGZ6/l7/Zu9cYxEJ0HPKK8
54MqUleAj7xbNRqkHdWza3bbXvVaHcHF11c1gVhFD341pw1GhqEHJwkE7Bbq7Zd6hGepm5FulKy0
COoELzaKoSAQBBcztN3lMCYpNvMa7LfVCShBHIB45RsppbX7DspiqDZF94zaIF9lh/E99z0GsCfd
EQAvewcnM/g32+4b1362jvyF8Wi/Y69vSj3G6J8SdfIB81ovtT9MaCIlyAcClVc+NV5JOb48muwc
q7VEDbF+BFzxgkF2k8VI8UIu7X0oPPwTrRjgkbj/et51GMFNyV/HgQb4vkAmL9TI+sjUAxpHUYIy
UH8SDvUHXbP9hJLlZYmg11+m5wDd5oG1yDS0dZ+U8G7/G/EUz8pf8dqsO8QAqI159dCbbXrspPH6
3eT2j7IjdblxIFinMcRdAfr/FhxNCE+9o+S91I1viem/NkArXMVSUCJtTkO55r5ySYHBDFMR3bUY
Gpa4oxtglJzwbglwrILQta58hHaftu+4tMEdRn3thj7a+T2UyHmq8RRW3VebnrUOFlFFQtAKjxKk
NpYHdDJ0gJ/E2rOMWZsT48MKCmBtF8Jxe/SARQMttPLgmBlMKqnPCHA5gDSewSQIoEWRu8ORmqLg
8zIAuTt8H5JCj5XR2X91hHogkTluHx0RWwPK1nrZwwouS4PJyeV27/pRA92ofsP95b1EFIx5HdEj
IgMzlFBLVxpnLtWdv6ErQhCM7x1aPyO54/34XSBH+Ix7i2MUwOpG6iD1+K8DeGHXxTq5bzt+bBD/
lOulQ5nXpNft12Zp+75qHwUyYGPotDpzguP+wYdSoYAhD1JmCMMqgNpL3oEWPyJgs4B3M5869cJo
ysHUBh7wDj2+kYE9DkCNztmQtofEkbepdu2Nh+ENKUEMcVLvk1r/84IB+IaI50/T2c9xitgDKKJ8
28JrL6DZYfrTxizcZ6AhbphYEj1EChStx9GpkgoHFztmcfNRa+g+HIVMHMAL4DmY8Isfhku1OL/o
BVqvHKlNmEcWtqTQybSc9JzGj82AlMJtsRg/dJ8GbA8EW+jXfoIuGswF786AyYZHqNmaqocKdsRJ
TBLpPnBcmyQjOl8hV9730RRXE8M0UXjw0kPsDEMx+QavH7fifoKF5BPvCJ1ZuhIEFrlXSHn/xmyA
YHgY9ohxOEgbNOd06EEtrsnVJ8lYyHoy+2YJq4TEfC/5nFZQTCK4z0OKHUG+17P2vc9E+MMOP5ce
OXi/omFDchA14Lh0+a+lmbi5PfDXyI9BYzXLbVb+vznlGM82QFhyz3F+iBn01T9SFoSjPUOoJiHL
aSOITOZgPazZ7F69+x/BOCJu6pm6gOJTVp/nFhcGpZkpp7vvyhKt/iwr6AO/X9PXFZ2tl07tO0iM
oJwsxCEetmwJOZJ+qXvbF2mGtm/A7m3r3/7Mp90QC/TL95PK6p4XC2n4LnHwgEYxQNyjlz1iYNRB
aoysVFOMgJJ4OMJ6VsJcIo+QjRwQJBhAcDn8eHXa4VPMkzzoCSwJB2VxTPhJQzN2iGiLeNh08Mok
gE6GyhGaYqnEjuJi2QmSdXlah9HeX8G4RAhpsyrJCmJRi0IJeE5987JZwgO/xXAplQL6RA4fVCH9
1THDr+0q8olBnDDl8dFrl0O32vTCELybWfAl7q8mVKA5yHCcFdTT9F7TemN0ka1Hc4lQwaKWRkFw
7n90McpbiMnhne+Xq13NOZQ8/DnjIAwDyRk0X5sbP+6mFZl/znCNMUIlmrtHQyNMvCXN+1IH9gYV
6nkJwnMryQ1flEERhdjnafCuABfDPEHJB6YdVAKa3bJFG64w6e5pxPcvVuahVIriI8LXsh0TI4KT
746hAWvwmmkVnXs9YPIUBSBCEfIxSQ9ga3TPLujYEXQfZFNO8obFyvYgJCmGI6p7JYcSEu5lsMRi
sDu31vBb6OBlDBz36E+YNBe3V9E5zj4eAZAY5uk9BDefqyYwgcmTFokCj6F/bRxsHYR1oZKwrTKB
xIy2G5yjbXAVIipQnTCUkRVATdFX3pusEHlIZw3Bgrb1S1hHGRI29t0gM/Sw6wnD1N4DxHKdtwvM
YF5y3sv+GC/pz6/aiulMtg8QDem9EggS7O8q5fubBWcPZY0zHrx1AkniHzsSh2eov6Hwqadr8ndr
4KTaOVwg8s1FLvV25AFPQBL3shbUWQkMDT3a5jtLb/xfRiKdBd5BNGOkgREiWZB7JrnNk07em5Mn
fTfRxNT562XEQBLVmbfIpx5CvUJy0LOHbkO5cTEJbJYmiu8jptANCNnaBzRAP9pgksbu3ia+LjjU
WwdHJsF+xthHOKNloaXDq1jwfod4mRE7Eh0pj4apiD2ZPeLt7RY4x88bad6mTnOM4ee6q6SQVOqa
9+HefW1Fsk5W9xBElwD2RYi1Rh9CjsAg7CVsYWQHIoeiK0uSpuSRRjQ5VUcZ6ADliXnutd8dkeEI
PYsB3yiBmM2/Ro/GB4ScLmWC42+W4/gwT+jkuMYgO1UTUc2a0wuWEOIrcqjGogcMGsVIrXB+WC2k
SibF4YQDeqBIsPDHKNsNSV1wJ2tPKvORYoCqMvSswUABCKVntwvRk4TtU4NoQhyA4x6vd4/cp1PU
aCSute0XazHGbwhH+wiJCmWghGRcf1KV8p1E23yqMboxYYF7avUAkFf1F2r9B8dg3i8yb/4QzwMy
YheYXk33Edf2C7GsAjfrfOLL/2PuvHbj1rYu/UT8wbQYbskqVlYpy/YNISfmnPn0/bF8umGX1FKf
uwY2Djb2McwiubjCnGN8w+QT86nRi+bGN+XaaeSq2UxV8NUw5+TYGMkqIORom82MbGLEtzqf2h+G
TIDMmvMZ9eoK6WAlAaumJ4vSAyGpXG4yLLc3FDZRRei3eVZY95dznN3gOTXo4epikdiE5XOQhubh
YkMxrIEmm3LvQ6txtX4gWa8lFRf3CZVENhDbSKW/gjrleFFA+KOUrS+LLYDWbGsPfr0KKjHxq2KD
XTEKT61QaMhp1HKSyIaZ1T2w5iBRhhZEYSLVt2m8i6PFWuN/y7UO74zKcUUtgwKp/OzO9RpMJN/N
PLaeoaaxV6vlmbOrTbVDwSdShBtsggfQGN/A8Pmrj50N7/hgMTGaliUshVz1N5LyqmVnMxWtcr4o
DqEh+2dZiTHX7/sUsWnbc3CzZAoSIDf3uRoE24vqQKkTc2OlFJ4HP1PQRDsib8SBF+roZlC+YOV4
6fpQuifTQcFRnFOIoWMWs0lPtE88e+/dA6AMeYl4MBTNvLaJdmNNpadM5jPMYxNxu5l7RlSUp6Di
9APrl3pzQMsDtaxf9sWJILlu3ddhwWFl1LeaH6je1Grj1wY+425rTbSeTMn/3Znx2QdG9ipJRukI
aQxfpr6QXTWOP5H2X6P/cZVaMowpU9Hwk5kkLf1rGaK0o6YtCVbnGpjGuorwcxXQJRDePWgUsx3Q
oitmCHsTqFXnxVlM9IJECyGN0NJMxvOlEz7xR3e5SuNG6Eno6DhPdsHmsrutBZKHZmm2C/CWf0T0
l312o5ARYEYq5XDFP7ICgAyrwTcJs5bWbMI/RUS8BYNwp1BNZBvz9QI8//dOC51eZJhRUW4Y9a6I
UJdM5fxTjSvwLv2ssVXEPR0P/tqy670s6YMXKGO6akSROSrc6I08Dpw7GQUIBc3KvawKF3UfZS+C
TBJULCmNm46i8MffyiUm7MpMBU4LiggKf4M7uDLUQqgrjVwCOwDa4CgD1D6FdZS66QQcq0uXs2s3
ZMdE47DaRm2xDmLTtfWGkwu7jiAoulUs15GHlkAcFziplbHQ+zQikGqlbOZS7X7O9K9lWf1GayJo
XuB0zTEferAwIC8vB6hKx0BTYEVoBnt/WZU/vsm3iDaGolBx6QoZvxg4jn9f0ALCGQIpUtHDthw/
56r7qqRJsMZS0tIF0/0D0Fo12GM/tG4JLP2ShKZb0M/YFHOJ3qxL6n0NrXQ1yNFTEE+EJGVIPvPO
Gj+Zu5TFZHn9Pgw4EvAbYReYF5PmX0Y7Se4VSsPYYaIUpFHS8chwB/U0my3iYuOy3Es6nz+s4g7+
E91BW+TpKhjk4jN811t/mAXEAl8uIA8AhdaVHXRQK3WW+hRjjoKaKByj363daCfNKxtNXolUIZXX
nJudFlHVW9yrCTNUle0uOCwD7rLDYys+sc+/g/KyZNxqjFZVtsmZvJpVsKggeYdvfe5NKmDZortE
uamM0bxFi2w4l09Nyc0VImadpXioIN/ofF2CJtgU1j+LDs8XhqdkVUgdhJLK3MD3HE9qHUSbQrZ+
Q3ZAP8/E/MmUfh1OsUyImG4Fb3Wh9xjXHkpWvULIQ2OcFwE0OsZ9L6NHtkuMP5evyerZKlWACWjE
2b8K2mMKkZN/ak1p0z0UC1IiLT41Ar4z5JimTSwpC6gNW/2/XwfIAwlueyLOl49RNUv0/abye5x1
29VahOz6Qv8hio9e4aJfvBQ9CCj+lA/1zjyqKJglWLlle1k+/v0hUq3I9lKLPqdzPG00CQJZrO1i
Vil6kFBj2LJOXkk/b1wo1pc1u2B5s2klukiHzLWVqT78Mqy+YSD1m9gXKqyK8nQ5uolqYBEpzJPe
4Lb8eIZ5Z7kmg4lQbmKhoIIoxpU/lixPudRKwzgbeqUezGp4SfPCthxfrnFFwFwD20dtPsx+kEsQ
HnwLt0IzqByqQPFJNHnv8iFU/mMxmHQdLmo6bFCR6duk+5KphY5LxSdvvFIecFRLnhR38n4x+3xy
I++8g2Wy1BmfKnOlenUjpa5lUqCZ1jmUbQn7vdQ/do1xfyka52H2MljhORxU/awvDHFiFElapXxe
nIoBhf3laPEHJ1b029zFHoPvzkjGm+FgovYfxsS///gX/8Ga/DtlEhbOUwfPBH5Hu07Cmnrf7osh
SG9DQzrSUSmO0vI/pjLdNrJBq5ffV4kC061eS4eQzgUqxspV9b5wa3syT2jcsX7A05fTtnXtDnjj
5VO4qDIvWwoJfoojelyvMmIGQYSDZ6ad+mLOg37SUKffCWCKiS2vCrU01oExaY4xQXO28+g5szPr
YDb1TzvXfim8wY2s1cm6vDX6B40uzLokjvKUGurjqLHRGUpWFV1q0Cv1CYO+weQ8sY8nxyMilSrC
9rQjmdh2FZRGO4zradSVO6Nrny+is1LHrCFVAX2pnrp5FT8pBXW4BHMRyp+6PNWi2JiaPez4mBW3
iNOe7W+LGrks/QNnz18YHsNNHY+FR7mXgkJo1KewGm4wmfEQxra4L1Q0FSq5FblWYr2pUAEKa9RO
QwPZUQLUettR8Nik0lR6M6gBgjrK/Zi227y8rWVj3FtIvFZxlR+HAiVMGqPVn+0qdrphmm/0LDnU
bdtt+7CPPZ1LOPFoKi+X81PZJ/qpFLd9lEteZDbNThHTt7RBYDAuhsesbFqnzhJOUhH+AmUMtb1V
23eTnO+nmBPXlFZ3l3P+OGhfZbWjBpgGj9P8Mss+HJHEPrR+j++CyW+k7LyD57i5+GzI0gtXFVW2
QS2GdSDmCYeVLtOwC0oKDv7eigLjpxrRCp4/IwUvqTdX2wKb5HggsxYct+VE8O/UGAyFTtk2LW6D
UOIQqCU6oQITOwL9OHLE37dhJRxr0g+cw9VzEVQyjVobzaJuBF5UECxQ1Im6yUeHj1h6sGffpRg0
byK6ECvYTY45UFj75Mt8u4OAvSSzhVDBYWEdXOaav/YyRptWcyrF1S2HmZYzZnmsAKkcJmWika/A
XBZ0nd0qjyjFI9zRSxnRJrQF5BigveonVbTa0xSFTx//rkuS1z8TBtUFkDcWLBRbtY1rUleIHCLN
KInewX2jQ2uRn+vbtWc00p4yLu1Mu7uVyFe4fE99UlPsU/EILDveC8/FTMutoZcvKfOIJy8mYzYk
CpWnoDlc/hRtzGwLViqkNr64533TX3cJldc0Qwcf6B49hYhSpYp3NKrvjZ50mdKgA+enlddiVKcf
M11UW8qNMQu4Jz5gTgW8zCfTvXIJofz7WehUjkzY0+w5Oaa9gX6YlLhL0U3d+XJEukzz5SS27Nzc
UQz92qom25Pa4kvX0i5xOeBYx6CkxHPxieUZTYfGjO46Uu6Vu5ZZ146M5zBM/xy5ZuCh+9AOzpfD
jKx/KfS23V4m19CnRKlUzAN+TFjjkBsIhkwx7ltoLivkp9mpeB186XCxMvUipC5l1siMrCUIJA9H
PCjonwR9x33rZyeYapuOatEDSBJsADFIvqlN6VC0uXlOWW71vN0i5DBu+sEIVvkc/BjUaXyYVPP5
Yjie5G9D3x5pg9tuJjrKu2nxVdX0H5pA5g7LrVjJybxWi6DzLprn2CQF0dBGtIo9zJGsEzlH3GJl
m5xpQs16rAO69Rqdc3eyJsr0lrZp8sG1y70iqS4rv/x0GR+ZXeUem6ynmAp30tvKLor0itYvg+SC
yDV0aadSizhdtgvTWNN86uqjyXksKScqbaF5R30s3XIDxFV0EXWK6iSbiKaaetLWRRr9kszHQNP2
DT0UEAOaeXcplBYNiTW6vs5b2JUGUUArUSWhZyIGp9zdgDm0UbRp4+CoYUkkyaCdmyYAEmXQH07I
srEWa/Plb6lUAoZx1pB0sAz6yYd+EuSDhBivwMbM6O9btXqIYCUtVVKFlixclZlIJWt8RdZbroOW
RpJaZ7YDDNpFcRbtLh0F3QqWpmFqyTdFU7HWUDlGnkIfZ5zSow78dytH4cNohsoOujUeb/VWVTp9
Y9btfdfV28uOJBTGowpZ/LGPftGskD0rM/Qd7giEpDnfc9AdJb0AIjbm5xzMM95ekleQeR8Infl4
BlKuUTucuHVTgRauGSA43tRGhD3kU6zURKx3Q7htTDiQc0IjvxFhwneHnUYLm5taAdrGEjVsrbTR
/5z8/6toh8ci45/rFLp/0uv+31LtNr+KJQ+uuf6rll/zf5Lw/v8ItDNgjP7fcx+oLJXt34kPyx//
E/igGf8DAcIylqqWzR5/2Wf+CXxY8h54l7DAQG9r4PJZCP8TZ6cp/8MbNjWi5jjYaJcsiP8EPqjK
/3CAXapjzMqcCrnS/46juP0zQ/9JGHw/zo6f9fcGQSXFnCgdaNukwUL8fYO4pvfN502Cw0hJg73Y
NkN8XVYhUsUSDmDzZ/Twut6/3HIM+GvZ+HM5m2MNl1zorVfFATotVlgDgHe7Uj2Eagw2Pvps+3CF
pfvPNQzBgZBDFefTq+2DOmOJQBfqlqt4Rw8nVVfGb38fbSPnPDq/dIcCBNwyZ88N7v566f95un/n
2l2XYZZrIw41ea18qcuZ/d9rhyxxEzk2gYsKKGzOKVEroVEe/OCpCqjV127S3KVS5do0Cz659NXc
oILhA1YO4c7g+izNV7edJGGeTwQruBJ9w/YuzLV9oSQ3Sq8Tt+Mf1VRsLONbqs53H1/4arfGdXVj
KTVTnICwp7x53ChAB4vwQLeuMsTQQBDWPkRrzNQQ4D6+1BUh6XIp7FLQYBZOknoNqiRXD617x6Wa
cvqO91Q7KgmZXjJujiB9qm3dvm+yOPnkyb5zVTahggKtELqiXPbYf21H5bGH5hFhLcDdHCvOoKjf
E78D0DwmCO7Qhtp7fTClHx/f65svhWKNCtxO08VSBb9+nZXCfiWhxuLKOrIjCu1K8UNJKjaBH1/n
iqOzPFOGjWqAxKL/ywL+74ida8AvXZXHbkuhkF3smtwlp5DzA4ehTx7k21sSBOVSITAtQdnizUiJ
Q7ZzFYATFcCKjO4j/P3xvbx/AQJyMKfIy7f/770k2BU0X5KIbFMxXWCSI6sdW/fHF3k73rkLzLLU
DWwb+ePVRTryrFK50zBqpwZk4ahoUXkjrTLVSf9kvC9/1T+zJQUtGgQqEZacOai1/3s/ip9Y+txN
Mcbizq1zj3g3R7XvfS10aCF+cl/vPTxdCAXqO6cOIa6mLiizVKrKIma3Jh742O99uFUfP7q3Y437
4TtSiRAhF/z60UmD0pXyyPvRgkE6oRIg6mQIu+Z11qIx9eJCbe4/vuI7LwtKFAOCEzDLmHy13mSS
ogVNQDDczLbv0jjH3qXX9Scj++0UIVjNLBZSujiGfb2stXKptE3UJm5ZpxiYtLbjlIr2X39V7CLA
DhSPgnZF6QJjKKLVx/f4zigBmEQSLUOSQuclBeKv+ckwAx3Puck9Tg9S8igZX1JXvZu0p48v887L
01D8UqMETodD6mp9UaCK2PDpE5dKrxK7SayVxV4qmv5HYyo1mIM4CaNPBszyd159AEsaiMJeiCnf
vJ56KcrAmuoQpiBdXU1y8aqAX9pB1H9VMD7cZbDJtoYZf0Y8f2fUaCR+LKHQtKY56//73Zmp3Pj9
ojdJe9SlaOuB1skb1fI/wSO+88kxvfNt03JWjTffN+KWZpZlRDPJnEOuaDN/8Gjdf1bqvL4M2FtW
S2aspSkj29ebkphTo9JlDJByIsskQLG9ttWy2f134+P6Ksuv+GsYUlr3tQz/r5sUFSEhWmAiyZqN
g9oTyZkCJPhkbFy/pOvrLf//X9cL2qHR+p678sMT2OO5euaU+PEtvXsJuszU59luQ5v79xJlB1ux
s7nEVAPh4KjOeQth7SeTx/Ug50b0BQXM8YB0ayb7f6+iJkmXxDnGMyGC4cgublhjgvB/D1miHGcI
Iuu4T3WQTVpcOGEXRJ9s4K4/7Mv16TDRrlP4rq/vcqRnmzfWBPWhCTdKF0iekmJosfIMkp9dfJIO
dj1V/rkayHuNhDsajVdrmiUGTcg5jIkBAyVCyNhvXEjz4ZIogzDWH8ejYRj45ONp+vZfv05qoBaT
NKcdYctXI0bMOqcNfeBBB5n5PVQ1bMljTsUt67rXjy/1zif3z6WWZ/7X4IynOlONhMlyLtQvQD28
amo+GZzvPsi/7ubqQcqUwolyYzM8BLZ1jPAOIDzs7hpj1yZyh6dX/ymR0/nJluTdG7ucP9n/sBe+
uuoMJUAQMM0q4A8wqEPL3Bf1ZH8ySN58EqwxSzoaR4rlDi/Vx78eH4nHiG1iMmUFcCIH5M2LATvN
8XVrG+ThuYwTTJbhZjbFJ5PYdYVFZQe8VJ3pQtDURAt0NYvFVZNCTcZYyD7lCUTSYRoLPJTqrzSt
AFdUT/jtVm0bupmdvnw8Zt7MNleXvhqelubXctf0NQqCFxsNrJT/iIL0k8nmmiP/5gavRmaEa1on
M4eTaI4sFCyLpOCiUq1XG8s+CEPCbzNlo5fIR4wI3pm/Cxf/CrRG3Un94JPUpmW4/L3AXx63SYeC
jqGF6OpqOBnD2Ktty4vWelImwp7AW7BYEeiJKNl3cvL9v3/Ey6ePSot5CMH5v59l1QRmp028Xcso
j+j9Nth8VwpaiY8v8+4ooirOXdF+USnf/HsdW5N0v494lYEa/xoW8Xti7yG4baBxdytlaLVVOVmq
I3C1Ihn+5PLvPVQqndD3TWr06vWuKcGi2A0tELA5zPXuMbAbHaNUFlfzLTxLzb9P0VtX3pj2pbj/
+M7fTA8cIOGAMzEskibdvDpEGLMSl0VLH0yM1lFRs9+6nn3yDt/Me8slmLyFSRmA2tnVcgktJCvU
Ua7duLcfiUtxZWhiTdCumlp5Rq1z1/rTfzvpXV1S/fd1ZkKffSFFtdtmINrmpNojk/9kOn+zCl9d
4+rJjZYeck4Hjdxm7Te8wHedER4qWuAOLujP7kcx38ywnCo1NhuUii4k56svgduxwjQDgUAOorw4
CGdlVUXyBPJMl3vzPKIfhFwp84AJaYV2twa+LmHqVgc8F6TZ4B+Chg2K0pmVyrZXeFexVY2Gkcz3
opK+d5W+r9IOT5jZBj8LLTGciK9vi4jFPBm+Zq562YRPkcfVGm2s4bS6kRw0q5OdoNZ+ZtJkkFA/
veZ6+dSN40NSyCsu+9XorU2p//TnxwyVxoSNFlTNKZ1A/gDMyUrCyEr1LhmOSIZr+7vRVOsxgMYL
CYSA8jVJFtT/yasv640Q5aoSwwLdWZu1vZnjbaDBl5hckSVgCUiSN4sDvuhtXktPmf6g4JdH9rrX
QxpICgVsehzpTpBSr9AmzjXlLqyxSumSZ7WgIAz5lEgmPakMVwQ63Kjw8InoLhnChRuGAyQZ46aw
wq1vPnf5fJxEcRwmrLJDdEMcqeamIpOR9Y/4wgVx872G4yiKH/0W+bi2mMUpo2DsB4flEpKwCWiG
Tk1/kzdb3Cp74T+2xo9ICr0hj58kyTR2RTP+sEfxY7GC6WN0l1njRhKlE+nqFqIetsya9lCYbDTC
C2Ijfkii9kUxxE71S1c3Glftv+KZcPIoWtNFQtQ8rsyh8qQRCOagbQy539gCxSaB3ZDp9r6RELEx
HLXydywhorRLTlH5QjLO7gatXU+w4Bcxk17noPif/LDdV2rnVlZMcO10UsB5RQM4zR3pwsDGSytz
2mit8w3aT6FAyH0/4BUZXFGdbGPfETjGPcSIVpUcvxnLG6a6ZEMIReZjeX4NY5rdwzqcjuHgRNOm
sJ0G+7G0VWLIz/q6gaNfZ3gBig1sMqc3BKL3lzz6Oaa3UrwBbsqyqJiD0ynx45TJez0rXTmXHctM
NqHo+UEvUtK/QO52IbZj/whWFjIzyz7WeN8S4M0bFI4B+nF9Nwb7uXmsUaPFhu/IdNjz46w/BhJW
PHqaffOlkO9GgeEQwIr+e8AY4JNJKDV7nbFgLS7KtPMBiIdPC95lFKdZutVt9Bj3fhiuVANtCbqL
+tbs7tP53NHoH2PJS1GAYGSAIdLTmBtPmiH2qiHtNPUpHn/PRgfSvUIO930ud6kP6kvZqCGRuzhp
suG5FA9J/6WH62JghcnXY/QU94S6JyddfZqhTQwgOMZHEZ7HGSaEB+xDw4EwPUKHI1khWRnqKQt2
A0cLu35p8Dz70FgBLO+JMj/DuOAFL6agAJ94nO+InxsQYGcT6t6vPlQEnPJ5v5PjvdXeRh3SFv9p
lNHmfDfVh0F7xURX8OctDMZWrh9oZ1A3aOwXGI9cH3DLaJ0VmIU0QY2uX4VU4SFOdfIxLIXX8WYs
VhXTIYlFZF7cbchNjvVHpXLEY6qSWvDai5WwT1l7M6p7Di4aDhTgbw5f+CiOepMTV/1LHjri2H3M
+Lg5fih2d0Yl/ysvDdeUredYaZ1WLgwv1YfZS7uerU+PDKbpbye21uu6KfONL4MVajUIono1rzU+
aKQQN1OMc2Mhg2IZS+fkZ2/BUDX5cjEjAf+Zxk2VGZvBDLddIp67WXd1zAYitHgio39nSwVU/Ipg
K764Qjbu0BF4VWjf9L7UY8NuEmf5wUZobKrW3NNq3GuzfkxC48mAjR3K/raZVAWmNupRaFFyy4gs
aMv29ateQt1MxZ4JZRfRaI+Vb0hQ10E27mC8bePmhoCWc9rtUmsmJNtTefPFDNbxrFvwbYhPfaSw
g5ue8f1YK/em5Vkd/WnCmLBO+FQMF9O/l9pP+F7k4YDVO0s98ZoIr77k5I0oxMNt7t+pGdM0lrD2
h9IwmJIDqXo58p0lSfPOqp/rzsXbk7wWsTdlTw2AeyovVJgmI3FNdc/+jGxvvGmZG4/YL1xcLHlw
Q7YRQ83CONqsJPNQF16HvGpciEhy7EgB3lxY31rrWdZXI0q/B0ELSANtV/+r5WeU7KD7AK97U91B
fjipfrYZSEPXMK7S+8bYMmDLakagloU5USWMvpQZ5pJUfmj1aTWhw4kIuhP4P1m6wv6pw2vZgvyK
+y3KaUeu0NF90ZLnJMF/ctfoJ2P8WRabxCAPe4scoF8mu9t+XkdMjgBv+uFpnBjkFXiLZO2zJg7W
SyO2DdE56c+MCoQdulLyswOp0f/ww5GF5rEO96O9joJDEn2LlAMIFADzxONEXwPriwbVTnW6OHCS
BY8y/wa9O1m/jWQzo1QbIqfqW69C/By80G4g7ORenhFp3UBHKFFfwlkKBFmTDnamdPhNMxKUALyn
6tYOXsCAeOEsY5B9xtWp2xhP1ODA6XaFGfWYkyxm032Hs90/5vnYuiVuW6c3k++p0nnNkJP/Ixys
ftRVVOTpNDbgHpyGOFor/XOAwwAD5FcjuBf8+qAzT6aV7kaJ3Xr1FaD+Whn8VZvckVOzXTw7jNti
qDYpjvxil8T7wFZQ409uA32nLR5EBj2CUgY93ye/lJ5VEdwM2GwMornsV1k5a/ppas1VSwivYiOC
KJ8qvJb4cFeSMZ3tIdw3qO/yNrrFdHqIbYIBpru2ZR4nGXDirTzZZnuDHn5TgofTZbNiPfo2ZOUq
auf1BFjMrg20riYzreESVZapcEA4rPs3+fQwIlAzMW4rjasDAoO7AxEc41XspgHvb7JWWfoTJNNq
lkLGFcSiHI3M11TGCOyI1Ct9r5KqFWFoW6BwugQ/eYg8swKIBeb1aUAAkr/6GcwwMEKRanglTnm8
C0fQfCgToq1B2t8kvpvyjG/D5sVHRNIf2uyL332vxcIrqDdpdZwtL5YeBv+rTWFjWlheY70q8JFP
JBxMMmmUswpJdwxAxiq7KSnujGnax8roSSa7K9QZRcMkhLd/CE+JX67k3nAarTnjuwNqx4JTltuY
3E8af+6UJJtIB8VpiYeugR04C9ygmP3lFiJDUPvfamOoVlJWrawyAR2qkM+L6WnZq/DECrYIjb5v
1R1YLh0edzK8asPoWFF0mHyxCavMFSUTxKSs8envwyl50GZ2u12/rrN0l435V2M2S8fM+iNV3PtQ
f7aqB2mGcd0lnjLEK7mLjpEZ3NfWsBkM/VcXfkkZhyCsU7GaJPvYZjrMScwr/rDBrg0A5EcRGTvh
n2AbwdIKV2PTfFvwiIMJAPvQzdVDSpuvm5ZFoF03QPQrLFxx6AziiwZePOwSFzWc5sxGeTc21lox
I+YVSJqzV0jN0xRonirLr/nwC8Soi9bEabu1rL6qmgeC4z60AsDB/Y1I2gM14H0q3+jl4yK2hHQA
WTRIHNmeO7y+Gr6EHBqtWIJM+2+WhaA96JX7aXjt627X6UfZB+kK3QbKBAZ+TmJIqkb2NBwoiG9f
K2ppe2DHpjWlGeMRFKRGtwe/e00kl5fopDIKGwpSMNbWA72n3iuiOj+JJECHKceVM/ipjTUgK/ZK
QmpD1pqHPNYOGFvU9WzbwxqyKJpaYhhEVTM1sa2wa/VBnhfSXYvtNsTMNmHONLJsw6nBwxbwXE6p
G1vpWs3y54SHYYbyuTB7YB7NKkuk26ZNbzRFbUnyNKxnK7IHuAzA4ToYycXg5upxVBggpnRmGPIh
ttCVcCH3pbqJ8QWG0ngLNdOtrfhYWw2iqceg+2mXOr0Z3cEK2EbPQ7PPx1MMG1ctvEguV+28I82V
fezJVjkjKfR7Cf/AhnfQR9jopf7iK+GjRbIDFelVrd2OHbFSCOXb8GkuBG+gW0W54sylyXmuuFfS
/KFuXoX4VZRbP+2PwRis5XzbNDkiB3MVEnTTIcLozaexS1dlAo8BN7jRDiu5Ye2wbi0JkgajrCQB
QgtKt504fkBOzhhPEwQjg3TygNNiqX4hRHwzBlDYJ/WRT/YFP6tHcAQMANu+s+38nMo6e5ceaX/x
vQ7JVCCDXM5Bx/ubDndq4Vs8tWBdW8W5kyWnZOWVjG+5GLxmgRD2xMP47kTBX4JbWndHa/iWNdRV
CSYopFvNrFemXZ5i8Rwzi/Y9FbFCrAyfBZiTic/5ILIfCnnvl+0xM4xtKcOnrIy9kh+nhGXvPCaN
M9a3aOVpCSZnUYYO4dquVP+ohxrcQoeCj4JuG6zDgrNLGAD5xgAaJaTXQnD0KV0bxoOEiNkt48oz
+3TfRUn9Os7Sd8VWbiW4nQ4nb5Ac1abgb0cT5jGZrzNC6VS/8ADD3voG78Qg0qrOp9+BHLv6k00k
TXLAxGRPEcqxciXEMSewvWp+luxjVbZijAjLCM8K7DIztPd2uS6YKhaIb2mepoAzBA4PlvkpeMjT
+0KXt7yHIYFfg8ZTz0OHeXLg/EoYTwpC7YuufpmHrRHc9sGdSl87jvrN3AU//BStOtu/LACOG9Qr
xDJhTeoLe2UOw1W6wfm8ynPoGZtYW01xuqUCd4Lis8qtyh0BqLeo3QWYlwJWYnCT1LvR8OTqjrOY
nm2jlniVwmkWsdNLKtpNFR4tG2O52ygu26y8OQoCodPHwXR7e6ewQdUqd2KTJ7odXMM1UQaxP29S
c3zNZlLsZpy3nBabdSKpGyn7wqmhkFai3ff6prHIF5HLBq3yaTJ/jowssHkrv77rQ3+tWjym32S9
u0oTOZoBiwvCaVAKtw4IcRhh3YT7sLuNpXUs7XpwLArH1pz/nsqGZ9duZx58qAXMddawAnHjT08z
HsIwhMTqViSFdje+/2WWfir9GUKUFW5MEE0pARagD4tXkwm4Gd0Y+kDhmtGNtlBI5hfIDQ3nT5Ot
7XhI8mhnhyjhb2WfSKLOaSDr6f19271IbIJp1BzkNDsgxLqPyx49M7kBzNBUeNrSzavnwcBtMnau
r0O4REyaPQwUY1J7yYTY1t0rsawljjRfcjX1sSaTwwDagma58b9NhrStoHVqS1IEvyZslvVRUAdI
UO96suVgZUat3nNiJEB3fqKQMhOsWyac7aXJlU3jlCv1vpX2EQzfuXpscNTPA+5DRw8fOgsowqvg
8E7MGhUhcGL4EvwG+SZnT05INidzXWGxXQWBJ4a7GPoG38lgHUaDGv24BkEsUnY/qylk7y72Y6ai
zmA/Hw9Olmk3cl0c8p7dKMYHgJzO2MhsCqkKJJxKnwZb5qr14yxXK19MaxExueqSU2mPpbwXeGub
ycJJ3OJHa1f4KFcRMQai0r10AMwTHcegdkcFF+y4jhnVccdq3HDQ0aBQqwe9ONf2PtDKE5CRxD9p
VQOvi40RVIqeJAfM6R1JRPoaFPKPUmp/j8iHiznbSTKq/q6GCDp/HUnyqZPoAPZ4rRgQejLwpnF0
IyEVkgH5JGPiUKehgAGaBe+cBnfDtna9/JoMkes3cJqzfV+9tOqdrU0AT6GcUHiOo196cGrq5pbt
Grc4rcdZrLQkeKgLcpKM6pClAeWttPS05WsRbmOl5nqMkxE2NvicyLc6shbY/5P9E3lRaFReZxFp
3+Lj5KajmWyIpjOdTJ4x/2YttbHBp41P8Vt872z2XjjcjQmkLge1uxTbzVdR6tQHmiiaLadQev9R
sXpzG2MyxtZtVd8GlUKaxH/0hv51UEPlewvjJnIBg+hMEFUg35e5JIiFnhY2ZdNX0EP8WfpW521W
Axdb1iXuOb+dgmhg9R4jaT3xb7CoQLHtGi1MDqQ+zgYLuUTyRVrptec3ZkGFjn6BORJXWWNeyx0i
U1IiNiKVSqRRx9+EHc9kSJnmAZHp2BJeElRbTTFSuOejke+aUC8fMtiet1RngcMMeVSfG9/AKWML
9V5G27rvhgarUm8JVN9VM2ykoK7WVadOSywIOERS3p6arFMfB0vpfoAIz38BO1C6h2hgOoHdpEwW
LKw8+Y7outzXYRneo+nx/VUg1emrknfIzOewY19TiXrw5I5kBRxGyqaNeK/OlLFbXfWw0tZaxVtc
0ZyrbGaKuoKNACB8bqg7DhPMzqZo8y9G38s3jeCeghzLmI+9639Rdya7kStZtv2VQs5ZIGlsBzVx
kt67JFfnkiaEpJDY9z2/vhZvJfAiFIEQ6uFNHjIHeTNClyJpNDvNPnvd1b1G3KNTaq2LBHfZoNYV
ynu6Pzo5Bo5nPP7VFW4kOA/jZGo8wy7Mj6GhUnxsoyy/0u2mtqn44d8rTyFHl8H8GMbGeTyEVGDZ
muQcO0+hacN7Xk8kxUMncNnEXJ/KeJ8OBcPnWi88+Giwr+247gBL+hERWyrO6VRVVxXAlZtMqMWL
5atj41pRxf6V2uIjY6SdImo72N0JdI8er0v8uFj6eQLvZVQ5RlE6jDANQVIxecIkeAbjEXvzCeNZ
ZWW2rXJbJYo4dYpZqnh3WCBxRlL+sp6Ss0HstO8MmBWKJJJroFomn/6E0zgDeNi5NJD/DJNTdJbU
5iUA03Unq0P1ajV+eAzr2KTOXxQ29YJUHh4b5m42If4wgdOPFh6d1LAos2pszdkgd/e+iancINf1
iznQK46HlB1jQLB/Wzb5P4dgiNNOmQCmwnZjZRfVcBJ5bi9CH0Y9MLXZxoLpTb2g24IKwcyZgAkn
1IVuV1ckElWuwoWNK43gsYpoxcFfCEn0u1bR2rXclnO+Y4oDD3U/ijtYi3rQ+14KwA3qRx1iO1Oh
NnKnzKwtp5/r5ZpmjGcIwVxWPmdKXzR3ei9l+T4YZ5yX1RISDhU7cSoSmcqfHImYKY5Sh84AW0j7
YJwqWJOwZ0cAaP373I1MUfRpruMyrTI/su6xt9kbYWycLDzGn+QEoFycT7nDoEpGUUJgoS9nRIZG
3Evss2joHL0jidYT39Cdknz80RqqamNNpZqDGC/6Q28o7JxKnTc49eVVxTQcprCYZ6Va4tBLlpsN
HkFUsWwWybmLsuqHT4pyV/uSgDkCiEzTqYKwAnCFSHuodjKr/VL1E2W3OM5w8Y2CUTCro5hbyNqQ
RkObYrkCxGs9iYQGxBhEuC1bQzB/1ogpmI+cTGVdz5p1nY2B3uAKJZl0BOq0fFcT2FbrBuDJqu2j
Y9oww2TidaO0xpOKO9IKJUFN4pHXRx8PPDfT+pepCakEjBjAB4VSoqEOVRDAXXI9WH5onDq4PXDb
7Ywspptp0jnAD1DpBEFJ8tMS2MvlW2WN1TsJdrquIRLzwuTxTW6p0o5YXShOiyTq3M4qTJx4Fs9q
QxUdyA2Tgfnor6qF+XTECSy+Jz6jO1DNOUd/rFQl80bY9G9N3RieLMwJBYOvTfMo8+7FKuspIOJi
g1NAhAEWAzqVyUYDa3OP5EG7mnu5fk5r+KmEl224pvxCEyFkiKoyWsmpbYKiCPM/1je5Vmnny8CQ
HusmYWJV7gcEh2/TbMdXZhXl52DMORPrtlcehEjTHVtAc2ukE6gd6JBiz2hVLWNnlAUv9OnGS1iE
MdFzuBTZulG6TtB0bFR8K28rKyE9rePyBpYYxstlPr0hxqjoX8/yTV81+UyhKg7xYWqsFwljvlfF
Fx2IU4MoKlCk6WUQfUFRFSwbKTtW1va+YyZSOBiw5d7cwEluhZFTFUTisxj+1RxsvsTYbxRYJ7lM
Ad4xqzOn6yQr6o88kup2p2JHmbp1bhJzxO2c97TeOnGrTvBTtdgY7zJN8++ggclOrY2loyamRWCE
L9VqKqvgMTepO5VVx9B/HLDLZ7b6pCdRsYUDINsHO9Vu42EJ0LVAxcLFz4phqDyLUFs9VAz3MA1U
4ZXGtUf9KdCjNFnZ4E8VGECGYrpdN4p2VZkGBAWBgCReMT0J/lLVk7Q6iDLsmDuo+wmXP73Tq30U
hjOl2LYW0VWDcL24ySaACDHLRPOrV566iXMGwAaZqnQ/pW6sYul/ZdehL++mjDHHa3zkSn9noR4r
HRBTbXUyY47AlYE1ocBTOohbUgY5bvIWm6xsNhIM4wR6pxZzwJ66qBWA1SaiwXOWlmKy9dEqJsLF
QaIOM68LSsOA7YgCGoGEPs3myxQW4rVv5D3YuNjBqbJVoEYOde5WXVFneBsF41uvhX3o8EyS9wZm
2qMo1O4mbezmCV2SeYpl+JJxlt2Mht1h+K6wASdsJY84LjY3Yxt+tGaP76xsbeCLSCS/YQrGcRpX
Sasx1W76AiSJVr8Eooo9MiUIVHQmN9ihZ/gHiotSEzyZOXCYQDbqTWznV42gzkGd5iFuh88Z416a
lSxVQi1h0koxzCdZztdRox9rLTvZ8OfUiuqnMZSvBdgTTF4HjdiDlKPssXYvBmuTkPhn9Mkj/PUN
iSAuU2siQkPd6FMHfYoTaBXDkgYFSeVsykNrr2vNw+DPjt0Y3tRoODWgslOzdm82WBrjvrlicJX4
RV2Z1MmrxX3SVNfp/JxXbGO27ko1Y6D+ZoymY6s9jDpcT4zm+iZyh0DQ8SgwqS09v4aSKYEXqGFO
2f3t2DYvjbhH873JOvAVdEaHcttl7RaXpnNAFtGmAXZLC20r4rismRXeNiB/lOGzi6yzDJqrm+59
X31CFEtBy9goduSYfbbR6dqoj3PXHVRFbBJNfrXj66mTGaArNgXteagfHo29H824tUAtDHLmmJN0
O/jJPsj6LRrOldYSFYkD8DxH6bBQHNwmiDdyOe7ttr6Lwno/EI+ZcJwrqWXa8X2Sg2vGLdbFLDns
AF7ZYUHVQ4xTGhdrH0qmpGyI3MmeTVefjb2hLt124g9Jf2ao10va7sny4WB1tTsGClPsF3pPY5nR
3o3eg4b6shnwXKNyhWiJCf8Ifz3kJSqzyLy5kFH1WXaxzjQRnRiQvQYTclS3N4qKXNffy6btJdYp
968sv1srEyGHiUXabFt3bFRbydLPOExTunMzdkmLv10rfLtDfzLV5KIi/0yiHyKkuERFrcm9JhJv
Iq89hbaOxWXteE1T6KFvLqNRneX+yBaLcIuO/pB4MdOxsiXdp5iUzUCFdDpGNYr09BTazORH7bMO
FaL3GWMswcjTazTUZGea5bHrckfYVOpayB4CF7dS8dI6Qptcep1NQ1vTvTq8zM21yBQsXWV8RM2V
1F0CC9PifD5R7dh00C992eCf72Z6huVS9ppkL0f9ROewBb0y4wiUB91Gr8UxmrH6u63D6x7Dcfkx
AaaRyPdEqm6OxQoJMtOW7cwHnjL70OseTrR8lCdGVzG30VZFCzYmea1TEqvplMDADfQRT1Yow8YF
Wo6jidQd6vepoNIMT7BjcJih7ZbzzQJKOA33+gIXmk+aRIkwuosjvqJkdvCbdEK9xmq+33bYldXK
sC5TZTNJNHhnC/QIzlIXzEcvhQ7Mwo+9FPcyWblE5qWbL0V+SdPznA/rYe5eZkUHNO4/i2Go+bjD
TyyUV61Pr4sKzjhF5L1e2D7b5v1AGgS/tU13ff8K1xAr0dSTu1PptytGz687FpGiaqd5ZLyscDGA
kCachvTmBoNDd9YKJ+JvJMNN2D33ySOe1CjNTl26h1KriM8xaGly+p7dMohdnUPylEqnKS4iNgTF
pbqSDId4gA+wItpaoYCxp8tMf3JWCszz7gZWpI/4mWjUKTKfel5PkAKbLH5IBmkViCMe2ik9MLbU
wnzqhXyjYKtaico1p+KxyEEjad3OxB+TInekX6zwYgZ3AFWXVLDhg28kOqV0uDrtVLcXczyO8l5p
28cYq0Ci+FNj+3djG78lhvphRIwpiRFq5KFUGe0gsxPtKQRDKCM1uVl+5yJaK/yRlWNiQLKg8iWo
yTrCv8y3D2b6EkqYMH6K9oPhYDfONaaGsHfa9PNJqu9s8wm5nm/v5GGvAqfLID0ck6TZ4OG/6jpt
nQeKG8g3w3zXxhdTs39EkIbhw8AVnhovxKVO94r+LiovVG216tR31SIC6YNjRMo4FSdhPTf6VZ0w
6h25pUmVeFi3Ijy3VB3Z7ZQgOHXIzpP0U8UJWx3Vbc80QgmXHSnPTkquGd3cEE9v1f5twpVjGJ3e
GNYmUaeRYoepbAU+7ORHRUAZ6jJkJA2MR711BMC+MdIgRO6kazRkJc8WnyEyxBDkIr3Pk4L3fEFd
Ky8cXSJ4oPzdjxoMWHae6Lrt93Kdbiw8FStynNnftexKcvWQj8k1JWJfe4gm8x4W4roM32SWihps
e2umzmqgbdoIw8eqAehVS73Vtju3Gp9jDT64vRuU1DEaG+vEhqYU4RF0KqsQP9rYcBTD62U2XDvZ
C71cK8b1HArXDg7ZFO1Q21ybc/VK4kOElhOxsWEHqmMGZNNpTiGP05VCozmsxTjvKzPa58SH2qDR
EKXray68nCRdm9r0rupAb3Chn7uYEXbQfKCVtOyzSm8SxVj5zQNDex6n+jEytE/JLnwnNzxDbGb5
okbTo2rizCOqFUkctX4EJRa23saCiwy2lSTWetftobnjBtO6Nb9aSdM7rRo3WPYwTOlNyAXhsOiS
SuoUmnZJgSOlxCyNoAIAknoy6bLRgsHIcZ9WuLNiOobgfSVE6eG7BLa9ILzMTpU0fySUz2M4P3n2
1IhbZJ+e6n9MI4UzljEjhq7RKq8qRBTdluDvmTh9XM31nQ8aTevoOJAdZSHlLeN+brUzGq7HRHuN
ObyayBOpjIZPcYUVuolEiKgRrQzN45y99jHhIVF031EZbSsX0vNRsjWon5hRs2n1g0rKomdEMIt/
aRSNOi+3vxcTkrnSOhuKFrLrw7zKo+TOVrUrTQdbTlwJU53GLlzH1HenKtlm+Z3cvWK9s0oi+uTz
SuTRuZFIiqt5TU390M/hBRrSGv7JxlLDbWndxnW29Wc2tnHY2kq7n3UmtygxOHrbu/YY7jM5o2kH
Okh/6ztUK9seFO+EcUs8PBiczTqZloo8GVxvxRW5ScOQNmB/vI5YS76ZS4No44MRfndSXwONtORG
bugdQJONZQmednElAt1hnuTYpDizD4eoadf1gMiOJ44b+wb4AqWqgyU/9MPjlGMXOaXBRqpBDwd8
ee1KJOQqspjOdT9zuDb7tIfam5HjdlPrmEq2D03pIY3UvRwmzQ2TDwbYN7hDVExrd67ilmI06S3V
hMqb5LpyLO0tGivs+1dzw/nu9NZS7cbLc4Vb+E2xqUawMW531x1y+keMK9krnNs5psJ9e26SE74+
HXb22jYgPmjuMByWVvGRrqYjx54l3coD69zTaa5hzjHt5WKtIEJeQtqrotsQxU6H2DymD7QlEmkr
XUzrQf30n43JlS8ymrCLhi3iYwPoyXShOzSIN9et5airyeOrH86ji6LsgfvF6w42VOsWGGs7eAvK
7QkfGb7iBjcWtHY9jCG5P4ewGHqHzhWhbn8Fj+FYnOo1Hqc3iRuxycereavuaR8f/fes2uFEb2ON
/Ybtu1gLtvyb+UnftU6/J2eq+JtoE6pHqDGQQhlK3haFA4Bz2DZXdAwIzo7ahphpqRifpafmjqgG
TRUg6bX1mKmHDD/3A2P31ba/zrVdEF9RF4vxgEF+0O7VuKdhGLtF/BZjf/Ngymts5eG2ryLxacLm
g+SB4pKuGKpD+RjclzfRHjxu296a+3zfvQ2SSzVyRUimxsAXNhMdRvaydY4PNI/bdOJN85q7ZGa7
3A0vRHF8EmB6GOr22ktZusEDy4R213IojusSe2cqgo2C9RI91Lr+tMfXQv+o/TtzelFsiFlP9ox/
GrMbqyFdq/YOt1cgwRWN13oLFYUcyRxvadPYhjvq+8b/yD/JLkS9JjhAyDvTZuweRwPAm6M3K5pk
dFZKTkdBkQ3JJH3AcIe1PaWzES3NvKWLII/rdjjGHZJQIBgY2eJ06BlrzNw1+z6nkGt6MuUOF3Vg
Bk2sYqLQgaFC+98MV0g20b3q6oGY3QRPVfIJbIIDPqn3oJYizyf5uM24EyioDjO//b1+Kw5zsq7e
RMgJwF6/Ch70T9MjbjUIBXzEDytjE7lgCI/0eCJ8kf8Rmt3BGtR4C+V9jop9bpd3skoCB2o6CA6F
bwddC/qZ/Zhv+7uK8z77YTbHajmbMXJepSObyDaL6NZf5zQOeDxJMHnlFeyVCN0f6t9+za88OiJD
//nmm9jHIPUEuuSgpKNyIgM+xbpkJR8ydLVk0USvwS1CHLn3xlt9K+abWnHxHkXiG1y0aIfZVnen
bzDj2iPyJkJpWOsIOvWNymHNf0W0lh+Nh2DtP7FgxoMCGUl1lMtoEfge6UkYHODtaiB7Lu9a5OXt
Ln4PAceQxC2DJbgg3UuBi21A+kOOdxUyGuVcW681Js0BIEineKMIN30o0Vo8Z9lT8WzdIfuXzwNc
ouwk+hPsWxC3Qb5plSM+C2rmWSO8D0duYDd7MfeprbSP8IZtvqYFEq7Rl1N6mV6sB5g9xrzyT2Xr
gWTgJ/mBOURs5DYX/doWK3GtegBhdsWRfYSQm0KD5GmTx0JKJlqKq+jsV4S06yZzuQvVOBjJnd+8
Geh2xGJdSkNyTWV6hTdjguyAx0Ez7UcsLTtEdxvdklL4rFr7SgOijrORfxQoi5T7tt7J8nMYbNLG
A/sn0/3EYxsLdBi5OM6hrxmJvFXsk28mgKXwGx65GZTPEI05TIigkuqGCmTTrNWT+UzigLy81V3r
rb4iCLud5n1AbZEAFRoIci1xZWY3YJ6XFekbno7ldha+k/gyf9gNuz5c4YzU6J/6/GJPL21xpVu4
x6/V9jk00NZnr0Wwsd34MCMfm1Y4+dGy+aBtDz5GXI+n4RWZH3ddeul+fptbxkId2hrSVpZXybN0
lg/JTfbYnCNUXh/+DftQu69ZXBBBqFjIK/WCxWzPgcpP4W674iyhXtwQuTNwwqHwZpJT8y+vVnWz
Hey7sjzLIHb6NbFN7uh3CqMv0MYQnZ3UQ0qqy/9ZQIzhFTk0QdiVHqXDHGzVg3guAo+e9tYwdyFt
ONoundsjcR2v2+xTXmsU5G7bfUIVlCr/vJvj+7akYHU7xN6CjHwtTnwbz6rxYB800x3YIdiiGwcd
6DB5QBfNY3BHLVL6YR4N4qv9LI4ILepsLe/ZrvpzG597eSUxAZeiLcVdYHmbtK7pxO1N8FrBaaae
ariA77XoAh5TX7OPoULSJnLylbhqjvmaPy93cF/pp++D6ygg2ls1b/Nlek3kXXeyBsf4gWP1GO/G
7KPkAaqsSLJ3mxXqd5eS/aNPckcGCsiRX/Te1HsKZtw4Z1nwktBZxN1nSMlpm2IOpXLcusO9tKvX
wpX35hb7fOpF0ACHH0hKhOQpoGnbjb6pN8y0Hu1nVH1kmv2PEj2Ceq+dml3zFPzwX8F3Yqr0Qkuf
gdeV9hJ75Cyl4kiPckNNC0AogBM89w4ImpgKeR/eMQDW1V1yH+9V/q4DmOgiHjnYweJBHdVlB7HH
tIpebGlfETu909VtnnPXIrJ2qaoeeJxPPTVmhzYW8yEeLlrJNrhEt+ZGWhwXqZ1d8wcgOpfE8hAt
ethVOAOz8wgVxi0apP5p3kweRrbzu3FV/4hemqN0g3aTWjanxdHmaI2HdbUNbzhXz+hxr8hIxcW+
zR7lB+PJvoozh38//4lWnMVP6jMlsV6+Jh6b/CWHQheir23/xhK3hryuetgXpFX3JCKq/ZjJh759
yJFw2v1Lr+/15FxWmzi/ihNUHeZdR9YOZ43kfJXWyK6u8gFA1pNSrqBxoO0f582gOQ2IeIpi+Q2J
QhV0bq5FTqki0E829BjPY3SkBYz3BHATBjWuFQJc7K9M4zDb20K8LGXjHqZOyFNjKIaE5aMbetkd
Wj6WoLsuMur4hv3ZLDo6k4GGMOAAsiRhO23u/7DUst5GYgqQs2k3Qu6f5FDfZVJ8sG2arzjaEQTB
Pa2KbVA9CPbsJjeuIulDgbowW6wkXax924Dn519otK2aS74oRRDqGmsd8Vyf0D21PAZboetR6aeE
UvgY1U8hUuXRqzmNQ6+xb6b6YA53EVkGTHl70wbjilOofluEkTMpCItRg60Ar/VBGq+YhaHzUyOJ
6PlGDypDzViF6rtc34fFTX6JcBnnxJA/AyoEsrrC5JXcIulXSAIJsUN/g9JP5OuRBaCa8G2qlQRO
Le8QmLa7ptr7QFZ7jln/GgoYnv8x6slunzSQHf55mb6r3pU/EpbP6MEBROpDWtl1mxnefFZ2HlA+
9pY58HrS59gVaePKi7wsuRWIyskclQd4dk3vSNau7ag6rKpzqd1iPAugvH6qz2235wDqhOUxOuvo
We9mTEv5N0lqXas8KNIczZXfmidSuKl+6tVr4psBaHt10yGdpmrRvOjKSlcOxkOPYFg9lRY6j6P9
MQmnuaDxpIcOObB8rukTa2KdSGzPxrGi9Fia4cHKn4cu3SkNNnepeKsQfQkaEcorW2sXObL/Kdjj
qWAvowv5rSZdwcyZEKM15aV41TpvGHZzvi8Qq1koAkt83kE2nzSgcz1gDuthJpdqs4eI15GUNckw
Y03jehHYAA2HVYXswTgn5MXVano2bG/64KuXJuaY3JnxEHd+4ciy2A6tXcyJpBpwE6NsFzLr0Kw6
+2HiXqsNh5YgR+tRaoWcovYSBeDX63ELWvrRiB1WhDbN84Jk0yBmoC5RV4ZTxZ0zYu0Kf6/9Z3Yp
BGa2Etbal27SCKIgBKpbxBuD/VTMmFI7en4apgcyfIpdMmrNy5zT3nSlUnIyLd+AmqQSiydp5wYm
K5uiswR4prYoglZ34KWckYKpnql0MMCEVGV5vdCNkmJgJogqbimAzuq5SfNFPCGCPNS9IjEOBupu
CiEchEQqc5iER8nq7CddipHwM3eVyrTvWn+f2IKCERdBOBRpNoEkzXmGy9BKdnC9Dip69n5sJKxv
O9gqelqZb3VMGBCbQM1hfq9tOaJRytDbGAvr7LdVhAttiqLXZaCBsmBlKRQxhSyxyA0d/6tqbOfn
pg/85zFW0ZwHaCVZ9/657yPQTLU+7BAGtU9+Bnc+9dX0ZkA8/iMsLXXdzUX0kM09SUc/9GelHFK8
JFUUnbI+7/UJcUkaGflpNvxxpwj5HAeUyxI9Lp+0KPGPsBtB3ygdFDcGFCYAlNCwQV0FDZtApmO5
gMOJMl3rVUZpY+gkcZT0jJZ9Wwc6LKwquA8HKgx2yOwT2FSbhCIYJkKwpBFelCMP8UZ6FmguNGJN
icHDxsh7esoLwE3F/ZDxvj6azmrAeTL3JdAxOTXvK1NKn9JEBV4UxShFY+hDxYNZN3SnQkr5BkM+
7RDOP7rElI4ymqSdwUSLKymFhEA31gkx8wY5GQpPnOWqz2y0FJ86ao4ENQGjhQ5VrvbtIGvbGErb
acQw1KLVEbfFVukAx3M3Gp8N5JNncCGIIeZBHApNgohdjEG5RaHNJxWqQck/06IqQppnhQFEcwbP
tlhi9pfOWDzHLJYB1TACkZiCpKHXFC98qqyRSZ9sluCJsMrDHCByM3Zubc0kcSXIZavFOxXGOklh
k08fwcBIZC8HxrGJyF6CUmn2KkbAsIiU1t+UguIKlqGLFgtBVgSlAoX6JN82g05QFGlWxYZT1/aS
a0hUMIVSTkRokdGNTw0yhvY6UEWlrmc1SzoylBI+atuJcmWgxHGGnuwvNERzKXpFe1AkHaVbX5gj
3akoqNy09hHLVqWxMZIMEG2BPuyHVTNSKPna8FYoucQuMKZM8/dNcdX1entMmOp6FHBNSNoFHeu5
X+xS1XYuj1JUkp92Rc+nWJoWZvJqkGZkxprKoAU0IPLt0Lel13Sc7OalVMcM3GjFMqHrNtVY7hZZ
Z+/8XIdRPNYm0tfQhkD1aFDCl24rWc/1VW9TQXwUPHZCxips+hMAgtLeV5XdRe/mNFL1yWyzVwmI
U3+qcFrI6dn6VirJhMJ5iU0om4TCfF0WGkq6nlHIhcfYtjgywsxaFnoRCzn84XcVUwGz3yUwGqaO
VvqKX81ewtZQixkfQmQlXXKcTSy2o1rWrya/p9E4pFRA9ylcW2A7Wj4Wj7a0DOtmfjLrLzNnHWdo
UvTzRqQVh30YKAiEmMQCfF+drHweiGCVHgUI6y1JNd2fqBzMo0pUX2ByKLfPQyQ0kb+nrG9FoaFD
68pS1nlrDuoIJZ5ZE4OhImVojI2WJgNjZeY43RvSWEuLeW+Et12+8KYjZqPXMw6/27/P7H+1CzAF
5pOYV0G5YJdVzC9mBX1WSchnlhRouIwFeljEbD4Chny+t7Wbv1/r69j5ci2aprjdqzKdTe2L+4Q6
Vq2tobdi7Az4FJ78bPBV/pIk+v2s9JkbMuOJHjdj9yOn+/u1v3oT/HNtkLeqxjYsZH0xFvjJVCTU
LcFw7VQ7MMXIQNoguZIkrfnGuuTrHP9yFR0vJwQO6H5+e5pBK3G2pjzNTo3Z4YLAm1GzF4ENwzQc
v/MO+tM96YujBUYPNvKML2YIpRBy7g8YTXTI02wy4S4zvnlsf7ohQ9ZtHU9Jc/Fd/PWx9VqWY57G
YwO2olmHnow5ZW8wx/ibCynLL/uzGcjy6BCc2nhmaDr/84v3SpmqWqaiwSSKlj3NHAm/qd/IxSbQ
TG2t98OOyG9lmkZzTjhB42by/r5C/nCrOsE/3hmKYmlkIr/eajxKaIDTtiYBhyeezUwAeAHu3TKl
q79f6Q/fgY7/iGZguarhNPPlocpmPAWYedZO/7TMCMzFc5UedHmDdm1t6TuobN883D/cmmVZ3Bwr
AvfVr7cW1SjiZF9ZIPdh7iZomy/obhnRVHOLkqD0nc3THxYmXng4yhq0ffjgvtwg2lWQ6zOrhrOK
qXK5I4mNtn9/iH++BtbvKq50KuyPX1+X7jMUM6I/dkyDnLlAbIDIh/nov19lccL4siptZgXkxUEQ
we9Xh9yOQTScJXhyEvYKzClH6mfI5f5+kX++ot+vwoYIRcPGjveLH0cr17JVxkv7xWZsNw2f/FC/
VMgZlKHfWXbqzmRfEsBLACoZIgqEEGFDn3HY+C2HSqPfQsJCGp5g7t9VyfXff70/rB4+SqwFMV0x
MZP7ss2E6BfRgneV49dKtkWbNrr9VOa7vETaKRV99c2bVb6a2S6mJOBQTFpk2JPybn99tVij0g6s
+D7YtRESU4HI6NkrNGIn+uCMOBq1dB2bCkPd9B/+frO/LytNJmI0FoNZvnf9y7Ka51CbDJNigNCt
W83szlmqfnN/v68pLqHp+mLkjZ33152uHoq5MybWlCBOLrubhleXD9Y3N7J8Y7+uKc4F1VA562wd
9NEXcyUCjbmcSvbTCrGMat0RmO3brHC7eHSMmvaH9t22poivlySCEJqy2DlB0WMH+PW9WYOBaM/k
fO8UshE7FFtTVB/mHG07pGiVrr83RbOtqKYUg+ki4XpKOptBVWYz//4SfwtqIBOQ8AAcxmfW+O0s
SRg6rUcU6HTGgVDrz/jCrrSkRFLOFOH8zev8bTdfLqazN2DVaxJLfVmteuqXDPswp4TR4U17IKV1
EfVe2s3//p6WLXUxGrUFzKVfH25u2H1ioHRw5CFPMLlgptf0p9tSl+7bVCZwooT/9yv+/h1yZz9f
Uv1yyVwsbKSS6bgIXVnxSVmsh3qj05ZsyzvCPCoXD/iPfvP2vl4XP1NtMZLCdZFgkf39yzoq5tmY
VA0qnkWaWRZMaxv+lQJ/t0ZYhzagoEg/22s5/PeX+f/a3v7/I+N6/ON/eunua/v6Hx+YB6Akw3n/
v/51eq3bKI+q7uNn+/p/fuh//OslQ/5PziSTM1BTyA+wPv7Xvw3sJUP5TxWLM9UglEf+/89G9m8H
e0X7T8JFU2X3ljmfWUf/+o8GZ6Pwv/7FHzGOw8+QcPBlYp37v3GwV5Y1+H+2uWWNLEiWxfxWRxBr
LRf6Oa63iJmiVGJAbthruLzP22AjNr3HYLQjuf43cdQX/7zfr7YclT9lEfpUTYhsiKEaT/5Ujkyn
uv4a4rVD89FBFbg2v/kGfz0r/rkgdABDQO8BFIlD6K8XHKyKyR4mUVzdSun7XHA/84rgu0TiH+PG
L0/xl8t8ua+qzZj/FFymfJr25vvwOjMv6VQb3/W3SehJZ3M/e91d+ELF/qf1dvM/1/jFNP/XQ+P3
O/xyTiVakIUM4vECnXk9PDIDu5d3GAqshl3uEQ9/8wr/AdP97Va/bC5m3wf8dW5V21h75Z6hZHq7
0lrDk4jRz028mx4hCLv9oXyLGRh3ETBu/KfAgey0NzESWTNHvYnuaG59u7p+DbT+/Sg4thRLZi2T
RP76srVswG2g4VG0LnjtZo3ObRt4khPszE3SO4rnH8DVbL/DI/7xspzcmF6qBs6BXy5rd4WtpBOX
zVHS9PgSldN7E2VrUAPfHJV/+n6gYGD+ahrkyaDifr1DZWYb8ZdLxTtr39lO97LcH77H90boCo/D
bUtD/e8r7E+f0M/X/Lq2Rzy7u2jJe5p3UaJIPiT2/f/FJQwAnDYvz8DR8tfbym2j0aKywGrGYMzp
EFgPRfz890sof7yNn66xbIQ/bT2NlM1+KHMNYDqPxRU5wcr27FO/zw/KHkniVnmW1n+/5q+x8P+s
R7JTC2tSShmq9uXThAlvMvrDJftI2jZpQMDqf/NyvsSMv1/jy+dYFXNTtibXwOnNRULsNoUjOaMz
O/SCDmi9Le/vN/Wl0PD7Fb9E+EKyjazvuGLjUYhDw3RqtxDQaXWs1MN3lrK/Boe/XexrKmONE4VS
EA64OFXX5kSZZnoTAW0USpiMZ+JRQF2WLt3f73F5aF/3OL4zihkQK5jQ+bIeBTL1fphaJF2juJpM
iv7oXybitTajEdquhfjGyfWPt/nTBb8szprJGLlbRoHiXbvDdGILtGqnbuNvYuDfLwPbFsd0rmQL
k+Tp12+gnFW/FimX0Tb0RjfJZlhr62VL/Pvj+/1T4zKE9EB7lmT867pPpDGNRD3k7jxcFcEPJVgz
i/Xdwv/9HSEr1mXM7Umuiem/vCMpwhapZJrQVQeMejCJziHvMSTFfGKHqlJfC2ys9P+m7LyW4+ay
LP0qFXWPGngT0T0RkzBp6ZKkSOoGQQvvPZ6+P6gcmeIou+5KofqFBHBwzN5rfSvp1gqcgWT0HYkG
fhiFdxpaxgxeGcidK6t5lbPtn+/+V7Dx19Hz9ZedvEwLrPTU1/wy7WoCXrnGh6vbMduc6TH8wVkt
Po4/lkVwvP7zhX9fh75ed9kpfJrhtCZOA2yGPBFU46Svgkqkk6rTyQfg9edLfbPhWa6lSiLTm8zb
PhlJWSGJsq9O3ONKe1VvkudgQw/+QbDVVUjmtwPobgWCxD63/Tg52ywTwpcL//r7TzdJ7ypPhUZk
QlC6bYHMNMlJ3aRlH2RPdBqw8YhPgG867Qz+fJmrf3+p/7rhX7Pip+tmcWjBFuS6w/Bz1Ig8JpdP
Fd6Grt6N6ILPPN5liPzpaidDyLAK0yxGXmVkQTSdkAb87Oh4lqTD+nR4i/Kjien4qlARY9Uuobqe
+QHffcKUco1l9lv2UidLVzdEcORbZVlWBjd+I1PcwYXxUu7HG5/8NLvwAk81zqyX379ck4K8BliX
/dTJCBb1QuvUgatquOzbcJ/g+dAF2Rvbdw0yUhoQQ4e7rwG1deZ+f1+qGVafrrz8/afXOw4c8yqF
K5NMtMaisxZKN7qY1+BlOAnBhxLu6C39+aIn+cX/GMtQ0nUDgyCx3ycf0ezj8faRO3BRBNTyCr6R
7Na38RX+UV7yu7TP7NflbETpRd/U4wpeoL5Jd9Dkrs/1D75/AP/6LdZJFSbojECMZn5LycAqh448
mdL58/1+O2NbTNfLURcG9cmY0qu25Jik5tQ8qwt1RpcJtaeprnJMRWF/RHHx5+t9d0vyAiqnu8Mp
+jSIpImwXCcz1xPNBY28CoJzkVrfzbgyNUJqu1TKYFB/HTWB2WhtHphsjYMbUVxwqOpl6gP1l9oz
z+7be/l0peXZfhqfzYjMoBYNvMLVteUjkYjPTem/6mync468NDM1Ap1/p4/XYmmFULRJpi2uUhqw
I6SnNinp7qd3RmLBQatWZvHiz92+I6d1StorEzEviRqRho8Gj1C0cP9M5A7Zrhgvpfo9MF56DfOB
cKNgKgib5A4Vw3ZI5XWkIPBXzszRJ32Av39Qn29heYqfnpKkprzjzMqd0ZO86WNyu7V/naKx8EwH
3+DAskR43jW1YstJzp3Evx0Mn57fMqV+ung7EmoZ91y8amFZLAYBan1dfjf+hyFa/7hNFVIKFVpK
xadNFfRGVjiZYeHk5d2Ag3W0bHDTZ0acvEy2v42HT1c5GXIifIMuULiKvJZ31irZ0EfHNbaiHG55
sVe/sLtoN503ecJa9zIvrO8ZIYFzbmb65uS2HJ7+fbsn0yRtWoK5W37IcsTBjneH1NIu7PylxNuO
WjWDYbRqNn+ePL57m9jk6QAYokbn5uSiDT5aZah9DvX9Q7MIXYrMNcxypxQvf74QMZa/P2m24/Su
WPJEkWSQk2v1TR63OKZYB6R2Tdy43aCDr1GctCNi0XmGSeS7xYIZllkpuszrVGQT0b3VjnxUi35S
gY88MTM0V/IMCFpBud6sCAZfmcDRMrO0FXhJXTxtI/J4NfycesJRyg9vBSN1wW7WCb6kMrrWUstu
5sdKDO14giBoJM8xnskkli4s6UWENykZLdph06vmG1HQvDKWeSy9k/TDBZ5vcBvKXh5vlXJcKSR3
c8f86PYos3r36Nh6+TUtrxouXocHXwqcQXvyY801MRd1IuAQTDwMZawHH4lwqNGCTTou5H4K2Mw2
iM99L4wgoyfTfu51V0nuO7jqfmS6RZJ7sSZddi2MsvE5zwZsou+BIN7Owo0MoUrvrvoME3OcoqAp
DaBH8qpET1n5hT0Jowc36bJA4K+VCrzaEkziG9BMoE41xoNHDWMxylEjgQ44j9gffDssZChDuoud
E1ahDne42jcmOZFJ+rMedR4e6lk2a2o+rZEgubEf2hUXHYc7tbkTYstOJxKq+2Iv1LHX06T3S0TS
uDTNPl8pGrhCK1mXReWMlvEzNoN1KQpubjS7FlN8JEN+WPBa+NUyVYcjvKnKxJuNRQ3arWosZihh
nKpmxMTFIcoN9MKk/QK7KsTyKKvCGuOgMw6Fo4zo8fNiVXejUyiQWPPd2L4lGtiBfN6GhuT4gHWI
mnN0FEFB9sMQZhvpDwU/QFvqh17Pjq6CaFcNgDbFjiS1Gspw1742HJspgbu9XOPfCQ56ZNhF3dsV
ZscqUbboLZZuOnLeNwVVJv0hLwj8DVSwFVmcq1HqNmINvI4g6RQefzvdTk0EYE8EbtO5lYLFRWjs
qCNKOaTOiru/uQ/z8n2cs0OKEKtJMaLML2bP2pS9CmWKKorNurpgKKZiH+CWolfqImTzhAGVoIG0
psVLlEh2PDeXQYbSHiFsXz6i7HPCrtrqhn/sMlyU8rUkTpsZss5QmRdgr4AZ1M4g+sgfNkEXermy
SRNIsaXsFCCxg2FejbKCx0b3lFz2akyuYmCtFew8cYvTMbxVqt6Zy404joBcG7vvrv06YkFFp6xI
/PF2ljG9af21OHFr8XUoUcxq/e2gobELslW16FDrkIVbXXmScZnGjwLo/kXqPdBzJx3KCen3jsiN
U8mwFfzkuRbAv+VIKlSuFSaHSHsZk2LhMjiN8tq30EMx/4xNi+yXbfd1qOJYxN8GN9NrqsTLeMFE
Xf7UzQTyGXZX7tTA8UJhAJ5d5AQtvhN8ZEmgbzpcYX51NPMGc7mB9w4OcvDhY5FOU20ljA/kbVc1
+AirvRj72JGBweixvIujxi3VAzGi3iJ9r2iBooZXtSdZwGpg6guiXzQy1AV4o25bmD0NjitTjTdt
kjkpB+4yuTOl9qBj3auHQ8l0KEAt02CTtn57MH3VlkYon9ZHOJBQIKQbQa7dsbtJ5wzELNv/+kUw
kd2NB6AoTslpejbedOZjnQAVAQRAGPXwRi0HgMVaGF80v9synRCmDVya6TvvAjsIA3dahN+G7lgN
+dzVSxKA1eBII43Wuq8jZ5aHdVSrm4FsoVgL7TD6OQ6PFaaPobpU23sascSZ4u9DTVRiEIozD2be
0WxuU8x/M04wIUw2TAIjSu7FyQ9ws1nsRw2qyUlb+QHqLQNDwTTiWX2o+opnCzm4xFeV+l4ZjHYJ
N8YkpZXdckJAwEIzJO6ItIvSNkPYrb2PPX5y4iA++GSuSWK0EStj3ZUqjjZzNcGAkCb4/cEtU7ST
drjYBCLV60cjkTZ0gV1/uNUJ6yjbu7h48ssDBod1VvUo+9tVWBeuANi6Bksn1Ss/kR2JpmyMxw9y
3/OoqY4Q+xgosrUqSRgylK2pHbIUK4Y6Oi3s4A5pOGIUgJka6uBXrXtnp7Q2zXCvTljbA3mtEIpR
oEpUEWsic4Tigv/PFN3GCAGcAkXItiSa78apdguYq1OwjathVRrVVlUyz2ggr+JZFpCK6RlVJXhj
M3jMfJIuhQzcE4AMK268og4ec+T1RG7c+/iPYAy6fYR5rE+JhLgYCbMgseYS1YHTMGuNo+6a/Q+/
KzdC8BpZ2W7iJiTE2AmjpzeZGX0Fcg2jiuKjGZPllR05Y6x7LXLr5MqIFTKSxPeMSVxp3gNox/Fa
xvBr4UO1rIfMEq8SIXWDWfQUa0MBZavV5qVQy14GfgQxwaqTI7eS4k3JhBa1uy5Jt5TcmFqRk1cf
nV84IBkv6JxtDEm4NMseUCTo+9QH2uuawQyzRVmXSbcaFHo8GcyUADMbxDvUKVTbnvwGahT+SUEM
vKpA3qweqxFZriU7MJbQosPrKd4G2WstbJgYW6MZAuuLjtS8NlKQWWupHd1RMLBZpBsZ2uigCTsp
MkkiwbqBjjmI6k0gZAz+dE8yqkaerFCC3RWOUIF5LEiSLbIhss6Wcty54rsR6E+RdKOF2N6Gl8ZP
sZHX68zAxGYdcx3CaQwSL8zWYt07pn+rNh9SwbSHEksvtyiWQYwk6zT60esPyDo242AxacQruZQw
62K6H9/8tHUtSfXMOboKi9GuMkidxf1g6BulrrcFZqIQDnvDS8hTUMKa6RDDu9HlXQoVQcHfqHcv
5VThSMTsIMn7JlKZH6MNEYeYZJ5onADowTOOnDCz+AYj3CdIajtpuMgw7xioya3R3IgL+xjsrS5j
buitQxbE+6HyN/AJvX4KnZkzv1wRoqK/Gz6wjwKTBHaLWdx1xez5822HcS0yoRYOfIz5/G4Fz4Va
QhrIXNKOVxPU19Q0SGi5IapvM433M9jLqHmrQuZKGIbQPjcdb17ANqvswfrZEW6tlEjS1o2Dg7/4
DwcoPwgTtbG32xFGDmLzBoeL4aPuwbhfdQxgSEVV8KKz6+rHV6tnnAhPGv90jUmAoRQO6bXWRy4A
3Gx4H/LSnvqHCkptWhqXk/kqNNFe1rTN2GiPnXJd549V3e9A39syCOrAGGwFUmMK9SHdVjlbaguX
Eh7izMye20695VmxgtRXUyvQDog9WKJbS37qCX5o0xt2kY62GOWYW4heSNPXKexWs9K+jOx0i8bY
KSNuXRDjJBx6vpLDK1CAWA5HY2pZBX19qwbiekICv/CdEjyKKYuKGPvbuGerpv/opnsTWjHODpof
XsGNRSywYt25s2lsaqyb1gAMOELeHdEJCufnnjyFuuhfkijeNSzOxdC5HULaSHlv4fYERskXhF8i
DxLcccCyeti0HwqgXzkqoQE+d8C/CcgxyW7RjeKOcqM7URmaohYrbOvFYoYNmruSx4MGWn3MpOdG
9+87WeQff0wAKgFVBAv3mqrjim9LViC7wBIp0jc9Pxj1RYW1A3xGRQkXkPqqZeBZPiRkKPtpVXrQ
QLeoaLYo4i9bzA9Rlr+SEXKMxUsiKddN27gkY9upAXhBueqgBSjjlRRKTg02QKp4OkO/Dyy2OdWb
mlxSbVtHcXwn6rJLNNiuEUGD9PsibNedqa2KetwVhehmRseEU6yjUFl3Oi7baQquBdnA9Zk8qlRA
MigI6njr4wiCXHwDRHfN4DrWof4cVjNJF/TD5VrfyGniKkr5owN1McNnSVitclg1ZLSRcCDPpIWu
J/NZGqHlQirOKBnkavWQ1+QcBMGe8zdrH1Bv06j4wkdK66ZTAgYKU+MDTvMhTylLdmrJek/AA4c8
o0rvysF6CKQj6Fg76bRtSXiGucTGJONzybK14KS7jLAc/WYaJD6jwDE4dMYwbPAp3g35869AUcWV
ZTikgJytfKegYIr01wAige5faeNBKI6WFLjxVKyBUjtieiVAGGsrDNzm6wwhdoX479LwyzvRHzYq
2VWzAlK1h0UbxLzNo9XBfRPx/UKh21vi9MNUq4NhNUcR6uviP8LVXejME2xZkeHteYJHM2SLksBB
HdoHTCfs8UUPDNhGFtSNKHAyxWLFJiV/0RONbjwJJ1SnZB3LQZtARAXmjEqDbOmSKadLaQCb/V6u
DDZOeoKtvOLcg3FPQTdlThx45pWUPXX8CELRnLRPGHz1Js2UrZbKT6GVX4TMO5Y/PY+V4eLBW4Uc
xET53hwgERj9qusHO4WR0OmKOyYkqpUlh6sBypFsJ3gSe+Uji1TXGNgekqGhqY3TYX4rM7g/1PvZ
ChPHNHXvLW5rKXqssitTHd2q/WCOexE1GatZbxNI4HTK7PamahuzQXCOaJd5t8t8E4SLsB18Aosl
f9dSMxA78SUp5JuBg45RxsDk1036qPbPAm5fBaKAFBt2TqKE2WP/I8+JeuBVaNSrWAV9G8GtwKNo
sSfws8eh2yciRh7gZ7GCuZlzB642P3kgbm4wqBgWWGVAFPFdz8hDxIdCLUjEDVa5olPJ34isoeIe
eEsxPQOUgLoGpEoBoiqAS0tyVBSMj76e8Nce52oLc87TgAqwbjghFPSAyI1p5mFplwLBKn3nCMCj
Sv+HlGuHGcZ4RIKSUL0Z+UFks2woN5xfC/8+6m70tM1x6qS237G8tOY6njmlN/G6ap5lNrf+wYg5
7QAMl9v7Mr1XQfTW15XvlCGVFgpQ3V265OmlA4NCdQbZvBxF4WKaqdErOnbbCHhy5S4lmAQT+FQD
qsNMY1c+OWgBdRkFSB2F1arBBa2+G52Ikf6Ord5DaxxaiDEZS95cJY6mP+gFMKnaSXBBZ8Rw8YPH
mOGKT6npDl183Ywz5maIM1xjwYcps78OZ8qczE9GPcFNSmyf1bOw7tRwAMOfg5ilJFRB8qRsU9Xa
PpC2sbZtTK8xQ4iwdxNvy9zN9c+axmXjB/bMY64Zznn8xq6XcOrHINJcnQQpgqTkksHb32rCpg5h
7osHWXLlSmF8j46gcDoMH2XzqiEqZJh4zSrzmN4SM8PhS6J9BmAmKtCvzABbJP9NVktb6u7CaZ8X
+NfJfAqv8urYINv0mxZ82EUm/ohmYQXNjAMCbnJ1ofdd65rLcdY11KdZhvFLfUIOZnbB1/LwwEFz
VTCPYkriywfhI9+3M/KlYZebKj2XzVxxrrvH3zh1MPGr+ALE6ErutjOIP/FN1I80dDeCpDo91Z0F
SduYd6mm8sVnbg3qapx74KVqu22XHK1YP8QVi0uznGDC+9oAcjrXC1Nq3bI3rhVzDyXM6SW8QgWd
HGpcDSWtSvspjQhCB+yCvOlW7DaWeaHJS0LJ/RR96P5DPb5pnCTlLnLxaDpd7x9iDNhTGFLi8S/6
+ppSF+a7VaNAImCoTCx7ArkVjZzfmcKjCAhZFvYW4ZMyElRUzxdZDLi6GPe+usTPkD41adBlMwfW
8F6l9RioQAbYj/i1cSGDzsiUa7PSKR8Etgj5lFB5JrnLapZd/LE7mQwXE0RHymDM0+sgCK5GCl81
nJfEn7ct7Z44RxzG2gjW1Cmqx44kPC0CdUAeU67h/e5SGyKHXcsQLwaaf9jntYo8C4vPNn6GRocn
eLghh/ZoCMWWygsY431PApTP1jIyFmD5gyHxPfziT9arVnoqpepQctQrGn0DNdbV6NwO8SuJVb26
q1uqrBYOWvLeookgn2DcNEJDCsWzSJWo1YU9fZdVPYKSifEHDVs8r8IAqb+5o97lGgasNYooBaAA
7II4owu3hqGgGoB6Ir7zUF2NhebmCZVG3XKGnGqXsJVgL2jqvSj90Bpz42cPRIKudF5qgGlWSgBq
kZ8pEE4UUIKsgU+FWuGaGNpRSbkN7bNcfa5NegsttYt6AcSRuDY/Z/67Ct9iZG9h+RnnruwyFJ4M
4TkH49dyFNYyDi7HYHqqQKLNSyiTPnp+GICNAklRlZd1tMDzKNr2/jrtr2qJ8iz2zG4bTpE9Z/u0
qDdhuu2ExClGqvB5eTuDzuBIrzK9N3h/h8CVINJMcETzPtpVXQ+4KgaUc4RVj6idIHg+r6l+BTXk
WRyYtfhOjo7T+J6W11VAKJh5Jc4PSmRta02mHQn8DJtsa+KVgILaMiqHAt6cidBtyigxJ+W+WGh0
YrgZ+2ZL4YEaMStV7moL34ZWI9REYwivFTh4VXHRcyINqrvO+FliKyvEd8G6zEC5x81H5lPUHAsg
cUvi2kNUAwIKIDJEbsdOviQ3gFwdCg+A0eKdVcV8f9VtPSlu3lZXBceIPo3sVoE62Sq7MhGWSelC
nuZ9388Hy3RRCjpxf0wawZFD1vQ6cPFzUXIx3CG9Asz7JKSABOCxzSy6EREvSTeDJpl3cS8/NaPg
CMxyMhOZZZJlJsuOr8T7qA63jTjvyFC564H5Svze2EcMkwU7n82XFZrXbVM8kKSwHcD0KXm6gxN4
5ScWxerekWpSiQh16CcM8BKeWwsr9bSte+Gmj5LZSUTgsGna7XBzkeRDKEEeXOGxh4hcC6uwSi7S
5FBTdxdYnzWEjxjnaYVCr24FEohKIvMotTdPtfouW6AsOU+VA3xfVqYmQZgJU6zFsV1lt+gAN37Z
eHl+Pwcfy3oWAg1UeY0lvMQCIz71xhDurQWvAV4yUCroINq6B41qTPNSs3LSarMkzKJ+ukgUwsgo
gcgiPPZEcrLofVB8p67vNOVNYhNmtcwITmlte/DgsXpLJoo7UMotqYxXpnKR86HngFqi9ArsM/iV
yK7qjyhh5oNZxeF+4WES4BCLr2V5a+XvaLbthHNEhblmHhPqJ+G6Z7veZndJ4bu9+t4LR7k9cCa1
M5ztQldsy/Le754L+UImXYpdHvSgkBMZyRj8aNnWLYrSLBJmD1VIqB2M6cSeIfDhzWUC4DToKbIl
AyHadZwiSZa/YSHhUOfkQulpdJBkAnOz8KcifPjJgW9YRqgbUsIi+7MlwFdqN0MJBUXb1urzILqF
VBC2BceFWoMSyc5kXfoF271rnY5QbtHlNokKzi6K+qkKL4T+bmCHHgE1jsmKyiHwtTo8fbIWrB7H
SBtfpoA904G4oRas52MCIKkxKYZPKCvyxlWDQypuR2obCvtDrXeHpide1dNwaagIHrr8uiqvC+C1
pswBuQa/EE9uC+F1Nu9z8ixhyxb5tRDAfAIk26tvqRK6AeccC4apwkY+xhGLwQTC0qNBrqLBnBOm
T2HhGeyxBKJ6R1dXjyFtHGsilkV0cPcEYKc4CykhrOZgV1Z7HemNNSZ36Tw9+0bgKYPpWbBB/CTd
mAM7LOyXHiEP5GKCQdTg3lI3Dal0KYn8NmTNth5FO2LUtIQ7pBpoEJPaEKlsNYtWkH6M4XifSQnp
Cxjgqb8AymWxUJwG6400XxdLzax5mNP4WmX/ZvovAg0Fge+IWs4NTEeIfhmRl6CqEUm21EFlmXFC
SUqgZiflx0p4Egxx1aU3gvKko4Zu6KnllH7VuHMbSg2g51fagO++UihG+rZEKWC2eFcx0Itp8HQs
RxlpTgJpwlUwECjD/VUKpOwEqAXBUHSeGHH4TQoXnrpXwAoZwqNGsdWCb9kuAHTaCKH/0BYjiClI
XrnBo6MS35AgkJe8mU66GYSfOTuLKnhWRfaffRteB71p+3jVl3PcMJCtE0GX8mNots2PEi6GNJJC
K1wgDOOY/qFQ+8lqdkSQfwCThPkPrW1e+li8mRPdKVjMRasH6XKJyfpQ01Gp/P75zy3d38VT+heV
9omMCWfXkBakBSBnVna0QLfytG+bM67C73W4n7TgJ2KHRIjbRB7Qguud6fQEBGjBcWCviwqDQqNJ
32X0ZEpkKee5PJH2f77Hb4wjhqhIIDPwjOAIP1WI5Y0x+FEeLF35wW2vMezb+X6RS/n7aXNOSS1/
246XNYs9qrE4tU/EFUIfD1Kx2O+YGB4lT+WIDjiq3acOYc1bfwtFxl5aO/Z0JXoUAm9Su9gMjDeH
nQ+V9z/f/O8vmHtHrI6fRDWxWp28YL0zqjGraJT13WOR/JioGvrCObnUN9JurvLLyq3oGrKAU4Wr
heCnb8vlCRM1YudQHDa8aXtw2NdekO90Th68yJVOFR/K4t8W4QvI+O+/KlhIUK+bsUTjqHWsgerS
23oUZBF4+8t01hn/naJJwXiPMweTk6WcXCzL5iJRx+ViZrlOKAKWnMb+/Jq+VeKqsixJiqlKWP5O
3lOhSv1AtQwV485cz051k/0c99W7jxgIkdulQNHg2ne1M8qZ/89l8W9SjbN0bvDrc5TiSZVHHyWV
/lO/GT4Eom5Xmpd6kH7t7jHnf15Oh/Pq7m/cIdQV5X9f90Q1OgVDUNcRCiSIeb0TbLIdrBnobTv5
EdL/er62tuH6zCP+7jV+vubJI8ai22gV+SrObK3qQ7IBQmObDq0OzjvbxUUWOec0wN99fUifVFSp
GLvM05lHG5Vphj/AbVL7nMojTAyKkk9nbmx5WKcfw+ernMifOlWN/bLiJYbbchvawM/WpYuVaaVu
cvusxum7T0/FEo2YS8EEa57Mb5rWzoOlcrVUOVT0Ic0cO7pxgQbP64n3bFoor7r8WleXI1l0QaDv
iPi5GOMPA0lGZ9IwZo9+5gksks/fn4DFPIcNgpn+5NVmotYl8GWwU0nvBt1dpaycniVVnzPY+4Ut
QfiJBtkFk2z/+dLfzfbqItzkidA6O3VUZQMm9UhlbRkH2jcPixtazoFiq+e8Td8sonwyhBRjDmRV
YTr6+qkaKkg7XxP4VC/qLZlF+8R+hetwaNfnBGXfytg+X+rkFVcgxYbI5FLxtt827z1sSRCkWHWo
Tkc2GVV24NDY+fOTXKRjp++Q/bgOnAYnC1SAr/fX0PfXOYYtF/UXGvN63LEVXTdndgPLx/DbZSwK
HjobAosV+utl2kjyq1bmhU0SG/J2lRsyEobSFZIPjcjnMpQv/nxf380B7Ab+dcFlBH0SW06CUSph
hyawyz7U+L3u74f03AywjO/Tm9IlfKOyCvEGts/Xa2gWDHktjwvHvFh2HHSpN8zfXrGVYVwKTnfm
VX0nuFx2OKS9ICZmA3nyrlKhlLoWujl7HJSrP2k3uNl7+jBdEQq50n6KHj0ad9rTqUQl6BiOtRk2
WnjmV3zz6X35Ecu0+OnBZkR2jErJTbfT3qe859fXMvVkZTj++QV+J37nQspixhehRZyK32ko6a3a
sKMDoG4nR9QmPobShaMdO6YTbInMJXJ6HXqR3bvhxrrRvf4iYc8znvtGvpl7FwuLBFEGTo9unbxn
siiGvBCrAgFICND7faYCEWu7nLw2FAznZtVvRhVXY2fH5dC0aidvWVUJRunEZtnV0SLdp7do/IGI
utQ41sPm3MLy/b39+2onr1NB1C/ioGNMIQIKBFoIBe0k4nMyXmlxZuzIy7928sV8ubeTFaOj8D7I
Nfcm3/iTDex18Y0QokPz4hAcLLeBBxtEvzzAzQu789BFu3D2Q/r1YZ78DL5XzdJBKBiyqp/8jHlo
2rIaRsYwjNpVu1XILViR+UC1jemW/3nU7P6e83kPvHz753H93YrCPKvg2V9eMbygrx/QMIhqWQag
0tV1eo3+fNt53YHi8CpyqjOz7ndLypdrnbxdjABRVmgz6cCjV8vsMSHIborXeSftojvKBNBCEWSf
m6i+O/p9uezJ82VeDBTL5LINZUssK9HOspV1fClhQA7dcxb+7y6Hh5BniTVhmfNPnmgZhErKhq9w
mOpv9F237jfmIdjWPyanXZ99f9+sLHjaKNRZGNy035xtSl6Y8AKQOFQu3OpLzdOpVlco3RuHOtZw
aI9Mwg8UT86Mm28mXk4LSM0XayaUqWUl/zTxKnJtxByoSwflrEviYWndk8QLFX0Nz22V/6jpIKiY
56d/emz/I2rHVfme37b1+3t78Vz+1/KfvoJ8qqMgbP/v1z82f/9z8F4sNIwvf6DMDRnjpnuvp+N7
06X8p/xD//h//m//8h98jbuphK/xWnR5u/xrQVTknxEbjPT/8/lf/0Ll+H/8jqB7/stz/vaX1TOh
Em/PJ//tP+Ec0t+oJ3CM4GzI7vuXU3V4b9r//qugy3/jbCHLgIaQXS1Qqb/+5Z9wDuNvkDlIEIUx
Bp4L2MC/4Rz637Cwg+3Q/468kv8TNsdvIxG6B2djRWd5ZJk8RXOMGAaSGRcCDtefJcRsxby16vtP
D+b675PiZ3yE/NvObUGIyJymEBtCz1JPhh3qgFJFrjFQCH2xlpKf0l9F6NJUib1i07qGRPo38suV
SKxAIx+C+UeSxPaAfkRkq1IQXRd3OXmN8Kw7bAC6YyA1Da1g02YvOaFcWIHpRN+Hyl1djvaff/1v
q9vXH6+dmNYEWfFbueDHmznC/pkoIEIbl+jPPKjd2Ky9P1/uuxfy6VmdLt3xUFZdOaiDw8q+7nJU
VtRKm/YcM+13G9Ov29IBeBnywo052ZBUWRfOmaUNDupH6zVEL7+THjq2QuIbq+cC0si2i/GlSWyg
3GcPKt8OiQV0t8xDqnF6FpWwJOTBpDMkNjSbbOmQesKxvSJR1iYmZRXd6R6V/n79v1hZvnuhnOiB
TjH1ynAZv06CZcSaapXceeO2h1+H7qNlrqo1ia6u9KH86C+q655tknRm1cZDdbp14ZmrFogelbQn
UzxFUEyFoPdzwE0jOyfCZF6lxtGKA2QC92UI5LX8GcA6MGXSgLMrQlbhYMYruC+rqBqRqdfIwCwC
5q4S9YdBfTsl7gYTq41rRlIu4zgAzJ0S4UgnOEe1T8cjpqObycRiEDCqp8EBVuqDiM7ImKSt3mVb
fyZCPEWpCoZgTEa3x7av+7dxe2sEdLnkayW5MWIkKPQVS6HfWlF3KOgOK71MLMplgeukhQIaGeFm
0CY3Q/HflNKRutuu6wG/54i3wn6tBSYNtnyHtdgzm+6Hrs/1nhTSmmy77kWDUx6RsKbRihp3ozbu
G0RlBTX7kmFpSW9NTYZPhGlhPogFCUMgaZMlFqdRdrT6nWmOaEwQkClINCqKldG2WyR0nq75niFY
dmSqKCBQiXRBuFKg62q8gdostzkKHG0RQhIWU1rVpYRMVkdlj/wHu3MLpZtUN/PZFBbPx10vf2ja
s57eCnyMNFbIADmOFufq3sPd5SRJto3TBvnruyS9TJLmlmrsjigNe0nxrBJ3F4LTUZJonV6glMlC
0fNzYS0I0y7GVOGboVfp7BtpxbXEZoQ0TiMMEXPZL5LGQiCjwroYyZeIQdGJ2k0awSVHN45AyU2R
QKrYKXuyrEgimBoN8SSceLLFAD+tW/EJg+C6I/vZkt5Rjng6+oOVpBMgWNhLEyeuBUKWX8rovsc2
YbU47kVjjWnbjcT6ViViQp1+pubskmKgVvgbe05OMNhN9vi11Lt5+WRKKgEJo1tmqJpRa9IB5nge
OJl+YyBImMarQmggBBLw3m6KEFNOD6nIv4hlUg95XaJ8W+A1SkphJeQ/9PB2GgnxCt5y/l6KsW5J
PzNTtCsSSnuZWjhbpq547fObVMSA47/1NIQFn6Y91cg896Hl3846tkxVdDrqVxWtpX58N9CtxkPx
OE2l05NIV+s0O3vSi+ggzcZdhkSf5LdApv1bthvfb9YhSkbJNJ2QF2OSpmvWk11I5GAOkKX4XqaM
ZDhrJiBwdKX+SQ/vfe19ojGll08+gQMj2v2xbK7Fhk5zgxlokbl1H3KuO5hRrHF+GAYWFcQB2UTR
mJafFJeXY/mgZKpdIGPAWrcWTIEHaqxNGs7ZVltaZzLVgYEKyAiaOEpshcjzEeFmRlem4yfViPx0
8o9Xi3C4LCYU4CMxaTUiPVHcp/SQQcQ5sdG7tLd2dW8eLRJ1iKfYhMG1KO1LjD+EwLn/w9557UaO
ZV36VQZzz8ahJ28jyLCSIuRSSt0QmVImvfd8+v+jykkhjaK752qAaTRQ1ciuOkF3zN5rrW/sFSdE
3KJjgSvgxdr6Tk2KLeEWeyVVl6WO7yHCZlDdZqa0yNty5adHndDJbpBWrD30IpFp4m8Mo/UY3jbp
0xReBMCGpsn7nlujk0H8IcSpp2Vr292WvPUFfQ/AEYhlcnxZpNl20N6iBEhVEa+JDV9VDVwOE2dQ
E7mmOPThnh2CYjb7Eo1GzybeCK4mv7wIYclUBU0r6WBN8jad+Aj1Z8N7TJKHpLwn9mw3QSUCek0j
i2WHYHe7WKVIpAzR3afgCuxX2Q1vXOZvpKaBEbMa0X50zbWfpkzFYh948nMigdbxjKuUk6CNZGZR
TCVytJfGW+mSfGXQJvSHNQ6xrWJrBzF7gvhoBenhBKgj/H6s5dq1mYfV4EJLbzX8IQiZk/wQT/Gi
kA5V7bmTANeBnAHtnVX1yxITQI3EufGnK6298tCeWShYbHCxbWetOm1Yp2gD+qQ5RHaILHfchXEN
mEZzKl7CxAdk9DR515q4LodtM+lO9b2fIicgR7vpk10geiaaCZrkJo4zxw+qflFm3iqJxW5MNEcr
9YUtkF+gt9IQ/IWKvLRzErqnhwjDRp3TrwsG7FylIyRlnVvw9bAJRtzfYkCFHWabyfg+4AoBPeJG
0ADK4q6WZ5jUg8k/mGa1A4sVPDDdNaxypR9uzby/tqfQW+SW/zPKITn16aoveXjFXmATlMsUvRca
Pw298ERwT07gvBS9oJVCKyDD9a2o9kDa0nwEH1iMPQM5nw/rrApRDQ4TSgaBQQ9q27idYYKGDcwp
DS6rZG8Ehuvp+Mvw62TaIsxihGF4VwpjYw3qvmnCmwblEBmoqrZSFHNlJU866hVh/7RV9GXDDUZa
6HAacEDsnTDpY2N0fftXCL5WZPalSG8SMeLoK1ZqJ1306re4RH4DANGwU3KWzbXQ0KLoPsaCDHl1
u4twrTZqwsoKd6y/SabkpqwDV88xMBv4BvKWgPVLDSQoNh2m4u+YZJd1va7RTbfZJSoLHJB24AbE
GxMysNXzdFtY0nEsmexUZR0U44XVQc8aRrdHe+QxxWBHMi7JfkX7STK712wGCxcQnfoKHIYGFe+3
1T5U4slPImew8HsZxnYYCFE2sg2xG05vBre93h28uv4hmhonJGIIRAs60sxSvdRibDgzM6pHV6/s
suynAI0ZyyrFByYXlAx+fOdn+8Ai+SX7LmMsTvpolZvSTawn+1I7Kh5mkGLcpQS4q+HgZpTzwUu7
ow8r2USRLRFIi4gsBcQsIfDHiqBcA8/Oh2cFSUA1io3AmNGFHY9c3Yj4rob8kP2MzJHfAbShShdi
OgzKIaIZJWfocrKrQlbWU/hd0llqfGY24D75bZ+qCy94LovxKJp1MYhLXU7vUihWvoa4WUpW9njP
T0R+Fe2NPPlZqvWhKJ71rn1poarFk+QSOLjLa3YkzJFgI5ogIe42RDsitk0aXhXJ+NOHPUBgFVRS
0kTkIAdxlbiqTWWsb51+8laDGI+p+l2xrmP9uuv3cYk6Ic0u6IteycRnRxhlZNBSQ5BtWA7WUWQi
h4xutLRZhn6GpsTYaQibDPaeinKsZJoJ7ZOkdzcCAXepxmhuEgS/ujuHWKUpio+K1ifUqqhHSDWm
bsGOcyrtJQFXq4Zf2g6d02jPrcfegXZPxX6tV6eLgfXHUMebyFBQtfZsCGCtY2wDN3JIAvnSYLgo
vUr8vVenB6jI+JjKHWnujm1YcOqxs1uzN88OVjyzTtHWUzGxD/o14VWVfbGpULKwoi8T48IHEydF
HbI34LaCKgwffohjrm5vU3VnVAivvEMk+pspexgRvsug66mdLHNtus90feWJ9FoViPvT6CL3pQXd
JKeuPKcdvK1IoPjFv2JWylZ5giz9o5LR52pEA4L9KwZOkcVja9WuEcEh5OPKAhXKzKXcluscFtNs
eLO9FzU9mjli7hfReduiWXURkEXvQkf2UgX301Cus+x5wjZSF0zFFsTs/kI2f47xownq0+qUc8Wj
ueL2ruLJ6YW8LdOipCxoHZycm1K9Ddsp9no26h0pcKiYf+GKWwyEwBU7YJdnui+vjfOvxptPU2+K
VVj1qyyPXscLr2Zpgu96L4WLndmNHX+VPnx98J6LEKfDIROgHagLNAOnNVU1ScJpsCF8zPFo6p4I
EXLLtP3Z2t9cSfwwjmqrukxgqElEzfvLktV6qqJE6pE/dpehtteraV+UV6yGXhEfw2FYtXA5htqe
l5GLr6/xY9WaZ0jW8t+Dn7S0eskD7iJxT/udGBfBC6gdwOKL/L6jfm6vUSgyaWhLY3/+3P3Z4fft
0CevT1LAxy1CrntsLDLvxHL0TDzBF16D35oAMU8/w3n4KJE4udiTF2gic2MsTC4W6Zbbu1zWMnLs
q47cQnkpHEFrIDsbHvZZ/ebtZZ7UusxYyU095TKb8npCscyZrbg58xQpRH58hTTi7gl9xER2GmHV
g8mgghHhR3YGJ9ywjFqLaj8sxSpD/rkoz3wZn14SIAQqeIQIUyt6/8aqUtUaMog1p9Vbt7JVZrtm
K7y7M1f16Qf4Zpj5qt9875YaTKWaBQMbrOSoGMXRHsUuxmkqxz+arnTq9Mbos32DWnic5MWMZZ1X
40Er3aJCGcox3wd852MYUo3/y1tw2o1obEM0AYpdzb8U5Y8U/qF57uM8d5tPZALENPe9BoGEA+mN
3X1r/f0g/XdvDpUv0hkt+lcnb6fko7u2cyY5sUuvJkfegIgj2jXYVE/Z2azczy/o78Fek9jePNDS
TutwahhsgCKqD8QU5uaqKc7Maa/rzocJdS5d/3FNr82yN8MQLp03hsbXQKFj1TnZMXoxUP0SC0w3
bkPsiGMghiivpRvLaVzBEXtVXSHzZAvuhAflzC3+2HOeZ503P+fkNS70YQxEzVUbl/5VeqWtZZBU
C3sG7mJzzF7Gq3TX7dPH8dGCnYnrM13a36JdcUORQmzOraLK/NZ8dXdO3lx9MAUJ7fycWUJZbSkS
RUdu0t10MboYWLeYq9fAHV1qQvaCzCosoDQRD+ffhk/X87c35uT9jjAmeJH8Omv1bvYdAVK6BC29
RL/7Y9al6C9nJpTPNiwGjQ3VpspMSujJy14BxSi9Chjz66XTJw3dwOkW8s7eUWQ4v8Jp86P9cK//
GfC0VdD21EdzkysMA3nlUXdRRsUpR+U+zqN905FVyc7YQyGds3kNR0qS6i8dt4GsNltTcILPm4um
aq9IEyXphA5dVOO3Zb7VyOWZPCcbQDfX+lElI8kDDBjrJaLz1JGRY4v+IuHf0v5qLbIZzLTizG6S
CDJdZ7221uHHkW+6zgG9J52/PnOn57X7w4UjKkPIYukyraz3U7eJzzMPinSgpJ7Y63ZyiXW6lx8M
ilaX4wrgSbOEvfvNBAC/PpcVfGZs+6Q/YxSUCGSPp9wYzd5MKrch+WmIq3UU7qK6WJ651E8nNZNW
HkVdy6aX+v5S0eTqAS5TZulbxOg+2OCt4s4Z872OgX3ZVSgPEjc8qN/PDPzpy/Vm4JPPZ6goucVN
Nt/jFC8RM8qwwTiwBj2G82V5tkPz6cQB3YGOBd3HD0mKXafkkmUwcbS7QHEalGTpul71K2/jHcyd
skh256TB81vy4S16M+LJfm2w/1qctHVFcvAfO/B/Q8L66Z18M87J2+rHYyINHW9Mt7J23YGJSFo+
t+T2ddfkoZ27qs+3of8MZ5y8oORx58OAb4Xh6DfhnFz6LkYoUu04yizlezE/v/U5AetHjci8Dr0Z
9mTXpihFJisjz0+Q+CX3OkBO4OJ9jk2SwB02+Q2W5dTwV203kVR1TuP1UVFxMv7JOihVdj2UMzER
DMMSg5cbBItneS2t8W7dqtuvv47PNwFvrvbks7SnDPBoPF/tteFmF/i+HUxqe3kxH1Srizk5eE6H
w1+3kNFBWg+AR1nuBIWJf2cl+PpNNk6+1fpV60cUAuWQ/UQPz+++fX29H1U53F1WbjReNO915bRv
L4bUyuO51DcHpM+KaAxy+0XNS8wEtO/3v+XjmRHn1/T063w74snRsSXkVMQxI1bac1kJHO+A2gkc
yD3EJBK3U/ysJDx50ZlL/WjLOLnUeQF4s78zR/QjdDOoak7FqvLGa3+kEjBkNP8vYt3ceVq1K5Nu
05FYp8fY0UzSk9T5UE2lRY6WhmfsKQe7KB3InqI5ZPgw4TWnxnwA0lf05pUfQnPwkjM709cN7odb
Bh6Loxp9LdR/73952yWBVZCxzG6bMvouJAo92BAM5nju1w/nNWb2w0gzcQiF4XxGm1ett/fIb3MN
gsy81TEPmPVYll76dUpH3UPXScjNxeSq6/hoXdSr1nldj5eei195la3z2/N5mh9Vejw08FwWvwnz
ESKD9z+oyjw9C+tpPqL27Aaa41zAmV0R47Eky18cSLcmJ7WP2fjJx/A2PIibr++JbMxv5MlNQSJj
4SqkAAiC5uT2G2OjVHnRkBEW+1fB1G7CQj42A5kXE9mPeZmvBZ0DPHUkWW5AnC/UMronRe44xQFJ
C/aSfHWXCo0paXBp2XIpOjFrDyYROJjVrrU5zmA07kzNc2NTcwyteJCKjnrggEW89w922z8nmbkT
SnVLO2JFZ3JnpjqtK8IvbOOyNEeXhvCqSjUSnyxi+GJ11/jqvq3SHQCEtaQ3mLy9eyqkNNnUbTUn
O8Q8U4VAuzgxbRqd6VUYSXdJ2y8DtV0JculBFlCvFPaiVLR91rXYG40sJ9Nz+i555oVCxEYX47c2
/d+5rdwWlQpjnVN3c+eHT23TLbxc43OOFGfur0k69jxJuigjelvBXako6w4crzke5OLQ+DQYvVbb
xZWKb8AjztAe9tbYIQlU1b0e4omZGHpoiPpRN43WrLPOXCY5CX4BesX4OZY0F68z3VOFj7Ja9018
WdSGM+mid6gAa4teU5+SDICVEmrRNq29azvO7/OU7Kqa8KrRI/UGfzYxc7QHulz53igxcqIkv7bS
yNUa/X6c6J4acqsuRpv0sCItb0QT4hkxSKbLKvVb7jU71VNWdLMXQ1sv7RHbsJGaS91AYxkoNEgS
q9+3Uf00K3PiHOxLey8bD8SNLmW220qG8yWrtpKmHdqInkqhKhdVmuz9oDxGkeaYNUDyNDya+JNz
VX/ODIyyBfieNrTvkkQlGNH/ceb9P93AISnX4bgy7ajsyz9UiayBqPMwKAbHvjXWo5vvysvglZST
vswbxn/DYDJ/UG8/OEYEPwUaB+8carbTjNnAB+3qKTV9LujHIwfb0bAPZX/H62OgZqGEtAhlBBue
7NYEYP3n14sgTqH7hLJmlji+n3LitIV+rRAJot/OCm+aDwOa4OUzRNJyO97RAmud6dyqeHr6eL3k
fwY1TzZ3lCRSCc714CTsOepqQcuuXaY39K5dyZ1ffULH7qZvyqZ98KbFmSueNzUf7vebwU8muKZt
q8CaB2+c9nd5hT9q0zyQbMb+bk1+4/7sGeSTV+rtLTZP9nQt0EVSBrjFpDlemRDiHXMlEyJPyExC
1mHvlKvwQLPx6+v8fFTKO5xDdBnl6vsHW8gxcqo56yWS42Vt/lCah/9mgNkngB4MG8bJmyOCRk8n
yO9OMu1NijUDFv+vR/hQeH99T1SugP9AQDst2batMdpjwBAVJVvwzaHrHb0LXkiW5cHNnWKJg/fy
vOHjQ9XldWAOAjMTFNbkaRHE7qspnTqFncEuvgo3MvaSZ+MwuOorfO3cqePTR/XPaKcVkLFLhD2V
jBapvzodo7Z2BmLz4TTF9bCUU/bG1Ymq9PV63+x0JLYcomrK0Rm7jsQx36G/uYzj2JGjx5ojRjcq
qyDyDyaKq5jQHYSa5Fbc0Nm/tWN10Ut/GhL+I2XzZfhc5XX+u3kvY34VD/+jcf5/Tf+MWvfNW/6B
S3gV+r+qkFXp16ske/sCN3D+J/7QPYMQNGZtKYVxgwQdiKN/MQkV/sDA8QdckDIKrj+mtb9Uz+q/
kMXTPgHgwDeCY+dv1bP2L1wfmHlwL2KhM3G1/Pey5/lXMQTcVf4O+QVgxPdTSu6z+HoTteFIpmXc
kWmgIqecQ3F9U8db9ua+HP+Ykd8KoOfd9z/z9OtoCquwLSssjwC0T0YL5KgkLoBNk2X8VLLcJkAJ
7bBMH+7MTPl+x/vnQKoGXIGPQ/sAp/PzsDMSDJ6qnGkrzNXhutMkGR0XiYCdXp1FyLxf8BnPNEzB
5lpWIIFy0DlZgMbS9+3R8516DK17TudIZtS+QA9aAD2ryjk8KVB3dYSEVHiW5Y6hYlwJkyC4r2/w
yfH/jx8CHGP2xOAawRfz/nlmVm0EkxljSh4lpDte5OZt8pDKol1HAo2MlCIYJQP4Nwmb0Roo8n2a
Gi+kv+EIi7NjkFTlQipJ7BqJAFwT5FNvUCuS6CKr/m3Q+c02DYYrZHSYt6pQR00zTMsw4I6KoLuK
VTs/s2C831f8eUE66CNOjzi5Tn16flP5WQBvoTZHSFJxb7qxXFDYNIrKdIj/Vy51nziXr2/jyYH1
z1HBRyt8oSqf6MlKK0vq1I1eTBCPpq6yLrN3piqqfePH+WEg3HWhDnGws+o0WBMMEW+J/C5vvv4N
H74VXimGxq8H8IS54aQI2PRhL5Ipdgap6dZdqqlHvxwBQAx17v7nIxlziQwLlzVnLLx/Z8Tom2E3
RrNxtAenOEeiDzn7+sBO+zNPc95AvJsAuCiO5ro2N20JdDi5r3YUBb3SRE5la3NAYuqvcghqsWOK
mMBnhF4EySilcllMEwedapwI5//6Yt8vzH88Wao3zAmwZFBvnFxsowVemg/oJtQk2sp+Ge6g8URn
2CifPbu3g8w/4s3a3OIVswKiIpFnkSInN2iju98kWpVnLubTcQD8CFzbSChON4RD1E9CU7FwKsQq
TUb1e0JvjRDas9df37VzA52+jEldJxpfIXWChLzqOQDRKnxE6XVJuNrXY336hN5c1MkmNAvjVJYY
iwCsYq+1Q7xXpYYW4dejfH5Fc00GP7oBkPf9I1KIhUebFzuiIp1PUXjTS3ZZbKaq6sxIn77zc+WL
6gsVqdMdrwZLI1f4vKjC7Iuc4roooEU8qtALjHo3SeusOncg+rD8zZ8ZCgKMbfiWPpj4JL6zNtHo
905xDrkAQa1CvVs0RXQptUp2ZrH97IFZHHYF7F+F3I+Tj7qNe93vucBQTN1SqZGRZuCgtl8/r4+D
zCU9Nj0qHmbqaScrbFG1yMxMdLlTPC1SKmqPI9lvt18P8ur7ez8/MYrJ9MR/saKfmoHyWFGkSo84
1nXObEKXN7nllii7nAZtJl2KCh6YQrJ6517jYf569I+v5Dy4hdNNo6tGPMX7V7KKBuFrXGJOjcLE
8SURBJGe0QLNz+L9BfIS2pCx0VthxDvFdHmNXvRWEfES6qTHaR2CUyRAggJBH5beEkLP968v6uOr
OA/INoz6C5KZ04JsqXStV+JhM8k3D5H/9TRjDfK1NHlyvx7pj1rqu4uzuH94DLmFDMrs/v4G6nGg
ZmlLwl0lZwZFNw38SKdafnMLoL0QK9vMm3hjZ1ZyZ2S2Tvq4molLAmApGo5plt70VlaaC62aZG0T
9766lUTe3DcETierYaCSJjetfZFE6vTQNthrHKJnum9BqyLYrIp7kQ3TU1lq1Hw6+xB30n0mzY6P
vn0okQgHVIBkqYM1UareQoria7UNumNKBgDK2uGmLJUH2GM7yZYQZWlCc+VYEWs98EGwSDM4xEtu
TWt8NHqNZHqthMtQFFm0GtIK5WTtGUrqeHZ8leN6fypRL0IfUNpLeYqmC6tIejcsfHKGwgxXTCwn
BH91iQJjwCQZHT2jRryfhOG/89Nbq6xWrDg/22as6WGrxJhiCv6mqonnCrmsEOZAwHGsIdpJan7o
GtwyqtKjTAJ4M1yN2MIJNW7xM5h+YKxyqxdXIutSsbRUyQrXNfnaJPcTxupWZk4yXCiAdtrm0QoU
10q91dT0V4oWu2E2OkqlXqdSdoQ37Q5KQsSZl24VHawnoAOjK+2DFBUrSOd3JNWggm9Sa++bsr4i
hA1N8OxrGdoydPJByS+9ssBXie63yHqDQLVsFfp+T6JffakFxN5PRT48BSRerJoWFlsQP6qV8ZIW
yY3SFiRfFjIxWD5AIQXCRt6Z3W2YoOhbqEmZPWfDEB+y2Cp385qTLj3qKU6eq0SPV8Wqs/mrprSP
ltRmI8FvUQHaAkiEPXD7ujhyaVSmq7IrsgwfS89XE8hYlYIwJSS9ATnNKQPqjwzXqIMra8kw0C3l
SOD+vT7WylVHtPRqsK3mShmMJ+gGmL5UT7qz4nzctYkiHyY1VNe9qv2yix6Yb5CDbxV2fyhDE6RE
Yu/LvCRv1aR0mJHZGI7yhS4l1yTA7UyjPYb9ICBQyJRu9O4eGA0spKS9nKTgiizlDk3/tEnrKF+F
UqovzV7Zidh40DyV2q6FVK03176CcjjyfkbjdGBXK131fdazZIR2f1MRcJ9oIdiXurY5jYad26bh
t8BQfnQlEQJEyxcYF2DNqlIeMmVhwQt7NVyHWahtk0LmbRjuvKK4MYzS3o6EcS5g+W3Sqdoms1Nw
DLxXS4VYGnwai66w+Vbz/GEUxi6FF5F23q6vY1oxHB5JNc2JV9V/63H1s8hsjBXTSMAvedwhnsHE
q1Y10a6o7hMn64tV0qHrblUPUXdrX1saDMli9KOrYezkdZASQq2kIWm1dbohaQ4HIGVilxMNcLBI
tAuYJbehLFkHILypM/iY1N1cgfzWGb9LisygxnBWTVbRuBQ7f8hmi6+ojFsqgRAPakGabwFKZFEA
8Vxakf/L0wkA7+2Y2muz1tT0rsvL+3DUV4PXVwtpJPhabfAqmb79ALqFGnwFkqcFFrn05RRmb6yQ
Kd8zgGfhNtboF4lYObKhoaKkmZewYb4VZYPOhf1mb4pV18Gcb71oS73hZoDzNCQTybdS+5z6wC6G
xlwOCBt5S8Jj3SqIwHQ9XfTlOG6nyHqYGtyUTR08WQWS/7Lxv0mhfj9FyqEzDOygPm2MoS97Z0pi
fGy+bC0FBq+8H2pn8EKoA4Hv3fpKYi0ju7ms5ipjYcrQgjK0RL0k/1a6zjjWndm7fSw9Fn0vu7oE
ic0si2w55eOwbkerpakFfVpT5ldQF8k3+s+0bwIJCHbPoYG6hvZI8nVCizf8GfqABoRfmYsYzge3
bS9JVeOWk7ZKbHax5qj9VPXgubGqfUKe7lrqiYLWZ2TH1LSKO1hME4rCFxDMXjmhl1DlbZ24kLwo
CTxN+qR86pmvVhm03kUs1+KBB9MlVPDqkFTtzP9hl2HxOPVN8Q0DGRvnRGkOgzxHfLaD6oPBCqYe
O3EDZo8PR2B70hutvBzkKPphWIG1Kfsm+93aOdAVz6tuC6kMtl2R1ET6l+ldr435zqS+cTU0nkxV
A2reIhAtD1vWlfrSaK1oRVOcwPY8GDE1xk3c/9biPp2W7TQkltOXUQ7ULDaDHxYpCN90yUBgkpkE
zycS3MNdECeZxJpHrPxlFvR2sSzKgPW1zJtgo8bR94CT6yNRPmGwFpKONzXPxwYbayXbA5NvpPUD
Iak0JzGKUV2q/B0Kjyi5VafIaAB9EZXiqh40n2U75uW4y/CdpJvEy1RUL2rJv2Nt56lpUzONq1iG
kJXRc8x83nx6m6NEnHtS5kK9IABk9L5HfiOFS2XgTITby1Tib3orgvCBG20H27jR8MfZea/wCutS
L19GlWIQ2cvcBgkoCekwqlPzrKcpIBrhdwoiTcXLyALAnrq0dKUNgI72BSqRPCzuMiOuW8dMBSSe
QmZW0MZYWhZ1mda7qh8K40ZLrJJ9ALWSn55HlLtDsDKOYN+0vNpRFQQSm1At+mExCTk3lyKQYxMT
p5lFe5X8rxmY4uOp84FdaqsY7hvjj3pj4pHrm9xtoiDToXOxIjpT5xn1uh+mSXooeySVBeVluVWw
qJpZu01sNZAuvSj3jadSVwvCX2oL4Jcvsux6oEcdPHpqHwjCq3zrURF1rThdIZvhNqBnWe77ZkzM
o68UuenUsVXh6R1jMfxI+qASD0U6yr1b1FEjH/0ws7xNiRaM5mytUvMD4NPH7XNu+4CHGqYUE1Zb
aoFEaYmvidw6tODLJKWSpUxzA6UuUfu4eVpTa19sZmmi7YYyRFJG5b647ewKe7haWFp+YUyafctv
0mFuJTpfq1fZInKSocjCbSJkvyNFroGlIcWR3e/weqoTSbMWK4KRqf2FkupdemgbEShXed7Uw3II
6m7wl6pfIg7QEzOaJw2Ylb/bLiDCu60q/4YPi0Yte5O0TaxFMChwjBIlw/UZ4MGSj4K/TDtV8rqD
L5lVwlzY6/ml1pkWUKE8IkXdsiusQ/z/fMxyWer5Wz3zRio8Nsv4YlCVqFn5VhN9K9RKJvfdx7ZZ
L1jfPMxqVR/667rjz91I09rqUqnNtqCYCu8vHu/UcrJabZGqXdr9mIi2Qwteyah8fEn74dt9FK2K
QpS/+zFnktOUtHxpi7zxXBPiFHLrKiV6xc8NLGkhX/ue9UoQv0eoOL8bxtZtlsX69ynN7Z5lXNO+
N6LCeqdTWk1w7smYJdlcGoeyibLfZgOgZBdN+khkriXYjMTkCifL1BiIEzeCgsjduAqba1ktgPEl
WKS2uYVXWg4qnQziSJF/dFM5d72aDmdGGJi6f2kBLBnWtd4mpFwXI2AeCgeCwqARdfEvMvXK/Ifk
W/1ISjimDnPPKWiortnBleoP4oStONzYZhQC21HorPFLWLv0Fl+gIasttmNVMlH+1nErFzvLaMeG
ROS2H9mgJFOoPRHjHpfriUBkCCpGI/gF2KOnrkLMojc6wAgrq7x0dpgPffUYTHXnPRGnWKuu6DNb
2+RtbplE+9rQM6xFXiZ2ma0qXe/EryFv5ODQaVms6btpKkbzwg4bb/ytKkWULlM0RAhY9dqoVpMk
w7pfgKGLiLW0eet0F+ZJO7AYi0wkqzHiUEfEdmUnlb8YdcmX5kW51SDBpOxltJd2YPbY+XE3xkdT
ai1riZuiGdZZXTZi53Fvy6UYh8ncJKVUGiBCJ6K/k2jK1aU6GaH8jfaVEq4bUtm73+yd8Xqwf+DY
uoiUsjS/q5YuHmuVhLG1aUwYTKOpM6JHTQ36dq35UWG6Sp/A8ypwSGBxE4FWqodGx7G7TyS9MI6B
FxX9Fgt8OzmeyEbVUcJOTdwSTUEF/cckrUKuG2Vy7KiKJvhqRmA/REjuAJBOCbrmXIiwXelMeexT
hTXDRNJp4kxiDlWt3nlZkgdbY1IHew9lrsw5IagyMiwNEmaGKDGycWZTkNU2rdJqz6rZDP2PfrCH
ZuWZ5pit5GyK9WXby9FDok2xuq4Hf+A4m+QRKeK5Z07ZoY+a3t/XfWRC2dDqhKxgaRDFjDkz+Aay
aMKWKBvBxZhZlUJbxyqVfWxjjV/6aiUFbqsnsuK0Ydr4j6o/SszbthSgJ4t89LV+Z3ebFFEjLsGK
fg68qUKp15yOAKCZ0BzZ4BVhYnNkEQXiIWGXKZwEw0yuI2YMFCU8hivB7gN/YFRpCUHiwuDDe5aV
Xir5VrtxbIZNV0JZq5ZFFRSs94TRA1qQ8R8ya5sNKcMkVKv9msPemD3wPImwJFvBTNi/9cYkFb/K
qhzZSKQAMspVQT8kdNKyZB4KBnK70k43fpqNHf0KJbjLj9Ck2zXxHrrrew3kW0qOIIeM8WwD/KRV
RFeGcq3FxsiklkXT6KQAHQ+aORgZ6RVbf8OuAoAK0n8SR0DLbM5Jbj8UzajJUQtRFBonoBhPu3sh
s0dOwR+iBpUQpfe+h8rwR9Xl/3d9/7c8N0L+z7lXV7/6//X060dC7tW7zu/8T/2ZeEUl8V9EO2sC
9R95V4b1d+tXNvgTw0IQSRPCJFyXUtWfrV9Jsf81d+80G+WgwLSh82d13jYBQVk6PWNUPdS5FIP2
qYzp5q9gLr7T0c8zEsP+iAH783+/bceeaCKAYFt0eyir8g5QzGGs9wUzznZizGpZflHWvUu27GrY
ZD+bhb6eY0uT+3NKxPcFzo/Dza/rm7ZIOEhdwW5IfvGB+URttUs69V4dmzNh7Z8Powt7bvN8TNmK
lGqStHKSX5LiOqGyJV9AEnzzqD+7c+/Lmn9dyt9jnOo7EnVgw1IwxmypoUXo5GvrpV4jaCf0EHIH
esmDfoTJ8PW4Zy7tNBSLBmnRTcbIsPK1gPRm3mfWObHu/ND/qaJ+vDTl/VOytSHMpEjILwMHilnX
tJGWyh2bSDhPTvVEy+5csuL7KfHPEYnNpV1NWUw1Tl5DLUXSOlid/BJsp5W5mjZiq6/9Zer4jrf8
+gaeqPE/jnXyDgo7yyy1aRkrphoLtzSMs1s/jVcqmUwh2NmsDI+akCCAmveSgJOpZnJ65jG+n5c/
/oj5Mb/5ELKeTYyc1vILssRdoPXHUYH19/WVviqLT58jukf2MgbVcOXVn/dmkLSv2ZRlivxC8N0+
96wtrV2AniXZNAMx0sN+qrSL0RpXfm/sBigbQaD/nqbokjrMt8IWAANrHXJG57lBTNRGbmAS0fwf
AUTIRRUby4JkkFD4OyW2qcJ0EI2N1Losu2DXq9JmQFiKRXVF3ithes3PEfZ3YRfbtjYgtAXa0crG
x5TSdqmCTCEamDvtYQGpNJj20saogDEN+XQZ5cO2MMa1HIbEfrSkkHedDP2iGe4iLsYy6+u8Ty+T
EIhn5j38D2lnsuQ4rmzbL6IZG4Agp2xFRSj6LnMCkzIy2fdg+/VvM8+1WwpKFryn3qBGVRUQQIfD
AXdfO+Pja9LgHmbQQ43ahA4SYioRd7gl3oywM4hnSi6t4l0S5RC0hhSrLO2jqgkIyXeTGHZ1xO6A
d0bNc3REUYy0ZYDXjP38s6wqNLQiEWot4DmmPXgSbuQh1nj8Dzv0Xxn7+VirzBztI7XHnX4ZC6Qi
NDjqtyNavvF8h6216ROvOafz0VZJYnmIlcSUMdp4Dyn1+ji5Ooi0KH7FbfYDtZjFE/rBvK1+jGt7
CWhjhhNxydmtnUedKgypXDgP/AeWUNwaeZ3vd9LVY/J8iJXPoJKYwx43NHhEfW/CIVanjtoEDlFx
kQ6s3H4jabY1p5V/MBpDysJpUD6N8hMbOEs3igevfqmzNVvZYF1pxghbVz7F8N5Wr/PwWhBnY9Gu
nZB0QX2i9BqlCetMIzETPCyBZv33hOz2Ai22rY8HaeXJfFX2S+dFit7Acvf9sNdmtkRUFDop6P9Y
R7xFow8qlIOUz4qhqQsF52VLcU3Z3MXXDsnzcVYmYVQVrhdjoXzyA/d1ZIpDdLXkt9Gu9lLHdP67
moj/HBg6isqXylzjEnQw44qCB2dMC1JMVibdtv1GQHN13VCVy5B5wDhklV4vkE3EfVeSP6lQvS5r
DhXeGgFzCf7F50Fou3wZVACuu2EgBK+iZJ3J0J7sIUzFHEl667uN6q2rczkbZOWHVDzKtQNSf5+p
UYJshLZh8Pq0PN4KlC53KUJ0sNRBg6FQNFiXpmldJtCxwNBgZIPQh5dFESg7w4FfSPfgd+1yL/S2
2JmXu+rrmKvgLEwSndMEYyr0pMeNRYu3REAXim7Yw5U46etAq5gM2sFoANL04jO7FbdLTAZarQ/5
rh1ksJ0t6vTWrFa7Ca9KVU+QfP8UKnA/JeTFM7tQwqDiG99s65MtpnMWE2VSGNaVgVk1NTpOOwa6
pPu9ha94sstWXQp6USukm2i4h+/7OoQ+8YoXgAZ+LlTVDs+www0EDaA+gYcPLy4t/R7wNYl4dbDY
x1YsfWn7X0df2X7b1wrtZ7X4RIs8xOagXfrZSsfvp7jM4Gtg+XUM3E/PFxGFK11LOWYoIKDeGfca
uU+R9Gz1z6jeUhW6Zhlnq6mu2koGsBolJK6LT1UDGZBBv3v41chBPW4YxvKbv5nTei/LgEOqYzYV
n52s3+pt6DKICSP7bY/8mWQImrR+j3qLDWO5Zo5UUf4+ECi6ti6HROEMGoT6tvis0Zo8G8+TvrGN
r36qswFW5oBUDMoQhx7Ll6O8ARxNYDbB5EJH+Yh23637/aps9n9s/2y4lWXUNdi6adoVn5y1O0Nu
98im/OThm0xaTxXIOUsEL9EuurGc703yqtn/M/C6tZyxGRrMMxay58C35x+C3qRs41lh1Wp8Mbu1
0lTTAhxhZJgdtYxH7muOcgJOGDlVduhd1ZF3YrC705Ya28Yn1FceX4500esaPiFZcJLhPkcnWf1A
i8aRY21jGTfscR1LF1OKzEItYC5Qul7UdKVxwyCv7uezD7X8gjMHnM9oC0o51jCZAV2hEdCUkHkR
0GXn0sZkFtu+2NJnQy02czaUpPIuQRIaxoj0URUjpazveVSgQOFXOd/hDfh7E7zqQc6GW2Z+Nlyv
oLsSDM4CDws8AWMZlGZvScELMEuZ3gS8yVGHcvp+0JUK2aVNLtZzNuqkSoC7xLAO5b5zQ3Q1KZVL
wMG1dK/yTbA5kk06xdYu11dOJV4ea/QYMyVpa5nDbzJP3rCUBFTI15S/abinqKKbIc68Mdkt41m5
F2aUktZM2OVS6lUQ5kIP8G6hcSBdavr0rVf2k/OKIpXdFlrlIhpC+yKOdQUnOoUUGln3AyD3WFbq
QPhJ9Ztbgos0x0Uaqo9gp8XeVjS0tqT1YKv1bYa87Aai8lMUNJBTETcaYBHqbgtssnYsGAaqG+iq
QFvsEpGvQv6y6QgvkI09jUXUgoqeuqLQPdolQSLHzxI0Ijbu0Wvvsh5w5clQqZZC4xIDaiHUwO+h
0/m9fawPgfXfX4WsRljSbtIqfhqaUwLVe8jPZ2Pw/Rhbc1j5r8kkUamZmEMN9JAo9kzauJpvDbDy
WlWsNREOMQwwHE3AuMNysz94fXddr9PKU7EELTz1sk7KffpkvNV+/65+qqYFhRfcyaHlyz6/X7S/
Je7nrng94spLhWJM5U7FpHIFPUM9OneMaUDduw5hSLX/Wego+kzZFL1UOrKYQHoowBGz/KUIg35W
TmmqI7UMbDTA0NlCRVVQqfOqNjQVaLftctwkKURK2VQBRC5UW14QU3k9SyB/pyAH4rlxUG55PPAA
PoThsXPiQdw21Bsq3NxoM1C8O+qhTZFvhQ+jzQliJdTEqWFWfoPqMTvL9flXJZXysVcbA6jwvt+B
xZGCzquB7a/p00Mzlew5U2sU0s0qcpUyNliQQnDCqfMKzciT+G3gchC0AuhqCV31lha1zJZyCPGi
7i/chRGEzttKK1GF1sYoKJjB6C8nI3xr2KzcoDYdBdqdzOwqSn+QTG2Qc4U6IB0ApTXiNPFoO8zu
hETmxsa65v6QtITvQ14KGZX1nSaNWkg/xaF0mu+roH+Y0TtbO8of0AAgzbalonV9NDxBaAbE7ZaF
/nqmFZkRojNKwT6GkKjqzhAgah3QViF3FG7qW17dbzpysXCBENddp2OhmDxGKFTjp6n6FOKY6xuP
EVt/f/n3Zwe03MlZ3+CLnzTziIZ9Sytfv99cV70eQ827aiwdEuujCSSLpICsND+RDli3NrZD4xTz
f2UB6EwwZYZ6aZjA12kYs9GyJEPZ7hL74iUPAsTxK0rjgvmwrTl65QBE7u6fwVYHhUo5V6H4gSn9
5V/1O80HS/y/zI4vfX1oftU1BhNTgEdZr1xRhqzTW2KeIHExooCn0ejGiXfxcvx3CAYdZfSbaWgl
XB1JvOzkPC3BPicAT0Bsz0O5sPrC0EiSuBGyHnf1Vmrp+pDo5F1gZaairBubktostT5VzdMCnFEc
9NdDmsNaKDN49r83HXPj5nwRgv6d49mAq+MEmidTm0F0+JQExQsk53fhHhoaFuQYBqdwi5+Ru+Uh
rtkHAMWGBnwUSKzrjqoWngPFubN5WnBCaODzJ0/3pu2obx1v/p0ZmpWhV4gubCSTvxp9h/MJlPEB
BgKcJr6fFz5VSJEvzg/1uUiiufL7NjLomsdYwjJ8PgNQ23UXi4bqoHEYR/NUSEeRffT5r+8dhrL8
7PVpfDbA3/j+zCXVQhEMhZDLB1tE8/odQcZf8oUfeltf6ppzOh9qtYJzLOfhxDEXfbpXo981+zWW
W/a3NcbKW4B8xXspwnRaJOInoDg04D9A8oQM4nJo4N532LwPXAuhzue12tdpWpXzNGNeyxGlON0B
gdqhcvX72RX+kt90vv9m1+e4NIahuBzAs1UAZUIoL0nQgnCKhf6kS/0jgX4B6Mr+98NcXO3+Y/H/
jLO6eoAcmY6KUZunac/3uTvuFD97wjvlpqzh3we1r0aIJnUUQsH5Gng3WR8o1OA9x1v28tVE5Mpv
lVf6LWAxkbeQzRct64W8avwquQWxzv8DpOdym339AWuzycsE3V0mPiF/V9hLWG+8B1x+sq9/f2Ui
UkuVss8wQZHeknDPITaBjp6NA2ZrEsu/P9vKNNNRcG5ikGk4tuSJDRuTuOLcMQtlaYmENB6iv5Xh
5SggH40Qq9R4xs/0TdyaXu4zt/34695VJ3K39tbVdYPwG5wu0oZgOHydksSkRosBHTtxkeKlsNgp
YvDQb7WxcleiTMxskbzWgT9XLuTqIy5kNCZO5il8S4/hblFLlZ+Ne/hBO/a2uHRXTuWvo60+lIzm
X1QrwGGA0R3ku/kG1Qp29MZ8yHj6kDzafCu5voz/TG+1jG1NO4ECXzj50jJ3Swai/D3fSQfhjq7A
7to+t66OiAY7trB90PC5nNpntjj0MZr4pBYfTu/3Vc2eoMhkszb3vvdRi8VdOI5/hllXXs3tXIXZ
0GAlaY/XJ7uGDkdmAjgbQcWFvH8/2HX7PxttdYAxOQkBesdoHRx9+7SI48WDvZDzEcLhpUlyIAf/
/ZjX9jRuWQhOAUhA9eDqy+U6GKWU5VhHovsoyt+1Gdvw81eHALNNh/YCcuXrS08Uo1m9ihXzZGh7
PGm7ZjhtfKWLx3LIYshgj/3vEGuDByCjb/H8dPpAHIrK7rcatFdojKHNDthRgoX7fPx+3f7mgtaW
gWpJCjFFZVE1XH0rqgAcUOIEPY2e4iW/6gMkb1K7fBw/h0PpEwf1awDAttbwzh4SFOm5dAOCds00
z3/A6kjJu4rUJUckPGPGwvxRCg/14QMY+aW25ZgvIxCsL1KMqHJcaFrrvupRGlCqzTrsb2SOUDSn
3PSWGqCHJIAslAOy5oZVLif/xeKejbeK8mu5S2iiYjxoHYLD8ruuH1n6kaq3snIXo+b6+295GXlj
dgaGA8QKEJf1JaaRJTSgTJl5Yiz56Bo890IEBZD40oVFb3y1q5sBnARcAUGrvyh9MI3UQO9ICLOp
XsBjsTLAs76fzTXPCPzn/46wsouiFWKeWIRQQJE8av7iWv5La7bKXq9vubNhVhEHGqDKIcqWYTz0
1X2C+ANKrKM/hIHkQ1lJBg83hHrOxuSuusjz2a12OlfRtMQRI5wg61gFFTq3rQZXisVDaqiD+L9E
j9cWlABpiks1KHLYBl+PGp4qRdjhBeGkIQyp82OEm8xWIv+awZ+NsQYadmiiMUWCMWr5oNJ3PTvO
U4UGp7sEAMXp43sLuWaD54OtXBf6rOR8AEYBXdE3TPug8a/v//5FVcLijs8HWJlgXUHDU8Vz5kkx
LT4HInJEaXF/gUGn0KNy0ZD7AgWmOIcezFIcuOU+tia4sk00WhmipjCSOUdUL+V3eh5uucRrToMw
XCdQwYRXqrXTmCEbF0k1FrH5lb+hEVq2TYu4T6E7+2CbgQMLvVlnO7a7OrWzYVeeMWwX+gKFoYiO
uJOsWhL7N9aBFgIwH0w0jPwNLs8iq9goFb0iBBPLpEcq6ifUwjrfG8jVHXU2xDLJsyEmfcqHSWCI
voNYSLLPtWZXYyd/P8qlrwDXBI0GeAr7SyZdNxw0GiujcWrG42DLkNG8AwLCAlWod9HgA+UNo983
frdlF8vm+XJ0rQZdzQ1CmVRvh3o8Et/ApTb3i2E41I4KfXeU0Efyxovv5c1igbfgXst00F9xw11t
5iLlVIbS93gErQIUGYgTgvput04dCD/R7a2L5oXZEyC1cHgpFD3QIKWt4kX06qK2bWqUo0L/KMDq
d22NrMFv0vN/8fUY+H1L2hCgO7CFvhpJD532JKa9cgQtDin75EVF4SMPpocs3fN7zYbubJBvvTxf
WCamt1w9IRO9oPXWkhrobU3QsZ8pR/2xRO3KvvWNl2TCg2Z72wbLTcZ8AKPO/e8NFdhFRFgyQ9bj
onpVVVoajVKoHFVfgaCjPQaxm//WnoSrf4w/K5/92Hoqu2Y250Nqq1Knrlekuupj5ZgEy8Nt5kB5
8RaEElhN6KkbacbLC+myrP9MUFsZaWhSBggbJkifDRSwUhza76bdu4qtvcZOsf1kduEmVwOuTqBY
iyoazZGCXaju0V+ZOqUNoIH0llnpC9OtxO2Asxk2bHZr1JXJUiktSShhUQvDJ+TZNDbM85p1EoTg
IG1h/11svkqA2KKGrXwk9VuO+ArKRqzdKjxafuTKgTEwQsFtWqB5qDf9uu8kahA+cS4fjYPhVz8g
DYrXTQDHy0C16mdUeQTfW/+1RTsfb3WiAeTQxnnNZDQwP4/D7TRvPNleWzQ4KsQkcJTIKK4+CjiE
IiYU85nZSSKpFevCFYjv/8UszkZZuX3KI5Bo0BV5rIzXzvijdhv3hmt+l6LMmGGrIDRbe8O5brWo
iDrMQgMNLwxieirr+8H48S+mgeJiHCWo0UDi8+vHTzVJjeu6kI+xlh5MNXfTTve+H8K4Zl//DEFW
ngfUDFNv9Vo+Kvl0h/LiwVKSPFBy8H9ABNLzyYWW34aNXXV3S9H0/8xrnVyRwRAFgR8JdfZM9oOP
NqJAvx+c0EZz/WHLuV77VqjgQUYFGgw6inO/LmKpR4US19l8VCHxnX/0HSgC+rPWGhs2d82yz8dZ
2VzT0EbkKcap6C81/pQTPGn3W/0o1z7X+SArd6CnRZX3fT4fwcl7zRKwEBrwoooKPed6RNzalA61
vtXdc2VQAw9FqHqgQE3iSPy6ggJCz91A9enYa1Cl7U6oobBElbk6Wrv5Ivsrx/b3VnntiDIgIoa2
fRN05IszuJ3MERTfWD5qz5O9dI8k96Yb+uR5tInX+PKWkVybIjazicgGNNcLN5sVgLlNTTMfl+79
ukLRb/GmCuT6JBtSL2jc3pjgShsECWhcU+ACVTxyowcXncJf1xTELqGKsZuOY2fFd+ALtW+zw3aq
G7uQayGW5s+uvkNEt5BNLNmrvcgF9HZrJ14xWhR0A6y4vJpddurMIMENzIDR9qaV3nXH6iGCPmj0
bNojtYRha0ecze/sZePzXp4yaJ1A3xbwumjXuXh3KcJ6qGdOpyP/ObjMS7zZYtC8cHuXLu/T9907
6TYc3RWT+jrmKgjJhGEKFN1Mx/yPcKgH6V5bWtSQwFEIllqWrRfBy6X9Ot5q11Q0BUBPxxxLWK72
XjHA3H59v45bQ6xcTtWQaEGPT+jLvNdlP0OmJKkL5/tBNhduZaph0oJmlWHhCGQcVbvw5ndSeKO9
OOwGBbxQFPn/HXLx6WdXUjq0RGtqTCw8lpB00IQ1c3t5n/sjXNBNdn1yE25eUJcP8jXU+vrBlife
s0FLOpAcuZNlntyPPsJ9qNxwEMEQaaVO8huqSUmyNdGLZ2Ncas43wuKXzsZsSW/SUcJE+etkc7/z
oU7CbuN9bktg8KDMVPcgzqXXPge8amNwcm2+uK8iY6MzBbmAr2NHJi2yRifTUYUWu9l6cffne8u5
NgA42ghc/2b01gnE2ZSKfEza6SjqIUDlwV0uNRvh5BIBrb/Z+RCr9UsVECRJVk/HDEiN1hc7inKh
xt+ql726B87HWUVi7QD6EOkwjv7autwHcdJr0KoeB3hJcAp/K+d/JUJCxAKPjOZt1CpdJP01AOES
Rf47r/Ku83N/fhycxlLRgGU6W7O75kbOB1stYtcXISEzBmvRDDr/mulHUm5hia88/2BGiyEg6kev
/zpFKHpZy+UMxjDsi1vNy9EVRdFm/tC4iwJdsS8O84/vze/yURyb62zIdboQOVdQxEIMmQQV9Mxb
nz+AOSg/pIFiL68H0w1hlr51u762pc9HXd2uVd7Qvi+WieKdC68kVub17/mjeYcKAMB3nPqlgfpZ
C8Hq/075YIkpDAgkI2+C3jNQrde3kn7Ku7QF7eY4hFBV7Ee3I0+ECLtTs41Y99q2Ox9p2flnbouB
JaZDcBRoNqxr7S+ibrqXeluGeRm6IzyAd/qb50JuebXrKmZGcpHE41FFhU0D/UJApNr3eDI3orFL
R2USPNipi7QO5DqUledHMcrYysY8HHO0quchqIBbXddXHIiJKlOQ5zXk7DDCagg1rIq04rQ/6ofq
lnqtD13YDtJcVmHNKCYLKwfI1w37v3z8hLwHLvOgDqHKBgysr1/JnLUhmTXWHbNFLrXCe79pz9wd
HOh5bdZuQANpuSt+dcawOwgmQPoZhP0LrWEI+gJBh7vCMR7z9L2qSeg0SZH51ZBXXjw20AibQtUL
RSl2vVFLaDIe1aAmpXFQJjbVViaK0jbNIXNM1OUGBZn1A50GE8LAUM/IkQyC0lgeQhgtnj7FWOgP
xoh+PYXEoY2dkfkgqxXPdQoQJmrPKpdzAh3AhA29PZASjI+2jPaN1o5QcwN7kOUZ/mqR6H4lAyeh
pWQMGoBwrb7N+0OeavSlBNPvRsrlztP0MfZoVfR2WABxYQL96EsVQDYibMVJDL3+TDWpvwV2HUKm
Y4dCMN7jlXlMTz0TqjN2PHcAodMO0F2twDoEHU5LSH6v8ShxZRmgYSDr6luwdFNXBlfPj4QyfsQa
VdyMx/Jb15XqLock0K80FJXfmg2E36W8b9267eUg4lhuADNUj8gVcdRSbm2taeOHtKLcxZt8FiTI
1vmD2SG4iJTOViUuPLNLKYCacoFigH6ILUHxQF5ONLHVFF0gcd6LD0OptcHiES3DR6Ua9SCUqlBD
n1PcRY6aNHTajQNCNguiFRz3B5EFRaXJVjKA+Wl0iadGGblpe2jTEUDdnpsqlr0Jx+nBBAEoGNNY
WMqMvxtpQq5slVe63fW1njqCdgzF+3R4DRudgxqqGgD3RvsS9XC9C0oSNLfwYmVNUhdBwxVoxRT4
JEdoSr7vYrX0EhrSxKq1LLdmQu/0PokfY1P6kLJsKSHpJnVPeVbYZUYrJ+mB/FB48TZGICYmQE5b
xcyiAK2L+OpdcptI0+ApPPzsePw65zGOkJE+DlHZuqqAwnNSEtUytFy6GzU0W5ZK+67FJHMn3iFq
AAr2FOVTctBS4FObmeUWlRvmcjVKwfcriKXW7YNahm86SWXLjE1uZ9BRt5KCofCeNJNVFuwdrA0j
qMsGfNm406x4AFw4ngw8B2oNi60QTOUDmiZkqx7U3I6N4jfuWqZnmvWHzsnskkrFy3JRHXlZnCaO
b95DRGcnMgWioogEw5iWmISKb9DNkC7o6v5z4ABtqupELdmYfqqtLHY6bwofnOun1ORPCiQcg6Lu
ToIoIqAsbay0Zb+UcB6Avxvu6Mhbe2TdDeAW6Gto5WmnQpXysWnU5mWOVKW26IwKtlCYpTUpSeop
sYGgf6HGt2lz0ytDvqMh4DMFIXe4VOsOCJ/mT9lo4DaowQ5VnXMos+i4llThezglf0KNU6vHs7oN
SSUkPI12p7MQT+uh8k5T/bmRy1ctyaG/GRsnpZEhk2vGsJWRcy9kUBRv0g4tfGMYuyjVhfJlnz0Y
+szvy674yJrMtKeeEVBaazz9SrVTx3K164YM5tcZnc2EbtyXJkiFpQBZjpeQW0dxNnGbAhKus45H
LzJ1d3M4/xAmpE4Aqsi8UI4fpSj+laStZk9q0Qd5IglbkvLw0Bn5Ps7Q44cmscIxZPWmN3LgxLUJ
ZFeWWIM27hgpT1lSKo5ExAPt9Zuazfdh1R9HZnaWmlfPOZBbUx7NXmJOtcOj+H4ieDjqAS+38Nu7
W06l1wokv92AJ+8b/MTfvY6HwGlodk0R5neiBlRQTqUb1OnF0KNkhYX33srPSYNODeCdXZTC/Jab
HqWxXRjtDHX+yfv09a8WipbEipV1/F6aKxC5Q7m3ZBWxZl1Kr1kb3gLP+1qk7a8BWVWrm5pXUrKX
pFVD4MrzH02fPaYlR73XpArH1CTNIWPSODlTp9uMlsIFvP+nGZHS6SIo8xQhS94VkXb3bRT+5GZW
f1SsNR5VGUJ9OuEns9EfarTb7VUtqZ3WZDn+dirJO9OISrcTIQliWYHmhFDlm07FpFmcxB/oK+of
jbY69EONSr6hjvyJx0ubEhCDtVYCOhxFn7Wu/gJpBb086YAKyiKhfh9TaTeNvXqAxo30orRAjYPD
WiePYcb7h3gM5T3qYsGDHuDeornhO9RR5VbVVNjjLeQjFdIoT00Dt2yjsYp+QMU7sw18RQ44sTVG
I44eKj8mLBvTAGTLgrpJmuXlXqFjVzk5EMIRFP6qQX1lROjPA4RcG7/CLgLvu5nGIIzTfg9OM4rd
ldbcJTTTdoVAr1ImgYaJakowlsfcBBESnYOoEaZ5Ix05SWQ1SBVShbZcp61uDaEgYP/MXKqgsgCG
VLOv4MZat2klMQStahQwUogdKHYel61iEQa6I5qpDECQ44mhsi5MRNNAYVmaVUerSijdGHGLICC2
wQh/yybw1uubenhT++ZZKk/myGzW/4hD5lVmjS2h4xgfnCm/bQayZ33ys6PFTspf5hEE3DG3BS2s
xogOWf+D1khEDG9S8UMxgGVKYMMgxkqqbLdZ7+l5fojC2W/nIrbSQfJk9mng6XMEGGucG6RDqx1N
W0fWfBV/KNEfpo478qD4pCqe+UBvZWy+WGqh9ItNIc0vTdvcdMpdSQ5Db0BhFl1teFkthHIYY+IA
YRNk0fjIMuFN8mzXshxZNdODFkYNX1A6clq+dCq0gyVyqLTKkiplxwAhGRRjx43hjhkDfCc0vyG+
EUYJ1AxqAO8HyU1T6kSV/Aqv70Ssd9OkwIdt4O6RdBShQxukTMzioQAqf0p/sOJVwa4u5jctHHdT
PXg1Ue0wxpM9CB08UVVLSJAFq5NdJXFP5iHc0KKwpDXZg2TeRrH8BBf90ZrkAYxiLx17p677GzWV
Z4SGUCLkkKs2i8YlMR5aiuatgMjX3Ga/Mh1IPak5hGiybGOgaPXOhp7GI0R/PTIkn51GLF2Ongz5
hyF0tB9Hj8XiRyJgT5lqaxOS02Vj51O4mzPJ4ln1Bpf4U+lvtPRh6pMHDjCrriAQzAFjN1OPT+Vh
6lR02b8BQQbCPCjDo4ogqHBV0PXNktqTdCrMEWe2AiGLzqJhg2gaTcCDDkWy2G5zcPJQGLCrNeFP
VP0jY9fUGrNUhDMqaq8GaI+YGWSUlcwyBWRS29RNRw7GecfxHxb3c4SrcFqClgxyPsRgWjRV18aP
LNQBtS/g3HazElpsbm1qoqglS26BXD+wITnEHZzUEKLn9QPMr0NdCytMKx+RINTgoHUSqz6J2x/T
QH+2NXPHDm7LyB61pvOKUn9UxuixwiUxbHEjR7kmgUCFhjchSbGMEpR+XXU4D608H/186uyIhDuU
QDybcXjTJHwPWswflF4m2mdjIDffJBGOkvSxHtpbNFm6KlMhQTm8MkQ4Uw7oHRqhEvmpJdjXNRrW
8YJojrdKg/PexCfsjXuhJS7FyiM6RAg6ibemQRwhhKcC28LT6ibtmS04C4ZqAJCaQrc8vS3T0U1a
HqRdvwP5fS9nAN6m9WsdTk9JXAdpDsFPM7abke2Y2lukA/26wfEc/TFLkljJZCY2gOoHbOJDpxs3
sMsHnMNeREFDjPhbYRwyc3xoVLZTWGZllXHA5ctpeRlIeXOAXoCvhYggwgwKsJOxI0NxM4yQfIHa
nlZTrwRDhDeNY5ay3+viLlIiqJioDwkkELE7fID/b2k3P81CBBMv3XySIJcA+HsyBqMs36e6gdKm
9n3qI6vFbyIVKktMINTj3usSxRlBbu+UBJgUHI7cgIWkjTuZ6k3bqp9g4N2pgniJCD3gv19iHbcx
hEykS/wBUVypyreZUj6lZPCkOfTz2djFuREQWtypk+4ih4AfG3sCx2aitXsA6g8yUM25YkIqWrLa
JLSLKfbMpn4OOUB9EOHm3YR+XOgJjqYdsczLyva1DfHj4DQRYNlGWDxjwd9K/XXi8LcoZy2nGv4W
bCiZOE2sPs35+CDJnQvQqkOqbo8LzU1Wc1erNVcMhiOL8SaSDHuSk4da5syagGQTheKrbfNA58HT
4s8kVz6ySbYQ3AYixvrPqhcP2Smr+x2rTFwfO0eJEj+tnxGZPxZjfyfae7lL3RrRSikzXACyZynT
Ld6iQ5jPEE6SHxLoZA760zy+oLvwsN9n6Z8py71e/FRLAuk+sPABim+gXZEV2n1H6yLgcy3dS2nI
DpxG2u2s1yDfyzhlTYaAUamhaMNrYFJUOCZ7njPiUTzz/ISxljtUq6S3MVemXUvYYEF1srNlFoW7
JpLi/SAn/QOyaSHuHLq8o3MSQmIkY6+93pjBqHPNFpDesdUMd8ZWUdOnGfcin84KlBd0ud+rsoTQ
d9G3SVJIzBhtUiMjo+o+JMsVq4nT8V4fc/1BLQiuo33fw/JKxeqiKt9rZt/gVFF7B+0a9X6SBNuj
H1q3gPRG50uiwQw0mRmAWRvsptR05abVh/wdMuqRz4Gvwp3Nxusg6sB0PKyCHl0piB3CSgvKhHtm
PLh1x/AjGohJt6mdxfcZvDbUBN2WP80RuNlR9RyhEDkTqU2j8glKL04bSTdz8SCae8RIDxlEOiAA
5RXJeyx/ZP2xRJM11EmAK59w+YttAep5ldQ26ZVdI3FHyQ23024ks3DQxYml6XGL5bZZ43/hhlsg
YyYQDaCSPDd+G/3nLIrdpP0pVXMvLfGHaF8By3iGss1LXod3RQOZFoi6yHCXY8tvBdeDqVSD2FAC
vW9eSy35WRaYaNXglau60XJEBz8MKFrQYdH+ocdKTMEAebJKSp5ErN1DgXrHpvCRJ9RV+sLX8xF3
jnwnEfmFmBBO0rSAiOwgN63VEwjFM8B9e/290MldrRiAduZYWuWlhAgYIj3HbIwPxWyoFRZwV6Hw
xEB36di9NDEA3kTcFOxZnkerkaMQIQ86SxTu4h9fU6J9pCl2C0XndPxBqwkKRMyt5vB2kI3fRK+f
ASLe4Z3hVo9kFy/eO3QuDWjcz50cTwxk5NAL7x4jubrNWQfg/U8B7riuSH5M8FGHKrciQ3PVBjm6
RVgxEg9FVD2ih9+C2tI95Dod6OrgqP6pi9xu9GmHG7UV1lC5ILIrJvnVGD8MgkK8vAymrnA5Ja6m
Qg4KjqYusIx1tiOISpNmaSeRYbeQJtDMuyRmO/S3unpaWQPR951ce0U8eAnv3KEG14t+Rl0PBSTm
TInqozLZQyXlhz5nODO0oMaFTLS6I5dGjocISEuQPuBteW92fSBRfl8bCCqqJMF3iVwyt4cEzDBZ
LZ41YvzGNS5IS/AEaGxL5q4ZTEvTwcspPqeC7Yzo/3F0Xr2tI0sQ/kUEmMMrqZwsW3J8IXzsNdNw
OMzh199P92WBxcHuka2Z6e6q6qp2T2zIrhjnR8/6UgNOZcNwqJbxz8nr50o1R3y6Dm3DZtiUkWYi
onFxcZLHIyZJLs1YbVPDCkHhto2gnZZ1qE/pkR/7PpDvQDJSvdGr+TLTKiRGtTIoKhKfVvsxg7fY
v4/esc/ExtEXKNQ0ePYM/90g7KNf3EOHIw0Z00F6c1L1ajFLt166G5PskHogAiRCHIWVbjz7HVP4
sPLscx0Y6zL9ZxXDPs2qz6yEEI/VTrOYCR8P5JTstLy/NfOwJsliN9vJcSyLPQN96JKOZsU2CUAw
JGXz5BXZR4y3m5sYB7dDIUXEWB10pDw0d+FbUaX8FzdTJ4Css1MOq8rrNuP4sMXFRX5o9FVKU+f7
2lkz4ihXc5h2ioBtrNqJpqj0Gzb+4QSPMFVczpwOmNCJYEmv2MqFSm+2hqMdi7reGrF+QUi1l1YT
dd4fEVObSY9Dn62eIWXvpkIV2lT7folXyfg9iJ5IuiYkeutLD+IdEyS3zFnrbbzrUhevpI7EsWWV
03zjVRNV1nTuNfeGMwQTpBaaePZmln4I5m+p+tCQw2ryqo1s7G0X6FFDv6nss8HkEgebNBMrXG8i
zZwisKUPyyCyzgQD6ppXi3gEZ6zD0h0ecNllaft7lmJRPPMXEouE6+fGby69p5/zZCXzmc8dGNu8
dRFAJ4fKfQgYSoZ8PkvV87brjK/9JR2xw8t9Ij+Sk1UYa5k1H16xRFMxntsWOBpzEEIlnu1BnGSH
y0Q63OZWbazWXmt9vQmKfGdhXDZN/+Vtu+KVibzYPBSztXVMLXKSkgQEaxcX7SYfueKVdqm06tlc
9D2m/pu080PkpK/t5KzN+bPLHbw46peum1eYQEeKv6Gu1FGzhjWKtB1a1zD1qAyDfyzb4CCCl16f
4H9/tdraTXMVOkUZtaT8DaCYRvEq4+HbMyUjfctgmawKPdtotM6t9k7MQTgjpeiBwET2ZZTjtqz8
jTE81ZQpPEQOJsyQnFQETgD6hjlza2xK2V20pEVCHOh0jZfcd95HWb0Sx3eNH80MMSvSIQ/Tepgl
Z4Hg3C20SN2bzPyGwtw/xcXTnHNiwEeDcdwbcxfV4r2t1bmtjch2xZcENTQLvpVFlmk0mEJFNKT5
pRlK/OAl/ihSy0hHkma9Eb5GBIXq+1vgxAysSWzu6q7R77OwxhfaBP00xmBVOJmk3U4jHbAIta5z
0rWybaFtTOWIlZ1Y1cYZY7FNl2TeBS566U1jD1W7z5Igv8dlxyfWRFeSmmNYLDMFhXtfWksRZRRk
PhOOy1Adgjda6drVydsC+C/aLnKErcuLwfuyJYiSVZtsGDnQ+hgwKfZZLB2m5NG8iWTpDjJN60Or
S+vSoWNiSuuq4eEFQzOXZF1XR3Pw+HqErA4WQXLM7R38e2prEQ7p1rrtSa3xSsvce3MxrrXZcQ94
YtH1JpbV3PEbS/wo7zOEw2U77vxFKwgdMiqKX93NT43tqphulBXubC6bLSYe+k05fnAyqt7Zp36n
r2HrFY+zL9eaoRiZRrI2RB8k+5oUlSdsPwctlHizfA3WI7zd9avhVhrLSSzBePTtwpxXrl805xjc
AjeF6gIR+oFADn0RMbXMQsJboy4sn3w/H74cU/2khdmArCTieTEMbLe9QQ9L3R+iuqpsDq+VX0aH
GdFWI6lPQz2ssMF1D04q5DlzFFGHfvLFCgPheEXyWzQOsjRigdaaz8tp12IlYh1vtMRQl5ie41jp
nR0Kr72CYiZ7xsx05emtu1eTHvyOne6fUdfWKzCpetuTUPURCB7d2K3F2ixmIhOVZez7ARrNw8g8
TPPEWjutg3VjgAvOS11a8ideMm/VaDS0ZVkYTOtYuzvF0YOkWtdGtSVTjN+CtzfGZqXK9jWosHCD
WfgYl0KtiRe6IJtYey3Mg7T3dq03IZ/a5dHq4o1LfmcReMDLY74zy46ZZXjvbG1redpeWeTdBfX7
kI4vNTWFHetH0MverNx1lU+fvixOtdOtDc27ymR5Adz7LdNURex7XFPdvFjC3LNSeM8M57oY5E8p
jQ+SHVWs34tZPjcapAk0NPKwwDuaTfHtxoCwsr8PgES9B0Lcv5d5/CGs5qUgbibioPT7hmW+B8GS
kUUk1hYBVlkP5A6GaTIKzqvC6scj+WHkFUoQxLHpFdBI4z0HqUWoYj5lr/XM6vcsNqbIj4M1fMZJ
8x0ME6Hw+nyenPEnG2w98ozpa3QTKmrqv3R4QM6T/VQ9DpBUw0yQlnnObbYH7JZovTJFCG47/7mx
XAcd7Ean3pu2fs4K70Up68p+77dtYbHoVmJXe/5VI7gnHGIQWIAE8nt+g4GinU4SvsznlGTVaxFk
p8xwq1UGjB4WnXmGKNmLOd5BoBz5ZG4Iyr82ZhR2vuNHftsskT1Vb0bb7BmJjoO2vDSuOJBct+W1
S0LknRvorDa0ZUWGeHyNk+zZdOQ17bzLEg+h7PtjIATdA9ntbWfu084+AHR+9Vp6Z8vmlEF8KkKr
Egd3J4Jz10s2bCctuNSNdpimOZJDP9JY51/D6L82CdzMVI3XtiECu9BtGcG97rXe2DlBfMyEuc2S
eA1heVYGkGWV/LoNCc9pYO1HPz73iXqaK5isftbvZs9kNkiQLH8hvTHfTqO7XZLs7mvDU58Euz5F
v67N7pdb+y/5suww7T95QfcmIHIZ7cXL1LU/WZpshb+c4mYww2W0QxgajfLibxPbOvYyWbkYaoEH
v7tWvyU1b2sKHnQ72fqjN0E0pkfcc+945jwPc7IfSUlqfX8jDf3uyO57ie2/WmuPomyfCm38ELn3
ayM2qzTj4AXiWUj9ngb5l6iocYyn564V+2GAuyH19y3TuxfOwHtWFKT4ud4W0eNPYcImN46LWSdi
E+YaFmleS7OCuMEkbqnzFfTRs4X1P/Hz3hIuwmJcTYLv3HVQXjXxxmqce6ZcXEyL12F27/0wb2Pb
fAIOu8YoBYgh+fX87mAbNNGDpz7LWMy7mufQdTyyJ6dsZRv1Lh58NB8VSbyWNvGCZrek91eJtjCT
UNBJ6lqnVn1JpS6JzSIdLZ1ZcV+U/9Toyc1dSHePtfTTN9FbxKWJLDTYG34VObSquF2T3esSjurm
1HQCEulfJFdimfqzBmwnioG2sT8N84AzZb9iL7UBdLa30C9paI8ewE5DVHgrDmnWnq1a7c2FrOCg
Tl6tuZ6Pg4w3fu0+8TTs7KD4HJX+50z5Vi7ZB2ww78ky/BGgPa5qN/sSkp81jxWxr3m3Lifzj+Bl
YvYybZVINJeu67149fSn8vQFZdV6eZQNbTl19XCYpXmrEoeV1dh4q5zpBHl4mk1jTR4i3ar9bBjJ
um6CNbZyYEDp+zyaf0pzDnlb70hapQVlZTPxaIJk9yFsf6NPxFv7uWCL2C62nRQfWm8dGsf46Rfn
NJfi0hfltcjLTUnPjkPpW4rVihL9DykYL7ylNzIqr4nevukdXw7TLfnGo3OoOveO0egty5GUO/Zn
PoOVJIsvTpbTvNZBc5Cad6qLZFfZ/c1Nl3/SdX5zY96jSQ9Cf+IJJ1DjqfWaT1m6xzR3yNjqNIg9
96j56BcUOWACwjWuzrroBrL8loOKky8pg2ug/HvnT1+iiE95bGxjNf4zlYkcbS63TgVEYz4iVvuc
vFDakgGguvsjpOEGHVqHtZ659PjqM5bah1OL50Y4X4l0bkvrwKoQUj09woPL6hK75alyi2IzpvGT
HWCSV7r9qa27jQGNC0e1aUgH4bmGy5OPK5OMO1No+yBWGzxYOeplAvysewaO5dBOurVJluGTBj/y
e/Nbzf2ToY9xxDtIpp+LBLLNxNrXyY0cgn3uZzcW4ASddHOxF/3mBrRyriG2Yy4OOpRr59Dia/Vn
Uje7DG6DJuoax+UpFxXxBkRAhuWS0mBXwPOtQ1a93Yt97KttkhuHaRm2eIFtktp/zotyG1vL1RTt
QS3E4hnuOi/rr9iwjug7TBaA3e9hJp+zbcHa86B6A96/kmkNvo/UJLKbqiWgLL11+QBMQWbJOFT0
nUTqkUTkoZXoLBtupDmx1P9VCGCFooQJSWz/dQxaPxKLzvA075giAAX0Og1BGjcYVO0LLztVXrBy
zblflY2iS3RXLtOrA4aWGPNRJd6h4B9RaeH60ZJ4nQm29SVvITUELYgQyQdB36eyG+4yH6G/nTQc
MGzNlTq1qW2vypzSX0Lnzu1mnNubmU/pahLw1sFIq5VDOJeQWFIb1rOhjkam3ZbO3zJbXCYZX+q6
/6ZMfjYeKb6FepSHONIrYVGooWCw//+poEtlnZ7UIG665n7XWfNjKrUdq+xCjvbKNOIXOuaz0/pM
tKN1d7pgr/uKYEgvPc9DcrCw88eM4MlK3uQc34JOu2pLfSSPOQYDJ9PGKalJgbLWEuchyKhWhKkh
/6Z2vPakwYEk6fe+aFZa41xwiXwrE9Id0bB+iwKOgYmVmMrpYKGd4P0CVCcV8DTl+slLM36FJOU0
M+y15/8nvfzUmeV7OfDgdov+M9pwPHnsf0wZoh7X3WSFv61cfTO5y7nla/JdRDOiLG+l2T6Po0co
T30hqpWwxECdrbjPtrO0o7btN5AhZ7f2Lg7BdarSnmKrZV0uoLI23bGQ8mJl8QafvI9aplfVYcIO
IaWyfk9+7BxaY7DuSi4quby7QEzXyfAOPcijndNI2DKGaTLOpky+SlcSP1upj5QcxtaMX6bKBJsU
79rj1XCGWkZlUyYUU4abGfFLYblPuMo+57Z+nPT8dTbt3Synf+4S7BBH/ROBuvGs3Ydu/Of7JMBS
PLYWAxD9HSexqdtzr/ffTdo360nUJI2n986QJ10bYBxjSY6fqv/svFZRYmKx2dZU6rpyNnpu72ui
D8NMTG9VWmdR7ndkyNot4ZrJfJSBwzddyI86H59jQXXrxHh0eVFXQ5EcCXKi85wC2mCT2mhOyUta
lcBmwfPUB4TUOO55mUhHxnlulbs4chJK/upBXK6cB9479+65fGQRyrLcxZyttYXoAtSl/TO9UUXa
OHzl/bC1+vYYOP0H2WtYg472riA8dhWP5i9pax9xPFIgfIKD25Y9vlQ8BU59HcDDtv5Q79ok+w20
/MMlU5r8eu1JNeI/jsV6MZ3X2HdHJGrZayqyraPR/5Yq18JB+is6C4vNfl66ZiaBuOyeTT/7z/DK
/7BfO9nzwE/dw6Q1M57U/uxdqgRJRPeA5cf2O8feGJKC2Gu9XH40KT7Jd29DPt24aybcV2tuPuft
qneLH0Kkjys7tzkdZccrxJkzVFpHrZOMGz9wg9Cwx7Xf69TP7pNE35NNKng0OwNsL4qd3i01kBit
2CIIbo/4Wt4neyEUu67WKDfybV52rzOyoMi23JIXkUV04U9DGCfJf4FMt0FXeAQ58XG1RUctaDlY
QauBpp92JDRG89kEL9tAb+I5v9TnPl0+RSPjvQuhHeeaXI0qP/Y2nhiqanCnqWk1ZlhpLnH9PqUG
jEXmHk2lXehQccVdOitabB9DdKQTwew91+g0QubYftvC/BtkjqJvFFHluPp66hprVbcpB79zz7Nn
vJultbPzYG3a8TsxLhhBes2TbzS3vujYHdRpagLp4hxgx3SPqv41kQ1GMfEiK5KeP6ehuCsv76Ep
67fUYUCyZf2JW/v3lC7nPkh/hYHDmBds2eJ59MTm1zy3771ylxD4e9cP5ZtNUUPs8cjiHukXk/Qd
p/e3ooDh6LTVPLp3UcHWzf2xZ77mVxqTa1u813Xw2RnOUxEgbpg6dBdeO61kuayXoRouopRfjOif
CsHmmqhWmOmpMg5y0VZ44F7MQW2KlmTqfCpmVA/tL0YJK0dPV32jX4XIx3Vh5B8piE8k1EAecdyQ
+mWxgUSkOTfLQKYYlPQuyv0Pwc8h0+V9dv1du0zg1ok6kxXLbbKdbe3H9cmoSz9EmXNOtP6IDVW1
Gn1z31TB3UiK/bzofw1dUDjJuQmHnOB2VairU+P9mczwoG2Vb8ZevM0ZUqq+mVaJ/zg71QAittz5
L2moW/Gf4eI6kj+aq2LmpbBKb4lKe3moLynmzXQjIY29kfarm2wr1KSkBbJKtGEx1jzSGUOpFzj+
Gu9sLrw3wfA9m4jMQMBUSDbrrisQLehZ/ZaL7ttakhdtGD+11HzzhH5holkTJPHelBUVx8r/DbF3
44hB93XNOs6K3wC+YxkcpDbJvY31L1VWVoiS8jT1KOBSjeM85OabMbrXPPVXLurRUKAOfEb7QctI
7R/UQB+h6x/6zPOW2ctH4TNrgEFt22GC7GI6iPQ42/WogcijPQWBv8c5UESpci9IfJCHBPT+k6r2
uWRvfiremF53fV/ypclg5dvyaiTodeeiB5JWGbjsxJSkujSSEBsAXTEpx5MfOh05wwWzuxEkK4YD
OzIBWDujv5ouN3GO3XU6NjenSymmfFh67kNtzM8iJ2gMO47eR5SeeTQB+kOJ5FTaSuvHLIprhl8v
Yc/GueINzb/MdRO1dXIAj/V4VWHjHa/dtPG0zXLvMNUDv7smJ4FWcz4Ket+qKZdwnGYMJmFc7cLB
Fcz0rsrzDoEW75sSRP9RuVO9+4/cXfwhc1b3UgfxRH6UNjCYHY+3ETow5acI1dJNm3i0sNWNB8AI
xD1xLR96J/dQBHMB7lP/sIMO+xDMaBi5HX3iuRFr2q9+074lNoKV2I0/cDOGvOoU4YmyWpsSDjdO
vTPLh0+dUPDtUMdh0ph0hPb8NLX1mzVzrjOZHoW5QFbEHNmxm6JqLp8H27rnRvAzluObJWC5RvYQ
lxhHBJW3z9o0v2aWu9aart+PgTvQajkFN9E4lh4YeNb3367Qz2qcqBSGQuYBGEWLCYTmaDDHqcqN
aGi6N5dODIGd/FriiZgcr5kODtf80CQK+asHVGaTWVwlmY7SovfQfcKU6Al425DRFDm23LlQxmYy
Hvs0WGnMeVEpbdSZ2fJF0vG5ox2bvfINuA3SXr5jlPQ1FSliWqbPdT9aL16HSlxN+bpcHKgEW6Cs
svkt15n2ymr+dxcYp6kxL3XaHTW37de+Z/IHIgPgdu6B4+/nTvtJFzAYN9sWk1gPbX/zJfiR0V7G
rnlJOSu8DlvTWNYGRH4q5s2CTChR3rmY1X3R6zpaOufLavuL1ZhnvjsUJjWoWqkNO5KzfNQ48i/P
Y2gzOT0URzb0Z2//wzf0XNUxxdX+YlUd2WTipuQb6QbRjf5ODx6/+zj4VhbjvM/eRtj1+S8Arh6N
XX0tknafWPXJ8qab78jDPMpNFyTHWRPHvgb09MUu051+I5RkEFjMZ88lU8NzlqvVu7uChk7TAi9q
XePPgqKDKdd+JisnYD3lh+0BFDIwiXWCcnlsvSelRBs2DgEH0CSIlPK7rdx74FZXI48RnsP/6vaO
T4NxGnxNYmZzOPVaqIbiO0jb17xgVGjaI1IBTEJB+2Vb7unDkSIXh5zWknf5YsKs7toqiHFKWC7m
kp6IUP8sbLOjzA57w6vOjW1uZjg16SGkgVd1XANKnTwJSSlySudopBbUkP0ej3YfenGKaE2cVDd9
OaDRFCtLByXS+m1TWT07wlR4l86dzPShxF9+RAtr5x/SnN9yx2LnQQ3JyhvLO+tRP1Np7FNpMwsV
xovogrcpowgA6duRPjVbvyVa0PPSqChZTTCXPItSOq/BROjmJ8MWN3wYc6HI5vTgSfyZJPGOV9NV
Kaooqf7ZsOhT2dwKg6HRpRUuK/EjqUUKnTe7Q3OE5Rkrzotcdq20nl2t/bMfu+q2Wso1adjjrpp6
+9L25GcWxVGHjodtPUkHuUg+9j6YU4I+Gk1LSG7ccuyL9FL2nOdhXu7APjzlCx5TTd+c7Xz+yno2
LgCRtqSxPJGF4kYuSV9od3iRbfsyaUhczQaR1VC/9VaytzzxxVbBj+Ooz6Zo7yW55CkCOJrlg6UP
p6nNL4VMfxdouyhN6nMbJHQ7kw71w+Z0PgrYFbpEJ1kUQM28J/zzpw8ycE9EORnuA1FSuzEPKFvG
YnDglFX6oSZbW6M8tRDniZNo6rXQRq5dxkSFe3x3FT76WM2THXqJ2Ec5Yv/LY+dfO6HeLu3A3Oq5
+K5Mb2Loyf6SctQYB8V7WepI7PvOiYISfkzq2rOueZ9L5z2zI3w0yywj6FxeyLFcQpx+1cfI0x0C
rtxtczSRnUAyI706SQZCtsuwzMjg0JWD5tL5R6zZ3fXlW/GozpkDMUIAAn1gBXBj2V9QrucK0VgY
BNOP3U96VJfFq1fQhBt6L0PlJnNkJ9gU+ov8tCoIReVgyzF09ksm2tss5ifizBPsE+UhcEeo9AHA
EF6PTRznlDKpo4/ptoHd5pHhZB+jIcuoMBy2V6VIEITYp0oU3zNEeoQL6tadklOeql0uJMrWOT9M
I22PrtaPkczlEuZLTaBeOVkHQwcfa1vxbrf+G2hUGzXcN5MjVplKrppJHrPW8UPQku+qaS/xjAbV
GsershBjCy07ztZy66r2QyQlAIu1RxF1x5L9Ni7NsZyzve7If4GBOmu2Yd7T6eQHtL1mjOzU/3Ni
/zzYxYm0eiOSXULh4j4UXb9qMzONXIXmBNUrnZ5fH5bEntGzdU9uMF0aof1krXZDNfMIOco97ova
aL3aWYP+O9KZQYOTTQn1xv5XXWio1sZXNaUaGF3+micGUcSL9p9YLFgWtLxOWz37vYUwoPlMYVaA
emlwPLfaT5m7a2afp8UaqKKNS86W5q7IQdyyjrCsEbdf+bSMc5O7S8UCdSqxVbYMgCK7v5au9oLP
wiqPSYyrlp+6S6g44MLh6CCtmBF6cxQGd0W43DkZMZFN6idsYDduEjynln/yp/mfrlXIrTLnx465
bzk7lztn4iUdLHBdsfNzx12z6Exer5pXwsnh9J0dK5KgW7r4HIKSCb04man3Whh9zv7dvPO85FVa
y9Psd1uzy46oy7yVEEUQYpf30o7jPyudblJnsWtK8r//w8VFEWyXtnoJ2gUScdk6WYLBmJ2tE9M8
W7357D/242uzePYbjpzlHstq/BscOUJDginqDfXCDdp/Syxq1CfVebK7fKPIQPbKIgntpd+ONprv
rtBIZq3Yk52fTTgAW2mvbgFObnGKKmmdU1iByPXHbW5jaCDbn04EaOSTj7zJL/NgoiZaMrSkXh3l
KTKJieMqU7n1lgd86lgveMGhkMTCtErHTwMMj8wU/TzV6bVbiAXSu3/ZEuQr/Dd+aoZDlrebfUK7
xU0e/lEUo8IrNovGzkgz3Pym+JkeOVi4hv4piy9Ya5N/i+yfVYmWPPcsNtK0vVm720BoTNsMpmFc
0MnjldEiSHGf01J3V9oSv5myvDiF+pJxrG2MNk1XfpAehkoi6M2JPwcqNgEhoR34heWB9xW4zUve
6zvZmxvS4Z7Kyb1zr7cjlqIRxfmFzJQ+bCo29vJB8mD25ksXpE9eph2C0enII4XZMHtcOTR/TEMj
HrYtFZUSXd3ZUjiCue78iT9OO00xzCAot6YSbR3XMK3TNe32aQYxi4hXPfcl2mLMvUI4z50xDiuS
ju6xNTzPAY8aOC5438hrPfnWFWb3rX0s6sU1U2a70LJ2oGdwNc9eg2c5TC/A6rBVc3E2JmKw3Kad
Q7trLxJGPPYkUubZn2Cj4yZq/ObPMbqz3zfZtvVRcTut/uMFWYVSo2yjujffEeU9ZVDsa3zgf9w4
XeDP5VXXJLRMUwAjtwU/v+ewgJFrsEM1zqgTyEnO9pg3IaFkfLmZrXzzOmtvCe1Cg1Wi8g/Azgfr
Q1TOT1fFazl3KT5V1au2cOzSPr2DGVwTt3zTAvNzjAM6mnzvmMnWLEiYwX2IPGdNQD5B4rY1JKEc
HUgGv9n0i3jrNKNdaeW8F7p5GjPW/4gDu9nxoKJ4cjwmDeeiaXqwmutpv1haFQ1OzjpPyR2r6gni
vgM+q3TtxXNR0rTyNJZgtiz/vfjSY+psmXN7Fi/auXlXgfbi2u6+H71vFkyesCc/BANn1ujhKnrv
m//rMZ+cp8Csn9KkFxukRXOYg1Sks72q1XiszPxaJvWrb8Wf+hDvx4I3Ma77lda2l8wuXgxXPRtJ
81+B0+jKENY5aZonSzcR6crnwczWstW0SAwAPnl+lQoub5max55F91dOesPCXABfnO9Qlm4xHPlL
akoH+0gXzPVQTmbLxtWrW9ojNo/LgxjVr4bOybTi59ZEROhkcAWpHlX0hiwmfKZOtiuMR0MSoJJz
AS/q6WWc+B3GiwSRt1Gi+eYtttOdGOJfhKV/bkvwkN52UOSm1X3LJDvHGiB90twsAXEatPHFMxKW
kOh1K8LaQtVXdwc12jGvsZeMu4WJP3AQlBn/5VqfRYa+1KcM7sj0u501j15kMLUMynwhqvVa2N2v
DKgXXRq0a+HYR8d01dZpgvegB2r3a8Z6Z89VvsquKEOZ+DqTKVxmDmpSNgb9Yv3QQsyHSfUvTs4f
e655aLJsimgK3/MJdNhk7S+aRpbOWED2olnk5qoF2qEFWReOffVifNwxz3DQ9FNZAY4kN6Nakl3H
Nig+il+9wYn3ByeijynXVsV3lKKTmwd1qXPjqGBrwmAoO94bbNllsDDcI4EHh9w5LhIsq3sh0aJh
p7I41yimwsao/xn5Yqx52Nd5ClbQWSvV6itrXH5T3d9mLq+zxnOhN1Yd+YuNotAwPlhpB9YQfHXe
xJpj2ZpIG0rzLaiRmiiRvntt3+9s20AmhEoAH4OT33i/Msv3WmEtkO7x28AmWGQV7RDZC9XcIjyK
WgPQ/rBeRx73ZQXOqw+IDsY4761kOdPTX2hjVrij3VMRX2sne/PsUg+b0vqkQT3wez0pwzkiz4WH
lG611icBBaeZn0btMYWkNRHXWZI/aqB1EyNXZhrgLyAx2JfNJgXDl2/duNsPyaOvz/eePaABRfpu
x0f2l/f0dW8lopxhooNMAuPJR3c99z/CW95nmd2yxVGbwLE5Rb0ICQKLWO5jqxclzOj4S5RVxVYv
cEccBn7zxTXRaHlivULx6KERd9r+Ovv63narl0r1F2h6vvE5ABdtYNbL08Cet2M+emP+sKqvXdy9
BvWMmMlTB82fD7lLkzFPyUXkkPcKqesud4P6BCQRU6U7hDVjm0kRVuYIgVY5ojyY9XJd4uoZjxwg
S+7uwmr1Vqis+R9lZ7LcONNk2Vcpqz2sEJjRVt0LkuAkah5TG5iUqcQYmAMRwNP34d+bsq8WZb1P
S4oDItyvn3v9cYz7KwRc1196rl/ydWlOSo14mLp02vRe8e4u5lc62Pa24Uk+Wq0D6Lay9G/IUbU9
tp0hZJTeObCfOUm33WidLDNcRsmoH3ji4mHBsHN9srvwxrZLWJjHOmN0PqU7PVwtOysRJcR14bm5
blW+s0t7Py5yP9rVofXD+0w2R7sPHwf3yU2XHV+8devJ4c3zKZyisY1wn6F6z+ZrMGK7RHK7Di5N
zrSNzM+wYDAehxZjSPoaOARbN9ZPXppErzl5oBPCYVPhsxrkAg07v8XGY5uDYlJlaiZZ6ylb3M9l
ejFxSR9ufRfVfUZRtDOyZEN41u9IU3vv0NhAzZ7StH+Qk0nYUbJrrS9Vf8vIvRm78iEvqh8beDCW
46nJy3Jb1vIUxxTTXfkkUmfXOy7Gc0xrJk4IgzvEsbO1xifPgnzAoDEH6W3XlEfPj+ZNWeFeg/8P
aSxmWNYqqq7oK0gVhzOxDljn+70X5Xv2hzzPLu1CxsJgEV2soEyYUCYRJGVgfLPJZqanvQuZqL/T
dro0nr9XS33xKkFC/KxPc5jvCxvtwazhmfkWg9f8iFn4mNtQAyaiFevqfdDiEluybRhne8gRvHzF
EyrsCTfRnYvovZuHYjczJVsoHmccOgX1XxshJ+WI9XVNJncK0pwfxjg6SsBfZvLJHLR3Wc5liirr
ONaDEMtBFVXCPOe4zOrL8zTfQOAmDNprBmzMbiwlN55sHnWhtjPCm47Ld12HeydDt+zkvneam7Qy
r1VmncJVXiyh96oNdgbDeACUhe0GUrwtrMRB0CCs7notbwkf3JIru4FuwaL6OvjDUS3qy830TjQf
jm/+LJZ1lPOVdeMPKN2/s8iPDtnmDmL+7LLJG2e68eTeXsJjatx9jIU9xIeqhxaNeHwouQ76vLxF
K2DOWrwbv9qpbjmTando4o9u7NBx5ke4yTOpc/mRNAogIMfqtnKWz6G0D8FQ3zD4Rq4BF39cQ67+
wTA1jofGOq+e/b2yaHk3TFZAT8yLQ/RkVc+N7vPWQo7nZ8r4TcXR3Fzba2iqYa4e1BxeQudjmfpb
uMffsac++sp9mpfbwrj33QIIE/1dm+ewnr+zKYdyxjg1PMwNPA06vuXRWY1LEnTfjI+21Qy1nSLp
dxEeFTKVqWikZV3LvTlIOMqfsybG0+EgUQtxiNb+V8nV1OA7iulcazAN04zwZCMXUQZhQHuXsbC8
Mbsci0CcykM9pQezYouM+DiGhdo52wmFnOj8DCyrdIG4V3vaDQOcHstFd8r921VsjkcbnnAf9HV9
2zvlF1Px9zpKf4mJKjg2bs9bGN7TGb9jlrKvzC3nUxRlKLCMXmkfY4mbqDHPXRt8LGL9lsqcmjBk
N0wFbqWKO72ghjpvbW/vMiRYlx2M/tVt2aEpVPaOSP9965PkN7dJGYqHoHh3WlKAuBiYWW3zqt9U
43fUtc9ieBfFa+N91x2PmRh2tcb3MNUHVzYHG6aonHFN3topAjkBkukf31q2c4EmVdRnmQ9PDHUT
0WdbXN4b25vUJpbqgWkI3bf0Tmk43brWfc7g0cr9zZKnK2REm8zxY7XUiVkwy/kps9Fxo0K9ja1u
N0Sks7MfE6E7Ecq/RH5/E8XrQWYqaQM+n0LdunJIqqC49O3CoSW3ItdHEDmMGdDTvLR77Y2qAKjT
AP0oftXlhjzZux4B01vCLZwklAIhYAh9Lia/YfT2BC8erbzbLHVwL333UA7zpeHw9iCBKbeeGpT/
qJB/B4ETKp2TURLGISJs8+ZRtfZD7KpTT/KBZf8qvOXHaUXS1t5zzVpNabOmS/yYJvqY+MWoDokR
psq13+M62DL9SWoe1LCEheQ/aHAjqoZPpPdjKMUJoSLE44hOp4JmoxuzVeRPWtWVUly3zLi3xjan
yZ+ODpEE9jBtQvu76MTh2lBDB2+MNd9Vg/Oalc55BuEMOoBZ970K212vLbC4fF+GyyHDtRiHrzLu
n8N+/LHT/In0gNvGjRB1lpfKxmdUzDsVhbtigF9y39P21zSFe+OAk2YAEqRLYArSm0hG+8DhWZ1y
JuIk9vLq/IP6ps27dTNOIYiDfKkwWwCObsPVOapOHjqw446/xZp6RmP1voJ3wIV0o8rpaivdpQ0D
YZwVIzK5H40bUzOZWMakI68uww0Sm2nbUddn0x2I8l67wRaoaiOoittweWyHaeu60SG13M3KySFz
UmPq4UQ6x7kE76kaiST6Bm64twU+Uv3QqDfcPI0349Bcj56YdhF9e0OYh0XDvqzbWlIVxiFFW0Un
MpbIlL31Vo4f1wUhHkyuV4R3S8vugXK46f3rW+ipSAi1HNxjazm3ll8ffX9IJD6LNs2oIeRZFNXB
sFpCaH7HNUNPtBi1lPusUTviabY15nTjw5jnzknYxDZYZre06d739LYzzBcCVOh58veOmW6KrL8w
ScOiBYdiB88Suyzx4rvWtbZ9b+BN/uQiPJISecCkhY72V1ty5/fBoztPu6Dwzw2nJLlXd4Or8WhX
6BILUwrghx4FtM6WA0jhZVYWjBCrS/Eik1ZgXqZ1vF5c07GuFzbDOF/2mH8QsLFRUtmbVn+3Ibfn
IpPYXo9pOQLDIsbV7n3KwRw76zbDcVp1X1H3bLv60ozZjeic/WBjIMPbN+YDG7ifMx5jj0ppJjmm
QmcLhU31QbT2YN8WtQKWROZiwF63AR2yl7B/aJMu8m3S1Z3fR2dBmaOD4WuySjQ8IhcWTOgdxdgs
xmThtmDLbaadDV7vxHbntxBLX4N7j2hs1PwQl8yXayGALM6PJ54EOQi9wC1n3PfeelnWkooXMsqv
QbWAfSDjfHcnV2jR+G9DcoNhqaIbfPD88/tZP8ZKHLtpPcX42oOwOqxWcJgycfEkrtL6L94XKuEd
aDVXS5+02n/OxXApxi8nWI82Ms3IO6Aw2rskDti8TCeaZIlIviq5zGKz077NZxwmYURUROnteMDO
s7hxVfdcDjAs/rgLMvShOP92FrPtHOA81zm29P8ufKGJajzHKyRRF9UzmQy0kpF1ykd1WMrpj9dW
P4zM9yv3okILXIibiPBO5piu5dA8W7CA1EjbIHWe+ABPmXYvvci8zWSNe5HH+0Coz2u7HHvYwq+m
senbFuOrw6ZmG8aiSp39vC5bUbxYsTj1q58US7uVvnUIwmhrl/i2Z0XsAuFsMj20i/1m/A7znvRu
nNQc/Wi/iGY8NjSjmJjb8Qh5GGJys+PLNKCtZxl7UZ0uXt8hVecb7cc3TVM4wGDVR8O+ktPqpPFu
iMlXQMquRqyzWZUMoRccJ117x6GWHKbFMH+6YpYJTFd71HXDzVz75FBFdrHTsLaHZYiYpjKURGdi
glM0Dwh4y9GVTIRoCf8spC7hRovso1zt8uKM7dfSIPE5ShqGwEiDDZGdf8h222SKb7L67Vqfjuy2
ypqOOYe4M6CwEayjKpWEvcU8w7rzUxK++P4nqER7xShYAoEY2dGRT/CbLtS9ACAfsNaLarpJ0ZGB
U6vvbGVNnGxuM58H26PqXN3rDGxrq7c8WBJl698MCw8RS8Jq2ri8E/s0vWpdsXtkld7eE/5tSzMb
xe3F/Cv3IX5qOIFLZId2je8Z6V0tyce+5PcZZY+q4OYk/yBgBSL9fvbmTzatGAkGVMd+PRPVjSMV
zZCRYKaOsveZm9rHUBPwhSgWbvL40TUQ13QoedOcDXDBmn11s0d2DGaO7qlB0jMjOvOIf0xm2JYx
xe16sKFiIa3GeegCzUFM0VA9D3118VVB+NN8GKjLvMLZB+pMcMEmFA1mw2jPWOlmBIYYQ3xkot9F
KGCLmPZd6x40AQgZq8YsJ7igwYP+roDK7XGcv2UhPqc4fRizEFZUa2dXaVi2jptHF9/0WcxJJTJt
ieDERjTq6BrvcgoaSjj7S1PNtxVDH3v+sJr1Pi+ZGQm0tOAMg74Z6yaZRfhaDmhLCua6KJK2ghOf
f3SNeBu3+NwmjmHlbYN6cfdi5cwLTEUqh0Fp0hmDJrU+4mS/OEPAB8R9XuuCjWa2Wz071R+7YKlv
Nl7AXraGJJep7d9J3AFaw1ZHcekyc+tgxGkfZ83aONJ9BmY1mF9A/t9yx3yo7pX4kxfYj48Cssct
fJ5YIXZj88fOroEvtLI6/dAm+Fw7c0aHAChU74sZlsPIfnKMP5t+VFsVtbdt2Z9NMb+BT5FQIhDa
O/lBElrDPb2cJpJMVOycxk4mQ1keWViW9G1DkQvpX/hJNr3YeXzGUXQZxwkTOpiL8I9eldHS4tbo
7zIIk4z5ldEwNWWlnKPtta+eHczH1h1XOBRj89Rl6lLjKZ8q8cpr7BWcz2Oq1J4rjjsxZVd75Seh
Mz7lFXcrdphu1y03plo/YqMIA4rxm1bZh6mzB51R1Er8MrUA/Ch04IHwwK8i6zTe8zK4CFNlW+CM
r7AAPpnc93+UF/chNzOHP72rleTUlDdIRVQ+sjEnaeEPX6Kw+LPWNND9QlyK5b22fbexVX4c5u7X
WjT7osleWh5AjZgRU8rV4wS+tbJnXu1XBpy2kzHu+5viKV56/9ZuncS1Yd8R3MW0IGC4SZ95HzNA
imB4Wa7TnZjZ8SSLJAznTzIfEOJ7aEfKWLtUlBghQ59HNnA/MXDZxio9eu7wFI3kG4AjV9DIY2iB
iYQYEjURVwUTbPO0MmsLc+cmYNhUzGT8DNGhh7tbGRwUGKsM43iOuESigsxgjEvzVUCsxxlTJXCY
FfvraPeE39wIUlCKUF6NThsJzx4tP4X5XeHrb7zXdfzORmQqYX+IaTpXYKADhFaXabId6ec8DUwW
TvUHOZjdpq11te3y9jFNzbmfgD/hiDFNugrzUyl3a0eKgJyDvV5B7MTUscsrbX9YbXvUM7V6nbHI
yY7ftRf/7nt0vrLbL438jMPprDRlz5rZj0bXST1qlu4C+y3zTTr1j83afqrVXAawSNLJ1EF5Ekuc
/7pOXJSxuZ8zmRRdzJmq3UMfA+WH4Z95Ht5zAW7SL2AXtKJN4GKms59zC0G/5sxGuZUFCkJIJeNd
oXQMOGT7qA6+xbwVSiYYNCBlhm23/EJKP3VNxM9hBPexD6OJtg5KW1+Sblg5sHJvNco3UiExF+36
sNgBtwIS6uQfo5bIebI5skodcNsmTf9hc1bma3Pvjf5tMJNRVKY3AV7dkAQizJmAqzEJNMHRs3pi
c97alYrQ9ndrxUrdKPjVyfBE6Nhh9Yg4rKxbfD03XFaboG0hZrxrtsXWaqMHCf7MNogkqJtLxWXS
LSghUmSXYCR5v2v+VHjMy1Ice8kHsCIN5vlL6PVN0rbpqwCUssL0G2+nvCcFmO2LVvG+8K1uIpii
sO6CXe75uKTLsztRlxt/vg1UdShE9dvPqO4HsyAILZDsTmEfpFqS2K3fWoRAoPDpaQ7pZud+NUnP
OwG3TZ8CH3tqpd457HamYyhfGzSveHycm+6wGjQQX1gfDvcNCXMNuCHL6qgvnS/BO5sc925uvIOx
OWDWsWBUV6PxkAfK2e2fp8a+tN60H1fYyGb2V5IhC/LVC/d9MgOkJGCeXds74BZK+U6/4ta7i0X3
5LUWVZnc5x3OwBr1Q9Ty0+TxC1k2N6UtPjLkek2ABUlxr2vWJU3jb63OvWF+x2Bn2OZWfmb0esQW
srctQIsB4/7gIOzG/VZqCLy0RjVsdHu0nQ7Yc34spEfQWL1dl2nE/NljsAyzZHBUfrHsSN3Y1VKd
h75RydoRgzS6QXPwamJ9ODlTuHAz7GePIanOSvnY0mJ8xLono3HQ1UMzYzJ1GZM9SLHYT2hu3OTU
qBnD94mbwXLs02RzsKu1IR9MXcLVJeNZizvhWAl/82dZBzQG6fpa93DGCEDwU3Z5xux3uwpSVAIx
HyNCCyxTkf5lArpmogGxmdn7CCGgXpdXHWCGYdEVNJ9zqavKOZQVk9BIVDOhdjxeo7DvfYsNbLJD
YWgdC7vGOqevqbQghB1/TR9TMfd3KyuBTjNByQDKiqC3pnFKf9OldUUWiC4wbgOftr+nECIiXkjw
yuxb5a7clbwjeA9yIAY/9KeNVvib6rgiziDk9CLgJ8KlItmE5ZHtsk6cmpabOgd8nyR36NUc4qqr
ykM8sBB40xpKBMZb6Q7zesOIJQyGpFANp0vcGPGad31d7q4U1njkYjH2Ph3cfAJabQfQGr9djt7Q
R0ncgHtuc1rLp5yNE+WmqgMcn4FZ8yd/GPXX2kQ9RiqSEwAqs31l5YRxmMUg/c3mVSqPR6mWrv4u
GN7diHX5brzUene6qo93eBHbMwDr/BaBEr9Q97BFFZQu/Y6KSD+K3jEIOm5NVpU9FWlSL9q+2IMk
cnUIxurOVQU5Tk0b4R9cvZH6PQfoHqK1PNEVL1+qdWu9hXtZ9d04pZrpUlkS7O+RN5vf5NmYrzcy
svgTF98y9PcDFy1+4YoROQOq69XVKGM9pX4FKsAWlIEQAk3sEySCl943IymdF9UV/cok1w8fCuEp
9sTnKvuGXirkldZLAx64Yer3S1VT/JYDqJ2Z6vJnVVl2W9gpDorA0fNXGRbzuewyhk+i7AbQxtk+
9rmWDybPg43JKN+lizbV1vkvuO1OXWEC/0xW7HCH6214WNy5gNNAidxVi6C4Ui1DdTJ8nVLSETDG
TWxn6cYDJWkODmdArxOhC+LpnLDBKjXFUDyMQX3U2DqquKHnKOc+aJ1rvi07zW/mkiBBCkG9Hwjp
JeAnind+qPV96KTTn9Vk8UeNokq8Gmkw47bqs/YepnxCSlnt8+rLBeOFDKcnHDokK3emgW6sqtB/
KycLvbXsFobDhTHep05n39+Sxzo9kMJBMn5gY9hxrWrAphl478Ke1ErFMQ9HsQbLJde6nPgiy/ZF
pzp6jYXsbuowjg+jcMZj2vrtkyn7xSV7LiBFVawdi0x9n+RNLaZz6gmmAPYqlw/H6bax7mjzQyeE
jIjHGZ5cWy821C6z6qF9nvUSv4zxHCXeUmR3QZ9hU11ScTRp8XeBrmiplUKD/YsUAsz+lLV52PZ8
IA777JYyO1hgzvCe0t7LwgynPCvaA3H97l2JAwWWgH2yL0Mctm+uiqufTMxVMhVzd0vcnPpxB9w+
OMWCJ7clJmZuqwjbSTw861LPd6YQcKM5Pvrey5dT5UBU4ksjKlRq2GOPpODfkivntZdh/qPyuf7V
rGQ3MJa49swtHpYAdUKSl8XesQla3dvNUagpbHV/vQSWnLSb0PNoc1smGtnsKKZ+IcOSRZLLEFmL
ubGjfH2aIYfoMJ0+P5G93SQYOCbmBxAy3pgWOD5L/4civruonrafO1fU16TMcLwMOTe86F26OAvO
omBe+J66fdohHLkGQnqcEqwP1qYqeyaqjrZxmgQlNrJAB3+zudDnMLbUT6uxvK1SED+7FtbY7JSR
zPLbvNr5bF3oNibO6nexZP7nRCm1L9iRvRE59hgUOns5NESDbKugHu8pGUtiFH2LlxC+f5SOs96i
uPBke3n2p+yZv1mMNA9NP+w004wktjizlKzh7jAC0HzGDv4SVg4PP7G1VEd/7tR2GfGFYnjM3Hwb
i4IP1QKVZYCdMskKkPZMl45HlWM0CNLFudBBO8d5Mcs+ksV1jhm0K+bzMBIwfcIc23Jsn4lhlb9c
2WXlDo88aUiKINNJR8FbN6KGORGWrg08Ufk0dy2qtgXv/xIrpDlBm38wquCUqkUJsDGSmQjqoTdw
GgWUUzMdepKozq2FVn5cszl7r20tzgrEn1GxOwBlFoOwLzCgzlMupHmcFSCcMfPUb3KXsUDAdPnB
8RBpVIhs6I44jxvdE05jzeS4sqO83KbKN7d5Gc53WUUo/F65VnHMOZipkErrWYsoeMdadeVLLCfc
VCvr96TogHebod6Hfdrf5h1RCVKUzqUU0n0Li4zJj8qak0P1eU08svtfDi+ThIziuc05V5xYMMv2
0x+GAwxZUiYwv+rcpufNnKkEUZPOZSbqfJPRUB3Sgs0CBNWRquVbHZ9oN0+khxj1dykJay2Xxf/Q
qSNfLGjH75J3sNEyrj8m2+0QpHqT7Zx0dPa6VKSZC83TtXVnkf0t1nD8G+lVPBcpI6VecE4QL9cL
ssI6qTcAtd1T7wbRyUpVf+p8a92LVkDpkE6HfaZsXn0xGgxHcXOZQFQucQ4FGohwXpLZrrjwQrJ5
Lk5sIgJ6PHHTI7XzUDpxJo/egok/itrl5NfK/F6Vm79DYPk2Z536vYgK4oB6/+QRLHxI1fA5sSaU
eZoILp4gV4AD0v9CF2hReWhvkbWGQ6mhnIGu3BsvjwvEWu8KgnrWdJ5kMd8HtUesLh3caYq68kKC
CeRqCgf0OyZH5TjX0ytlIG887Oef2kPeb4OIeV/ssk64qsPnZkyZ4gfoDd51QNR6qKFupv7WsgoO
At7m0Y1SEE1Lw6PkmWiOa1hFZxBiqwI56DVtQt2f5oUYNc9k1VER93ob6NAGoF3d7dX8R9ljO8Fz
ns+sVqgHJiXDvL5baVz0rL72IfTSMn3M0qACozT97agXqNJBRvBHoxMQX0F6G4+ig3Tu+quLYyRu
D6VtqsPoNj2KxOSVBOAsFSO1sIz+ArGT9+9NXcHkoVvfYzvo39sG/haDMDVpEQGObgU8HjdxOHKK
uBnKL8tV5FU1XIF95rV1Eeby4ujMWHywGAUCo3nbDugBoS3vZJHGIXpkn9FmuU30LFGPiKqIlZtU
7sAe1sUT79y37daSVQ/ANKAPDMsafQbpGHwEar7OiMxAJiV7G+yMuWz40/suBSS/WEgRhKhRz+Np
tLLoGHYFc798XrviTfQqOvhgBe02byf3bbTxTMRDWZ+0q909UQPt9+LN4dElKelQU9V6mZ/Egxab
JlBPpFXRcRPDdOtlTrTry5LQnlFVKOV+/ewPYbrFF/u9qmUiejv2j3mxpDsr0+JXAdJ8UBkTyyGE
wYhs2EAaZZyC7ICmcYqHD6xOjHK6lXjGkEEq0eBElvXMKA0zHqTeob2tyrEgrNi9plAgCW5at3ue
u9T6FozMPq2hQ3b2A7U+d5b/V8QkcDPQSUECLYe7yoUTKDQNzwAA/WvBxPG3wzL2qC1MxF2ak+/v
g3igsiE5XgifC+BNRH6AK2jfHVNX90pbJUtxw9R+HlkVfFxg9B4IJxOgxsSN0rGTCD3F1j4IwUV8
IfrX0a7/zNrrHkpfxg8xgftHocy4jUhnSvxlYoxnAQ0STyTOK/7pGwuoadtxxSRptUYHzd9ebit3
lneum3GhcWgSVOS3/S6OGrI+awtdEAqFlRoL9UchGnXUDmL/kI4MKUpJY+l0S/HoxVn3JkMMEmFe
pU/XfIMdWsPyQbFFkqTwmpyscI1rl1z16qHsS/veIYw+gyMnQCWuZPerlGHNz3isGgL3vbDeWm5g
zhih53kzK5CQhsCJzQx88icesDC5jHjOlYNhuqrS8R5UMvqs5mC5iwm7xOgnYuKjaS4PWTv/9qNM
MLCcnRuRqYC8QYdOo2cNxCT9dF9wVoEeVN4B8K/bdM7E7ox27bc+h81+zCz5G9zbPtjdAPvGubT3
2yHDQGHUbz9t9Y3NGPYuGDr3GNCRJZSdCPK1PX/nXmPvlrFfzgsN5ka0mpi0jHeXmDEUG6ZDdUuL
MV7ytumfIip2fhOQBD4hhbH9aylm57NspIB+LsA9S++uzDr7nHsDc35ROUeU8f7U1E6zV5FjU+PG
pGSgcNCzOfT8065m5fPCOlAvnB+tNJpest5rQTMqVlpqAZ5kzXzkgNsNQnFliV1vhvyoIoQaa5iJ
uSZmiT1x2vzYxH3dQ522+2jt3PNqxyPc8zre5VYb3po49XfGIq+QlSawO40gcO5aAyzsBaz1Qg6G
ysxL2Vlkx0V+/GtdHZJQPJufMgp16pCqPbr1TipU7rsKZ1lOpFmXvg2izpExq/ReZgT+bnCL949W
I0gSUT5JCFWMnb1UuOoZOu1qNYS30s8CUlPmn2LEkd6FPmLOtYZ0ue134RA80GqzMpHP6zQqfGeh
5lhTsggyaAPoWcQZcvZ6pnZVSIG4rORxYWfvbhuzet+ZaVDg0iJaP9mkAPwRSFjrrLX6T6cvGZDn
KjKMLGNkPVvX9z1g0bHQg7MnEqK6iYeQpgjYpEkKGQ/HIJfBwW7H4VHzXSaIL+Y56P35nAcpw4W6
rw6y1/KlZxqJaUMh+TDgIYSeqI1hLpqvEnYz3U2g6A8uZ+HBFzGj125K3XMUIo8saT6ffDIZmCK6
5clYAUKsLjjyikI96yr237qos5k9rGof6bF5la0VYBMcGT9NS8uASGfGq7HGBc5KxFyKWXn2jM8J
Trm5obXF8XMV2a1yaR/0SBJ+0K3MiWziniuZBs804s2mAdxPrIJX3nhlGRNDxgIJb/U9IoeZC4sI
+YJpibwG5RNV9DjEjT7++7/9x//5z9/mf2U/7cP/2y70b42SD23RTOP//vd/Llbi1+S4HJCBQ5fD
glfvH0uOSJ6b5lJV/ldAWkQi9uT3P6cv3iZ6JqBnRw7T//CCjn1dh/Zf1hz96xVD3wt8VpI7jvPP
rVQ0Hyl5Rbn/Jaa4gsehniicrj5EZUrMsr/gt4u8LuEj149ZxkWApGC4twmv6CtiI5suINO169HD
JQPGrao9/RqlKxyPDuJPC/fgs6yjGstwPaEfrekHk/1rxmUcT0mRsteE3+5sHTiU8Ng78e+06da9
jofhoa9wW25810dZlusCoTUq9873a3S62vUJi58YuExx9FLL0Mfn2qyarIIAUMorLLAGyWCjnlcC
FYnX3LTdLAfKKmMRr+Nlj5MfuqcmVpqImir+PWX8F1Y2OA9MgvD75Zb3EWjl/zVFpx5ay0RvE7Uw
pwt5rmQsVZ+rw0QhWLzwHrK1epoRRw5jP7YaZsuPE18woGhFY/21MUe88JN40hGD60Zoyee0ZqfK
SrMjwOiHcokqGTRIPMEkbn2wTE1JqlkRUbf41WIbYaCBqkTYTK2bsSCrVqLsJyV7AHauqjq6m9Eq
Cdw1bAfeEo+AS0kHwEs+0em9nD9sACHyedX0p3IKYkQsx7+t9SQSnhlNUEjD3meTImb6Nm5Ya8U5
WA9t9a6l592RWg0l3cv8WC1xlPghlBreZj9pjVDPpa31torIxllXNh4VRLDc0+eXt8bGl+iqACyo
c5bnhoMlcefOsBDLmy7CqmB9XGDNDGF5ZysGr9oUUSKHOnhx2UhEo1qDkGd4xMhsXfnSYVZiZLkz
7p/63p17e8/twMoxau4nS1Xhcehvup0fLRgbctrzpaPjskf3Dyu5umse0GfFh3FzTUktNCe0a4uj
YKkl05t53rmDBgWdIi7bq/lrWjPSH4oh+I5mRV5sVRG+VuOU6Rruxk6R3EryHn5VL8JTtw7lvrWZ
iVjeOD1W0fTbgHF9DHLMtnMHo9Q0we8K2URz4hsSnXw1J9HUm4M2uCxjp5OEqMt0L03hEGuM1QYk
X/sJAZvWntVfPsaxdPjNsqf0Tsbse+nYY0V/k0KnWt6T1S5g1lyMNqZXy+JS9CostiHEs4t2ccio
oneOPevDIBtmlrHDhqKqJDsSO2jSIsltOh0Nx2Vh3dX/57raf50ycRRdt/IGrnDc67bS/7JizwNa
nsexdb/0trgju5p9iewah2PcMSq7z/be/7S38B/rT//bC/5jp5/CTBNnLS84fPxf0q5rN3Ik2X4R
AXrzSltGpZI3/UJUq0f03vPr70nN3hEri1vZ07vY2cFCgEKRjIiMDHOO6gGGyETt1cr35YtkEXpc
3fmDwL1UkArcKpr5MR4s0ql3B0e2MHxst3uwn1iii8V4u3hlyKNI/v7WDwzWmiAJiB4qRSbIZ3j+
NdiSOPkHtIWdBEhbFrhr3WbbHjbYaP91XZ5Mse8Reeh785iU1wVJNVSKBzIcgqbwgXp54gFUSEAj
o9DNpxjQIWmqYihZwaa8UypZmmPlDnUz7EAZGzDtJreRmgc3NYr2t0h0DTS9kXPgTacWmEVOjMoV
gM60S5E6uWWKySHUePUHGfkcRr3R1ALM8jA9ogjXOI2OgfRQBlSHSh7cyAD7nZJK6JbUpXKDFkVx
FxWTdDRiFRNZeIS3gzx+lKUBOIcEwxR4CdeA+y2O+MWRLWlhdrh+SAL5yNRdKkuiwiNZNQxBNCha
xF4ZE9mYefEU35Rb2Sp2KCViU/A5R1RxsXLjDIDiRzl/YBBYrsqVEKdUzCTpPO1dfBW3BaDXxBMm
XcfkPlVdoJkydFsxOBnNMEkSNZHH05oygFIH01FuVCI8eHDQwbXyY42c7GH2Zkv6nLbTHnAtDJkr
TnwmkyK5zhpc8LLyJRNbdP0N0Fvv+C326XoT9QI3sDlWnGJpScWpaQCYeQooxpN4zx2TTXrUsOT7
Onu9w9vY//gL9RzgMl1XkyWT/HwRGxPA/KJ5OYgntOAUficHLOZY1jFSsSlrYi5uGyglPCqP5bZ0
s8OEEQbFwkaOJdoYLWbRk1NUp1/RYmks5OcLlYJ4wr52CIPssglIbggMszmBZKoXq//x8CiXmwYA
MGgTdFP6zwKNfO7t+scRWF+H5M8LVaK8m7KGn8SThjUF0GU4qhU47ets2OiEdvZkg1JpA4wLhljW
N6Pie9UKCUhmGhiiNziiA6iBd+B0RVbvqO60iZ+HjHGQ/0VRvLjAUCvLGn2jpDIw/P0qE8FSjrGD
uxyk0PIW0yxW9RRYCWihfeuPdPxHokYYWBdH26PskpdaCtTMj86JNpjfsNUtYB6xPOmEzrBRttcF
rn/Kb3lUCFPloMMLIEf9ATj280Gvveu/fz3+S98CqHg1ivo4YrNIPFWfSbGfHMBSmLHLOekeCzix
Cm8rfqE6/UdiZVLvVGVRQH5+fo4NxreSJoVY7GFMJrCx8L/Fg7TBIwsrT4DOtoD59hzZOuMDrp4n
iJl1WZE02dAo34tRf8Guoi6eiiA8qBlg8AExwDLLtcQD+JIi1NO/0p1z5fTUn+auQ3Scdr6HnaS9
j00EE1UvJDoY1WV8wVWVFtLIzxcmyemKhjYFpGFMHGnccOg8NGIszYqeJCf94d8ynWBVooacWEfq
oGPa6lxiFANWW5fh6B1G2EHFXlaO8RAcfBdYHRhVczDX5gOng3GsxCQuMpVvqQrlehUw2tAeqeHs
8w8lAIIrECEwi8U4TWLvF1IM2IYsYsMQ+NDnunUA5RADoyQXD1YsdrmLb/feucVWctilDJpl/u9L
ZyGNitRcgn3hckS2QAonmJ5C4oV9NbPZynuwhN0wdFu94hbSqO+GR/qoyRG+m/CYb4Hv6oCjF/wV
duxGz5isfAFKDZZ60JNg0Yiz9FSpb6cnUhemMfTsXSznIhMrvMTD4qtbuJGr3F3Xc9U8v9Wk837U
TcIommAohngzJqUXayIr51q96gxN0JE3Gxrwms+tBC9zXg8UXAPyfb7V3PiIerql3WMqHNcOBj7s
6xqtXnQyz6uCiiV7RTLI37PwccmPBymaIA+dlSMG57eJA3i6LcoDFu+G++KR+cXWNFxKpKKK1gLB
WSFXa3ozu+Qyz9EW/Al2Vke0MRmGAbI/CptLkdShdpmAVd8BSpJ0vb5rYCLRFv2kQ+T+W2b2L8eT
efIvDPJJGm0j6jx3YR6MXyGs3mZO6Po3wwcevlboaKyvt36W38JIzFl8PVUPQeLUQpjs+V5olUdA
FO5TE/git5UbPGpPDGtZi5RL5Shr6bDPNI0c5DXOQXJRuDDnjf5LuCWZEcmdsaHElEns4TxuYmkb
7W9Dl1ANBpLGuY5G7tchML2lE9D+49AmKTu64JmJUh5GseU33Y0ddPMZNZNLTc+k0ukYH4IBAaR+
0knH9KiGfYFaA2AY6mDXT5ShnEZlYYaGMhUw66RTiOEu7LRjhdO5LoGlCGUicusHeoZl9RNB35QN
Rw8xBDe+/29CKLtoUFMb9QFCyJ4AHwL3CNNB2o/rQlZiPb4JOsLAOpV1QxSoGxQdbuDNY7DwBMTH
W0zdu8GB/wDzpwUA+03GeuNf+ta5NOoGzUEA2wgC7I7kWpjPP5AMUjmAeczlN81+PP6P2lF23gJG
0TDkDEWsH/GT4jaebk8A9zR5O0aNTmWYxVrgBx6gjOoM+h3iRTpSi3HCVxgcO6VvxcvgCDZ543Rg
+3TDB3/PbwJmaLy0dfFMInWgKWCnK77QURUsnsLAjlDzZBzhqgRNEAQsIuAqoy8zvGdQIzd46SQ9
jm+SK9mBo951udVb5P5Mf3C29K8NHzpppMAFyBbMb1AfDfiykhYLg3TCiqrcHHmgUuUPDK1ICnMe
AM9kSFSKA5AiHwhLvXTSjl8JznO5D+5A1LOTGOnNasNtoY1ERaOil0a0EqDNYAlvvJPboY3BiSdS
ty1QYKpeGZpduhg002VdxUYyPFslsWtxfWHaFUjgKVxMPQCw3AWAtouJ51fZNLzfkreWpvKqJgHG
TiWFWyqAVHFu8OlYgV4ttbTOTG5B07PHirBkAjnkXvNmB1uwdmoxk4IVw5QFzJGIKurTIlhjzxWN
jKYEu7ghnbB0AOaGp9CKHN/ON+iuVjeim7lwcJbZkMBOmc2ZTMrdSk6QMMlNHBwYlTbvJLvIq946
O9wARNhlxZPLa0aUBY3kPYamykh8zjUEcnEQTRi0PJXGEcVoNM4O4fx23V5WT3Ehg9IIPX7F53jI
KJqbPj6CqOL671+LiVACT3gMmfNoJVD2iFFeLovRs4H9617+S3lt97WjfmBJ181szta2NSvdJ8dy
8ZEWEonFLjwgDGEscakgYh0DlI6xCWjLL6SoxlnCD7CaACslstDTxx6Iy8we18/zW13qm0UJ5oi4
HsL5nQbu5DcEf2vcqDbWenXDLOzsEb0D5luRJZX6irxYVehM4JDTm/DOcAHzahtOYwPIATkyugL7
P2lHnX1WKkgLBSjK4wR20zjhXfOAbeLMCrzJNXbdMXkMXFYZY80XRB5VQwWMmTAm6lx7TOuEbTig
3dZodo7FlWoAceoobRjmuubhpMSlwSQxyS9S4RqE2UWhzS3RC6ySDsafSweFEhfoIFu8o1JWZ2Ul
AUMiDgeXcdGpokT7h4qFXLBzIc0zHslzI/kRHT4Ab+ybAFvZKazceMUdzzIwkbr4Yn5qBkD6IjmG
I3zWW4z92uKdAV4hvHAApLwBNDzzQXx5RxChmqoqhoF/FCqVVaaSB7taiMT/oPk7DmQCmaW4FbpX
/aYFNCPYAV6TO7zGXWbp8tIzzkWTny+CgSQZ81QrHJ6pGF3IQFBkzTfgHfZmTwW5W7IbHQBrssPA
pRmdi6Winh4EUS1XPik5cB/KTXHQbwhKmQlv3GGwj1ErWlMSgwTAOdUN5Gl0gWOKdWNQK3RDlLLd
8wYKU3zJaD2yRFBBNegyP4x9vFI1TKV0J6xQMBxvXYAu6oKOjBZ53/mHAvB903OBilo9VnUtrOmQ
R2ngGMBAAJStSTwQxSHrutRVoQJ63NgnQGZEp5o9Flvb3sDBiXkKcujeDbOS8W0uAxdGEr5F0Jmm
XHaywvdo2cq54ATY0oywPoSlBvO6JiutgXM51PmhiKYEYiCgyfcDgywYzAB3ZGjF9gyszS1wpGRL
ehmOuHBZH47cLefX7blg4gpLD4tFGaA1ongCEMiQeZjK7iaTx0olCZ+4iMLX0H8FQe6MakbiNhtW
k2Alw8YfAEh/JEk65s7pYkaIhouMgUzxNIIF2ym3GHh1DAeLG8YBIDRO4BasnGb1m35LpAsZ0TAW
as6jZokxVdJ/xILMCx5GO7BqN7sAoD/bwKotzPIzzFVYC6QLVS9KGwFv5GT09YSxZDAeZKM9PlZe
hsEM7j59EYFytJWBv7fNveLndfta9ZSFytRXBr/PgCk91IT1KLQ4/3WsWIdKfsOFHUmY3JFUtGIu
st1JAKeVYYTiCTQ1+j0YpVDnBt4/8PTc3sseWfJWv+FCHJUylVkjdWIX4GIAYA3mNh3VCLehwnjL
fuUl17Si8iSlxrgLZveF0/gBPJH+BkV7q4OB6tvaqW6UT/0NDOqotYXe9e+1etGDJdDAtIjO66jz
nbtlLYH3rcWDBb3PcItVJicFw7YtvmMR7F52y/vpJ+uuXTPOpURiQotAENVAbg1kSMzLQ6n+4jCM
rSY3ncwo6qxZInqRPBIKQVZA0XEuJmiGJsPuFj4c6J2b3VixSmLkZOhPhl8sAxpZR8+MzlbGWhra
xk8wZLOdHM2tPBRIW3TGR2t21E36F8u1VgPYUiB9cEOuAEbqqz+BEUGUgDGTqj8BwszUdq03vM4s
o1yz/aVA6gixAD4A/j0WT9knkjGA1QFoBdDBm/hVO/RO/tACjLszM2afYv3TfZ8slUS0XNYmEQe5
pX/QsweR1X9fSaZRzlt8OuqV0FU6X4FWAvHxmG6DTYPkNt/EL7xNnprMN9BaxJJVFFrwD4oQOuXb
nDTNzSjCEgE7+ADqeRcgsW8YtNxlLrpKTwyHJhf4hVkih5ZlRUGphS7EYSWwAs+fJpzat96ONpVX
/gSj4w5rIR6r8LB+jgtZlEUGwVBjl10XTsCD8nfY93oG6I/mcIfyVgEAIVAnzevarVrGQiBlkRqW
crk8NISTBNtP65/SHzQBYRoLCZTtlQmZBo4gQfbKLdAXPExPmsETCkU2ILytwrmu0PoR6pIiqJiX
EA06tdSxNB3hZSf8XSqKYIvqXb7pneEGW917nyVu9QC/xdFpJiowQJYn1tG/ldv+l/GTTBUAbB0k
D6fMBqg7FjYYMlfj/UIklXHWFaguVUyQnuTiJQPeRE6QCjEErzKeHqupLRgg//8oJSr3APTanNUc
dEN9cXDKp+YBC5Mev1XACWL2J7CM2MYdM69lnSh1gUZazWHTXhbg3WQuBORsBz+3EivZqrAZUM/H
FtPHWTLJzxdXqCj3YOrriN+hJwfgHSfxsL0IehFbQkKZ/wWKr7f/zU4lyvOwg5mPogo1w62cOSTt
AsbPnTJZk10/sB/kLA0pN8xDScNSCowmBIDC0AOjsJpZNRyWDOoWwMoVUGB7YpjeeIOlwedxoz/l
G1A44QnSehKQQhgiySFdxOaFhVLJZNcnpa+mkJj3QIUB2obQz6avj/b1j3XhcSoK3Twa4FijIUNg
lMdxBmAEYsVH8UaoN233OtWVGwuA3Eqergu6jF5EEnZ1ZBHUWcZFGUwzdF5JSF8JlCKOaKl4SKJy
8mB4Iq6bf39tU9IoBwf6x6iHNaR1qS29iU6DiRN128gOmV8oPZZrX3wtShzl2X3XB92AlPmUtZJZ
JLf8AAhLVjZ8mdVRUoiVLny5UPIuVWr0J8KbHLCq9mxjLtYDoR6Wju8xf7hjVYGYH41yZU4FJBUw
PMjIPmbLnHGTbyYXNv/Vf/n32Q+lH+XJURO0IHODtNpu7cnBPJSNmfknzSOT0yHrDrjItb6kyZIG
w0O1hs61eHmMWr1FvTkmnReS2rUb/qg+ymj0GLa0vW7/xF/P/JlIw8icbOA/aOVSJ9n0hVCqlYyC
5fgclKNVV6MdZZhSbR81YKGEoJ25LlC4yO4oidRpCqCAEdG5kxCz9B3JWwE/irAfbgCawwhWJPxd
KKehJiKoOvBgvjYxFoapzxrIh/MGhlm/gXQqL0HJgpyu6+86MAQz9Fr9bjoClqLgGap8eclCWIbd
aymrIrR/dsDw9aFa4gFyEj26rWLVTNde94GFPMrr5iFIYEEhWZORUIAK3bCxgEwNYaGjAqdPM68r
SH4fdZhYVUAXkpiKdDE/EXEAaBvJJM0s3wBueCxP13//5TseKxdLAdTVMgt9yhUhvpb4o3HUHVQ6
gmVJQHGL3GbhLvTmXwyRFw9gSiT1rkl8H/voBnoEQPQobwAGZca2vwVAGVi/XFKlZ2WSa7FyqSTd
lQjSoMoHGRK5zYBBbYASv0/Hr7THmfad6TMOdeUehTgVEEsYJwN8AeXeAH0q0zrEWAjWK8H1sZkr
L8GaXAxuJsZRrpvHt6QLtxYlMGPC/OUDKJkRtfp9YoFzAyhKluSUHrAfZ9bEwUooOdOOSn9yQx6H
GHtLOEzd+xoG3As7kj+CjfIP3FsGSoiBSgnipEqHZSUo20QUcrSPa5NM5mVe/DPFfP3oFHaEYu/1
41yJXEtpBtW84oEpF2c6GFViQIpLAYAKJqA8YXw5B5RW2LHunNWDlACKhUwLYDL0i3tSojTuwxiB
cqvuOq/ffDQ2CCZN4CUzFCMGdxFFMDWkk7onTpH6ZCIm3cuRLNspXNJh3ZOP7QnIumTxc3avn+Gq
KAVFBHwtBS1OKvnpulgPqw6dqQhbzGaaoXg8AkE0k/M/uNIwuqBhCgU9P5GnF7r8UgwiIK2gK5WV
wjbnW6EyW32qbVERxTthBixpnI2gn52AYw8uGNEaNWUypYybGEF6VWcNTV38Zp305nH8i0toUNMQ
qCQSWhSA3CKUUiCXnZrU4hMjZXzJ9VCm6ai6Yk3vct09HwFtpYro96DhqL2RRc0RSC8A5rLyU7gZ
/8r/YjZAVoPMt0iBcgvNCMFhTzow+jP6ZvJOtoC37CQWf+zR9CRTsjtWCr12z6LW+4+aX/nM4kjH
dMpR/MLWEo+wJv0M3Sx2EgBzb0m2Cf6CofSu2+1ahnQmkWQaC4mg1dJrpcXBAvfIGzwf+IBmuyOj
/tFRrhmBbfVIdfRSyaISjJhySFSL8sCf0E3r0NwJapCxKgybXL2DFhKoe32AI3RFj0WQOAL/eAZo
o8MUH7Pu1/VjYylC3eXYWO9UwEOKJ0we2JGMISmdESZXnetbEZ2yvhqIb81IVvHETrUB2GUD5qrQ
n66rse5WCFg6jw0W3DXkr1h8/TYagbKmQMqwAzuDgwx5W2/AX+vJbu0BRfqBIY9Y00VEXsijLm4s
G2c9vjvC5CeIw28HL3vWn7BkBbxrz7B5xmQ0Uz3K3tIkDjgpgXE3zmgLdopmYo3tbvDTerUXHAVW
jrCmHmaxMI5BSpMYozs/ztIvU8lPkJcomH/kzNQFI9Etd/BN0eQ3TGlrtr6URox0+fHERlBzEdK4
fYGu5a1gK/vUjgpgdJgfrTM7+T0gxtl7EeTU6I+4lEsZTYS7rm5nIlcBS+lkJ+FzrZlpeJBQzmYY
DDmxa7IogymwxDKCsotkesMneZ9mlmEJ9+EtGYD8jQkTljzKYgBNFfpyRDLLexkhGHwcZr4BYx8q
JomNuVJWe3YtkGAImDxGALNw8SQO63qWakzrngBS2H3trjXPAG+NTfkRS6o3tZd6zCWTtdAi4M1P
sgcgTdEZBNrNgDRJWyyRJVup2IFTXVV2jO+2KgMQxJJi8LyMQdZz25wSrS7jCDImULCW4CkywzvE
F8u/G+6A8AMypPS29wKXmaazBFNOgdasAthlCJ47kLZY8k7ElhA48AAaD46IH9mWTGNptvSLofCq
4ZDkBJMSAslrzxUegwgf2UfXSnsUOiu/S3a6DURzxQRh2FefjPlIYEmkrro8MjBWh5IsRpI7VJgb
j7PKTWXPKDGTvtyfVN5kYaEhdefVWdH6YggN5QNw0vubDh3cxFJ+aPegYdux64mXDQo8mBcC6ecr
sCSHWYvR1wy3sB/Uwt6NferqW8BwnrBjyT+BBJU9Y7bqkd9q0qOKfV/4dUk+ZIihT84EL9RBc8jD
0tiRR3rwZ6+9pZ7kVlnE8S4EG6wR40Pqz/GW7JLqWxHYUcVXKYdZYFw1GwwLSmQJAOUxKmsHPWgd
aDM6E4PvSPNtsM+x6SzeyebYn8pbcCp73BPDN9Z8kuySoo6DIeGLas4IzoJarqEgWCmrz+Fzthvk
0hzm54FlP7wZXrwvD8xxojVFl1Ip/+jBNchVI8ynfeucfhvtOGt4ByQX1lRaz7hjThGtXf5LeZR/
ZABPnQAmhP1Ow5xd2QIdzU/5V1aguqO7iTsxAwBDIO0fVVqlkSRBYAKuj4/pRdn4tu/y4Jd5Cyyw
q7LeYGsP94WCtOWogj9P5UQCzj2wchzQ1++Cu8ACchLbJ9a8EOvpPKZ3UUtFBfDcJxID/GThhOZk
V5tfFUc78XyQvfxsbP0D2ZRpvA/MA121mIVQyhEHTgUTa46pongLgnsbRGi/xG3nEuyG0tNvpX8/
NowIt9SS/EELzyccBWKvYbbHeCQAFco++ME5rVkC7QgZwE//ganiqisuVCTnvpAInGGwXQAuGNeU
7rVY220wSwiSFEf8EKwYWfhv7G+t2ulCJvmbFjK5okzTBAC3iOMEGW/cJCjUkWE+YjmdeT3YsAyH
Shh9iUOrj4cwFVAbao25QVZqs24lGGMC3J8MLG7Kz2X0uOogRwBVjsVLtBGA15BYzVt1g3kYsnrE
SBHXv9g/4ujqXC6iOwmIc5weCgFB/RJq775QM05ttR5OoCj+o5RB+ZumNbKfdGi19i4gkDDVFhJM
D6xWA53Piu+NO1Zv979INAxewLQZnhNUwlTxWguENEQvQOGH1mg3ZuYI++Av8VEP7PpFQiuv5Fhq
rn+7b6HUnQAKWMkIFQyhyV85E5D4zRlU8AC6eyu2APw68kwwpLVXGoan/tGTMpcSW/8BwCExgBmi
xVbcojyHfJR/50vT37QO5wFhrjIBQ3y67gisA6bxBsAZLaYK0VVC1eoUbCQblU9btSXN4lMru8vv
fUf4xRDKOGB63pwPJiHiiLbkxa2ieem/k85UcSO74kZ71xhj4Ksv/MXpqiT2LGJLBZBLYFhjNE08
KMf4jsyAZhbJnpInkugze+qrd+D311SpiD0Y43/0A/74rYH17nKjfUEehA4rbVqPZP8YjkqF6qDD
DGpP8A446ZeSHAdm/Xa12rg8PCowt03dGxoZyST9IREDtNxDclOh1gg2Fo8VmNeloTIuaVg2ulyn
aJNe51URppHe8NhTaVBMFd/7XX5buMaWWWla/VALadQ9wBUdBtMA638KMEmOFsq8gaNL91jXJG8j
RrFu9VNhtwlboMbKwkMbcnxTgNcZE5jAEGkBbQf0ZIZnEUumKyEycKJ1Ac/py8VMH3zO/CjOuNju
eVR7NsEONEW78CHdpE7k/lH1eymOipTghqjRw59w7YATC11zS3wmcQu0EIaJjRvFqo7GHTM9WQ0f
CyWpYJmnfixMwPc9JZ/9G3kKha5hhZ+g03RTrBywevYC+X3//VBRqjgPH3mWgV8d+9KYtshexE+g
zg+304v4kmBFLbGAVoRh68JMgYL2VO/aw5+l1AZ42tAzWlmyAKAhl9Z4NwEnYHAQoD3hNj2Bsd0x
bObo5OrZfsui1yuUKlBVX4csbAKAZyG9ExGeKxC3oWgA3mo9w+tWY1jt6uW3kEmlFaFexZ0RCHAM
DKAm4WwNXW+O+uTWYOxkOMiqEy5kUVeBVuRgdeAgi9/pO84EpUxBEjMb4MA78NvYucV8YrJEUrdB
1LVlnFY4UvJun20N48NgVnhNTbIhE993r3/mIAieWApHuLlY59ByiasicUQUOMyu4gqbdi88gJfo
SNre4PB9vX6oawoq2AzVsMsFpAK6PyCqfgv+xF44BaD3jFFSK3z7f5NAxWlhHMFNr3bCSQx7G/jq
YBFn2ODlsgheWUslqEzTiIyJD0IowQu7pnaBZRpgrhwuDrQuEIL0uxrUzOBa/erls8oCrBOk4qhe
qdpQxxCe9pXd1G9t/ev6ATLVo2JmImhZECo4QbW5AUtu+Gt+SoHYFXljbY5O0tiyYMe3eFFiH+aP
LvXF2dKAZN0IAgdZhHBu8/dqAOf47rybnd+qza29hZbSqHBSAIZcncSavCSz2+Z2OCS75CA/qY/Z
lvRY6ucMI+iMuMKSSYWVKuf4mvMhE9xSgV+bU49+e8TqHK2aCSpjMvBngRxEz6DKHAc/0wq4gSff
a6b/iWFNZOvInKOvcs5vwA+u3QcYQf1HJKWYriZ+zmMkj5RY9NpMclTlwF/rhS9JD3xqq3n8jboO
SygVMTW9F4WkLgVALZJtNDKSh/WYZ9KtylxtwDvouneIrIMlP188EMDtzfcK6MpPYDZNt9xb+NY/
1aBNBffDR/OSbkULhLl73QZJi4hmFgDFAT30DOo5i9uyaq+rprQ4cSrfLoYw0esCf4uQ9W4yOIl/
SqeIoTFLCBVQ2zhQw6nACZccxoX62Up18YBWJUPMajq/NB8qqvqBJIMBtELY+aFhSInAVvJ36rHa
/s7qzFoegdz6q7miYQ6ROrmpbkGZVyP57UcwMYGXO4wfeaD/yCw41VVzWQiiTi8VhR6cxEhAhXL4
0HjN6RSJVUBiyaBObgYuWQP6JeLrZJIsdvV37UHcgh1tWx+MbXhg9cFXTULFTh9mrlaWFsO+Rrcv
xR1U6z+nYDcWwCMbveuOtvoSVxZCKEfj0thvFeDffiHXaSBrBVm2Pe6FWwxLO0ENYCiWb7PUoo0i
mucGfNZInkGFpQ7bVgaN8Gxf12v1Yy3UogxCzJU0H6YG+yp8blbyh8YKCuuOtJBAmQPoQAPQ80FC
9glCYjDGY55dfpIUXN5k5Zi1wrr25Fl+JyohGcOmyssI4mQv2CQ7wxlcMn3BErOuFgCMdF2TQIhF
d5nBwsO3Q4z4kH0aj/WWaDUd89Sc7N/CFyS3Ff2SwwIfBrDxRFag4HmcD1Q/wNJNQrJ/UmQWNtrD
cAf2R7c9/GHZaSGNfktJINVMUlCLATE+uPV3AjovLcBttXveJokP00bIO/SKdvSGujpXoMZrcyzy
8Vz2ro5dtckD6aGMc8VJwWC5mYzolYCLgm0E84BV4SeMeH/pbHhaYWIaqAtk7pA+36LEYsKMbZzT
BDaUoTej+n7smXALl1UbIgWDEGBnktSL4caoBC1QJ0KKCJRIstgxe9U2Rj0qZyNdEUM/P9NzWVT+
k4BbTU4rOQWeaPPS3+iAYMZ7Cl3JT8Hr8X9AOQPI7tQaj/Ez6x13GVUgW5PAygBMDsy4S+fWOvGt
lvWykJ6SPHxTWm3Ti6x+/eoHW4ig4nGextwc6iJa5SDF0UEwgH/NrLlMlhAqBJeV6vdGqqSnVEdK
zsv7hC/eCsFgXS6XdoEn3Ld3a9S3As5+WwwKkpoJlbyb/Gg48adBnG2HmgUj4q8/qBbCqI+TCHzc
hlKKV4ZgG62FwpCFvjX6ZOov49RPFkFyJC1IdvNqdeQBGx2CygN0A75G3QVlmyYqfFcApM8IILRi
14MV54urIdwIB5k3p023KVkKX35FnO5CKnUlYLBjqpIKCrdudEKmKBXARf4b9i1+6TpL+Iw32ZEF
UcxUlgrZBMg6bvuMFN9ILzLbkPla5RYMalazzZ3sUWMXwS4d70xVmSr4ZRhL13KQXqF5Fz0AhYBM
9HrBtrnxTfB+ozTMRGliSaTerAFof8MS3MKnPDI7AWhFQH6OQDMTWYME6vrN7BDENObuB7GU8+h2
rijlMU2jS70fQywYycIeEOXRRnstLJDCe5nucYfBDizQlqKk2Uvm9ZRp3YGwA4I5dUXAlC9lxXk8
Vjl44XDI5l4zUGkMccyknTjcYdYTQHGoDoAYb5+wwurKNLOBzUoMnAF4FXcVPYA5dQUy3TnL0GMI
yOf14lcFs6y9x76TL7/ruSjy88XDEglPyXF1kZ34+FVPH1Im99LlnX8ugIqtUZjxnZTl2UlT+gcQ
wIJzNugOIIh86GvJbRXwHyp4n4xKajZax4ADuXxwQbgB9AXwB33hhZ5rN9dhCviMNDuF/Zse3kby
tizvCp/R217pUZ6Loay0K6teC6YgQ7zLnzR33ii3oOF8nlyCNA9GsX3CQtC/ZEQC3fJSMyq6z3iC
j40aZadRmd0xUfdJJYGU199NWP0FOZsD9HGn18d7VQAtU5u5wOJ8HEBpbfpjtZlrfwOudXuo1U3U
q7uiCD5IZ64AE54WBveclG3DTCycVCmec0UIzQTdk64ZOFuI8595FVvDNIEitfwlirk9t81G7EKQ
BopFbqdqBkTDYdfr3Vs3qhbubxbw7KrVLr4rZbW6kWEmTMN3HZundHjWWHxDl1fJ+elSRptUvqKl
bQwHxBSULrxOCh7pjGyApQP1JBOUool5YptD9zPOQC79J1a5zHUpJTrsuClKzaUoM0anFMvtWwxX
OvzWT63IB4YgSUj/fafkPL+mlMqzSKzUGJnvnIE8EKNcpWzW849IPjGCM7Hv84vhXBAVnDnQI+Zd
B+UA8mN8wcGFbuB1H/JxsH9nLXwtkiwPk0ouonCu+qL00xOXuSBPNCN9O1ROCppYhmIkVlwotkh4
qRM02mo2Ig0Jb7jljiIavqQ/+jfEw28UMlfVwtaTAgZOncfG43mALFquNzKNTzG0WWPe7y0DPR6p
nwKHFWs6H00HJGLSmGUyyK2quRBMnefYKSr2OvF0GHY5II/BSqDboIQ8cd7vFN7W/Bk7+/+oSeVo
A1hxtarHofZSZvuqmbaAKssZn+66EIHuwvr5jCdnCJXS4FRh7AeIc+HwdN081mRgBodH14zH+AGd
WRuJEMOnW3yvwX8IIpBCaeN7FYfOdTHks9NGuBRDfZ05Hac8SSBmQHRvK8HqAt7S6/tsAHUxzwpU
a0a4lEZ9na4NxzAVIE328sAjKy7RDldOcRC3IGOypkcfHEIv8obVtyZaXGqJJS5RwujWBbqq30ul
XE11etJEsCPN48HoI88HpXEXZqbmt67Y65vrB7uu6rdIyrux1uVrWgiRSpF7Tew7sv+DV0ov9Vk7
J+uf8FsS5dlaIkR8NlQp1mE/NO6oxT8yfUA5M93k+ut1pdZuMgOrV/9/jpS1aHXERVLU4BxbsItW
m6RllukvX84GvxRBmUguTsHoT2WKIqmFGTDUN8QtMFrRbgG0NmueYt3J/tGHXpnMO6MYBh1H508H
Xt7VzYPsu9eP7BKsEfnbQiF6RRJpcRcJMWSI9z4WSVKXgHLkRzQ8LVl24pfpTXTrXbhjvqjWLs6l
YBKYFwl/P0RdleX4WMMuuc0B/AnMfgMzIoqnm5xuiexhs5XjJAP6KHzwOsGCp77dEBdjrPtljaBo
Ad50fsMVYwo/Ew/kstW2ukHP3xqYoFfkt1LOvZRKY175ld9FIKmvEVRI4tNuJE/FNiArhqzY/pkY
6l0cgvm5jPi2PhXSfQ7WkghtyOumwjg+GuBKTbpGmkZIGDPfqrhPUFFbcvh+XchK3wP0nd8fid78
1keMCTdyQ46L+1BfgEXwE71TO7jTXhK7/Iu1074ysnQuj5zrwgyFqOKKnsiLugexfNC0DBztf0kp
xpTyG356LvnnJgjMZuS9tgeUBQfYmGK0JLQuuoPMlV6l41lcs1YtV9ISjFmASUjA5iP2vqioqQRt
NIc8bLUxMrfU0bXm022BWrQM6NRUf/dBwSlMd6NR2f38I0RWzfgOrD+AiqWh2Mp9lxc1npKEQyAH
NZQMPojupnBTjzV3umq8C20pzywVkc8VHcICPgOLTG4a3Od1fVau2OV50oUqJZAClBjy+sTnf3Xh
0Z+Pcix5YvajYe5Mr7RqCAOtwavgQMQ3pJf1wn7SOsBHV2jdEWayxowcztEczcuBE8LqZUjrZ/ct
jTLgZkKbN5ciaMZvG6yuSJVuqfFtGz6MsYBxu1sx/kiG9EZvXpQGYKT+S6t/ZErspOCYzKfnAPvc
amjW2I7AooTuBHNrpkZoT2nt5eHs1fPtIJ+KgrOKarbAHW7X0/0kvPfcw/VPtBpfFsdGfr7wxKGq
6qoHfuRJCGUz5UNPKh9mkQllzzovKvPJOWxM51Fcn6THBBSfRYYB8vHVd4GIDJyOFhePGpisStqa
UF3EOgD2NgAdTrd7JqOdUr/1K2QmoyvwjZMbzvXTW6v9oMj9jwi6hwYqeG5WEojAZIb2IVrtXR6a
yoNxUs2pMJu7zB1emTvTa5fbUih16xi61oMiC9+sBd83+Ldxleu7ZE9gHT9Us34htUIR1Sd+z3rg
r5S7geey0JcEsIW58DPAYzSfiLanweZfyAC0bo8PNTac8F8LzvaKxdSn68fM+JC0b+tpkKdgt4Zv
a7ElDu9JwlvXJayGj6Vi5E9YKNZPCLwCCOyRGH1FXgztxj+xUQQG9dwCu8N1cWtet5RGeV0rgNA8
JJaJHU5LFEoTzNcOb4gMrVjnRnldx4fRyAsQ0/K12eM5PzMRkdduLMChYSoDMFcKVmDOz02QgqrT
MEKDsFu9AJ3AFTRTuCd8EQBDuGMRn63720IcpVERTCFGaKQK/U5Cdf/FZwJs3QpwCIKl77ktayr+
awGRziR1LICD+AMAQzzNkdr4fuMHYo0zJNi6CNdmAQx94/9Iu5LluHFl+0WM4AiSW5I1qkqzLJc2
DNmWOM8zv/4dqF93URBuwe3uTS8U4awEE5mJHM7B2HFyZ2MHLFG9+ro6yTX+R2tqw1bkxrjZ2eIn
sPOJwGLssAye0zNOMDGYr5M31Gfs8gPApXa7Z03zLtunUCTjYuQ+Hzp1KD5EvsqrbKsAUuwXZYpK
t+CPNISb2ZwbYQKdWQPXAuhOUGv7bEdprcc10KmQeg1N6xgTaVZ1VyleKeepSDlOUwL9FXTowYQF
IJ4PX7C46z54mCujR1rSI63LsFKvKtuhDr25UNz6Kq7X6nxF7GAlOFOO2/4klr7NFmKzyJxs2ciQ
ytPn3lvl9lc+BmVo5VLZy+tpp28jLz3SBe3sx2XZItGMdytzdVSTEeE36xJnbIljy6c2GZ1GvpON
zRg9ZbLgkDkFCHxPZGI2WLGAJcAkly3R5iDShvq1azs3kDtX0kDo4qOvfjJEUVjlOCEAnxqqhhEd
w8LUxeeTbft6JpGCTBZbAe3HTr+6s69TjzZjrMfkqVuPq9atj2nl9Ec63TJs54fLJ6xSz8P4iU+/
gTliswoqfWrwGyJbj4+aLcknZKo+EKsV+6bQx2BdFia+e5SXjt6VE2AVunnlW/n3uUZ3pa6V71IQ
4jXezJFnZzHQ/OoyugJTzOSMA0ENLG2rteXrnWNobbdPlVDGyOtg70ZN7dc6VkUF0YNXpaB9SED8
Eso0xrZAE032g7CBb8e7rPhWP4KPGoRx6s6vsKJtbOy97ERe+CZc+uN9zqVc5hVEYj9LVQxC4TUa
32peRNuu77NL4XxARy0oX3HeKFgMoJM66PNSyL/PtkMGgodoqFSvAQx1MvHWmzRXIus52pXpT83+
g9D/SR4TwYBcYKdRjAiWYW6t2JrtU168XrZF/ocDAwIFNcMYGTuIPcJpymGJuF/+NIBZIjmVu/Z3
HzuFD/Iau2rSTkTgSs2bNX9KoyxbmAQCYShz3y1S2ESKg/o1r7ATCjxUqxLcMF6EWEhgo2Db2Q0h
KZ5co/YuD7JTV7GD3XPn8tkJ9DDYOCTpmpUOYf3q90+11juVJmhKiwRQ419EgSSTEsmccVBB9W6Y
7Rp3zPtvKjDeUCFRkFaJBAsLuh+BBto1qxTFMp57x2Ux4XMBnf8FBLqTu24ebblCLPM38n323nuq
a1+FgIKWEke7xowkSCy95Ea0vMpzsyDww9a6BjJVld247kslyZS0qV7VMrjzJ+NoFQBRJto2DAJd
YAu8RwHwhIlmKnTgHVuLn7/VYEa9H/pT/Tr/JMDgqTb1NgLG8EoGW5F1L1rS4J3pUhpjGfXo61Mr
IwUqy94x1JvY0JxyeEoBa5yGnci5UytgL+xSGmMlkmooZZZDt34NtjzwkEvXFDWNko9max/bGwKB
nOsL/i7MCwJaCKk0Sz5qBvHkSyHiY149aqF6F1RI27HDfdn2OeZhqbYFzFGM0OCFxXwxsw3irLBH
hKzkEBRgRc7X8vCQWaIlfJ42IPIFzCG2gMEISL/l4hZrYYK3YkGK10wCm5RkZZ5sD80ar4VRYIQ8
SRYAhC0NjpWi7TOSCIm7oZyrVy1Ba1ZLPC3V3UifBQencOIgGOKQQZm40eRLDpWqqd5nJjJ+8wH0
YAbYFNJbBUU04Fx42UHbU2CIBCzuKkZaLn8z3sDTJ9HUZS4Os5DqZKx8iNbvKFh4tBod8qjtKXqC
CL1bKIse90KWjZ59YgVVhdk5utsf4/GYb+W1CkhaS1BO5tmiDQI5ygJj6cDU/iyqsVN/HgyoFZeP
RfieSoAn0q7mRuSmeBaCvQhAr1lYEfwCYQpK5J4EYwyV5gCwUuhDexTebm3LnSRY++CoZKJ1hcow
BtTNL6/9vIgBrRvjEndWf0zCdDXn+aqv2v2QiXbFed5wKYr+lMWHGgkpCaH+wgjNtTT/DKybhDR4
9QaoGL5etkC+WjB8zGyjfszeMdPqYnW2kFpY4ICVo60aXVuqioKsqJvDjSggQv5HEuPjUyPQ20xN
UDe+k24oNJ/k+uv6nbIQBV4jaK2L1GJcvJrreuGDbfK1bidXJbe1XrpNetMVAqvgGCCs4qwUc3/T
SpnipoVSSrhJk7ukPhr+r8tfSHhwzL0NdTyfQyqDDhVTRDNyO2O9DUjn+QpVn/YPcqilSoz1KYlp
5bGENDDu9nH73oYiViOeI/p0aEwE6QJT74wEH2fa20AmoEDq5RUlkKEr0JcPj/d9FvUOmcnNK0ka
VCNLcZXUt6bD+/t6LgQYJgIRbNO8n/JgSHzknE1YO6F1R2IZOD+iWMh/2CwqN4xLLY0yBKMjKjfT
flrZjr2enXgtn8iBONpe2sf7eDPdiwYCeEVHa+lgmUsbR/GkNcipXzPTQ8HdnXeKM2IIQfpWqZ7s
xSsxxhXn6n4SyVzdOI7HzvQhUrETx2hvm/lu7iOQ4fqC9ILeTSYNhCAsxFjIZFDfZGwDzUZ/0NQI
sbf50cqPk77917a3/PdZwxjaImjmEf++JQ3OGK9HHWCkogIQzzsgR1JNQwcgqPWlUjG0fkfpL6vX
/Hvr+Zts5e/C5xH10T8cBvwkjClPhFqmN1Fgl695N3v9oK+aEqinOcBxp2l1+fQ4U+j4OAvFmM9D
0D1VxgrHZwB3qX3EUyC6p7iDfQPoQbQS5e8UQ1b/IYM4QxA9OFcaWCIa4GxApogMhrlrBDQIIF4g
5asv3UoNUrI59kifCGIHx/4+SWHuVpZkph1jBupVxz7WaK8U69vlI+TktZ8EMDdJHXXUsYhZvjb6
qW9CVwXMcIMpr8xqnC7RPM3KRak0VydsRCkyfaV+mSwjk05GBZ1c1Ouj6xaks6ln3WLlNwQQmQp3
MVxhkO6ylryCPbrReCQQPFUx/syoaQEQj+6k0wmOYIveROLYvkseh/XkqU4WOrqCQfTLMjkZ2ieR
9BgWGdpkyl0T23DGg6EDP1nxQv+nqhnvetI8SmEo3KujpsC4qk/yqMEu5A1KnRc6zQjJ3Yz9E9BO
PQWb+NpaY/PkWtR04Vr/4jyZBKCaZ61rK5rp5u8jmrst4pqmVYLPJjpCJgmo/FGfzRJfLaiu5zF0
SISX/4RqsPFTCR7+4HNROms636J84fYJ8LHKtkEPIErsu3FUeqctJwTrejikZu1iA0Zw87jKYdHd
0BU6k8GWj6c+ais/N6rX0NyYGCvqDg32A0Cf6kSZLThIXozG0P5ZGOOUSYx9eHuAsMHFRmdyX67n
HyqQIMBwDToVt+icuBMTXHNNkpKhyQpwaFFx/WySVoRHShyjMa1v6t2UACzdxNSS5gzr7Da9Aw3g
LHQuIpGMYQKczu/HHrXd1pNurNfKnZ8z13Ttu+a2SIQT/VxXtlCQMdCkrZIJ7FYYcKvCRysbHrWh
FBRE+a4L684qnRDEC5ZxXbmd9F2koyJee9h6BlcqOnGZ8/Ovgn+6MX5dvgdCeYzfavAr1LCDvNZr
UidAKFhh+AkPMRVrXbWjjM4ATt8f/1EqYypD1VvJ3MBA/Zdyl8ZO++DvyKF3g1uQr+dO8ywqJ9LU
4Iu7BPcOGEUoIzIbv00rsOWsxKeT9wEAPtvtsKYjkKIVXV7uhWWMsxxqsAu3XIXhKBUy7kAOiJ7I
ab5hgBWAZ5GPnubvpF+8l9MngYy92HNbluChwvdb+3c6qrLqLngEwOcqd0VFS6FyjK0kk2aVSJzp
vEH7MZAXrPRTuUIbfJW+iWIOXxomx0ChqKELzjZR1GaOVWnA3c4BzJgBZLZByY1iDZRgjBeW3bie
xDaQM8hYJvuC9j4ALbVvG+g2uMGMuWo6JtvGH1yY+WrYRsLDpB/mi0UuBDI+upIbvEKowOmuW9U7
ir0un35OSFEqLKkLV6C5vmshjsmdtYz0ZtdCXAmoNmA3+J5xXZAt9j9eaVIE1uJbIVIq9b4XVGTh
rE0Z2+qTaSLmZS+lcTvWN1VUumUqKC3+D0uhEAbAnQXlJuNNptqPfDPXqQ+r0GoBVIS+yw6KS/vc
4Up4x2mu/1Wtszgm6BgpSa3GnHCUHm30ELc6asBEAZ3jjcgs+V/tLIqJOMDACI0shJ/U1PsRPPH1
1Hl/4oppMf3/D4+1wyEswjrB4Q0ohznyKln53hQ700/FpcSDgScL03P+XTuLZGwx9w0lNTuIDF5l
l7LYSW7rjO9/wbWJcC95uasi23gG27IGnGhGWBH3llo2aGmr/q1leEPeOTYQRAWnyPtQGOygnDuG
bAP98bPfH4poaGSs0NCZcTDF4BnsSteUmpIClkTfJWG2xVVL1SiTIjo8BgvLa/pzos81ejtFAl+M
LK8bczdvXwR68T4VJRWgO99wwezCQjN1UqgOPb1aZFPfKluQu1FGivpe3pL7/yaM3VMAmnVdBSOE
0Xk2+RW4yg/ps31H6ZWxNisMMJzJJ2Cz/aObxrzp62KcG6JBHMUMw3MUXsMAKWt5FN1ibj6+lERP
eZEVjPE8NJqBPsvg1gfMiW6kwAHtzeuEvI5Ckui+K5oS5SYGCsWT1IiCYY4vTbl5zknUZbS3Q4FX
gn02OB/bk6t8k4s6gNw0kq61WMAdM/HSZ84ynBDF884vafjE3iTtW/k76xA9plsKPSzCGudet4U4
5kBRupjmNAoQWcpdRLZB//4nprgQwKZVQ2VamQZ9aBpOeaaAdop9PFfaqNv0SQg7yr1mC3FU34WB
yLGhgwVbKnHNPrJ+r509TBJDXLtJQSOw+4/qse5KHtpQx5AW0uF2l6775yl30w+qTVxrcKwJC/xc
BdFIxZAEIAjAJ/pZQbWNwxH98BLWGGy7TXTUHWPT7OjMVOoK2/lc8zhLY+usTYlXvR2jjja4tnNM
7jUP9ZFNeqXtYY5PW2FGwMvlQL7yt3Yfd3Hx+TISySRJUB2cb4yfNHe0bq3D6Jbf5lW6ip9EjxmR
eoz1F3otmRjPLrGA3TsBSAQaQ/AM5UaXhUKs+aeGHuojPlc8lytUmryk14990grEcDO35cExdh/r
pt6HLQ5ucGO6+kzRb1vHBn8uhkqGLVkJ7J6vl44dCN0CpAhbhZnN3A9LW0eB9UV6AEPBNdw+Jng9
+VbHm+KGwqaNxVoYafj2cRbL5FgJacc+bmCP9U/KxRDeWIZLk4P4mkK24IKL0n1WTxsc2EB9MAxk
/CYBKtXn62bUeYrGkS2dAvVOD7ep8V1NHi+fpUgE/fvC5nVlzhP09KSTrjz66VVhv9aVoI/2cU+X
mfaHGpZs25jbQyxTmaiiZ/48T5oOGZvkHnt423mvrvXtb8A0sf6JlcRcqTDDPiAw36kkfT977Q2Y
jrEJWj12N2KYwy+xmUrDVDf9SBQEi53v7swgKrXRlE6UfJvOXei526wnVAjkbRl7lz8UW3lkhTGq
GVKQGAEVNpaB202PA9q3nRY70fxe9qV7WRjPKpaaMY5jyior7mJfOqXhazTujAkYrdGvyzKo8bJW
sZRB/76wvAKTeKVUQKEAFHuDEjjIyQVn9sUxsYfGWHfW2XLRqpAxub1H85nZCR/MVXCbA5VbxAvx
ZZGIlca8KOWmqgrASkunwSWboQKAbbX5oMJtDnQAvtq17rQV4jmy79i/pFpITA1wHIDF4fM5dhFq
4AU1DNol6cA3r2ww8u/UgOYTrQb/j/M8y2I8IEa+tSQa4C3G76OXg7ckO87XFBVMw8CCaJfzf5zn
WRqTbWRpFaR6BWkAB4++NXQVxwsMcIXaLnKqZEt+0vgiCezyS5rPHCi74Tm34f/ftMFtATFDk2D0
xZFYdV64VbfBWpQIfEm7WYmMg5wy3weENj4h7Yhqa0h8CTYE/GQUPL67EgYynpsEmuPfJqMzvgTm
UoITDQ659fLddI16+1bdmRtpY7jyVfV8+Z5/GXBgtWOcydxaFQgvLekEoh0ZhNfr/qFyx+caGcIr
EA/QP3TiVfn2G/GT72LOejIuJi0wYTOEBi6kdpp6gGebhnNZuY/Y9dWLnUUwHsbQwQCV+lBOP/qh
mzUA7hlD4H1UG/l0bx47FN/nY/8u9V7nlfcZGFX6QeCs+QarWtgQRk8bVCfMb1BmRN0pVqTT/DBN
gHzO16jo3gL19KM5+1sgndwAsRDJuDosdAR2NiDQKlbiVF3qqe02A4D/5dPl+5uFGMa3TerUBUqt
/mWos4eB3vsSxVxaqg4ehM8priddSGO825jY1pgnkEbXrWktoTjWWxO1hGgtGkQQasb4tqDOGqkY
P2RFM1h3lK29wpS5dUPW8nYQX3mBbuymQWXHJNa0Ebrtc7DLKVvr4N+AjRDsG6KslX/hNZrr0blD
le3SZOlsTujLSqd63XrGd8WTQVFjZg4l/VABaiw/ylv/WmQs3Mu+kMo4Nbu0Q7VqOmhYoCxjYlgg
v/8Tc9QwKyoDwQ+r+YyfVlvMzGl9Lp3swPvAeKJ4kf5jW6+bXXu0T8KTpL/5i3dZCGR0UiSlCky1
gP2vaf5CwD2QPck7Y19gQCB8uqwe/wDP2rF+OtNzwBpCu2Z8nZU7vRXMVvBtfqEN447jNsK2WVTC
LjzJdrprigQG3MngYG6qdX7EJOxlhfhxdSGQcYxR00WAYcyg0QpF8dHTDoU7bsd7rLG3bv/0B/2n
j1i3kMj4xSpU51a18MEGV91X1yWIyPwtpqoACBMIi8f8BAlrypS0C7yx7MOqAtRTMU2+fwIOTXmY
PWDwtk6bO9mmd9WfPXGsbeKlb0KzpJbwxSwXchmztLt69gEd559SFPvB4RWsUAkqHeVl3tNheiN2
RMueQlUZ47TMpK/82fQ/fHP4S/GwuOclb8GmXZn7+QUIsTshJgH3QuA+YFqNLtKx+55EaYtM7xT/
lB/m3ikPo5ds4xviYaC6AyfFNWZ1Pe32ss1Sv//laM8yWfAFKy0yALtp/ine9bsK3UtjQ/nyRLUu
gWqsJyusSus7XfdPEnAAVD3GTtjrZUW4r35roQljJEo3mRhJwOlR0lb66qdczZjs+8+6MKYx6LWK
eSPoEsTEqdLcU6zJvawMN91Z6MJ4rqnzlbwi9KukEu5Y4CRR5vbi/hPNML5+fezk4ylna1/Aeupc
bYPEn6nFURQM5WrcFa+gzgEBoPYyuvk1FmKVI8DVXOCSXVaRbxFn0WzyY2W2nNcyVDR+2f7gxNrD
ZQH8cgk2i/5Wjkl5+lIfKm2CcpReg9LN+mtt/4c0xR9++CyLfcMNXYCuSQlZkuoGlTt8S7Z/Eeqm
76Te4snhhSuhW2Q7UaxQJj2QzVQCiQOEUoCufN1vs4O0Ae2AJ5re5pujiZUmbDdhxJmJa3FLLDAN
QFCk6UBkvC6wk51N3wTfi28RZylMLBtzPWvVrPfxKgWvvLUJgQ9hndIrAI9XnoxNyOkqMwVWyA/Z
9lkok/EboIHFWwaqTXsKhiEfC9e+J4fUqXZka0uOqK/MDywLgYzdqw3WMJISdk8md1gFW+MKiPK5
M2DO1QXgjZdoTmJhrEKUrvId/VlR5jZYWtDpWjdSY6l3BhqyeK/t070I3Yb3ETErbNlY+kRHj52h
7WI9qS29wXkSsms1Y68P5r8k2aRmvxTBOMfCHEgW2xBRJvkxzbvNJIkWp76Aq7EyGIsP6jQmU9mC
tPYb2OjWzaYbHlvfaypnkJzUIY6+7h7aNwA/GDtSbYofQgJd3gMKKIOgSUXfCzN9TDhLpsFIrWjy
kbzmu9kDbcrTfF3t+g2wjgXRhpsoL2UxEa3FknZXFLCNZlWiqT0Ao4CcTNfcqB6oBkRVPZ4lLqUx
32/u7ChuMX1zCnf9QUPrpl4Nh1aIK8i9aZhnRTcB41nY3WEsfhqNOmoj2Im89zfSlbrvaW0tccqr
3h1pB73GmM8fOWUb1Kw6nRLWgL2PkLsoM4e2EcqRH9KM3Pog1qmv5r2y+g3OUO5Vw3SFbpuyZgEz
4LMks8zMOQJvL2402ac/DcXtW8dc6Y6JgqwcOqjb+4FjPgrcNDUGNmewz2LZl/0sA/8kjz8UjF6z
0A1vwc76kF7N/uovJ/2vATc/LuNCIhPnSqxDD3kf0GcV+mCgJw5DJ9rouIXzKt/bYrI4blRY6she
vlnJ00KjD44D2aguhjLXFlofm+pA1v3Tb5RL6D946VCZGxhFo1lnIw6VUiR1aARjKR/dTAqGZO/+
9RAhe6DMDTSMUu1nCepFqRM++hts/mPKe7qRjsEtHTcVVrpE6jGXop/A9JcWtn/yX8CcWK6rt3Kb
HEZMDrv9Ubz5xa0ILb8fk0roWu1rDdgaT+pRCrz0ke4GBvvEHUdcD3qwrRvvowfhxI5ITyabCEbA
XlgWDlbeDCvKA+tXT0jgwV3U303NgxADVCSPTSa0bialQW/G+7Ay1tEeCwlODShFFNp+A+tc4HEM
xuNo45An8Yhjtf21DHcarWzTGQCvfo3Z7zvltXSnH7bI3wh0JDQLXjjULjKmJCthOx3YQ7aUPiyK
8RUBVoZ3qhk78r3AwXEj79ndsDNyahBGBqDEaOSlg5q5F94ACgmxECUwQSrDj7wLWVT5hXJ+P/k1
sLvRMET6Ka/SdaQ7+bZdSZvyDjBWgrMUfD+WtH5qSzXBdAMiRhk6efemEyHlC73JXx3ZB1A8nf2z
GIvE5Jg5AeSOJvE1gMHu0abOnahCLdY8KmgWOKoT7k1Uq0RfjR+WzoIZ2yRmj7KCCsH+S3ir4iT1
2Jt+dTaWWtEM9QxMmP2hH/1Hps2YZiplup/EBMluDWId4mrb4k1yjVV4Xd2SH78RJqjf+nK6WCZE
0wXUUNiY+Wwueh34ilEntCqFAuO0Uj6oBvqtAYYDSn0bo/4WeIagRsS30oVYxkpzrF0g4mdU7ACZ
Kfjfy2eMOezazbAV3j/ul1xIY2Jh7MOB+mrso1to38CpoeYtn2b0J9ENvQq8+SS479xbsZBH/764
g2HeVoAAS/3TuA5v/yr0RQSM4akD0ojUQek7dwAvKZDK15IoFha7wPvGfkqz7gEVMnzk3KR2qnsE
qFX4jBKqQ1nKxRU4fkwkZ4HMR2zjKCRNiJeuojj6RlsDQdwJq1UMgM6H9JvlNL8oiHgrOYXwfUEv
/VezPYtmv2haz7I6oDTX7Y2buLjx76x3LJ24wb7donHi44eQ9RCCiYqyswvFi46a+cBJS5pMlVU8
uY8jNqN+0b3HZNPvtXhH4e8BfeAKPi7fpM4KM/lOkMdELWY83pJ3sH0V1xrujHRdbvP37NAcrHV4
J4wkfJF0BUUD2BKGtz5bcdyocSirsCd5M37X1tjHeqh/yDu8rXCsxQNeAiL3x3dGZ4lMkoVZySHT
kxLeDyiIGBcr4+1gho5aP1w+TW5IIWc5TFI1p9jqTKlmQf1OpJ0uPfWxwMNxVTGxZYznNgarDObw
0qod01KGKjnG4bNwcsBnCOLHazv6dlkXGoW+3AQTexMGVuxRHWF06bVZKeIWb199Y4EtNNkMa9rB
EJXb+R57IYcJw6qc5JNdwqc1q/bQP2L+AQ3YzsMT8a7ciGyPf3pnpZjQ29hzOJWgKzyNwT2A5wPN
cqfspUpFC6pcQzgrxRZZ9Viv5BGzmKcCLeswcvTkECY/L38g/tPPAtwQ5uzoji9jCkrelkMSI8SG
B7Dw0qnc8Uo3V9n3Dns0yF5U0KtuBDK5d9fWCGC9LGAFsIPARYL9fQ3kBPRr4fFneh+TXCeMq3SA
6HPDwJkrJ9+Iej/c77YQy0SEfLQkvwzw3ezkSTWezdp00mw7GKLBau53W8ih/nkRYIF6M2jhTI0x
eyd4/ynFm9wInIToCOnfFzLqVjKjhhq8ZLwq5lU43gm+kUgJxi6yzNc6q4GAaXLjW2xvudbJ6l0j
XFeFgwF11JIAugtaN7t3BaL5ulGoKMXQUYRnvtPUNkOfWREcICanIicwgHOTbQB9b6Ze+U1xC69C
QcSr49VlwXyVz3KZ79ZWSEG1CVeht/cNyDmQxkvV02UZ3GEi2z4LYT4caWIVoL4htf3mW4snZfGW
YGNCxqJtv6mPkSeqwIu0on9fWopRzoZWwIug7uqEke1IwV2P8CjQi36UL55+oRe9fAsx5uRnc5Eh
i6XLO3AjmOrL3PE+vh43+Ua/F0gTmQgTV0ZF+3+vZTjqHiQqlPIyASyW9NKvyDreB57I6YuOkYkw
IGiWxsmCcXTxjhQHXX6LI2F3hiPEkGUZrx2M9aiAzf98iC3Bjq8W4hD9I7zS7NnP/ilzCWbb5BCT
bs0NwLieRdmbSCgTzjpDasqMCsXmhiclj6B1cUYMkFz+ZAIpbOPdL5uxbg3JPoEkOZJCLzbu8mwW
CKGfnTHC5fmxbXctb5PMtnC5pL4uPB/zwo5Ul+PNkM3lUU161VWlpt5d1owXQj9JpVdjYfpK3uVx
BDAVXOm5cBTP2Or5PcV5V9fNr9rwuh+N6Jvx3MgnmYyvyhQSWnNDj/NB+YllqNGBH6E4qj1Wew+1
G6OcIkqARZ+QcV3jrEsjUCxhKN13rUIJIH+R+sfLhymSQf++OMtGG/SRZPiC5oT7XGGZdxrVrUri
UBRlOGUvnKCG+g8wdxQ0FT5L0lW5JZ1P7NPcoZhB4Z/SH42noXeRCMcROWnwJ1nsvbb6IkrbgLZm
KIBftDFQXgOD959Z4lkn5ipLUpfWKVZhT8pNh16rts1cfUfRTGYwD4MxS3SG/K/1tzyo+PkMi7CQ
wX6EM0y+DZbr7z8Qdo6Sq73MyibA4LF0C8q1X5dN5AvAFV4Ti9M02FLCGEtVW1uQqmKLuNtWK7Lv
NgUqGB329c3VuB9X8bY8ilpdImWZa+6PZhp3vmWfwlFxJu1n0u+z+V6gGz2xrx7sfKLMvS5rtJvw
ZLM/pnqoUY57afM7vKv/w4OcJTG3We5kBSxrsBXpyjoCBL/EoNm41e7T2pFeih3KQN6fjKp/+nLM
7Z7CeSR1TrU7YJgZdSA0er00xJZvvkVVRIENUZLZo+2JgKdEH49JT4JO1cdJhr+0mgioLQ919TOL
14KPx3MpqkEJ7MGUK4Mh9fN18IM5lMYeiWt4KHfoEt6gNHqP/g/m2ETjDdzPt5TFKJToWW9E6Lye
wFO9n3Mso679wR0DJ9rJa/3QI6n8AKURHaRQMOM3sVc0V1kGwfpdS/nVDRAmSAh2IDVxNADLSTtR
Bkstkb0TS1UZ72n2oxHPLeIO6X74CpC7RcgY9Ky+CCCgnMB/2AT/wDleBB3ZnEe1CHEV5hu8gZW1
5nUAmn5SB2SU5qbbgWmucirZg/WIPCh1GpdEMx47Ccq0HxU4lcGd1+BlWmFWMKLrN5t6E93YolVB
6j4uiGOxRvo4SWYjgziMPx6I2xytW/Lr5+iG2/xOwXapQD3ercPe1N8Hyw7QlmU3BBL1MW1Yuq2C
TaYpACnFJLp4glP8IPtYfMBJ1XrdlOBXwl250zxa/KHkPqpD2wOiOMDN91RiATgSgMa45UzUm+Y8
hQv4aA9krz7KWm3r9OPBdDuPrNOXKlpXIvB8roWCvtcC7qCCET+mERJ3dh3GeJOf6rBfd8mPVqqc
2H+oRIgBfN0QYAEhCX5WPEFgQIuTVMKmJX6j2h+rUqqLojmgwjBmsbEAMptuRG6Me7Vt+qyxMD6C
BtpncZVUSqof0JtnzU4WHbI68wROmfcmgB7/iGAiautHhOglRIQH/a5WUeLKUIofr+qr7Pt8l+0o
gEtzE95pp8uCRarRvy9OkkRTGLQogZ0S8l1Vn2PR2q/o32eCTTEOUZxje/tkYkWokN8rUWOKa3Mg
5oCVg6xBYbvfitX7eNEruLxmdFeaTQ6W4wo9zqC4t8H7evm0qA//4pjOwtiudxuFY1TCLE/pnL2Z
ZMxALCh5REpXnaR4Wau1jh/ZIv/Em5ky1IVY5l7NEZEGPcIholVSYIMBO0l32RvxlE2xS27jq3oj
fkb9jzv2z8ESxuj7fkzTPtdt7O90K22d0yWG0jFWxAGX+ZqY/x7DhWbMSzWZO1DozaDkVKK8B+vf
PtlEQOWn42DC0i4vf11KYqw+0zQgVBc40HhHIToSdLy0zXRQhVTcvJL/J50Y+weM0Gi0YPg7AaC1
PRhb39MCpy5d+buGtlrwIG7rcaPMwlgY3xhMgxzMM3yjvvE3mJHyYI/ltvP0NblCQU24HyGSx2Ra
kaXPeogzQF1BupFX2MgIHboOrLjDg3QSLToLrvuX2pOMwZMwx3XP0l3fvzfRSw86Xat9+28XnUl4
mqm3ctPGRVfIsO3SdhvO8Y1eVivbCJ58Y3yZgZfgXJbJz1nPX44tPkmGP7ZBgJM00XbONzat0qSe
v4ufRwCeEKe7BYTXgyhR4J0oyOIoAC2dyWerUaqCYc02w11QpyOizn7oekfTHy7rxkuxlkIYZzKY
Vt9MWF0/KXoie35SqMfBCmXX8jMiwF3mesulLMaNqEaKYWdAxZ6sIwWDiq6KFzSxK8c6KJvBM9wC
UzbEFc5D8nwK8h6Q96AZZgLogomktjWAngViKcNIcBXt8y3FkYvWIuJGXkhdCPpYuVmE7F7NTADw
QFCl7Qv1WQH+1OWPxctFlgKYcGP6ypxE42yfoklyJswDGy9tiU5G2jpK+O2yLG6YWQpjLANIKoVe
JBCmdA6CG8pBsHlrJ2ND2ptXhRfdiAyeb4v/fKiPX7Q4v6FsqxRrq/apm2dn1IHdZXlKK8irREKY
CFOlfqyWoEU81fYPrSBurZ2srPAEh8eXguIgUIg1DKQzUhRwH/YY4qC+nuzN3km92ZGu53vlrsCA
w62K/pOGTocQAYpvgme59HctjnDWg6wjFT4a3e1V1vltt5mfJVe+8W9o4zxCE0ygqkhTJqqZcdvn
WQ+J+rzLMHJkPuXC1SSRDCaSTZEcGmGM00TvZF/dT0/jFTiCnGxHvsse2YYr61paC74gNW82o9Tk
80kyVYNpDMwwAWs7ZNJ2lPbcYjwEjRt0h7ofs+jDib4b46OSIldTQnCKvTY6JRD5EpEE/n0GGLqq
EmLZAMX5bBpqkue21o5/ucHZU5zqCVM9WNYvsGw1CPnKuRotxDHfLGotoOCnOL+GXPXNcz8//ckH
WghgPlBdGC2gciFA3nevdF+txZBrjf4ufbb/yUyfoS2kMR8oTf3UmnScHmJX5nbX2ND3Ki9SPbAO
u/atsDTOdfVneWyRIDPmOJZzGESz8jf1A9jLm6O9GrFkMj3abo8kjrKAhCt/Etxn3uDbUlOWjjAa
NKXGeBRKSlX1gj3IbWl230wV4dJC3pi1h6BS9tWI4nnc3RIyZY7Ra1fdUL1VVXkVRNnOImYgeN/x
rRe0fyZYrcC3ys5rFVFZ6znRrVPcbEt7Ewzmc1oM11NRePEboOtbd5Sv1NpR22k9CuFbec9LYHeA
7AMoX5QY7fPdqYus/CsW0i0VOsxQuBN2MEOnv63eLK9bt99kz3hSf2BuNhQCiNB//YsrWkinV23h
1NuwKdo2HVBq31qb3ndyL1iRR/m74gau8iZGPeXa3kIeE0S6RsnBzooQWUqPigRUjxzjyHLmzuQp
jKuV4B7ztaNUMBrmnzXW0mulV6eoL5E1rTrMdOfr4ghR1/Q12wIY1/4lkMerslNukb/lMUlUa2Sz
gWEvepPpEm+0n27pnmvi4T0hyNe4j8ylLCaH0rtEl5OoQQ3Eo5AluZehy/pBaQ2iuX+N7Eqf6Utp
jJWmgTkVCang4W9UF0SEq8INjkAbxsycvBUNNPBv5OIcGavMdHPCFi+kdXt9X54q1/ciV9tb39Xf
6ljQ8PTlEoDZTqUE2hR17/MlGIZRLlW7x2tIO3USWJH0n3pge35zK7APrj0uBDFxMsErwhrilpbU
6XMhdHPg9Hs67Ywr6E+EoyPEauZeuIVIJlbq9mhIk1kjr0fSayW7tAdgRFB5pWWsBtHo1/+x9l1L
dStdt0+kKuVwq7gSwQaMl29U4KCcs57+H728jxFNf7Q3+/jKVVQx6dbsmecY5KLeu0jKb5Yg1IkB
+G6dF6Pz8hq9/vba+PdkY0QZweAM2GTwfpCFu9ffqzdyKY3WisRPs6ti1r8/TgCXUXcRt5lFNI0+
0VYU5Zs7zESNQHezzvMYgA/bNjteBYD8hnck0JsLobTEQj7DZhAQtw4gbgpgH/jEBpyDWJRpkpI4
biRAZ577sQZj0EE3C55FYiXDm7uyKItkwY3ognL5LASJajxK2LaSAfbIrY2S3/TenVHWqLfmok5L
fJXRJ1sQpZ/JoJ3vUO4q/MjyuctkvMuj7BGAkbW8XyBPvxpAJIoq/VVCuvraFfYs/RFW98yL0tgi
Ae8iixI6EPTScWP0uQjONPMsFPdz8ww6Vud9Y8Qyeqr4IoC6w6Rf8tIClhfWw5dArq5M9VNjdf7c
cj0Vy+ptJVG3JwxxVY8NJGl3w5chmJ+txdUye/HJ2ljxKEoeV0HYj+rlcJRFL9NQyWMLInt39RPk
WE2gp4Hq9p7kpNi3r74PLmh0/OGoJS4XsJMnnTLzTVbnGHfBtyPrzph0wZM2Dm3A3TnkfULKtsu1
OCltTXRkNzmku5ij8oV9ztEL7dC0UUN/+PTjfa1hhh3YeJIRnevY/n8DwJuXopQtunkewCCF3YYK
tBdxb2cn2e+DVOWuNjDfwUYeZeulbhTDHKW386Ldp/ID6JA5Zovls7YHoix8VM/jICEux+zMYxd/
jeRfscxBSeacwSSGcxNkV6jcJSqWqTARHdkYwAZT2z3nszDf2Ms10cBrWZU2Q2eZJgqRJvjESrQA
THe6nR2yGWbteXjnnEszKVNfYft0jiycSBYAbJhimcFEHaMXOd+Gd3GUjWpTLc06QzPP5epXQmLL
EW/5i/mENvdG/oLNp5nTMQGAEL5+px1TALut5hnsYWnO4/rkXRhlkDA41c9qi+8jGYtdS6ltFZHN
L1zwxFCWp1bUXDNHiBmB0krC9OibVtrVt+Tn/NlaMEuhHuPpaj6/r308qZQdqjCu1es93mhUgIgm
+T6HdyooFt8XwuyUbB4qHfV1tVWrGJY0z7WLZO5Lf5K9ddeAhtPJr9MjYMDOPL/PPJesSOhRYBBT
povGCngPMWkP9SvKyC771gYAri1mE+dkrBBd3YihdNBQayEbOtQfmvDWgIXQs84WQimISysIBS7T
A3mbb4KnjThKFeVsQCwoQ5xmEz5Hgl5dOPJ9fg2G8k8qZ4DpMt/ynjRKIxUjy1NpUEyscM8AR0Wx
+jnRXAHjRMD/sK5r7FcTQqiL58DD+4Zxpvwnr+LKtCOoTYpgZEKESjst7DyCNTiRoTrDoZMfl+U7
RzdZib+6EUB5qTo3wyjqiPm9aUGni3Uy8CNMrnwqfB5mC1spX85C+avMNJJqmCBqIHAbg4lWrxSs
3BScrSV/xNA+SxILs50LiEk7bwLH6DU+GJZOvuhA/MNMpLccK96OAbmkN6oCBBHQ72DvD+n/a1us
5sAzlBt8pazP7Xw+qaCrSfapdsqRH1sKr+7HvMiNOHIDG9MfJp0ugjUMpr/93vTA10FrEjTF3vuq
wZNCuTDJiOpwWXAoCTMAzRoY7Ukqvvw3GZQBGQeQVi4TYrI4SoWToWvxV8HSvi76yINVZ0a2qmKA
pQuFXADrvL6zSpyLabV68zwZtV1ZkdMBfzKLryRz8sV2cSIN9KxJ8P7x2DHnRir1uqawT+u2nCDV
+U2pqI5eDWgGxemdUrUXbvrAtBcbgdQbS2JLiGoNAhHkYm9C9AifuQmCxa8EeLzya8cQuKMwTE15
EUoPQOa5tIpSMphnpYocQ79ZpyoY+l//7S7pcb0sGZSsAGkk7lL5Ho9Of2cBMxfnwvIabvOBd5fs
U4H5ARN0BihNyc83r6yNilrKLIRVRf5YYS49gkyz49Wx2R/sRQrlZSYdu7ztCCkRSuRxVHr6whPB
Owil+mMJpCwrXbBquHzTVKyy9JItKpXzoe/zchJK1/upNzJBwkmIrq9uZwNp3yEQ7QpM7ocCHELL
8c/HofQ8H3R9sAYow9Bcz+GxlPZSygkAmLVc9UUGXd8azTRJAAlmIhUXbqrVVnZAtAzKJ8Uxj/1V
GfAUjhlNbeRRXsQAWcZak+8UYnp/LRtE2c998XMIP1mtyoncmGMn28NRPkQtaqOODXytBJBbpqM6
gJq8AQBX7lpXFTj4LuVx6zbqeYLJL37jKzenpNzKWmlF0RI16TwSVmGj0fRqVEFVXz1aEp8Ah6P9
FuVilhVNuFa9fMU+sWe/WMFx0eOCj4SRQTb3mmM+Jz5vAoB9wZqoE1Iy0ZI06mG3RRV28VibqI6i
O/hZ+Lp86zMnu1KC+nocgasPdg3epCBDgwg4B0JFxCGY7KHu1iz7Fdl6B5edqXaOpNaQ3TGW7FJ6
7iqR9+DJb6O+5Ctp1M2OfZ5X4wRpjTd/HYEzvB4LDPcj5PlNp8grLLLyqFcCKYucRKC6kgv48N5f
/aX05jtAiwf6qQA3a5W4FfhyeG+SYZ5fiaS+YpwJWmyZEGkuuqsDBr4RPY7d5F0jZZ4TbZgj7HHC
lB3ie1JIJ9TVfu+V1xgn8gd+/43xIl6diTLUrVmvTdaSUMgBtUUf2krnyYKnAu+o340OEE20ARs2
scedF2Depqxhvh9BmPQGTVGsFFNspIIkwuJBAjTWnkwMZDnKFvbokSXBeOB+QuZxX4TSA2jFWIQz
sP9Q0yxux+FWbfeTmvPeAiMD0FFalCzZAJ2pYlD+KJvLTh5SvIV5sBdH+9p9Xq6qh+GhOkReu1tu
cuzM2kjDIxfArLxnz7xWDFTpIN7Cav/FFG0iFeClrkoU5cRx/OqUR33hgeDzBFCvQCmyoSnU9J+y
sJtdk8kSi3w1sGZ7KXgtlP37r4JpyTZHoh5FNslrVXYZ6mfaF0G5GaLk0Gu3hpQFXcapcbIwnnV9
I4t6DxEm0rpVhVaOX4XvFjrt0rX+nVCg/IVXYN+khYU9jGVgaoMYg82nwiZilmuoCqP/Q1aiUh+p
6WgbTnEaPYKaqJx5hOdMiQBhMzAuC9iHC0rtRqJhDMNSmhGUI/wytXsj/Pn+l2I+L5JSAU8Mek9v
NISrNkjGjBPF4i0Wcp22waY7LxZ7qw5wa1gsxj9NIsSzr68tW5O1NudEP7fZ6mufwUTiLChHllW3
62PR/bcngjAsBCG0VHUyFvZamFpUqpW2sX7Omut1PkXRdcKlUiG/47XvhAwZ6zmShKVo8BC+lpHm
YpSuqq6dY8CKa3bzhaBLApHD6c6WGCy1bSog6VsAYKE+To8wkLxi2tvPBowYkPiiRQer9Wb+Nyxr
0ay0RTtXku6O+acaI5haX3KukjE3BTHIuWXwExsyoqHX52ytCINTw6qde5BneMmu+VZXe1VzVJfM
NteH/qdMYEf0kM/o8lbxdRn/QEMogatYpYsyIpila03MNARgUoWl2HU/PEQeegt+/RTasgmx3KCP
IROzUIDslQG3DLoV6nlHwjALHUJCAhd/CEH7RWBWBKeNwMO1uEmJBNKJUbfkuR+mXA37cwC6AEkW
vXefrZKZL8KqoFYZfprdeZ8c6uf1k9QCCi5yWie6U3mwEIxoDNNQhMADM0MEW4NSYSFeBXEg/bTO
Q23jITbtNrZDd3QmV03s0msfQsPmgZQw1PaVUCptkdoRFE6tighC+2x0d2YKlguOP2A8zVciqG84
dEDtFQzUfUf/NzfdgAkN/lgDI0F4fX/km24Mcz13eqcWpPZ1Wgqk/bbulDdACLacpfMGGUF07mH+
ik+r9DZWeS2YepNLpmi1PuMOezfU0ArtnLZ2s2PuKk0AbAOw42J9L3HAryE43cjNjEiwQJk+pCco
kooqIFDf2HJRKa3EqFBXBFOuk2U/kxrpZ3sv8Ar4jPwdPnYjiPLrkpYPlTkj81ODScBQG+oRP+vC
1m9mLwfGZZM5Jq9k8HaQ5LVIynXIkTqOFinXL4f8lnDxFpiNLg8RP60lr+udW6RrbugVaEsbQxKh
35v3wEH0LE8LAEh+xavbM4zL9h7ph55lk4ohbAk5UDPYRnIlJ/fvO1xGmfTVtdGrxlVbyauFjW0k
dsuvbNcEZPddQ5veSb2/wHJ8W4J4LY564Zo11ytKfqi5PY0uQTkSwOdkfUL+4VoubwWMezjqnes1
AC5CC9LEgLCYrbsIgH0EP5rsUfNGVnjfinrbsZxXIJ8kOl/9Msov8vzl/U/FebwylQlEoSYYJSB7
z0JV28P8oEeHEOXEzuAYYe6tURGfZNamMgBVAEnqDBYxMhZgXauuFZTeX3CWsdzKxlTIlKloFaus
jIgoIHp9K3p9rXAUQKYxH1ZH9QkRanIT8Va/WI4GsQkW2VQsoFsapYbWlMhyErfEPhGyoSxovW7/
F46G/J43pmIjh1LAUZeNVkxG5Ka5szj6gcBfNz2GNyf/Mk0c2wIHEoF5nRuJlBai99w22VRDIoL0
Wf1SdhgZUMp/X0rEO96IoZSxEUxTL2YcjNhAM9sRpqsMU9IZVovEvyivMUOerUBKKcuxWAohg8De
bQh0soqh9+LBAOdK2tkYILCBE++8/+D+h0xDkgARjQyItr6joZtmU+Euy8ibsWnmlW4FZtc6xwc0
jR3ZtPgLBgq2zrxIpeKsdQzbEbxe5KQSuF0zDwXFdtchiJXtqrQtd+VMGDNVRsFeGOYGgaEqU57T
6kdTWXqkqUp9L1ZPE8bsBuw9fuQyX6Qo1DyTFAO+TGhj8uQwWxekkp148mQPta3eYAcYU31rehw/
sGUERd2IpULldAA/u5lDbO/W+86erorG1k+zY34lVFLAn4+eOQdluriNROr79QXC87mCxMkBc8Fl
D4hMm/zWUW76wZNGtGkTyoLiFUNV6eV8hAApd/tn1Z1BsYyhVv8D5CGvb5OyZ3M1StlaQVVIB0Eh
HQQnfs5B1Kb78UE4Wbv375KjmfSSzSQiNZYlVNfyFEiBJcDEgQiXlbztSJ4YypihQT3GaiMYZ2s9
lumjAuI+bpzFfNVA/4S7QUfzTX9gqUwlTEH3ctY/jVFQtGj6RB5YAr0cSKR2i2LDkVvzZXq5jUzq
a4lTW85AMTYI8CiZec+84qEtbUzujBiAejQtez6QnZ3MLyun/9jT24inXFE31FaTxRDfuibwBUDG
fTnw5JOpT8vlYr0wA7CNPOoz1lIsNl0VGmf5U3ENCAWw1o72fnbS1fnLrgjz8W0kUk5pnbu0WVvT
wFOfvBkwzbEr7wuwm6vHnNujZCdVSAdUwPupmq5QT12pCixWNzgfgVqVTilg/HvbvCOsPUDD2/Eq
KuS63sQu2C5DOc6CY6DpLMPaMlJtxOcL6x8NBhpm67ZInmR5/ZBneBFEoxnEhtxkIrrNl8Ks7Cg4
mUCw726Uy+pk6XDzAuZj3EiknAJAcesJft3A5JVwQ1BSct/6rN4Pbmgvd/GBN/jKuElMkSHWQy0M
jFZ0tKmAP73WBVhNlIr8WI9sa2m8KBnsaeFEf4yCOpm+AqMUPhl6InQ6p+R5oTeVbGDLJdlVh9gd
EWrOHgpRAQ9dgKWPr2RR+mjEYYqFAwm3aAPrC33sBM4uCoQroBUCIo5bVGBeI2YQVU0CmTKKp69d
naIVqtn2KtF/9UBYLrHiVcGYVRNSVhNkUqCSNbyo5tcWGQ5Cx5IXypkw3oQ85rXkSp/z0bRm8s4F
EDzlIDy4C13h56QgRYmc/DDtcidW3fe9HysR24rVqZBpSIDH3yoQ23iLs3g6PAaYpTyyIZ1w0T0Y
1vOVMOpNdPNUjGm9QFgBEgDlOhE+kFdi9wqoX4aIzOFNQXq1FFTkpxa3iAU9sugIatwToTdAkdTl
dqwZ9aBX0ihvoImVIAB620C8OZ5I3jX4E953H3BRSomVpwwl0BENTVTBwUo05LV2RIWSZOXcGOey
QklPcUGqbDySrFm/TU7E96THYrATvxJtXs2BrSI6uj9IRbAIeHmjm/Bv0kc061AWINVnMG5mB2At
++h4BmMwPfJeIEtFJNDWkH7TZWn/9UFbRbbkuFh05EPXxoBeE3+IjuFR9Y0IevBnroZy7qRZx0uT
fAFUYyu61ASvTUFRmzfJxLSWW2mUzqvTUoZiNuqXLBZ8WAcdiApY9rHFI88HXHrdtJZsZVFpwaSp
3VhWOFkKqBkQGR7UPUF9wSJs8AGzAcsPBk8VeeubBpeRJcAhmGr93Pwq7wGr4GQ/lSsCs5R8Fz5U
Y0Nv80Uada6hK4W6XBsdtXThJtnlvuDlx+j+QmHGhc5kVe5fSaN8TpN24VhYlY7tpcUZR3tAH3wn
AbATcGN9AIYMDDLwScxYL3x7RvIwNq9MmSJdbusCpJrd4hTKtQQ+YMUN19v0Q5WVVyekouZhgvor
Jk5IYkrB7pzcBJ4sZkMOcxCZfEJbouNv9HLz/Sg7qYRlmrZE3m8nA7t1p1xV+9wTXG6NnhF3vTob
FS+3axxL2gBZo2+Cl3EK5h3AOscvso2GMr81xzQmm6NRpcUpF4vCECCOTBFGOwDFXWEMbN/di/ay
45EksmKErY5QMUIYNqUkxy10pM2CIkqcRtadSv8AihomiF4ORXubfJWMMdVzcij5oPhDUFz16BvV
oJdHjswZP+Eciob8sqZZKuQFN1gbz/K0S6XzqvEaNxyloDEzZcHUyjDLiGHsTwQHhiQ2uqsExa1o
A7ucU1PgmRB6Uq/TpNXKE5jH4WBeje7iYdHT0QX0/C+1RFLT+wtd5J2SMiFmIih9FZc6GELBK3sk
GMPRfgBwlYzk7S/CH6buK5alA2IVLXGRltdPkqYBihTBsuSPd0iprqPABEG18lAGXKVkRgaqoiI3
RXPxTa6YV0JcS6Gsn0EatDgK9sjEq8SLwPNwlyV2dj/9SHytdDiOjmm6XqTST6FfhSWaQFyDEK97
qgE7mTjTVwurQbFXPXJkMb+fqmMTCAuspqFQz7stJHnQwBt8XsojuCywiNcFpOO+ZocCsNF284M/
U8p8fcg5LPxD6kiP3oSJ2I5CN8HZpaCVKy07AqCMZHzoaBsxtJmUxWoMU4hBpAysogKF2RhYQsU+
LVFyrqGdHwpbMZvy52TUbcpxBb7HCoHX6I8nQs/bVjv5XgtWLz9g+toc/I98vheBdM+2EDMzFGec
cfq0OB1GfnJQ8ORH8fvsYZMs4MG/sloHmDLC7BcmvxgbDL3eVmahdcSLiw5mbxypQ+dg/jxjREP3
xSPA1kSOIWW+wY1IypFnxapM0tLrZ1O4badvVXv3oTt8ORPlvaNm/MfDTc63r9117o87QlZ9QSBD
W4IjjXccSisHsYmyaoQ/JTcIEwYA+iLoD9Lh9y7NcOQqJdOcbC6QUkpTGFSpwlIqNvBBVOvOGKmu
vksHxauDmjcDxkzcNgpCJzqYVDL1LMLxFoR5pO0poMWq27BegKXmjXSyDcmfL0fjeBhjlGeFDJen
rNeqccqnp37gUOGSj/8mjHy5vLc4HlIcyTpJpZbik1QoX5NFi11VHr9E0+p3jfSTox9Mg7wRSH6+
icmjNVOrVSD6cSAONb/JKpS15R8pJsxakADaI28rj50ubkQSld2IXOvIAm4/UZBAPZBxAnkfX2t/
Vb7gfTHy842otNKyWY5hP9Yh9eoUsxF9cRoMmQeBygwTNkeijEahyYIoYW7uEiYM1w18muGUoBXH
2FXu8Ha+OW+anpWThErurWjQz1LyNK/nGCNB72sF+XPf00LKaICLQ16EBcex1ut87mw9/iyth5pH
A8kTQ1mK1oz1oWghRi+/NBrQd8fYlvJfac7tobCqWNgqEVE1QxleokvHWp/o8gQMezhKyFFcUK4e
9K/rFX/d4hJNvL27F1GUds/yYCK6wwvu/dEVPcJ9Y2HT+pE0+XobFEkHYGwH6XKQzu9/NGYheXtI
StnLqokaK4JzNh8mpwVvS179Q3fZ2vknHcxXDkci09TjOkWUzICiR3f2u7Kv5NFAXjM5IxpjgEl/
6A/dqfSmHY+jgqkrG1HkBW5ecpLlbSpGsL1t9HnAgHaKjckW+OiJylsDZJpgS7VQ9TGBSUjXx5tk
xM6khkOJVTidxLxXAmWJjCBuk2Q3tGFvl2VecKIOjlDaj9Vh9k9pRKwAQFAdzOlxnOEA9nH+/KGP
9ud8tBebTGsxR0wmXCy+ChAZca8cZBj7j6ZrL3dJu7OpFDN1WuBdii+12wHVniDyiHvx+4p4EY8v
4JyNaYc38ihvNluYVKsXnK3zjO+At4RzMbx6wqg2Sk1ewcNIYYcfG3nUY89VbA2HAipanZdi8NRb
j6Otuusv8QQoYO7cKVcc9cLTJekwoQ5xYQaCQwL0VQShbwLI+a/Cb6b33JyO8mppL8hmDNj+86x/
RrPPHnt/0r69/8l4MsjD2LzrMhdWzcygIbH+3VCecoAqywmvZcK2Uy8qT/mzOJxWSSQFMzn4zWdV
7oCOhpzs/4PKU06tX+TZSFaoYGthpkv0uqD4WT5n+/K6tfVjfsUdr2JGcH++kkWzrTXaNCqxDKVY
b6ZfiLjBdgYV/KTbDRZDxR0Pd51tiP/fXVoiuevNB4uXpdOMGIXqokltU5vsZjhr+O8Q8zrn7Fr/
5mSUzV8XQ04TBSeTgbY9BOMu2pNxP0BvcBwZM6DaCKLMRt8vGSZycKZU6O02q9xa5SFecN4uuj+v
7y2pml4Zgft/Nr/pF7TB0DVP4tfFzT2wu3rvvyp2LABAW4Ba6rKK3cHX0vCJLLVNUN5cnOSalDet
a8CuCeAXJGUy7pdiX+CLOOqBFSCkNvUa4uabCLSCGAUg+LlYGpHvRi/epV6CkjvvjGxj/yKUemna
ECbYJUTFs3dHdwJ0s44pFclZMIFqcWstl9LGm7ju5UbpLvJiosLaCOnvgnFh2OJBBgarl3jgYt2l
vr5PAOJsGY6MRuUu8y2sJnC09H+o0J8D0ytXVtL1xmRc/oTuCwlia8zLSwDiIL6bV3thG+YXYdTj
mxeCjK1hYQ20VvvGQIt+bPZJrPAOxbbNL3Kot6f1EVjnQxyKNGrqW2xJ7jKCN+vXDzzTRRTivU9I
P8G+KNV5hsKQcWWAZO4S2BM+Bw1LDDbiTEkzFeDayuRmNxayqXINfGq4OezNYyoa59mTuUxusMNK
arZyKPe8RJG45DNuTjy094QuiJTeo3MfcGv95BvQF7eVRFmTEvQ2eq/GOtYNJq/AdoOeYuezP4D3
CVW4nbWPuJEVS/22IimLAuLhbk0UfCtFssngm+4I6OH5ECzfExI37amPnDLgWjKWUZExvavh+2G9
m95/A2g1UrtC0C4pTXlrYBobrXMN5bkJAI8+702zj/kijlLJUG4xSLxGSIH7J2W8jptgCJ8/4Au2
R6L0UZ30VhJayOg80ek+d06FSX2M7trDPSzlnlsAZGoLtumwRAi4LyzYvdb/KgurQZyg/zomoD1M
ornac/ZTP8mRJ6JVL+wXbpWTZUQwqaUCL86wZJOe6avlTMgwVaJhfoPMtBeH+RidtAPYSm+4EwjM
T7aRRX+ySMuXFePQYNMtMYOgghuMTNoRmgIyQ+/+VaWfeacbodQ3xLIZkGQEbNuSJGoG9seuvxAj
SEByQZEu8hWbozW8K6WsS65HS6ESiWR+Pv2OI3ryDUDxjonPxW5nPrrN6Sj7ojS1kNeRqWHpLAym
AAVqu8d8FonQ+cEea6OX7NX+URbKtLTCao0NgAeBiTu662mN7fqueYBlUX8QkuA5GEq7/2lWLs+l
MgParWQqYsnlEdF6COOigh9V211gjEEk2vItNtM3vJxRpYapytFqhNCEpHw/n4ZA8FB6coVDwSeX
ZoV+mzOp1GsXsfVmqBoktW711HzOvNjvfOCthTvg7h7wGEqbR0HIE0nUaeNgdbCBtwIW+c9qdhDr
wVZQaeVoP+e9qeTnGxFzq0VpDpx23F91HYJV0wWmiXkZQ5N+Yn0kvOZ5AmZZHMOmCvq+AODQ6EHh
2oiFWixgV0g42++bb5VjOVpQ3VZ3vFk7tgn7I4ru+DZLY0QpeQFJGds5NnWT/CHSeFk3+1W/SKE0
o5daNVYr9feBCDzT8FO4btxqbx7rnx8ATQR8ycv10fMPSpwmVYFu/SWOJKhMsS/vFbRCyZC8wRkQ
Zmvgy9Eo9RgM5FYgqYEwxD8g+atVHjDphV34Tcy1OQ/lZgAWoYaDBnUY/W/VU1vZ2WdUPd0ssL5Z
3pLaStDt5wxVpu6R58F5p6OcTW+tRdFFsnaO8j22yOWEh/zL03WDci5pq2ZTnkM1fofI8Y3grIH6
HThru5p7k+y3/PKxKO+SCGYi5xOOQxYxQV6Linx4S9bEySrm9MwNIZnXhwFnBQhBIL2kYfd0MU0A
7nZJ04Ap1dkImAmO3L10WFxwhzqgq3beN1esmgzWff9IpK6zFpZ41EgOtSrmyWo7XxR7b5GHHUYl
PzDKtBVFXeba6a1VkbRwDve1/FRGj5qwf/80zDx3K4Ny0Iqi51ZM8tzJ6UyHQCyRbeomBmw8Katy
l7+Y5nBzfZRb7nKwx0UktUdZVRqgJA2C5MYRvMQB5KqOYnXulQ9cPeF8Nbrmr0/V3ILmEleJFQYM
YKJaMttk/7M/yF9zoJUnmDNqnfaKX6VkpqgvJ6Z7AF00xJFmXlLU5vo38cUAuogPpagKijBgdlEM
QNRRLqDQUDQABcrvbCo5Sjt1r2EGOT3wPBrrLreC6JAgHxdQTIUaNoTNq7DubsUxP9T55CvT4nHU
k2VPtrIo4z8WgjyuPQ4l3bQn2cmHC04koWfHrnD/aeGuEBF9p13BViDlCtS1AbN4hvRbF0D+LgtH
o2hcU7EOy5r7Q4FFaHHizCEw3+BWJuUDqqqQqxl0PYhGwk+/25jm7XRbPzV+dLfevn+lzOLaVhpl
wPQyKTNVRYqqzT55CjvdMbCdfEHg/IfMDrjEIOobHIz6AdiN9xhZD2L7B1BmrRbDZY5zHHf0Sc0m
A8DBpU0bvH9QlqXZiqEsm66lixqBCQ1r5TVgI2dbaZC6zSJHDHM4cyuHsmhWa6yVCagDfL3l1zra
qMc6wnXxNb2WnDnoH3qUMrjZDcvvbYTS9sxQoqKbCOpU7S4YNSKritUDSYyLvXgiPFxc88KKMLcS
KfOiDIU8NIBbhqMo9/0eAOfHJAB44wEwh7v44f1vxxxGA88iPLpuarBllI5EjWEBBwpRc2HLAUC8
sBhJEBY6H/jLIO0bjjy3zrzQjUBKW9RKi/MUKE3nxvCFEFjIdc8JHFj6qMmqYcE869YbJBszE/tG
EAFu1azfOtlP+q/jtONcG8s0b2VQpwCFuyymw6RhMHnywi/qeonA1NSWgvRagToud1Jj80t5rCe9
lUu9gckwIqTaMwDK9u1e2ZlIBki1l6uE5LPT1nkjh56JXKWpRf+SAIS5ZuGBSnpEkKkj2TH3vZ02
TmPZoGYAheoOiQLPcjKVciudegKGIq5hnwMFLd0rvu7kN8NnrNWBkYkUSdXRRnGoeeR8Udaz28qk
nG27iMksV5BZnggEYH6D3Djc/eapn56VM0ccOcLbCzYB9QYWQTCOUK5o6kQpapqOiFP8GmV7Uh0i
jUB+l4fp9jT5RRbliOJJEoHPNeBBeKgNAbSlwGzmJVWo/LzhsuyydfRFHGVSUmPKyiztSR4U7bTd
uIOOgq2Iq6OskGV7LOoN9mmHpTMFV4jlgH1it3ex319IoApX/RhJmK5v5VFvL8GEXxuKOBdp6ohf
pivCyVDs5yfSqeISJHJORzueqc4USzBa8gLbk+pYR2ABCHYUjJ5wMJ9F7gIfM33dHI8On6ulLKOh
g8B8jzoeBlwzAKigw4nBLm7vhaP99AiNohS1Hlf4dGownzowPpFV5NUrD/ysgG2p/2gj3fsoUyUR
ZxWiRqssbMBhXNXp6mpD9JBk3a/3XzXb87zIomLapsyjFGjP2lnXNEeLKtTOMw8bOe77YpiR0PZT
UcZjTuVZDht8qnS/5DZ8Nmoo4Q/SKctuIwedfie64SaUPIWkrEgS1mohWTicggZIDZoXMiavn34v
Kv4FlBrbIL9cJmVG2gkdkZ7IIzBCpPuefRO80Rk9rHv+/K/GxKKMiQHOXElZcKWaXe6JtAhLmD2q
KaIr2nXAqziwoqDtF6RsyRCqmQSwZxSYs1MWxvaE4td/UhKdHqGR80RQVwknskpbs43vBBUpjm11
jxpRjJGC36NCvPCOY0YAAvC6yJxm8ySCXJA87QU7iuVNFhDmmhTBKy8/vgSn/9uJYkX9taxSU+PB
IjYSbHWynf8g7yBSQSrTjF7nr052qx/RbXmWJF/7wblepgnDTjcBRcIyrUy99TaM6wVoa7+93HgT
eYQsd3LFU37gbdqxz7mRRb13a65UvR8gq/OqL7PbnpPPKgh6ib/TbRVbXODPqb8JLm9vkR2IaRra
cBKosHDS1xdcrWI1zToBa/0GftndEgHFJHpQ7fS6+TEGtRNe88q0bP15EUljQZW9Uhp9HJPAKAzI
fBRp8lgB2WDk6g/TxGxkUbqqm72oNnWiYdhA89vUt1JHHgB5Hjnjt9oZgDT6zNEaphHdSKQ0Fiv5
WqmkOfmSg+mEv0jfWnCMB+VT0mPdb9mN3J4nTyT5+abr0w0RZp1DHFL91J9UL/mEXHann6QDQCmD
KLYVXiGcads2Z6ReRhZO6lBXKQQaj0J1Xazf379Eppfd/H7qNUjSmi+6jjsswxtBvZGrG4uHZsAO
mTcyKGfXN12fdxoUv/k1umSLPLpSb3TgiGCwjT8Cy/tElKsTltbqmxGfCNj7rvhFBSAySfnjJyGY
H6ZHXl2Id4GUrwPSQK10Kj6Qtf6axvse8E5txu02MgMvDAqhRwEsayCkvNa7rMiXTC9C9RIuSyek
q9jfba5GTEJNgNtQsYXzYHFpBdhfbiOW+nJqscaI9yCWLLeCEBsjRDWGiJp95QuucP++KjJVfSOM
+nCtnNdJSIStJfaRi2ep4LIUMm3URgT1sdpIMqYps1TohvaVLLJmqMkW96mdufxg+QI7/8ajbqRR
Bn8SKnNsMhxIDiRk3sUhTbHMmt/FLqFlqU4GVt7yg3DuSoAqckNMpmK+SH/Twi0NcRBbSB8Ok4PI
VvTEzFYbe37OAuMq/tzpGDkrf/LeAzkUfWgMlKoE79PEsgl16FXH4rxiQGwi1qEdtYthN4kZTObs
h5F0E85dsOr1cVDFxHlff+g3IuqWJemYq1FAO6BbND8FwKZjqbP0+glr57a6dE4yHZa6smUuOh+t
qb8lYXLWIvDOikq/xnzse9RV6qfZb55AAwWSxthNH3M7uR8/J24ezJzy95vY4SLRAI4+CAgwNXWZ
5t34HaXREnFazOYJcC1fNVKuTd32cXRafFeQurll0B0LTiPvzeunhVK+R6zaojZrhQgliLES+IQI
eUq1b/zyiosqR+vrb2mqqQMHTQe2PB0/LGY/KqbcPMVAcHTa+8sRn4XWyQCJ5jT3ZAo6rpz2X3d/
iWBMv4H9jCAGKnRSO8aLZplz1TyFQCkAXJIX7tfP3xcgoqeH3Mke39dSlu5gCgGDn5ZpaBY9xGGN
/WKMmVY/mfPkd/K8U6bm7n0RrJsE3i7A68DWKOFIr51FMg+KXA5QTySZ7qCMJ9OKf07TytutZctR
NKDxm7Kl0oM9vRBqjZRDjg7zshaEempYbC2TI/sjBwKaFcrquvGGyGGc5NTM1AWCst0wgj1iz126
JpZ/a7YuSqD+EUEz6OTSCOTIECJyIzsJcXLKhMWVMvF7O9buWA03QpRydkKZmgAwK6SuCkGrpPzd
Ws5LIg9V/aQOn+vwNjP+4++nnN1aW8IgaH39ZOmdjZV921xCzochf+KbW9scgTL2szBrQCju6qd4
NsXjKgvh13AuMW3cJIqPjbzKVs2KR7jBuTea/DQcVWGc66l+yow0mI3ofpjyh/cVjuVK5Jdz0bYo
ipqkEJexfurz4VCLP0L5Qv2AZCbilbneLGJcNE9XCdQe4jtdpe6wn03dKgzcoVh4JEkL3eiqQ1ko
x7YA1nNs64x1k/ePx/xshgTeAHTddYWul6PjHpKycv2E92sPoAkJVy+eFlvqEo/jlJlO5P9I+67l
uHVoyy9iFRMYXsHQSaEVbfmFJQcxASTBAIavn0V77rhF8Yp1PFXn6cjVmwA2NnZcS4d9QM0SU626
PhuRi5crV6w6bWPYu96L7qqfRe6lAAfq/O5q+FYh+N19vrRVm3QhbuGxihrtZK4wq1ejP7XyxjF+
SmPDvK7unks0HTh0+G85ZCHB78vMcapexyENTDY9iDIK2iFi/mDqX43I2Hj81+QBLhq7Z0LmBzg/
rqRabJoV/Jpy/KqV+fWgT3tN6Qtq6u1XXvZb7/78PixvNeIMB3B3GG81l73SHXi21N7VQCFznd8L
zEiKXQ7cL7Xz1N/FgK05nbUzQ8sOKqca6G+B6PxeRVrYwUJRaty2Rj1lPNsrTXMdV3XwuWqs2Q3D
cAHXhhgdzSYLTeyMhpuTxD7anXssCDm7vTluGMSl9ztfZgMuGkBkMFSlLf20sS+mQbMgo5fTddYp
c4+O/lbpyv3QyNMwmHcgpcT/bK3Xf1gcYAmBMozJrQ8BojSHUtPK2dhXYEquFF3Z29kow8+lfOhP
/r2+CzGL6wW9T0Q1FTBWRzSg7uakWX6Ya+liQwlXD+tC0EIn4NokqZN2MFH1IbLOmb7Ve7pMOf5Z
iWmDNcyA2i2V3Mp7UhsjViLeZuAYFhZfJhCiBTwEYvLGYlZtvOH+FTav9sII6uYYj3hD8E4exrd0
P+25x05/4Nhzv9tsz1wNFy7lLVQdzqdTguMLN8pXvRkFUbW8yEezGgCUtFdE10Ae3ZhPX9X8iyUu
NGNGI7UyI5uNxkzwKE/Gzv2XbvLluS0Ug6SZzsSEt8tFon/OVLcY1FJujIk2/vCWnPR9d9qcoF1X
FgcwSmiJQ/Z/EZugaRIUximH037t7PJ9fHSu6mfgeYPdZMsYfhg++LPAv7LmHMaFrhATndeSzGbq
oavDCnA8E0V340/zkZ1sFG/e4t9OQb85IjP/8Aez7/4VvAgbNBLboiiwSPsBCPeAjVUPfTjDllcA
btpMT6w+MhfSFlciUQo1YfM59l4JmChMSPpyP/5M7mdUmTShWw3Z/4vp+ru8xZ2oq7otVY4Lb921
h/xY/+bjBW/R5iDoqstjXCxtcRVYXbSAFIOk4Uf5POc7+a4/a3+MS+xv9bXP3708NgR7eD4x2WQi
rHyvL3iD1Clv0+q1S6JAt4GtmiZ7V+kPG6Z/7cBAuQSEFLzRgNheXDw1qW3wdkPOPH1QH/Ig/caA
tfUkg+6g7jU7sIINiWtvwKXERQDDFUvkZRmV81UfAGRZhXHQnox7Rus3ZQfeBd99/Fzk+l6id8sG
iLiGctT7vSxqbjTCtcpXywb7YnkVWxhjbP8joMF8wU1kxoALiGyHri4OzKgRTAjMjrwm6b3QTyzf
V2zDGK8+ABcyluGsbUPTmTF7+LROqfNW+M21c67AruKN/nhIgtjfwhxaNVyXMhdGsheRGyVzVBE/
5yiRKjqdS4jVl93ZrbzJG15Z0IGu2f/8yDaXurCXRadZXRVjO4FWXlPTc36BAGGgf0a9peOLgjJv
60VfVZS/Z7j089raaCZ13t+6ORDxJZc7bSvMWBWBuSmiEbiTmJN8r4tDVCrdKKD9hbiz5K1toAPC
2ggtVm/YhYzFDTO7JkoaoZRImSIHTs5qsZVd21rFQtknJpVEaliFrZ5d+WzodyDl29CAtYcLlDr/
s1PLhAC33VROGWQoe2cHWHDUKDp/JoVUwX+5+XCtS0MRxpjTRcby6BvwzqjFZGLiBkjgFrD4I3BR
TEcNnmPkbXlVq56jORMM/F9p8wleeAOJ3ZM2qiEtO8xYefmdbdPiNDNtOiEExtsVx/ULdSFyYQSZ
bVvqQCYQFHnkx+RzkAqCslE9M+CLihCmo6Biv3GEq4/LhczFk9mXndIKgmUWqG0VobjWy9C6ykF6
jlr1kzHstlor1vXy774ubpeqlYYpBrAwNRjM4vzFHo+F6dLPl7V+vf4KWVwvpRKJVGdVUaszGvP5
VllgdREGcV0CzFLwlSwuV1EkBohYWkxVwlXLnlN2xcqNObYPLQTza0UI6kgmUfFWLbsW7EFN1bxG
cG7WRhDX2qnRjLOl2sfBMfZMRIEp8+9ScWmd6WGdk+DzLVx1pi7kL1sYlDSumczmLOlv7Fm+S702
kM8AE53xUr0NaWuOPj4ejhQg5FFLWqiFERupUqeifNUUHuAFD4fI9irN/DICUUxEJGhbpLktURmA
vHOsACh75YbSfGhIm3f88hsWWkNswQcrbspXdjX4mj/PywLRFOA5OQYd5h5afc+4CLb6CNeU6VLs
QpkivXGjMYdYRzxHRvRYj+YtGe42NnjtogMqGYkl1M2Q1Jq/4sKe9VUzgPAmne0ZAdZXFWahcTOe
4xQAp9lpPJWbiLRr9hpsjZh901wUd5YK3GRq15my/+1FThrIyWZEM9ez08MfzK8tDJFVjQWDngvM
BkQBH/p8rKyo1VrUxavzNH2tD3PbTVSgt8g4Ip17+peEpwNCDzRNgTHig/vv1MLstSIpX4l6Jh0c
ZeOlH79/fmqz9V2GGBcylqVkU9ZdpUqleGWVpfpMdj+YSk4s0Y+tm25ULdbU0EFJFUriALNgGWaQ
iahMjKR4HevhnDvGXVWxPS+SL58vadWuIaGKOrUxJ1c/FMmqZGglCBtfzbuZ8WUewLQeZ0opAGhv
eFkfb7SNlAGiCqQ2UcL9wEkW95FmSmZyuKjRbh4cFOhyDlt0UpAcxGA1It44VJTdf13iQuzCd9BK
BY5lD7HmzgjdmZXVQMl4CIqg2PFNL2w2je+UBN4Qcus2kLsRPjnLHEmdJ6UuRISC+I95vqH2k8cW
UxXAGsMkMrvhJW0OMwT0Jg3HB5MCwQSXDRZF1T4GppYqR+DcoH6blLR/qw8zbEL1BSWU/KCHLKi3
iwwf3vWFxIWFtosotdUaEh33RoAw2AUexMbZfbBaCxELa2wCwbKu8kK8zmwRkw9KoiO6pmAkCyio
tRUufrjg76UtwSASM9HjtsKCat/+kVS0F96c9Z/hJ0wqEaC+GiAOVnr6/3t4yxpyXeQgmjK4QFYB
geoY9Lv0qHh9hcZBzZue0lD5+fnOzhu3VFNCXFO3UZJCvnLWposHaLDSynSnVPxxqDErMg/9bKNe
fDBj847CjtkuCjYfXbOo4NqYtk71qqlnR409Ume0Hba6Az/66hADpkikK2AwbXW5fWjfAxg0Q88L
iD6OIp/j7cmf7tWvMxFfmXv2eXr5z17nLNOatxB0SEBAXcT5Zay6XORIzTsCHdCx7rvjo61m/ufn
tLaB1rwuFQ7u/I6+PyeztSY0vKAsKo2rsa+8WjvYlrZxzdZs1qWQRdhRuINq2RmqJpwfMXnpxSBK
HYyjYD3N1WnLuVy70yi5ggcV7gjYsBd3uijdyu0SSGsCkCF7xUP8a2YU+e3Q/dK2Hp01aa4zwzqp
KOZ9eEhz+HCJ2f1OsAI27cVtaQQEusFTdvmPbNgG21s7sEt5C6OoNgYfGwl5ww9+009U/4UW+Yeq
xVCuRdlNd1acABZkK/8z/+ziPqNZiCAQR5LEBZrUez3JE1K1pYFAzipbKse30Wj8c4c5+ZHgBci3
znDF9M9REFiK4U1aEPteHFJ3wP9XECCQ27mJu70V3vDFuI8liNzHA2ZYT+km0tnKSb6TOX/Thcky
K84YkpUlLnkfYGg2TDENuZ9Pst71p//ebWP/DvT+3xIXNy9miaj1uoM4AHsbQ1AbJyX7/vntXnlw
3i1pcfGkraSkdJBjGMQ+tkqqjJiocHuQo7b0c0kf3XEsRwOqN3qhUMv+ENIVTdEBFDEuUXuLdjNN
8MzRFYHKeg4gyYbV2pS2uAWNnfDWith8VlpohznAH82f86g4D5WXaXMuZVa3hfYbMP1oRYT/b3wo
+5qWkEopshLPp3i2nkF3FnvxTr2NMbrE/VwEW+HGyvP5TuDi4NKyMgezwPqiQcvQ8S6U0Db6X5gx
zZ4BacL2aTzmVxJNT56VdfbWYa6u1zJA9YH3W/1QiNOHoXBKMNm/yh+1DhSAZqeDKvIZAMfGm9zl
vgOkna1NXjFs2Nm/MufreXH98r7tlcSNildjcnhYV73ljxaRvq2obKNQvGLMUFqZez30uR9oGfxg
DIYILhHMVaX+mkgrEAbZSdMOJms8ZTmqjZz/g0Wbyzlw3GHR5hGc98tTXJm4WQMVmptZB7+hRAQz
tZxR0wozi/tqZ2Ze+uXzW7m6pxdCF2o0gULFiEekAaLoRjEOUXXbOOHnIj4W/GxQyaM3kSAuAbW8
uTg3VmtRq9s4t+z3eHe7H47NofZG+l9ZP9SFoMWbMOl1LIZZECGDDMailHvLjiK05xjK/vNFrTw/
WBNagSwNTSz6h7pOB1pw/B36b/7KSkzIbw5rrN6wCwkL704f8xhVYLtAFUdPPPAUzRQ+8mRdic5T
aqr6+mlzJGtVGy5kLk6K81ppCo6YPx+pA2n1YUqpG/Lr6V6x/AhPnhL85jnczOav7qeLvXTQc2y5
5kIPVbOyOJn04rVrv5eMU5b+k/W4kLDwT6retbhaqsgzaMeyuNe7Xb2lFB+LBLMCXshYPDrKUI2W
qKcCGfvfDoKvRIjcBoDkRrR5sGK6RYH0sda3kLhwZbUOvfbahFW1YfmsIXkXCsCgJiEJqmcOZs/Y
azFCt3XR1hIplwsl6ntbZbCkkL2E2Hmhw5Xh1wltT6k3z82a3+eGjH8p+LxfK1nciFjAtnBnxPWm
+asaMFShgVmCJi4MWbe7vNkwyBsqSRaXIc0AqqmQeWvbmkr2i0VbnR6r1811EBaoM4fcMoDTo9ZR
pGlhF0EOkGCCCFAbw1RtrGP1LbuQslgHALOGtMxgqgrzR9Y8VkUbWMiFos20sXeOre0+t4xrjgny
PyYCU1iSD7WQHJX2kaiwIdlBDYrQAYzUjM+z2Z4zf/bS40J/H+YTwAOMmuPiPjumO44twbLAagiM
zmkfPc5cYzO58rjfLDauWWP4W5hMQEINJmrxOA/1hDSo1uOokCQ8NJT56a/xRc/DGbxD7rrTkG7s
45oHa+CNcedGTGRIluMQdlUqA/qDi1c3RoDT7Nx75bUP+WN3nh1m7fD5sa2LQ+ZORVJGsz+CWg6F
Vdk59rP3MjmP3wO3liCR8TojYnen8f5zeWtaCdi9/xG3TGUTLVbzpoe4EcOhen9t2s8OSSkffmqD
1xUbz/VafgaYJJj0ABk9mnOWzpUFRF7LznGZgfqSnP8wt+sv9rf48Tcq+67fb2VnNkUunjRj7MqB
KTBXvcc5kHn1AI3JmPt9wag6oaNOyxCt0ZuTsav34mKli3uRsIhN44A3yO7glxdh9Z33VLnuUafG
vdiJLQaqNSN2ubOLN89GTigjJuR15Yi4H/ehz3aF8i+28lLM4qGbolGA9hNiFGBVyzrQe9BWZ1u7
t2bz0QCNZgJkFGYovPfvmjVWtS1SuCFtsrPTOyX98bnWr9+yCwHzB1zEMCYmpSOzxaU2MFuFibUZ
kG5HgjHErPtuq5q/ejQXwhZGK1NHEkUEpRXdaTwyIkmo61TfbC1Z1/QLOQtN545b1ujCgWu14zcz
mNiw75FCQKltrqmUt45NlY1y+NZBLbS8zoomsRjMBxHXavItks+fH9T61lk22FPwBIIA/v05dV1W
dtOIyztFrybvgmiIaYH2t8+lrL6VMDz/I2V5QLIkpMIAAbq4ZwvvoM+zAbjjVkX5f9G6v3IWB1Sa
rdsbKeQ0AX+FHQojgyZfyqsMpHcdUp+Pny9r1Q82Lta1OB0JRGazsmctv5W+Lw+Zn1L9UDzPscM2
9e/qU3IhbWGBMPiGV7Lpitcata1af1Ltk0xuC/dh4vdG/i9xhIHMO8ZoLHXmqHuvGarScF2bIG1Q
4V6DoJzpOxb/1+IrXF30w1u6hkwZcqkLIaVUYuTlWrz99sEcgdVCVKqlW10Wq0r+V8qyXytLJ7Wz
zQYhpvHSypjWCVBNyy3wi/mwPzhqF1IWbjuTZgeYYqzFSg8xA1cx2SM35w311ZA8fK54sx5/FIW8
zYxgivnVxX3iqWawwdXmW3utqT+KygmaDpR6Q+d/Lmj9RqF0gMYz1cDo0ULDo9aqFLTFzo97cRiA
PhYftXtjpk712GZldfWc0LZvwwOd+4sXr5Lbd5NSEgY7LoCBfztIv5u+/9OC/spYGDyugs99qvls
w2d4xuFL39OWTp4J1hDL3pxSmH/uw0ldLGlxUpZiDaraQVwm8EJoz6WRbh3RvCtLEaaBW+q4GK1D
Zzb+fvnU1n3nohmFv46J59TUSGnSoy7nxoCJS1AScb2mouM2qPT8u5/JnR20C7lV4QrZVhpHWzEw
nmaM0ugnmpM4qGVqhF0bT8jq44v5sHkCDsiQwIZ8Ly7BNItmdypHVOze6p6C0KS8jq4GL7m35ibB
cGscfe3oTKTMZnpODW7SQvWTVDTIX078VSgPmvYybmWh1rT98veX5tzMBToAB/6qdRrtK/jq6RgY
09OGwm+JWexbnBGSqwLL6D3DpT3oP+eGENX0yURHA5EkELlmSgRLDTYkryrm3w1cFvl7kyDRm2GB
5ZuDQkh+nHEoGn9M0Slbz1yL3ucCN1a6rE3zkVW8rrBSkN3R3LqJjPvB/ofOBePi1JZJXmNiGcau
ZiHPne3HDU1PLKy+pF7ShAOZu648gg5S5smtB3n9Blzs58I8slYlaRxjP40HjXnzeEIJ6vGuoyn6
9MShu602yYfWHprL1S6sZSdSVSLlDWfK1jntB/cO4+VXdaHfqwb/hwLyu62dz/fCoGAOBD3XfzQV
80BeQ8GJC/iHGRO/2P3neT94HiaKc+gcAqIGEjXvhVmRpkSYV8e1AF288eQ4/+DZXP7+whXVU1AH
60nPX5WyP3SE3SRDBdKOXg3/QemJjp4MNDmqGAN9v44mxeAnbyEnRzdGKm7yDiSPcuONWfM80SGn
OibS1g7cwfdCOmNM+sgpsVmsCisBFNI2u3FjZ5+l43MZA4leVTasx+pl/ityWXiYJkm6SuH8NY4R
XtXXdWp6uvkvFuNCyGLzRqRtMk2FEJbsxvTkkKAsN/Rg3poPr+SFiMUrOWa15ioSW8eAcypAvUZ2
Vojxtt3navCxvXDW5ws5C+NgKLVIJgNyUEaBp3Fv7PWM9l81RufgZyvSWrMLBD21JjCn0dS01Lqx
BI5+08NTU2rHw5y1Z4Km0k4wvPTfBxKwsHltCB51tJ0uL6peOJMyTiN/jZ5k55U33S4tPe2mLU7u
rgTmWvQa1RtqsRrXXcpcXF4LJ6bYDWQWs2szd6bN5BzZ85x2nSO7rZ6SVdN+KXDha+SdpvOshzXK
WCjBjhQdDlyhxl2vhDIwwxaJ12LYsBy/r9BSNYHsY6M7yDQ/zoVlfcy5UsNxzA7pvrn+o5oYYQk3
c9guWbsGaIiee5/QOIPIZWFBWrPqzUoiYqlcH3tLdeH4AzGvRWKCjdymcVX5sfFo2MjloWeO1r3m
S51hkrgTQa5E122fezCDVNT5MW6yneqMAS9JWPXOYzECHNlKvLZJAkzkU8dqw6G3/QT4CFN8zgrz
hbSPwAy5H00waaFhgCvasSkG35EkaEqF2jHIgJLaQ5j6rEWgtZFfMJS4lzVKIpML/q1vwGvxqnE8
xWmM16JAF4n4yozCq+J7V8u8qBcnbfqmtOS6c3rf4lrYsdQzkmpfYwBfqwfKRnAkOM4OyKGeq3/F
gKgfp2ZI1Jra6nPG87C2IwpMdyqsUzsm+0qpcqrWIDHnk1cWMIBtQpPM3ffw6OOc4JdGX1RA81IA
7zgMKCoCAEC2nZfEjw2fnooCzkFyshwweFTnCd+DWXq/SggV6gOJrprY8bo5f6qxYIo0D3MCpxKN
/2AcpMkovZzjoGTp2TGSNYW4JeiTFLpzHqdfipReXDlh71g7Ev3SE06BqulHAowaAkXcalKpktuh
PT5nDSz4IK775jnNjUPSlVeNgb9mci/UgtpsopWBRQK5y+nN42iIoIy+Sh3D42gNcNHEUvHck212
TBXxTDrLj603RtAkMBRB00iajllAWtD6dXgD455fdcPgAY0GO559tfr8OeVaoFcW7drSE2rtpyzH
DE4UaODN4moHP7jBwMMYZJblEU6OihN9x+zunbCnBxSLPX2IfUUKSiyGlr0vTI1fwbnhaXaGn6u+
OR3Q9zW0spaM9o1LR2fyc828toqvQJbw8gwDTP05A4LHVKl+jkaSscektXnjJFxQnZQVjZoHgAju
mLgC0AatG3mYij4UsY5Hvc1PVuT4CsH0qz16SWf6nTN+iyq2syZJuxStrBPZ8+mFdD+z3KE8Bfq5
VQMpFr0qfe5Li3uJDnLMjh3UvgjitNxl7VnLjq2476zuuiXMb6pD1qVerymggWCU4a9Zws5lFN9G
iX2XNrcmckwmv+eZckBrKHaFfRvML/jRoELqPdfLN90ogyjvvBz3dkJ8kY+PvFeC0elvS3yTUn1N
KoVyRXqpMh2s4s0uCppmmHjJvlldTi3JA96kJ7WeQZ6zN1XP9u5I7pmZHolqBST6oXDhRfkh0the
OGyXozmmiVQqiENVjONZ8hg5vzgzd3ZdfydaHpTaXS/fmmzakcSm5tTcuQ73y9SlOe5+nPW0AklK
Fb3mDXjue/nUFF9apnldVtNY1qGrYDPaye/sjNGy0XdZau+ETWC9uM8HYGyn7b6fe4m7iRbFnZUk
XjLUNNFyj4OiXIufwARGXSYegIvaFdOuIfuRiz1AMANXWl7D5KGqhxumJ7R0rjToWZyDSzd7arKK
kqzwZaxdqwT97MjvFGlHcwaodFXZ2c7oW9p3FJiuu/roVGB+wOCHtNzA1MVJ2q5fz90u5xGwf3a6
tyXzEjsPTMAd9vI8FfCtHeFX+qPROrjvzb3IiwcNGMM1kBuKHKao2DlKe6vgO7Spp3qkerIZvilQ
Bn3AwDL0nzUDbWUR5tWLiURAF6tebx/HfjjqpU0NtQhUFWC3FfoVi4p29teh/1kqFbrhZHuvVNoP
PTXvKml7No9f80mcSIoCTiVAHIXTiePAcNqwiNq7yY2A02JSEDN6ulbQptVCUz/qvDuI6hnEbiEa
WKjKJ98cf3ZW/FiI2Bt1Oxi7KChMFtaFoIaMaKKfuQGCDK75SY9BDO0mseQ5qZlXJTmtGkJLk/mV
oQWAMKOsPloToyhhn4xkN1gdndT8KtbvC4z6ZsapJ0qI5IGnDoBLFkfdHg6uZZ3dqAtlWT9NSnHl
SES87NV1Op+Ye4lvN2G0OjxyTUIOMQ40ko+SdbcOA+dE9daX/Y96fNSU8SpzOyRdn/iYHasEUIoy
8/rWc2KbTspZN0tPGmeJXIsTVb7dOKdaw0iey8PfQrSIKoaB3G0CI+/4lRw9l6MVOBlObnIGnQ4t
MM+JswhE29Aykse6Um5ZgkXnyckpS2/OVkm93mc5+qEdTjEqQ2POTl377DRvXfHDjqEV6tekyc5j
B4yR1KSIc05WzwO1NAI1SQO75Se3GFOP9cOuqZ2To9ehHRtfh9EK8q72jcyFBzBQxYSVap+4Drxr
cBz0McO7c7YbKzRS4bsdf1TNYS8Vg2oKCFynbI/mpEAShrxGHbDJuUN+7FBh8EptWjTL1V5StaGI
JuqaEa3Yc6/yHcrPfkUS2rkdLVI95ENE0xy1bg2tHJPqF72g3fAj1sogtgDElpehmmWw/Gp6A0p7
QdFWcKrN7pqU6lmtpe+KKhTNtFOZ/dZq1p7J6CiIvauFGtq6dYNc56GobEw7w6ZXieXJOvJdIwkj
mOyycZ7cJHlk2bjvgM/nxV336KbZMy/Vh1gpzxlYrvMEEWo90U4VsEoq9wqJFgCunMt0+CqcLuRa
pFNR6Q+5rd+qKiqfyKOi4drtbwymBm09Yb/zRyWDCclqpfbVQX+aGi7Cphv36TR6aGf2Wdr+AkTB
T1uz7w0SPQt0yrZ2/rWPrPshz3Nay35208ydW2RHntnXPLb305T86HPrmyytk9HpB9tNAjMvBeq+
5vfJ6L5lLcBp0Zh5dFL7hiuwA/oEABqBqUYziSjXDAq43gDF1WOMjo2sH6+YgluhZldiUgMtBV2I
3WgeTyY00rn2z66dnnGjQjOvAn2y/KwFdl6bHWxhHzlwnAQHklmRDqe6ZyGUEeeI+1E6Ac+zHWHo
WdWqHWz3r0HHv4mbK7VHcXqMncoXpDwTIBao2HmD8IJWeW5R1e79tIf0uGqDJK0ejG54zXWw5ln5
WRQlVNVxKzowbaJW1CAzA1BCt4vPygS1LJpgdM1rICiVNLHeiFQyasMAd4m813MkibQUFztNk0fH
TPeJyH/oUttFSn5KY4AX2+79OBg3GVfiMI5Ax5w1d0lfHnUSh3gKTgJppzQtf9lN8yV2XKpEut83
QDrum6sp5wBmmr7p0xiagA6LhigoBzTxtXlfelHU7ywgpqYKkDzxhqfSfNEU7UqHQk9p+pU1Y5AW
WlixMjBK4QtRQgWrKyfL9sJsjrlOftRRd5fL+gtM7E/Ux19GpnpDY15PTnwjrewxGpPC6+p68PK0
O8SuEo658aC39UnRisAS6YttjreakQUoNMBJzh1fEm3vgLVYgWUzeBxGsvmpVsrNaGnHqdRPMSFh
Ps/EyiYLBE/9wQURPOKBZAJcR9Pe6NwcPeZKeMhwrjHQt6/B4ZA57hG5EnTTkmM0Ngc7S2Gd2CNp
8eKV2r7Tp95nxlBSa6hPYtSfTAsMpHVyZ0XDz6bpHls3yr3R6SS8SnLV4B4wLd5Dmd+ArRGCPCIc
2/6Glc1VPeq+qhVH1pYu1R3N5/iIiBs7zcn2zM39LKuOtoO4q3WCUSkeskKLaVszP1HGvaXH4dBW
Yd2AqSdi/Tc3Vg/xEB+TGm98MXrEkb6YgACX68dkwAscJ7tWBwaXZeR0ipJ9U/LHNiV3LGHeYOjn
YQK4vIY71hNPMfunRk8DjUVPjUm+Y4Tiuc5Ub5ySZ31AFrPkviO0wHGVBxzFlYgaH8V1QHrY8npM
waPVAnVcdgNa8Mok8UWmfImN5qesU8XPSX6dN3HAU/cQmQ33K9H6Rdy/5prm2YkaZhjzBUZx5PVD
o1PCnV+oZwZgyQ6dEk1uPQrPuSZpXoMvi8CB7afsLUrKfaQmt6JsEP+Qa2j79cAxaDe0x9ZKbtuh
3Jlp+mhEk4YZaXZMqvq6leSoKVVgYK20t5LphEq3b+ryl2DttZHYPxXbvkIT9sEoChHYqQUs3Urr
KLz+U16VgWqw0zgNP6IJMwlk0FrayOzARxSm9A670eOMJ1PuFQ4WrKguX3ie/1DJ4OkqfJIofszG
/KS0eK67DB4ue25t91Tk3VGijFpk3Us/lCo8Ye7XLczPxKMvptO/OJG6K00EvAL9fpHT3JiCH8q4
9jM82nUng5KZHpmqUwYTHuvpES1Od1JTgYKqtneZkl6TvNxPjB2k0oLmTHH3SampdHLSNxI5gaGI
YxzpNxVDGbQp5NHVI4RZTH9sMuTlNdHtOrM6WiQ6JinyKp20EwQdERw4cgD86s9cJDeT6PaVVl51
bW54EUZ71JzTgbs4avmoo3F8UNQb9Ep8sytr1+j6A29sXymqXeviCFPjEBMZY/cyH8/bLq6Vqz4a
AlZWV2YknjgY1BCYRd+lrh6mPLppzPpqxM4Ro7ICp6mfekQHWmE/p0Xn51lp+X2RnspIuxcuhiAS
425AE6/Tuk/M1IDZZWOuLxtf4h4xtMx8OBEnFqthHOueIPBetVHdFRMBdaFyp0duyOzOV7nhVWoG
nAM7HKf6V0PKa8z27U2z/uX2/FuOx7JM9XEOXkM02z72pfhmk1R6k9k+TDK5HmsEfrYVDrgXoBLc
a0Wxz5wh8bWeDZRP8tlph0MeMbKzXdb6+sT2VtK0O02THlOSp0yJb10XGYmRnHUhD9Iq9wOs/qTb
vu62j22Jjga08F0N8isTTglDzjovqobrWimfTNY5vtkotFWhREn6HRBfX+s2f5F6cjB0XGjUw3+a
0vDTtvRjUV81wmqwUckuQcwpqxZWNU4LX3OSR1UfAeQT75VO3isDeiqUEaeOoDFoxuJON0Ygbkc3
dVOCkNpJbrqhuAf1JbIaCqKs2h1vm9H1JwNdTE1BrpOJ38r/Q9qXNTeOK83+IkaQ4P7KVZIt70vL
Lwzb3c193/nrb8Id32ka4hXOmZmIeeoIlQEWCoWqrExTOCRT+q6mSWXP8Yw8LHTHXj1WwrRHlft6
Rs3Ciipx3yX6b0kPEXein0LU7pNIIhakZQFMVKOXdBmfa5KFdk0gGhLlgaVLw68iaUCKrSFzMJvi
Ia6CxiJxfbtI0wEPPNlth3iykz44NfN8ExYJyOka4B3NwrCWokc3DBMRthIJqq0swps0oggkqflL
qpvXQBgNljkkij3W6psQ5IY1KuN1N0TPGYgxZxqMo7C8a/rulxYWjwUYH6dlTJB4xU8LEZ87uLq6
LA+yIVRWms+l20sjFNpKcFyX2c7sTWRiBf6iQjyWi/xLn9K3sUf8AdDkZ4thS9FYPKNrH9um8OWK
vKZTcqehZiNl+ey0c3ZYROi7AZx20BPpsWnM19ysnpOWONUUfcpz8DbrKvh5kcyNWnYUa6SKai9d
yWVznOCwapK44jz7YiRamVrcm2X5Ng3qzThG7xihugm72Mk18FFAvuWYTe1bX5FrkjettbQK4KGY
vq5yx0yzAhNx0+1YA0pvvhth41Y1skghBUpKTjpQig8J4l2C0FG3VyBM2CFlfjHV9NTiXY+VHSUV
b/aa7FQaIaUB6Nol2yeScFymzs3Uam/g4jLL9CMOksabk+VO1JLrVlTcJiwPehw4YtPdABtW2tMi
+u1kHrROOFQBbpex/4EMzCXDhEdh0NZW3uX3Yyo9gtsAjfNSxN+ngHNyke+kqL3PzQFEq4E/9LWj
jwbIrCSUk0gMII6ZzGh6Q26kK2M/pbU13QBKXFaKY2FI12Kh7PPA0Ky5qHV453g9I00z1Axc9TrA
cfhodZVeBcu8WDGZPhshfEQOj3dZltyhL+0PKsoFgfZstPpeiLUFl2LqZlp9jfiDBzVRrnBEBFdt
ozu9Sj+jID62s/ArXsLf9Zy+6wa2QpgeowT1GMNQ7qRwCa15CtFzTiFGHgZuZZLD0sV2nGmfYt/9
mAoyO2PZHIRWpMNyyN5QvGgWzavN/q6JF7tJlg8d88YOEZaHwixtdZxe5yR7TXNcd1JZvWVJNIPg
qTpqurSbwvJNCtXGipfuUVVMPG00Lx1Fw67HIrTHanwa6+jT7KJnZHGfhlhcNU2OKxufe54OmLS7
mmVo+mnTNcjMb+Meg/diOh4zvOzDyfgVgm6c1E1/1+Va48ymcWwyvK6TDrPlur5TF+1WGzSU/8oY
kSCr9rWuVZYR1rtoam+DLD4Zg+hEWesYQewvo2lBCOlGDQXdUucxshZdA41Bmb7oXVt7AFWiVLCQ
zouGTrMKcDhaQ9ThUGq4YTCviWJUcS8p82cjqYOrL8Pv3tCv4hYyp0p0b5RSbSva8lueQAY4qrU1
0lRnbjEo2KY3hpEfE3O+KjDLfQx0zHnGUYm/ZYaLgvJ60MfHRkg+qwBsJvr0MGMWw87DxS6C+SHR
Jo8g65H6XL1d5uowl6aBym+t4doNwK4kkRchXJxpRF24mpXcCpTEHYlxXMh4V43pUyLCR1E8L/TY
N4P8MDWGr0XmU1BD27dOURoMssGSKn1XI02VxGJH8G5aDHM/mKEfmbOdB6adSepDXhUaKs1d6det
nFjLIr2lZY5yjjJ9GjkgtJlogp2hjiOrGCAJhhqLgeyqmAwn6rNbEZVWrQ78uAh2S9E5uVCmViZU
u3rErYPstxLDPTKlB61KdnOEEnrXlvvFqH+qzXifSMqtQMy9MWX3y1juh4o8zJL0A8XZk4HyeJIW
u2pIfuYZJuQrEw9DhGWohqHWJifTQ1eFtTNqE6S3lEDcD4tS+8ai/RBD6XmqiLKLktyVBJLdkg6R
Ml6W3pMrdXnMFqh7NI3ToyLkR7JyP6vloSuH3mpC45Sb6d0iSMelBDVdEp/yKNvPefR7CtqD3gU2
Eny/LkRUP9WXKCeOKkMit4anyk13a+LPNnvyikDhoQz2IyVSYyPKa04npYBloVqjNcaMAq34UPa7
VujvQN/8gaemu8zSU5iIjyRAgwPqtMTS+pE4EnIFq6+TuynMbkiTXTVZZlgmMV6MIMe2DBUySTn9
lffmcx9hWF1GRcBstdgWY+0lHHV/BITLXoL2ZhhNX5aXY06CxyASXvOmg7yJOD8Ni2yFnflkDNpj
3bdeoCGkJ4ZT9BMqean+NIiajDI/oqEa5tfpNB3UdMC6pv1U0+85A2cW5lclzpjU3yfaqzChYGDo
dgbWYYgjWeGi3tYqFGmaEv1hCQRJqm+gNJgEkdss09VgLridjgvydVN+y9LyJE2FQ7LnZor3qDHa
gogkKQs8zfisxQVPXVSo0pa+cUZ/VhdbwhNLKzBmV8rXtT561Zx6kiCiJol5p6H0w1Z0gW91FRgN
q8DX0flpoZ8M4thrPet/FrPwFirzHTg7HkOzvB9i3U2l2esE1GnS976f3GFObUPGWdJfZ6V7NhO8
tIMEJZTlqkT+IMcKnqaFVeqR009o7/eiJYfdQc8e8qa252A46b1iIcG61/T+uix7J8LgV4Syo1xO
d0u1XC2C4Q9I8Fu8qNBsGh4NtX4xwd9ZmAW8OfIDhdgiap15+NEPP/G0N8UBgVN+TSX8oq4dGhFv
VvGtzlCQRHV7yj6hov6jH+u9OoPIHb0JLXkox1+mGjn60rpLkvsGZmVHHfL19eRVEXFA4oBw6JpK
5NaKaVphgZpIDnZNEZjMarYKDGNXA5pmiWBV1VVWvdbAnnYoK+v9Q228L0gupo5YJjI7qYvsuf0U
S+lqaDRcvBgU7MVDWqj7uLuX2tIX0RYomszLChVvuxKF1nd9/DFH12KKgkum4LpdHEN9mZEe5lOG
2k16wDisVeD9oRe/4+7WMNF9yZU9+Mies+Zdz34gJ8RrKbENUXd61D7LVLHFBtVfvEvhOLoAzpsq
wEsNNKXoPzU4ZnhyOVpXe5UaPk0LrsoF9VUUi41GtNW+QwsncdtJwqTtvbQcAzm28b8Vg0xgQNpT
CMWuVfHQ1xK3NJF14gWxyOF9IH+gEO7OS2cvJSJu/Vbqjd0O46HqUssYBLdXf5bhT4L71QzIsS40
W5uAFlKAUOrf6N+c5GgLRCjV6YLqteoHzUCKMHC6KrPFGR2G8FnHba6mv7oCVG+dRUBO2qNEXi6v
CwrHVbaPwhaJimCi2JugQTf4YQGVx+xDLp8mJCeVPhyU4a6c+10R40eRBmcivjUKf3YqhK4Gv+9w
TbSi7ORq5wDhZCnSZKUxHdDfi0pmEai6ZYt2k5kQso+QuJBq3+NJLmD3JPSSesiqIiQ4cZijvqTt
Kk2xNbzjhxgP+nT0pzCxUSa+zoInYw6dcdR8LegdQcGVmzbIOUm611rhEQoMGLKG6crYG6nqZJHq
DaNoaXF4nFLJj2fUzK/zaj/G0X5Mywn3fnTqAnLf15izEVNPHgFIlF7L+lMUgUxQ0f/FEWpxjqem
v5HC5H0qJ1/LfpTqbz3CUyjqLR0gzcs4kC3Q4qqnz8JmSFcNJWRtACoMcSbgZQZP9WgTEowiMKFs
pAZFUH1v5cuNXPQDhaG1rvlJ2S+Na9UfHYr6FBwuJy/FrZyBFL6oxnRNO2e/LBYzrouhy8EUFD7I
To3xsP40YNKUYgjDR646zxayBUw9oEv5Y49BvM1dncikgr28B6eU/I6HKcqLx1r9J/NEa0MMIqIc
DE0A3wwWNqDOR7N/vHDQWrzsD5uDszrRgRDD9Lt5NntZgKtEnjWsB6H4N7ElQLjRjoZjOi2uBzvb
Ja5wB75aDnxr20ugTECl6XWojTBeoi6h0k85kIPzYXS/RI4c41q7jQBGCmwe1/YWWExfGWOgtHnS
ymlsUFAmeWqywjbBz94/Xd7JzZO1ssFi4LK56xMZNhqZWKP0GMXHywbojpx5+l8DrGp7h2x2gUsA
b9wBCjNcx8hGA+VzbNxc+HHZ1OZaoBihI7sCKucMaF8LcxDPA4ja5sIi/cloOJu1BfdBiQe/D7Ag
+IQZYF3YqsGsQM4L9KrhTsaEJdJhyM1zUW8UPXe2Zys7DLquajUh6RLYad3uenpKXSGxq6v8mniD
n1cOT9d7MziszDEgOzE186aM6vxda3Urr6/M8BSPrzkKYJe/z/apXRmiH3AFhW0LUQiDEoZGwAMs
wdLeE5CrWMrPzMKxRenADj4iV8XdwgHh8lbIRKVaDgdTpRsaItORmqcKhZ4MIJ0y4DCPbGPsVkuk
f8lqiaOkdkI2VBTNLIeuclBc6GY+F1dd7kIw9hB7PN76bbwbEIsQtYN82JlSYFmPcrrkGZ0gGDCs
FR+qXb5HWcz/n5V3KUEHZpn/zxIr/z4jQZiDDpYUnwa/xBtae7AGu3rRPGUXO+pd+HrZY7a/21+L
zIFbslGcSQYkK+AywEcsQmTjae3qJPBmI95dNrYZbkETDgU7sMCdjaQv45KBA7HAp5vqq0UCLKLN
r0cU5C6b2YxSKmVTwfy0djaLDpAdGfs4hZkgs8CA1czvlw1sX1IrC4wP6rFcpomaAJx7Pbo6qGHR
v7LFx+AWEyWAfXBO9fa2/V0PcyXGQ7iQvMV69Go6GElpF4pwZSZc8RBKSnEWFA1MyShgGAHpAnOG
m4Jy6RkYzBm8/gWp8QElBNSR6Hy7VPCgstSxLhljtjCRoqrqMiScxTVULtwQVZqP6B3lPa9/lXn0
g5sesVoZs4OmXiEuJriD2/yxHp6q6XTZITZ/HxUOCS0GUN6wY9ETumolGRF2zWByBLF2u+zjsoXN
c7qywAR2ANwaAJ4A1++z3wLF+wEqKRymgufZm2nzyg7jA3U6ByFgd5i9aTzhVrFRKIHGOV6MxUsP
1riCK1CwHc9XFhlHKEQjzvoIz4LBix8qL3YLyR5P4RMAj14CNSB7fri8lV8J0ZnrrSwy3tAAUleg
+EGjrHFAvPMBMUR26xiFLT9Q3lnVjlxzj2JBgRGnmM8iv/0xkVSDPAscWuxYBDEno1skxMEQ9SsJ
ucCCSff2MQu5nHKbp4ym738ssc+6BUi/IC5hCTN+VDsKr3T6ALeAEfYzn3Ay0e24uDJH/5zV3Vxl
gJmA4ZamVSOkbd3wEHjGrWRDcwBiswYnhmzGxZU18t0ayaOwiOiIxNhfk/imWty6ebzsK/8f7/y7
gfS8rFYUz3kWVCpuZAhL/5gc00se5cpvHd2X3MRFSwqY7Msmt5wDlDcgAgNhKqhNGO+UgjgNe1A8
gS8iewrlwW+C5bOJ5xP0HHj5Is8W8/4RhV6ahBS3fy7nKGjmfppiekDaJ3Xn/btVMa8gxMxYJD2y
tlQ+GQkA29GdJnyA15RzV25mwKvtY2e2dTBoJQvdPuNY7fVdCVLz/oSaUuuJXrajzDeNp54gfn55
fVs3AGacVAgcgA78bLK60zFbPXfICKbwKi6egSznGNhy9rUB+ilXjjh2lVa2LQwIwluQ+iJGglVO
erbtDX/XwHheTpqqNWmem6EtAjgyJhgA8e9ODeA7l3drc25lvRrG8Rp90UmpxjToQ0bDyW7B7PQJ
GLKjeBAN+CU4vKFc3vYx/qeki6AUOs2hpOJJFWRXUsb7sJJ48YJjhyX+UtJWjLQIdlBHnKFoh6sF
PHEmJi4pzxmgYo1tAgz6zJsEot+GvdNWG8pyf0mGPg8zzUhntMhqDc3B5FmuH40FvGM9L8xv3Spr
Y0zgrYUkS9QaxjDmRDms8iPGnHoIPlCpq/yD4yubS4OiMiaNwJtLWPGQmbRLQhrcYa2LHmLgC69A
hSl7tPJv4hOuM1SlcGODaSrBxAQnGHNss58zJG2kt4iQ7yWAyF0XWACNBaFqqebjFHNGhKnPn33C
v+tkP2FNRkFCAREzs0l3Qli2A0M4aALAAXX2E9JEN0LVcF5Km9cbqJfxqgWfhnpG0zDNXaAUMc5h
6ya5rQOjCG6awFN+oIUIxULkCLwd3T76K5PM0Z8Ts+3bkEZKJJiTE9mZN+10O79WD2h22KbDmznc
HHFcL5I5+3UnB/lAX9WTiVmwrl3mKwW9Y2BtteBFbxKQvphd8dmnQfxbEQAsXtpGtyf0+3jbvRkd
CAaSTajukTOiil6czRpIJ2Qska1/AjsoAJX9mB5jGzUTIOQ9IbQLn8uav3k5rcwyj4clS7UIvTJa
FVLumz0VrNdOVnxt3ALw6467hVMM4tmj27C+q2YZmETByN4j7ZdW7w3p4XJI2Px9PFPB+wJ6XbQS
vv8+McV2GFope08WsL8+mkDf/jsDjI8OwLx0FSEZPfZuMQK/ZxJOHYs63dlpX62BcUpxmkHIr9M1
gO1Z3gluuBf8jltS4myVRt/8q08hxujgQn0pezfSHaDpgJTy3tabYevvQjQm55caBWNeFRaiyr8n
NOkw820F5i9ljBwyX8Xc/gdvRczlM8hiMEwpvk0nXyvpRyDx7hua0l/4Mhr999WWValQJGIMA+EL
OcgeVQaZ78gtsPDgxjYd3qDyZkxY7R9d78ocCqdiLoxK9q4DXbgD6cvsYZJ+2kOiJPsnSfjKFHMu
U1HKUanAyki6S0QMXQOK0AqnUeVxy2xmkitDTLKqd5GxNB18YkBXtL+Vqtckv8mq58undDuwr8ww
cUBplb5aqJniGvMGuEYA/IVsJLFShxtDN3OelS0mJGCsQBeECbY6Z/GoVmqwB/jitt+j4MdJBLav
yJUtJjaM6jDEZkRd3Ilv6BVZ+6FiSWRnHifX8IS9IOyXn5c3k3OsWL7JIOsHMyixvgUAkehJUjl3
wmZtAErtpgbqTDBoiEycMFIAp+Wohp8/AlTyJ+YJL3HjjNfyc8XlP91cz8ocEyZUgrmeImiy9zx7
VMKfA49Ka/sjrQwwYQKQ9zoaWxgg9+onDRPTlfGzdeTDcINxwivgmDi56GagWBlkAoUY1pggNWFQ
bJdjr2X7MC/uhEDnXEzbOeHKDhMlOr0HxXUGO8YRWJsOclN24pk37UlpXQ06RZhvUh4uO9/m0tBr
BguapJhnpCpJGEyJJrTZOwL75Oslpq+0RJ09KVUz/7KpreWpoOSX0V6EPrBEGMcoCbr0QUEb2yog
O5ZxyF30yH4NFoB8wGjLdn3L7SBtXCmwicIAZVeVQFb7PcYnQd0Hs4BKlfRo3IP0ws5ugXaycwCU
DohWXOKEDedf22P7SHKkJrUao9oiyJqlAgEJaQzONm7Ew28mmOOsDlKPeSyYGLzyBguCShgq039e
gK8cW5vbJ+sqRMkQOcAm9337AkzkQcdNz/BKCR+o0GAb7kwo9c4O2APIDmg0XhFuK1qBJA//QQGQ
IF9nrpZQlmqhG74eRtVeA2U4qBrM93wvOsCoA2LHow7Z+GKysToBzI1Zi9EM6DpOgKIcku4jjG85
e0jd+iyrQd/NQNdeo8yM3/cwSdRMbGsYwADr6A5PGBpz8MT0hszCRIzHq81uh8e/9tjK86zlcVTE
CPfqLTRowJYM2KLxpIBjwFLQZJ+t8UPmpaKbYWRlk/GTrKvazlCL7F2aiydRrIC9BthP1x4v7+Xm
t1qZYSLIbNRVFTclnjcY6M5fTGAALxvgbh49EKuccMQEIkXpI3/6oR1oEyZxmg9EKMCXoh1GLp2a
c8R4O8fcLbNUNf1YYkmS/DKJH0EA/gGNQ0m7FXmhb2FCVxBHmbIIf19VokpKQSpo6QCYqUQ2VZwU
XOWpO0C94/OLapUTpDZW9c0gs6pJ7IV00GEwUX4bAWYroOU58N6KW1koIDFE00BIKkHrhfE6fQyW
ciSwEusQWgZz/M6AkreV3AgH8R9R1X6zxjifXox9OuoDFT3+I6EwXVGJJUyke8END0W3uYGrpTFf
rO3mERMqmIxfQMRXvYtKZIXJ02Vn3zhNChgWwJQIuA84oejfsPJ1JBtyhMEMSMlguqgTakxvcZ49
219oZYIJrkYRTpEcw0T60uzLw/TR5VaJURCPOPNVlbiXF0R/jYm0WBCEf2RFM4FzYPyhHWklT4Rk
TJY+UJ4aUitWY1RWZ9bOZUubWwcopSQRTSRnQAcIG6taLoPOVU+ulfpZiu8v//7WLQjKa8yCGlAS
k84alVEVBHmwYCnkDRMaoK6u7eGqLGz1ntKeDgIv7tGtYbduZY+9NASZtCJQtaAHCx1KZyW4wjsK
Y9S5Y/6Tbmv7oEiF9aF8A00+5o4nCdSqeop9UXQbJFCLU3mRg6mzBoh2aJYp17ET3PAK9ZtREIzZ
BO6OBOpMpxoVbkMoDBTHgqNxKLzlQ4Dmoq1YYFIBxhFED+HH5a+4dYhXBllh6m5R9alfYFBYZCdK
Fg+TpJaBWbvLZrbcfm2GcfsEE5gCGU2YCXunadDRKZwapChdWXAsbV2Pig7RSiCJTUmEwsX3kJEL
9WCE8ZQhBkZPlMOfgtHdRbVASgqeNUiR2MPp8uq4Npm423dkykg84okCgYQnYmN0xm06K/Rj3Msu
cVI0uHkvvm1fWS2Uib+YCsR00ICnGBotAWZ03OUj/lWBT8UHsUVl5Q6moIyWdwq3zgU9DmDpAz0k
Eu7v24tekpyIKdKoGC8idwHTynV7NB8wX4H9nXEyaJtH5tUHOFbPWi0htBMjASkIWKmA2Qbde/e6
PDSjs9hUI3R8zWz55z/5qH9XyrZcxhwJsTml2Xv/VY+3qUaisi9mS/whgY6VqhbygJKbMRWq2wTs
h3gSmiwfsVKXIYlKhaJPJE92Sn8Be/ST6sOc3XYWV32ARjEmplKxNJApQkdWPWufYfhD6pMoSd+D
8ZZI4VNa3+CVehw68jygx8vZ0Y0oAMi4BgFDEafzTDZ9As90WItmCnFN+TaHClHh4HAajngr/uhe
MBi9A/8IQD0csxvOg+oBmgHQgQF47esgrZKIVonEAF3d9P0H2GZdYBjAN072+X5xiSXsNZfjODxz
9N9X5pamAMvYrKTvC6bJcG9aWutwVrRxFUJ4HlqJ9A0KfkImxmlFlCh4zaQ0zwOFDI5DeqwxB/MC
LI1HeJFm446ANRX0a0DcI6QyRx6sKkEYqFhQCgYbcFy1h0z3/tGK/mODvdwHZe6lJsM3EnbpTYwK
avKKGRqPyhFxL9ktp1+t5ysjXH0gaAMZJoRzYKuze9BSWHNmicfliuoFmm+YHMspnTSNK3w66a2o
vd7MrwiwMt4nGElMVBhvXfUTVCg2bf4vfv5EFxvzSUDpLcCecKhJIFojDZQIm8cIyjyD8aaDqxw0
ZBRZZE3KrWmDdAjQ+YJ4pHJ5/rK9xpVNphyOHgzphRk2G0f9VL3MEx7MxVIgZY5F+skvnXPiuAYZ
Dx0IsMlCgMFHXbJypPGVJ7jQt8xs1ScemCi4NTT6gxd2lR2rSAdzaDG0nH416Ho/9VsPxTrug27z
5IGXHmEYgC+ZnXgQ27QC6yQ2Mk5f41i3xN6vlJoXlml2craYlRX67yuXHIgM8EtHXcTGpXOduikm
Iu97wG2ygwzkIy8eb10DlG3//1bFJC6BnkS60tQpLvPwASwvrS1d5V8QGA0cEzZ4jiwchP9Cpp23
nUxkxispAtceFtq6wT34pp3Y/dIY7CxKBx69Tc+ZzxPwoL95aXPp37Ta3EUT4zluWwQb8K/meIUZ
Ekqul6Pn1rpweQNeJqqYZ2NfyUFmhEprdsl7bxSmE3V56iemRJxk7nmqSFuxU4NinKGbGPE5S1Da
FkQuaa1Dn0FvLR1ANkV6babn0bzHVD5nWdLWujSUg5AJAQkLTZfve4fx/H7uY8DAh8/4Adztdv68
3ASPpxNt4mFOj3szbJ0EOntgqqBvl0QWql0vih4oM0Du4Ff7Pe1pmqDdzk5jITNx/smcEdb2t9nA
3OJgI4/RtEGzgQ50gCLIQx0AT71bOvSYHXlitWePFOQ+iMnguxehyiTjdfl9NzvwXWXxICknxS/2
xKbYmmDfe+01pnaxn6bDTbzYu4exyD4uNbEIk7IgyglqQo72pcDa7MB951Gy8vGKe++wZ421x2yo
EASNnrSqckpiq9jHV6BdBImv+HNBMANT22Mv2Xi78/rZZ0k7a5aJn4pA5EaqFOVEOxCKC+Ywh86u
dkgg4DWc6MmeCdYYEzzTaM56tdKVEyjMoSibPEIxxTUElVMdPbtSWTtMrOz1UaqLBd+udScH8x4u
8L928EU0n3r/xRN621fQ3UP/AYVStqfS1h1oO/NFOdHS5YK2dvFo3gz2gJZ28yt0eGGZvcD/LO+v
OSZF6SqFjAuBuWQ/gEFf26OfiFEW7hnn2WEOnZZUfZ4aX3biXW3L0N27EywQCPsxsNvu8KUIbO4b
BdVNSwst3jrPypt/FgpBT7wWVBHCot9PvWjOpAaFOj31slfrQHcNFkrQ2g/puQ3+93STNUfv/tV1
F0ddKsWqoZxmX/OLuxbprWCTp3hvYFSo8QEBunz1bR55FX0DvB1Bcy4zy+swXp9jlF85CdV+IJml
VhPnwH09PdY3+NeSNEJoUwLBmr2F9HlRSTmKykk8CBbgFkdlr/uY8DtysYibZwAQCFx4IiRZ2Bmr
NJaDsk9G5dQ5g/Ons9OB8A2NOPEH+IvByeRe3r1t71hZZD6XUYBfbcxKMNljenGC2lLqp/t+Dx51
/nXHPlq/9lEnKqRf8MFEhYlcStSGlajAFj3hdHXlc7CjiVd4y2tNnGUOf2xByFOk4rZntWllGoU5
lBv1NHiBr0wWSJRaABVyP9wnYM1yxkeQ6hTH/zmBYOyyz9ig1PooVCrMEDiTV9zl7rSDhMUxvgM1
tV1/cL4em65Qa3iQQ3zAxMUussiBqhPieazhmRR2BIoKGyyZfrCjrQvh9I/WtrLG4gYiDeRGSoIb
gfoKwX5mt7ldOwhhbsxPxbbOwtoac5drWWsWYQdro03PAro/lSPYMRr7sq2DasWTTv9uN03mGgfh
aiWjza6cGuxmustQwy1ee7zrMldwyD8JXOv1MadhCFUh6WtYS4shdvoiy/0IQkyP/3JRzDXeFI2i
C6BNxjb+kUwFs4YDl0QAiw6Rz7G2+dEMFU8DGfU9qDx+j/4qOCcBZZkR/Q/gUbfJs/oB1nI73aMi
/dn84h4Anj0mfFVxq5gdTRrosN4E+DY4jB5aZ3I7e/6Yns0TeeCskK6AvQwwofyfFTJPEtB6EfRX
v45cjbydUPyTk5ge8PEY4RDBKAkeMMt84pjdPOmYUcX0qAZoOMutMJX4ipo5KSf9ltaFp13oI2GB
QH3q/Bc1KvaB/hVXVtYYp1lIEpvxBGvCDmA/D/IJ497E8OVwBSrSAxQ9DuOtmVxxkyXeKhn3MdJa
mnNxUE6Tl9wV4AhwSjv5qKHb8lAXlpFbvGR68/5DWfg/+8o4UJhKkRlVLc1yDZ9WBILTfAuiHQ8w
Hp6xrVRlbYtxHXDvYfxx6JVTFk8+BEf2ndm/cfyExVuzX45Ja5Maape1jvWMdvquHKjIkLGHfAPY
GQNwGiGTID8CqwFFHjjOnCxxLtvfWiLaF4qErrBJJPaJWYZtE85QFgYF540S3zTN8+Xf3zp9X8Ma
tKltGGwyG6vQSa66BOc9/m1gPDCebtputC8b2Xz6rK0wTjEs8RJLBPI+qXUFDl0g8uJDapvQmcYT
4Yp7r/IWxfgF4tcihDMWRdVQaUCRrPqY+rQS0O5BKIUTrj9xlrh10gyCIgCuICh/s2ibMgXtPsRm
5K9rgdYC2ufcBjuXN+6je+65pnMEbNBcW6Nus3oUtJB86XXkRV/WgC5/1F3Vh9qrz8MRn/sfRjhF
NH2prheU5ZikAZ0XJOsZpkgngK9RLw1iTpLAM0D39dtKsmya61I+6ROoAFtNTe0+MBLeDN3556Hr
QFcOKBENPR7m1aiWMxQVwOeFDQNlAG1YucYeklbQJhNO3Hrs5qKQRpooIAISZTAOmMRCoimFSU4G
+JcdA6yXe4zt+cUOTXMgmD1IJdn6nuOB53cMlrgyykQqRQHHKtqP5BSnu/gBzyrbfBBeuo9PiCxZ
GrFkF9oZj1zRsPMASc1CI4OiiWmM+v4BxXDqEpBVyl9JLF7+dq1Y6vWXFNsThDhMu3FrymrR+Unl
adw21+aHXZln/GeMYrA9dTIUo1H6htSmH3i6j4CMUx56vAvnPLB8XyvNnlbOKldKV2MWUz5F4Q0h
GCyN7qGmZXE+JG9JzOEW9DJcWrqjGIL3qH59ejSuO1fw0SDnDo9txObva6JrXq2pBS8IKUpNPkEV
q3hq0TuYXsleNFHBL734ESp6HGAibxOZyyA2qm5WRmxiNUPoFsyIlex30eflTaTn+XuA/L4q5gQK
4PxVsxFuofgNHuG5H2Peq/G5h+48EH+3wxy6utV7g8T4VrTA8IWiuFJ9OlXd7/7dgpgAZiRBX4co
cWBBX91pX4YZvmLk5schlBiJDqgS9gEsZKBHJsEin8TqblTvRONjUP5X6AnQX0Bj/ccG++yFpOss
hGhOYM9QqbelpxxM9hbZZy+BRRxdQamEm+5vRmQQy6LaJJqo2TH+IC4JhFerkcZ/iuNElDqGoCGT
/QkEJKVT+COEoCb/8jejP3rmhCujjHMU9dSCBxVGa1CWAgieZz+jEQpko2RVpcZxkM0vhwXSTJEO
/jArrJq0ylSCL1cXd2n1ECdvlcb5cpubCByNSsGj6H8zoaJujQiENQOSAe02Tq9F/f7yfm3U/eEZ
KwNMaMgTOcxi8H+hyNSAUXtBMELtH0J77uJSOmB+NZneTmefCCr2X2mbhH7+9+gXV7WYJxHSj2Rf
POmYMusA+07vjCt+gXxz91ammJsqyrS0yjWYEjvIGfaHLIx5N8eWCWQ3YHOkVVWVLaySKM6XopIJ
bg7lQF5UqPa5Axhh9xPoiW0IhuCBCyVH5/Jn41ll3DwaTGgLD0g8+gYajfOryu9bbn2m9cKY6Kfq
0SAMqEziM9HcugZU9ZMmvKnHJYU7r4BgYPzvHio04q/uw6QPFykn2MMvHwSZtE0nNzQrDiyMcII7
lZdUbN7Aa4uMD+p12jamDIu1S2MTyqpO85raGe2hH2JHPl3+XBttS6xQo7xwADHDT5hIAQbOIVbM
kZx0oHUgSdPbxEXtsbBAEAwGkhAIj/lRuAtcjt2tvGZtl/GTJdVKXDkTQQwGvt1GsvYr9HsH1vbz
7h8UH+kqAUPHpajpGFv//h2FrCjVhszkBOkOVwXMw5NezQcJURF6GVb4yO3NbgVgCsVTATYWNenr
M68cR0o6CexPX8sTQUUCKkFwkIhgzHY1ZG85CtboSRHJ5dYIeIbp+VwZnin0KqxheFFAf1JPVhI+
xeIH5+ttHkEdKEMNdMIKiOm+WylmM9bHqiKoRCY/6/v8iMqVXbUWpRPmHomtJRmiSgHHGtpQMnPe
ta6BDl8tEaQIYBtQfis2JDpBXp766hGvCZhNP1Fz+aU+cVa55aMrw+zpVxYTA/z/j7QrW25bV7Zf
xCpwJl9JippseYodyy+sKNmb8wjOX38XnHNOJIhX2Ml+dpXaIBqNRvfqtabPQGO/d09o0uIRX97Z
6/g92gnfiSJr3DdNm56MkLhny/zZnoqhvIKDX26NzXASeejyR7VVNItUPNT4uy5UilnrSsRpo/tW
jHdT9ExrQcazeIND4R5gJLx9wabFxZbIkCDglHWILbLTrdh8TuRV+yhz1N1neWIr2K+luweNSmQj
4KbAaAbn+3WF919YZApen5Pbb9FigGoT4P0NLAItEOOYizg82RL4lOHcJPvMZ8eNgkYR+iMwaUXb
mN6NKlDEUA4k9zRTPcHylhzExsvahOAl5Nv58p85SjNVcxw6shvRs2keAtxFmE13+wN0f0Wbt+Ag
DDwD8LKK9rbFJ8n6kEEQImxlpA/VVnNTaDF6MUP+UY+BLyC4lQyrzJX/YBMBobGBYgaB6PXAqdlC
kiUdavkYIQlr0fwC/MKx7iAF6jGZgb8ApXkE/b7g2y64jgJgOOMsRf8B6KvLfZShvUhaQHSPEK/Q
vzMw1LiB9mn5vf87cEoPj8Xjn1RCwch+ZpTz11gmZSkRnRwhfrOF7FniBV7vFt+qA9SmcSv9SYi5
MMh5azyrakEGGKS7bsVejuGrvmpXk5esinth3F7+pugPKwZeCDI/OkzScIb4rUVYmQ3iAO+SI2+Y
rPqh61xIRLjVWgt+e1If70ks8ZdRdojODqRpy8UUAgFzzFIgMWII+UGcAHIyAn9ZSAzBNKcADWiw
gij/wNLryAoMiA0cjadgTaElhNE5NtO7iQ7Eg3S7fYRKjcDm4vc8s8mlTGM/h6RVJoL+DTR96TPT
nnS7AU1iAhQu8EoGgs9aVKERWeVu3wmgTkjjtOQYKg9K/wQU+R+tC/BboDI0cC/yuIwAGr4x0Tvm
J70HNk4XkoPSwURGQbweXQg/uRfdfktpNkbLf9nkHpejhgpwMMLmf7vtEcSk/B6pverab1HoCtEn
i9/xzCJ3GZrUhDrBjO84IXpnX2x/3Dvz84iTMG1xNz0IlygyyLmLpo3QpjZhsEOVY0JSn0Iq47PF
P3njOkYYFb39mCtwlyFOHxuvQdVBvwJMqCFE+uZwJLigIPi6i9ftipWlhHW2pavpzA5fM0oKLQUG
k9l5aj0V7DOqtrWO1WrwQpeJUu+gYvqaCgldF+7f8+XZXIIGFDe0oiqcPwYole+oC+Lk+VBuoZnt
5C/lSXDcF1ILkHIQ9jpDnAFs9jKSBWUbNnNDEcneobbuAYQCkGeCcljufIesPaTZNDQbAaxetZon
sL0U3s5tc8cDGsOzAUoEArBGsLZqp5FcKXTmNVLfY+61f1nVSnQ5MXe8ch5VxTAtemZE5m/g3tAH
WypKckyabS3njp3ed9prK1lent1Vqf4nN755Zo8dn7OLQg7VFIK6sGdADgYDqOWuZmC6dlcqzrzS
X9EYBPxaRC+06LpnVrlNlWZZKbMZVufvxRfJ6R/TJ6Q3yUkDkaL8lkD1yDOPogHKz7bLrW/Lb2cy
1jGkwZjnqn73NO/pMx4z9/Jm+EBFw2fzKvKqf1JHt3ktPqStMPgxA1f/gE5MSwamHWkll16l6Rho
UVXgEmlPfXSgOKUUyXmmDk6rvpmdvR9J46al5dRz7zRF60b1oWFqs/Zjm9KdwL0Xj5ZugoMGT0pI
nXB3WlVCqQHFV3JUPhBAYkdZdbUzQsPa6XNgxGeXqTVARum115xJJCKzgIpg4i7/s87TPQ3lVHZa
HSF8NX8RMF1X9YNpPVEkgFGkQUZ3n5dwSKN0ekXUIVt0vzPTXAiro6TM4xELt2qMu9SoolaWK4Hv
UvCBRXZYKD07XAA9Qs4hgh1p03sNMMAMa2IdWR1r8jFr/RQ/iC6fpesOk7O4dfD6Y3JKlyaDMO+j
qsRXlad9on6DzNWf5CnnFrgL1QSBRtrm9owXUflN9tSNqUPZaDpSr97WD7Hta1+FECzRqjhPHfQx
jxMdNtv35IvihvtJ8duvsZvlHsMndVCdKRzyLNg+gVW+8FFFRjOVEK09qgFq+9/HAmgJjCpN5ls2
9iutKqDQDPomOVip5sHKkY5iQLr8bUJflsuffXB+DtOcB4Bn2QdvPelhxl0Hong8IJocFB8MqEhf
FAItV2ENezE7PDfMuW+hzbkCPmZm+GeDKGnWlkeBENChFupABkIS9EEXIhJQfZgf1EFkDag1dzDN
HKUSWyvko5SZT41ROG36ArJ8H9p9hyqoNrc3eGF/L6xx62vUGNPKFbOGkGckH0ovaA4txPsLA1y8
B4GxYqYFM5D6ZfdgBT+aclVMoifRQphRQSChQn8W87p4+F2e+ckqC5TNSvk4W5qLSV431Nq9LKIL
XdwbjDjbEBiDzATfBjWi2AAnqUSOAa3eOhXShFkh+cAUfYwmZOsaW9r+wfb8Msjnt32iTnLQJfJR
l+S7rIlXY96u/50J7stBRF0KMwITBeSQw/HehLT0v7PA+VgR0LiojRh7kxPoin6ToO30JxZsqMyA
EAr9Cy6X0oMcrPwW9qUxza2eKHu5tQSfaSkSfA7i/dcGlznJdIiDIgrlY5KXfjDYuZslydMUQTuH
Dh8WTZ9LOSauYfYPZsf6JdYhz+pH3VZWtxe75OpgsYM4DCD+II3mNgzk1AOdFZRu1PDNog9qDhlN
QVq0dGjh5UDt2Bpga/w7nEQ0KUoba42maAUBXFe2dlrFROcGwWKW4g+aTejIYKQEj0V24s7Sg0a2
41jCUTuWpHmZSfnSyEPxB/6H4ABhGFT0NJUHS5v1aFUgRSHHvIvWYYtiiWEJiN2WPpiK/15GLgdm
LR423DWVBc5+mNCC/CFvoQA/BOGmU+tvQ1Y/3d7/RU9UsSD06jQT8zKct4+qbdaKhec80LvoQ4BJ
GowZm+mH3Ti629//g3FN5lJc0o7i/S+LnO8XkqSHxcgKCLtPqa+ddcemGf8RJnopxqqgprbBw4cJ
W/71l5J5NowAD87B7TInnR2FOhhsB+zbzrx5h/mSLWpP9+bR3tqCq3fJGYH5Rh8E5HwayNgvnRG8
FlJVQDvlaM6PZoq56PRPWvFA0IBgC51bUOfw7w1IVg1pWCEdpqtma+nIhSU3f2cpjP4N09h+jjav
KAVn//bV7v2yyb8yLBMzkzUUl/FF5XdW/qHovmQnlNDRfCHEETYMRAa5CDUFVT/2HQzSVXpIvqNB
F4NcfSghfYduJ95Tf4nom68ER5AgqqzSxFgz0Bnkm1g1CIh1rdAmrFF6kb4DS4x2QQzI4cp4sGB3
eCiestc/+bQaMSGUaKIjoFzhYNtWTYy6VpD5r3Lwb+r7xI9fzVW5LVYaccI/mfTFkNWZQe4uLYeB
WlJuMIPtHfiP/OjF8obH6b3Bp40fGiEZGPtBznkuDHJnwpihpxtEOjM4rSBftDJBfLQaXUaT1e3n
4+3Yxh4xvDWApaGBgOlpwDe5R047FKE9tPP0PzjbgDciFKhEl/lCkMFFYGDyD5glgM44D63Voqgm
PL+BrehWKKGb/rwxvHHH+misq1WspK2y/7MO9oVhbv9AXRhoWV6xz0nfGInqYN2hdH9sVgpIfTvq
Bpj6SJxSNGXM4ClXH/Zswdw2dlaY9X0Gu6DnWgEIvGNzLSCA+JPZEvNihSzInt3oKTSmY03Cp229
6MsnbTaQMhiLmDCMnn2IKsCijeTuQq1rLNVO6+kYjpMnW0e7viuHY1V8p7QXpCoLd/zFwrhLsOtI
Ek8WPuFUHZK6drNUdkn5TozBv30IFoYqQXoL7wcvnUUIrqPLTzj3io1sQh/ZJ8Q+QZEH2B/La1bJ
7IZH7TujV/sDmgTEUM20MU0GbIVC0Fq+NNuDnUTSkrpHDGVzo2CBQC0SRbAasIMAvLGuYJkLoQXV
GSA5gB3BnAlfCkxMvVaRUXXHYYepylWNuXdMAa6BSAMfkHA+e+Fyv7DG+6VmpIMWB90xfmO9JYhS
dR4TmmOT4XWHaqt1ELKMsS/GnboLm5x3NrHUspnZDhtZfHbO0RpsNj0ok9FWsgBoFcXPJaDFhUXO
SVU5txPwe3ZHlFndyTrGI3ErKKMj3fIU81szTB7NPvr+Set3Q/Z+e0fZci6Xi8c3CBUxAa/iXcNv
qK6kUmmDN/9o26YzqckT1VJvnENB6fz6zOOdDxJqoI4AC7jCI8hWUA9mNvfHkBprm3QHTQGPgZFu
UjxPioIKzv3Sqs7NccW+fuwwsVqO/bGPngtzdmRoO02x7fz+t/vk5MfRB4ftFS5NGjG7I2Hj5LD2
bZCN6WivzlYkiC1s//ktOjfD+YdhDmk8VVJ3BFuIm06N08ulS8zYq/NW8N2uDxzedejiItcFiaHK
p7pa1VklNaFPned/0wGWEoEfLDyELizwiW1CFCsLKSwkW/X95xWeAWc/gzQw9Ya9EAO65HiGipIV
OhcL7ek5L4iJzwclu/sJ80KM2AXywC/93lzF2+Qw7wzwserH9Ott11g41Gydv+xym1abUhvrGez2
fn6o/H4TbFhOqzjRSoxHFlpjX+HsAm/MTAH0hq1yzR57M6yhI4UmyD9hWZHZ6eEdEvBIGzo7S0rz
U2nOxaD07BJQv5ffum/Kq/k1fsrdahNuwYTtJpv+3g5dshGOKF3nRLZqsysdY8Zg3eNxTSg9ACOa
wXSbf5jDFwOD4dRwc7qtsvtx3FrzY2cIIQ7Xlx564pibA5zqk2qeyzynaEjCLq1a9hjzI4Cp+k0B
qp5POk9fpLe3dEIurHHpZjSia9rqRYsJyxkafx0mXkxcsqyt1YIET3sWeOrCmcdgG7ixwJ9rgH6C
852YVlKYJkmL9FbboU5fInd5YmCmzg8yjFRUI7DZon7PQoBm3NXgnQTWD4AtzmgdKWMRKCM9luAX
RDXTMdQ7KRSyDy2u7cwMdw908RBbZjFTYA2SL9bf5a58JYOrvAQv8WOBOTYzEavuLXrLmU3uPUTB
GmpILaHwltlngJhw1e4rvC9rP/RFnYels3j+IflmTzvasjWPsNbtwmfTLx6YxeBYnapNA1l3aAGD
jEXbo88k1Oa4rjDhWICmGy07iAteaTcTtQ6zMe/ZQgkDbD7Ea30NHWpM6wkB5wt34IUtLhPU0WBp
wXhGPxE/41bbGXjWxvfZfkgcFUOCkNx7jdAFFomHLjvQrzUyPz4LrGGg2EOuYo1Z+yWRXzEe6dw+
fssH4ZcB7p7I29gMM7XFQRgrb5KUVdRmbj6IOKavH+mXe8Wdt7wx9VGzKMW1227lTbweIMolnjlb
GEi4tMMduLzQFMlUsU+sjFQf0n0CtYwW/T4SO5afY1xbhJRa+IAIy0hWUPu2WAnycocQLeM0CDJ6
nGfUAQrFM5QCnaTX396mCyvcujpJ0YdpLulRS4f3Nm2pA3Ho3in7XBSOF04VqAMBtsCAMytRcS86
02xrS2+s9rOcorwyEfF0S+6KJ7Eu0oJTGKAaYvNfaFpetQyGtLGHrhl+mpI3KZyCceQK8SMLW3Rh
h/NxQmUd4kFjixhlrJWVvAEI6j/M7apbQheGTcZQIVJjIRAbBDkY6sJ4IF9RG0sWmsCW0rYoGMGs
K6P/HHnGl096F/Ec/+Iiz6xxEWpS0rAxgq7Fu5ENAERu/oHBdK/2pKcGaRiom8M/qdrCVc6Msn/q
LDx1QRnQwsIS6Yox2IA6zf05bwRmVx8GRe//hXB4YY/bySoICznumcdYL0kqe0QtRRUGkQnuPM9K
3eSa3DOnvG++FD4QgW6/s9AmKb0YDNiievDSIQCFJjpN6EUivePOWyDrIaRcA5xsTOOqn4eADf0K
y5fXdQXbOLfD+UdvkxGUgTbFg0CFPJf7OR+iOQYeBf0TkEqZGMK9bBJzmEw6i1wpF7XKpI5do8Lk
+7Biby0GIG0+gZZMCkcUiZWF0IUl/s8eT/BlJpjSbqmChGAX1i5Z9x5Z5bvhwBj9bFf/INvhe75l
l3UVutnuH5Rql448yOHxFEemrl1FtD4IZplUyPd+lsPQNnwxtjiC0AcNfeH0HXNF7h1knFvjToNN
4xLyt8i92HS/9qqeUsMlW/M+OVSH/At6JlCI1X/EiRiOzH752jJwpajFAXnNO+2QIG0OK6Ql2lr3
qSPvoVadWE67YfA3upXvlX37Clln0WFZemii9ocaPEaPcN/ydOdapoY2TZCuJNvuWwUiDNT/vPYb
Y3D7s2ftuTXeoawpI9NkFOwDj/ClzGfjlNSX1ii7t0IOogVoH6jifi3u8+9n0ZQRsiYEWvFsROdO
+pp49ueAzvClfPijcHBui3nymS2rBgqODlhacZcffhb3Myff6jvdZRUCETXx0jvhYm1cmIsbKSA9
aehRfehWilsd8fJZx6/yswpuwx3xi1WxtisnBCP/s2gIYSkrBC4KiAGIjqiAB3MxnYR6KEcpFss6
GeyBko/OCFpritmHz65btxcFo8/f5I/IuU0uYxvGhoZ5jbww2abf6kP1UjwWXvpkPM5r9SkH2fq4
7l8BWbUEFa6rPAA8mGhIAwWNdrF+dUIk2g1KWFf5ccqpUweFO1ixE8mC5pDACn8yZnkiFGjQ/Ghh
OeqDKW9b5eU3U162EIBskRpiOVfpk932JKvqLAc8y1xHc/wM8baNmVaCBv71qePscBcjjRKom1LY
GVwV9IUQvJuOJlnrjFpwa4kkcK6ue2YNWDMLDWfAE3n2oH6em6rW8eEklUR+hbae33dV7cZSB3Y6
PQKaGmBrr8Mv7DBZF3y//VGvsptP86xXapoGOAq4kyAXqh7rE7yj6HZx8Kw1X2///qJfmL9+n/P6
LizUNgmZ94GwtOsdibzb7fG2DdEa2Cc+C10DjtUQQJPzOFmHMB9dSKs6ty1cXW/sK1l4l1goLFxD
c6REV8YqkDIQ2WxkaVMVflB/hLaIEO4qW+DMcJ4HD8BAXQoz1uvgBmtGSBq1Tu8y3lVJOF9zHQU5
c1yybga9PklRmCMDTB4NNpPpaqrTIgUEr79TpU7oD0+3P6TQJpeiBHGVdUYJm3QVPSqu6jWFE2xt
0DFOHjTpiAO49fq2zUX3QHkWJSHbQo+QZYln7pGlEDLR6jQ/hnno1B1xqunLv7PA3Z3VWEHvYYYF
yUwdCqzRlIlIxtg5ubg9Pvfq1yK463LWUyky4zhHKtBuoYSwogemW8U+3LjKAG8IVsRjGiiinueS
64O3lg3SYfASGLvLrwd0fKfY0pQd82lDq4NJv+YVmO+pIE6wOMOv79wM5xfFWHZZ3MzZUdKf58yd
sk2XHJLqb2IIvGHRAyHlB5EOBs+6mtaAlHBcAuKXwQPpW/Uj88av5HF0ETOAK3pCsdBTBe6hsM25
Wtwvk3yPCZPWWgWYWoaDVn0fVqofH8gqXcV7aI970ltnO1MCbhh9p2KOtVnbnrRPLfHjfOkgnK3c
5A5CHAUBpJXwb/x8jORAN0E2SnKbEGIvbPnxw2iufv9onNvkjoaVBcqU5EZ2tGMgOPqHYfpdPQ2w
LqnnFriTkdBCV5IQ+2mQbYZGpKw99YMIGr50S58bYZ/2LIbMphXb6BRnx6bGgG5S3te6lq/6EYPW
8fBSdvr3GgQ4ZVmIkpGlK+HcMHf8SNo3Zp9idda99N2ondkJPOWFzZXWsjNtRPWUpdPOQGjAvyM1
tnkobZy30yh1OIaTSfwG5CbGB+lVT+vfb7vFdVMJu3ZuiMsLMtkOLWuUs2MIuUY/Bb1egSkF4gyP
1GvnVe5FK1W0iUKjXKIAcoUauhqEHX2CHp1T+eGqd3KmY6OhPgUohaiavnTkzpZpcYw/kkEqoKCx
zLJ7Ho1joHy7/R2XroXz3+eOtFRXjV1JWJGRBc5cGKuW7vv2Ls1Po205c9Zvbtu7hhVd7pvFnWfT
1pqJGjCorctv04FCJGCjr8BT609+ABlD8ClT6hoiUe1rbCZnlzvlvVy0clrDMbW1Ia+HtzEAgRce
xKveTahvvagm4DAKWA5UUbdV9Im5oy9ZXShTExdg39Relt3pPZhw0tm1whejt9xMF6E4RD7DHfmq
yYtK7xR2NP4eyF+RpHu3N1FwyC3urs3Hgk5GC6dU50cpe7LVGVgUr84K97ad/8dZkCKABtsCsJ3b
tEY3g8owRnbhFFvyDbXTU1V65AVj6n83z0xns4bq+yRY3nVN6NNXfpnldqyqx0qadJiNtj0GujNQ
8tkH9d5GlcY+it71y7v1yxi/W+oo6SV0Xo5p3++t2XiUKPH/5XfkNmwC6G4w7SE7FoBS+D9ZyoKt
BslJEBj57TpwLahqilriwu/IcrazSy+AbFpiFmz7nsinHl2wLVmegpnBfyLHcAWl4LaNuxJCEvVN
0ONLJttP4cdNi47xcCcufbMt4dMxE4NX/3VL7hpoA5DcFSoMxcXsFlWB8b+I7rMyDJzbGycwxAvP
yRFwFfjHsuOIp43c+6BFKjJB4eX/udT+txr+eaNUo5TZA3aJTRdqbr6SW9ah+OSeoA9h5Ah73wKX
V7g7oFRsMlTMoo1Vvet+9L1GOT2GJCikj0GykTo1BgJEwWQpEzrbtc8k+8wb5SYaJZsdAsaxwajs
0hoEFJ8cm/5wEtUnl94j59a4GFJL+TSbJqz1U+2m9C2Ivlep7Q7yIVIGgZvIXHaJqiDwjuDcBpLI
BHCPR7mVNKjHxhrJx/zQvoMrN/sie9BGvNcxDmwewrX0OmGszjX20777mp5uOyl3G3waBwzSYLhd
7VoxJ0ptknW0JR/V8DLo3qy9K3bqSpbt3bbD3wafhljXB/BOdUGkm0xqVaWYb/oA++EW4xwrug48
w4vXnc+Gj5v77iREo3BOc2WTiymtVWdmFcJm/Abh+xZC5GnpxuuC3DPK3uwvkUHuaFzZ40JLYtWJ
QSjsQRxhraWKbxuCc7BkQbfBsIg3uW0DX3AZlLMhhPxjSslHEa6HXHK0WBe5o8AEPzCajtVItRIm
1IfJRcdslb+azxXkJAYPZ/yU3Ytmpvja+OdnQ6fOwHtcZ/qnfBo7hNUUzAX5yN5R/QeyWt+ATwqY
/3YfnTp/8NJjsSvW0heBS7IE5OwmYHYxKAKwGUp7rHHFJShWXxO7LBLG28B4l6qHNHS1LagU8RpQ
vk6tI8ILLnxaGESlF9xExLxSZJSmPFfNIVY+MugE5D+kUjSnyMWt/6zofwb4UkMzI09OKAygj7ya
oswNygdMejq2vkuyt9ufT7AYvp6g52NuxnOkfNSa5qjxV1UWvDa4+/NqMex0n4X8OaTQUcmwPUEM
QttAr9dmDBaPqRA+s5cd4ddn4xyh0jWpiFssBaRRCLXou2fgw5PGT2IAsDEUjhAIzHya9z2m4o2w
SzQdcmWXi8PorBG1IOz5YPdZ+ax/tbZsUEl+hWd4tzeKr3mxD2mBhhhXiwn2H50fierllNgGO9GQ
3mnvmNAI2C4/0nZlYIHtIYFmkkgFfsE5LFwrbAIY7f6r6ShMbFDJDu35o0C5MIyJE6RPglUtBHeY
0NDfRwKMHgMXCscws0jbm/OH8jT7Ovo0kltA8xA4Mjf2RXn+4jc8s8afLDOKxwgkWPMH6/3Ge3Cw
bqo9a2+jdADAkLlVt4L1LTgl1mdBAsEmWCOPSU37GFepjU/I2vlsbE4PXMNjBHsN5Iuj++DbbYML
mcCFPf6yrBR1KvNg/rCbbTxOq0791uh+CXad23b4DhtzR3AfIOdBNw+IAb7KZOeFEeQY3vsY8jXo
elcMl5TlqwRkd2K014IjAm0COB5yDwi48mN6fVOZfZER8gHtQY+WxxRjSLfXsxCmGPEPoMoWyDtx
M1+e5FYPqMqmjT+qNHrQUtMlw+jXo+TfNrPkgYyA3UQrCjOHqApe2pnbBAMrUojP5urWOmEacvI+
8KKvMUq3PXpErHgtKhYspW02BMJYBEGQuOIJJbo0TzmUwj502QkP2k7FvELmR17s2h9d6dA74v0D
KU7uMfjpIpjLQfhAcxQwJfbNz0J/G2A6B1KY8weZH3qSOpBadPPQzyfgO6o1Cb7E9uiqIkKta18B
+TBhs6poFYEJgrM6D6TKgn6ePjL7oVBORKR9vvT7ONE2dg/aqeBm4Valj6FkV/h9UmGYMXyu5HeB
j1z7IjKZMwvsjJ99txHpPKYUYEFbJ49z7MR7RjKemajwy675lns/6O8DVbBbsGpBxQcqOMhL+Ugs
VzSS5wRWI2jB+OkKVHa5q8iYSMhWQeIK77PryH9hj4/FaUJ6g7SwZ9wPK8O1MHEBcRYm+ZRjJMEX
VcU/X7SXd7WGkw2kCNhH0Ubk89MiwBTwrPXTh9o55paAsC95ZKKY48Ykrvaj86s3+YBiDFOrzP1h
I79MISjJBHGGxd+z/wJsHZhNB8kFtGE1XKg8AyoUEuxQH3X5NFSN2/XyKupGJ2j0jdy2jg6li6zL
1r/nT582wSPEeAY0+zrmFFNbosDcyqegcumbtaPracA4J4YHPOQOK2Vj+akvypK5i+jKKNv+Myfu
U6jwpvMsn6gJrBpIcZTyrrYmByFK8Em543JliUvCIJWh07Cd5FMqP1naQRn9ahbwoIhMsJhwthhZ
HfC6HiVmAuw+ao5CENRwAIW4vVOLZhh7ALTiVQ2Ux5dm+njKm3ou5FMMqhW7P6Ad7hTzl39lROfa
GYNh1VQG5PaUBOt5wPxPSh2lNgQXnWApOnfPAbEPrJSeYfvLx7TeR40/519vL2TpKCm/vpbOeZhW
EH0ANlo+1Wnq9cHrBBhCr3eOqh/L6KEORGMbfJXup6OdGeQcTc8N0swm1tT7pu3EhgOYJJQmEDks
V86cxsl90Vi70CbnefmktpWsp/KpsJ2faZa9Gp9Z91Dzc8z+2JvbH1W0b+zvZ55upooVYeqcnAo1
Qsq/6zHkGkV/cpzOPiR3wanQyKJGNJNTF8nNWlbyejNKKSRWhkQ0ULQYhs5McXmdViZVaIKA9iTV
8ZoaX5XxIOFwjSJuVtF3Y8569t2GqLOnqI/l01Q8diWUg+4rRfCWEC2Fiw55TIdKiRoWhO4taTMH
j222osq/cwCDCw+zGdLAUhL5lAUPKcQJqx9S/HtoRv4c8XdgoUh9BlU4+WTQuyI+dvEzEWFt2Lby
1+xZbDC42FAmQ9MBsyCfcnQ7TPAXNMrrZEM5Qa7dfqDu7UPDdzavVsRFhigaKi0eERlQTadvWgbV
8ngXeWxIPHR0FOAwSoYxS9vT7mvRo1YR+IXBhYjaqPsiqWFcmwz10Btq68hzmb5Ic23cDYo93ynG
VBGHgv/HreOo8GZbLwuXHcOdNHSWOxVUf8zkrAW2iqTDoahS6YtUgYJktPTur8JuzRWYLnIg2YJ6
06ZWtp4Dlbi0SoN7Io/GfUZ6USQSLYuLRFHUFdQusYV2B4Un8hQbjxpkCkda/rtb12D/yNnRjUy1
mTELiAsx651aqpzKHDxzPN72EUGAMPhAZMRJE1PsEqpJTp2dOtI4tvTXbSOib8ZFoSolcdjE+GYm
TVZqEnk0zLxKvSciPVP2Q7fOFxeLSlQ1ZMQ7fDNw1MZd7E0yCsvafoqjTWRpDu1EiTPz4iuLGLbH
cC/kOTF+crlLijQYE4Ri8f3qb333Ouix6BCzX7hlgTtHrUkzJGAdbiVMlMWbej1oHlwvvOtXhj/t
dd0VsiotOsXZojgfJ1U1ty0w0afabH0Lz+OUDo40CICHIiucg0tarGR1Io2niarOMH2JwKem9wKU
0/L+sCIogaApKNsu9yeW8tzs0Ic6RdbJ0PGyILZog1jQvt6gXya4oI6Ob1IOpkVObKjcBCbAGhwm
bFtv6QvI7gQLWvhqKAaBAo69mjDFzu1NWYFQopFNXLcECqnKaZYGLxLRHvL9eXZzXFjh9qYDTBwd
Brh1cRduDDCylW7qfu9X/aFdC2cmF07thTEuBlnDqI60g7Foq6tuvJE3Y+eyJDZe95Nbb0ufoEyJ
yXzpy7AXNX9ZSOB278I4F5tMVCXDTIfxbNtA7rbfqGu6FWfMom3jIhMkZKou7xHNK+27CSHpZG9p
f/92lD1fCV+5KBoUsijANyfSAgaq072pQnVHAuFAoohSi4WIfmGLO1aykYexEiNXCgZklnJEZWc2
asvJq2JypKac17fXJtglkztjVhhkkR7iBhm14jnJ001O4CJqtZfN/sMIonVdqX6u1v5ts6JzYHLh
PQjVqNUa5h13rLFcr/sN9SY2T+7iAfL7AfHio3KRnsoSyrDhAGNZ5WblttMjtxE9cvhSL3+0TS6A
dElTRARv7ZP8UN1Nb+0doxeQ3HldvSklwJ/iA77sLOACZfWD61Zo1RhqDlgYOcXWIeju8vE96e5i
bXt7rxZPGMpYYB9kFEV8S0MaKjLkjTGfiLG3KdqS4zY0n27bWFzJmQ0uWNBxtnIb80gnybBWWvze
66arR4ZTzr1329LyaiyQq+Heup7urKNOHqjcT6dxeKma2i1y8CFFQtgqVwv/6QzgqPqvGbbgsyTT
bGhXS1I1neg0rZPmS9aiuEonFJGCjaHG6wpaWoo5u3MozGsW3kKYq/xlmov6RtE0SZbJ04lhsrS3
6aCXDsZS9qZb38lutpEaKFe2UJYTDu8un+oz09w2GrU55BOVZlw49O3nsHDtFd9C0DJhdl2UH4i2
kgv9FohpQeiRsoVKma+ihBY7Jpg4MX/T/i3/LVlgV807h3z9XTQVv7v85Nxk10QatGA+SZvJVcFh
N/zFhuZ7sNSqrrbJxOJBC+nW+abyY6VA47fdkGKtOkQdC+1DzkSYfJEF7iYwy8kcgjaZTp25t5RD
W7/ePngCt/ysfJ2diN4i3Ziq+P253irJjwTrIOHkBHPtJ5VoAmapjnbxvbiQD/ITPYyjjPlG/pyu
UKcxV8Gm89hYfqSjWy+mivh8kvAZD7qjmDhjY81XDMaaFkhzAWTKaZ57uXXLQu3vpsCy3welzr3a
1JrHBGLaydpO7WAHnJCyCe0q3allr/q6koN1i4apr0xzfqdnmbKRFDpWTjsH5kfRtUnsRlMje3Fb
qw4qHqXfTe24x2CM5NI6BjFFn31FeluuWvRp33KDtmjk9PlrbveTT8KQQNhqisunFrIfO/x5eMht
rXWykoZrWpuVk8YN9ZqoM12zj+29Smfzqdbt2s3rss2dyoKAtWP1k7bv0qhZG1Ku1Y5kKM2PPs7K
I6Wt+WMmEyqxQVYGttPMNZiSAk0yXSm26r8mw7SfyiZvd0HdDWujxNyCKwdp/t02A7KW6BgjXOSq
FW6R6kByQpJmcBgOEFrba4FaPsVlWK4ztE8eKzSjj0ra70tlhroI0u67JK7Hp1iula1m9NKuAIII
s5mF8hFqtQosQyFlpzaNY7Cvgn/AdFBntVyzGlK31SRIxaVzPwVO1JfFk1RpydMkG71rEczjK2Zg
PenRGLTOoNHKXiPAhoNDkeKuYkulDh5C1AmTbnwA6DfeGLSQtzZV9cSV0xEonjZvtxVY4h/VNkge
297otiZpzbvAJMM6HvrOmdvwpLZT9tYETfzNUrPwrg46vA6NsWs3mZpJzzX0AHbNMIMIrkB5pww7
6X4qgszRsqD1m1z+HiRxuy6lVveGaL6HNMH/kXZly43jyvKLGEESXF+5iJJsed9aLwy5e8x93/n1
N+E+9wwFMYTpOc+OcAlgoapQyMqsnBmsPa4hFqKtQwrsuUx6Aa4IpIdsz3lQqpZqROlH3oBMgWjJ
iJebxnSJEE4PJVjTk53S/MjEUH2Dfk/+C9QI5VacBYxd6z1xW9PPHuOmh7pDkyO+T9NgF62oOmWt
Ds6gj/5Gqwn5dT2OrEV9A6kbLQEFfKUqE/XNwmxUoauRY8Zno7wF94wFIQbrupG1YLgwwnZFi0hO
xiIo509NeMiEDOpXIcfCd45go8XSBFPpk7EiuHG2M14X2lvFxWPoVt8Xm3/AgMBbDBvZVTFv6gSW
ZhBTP86AqcYO1LxGKzyNLsgEUQlw4+9atF+ujqnvpbCX0WWEzQkcr+ameUzBGTV4401wK38MHxP0
Q3sM8Dk85rvVtQJtAaUOqCRgQO+87opC0PQHkdJ9lkZj5dOxLp+ue8ZqmU/xHP9vgansEgXPzd8W
NNWKX6Tb6qDeTfcY/XtKXiS39FKbJ8bDWxNT0OWAMdWpRLrPtNqK3UHReGAYFi/yXc8s18TUbWPV
m8nUYteMEGLcPvLjBL3eRvRGSJ7GM95AUzBIma+aNLulGG876XX0P8oSfeHsk7O/1BsX5wJADsBx
IHBAS2cMCbLYnwoyAIKOCefTNyEK5etQdvKudcOtuG2iTSRaHIPUFa8ZpD9oUZgISkMmeYZB47Vz
mxOkz50WHAUYmlA22k2OSY3rBpm7zsUCmaORGEM/JjrsSfVQuE03atvSr4mDOQq8W8TtH6sG/95R
nEaQ2mBbWaRHm/pxrhMlPdVO3FvNnbStt+2+fCP2eBAcHhCA8db/LO+/1thuSRf2bWV2enqi9CRb
AOfVW3nWJ95XW3UTE/cc+Zs68BuevPhqQVSVcWnm2QmUS0+yPR2EuxRYjrD5fnnhdRDYU/97VQtz
zAmRjUZNShXmBhA4gwN23CWPaLfHiKGDUz9lzgDgMcdRVo0C32pQcSOdCjGfe2Y6h1kUVfG30dQS
XXWb/YXO04vxHG5HL3S79+j9um8yyfV7maAcUWSw9xIoMLKhJkqnvOyq9JS1qSX5Xmu+T8HDdRts
bf4fI2BfhRSvDoQOE6NlSR7xThulJ+042RBp03DioPPhapJDoTiCw8XtrvkkqHT/a5GJ2WM7CWNR
wqJx6CML0tkuEFah1cVgpy8xmAsUXnrgFSrcdTKb2SsDCEpRWp70yqkLy9i398jyt0Nqq9l3OPPt
6Ymzt2vHYrlS1k/L0pDKJEhP+S0Q5MQJ9jpGnC3Tgy6qPX1yUV3UBdngubTHVGO+oqckhsjASdxL
yPPpRoHEX9SDkAx7e5Pa/+umslfvPJKFTJ9DfErhNgEpcgAGjLi2tMopOju+S91pG/Imgnlfkr19
1wEBnQLa2afpEdTZBmTsKY2DgmluzDkUmHvm7iut/q7s63enZRHecgAMhLyB7zSqVe7KTWFndpaC
VQSENg73oYB64oU1gLKpGhOiDcvIZRChHGPRSE7kHqhsDDL9Hli06eMEKW0yWdkt1akA9+yG47BM
o+x3MPjbNPs90TWFAnwF01T6uQdTceJFO8FTbv4UWvPbEsT10PdDr1RnIb9J3LVdqyjJSbUM1fI9
sCvu0cMfHlRvcqoOwtm8gbR1v1mYZE5jVKSDL4Jg5CRjataRqZ7DM+0Io7Mp7Ft72vL8ZjXQYR4N
EzkQkSBsxlBGvRkloU9OSg2tspdR+zMox+89XPx/an/hlngN7Eq0E5LTiAkBMcez7FPHxdCvLwLk
SuClxMQN+7SYVnrUaUOb4N3XAvAq2I4QDx0/0eUgloTJi1OxKTHvwwmda2WZidfE/7dKI+tiaaNc
SEUPzpmTZsR2NHtqBaXSJLca6cRx+dXTtrDEpHVJgRKUqcISMF4EkkXfopaZNfr2qEOHV6Hsxw7a
Y8qnyeU1YVu0v78g5hNkCOZBSo6dRUugQF7qKja3zMFEKwlqvMN8TrQxyyrY5nWQ33eZDGq8UZef
ZCOX9rHairacy7lTKbPxh8/87M9h59ai0ajb3uyQI7Hgtk4tM+Td5ddOIaDbwDjrmCQgksHUGwXU
P8JyiBFLkSf25SbFfK0j7jKgq8Ob2g4feaeQvU/RVVGKU9OA4Bco7lkP7tRMV40UFoGm8ydItQ1e
Zbef+U05uakG5CCmXZz4EHxyPGslG5/ZZXw4JmoY+hnsouv2GP8AdeU9uYtPYMt04sf4lXvLX8lS
sAeANV7MAeRlnUkqwiLKBy0+tUgZ38pbr/nNtKEY44n3nrxSmi5tsZ6C1lMfBjpsAQ431ceifjGL
V87+0f1h8uD3eAuYP9eoP3My1y2a7DiZt9E23SR/taYzYoQyR1Uxtk7w/j/aY+rSIo0jP8pmmpJ6
R40sshXuejzTCF51L+y4bslbHlOQJqMYQy4F5sLb8QOnHRMhiT2AyQjdGD4Cfy3UnO0mk/1UtcLb
Id3NVgB7EqVsLLzgMCub+I4CbIotZzdX8oYGXS/KJI/Pd6EpGafVVMpjiq/3s1MtaaNHVuf5utsi
lFoVFI1CixLZ87jK1hxzaZZZZhvGcx0FWXLyw4M47tN0nyUvnKWtJKezpTFlthGKjeiXxW9HgegN
KjN/sE3RUgZL3nXO7Bo3KXrzvq1yGUHWgspifSwfjtQlvtDreXKa71ULUA4HvaDwXbGCB3qnQLLk
NUhW8uNysezMVEqqPAiiMjmJWYaqt0/vfDPat1PsZcLozRDZsDjby1siEzdTogqNL2KJ+nP8oG5n
0IrOXnE7u/RmCCJVDv8Dx2MMpgCIir4O+xKOKhvoG3YPhVRbzcDrMPOsMLVaEMYNgHWwMowY+nKJ
+GKonCPHOXFsZu0FH02EEvsWxZBQkLZNy6k312PI32ea5b2Zo9oMwbSZ4OYuIWTReVFIixR0jAWq
mdwIyXMEJkL6cRCR1oC5wcbXsZNtKrumizeyCsopw/30Xg42x/fWcujyeDHhg5BIKwWSJKdEx0B7
jgutacuBS/m0ck91ONZ4X4wJJG0iRBhRxQIFCfdKze4SDyFEc0ho61+FM23lwPL9P57++q6IFqtk
s3cyTqRQddhVrcmmbDjqJ9V0qG5lp31tOOdrtf7S0DUDNyvqL8xCndfy5VRXRTapMT7j3NlU+jRy
zaehRINQ+6CUV+idfUq763u7dt6WRtkPGSnjJEgkPo3qL70DX2+6VQaekCz9PmyFsjTCfL95bOUa
Y7jxKdIau0yeoNpXNfciRizLYVcWN32S8oLjmoMuTLKMOEVfgGYad4QTQa/lCTSqu/muASQT8yj+
He/9ZvXAL63RX7O4hgkthJJGA7s47PV7WoRpu3Gf7aj0If+Z6vI0QD8IzU682BsKCIrpJ10Yw/N5
0syhFp6IAArVxsRT6sefOgUs0HlYDHnJEp4rzy2kuVhVcpqHJ9PYyu19MN8k2p9N1+BoQTSVgBRb
BUeLaLCkBKk8ZGaCac4TiBYsUDnn4LzBgwLHDaj3njveuRW6lYutEn2lKYyqRbu7/KklspULsdVn
wOphukbE+2s/cKS1Vw7xuUVm6wBfUGs8nIen8kM5FBWixnQnSXaNAf4fGeQxXyCI8Rev535Ze1Cj
oHeg1DqX/AR5CtmIXkvDk1z8NKsAwyNflX+M4tKu5YAX+i8jxpkx9qmENFVdJFWAZ1g0Sn8efI+S
4afv8QRoAeZwn2M3tWXeY9+Kz2ugQ0bjHWOHGA5nYqOfT0I/CTBKWnTBtNeWN7e0coRx04Yil6IC
CoN7FHOEg9ifhESQzOO4GVL0oKlmBJ4vKB0SZbvlXQwva2NZhjQMqLBNaJcqLJRUqequGIM5PbWA
S4zipoHGWnHftxym58uPdW6GOQA6EarciKb0pJRQY9XutLayQlPiHDOeFcbpxboMACwa01NodJ6W
9Nsh7L1J5lW8l05wvhjm4qn5bQ7Ihpie5vZZFvZa8ng97K30XM4NMF4G7aEs6RR8FNFLoOAECJEd
vLZWUlj1Ww5JC1HkHCbexjHZd07a0JxGfJ42eJCNN0N5M9qv64viORqTe1W/kluoxKenMewfu8h3
fAUsIqW4KUQumPgy3GL/MJWPCX2AVMHicB5uB5ApiOZAH+Km3Zw9oR1n9/KrKRwGBUDSDhIsTezJ
wGordegO4L8xzHk71QcCKF0d9VujmexEMb3rO7BytM9+Ftut9420jQsQ+qOM68CJbKIY0A8GwM1U
vIP36Lr6Sf/eA/bVpRvrqap9GEs7z2iODfnq5s/rC5JXD8LChny+z3k4VWFd1Okp8DvX9F+SeUvk
J0K+svklwaS0gcHvtB8BadI2MVKdBjlDtTecIPJ86Vc8bgc80AygMDaj2qrQ6AAazs516PH4f0rG
hkR/vvn08rJIwZFACQbofqC7p1rktvIAMCtU8Aai2iR2/Rg5zSfeiHrO0Vo/zEQGoAaJUVTYlBEN
cqePXZmezGcgiqky6EsVW+kXpY8tNsONXLjXP8u6ny0sMqc5Dru2MRJYVFPMrVRe/Z5PDvEomVni
GJkl8shqL+tq0JboVCgdmg6XdVosR2ZvRpAHULx213im+1vbjtcrWlvYmR0m8CqDqhWkgJ2hKVxV
HUBzmg8/uqBwOyXubGFOtiQp79pC+fCF9kVVu49GlDjb+91/Pi/msFqqyCFDvwLEKUyG7vI4VrJM
M0DrhykkECK9R276okMax3fiL3FD3OihtdPH7j17Fm9Mh/d9V072mX3m1Gl60edTiF0Q4lfNx90l
2Mz5zEml63u9WCVzXtqghp40OJWPkmQ1bom3xXFb5bb4k/anTUfm9SpWYsnZqpgKAS8oueDP2FXa
fRddSp2r32lOag1U9hswux2P++b77nXtQ9KNXoQEcKCJkDeHyTjCvXpyca82QVMAknjojcsvQNh5
LfoJVM/J+AxdXoReiwxnS2bcOcnlUYxk3Tj6B/oAMG7pcqnKrIrW4D+A/FPHvLZepqzQfUB5VRmO
80HTD9rl9l+UgO0fiFDS/3TNEhOBkinN06HCzmoHqsCKj4khtniTf9LPqW16F+OhdpiAWoYT+nhe
xGR+02+kLKFnU/H67xEikLe0+w428z3VW2s3XMfl7Cp7DxniuCR+J9CvOLnZdoQyMTD639IUvGKd
szqWfzCtpywQNJgq8x8q0pZpcMY4L0SqkCWXLslOtE3aDCmBCKde8dKHzFIg2Q1eSi87+L/mxw4I
I23b7Ojbu8TDNV1CGc4tM/GGhPLUZZVhHM1nHxAR4Y5qlmYPrcfNIvQ/XXFOnYk0c6OIPig1jG+W
udyRbsJ7waVvx8gcXuBwMZIrla8hiqhHwWS2QoFpVsaMhDxjZYN0W+qBFVbgkm9HryuSPy82iIq2
nUzJxyGAxbYzunb0mxGFCL5fsM320T45RN78pHqSK24L0UKDknPiLncTFjUJ6sMUkQYc7HkQ9VsS
kqwgyMkA9lGQhrQtPMOhjElgPn/notF49pivF/ZNlPYT7PWbwZWcdCMgRPtbykpIhUR4g80refB8
fUySKGQ9E/JaNuEtvSN80CZDfjPbkj09/4MWOs3d5755bo1JCU1Ro6wBOgXWxK/fl3/ikb22ES0w
LjrXv903g/Q1a0xCiM1MCkUZ1kqw0M7OvCtrVzs1j+S28dr3+N4A9yJlhq2PhgK463zUFav0eD/j
+ypy7Wcw2SIcRSBvInzSDigmtBHhQgpwRTEwyyHnDnZZO+FtE8L1MvgEV7BaZVKarZxo5FjX26zB
dfeg896lL4M0TODAE00RIc7N1vsyBj5rPSHkaBZJfQtZERQ0Ut3yuvSX8ZKaoSAUAvwA2pfn507u
dcyO1B05Rlq7KarpqU0w1YYxmUMWh7dNEWeOL7ZbkmVuO8nv1z1ndY1ozAJfi4F7yKacG9fDVBkL
gK2PVfSRlw9JxumArNTYWN3CAOMSgubHJsbACKIKldXVIA6m4Ip41x2qzkm8xhldkljqAc0ku9jk
gZ1zCQBWXWXxE5hSQimKpu3SnqA6VKysEaypQoWvnK7vJN0pxvcXC0XMPt9JSWvjHhqm5DgqePTQ
QiutIUw2pq4CvW4zertu7fqapIvxgAapXZwbcvSHyEXb2xXMzi2C2L1uZn1RwJ6hV4pesMbkhCiW
k4lUFb5eDi31SRw3JlCgll8kbp36qYP+5ud1i+sO+bdF+vdFKT9K+YScWBBEqLe8BLCcd1n4PraX
H+pvC8x5SzEOmWDYj4A5W9ljqEPbAx7x0FuRHbxkh9Klntge+SnhsnqgJ+Fvu0xGGBSlxXgi3LBP
e1uQY/CMqd7QPmsDp/a7vMSfG2LOdNsCuVbL2EIimHbT+04AVP4sJZte/9CUgzB2lsljpVu5Ap0b
Zc75UEDirZMQxeiEE4XqjtvWIo+SLXiZA+zsj+tuspZqznaTOdQBJg81MsEefUmlUJB5qwDLJjul
x6tU1g4B2HdBPg2SIhWTFucumfeqT4DGQIzUkk2gPFQdpoKi+0AaLTDuXV/XmvsvbBEmishzrqh9
BFugEbS67F71OdfzNQOgq0fPA3z18sVckRDpmJSNBXIUoxEsoG311fgD5yluzdPBpipqeDrCExKL
h5haI+46bZKPBcFkYpIeJQxCqn52L9TZ5s/3C/UqFkILc4V9ZCkqI5CSoSbHKQlRjvcWCXlj7mur
AZU1CHGgcwHoJHOcMiPL+2HEcWq1zEnkD5G4VQ1Ji/b5+lLW3Ay4W3i1JmEeiO1GlVKcyKYeIIHk
oycFN4b5FQmF3TdQs+QWHWvGAFaUAVsEBS4UEs99epKkJg9MXzpmbTHeFbqeEUuFTtzGnKrJNsdZ
sVuUX143xNJbY4jKXi2m/F01a8HWugqUTd38I2wa1O0ZEJaxsK8jTfp5fUdozGAjtQncu4knNCRU
lhh0rANV8/VROsYkO4HM243E3gddvxRbcqa+p7r2EIsyJ3quZVYgrkU83YFF+YJxS8MYeh+D1fxY
j8+q/wgeB6fnCmXxjLBZLlLCzCStdAyjzIoMjGxp9ymvRliNyculMB+ZDJIOvrVJOuYfIzqcmUtH
+sanDjWXtg1d3kFZ9anFzjEJTpfquDPbTjoqXWdHrWIN/fM8vNTpcyNyqgRp5VBCewCfCKMaYJJn
Q0wljRiqDyLY8qInxa7vK9soNobjh5byonoUJzH4zti7yft1n1z5cmiQQ+1DhpAJnb8+PziFNARz
PuHglD4g8reZvx942h4r+RvzfKqhoRFP+cuZfCOFeh1HtSYdjb5sNgRlAygOBKANB+3OD+pDW7cb
pY32pIl5U6BrqzMIrjpoAQAUbzL1XoHRfwPaWdIRMlN7v8agfafuwWrw8aebCJpfBS13SGHjZZy9
dZTppERlCRb9OjdOyHQ/Nd13C7/icRyy8kR4KwKrvSoC1wI+CkwOUpddVJNTIFZRR1IRVYIcohp3
zI16Ux3aG/klu212zT2xpT1lg0n3wgN37uWyoXhunamJ5rIZzdqE9dYR7fIBhGMH2qbNH/9BS5h+
mfNYiR438NpAeQFgg/xxvtIINA0CmMBnNGrLHfirHgtbsGXy3YcmmMeWFe/6N7w8gWcG2W6p4meJ
0MrCfIyMZyQtoHKh8OBnPI+8rFfOzTDnLW/rqC4KaFdAI7VpC0siA6fxdenzsAChD6Kj4YYBCcZH
VD+XjVqZ52NcP5bmD6m6C3jcUZeJ7NwE4wh+4ediHYvzsUqfu+RmAje4PP4QKzB8xrKlxTx8I/3J
F84A8goKPVmRWyh0URg1f5qPUvkjit6UqbdUce+Lt3KYu9fdYHX3NJ0KvaIbc5GjTUgUpaXeQHmj
lw61TtxQqzfKOHKy8pob0HdfAHZwqPGtzt07lQKgrgbQ5mMw93EQxcDqQ8JJKjwbzFdqohhjeFSA
QPcPxC8sTK78C1eDQDPAdpB8MdBSOl9FBlGZXpVBxp/mwk5WfEvJGluu369/kpW8j9lFqq8CbhCM
+anMZkFAsk30okLex3PYKXFnMEFtNYtOwBib2M0rrkDzSjCgXWpTB98E8iLLNzG0xtTpUIrGFYmo
jpaZhm0C5Sp1P6VEe7u+vBWPg9AFhaapKrTn2OQhS21Xl1BpOar5j6w5DtWh43WtVsoLFJxURQMd
eCQq1t2MIalB8Is8mN9qmOgdd7HzhMEskCGkd+VdjAGK3Oa9Ca2ti6i4wwAeialFFu/vB4mqjGIn
HuPkth9v8+ImUDkMgCtgQkVa2pDPHdBIuiFSDdiQOitK6Qi4rd70N/V2hlrB5nve9C3Z8B5qVg4W
rFKZMnq1vbhBBbOpaFUAnT4pCCcLTJWaXUDM6c/dYmmEOb3jXCjF1NPtmx4GclDit7zl0S2sxFVc
zQzwRmEpIOVlz2+T9GLul+IRkMX+Ls2LrZFOeAHth8jRBtUC0af3L1YFHhDIUOE2fXGU2xSKQ4kJ
eblYG2wSK4c4Dm6VdnSum1lJUBAz+tsMs3nmWMjweSxMi8rQwaF7ag3tNU/SRz/SPVIpW6nkCTKv
+juuuQjnEu7vLNMseL86EOLPUM4Ti3ulFr4MoTwIav5vdnBhhoauRQkYJaSdU2GC9JDSW0ONYSjh
OOFbXd/AtcXgaNHnOlzgL0R/uqkpkgmsT0fV3OJJ0pKlp2nkjXCuGqGMMCrIk8ULLTR8+gncghoq
Fa177MdKs1pVUKyokv+6vpq1A4v9h2gMriE6su75njUChGRKARJGaPI8Vlp+B54/+38zwXyWSW5Q
UGAK9ziGN615E5Y8gO/qZi3WwCTBvCHR2BKUdama3Er+cCepoz2VIWcda5lvuVXMyelUzDhIMkq7
kST3bUJsIew/20FyayN+v75la6Zw1TUoIRAoQ9hCNS9EQ5olbTqW47ukbkF/b0nVW2t+XTez8lCq
AHEJXDQQYIgJbPkw6mY3+rUw4dpCxdtSJ5dsmvooaSAUyLi4i7UvtbTHbCHR+mQOE9gTtuOGbHqM
uccOVRDAWzcVRsLs2Yar20kzHVMig94N92sFnR4MxzD3JWkYlbbAzCJenyfoMEXuCBCr3TnEjq3o
GXxP1zeVehtrDocJcQgVmYTLxvmJypuxCTMRAnXJlFtK9RBUqm1CFM9PXvRS5RhbKwAhfKTJWB5q
5ov79SDG1YS/zpBBDR9kt/LQtLud7Q6CZ3QzeTi2VY9Z2mO+oDhHqKJE2GtcOrs1bw1nuodsF6AK
2p3AezBdOwc6eHkUyopPMOR6vpcN8NTiECJ0iI/1bXBHx6iix1m3CEiPgBDCmLeVPMevAY+Ues1P
l3Zp1FxkkjrotHoO1Rk9040eH0zDEULe2i57P8CVLtbGRF70gP28p+JxTRkar5MkTj/GOakOTaik
m5qMWuCU2hx5JJGzozaa2YuamUG4i6RGt5tIKn6lBt5TcwwK7E0pip/6TsAAcInBlcKSxxg6gslo
nK4798qTmoJrBh5IIDUGn9OZ7y+LidRGoQ5Rs8fgqd75mpUCQgmV381wS17DuwnIP+CzuTwfKyin
c8PMKYbektnEgTrhdbl4yxpMO4fgkQj2NFz5W+Nn+ibZ/Z24TW2uMsOaNyzWzM4Dj6k2RVGIaNyX
9630avT7cPwXpcvSBFNumnkSDKmo4Lo4VBjb/jKUX8XccCoX3sczmDtBJs5D7ldYCMX81sNmOvi7
iViNM39BJsuW30uMFwnbPLHMkmd7LQovV8gcZS0T6BMzvl9w8j3ov79rDi4/++pW25QeV3eCuuFF
EMazFC6HKDsvJuOzqdTywu/m4yQKxBnzfrbA6Q3yG7RFwEECzu/tMESx2+cCxgk4Z4Qu5cK4aQBk
D05qqMsyHzMnU+AbNc5I5ca7GmO7pl3toT7vEs+HLmtkyze8e9dqXMYTH70mg+gEHdDziJWAkycD
2xHEDXfxS7Sdtz3usGAXgWYXdF95Q2NrVaOBRxNZRNdJkVkAWREKqVgrCeJyr+ybrNkK4JnleMyq
jUWkYao6sU6QFnQciSJ/Hv13roLSCtncWUQxmCDfzH2ihCH1yLfeEYEk1t9nKELOJdDDlCAidGde
bcCLJEzMj6Og0rQJJk3/VMTEysDZKSucua21VvgyRrMj5EU0KgPaN7SqE0wLndQCiqjAwhxG0Zox
SnDfu2ANpIBloAU02RK3PErEFZj2+d4yH28ee6XJfDIdu328E+0RZTkSRWEHhW04+iFQQBseu5ht
tGov/As7/cA5g7xww+SpOBKFbi6wB/VHeUsVQHqAFHJAtd0WE3k8AgeuLzHHTw/nKR4j6M8qB82r
RoCfpBvBzWMb3Hfh1vwLaAK8LfKKP84RYWfM/USXB61DoKFqz90diumNQSzT1iy6s+NrdC/y7lq8
PGwywU3KpTTCUO6EWcd614WA4CuuZBV26wMCSEOc9oGL2L48YIhie/2jck6PSb/5oiozokirxAin
p/VPKBatMnuuAm6iWovei0TF1u9Jqhn5hJR/lL15Q8Gq4aa3KJD6H4JVefaYMDSWg950PeyJjyEm
UjIqq+bGFHRPAff5gQfd5O0iE4NMqVe0nOBompqCjnThylm9qyaB06TjFRsmre0XX0sggYq5YxlV
0wcAZeK8DR9wKix/NzyM8S78BO1Pb0GWGWTMXNtrtfXyGzLhR4yFIpIGOGm8870KKreQF5Zu001G
STet3s1Vq0X0kcFjbvu61RNO7uLFA5MJPxgRGasAqnSotEIfRKYp5IDke9BvEii/Z5vuU9xyL9ec
kGcyMSgHTpZEM2yS5wnYy87LPAwaff1DrqPrboSr9fnnneJcnBoNAbZxQUkL2L8bbhTHuKe7mjjk
C+N53DEAnk0m9shyiHdIne4qqbadX2wHY3jLx4GrKHL9TKJNf764au4KbfBRe7QO5v/QF9EElFMK
wmpgZ/eBY/66HtlWr/FUlx16yeDwwNPuuUEwQAhB3o/UX8bbTLdjJziiVY86pH4sBCfa8J4g1j10
YZFZ4hxAzilVG9yn9skdiXBE4g2odq38TQV0/R9xzazd5peLpLu+iAhq0s9iOHW0Lu6+osYqAVF5
jsDX2jnqlwG3uQ1+CZqV8FluVh1nsVgmxspS3oVKBsuUdqx8MA0LUxYeHRajE53ElSpreOcF2m+q
C/YesFwvE2mRJwNQ036vl0L1QyDl1U3nzo56M95IDm6voHIVQWYlbzLHeJbe5K36gMsXl+10tU5Y
LJ8JxZpeV3rf4YeUhQUg7G2yF2xMDexABLwndnfPR8Cu16ALk0wEnrsmBMcqTOrP8mzRuY/hrvrL
r6zf3AiDY+711xlPRC8VZHj57r0aDBf2mQCcZLFg+pBIxYHqTvoNZZPtbXHTvdC5bd4G8/aXibxB
TYZAEHGWYuNnpP7q+s3/Fh5YrGjiD2UvV1gNpBN2DQAfdFhntofb2qJDJoRTPa+mT/Bhy4oEygyF
5XAxg9Ts5xklAu0TSNsI3R0NCuq8bVuNQcB2Id7hqR89JWbfGgjGqJVW0BgUgi5hO3jQs7VpPDBC
0F3RgUpu3FtzjIVNdiuDIsQghASbtDToHwpUBj0dF31Rtv9AiWLVGuQViWlqgNZfNDDrsVXnsEdx
N7r5TnYjF0z7DZiSQKQsO3xR+tVnX3yy/xpkIt0sak09JjCIus5/MA6/JbUhfvFX9ZFrN6AbB8kW
b1PX/H9plAl0vS8Pg0TD6yArN6XY30zN8C9q/6UJJoTljWwGLZR4jkX2pVbunNc2aL2s6+eMBiU2
YC+NMEGrhICZoQIZdwQA1uqVVxK+zORGmR5U/+m6pdV+DUbv8BILMnHgKdiE3wUEsCqafh87TGrn
GFGjKsAY3Urd/JXXr1mtLyDEqWNSDT1nQHjOU2/ah3U7Ky291BQnSqQQOv7WR7FmQH+Q361dy7fQ
DtBE/btH9H03WGR6RS4jMpkwpwkTQCjgQGm+IGPDC4u0xrz4XgszTJCfDb+aJZpkFA/0T3T0Trtt
3yRoPPAu+KsLAleCQlQT76QsCLVNhb4pdSxIIpVdgftvLhW7T37+G69YmGG8XBlUko+0Yvg9mElH
HQS3tfAuDz5W7uA1b1GMu5ul1mvKb2vCPSZVusbCHP3GCGlL3Soc5RO9ytrjNYdWo8VikcxXS9TB
HNMCiyzIDwiwT+I7ZxdX1oVZQVwuDcgoA4XE1JkEUNC8j0q6ixC8Tp7GEHwPVG9hDG3lI23QEs29
4BPIMo7hlWgPUCa8npgAEgH+cn7KTLU3hwCTrvDH8GF2dAyWCzYktJwwsPhCsGs11pk5+nMWpyyo
wmLQgm9zxp4KzjZP6k3g+i/+9ruuewDDprkjIK4xd7xeDPVE5uid2Wb2uAmTUUha2K6T1zkwHbHH
hLl202keZ0/pnl0zxCS0MRZKEfJXNF8bX913G2+2+xOdNPo3TfSzRVHHWmyo4Mux4AsDvfZBQbq5
i1ywzm7Kt+LhH92HVsqsM3PMae8wQkvyAeYGW9r0aIkqdmMl+8xT3c4JfkSh2+yo+gGaxMkHn674
u7y6trXM+Z+irGt1iPB8tw/79DZFAK1/NJWFrhd6tYI92oYFMTz1cUIvCuSHruy1P5Rbc7YxG4NK
QnBGTuW5lhfP9oQJDkNngJZB+/bp/AXyWdufqSU8UrolcP1wnmBXAtGZLab8VEVfNooYtrJ4a1b7
fHzl+C4nHrDkUSRSkzHM8IEbt3ujZCE5rvTyhlL64Kva/8oaNGVNMGghKzLLMVPNlAvzO3mIdvvS
GlbomLZOoRUJet48LvS13QNXF1geQSOpYXzm/LAordxUGJMjx1x8qOIHMeQ0ENciDAp1FdNAMiV8
ZIKpGBmTZmaYj1OauVPtELhuN+8y8iEKFciY9LQhnMSxdh6xGrzbAW2AETDmPGrKkBttJ8vHRMaI
+SuQHI7a3jbDm0YelMYp/S/OF1tZIsbMwJ0PYQKAeL+5uhbxBmon0TxXs3w0Q0u9b95C9EeDvRpY
iWo3P/Asa1NcRfOpcZm1aHhmjv6ZZebjtaWS6SG1PD3mO8UlW6i53syPjYP2Ha4lGLviLJX+w2sG
mb0NIZ2oGCUMKp60UW+jfYMmd4x+ExXkS4AjtrrCyd5NzrVh7Yp5tlAmxhm5r+b6BLvqvWwLlnST
VVZ0wITNCcq1GJYw7gbebYhrk4lhk1aCtMfHUGQF+gnwy7jBY3RQLOUnsUUL0jk7Lk5mJdCcrZI5
+kZSCEUfiDJwVZ0ruonr79DdecZA7sZ0eGPVKwd/aYy9QWOarphHBcuT8vti/JB59K5rT0xnBpiT
3yWtLs0avll8O28opmn27fg+eS0GW/lROZSJKHar6VZ3IIU5csZyV4LAmXGmqOokOdXAF0odlbLo
tFvVm914zyuCeU7CdgZKvGPV0FiSj+Gtea/eU3ECKj6kv452+SY6Mrfcp1535QQSppAKGgi1ahl8
JIAOSPwwgD8HZ0HvIFyVvANvyCvcOCGGMCFmkoYajXUssN8YHhTPNiAkelGsZEfZq3xX5T3cfSeE
ywVCApNomgE6HeYQzHVRTiHiN7ItJfpOcPh8b7grn80Mb6Kq1+ygAn6I8OJU3+UYAuPdEdcu2XCd
//4A9jlWbbKq8338ABkFJGh1RDwcgJYssOh7rAzwmsurWNej6t8WmZPSNwR64HmPjJXiM4KYEved
Ut9wYvf6l/zbCnMkEj/o56iDFfFxso194wnu7I06+vXFjgqF1LyH7fUI87dB+oMWeXGURAgjy9jI
qXqb81/+/5H2HUuS48qyXwQzElTglip1aZkbWlX3NAWoQf3119nH7nQWizf5Tr/NbHqsIgEGAoGI
cHd/JfFbPOOYq56oXjAeNK9v1r0E9tye07PfxsGpyYvOEVHYvlUJg0CIXsM/pQGECmD2waREtIYt
WLr2VYg4UkiqAkXzrRhTm4TmQ4mTAW5NHuuWGPZd3m8oX4lla4ZmH44ETRF2So4jP1BAFkrt2EQZ
ZKxqfuRdv4Y4WajGKEgFDRRIVPYd+9H7REB8AfLTccrsViotsPyfw5GeoIvpAZnuyHnsFk14NwR/
MZP/xfTsxh39Ks10Baal+pjWkpX2XpOvZIdLTgktUSAuDWSH36a6uo7EaVAIbGY7PGeDuinjNcbl
ZRPAcpko0k1CSl/9vlD7ptNCOEaqNg56hZaS6ysJ0ZJLQOyHAvqrYBR6jktTwxEUmagPnnkZgpFH
oDGtjb2tGflRZ2vUdIvruTA2878QFAeiGQ1g3yUM+pidZZJ/rsempQB4uZxZpNCawUzM2JTPvf5J
lT1HQtAFKw+RxYtlAp7rBnohMj7P18/CkyYPopbIZ3ofYwpZsv3fzOXjK7owsgWwqjPxXU40kAp4
NomzBkRfKvSg7vjnB0z7fBEP/W6QQl8BEr1yoGIRPk18lxia96Zp79ZWf1ShfWSYpag2pWStpbN0
+krze/XS+uwi5zKt9CDG8qGUvElfwjsVs0VHZTvJWSj3/qN2Ko8+BL6EJ6FNFO7L7Rqh26LTXqx/
+veL9TM1kbiYPgDLU6gbMWoAMNc1VpjJmF4z/XKFOWWpCvFlw2evhrzsoCc3Qf8nMgXu5iDkA81T
7RKoUXZbssY3vLjFOg4eoqAMCcD5W1fOjE4rDSzQuK13tdO+q5tqB1o+TB/xE71T7sWRoAiEbQZh
0TO5Szby+/WDtJiPXv6E2VmNEiNkYYyzGu+mJZfP5KZ4/dHbGJjbxP8M21Van6XgcGlwdqryQM4r
nWLNwz1GyZ7CaebhGRqjtyOIhBI3uv3veeSQGV5s8uwUCTWrofqJFZZSsVeUBsxrer2pubzCibN4
XC8NzQ5MBUXojIIpH4M4U98/3oSgSUrdfKODm0/s2q1hBzvJq+31/t9SZgPpP9we4HRg+vwGCWM1
7oIB4b3W+2YHitPynasKsXC1CGElQiosOatHT4mqN+gHyisHZ/GbQmsUudWEMZwnVoYR+1j6KJ/z
PLR0+YVQ77qbLp+UiRUcHA/A3s1bxrHKegD4wZhROXXoJEeQ8NoQOLwNXOkugE6Lsqlf0rvcC7wG
FctsY+7WkN2LaT7aWv/7E+bv3wb3UZwL/ITpGhhOsZOixi/vzU1lU/SQV+PvQgUcAJ8/9mZJfqD3
kI9vVNyiR6mwi8iKgVQuHxKAH7ID2sln1mA4qXZLkGIBAWFl9poI6vKSFUCVkQOg2Dd/rNK81JrY
6OSz/jxFxG4TucTtHzoIH7Lt+vTIkhtNFHQTgsr4Dn8bBqUIULWRzibNfpVdtsvGNcaORRMAVzIU
SjHD/nvFF1cK4DWxmSuVdO4r6YVpEFqJW/e6ry4Ql6noAoHqEcwu+kS18vXaGpH16GElg/tEAS7V
9UF/UrpgzimFJdHRhBKhXil3ZtCGR0AJ0ps8oL0N7ggUbjGfaV3/NUuZEsibgEwDh5YqzZ/jfRQJ
H/N64xlyNnVzkDHnNTz9/5mYXdN5BdHUaoQJIwVrlBJuOfsZBcS5bmXRGZELAasqGyA+mKdjsgLu
5kQDTwge2RV6FeYhvjUe/MyKputRPZh32V8Qh0Am+o/JyZsuvCWV6ihH3R3QTw08heIxQQE6oCv+
sviFLoxM/35hJIwTmVU5jKjkLh82DXvu45X2ypLXwxUBAAegTv9WIlHDIQEJCtB7LHlNpM9mFWK0
lKldGJiXQEQlhoBXMFCNFZAN+1w6DPm7GF6u+8CyGVCEgM8MNMZz3CoD7zRuNWDlxzazSbEbNNmK
omfCypVTMx3Ree57eYRnD0uuqPKQckk6GwNKOPnnoA+WUaM+vufSw/U1LX3+S1Ozx1+g9j4KWzAV
ZI9DUFtsPGT1Spa39P3xelV+c2khBsxyrj5pARNKOulc+q9++NKPm79YA5iyQA9CEfXm93+j8WoE
GY2EnpB8HFm8jULzGUCMlRfZ0ucHucq/ZqZ/vzgpTVaOIQ1b6cxobnX9U6oDsZb/o/drd/3iN7kw
NIvgBRjOaRTBkJr9o0nPAcZVy9frW7boYRcmZh7WCfCu9niVn7sUmiadx6FnJ9SHwNwnykp2traa
uYfFjGvB2EtnqrSWSblVy/ep+eP6epaN/AaTTw+ZOXwia5RUE6KECwhmp0FmjcpTvfYgXEpzwcw+
IdZ/G5nFY5oOCjdTfJfpsSI2bDeJl9Dt35RXwY4GKJ+OU/ONxCcwgzgddXBlmGJH2ycFigTaSkRe
dOULE7Nn11jXnaI22K4ULAkHNghuA+2vb3lDdDcnfK0Rt/h5TLBnGiAG/Q6GNxuGeDZy6RzGxz7f
GewmNVbeP4tB5o+JeX7cD1LLSwTN80SPLKM/nKyUb5fQZVCs+3cRyiwjbju5Hnke4fw/+/G22Bke
9C7vf4/aeGNgJZahgWfaxCsy26ivfzdE+uUHzL6aTDBM10tYYgXehHbHMTXF7eZtGt7zH3T3+omS
f6NFvt1CF+udhe24G4sg6HDdqR0OFSfVvWhl7hZDbZeGshesjRy8pzHY3su7gnbvA2Ovscz9HUTt
s6eWZHeFoe7bFIqZir4b66a3BN7KVl33wwZgrm2CaT1rGBU34NzD+9gHApgRp8SkrFfV4S+Q1ZJb
YQoBPRkFeIRB9fKsK6yoKh+JSBOH5vwkj0Hh9LL53lCWbIhZFtbAoYI3JOylHoJ9UAuo/wQVqLkb
PXRiEueA5AWRpRnZT2kkWwg+P1OD3rUM00RtbRjWQGLqDX0Won8SbzlhP8e22Je03QQZtKCgrJEg
EVPtQdSPfhpsy4i6hsB8XhSpt1FjHhWe7mqDAP6r1egxy9QbVXS+5O5Oxe2niG4/5jlS88FFlekH
eO5+DZQfB4BfD5BsbjZZah5y8C5YaSdD04bX50TuE0vrgmej64+lqv7yh/CWtuQxkKA50wQxslLx
wWNxN9TmEyh+wd0RxcRVudg0PmZ5hkJWbakjdmqIzAUlqOw0fSFvWG44TK9eZRrtIkP/0bDRhvCk
41f9lumxG5a8drWM7UtFApZACnZxpe4NlZ/GeCzwxE/2ZUAeYj/bMyPZ9WHphqO/CaLmjmNmBFiv
+B9SMjSHE+Ps9wa/U5rMhOgj5v6MoK4/IeudWHFmQlAnywInMWi0qY0SjD3+L5MOvTOUhbJNAw1a
91ltaZWAdK/RberQOPXJcItmw42qJ5o1ihHFlSK6Hcv0RWsatBkBTbIRT5+Gpr/HG+EJXAUmGgRG
YZFORruleoC6xrGoI26P6biR8/G16qS3XApOqdTUljny5qCawa+yIDueAVcdm9uxT28zRdr0eteD
AXR8qwgBN7DM6kPp54mN+LeteHenJHptNWq1G3XzFgPSt2ZQcqvj9K7u4getE4Mlk+g5nuhmoX22
ciMuxUOm/0lWZze8SAp88SYG+5EKtqC2tPXu5/UIsRTULy3MLnYTWCxdLmCh7l5b8aQZEJ7XVnpJ
S3nKhQ196v5c5FxCKbU+DmBDaht7lH5KPZgNDeRdkPKUdXMl715Z0bxNQWIoT5pdLp395DEtnnXw
NcZ/kQ1dLmgWw3sQDYYiw+Ue8sRpIs1rGeDR/V91Ty/tzIJ3aDQ0NxospXb4jbgRm0rYyUF6G912
E59NB0f3ujcslnIvLc6yo4GUQ9ZNDoe0ODlOCIDYIbZ2AvBAOCZmQgJvDTGyWJeDVA76mSASUr61
VNFSSlXwI4EvzeU3dGMehcv2KmiIQ0e7aW32WGz9XePlT7kHOoKb0F2jbv89TDe/JC9/wexRUJCk
j9QadzJUdLfU529ynKALOGVR2hZU7zY38ztFHjZ5qK68RxZP+MXiZ8+EoW9jX1FA+RNnrUVYC2jC
GiRx8UBcmJgFER7HUd2PgXQuFHIa2spBWP2ojNy77jtrK5lFknQc5URo2EQ6Esv0W1tfIwSefuj3
z6SAXh/Mjt/pkcLUL00lxEIorV/8tHaV3nw2uHlvmNmj4UeHTi921xe1GLqMPyZn50Gm3ciGwRjx
ssYsRnnMhh/cvFXUzCLJw3VTy58JVVJMFYDCfR635KgvzSJGDYdGALdRkr6GeXFQ837ljK/ZmQWv
jLREajUQFGnGc2zcN8ZWWXv8LLoCQ0cKKsNoCM8r7WrJW8FGlNlKST4onTgFRHH/Yrf+mJi/FIqx
CkFIM61ivGuhnqx6pPp13cTKKuZPBZGAdzWJ8e3jPLtrR34PxvftdROLHn2xitm3CEcC7qYKG6Vy
qJjIPt/kI3/IlfhcDcVRGVTLSNd6TGs2Z5dKUtOCNJOfySa3qv6OpDtQeKeQrC/OzFw5P4vONkGV
4NESct1ZeKMi1iOzAfGdhoQ9OAjtsy/t63u4/Az+86KbHVHDaOq4mgp6GGAON4GvvAHd0SND1q0O
E2rXjS0X5i/eU9OCL3KZXJdS4CZwWUUBtYbMDfBgCKOnpD768SeaTlai3Irx0+jWGr1LO3n5cJ3d
UXrRpo0GoicIP9z2rRdqB71YeX0vlscnxVUNTSOU++dfi0hdrNAaNjB0nljpVt4O75GGSdtpSKGy
DSgqDM5fbOhlc2HmjqzXaCUpU338rT2q6JfXsc0yYBylIxi5/oIsS7m0NnOW0tR0hm45aEb81hFm
tgnD4i7x2cpA09LHAgXjv24/ncELLyHdWDYmB/mcmvwiorZRJUIOka0443KA+mNlduPmvlYrLAMN
XKcybvNiYIciSJQ1r5iC0Ldr99/FYKj+62ISlYSq5vdgbNpH28hl77SwgicIWbtkV25XCTCWzjNj
UE0AQkDFNNjshFHCFbAZTFyZnLhJcKzLymb1W5PcX/e85W/0x87sQIksCTPG8I0MrXZqyXAH6YgJ
/pXdW7MyC4C5GoVcnghGC3+wOB7tQAMEfr8SAxdjOvjKKPIi9p3sMKIiGiOpHREDC6tCB6CRT6gN
YlxPsktdWLhVVs7t4rouLM4OUlVXMFPAogF5CbmbdKoeiOxd/0SL0ZZdWJn5QhbKRqSV9Xj2Q+kx
qKu3uiZ7pfF3ZjyeAuAp81IH51342YfsNOhi5fZaDIiX9mc+kmIWoRGT/f8l8wh6kKRXbnPE8BAq
OdbaU2Qx37xY8Mxd/DbCQWxBPhdozOqL0qqqxzG7Y6yzOUR1VrZ3ChDfTvaFtVmYwrPcD7MU1rRb
csh2o5Pug8PwkuHlVRyMc1LanVPdJNvYbbb9+3Xja7anf78IkWqKwTRBKmyt9oGhtBFVNKnY+Iyi
PPVPDqSYuSZCsBgu/6xWncUxCfPOYR/iYybRA4/Oolmpxy8fCbARTMVxzGLNSsuhiEMpl5CSygSk
m9tae2uklQOxZmKWL/aGVpZjrID4U9qomdNr+0HbXv8uk0t/94k/q5jdxyqm4P1YYBWFMW5z9T3N
w2OuA4Q6fF43tLaWWQRJZCUB3AWGkpw3dqM1khOFuRXTtTO1Zmj69wtPqwqC/DBCY7msA7dnP2oC
ZeMgWbmMF0e3cGX9+/lnsaLhKTWCHuupPf+sb4odfVGc0h4/ISm+mWSw4xeQiOza53XtysWhw0vb
s7BRxHWRxQ1sC1e8mF6+6e97nF1A31z/5i/Qe8qlsVnUGBTVED34ZcFv/zKaryzbXXeM/yPq/9nJ
WWjw84EpdYrVdKC9mYh70c7eGhvqDKsCsb+hhlfcfY6zHEkcDfF0aDWrc/1THVn+XgYzsfDyyOJP
owuo6m4VbzmFgmtWZ6GCqGo3ahRWe28Ku8q2PoA+CeCSdaj3ivf/dp0L7+dmUisVw9dKB2IR4ySj
V1zKr9c/2UrQmI9ESX1u8NxHXEJpwQn1JLR7szVsIka7pv1KhPo9/HRt92aRI68S0HkFWJL/XDva
W/eS/NRf2sdgTzFPnWqu8pLtm6d4vyZdtryVBrTmkJWisjHzy7wm6qiTKTMNmR2bNzF0AlK+9p5d
PMwTumOatDcZ+GS/xqtcLWsWlkgZ0xfxEh2ifYvaa4geCJ5g63ysS5/u0trsNDMtEnUYTgz4foJu
k5MVr0H1hDHX6x6yWOW9tDPbvEqpDIPmsCNc2etuBlf5kX+EtnJIt8FedcipCzYCTV+7e5p4iZir
3Ro/r/+Gxer2xW+YZwBdm/MAw3aT/BVALcYbxlqdaaS2cHkFJq0JMF+uNJzXvuZcCk5JIokOGpxG
idGXsND1k2+LwoT2Xd5L91EREU9iwJ3UfRTajAH5RTsav4wiGk5Rt8odvuTDl1swyyAyksha0+Ln
gExtU7fsZMZQZgTR4PWtXvEqdZZFQDpugFgIdhpyHbldVgmm6xLU1CkmTfVmJY9dXhPUqdVpsAMU
Gl8PjAyZx5RV3XgOm9jlYbwJ2vgmV9SVuDOdhHnYmYRK/9fMLOwAStEGUQkzyJsxaMNbr0j0m1SK
N4C6e6opVCuo4xWj0x/9ZhSQIehZQfATzvF1bRmPEqhnIU3O8ASIlB9DcL7+pZYNqBDnAsMPhMxn
5xJFgzhu0QA9B/6xkN7VWF5xhaUTMA3jGhr4b6CiMBfopFEB5vCpZDYx04zghwhcIOc8MNd53WGN
XGThI4FXAKpmmFMzDQA/vu5XyYFSE9AAO4/xOaHcNstPX93SepOa/xhkrZa+uLZLc7Okr/JDMvbA
OGKaY3Dp1Cx7iDbypnFkAH8DaW0rJ0+eecOX1c2uBh6yuM4x03EeKq8FNdKu2YSeYfeVFzxRr/TA
9OH+1+7xxeK03xfpQwWaHCh7Y4Gm8pOkN0PkXP/7S8neFwMz/2sbmfAxQHXJ6OoKQNRkL4Xdr0I3
TyBvwPXa7/H29waZ2aDleVMiaXf9BywEj0v787HTOKN93+pYICvuZDN1/dTLh3ptlUsfDoqLMoTp
MDGO2bOv25h0WSeDWGhKMwfbeAMyHeRxwzs0SF39c508bvpzcz8BP8mkfYos4tskXZOpMcigAoSq
5kFOHkYW2XUHlFn+o9HWaJ0XQj2gbX9sTQHmwkMCuYx93oC/OskDW272rXZi6e1orMp0TlfTtUXN
jjYajFUlSTAkXIxjUMDCp7GtRrgTuzKFZt3KtbKwiZPGqQZGFDCrfsPupUSQtu9w2NoIavYDJLzw
Dr5BHe9zgLCOEhsr9hY88Yu92UYWeZMb+aTHWNEXoqZWIt/r7ZqQw5qR2SZ2oGfsaA8jQjCnopUt
hZmV++/XD9WCT3xZyiws6m0vqqzBodJjH7IiRx6oVindiHJz3c7S8w2GgFeaoBLfyW+zrjRQNEh/
F+h++ahPy1b5DBYU/RFzJarHnUc/ttdKV0vCf1+sTp564fLClydoN6zCE5uNahtbD5H/BtQgaNy+
FS+a3T8TxUpWHGRygNkB+GJ2CjIXZlWzytuuKdEh7gNlZ5K+vofsb/p4fU/XrMzcUC1UAiQWMg6M
zt2mnB/UcU3pdNE9GChCIekHsM4cajbo0YABnQL71yIw9UcQXaIApDh19PP6Wpb944+leXQfIfti
NAmER6GL90P2MLg8jZXUVqTYYQqF6ww9DPNpkFa+1FJeAJDXvyucU93reitJDKOeiPetw7f8nALk
29tgrHGKzdoc+NK75ou1mT9qapm0vMlGSCYYv+lA1NilTzLImKtNYhudJa0MQP0f69MYoiME7YDc
/+qKwmzLCGNcSETAQcn2ysQ1uNfup3JJ4K2WSxYiP9b3x9osCeGqoap4Q6C8sDVv+bY8RVC8T61x
P0X+HCQha59vOknfTtqFwVlSoililFtpEilB5T9+msC0uS0bliRb6W4yOqwxgCzG5T8Wv83IpQL0
oZj8OMuASJcVCNGrB96G1vXzsHTwqARpOMDXkInMG7xR2XYpb7GRfXnKu1OWABFYenKx1plcWg3F
YOhvacDv3LV45vGx6uAedbWr0PdEKVm0a5yJS7PcOoXzATQKVgUAIb46oarEIqtU3DLqySx3/j14
U4AEJnYS29HGOEk7475w8+NEKx/fi8OqOtzCW+OL/dmxC7PeSFQf9isv2Wlv8rE5Ba7aWfrTeGOe
wxvJwRT5P+ITk6prKIbFA3i59smDL+4CIqeZkRvTDXsavf8cQNXJXqAQ8P/AD7d0JVwam10JcdAi
RzaRNDD5NFZHLh6vu+VSpnX592dJCetQzEtNREvR5K7oxLEKgld1egq06g79/Ifr5ha9UwHTJubI
GNRS58FLraRGH3ApBElosRhFvGaHo/E3Z02VIGiLea6JpO3rFwpR9WFE4KyZNcYoGT8Eys9o9RAs
tSgnBWLIKaP1Cwah2WKChI6qXOggDoUjjA5oqQO7DyyQgDjKc3E/bNcqWou7d2FwFozVKIsDsPcN
52gwrKiHGCIZbOL/819/IxM0IyiDyphE+RapzIYnQ88C+SPRdUBecYKy0U26++tWlnbvi5nZYgyV
JkYqRfLHdLMEGHhJ7chW7sdJrAEHae1JsXRsv9ibXSyBPJBCm5b1H5ZeKF/cmq5qiSPIkNYD1MI1
dmENm/nVBatEzbW+C+WPEjVXBRI/hXaKTjpo0Cb+uio/rlZYF5zji8VZSGapaBnkS+SPZt+4KeSE
oOzTHugOrOWQTrlh2+QcOHTtJlizOgvEmGiLRtTk5I+afQT1C+mBQAB24rqvrBmZRVyaAk3eJVz+
iNP3JLiR9fewWkur1j7YLNCOmRJK4j8frHMneBpyVfS+BIrT9cZ/WBW7WQjsU60ME7UgJZK/SfhG
dZkVyQj3rz1p3zsUQ9fBJO7gNB6zigdpq/6XoZdhIhTGdAx6TyLm8wREaEKZVFi0j9SXvF4HbJHX
xzhcaTZ8e6BNw9yg4kQb3gRtOSqbXx1/lMe4Q96h45h1LoFACQ/giqVN3MLtf3U77tTPkVOsYb3n
2zk3O/t80UijhGkwW7BdCp20rFmD4n8LWDChMJmhsglsIS6WyUsv7n0DI89xH1Tah3qme4jg3hJb
egSoCGIcqdMdVgPW3CN/26OUQgEXo1JgnP9qT6NgUI0L2KvfQGnqadvSLqC/RN/EblIHXFWzmY7q
ZeYNe6AgUfBfSBJOHAtf7VVh2yWskpUPdWO+oRq3+9HgmaZ6MSQdVlnMFxaH9wuK0xCTgvjh/B3a
xYOZk0BSPlrPaECZY3xGz+ELyPRrkOnXG6n10tfrQeTbU+33+v6YnD9I1aqESEA+Kh/mdrDVPXWz
2/aTgADJgLoTtarSWhvGnset3xZBGcdMcNCjUDdLEIhcl4WZNspHNyTgvKSlM7DgEBfJr+tLW7Iz
kZxNqtPwlnkiIstjOoxhpXxw863wdSft7zIaO9eN/Oa1nfsHUzTQaRmggMQD+6t/mELWSVQNFP4B
yN6+Dq3mzA9DZHcn8O/ZtTs4yn7cZzfUqU7gjnOyvZzb4A8Ln6//kqWTqKFBK6PhBLIRfd44aSPI
gXDWUsSY+GkAR/O4RY926mCyN6hEe9Hn3xic6H6n7gZi9exDokpZViQt6Idw9cpSQW46iS41Tv2i
gBU6s9eepPPHIhwHPBnglJo6N+Y31ro20RroZgzjh1G+svBeaZ87bdsMa0D5pY2EHRBP41WqGKi2
fv2ktW9EBcXr4qP+YViT+JjvKANEajDZh5e2Gq8LuSjobn2LMxiUBMoC3H/oGWIy/avREcmrVIEY
GlPvafWDjFqSuiqGNTWL5Vz1JJqY9VY3wvoUEtW8l1MAVbMkIW+RYKUrNQIzRHFlKoAndrlmSQQg
TyskfY4hizqVn0Otqz7jIIBiUFG0kKnzUwHuP6kmNxGGZ+yRNf2tXwfdc6zS4MNQK5BK0SguAIwd
CMktSVHGzIlLg3NL1dq09LrKl3CAiaThW2tqWlsCVl7HDJBZWwc5h2ZrYzL2TqmkraO0LXESklIM
cqOax5zAMORbmurak5nI5qZODFO2eKE3owMJdPqh9Wn9XoMe4TQmmrYHZ4nklWmllG7W14hWuQxi
pj6QE2UjglTW7LYQgbACuZM2bZTiqVv25hv00o19RdBkRi+n5AAL4z+uFDXpIaJhjCe6FpiPWSDq
z0SDGrSVmybbQDYIw5SUhGILbvDhPeR+ji3SwvdqbMJXBUBbXACCs9vMLDGGrkMA5YX3ZgUSl6yJ
T1HWpfeByZsGKMlAfMhyFTC7KLTWTkWsdJaaRgG3mlSFoEgN0CnUHBoUOTGUTfvK8gljNoY6CrfI
Kd2akq+FVtW1AnkC92lq51HLgD8ea/DBUsMfKqtRGtmqU4PbIo5Ci1Q0Pill/2yCA9iKxYBdL0j5
LIoEykRlihwkNR4LM+Be1VEJuzsGt8CwmO9GUfpARebF2KB8nCAxb8OR340jNOoACSqPSkfpD+zF
UG3akiZ8x+T2FA0YlatCyQFJvO8UHPw1ORV1deJ+IsJtQFoueSTpkvKfMeFDs6XCrDhcK25vIazY
unlaZvdx3Ie7Kk8Da9RyODTA4o7PJKgOdiTF1Ima6W5f++Z+GIT2OCRS/FZw0r1LSWY4VFaBe+2h
LO9qIG6514UffuYGid/7Gu+MDJoxGqZ/9MTpG8X4B2XlDPXXZHCRvgSelKbNs0SzABtdlS3O1tBa
Q5QA6ydH/gH0MrS040rSHlW58auN3hfDcyuaCjBb0hb3XT5E2zYZok2cd82uBLCwsyWNK7ekM8b3
XB/kvQI25r1uBhL2dzAYdyoEO0+vZZ/YXEuz+wrw8zuz4INp6eNIdjW6CU99UuleUyb84Ke0fNEK
WrsdMYBvBuCIbhKZyLnbFEEu2RlRs9QB1jmoLYoxxluzkyGRFmX6sdf0bNsRChlXMxlsKozcyYfR
v0NpOLuR4HcbRavovk9p5MR6m/QWCTQQ9EVtckjg3rnFTT3GHwPRnKoR8KFUQznNGxWmnadhsQOZ
cQX0dVuNt6QoevyTAWy7TnzloTCEsU+l1nQiJRzu+Kg0rl9K4Wdd6ORXHSr1NpVLsBEGYXBUcqIe
WkiX3qgsavH7Egj9Fkam3jRymauIG1LpZYqZv5WVSaOt2SviRJO6tIM0z6AkT/Bq9s3qQLuC3vZZ
5CO6VW3/iMcuQD8StreyWIf/xZEiAc6AvkzuuZI3t8moJyjWae0JGHaKRkARkK0SZgDZx6x9DQYE
vcQs8zsVksD+Lm4JwznSefJrFD25j40Ahbd8NHDXYl7waEoN0m6eMU/LtSh10S/OIFkcMnIs+6IF
ZC9sS1C4d6F/Ay2vBqo1SQt17waPo+cwixoQJKqd7hmBjOK5Jik22tIcIEMjtpW07tyYyinGV+Ji
gytzfKlUAoHkUWur+8Qs1LtMysLSFmPh2wrxDVQCKx0zfQTc40JTIrdkcmfrqIN6eqr3P3DsKm2f
d0q4k8wPwBf545D3pLAgGq/aPdhwXS3OxENotjmOZkgsmgOrJSEd2bRc7g76CPova+zUwq0BXj9w
vUlfYur3bhf1GLyTUn/Hi1KxI9ZKblAPjVdEpoTgiZBflZiTicLiB2vGwY6B6wm71jGawukgAoYp
XJq4hVxxJxlb4Y5FCRJgnoUW/CR3g0SCygcmtLk7luAE3DZp0IE8g8XK3cBBqiTAOXoqKvbW9Ux5
GKssSTegM6uGDz0GsNPT4hA0EBGVfWjk0i4yt34+1r9UdD8fsYuNB+4DDGdlmvQytNoAdEFvym6R
BOyOMsEiq5Ek6lu60PzwzajjjoOL1q8Lu0Xv3RFZrh6IP3YPlUbUm6xHWOtBw2orUVK61ITSjNzQ
2q4D8UOKyvjUstx87nOlsZQWI3B+lOXPrE/qjVzJECbFVXrMFcyDqrkCgoNA6W8LXIbQXTEqSyRm
5Wp9Od4HCDQWVBl0N1Ib8EoYHbFQtWOeBKiJpfm4Vm1MXw0WaSJ2rzaGtJciUz/USL5cBY18ty9r
6UeuEclSdI6aDeYRrN6owb+QqZB5zILY1qUMsmKAP7i41IUF0SnVlpUepIZt0Hmd0DLPAI+G7Zeq
tEHGn1ttgP+FgGDBG3k2HviQESvCbm26MYtBd5yCf1aY5oHFCL4Fa1qLAQLtyM3IX4SQQ9zjXXOX
d4y5pAx1W4XKjdVBAfQE/o32FuQB6Gs1WgiGC1544KLRrCgVvdUJEbqhBvoKv+3eck1P7Uok8k+V
pMm28rXAlvrBd5qyTd2W1Oo2Ex1U7quwR3TV89cgi0D5rkjsINRAt1EWyS3IFtFXaRx8i0hQ/fSN
8peeCvNkgH/BqbOwu1f0vHlig6YchzHHQJbf98+dz8JT0LUZrhXDuI/KoborGz33jDYMPb2R7ilr
uc18UE9AVOcx8Tm9FW3xkkZl7gA7HT/ynHU7zccd0lUJeUwG6Ukgvj3LQ9DuS4OFGyD1U3OrDaPx
S+h9dmBqoD3GtQR4DAhw8fc0HZUpSUSQhh/qmyzUgDiKx9xNk//h6Lp2Y8eV4BcJUA6vipODs88L
Ya9tkZJIUSKV+PW35r6dBQzvWEOxu6uqq5AHZtkjwVxm2TvcamI31RY7J2STBYLesPbfx4Dslpbi
+7Y/6ki/rBblhYpkhDMZWXeADR9s9LZic7l1w/ZZd0TZpkU4wLIJtoFO1tVG7lpZT2eo18LMsrjO
ORdit61QXVpDlOQ0mm0EhpFuOoRoSvJIeLj5+g6iOtpQumex80lo/OXbzc+oZFySOSIH0hFEE8dM
nya18K+6R59lhckPbEd+koXKrN9oV8QkeiadI44WjJ1TZF52N1QH9MXhzC8BM0ghp0tzWFHfCwWB
U0ETEn7afeuVNOrC3LNFUix6+Bg229uTLl7zVnAo8OxRZqQfmzVlcvnu7RB9Z8B2NFmffPFwTLHx
jHpFrl3S7Xt/QpFbc4IKzgZazK6fqy14dnVQGCpBN1gVAHXwVYH7GjZ1bjXei8dF7i/bzq/ZaZ23
o036K2TAbTpLqDM6kcAQ1mKoM/NhZv5lZsmdhMFHgCb5YYZyqa2/tQ32zDSpH9mV3U9FKHtIBAhu
b7UNQe406xFHrRhar/BEM6InZk+ztaxp3Jpf5loZOD0PhjnOTvXuji1DGTmIfg2CHZd9uY79zkom
nXFGd1Ew7jeqeE43XoWR+MP14eRoon8kWwruNnCa7lHEPdqmQaDvZrBVhjpW9BF4A2s7xkNdeRb9
z+rGb99ipQOTmM2JnqhcngXXExrZ6TJu7WfT02fRIQK7HSBmDVa8QHwoyASt8tjvfRiWBG1472e4
xkCcaWeb0JnPB6j5fVw2Fv0ULqyKp+ZXjNsTD0X5+LTuDBeWePB2StZlkNT/uRv/Ty7sn2nZbzAu
XpbMiP1ug8rXpvCJ9RINs05XePKnWOmsvAF/F9uCF0fLLyvyL2AND9vS7cU2naxOQxSiVz8litxb
SFNAniBCRiI4S33Vobt3p7GSPZY1CM2pGu9cTsUYkSqK4L47wHyjCYo5rnfa2g4QSZRuRwu+rKXk
U26ILMNQlTXaPRgq7WwRHTztfyyU3TrVetXSNJXHkOHURofOwtMIppZmi5KlzxoooWGHg9qbc8jf
rHrpM9+1jmO8XWTgv/Z8fbMIRsGVoFy3E1T2ZHr2o3AXT8shGW2EN0gENRHfVLTDh2kJTbegv8M0
f2/76pDYtOin+jD39t5W0A463D5ME9bKrCWHaj9tMJpEYY0LZYuxyCz3o+jT1aZH3EJHGFyyfFGc
/2wLN3fPJ2Tf0dq56X7Dq8talT3qA6cDoq6n9dytvIo1oRnVw5+2W10u01YE6Ayslh6M/mmbAG77
7VbB7id3FRZlIo44YYvcEWM4pb5sllTNWF5kHFbdeNncSf4bjF0Nc/ffJpw3eLs9mr0ZAXU8Yalr
5k/VO89uGxytKTpMHRAhGhaYIoKiw9yVNYO1pVM0fCCvZBf6pqj7MetgWLSEPYa1aC1qM+2wHSER
sWqOoYMOPNKkCEl8cjeM9TB4P8B8YseTqOwipynsGbGsG/KXGtTqdRwxxqq6WtWaMRvvzwYEQ6Gl
4GONuEdk+Ojm1e/dC9Kvct+anzruZLDv+/AH54lIcQ47fm0kLh/Fpj3Sq0o1dHsYwBztmmek66s6
sXPLkiYjIQBDsbxrCExHSYtlgrqEyWwNlsOIgaRdRC4cRBfCm+pqHD/dYt2mXtR+zWF9miz2H+UQ
iCRDmC1O98Ij/2b349VrWI7Xdqd0fPMSNZSwJ+C5a1i+xjxJ4XkD/3R1cK1lX/OlxhSCVZIwYcet
Wa9s7Y8di3bQAhYm8tNA91UCmyxu3J1BFbWN96+TXj6uJkVYVu6hCbM3dnK85RSFejc3Ore65GYN
iNZW3dnvw+cpCk6zYjl3rD+EAexNM2S84fhTXOfZkUBk+iCobGH+HKPf53Ar1SKLQFoIwwrIJwa1
g7StfFP+PeDOOcaXoKi7mx63SCiqnrhHBmcnwBQvWLl4Ru8NM6ckzDa7ewLYcGot69BM7q4jWN+e
YlHgRFc0Ntdk3fBh/HNcr7nFmrIfbYRhme6197fPPrbeTe/8IEIDX9maRzie8UwqR3opts8xu7gf
JBhTQGJ54KFGhJSnzLcBKg3HacWpI/IUQSwfOcmdL8tr93iMcfxvizRmxA1KpqhPcOsn353bHDxU
Ah0NX36sMIHQUxsGLB8F4EineVpj8Q9RyblWduHGTRGHaoeTk6nEelvRFShissazz5x/6doHYyzj
rRitdsxqXIH7NVgVZGwelWUUxAv4DDVnrRuZCkZy/8SQ4Jb0xuGwEeHBvGYhn8aukVilxFzZtlnO
s4Ph2bVQBUPstV4poP+LFjbP4cDn4ndK3qeWcByAMh5hZxNT4Llol/f+BpMz4/lvcOjvSiex/owv
+mx6vOsCLlLQA713sPKamPUWQQuRIRR3So3ZfhBYXrlDs6fEv3Zx/IUvMxeRPrve8ITEh9dVwwCu
nq6blp8uEvyyOY6eO9WIVEugjh19cl1zYP0DLQkiFMp5V9tjzkLrc7Idmk2juw86lA93uoVtjOzY
QEOePA2lvyw76qL0uQuc09zL5tcILWkDlTZNXQrUUa9uWOZgm76U4wj9kmf/Mts/Of3w1SxqR5eg
dHp977HhlI6z9UaIcwFGVsy+2c+471WNMsH6mx2MzzFjNyHiD94/XhCM8a5zWrk5OHJ9Ur4uZtPk
Q72WkCpeJx3+dG0g05igpWYugKT63eZRzsYALRhWbzG0JGo8Oqt47qEG9XrMAlHHPwT3Lx3BS9b3
mZ3gtTXTcen5vmnxKntdMfK2wsVatUAiMzdoKo0wmqVuytX3z9JdAeot5B51bqrnJksIBDpmQSHA
5RIgmhYtqhyXvVV/zBJoo2UOvZpvnhrOls/2Y5j856j6gHPSZ55k5erFR71MR1qzLynWNe/Gj3hz
TzMmZKeWhxBmBPO0Fokz3letT54iFyHk6xCGX8DTvv0Rl0rYX8NlxKITGb4Qr1dMHsZaZ/OfzZq8
R3R+tg17dyNaeB3fb8jv652hQsf40Rnrx1H8pNfmqkL35jTtiY12ujTOGdfeF9/E2ZqDEhnAhTZ1
nY6k/7I9/9lWwYxawCtnjp+YA+NzGz54Xn3qnfZrWrb9JtydWJp/ULhmUddflwb2cmjGs37uSlfQ
klB6XbpowNXZAOJr7vO24YzxMqjHF9YI3A/jZYpJ1Y/8FzfSjsfrl99FlS3Zfomi1PWC7wgbtk5C
0DVFWeOvxdqvRx2NBqYe8T5K6nOCdaBwJYVu0V5okCdxUDh2gHVBQApkKRCmmobdgnmsLXWHgT/2
dSW6aW/mpgjrEAmEE8wKPX6mLgYljJ2hZ6p4aHZNqyE2Ru5Hr/NhGirmu7ut63wAD1OQrujTxSRK
x7Ww0R/PQNrc8FiP/UVt8mPR5JgIVQN7rj+tIbnRWJ/6eADoquJr1KzIRA+nBs3DUjZ2d0l0cw3h
7dm4ocq8OvhP8Pg+JrTJNi7heEPqIfeS8RPA6W9ALOyEqCbJaAKafaUWgmZWqy79CFJerdeD9s0Z
OLPewYzng/tcZssAkq72W5MNiZ2k3rb9TPjCAISPM4bJ8Z21XBU8Flca4k1vumQPfO6GxaIXrvgP
1SpMoWR+jjGaVmHn3iQEQpEEmrl634G/XhB4/0AZABQ4yYa/EoDRFIe3EQxbygc9oGudcDrH9hue
2SJTg9GZZ9qvpMWYTKUzZ4Or1aUNE/rHJduuIlLuE6sNjE74aRDuF2BoYF9rZsdwl9Kk/Y45dQ9O
LP5jXp2jP0WJFdOrQ+vrvGA3b4ZlozckzaFvZf8czazywq7YcCyiAS6aSHOwP+ZGlZAYFFEbO0Vb
T/op7sIli1YDStNbnCxozMO30sTnQTH8b0ePVqOTIJt1Zb9D0lceAEBE8CidkgDoE3mA6AYel8Xm
x8D1e8ApMPaUhVESwZO2QDVfCIKIRvnPAchdrbb5FFFURf1opYtBlTBLp4t4a75ioPqjtXx0XFmp
pzosY/f1V91Mz7AEcIDS9Jfe7k5Mz+WIprnlGjxQs9xM6x3BrN7qabhIO35TFm6yjm53t552cT9+
I4mknOfu7vbrzjYdKipdYEoaq1Mz9v+xDdAnhiixc+pu17INqgABINd+bif/Omymilz9ukHIVzWJ
Wsq4286gK07e2nWoiB1QnD6D9Sm6PFmtsfwxbrSnIP9aHZcx83cTg6bBfRAOBpZryRtfxJqCNf3S
UfBfGCDyIZy/E3dYHx6kbWYLuEzVi/0LKOE2NuIOJ+cTBYRReIlE3LWMf5XfbFk/JfzaWvO990MA
pgleVHgeLBgx0LnNCdwitP9rG7f0N7UjYq3aRGP+0vzqG/yDRUGXQQDyQNWXoyG0xVsd3v1Q3s2j
oQgWiHf9GnaCLIB412FVO/yLtzGjM89HvVwIjnVT/8UrL8K5SZtxzD3Krg1dc8dKKgSgZQrwVuPh
CHRDabdttmlxDOwmQyZEOnttSuKoGB0A+dy9OsotNsqeOSBVvsb50sTYsozkh5XgarSbCQXW/bTc
OHOcofDQ8LbCyjxd56IO8yEQH0kb/iHwKmumaW8LfhkcJ4+RXRfpDmLdrZjipfJgxjpPTz3891Vb
XyJ/y7cgyTB0Ziv0a8JDmrf3hzpX2D48hnmP2CXlF7YdFFtSHzojP01sHZV8kg86W/pgQRHmOPP9
suDvXJOr5m61zDLzgOotA1baaF9hFQU8kJsmI3uyCHJbEoz+nU6bJaySMCgwaZTeRvNl4VlNgEMK
DRvDyN61wGkcuiG8PXodnOlFqwXk4tT9eBrFsYU3bEqS9gPN6ZPUMclqpT7xs10xLLWTOpNzjRBj
nrFxDWGdy18wecJv1m+tclWbv6Njy9Oe6f1kt/8C1/y0NTBBVU8FnE1wCL2txCk7jo06y9ZFnWni
IzDhbxNNR9uDxaptBWuK3IQCi5Zj2mHFLaH1fUbBpj27b7W4g679tzGOyQ7j7Rz90JpcyGrvBIbz
lgVnb/KPzGmBt2rx1qtoTnFPY2wxyb0d+W3w3RfmTO+udod0ZpsBEbVm3urlE40r+FRCRGkj1VZF
lwEM77quaIoBpMUJOEav7NcE1UseDGbnrm2rqXdLIqBzi+LubhKvknFTztQq6ygsGm5nYNgPSYu5
s7Uwnlul9Nv/n4Stw9TUa3z0rqi5l/Yr26P7xC5V05ft9tOb+a3DGhfB55Ekh1lBMYGboAmCfh1Z
aS6eJXYZjIiwOVwDBb2zAJY8ipeGIQ9pmAup+yyejq76kvrbspt8tIDOgAUtAwPPW/1Qpzo5VLGZ
v9CceCIb5Xzpgq3Qw3DENj+Q+hsc+9NZcPgDQ8YK5zhbb2e3Hw+L2x86185nZgEDZSDdXOCVw6He
/F+6II5uOEPnmbqPJM1p+OMcRgsGLJAeC5BiGTTU2Wx4loz+CeCwVNHLYnfPdEBemacytTVnvzZ7
D2MYmJPKqDG3lxiIhYfG/b+6/ZQN3QUqOrq02zmDzuRQF12EmKLJTmv7RXfWzjcYpEEFNvKL8D++
jlnSAcfS5mTRrUKeAQPrw6LoILBL0C5B9sDrRR2VjT+UxA6XtHXwMnemYG4Ce3193oa+pD0SV0bQ
l32bxpxlZBmgeaHYc2pKn8h3V0mAjlYlF1hx0OnsWE3VmjchnzuAGoQ6aOCcUkfIeWpjuFCz3Fl+
Rd3lcds9LcL7RJe75fPKziPcsNs4SH0ffvU1Et/DZodgH2AOaxG4vwpkA5lqjN0DbAJeSWQdVBvu
O/ercchTL6ZLLZxDDGG6WLaTWMLnbbOOiwR1TWGvuplPMA4vYoU0boBPdXzn8TPGuoJhCnERDkqV
Klcs9hFPnQBovj0AcEISzKs/fgSWgtkQJbwKH/18fYsw87TUfhojiQq15LPBykSHo4sTprv4HEM0
nEzLnjWoap7OjBpSV277ZW4vk4btdASJRayrYCQVVEv5gP6sSwDhhrzQzLlw5W+Y8x5n0RpRkPxP
wUA1NZAXTPFTP0y7YVQ70/C9DLwC2HaSbWhDeuJkI5JLEg6cfDsbfra9OhUMSN6Uz+56T2aR11Zc
JtIplI3nu33TJLnVMVT9MT9LDbZSZixCt7yKtG6XlMPuykigFYm13zZTJDOi1dRnFHs3H+oIFz1/
u54IzPLn+Bdd/0EJ/WwD0tfzVoX9UMFlB1yL2FKhRlxATt5jcUHY8UvcTCe/gU6L8nJt2nyK19Rs
QBVXlQVomB4cxQT5QbR5xdT+JBxgRF3O7V3jh4caBRN9bjCtB9MkJRSl2RzIguBSIP6LI9g9HPFp
SZ92DGfJClLqihJe1/tpwPaO3eZxf7FoszMbGrQG1umzU+EjFoa3GZ//gTTeD274M5AgpxP6q0FV
BKZ9S4DyN1265U9Z9XWLk8wjM257zCUbbvN514FD6B37NSQ7Hf90tkktd7fQuWDBLbQBok6/TkcO
9vZhd9GRoXm1n4Xzapn/NrvBI/5Q4XhapnMkAflPL9I9D8MzXYAN2qBB0c6uw81XPHPsXd1+j/aa
DQ+HMAvvmM6E+fYxEtFrC52Fm5BMwJg9Ar6tIJPRUV30SbFi8PNYxQiGery0Sm0fAwLNh6QCiLXh
Cwj4HvatKW0GqC1uoGYKJJNndX2lFijzFmFe1sfavZPWSsXGLmMY7Hxn/vW60mZSIcJyxhBNUhPz
k4ncLMAg7WwGURdBBjlGKvkfGodZHNiq99Tu0h4ijMlJXuM5QXGMMtbaEGW8S43MRM3z2YG6348L
GYBYpO/unKS2WHIWjTCDBwwHhqzH3OTZfSXAvtk+wA6XXTYrTufQxQld9hFfbhID0UMdM7Zf/29e
CVBm1AWsERXojkEXOPnYov+cX1E7MsHlfQIn5bQsXfUI2YxTmDa4DckdGVSHBQWrHVIafXfb20xJ
Dt45k0bdE2e/tNaXgZG1B6Dc+ZagB5X/ytYX6Ygco3KHkcqf7AyyjTSs6Y5MH/b6a4w5z8gyTZav
DuAYRy9jh15KtwY7GzjDNnxTx6dHYsjgHYmMAIYMmRuChw7hhAfcd912cQBrae9jhLsfIkWLULO9
8OZ95ONdb1SVOJidvkY0nzViDLi9lYT9Qlt0hMgG9TbMQ4EOIQFKXHtnA040tdbLapcOQWaoSgBK
On8u8gsaGed6W5fCwygAU315n52dTdTRmuPcGW+chYXBBc/Eh80DqHbCj4htOzFgqHS+dbc3/M+R
6Cjt6EfNYodp9BPJioXTT3vYiKQzyin/1877xiPIUZh29aIPveVU7foON7UiQdlyR5HJ2M9cC9Bv
TbK56VI6WSlo33zCIWArEG8+5Bg+UtI6KZryvEcIqEDVlnbumzHz+50b68LZklzgAcTWCmnHXLIH
xevsYw1lePwk8R0I05Y10ymYlGyxZD5SrD+x24Nab+ll8d97FPcY1zQnr8N68eXbSi/h9NlZL/7w
Q+GBohyMIkHay09NYPwmdTpCiNs9aqE/ohbozJ7nA3iDS9K/Q3ta4Mxm2OtJ5doXA1qKOgCt0X/y
NUgnIwvmvMOMNZD3HtHZLm48a7oRI9LZuZCWvjRTA2CDIX4BOJ4aQJcInN2oiucR0SmmHLdkB7cD
FCWnWB2am+1E4hmTOsRtIa5avl/5x0zhGurGyDBoUzPyXDt/gzuWbEY2hT5B3pYx9OjO+o0lAT6O
mSF7yq1yfPxeBhuU4N47JmuHuhwYEAuo2TjvJUa4EdFd1gV91hV+ZTvwD09rTU+m8/K6IxdgDVUL
Liz2CjMHWe0meGGTvB39u45l7nuQZztWtUnXB27wyaMlQ+3BP/vC3TwnnWJdAtWswqX9qvn8xxqo
PCJ4XuE9CdnNnV7juDlBw3Xx2Y+ytnwl486h5hY+1Fk+xsAxhPDD5DFGbXeJcf/yM8PgH7UwCYQ5
icag0zT8HEsgmRzimsU7z+KTM/umkeCwYOhB3MV9U+8xjAVr88CWYpQlcgw3dGMiSpcE2IkoJRhZ
bzyC8sU1AInDAHDJ9WAmNWWou9cGmROc6psj7KOrP5uJF21zMyMCGAK875zdvM3b29NH08U5sILS
SswBsvLzGJmvGj8lxWUSU84fnWECLSEaffjKfGEJLZt9WWqEBq7gbsX0xxPol5CekgbNU+R/he69
UzhkycUHCbG6PdgITKH0WyDJxLrONq9Iq44u+7D714i0F6qjSzyj7xJO6mq18zf0XMtng5q/abCM
4LUcT+dKWTm2bHMJOSkdWFnPFJksuPr9J1u9yATAabeVLEEfrtb7A8LooFToLaB0SM1wnZdOwZbf
9GgekqvZzpBzFjNG7K6NTk39PnP7qwHoP4DDg0Qn92lTOBRMf/PjQ34H0h7N2pkLVDy3rsQU47Vf
dkv8thhI+7ZT07inwP9up+G6RTcQkBl5NEnrp6Nw5rZm57bDi+kJ3DAthDtiGF1ddMoEDvpdutUQ
1vtxGrHrYv/z1LNcCCRYQQ6S9xjQL4RkXdlSFzTU+9j+fVBbFBEzs+lQv1761UHrpkENbwUBh9UN
Xc5t3PFQSAVhUkbMTQfzpiTZcxRCKLd2KzoA3siia+BvIOO7U6ssgpKkn00p6x9LtThsM9o23EuM
LulMu0MzHsR01w+pFFyd4ZVftROGhPpzja64+vBphkzHOmfxW+T9ARTJBz5lejLg72FT1UMqheu5
8yD75seueVFQcUGOlC7RpzNiMrBGECbuzp3CUoot71YKaye8LTQoBlaDdGgyn67lPPyb6ZpKRHWS
xkcBIRgs3FKIEL+3gEQlxdp1qbfwINBFQDF7XSkcwpEF4arUDdHK8CxcnjoCseVfhzAwY4HT92ug
oK9JdDDDkoNsxKs3Vg92fO5OMJzO4h6OvhHJJCmd9kPBopbOsA1cvH27RgBdrbwOPSw8w1pQPUS3
H74oVtG8+Iu81SCSXbbeWubsxfIbSbPvkvXMnfkZJD92HT7VAITBT+duSCdq3WzzjK4opXZ82PQK
/q7oiMCTxGGNlzJkMH5ma0aXPpXeR70OKQQdGPDjQzSoVMNru3MPo4neqavyYYRgTaDXAYePCp8H
ckRrtoM7bIBvpm7DvLemEo3yOfHEqZ0/A/EbrQST8n/UF7uuvbn0v7m+49ZIh+Tb7bA860XHBfV9
tOwMTNazXsCZQG2EETR16WfN2D5AAuYSRjtJVUYcv9zwnzW/GRYUWEMrVYcM5gZYOWnfWzQyyYx4
ScweeNAT2A/too2Xy7+ors+hDg7ucidkfW1BPzXu0fLt/eAnJQDbQqOH962XwfpYJoRm05tiX76B
5q2drw9uJwLqr2zAUEhy6vVc2D3JRgwIznrW5DMOXpsGYTcgsSysMSp3p6Hqi62/njc5bNExS9yG
9jthZLcALcWye1GD5onb5NKH+56sad3AgFZvAHdvZrnyaTsHkcTw42UbZAhGQGAIQAcLT+kAEV8o
zkvy5LVtbhgAPsysChWSYgXbEjmuBw1/VxgzwasXFRh0OUGiUm9DUYfyN6qkGEacSyRgrB4qpPUV
uV3eYGAlk1MqfW5wWzVbc4AQIItqTKThkHfTlnGD1rxRJ8u98xUCWodevOCFa6i7+x4QG8skn3fb
wirboGvSAjU8vqwsKgeQt01UqQVouvdMRi8dunf8keAg/LM19biLMfQlGBFHtwDfmhPUqKG1TAaE
HscNx28SvFI9Yts9PCW3Bw6OyFnoTbdGombR28YckivrERS0Xqi3PiWq2UFfuo+os6Yt5q4xZu8A
/g+D8CecECjWibtVFgs+A19AhtCbM4XRgNVauwbqIkN1PnlDOamdpX495DFlUGnD3qRz/9xhe7GT
5mOwEeq+0dKFrDjraRBm0A8CSjKeg1kOlWwM1W8ryUmB/A85ObqtPno6ufpIDm1hEwRte7F6y26N
MP1DkvBWt/Q69GOBpT3oGJgBVO99PjR8qVt7sCqQ5CcW7j/M6FcDeVDegdpoXRvibRH71bY8hgvH
USXwKvfRQHfAiTtaLai+DtBUtizFZNUHIx71g7cODGnaz60PKVLAJhQpW/9TevP3ZtQiXYW3I+BV
s7B2UBT7vXKWiwZFAAX8G53RFjd1n3sYk/wHHAkK/qGQF/e+c+fUkyiANm1wlhJo3mIZVBM9jcG3
Hf16j8UdHSFuAVODveZQxhTt9hWLJ4q7TE4WTN9ObvcZe28J3TKBhzOPoPkvIUQjATQLbYdVHASW
jeYJKHZKeqiqvF2/YGvADj4dbJfrxs5WIatAy1xByS01NPTTCXFwmar/Q1xoKqd6Z4kW7+bHWB/B
auPJ4REwMJpWv5Y8bjJjYGGyAArEMk0m1Fqt3fIyuE1B4svkyVzG4ZEOeNL24wSJMAhShaWRfj0j
xa1JYw8blwPWcjuAASMmTtqdJDWHaPrtw0uCTFwBGTgW0tD+2W7Ru2sa4jVck//GuNT6aUPxjOml
h5dUbNDXUFAPCfZHkpw07+v2hqnSB6G4eQDwQOPUF3/EbtK0QvFM0mk+ETOlHYfEpb2NbQSV/ROa
9mBkxYq4rcl/9ulN2xeCC1lgOYNjVOfwBibdmwPSzG0v0rtOoFSWqT/Q5T+gqXDFpuWKOkX8J7Id
l+hVwdlXT3jzB45kri5XDVzFINFAMDwA5anpttQj5QrasUZJCXAdBklUBUF9ov6/AJ1Zm4DI6vc0
YsAPATxBaOe8ReNSgp38lGHlQoDfgglFimTm1CGkyXiT+3PQH0gjbnND7z7aDWHZkE9cGVDn/1F0
HsuNI0EQ/SJEwDXMlTAEvSTK7VwQI40E79FwX7+Ptz3szEgk0F1V+TJrSMfjpPF68ITnmbsbUR+W
hfKIMYHgAKklC+y7vQYBg/fDz+WFGsmz0PVLfAVGiQt4ZeFZ96xIlQ1wWdDEE1uJxoANZ8ehfUs4
6Je/i8NImbJbVQ0eJEa5g4CAB2au99wQ8yTDmtn4SOHqZKTelKhjbg56mHmJUL8S07rFMTWPSCPz
IWSo07UHr0/MdD/pPNdWEoPpooftBS83MFHDoI1BiT3ap6mmwUxq42qXykEk2VGYadTPa7MblPR5
hivpdZDfQSM1kZFlI61r3woGRtArTfdSqMnvuBkXwa9DnsJ1zksWTfSYFbtUwkmW44WlfwlThCbC
MPXCmthzI+XoG5nxtCkE/M3aTxP359Yqv6ytvwPR5Ht9BDprcwNuixmlLg9YOCyvqqcVI1F+zwxG
t3OcqWjspubBZn/r6fBjbvN/Q2k/j+Z87jaHy2i0sf8UJQL58lKk5m++dT+Ftry7SknNiYy7Zs+p
YWkR//evIyZ0Tg3e5x7rd9S6wC3GS8aBZRpIi2t91Gv370TES9O+yfgo1c8O4MiNKekhaDdn8CyN
NAWYviGZeRyqvTkszLJfrH709ClysdOkyGGF8OLivZsZrJOE9uDQF+YTwEKWU6NYORxi1618niv1
12zUcFM7QLa9ar2t1ZeV6f6mv6LiYwVgygqRFS985TEFhHonyXeXM79kYM6/kgYYPXYdMrHAi1Ia
O/DZXbf41vqF4cyTTDxEIV6t9t+K8lhOKEPxfIIe9npyxeYx8xQz2a0diBSlHc+vqswR9OgOIs1P
dZwUcR7gHgMm+1eny4E9xre1tyC8ct9dQMcQYg1xzuIfNsh520TEIrE1NDNqzU/MvLhOdK9V7XB6
VDHCokrSIt0tl6dKx6VssqOl/GiXPKxsxqAmevjL0r/26kuzsKwyx7zjFjerZnch6EjJgTCry44R
Uc2/u65v0Klq+20My+tQPOvFfeqiOHePk2U9mRXJStmtGMpTzGmeq7/O3Pp2m4e8Kgf2eu3HXPvP
WVUElibQtsHrUb3jdgxhXv0xiYM1yUJ6iZ1r/WcNryMSg4FcbW7uCz4TNBqN/ddMFwXDp7r5aYrF
Gw0ysjT9YSA4tG0NKsplnWdv81R6rvlFji+Vx+I7aLDq/DdPDdwyxp4kY+yBmAPKOoiTFYmrOI+T
s4dTOaqsjWdlCEz94K0UNUv9nCD772I+Em2Y+A6sKMXFl1qtN6rlq1VOXln10lOHES5Qa66t4h5M
IP+xtDyyNKj0HWImjF1l5F5s/y1VvpfRgqhWw0JDlzcx5OeD1ybMsTeJzhYHicH62vpHSUVYWd8N
zfJAzbLMOlR12fii/8wxmfVMkxdlPCSq+eTaCVBy6xO5zhSO6mwiDrBIDvNgXht39MtyioqqOpTJ
wAGIoa+DJDURTRgWM8lJV1gqAze71QdtXVOR256h1R9V/TIWyzOxQldtkP+p6fCsWv3TllyXQURp
Ol2tlVqXt1Ui+rSp8irB1BLgFpgujIHuBeQjyDvzajTVhdIonJeGipHxdDJ5SAuegOsTY+Fl8Ur7
3+/GbTtWrj9wgKojdndL9Qszfn88NjrVJ7KXBywfWIbcY2vzezmEfTqflJmA25S8rYyrdcsCAzdW
+pD7zcwXc3WusTMMfRWu4xRNvG0Zl+3IeI+cnVssKNkN59zm5V4tmkDB9/QYBg2dcwb2DiUS12L7
KPVBO1u7znlPy9pnJ9Vxox/T16dWH3dN8VHprHqV9mcfb7uHolC2LG5lX6faSor0GnZd84fG/Rpa
502xKb3xb0jQ5L6sI6NkQr4JZmM1OHgRuem/dPmYzWSf5VpouoO/VdmxzapDCgWxbkiszsMAo19W
SIw0ZtqeV54zvG/MrZMSWHmQWJE6n507x6z7jsssxK4E0J55JVPeYszPXe5e1PK/vobOU3gjttqr
+oZJ9RwsIvGbLtsn86uQfJrKZ192VzGV0VTxB9mPJpr59PBFuc7fgcVzDxdPVmjPExESo2ocExh0
zQKt16p9u7V/ClyfKrcYVz9DRny5iDADzVhJ4GLWwWPykljSDYZkPc/jO16bPT3Aywyra7tdmM8x
g7zSZ9OJNzUGiA+o25bcV/tkUr7KfsXQOkWzmb708keuBpanNzhzeNLuIDUl0K3as2vVK/IucDT9
KVHV42iouwbSKo8zb4PyksV2SBYA/7g4GgDcdcVOiTg7jnBnScIYRnTnRVtecFK+5WxwLWI+XgVs
kV2/e2H/q5rk0x0uuYRzzqMYnZ0gn5BSxdPbn5JlJT3F5ib+8mL5q2Ru06NWmWrU6toPt70xE/Et
f2N8Ayxl3hkrCTXMv1x1CPTyW5H1QwvYZ4QJpEOJRPZt5U+VNdEVVWGqxhjnkrPLAsxUexT7+tGu
SXxxVVSJbRoY4uTJcSberF7SgG3Le9V8NIjGdE555De2ZOcSnrd4G8TbVpheXehenqmcqFwhms2g
s4XBdna1XSIF0pRsDsyCdWhxMBsMXaZMRPi6vY7VxaD6cqQIrtLDYP8RxuxrmNeqxNll671ftedY
YfQk8CMTn2WisuAajqyR0W4dX/I2eSVz2a9BVs2NFDPkWIChf+6kykAm8pzV9SFf2ME7NMpZYz8x
4rz4W1jtNW9rlwuFFUwxsrNQ4v+IC/ftropwff8orbwWwqJrNd1btuLT0FIl6mzUS1TMu9IyTLHp
zBfF/bFMZopqosDSp+8kECS7dmMqyqjPBTwxAcz7yJ3Gv9KVeIUa8JLGMh44hRVRq5+HxYLPlC5e
YmUUUd7O3yTls0nBZiW5nkrLN2tjo33uOoYH2VlvyhOLbT/4XfF/jtOTmRSrH0NPoNU6s5+K7VqV
VlRO9P2s0aI5TzGeOZtxgFf3C9yVASkab4VbnMsygWqWF8KPPmM82ktWBk2dgVSKIDV7XHjCZ0Lm
oIpWOXkpcJ1Fn1EfVcmLvW27bAAToN9NkxdLBQtzha8qyV7R6oDtP0BoBTr4O7Ybxh0z1uvPSTH9
NQOIzpujIn4sWGlnSfZTb93qGRNVRoyHOu9bF/tmJXc9WEY/O9Hj7ck3O3IK9aBoMQY/curkj+BI
NZT5blPhd1ghGDr9FzvWbksby2NNNYPBbQssMBlvsMCcewvSxJwPcVVdLGom7C17lQtPXbnaBte8
2oiSslvCWXcirR/RYXk/ncl+UvPsXcWJRWpdVHX2Rd9wyE41Vsoh8cTQfWw9Ua1pm/jFunF15xVj
jl786erlKbXEV+LGoSOrq8GwWud+hTsjoKiJo3pyLY4k2RKyU7wvkPCDu/zH2HE/Z+K+WOV5gRAz
VuZZs6CQdLaJr8zY8MXhpN+ZPeeiu1oYFSUDoaVsDJBko9jH8xw2AmVEG4dXtNbnXF1vLKGX9KjZ
wJDNPrNO4JYS4XWmghzvLqHzO3fgZs5aJ6P33sAHOpXHrbkWj67VdRTP6jYQLnzYy6ajt1C/ukNL
j9pU7/ogz9NsX8uUpewJ11DGaWMJeMfK3lmO/VpvK/ki+ejZ1QJx5EZlXr8WGwaqWI11fyh5iLus
uzUQNcPCiY/2UivtHVarDMzF/MlN7Lw1tEuCX6HtHrAk8z9Mz/jytR3sKFABYQKOal9FqjyLlOc4
lwdzLC8j9ZMz8aEpgLnTqM7+kvOKbhkjj7Z9K+JZ8GaOCnOy9G1Irbd0Tv+rYLbgPuJTXqAdpMzS
4CTpFBS69Pq2gsR0K/+9oKO2mf1X25h9TQujRzLxUOS/6xUv+mTo2MFVB1/dSA/iKMCp2/gC5P9v
hUDw4rgbohqb7m/az5Fm5P5SHXs6CASD0EyZ6ZWF7/KaEErNLZdFvZ15Ui+vC4YIGH5/djh4BLwJ
ZFoPAjrxLIzzqwZJbvcToNOLdE7AseWZ/H+XGKDR+M1M5wGHWjViOzUSOQkPJZMTiWlBsR5L86zE
LPtZnphOe8vgBCv5AsgF5BJ7q1vFewp8i0e3fDeqJKw65bBl1ZlnHJJQL/5ptJuJLq4NXfWOVTTm
Lrd0Zsrp+KvHnK3NBmhbPNsQuaRO+MJs/U7rz92AVdK2g7Yzv3T8xkWR3Pr80PAt6zbFv1LulHiE
+tIZtQ/cpvw5wWhZprYHhkm1zSZ0DkkNzUjajidG59nAmuBJrILOwJbTH/TRkO24UbzBAI6UVJU+
3p0yDrJSBxX9TseXCfxeWX4NKgVVm/c1nFdbMqsoO3S8OrAIBLe4nFSjv3ZVgXjWBKnytmzfMiam
M3ZPtvlTq9oZWj1aM9tzJTVu2V82fkKFE5uNb14CCSAgGAfH9bXtikrUjPlp613PbsReuA1cHB0U
Izuz/pmRWRyu6YZcQjtujm6ueLQt9a4Wwzmb60+rZW9LeywGmEOAk2asLr2aYRx5SDjFS1vEYV71
T3L7j2gFZuodKGh3MuLWH8kd0VqtoAz46Jz1hPrwa+fj3QAghlXyF0Wnc12vcYtJ3RYoITE6udbf
HlMoYxxxqumcMo5XNV9OUt8UyLa8IkvEVv0WOipZnJ1ZbucKg8u4VXs1ltwRG8a4NXRTUEEHsbyA
AeY3Rzl+1nvzFgPv1jkEQKlgXHWuIp4udiyCWWtoj5Szkv1bae45EU/azPm/FDMlAQInos66yNNa
MDqz+X+Z1x7XjXO1EKFZQaeiM1jIdE12brvNL4rSvfWpbO9qvjEoTXB5w8LXy/uoNae2LkKMGJ40
tkA2283IpotW82p0+qWPB2Jzp9dE0fBipP4yv1i6PLXum2WzFwWFYbHU85Asb6R44CjKf7OWwZGJ
QwkOYriLbaWEb6K4L14bsnizGrHJ0H9lgsUqz5XXh8U475ivOsbeTt+WaWKQ3vSM3WekMBZSH20W
2x5YTP2nU9U0qpb1pSy13bQyYyzdaMLYlMe1rxB1s1XsVucYGTPrO1MAUFJub/DrrO/DutPvZAi8
5Wl8bBN+nuZYGesh1yaG8fZ7zLtU0K1MOSXarDynbnJ1wadt7Hy4mz3SQe/JhB2+pRdYHT/VBtx8
FUEIZmerSFDsjy2M+HOemXT3mtN8zsl66B3l39QXdDhY/BQdAapjcqd3+U4uNQp2e+MTvJhpQuGu
uEc37p+yUVzNzjyaSv86whOmGmJbMu3bKosIu6J4m4KtmbBFwRcU+lPP7xhPj0ciDauU4YsWR6lJ
tjkVixBrmODF2xhu2D2nCgM/Zev8uHd8izpuhAAx2haVk24uyhRO1hLm1NMcDq0hv+UJvKvA4pHY
RbKbunkfr8BZJi/1+Kj8hvKoNNWH8nATd6o8YqzZr/rUo21zLlvKX2k0rwX1K7P/h+s23a6Lo78u
Q/pKsvzOZhgel9XTXGjHHt+OtJbzstW3pho+LJVesZm0M3lP5CJt/+x5xIYiLuBhAJeIgPDYq9Be
ObzDrrV6EAbHnypQ4jEzUYUbljqJ8ltW9ko/1eMK4K9kDN0ErbUcNDDOflChzcb+fVOmP3ZMlIiu
9BSnJpNUpfLMjCapX8A/LDryJlMWT5uTo1Iheq/uR2/w5aimZXtjmpX7zTWV3YpYbdOgcbMx/O44
NxSnQ0ebLsYkfJPs8ESr39NBujvoKuZ29W0myWUH2NIEc+G8xbIffa1I/lUStUsqhc48R/st4eCU
gheG+G7oNuapGJJTu71zq91IYLjFjfO+avmxMu0rZN2+tqsg1zS+3aq8kwhxYEGGZ7cOQ+GpeGVg
nuN2R5AtiCbybNsJizp/Kuz8q6vBuTZNrRndJIQoPGTBTolnn3CZlwLzrao54VJzEWXC8auBmmuN
s2gh2iRcc55rVzialybpm1tXy6m13DeVuW/Ii/xjwhU16cbIRgAIJ3h8+LwJ8JK9te918yQe4kib
J4eu7A9dhU9/yJgmK+U/hWx2JoP88dp66nqQOB3mvamaXyPWag755jr36tvcxE/kxNDmp/KVcm4B
08TbXCUU1uPcnYp5vC5kdYm2zPGwDf+0JiMzaDo4beY5rPrdWaM8r1XJApGRAWSGNiC7AhqzI429
a/Apc2X0xa2uipPYkrPV6f6Yd29bBhi4UPqN0jrlGkWyaRzVRvkzWC6VxmgdRuaaPdO5rZNoeLqf
VwRNplTDmjJ6VqqdiQ94chSbEmmK6paVLY/xi+J+kGHyrBlpiJfvvZNtNOZmRLPU07rau9xZIlFr
gdpyCIxaFrJCCZBcHqVjRpvJGu1uPMXMrPWc+zdZDluavQwAdhiQsertsDy9sxZhJNUY2ebhltsY
7Du9zREXB6WWcobL5m+2aX8bnUWfJHwMuh0V+XzYiBswU+OvtU4vWY7i2WbGQZu0oBPdh3RnngER
zmb5lup9NJr1K4aVnVMOn64uImVEOC+2LBzx5mAQsIhKMsLEMHaOPR3xEMC65h7GOC8eun86kuc2
V/ehGT4aR55dZb5a8/w6E2Ay4zvSYvfMafHaGeJv5y43Vcnj20pSRp7jY+SOQS+hDslFDTuNOs6U
/2nr1Is+l7dRoYderb8DKO7KEVWbrbdp9plNM4Ony6R75TyzAzvGWF1k5K7FVfukkysQb3Q/VKWD
8aIm5bOaZV7FnLiXAsEE9Nfhs9LWdyeLLyT1vBg2bf4K9qkphte1GOFtC0PKhrqTnOx5DaYaxT/H
LlbzzLMD66JXEm/lciFPIGJlbzBsLlVOiuaZLIyv9Z10H+rWsJNtzXcudq6ZQqumR4w256E26TgG
8BFs36LYuyAjiIvUFKvh7Ny8oOnVvnk56O0YaBW2xg+CrSfL+qeJhqGy2lCz492w5bdqsnwgkpPF
FIQogidnSI/OpGDu1r1GxzwsNNrZwsc+wgH9pRnNmRScfdYimNIIKkN2la173SCH5ewg2TferBcx
uud4s0YM4lZC9lB2zpziYKZEU9cPGcS8yFK9rrTFmQlX3dinbhi/iiX/U4s47NTuyvw8DiohdzF/
c7vaPpF8hy7mQU+rfcNH3HHexCL31Z4vh1yoY01gT6I5z6NUjjOWJAxkBzdzGTloR0vBzydlRxbD
eFpL/Q/9yqleKj9O8mhmG+g2PhfYlBYNBUg0Xu5iiy+gxQGhN5Nc9YdnVqMCU1W4mdT+NZcN/AVR
Adk9pwIokgTHPeeuNuxzTfdlM4a5gyHSzAgxyJPLZNlPtKUnC5MRj/G/PHMCCfaX8h1qq4OXMYcI
Qxgfu/90lfl8vkZCEX84nd7SoQt6+hUIpVCxbGYDf9Yk50mnLuLt0eExSxWromHcFsPy+JpxQScv
eQIBWtt7rHpHh73gQtsu61j69ibOTZs+VTXLSdMUz0n9kq8z3nBwo805SiI5zPZLq1O8xIWXT/oZ
fy7+QvPVoQTQGw2g39grs+IP3LyZWJAqp1DQV8UbEX9weLaOimD0HmlsBwnRkYKFmxVPMJapbajf
zYmAEwWMTxmidtTP80Ints1IOJpZnQZ3OMuxAB4EXk4k/DgPq7rKg8CfyWzQSyRqqqLR61lWSvuq
f+Zme9iM8divrYcQtl8ykCxkDCedvQ3BC7IM2dbcz8gZC5l+XEQAvXcu+Ke5NF/SsfopGE5kGYyo
m6Y+gV03Mk1+CpjBnVI2H9P2W+TVPR+GrwHDjboRUyL0vTIM56Sn5gJBdTjsO5clycCknULD3OEX
KbNAchBgreO0w4cA81Q25VUqfWQr1q6w7EAFIopVvks32zdKSTxIHTbk/6ki5p7uYOxRsGcKE53S
RrJVyVBlOMeou7rhu7CG5Sghf6xoUZQMUdCBE7WcfQINYUn7HzkasZdrL+yO44CrxUV0P1Wah/SW
FzBOhlNbZE4yUgtWP+tDYM/Os3yMi83lslQ4ijeEGSU5QzSSgySpmfmR7X+KM0TEPgW9q17basCq
SRLVkkMOjdfGNB95FF4mjOPYliEmLd6G2FfV+aymd81s3hsG5jrabyzrc13wtaZEc1VGmGGBKRjQ
Z+prhg6Soegz2r9Poj6a1d8l3fZdlfiDMI9zQlFia74+ymCeXVR03cMHjxmCG08hXSUBG3IUDOT0
ROYX3NoxJQ88Ackj92TX9B0JLm1o6FkHl4wBBeybzWNE1qE5zVP3ohjFhTw9yl2OXxLb9C3lgecV
RNyeG3JtqzZ01/i8WemJ63dnMtlzGgxEM9/hwxvitrBw1CJYuJwMuLlIv2iUDhassNWWF3VWQxyN
F5GzQbzqo8wWQTF/x/RWskHnB5iEo2uRGlZcQsaLpsoozdUgVzAhtwssLJl07XLs1BeHY3fLV1zB
w33sTK5klov1w0VXZGRnREu5X61R/ikfEU9NYvvdPF+HeLwR0rVfl9GvhcVn9rdGKEyE/Boagr3A
JwVmd7PFSoUcrVIaJLUMiU3YqOOIh3GS53qN731jo1XLt7kf7osLBOe6D8L26VGZMID8dPLxbCUs
t1xyFApnj9E6qOfPLCYZzKXiF8rbumWHODauE8FGuqz4Ko3XhComEzUmMCVoUg2BbeKbWDDhPwjg
xgfH9PKYx9jIb/WIKQmTzsC4J6HQy+vs7Ji6rwmxJ7J0Zy4MGgXnBrbyXGZhzTh6Sl9N6BaxGAcW
Gex1VzsZXbuv9GZXg5oU3cbYdWXY23+Rl1KsicedWreMSdn3peVzOC3q+7TJcEhd0m+sYLUrf0XE
JjTsVq/KPyD/HbRLSOzVPufFNPlFctl4I8+nWeS7Tqc1TlNsydAIio1EpgPlV8GsfwhoNLbRnzoE
Cena/kw62JgVhzRTo6k2zlTnQJzWbqWjmYz1NPQTHdq4X1brPKX2nwnJuxwJ8NDdi04x1ib1qdHZ
6o43IVMYrs4PFx4VTVAiJhdMZKrS/bSW8ROX+5Fb9qyM+hMprlEWc0X1zmWzihPh2Vig1Kjs1qtS
LK8FSg/LmfcZeXNqaXyCMt5GMfuJ4x508jwmZq/2pF9EqZ41jb2IuAMSk7tHcf8kSUOCDwwQo+7Z
gPHTnTvvDbVKsTdd9yeRSajkH5qaYeO392nxiB9qyMNKbk4y3anxw8cDU3FS4IF/XQd5ii393Gnk
5BkbyY3YAPCjkAb7ZTrq5uu24i9TFrJqfCDYV7lhn/2TVW8FsHSRmyHvOUYRY0/PE2RkYAw9yZgM
rkpyCjZk3qWaseLlV7vC3FZpfxqAIJn074otd0sm3h6HJH338XGmgxRlIA7uh0oYgOkYL6Y2PzUj
OQU1Vne6PAJ7ihW72PC76NvnpIKfpyajZ/sxXDCJ3xqzLiwwmFsKdi0qeuI4j3U/f5sm1NtMhtWg
XQbbyDnfFqLszDBZBfqb9cSMx7fX7ZQO9aFWraBJmmdz7iJ9q7+wfGdUT2zMK0GsluVizUbUgdEq
9vA8be697Pm5nYY0rb4LyQv4EgPjx6xTw5p3bXbiPxL7IhyYfhkRMMRMKSX6bzZO7fHwfwzbgpZW
EjoGq68s1h+DqFqCILr9ahZ+lYt3W9FLT1vlW0PLxqf8skrnvKpsKCGHl9wp+VWP88Vdxv+2ZT6O
TKdHrtneHXHXI68aVcB+8yCp+1AQeyrXjulYgXFUOwy9CHpzPtoM9sl1iNxWngFDnoYhO2lA8GWf
fjMH4YmwmKh4XY0svULKDZZ6I4PxXqb9yV3pTDikzhYpNGtVBXVl40lvo8fqSeYmr71jM4G3eGzI
AWAKt2jiu6jFrbX5YUvttVtHLp2C4DjCVOArgsEtWeTLDbr2TKOkb1vsI3LNl6oxn7oWyLNY3lat
O3V2cpX99mG45LQm6j2hWCDL0lMzAt9Af/Pmj8STrqgc6m39pNIl5ep0NGw3EqnhOV35pJMivCo2
MyICAApIPWNojl3DY+Sozx1Y5RRXn8lIlh9CuOJqcGhpOAud2K+2I7tyJKe3NQONxqlaTc+go+rA
LzrAJy6OQEcMd5liYLXw3bYNY4nfVqz+IxZR9GZUaP2+donHzUlfaBG9iGiQNV09B3JFSblgQGpr
YmWc6Zba4pau4ssppJ+N9bk0bOYv40WJl9eEPBvSzV6SddzLB5sITnvqQQLjVO4xOl23ip1ANdFu
dTv+hTwk0rT+HWKSSKcEgzJubHf1e6y1qVb9pxbmK57VYO0dgt/zX2JE6WEmijviJdXuuGkrNGpy
ZaPjVV3T46JWZ8bxT2Wj+I5Qr9kwBtxkEQrfFbH8uQM67NJLNwGqW/M+G8trhfreDuK1fmSpJCMV
i2WawAenNKYsmtYTwU+nwt32BFT8JFPxIokkhfhkJK+QGEaxUdOrkw2YKbsWmjN1IGFm4lzMdl+Q
RV3O6puBaSiB1SR9Mm9WhM0pnCCZHSSOwfpqJ67Vrb42/fyaulTv8E/ORlkEQN3lPHSOC7Mvw4aU
LC0ZI4dIzZ1wCXbK2ghJ9jDl8mkqZ5yCky9z5rcWWk4mRxCfBsNU/5+QamQq+jV56IOYEmU+3PQF
DMiKL7Gr4gzR/45TS/5BRWIWq4Ba/dyn6burjwcBMWjXZKnUBCTknRXMifn8sBA0vR2QBRwIPFoy
jo9jPT0rg74nSA9VTZKQo/HksSWpac17WnaE/DoX5n+Iks2zaBg6TtYYtDpONsd0kIu6k0iqqKyV
gWaMzSWli0heeqqxeZuacbExv4fNWTGpJnhYOYFfrKrA6x8P99Vl+mfiXzGGEy0jcqh5TAVjaEnD
2Sv1R1OpZ7uzXzaX8eSin0xmfEJR9hnmZCN9gPbDhQxq6AHst4i6KyLPsKLDdHI32QCGXAfYLqnj
Hzi5XeO6hvDQ9OKo6Bq6nX7lgoz0XjvoMMgt7gliKk4Lgk/vEKHBIpgjeZqsRRSnxJnCCo9r3k5o
AUkY80uVa/d4Le+9oRwmBGFFJYwO9NxLmzYwhBMBWh0RCU5ZBi2QCiYIpDUmxqtN2JJm4L9R6l1q
LofVUaHu9JcF+wQnFmVvfOmVjuiT2R+mMdQ0PAYwhmSp4wbagh5CNO5BshYB37fuBVugZMHtkasv
ZdFFhMJgFnH2s0Orxhg5w4fBY/6eWy4t972fJwIwSvvdAhhZV+17xAssG3lOWBBK6LSnIZKvavHc
2hlGcfU8V/h6Ou4eS9watQ6FBOLEoJJDqk0WCwhtHeLO8RpkclE394RzbO1UP6YcGaqF1gfTgFG5
z4Nd3JxRISJCeWKfKJnECkMwrAeUfI3pvBEBxpcIx+HYx1zgRBTWHIy6+JKle6dm5Kug/CQCCe0S
u2P12bbqZehph/O2uTnN9L1ifs1VE6pGOZQKvYeqBdzjpAPQtqCfkmV5KLH5qRkRlvCUutH5ZGyE
I6jHYGOc7YzATkxoKaqIaWz/lOS7I3qf47qir2YuPzWHpSQRwW3OYsIknJJRiV37uPQ8Z4mrENDy
GdvtwaFPIVuWxz6LGEj76jj4D4g3QbZrNvletQBxAw5a0IzZKr8dqAhZay8Am8G6mL8NqETNUatA
6Fh5FaxierYN680tCDEHNF5XHYPRtDf17kDeuEfK764DVJoNNDRtU84ApdwKhqcTYIzmfBYMiihp
/7a4EDFOYOBSwTwyf1QZXJhYLHEr5QwTZ5BrNZ5463BwE42q4w+xNQw7bn53QbWQc+owIeGu7ctr
98gBkln/sQrogBpCJ5Onqutuw6J8ar15SZigFq0VzgTILtV6rO0attL8qHDkbFlzzXJOoXJ7J1eZ
kJsJxskcSH9U9w5RvXULPGclOv4NGsO299H8wnm17pALty7HU/DIoCFm7arW03ntMMjT3WElfVBp
lq/ZyKtsmUEY4gogCz6p3LM5N2wc2PpDjGrX8LtmWc4lb1zqZNl36Xq3dS2w7TXcjCY0+wkhoUDZ
68NxtpiwmBzQ1RPawIPGgEJTXV+246XWFYgHuANNHJplpGwiknjc/ufoPJbkRKIo+kVEYBK37fK+
2psN0S21sImHTPj6OczsNSpVQeYz9567Um28i0bWfXSzAViMzLce5gkUPgUfMQcfBhiIQmX1qmDx
H2XVbQJX3nr6bpjigBGZigJBjShfEfRfnAJJl03icj/GhEZM32Y83lMI7wggmE+QiaGa/K0Gv2N2
2IBsyLWyCi8DT4vKKX7AJRboYyoeEPh+B8uR9mpK+5OL54jQ2eeA/Xfvsxy020tP9IEf54/kifEC
tWtvBJAs/JWbB/epRUAKGqlxAM24Ap38vDHkfGaquxo5CzgQV+1UHAO2pI12z1PGXk9kxb1onG8p
TNY/rLoB7Ca4Vlmb6LTjQPWuhhVvaweeYbsYa1nSsxuM42hdMHmt22xXjNnZbPojESE8wfKcERoy
p8mqLdPPuaPZNLlkuQPf/cRbM5neFSGXA813YIB4hNyYTObOiqA+aP1FqgxykfxJRvLihB+m1WFH
SMUucqIVYaeXULYrhPy7WIx7M0QI7DtoM3mGSsFpESPFjLorcpeHOTT3k1AvrUAZh6lEIO4rkm7X
oPDRI9rkXCRf1N3faYKT10djZhUBxmBIWmO5qSEqdmFwCJGUk/XECLN97voeZI245K46j8wU7HZ6
nCN9Eqm7akeF99AXryyYWVnBK63y+NWTqO9yKZZC6piMXx2+MMD4J50X+xSUaDcbj12krmxaN0L4
X3BZN5mfHAcGqk1aUEwFu4jpHr4IUL3NIa8yKP7FcXSwqE84V3TbnrnSfhd6KmSmv5g5zlmKzLPT
GJ79Su1sH6WVEx5ceA0ClJ+hOOd6zJ8hw/HFmWMvIcPWJR5yBl7VVVRYM3L8NaaBcNZhG5wZwFnT
p6mkywcEEJXdbgbsEXjOrUUbaOtwW8zeiRf6rSGxOMAa5+T+Snv2m2PXq4QahtrluQGWUFrq1sIK
nKCfpVnx22l1lpZ7n9wAegmxDVhmymje9Z69rmwfSRMU9glJXm6WNxkAdFv8HVb3oJXcZz53h5G+
FBWydqBGYG5exzB6yvr8OIWCfy2wB0xCUSg+vJl3Wc3ZI4JCZlv9kQXF3u28bT5DBxDLaznPKYjz
/i5Kvc0GfS6a+hhTuQw4JvgdtxNwapQuKz05xwUEMSP1U0mLK6Fbwxf7zgeIwSMZGEHMPsG5qqVL
QxdNQug7mnNckXAm+B4VmzCzneFzKpwo3R/XNA+VkXC+xYdOV7iz6iNv97pSYEImHzsYfjlTs2ya
WC0j/rbt5JaZIMr9f6wFtqxsXyVCZpu9RzdZv8QxcD/Qc7X1++w6N8Y+oHhRSLGFKYng6Xkr43m8
yDF4RRC9TOY4mezS3LF+hVsE/6NaxCDTNgNrbTYB3LbmN/FSvJTDyXPLw8C7H2tzE8IYCvERz331
rCvrkZUNNVXxEFmgBDvcnVW78sqBqzIEuGC/FnK45zmGjHYAzon2teEE9svgTuzAOg+GrZ2BuDAz
CsgKMrLPhFIdlHQOzB4AEBWUFN/BmB509TEX/s+EH5FMH6SgxVdIOWU4fGwnfrO9+KHvPMRV/W6c
sh2773MZM2oCsG92yP7mqGM5VDwtOg+vlsj18jNSzEeim88W92CWVFuDdz5X1Vr5ztGCY6WieTsG
PV9luFjYgMtWwQYi136u5q3ZuC8oWHe+wdZTlgcysL5K1vT93P8BVoqeG+paW7PX8ja16M/R4Ndr
r8K5XEIPTHSjz4jpFrfBo86tbZXWt7DvsejBUcSfjbTjtSOPoerSY9ZhcgrI7PGAU07hNsv9NSiH
l9pwjmhr12NXbucWyStyA5SCHt0tln1gr3NinNvIeCszD24F50cg8zeL4X7R6/3Qu7ceJUGZOccI
wh8nLs5kgSsXySEyxJ4CDGEVZl6fo4O68jIibS+bAbSZ+xsF/YuVN2s3gpw88P3NOWoW1raUWc4I
hWZghGh79THLx3cj9SnUGtJXhl0h57XjCPT74SEuAG0Luakcj3sAd4ycfIx1NeO8bkMMDnseY9VY
4b4VYpOg1DFoDgtzQksQQq0ACMl5YbJSTcDvAr0nPpGbMQdO5DpwelJ7Rfg4zKT2kEzyzg7lgh52
hXxibRK2+IBmGuFV1+4at9szO1gPEGji2rkY3cTBEex6AGMW099oMNZpp7BYj2uWANVDCOxp8I1D
lS2Pm3zsCb4oY+eepuKj0A4dE49i1e/7Tm4W+lvSZi8V8gjINQgoOrqCch363CKl5BedLhHpAqPX
PPudcYHGRBiGf2hU98cZ8HFq36ao7qsYWABdTcf7P7o5aQUWNVO9E+w1RQcrBmRuMDT4mfyjz7Dc
ENGWxecW0NsFSMSDRltRSX0oq+hfb/mHqYhx8WdUfIP/IM0lSdxBs4uROTZXFqjhKZDbpmupnO2j
69HHtVx1STbdB7PdsG15Y6xJf4H4ENceGVp3hucfTe89TpUFwxVq+xTtx0FsQRawJk02bkDPDlCq
cLq939tXE1srcN9s43N8Gkb71HbehsroFqBoLkt5UVR1JkKFqjHfAnQwasbLkXZ3qzdveEDOfdui
srUfl/cycI1jWbhgHRAODu264OqBQ/ZsI8mMPX/LO4vsEqcNJmrqWlSd+I5KptVmz2tDJ1fU2aO0
2/9F82uIpMdY+N84QovFqb0z0QqjmENsUu24S666IZ6sc6J3ojnWLY4qHBobnY+APaAiMVN2WKab
pDdgsrgXmb42rljRsB1YyNxtivCG6tV1D5YdMBM3NjEuKd8hJxC1gl0q9jlQidgx2JOmzksO4P/e
xxo/caifC9h7PlCx1OF2CGbs7dY2RDE+d87O6uMDgpQ75zJcO7wKCI7W0MbpTRDrtibuz+QtsmtS
Tbuci5zBf2IQKyRR3LoIwANmmrOuL7Vlfjd18mso902Y7te0eHCyef7M5u7GK4cnaqwrfA79cQKr
1kFIAbS7r+TEfst6tLjIugpqEi4QAqiOiTV/cLRiZjAu/agvs6p3BbB8hKA4rezhGQX/e+imWxN+
M7oDKrVi+NG1+FO2+VkZ4z8/th/dIjgYk8SRX32kJiUC0rRnNYynRPYXMY8ny0slukrCzALS5FTI
4+M6JzNgDAIBEzL/ImIx2mFxTk94+uuAFB/j0mQsYeV4N7rsVSsmAX6mTqxYPTxaKUIAumBmzs4c
bwzGvsYoL33qPE5o3nLIL46c7n2OECYugrufV59eXXMRzcCUGJJoWx0bwjXMEGiLxaAdaMXBbMkz
UN218DQPCNDlwV5E64XGDF5tAhtF56jZu5Msl7Jfqp1HZePNARr9AOXmMjI8TxuU5Gawj+qJgX1Y
ngDNEn7iXqBlHXyiBQZL5yijaUd1i9my874aMWTsEs84y5xqPjrBBKKCeyWN2zUJFK+4WfeNxd5b
oBIJEuOnTxlBATlhHflMI7ABwnPr05gZIOVOKhZnY8gnqqxdh8tKKMFutLBOBmuASdL9z4hByGz6
sCooyZ4G6OyeCxAVYjY/2mbaC+l6R2UmTIZm49VU0a8Y4vfWBmedBfZbKcPX0te/pacOY6lOZWc+
1SVBDcrGxegOtxA3i23n0Czgril1sFqCDbLRZJNUPSXM8jt2aOzwiuQ68CydB3S6HOYstO2UlYY9
UsKmKVE9LMqHm+9E8QFMkc2oXnvrOsW13sv41A4FBS2JM0Pp/ftfS9ehoPLD8haF4AHV8Dqp7pQa
03PMQmYo4CH0oP2krv5abFQtE5R/NB3yaCGxmHu7ya9wqdeJqW82RjSpQJuRiABTLR9eVNZuJ9PY
DtP4Sf7JdyJdTMX5AVjwaTIhfFIZNolzaCqJpMW904+hKUBdkpdXF/kteNDsUBKK0c90rNomaGnJ
a2IuFx26ajx3SXcf/Phv0JA4XNfhJvSCP1GKMMfX9OHww9Dgvpk+/knLTZDHVjcna94cAU6/a54b
P8BxF32ktn7RSqVcme2zzs1LWpvMSIHxm71dr2fwaGyS6pMexUuM68VN9VcsIQ7hx2FPE2Ar9/YK
uceq6S258k1vBYQ9WU/jSFwU8QW6QK5ctu19IetXsT73YfWvKOCldPo4xOkpMRG8TeV24k4Oe+Nb
0wtW3dyhVe6+BspOBAPxP46wFzXZR1nbaIcJx+MmGSRDcOW81ho6t+H8WBHqdg/MSZtbe19h5RoN
k/GWfUNDeNZF+mhU1qYfGH7aA+Pz6SmBkUJU1a5t+2uKiQK7xhGv5uvk+jsGHfQJkumwZYUHlKYA
WA2mTuYhd/MNqXvjg8TpiH7juccBS85w/ADhnQFpnnwyfbk0nXMLtISljESy4RMU8/wXueCL5Y/f
CZsQcq9+PWldA2Xchrbf+mXy3eD3jVmZOwn4FFSdd/IEXyKbeVUJQomTzsI7OCCXYcP1l0aKWrxh
b+lm12IavioPp0jlcrpwvQFXwFec5GuEfkiizVPaeXcUNHdYlkhbgGmRhLVuPK5ph5YxtibEP4rn
PCV4MUX977bbyHce5UDywIwKIPPr10kUNdoyRDECTHw+jidVjLfZ8c4WoH585+AExFcwtEfgrigJ
Qd0keJ8jpqxBH1+duHwLGxhRA5Yy2y5OjgenMkTw1c7Ni50P20iDukzzN5+KJvJNvDk9jOLeZxLl
XtWI8DfBIWA66ifqTfngOByf1DRblOw3KeaVbbE/5LkbbHOrgvaea+cvLLOjZVZPbtC/ovJdmk3w
zIUGeINxbmr2RuWBru5fB5m/u5jNipxh/Jya56oNYlhwJWDDtmkOSRcBG5XP0OUv2pBbhslvrhsu
6DPSHFAEe4ZQqwKWtzGQFmN0yDwF6rMJW+iAnyCAa2sba3Sj0ADy/G1WkPhmpBsIl+7M+bELQv1v
EJTkIxvcwf8HJ3l+6IX4sK1mF6RU1DXTQnxTnOcDGM2F2tU77R9dV+9pLbYaQDqj78M0Wscy0/s2
p0wryJULAJBqkCKsJPxvTy6ZKQzMxfwyD8art8A7IJndSM9kYmacIoCvaG63hSBYBdwuPmDKw0ju
8Dv/k7H9ZHOukYmVr6dp+Bcq55SIhvvI/2zJIsQJ3f6gEWckVvqvftkdOxdlawd+ImdnTPdS7kIb
JbBqUCyw6M4oKc5DzUTbtidYNWm6HQscEN4yCGH/9EZ46bOsppMjvXd8259B111wAsGIJuREwWHm
d4+eJ1ltxt7Dt1rmP+ZA4qxXkK9iaarCPGRKM7W0LxK9V/EYlWgJLRl8MCJ4R5MusJ4YyCDZ6Wjn
FI/RqWqRaZTJtZTlKYqxdnCVocL1jtVcHQBP7eeEStQrTuSjIvPuOmSIAomCLvQjXpNT03gDuTvq
6pMpKFp0Har+QM5ztvE3DmL+GHL/TZfmpY3ZnBkmlb1U60EWl4Rhue1N6P/cfO1TNSL4s/dZjHXR
Dr2PdBguc1KwYe/cv+3kgbsA5uCN1feUVv+mxgEOScU08UEgwdmLPBdW17wzfUzGIbDNLMfLoOcB
XVj2p/aGwzAXZ6zdRJC4d2eKvkZRvo1Df8r6+rkMCdiDqbmaEykJAzFAroiRu8t8igyflZ/3Ug3F
mxqd9UwizgPo67fGd94wVkKKddZoa59r5u5N5qHMwSeDB1MEmAu8NTO5L8823wn3+zQHqzihzHmf
VP8oEutVNf5qGhvWouIa5/Gl4fDG+ZH+TV0o5bY/7ZRd4zm10Bg589+6jZqHupLEUTVESahDnxU/
NSq7Kk1AlbovIy99B48DVwkeWnCk34xnrwY6KoY9+8xQ96AceV8IpfSH9GMIcoYP9MT0NwLxkCGr
u2N4B9Klz13dbUuRXHTvkwhk88BVRYWtHCBSMrMzVcmzbTM2FVP6OvTZ12wS5MrQ5Ss0HGTE7Fxw
qvzr9cTWKsam6f4l8YsUXqH32Fke88Z6FGF6qDnRo857KvzCxv6/QF5t/uns23cJdiMvSI4unbvo
QBSkdvBkVTUwgn74N7hIcQd3P3awu92ufid1fEcFjFBmcq5OzkezG6aDOU3JF6Dt6TO2W/uWVl17
sguvP8eFkCvgYXqLSZU/NadXcLxcP6wKDLFkYegfI5RHS9iHqq7+FARQPDA5/mlmlINkE1JEZt5T
payjreBItvaF6gwJvt/9DJX53rrx3WrgLyhyVurI4kdB+jE1y2yHMgEO64EJcPcwZ9Z3icerBQX/
kHrRa4vY7jLAzxzGEGkDSqeOzLS4Q50/Rjd7dhaiEAA6/o9W2D+a7kB/U6UbUU5ozucVyopLNWYf
anaf84hpsIVz3MJXyHaHFzFjndRDBh6InvV09+mJ9DYgLTa0cYBwuO4M51AM7U0AE6hEcoozMpyb
Ydr/L3ZuQqKEyPc9RpZ+n3tpbRsrOEFIgXcEYIJLdbiQWMomuq7fEmn8mmn8oUf9ChD5kaAmCEFy
aSGs5hdR0QfMGMC9ZeWcbCv1n03lFxfLNq/oMA7+EBjv9VAgcyX1GG1P+qPDBRnscoaqWp94njG8
eok4Tj4eDKE4bhr3FthcalY2HduOd4wvm8M6SE3jMqhm3tB3jmejqi7taB3iNPhX1My6CPXaDCNs
5UmjEopgTKtZn2ikyEZjHxxlLMxdM38yclQrqPQ87G4A8T8mjPGB3wN5KHfMu1/nBr9NO5wCW/zK
lFkow1OiRFKyxRqaVnPCDJOAVwwrLEraJ2EuwBDoV/azs2hd86JkTaYUoEDraI35W+QhqJya8zSV
WMRqVg298BK6RuPSDQg8BvpEpm072fbfQD93vnA2qjFPso8eLWiopmK4II1z4OMvATARiRRLpbMt
uogOCu9rrLoHSzIaRXOgvfGAx/pv5+E2kWOzc60Yk34sEeCmfreq8Em7s3HyOuvImgUYjKa8CFiV
UDb0Lia22K32pZ3iJy/Xc8gIsdPUDvmP5wf7op6fWO6dkcKjaIsoQjFJ1WO5qztxyBXrjDRiaRCi
EK6mc0yKgwBWLv16jx8A0xxc3JaKFmdZ1qfvM4Uyr7235aRBwjmeWZLctZoODl1amoWH0PhDBNyD
KcXBdb1Vyw4WlY53iDPiJ1Hi3Ynqu5EYhx3MLj8z27iR41yv3Jhgqnn8nGz/xZhaECVs8AaEeLlp
7xccQm7Ev0swp3DV6zAka0HC3+TAbTCMDu+mWqsquAZQAI/wNykyI3trOn6wZgLwm+vGQLvXdkj8
gl1Naij6l38xFOvEFhfhViV8FrpXxgVInhnbB6Gb/SL2CndZUTqHEKrwTQdYdrOwESufHwwqVIhE
rDwPnl88mIFLGlB51ZP5M0bomYrJ2ihH/haVdXDgHkiXSYwdfedt7V1r2LU82ujuQ/eFdpSTjfmm
9sefNmt53tP5KSvYDsc9LixRI9pVGtFLYIGtSQwcB2SbA2Ur+pfKHgkdVNT0bUYMgQ9mkBEesw9R
Jyclet6ZBlfPMvQd4wakdUk4St7kJCalwyqU3jNI5GuLe9ybGNRM6TLMN7HvsntZDfgcMF5A50PD
dtH2eDFN+ccyPOKdPHGSHeUXHj23ya6DLW6Vm3zM/EUezAeELCCJexxBQW/6Z0gg+AhQHa7dhT7b
ymfE2uxcWamljXOqg/lUuTFBHXGGRQSukfnikcHz151tdr+Uhs1zF6BsIdtHN2cDJgJREmwukOkZ
q3QKy0MFnubNjabnssZjnAlhbMzE+wmtBvZEkJQPjYDq1ejGxURbUCGOoG/jynwLU4MEABfts1+y
+0HmOhRs+brY9BaGSroLJxuRVs54pzag49Cj9mtvkKCLFH5aZWJ9yHrrk2Ri8LLw/g4Tookcip2C
XGNk5QVGIZOaOYruXY5sAsaTA0suqI6lkdkstLoWvyQSNgVhHWlv+1tagvGICNShpTRbNQGwYGCA
5rEUOn0rI8gBhpMZh5wDZicVv7sAGHywdI3YumP9WwTefKF3TMjWRIDXzjV9Xca2Z/i/35EtWCe2
AoFNAIKXVs0Bm3OyFfHQIcfAoRTm0CCHqc/WRi0JvHMdtpZkwJHJUbFK0ZPEfF8HyavpxnpFrNGS
DkOhMrSoKZoM0jrx5tFaWDIDey4B9QuHxxq6OLAbr921NSViGGDTo8+xty0Y2ue6Cbqdmij2SdPC
6tQW/tVzsntZP05hVbGlMlR402Fn8iDRp6euNN5DrYp3O6qNW4pb9GoV5nBuXEPuh2QRwo+k0uSN
zp6jITHf4L/2q9GUGW73oYDSxIUOmiiEjVrnnBVxRraHnDCXGFPEMCR3fe9eucjlKyMko5qC+NgK
QIoPCBOnfyyGWRKGJj3cABb52rHYPgeS/xAg9EV6cax6Vj5K1dZWbwTFzI+mgSrEKb+sWD22FZkS
dkIxsQGpwfpoImxm17ESMFtKIqTOhMM1ke4Z9rjhJROFOLEpt5ERZNWzcCf9khW4VFVVQSqp6z8D
vJO1NVbRJiMjYWtYYKdTE50xcqlxr0UFjTKivm4zHTxMYqTz7arwk79x7+Uu06kB+Vli5tiu4/TL
yo2cyETl71WDT8Yhq2jTch6hicjfg0pw5PnxR5uiP+4UjqBJGtnGqNNvg+gTnSIRMep97IzIfml7
SNtRsGabECnqbF3o3hmLS8jtvS3ufUDp0GBR7HHqPnjUmOtEwAoZ0OX6YPAaZlwS8WUmzK0X2He3
iJ8dwbbDZhNpSeeImOYV/MZvM8Ut+qBgYyek7yH0+gS/yKy9LGGKqewZNdaBQcpVS+M6jNbH3Ab3
2pu7tVcUl8HNbnOz6DzMmghSA5ZUMeNFTm7WZO1DniKUmcF+NLki6JWeXacjdNniT6Spf2SIe0ph
Aa6mBHbiACeGbT3aIW5ACKcDEVeEQRAIkkI7Nm6li5Q8KRlTF9OPNbFRGUOgP+2sftuBsJ98jmtI
SsmfllF2iOSeChxXz6K4CRKADpnPvsF3UKbIcbgFpKTRd0R3DgZqN+NW4faDQ9xswtL/Y/n130SY
/qqRfJQBfXnocWaXPDpNlt9GVe8j6U0PdmAeoWotaapIY41C0qbjVUtYP3liV6fhou2/dhYmDJSp
jy2WBLAn9NwShmubVq8VKcZrM/AvTVVAMahcpCQCE4kT4acn/tsY0EwOnbGHIXKlj2pYfs7r0a9R
iKce221bnEenRN0I9azySM9yHeebFAm6QQhUMKPZSzHF5B9ra89aGqub9KlkIyyejsFdJDFxtP2n
m6v6oZo8LiGr8DeCt3MjBSwDaesvAV6iwV/np+1b3WiJa2hCoESGR6+Wj7hHcEAPupwUgtFSKbyX
OcSwNuRLRdY6D6aZYidB5PGQOO2jHULX7GZ8hpa5VmHwUiRR/oepDexrbEYIhWuAVOIek/QGcwFe
+Ms8N1yN6YSSW8TP/uj8G3rzHLG03FSGsC4oUMgeTedTIHnUCLQ+CtSn3siZ4I/ll5MH7zM7hjkY
1rxrZ5SwkGVFzNLfI7QKu68xFH/msDsMvX5s5/QWAcFTIRiGUoNZY8xCGvHNsjma8IvgqjPaxz4J
X3MC7x48y3/G13YYY2pzNjohlh93awOT8U2amz77YMb36mnsxQx/FSVz/Hdqmo0c6o+c5EwEOvGl
MNv9VJG7LaaX1mWpNUWfRRUsPSi6fic2mKHUyDYr/z1A/sK7qUl+VRgaE9wHRIuCCAvXSmbfSYKF
u9XVV2zauF0lo6Lgj4PuBSej+5jF1sUuzEUHC8IImX/m2BtkCagT/a+QY7/VLRQqIV+6SBMZT+v4
4JAU4gEE8HX3lVpyEyrA5FAdMfuWzWPJXbKp4+rNC/v3KSAqXaM5hae1yZYsaHzLp7Ts7hAPyGTv
wyMJHK+61hExs/7PWC9Hf4woZ6goOOjLP5yJvlbmCzu7vfpO/GWO5rmpnJ1Lk/ugdAC1rP0bZOPJ
dLunxqifys79Ik92V2RIJUyTKzibvYNGR6UIfEr9ZuclpJm1SUu8USH9jcKlkI8JIYjZR1W3f3wF
eJrQ7DEJn0mS5FSq7vFY3MFi7d1iOssBLDe2LGJ0o78oz9hOIwJl252sKslwRI3vlfJfChtokqw6
NB/CvodJ+KsDXiHEHtiBRoMNf9us6qp56zubkwnyl5RwVb2+fKE2WaG0BhfShmTbMTpVHVYn1f2M
Zn5rZljlClLt2vDdE08w02/yn4LyFdwH35riIkDHu22n7h/qyu5QN+XGnNWl9vuFc04JkfbIkS33
WTBk9AaENraa3nzqWYI7sXBl72FjvVUqeLcm9TsG831oWI/JekF10nQtkKzZp9sxGZTGakAebLg8
FEy1AKcYjGVRj1s+mXJcb9+O2/9tu/FLJcHVatSVP3B2yI4oAnEE0Mp8Od+GZPgWJe9h3hkHWUb3
0kjunva2yKzwUUaEDjpoofxWvCgirILWOyfGkjviMWdrJjD4Bbs05Fvn2EkOUWccx3b8SVEiOJoe
sA9wTgY43F3PyNia9Bdg6YgvxPxVY4RvjOYwEsqhhMy4Y31kzZRdLin2WcKJWaKbWbvZYjZxFvsI
uSeyLBh7S37PaYmzxvxiyPxS5gHXX0HibSrkK7l/m2bKrg1jZaMfr7PBWtBNvHPpmOOOIEmfJZL9
ziHAolXNJr1ozJBY/QzMtXrPfZw8PJwpxicGsFwa7aA+Yu5a3UVvaW4/B12zCorwIkOlN5nJmReH
IaEfYLcliAcL2VeEQrAFP7evqlIAHp05bhebavkZhrTbjan6dRbmX7UT93B+2Ydz3bMIH7pzhAAJ
gMo1M4FNCctFgecUuw4N4sozQQP4LRvNeZGAmmgtU7s+TIu/IxDALf2Ynn3iG+OmrJ5yyZ7NapkR
lFUR78ck37mSu0COyLTLsCXre/rjVckpL3Jyz/2zbuSZAFSgKU7/NJKmbvWASCrl7UlP+OjwK9sS
eDbM8CM7aBAjfv7DBX3xopk9yRADiJHVFlHQn0xmMZkUIchYYlfXSud6uVK/GwkIV5rv1YROy2+/
gtD467cucn//0e7J3NXyzfDax5rEvIfKaYDIOsseb3IuEyMLR9J1Rf2Hu+g63TkPN0EriXTwdihd
3kNbQHiA6jEtEqYeNxb1+Noe2AE2+hilPkghTQh37/I6VjbU9vnQDOGtANJJ2CCmLKrzh6xD9Ek6
bpiyihkbA1FRGstFK7p2Qc90LDwW4T9ano4rQZC7kat8Dxhtp+bkI+3zu9POJ9xu3qrT5W+KG8Fo
iDhykNtlRPlaiUAraj7Fo0NGb4VDtxu5bFktK8HAppvtq92gsMS6cHHa7rEsCT6tVMrp0Xo3s6Gz
MdIjs7lrxPRSL3lekOSngOC1yFbMvEXwZUTmZxvKU1sZhEET9sfquaLBYlzaddQ1NvFe0zSe8R9v
ZxA4fk+yriVdZ9npvOV1fCtsAttUwgJKtXSng/uLQ/+lbGu1902xaWgHROq9i5G1VxCkxzGZ3lwd
3x0s1uyfYNxb3auXqL1rTX/xtHzIFP5c6Dl/NA0WkbMBBOSJJ7amsyp8TtvBVghhWpMUVXqztS2d
O6ku5H/4RGZE1qwf8IEerSl/dBw1PyS6/lxG9XrI30CNknc7nRr2+euCcaY9hqD9mC82AZYZW7Ag
0eEFgb//7iOO8AOq77A1z17nP9TkU4w+a36WPY+Oq96Igv9gfbaH8UuhrgIJs91CbWf6zY/0hidP
pS/j7LZgTH2L5DuWYy9JXoNzHjFyNqEvdkaMwCVCIzO7J8dCKU8dEu97CJx15288/g+4A0yEyxrd
L2/R+GCO4so7uWaxaiKpY76iB2CZ3Z8mintj7Vmzjby0SeS7nrPun2UsPIh8L5OUxgTF45OG3luP
JqmGBmv1ftUJFxLSaDrJVURufI3hgP5LeZIfYFy+horQxcYO0DrJ8NOf8vFtzlm19mzfLrP2q23n
sTMwKrveCsFH6aAxoptDxDFNwadtaNoJKhbqA3o68EBplmwrib3aebdleO0p8CvnnyrwExTuvgPW
VGXFatmym0FxJHr9sth3BhCeLlL3yNV3L+7PyTzvo8iGOJ/o/KB7ZHN9jg7bSU4UR5cimk+GEy0h
TXvHees6yj40V/TteCQmhRSqeU5CQQ2GM53+81AJMtZy95hE8x/cjUfPi18sq1v3oDaolTb+hDRh
dNDvLognopx9PCAxHDSBGnTgMIhgoJEriHMKsKUfc14bIDjJfS6yk8NoExP/1gydu4clS6CJgKC9
Lir7LIk60G4D7rPa2S5Z4Vb9GQOMALR0soH1FpIcjEF8hI2zJHbAWS3+qsy4g744aqPbirI4CfSB
6EdOcwf2JzMCMsVmAlZQmtYG8tR4Y+qQb3gEw1RsmZOgLEs3oKVPAUSiwCWYHEsyRea3wX3vIqVK
G++pGeQxadMjAubNDBnYI4OoGdu18nhwtFMzpsI8XVf7gfwiIyf+zEuB//PIZ4NY4wU5BmH60pch
3y/6HJA+Qz18NYm7q2GmC5j0xX8cncdy68gSRL8IEQC64bYiQW9EymuDuHLwvmG/fg5mO+/FjESB
6OqszJMeIYRsb7GUa4Zg3w+mz05uJ7vnNMlOLtg80OEbK7P2LQVknpaeGofSA4V+O+AdcHN1pw11
zSp5racuz8w08zGa54yGXJf41GwTLZmA2zHKYhT6G4W98RID8hd6ex7T4tYqtiTRlVZXUgH6vywK
z6ZnUUTufaVW8JK48l/Qg8bhacAzWR1tU50bZdPLmd7dwbNWrgiCj1DjNq0IaK5tFKd1X2m1T+YV
2n4+a1sdTsEKu292EdJpz1Gqwz2vzHfRq986hs9vLD9nbGP0igf8MGxiB1Wsh5SUGfYwrysufZ/R
SGGecWpI1A2es3ir6C+XxmNKo2uuMfOnfXt3BVCuyAJGkBirIgjLq2OwrsvjGtFEL6GTWD+kaTGI
TjzFuKL+6ObYYAB6dAxqZ80Qe5mxGWPtGLntSzMHPFVL+j3c6P0ALsXcWardiyKEMRLau5kAO/Tn
bVKaRzN0tlSqgxBT78snRkPaS6CHR4+ahzRtKM8pgK3i3aCTLjxNTr9DbUaZ4g7KZpztUkkCL9iF
ZnLuQxd5kdLshsxRY2B4Dmgrjlge9u0FFyLe03xXc8VTnnuudZY3g6he7dhGMLE/WOOfrWFelBT3
h2vYJm0wp4UhFEq7rICDyqsKq89OtuuIq+iqz+TNljhPKtKGD6Yq/xlaLjnASXnApqBQaIL6acRY
8cuselWy/8P/RVCVZ0gE+acViisq1nPdsNIukeSNdN1OxT6s+x1mEnyVtA3l4sWT8L9b/BYgtXbZ
UlqkUu0wdcAWupy7Nx8PA/+AJzAdru5Av10Qb8AyQf8yqXJIksesVYhXzXhv52o3kKxb1UEKAjOF
G9O9DWp8dBpnr2qPuhPtSZ8lFWqfXTITS6ipZa5fZW0d7IJoa0czWiUoYBNbAvLDQxbSfGqbj6QC
8OBy+WHHMxfiKqJ030kgV7YXkJGOcr9TwZErELxl3SeNcYhpV1aN9tksWV3yTXxpvyu9X2dmC1EY
KyQFSe2jNbl3L3Uhoyj3pRubEBtd+oR4g+lxoRFy2OyLeoFowMvPYdDZ5TFEl0fnqHktQoM6tVnq
901+DXXu4FOO7yS69MCfdEh1yVSyPSrWCxOTv/pv4lXAQOAZFPaxDWquT+6vVjefZR192RErUyxF
Id0GdtU/ljxsbUBQ2Rt2eTt/geDfAvKH7GAzxpPkzL36YugEe4uW8jlgHvmHXePVodVdgx3DuU5F
hcQ1avjx5GyaKnkbJxjeAm9ulK07S+NDU7tKyyjSNZ/MMuDZ4r6TjORzcm/fMAdbfbBveroTzax9
6Weagd3oaBfhTxTRctEQnojgg6r4JLga2WB4RvgbsUmhUTtAhil/a2rQSIgT5ElSyIyhiUKI3YQW
Sl9gj6iswTdQ7oNuXjHus3bomBOYbFr7Gw/pPvSmg5kxcM7VVzpRbUKaONVpJqycgwVrTzemLe/G
dyxWyMBs7tpor9G2K/HexH38VcDlZmrwOwCGtttvU2gf7PRWfc+L0Gk2DBv4vUFZWw1CbX+zmRVy
rCzo3Ctb6yhP6Z+rNNpC01ossc+5U2hUZ7M7CcRmZA2v69xFtGQzTsXdaa09aa1tQP9Xa9IXEYqn
bnaehbJeJrfdy7459En/mBnc0BMTxiq4ERFesIFVK8xiuIPEiXK6pWTwYXLtiZcPeGoVPWsZIAwD
G/A0DzuTjHdok84yxAzGoWq+LLPZYlw5sixbaYtLGnqESO8RDcP2rB75sm/cIrtMdXLtg/A0z8jS
2ZjCq8gw/fbQg4ufTqa3ltdjksbbLDW/h8TeFll5MuC7G0S8nTggFyaKa+gZf3lU+RGI8Wz2nm0j
2urt8JUM9Vufds/SVb+W7FmjJVcYbxAXw/K7T8TGBJ7P68/vqLfPQswbnr2ZRhp6APCxoi9uNDbi
BlXwHPG6pn3mT0X0ks0OHBd6JijYHHSuHUBGjJDyjmLxh8dN/K8VWJTbXDsb1sglgUv2pCUGLJp0
bUp5DFuXuouagtP+hxfo1rZLOAngw+iGknN+Nzj3cUxcEyMjLNysjaL813swzZzJ5eAOL8hv5xFw
lstGfow9UshkBPrOB3BwTTM+hckaPyJGhL6tKTLSmS87bs1thUigsYiIE8fH8Em/Br59V9rvA4KE
DeoeZQHuV9Rda886zIN9ABuwsoCFJeimYxm/uNHHbHs7PaZNoWivIhXrWBTbuEaRFlCOs/JJGNMh
NIYD4+TL7IiXkqaJoKv3odb4grCRk9nnhVeXi/fedVmapX5bBHStyJ2bWRettzd0l/xCR16VbTJT
Uo48aHvd16TsI3YRQOlpeyp1+QL6+8+gkUtGLYOp0N8EyPNG5Df2vZc0MfBD5QA6rap6DGnu0/ru
HE/0GeU4PVuCr+G0LWFrJYFxpkRwUwbzRboJSNHwPedbTtUD+0RmYcHVypF0FEnHb+12G1Y6vS0T
16fxAMz46ErxzirkULr2Vx1Kmx29gYqWkjvxXuWQ7bSpfZNRdJvt+tGrYAQ5SAgJGdqVPdDyPBfW
vkLehnT/rTuUSFomdu/ks4VrpGnJCfA1RhMPe6T8meErN4t7JYBhYdEZKPJXd4mbBdGu9cKzRpNV
Ww0wO6Y8Bi3KUWzK+tmhZ6+mADw30mf2eLQzy/dIM9bTFuj/uMu4eLGdxQ4BEAoIpYjpElXnmgAm
hrC9m1ICFOUI13xLQxdM1GB8l3r64kUzplPz0no9kSJ1YuccPDR2vq4dtgmufXU88ZSo4B9BkAfm
lL3ClDI0f2G+SEIpEf+JSBVSf31LCENOvIe7/LOECGljaKjZ5eqEzNy52WLBWNktsUKMgCDCkZCn
XTrIj25aUuD9StQ/dAxvTQkYmQhFX7cHTzX7ypkujSKYNMn8YWaR1I88sS4gwjrBGwRWO8mIzdCP
wHqAqC2fQj2dsRQzuUGwozAz6GBhTIRI1VNIaDbs1D4rjI3D4lZLLcRX/SxzsTZbwHlUs1UjVE/a
+yrdn/NjWpp46dFFk/08Pjvy3RJo2tBq44r/5z1xu1WhYGxgQo5b7j0dHkCLO7NhrrSQxFaGadJD
Aw2avZk7a5f/naXrtuzIPnqgCzpwb3LT4/cQjesjLJycNNnoWndoYu7pxdKgmqD5hARaQf6ALJ42
9lLyCBLIZieklsCTZr7qereaIOlYCr+zU34q2tm8rvfpkIcxg1pB7W4U/rGpBvTy2nOd4xxf/x9r
HImFmXJnJgmmMRp9aBPI6H9VZgGqotqUaPR2nzyIzl3hDjyz2F5xMV71BtFGz9g10Ce96QiGZVOU
rKcTsbbn16RCMosNzjRro0XlVlohJKVm3/IqIIdBdmBeR+hxWSueeogDAZSXAcSChddM8BPUVKrh
qt70Rnq0vfQYGApO1sbLPd5/OtVokJHIiEcFaz7gZKMrdqCeNgkZrIQi8/EaxRObgPRijsTgJWEy
0snlI3fyG3PjQlbF6WKxZQdWWICZCNnZlpR0UJ6mW/RA9PQeFfuGI0Xj+poQ1SWInVIUWnyWBJBb
jIKjVsBxPHludmznYw8/QucxcoGyIxZ9FLPNVQHrBqhEJEteCZTVz3TMYMky1tFEH1YAxnMzm5O9
FaHsmG0tl25Ul/LRbjCPGRtyTO4Waydbgd0zGCTBmFqYngIgvnj3SHixFcgaNothQIGcJ3JcfuxU
UFRq/UA0ePBdAW3DmjJUmGYwjp0+Gdt+QJlwDVUctGHIobMRgyMzHs/fQWSKVW+CRqP+NlpeiSGy
lkahUKh7SB/UZA0OdT78ZUwKxUbxXbgs+9jcHJ0w5vftziRZd+hJS90OjpPoFScOt9H2KgFBLHTM
sOHyoZfrrs5pY4z4Mi1PnHUsks1QDeCNHD9pXUjD+nPXVi9xIIietwSF022C43SsgOXLbB9Ho89A
d2ppuBlsquwZxjQ8erDz9WyhsWDcMyHLMlRUk044QXIawDWHhJ3K+OZW5p7c7AMKtolTd8RB1uPX
4fHYsltcEcLZGNpO1cfJ6WBDv/YTJFOQAgVdUZ0I/0oqsjqmGIijrw3eXaYLEPuQg3AzmUVDwJHO
WlfdbWmtvazdxNMZD89Kp+mybOuvBrNdmIc7A4oanIDgXpt8yfIK3zw9nXiw1yTeD1bc39r0156t
x7DFRkcUF9E59KtI7GyTEB+R1TBiYMHfQUTm6FgkFxTvg54KVBjNMoHWlFS+NOcPizKxOnXumOHW
Y/MJBXatcU8R9NvVdb3z5PAzMPey8KXvjlD4BGcRsSjFIib15JiA3/L07Gqi9ziYGW0clK7eHtsY
bwL4Q36pvZe58F0aH//XSo/quzHRcJwNt4xsTkquU69+yYKumWb9lLTuOLtEzJ9yOjHo/kbXO1se
J0RcH6tMbIfI28btRPFFDWmju1eugXWAHu8xvRiieXEAWvGFfAiXH4BsLRu4DW5TqGwGBGt+f6d5
sCkxC3MdqTXbZ2l+5Jz8C1P5oNNTKuHhaQz4gCRPkkIRZSbbcfyg/wbbJXnqurgn5GLY0G21SLJ+
rFdt139JWDUR/OyILaS0KpxEAFJYJHRI3hZ1ozn/eqX0x7QZT6ZWHoFePHCV2SgdRj9yZscd2QEH
zAm3SlV+ipIBw+iylqoeuKyuBm/6dqvmcwx7xP0K0AFRugAXle6yG0hXonhqaJFTYC9Hrt9p3NBi
Gu4SM/qHurBWdXEcUMVMziknQeiizJKXn4Rk0lgfsf1XMgHjytkbfD2wHCwdaPjl3+rik16Ph5gW
V7FkK8LKt7kvmBROEWigWiyhPYBjnFc+wO1NltzckVM8xZMQF1fPNS+BiG4ATnbxrHZhna1CxDse
FoqLThBPdypCKdLyp5iOqo7z2WMJ0VBlFQlgUolAbZ0fMogMwFvRRy36FqC7JfoepMjf5EFU1CDS
zrz352kPYPRBRR/mcC9AiHZz+GvBn5AKSyjyz5jyScKZ4JdJAfz8C8ZHy67eWgNsUeyug9i4z+6F
u7FZ4AFTaq/TC6I55pvyBgpK4JhJcNegEFvAe4N0rnSHXZCadiJmWzeol1FGa1EpX1nNgxajVm2T
Dr6dmM+2CB49ZKQJXmE6DNex6M98sSjd4Vnrhi2E1uuEt6xmftR54yTDqRQtGue4FlSge81J2QA2
CCiAdZJadw7diQ2Ic1fa0rVskSJfho7qtamqg6HcTVTudDOAbTUeFAYAT6B1LQcaRa+Yi4Bj6H6A
yXAe+NNNH6nRXUbhXKRk+e4C1BTyqbPNXzcJtyGbHEwCq5KzCUvAKs8mv2ON5NktZEEKt4d93Fwi
fNl689z9T9ynIHKZmjgNBLmFiYg4jMx9E9CmnTx2vOFnJ7j0gXHLGXYHWmPkDDsi/YliGguBQA5x
5bOh8SfaKJnL6AP7rfTTxM8rZpAxtMG1xCQc6KGCnuBuCZkIkL9WlTN8BvG2aqDhVa35waIeFFXg
0h1ox/Bmk1ytQGuamFFIRNJ5V28cjkzk32q4gVUKjnHHRCRbr7kasmdlgqr8aiqh+RZYqeW1oO/b
3GUNkhg0Z7k2VkMvrq8dtSofWjeh2oSfkwEOZzYbguwDAgH/QUrCydpuYA3yrEtPY+md0iiS5UMD
z0PjhFFezcEdUqtRKCIetlZjhHFpFIhwx9EOozSL3nkstbYBk+QXdszRA64x9T99yASgqqNV8zna
T4sHCoPgdtbMn9JO6bVp1248/HJiruvmrQmWHKUEuxuv6Rt6A18JRFrecu3/qQXr9LRDQyHtOm5z
uj0lvS+60xwSxplhgGQheRqLb/bwhCp/asrYuBAEesufhpx6mL5yOCdy2sSu8x5RRZ/BGXRgbo2I
8AsRKGO+mPB8hCTE4qVG90CuDQa3tw0Tc80AxOXgOfBY0+jZSpXBNqujQ5urfV+P3LiXYutDhUCU
gFiom1+jcs6m8ZrUH0QRfEntMda7TcbLLShD9nSw2tsHj6FI9XQvd/8MytZbHNNoS0geNL5wdTT7
FwfonOPYHx6MR9OjOq6d19ayQ3NgCScYOupjSf4/Wea9PDsqw2ELx98KJ20tUAEaE1pr7rcYB7sG
Mz2VhprXvNn1pTDMXa68W2x/KONPNSS2cXgATqOuiSkGDVfp9HvAtkkMn+T1C6hDv7UICVMrv660
16RgPBF0Eo+L+LoERvptCWvXTgGMASPLy/xxbMNNOL8iM+6Dgm+uC7jNewHfuCkdsIOl+idz0uht
hV5pBXizaVDBoWdx2R/5Wsx1y/UCe5nTrFuz/BrBl7Z6taZGZJ33vd9DHkXrsFnuAlZa6VSN2la+
LnVrGbTZVPWHKnkPVXIBxrgbKNIwp8Lnrvw1F+NtzsJXfSquVf3PMT4q87NtibxwnuP9we/Z3rIg
wkN37XnuLYg6Wd3/eYZ3G1S9GWIX+YsQX7VqLOvDq4MXOq8eUqadYiCuotw13PIbiokjaQrrjK2W
JDRqt8+NFpz4LlNfReE8Rdoppm9pB7aP0/fWjeG+R2qp7fKVL92Ty9NATPo+6u7rgE6PznQ00HQ6
Sa1EXGzMMH1HTXu0Z5z7hC5sBwSfZj7Zw3TUaBDORcU1zybtrn+Biv/QZ0a7aP7CerySAfvVut3D
Ervw+njT9eIU5+OFJOq1N9/sUp2wsF5ABPqqt7c6zUJulO8CLzmn0F4ol/zoQKebUDJDdpQ2ZJ0x
+IkZ9mXhbjzxMnqpHwzCn8Nok7CrLJf9m+SVCybeFS/UbKw1cI3aspJzKwCWI7Imr4Z/Ho12Fdup
mRW6G70bplqnyP9M/xhAo3VkU/oR4y4itkFsuJ+qUy37FzcwNpHR+bjnNzUMjBwWw4i7u7doGTAI
dLoOd2d73UfjTehLaGA6Zaw2XSxmeek8JwhOLpL9qL2O6fxq5dRFz9qOv9NNE/azpbnnluQKVCGy
zPe5NFGo8RDha6BAGm8h4lRj/7res9l81/0ntcpKvXj83g4iQgh93UFsIR5DdnZ+KHTCTe3QrRF3
t1V11M0vixtEn0PPJ2zgMXoGnFDwZzYybnyjoS7Ozf+q4mQRJY6V/f8WMxudQz3eyxS3eiCxwIZI
FroJZUM/Kavd1Ll2Jz90bYBrzgQ4c+BIDk9E+D0bDLNOto+YW7LI3GZxjSEMWW62VwBDvdDaKrYK
naHvg0b3pbrYdAIrwZGHUuxMfL0Bllh9dSj1Dge3TWhwPExJtp60FPw3Nw5iEFaZrE0OwoaMC9/C
7VSy306ifSrf8C7tp/8FfLGJgEdiEAeKxX9cGT82JzybmIcqaXbNDFrCyvy0KI/WQr7jTVfM+9jJ
MAa4f0uHXtRIueLatzbFW5S8ESH2J9K/kQRbiY+OMf40azR7x9HdKTHy4rLS5K0RyS2z8Z2BBCbG
t8KZtJrygdNq2OtT9RMS7/WS8eQUJFW5DK6z5BHJa1+K/DhzFXIbAqxNeydH5w9N/FrCaB8oRJi4
lrYns9hjMC7pnchHDxbjtR6PodluWa0cqrqiLkXfQa2hdkJTH2D4DxZPptP5nrKIP4KTxBB9aohj
5391wVpbPk28F6fp5CSHpv9kc9XPcHNAdSJgxZigFv7++D033LDK7tFa2jgXBF0Qbefmh27vTYZv
KbGc47Cwjgb5MLfYS/qL0h6b/sNraWzFVerNp6gr6JtqwJsONLPOe1cA5Ta3yOc1a0vtRLmE4tOs
BjY7RrKeuoinY9d5p5Q+eglUJ44qvMbZh7CPIn3t0/HkBfbaq5ptZQ7bvroASSXRZWCv07fEQqFG
HnqCKOBJ2vxdemo1MTgbOZMVSbnxh7j5cUhtCgQiINLhLcym3eQGe7c23hIMHTa97srh3QE1Twan
PvwtIuTH5UR0sH9v9T72s1muPFHSl/3i8pXWrz3hNwfFLk62MfISssVauEyg7iVLv004d1jn1+xh
H4jZb4vmpGunyloP7rmZGUfyg8Nn5j3msPqMH2Ar0rzOyc8k7qF6IxvsV6xeIrb62fwkoIZppr0v
8SdbAYVhL5Z87cpny3hOR21dGD9WdK2wgVXezmi+4sUMKHtKpsnSBX85jMXGghyNTVxT23lmbcNP
RVRwNbrUdtiPHsZKOU2UYqNfcG9a9ArZeyuPOj02rg9ReGLWfjD0r6R5L9q/2H7ExdnUu6nH8lo+
lz0Ka3XO63thAtLnp5pex/g7D4yjS7dLXBLWaqNzVtaPGN2ek7F7zStvnQcs3cLfell1BQNUVSJa
ZXcp9H+RuDW0b7LhJG/l+LH+JErtUBkGdLuJ4c7rumLDYJI+JkOF3XC2Xm0HXZtbGbRW/kml0rup
Rxc8zfZDQ6lmnvPaURXdB6UN3qxCfLLpjV+LsQRX1EAeIG+GfT4tQoYlyppzYmgETb5tKnb9KHfA
KlVasMHhqPku/bmXokSndHVGiTzPxB7rUP5QZ7m+iXM72jY14l8Ja24z2xO5NDcvSV+Qeq2/y3iO
FzEwsB613ky/x2z4xYxTfJcVbmAKmux/wKwsIAMghj0KO7WYGZMkVvXNBYnmLw+apFtoX+OYVfCy
INsKyG1A8Od0U4wO2baPwT1Y+tHN6OscYSgCAjbZiZljRsGOtW6B4Q/8ypH7OKbh2ibbNsf8jfBI
5vlLwZ9LyMtSS4PFmALR9CBNdwkz+glTpg4fqlmsC1O7TVOX6Jt2XXS2Nr22hns2sKoJTVKacyf2
SDsZuhUx7dQoTn1JyU2akUhjTCaW0+ZX0bqbQvspUSQapILWug7/X1GO9fQ59Z+4j1Y9QNhiZEdF
vFs1SMIpdpcxXTIYNDcHPyUimc3oPDAd0OnMdLCuKBpq0f8gudKSvZYzYQYeMkWlfaD/1Oq9Qted
gIc6gJtISmxaoDFN+IcTwG9q76RSUoQFGMBcZ8AaAY5xrAULcZfv2Mhr0unMbSkDxAIU5xTZvYni
SwT9d+6R6gQui2nczC5dshRiaxRfj8Swy5LEbovsiK0umtQjbDJOR7faavl0puBpH08M5NwnLXfc
shzb58j8z3Mv8jN9mFfljV/YveeDq0mAr823HdbXCCYeK9Gdpuv9g5nke6uhF6KElS5lxh9V3vnY
fqVNh5cxqX3et+rBcuqLwjWSypJXem5u2zF/H2P7VYy0hlQBgB5yr7XxHre84VLTIzJLU/IoSJhQ
cxKFh8QeD3prH0ywkxw17km4WJ3VzL63NP5llAS0utwNovYNpwbAjwF2TL/jhoKa3mEqmeevJHdP
lvT+OnOE/FpgyoDxg1lrIiQiKfCQOynEj10WQD4xi7A7MvsnvSX3hlM2jyl1ppYttmRMHXP5hdpw
NTRtN4NVwQ7/q/QJ3amN3mau5dowbyVBhbbTN31dLoZa6j/678lNCO3394r1L+HuVSwMzGvBG2aU
zYhWpcfDG/nzLxFDHE0YP8oBSsrMatFoXm2L76Ci6BhD9peU4U2Z2p2b4tqy1Lmcwo0r9UfENpOn
D8ZrJLm5VtJ5rzIHELl71BsidmF2QlQDK5IdZ2EcaqP9dEfBRdPcuYV6YeDdWETdE2o8pmRHePLS
SDokLfrh+viSlzMwbkwsBnZtPiFwVdEEJxUAkMClnegANsZDtTT9QZLeaAOswe7ddOFNhaNf6c0l
HPkMHRvBhCOfj84yNSgskW8Pr46NZKiJlx61R8FyyNryOFCvUk/PUUdv5UKNNjDELfqqQeuDing/
5x7XanxcNfXTjXHW3Hgzz6QXGYsyHZR0BE6PDTe9MTvpUsxLNJ31+NLRulMyZ7QrV2OYnmsTLa7S
yCLI2v1d5nCXxIk9NbuyCDcAup+UuUQt3sti/k3gTpUBlYDY9ypZvE+86OVcY+SuiOHXD1oVbrwO
nvIAZbeGcbi0ahEydWR2HCJ4IaGzYdy/tTUrKNltci94SmpuBxbHOXf6cfgQwj3GoTh6VIHk0sAY
NnlHU8ltrSd+UttParZYD6EiVawljHzvyoFl7Dgf44p2aIWcXJokyub1XEAesJLmWsIh9GaHg2V8
wDi1MylbAl6GmZ+mA6eFgWysGbexg1B4puCh9s3ZhNYzlhYXOGe1jIhTC561BZwetOWW48XPTVTE
IbSPAdsjXobhdxQlx1z7VvnEHqV7VHSPeMikxvSlt8Y56gOYKP15kG8stQhGDdtJRf9iUxzdwPzs
22zLLZY7BX7+9qeHT7yB8eTPpvyUQ3wXsGc1erVtfSa7BuooN7JN2FG0HeXl8ySy94kU+qCWWAyt
3HVZrVkU0W/m0NZJhWLKxqzuwQpg6m0W2+I47BRjGwGC1zmGFAdQfrA4sVBq6GihkSvF0TutuQQD
Vzd8QbNMX3kbaVIYGQHJCt90ephYp6Nl9F8eX3dHFEdeEvsEm4ueCtZk4bPDaWAZ7VlQNMMpgjD6
0FGhqYPKA4Vy6OhocdIMqjH3DHMZjIdbpVFbEmR+ZYdHzB9n6T4OYXmmLHot0vrV1txD0VNipDlc
SisE2xHekrZXwtgEOtx28NN4ZkPsOt2unLkiu/MpEdFPN1NjmrdvIx4FgrYPswGrs2te4POQsA7/
ctva01tIhlAiNCd+WIc3wjR34h73uU7+BfRoVfCRx+k3Rrsgmgo7NjmEIRIS4G0MhvCp81XXsVXN
flqDni1M1waqCJogUUHrBswHXAHfrpx9m2wB4VI0ro3ONrTCQzSwXwC3Qufljxs7X4XDoJ+Qseox
ViCJBas4zy6W/uTSKupC8K565Tv8TnKga1ZAfC2mY25ylXDafSiynSH6q7A1X3L8ZsrdRdmHNkPb
1kreNxOGInMlXYu+n3FHK8y+s/Nnt3e+ltKHCaY11BbiTy50z/gMsOA7wm0gAd9UIjjMSwCg1roV
NJsj4iKUdnMfFRba4p+gxiJlBnFQLjB98tKZ57Vred+m2b9FxnM7pjstejaKARlIrRvDu0KUv8u6
+Bk8eBSoGzQOVl+xNI9TM+3mcDzm5fCbu8HX/+KkoZ4yQ1s3g7XD6kNc06OPiCEnQ44P5UuesYrg
bhn0yI06PNRwCdIX4ACGN4dlepXYOOmxMCjXQMimVcL0/Anap6tiSjyR6yN3X9jFrrdp8+iZySV4
LmXcJxx1JaPJkEY3aZEPxCjVYov18NuOmn7LVPAZUFJbe/qjoEBgbCP2sF3ngzNkaJYXPlm6bqyF
AU8IDqQSDaM87PjtENkMusvCAotRSi6hy5YwJDU1f2nW/Gg6pKxEHe2UYgoHqG5IkYTgCQ7IkRMS
2bXUqGqkeWkbW4+i3IVc7Loq56dkt9Enh368weQ6DCC0SIkL8rpYhfyY1kOs2Wua7a8NXSIx1Vum
SZt4lJ1i+pYU7ByR19NDUxPOcaNVGMJ8ndwbD9RWlHR22e2GAiofU/hLbQgk/xAr+kLUJ+gYIHHn
JjYkXp9LoQylAsncPbNx58ttrqopfunZgVAcs4vBSugEgRJOuElBF5EWxUJc99jCCihBXaHtC0Nh
g3hM7Q5/lAyvY6YOYVav8Iyew1L6bt9eU/TaNHM2BQ0Tio1km8SXkZm2Iw5kaxEj43xEUzosij+l
WU8ZxcXNEL6WHbH0tJ9Og5lCWdEuouh9Ki1aCBpJy5NBnIQ3vOY86y1zPDi+W5rA8vISfoXpMJNV
DSN71/TzB/hPSoWis+WQwYBvqxx5HrDZJ0jQRiluAQd34AXbYSGp9hcvoh2B3IGWSF+Vj50G+dgg
UqsvJi4AMVPT/qZhf048tATFOQjWhBtwAAaOitmMdGlU3CypHWYgXA/aQjqEXchABJoPYXapEY4p
LJswkaYUZ+b/nErtIsM6BBB6kpzNyUz2s1o6LCzozcG1J1eWziSsjETtPZmtpTufo0mDapRfa+pd
vHhASqakSIBLS7BtB7O4ElB5zhoK3IzyUo1/jsp8Xd6ieuTHQKGSiOM9vgTnX6rkKeLil+BeL3Xq
JBtqi+t+n+fWJoexPKXfzkjyLNI32SRfYxdcHMQpnH3sfrlhJNobVsCngBWQG1vPQmAxE9qLGqON
41WX3jKuuk121P3A0XgZ5h7FJ7IYv2A6kTqb1kPLyTc3T3FCb/EUc6ohvWMGjWJeeA62D7tv3sKc
Ld+Ee3XV8YJGNwvPRRyDV1uq5qIzpoBVoHFVoeerpLG8rAKghcatHorTRFh/ki3vwtdmQrzGrUpJ
Fd56djfkTPUsWLnmMrBzOGDh0BA2eK2x595N4seMp1XOh9VZ7BMt8nrL0tMiciZYOoDqeujzZGM6
/cEYrFOtzydAs1uReZeRjLPtWgw3Ns/JKEGa8pqoaBfN4cxBljnA9N+OpKvxIOIlq+kRGg6pU2za
KvYbPX6zqvFVr0AOWnwONLNxFTb4boZ3RV16p9+a5MMaWBR7byHC5mQ3xzIx7pWyJDsP+ykwKgIN
RvBvaMDqOLN6TdHHAwwpZg6vYsbnuI2yvHxVqE8Yv/R3s48fTTJ6D5i4flovilf8OagKK9Qlk8Eu
By7AQH6a2+YsJ9sD1af7ZTkc85lVGqGpBz164XrO1oDoMDdx18bb2Vb3WIp9JQHAIFfpjg4On4c7
c56J+uPXQUPoZHV2Mu3uepTtYsbSAY21WfgyOcZRmIFv2oSsJ4pjtYw3O4XoKf+Ml9aoiuN/pJ3H
cuRIlq5fpa3XDbvQDozdmUUgdFBrcgOLJDOhtcbT3w81iyLBMMbtmUWadVdW2Ql3uDh+zi+sId6a
6LG7eVPQxEStLtOmBnW4zi0YHhNuP/fiO0GPvM/US4v+bpsfB7r6STmiDYDdZDmBbimL6cPKD7St
r5MFqsplHWqXGjbmqJQ8ZC7seKUx0eapokUHByUzlYuM3+oN49qMa7SnOQncaSlzjRVVAV6rX+fk
IDk+0hKQZVPRD+i33MVsENOOH2O3IVOj1JQIko++X3fRsIyqZiOKcV3REikSnT2QbDuQIiCG914w
bLxR+dXITLc8lI6cHA3fezZU63elDrduAOO3jJaoUl+jCnQF5fTgh/6D63vIr0tgeXMKHLDus/qm
sik6eh+ex6uyCZ6FLXNRyXeaBVnE5V/11sKC3d3TXsb0yYjLAcaDR/1CXGKDsLNz2pl+e1shlVd4
8c4qUbkulfSX1/hHb0DwDkuTxVgoGFSnyFWguRBjYg+WL0jVI0o8v/S+XVeq/dgmw6FUgDloBXLu
MsLghnTUkf0Dn+G/dln6GAj1AHke/YNjgkShSXqBggd9PHsLYWyHBAilbSh3bFTd1dcut3xiNWBj
pjZ9Iz82XrUyNPWqtZB2BJBdSeCdyd6qLrtp6+S6nMgMXXSvBwW4tN6RgmTTd3daSr//JQ7idRnz
2oQxaALlR11ZiksE/QUPQdTVQdULLBeAXZDsZHF4XUnpU9UB41bFJHldBCjmZXSGyVsAMl03ZngL
VguaCBDayJRRAcvbCxvNAXTG7nC+PFh8LddUPir80yqgvUbtLkwfxemWvnagRe0WNptKUbg7NlL7
GtTNL3w094Ne3Jc+WXRb06xVOkwC0FdTUKbNBJYbckuCp7mHXonxHTQELinmlTbkw7LptTeEbpDB
iC6yqUGEDNLRyoDN+jmlTL+gFONNK05XkVTRJAmHASQQPS8ATOtZrz5CnfwdfcOp/WZMxNsRxBfY
YHx9jBryRlb9Ck0seicbOZ2qfYSImFfxhJa6/GEEZc5c6W+x8MulBaeU9pL6mCnJ9dBEb34tU2QH
KbeIEdQfPRBnHfJVXvnqWjY66W75ZpS27QjVWEpJDUwjaBfgaXV2jIJGCBw0lH0OCKC/gPTFBslD
pwS/LHtjY1SB5qK696qOq9lGB1Czw+sm8y5sWzrUlvTRIS609NLxV6oiBNvQxzeq5LdkZ/eVa/we
0P4Y6b73HhIbup689Y2JxVyCundi0MozJPizSoJec2LwkjaS/kIbqrfcQJkcMHjjJAhn9+R3vdBv
ejO/layk465Brh62GbY9Ey1cav0AIl+NPDsn7TYOjInzUBT7TtYw/sOdcSoTrPIg2yKWpdHmDidc
CQheRI4Qik9skS2DCIk3UOplzasy9e4QYEEnOO3MXYxhBth4IJBuL54HXcJUsGRqylvhd/FL25Rk
y5Xi3eUNn6AvwsfOqp8bnBr1tjJeUQpRtgiI/M45XtJQRijMyyDsUhAfwe4biXKjYW+L6OaFbaD0
19j1CzqbARmpmsKUqMBuGxs0NreIGBwkSQEFlqgBMDaEs6wyfNBTcD2N2w6b0q3Z3yaQdklpKIWO
CSqKNYmPpbL+MBK8C/VsgyDpJd3KY5O3Ux1CR6DRsI6pSzFkrP7kiCMw7tR/1+jQKzLl6pxDl4XZ
2lT404+0QjGr8ehddoX0WkOhGXva8zZmsjJKODEN1kVjCMAWXJSA84BM0UZH3p4j+TnVCt621Er/
IOUTUp+tgExNLke9iXVuVegXRcgWHqQhf7EHZViOhlUCRw1oc0VULGtXv0gV+yO30QnVmvtcwlEx
0XkYqNCTJLfy8QwBKjKi6SmGdlPasFy8tjxQXqfQk1oHN6/B0gCbCVEXbFPjxUWwFCzom1ciqi5n
D00qbxUVcUcTAolDvQvpCvsjDcy3XhTIMWuTD1UcJjh8t3Beq8dhKO4aCEEmbOlFVFU7RKtRN23D
A8YZEa9cHd4yRqi5eaHlBjKZxYHNfxgblKeBLZcIq4R9cWWPw8Voe1z6OjbjsXRjSD0Y8nxjWh7f
K7ys/PoQ6NBhmzDbiyBEgzVeh1q7a9IGOES1w5dxOXqwOxQ9WCcJKGM9OCgYXiEZQALur3spWrYR
11mC0oqDiNhVbrs39K9gKYn7LOrXUM6hQ7T4uDVovOV1/CIb8rGJx3dOyAVlgZUW8XvHGhEYgEvQ
FkAoKd2rCfoi8E0qsVxpVQgQC1Yb2k4N/KtSp7pm/eqBvGwV7pnQReIaRdTMLC+igdax2zqjnG76
Snd65P1Q3DhUqvqWjsGL7XoPLhlTDMfSlZCUNFmdtHUC6nrVo+djsGFYH50OM18qXxjzrYx7CWVb
GMGR0B1o9A4iz5BVsNBG9/nSSPRflNk2ut8Da5aCuyAQLxpEASUHVCGbsDON/DGxp2ySM10p9xZO
LUqgcfePkAUG9QNnx/Ew1VVa3ObJ/CfID409EaugtkztKfHTY6i0dJkA0MA9QQz+wcfxQ9ggJuif
Y5uWHszaunXHfIlhsbpQwuhXmjArqXtPpvDLzYwLdP5XRo1PtA7ihHewXiTroIZW3SOIMfoXEA7y
xZiPz6nASwdsLBKuq7ZQhTPGhreyfFqXYfVs5pe1XO7HqnkYEIwcNPuJ7/6rD8qXOgkQxeHFO+S4
sKLgJ6W8522WJmhQYLn4s4zTGxK5iAQ52YXsJs+eyzayxxB1j2ZbGtWV0XBHBag0y1GxqfDArCrz
SVbS1WC0h6jgHIzFtmk4RRRf5cKgs+/nFjlEfFUb5q7h1Bii4SWBxQcr6LpOjGMlmkc9QhxeVt8T
ykVJCsRSKi+xoHzDqPM+B7Kj1u17Z7icUeoejOpN4g63stwd89Y8an2OGlJtr0p2lClA+pslHfQc
IahwgHzKlp4s6DCKlFQSErnDyQeljzbSD0U/Xsm9cdlK4iVscAVLhFMN+crweY1jRIdTJeVHuDEp
3LWK/m6TaluUwl5jN4ew2ZNUizC9yO3oucNCI1TLVRGFd2WE3FQFdWxp9UHiuOieORY6CxUryKmB
vy/amN5vVe0RZuEVwCoEY7YR0fgbcS60g2qyk953r2QFhx4pukTcZ+PZsiBxtqEMjui0Bam9H80O
I0Z7J6C38fBQtynn5O+o8NttbQcvVpS7myx0xZNU2ZljyCVsEKUCRj9mN7WrXAjkQXTfpv3WBwwN
mZfS2BZaujf0cdf3zRVY3GvDRn1NpxKEEQ3VkO5B6ZtXGa0vnfXFCTsJmBw0C4cPN7mNfYNbs19j
u7gax/wRptFtZEvrzJSfm6hjUZWI5QeexANPbOrCe4gaAdy7GBFMGo6DP0DjG65TBUpJxkKqwz2O
G+si4IgSFTCt2rjhQ6CkcldH6i31kMth2vY9PlRDcpCb4Zb/9q3Om4c+T1Y+BSAWxLM2pEujNi9y
gTyc1OhOjKMDQrAoD0MQrDPzow3tBzkt7pG8h9dJOV0tm6sszVcpb7NgkI4NYqWLwoxeqTMXMJus
69yPOG9Q+PDM+ti15aNKsozUwRVmTCSXfXDpYUHVT/X+0NjF08Ui07NwcR4vYQDrkr0o6Kj7XXpj
UzEDF4u0iwt/dQHp4Y/h5tjOlua6ymC5Dn52Uak+z1R0+CxsTBeoZB4gS1tPUuti6VXW/UbP2Ky8
SAClDlhKqi73YpvL0BpkGHXKs56aIKe8d0Me3+IEKUV1RBEtVe7FGKzyLjyIbLjGXvC6NDWE1ADq
abznbJBKLegHU0HaAXvnm0LWf1mRrNJpxUwzzSZmvNiZNVrIEbKwQH78vNppBSx0wR3ctIBLxfQs
ILebFtBrlPk3vdUjKw2TzII7nEFDTqcegNsND0mDRq1nbiwDWEOChqXc8dJNOnydQcyWlXWBFd6V
WhV0U12AeMlfNlowaqnduts6NO6NiKqY4R8By4O7qO3LLBjoWFomYIfp70pvvGrQqc4RR/Gr9qFj
x8dttvWlnCwVmjVdCyfN7N7JhX1dhf1tgNsv1TyVNNP1APUI+daA75tKkCXL8BgV+ZUZW6/IQezJ
7/Z+KLSFBAS/ab1NqORLldaWAG6UhNWLzvsA6VaeBsGjj94dtCVcJunET0Lldc3NYkTgqJORl314
bXpYbRncSAkNYbVa6XbphGawsUGPZgG0S6OGs4EaumbFr3D57toU6R0PkKo7lev6GnCb8O4bHKO5
8CAhkhkg1mOTjFXcgp7ar1RcPn0BxGMML+HCr1zE0g3TX1nFcNFi4mhQc49g7UHO2BUWtfiiu87R
SeTOexygykjjsNIscw3idlv1zZF8bV1wf0YQBwdKN4ZV3fSp/yDXEgl78Mw7f537JrcHQPDCVi6i
NNm7MNe1VN1LEgrCaEMIZViNyPn5RQ72iSYJwkUc5Xp0rbnhupSrfWz19/ZE5wAQWWrtmmwcDRJ/
w/VPy6m6pKX47Lo6uqne1P5AihxW3Wggmy6aJyT1LmEGXEQ1PmpGtrb5WHI8rgKVvmSCljesDDRn
0JjU7zwlPHpTj8AcrvBe2EkRgsz8dy2YI5vbTi6g+ugpVD0IEB2wTIjiJnYlUOYvexNfPpwdVRCB
4JvX8EqRvSBXz8NsbSIBXmUj3uPIiyBGvR+C8tKL2zWVKie2ASir2AAH40VRP6m8oAqlX9lNwZrv
L3I9uuFZA4zYq19qtM1jNwPB9du2kvtxRPAyibOlGAVihzRhwvyp6KwVDHNeffFrihkmGRm+ctjD
oiI8ujwLo3pdSOZaaqonyTOvbVprbWJt5TJdZmgdxQJrFKQkQk2/HqZ7rOUME0ZypQEUrxBv5X2N
BoCe07EsoVxRCqv8duP7MkonFt8039Q5ndIIra5WUt4rjnw3djciVG9yrrkyCLddXBx9q/7VFqjl
okO6mOB53J7XmcJpAz4/FOGuN338kGMiSCt7jG+kxK4cza4uddqs1F+2AURkEdiy4yESAspT24Su
jvwxnyBDu4UAew/cbVnBV8t4mYu4BG9Uvvh2+5bLGqeuAnKjQUkQjRgJZCjt0kvuZlQFwxstwwDM
lajXIrRzC/0GOeu6gURT8XZQPqwEDghSjzj2LanJPqkK2xhWmgD9qseoBrtgYGLgYI0RP6iVdxMo
VG8iCgVV8MeA5b4IAE+jsHmZGCD8aeT0SQV2U1/rGNwntrRpJzsJTJCGnjq3b61IMvchBMVFq7pw
HOCcRF37JPXsU1TqYAXcKV5BHjuyhRBDVlqAW24XP7Uov1DUow9aP8mt9DAG0k2EeYLtWXeZ0d2F
g36PtSWZe7lVEBSjt9rDpR/4CVEF+iCDC4hIv0Y/p3hK+T9mYa/jWm2XQkh3SAZe9HRiFwjRlEtP
Gq5U4U+dvBu8YmicYvehxleCYGQq1VVJm1JRsYLueiW4jxR8eAuglqrxJA1e/ZQh+bJQQAUXBki8
Wrh3PYhehoKQGwbLkgjSnZG6yTJJq3UiyxJnT/gX8wo1zNqjWKWnW6HZq7BsHnLA7oBvJHE9BMEf
m6VuqTb01MHa+zx1l5GGjVUT/tE6BS6XVl1AMkevKaGjKAUl9MjRMZCV51jTb6hG4JDK18vCHVnm
hWqhBWn3R77oamy8F0upBL4VgezUHv95Md5DvkQ6hOfUujLQ5x6RQirtXzmA+tZHHVRSqpVX4pCa
FX1776mF+twbYnRkPVbv7CChMVlI/Ys3KPepMlC6af3uWfH0G70a6EC4d1FQXGmYRxmewWqg0w7r
oIl2ttcF94lSvwx9c2t4kwisG9EEspZWxqmMn0mL9EPrx0gUmeEqsYxfiSSYS22ndwpoZ0umUjzZ
PSXoNKZh8qjj9a7CAGFxehKtRA/BYyz8rqMChTHM1vAg1tVh17aNu07SsTjmfWs+RnIaLQul/EBF
c+NzEyAVMQRPbVFIN6M1vtWBtbJM/a1XwhsbIfxqMB4Rw2kXSuIXHxrSDh9uP4DlT61uvEnjGu4v
XUn5OaJmziOqq4GkKbVfrTF80YzFVA1CZDc1+veoaMizM8DLNZ2UiHa/ZVSoG1p5cieJTgKraLVe
sxuiHgaYO5o3zYCXRxVKcIQEtlk08bueI6YcG6Ry5O6pKCIP7R074gVqRTGOlQjLJuk+K3HTXFSG
4SJ3p9f6n66IwWS0Zm0z8W2BAmOAUCTMTmUyb5xqFr/RnwTIkge15q59bWIqCLtsPkxrUMoDz1Fa
Oi39oMJpx9zmzY6Zc7AMO88YjiLxcvNQ5zr2zENdWvGGxZoiGOrz+Bk1Ee1lldL5ZVdnsrmH7mFx
uiSxQj/OcpGjS6UBiXGbJtxSqjW7WSm6GCXebVpw08YZNXXkP9IP11Sze2E21a/MULp3P0maZyTA
ZSpOEsaSnV2gYG2k44qevfoSdpBWQs/GPif1m7WC5M6j1bghUHUz2ot6hFpSjG522ShIpy16uVev
w0nfJyixthXBoK7cClsutQUFlIdFsyqnNNBrM/pZHU9ZtCOi+DnR+3jjdSaw5xRwjR/EuQlyJu/X
hdm2VxZF76PZ4bNN9cI1Do011rRpELiHJCuvUpqz7AQ0crURlicGgC+jZvh0/YSH3Qs+XKwe+9Cp
go68C1Wtbz0YkSqiNzwTS2pykspHQ7xnJZuEFziWQi/H/FaKeY0FPgX/tdki/pUkUvcbKTm6op6i
J9dj3cMvj2QMH8A2eQiX4wen75CZAt7u5tbEaQzSR4GYkbqxhgEUgylMrGgiXAWUwdOiA6p2k6mg
aBFCR37kNRwa9ao0R4yQE695UyETgUMxwPbUWsRGHGtgkP+S/bIxI9/P3xAygjlE7ZPOvIEhTT2+
4kcFD4uZcwzXbZf/Coc0TdEkK45m8Vhh1uKaqOTSox2PwtDekJK/VkmofPCPS8uD4cTj/yiVAXL3
OIog4fLPf/yf//q/7/1/eL+zmywevCz9R9okNxlc/uo//yn++Y/8v//p7uM//2nqeKuahqUqqi5M
ZLB1g79/P95RneVfVv5FEYvamSH3x6IJL+gmremnQ3CyIF5B0ZP9/c/hFPlkPMu2Ycbqui20r/F4
TbV6GA79Udqae98JVu1W2QD83jTbM5GmX/59ZH9H0r9GirO46zLAoUcgh7txGS9hLl4aK9AWDlCV
jbvC3Wz5c8xzIWeT2VLgD3KbkLSnBcAbT1sOoBt/DqIoZwZmfh1YVrRuHtHHO+qb7KrbZI7kQGa+
SPeINTlnYllnYk3L59PyEOi1cCCO0yS2y+oqWYlrqMBcgGgVLCjM7MAp5vv8Di3FTbj5OfippWmq
mmbAYEeyU5/m4VNsbWxMytpSf0SYfoHLmZ7+gRgCBLJYte251XJqUk20z2Vqz2wHZbYuuyobkJ5l
oHgrXOirbANZ7wo4xDJ13DOTOi28+cL8HGq2MAOrROAEm6OjKVAZDN9V0zwTQZ1+7U8hZgux91tM
2OCpHKtVv5RX9U1/UV7zRli0FPIXQGAdACHXcMw32ENs4pW/8JbNmXV6ajN8HuZsmSLgnraJovTH
FJxLPUJ/yHGqmZB7/r8fSSi2UExdtjRTtmeLVPcGnpZR3ILlLxYt7fpQfajgcfy8HE+Mh3SWtSgb
Ji30+XL0R6EIMcotbpCVdAhF4EPBDemhkTpd/xxqmprZ5xO6zfvOFhYnszVb+XkQ9x5XfHt0G57W
UFvkZmWKO8P7/XOcU0P6HEf9usNGXjAj/MH2OLbgjCENpwm3H+3Kn8PYJ4ZjqLKiG6aqq6Y1/f2n
jTzmva+aldkcy9JKHQT3qPkMcFvbpZRX49aqTW/XFDFfLIh4Q2CrJLLdzz/hr/07m1Jb0fh2mqYK
TpTZbxjirtFBcsNgxX11h/Lnun62HzWgPkvAlM755a+cOL4+RzSmm/DTqOW2s3J4B/VxpCXkLYc/
0gIZqbX+Ssk3tBz9/ShtSsdf3Z+7+U5Mt60YKienwi2rz6c7pxOrW1JYs/mtfbWpt91aX8vbc8ez
Mq2Ob1P6dxx7NsAoVS0kMojTrknGVsEeXL8jbvV1ufGW4uLMBzxxan4elT3bE6PZJ0WOJ/oxr1Z0
AnQnWsHKdWBd2sfeQevqPr08d5+fXjWfhjjbIEVR8gLSCFooBhi921K9aUrwnAB5PO3KiG1HMV6V
Bt/n8FAp+apO734e9okdyqg5cGxFyIZlzI62GDlhI6/4AVn+J+tea+slq55/DqGe/o5/x5hygE8L
dax0o8zgcpNlrjAIdqx9dguBeCXW8ZqcyQlhlS16dIkW6ovi/P/tlnPjnG3PutAiAyud+lgjWj9Z
UUuqWKnwrH4e6/c9KdCcsrkrBJ4i7JCvQ5XL2i1zdVSPLU+lBgxKjIpYjqL9GN1U2ZmJ/b4PhUET
RxGWLUzF0GbfznYtN8q7Uj2GO3djbNttuUqvMHw8k7p83xhAC3SZ1J1FAoB/NiYa96g/jIl2THFh
tTH/882bn2dN/X4fCVNWAMWZmgZuTpm+3qcVYvtc35VZq8feS29a2B4qksWgICe1RoTysGfd0zss
XNdRqBNa8MBbF1ECLH+pKrThm1TdQylZqw1GGJT3Ry8DfvLLJe+x0989SLIQ2Yyff/OJWTGxkNQM
VZN1Q7Nmk68zJYXfF+rRwgZGj62t7Z7Zmt9TYyZFIzkjjCl/u6SHsqXt5AXqMUFvEC5nsdWGO3kQ
cByGd1q6TgcM7udBnfoOU5LDDWYbCivr63coMtdIzKRQjqM+2SyYioMkxXrs8SysUBD5Odj3LSmm
T006LOB/CXW2JVuKEV6WBNqxQX+xCQ96n+4SST7+HOXEd8IBRPCBdAEXX54tLZJ5dPNayzj6OZUC
v7VtuANYPf4c5cRYLEu2bJVtbyqWOouSD5HLS5m+OEJZsKI/KoTqB+vh5yAn3rbAF3VTljEK5s/8
86TUgmUkAPQjAmrLYFtsysPw19VrnBmOcuJosQ1b1TBxUsl359+mwDbORQZH44r3RgeY1zPw2eAx
3w7X1nW/goGzGLbUnT/Sy/DWXZ0Zp8oy+3rxU1AyZIEaLQcbKOSvyzB0VQgBSaQdoZCudCdd09+6
CC5onq3D3+eeoN/XvMU2UzRdR+lP0czZ8TaJ7+tYdQ7HFpkJWfEpdPRb6hqI2TfOvz0wi4eEbXBu
2+SI87wbg2utDF2tnTKnDa3p6dBuHfTqpkwNk6HuzBY7kV9YeEIamiHQXFDJ97/O5CA6tAxiqzri
oogg3XKMHP+6rJz3+A/d1R7vJ5Dg506R71vuS1Btlrd1eA1DCyaoaPYSHqo+Al1nJvL7frM1xVJM
nko6AqPmbFxG2aheI5qKsgHlaM9ctLvoTb0p3of3BoTQEr1CpIFussPPcc+EFbORCdXVC3rj1TEb
r8f4Mldv+/DqfxdiloZyHuaB7xJCwoFLYaP5VxWo9v9dkGkDfrpvcyY2NAE+Hvvs2ohuFQX67Zkn
5l939tdNbGucHTgk6Jr5veChJImLVWFcHathhSs5woTL/JdPRQ7TOQcnXIQMLjtYOIvxTDbxffnZ
GhktrSd0XYU632R6FMeD4abVpCa3EF6OsMOvn6fv+8uEI8MCVMf5xFUpxOye7AITi0STEutEj8Zt
meKft0LOSlnkT8MSUNCZ8/jbkKZ4qqpYpsGL69u9THYU+l2eFscGzSfLSt59vT5zT35b2n+FsKc3
gK7rmjE7BjOjMvSi8RmSB4XBrLcR+LZAMc8si2lmvqyKKYwGiFzHK0kV6mx5izDzYPhK+bGpoydL
6W77tNhXFv3ZRsYNif7Kz5/qWxL1VzxbM02duYM493Wlw5yHbx+5+VEetEUGyXDM3zG0GrKPEA4K
ag5n4n1f9gS0FZ0z3rJl1uFsHruyjXvfN/KjKuMEYIZIQ8atcZVgCRAb7Yc10jGv+yuPjj0J96rX
vacUiE9otHSfNGkJ6H3z8xSc/kksHtj7miWr8/d631MS1+Iqp54L98p9Kpzp1YVyl9ioS2kfr27x
6vk4E/RbBjHNw99B5493j2YytrV1fsRdYmms02XxiHKuA3jkSqdK0R4Q51xqvOdB5q/Ovqung3i+
zD5Hny0zDDIa4GN/Dbm9SNfJxttJG+AIq7NFiul7/hRpdpQCBwljr2WcmD5uZIyUFmhuT5qcyrUR
ZBsJjQzk8dBgqPaKIV2m9bCXyvCqlYfLMzM+Rfr6S4RsciuiOSZzWsyXOh2oHmfjMaPCTD9iFy6n
ckmzzHkSBsuzTYJvaZP1NdrsUU/rj4YaFiWkMsFdeqG8GGsQ9EswmvoCH8dVuSlu8s25D/t9VU1R
IbkI8nmTjObrdpZ4iql4AWYsZW+LZslmKj2VZzsD3/Pfv0b3d5xp9J8vSHjDppIQBxWpvf+avsqY
bq5R+l22q/gOg7qlfDGuuocpDT6X/n4/sqYxWoI/cMxse3aCmG3VppiHZ8dMEzBzrzEIh3x5bfaw
uWWVJuiZltn3k/9rvOny+TTWBncQhN2IJ1NnMnQELup17J05D84FmX04V60qPYV8jRzQb3XcM8QV
Dd/Fz1vg+zX5dSSzr2bpkoRGbJEdIxVAoIozKpiCn0N8z6inlaGrZPFcyBpYyq+zFWZRATqpzI4o
bkdXNk8Tig3mRQG4c5ssh0XzfO6BcnJUnyLOThhMl6S20Jg6jIIXVfUiRWdSznMBZgsOJnkSTZYG
x86WgZ2htS1tf561U1+fdizXIVc+3tOzdD2tYjXGUDE9SpkJhwC34EcZJ0wUXuGI/RzqRG4m5KlT
wstVpzo9PwYL5GJqyy7TY/7i+k6507bSSrtENGJYZstue67ZdjoeoTh6bZo28+2KN72WIHyaHru9
AiP6BsXALRpXf/xD6XjX5xbDyfUnPoWbPuan3WppYyDCKZxy36Kit03X7o28w+/kz7BMVzRJnf/J
fH4KONu5yLV0fj3Np7Tt18FW2UqOuzU2mhOuSBuW/5NoFkVAnQaVSQP/6/DUpKzsqktSDvgJjo8b
ym30G4TwSm9IVNJLGG4/Rzy1NKe0yJBpZ/BnliCGLl6jQTEmR6A/DoI+Hvif0n75OcjJr/Y5yuy2
DDFVw+edKJ2+rsRShrazTn4jPIaVSrjTnGQJfeLMlzu1rS1mUFWn21Ke121BFTVCUbrkmMiY3rbv
cnL786hOpQCfA8yWIo24AiMnAmiJuB1iNHvi/EB+vxpt49yuPjeY2SqMckC4al4nRyDNmlM9VQvE
RJfCyWl0UZCqneAs2OLEPazIlsVFzOFLGWx20qPg5eeKzTerbeB2UYVmb0d6hbKLu+2i0Vx0DWzp
MXGrp5/nVTkZmReETrfZmh6xXzdBZ+hZV4+QosslYj8AY9/HJYifrbvEXtlCdcDBvnelrCJpiU3c
v180okglfwo/W6yKPeiubxI+Bxx3NPcCHWEHEUfM570L9725HrCZ+3VmzCc+MJNs8qBWNFqo842P
vlys997APlyJhblXlnDgH8sts7wEuU5x7GzmfmL5fo4475/akPvbTuqnnU9FHTIBPT8kOZaQxvEO
pvfng+TBTchJnXPQhVOXxpfYs7UVW7HepAWjxXwe8oC3bchlmdyG74pA1dm1fDogUBeqnJSOv5VU
q6CR4KJWCad4CfxkPKg7ZY/5n4P5zPLcnXEiS6eS+newaeY/3VHVGPbIlxEsvXA3zaY9BLvuQt2e
a0ydeNhygH2KM9snZe5LLpbdnHB/tBdpgSnvo790P/xn9DKX2u9hYYN2X55ZqFO6NXtmfQk62x0W
BmGmiDmJ1E0L9CXCwmEh7/RFc9FummfpXFt6Sr5+Cje7EANXNbUqZi7bd5UOf7dRttEGUiwXh4PP
xfkE4+RG/HtS5w93qRJaExbT+G7LC/M4FQtszpvwqDjycirand2I02L/NkQufCppppD1bwet7aFw
nugxWx+HIX1B27SiESxfxHv79eyF/x03wfGmfAo3y6ebOkeIfyAc4gX4eOI/hFHywoVj5tR79HGS
G439/5EsMVNrfp27lU+lAl/Cz7LtsEhDzE2M+Khfau/BVjsEj9plvYpu1GVAfnpuvU574KfJnT73
p70od1UcY+0VHztYmpX/Yk+VZWryIJ613c9b40QqRaYBBOev1O3bw9WbYPJ8x+AIO3phevuJ/DoE
57oLJy7HL1FmAypVSktdSRTJryDC4nr/1meoS8A0hv9q2+mZNEo5sSG+BJylHiKL6s6cArYvMDhW
PjUsb2U7+r3YmOvS6Q7WuYgnJ5IOmGHoCqqzc7yZjBtpHSNrQ3ejW0GgOEoLHISW4g4tnHcT0uG6
O6hnHoGn1qWmK6TBNOBplM6TjnRMhVcWQcC5llGiazZTAUl9wMZvOV5Cqnr4ebF8b2aCJPgcb3aO
CpEMAY5PAZl+sI2X7itkF/192A2wl85N6IlNIADG01JU6UbIc2idq6lKh0+eD5IImc/+A6F1+0re
NUuEYxz3IJAOpB+RO+4V6JAz4zyxXgUtKlunG2IpNBm/bsA8k/oxbomtb3gfKkvoY463jxxMdlbh
r24t9jCP0E9entv5p65HIoMLsWmV2d+6FEUSJIOmdD7LqF+WH8kRwwaWLlwWaBG4LS3aNyDy58Z7
Iq36EnX2XYPWF1YQMV7tOrjS1mIrYbP0qu6S3XR9BGt04XilPp5NqaZzc3bQfYk7m2dRhaU5uNNo
90jdwitCdmCNOLdTpzxW89tuey7NObFNBSxZEAympqJ8MjsYolLPWwgqqGyWBY5PetU914ac/IlK
xTPOPFNPHEJfYs1Sqp5mfNPKLbPa5Mj/8x5O2/XPK/XEcKZnsEKbBPSpmPdUWznJGs0KvGOba048
maYHlRNhUPBzmFOvG6ASPK00BTgD/+vrhpBt+Jql73tH5Ck68zAOz5g4hA/eNr9uDwJPeZ48KPo9
IeCpOVNb/Nx3OzGX5MCKRrsf11EQTV9/QKSKgqeXkN4Cv3zRSnmjUEs6M8rTMWi6c9qw+eaF6jJQ
hxFejfRWKag4MVJbO9OLPnVgM4y/Q8yWhKsldTUMsvSGOv4arsmWVG0dbLS9v+XVsjmHNjuxr7+E
m82a4kuB1IaMyEAqAF08JORXPloXbnbuAXpyIX4a2OwEGauQTdcq0luv8fwbMACEi9d4Z6/ZKdGb
nRhfRjQ7MbwIUzU+v/QGzWvJE+zS2iF4dkFDgSefdqYrffJzKSw3bQJE08idzV/UVuCdlEZ689F5
XVh7tH6XCLa+j/uR8oW/Oju8U9P4OeBsGmFaxcWA2NObGa/qpbI2HfI+HKlYJcJx88upaoKI+urM
9j41q4qu2n/lEeQS08/6lHC6SaYWA+J7R1TT1yp5RLJp1tODrHSGxbnG+HeuiiUsEFdgLlUNzs8c
EuX5hexprWK/idR++H+kXdeO5Dqy/CIB8uZVrlx7O6MXYay89/r6G+xzd0fFIopzeh8W2N0GJitF
MpnMjIxowC3pYl4aDAUhoJ2JMfbgz8ww1FwrxaOghtmtZYK9HWFQ/8Vxm/GIwQ8x0HREQCEtqnO3
KwUzq3U6WMHoS3Bb2fen+dgd2l2+40VQVmzZmiJ/33zh1DSMFGxpVpD0P5buS11z3pysjbP996kV
bOumKdZ0sYKyP6pQ6svlnTZ+vf69yNmizx6B5AHGg2910RGQSsgM1EtlBaSRV/rmQdv9TSOP4YpF
YrBmAiULnyhX9LJGn75WhSATWz8EyzGUPUCQ9XzdmQ8YFeUNoH86musoXMuYQzhfEXkYVTSFeiEQ
jL7aTwVUa1wRNO5wqVmk+gRK0fBpknXMkCZqqzm6Gjeh3yn4MUKK6Xc1svQ7jAZCoFcrir0JEXVJ
yZ5rsQ5fZjGBVszQWifI5ukgYQAjXaNj+rYExcu6Yp4iybRjBsXHWxVY1VvMBAi2mMbxl+tOMlYM
sEMFLRURbX2TvrYxbpz3Vp8iWqra6luTWLpx2AAAYzRmdQ9gx+RACxYisagLO8Y01fvr9hnprCkD
w6BZFn4A0BxUPOtB1BVq8awF6QE0bl+htFbaMd4oUE6/gUwVyeDR5+aF7cvDdm6VuiQSHAX03mC1
8bo3iE4s36xT4q2hM/jyF8IUWu8Tnxu7OVZ1gm/YHHGQrA4GKLu0YDqu0HzH3UTwRZ2vLU72gqKd
34k2Ly1iFEbOXKVbm2aHad1o6LUgvNW+jNCg6GySUgi/TLvWbeluRT208lswEr6qT9cX9/KcwrSl
moAtyICL0dVfBVBnyCG0WlBa6qssJIcwTV/CaX39t2ZIwFHBfoQ6xWWvrgFv0oTqRRgsjfVj0eSb
Fu0LG8SIHHcY780zO1SENvVJB9PyCsZu1c8SkIf3X3LI/vVpBEBa6F536nKvwCkS2xRZ0S1cQOd7
JQSZjVjXWhgM41K+R4mW3MqJwEvKWMdfAY5KRsKMZqdOrv3NjpQNwUqGGrP1sw8cD6rVrYeGt8+t
6TK92dih7lGpadfeHGFn9EHqDvVziAD9A66Dzgzo2/3hgY8XYq2XigEHzDKpgM/QT59e6ZsB7V0r
6M1DWiiPBmiUJLF+ahoIgS+czcEqKFkmkB06+sVoddCRtLGUegFnUBiARv4RH9NOXesJrBgygJFg
7HMjX/p5fYswcncLuCBwrePRA2U+KvdsDXUGZLcLg6n9MYxAJ5WHUCj9ZOTlY4xzjJEF1OQxVihi
pIMyRPpGdV62SB2MrrFXK0scqFjuxkzmPYjZljBJCxAmmVeg9glEdY25qUskQQuoqszYSyLod+uc
s8WyosMdZOwAXmJc8nzXQ89RHCYjMYIy+l7J72p/6NKX62vDNKGg6i1h+hPTQ+Tvm4M1pWvdjemi
B6J+Uo2bVD6KKgd0KV/C4bAeuDPx6CWoadqNtjEguZf0yLZCr3YHL9q39woEdXdQ6XosdtDs0iBi
5YN5awDXATr76EZ/u+4mI1NHiMdLGBvQwguIXjAjV4wxNHGRyga0BkFa1EWNG/VQiS2hE5aGL6PV
LnaCaR/8G9/r2jpc/wGM73xmnwSezXeucC/kINHXAkXErQaWqnwenEb8ft0K+VfOM8FzL6nVzPKs
HUG6poGpwddE4HXi4LoBRifv3AL17DcVTMubrawhekweSPqBNzklOwgGHCJwbbmfS0U260YdgVLv
qnoMkYqQTN0Ex9V9gfKhq5LG7KGfbVFC2fQTXZJzL6lkb2zB2IuEWAugeT28kVdr8Uu6W4AZHR7S
PRjZPc5n5S0cled1mSIvkQmDyGiVL6ZuJ154MLz6rXPB9ye71T2/EMWogZ95Sad5qwSueEtZtGAc
NCIoGY6Rl3YnDIgUkJWLhx5KHu9LwYk4ZMWu7FE6z5P6IR5mKJQHFihKS7P+ISrN11SD6JAFIawk
fuV8WpIaXLNHpQ561zat1ItakB9C0yndJBj31i3wuHtIaP/FUl7edudflboaAGQniQx2rGaLznij
O9J37Z1AnpHEOuILhrHv5T3v5uMZpcKLlRZdmw+qFrQZCi532vp1Sp5WZNGcj0k2/sXHBKIHk2YG
Kvt0tqe3oZJA84Y4F91BntMpJmxUMFL78g/h2/zbtHvE72UPhedV4BhnbpyNbWohW/CC1POAhUQl
8LeZR0dBag5mp+zNLsGDCNR8HGfJSl1zllpJ1HaMehlhsHbXD4AxWBcJ1g0DaAWgL7wXEPOK2PhH
raHal60+khgw6B14dUE3C01lCbq3193imSF/39xEBrDhyNSwhEMy20n+M4YsQgh6wetWmAFt81ym
4nY0x/MMCgRYkQW7UH4qecaxwLzSMTECvLmqapiypJZH1yNpVuRGC8Rjsl9+hW7mLD5KFAEfzMa1
Ra1NqqZmZBR4IWr38023m/cQYdhZx3H3uW1gQXwTJSMAOi/GLHsBnIeVUujB0N8M+nuDsWcl4lQz
WHvAwjwKYPqQ5ETKfL4HejQKzd5M9cCyIHN+kru9/InEEtIRf0xQpzUEOr+o0lwPekCbCHlyI3d+
Bfrx6/uM5wm1CVLwrQ2FCeZ1WU5OStX5KxESi1def5r8XCoWoI4HSTsU9ExN+SgPbU5Nm/T9XGRY
FZR/UDEsblXNke6MHRLIXdPbK6/vz/BLkYD0QVECc9imQvk1V1Kq9zXyLHN4DU3N1Y2jOPy8/u1Y
JRdFkk3QDwGpjIE1ykjdjKpYahWS4lvzVnQ0NN5+QooHyhaxrbuQsr/PcWmVnvZLOPCiHeMdSlpw
AC7LCoaVLoaWEzNvRCR3WlC19m24q30oKp2SW0gXAP7yUWT69y2rc4tU7jqsatUYIywq0Hg6NrmH
cSQXr4DCiX5CPDYAzOATV8iZk1QY1CEllhl6iTDoLI4BlBimiR9BG+iMXvOTT5bAilNn9qjEtW5l
CZSgsCceZaezpb3p/gBaGpuUVyphbtDN8lEZaxFWqblM2DuxkRrPU96uh94045MlL7zWMG+r0CO9
WT9qmZoj0oN6L8Y4l7QvIONnL9glB6H9gBE2wIjyziDrsYMXKwolgKWQHg/lY2/0MSQ/EtRB0eMk
Y5bzqTxB+MfPPeuBh19itOiwPVFLk2TCiaTr5ItvQowaVaIQ59ie6i7cAXB7GvVjgiuNwEDb1znd
faLseWaQOg9RB5BoWmAJEQKgupZAkKnAVFyof70eZxi5AOxgbAAzKzIYyKgwo87AT8vkEGDQ/QcY
LSI70brD/2aDuqC7EYoLUFpH9dj8IoGSfORV4hlFjDMnqNUhHfV8rmCAZBvlPc6wXRwkTz1x2Q9Y
V832c1HLMifQAKxqWCLsZuCPdiDTAiSy5Cheds+zxlobLAwg+qS5cVEXUSW9BJ+2qAaJ/rVLvqUm
LwLyDFALk6fZlAk5DIBHZWf4IVgRM7Ai5icN+LUxAjUV72ZhvBMIIAYDtwAdgeSaOrVou8pxKo9q
ICBw2MDP3a1JC/oY/SZP6yfM7rxd33qs1tDWII1ZVZfeUkKjVwP0SkzM/JS+jpJBCn56LwKuUjgM
YNS1p+9csBM5OHRSgsYf6o+6DIYcurA2RAqIRLVQxWtMPipAYUhgdBj88J48UBabB5ojG482h746
KtGYDTSQCp0HqKTMklQxWhVEoVB9hL6uJGiQ5snAk8P5pORfurAEeJ4G6AsqY/QSitZYxtCHVVCG
JxxfpNxPHuxc7C/rqCloKRDgL5nQpiJTnDejMSELQ6Mrfyn2xa2ITjBECLzMhWKxc32fMJ3aGKNO
giGBDdvMZAURRPOzI5ir/Xj/F8Rll1gApIs4ybi08JIDKuF8mSA2i7VJVuIUGL2BFwUrG9zSffH0
mbrVmS0qy5/Bkj4hD1CC9KaOgUdvHknPrnCsV3lwZFf/LnAHi5jZwNY/atGaMhzldYJN5bm9kT0C
FQV82vDWFjES2g+QAOHi7lnZztYmtXZ535lSD62woOgg+dUauyJdH8Wl2F3fIqxgCdIIXJQk7Tdp
LHps6kUMQmUlyMLUydKgLHg5MCs4bi1QC5YvTTO3KyxA1vYbalPQI/Gyxh6+9rlNeHVQnkK/9Vg7
+e1nqqoA9v7xjlq4EPwKZZThtHVoZiPf3wPGjCVT/b8jXWPGZQuSeRpaa6gQ0FHEKqZ5GvNeQXgc
fncQ/nSMf1BqMCsPu3ifeoLLu1BZp3xjlL4MIjOswzCCUVKwHnbmQYIhzIhz5u1ZsRjdQtAbkxE7
9EXPD3kOiRtlEjt8y/VW157L9r0y76Gw5l7fkMyk1NIV1RDJTPgFGLxMYrOWAWCCO4qvNmgWZq9d
6Uw+BN+dEaV4aAT8aypS00QvCqNYWDskJXQ/tJqiSehbVQ7S9ElvVLsJH6XhheMYK/RvjNBkOlIl
6zmkOuSADNJIbgdsjtOCDqk5VP7U8UdLWfnj1h4VlcexgfZsQZwCWzOYMp8hJvrxMIs5O4P5agGQ
DLyOMrnVaNQRCJqjCkqycqCqfvONXADhofrRG67s987CHfFgtRGUrT2yVTfvFgtHOm2zRQZwQ/Gn
XXj4odvpE5S7OUUribnnN45Rj2mo4iRxZ81yEIeC39QQ2J5qzxAnp6mb+6l6nrJs3+biTVwtdhnW
zpQE2vTVbCEOCpnqHD0Nzh4iAYtOU7aeU6/tOc2WCLAHGe/DXLbLB2wisFVrQEjbwN454omX8bHu
h61BKgNTYnVKGxVLOyo3AniZoPrB84ljwiT7eLOaDSirQxCJyAiao9sewJYC+VMAxZzpQVgc4dhC
fsVe539/8QHYhboapgU+pjDPrbaS0IVg6pWDJbOc1ZrsVPkfLVAXnzRJWQdcmBx0umkXEHvTeEQG
rIOHSgFycQ3D1pc0fJDXUpQmt6RA3JHe9rqXD6tjoqNNaLZ5rxy2NcBGEFRM0CbRaR6Kr73WgIY+
6H1zp3+bIRxxi8EnzJIM9zHmSrzrm52RAUEN4o856vt1oaSN5QjnQvHrUj6XYQQhpsfrNlg39pkR
KkOQM4AdABaRApQiPKhESy/og0KIwTEcbWf9tsBmiilHbpOZEZvPzJIzsdnzui7oqZLANwgSChnK
gXni1OJzUhV+K0DpariFogE0vgreYSMfjQogZ4apWzwalmxNcSRwu2ZQXPHT+3rfT25EWr7FfX7L
G7NiLiISS1AAgqpapieRClR8KgtlZaAgTFsfb80YKqSooHGWkemWiVTPUg0wAtEEZWI/R1OOvAH1
OsmfnzFLvUt2gxvay7O4b3gpLcsaSuXolJA86KInuYoDBBeAPPqoMOgNGg0+5KXcydUcZXBxl/OO
AuMeQmOG5CgAtBggRDvfLhBNSsOmwcmDauJwI89RDfGgDDJAkgiKWG2QPhG6CHSGUEQQZjkq6ssZ
AHUQI5eCRLrXQ4hHmxZvxRhRH+gs9ACIIiQRrjh3CSp+1VxXKw5ea89+tJ9uB90xH8ic2ORCBVfe
R8/c9wD5TvTul5BWYuwH6EEMJZwb7S2tA+3agmNn6zvhS+HN+3VXvEi3/KYag1KJwM/+2KKSlBoa
JKUaSuQbLjuhH6HzGCKf7dy6el9B/7pCsCleVAeCqG4u1+5sPk9RMM1PWaU7dVh7FbRuIIV7kOXI
v35cGC8GUuogmDwcyYuRBa0N06IZcjnQoXKraqGfQp+3hEjuZExQnMSYxJh4OpchkSzpxdffmKW+
SJmCIQ1HB2nibnqDHCqZC1wqH2gsRzvOu/QR0Br8T1CD8E4sc7NtLFObrcCc7tCLGVKM7rabTkX3
fP2DMgDxWOyNASovk4epgsxnIwdQPEb3+K6cG6hBPapV72vtiybflf2zFqIkt+CerGYnG79jYFjN
oVhWlS642G0JCC1Zx+x5g2Je/G01Rkiy1m4C2dl+dhVh9iHqGNmi8WwKpnv95zNv9u3Pp867UkHy
ykqwIcTj8tbfZ6+EcaNrEdEqv9xBhpFjj5HG4nMRvkzADFHgo27dpjDrKdewHlC5ulF88xcKKkBY
QRXp5/hU7rjnnhmwITIBQD+wMBd1xCrXs0ybET9JSTh2htsZmRIG70Gwi9IN1xzr0kNS+R9zH++X
ze2+inlcqBPMpQfJx3Posbo10dyE0Nye3BHxMfS4VLvMLb6xSV0ROcTU5zJDIgNRTwm5DJpxzvpu
uoOf6qiz/A18hL1tNjbJZ9/42fVJKvcS/CRiNitQCsWOLGL+hODNZeBj3oEbY9SeMVqj0LQFDsrZ
3sAAfBb1EH32FGhoX9+dvC9J/r7xauyUUFpwEwd6e6eX9wZvFIjnCHUJWaUiQxsskgMJM6fR8jjH
ka/Ev6TO8q47wpg8RVQyUDxHox2HjQZeT8AUAubXk33YH/reKTJbV4ELa4GaghA7Sm+oRtVgJbPB
2hm5vPIz652OgX5SgSN5y8WUA+Za4lDtkCeFhgiuqV8pgBm1+TMVITjUnaZRssu4d4TE4CQXzC/8
xy7NdLNm5jwNgoCrF45bPyTzUdc6u815dpjnfGOHOnOiEcUh+IxgJ3xOhvu8/y5nj5w1ZIaujQ3q
jKng+J8JyBmPrnS01xvSYB+PmOD/uzPN3Pwbc9QpG2VjNMQE5trkWwj2JVXnOMQ2gEqzCaqnS2i+
XJStWIFpPxggHx5pP8v49/UvxjSArYVCFIGxmNTxwnOub8pShoEK1Adlj7tW5+wv5rrjVJngrSTl
LuojhRAUT9dJxLO7htJnkvqhqLkR0rXrnrD6DmRo5792iKubSFQpfT1pHeyowap66YPqZdC1S73B
B+m37Gs4OpAJ4yE7mZkruuYgL4SQHfBAVDZQWIU8Sc0gBbPVQ3zivSl/thqkc2E5ET0Bj49yApew
gFifQf9tgdjfiGJtHe/Qr7M1qfN6NBOgTWmhVnv9k7C+PEYgwLUL4g7zon0GEfQaZMTkpymZa/S/
izT1Mt7ACs8I9dmB3p0HE++/wNL12U1EzBZZlVQ7rSmM3nV/WJt16w/5KZsV7jtFWjLMfgelcD9P
b3nC+2CsnBvvVAMMYxq0J+iXXKKrkY4ODHwZS6ebBuCdf1RqZAs1JLpHztwFs5qysXYBm4kjxWzC
TgpAFCdhatBCrJpzbxR6r6kjd8q+y6BDzUAcJf+O+ue0/gk1Vi+B1v31z8pqIhA843/cVqjInBVh
KnUz3K68BWQgIDq7Rc9JcKBZiXarJ+7VweeYZAXqrUkqUDdDqOB+a0llpT1oN4RXLbf1e9JF/ovO
FnNdFROnEyUPwnlyvnHMEU+2bk5J5S+6g7S5W0ROi7rH/F6eICzv1kfx+/JS32pfP+MmsgrgRXUU
JOjxHTxGRFzYsRTEh/6GlBxxpXvdDWmoJdzO66VQDt6o2LnoK5DqkUw/FKZZWxCA4Walxe3eiFLw
EaVGKaObpre2WUP/LlK0dG+KRXmADE6JaN9qX9Uuso7RuEyOsaI0j8ppaEsGqskmOj22oYSOrs12
/kWVFnOnlaO8U8QJ6AJohXZGMu+0Nl72w1pXvIYCeQeeP4HBiwMuDnS2JDLVS533cpASARq6JmAG
4Q5KNxAJACBQc0w3txd0uIC7uoWQZmrnwSeaGaizgHQMkRNdLhyO8y3TaUoizVZjBilI4wCMaYLk
UXBqAH2Ex+TBPLW3lZ/4n3jrEUwuIcGFTAFYViizuSwJhoAbE2894X7SoQGS3Y4iFDYlp3cqFAUN
7mTvZQAHlaqIuS8N4gEgDKFMlqlaoHpsqUFRPgB0qVWYfd1xzsFljknoWiG6bWBGFHAOKgdQh2pq
MGmvIi9TC1x4NvQX0NkmFSwrA3tceweV2d98BAnTrkmInUQMz6Fleb6Kgj5XhTbNahCNmZ914BoM
q5c+VB/EGnyVHCeJE9R21ZEF4JiDu8q6mNUbVkNeNSgR44E3eRAs97TO0Q+jM7ktav4Y9LVerlu8
vA9BA7YxSLzf3Iet0siRpcJgJowOpoodjSdMyrSgAoaOcU3U5+gTGCWp2rYYUw1kVFXEbxNuhOsu
MO4ejE4CDQYiMxMsqnSxNlGzTO4XWQ/0zG4m19whdcNlIDb76KHBCRtOvIIDwycDdNOANRPFYWTv
51+twih5hDsC4CXVcpT2ba14kzBsC6ArVD7Q+zRMRC2ESkL4UIK6kdwKzGWgir/+2RhnFj78sUBd
n4IcrQaoTQATyY5lBvyEkdhixLm9GIcHI5l4kpogzjcuWEEHbUq1JcXbQBSeF8wft1Nqt62CO0V2
r7tzuQvwBMGrF1YgVYf/Sq3JDL3zUVRxT05OeRgPEnAM7XfVJUKx82u541U4Lzwj5jApAAIaCWoB
dD4wgePOnCoUIBNRPKTqbMt5769rvxPAjnHdNZL+nwUFyhRV6xTWCYL1E0wRvIl06kGOjRkYLtz7
EllO2aGeIQNE+jRJKtB69oc3lOpPiaM8NgdC4iM/XXfpYnufm1KpFnQH8pdSEdE+0tLXZhLtSV44
H421PqBLIUopgLagLHN+RKMWA57yGKIUI7f2qPxsmpup7FxJ5tFFslZna4g6R6Ek9kWPvgNWpz80
ECsFddrfiJWSO5TeBSikglcCJBY4TNQdq8xpAzphtIjyA8hb7O5VGHE/CJI3R3YMJdbGr52qczrB
gSKkzhuOYS3Y1jq1B7WwUtNOUqWg/gEUoJyDyjgleuTO+LtSvQ+4/FdelL183WCXbI1SGzJZ08IM
BxjtfXA9JXj1QoBW2eNhYWC6QhA8cw8ICJ8ekyzZlU9NAyRWcKMUQAOi8tniJFhQEbWeOigU+ggl
O+HA8/MiEhM3IfSIBAONfkwhnG/VImsiMW+xskv+XGjPYvm1j7iZBXMBQZsAIg/khXiZnhspBfx/
KcoMgfTcuypSdMw6QAQ2P/UeaC90HwKYT9xUlPkhN0bJj9pkF2G0KHmrzTAaeYUO/uTcHfdF7qDd
4s1BxmWhZn5JTQIoVtMZyiZ1ipRsMnAW9Ul1axls17G4fDXKinMceHYov1awQg9DkiBSyr9N683q
B9CX86ADPCPk75uPZyVmPUa4XIOyKWfHqPXHvkiANrGm5+vBmGkI4uNQKARxwAUPfVwMRT6JaNL2
YnNa1/xNmeoHdcnc62YuuxfY58hp0VIgh/pi+kVYJHFCEUHEMLpdH2o/dcvOEZRd54p+iYliWeMI
z7D2vAVEI95AGIJDtnP+BbVYmKpqRFFiSX5JytHk1orJoaEDxdYAFfvFsBszKUcJgiCpwt+Eik61
wbcHjHL3HPGfdhevWfIF8UIn4A7Mj3zkQJstgYtmkaxeEJHjhKAb2wEKkQK84uro5Smg+SMCVMkX
4zeBSPOAaaz0AHDzj+klNPIB5Tr/mkWXl0MuKMR4ggpIjGZy/k4UvopnHmqfsXAKRGnBqYYEC+Qo
VLCKE7kwwD4pAsTSOdi0tpTzICWMTX9mgjrCxZx28dR0IjqUk4fA5PdAV+2kY30ng+Ticdj3Xznb
n20R+BWMQ6KeQz9T1KSzwqUYxX/YIE+5X7yCvyMUfWQlTgPG5TXcD3y6XPa3/GOW2qPdKOSLHosi
yEid1i0PeBz5bW+rL8Jr9BJh8Ew4GD+vu8rIvfBt/5ikls8MxW6a4xWedoot9e8lKtZWfqxUzhOG
vSU3hqhFHAc1CSF6JwYYcK8PBXgKzBeiDrZCHYxbzmEcdnhl6RDhhcTBBUYnbdJ26pKW7Bj1CF4U
aW89ZU5vgrTsA93uK5pz/TuyIiZmPBC7MFNCBj2onK9MwjgCXgH+3UMnF0PJsV+ftMfVI91lXhpy
2b2EnuDWGpXjKbk4h8IIa50n+dVRB5VzBB7r/gHgmeSmfZNBI60AHa7sVcnT75qGU+Jhbhvy3sUt
hPubBgup6rz02lqLQQNiCTPGHi2+tuK9/u+5jj8c/WOI/JBNGBXGtm0w3SoGYvPD6B6SZs9ZN8ab
AF/yjwF63cC2lEoqDOQ38U2X29oXgtEm0hHzOxkNVnOn/1ZiNCF02lfeRDLzwKNAraLgibE/umBc
rRWuQzUTg1bpnUl6U9RHjnvMk7CxQH0/4Jy0qJ5gQd2NN/Oz8m6CKqjGK0T3iRRgDu0tzk3Oet1j
OP+PU9QXNeum7peyEDERNHjTW4nsNQOtVFfZxlEGx8unbqCNPeosZLqSakMKe0320Iuvcs6dPGYu
E8guCSYMlWn6PWdkRtpYlUVOW7jLTppo96K9QgTnTXpUjqIbe3HlpAZvWJO1doD4YuwO9SmcMion
kqeoSFGyRxKmrH6VnerstdegTFO8V+lOW17D8CDUd+n0sKi/BH6Bk+X11jx1G6FPKZtTi5OR/E4S
Z+7cxCt+mS8jwL/C5I53JmoB79zIxrNKPsrmwCdpJ4RmAqvqLn6Y3bjEk07wQAVu99+M2W2e+VgM
lknFVIgkLOpDCKvnJkElooV6Nq1BMYauDtrgNeZEGbIFqeQTqZGB5xWoPC7Z4VcBf1hEhGtpUpxm
rE5V+8VQfKtf3HE17D7lQZ6YLm0MUse+g3CLGGk5srIK+PNwcIGTd6+Hlo8kknZKFfEQVhU8iTEJ
cv7ZTPQQ9SGPYGPXQMPsoLglSFh93W290UaBEhNe2j7GtCPBGo9QHk334nv9GD5pnF9yiQXAJbH9
JZS3lVXp2RCHK+7e+mbG/NDyuu5xJ9k5Se8zd+JWldkmwRkPz9FsvwBVT1lShogXa2C+wvlwN92B
HBlRIW0/ZJ9zbzDtpPz3k4/E041ZKtYhVORhLOprIBWVPcS5g9WxNZ7u+OVsDzGDf4ygCJD90p3x
3hL1Vmnz9eOxtI62DZKdk+lO/vjmhHaJgURg2A7X9xPz3tgYpRvkICW0CnH6f6NoE5+Qv6BNPLjt
nYg8n5skkl1xsX91pKR4mEPkgM7YjDoc02iFvQ5KLpLqKAhw5M5PnN6LVKe1G9QG9ZA7K8I6m+rG
LrWGVlUWtaVmazCArbJdAt3yP/MlUcIH5yaB4dAFb3UJs94o4Zl6G0G+xfKTI9GJEqsPYNRfEDIx
ikeo3P4xSLk0oeOnduRTjj4ZfO9ux+/JjexXvvBgPPAoz9lnb2ONKsIlvSgUg1jAvV33trrZqXFG
HPf0jTQQwu/WZ6p+ABMQahwox1xiwuNSGaJOMZdgXR/0+WVq97L0xFkz5q7Y2KBiWFT2GWo68RoI
Jfo7ruiUD4VXIW9qfpjmbvZypKDdZ17WW8eoVK2LVqUcAfpHqTh7W5D2gg2i37eF3bkmEUklOjjD
J2RSSXjZ+Eptl3BMGlOF9DsAGvFo9wciC1eePhJEuPnAnSgi/97FSd/YozbM3ItlmqXk2+6bbwa4
s5Hfm27R71rJWR4aADRaJ4fkem/nTqXZkDq5vristdXAWYNKAmiZNZX6zCNYxLRZVJZAUn61oDVA
++66AZaDWwPUB83NplriXFqCsPotL0/ScKytl3ko7LJ8DxMOkon8WvprQowKkFWgNfQLRoO1MSqI
HuBrJtLXMDsVcWpH07vSB0r1et0t5qMauAh0i6GcAqllKgPGOOcgSEa/fDxzVzf3UQbPCM3QLj9q
qa17HHusus/WHpXyAvM3GfVE7C22/Ds8ln52mz+TSb4Wypu/zVOB9JM3BsbqnRD0x3+9pPJPIwKM
SZe6JUgTe2ggQjfckdlVwqtaFq5c2SJe85HPa4syL1z0YDGNj0cN1HeoY5FqEUbW9WoBnf3gadAh
eYP0lrs+lW+QNC/thV/gYn/f/1qkwf95JKRd05YLyDAgpu6MqCzP34EFS53wWUKlBJS1JBvmnA7m
hQG4polaNqRMEcXPM1WjHtMyqnDVKvcfRbX7Bfhuw7Yge1K5y15DqcSuuVZZ5wQCCQTZg1EiPInP
rWZzohaVAaR15+FSRGRJjpFXi7bWoqzQHEjtsujtQXKk/O4vVD7JrqGP6dY8daEka1IleYMGSyx9
lBLXfbuPV8jkDqhhaq+ounFuE0aU+6BtQUYFsIJFt62kKtaKrs8X4E+VUzfV91GvP1w/oDwT5O+b
x2ETK11TFOkSFNHUPstVE+8NLAAnXH/ghKhPpwLaiwYukAHA3FAHo6+X1JxEaw6swUYbR3+MfhNd
B20AS7YKnjrBUVYk+078Nub2CAlAUHUkXOYkprN/fgWdD5fgXYAkAX5F2u0hKHcYpPrwic+5sUCF
VzMCkadVhHNgtoY9yoUdL+51C6yyL8KLIeEMQF0FmgTnK0ZEJNpuwDspVpz+pvYjz7jrY6c6aEBn
8ypBrIOON7xBBEGgg6DSwJIkhvJ0sogk8W0Te3XFbzq49COEUmk3Qh3aX2cHmhU8u4ywBhgfLik8
mDBvcHlNaXqzpOsa9Mm3XlnspevcWX2//inJl6I35dYIdTeZk2R00ApYgTwf36SoeSghg64P8k3a
rq/gq74vdfOnGOdfr5tl7cKtWepyQjVvxljxvAaNMB6bpX1v6+jpugn2sgF3RJpISJDoQhcojAuT
SCPiuenOuBdAC+3tBE91jR0qrw/x7n+0R31KKW2UIhQXrBdkqaIC2IxVwqFWDzXWzifaQ5l64DXl
mOuHuQFAnlDQQ1Pw/CSgIgroUVKvAc6D9pgZBrLNphaOtTCunlSFMuRArNxdkqZyo5U3+cG4jACF
/mOdclmQrbltZLzQcjm7KQ0NU+AxSEVbS7ZxXjqb942ZRwLzyyJ0NNCGoduCYbr2WS7gkYunqJti
nDcxs0M0TJxQzXQLJEZQKQS8S6EbdUo2WNmgCkvQ9pavlqvoNj0Sw2wFBCUHtB+67A3nHLLSNdLV
hbKWiiIJxurPFxKKWHKVrcjmO8+MHdJdNap9LrrVr2RXflvcTnYmfRcWdsW5YJnf9I9h+kJIirpM
qhDPUFHGhFiYPkZj/FZAH4pzPC4IGJBtbxy8GBDIKwHckHBQ3S1eZyfHZPd3MDa2Q0T2C2VRZEpk
dTfX+ViZw6rH2CRZ+WuI9315p5qcbgTTBNDIGPHD4x3VrHMT+TDIoSmseOGmN9J6YxS/kpazIXgm
qMdXjK5fV6nyEgyqai/TwWoyu1Nfry8K44WH2tgfP6hNJxepbiyauAQotNxJZRTbYWLeKeBcF2IV
1G6KntijIXOxSCzngKeGkDMee5eMlC109gZAT5E6R57Z2rLTP6RuhRlotIvz3DZ/SN4aOfku+8RH
RaaOywC0SYBSkN+12RrGLMNbBS+F0XgN099LOdhVr3OiB+sFhCThjxUqRx7mSRXKuV5QGKi+/cNk
i+KHClJ50U299BevEsG6TCF0B+S9BKqwi7qqHsqgWc7x4tLr71EH9aQk4xxeVlUeqlX/NUEHibAM
sy4aiuVjpKA/ACyB3NSpwHjs/+p2ppscRNTllj2hEqi82Z+hNYySE196geMrHUXUTrUavcYKDsP3
oXo1Yt7eZB2JrafUlWaVPTR+WyxeWEPwrTeH/aJZbtzr+1TJ0SzLHkdJXO3r55B5Hjafl0qHUjLa
UMf4vHJ5iqFHXyXfRIVTYGFvS2TMiImoqsp0Q2oYJnEF+/ASGKCe+GA4D91OQy3cAp6g3UFvlQf/
Y7q1sUgWc3Pc5nIdVLHFw2qY1Gcgs09yEp9A+sYB4zEzPWNjhzrWWtaZaazDsyL0Pp7i0OzTDL/9
3nqTK0Mhx7YeCk4oYSVeW5vUIV+stE1HE+/SwQqdOOwjuxsUN5Syl3HM75QiucEoC9hEDN4GZZWv
1K1l6vKJZ8CY0ZoiF2lxV0JeSQQU9heRRYiPbXTkLSL76+rQNocuIv5DP7aModbDrhfmoLyJ9hma
GRgtl1OC/PVwRbznaMQ51vipIIo4/SGWhukQyss5kUA8vipzoD7Kv/E83lmeahuPpj0Ajz5xq8dk
ueh3EJnl+I856rqFZqYOknN5DoDrdCylt3X5XWkzewVh/vWzzj6HG1PUpQtlHAXSHNqMTC/aJ6Bx
+F44oV//Ht9kW97Pwp53PzCP4R+DNNZe1+omqXt9DqTmVulip27eujnkhDD2ttxYoV4ieZNjSljB
FzSeV1d3Vju+z0/FAaMensV99vA+okqF6XK2JLAUY3ukN6u/4oyDARejdV65OqSuKXC17pn3wsY9
KkRj+hkEPiVWTV7jp0m1biaz+ZHpzaGQUKQR07u+Tj6RmZMJHYyZoBJzgeNp8NJRwdqCLGl5mOpX
rdiV0YGzGZn3qaEB+4sPJl3wwoj5JFeRZP4fade13LiubL+IVczhlUnJsmzPOIxeWBOZc+bX3wXN
3ccUjCPMnvPsKrcANhqN7tVrTcB0ik5uupVfbrTFntCmKbziqP2MuTvJ9BSou0LKWCIjYfTDPO6N
pZ/1Cf54KZwuB8Gp3fhzYyde4fwN9AMCG+/WKE/BxKrSRDmsiSABrXayl7nRJ+XeekTpCNWi8MQN
mMTT6Viytki5Sh/XajoIsDj4yUPlD9vKEy8M/5XDq46yeupXq6Ou2Lho2lgbYUsDA024JZC97lUE
uw8kf93oCbovtpFsuJzQrHAJ+LGIDjfaFx8mForE6lKzR8oZNGP5BlaI9C1om3QvZWHiCNWs22UQ
T7t5CD4JRRF5HRR879W86u+V1qi8Skl1H5R8IP6uxeSlDLKQw5DK8GsDKEIRpOnQAsTc9HXqIc9R
2ksD8kRdSyrH0kZ3khseiS3PCLX5maFmiR7WSPRDJcJLSRu7twHgQk5oZcTvq7VQ6U24BPmiRugf
5ZXkyf05BH2MaESce4ltBWA0jLqSaT3qWgI9QTmPEnLQXoxLu1OSI9SlE3tKZ14iSq5u6nyYmIjG
GDkQEsB2U1f7YlggColR2BQie8wwiKL+xJl0Lcc69qOtg40ONGyb0bT/AGFDTvsH2wbBJmNKGVo/
1F6OTQAqtglFQfXYueEWIurb8G5Ch79z+N0SxpYCBCKRcWULc2g0rUc/NbI8l7gSG6N0RggVJP25
1xr3dgxnWgHvAhQcyJQ5LfFnjZEy4H2CABdGm8TKtoMxHKWk4phhXrmWiSsc6HWMU9CdGNWsm0Vf
jAlvwKGBQgt5940P4nc88x5KV3jgFaaYsW1tkDpeeTkNSqOjkTD4oKn9IdUe6vxe8jWwiahf9owV
28WRG74ZLoJD8L5OykWW3hLDpjan87zpf03g2AoUPN6NDYALT9GeG0p55qiHhFlr9SL1WKUMSRjV
Ww7gJt0MvwhlRuZMnFbXf/mIGMnF6wOrpF0S4wdWJaFkjGQ+j8HoBSGoyM0OiCaBHX9Br9Qvv912
T+Z1D0v/mKTZ0htwRPRDBpPLd3CzedGJ4K/GmDAv/IEyCLM3tDZH5aFx0ee4lJCoCRooojMwbRU7
M3lOgaRLm2On7qzyJe89Xf8LdCRa3lAlAUEwQdZSAbQv0nyIegleWc47ZViOYZ5ubu8l46iTuRvo
0wMhiUkcKnLW0DePLR0BRRBbeTtWrb4RNYwKBkrDWw3rs8EW/ARRUsJcAHUM9C4GqZPSk8wC7QzQ
3COjsMloq7q1XC76ir2yd2vUKZD6PozSuf2dxww74w3a0V6OhN7YJy+XtraPtvbt3WRVta6WSG1n
GtfZaCowSuYdVCf3pB4A0/SJ6GWXRwLSyJ1lg9wN2lpLZpd4zBh7op4d884Iozh+9Uuo5yd49qJM
Nwc8Z5pdMidPuS54S2CWTt0uu9GIHlVjOSxlui1r7/YmcL8z5bZBn2R4+OI7z6AUTL4AnAJQHyoK
m+lYbP4muK4XSmM1TBmdhaIYp3OkXko14T53CssdPAyUvP4BgzbJ86j7HhVdglkm5V50A67zwLpS
lwmaTuQTq40dHqCeY3d2XSLJUAhn918oYIChZ2WRXuGURWakZdV0Dr82u/oxwphCg/xfcUy/QY7B
e9yz4p0mqiD7A2m8DhQK5cRygQSAJNtgEu0+t5vIHezRb3fTkY8dYN0eV7YoN1WjBZgzI0dCQ6CE
P7LvCRBvBEwrbOLRjn0eCzPXIPX5lCBpDLFPyVOxfjF8KOt5pA7UxzYEN0BLwN1NklN88Jf33aQn
v+c8sHIlSqZzANQS5uV2ynY4LE+tO+Ru/Rl5x1/RvBOXIeR54HhncBSp4CIXU4JxMc/pk+qVz+pn
8xRcNO/4sxDMFUIKTAGLHib06OZmU6tR1hjddK5AKdd1im3wKNZ05qFbmSApz6ru28hpLhU9TPS9
kO87ycCjFOQFB7yNkuOYmqMbGOG40c28P7eooWwWNcbgcTrNe9Gqy7vSzGQvChvpJeyjYisLdX9f
jy2IBa0F1H9LGGyUUip3M+YrPiudJmxBjrE8JqkmuJMhqA99pqI3jHeSh+Z4u+sE1bJ1IRG9EkSx
sFthjEAJqsMSG6CJBcDrlAaR6pvNZN7pkxntxKk0npOl2YaF9KXWZhQ7l2G0FbG3/LxS+7sE3Mon
rUFjLjW0zE6zKPFBxJY4EiR+PaEzv+v5BG6+qM3iZ6Gbf0149TwOdSJuQfwLDEkqyjtrqRrfkif1
JJrFZIPjvOUl7WSrKX8m7CsYHwSdELiLqBML3px2UGtkQ0TSLhh3+XOznRxcZqHTQeXhwMW/M779
lUHqxGqxlcHxkO2ByxjzGz8I+I9Q8XZ46Dnd48wna+BYlMnduvK2QtSGTAnx/sF8Kzxt8ev7cRN6
ultap8kjiCAe6IJVEl8vkkZdyHVXJpNMcszJJ4PsoZc60qOpeHHigQMTQFKv3xoab3SL8zFl6lz1
YKLJkX/i8uwdoqaKuwWqCV2Dy0xG5s5dJs8e2fnVziZp0aTNDHvDG+iNPWmbQiGkImOgfuZIu9uJ
CDMuQQvOgLMCNUp39qZ2MIuxLFA/7sbdWFp3gcpVxmK4CiGH0EzUHfBQpltgQCBACrGZyVtLdMSX
Hm4iQNcciZ3Tnv6AiY21prU98vfVBlpKpedztZDsA8Mgn1vNtUp8M6KIJbrdcyAcQn4qzTaqYUxD
BU4GrGzXRrtI6SspQPQNnpPkTt2rXvxoPZngEMscqwHsV8ezmTt/wryqpQvNHoRUoTVJOQvGJbOo
MMLprJ/D1hbs6G0BcW7rFmgu4qX3B6JEDPcEHREh9vttkdrdOK8lq9X08VK7nr3fE7YVyJHgoKe/
OQxX1qj3UDjl+SQE0SWT3KtO4Qv3KuRB+x0RVOOiqFkPAkx9Y8wGI7xAIVFhVFZ6K5wjrI003caj
uQOthBMd+Ox2Hymjib76uyU6X80mTLXXlTbihgj2/fMlpmzQZHvm4Rm5lijH1ELLCJTxYqnbEX3f
GEOfspvwayok56Vuvas1UYFyGFLUjmZYIuIk8T3B/iW+4ZlfOrvxCAe98ADIv8sjSSIf5YNZFOFA
vY2hDAx/XZ+8WhyiyMglspXd7h3gxN1I5vLe7dBs262sDeW8KMTxFz81XUIKiuvujnCreZPXOcme
jEmFbirat4M087VINNv+f4ka9Q2buDGktsMSSfNZsPO9dT/65HWjHv7gtciM1ytr1HfMJFkdBxXf
sfWG2E634T51tDM0eX+3bnzeHcS62LX18qgg1sjLrIiximP3Nmt2FYBuCk8q33JSUCSFbnU/bGKf
h/3juI1GxbHZLKUuiLCnGUjjY4iGKpATFA888OR/WRxAVxb4UNF2o16KUtCXWRrJI5kIWXzktNAr
2AZuFKAeJ4E8RvoZlPxuH/sbogWDZgzBMVNxMzBys2iLZTz3s0OOo+SOP8kEmkgoEERX5mrIsbfz
3SBVSlqEEgTfyMyxneG2BR8b4R+GOuPmr47Cux1qO+UOiJMphB2yKh1+km66/QQ4eO5brvx02xpr
egCe+W6NSuTDPhVD3ZhGXK/EGj7cj+EhPUe+4SyOsCnvFDC5dD8vjBLuzNUhZiYVK/NUaFNUuS2i
GV+x6N8m60Grn2+vj5k+yKCEInBtjC3RqM0qjcAqURnYTV/dIGlx8v0EYAQe3l774w+uPVYMXduj
9jPDWTDmBhfskjnFxgSj0bgvBjSjMDx0CDChFfZOUXjm4Q+EilibubZNbWbfxZFRNFgrRFLxEoud
OLfHYwRdns4Dh1PjSrrNd1hy0Ojb6d0qlACubyddq+ssgBLGGeoRdtqfE720NaRqtz8ka20GkNNg
JEDJDe3EayutJuFmMg35PMbGNtNw6ZY1xwTTV6D4KkL9G8MRKGJc2wCBhDjKC7hRs7fZiR4Em6iP
aU/Fr/aOSHFz2VxYazLBuoUWBhQMP5TCoUu2FE0RQyA1A4IAA7TH8Gg9SZvxDTpuTvU4HrgXEbnZ
qI+F9wmoxYi4OZqxVHCRMjkOxEH/TfkpqOA5xuSCbZ6WFwjkCS7vCmKsECNNeKqAiBDJi0qdBmOQ
1KgGKuOcicWux8xsN/IkjxgH7soE5RhiamadNRMTvXnXQIkkAlXT0jmGVGwXXleNtR64IOYPwWeH
JgblIVM8N3mqomW+DG3hWoWwj6Vg5Pghzwh10dTpENRVgAlLrY6fmyh8bRLZuX2aWJu2XgflBmJp
FnOZwIQ6LDrkENJfqIC99eiLAiNaRZ4YKw+3LTIXtQJOUAmeGUv6HMeYahz7KfbUXH0KZZ2HdyU7
Q3n3FaKBeP/qXdxdSOYigGxrUy+dLtUkx8yBF44HGY3IQfj3YJCrcg1Z88pcOkEZVGlRx5iUl7p4
MovH23tGTge1HOAGcVzRL4PuD90Z79JxaAF/Q/MqzNxaVzZdeL+ordOhArZ0D9USuP+bQWpBopzk
U27AoNFtSmiIFfeSCOkV61MWRU4n8ro2jJsDU9mkt4DZFMQIyieKBMXWdkRWPCaDi2FbW4+fav18
e00Mn8A4BcGDYKYC/UbK1bM+DiNhJtnpAjqkpPSWIn8rqnijpvL2tilWJnxliw53LQjPqwjZDKAM
rgiq4/BcbqZHSIXtA9QqKrT7P982ydzC1eqo6GcGLQR3azzZJiOyZcwdxMvPIvv2742oIjJtHSMd
wJ1QWxglgYRJc3SgBZANtNU3rY29rP4LWlJrbYXavDDRNUElVmIJ1eskPA1Rdq/FJY/WnTgxfaog
8IdjhevP+oAAlnRtEKoJjbRWl0pAxubvGHYrOTGc9V3WRqjFoO1a5qFRA9TSThtjzt2mD3eYe/wb
j1vbob5/qGdTl1qwM/jp/eIW7rQFuIrQdta7zBO/8QlNmCsDaFs2MKIOBBJ1aKNSn5RZscZz3fpD
/6vp74zp7ba/sXqPeJFIYJMj7PsfKKll5HmqMRcoeGTaQWiHT3GT35WpstNVeWsskh2ay+NiKd+N
rn0eO6PhXI8sF9HBngbFEsxhfRjxLBMh6/VsHM9ad2jK14HLvM6MFGsL1E2VTbVYTcpAUnVMZlc2
YXjt7LJEBbcikcLBRB4Xssr6dOhYy2Dww4gV7v/r+0oHrrkPAF+EUe17kzv9Jons4TA40b3o5wBb
BR0mw7lmGS91C28vhSA+0I6kK7iyMEmKMgzDZUIv3ya+Vr+qbnAiUCTMBpYdNyqyMnkQASOxxkAK
ivIyFbHizozKsmzJShU/KUAPHbnibgKj5vDYTUh0eVcZy2PIGBPBA8AqfSq60eqaIGuGc6FhXlx9
LfKJE1GYh2JtgnIZywwWZNjVcAEAFO5YOvIIcQCsSbb1b2bkcw4ha0nIdHEKNQzTIQO59pZU0IVc
NnGZQROytAdhL9gxyIuCXfaa1E6LN/SAXh+30cc0q4NiTgL0AJOWVHypLbORE7Ucz8FxccEusknP
AbAH+U525UO15386VoJgrgxS+1pBAUHV+no8x4NhowVhC9oLmARPBZekkGnJAMKK1HEJGdv1jmbA
PemgtxzPUfs5F/Z1rNhhcxo73luZ6f6Y+CVtfx0zPXTiKIVaPnaNMZzNFJLM7YR7IXEtzzrKmS+C
J+kPwPfstb2bJJ91lQvX2hjnahEhzdrF2/65fax/Dls9AjeT6l9mNTC/N/5BL5EV09ZLJX9f2Q36
pRmXOSReOkKVF4zL+SPgTQJRB3PyLwBW/gEAl7vBZDdWVjuMbIRFiA0e3sA2KTsqmpjFKzCBNSC/
46nYaDvOaSReSGct63VSpzGrxBDbG1/WiZZUC30wC3LLl6aDqz/9j9aom8KUByUTiAON++Thdxtg
cqInQk/4B51F3tqoJEYy6ygNC1iD4JoMBPCyTTexY0VO/UBGKbgtN9aFtNpLGtkMrGqUyhZ8lSi6
EHndqrAnSLr0wG4pYD5/tP6mw762SAW1CMPW5UBWqJ1GSLwt22o7+yaQOOIf3EU879SpiJYuczaF
YCFHO7raYS7rE9rRnnJcnMZWtxj44TztmTfTenVUXCuCIdDAfAVvgYamHW9RRL7rvxPsXeqLvGcC
C74NSNp/Io1ORZpl0WtdCi4nfgLUPgLFerBrj7gkULEGYalfn+atyjsRjMbplVUqzkzAu3RziD01
j9WuOwU75Ti8wDsd4fPts8e8/ywM7YIFAI9W+tqtjKoToHw6no3IODSisqum0b1tgtVtw+AAKTvi
GSTJCnXg6sQaBHlEfjv440sZ2sthOuh3uh1812o72qffbttj3Q0gBVNA1ADqC+vir6toWYpFm4aD
OZyldtdaxkGvv2T1a5FOnAkQ1l1AHnWo4GKM4MPTxMzUTFxIVIaOhq3kb/P0yeIWLZinC7UY0ok1
rY9ayKoOYrB50oi3S77o9U/xvttaDrqHXpfaM3fMkunwK4N0W7ZUBw1DNDIJHtZdeq9Dqab4FPkD
pumyr6Mv+zLGWniVW1ZXHXO5/1km3ZHtMMAHFh9YBRf3rjgJTgcliGQb+7zuNtsbV5bocKWUdYt5
MLKhokPesNmp2cafdT91LZc7/cF0EtDXqRCQx/wW3TfsQlNt8xCPoBqCosmP1pYO1n3locuNmrsI
nYvsmfcCYh1pFPAuw/GAymnU3S0JdTVAvxvpmJYpp25Uzdd8WBpOiPpohdTZDcJlBvQK5tOuc5IU
HWYp7+vhXHaNI2qprXFJDBjP1isbNKijTAUwteawMTpEjTWCbjGkA7JvEA7dmWBpyExP4twuH4PH
tUnq6tSqNEaCkGNZummLQ+AMAEjGv1pIRd2OUpz9u7jpKkrpWWC1LQZZzmD8dMQ5dRL1020LH10P
SwH3j27gKax+7B6MVqJnhtCf41KF9Egw3muhsZUanZduMA2hH48BXMxYfJi500KtK6su6M/zXm9s
OYds7nzEqLszPZqtl1Z27s7gLuAlVswdfDdLB6oIPMzhADzqeSm/lOm3cX65vX+M0IsNXBmgfKFs
+y7MdGwgZAEuSXDiW/c6kOL1jsBSQIx42yBzHwlHmiERZVA6VjRBXptLFuPgQgdkTBQ7Bdh/EThF
vAu+8jq3x7JWZqjXRCROTZyZ0XDWj/om3krbCcTEysEKQR+qeYSQXLZFP3Ryv98SqpfQ5ZKS81ZK
hai0Br5WzPET5sYmJFHQP4VUBnbW2GiOsSfQn8IRORGLEfmvF049MxKptopQhlWiSqr5hRvu1Z1q
W5sJcBheB4ohQ3JtjQqQ2djUtZLgaw6+8D22XH2vndqv4ybGrMj4MDnpA0BjT3K3VV+5SuwfnxzE
tka6oJgXAaPadXAuEbEjPTX68/RW7VRn+lQfh0MABvon/ZBMOIu8gtR/cSoT41wiylIfGNyauYQA
shWSEtjoNT/A0bppN/mx2iZgMYEk0bGDut54kr/12/iT7mUbLkU626fef4F8veZUqXqtmBEOxL3W
O7JXSHZfgszY8Ga/+5o0znSE1DRKBBx+g//iVu+GqfeI2QFCvYCuCyopC3Q8/HDfHKzJrmMAmgn7
gMirF7PvRcAP/tlsEhlXd0eV1Lqop3AtAsitQJU6uESWRUVh153duHC0dIOigHs7PDGvxpVVyqnC
YIHuWYtPLM/zbJtQjHTVWpe9xEKLVbYC1bttjxnfV/aoOCVpglFrEj6oqR2M+jWNePcWid8fA+H7
NlJRaJFB7TO0MKAe5b3lJ5+El+Q+xDzOuP33nXwcSIjCEX0LgD3ogVUls2ZojuFA9tPXvvtSCbzp
evZl9W6Bnk+dmiQzpwUWhG0Pr0Az0DN32YF0ZnJ/3EacZjTbB9EwAdxCBpyEzjKnPu77ztAAwNnN
3tza4jNq0Ejb9/Xd7OrQe6jtP2gqMH1iZZUO4XIi9SDehlX1Je0h84Dy+l943coCFbbnfGoyM8Fp
bjLtCL3mnbiA/vm2DeJYtOPJYA7AVU/E6S/q9avzm1pxsOQaHgVCUdnWkn7rTM0OoXhQVIutQfv5
tjmmb2DcHTK/iqpgZopKZCa1rjBKtJB4QRRAMl+qvBjliwsAVbVDlzsJyrqA1hapYJzLoS5MuUgs
Bpt+I4G0tNKOYHRGfEI2GLi96XMWyQpPkFrBNBh5RQJ7cR0UM0VqYnnqSXjC9S5+RWPEEbykseNn
8MD46cOwmV+tBx7GnWeWeOzqW2ah1FbA6AznLBsBVY4rvyrM5zGpOrsbRoHjOexPqUFUBVwwqLaL
1CpLrdLk2WwG5KRggfmqbOPH3ElRml08ZbLFAxcfSvz9g6+uDFLrWwbI4KUiDKJ1+Ett/RT1Nu2p
dutdewIfLCEVGLzCQ988942EK+rCXTB169RzITaAOQ6YxMJwxFdRdwJwbBDflY7DX84xIqSBrkiW
RYS3DyMgcT4VYpWj8yViyM8OMdS31QSh3oya1tqV1OlP4lhibNNKpacaihhejFG+F7kGt2kllQiF
tx374wcATAHMuEQBGr/LpG6pZlqmqREhKZDsCFtFuhkvLLzcD02O5PWHvrZDhVZDjAqtnEE42vld
af/GHC8b9Ts5sH/QwfkYIa7NUXE2jFqtmAYsazrNGFAt/HwzEmfSbQJzxkl6/Z+2kb4fO71fBowx
/rONwzZFBY0PT2Vkg1iXAmSAbIJt+8NNny5N1TVdQpRzJH+Bfvu0uM22xWyxfmh0h1sp/ngjXtmj
1zUacV9FWUw+W1w7UuPKHigHjuMD4vpDnPtk2JfbNWX6yvsiLepCEZsmN8YeRpfv2WcDHZTcmU/V
iwKtkOSR985nphoyytO4ughnBN2jNYeokScdqQZ5hw+AC3rRm/ItAF1/uUs6f3jiN/pYj4m1SbIB
q6gOytp6AjESsoBWs0XMMlSfAsCb/61LEkYKbCP0F1BDpt/7UTeEaZSjbhInSZnbWh/2T0DYQG0h
rkbhay1r0UOYDcNumKVH0IVGHP5f6WNowQ9AVR7tDUw1gCT6epWdPsh1WuMHaHaDAa3Mnzrb3AX+
Ag0IFbprTYUxDgLmzn0h2TSRskuOvGYVKxda/wYq7GSp3sl5j3xLmQw3V8vP5dg9FdL0uEQyMGYl
qAVv7/rHA4NFo5+D0g6ov4B4vF50EIyLFUcDZralzRTXdt1HnO/KiAEwAWYmQmeEwT4aPR50XVAP
+tgDVKD49Z48gVW7vBM2YDvZcklHmDv4bo2ug0miMOdaB2tQU9bsCMUN1EpRr6zQqCpK9KkGYLxR
bU7d9NPfvGtWK/1Qtsd9N8jJhFeH/k0VJhBhfbn9tRiM4ld7qVEnUZ7TsarJXg6+uWnt3JvuoFjr
jX46gsdFhwxZe4glh2OV6SSrPaXSLHVKkhiW+3M9b/WN5hNETznaGTQQ3XxX/piOf/AhWe9RxYIy
Nu563PQ0jqIz06UVJHimuF9Q7Aa23A18woga+9yiBSttXdsiG7AKcCD5SUolwgIt8FyiaYtEJ8WE
u+rO/gyrpJsqbs3pjlcoYgXWtV06nUsyfZgNrDFLURcqf5r9zph5cY21kbgVUfcWwWAk07h5OCIC
SNSQEyE6it+i41hsicQ3fyNZjrI2RfZ5tY8oOglNK5b9WYpqvxRwOdXSp9vOyIrSKqp54KyFTpdF
6wm3cW+ZISCCl3lMhYAVoPGEWSLei/5jRgbuNSCFYEMDaIim1AjbvAvMCmQW/wjVQUrcgrYo0YXO
zsWRJ/DLDJNrg9TRnoIxioK0IPf6gJ4B4SsaDqpb7kow2vByFpbDqxb6IDrWB345KmXp6kSfRhlK
XBm2wAmDzpkwX75X5FKyK9nIOc1hRkNTQqmHQBDhhXjiU45e1kqp5tHSIQ+sdubP4Mv0pO0LDykg
LwazjtTaEuWC8TSkcZYMHXIVDLV9HpZtP3K6YkwTGKgiIFWUsehmn6QloZmrWXcehPNSnxSl92rw
b9/2c0bnGVv2boVu94Gabxr0Ju8AOZQUT30EqN1JD+Wm+hYANvMG7o3+Dq0Jm1suZx1isClATRiT
WJjCp76VVEezoAxNh3RW3Wug7JpeQai4IYRA6l3qB/e8Fi1rP/GmgxgUjhk0k6nEKy2jYRkFoSWf
zCo7R6oO4cCj2GbFDcj9ADYNFTPI/lBGhKjuE0UChiTXSjtJc2iRS6c8i5HM4h6tFLfSo+0iFC7n
M5Jje/2QRF8YxQmktgRQ+aHapI+C0bdALMiPvRdv6028CXczhqsJcRTvPmHWB0jRB9LTUKNCNe06
AMto0unjjNpWD7gRBi6hOJWC1D/ezTEAT43TH3gmWR+PzF3ImJXBuaY1Tgp5SXtQAQ5no3yTx8TJ
ym96avEOAyurW1mhtQpABG8qkZaiEQ0BunRxDF9DLyV7ncRN6y6O7IrIJKUfSc0tuXDWR38/E51i
PEKwvmKMXMC77QitjNB8vO0mjDMHaRPIMaC2pGDag0rDByTPVZdhgFMrRE8P232vd5w84PLtKU/E
vYlYb0AtwEAgvvYNHPggnELQlRongCYvM/AFKPEg2LslQrbDNnwcv0A8+2W+q3cQukTTxLozj2Hk
JGdexsUYfUZah/INiI5RXEIcvf4x5ZgO2Zh03eUVK5xEKBZ0Hil7kJ+in6xHsJ1tor0OhA30549/
wG3C2vL1L6Du27bozEkvKlwU34UTYoKOviuhrxjflMZud4SJjPt2ZwSDq1VTiTRuwVmS87pD9cpo
XAGjyZDBJqT7WutPkPbjRdbL+D/9zYGUEjUQc6MdQud+kCyIVbOIOxC4V5/D2ZVbm4ikg/Txl/yW
PE1f64fG6Y5963A7kKy1gvnMFIk7wz7lbkNXLpOQKS0wTAuIGMUjCtDofS7O8rXZ9Nt/f37Wxqhb
v27DAkBWGEu7uzRJbAw83DZAHt70RuJShDSkCBK0D1WX2rCyuClDdMfwBlKtEIDuBVLzOQTVjMXt
RwhjBSLvKma5KG4qjFKA+QTCm1RUkLR2kKrY7M5V9K2dPqXB59uLYtWSMHL1jwGZHh/PcjGTO8Xo
LhiA5Itx6U/Xb7+hnFBDf+WdANY2gqkZewgKfLB4E6Tn6oFghLUBbi+kTnUUB/ZYinehKW6lKvps
5fhsTdY9jGHHyeUvkY3+eKYENV1IE8HyBUO7srqUYytJwdIi+5zlfSbbo+kopIIeHwI8ZxHgXP0B
4zc7PXPQi0zfKt0ONagYuQ3QOiF3YIVxpwAb9P57qNBTxWpbauEMb52+TVK+WTTIfDa5e/vrMq1g
chXVchCI6RZ1AOUqa5ckKlrC2Lc3g9Ipc9HL8qfbVlg+SgjGkd2gug9avesv2k9pqhV51J7zOvTm
rner2v/XFmRcFvj/yDBwEKirIlv0suuquj1Hwj5PX3oefzJjn67+P/U1ipQQcCct0s9wsQco9SSW
aOs6r77JeuDJgDLhArDQuNDo7xEBoKK3gtbAC4HUNvx6gySX0IZBz2wT+typBcaXkXHhYyTKJGMo
dGaW1nKK/q3aEEr25PN0N26kLWivB6e8k2NI1nfHkFsLZ+7lu006T0tmse+NmdjESGyUfJ7De2Ec
7NsOwTKCqglCCODMeIVRLodru1HA+Vaf6/S1kFQn6hvXkHhMAIzvhVKGZJHUFrWvD0A+KSnUsgfT
G1KUxbfeFACk5pPyC2RvuKd5gZH85usQdWWMLltW8lA1Q1hC4E6Rv8xLbSAfGaxjE31BTGu9otCn
vVpH4r+XWYLdVT+NChKFpoRtpoUX3v7qTnYm9J6GrXVvfsrvrH19+iu6/muT1F0tBEU5Vyl6T/KR
9LqQfx4GWzhLTomK1F+Qv2KYDS9pMrYKKTV6ADJVMogdpeBhTXYKHg3TbtkmlTc5xVfl0llTQ7vm
vYkYade1UXI0VxfOLCejUSwhtL8ew1c0Ew6toyHFup+csbSnl6/3iTe+cq2SQEX50NVSqW/Z5G1S
xzKWSti9VcxdBjsZc5fCBtjFQ8OJyozBk+s1Up8xKrvht75Zdif5Ix4RZIiBYCjAwca5Yxh5yrUt
6lk7dTLkx2fIY2m20F8wkosdeolof5+c9g60wT95ncSPwZNYJMwwgCmRSuD1FzTAmSJoMhj8K5Aw
9MJRnn7cDmKMdtO1BerawRByGSoaBM4aV38cPakFam2CcIXW2SCdsqsX086gs+yFhW2+hnzuQ+YK
MYCCphuAN+Dyv15hmoZmJS0imV7P75W79hn6avfhXXRPZlqjRx0RyOMsmemgBBZtInrDLBW4hdJQ
RqsGi+XgS751mbuWTzWeWpWTObyTf+GI/XAc3q3RuWaWJloaRxPIKx+hR7m48QGy3L1XPShIc+UH
sbfVE5ATXn2yMLy4E7fRM2e95Ajc+gXUFsdDV6AG2xBhhuiBcNE3YApA88szbdktHjvQeRtfeDcJ
o3AIx1qtm3KsCJyr4Zhjl9OXaPHLr2TILsEMyfQ4f+/d4QUoZg283ly7Hyvm13apx20/AL9v6D3R
EhFOi5ui857WKD4pG2vTnsRXmRcVeAapKDtKkOxSU3zgzi1fZE875BvBCe/0k7BB8eIofbn9OUn4
vPU1qfDa970IkB34/GP1c6Q8B7lojwMnKrBtmJBDRmkEaQdlQ50VECpp4McwlJ9qej/M56jibdvH
Whr5Tu82qMBtarMI6j7YGPwl3IhegW6e8YRmd+6IDxA6ImOtACtCAD155t1RzKCzsk0F8qrJE3ns
YFtX97350kAQ6PZHYl9LKwtUB12re1WeSng/QfdhZv5YHYgUULUXt1wOMXKSPnrE+05S8SxOFAFl
rEs8QyaTO8K3/Dm8y6DsLEY2n6+PUd29+nJ0dr2gLyaOBXZP3eDCcHtcuuFxQFOKUHVaX7jVI9b6
IAWmKDBLKCapr6V2Td+Jg0hmdcERBN7M2CNNWKKZUWx4u8lyfVlHeR43koGKORUsq2WIQ7EF9WJr
ZodSFb15Me+6WNj8hYOs7ZBFr3Kzus0rU1D73+wfZJg7+EL0QMAf6/IuAOaSUOdAwQgn7oPKJsQF
weelgWjEUr+P0EBOrWd9eeKsh/mR3o0YVEllyCaEQPOyHkIiGXuWYS+hfeEbhaqLlHgcg+RD0F4P
POA/qzKoD9XJUW8GFValHycXI4On8BmUWCAybja8AhjT49e2qI+1TKMoKCZsTb7xHdbAdR/4md0O
NpETs3a8+MR69OEQEZwjtKzx2SiXN4VwyBcL7DfqRsFMzHLIkNLuISzokdGfiCerwAB0kEP7bo8K
V2UZdbLYgHFDOUFP4E4FzmF6jZEj5DKS6fku8QRX5T36WBfn2igVt4DXzKewhFHM/GMgJvYMgK23
BEUqu90x8LTPHJdhGsRE9UVICRJtVGqgZOrSg/UOgWQ/OzN4IibR7tB1UNADzj8F93/RPMW2rgxS
qQFAOkmUCDCYZ7YCAhVIkafH2o3urXvIwGIUpX9QX0OfNz/O/pwru9T9nYN6aphIEOvc+sXcG9sI
aKfvy73do5GBEDPaXKSqyMoy12ul7vOoykLQmEw4j2KkHIM8DHZa2sRenC0KgFZqFn0H9Ylklwqo
DAHkC85GFgm+3OYQVQB3tyfOUoapmaWZMbg9hfts6udtCZYYWxs65bm1wmo/6Yu51RYUKU1RTw7T
qCRbMVWHfSfIwq4Lk+ixTJbwoJZJ5I/mNLvKFIX7IAwLH02pwjdCc7StLBF86NDJp6Q0sjejiCzH
bMx8NwGnb09DGfuZYGnOuKTtgy6N1sEapOwQz0PsFl2h7wwrSlytzZudvkQYYMry4aDkcnU/9kUD
CSA924lG2G4tQBG+AyWZ3AWm2e7yMgMfbJppdheOlie3YnzsQ1D1ixX2RFqa2rFqIA3bNjX8cs7S
vdxrGA6IUn2XZ8bk1Uvwf6Rd11IkuxL8oo5ob17bzgwzeLPw0sFyDu2976+/KfaepRE6aC+XVyJI
1CqVSmUyhX25qqLbxXUcKFakHkCRlgZrjUlBra3QjAm9aKefWzNop9RwDLVZbWORm0e9j2Kw88vL
4GdCtHplGiVeNCnWQy9oYPQQl8LT2hXtqnkhBz3yBv6KDLFdRSVyTuAMvTEwentUhUSzQ7nLA2s2
NFtSS8GrVj29CjW5D9aqHIPBqItjXY8o1Vurxgl/WWaGXBMybih/4O1Gecah6DD9OWP8WES6TaxX
uxQuzQoyx9wb7XORAG0VGyTKJ3b9HCmpjmFgNejuEZ/6IANSXQxDAjNziPSS9BoXb7I9kuYsIu+C
YwWpW3zaPTZmFkGlFyX7QMcnDxScYlFD7Yo0LbYHKNz5xU+Oh2Td4u+Y6Ov9GJVgeHwopAFl5uSe
TGNKOwH60eGF4vxRuzkPjbrCE7Nd+l4EGgns6kvIIYLlKdurvn5mubnz9dq+NhzwaX5cmiAJo9RK
+JyFfFhyjHdrli2sh9WSORvH2jcLTSs66hEIWOm7WzSSUraydHyazZ01pJjB56nLseIRVMnQyqSq
aGT9JDWqREK8oNpB5j9ALK1689ls2NYTaUskG5Wf1tr++uuxHjQfICn3LiDYiusWkOrVjCAcb3nX
OLdO8S4/cMfYGPf0ByzqjC+CJRi59TYTDDd2SwS4ewzNjR5SbFeCy0vRcD8nddJh8lJh1Zgp7zz9
QGJXwQt9KVhBuE6UMrlxCPn/qdD1w/qok11VmjWGEdbXurM7PNd+MpOJBPMWQiroCQ5De72z9oot
XfCpcxhnbotNp6MKM1WtrAb2cFh9wtNDFOK1gFCCEYJ3jtXw0KgTHq1rjpoQGU8NelR+ZuhVL9Cr
/kUixY2aOXZjUUe8zZewtIiNDvAnsgPifBCQjc7gglHxwBdX4NkNHU/GCzKnSYeR3x4T3es+uoJm
EiiWVMLG4kw73voYjkUGvYcJth6TsNlTZgOjmZZuwpzl0FzG1eW08GZvOQC0beAFpJlFiLZ/KE7X
R4Qg6JJX98ZJR4KSXAHfUYzDO/t9SfTMCp6litGZBNF4KUz0Elo8qle249pAUEZR1KLa9ykGilNI
YAwBxC8D9FU7KXLavHciCaupc432KdEA/ZCJdAVdEayjSo+WGrxNZdrvq1TzxxbVzli9+t9P1RaH
TsDI6CHoDbPDc/THmy57Zo/2GpB8SHFj7bmvGMYh/gBHHeKwkju9yQG3HOq9AnpZeU8eaeQQJ1xn
TIz4i2+oUNuVy7WRpjNZmw8Jd0zWtfD6fyDSQCKZzziqjKySjsI6HUeWZVdrSGPhxWuPbrJTztoz
LdD99MDrcWa/5UFe9A8SdbsIBYrDEA0mj7HJE2zkOf0kqKGCmnvCXvC/ZRvvaJSTKPtYayoi5tF5
hi07vyYWSlDN6X7JZ+okW//vX/GT8EMrhVI/V0iMmCdMge0zL3SVyF5e4AJ3fNotpiFCKQvaY8hV
qLTGmojuXFVIQdPZojedTEigN31HEoGlB+/+v1NI4PGOITAZ/KeY0Kab1qR4LItIUXGbQKwzQQA+
QAE1cUpMu3iK9wdTvYzr6wMgFWKJIL7WZh2A6ZFwEho+SQoKd8pB9YmEvPLIMRUeHhVmZW1aJ8sA
PDIVSSYUY7c+Q/cREUANQke8/hqPebKhraFDbAa9LG+36SbjmUE2L08GtD6rQXjIQJiGSWU//+Z5
2+CQW26DA6psqSgjkAOmRxG8nMWhQj1mPqBtHMxlvDuZtygq0xLH7Wy0ekoWRYTHyBwIBJZ23C4a
1usFRGW/Px5lG+mQh4UWgzeWzIGge9KdrokGXg8CuBqUWGAHqvEe5M3nMiveW1jKRJCeK1KcArj+
AvwVspf7VYb2VHmf7btbKyHch+56+bWdsLNXGNJFthrj3lCT+riBhhlVmphY/zwLi8OKoSvDM4Ij
/LP3WnPbNpmbiPkaFINxEaBp/SOgWlnTINYm6AL24SE5tLBMyePfBIzwSkIj3G8Y6iKAm2zMTiTn
bQxd0QjtaP2Wz9pAkJVubD8alShOJX2EmYxoLAQX/IPhjY52gO3z+yGY3v8djZZHnZO4rtYGaJpd
7lcX7mq/XFi415C323GMgun7N1iUUQwFRg5TDXskIlkMIaVduSN9HpAbgmg671Sz7X6DRkUhgyIk
M24gcGEd+uPqGrsBQ/AgUnCkw+RmL0WGToFv0BLiwtmAEn+92bxM6MFrXwB09Nu9lGNgtN/LSJ02
dvkw+QViPFSy3TLgsmKxLgLCB48zh/lbNJp9BG4ryCrLlUiAFYzHlzfIZp5UpKdbu76yUpsrlsoK
lDeAdACbtusgjsKMBzA+42t9iwGAQ3gpXha4Zl/6+zehDIfrQ1nHfItKmVC7DGKL7nQc82N/jJ3h
1JyTK/1lxkB16BvXLRgMoS1wGX+zdUjFcBE0DSBo9mk+pcCVqMQr+sF7N75dnrsnMn+cHSfFqW57
qIStqc21J+a2vmPSX3nWo75oO2AqF/ElafScbdwXrQ0ORTDIWS4v9mTdUZs10jMqSrTOpaVjV7vW
j+KbSNTsObyfBR5Tz5s/pqPOLRB1Ovva1CfDAJAkIXhfvF/szWf921sfCq1uB7ojGToGvHkRRuIG
k3a/d5EOQDsLvLwdpquflrCxe+NvtAT7a3NfdnearNkcj8fYvg9vY8odYIJRa1LycJUDCc3hxQGN
WWf1rjtWbnWRn7g+j40HvQtMbmFKjB5NK2cV2uaWPDzVL5NjvbzVpPfiDUSnZ++PNKAZTzAs8B2Q
vg+jKS0bCYAmYpdddgj/qgmNo+wuO55psmKKD1iUixuzuJNLgtXgWXSCZDtm0mLw4Y9gISLc9Nwc
JuO+2gLSBOMxjHQ1DAD+mqPNPKHAKz23q/0YCI+8rgWGa/uARrm2osCgltwCjbSXEiERKSDjyP/7
fAtJ1/zesU+s4nmqRQkGTZ8i4SFMRHuUb742et46KJuvojRs8SYj6yD0M+NOCWAQO261krc71BtB
wphxI6zA+cU3TDLM5r4m+r1udMPj6GPEffhqBuoBpIXlUzdV3/XFsEaYGlTEGzF55rJsMW7TD3+f
ehtg78ukKFBw0JFLhqCauJwtCW90mv3F3hdBxchtr9SroSLXSXg6QVeGbq3oRLIY5QGlQE60R04+
5eDRfgNDM6Gwh8uSAovjecqaDmnBTkbVPPF68S5D9VesrzJlsYvYCL42O1aO5gMg5YrA1jmiOmrg
tCJuxgMLTJn1w5s9+NYjt97A/Jab5VHOSMxNc60sLE8NqnMxctD0Fp2SN3EFo3KWn8nD18tjGuBv
PMxSf4zvRrEI60kHXhsGTXEhy89f/322d90AUO4nHiQxBPUDGEcaN387uWh0AOHlGz356omQHEWF
2eagMuKNzaaBh+vjstY4q3M9IlSRT6vfnNd+5ejICNnDi/wijzbJ8JqecQMKv6+BifV9tk71V4+Y
AmHZj7hyDnHGppPgBSNrvCx6VG+SScl2U6Ohp6PJRRd9BNx+J/YmvqNSpzypwYGWLevwVCbI62Gm
OrBCR1fQSDK4IujArMnJ1XNuVMCDpY4i8tmNUhczRoJvzACq3F53l51GSKuQSlX08gfVOPbnNWGm
GMLHBlN3QCMUhtnoWOhbqsNRztR7VIYvLUe+GF+XYx9YtS3vIq4O8r84gXdg8ik27y9NmsewrLGv
4R0GlVzEJaldx45pl+e9054MhWNHXEDKkLJkKEwrBd9L70s/ylsMhZyt59FtcTkHfyB5Qg7hZ7N9
Xx5lQKYUzaoWiaTKKVzM+yaI7qw79NmDU0Yqna+PCOsBja17B6PMZkIBXFV6fMvloCB4Xf5O9DdG
RNMO7fHUV07IN1ViGF8tkHLi7WjIWS0Ck7QTqI7iSnYFngOSIVv2f5CvZd67GjJUKPmgpUyktm8S
CmtQsgVu1cUk3SjbpGECPTaNYptwd4m9uMjbug1UE7gzDMy1brCpzVwVKZzbEIdEzewcXQB7UP76
pist+xUKDTUG+bjWyoOkttRQqjUV0T6E49G7ZGCqwo6Gu/nwtsxvNfKjuxNkDtAp0Qj5zcfjGBpq
IRcCOR2uHiMZYvnSA0nAS5qtvPaYiwcLwnesdgNJeQBx0HqQAgOyfpn9tzaHUxyjIT014GTrc9xi
Nxq3s4JlRmicgw4lGSb8pDSoVOIaikU+P01XqWwPOt4m6y72C8MD96J1IqLvrek1os317awd3SJT
F6heWHG36NmMaDsM0GcXo63JGQ+ij5no2M4jZ+CnfsjfpA8pKCbAvGziLvvEpz/NWimtqk6qYeQD
l25xSkCeIfs5aji88SlmYLJFo47J3DRhL3bmBPaa7qAeoAmduvPZ8FgcZ689zHftdR3wqH+Ybn0L
Sh0UUa+bZsmUCewnfhhMwXimu8uL1OIdXWBqkxtOMrdx80kpv6eO6hr1o0b648ExR8ZsXMEhkggk
FSvseb6HfLNPO0iGpyCLKZI698dzmZhTLaNta3rK6tDWh4t5vi6r0C4TnkI1+0NukKjjWIeY5Zkm
IKlXKwpUGJl8EO7EN62b0FlvOIefaZkbNMqdJ0I+mSlOP+IO0cGI+luhmygRjPCm30nOvVF0k8o6
BCPpyb4McphEWudNTOq2vyTFtx7pAeFKcpQ7fp2KFVRhjFD7B4466kPTgyAD3MdPmfSI5lu7bQTH
QB+wEF2Bz937+lOyXvFbMMpCjGwd4joDGKn0JciuQogPU668yjqDvQWpiM2iaPuQGilClzOpdUs+
GQzpBaeu3TT1C+jQ1Ida9iyvcc3KLr08c0f5rCiukto1C1v56+slv91G9KlAVRrFMvQRo8ZDHfo4
tGS5FtC3oFwQv6bswj3UVX9ITgst18TlejbWoUfggf550mP4qRkoBEvPbEzA63+Q7CCZstUvkzdm
uOGiDrjJc9bpUMFISrjoGEze5ZK3SjxgIgFD7tCORaSDBuYLfXAIFTFfkZN59rd41N5Gggk+0DAn
vfrxpQxtRctpveQWhEAoOXJvQvLXPu3eZnXU2beyqewaq5ie1pveFRdb9DIwEVU/SrQd4qa4znye
8f7LAqFThhZjMOLQ3HflmCuZlCek0aXeG2e5q6b2ej644PwJBtHmVlWZS0RLKvRjDQaDdmQqVpWa
+KDmXVnZyXXsZF7sR2hAd2dPc8wzFO145UiWkSIu1kByD1mMT3Q1Wd32Yz+DB2xyovPwlUy8lg/6
hXbQSO9QbIccx0O2id7GLR7l5XAu11pOUMgSQEm+qrmdpBgnTrgFCCYOCUnBbUY4eql8h54rzZpI
oLXvXwrD7S2UP1Uvdc1LiI4mitOB1+Iv/Szi9jAzn1VvsfB/gakFDlkzKkqLD5rcQ1B8dafzpXJG
EAQfZ7xTV90uDaf+m5suZdkORLhlBRONDBJUrULiz8pjfFdScBHvO2fF4Ix2heHl9BwibRehM11x
HCoTE0xmsoJeRwytUQ4VRKiqOAt4rhLbwXMDkNmdaoc3SGxDMTPyeXENa1PBQ/kbkAqj4mFqe3XG
83E0JqewhJ1Z9P4wro+chbFuR+hsI7+pgQwCw10f46ewyZIm1oEjXcig+BJROV/3CwipjmTQq3wQ
TuitS22hh9ZqgQxEwN1OVgS3/Q8oKyp6vUxxXgnF9OSFr/Pko88zta1n4uzQSTLbw6VI4v+J+8Ji
XSMGGQsH/ZICi6JSn5EEfs9CBtUsLg5EqxKaBmK/Pcv2ut+euAtl+Z83yQAEqwy+TznJ61bSQGZK
VF5xKRNug4coAOvsMXGjC577YQYBWzzqudEpqzJmOohnSZJchYNdQYwJlg8LClrgsfrJHaFj2ewW
kDokbV8JWZ8DEANmUGJwTBm0alGgo8yUpODQ0/06yJ2RmwtgHU5DJiSBFt5xyNR9tOEWgzN5qYPE
b3K0F5LgQX/E+DP0ddTvtDsVxuN853huISmj1ZM1n/oFkK1+3c6JXRnXSnr/9dlkf873ZVGBa5RX
ederMT6ndFHlPy3zrJPvvgEBlRnQcYIPCRLnH79cH0XmYGF29WlaIlccH83EtON4/zUIy8WAZfQ3
CPWt0ikJFQ39JKAyzc5maz70cRgUGgRtmlo9FVnm69F0v5Qr72ZkfsANMPUBxaKwFpWQO47leBw1
jOLmzTEKuboyzIO9wSH2uUnVZl0tWq2GBQ6H+pjsOnT4KdeE1Q/yV2d8xkTessjvN3C6XvZaJQEu
NDFuEyXOrPuhkbhf7xqzVX27bZT70CtJrkMxQdIUTCS3U4D88wRRuvpe9asLXrM6MwAFuwN6ChHP
o65LueI5H+W2K0JChtxj4hcSyq7+lxSQfFP+HdYKdBb9BqNphIWikod6JScLX7AIY69fnmW95X1B
pl/awFCnC16pbfoMa8rn0UMkeIIynruI0r0yDEe1E0qkKaIbQcfAaNFcy9YKos3GspMq9kFL9/L1
fvL+GeoUmtGim1qhg6AZlw64X8T5768BeFtIp0hF1IMyaSBbeMiRAVYQPcyOCFZf8iTjMauwD8H7
FpLlbg7BOM64DEaA9cp9tWBsqMa4Uq/bX6+Jh0IdNTPFw6gPI1Qp5udqPGXFU829NZneA7GHCfof
NObQb3WrK6t2zS3C+qoeiPQWGp9/QhoK1ezCD6+549hko+lnCZJlqP0boiV+En3NKzmZwgE05+Zp
9UFlfbCczi8Iue0fzFyxMj1bMMqJRCCLH9YJYEIyHBpJD8q0xPhxsi+HaTclq8TZMHbQs1kdFYOM
RWrOkaD2T9mremgvy9KeVORgnMkvz0UMQokPS8UhEWaerA0kFaon8SKGk4U1qtVZMd/2xsPXRsjM
G28/IuUby6GTR6mScHR9EsiRx114STiTIJBurycQNZ3xjherqw0sXyQdiKYH0ov58XzJlV6Jy9gS
ycrRBRNweyt0TnPKTuhed4ygPxcGF535SCbx4lZGuLBFpue+1i5VoZtEkDEi1QX6/le+jnvjMLYN
1JlQgcdgrIYXEHW2QyQ91wRVT3S0kfmNwpMIyZhq58+/eMi1lF/j4GFSx2GRRmXKImCSmZEwIFmP
CrECUdQgKkwLt7eIcf4+LJI6Dt1sSr8u8WGO9kVcOeAZtGcDbO/rbiquOIZK/n3KtXxAo05Cq7RG
mZFwUrJs85V0YZdkmrR+wNhU6S2uidu8bBCOc4mVyVX6FTJlroKWReUg48OOfrSLwRfyk+j2Nvvc
k0OX+5LjbCMdP9QozafTAjSk55zhGdqFV//txxaC3pEhisGVz2U5tu23fQvXNhder2pxqoe48PRT
eVv70RWs9QjONJ80neeYkPl6Lxk33wc4KlzIjLksR4vA5TdicyetFzJvBIe7JHIzbpaklWGyiDF5
fThzZTfXuVs5FtxammCc77uZ1Q+rIhu7QRwKMH9LxEB7V3vBI8RrnB7Gub4umDhGmHvifUZWUAQJ
AAnZXFOH1DL9wloMTW0tFXTVva8JYPibAqQ5A1XwSRtr7PGcJ/ubYgwf3WqKbqEG8HGFiRmnYdVr
PYhEf/U+vTGMH9bD7JGxLe49wYhesL7fePRRUBJoHEYT2LK1m6m1BQucgpmXnYbBbiA0hzrqH1Bw
Md3MBpOKqxe1jKw0A2YTeuKh3SfIV1eOODnruWork7t6IPK9s9wl+MaZ2OBSZwI8vnlR6AihtfDO
MK+M/KFQ7r4BYSAMFMlzHAWyj9sXCqpZaOCheGq0s6n2VSF2NAhIfA3CNpINCnUMInMZpqaaCeW+
fogdvQFxqApWVAuVsaWE2iuvVf1fEE0cAiiefSbWLOI0EWdC8o/cFxpU3kafh0ftFJ8LQQ0WBa5y
ENMujXdAaq8kfdELPYKSARrUSAkMmT03/Et8ISUwERnb6ifnmzLvhA0gtXNZsqi1WQCw897CeDfy
lIKMOGA4GSw8N5bLzd2SNXy69DaQ1DYKqlU3RgVI/Qnpy2Ppgy9o+Wt6MdA4vOwWy+UskXknWMi6
6ygyqBhNo4yzgqCj0kBGaB3sabHVVwGjf7HbSl6CV+ue9ODN0HTmE0Gzzcci6qYaRM8+1RenVDLG
eS1gsMfuXnXGm7jx5sLu3P4++lGf1Nr7nuN+h6TDUGMQ9FmCIAY0tWb0by13aNBH6GsiG/0HnG7M
rdygUZ9Wzg2xGasKOZ0TmX5dd6Nde0RqnOjX8pw2ex9/f02amSLr4zgGCX7/FMfP1nodadd9ds+x
FeZx2CyIOg6mOsNHS9gxjN0oTt8iwu4cRNgy5Kw12/wh5PZ4l6Onh4PL+5DUmUjFtJ80A2sLn8gM
uHRmoYcIvNZO5kcur5ee9yHJ7zfhRKSYuSQJWKQl36P3pO8ysIPtv14RM4LffEjqySAtoqi2Aznk
kfRUZeJlOOqnvF/2aq3shViaeZcDM5TeAFJPhlZTWrEy8QVzNYFEpDletT0mifF+EJv5olC6hymf
XH3twcKM/vdSm3dfr5hF1qvgqBtk1tdCNZr6D8ZWnGvIJiFDkdnoZUTp4qyBVHcE8XjCn2LmjnWA
RPiOdy6YwdoWmHq/oCgNEgY9I0arB2SSi4zlREfpYIKugFuPZoUxmPHFPD9UqT7z2lZWBKUYGWhx
ZS9O96wdl8aW0A2yIz1oq6ce9Z/SfX7FLfazdngLTJlU11ZxMmj4vvmRXI2ZF6ErZj1IXn7FfSqx
F2mhKQS6ehBQo/yAEo/F0FeIuE30aeqQWocy9z47qAKuRkJPM/Ve9xeR/dJ4g9ssD4SK0G9kyhNg
fYlQdHjBTE57NA/V1QynKl2BmMSpfPJk4m0oyxtsASlvsFZiKtYTloplZtpVlDzXE8cZMNcEbkwQ
bYHSS9Opr5mKYq2kM14TwtDYsoIB1dD9zuHbQFCfDU/4tZJipCPVwPrRvZIBrsrRCrt6KV/BXHRu
ntVOB77IOw4uY/5OAekCyBhU/HwSsMhTomFuIrjuhGhwqlADD7hQJxCc0UMXCnmyo0hr6phNqp3J
07ScSUlc8GyGeTLe/wl6SDXqorzO6zftHxkKqwgaL6Tz7kgYPXhzzsytBA0LUk9EbJKe2xBVEBNW
JhKV3fhzzg5LyRH4YVojnJmsg3oTVVEqokg6oZ+kfumfErCmjkJlC8tdWz1zdo2HQq7jzQ2YqZUu
tCFQlis9wCCIlx3q1bVAd3lZQD1d3QmuIuxmbsmXjYtxF1mBDqmhU8/cTILmfSzinbSgaSFxKrRj
eEWAfmHNjmJPcsTjDCJ5pPBC3oqZ+6YgdQ7ZKwMPNOpy6hNZmMVZxoMeSpC6A3k22a8fjDsUm+Fe
vPigGvbc804lD5W+maQ0T6UYKWA0u5MHDckcQuuPPC8ww3lFxMN4FIXs23CzUuobG/2YzUOBlZJk
ZXUNXdnT7DRvGtV/QDLMvCje0VRqLEztwlpoFxEv39fZnZ6HAL3RaHZvF7dzJ/ccbOWZjTeUxgt3
eLjUOYkWeYZGCNlPV/L72xbx6QPJmdReV9ngOT7H/D10EviZE86WqtTRUUH3rU4RHMBykHzJhQhm
YysGtAEE8BiqO4yLFTbmJzkHlhUfo73/H/NVqRtkaOSmxMQ1uRWz5+UZ+dnK6SbbvMmv+yA07Kzj
fWDeOsnvNy5ChkIAbiqUR8RgcXTob3ZXYNZ1wtvyPt6ZP9H4wkFk+4b3JZLfbwDLsKtzrSaWNF4n
yG1YMVgG1JaDwrMb8vsNilolSdJKsBstd0TpR5ceF4QWIycW5n08ytuoiWjFYQ+U1ISs7rlVclj2
eN+K8isiJNcEDbRZ0J5D28xyyqPSUxU14Fgd72NRrqSbW00DeyhJjgy5Ld9DgtULS8ey3Cix42fT
Vrw6UDSnWV3pLw42Z4m0ipQiFWvZRFgiBrEGBywbT77SOSKolQltHPT1rkHvnTo8K2T1T2DCGh21
4GggkmOUGaphlApNNf160hc7sCWANCi068Mf6HYSM6AzQVssyhhL1RrVJYPJR6/WDc6YF3n6vlNt
I7IzR7yJLqfbFqTAtl5wa1rMz7tZJmWhUTeib0PBTZyExqHLzJOSJa6lV98x1A0MZai63I/yUEEs
u64fZeveGJ9L4ZVjKUwr3WBQVrpOiVKZKzAWB3IBxyXz8sfyJvJ6e7JsEelsN7uwBMjhOfMjB5p5
zhEJkkZE0o9IuWWU/8tMqt5uISha75Z7QjeAx25iW+BWrv9gQJGHSH6/8V+JYKXaOgFRnO869XJO
OeeO9/dp8497s7RyHLsCrdV6cj5qCscDsy3PIMJpaGSAktnHFYx135cQFYNvjINhGu04/GHFHFkA
tkm8Y1CXtNm2Q5PPwDBGyR6UydYaDMZgRUbNEVMlxvX5CL8jURZQjFolKlWLxgUoqdqtMvhV0t2n
YmPrZo9UsnpureBf6ubk9mvb431GyhDqWZmKRMcS++g5Sf6OTLT/3n8NweoUx0uHaGoRtVidrkqV
kTxlSdnBSeQ2EeSQzurQha747LT3kZN78dWceivHApkLewelS1Nm2hcW0lW4oYdArCBu3pyGpuUF
VGRfPu2bpkK9UtLAxUO37+QIk8fEQg4wu+9vYwzCzzvxAjQuDsamnfLEzVExz9UGj3KEkZoL5iLW
JEdVYlBSbjBWrFzHC9oN6+cIrmL6OSwuZ/+YUeMGlPKMI+gUoKOA9HT7IzmPdmCf98odNL9XNGj/
gT4he+d+f1OTegsMmaLOVoEUJCFESa5H9NsTNkPV1dHhn4KANbnhfVfOZ6Vp/mplBQ1R1uAUQO0A
gqfH2pA5voRZxcB7/x9TMSlngrTKPOoJlqWetB+1X97E/nJBKrOyDamiS96S2A+4DR7lUpraECMz
A56GO+xW2RWnzCkqIktzLXn9Ha+jhr1rhiER9RaEPeT3mxsFJPCDIOT4hKp5E64HMXpuFf9rQ2Tv
0jsEcdcbiEmqtTAuYYdN+bpY18rKaeX6F0f1DkBFM93YzPo44XSRIT7LT7x2dbXrBFlnxWn8NijW
bzE9wDm+Y1In2tKUoRYgdf/WTUJGPYVrDW36pP0vD3jthrwvSJ1kUegtU1jIJrXnfXmAGBPPITJ9
ha6S4RwDhLX0SSomyxiVBG4XwtLg5km8vHP6N7r89KBHtrT/2iTYcfYGjzpVshi1eSaTixNTB/c6
VIJOhWM9jc/FYEd8BWGmv9/AUYfKqEpRKUvAqUG0k+wis6HhQoZlc1Tragd0fRYn9GX7jQ0k2dON
1VtyGReNCMjOi66T3XIidH0hhqyiy/E6PlQP/+cXpQ6yVslLZnSo84qH9dgQbQWPSDKr4KPmTnLy
Pid1oqMMIwfljLVhkhN5LTDJOL+qERjBwaQzr/WBGWXpJtKiGPcBVwZl/qm2KOuMnl40FxKStyQg
zYUit+3uX4zyNw796AyFpk8aFbUdNDGinV3ZGWhNWXzxmH5LoEJR3tekUXFwMYHiWCBVKzUYVghq
JlfmXgn0H6GtHluEINwRf/IHP4U8YJUHRwSkRSSTso+wHpZemfARCb+b7+dgK5vAnvw9ZjQkq96R
KOsQk7mpUoJk3cwQYzlkd6PdIB2YFoTEyedWj5lXmGGCLN9CMzbEID6eNHFOxrboY4T7N4uHYO4p
BXeB4SFBlqFsJNvpbOvo7tMcfh6S6Zg30NQhN4Z2MvJS6JAmW0Gkj3jnNOPi6T0cOy/9m6+GwQOk
dhEirEqJHBYJskjqPnYE0Q5deV/saygSqDsRg5wex7Pwvi+1n5kurkZSwVTlKzmwJBC3FGiAFZz0
tTjK4Jj1Kre848ZBbHt931XqUjfVSJalhuzqRXlrQGVEcAZ/vB8u/kBjhPytz2fjHYu6zNdYaJvR
wldVUSBAqj560E9mQDo6RFwTkT2h0+plgLwvytecm5C1ocg1gdcPN69s0AmnJFULI8sRR6zhlR4+
d8s1Z/d4ANTuSc04yP2K6KvzRIf0+Y0P61mGphgrWPaE+Tj7yUFk3Q7bJVE7B9b7RdTBa4qMDDRU
8MK5MS9HG1pXDgYKw58R/1SQNdD7p6K4io5GjZDtUx4gnGPIk1nwOGpgIoTF5UeoMNQL8YKEgD1e
VyLkoLiEDTxY6vRrs7BOGqYnwdJix3vrVvk1xO2XOJP+bDja1eQq3nLGl2VnhWvbBVNuALJObVpA
YRfRp4HuzaMEfpjiKL2uoIdBCdbl7CjLA2zhKBuqm1DN1pnA+Tgd2bkAgqHoynRFqLpUt4pTHlD4
cDigvK9LmZEca3Os6wDV7MqWD/PRegjRHg6N2NdhT16wA1fXm7dOyg+EkrWkcgvIBmw0rXFaFMGB
mA1vZSx3s/2cVDwDZb2oARsGuoOu5MXOH4kKRX9W3KmKXe9ykGbrWLDdgNwgdfjyTSyHYJhoBERh
HiJ49IvPWjprkY2wfRKvkmvZMXWgg2fELzE/Dlcee2nDzTezpmGULShlQVlrll0rxd1TfJQGSCqk
j9WhaQgpP15pehTEZ6Af/BZN5gdYyob0YtXLrgPsdFBeehDW9Tsh+y/bYXTBi1OZb/ftKin7yfpi
7uoJn7bziOZq4mGMSbsaPdIYn/49cinyGPaKHgF0CqCkjQuE5lGq2hCtu+3cAK96Rjkd2kTnNUjt
0YAcgrwS/TIn/kg8w34wYATKGE1EZ6dKZ71Nqy7lcARoq71o87XCSxe8pfgob/4BgHKrSmkZazyt
zVPZDyehT6BNlA7eHM5O34yX4JnP7KiMRnvsa7SQysaO43gYzhX4qi6KYDqBOCgVmg/R2spWOZKv
StKeuSsZeCsiAbOr0BDMvaAZgc4HOPLvbB6KubrEba4PDUK6yVvOpZ8FXt7NEcrUmc1VpGHczR/A
qJtSSdcJEhZY2+g3z2/RwE/hmbwTQ3u+i1zwYnI+Jg+Q2sx86QQFBPLNk7ATLjQf/QjQUrs2Tt2+
vBIuFYHvanjbR92NVZaFRdpNzdOKYZH1lnQDmiVIP0icGnv8UjnzEGoSpLHR+699It+LJaMFN3NP
zAXeHIoZviTa6L2yHCP0iABCeBYflMeJV8tm+dS3MoppgpAHaRtqodqiKRmEZxtQDUJxGd0l5UXo
rgHoI5MjnKqPCqlhc69l5oaiePMPKuXJoRMvornLqp/E2AGNk+qIp7FzhtpuBqiiaU5+EEAFwsnC
MjIAH5ZK+fFpLUvEfRGedvtkR7z4rwwA96nD9G2bxVEOfCZMtWuKT0rkndXiLbMhXOdn6H6WHOEw
nqC0zEsUMe11g0lFAxDqraSwA6awy87RJn+Rm3b3KP8AdYtfDvxgjrNGukc+FMNhslJ8S/OJtLBA
qjKyR+iSzM6U2Lofe2D7ePzaCzCPyPsSaY2+LBXVtMjD+mnW/i6KZ6k605TmW55mA0K+88aPInUk
ja0BkMnUj622XkkiGmWz8FUrwcRrlruoEx+VKNotZXZelKpdj/muqeQf/99aKQ8brfk4dpFQPwnT
zZhehOtlu3AS3rzPSflUQe7VEOkXrLSKkd1YnVy4L8b7/28dlHfppbQtJwWfU4uMl0m2ro2w+okx
D+//g6HciYHG2FVrsZYy3Mfaych3snH1NQT5E5/iiY1hUM4jLdNqSCRAxM2tIF8nyrWF78avKvK2
hXIemhzjhZqSnc/a66qIfvSiFNRzxate8g4w5TDqONaLaMQBjufYXavYGYvvyANvHK5J871PZa0r
sYhv1rtmoICrHwyPpG+RlL30zskDbhjEvFfAnGXpumlqn2bXJW0YjGQBohroUFtH2CVHu+myOuIl
ZpdX5XDBbXNnet53SNoTmn2jxJOCDWswTneoQWEFRbmL+J5MQPKLwEzz2KDRYWUYSeKoAy3RkBXt
a0eLfpj1w9e2zsphG/h4CFyhSYlpDMrYu35J2iHquqden/DwENL8AmMM7WFpsxQTrOl8qJAgPoIW
rblPjbz1RTWZ970qdrxW1DftLurcmZJEkrKY6EM/M+UJxUXS6lloOgRG4ivoEM/AihjtCAubUbkj
QmrxByavM8RHI6mBn3it/WSpX+FTbrLSeyOL0rZ7ivrrAV23lXI11bMzGGgQXXkdk4zdJaq6b6qS
kH+juRjbXhSSqAdYUZ6t1uMqncrK/3pvGefelEDY+R/Srmy5jRzZflFF1L681kpSqyVZkvlSIavt
2ve9vv4eaOa2iiCGcKtjOubFEUoClUgkMk+eIyPJ1CTw2Z1ecF06hE2bqu3RLH83w7dS5yRZrJaV
KRFqNUXFIOtZGS010tEoBKv9mKQhsrDV9xKFc/TkUCwsvWmnl//8JjuxSH0isRZCLZ9gMVfbX2Vf
7+SsSJxRFTlvOhJ6z1zBNHUL4D4ypUu54tobsdDUGeoAcYTBx6q+TfXl27IovjYnDwUUY/ay1P26
/L2YLoExAVBxgOpYoicvqzlqzZEsbsxFFFV2xTj7Fm+8menkGyNU1hMuaqg3gtkeZ/lZwPtDMs1D
tP6WauAI49q9vCKZ5YJowgHqJoPvSaOPtFTqU1MmqKeY4SQeBKmb7bxMlJ0YLYljGE3/1yrl0ksV
q9NeaTDsuZqQX5HAio46ZRG5St/9SNs8dxVU9/5q0lW8ayw9D/pQF+1uMkECmfVqbUuZUD30razY
yTqrbmaIlXN5KSzQAEYBNF0GCg3HyiBfb5Mu9p2R4ajhvmndWLZL0Elhvrm/Ak873L14ag+1Y002
r5TK8gnQtIN0GKAxMAdRl8Aoy2HbRVN9VOTOzgC67JbKzeaJtzrG1QYr8DtQpxKGY8pOnanZklRV
idjbPEOGO6h3xZ48z9Bb5KJmeV5BneI+nwUkE3D0qXleM7DdL++XPxbLyQEX/KAKNMl02Om3wvkR
zVoW2mOWiQjgi/FotpjwbQwPBDuvuII4fi7xDFKnShxa/Jgq6o55Yr8SCdj2R1I7CTiEx93kt2+V
6mjP8u4P3tcsByEXN2gEQHh7JgCe5F3bhJ3UHivlIMbPQufLxtPl3WSVKaGei200JGwmRtJOtzPW
piTS5IWUKUHaj1RLcKQILVoraG3lV6LuuO9q8oHo+CsTtk6MgYPXni5UNnFj9F0xt2jRlk+kr0aa
eSClA4cm74Qxb7GtLcob83yxoqKFLeWOtIMTL7yvdyUUIf8jcLtyxs8YrwtITH0ujdpMUEriPRn2
2ExMLETLLp8zW9Q7W+1k+/J3Y7rGxhL1VJKjqNHlFAtrRSgjVcWNVE9Bl9XBZTPMyIgJNLwgRdDL
nrHLxroRz6ZQ4lIGDEJyp+/h3nAK0NZEDmKVK9zz8CSshSmYGZY0GMNEATmNm1AsL0svTrnYHDMd
skDST22AklXyF2dZjJCIWi4WpYBMGsaoINInfQ1gKSqRBEUCWfibQQACQggqf9qtmNfncTESP6N9
fmuPiiF5HBd9FKMOKcyWHUmvmshrJLH2TYXvQfEVEidnhPFJpQEBOUnNsTd+LtNOtt66av+VXSME
d8BVWLgnKfc2JqPVxnEh1WnSPu4cDCgIKFBH96D7/slL2Zl7trFGubguKAjwJawVxeOSvGvx78vL
YR1WlVDfAJ6C/2iYW6jHaiOPTXNU+ugvGcxaaT16q1IcMiXlMZcTvOvZ9zeRbEKDWjoXoQohZhbn
kdYeY8iZDcG4IzJbst8HPAgByfsvGaICnmqWedxnMJTCsRWQ6itg4Gz5nM/Mj2NJogatCcjM0E/L
qkCdAXkbuTbKPYq/oGIng/aEzw5CCY61507j8CxSFRXDmK1FJCur3eGjo9YEWYPhmMZdCdkUKGis
vy47CPP20KAYjtRPMcUz0LuYd3m41DJ5A60fghBojt6oroH3D1DaX7sZAXeXFbwQiCAKFftiETMy
fSYidzoMXgKYi/JQ7EUQW0X+l7Zza4vazqXMtbFOYCv7bX4LA8yIg/RW+EWmUWU3P1h8YAbr3bVN
sql3Vz2j6iCWpCbryODTWR31OTv0Oz22E5SunBZ3MuaO3PgK1woXo8sKj1vj1LkYwkhRwJ+KqnOT
ul0IlGlsL/obx2EY18pJpk2FeYy8F3mm1eVH+059hszUz/oqt9XXMcDYETe74ZmjdtTI61gUZpjT
CI0+2C5WHHiwMgT5btlxGfrIX6NCy8niqC2sk6gA5KYo/9surA7K6JP25OBO13Js92Dr+8nZT8aZ
PzFJXTjmIKNjb5YlKo9ZgztHho5GFGHylND4NPcSmAmDf72r1L2TRdqyCB3WSVq+w4MEai15Lx3E
azD58Dnled+QOvMjMP6TEX08zox2P18rOwEqwq18AMnFH7DusmqCFgZ50AHRRAllHcreUCWtuXQx
WV1/HT4Du/cQXSuH0sP345GGfUxAn7nMxhgVZPpeEqNhxPdT89ie8+tpwfBdPzp5O9nLENuq5RUS
1MObeacW92MMtF2HAeoaKW1U2nIu211vutnSQpnS6+a9JS/u0IG7qrzOxn5vhdJhNjA7VnzvrJso
ezdiY2f1s5cvqy20V4v5nqdPY/QqjO9WtXplVHhlmthi+pr1q/sVZ90slirJzWatV+GCna3IcRwB
2jlUkYNRsN4WjtBI0kMbNc+7r/nrp1167n7um7KpVtjt3XLfPSSH5Oa9ujZ99SUPuPhaZhDAIA1G
21HgPBvZM9JYH8dCxxXlqGC2Qw9fcBJHvWufCdxM4BI0MSOADjU7HaOVZAwXQWnzHAihbatOooHE
SblvzF/dwKuOMC4GC9P0aDTgLYpgQ4UYQ49DEUxp7bFfX6LxxgzvxOn5smcwcrITE1RAMZVJLS0T
e9bUCeA4oyOOqL9oYM+XnxcDgO8l9dpe8y9bJX/17OwZUMYjlR/MplALa2cBcprjhOLBMO+7yq8k
badWgh/x2JNZJQSs79MStb6uHONqVleScxJGXO3lQ/iPaJPnHqhfeK0apktY+CYiqiIGnm+nLlH1
Ziqb5E2fFp2z5KULCgbeWWZ5BeHXNiQL9HxQOTq1MahxFldV3RJxSl8N6r0CNkBompj3aI1Ajyfd
xQfDLQX78jc7XxqCMvC/QJGLaCDQpelImoVULsLy2BqpPRavkRn/SwvkF2zOkyDnVhsvVnlcit+a
mjiymHIsnPsdYLcSlGhQsQJ1Pg1iNtshT0tlRBhsTRcUck6WGJi4hvaF9P3ybp1/JCTnCrJlAIyB
cqVZxmb0cse068ujYB0E7S6cb8fo8bIJxhMANgwF/K+Wqp8D3GS1SrV+HUrCQtlfE+Ew0qxaW0DA
AC32oFfsXbbIXJQB7LdkEcVbGnBmJWJUNONUHhuhgVpn0xWj08VTEqhZw13deSnu43mD968Jvtkz
zYYxHKVFbzrs4A5DLt68k/fRvYYhKD7DAXNd6BVAK4wUQug4q61GJ6Lqh1xVltzZKsGM0npCZXC2
jxGM4AmQQIOsnAI9pI9q7sbBE6GN66VGPjU59fUKIBQhnhPBZSQc4q8MP8EaZBAxaaKh3Uf3QBS5
zKdkTkhOLLxLiVfjDeWUu/Qt7+xYI4TgkmM9XfYQRgp3apQ6wynwM2OfCwW6FYNH0n6IypY75dD4
gstLwVmfbbtA8u+b7czNUkI5BMnFMr5p1V7Vd+bEaTXyTFDXhwJqjyoso/KYyjHYgqAUu0Aotn69
vGus0LpdCBXRx2aSplrFl8qUojnUQ2W6xlDxmgU8K1TCG46duKQm1tL1GeSTU13wMYs3fcEDyHCT
bgI5TqbWqVRTaItiTbsp/ShMWFCqTA7qfvExCHfFu21ZB2pry6BGufMOPOmtPKaYJVw8pO8ymF/6
nbU4ZEAe0kwGDyZKvsRp4gLNy8/FGdT9PuthkWglDNbWz1aa7DL/PqhgHI1FT+sGXrw4T2hPDxO1
leCHwPdarAK6idBUWd36TngAaZXX53a8K/zlhQu7PX/xbSxKIg2naaZiEFIBnkjmTzHtCqG/0VMe
hKNMpHKifc9LcdkBQ5GJ1J4oGQatkhYPYJIudLVAtXsCSFPahW6GubR4lx949UfW7a9pHzNM8E2k
hafxIu5TbRITsThKguVY9WsKpPakPait7lw+z+xFbSxRRy0xWkOpx49FJTvrZ5ShFK3chLkz7eND
Lvkcc8yvtjFH+Ync6KPWaAoJupJPtNgiz8KUN9FExlOV+6hjuuWnOfpRV1ZRrQ3SWuBRN7oDEfEG
kSJKSN7gDtfFe4txiX9MNwi33Fikjt0YCka8GhKcRPheJIMzG7cA8nCSQ2Y+tbVCtnlznxQNGjyR
DP/oXQAUyOWlVe50T4TeprvaEX5wJ9A4H47mS1sTPenDBju5HKBPBmKlg/i4OlBdcMUrfvub4/8q
dTeLoN8aqxHWVi2x6/xJrSavqsA8I3Ih38y7ZvPBqKt5TEJM0QjYynmwOw8SdhDdcscX4CQg1b1g
fqcPhB9cCgyeVeq2TscCBDYx3KR3m2fZ0a5zd91FN8biaIcPsutg4I3S8PaUiimQ0Bu1ssJJT6TS
Vta/9KW2ZXA16tnEcU/G1XNyBqiY0oLCUO5DuTg2S3K3Zqo/T/nbEusvodbto9nitIuZp8ECHzt4
iUE8c6b1MCmzOUO3N8dVUHd78v2KX6VG6uHjc+XKoBSReHSJjGyLvC2B4oSeH5J+ymtScaq7qJny
Y9/t40xytfzdCnm6fYwvBiOWbsgQ69XxTD895WYYx6WYdPlxHS17iFpnnXcCkI7WwsnqeIaocDK1
1RCmEQyF4WSPYzAJ79ZyXKfd5ehPvjudkmzXQ6L1Jmop7SBMQGrmx2ww7ClV7A73dqZItjS+Dda7
HKmctIRxykClK+LBqQKoJtMsB9Uca2IllRkUAh8jQbc16/flFTENGCKqTCpGVc4qDTXobJeqqDIw
dAMKMXT2MMycw8SYSdEU6Hv/bYP8hs2uzXo2tqkBG2KgHmSvfQz3SDvs/mAFKYSnhPvi5fKiWN6w
NUj5dhajBS5HMBimL4r6XY9kR+xf+tHkrIx1hlBUg3axjKohMqrTha2WNpppUeTH2NzP/aMFJ0jv
Li+FFRrApvxpgwpFUCtexVjP86N2R16x04L23HoLRlPR1b6LL6ETlu6/NEmlOFGc1JKclzlaA7hN
zJxIbvj1roOaFqJRAim7jPPBmC6ioIQD7U3MSqLQdrqTWlcBollp2bF4JtQhK+I7uFvV/YgJlPJW
8VoU0H/wep/Mz4eakYaSJUN+Wp/TeEqTCOuUgtR6gjLyqn4hsgNeipaxKKIyeob3zFMIFUUWFjYc
0LtKnBroRfAbg3YbIEmP6DBzicXYy/o0ScVCIILCYQz17IgJOxu6lY4p6U4by5zEmxU5AFa0MEQB
bDM0kU4/WZyFmDaRpOwoDbGrdZ1dNRzfZ1qAdLZOGCxgiLo9pk4VkqLosuMMJJq8vAq8VPejCETH
cxT9AfwBBOhcDDwNoarct3N2RB2qeJOd5qEZMdcQ7htXOkQ/htatb3unecy5OHTm2jaWqWM9VUUt
Np2YHbP6qpt+rOhGcU4x+cznayN0VChcA7VABUFrSERBNcYMAkS2GRAi0eS70uJF2+2REN5zAYTk
a1yyR4LyJsqPkPA0Y3PKUHDrnmt/3q1Bck8kzSbuOCcrvismtAw14ncSXfaYimkaMwG3YitHdj4F
+go6x+lOCznXPTssfRqiax7DFI6CZsADMbv9CnbyJcMrvQjW2+oaQ5y3K4ZxichS9qVvt7FLeX5b
CEY0tLjAer/J7fZeQncNUMwYtRaisPCF+U1N2WyoQYUMaRQao6thL4kd9aC4qZ99LxwgMjAYL+KF
tOxqXouDGaU2S6TCB3C64D+U2uwodIcyuu7mR2H+x4MEp6siZ3DjkZUuVyD87LNjVGCYJUjiK7Hl
ALp4q6AOmbwkfRqF2Dgr7RxFeQ3jByXieSHZirOTBUVhHGXA+gDAPF3HUnRSlcbFhxf6BeBAyS/9
WrXbZwV1PuOviHcZ8+xRJ1kpW1nSUhyvzjNAltf7hRe6MbhT7Bi31kOau3nzpUoHcihEKksDHglt
o9NVSiVmwtNOTsG3o4ae9W75kh3ui9dC9fLb5Ie40x8uR0iSU9DbCnE9YBgBL5Vg9dSgKjWtGk1w
Dz2pgjC3nGWAtze1DfEvu4wae5l/G5CUvmyVFfjRYEbQgs495CIov0eXpehqJUKmI+R706iDtJz3
l00wwLqEtBGtefQOMThHdy2nxFoXSUkyiGz16fUHNVOgeVIRFBA2APkV6evwEAFkt+jd1FRNMXSU
bHX0yE53c43x9ZZ4To8NygC1Dy1BO43+urwwng3KMTsrbcxaQbl7ib9Jyj40dsPMMcEqJ55UnalQ
aNTzLC3rADcM4r8GIIKVILrHuCGaYTxhG+ZyNAwBiQD2o2dE5QBVCGEbverSY76kvqVn0ENqb0ph
eLy8a8wnBN7ff9uhkutlgIZAEpYpmlMtWmGkv7fegoIJkx/9TeTyPIEx40cK93/bo2uWcRat6CW2
KeJHey1+ixA5wK+CsYLmoEE3DNgtwk4mKo4aeUuCX/EHVHqcvaXbp2JSilm7YM2C6Bqvxa5BP876
HkJBaKeCTAe4Q8kW+bpTrMxku3TKe8y5FkdJgVmCFAUvoRffGaWr2oAi7aBKilMnSTZfc4O3Wiqo
pKmM2aKoSY9Vqtvz8rNYXyYeiOt/NIA+Pyt1nSrAxxSExQ/YZWVwoMi2I6i/BYOcbupZ99ykhLko
HZUjHdUpACHIv2+u73ksLKvuEVEyzPoOzvQbghNO6muRbY5AGgFJtexB+HjD81/2QjeGqTBjtFm2
mBDr/EBvCuiqYTTFwyhbAJ3XA3dbecukigjQNMDLByJpRxGco1ABBxtbEYg/Oj99GMGx7RDKHn4b
nh0UMCFgYboa49U0Yw/kQ2p1atBd693qGfjGoLkJ3ffBnZ/XG345/H/s6ac5ynn6xRDQ94c5OUBN
IdtFhxH5hAYgHIQR+TGIeQ43q6N8R5LHLDIKmEunxg+FR6N5SUQozPJCOPnZZ7fexg7lKkshhuUy
ww4A/05cAhi0cjJM9ocyUUDD+A1ePDR+Sy+02iqFIoXu2uCtrgGqWh0EhAfx9YPY7VHlpEXM7AHV
WqQogCBJ4JE6PXdaWmhCpeXkuiif0smWdtB4MxwVEmU3iwsd4H0aeRrv3iWX3dlObqxSO1kaRRtX
Dazm+1m25dkFnssz3eF1dfTExni24DVuAV65ULSHiou5ZyWD20VTp1AcURDv6wQOA616aZfcLOBB
/YMuOtNhNsuk7vxuSbpIjlPcSyXAoYQQrHw0iLosBPTASkpSM25BiJ3TbIxSCUDfDt1iLRlZnHkY
giKQghVPydSOPV7fl+c9NH9Cq6GJnqvkO0KSUPP12CEUqP1VXdiQLwtfK1+45/b2mDH0c4E0l0y+
RssyJTgjuCrQNtE/omj0Le1tpbPF98WV7eKxAQOj85XUamOYuu/BC9xbEvRhjuWr8Fg9aD/F0Rvt
5W4Cx6xfuZFp96nHsXk+Q4T0amOTvuybMYubBl+TTF9FV//Pfczv4bNDz8YSFbSlua9NuYSz9u7k
tU9oc4C7HwBme30G6xF/MoTsFh0DUADWAFEA7+mZxGTUVpIJtp7kqH9XPkTd00fLq01ncglLFw9h
x3TVrTlqed0arZ0RwxyoPmbI2uISTH41mrO843R4ifvY1Jxvx4oyW4tUaNWNZZSFSkiO5TWZyup3
2T7efWkqSwNU8XMjqWDaGdqgzQ3s5NchmFqig/xDBk1mB94UyK1e5Q5PoYMZYlAJRqsPA4GiRtdq
jc6s9FCTE5LFABfhgbjnxQS9mvwngmusUuPWGHXqhDGMF3PVYexQY84MtcbaM+9mT3z6kpQs9nKz
Muq4aWky1dWElU1kYYBfzFfl7j+k/sNVxav1MI/AxhrlkyD0z5siNpJj3IJTufRJnpRfgZi3BeMN
f0yQmZdtV0d7ZJ+OXSxLCXicV9/wCQtw7YFo0CmQlfHCJfljZ+d7szjKLZVlAOFnbibHoUlRsH3W
9XfR/MYJj+R7nBsBchqpLRhNLeqyM01hUqBmkByXAMNzD8auciCeJT/lNhLqILpDyZhjkXWn69AC
+Y9FhQZyzUXclOK0JkdjwJ1OSPe6wNyHcJL8FkOXDm5Zl2OS7SafJqlimdCBwGItYNK8SR5qX3gg
kmQSJoXA88ednmeujwxiY99U8UyiMyq1QS6KMjlWyU04ARRnpLz1sE2QSSQD/wN7KT7q5q2HaoGh
jx3eloXhqqpvBjXoKVLRLiBMbxexm692j31UfnD2keUsBigPAHxTUXOkq1boio3lgOYLhFyK3NYG
onuKGQzw22St2+yRrEAzgbdYnlHqGAhZXhbTAqMtnIXIhESemLrWW/os+oRRxxj2l5fJ2t3tKqnk
tsiKTO8kGIwiyVHC3O2sL20kRL4h1gjyiDOaoDHJ1FguLWRgud0j7+uC2K0RloH6u+6dP5jOY65p
Y5D8+8Zjsjlti6EOkQW1uVOGEMc9LNBOUjPTrvLZnuM7sX8ALtE2wbswj3CltvJN3ugB71dQ4XPE
Vxyb1URFshvMoAhN0at6o/W+8P00SP+CqwgS43RpPMrBeD0aSnpEo8/WerRazX8O+lNA7/S3BepG
ldJIbaZBTQGZaexBvRWqzq4jTj9GIo5Nh+atFeoqtbK111bQ4QEIMgI9GUH52c39LAj9xdehSVIm
mN+uv3MTPVa03NqlfEWLTMHqBuwfhtRl18A0IbDLlpMvGJGdOjfzeY1lEq4uLZRyC7WUelnusNDl
QEaqzf3gG4c/UNVgRpLNZ6MiibZG0lTKWFjrLp7s5b4B+UufnDkZb7swspWny57IusG3O0lFEtCZ
CWKfY2GjqGZBY2bDzSjool3P0crp/jNTk60t6qncp10brw1smTcrEAY+IYghMzAeSWIFl4cuZNlT
IciO6UIDTDtnFCd6MsZzW1rxR9mvvc++CY7hWN90vw7CB14qRDaK8pATY9SBA6qnVXvViI9mAiWS
6ns2objTPkTqYvfxV7D7J9aogzfqs66BUDbGQ049iF7ixW74pN8JAbRX3JV3FzCO24k16riFDTqv
UQFr6fXqE/qCEdIHDd4eKR5V3DIx4zl8Yo06a3IDUpVSN2OUpc0DKRCPOyVYrgufW6llnLYTS9Rp
szR8sLWCpc7TPzTlewz1oC42XVd+4lso/nHiPutVdWKROm5Rr4xDNsFL/tOMCvfTewH5GmAA3OLn
5ZPNdX/quJWaECty9rE6ILJlrwlEw4uu198ROoYJ/y3MuDqxNmCPwGuFUTD6xVhkvQ41Qi0+ZtFN
rir2Agr3Ly3p0wR1yMS0SSprhYnpMKLP5BMYRbhbf5PXzR8oxjCC48mKqFMWanErzvj/Y+sbj2QP
ne4hO1gPLVRAocnsQu/wCvkk10uYdiVMJuK5I8uAZJ2mQnMNgUVpVmAXMwJk8raa7dKPXQxefOv2
4LE75nwpHuYh/zSqkGO5yb+6boiVOMdi57vwm3nIDhBa39XoyaBC/AennOktG3PUg2e12kjFoAc5
e5ZlN7cdpvkMr3xevy3Ap6ReByTkZe9hW9QI6T9S2rMmet6SVncuxUetSt2hVJxBfLhsgX3kpE8T
1JED0Wxb1aJIQtfkGXjrl1eDS9qyNZheePebzP5in9YoN0nHNhPSfvnvFgJwJh/AYXdvLp4GeUTB
m+7b3wqkR1ZbtuzqffH7WwzQOGpnX142IznCKPr//w4AI089RyhTKDOSjV0O7Z4UwQjhVuEPnFLK
5e9n0WyHajcOTU/MZN1PNX3OxtfLy2AH5806yH5vTgC4FM05HfD1EJzvLXy9DiSARDkw4uYmjMT5
ZMuoyNJ1aVaVKdZS9AlIM3Jf1xd7NiV7inmjDxynBK3T6bJmZSjKboYtkitIyM8FR9zrd+iG7ELH
+OdE99rJyqjbu1QmTW4smTil5JMhEv1HjkNARuDKX1w9RHak/HS9sxtc7TJlXsnaRre5hToC+J2t
B4LGVQ6KBykPrnbrBw3BWaa3cRPqDtfb2ADnK9xE2EUPpIUdpjbGGCGHi8xIMmzrO+rpprPckf5y
HUyGbfRcTAarlA8MLWBB4M4woGJCxc9YHiJzAEEDgAn1tfmbYEDeAUtAUQwIfH7JiH04NvaowxFL
Zb4I5hCjiZg9EEChuu9bPLdKD1hCHtUAd3XU+TAFwwgHDdZAZgP6MTScTLdC6HonBI/JY8Slkfof
FkEMYQLooio0BDVNhmgUlgLR5Xfz3N3WRFweTYocSI/eqUwbekm8C+l/7OnfNmk0aqHlhVCssAks
I1DymGCbH7LC0Rz16g+0IZnXBSqo/10hPX4bFsOcGiqsTU6F0hgqOiQQKIFx6AFBDT1ONOWZoxym
HtJBicScOMwIgsnczW7Wh85VEQiiR550CDMObNZG+UvXo9FkjVhb2F8PzWAn+XUPHbrLS2JeQBsj
VCBN+yxV5RBGxuqmmh/N5uXf/X0qdA6LvmpjjB1T66ukuq6bt8t/n4V+Rsz49AAqWqqDqPT5UCFa
vqOk90rG0laiLDm2mMoongiOMM7smYcM5vo5FTGbzliMLMPCxG/1XvXix3InfCM4kT/I2XluR6Vg
eWW1zZTAVn6t/ybEsKAA9at9aPcgEuSlYOy7dbOjVAoWLwjOogZr6b54KF3lpf+pQ/23fZY89WXk
stcwM61Pc7T6utlDjRCzw+RhAC7r0QoENMug7GKBWWz2uqe5/YDCZa/pQ2vLXEwFq8G6dSC6bqmq
abeMCewTIqxkl/vjS18SlWVQuaIz0gfpAvYcjtdyvqhJBRIgOdJsGcmxCMqnDPMBruCJd6T1qXxP
+KxbzPLDZo+pUCL1Vj5rEtZIlLrm/bprd6SY2d587Zm3sUTFE2EGQ5Wow5KZ2YsTEtYtAhULnyD0
UtlLBSiVbOffp4ITx1hl25PPSAUao4qGZCGfsXXTp6ywa3UXuwkIIkF/eVuA/Xd4WX99DbZyYpeK
P8JSDUZDTosaEM7h4ptxS/rl5gs/wea6KhVzsioGuFjDGhMpsN4lgPAivGiHxgURJoSQnsG9+cVC
2eaLUsFHXZMxrEgSEd5MXog3dAQpy9jWQNU6BolfqryzQVzkLBfdGKTiD8ZMZyUnl2x4M7p94YAD
AqyGKL5MQBsqjtbY+Q03beEcSBoRJIC7o4oiGAVV3EF1SncFmAtls+Kp9GS02p7+XQCgwUCDBQSS
VsDeB1kkSVz6Xfp7cEU3vEp8XrzhpBIWFW6stjJbayCn0pLsXn7LrddS4xU5eUaoILOOVVMKGm7i
eMZ4c6o7K/TIJ971xLSiaphDx8AiAQWcvvyM2ShC0Wjiow7aRMv8Bvlju8slXjhhOuGnmQ+px827
uajBZg+aQlIe1l6nh9StnMyRvlnfyGgCLvkfvE/EGvNT0Tj7/4V9JBwbi4IkNn0T1/Gx8SZPfIsl
u7qV8CYxIQhs1A4w6KgI+n0GlTP5geONzKc7CAUtMNyrKkZ4TjfVHCyQaIBFDgOg6VN5n10NOGRQ
cf0rv+pc/TV5zTM7r5zh6mvVz41lKrrEqtRqYihEHzfTB3YaObXqEja+xI+/c9bJPOUba5TzqF2M
8fskJYnUKtukmAViBoit57fTE//UseP1pzk6tVmjFhQz5JBHz3qwumRYaL1KbtTH+GFx+5v8pttd
XiDnO9K5TDljSL7U8R37qtC9OC9fx1TaS2J30OuRVxVhH5G/nYbOYQwjT9TVxKdb71Z/dvN30LPe
KjfgoHBNiPHFv7iYdxJBzm6GzX5SESYaJ2UcS3w+61HMCR9L0L8otwTBMt9mbvLIa0kxU9ONPbID
myNZryNkk4b4424neNtgAmtVG/C+GtdPSMzb2GlaZa1GCztpfkc963eJh6XghX69wDkhNBXkAZcf
mffxqLRliZNmbcF8gbRF8ld3OaLk73ZuC7UJ00+Bz+E9BNnFiM1mUjFGlaJ4mGVYJMyvK5DTqYsi
EyEo7K7nYOlt3tdjP2Q2FqnYUuuluQITRyrX7TVgYzvDWw+TSzSN+bAx9oNwY42KLejKLkJJnHOC
eDzRG6huQjzSCBcBT3aCITSMguSnLTpbkcqwyqsYKwOJ6QHKtEG2Jy8V/ogCzzXpPMVQq07CiHsE
Ivu6AqkkUdQzUP1DpygmcKf6D4xyjh2drei6FUHr+2N1gLlfQdrOtw7iLg4uB0u2f0BHSYdWsiwp
Hx67OXa5mcVZOUakIFe9WYAVrkH9LIEqM/ZKp+GEZrb/b6xRwWSalUzHnHZ0VL9ZmDm7X18yR782
hOuW9KMq39qPvO4Cd4VUYNHLNgmj2IywwtFE51lBybEtMN4VELq4yK1+craUGVY2i6TCSpm02YT+
bHRs36MCbT4NcOXYRSINmvePXDosvsIFBk6Yz89IBZZ4DJc+j2BzUg6zcidovpU8c9bFzDo3NqhQ
kkaRNUwJbMR7/VDsqkMOBYnspi9IhNZsxasD8PsO3FctM2EBvY2Bnq2CQRdqbRnIq0SVXOjADYAe
oQpKwGyJruSfyCycLxLQSbC4EuktqEjQWaBWWKuwrrrylhu7dbhvC/Cq6F+4xGHFQEMdX0yGHcon
h7jCEAsk4d86DxSNBWCo6ej3doK5CxQHBgwjRDveo+HcLWHT0sksM6HMolWcslpvh3nVlDehMG2x
v5tV7rLOv5QJ+RcANAndyLn8lbias6iqg/IGpF/UOORrAfG909Kd6PdO5vMqLawl4QEEOiRMXAHO
S1035rTkM8bR5beykv1JMoIF8+6XvZ5lggzzE+cTycc6TUu6pFbTSW7lN1Sq7Fx+Krp/HoFNKH1+
WqDCxVAKS7qIsEBKjc038sZK9vNzgUEKfm+Z/LHT7BFyhpqEdyOEPaFGSXWX1qTUjTTX5jdhuV2S
xEY9bJ/3mPNr/jFAHv1iCQgtFEoB2sVkJHVsra4p+m6BM6T74U3ZpWhPquCosA7N3R/c0ST4bBdG
rBEGM4Ce0eU5g3a3UjyXo5opb/o3aY96ArDWI1xPCpRb1dXQOMR0GhqjGvhH/rrsIWfVd9o0tael
Af2wUoUXqgF4gyLDrmu3QAcGKu6v1Y/lMXOz0rbueeeZ/pTELLZXtUAZIxMu41PPbAqpiQHUF990
Gfov1eiE48M0zIfarDhn4CwB+jAFGViIBwF5CoXRU1NGmsSCspbiW6fZy+GDW/2buq+93pPvSA0V
qOH95U1lfE6MFoHKneC9IXRHHbsqjzAIZ6zr2zzOQVIecihLNPlzLzT2HKKbrnMQr/QxxwpRRsHI
tAyGXmiYUSvEiZALNSvWtzwZbFV90Kf7ywui7xXaAPkBmzyrbnQImoswILSy5SVymXlSGILDqJst
57Kps4wHEApJFUVAJLEoqM1SiwnnbpqLOlvfxKC+JmU18q0WX8RwncAFyZ8vTEKf2rAwCwYSeZnG
NFnNUHd5JU1vSrLcKlmmf9fSYbfG+vKLs6zzb4RwAuIKEAkBbaooVEAJ+7HU+nLs36ZDut4SsozY
N5wk99PVkRyiuvQHjSByeE/jimyaEJ0DognbeTZS0QJHCzWLvH9bDopf+6AUwkTmf9QIubBF+vok
WqYbW3TbWCliUUvKun/Tb5rG6feQuQuAIgEELsAwGLfrw9jPE3NU3IrEeFpiq+rfQD/md8O403KZ
Bw0mrna+fTrEH1SDjItQ36xTlEJTIiypd/PRXgEbIffb6GQj8hyUzrnuyHB+bKKkQMwAZARE6/b0
oPVTLnVNH3YfqRWK2P7400IXVDtUfn3DK2Gfx2AYA2c9LnAVAxV0tjgKYRUqKHC9TU3uWNqukX61
/c9afeS4PnMbQQatg3oPSqo0F39RNmVWhUmPRUUQb3EKND3ApWreSQAVAGeN4QnnssnzY42VQbIV
s1n4eNCLO91GcR5rYD2j/q1o71X5ds1BU3u8bIJxcZ7aoGKimAgYeDZgo3UtFYkw6eoaoTMo9uiJ
UBZyyCRRh0l6918aJovfBOM2FSBLE8Nw7+qtnVzlvnULilpgbN4UxwT/RxmEzsyjSedtKZXoCXP1
f6R9V5PcOBPkL2IEvXmlaXb3eI3T6IVBSSN6T4Lm119i9r5VNxo30OpWsU/a2GqAhUKhKiuzzxOY
juu58CwSys57oQo5PLmn+uTDMSeuKSypaummKo/q7EfHehcd6v1aYNgAEA2/9RpArwXOwhYrPgLX
iU3mZWg6hr6sNVZGCdJrzIlo4RaIpyhES2MynslaQZa+4mgr6bU6t27WS4KF8KPH75V8MOaceIZk
OPU4Qkwspk3i9iekKG5aoNyccHpsQxEnBf8AgEALkRFqSeC3OvdDQ64GY63HIU6vJeeGztJtQG00
tddonrK62EMgN2bhS5C/yhO7zMFT1yqfigV2nYmO0iX7LpQC6b3HLeMD3/ld2Fnkur5Jp+FlcKRq
rOrGOKqlVJCCxi9KVGp75uzX93BE3wrmr5lyjwovsEqig851mBOzzDq3eYyaFsxvcaa9Eft2MENB
IOHe2KaN7AcNfbw9mCs0Ks1ZjVK4S+GiX4UA1j2rByukuUi2E9GgXVTPPo7ZiTX6a06cM80jJVNz
+P92N/rVbbUHhbJugG8w+kGLIaby38dXWZOMh9ap3UD0xhliad8e2l161/lQrUD7D4yDYtQNN9kC
NB4H0MbAAZtL1gXB6TYRu9ajgmQrOmwAsVFaHcrH9Pmn497cOHeo8SDlv5gnTRfQII8Zbu51LFx0
vd3auRrlytVAn/e5Ja4TAnyI4Qk4iMk+uWt0uTFghkXZ637ornX95fP//wXqg34jBwMYIB6EPiBo
+c7dYs30qdQVuAUG0f3V6w+m1+lurYK8C18LkjNPGBF/XO41IWyJ971OLLMN4hHl+aRftCG2b+gw
dXaERItHH4S4tgXsOrzv5aiQEDNRgYSQGHOtSWSJpmTqhphYQ++aU46XdgJEvDZqi9tXhuhK49rD
oxpZv2EZUNM+31RiaK2dZc0QL43bdYnvFEe9BwrLFMxz8g41giLU3iDzgalcNjQW5irLVYEQQlve
0Yvcuc1NFibgz6l8AnX3Z9HKOP54ZpAJilLkEA11FESRZQWVzYs8vQockgYFJuk/s8CkV+1aG4q0
ImiYN+uvutp90JQi6Xe2A3K6h+xRFOd5F9qZRfo1TyJjBSJIxWqwiRD9Ir61y44V2BHMH/+wsIp2
UPjNWGdsSqJkE8yRXYT8MQHz2ASddeLZpQcdqd4rH0B0+/muchySKrqDWRQqQtCgYa4aO503tYOq
QTwQZPtS70oS8brp15i/f27o4yhdfL4TS8w1o4yN3TarTldHxWfoCK6ZB9o+3amHvgroY7sM6tDK
rogoReZUmtSzVTL3zZRJxdTVJo1l669+vUJp9w6Abbf7mj3Zbk+uVaFeEndjwYOpG6DsQuWH+Zh9
27Zq1pIhjswWYkn6vgfsfeofbSfxBTvLPXonppg8ueu6cV6IOsQWJJRvwSm1G8Cdfg/topfmvveK
xz+gj+PEaITo38tjAtm4gBQl6WCT5ubzDYQqAFujQkJ/UITlHXwFRKao3JmmekEtSnpbnVe1pdkz
av8e0lkMDdGZDcWLrtpQEqEveGs7tccc+6LThk62PuzNgXLdwVOjnXLE/XMUDYorlxVJFZVlGTyt
DmprKD+dh5g6W6fcGme4CRB5mxFY5QfLTOd1JmZLTVfXvDTzCAQa6RjfjTDm0FPHnkqFlkJtG0Dv
CwUxK1+mxcixVj2ESI3X32FsEKQNVmi8AI0huG25AfXEGluKWu1WKWQZ1590NaKFWQXVs/6TfFRR
IPn9U3AuOM8DBxcgZkuRvaDIx+xtokHVUKOXe3nIf5YjJuy2PZ7ISMyujWN1n1c0BQxFswUKdf2L
LT0xy9yEBFI8Y9bALFrRmZuCBo3Wi6Rgkd3heQQrzOyTL/URXcA/eJtwL5HTRTO3ZDRHUqPb+KDt
V/1heDGplkw4HiXA3Hxa+PirSxL5p21QBhy0TJkbJJs6cBZJMLhCF25wASr4PrxFj6tfo9GUNaJg
x+KtkZbiWfvbHHONQFNptJQF5oYgvafUT5QocwzFIY4XVcEKjeoz/gUrALOuYdpaDWQHiDo1CrNz
5ympaEKEex5UzJaC4hROekF41m+d0g/9Qt9BZviPqKgRFJjwzgGTED2XP1jcWcdEKd1CDR9CFGh9
n8eaLpWcstMTnPV1Ha6AAi28wl6QYGQFvlZhr66SOtp+kDI7kDFdeKVJK9jQbHvcbUUl7YhiQC5I
rWz4dbVcb0XrHIppdI4Qp8n0g7NWSpCAVfQqnefn1dIBk4N07v206f1dp+6jqLcWdxjM/AY00m2g
WUl9tCJrQQpXqYAtmaqza5U29/RZc3ySTvNLNcsT9LOq2XHnquvDLSuX60rbhlfdWHUXL4V4sOzq
2UqV5mYBiYnbjmMbpJMCYa9xJY/V2LU35pAu+xoUpMFoQIQokZLGXWY98hqUex/XxU72lJN7L7XQ
Is3GObrWRw2Md+0w7KFSlnjyoBT3pUEqsNGZrT8nGohvtXn0NNA+BaqeSGHbArvTjZaz+zyK0Tzh
4qNpDkrqCurPkGY7/2gt2IRJtqZwkcKQvhiVCQKTSskeVT3D8IQ5LHuzJ7LglPEiJ0YFHQMQRGQw
bGF4syuIiCRlHzvKS7QdiQFye6HIscgIc81OTYGR/6Xo47K1v2aScwuw/1WpTl8/30BuRNTBJmij
nYRyOvuQrSCht1h6PcTaHaZQBvcfYlEtBFWyjOGFPxhW5yUsJxbZB6w5gPKAEFxz9s360r6VABpn
XnSXf+l21Z34YHPDyKk9JlTZc5omSK6H2HiUHuHLYeTXVx/YpwrL+6uIf2qOCcFWYc9JIWND5VA9
0ksVLXi/Osj+H9Gy8LIx0PTbaLpAah6duvMDIEVEL2eCRJq2iCsgP6IdVZijHPaiCHkBNKSXy6kt
xiXTJB23TZrw4HNcWpii2o4FhuEPJJR87e1zx+TlCUBXWRpqfLJ8IXhAVjPanAg3mdmC0cnM3aj+
vkyxOUeouXWurRS+5kR/k4LpGq5Q/AMFFVZpSbYae1g7fLzqBTPk1q4Lpxp5pvSgBeW3zNf+c4Ma
O/rbnEGv85MndGtWOTFTmNuS2xzMgtp1Ln35fB+5B9zAFQ3OHrTNLiSlJWhKr62Ee63flWBwS70V
JG5JAK4PLVC/9rfqXggr5jnlqUnGUXpzSda+QlQGNxGlTdwrt/mt8YF+/YuWmXNqinlI1nWxaE4D
U7o0u3gKuahKgdCs9P4/d5F5ReZDlE1KBjtWC05B8O7t4JIUEzeqR1rwEA9f8i4AgIZwxwJqcgkS
7aBAWKZq1Md1Z6CMrhLttTed7k1uZkVQD+Mlc0jjTCB4KHcui95PcG2bkq73sbE62MRvttz9xZV5
aoEJiuuqJpaJrm3ctS20Spqm82drVFxJW17/4kvRxzcmz8G0esFMAmmvdp4lzPuuqM8fnN3YBQAG
3Zdx9vZBFj/5f+HvHzg1C1/LdtCQZpyQqFlENHlp/2lg3Q8h2vrglhlD5yAKwpefCqaAlUStHgu8
AHh1VaTITVm38Ugwo7oVgPzp4X/eQdgwdJUij2SoUzIXprGQQp7kpo3XZQTJxbQuO2WdFM8cSOom
WtOGGhh091GbRYENXehbaOLUIakxLCRlut25CTD+AlDDZSUAvwktTdDKgI7/AtOQlY5DLA1brJft
q7S1P/RoCXpHCaphve4z63bucRV9vhG8vYYoHTYZTTQ4EvNZMxOgvg75UazZ34eiAXviw+cGOLGZ
wudAJA9IPdR92NfhUhsd6M7NJlbuGiXUOw8aVtAvWr7Yig8uysUXsx9fhpVzk8xJzIizarlhNXEZ
ybNn1hZgsElh+pqWEZEjiWwxJYZuqTuzXtQG56JSj457U4DWWQowxFmovvSg7/T9HyhjXOaXdIVQ
SYKsIPiW2Yy27EjSRLUOq0frhw7mntvuhrjEqysf/JALCA2FAx/UE86fIRpQXwYyBnrDXvB7Fqk6
zcBQNfEayg/SI57fHr4lakXDTnvA7PHq/1lDjVO6PTdMXfgkgUhJmuSTCcPpAVX4KDQ949V+o0MS
G9SbMU3zB43sy9v93CaTco6bOUikgc1CCdsD5W+UnnPaxf6TbjKnME6tUcAPUFrgW2CCUYpHUCur
K6yBK7/z1l+LTw7GVbqzn5yY9K7cgwWDrjR5FOUWvPN/apo5Kn2dGE5jwTQeg65S/iKa4PXKOx94
eikaemzAb7NaEpZZdHVVz01MpMYrN9DtAO/cyaJZR17sPDXDpGMpKVswoGEddqQq10q6QrIuVUdf
W5ZfVq5PYT32gGtFs/Bi5B3FU8tMBF21BR0iSOiiftrSN0MVdO/gGwBPSvXU3/ahcO6ELuXiIJ7s
KJOm1V01OOsGg/Mxi/Vj/pPCHSLMl5W34y+qZw72sFD05OP6yYlRptrfpIpDHIcaLV6t5Xrsbz+/
JnhuAiykgiYN7kDcfueHfJj7xATlFDLB/iaCUkSiJ+4wi4jHLma70MzDjAKFnilgdQNA5txMqSoK
Gde1ixW7DTIlOZpFcTMr5aHCy8+1pvUpcbRvXWTVbqvmlSDD5i4SyGroe8saoAGMda1PBi0lfRdv
h2JELDGe0iwT2OBgf/CcNPESwpwEaOvZwYK2r1HsmPIOnS7iq56z6/GM/UdvtniKXOX5D8odlw9Z
WveleQsGnE0QmJxvayRtHRmmsYFNwFXqwPSab8V7vW8ylyplAkQLOtrWyxQve4y+CFsYnKsJeTBQ
tKBhQoLK3oadVZeJEpUtKsJQ/qjRxSiBKGnBwXTnAEu++imkR35AqFOsu8UBSWDpkNrVgR7W7YtC
WVlKAFZmEnKN62zzpvJob97T9wT5OIYSvgKWkX1R4kLIlsQ5j2dmmXhXrFtmyzXMor2xy3VYi54/
P5GcMENl4fEHpwU4BcZZzSVKE9LPSPiz9GldssCWjMq11LARzsvSS4aJaChHowSCAIBzybZp1D6q
F13D96MsMVTjmsLGig/ARy8c4+btHNDkgALJuGrRjj73VVRT9WGCQHg8lAjOW+ep5vvnO8f1iVMT
TIRWimRKoQnQxssO4OQ1UJ7o9PYP5+afyfsWdQJxhOYdfODkfy+MCdFONiytRa3qoU3H9P4vxzXk
s+P6FjX0xMt+iGH6vJCKqjR9sWFHHcxpne/nBgEsW0JvP55Up/Xyxa6u8ZDJrkeitVe5NMl3Bgqw
/tih29bklbaztKQT3B48X9UsxB2KVcIkCXN72LpkmY251HHZaZ4j+akCgl5oq2RPgi/L81TNlpH+
AguOIRlmj2eZ1CZJDQS6r8SnwnC5b0Kobbpe/kAyje4ceyxOjLG9Ur22h9kcYazUfg3tFwyJlYPg
kPNeZ8C0/7sg9t41h6pNKmrDekykwJo8SrwmBdutsh3UXfZV/Djjno5Tk0zKOaW1nM8tTLY+KLdC
1WsStJ0gik5hZc7D9ivCC+ZPGqNcLzlZK83kTh4SBYn6QaFrpUPk2m452O8JkGVUm9F6ka9lyEGK
eYV4d5OOQisdAaLjaozH2KUzgFYIrmnnm+1KOjJfpbax4HI/OEqI7pHgk/K85sQg6zWkrVNVnkgd
W9m1iRkFUrmbKThvIhvMedM70lcl4FixWSduVFUgifm2Re+Cw8bJrJXTlTCOAgw/fnyJlZg3uNab
L5TxV/LATUEFJ1GOPIiSXJ6DAEwJ6Sn8QUmEuRratgLd3eZUMQippeGxl0uvGV8jMDkKVkb3hz3Z
p4aYC0IbRyWaTRgCq94Pcih3Mmr/iotH3r68KV4/t8b1wJNVMR7Yq3KZSGiRxt1oHFMnlV2pBuNh
YzfQZW9QkLFr8v1zk7w7FvUkRcE+YmiSxdsOlTwbjVTU8TwlwYCZnGIQRGKuBQMzwSYoq3D9MJ9K
SfVq0Nqoihew6VTkcY12ny+B01LDQCsGIDGZiEILBnHOo8VUF5BF0rFtQwBKfjluHrJnM0M6Sckg
mlZIW8dzPlR04XdoU2Ln6Jk7iU7tVM1Tqmu4rB11n8pfkhTEnoCPJNEkeCLwLWFZ9KpEQ5RZmdHW
k7mteh1XGkSliAm+Z1yft5NuvMyd+vPzfeR5nwlxY6jLo0EDmvfzZW2qllYorNZxp+v3id09LkNy
TDcSqtkGhlRI0nxuj3u9YGoKc8/YSGwlszqSpktE5qaOh6N8xFCT6mk+5bJZvqCSAo5fr3f11/xd
+Aih0Yg90xZm+zEtrKJZzxZxkmnIGgVjduiJRg9yUO+qzlV/QuEUA2Lg6xIVyTmdSowrWrQLgKFr
NEWZE9Bos1qtuUljCN5cN807mPoh6VgfnTchvQZ3bUjtgE9DCfAix7PN3I7mwqiA3EzvP2bvAyOk
BT+86cRoffqFLnbyxBr135OTUElO1CWGXsUyRiMHd3qmKsMI+7tyX+z+oNjHtwekA4UHQO+U8Zh1
TgeFLFjd7El3/VOE4v5x3FfX9e24fShWSILgxSv4KZRV938WaXQ7WeFs0W63AotT6jl3q+H215Lb
IZmUvOqrnbrqj48xtT/aXf63/G2biTNTj7ZHAqK3WHtMfypPy2u00x2XalV+6MX83bk4WSvzNa21
sPJihp+CRfjF2EGhJnGntz6gvSPrTSg9cokOw7FwABIFpJEWephjsRl1qzsNtraEjKt21e+NEHPk
tHcZCAIN7xI/tcRc4nK69aToFLqwKqZU3hBYvCOBAZpaEVCAm6af2mLucFTNwMiX4EgUUGouUfFL
8D7WXRWMjTA3X4nKwtwoisYY+DxMIC4uXlQSZe8ZF62iJAuu5n7wwPvRWxvUrhYuAUVfSMLGHwc4
qaF889sq9d2Tc0EWs9XRAqso3H79RQ4VWNmhjSZ52wOlljKOfWAdjRBcuVfiZjTdQzbsnBpnwgBm
KA0pG2FcD3uU/CsMG/6JZBM9XxdmQG2GP6j0X4zcAlGYQVRVquKk/163e0v7mpeC9Jz/9TBdSwlM
NDqPd76PdhRVudogO0J/2DyaAGhTAd7ly/zDvhsOVPLH8C0hcQQ3ZcKdi+omxRZesM9EGPxoVFBh
fjywsr12RUHh27EFlVV/I2xI8VJA9BXQvbXhpBdVP0mrrBQ1wRLfSz9Kbv6Vhk8Ityq/oBYftN5/
JllDwYhWwP9nkAV1kURx+nGwSyC1FcyeFA81mLA96wG8wsGHuLAhuid4sfrUIpM8Kd1GiszBEjHe
iOmTwavek5sBY/vmFQhH/ipUn5pjjl+kWH0zrlggHVLdfNNTXq2APo/zK3kvAtnzslAUqyhdESZU
QTdy7qOlDbmhoVJx3NabxACWd9mZDt7lyn+fyMNn+22IBSBtsknmhMBQXk7uVucepCzdqkZZDrNe
gjvhQmLlw0dOjDFfTKtttY3krYrNvpLCGuxu170iS16/LOYXQx+LQ7RUzq+mrVcPyX62a6w69dRc
yp+qVH1vltwBghYVkTrpJi/XgFjtu0HbqZ2S7NHzbYK6nRwoZEbd05IM5r6LKtk3W3l2VaXdXHDj
VF5hlo2PYe3Gqxuz9fRWt8MMJgHhHFHQmSJptxItugZYxSZuXevyrVxU78O4tK+EJKWP0TsVGNcR
gL5t6XZJ3zlQ9mmVynVWY/bGXs0C2dSI10dN4YOFPgt7gkIDUSEUUGaSsiNNg9HV+VAtr/nwy8Sk
hra8lZU5XpVWtTM2uz1kV8vYAzbY7J35qgQLKsHd4jSKCzguRGgyffUgu1sFq642bt7jzZXuHLIU
9/MsKzctgHNgEE4c1TM3vJ1JuTUP4ybPtzLqKoGmFcZxlcrWTQet3E9Wah22JEq+Wb1j3OXglPby
aG2CaS3tYJknhIzaAuuY1jnBXPSQkMxaY68ZtY39Kqd9Ug7FQa4c292KQfMVAnGJ1DQw24O1RVI/
e85Qo6DV2Viq4QyHsoumh77Xu33Wb4kPnrjEtQEpz9ypHqPrSlrGgxpl5K4B0NhXKMHU0g1KMERa
Ei5NZeE/HKzN/9xBOXccRnZQJaaPI/C4MCe8kSIzS9v1nzuOchv2H89ZYY+SkxuhzUUJHlCT1S8e
Q3pnGlE2EPo4UY/ZfgBQoL6imVhxJ8zDOEESlw26hphWtQGJYAJJ75CpnZuRrolcVwHBYNAA5Vb6
OBHzXPHQCKfWWHZIu1tWm5gfd5yiedkWTJuruHTe3Lybsy/DAdR/O0cwkMR5RJ8ZZaKK3k7KCOLn
KlYLqpu8jr5UYW1pspPs6jh3tQCJxLlaz+wxbgJ9x7peNizSciJwE99nqgAUyjWgojoESK8CTjcm
QdEWWS+LqMM3AxNyJxVeX7187unclBlVB/C3gdMSCSxjAmqs/YYMvUJPMnrIf05h805rvbO/Yphj
LwllCDnfiFY5/rXHPAecZcDMvtwi5wK17EhUF3ix2fhZp++KcJqR92I9tcW4fLEthZkXQxVvP+xQ
gdPT4vl8DzTbYbwRL43n9KdrY9kr2lzdGtPB2mitoX7DqxxvVbKvvlIFAFMBEFuYiwiWyAL0oHbV
6LXR0/KbHcoAjWVHCFYiF1EBbvqDIgAnipwtkXF5Bawt1oh2yEeqpfhUINO+nndQ7w6jQDkInFNk
jXlrqAlGLwiQHHF+PV6rQQalAd0toR32J1xTnMN2tjT69yevqnGR7VrrsZWG/Notr0n2JliNyABT
UljHscbNiL2zb/prs3QHxEMq/lzV3j/6PVHkiWDlovOtMnUF9FtAqLlSn/w6vUQv6PhD7nAMmsoD
aPkoHnrgvdtOzpzKxJPMXktpVuiVpv+0yq+RfN8WImg+Pyf+N4aoTAxRtZlY1UrD4o0M2BeoujS/
u2lHd9rlt2AmPao7vLxD0VOKhgv2SYoQaSANh/oMkKDnDoLUZgFnE7YSMhuH7OiguEepuIWcwPTn
X9rRQIeHPi0+EHONVYUWWWVToTbTuBC79bPKnb5BedB8y18RNG2QlAbTT+A0lFkYULg+iqrw/2wz
55tIXaQsS4mGQTS5a3IbFV//5hScWGB2cSsw9DYosCChufJF9YwaPU0cg2Dq/eIn6EaqO1XEYSta
FXu01RzKRcgWYzN9yJq3dn4QLIrrkSeLYo720iZyMhVY1Lgzw8VHOZYOVlShFTTX6T4Pcox4ivoT
3JN2YpM52ZM5JUqTwh0r6EqbkCQZiOEatiCnEq2MOc8VxCJMRaoR8NfSxaCwCxB0rr05qrBSz73K
TtbDnOpNb6TFsailQNuVGtJFiEyFupveai9D7c5QVfz8q/E3EMNSGOcG2IzNiKNIBl62zao4za/l
9ouivo2z6AbjZPhAB/1rg82DHUyGSokKxyivI/BLVaF86A49Ve8QNwT4n+q3LSZuYLp4IBE9u12g
YRareqRlZBu1F613x7j+RWw0PrqfrVg8gB+xfltmooaFMugU6djJyYPgEqgHBq8oXO36H/l4vD+J
2zyBTOVYPkOX5fOvyC2noZMEAh50XtDpYc5eao+ALGwf1R9lV+1Lv1XAcWi65W2zMxvhVB83lpyY
Y46dPGxk7VS9jJs1zqtfKklEC+J8R1NDzxQdJECvNDb+J1NUrtkyl8gTCuD0Pni6FlfW3OLG9Emg
eYAIA6H0JqoA8XKFM8PMZ5SHqkdZYyuRvxa3gzvedVSDEzHssB664i/TVxN1UAw9AOYJIkcmukhN
BdHgrqelNBWqlxiy61+twYWcRqwF9Y2cuKqg6Ms59GcWmShTjMgeFmksY2t8WNbvQxoamSX6ghwf
OTNCM4mTVLKTtbnY9K6Mi9k3v2Vf5rDxzDelDbuv6q4MisKbhSRvgoWxj48025aBKLA52vspSlxi
+1r247+ftdOFsa5p1WjLZz2MLKBAi8IpLJ4HDNsFVJe4g3yGIEJzPVI3cNqQBYHQhO1Sq+WiLmmC
Lpz+MF47kEew/fUnLSUD5n9XekIuaerhTOoFcMFve0yi0KptUxQJunDjbsR7sQnx5A6c8B+xYtF5
436xkyoTE6+7sXH0pkaViZiBpGZ+C1U8zPgLPhnnBjKNkxoC4/CKJKtKQh+l/5TjKSF8ck9FIh2h
eC7nGjgzxbg92ZrEUnS8oBQbIMYk2rdV4ck9DJW1W/WANU+1gDiawwuj0dBBhyZ0B6R1TATJyapH
5iyVcftDTT3Zs48DJjKXV+nrB3GSb4DPo3FJjFJoJ5Z34X3CU+vM5sppuhZpBOuzt03e+ESxV0XY
oL2CzjS0McFPIS5zcU/FqVVmn9MpA1v2iOsW5VTw3mKlkCWnrL6qvwV/OVuOXUZ32sFG62jIMRYb
WSNZWzrl/+a9l6v0O8bg6LFHlV0Qonk3OmgWMdZIWcHx2mKs6ZleZXaPG90ArSNFWgI+et/iHIK+
JBSiDDTOmUfpFfetQyewWYxUYqTgfS4/rBFfh4Lv1bInbnZwQkjZP4JoyxecSJFBxmmGqZOiFM2H
OE19jKVBWnB4z54pT5PcuIbptiilCEzyLqTTNTI7anTQpUxyrBGdzjlQg+k597f6UAAm2B3mu37x
plF41fK+I/jj0RcH3NiwgOw8vwa1ZuxXLY0KEEq0B8DVge6edtUTLTmLS2Gc4HNmjO76yZ0765j1
G2yniLssdWu0Rtoo8tEn8hfVDjfrVZ4zwTXP2VQsC+UAMMWADcGhweHEInSty3QbC1yGw3rvdOpV
n7QiX+EEGIzrGzZkNgDFB3j73IaJEZXeaHOEtzFUw/oAbj0cdcvxcjjqzQZO4T50fKHaPHdpJ2YZ
F5Uk20raBGaHX3ih76Tvybt6ZwMb33vVown8r+gtxsPHWwDA0clXYOA0i9lMoqnL3GewCFj+kbYn
lqMUyngoiSbRONk1+PIBtcPLFYQSOrOj6qwomF6GU8pm45pd5ktKFUpKv+sxICo4dpyTfmaL2cYO
XHql4sAn536nHid8LrBMRSDpNNXr4VqBYo/opNNfzyQwZxaZg96v2zCjs1fEhnScZoLm2C6LfqnS
swx24c9X91E6/MQW2zFu0Kw11MUuYoKG8U4O0JKkVQ/dMzH0Ciq4J+UBLMrWLyQbGOzp/faQ3KY3
id/XfzDMTBf22Y9hkimlSUBbWOv4MQ5w44AfztdDBsafADxYkjdDgcpteqtQXEhD6d+KeS72gu0Q
fGyDiXaRMswa9NeKj9I4/dBO5DmJa2mHPsfljCFuJF21l2IEQnapJJteuSNerK/Z6+e/hBt3T1yc
LVSmq5FKWQkXpwAF+hivQGm6eE5YIhv5C5D7qccZNJScRMHeIoZEbHhBp1ugqkLsXWpXjUbBWeJF
JBOwSsBYHPSqWNyo7rSJkkpqEafR6s7W6iYiKlheqD21wHw/0q9T11IL89y8YcZ3kifo1fx3OmLM
/52sg7mmykgBH0qrFcA1JbJvNIP23JEW2/a5D/C2CzQFqM0B+HoJLdcrLUfwkbFdkt17dqUadwCb
Jz8/t8IbpvqYqwf3NuRHQMF9/vHRDOqNKh9w6nYbqML8Tr1JPWVfhQRv+ElFBflq+ZYGItwdd3XI
EAGJMQE8Z8kgoXk/amDVxOoy7aFa5X3vrOHnSxOZoH9/4tYQR596pW2LeFGmzKujIUdBK0sjURLB
axpiC3+vhbn41Ll0yBzB0BDkTwow2JVX7+dmh24GxtnlPZGEhc+PRxEbLE9tMjUsTRrtBsCQAoWe
1fI/eBcfJSTYweBn99Vb6/Xv5f5PemycyxfspCD8NiDaYYPM73xX6yIZlWaJ8jhyql1P6t02lm6U
7ZXo5fPPxznMlAgOfM4aQO4XZFjZSppqIlYeKxh1m4aXLkWbqBYEWq4R1QCIT8WJxqTK+WrA97e2
zgYjJDpOee4mGJM0U1GBk5PYYoiOTg6rGnJNdmqvBJSj39QliyflOFaVl0pg5J3fpupbov8go+F9
vnM85zizx8RBayIVEOBzFkfp/KhXibRHQ++xq+1dlRihptY+8prNzfImd5UBOFvcNC7GKN4AXnsk
oxOChmynTWWYWcKGMG/HT/eCiZ6WmadpFeG3UaQfbT+PkW+TAPrUGF8G49Nj/64RoWADJxbggNo6
ZZfCfAabhGMSc86TzEzjVh8jN1OyQwlUlyBiq1wrVMcJHBIKRieZQADeUCPfTDmFhNr8MoE4aHPJ
NZWudPBKg3xa7U07J+x+0g4ZTflLdB6lw1+EVqqn8O+vYEJDQfQFg8ZbCuUvzTegMJY3u88djOfP
pxaYUwNShhQQYqyzKl8N6ckyNnfNnyXZl1ComUWzqLxdtdFI1UBsiw/IViw78BgAetXDmjqUR2sj
kmfq7So6NHwzeKBB2RGVKLZAYmTjBk68Oo3XhwZ8Lz/pa9f5knnTV22lnC9X615UR+CdBRuCaeAl
wh+MaJ9Hn76fm1kfsLIx6Y9d1buJtIS5Ixw75y7txA7ziCmnsU1MldrZ4bqAyIbxXapc3TcxDaFf
g20ldUXCkjxkNuXPAUoInw6FGcYmcpd0yaM5RQVoCprb1LOuhhvyukKs2dt+aUHvrbJr/1V34Mwu
83yS8DqM0nJM4wICq9UXa9g12/fP3Z93Bf5emikzRH9dshFiqCSNcwnDOtAanayD0r8so1A2kAZD
5pa3KUcIMjO8qS+0hZV6G2TM56V4BhC/+dIdAUaC1PXmJW/1UUwKyfNHhwIZwS5oUZbec3+cdQ3a
X5uZxJq0c4bXTEpBGC+6nXjOeGqEuZyKftPbfpQSSI7ekeom2h4//zq82ipIHH6vgrlhUhV1a2OD
Aft5Kl01ACazdvuEFud2vbvd1M+iJ/v/wyQwF6D3U9AMY5xuTB2l6cYkxbR8F9Ny4PZq+sUB5Qla
phdXyrgfCh/JhPNh8o/lGjL7aFIbXU1iZ8yObWXuViXfKYb038GLUEKEFQWyIQDGMDu52SOV20qT
mCiFZ8yFu0DL4/OvxfGGMxP070+S9LQZMawOTBqIEaEMO4JF2wz+/yzQvTyxkFmSI9UqLIzRjTVH
AdIPgQVOPDhbA3PhTlFjGZ0MC8aY37YFwFnT+wyEf2KIYPec735mibkwugxUCY0BS5X+kBo3TW67
Q5t6n28Yzwg+OYgfbPSuL+YVonrtx7Wa63g0fk7k1dx2ZnX43ATvyQSBg39tsIWnQbU73Z5gw7zp
GzA7Yog0VL6YNEm6W4IyQHNcYJLnaKcWmdhWLt0MNVRYjJoX2Ql0Ipp1Fxlg4poZRaOs0SURmuED
5ZUbgsh2aUHHaUcF+eNKQE2e8WQJT69KRyu1qqbcR7zZwCgxCJULBGbYbxOllKamh5n1AbNbiQvF
SbxoxyNITzBzBLgcWoOiNvFHKDm/6c7WZjCfZ4nstFi6pI6TZQ3t1A5I3YabknltWYTlYrqFDta9
rPcVI3V1XEzD+H1aM3+aMS+3AKey3qBY6AIiHczSS9lf1YqMQpa6+qusXRUROBHT6KAl+dEZHFfK
cR1o83EixFfK1l8JQIidIjhIl3HBoJMBqIeD0BntKSYuQO8awCHHjL7pje4v07sCvJwD7Z5lECC8
6Ic/37xzQ0xY2FLVjhLdiL7lB6oeSPZaqGJ2X3SEOBV+3DW4WTHUB8kvzJwyDpj3udGZsvXNsEhQ
KI0bbdU1eqdeWWAU1EJqMhvBXO2k6UkQL+jhOV8hdQ+wlwLnhckHtkdM1npVCApVQBFQTfRt73jK
g3ak0p2JL+0E1i4jIKyhKIVxLUUH8QKzn8B+qJKjYSrAfsYp+FDVtDEMhAxC+aV5KqXkuBe9BTg5
xLlRJmFejWSZshHYYvNm2bWADFEOkGFXx38owcTd0pNFMh9Tg2xbVCiwtz5AxnDXPMuH8dfq/x/S
rqy3baTZ/iIC3JdXblosW5ZjO45eiCgL933nr7+nnZkx1eSnTnIxCDBAgJS62VVdXXXqHLKl2iML
KLFS0CarI7IZZEhmMTEZVOD3DnRgGDpMTJndTiBM6ianmL/Ht/w/dvPDHuV7famGUPeOyViv4JZP
2ZF7Si3hHDy8t9sA52T4OtMgdWa4Ns1l5OqYXMHnC+GFkR1ukleEJMiQ/QYTnbTmEbMNpY4LL1QF
J0ywx596ZLmWatUbztIPAyg8bHC4MzljmJ+QOjC+pLcY3ILFcZ8mZNZpQ8ZMBOhQEnWBhgnWZhmU
qHeWzKPxE47A/NZOTLQad972V5GosH6D327dH/47MRJ1A7VpK+sjwXl695jGnp6BnMOsU+MkA7hQ
Mfv35xCJK4+QqHwhGAcZFJ7YznfSHxkNt9xSHhITJDJqZ8IJd4yoxlogOVGzRLgTwMEYkxNjBGZj
E3nIyI6tYEQRQPkdFqq1E4psFf11Uk8BCcu1PU+YFEnI8Pk6VwCtLDAu7+ydLrgSvXZT7H8DP7tq
EjVjFFnJPD8NBMmzIKkFHd8w2lUYyN4R3l55J5tgf8lIxYEpfbaWK4Ei7T+DlBcmUz208USA/kbG
nUAPObiSxMUMSvfV4DI3Q7neIPqpGE3Yyt4qDmhCE5hljMuhmCxuT7SVmM381Z1E2YGweQFaTUNy
9cSvwo5g/KMd2kKi1W+6C+EmQf5sEkgN0+DanQv4r0oUKsFdSuMEq7jRw6yNgNuzu9YiDQ1M527l
zPoGKOmDDJZpvKNZUNIVbhkQA82sku878wnFkwyfj2FV+CZaUHTaGk+NiYe7mx91lsOzVkj+fmZL
rMBOnvq4koRPsXonSRbvJLa/16x6+CR+H8BnS949f6F5e71E6iY0EpQsEglLRA0J5NWIM6UFZhLF
SQApRzf9N5Ag64fn41tSnu9zupjlxGSYoKNYP7QvKpJ3Szy2B9+qj7GNvjkjuK1urgJCDXDqrrAv
e3ys+fGIza2dYofKfup48Hsgsczwuw5KacKicWLYXAuoaF/+Z5PaWS6CbqwmwPnl+06G2dSJXOSl
sivtQdvGvg9Xg83MHrWtg9ZhXw2ssbdap9r1L922dQWInVWY8/wNRr/1sANMHbq0YPFdjEsJBhSh
OrBawyezHUGxQ1Ru02CcA4pyIOkuL4wNJVcsneUD1POfPcobfcjE+gEQ5V8hHNm8N07CjZbYvxxD
+Zv7cG6N8sfaD5suH5CSNm8YZXq/njg0bpuf0KjhmbX+lUY7/HC2OOq0ZGAQ1DKZbOa38GGyDRdM
JRcMDkIzU0bdQ3DEuxoD3YXD2NRVZ1TRkYKYnLhsnzTqGExigFPaWsmuBjEROGfxlklFJG2/0yBe
j6kzg8RtZnFOS/mkkBocU/lUHUIoo/ubInkHnnGQob69OnLxLU7MzBZZ/MyWj8qArhSw1bnNrt7E
GzLIKm6Z3YxVV1fxb6EoBnN0c0iFfNdY6WRNGBzsCruZ7BHUTt4bDySkqNwzWzbrX+0/g/TUUR02
CegrYLB2ADBCYPEUAipw9fcHU39RecZOrmbbqMn9u0SDzn/lMoYSO258fo+pI1sAS2gEUmvCZSB+
hg7PJJm3v91KERAeoaHRANHKd5Iw6uNVvNqGGSyOsts6A2pM3/GGcdK3QbeKyREcEDgyYYqrJ2Zm
lIoxYREGPvRpyZf0tynoz5QNOTEsjOJ7RWJxMmd2qOgiFeWYKj7sZF25y/JdkJylCSquXmJr5V1Z
oRTUvGjTj3B6TPx+2xuy5YEKPve2sgZ2E3Fk7PbqBTn7PVT4yVM5CAUBvyfOMBeUnpCxm0nPSlRX
/WRmhbqiEtAqxmEIK8GhfPXvynv0ag/im2/lLrvRvX4/zaxR2XcPmpKqLd+dpDmMD0Ang+/GKu3J
QpL6ODYm885YdcuZRSoR5ytBHsDMArfcG0dCuEjqGN2+eCU6ln/FEDh3kUWrUS3r3Kil97gzOmj/
uV5hDih8SU6wb/rfyN1Wjwm4KvAfGLYXcLBYCseorsCMNEyPevhDhZG8+sxw/NVTAqQ+OG/Bm7IA
f1WCBurPTsKE2BFaX85057n8m2BBVAyEXcyXxeo3m1mjPJ5vQHWjIQcGSTn4TcunAFPLlvFQ28NP
MbXku+xefrq9wJVEDV1A0tIHPR/iG3VKigAkQ57gw9cC1dT7Y9hz9m0LK+11eW6CJj/ODbx0eQ1j
K5U7WmK8la38NDSmvBOf04PwM0f+yQPtfWTWuRhro3m0C5CfayIHw/pLBSEVxekehS1ymApj7QmG
9odNdu4/M6ujLLPkSM0uej7kehUFjBRc2uqp6cz+oYYStwHaBb2yIyDdQpe11JWb4mqLybmamVTA
kQEGSZiUN8NB2JKqeruL9ixOgrUodmWHLH1mx9NBXBxNsOPdK2+tuJHQb8H0a2CCLimYTPVuvDDJ
I9e2U3yH8EBmFaUZKk7LvhjFYBDAAAuUXA6kxN2/JBwKzt62FJFiiNAG+8Ta0LUUWJhbpeL10IsC
OgSw6n+tdrFDRsqiRwkpBikCB741vQSOwpljxcptWMulHNIYSlx/vIghr33+VS2tfI+bwg/N6IGM
U1eWeGm3zJL3StwBQpJAYEAQBQwjnQEMhZx4HY/VvgYeJmMzDH68q6MKKLKrd79xH5KvRuUcVxap
Oz6QwkqTalgMdvlDRo7RXfKoWpFLau3GaOkmiIFLU+NMFuZsLZd7h4NiEBhVPWi6XR/iqFGTPiem
x9MIUUpAiE3vi+dO+8FpiIApcwZr5aK6Mkh5Taf6QTIoMKjoYGEZXrkpNXXmTbX+DTEw+8+yqG8Y
SJzsgdgpAddxiacTGYrQnODrryz8NzQmWKuivmAi9GPEeVhV7nR2CdQU/yM8c47iaPAREfgLq79j
uuWqdwDK++8iqWDgx2EkcMOYfJ2ORNitf4hPuBftMjQFS3crq2c+hskylgf1wyIVCPxQ6/VihMWG
G82grJxE481k4qEs98K4KFlfkHJ9LsRNacTYUUw7n4YDBA3J+FXrgmrPM2PohASsHJixnfQYdzFB
oGvSyMl8F3kBZ5obyuZYmBq4XUkrgSt+I8Qx1kmjJHWj6wqBOCBY3PGAi50yt+TnwRrANjD9wPuN
RdW20g3+hQD/59jQs4FJzRlZHyCo8nsyR95tv7Vgo2s2LEDCmk9I0DIlHK8EP02FljRrUj8h2aKa
7P2cM9N2b4BI7fY5WRpR0NoGBhOMrmhv0/iDto9KAROd3pnvQqduZDMK0LZTGHRzywBNrABrrkL0
ckmWgOGUsodx72xkkd0HuxSPsL49RXK2HZTPf76iOfqArHiWVkRZKCVyhxV1nWHWkWY24fdIyMzb
VpaHnTzeQTwnYuh+qTgeBaUmlJGgnvukc1pesCKV3942sZIgXdl4P4izlXRDkSUJP6lneSO5mS3c
+XsINDWYT5FdTC9D+JJVqmes6r3ENbMIWZ9pjMVRPdfOr/a/iG6uahHuDkJcIF4C2Wwi+/Y63130
Oiper5PKcTF81hdxBqvcNtvxToCaS27yTurEJ683Qa3qYAB2csZnY6/edQ8kMLMGt5eB+fonUL7W
Bgqa9zm2uh0aVyldLxqtSbsrha+317oy9H9tiHyB2Q4PAtcMeQVD6qnykIISGl6MHp74x2lT29nX
oDbHnXgH/uYdcwSBtUjKM4pg5DSuxT5DbXJTPKsWxt2mLeDQhimdBbytx214MXbphbHmZXn7es3U
5d6HkTakE+z2e0xwY6iPDMX3bvpYMfl8luHs2hR1pfe54TcYbMF3VE6oc5t99cxVf47kVSF3CzFd
MqKG0iG1j/ng90XVNup5ilvopZ208MftHVtZhQHoKabtiHLvgpu9kpRUa4pSPWfqa9I+1tJgVsbP
/58NyukUrsdgkFSoZ41/7VI35L4Jyea2iWXUR3gEgFYTNIjnLS+wGkh4earUcxSm1qCKZotrBu+7
HlMgMSt0kd9LBZErY5RjGfnEjYMCY/yJ0KHXG88WHsIdEXTl75jP8kXWgZerAgkh4K0JPp0GIntG
xcUtykjn7s34xpn9Bsgsp7O84wCKx99oohDIx9XqKHuUCwUg72vjSDOAdKt25R6Ivk3+TNgIWEnH
8kFDWaI8CII0RiNDhu08vEXPooOJSEwA68dwh9FkG5wgNlN7ZHHaKYtUUpzXQV+QIUNcOoI72Znt
cWZ3x1kD3m2emZ2C2Gz/orNBWaXy44pP2z4usaMEEqKChqSPNgYkh9tdsJciO/182xeWygfX9ujG
Bl9URZKACezMb0BReIj36g7SlcVm2EO9Es/x3G234ybGAyjlTeZc9cIVKetUkyMtOwW8jNhjrTUh
9ujIDnEQ/SA+JmgWq25ymhzRjF2moyyKSZRhKsyAWwJqcCUMV/bkon4FKj4OuoU5CuTDqXgdjxoo
ispjhp5H8MJM1Rf5jIC0lgf0DiASGZk0Fal1YCuqKMRHHlzFbh08ZDfNtrVVu4XSM6GbYa135Sxf
GaT8dOiSTBpQCjpHYCP33Dp8EVg9uaUJUQKjFFg7oEIEvAjloL6qVn6v5dJZj6varJXgSxCPT3k3
7m6f2OWRgR38h3outIcWIlKi70OCdMqk8wSdqmSIbEX/PAy+U3IXqT3dtrUSdSTNgBHID4HwSaQn
LnLQdoAP2NcRAyLRJOFbIVAN8pkSzEcCRcHUO1/uIwYiyeUkEODN4myUYDkrUrHSz4HxolSRO0zl
lo9ZI7DL2h/UF8mcG+rhKJhgPPE64TPyrmgVsdTPChyPqB0l9oSY+j7M9B29aOAXWFLZy5YmbIJ2
xQCBDZSCF0QhqZ8GOd95uHh3/U+MKG81hz/2NrcXga9jncelj8EYiCjxSkVBVaAXCDliIZ1aGBOh
ggrEEnDqjMNBnOb68oMFCZ1SAQU26B1TJ76dVDmpg1BDqAbg7HvmkujBf1dOHGghZDcCekh5nBgz
QCubiI17P/3Q3iGTfNcfTvbA+FJWSCgaWwUvZABcVuBm2xQgKX6rsKwtdxEYCUkVAPKGS/M02XEc
ZJ0Clg8Fn0zfq3uI4uwJKXCPQXoyM8huD72XY6539doitatZAwKruPGUsxAqh8qV9x6fbf1ja1a2
jmY/YeYiIEL1kPLgMOV/S3R8+WWvfwN19feinJZFi1V3oKGXysrkhtbshSdBf2WcoaW3X1uivqYW
CEo7DLAU7Dp7CM2hM0Evsul4RBn5mE2o1sbQB//CLDIylkiDedNWnCIvg2HpU7Yz3OST/oVIXAr7
EGpueAJBX628qyKGz6wuV4ZMCQrxKLmo9H2vouqvxrpy1oyvpeZWkFtqElbKvUyCsaczI9TdDs5b
tZ18SUF9IkFNcevvQyRt/mP2RFgH2V3h1a2c2aNCqVDk6SRw2Eod5Zx6fM60U5X/lGLRYhwW8sMX
rjEzRL0lwjhPBr9TlXOJajThwvfBYF04vJu74ZGVcbM+Ffn7WUWgKKJI9AvsIqpJVqk9quD7UXPW
lNbKDXv9scjmzsxIvTSpkqcoZ/+ruidkHcM2tuKDsDf2pDYL/nZG/rAa0WabSMUXsDZB2hDgunOU
AdmtfRUNRtLAMkAFD0FMMQcYYOPCFLCHBtNN+Z/OFxGqLVWC9hR076WFtG+Qg5M46kXlPO59iF3F
EAyT3YTZCV0sBFPwQFMCI6fgmQxGyOtPgx5EKodGV5yj4DEOv9V9zzjQC8ehDFCOw9Uql1ZcX5z9
aJenMWhLeFPQ7VxiNRwXZ5kYwiOGByf1yriSCBgF7/NDcTZUzPCgkKeLk+3lLJGbVTPg7REU5Dcg
T6a+fBk2cj0isTqPqo4e2AH8q5iRY9Ssl1+FCJyJ5A+wYXjLX38VDM9Gmdw3+VmR5XuvwBMU4Lfb
gWb5XYgJRQZHLM7ZIpUX9SArO+RqZxDf+rEE1JkKwPfUFIzvv7oUkE+JPDCm/IKrGIKQkVgpfXY2
RsOM2tbq8GluL4VlgvokAySVgLiGiSR5iduTiiv2/2eA+hxdp0egjIcBvnjIkjdZ/vrn/z6YQtHa
AWIUdBuUj/gllNFkTP+ioP86cHiTcvJfrGBugWzhLALHQ83lYw0LXPFFCEsTs40MC8sgDx7xuQnq
LhnSdCobocMiLOlNySFfL915X77FoVmAjhtc/u2FVVVeO8Nzk4t7pRaMzmuz82BMVgjNoqSxOP8+
Dt3b34d836s7mSwNT14Qq+JVulDDFbmRT7ghzs4CmOpcUaxTq08H0eIzHS+rXPXtVskVsMqqRz/p
WRXZxWMY1mVeQjETgo4quMmuv92ECrak9lF+7o3EVpPXQjt1gKLmyVMDwurbK13b0bkt8doWmnC1
pPBhfi6hqqKoG6UEPXX93c+3t+2snhYZRV4dxFYSRB2pRUVARw9hj9OifPIqU4BQHERddHuw8mco
WvBEhscsGQooy9CNjcStigFhpKaL4Sh/5IKkhXzeOfM3QoOwjf/zWC/GtWAEhkwRTylYQHS93kEu
bLUhyYb0rHYv0hiaGapOt/dubRkK5qzAxgn4gEJjXGKZz/ss1dJzm6P267VPrZRue05iHPrVhczM
UM6FW7QLB1XBQvgzl3/POcbXWFYncK7JJUoqLzpwJdQR4MUmLjLdSJHCq/ukw8DThImjk2crsZkf
Rls+9LpZvLDKZGvOjGuT16G1KWBwhQrmvlzmHV/q6VmvwcCZK/JxmoaNAQityRd5ayZ8E5pdGSVO
Uwqjc/vbLfuqZNGoV0CiBgN6i/GOqC+4NJD49FxyjSsUqYVE0h6H2lKEEElksem1epukaDuKnmby
vWi3Me/Iyl8dIg1U0WBVJI0kavMhNurXYw82NCk619PGSNtNBk3J26tdPakzI5QvCEYZdk3fpWcv
/uQFUJsHTbM0vt02sn6OdCCgAKBFNKFbYpw+dVI2Rek5OCgm8J/bkdxvJoQOwR7aPldmMZjeAwtq
RpIK+k5Aj0xBzRCp4CJFa/06yrg2ys5V/OLzL2V4P3VYoYbGanHHAXlye5Vrl8DM3AJ7mo5SmOgw
JzRovk8VDBRV9RIoxUsQG8GmkViX3trHQ+laBYEeKtmLZ3zXAR/ZKG1yhhQL9CdVK2t9KKQwOcAW
7SV4hIGnBy4BQPZQMb8OmAXX9a0aFAnyht7BU2dbYeSCjAewdCPXAhoiP25QHtTTi0FVkO50vjbE
yTnN5C1X4Q3C14yvxDJBZaKc31WZKsNE7LWOHkXWlH67fQ5WvgoKuogboFyXgCGlXrYhJG8LLgnx
VWTdVIba7Pnc9vvX21ZW1oFnAejsEB+hTSGSXzFLF7U8jaI+jZIzF0MkafKtdPpx28JaAoB6LQTB
wCfNw22pzz6OQ8b3tRyjxImm0CsGo4+EjL94NVApzj/1JguTvrImmFMEMOHiWOM5cr0mofPTHMw7
0TnG7nH+5JQZWDRvr2rFS4ExAmCKaGEsOan00OPAhttG5wHDl2H1o40euUzY1qhyqD3jfmbYoilj
woYL62mcojPYlu4GqdtF9ROwR1Ze+5AuYghGsIxRX0tSai1s+jrCPE207fljNYHULn9uIBiq5qyn
BMksqNA630WaEtofElEsQeF+7rxjmXybmtzxoKtWg5nm9udacaYrQ9S7C3laxxl8F52n0HjwBv8h
EUc3inn7tpn19RC6GMJxiKyXOnljUCvgDIrOKbR6C0+2a7Vzwg4k157KOIDrK/owRX2nuhYkbshg
qm4kt4+bo9qXdqdzu9srYpkRr1cUKGUBRbo8OgtDLQBQjneIN8WjA6p6xilft2SIEmIExmHpLmql
iJiR68bobEjfw/6ky+DxZEoSrJ5uNEBwL5AqGI3jlPKkGNq6hBEOU6mBuk2y3lQk/uswcHvNYw2S
rK4JRDcS3gi4dWiaxrBr1amvcL59KPzWXmDVaW423tNffCMZZMEg/waEgY7hIj/IUR1mOHX5Q8O7
aowJt4513pYjdyIeIOhQQW9LB1sozVngtQCJdrzqn8fT4I4OkP4gsp4u+s5HSm0Oe20/bGI799i6
bSvx/Moy8brZHdXinTdlYPA5C8dfdO3gKE0tzQFllmcqVnr0UjO+3N5Tlk1ykGY2vTDmklGU/bNc
vSo+mTNi1bKWrT9sqEreRVB0AMiHpkSpeM8YR+ginqEa3iIfItOZ/WNttwcyqsUchCEBgYq1wEdB
vwwScITvlcpYurb3Yl4f8f32OpT28o23VfZEaQ81DUZsWnv7XNmibuABgyh12U/+Wb+HqKqPJl96
H1w8fUNIiGM7+gHmsNvfa303ZQlqEYQ7a6GENXGV5CVS5Z87N3oUMbSQmfIzdw99sQwApn6r/PmA
Lfl+M4vkCM2OiF4qYhsRi/JG1i2COEzs7pJipG8HEqsf1Sm7Z/b5Vj/izCYJODObdT3pShQ3Poop
BVqKL0R+zkp3vOIIEGxmJVLMTaU8D7zeDRAvvQ9cTfSM7pvihvvsjkxoeCJkeFgP9vVzM1se5XUK
l8d+jAfruSnt/HWya7PcQLY2U0wfnVQ3tfutwOqJs7aU8osqzpRSG7FG8ioBM9imuZv2stv9xn6u
BZX5iaHcQst7gPzGwT9L/CGrnhoA4RleQPKYhZN/bKBOJSDZ4OVhkNb+GfgWQo6NQazgs3bOXn9p
0yQ/moyRWa09yuduQBd3OC1L8jCBryumLe4FVwLyxLA0DApLe8LP6j2xvGDlVr2yKF47gS8lGXBL
WKQUwrOzyZQL0IABz8fYTPLv3NpMKmnU8bSLmhqf65dMSOyA0Wkj2/kud5MX1qJYvqZT4aQQErEy
QDt5zp0RDD2EvD3diDvCEABFUlZJbiURutpDKpDgvLfQZYO1xp1c0YEi3N3YW6in+I6PogowUcZe
vwuccDxMf3fzzU4pFVY4T/UMfXqP1drb8FxvRIBbBaAViidxa0SO9Hz7S7IODBVWvEbXxhavpTMI
EK1yam3YNqUgtG+bWXJzXN8IOhVK+qHM0fyGnR5Ce+DmsAJXw2yZaPNbpgg2y9OpWDIVoRpmZE39
O50TBjfA5wDAF9EurKxEZnKOM4IXDS3V0rIZNHJiinpAfrlppz9HlF3vH02SoRc8aI0aOByBz/BO
5g4gMf/+Sz0zk83yM+N7rZ8LFQ8BKMlCP4J6Q6mVFvZ8m5LQVRwmW7K5C2rSTrjrnMqM7jA48Pkv
3fzDJhW8BiHyJZ4vyXeT3oBDdqvGlO7jnQxKUVljUr+SY7CMYR/mqBhmRPkgtiPMheU3PwqsMXuI
ms9B+amEVDUIj6xhZBQQlhjk96/4YZIKZMoYxaofkUvcjr9CuEeCMK+ZQJkNk8EvMlDXpueiBA+0
frvDYPKfQwUp+1Roq4Q4KdQq989lmFsTWMJLJiHWui98LJEKYGVf9WKnZf7Z7xJMVt6rypZxNNfv
ng8LVMhKWsL/NeG7SRhzHOyA4ORcz+3A2/Ibt8F6DvRhjQpc6P60CoovJHnOH8iwoQxxHQ5ykmwN
1LVyIHqbPA+kKrAuePtc3955NiRTkWDv+sJq3shkUn0CSXBs+RxmzoD/r+1xm7NcfTVczqxShzIK
FSWUQmIV4ZLk6mW8QXc8PID+ait/TpW/TGZnJqlzCLQHwULFJHkef6Y+8OhN5waNWdoKpqCEcYNn
KwsOtZ5Bz4xSJzPp4zEKcqwze1NMFUKBka09ic8QQ9xnTraRWNnz6jmd2aPOaWyUXsVXyb/XEMZx
bQizbNpD7vZbg+UVq343s0adU7EGIgcoI2IN/XgeTI3SNgJPBYhSddQCCMzx794kM5vURRv0fqFh
qALJw6fi4G/bDaYFI94UP2Ee91nc+q7HfMuu3ksfJukyYilnxRiQZcrnCpDKzjTc+GQ4AM5CEDU2
R9czUxu8FayRs/UERkHfH+0G8odaawlNqKjpApyegwgsMmgwwZUh7UnMYQ5yr3vkf7bop0pRqAUP
HVsSc1ooroKs0QGC71ADi0xEc5nvPJY96rIv0QKJeANrI6K57xHghXNCK34m5ya7/3NkN7mGPvZS
py76Sp1yMSsjPMUwTJXZ9UscOyCGOwAEvGn/NtyoPJlwwBjKAlo0oQttlLHKfeE3qFcVkFqObDCO
uF1qE5Lkv+GDJSucWaRiKrosaqh1PqkoVaBnLF/0yBR7U3hQj8FdcFLRFPu7EzqzSQVVCRxb3uhj
lSVeSd5GtVCBPIC+weE//13FbGaLiqXq2HNhFHPclwAs17IzbLNtuSOgY3bLaj1uz2zRcTSEqc7z
uC/1z8HmzBjDd822BtdW+chv2ew7THtUJE25EI0/FfYiw/QfwLr3qbS6S7HVUgzCQMD2yIyjqznG
bIVUbJFyWRq1AKeldoLHAooUBZ5GAmg3CotFJEZ+/CLp/TBFx080EfRJiLA4zzCcwd9zGPPhgLTj
fYgsgKDNH7/9Tbo2s0gFl0APtDEf/1lc95iejYfQAqG9pbzkQJEz7sHV+2FmjQot/JhDzgHCK1+q
Aan8npe/cdErY0WrV+3MBgmns0qjp8VK6FXvK/I2w/fErkI3uxusUnF8sLG126EAP5V12yrrw1ER
JVCEepIbxOgS2Hs+/omatdX0mwYliI4b92En724bXK+6zJZJxROvUtGe4RT4+EGrUYTPXM+GnKUG
nUfRLthVeNa2UjFFBzNLHCv4dHriTJUdPxVu4IqPw1OZWMhhJgiAZEwgFOu8UMFF9EGqx00wKoyP
bQJtCTTxEgYxy/rCMIWGMSbMg9BlwKrUmo5rC3y6eOejSyjlTBbi1VwTMPl/TVDHvu1aURtVvFJ6
K9v98yaykztto7uhy6yQreYLEMVQwKBJoNOUS+sR18dDhfxEAxUhpnhKM7DJPB1PRqXujR2r2E4+
wjJofdijVqd3CaaiS+SZk3To9MLldaAlMS006vyh4P4C6CyjW4hxABCLoABCuXdb8UaZerhHmzS7
r7TeEZLQue1b1Ikg4rMEG0kAcEgUoNh4HUHaLCMIFrG9BN1m7E71wApR1BeiDdC4iAQcFz0vSkAb
H/EaqMBQi4er3b55RzJoBY5/+/aCqC9E7AGWS6TskV4hR6b2LE74OMnUcrpAtq1xAWjUzCyLOSvH
WbfrosYYW9vXjHIK5bsLo2SXZ3E4CrwK4KBkunhFYvWB5OgcJl24YWKR/ZLIMzt/C0NUJAyLsRwK
AasrtTBCnQhymoP8ORS0bsNr7dPtraQC/S9jUO0BggaS1QZdBAimRIIqtiJeomZryPWujCHmhhuF
BwqpV/hDq/iM00jXHRYmqY0UjUmspqSdLhhOBxBZdJQ78nTkj11vF6/Q2XD6bayZt9dJi5a+W8Vh
AQ4JuG7C5XH9+VoAQIRC84TLaKmb7BkFgEO0U/fTc38P3Tz5e7gjE7Pq53qHU7uvdxF+RWL9oVjz
4ldQsQX6lFoZZ5pwyavYrBrZGmsmPoC4M31+5iulvEP0hYFLBbLSvb4nQpiFO11AGzceBQ2pkI7J
gHHLuRjc1R/GCwtmvuYmc+vU143ipDRkThYuvOJy2pccMdpjZF3vE1K3Vkh5SJU0fksAtpe4MqGU
dPK3Kmb2jAf5GVNb94QODGpZVuwmm8ZSwewWu3+Ia198Ryp7KCFWqUQifgHmEnP91W8/edHb7RNL
vwwWNqhkoeu6JA0xFXURUcDFu24f2MpTeIh307tyHGtJ5MMsNxWwUBmAXg2P8GsHkQDE7jK1Hy+R
Dtmw0uefmoBFP0b3KP9Z039G6PHYKpXkOA0T8RL+zKDS8BrexU63VUBsYMfoam8IV3toi4wgt+4R
H1Yp3wftP0AQaiBeCBk24YQgaFd+y3qnMnaQlrqB5nM3tlkkXLTsmDUgNOAY61gNnYrwsRDKtbMY
fZIxVvlLBj7TXbot7zX4NQi0Nvmufe422SbZKM+3z+G6Q3/YpBw65npI9jbdeBlHacf7oZN4hqOm
CiNAr93p86VRPl36SZUDl4yAJIOVUS720LEDUOu1yu8Uzbm9pP/hWh9rotx3UkstGCt8KR4CT6HT
oXQhnQiJYO76bofiCSMnZy2OcuVeLfNpSMmxx3SBMf3Q5cvI2bn+Valfbi9t7T6fbyP5+1mWkvt9
MpUK2cYcfFJ5dgx5CARi7mJbeMlGSqLSrGMWBx/r4FOho8OFC7QTMapFFUj40hJIkXB3e2Ur51DU
wU6CAIWhg8VUo6wnUaVrNYJ+U9kYobbVGpSPCgscv24GKbkgyyvoxzZNpt5oMsJ9B/2oCLP0o+kZ
X/5mLR9GqPMnFU1Ti7HCX0ousdP6mPEZlB+/3jayFi2wYx9WqFMnemqjN1UoXIZvk+vftRvf8b7H
nJn91L/lNrfDWHDKbKuSWEpdI5grwhwWJMaBtKQlJLquqqJYlqdL4/4iu2su4cEAcwdnc4zIRDc4
yW0yt0V3wkGWiBokuE8uwW44Kmb8oCaYgazv43tgwYUz/010+Wd0Nk/GI+u2pOsVC9v0nQLwbGf0
+nRRjhgjgrDgRnjgwe7e72KAo/5Q3fcfazj1ePhAlZLmRMFQGLm3m+kCbnBzJDJDLM7O1XOPevW/
FqjAwUdyoDQIU5dq+JSlJw9dYalhHHtGnJApUFSuQ6IF3X/+Ikqeq3CpyzzzK6uQZuGPBhLwVRAL
nB+JF18vTEl0wGtulayKxHr+iUENDLORqUaavqiqobOcaIZwgYblW7ADm0qCziL6p1Zy1G1Q1TyE
uTn81N0+R+WRYK98djts7ZmozH4EdS9HUt3iNkai7b9mO6LRUFtxaeZoyIV2954A8yA3zwQ35xlX
9epnnFkmH2F2x4RgkommFpY943PV/BBZtcDVjzj796noODSYyoJzCRdMIpR5YRq6E+gDYxFr0RG4
84+PSEXHpgYJqOS/P5NAwLPlHpQnZTIrR7Akh9t5E15HlXs7Iq8eHDBW6rJM+noLgDhmIzvf4Dn+
kv7M3rlAo2f5pAaWX5uSjZvgnj9yJ/GggBknNktwqCEhQa+YcZPSrKTvWfj8Z1AbXMt9HqQJLoba
AdLySxvbeAITVU3jvt4J9+S4po3JPSZOYf2pUNvCOLXvmjq2XZPCuPZJcDWQxedW+2WwClO0xbvM
YuKz1k4TuOlxE2IsEoNIVM5sYHR8rDDscBHAsnpUN7yjbFFDTBqTPwZfQw9Us9WmvbAoZmnpin/W
+WGX8s+s1qUsGNTuImDAFc2VHbl/KxAgm1VhSefWFkACmG2gPCKzZuJWn1nzNVMe2gulgsINAm1v
oWFmxc5wyQQL0nSf8sPgkPd/Kzjej9une+1KlOZWqWMl9gGkdjusmDA7gtLKAX1xeEgBwh63KDWw
HkPkoFCZxpU56iCFbSdwZZH1uIFJDTp2vC/gmQ4+cdZ0Mk6ESa4XrAZASuZ7knWkqLtSijS1UWul
u+TxXqufgQA0AybDKWt5xnWUbaZMlLhe6y7qqdhBqsqtPuNNKelQddEfZVTKQELtm83Gy/cd455e
fR8BEkRm6sDfDfWqa9te4PWaWGcTLrgOTdDgncJX2ACIZOFS+ePBkl++MrNHbWg65ZXYS6itQvhz
lz9JgNw2d9p5AA31dF9Y7R2rDrfunTOL1O76eRS0gpISi/mraCEphkws9wAOx3dZpQZaGexG/eq5
+c8ophWvtzU2OAkCyvx4MVrBVJK33Dhq2YXhhWu388e3wxzxtRFJDwW/VfDthE8GCqyYMAnszvSh
mAN1ukfFivYsSsB1x5+tS6RMggy9xRguKtaOuCfxtQPEauvvyt1072emxDqeq64BahsQ/ciQHqLH
z/FAG7Ig9KcLt52+EVJ+rNADbbl272UoIhEtjsAB1hBJA5NjlKxlEXVmtqkgZ/BT2weVN5LcDwLY
CXZXevCfefCL+mAdZXxM8q/dskY5YpWjdyNx3HiRz9wn5U2wMfonm5ojnZR77xOplQcOhwaBedvu
0iymoFAHxJ2JlxxG5q4/aNUUWsPrNR5xcETwgTZBZ+UhkGRqurltaXlary1Rp7WZSJlTRrOjUX74
3l7UGJWXFUe/NkCdTTnv1UiV0W3o8UDUMD3zzkdrET5a/lhCFyc0611hgRuWwSbGWhmVd6Sd1Eei
hz30w7dUei1aBmHV0gmuF0bsz7LwQQma8v84+67uyHU0yb/S576jh97smdsPoEsn7/XCI0vQgQRB
0P36DVb39C2laiun97FKUiJJAJ+PiGXCm7MdaIu5eaC7txbAVsPK+FX7J7pfqz38+SACzuiCtMID
7BBU6N8i15pA75K5U/E86rc1ijy2nwdGc9v2McmjSVZBbvUnDuEx0NEDPs7xHWBQQVpjfO9NWaTJ
rTYX7tNsPWYtxJmrT7+H0G5jbiEFZs6og1tXlnmZDUBcqSEWA+j7DCgZ9Anx40E7pVxwLAXy7Qsd
vfLOSC3iDK37tEqeAFZwlicQdYq0/UmL+u11r48OrloHJHFAL/94NT9trtEXQiNW5z6tMzoqMuPS
oR0UyLKk82DoZiiQ9cFLvV1TlZOqWccm7sd7/2nxY2/sc6+2ZiyOedIARHWJJdOgMErqOldy7KNp
bbt013x+MvwH7yRPyvHBxvIIOlbkNrDbYDE7Cl6VxQbLEb75ZFVLsOSKZhgdl+4EMmkZqPYUZe+x
Uz5e7sig26Qk6cJz6wmSxOmuqvw04NrENiptyu3vjd2PeacvtwgteFC/GTbYBW3MM6zb/tO2To6Z
OaPhmk8rkEmdG7vmc8Wn8Dj7IdYzbNwgS6nYDuftjienWnPf/LTrr/RPAFvr4LUCDc3x8nLIaxCo
9E+upsabxU67reOPmDcrmjJoiGW9Lb4Nm8i81LsZGqCzZ1voF07njBUV0DJ8+f37+H7Kv3yf4/rd
aArT69fvYyX5ptz50RhDH/i0SOn3A/11nSMnY6aOUUqe9U/2jYYJSYl4oaeOQua3Kmafmk74Vln4
52uG0tQKAgc++8hpa4tVZODgkDATM3a3ism1hBzTygKtPVpxl4Bd+/cv8lsl9HjJoytLiiJlQHtI
2AtQKWWbZVuA3Et+dHsNGJr61oyQ1MfL5f8POBVmcX29fz3v0bFSPVdO4ywSo1tOUm6WfbvpognI
nXXY9VRo8guv8GU15yg2KZpMW2yOR507zA/PacSNsL6HYk6cbo2tdVNmSaVhOnRtJJ7Uf1tPytcL
/HXx45Nk1Z479dhaLVniFYTrgVJ1LfCdThbWLTteCtQ5FvRDwZ6iH8P8G6exnLmR8mlqLwz1gaZ6
IM2dGFGXLdVFf1Ia6lvSt27jzwseGcLC9iD7SoR88vQ+6VoelB5mQPiFBgEn815oMtBmg3parC8v
jKWRnp0asflu+b9+g6OL4+Tp6PsFl0+OdzM3N+D/pcsCLSC/pQNrkt/fme92/+tiR1eGeVK3Ow2L
VcMc1ISFEGEJvOL296v88mb+/FaPLgdpCcgxgcJ/QqFvBm7b7+k8URD++tGSzPHwQs4w904xDuLs
EUKl0X+czB/t67GuFNdA++37eNC12Wnv9Q3DYOU6ErtW+qokjU488YldPFaVIq7VKcmwnpWAiE97
8R/bJ3GN8kxoQfqiu3dnCiqAEWwAyanRvTUA+82d+eEAf/Kv4AfWBsPtsHQz08W4GP7TRu7xuzwK
6t3BtoVf1PKpIC+agLiGgAdpNgWU3/PUOWXV10/73eOsj/vT41hZXZjEw2qY/zg053W0ssSbyXS/
cjfw4NTb+2V88NNZ/VFW/Gk9m5u8s9i0Oq4Bc0PgFdkTQCVmeOXqyt3+/pz8yvn/vNiRudHTrGWS
9+sxyaBZUCKUXocyTobSp17ikVHxZtmpJm0kYq4F4pKBDZFbL5Sh7YLzskPid6oF+iNA/d22HVmW
ximBVyC4AESn7qE7GBF5dPcIBMLmTAIrAVTByrUfioPKKfgq6232ngXyhk/01EjKCSP3wzr9tKMu
sTmCbTiRufkAFpQ27vt0ahzr15fORxiwimmjOf/1lDb2wP3BauWTAI0om8Hov9z//qj8Pw7mX0us
j/nTY1Qu3J7jVfKpvB8jRBjgNci3AO/B8Z7mnf+14/1rsaODiUYrYYaF7fNLGViZHiztuVZc9vPz
QCDxKu5+/3C/3qK/ljs6n6ofBlKszyb7A7EvBp5RPl79fo1fhqSgYvj3Hh0dycqzXeZW8O2r0h8G
wnEUg3bfo9nlgy2IRf7WOyUX8Ov7/deSR46vgDHxTBNLdkAsUGOmBTQfIL0E/3PjbIedQ4trrYby
arM1A8hpbk488q/d0L/XP4a1LWoxi0bDsUThR2GGI6mjJvG2lQbcpx5oYPeBOirURLTNKV3FH4Tk
3w3AX0sfRYmY3a3HZr0RQ7zilcqIuLS66ffTHo31MMc3KWI/ag6rykYRpajh2ffigoHX4gwuZTs9
/XgV//U2/Z/so7n858ryH/+Nf7817YxReNYf/fMfF+0Hv+m7j4/+7KX97/VP//2rX//wH2f5W9fI
5rM//q0vf4TP/9f64Uv/8uUfEe/zfr5SH918/SFV1f9YAN90/c3/7Q//9vHjU27n9uPPP94axfv1
07K84X/860fb9z//WFOr//r54//1s/OXGn8WvLQff7v/6N4/jv/m40X2f/5BDOPvKGahtOStOkQQ
7cG1GD/++SP77yDGXOm1DMzleyjH/PE33nQ9+/MP3f07OtyYIQZ9Jv4UBOJ//E026sePrL+v48UG
iCJ1aMWBsf6P//l2X7bpr237G1f1ZZPDz/35h3kEA12pTnWQlkF5bmU7RT3oKNyomKg619Be6plv
ygLKaK4gEN2YxneV+9SZi8T0gYTN+l2n4YapmVOnupLas8GbAOOjwcwgpNlCOnS+J4Ogff3amohy
xWtaPbJh7+lPfoviitYkhZdSXWBk7MqSrxjxC3o0S8VbpYmwH6c4a+7LeTsgVCa2SuR0DUQSrcX5
nO6RwuxaU4ig4vK2aLo7Lq2oLuZ9Xht0UVU86E6sKyO2uR1UrqTtMlNTkdjKy0BmLl1mLypdL8jn
O12SwFFN4EPJtxFtWNT5znBwWcs3PpYJ0SLR2vHY1bs8ZRt7tqnOnpamASXiXYFExc4udcni1h0T
m+VJ6vkUsk+J627Z4oKdKY8X6QX4su9tLyH9POUBE2BOA1RanyIoS0RZXQXZMiBWeAVwDfwa/G2S
l8Z0ZfIxHCQQiO57JqetnxMUwfSk6TmIBx7s0jvrtDfVIA1dqfnIJcAe1AB6SuiHQnkRHyqfernY
tLBHRZ889t57v/j7eTkzp8u5tKO5SWMHsE1NMNhKBXq6t6Y2QD/OQyudg9HhoeqAWWdGAkwYlctC
K/TLiR1V6qHJEdObYptL7LLGElG1wdSUtNT90BptQZfsQmTXrfaiL29ui8fO/JDIYTu0HW38IXYn
7Vyx7FE1YgjQuI57kweCfeaLExptF0+Tt9WwSUudqNoOcqiXlJYTtCS7TgttU83zvpnJUwVSbMvJ
typHvFOhPeF9DJ6bLO0WhZ59UfvxyBUt3D1pRWRyKGL1fpjndthNFl1YRzN1kZuXA2iT3CqNJg6c
T4tibmsFuevFEvTNNvkovIeOE5otn4VvJ6LRgqFFs5LXm9wvA49lu1rbKxy1Sr37OZCiC7SkKjsp
09cMx8DTKfi7J95TlpFkxs4bpA1ZlYeyr0F/A3EDajDMkNfVTW2My6ZfTIRpIw96vw3nHKlbDRrY
3Iky1N1LTJ1NqYxU7l5W3nQxatNjNuQ7UYgAuhUR0dRe8Z2E9ndWYRZT76ndqm3TwfU6ENAZPkEB
guBPO/QLsiKLi5hrctNJ7eCYHzXRI79+yDxxLm2fLgPD1QPkftFDR0BdOSueiQZ5I62qY7O3HhwX
CsW1akFPbgSeNoVjtxix0zqXmKEpQFVq3ZEZcc1ov6pB3hizik3t0si7jVL+3hOAf6SAWc2MdsQO
LTt/FI0IpTZvSTNGqDM9LwDAYD7cFoGTOyOdtPSWl/KtaLuTUIavsdFq/zC9COlNgNMB+PlG3d0Z
NojCc3z2wULuWu6KG/d8vlxJpsGPe9HeqZOV9yPf/T9LrkpqMO3gDj0KW1RVL15uLG8/UqAXBOo3
OiZzmsQNJlAyOWG6lg4BooCOTpLFUA++3YC4Mkgf/hcwp691y2/f5bg+2lekK8d6eeNkCDmqB7V8
64p7M4UmNFOU5N1lqV8ACRXY9hJO1ZVAPuHVNz1EvtK7wW0Cbl0vKdRkrSEs+ypudR5VGM71sse6
T3r3vdZa2o8+HTTQ35g8zKoKDbFzqbNQeHnQyZyCuZ3mhRZ09W0+3A6CgMS3hHpAgSi1pCRD82x0
6Sx2DIQIprHXJj0su9u8ykJ/brZc5aHZIkjXMd7kOXSRFwQzr0iQaA22yn5X5BtkuSHv7+v0XG/u
GnXDJpCcXlXe3dJBnqx++SkG+JeX/dmr6hCR+JJX/3CroF5cpSU8YPG/0Q0ZHueQJHdelLnj4Oi0
CueuIK9O9QFq1UBjY1BLHjb2FNQa5B8MRX2CmoV5JjFPx2XgE3hHkLwqa6FEVLtWVKsYwJlpalFp
v2tGdig67aZWeyg3hqlrXU6De2VbZeJgTzxnoa3Ft7mC0029DZxHkR9In57npR0Q1w9H42kwxJmT
lnd1tdf5bsnwFRqgEBtto2x5sFGpqliZ4dJ/2Hl2rmS79TnouxuTFq2dgCmZDpgqkm0ZugaGRvyJ
Dt5hYImOL1SlZ9P4abML1/zwai9erE+tusxg0aCSegnjEGmpTDIg+TyQpdbjZ9oIpD3j1igm6qn7
DiDust+Dwh7yQKHeCVoYcPh6RQvTDPucRa2BOSe5hJ6c4DfuKw21WMMIelnFHs+idvY2jjIA16uo
rP3Ah0dMYTedOckHJxTzdelM2ykbDkjFrqbFioENDlirqOfWgewOtftSla9GCc9BAJM3xa73QF+O
dhHxq7gpPmU/xn41UmayxDXvXHZt8qvMuMl8vlncK2DuKQqutNVA6tEWodc/lwOMnssDjsNpTWVQ
zRldxoPIGZXw55pJq/Yysy/RR6C9ncP1s9AAZMVsttIl93Pahn5eBYZAT27+bMtHN0OLDmeD67T1
zi0OpsYaWsE+D/Dx541sYwvRTC/H7dxMoBTncY9xJUJQbtE/0gya3ZMXWt1FyXedftstaWSjE5f2
2EU/zOxuQ9LhTG9ZYFfgeilbWoouqCdQ3NT3S5pFeg/M+5Qnhrb1+/3Q3mDgPNJzKxq79MyrZgi9
P2i6whtLwen43LGLEt8l0xAwka2mPc/cSzLtRvZQRocMKIa6Q9/S9jk3IgXiNlngaOB2QKaF9jr6
wWSiTDdoUZlUlF1iOmRjWH0C4spQq98Wd4yL6bMfn3nLtpq/LSyTtuKt8TxMMcV91UdD30fN9AN5
GKlJJHZDIu6poFyMoC4vvUJD2IQaOAZKiuwsG588jEFXrkuFeusHSfX6oeteLQF6MoU403cCS6D8
WD0Q7I0JYoV1upOVG6DjaF69ysYN9EGnPfDmeDa8laA1egq5AwRvVtS4ZZwvIC2dMRxU3xLRBzon
iD1QOmrx1iycHBxfkUHVD0J4BSYIgIlX3ksKefWxuZkdjWKugVEG7QAAvnvGIs0Fv6z0ofqm09S5
F5JvDJgTtzbjtt0wfy1ZSoAN6qA09y6UWN13RdKdjkjNsGABgJfkOk9cUkDQUE0HsbTYA/9DkOKq
suzLqkBV1wbab5q3jPiXlrPBO2wXtisK8PrNdTQMV9asgrrOw1FHWCRUCEb4ANCQ0G0edfkK2bCE
oR7VQSY594Kph45bmYhWHrz2zGAwP2OeFDioDU5fboCjkLghmee4X0Rcj2OUlkbEM2QJwFOS29E4
98RuHAEKge0HLd85a27AjIvYadh0i6RWU4EQtqZIgQI5PM1gZebK3YjCpGkrcYKMQw2uCIdlt5YN
eZrWD5B50UaqQIkaW3BAXYNKgoYFhp0G7VY6D4VpB8rLKWSwQj5eavwz9/fKIhGOO+0yL5D4FBsq
NDWoUWYZDpoXlvzCwBxNXjV0HIYNUy8DmQKVL+e1NtCy8dEZsEKXIa9kFCo6ELKxo8m7aTMZttZA
F90KBxfO1DFw5OHX+EZ357B1asoLO8CsWag0RY2qDpFvbg343cX5bDRgTptLub7Ks4mfc84pwI0b
xWba52mQExZ4Rgte7Je2eSpnLe68rQeHPKfDrvOQgFgqZIZJffNugmmcLLTEBDrKtkUtIcKu4FEq
PircQWD7wsrldPL7SIzVdiKv9VSDhCMFgdNMSw+nlItgNMbAgkcGJEV/EJbAXV6ow6qwZDfWsBrh
iKWvrd1SD0mXhzPkt5IOYNr3wUGBUDAu2YMoXNricpKhwOQQKKFbJHDkrMcdKuVLk7ohiCWQlW9q
kHBl4paVL9I2otT1r03QqIuUen5GB2FGPlNJq91ws0VQn0eFftEAMbw01Wqrk6IbY9PaWz5uMZw0
QVis5ofJva3AvU3eNdFEFgObgw8q7Cal0mxxqNS2dZG+ABRFkOdi8NouHnSzD1uFnyJPKtNrLi9Z
6wROtmzN8ZzhTOqDQ1P2bpiABPlXQhaRm9mbco2/nYNnTYGBeEYna30VmZS/tzvwNamnrswgMsND
M7/QijTyl3HTVDdd+jamOXVhfKDSHXZ6StP00jQK2k0XJMW88KeEBc0cTFlwBze9RtRUhHLGU+Pp
S9eiZqeSPANs0nNsKvpra74dAO531bnTYq9x2x3OQweA6pJA0MdFoc8rQ9vxtoXg5wCgWVDd4Zir
z71L3U2I3UY5S2MB98EKZzdbLXVSnhDzfrIq6pr476aLau/CWx6XBfSkGSDwmFNH/qkXLJxXxTHh
BcK5KbRllyKO0dMxzLl/KL3X0ngoXQH6hJe5Ou+yc3d6BLtkYDOwTElMQyP5S/Ue9/ocgFqaFTDE
zaOS1l6gUTZ6b10pAoUgNc0XJBuwlxjZSjkavHYeAIAT9nDOC+8jjH5TsEcAevY+LX7SV16sdzxw
3djyE0Q8UJymHNlu5/pBgVYbIkBg+H14gYlO3UTtfpPnJQ7kvjUvkJNPstk06XNrqWhM/aRFhEC0
GgKEbVApLKVwQcXGwZkwJU6TDhVEDORZW9PF22BPVtHtMmRcS9shae5RAdWp4W5tQajffvr1NkWb
XBV3tbyd9U9JYFcyEWTQjYUZFz6Se/E+6EOQkgvLxWCTtRu1PhBjuWn6nYk6yThbSLUr+JA6cBqy
y9amokYCYmRBU0yJbPNdbbAtN8fDkjehjRc9dNkW2hV+a+/a6rVDXZQNfcL6e1s0gemJ0MHVzslF
M2YIWx5UniWjjQF9vmxygpRoPOPI1yvk3qS5GDEINXqJr95m28TFQKUhvQJ+LuhLCC4gYcyBUyIX
nXkNvEyQziBMsw/ZfDnrr/6kAo/DlbR1WC1GKN2PAjqIg1yCkTR06PIwFU1Y5FYyevJZ+rBcSkTT
XIVAJiPrPXgVlIaUvulG/zoXHfLmYrgul+4iRRAKU5IQx0ZVoE4IKhGcvCPVxB3vn5YRkmfzGUQo
qGvLXVZfc+9Ry/e14+yKFNDT/kFbzme0vzWtDAS8yjK1oe4YYbm86d27iUnTxoDjRcHLYdduVVI7
M+kMpiFYv6ppw9GeKGkLOnZloJkZjjBiBdzTSTtT8POZ8YDSeAgGC1ovxdnUo6ox9UjZPXxugerP
RFvfOZt1NGchyiJaytEuXWbnrHFeSeoGvQECJbTFFSZcUYPYjXwOTPO8NlnoMB3ABvhFr8KLFvFY
N4gei4CUfOPPbSir7rrg8HyGCN263lgEcYE34S5+QvwUJ+SttA91d5Xnbx4G/AqcnBoVAVeTBwif
UGLcc3IN7YmEGF0sdLWrGb/KNRGAlT9geRlKZCpuNlMMaQQInxDINJQUzsZH4RHjq7VJdUNGHR9C
d2mD2UJ1p3pmyzX04FFfebCrN+l3h8680sZd059rcGikNxNzbOOJmfGq72NZVSABYGQtdADB3Sqc
Zw2AGauTIesQjGrPTsG3FkPUoCDjNY0by1z7682V0C6nGmfkPcMz6Y0dlQOLfTcNtME4J/OzPZpU
+XmoYwaLieWgK/Sy7Le02RJjU2GuZh6GraWui/lzxJRYZcFRVY+ctLTAg3lLdlDVh6FdyzELew6y
VeMlRdjH64lqeQWhT2ejQQOvGl7H6a2w3gliROJGngSl6HzGijQ2it0wDxtVfuqrzAvYlgoTI0QG
LhiSRjBMDfX1omN/HbBYpHLL/I4y99EdOM2dK8882MaNn91OOjwi4s5MgLQUxbF8zCO/gdMvzsUI
HrOmvvTxfFwhtZ+dkPBXZAxUNVNoQYwWg77U6fpI1h965gaYnd2MEA/giAOnKSztLkzNkvrVtcad
qFsgACG7xG/SQ6q/qZbEIifwIl6k6ivlvI+w3CW8I4dPsf2Hwofm3PTstRfSA5d9jrpFbm1AeLIZ
QFExWW5ERBlrskFiueKVB4QjKNgiUEi1G7u7WEqUXxAXA3Khuc/DFLvtBnKUcQaZU9sUYBebNgsK
eb12liIOUwusbsfYORhcKasgUaYNkRwmSFYsBzCmR1PzMpFzUOQECyQmW1hg2ZHA0j/dDl0ycTfy
j7JdwgHzl4N4BOtE0qk2auHo6hdT8dBGPQwV4LxFVd0ow9J1A3++7ctnd0G0NhuHqkF1BEAYOYNC
jq36FcDk1DdtpyERPFO2hloOVOfMIYQuNOWZHyleIp9F8J3hkdA6m/08Un0ZEPNyrDcukohcFNDe
RNKVf5Ylu+utzxYnoOxdSkD0Z5JnE29J9GBTlDg2w03mnfWIdzvnPF8CXzfipXsxQITKNLin5dLu
rxT8YbcWcJRHZ9xZb8AgSnXeI8Oo5HOqHn3zAURn0OC8ygcjqlE1zIsqNNSmHB4hjvhS+xj9wobl
d6WH+jEkasRwXfGKWiibYLjFr+6mQsKBFmFNRmwTvIiaYoLUv2IW7j5KkdrNjFTH7TE0hpSN4Abb
qFTWdbrt6jI2DRY4w6c9LAd/MBKHNJHGeTzkHmV2vuuhdYvmNKiUnzw20h6laiQCtJ+diPRVSADF
bK1VNfQiRWhiEgTNDrrI3Ztl75YOsb5zVRgHHZUBZWECtHvGPeqzD26/gWkonLo0yUaGHJ5HOlPY
ySmo4N58Z6OPm3qcqUCiXStJHb+P27XDytKd39yZ4hL9d9qm2Lnuw4ScggabC1jYpaXrF63Dwkk+
k/Q513BY+xweCzEbKv0+4gFHbrMSSY/zIg0U4xCkmZkK0TAKVYbIk5MTE+tfG9/fy2JrOfKnLjtT
hcK0gPNSea9VdZEu5sZH6Ex6O57LM3vs4xOFuO/rrX00dNIcE7Iy3xhHjDzr50W0P+Bi/RD0LSWo
UYKGzQ/mGDGkClGaCFKxM3DB4lNjml/HFtanhbyrjca3DUAmdIjW2vNPTyvZAonUtntdUHLJ9b2u
PZ94vLXL+1cX+F8LeD6m9yDy7XwXv3M6u2Fg3erDMbIP4KAP03glyCxv/rMpjx8r4QFAY4LZXgeF
q6MRAjvXdL+WzWvdPMzaeTbe6s1JDYZ16uHoaXSMopuow2uIdpyjnna7LC1MuQG8VH6+UtKunYzt
Wgq3HtnGoCzKQi0hJ47IL/YItFQ6pqahivddsU6Nmg6VDvGKMCrgugUHrE6scISF/fHusARg9asS
j/NNVNKcOgHxLonnGkKQywXFBURxCyQbeyvUYi2E8gJ4I9EwmcPp8vcn5JdPh4dDJxnkbIDefz2B
pe4IpTvyta4kYtE0HMtTsm5oWX/fNhPCqxj2hl3QcNC/rmFyt0udWbz6w0hlt1Azt8/GZfysW+g3
82F6yUCEiH5ceulb7KVo8zun6A+O40aYA0vKQm5HUIeflXN/zw04hVK3UCq23tS86d3LyVvTC4w0
lk2XeOV8Z8Iyo6kSIDcNat+/MCq5dXozqheUHzCy6vhvvXhW9uPIhm3ZOeHajs6dLpZsRr2UdXtP
wguR296BxbNKWixTMvJ3AVvbF3M4jFA1IeZONXriSD1JxXUmUXXMEIriOYwcnWTd2fbjHPh5t19Q
/+qA+vGLl1y/yppqb/bZRYVEkVgfSj1BBnMDwrzQNJetMWbXC8exXnQVe2X/OqUgmXWyre2IfY3q
+FDYyLdqNHV3/swefHs+oIK9Fdby1jbjnvQeFIBqdO+g27efrSyArNm+qfPAQjUjB+mw2z6QwgIp
gAO+OtRlUHq9wIhvZHRy6/X1lgx10qde6HgkGmDtlxaUVqixGZpAmzQLlP22sPrMGeUmMwHYtnFW
hXnQUJbLdQXpvpiPhxyRtER6PqDC0XUMYrfTrhwL9LWfOkTOmjtQHUGoMYktM1CGQDfpKmV2XBTd
ZhAuaiD8TDdSAKRJyLP8dvD9yw6F/0G/rRYkznI8+BCcQHI6jfCfKMrPZZ8MjX2YcxeG1AlcNDG1
9LA4G69CuwPZfz3fQLGCGtZNn5mbYQZcVvWJYVgx4Q+jrEMdiWhaY7Arm6hkQJ2RxJrlbQad1w4J
PX9T06OWqb0+NwmY04bIsoaLutfceJxdNHDHayGRoflTkQdCL9wAPbwpmdot7z+56C7GeT7DPUfC
0cVpC2Agec9AdFe0iKp0bUsyM/BKFyKYI/kk5h1L+XWF2hnT2sM4pOAY72/UaF7lphVAwHdt0Qat
3lwW6PajyLxLMw0enu1RB7tOTbkFa3hiD1nM0iIwMahhKdA19QdRXqTGO6LtVOxd6BKCYy/I6/ex
PIzFztUxbDBfjN5OTm8MUuBZZQbNLAIfOZ0ckGUy8942cQy1IZESFQcD8aIH/hMKpprzfk44KvmF
VcU+OuuW+9oXy1agVwB2xgBpKWWoReTjS59+wCmFjGgIx7tzZ65DTXhdUBQSHrdArpKPDZiV8f9L
0VwxJHwTNs6xoJFUDD74wdPhxuHoz0uW3yu7PDi9G6vpqQfrCtnl9puu+ciMzw24dFmpsMzIxukQ
r4gRV2i6JGChS/0zNl9ZC0OQ+9AUd36JMl3uJo5fBbV176QpVcND67o7VToROJLPltS/YJVDnWy4
ytJu45N7UUORPfcOVuYfwM7YBtpUXFoVidjygoj7VncGhMpZxyhklm9JnT9VHgpVUmgPo4OKX6Pn
5pUYLIIyLTTXa1ZuXb14GDvnqivQtcR8hbO0T2bhbLlozoSwDrViKDkNH15ZPOWlxnH5iREKQ+8i
INUcFGxhyv1KC3vkBL6B2L1aNgI5u2Gj3uT2V793IN/b4ysBJiC+NvwjUHJHverJzNHELpbXBkOX
/QBk3GLDd+n096sYXyfpfrhIUCF5EAxexRqtYx+C5LYUpLNfbaOLTAVlZ4Z9syeUZDAlcZ7md1m5
5zM2GPQRnrH11doGWnD98NKIgwEWpGAlD2fUR6e6OUtRt+gAgCblm4uxClVeq+56sZoTnv0XLweT
W+CM1cGqitrfUVCErUNWN4+vub33zD2rE85PYCJ/8LwcxUT4ZJDAYIZWAxPR0RKl7FinSeN1nRVA
TxBaFgHQz3stwoDfDTrIAEEjf91KaIb4kUWHKG0o2+CuPRvX2Y3aGhseyA3bnZp9BA3Cd7ePmNZD
zLRSKkP//Kvb11zmeM4k32bmxcDT4Yp3j/ZoXddN9qBXIFDP9J3Kn/zG2jujiPq6O9OK8qZquq3u
TdGEPkMDj4XCpJa/lx4KTnkdsRKdqfo1a29Gtty0dYY4sJVQka/Lh4ag9F/oDf2/nJ1Hk6NamoZ/
ERF4sxUgZFNKbzZEWrz3/Pp5qO6OqVJl3OyZ1d1UXBIQ53zntVo2PBtKr0DtUHJjdG7B2UUw73MS
u+S5Q1qkwrnqeytPPxRZe26iTS0VTj+ZxyG9KoqQU+1VJDPvy6RzAnwiyjqO5VOVSaSKWdqtXp9S
pFXF8CZGyiqDTyruDOtOlavNLEPMl55QPJnTvdnAIRWq3QE0RfVHDltXj5A/6XxFQfBtZbBUVn7x
iuTlSjdKO1RrL0nYiwoIyiJaFwtrESOThbbI9RFA5UaUo32tgLCynM0T0ex+uU1LwwnoK43zCXgy
84LuRTM7z9C/Kj3fKEJ1VNife2kAT32Tu7Nqxrae9icLHjOMZBuWwtY4dfbs1eVkOFM7ngsWs6Lx
D9KYH9opuhnMzyC/Df3O7sYFspA+2sjkMFrqTjaKqIUek3gfjNJNLZtuCi9U6+5cEeke3aSaujFy
0rBm2AbfOOgIqqZ24SAFr8ykY9SBGqRw4TWs9TIBQDZEL2X/laUg481Vr8drxbrOgmFTR88Ge2RY
l97QpnZHJDJBoPDNgG45jns1hGz+FP1kFcabySK3xug/2zQ5jP7sCFmIjARUwrgPMSjXHHcDFT74
uQyeI+te0qKjARFSStZV3iIwkJA79DPnvmTa58wrIdtukpJdmilHJAbXAOSbSUUgZQ0r3YQ6sEbO
+coqGkEZdxXOIQDatVjPTwkcWQ2mPMY9R+oge7Nyutsl9SOZarcIuMYkWdTQkl0cFbtoHAHZhp2Q
MxVa6b4fri3tSbTonI9CO2xnoE7hUFksehWTyXCX5h9pPa0msd6Zaf04G50jC822lpr9GFjpStZb
myotMDDhSq3ZjqWjqp2yqvFSdDMWGoAyD66HTnCLgZQYowJD2sQ8osIKXDF51SEszWJf6oU9KnCo
RXsEyN/Uxbjp5W6fxNAumngTjpmr1jCDYu3Oxa+e4+cMsX8EcxDr4DbSsZHap3ysbYpibOJLHKFS
axun750VvA/N8ErCHhQALGIdHdWFo/WTbSPoriVOG6lHJyJpJzFF9gfnwMNYsy2tccNdS1r6PBgQ
rebkmOWXyK9tKIUPrkpQnwgI3WU3VhduTLZymhZPgdXdpIG1Ha0vKMiv6H3S+apNT2Qcbidxpai8
/pBQy+AukVAFjQdj2BG6gDIHcAb6QB09uZjPMlNLGnbrQVTXpcizRENiRlBPDXOR1TsQaO4Io5TG
tBmJDJiIeJr2toZbqBtoQKV0RPQTKWrAQVVR3jwNvrqp0+IsCI5kjY/aFNy0U7WMpj2DMYqQECfy
WN10ypbWVaeQ561eolLIzlUib3RRWKc5LEYm9c6gDrs8k37YcaTvFGHgFezDnOaWMuM/13XSEtK+
qaf3eJueM4owWuqhhgMqSlJZfnRa/umcWfZ9WkVUjWhylbJhqMQ/LxbphAh12vQ+rpHukzGwQXq8
C+6WqojYzY8/ATLLtHKxm5JDrVFksvhIOJD/eTlfzma1H1vuTaNNKPGWkFb5x5DWb4aZRfG9iKkR
+REo+edVslqo/SaS3tX8nJdMqGFtG1266rt4Ff6Yw/TN60J+Rua0yhAi/xXbJyPhCqvYBAJaKpKY
CX91GqwkO3smgvnun+e0v58fHV5cjqSrBda6DPDNkhphjma+9Wtqbqj16NZLcdhPWBNFqH+9J65j
kqWFKtOS1Eu0KaJ8Wo1li+1XA9ftZdOJlPEaJPtJSlhlyvpW80EzJiTopnzv+1cVCbVRdBzyTRTc
ZtF9X9Eh2yiZnQ/DW9haq0irgTcPUX/O1a86uRLJOinuW/6Z1WobdYy3Yi1tyqJfNfm2llFL+8gW
g48eTZ1dqeZemd5MRQC0eTTHV5EWv7i8LqfCsVrFppudlbw+tN1WAmQ2on0Tf6l6v8or5LRohEfB
M9K7oDwb/r5LPoMqWTXalaJJNvKpGClwpsJI4tOaplMTPsoTDGl9tuqnRDF21kyiVpyc+pjupPJV
Lx+mgNpOMziUJshGe7KoH4bmkgWRs/PtGN5gwHeoZL4qaW8E7HBEUVw3WunUKccZeGJAg7rdFuC/
gxS/sidt1IhQP+WsRMOjlFhrFCJ72Q80J85SZ5QOPVLEqUeulDGFjvqqQTetTpo9iAtLG2/SzPA0
+MKacxmY6zZSYqI7YESKlVy85nN25Ie7Ji+WaX5aWcHMSqlt5WCdJC/aGKymNkU3aLp1mJ4E9tws
Dnc1swhUDqRM5fnSoSZ3J6zhTsorQgXYqSNlGwfmoRmpw1TytdbABCTmRhISNx1PQbhtkt6e6mwj
hrEXJJBjPTpMYTglHKvZWff5bByKIPbGCvFGPG+0EMHteCqzrl0VpvaYpP49Quwj9eB7EAqzrHfZ
WLz4SB2gnQ+klYwMp2lLUj+h58tAAWqfqkjgTBVns6Lv+qaHYEZVbyeljC33vm0k12i6T6KODYlq
UuV6TG4r85zIyDkDtmWhW6liBpcITBJSHCwirSiCdSALdhBEqwFVJkokyMCzWD1lQnJiOrnrzfBo
+qKKNATXQ3yHoEELdmKPVgU9YBx/xujBm6ZeyWazDjv1Nhd3C2ai88OM9FM/kgQYhcJWFaklhzAE
wFr5DfjBKRSR4c0PCkHJxSTuNSjnEAJiLkSEl9q2bOW9aWX3pdjdBZXxpmaWKwbpVuIOIl+7GimQ
iYZkn3anxGi3sz95g0EIYHue4NfmJ5k/EQHbRod7F3MKMREgo2hbdYrqxaK0WbruV0Imn9Dl38cm
+iQhvTfNduf388PAKLyLk+EcxdauarNzmHZbxHI5Q8x0tMzQya3uFohuLYMWTal4FOfgQeh60MNa
s6eh2kWLB6EDEKyRJoXDuYZUiWpY8240bjjV7wyTvqRIRF6cXCWReFfhfonz0Rbhd8ZQXodWsh+j
GrW9kFFQX5t732rPcWU4eEhuRyn6f2zOkipSu0KwtMzB82IDKxOxL+l3+ZW737wsNEa6Gpxwn1/n
9k8m0+8W+9+vtcD1v7EXRhtwZ6lAgPWvRPP9sA438e6nxf67eeOPW7o44QpVrg216b8t1Wnd9VIM
1+HXA4y//tl3+Y3bCaz1t+e3bDy/3VMd/fv5WQRDDl6/f9dXCaHmP+fN/Q28qxzaab00OBuDmV/M
AOkUVXqTV0y9JHJkN3Lzw078yyj95yjz5wUumLTJkOTcz7gApIKZIgGkjZHt7tHfTAVmf3mFlsVy
/o+tjL8GNsLheYawNMASl/EyeWwMoWmV761jegqtSSRiWDaolsnERhsCEcw/BmJ8MyP+fknjIo2D
I09ThGbJnbad3RKtItjImtDo2ZOTraPbn4bECyfrX/doXLw7M82NBLX1e+P2zOKEE6ZOeAo8FROW
rdmlB4D4Q0X38tlevExdMxYCxTJI7bnEUqqpgZmyAGUp5S7iABVi7KVd6v3z9CYbyyd7eR3KHv/j
PLEu7iwsxTi26ua9QFatZKc6e4EQBiXbx/Mt/qEgQ0gQgc0YaD9M3F2xuc2FGgmK14fiOkJQn5Vs
Su12kkSHvdUJrLMWI2jlqCC9duVrLtDrIApeLh4CDpkGMkYxvtOqjy65S8uTIj0uwEPuR+6gd27d
SM7c7kyrOmlSvMlmvhW1QVH5lAewQ1p1iERsZNF5jlHe4hYpKHSzmtj2RdGRYuhsg//WybsGZ44+
DdFR8qDHo9vr1VoYxSOf5rGeRzfumXjk9qoMD4p8GGaRhPp+lbX1UVrkP+hg/XxtKAPdNMyb3F+u
yTvVKJAlgwdjlJNK0Z2iRx2gPuwrWwmQfc+T2xR3mly5ZvEWVvoqUtMtE+sWR81KE8mZTBEq68NG
Qc4qZztNzdyBXWZK0d0krwJqjSh869vQnuPcToPWVeISARndMWhEUh6EZJEkx5Gh7F8R8HegSaFu
2EkqbJRB38pZfAaDw4+JjLMkI8vvcX8gl1x07w3nDvlBhNMiSZmB76iWG2aNWEzcQpvQqCwNtQd9
vArEYi3m5lYKkZcU4l4tQHE4g8YRL0RjnJswBZGpIaOzkBWnN89yYngo7CXxqAdfZnPd8szGdplI
a/4E5CeTeEMowCatqo0I/bMYHKTgFCvbKPnUBw/ul8PzWzISLwFRUpEYiwC5hZSTi60KntGwEzeH
XL3y5a8422f8PzL9aJQhlUFHUf0KS2WlD2QQNYibAHxU6XakVXhoDkZeOmZ3ryqv0/w5+iXKT352
XidgvMzXorXPR3g5uqPal9Yf1+jP+ec9lgrRDQMFme1XzNyfK/fJsJ+RBAht6OnBZCfy55jfIIAs
Q9oF0QD1gBe+DH6U3rTac6mhnR1nt+sHDhkYJlv8nlntpAi7xbQ6C/GEKrw/VnH9KRu3MuyfXg12
FRMgzt8eIorGxSLrTgpeZIjhJss/zOYxbU5amvCX105kbdLxqTJJa848fv1km0ROkDfHso+2Ez7T
AP2PziMUNcuTUxQ65mM0f0aquMqnYyJaPywlF5mH/zq4/76SXGw/M1aHcczGd+WUH3xPots8NFfo
tGw0Mrh8X5eAZ+Xu/xiL/u/LwkiYugnw95eew0g4EQhctnGtd1SxwaZEFL2eXlmhQVpW8gnKkaGI
jmBbe0ATFDyl0H2bf15HrW+Opzr5cf/5Ky6zKzMsorU2FF8mLUSrEeZTzoZ1Ut5KUeng9LhpA80V
Og0VbXhuZx3rJ5UmNaFRg7btm8YbVY4FmXhTKbRuT72bgCHrYOG4LiGKTnCkE3bP+SAn5ufAGC5O
oVOo/LeH4JJrhHwapLQ/RDayIMespHUQ9YDA4OR1jyEjXJuIROO53FviTVQrH5U5rLpav6+SjojD
mAVd3I697koiQT0Fqdiy/5Bi8CnFax+9Xy2cW9w0Ir+tQCczpXnOpmwNP+wVMX1kDSBhJD+g2Ucd
KNxP8jkS6keTqpOhWomicj2EPhZCtkqxXsfJcZj2DVItadIfgng8ymZ20xd2KocQ4YZ11Wpa6Fhi
YYGfApIrfUloZksIcWPtyqjfd1pNH8F7jSW0aXs3JNXQzvr6q8d2+M8v9rtZFAsosXkilI6oX8ol
8iwxErmtfuFD6GfJU0vsJTc8/m8G3+82/d8vdvEJGUEyVoiT3ntaLEAM7Pi2f/QPoz2D6K5qb9jr
N/MPcpCLAK5/fz+/3eAFuKf0A4lU3OBgy7uZGxw30k1PETupNftgXfww1nw3bv/xPJcp+bdxO6qa
sCu7fz3Pk7SJANx0Anj+P2cIskNlhSRHXWHivjhDdHJbKKUwcFsi8Tsk3b8tSXjQ9tt491MtxzeT
/R/XujhClLEp9XLBEhQBrmTPbfWDRO77H+FvN3NBuaplUQpWjHx3K5yM9bxZAqORE7ogXOufzni/
+MO/JsL/vdhlhElq9mMf+8uTW1LcWZr2oBHIZMSV6SzZLXggRjsm87xaqT/Et6h/C4fU35/kX6Sv
rDTNIBmfZjC7atdv/c4/hjqGyRj7hNCUqwyZKC3Qq2KKt3EmYTHoDoMC/zRC47StrcX9SS6uUfF2
qBiq6CFUcPjjFiqT6UE22mMFTz4bKVFz25pTOmGKGIkYVZ0E6UooCPddXNc2b3JtTfS4VfTrBtb1
wOhTy8IPu4b+zTlGN0yw2iXUA0ngxdk9CbuqGYPxPROIZDEnwByQw37x6Z2rpsb5lcKLbMxKtcMC
7znqHqnaRDA20KZOXu1SnbsWW6e1QpIz3oc4Xg/Jl4rZQ25uqgRtPcaKCnbN0m50tLgSMJuSFewP
T0JSrU2iqrXyHDecmrT7EfCKVDpnil9E425AbV2SxGpM0J31Y42pV2oiVFMcj6sJOocJjwWC2IY2
VO0REVkE1iJ95kJMkqngGuNWlBEEKTshkW2pe/7ndfnb/fa3J3eBRGTIWw1tHN8F02uSyBXMwB6M
m758DeVPGYzzn6/2/Qf42+UuVpMm02qh4QP8l14vZ7SwrkrX8oq1tf1pNfnusPnHr+JiOamGUhFj
jn5LocG4TdwA39cKFRuwTmCrj0vQh/3P9/cNrvPHFS/Wl1iRYJTi6d0Q/NWAk2OIiYr1OaghiRHF
YSU1Pm6/n8rXfriqdXGKrzohUc1yele95Qi/7ARLDutPUWzfLs7/++ouD7ijP1RGo4zvVnXskWgj
0PjhxyF/e4T+7QoXu7bSSLLUW8HXrIa4y/cBoShpLyOEw6QWc8IQIdzrUblpzRIpIe7cImp0BIUq
Lv/PPk0fk2FcGX1Ba2ain4VKuTVDuOVcvROW40xPUoKkEKpTnScSD/75zX8HGv3+6q2L7V/OQFTr
ZHkJ/yopXALj/O18XW1TN783/4tg3O9fiE7CqAJnRKnunxOAmc5drmnEa1iYvz/JCfnhx/xLQ/3X
BkYw7H8ucDFiNGpajMk88f0ggV5nG3QA4DVoyh/i58ydHTQyhLWuAm+ke686oyuE/8WUQMJE98MK
//10hdTWEElwg7++gFeoJfMHTZ1+jSGAA3b0ktjvhoeviyq0n4Ye/RuWTGPcWTYTUeKKl8926Oc2
ieXiM5+vorFfmUrvLdlHQq/vLOiILH4so/kQNfE2kT9q8nxQY3rEVXi1zqmy61wRdUfR+sdAFlFv
jJ5gCke8W64Vxy4mtiWB52bGDFJbqh3k4mueiR7d1fsOKoPeo/tu1J14KjajhMRBamUOMuxhZrrW
+5cKOrzSnsdOsCsREiWlexOVFkvrWYW2S8bnRD0W9YMQ+qAsH4n4VIevafQxNe0mSeJDyN4TDdgT
2ASFYaTkQRnx4kM+pWJIaftk09kYSsVA9EiNkQsniq6uIzl+65qrrI02YzXuxGyDxXbXFuE6y2rs
Rq2Tl8NH3BECyVmroB9Mmn3RFsnnETv9ZMYJFh/UfOQYquxtVaVcKWbjWAqVqME+nqJrs39Q9XUX
ll4EQSWEOMnQ3Tftokh4FzBNVRZHJGxdRp1swrw8TKX4LknEipMG3c+eSVJJE/Y3YpJdwXphmiFF
y2sFyfZ1j7PPavbxQxo8zk3RxCSoDLxYq1iJLBt99GLF/MzzwClnKrhCT2TLR6jgEqq7CfFJheNu
moCJxmzdtvdFwxqlzdiM+d/mhh3q8paxYYPKhfwRqM/+YA3pIZKvNE6pDQ5LuLFVGE4bjbGgHjYD
4UETso9OJTU8NO2u9NpsV1rVus9kqJ57Ub8rRfARxKQtSFqscizFJqSN226EjqW2LvGfQVPdoISQ
mp2KmCrMejgewazNLrWxMIndo5gJRHSobhptptaw48FT5ui6qYv3DPf+HIpEz0ToYUW3a9Bqow2c
vS5qHTpkUGlFe900HTnoYWcr1MbEZjTNuk1qR5lIzUr2kaZ9BIZ44H+f+sO+N9/jgh+rQn5YnK5V
H3ZWfZVUIpsU4sJEr0G56jc38nyvdEhIAzdJy608BfzTmNGN3i5jP/ZAkeJh7B9kvGAkl2/nMLid
B8YqoL+2ITQi9YpKWxGPeYhIhNLPssVhXar3JdbIJq93fTKsWyQfPZo9aciW8IBDmKpuyB4pcGKP
ypc2fFPEZ6Hw2jB34zAnFKO/jSsUuOLBAhNsUi8QlmYE8VS22xYjVQf1mugE/7XFth9Z9NppG8ny
lf5Mwk8dWzbHZlhxA+4X/s/3gbTuZuU4FG8SQ6CB+CZsHwuKXQqAOmEjEPkhsFcDE/eNlwtjvcKG
7+a55IAa3iSos1QSxDKhtQ1TW49+7SRKeghD3aWLZjvI0AKQiNK/4sMaeORkGlxB1ewqNVzGYG8Q
kd9ao1OI1ppWs2OlpetWV+5M/9hlBFX4+rgGY3aYym0Qb2J9w5rgFLyCoiA99PVYrooW6Yi+xEnL
yY3VgFgL04dW39QFATGQmyKrxjhvrX5xMsf3igDLVFj7JXdhLJDoAT8O46uWxOs5QZRUhuugJI8u
C26SsoVoqIYvhjTgcXFPEtAeE4SDVmvTGKZbttY+KUhoaGkSGp66ZFpHLV04VviA1JXQIhaRBBRd
Nq66rF8VEu3x5LvIqJbLcCKVAm3gKpXmTY8d0hJ6V5zhzMPyEKjvVGxz9x0OZrqnS8ttUDSV0nyj
U6WWIvDytZUe1XZhnsCEkAoR/qOh8QInbdO7aMRHji5Shs3OiatI28cxeRLTK1EuXLM9StNDsnCj
0kMcEi6W96ew/KhSmYg5wuA4fJT4puMWODxK3gnLcYzqUSzfpvk2DhaU8yVnPTCFeDeZKNtZxYBg
PUFqeJcHOb8Tem9AjtnF0t2QGG8pCgqrqr5mBqLe36ecnQt+XFl3Z2m6kyfZdm5uy/6+wfY9wLqk
yrmP5E0vPIbWXYw4QeWh9gaZAcGXWookvImbag43CmE41ti4UX1SVMJ7xMgT8QDOGsBuETsGSPxk
3hgEkNST6qSLQ1M5GdjsrRGxhe/NverUSoqK5CvrXgQBUdDgWYRD9VdxlBHge1dWX6Z1MzfCLiQV
RLeQMALOtT6x8Ncl0tdkXPsSUC+hNFFAqR1J6tLHf76Y6SOTHiMAeJ/Qm3E6RlgspGHmreebopYc
IfVmKIyhju0s31TUwQZlgQtce5zqx6Ewzj7NOKjyDw3akAFVDAaH4ajWmVsNH6TZnKqWsB/DizE3
dEsqUoBcE7l4i5pgNTeGK0d642p6QMTElQy9QtOySSG8sG6kgIgvJb0VZXVjYTsZo4kaxyPaius+
RxSRUigng1MmhDxV5SuRclf+RCyDyVOZUWLXKP5S0VNRfeQGCTKMvWY3Qus8wR0u3heyuzZmQRFc
37tpz1Ol+qJXpI3EcqBIJaYBwzWmtTbcBdkLaKgzWsQthspWS3t1Fc2zSpbd6MFDRY4ZVB+ShtA5
yD21ltdC9hH3b2VdXBN7sGl61CfpWyQy8yzO/kJ4jHjIfjkSPXNOEDkqpX4/9tkPs+d31ifmL3OZ
97CQIYq6mG710Kg1OVa+8nL06ppgoQojqaiTsUR2mYRwqNa3pAesc9N/xDK8JF5d14t/qUpR8t5K
yI+0svG6IfORkhBvA/6ZSSFmVSNytVHbTGKyhjm0JXRkmTUfej91a6H0pE7Af5x/9Wr6ziDKLyqV
t4HZOSa00WAQ/Fy0pFYNxBiEXtg0k+1rjCXiFQXYtgJMS0P61dArbtulrobKZi7vJGyQYdztLVX5
tEi1GHXxocs6XE5sU6PqqdHnIqPJA9HRyHJJ55wkFv/GUHOSBYyVkr/opEE2FORVEjniiuR1JZVn
o+AoteF1+qFp3w0teSOhERtLhtl42uEGYynLN0J91uvQjS2+IOIPSEwpielgg/Bnk12cFLQpa3bF
pFoIp3Aed6KylosaSvJ9BJ1SquAoDPFaLPrNIH0J8Z2okyInemWv2ClEE9mfTgjtlyU6oQsvMIC2
VXTO1AVbSamR/XTPUd2/aMv2Nz7U6qHt/U033bG2BproysFNaHh+Y+x6ni2RmduyYiZLu/cc9Dzy
b+ZR8pSMaYcPvAlYgBpqc/TOydApl/1NJFTXakkYAsliZtkhGLZksnJ4baXsTcnbHJDQS3qorMCa
6OT0a41bSIk7MDXTX7mpUPGsDcTF8hivAx95WL2Is/3EDjrfm6zEKRR1HUfVjTFFayvAlbTgafiP
Kr7L3GT6TIARTbYC3SP6QEph0vNh1+ikXRmv5USkaNwcJIQytNGeciXa50TnIW91uvpdl1/F9JBb
414kqEOO8/u0/xDDyTWHp4CcimZ4LweWQIiYaHSCInDHiixDASNR/zIRfVQh7kxZg30jtX02nKbD
Oh47pK8C9V1RdUvKCUwZhLS4ywbLKTGbNNPOJ02lkZSXyRAOXTUepyG4CgyiT/y2PKm0a1rzs1E3
60SU7apTryPiQWLVROp0XTf+qRxhX6zAlnlUkyqRL8dWmJWUvZZwzIhrzSTf+3njVlZ4O83nagg2
mZ+tjMKtEn03ijGatnwt1Fd9zW33dHCwm8vkQyhjyvmRlIGpXfOZuxq5V8oc7GrCEcMOoSErTxMk
1/LAtEoYYkno65JGVkDfGMz2hi/cZ8tiu6x/mYpS/jiEH5IU7yB8rHTeCTKGgonXbAjFug1UojyI
NhDldYWBSYnsnFrGgFl17JnSpk/V0lGRBbd+O24i9VXsIUiGhwxDiqnRz5fdGrXgVDCOpfGe1udQ
wj4uu1FqlM4YD9fdMJ1T2bBzq7o1ReEpI3QhEj/SgG9GepGCGxhYdIao5oVrITN5SPxBsnzqjPKo
UQeWqWxSssYkzkJloURB8box/dhbVqtAyQhJgZZOtdb1e2Mjj8a2KIINQXueBOHdjrDv5JymNZ7O
rnkR5rPe6usajZ+okC8ZmCsjv4k6gZOs+hONuZzI/0QPOEJzVDdURC3Ijy+gvrG3CiPri8/GhUNf
wHZ1C0U2uihb+Nx/wI6+Ads5r4tIghdHrqb8wg9+o0PMadb1IRk/+cq1zl5CPzOPTc0mXcfY0wO/
KRRbf7fSDYHhNz9AP8tWdHGnaAEVVTJkPmHzEmyHPZGL0hQ/a0da9x/ykjS6IPzRebojdCA6/aii
+ZveIuxJJKjalKSl5v5ib8ybPiuTZqGaJnspTy2BCLhjwFTbPMWb8X56+6kXRP6bUdAlzZCWGHp4
xr90w0MwKUIRju+1E9xIt+1BvucjdKurBJxr3C9W8vKhfo06t/wv9HLfwD9gNDBQiLF1aicuc11L
Me8av53RRi1q7+0SgK+55MX8q5972PxI3vyNRXJB1OySpvNGxUuRmU9ADaqh8b2AMSTZz/Ef0MlU
nybl3OI6eKoYnJ6wjdo/0fB/g3p/jj0XOFfazupYzuO7Zny1+Wc4/tT+/be6APk3vgB+OXjIll/Q
n6ih0kym5Mvje+Uap4IOs2CjONmu8ATXX8dXKiMnducf4xr+pisvLnuBJY5EMOehbH6Vir3o283t
0PGTGV3Y+h8NdH+zDMvFTDqtluRh6S/0LqimShsw4i7Av16tMLs8l65JGkV1AmX4SUX319d4cbUL
8kmRmlSrTP9raAMnME9pEzhj90MR5l8/x0VbycqGNIJCQaLt/3xredbnFd6y95GxErlQpmCt3ibj
+/91JfvzMpdlQ1OsxdgrwE2WJ6epFAePj+It6Xmr6Q71cn7/E2Hy3c9RRe6B4JGyLPyeFzdG9GkW
DkL1tTRbJAxji+vy10rm9uwVgZ2+mNmPNA0k7OWSzY3+dtlLHWIdEQ2gq1iNVKBe7AzCrikinEQz
o0/TVButQZ44tHZRl7iTFmub3Di19rlwmSJKiRinkhgA1JAcFAS1p3UAB7EvHTsC6JKAwR8pXZYQ
PUOIboWlth3emPLW5qja/VjZNYp6rA12RjSuUTsjkBwhjlfjgLdbe14w0qF4UiicgU40rDWWGA8/
ARSrrG0Eaz4p2fiJFMYWsGf3IGlKB42dgL5XoFCzjhW8dyzSIMsM/IsgrbnPM47rwr0vPrc+8YZC
vhmz2OGdEFxYRJ4+K89Vld/mSfI09kBJfvSu5d1VZWjXuj9cZzggDDlcy2XokRF0G4kGiQbZzlcl
V8dxV9Qk4RcJ1XypkRLctBSaehTUEpDePvuEZ638gXBcQsZUXHilTwAmkCXnT02doXBmZ6n9zF7E
PtjN06GOXv2Io1RUKdDHxtoI+4M8Fq6uxrbVLZm2AkIda+ejmLcG3S5EPBrgq0PBHgjOpHSnfgjI
89ePNcPxDMaS9tfKVkiLNYqGlZQfcQoGevJoNoVNMG5XfUzpOZLvyH0cZewm8sPiewnj+6I41q25
UTkhFJm2n2fiDKu9YD2MRbYZ+o/Z7F06I8EtgDDQUFbZ2ZzetDzdpYj2lqQrHbUbWU2boqxfcA2e
LA2CvO423YjAXM5WQSZcVUvKHfGsna1Le60bVgFz+ghGVZ5FfiIDME2XcgYKSGKEV0Q/X2rSQSX3
MEq3RnBvIshTNJR3ODzj+1LLvEm4zSXyB0AJ+8UzMdIrG38OzJFDKu8bPQOb22rR9RheZQxpxU1M
FBNODy+ySDIrX0uBrAp1ONRkwzXjnTSTVZYfh75cKxOaSCQCNS490QyvAul58TcG5bFTnhM8+knw
6eeP1YB5vOdUAogqq8BLBNKjPXqaZeIBysDJlQ+yk10zAP5JnzJqLlpR9eROXLe9hRUjgV2HclH9
+TyPgHgFoQpy/BJhPdEVer7Ht3BSvbStcfAxssc9Ro2XUbnXk5eghL9Ius1s3if4jrGyO0oTbPKC
CEWUhUK1l4gvy/30ehz7uzIkMVGFf1fL91SbOS0KtpFDFhrxWiXSYkoIMPHJ8TC9eYLAf4zMx0lu
vYRwECVUHGN8UTEu+D0yXo0G615GeDms4oGoSNIxNN9LtE9mdhdhlI2xgi8r/B/2zmO3kizLsr9S
qLkFTItBF9Amn6YmnZwYSHfStNb29b3MPTrLnZEZ3jnrQQGJSES4eHwm7j33nL3XFq4naTeYDz0t
fApGY/4mIx3VJBoJ6N10bsfay049AArpcsRnwsrMZ7Hi5yLvrzQ9d1p8TrFEe7qOrofG8KaW3ibw
kImFxRDAFI2HGTB7jAGHJ8XTsvakDv19X7zo8XLAFcAydhSi2V3kd1WDoCw9pYtK5ngV0Jjwmnxy
pRFNNv28euw9k/+kTE/TmO66QWW2fW+gVKi6p0kipXsggJ2seTFyBTCLxvLWw7+biwak7ZdYu1+U
66GsnRRgTBE+itHjLFxnbUNzL92Rx4Z8rnMhrACPQeretLAWS+NFbqGeoNnGCEibO3VanecwOq7C
Lf41e6lesmm0FbF2kwEjD83suIayoT0v8a0MujFpzA2xwnXSjo3ZHKswlH1Drh5kbTyxzW2OEk7v
GN00E8QLlwOwrVHGFwVHjSaQLoIiV5qt/RTRCqFtVOUwgjVI7VSdYkxw8jLaLeg8vYE1q4GZO7dd
ipx38epUuynn5Ms4ItHLi6siEQ8VPmI5QfY9kgfBRiMTuiFWKy7aPGgGUGm4vzJNPQscLBfhptaQ
BQnzsyX316N2HuRztdxZ8lsZjph5MQXzYjRG4VYc8iY190Je5LBFMJk95ahXw0r2addO8Oo3VGfK
ITLJlJtMMW/VURqcuuM1qTm3DlEQrWhXzGujyJAHxtdri4FTaOyI65zeJhqn7Zm5FWtPWza7UkW6
VwIa16WznsEVrsMAD3HTm5xD2/0qT0GhKMc6i50oFfY6UanK8NbO1TFf4Iaor6sQn9Ww2gmV7s/t
ZRMAWwC5DUg+BmztkuemaE0yPNiV6B/3iXI2GOZh4o/qEUvdqZ5fs+EslBqjOgDiZuYz7HBzJciT
fZtAdmfat1Cqx+wWMpbDWj2ukWKXNckf1psl+R1y6r45ihHcMH11pwH2es/8EY9YWt5p6PBF2O9C
87Wub3UFrycZ9bwfXQq2aBXfovhSxVd5e4F1HM3YwIAWTMbXKWp8OdkXXMAlul6naj9Y1XYmxyQ2
a1DYVLszmB6h68f7va/67qXWcDTH5ZPYsNB2/MirarohLv5mFcB/tkx3RsrkjrqDsaIWP8T0EzJj
JTH+odFXJ5rDvVhLdpbdEFPH7MfOg4yHMZJAGqjZYbLoLxK2bWCtjKuFOoJeZrIUu74ydlGn+hZh
pNNyl4cpoQLxlQS1ntXknGz8PSG+S7JzsoS7Ti4uaTjvoki5qoR0P/bW2WiiH+rJP0Omrn+clj+l
Wn361//6l9FVv8Rd/W0U1vZ5/0jG+v8j5EpWOUn/65Srh+i1/Pb6c8LV9z/wI+JK0f7APwoZBsYd
nqDvZf/0PeFKtv7QDIXDuATSD8/1Vlf/GXCl/iEjXDCgkhmGZcE2ofb9M+BKkP5QiUWRYNptnDmE
HdK/k3ClfUKo0IQwDA3PF20Paeu9fFdz/9R1mfIl7ahN6eBGmrHr5g4CkLgMPEGtqmJi0OjtJXeg
ZsUrLQI3bkgdyMVOAs+26sqNim7vSk9AjcpzXtwueRU/z6o5XFfLLN+HA9lO4wRCS4B5AQWiGL1W
0pMkAEwk36pmFntCllkMSFpg0lKj8LkJbsjH76Zuu8iH4WbAQ+4s2boesrJWg1rJq9tKk8JzYgyA
XwaVUcooGV0OAD6eEOBJtET9uG+LfWEMEVlOrZQ9kYvYAzuP1LU5YUGlqvZWrUPpeLNKap4lI9Nd
Tu770KC4v1/HagwpHsO6lmHt532z3PVVbtbHEbBYeCNJhQTYJWtXN53b/Ao6EqAT0hPIT1Kn0puA
R/mR1YyYSYRRA6vOhEgxOHsAuDUrKkJ5yRx0DeKryJjQreUVY1O/kRQsTWtvlqE+pPTIghxO6vMc
ZstuKqzYrQXYMaaYCczQSzrg8tw/T505MK8eBAO479oLr+3cLt96OWaLVGVBeBrzqXLETOUsVNRU
NKyxC1zTKx4v7Vw1fUc316JNoWC0orsuhQb2F2zhhVsmMRbnap408k5qYYVN2mK7tENVbywYs2Cs
gVgJlctByvo6lhrW6mwg+Ab+sIUJLUqtgTHlSkNiCnta4MKazm8gGhDdaOBFO8yn/oiZgWcj0ukD
V5EsbzSIGoeXqNa105hdbR07xB5VwOY3hs+DHGZfpQLGVqZmk4k1dpXWu0TOZQgnGv3TU77kxWEu
AJOsecZ4sR5GYsuq6WmJwJKhHhvzvZ71Uu8bywT5TibCTWkok8SpT2+MWWrUx6jIytQRx4lxeRjJ
yuMil9kVGS0VZH2Nh8ooyjUkhUDJTq0hgWCBwJfBWZprGvYxhzzCfEwVaeikWhB7W17oGBg8THM6
wst64sScfFk6vXyAFZ37oRqna6Aoszq7YyP1HNe7QtythEdc0qxfng2GPdi3YXg486ROzyTggZA3
5wLXOkC7/ltthRWnyVLQyfk14/pZ7FTmfX0HTiYrhhyuTGVw3qV/bZl2j8wIB7IkBUnfWovTWXrm
pI1YPaoL/uWpHKtjklgLxPRxo2fXtiTNFG2tMW9unbVEV6Ak9aEcoCtMTCudEiHAfY6CIADQskb4
2DXmy900mdijZPDLE7E9nJPJ1NtwVGv3UXZ1d5Ng3NqVSpq9SUS1XJOrlBdBPgsJHp8eee8ILSbx
xk4f78FFyLf4twpRcetyjWHjWuUEQIfKRTIVCGt51oTPSwb25SMqmlxD/Dvp67CPkkic8IDGCDvS
STHcjAk3sN+WalFPVomkHm3ssrOyMvWuM7zkSj2OTtOhz9LkQUayUG9kgHltvJK5NvE5YUYrvM26
5UsPyrm9MsqBEaVuyA37uiTOwTpQ9s1DRiMfTH/mx5q4srjl5N/danOal8GULMlhyjLoejESEpp2
VobMqZ7WIdnp3dweEuJGdD9p4w3HF+XfhqFQ3GgiHiVeE3obIJPzG8i6+iPJQ8WLxFq0Y8zRXEze
2R0YbAJ0Sp3otVHmJV/aaT+qo8JAyZQRsqlkQ8CMIvalE5XGE6ZOvAujKV2p2Gecc0XXSa+iwCtD
R5donETK7mXxKQIPHFe0koS7VH8Cg/FtbuvVNoY0urfGagIcn6OM6lsjvS/aJLwsQrZcxdaq20st
Wx+akmfHIW56Xxqs4WgMy3rLqyzJXl9zeEF9rsN0L+Z8jan9IKo7baUlrgF0I6YCF8JHi+AnL4Hh
+zVV4/4oGVGZuXUDc76MQ04jpT4O14XAYz0JprqrRRQjCtyrr1MTpWT+Rk0BEijPsYsNPIzxXA4v
EpIzyRP7pPQUUV6DNVp5y5vEXBvYWwoTpixe2g+R+3ybSjVSorlqYFeKI29hiH4pYXV6WzuNVgaj
jEOckJqoFkL0xFYy74wkNl7XPkbiBMuxF/A0toU6PZJOPozHXi4HL2Ro+N5yODlYDH2JIzIT2tOx
1l+KEpnGKM4VJWgztpmrryigGHtDcgqkvl8+EqQuOPzyBR39Uyh00YLDsbUyDu1hORW3Ymwg/hrq
bHrNKjG7nuc4vWqM5tEsgdkbPCPXEThP3xpT43FYx+wu0UB/DTNgQFb7rrybZWHc6SPxGhLRghzy
28Rbmcge2jmNHhUDKCfDrPRtLeqKsLyCCyZHZQ7bQQ33qW41jqQQKrMyBD0qcWnFoJcqtE3ZkPn1
YLVeOJBsWGg5diYTDX82MnbNR+JdtCEnxmSYBy/SjSxodcasZU7ERhrxtvSDVaJus7BrcYz0BqHQ
3cQ0yF8B2fegS8vqZSywRExtz4waTiCQAO7XEjkdi96qoEvEzhbNTAKkpZW+1dUApAZL2w3ytOyq
qKS51cnVOcWpue9WWSAnKxW9hPCkjB6cI1Rj7kdCgV1IjjkfYOk5iIkufZErQ7g1Qwsi4Zwu4ku7
xj19EOChYWqwdstGBbBzqXX1Jhyi8E7qEZvovOb3/Txm4WuO3PwY9pmZvQ/cTxy57NIINyYMktJq
wVIfYrl8mZhbfekQce7iRQhvNJ6Hm2abGlOuzX6+rPlVH0udbw51eM1DuXxwlMhBUGXzLCduNRX5
68L6gLKtUHZFYYiPtUzcRNzN+mVZE+W0ynF5pXbT6qzW/STcKFpuvlqNOc77Giqi4repOL3PUsje
1mlyiUgeGTeWXAnBwDgYxdc64xotaAifh0Upgw7MPCCpjCFFp46eji6OCWic6ZKXag3RV3IoklxR
WuopNoyhsjkOVmcFhaMvdPN0Y/IXs7knVDsIRRCs+XKnxhE3MM2OYVwbj3XbS9+KEsoGdd/Wjqvm
hw6ZsBNNiXFcTUW+0dXWIBgmi2nxpY2A+3qsP9pxwR8pmRvo0qLK/THj/J8z0n/S9P/XJ6T/XUL2
/eWExG//cT6S1T8YiaiWyNjXgBa5jUV+nI8k6Q/dBOzI6FljjqepTJ//PB8J6h+wAPTtYGUCd4L3
gc/gHwck8w+RUa5hSRJacwbKxr9zQFLEX6emG8aJmalhMG1QDdH8y9xGiHpBFImMkCQtBn47DJ1A
q6Svw+5jCembubE6YeV7zxFhFNWXJC/Qi5O+mAgfPUNPeK7KWmgyT2eiVajmWpRDWo5wWFbIWomk
JS9ZVpSOJMvGCDV0FHhQH5JBUytE2FafioTczLRWtMWzmqFJ9PeoklaEZ7miN3Rik7YTctXJ0mTs
nmnsA2EtOvhud7CSJ6JEez41j7Csl6QcO1mSLAISH8ptWo2pagxHeRaN5lUXC6YJCTOqdrespkyE
KxIQhIAR1pf1uZcyAXmpNAkpwS/gA5g2qNFo1Td5qXTpIZEbOsJLKM3Ttm13rRosbQP7NRu7CRSw
bomzP2y7wWInhSqyrbJWMKS3BTOuSBUspEm7sLFldImSQhjRJVnVUua7SDXoX61zq3AQAL6AjXFQ
63u9F3Jlp1SGFAUt3g3gu7OMOZhvain07KpEXITxoGoyXFQnTpk3onCKZClHqb+EDVFkOmEVVF2N
GC3nXlYqc/iaTGPXn4k9W0hGsvJCHBQOjcBRA6VC1LIeQ4SCpmNkKCZvwkaS01uhRLv9JTRAwuyQ
hpIukHZ9ZkFHFNIPbKxqfhagntG1LlWt6zaqEuS8IEwSKdqnSmbCYG0WTapwOOcJWXFd0qGSKbg5
X1D+rfIJaS0eGqOr+OSS0wCmv0UdzWEnLLkWA2XuQPWs8kr2LR6WrEOcxvnNn7W6pyOtzANyKzPu
4CYLw/JFpuB/Mera+AKcBwRTbW2JZlFXVRBUaS0DFh6SgdkQ9T3SBG1GKg6XeehpOXVoRHmPBWLT
pIZOVWNRsqIhUlQaYRyTEm+ejFC9L0sljn0ty5G9s82hCJ9avhVpKym0bzkWhpnYxSURfUlEvQdj
1Eg+pLKnDd3qEpZ/csgbwRUHax1pX+ZQnlKZ47+9TKGmumlUl42nV5V6H7Xkgzq9NG2BrCuNSUdb
24zcKhio9Pi1uLeJsF2T0zAkCH2xFIlTMA96Q2BgWKjvE81K3Ju0JujTV2n20VpTbPlzpq0vSj9n
lYtrfJECTRPWGiYpqs+CQU0UGinv3DTV5FrIU6/A/iYJGiCrIIJqNEPJTK6yTKcGlYq+Gp3MBAk7
uWkOZOeKWNlwcZCslZlT8ZhE9xXUM+usdbmo70fAD8KB+7YaQZ8xz7yX4zVCoNQqmiAEUVmBspyo
9EglGhVLWO1hwEUAYUG29EoPrDiKCRxt9UQpjl1OsLi+1wi41OQLrZAk8mJ2ubeK+4QdsohZ/nZW
3sL2lBczyYgYXhpxn/JWLqTCVpXICJJIktRWJqAVdmIgqkhsq6yjyR1ItyWsZ6aNdA5JWtQQ72Wi
ftCW3hztZkhnC0ZWEpIiPgpiDrhqjnv0GEqqjftGqylzeQFaJJZNuSbxbsoTWSFGpGlEBLjEg5OZ
LnVpvvh5o7UTKr7cIHEpQvnJsaRZQhhzupYbEkitKsz721pLVuNt6rIZGtfYa3XCoWyhc4DtmbhM
DUpjk1BBz+NoCjsjHCfsowoEK+GjFZJRMbjIC1eKKL0OdeRq1l36QK41GfDD3AqhV3ZLlkFmqyvz
pGi4aggYJzkIjOaqa6jKpyqqhq/i0MSqztI2VdZjMsd4eKems3pXWNscYd+UTWTHNGklLrVjZe30
NWz1OsUGU81WgNHUFA6c/TLrWpGk1npWW17MbyWR9+Fz3xJP9QpNwGqwz5kT8xMjIweKqKTaqF84
F1UySn5pah+ZGY3lx6TJHVPFOs/bCrxGnmF1EMUqZX6drjSY/DHrtG1KVtLIPtDZ0vsLjJ1wvSvY
uccbLCkd9hMd1Zb6FtOQ1i/V2KCzb4EIlyNtqTyuJ/IZuk6upfBixKFQnkWqXAiIkaATc5i36kCb
fqrFUFm8ZkTJfv9TRfFn9/nnVOFfVTd0UoHMUiWQKaJKuobN8Fd5hZ5y2hVUmcHPVOofsaR2xs6K
qtW6+nc/h6AUqhUUHIiZ/kKU7NWFblgaXbKUwyirsta//P0HfP9J/1uLtn2TXz/hk+fVymN9NggV
TmUbjWFzacCgv3cP5rPugpYF6zQG6Yv+1uJPyX1uq/P/QB7dNBuffwZNUlQQXZQ99AF/vZrzEJlp
oVWX6CMMFMSRICac9Wl8E/ejhz/7UN7ER/Or4iUuCV2W+/dX4JPrlytggD5VQFvS7EMc91kqQwhE
aiWMqolZ1Q+Km7q0Ro+6C8r+G0hH2Cm/1YpRL/76fX/9xM+qmRyHvGAwLv/uv32ozpZXe9G97tdB
/JA9/ebr/aoE2r4eiDBdRFZJp20rVX+9uJVcDYJZDOfOQ5e2HDYoQwzfAiugS6wqU1uv8pdjHPz9
x/6zTyXK3QRPquugyT59amLVo1hzji3pSSZot+GlDz2TsN9QLX6VUv34chz2oZMahMZYn2FdaWiN
agt4XrFeiZ1iaE/vEz3u33+XT/Kw75+iWLzmnAJkQnE+PyF9r8BqSutzeWr36RdM70522jgdyRfi
eX/zOH5eWZix6NsrwGtpydpf8BlKXjbGEBr7GhBWM4+oOH7n/v58a75/goWWT+KbEBPzSQyqgWNc
FlPfx2J7nYFwHYgHZop7mMJi//cX7p99F7S1GuQ95kqmur0HP017iK0QzDVDSl8hWZgsNPYVere/
/4xPQsHvQymEiVuuO5g9GXbxrx8yY4SVdMXYSyrdepVG0DAivakFAnYSkZNAeWUYxanIk5ulmS/5
HP/Gafz5EdwuJ0+fwVhty2X4rI9c5dEUS2qeVM/zayga2R0iZqb3msaW95vv+nnh+PFZKneOgClT
VLeF9KcLSit+Hom63k+oeGGrOAo6fhepwV7fZab9O1ezvL2kP6/LSAch4Ekir5byT8CJRVnmDXl8
5MxQvgAPn/I4ST01K3QLKcjWWOWtrDkDRf26qDAPLbMtJQeaTmvdlOWwKoAwpBJImxaOgnIhotns
od8WynIaLfrdH6LM+U3WGDMtVZ7gIBUh5y67sWmUXaOC6MB8AN8pvWRqqgNkTZZVU4j9S6RpuFWj
WkSsUQ6F/PabC/2XJxcCoEFKkyWy04vsTb9eaKuke2D1st9+qfexI9njG1xR9OHkzDqZb7naj7f+
f1o1/6mIvP0/XX33tX/9j/eyT/rl8lq8/6//vEvK/j/Or69t/17+PNb+8w/+aNwIuvwHsBaFZ9Gk
1SLBJ/+/nRtBV/4AUI2OXma4bBr8+j9aNxLdGZYG0+If/Lq8PeF/dm62X+LGEgNmbDeYP/nvNG4+
bRHsq7LGs8IIHfOZTvDgpweG81mRjWKnuJguL4gTyQbB8XGybtKd+PRbltP2t/33i/nXT9se35/W
ARRgWb0sfBrsw8VBqObHruGFu+q0uNQsv1Vja78uPH9+oIHejMgHPMWf611ZqLO1j3qKM68+wcmB
WXWL5Tso9yFOftu4qvdEyPvj9p9c8k3d3iase6d6VdDuag9foFteir0KEb2380cUkJeEwD/RhY0z
etuI2Ocnv7TUW4bbHbbI6d+snZ95m9/vEA8Oj4KK/ppN/ddrlmnLWIb9sN0hoiNtMlt8jF3e4C03
owtZdJdcjsWV5S4QaDFf31n3in2WvvR7vnRgXezkuO7wvwXSzXvsb1+xC4CDcuEJadICMtEC3Y32
1X77tpCPHNKav1TXSKwQJo8Ik9uDjueTYhIp2PPxG2e3Q+642AKcn96e6x9Pwc9HE3T5v9bTP+4W
mzvEdsXkqfxcFYmcjpJ1GRUXJeggMxt0GvJwwoO+nM3akyUvh70AzsmfLiNjo1ecbdGreAAeoBKh
uZeOsDM9YB1EtNhbSF5yIZqWQk4+YLQOWhIB9uN99aq/hLmLsCqU77e8CcEzsTYSG0wyjkp+iMWJ
6IR8KCaWAiOoLb+IOMdNm0w1xVau+C/EY2atX6KFFQKOtLqtfeMHEClGsRG33U7GhWS6MJi+ENSt
vncToNu4tgk/negp7uc+YOSzLN4k7hfloJIjuQWwO/z6kiMytEWHaAE8aNAY/Ug6T9mdMR3VlxxP
p4tJdwd5lThsOO+KQZiMO10ybqt26Q/ZHsNch1kMtDejZXt9QqQw7iwve8gO9RXez+vwwAzDhVxw
CQ/TA2eWrYgXLvz+4mF416/XQCKXgsBirHHomC/0lCT+css2k314MxjM3W82Zd39kDhTED5L7vhl
OMjU58vjUF+i8qN5zG6b20LwMBRPH3TFdsMH4144mcXqtIJPbKhmBsuHaTr6a6E99cYhOXLhwuxg
hnT3XrnvkKioIUdIGp1DXvhcoUsDs+lFuO5VcmH9Ijro2aVlDoxSEXAikI7hNNZ7sSH7B6qlx3G6
Dd9AbMIDH79FK/1Je0svJgbInbi8AvNDLPqPJB/ruWtIrqF6Xe20cBBpXLsSEduvtAD4aybyOEhM
ctDQ3RY3cCTQopmrg3xj8Yr+1BNzVwZ95xkic/lAuGIVbVBV+ppoW5jzsYvzXCEtQfWnuEjUpena
nM4Rar9NkceN3uXduTOOucyPgcqbp2xyjK9cdYN4o/qiVDaNEd7zV20vBhtJu7rZzkLrcQMLooeO
TuNOvtvYWR90qwfXOJePuKj99G77Dfmr4gzX2kRWqxfetZ7oW+fWsPvd7IBKLR0AkESmkZJ119xU
5+G8vBceHtxwP7FOhO7wgELOQ+WjO8TTXsKJ90raTWeI7VfzDvOoh0n2LD6kfu6Pu/SqIH45kEc3
PjfQdFRn9Xkl/fCZtyTajcM3lYdGTw6tNrz2cCHmVrfTXn4pNZNG6GFBtc7xXb4fxTNTKxspoWXY
WoX9aXAjYvMk9UqOdg3N0W8tbkgzvYSGpzSEDHdHApDnJoColzL4d0WScSr47c9IybX5lLzHy8m8
hh8yHvEjrDtaf8f6CDHevCfSWbxOW1u+ix+XHCSTU5zKRyVovnTY2wh5JXL5cT3kj9PX4SvIGkzi
LGMwj226TQbYJkdkwklcTXhsqwMZWsmFdmM9+CnaS0cKhLN20A4lGOJbRmabDf9kHZj1Ztcg5CTN
lv3X8QwWXt+ZuwPO9MBk9Y1vaxvhPCjNGDMfstTHCnPzRURaUwaMAkhvSuIgjN7kFMGRmt1p8hIY
DDSF/jHpFIYPLCeoh9SVafByJWEftS6FiVH8mNX3kXWlm688LsjARaT51+XwUOyJ1rtjcQqqY+y1
h+G+fC138nXvpdIenS8pXY7aeEv/NCpH4uiAIZybXfFUfsVNDe4uwESwQ5w83RXWTj0Nd+lN5Ie3
8iW6QnQ0vVEmT28pmLcnEnzs9D4Ptjctu0zHodtVLnIG0px9oTlXPcEB562HUpgHCL8O5exBC0Q3
JxuA2GstqMUDsGLgrNZ7V9wL++GgHouT4oAlJQWqf5pf5N10yr3+VaXw58lNIke5nXyQBpia5WtC
Fq0mWNevQ0C0gJsFxHO70xJYvDZauRcsGxG215+I8cTx5y5+xA8XlD7tzOhW9FipN6tluMvXl213
LcNrXg5nuVrNl8RDt/dFBFIp3dzSM/aKzjPvq1PMC2K66V30nl9lD80h5d86HIWjTe/dgXzLNjzb
pb9uZyOyqXmTNsNh4fXXy7twwWPAvcrxeGn0XMwv5lV26lQPFXN3Elh/KO8h/bjZK+2ghibjjqDB
2IZd42IWgPFgbzoN1CpYuR/iYNm1Z6R1I95ay1bGEyOThERwEg+RyBFXaJM2NKNkD6+VwDDcHii3
h29ehEIFTCi/acob4N38/D2Ub1xTmqM/0eaLj9OJ0ZyfniVvO24MYOg+TAkg4PhYNMBgPJjRi+UT
u57ODkoxYJSiyyDQBTMfIKKkT6c5JvhZd5l8szyD+tCyx+wO5Zub7zEciEfG0bZwF8o36uTmmhfL
dlF4uoYNPOWV1HlWcWgKGJV2udS5kvBtTi/tcmjuNqk1CbbGcSETKSZi3ldVB1W/NHkN2J6GGEV3
y7nHUd87ioS1HE4PrN2deLRc+cIgK0hIXnGl++rSV7Z6Ti7jGLCLhNwDzWdUQT5ZAxSdyUkKssdp
2gC6S54cTMkxE9QPrt54oelX6pXZPt2FDhMZB1KW5mTPlZv4eKpZONEeCuGufoBekjs93c1Xi6dR
uiZSxnyTAJKkA5yInd7eqsUuK3dYBjaoIAO4V+mu4zpi2HpSPGZV7kA6p63c6yxXz3BPImitbMYL
Eah+jPLD5wwrPeYlExF7upLejVelAPoANbBlqoAZjSgSRit2jCjuRSi9lsRAcmCA9/qa0wYRJi9U
KPbmwe0poVe38KjV4q0YI4BS+yo7475gCuEqAio/tzaCjM3wm4lWiwIGWlPiE/HZsFeYZ02/musd
5ddwYz5K6uMgHxRzj4SLLF9oPY4y2BXWp8BgFyl9JJJ2Rl0bC+c6CkxaQJcKSE536qSbhkaGeYl6
lRLmPAlfZP0mV56M+KtYHeSAR30OquvWYVNHS6v2rMeYKPyBXbduXZYaN0MzGZHyY4+PAGjerEAJ
xsf2MVbvW8nj0QnM/bbtFcFX1Ub4BrVqh5v+UXgQUfrbFJku8kiU+EFzbN0x+WqKZNC41RWF3H19
2PpvDH3mzoZHBMwpvSIFzTOeKt42jM3sbOUz2jhWsvwwv5eB7k3bGg44/RbnG5e9BGpiZe+IPIyj
uDPYWPka6y2cpUo4il9WFqcnQGZOfG4ptDIb6phXDtJ1/Lh5iGlMbJEYCjyq7gSJvsM8f+b+Pf99
MS//2l36s5TX6G9tuZ+yon/qbtUDLkgoMoqLBwxx1OiW9/JrSKeTHcedgvVYP0MaL96RTCpUXWUQ
wVRgOkoZWdrq2/SE9oVp1N//VJ9a5n/+VKYuSSanbUv5bHa2rC40jRRsA2cp1RNZTcm8FJz4Tbux
PuiRXPrA+E0vcTvg/+XMi5n7H5+5HVF/OvMy/Ddnjt+Ki2MfcM6wsur65XJH9h8Um7G9aniYkE6a
H2v9yMq73aXWscJH1QxmXri2vt3eL8TMKrlyv7ki//Q+4ZHW6cwh2PlLF5IfLRLqwqAw5b29jH4O
o/tja9ENZ+VU+rV+MKgg1/5U3JuJXfnhJXHnoKZ9nJ9+f9ZVtvnT5waBSmgX8wxM+FBEf71YzPRN
WQAe42p2vu9PmP39+C48AWvF2knddMy9adf78TWHq6/mIxI10jZPHP12+l7ZTbcSqaaYTQMKL3G2
1Q+cicId8cXH4qXq7OoAtxwHFRSJsYD/FJCAyNdWkfz506OK4JU3r3Ct6HaYX+LpmJ7CF0uhZnsz
xqM2+1XIM8O0JbmBgFNgNCyMZ+C4Q8Ex7mVViP72ysqvmiBJqeI3P2bEiHHPGJZiEI+gj1dLeodB
3nqYskx2TdHuh204hBrSmTzFzk/I4hAD3NV7Fj0gW8Ho14sfBi3p1v4weXPJPnXQCMvcNw5p6J6C
bsJpryThmCNN9uGNq1QS6RUf7nbOVL+yY3W2HGy1+BCA+IsW27zRD6q36BFDVcd8DQ/sYIsXf90E
8A/NmaW6sNF1I01Hq1btkebpX0ZYe1ZgFUdBPGCYOeBYiyXb2A2lu1LkaEEJtsWRd3yn0YZrsm2Z
d8t9MTkrp11bCizH6O3+CaUISQPd1YbXn/Za42sJ6S8dXhtUZ8fFFw7FfjBJt4cPEqhuQgwBp5EV
RNkpQjavutZtNu22SYbgkQeWZruOhk58FKs+6M7hvnzK6hs2MeIqqqzyIhX2YfEYDzur5n9usUsB
e1qSE2tXxq1w2XB6/A6OXAICN1vtsRS5ZDM/8X+FBVsHas4+ul+D7KS6+PH0e/FqPWKe/n5Olu8F
b7XczidrQq5vtuNWKe41zR8KJz22AQGN33CFSl/rvRoovgoSiyRd/aY6UkBERWBcp97klrvRa67Z
V11lTy7MYDM3JFL+fSVRCh6OugOqpKgH6XU6cYCmSbOxReTdNuATCZIhLjRz6tmezxSBZGtTiBPa
qvGVGIKST4kkwcZUmdZX+V4OKMlIwBjLU/wgHpmxx7wXYos84DbJ/fpt6251e7ImQHmFO+BfWK7o
feGpRpCCMPWWK4J3jTTW2sMBy7SalN470ND9t2gHoifdo1k1zzy3e+FNsXztxPsGmqBRjg0/IrR+
9szpGkvmrQKW2OfUSgx3SgaH83+4O4/lzI0t675Lz6FAAgk36MnnHb0tThC08D5hn74XSrp/V7Hq
iq2e/R2hkBShokDYPHnO3mtHW9Qh9zgJxBqO22GCllxam3IXXpQbiwfjFZ4TqubghA/xUJ/Y14OG
BJ0rHoEbbeU+eyfOTw92YXsZ0Zmjhpf0ufT2Wy7WarFGlTWu2CY/eneRs27FKtAWCkrf+/jmrXmT
2KfNJJ1jGj9kwzH3b+L0URsW1ZO9tTbqBmMF6zb2uQOR6POlxy7JfmcVrmn8rZV2BiNkK4OrFuYD
BM4+lNgsZqoUG/xznRNYTPcRhDssApiUow3wPj4I9rG4iN/TAzL04JQPC/3F9jF5gyZcVi/BTXlX
Lp0rtjXr9Iy1fqWtaAWtwj0zjU12E2/zk9hwVerHCIEHatviUBAwGp2XgsQT/gJEydO/z2jXeXuP
CpAIOIYCNpqxTUrMjsFpwIBa2mc619S6tb2V+JbpL1GCeowtIV0yvKDIcY72rnmLbnH74v20980m
O1Un52Atw6t2x3biqJOaYSwiguyO2u14lBvgf8t8i7dvBaCTypsXdn62pjVu1xtaafG+OH/DgLed
y/Jlv0tePDYXdyZ733n9g7DJUwYpdiG/J0KZ8eKj431iZ7qf/6D1MZwRDrFswb0t0Mi/5q/syosH
/9pc1CsqueCFaMIGj/CjsY1e2nIdAjbL90lycdCCfVDtPGNr3Tc3+kP8XqzD2/bF+sBurCogM6v6
aty5GPAXxS6PVzjY4UTYh+Q5LBZIgqebEt/8ojzp2/ZY7MYr52Kk3xJdlPFr2u99ytpjeTZGBE7O
BQ3j+POIXGVqOCIgknYuOKW/CCltrYV4Hb4FS/8l2vzVT/1Ho5n/3zyEgo7wvxfILnCL9s/5TxLZ
+Sf+0sh6f5gUnLCH4SZ7BiXevyYtwmMGw4ydgQ6jVqnPRsF/aWSF8wfEftrrAIZQw/LT/2/Sohn2
H4x/mSLyQ45luZb3T0Yt5id0k2WThuvNYCFGksxvMC/+XNz0rgr0WqGLGx2fBuJQo38IFiqysju/
ihtJ1vyoFzZdfguz2mVfxhHYiEob2YuKIE5XAbMn/SwbjcLdZ1Xbz9K/LCEOFDG3c2sEUeg/Cruv
pkPUioEWQNXE+amwevdtZBDlPPiscv7gymcODHchTeOwWEaWPVmwuVLz3q6FXp+RQ5U1y9LsaCzV
rlccdGSCFoaliHaSkUOBQnCPEXJp1Cjk+WZObbXxTJ8PugwT0pGYQSJoiysbRR9Z6CMdCwGSD99d
S/6AxJh31wal7ew7MQT0Saqq/ub1zfgunBRjpFXAO1OYIln/HAiFj0059ajy9HaYYwKkaa65yPq4
zYHUYlKocoipGYODGrhwTDOPSVBPc8VsKacLkesOYeQmkdKunJDV6XHFRjnAmbLvnRh3RYH+C0A1
ii26xbln3jpaWHYPRlO5u74tMCqmTsUhHEYWH40fqwdH9Ahf3bH24WTCevB2iWp1971WZeo8I262
8pNj9X33PBWdpR/czjPC9zrM2nxcxh1gk2yhEq1vXxqRhN02Q5YF5yDT3NimfcOGqtuH5dAPRMML
v6v2CDTjehNk+RBepQ3umm/YaKlORml88/JushbjpMHUbWG4lDs4cwkxyDmjxQt/8BE3Qla0puY+
xrODhs7iXvhaaxL3pMqEJpxMovsqbMZd7CjHYi8yDopDT1XD8DwgZdTI1MxbyEdlnGVeNGlcjLiB
Ee2r2zHt0nQRm+n4xH/OPwbDGV+TIGyinaIQZmA1NXZzEbQ5dotgyAnqlK5MLjtnHJCakqE9Q0WA
ki4HRxBjnRZz8kTaWP63NE10/6HKFXtyPEZOgjs0a2hjmIXhIooNxzuhK69fWtjbu7UuK7t+jz2N
xTcd3LK8zzE1GcWy/a4kzVoyVxa+Zw5qhSWuiDZCE0G2y6c0Kw59Wyu6VF3t0epPaaoeIkV5GujE
ZRAc8RLH7eS+lQJm5Yl06zS5iPqCXqEbh5l1ynlbkJplo0MGdy6jiVLfDGKecX/KzOAjQ09pnQlF
atBKVmOQ7JPcwfEYylwjSMOHeG0x5ns2Vc7UqA9MDUqgJgm6w0Zpt2+qIud8a4vIiwnzqiJ5KXCw
dTsCiq3hWPUz0MSBj4jovJ86iL76qPsKG5CM9Q0C59TeaGbdUUs5oIZv07CmugyHetCuhyauab0I
D030bCfRqKcHe6T26wZR7hFKquhJlq6JGDmxgdpwJ1vJhjFvnoahZJfuZFlE36SLScx15DQZl0po
s3/SxXykXxYDSpNj5PNrHaAxdOW3qst84zxyeClp67S056fAaOq1m0SJvVdllI2PzZA5jVgUhsZM
ftmGodQIWQV/cjSisDAOA2k9TxPoxPDAzRDJIlW9q68K15hQa7uBOohW5BbcgLDRMcmNrnSDfWjV
Y4O9zPTLraFPAE1llpHAXsR50h/E6JE9FocNkAHpZWFBvxK68o2mGxVeUzUZN33s+x5hgpVgj5QK
mvmxmmEgcYBwd+MlnqVtO8OJYzJ/M5PRXoTqF7gpb8Iy0jnYok2TBEpkXlXFWdGV8A1bvjfhzuiJ
IdhYXahNz14bSbs/GJaI8midd7w01anMUO/akJbAEgh352Zgu/WbrMF9LJCul8OIEdPIA4vJnzY2
nXtvVOEIZhyn4LgZWyvKrvzJFu8y61IGQ3bqGHeDWcGU9kbcftAzi8nF8O1qH4gfnOs+i6tbFjQa
D06Mc2OJXDeb07WqcFhYYRvoZ2HQN9qqcSLzyQNTw2oSxZZ5o8wkuJV1Vd4ps6GvPKRa3R1TwgKi
lXLQwYIo5YneJHYaIbhHcusufRVLd9chrS83tedkYIlUMURsWkd9EutJ1eO0xeHh9NvCGgz3GFEE
PBdJ3sE5KkPzf1NA/R9FNVAa/U2Z9Z5HPyla5pbWnzWW+Qf0dFSRWIZc2zPsWZfypw9Jp4yCz0CB
4+meJa3viIS/iixh/AHTTXwvfkA42LPU7S81iw3DAZUScUbIlRCzOP9MzTJrIf67fYSNyXRm6eGc
Ya+Tr/K9F/dDr83MZFWUSrEDoIkS7MQuW76iZpvlwEw6/lViw9YI3ovfSRZ+dj19Px5CM6pOYZEd
IsSn3h6fCyIgbVq5+2Bn7boj8/dtevgfKI1/c2I/HWj+7z+cWIEjN1QcSL/K99OKqRQdkHbTfegr
ht3/UnX9+/P6WWr563l9qlSdotIsxYddw4N+KnFw7Iz3gpzoVbhxwEKG6pUpDwf+qh35qUT+9cCf
2sbjbHJwLWBYZyE1D8IN2ETHfDMjTrUrRKVQc/bxzjh+1aX9xN389cCfGo9V2JsTDi3uZL23o8cG
TGS9Nkj3fAQ0tv76THHm/fKsssqwucAypxuzfe/nWxpCU4ZTR8upzk32BJRElq4tTEyWUL6ElYza
xiUEfuPF+oSQQocoN469ATQ70Lz+PiwjpqHxZLcfSW+OW+Hk2rnsBrPZGkYZxQwBZ6iWDo0jWBYD
UtOFlTUjPQhP3omyFIc+7IqzwcwpiQV/qj53cXjLxaj1Dk2VCA6QOxbujdbI/qK09OCCTYNOmFcf
TCm5tG5lHGFo2CHsN7Y8u6zNGlpzkvHE0LTOyJCiqnUADdYIH5vPOYYpE0N36LnxGQb7UV03oWpf
Fb/0cIwhFZzHXhqsanY32yjp57wKVvJYtRZtuyLqgQNbLQKZIjeMjW/r8V61vlw77ihu47yNDjHM
6Wahgnhct1Y4bKvME+RvWSbTOSuGoNX0sXGpZUXL3Mrw3a3dluPDUNjTUXp0svyo0Vc2hYNp9uI4
lX23h7tPW8llGBmSzr5Oa5XcZnYqbiYEmPTqE0HXgZWJNlSNxPXQRtikVCC6m6Ltu60+Q4R0zWr3
ZTobw53K+hChLp6q0RvOqDKTsxKr1gpT9kifF1HTgIwUktIsfRItS3LIhmRXOIWz7ydZXuJwxKZO
LMnZFHfDhZ8mzh04fdreduYwox9YvjtXLouQEC6MQZiAuqk4+FkX7kdfC58FKJplSVIm1WIqmTdk
BMG0Tk2A6DjGAMYbEr2ssuifG22kiIkLOaKETwdWYFKY7AdpldaHGUvSevDWBXTqpzittlweWaxL
w+BZjRESV6dJg/rQZAWz0JYvKJQtR15zsnG7aUqnesEjWaF5Ykv80lodO7UBXz6teGtKsi1ciYBU
Akgk6boi8OEyl1TkJEcLCbfSbHoGnFgs3+3aAsZijNlkroyEIJqVF/ZkD5I8VxlLU5PC2XiD7zyZ
fpzeBjpZvJFqxb7TcyM9TqGsTHo3cuKx6RuCf+2KqupQJkbY7UyVVVd6QbWcVU5yNRkWkLuc4Fxm
CKLFA5Fp2qbD+3SI29AZV7qT6uZ6kKSK5G7r43vVBjD9RSL2RUQGcWJUlfMtKQ0zeQ9boSaAm5Uz
3MEbAWiTOAEYAmWoOFi2TYGTyNMjb08mAg1VWD3Nt4rN4b7MunEdJUa3laVjkkesDfK263qEDVGo
OgJuVGZjf1cdQ2m9bb1F0OniQh/0dm0rOx2XzKOcoypV9Zjjvzp6oy13SVmC1wEiAbnNNhVfDHuq
PMhaA6Q6spLcl9bWkJRQAyARtPVZl1IlBWlAuZqchzjS83sp+/CeUrpduqNaNSV9ydJWD6ZCPMW2
J72M3TZ7tpC9J0ujr6L1WPUR2TdKnfeeKNFd4QlbVWHirEuswvdKTGD+4qKoX/IsYtiS92N9ntLj
2dS2jyioH0niroJmUZcWMxUyBLt3XbRIJZi33XcdG4OgL9Pn0lfhSbrgEbpqGpYk7yaLqg8hpMuA
th48t5Xv+uAR3AJhuArRtbGhYMBuR+GCxAc6CRVqtkRmzpktZH8E7gJYLOBPyzSXB3Y9cqe0guj6
QNT7UqU4G+OuPSudukYIZCXHMXHME0YCOg5GTY+0zo2tn4fEsciBzy//q5anGOfZedZV8TkEDAb3
QzsVJ3Oindg3FQrIwJG7qAXxaDW9/a4R5UCCRlG/yloFe+phY8v7Of+y5bSulTfc1y20UOwFzKyj
OE/XpdRzJDBePhx0m9cb0aFt0WqBFWSz0feL8VymUQ1Sviz2hsmR7LrXdlWplw9xq6GTVL2/xgad
3CajmZynpdRWHZSbdTvhMtFHZtiR1jU43LJ26/ugpXohcSLpEvGdGch4nxKXDR5HxaD+umzb5ma/
swZ4SJUPggSWV3hruVG6FRakOzFpauthoVt3hoyOGIyDVVc4+UpnL7fWRku/6ce+P+TKQHdWIffD
pse4ecrfx5hrF8s2XI+95+38pqaXlBErUzeZtR1z1ISOj/fRrBP71Lo5K0JpuylW4RBeJturazfx
TbKvneLQFnPYp6X8yyxQ2UMcW/aZ4WjeywQyA+aoKF+NJKlJQ2NMWaSDtUn1tNzwMWOOOhrjnn2Z
vc4NMTx3HnKRrE+mlWErcy9rfTipuEqecHWKZ2WZvliggbWeC6tTG5mGdHR0H9mF74Rz6EN7m3XB
d0tuzmiHcV2jiCUCapK9eVNovwwEgByDJi22g1EyNaZkvWLIGkJVjJ33ArA8xGNPG69GO+03gwvZ
UAQdOzoj6h4tN83W0RyUBbXC2YRmH5w5rcCUjI/xVJk+Q2pDqFM1JWRU0z9kdQ+csKJoSkV4kUda
vii6driIi9A+hbhs1aLgd17FrCpMCw0HGJaLJXgpai3cNi1hV2vCnxJeOIdTS62Of6WtqQc3ldZG
YBajBl2UFrrMjVg4/OBoQ/Q+d9VgZtNm4ksGEjeBMLXP3drwLxrsWgZcUhdhi5M2Y4XCpalfCAKB
LyDcxLDWZKVp49rmC/ug14E0ERl5PPyh1XXwxQg60+89rGfdCnZal+wyUJ2SkKYhwxVflMJcZ65V
wd71VcTnuk2LhFh4l77EJidM4UUbOlz4fiDsO0IbDCILtKC35WuGupsJE7wPHCRx0hqroArsdh8J
N+teDRfo/I1nusTimbw/6Bn1cj01jX6hkWxNzpGKhoMR6BWyBVlc4jroCaRRfbZ37bAjMm6aLtie
9WfwrqZTnHrDdlR9dXJVZR/ouKhDJGtvYZAbQFpIdGkOTXnrDLGxDHxtIvcKVDCAkOqclPEIiY9u
Mu/r4blCuHqzvE49G02EEggzur111FBvRqMrr+gWIMaNrA4X/xxh4eGlgfs2baKShL+pAVjmNaKC
HYbsEZtxtFR0VlaGXiGskYN9hB1DHkUzdseavO9NoyGjHYo82IIVY8pIw6a6dNMcXUgbouc1oRzF
eT7uDJ9pThyFIEzIblzZZaHeWLyaY6tNBjrfLqvOkpRbI7H2AEwiiiqqJVDaKq2m82LQmVJTpe2+
b5P/0cTl/2bDgHHF33UMyFgsXl+LH10w33/iz6YBMEaemNlkJukY2Bj3UH382TXQGL8AVLTn3oDn
Wgh0aDX81TWACQmzGV8tXuW5nSDZQDVFq8L//A+DbgPtQ9xdsE/YfJvmPxnMfN+l/3fXwEWgxFiG
4wsBHQu75KfNda8PsR6Y+st3ij7iZgIc7UuxndZqGxiMd3+4NL9rGvy88fvrcLBzJFYtj+SnWQPz
w16+insH+9r0gsFhYyHYCDdyhV99gZpsm6E+X3wVaEtixk97TQ4pmYrNhBYmL0wxrNkw98MhJ4AI
ahiD5ySlwXlMGFuEZ6lvFpSWSaEFwT1EK3ZZbJJC3zf3pQ1XbHyUThe3ezfJLHubmnGpvbYkqahb
2HAaP5mVXqJ5e2VlAUqgzMwddo82/v3qITBI8TRJkGqLckRHU2g6leSq63NRaNeJWUvElVVMkxNX
RKlqkW3sFjRet6mTPKwv2jqPmtsafOF96cJR+FaAN2AGDyUqXY9Z3vlP+PotAbeEyhvJmCAQa0gg
9VJLFQiVVGKbxb7wSnKyK1Hh7igtr0fBQ4jBKbIhOK7GTjZgW5yIAE8Hl9/eIwnVouDUgrNKhulw
phtlz92wAUfusn6+WOTaIcdIaqiSi0r3sgfdprm86OvRf4LzXj/nrh08x1lPr7QB9XkmdS2raEal
/beqRy2HIKfC8aG0CmJXk1cbNmGU7pbMc7XgHvRi0biAOBZkR+UHgJpwuTAv7sjUxAeTdGXMfoYd
mUYsqE4aSmunJJOMnRtts07hGVGtFx5yugKkNnYBDVPDHvNgXY8KEr2yo7tRiPzazHp9h28Y9J8l
Z9iib5aQRykJxRwIWntFcBE5toEludTGwSPqVpFYhWsE3Jx944xp2kiYNUONJCYSSg/ZA6TohYxp
CNd5mJjYJ/h603yHmsZcMA+zsV2HtSZLfEeuB9ctjGlPxKbU8UNWU3Tvx37ercsgpNQ3uiZr9oUd
ZlcVdQOBsE1SwUmXbfNGmya7kVHuvttOwX1MU7vEW9C2tOIH5ZLdSt1421HJvWaGQBigMpKxBseZ
1MrGcxst45LHeNHp+uy17YV2aAcuysIp+1YcIp9StnZ6F62qyrXUkzdppzI6NJkR0epWZlYbJ78o
wgh7zDAP3XIrDdmFZlXlvxlEtmaXVE2Bd5n1E+wwMsY6DdvEoLlNt6sUoSRb6NezY8WkY069Lmr/
pBwa2XsvyNCrB3Uk8rfWL8U35qmiusn6rBf+yiaWMiShwc3wGpRVRJ8sICHHWAkz9O217kxGcdGg
6LMuBqE8czPmico/fMocAsYSP8cH3gy+uWgL5ZAtGpkRUEMwPEjAI8iiW1UkAcq1xDSb6mSyo294
lKoRlZIWWuFj3UyhhdY0191LdpkZD0+Wxzjk2c2J6CYqKtd6KAjf1QDYta2/moqxt695zC1jXwuf
GU3Wh3m8D5tK8y+kGJS1y+swyc8baVfZxWCq2LrVCzESZejWvDORPp2owKLx0rPgCm21urUfVGPx
e4y1HqmdztdAHitrQj/KeH14bVtLN3fxWNYtwJds+tZLE0qjrI0o+xZOsWHMRWra7DyNptbJwQbc
EOc8+IJ03lJtDCeZ3mo1eJG1MI28sx7qkWbUnEDKVgaQKSL0xG3YUXDDVbnHommv6RWlvAkevWeY
pOWUeclDoZtlWi6Fr4GCbVvq9ExpFCoUWloP0BdQ7cAGLvObje6YVNFwvm2YEYoVY0NJCa+3KOIW
OEgWef2x0kBSrn3No5mFq5Egwp4yjUwHv/d3gTN2iL9g7yC6KcEmANBNUzdlzDtN7ewJK0IGqzl4
udqH6wRapiNCbgLWFDOQ8clWhDQIVRVTlwoM7S2pIZ8u7HEgScBni46dBRhjcpGOo38uMimzle0y
SJxBvU7OP5rU1tKjOUCcI8UMMugEeIk5AxoviD4LMIXE+gX2QcMjNtnDHQPP8zZwbkoV9WvNF1el
meUk/OrmOUQ9Ikcnce0Jh20EaijL0G7zbvC3+mi4pz5wyUolJYRNjtxpaFOB9oU3lsAN02Qvuud8
TLXEVlEUxb1gGLxIQJys7HxMUK7aerFpGgfOeuedPF7Ua62u7hjoz6M+GiEYMMZsm6TWYRiQCFrt
Xanl9DjlTH4V9qnn8V9UHUogRvpn9E3PI9NE/D4HnEye2hRtwWJYkcWYSeREU7ElJpGfd8znYVTf
GiEfuxaxZajBDWZBUInuXYxaUFxLW6MH2VObSj8gRyG/bEtcJUPxwht0VkY8kINBGvPkZeU+jfxx
L2VzXfdQA0KvTA4sCMWyFNm2YSx5aM0wfRGV8s9jGU43SQ+60bX7+9aKLzUAaUtPefVGS7g5g0et
3ZvKQjuqZ8d+qoyFFzNyD0Cmxi2Lf+utC9Gel6291yNcfI43G2kYKkOHcup3r4IuWyea2OpO1a+N
SqH4d80xeWx6PT2Q3PbN95uALiFbsQN0XndJW8fF5lkdMq/u3oop1k5K0lGGnsqYI0gauTdsJ9q7
XgtyCnN1eKBbq8/LysQXh3tLnhzPdvasgrI9suyRLlwZQG2RqSbDfl7hllZU4PBoVLnsRy8zGOwy
3aWlKLFwFv34lA+IQpQMMZnUTkm4AFwsNohI2PJgOqFrqFZ0eO4aHdsgM3foDLRRFnWIT6ellMEY
ETsLtBYoRmu8Zp5b0rCqc/dxpokdCO6+9ixIV8tKq2fMvx/cxQVZLMvK0iy5sdE1aPvcU8QHAjjz
UWnQg+zxmRLCTb7NtZkML0rAnDp20WjT/4ZIUJ/PucuEDSTxwQhd56CHaYio1gOSprNv56d7v8OL
6DVLhyzNc6skpMews+7aCuI7o6dzNljaamjdK0XSbj7YnLdzVvvRLtRvK7vfVIl56FLc0VPDH/aC
6bp1PJa0NqF6QWA6Nk7xzZj64KmmEzTVaKyJit/bvZPvJpmSxVOKfgV2jFOxRXbe2ziZNN7/sKfp
YLvWtLL5RMEaDd217sa7Lom/pQNfpdxlgFzrgXeKGHz4tA4KKELrTkcpwUgkrbDINpRyEfjJmr7z
0i3FqW0UAbGq1LFXtjb+no6mm9Kv7ElUR1kGibca+NrQPI7wh9ZGjRY2yqLve+9dVjvVB9AvPBkj
u2bkPy4YJrbjOpZNKKNkFTgHETb7Ni6uUy+q32xUMcuJgOQztzMfJ4Q244Ihj/MY8zQjH9TJh9Tc
+2LsEG1aYMSiGJV502uvyJ4I8KU8eE9BZUmMeCnUD1q321gDOFP6J7vJV6pOzyJwAnwYmus26zHE
dqec7z3iSotEFhtTpEnbXfURnK9SWvs4joJLR2j5K1Q7+qJdWm+F1rO3J8FkNzXtPk4gdo2Fl60z
SJ5zNzY4Wr5TbCtK0r3tl2/d2KZP/FI7lrwX8NXzYqgyRIqK++lWNc6wqDpGoUn6Z8O7TwDthzWT
DvOgZ34P7f4wMV2iJKzmc11ajsJKYG7NmiKl70po+SJBWMQgf+H5rb+UNCy3TIIaTotojEY98AEF
q16hvoxGRPEOdPO18ryBbmxD9wb+7DqsCijeLKEyYavhu+VrqfAj2XkenbK5cinhj++pTIJV4Zje
weB7sFKTvhNxZG8LV89Au6rk3hRAfflA9z5iWUCHdkb4qeai5G9EAVl6piNXhGXsTN8INmFUlg8d
irDLqTAy8l7iVEOxhAzrLgPvesFXo7ys6FjglfaJ6G5UT7s5gclb+MI+F1bubeO4QZIT9e3GFoV+
p8mB/CFVa9syA2pP3ZpifNTseiPrghT0iamaV5NqlJlpt4wGGW6I9RXUm0236vLx3m163roeh19Q
a4+hcK9iBB/M5lzArJqTrGsyrFaqHG68Ij3mdX8bupQPkjpgF/rCSx8b8LBzZJaGRTWI0iU9uqA5
lDIWxjJJO7M9HwyfnEOfgJwmDBvyNixMYboOK7OQ8dCz8Uvr8N0g715dOlGVXHmdgWq+tNT4mk9l
9mYVFmpxoy1qWIQ2aetr1cBDDofQHld2VCiS0EovemO0HasDOpIqOJEkwLZAC2IheUQ9Dpa7IqAg
qEvNELg5VJCGd1pYwz6OQi1Z01+LG3YfgYqw0YvcfdDJEc1Olh9a/V3TuO6sjS7ph6K4504b+1TX
ImPC1CvNnjaqT+V56MVkhSdudJFA1xsT+Nd+C6QF6PtoHMo8TYm1zdOR5WDB3kDgKx3CAaVBUTXa
cIKXGKUMFYEBhvhV2UXJlARTj16UXUuNEkSvlJfsQlNzrd3EIeFtW22eHUsUqRhQYqmX2ADdKqYN
ESmK94VbJxLnXSJTp3vrRFcxdKGeipudlsZFfm1olvZU+SDWsVmq2HkNHPKv0q2REqqDj60mYuyd
ClvXPtgvWHW2MPRsGs6oHLLmmFnNbEvRSrN/UexTzidEqz2kPFklyyw1wBXS0fHVErmo6xRLQp58
eVNXAZsF+jwZQq9kKoazmprbuQHxpvkvVDzo7l27ZExPYHJC7o42auKs0pveWmtOl0iscPVUGrfN
qLpqV+QyJAMoA6l66sc4yNbUxE1zHxqtRsPV6YdmyxrbQnFFRVcwUhZeAfLCpt7f05510o+haxM3
mD+rXv8C/zOvHivHCt4YeuVy/UXn5ndtFM9GqQKNw6Wn9alz07aB5kx+/swncUvBXm6IyoWRMdx3
1+H6q64NHbYftCxzzwZ40YyAArkKqe/zwdIOtpUVyudZWyJ2yRa76oalYvvFOf2sLPnrMNIjYwVV
z0ze+Lk1JH3HN+II6+cFdtYTtAXsjM7TuMFrvM63X53UJ53F98PhM6OzwN8leMBPqoeIhBT269EL
kSQYRptlkuCb7r7j3Oqr/Mx5++L0fr1l3LDv8TACg5v9+Sr6YxoNuV3T2xvXYgWkgMVjBUwbZh3R
zF8djW7l53v209E+6YEGlRhj5TLQPrTrubVHLNWS0QfYhNt6PRv78nX+lN6xKOy/OM/5uv3Yw0SF
h4fQQfSEjB0d8qfrSlQdo85IvBtbTMTYXnK5L/orYz9umNuzQbBWPfYUbNSbLw78+QJ/PvAn4Ywe
6rlsS/GOGmPfWys6AzvnzDnI3YiPHZvH8n9zPMtCOGPqoOA+Y9N8t6UhYYj35oAN5nvA6nA9oO/6
H+GDfndRfzjWp3PTVKUJZmjv0n500IfoMIMraCRfnNHnfvD3K/jDUT41Zy3FEt444l1cjA6IlAU6
/0O2nM6NduFdOR/9Tb4FZfzFQX/7vNiYJATaHBJkP33KwMkiw/TwfN/AJGax8lMAH7ih7pw77Sm5
xBhG5OLXlMDfHJZjuWj0JF13LBU/f20sTxkD2P13fTqbmtu8fnHGq78/s+9Ip5/fhBka6ThQXj1m
jJ+/MHYYThBmg485MhGSyIKs9+IAMRCWibOMbr1DB1gDvUCxr27lSeLub/6cA/17+dx88T79Cny1
WR8Mvt2GZDzxU7vd8IPUJvbpQ/bVWgThRYgrLaGxEVvLXjabeHjzin4LHZdH6vHvT/+XYYaQDDFc
cq+YigAJsz/dWIb17sgb+T0SWECAMmgm4bsS63obvifii9fx12cXoJw0dcdBcWkzWfj5TON+6uNg
GF/tGGFY/BSOX33XvjrAp1dwQGWs6934qm+7euUeZj5ZcMA/RZbiqrjEcfYlM+yXI7LoshwC/+Ti
0WP4dPMszankWAYfpSDntLyF6v7Vu/fLJ/PTET5dtKxRFBE1UI8d2/MN1uWVcTNukHJuQGd+9Sz+
8sZZugFCFVmudIgf/nw6pte6Q+BWb+XKuzGyY77HM7vRlnmElGhBCiTMjeTC+uq2/e6oLoHUEBip
XdzPb0CSECrr5cGHdbGa4VvVVlu++jcgfJbZapcvv1oVvjrcfE9/mG+5Lf3mjHvWxU+Fum89ImmL
L+7a/BX+6Z3mOv54Rp9uWkCDxIY3/S4HnABmXz74lUFGe3Fw7YRWjzj8/Xts/OYh+el4nx58NuVj
GBbBnBf94RV0LBbzdwxf57alibta2o/9vnz2seQHG2slYTh8BWT79Uv66ZQ/LUzhf7F3HsuNI+ka
fZUbs0cHgITdgp4URXmVtEHIwnuPp78H6p4ZiaoRp/cTFdEV0SwpmUCa356vGQwp5KnS8I0A7DJd
etvg8lkbZ1N1bAs9yn4vljzofFvellsJeMbPz0A5NqeUoy8wff7ptZb4TAXVfO+TvT0YTnkxPJLF
OlS30aqYj+852qBi3u59gHT2zc9jn3rdk3X+aei684HYe9772HUOzkZML+gYbOTxHdfjxMr6ZhMf
TVObqsw/jTVkeI3Tq47Pwps/9woGMRr1U9/vac7eqdeKNOKX4fqwKAYCnO9EELzzmGqtq/xg3LWH
mMb4qbpbf2KFV7kjXfZ3qIH9F8XP08P7YS8d83Vlmf6lkQlPNmOyjQCs2FtYOacOod+/wwlqAeUS
D+poy2qjFegDlgC4xKewncnWPNsKRMtnf9Z2qz5O3Fzb2Zvy7/s5f77Tf499tH3NeKJbxNPY9VkM
GQLIyHzCA+DE60+Ahk43I6hfmxGoXvjYLf8e8mi7KmlYp7TdvLfL8GIKTkNdAmNpL0xoZsXGWta3
4k5eN+ti+V/B0L8ZPUfDH23WNqlx6m35BeERUN2knG7NhbIN1/nKOP95b/7+tP/3RI/25tDLNL2G
3ns9XOfBQ4CBl4cnhlBOPMyPzz/tyZY4iJ1x9g3bcpMs2vW46s4oB4Gw+fNc/sNu/NdkPjDRnwZy
5TaoC3ZjeKYxlO46HZgx+vouaFK/sLdiod6fK1t5Xs5os9qdJLKe2CMf5uSn4YewHvSOrRjd6TBX
rJWGgRXO1Yvg0gY2ZjnNjXE/AYN+nvUxiOd4rR6X3FAFSkiOrflxsi98aDM9NMOJCaKepZen0fXT
dvt24qj6h3oSdYbiaG/0CBRTno1TkASOGV21pKJdqH4iff55Yr9ZmiiPYvlbhqloTPPr2Zr0VUld
uvaONNis0q/J99Je/fTzGL+Zi63j41AkhIOjTh3wn6+Lrkg8qli199xc9/1dM9G2QnN++fMg3yei
yCoWD+1UMoq33ww4s6EJXFXfFZRi5e46R4g+P4kg/+6sAOn+PMqR3Vaq6NsOmvk2VV5NuNryPjpr
FxM7Lp6dDM58P6CmwWw8FYPIE11iX58bSpu+7evqez1v50ipiHW7bpbmNodRd9KJ+HjRXxecPdmL
vCIbvWBCT18HSxO1a9tWfeQ4fsnPgqsJRwt+d0WAVOiOuaLgH17fz+/sN2fJBzXXpJBNxyP76K76
tJltBKV61Ksey1/eObSZRXgNu8U+H3cJIbZ+UZ+b1HMA2JuAe6Rg9la2+Pkb/OaFfv0GR5eAlhT9
2PINdGfiDSkO0FboOPKSuNcqW/882Pd9YMsWDRzQxShF+uZ7UtCVIOYePqX+Vee/uSqknXFuj+4J
S/wI1D/dq4xj8EB1IrLfA7GRKxUp+ZynCS483PpLGz0nogfqXNqg6vTznL5tOyARQiUeAzGfWl3a
Ib/sbdnN6fNKi6fMbRZh2TrIz2yT1PzbC2UaxpRBMMtEfDkPvw6jlZQI0wdDILsjKhrPc/kKwqv5
PBlG/SIEwjavV+vOsV/hVqEHdfLa+e08P32Bo40fRipp/rJ5UrJ9vKFgfkmjyJX9lP2Chjqt0Om2
O3npfDM7mbWm6Zz0WIQmCLivszazcMyDsXnSVh4S3k67017tK5qH09Sht/EdEO5GhucjaXPq4ig7
GU5Ktvxu2qj40aWqKFNc+uga6rwqMtK2e9L2sQ8EyxlhGcUHd57uSJQZB0C9bJltc2KjfFDTvhxG
08Q/DXu0qhLq3yuVYesYjdq5RhDlPNsWMxOg9VV0NhR7KsLxNaTTjaS/mzCKIJy6CBPAmZ8+/3Qi
EYoL/b7VWGgIptO7py8n37HL4WTOpP2IhIt8DwxovPh5G30/fpkxOQaVtkrLNL5lNbyozlMfFMef
xqgPTXViGaPhulIWE2Q03p/MbExL9ughM0OBkTFVMmNpfJ1qTOfEoI3mU7sk2LdID9ktzDiQswjz
Otl1mM2y+58n+X1Ai1gf4gA8XSJVxyHcMjLREVaQRe4Q19tWdF/8/Pu/vzsSeahDUpGBBWAce2lB
HMa0MFQv4CEcCmznNWwOKUoWP4/y/cpAduDzMEdnkSqpGYnw6kU/DFwZWJ9LbWMcPuB4a3FqXUwv
4etL+jrY0bljjySIi7J8ie5oCQMGai+pA5jn98oVtOcNGfyLqa25f/i7cyQlM20AVVcnLQL5yBvE
wdfyTksJyrqr+hAu3Xm+aN8NbABzI59yXaYH9mWOpkIDPNpbwkJh6JuwS6NkQ17zQOtfE6H+jE6s
eQB9C65LsZkwsyeDfepvBtQYk7g+ppV6fK56lAhoRgY3/L2dT7nKD0+3hHNac4qfuiG/rXpTIaSO
JadZ/EXf/ddtZpPo99G7fI+rzQAxWtZOeWTffZOjEY7WiJWpHtV+6htVtIjVDG/hHBTsDPzG1WQ3
xatT99KxHTPppKnkebkVSCqLDybmpzMSblASF2r4nqXS1khe++a1aJQzYK4nFuF0yn9eFx/jqILj
QldN1uDRkysEOJJcqd7qebcw4J5aMHRnFZOjiWqSDwARAk2Awg6KB/TZicGPje+PwUmJWOQnSDjJ
R6ejHMcZRb/lG9RZazWFoIFM6uAeJ1v/ZP7ld09UI0c/yaqw37WjmfZKVVptUb/Vv4q77i5ZB4v2
Xs6datktvYv6PN1SNb5quxPn5beTbJrj52GPFg48l5a2ieotPUO1EXa0A/lwLv+a0vbVs/164oke
b4SP0djeOlJSqL8dH/9Dj7RgVNdvWbms7POcKAV1jJM6mmzdisdsky787Sl1tN+OaUCrpf3G4MY5
eouNyMsgDpq3PiKbntDQdiq0c2qAI0ulLlg6klq/JVX4bKcU3beqefLG+T4Ix4asYBtQXEG7z9Es
OkENipbH75SobaSDmi4Akh/cM2k/yeiCMI33f3+Lk51HpVmmVobx1CPLM0iRUkUt9i32nkz5TKMu
25bXgXLiKj2+sPGkGWU6RSiwoKtq+vzTQeInBd17VftmEeQI5JuoUBdtc+oqOzXI0VWmFGUSjX3z
NulQ6MklMO+CmhFt08xdx9IX/So27idk/8+r/dSoR69MErVK33L7Ru3Y0vRQk3bTtaeMJ0b5ZjZ+
PEESf0hm0y1lHaczpar0ge71HJFufeXlSKSInbsBz72P420U3cI3JRx+anV8SwAcD3v0TAdbsvrA
7wmDUOI+UnMKqXeKimc3sKrgYQdg8n9+nidnevRAFSQ/ewh1b5O16gFbJvZfEwhZacgaVRvRw+1s
1p5/YtjfvsZPz/doe4c0B8IBbN/q/lpTd611XXen1qf4dsuxCT4NcbTV4lSR4tLo3oy9ee2umlU2
i2bi0XDkpTqfsNU/P8cTExJTGPnTlktVEIQdjzEpgQ5ZW8/THOT8/v4Y3NoC9aqJ0n1cwgS+0JB9
kzFSYL7uDVLSjtmfCHL8bh5YIBiopCW+u8aWRc9KigkX2rTlHJAIyb2bn2fx/U7G6JiSMB+VEd88
MjhkmalToOSa17q+HopHijodd7j6eZTfzePzKNPR/+l9UNSIVLyQ35BSnOv2RkO2AWmLn8f4fs9P
yKepfs000AmFnf51EN+XsyQczNdJzTC7gnzDVpWXYjYFrk8Rkb49tqOxJtv704Rk0ei47uZrr57R
djnr6mpuJxCU8+TESj45q2ljfRrJUFwt0PppVuhhXKXLaDVJB2rL4vr0rL6feEfTOnpPslIDxBPm
a7iJzpW52AVvtnbId/WCmvZF4D4Up4zfYx9FPRpwWjifZqfiobQVs5vqDtubaXaUkEC6Lg7/xXk+
ffsvlvbRYEfnedWUWt6wQNAEm2U8yitpRpTJeYAMuP8vhvtmW38Mp1NmYXB16cfWRaG4owmv8VXe
qjOEwPkzXR7SSiXZ9/PS/z4xyjkoqaLtGruJtf/1Kda9lXmpRUggCWaeei7aE0fdqd9/tNrhqY0y
PUsvUVvtor5YjnTF/jyDb04QYaHPMzha5WPcxX4R1C9hecgECS7rokdOBDaDBB/KF79+Hu3UfKbP
P626lOr+Wonql5LeJ7m3l0Z08/MA0zX9daXRTj/pG06CpxpFS18H8PyyAg4zvsTU7/UaUnh2u4ZA
cuY1Y+8QXj61jX43IdQiZbRj5Una42gb2Umv63UmvwwewFytPMvabOaLwXFhbtmUDeCy00E9OCUx
VbPuli5kpSIt58h1nziFv6W7Ea7Ekfz3VznaZLUdFB2cjJcOLYYMbQ2523qhSuNG/RgOjyN9LiE1
IxmqRKN+nUE6CWgrTZObKp7Q55u8v6kagPZTB5h99/Nb+c3x9vW7HVtXWh+g+iq/IKqBeDXwG/2e
TAgtxL9chObex9v0Fpmhnwf9zasxtElolDI8IcRxYaxq5HZIl/+L7e5RLJ51brn4eYDfbB1kznGb
KCODRncs4mu1dK3UUvcSRjkq42DDpKJ+KHX14AewlHRAOdFw/fOQ3yLXvOTPY+pH9pVSiqioi57A
GdCWGWIgabmo6uBsgPQVUBJfbeQ1zZMLWKJrFx1A6eznL/DNnmB8Lnt8Nv7CrDw68EI4ScCalBcT
7dAAz/B+quH8eYiPfO3RHv4yxtGhp6ljntIW/uI9WaspGUPT37X1Zt+HS1ivs/rORiv1uiGacN1B
mz8x+Df7wjA1sskmgUmKRo1jjz41PMnzG/Olnhd32ixHILRHMRJJMuQSZgUFlsazdfWXavB/LpCd
pvRlykejTkvt07mYyG44wsRi1B6ZzIqSzkl71F5B2r49ZaJ/34zTYLR7EZonHkT+5+tgVmiGSiQb
rKE/4165vjKpxJnuR4kW9oe/klv/w8D8Q/CefuDGNmWTvgafKTDTD/xFjpVBxwJxoSqbsmyS7xxf
fzJgVHvCw4CTNakWZZsZLJa/EDCS+gepo6l9Y0pBUF5p8O7+YsBI2h8amSXyE/Bh+ENM8+9AYFgM
X9YkJs1UL04t/mTSq7ha0/n6aU3SvhlItOzfDbomX9olnYN0WLoHwAD5QJ1hKyQnjALzl2u3w8oy
hwzqdkobPNDxmd827QFip4JgoUy6pFLd9MXsav9RFzlpNjNqxEIvdGtu57m4ZM9li7GQm03bS2Dp
+87bJJmUAG9uozMld82dRa5ynBWAmu7bLhKLYSJQ+U1iAc+TRwtItdcOV6IufXpui+jKDslq8B99
4ydttdBjT991bR+h3pTRc9f3FR3+sZXkt7rhhaQ3FTofYWO+yIFCD39A16M2hx4W7jzaGS+jMS7X
dpjqe2iZ7lOfVJOc3VjeqWD5aZqL6bV1/EhWIeQ0KanE0gznQWGiNTtKLqAWlE8Dty6cqi2jbRQH
saP6bj1vAAHQXK62tgxfvlD2bU53GA0IeRRtbEvuxzmHVMfPZZzoKlCSM0WWzHtrbH2geukoOTTG
I9iK/+C9xKOZLZLEM4GQqC2trJiP8pnI/f7eKAN0ju24vG3NWjihK1GIMIbKky6G6q6OR2st14F8
acHsQ0DEjZF8bjR1JRtultKnClGuKwGozuS+Vh7dAS62O6QDD0UYnTXrMzWlQy5umicLCukuRX9C
dVQlqfZlGEgoChmNMqtoJB1nmUJMR00MA+k1+gK3jTa6vyQljTaoIHdOajO2QLVzBtw83ZVK4156
pkn+X6HN15Z0OlCLnrZrWBiPgVVJt0Eg1esRlFs7NjtDb7L3yqKHMatpVkUGKb3Lme0SUkM/L/RK
LMQgjF1eDPUGyHpzSGuZXLuAS9OOHoK1pp3hdxlVfVlLIp9HdPrtZPj9oOF8rSOECCFnrvSFfZ1q
SJBq9Fo+FooZmDMyCp3s5L42IMpMJ66NwoM/btwuLNHrzcSqd2n0EHKPHlMZm9Jlp9A06lBI1NwV
4C3FUi0rZOBcXWAzViCGQIy1AtwNPZAQu2zkiX2pGFdjJrWFE5VWzsUEoSV1RCUiY4lOhn8XFXoJ
XMNHD08CTnJfl2b5mtcgYJd1lHWzwqz0R4QAMnMuxxPbAAxN/8sYS3mZxK52aM1KazZ2FrprKYng
8JdxUDhlQue3RS4NCaCoLfcaNJ2ljt5EgdMQDasE6PuuFp53CYsNXZ+0rO/YCxeZq0/sxlQrL2yl
NG+UwMtuWjAjv7Sgrs5B2kRzGPJiPgSevhBdL1GkM6T7XMj5Ba9m3OmtkOkDzuMH2uGD5650x5ta
GcYXrwuQ/ytkxL0D18cWQk/YGBsLAbJUvrKC1rqn43R49M0sO1MtM78E7IbDW5nFSun7uJhLNQil
GZmT+ra3a2Pe1nSEFFBXVlIayucC1j0Cjpr+rmemspb6vHgyglzZqG6FbnElGzdVVyhPbVOPFxwp
7Z6Ed7vM0rxxdFdplyKplWXelNVdQ6b10TZcfn3RIZRbQs/bwDtGvlRPh+cuNoPLxvCLmNJYeqEN
raGSUx6qS9dz/YPntxUYNzLtl4WZSOtWKvoVQgjVeWb56SLrc+Xgl2jwCIBMTmY11lbRKDsy3NKc
VbGPcDc41WGR4i47ijlKu9rv062FiMrt2ObWll59MDhxETgVqfWzWlTVFjpVPye22KxV1ZBnHX2n
O0MGfdiPUX/o0UGgATWI6YkNiCb8GivduE4CTd2AH/XFlQY/RVnYCeDRjZcrCF5WTZHbqJrlbrFq
PTWUlqkvTFCzI73lN5nGcbmyIIQcakWZGvxzqXSbJY8wL/c1ja092l0WxME2Qr3IRKNBwA3af1zR
/zNW/jGV3P1nY2XmP71+tlSmf/2XjpCY1ILohSWqQuEXgdd/WiqK+IOQH3kcertsrA5+5C9DReUT
XYHlpgF0Ayau/dtOMf/AZ5JJl5FSmMIzlvF3zBSq276YKSYVmTj6ZDXR4+APDbVfzZRsNBqtUIxt
JnE02QtAs8NgOkZja+6+qIImnPFB0N3VliJx9AdGDj9lbNJe3oUEl6ulZgyhcu57OggPuFyGF6zG
uugEGoWuZ9rJit8ESndGAlkfISkpjdLdibTI1YiUcS2pE8RCSuVzLG3FRRDMCuzopkNvpNUdaYRz
LR9y10CPAYyLJOLpf+qKdB+KRtFukxENiH2FEovyWMLxhYAD3LgeHlwzVc2DJFrS4PCmda1B6tpM
dIqVKiivd4lqt+N7QudUi36BN/FWkjTS+rlvKHJ/A8Gory69AuyBArfJRCJa9N2rQqpMjPMyzdoA
uSPhe6DMRF8o8ODCQL3p6CYdz7s0iHTUV+tObh/RzrbRUPZBNPTLgXMwvZYiSwN7V+pFDYdEDkax
5ACJywcgGlYCHj8zSvkKhY8of5DgrnP/962ZAKRoNA0oByp1UtrduyKRVcS+4O5VoPx14WcKuA4I
ltQtNhA8YCvLQ2TvJdNwu5VGBZPx6MVK3v0Kg8FE6NaCErBV6C3gmrIlWS7XRad23RLYagfcy8zs
YmNamo/CW9wPefyIXkgsXXuZWZgH0Q0JSh6K0DxTdWqa+qJ3NI4iw12A8yjcqt6URRKkyKJGLeWJ
7UEZ2nGkPMuT0rhvH+VGatLouQgKcOu6U3rjmPjXwyi0iF4Dj4MuQ8MyyMIAE6qTIztWV/SmuQIa
qTIoIbKKCvD4R+zvqlMR1Izj+sUPCGuJWe5JoTou3L4cs2QTSwGqqe8IqGgx+a90LGnGWTUj29Z/
B+bal8WepZgn4ayHc9SW22qMgA1S3lb0EI070GKk3dNSLmCVFKUGuqaUgGkRnPLSBOlLxZWVc4GK
U8fScn1rEDOgYkOJmnSndMYKTF8KmSrz4jrLnVQ1Ov+pgfgCvVYteBvnYoS0dxWZvuLvUwkc/l5O
yMzSpmj17nPWoZFzYUQhfUM6GPbsIEUI45xjyI3pLzWCLIjYZ0NXsT9LKFfwypmSsuf7Oc+v6yKU
Dtq2ePVkOfWUhVLWjV/PwoivqIJWoIEHdB6qXS0inWmUWkudIrvIniWGVSApYOpFj1x0pPeAbIHJ
J4q3ZDWmEBmtivwMZFUzk+p6bxmD5D6ZHfjfe0tF9mlfjWkJFhEwf5P8WXz1v6vmHyZRlf981SzL
t/TF/79VExxp100/9hciVVf+AB1OZapNq+bkHf/LPYYE9Qd3B0Xr9EzjRHx89Ne1o0+iK7jNssWP
UO9lciP9E5H6B9FZW0xcVZ2KYsoC/s61g83z5dohs4D6BJRUrEYKvXTgq1+vncDwTbvqOOHdXhVv
UTaJJMJX24amJe/7oS3e4sFtJccwB0B4FcJDOyOWyyWwGXXXVYG7zRS05vymbueFliKVbYNGk2q7
eUe6wdoQ5NNXoqy8uaj6fI+37b/U2Ie4s0239+wW6Vsuus7psOmRQGr9pxZQ24U3avKuJrS17BV0
mWBO5gsNSYsdlj2H3FhkqP9CaUaXyhA7T5XLs0ofgUrDx9uVSWm8gJquljZXHcTrWllFfawgkgpd
Lve7bEfVVrRMDA+ted+WLgpPFhuwYdGNEFm6DWzJfNbcSDzY+E5nlUiny6SEtx3V+qyFm582o7bA
x5E3kp4PM36bfznCnHwUlgsOIumHdTKGIKYD294FGNabuomTLU6nDlm5Ug2YeLXUzAjgxefQCI19
6vnDOdRqOG+SVWy8LNRgrwkZVQdaM2XdHNdQvJRl4aXejvpb7T6Dw3NT2EESL4PARHIr8iPUVPyS
SixPqo2ZpTRA9OQ+0BxLipStbgfWK7xBkCNlONzZUkX/mCviRW935tY3qmwjZXm7rWUJ8n2tUTXt
FU2FZnCjvzSmHKkLkJoGSB9ybrM4iYqDhXwFb6KW5I1v6v2cguR+W4RlsWwTLz1r2tE4axO5TpGu
QKfeS/zkGmG38Ez182bhpQW1AvhEeLC5cmkUdb1y2ya7UZvBO3d1e1z4Vlr4TqiiSLZO8hYOeFbo
HiqielBt1GIczs046ZeqMda/1MSM53IQy0vDjo1VmzTR0kpQi5gNSt6C2zfjpduiQrfI2s56hlfb
X4R5b2/9zAcSNXojzmmCQCmALXEXNa1xpsmF+q5FElVfjVFhKXHQL0VVlxOn3reWnaula6n2TWkb
qpWhUVKYmMENNhFVLH1T4wilmWei/Nol9l3qS8qthfVzbncq6pARQZQuG939gILjFgjgFSEjbV02
5PIvBXKF4WxIBEyswUcBBtm1RgKAjTAYMoNlNJarINbigzUqw2XdqvGWKFjxmsi+bTiDkY4tyOMU
jfk09NN+5lZpeuGSwbkLop5aGBEOtxYyGCktU3p2rpZudjuC7AUpBlQpcrqxRIrapaMLo6MAFTZA
+b7V5REAXNSg+LFygXceDFEoNZR06hNx2wTk1rLSgk0sINVRxNfNefvyzA1Nb6CvWlVnqpYj1zcU
7t2InYVHhCCQG1YrMwn4Fx3qc2bbK7/8SsJgMToEIhBz3EIOfkcg6tI2vPJFsuxgXvJkttGEIGq7
rJkFVf4h+WhHOI6FvGlcgk6KnYiDNQn2VkFubPjFizzp6rmSR4DatBaEFKvUsAf5XGpqe2alY3+A
pi9jC6cXo0j3UiwOvORVbKb5W960Yi7/mQgjJJcSXHAszwAVm/CY/a446AhQOmg6Jo7rF7qjYwog
DKnmF0rktnOgVipfx76K8BI52Ux9T0CwKRx1wmDNk1pP4S0kebVQQWrPgiK7hUd1kIvsbRx0hDn1
6LIMousisO5d2w+2VVMR/qs9e2sm46QBoI0LmNDQuRARSuy+e5MCgda3nm5HK1qPnvKE66zvZdtC
2CBzATPHcbDU6pFe0tgyFyT0VMfLzcyBjlktJZRoHFJyIeDOol5HrnyoIauuqjZQduwCEKg9FXDF
UvGDYM/qgxjqm9pF7XX3SuA2G01BV7zU5OEg5UMUUwPQI/McVmeDFD4FrFGgY1X9y08bk0KbrDkv
qp5d6JfmXjaijSy689Tv+01s0mobApCb9YYrVp1nTvBH/c4cXN2hejGZKXkczam41eexoSAknDbR
omtqeaEVhbqi/Ia4Xl+9Afg1H21Zri80t81XWPGwJxGnQZQgm0dmHi0NrU4WMcyz99ZAD8dJUBI6
H4PxKm6UmzjPXjwfua5MMmcZ0eSFMMZDSOPe0m7YNMXQTUDA2zaL9Ot8bDsObSNYK1rUa6uuH/SH
pCJqNLdFO+zKwJIvTakN1lqRXnIujVsvaMpdHnh4gE3YrzrLjM9ZOiwiOmDmGhblq4uS22qsIilx
Yjvy2G+h7faOX+T5VZzJNd5fQdB7leYauq79GIiLhHdOb73NzYPWZGsas7YVMYGMvr1KxhaNGQ68
dsmJ19VLPZAEOyEyx02SDum7X428UIh4HpjGIblsK6NbmH49ojtdev1zpjWutPAKAyhsZVb1U5KV
WNCM8FBiuF5CVM6kpV6oVneV9trwSOSoG7cQRA1vK492ma1KlajZoqD866ZFffUOScDachTgY+3a
b/Pchb0YwP3KokRZmhG82d7MRDSr0Vx9SZNEKiBO5/YmKxviS1qgVKsshD7mGD7C0HLkligwYYw1
+G+a5i+i0PPClS9L3nmum/BlQ1uc1VJrIJCTdZLuECjSIcHWsZYAeC6SNRDm7KEtCn9JPExP5xhT
5ryJYLY6ZgZXe462jPerFPkUV2xEE66QfjX3bFT5Vdbb5MKykYeSWlt7L70sWDWUe90iVWBfd8JT
kagK0pIAqlbsUH0M04US+82jpfbDnQZ9eTnkVoRPKccK3yTNzxojMFfhkKbbsrNiC1wrokJLN7W5
E8FPXhWdlr8Kt9LuR6LbuzyDJOf4FRE8uL2mt5cKN94iw5KaWExNsDPsLj8MilGe1SBVF1UrSdtA
nziWRWq2c4w1A/SiEv0a7LDetAWicfzK5k0t4YymaSyvVI9EQwHMl2eH3YedVM19EMILQ/MFwq5k
PQQE9NduyA3AvpAdNaUYLvC2pHQeuQmUfCOZYpNtdgPEqDtrCttaEjgNtpo0tk7eJPQfyFa+DuGM
L1JifhvejPLcEttBpjaW1Es5NUOUlWoaI30PyfOhB/wqmSVgD0srZyl3LgRLq7o0ujq4CJOCDP4w
iZNYEqqp3air+z4aqxkVF+GlkhQjGZ1+2A5h5a4JNIobS1ISPHfBaeq6w66oI4CWPdRSNZW1hUH8
bz5Fec6hXFNEpijuIteFNDh9NlJ6J/UJt6qeWhkGYmdkjpZ28pUiCnsvWruZJR0CNc4Y6fFaeMRk
k94P9rlsjM9G2Eb7vlMViO5Jnm9Rs4XRiYSodOkpoptHRumdDUFcr2nW7w+ZHiJyp2jxU6uE9UPq
DgJzDulfDXe9AV5caEsXowXic+Nd2YgVnddjB4UkTMbNMFSgInHPxVmU+YpMqUU2vgOVlC5KqyEv
Y5fyzMYRPYyg3meWXI4rv0RjKJQ64886gf+5lv8gXPiDa3njv/3f6il5Dp4+xzKnn/mn9Ib4A2EL
qmRkgecIzfVfwUxJMf6wIMZpJF8/GlsNXM6//EoCnRR4qdwPpkI+i9LTf/mVfETgz6ZmgFingYf5
twQ7KTD96lfCBwKSZVG6RrcrBs23BsF2rA1SHZeVLG46RLmcstMR8C6Qii7UoGB1QswQnvQgl+Um
KglRtUM3i8RA80qbPYdVdM+BfQ70inCjXt+qWjVXWmkLTjlyWipO0bCsF2gVrn3d23uoZDkwMlpH
J6RFNN+NCM8QxKRk/rkwEI/ShjR3shrKWyMF1+jfvtaq4UFBVmWnLKnxxB/olfg5Alyoa90TRsBr
ZEV0XnSQNdAoSnMqaIPaZlfWAmYqgnIzBKS0HZIS8godLu0GEWWIlbqtPDdisO99LW4OXdXAq46i
9N5AVLt0gIbml1Ie2pu889wHtxYG5qVL73HMuYXMlNRD4i8R3Krd9twnMzo6it2ip2EHw0gW1czp
WyrR1pqpftd0sxFOBlj50lPmeeIHi8g2vVu/tcWFXarEfhFte/I63b1WwgEZDLivAZ66FELBDQpd
/5UZkf6s2GCW9UDGdhZ9KK0KUSCi3Xrlqu89e5fE0W1DZPYMPfV+ZZo9PgcCAglgbhtgekcgGEOs
UO4DMxe1wylBWY0vwzz1ask/D1QJ6ybIvWtv7GTod3YJExuMS/RUU0oHfpvod+kQ0h52OOO0u3iG
Kp+3Xl8fvMprd0YPHXSwdAXZJV0K7jMGXyud5W2R3Db3gVq7G8reFceQ42w9lcPM20G7DRXX31jI
dz10Kk2VTtN3CuBWNKb2WiUnSx8VtDlaKN0G8bFaw1ivAATnHUnWrpK6h1wfiosKRO6c1j/9BgXt
dtOSsdwUBNlXTTnQG+F1TcCK1aT7zuvEBuhBN0dIrD7YqvA3NMlSUiWP8TbVAf3OII7nG6v0W/JG
lBP4SJqtDA+1C5KtebGK82bcqIQ892FM6DVM9A6B7CrajUYYIpowSPd5pShzWO/Rwk5DnuqQ0XFc
6fp956rSPbLSrTtH0NxeSLmRUSc9eBe9Zaj36hi7lQPav7joUNO9H8KCOvrYdx8SgVEq7FTPHT00
2inXbhBqLEwum2RUYdzGmhiy+RSJfzet0iS8qruIaPAzLYgKrX+w2hB1dGajeU5m6+258IlWDIY8
qZyoxYU79GJR2Tm0J7mummUn/M7RxCTLYnJTz20bvvVA9vQ8UQ1f515stZeob+wUsyqS7ijV6pf0
xFrUH5oK+m+aQEsr6ZE4F/U1J1H14ItWWuhlTt1RaOLXljKBKjnUl0GZpxeySNRDk1fuPsp68yIO
QmzJWHssB3M8tPTd+ARq6mDblcSLLRPJEg21LU9bKlP9GZLZynZU43TmEVunZ9Yt1nmD2qSo0mRF
WnpYu5JQli5ylf/P3nksyY1d6/pVFJqjA95E3HMHQALpKsuwisUiJwhaeO/x9OcD2a3OAlOV95w7
VWgiqZtcuTe2WXut37yM0XA7VWXNcgqq3BWKLvguGNGLKqbPQ2getTb7AUCCw89nl9dtfBS7djNp
owQjJA+3lGwPcqEjDwCTn6ReVB6VMmHS0RB2kqbEAm4BxEmkX7sCSPzXxpeTO5VO8W03ah3bpMRQ
RugHJO6zL4EUfA95BNuE14jS9bQd0cLWh1R+p/p6vEG796ETxxwXCbG8qbScRuY0VZbX6O10r6hy
aqfxyPT0LNIWf73a6CM3jSYJzSOyPRFMA0+E2ucgjJsr0MR1eXK5RiiO0mZTwUBq+GW8Lk/67dTX
ZFoPyC2h+OjNu8QBNUfm5C0c1KuQsgVWe4Zf+y3cCivERlHRJZsfML2fnfoFIM7Xhco/Vm68sdzW
1Q6QG0wEyxtYsNdFe6+FX6BMZ1ClSVAKVWe0Y29tyhYL3HavKiEH7r7vjH2pK9sSg9ezxOL+1+D+
kVPUL6K8bf7rn8uQ3hoyOcZ5zLrIunCkfqQYd36PQZYZXPuGy9/wVoQVTg+x7wljp+kBy94NZ5Tq
5B8XLSIUdDfJNzN+H+4WucdrvP1r41oVtkPE5gMMMh5iCLFWhe+p5fycuP/kpv9cutz/vu3hfJ6y
z/k/9g0C+t+a8/x0+XN/5qeG9QeUxUUg4menHTHav5rtgin9oUKMo80OSOUnMPDv/JQ/RQ8CIx+a
mTi3LbD3P/sekvUHUjBoe7AHRR7fxPq//+cVMLVZ/e/zRf8TG3q2JkG50/Ew6SAjrwy516TBcr7q
aZWH6DCCFKK/fYQyuMmVOrSjBkllaQrvjCF/ol+X2WKc3tdS+8mc4kMWDlSxi1x0K/TPPcsH8aOX
ZvAo4dJIv2Jwmma4ESi4ubqE2ZkQdIEjlumprdFrNi06libif/jX2rI1cqEgiK+2jTMJ4onGig1i
0nTyTh5tWCYF/7f1PE9YaeJgkDutTsdcHpBtUqyo5/0oGnaLOY+ny91w0Jr2vTaovMyTJW/ww3qn
tffJ2O7n5p7v9CQb2aaTsXUxpm1OmDSu92eL4MI5spxNqxnF1k/G1g+oBLn/apcLVlTWkmAiM0iC
WqbKZqxxRmhT7+0wCzL09zggBrkPUHyiqfn6yyGGjwlPIIhe36GMkZtzBs99xputWz6QMwz+yYzw
wmiNzDGG+EVVSFO16DRItBs4RYuJpEIQQTdJ2vfWrJeXSb4Pq+lGnBX41uXQbCJTfRB0zFTUgQJ8
LnzSE+owOMguEEpDzj1lSFD/zrGmacpg24fNUZn7F1+p3/lpvo1DWBtmRL/MbNJvslqkztx033G+
zjyxpZbXRuFWMvtok/SkfpMs3IkduC8xju3AVyh/ggntqgrPQA0d11k/kH8+tXKWYfHRw50uKHTK
X8dEc7nssbWXdHvosoMuG/Ae9kVKw+TtWedL/jbtizQZohOLxICGL8/raZcxBRkE3Ag9PMmwE0jm
7YSnFN6An6NOexnCgakPsuiBQpZvU0R5SGflgG8V7Ry5pvbWv/NN7bMMpF+Ss4/K0sTrsWuwzSp5
ryxdHTXUP8visBNE43Ea7q2pd8xq9tIi3TYUFsPkFlznpu4yTzGlRxy4P8xag/BL6W+BRXwMQtoy
NAXxh9VaT5lBs5SK/DnTNM8fu7s0kZ7yFBQAJd37zsdPsMjNxyAv3HG2PvI7T/i70elNXyIs5Fp8
aXGMOqZdj+vIeMtjGzK5qIBXTD09rY8jb6hRLE4ADXoclPj5GWwtp6ShgZnU4ms0eqmG0lA2SsuR
EW1TlU6jUGy7Lrlr5hr74tSt/WanJ4LLY8tt8AKxUxJHXJt8GieBsZ2SpnVGYz5Qkis25IwZbaCJ
A8ow3CAzNlJW2Jr8GPbSiQonVbhi21rtc1I+lOW8A/Jra01y2+flMzpyD8zccU5YKDhK9UHqdMHo
UgF3qoGUOUhiHtWwaibK1cKnOWhuUuu9qNUbsfqo9Mdg9l09vtExbxZ9y86zfagMyP2Ed11s2a0e
33bZNmgeZ157Wf8tmaNdpp4AIu21rrqxkMokH+7zL4Fw4xuWk6inchQ24mxQodc9YxQ9WhwHs3iQ
4gf8aWxf3OrCd8vACYj7GyConek/UjHYipp1VCQQqkn3pRX0naUnj4rQHgtK+ZNfvWsobyltvpXV
HDtqxY7U9zrqYQChaWWeOnFytHjAyIMHTmFuaMmBF8o8DDtwtRFoZeD4lMr4tChurwWHrtT2Kr7M
yJCJZPpm1blp1ru1joy7ULAifHdI8ebKc4cbb1/jOBnrlRvJ8i5Xp61WfPBxv5Vyi/SDbo7YHSPA
i2H7GUuUBVrtdCLYTUGgUmlu4iH9gK7XAljd5j2vaJHaZSt7I+r0fj840vjYgfXup9rW9OxQ6/Vj
F+YwsxIAj7dRTH9zgZMnsPUXP75tAd6nTH5Y6a6QFWC8dAv0TRjyFydguBMv4mDsefQtdLzFKTJi
NSnenGJNAgQZp6AY3xCDI47eNZ0/O8IU27R2Av8uBp+2kh14y9mdjyaBzy7p7JTGaeDvfYDnRWW5
/nNQfjDSm3T6Mt0W0xdhOvb8pHmPFawdVMfCqG2Rn1vPx9kHZyxF9txyeOGaA6pco9mEb5PEf+3b
3QIE7qh4mhSI+Xd1flVt7TJ+INJ/doQf0RKUv2xQthFXacn/y7+QEGKgQTbL9wPos2n4oJn9URr9
ExquDu7otjy9KNPkzAYf3awPg19+n6UP5axj4sbFHSlY1qBuLX9Ow9YNh/dq01BBPsg+FnCSLYrv
mwl8J94pYnTCGsoLFAxCsXTEL8sOCzaC4FjlfS9kLsYNcfswx3RdKMsYHX9Bkdm6yleLdkpFZSgQ
HdOXbi0poy41FO8x530etG+KhnuzJTuh+II1qh3mz1XX4xh07KaHkN4zZd0GmzZpeJont5q/+f5R
qZ5ry6NtRhLRUgJ6aHXdreWYd/C9JO1mfK/ore8aPd5XFqUmLGqK7gVryyNsAoyt3OVwUMz8aAVo
xTUWz9A7a/4a0tHVzA+gwXZmpds4y2LYpOwSAaOWcmrxKM13GEQDX/84qXdwIzH9fhoNbceFbQ8Z
PpSVvh36xtPjzgacbYfTR15bn8Lkg+9/E1Nu02QfTl814Wvpvy/SL/rwNQzxlY4WCz7RMcaChrdh
4wZkA8a3S3yNxBupYlFyFIZNsZExn+vzT1FcHyQ/28r+p7S3dlW1na1FcqS6b8dnScnBTr3zlR+U
AvCWq7GMzwndPcb5NhQibJl018BSsJeLjRCpm5Tq3Ow/YIrmRr28MdPHpp6OkkY+MWT4tX5XU6xa
v8gB+IMvGA5iSNbiR8juo7SV190WkoKNF9quZ1FX6PEFeKmaMRdI7vrdpygKNtQFBuoeZbE4v89U
9ihDlZZd663bB/SkZFxUQaZ/AFQEai/l8dSmGwMnDlPbF8HnVlsQcljzYepeGcfFLo7s10vM/DmY
9lX5XWZuU2pyuv4486E662YQj2G6V3yA+O0Hjd5TZdDErbEQNN8PBt5UPvNNPpGXnDEWHQvs4Hb9
XPg0Rxx/wqYb4L2Tw5FJ5pe+uKf/wopH/G2YaAm4i49gLR77QLBFH7cQdI+4vga9taXspsBHKJQ2
ActG6h56Wj8xG1pufix8AsqPdoneVJza1cCYM7dKhgNYhEex+iGQSiXaTWt+CMRDOILbTj5EyVOE
dnconsyAvgXWmXEORxYVfLmcN6JGK7c8DRXQzVHBJmVDntjg5cYVUOqdizqCLZZe7t8B9smmeEMj
FgTRND7kFYLsw7uRXdrz6o/rl9IwdwO5iBwJn7MaKUWh/agV6bdu/pRX7zLxCSwe94tBKeVuwXS0
Ajcluk/HFjxjaX4vqZcZieoKklC5+HS4JcoPCoikSS+9KThiQ+tkIYTA5HPI8AO2phLfS0rmLvmG
nDwVCbAcBa/G9EGqom2rCtuxeBcO/JXV4KXBI/gfV1dqF+SY23KaB6L6Yo7YL8U8ZYTuRvafxFBY
GnZ06VLMLdNjYAQ7AZflYnwyes3F9s6zrKeINT922SYGCAAQlM9BvaNBqbjeZg3wmVJylMLYSe2X
tqVDnlFajBKnJBuKch4gqeh2/Wkw8QJSd1Zfukl93wD1F5HO1eedZPBW0u4zQ74vFd+eJXknS6In
mU/jGB8SUT00SXtjzZwxdeYN1Y+cvQc+xQ6NJ2n4LGHvERuORDG3z54L0jEFI67gA/Ahkr7RScZn
IR6A/W7C8V3JN8ll8GXdAQCqXGLvxKevoXYo1MiWmrve3jbTYGf8zMUZUNSHzVAeTDXflHjqaiqo
tfC9QYY0ZLlDVxzlX83R69vSBBzQkCJQBoRIBsh3MpyefTcLVNVZ0HgSdcNjqJyS6UHzb/LoRTM+
CePdRLNRqwBxC094Zu5V7ZFeMZl78GjM8W2U8FyoKO+PHTYi33CzJfuJ7otOeGrxHVFNV5e3kYbF
MR3qwLjP2bwkUJ0RuZHuYfA8lO9TGGlL7Zp/K9SflbbzfCg4Qt65snVbhI+guT09e5yM6jN/HE/H
j5b+OKainSugwA3cBzrPQvokjxZchPrSGJ9yK/y4uDvKcXHqDH5vpi0p+gwLbsZV1o6mFySLu01H
q3XTNtUdPnAv+jBupabQIINkd+iEeWbt7xS9/yqJ9cfMMEKeZp2jLvmtrmZHqY+fKZnTlC24HbCf
/TJQz7Yjy7gDp/txyPqbMck2WqSfqnwv4q1RYZs6D247v5T1rZjRdQheZkApQTJtROUuEU5x8z7H
2XQwJF6jzqxIdlVtJKHbVI25i9Xqh5z0mOOG2V0sBDbJwKbWX+r2kzEPXjdVB7OR9qFa2UY822aa
ESShJS98n3Vs9gJQnXYnW7WdBv1DED9N3XBjZe+m9iahcKoNopuTQ7RicTQKrCshF/FnWo7uwInM
4h5qUCoO75Uu3BgmMLxYPWjB0Nhp1e2lDKTgJNo83V31kBfynprvNk7pwBrDIx/pigbAqkxHSYQX
nrqIrOiQIOgPvn7hVaZggQEJ8S+tA2+qRhAgvS1htAqr8UpJ8FqoVZk1n4q4iCVCzWH+EM/ovMPa
4VCVm/hKuWBVUf01KA10i466hUnj5/WglFyMqMXHtLu7zhHmb5PwLVRqW+45iTW0KEfuMNKmt1/L
a3+L36Iuj+mzOu5YYpoc5UQVD1h8iKeFn6wdF3OLai+hjerbrVPcL7Lz12Rl1vpPf4YGHyzTzeVD
rt7pSpb5+CkmS1rZ2+bg3/iz5pAx3EWJaAtNeK9oNQkf1BG5X7K4oyTF+xjnWS0jDxqu6Xtd+tKw
bllVaBIvHNzXM2FKCWVY/AO9saAWpmw7IPBBf/Djp7enfFXt/TnsszjWij1j+UacJGpKwybNACN/
zqePbwf4vbzF4vl7INZ6IVml4AspAxGUd0N1E0pPY3pF4PPKXFmrVUMVSehiEEeeoTyPEewdjmwy
wq08v3t7LJc2xflYVjudZACQdssawS6ERsfsSlZCAmX2vJkz7IrggMi96PK6eTvumrH/21da7ftg
Fme9CpjEejP8WBxRzI20bTHQW2wQQveaGNq1b7b887NtKI0LIRIIn9c0EboZ3VHRgk00tM7bw7r8
3YD5m1S70WtZVT7LbCpMEK+qZ+WIDvL2a96Rp2+afP92HHn5Lq9LrKxBBayFSIEcDsDqu8WTZQ5S
yfSpuo7H5teofddkQJ/oJEtNue0K/KbTw4QEtiUdAv2zlWmbaJxupJH3YkcPEGP0fKmGvvODm0q4
iUFM9VcW8e/lWX4jzmiYMWiQ2azVZGSAz5So4jd2XLohDSVFuBGkT2DkbdCNb0/Ixe97FmvV4pnZ
rlOjECutnsrsoSzIueQra/biXjmLsfzzszWU+21X6DxRvE4vbbgBqHSdfMTNQW8pykuVPzXXduda
N+TXLoEuwgHOPKJQ/zqkmGX0t6dC9fIb7RHGK1cIUlo7iiyO+NgfipsCqvNuESykOvXhmtnAT6Lh
b6tsEVOXzIWQuPRgzkcMC5ztUnessm16v1ikfAWSfA+TYff217sciKxDNMAJLTK5rwOJ/RxnSgCf
i9qW199Fh2BrbLt9/f5apIvFa4R4yV9MkQ6FuBpSGFD0100iBZ/7Df6dB7yrXaAVLhqh6Pbsqvf+
Hpdhr51d47mkAHUr7nz37eFePCX+/g0/Z+NsIfXCnCvxwl4reIAb+vwhGMH6ga6g2fP8dqiL++Is
1OquooVQlH7ccyDNX/XhxY9g7QEPejvIxRv3LMjqtupUUPC+tIyn5WWhPWTX7FAuH3dnEVbHXSHJ
FX6LRKAK7cwbgGOn7MTjd5/cqJvxaLjZzficuuIxdZqD/mDtIqBc3tuj/Nm2+m03nP2I1ZXF46UV
eI0ti9R/aHbqtt0rCGH39ohBcHtc5Nj6beheRSJc+4arQ6CBIwwKn8GjZi5vqAdFi8+lq22b/fjD
fAGqvkm/X1NAvLZGl39+tkabdA4w5Waw8nwC4eZqErLmQO7lJL27Mq/L8nhrXlebH7p/CAPz57xS
7DmCnF9k/HVbcvxjfWquvG3W2t+/ztSzz7i6KkYBKHwwNrizKA/KAC1XbG9z/WXqb30EKKAKUIhR
BRuoFrX24FmCqzEHkVd1394e96UZ1hFZozkOx5us+PUMF+0AENEiV2iNPcVDuD92UcawYx7ejnMx
1cKNAjwnV4iGtPPrQGGoKCOtDnK8Q/QuOC5q+F9VW+bJ6ixK+FffHZe+53m81QRbcwpdFaUEr90A
5TO8aqtvGpR2wMngBH1VWvfS9jgPtzrRhzmdYPFN5MqQYJTkKSuyXTs9vT2Jl464syBr/75wiEsD
0DbPVBWbN5w8Qst9O8IyK+tdcB5htRwSzNlDXSJCAvHB/4Hqj5cqsP6Hj0VU7iTtmifxlWlTV4d2
MscTjA3i6YJ0CNMHyFZAwX7xgV+BLc7BFRefv+ejWh3cNYwuCQSa6i1K+8iAPUhf2p30EGyjfYET
CySgR98Rt9j0fXh7Oq8Nb3VYD6MKzbxlVej9tDNQ6IOFsEsg/rwd5mI+cT7A5XecnZNDCMFO8ZlG
89R3yKouUmf9kfrQQbAXOyiLFMLB8mwTvDQ3FdYT+Vbbv/0bLg91MS7iPQDWe7Vy5jJM63AZqmHu
Y+V90+xL9fFniP8AnP65GAf8e4DTO2h8X9Lo6z+KH/9oAeI7RR4Ur3BO/PFfOCfJ/OPXpaLLFjaN
ylIW+KV+Jkl/AHoyoZWZpNIyPj3/QjkB3eejYSAmytzioKD4Q3+inATtDyTPyLmBJOkc3AtuagVr
egvmpK5g+DgIQGdZ3BkWERNx0Ud9vVLrGIWMtKa7UFaNo8wzvBNYwrFp3BQRBOtQNHrXUNLRK8yg
2IZZTu9Y86c4eGQr1ZobSRUdz7qoTGeeBtojrT9VxUYpJQzNZwGw+0ZIUK28MfW2abwMCM57MZYN
5TYsrfcBtJrP8tBmh0qDseD10dh8EUYTG2EHxYckeYynIkpcwTToEDYFmHckR32lDU5DlhQYN5WN
pu5yM01hXWujTpIeQBx04zCh2xdmgjDCeEkVVx2HRnVbbKA+yn7X5h4yWiUNZeSVBJLfuoRFUAlw
yCURg6EN/Kw4eSd3UJB2RWCKYHZ0P862UQBXGoSFrM7ihodQcpcqkn8Td8qY1o5WKLKwGZBLKzZz
rGuDp/WlP+zrOhsQWkMgAzHLxmRK85Qn8EM9BRqAisGYrUMMkpqieSjlZaTblQmg+91Y963+Tk77
qEI9RKwVaO9xrgjvgxnsggfhL6ET1c3sbIRGDPl7HBuLT72uNMnwzWxCKn02/kChyM0+Ury7VcRq
roG0C1XkSJ0Mm8LxWX8ppWiE1mg9am2dCS+9NJeIMgPEExp6KkONgipLo495WKIOE/Z2JpVIWNm1
7JuJW/moONHBymaaIlxODdVhW4mA0YRuLsL5Cm2YXdA2QIrXY4PKZN9rxa1WZ4Z5Z06DkbyIek0D
NBfzHCWRrgrmpzjKCgSBFTQwaN5kSWqh3QKHtXwIEiRuJNvUe7relU/x/KuqY0/w1cz0uv1sjRBf
PCMKreqr2itNdkqGqpwf9TmNEhrE7QQ/NMFl0aSWHqedV5WiUH/sdT2NXTXuFomV1BSyxwSpmHRb
1xMEdnXS5X2HMfAuakRk6gwj6Y1D1cZxtPPnsYHVZqZzvQuLHLCH0kV+czPXoS66mYLOzX4aC8Ah
qB7E+gEi5FTcZMLcKN9Al8jhV3DfQbLVgAEA5AOxAK44TcDjCApA/tMYCgLA20ZOw32KAALACqUz
zb05UKfdTqUfgsQXi9ocXD82SclrSDWNN5dImHqyIhizqwwhgl9SZ7SBeF/BMqf1DqroJVTGaUGa
K2a/tfp05CMKkYCIVmvS9lHUTlyUFwxtUvYqDBLAbqkUUDTKtBppAnhvmZekpS8/RWZegllXs2mi
PxuaqR5/mUu9lu4zUwGy0QgCwJhWmWmgKXXbyu4I3fxm6GehR+ptQPEUPgJ9tyGZn+tm4uHdGwbt
EVWpzA2fDACE4FOUdPwibkV7KIrkWyYvfSYYQKW6zVASePFzSfoSdWL/FAgV6Mm2whUQMQnkHRQg
X+220XLMzuRBbj6DJK3ibTzrkKEtI6QhZsCTLvOnoEsBUgeIvmRHNZArhFhrn5d/rou+YYtIsPT3
eqdm5i6AsMyJIwHF9oCH5fVTTMMo8Sy1oi0iJgMLHy8SuAQxHdQCfEKsl3vFSsLMSaVYBWqT+8qd
qKoJcko6mh67wvdTaZP7XW6cpKHNzT0cXFTpCj02FGTNMmy3s1DkaZIj8wL+H1HHwpkzJsWR2zap
qUNNvrmHGih+wExQ+1EZOvIHIczeEamHuldp/kZ1gau1WUgfMHPR5l2B0JJqJ7NpDps8Q2HR7UKt
yk6KPg+d0+sVvFZ6jK3in4iqSG4tiACFWoS0QMxlZRLeq3TrxMjOYonmZZQOI3AhP0rH4ZGPNGV7
wZpq8n6O62YbxmJa0giXOWqyEjTPMVQDMKwmgOzaBtkHfB4hgPYwVwhq7uJCDKrDZNXaAK5jGOjp
+uaEmo/aFYVlG0M1x/soD2bTYzsPzbPQZkg/th1aN0joVAkAJiEH55EGGRpUQQ+wZ9P5pE3H0BTi
J3XkmnCHsOOXT7PfRHtNHJvYqSKtmLbRgG3Ldy0Zwec2tZ7Qho8LgBpYQxJQEdB++syVZwx3WSzr
042qsKgdHYE4c4OkSCzZSPPJkqtHE4MWZDVtHbPM9R+q1A46nNDIGjaoHJmwPVJSffU4troBiU3u
27Z41pVONulYqFP33CNlJN4LfjtmNNoR8jtpphwmW7FS/BZJPrlUjlKaQzOuypHpT/0hO8YcTHQo
Y62ZD4ogJbXjdzAAnzqrSVSHNzaTp2hRVjsAgIRuy4EQoATSVGLojiadetCwWQ6CTipqVtDsh+gN
AasLpsM4VW1xG48UkzIERMoON0Wsu2iRmyVqI4Ja9gs5DWFMlEBVONCxksjgTXqrLimShmN920+R
WZ06DS1K2rZG15ykVC1rsMtKbLzvsjbCCAUpiR+DMAJ1zqpaUtxAIQyyhEIZPfmSUEd7EL7wxkZf
icN9I0Va813qkGTb9IZgBe4ArbW4GShxCy/IhLXliTn3AzKDBG550EQ6fmLj3A6HOkgMeISi7EvP
VhMLkSuN2pjA1ZGGsjopQmZOTiX6sK+5JFDUQLGiDYJqM4lllYQbJG1EwHMWt+IGIrOqnyYwFMDZ
0Gc/pQnsLlwBs6FQnP+k4u20//Zf/yQFfisXf+y+fc7Pc++f//6v5FsxkR7WyaPJcU1S3eWZ9qf0
sPSHKS2ifRQ+4J7+ZMf+SYGV5T8WnT8Fu2AJAWLd5En+Z/Jt/YHQHwwDyEaytGgSy/+T3HvViV0K
PAgbk+Lj2bS8z9bdmmBOGz3JCxC3vBAX/e/oYN0a7vIwBG31mG6Lq1XDn+Wjv+sJv8dcPYAVHR09
tSFmixccyJpqG5xAaLnlfYP/or6RDhRosCd1oyfdm9C8RarkyuNYel3i+v03rJ4ck4wScKTzG5Ln
LMM3MPfwUTnR5XOjfbCdnfS28ALPuiLovip4/RXWQl0PL67fG991Qb6YmoQlidpTdnDju9YGbvpj
KXjlzrXe4r/5vP+Kt3YI8oUaJkdZ6nZ+4x/aG9Udd9P9/VLAlE5glnYP387W/f2vj3heVVkqWr9/
2r/jrR78BspJaLMwvqUE3fy0kaJOe70rs5SAfovDA2dh2khI468Kh2k70K6viNOAdXZkNzosyGF7
2GhQUe3rvo8rit+fH05VVEnRZR1qz6qUN8W5IaQo/NjxvvksU0nJ7/pd76AbVNrt9mp763XJ7a9w
+nI4oCpoGavxwSG22nKB/nYH5S5npSS75lNyCFzDpTRc2/LjIlc/fTFvky9vf8Fl8/02sxrEI5z9
FKTgVhvDl5qkR5dStxVEBc10Osbj8OntEK+rQj8Ht5w1KsNDWY439evnPtcQ4OYqYxNINU18JDLi
UgfpJpS7/79AyyyfVcDmOUrTzmcsnZ7eNoAQxcx60pvqSof3wpQxHhigKq16hcX/OgyOdMg5N4Tx
rUchRj6sumqPtCBDVl/lVYhVzyNQhEZtI/DljZvdlpxVLbU74/D/0O9cdug6Eh4bBq17rM2t9YWg
B2WJKiWRFvNihI4oyde7bK+4aBj8Uv/9tyXYC4tcZfPqGnQdPC7WKCCehsj3Saluj2l4ZxUVYLNt
aN7nqACYlZuWVw7fZVn9NrK/w63PwqZP8gzhPUTHUCMqwheESLwkW9AIMOSq9grE4NKi4Fklmoas
ajLqha8XRZyggJf3HBhTCoNKfzfO11BLq3bRr310HmK1vH2Djl+WMSAeHrsJoLonQvFA3MUFc0jr
rQPZifazcOXuvLR9z8Ouj8K8NlL611wiSsALKYZdD+VLqK+EuXCVsDr+mkCcZV5PIE8LqGRwBwHS
K/tm4gUQge+evup17/jVeIiDB+yG3j4wLk8pqpYieTn6JOut3Je4qwmI0rL6zYfJHbaxBzfC6Tbz
s2yL9vWW1KVRIs2Mn6kEURAww+tR5maUyhABGGXh3yAz8CVvlR85dbUgVsGDR5t8DBCav3YEX9p6
iyyLhSMu2efax3jQqHf18XIEF/GmAdhtyTcWSgJN29tJIcJjv9bbvHSunEdc9svZWdyAKsC/gkxk
SfrGp2bb7hB49NqH6/aSl7beeajVnMI6QFHNJ1QQz6KtFPCRWqJfWZ8rZMiv7acgFUhSsCBR113S
sGgm9D6RwlO3ze0vT7fZEQ7Y7V5ZlZc23Hkg+fXUCTXPa14Sus0l4wz9x4kSR48WxZW1T3/gt/Px
PMzyz8++kC9JGCoslBncQTzNk3b9MTq1tvgCQnTXHMUrB+QKOfHX/NF1EEXeHr+hLrMYMZQ2Z4PL
DyPeZLb5qfaku+jW8JKH4j24bn2vbrI9tSbl4CNkfADcj5zCtRz58uz+62esQZl6LmltX/EZZaO3
/e40Ar5PrpnjrhAafw6Wsj2pow6lew2/m0n6qTewJiWK+q6eajT0rSpX9kmu186MbLQXVVO0syJD
3cLOmGypLqddZs4oQFLgflZSOTilVMMdNR2bp2iMlYeQQuf3t1fBpfMIdrTEmxOGKjpLrxcB5Y26
Qxkcx1IcdpstEml7HVNEY/92mIvzcR5n+R1ni21KF5h3y6wvaUbcI+tjZ4jIetqxx4upg3PsMMiY
Up7dnq5tKPlSOqVaS+dq4Qr/5qGZ18VQZCWjzPhPudde8vt8k4124Pa2+xUR1T0EMfzIvfiTsL+m
+XDpLQHm8O/oq/2sFVjq1AZjX3zFpE3kioPT2rPDaehEG0iUb8/1pePwPNxqX4doB2baEk7u9V0X
3EvZNfzRpS2EHhfPMV0Dxr5O5KDzs5CWXMdHc3FK4+0g9e/GTHr3vxkIK1NdNBZ4Fb1eM6JO0VQB
6GiLU3Wn54OP9CHssreDXKoMLGrTYNMZy/JOeR3FRH9P6JfBLBfVfBM66aO/jzeLiaaxpYfX2vHh
+kv90hSeR12tCcMKxwJXJ50eVXYwfXNXtgjhVdW10S1/zzoJPo+zWgzxqM11PC+f6qQfphP8TM+/
g7xo03/YXztaL608nDpB1CPntrwmXk/lHGTdLHLAURNNsSY2hS9VIV3J6i+VVFQF4hWOoKaFU97q
e6EkGE5JSSozHfztvK8cwUHwaTM+x7hID/a1MV3cvYqssoN57GEWsBrUVCF+oaUMSn9o91ZrLxbP
41II+FZvjfurkKXlr1t/sLNw61eLmstlBm+c3bs1IZzRtXQ4lkGk+x5D3phe+G65F7NH4T49XTWu
vfRmUkBvcCFIZMTrznwSqUkUL8f0shkaNLY3QPA3pWvuDWd2IBc67TZ7tO6vIQsvrRxcJI2laMo1
sQgHnl8PuS8NBn0t6lZ680jTbtPW0bWFczEHXi45pP8An603+oxWsfHzPYhKmit57VP5LXED16R5
bEtO65TbbFPds4q8cHvljLmYDJ+FXu12IcqkxbdkebktZTJQORNmi8Om2Ey7KfTejnZxnBxpUIvE
xZxzdWwKpYHd18RcpkL9fcrKb/huvfShdk+XBJ6ZIE+bHN3At4Ou8OF/JjxnUVeJhFLmoohD3bJy
ph+AHPQTlELH35YedouinTiqDVHMOJS3lD69qwW0i9vmLPxqlw6SJArpktXVG3Pb3SZHQP7RQ3sX
epFjPYzP1riRRdt01O3ztLuGUL10mGO7g0sJ0kJsnlXwJKuFUoiZ8RBvOLI1hMhfjGte85e2yFmQ
9cHQz1ICTo6DIUmiRzPoYbeP4v/M1vXXV0QHiXyVxzBiNqt92I+tlgwm0zhgOFe0Cm3rZnNlpVyc
rbMYy0DPUkHaIMZijLyccPl+CFkj3TbctDvlZH0y70Y3dcPDtdLTxVte5etQfNJk6bcapFHLPYIu
3IONizSLU23zhjakXe60bcBxGtwhjuHMH83G/t+MVqfvY1ognSjwvh4tts+GoMjMqHjwD7lnfAlw
7bJjb9kQ1lbD28/JIYdfOXEuLhadlgMOUEjUrcsMC8ar8IUlqdFM10B92v9v0s50OW7t2NKvcqP/
w40ZqIjbN6KBGjmJpMSj4Q+C0qEwzzOevr/N475modAF2+3h2ApJTOwpd+7MlWvRPnt9ZEtXBSnd
/zYxS1EOhd9ktYIJmLCd0LLdbvwhlwzIIHWjp6fr1hYzNR/NzbyaFYxKkCF95EjltroTaxj/iF/g
MHFo0b6xyn+C+G7JkX58s8wOgybZk5zqmFR8nig9V74Kn2t5uxl8N9Wfu7VFUxZPxofH2OxkJFHs
TdT5hRPzDvWzcmxulecIyAOPBTqA3fGn99CuphXXrIrf/3AeOx1dPr3jPIqnGcSCpdMhbbEXzIJI
JNkObN6HzXb1VbR0J36c3dn+8c2E/aO9hxrIBhXOdJt9RZQFpVInc9cGuTbG2e6JerP1RxHk+4Dj
HL/ftJ9QcPKeEfDS1rTCxYfPI7gPUbA1S2R6U2oncIfi3+qCNHoPBQF0qCCeqiT192iRjn9cPxtr
BmcRMR3ShjLqzOQ0lg9JE9/6Sp+7m878oSf+mkNb8iwfRzcLZfKyBHiBvqgD7OFmzIZjEKwcdeER
r83f7NhNWZcF0AyJYMk/QhFO3jA4rtNaqmsjmZ22KYCveBJPo+4X+Kht/CR9ox69hdTYvIPXxT/5
X9TOES2gnjt9UuA6Dhxzjy7uaoV88U3zcVJnR9BXq1aORBpaOhanmBZU4DWP6mc8G3dhfdT+vL5h
Vu3Nzh7sLWWRDAzd+hQ9hvRh0J78FS0WR93qP/+t04eglG5xWSAhaM2zz0Dshrql2Q1iCFQ/stci
eALNu3IfLUWggqZRh0Ac7PmFevoAUdwGIhvi3lM4Oc1d+2r8QqHlUbk1t8ZBGnfSPYrJhaOSdhmP
2uPKnC74M6Im0ppCs966qAoaORzfuSKOPeRMDsHVTykJa7eekKeDEv9HBRpeLqw/gNl9A2d0Usxw
pS6pLH4CYQZzDPCbQtu5J0ebbupGpsjpAx0SjPy7BX1FlimuVGhw/oxO16ng3WD26lCwGJLt9SlY
SrPx5uDpaAss+cX7HxUlvsxH+mT6NN4Yv3pc3sm/tW5Fatl4Np7673SKoZrxvbsXrYx/l0L/f9YX
F/wg0DPVoIjN846S5vnwc7kCpteEFgwXsA2zwW0I7sLqGCId6Jq9Neyvj3chPjizN3vy1LaS9ZDy
WU4RQjol2cFdFnuPAFD34LpeTFDKju9Xr9eNLnhHsPs2Cly8lSkkzQepSb5VxyZ0PvGPQR6oFQXH
MG4cNQ4PddLtVSND4VU+XLe64CvPrIqv+hAj5JpW9RNVZII93EMjUMArx3fRAtSrIvdhXwboiHsH
E1lFy4nVU5Z8g8R+xcDC7sD/WBA+kKEi0z27VpRC0mFOhzxKgeQQ2SWw4iksVNBPQSh4fbbEGsxu
sDNTs3No5UjUyXkIMXhg0dRkuAiOA0/8WSjFdky+XDe2ENogyId3VSEUsdj250uTwWBeNgatBGUN
T1eKbAjuxwA1fd3M4vTBcApF14Ya99y3eJHmGzZk6U7KDtzmuuWiaaQj2lKijLkyfwsHy6YP0YYz
kUoRsJTzITVVBml4GNsoyW7gfRJKKNVNiSwW7OxuREjTlKv5i4USAfku0xbmDBLOszUjCEb52kJQ
zQegaknxIYzLmxzaKCRKX8C675DkdqUYssJG/tf9CEziCi9unofiBjkfLp0w3dBHdNgpk7lreJmj
HStDiDsh1yoHtGWbstPV3cqRXkpsitw6dyZtOPAXz8yathpl/FjcV0v/SBp93gTVk1e+ycVwUmGU
73IYCfXidSoV9Lh+6dZarvNy51pc1UAhxZYClzg7kTSsJQMCXgR6NZKsRhA6SlmczDxcwR/NWv9E
VgPBSlQ/DHCX4oKa7aciRQu3bt+fGvkf+g3couOD+tLf01rjyns72NVf6sfhXtuF+7UG+6Uxin2M
JiRFfzKP52vrx02tJGjAwUSWH2ztIdYeEThcW8pL52npgCcIOqhu2cT751bGOO29XrzF25vpV3US
4MY8c7OvsB7u+pN87BFUWtm0C5c9fVw0ktEoQIUTCNG5zbj2wy4S0EYSG7bL/4Ybtztl22DfObpT
lG73BxWbcT9+gn0ZtCPsav961hg5Ut7LFAEAoFxkjYsyK5pexJUyqaSWpmVIgK97vaWtgwmgXjgG
1O3mJY24zxV0O9+3juioLPbDts5vx9ERBXP/QEw1Bs/U57VdtOtvp2zF6y4s7Efz87fkJEv0jpoE
lchruZu6ga42WRnimonZ65Hqnh6bOSOM4+qgJ99jU/n/HIR6vlM0+L3kqSTB0OWFaxV/JugQrizT
0iDQPeeAg6sWOdhzE6opWaiyMU+ibqHyb8UBM3FEmuD1LxSBshLuL5xrQ6FqCB8JcS613XOD4eSh
dCwKFua4OVkwUSJNdUzScHd9YJe3Lh29H8zMpk4vkcCje4M3zWZ8QqD1t9fSt2Hnt54M5P+6LeEF
z6MWbAEDpcolCH3m4XNQo1hmJ+IRGga3hhG5mrI59NodDFCOHwTb69Yu49hza7PgeTS71o/EWyXp
0VY3ddBlGxeKsl0SdLxPnsMC9Ty5XbG6NJ+6pTNM2QTZO79qpdSnDQhQhYPKpoPwo2mqu9p/RApv
Zc8vuUeD6aQSit/gDM92ZFWjiDlVlkGZUkKa49ErfKR+th367Uf/RkDMLPlUgbVQPkko5VXOX3iz
fz1ss84+QxycD4G7GdFAY3f4/zrxHAAprryByZUGqhql9esrujS3BmT7hFEbgMT67EjYeWBOUHCS
Li0gGLZbxTyhA+s/Jb6q3kRjXT5ft7ewX03eupBO0UyM7NgsfhmjLoujlhlOo6/JgGiPDUl09tzS
8KRlayHpwuDeHYsKVhB9iLmDibxIgqGDt95oyY96o9wGefKF+jQqVP7x+rguo19IlrjMgbobmknd
+XzJ1CKwqgSSfbCWGk2IIBPDx2nQt0WMGJ/1u14jQFsaGo9l6lZ0YqsoXJzbg+veLy2Zh1FnGMcw
T3et3B7lErzSuJYhWIg5wRmLRwpEYUSe8xpsTQsxyjmwJQ+/pr26yz5VoH/sX5qb0g2xFh5c+mjR
hEN4rIq+mYuMDHX0PCg3QokVscPavpP7r2avruz6JSOEBzq0VHTvXMweuhrIblQauHZLdjWoxNXi
uyqtoSkv14jGgA9WZt4yiib00BsdQfQX65MC278TkKrMEBbYmZ85ApqLdNnP5D79en0vLpQkzg3P
NqNd9GlQ0PPtKJ9E1aW8CXfTbXcLM21H6IwAAMntz2toscvb/Mzou2/94LQQDW7LtsRo1t5I7dsQ
r2E5VxZtDuW06nSjToS0DuINEmDcKH/WtJWpW7Ohnh8ryH8QU0uwYSegbXza9PSnLrRW7plLJ3g+
VbNrRqW/WOvExmjRh+3zg6aHCIzQJPxoe1+u74X3WTkPEM5tze6SUU3lpCEL5MAxaySuwLLpL4ju
PRZfW0ilb7OjiPTzz/levx2/loh3Hdbc8KVvPP8EMekfdoYMYjUuak4bCgu598cYnqzxDngfIjT7
2FjJpy4gVs+tiVP5wZqiNcjpDFgTzXIc7eYLkru0g7qbb/1DuMvd8NDdTK51yB/DP3njKa/hN7Td
d9fnfSGte/4ZMwedaaVKD7GY9zvBXCOyqRt44UymeY3AZaFOfm5r5mhgWCi8Cspk6uT6TXX6ke78
2Inv9cfO3RzyffES7NSva1bfkyvXdtbMy9Aysdl0IxNtOJ3g5nnnFavd0rUfw3uJZP5Nu+230u9o
Nx6Nbfzq3av39deE0sj1qV50PCJ7T4ZQpFhnIYyl2nqSEDzSp54Bf5CdFMWE6yYWAkNmmEYogKjg
oGkVPd9UEyqNmi1mOLqbvo274TTe06s7AE4hR6/sLMBl+j7dSwW8X04wODzH+tu1sHChnH7+FbOt
jfiTAjvL+zrDdIYQwqF+CQTocYfa/efu4d/q4Ts3OdvGfgBOn3BHnCZlr22jrWI5IXEwjf0HaNdX
3O/ynvowz7OdrNhDkOm1mOfTcIfSxaf8Jvne3k+34YtBNm8rQF+q07x0z9HO2xmUvA/JoSmdcf1Q
LXqtD58y295m3qlwrvApzRYGty0b+8WW0CpxYJrfUZrYBzebRx+86ffw078RBEH1Q9pLBCjois0u
iMgLvSpOOVqWdtdKx2xsHYlC5vVNvXDXnRmZ3QyQHHt2iPg4eud/NiZqr2+d+fm6iSXPdGZjdm70
LM5QQmcgyV2hOptvwyl+gqD8AXXYinDo2XMQrbzNf1or197CDXtmd3ZS1FGrwkJMoI0cpcY/kd68
K03aoNbc4Noszg4ImreV2RXMYt1AMgQJfps4sBVcn8cFF3c2nNmxqH0P8gBxg8bq4JrIaCTjv+5E
zyzMdns0ynZXhVhoEnII4ZfcfLs+hCUX+tGCPUNY4LpqyA6YKP0pepz25kuzVYix9jQvgqsqRjd6
jR6a1/4EqNP1t+PzdfsLwfiZ+dktoVZSV5ViJ4Y1LlvbSeaTpn4v25Wgf3E7AN+iMYIHJ00z5xeF
FtRjDMOE4VT6c+U9yajJZMX++lBWbMz5X/VNWw8Z8+lUBjRMiIDlX4rp6bqNxR33j3G8hzcfoiho
b1CrqhgHdeN7NYBwD9mO6yYW3pVMERkinTQ/razz4p6c9f6wGUYDAAWIwuqU7sRO8EqiBnUb7tec
6gKAgscezlQzdOqVF92eJbJAWlpiT+QbITTZwmJlP6JO4kqHdO9B47KyGZa80EeDs2MbK3KBQDkG
S9PfWpq3881HvTa2mwQpRs1aw0qLx8ksICNtZQkEqA6dzvydDjfJJpBizPXxVzVudpIaHyjMkvP8
IoXUhpr2hZ+HWiFSu7ALAcxbhXOIUzT/BEtDK8AAySBfaAZABdCiOsvWHIovxUn0QHtHuwDCkT8C
vN/+Gxvog7U5urapm9QeKqzVQMNBS0TbYKt+tg7q1lPc9faPxQ370d7Mh0hNzANXHDy52guUU7AN
3eI3F5nA2P8TCKOlBf1oT/z+h0NYZmUTWI046NVJHA+e8K2jPddbdU9ich2QvXToIT+xwMKI1po5
TEHapJKXpBx6TYWZBwhMW68EBAuui8KaBuyarmGa18TvfxgR8vM+rAKkkrKw3/KY/wNCO1joRn3N
tyy4e1Ka9LTQgUQRaB6wd1ZrS5D9wQ60ZWsA9FCdMqYronPq7bBrP0W+Y7xkN/+El7k49HDqi9cI
o6Rh4aIBSko0uaAuxbPos+Capk83RWiLe2cnudXufeXGALmQ7fD6T3BSaPMDOLM+czlpXMJaRLEc
PBVFL0fo4+0E3lZxxy/xvr1dKwdfOtWZwdmFl1pGbXYmBoVT1e7U9wfJ4NZ3UJrCmuImaysrRnDm
Ys4Mouh9voW6No2HlKaU92fn5tt0pw9OutlFexuW4HE7TU7x3B2yH9bb+uJeX9vN3MPmpjRmPm9Q
8AYmLHhvE9ElMmVbWNFQwdKcf9W/iaHS4gaAQ6Cj5vUqlE29GoSD8G+yi/6PgDvuRIebQPy1KxHg
4kpSjhVMoRrqkPPTHwftKPWRTyOYvxXYSv8G+ST1Swz3Ja+d4pC43uvKAJd260eTs91K94c0JgEm
q21t7JuTckzdkEqHEz1ktJxUh9W0zNIKfrQ4266xZ5aGHWIR1cbgEQRzozjRL/8m+9m5w46S975I
bwTtjr83dyujvXDnLCclb1ZSVymSzcvSWWgWFCbh7CQTdgi+V99Fw2KI2bpz15/uF64Wa5RYQFZi
6pI0Ss4BTWsRCcZCr+4ISh+CsODu91eC0UsE58yOuFQ+uPTMjmxU39mk+lNu7OFQq5C5V5z0EHzd
/FA/95GjHEbVUXbkFrvDv9EaPrM/u1KKjd6r4Sjsh/VJCQghzeZWLzcrecXF4/FxPsWN82GcUWum
RRcwn9kdWUV9lx9iF2HBO1UAnbn91/qTLrM9s4GJrfzBoG0FXg0rpcjiT/u8hg4aVjsaUNJgi2Qe
O9XfrlJfLTnXj4OcHcjCRHSlF5Mprk3trgpRC+mONG9Af/V09x21qcPv5I36wVr14OK+ZrCkOoBU
GTSKAgo4H2wW0vBq6CDURQjiel6MQkmLnKpSq8+KHK04notAB2vgxUBQQbWMOtfMmqoNvl1UgJhg
+roZItAvffP9+mlfMzHbLkoESKvoMdH4yWfAVCjrSajiXTeyNGtkiMCfgaUBJiX868ctUuiwkEgY
SaPpRumC35Dn/0FXQeoYWTGs3bwLvhO8G082ohqwmHNrcerBXcnacR2JlHZ+0+UndIHSNyFhMexG
JBG3qe2MCpyWdO1dH6qyMNYz6zM/A5twQH4C64K1TCFjEO2D8qYTXYoCMaW53teg+dEZSBKsJl4X
7ikTbRmdVnPVli92p04FspInhf1yX50EAd90FK3m6Df+qTrhdu3dqCz4bprAFAwSANgXHX2eV+d5
Sh39vfXUDm6m5Mk8CSIzZTe9tJkT/IjU/eht14Bvly8clo9nm4hfuSUvOu7U2LayqlbFEuevEN/t
N67yZNHxRpf27eqSLk7rB2szbzNYyABXE9YaWqeCb9HeetDRtct22X1yk7jGdmULict9FjqiKCVD
4SNAt+zi8+NSj54upbggx/uBGFLy53iffc5fwnv1kQT+TWbDp9jQpN0cgqcext21Ps3F2cXhwHVL
W4Uop5/bV6BQLpNY+gvw1HWugPwJHo30z/L7erC6cGBwb+j3GXBb6Rf8GWZU23Ht2QDt6l9SfxNk
X3op2AOrP16f1qXN+tHO7JXa9mEYtxN28uAplv7MtcdIW8l/XnoewdgGw6ZAiYEbnC1ckalj0wJ4
AP1TDE6mmp8oazKu+mBtBOd3uwYQuNwpHDpyGDYlJVAx81g4VSt18sJ24/Ra+in2vNdBV12vGI49
FLJDKTlV97MCV3x9Ji9XDKvgEUwdfo5LGSucue9ZGlYTr7g3UJQe9c1zrVonve9+Xjd1uWi6RsOw
qYPBEaQBs1SGEo7yJpKsjaPEP+rs54DsboIA3HUjl3cgRmhsEa37gKTnoJgGbu6hbY0NGrCoNaOM
HftrOa/LnYEJiwziBlQpqK3ZOAYv9uSysTGBKHQVGvvO8I5QGh/VanR9/88qzbdl/AYQCbXUjQMR
xTbh/6v2c93rh3J6y7p4BWW44L35JgSyUUnYgIWfg/tzINmB0fvAt3b2Ydx1JwteSNE8rB3SRwP0
MlfGWhvNZb1ZPTc686VJvYGCvcUopP2/rH1+GB/Tk++S4li/DsUT+9yPntuaHcc+SRW9HbClH8wR
hR7/xr7LXjtYwtZaQBeHxcqSVVMsOonnOKfR1Ns6rgsLjWBr103TNo7RJ4HLu24jV02jQwZQo0Sl
XE99d1KTlbW8hE8wrShriP8I4PT7q+BDhOV5sIg0oCzfA2IQeJRcD+UbqaTUtR54u7nGzXhnwYj+
rbsPt4kb3cVfrx+ipZPKnQT7IgkzIdZ4fmlUNkGX1jZo1U87tcpAbEO2u2JjIbgiIS4zwfBJ2qJ2
cW7EaxquEIu2gm5fTq6xT/bI7JB3PIZvwJcJrnjhxE4uO6svjgUf8dGyMUvn5GmNGkcO1jH9wz5M
d9lW+RkD0pBcQTwn+ULL83B9QpfO55nJmc/wNnIK8IbBoh26s/bQpdTQw3Dhg8ga7uO9dNqc1vJk
y8OkP4Zwh+LDfB+3XjZMkjegCpAFjqr4roZcwvVxLWwUhvUPEzMPkBa0Yhk+JhIeTznE+JtRdYc1
AOealdlO4fXWoPIyggLQooOMWnemfse9766PZeG1LTbkfw9mjiaL2rQEN8Rg6p3xbfomVMDg03ky
fwVH0Qi6WkpYGdb8HqmGsJOLHnva58jfmYfwKIoJJdKYX7zjyFYkzl+tSC1tCmr8YGEBOnLsZnOZ
GmEwltbEqZusbUxc2sbfr8/jZdWVzcbDEAAs3TSiyfL8YCtahmREjAmIl55gJ3pu3QY0g/3a3qdv
WuQqhy7dyt/Ufbot7jfrXcRLDvzsA0TM88GBjokcmZ3Nfundbls/pDeCkVlxS+pBqwdbHNzZvXRm
SwQLH2zZfWQMWoWtEVvWvn6B8tQJHrRdsaoPtpCdOZ/Y2WnzInR9GjGxgoBBcE23b95WPAnNb9ij
gK19ub6Ui27r41LOdos2qrZvaIwuOWm5o7vZNvpc3dbfBAk87vmpu/+3Xr6gnXT6CvivSgQ3m9JS
3kgJgbe4GJT9Zr+fjrGbVU56UmFBotnt+hiXTqHoVuSiFS2fc5qwTbYJvGYj0d1m8sBHPSJXH6rN
Kr+a+Oj5PsGIQf5HR5h2nv5BKlZCgodWxXJ0pn18VF8AYAbf1NIhksHL+F9K3fWqg5w5xWoKeuHQ
C8ixAFTTgsI/zzepDodGuhla8iRReTeOzckoX6/P4tJtjgm6n0zE6sXJPzfRBii5aGNvv+9NBNmz
PxM6vKira25ZUf7Kdv6n6TG5s1eeaZfYS9HRZSqA4AV/zUVHj+TJChzYo/3+oFfogjy1rn1QdxvF
jYP3lEm3k7cjGZsf6JKcVCf+XDz9GxhyPuN9v0IgJeqMswu+RMsjHyM6uWXvQZfzfaN8Q8LHvT7L
C3uV/j1gBLRC8baZ3+hV22lmFm8Y69i4ip86Uqoce32Nokus1WyvnpmZ+ZkobMyAfibWsnDR7MlO
6k5chZG3a0HzwjUhr1+GS1uUU0/Huk1q8aKtFgmyTFfRjeLy7e7KP97zQDvSFQ/ajQqjTbhdzQQt
vCjoLBLwStFbSmf0+Y5tchS3UTMljOfmbZHmHfcqVy5+ewWSsRRYnFmazaeX0/ZvpVjyH4SWRnnj
nf5K5AkOuXXMwMKTnmLvRrxQkXS/8J9KA1N13qY86VuC960+AreERNWIn8hxQ09SIvri767vzKUx
Yo68Bd0hFu+mmYtJK0uSUJDaOFlp7Qk64SDcyAclr09h/1ao8dEsb1tZORXhZ8uHOtuvXV1de/wv
ZLt0m9oTiS60S+D3mHmhUct9ufIZbnAyb0S9pLnJ0AsRLVPr8ywuv9kxIVfDnqX5hgzb/Obwa5s8
Ylwzz+9kfYJ/Rtk1h7UyxcKhR08RYMFGJqi6aEXrApjAJ4ptRL/ZUWq/1f5wm8I2en0BF86faCrH
fcsoyFzwEIMpgLFa6TfIO0ynxFLdVinW9sjSxkS4gjctiggIf872CJy7WtkPAxkut/9d3KEMHfpO
+ZQfimOdO0FyU8HM6UOesyoLvzSHLBH3/IYKzEUyTxrraJNX4waQNO/mMnSKQNmmmzWq7Esz9Ecx
dyhnkny66DTrq8iCdG+zoV2k39mStB3S3pUSfXt9rS5jCcyIVniyT6Tq54WrPi1gbENFxjGjmyK/
N7LSVUbldSjHQ2ymX64bWzhTWBN0G/D4crHNu++ZschoS9J2G/UxgQSrM9+UBjVxy3tRuhACwBp4
aLLT6o1L//yL1qX7618g3OP5ORNsn9STIQTaqIzr3FFHU2NKQcehbprgbjKsrVRsetfXzEdZGZ+a
HoWwtlvx2UsrSTnCptlNiI/Ob1oUCQ1AUB5+s3jdlJTu68yRUbq7PrKlheQuNxE43UDEM3dXWlwF
gTyxX4aN+VTn6Qmw16GQvfu+K7dRvOqk1YWZFHUAcchZyHlex588s5YallJU00RNKdj6Lwoi8Om+
/rpGZrq0bBvIqsRpf2+9P1+2NPfSZASd58ABsrNT78XXHlPddsL2ofZffS/fXZ/MSw9GeeODPTH4
Dy+xujbNln4tlmyT32YJZEadt3LwFqLccxuz+4WZLduW4ijB5hgfUU8WXOjSTv0yJq79KfSc+ovI
tEYvq7icy2jl3LIY/YfRKU2ZBE3AhgzD6Gcm0WujGXcGupPqkDhh+l2Klb3cFk4ar4ixXDrtc8Pi
pHw0rLUV+oQsY9hTguDg5eMNwgdO5xkr0e3iaTA4ayqEzVxGs4CszzNJ6kZ2Z25x0sYm2JqjtBvH
zJWmcN+3v6/vl8Uj/sHcLCoLSV6hBow5pQl2IRUyu4CusVmxshAYifn7x6hm3gvd3lLWk/czNzVw
50Pt+TAd2Cp97mxukKxdZYlbOAhccUAqRHc1BYHZUyTpVc0vZSzYneH6G//eGpq15574GTOfjG/k
x3PdCdztbFfAFR5MwYgNEftUn/KDgDQrrncbrfZavVfartkSO/TDDoQSEcaiBlvdPn42XZEOmB7C
F0Rm0rv8B8KX8mPiiIxEAh6ggnxn25JmtX9In41Tdj999vdrmdWFFBcr+mH4s61q+AhgeSWfVO3T
EcqUhCeSnLv+jfWcvtgn9VFMRoHg5DHYJW+eu0aqsrB3z+zP9m6QeOWEQq5H9u40epttoH6SkzVO
kUtOEyEBzpXLe1OIccwvwXhU/HenQ7ymQkpro9NcI8pnb+VP/V5wDqY0JHExKqXweSveQF24PyBF
QOYQ4Bqpynl9oGhML+3j2HP0H+2uOvX3mnEwFHJeyOyWL7G9E8y4tBbvTUTXYie7t75XB+AgxmsF
Zb109IU6yfG6z1hIwfG4+MdHzUsHkSeFypDwUaLTc+IGDUHy8x39Njiax+yAiPVpxeSCW6SYCQGS
LHoBeW2cb/9eLWFbL33m4VCdvMop7oz9eB/tQZz9mUOT2IhSCYaFPveK71/IpDJceNCFYSiR529k
Oy1RF64DwPs36QMQu+PmWQi/QFz3VVsrey25rY+2Znu6KySthhKRqb3Jj+ZBCwG82QnM8uBtQPQB
sndtACn5Kd+jkvyYHNRj/Nl4DfermYGFnUecKVsCks5rZT7jer1pszzMxSIjSGwfTPo2IPzy4LZX
fxU7+VFgm0nA6E7yIq1Ul98bCGbeTuToIGcSrTAX+awmNDxPrwpCCchAmhBPBiP5Lr75uQmdfbJN
XfNPQN2Zk94LlyuaMMPvrzCsQv11KEmRpp9WN/1C2AgyH38nC/g8e+F8B2p2OjBbfJLIpyeP0Jbf
6I+iQFF/9qk/Xt/vC9v9zNgsjBviQZcjFWOl9DUxELQbAjcIYI7uKtpe1+jcFjw5pUdT9K/YG1Z8
TiEX2P0YKBvMaU7rGp/SAFcnOfHOk5wWtaHY7W6MHbnn6BbqaPPn2txebnp0f9Az2MDNBhnm/G0z
RnJgBSpcl4P/Kvu/rfJfDz8EHQnr9h5RXby5u0HZWIgKeOiZetW+QlRA6FIEYCstkOsQHK5WmKhW
z4IDCrqkKkQ6GCywTRHofL/oMIU0PNq+AbRqzS9B2ZWwfvtlFMnVnZ2lvvXmy7yV4XLPprqofuhN
j9jAbpDz0bpPe99Uo12ZprYSuAjnpl158gpNa9QHjSdupu77RK877ZAHVpvv/MrTlPhzNNCLVGxb
Kcx6LgMvQrvWHVB3hxjPH2rb/Ol7QTTSdZ+PWd3sezxubB3VZApCN99Ikf7qyZ7fO+DDgb4c0iAK
tR13awvdnGWMeRltoe/wjJfJH7iWHCmOrJvYhMM12TXeqFZbKRakx9sBATk/RkXbt+R7KRnMdr/p
h9aoXNuKh+xzkxTE8E4UNyky1DkkJ+ExraO4+K2BwMu3bVu0wQZpSlg7ofdNizp16Swxi9YFSOfJ
XDWWV2S/U7myi+9SEyICNdBrtfk5lnzmp9pCCv22UWK5Bbxk2n55QjZxJNUSN70tl46hZrb2miaD
lrfbujU7hbK0Zg/T6MQoUCCjZ5R5HO2qeqhCpIjiYQPrV800f0kmSTWGbeGF1cZ0N5Mddjmyib3S
fgklXxvoHGZaGycGkd5+4ViNk3FUKtuQfjSbTjMes17L419xOKXmbVdKhR/xU/ROPflFqDXlHkGY
OrgLGl1LNbcDXWKj1NJmkffDsKBY2A/aNAzo/iZ6bz8HpeRlL5mySeKXvtbDPHLHSMmkg9TJU3pr
J1qGo7TJ/bS3EJcNxo4srObdtQUIyD+MSu2Y077GWuLYrZ14T6kVmSQne0sZHsqh0ok089jTt7EV
6UKxwa6zmxiBofaQBWQP3GQIlehW7SXT/qHXRVzsrapAu8yN6lj28m2mgVSH6TVDr9yJA1+vT9YU
mZ+Gqmq2viR72ldzanvKFoafSdA3loFa2UdasRPtPh7jzZQ7nV9XzSkogyTxXb+n1v85nsCu6fyO
lYT3WtVlLbRYYV9lBzg3C/Z97inIo3kyAdR9pmYBvetUarM7GpdEzmYCO9cD8u6yYXAj0/dUV1H7
sj+MtZFIzjDEmnn0rCSrVDfSi6J5HSeV0GdEfLMKO0FdPIx97QS6VSg/NyT2pviURZIv+L6TMKig
uyuVsQjdPpd9ikKTlHehmX4zlKJuTlKV9YOMuIIV6FXwxfSjgED0VqthtqbDvrH0+Leq6b6lIhDU
DcO3siqj8mdnTqr81PclQLg4sFLdcNFL6Cnd1VEmK/dBqOgxzTFZmeqnujdr+yBpuuZ/bewEefnS
NCQJ3yG3vZtKmYScmkJXj1t03QiBUSI1Shm5tidP6ujosSazj3s+umbWPTXLv5G8SPS3vNRCWSMh
BFsWo/S8tPhet5tGfi76KfRomuFISb9Cuw79vZaQQ6qctu6l7ksUkeUsJ0nLPqtxpam7YKw8EGoN
TWPJj1LLDTMVuS2pua+GKEn+sOq2htxsSGyjAaSuj+OxadtgfB6zyoyTbZYM2HW0rs6C5La0Yrtp
nQ0U9uljZzVd7Ln1aElT60TWkPn33WYqgRArcR8ekWCSzJ2fRar0M4+nsIemXQmM2qGvQVVu2GZW
8NgXXRjdpZDEx7+RUqqTZmemydHjLKnbvJ7q+lOuFYF2q9kd0BKtSfvKaWTVz793U1drrdu2bVK3
jmdHUxHAzlpK099hG//zjM25/q//5Ne/8mKsQvgfZr/8r/vwV5XX+e/mP8Vf++8/dv6X/utT8YZ3
rd7emvvXYv4nz/4iP//v9revzevZL3ZZEzbjU/tWjc9vNS3w70b8t1z8yX/2N//j7f2nfBmLt//1
P37lbdaIn+aHeXYmFi/qtP/z48//+997eE35e59f2z/D//jf1evPkNf7Xz/xXZNe/LW/NOYN428m
/yJ7i2YpSluikeYvjXlN/xuZePCCgkjZVCzxO3/XmNfUv8EJTkumSdsy2lk6McvfNeYV82+gwWB6
BPZPXxH5w//7dY9/hbB/LQyz8fdff5QEB2syDxQUXtHklRE9F8ynFDTPAwV/tPykVnRoA6cqdseY
y8SS6/0mVoG5yU3utjCeWAi+wnjLr0y1flIG/7MGlTD6GqdBrr6qCbXzBBJThTBjvykt44Be6S0w
06+t1SIRoXinsPRKN0vHtyHqDlwg2yH5ZJQZeKIhoQBhVrd9DI1Z0Pr3fpPUjpKmTwAEX9Jwc1CT
AWmtmy4OG3cwlHC7Nf0kceNXvwt3YPfAsNAcuC1q40E1w19515c7owz5IdUnA/iEY8sEGB4FFbN5
8aQMKLHe7RJviFCrM+9KpT3pRnek4lIfodLxvprD87hpra3GJeCyor+UuIkOyqRsG8gznCDL7r2m
/y1lRXdTWvo3eDvao94Wt7I5fm/kyb+rgu7gIWtK12C61Uwf6ga13FtFZO/LH13oy24luWNOfEQI
lzrctbnTG/ltm/+aRt4WeTe4QYkT5JJ+IG452Om3QtY5EcU3w8g3pyrShSp3KB2ivnqATGSX1CXv
oqH9lUUdJFnNaTJdBOXe+kJ6o2p916j5XVjL4KdpUnMJiT23KtpD00UDMYcEZY/iyj0qZp4tH3rL
H50ifaOlXnVMrwzcWi2V7RhON2mk3nLFxCaSD1pqucQ4sAVYxVaJgwjdzOK4xdfFTqu+Dk3nSN3D
IOtfwtCU3eOmVzNXl5SnsBi/ZBBGN5N91zZyspU9SA0ClJ6tZPjh7Ie0mf4PWV+25KoOLflFRDAP
r4DxPNW4q14UezrMkpAEAn19p6nTt07ffiGMERhjjNbKlSszd/z6Mw+qEVYH2sh8KhNIFUrrtflT
teUlStiPhf4OuDrrzjwPnuC5vRDchfLmcGBQ6RT1W7Q2jakBayGbgOakdXybbPTE17u4hvY8amS3
KOheK6LT4Gz4pov0bbTRZV0aGCcXxqU/eOkdZ8ffNtJ8ckqiNAybe6cg2t1J3EUKvaA1cw6FUzu/
eKW3tsFzOCH6LLl7Bm8JnNENMoA6M72CboMHzH/w7iZIjqQSEKWq7XT2/CUP4JOHhxt88qylz3q3
ExvDgzm1Ic2xVWP/U/XND1RewVyk5bary34DjvhrNVvJiTnag5Ivm/KhRBEdmSIEQe9+aJYjQ8tq
1+4AR37AZujdR5fQFlWtDEbbIl1EWF1GdLV0iLaZ2iYwsfWd0TtGk/bzSZEqMwQhj1duKj7JDCJ9
L71dHUUY9UUvnGY7zt2L92AdwtALJk0inYSS+4c5X2p7Lt8MgfhsB3eCluyiT6wfq8KiH1XH08Do
jGsWZJxe26aWW5S4QD2w/V8sSX5J33+vDW83Pqo/CgTgyfvdjpAHav1/PFL+iqpNvwALmY6Dt50c
Daya0iygr4AEN+6Irmfg1/OI2hEo6AraJoweF9ewDWHuR9jWf5hCDCsHXIkyYC+dgz7mIS5qZj8n
IRC2uLnHzPF+uFINSEH+UFQq875hP+femL3dxWXq+NLOJzMv2aKXOnPsd+Q0dtP8hhbCH+F0RRBU
r+PQHQXahk+8FzukoE4eKXdnUdynbk2DHVHWpYXMaYH4/C+UvF8tdMTdfLvfxKKtEGXMt4jLvwRB
1nNX+p/aWIjuguZHSXUxKf0HWRusqdAXVDMjNnWDHCeZ8KBeBs3zbh6gZBp17VazQ8/HaT9UXu5w
9bdBN/7eXao5bwlM5sbqYxok/uqs4VkIL7imRuQAe6Pd4rySQMVFV5O8EVG0sZfkfSBZyKBACRxu
D+gQ3Z7qBvXPS24nH+6idy107j9QRo9ygVpXFg3tDrwHGLRMTn/266JvbbadgtbejXaXnByV/Fjw
P27CW5MknwqhehpFtsqaGSL2QTvaB2eEq2hcZssogr3WSBIbaDT5Bgf1dZukMdhduPHHtEKWX3Se
eGHQuPYbgXpsZWTaq44dm+rNcu0NY2QpclhePpl5EBcddDsodRR+my4BcVOoPyHqjPq6sMmR2U1U
iMixNmx8TChwx5awQFO0RClUlNsyofGhXayjvQ2YrfboQKW5LVwEszA4OXboVenwpI5K+WRJ03z4
9YjWOa5pOtNuyivTyYIuNRj1h+oPuo9cMieHTgzDZm4sqAYsIdpBNHuLIxlktj1/LiW6eZaEyVMo
a3HE/2vbWBAx6QOfYJaYBehC5M+Af9RJP2pTeRv3zwObyFGz2mx6J1hSz6oOluLuVvHzNE/Nwa8J
piwBhYtuQMVcldC1SBo4o5TyqOx4KCBu36WkZPqkDYuLxpR/G3vWJ4N5hhER40KYh9u8icpbrLpX
23B9WNfmathE7sTOYKfBz1daYm+jS/IOWbf5REZ5WR5rIHdkSrsojRZ4/F0aZ2b7LsYTfQhG683G
td/4FHiDV8XW2wCNrLRuI3kKHqsqtva8c/lTmVTuixS42pP8E5UT3wGw0CcwfOfT4mp8n+/10W/q
rF10mNdVic22CGi+bl7Xy8ebLkcKJjp5YtHHMC3TcT3Suv1/jVzfWxeOHJ974UFDwyM8W3f4HruO
oEnTjun6khl09U9Oe+ghiYjELd5FnpJH9LvA0vux+F5dX63vrVvX1XXBku7i0bne9q3JkEpUU0ph
EDCllU0Icj9UQBbm+qe6MfWUuqY7xmVL99Ui/VNnWf5pfdVXwVFaNSoZj7H6sfh6BReJjShtVBx0
cnQX0f9GAVSmccSrp0kBNIjEtBQIZOg7iYaTMmH/O0wgkYw0vX2SD0fgpitRitGeKShb+vdkhkjE
40DDgu4jPOKbp8AjzteBQnvi7yQsvw4UL3gUAx0sn2AJBtsjHneZJz9jGG+TF+3o4NBBqjwjxosO
0dzRH/iTpH7YlG/DgokN0r9jur6PFlJ3syAP3q2rkIG9e7T076GYw/tQzvf17VI8sjL4f27q3tAf
lkL40vc5YLbgiaOn7hxI3JqiqZ/Hwauee0t12exN7m59jz5GRBixblwXc4uadLh47m5dtUkFZ19q
f41Yd1qP4T9GuMMtCMXJ83sUcwhDWPqzXCr21wEElAqn7p5lJPnWtidg4Mpj13JprWysu+lzCRZM
6SX/29Ll1SkGwPhvFsEjxIqpd5oD3p2QuaITHx0Qb+UcfoaPwRNm54kq+XMhlZPB6KC8wf7oQqII
UzQIplvZW/2TPyboJPQH72DBqbQI3cP6Sc1gixTar8FzMMmkwASvDgyo9QVhCSCXubM//EQeomZm
f/HEvss2Cd8BnJFcOJM4i8RejoiNq6KqmXpNRP3POjSJdRYOjP8yCaINsXTOjcx2vHNai+6geW/u
/YBYtOOJfBmpPFtEzGnDe3MkgtLXZqx1VifhtIdyOEIBmKvm+Ib2dt1qzXZTNDUggfgxuF88f+t7
ZMnXrRH17f3QjnjyPfadHekfZ4E7ILHD/lV7XnMh9fKxblRI526l0x/WPQ23JyCKwHoeh10XIn5d
lpk8r6PNOO6mKGnu65FA3nvrQ0TF67ZhakSKlsP2tO7X6A4pFjpGvr5AHTkyl81S7b5OYhj9TTV7
olgHw7FKbEsWx/9+ARF3+7ED53YdHDY1OwLccr5Oy2vr+cwb8Qf/VB+Qrjduoq7B36tSJT2RxO2/
FmCG9qd+moaUzSL875gAeE8LRxUM/9rTYvdGcHlcd/k+wjoiGVV/ihs80NOvzRYD7tO2P//zoV8v
1x3/c9ShBwXAYtrL1y3+nOBT/7/DPc5ymsONaaS/X7d+f4919T87114pdpTi93vs9b31+0TXDevi
+7vQbkRyFhA/+z7818l8j/7eoh1zGZnNdlJVl7pxh31JS+8c8cE7Qw0ggp1XbCHPU029helvRQ7Q
VeOOEmeZAOLdKoSR24cMSyqjAcoy33vbpOaZlD3d/GfLunl0vW0yCOfwdYgBHMm96/BTtMhpyRGB
eed1nC3xN0BcDRxRj/GSfh97HWOZ8iMRgu+AzGuxnbpuPLkU4Pi6apHxYfMYTJjLhgvIDtDnDKS4
c+qLu0uHq8Y9epILJKsyE483YgZ66hBL3NdhTend6dhWp2msRqCNQ/gUsy4+fq1KAsq9lbjHdYf1
kE0jXim6DI9fhyS2+xZVgzyuR1sXJa1+qNnu/z2Gp6cPgwLS14iv02rDzxJtdYevT0ka8ascuXf4
OqToyz8ERMR/V4d5/IuQTv07OA4hsBq0A8Ll//maCfeqVEWIk/49qW5qUgPPMMgg4FKsC626LrXB
c95/jZkr5PwAfuz9ekrrGBH7LLXCWu+/TsyxFrQeRD0qQuv1Yy7siJEE9f85rhUgiXlEc1/vrRcq
HIxOJWuS3fexu25a0s7EPhhRjys9eSjZRnSyd2hplhWopLGLacRMu6/PCnpQCUpHi3/XYRkFda7F
6r+O+fULqgE80Xiq/z1mqGcrlTWHtHhXz9dYIArjSt64uVU+fn9gyNFWPG4MexqcrHbbsGBTCJHr
ZALS+7ioTPegjDyuWhwAbgI9Dioxg1dYS9Ve1vd5XPUZKautRNPuZn2rlXNzTLzyQ0UxzRIUnrYJ
j+JdP4RI25EBzM7oXHUc84wDo9yuOxHE7Fv48BCgsb3MlGDguK43LenxJKLsQj1nROxQt1/vAzL2
N8MEGwveMOBfSBwl7cqvowHg8S+LB8knp7OzUUZRsX7K141bv0qgDwgnO6/493Iz9I5aYshDn5gc
ANnXZ6zDg0kAFa6dTx2grrqe0/q+bPs651bFiqoUfzhUmR73ZF4TVFxHFcuspx7wGn9DneHogYm2
h/1zdWl5v3WbiVyAmsPEbIswh90dB0/ncoYQWrIoWMX4H/MUjFfe++m6fWobdpXIWod0HRr77XRK
1HLpAUdtLQNCae/fLeqyWx8qduW0z3CLmLvqTgZJbNO4pxHdLnuqXbRyPBaV221auYjCq9FP5ybV
cA/9djklHsiGY1lIPfsXqU14twM9HYH8nCdoeCV1JO4tSfY9E/rE0RKwIXCAzocI8tF0qS6Np4N7
uSzxDQ8gpcI5h4GMv+nLSV3o/MC9ZucaaZ0qfHCVLQ5zdn6Cf2iYAFmxZnmXLjyrzBJ5RWCN09Wj
cWopa1/qUZ656i0I4zM8XmUjrqq8jDBgf+zFQ3btJ6JOPNLRqQmgn1862brJ4cC1SoFQDwjJeW7K
rbd4PxJn6Y5Jj5DPR5fYFqpPNxBj6Sksk3eL811thn47AjqrAzEDvH3nqLOlXkjCA/WHrHaibtcu
zZ9mdpOrAb2QT1G49UPrIB314aryNbbL4KCiJyrz0bq4SVvfqmDCBUHBYGMn3RODZ6dHI3IYtA1B
V1n9QN3PQJgBl7BpYjQvE/XI64cn6VmQx/X4TagSOvB2aQoY7ll3xxQVIvS76zZ6IywT5O7SO1c4
pODpwps7KBn1fSR2cw9wGYUXTvkS4+fq0DlyN3qeshrKN1vwxUAYmaNsXALoZAeYkIawc79eKSLc
De7UwIfEfjAnDJZl6EeoUakoJidZMoD0XoEvKWk93SnyGKgIDPWuc0wAb9cpJWEN/QyUV3Y9qlhp
2XRkp7sHnuXaYlvJh/ZeMN1b5v7jt2/z0HWnaUCeoGXzOQoGDZVOxFtnqML7aLOfyYQiEWs/yFzW
e5DqzKbp4+ijEf25EzM4pow2OQAxdiCoow2S4PI7FayXp8Q/oa9XJUVUIW0OUMt2bfSHJ+xJcNjt
haK04DWRhEWPXH0LAzWRIZmyTl7tdM9LzJ4qJ0aBXRr33I0VyZelBZ0cIPZ7BYcdT/Hy0211CDi0
dbfrqgUClsxcYKiohc393pbtvBGxJh+V9k8JTFtfNGrcp6b2PbTRJeW1iaw5DR5eVGw24lZFbLpG
s6Pw5FTWx1gCl6/VXJ5p3LbPwJuevGoMihryoTvwPmAtV+vgLXY6YLSub25T2dPtrNpmD+/kzYD+
LtPnrugfM85fSkrv1NsD5KvbKoBihr+l0ci35TYYyp/OotyT8siZTaW/W9fkLFkOiZ0pHWZrE0/L
30gDA+CD7Z3azszFMgFKZr6+ToMed81Xro58Xj+Sek8G0FqoEge9zx6S6oaZ+fQ9plnfbLt2OI2I
Z/5n31oMHQY/1r/3WFeHwdepP9vIAL/HLI+PWj/v61N8mtBt07mf3zv/79Hfx3YtgMpy6kAOwlG+
3x9WFOD70H0E69e4dJr860PWz1uHf49ZX1ljJPctZr/v9//98v/v91k3DyJ6hsFPvP3PCX6f9dd+
kZFAWX08s7/O7nGYr+HrIf5zDmaJj1of/vPOiqw8Fv/7pPnsC9QCfLL5Ouj/+mG+P4NyJyniZf7z
/32d/9llPQKUwsK92UGsKcfpjsuWOm1uQM/4adflnHLjz88OKCpFCZ7voZtGcw4eXokhh6RRYzcp
K4PxyKn1S43L9A+OwULp/63qBm6fwDtea6bpJlykfaa1HA4wzp63c+yre9w7KkPxRH8aWR7lUOt/
wqrZNj3xf3qYgDPI/qgnP56Sou1HBCo+90/G6/zNOAjzQmfkQOXoqT/KNOn0+PCqqt7iaqp+JN7C
8sZaxmvvlPGOgqS0MxP+n+uGdQgS1Nd/z/jxP/Dln4BWKvUCsryYevE3IJX4p/WDNdpeimDW49N6
WusJoosQtQN8ZrM0x0GF0yce6SrzlVL39SuihWs4rF87NC3dTO3koeYWNnBoioK/DkFJpZ7+eVw3
UOWit4XaHviWWl/AvTH7WZNux3xH3RzhhplMWvbB5vL2dZX8Jg9BnPxtVZBh7d1oehYPfkk90OQo
yzA5Rk45FFNE9fMoQDQQg6l/O3Gdr2cspvqGkhfqaOC2pFp2w0H4Mf9aLNB6ASCpvD1w7mZvL2Jj
h5ReqFOXe5N0QW68kWeq1fNbbEuQkia5iyvHufZQ2AdEqpINbQ3bWoREhR8JlVmQv4N1BwBPh7WH
NqgRvj/PTiJ+dqwxGymCl8q42NcHndvRKC94k3a2dPJBCQATo4COhnUI5wULG6CMUN62htHwZXKs
+tRQazcMosGEONEPE0H5qQEIo4SXRZirt4GN7L3tvD6zHFeeg7jVT7XPD3Y4TKlpymHTRP58Dlwo
As4iiQsibe/caOKdB8P8cz0PGx13dV4mjb3rx9Z566V/mB3vtZpwnKGb2+f2QbLozbAdODVPmFL5
puk873wAwebFnQ1NpQcagqKADsZOvNmBSHBx6ENTIkTFDNF3DNNmTEzt61Q25atQ8FBSxj0ZjSIj
q6BSkrx4OsJc/u6ZzktDqVhqVA+YM9m1jTzFtr62k351AnOZPOsIg40ubcjwmXTkFM9tJqncOtH8
GmDyy5JZY7ZXdGMkzAKC0iCNRhNSGPyaLFQqXdwEGfOXeyi9A+SIIKk1h+BzcfDhw/Jl7D+cBJYo
kJeqMoJIxUMQybrmSSr97sDmt/HMpbfGOcNfvEmFC+YKiZIcEAlN/SU6Mms8uIZ7KRppykI0MkTo
b2cAv1BOBt6YGRE8jx7FM4DZUBeKuoOOyBv+ND59RTHnk42xyaEvAYMS/VKW81MTASVv+naLOOE5
YlyjAxOkNu4cWFReph6YNrhrhWpfIh79HZVs8gGI3Mb0Fn7igBZwEN4FsHdGIXHmue+WZOf4O2tG
8IAOxitL4mbjoiytOSIcjQwz6+fkByDMHSgk5V7HKBYTj+S11siuOg+SehB7XwJvA1W6ufCW9hCM
TQiYNas8k43BMuYLEo40qJ0LSu/LxT4rHQB55HNzHjCj750aHg9dbJDYRXX7Du5JvdeETrnLT/0o
rFMQWPrMQj6fe/MSUx/Unqjk7y34RRvgqsPWKi3zxFFH5YxlBn2W70NvW/lEeLBjDUveRVvfubbs
e0WJ84S2lWNA2JIJr0FFcDBnE/Ipj11Q+gbwGJc0RCfzGdXInaJWc3DtRf/2SmgUPqhi75ULVyzW
Rr+kUwIdG5C3NMa10gGl+F2IpAiyzQh58SREF8NAULGDs++ts17CZDJlBqnA9q6hxhe5ZKeikPwa
Ghgst0P3qwpamcWh8m7xPPs7HixqV1YuvYPDs3P96g+ok+0FBYAQIthtv6ltv92WlIpsvUSco+hu
QN0p+sfFUhaCNDGR7thNeiwYxwyDvuICykTmiUBLZli65GMglpWGCEqfjSE91FahqR+hSf3A2/5e
9gn/MJMPYkVbi/3c+PTkiUHDpoAdGvS3wTDjVIoAvE83KZrQtveV1QSHsjUXwTggdyJQ2UNX595l
6CcOVFh4Pe/eEXuaXC/+ATBL9BQt1XsLEOaTNCLO+qnkJyhl/ed9APY/OsXI3uZebOd0mm7lIuiB
2kyc/YHJ3FYW0vIYZHOJLv/cjjp1aJuAHkgEAKQtxS0cw9PKb3TtcjkFyLWP4/Lq4hF1TQbg/pwm
0WEAafza1lCjhR+fVaLVO+j7j2GOki38DmnhPVYVbBMmA21+Qxe2czwpd+04dTsTl+RuoTubGfsd
7Drxsi665SU0CJ/jpY+OHIYIrwQAi2pboL4DJDcVKJHTAL0xO5p2yq9B6a3QEmpAchkRRR8izb0T
6q0xiAgsBsRP0EasyTtunXK7lN5bAyJsXtO+P1mWBfyXR2MmYCJVdGPp37xRqrMT0k3tsfkIhTp9
5LOlj7JqP0oW/uCobgK6IA/so31y7bh5aoCj43a+9Ql8HQ3nFYh3D8qGY4VPcKhFxBPS8jjB8vKJ
uvzZJcZc9QQocrE+Wu/No/TZi0uOMrSlnlgTZCZseAFuk1P0JDZbmSBdbLlt4xFO7AtKO788CkaO
75voCm1HKxdoQd+jIv8jkFzeMbfB5vx9eFw7UGDA00AWt1O9636tWq6znzrIpftGnChPxMkJxE1U
MTt5kGm9ea19VQuiN7VRS1W9MCfg994zeVA65Amz47MyAaQq68h+ssiLHTXqWnXufAmQf2lvuOJc
/b0FDuvREaougg5kPj0GUL1C2xi6g9E0ZDmXrqJw9eG44SESe+KEsryezo0swRsUwfQyN/XLNMJp
3LfFxxK8L03gf4II4myCoFaHgHD5pFoPDyEe9wdFlbcBJlGmqKXPRdMSazMAujiui7mh7XGs3+rK
zfpQi6tBdeaOFNy9EXkNh67fyph5OeV0ehrK8iXolf7wHAWT6MUq9+sqAiy/xwOakdi6Gc8pxkDR
H6AVuQUc4Nv9sMV3NHvTkXiDUgk0jENGMlZS9wxxIuccsqrFIx4lQx9mYkcoyC953AXVzw6ckBF6
GpsoJuWmmWFnYg08OMydW+dBIutNUBJwGqiP7NcB7E2JEPhVSZireWGHIFHABjt7rwxbCumG/Vl6
HIU+pHtZ5LnuNX7wrx3QQMt64Z+Uj1A2FuD7o/TwgosJPnjV9/uABe2WKlQpSet7xUKtIR0bz9kH
UnYFn5W/98r65xwk5CUK+dYCyfOIgk91iUEPAOkh5uiXpNa94Q3JDRjY6Bk1kDrHlFw4kWAX5l3U
EvhH3Bv6VI7jUSQS3x1M7FxHFX1F8edSJqNzJLyrMu22yPNp24OygPYrr122Y+z2nyFLWwMZJaun
ZWEq3Rx9aJvtPQWS+69h9qsq7XxxQQNH9XPGnxoxDbpWdWVOcKzfyWgO93a7UPR2BfaFd0dLSbWj
kbr1UU8ukttBJqJBbsrGIRlEOlCIC9hwaCvW7ppAgVoQlS9scKYL6Rz2UgO7B24ZzVeY9bKsZ5Z9
wDyKKIS17a6OK7TOuvN0tFwAUAtrg5PFt+HA/UtLhsJWkDdiZZIc0C2QHGQTwFp4wFSJaZDjgRWr
g44tko9sRveNkuHv2ODZWQziMwlq89aO3BRA1N2ffh/96ur2WrZkeW6Cn9qd6VNEECnElYB5h18y
RETgroRJ5aRBrOLd5NMMfGLYxXl0q+MWDl/aaTYzCfURfFxMg0n9M+bgE/RNm+S9j95Rz9Ac5F7r
wK0R0WZIEL6FpR8cHH9BxDbCOFKrSALE4hCcH6sor8ZZbdxZg2Afe9MW7hTo6YlJhek2sf/EEyou
IQ1vxIUYp++K8GQLXoLrZSU3WEiDCTY/t+CV7xxDYMfGFy8DQXzMQShOrtVU/2TS8/eTgu0zkEid
Mormi0kI9Euw8g9bquBEFo04Q/jjGdwMkfX1bI5wW/XwaF58+OJ46kZaCwK8VQlCplwQXD2eTl1j
eZkaPBJmViKTfEHrSgGFYvGMTu+LpSm0wknH9lHbGzCSkAJZxL0uTi2fSRdstN3HL+HsFZ7bjbmr
KU8XRCr7jlTtxoFx6ceS0Dt1QZ2JrHA5xz5gLl88DNecuLyBDXjlk+NeIYIVZw0m1Q7c5r8oad/n
KFrAtEBztCMNujGKkon5PJMa9EdGzLbnt4mxA3W73WS79Q/l1g9eXugWwvLbI35oKEvhxBd7/gWd
CHVTNtPnZOgv+OWRcUCC4xMFyXsMBvzPyh8L9F+cW9h2nuPB8u+jO0aZqWMwNEXnHi3x4eHR++Gi
rSQcM0YgJjVotmx45LafSVTj5MVwidGNv3GTN6IT/iuo6wlxx7gUXfgw8g1bF5gW5ul2AuC3qHjK
VDehYDo6Zcr9GqI4FhhaQaf1OXKjz2lMBjQ0JH5W1Ul5s1SFTAqc2U0wQyVooHF/HCA6PnqvSe0I
IE8ouDl9zkY7PkqbRJlWfJPYgzzMIeCq+SmivylYbHkZsp0ebBdEJlcd6lijhOiaU/9Y6wy72KqK
i1mafu8loKqTCE0z1CPqIBU8WaHzBVYHR8HosdZplLeaSnL82hrJTaR/BuEE8BiKACjhxAVq7vBi
cLoZqppNlJeBD9npeQFiLmB9jQni8YeCPXUIxgyiQ/+xWKZD0/+xIA6673l86oCpZG0blrjvh+mA
uuPkDt3BQgujG4TgMoLV5+pqOaB42e4cCUqd5aUlSfq8n06TMAhlmpI8l2CVAS5NcmEn89G3rCal
TeikvGth3lCCfTagLwD84RwyN7t+3vEG0wMPWL1nvAD/BGro4FBCDCBeWDHzZAG4UoJgUO4YOQS4
tWLbrzalM/CMhgTANzdXSacfmoKHJX7C0P1az7AEn/scZJi3UAeF5wy5VMmN1PQKiOsXGjfSuQe8
bHlHgDDTzl3ma5WgO5+7udWFfdY1rk45Gy4dpHlQDiq3pmXy2OIzRKKrlKBajAeVPlDHHBdw1neN
3VUFWIfTUrcbQwf0xXi/vArTg6fRnMD2El7rCJOLFrQ+JCMXMir0vICOpyb7d7jAxCcI+hcFHsnY
4ddTItjKBk4w6tOdJNgcbdxuu8kB2XK8jvUfOP58VEP4h8ZqN0OY5aBUmjTuZ9UjnzcdWsTGaDc4
AlaqzfghJR6TE4320AGbkE+iA3ia0Jwa8zhDHnCnpYm2MPdAwc6Nd0NYv81jp7cJouwM/R1tzo9z
hC0ReEuTYRr3Gfx2bQ7O+YPp6yT0uYm7fyJQflPHJWi+ZBrMhb5+GmKPFktEtqXfzYUs/b+k6g16
TdATERELpGcaLJsRwE+WOKTPgbSTYw1AtUo+5hJOh8GgN0SdwfwSexO1GxnK93mCnqUmNcT8RsvN
4gEue3QE9kNKWbj10Z+ts0TLzBYYBjfedGDIhUfOnA1ibJMOgb42QxuAK+tenf7BZEV+Ixl5DeIp
PhFgxfswmrfQ6JSnWur/u0AxKisnDYx/sdlJBHaSY4aKUzYocN1jG93Wj4WKPZiKNgCwhwg2F15l
FQjCIZ2jkj36/wF1uO8Ita/VXB97q32eFffRDwMDHpJ0mYxxI44aGusm+Y1iz1EKGe5q4fzu8EcZ
jDNs7NJ2QGQt/Eb2e95G/7ikv2i92LtWsurklvINPdHwBo4a5D6Pxf/h6ryWVFeWdvtEFSFvbkHC
u/bd80YxrbxKruSe/gyY++z173VDAAIaaFGV+bmc5xKt6RhfPMyYQ5F3W1lq783YrPskzwMbZhF9
TomdrSzerRbwxK+ibk1URQZeO+Ig9bsY5YxTrTVh/i7yud4YlMTNqgf0P+a+dow8VTO4UY/+c1+6
MLv9cdTp/HTDN/bHyGO5T9mEnKjNEFJT5Wip46/trMWMzusamA/XTlYyDcn3PtHbsBJky84emlPs
eM3u8XLYMq2/L/y4+bh4/LF//3Grj/xdXDUIbfndQvhZ60zlgZg1dViqQybS7Fg2gIjYctDfOG59
jCZzPsTdNa2Q72OpIGpirGwjVJYx7stCoULllJd99Vvc30Vl1ptE2oxnu3/JhWbtSmSXWjbFm0l+
WLl1sL2M+MfUYCIrRsiTAuRdYQWbA6uu22OE3hEB+AyUz1YVQLGaq6ISeEzbwmNIEY4zOyrzY05D
NGrTgWhlIy8qxPcZ2mnhTOGoCA1D6bHuas5BTT0NQ7fX0Fn3dhGAiBlB0nhybbczJSio9tHJ4b6U
dVcOExTJgnL101xuu0ncOKvMrdNrW1nUV/ILKDUscxXNSEZohDfd4n4uM1WmnTheWDjuqrdnnSD5
5huFnji2bRrt9S7eIUQtgkmWfTgMRQerOHxofvWbST7Za2fo7xbu+GsUVXSYTrdVjbzzxiYrd4IK
x2RZdlFitmnlh/T37cGv5UtkmlhavAlBu9Fv8qqSYcK5cgRZ0W5jDgydWo75I+n9Yx73/ruy3Hzb
GQkgm+fnr5Fff3s8gBYtXkGQFi9y1rp934zLZuoxTMPI7R6P0IHE1hbF3nWJXUHbp4NKl27+w5WB
w0jMH0ZadwEnDFRXJqNLjR9g/XhmnJRhsSzJFzAwA670MTlEyVg9V/eP83hEU/aviyHzN6u02EOZ
tbq12Xvf9FTdHg/AJ0EGatpOT8zFng7WXJosKY77hdVx3but+cNQ07IWCWUQ+1FzTgTN0eOpWf46
K6/+HttVHvbNwPSwDIS/EwXTzO7fjZ77h5hV4QNoAQQD5mO3jMp7Sav0x+MBptb8LtO5f2FrrfYW
3qjNQqP74eb5/vG3SxLvV5rriqvhG/axGhs/yIFXvkfAAvc3FxMjhx2wjU42Nr0LyRT936/GU2Mw
4Y34ahJqt6XTq4PL6vGE6o9W7/5U5Scvoq66N89M4l0iNXfb2/3yNjGX8/Ha8BUsQmltczLKju1d
umGO8/YriphRm0n1mlfxJwuJto4MygqfnhodHakPU0clWsIM1N6iWF4ZYDm+pm5kBqM1i600k52q
5vEjitS3eHGW9ZzaIbLDlvLMqC8q9r/PfX5ZnMH/7nojU32gTS7F0CZoC5thTdSH/124xoFpUcN7
5ali1zmy3o5Tnn1m+hI+HtDUYxJYnFOn1OEbTCRq6GWYve+5Xb3TeGSvtgLI8xmqvEnGRf/m9NfH
8dGLKXe0PjuidcieywjQ++8T0wi/NqGWT2bCT0EbS5rl+ysa9VthKPXNTa18w4427oupbV6nInl7
HPexIqxKsiqvVbqIU6+X0Pj3D6FIINOZavAhHX6YbWkku7QS+nvki/3jAZ6D7bWapHc2y8i9kOuF
z/f+vfDvuxbRot4kmuSdm5gmjWVXfpU0ZY9n+nGvAjUNKdFLk3fyPPFSl96lqtvypWTFe2mWymJu
8qLtHzd9jzKgN+pfj1t/Lxxwi6xZhuPfZ+VJeoj9el5pxmDLdVZFT1VE+8HCWr6komt3eUotqlrz
P3/CE2heRU03dH8ERJ2zcQ2zDx6v/rjPip6VbNPnx3MsqspQ5Rby+/sbdAdhP6n05z9v2a52xT3R
pNWb6cii0n9ISuMUi8DLiAIMn0IPSVf2H3U/p0fqnB5ZMTfLrNZDvXFQm9xvRqygq0Lypbaokz5U
9ezhcH8XbuJcO0d8PV55UDglvAWA4/Ec1Ig1JW017h/PyXv9rRSNunV2qd7Am+5rXP/hVXl9xsk9
Uvjzh3THKaH0LUwT95uFbhbrWmq0sPe/29j2Ns6kfGloDZ4VNNTjSQ7GuGNcWopFkSe5fbSEC0mu
nB48KR5oRpt+iM6Po611zdACvY+IjK5NtHx7PGhS0GjOHUJ+3Exq+NNeJvPf905N8dZ71niz2759
0+eZIpkqIOuG5uh43r5nydgv4rMs7OfUGnVY688OkvbE9MtVXvveGpURMdlTrJ0X1cEgpy4tWcmH
S0cDluF+4HHtnwsq9nGtRtOFUeEhj4tCnxDjPa6qWZarIsuT7f+58+/VRoBi41sgnPP/P9FsFgZV
qPSSu2AOealP09930w2SAk/h/cYuD0dwfyM5FsV5lZRduYPL+nrcZybm+J+nwB7YYX0vxFgeA6Mb
gRtVl84ru+TMjlmmzobw4420daCX+315DZOgmjEOKj3GSAbTWN7RncqINhEpol+wKivkRHfaqdRO
jj8nZ9BPJ8gTK7q07GicHBVpV772TWluzJNa2KlJzR+WzABHRLNWDmrsZKl2zdjvTeJfV1QblP8q
R7tmx/31cRGNbX8drSrZtqq6zzv+nwN5bugb0dlEof3vAelhP814c+vHgRj59vXxUlYnBSJWCax+
f8bjvsc1XQktjCqL5Kr/PZAsbhM2AhHOvw74WYbzLMtoL/73Gc2MZDnxIhX88/KPh1QtksJudBE0
3z/W477HxZJEBfWySsJ/HcgGTBuQmO2/DyAo1NcuRt7wn1d5XAP5ZnnSE0jK/34lj2vahJewiSgl
/3VA79Fy0tOBv/z3GY+3sXiCKCVd57u/H/jnS4wK7Kh97fR/DzyOPp4xay6oSJs5/z6AqBjIsUNT
+s+DH9c6U6YrczGXfx8Y2/GX66TJ/l9PyBFuDcpWf+9vl8QKh3g4E1JiBobvfFYyS8MYZBE5xJAj
qDfCbB62bgv/WS+ZF8QNOH/VeU9j+enHhnmZcP2tySGAJPKCuQNziPMxDjsQBnoK7ULbzewGnK4N
v7oISTSF3z7NcKAZHra/nuCVtTbmBzx1iBp9xnSxhwZe8qUpuRsG62BahXGaWtB5/2bNnfFew0y0
RD2taj+ZjhLxPp7g1l4PVVlha8M+mRQQVjj9QmMJ2L3lTvp2G/S5TpMrN03qp/RaCFvEV9G8RZFY
Vr7bG2tbwah6dY65/15JN1hJh2E7K/+4dpM/BgDJth6aIrTHpzhVTx0JLgwyTdt15OdtMOsoemYA
i2UNkV2vKlIpQs6zQ8OCuBKJsycUcJ20OcMPp1yuiEH5pJT9Tcf+Qff/wwC5asAxCnuEAc+teN/6
aUkju2z+uDmoXKZ1JhpK+ar1uL6jiiiH1E/eqt+x0tSbwAy7qgicnYdNNulinWjsA302ZSGYBUZd
8y3P8i6wy4LcGK38M1TDTlbJWy+14ZflLhgFT5q6xS6boJ2KBOTaE6s6n/aN064nkmPmhOJSNfoV
pU0cJPkxi2V8rVBxGFjMWPMJ5rH0MuVLLlcOAuUDzdOwn9UlK3QyQwT0qcAaAmVLgnESzwAZiS75
BKkXlRTZXf9VnbtON/JVUKBp38ba5J85gyZ7GZ59SzTBbOMfnj0QLGMT18JZ+WUq3yv57JX93eHX
tqs0wiSuldmfvnFDoeb7+ukAzQKrrRW79EUnbW7lIlhFFT2Muz5N3JOwqJOnzuaLYumF/ypWrp7f
OVVfPjGgE4lNJd+NBtNRtLjfNYg/9PQtEn2P7XF+3Jy15FAIb8JeyFFd+dkOrsEKHk/NRdRtaA3L
zePo5Pl+IADqt4PQ9ENStAvJHD3RJwpNLx/beeP7oX3syuT0uAlr3azyUVv+3iQn6e6K94uzT6Dt
W9UUf2xtsc+PxwI+fS9cu7s8jmVu/97XWXLVQduQRKg6xDfprgvP+sHQz2tTM5xAIt/uC7di2LOx
3OW+TCZaks44N7jc51VkWcZKKifdFDp0/P99AME0QS7N4Yi20jiL0fxIstnZjDOukiFOd7ItfvY+
jtJR3d36M/wrRqwW+bdveIBBcCQM8SZQw7vMQ37FSRzfVRBR4LKrB0kJcF58N7PDYvTbJYoupasO
qXOy++wQLzacw+ITfAO6ScDLMoVood/8Jn8DgD16ovtDHFKgP6kMBc40p8i0t+BpPuQPO4yqO+9M
wcTQY3cs7VBTPkmT3fhRG2oJ8yy75cBXK98HsfCUV10Kcrta8TZUAMWieom6ee1Y1nlNxu1xrAR6
VzzbGbZ2lzdXe/pqJvQvaF309YbGOW9key+yNrqW7tKk/sxEcnHseOXH2bWWOIxRgSa1sE9+CwuM
Rfnad3RXk/Ze1wQkLlbXb/MYh2wZfzi2iG6yTP+0k4B0Sadj5lTGAb9Qgum9WQvLV7suVnaILOA1
Ve2vLBnUqq79bdcPz0blbswesROxMSToFlDlDaEta6uM1otdnrJ6CamJ9uQRBY7tfdNKH/W5LFDv
cA4t7UseUdIUfXFJa0fjoTahCVaiUVM5W4no6KA17Y3sOcw6g5WuyOIek62xEITaylPfJHBXee/u
ZGIgT8qNw4KF1K4mBP6RpgV4rX/NfFIri8+d08SHZkjCOW6/Sq/4mS4bz/rtTl2LMbtlVEhm9EEP
UKNQMK96yWQKf0gWiNAW6y2cq5aWvw21ppy0V5GqjlE6bNxcLtt2vpJ0QC5eLqe19+Ir0QfZwnBD
q59wYNS//c6tAkkJRQmh/4z6hjJevmeTE3RieHabbN8ov9w7uPjMxiHwKtJ/yHrxtw2RnsRI2eHi
UGvknvetS8frhELr1fGMfiWQwpHi5Z/7YoaqnD0ACS/fgrA3z3o2PS2Yj+liQNmieAplrFYVVpgb
4Tg7G7h+JZnAsZbTC/Qedjth/MbKbV58U547rVlHXisOGcwkpOqbbvXOymQM2Hae4IdWTNSJkSMi
tklUoR2TOnRkPq7naKrXXpnvoMTXsRdFYaRI2NLGug6rRQ8nSacDdIY5kCwhe9PZTSCyD6mI14oT
81etxXdrM4qru2PXdNWPpW+eo8R5L/ToZw8LFy6Gvl2sNkCbiAI1UQGjFxHPaOm0VYJ4KCmt6ZIn
hP0sS8uA+6Sv2Q8WdLrSPz1upcKoz49r8X+vPe6zB+ezHRlfiizzVuZZfbaW8Qt/ir8l/6s+T/fX
Sipbnu++qU3n1Oi47wcej31c++ficV+PHswUMj3MhLMBNCEXd5F9nd1+7M6keBMe/tTro3V4vB29
6opAmINY//M+45FkDpLfvjSx1Yq4POdjXYSyZSyX3UuX7BC4gBZ6a3SXpynTfjBxkryy7oVYDiID
f+NhXmmxgUdhb/FznV0pn7T7BQJ+5zQ55amq8t+2LdJNY1vIRIj9SNyi23cmCsOYpKggB8IIkjYO
vQe9pvXxs8lJvitMdmtNJPGze7+vFmnL/8G0UbtobyDuE9EbabQrhB6fJ9/8RfSTuCHVMXZqQehm
u0v0YtjNXviWtS1RYCJSTgexivKREBkTf+OQ4f2M8s2UVj99BkYctCWZLlVqmHs5Lk9t96vSCv2E
ErVm5LwjHbpEWAxDZ/qujAtKQ6CNbwNdUt6qLFxMOe5UyjIrdO2a5MP8FPddgFt+uvUFI0ehxJ7j
VDdC0iJoQBcRzBph53mhyn2aNn1Y5g0jeIi/QgGqYWUVKtuaUSNDxyhQQqd1QV0kppdxwDhv1dVZ
KOjpfp7HZ918SovyawKkvQrfr99VP+H3qtLnx6002Yo/BGBZt06f+el6c3HTm9+Z24hzWySv42yL
fYEx+Fr1Rh7ksa9/xcN0KCe09rMTt3tDFHpgNXEXuDEOQo2PF4Ir4j33ptvjghmNAF4Yg5PJll+u
tN+R5K1qGnoj6+xrR4OJr8n1DkLTxhA9CSRdVFufurNsmJnx3kyTc0/6SinQ/Sg3iOJK5T5vRicc
jfmQoMk5YhgmhHWIBi+sMRuvRkGWpCQz/zClvbVjESNMxyHBp7fbZWVF9ZNVsECgHv5KWtkHll3L
W00ERLAgPlxl2PTWtUf9xrC44icOyLOpp9mbS5oeZOoFl1t/mCq0b7LML2Nrbb2cDbH27exZE/Wb
NLPiBHfYTC+JO6SfxN1Ylgmta2P77GX8p0mddpPctU76uLSbbLSak+ZtqjirP0sj0/bZcEV8E5+L
hM9FFlb6ngO9HL0FNz2DX4kq8TQyO+iot/ZUNgHW8+6prM1o16qofpV8gI1Ss7u2lHfRO92+RGOq
nbrOHIm0V9NHjHpGJwDBt+L4t1UWv3V/0T+kKQgUzAJmOBSnEqYtSJCc7YeGmPEGYXmoAFNDeHHt
UgJOQvM8t3dJVwkXXloyfmr6PkwjOTzf7ykUPz3NVl/YgPKzAA2nRlViY+f2t7HWtVNR1xYGfnoM
xJp1WfvnggwEgmJsXiURHuulLuEAx+hqItXS0ln+8OLRIWJGxyXjde8+cY+XrmcYNYxbtcpa3PqE
SGDuFwBu0xA/665bHtzE7fBRxckJlYi3j6qeBA9GN3R3LVk70pLRKmQHMS7eMULuvEZx7K4ok9Wu
TYxyF6fNFJoFGCnjaOvvZGS8L940nBySDFdNUY0XI/EpReWTIUjGHgv3y03FpUszWBdtiXbZoB9c
VEOvnP8Srtls6YHiYpeaajxVWlXs4vs1rOkFSqqx2AsYMhGjNliLrBhPYqyvNll4+0gqVt3IdHdT
C/JXdOT1aGk23qTZtrhKVbWmaMmuaB1MMhqc6Dbl/EVrESLU8nE5oGMmEVvKbDUj9ogwgW57JPPB
1Bg5YHE+r7sIB0ACbGSprj6aGr1lanXRaYKyD1yv8GgVMdY1Q9ntsskjbas69WXOb+S+K/R3GVXV
f40JiZeysd/r/luV46yYbX+4jvdmuoB0duflFjc98z/KOg38djHDvPe7fazV/abo0i/ygMbnoT7V
0sm+sA7oO8OGFbdRGX4DUN94se+AGrkkUE+G8exYtO3IC/utHpsfZE3Uz03ifpZwf8gFNKosSEpS
NN15jULUfo1gtaXeaR+6RnTLaJHxy1DRjWWO4t1pOUmHHGUD7owPMdf2u5saX7aLXUTz78pMYQY2
KtntYCb2CwUeJYifnV0X+z3CpIsS1mUaS+PkOyJM56FDUTUb57k4D05ifMPnmG9KFal9NI5ULE1f
7kASJOrnKtm51NjIIAbz1BY2F2X2POMpP7e5tryUHdx5N7zqrSR2xzHXGgDaIBfr+rjwy+bk9YZ/
nJw025AJZK69JW1uYuzp5kg/2LsuSJQn/wiZ/VJDWq6ryPiRKSN6ci4ZujNL9PbL4yLtyw9Gw52M
MnefswVNdd8SgNXoCAs0lYZTarj71mtJvk7SeIvOnrEjpfdEEmi8N+emOnjakD1bOuazhOy5LwYt
/oz1xPvRjvmFUNjoScbmnzixyo3HGOHAgTV9piX4pTm45Lq7NrQYq1/EucxbMg1foYE0tMvJWeus
fE8zVxymO4HBxqzv0wjqxfe7N7Is7Y1d89ugGsOWycDl98gxz2qxxA/hTv2qj1WKLhc/yCquc4YF
IY66eQSOiMxEd90tQeN1xq3VciI27zElHbrKLmv8zzojvVRPnb3Xot+ZhGGsLSy8P9LpV6v0fu/i
q9y7hb8zEz//sIxau4+CWUKsIpv+rmscyNQJUd6661YZB/Ini/PBdrouNBAcnQyNrVQj2Kyt8uzE
soE0X/cw7RA59vgpjbH11s0jQQ13yyyUQ2QCM091J67EankHJ89UEJOJ/5Lb2a5oI+PJy6YuSOwy
e41JlUrJuDjMqB7OxV1ti/UlPw/atIaSXmEwvogm9j6laRLwXRDeMqRpHeDmDKGWq50a54QolHE9
5d5Lsdjy4ht+WIzTssfTUb7q1YhQPI9uCR2CUm0aqqI4pJBZ+Yx129Y3qT7Wn3nbuIfYHBEDSCiV
aNCGI5psG7LaNp8bCVgVN1N38Pp43KWF7FcVBAWRmGn5rhNIdtC1OluPWY0dtRp/YlKN29H/o/QB
FqJoth1vM7TVGO+z3lPh4nXeR91eTJjpM3GxYUVPi2SpIX8p9pfN6BovTHyKj9hds60Xg+/lqQ4l
QULNbfLrPJgHLEteqiB3htrZIefRQ6DeIjCF8OEGOU0qxObInt0AB1V160rv0KcKSqwbGH5nCBLv
uqzYj3dUItG0Vw/jQGh4xGYN6sDgigPztOKn3lH1u2kk9Fw4t1mMZiGcr9JynwlPrvLkm4tWHxzC
zMAD6rsJyIjfpDdushoQcSHpZTN3I81HyvgRv/reJlXzlplDu5WataweF4nV6b9sscvvnpves00q
VlFtlvuPl41uCjILQenjt/y4OcjWCgW5pvibiq/OaQMYa/slqd3D4ufNsRd1upIiLWALMKDgpCk/
BqidYWzt32QgB4WG/0UMXU0Brd0q5oH+FOxW/+cKylmEu9PWzObuot8vivEu9IIBJI7AW+67MiMk
7tcQUqzteBaXzE1ezLuDRLN6EeBHQI/a6K/OOB4Lu/CvuZU+c5ohnyH49anqyb41FCkpSONOtAjW
XokyC+B2up2vZLNHXPQL61T67Fpw+pZh2Pxb+vQ5FZp36RjiFvVlgF7JpTXuGZGsCw33v2dsXAKy
D2aPyLzWqMTRdkde1+wSUZ6+D1mID7i/iY7vtW9znalapL7UrXZAf6R+zsd2tsZ9pBbgn8HUj7mz
TFuStF+su11mjDpAYkDmwVDyNEfLijBt+yWdxXS17Hlfz8DNcYe8EDOtcU7pnNf5JNw9DGyf+tH3
LDbi0GTXPdZNq99sJC0rN1bjjy7KrgWhoNuaM3jNUErQGpr7XOabOq67jdLAcJeROKw51V6TYaZv
plvxgolpW3vNdqIjHmIRMOlc+4JiD4vYl+8mQXfbMRfn3lhy+u7J+coKial+mX/GzWislnhunowI
PDaa7GzrS1ybU+ISia7UdHBbyhTGM28Mo4g+exbZcnTtT2Mci1Cxnp/g643zNA1oZjsBa63896En
SryosUeXaZoEemmqfe4gJFcu34MSwKnJ0L8R/Pudonq8MsbLDaQ7e6jhMEn1In/2NOmDCCUaUEBV
/kQnb14eF1k0qVNfS2TfbAZxE9XEIVEZMgJI7JgAi9A6tsjwQfOJtCRCxXa/zzbHb4oq+uYP0amo
CvddDJbYZKrPicQ7NFGHQ+V+EQkXGHHQ7BCzvXpRTkLYkeovUB/3Iks/u2P20Vst/P+so26rScem
e9C3hrQIZ0wNe0Xke3P0iyzeC9ejm5lsnR/1YCPn8Zs+/cxkS5XWTP26M415kxl+fzC79MVDBXB+
XIyi+uzIgg+NtG3Xbl/PH7G4LxUWIIQ/5Vc7j8wNuQPu2evZzCh+lpNFQkOoiKREvehNwVhFZBz2
06fsDbCmsrLXY9vU751sqoBUcX4ZvfG1dFF6jawlvZLjNe3Guf2e3p1HFUrUU23W/ioe+yiIZXY/
/RDFlp0Yd3O14Iqf5GWOrWwnMiYrxUNkbptEd4Jm5Nc7d0+m/aJmDLGG39hP7PTIhVQKAMLAN2LG
x6s1VDf44hmLYBZEnoNIO3fcGzmHQaF68Vzpeii6Qp4zlnDQ/j3VJcJzNp3Q8uB/bEEYII7V9cP4
o9UFmEbKl+rZ1IyZY0xPxHD9nO3Y37ct5opEjxIi84CKTbNkt3eX/KTaat8rflALdohNfs9wBRzb
2HRptE8z/rHxu6nV7ktbDuWqNEksbdjCviRDAlAlf6Fw/hnns3PWLfyhFZrCczVkMhA2vzepoy2y
66kNpW++8YVOq7KR7VoO352SoQZCpO71bs8+ZKp7ayZz4Y3G/NhcZGm+ZugXf8ZAj/XOvyyT7Ni/
MQqgRY7Y6ckKRVQy39A07aWwCcE3SjxVd4+RRaJpl2C0ra1Y/0FfxQ4m1Rd20l8xDMatyVtKWose
osza50bTIlTI5WWqxvHSdtLcopmjyaBsOJZEDaR6hxApns5am0fP5PKRcTiJX+ORrO2bzRL23gwg
zVWWh+YQN68iGaObKZcXiMwsHCA3Ltm8nSQBwiBA41OplfaXWOZ63RAc+JxrFUNUh1admD7uBFOG
qsZ/TarMv2o2+B9hwMUTu8860vU4Y8NdzYpVZzQYAodV0z10VFesPcX8bA4IMjRRIq2LDIwC7mK/
NjVFCYA+i7yYTQSCBPQT1mFuobjkzY2Mn1Mxzp+Zke69vBhwpGbzZxo3F1UbyWokD2wzPLwOi4XP
ynOZs0TyPZkH6e806fPPXGTRhogKbaOx2K6l3XZ7UENCAACM8E1X9jObRnzDaby1KhoOEnG+kmjA
0D18oRilQ5LiB4mXpNlFkdzYRoZl2P6mE9zLZALNXind0l5awBpinid7C0JBhJ/ZVN+ExC9d44ra
Fkbyq7Xa9MMkqdxSCgjV7y4ILVl3ukR9ePrkbSsph5VEi7puatvZ9cIbghoP5FbxN5+r5IllAI2K
3201XSK3bqzXjkJF8m/+BgxDSKUbuJFsjsIGRyL2rtuPE0xjVNIDJSRlLWb3M5oceRSpdIJCF/Fx
IpN+ZYk423RIha5j3jsE2Db3ZdX7adZV4MIe/O48d7UUP4tmSl6gx8jvG1ia/XbGFhlrR0O9uK6M
1/DG0fqxzNJYAyg16mustf4Wm+mfxXBwGL8z+4EOzk36p8KGSlWLH5Z9LzZkviqikZgZ6MGJh3UE
wrx4pfdczmUdtIODtVjl1YbYsE1BEDv+w2W42n6m7xwmPNB6+2+OaiDDlL3Ntck41MvyQWoHYUM1
nzM2m3fBrrAuPWRX0pvFNes869B5kLc1PmJE92A7gpFjsrPe87RE6ZVJIn3Hd8+vrR+iN85D693i
unnUo+lhsvSdcqf4+LgwXcJ6K78+VXZrXUwj/T2R9B+g9rzr9iZcwbV1lIlT3x4XOmitScDFxY1Q
QbqxtxmNKjq3Qmu2UYLlz6ktcYsQD25TjXg0kmqMPlFfPbmJPhRHL95dArhf/HTJX6v0YObL9x5I
nr3bbM4E+d7KJpEhJs3ulrvjJykK6aYXSq3RSy5Xaq1j07bE8uIjXtAb3ubEnG5j9GOylcIUyjak
m0gV6YRXTHHgWx6bevPAW9KqbcPRqt2byFg68aES4BuTSNWiGT4jRO8YqZEtx9RxriWBaQd4NrQl
hdo/qmN24XPemz2y3V7b1LiPaaIkUHaX/nQmx9lJTEdALM+RqeofJQhy0PaNzqokiIkiu7BdMHHg
LKSEs7cNse1IlUb7VJnAkY5bMqAuc8aTNW5qmyqj1QwiEOcsLNoiWoPVus9+kiOySmqoSRf8SpuX
vV7U2aFqvJKWqNKOIqt2o4NT2TbPtUKWHNtuRpK1pJ+bPLB9PnE+OZsFi9uG5jo/GQDhJDnJI/a/
KIz5xE+qKvN1ulnMltlLVm+/jq3zQT7RFNYFO0m51E9wdYwV5t8aO7yTgiZg7/TLZqGihrQdo91g
txcSaqqXYpbMShxwYhIE+oPiHJ+j35zxuHDC2q6NirJ7QXZufbcLfokC8RLZfulvvIwRxlMtISb2
LjBUkf/qkWnW5JQhGGPKH2nfXmdnqf8kmHaMNoqfcDRlQZnXoUEC8fcKOHlNK5bdOuQKU9N4N6N5
WfwJy2XnWs+NW/8gfnvbCDvaEfH13Sv/H3Vnthw3kmXbX0nLd2RjdqCtsx4CMQeDsyRKLzCJpDDP
gGP4+rvAzKoig7qMrvt229q6UyaKjsHhfvycfdam41pBpXsb3HW5oGrkh91FhaPfrrMTcw0fCBWt
UhA8dhBJVLSzEDY/9zldz6PsZlkvLvJAxOzLpk6e0tD4ERmRcRFSW1uLhn1b1H61dexwWjpuk6xd
jWIH0T/gR4OVzsw/yVltKJwGv2Y6pxedr+/zfqwei6B6Aviafs1FJRYAK9Cx+LjWx3UTHf0peTQC
GgylGYpVBusO0GkHrEqSDFZtl7p/74LNBbwKN/y6gaiuhjVOkl09rB2p6V6tGWijY+jHTe5b16FU
6k1EVmfBCaA1LbrzHEfSIgVaWCZthNlEUGkk/RXeF+cApwuafU3WCCUZBMqFf2gAMe+Lpg0OL//H
6oS+ceg8PZYyp1bfju5hjEr3oM3/1XSTuhQ1pFGWc4zAhy8TgKK9RPbLpmkE92kxJZdqZvsIqcLh
1u14zLpZE88knbN1imQ8JB1uMbqGaBzy0bAExpVetM7wGDT0ovquCWdDaKupZYKkk4pYxHdb8MIa
qpuc9xWBTrpCTRfS/pisaIg8dO5AJ1ymXTeDG+9sLPkoahaQ1ywlJbsjDnoFtApUc7GkX0Osu5ZV
C8WA4Sk1i6audwZ9GKgb8dDc5E02LQNhGlsqm9/0LjvEjRHcWfivsBKnmG3ShrXqfW1cR6llLRLL
KrZEsJgz20FDRkeLVnGOT5ZDBMgq094mnKV2ofQ/FfbAzCxzQWe++jT1M0+M/iRLlfXNpNY0JmQA
mfh3lC3d4dmoxUXZt2y1gfbctAZIpDQftmrjUYFi3kS6BlSR/mVVfE2wxjlANN3JgPbEoeKzpnAk
VzIL5m9xPo6GvLwuW0hF2eLiQp6oL+AMBMsShyCOJ5Tvbeqr1vCgqEm+BDJRebjcwzZEPFQ6nPFp
7j/jY2acejQKA/9xG3stlDImApUTF6wp7ZLE7NEZ6K71jVKoBfghtg+cqVguJ9PeisYNV71F9EiD
YXgkJOeQ0ejtJUyzaUfe8ynouaG4xQ6rtPQD4dZGoPi55kwSXddFs54m1/yu6jQVh9CyN1ScEL64
02xglC2rnK6tLk7UI1uHenRsXHMsXlIyaAPnWrPAhSK8ciqrP+fkd2oOOt+5ZZv4iGuqanBk/P23
14adRT2lHMFKck99qRDMOpMnJ6W8xu6jXNPMGqxd/Hl3OeTZDKz9nByB9qqBogijoV7rwfe8UVPe
axGj1wzIyNK6A3BrcLwqcMfryLY4ko71Gc/nU9s/LlsIV9NVS8MRDhHd28smdqom8A0FUft4BHim
7fMo2w3dNC6NBEg0if7Jm1InWryybfmFEcqp4x3gUqFhf+IANqYu8mJR98rftI0VTMBwrwITaJjr
ntyKlpBb0+DkAtnZtrG1+njA2TD1tcXgPKBhcdgwDaw2oCy9vdFECwspwpAbhTa5kyh0q5tQ6xC6
mH5+5qG+mIS+HcyiKKNxLtPnNLp68hlYgxNbTUy0FvlDuFezsTjmzXjja3S7mElhX+u5K1nOC/WT
aVIpQnNrtNK+8Hv9gd4P9SrBvKBRMLZCWAc5gaLNmfn6/r0LljyLl6ALy9ZfjEhfPX/DsXy79XsS
LJykdnSD0V6UFXtaC4HzGBRM2PUuwRzEVx+/htlj5+Q90OQJUWT2/zZQjp88GlminSJSBGxksI8M
X9w+z+9ZC6nVmREInM681pyvQamYdy5cGh8AGc4VXe21ZpHeVqPeLzOrStYvf+yg5N8aQrsPmjMr
2S9eoSNwKWSLxqbQMOyTD4Nzmht2TZZ5zZSoZHiy4oIv49mtBU3LLq0LGk2wN12/UlDmR7iu3SBt
nlZ1oyUHztjuGoSRdts+l5hdNOR+1x8/x3cGwcKE1qPpOneHUyqT+mQ+m9qAi/uU4QnfHXTqrLj2
lO6uEKG+aky8YQu+rg1SwXTFDTwXkQzufTX7lCtjvLZ7rblEkN9cFiZJgbGqKQOTWgf7SDSZ9QaG
p2WSbuhkNfaWEq5kn60rBP6PoqpSqF0JDK9ERe8/x6JNPiw/vrt3BtLcHT6kumCSWJz2XzzJX03P
wlZLl758IIeNdW+htVCC5inx+yUJ01WQqLsg0ZrnTl/odZh8i6zscw6X556Ewjlr0lO7Jq7EslWT
iWq61N9O1w2dk3gWaZA8EwC8FYyGqVUBNfQqhicBjkDQqDCiUC5sxWovYjf/Zjbp1QvCYIqVNY2S
5cYnGYTPhtiMuEs99G0PwTOVl+ZEAdSe+p0+GuEyzLFrK/tYXiPZrei2VbKViXdQZlRIoGgXdJN4
9AB7IJ3XkmAH//PMQ3+5lTerFrfK9qVxRtNdoTsnUx4UHxXMOenE0QBgBRNsZ7rVFneA6UBFWrlT
mv65dStzi2fZuohm3bqgJ/lFWeEMre+pRkiRUs+uTGc36pp/aVZkoYbYvLU099z12qcWrbwam63W
IJ9CwGGdLiXUILOJTYMM3TDdFC6HMS2Rt1oTT4sEaPKllAltFdgbbsehxZgx8Q+SGGujo+PENehh
GH37a9FBedKFPXgwQr/XRhSCNbSg5PmY06D4JSFslJt0wiIx0yqsRFKytQ0mPwBGCIqR4Vy9tOl2
aSs4/A/lLmuTEGkHyLJU8gYHAZWiTZzpEPc59Mw8sNY1vO51WOUwykxYZQHipgt7dMkAGg3swzCM
d3E0Tl4uYSdrWQhjVbc/y0KmF10jHzMC9oUf0lDXug56OiW6w9NVBbDn7iAYlOScRwpQ/V2QO4BO
jOjMTNHehXmWii+uZbnzIs72cbKZNsjjLDUKM49stsmh1KeQ+i0iaCkou/6Q+I96mtVnh0BqOQKA
kqBoNK5UrC2QfT+nmWLdFopx1jX65Fs1dMvSVFZtjVo8F+aerIlUWjuVBAslvanCKLhg8M5QJ0Rs
9KA6+HZtUI3R8z1a22kajyq9Vlk/PcuowMy7kz8+XsROttj5aoinCDkwLONBnV5N6cZtSC0p8rJS
c0DpCOSl6F5jBEi0ys1Z7E7a5f7jQbX50b/6iA3d1oVgV7B02n4MIpC3+4Ll0LNXuqgObYhlN/4k
hxXHmBDqBjVHQ5Hfi16PtyGZ710Fk8qdf+DMJZyEwn9dwnwBLCcsTaexhQ0pGvsbjDCj73TI0DdV
qve9oO1Aa115MZT5SrNDOvhB6Ahdbv+qeH18DScTlEswyNqaqmZa8Dagbr19Co0l6j4eARoaSv/k
U+v03KJ7SnU+848HOgln5oEsgMImCye2vIZ58iWEYwR4oo7psRAYsSbJ506lW3uEmlEDfq5Ul7Cm
eTSghX887i9u0LY1W7UMRndN98Qxulc5cbKW4Vvql9RZ5jtMlSSmBsN/nRnqF/eIkzJhuqXrhNHa
yVipb1scmSmZlUYwekWVDddWb8W7KPiiZvLBRMt0rJrY3AbpS8Oa71wWZJ0WiuOP3zqdvmgjhNWn
l9muJ9lxg2bVcS/sMqJtohlorfUDeBdF362SQrq0WGQbDEpcr9Qi4yZJW9rBkRYCAVsHGBkfekLA
McggVs24wcqZBQnGPkJLcQnocUWVdStaC6tYNYKmT/fN0g+N5Fs9qLRMBsYuwYgJTfnQzQCRa3xS
RhJUSXdTGSzFuk5nUlEo08oPqvShsSGmOyFqON1JwC4l6qWV2tOlUqbTmTd6ciJiJtEaYZsW3yyJ
IUyz3k7ZvJVOGTdR6AFE0OnnGG5EjfpQOp8zB12rS51mcebFvlsqkEHydSC95RTwbg7NqJEhDwli
tEoituw/yaz7pPLfHw/zfvqYJmdMojlNszXn9MbiKEYki7QYF9aYc45m3gd2NdL3BF209VdmID2l
KS5NxCdnbvDdCswjdfDuFAiSBU/2ZOJGnSocmSAxKRVMlVwFs7Jo8i9RPw1e5Orqvu9sJIbOuQXw
3T5EHkC3DOSy2JdwZD0Zdxpt2Og6wEhkaNCJBPaGdlqSHCLDerDbAQWLcCUZNFbiPKwo29WuXLdD
SeNYhJRqCJvrj9+B9otHwZ7IJuTQrchtn2wLMqevKDbA99RNntFqliwrxGR7VRldAF7O7RhH6i5V
q/QYUqRbjMKSyymoqCUVBdUpX7HWsJsOUS9uAO2G+yQbpwUAULn9+EL1Och8u3+Zgg/BIXeEtSIn
9befQQYkjPKrEXjSsumgzeCXBE4/PGPmUo+GChIVo8SyTQIvTNRmUVgAA1j+Km+K/cdViFmWV7u+
vsz9jpoUeNNRzD6cE9aUkWLrmABD9oq0jh+1EcCqXbD7+A7ef8c8ZlQZmooymFs5iaKzLC07F0X3
oqrHT9okd1Gj02xit5/4Z5g6mGfWjfc7AV6ygnOSyenBta2TyabF6AtkOCoA8YaXr5jU7f/TV2zb
rE8vuQJHJfB++16QZmA2b3WBVzj0/I1B92WkBQUWW00rXrBCApIvA9VJ8FGjgvHxI/3FLZI0MHmq
3N/7QL9vWycwNNJq7DL7eaHK1Ii2oXML1fs3x5wzQYdpZMIEJ6C3t0jyN2raCgmFmAJjD8xWoeQe
Fv419a4cL8P26T+9LcHJneMWs5xo2jl5pFZIM0XcupSiYMYslFIFToxTx/L8nc3hztuPigXYcWyN
YzXiztORWpGNGMU7/oI8RX6Xk0d+CQcVMV6FYW+uP76vX4zmzNlE21VZdAFpv32OWV9UI2qqmT42
9tddtioaUmzhgN1n6jTyzOTQ36+25IAoqWP/brCymfPseZUr4IgYRWbY+gsMEhcpxCMv83UMd8sY
zcxsQFPbhbb2cxhvvTqkl0OU/kht9dJu/Pqi0QuyBiK/ErHGZivKR9kbFyoS4cINwuNczB7SMVvr
eWPfFq3dLD5+Vu83R67YnE9SgjDV0k8u3h8p+ghcMKF6p9VKVXCDzqJJLl90nrgoZ0s1mHm8hnEL
tudsqP6rZ2c7LicVspXWu8Vj5h9oiDOVhYw7fyNG9fElaMttsG2x22+ogvtrtdbvVOTQOxN4zaI3
kx9l1xrX2AI5Z97lu5lDTljThEk+S9XfJ92SLHZRorgYXRfdJQ/jpchH6kMcBH1CZ06x77ZEDiem
jRkI+kI+P/NkmipTUkuT0RBaI9X1jZYt53OZYWCf3PU2oQrNduceuP7ubMSgPGwI6HNIRGzwdrJ2
ZSwVG8XNYmws82uBqGrJXccXbjH2q0xF8h/TVek5XRY+6hD1mjhgp3Pch6qtywskOc0hyu8xKb2m
XhLglbBwOz+CzBrax2yo4MtMwKk+nqPary5aqITM/A9T9fSQM3RG49ho8hZdWELHM/ubwc3arWFA
7HFp0VzaQynWZYxetB0z3JXvEq2Oz2Ti3m0CPDkafXF1Z1PlOHKyWuLz63BGMAjpZ2kKesEbR51b
vl0nPhODnFaxgIay+hN+mExC1XgXGPuc6Yu4ogY8UWbfdT9RsRdmYG8meiIWU2aBpGXRAT3cP8uQ
unhGAmcfCxke3KY9Nq3sSPPQnKhPgL3MrGq3oRrm16WmHwJe1DVLC83MWUcygLbXRLrjN00puzUO
XHg55uWVPbf8hDS47mtSVGaYq+jFk/wunEhWcU7T9hNNBKszr/ld6MW0pGKBENqlfAEC7+3cHOnW
BbPZz3OzpffY1hoqDxKbHde8sgNtN5SZtsbLFANHjYQkB9wQZbFxSUdjcqOP0XXZusePr0l/iZXf
bF1c1HxscKnesMSffjBN0NMvHbJAdnSO7XKgh4gKvzkdhk81bfELknmXpL+DdR/ZzoKUrHYB2C3M
u2u9s25Mw72y4B5sIUIDQo7C4pb19iHKmwQ+JCKw2P8i7TpbDkPR3xkqrtRWbORXZNJA7NvuDxwc
9BuyKXQfI0a2YhyQmglEgdpvyxHlLGA+uGKO0W+zWjoEprPUqaOvQsFEu8+XjY+hIWAsr0cvtC0D
bN9rC4eJjHjpshp68PWSCgebM9J/6ZZXoy6ecnrbD6kCllOO7l6ZfHOFL6K1cDJkfJHk+NuU+Seh
HFPRZrvarcNlT32LnH3zlR6F9FJNIkxShX8sw/aYhUK5pmsUDwSqTpTcySzrfEI6uD9SKM6FUcp4
DwPxylbK+mnZV/1hcu1pT3O5e8jKcIOcnq4xS/0se+Whg4d4I6squqFm/1PAfEMbtE8Tt8OOBb2J
Dcj1qmj6ABcNZ1i3KXpry4hnJXP5pc86k3bGWfBoymDvyDj1arrjl7Ro0Z2ndZ/ClNS6wi6/VQrE
js2YjJ/Cho6EsdNvQHw/VwMeECWm13u9pNfFNARQPN0M9qGlWPvYTcQCeBgt9mQrrvUZfDLlxVMW
tMWuqJraU0lAQXiGdI7LoS5qEz28hXmBVSQXLMIljWf6kbYn5T7LH+x6ylZ2LIyjU2bXzixMSSQG
1Tg6+Bcu4oVJM5QjKYd1EuiO12iVumkhNh9jJ4FhXozbLnGeYf7ZO1PGHFlIYgxU+BYv+OsYSKY+
GdZVPxNFAtFV34JxmaCzPki1vqYRoKFk3xubMkXa14SchVQpw51uDHJZkPkiN4w+NwuNR6WKwns1
LJip9GseygqXqXEq5ZURDTsfDAl6Y3cCQW+AZekc7coQ8VfDHQe4vgAd0VkuAUwEB6dLqs95/SkE
ge7FNE4enXoM11rQ1dsqRazsaBCY3SlNrpK0+WZleXHlJvZP2wqLm7aBHJy3V81czitz9afIIvfo
JNMXE4Egsm061bTmGGoDVhwxAoWugNk9qVupivEOEE5Ds5rvcUzzj/7oIDYP629K6KZYqVf6IqiO
RnSgjVNea9BorrMa0mKFSnIxOW64NSwtuVZdOl2aXjmX53sXmbgOVQYyy5RMOSGcboENgSsoYUFr
Ah58gUa8XoXIcCJVB5iant2CTgtgbEHOy7lAcOpSKc7P1/MqqPX7qVRtnaB29o0bUN2Q5ZJEKIZd
b90EsSOigMrL2fwvh5Zu2yphPlrRZ2nl+FEr+feP1+HTWImVj+yfprMczJmc02ojToFpLXwIUACu
YGz7UMBjHc8L4gBzQ6c0stphNUXDp4+HPX3qDEuIRg2dEiAahVM5SewoEW36DDsBZ+gzh9V3Do4d
Uti3iIw/Huxd6pzR0F+7VHvZ+qk9ngSEfhrpXYOL90LmXXEAaetfRBoeUmqXjcvcgXEAFk7bFA5a
Et0gT6jQ0ntmEz7dg+drIO7gBGrOGYTTsxOggS4qig4uWE95rciIQIPCNf86dfzX4/DfwXNx/df+
2fzjf/jzI7W4mm2vPfnjP+6LjP/9n/nf/Otn3v6LfxyjRxQ1xc/2w5/aPBeX37Pn5vSH3vxmRv/7
6pbf2+9v/rCCsdyON91zPd4+N9TJXq6C+5h/8n/7l789v/yW+7F8/vP3x6LL2/m3BRgX/v73X+2e
/vzdJqT5r9e//u+/m6//z99XVfe9hRH4Pf1t00X5M9/IX7/1n//0+XvT/vm7pv0xH9pfahsc22hp
/P23Hr3Wn79bf5CSJ0p1ULagArIc5nNekA7783fjD+aTTk2Gsj0pQTHHMQ2iVP5K4fdRqyBb5KoU
mvnetd//eY1vXuW/X+1veZddF1HeNlzO2ylEbRbFAgPNR4z5D8ac5ni1dARhLexUPqHE73PsqjeE
K9XGuJWejmWGutMX+bdoGZ85uZ0Uj/8alWBZpwxCCvflobweFYv4IErKJ6p89C/f6h4QjEOwcldg
Bde0MnnIWRfWJz6cRXEnzqTc3h6i3499sliOiuuXiDRprd41Gxjda2Wjb5szpwJ9Tv/8OxJ9P8rJ
cxXNSDRQPvWeXGKNea97/VGjVXDlL6WnrilqefVC3xZrucKQZlVuunMXMJ9wPrqAk/Wplanbpc2T
g2PGfqo6eUMTNlxNkEmfSq26Q1i7robOyyZzXY6z0I9UltNm4AV9dxUGTbPs7Uh5APHzjKUaPa4q
ltjFfVn34sylnnsh89+/moIEGWWB9fm4n19Iu51fSH32ebzdHP5+H5pKvoBDPEWT+dT6ahA5CCcO
w6fYuAAwsMy7p2oGIppnJvZLdevdU381zDwtXg+TB7aiMsyu3cElC9eJN3gQ3z6BuV/Hm1frzd/f
8offLolAqhXojkz2W5JZLC2vB6PZY6Di89h7/WpYlzusb46RV6/kalppR2Xpn7u507XidLyTL8d0
wqgs6RElhOZkuzQO8Kb21mWLRHcxfceO5/wtstC9mcWsTcTT9PDMcslZP/D2FgOy85bS8DxR80Tb
aat4zXL4GTyBGPWUs+vSiVTBQlrIcBalaGuuzqJOfTtcq1ftmJrolpbhPbPRMw7xnevpV/pDc1/s
DI9z0rmX+O4OWf1Y5yGzuc6cxTqZmFFF6JaZj/rGfRTrYJ944tgtnYW6xPbgePYVvijR/j1BBUpa
4tI5z4pWDbHBaQpx7KuxRiPv9cUwWgsqiET4rdpfFG1p3tHpYd2oijYmxo4qbi4P1Ear5EahD/yG
fCClEIjlo5oAa9D7mo0BeCtJibEuAaijsI0vjAnvr0UkGg3S2Zg16BbtES8hLPBWipLoT2ZX9zdN
0/TbNKLvps1qOF70vufHAZzHF9FrMESMsHXvh16tVmXTcDgGe3rh+72hrtJheAynZDi2JYSsxm2e
IVu4OMHl/b5r+9ZaYz9jb0xdsUCmFiY7W4r7lxqy9/W3o3C6O7bV/kGWLea7AGW+OSZO3B7iCu1n
3CrjdpjR5CVmWXfMy2/ZEA3FotJC7WBFxNSJbxXXWooLrqJ3AGpTS3o5UJOlXcJbRL8ztVu7ky02
ZUWSP4agNr6lQ+YcAkd3c3zqi9H1cFMMoyXLakz4mOAztzQxXOr2sSlbua6zMruPrTS4T0o9MJZG
o3RHAGliUfbAyZQGtpPaIN8Wo5josSrKAwzbHuRVrmu3KGXg3nHnNPpjHuLSRgjAMaLZlK7hRQy2
N9nb0o9Y5yPjIZ/qOtqglh63Bkr1Sxy1gyecffvHacqtVYPfBz71U0LqrC2eOrhRq6pt8x0mjHgf
dtYAJK8rvN7Czm6c8LMA4mEdqknPL5qIhhPVx35xpCFgSRrtUeYGmBndjpdFGXUXiZb9gCCB/eeQ
01zTYY5QpxdJzVeHgB9a/wxOpFq1pC+j++aPCpzeBvKiXhXKRlqy3bmhRJyV5DQwxyLa1fgOLIo0
sBaTUlXHqEKGMAfpR1rMAkpewtrhoh5cq0mVP9JFpHyn19IAM1eNVyAG0dv2gapFXgeKe5PgYz14
mD7mqx7HvcjTLSHh9crCJf8fuLS4pdh3CDgdZmKFMU2uIbSIM2v8/Pm/+V75WikwuTZMfip3L8rO
VxtKmXOu6ymHK3WL+XWK117hKUa3nuz0O+XfNWi1zdRMi0ZKXJG+fTz62wWfwV4GtykUaioVbvdk
ZwbAY8ZSKItIxWVOj2cFKDjAM1m7eZd6f4euY2B+B7DGPtnFyME0JmxVbyI6ydCLmiANx+Lh4zuZ
o52TQWyXA5JBjZ/axUum/dVjrJHFRq3lwMVSyz296Ol94Bvlvhud8AIIOglBaswpAspenBl5DvTe
jywoTrPIO8wR/v7VyE08zqxmjJfC6Yqc9xE7WFYJ5bLN+q2c/DOKrrdhzssbE3MkQD6AorJxWt6q
ncJyI5xKtOKrolyl9k1q4Jh8JmA7TfEzL1Ay0bxgzcdOymkn96TG0FZzmP/qPtomq3ideY8QVLe0
j56Z/u/nhkAyRdyhzQVJ9bRPQrO6rFGx81ALQpr2YJblAoyC9/HcsN5Pc05YHOY5TvPIkO6+fUVR
0FRjl4+eb0U6nYUiZkcKG78yNj1+X0/x1FPIMEoMKrUEY5oWcxu5qP2i+VI3TGsqsrYTrmzqzPoa
2K5heTiF199z21FU2BOuWFLA0muwnVn4081ydXb5mcT1iF4Vva+vPWSVUdDQbVX4F094geh+98OH
9wonGAKS0VrDyhJdd4gIXr6qdtf+yClY1sc+lyHtjCaypOVcdLinIU9igcJed2TrkQdyT+Z9JdwM
cobT1g8DRlmYDnUBtSDwS+640HG+tFdGhn1YtQ2UlXR8ZVeWBtwsms7BoemNWpyZpSenznmacqhF
SERPARofcRpnQdNPRJENXrkc1sOSztUf7qXr0Sa7GDbFHXL/M6/4VwPy3TsoEuYWEv7/21dMKrWH
ojp69RLjWw8R03Y4ZF67QNGzxFbrqJypP71fbzjBUxGiq0PoVNJPxpPFgAtoDX923Ek7xshEXzoJ
DdZXVtcCFB3WH0/h9zOY9jqTL8QgjeCSAXt7exLJVml0mjcrjc3iPh/PrNHvb4ffbyNPIlKdMw8n
t5OjaWP2cGbV+f2048kJF1/xrIVfhHlfT+Pq49s5TWgyP5BwzDosxJgO93QyHtwpV1aW7lUrDHAP
hAueupOcmS0PFMj5sP/tYZ3pyAzU9DmTZpAJsU/LRlXeUH8NiGX2zsZYTlt7aS6MPUow71+5j/8o
m/a/S5Vdlc/5XVs/P7fH7+X/B/myed38v+fLPLJmdfE2wzb/i7/TZPYf9MhAReEUxLIA5eGfaTLn
j7l+y6TWTRDK7GkcoP5Ok2nGH+zoZL91VWU1IUr6V5pM+wPtDypFJpKlky8T9n+SJbON0zCMjZuK
os0waJref2CxLvSSRPKa0xpiZKNmgfdKPEGNrYtYLASWM5BfgdBkY1xuGc4Qexa9sXJDLty+SrCw
gO8Tl0i6dFvYJIfzoDLGTQKLIj5G9P+FPxWMAGZUVFFThfJdKXvA50kob5Gwp9qqNwtciBoGTnUP
cFhTlJ7oo2isF8TQBFdLqU7tTxEqZXtRK3E4HKZU1yQFKbpetwqnOXSvZpyU2HIO/UhHCnQsLNUn
rRDfMGqG3gOiP8MMlSI3tAa7F/xuTQf2txMK/s4/soxw+8ZWgyy9nXw5pfgeFcH3ylUs7UEfbaU4
jnYS5js9mobwU6SnNaeZkYUSaQL5pRQ72qIR2aWVBM2I5hnDayBX45THd/6QgAVVnALOGlQf2Xlq
qhoYzEk1KQUyXqEF68hxSmMFy9x/7P2hsZdSq2JcT8IO4mXrkf8XKM0qJ6m2UuAgQ4ty+0IfTeus
nWHGoxLzBvCcbQ9BJ/uc2nkgJXiVDJ9RmpfLu25KtRicc2Cr0HmhhsulUhm9pi79HFjYDtXFaB4V
M0eUqg0mxs5JU1CP9MoAnNdF5Qd1+d3NsmzYhxm1OazqM9M/4q0EhAs/ENspoqUzatb4FSf2dLxw
RK2nF31lNP2mjaUkMxn1VZ7SwF7a8YB4ztGqm8iAdA3gvi5MZUPDeWNsY7Nv7JuB9s/Ew9k7e0pL
e2JzF9iSVWtrjBAD4DZIrbD0B7pda7Nx+stxygIDRqcKtYHEmxU8hjIwv0DkrKdl3OJvcBlHWF94
Wc1hjIbL0AmXSQ+v6LahZEOXcu3T1y9cwLPLylCreCWyVpaLDnPCmb/hFEhTAO+GF5qk42wR9oF9
M+q54uMeRgmaE4tZfcKfwIwuatsvJmQNGvbXTjmD15S0oA15EoVGOABBytqF1H+/jCD4Io9I0M/h
eNB+vTX8RiaH2b1juK0iw6KdW9ClqOa7Zm5WxHsKANIqigosBuNOuj2qDKPWupvCCWI8tEXdrjW3
cUCT5P4Ilcc1HYx3gFBmC33iZ2bLhDHCUxhLW4+SKwxs34Xpu8SNzb9KunGaMGLnHq8dP1WAF6tU
n3YsEyMyYaWRGFZ4WkMtbgE/01V/aiMnkFUldK1bVgU5ocBrht6EkK1kjcF7MaCMjW2tupsh66Dl
T+Yg+r1ZZJqNdQK8hl3YaDg0tm3S4NZWDOp4XzROK3hVpl9wVK71cEK0DNoRA844eXSlgaFcV3MW
hvJogV+tI6easCLRMJwADAQUWZpMciJCS46Fp2lTOj1hiRCW5PiakeMs+FfH3/ZhCUAQbYc9QlLT
Mm2HE61v34AFppFK9pVrkBcQfLulOo36dVKSTjr0pcah3BdtrSNtaPqHzi6Eukx01iivDPXBPCiy
Ve7rMRjkSiHygHyKGXlw5/KL87nzPWh3UuSAD/I+AK2EySMUta82Tgb5qqkHHY6LnqbkIEWZ0Xjo
YL/6mDeBj+8l3cqK55A5GA9kbxLhKZONP0FslD2vexJ2vG1Ts+oh4AlwWGYOVmXZTkP2A+SrzVRM
LCGYvnyki1AZ9G7BnBfqIijSeNibLjTt2NHg2uKjhPFYp4zpkiwNRsOTwOWZ1FTqbDQjH3/GJIAa
L9D9/ApeHf/ERvcbe/QJsuamUTGAyTNVUjuVZWPtqk9jaxwjtzfGT5VS1D4FdczPdqkxJO7nnB+Z
0Sk+vbeBWU6sflqsqlcjM1SHVjz5YgXAyCFJVAR4Na6TNA3B/ttGlyz62PLRikwgr1eJO9EWb1bD
mG6o0EPGgVaJVyINUEgGqBnENIfkU4//LM2HdgsQP8UFjbwLljGiq4Wyi0fDjw9VooHxlcKU2VHv
SfEkzDZMe8OFOmYRc7Hrw3DTau7wmUwGKko8Q7tlatcS2i69V9FlgNch+epedsuRHKGBI6uIoNBE
LR38IN6ShRNPwefBxsIP34ai0TFmHRNnWbB2Tl5LC0a6yFJNi7e+1rscbWjUuIAr3ByVTBsv+9TV
1yYMASyZ2TFWSW3C4iQvuAdSkixsXVEOXQnYXPSVtuxkbS8se6zvusiqf5KekA9W2OKrrcXxd7M1
K1yhFVJL0ajddVY6HMtImnfq1OlMfxUe6GBFKwHo/yjHUPlstfhVKLUV3xfYv3SECoF+04wDaTsB
H2XRFdmkY9OEbiTHbpqOZRKFedJBVkHyUUWmuoxrvdzkcCzWJJrSyzpVgs+NnxXZPrSLyFigEcwv
TRnhMNOp9E8scj6FchGmKQpaMkjV0Z1i4zvWa6CDwQ3Iq6bzjSunbqrrIsUS226Rbuaq8RSVwUNm
ZOnGxmdsXbY2S5A/+l8d3U9uEZzSrQOM2NrGVksPTKFd8BqnR8sI2IbJLUKLyPCgdtddJYzbOqSj
kBouebygiawfUSpHbzRGI1v4vg2bzzJHXCRR5kvhQ6hsoBwk0kpIatLDkyt2tGo0OMMKRny9V7eD
+pzq0t8oIQbt0DxxRQCgtJdal2/jWs4ohQFshKL7/4e981iuW8uy7a+8qD4U8Kb5YI/hoacoqoMQ
ZeC9x9e/AepWFHnEFCPrdbOTjauUcABsbLPWnGNCkWzqxlXMqTFtyDqDR2tWQkdUAoCMjEVykmao
TzlbhdZuBhCsK8DyQKxM8QtwmPSmNAVeFQbn5ZQrkgbJZkxXXxPb1o4rKcM6VTcWMQYRTLhQKtRb
KKw6H9igj/dyKhgu+8Geb7MbYPtUK7QkUtaYVfNGaZ+I45vvIMjAP8bvajEzpYsrCYCzPNjWiEz1
lc/Ri9t2uDZFgZdqWGCjU/gmXWnIfKFlZ/fNGvt8dfReFJ1lIW70B70fch8Lbr9jTwUwRVxLn1vK
75GRGndGaLHfahoLkLSspGxJCRxoWo9QrmanoMg8jK1ssugn6vgLcsZ6nXb1ugf/ovrlVqF0KHdL
B30FsaI0oERsUCcyMUTFjPZKSPTAqme0ioPYHvt5DZnqBzifwlj2F+CnE760SM8Ku2wK8b6UhPYB
a2vNU46qEvSrUV2FY6T4bRlPFqLeVuxcLZNg8jHbwR1L1flYFqEwu9qcjLKNOjgrfw4JsZG21etG
ZodCofn1KpHuEslJm3xeyFMB0NumJHhKtpBkhA9ES7ZPUEax8q9TT81vHsns7YqR1vdstV9I3cKD
KmzWD4kyOlISRMwKwMCaKjp8y+XHKPTdda8uUKb0RFlvsUxmbCJlMyI0vB8zL4HUuBea1prdaGsA
TKVUfI+LIR0d9nmoU4qtY9CJm61nNKzPWGTXIN06C9DKCOBo8u64TlFSg9hpvgDWF++mrSuRbP0J
pI/SL+OlaZFs/YsWPu3VuvU0lqge79bfnY6kSNrKTbcOCBAwjbDEkrJ9qI7rtbROh77uaa6w38Rg
qzTDT7MKherX2tGHc1V1btMTSnIU0c5k5np2O6RIqj0tlaoU0t/aFxftOlVgUtVYJoxY63rBUWDL
th4jRDDvwyYNO/AlJGu7ujyuht2VAgw1agwmzkAhXu71vI/qEoJprJtusuo9xxnLbNKgnOE8f5Uw
NxNg3AtWoMUNQhod7ySp6guEC8JVxvuC2IjnfBjXL1nBBigY9HaOwG1X2Y+Vkj+Q2lGSSGdZCSBh
LydobjgQIgDHv4wSZhmIdhLg9Z/m2FEcY+GOU79pU/O7nAAotfWmAHeZDPzFW84kSvtNKZYlRV4F
D5id+FoZxvwwpkJT+MTUtMMHFaszAcFLieyl8k/ZHX8QH/3bkk4chjU8q9xVg+Yyj4+Al2i9JI7+
WaUZQL8+sLzGFX3tV/MDagNc94gG0FHcfeRP20otb+vXMCOwSlgikeGUs85KMc0sxPOa8xqXq5nu
SojvTp4/Mjb8Wb96e5GzzjK8N2juXCRpr8uQcOafryoNLFALE8TrTvlH93BWHpNihXyYrHEnIvhK
LfWFornuIuPu/+8qWxHtVaWfCI2O01XjqtOV0H+Opytx+Pz3K7xTeDfw5Cj4Bal5SKJ89jJYuaJI
VVpXPGj+vMlJMse8infwsiN3+C37eqP6ev3QtgF29uIpeLw4qWhR03t6ezvNoNDVhS84+lCUd1mg
BPEOjlnw91t6581vyOZNwcY1WEPeXqVrSRytxNyteXgusUtfIeFGH9zJNnrO7gR6DSYtTUeBhaDq
7TWaGOZIZbCrmBTSnBKYMUvos7u/iQvh/u+3c26d3CrbqLIw2Vkgpilbbff7ahAgMqllmYSxzkvv
WcruhtvsIHg1SmfbtKOn+FZxCj8/lV+ax79f+d2bNJCC0N2nFnw+NCpKGAokSLfGtink1m1hzN/m
+HFNPvB3vPfCFBOCBrIMDQ3B2QsjaCM22TW7Yd/b0NqgODcfTH3n0srfz/DVJc5ENFki6WOfblPf
4qlOclD3WiC74vGjsXem1nmZY2G1/M+9UFp8/bLCNDXSjHuZHNGJjuzOYre3i33jl1//V9/Tm4ud
jYy1E2ud4h13xd71kAVaoPrp4aPp+sN7Opsi+qKe04LLbKogidYKnEWn3BlB6UHev/77mDvTy7w8
QNYFmFC06bCHn7dVCdFccOFnLw+wyHe/a+eTGdRHI6hcoliJSLk23A+u+s4QfHPVs/EB+F+lGMv3
vM+I03XJBPIhQ+judpMtRL/MiT4WP23/6NkkQoNAlGmlUApGL/l2rFS6PAGFYeN/R0VN8yWkSNEe
r4fiAGXzPrzHdzouXA7t9NZ51/B8vr3cjHhYX4FSa/YmIBx+UjsV1EC5BEvrLBdoux/I5mnYC90q
19L+7w/4z6nE3Po8Ju7PrSt//onr9BDp+9duuIbcXaMc2Oz8oui72gR2ffQyt8n37XPFUSiSDgf6
Q6KIfzZeBxVtzaoULze6urGT+8JlfSU4hHx4GktOHcCtmJ4/lKD++T7fXnd7CK8maoqZxCly3c6T
fFQiJzw6GISyr5L8kHw1XWRmXnokV+0qAZElOOVPIb3kKPHR73jvPWvYUYFz4aukm/H2Z8il2WGt
L1zYmKQIoJWNjquhFF/Bo/c/ZNSELusjJUFODx/09P5c33kAMgQY1PpoIs/X9yht506tgWJWYL/Q
eSYgmbKlGe+XNRp+VizYl1NadoSHqstyKiIjVz5oA//5HfMLwLohYqbsqZ5/Ul0OL1w0IaUzwdAn
Lwj2mODg/30wv7OasEixGNPjY2HmZt8+4U5vxIm4RhdzLzENRmnsWr3oXY5hM8zq4VeJOc6nUItq
TTKyFjUXqY1//w1/7j83aCLjW8KQSPv0bM0k5DEByZy40ooNzF31uWsCw5yG2V1Ww8r8f/9q26ck
4U5H1WadDSmqylkslKwAltzEzhqly2VizWODS8BQJ/vvF/tzrrDQzjAdy1AAkbKfPd0ItrjeM34b
kgROqhAmJ2zT4FCrJE6/DuOi3vz9eu89SihBGmeSzd+vnl1PZUBR/+Pm0jqkLDYvx0bLypOJy+aD
x/jn6OTOEA29GMVpPZ69tDg0ya6UC5dNchnAckvYcRfTBzqBd28HehqfIaPjD0t1G6Wp1cN9VwbK
uX22oaUzZYPWEcLxv3hw+JdRmaJDUrYG6+v5jsJFbfRT4daZqRynWMA3F7bLr7Ig/PjvV9pewdsZ
nQcHOIRNKOgH40Vu82pmjcx2XEyC6irYU367ik3vVH1mRS4mifqI5aFPXLK56g/ms3ceJddDEU05
DsWFsb3PV5eNI6jxFg58Ci6HJv2erqYrVrX393t7Z1C8ucj2I15dRBRSabCqEpZ76Jrmd/SZ//5U
8eYCZ69p7hXw31FJNk/aOjIV3Z0yoQG1qJp+8Jre+XK5Elsa5qaXrvvbW8lNMV7NtnSTqfCGGI54
oQFpAvx9+/dH9v57+Z/rbAvxq0eGPUnTOYG5I7gna6QF/aNoP+CEvvtWEA3gozHwX54TK4iIkWTa
hG7fVGlhR1ZbHzi6fLRcvfvAXl3lbEKYWvr8A1exZKzAU0LiguYgXbho268vT+w/EpH/MlmL/rVE
xP6W/Wz/z77Lv5U/Xruptr/1WyYisFX5pBr47lhKqYkh2/lvncjvP9rAY5uwDCjWdgL+RygifmIX
u3kRcX5oUEZUi7/2j6FK/IRd3Nzk95RWAHeyF/u3pCJvhztWYxUbFfsapETUHDTjrArUNsLYzJzF
b1XzcbZOax+YVGvq09A9C92XpvMX6RQbKACBho239fpZL59T6bapvynCMasvVGzKIwwga/gpwKAX
9JthONEassILYz2FkTfKh06NbDkM7Z4KZF853b4Ibb26isagZyepIFq+U2iLId1enVa86jSvvF32
7ddacwc6owRZ/wwf05uxvCWTbiBIFEnqhPP5Qr0UdLT91W7I0991g/8M6v+SEOAgXmJI/euhfT+U
z/+M7O710P6fv/t7gGvaJ9huBppQANTs4TZl5D92Qe0Tu8dNJEUplmKWwiT4z/CW9U/sIDb937ZN
2cb9P2N7+wOYbcimELjqJpj1f2toq1z89cpOLZBKINeRqPvQnDpfYntVa7W1jxBA3dXtvloc6bqP
XLLNcjJnUlLnNmMQ5gg81a7GMBwOBUHIip+oTcDOWo8c9QYGsq1d5G7sEpaBlh3DkuwPvv40MZBH
d6RV7elO708e/SuX9GS3z5GV4IEfHCskc8ZOdunTAMKr92jBenjTFvqH1AEq04l2RMliKdypN/Sd
ct/wewSfauMUXnITHYvcE+568jRiL9a94hLjIXEt2NQz16hs9XNxo3AWTF35M0U0aAaaTbuSX1Pf
ha7u1lfYT5AiWrfbLysbj6rocfjVXySpk+9FL/1CroYrwJXA5Ze22136ggOM3XJxgj+QMqV7pZ/t
yBOyOWyeyBG4wVsi37R8ewKRyE6uO5WA+8AmuGYOaD2Z44FYkYDgqsN4CwwC3A9cYHva1058kzwT
bOYL1OTj0ikuVWe46eb9YpJaRiQmsS9pIP4cKg9QYV3azeXsLx5PkAw/P9zLXhjUPsIF6Sg/8VxS
nf9AKH1gIMhVHe2Y/SzBKDzIh+RY71WHRKDM7m7XR54Ml5MoZnr9bjmVmTPeNafoVDErISlGDd4f
Td0xA9kxHmnwd6hse689WiDMJz/aTUF0oH+ogVO9EKFNO9u/A6L5a6Ec4+gCV6KT+pa3PEQ8mxxm
C/nBYUbKqIb3KHWKyRlm8v3g3jpKdb2gOEFjhOR53wRCZ0s7QFy3+a/yW3/Mf21m0uTCCKBtljsA
EheRVzhz7g5PJpak2+2MH10kX7XLGAk7EU42MmtnfJb3w/eOlmDmD64QWN8mH5S0Q9pDQ4P/mH8m
hMCp7oTT/K3+rPv1t8ElD0v7YYanKLvIroll/1LuhJteudEZAYuj76M9uZfNFyndR8k3GYiQfKgx
uJCO/guae/hDvxuekofEg+z82OVOgjXxgnRap7nYyksMhKF1q8ERKlfeN1FgkmQVHsjniWzC5cor
VNtw6vYjCmqEXtKlFpg2eiiKpst37VK9ksgtu8AcGLRYA7Mgc8QvEzb5IDJ3LBIkuuGwu12+C98G
WtpPw3dyxV58i/Fldw/27jbC+MYSQxS1W6v3fOKO9LkRDsotPMDivj0aN6wqdrNXqTNC+I136jW0
Z5cUU723Y8OfmtQZEbPkFx3d3vFCtYCb0NZFBGJnJGmgptf5v+6LxJNld3MTBumVet0WwSYJ16iv
Fc+zag935a02uaFt+rWT0qj8EpE46Iw3VOWezM7OSrttajcn+szXDr2jP3a71sUceaXvEl+obeFi
9qtL8L7Sk2gQI0XPpHXhoSy6q3yvvxNBpar7fPLk8kvulU4aoMaJaijJXouAe1mh4+qnODnUlFUd
+aQQQmJ5GfXHXXqwDoXfPTY0m783R97zTv4qpk6WOXBDbF7+o7oTXODwRmmj2Wm8Bk78RYdSIxgc
mKKw/hxSORCnQxgl1ZX0JO4Ka/Amd550dzimjFwnvq6OnTd5/X17obgEDdKWbb8UW+XGnkHepYeI
1/2DK0u1rfSu8ETqnVodytIp9+kTgWzm5/iUfCa6u/tFwCA55fVjYl3XyzXEmcFbPpOMFKu3sujF
L3a2B5IeTHkvyLC8KIfF3tIE/VO3idhtYBNEhKx3i/FBUeGlJvPqCPnPQoPoFu0uuQ/nWEQTsQoC
goRXfGMGgo0mJ4g8gY9VoWxeJcHsrF7OxNjEH5wkzo0C25WhSMA0h4/IQWLber4+rZgVmIa+GVU3
3W8+gcxrgq0pIJyAB9ltYFx/VACElfTnqvrmktvp5tUBqcsHhHMWQUWjT8fourySvlfJPY7eAiyz
J5/023g/FPbgyb8QifiyckKhqthqEF+nBNBfoK0i3NVZbvgvRLWyFmIrXHCH2dXl9t6JAbvGTOro
Hj5JRz2s+yoQGYK3eGp7M0CntRBdi9Q9flDs6YB8c7Wn1VFQBY5OdgwXe7CcEVBSdFC97XuSXPJ1
/ZEluqgCfpajOhRkUGBpfhhsHQctdZIbVp7h2/STaNdGt9P9srgLZnj1M8E+k6N9Z0lx5h3BvfLV
8pTo/Auhmzij1+SOsS03oWs4eu5oB/EKFenIa7hi0PnmhWbYFh/WTf28PsKim8XnmIVNxatLArKT
/4p6txp3kezL209hAf6Rqvv0uthtVhPVkez4rnnInBqpjR39nG6bYJpsJXRYmG7W+5SNSX8t7Qj6
9Nik+/EvsSbu74IQlgJfrmvetUcmwMN6CzLYlwnf2+WXycV6Wb3MmfXn8nmtcTx+U8sLhGi5C9YA
S6+hBinmSJYQB1EhoVAE97T7wkuZAJ77QxGI+9mxAuPr8tS29iwFY8MvJDhtZ97DHKKx0ezTY3xo
dvlBcIeL8ZcKatBG3GWvHrmDbvs5zVFHev2Co6V1lp3gd5ot327bB+OugL/pJKaL4KR6NvMT3bTd
GCR3wg0p5bbgMt77AKwgGABns1a3FNRsWbyYXmgMQqB+l7zUa3FgiOyeaAIvX6aLwl2O8TH20oft
b9ZOHnR3gms67G0cIkF6GzmUM+zEoDz1T9Z+uI5A6nppMJLGu1cHFgiWzd2M3sVN3NCjq+JkzHP1
Q+gQ0sjmJ3U2hZATXtfe5NaX7B57pntiO1MntFuHiqbBgBbukyvZTW94LA7sfWc46Idh1/vRle7l
zMPKfrOKE9rpWfuwc0is19b7GbPHPrxbvcIlMvSLyO0ng11ck2y7F110qe4STKHTP5FQ4Eq+fJnu
S1Ruv+e5/5yJ/ktjkvvXpyEHUkoLOOX//mqT79/K/3P7sx6e8+T765PR9i/8PhPJxif4oCAXiXDZ
fGPbyef3mUhSP22EFIxJyEe0NwgVuCsi3Tpg62BoOUyJVCn/+1T0aRMcgFzZyCpQBSiQ/xsEFdU4
b6RsWR9AnjTaWNSe+Jffzt9mj+B+7fKgsqwUV/dkVmN5MlYjkxxFEQzGWN2OkicqxZAFTV/FIMoR
7+Hf0FaE+EE3hpa5r8EXFQetk/N4389ylDuhoqXZCTLZWBzrlIjZ21mRWuZF1PSRv6W4mT9WlK8W
GfcEKF7kldnFB9wDmuANbS4a+6WNdc4sSjFFl2gd+uWqL3RKfU3YZ8kOxdxoHLK57X6JvaD79BSq
vTr3KzUELTUT34I9l/yS5kSYT1ljjvWPPl1Cpvi6rc3rMCMitrLnkiDbO8jZieSRrBulQbNye36e
E+G+W6RBrS/ToWusK0TiWoK6vsoH4VuNz1H3p6gyJlJQqUynfJnoONHMm+EA1TZJw6DP8Nx7ojGG
410vd0p6q0+6nJlOMlalcp2tE6lgOQnXKVoEocUhn85CpzrVIBv1d6knH+tHVbSxeMjiXsO20BvT
XHrF0sXRrdJIfUzOmFRFp0VJNXaIRJh2x1AlrPI2qpciduUGhT7AONqXD1I9jt2pwNEuXq+IgvOf
a9pKyZeFoJwsGM0c2IHeCENny1Oj0f2OqnVFA2RiEF/IUiAlxErSbjdV5MhfgmHrrPu+hH/rdaFm
Wm6UlNhF17Ee2n2kUJx3dB4LR7yhH8qgV1ol5de2tfI1Q1hoHuYOUpvTLlZaO7MJ1/MUlmk44GGI
xZdu8ZzRj1fJ1z01cyNWbh/yv2wsI5om0ti2vTuZUiodFPJKCiIPyhD0TjYK2kWhtg17BRUVuT+0
ljHu+ZxQrCdjU6x+1keTedvkg3k/S1M227WQ80ssQqMJQSzBXDlJr8SLPaFYb3kaazfaxGMnk4fr
P9KvyTLRlmOBBDlzLKlTC0B1Fana1qrV94kZqjFO36Y66UnDRaOFWDNoBa2oO3gJ+u9iGccw+Tut
khhMiTnuMEZqHIVWqTNsYYra2O5EpZmPxipgt5ymSapJ9JAbZHttBh1twRI1oSxfat2VyQL6rnUw
0WxMHmGBd0OaShI+WrpzRSGPttIWRJS05FA/j3qefDH1FURjU1Yyi0jfT0A7kI3Kq0gcQZb1/DZx
LoWvxJRxLiYh4DlttFhCS8zBrawBkgn9BnVoQ1CgxiiSQmzSYO47ISo9gxS/G8qDVndN7F35IyFh
ksMy2VuXMfzd2F0nleJAmqnNzykXza+DkMXV5RRXUN5Go4sNV2sQz9+kvdINj2k6K4pnqcZUwwau
pKR3VGTUKW4yTYi+j8lg2FPZELwulHP0Y6gbUlfY/up4BRKrDslCVqrsRMW7GK4GKDvDIerjGSWi
Uea8PIM/2DH9wg9s4V7jBGdw556lz0i+URR3HMtA7zg4mfIt+vYqRTrUsg8ycD6g8OUktkR5dmF0
iJf2DWa+dt9qS0wkYW3l8EONtRDsPiXc1GYcpFSLpMzqPSSvZRiQAp9Y94Iw56JPYIs5o0eWlfgq
Yb7tvamY2vFU4MqyQJDmHFZiuVYnd9LLZCZFR5qaY1tlQuuscUvtqGDXz7ebmExFYmgMkp8Npcgu
BsHoHNRVTUb1lJHabEtErIWPYczzZs7IU/YIIcARt1yNZggINYRHUai1SMpGnQjhcdKg4e2I4Enz
fUGC2q2Wam11bWl9P59o7MtsBqdsSYxgQNSPKFxLsrh9iErFVAOILqJyTfBy0ezK1SITBUCaKR3z
Tp3D63VQsYLl6PRCqJ5tLXhag5n16yLk83WVV0vqCAtyareTKlU96HqYj7Vjld1g0NOsjOEoTDpO
rJSPqdvpkVIb9+HUd7I/ClJ+EgYQiS7MVUsJyrYx9GdcwJkZaLmwaFcEG3ftoRFVS70ppLLJnhet
VvofXcFA6y+Lzko5OeC5Yza3mQ7D9bY1xKn4DDmx6GTSuEXpXhWjaEfaYbn4Zlwn4ddaZp690Q0E
ZscetX/k0SgXSk9otFVenC1MCGFEpHUBgcPTctXwItfDEEdZvavnLoof9E5kmbLNsDOiQCPEWvC1
sZ5XsAhjkT6NjVyEh0GZJmFP8Aumk5X5HYBH1YiEhBaTkI9OX2bxN9ghsXyoYowndrmi3zpp4ZIR
ySORSuRivWh/rYuxxMEaRkoVFBGpno8lKYgFBPEZk4uAlKa9QNKogxNvFjW601BDE9FZ1XlxX7Br
US6qkaiL3VaHzXfDjDXQV/u2Vzx8Rab5JKQaxkdNbii/KS3BC1go1fgSt1HcX8nWNPA1zdH8pIV1
mdhG00JYyQxxZsLps3wlAqrKBYmoX4V8G063UXWvWrOcHvVKM6tj3+iC8pkZWiq/RdIk9tMuribR
OkWCEYojoHFmYqcWa2U54mFVqduOaaJQ8+0EDEZFXCTI/9XopGdG0tlKhJvuYplFeMapWcRk245t
WlCaFdMIOwoqUxslRJQEA+vcj46gD6LYEwxhnrRganX6ZtB/VUsRXllQJlD0x4lwby163OBjKObc
j5RFDo9poSzZcW6qbPCHIdJuCO2NFM/AW1gf6pz8OqdSzYzzpGwV+aXeMDg0Wx3DtrnEZcbuZdaq
FPZPhWsnKJIqMux+LVuqflVT18uzGmYCLZFRMuTUT0EmUtiM56wgvpxilo9Ccc5/EPzSY0spm1Vi
GRlAQJuJkRY3eMOEjlrtEBqKW6eLVlyKRp6AnsVzl42PStsamO26FYdNnGVC/SDj2yj3GLXq6CRL
S5M+Vb1Y3EFXCucDfoRkge1crr8EVUsSPiJDUZ7LKJz7fQNQqCUehZAcPn2RpHZMLmoxMcERwfBV
DBWWEdLHNscvjqepeeK+Gn0HPnWdvObFJywIVdVfZCZQ6ojJtiDMDzJ4tUpLoFiJRjjzTFRv/bC+
GJHTF1OyxY5qstul1cST3IzTutNKXeegPmly5cn6ggI/xlsMDKrPYPP4ZkYcV/2fAxR0yxeCJG3y
f32ActPkeQspf31g2hLvfh+YVOWTumHjkXUh2qeaRQ/y94FJlT4BR9162FvYDM1Jzir/baaXP/En
lLwk9BPo/bd/7p8DkyR+siQmceL+IKsi+zX/nQOTfF7wwtHA9WlLgXSD7sAh7OzAZMkTUmV9sVcp
n4NG2HZwERh3H4Z08sDMKD9KxiQCzyYNHmqKobplN1OnavOIymqNbcWleYZOnD6x+RMXjLlLa6Ic
SlzCHPozXCfSyunpyOohKwfZqMpdhuz4dhFUnLWq3AN0sQy9UmyW0pqExWq9TEqmDVdT8/mWKI/i
JBDdmMAzlylWpFIIfW6dh0Ay4BRRq1Kz3MidFA2bTp07KR5nIVWux07Fjp92ENhFCWdzq4QPBsob
ezZ1at351BrO0KTFdS/XTSAN+RhAyVT8aU1azxL5knOh7mycuapdxEJjj7khQiyW256NwgwuBe/6
zYgX6FqO+INsSCCYhFblsepQXptIA8jqUfZXnF7fBSstLnJJp30QjxpnBZP8QC9UW+2krWqyl9Kb
ebCyXaMo2a40Mtmz2Aac5rRHOi6F1cMSp5VfKoIoO7W8Amcch/4yrXCwx8KUuHnXjRydZvk0kyTv
833PNpuawWerAIhEtELhkDZpdFebsTEfQQ9ke2Rv625Bt0XpuB7cXkvSG7MrFsBq2NkW0o9cmPH6
Ra6VwvNQaxaFylGM7xvVDGn35dF80wLh+Snrq04FqE+PWNRnH6Fic1NXYuSVEZxHWzFjWbK7RtCY
yshlv5T6nMyGNMI2zgqksB5jaEt3E+LmI2woPN56jCtgXsfZFVel9aaxok9HKrz4S4PK70dhRf0n
GfVOKyG6Ix6F+8Op0i0qrX2MNY1UIZNV4X4MpTr2WmoZdBf4CpOLPIz0wauSQhAO7VqNV0jWMj+S
Qb/jqJdre8uYCuQpV32TY9h1owhAthPiAEh6UhIs3AqeY0ceZHKfeEzplwLldc1pVpFuBz0BndfX
9U3dkjErkyB9ksRKO86lSPk2ygeXnXx6taYS4YV1s57krNXvtLBovhlZLD13tTU/lGZb/1KkZn2u
mvlnxM6EPgSpFnPZztd9aMSfxbzpvuDESygPE8ZNELraaberoK/WhcQC4EglCsidBnFgQq6kp7RR
1nWcPHxkTbrDgV+anrpUoukK6rbUE8er0jGUcXZqFa2lPWWU1rQZwr1V21YSM5CGol++pOWq00Dp
SMQO8iTRQ3uq45zeE1sEG62qJTtiV8LdExmUUVCQ2yY4ZAXG1BowTvbfsEsqlzn8/J/VbC3RpTKs
zc2r6ZeN8rnD6LwGRAACyhOVCLEthco611wqXZNgQJsIbEbdX/rjTgm6fRt8hJU9axUwlb69zFmr
oBzrVMmxB4F/h7ieh9Tms2wab3rc37d/v6Otqva62f/7WqYETRw3CzuKs7LWrPAalEGj20zZnqYx
lezfNXt6ml7tFQ/a5fpI/jaM08FP4OiGdnO9cU7JJaOcm12lJ3p0kW/dVx9YUP6IhX55DK9+GkvV
646JWRl5Zpb8NPOkwnLClnmUduVjnu6km2zP+WkrJD/yafqCa9xHj39/MueS7e3qhI1BI91iJvA9
vL26kVdRYyS8a8sMhqHbNfVzTS1eDH3ybf3lI/fSpt/440W8vt7256/6Q5uTvsDdLNs9kFfd6U6h
mzk/hUsKedattCtOltN7IZXx/iQetWvxODwXq/vjg4f+R4b0+W2fKRPDKATcw9HB7rzNLRM/AbJM
duO1ciwCXbGzEyL53Ua7zdHsI1zCsNNdMYXEN/pOp6D+UePsD6fL+Q8620awE4b0lfJcjKutVQe/
IqRTF1/Skn/Ibz7CRp93Bl++B8Q3xKXCwZLFc6W+JjAWQK/xGmiBbR0vNATVaWuUbwOuupt21o+/
D7TzNuh2SWzphNRuoD3UPdus8+rNDwUyWqNptkcu+cTXHZolGH42p3FH40u1oTfQjEG8FcoPH5H3
XjIDXrVgz6/9R4YBeu9Wwetvy4EeUJVBRxPtGG3OxMLnKwfVX0/LLv5AxPvH3nC7ZTYKmyJVR1Z+
juKaqqrTpoGXmoTgezJBue6FzLJL8o3nmkW0p3y0xuytKGY36eKr6m0TYWwGfbde6Nn85e+v4N1J
EBgLnWgawsD+374BmYlG1oeZvmj+WWhkNm+6//cryOey0m0Yo9pC2EU/YqOsvb0ESvckMeBLofiz
4/0SIAZwRaZVjsR2e02mh2vu0bew17QroMC581Duqn3zlPgf0oG3L+bsnVNi226XDTpOp7Mvag5V
XSxyHr4aIN+qLpEjfQ334zM1cNSHATWJg4lBTqaf9pHh6WU5+du1z3STmdbmPQmRG5Tb1zU/vel2
g6NdNcYRVglVzSvhe3uRfGbnH3ubJiB3550UDCBVcOi73+fWl7SRD0Lc5Y74wVr43gyMTRBAKfZR
pPpnM3BJeVIUGp1vQQcUM90rSeglvWz/fST8Qb07H/tnC0tbj3VLPCOP/zR4KNx+N8VHRys80NOs
rB899D/cqi9XVFCAwxHnjW/HwdcTTFGkMzsy5jSY3upNfL+6nVOcxKf2URGd5gu2S1/x6lP2rIPP
ff777b4z7rHkqNAKdMw5unbmcFNNQUl0gbu1uvjCLK0fzdrfJSaLWf9RJtk74/rNpc5uU1xDiZMM
n9gaWdpOM6PQoS0lexkFfmAwlnhZKExrf7+/9y+KfIV7e8d3ZBI9o+XkpNhlSWYr5LekEPexdkhq
0e4l/f7vV3tvNcRqgY2MWQqC9TkyMR8FXPozj3M6rOge4QMgICj2ZLjytX609r6z3YUEAeASKTVk
vpdMtFcLk5jKcYWljE6HjLxEE4sf9SI4tNI+9+vgL+l0a5XDz56S3N/vUt7e1NksYRCbwd6PNRGD
4tmbnJY5ieWMTYhbf5GDTfW53itYMfPH2B1t/Sq6GFzF0T63QeSb6wdv9L3FCUskRYvNCbpFp7/9
XKh8IhiyFpRoB96pfij98BptXW4rgVft20N8OH6U4/DepPDmmmfzYj+3apoLrECwuK5mhFAra/Dg
Y0a0e/QOH21z3pnqKPNsNjXF2Go+Z7u8WOtDc0JIbGcQ+vC322HWOS1ysP/H3nksyY0k6/pd7h7H
oMUWSF1ZklUskhsYJbTWePr7gT0zzEThFGx4t3fRbdZGa3pGIISH+y/e/5BLy5XWPJEgEZPizHd/
Yfa631bEqcpuF09OYH2BwpFkJ4nqyN1er79YgXwj0LFS2DeCG6/9goXzhytXl6a2vSWhIjn7mHEx
sMT4BWnX3rduRK0lwMNP34X0rpISAZGmOCmjcgxFdyOVAlJpku0aPLvk5sYqja1QmfuVWVmafYPK
AK7LEHDf6LiCAovjQOBZPIFOwENuj5HuTNjKfptug41cAxdc28sL5xR9Os7fiZmoq/MUp+tFes5T
TNUHXlWci2hXiWeXlmdX/pfevFNSOSHbUeKF6Yrmw2z7pkmW6qxloFMqWGNF3BWScY+i0e79eVwa
EisY0ufEBwNJf/1pQ8QmwTnITKPROagL2YFXbHXOfxj4tgAs9f1wb5NEQPca2HgUsSFMW7NjoYEI
JwcD3ejYOvhy7EjKmvvo23VBhMnkyVAQwVHnBNLcNDB0jHvJjuTUVjrByekS+pXwNwO5CCNfz5tK
n8tD7gWInNmdVHPcphNm5z9l6od/TupLUZHFqeJgAXQDIZda8nWEKM7Hdkw6yTbALnvoLgaAFN4P
sThXPNHwQePh9EYCXa5RWqzVRrJbDyTiqN4Z2fhBAb/6fpiF3EmC+jkdYZM2PuXp66GkESa4g06c
attvpE2wDcHEo6hlB4+0YvbDJtmEnuPSCNvH+zVxljdKMNRlLqPPz0+x8axWpkltiyca2071ExcC
e8BYKPyyxhxduPauY812rYx9Q+O7xPpHjADfl2jTQomg/PZdt+Vdssvah7WoS58R5BaMLPSYOZVm
myquFCuuypgjFyvZDnW6HIasEHorq2Uho2BweOuSTXAsvaGHJ0IoIEBTSvbw2H7S99JOsCunovJu
u1y0irZPX/Ot8Dicqx8IPXTH6pCsVFYWvyU3rcihjwkXpoHXK4l6u0u1s5yeXfVRvAXp/LuoUD2s
2yC9rV1xt5u88NCwsJS3m6NThSwwmFUvOvV6+7mQYLNkuPJ5CHVq6U4NxpeVfTIdttcp23XIWUbR
A/Do6YjSj94YuAZVDjpwAot1csHyH73VV+zCwmGIpKZIRSs0rGaHv14NOVoKDDG3oiMTTnFKP5mW
uMLclq8NthAsgOKH0axBCi9TC5wn3G1XIkbXc+oX4PHFLXJ9lL03mn+vi7saV68EPyQ5OyU3imT3
D8az9gBF4ffc/n/86P8xOGP+c69M1n7X3ns0P8prx73pf/hP95Oskoxy4r3p3AMczP90PxW4o6wJ
PGUn32JSPnbHv7uf5v/AHUfwZDKCkBRygT/dT/l/sCkwJYuL/R/q3X/T/YRI8HY/kDdDVcZ/CRum
+cndJ2nSViWKgvHUTKkMpfpUTQ2WLs3FXTy5kAxeiAHV1IMZEcyF0Owj6mS7ape/mFPHJkb2+mtT
K/qHcYjDh1Qv/G/h1OOh8YmC6tT3SdBQvNHQf7w1PKV9MAE/fnCxCL/11VB+okdD+whV6Np4zjJo
blowveVUV9z2WOWaFqA+ufEtxO6KZwWAXmCHuW4eOjQb964W57edkNx2DU2+dhQpREVptqXL5m37
ugGpEUGao3VAV6lr0PdufkVBJm1SnZev3JmBncox4QLN3GNfM25qqwS/2VtPZdEHRxR++7tSiuWz
0o93eASNp7axIMWO2vfSo+OFk/ewTcJA3QcmHERs742T1cNhUEK4PBVmF/aoYQs/xLq2EQZMwCl/
lI6X4deDFEjhNJ0W2Dlor11Qpx9lv1LOGokrSEEfHGMz5r0TpZ2/tYrgWUcKMcrg6VgmkPw00EDl
myAn6kyhhazU1GDTzsJDS1MPY51iUKDn1d2AycAxTIpvqpF3z6Lh4z0r+0buNFL5mpclSVzZAbw3
KVkNvaTtsaOCZlhk3tZogl+lGb4qSvAFBMC2q9FUtcia7aLK2500TsyBJlG3aHtC80iKZod87Ag8
Rg1uxyQNj/jC64c4Ur5AmbwPexMmsJbsy7L8piGZHsbNcIi8XvkQ92NySgStv7Noc34Amvk8xmq4
N1xTYbpL0d8PqblX/amRA01NGxCZBjKWOrkgZ9gzwX7QxfxYBTma7Y32rGlNtlckmrk510qTGxM5
r3lV5PJLJwd3WlN/HvvU/awJqeh0Vmqd80bMQCRK3ytPc3dMbHIo6+i7gcnSRjGiSSM5+OBpQ3gb
F6GEAnEhHvVy1D+EFXrZyO2nLsqsQC43AIkQT806iIK09fe1i2IoXm5wKYzM3IBAQYmqhflVUop9
8nO1uPXFHNLF4HWODypqV8kGAtW9HNNG0mvRdnUoH1ZfKAcNeXOclSFKSWre22hnRxs50aBpCUpF
jzn4FnfxbQGY9ENWiY3j1n5770fGM48THRZh/Zk5x/be97Sd6GbZMe8hqCgtjsVutNULNFpTuSxP
gTx4W/6C7DQILXxQnJf2vDnh/Q0DWq1J4Ff8KnXko+u3SqV8Tvt2r8YCku9y1p4BOewDObpzAwuh
W8VTfoVSQXom9jADVbA+PIKtrRBk4i+APMWBmrMJeC5NLKfBZW1T+eBqbQCgBVm5iSGorivmPqmF
4LMoJdY9p5VwizB9hGF6Y+2C3ExvAMXT1O00GoNmrO3KvMpvXHTIj66Ei1cS1+KDa4Uu1aGmONep
qVKCA1J1HsdG3heIvz/neaBuUSC3DjE97gMY4ODLUAdutUsULf85gDh3fH9oWZVjCSkpbHsa2hII
RaeO07zfp7GA0q0VFop5iHRZqLdY3ETGptIj4QNzjpK+1yptzvGG4/XG8pCv21ZR00YO/vDts5Rm
dXrQ8XHTN0Nm+o3TIn96DlJFfxXK0T0AH08eozir91anez+QYLUm+JuxbznI9z1v9sRGDrrdVlVP
uRQBtvu4F5otAsMA9wJJPEoNPmliTd6TK+K9n+FBrbS+BcFXrj4CrEc8tnPVZqf4krtDlrj6oAVp
9yNzQayHUaBzpkm+gRC65X3L2iA/il7ZfrQ6sHUOjfbyRc6hbLlxHR1LtQ6fEP1oQd5bPwssuTE4
T+ruiCJ7ZNdYnjlWYymbxjc4lNPhWyewJG0UM4IP9NC7+8rqGWJfOrWUtA9pUYW7Ucg9vNoGyAFx
jl+2lUARyoT+Xq3K2umzkWJ14mv3mpKGjiom2IcWGicPWv6ntPB1RxMk8zEYOUsAGopPQ57Uj24x
GseqGPUjxxhAWTmqDi323Pe+oniHUuKvGgZfATYZROVjLqdwATUzPve1XzqIvPZgxo2ac3fM9qmY
S07YhlD2as/YNqohnAaJ1QcILnSLjQvgTtvJae3vvEoL71J6x7SLNPZYl+lO0wCdqbJRexSbwNuK
XesduQGNzajJ/lGxOEkin3dd41Hrk8wIhEol880BPZyNEHNDNy30O76ddwfAn6Md+OtWHpLvQl4q
O7R9YfQOaorUrCblBzFpRVwSA+if+NwD88HwY9t5PGwasfzoUo2mh9k25QPFXD5P2TUvYQY6euNq
4bBNkcT9VvdD/x38xTc98IVf4Hn6bc51fdt6fRBv5d6M7qjqY6BAL/OmNOp8E7ZmdfDCLL71TIwY
xwZx40A146PrKvHBKLSNqbqPohXdFvmNFgoYl4YD71oxjj8pgFUPfVhYO9xdxHMAvOWDYcmsesFv
he8RPlRnGTDLCWYBZhDDIN7GfqJmTisiXNa2uJkIFnzDNBM/+0KDh+dgREehoXNfCZLwFEotJHHM
MKSfndVjAleGkXFnqKl2NxRu+qvxROtINb2wS7/ynVr3XkOKhztBysmV2JeTLHMgxQaY/VbDeD4I
y/sQB8mOH1wrD3InJQcB15TxFCOARDFI8JoRKeuKJYbRLQRoMUrgMyQIGRhGaH5s2z5O9p4ypvux
cOUNp9XZ9EF9NXLTkUz44jZNNBXKo+ojt8EJJQuYvzAz/UYZWmtfm1125CgCwF6V+j6G67LRiyDf
Sr1eTg9Z6IcZqE67UAqOxBqjMNdWqjA6JbI1kLdh2Ya+tI/2r+J14g4kvf/a65mIHmBjaJ8sr1CO
HXMl7s2mr4Bau6mZsC208l4wa/mT2ik9cLPGlF7wmkw+FnINo9LwjRtSirjeNayUu6IWOidUK/OY
CGp3xrIFoGiCi3zpB/U+FNh3StJm58KX/Q+geYtN1vuUBDVxjDjFEkj1iuh/HVJg9TYiYJ3qqJ4G
AKbr4ZaUseXyBlMV7w5vAUE6VEEAbN3sjOHGwzxAepZbEheHO7L4QbpnArYSco4mPQrQv4+ENI1s
IxZ7WtCR12S+LeOJ6ZgSLm1sGiTjyCMFOc4OrQAiyUagQzgKdZB80pGxLmyYxUhPJrH+JS2C4RXj
yCKLkdXPQhNqhmLtAKUmGnIrTanuWhbJTqs9/k7Br9rPtSxlx4hJnFgX4WepqMTXSSr9l9cL8W2k
5VzFslEgwZvWufwhr3QPlmap5w+lr8YfIWIJwUnIpCzb5lI30DPNY5qogGz6Cuc4tXlOgAv90qWu
/DSGHace9hY3bhRat4lfeQ+sE919YqEl0oHMI52uI+XVqqJsgzKq8RHvHfWLxoL4FFZS9MED6OnZ
hdjH5MVicdaEKAT4PkjHyfjmxtOSYVuMQ9ttinKMsM8ws0eu6SZgyvXC2rZq72tObxkIKXhYpdwL
tIgTJ1E8FA871QsbW7Pi/qNvmsUdWRTa6Sl45kMo9Zm3g+vRGkCMOcTsqK2Vb6iOe4ENTyO5HcIh
epHEsHCpJeLuuFUr7jtb5oVzHhAPBeadiMreipLxttB59Z1gaGlPfdEQU/UwYOdF7eMUngXeAwwv
xSSZTeVD72MgVtl5A4MORwWghPKxlfO6exXZIXg/+LH4bEpl9ehJDferEomgMIMmHMvbNJd8OjeS
inZ6E9XtqZG0XvkqQtjjPqtCJYVZaua+IdyHSRb8qPTwW1uXBSgzS9wKOgu/qS3jXtFTHjW+JCGB
UtUpPUVKVuUmAZ6o4QaoyRujbqVnw4IO4LW9Ke5lrsnbRtSHjF+uKgFyKVmBfkkRdXeJaJLLImEs
Q3gZKjTMklgot4WHwQqa5erHWMvTe8xCuBPR23fPuFEMd6VFPXWjx+S9kddVJ0sqmgNeTeg/hBV6
63gsIY4vFJkTxUH3oCqDiWmTK6A7P5hPGd4up1hsxxMEg8rbxYFZ7gRVqI7qqAU/XU1PoFIpUXiI
Q3XcgmYdztHQl0H26rmev8lHN4EIhSOtTUHSvDO8sjzDZk8xmvFRVoiDW13v6SiIwbkIRvWXnyKt
b0F4x02JPkNIuduxiqI/8UwaSTsFIcVsBYG/L6IQqE9io1U3Em6GEAGahDxITVAxwDnzqxCGqPSq
SfLNdCNq4agChnc4cGIj7+bJMWan4NqbyuaRxBB3HkXo033MK2SbaB2JfGRCR0+MjheIICDO4ac3
Y9vIP6qw6E4aTiFgaaPsVeWj7LDR6k9t62OU0GPx06pZuGt7qSqcQcqqX4WWG+ek0GPE/9WOJM5I
6y15sfBFsDL/pTXDvLQVZPdeIfUoQPVRJ3PrWDt4itZqtCNUD8ejRE3uUmxqv1gDPKedJ8jaXWE2
0Zd6dIWNoAhdaQu9hkYDhLDbBifpY64k0deuBxWZco3cRmLs3bFXB6rPup5/CxVp8o+sJQh6qRl9
TGGttZs68hBshvsIVq6W+yfD1wzKnEWCpEOr+rCbWFI41RfxIG5zVbDQ70iCc9cA0OxaCB1QRc0N
zJp8X1ttuRUU/J70LmJd4wgKE1HTw2PuJv1Op6h5KCpZvFcqQX7G0gWlkwiWdWlpGOv1HuZeEFzF
2zEUh33QZc0rdik6AjaSfz8EEho6mtB+5dWUbopRkXfpkHYbwzWsL7zN3AdvoCgMPzMiV0mwMx4F
qXYMk6vGUV02UVZbr3iYtc91hximzM+zOTVzp/CT4gOPDfku7XSqD25SRcGmi3Tlg9q1uKb0SGfb
YpZYT/gEF3dG5A0fCh6h+7bv21ch7jrcTyq5cYqs0h9isQBMnODCDPex1rLvkuL7aG6UpPV3ambk
Rx/YdHmq+ihz73F/8huA4YIlWOemz03xXsIZOtwmEd02zY61pMAcSdb9UN7m4F71p0AFZ+wEut4M
UBZ9T91h4dxBtqcPju5BIzTFXp7AM/YQNn6AOoIFB2MvoIonH2kdZ83RH40431WwF60HwYq7rx3q
stW9rJoG+q+iOwp4/yS+apIjKvohQS0/uYEMGbq3A8xBa39RrFtoAi00FGSE+ijOKjgv0jmZ1faj
mHQFag0tRwreOsoihY0iwot6jM7iTt9RRDkJ7XEN7fK293QdddawMXmeSINAV1AtyxDxoAzdm1r+
R7vvf1XNf1t9noKA97DgS1BlnP78AhkRGg29M4WusoS8A4rJcbZV8pUYywP5E2M2fQMLYigzuqhh
gYlYc5CqlS7dAvAQrNNv+B2a3pMpx/UoxsKkBBUxCvVR+159LO4EG6shjKt47DzjxfEdvyX9VSVb
2FjP7y+OpcH9CW2IM1iQlrZyKUD5ALZvDBgdojSlxYV1fD/K0hJEAYBCMNxFLIZ/t4UuvpMrNK1V
B4xwOBmKM26UTeGgIPWkbjBUqGz1jHPvrfY3USUUCCHm0Jh4035p8d+yPJrwtn+uN/URIa6Ne7bu
tG1y7jbKNt3zNvsXR+p/XZELwFVsaC+CzhowFboEDe9cFJl+S8Ij1eIdxm/W1mKYQOfQtNqr5uf3
53dhG1zFnC3RyNCrpsqngcZnuctssHW4uTQr87kWZb5MczEVC48oAQZDPpqfn3kLr/R5l2LIukqD
Byk9SZovFKk3UtJ41mPawa4t4fQ5ECOGTRXq4fb9SbPedAYAFrMu6EAg9GfOrcJrPLbCzkfoKjPl
jS65LxQmqYfoX7G0vLcGCzpGGNy3sr/SgFzYcldxZ9NoJuQZpAhMI5Ry/P3C5laArrsGZH8LuGF4
k1fr1DU30cq4PlRifyxCI+f8jax4E6E8m+hpRuqBG09JTvH+XC5u8Mtos1WPPR/5nAdWq0OLbtxE
2xR6U+jUoLWQPXI03em+GQ/Sw/thfy+H624nBya6/XxFFRjPHM3rxqI6ej5LckCVSdmpW8zi+I/M
SfaTdD8urR/N+x48J46hjvsk/NBL5/2fsPQ1L36BMTtA09rK2nDCNXWYU8Gjz46h6hV/M7300mSY
IZIIEG/WZUWEg0d+zLbQ7EmpEVhNfhLQ799No9R+xegbWsLTqrvF0ha5DDsN/uLYxtsL3qpPWPNF
HEBMOzzODy5q/dIvXnnlQcdP8zMcO6SFGvSrMtDqK9M7nVxvPjAIHBH1cZPW72xdQRWuEFfXVFvg
y/LM9gb07VyZ95a6GQxjJdrixwQjy5XBXGPufT3eQkS2Qp6mWSxR+KMxBblx//56WTrgJhjuv0PM
jupBjQo/my7cbuRZyqyG5U8UOtYWzNpIZoeM6DWIoAM4BNpWfRS3CtKe7lF56h3EBG9DQMZrAJIF
lhBbUZ1arbo4wfxmS7QxvFj0BzbCpAFqFoA6nJJyAtDYYC+88BpBMWt8qtmLyWb0D6mzhqdfHvKf
HzD9+cVibWPPaEKLH9DIj1jcOrzNVpbH8mL8E2F2pDYRNnA5rDRbUwfcz5C6EGnmqMMpVAPw88LQ
bwdBp/Lx/pJZOskvZ3a2KmEcYnmYsGR0VFBV6zSo5zD+4tar231tBmdrM0vyoic/nT4hTi/n28op
HOQa7yd3mfLn360YTYT4AA8a4u0M6KQ1nZgZNWu0/t798n+YP33Mc6wX3914p3xr7FE4ulVeZFzW
jM/SSsY0gQ/eHixYg4PM4d9gjK9XizvCiA4qgosnCSjQxzZxxrNc2cYNhZyJUGicko2P1mVzdO9F
4CXDtxftNOnTnBQH2v86yntx9v/8Imt2kyRVSPFs5BcVCPphQepk5u79hbR49lxEmE24mvjUmagZ
Y0p5YwrsTywVe3dltS69ZoDqqEB1Jm1HdL+uZzaLkQqqRlbRJAeHxlIz7hX3OYm/Z+a28rk+CoRg
ybiMU236h2CV27I4j8CMuS6USYJ8tl1qmm1+DpQeo9HujhToBKbg/Xlc3JAXEWb7xBsUP0NPSwXW
FYFVFnHy1fd5jJCf9ev9SItf7CLS7BjX1EyowVWw9atvyK5MdoCtuQKtWgCHc3JfBJltBZor9OVL
Fl61RVB6IjNMeo3mdwVep7CJVw7RxY33J9pvA5mLY9qlk537A9GE9gNWTDQfUerwLaRtNSivUbnt
4zXvhQV23dUIf0MCL2L68miZGr6quBnTjbP1fXCYVKMHYe+5kCi7TbYZDl1iK5+D1/c/4AKh4Dr0
hE+6CN3l8b92NXZSOzpR4X17iBwE5/fxVufV+7JGWl5Z/nNAXuV36shrm6/ZiyhOn9NcP6yMaWX9
/34CX4yJNr3k5t3vBUM1Em5m/c1Kj5YzKTzjQgsSLyZlTGjArJwta2ObXcCFG+muMgXO1XojAaCh
NfL+2JY2HJqxSMDisWPxrrj+XOOQtXo6vWPiYdeFjdNYB6jtK0GW5g+hRLxARJDMb4h/rVhzcCU8
zcbcq75bg2Du3NwLaDyIObiNqFzLIBa3OBQHglkI/PLYvR5WW2ljB+Z9ep7BJoZdhgaq5XjP0jZ9
FFZLf0tb/DLaNP6L9eFVCr2sBo6DUmrH0MzrXRyhT13qT5kQcZa11SepjJ7+4stdDHF2KBu6WUem
zpcr6TXZwhAU3+U07Gklm8WKydXy9/szm7NTWRlrQRCskeOkMHdq02wRM3PgruAy8f39Qa1Fmh3N
gVeHdUlR1y6VXx6G281oOlgB24OVb96PtHhG4qU5PaLxsXpTogstTFZysMO/n5hp64hf24dS3AxI
SuB7qpGNefpRiff0kfYroadNNX/kIQINtBdjEAMy7PV6yTtUOjPoC1QH3X1ymDwU8+1EuZp0bmn3
rdxA8tIxchFvnmlpcCEBABKv2io7Ci8Rd4H+AyU7wODazSQhPBHr27vuPkJRYfzRHKpv2Ye1YS9+
2z+jnhwtLndJaFpNqU8TrmJqrjXah94Mj4Fa7oe++Ju9gaorhSCcmt4waks56iYaI08j6VZHPTAL
v1rRKl9PXvqMF1Fm2z6FOm6iF0fF6aMEJ3I8tDbwzU8TJ3KSVV9ZNIuHjIavEGxWgOFzQtmQpEEX
uNNDmjorKsR7CIKfhxc0qO/0jYV82wloxWn8Wf9cu2EXM1ze7/8Orcwy9cAtEK2b1s/wmB6xi3yc
nknTpe4/Ia9/FHcwx3GRqFaOncUi22Xc2Yppq5HW+UDlcBryOO6ax/5mEvFOnyQaBDtzVzrR/Vof
Z4EvgVvgxWinz35xmoN2FBqxJ2rOw77H49Q7SXfDxFRGd2Lloy7uTDRdaOnAjaNbcB0rkfNAK0MW
qimkEkr4grWNR1XcwmoGdlgrZnSvCZhzIyCYHk0zg7bXVRkqd1kvHJsGvdcAuC/u9ma7UrVd3K0m
NyfyLMr0aL3+ZebYAP6eEgN6QU4dpEfFfR3NcNO7ayXw6aKan4YaomAqE6BKKIddR9LG3pUttwOr
VjTPrWA0m6Ixd5JSmTu9SkbHRbjo/WlfmHVUwqDTTSJmWCrNsgOwkoo2jnzhoP4SZt8D31+5XBYm
7yrA7GQQ6rpuk4GjTo4pyno73cpOpdVso0RYGcpapFkWUMaK1ZgNQ5GsfRnl2xgTd0P30d4NVsa0
1OiReV3CesEyQXrD5o/6SSHbZK0Gebb1m3AnJrjQWPWj4Ymn3EX8fNDcB9SU72QK0p0EHjNMt23l
fZFGoGDvf8KFRaNZk4gEfZOJPzFbNIJG9zioG6ir1aPly4e2RrwRYbRYC18TLITej7aULFyGm9+g
qlaqGPMRTt6X5+Jr/lzeM0YTTxReAIlT/ch2PlL4a4f+wkK9CjvbhLHupViHElbshxPqUF/gAQQr
M7k6ttl5ZzWa32UlQSZxqeG2eTHpaSCDv5mSAmxOvkUfqhpqsp18e39WF74hl4aILyWPD7zWlOuN
X0qt1kdVSz1MwscE+6Ye41RL0PeK6O1dkJHvh1t46hBOmYhwLBpI/tfhpAGUlagRzreOqfziiXdj
8PH/LcRsKgcRiEswHWVhE6TbvEf/oRrA4va5n2zfD7VAEJMZDpIukJF0sP6zS9lPm3w0MoYj770n
91Y8wVrBhqq3DfycSpQE0dHptwjOeue+sIMPzWFNKGthdepQriFAi3Ds3zzrdK/vytGcvl+uGVs1
KJVjIEXNShaw+NnAVv3O06HEzcap4TeulD4X0SQ7aydZ9LOTTWysVHX//owuHKUwoFkcE00Letfs
VlDF0JULkX1QmZqdFiJyL02uI7VsbAZtWHOCWUjnrqJNv+YiywjHeICnRTTgstv4GdGb13a8yR7b
Q0t9Rgp4X9G5QCI724k3/spQF+fUwK6VnYAIkj7bCk2VSQj8V0g7hRruxLFQvNR6i+tYKmQrn28p
nWJ5ktrIuoJ3oTKdAhcD9ZVMCoH3kYv7mnyS80G9kczaPdQUTdHqs8JD1rqIm0VJeZvTEwNz1LYb
0bfGlWRruhJmeQY/ZFK7mDpr0H6vfwgaD8NA84+3cp7XW8FNt5ZhbdQguI9862tRIkM5ePI3FxyW
/f7K+t21exNawktC1DQqtPNkCo5BYFVIjtixN/7CNtmywVRuIql5SEePQnyjUyXoys9wzpE3T/0b
2taPwaDiUaBKn9U45hgGiIjOSxaQT7h3gZ81J8CZOZpBnbfBDrmzUby/DXIkKn1NgWgToOrlFuVa
8XTp0IacCgBaQ4vgjas2/QvTFEZqOSW5sQUq7Jbms1OjFmYN9mQoViMIg92No9+9P4kLjHi0kf5E
nhdS5UrkuOn/FRkcubTJHgPPCfa6jRWGg+b0blJnizbpLUfuSvBpR7z9gv8Z9ryiKldy37LEeevR
kEbee18f2hOtaKzL9Kf3Yy3OMNUy7nPQa9CAr9epZoZiWmYiJ0OAHhf6nIapbzT8llBHrfT6L25F
xMegiqq4PGJQeh3N5VpGZJNUdYy1Y970N3ncfRHN5C9OHNY/ImeqCE5jLmeAUD30FnQkbUsOhR0g
Zgkn9LK6Ly1XXVkoi/t8ekvwD/WdeWOWZZJpiHpOna7iLjqVh24HBP929VW8dIjKF3Gm6/HiYCsM
M+8DwIy2cNP/40y1c5+jnyoIhegh2/02vDq+vzR+f/s3y/Ai5uyOKpCZCvppbJNKYt46DQaTX9yO
TVBTiRb9c3hCJfv9oIvr8SLm7KayEsUaEdZghbj9OdDUn7oM6Bu0f2iVt5Vcr1wYy9Oq66YII1qF
CH89rQISr+ivUmzoXBpqlvKgCMOpwhF3ZVjLF5Mm4os+oaIQKLsONCLiWwZyMfXt6qML45QKcbOR
nCq3y5c1bN5SriRPvVdZZkvTM78O5qfsDHcgGNhYeoF59QNIerG2PJZSmMsos+WheXJiDWEJxGs7
Gae1R+k5OhU/lTvt1jX2yZFKwb4W7LT/m292MbrZEomS3PIEidEVvbzJwuE0ijwe9Hz3/kpcm8Rp
pV7suGFoNTnUCWMIX1WPKmYbr0RYWny8b00FXR8oHvNjqon7nscIx1RnxbEtN+oj5KJjXoF+eH8o
i4FkmZXHCufUnQ0FonbiFR2HfI6uSyEeGvmjDwnp/SBL84Wi4H+CTDnoxXylrjHKHQm8LZSfwZvL
Wbrydlxab5cBZluoMzzSS0RwbGhOD77MzhmK9uBDQbE1s1hLmWV+7vzwu4j2+0V0MZzYVPqWzJ02
CyaEwxapj96OHLj9wDXCyF6FhyzHozeGIY42WYBdT1/S1j3cYF5z7S66U7f9Id8OOwmpRBFg8qrk
ztKDQEE0/9/RZnuoKqo6HiEcEC0cXmWk6V3NntSeJ+PC7lNuOpX4gMlPO1nVTX6Kf1FsAAX25wfM
liQd88CodH5A2rh4L0jBB8vIXt9fkUtFpKsgsyWp4BKU6hpBJgmy8RzhPnRWDtlecLodRoCANddl
KNe+42yVDlJg9EJCzPCoZjfyVjpYDv+B5NmP4TzZDb4/xsVdN5UZ8GozZFo818uGDMgI85RnsesX
OhobtB8RbV/ZDItBgICC2lMmVZFZkih0bai5LUEySdhHyrjz45VhLOYaCDDyZkMMSkMX8XocpBou
IGxC5JntPU3qvMELZXfb/CQixi0f1uZtqWmrXwacvuPF/q4SH2MCkYCatymP6S65rSn3Yy18zNAq
Wgu3hKWdpEFRKoLOifvfNMUX4RQ8ZTIP2yJb/uLemo+gS53k0fzsnuub7AVL3A2AnV+TMqp4E9xj
77tWPlkcr4VbBXkxtn9Y/F3/AFOmc4twHjVM0kfRw6o6ciAQS7wq6p/WcXXvLe2Dy3izE0ZJAiob
BvEml1VtlyJx655bfEHxLX9YS3gWrga0ptD7hUiiqYg/XA/OK6FjRiNXQ1Yl94GanJO+uQkG74c/
VCu30NKhYsgm6AIUHoDRzzuLSexiOpaywSeL40lFPu9/tpzWwj7bJdWrtclxQ39/ky/c3wZWJTLW
VFNEdXZY1kLlFlLAs0nTMdSov7iNuoOVu1KyWNjlV1Fmp2UCBS4JI6IMVWXareLG+y41vBV419LL
+irM7MTKtdYq5akzG+NKDIM4ta1XFT9U8jlcvdH84WVhN8/l42Cc1jubK4OcFzLNym/MJCV617o/
Kfh7mxTw91/NJIQpnGuwL5q/KlxDH9G7IAjaGtuugIdYru3n5SXxJ8Ts+PLdrmzziV+BxSLuYOYR
HWd0QqSVlbfUFeVr/Ykz21k9ZED0MVjtv+ltzSZCBhCTwH21kXc1943TRtsO5s/dWoqytKVJiUkn
qdq/JTUNbhYoqc4A++LRaBFKF79X8lPVtCv7eWkiqZORuFJYhtMx21uqURepPvoalWwE3QDaa/Kj
Jou7/34HaxgfTKp8tDjnp28dtLEit4ymaCoELl6GOrc7KV2JsnSLcoP+CTNN6sUtI0ZeoNRT+Vo8
TTyGkEIvChw7y8mO8UEvtvnL2sW29JkuI86mr+29zu0oHtp1Wj7pfg77WdlLmAb2mrmShayFmp1P
hVXVmoeqhi2EVQPDfxgfzMIL7jzBRE7eWoN1LC79y6HNDioFaiKWO9PQuMHSz/KLdoN+/SY7e0fJ
8Rwl2g6HNTzAwvE0tcGhtCBFTYNzlgaBvkv0sqoZY4Ipg1TZZvvfXyb0TxTOJguUzlu4SlYVmQXn
nqpO+VJogy3B0jO6T++v97fjIMhEVSCZI2+cQw36eIQ+LOBT18TFcxObB3LUlYtkWlnXD7TrELMT
EEL1oHdFqdllIGx94dErsVQwjhRwNo2b2u+P5+0pQTADcXnUNQ1TEac/v9hYiKOESMkEsNbEcWOE
kv1/STuv5biRZWs/ESLgzS3QliIpShRl5gYhMwPvPZ7+/0rzn7270YjGmTkRCt3wIrsKWVVpVq5l
ooTr9Bu37ZoVqPzAZ4DSgMN+4XGS3zr+pKF1bpe/rOkxgDUAyrz7K1mJRDXEXgAr4l5MAS6nndo0
kC19IlZCjvcgtD8EoQIjyx+qPxg/Ojt7SM/pxJZHGnlmyy3l0WPf+hUrUZTwCod6GPM60EMvvt5U
DbwqEuGhGGip4cRw1X30EBQeIpuigqodtiUCVpzyyubiLeNm6q0e4UcXeaf5eS5982McQN1zf4NX
/FIFuGAJdD5j4curvhnBNKCCTKRvzVSNdOM8ZdIpta0voz4+J4m/hT9d8RoKH8wgkjutjK85TZYY
XUP8lIfFOTDjr61FsWJz0F0439V5M5nzFbV7MLUUrJZtJQCMYpKM3QvP5XkyIeqN9tKzckq0Q/UQ
7G1ymAkCAm94nzp7uDa2WjI31//C/sJj6lTvAuQ8qQzP8UE81NDfeK0oHkCadP8T3o5bLWwtPKVy
JFrDDbaMTgV/2h5n9a8pJmWLP6SwDwXRhxzZMAX+uh5iGlgl9i1gqkA36ZzV+zlm5j9BCdrMD7Gd
bjyDt++S+HG/22E0qA37d4B9cRchLzYUjWgtNnsqRQyaPArJIDSt/rQfBVcz86fbMNLV3b8wuria
ssg20LLDaJK+BmXnmeiEOunP2a439n7VzUzRHyJWgld7sfW2j2Bhp+NmAiDSHBPEuHRYmbcaKjen
VGwibVkmaJCruYH0DJ1RDBr6h2DhfE+OX7P5+2j+EavJYQ60w313ujmg2IL3Wcw8KsgBLbPToYbM
qAGS51qdswtlJNWoJXbR1hzrlhlx/V34xYRQaRD3wozM+Fy0z9uXXP7j/7YU8RsubOijkqdtYBOV
Q7IaFSrKuI1nzOnuvpnbQJYto1DCdsGajdstwkq0r/umo4vozj+7782Hv+WwjA8Kw7jIYey08317
Ny+DwCbAqAP+6W+S7utljWFnph2gQRco3fAH6sXqZyucfv4LIxbz4uhuwX2kLNakypVqI5oLNqHM
hwfSw+CdXHX/WJaApRi0fRAncDQdBaTrpdTo7qZJx84N8cmYPgfaZzPeuIFEoL14CYTaBMR4gv3+
BtFo120WKYUIjEuoKE3pgcEKLZ13JW8Q45QPQ5wc72/d7e0jzg3PDiAAamjaYusyPaxKOWqooyoU
UjsEJ40eRIO2G+ONfu6tJ4DhNkAawK2sM2ax2D6ltysSUtZWiyZDF36FG2ljMWsmwInDuU1ma0AL
f/2FYtmIiqik8hhZE0R7+ZFhv40bR+zH9RfCyS5MiJ9wcUyVYmjk1MTEGBme3n3XJSauITypYPZC
0vj+x7nF9FFkvrS2uBQc1MCZxcHa8FB3x/yTiAwgE/wUf0keq0ffTUrX/PIvyNEXZoXTXCxyhNu4
mITZhGDLDtCqmFQvsbcKEbefi8DKpm/GmwR6yVqsDolbpxv9ktUl+biPmjp8qG1riy/j1grHCa8D
QoCUCPWO68WUaSkUKh2YtCdtB3ESIXnmbXwn8UuvvcIgJbNlyr9of93w+XS9ZiRpz/RYkTIUCMHe
AJdrJZFoRgqFgvQwFEiCyTVavEVx0KX4vT38Guia2A5UcNAk3/89t0vm55BMAYvmVIOQvl5yPsNs
ZZkRPSj5EbzyTrE3dXHEab1Z8YWJxbcL4LUvKyDvri4BY8JNJmk6NWpA1cr6DJfdUXFi6NvaJ7v7
/H9b3MI5yxpsJhyieE0ZuBK01766NQt8ew2zf9z1BmP3PCqCG/7S//sSPepxCLkUbekAH7Cn+c4T
5IMkxBPzn6Bcta0RwVUPQsVCPF/MtNiL2zEei64OxH5G8tPUwGrovw/r7/d3bnVZyPdQ9COJQvXm
elljniiWAxsACJBO22dB+dMCq2i2hSsFT7EPTZjT9Rv35W3QiQAYCSmBhggJjcX7UpPtRP1YidZy
5QYQxw1j+T4oBTmy/UTx8BxBYi2PyobZ3yiyhX9iF0VMEirQ7EsCjlyyxggqez6hhgItsLp+QkpG
/1i2ry2Q74pMKs/V3aDUG2+QcL8bw7rBasG+cNsszh79cr9x6ozyMezYxwqlZpcymrGrtb7dh5bS
b0T1twBiGEbAl/3H4OIkzmNgt1w5ImnRpkPqHJXuKOgrnH3ymJwhkUxtb/zL/Jp+zH5pe6HztsVg
seK7V79gcSLnuWmqOuQXAEDzBvW1M1/NYWv67bbNtljnwpMgL5+bniESqitIHuxo1zw4e4EaUHf5
cavtdYsqEtZMoklxVowbaG0bN0HUozjtFt2bZP1M9eSBsqg3arY7Q9ycKyWK47/k4dmf240veutB
VKgoVKEWRdftRtNGgdvfSB3NcKNURoidtOZsjub4MUMV4RAH2ZaaqnZ7L4hJNAD8FNCBgcvLnZUF
62Cvw38JKJI5eo9+t2I+yPpO13fFQ/iaw3no8rKNJ2mvn4MnaK6Bu/gv0R8AuA8TbeRsJzM3kn5Q
4WOEqa/x5gIAALWK4BBrr5O1sUUrn8fkHhPzBr8xj8uIP0NwPfLReuA6mVoImR0n9/K4lX+2iiTj
FDGCkcQt8K+H8pOqfR9i1dl4ZFcyqevAYhFtVlnItMpMYKEfRxjroaTWvWQv7atd8wiv8tT8q2IB
NkVejWMSbCzrmGlgxzgcwOBxerHj2A0M0MSt6QbqP47WrwwtZwXZ9ZI0Utdcxko+KkH7UvX5Bgb5
9toQJoQuJPG6aPteP0dlMWlWybXmznokv7dB6RwnS09fjS6P9vdfvtuA6NpdxAm4CGj1BDLMbMBd
jNba6VkAu+wGdO5WsAW5FpmetdDERQV2mXvko23GeWEaXMPKQfmUl67+pj/oXn6wzynCvN052/Wp
y/A/d3D4MDF3edyaIrt9bPkNIhJFghYd6GUtvZ5bvWpHDrJfmO2xqAlAq26Cq0IKVOpnkX1OZM6k
lPu0P1QlPN3f5ZWLS2gxIxxAose7u3iJjLpt0Npg6kJjdO0cBmN36EwQmUqgdLuulMZ/fgIZ+iac
YbsRWGLB159V7pS2DiHv5gQ233vnrO3mE8R7h7wCWwWA3PvH2Co+MhVh4MLczkzRLQw2pOeCcdyk
BGCiEpEzqcYx/cclE8oYCvUSJBAZtvjtaRfOyrMQR9ZMKChr9RmF8fd5N210eNbuLjBNvC1kLUj5
LUFBYMXb2S5FEP3QPqr7GShVs/NP00HdxXvfUzaWdOuYLEklQWI+VgwZib9fLKktx7qTFIIiqyQA
0guUuWe50Y6jpB/0XH2Qk+RcJu1jPI3JxlMhHq/reAzTeAizwNQ9lWWJELqKNkJ+lgDUZ+y2SZT8
NKO2wi3TDcdxrIvjVIVbQNrV9TqAFNCPYrRr6Zix3lkZ9OGi6lUdIB/e48EfI5PMQUoA7vZq8mKn
0Z9FlH25fwRvuz8my72wvGhzUkYc4UZip/Wnfue4wzH68PdYh/1VsBJsH4mVGsW1RfX62/pWXNNw
xaL/hja5+ZBRodAgpkFnittOkCHEwJWLH9GPjaXehi3CMKES9SsuvGXpygoataYxgw8H2dGIYZdn
3CL+ktsaNDWOQmrRhegqV8OP2fAHGOKrh2GieSAxJ+1q5vjk+FJMjyMbvXrsvoa1/UKVut54GFaa
CiLzQfKTkhQlvWXjGXIPoQ6JL+TSQRmO6dk40Np569XT0O1psk5wGU+nCTmqYcP1b1+9a8uLL2NE
MoJaPZbtsfO0EJWh/Ov9b7CSfFybWMRAU5/0TSVjAu717OgfQfsdLS9s3XoPFfe+dFuePmRXwNpG
u+60xf6xEkJc7e0i2VLMsvQnHd/ru6Yk0clQZFQq6dBEzsZerqQfrNSxQcEJyAwD7tdu3iXOKMmV
cPMn5ZDtiyPKHv8fRbzNqfY7fl3eWhfWlql6lytRYBdYa78KOcTQU96Vh/ETfUGv2lm1q0YMFKon
52WLymDNZwgemHCzBBuwvcjloK1sotSmRhAA/Qet5zbzRti3djdeWlhkGz7yCmWTkcfFzGuINlR3
CE/ZYUuiesvMIuSDA71DJOy3GYF5/bvbtQ0/Xf1Sl8tZ+MWYJmPXVtip9vNB3aeHSAKO2RJ5xa7o
2xZwkRkv/QCM59BuAfdX2qm/peP/53MtH5rCDPUw6LDePHR70dWLGw/+WutZp2msHxAxjh9COGbH
XXuovlif7h//rcUvEZtKq5X+72+pvHahV55L2DqRzxo/ll9aFx0upgjLJ+ksQ1F23jAtHrLlCbnY
d2dxudVp3PRzwMr1o/7XcLTPyrE4a575bhtRv3bLXJpaXHJpFDoNem4c/eqzkvyVpkc533olxM+9
t5zFTTbXAR3GCBvtrmFiZS/oR62nHtrR/ijttsBQt1BRwoTLJS1CdbPQEiNsfu9edEp38498F++S
o3EMzlnhCWpc5yE7APGdip35dv/T3aYJwjalVeU3Eud3OeIiGOxiNWjLnthzVNFHb5uuOKB28q0w
0OZrTCvZ3Te3+gAzCvSbcJ8xyGXQ7iAhkfoy9qLPNXIflTdUnlBilva9JwmhKR4oODP3m5u8epde
GF7EYnnuqG2uYFgohxkH46vAEogxEDi6c+UYf1T207utHHDVWemx2YYoYOlLGkmp06LKyvmyCLa4
tMj2nfQ2IQx6f1PXrDh8QhpFUF/dQFZGHv6uCaiQ24Ny7Appp6MpGjtbbYYVV6E5BMuqTk4Jlmlx
KhpmqHNp5DWyRmTyImMg6VKk4THpJf+pjjL1n7LlmJZNTQmDClTAN3nKNE5GWvQsazL1l6qSd0E1
HtHkcasw2Ehe15aGMAyaS6REcA8vnMOemVzXIJpz+6p+iFFa0pOzVoWwav15/1OthMlUZ6mDEyEz
SLvUjYa0mXalEhuu3jCyGOTSiU5G6NqxceS+eULSrWHm3Njsia0s0KGkSBPFoaoIwP46YJK6bMon
p6Pv9sgUyPm39vEhf2dYDHsNB/trTDrSNd4WG8mKZ1KEUYA4sGDcZrGvvu7YbWdhtkdfxXGQVGw+
hfHL/T1dOdnUARh/ZoEcgmU+K1eTFNagQN1alT930oCslsrdct/IWsgJeloDqQHFEYnDIlIqxzGV
O1DwrvkBPCEhp6i2No9ibGw75Fz7XLgH6oKCh4cU8vpzxXHT1FZram6hZl8h4He5vg9FKntjucm4
Jj794rGjSKY7DJTYAuWwWFg32XLW9diCoeaDfwzha3aem0PP7DP88NszeSuPKzei8EP4wJj0WMRo
vdS1cdINmmtFpfPYIzHwEEgFmoxMhnY/zECjaUISf9JkX/4w2FP4MYQJGA5ZFdHgSkhFbXzZtQ1g
NpW8FaQwxc/FZvcotkmAyUXpODqNYH1APwsW0uE8veo/Bvef162ArFAjg3mBuh64n+uP68Bf1RgR
G546aAJKytQcoCQyf9xf1trR0yixmCo1Kl6FxTaX0eRnCKdqrqHP9tfKrO0HrgAS9GCoio0tvD2B
NqUvkDgA9QScZFGJc3rbieNMxdYwmfsMhoydBFpqI1cRjnjtqFihPEYLmCuM9sj1vqmFVk+mKPHL
et4HcN874RPjt8P3Uenq545q4aGxp2TD6to+cnERJTFVRqV/4R2W5FR96lPk14L5g9w3D5OaUk42
km///HtRlCCb5XEFCyaOzUUgZk5OO3XQnbhTi55kppT1ru3a5HEy6406wdqK0AEme4Y6gmt5sSK7
ggNFzRv4TOYcWPzPCIx3Im+V+rasiCvuYj0jN9eM7hzHHFnuKOYJkLO9JW2NY6+aYUKNwhOYFQCj
12bQZS/CqGxpjeg5yuGxO00vJrIB//zjgD74j5VF6DNrVjtoDlvGRPMjEzs/tVR/TlE2/BdmTNhL
RXVKJUq4XoxdpJZVcSm4zFd6ua2fKACch2BLgmDtdaHSjIgS0DaGjxbZuI1qYQOdNcdV81/awvck
u/+OWvBjUnbH+ytaNeVQdAXpAL3dUkCGQwlHvoMpZNq+VBr6oIkZtJ7iD49DM+7vG1tLLmidgpql
zr/SrKWePCJBxRuNIF2dMHPdqPtc60uADqgEunMclCgO6eOTRp3xEfbkcBd31fc5D/S3EvEJB3mS
xm9d2g3BTh5VbeMuWan0E0FTgzYBs0BaIS8OeTAEqS0zc/+7bd6fpzdB+Tl6thu/U0/bWIDbaFME
7DrCJ8ygGnQIr/0p1uuZCXTuFBA6XtubbuzYu0hXqVgx2qF+NLQvG19AHLflHX1pcXG3BEogK2WD
RfmhzjzrIPg/xocB0jTzkH8I6WZsGLyNJliiGMClaUmFfxn8dTUClmkoaxDGtLvg1B3Ns3xudvM+
o9SzlUTeXjZXxpZsSZI1ZbZW4s3F0H6rMxPKqVZ7TpR+t7Gq22PDasSBoatMcWB5qwE4nVu/5NER
JK20LVEoJYR2syMVXNuDk9YL9807Y9jUP1k3DEMMM8uicyn+fnFr+2OdZShBa/Sx/adMaj7U4/Qs
zrXbtP7r/VXe2qJpDpWFwOmJU7HwFQmJI22koejWifWLEas/tG76OUTFXyP4vPumbj8cRsjCBdiK
THIZvI+BNI+5wYfrhuGPaPbfqqrz3dlRtkYqbmMUgiCecJQEyRJuGlx5LZdhNY2sSVHosj6rxce+
fmzyAgD+RoC3aoqGi81brkE5twjw4liJ5mwKGPOJpBepHb7Rw/tpysGzyb12CIvWcO9v4ppBFJRU
EQoxX7/8XpEFv1qnSBw1LdulBclyqFByGKGVfWduAm/WmmcUNejeC3gcbL7iqrlwRSmuk7YEJs0Z
mP7KTNcq3HwnBnDafZs+/O/yrjU/4cgpgqEBLUV9cT9nhVZMUsYSw9xG5myiVWgcsqHd39/JWzMU
NUR+J4Cw0CKLnb5YmppOSpKhFY6CZ/3cQjZMfucTIUkoFt+3JG745X3MZDbvvCxgCPbiqdciw+wk
g/NsS+2PKEMcox+2IFJrqxGMo9SfqHPx/F6vRhmQ5PQbDlfmBDNYGO1PdKTRpYK2aeMY33og9y8X
I0MMkB7e8OTlPlGrpotjHIReHB0j4znqKy+dM+SdN6oKq7ZE4UlUu5j3Equ++EbV6HeDooi7vg3e
Oqd+qA0l3KHxfcwGlKkipx42VreCWmF5kJzAk6kCF17O05MyFogk9xplZ+UQes6XKUVH3Z329gfk
6xFqk/aWlxxRN9kX0S7ikUXM/Gj+C+cUI7Owg4qLeUm1ojuNVOsIorp66ZzspnBHqEOyedgosq96
jThnoronKB+u95dOxVDJlbgpg17xJnmsH816Zt6uzMdP9w+BuAmXh0CHC5eM53fVYeGgddRokRpP
miAahgLFP0dnpvqPW02uVY+5MLO4PKqqyQM74T3LQlneq7HNYOlkoV0Yj9QsdfUVUeWts7dqU+Bg
HIo3Ot5zvYt5nUUwARPxRpAOnoAzx54fBZWb1GbPDJvduKNSfLy/nWt3ymUQu9jOJIU4jvsRB6mm
9sDFVXijOqgb0zcrUAbKXzrIS2YFoMZeFjCqYuqlxOSrCQxXRll0HzwMHY0swRaFpMNruJfdrTn/
Fa+8NGosKhlzIvUg/vDKaMzcrO+ZxHlv6xtLW/HHKyOLDZRKGiTRwMrqDN1k+yGUR+Sy07MZ1D9m
rTpSgX+GGXPD6goK+2pDl7MXsVT58WSztvRcPXf0en/OHs/PcWvmcCUNuza0cMrBGfPM1jEEqPyn
j5L6Tv4TfLAQGZhxVEAoQsxha4DlNpzEKuGdQ5MH6PxNGS+hUuIr3Ft+X8N1JBWvBsrjnjaoJUqz
6c/7h2DdPaG9BblPqnkzuheqzqBTqcFT/sofUbrbGVA5abXXy55qwRuiecUhPVLO17dOxqqP0rOj
MyKe3WVObftVG+s998yUjQFkpm18rus5OiMhvtUXWTnqnD3GoUE+U/pa7qmT9MMc+Rz1KBqeUyP9
XGvFxkauHQYOuQ4tCchTdPSubzC1cUZuzkxUX/87CLsNDVDFyV08AgRa/7UjlnrxnreRP8OXgB3B
TBnt+9aV/7QBohmnpt+plRsfIk/wfXbtU5uiIQbfEc1719y4PNe8VNAgqlQUQZQvbzXaC7B+Konm
xkHH8F28i5VpR69oj0N7Gy669vUubC0vsykcTD1psCUkamL1OXFQ8LR3dCMPc+RVw7HQ9tv0Ayvt
bKoN/12isbjeEqQ+aAtitj9oBwmKpewtp3m3r9+NXsbLq2eHWvZ8RP2+ZOIHbNXXV/Do1z9g8RCr
SqlNWc0PIEXZ9Wdx1TFm4w3nbbda22LYMkhQeKl4fxdJWBG2GnjskpwoMJ7mrt4FQbDb+Ixiv5ae
68BnJkrrvIPL5NVP58QOEqqCfy+nOfYnWr1ud1ZPW1f32tXCzKuIQekY0J+5PiR+GPqNUYlLzTef
mmh+LjT5HTDRjUOwenkKETExi8T7vkwlnVFNQi0TMSaHHj7/BPjBvvxREtmOx9remafhlH+VY2+r
wrrSxkOpnqCePo/oTC7D+snJsygXldw0JdAuiJ4AeEBLKmlj8iVum/YPHg3Ir63K2jXMzbpjHf+Z
tIH/qsKUutHhXn0pL3/NotxiFLLdKAB33BxyA9OLHsTwarxXz+Aod8QG+0p2m2KnfdpwqZXvzK6j
jM4YJiOSjggrLy5DpzBp0pCiwlo37dVxFw9uRGYN9/Fj7TavpeNV77dbfyuHRZB+Uh9klOa20RZY
nElbRni5N35pebUbIvt4f2Ert6sAn6uQOIra9vK9aoJZUaehN9wyGqUvjWQpP6UBKKekzfpZCest
LoKVFWGELIlDw6n5/X0v9rGqo65rmglO0Rh6mWaszXdZU5kbkduqFfDaCnMEjDMsT8vEcIYlMXXm
hm1Tf6pmvT4lXTic7u/dSrFY4IAoS4uhRLKya5/I01AazXAEmhCNhRcoqBbEfq89tk1lu6oT1ieG
B+mA+NYWCe3aVwMDLAD2VHJvVJ9nqx78TpW43rrhZ6j02UGJGR7SZsBP9iRtHLoV3xdpNjV88MoG
BaTrdVpjE+kpyqv08GJPp5Ag2dkhtTesrJX6r8yIj3rhGhnypLXUYmb82e+AdR0k72e9l54mZID/
F2/eio9cmROrvjAnIzZT+x3mev8h+lyeBbWufwisU/wdodzfEnhbAfdK5PZ3lZqxXCoWywLk0KRQ
R/uB6fLatm9ICWSQ2E31Ti779Dn0TfsNgplsNwatdpKHZis2XfEa2tvUKEQkRcd08R2hCHLQ4KMy
bVtj6iql9RVVs9KNG/9HaCgbMxprTgN6hnIf7efbB0tVsi7qOZlulY6KWw3xm1FMb5mZ/Lx/CNc+
I+gGyltoQVB+WTzA9LSluQQT72YkiG+V5hfn3peSw30rq6uhaiBIJsRs4/Ko62Vt9RpfzlRyY0/Z
RXvqdNrbsTMpG0Ho2oJ4JsXoNsI6lHuu/dJKjbaUndxwQXK9OEP/SuH9fH81a9EEGJn/2hCecun7
Th8GdgYLW/jY/9SfktjLz4KR2Hq2/cP0TTmqB5As5y1NhDUHFOMzdBUo4zJrdW22ZHKltIqKa4vZ
hl1XV0fTyDXX0ZvPQajt7i9y7ZMJlTCLbp5MvX+xj53v2KOuAhxr/Bje0Cr+YufmD2ZnNhx9dVG8
z2TQjom5RWRgzw3MIEJA3Bje0ct70ExKLnLk+U248dnWVkTEDAiBkcPbVkk4jnGpI5DBiS3SvRVl
L53EPjpas7F1a0siT6cKBraHN2axdZLqZ1XhM284KdVfgaV/zZvKZ1hT30flli+uLYqGloq/K9RO
l/Mlgx30qT1CbVf3sEZpRkfn2XkzAfi6/9wfCGRtGgnAFW+qtOYQlxVNbMNVm9zZZdoM53AxF++y
sth6MFeA5QIswvaJ/7ibFj6ROmWZx/6Aox+mvbYrjnN4kAfXH5kumQ4Gw30TInGmpzLU37rZ5nzx
2kPDZCpKyrQwaOwvPmAWdM00xNgfvH6nfy7ZVOgLkMhzzeJ3Pis4WvXGg2Qos90o8aJ/IWBJ7+Ty
NyzuGCSH0VuK+A1Cosf8LGYYjKP00Lz/V4WsK1OL7farsKgksdw++SRL9YvGeLtlp8Aby42Qb6XH
xqoEZZfAbsFusyh3JgDv5kp8Weu9dBg85aDtqIO8KYGbMgql7dvK7TZsrp3GS5OLt6fJ4yKvTUy2
c6G5ZOrFDli28ggLR3GWjOGP++dkrep5tcRFMaBK81prDezF5+Jj9zt3nr3iZZtqfeWlI3oFn8aN
BhBhefTtSZ2SGO5xt5yk9v2Y5dmjljn+P7/MELuizvkbPnIDQ53reG5rm1hZCbTm5OfVvHP0sNhX
vtye6gT+l/v7t/K54Bmn30ZJANTrEq1pDHJhtCn2CqeeXBvNRLcysyfo/x8LiQjivrWV6xMor6Kg
Rm0z8bTsPZU9wvMRM+ouJHzmYyzp/aFrWuOkZtA83De1Mq0DWhFQMjU48EKUA66f7wR67BRcgtD6
Y0b8UTmp5qOEABAaVOFz+V3QKESHOvfCJ+Nb9JfSbdhfWyqcErg1UlMMsy2iB4h8M4uiDoWp+WUu
zb3MmCb4+n+xoZdWhNNehEaZPmldMGOlr7+WY+POZez6w6/7W7nm+ZdGxFIvjNTV0NbgMokZKjgn
yj2QhQ2v39qsxe07AMoqiFgpe9GPD9Lnov3WGfOGkZVnhqibji/8V6LStnCIHqamDH429op5b683
E+m9X9fpd5Rn9ady8ntPr9L4MVNaeR/U/RYH+doaYQtg2o83VuXQXe+i1ZfmUMhw71Zq9n7WsiNz
OJ6tbUUoawdaiAayQsOGd2jxscpkFOtR+FhUfKy9MTgeegMHo4m/3PeK1fXQo6duoRF0LR08t5UU
TCvbKVXla1OTbKdS6cU5JOf3DSm/CyCLCqkjsORMADDDQeJ3vXVt7eRt0RkUzcZhij2p4G7cAbGQ
lV0Qt5PnRJN6npQieK5CVXpt2lb2gszq3sX1GD7brSUjuivz/oxOAXIBCj5F3QOdHX/V7Wi/ABxX
v9qTLxVuaAzl+9hWkZAsGvNkl3L6NXJKCpg8aUhMm7o07pN4Uj6qs2LHblFV2fdKT1Ta+Vlq7ZWu
6h7KJAqe7VhS9mM7SvtAgfvdzCb7i2821p92PGpPlZJFlidFWvoC+2Ekef2Q0FAL43n8bCdm0rla
Mfovca3mpwy94q+pIVOG8kfbf5nKft5L8IumbpaGcwPNWa5rez02o4/AspODVqTxw1AW0VOrhtLH
cSyds5HGrauknXUs/Tgnw0jS9ldh5/knbsmodQd5hFSPEpH9orey891JO+Ucq3qTu108BG9ojFhP
SjPzCLGKx2qMondTYBT8tYL2CC7u6EFF8uws+Z39l1+Zszt1U/HDT8PpIe4G9Dgtrvyy01SvMPl8
RiVLu7xz8nd6IjfvwjpnhrL0h8wrG4eAiGGrvVnYr9o0oNfWoacCYWf/VWIW5bNsDnD1qHQbu0JM
GlCkyKqdkrebo4JrTk5Jk/gbyBz1+YXn2X08llFEeqvNnf4YW/L8Z+f0qRcE7bgROK2ZAsFDyUNA
bW7KLXNups7UY0ovm3e5Hj62lrVXe/X1/mn6fQEsDxOxIIMJSODecrO301Qrcwp6LEjdYtqX52wf
H8ZyH76KvgNUOrv01O8RRoDzxo282Zv37VFlrPwt+VFsrHntsrr8LYvgDUeOornit5AiPlE83qfh
ly74VY5bxF2rhuDD5G7hHzn29Q1C+VaJCpG3hRkioGFhSe+CWR7O8BvDIegMf21ssrjMbzb5wt4i
CiasN+GuxN4Ar3EL7vi9/VC+H13zLL2VsA98QFoOvrCd6CHHMfPC6rF5iI9bmrVrpRNRBP3Puhcb
DPNar0qayFd3YvRHe8fRH7/Y53rf76NfAR2IIKfP7G5xBayFDPTNhNipsjIYBuYPbqia5L9qpIda
8Hlp0kbkf2uCOjblOnrzlLrodVx/0jgauM4UeDNRSoewu3AH/cf9rygSseuPCKhdo4kl5oaQP1kk
amYSw+zcYkGVvnTJTx4D+KIjV4fl3Ve3kD4rbVVhDc0oAR/n7V483KECyakqDzxyIguGCnvodtUI
sZH6p3+2PPkQvpMYq+3cNNlZ37aA1re3D9Zh7mO5wJJvtF6UJPStfGKtfuoywUjT6FcfbvEurq/x
wsrCHWXfsgZIaQBGHgSvQ7CXZlfND0P/JMRwFc88OE/qQRyKCtbnaKtmf4sRcEjeuMlp5pB9LFO4
aIyaoggJWUg/otjLVDn8Emd28NBX2vyxUQfrHChqeJSnWn3NYKTXPN8PtuqKK1k5ExNoZTPsJKC9
9sKv8gRpMz23BCmDcdByV/0z/5YeHO7c9LmfXVPygvebTfPb6PfaqH19XKLSUOasx6j12j86P5TQ
HT5OT+FBe7adz4kHpcI53cfBayZ51rCPNrH1K71QfgCjTyhAgeGh9n39A/I06cnS+AEh0jE8Ov63
CKEk0QhV9vb7aaeftkstm0YXq9bVqqnGCqP6cdpDmvCadbtUP+kxg+Gjp8PqESiJG7zfOk637831
YhdxQwVCYswYznEbp6iO4WgxkRtVGkM/VvUl9OU6de/fVWu3IUkmJCKi4noz5JjJUyv1NQZn22cw
5qSGW/DVLQtiyRdZYBqGMeyfJl7bGDltqADSjfDb/20VCx8x0nFIKwsbjh5QD0tclYHG+yZWv8zF
Ri08IosyRNbERoV59+QY07ksz4qJbKSSJv+4toITXJhaOEGktGlGEIb2pp69zY78ECnv6qmxcAr5
X5kCcE6pgzm5JcpKD9UpC0GwuIXfP2nmdw6ha08O5OLj7v7+rSAsxKr+a0r4yYUfJK2pggHHlNAT
onNQHvpTjzJT9kt5y72tkZw1rxMKJAI+JkNRu3jlS22oG7NlD8kM3s9B+DJZweH+irZMLB6lajK1
2Q4x0ZTKvorqhzmq9v/CBF+FFaBaw6Tp9Z4hKOv340CRMjej+VNJg+JspzGh530zK+Ee3SoVTgWL
lgHEQotvM9WB5gfz8JueFn6cXvWm7yksUcGDUHwfdtpbGZ22IWEr4Dv0LhWhxQPpPDnM4twqo1rM
k9NTWhkPojdn/CiO4c7aW+k+e7SOrbPrvlZn2vBH5Vf4aHxLtkYeV1fOo079RpAfy8uyh2MnqVUI
evPwcQSWBmfUG/l39EBm7YkXphHkOMgq/drY8bW4Cf7F//myy8TCT5tg0Bq+rPzQn4PSk5+qoxhh
SZ/r5/jd+CSfgvfVRhyzZhMqBNAcLFQDvrnwJtk3HTunHGAZTvDUdZ1yKPNE39OGajbahWtng94Q
KH5oLWC0WDiuXhVmnea0XlUnsVyzkd7b6bABf1npP6FC+V8j+iI5K2apoK3HwNGYetKr+eRP3pTt
h7/gHUZgXN9l1YfEOsl0osrj1v2yGoxdGl9cMHWTgpWJWSHtkfGLf9ROTEt74Xc79cocGZrWiw5b
KLW1N4hIR0hgcrfdAH5SmLLivKLZCwTma1bE72cUDzVZwvI4/4sn1RY5IMJKzBEsY14/4/NJEpmY
ElTmsYyd8Ay+WN04B2suSQIBUJKjwAO98BM1i9QkKcgzxyoZz07bJbuinLrzPDZbsJRVUzS0gBdS
RmWa+tr786JK01miTlLrcXdK57L/0pRJ/i7K7XyjVrJqipiGGRYBP1hCUMZoCOdYlEoUOYDxazS/
xVmV7GvL2porXLUEUoPuEmAD2JquFwXYLTPVIeBIU9A7dAaFNtfpy+TQjlXxL2JFQAYGsnZwnVAB
Wnwsxw6dXM5JJuOgNc5ZaFh7OdtWLVhZkyKDwwJoSkbLlMf1mhofJJlm8qEEhzg6O33ziWK0ccqO
Agca1382/e9Jj60OpCY2a5G3U+RhK3kQaH4uX9t6CCOpmzNANkHSP0qRoz7oEERrNqz4I+KibliY
VeRmk87UYRXK742ykU4FZJ4/1DyCclAug5IsmIlc3YnRS7eG5ms2V6AmQ6vyiqCxX7S4C953RhJ+
kuc6P6kRQodSUym7OcpMWwzH0U7L5wKNhjGRey/o9ehcFtrkdez1lprvyoVyueLlK9T/P+a+rDtu
I8n6r/TxOzzYl+9M9wOAQi0ki6skSi84tEQhkUhsmdh//XeTcttVKAzR0ryM/WDrUMWo3CIjI27c
m8fpoLmYaqR5e3+ERnOou8mLxoc7MTh98P6lJ/fHfH6RE0fxDCrQEhZ5vrClmbjjNOJY1AB+vPDa
1UMgsgqwJDIv39JMBa7VQbmrsQvnYJmdsooYuEyvgchFalGhvLfQSVdaeceSATFuFyU7dKmWr/yq
C8R1GSVZwLcgXt2+P+SlOwpYNGAx4AVw2V+M2RGp1k+tLDMrt1Nopzf1EcTr2MwpUjNJuvEg841U
2lMWrSldLj1iJQ7ORECHauJFK0rlAmxrGXCuUmRQSh0O10WUbevQ2oo9D9j9OkHRUpR/ZnP2TEor
J1WqFOMdD+zpR5+//QhdPoBB+t3afbhqbeaRND1ViZbAGloRyZ2kKAJQKCh6UDpauH9XL/0l1/T3
jF6w1A2DZ6KIBHtouw+bvfJVEj6BySBwttYBTEzROkGdLmdsfmoQrblS5R5AAmd2bzHDKo2hQ9Sm
HqRgdH7vHatN9qT9YR1RDTnQP3IEOwqYoavdBAoAxB2hDvquOACf3IDIeRUkvhDbgW/m7y80W+KY
xBNKhfhC8iGnb0BJ6G6APeNXxlb2cDUfPDOc1grWC7hZ5GpxZiHfA2giMj7nzqNgOil7hoCZN6Px
R0mn5Caz02RLiyw7Cl4i/6gVDkFyBlpGz3Wj8Nu+aqtXGwW1CGIf40cXkI+VJ6Cc+9naQJAchR5U
j2RhZLY2TodnOssAdxhtuw30XPmAzkTp6fEYVNN91xhi5am2ZBHiZoDn4NZHl//Mh6pK4hCFwWI1
lsmNVlTjvROzPOB6U24yxAi4Qwoz+/i+G1tYciBCZZ4XngTPtZlVI7ZpRyxQqmcmJt0vDQNUoq66
JjO7tMhndmYvFLVPm0lVYaeL0mkjBVIk5ZZA7hw01b/IqIZee2A10SgLsCEASOfbSpReoQ+dRAuz
2oqUDsCxlF2VFf/YQRYnfH8aF9wHmMZBkaCBnx4EF/I6PkmBUIS6Sjq6FhgmnBdHiWtfcPFE25Su
7JKl9QIZA2gLkXFBqDvbl4pS5zQhje1zMPr4sTMcXWbtfn4wQKjo0LmwULGZB7lq2rWxBb4y38ys
l1ykt4pZvRC+1g++9NBCrlt2UqDiB76CWTgIOkknc/vKBpLQdo+9ggQpevBU92GAGNPBpOjHg3RR
i/pUartBXQxqwEu73NmFl3S+o4/aYZhMczuBqWTlQb10GPEEBSobyAn0SMyunzKLM9TDwUFBoRYW
FA6KPJNIny1h31BSo80bGn0rK7uwhcCmYEjNIrRGXkAaGDEVrbJSqCjGzbAXA7jrwagOHNaoVLz/
FWNIFsg2TykQNTv2XaORhgmkUqlzw1Wp1PKlt9beZUuXOBJAf1uZHfre0AAmY7AilXXlhepeT6A+
ssBls54XXLUmQ8STM6injNlOBWvmttn3N2XQ+eyj63P0HheB8vT+GVlyaGdjm7kXGjeu2xewNkTJ
Q/0gAhCVPNloOrQj7XU9/FrcHSdTOTsr4EwcSqOHuaS5Lnj1eYR+tuEUK0njpbQdqmC4hHGVolVu
joiCShiZNAozV8ACOLc6gDTQQ6ZhHuj7boeA1p825nUKFRUJp/x5JwoAILKGwHShv2P+jo8Hu6Bj
BuOsfR7JtxginLmVrjxVFifyxMgs2iilfGQhjVTCvoLm8RebgFZENGvv9wVHfTaYmQdxtLjFYxN2
uvgD0SGJgFzo+1vw/ZGg9H2+3zuz0WKuwkIJTYu2EGFLnxN1XLGyvNH/mjCkdM7N2GhvS4TUeWiD
9MhRpiOReRdHP8qDCZhsN/+7Yc2cRjMwCq0I2MtLXHAaHsottAXoz8c9WB50ZQMI8dbsfj4qXhUk
Ty0oJ6D4G3mjafmsdNbArQu3CFrrYAcE8eghmjfX1kUL5deJw8h4BKR9p/Uj9kHuE4WEwHithKyL
KwV6VVxYYIADeH/mAEGdzPkADSA0vOcPxg5XaBPGTwZozO2ou0mh+bdySy7tQAAoTfQJSHWXedpI
mLkCxVAPcCtqbgvb+0SSctfpP48rBLkWLiqUyMGSiDL5+VqB/p1zdOWAiNcVBy227qq++dDF5gp8
ZGn+ALNAy5fk80JqezZ/TdIqeenUso4FVPDdQHx2m26lgEb92bwi9/HKTl81OLtDtLweisqDQbYf
rt0X/ZVFceh8cLZgfefb9Yr7gk86G+BsIrmRekTVsR85Nr5WJODzWis4LWwJS3atom0EKp2AnJ6v
latAgoolqLrgvcE+Ebf2nq14MikkYaZp+76nWBwOOswABJVkh/OsnsHGaipaTJ+qiMDIdxa6An/B
ArAvb1U69OHPom1d55OVeHKyYlSsHD3OdhbrnJ8/RhYe3X9ZmV1JRdVSTci7PSdU37fIRO6hMZf7
SaqWK7ff0gUPWzKfDH0yZGJnW8BMm9Y0a6xP9azcerfkju0BA/sslY3dkG+E7pMj+5g9iT3+b7O6
4+U7aPasPjM/eydNbQJuAXSB+dnHClpXYKRFcOGBhoMOkDxoNjI4zKI0WkNfLDBE4C1zMu7ZSpbA
VwypCcPcMK6atL910U6NTzyIQotqMIA2I7mjIlOCWBn9ckhWdtJC88H5F5gtcjq5Q2l6+ALqvX6T
cxBKhsnxR5aFhKAeGh7ar7aznwI15FsvXG3pks7rYuYRJKBK4iDZNMcDUDR1pIPbAnqQhM01FG38
eN8kfvzIvkPmYjPu6nxlyEvHU5cqbUCvAtw0d6fa6GScag3Y/Mc0YHiyirFb8aALeWc0df9tYuZA
G9IKrVdg4pRKRt+thSSLi3dqZ3ZqtII5TWLADt0bUQp4ObCFxzqAsw7osfskBTuMQKn9ZvDRwp6s
SrwuTiWSGCjPyD08n8rBzCqTWYggzTSbNqVpdiEzOnvFny49yPH6/NvMbDrjHJUbM38DCwxhfKgP
Bt+SyEEO1Izy0Mq2KJiH73vYpfsCvUaQdQKPPyhkZveFoXdu7I7gPQVhrQDzAJTOyZCIXZfEP9/Y
JBs9wNEpARfuRaqrGQcwBSvg95t67l07vfe5ddUUeFRN8ws3pSsjW3J1huboQIqDaP7iKZVYmhJb
OaKxsa937tQGngFGvxF7Zrx/fw4XLaGxCIw0kjRmfku1onTTkWFgVa7easqzYiOnlrVhrK/qOsvl
mHsRQ5JY4kSDaH6eFk2pHVcUkH1ELFgoZOUxnI3sG0wjsXIrLu5GlDnR74qkCIY2O3Q2RzQWGwDz
i8240Z7Etgy8Bwfw89hvb/NH724VEbnkIwGXArGP5KS4YJv03KoyQQf3g3dHpuQLBRyMHva/HkJb
Wb1acyzy1plP54lBbfaE672GM7OHQcP8Y8qsD6372kGlFLnyg22+vL9LFqNNSEugBIrC/yX/4qiX
qP/GCGYk1NaExJF81PONhvIGObR++ul9e285pIvBndibeRPHnIju5AhrQKIgHFQUzEAEWe2XB6RK
rqf7UQvV6Ed2Jt7AZ6Ll5GptSZfcy+mYZ3soU7TUjBN8BxYfmukahAVBHq/1qi1lnqRox18zO4tq
1DaRDSOYWbEZQqltFIfaQ7Y3I3XnhcPd+/Mqp+29aZ1FMnXsqIOQy9jkNOR2FQ5i5SG0NGkyggdm
FN36F8wDjj11mUulhlHpkZA4zUFYyo52qyTNS9vfBo8Oyg9wJhfXmsNpg2ZF+WDV1I8W1z95ZvHg
MO+ryNLvtci278/c4johtQVMLFDfUgEFU3uSIfRytHH1FE2F/cH5mu5qFNdwGkbfQNcDnscrsfbi
gQN/CDSGgLxDRm22Uuh57ZsWvRBvNelkAFxkV6I4nO8L0CIenBJ1zF/Z76cmZ1FmBtCBMPEPSMOp
HQDbIwK1cL7UI13xzkuRFzBgsrIiUX7zXJ2icQ7iWiBGFH3on6ltl1fIHRqHPBNkw6dB25IYpIyj
WQDj17I1eu+lKw+gPlRaQE4AjN/sxE0eyklaCfM95VFZITHZfPbGKpi8tSasJUvgGtFAVATh7wto
Q6IQdHzFiInK1m195OO3lQPg2xAPUT2SlS2zdPJcNIPiSSuhDHPeAyK8HjED2hHcVs8DLU29fa51
HLzs4y9kDwEKxflWAQ2UBN/nZwEp4Nizegcw2ozynW60PIKQWHGcPL7qH5dcFi5yNJPjxSmv83Nb
umQfMxTA+dSDOCoVHKS3GQDCdFHgDiEUvWXbXzp8SIbp8MugBUPT0bnNvNLR86oCUSf7rXCXI1bJ
gxQQCfnaqW5+nkcP9O9YNtliK2vYs4tGsQdw9mUoYhtAfx6HmOYfxoLCqYxxttYYtHD2ZG8+XDP0
0i7blkGcnOeNCrRNSr0Kb5GMhLmWbVgKLodcfYzRM+lnXv7SEW/l1C8cBmAVkB7DwQOsfD6pI++L
UZQpkqVa1fhp7n0Dpmvyi14ZwkqP1xZRX7ggQK6AMpyEjF1WCL1KpUMtOXBAeJoHPXmuH5BKl80G
ZpAhEf013Ttbuuuvi033Mj6RXdkF2Wf2kH/r9wWqhdu1BMbCAcUzBcETWo8lWm7m0pGe7Dq9dfEQ
G13fSXRMtAIed7VM1xIGi1MN7hPgqVy8WPSZh8vq3rZZC8jaVAAwWbL4i6fRPyqv+SxGsYY9WBwW
JJKl2BnAjfPObbz5eEkLHNA4B1QLPVHZptLKPBKIAqL3L+EFXyBVJmRZENEF0rqzc5lZliLyGrhQ
7OA7B7qeO2r16YruytLGQVghe7pANIRU17kV4EEUpQORBeAFeDUwFdwjZF/2FvUzrW99sabytzQq
3IVoZbIRNl1EFuMEyjynVJHpd5oAYDHfHj6+P29L+wGVMQdVOZTlL5oBtUlMFpXXQKtnkdDsEcXh
+Nll4qEunO0v2AK/A1Q+dOTB59XhrFCaos2Q7rAK5bFzyCdH70vfUZIURI5GvJInWhwZiuzofINP
uwglYuBbqZRmgFQHPVhJ/tmtxm/c4uCRrdmKA1va6EgDyq4A0A8iyD3fF3Vn0UkdYKtpkuMYu3vm
8EeLiw/vT6AMs2YxOp7iACRKBAVyrTM3wcSUg8REg5mKf8uHHL6y6MISeotDAkDV2OeVX6jlp/et
LsECAaoFGzYqW6iVzEfXgrvZtbMY8XTpp8fxo/ABQd2oj+m2j6wDWlkef0UhByt3YlOejJOYuiIN
aB4TDwl/1kMj21AfbIt89AyqbN4f3dI2QbcgMilgfEBTy+xId51bm7mQjCB6cph0c5OzxldcFvb9
uFIGXzrNp6bkVzkZ05DqqqhlFE30vPPTTrmqilXpr2UjsunUxSlz52RyvG0r5Bss5BRHzVfMLxaY
/N+fsaXNDigJ+G5MA3twjigrFb1KpjQBhtLqulBJTKhiVR2QLGgNXDnDi6Yk06sUOkRYPjtXWBxL
iBjnymjpDafgCWutW7Dbr7j1JTMo0IErERh8wPJmQV059NDxwg/h1skW+C7cH8bHLv55DRXIFEld
MSSeXFTMZqOxs0HrtJSBzt4abpWMXHucrIFjFrbzG+EygFygN8Itdb7HFGL0BbDkKKOnZr6z1bpS
fVMpRBqMmTXsuJJNf7y/HZYsos8WhLyWITH+s4jfJkpjjCqkbry63+di/FbG3h6t624ginQlSbGw
UNhvaG2TiyTJMs5HVwK3oXUUysG2M5FbFYTWEmyv7bWyV1cuq0VTgPgBI4Zw/6LTLO3KURgMlxWI
Y8HTiSwS1R8rTY/en72F44rwHqSjCO+RHZyrQk6CjUlZCZQCQZfij4Z7cNx6+vkTK59ikiwenf0X
mZdEz0Ev/gZOSY461ON192A5H39+ICiaSgZzCFtc0AG5XEnirsVA8m78nE/esyj0tXhyabIAJwWc
DQHsJZbVUROulxIzYpWdbxkMJBtsZaoWTYAcAf9AAQgv8/MdRlOe5aaMUWzevWZW8aBpfKXVbSmB
47gnNuR3OLkHlMJkJqHSxv2k+0407bJA245RdWz3sgvsF4ohIJcGslOSPlyCcbuB1gAnwR6IdqH9
No03aq/cI8JY2QIy/JiFJ6iDoC8S/0pRqpnv0Qc26YrU9TK04dGi4oFWGJrH/nCn/klY41o738Ja
4c2ITBjIPwCImWfyFdWqf8iVg4PU+eaykR+5YbbuJjdG7dOYSt6eiQ72zgZ4JGRgwvVtKvIJLb5K
stfHpB3QlsPZF92xk837x2HBfSBDgO8FlTOc7zlGxxOdLYYUc1F67hatmzdFUk5+XxcrV9dSP6or
G3HRKy2bRuaTjtCzKZoJedsRbB54KusfSRG0N2gXuba2Zuor3/tvWu2vNzQu+H1EgxJV5yAYuCgP
gX6djnqL1gYQVKFzLEdGC08UHcKsbYWaJavZ7v0pXSqXIqaxEcyjnRGJ3dn+8pwubTIGixTKG03h
e1dTf0w3eTA9oCqFlhiyE7ejvmkyH6IQxXY18FnY4GdfQD8/uKyP0ZNc4AtkbX3LtTTbCUKVQE2k
vlZRGRuhNt+olz2PkN/CWwAEo1XOn2nnYSMSU0cxgn1llO7bBNCVLC4/cXBipKpOfdHbZNPqpPBZ
x3jYjgSKHqZbgJ/UM4/a2H1MvSJkjfGitu0HOiYbOLCXzJiORpZ8GgBH860KZqCYpoDcTj/EHf2M
J/lL46phwcorVZQPXsv2hWMFrQkhqaTWv+oa+2gWqrYtJpZCy8P0/KTFc6zJtA9GjpOjD+ZHGT34
hUZu22mNJPjilEBNTvKSQKgMBdSLFsu2yiGh4ODVLuLuWU2HB7Psbw2aH97fORfrBjNSa90GHhx1
MWeWvk71MrFr8PQirk8ZBfs9VXdmUrr7yRI895mR68CBZ2stKEujg9cFxSbA0GD1mu3XRjfB2ChR
r1MlgnhkIUCIQaP+dE8eRiddANRZAa1F49b5rrSGtiNujOfZmOm+1x8GT/gaghZwgK+E40svQWQh
QGvjQkcRXRAzU0lVDqSKcQDGYIqYCMk3E+084LCjG+PG23ZHzw76T7m6ZvdiAeFCQb4K9CE4Sy9Z
0+PUqkZdpiZlB5FsTCPRlPjCwqoFGcDfsc82/W5Ug6YIzDVh+4tlfDOOxlJZ3kcRdxYSlF5qVyUw
9L4KTivkNfyuIr4yPL+/RxcdOU4Cdiq8OTzqbLfoDalNbqL5zrglsa+Fzi49JDcmoILZvg+bY/Ol
39WbNeKuJS9+anXm0jKLasxjsFoP2q2XqSBKeqQ6QivhrFzXi9MowXvgbjekltz5NuV1PzQpw7Ox
mOq9YuZPrV7vqWWtRFdLQQGCENSPkK+QNM/nZsaxoayQRYFM5+6LUNHjn6JR9+H91VoaDDLzeP9q
CKxxEs6tcLfwcqqCjBs0kLiIuKbuTTXNDsrI8vB9U4sDApunzNYiPT6H1pGkbhlNYMqyhM/BYyVY
v2JiaROgwR39KFI1A52256NpRrAaZipa971R4F4qUE0p6SsxtPusJB9+YTgOMoCysRc9KbOZa4lk
fbQwnJrcs/Y1Rhb+f2VgLlaVMTwQe8mTzsxrLgYfBJjB+xYWFh9ZPgCigerFtTKPO+02tUx9AvzA
zPyR6Lc8aXZ6pm/ft7KQ7AMLDVBuaNZHmOvOFmWU24s56BVyrThCPASA2GdlzMKqYTcpZVvsypX8
lJz60/hdB6YOT13XAGOyDCfluE/eJbYJRu0Wmra+p9znZbefSlCxFx+mcvTVXo8IfRXVGpb9AkEp
jULvFYh5vE7Q5jZze1CVVSobRLI+Smqb5EqW06qdhP6QjbsyvvmMzk3NfZ2Bq6tKYKr11ACsgYFl
ZAfWo/HEqA8t7x6mZA1JON8qc5OzRUR4oVapglexZSe+isiq6h60ai3QuIiM52akDzlZOV7XRZOW
GNl4aPtQQIWKRWARGL9oOxscMYCj0cTP7vInHfHiW1vkGhL2LQk83zyn6zjbPJNKu450+ApSCUqC
VZRNFxRRfmN+dr+lZqjuIcnzAoYcmCcbFvBIvfJCgO/vHc1XH+INezaPeEysSpEt7erTLyad38nc
jJXD9U6+thU27CZD39WjC3geAexqLG/TMg68ZHiY+LjiVNfszmKlIXM0MLHBrnytABy86yNtY+7W
xGLn18N86WexrQnR+HgiMCMQpdtx5q/qOb2VFd5b2pnLJpqIsYeliUMX9ZspfCNCkCpfABsH9o4+
JIHqp6H2k9k+OTRkxsAeCxHhS10UTqBLWRLUAJSsyyJPae1NBrpPn3oJ2bzvbC9yMm+2cPPJ4hSC
k3ltyqslf6KscfTBEGYPoHUKlIBdidBD10Sc+D+bk4E95EjeukIkCea8I46adeZ5ctlAY/01L5Nn
oeQ1MrV0vzKw+d3+ZgiVALRPWKBVmsdDmDmo61Yo8NHr9EEN+smnIdqEQvJAElAxHj7gJRiuvZSX
HBJSgH9ZnetBoEpWUzODVckxqqR+9gIu0wQhO/oZswC1dvBkT6BBqF4k0cN4tTa9C67+zP7sVhE1
7VxawL76RYk/FEW3dXgT8OrKFVNYeM3KXb04yUgYghFPSgLO6/edagM35Aw4IR4N0hJt78NnN/6Q
ujRaWU55YczOIhJsYBbGjQ9o87wECFbqAeWqt4kdQtX2C5DiYRP5o9TC5TcgJFkJdhaXEgl3FBQk
4dJFYhdV91qtNbmB9smuRzxV+M4ngsqftU3Am6j4zaHem7tOrfwsUrKwJr63X4NsLJ1PWfn861vM
vHhPgXtOVcwwA5Wp2YaaCGSnv7Mlu/aOHfpPRrPiv9+gEPOpPjU5c+Cq1vOhjDHweoP8lr0FZVfo
XE27eNvtGXoHIxI2kDehD+LboURzCSQPmT9s2tv1DqsLRXd5ik+/y8zLA5bGcmWQG2zc1B8BViGV
bz1D6BGYUOSR/dgfvitOkF7b19597KtP9pXT+2sY0aVg7exrzG6COK503mST3AvpTn+VZ3lA5zXu
U/Vqlb126QyfjNmYFZbKqm4AnYaxIbIP4jvT/fIo3uQli934nOdo79EC6+3mWXMfF5DO2Xy/MT+d
BA12S5qqYrAN5h8ov+LCI1HjW1v9Gjz1623YaxNrzEJTPGa9qSKwZ27ZXb6RzFVqJPXJwQ+zciOs
TessJM2E4xBdepCmgLi8cEBAZYNxZ+y+e4133zHoQQ/dKjPARepoPqPzEJWz0qodmJUEuUUSplcC
crpDQF/IDhHhQRt8frPKpiQ35DtneE4NxjtFi9/WMf1OdV+AIkT3k6vbehvDeejPBlpRIu279V0P
0//klr9oNpiPeua2Wk5skZZY1/I7eTLRxY/7T4IUXSOY2H/IULI25pnfahK0DBvSb5lbvpeTjP67
X1As/jE0YJ4l1x/+M9tHdpVNnGkYWiFgYKqhdL9W71t4PcHd/G1itmfKMcvqhEpYzfDY0mQzJM9k
UlcuOF36kbM9gksFNxsYbVFKsi8KGXXnOGbVg0OGh1qEnjIEmOEQNXs8Xt44t9woi/I9m7BcWbR+
wV4E8DPzM9eeE05dxYN5p/lEiiLoumYtaFgygf4udFmhmA149ext5onGnljP5AhlIwHagffesbvK
0F8GZuorrQ/WYAiXxx2jOjU52/hjZvJm6t5MtvLFgH7M+HOynYIxxFmLYjB1rD1BL2OEmc3Zxq8y
0Qu7hk37JnsBtcrbKzRofJXvbKxhHKzeh2sTO1s7xUpjzdKwdn1gk4Dovnto4VogAN+H2DJHNcyi
NZ8mZ26+XU9ndnYHKzUYaFFHAr2NQX0nM6BtAiWNmkIvb20VF00BRwTEuFQHnNcWLSDgx7JDOFt6
2S6roR7jJNbop2kXWckadfFljIPlQ1HBAWsZOH4v+q5zJ9V0rmBgxTXZ9gE4nzc8tLd6gIT/rYy1
Eh4axzJFjKWHyh7yPLs1DtNLf33+HeadUybI0xhx37Ztsbe/G6FsRRtBGLIvw2pbfFlnjl/aQqjK
Q6jC09H4MH86tGC+1T2GOYZQX2iyzwWql29vhv/6Ovy/5LW8+7E3xL/+G3/+Cq5TnoKoafbHf91W
r8Vjw19fm5uX6r/lR//6q+cf/NdN+pWXovzezP/W2Yfw+/+0H740L2d/2CDV1Iz37SsfH15Fy5o3
A/im8m/+pz/8x+vbb3kaq9d//va1bItG/rYkLYvf/vzR/ts/f5OlmP86/fV//uz4kuNjm4akZZW+
zD/x+iKaf/5mOr8Dq4JZh+IGXjYQT/vtH/2r/Imh/+5J1legziQg1jPwk6LkDfnnb5r5O7oUUc1H
uwEEvKBu9ds/RNnKHxm/gyoWLhb4LjSeojBu/Pbvb3a2RH8v2T+KNr8r06IR+PRbuefsmAPOC9Im
7EdoUV0WDykbgWS2QRZhI1rznrxkrJvRb3pd2I+kUvv4GkLzzsgDvR6mVMEjGwCleuMVpdZ8NhIj
y0KVcTfbUJbEHoqeuqsUHwZFBZtYPw0D3yWpXdt+axSqemsibc4DQ8kH7cgrg6GJPotBwtx3ek1v
0GUurGOn1HryaWxbUzGCPE9sdwqTrmIpCKVaXeia3+uIJ9Mt7tl44FdWDTCAeesUmjlAYIRala+W
iADVR+p1BnnywK9Hp0ORodAMwgjLyihYt4pBadT2vnMEYXFQdwqh3tHKTYVXj0YGpQPxrQAKlxmZ
XzWtK6qNW8atPR7btEBC5RDHrByfobnjiCi3a6O66nktyp1Dep4g48s6r/UbyJ42dx7XKyg72bzk
OwW1t/yOKHqJX5w3rEO+FsKylKIUl0ylFU4I0Jsv3uAhtArKvvbSnUeg6oN0ImCYO04tHaXJhA9O
hL69WOGIr0vwiTFU35JNpQsWWjFNla2K1sHuytA6kkejqVffnA66YTs1SQr1E0Ai6J2pIF0uPvVV
RadARwuId2urAx32BMTH7iHXLc4eu3ZyCLS4UoOAC8gt9E0v2h6CVn0vVBv5VU0hZSLBGT1UNrzU
U+6IZXRDuVE4VfOtTiBCCtI8h1VRxpSy3ce0VMExpYMK/0vTa5NdBW4DKVge1JNN7AfDBo/EJisb
uxq3SjPE43Eq6hpvo76W8H/0sna9cQOEddYdSZ0ncVBYI5ECIBYAgoHKITx1BDdSJXYZiq3Zq67k
7hAYk9fFt4pN47ucNuUXZ7LNV3vIu/JaBzYAg+Rm5302O0xEILwJv7A1SVf4Zg04tG9UpKx2bZaQ
Osgy1y7CgVnF53qABF7QKMmITjFwqrLN4JEc3Ey0sx3ftGoNhBAWy6s9MVPTLjYaTXi7aUkPiFlg
U22s9hZ3RLKJCwVLzivbiq/bEspuV6knzO5RnfKYlJ/KkiGUx1nPUAfPKvqqVJAk2g9Y8cIHmGxi
uyoemB5ZLp3oN7cBqvWu1Tjgfg1vlNivwMymb8qUJilY9+o6+Y58nXC3k171djSOSWzSIKnQH3IL
bqY+zf00TqcqSLiGpNpkC68pg6Yb6+ELuoT6MvNr+D1rq7LcdMLUMCr1Y9YV4yuOvQsBBVdLRUhB
4T90iFoU9GJaNMl736VjKhA8dSnRVR/pLK8PzRjybanfe26OFteUx8WOj1ZaPsl0RRXmfaOLbYU9
CiYikjtgXTTc3Eadw8mqKeyz0ebQFEbsGdZ6QbIR0gdm2W2U2n5rb2m5uBEgBqy2iM5RCUzhb9zA
g5gzPhAnCXJb0NBIXlKWWjrklmPeoMnX9rp71y51mgZF0qHNXqBcl2wbkNSXXzCsxn6x217kBypU
SiDD1xacbHLTHEbo2dn2hIHFlv2VZc6No5ZG/NUzqkELkrRSuqjMSptGooMOCfY/cSPKWuSbKWkx
s5Y6yhxUCfrmwOo8km0sWrm970zj1F0TQnTtCLJm076bGsWpb5yRlQDg6oJ/6HJba6JJmJMWFYiE
4sBV60FEaZJmxsZ1E33yJR9b5Yt8jJNg0NKGBRNgbR/Tgeg86At3Aiy9G7G7alGAWIMkTH3qQBRg
hW2Lvo3t6Jm8urGY2WS3FdchtzeM2VQHjQtYXlCMtTdudVvkTiScFiPW6k71gWhCs1XG9Sl/GhXO
kygvOVNvvQaPrduqyzpI4k1cdAc+Tkn8MAnSu5um87R4bw7laF6jZcbrr1FfLpOPfYV+oEChpIi3
el4p38gIFoEa90+ZFQe3t/oKmCZbOCzMqPK9mCBw92wlVTXu0LCUWBvoxulqOApnGHa0BcX0Vgwx
YSni3RpyiwIckoXj56B7QdqxrCeQnTRZxw+WSozmCoQFY3rVNPR5GFUkiHKd39gtLr1tDpE/+jVD
HhjShN4EvVuatFnlG3WW0e1odeDFl3RCHut80Theti2FKuijIkoI+1w7ZmwPd6xgbrxTuxo4saDo
qtYrn3Kz7eMvIKd2wXRqlwoOrO+YCS1upsrLAcqzC9B1k0pLPvR2UXAfR5S+6GzA/+K+wfHw8W5L
vbAphChDpHe9Fjp5WlbcA5OkkU3S8LKNaFklL+qk27nvGCI196VR9UPkDkb/o+7yUwHj/xgGnoWO
74aV/wcDRoRS70WMN+X0kv+R1u3racz49qE/g0b1d/TRIv8ORXvgj9EF9lfQqP4uqziymA02FcRs
+MmfQaOiqb+DwxwPGhBcoAZjyoDyz6hR0e3fAZqXdW+ASZBHAbzjJ8LG8wcbAkaAMVFbQY8viviX
0ldaAWCFBcZTH+RYO1ZlKApq26ZkAeqfu5OZ+TNiPY1Qz98tl6YwptOyKhDgijUqMIU+E2TH7Vb4
7jCt9FXNSo8/rID9Ftp7AA0B+Dmr48SkLcqmchS/ouOjDSXRFu9sMOIFjj7cK2O/NymEPNrmc6d6
V6zMQ6UcgXk1s2OmAJSRQrCkNW4guYtXwl8vif9w9ABIYGuAYfYSxRILu1LSOAbUkjXXrNFvM7tf
qSnNctD/HvtfNuZAFtFmRJtS2JC8cVPIoKje7ESEgmSURMZKrXVpOU8GZM0mGkjTxmKep/g5Oh98
UfObMnae35+0t9fz32+af48IIig4DtANeis1nWTVy5HwwWswokG3A+61QUIclOUPoocAAi3C0nSj
Rt8y5dv7hpcH95fdtwzgiV0vYePYarCrG8oHr/fucjtf2annqcqLoc3rxwB/KtoIZV8EPiKAk99k
It9VeAy8P5JZXu3SzqxQwPUWFL4l7GQfkUYPBdKu2aaoNrT8sxzPtxoNzfQ2XkvGzjQV/zQNaBBi
eTSMotvn/MRnbg0JXuZi9SKb+0MoUM3NE1/bgZbk2AGbmfvZXsI7QCjlUKDAN78y9pMvIJf5ZBkt
dBNnKsEX6O+La3s7XFe3McCn7q1610fOAa0Tt2vJttVBz1KnTYcQvSxgU3KwjMf4QAKxJY/FLcpP
PqoXyKk+4IYufKH6q6XXxX17MmDp7k8G3GvQmyEZjP9/0r5ruXFcW/uJUEUw85ZRWXKS3b5hOTUj
SAIkwPD0/6fZe/+7R+1qnTnnaqp6bEMCwYUVvqAlQyjPZmB/wSC6jAnoIlDSKyI0NW9t8q01r5qo
dQNpwspDxIVNUZxtWcQBhCgwQ/ASHnfJbcPIK0Gf38/V1U3Cl5JBmAXfMl+zM5KvrjuizLxjgROo
VYUBZxGoiPIA6VymAiMSwW266fehCVhtqAIAAPIbHmMgOmi7hY3DDeoIpSSWDQBwJixNWmOJHQFZ
FWZ6z5ML5R3L/keY1X/vAGDiwBQCSvqb/kGFysitOgM7kLFVk/HAmW41x799rL8scR03ciuFiyKW
oKyNdboyJL2REFwOxnVwh+Q3dPEBgtC1a5ERYygnViv4OCzpmzPoPh12tnvnytUC+MyfI8F3wRbC
nKCgQn//d4FYRfVByQZLWe4UlsPDoIoAyfmfF7kaJ/zrqfyyyjWxkZElczw4QF1msvCpiJaVF9Q/
L6Jd+YbF/3gI/PuCV3ew5wlSphUWHDCmsc8XeewMpnZQUXy/Gdf+PiT8fa2r8zA3vepJgbU6Gdhz
1EeOr535K9w5YjccY6n7HarrM3h2cyj+saLQ7+tfXyZaPs2ewPrU+Fo6DBaaB4k88s+P8LtzAkkT
gKdNBxRv7yqWdWh15JoLQkxPTkX2kw+bARikP6/x3Yv16xpX0cstmgXKmBIc0a5CqfdkLe6NFb57
sX5d4Wrg4wzpMjjAyfoozQOr2qY0UXChdxxvrVnJ/+LbANJuoky5EAavdswGWBLMxB5nnh1G+0k5
tygk31UoqJD+/wJX25WXhiKg1RKfdNpTi/4K4kS3XWoVaeMtqPm3l/evi13tHHpJaZV1WMx+6nZl
4UuM3HsfDrm4VLIkbfz8zJxVu3bjZm+csuf/015euw0uGRxPWgN72fG7Bua/Tf5/XOAqXsAiXLeG
ywLQ+fV178kuuhtH79vD/d+nZep/T0DSmVN3llih0tkloGdZe2OFb6PsL8/IvAoErQ1I0WRhiRqQ
IiSUr/kx3Tmv7Q5ySolhBfTHn5/K5YBdX1O/rnf5yr/kVNzJWwbHbbR6cgCX2JwoL0XneoBrnAaR
3sHXEfv+vOS3STsIHJgDQI0Zbi5XSSTlM1DgLtZUsbuBftrD8g6dI/dRREvEwmYEHJrs7Bto96t5
6r9C7K+rXmWPFR0aeAth1XJ9saTuAwtWf7GxzSa/7eKGbEE7RKMp4oAAaLmPeZF7B+F9r4zYLR2H
b3O8Xz/LVVyx7F5K73KQLlmle5ZfIDpikhFxjv0O7bBaX/xTL47sWbZTe7uI/zEo9T8bYkLrBoBi
ENiujlpjZrrwFoFwgOb56jKo90RAmW8/GouvYTOyaIEqex15a7sCac9vm9Vwy9Pu2zsJ99F/PsTV
+atMS2TVhA9RovUvps/RsDFVv+Xnc2uVqxOHrkXuMnpZZeI+SbtQ9amf2jfepW/DA9A/sAKGtulv
lLWq0HpzVliFIE9w7XetvxHhvv8a/13gOv6QDPAfimNDL46KWryg3lzMf8QO/c+x+O8iV8eCSJij
8gqLuOKjNJ7M6YhMZFfOe954N5a6tWFXD9/S0OmAlCF8NdppPUnpO/JWon9ry66ePDH7EYM9PJNx
fCrbF+k8ZSB23Qhol9f1tyD6y4O/Ci0j7UYMJPE9QH5jBzvAZKSqIrUa/L/S42h85g96XEe3k+Rb
O3gVSEpI0gz95ciBCBAUbgb9xBtx87sNvPDg0Mq9QMj/akn+ckHUFq3t2cF360Ai5AR2VS6U2/vm
xlG4gpr869j9us5VJsTVVMzZ5SK6uJbqQAY672lYBcCOP9qxgHbhLUDtrS92lQ1lUsINGEN9SFvM
/sKM2MXkAeotwY3DcWOd626bqinRhgxZV/Ymgf7XzlYNi/ALIQj8JL7nj8DR3WzUfHcif9nN6/6b
pGTos0uk6PX2AM20yLHrhPdalOcctPk++vOX/O4Y/rrcVWAqO4xCAcUg6L5BGWY+DF5zaxv/Dkv8
9/m4YFMuLQHwUi7b/Ms5dPPJGl0IzuH6TpMmnlY04esh+acIpN8XunqZayiq1K3AQirTYtMEzBrA
sj9v1zdPBxo3UMNA9xA24teFGEapRWrNbeqD6KJs5mv6gxhqnzPPL4aff17rm+P3t7Wu3ivLlmaj
N5e12LPevJndo5PefDiXPbkKgH9b5OpdulBbJ8KxyBAucRst8UWEuj7CwhfkFrhdZJD+va3X/+ev
9pubqF1nI0h2WNVxKn9wF5/hWlSjuvG0vjncv3w5jF/+fvIoZqOW0WGZCUpY1UuHfu6fH9Gfd8/Q
rt6eTM9SZjhYoJgcyCjWkUOsyHZFUGW3WLS3tuzqcnfnaRkgPIlUS9xpheHP7mrUb6W33xWaMEfS
ADO4tKN+U8jD3ILxrmlS391f+HFeXAMaETUwDU7oRrwBOxiMmo/JwLyqX8kNCZhvKpq/LX6VVNCM
WFR4WHwyzix7oBbSCnpMjaTp97Iebzy7bzfUhniZoWMI+psIi8rMzm5zlvogLwNLUsPs54XI9Z8P
yJUYwl8xCaI5/13l6oQoq2o7VmMVYEGHyAD684QcIw0vnX7YENAlWM5iwx9uVwlXcPB/Lw2uHOR2
QUj+jQyfuYDbQBMVuC/q13mYJjzqwNsVexpWIGYYSQEoFJr/YxbVbxPqt/8B3cf5q7L+NcDA8doD
st6B5oUGluA1698qynJRzpjh9ciz5m2ygRH3M4O740Pd9iliqOEQz4tml1Oj84d8zJu45FWWJp4C
sjEQdY6OR6eazg6sFAYYkW6yDOy/qurqgNEh7ROhWwYNDAn45aYmEGgHrIemLzBI6FEHz13OHgle
HgOYjMLUohZ2Qs3kc6fsdQj85zK1+SrHmLwAZM3tlDBCGKOW+hsG45JuNGMZrHtvmdnihnwUsNL2
LQob2o/UBKYRaQjpk94egU8zlqypfFGXxDtNcIQeO98r8i6P1WIbVQDRZceJnJ7peCoDZERh3TnP
G5I2npGM0KNeE2o0WTBO091C6Asn6Gp6rXWkhqmSGZLUMQFwY+c1ox0oVn2q3B4iILa0uOVyjsmA
FvUIJFVAJ/Uy1A4QKoI8e8ILKW+53+g6tMDUGr5QTzXVE9R2axRFJ1H0x9wSgAWV4ysApWEh7KRy
5ydDtNtZQj+5LRO4099pxAsqo9p2lr5rcJBn81l4T4UqUX7SHauGICMqdKCfaFfem+xaWEQ0gM9U
8ThPfp8nvfVQle82J3dUDhiGn3PgZ2aLhqOtuG8VKmwmNUE6ue39RZKt0B+bDoZANiwrC8+XPYsK
ydcwPZ2bA+VIk/I56CpvNRth1k2+olClnN5S7457925eoCoPPHKmKVg5fWxYB6rFg6R4J9ZU33pO
YMCVBu8kvyPOjo8fChA4Av5+v16cx2F4NXXlN1MyVaEJUiJLJvle1DCDGINq/jnw3k87GkLeFtPf
cJnTAKidYFYuuoHwN2j2tXgSVR4whLKxQl9AEwD8nNMKdbvzVJkrW98Vqg96cze6b2ZxWvohWKxN
Om3hBgYOLXV2RQfSbil8m249c2UtoEiyfrWA/5qm97yEIFP2Q7NSf4SKbyo2s7OqZB6X7jb19p3d
rAx6HGQXk6X1S4v71Rxo+dabEgutgdpLffANiXZsx3xd9T9Uel9qXTBpji9SuZ3SnStkovEhsNVL
Ov20O9SUAW/LwOWrIV8xdy1bdED0Fj8AdNZOOu9M7glAYUY+IZDHU/9OYNBctDKap4OdNpEAbBHQ
Jl1H6+bkEh5Y7UeXbzHOSem+oe9Ov9EwDTFXY51kuGzqzYz8dMjjtF+T8thPMdG3jcT/0U+C7dr0
vmABK0+zelXsJ5z2ej1eShrq+edYvmbLi60epvmTAnjmcn9Mz64ofWjo4jC9WWaNMQ/aggsYVf2j
g+aJqPeOMWAg+kTbNcQjIOsEQSKQi1OFHe8AbdN9BWwGy1alEKFCTOUu+is0qjQn6MidYVQhXmvA
6tAaU024OEA3an2/m2Gk2QRe96QXgCfAVLZ5n9LILkNjQjfJcoK8f8iGH6MRjghEVh5nOsLNwelf
G/GlWRs2uwHUghgUcnl10vSDCcqL2wHoGKQF7hYVLFBH058mr8Dp3Ax828wK1mzUt602kACtIQxa
pyklgQ28mFD3I3HDzjaC3pgxan/TmzupDsJ8roe474HoQwJoqT1XvpmmCYPsF9i5Vbcai2NbH2v9
s1yOQx2Zjl9gU4a8DfThQEiMF0ZPHxft56RlsKd8d5CO9+9jvyf5ExGP+rRjZTxqK8PadTmQLokL
GQsOrCVf6fm+KADK3eXto+GWARo2AKPuLgm2N5Z+Y7xOzdYeAWhMgIt22rhskiHD4sUjcqO2PAAx
XJQ6oDV3+WDcCwrk4ZAwxG25gqRx2eEB0OKQarFMTUh99ocxWxfms83vEVbqBQ0mkfDhfdIFxL7f
ASf56uzIwWBncQ8DECUeCCoUoYR1XtBlr7LrQ5Ium2wCAISd7KxMOoyhRP9e259WWwVs0SOnZInV
rZQHcQH91ZibwNCeqgXPJoMbFjODJucx7fcQeAB49azld3n6MNbQYuudKKP7DjzZMd3PtpU0Brgj
AFUyATMHtw2444RzWYe9h6BZwQ3dZlFj78ZpD6wu/mUMG3B+XSRtPV/PLgvNafLn+kC8qEbOWudo
PtTLcbHsQ6YdICr4wAyJnNyoTk16plm5JZkbMuzXWJXRYusBGlmRSdsgt18wALkT5gixoDmA7izC
lCMCx7Dux+Vs4JI0hzoux/QwTTJIGVDN04vU5iBDuFSIaKaxdqdnsSAc6PV5Iffl9Nx40I3Pi8h2
Dnr6Zhp1AHzsi5dBSH9d8uHZabdTnd1ZUOcT+V6bQRGmJ+iG+cxG46H+AW92n3mGfHZLka4QXabI
nDy9QlCf6jV8WtAYJryffTc1zLMxWqjq5ZJvXaJDiM+cq3tJHkbGNgXX7uzWAcFffchB7VsdJgnD
4OeWPUGVr+Ebu+IbtdCHShsPMOk6CsWfyKDHruIrPmSvxMg+Bw9xalIFCxdey6AmC54zdQKXjLhk
6+4A1sYWv0gCT4k3Y1ySfMyOdt5sylSzQ24i0k/tBi0ApZuBC/VWYTQn1l5uOmBYo6ZdEJqncsf5
AvKCtzW9/nOUWWI1iG+ljnZpG/FUvC3Y13GBz/NkPAOPvaFGuVNko4wm4ctRp9uKpU8UxAzXqVfp
DO5SbuIJTdlnpRnb0gbWFQjXjeh3fXEYOLagPGgXpjx/gz5qIIofjf40dFFF4pqzUJe+dFeA9wS6
2rTOhbrWB8KJGgA95BeA+dATfEfU86zTYjw3XyRfu2aO4emXTnepfYYwmVO8ew6+9nmCTJsJ6K8d
9S3cWt4WFQNXCg6AP0sXSk8hse7MFweCT2U9BrN1T9wHXHgdrA6MTTs+9XekuCPdAy2OFVDDHw2s
vIOCxKCz4mk+4WJZWOLZ29yB0W3CgLI/zyx0EXfQ2ixC3TnVSyzx6KG4jt9MIaVqnXIzrB5ctKKr
18bZmq6fAwg2bTv3WMoN5IaqlZkQJ4JvrtBDHD8lYx2Ql67NApHi3fRzsbEjo0qqJphfdEgRCL93
YdMSWO5Dxvcput3nAnJwWrQghoIwgwq5KFes3Th2tBggBbbQ4qnQsRR+Z3YRsmpqRY1+b9VPi42S
DZaVHGKWQ5DTu9T8hECzbUR1iPdPh/PD9KDTzTxFCr4RpRUiow8gf23bXxfPGJiB0B95d9c4b63Y
8qwDp+tHJ57GiQHb+97hnKf3JluXfVQSN1IjIvYFwS+hnZ0W0G8EJXmEEQO3YlKsXMzaOvhaNfik
+NcBO0n1p9KMnRIYkQ5JS6TtEUE6oM/Tr0y+jWkg513F0a3EaHV+KxvM7GTg9A/6ECt5mhj1AUgr
5gd9efXkaiTbun+5YKob56vNYaZoQzkUM0SbzYhJWdiWVcBLvMseUilA4G0g1EmGyTMkIGa17Z3A
kne6uRlB5yYKzWBZhEiGkfr1ZQJ0uQULTDhUb1MrHvf2q+o7X5KEt7GsQquNxrPdRukSuvAkBQoS
jAMIT87Z5e3xYT2Hk2zg8Vmh4zEIN+q+zhwfgpe+aT66AheAy4EgR7cll1Fr3btMQ3Q3EVCRm8m4
ke8aMmVcqTm01hmyG7FEaLOtNSfJyD4f6YofMxWbIjFpVHrbaUmm57nyaX7ogCpbdpUZ9maOr+Ki
+xtlZeurKcRDMN1EV0aQu6eBfLrlBvVp5ULe0c8Te2uCairCEuxP1GQTqqKQITwCs3VvvOYPZn0a
ltDRgtwJve7sOiv+qS0fqg6o8vE3UXHmEIEZ4/oJKWeD9xzdYZCrVaw5EUerRPPlhKh2Whhyqj0w
dw4YPm3QTncO+9k1UZffjd2ReavqiOeR4m0Y27AhZ+DvFRBkKs6L3MeArcbkCayhMJXY2SBXYYFU
azlkeOcDk0QEYiLGWSMHNmIoGJDmZcBV0ekBYXgVE/pKIfxj+NVD+zPNMbOTbWwuB/kDLC6bY9nV
vMTK3to7Zd3jUHsNpBNXcH7Xf0L+TymQktbey3ionlL6Bc1S24nAUzPdkHbHod9ndA30srVraFRk
IOw/1tC9y/38ubjwL6KW4W6LSb8xiqSs/BGoQ/slZ28WEnk7PbRe5MqL76sZsjucw6LbiTGBGG3W
BYOzN+lWN9bK243zDvZRdROVGhRb1uiTlNoJL8rI7yczAO+uhqHQz3x4cRGwYMzkQJhhwX0DuMwe
Uq0mNk97bMtnC+wYdmiyU1EE430zotg6pD/04bVByHnNQbx7qPtDWmzLbiNaXKX+DC6TmUj9aNab
pY4MVHk5SFz1ctC2zg4zd5RRPW4dze9yM67rR0rCYgrm0cdP8u6RD0mvydBa9oiO4tMYt+29U+11
aJA8lxAYaDdlFiztSd11pW822wIXRLXVRFDL0Js3fMvKZx032+NFzCVPqB4KLe6ztWhWEr++77/m
n7Jdg2WiENdFNPePlUSvdp/DX9fa9NPOrB5y/cGABi28/oov/HF9w6H8Be9GeAUlHkYLc+njjb8Q
ISIjXVXaChcthszWcjTBn9BO9JC2O22tqrXbvDgwEmeRqx+cKep3l0stm4O+eiwVhBOEHQzdm82T
Gvcg+k2LjRcc/KT+J4O+7jAdQY+rnV3/8wL0YZN/0a+AOAyJdOhTdZgwR/1MgpJuhVjbaFSgCTeu
KpwxFiMdGGXM80CROuLNiprhTM1gcaIFLwTskHxAlhOPgFv95mZolCTZGLb5PrfxNpQSlxc08l71
acNHP1sCsw0alMkobj7Lbq0BGjpsdTNMz4SGrfDrk9J2g/k0oGuMbE0PKQU/7VFHVg4/jerJJV8y
Xy/jz3Z4kvLDlEfEWfra65MP7WwB+jFeJBc+MM59weO5O9VT4lqvRAt79aa0Q21+mSIWGc5msDxl
iKZtEQ4W5jBDwN+bIRng/UVjDURq7ZPjb9louIK6XkXTff9VlztII/Wb8dw1fnZAgB2Go1Hfu/WG
yKPBjKRdcBH3DKX/yklXRgFSWvos+3jm94PY54gH8yPNeNzMZ7t7ssavon+q5A+VP5JxCdpyW7O9
QX5wOyz7xyJ7Lkni1a+lu9LbGRPkR6qiij84iKBtDufUz37fjZ8T2bbs/uI4n20GincNOYD0GNwM
QosnEh0UAo1HsGw87QRZJ7w4k/vljXd9euANMpuV+eDMobIS0kYmDrCbR1YW1NVHzzBr48/NLKA5
JxBipPthG+dlhJT1soWO0eyBH5hIO8QRpt5756zs/Ci0XRtpFgrqaIJLU3vWFt+qDjp7MnAZ0wew
023xw0YVNLerqt9qADixJSQO0EZbewmH+aic2JjW2XxXqjOIv76J5sYMXZnxofFkCAlfroIiK8N5
7v3ZhnMNRIZwi6NcztZluypH3yBfFmaStthW3dZbotQDgWhndWd1KF3UUEdmX4LqnYsydUbXoOjW
QkAaF+inavTNvffCQaB6Y9UhTdDpGNp7hvCOjWBZbN+bKUYKKyXvFhS41T41Y/CegR1JsgwSBzIq
lgAGZBIlR4Siu8It/4niQEKHu1lTEUI+FtfJ+4A0a5eyKEdcNcOGB7a7QsVslHA69+USCg+RH3ec
FupNtIzbLvvgfe132rYcLjeABd+Krl8PKjE+Bf4gDL3ZEfOliC0g/a2oOgKkkmdJpXa25Wc6AMK+
gBSxFqAQtQ5mvZMyKXMcYr8mj5eMm71K+yuVgSzjiR+at7HftP1jjfRtnE4KvSkvLCok2wfXiiYR
XyAhaJNNuK0MdONUoGjSDitH4r3J/OKNZ499vWfTCe2o1ljpCiKZ5GV23SSH4eR86mURt22JNlPl
e/a6FRHuc0Cb5ZKY9pYML3l1b5XgAwK2XuFi84xImWsLoDS3ea+nEzjT5qVhan6WFyKtjs7JRVnL
DLie4H3RQQgrPsc5mtODMayEHskSLzsuuo9GIRKFFQsR2ZvX6bws6JeBIxlXVozmlbnKnzkg61gJ
KXJubgh5hqJsoVbYOW1KPDn7DR9igR21eZDZYVuFSxbq3p3ZHckJiZAANLSKDJRFYlM06w7togem
I1dSKzDdZrKu9K2rAisPsIWO8SibMHudXX1tD3uJVqjRnYs8cVHAezsTzcqabtmUrpV46jf66MDy
eu1uQQEte9AGsc2vGX1wDVhTZUcO2myODlFP9kYukDcfLI5+qgQPcwVFT6O/n72krE+2F5ZaiYdt
AaOAGy7bVP3DpQ98AX75wgptkYAw2alwdGWAXhy+UwuIFGT/3MDS4+mcZuGUr7olKj6UNH2kL6l+
12f72o5ZujZwtCa/1GMw2GsLRL0Tml8AFyLnRavO2qo6ohKc03UPYSF8DuYrZ92Wj+rNPJmozmGC
BtcrLYF/WF9vW3ReA1T7NtLZYjWXYeugZenbIwiJQEQFBjj7aJ3miURPn1cHmuGyBfv6BU1QT30u
WuLx82gGOgn1NrSLy3uJL1TwaLIPYPteZAJYkNLziKoKzboZBnDsk3gUdJXz3CfjsmViT3QjWhYA
cdFnc1LXX9ArRRAS8w8LTTx05xFmfg7qtVxWOT9BjbHHa5f+BPiwAG3zy2oiXCwECbUZuU1yKW/z
w4iE77FCnpYOwVRgH8wod6AFg3yrl76Gi1SyR4oWmCu3KKgo3BkKkGf01fiM4zN1sYRlAlyAovJF
tSuZoTJHJEPZt28ZmkrJ+CqUv/AQpHD7Hm6Fy7F0P0j6WGjSR/fdr36Cf2t8eN0RsUlWSc1DBFRL
7FW3JWM4VWfWR5pKFNAJD2YZ9Xko6hDTgUzcUdRasLTRgDUJ8jsgQbQ6QPTiXjy3IRdrE2fQiUb9
OFuJgwQtw1OIUYQ2wI1Yn/Z0P9MPCBgFrHNQIliQVBj9PDcDuBgECzq6iwHHwaoJS7Q3u/Koo3rv
URtm2XlqIcCgMX+SObpdtHmUqlgZHZJHfWboNYh4IUPUmOWBltM7pHZCeFmcRvy7C1Z6yAv+ll1G
PkL37JXZWxuvct4xw4HQz4C9tUaZJlalLgKFTqQ7mh1brSwDZRWg3mo2W3JQ6Re6LirBkrkU5X2b
1agKIPKHVq6luSrzy0Zjx2Im86YZSvyWh/FJA2VdxFtT2whobu9hLZcd+9REaWZW5rzg0xdNvza0
XqErVKYXEcGy2phju7Y0hVZ99gCen3uAGMVKz9gJDgoqaeHxuzU1dOxT6GkioJNHq+Fh66mgNFsS
DqMWWe0caTWPK/jXwWTxIKwZHP/WfXLwvjgq30yseCCOvq6ZCCsD14GObn7PcC5Fpe0JaQD2Q2u+
z+xVXSk9ZlX5CPPLYccW+wjy5g8Y7j6Vfb9pjHQtWu9OLmhSVgvy3nJc57a7LTTnC0ZIyCYqYcUs
n5oQFHpMSQzyITP1syAc4Sor0KL3tI03a/j/6cBWUOL4kJ6oY+aNGFJ72dHpZf/seByCuNxudjRH
RTmqBjJU+MD3PcNFJMoUVdc4Q3sVP/iUE5wKuxjhnTB0JA87yeWjW5j0ck9gfBiyWWtB8O/buvxo
R1JkuzFbRmfDDLs0z2BTtOp+miieE0XfHoFJT/Fp53rU6UNTySlNJq/O5LYlWkefADGrpRHUJhft
qRIz6pMUVP8MtBVXvWNEIHHpE5phxXyqNsJJhRbUdSUg3QP3dS/QYOH0rupSR51Ce1xWHqHWe+sY
RG4zmF4WMetzdFaVY3UYkixFvxsKVb8UTMKIdxm0Zl4rCJPVvmE1wE+arVVpPwXkRDBPEUuGekmr
2nHT2zqRkYeZZBvMvJXjccymHhYB1SWONnREs6umVUdxsyjZYRSSjm4CdQf0fmuZOmj2F5NhbS7k
1Ho7ZmIxWSRnIdCYlC2E1qZgMWAHiTwm7Ub9ZMC/Y4T/SsNQbTnexLyjqCeVrp0FR2UFuZb03uW5
XryDTDfVmNmNju0PGNfmELXFOBOA5EmaHcDxTa5oAOq8mKLaM9pLGpKmeBK4pLoKTZaLBAzFD/LJ
YBzNjXphdO2kXkOyiBEocLCIGMzKf9CuaKb7sdBT8ZyBxF4L1EZd37tRk/bisxUVTRMI6aCx2hTD
yFesVP0HpLv6KRGNWXwpWqqfvSowIQS2Z27wkk1ag1JLFW25Njzyl9cJcb0WzUZjUP0nXXJDrdOB
psano1cWCb2pI3bcaXlXJpn0SDxMhlMERBWmDEbdHN2ghv/biIxbOEVsTqTstkZrmbAaVBDzXwub
disq6uyoClCQYscdgGq0R2Rh2gh4dexC4yyHs1UBBj/S6UE1MQWLEXpjbaegI5Nhg9CnnnNoZZk4
CVHD1JQnyzDOzdYbFr18tCYYDcWClTqutb7Ui9guyvSVFdBuCvlspa+uJuknHy3c/Kxo9CmuwdX3
4GkK8eBkytOyWxmDxvVj0/TuxoDKDOhkrR60bCo2khVeuU2LirBI5/WIUQAbhiJYiHKQ56WFLqPO
TlOARsYRCXw5mXMXqVZPQzTTixfeGNl7Z8z15HtaWrSBympb/4QqxMDfuk7HoABOBZCzLrMBMFlN
4b+Rp5amvvNkOdcQuViQXi9miZieO5S8tQ1CNRoMRLvvy6qAzJYwrGLFijq3QsZHJgCJHgsMbhjn
z/0sa7Vt7AkdVXvqpzlp8YX6qMUBbE+QEVrgsWRChyVsFsmAWKjB5+F0QPs2w8cAPbymKEFkSi8G
i0M3eKGV1Wi0iBJiMnHOC/sjlcbFQawfLboaWy3N0WFtEReNwYE/TC5YF3Z1mW7sqTVQbwqxYNaZ
WwxfSLTgkGBwN6wrW4n9lM/0gAnXaIYCQgkymviCxq7FOM51WwJ1kEBmY4Y6iaDQUqlVMRuJWDz0
8SgCiHGqzb7MVo7eT0tozWbxaBFmI/PiCl1lIkXDceuYFsRYes0qg1RjggQIWx0E7np2GXl3XvFS
E8yw0VwH9PxRJ9CLSAZabaAwo9aG7CTssSYgMc5i4TpaQv1cY6LvDPNjo2hoVxW588p0foW5J3Tb
NX1Iv9zeA8udTYZBEyerci2wJuv/kXZeO3IrydZ+oZ8Avbktsmw7dbda7oaQpfeeT/9/7DmYXcUi
ikf7ALPnRoKiMhkZGRmxYi01RxG9hV3ESrnaD2qqNvKzXvVp+qxlZl8Ujh5rY5Gc1HHQhK9eOYj9
n8rjNniqI8XNyw3NNc5TlOhaR2/R0n/0ipn190z6FdNj3BtraVMUDWlsppZmAdZNNXqeohp/S/9g
JdD9HBhRCppvGvP62gvES4HoaIloCduAs9N+MbymCu5ar4rKXQWJUobnjp201RpDypxYD8OPchsZ
lEvYTn0jqzU5wkSgwWUduxkv6qQXULuH+6kHESmjejPFdPd3XQ9Wdkh1cZDsNoKuzi7TnjJF44qx
ZcthTzOiEfMOGGgbxMamUDRr2MR1nfRbQZLjYRumkUW9SXEN5aCYHUVXSRjDlPIbSoSHTC/E/uDV
LlKdRZh0z5GnVtFpUCBu2faZMWY74B9SDho5ISwOihUAa4Bfh2dU0yXecAexONw/lNUnnMbgAZD8
VXtmUiubYuDvUbJoEC2iMCsXg3DPtPrkxAxaB78mFqX6OyJCXvurNMgjD2loyUkG8C91IfRxaWt1
tjEYcIVkkG6J4y4RAhNukGLkfrqXlSHQfpYdNEebNJELw3O0qAy9giaNb1ZfU61oB0AXIIC6b76Q
Z7+8SBfH53CsWzo/UR/msI/UpeH0SlrXttVlgfhJDZWwf/bcgLJXBHF6uMvSklZ4YciN9ZXGpIRj
eACYwk2WCQnF+FgLh01SuvrgVF7VhLyN0Gjb1ZKqh2Af2qr7okPf9Vlsekp0lhhZ2rbCzUT6j3Ge
vnamldM5EiMQTcik3GVp0A+2blS5t0uZHmZshF/gO7ohiSJ8/gqNL6lTIBDrCxihto1m5D/yEeq2
TdL1Y0wHInY1R0RXa7AFVYNzb6hLC6Edv2urveqOVKProQhDJ02Vqr5TZHNIX+pCiaxjrGSeuQkh
F6JGDWlSvXX9XobbteHj2JCWtqYz6nEYw5XV0qwDtCWgeGAU5njyK7GztkLvN0BGrZGmCzRgfXsP
OjbV9ubgG8kW8D7yXGJd9yUlNfigjmMAiuupQJSlOHRmVgiv+Rippm2mnWkCbJB8n/Z9bUkND3W9
PMluh+cDsjTswWx9mlJhKrw1JqRZL7UIAdqPtBIybzfG1HNzzy/puotj5XihDL7DrcMpASDmPQVl
qXh/KqlxO3IhA2Cw40ZR2u0EqRHSrRz5RuaMJkLbu9LKKq+5N5SuESiFpJHoddsq6GtJ3lZeWHW/
DHEUtOrZGka3l+6Z4e0pvI55FzgCfBDeUyB7HT2QtjS7Zz3MRfctq3vTpDHc6RIe44n1a1OnvfJS
1YEBQTJcILTiIi/kLWfqep58NGF6bbfkJIn1EqlxZ36Wx8p4DnNNeDQSVy3JGQYpfBj9MM9/5lZh
lTRWma90mJaCYIgT/JKj60ftdshJprydl5WasW3qXI22TS8oPBZFVWydcJRT9QjB4FCdPA9yiSNu
PLh3g4C2CqBzD6UxygqDGx+laOjDXcQlUO3HPHSlp1yMauGpMfpWOuaqIuSbvJPUl9wz818DbzIk
i2IVwuLudRxCzfaDGtS3TNWDxGuHAJ6oHZilkuBvLTzPODRh1nyEQ7KTQL8ERf3HRz0+3UHp3NAD
j9xC38Jg5fPQ9HtB/dIRYaIDE8Bj9sBryyj3YyMGtZN5JW6jKX5dbxkL8MdjZmqlfkgGiZJwowd1
yivPUD4MgpKWdxMZ4rDvx5x0SeAzq3cBxJnGvWTWEXCgzlAh9PBaHtwWua5ybMSITqplmT36ILJR
UsCS+LUbnFvNbSsknaYMp5Y/OyMPaTdXITC0oNLk8ig2jcEjhgMKRW/vRw0fvdK+Vm2hynu5EzTz
m5zEuQL2bYhSysJ1Fdd7gNKi5ZRm1eekA1KcnkihJtq+JNS5zlIljIrtkASRv+mjeNB+kP2zdEFr
wMqMHD+e5lEUpwO8xkOs6sOhUZOeBNathaDe59rQWLEdFaNMeX8c/fJnHldh8q0HdVO+VF4+Nigs
hFlQf4x0CYkWvrKsC1+aVqjbV2TL+WfsqOyE9i219JyqolQqDeVOUU/1Y2gU4Bz8olPBHcI0Jn8O
QysbnwZBFptdFjfQfGTBELYvQ5WH2Ssulxd7MRPz6CM0i8hebmrXl3On0pqBJFs3K4Afstjz5vl/
OQmZG039hCmUD1tWO7hHcyjM+1Lkr+5NQR3k5//H7e6WJQUIKN7jwqL7rnNckw6NbLtVE8WygyDX
0bImqgrOCgZ4gmZfQmDBwMq6jJIxBEnaHAIbdErTIffIXMIXc0/9e9KOmKYEA3kTfJRh1qVA8m9M
QtI0CRHJsLLOYP1xPzCyO81noXQu7XQ7LfeC7e5GG3aRZ3oVv9coPuZQe/hCIRT9r8E5xw+hlDdK
jkHQpF5kTHyXfztH8m5CUxAAEQ0JEcTZmtBUqBR9ggKGhkEVH+UntCd5FTQD6UwgvDLt1AgUvVTp
US5Tj/piKpdfGy2Jxt3t7Z3D/iG2QN3chIVas+BO0mZAdXgjizhpSfBHEFdwKn4t4KW2h8FUNhC0
rfLVzPf23Rx63rKuauieWDPo/5CjyiFN5kBmTqUHeBtQDkz2LWVrDO4HZxLbXZu/W7SKDLKBnpUG
Q8WEnz8b2+kS+PLqPsMq5elOunP1X7d38Wpw7H1dZxambT6zUJE6ap2Yq5te2wZJ/kMSfebufDBd
Xmg4Y4KOzBg230vXf/Tk6n6slKMiHGuwxF2wdmCmUZCrM/qPc805Mpp4rKzOx7nEU3DIvk0szdre
OsEesddfbq97PuaAH1uioUIcJWk6RCkzP4acVEkLouWGNl+W56dGih8tP90LgnLsCvckm2vsY/Op
pf9Y5B6btARFQ5nNGnZ5HwokyNBGxbVjgUgZxIcRXJjySR+LlbNxNQc/NzYbWwIFr4jow0/jgPk9
1ImoEE3aHk4DESbz2mirGM7tDZ176tzibENHFWgu1SlwO3l7n05ck93fjslBGw7EXmMmxpw+mTTb
wSAcMs0KQoDCqE4c4SRO7rmuy5VRyvl3mqxA24PYPXLL0MTNj1yv9E0MieVEdvvNHb4H4hdfjngp
MktJp/r2rs3nX+bGZqdPziRKDxbGOkAHAVVrj2pnR0v4tpkrQqK5ndnW1bVJwWXATisLdiUDDBcp
03TaMQWyQhdC1F/g29v7dbfmiWsrnHsiYqeDQYdg41db4YlCPdz9E+MUsBrzFZZUm1bwk7jGo3JF
V8CCZQv1WgnVbFNHsPwyrLlpXhZNAWRkorubrALyGA8gi/1ym+1VB7aG6Ry4H5GZ3smOrh4n1Nlx
7VRM3+88os1/xuz7Kkbko7zYISfNe4Z70nR/iUYt7tU0khzPlYz9yode2G5G7EyaJiQdiC/OrimR
Z6EmxKy72ipfdJ+RLSThC/KOeMOIZKVtQ31HxgOu5rbh+amZrhFZkSfpRQWGmnk8pQ4VlPwNMD1m
8trH7kexLX8bvt3V6bFS3m4bu6LAeLfGSBWSxwx2US+//LoJCYFbVkh5hPfmVt8H0C+gXfSrPQ27
Sf9FvFuf5JrHt7nJ6c/P7klBNTvfCzDpVr1dUoaUc2kluVo0AVE8PPE0gUxtdkih2821OBxRlIwB
DMFbDegwe729dfN77/26P8uaZjunaqMaQSmNCApHhKw7tk6dnOwQdtN2JHy97XbpS6JZK0ubn4N3
s2dZxmxpba2FijnlMQxUg/r8UNRfLY25JHNlelGZpxDvhnAJnJGcm228/ExVHrhW05CmeQnizsmj
TAXiIbkzXt09IzSn8iOIJJqgKDGYR+GhLuy82iRUnGz/++BQYnYlp99OAoR0oVb2QF7Ye50xbwmR
cm2iPZz9tijm5VsKUFUnf5Sf5mn4pv8xvlTbYStvh9/+T+lAr23b/wELGb8ANM8fKcBsAQgji5jv
3e2wcmTnoYKtMkQuOE6RxpjpfIy6Hofer1sQ3Eju/HDN0Gk6Xo0QW69QIFxdPnNDsysgc11TMiIM
1QWT+1F4yhTrKUyVV9Mv7xLdOtDyBfhUWKjTSuaa9YVTdbHMWWLiTQ3EjBFk1Eyhrj9AMM4Y0W8o
3jYTXQ64LcsxPt4+ZLdNUiS8dEKXVxI9I0yW8odA+1whs3zbwHW0lXn0GBY0vwp0ZPMoPwS66gq8
GGDJpKYIJqFlLtMH6pBJcL0xUnPb3LWnyLCsEtZVns8aLBaX6xk9XwpNhjE3vScevCg6aHW40aiK
/70ZDgfiSSijw6kz+1JJWfJipL8KpmZvJNXOlX+Ivu/cNrLw4JlqAIgrQsYhqpY+WwwPSr+x5Fbb
jCXDVOAMvjZ6dVfQtxSSMb1TIzl2JIaerFb+HHQWdf7455gFH/Ig/JNZ/ffbP+c6MF7+Gvlya5Eq
jiLFZLiiBwEZGT0CBNVObhntYOzrtqmrMWidHPV85bPY3weaXlLFY39BnaGE49sTG6dyAKXtZMfw
u+iUtrdbE1u8PgyyrtNuZfBYNmFBmX3VIhLSptAQvO/byGN6pPxoyOYaycDCNoIrIdfTqeyQ8c0+
KqPI9FlrDkQUaXdyazAaAOy/95+EYY3gZ8mUDAu+iRUqwPNMR+11Syk1oJaZCn98iuJE9rNu76Vg
hTHy+oyTTukicq6TXC18g5eekdSpqyFwD8sJk0KIegTcTTJN0QYgfUDCPCZgk1c8ZNqm83R1Mses
ODL0iJHLCMRf2kTzoM+9VsGm+mUQPuXmpzAFWiXc92gK0D4fUHmNqmyndF9vW752EoV0nVqOpEpI
486/X6gPap1GqrpRXFqxDMOlG1kT+pX1yQt7+p4WTCU5iFDmvmgItZpV1qBunNoBZn+E5oDhW++g
7UrALhvzqOy1k/mFJnVzr9nDUb0rPiRINbmQxP5a4Xievt9srxVREfEW6IH4v9lpLEOx60aZ39Ln
jLLIKTOLDYBYuuiZ3SEzkndNeOiMgmFPT/9bKj4+NI5l0cHS2QdKLpcfuvI8xc/NgnSdgU2h/u7W
r7c/6BWJxbsFVZThdhYnLaPpTjnLl/tayxNG5JC3aGwoApi9ln0bhLA9UYIyG1Y4xZeidMTd/05B
/L0YMN9e4sF/7U/H+Mx+FyhpJEesUGnoe9k0BdKjsZtIz1MfiRpb/mntQdFvA8c6FoeVxS/4GYEI
LSg+MM4897NaGggdfkzOQV+x3ASH2PF39Z3Z7fu76IHJCITLGQN4FYQDI0q3jV9f1txtkqHiUjJa
APP7jR5oh1yEJm+UAb6VJ6N5M9cYhq9DIGEPIB9vFdaHA832Nq5yIwIVsElVALoWLqyfECU51Wq4
clsvWoKzQp7ofnR0tC4t1U3oF5KIpWjU7NDKjwCQ4Mr4VujKCmvyQl6gTNsGt+s7rZA4c1jZcPO2
9Eb27VVEtRsY1yRtzRiOk8AZsIEswFlTxFv4VJA0y4g/SDybqWhdrq7gXPZty0Uveox5SsIh4N0c
rz0rF/bwwop8acXsSLP1HCtAJ74a4rArmGdq9dixaIb9te9dmJrFNChG+sT0MKUNFtOWyHLL35Fl
2t+2ch05wbBxqkijLY7XvCgOE4maCFYiM8N3GtKTL953UX/Uel5v4ZOSPwzl32/hZJEbHwIVU+M9
c7mFFL/lKBnRDB5kGKl146E0wr06vgCVWHH4K8IYJAtVEntNsngkXCusp3IUhw1JKJVb/2PMoMAX
9816qo+VndlS88F0JprPQQC5vKGN9Fjv1yo511fxxQ8wZo+XONX0qSUHtmFU9jG08CKcJbc/4Eyg
WOPOubQx2085NQYxnhZZbVsgtbuJDJtekbGnPb1d5Qu7fncbU0VA0lFTpwYxD1clhd5Alxjoi5I/
evmB2GFH6RvwT0cCDkT7dG151ydu+oImL3xTQ9hl/rJOBbEywTiBUIa/BDjaoYL+QexIbIK7FDaP
YErqHnU9/W1oz0bMkHATfDSgIGhBazaWtHJerroBbDfhmiYkLEAUl+aFB+BDbVWPoADVvbKzItuE
nmVnodfKECvAfCgKVpn/l7ZAQdmBMizRzZgHbnynhQRumq81sh8jpSavKX+NLUBE+vAr3nQdRvmq
QAXQk1dIHt9TgfOr3mqrIdJAarpv6gm+LMGm4LmVn4QHc+N97fcRE0Ob1Tt+zeqsqmGkgtBIBlbl
fe/Qcj1okAzwlho+aPuprq1+Dpm+XW0qX2+syVNc5XsCl7vOqyot7vLKw6y6109WuxGZNGGO9qk9
lNt+Cwy2hpPa34j369/0Ou5emp5+2tk+x6lppl4HUZy6r4/SQT9O1dZ8X61lT9MtcZm6mSIksHSY
deSHrrgKoUKUAkmafGfvHcjMQ8ey9SdM2Xa6Kuq9tKhzY7NFQW6hplTJ/mdRd8G+3uo78bAWVRfy
4WlRuKlF7Q/m5lnIQ2zEq/wWO4M97tJ7+U/+NXv2d7oDV7lT7xvwPcfaBroCc+z29gFZXuI/pmcJ
QEUjK+ngz3rfz+gU7LsdPDm7NSn464vjcoWzy7/RobVIVcyYkPW02V1UlWsnfc3E9OdnHpiXUcdY
ASbanbLz7eGN/F4/ckluFdvctQ/dD3ktnV64kC+XNcWBM5sMNsRKM2Cz2Eq79kPEuN5wnAIMcH1b
duLHmI5D9Nq/0eOqPiSva8zbi2tW6FYrlGrRWp9ta593SRCO05oZuhikD1H/57Z7XAcyFnhmYLap
sVFJfTQtsK+E57JHk7GGKQZI/20zCwn2pZ3ZRuqp4nehjp3oU+8wYbj3TlAjsIn0AG11x7jtSiBZ
27nZ0Q6jkvHA94Up5PC0vpmKXFnT9UPvck2z90mRJl01KqxpClXiQ/CsoW+aMZuw+Y9Thlvhq8t4
bGV3xoai6W3ziwf77MvNriA98wCquVhvhpTZAP8+ST/JPMkypiIl5Vmp8dZvt00u7KmpaRRq9AnR
dA2jAjStSH4/bizjIYDNQ2Y85raFBXe8sDD7alGPkAS4TCb3Iq91YhD6uzJUzbtU7vTX26amf2p2
0fB6pQRDw5K61/z9JUGiJxpCNW48lVFAM7CT4qFmnqCV1q7tpW07tzQLwXE5dqEW1kwB578i5dUy
V4qFCx1RHkJnS5lFiaYjRTJ9DJSO8OodUgc9AvEY7hK7cDqHQbd+A721vuL/yxtIWOKbEJnmdQ5t
MF2oPdlAt/glx9R1oFdslN9SkK84xYKnQ+BJJ4VOFWrZ8yffBG9gFmiiV+p1JpyVt150nw3GS5mn
1t7kpqV859eO3iUfb7uIMn2ZKx+RDBMJ70k7e/70E121Ab+e4/CwBzJZY6H4Mby1x/Q46erQSOQm
ADn1QKFg1znKJ/NOPgh79Sm98z/xwJhEtV4MR7xbC6cLkcc0EJeSVQrfnMZZNI3HYNDhER83XRgJ
BzE189cEhrCfg1anT74PuBQylnS0b2/H0geHplWk6zSJVs7rtB4FNWCdPneFpdfPliQUj2PVtQ+5
KTLu3CHIuhLiphA23364nhWVtxReNsdxtLWVd54I02igWfBoMPJqQSFkMFSh78AZPzKRsbu9xKWN
5dnG03tSZUe96/K+93Sx9z0Rn07CAVD66Bt3NeLpj1Wqin98Re3uS5l+8b8wSkeKFVrUF+aXfJso
9Eb1ZtxILYRU8CCW6l0Dr4/KzGdE+eu2tcVoYZ6Zm8LVWU4DvZggthnmJrb40dHtXn5XRoP7YSrH
ht/iN/9hLVgsBXaTnTUV1B0sYOWXRhlU1AqJwSkYDzpo/Apj43VNu1dbKAJur2/RS88sTX9+trx6
RD09l7E0kUDlcr8d6ek18be4e75t6D1rn7sn+q2A3wh/1hW9bxBoWt7ERAfzofgUHIpt9JgFNNbC
nbWdegnCyaKmEdgKQ1FsLNP7K46zdLGc/4DZlyxBzAf6FJ5C6OI88xB0+spmLlTSKVCerXH23VSl
4/wlmDBe4eFQvkQvUJPZwhYORtWBOnlbP/Pi3ZarlahFNz23PPuOKJj57vvuTiAJ4La79k7+Wm82
kOPwRBMcBiLXUqolJz03OUvo/GhsMiFnsTFkAgIccrWWQiz+67bfrK5slrlZueKNcYGZDk0DiHLs
6ARmRdi2trlxN+EhP+UPq4D0pUuUngRlbo2+AC32y2MRpcw9xdPaSrn42lDV9ozqU2EkP5nI27kw
HcdmAmHpGj/7Ugi3poY7Z16hrzhLTbwGcHg3uWjuC1sve2uD8FlLP4WJfOeBjA/WpG6vsH86ReFz
g7MzkafjmDQDBttdAYrAt/WTjg78Tw0gnO8UTvPFfbL+1DoF1O6L8Jz8or2wioddikHnP2J2apRg
HOqo50f4g3bQa9/xhyO8XYWx0rdY/Khnuzs7I60HoqKbFksp9T7dJftmEi9dfUstvd7YVGayqaEC
f5/XL9oxDKo4fbcjQdG2LYBnRzYDLnvlu/bmQo5n/+04w3++4z8m5Ut/DZoydwcBgkhLhfdxOISR
vBI9l8/h2apmvin1SW0qFauaLkLF35Yf2w/KHb26TQw9MpxB8M8CvlqDha7u5sxFGTeFjnS6Nyak
u5jZ8av14u0ZsNvlj+Gdv4UkrMic20FHXnaVf/Zz5pJeowVlWGJU3Q/wUll29aJuWxgFf2swF9CW
hZ0t29SPMD1OBZXpuortYZ8/6HfyvfBcfOy/raPiVrdi5sByNbgWBeLpVxWPUwP83YfrT/mj8gnS
ANRd1tDQy0fzn32YxXh6cWEfGfhVI3xOjQfZaO+jpt2GQbmy4wuF9ykS/WNpFuabgfnlbvJg90E/
RXfBydrKR+VZ/lJuajt+oJR6+xNLa594FuJNvcuUmMEuNArdbzAs76PDeASVC7neFh7We+Uhu5f+
CCfInzzH+nXb+qJxmrWapFLppHR7eV4BeMDfkmC8bTN/lyqafGDY8KPXjS9BW/7oLCbBquqp8OuV
GChPx/QqDZueB+A+KU3McSu+0lN4BL5FEIR+ws6f/Cf4Hw8wJkBPlHzxH0UncgSHySC4ng4AoJ60
j9D1rRWcFpCOfO+z3zH73iPCCrJs8DvUPZSfSFjR6NnBArH3V1a89Eg5NzT7zhA+yE0kYmj0O1hn
vPGlb8AERRIaRaMoHORiTRdkOVT+szZ91hdEkLzxk2mP2y/Z9/pX7MAcYZdb7Zt00k7hXbSLH8Q1
7OYU4W9816u3mCmnTSBjs+StPYnWe1v9WO2EfbztDsrxtvsun9azFc7um1HOZJMUaOroeNSCSHMz
Wz1CCts57kZ7C1ZzhGWLqINMzV4Qcsbs+tHHxO2CGIvwWjnTlEJhZw8JWP1Jpzd/W6sZLPRdyeR5
e9HLZjLvCjffRkqgG3k8MhUh7fIPygHqL/FpPOk7yhTDWvRTr7+eJZJoarQf6b/OZwWHsAL7B1cN
p7J33BOcDlMgEuweWcTuYwLj5emvBcfJGaiUi4wmglCBJWoWg/JGqqJ6qhe0u+hF2vzoUZHrkYLc
avRWGHtYSSAWngsX5mYuozEOnSYp9ZA8KZ8trzs07u9RWJO5lRbOwYWZmZ+ooIl9FAd40DbSJnFh
FNWRAMkeenMnio9+/9UwvsSoKEiYjqw1kcmF+3LqPjDtTmi1rqp8rl/FzErjNRISJikCS1pR2roE
ZAWyzJUzuLjSaXqFloQm0bK/vEPyLJKMdFKWkfcUd7bSwdgm9/ADk438vQLWu7P8Y2wOdaikkOuZ
4LnhqLhsHNWCsAJwr2lfby9r8SScGZp5pSx3gQG2mXBdhVtUIaCDWjlsi454ZmHmiGNbGl0VYQFu
Jqg/Oqid70bv9f+2jJkbdp46pDA0DZsOonFdggl8JQQv1VOY3ZkucdZyjUu0gjhTvJhlBH9kxDu8
LUS4cXQ/CB/0P9oh2TP+T+pkODHvOWifBzuUT2KGqnh8ag63F/tec5tdPhe/ZXaZD73qa9q0pQZQ
MNnJYeJ11M5pd1C0nQwQpGH+pGq7SQB6+mHjnwwZFgSs7PZP/cljjB2RCDhOH+PvTUu6F+1Se636
s/zV/9mu2WnR28EbyumD+AWaKBSZKvqfjCqvnMpl9/2vGXV29cPqFaHrx04UEP372W9r+H57rxcN
GKSMNMapTbznHmcFO182wCUnwQjDC4PHQRJ89vtsJZlYjGJnNmbvjIndL8wjbAxSdw/L2LaWkncS
39pcK1qvmZo9MIwM8jGzwpSgJZ91nVG8JNp75h+37H7+3zZu5qNhUwyxKWMJNrmHLIge634tqZ3+
iatjcLZvMx+DnX7QmwITHW1hVay2NYxBWlTtWvgTCxmaNmnl5C09CUFEWjLUKFw8TOFeXgJmbNTw
heHWGnoRmx6sSWKnd/KTvtFOsDs9Gx/WkJhL2e2FyZl3AFbuVZ5qA3mDzHzLLt4xLr3Rn+JHGZiL
6Chv/na1CrDkJ+frnPlJWlttIE5GGSb4BBDOjQ5AhenZUTB+bhKbiU3IBRQ7WcVqLBV1L9Y7c5y2
jpvSaqf1qtvymO7aQ3APq83jJImXP+afQMWTMIVv5eqMwRQs5v50vuiZP/GICxIpxnIUJN8YlYP6
OoQsjvbrNqtimH/K31B4fxF0umrjv+hfTbhKXYO8TgWdNbvBlCqwYCXEuFeVdkObNxgRehKehLXO
wGKqfW5pCnlnIc2QIOsxAwjgNOR4/Ca9L0cg8N69CI9vhxw41N4woLfS6CSSsXaAlu6Fc+OzAzQW
iI0lJsbdaCNqO/VP8YIE1iH9LP+UvX36XdrCr/MvJn2A+p1t7uwM+WPaDdZ0bPtgIih+bmEEvh3u
lh5MFhbgbbA0S+M7Xu6q2SO8EXiY0OXum5DVO6VKjroIc35Mu7VWHQhkTnlk7sMgeo1D1ghFlg2h
w98PULBWDbShxXzDFKcuf0hqlh3kbvCmj572NQ3a4yiGb/9msUxOUFEh68ZdL21wTkSxUVksfM3b
/r49TpB03r809I1P8mEt0C+77Jm9WUzQR7li9gd74bH5nu+g0AacM36C9nh1XHxhFu0dFmqp0G/w
8J33dRMFbiLLwNb0Nmxesuf2KdqGwOGQEHCkT9JD/C1/Wwu4i/HWYIzxf4zOHLQX/REkBkb7KEOM
IXaK9Mn1fpjdGiR12qmrGHdmaPbl4M5yw9IjYYKA8ySD0nSDzhnzUyh/TOTU1oYVzorFByIo2/+u
bPbprMgsGe3CoGCkH0sodAeY5S3pNKKgosX7Eg4tq/leSAOszNbBqp5WXHUpgTu3PzsOSSkGsTx9
zv6JhJxeXfCMmugHsmI7PITbdL+Gilu+sP9Z8Zwrxg9rJo/Cdwdy9wicvHnPG8GuN19TpqfNXfqw
OlizfD5M+FmZEGGMW5sFn1wVzBg6p+Ed7JWdpv7H1PhUD+uTIUuVREYMVaxRTZ0qRJdn34Bdr0VZ
E8rlPbzyXM/VrjhOlqJ/FVLPLM1ejkUpWR6cO4iOPaCLoOyaffSGfpBtPHsfsg//rqt7sbTZHSwU
DBkO05dT991WtcMvU00ILY1N/jhlWhESuPLLin8uHsizRc5u485UAzHMsRkMG6PZ5Md8523NX/Wp
P7n3vQ1v4XaiARkIqvpaGF+MOme2Z24jibVWJNOnFHkN/vJ9StTKwXW6r/6j/gVudB6v2/ox2q1W
+6aNvIpCZ4Zn4Y7lunUVYLieXq52ikYi8749E02a3f6uPvv727s8RbVb9mZRb6jV2vKnhTZAAxrj
c5rA4mQkmxJmz6RdQ7xNJ+CWtVnIS31FAvSEtfCYvCRb9/izceIX2GRWx7TWnGcW3EDL+FqcYqkq
X9S4hiUdoSij2IbqsO/gaO/c6Hh7J5ejmwnSCoq1aYZkdvxTKbPCWCOBE1GcULdIad4T4bYy4yqo
e+AzwUb7BJ3c124N77xoGkoBpn8BRjJxN/uKcTSmLQQl6GM4aIciIsfTdcsNxtBioTI4QyWuziBN
sA6317y0yypvPV7/TE8z3XUZ8YD3SQgEQLlvltybKGUoqeb0lv/YgzoJUOPQ3ZUJ3OngzT3IgOCJ
EVyZYZ05tM8UorgPW438qk5ThMkS+uibsGiYmGxkw3Rur2/pioTXBWYpauHXM2SJ10pWDtHsZpQF
tDU8986P0Ki5bWQxQTYV0QAaCICNofvLXXTlKg70gK8nntArRWQDXpx3kLX2pzm6n9f7t0ubCKKL
UR9NVRifnH02VDEaI5fRBjALd6uOpDkxoo3BGrHLUhDlJEw3ocH2zR9urV/JAoKbnHYLsXT1Y2t+
HKIKsuKVTGppOaAMFUbFJBBy8wdGJcSqp1vw1uYpquiamRyTPH9VhrXk/no9NGJEJgl5zTB1Ou/8
AL/LoYHFTujqSKg1+Uc39doPvdKp340s3a24xXWwxBw8DPSiRfAbc9zm4LpMLLrIkUJ8boNT2yuP
1jOFBcff/j3fA6agD6NdwNgdDBuXHih5SiTBBYopXzwMsYKqofDj9nKuj5IlU40Ec2yqMn43c/Iq
01q3HxHb9cvx6A/jqS7blWi08H0wgWPDFqrroKYuVyEzcKG3LQwErkzF2TPgphZR/6l0CK7hpI7t
v1+RPjXOGaoGXDMPRSGaHYmZoM4eFM3R7PQPcGnWK7Hh+noGikAAokNvsar5ESojKCUaSH/gX/oh
ts9RjFKPbjpi+zam/+IDTfN4OJsu4w2z3WsgpbX0AhYTRf1jDX+Kfs3JFkqELObMwiyhy+VykJIU
C9P7MQ0cZkhRRSbWVVC7icjKWdv1AbiFrPzS6szxMk1q8nRiZ6Hz9ZzJh6TJ7yY5oriGSyhyT2IK
hKh8RWHwtnusLndy17NqUmQktcuTAJlNBp9MZeeaTrWP9lMuhywfWk3ab5hIVisC19Hwcr2zXEBW
6qZSwv/Z5YGhEhmc0H/MAo1SPiGZCxHxesa16KpnX3fKFc6Wm+aDhuYKipKZl9y3bYtgboKs5bDN
kDRQcn2FNWzh+cw6J8JHXVWYj50fv1IwfA/+GAQc3/HQcBSamwhyYAugwSCuDuQtVD8u7cmX69PH
sTcKr+nh5LPVkzwJlo76qTTBnaFcy0AUsG8/u88NKGXXiiDv1fPLtOfS+OxwVlFgRpaOceivd515
h/5eS339l4iIHaJU25CCDx2taZzUig892GZmwVHirLh77Yo+k8GQ9tqvWvbws08wO9BqbFZCb/AJ
Jg8vEe0yP5T6UXofyJS2o/kh0L//L8xOi721GbMTnUJnDvE2mzFBjCVk5CM72HK4YIGD6NwAk7sK
2V6oI1x+gNlhTss8d2uTpcbH4ID8mLcFbXIsdv3vddrCpXsM9MVUopQMmVnsS08LVamW5TLjY0dy
4ERoSjUby6zkfV008b3XogG0Eqom353tqAKzFtmgBAfK1VkqAqiKpATp1HI3se6l1BH9z8gw7Nv9
ujMvnVyscXZ5Nyj8bx6hOnmEHg0Vm9D0free+RyEpS2lCmqNJpq9SG22efTLI/V2ZCHXnEgQPw6o
A95e9EKcZDpT47HEkNA1aiHLYILR+hBElIB6e176opMnsM6g31Ov7O+SKSagwO6o0JiLc6ib0mhD
paDTxiB9ZqKlkrzpkv8G4metwr0QgyFd+cfQLAZX5L+m62JIg93FqDy7Mpv7FiXeSuts2UhXspOF
d6c1TfmQfIv8d50RS21XDa3HnNo3y9qgFVl+iO7Gg/jBfaXDj8hK9Isn00l9uf3plgKPQiqpvQ9S
QcU0C4d53KR5FgbkKlTZhQ0kRdEHfzdVLgF9/R6M0/r1tnAoFUBR0PPwAFCvWL3bMWJCTha6TSu0
T3IEQ3NkogGuDW951asrmexCsjwtDqr0aVIMP7yMAGkWCJNyGQlsKsK4iGRlWHXBv/BKHpxMLoEM
l68SvlKRijKV0FbSUu2j0iQnpVU2VbKCelzyfUxMfJW6yfTbLJilgWTG8E10m7wuN3LLTE+HFKz+
/zn7tuZIdWTrvzKx35kDCAScODMPQN19v7S9+4XwdrslLkIgieuv/xY9+ztjVzlcs89DR7Sj7Eok
pFQqc+Va1e3XS+KMmWNY0IwiU5UrDKYrIW5vx8oekxYS519bWfbPsZ98N5jg6OI85g04UXNYGdVz
qb9Z2ruKcgPszh3Ln4azeZ3P1hwl8E9IPQRYDkdzB9nGjMnOH2KLg2hQWfEILcK+khscDmcWw2cr
DlU6dEPhQoMuwSNTvtAVUQpRYxaG4OiBdiKJ0q8n77NX9M7EcfYfClJ0oDZMRBYUaMtL3DZisPSs
v7ZyZiDHWbgBomddYBAc8BAwcafZdL51LrI/LYdH5P1IluP0XajLcAWtVI+RQLlr43X999mur9Fh
uGk0XYcl/C41+jUYmp1p5Bnjn62J97aPXN/cUdVFECgBs+C+xEK3iEoUYvqa9Gdm8lPvHoGM7FdC
E22VR+e0amvVGlAng6PFrxJn7SVi6xysZECm+JW+6of2mq2jh//L+/u30aMjjCq/tgqBQCsbI0gU
b0EUc8a5fhbJI5kHKip0iv46vz6+vm7wRxFAljG2b01KnqsbDZ2uWHGwQ8bhj/JiXKFFl0LxxEnO
csF8sjw/2D5aOh14hOaxXmxDyaYeX+R0Dvn52Wv7YOJohbhg2VK9hIkFjjmmEHJedASiJLsff4YA
u90Clnn/1/szog9Gl3G/2xJOxy2HiiWmgygR91Cx0XdUQ6DNPnP2fzqBcIZIioBI7CSP5OYZRAFD
hDjQG0wHegH86xkn//kEvjOxbMF3Y4FELfAKPkyYFLQvN/mBvy7Qono7rKdUvDpvw+H/cpVCLPrv
YR3ttdIHCbbmJbIU/jME8V4MU2+j5V5OszxMFEAUFIA4pACIvhplvZH0cXAVRL+t1V/efngO8PdQ
3KtPc2iFFSgxSYzdiV4jxKdV//vXBpaD5OgI/WDgaKFYZm56Oi0GIIAFQuS47IH1FvlO2jolBkK3
5mfoncOKfbZqIMW1YFTBJXZCU5yVpipNB1W6gYMWEELQ2V/vQsWVJkDljoB0ecnXHp2gDddl2Dfg
KJYZRAoGlA5QT2N/zH7NzyzQk8HAEtLdPq5rHhrCf/WMvVufHbQAUdoy0JjuBBQS3QY631n48PV7
Os2bgUAB2U3cVsAcABa9IzcSREg901ACx1J694VvJW77s7fdJqHQwR4HshqmAcUKXPI5Sc/YXr77
wyKBbZRckMUFm5RNj6MRpwlq6JVConzw1t7eW6Hum6opHV7DWMX1nq3l09cWTwI74MqAWwNRNVnw
i8cGbQZdMFa0fsyLl9z/HliXLX+bWLAII8ZteCZYPdkDsBH6YANDSIyOoONEtecpMATJEtxyUKFb
52zwQDqm05pmjx0L9nUP6ckpb9Ab5AMj/PVIT9vNANEEBxl4ugJklk+qTfMMFT/RTCEogocbB6Jd
48yhptttRcX2Vu9iuOhlpMEqKM2mBkkNiP9Skt2ZQG6CBrrjWqW56VeCHZzs3NI+ucD+ejgkutEV
trClHy06awp9psUYxi0nfG83DRQ+LAgnt57K1uHI+o1Dg+6MzzsJqVxoYICGbikagCPj+OWXpJiZ
55dIHxr5w7WzPeTo9iODYO1YRW3y9fyfRMGLMdyUaegj+XFSrGoUaXqUSYJYdU699rSdQRa0JFsB
KdQzW/iTyVxIVjCXhCCZcALJDQUrQYUBwdOWj3yPKum0yr2q4nHU9J1JOormKfSUeuE5aJF7vH/R
MedByAXSCS6aj48t9wXEmRsQKYKquJijx6hsIrlD4ba9i8DLBebkyJqh6CBE30DCUgDipEeIkSQ5
tcom8Wdfgqseqij2mZDWPYncF6FuEJov/sw95aYFfnaRmhMk7iMQqnpWv/WF85DxYkzyJrdj4mtQ
CKAs0XrA9qKv5RroiP1QoM+rkfuaR6nTBnTDy+B7n1sJr9hzUJYp6+fxTJR6uig/PulRHGxoVOT+
jCfV7kNReVAo9HG/gBiOofmZWfncFM57lJngAI9Lc9DuhOBCAVPMtcbVWMwbP4NmwCIZO/ntmWLt
qe/DK0CP15IQQPx9XKz1qklYYAgG27ubI77mFYoE07QnbebFtdWvC24DeTJaGznIM1N6ahqEsKhG
Ux9OAmfa0e0dJVbN3RHoDEfw64FyyMD57UXt+uveLp5a2R6mVl0DxnH/9ZY/vXAgT4XOGFDvQLuM
nJCZdtR3scImP67bAjn57rtDyZ0/jFdVptKwsxNVRIdOo1QZ/KhD/dCjQo9WlBYarONNB8fkBGeq
J6evfCGsBQcK3BAyhscwVWgSVnaIVmdQ83zv0RhEPJBQsioBnOLMeXMSrCz6QsslEj2MaPM9dq7z
iFRdPSjIrpZPjfWc189fT+7p9y+krYi4CDqYl8rvx2CdEF72JBPA/WfEgTdrSdftHKf4P5wSHw0t
Pu9d1DUDdpI5E66ICMt5GnXTVTcOj670ixUZ7TNH0ukpAWMQD8RLAmoa7+mjsaGcqr6GLGosHL86
zA7NbgwoejZB7Z2jGDhNpkJhE6IFiAlQTEM+/GgGO66iKR9AWFTshm8OGnbBt/GYpa8++ln9pZhy
rgHz9FyCIgky/CAGows/19Ehr/y+gbhv48YW9ZLWNDz2Ri5jZDh3ngUKBS8bz5FGLN7yQ0D5y++D
DBqpRqiVHEdcgoo6lx0iriaPrvymv2kAhwCSv7nwa/rGoekntDqHdjvdZHDhgEY5YPrCffV4nH0e
UsCX4VeDqRliz7Qrr1YpZ6CBbmZ3x9sSfNT8rii9VeNBubkS9cpDKNDXddLbuAr1Eb22PHMm1j1d
W4EPRmHE1QTbBi/849qa8kyNi/o2ZIMKwCRsay1F1qwdN9NnfP3pTRrTvkg1QtkJMDFkCD6aCjvC
JqgykziF04WZPUnHbQnGDPbD5iuT2HHzdpa19dPxvTO6vJZ3G7XNJxxdFYxm351nd8+2S/ojT+wo
Lq6cBLyVVnr2+n4a8Hwc6NGc+nMl89GFTZMGsf0NORC2KsEu5621+Q8qr5+trKW/ANqm4M05ycwF
/gjVj2Vl2dq981jdJm0NkftQjCSZGjqtv/axpy2ey3t8Z+8oGBkm1kKFA/b0it8AsT7Oa9kk2bgl
+apaWyvQL64KFo9yFZWpD5KeOXHmVX17vgzzibdaHgX9B9hQCzjqaEk5eeg0JodMw0IbYRbqkYWx
IYz7l+6mvalurbN6gKcnzEeLR+uJ9sI1QwWLdoNubXirVv31AOGjiaPlUxWaWUbAhGOtwysUencN
EiOrhVsKKD1/SszPedWu+f4s3vjzlfTv6Tx6s7nbdEq1sLyQWvFso8ztYjdPnD35Sci6IXuTTHH9
eO4QODerRyec6/lT72bwyJ6AljpKJ0iYpF8v289MgBAQ9P/2coQeVwkz3QyFtTiCLu95XPOxjLlj
q9XXVk7L2dgc780sj/HO31RtaRO5bEbA/m8hlran6bgf0kWZCRinM2NaVsLxQbbQDSKWQTccoC8f
jXEkWvU8Y9pYh36twYc25mUz89jPLujsn2m//cyTvjd2NDK77X2vnGBM9i/ldFPmb4vS19fTd7IA
kYJHhgkJn4Up+SQdEXSVDyFK1AcH3IqvTFFmr5k/kp0PBuw9m4MsPGPwZFC/DMJzehC9REX3aAYZ
rpVkqmEwDPptCJh7oavE/st3jSMrR1PncBEJ3cCKt1G7BfZFNgunzNnDbnnaD+vhyM6ROxS2P+Ut
ODwXTF0eEzQMlgnyqHt3zRJw6CfnQHzLc39l78gZdt5QQoIZ9pzQHCzoXrbsLAfJSbC2jMlFOIvE
wYLjPBoTAkbW9xw22LduJe+4SJx0gURb3/wmmX7ICzt1t1ni/FBng4dPF8fCmQEIpActhCOvhOru
FEkwMsUhsebHPOLiwLyuKRLSVIwnXy/9T+cycNCOiGBskUH7uJdZl039lHtY+nUeQ36VA5/3tYXT
lmFMJYT5QMyBWx4ok48WOwXPQF1AtQpnVlz0cfsyQ5SkP1R/ePWaQsoX+PJDUwINSH7PXr62/dnG
RnIT7ZaLdMiJUE5dl+NgU+SIp85z851vFEusMFB6XQpkR2Pwjebyr88o7plIjHtA9EDm6Oj1dRnI
eUoXe3rwFEtdv/I2EXS5dl+P7JNFguQWwg+AZZe4/ujCpO3amsscfB12Y+0BU7qj+bybo/rxazOf
LA8POZKFxhjkjydw5nl2c2vMoeUGnMZLP4hr3DXOsfN/stVgA14bOBCgDI7XO0Q48P4kbie1pk2X
MKcQMRl60Fg2wFzmICkHvEGFsr926gag2a9H+NlE4u65MP/g3wlJDRp08tFi1RDLFi0Ws1EPejaQ
fvXL4lwa4jQHAyUZ3HgWImRkAE/kN3NWcQaQdo/GXPRxz6m3Wrqr1ROONXDVRD/BJ5lmV+O5dPsn
Q0T7g4MiCvDbpzX0PgIHowJzYJz3cmW37WoM/IT057DoJ2EBRuei9xDwdwQjJ6GOrJ2JuC3MhA66
ZEH7w60/CpfEsJ7O51QOP53L99aODjfkSHukQ2GtX6sLNym33a3YO1tr1T07kFdwLutbcf3nUfdf
r+N/szd5869DRv/zf/Dzq2wmlTNujn7852X+qqSWP83/LH/2v7/28Y/+ed281fdGvb2Zy5fm+Dc/
/CG+/0/76Yt5+fDDqja5mW67NzXdvemuMr+M4EmX3/xPP/zb269veZiat3/89iq72izfxnJZ//bn
R7sf//gtxNv8r/df/+dnVy8Cf7Z5+eP0199etPnHb473d8iNIbL1UMtZul9++9vwtnwQ/h0R4kKG
jQTEElhh29dSGf6P39y/EwcrEf0KwPrgWk7w7rTslo8s8nf0IkOfFhkSiu2IWuZv//+pPryef7+u
v9WduJF5bTQeBk0DH4OFwA/AsbzwiMEzgRjo+PSpoajnh2W5Mm1t/8jscW43jHsoIWazN9YbdLHK
J5cFtYGua07fWIYNFEtKrHBlFJFBGoZlP+wB2HAOHmvLa1CnyKeg6IM66XyTl5syMNF4Zc99ed1r
zVGxGWnXX6I5tryWvm3V20zboU5VJ0L0cOcVu7JkIJ8i9OmJJKLML/dzgE6l2CmR/E1D5Zvr2Xfk
U2W1/q5FS4RaE9n7P4EJsIKEVMv3BCor+7VnbNBEOLnl/JhohkYTYWCVVlb4jQUS+kLDALYVQwp2
VfgAA22yIqAQVdJSd3deA76NdQdpjSdV8jGVUpiLqveKN9FkIiV5k41XjeZ4Pj6P45UaKGq9g+kh
7hV2S91XOip7a5kIHpnivZNktleKWEC9XsfQYvAfMq/pwcJHgvmp0K56ZmBE3wazIrsGR+hPFGX0
s0FC/FuuC/lD2yqkMTGCvkReByhnWwbOD7v3bbQsVpCdjjPfo+U6d/qwaVP0rJNdpfmwsxyunTVA
tOPtJFymY2pkVW9QwIVTtzCtV6KeB5mwYXKvZ6iYmtQOVfcK9hD5VLtZNq3aOirWsyXRlxlOqrqz
a9tSqdEIBGOJy0MZB1YwvEDiLGebSdQBB+npwK6o6WoWd0yWD4ziHfkuGBXxFZE5uFYgqrjxGqwo
FXTyaVBT9r0gtvi9tyDJCpZaDCmvOnvrZmb8NmiDlQXU4HXl98qkrqzsq4J75NUPahhR7UR/UGDA
kTKXILjK3RILuCAdkkuu3VarUTK2zWq/4DjJ2kmgx6Mmz2roxCWkc/ENTeijzttHWrlrK2iCVz+P
5ifIJgVXcxWO3+yoCK6mJsOLAjkGsmM4GHcdiqFtHJhFXL6z5+yNWCWlSPmQ6FHYOnjM3LGx13Tk
FjTBp5mb2MOlaUgCxi2agLIkY+gICPiLPwO3mM6l66TCcv2fDSXNTcbyUcX9RBQAO5zmwNI7HRZt
ZdHqcvDgyOKMtRwcVbWU34ynAxBoachxVhVyeZO0UhoU+a7GFer3eqxbEnPTiedwMn636tAxoWLO
Bg0CldlcV9jX36I6am4GD5QfcVZV+uegRn0xhR3Wnt1m9Xe/wO60lM9epeqzt6g2ZJdbkLrf2p2j
niFzA8BUO2X9o8EdQcegr/agTDPNykvCso1ugnyQ38qu0ECZBnqCKHWDEEZ0BTGpthv9M6vwLArZ
0ZcIDolBYmOIZCzs0rmQEp+PJoRr0JIMb2U9TldmqqgbR7lmNz4Eoa5ChleU08J+Kr1yvCbu+Bzp
AbuoFHiGAlLVu0Hb7KqJytxPvKCcptTV3CaJVU/LE5fMLQ6uJPoi6sy8oVDSdFDdIxzQ8MKzi512
B/nU5IHcDZ2JvpHGKmVqG4aBCuTOMXOjxtPn5bBzUKpe2yOxnlBvm6tt0VPnh+M35jpssabqQkET
aCTKfgIKYanxWIN77QnKd62egtfe8BLafVw0STmW+qecy8JPRkdUoFSqfFDtelV003V+TxOshubZ
yQaHJg2jWObEFea6rpzmJnB9dhhGzwOrGzRyt+iVMdeinfpiz3VUi1VeCOeCOtL+I8od9zaUVbuX
Ob4fPcPYptkYsCY2XGC2sU7BS52X9iI/N05Insvc3o6oMuuNHh2Ahy2msdiDpl5kCAOo9q04REBB
EOB1mQtupGm+gd7zvIW4YPiNtGMJhWmxLGI+iQknhOtYdeqhK8lDuk1j9TaT9RTkGZ/2Hp2HLqmM
JXfj7E3+arSC6bqYu+6HF1b05yTaAPVp8IRs7WEOv0GgT/2svcJ6U26pwA+A1vJ6D4c+T2nkDa2M
W0yoTpld46iYXNt/cEpZ5YkKqBjXTdb5P6uRYykBSrFTxB8Uci25Qe4akh0zgsVe70s6gvC5k1mY
hB33ryBqTg6WtLPUkHZKCyHanbKaYe+qNkMfUNROi7SAiH7OpGsutRBQOiEtuaCVCTa6MHTvNVDT
hZ8b18YyG4hXxoVN4C5N8+jkOTIIQTMcvJbVl2aiNI0Ga7yEOqDZos82WmcR2lI6U1pJP3O9Dpse
wHFkisBqWwu3PIxZX20m1B7A1DRX63Ge6FXXDiDkamzoN5MqS0IRzVasNdpnsa35H3nuANymGfgj
69ZagUioOoi5tJFjlhqSfFM0rRiPxKpDM8XVUPoymSeffi8yb36uzFSsBDLlCcj/0YeFctyaZ+if
AYX9cBh8JKk1l/JeaePcaD9gqVMK74KwvL0r8m7aOQxU0lCNUVvwMdqJZF1Uo+ukd8ElK1vvsmF5
vhq9DIBDe1AinkLXSWQu3D0lRbauLDDGwCfZwFoO+kFlljwEhPFNEbplgoqWv1eBV+6ccLZfRLQU
XEJrSIt2jOf+pQm8lNC+vDRBUV+wLJDXYBFRW8dXuJeoutrMc2atSgrML6IGvmE1GAy7In9qcJve
2FbVbmjB/CsF8e0VenzLtB1Ic1e1Ffa2EUOiKzmlLQudmNqTk1pCQ0s+6oLNRAlf53bl75DhHtZd
ndGNHSkdKxOJRPq6PxA5fWe2o9cq5xVNLC9kNUSxArGrlV2vS5orSC64HN/lhCs6wqFm8MWXtCFd
Gk1DuxlxHfmma5ZdS91biTR5/ntn+2AmGPHkhYIIjS5bcTsLj103RYSr2VyxrUHI8tjxon3J24hW
S6s6iLGUbk3SsgDCuGAC29klg1hSldEESmV0z6lTw8uqbOsMNd3PLoanuG5uZC2/N2bmq3yw+xeS
gWemLi2xsgtOk3AOnU1ObL5H3Ddd1PkSlxR9ezGBeuiFaOXv+NDxFHwg/WqIECIUc8sPoFU2iSkp
Gl5miHM2WZHdSfRr7CxX0p3lR8OKTSNK6ogckonOZtPUTb6iAaIACDe0ie7QqV5x17t2mSJ9Mgqv
2maNbXY5A/23h3LzylZNtFOiYA+B6uaD15FmFUyo1RqrIVs62ai62HiN67mCn0lEaXhCsrK4h+Je
cT87k33JZEWAHQ3ILbUzsXUtJfZ0kuQwGy22aDZr4FErf8t1C/FLg7DyPuigdgpEqsgB+guqnZ1Z
9YvncXrZuLrbZpH2n0ew7bzIqPUgrosDA42G3QTAWCB8JleV4OTSVzy6kNg2B7uPsJNFyX8302B9
LwoN9KXXzP1jwZBJieWoi2uq5CKSC8hcTFoJMHbFzE909dfPXJlsRX2Nx6kd2uyYo4NtoyxEJzAK
RFo21olw8zCu8qDaoLvBHGYvMCu4UPrEJ0tvRSHkRZ25feKPLV/17SDThhl/p7g7bybGAMMDbjPl
XpPfRE3mPAVZPW9D8C6nPjoIDlx7xVUHRZnvgFpV+0YU+Q2CnGZdzZJuXSkRTTqBoHvEme7ex4GZ
Lorem77vnNtBePYLIhvzNgAVg11CwtjMbZh4Y1VB6HSI4jys1UXU+L9rKETFgdB2DJ5GtqoIDjF0
uRZr1N/UlZyH+3Fskwzvc51lBtiAqpCXrg2WXxXpNy6wK5yJDpdiHF8hoOfaK90O7MIb/Oyelfm4
CwyLHujgQHRmwOifOOJbHBIK2R6w+zUIkkrwdHdquA0mx/lRdo678klXVXGBQ0XHExEOJJZ8yBHk
NisuJqxdGeOKWEPT1PFFp/K09se5XAGKI3IHikHoXK8rBE+3TutV/UE7bVuSXct877Y2DdCltIVC
U84xIX4w+jGJuNYrv/R5EQ9jFe7VLKwt2lOQRB/xQDGbmw5AjLnqZdpCBLzAvgyhqjpPOVyDbAhN
KtxndmUttJVUnfQ3dUfaJ4/jcrweFe5KcUssPqWBjRk+aErN5axp1SSIfdiDnXv2TnpwoGgzHR5U
4UBhYerYrWgqUiVWYKsLASDTZYtAiMbdyOpdU2egQzS0dEwcZFlnxSBgjdB6O3rsxolyJJxk0LZp
ELRiz7pyvi4mr1i5YcPLWAM53KctwUZbD07hDYc5cLJX13WWi61Tb1gPPV7ktXS7ywbS9jeyJX6d
AiYy56gDQYjZItSsCMX/aDhIlTa8EZeex7rLqUSxVoVDdBta3dJ5X1M3sSxAOoVF0INjCeuJgkTu
m1GevtAB/HDQu2RLArjepETebq/bSOwMG75nXsUviN3Uj1k1qT86MswLt85bLtBurFl40Tg5W47J
HwjJxl3mkgOIzr75GlLOzbSLKsxDb3lTUtE8vGwwCNxr4MRJob7rwuNbDreQFLYasAqoOPh1BS6k
wX/Ni+m+86JHHNg0njN5FSioyrfI9fbKSWsP56IW9xnldUxm6y7MtLsSmbUbA9qiJA31sUraChqZ
3nPtWnOCm8VjkY1eQpYgU0FwygOUKI34HCYF+LLR1uztRWVtLc5Q2S7afUH6S1nIG83JEwsUUnoD
2+PgjbZBnw1JniN/mrVqHakZN69Sgisd4XUKIvl24xM6rwchftd9dxs4+Wvg9oBBArodV3ObQ7dM
/T56049ugWX2/Y0T1j8yZu5nVb+2vIw2xdJVNFnIXE7fa7+66myRxXZ3mztw2iNI2+NIQLq9bHZ6
/H0ss1sIwV3aXXFXhSzpab2tiJ/I4DWUQ1IP5R7Q74uuBh2z54H6wL91Jrbyeuu+IXo7EZ5WVfOz
LpWfOAWOXY3y93LWsQS08ensetamz/wDj1zQfPfVbuB8q+vou6PYtJpIfbBBcxzDeR4qPQLpVqWA
Itsxz5oHafWP7TTYcVC2dz0xa6RzLq2O4wtBFB0O61Gbmxa9W7gbPXrMTycrutUKUn3ONe49cTiT
OMp8iD1VnkwmBUbzlqc9FKoj3nuJNeXrWlVrv3DA2FlY+MhFLF6YMHF4c9OL5iljiNb4/FZPIPea
M3rtZtZ25P5qmu1bNJXiPPH/aEnxwhh7ELy77HmxoX27ab0HwRBx1UEcav/OqglJunDs10Hp3JfT
Pde4hOi7WkybToOEqa1/VJV9V4P+EugfeNGyTTxruRPyWHe4iXA/ydzu2er6PyzqrLPyD1IU36Us
51VRyh26TH8inws22dpbcyu8G9v+cShe1aBekSCKM/ndbQ6DubGRT3b7IplN/iR4m+SgvhbgESrl
wujSxLRXSR116ADGVRmZDDRezyz2fX4RusWTM5cspcUPP0dkB9VtrDAK/pRsHkDdoK/1+IIaxzYq
x3UUsLWF05TUfaymZlWDp9NY9B4MOPcDulM6WT/jvp2U/hNxr6KuAaCxXFM9J20fAG2pst1s6nWI
W0o4PFUuGA6rut46Llkbk114o3gkJk89g1b+aVmuNOGW2JSmS0F9hbDAWgufr3l4Hw1BTFWxjeiU
lM3tbNw4G/p9x4ApomDkRd8WFILWvtaoaThFDM7ex4jqeEY/Q+8F24yTTTWxNGivwOyylTMeCqTB
2ordiX+nZZTYFvogcYjZXd4kCP0TRBq3pA+2YRT+KHCDZA5JaR1eRuh0lo6T2Ox6qsm6rbprg+gu
QybMYoDt2dizasBLF5fw62ngm5vMTIlFoydu+idkoQ+MWiv0iTxPZZ5GM6glQjuuw5+WJbc5wPd1
scGXNx5PonxK5Vz/oMJO55BvrAHo8eGJFfUtelGfer/xQFefXYKY24uRYsAr71iOLZRj2KzuoCGk
QAVGhEjxnHmWjFHUhunsgQQlVayIXmSQmz0OV3FDnCr7bs9IZwAznnTR08CrlVB5fqAWcjB21pVJ
S+0DOnrudRnJtAhs4MsH8WRKyeBfhbeFgth9hvQSuB5DVlZXLMxwkZt5VD6Lydffe9Cw4Q6kt44w
fRyABGuvefisgKVLMifrwAojICMAfZyVFXEsLFGC86Gg2P2OlAnJwWbPmMhJWvfL5q+6AUS9bTgg
Csicohw3mZf5L3lTuPbay2VzhQTdLFILnF5OnNftKB8ggc0GHAMTztmVttpsXunSaQfsOALt9LQ2
Tv5C0VA3JIVSTCwrRD7kUrrqLetw1FQ1sshT6rjI99zbPu5zAGvTAWxKXV1nzyWi2eyhmW2cW1Pf
f7PgMq5aUtYRejYnG0cRQoq+f/RLoFRuhmoMLiAXjzWZAUoMbg+3aL+9qx/8mal/n5k/qkkhxERt
FQ2sKIYBU3HStd8Vvt3MeQbeUaTaIZDqO1ccNf1NHy78B1/bOqoCn9g6KhX1SEloLHVw4lV03ZOe
rRx/dFPaTs3GRFn+F0uK/7Lng+AX9XRUHo5rsyLSc4GKe9zXIlGtfy8A2FUeOQPtPCqb/ssKaOgW
EWL0jRzL40Fj2QusJoplJO+wJZB55TFFniLoTWyQk3GkPmPxqBi8WETlEt1QkDcA7u+Yu7iIKlnm
HKQurPsDosQ6Fq74i4LHv2z4DiYNV3U0jRyPChMqmhGup8si3OIt9IB31v3Xy+GTiXPfmzhaDiEP
82mMbHDrcqT3ho0B9pxZf5jwnjRuUjdnSujHANRlSIRGWOfIoeL/x1hXFxE9RTkbzHr+ehpWvpPU
amO2ZLPIA9GDcdcTpFTBSXcGInAMClsMI7+I/jmQ+gUAKy578B0ozHfaqSj5QpWcbYLtvJ2bJ7Ua
UrVvEqATyuevp/WYnubE3BEsR0Vj2QOJA3POGpHq2usgbgxMJsg3ovwMKuzTsQG2gpK2h5UOSq+P
Y/OQ32kWYRTIzO3IRQG8eA2iySZ2Ls9jxX8hs98Bjn6NDI1g4I5A6spDz9RHY5ZVo1qFOlZxYSdI
r0NGCq24Zo96Vxzk23L9VxFV/zIItrVf6I5THrSQmnbsZxiskhG0Ri5Kg2B+9WKi0P3bXf8HfEaf
+EgPGc3/tXi0KfiUBQy1m9g6oLhkQMQcNGmRLlJd/QpMYfW3IZ3u8/U5BOaxAtvJSI/WqMcYGT1w
RVkHkzJx7yUQKEK8tLrZgW7i4imMF4WwbDXcNuQBjKn359GMx82IJ49wtG6zPkP2Go9gb+b1nPY3
6/mebhZwBtAECcMVemdj7CC+O/+eP3FFH2b9CHOLEqO1MBL+Mu0lw53pAN62E0RfMsn3/grvG/s1
NgFUYM7Cbo/wGifjXh7unXtw6J/GcVMAhxUKO7y8ACHcRb7vIQGPggG9I8hDpygar864imXDnGyo
d6vtCCNFTdCVy2oDnA1NOXv7UoJgGFONgHE97f4D3Uz3a4PHSjRQjlB9gw21uIvy0CY8tXeoYf0/
9s5jSW4kS9evcm32KHNoYAsgBDJSKya5gWWSRWit8fT3A8nbzAwyGVM1m7sYszZrK3azPKCOHz+/
+h+Ui59Xd2xtao4MTAee6o+rsw+Jl7u8zsCLW4tycYqPe8yF+f4kUY1Cn7KgWhyLyuywiftxrU+Z
u4bL2/Z+TbxbrxB1W7xR7tWztS6eShH6fV18te5611+9QS3pQXDGycM84511OV2tYaDBfnVAEsp/
Q3Lwu6q/phqgOUfHBn/q6HshM2Ey1qBIsdOIxVzr0/eLXC5Ol6bfXd2bxY6+j15JbKknX/TVY0RS
sb6k9m7a/buXlOYKuh2Xhj7QOqqFidxoi5hWM0H89S7Xl+b7S9qcSb60/UefoKkgf1TQm6/CoG9d
6tEnmCqFaHFY/WabV2yjbdI51rn+CZ2fu4YkLqesZNcf//OT/74eymYUcvR1Bg3R23elt0Y8R5Ac
C8ZNUnKVTPh75y9/vqi3DeovaxwbMOWK1haEADlCnpu7TOJMFwSj+fDnRX5zIRrzMl5AvK65gUev
hRExqKXLg8o6u0vEiRGHCgm88s+rqG95S9+uZVVFCmHBmKV5O7pfqR4n2aIFTnTeefNG9cL0gImD
xBgwgBjggiyWrn6r3oCgeagjPrRXsZcLJ2eHZDi8t3KnC10gCdk1T0XxvN04vv00NLM6j9GEVWUf
P0q9twpgbCASqBWE0VyHTKIcpW4TRxSZcNtYe/zzzfjNczVMuGA6rmf6SmF8++6UQsm0XrMYtR4k
EZ4TFXNCLH5qgaMGz0hTGWSZYUvKnKY3y86xu39o+fP9tr2+iqMWK0jLwJ4wCJ1dBK76U3X+vccY
9sa5dteCQF33d8XJ7JKj48evyx5VFUOC4jO1GAs81o/IAJwMsVK9AzenszO/djfF7se+8L8syf9a
ydx/YElGzwUE9e98y2+kSv7vP1iSf8nQEHG3VuD0I2dZX+HvNEkYjxylYd9bJt71FH/By/eDKCnL
f+HxjdnfavmNalvnb/0gSmp/mXAZbY7ieO1TVDX9H/Ek3zaiJqANdWa1L7fQ8/xqoq8AqcLRvxdn
i9figODMm2pbX0SeiWNT9KHnoNq5IAr29T/sIX6sbNsrD5SKQjjT229bIr8rV6a70bV242O+KXcp
SRNLRowYlgYnZb/HX8P3C3213FGzb0tJPWjTnci84IY8DU/dl7tV4mZ97nsSNXLvHzcSv17iUdcS
1JFoJwaUHMPhszjD3bq1156yLWG6N8SlnTLCOjqK/7ri0R5VhxrEOXGn7Qa/uMNDyjFv4Da58/4f
umD+utLRNpUUIUyG6du1zQ+rPdsq3TbdMNuau4L8nlDevPqkfjM4PGrLLBw9NKZPZKMz1Fgb3qMX
pqvsPOv0T+vd7HfxGgHjrex5ebOeU6YTG8P6L/vZtXxbDLcmkiXZ0THcPG7ll2pSjbl5nvvbMf2C
vBXK7z/ypvy+AuoUgjOAu371V5S7RmhL8BzgVlo/VMK35i8nbtjbze3HChZ0alzcV3L+0SMy50lX
1O6ZrvJpfG5dcLdrjRfCPJv9chtv6xPpGEenkR/rUZTQTclMu4wjaYrZ6UHfds/tpvLFJt+XNzWq
BsTPZIJt6t4JPkQ3ye6UJozBzy+PipaZgwF2UZhs/SIpH2wLsDl7iaewPxv6NHnUSWY8a1s1PBjd
gIS1tuF9e8gkLY/6bBxsNEHOVLXxtQK9DdanXjxniaT5QzhGz5ZVm89hkYtbeBSy06EJgJiaJ8xV
C80LogKX71AkHxe8iCSnqGySXeEcXqSBpSsuOmzps63mytUQt8pzJ3e5sksEzC1IWq0dwrXuDAjE
RnGTwWeLN304KJLXIUm9JQfaDB05nsRzRFfVOzl4ZeCgkUmt1DE0SasvmyxPPVGSm3NRKFr1VCYr
qaHXx/w5xNngc2ZY6XZUlQxQrhDKlwIyvulA5ZPjJwvHG09NRn6RMXVattWWStyPQTZcTVqS3Zpp
Y2+NUXG1GUyjCx9bNT/Tzfqp62IHI9f+0GUCNMas2o2UWbXXFO34IVD72usyXEJBgE3+dpcv9nUh
lroAkjZzIPE2GCM3oWcuvDq2RXzIrcaSEkeyJES/ozpyDumbebyuyMiDKgkFtd2apWF9LY1s+IqV
QQRtSBYtZvnhlMeeLPpW2odRZKKr7wdL2hdGq31McHoPoGkt8R66nfKYLb0WutkYYa9YZ0XT7inI
hKfLS1mo0MPnbPSUcDDOp3gEJiIkQv8bcCD6FNeZCB0pU2FPxVlQX+GIFx7CQM6/IBmcAYUA6DoN
/GXQZDxk8tZwg0oFv6wkOgHHbrrW72Y7u2WGGW2HqBTnSysh4W6rPtm1VoOSWx6E/VE0utircnqe
2NMuVwOASnYNb5bFsrM7I7tU+7Df6gP8EgV6y82sJJFfpZK9G6Ou+zB3lfIixUb30Zyk9gFX+vEm
6SdYIPk4zOABo5p+LmENOyFuUk/M+jKsNkTcvwyJlAgHg8tis/Stfa5ndufUlMQzqHtKtxMZwElt
DPF9Xwc1xVYepA1hzs1FuEBIxG+/c2LNUA7wxZnQKYv9MnbtspELHAydoR/qpx64y+vz+POMU9Qd
L0cM9FzII/JkO2h2qAP1s1CvVKyT9YHH0tMofK5KebgUnTGca4kWCLful/JeA0W5XBI+tTAPYBrI
ffdYmTXU6Wo2e2sTSEqeutooq5s5rPhk+HAg6lSQQCoTcYCj2XUJ3ih9XtSp+tgven5R58pwGyhd
ui+jwfY6vapgCYv20EMYP9RZI11kVd6dxW2A/lPNtU9KGDdP9mg0d1Igq2d9bUm6I0qzv+2iMvqw
pPQXWbKU6KAQJTTTuCQOpotU2kCy/UxulLsVbNuVSlj66aDQ5agKpNthmIPt2Oaal8AhquGmm9Qv
uAabWW6ti14pMd+NDeHCXdMv4VOOh6gcHtB2hFLGayhrN6paNS/DlEQHO56ilzrX20OIrG4ThErn
2qKK3FqP5e1kqYsPzy1xRx1DrtYcNK8xqsyN6szaZZYBtcgotZsMGvr1MMSl1wbF5GVa0l4Uq4TP
Abiermv4kc8a1KsJJBoiLwnJ9mc4yNVns5Jx8mmSckgdspjCj3OnVhak7SraIkWosJCCHRdtRimV
NiK3us2AjOKpHFt111vdrLmVlHWbNqtVD6ek7OMU9MrWFIPkl6GSo5mmWjYikphbjI3hJoECc6CW
tZVTUITdTTtM8mUw9DNMQaP7FE521W2CxCq/WLoRrmySUZxZ8tJ0ThmlgxvB8oTJkRHljsl2e2ek
XVhjgKf0cMRa82KsiPNZpKh6auWlekglmUytQQ2tQ5yWyqcgKYodAIi5LTWVRz/VlbYfCf67XKwk
20SikuFakFP0MR6lBhqbHWibaJ7mfaWsNQIlDiI5pYYaixdB1WBdGuP2OU7N7aDUy5UZ9NYWI0b9
ORqtOlmJPnBghWhx6bMKxghOGumDL7RpflmQ8fxdggc/L2Ok6a6e9v19Gw8mA4TewPJsiOeNwIrm
bwH7jK1q0D7ouap8Ekqd7bS0t7f5EEehU4t+POS8lg8B8pmXLJDF36RcmcDtUg4XQU8f5yxVN50K
xUwv5WnbqIm+1/lRXjOkAaSSiZiIaTbvMxkeW64oM6SrHtjcLyYszK1WTs5rnWcwty1guNw20WXe
JikVKWVStotHRb9OlbYcVyg9CKB5VkjMkzy1EocRRX1nSNCmnDTU58c5SbSH1eXN4TKLlwYyeLkV
QVgxsovkeWP0cX2WY9/0dRwC6UzWxuIrApmcQMEx67eJsBFmmGqS3sWROX4Nw8G+spdI8bpOF/Em
0vr03K6LeBvFQvHjqoMugFQ78jV97B/zOQledMawqIyMMPnUqKN+wS4v+1WnWVs1atIrxN7y3hg7
xpc6JK6qZMoDsaaIz8vEnLc26TCcz5c+zZwoypWXNl2Mj1Jp2Q8LSlhUR5HYjt0EPtIHaCwlFU0z
HIh8myhasbPGQkFJppIMYWZKsNfxhMB2zx4vg0pB21Au6nxVK1aDxGDuriVVz8/GOEX5pmRt96UP
JwlWeW1pfhwk5HjkTcXWIc/w2hxlrMV5RRD7/Nipi/hEz49t2DLw6eX874nbQmJydbWCFuUO9SB1
W6VCKgqpH41cfhFIqTo9ZChE/ZguqMLsK1UgY6WTtAnVDrFor9fhtVIV5i0trMwpSZT101wLXSJ7
ccQiUki25SDPmD8Os9btyj4b682cLxkXMVQXui2nyYYOof6s4kNN2l1WwheNoj7pPayyww6+Uxbv
2lapr2czR+wVLnkEh0jtYcR0mn61jCpTSUUb88nNrTG9KUSmHXBEQjUOxWjehYihAwZ/ieLDMu8S
tzIaRGKy2aCeKfLcvpJQ6pNuTsm605SpZZZqj6o/GVO8F/i2Z9Bwan3ZdK1tHFLKx7ORTN1XRaFQ
wQ/SFcWNzVo6xPTW91GPsh1zNC2/tKMOR5u2izH1MSoBdbyXrfJlGWDzOwgtK79hMzlPA2l+mls5
vFQkyF2u3JjqrtXrPnXQNgStExYDRhNm2AmLbTGWgF/KJCUVWbJ0jEmGplF3i2jFxypfsDyoYNDZ
TlfxF5x8gWvqluwhnmlDECYWQAlcCB75tdwuw101ZVr8kSRuJX2ZoVxA+czTMfJLhBraWYIiEnpY
OG2GsIvIHOpzm3dgjMxNW9TaY4A04Kyq+MykES4oFD+a2oE4XHMDw0186ZjINo5i1jCvBpFZ22Y2
yTLsy6H+WzE75p3wSx9iXQ98nTkz/bMUpO1ypsO/L5xFrbMDKpzJ9Kc0x0hxylH+OG2kFTBCx3Yx
oHIHifBKdl8O5mx4T8q4yNTKOY3QgQ8mJLcmHvorE7oTpMnEGL0B57zD3ESJ4sxSYn/Cw7Jyl3Cc
P9j8gvNYMTjtTBaSLLcimFG/qiv6oys0UGwQYZIpe5XzwHJJe6HbHyZRJSp1Eln/lQzcTOutT+zN
VSubflQo2SELg85tpJE+xzShr3U9LpNONREGmCNyyFhbm9ypnK7qYaw2VmzylaCZGoQfx7dyN7NL
T5LlYsXGgxssY5vng6CGpdYUn5t2PuWewl5b0e9ZRCmXVXIBQiBvpiaet3xBtqsX7XAhN2Xg5hX0
Xnv96EU79l6CuuFDpxKEE0If+TwpGmLDSAk37SIx2hFt4MLsEV4IIZ9ClPZ4N80VcVg1IRZTBA+q
SbMHTAICr7Km3ssT/kY/ZdLGyht1X0n9cmaMdrLDqLOHEJ3ZeyUr6i2T6GmvCyl3oJSg2Smn/AyS
Yo/91GhH+6EuNVfMkjgnqtG+pn2HtKlFdggPWukdK48r2IOaPL5YvWEprgwxH6wVwO2L2XD7xsAq
nmhlwwkVjjAy68FGyoc9Z5CMS38nya2uoNftc7hFSXOf0mpeor9OeNU5+RD4VkvnmBokHzstUfbl
HMMCycroQtLpfpxS1MnNgOb0TI7szPvHx35ILswM0TgxJgRDeDtYqxcpjczuS7sJb43H9sK+XAdr
lmN+bZzmwfb1U+u9xXTXY//b9Y5mTl0+h7rRfYkfJ8VRNvWFfJueL25xyf75EHqnzvu/DmbernY8
1FDlsOu7L0GfOb1VM7PvNpVWOyfu4YlVjmHj0JLyrNc/SzRZCMYjt7w1zvpd6aYuL0sZeeyBa3Ds
KVbEb0Yob65OO5pSFk2sDcbyRexmJCubEcsvb34IITS6MNFRbQFKojR1mXh9h53+d3T/X5g8rmPS
96f3d1Xz3GXz//Hb7Ln40r6e4//4uz9G+bLxF3zFlQpETwH5jlfv+ygfv5e/2PAwQzCo9RzpGNf/
nORzCMb6UQiGVBia86b9mOQbfzHNXHmCoH2YKKhYNP4Tx4O3uKEEdmxqYHPq+iq/wuKbaFTpi3rT
V5uzVi8+B4rh5UrwUMjyTmooX3gH2+NVH56KVFnfxZ8j0p8LrmPHVwvmZTFkSqtM/iJUrx7sndKL
Gmp8/BjP1curJ3F66PtzkbXovFpEhDKMXxHOfsoEdtE8rei8UTc8aPGbYXoh25C2STk06uIseDd3
9L5aYJwqbTy3317i+uevVs8MXKFjLZV8kYy7kolbFtACETMst7lnVtcCUjIX7HRp5EpTfl7k+xPX
vc5Kf3dzj2aoqg1qhwi19SX6fqvcdQ3uRessI5wZTAzXY20ezNTwGgmWN0K2E8u+9xKtf/7qglPg
CWY/denPZPhd9ZfZVfchitziEe+UUzbrbyGn/zzSY2AbqwZOvEsZ+MWgepVme8Q/7ebmKrQnry9t
WEjaqef3dmv6udTRlsS5Qdj1OE3+aFi7hVY2tmh3EGjrYXyd6apjBcvuPGdwWtzrauvl+Uljvnce
oHK0+xqLNEWLPHa+lsm7QVx3o7nTkWzHiOr0lPyHljuqHWrL8FCMnnh+b0fhP6/3aNuw7AlJtrl0
/nq2qkbbU8W0kwYMqPhktCnYBQui1VHbnXhd3rvIo5qDLwfnxc6y/Oqpuov/hpwwToiqGPE3F0GO
9OXEdR3hWj8v7KjWpEGTWCokdt+GEVyq97nMOHm2v70+CxUtVN1a6rdyoj6IkwXuvbt5VHsS0Xdt
r1c4IPD2kBpPKmB33c/yQ72+tBSjKUlfxia+/pd386jayGNuh5k0Kz6hM47Z2cSzxnuzC2q0M8m1
WVqeHKhePijMNS0vFiftqd52Oz/v7lGxkVQkbOnETKNfX0yhOKaMklNHvqB8igKICQOUk+ZTLMtO
wAczdNV1Hiu7OdCd7uS7+83q+Tcl75tt/uvaAxbRLsoQ+JZ2wMwS2YXNjMny6PrPmC4QJwoo3GYf
GNwdAiy2N6Ueni3IlyR0TrrGgahlisZxElBnGJ0JcCdCAMW4wZlQ/O5AWGy//ia3R2Zip3i2KMPZ
aMnxNockV8cc5OcYSbiSXUmSSJ1RwoJM6eTzfEQoBbTiIEZPcCJDmxd+4Pi56cSMelj2p9iKtjru
Fi7n+I9xESFYAunostDJQu0a44gLhtwek8B6q5JrZtWLR6hFYpr55YqGEDbl5XF0V0btHmExckQ5
3wvEads5YYQiYv2S88qVXXBYqV5C65PcncA533nHv3FjX930Pgpx10mLwJeD+mV9xwtL9WKVDSYw
vTg0D3BvwL7UUxXjnYq8mkK93mASTbUzra4CP4j3Sf1k2+GLJQlvivtr0uCdiNGIUd3O1oW1zASz
6ej6xb/cDY795rWGY66BZNGvix1r6YGBwZzybT9wSiweUQu28W202sAl4Z6gnVMLv7Orfuv2X91k
sAYln0Ip8A2tvC7SHrQQmTiK+KiykAVWB205DPpNUd6eqCTv3eWjuqyp+dCqepOcoQi27bOsbR6k
LtqvdzkpMYWWLoYmu9Zl9iCQmyU8s/0/r/zO3v7NOPnVlc5S0adtZSRng2UfatBWESO1tiX2uPlQ
8c/rBv/npeT37upReS7FmJHwESt+OYvrKGCar99rCULosH2wjIKqHWMmsjgKkrETS66V+Dcl6hs9
9dXlTUC9TKNs2R8CjEfBt4Lx1rJhjeBg08lkDlMNg9m8CmjadH5KypDqxBaoWO8tflSltXY21Cym
mZmGQzra+yCrEAzWTlJ2aN4nO3DUUjwCA6O5TLvzIkoPeWZfocjFyeOyWCZk+qOf1cHHSi3PVdJE
Ihxh7RgReuJK3V4hNhBfTPWsbrclgV8LpWiXNogtvUjeSl3gRv3gzArSXG5qurj4hziTIOQQPJUn
GwRuPfVuYSARVAo3WmpnvFWXw1i9aNl1RfuDvnbYNbZfWPsQOx0kKc3enLAO2pR7qqIU7wxaFSly
5uAwp0/IN8f8EGhPunbbK/f29KHSvnbaY17cycMuVXeD+RU7GLP1h9YX+lbIuxyLpnwHEMGPbvHd
mHbysCdgJQr9UPf1aC9VzMpzAAS8MuTMkSrlfLBmWuyB9BWzkPaJql6lTX+fKM25WiZc1nIpw720
q9rv7dXuot6EyoTsb9iClMAV8KKhvpzm1F8S9c5ouh1mLkIsl5r1QTUeBoLS4nneM7wjvsXyuko7
JJm+jex4F1nTFzlMYJDOd3YW1U6rIrgs5Nu5tR607hLZra9mxr2tFheFmn8G7T+Y8XQLcoHpeoRU
1NhEWQMYqjHnTl3Zljby3H4eJWtrV4VDnIBXJcXzIsB0rTi6ia15N6+2QAAlaHN3KzYfJ9wMqS3A
pCxxLqL0PqlNn7hePfs7AoXUWlIR6k9t8DUO902/zWwvG2Z4S+p4EYG5Jjpq5JKZdoZLaDka+zrk
uDLZ7rQUHoFGZ7AQ/FCqQH+Wa+b5rtXi2ViNvRPOO904q+PsYFXWjRw1+6IjPbtXPbuON0CV0L1J
HVX2Q1veZVNxlWBPkOCYZMrCD2wwIXMXTPV6a644Ld136Qc1ZTS+yHS7wMG0Ssltmo+fqwJMphBb
e6l8U+v9rGovjExsAIwQRZvT5RxbfzOuv8OpqNZGtxR8NGWKYBYzjYth3isiPhtD7TadtIt+Nu7G
0HyxFpxz0s5LhbKPsmw7I2bvnNSYr2sgzaTWbwYxniswNorF8EfR70ii3uFbsZeC0kfS5AamtTei
63wWG7ISDlZXHxKs3CLlo1QFfL/TTRQyRkUkGSRD5mhp/KzZ7TaMOOvCClHFE5XVSU3TLeJr2YhP
7dHvFZqjQ6A8243GdBTgc/aXdgJrHbxMajZ4Y3j6epD6mieB2wW0VMZyFp46F2rv9CLH8kITUzTN
bNXBt9Qc6XJwEXZ84PkATU7Af8DbEOxCazunry5bHcEzVgtj4IU0fMK4q2deLdMC3Ki9CpcgUQlX
INrG2XEz5LVbBvuEYWEoT06uLl4G9p2aqaMV923xUQjajy+gjRvwK8wvNPZIDP8saReUuTvQok19
u+kVhm/2DX5RVXGbmmsgeu2a9/m4uH/eYJR3ZiriqD2CGrOkwxCmvoqFhFIcguwsU+4L8ZEdxtE5
TzEb31hAYiAp7jRft7aOHrv3hCFhwXMDz0EU7kQ2amFUbH4ouRX1nFbqMq+NzU2Exv7PP9R+74ce
HW/hGkQLcWWNn4PoRWzC0Cs8EY67onnqtFthXzZL6prI1lPlBnTsnIQtnFC6c4wOt/loug1wfV9d
xwrOBti27S3lkIn6rIZTRBiMm6Vuj7tKkz2pHa/bS19Xq8fSDlM7J61Njl6G25KLFqaFZwTwhvjE
2yGCQSIw8oX4Lm1asFVDTwgDxWelxDVhAxHazSH4CPVzln9djwB46rtxF21I/nLTNWlvTiFS5I7V
4BVEnaq6Z2n8JIejOyrnFaaEijTfdCpmekDUSnOTdpgn+UpypSnZSoVnMMRbKE0kyYPpfpiqbku8
2daC8BXDL8Bkx52TFnMI4pYwE5iCbBPm0Gq7j0UHd9+819i9tenFpOj2S3PitdLXp/KbvkUczQXw
yQzVtJVbPzm3EnlXFovYZYpxPXflLkxbp02xxr7rk8dwxC1u+lhHN3o+4JapebPRQwyy8KNr77U+
3FrZIQm9NsU+Lvl2yDobzflOrycP6MQNm+YC66dNjxeIifJ/tgNcQ5orOy3OE1gklD4nNxQ/1wMH
GogXWcT6zb3bMscbu9Qt0nBTD9jm1ambYPO/YPGY2uYeP2085thXdWhKdblJYjTc6OIJZXIU2pE/
v9XfxKO/u0/HfXPQyJXVBo2vZx+DFlPh2rhg88Y7CtQo7PZYZF7CXLtReu1LJUGJErvIFBdEVQP9
wNFqan8w6hu58TVe82SWrhajzJwmfQBq/KDkrW+E3abvFE/CN8SwUwC19RA9hJxJPhptcz6G08HC
ckHFfEtkz3jAuTZ76RKmuFFIOysRG7hd7lxIV3iuXVWj4YfV6EV1A0Oq38vzJw2eYr7AJiIIxeim
i8rs/Tmu9jEx0XkO2Yb/roWxAbrfiQjk7rEewc3XE3N5FySQWjBc4Z8MM94sAndb3fKmxuLkf6p4
HKEc/5k3CO3tIRACD+NwHB/P4trwLBvtetXe9IzmrGA4zN3VJPHH8JAqnFfqFpPRYI2Fm/BbwJVl
tnenB2bqOyellXv/+jy6zEOgMQKQfCuxW4qXehDzVTuXMoM6zKXSpX9Rs+w8M8d72m9fXe4we0it
A2wX6i+GN3V3A1kHtZu6KMTOQHVdxEiFy1/yfvEZVZ8ptuMG2NvpVne7lGVCzBx8MHs/6n6XnpJF
v3cd617+6mRiVphWERBj+ETYHYI5elLDnVUZXocAUPOGxDisRE60B4dyOuC44C1dfxIte2/xo5NJ
utQk4jQD0ANDzllWvLqwDmVlP+daf4hqBWsCTPww91kfoJ1kh4YHKmmnUjzeOwmKo4Ylw5BNUprQ
9JPcvGqqAKhf97AGuQ4g2ZRltPk2tRr166VMHv9cKn7fq8CweHu/G5iXQsYfxiepzysAQCzrej3R
r0OMjKZkjIST6f/u6SIVebuaiEWHSMRWfUzKHgyqsh5k20r/okT2QbfuQbG9Ujc9LWquJX0+mNFy
0DkB/flSf3+mhwf/dvGhLvDpzhTdN0aGcTnS6P5yNnTycgL2gWCn1CfnyWsB+LX+gva/XUoZFuwO
O06I9Xwlj6qXWPmD4BrXOyv10q752mJYN8kJm2QLQSI22AFoSpNTCrd3Bs0Idd7+ggLwvlPVBdc2
9kn0hF4yq66cdlvE0l7NPe46eadkljvSdKT8rD/f43fXPSqJWTbIzajNlt9CpUvNp/XbrYPHVjFp
bZaDzK03CmJyq/QaSsOpTv+9R3tU/fDBXc0VhO1PfV+6jOTa4hHnagh2TP0kHXsjeY+F08BIPenD
s8LSbqbwaQy6T72aXMNYx5BA88LgFGDz3ld1VMUge8a93nOqrjLlOcCnpdX0Qyz0XRrMtPvi0Egz
gb/6qev//QiJeIu3T7tWc5DRAXfLUUleLOC03ICfTxAF9cpSo40S6xD1P8Qcg//lcz4qVa0ehrpk
8YbrfDkY/JEPAhd/fApCy4uU9nqcGRNXT7WJp2r472rVsf4D9zB9GiVbolcfDuGiHxIQoJ4veC2L
VmEeBACczH574hrfuavWUbXqdVQHTapJfsjQby0YJd/ptKjs2/NBaTBe0UjcamUPttb3Nf8RfeG+
zPnPceTCm6iGdyMc1oX+k+jw/0cwA6bSr+77GvzwJpnhoiwwT42fX9MVvv2V/0dWsP/CPAxujkqo
OFnPFLQf8QzmX8RvyygPNRvhIdSD/5AVdOUvVNrwmTCtQeqMC89/yAqaTKoDsitLtUl9p00z/wlZ
QdPWunZc6dd4meP9s+gxcY6D/GJW9XQq9zawgKxtocL2A37mAROZ8LYB4UH4XOtIuZmlYhnmDVIc
SyQ161HP+V6DnoF1KkFaE35yXRkOf/f0bVri2rlBHgKkZMkgmFBayszEvjyDEE6gg6qFkBFDSefU
NyxyrQxeXFt1o62edIGMN2+8ZJKngRXUz2naCCyaB2jSMVRrOjo/0OzAGnCzm+fmSzfQ6EVuDolM
0uDkyXgEO0qfz4gC5qiHdu6mc1LOTIvqLp2H3UgITI8r9SSWzCU6wUpRIRpNX+HQ2/Rq4U9iDjLm
tkmh9YQb2g3thbEEYYqmBiUX0Cdk1KCTHV2UA667GOfWq98eBsEY+BazpAFsqLM1MlCEj1JfWANO
0A+pya34tEhKVaHHUtQsfdRCbdY+hVhHyiQqBnpxZc1KCRWtVoSCsMMMMBe6katyCu8xzc+i65gx
13yZ5MVcF5s0iKoapmwbSZ9TK5e+iGCcI38qkm64lDGvYyJhphP+ItJkludI4DJEEEoppwc1HS1Y
f4Y1LMrtUllLdGNx4AXEIyBHSy4WPKAyFAtFWQTM8eyoqR0SGySSQNBGoPKKwzbYVE2Txht7yO1p
9boLS0Q/RSHfL4uudbmrZGYt3/Ak1HDTVHE27/vB7odrKeySap+k8OzPhyzXc9NN8JmUBEmDRaJg
QNPrmNC7wVD0dUcnGZXy6OoS4gImDCIKCkx4emmOOOdLdjm0zmrTOr1oq1kzhu5tGgJX4heZShDh
5EonwlBMuvxJJCVTaaNiBhu71ajO6l43lra8KGONOTP/EnupPTGWRXyBGLFqlctZzrRhNUPHVC5z
y5HvZmPk9WjeJdKyiNIlTzcT533cCelzyJQKB8sZW9l8ZCif1DUjoG4OR/pxHe/MD6jdrDra86NR
9CTm0I93cjzEcUTSxSAx5+IhVX3NJG1WsRiwkjLFNjmcLJmhypB1DQf4qckk+SWXYYY/tn01a/pe
1cPC/BpNKFagQhYM0Q4mZO/Ub3NDlu6aOZFAdK3o/7J3Hk1yG12X/i+zhyLhEsBmFoXyri3bcINo
NpvwNuF//Twl6fuG3eLLDkXMYiZiVlJQVKGAAhI37z3nOTmhujVhRF+FhIus/El1FqpzWhNj+JC4
qd0eZ1NqZQ29NVDxvZWLSdEHt6oBN5XtobdmtzyW1Y7PwscyV0mk31puhO6X4N0h2KXakEfWjmzp
rjkoJO/xC23ftHnoBpuMQr8aeWopbhqV0l9CQqul37ohlRp4aiNxKL6qpMzrZTgl4Blzk+YS9YAm
E+cOba5XMyDx7PQc0oiqjrzAu+I5MqiG7pHhG+lbJtLKvaDFq6r08ZVMkFKhGivorqmYxMEO6gGO
edWPA/hUG5QE9hiWPLSoRuqUi0GPQaxrGiuMxRgHlrRfGlaHMjmKmubeaQvToLlcVM6NduEifgNO
6LiHyWGwehqJX6hXidXk1qFM3Bb6a9J4s2j5wCgDHAua0jmMfU4w06j6Ur3gdEumQ+3ksFOj2sYf
lgR2nG80lBR9vEkI2huGnaHQa2+Uowz5xbDwa3xPpiIKmUlX0fCVqK54OOnm1AgJ/Fqxh1Za2ypf
Wp1LwVxksjlHcRga3LJDx64a2/NE+FozYfdAjJpqWncOhzRKz32OHensVhgIQdsanaJakJouxgMY
aKt4mSJzaI511OZlBqC36LvYT1IZ2SdWrERstdYGtAyUq0964I2uOVS+V0srPrZhP5AqMRqxvLNy
sq1H6HL91K3HopwBeKICJ3WAprooo3PkjITcKwsSnQfA1GqnawtOdYWhSIr5ZlCah4UhtAc5PBg8
jd6yq/K0XprFZBUrm/puWBNoMLjHtndmRJuzFxSXPUtgoqtKiMq5qc0axu7StdJwuEB549zyQzwi
3g9hskgd8aVkHfKB1Bnhi9QWN0e3UFrfpgsRzJM414RBmA+GO7num6kxxRlJ7hj1ryqaVbqZG0fE
902E1+m69sY2POvRNOj7KJBzAjtZpsnBVEnv7j3RjWJP5EBVP7Is2hNBFQ3OilgrQ2dToly3foRD
2DLySdrJHm8UvtnphOxH/xE2RRr8qHlxtCcYd5M6NEWUiLspbLqhXUTVhIkg8jCDgRgmAEffENXR
idXcZ3F4LWdejl+UIq3kKcFPoYPAq8oygCpqPMe5ALw+Zt8yAn+sCluArhfXSWsYNR1Ca9LgcIYh
+RMVhrbGT7XKIeijdNoel6QVIw3CpmLQ31ehrL7lsSrUVZC1fQq4GYtBfIgC7Lr3BNJE8UFldpRf
e+RRR0ehpJh4kVgqcR7LyZyyw6Aldrdtg6kja8ZIevNAyEeqPeE36jIsdFUdeU/BkCZMHykAklXM
hp2ol9Qb6vaxTzJHraymLyZJEk0eOmjzE71wtn1jaPmyiHqzvDW5vcq9mKB1XvHSVg6DZW8MgbBh
aRF3jpxpooedNyQbey5BixJnZU6nYCaMAFyXqdOiNOesGjSa2FHKjiVz3czKls3Q9PNXp8K196ww
2tlfsyGeybKy5jlaj3S9c9iRJHuk9yXRQsPBKxgE3kcGPVd2wXmleT5rQpY9JyEc2t1YBg6ZEzq2
yVdiiSoPgLbS+GXzfgAcJPioXdrEenFllrrBdNMLa6k/4/01m+esDwMgp+g8Msi4xUj2FQ3cqY0K
tfYynLHW2kzGbr5WtG1UtkyU0Om+8Q/JoMMMqz5epc5kzIfYsM36oWhptN6M7ZxgCki7PswWnlXn
FwNuwq0OSntsLsNPM3G9FiecEkaAHMj18gLzjFJFsC5rw6ASGUQ5Zh2bQDMys3OfelZP0EeAmZHs
C1YQjMKlnmnDOohJlUrXObhZ2AaTLouiJy0nJxN6RVqI5rXLsnWsPPJbRaADOUZJa8bgv2OuOytU
R0qZfhBFVdg/EkqIsl1qZTLrN3/uAv5P74Q2b+Ul4U193C7937gRkrQD/rN8+/QC1L99KT5shS7/
019bIc36w8UwBfjKwb9B1u9FefY3g0V3/hDyEhVnoNwmNIIt69/CbcMhrM6CtGJ5EGsv6cD/vRci
+Q5iOH8MNJFcef7xb/ZCpn3pNvzvvZDLJ4GZQL5t2vzr5du870YUtJgGUUdnmVjMhrTG8hqslVNG
moZSbv9DM6LC3kwWwTML0c7I4coZsgSaYMPkPdvQ9l12tT1AaHXDqE7u+7RzUHQ4QLEeVDy4z23b
Zf2CrCAZLUcejXwj3MkhTKfGSf29hL87LChcyhoyKdWDc+sNQidkS88nElawLGhLsh+N+KzXZql8
E79vtWiKMm5viK7SLiuzGurXqalyeR3qGkA4s+uWo2aX83EoM1ndEJg1khBQuOM+d725HZYXfGnw
ojeuCL91Uga3xdyJhDgLdM6bOZ4CHfUG3r+A6WBLmgpYE5faTCwL1XQhBHSvYcrHzNhAYM+3bLge
V/ypYQ8IfMmzyYyvFTC3pj/a2qwV9toiXcV+CtFbmvP1DIcNr9kk3bwyb/QxshrjMnw3qhaeVm2n
2NDDVpugadmp1ngM9HmtJs5FSayFpdVjvkJy695j+yemrPUHnvpZrJsOh9NwIHyO7BM6tmlj4S1u
9KFLSxAD0FJxKrNjjX5g4vVC3hC1KNrXzrDtlknb5AZgkdkGZfKVkkTXywfPFlF/GQC1uVUROeF0
NJsFSoLLGOIywaz6oqhpGMxY2LuwUQujF+7NEBVdsmwpf5kpmmO1Naai/F6n1nNdekBBCvUsmzp5
0moHIbmT8cLTmQ4sPT23mkXXK2ubDwr6uVc2dJv78BgRMOaXdeJdWP9yi8aaKZ7StZVRpfVrnaTp
oQ8jueN5QpRkOwbWS7e2HrUex+qCqlA+yrCTuwo5IClThGgRUVjAOWcrGzyqSObPLddaLKa2Dm8Y
tPVE8AVZd46rcFhp0MrXdleUz2VQlW8uhfwXzMGx5ecNH3sxpZFh3NoFCWoiHit7wV/ubSKLjCJC
eDTpELmZ0R65ToHhJ07drVEEyKfYScmf6lStD6u4nWpO2yZTYSrIp11EYvCoP+ijbJ2iNxi3uelF
GRM4MWx8KxFrPdWyyzQ+Nm5FMNK37doAqIDbp3zRID10jQEUPg3a3h8sRSaJVrjcxKFRnFXTEoIs
+vjabHP2IEM6ErFlt0l9immFnqq8svaaHhgNvJIow72euh5xRCnuMzPJSkQPgRP4VmsWl9G3aA+p
oGvBaBtBzsKy6nabDpZ15xQkBK6cxu20A+tR7OMctR66fCS/psPmqBdpBFWusqajOdKLwWPkWI8I
eZJsSZ1r7Qt6Hf1+klaw7MfKeUsJNDwEqdbdKFOr75sUOyoKd7XEU2d+i8rJwhA4Y0D0SFPzdtRi
TB5bx0GsNLFtTRfeQICIZhAeskk1WRENYNT66GuBiGDsGrXxJirDWEPsT48NlclutCSAP8Nkj+Zr
SZKaxyzEsfACMtcydykW9QDpr7Ln1zHTZ0hWLZQWosiZyumn2SHyExMQrRqygiA/kH/ICH5sGF0b
Vemto7Ke81UiakmdaCX4bNiGpH0ZUtl2bK+A22FFlj8CfIPaFQknRbrWoXUkR3TG5v00RLG3Ssah
HNYQS0gsAJJvas9VN5ThoxYmdCu0VAX5bhxN9EJxID3jceDQzEBHB5/+mrtq/NG6Ii+3tZaOP5wm
TcelrlGO7WaaRFgGvMQI1kwjA/Ug4yl+igAiEEXWmKbkrTGjOYhde+zpYrQeKr9k7pNtKZVkvWEd
J7o0xaczxznZND0ufUyuEFRIhlOd+52tjUCkJjrEcSmZWogmYjF+45TIxMqBbzpbh5HXVxbzwVjy
t1UNO7sbvjsxDzvmU32yVh5P0NNcmu6tm2ouuM7Itft4PVssOEvH1PQ7ia3+e5/MxV0vRPUGlYPc
Hb3BCO53hhk8gMh0Yt/qCpkuSNCujCWZLV0G3YSN96LxUDMsW1fBil8YKpip9rNEPoxFGyseaDuI
j3VO5JufI9mPhoUR5HMPO1GO1jnAOaz79tAi4kc2w/sTxlpCM1rXOtOfafjo69Tyqm6ZxuVIC0DU
BeyzWugveIzzwi95SBo2fKqVJ69Qzoi3uqe016MIgSGkdlw6vUkvMAypykmfKO3uptRnnZ2H515C
AsOeJtxRsXKBbCeoS0v2lZEMGTNnKA77n6qg67/qh59B+//gZcGd8wgKvxDeDDbJH8uKLiuLcZDG
fb+GsKZuwWUvyw09ruHR2bhrsY0+6fu/b+m6OkWSh8LONuAvUGoBpns3ijZmHvpgUk9hDriSmKj+
U/nt+znzX0cwMbkJFHOO430kgDUhiktyLJ/EnonVybKX9NSWM/Q2q2Bl9L3dp37Mz474YTBZRjkr
UjU9YT5bSY40A+Sctw5IKzsnw2ttbD9DgL8fgf19jnRzHYetDWCPS7H400A/a0hLS835ybSqTYwX
OXvOS9x2SxqTpembdRu8TPTj1CHRJgWnggbapxS592PBv74DXkYJgVTC8voIrrem0g5aZT5R/6yi
+t7zoo2uz5eteLtI5m+u0ZGwGy5aehKJnrK18Y4hJQTTQtAyy7TaGP3bYHTPv7+hjV/dYD9/rQ/z
pbpho02sxJMJbSXNgm+OZ52NOt/MQ3OFiOgsy0cL570zxOcs7nPWlXlVzem2B+tgzmeH3B+vFUtS
q2uWPlIjY+NM0iopvx2qhHKnSP/6/Vf+1Tcm+N3z4Ca5OviK9z/mbLll1OjW06h1hPY2+Os/kyx9
dgR2PT/fLrYxIP+YrSd6yisdlgcl1+9P4XKH/7Q5+fOp/vkUPoyKy5nxNA7Wp7CJ1y3iBje9k9a8
lXHv//5AvzwTmtamTgSEB0ro/ZkEcysyVdhPMybabBWMWXNLAFUwL39/mH+ejyOlgdvWNhzEVB/N
IGGgEM4G+lOb5v2idkJ90VSwWQObc2Nr1nxy+f75KDnSFRffL8M2x7Y/XD7bu0g4UvsJTNWBlt/K
wFbV2Q3Crv4wxl9m77MD/vMyckAWfhI0SIHAlfz+MvLGwwDVak/TRR7HIkL3fU4/ebVc/Mwfbor3
B7l8iZ8WKeBQmR7K4MleUDFvKcIQkb/iili+ykV8jQZTO03LbJXeoR88YjL4dGH+7Cw/vGtI+JJD
5wRPCY8syIqp/JeD+ssa6EhPUK0CRXXAk364jpMY6j6YxVObo+OyGg/oSJ+zArtOel/PtbNgHles
ZBg8o0Cqd6ap+nMq3E9G938aZ94/fnwNQ7+0IniZsy16f6VzL0bYE5tPg0w28cxkBjJWvTB52pHS
0+Oe9WQt6yT0TW/4Plo2mrQ5TNZVkZoMASPavKH6DCH+q4vvuXjjDd713Nof+hX4bxyRms4TIyrQ
ooV9H47G3b9+StHOMbtgDG1cWiPvTzt2TKt2C/kU9Yh4pTfcsGveDkQjL7j1/l1sz58/9buDfbib
Yw9TgpHJJ0+jheFmx6m3iViyVr8/pV9ctXdH+XDL8ro3a8lRogSv+hw2T/ywnxzi8hEfbpZ3h/hQ
rcCscLM6lk/owIpFOhREDbfPg+5uf38mH1i6f10wnUQgiAegyikt3/86pptUGc3iJ9TRK12/rtbB
tfgS7JrVuBq/OnLh2qvPC6M/TVYfz+7no344O5eMzkmml6P2y/a+gGaNuWVRnat9uOw+WbY/6LH+
eYof7nGmngWDmMvB9DW6qGET7C7cbLKP2s1ngPDLZ/3uxD7UNYWRIyrjWDTyIOS/jlhZnPnZg5dv
a7e//+l+dRP+fA0/vGQjU3p9yqFCXS5TdyYE/MfvD/CrW9BwaLIyL0Yr8hERX0S0KSKVPOdhe517
YuVOxW422vXvj/Kr0+DWu0SJ8Qb/x/JgJr1De0B7MkS1jiKCalidf3+EX97jFMAUg6xzVCMfbgDR
KfpXRfVMuiFZylvxRQt8bQW8yrinqUIyDAMcYy2n5e+P+8/rB1AHHLABENzm3z4sfPZQzUHce89T
rDePdTYDYkg6N6Sx6xWf2QL0f+41OBi9caJo0Fyy33j/HCN/Th1jCL8GNniidrqt8vqcqXLddtho
xpzeaHQdZo7f6o8gzlehikiUNq/zitz11GT2RgkV6+K1dor1rH1yJ/3i1ce3I0HLdtjuQX3+cK/O
MpZFUsZfawyVZVTvKeZuA8+5DgyBnWcgPFwO27JhzZH8EF27GOIBU2TsA439bMV7L2m7LAcuSGNb
whem0/cPtDFv4akqjeRrsou3xVUOB2hay3Vz+mz394vb7nIgT0gXIRZbhg8nPUVT2TRl+tVCLrS4
EA394RTuL3FaBVipFxs4euF/xmL/xU1HX4VikdEi9Y74cB+UcyhpLbVfi55A3u4QJwRwG5/Rof/x
zFqgqCVKMLBtAO0v85Sfa8aBNOSi7vMX505fd9nO3I4Hsgj2Yk3mOPQBdu+fndY/LyaHvCxC9Aoo
osTH4onRgd3UonrBXPrU35V+7se+s8E/ujJ9tu+nYPV3afSvpm//UWT4s8bwf15Vb8Vd27y9taeX
6v+FKZzLM/Gfp3BnpnDdOy3i5e//rUWU8o/LCmMwhSNnwLzICv8GJ13+i3D5M4+FHOEhG42/52+a
+MMmuc5j5s0fUwfS9fnvCdzlP9oWTwcfq7ORY6L3L9BJvJ/evYHpV/Eh6J15oZi6Q+X/4d7MrDAv
CW8OrtNFuoDNeGHg8Pq1zE2Zkmt9b2K4uSSVET96ps2n35ndot56QBpP5WG4YWoX0k2fUKqdBSTw
8lqqW83ZNUStdsmuycv1PFireQ32blv+gA6pIKb4JF/3fb0uTJB59nfMQhi1Usy68wKSWoH27y2n
R30XzzeNC1OXrzALxEjLYkf/Y6Wt6nCJNcq+61Y0fZnvOdESC/a3ZOndRgbqhOwmMbIVe4I1nORK
QLqQTIZM2B23rnadNzrUzNNEekvXYFq+puu8BvDoO6m1ymhQOv0bcDua9LAZBO30e9hLHANl9HAP
Dwl0wlHpbGKvbMryPHiL4weZH4OCbvMBXvoiDLbQVVOToTrNwHwXRw8WLr6g3nbauqrAfxeHCI0L
NrBMbCUUjoLQ7AUT/H7Zmbpf5bSLz5l+avR2Y+9rW3/VMXJq4mTH/VK5I1IPsbQQYqgLqDT9qjfZ
yQg3wVPD8AgrpdhZ0Spsd3xuQd9zOrjdPja/5z4Cxw2aH3VE1LZHqVDceA/9Q9L4/W1+Fa6naG1t
rB+dX+nrfF3qZ/22Xcz++OA9lFfFl37T3k7tffn9otzx6ztj2W/quxYyrLPxUAEWr55e+eqqPYXj
Wn3vduqo1vO53QZbXHaC0J58HTMbXdQrY186QOT6ENPbnWuQw7uciGut+UaATIfUN0G/Sd/Exjx/
D+L1OFZgew9timm+XAcu8XnIQsIteen2dXfIaEnfRdJ3k3vBfZLGCM6+IM4x9bVxxlEc3WCbm8eN
7EAKLzzt1oq6m+6Q+PUKE6f+JX/8aQm4/quEfdeC/vVzRU/OJjCJceqH5yqpy9nTncC7dvSFu1eb
9lHsGCj+HPX2/5fe/6FfjE3/eenddHHx9vJu7b38D3+LH5w/pOl4hNAI8pN0Iiz5Df5L/GD/wRuZ
7uTfUu//QtYZfyBCAFpH9cXwgOX1v9ddhzQbYQOVREF36U7Tgf8X6+6lrPhp3/OnAl1Kx0L9wL7j
H93R3An61DTLUzMiHAOt2T4F1id4G0oLXiG/PcqHihoqexSnTB/RetTQT2eSUUKbuMkkjE9R4sbh
Wu+FsW6aWd25riaZ4yfxLm8r80usEsjrBd5IJSONR07v4OQ0hT+hebvCBUQ0p13ahxQHJ2JRQ6Rb
L+m9L1GVjFtrzo1VBmjsXgaNgawb3nIsyWWYLKPa6HHeb8OywgbdRtUItp60cDO1QeKYsGlr9Ixn
PciBrw25FfiVaLQtmFm6XWGeWdvMnqNjl8TtHSIrCElTJVd1MkH3VSqt0CZqzdmw0mb2OztzT5nj
jcEux9/4vU8r+4dIiKxe1iGDBcaYpTn7DfiF7Zy1ZUQqvBDHLM/6fRuhChTOkDxYSOSeGcLVC6/T
0yuHOPuXIHLpR4WmGOvVRYk7rJJE9vtI2sEqE0Fwn8s8WTW2HLOFSPrwtkqqGWvwnJmxT5pfdKiN
Ztg2WRY9aNrUn5sxt1ceqQqhD044ezWVlp0Ksj0q9PkMxttqqp/pO2hM6wJ5VGbnvHQjd/ciisGD
GRMGqX5O5rPhxMkqSwsNnomqWJRF86TbNa6l3nP2yJdnqA5ReAgqR6f9H04XXT4w3H2NWO3g4tV8
iEa7MxY64+NdRArE20hwAaIUJoIVEuZVa8SodTvdRr+iqdvB6UDBFjn0a5LOmxfYzc3z2NnFWTSl
e2vU+ETtPJlWRpjBeJ+LIvkahZ53nFqd6AUsmd/IaEj5LlEORs0rUPpUlpkdK10bD8qe1D3qeHsJ
mLDwZd1qfmMCYkmQ2j8m6HdPEtHjsUDfvtKHIlpnWu35UrdQ8ibj62hl2tVUGoyuYvzXIwvFmfu5
OpFAUt3UYTNuVVsMX9NaWXthJsFeZ3rjT1MYH6aJgWioLCxSvSVXVQspfpD28D0f9WYd4z05S+Kl
MCPkb7mtx/dBppWrlPyHq8hswo3jBnLdijBfhV36PGjTHub6IRyLYY0R2fTHNkq/98Wcbduyz9eo
IeOFF6M3KgMVHNqAIW6op3LfllaEvSKcuDnG3gGqf0nSQAQSz1fdkBjRIm171IEEnaxIGtQOTTqM
D1UwjDsECzAdqACJPSGfZmtEwG1qKyzuclOz000iS9LR28B0j5bepPDSjYGx7tQmjKI7s592RoRq
O+8C+wej4u6mAGW9L4yoeogk3Ls8G5urCWryOgrAp6RzaJ6JmYl3WqE5qy6zxJXKm+wl7lsWINrK
ZNvmWQ2BXGCg09uQO8Ls8+aqswYP+HGTu+swL0pI27Vu7mwCW/IFCi1tBdeXisWwC66KMAArBArE
Q6ui6KaSqC0W3UAayYAM3NfyqB2XTq55yWUsL6/t2g5YhHozWhReXq8gDZRvyMu8GV2YTrRxEaQF
Le6Mfl7uZgThMTQXK02D5K/HFUWapE21UipRj51Irb2lzdMdclbSUDqNhJRZt8LLFbDAzASaepri
CRO5SKITa4f6Mk4ZQb9OOz+RtTctL/rKfdHH80Wr7y61WhbNQjHT35uousi/9aorTHNkOkfI0kfJ
GZRuQnxQKZBk4GJZx0XtHWTamI89bzOycpppGWBRWItBuktgoMY68fr+SlphtNKrjsjmXO93Jbz+
DUZPmwSUCJhnPM1rXDViPcVlcGNpXrMpeCwWEeLvKz1p6/u0slqk8qV2TFmWQNElzrq7rJ2AH6Jo
16NNPkVmjrmCItufld3cWEZjksoIpf3UlaI/FUWHAAIBxtoz0uGb5s2Ik8BR38giYyBkR7V1y60o
v7ThrPABDjmAu1GeIoRTtl/ydgyhd4cyWwpcKMe6ntmg4EK+uzRQDmFvTy3n1Pe3kz6DzUmQWhfB
aO2ZJXdrpS7Ks1E3jWWFa+MFVmSRQ8RMjHXW08Tb6HZmM9LmATwIQ7TfCm/wVnafEMsRJy3hJzBR
buIOZoDQ4vLQz00D+7WYUa6lsUKDll9yDLTslkSSYhUPaaYtKmfOKTiZmyBwax1t9hE5FkThona6
9WxtiBd60GbZsjeNEG2xG36tarrXWDDz7BLk4E3PmmO2Vw3uTfBRGhgpU/KcMnYR3gKV+3jM2kTb
x8LJ95GLHniRi3k4taZAPi8j1PYAU2r5w4A6Xi2KMO2/JXTXVvhTyhdBBslXM0ia134gJYSkDXG0
4nRgb1eYZPVgByZlJ3AgaZk9hFKnPcjOc7SFIRq4SqnOJDyqJV4sZi/TMQPo9s1sKpCwPe5YVJR6
MH2hfCq3AU4ReOFhsfSYqexVX+nXqgtNy3eCSb9rtRkqRteoY1tHCSPCMVD+kOr50eidLPcxAel+
NIUBC3tUXsWD19xOuZueWOzHL2HiEFwQuYPah7Uq2T14Mn9NchPqQAiLYMlgrL0NXDdpr8IyLG4a
WNnXqP+DL6WXeMCcqqK5D8xUU6iWoxk73gzyC/fKthU2cT2JBQnCsfjhjCwaCGeICmfD5EkcDUxG
C8AqzXKg7nkbs3G607XcOdfAx0wgJkMAYK7rvpEzlB5d6dZX7OetJVhLHVZXRhBM0jVLJXGrxXNn
LVCJyrU2OPlWAzx0diPceU4F44ZFtgViiu6SsJ7WV4TWbIZW57dJUt05NrkozUWvpJOvNFM1izSW
5m01CWA+89R5NO41OJCouIsp9Y0U5t406iQp1SVxnEmmF+ekTkzIt67aVLbjniJt4p3VqX6V1i6q
vDqrYSuomb+DmeckJsNbE3cwrWoPdXoR8aKKCjnsAlTgmZ82Triv+5gt85jBLtIyeQ5KV/hmFTfP
ZAhNS5xjxZXXFg4MFAEEXmnhOg/r/LnPQ3mT8S7f5ANZNWGQm+jr6+iAObvCFGLC8CqRaO0nu+2X
GkEXWBcF4uA6FOVDhg5wP1d622+MwtaiVVZ3RMc2LV6BRTEM1oOr82+1F7Cfn8HUNjhyKw9+XkFb
ToFzNdVobDA2undJUjv71rNNtunO4BCgNDjbQun1TUtq1znLVLZH1FeXyzgDKBLbDC4KRK0rp7C0
LYC0iMsRwpnrMZWFikZIYtdq6eVAarGYsq7Da92bLutJkvT6U2YRntbMIWv4bHuTr4Umt1/bVeOZ
UnA+eTIKTwUOBF8atbcWcWos00EDzyUovQeQKo+RjuLIzgfhZ2jPrgxSnnwulriiQxjDC+jrm8Gb
aEWgIdo7ueUeBiPsv5h1bayVyDGcBo64QxhtnbKq7p96LWg8v0bBdYbpa9BkMZJN49qdT3CX8SSG
OTpZU9iWzF5r7ZuXA8OzA4pNpjfU74i+FMhFNJfHxjXtjeGR/CVz1yWbV5umfOXN3bCe9Sl8NNqg
Z3PQ4JrCuEYmCmXffG9qRb1MbR1pZW+H8ivPKs7WWEtoc0+Rct+MJCz9AePjWoYNDJKi0Z4DqpR1
AzPhftSi/nYuhihfmJXSNnWK1ZwJan8tiD+j9nano9Wo2rfkoC091GpHR3Ul9CvHRH3XpI57I2Yj
21ONzqcorcqzI8qLznaIhmuzrM19ELfzss6iHJwgQtZWkrYRWiJ+sUuMDyVxQCOsU1g6fRz28TKK
vOn7nI0xScVxW6VrhZBy1/GC341OWJ20QU3PRXPphuCQWWS5p7Pce/0R4b59PbhxAtwYNt6LWRML
AzJ3XoDNVTceHDwI3WW0mSs8wiCagFS0Ucu2wSHaakhysSiyC8dL1fnK7hJFt0mL3zqsQmdN0Q3p
ZV9jFkFW/lqTzVAtsbZaUP/DoPYbkrkJyppdkxiSpN8h5DauImO88bIEeWwTqXgtjZL4CZmbiwrx
qZ/39atgZwF99oo+ZrN0cyk3EfK4VeRG7ZfUUwSu4tD9wd0rOsCKYdMtCMZqzGWjsM+g88rDu9ah
1gm6xF3pPaF2C1dUaHUjbF27vjbsVeBVpHhQiM7P+uTGw7oiH+Ngd3bcrQT+ni+FEQ/fi8QCm0EO
Sf8k4gJ5oqAkvZKui30Vr2AL2A/Mo5tgJVzUk1t8dzosLtuoVxHz1VS1X2QQiKMLgfK+4/10XcmI
TiYum0ctCrlZ2ZESURTkYIPMwFmbyDnxNyMWO+TRHN4GSnovjTNb20aX5gaxufPqaa5R+Q54Kl79
YXXjhFpCfkaUnvI8DXI/cbvw2MAmWlqa7M8ofaXfxR6aYrer3xA+Zuc5c9ncVumPfKonEhmNEYFe
hQd26Au8AXG0SbGjLqVoiw1Jcy2yVuyxPnr+9rFRmb6zSUf2lW4DWPPmlxzOo2934JasNCYGB7XW
CiEREdvCOo+x+WxW0NVy4cQmL+EmHt5s2cNdklUH1lXgftrrBFVhZAtgCPKSpxQUU2+ezUy3n2qj
I2a9aObuFeZTcYNBGeBQ3+Q7Bc455G1SSjIlKI4HsmWOudWXr33TxaeUcE+Sxarh6E29uK1NQqP8
FMzdgwHi/JSyraakFBXmLTfHisfy4reZbRMC7mj5laqDZGc4BAkukgJ62gTvAgJZ0413IARLY6ly
Mb0OtRYvnd7yrvOcJZyINzsh8C8tva3lNL06YSwcGrYCAT2AFr9yi/GLDdiUeDuTFEGeR9e7LWuh
LcExVj5BZwHGQq3kJ63jV6007YdmjCHGEJKVXDA583nMG2Nj2G0Fl4pK8n9Rdma7bSNbFP0iAiyy
OL2KpGbJtjz7hYjtmPM88+vvUj+lnUaC+9JAo9ORxKGqzjl7r60JjH1tEedeVOYEcTqIXNpoNF4t
rYSBPOdlu2rogCPT74dycvusH0YXuTZPSGRZ24a99j0s9Jo8qbaa34vwug7LhZPTqkLyizNGq7LL
VC+2snc4onbPeQkGYKMGkYMEf6ywjiXTAtVzlBWKiUmJq8bFsVmI24zQoJ9FQcHcLFlk/7Bqg0Ql
G3tkllHkTeFJGUjTxAxMqKOJ66xtZbJvMusDxXCywSmAftIIEyhR8Y/RVF/Qvv+cB7ldlOVtKjXe
KLLUuvomXMYvRQ1eMQ5vFKPb1AJ6Gn6exCpPXa9AoJ6oS4EErKQWXsZAbBocwohoNkbB8ao38udm
pCDL8mXczjlBdUw7vDIFTJDHrDDKsHxKc1jcCN+917cZVZywfhgTumbLHE7m1O+rwHzI8jA5BX2D
xychYVPVpsqfqXWOsYovVh9UmPqtWMkRNHYczPNKp+48FNi0ecLUn5meELdVZc+iD4n6yaLIR/Dc
oNk07dWymHSps+YNb7XuL72GGcFevmJJiSPxoTfpdDU0LoA+NRa3YPKi0FhXqXpjReWjNeneSB6R
JoP1IIp9P+HWiIaNUU27TG/WVlf7Uc+CbDqXkBNokNLU6QfdxV1NgpSczn03HSvLSYlczbqjYk7O
earUfdB3NDaocR4YfgMGH+u3QRrT+4DT2S2rKvTUqTyz9rMDt0Nz380cJnuyg36AXYh2lj0JoAV2
cWoVAPhkrRWruTE4b4q6oMO0YDmPpoL+iaW7IeF5bjrYj2KyKKvrTDtY4WhuHDpqrggydrk6qb3B
JJPetAqk7mmi+AaZZF5pGvUhpqBZ1yPQVwQM91dupNvF2M7HbjK3WhEvD5PBYIcAP7+bk5aj+9TS
VlyifRLPxGvbDYkgarmcubtfWpY2e05T47qL1WLTB7rjDkzx1jQNmJQ41YM0rfeeqnxTsKXi/WrC
VWE1922vvDOWv2YP1r031MyR8hRLaZ7nD7SycCXjoV/1dc3Mw9Y+RaI+C45uqziU2q52ACTXNlFJ
PFz5jlVVZwCB7MCUIDwnNfnorI60UFV/0eP21c6dt3LOD0pjYahXaxvvlYlJLsaDM0cJiMhAfbFR
0a1EExF4rc33HPnrtVMzUaFlAIY9sQtviUiKpUA3ifDJnbUe1Wcni184Sahup9WGP8Zx6jNMTjdI
/uFcFJNDpwK+HuGCjHSySVDfYRZrKiqXKHwVdX2riw5hfYG4OM0dAJZSSTc4+rJ1YwxEapIi/QSF
pT9wasITnVvmYQrLZJtMyi1lXeYOfd75RNy+peYVQSvN/qREEXzJ8WruIIAKrMPySiSrP9TWiQhF
N+a8uQav9hgUMIuUIlPdMq/ux7q4tdqAdo5zmQ3Sz3il74LF2ioyeMSUtI0Kaq1Cj9dZ3oUrvZsf
h067QAV4kUmzi53pc+qrwLXz8nlWJU3veSI/Lkm+RnSPSo/ygf93GYcf9qgT5GfKmwmq3dD1H3pR
+kOqbFpty7HSU8k+W1ldw2LSk7LRES1XPphld2qCadgoWXgpOpb2UN3o1gC6Q2yNJH0ignmNi3w9
K1W6pZZeN7GzKisaVpKzWBXnl2aOt5qYTkn3M4yDc16BbpZN4nMmvCF4FShotZ0duFVSZnTMeCLV
BLinbRXPM470VVwOx8iGY1y9WxHxAIMINz1hHA0+KTaCTaXNNDet7jmoFsULDGsj8jilm1Dl4oLC
ZD8FBmDmmQIyj3zFJAc3CUbGwv1+qY2dpDAdLPz4sKWepAH7ocqdYRMYJpWM2bG3JcVdHJDuW4lt
YX8ukYXjjuFpTwXtqr3yxjnyxCA985fEUlmOuqdwcbDv0MJaLUHHbLOZn4IifA4C5SFMOLqEVIfY
BfuUOS2Lbd+Ir7RlN5mNc9lXayXFlpSo5G9r8Xs6Oz7k9E2t6ET52tWnsBm66vajmvY/Rb28VdXg
8P4qZztduMj9/dShdyphc8TRa2mk80rW+lrR4w3sCgHoRKUNgfa30xKvlCNs3XazkOC2YiKseL02
PDtjaDMoDk6OM/jQYGj0Cw8EzY+MniZgCZipVwxpX99c65YutX/gMVxbOPLIvoB/XIsfc41t3u5e
Wl3bwPt7FB03dwhLouNsztiitEhV7rtHni14LEkFB3bCAShIkRAAb2RDy37oRreY2nfRmU+BUlcr
M5C3reR/sAxprktdP5MTd9tL9nqSJAb9VZLIqJvZvdZeZ0HRSrfDq7cNb5RwNbAT8+ADg973Kd3n
faNpnhaENxJ2NAtA8nOYArkXfXRrlPNNoOE2jLgsG4ygXBHz3DXKAZPqdmzkJhLOHs/ha6FW/uTU
ZwP67zLF+4p5rUjgrjfGPfAhT7Mmz7aGu5zGQhTjoGva5CgW62HSotO4xHcxpTRG851Zaa+E7THG
yl2lqhJ/wdpJdCkQIw4OTRAfSt15TFW6G1buTWHs2UO8zesJ7vBd038ycx/Duzj7kiOclqDa5IlF
c4YSgj/eNMykdUt9rEZYvkpm2ehMI89SgOakGb0GMRCS2CHqSScYR+VN2tnHXiAqYKyRUNQfqvy2
RZ/lzIE3W6TBChSkTJXkfR0sawhfUzBxhHuJZ80X6saympNdMVuhJmUdSJuzMEn1kbHXxbbXVP16
XiA0WOdiLB/Kq/uu7FBrKwT60WPWHidsOqOdPdAzoj5rNzobJtYWcN25y2HeJYD5DtHSx5wFK9y2
bgMnPZlcqRCdLbRLok1Pk+Nse0F+Mikfjd6du4KBvEq6HlvLUmuHifYFS+V8xYq4vRJ/tFrs0QTx
m5SsTWJwg94tWS9DWfsNeL2yB5kL02MBqkR2o7QsCAY83vZ8o1gk36banXp9MG3xUofOrmybA8iH
px5KVp4krtryTNjTNu85oVFTzr4ObV9vCC6O/AiBHs3lOzsxVk5SugnhrUo6E4itSh8lTU/GcQgG
FDFD2u7bsOevadczh3OIu/YuV4eSnl7hWeN9rHBwsejqrYqYT13Ayg9p87zkjtc6AXVK/ZzO2Rvu
o+cuxMyN9xc75w1yw32US92trOowWdyMCTAypsoYZcK8afJtN8WuSqRdGt1CUFfHH31COrl87VtO
XM8ZjRDRo4DpL0l4CnPhcZBH6VJyV1kUqvIH3PUVvuyd1tVnzM4ElqwnEe9qC2tu6TwosfFuRM5z
R2G9qoOSPIaoZeLWPoajuO91+zxP0eOMT8ah+BA1IJkhJVhGkZ5WpkfwWg8wwz50Jz9ywParKXm2
2GJyfixax9ZnIHanQeJl2/U63bwLFxYKA//qlG3rOTh1mnLTLF8DCcqwq+6SsN5MZFMzQWGxMw9Q
MOhz2fkxC0JstjlCDyMDK764eBFpqLBC54LsaGd3PSnUM7OEFP7YCFRbM+KnYSbDmw5D0olPtaa4
QRXqt7VYF7TO+ZFMQTNCFoTt5tzg2RoDyDz1TjaggpOCw0xfHKyGSh2Sxaxr61G1ntW2fR9Ffapg
Nq2sprlfyFToKiIdDLuP/GkGTY0Lbk20jS+jlhGWvi45QIe5uq7bZdeUM7lMnduZz86yW9ApVg1A
/Eq4qflpFGAO7d4TMI7MKnQX/n0CW7aCNbOK+2eN7KgY5NZQnQeVCXj7ORaAp9PwuQYLFFnObcAf
tBv+kTGqmuNHdA6EM7x1RfSQdhOJ5sU2BEqZDqarldk7eRXU68E6rAOGOzxJycjUgGRxHyvfa1xF
x8WZCV4pz4ycNyBwvHjEQkGd1qrOk6r1HrEta9He8tJtU6lQsAdMes1LbXMtYOgUYez3iGlv1UnQ
+tOj28yMb/BJlXBy2g99bM2V0TKkjlsSLRKlheBp1A9UML4axbeJiglXLct3gurpJIYcsRhTkDNp
KDdRF3x2lngYFYJQWd6pfdNVbptPCclh3sjHRXFyJ3JxMFpcwZiVhlyySWqrXs2e8kj/0JEr9xrh
DRV9O8XY41s9CVhfYav5mGY+grK+C1WLxjrHinEyHuwm+mTCaGHpJTZFQSJGPzBZt6b5o5+nYmUm
9hmOlthIpXJWc8Z4ANjQo5Lmypqy2Hw1MXDc5KaR75IiiX1uVLzTA4N6vVMG56Oum9xLNPOMP26z
yPgaL7GY8KZpg4appGhd3tuALPGUZtpqqoS/TA0p81TJ1XU4OCrZZmjje/QLn3HIjVSjvTOOX2Kp
CWwfSYbWxsUzqo9StDdGJQ5JMT9hu3talowrVrhCby62FXixTQw1NbDNApOSoT3UnNhzhQQpZ1pN
U/eiyHc7ZX40J2eFzI900I9BnFFaDAMZvU+OyXKjK/spXr5amzUnWLZGX0MEkgegU2s4VdQrIac/
qgYO5F0FUy3FWUxrkXABZcdpg1LaWZLnPAKrSrRWb71pLNogduuVRhM9JbbDTCIykHvoPaO2GghV
b5Jpz9pzEhxI5Xm24ZWxdunj5MXkmUTKml4r1a3iGvq901ZUNmAEkm77T6cfgrjKxk5Tequyc2Os
Q1Mc7mENuK1O0jexWQbMMI1n1AqUUzgvnNaGG8MsVk7bnmM79Zpy8nIl8Q0zX8Hw8qIGHGxEn1NS
/1e0ax6KDmpSaB6xi5fwzCYEeYOWwiBIVmB03GL+yKeXlKa9o2/ohzCw+BiYEF05G8BIdwU6i0Zc
yrlBW86JlgaYN1k/26D7yJLHQh6rhOXXMvxOSRlF3lrm56j+0KpbTSoEKjm8A4/A+hwBnb5HHlfv
q/CQWzQRx9k1yUmADNXRdqpVniaVlmfkRuHwZNZIEVElTtO0QQFDZ/w9i55LrpJUj91IbLfUNo5d
rkhp5pD5LocJZsPzgAQGAhzvDnog/b7KfKUEnuaIm2FiSDYTkh2gujsOJSHCxrQq08e8pI+CAjAL
gTVzGvTLjrl60/pKvvjQuXatTfJajYywZaQ2jGgN2StKq/KMXkWn9LoYKCrko6zqrcly0cCGc3jE
FtQ+BUlllUNqhtFsr52niMM3wRcu03gu95sZXiJxyo2jERFuZc9kHRT+3Ghulil3EoPgEly6EKJa
v+nB3/EUamwarV90dyNnaM4A5D1bNypblYqh1jJ1wHLDKkObYAYAQGwq2mo3q8Yq0tkQzHWhEU9d
vF3nvWPNKYNwliD26P2PnBTz4KiGWzvZW8tDmz2qC0/0ycrbraWetewprjieOISzkDvZD6yhviXZ
yg5Fcxqcdamcy+yQN1hkIJIF6U1X33Y2LX1PyhuN2BixAYlHMoeNRImbn380ytlI99hozrFZkkpT
AnmrPEE+TDIVXtE8BsujoT/by1EN3qM2OqJ4QMciV4pWgvauPZFcS9kXJ/rBEdLryuDQmI9LEHlV
fYrqyMvaiPOLcaiUkzLhzTZ+WhZB3aHq5sxkOmtZR9VpCL4Mic5gTH3WOaKGYtAt0aquTwEdjMmo
3CG+64EsUMisbAiYcyj3rc3Ocl1KllszRsrb3tTyk64eaqrKzYMbBzp92a91PfeDEQgdoRRKm+wd
rrClF9sY5EO+BCspfrBRb8tBrGu7B8CCUyZEX1DPZ01bcDFo9X7qpp2JkLSIddrbhC3p3iT1fcdw
MFLeRN6v4I7cGmHj2sHD3APDIRdU0z/jSPXN9qVtT8P4OsNFccZsVwR7lFoRa3z7HEpjXSwUhk7s
1xS/XRR71aDykqZ+rC97ZDmuiJXrmWeFpInhAXy4OF2nMUrZHM6Zad8ZDbfXsHz6CnR179CCuC0D
Wdl81Ut7HHkBumHaMh3wloKYK6VfIYRzdaVaZQDDIovc2CY6yFm/NCpaHlSAULu8XlG2I4CCUQlW
Q1+eqWc8W4l23UhOg1W9jfKS2mxU+YcTVszls42V8dQ0QXPXz857qUw3AGNgf7EFAdqhDZWvQWo+
ZaN1tc48ZYSSwRprafiLc1Hw4FUhSdKxURD70zJKy126kG6N0HINKuysM+GmcZB6EDUvgnNMYTTH
tCFNPDWQyyRyo3IYgzHoFpr2AxsPxaJKyUGJzSgrJzIjXohhyj4qu4KLB0O2IydwlvxNjdHOK6NR
UX7IPdGSJ3C3DLSL4cNKqged7nxlhTuaVAgS1WoLn89lmVktuYSgtyyumSVHGAWnUY1PXRjeOVBp
KEvl5MdtTlCX+kgkFIkIxvuUaC60na22lO48jARuJWDUcr9N5FpeiwZBO07jPHPFywQWYwbFKL6c
tDyyU+3CXrlkNFcGAY/PFBXhYgUVotWwNSqh86KyU7hz1nS3/VCzR/TRV6EU5amaGFiKMNiNS/6k
UFS6o22fkxFqrJyx0zXjIkjolQCY6vDByutNlYFqSnLaI1hi/KCJy02SNU95H5/R6VPJOdTNQy72
oAw4W+noSuiEWkjUg7skyO9pXdf+FOcvea7TRerZMG3Gj4sUd8QHMZ5DCrlKwszXZtaEhGwatk5Z
rxtZZPuWag+9e71Hutn7ulPeqiGqP0XOG8cKPsmd5EUUveZqVXCNt7fCdWLy/ETOoO9CmpYMPsgc
EWQp7NKxfTf6BfqPI7/iBnRhTZiZK0fjeUrFJZmDc9ZEt9HcvyYqfgOzcjy7sWovaOsBxE53qUAg
Mr41zXdgf8OlyA8g+/aUB59iZsPMGdFsEzmoLJxzJmANlU9yaep9bBodiotGw2BalrgImDuTVLrF
qLztTJQ9KfrGYtPScX5NZBU/1lqQ0prV4ETohc6YSbWrU15D6FmZrPoXB23LeQjYo0w7jXY1MRUJ
GEbSQYY1Tc/3Ho7yRk+b14SwVzcai9tcQ08xjjp7rPE2Re2Fwc5BJ5KMyAcE94KGRovabiqXamWb
45px6UNWTvROqe+CPt5kdvXQ5wZOUiNdD4V2UNJ6a2Sw7q+oqWEApKpx3RNgwhy+IH4e4YytnaBf
GxkS/oy+fZvSny2v03bh9uX41oWEc8FihotlemKIKrfI7XfKvNuwH96B9Nx2jJqGXGGUWe0F6rW+
bFH49Hm7iq1pK3rdH6PpwZLMjAwdka2+mYzYw3izWzKHwUtT7Ku8O1YDDUBUkSs1nY2VSiR1MdNN
TLI3uCJ+K7GX5GnK46Aw+7auoq83RuQESnHKm4vAzaD7dG1B1Ipwa1l/WVV/RlRwa1rBmWYVExRd
2SmDfhPB9GFw+VFLdVvI4J20nvuiNg8ASraFUVzC2dkJXb3pC2SJBUWMWBKaxPp+sk23sxOdqrj0
y94+YzTY0BhbJ3Sy1Ol1pMNrIl6Y7eisxtfxn/ajxcM/98shaolhcjigAaonle7OaX8qzosRMhsq
2pICQ7vkZbABZuUTlPpZdcUNhwu/i6ytmdUnfVLXvPo+QOevJppuxlB/m2HdD5pxEyntq8hVselm
1QtiqdzqUJFXVqKxg1nHeox6Zg/9SzmU91pR7+pQ/xE6HQQhgV0lNcfqQCPMtlZB1pDDNc/tNaZW
ylIy1DQsIqVmlZZHUURR5JXCdLbqIqw1ost+3cxpVh7x1yDnstTiEWrV4k8BErcNhDPn65oaHXmS
yZRYdfai3spoajkrVJZCVBN5SYxtE47N0SiLbVeRF8Cj3iFKmDWz5IoZSes30iEwnc7RY5OGKt3v
MrQ3c4kRvMiG7DED2/2kkkGVu7aW9JADe+3ESdA+OhmozlXNTNgf5sqJ2XSLGNGcmMUZukvFKxNB
WALz5hyJxxIgYfVwgUNYiJDYO8daG0XW+pqdJ1T7bXejMn3UfJQX0U/K6vS8JFrxVWv1BBdp0cUN
RyeLDbTDREoIAelqXUhsQFVariyAPs2dlDCYGTdYesvUDJDdwY5S/X2x83nvdNJ6uQqHBYVbPJ07
01AybEP2cAo77ifCPHxCzcgIvmC6dU+r+5rMyGHH7CHyoWWHJ59yfm1l3pJXhWfxrsg69dmJi+ao
oH/yJLzlfRgvjLkJuMErjZ5wb0zMfucaV+Z1NnavD3LajGOoUgnBJRtWYc2cFPkgkVVgDt9NBN63
1mLF+7lOq8pVUQL+KGvOsnEZphzlIsRZUxpktA6HNmAY0mj05a2o1k9Zr7eXYtQmGoJm8Jmr03Jb
qImJoCYvC2IrRwPEHpT7AetPAuDmup0O5aVamuEhTjT90JRF02xDh5BB9JzVVljDcIRpb/tpq2UX
Vd8VoJDLgAmaESXJo0gXBkNymfcZMPENv7xYj81Ai7Q0sFfF0gnv1EZryBMqZuBYjrpmrDUC7DYH
59PS0bGZNWo9OIuhv/A9nsUw0WTK1ZHXmHUT5cGMHquof8pAmw8VFoJtMFcNfXwrs28JXyndJutk
whbaTicztgzkcaFwhb20l0Avi4eMe+iNUKxvUiT9h47G2hFkOhoXywq3MG4JEhVBvwpCBF+gI5b7
SCQGaPMq3pdVN6/VutWDFadQZTOPes+pb5Qf9tijDFuc4aYc2xyEEMJ55OLxsq/b0QPnqN11NfEz
o51bcI4F+Z9j2MZ+qI+RdA0iomJ3qhIDuastiYPOOcjPeqxPblou1hdmb8RvmTr8zONRf59tonGx
KOc5x2RZzH4tBs9UVAzlsUCPGJC93cnZGOmgGSiTsusotrbHfT9Oy8ZWuulJLWfbrxRMglM2lvsa
dfClQsCDfo4HehWhaHroCiXyEl0xDw7AmycGoacgmHER6vKaGarOx7E2cDBjdT5JRrAXLqukM6LQ
yJFA47wki20XBnznV71m/kTgV+1kzzB3KQLz0Eaw6e2yqbck4hpPhDOIC+myUB5zQ5WvUm+RhvSp
vK9y7bkj36dZmYXR3erAR/0q6fJdJgZtZ+gz5P+2DbML0xsGIMUY0sC2GN2CRKs/2cdGH4o0y1xc
pXQtEOwFKDrilvO5GirORnZCoCGeiZ7rp8VC2w5i3YU8kK7RVC1fJUusX/SCdgnCnmPSF1jR8qS0
7vQcxc9ktMN71AzaFo+E+rMH+fbQR7R0bcK63CTp60ukMt0axhH23aw6l04tBZDUGNnPYqrxayjm
AePeEjTXRbhoLxwJ40/NWZZ9RUkWDq1HMu3ipMuFSQB7XBmY8ypsRn0X0yeLGfgPUUD0qIb4jwHA
Vijla5wtTNlxmxjPo2ZFIKhD5w2Ll8HJXidiwES9fQN0sINsahYnRWesGjP6QqPf9WfRCYaCNrqa
dTkxDIxo86jD0CNGLUzrSBI0f3k/5TSs6NvSdR2mMs+4KgZYs6bjDCmwCLiI5dLXaQyqS9xNyg00
VkqamT7gegwZDnKJ1H5fxC0ixd6ecIfaxlfbVPALU628HQI7zBCnSXQSyiwiTFMktMM/wmdLdx+f
mtckcfpUNWW9Z3Jj3TlxMz2VogsgsGt1vbO1WbnH8TnvxkFvfNOpbXr0w4zaoM0XhhypTU1tx/Vb
iXFlM/FOvdATTTnP5dOQMQqyCM7U0XzzUFr9Y1ir1lOQFfFzh6yXzbKmCJHwDXwxmWT7ZkCgBiRi
c6IGn+xcvacj1nqAdCMRQzXzXou0assNDRn9KtpF1rPlKzwYrjXSTp+KNPV1jt2Xsgq7ddCW87GA
Mo6qTkMDvSrKIdbp7dkgrxMKt+cm0pKdhVKYs1YE3nTQ6FIYNNRNrCc3kYjq/48tgUoSt51hmxJH
jpTGdzSU6DBTm2qzh7Ot742wNdbYDxr8vuXfIFT6d9MdH4XcgicSugQog+9kibjD5GEn5n50l3W4
TTFjuexD3uAtnvQTj9QJpsJu805Encv+4B0Vf1wbeyCmjLTXveuUx3o7P1t/uQLfGTLXSwBpGeKF
1AWMhe8QgqGMnNSKr9+LCw5cIfGmAyalje4rr3/7MPMKpPnV33j9MB2qswGyEB6i9c15GOBuySxL
YV8cg/ta6s1HqvPGBvKJDIv8hlPJtVwxW4j2ctgO8zBvaCvts1ihM2bZpp92lJd6JunvOQ2+nXYI
MSBoNDvJW6Fri2atSVLWjZj50dTJT9O4Ek9B8Q1V9zwPzbovpm2icM7oW/WGLc7c6HrwUkvI5cRk
jJH+1IUoeyZFXkpp1D5ab5XFLvuZL9MHxbP2nJqd3GVXZGuiYiVbeoZBYfHe1PRP7UnZ62226RvC
D0ZskoqyYAdrn01zjNxMBCeE/fGbpsrd1OYwGhnDrJz5Gmcb1d1thE3Sb43un/P0m8rc6xcb7O3v
9uP/uv5SBSmn6cA0ULJxf36hlOVqk4fRhHhes/ttPdTVHd9Rev3QyJcKAdRfkDHafz30UhMmr5Ej
pHmNXPr184JG6GzzEYh6m/MNoQG8+WSfB+aA9AwWIMOgHO1dP3RHp9e7B6K8C2+uCXBWp6L3WF4Q
ZDYk14SFkT+ETVzfTA2bD4lA8tMiAnUDw7hkRCDTNVz6affny/XP+//9eb1yFkAxQPEEBfLv70/j
BzGzyvdHVeeXi8JwgG4CxohG+oOgYIzCON2MScGkqF0CrOstrADsAzqHob5Tv5Q0K/w/f6n/uofg
hASMcQAR2vd3yNRmmA2psUdHljyahjpPbjLVyjpG7EZpX8ny6c8f+A1T8s8KYUHfNC0YRhIEy78v
QrAAjm5rYz/p8V0blO+GiIT754/47nu+rgu/fsT1OfrluTSMkcFxaeyxXe3kcOKUCUtd/uVDvoWs
QnG+fopB88firQdc8+1uQmBJ0V+b+/yLjsFtehgf8w0R2h5hW+fwod4hR9rXz3/+Zd+SOH//0OvV
/eWnERIVDI1u7psOB6vo0zcGlG95Xe6KhmAWGcb39phsmcHVeDbCxz9/+n9e119+8fW///LhHOtF
nCjmXoG33heXOXvUmr/8wOuS8f0VsVlidXEl3erft1CpqcrE7HdviKe0vqRtz/TurhPqSjBF/P9/
jQ2qRGWn4u/9zsPU6mDgqGDt5/DBDj6NklTKv7E9//ONZ4vCgQ9qhZfs2zMyk1kyycraa3fRrXyq
2Q4dV984CHrhDMWQKf78k/7rmXRAKerwIMiYE98vXzHqoeiD6CDuzTd7cz0JKC4QkARKyqr1Rg9Q
x4bpDpPDv3zwNwzn9WX41wd/ey6xKIk2cCKs1KvUdoO7YCPdDBxyvCm22VPKSAuqOmyOxqX1+Jdf
/R/PjGNqFocuVbUJpvt2kSXVjCJ0YnfKoVChmqTKcTLC5Yg3TeK+aWb9XR2y4PbPP/n3dYwFDH6O
sCGJsZR9W8cyXE4hReHBcMrxVnEwZYVEq73/+UN+v6wWoSWAmK+HPB3w87/fOD1qG6F01p7NaVib
LS7DvpymzO1KJd1mZtsSzl4IhEXzmN79+aN/P8pphsT7CU2ISwul7dtlHaeuE7MuCJYcR99ozWXX
9/XizTg9n7Wi016xMfQVRZSDkq4xa8Pt26JaVyOH37EonPu/fJ/fVp9/vg/BiZbFKVp+f1+jK7E6
GLsDyjCKWdpgGLU9QupcuZr8EY4MdiTANu/LX270b/eAz6XyEzBzIX1wu/99D2xKfidI9MMwdQEN
OZVcoj4PT4YaqtvGnk0SI5oh35I+2P3tFlyfoX+thpqpIvO1WREdVXeuaJFfF9y8cRSCQLQjcUNh
h0rdsO5GzCf7mqHCQbG68VZF4Lfm8KqutJq2iBPDPnLQ/PyFz6bBN/n2Ta7rvkO2Cxud8Rt2sMTN
9M9i2XkC2bC3DhYXILwXMKh/CZmhrkBmnNJ1tV9+0lP0/nzr/+vOOwb9aIflWuNZ//dlSKy8z8Gl
HsocuEHJmDHDefn458/4h/v972sN95z1gwG2xQX/friMDMKFtEk9OBQ4WAUni53HlBgqncBnOtZt
e0IPd2MvKKgYDqzskQDKXCe8faiUajOWU+PNami5lWi1uyQ1pgPOvHJdRxw961LTiaqfkCFXOM7/
9mr8/pzw3YHnsckI4pm+47VEZjJdtozD3NQYvh0juSsRCN0DH8x8dqfCtRazZWqT0+rqCPUaMsYh
RDUsf7mI//GqGKqpg7qTpgoT/9uSoYlqnrteP9BWtFVi3CgGtF6RbsCx99CFNb3HmWHuVua5+Rdk
sv7bQZb8Ft2kJSoFCatYnf/9kBBTNvc6DUSU08UWv/rL0k7tyanTaWXU8iwdinAGbszvW5PhBYdb
ktlocM/2F8k0+mrMdIrpaLI2lZljT9Jj+tzdLgqSR0cHitEqVuHqQ4FlsoiYt8jngFZwQtMB8Yn+
FnbXNghkd2xVJUP8QCGvkYHnSvsfe2eyGzmWbdlfeXiTGjGLfQPUqwFptN5MJpk69wkhl8vZd5c9
v6v+oH6sFiOjkOFyIVSe4wISAUR6yCkzkveee87ea88Foiid8a5V47Cm7bn++yf3j2PW+ycXWhB8
NQX39C8kzTwrGpJcjAPmYjTgdtT4kS53t3xFZKUQQbqhZ5VjI4j5/QXxq33bVAPqcUvdTmI2/W4Z
cKJPRnAWCIs8O23eEbD621X5HzfoX7/m8vD8pXo0CkWOzd46pHVw1HVG+1JbPdSO/cnXYXywWvAg
/Os67x6EIdeyoDO0g0V4SpzF5wGr54b9FUPBzEnbiX9oOPfxValPUyRzz6v8OYApU9dd6wqjIEQo
wIQ7yk9oGb7RWPymduOObOm7PlZwFavNI2XwfYyohvkNqm/gHogg9YdgsvvvVk8mM4nyL1qoNR7O
eQyZKku0HezUZRTtjNF5zKJNpzoHh7+DGVD4Q6ogCxTzk9nlawcTqtuWxTNeuAuqkmPs0FmgIeaV
eCG8qcJlaM8zT2+qP0clBhBQP80nJ/tfC1dulmNbNLEQ4lMgv1ty1TKiyUVzOyI271onWUFOcD6h
9a5CNHRzf2yEAbLODj2ljCbfnIpxrc4pcj05V1exlCbm728CP/1Gy/v/l8dnbshwTDTrYNIeFDj7
00ramdKXv3+XPnh2LA7mHM05Ci8r/c8XUUmpGQvFOTQphBdUOuTSQAb4ZJXUPliuLRZJhb3U4VDw
x1b0l4/S0Um2HZrl2g1dXu0ZeR/ZYiuDBNto1P1gU6zzTUXaTe73JttQ7WUHRFNG7y5d/me0FkgA
jtE69UawpeqKiMiN7f39F/HBSv7Tr/juCJ0H/SxFmkOrQl/lw/iUyagUTXXlMHXBMbnBF378+yt+
9NWjZzGx9lsym/C717YTZsD0Mj06bbNRRw3Nhrlr00+xwx9sEwSbsBmqqgrz/f0WVYBQKvqFbdLb
zQENoLaqtLa9iRwDLK+Q0Tfmjnk1I1CG7dCUoJlk4eo5g5dx6JFv62RT5QHxj508OzT5qs9evV9O
M9R8nCdICF/morQxfn4E41Ye4zBNj4oaHaMM5XSXbzGA+7IkHRRJ3v3ut/7z1d4tyurc1ok6K8ex
0rkclf5eHqPgkZdM+uSJ+rV1sXwwIKWwd6nkfjkw1UwhuTNswE2rbS2tzr5IVRh/RSmvIEhldv4i
tVF2MvRkPM/9UD1kTcKp8d/4vDxhKrU8F5PfPWVt0Wf6oGlH2lP2FmF6wqI+iW2h9tL296+k8Sjb
HBps5ZfnuUCfElt6ekQ+5trZIbX8QfushfHRs8LfTieUI6Klv/80lT2kJM5y91R8f/i3Z1B1IJ6c
o0OmExakxt4mXWh98qZ+sDlw/uLwC1OQD0jN/PMjqjURQoZxPOLq3SgcwXAzbYCqbcZzxfG+/OSL
/KC+MWV2dGI+uKaK++nnyyGz14MhZMvx68ev0E7QBzTecvATfnjxgmytr5e2wmd0418XJC5Le2gh
NLIsve9uh0kdF8wij9g4euaPrYXsM+9wUEbq5u8flQ8/oUVDGxA3N9P65YiZoFoxeoUXMEBERixz
/rVRtfDkMMkXVKaVdIxyddyNto70mA3laALq3+E5nS+W0MNv9A50byoZJg8VIrC+NuzUbRsm+5+8
P790PVSTsRN3gbtv/XoOLOqo7OYqOsUGzIuwLO6qMXz++2/D+uCLV3SOMroJL1uR37ekC72xC7RN
R7I2Z0RtBD83qFvcihIOdTmJx04uAuJi+5u+i1ZTjtllHLpLQBC3BtDG653mWuiAM8YEbi/TgWGt
Wt3ozpX6jWSw0Ov0qNxkUOxWhdNeirrbaHC4XCmr11ns7ItRe8I1iZ2+YvknTbJSwOGFOv8wm+xb
oM97oxi+RVFzQfq2LRN8Ipqt3POFAQ2bsUxGZeZaSrclgfjCGO++jqRzVeSjC1GLc7xDNFyGgcmd
W9UlN9vwgasc2h5qEGYIi4TOcW+N5vjWUbv6k658Y5JVbdLFvx2F3fdxHGa/s7AMlsoAgzebV5aq
huugCk+5Je6I8QQBlq9lIUHgoBb2mV99Vmbz0v186EClAaqU6LOFHv2+/aXNRmgz3z2ZWcv2hGlc
NXdhbX6yaXz8KPzrKu/KEKtv9bmyraMOiuURCSr3FF7lvQmo6JNF7bMrvTu6mvaoNqkRnuDSvKIB
EBA3g8pH+OT8/kfipMZ+wPgAJKv5bvFs00CDbRmdwMO5LQ4TKbxt498v380F383+Yy59k/eHYZYY
SxlAeNozrbtYvbSS6SftvAnzJZZC34dOBFGue4hVCotBvZihdtPNODf+/lX+4Es1aEsYnB/kD7LW
UsPmeS+j0yhM6asmT5g7Azu+1ccAj+G/cSnmMSYfmv+9j5OgIVkWODJPRHB71jRscyJ7RPZZufRr
9cjBklAMHnsHJOL7fmwV83+C6MN0kB5ltdwwhvWDzNggQPw3Pg97gc5CqFKvvN/0BksNmsaA3Yt/
HcF9SxLSootNXv/+a1PYsX99k+kykmPIa2zxwLwriYzMJHK8iU51AA6vx0qcBmRro1cOwvooKa+O
nnlFc+/M9nGgNaaaCPyr18ZszrNO8mKZXbsOa0sEYTsUFkPouXI2LbyPnQ2lys0iFGHJBCxO/8Op
MGUmBAIMYo71Nkkj1h+t9xS53csAq4wsqgkOF7vWUPyghEwEvmSYkRR1obFLGuRPUe7PhdhG5daq
MHQ4p9L5IdJtKN3EOBHMDZgeAYirrvcR9mZjHUjhDa36wyD1q34+5co6tH04WUGPvDImgg97urkC
ecM4yNUABwcXKUJhb7gI3bAIzMEKCR2kHDnFe+kizTQMjNK2m9V7UW+cCpvvqnuL3kiLKqJ9JG1r
c5MXgWuOPqhB8FnV/GDOq1KsIbS6lr2rZsR4K5m4k4X9Yp1sGYqv86w5flFudPhP6OYEOMoVjj6b
hFHJH7v6tJDmEuO7NJ27oeNw6pl0Ii1o8Hb8lpdXGUuJhDnkIcSErPP1asOmeRznx6n9TiTNRq+l
jR48tuw4YX6XgX4J02/S+JojY6ME9qz4iyrtjOJ7E70k2NsCkBCt+cyex0eNojsT14txMwCft5A1
YLG5kY4cXPXOy7ub6KUF0bsvNJo7sGc2c3vQIt+RKM72zlMi39kGkjHuna81+E5QxCwDqRIPSkVQ
re1ijcHAMlWnCPuVMcN8vJSFN1oYtOItWDjSrnM6dS4o0XiJvAHw9gxFd3IwtDqEuAL4t+Bb21+i
OeLA7mGhSjpXhgavO76ocKtoR0k7ll+T9DZIQvgU5CxaljeDue82YfJi4MyNlB2J1i4BqKbYTlj8
t5i6V/oAgLH6MTe+XK/xIq6G+Am3jEhluIlbvY4uhfrYRTdjv6M5CengRSSHqpW9rshgJCDJ0a6G
E20HtaTbpq2UnEJjEKe8lLyo19caklbVHneac9MsAGun3VRq4avWM2vKWWufi/mMvRNHNtEakuZC
83QhOHkqGVAKQbMY8FFPX53hZKOPzpUvtbrvxJpkhXHA5ocP4TGZdxJM1qSC3yYVqxhQR1Q0bm8R
NzA23NLUNrYNsLeuM3y5WGho83OYTjeDSfAsnog835KTieUSo+GtER7HAmfmblDumgp43REVajyh
1pskN9Uvsv5IcqanYvmBy4brC8tbGR4SFIRjuG4Z1BQkWAutAlfJUxjXNbYWXDYpclR0huolzQfV
g+foVipMmNgiAiDvvAIyQNQBlC2S7tLJ6GATPCgdKWw5AjuVlw+P1DnJnkY4jqOanYcpxrxwHMOd
1J1EvInlcK/0T5l+gWC2cuqHdPphpZDyGKdV9Q+7+hJKpwgaq0QAUXDtu8yLRYhYbW0bGyOGqF3u
InyD4qtTnXvn2OSGFwVXGygLoXG82RKfrDwVEMIxlPZPEp6pFJf8pUxpB4vvQIQiAxNbuorGfd9/
6ewvfX0tk1cZmnG0H/gEZu0aMurCXYLPRVa2szgN7R3QC5TPG0je84j38GkW38mIYKEdio1CwpT1
QyO9ooy/D9G1lt6C8LEb7mVSFzQk0Uvow3XqdpX8zdF3TnDIpK0xYP7rTg3OBekhf7CFnxsrsz5m
zL+NYU08hhCbCiF/Dx8S2SLuStsvqYuzb3EIFRwHvSvId7fu5mktnB+VczKLA64av5tvWr31a+lp
NL9XhHbDZd0G4TWNdWgvx6m6VXCXoZH20mHv1FfEGbl1AQHDhzEMP053zhOhYCHQ8+h7EhsrCYNO
bkw8BhCV22RA8PMYt6ioyKmzWw9YmG/xg2kcbkoelgrDGjP3leSkzF1yt2+xx0qdr+rsakXuDVrl
NzH6ZfOthLAa8rAqqxZXsFNdWvinc3UWyqYotv2COZUIXgUMzdcwnOvq7CRH075Goa9B+EAZBjYl
t9HTPeTLT2ZfEaGthoRmUX3uYySy7etoJdvZiI64tV2MJ34/O2ulvqnicd9AO9Cae4NFpeyks0XM
IoonRryPScT6FWg+0oRdG0lHzCXteCM0A4RguXZgVxtWw84DKwYTsMwpAm9sPqwtTHd1pay0zkAt
3bno1tyeLUi+0yuOy9gIxas1fs2QzDcXc4x3LAuOc03ThzS5g7A84MwN+h8sJKV16roUOfbdHLYe
uBKchHs2DozvR93ehcolJsClZHF/yExgFWsF/7D0HFjcxAdMZTEJ8OUXPfFCIlaqeywLSb7Kv9ti
k+8kfTvm0JRWM77kCxwRUUDj2MT6Jei3E9Ps6Cm55vXtNK5x7LoGzpb2ub3T2KCsVdzc68YxLk3A
7JVrOD8SuECvLeoeHTLIfUt3tHf7N7O7cIKLIg7t3PWXSjwxqZvUjV1D6lR4aFCbHuN+K9XY5IH5
lryontUyT38D8ca2tM/l26R8MMcbvTpbAozcDdYAJCjoVDEjAN1zY/lWmdaj1biosQfWqAZWepxj
OLlXFR75WweyVdi/gDjqoe+Hlpvp9UouDnlwNsStXF90VvvM3PT6hvqhcs5pfKjNq2HdpeVdQASj
nmfPfbnPy3mXydMmjJL7JeNdgcECHnljg20yk4eIiOBG90oYGQEkAuz/ZggZtL0axIbi4wpM022S
F3BrpInvydZ0s3THGtwmmacNSHw5hEpv0AHZYO7Vxgv1mwY1PQuPAzoJPMwhyG8186RYd+DxY2Ud
i1vW+jH8AowGe2dYH4hCADUNc/eEKc2fWzK9sXEe0vDe4OEMqqNdERhwqab7OduTWwyptbhIFYk6
ZKdK7bNgq6ZS93AhxhPaZj/MLphP8LUbV7rP9iDvSwXX+IhdKe7XXYbgG9Ngnzi3vNu7IdYuk7jv
I8zR8ybpbuYHrQz8OoIyE4EASpm+KRc1W4fgn6qTI6o1yYqT6dtgjkS9hpaSSZexPFRVwNwFKFCP
/hvDL8cJQn8svJ/GNoc2FtRsobGbKLuFQ5g2X0YUmr1CtbXQ76eXRvictlTFL6RlJMgLvB3pXSSZ
zcLOJOiST3cD9vEqeqjETqFknpkoJoA3UvU2r2D/dKi4vtZi7wCDr7OvmXaDOsMN8mNa3QawhRzx
SpLSaqgB0Re3FeDKfGeLQ4x2tEBORPqy8thUTy3Umfrcdr5T+WVKAbyhbyCIuWZwEFxC4BTxBiMW
IW+JcTTr/dBsCePMxw0rAvszda9nw5Vp33o0vDXvw0UL/Byjcm0DGvMHjOoaP0xNF4y3QrtotGm0
OfO7GpERUPIwuWbqtSZjr1ubjOqdXVv1romjktfEBk44PwuC5aevjfKYp+sSmrmjTsDjFLRJ3kxY
QsxrjB5XGV90g1/aPPGtInAZhqPc8oKP/bHiJGLRVKGIZ8lVYQU491ZGIH1BwwPq6JsjDpO0DnVs
8nDIiquVQiiw9gJcQfJISWsnawfApUUax57aZmw3+h1ZyHOD0+wBQmqhu0srafKT2of5L+p7R/XD
hzbfNNM1zTyr5nCxG+c77JDIH6anmpchWZnlESe3jKlW9hNynXgLWz+xPEM5ldcUO+BygIKbRcG/
EzJCeqoLXNubYdoFCnXrqg23LWoK0iUsw7UpK5KCoSTJBPeVtA9tMG0Xo7+ayp4jAiBSv3g1l90F
pmBwnw1ngleglCfGPk4uZnK2pz2Vcz30HnwibevUp1Z5CoebmdqUty/O90j8wSvRUkWGhJHiNUy+
G7GCA+S+ToZ73FjMn4xD0gORoFF2H5bji2XjzdDbGchv76l8eYZxcO4c6uXIvtaQ2N2sweQyHAZn
3wU/5um1GXi7flTSsFLZ6mXkEjO0wAlLl4xXe7YvesioerBcBd9NsqrRic1fleCpU85gS8PGm6V9
WvmtOGu232gXod8P810urxzc1xFaoOgmCc56trf7ld2t62IjnMbVoReMm5bs6e5bLe9N4PLDIRS+
Gq2k9iGTHpsGUBmDaNE8JeBfnIuMEx3XdnjBG8tbQdBGNKyLdjvwjiq7obkzpUsYU7lswIpIM4j1
JvPmbBcmd6L4Cvtqw+R4FlcI1064GsWtHR2WN6W8DPY64WjdpLsy3toNtIu7KT3kzc3YPFMSGcYK
QMryO6z7zsc6GPWedp9SuhV3qPc0Susxxi/LWMM1WKdg+AjQFwt/u/eWgvw5jF1TOWdYEQ1wajBR
5wPIomcn7y2/h63u5/DK9moVgQVT1ZKzW9VvU1XnOGsaG5ih3yzhtN4wiOxA74hrYgP7pB20DJPe
9Qw5AxFmjlIDhcj7nmFRMpWYh+wEfC+7IwRS+mpFIw1vMwudL44TDg8wDpxnGwflZ2rdD/rWXBr9
kmJgmZDfT0rUQk+naU5P0LzBaodjdoiGPvgkDOkDyZxpMqRgwmUg1SUY5+dJBejwUsyTdVRvabut
lS3gAC+4LlmIn6seP/oy6fAx9lFpJ/4iiips2XSQ3586xZE4eE3gWeZBiohTi9NbRHhAxcbeaF+6
SoJa9fddow/6eowB0ODRoV+sLu8+Zx6Ak87s+KRU9BVFVwwH+JLaTtf05Pfnkz9d6V0DOC4sdRiy
5KSYtUSkh213LzLKS6R+BJB8Nhz+Y8b8/gElyQt1/tI0teV3nyusQysdMj4X9CfDajFwJ/uhsrwO
55GZvg68KWCh1w4uYEdq1oHoOLMIttFs8dlTiI2cqifPGE6M3daDNWw1jot0r9RxoJtwNznE8GSw
8ltwHDopAhrHmwl4cQNjk10UxhIsRekK/4igRGeWNrLUUVhHr6FucmyZjFMelMe+xzJW5Y9hNKnw
34Y7qSpPWibWc2IeMymp0THx4C2NUOsULdyspvewcd4xXtrE7PDOaHthcttDYI2PuYWnG+JjeSzy
bmXNLAI5/zmFjT2xDBJBJcnkqEigOG6H4kWfL4Our53ibei6fQiTOu1H18Q0U880hgyD+UqtvSlp
cuPQ4dGK+SiFHOlSbMifrCemstyQ9zeMTgfvm6woqvz+hsGr7urAhGMHLzAROaVcLG8jtfXC8kyE
C46vVUuDRz4Jac8992KHIzZWYVUDQR9fB+Y0yG02cvo9Gy7DY/EcODjgHhw0Fq04zdLDWGFfN7Y1
N9tG7vOjIP4G9/L4IrhDevrUWETGJOmqky7B+BClL85wLs0zGSuuBNRiGibs+YYXg15wdNrtCZCN
Tdo8SqgKgmYdJp5BEqQmgkvfEy0fS26X9TvaWH5PzZR2r3IculIF5TUt/dAuHiwmIrC1JDyy7VpJ
b0ftRovYKFdDS/6Y321oZzAiswdfK9kL7+fSr2JE0at0Y4hVfWt22yzdTvrbOK4czpRW5JGx5Kcc
/BZZCUdKkT6K4ht6o0g7mfVJjmRveI26y9DBi1gT9DgDsEroTN4G0GINFzoP/7QInQ2P/AYT24ri
27eBCZ5lY5z05EHtD5L0bMN+GM5R7ENozmmGGht6diWEYHWJIvAKeV022obIA47h9G6hj/pCuS1h
fMY7K9vPKYxx6uX2WOsXaT7RK23MnZEeOMYMwX1S7IuJ5jPFX++O/SoAp5XIPnq87GWJyY5fAXRO
Laivgx6TobM2KAeCo13sOqjq9Y1hPbUz2j3XNPdsinVzaWwc5X4A9YdmLSBWeh33KlXhQRm9KLta
pOaUq6nZly1JDFulugo0O8bNhDUR4KDpl3CQQpDkGyAYhrWuseOZsHkJdtnrKR5BGsSJq38NScxJ
vWL4QfenaHcd6ZvN3ozQoXg4icfGw6w2OveB+gzuYUp3NuE3RJOZYg1HSraeA7F2nuiZTvONKNdp
uCpGqqubuCYQCLL1oLk0kEvHw23MjyqUzcM1Mb2cM7g9QxkhQgMnbKyto/AVXx8GUkyXiAYrGZ0v
xPcvSpJx4Kv6Hj5zeelaHomxvGYiE64UzZOLoNLelYaxJc3kuZvJWwVH22TVFn4J3f0fk4XqE85h
X8HJTANpjUmNYFOBv/gcafusaI+t4xVW7QaKvhMGGdPpcgIxl4gMKlMe9+xRtot10J3h4qTZ9Y/Y
gFTyG0Au83QhHGDFUtlYii91X8oyWztEr2VUjYTBqrd19y2grk55I2ea+s2lZ7wgTiI7hvJNJV8m
4zCOZ326U6ojYde8FKHmOcDZQMoRRR0eHNJn290gfdMqPIEo3p1tXNyDKwvCp7w+DMoOGDVCvVz8
GPo7HOisHkUPeizZhfk6kM86ea+O5LJAq/W9JDjCoEUN5IS4OA7MwSF1TlIBsVikbsdIpZ2Jd5q/
5uNTpNxHEa/ceuqP1DW+3aP6VwFOs9mg7vACzkvmRNaM8ZVYH6e4mPbDQEhC2T1Hxn3Hyt8NrWfE
0OfBQsqoiJQ5OCN1KRlhjEenehD6NU9ukvo4qz1s8Btdes5ZYNr8RdDdx2GJrVz4Mci4rn0aofd1
O7ugKH9S82uSPnTTV0uM+8mmTzq5bbXNiyfQrnJ4g48MNmSQrXQOv+a81kp08qpPfo+jnDvsjA5Y
hFMr7zt1NbOmaGTieUlxBDkt4fRO8m05H5N4DS+SoJ2aWfcwbMGCAvQGkVlInKnPM7slZ0bVg96u
nMFaxByE6eCShwGVredg2IwH7FLMoDi+f4EuSuPoNUkL4ncZJnDyCqJzBA89yxwXEwk5FekK1ier
qUbOFtC6TjbXkDjTfm+COGtGCTiY2Cg4xgebebu+q+Jrj9m7BKlYWtggiut4CoXqyuUq6TjTKute
AvMAqUACh46kmJ57jMEcslqT3kX9ChgS2Xp47nmP2y9LWzrxGEGLaU3gB+1g9nKkHGGATb/zLemN
CVctrw0wbXzuCZTz9GxZO2tmGPdIWANABUTefbfLA7/K1o2ChsRvvonqTRCtznM9fhO5nygMNvQ7
HLBWsU2nWzXeRumdFNKZWcXTvh73Qw3uX6eh17gMKwT6GmWTmjCRNkhUJ2nfgCvVj3QH+ugqtatp
I7fHiUAXy+3KLTgdqMPcfcWd2MRejWFX23dxeJatG9Vs6SPsawmkvATwVWzCko7GN11JlE+q1I8G
m2iibciXi2lU0X6uxuthQvsg85AlGmtKHX0DoQU7vBcYRSeeG5Tin1zxg/Gw+dcrLqeQvwg7tQXv
SdOXeKMFtR6q8TUkjcRPJqPyQ1iXX3+/DEcxZFH6aOriMPv5cmMjmwlUaAaIQJs40s/9t4J2xd9f
RPngoGEt3iMGxMjmflFMZk6hTjVT1WZPx4AxbnoOt846W5F36qHPXA7xNJNel1MOqOtPSrwPzm1c
3DEWueZihXk3nNbSQguirjgZhD4I5wAQ+5MLfHDL/noBYzG+/OWWhXgDUPaXp8aY1gqhCrVyoNbd
1kr3T8HM/49P/k+cUX95pFYv7ct/vLHMttP5JX/7r//0/vf/at/+4/t/2/VlLN5+ilFefvDPGGX1
H7gMbItoIUWmq+lo/NGfMcr2P1Df6cQoOxp2O5QK3MP/G6Us/wPZI4W/jF5bxXTCTzVl10b/9Z86
2cu89yiJkWqwOVrO70QpK+8fRFxwPIQ6QWKKJVv8hu+eE/rGKVJgL4OE59EkXPWHbp2dtc20Qsfz
EH4qP+Sz8Vf+9XCDvo4sApPPhTlV+aVnIXpjzONy4kQYtcN9zakLeqxqSol935noONZFRl7NwQRB
6USuqhBxeoKplzivM8ChQN3BIYtroJB5Y3TsME5mRwJMcaiaVAYqG59aHdWul17lTEPAEkzlTGYv
Z25BtVMoYqE9ETmjhcYEM0fUYvKXMLEYJmlNZrAm54vMkLghMgEKJ5x3TEhkc2UpqQZXbsA2CGOG
MdwcyjRSIwE4YmWY/PEN6ndVPAMHqut7OdDG4I7YU8Ehm007qd22ReLnMfauO5gGjhncZEZW0s4z
mtBgXk0Ecn8c5sSAIQrRTl7Jg2SixYg19JFkGcUGKpS0Qg9S25X9oxMRVkWybkQfHMCAMkMzkZij
vTcbZAsESKX6rullEWwht2TEKuXzkoGkFLP2TMBbkz3pTTPJjPlIekJYEEYlvWNuXv02Or0VuyTg
tfYpjEDf49SPcQaaMvqrrSjqjBmOIxKGL7E92ZsKvg2haHoy3etFkyzxab00l18jJxJkcMnJ2GyL
0jQbfxRzTPyzUlNpyDKZYHcONTl+Xr3XcOYrPV8DKDRQOcyWsgZEYkw0zrbpZgfweaRazSae1VEp
0Gl2Wod7M7Mlf6HnJEdJiiPjSzgGT3msmYOLSYuiRAloznXh3NI4R2sQr7H/wzB3irEtuFIYOSAy
ohK8aFBpzo4OnxpscziFdLTrDPQET470zHREnIEFRcSaoKBdUfrayq2KDCNwFQJ4r8U0E66W9QoJ
rzB0lGbTyT2ntqEaTAtwGM8s7ZSlegUUYzyHE+pmd1YE0EpH7SaSAyqiN4Agat09J3XGB93UEH+G
E5dMWhIt0YmaqWmla6Ua4mpr1M1kbCs0sea+6kQwHvTOzsZVX465dVPUk8Gm1gMs88razAFwWT1z
p0RVW2fjNI4tIVzR4RAWDfCjE/thr5FXnnC6CkO1f3OQuJHDEzqj5VpmaxI/neMJ4rQlsh6zhJWS
ABl2TJVnQodXQgFJtlhIYVNY1ih6v4k0ZDa07OT8kIedyLaiGhC+FBAyI5JO5awD1E5Y8O1sh3Rt
VYrJ7Ai2HCxmikws9+RBQaZqGmmF1a8cw/mOaCNwiiW/rOMH5PoGF4xDduHblUiK7ZTZQ+AJywJb
WbDrOXsl7TqJ7gZzToZ+WsFjzM2geg/iiETHPtANzzTqRPACoy7eT9nUFgzTDOQhJNNSqhaig28i
eD+o9ObAec6F1a+LIMkea30k0juQ9XgAam9a7VpCgxCfFWIkoSU6pfxKkAuOvAr5s7yM7Zhut6lq
PQojX1Cv2hDSjWKCX6/0xC5B2hMoCL+d8DBTvq3ymMOL3JJUfsoCsz3EkGABJnZkZiborCSH2Vo1
Zz0iE2XQ6P+HobwjuSidtlb5Bxyf4T/RSIWtRFt7thnGp2qRKuvGiITlhfhASBJNNQbSup3nCMTU
2c42TZlF1ir7I+Ma/XqvrJq+ZgFSxpmRM0jyftPytnzRLdJstl25BGyXodLAyFaQsfqWLkl7GnwJ
g54mClGRAD8B7jmDN1lVgtjRtZ2P87ziVab8TkRKdko0Wa32MBkZkkAyRDNlbVlWJK4xcVFg3ZtM
MUnHahJz1xAUiRbZbEt4jJma4TcCH1IQEAuu7aqOs5TtdVu0zM+bPEjQO6PNjI58B9VLCWn/oQMs
SHhYpHJ0zmsIXK5SBwDVqg6YoBcy7QluZsijAI8BOpJzGKJNhidPzghRH1BnCoX9fDNhJah2YZFn
kmcXsuDzxILhVlwnOndVyavB1zOVhpiWJmW3TZp6esCCZyePVjSE53wxPl7EkDWocZzO6Q+Q1SKY
lnWWnXUZV9qRJa2/r0a1IwpMhsvlEig8NytW5s5muIKu13iJy1Z91buBDC67k5DdmbUDbQ8COQc8
peYGrEa0AAQgQ1bSvsC15egZFlS+8NOCCaJrIzRlTSFKK1SKlSxjuBqaiVcFrbpPUn7YNYDJIjt1
mj7ddek0h3u1a9tTyu6gvVikLD5IIyG1YFWcMVvxHTPfgyQOXMga+kgQf0sFFbV6yVdq2IvwfeLs
sq5JSta2I2svO0EuIe0Z5DrJ/ZinGrBSFVb1hnTAEt5+JY/yaYwbKVkBqUajD73fiY9OHY8t4R4T
3UFA7lP4z0PCbxW3N9VbcW3F21t7eqn+x/KjryW69DiM2v/58782//z38K1cisWf/gXyOYXjbfcm
pru3psv4Uf6iP//L/9c//LP8vJ8qys9XkIft8reFcVn8VH3qDBP++1///p/K1mP87U3EL7/8xJ/1
qkV5aVGhWbLOPg+cgWPTn/WqovyDjrRFSxoCFhyThQzzZ71q/8NgjroIbRkGQsxYrIH/qlcNbZEW
mw7yZVvTf6dcJULn1+LRVBkHIjCHOKS9N3DqnQPvsZ0ZC+tFv47tGA1AHlvT1pESBBvBHw9Eq8od
sM1Gkw8pmbSPPQjbjVmaPT3i0fphM0G8D0qp2fCI99/JuKjuWA6Sh3BCoanNgbLNCiLq/IoafBd0
MxUSS/2w40QONZPEzEemlp0XAnC57bNu3I9zjJtNi41zD1Fgo1mTfCHBijQRITfniToUqeJcgrlL
tFeCsdovTT5SPOBQbdzcthhMJG1gYeuek2tVyiSG5NjEmHUM9d0gJHjyyEWfHKmY3yaTtJQ4ETq7
TUD5qUok7KEthkTISuGquhScqs4IyOUTGpIfi1kBZ+BniYkaXl3mFryqToIMYAhuOlXD2BEGxEH+
H+rOY0luJOvSrzIvgDYIh9oGEAiZWpG5gSUVpEPDIZ5+PrB/s26SM01rm9Usqqy6qpOREeFw93vv
Od/pSJ4lVjvNoixNOKiUjTuQ077IT/U2gLNbnZN30str6Y3mazcKQGBWbtI4q2C0wUkhjnUuzjwI
VcAFrf4YXX99KmWz0LOq9UsGR+S+HIz8ksXGGNrDhIwhn+oET4Is9oPXkZEwVPp0x8fcPeeDa31z
8onNvlDoVgyHzqxvoVxZ4M4/uIhaz6poMlJWmh5u7mwm8x6rXRsVCLS/lJ3HbKoQSJmENJZgEuZw
Ub47E9g0T1kU41gI6zZxaLdrXWhy8SEzvu9PJMnWe49h/k3pmupm9gztoVhcPcoKtb5AWWig807C
IFMADh8O+OWJCzPrRNeQCJV6hnJo6d+WkWzGHZqZ5cLJtIRkg4tTTAbHkQS/6WmdquEilO1HZpwM
xzUhMQRQt0VHSlrdY1oIhhNGQx4HzdQAVQLAPeh4aDeSNms+azlZBfNE1KgQXXarckO/lB45S7Io
ETDng7qPkyW95NvpYPUdnFsOPRyooknA63r2jTIdCRqIX89L8vjLkhHqtpNG2Ti72Vmya+a2kEaT
XjQ/3E6QtJVP8XVMdWdHKmSPyInZnqls6wridjh7IC1ZyESWMtCfq4sZG+kBO74VSb/Snyq/m8Mk
LfvXgfA3xiMEjaIF0iRxmo6tPfZkXaRh13fpo1GRpE7HSdErLMynvodeKheTEDTfZ7DOEJ54PH+t
35pGz17SrSFde8Z4shrbvLGLhIapIkR8U/1z5qvqkKw5Pb45S19Gl0PE9BfrJnd7tGLaqnZGyZEL
FWFrvlcH7ujOCQgoWZuORwQSJsNd76fzwaxFu+XV1eZpsmCu1tw59u362DR9f8FaWgVpK8a72t16
vLMbkzxhDHtX7yqGoTrRCE4bR54mEkYWaDCFvZAebJF+kEvZHOZ8sZCM1MUrs291blen+tq3rdov
1jjt57r1Qg1/HQ5B2T3DcoP3nXn2A1c3BCvmIkKncitKGduKTwxRmqAbfGOfpYhRZs3omErEDSPL
Tso80NIRwKw7LCeZUHpqA+rbWubagW2X4zmvSsY9zli+cr0oTvhwJnh9GlKPXgKRY5QnK6IWgILE
RofQsx9KtWs6NX6zKj4StxliQC34b9DukVQUTprJzCsmdPiaya5GCudTxvjrAsW8lG1kS4YjTaoB
iK1KA72WW6cl2Ta+Tfu56pf6W6oNE5AB3UW+GbeEg2BV6YggNecXZTRYDbScgDZE5u0TsQfptVB2
TtHkNTYRhEyw5MjMb/BrQpXsrJhuJ6si6q+24zNngxJ7rWrMm6aLR2RtJnNkI8UX0qFitOPOvGu6
ZX22V0mq3Db3jnPlv8TYE46tzxqlea+JS1laSGTNKbs3ZkIuutmBNArUZ9fHjFl70DaonpkgLF4C
qpM7Iaj3UQ0ow7BEEM2N2W/oJH6C9RaWH2Ks1jKOwsC9MDoGUwZjKZnmAPhcK6SkyQTbFo9adjIn
g4Wu+9Wb8ZMO6jLzJWvO3KihCJEgiGobTHRY7WoPKll/MlSc770NOprMSKvqvHf3VMQmGkiZ7MFp
NEfH0eI7RxGIDdkdr+LA7bYu0V9Xib5CoXL7wPDisHJ0PYI4MvJddsxfnLjuXqpxm1N1cfKSZfqC
YaKHJe4uxlRGEzjuLEoWN/7UbNDVYcOv8mSV+2FDso5y6oiuInZ8Cls1MtMtCSuvpmlUgCOSDlkY
itBvBHVQSFg/UbBSt0C1riNtGwW9DTvNT3BsJtPmfthoslPcOT9KJWqg5hWTSL6WixsDibVNm4bo
ugFp02SFTZtvmNqyadvHYUPXJhOVFXwtgLb04Qik+Um5VX6WMBTuVPM2uVIe2jnXv8SmX0eptKZz
HtPP2EkT3Ujs2FFRjEjYBUEK/Ds8AZzSiA025m6bdcPVXC11L1edSGM7be27rC63FE3pH/KN3Zv/
xPjOY/fZq0us6w0tFPMn7rddK9C/WgsFmKkyvLXZQ7KdNlPN1K40Ud3B7ADkn7fm0dpYwn45ZN+a
olZvHq2MPGyaTDAdZQjzWZKZN+7GjUss5iR+7PzYf882anGRj+2jrrNbqI1pjLmKJ33jHPskHhzj
0hSflYk21lSe86AZi2Pwokgu8ALP4dQId29mGiHNq0UYnvKTg28Y3clK3YlFNo0PYz8gORY98YHm
qtB+eQmK5Em45P1p01o/N6oDIUJ4RUKkhtNe4EADfhnL+VKvioTGLlPoB1o/Xr4g8bIfSQStn2On
JbSDes5EFOx00yHz1wQqnZng4xkQ930d63rkOsCloeepsnESUc/JXUHQOakvcYvEb4X/s2vHYvi8
6A6jZMC8e7b95m2Z7fhUg3LY4ytbzksNRZ42jvVjqAmavB9SU9xi+WLM33ON/GzxZvD2xDzJGUXY
ne6xC6Td4jGINyqKqSxjb9AcSC5RaxfeAW6+9toVSiJJTRgv9UASqmDS9Zgq1zXeqNLk46xc5hJi
blrknhX4O1DH5MtoVHdNK1AJG5zZfqnYHym2mSxPXCdp6nXIPgz5aeiy+BMUd1RbTVfS0CThafBE
d2enonoCIEAMde5TjGn1dLDYhsJxdZLTQkwn8kYARWdLTfH3NZXxGy6b+RSLKdd3i+E6302/Sfy9
X00u1N42Sd6yKrW/bdwtPoZpVY/cJEb8Qa4TZ5+r2Mohf6EB65tT7RbNzPGjUcQ1GLFvyJxNTxOS
zCvR1dPV5em+Zd5Ea3KZIevk9qul2AAjWQmb3CThEPE5j+yQ9zrMBwTctq8lKMdbmM6vNUOrm26Q
9AtlkccnZ8gEs1iXCda1L1KXJMrR/TTF9qyfB5Um9WNRYpvGu6Vo7Ln+YloRXREuUNQ9yYyfimiS
16ZJl5u5zubx4C2Fj/KmFibRORrqpNzWCIMyBBj+KLZzIwSoO3vXNU6aqLT64jpLsxgvJkmQE3NX
RN9BJkoVVjHCJWR4ogjzZUtPKWtlHnKXkScotaz4cDzVgUNgYhbWsqdprvU8zmTNqBYcfEqekjtP
OTCmMRc5k9e0HtQlmbqoYzhPkKiex82xodBOMEHUyZvmyfbekE5ZIxtGiffWZi0W7Y7z9obrR6+h
0KdRtPNMkdw5GnGdgexHMPAN2j2ySS1or1bLxDfmINiZ+do1O6AqxV8szH9A2lzmJKa5TQ0AFyAM
/G0e6C3p0tQdaElyC+eLGahnNBDH7ot3NT+Vx+l+xDd4I6I6Wr48xI9/wzBuf/ov4wpeHUuzD+EW
MiJVLP/93yZpNkdI2lg2zrTbDidF+X1dPv9bAX7/zz/rf1WjvKcvPPSMcP58BQssqO/alm159u/W
6VUjS90uCH6ck33Gl5H0f3mBnyPh394DwxYHSgnvweah+/U9EKfXWEaWhOmpO7VnsPS7MULUu+P+
uSf48S/j4j/fD3MuoKAWEspNb/ib3DAlc5ETiqv9cCPG0xZh9Z8/r98nt67j+tvczBbb3PYP4go9
ai8eVkb6VbsHZqTMlwRdz3xDJ4vj9K+w09/FeNvLMb1jCYBKFHQ5fv3wMgKyRddWIWX1Cd7YZYPh
aofqjD32L2/sD6Htby9l/Ta1TY2FvY+Xan9s1PPsTAscJnfgH2ouE7u/8Qf/+nK/fVHUeou0Dfr1
T0vQbsO/OqCvOAEeqcddFv4/vx6Nql8epSrvBRi7EPdetHFU6fmf2IsP5tH/O15l+8N+XfPb1+a6
KChR8iJ8/fXFxqJbrRZfaPKqQor+EmI7awNnd+CjChW7/vifV6Xx50bx6wtuI/l/2yiMcUrNFdUH
sKXyREebuN4doNoN5IlB4Kpe1QELsfW3NbM9u//pff42wa3smU6HW4X6OcHgQ3kecTE79fR+g+RT
+fB3gMwfyol/rtJ/fbLb8/lvb9Qul9Tz4iosT94P9HhU0UMeZd/B3/FGhbnL982LRQf4g1Ch6K8f
8//pe93AHIaHGt35g5aO6cMUVtGE+Wm+joeNTY0z84QUKUINE/zlO/1zK/OYwbubwh5WwR+LKKkx
1bZuGw5hdSrvaTU+8IiECj6Z/DYc0r33F8LF317vtzWklZOzWA7j3/I9o2At8P795R39uVzYMIUJ
DBTMN/qa35bLtKjU7rElqUgPSCYN7S/xZ2aswRL2d9xI88N/fj3zj93T4yYNaHZjYCFZ+h1g4Spf
q0kM2pvv+nkNp9viyMJ5Um/TZzFhI7APROUgCN4tX+K991i+u6f//hcwOcEtd4M6bb3pX1drInOw
oMa6F4f4YEVoSwMblU8aaew6BgNLwhB31sEIMALh4fpahFX90f5lb/gpWfrlId0+a8fUPWCzFg2f
33ZaPBmwOOM2QjoJumoHtac9pGHG1pBc2KLOImTs9dhGxJOHeFrC5cg4LX2fLn9b0X9sUr/9ItvT
9W/PrqLbMcUuQCBsxq5G08W7yPyvG/12JP7+dgXPywZ2Z5/4HXpX5aUtlr6LuLIHJkTdGeM1kCKS
LcP0bjgSbXJdSa8nQjuy5+dO7Lz9f/7W/zzaeJ/bJsHVzWf92b8t83GyLSkGgAGHCVb2vj64e1pM
ekTlddAv/7PK/6s50U32tav7+sfw61Do5yDmXxOj/9+mSRvF6v8+TArW71/TX4dJ2w/8c5ZkeP+g
7cvkx/URGHH9ZJX8c5RkmP8gyxBHik8IA0JGwQnyP5Mk2/gHAhO66CQo8NXRzf3XJIkpk9guYQaT
qS0dxf1vRkmMirY18K9V6lLJw5Ln19ukVD/Z8r8+C2hh+NW2QHFqJzqb5hQYQ1Vdpn7Gg9h4GOPy
JnKkrkJNBz3cv0kKxgCz7rpvrBG5EAFjiFCKJbA8gSZakMC3xK+mIYsTUp99k8qngSENjb7Mp8f3
mMNJjm29+lQ82v701R5r42zM2gM/cKHbcnIH+s12uyBA9MxLMlTtsYVSo2rP3jkaNlRIyc9dtyB3
R2uRYbUfcwIDPf1jTEjPJqNOy0qHxq+OcMMoCINubQpGAbxhtLI7vKf2Y6UbQWI2FSm9XhtqJBIG
5LVHtE24+zXqzl3rCcJYdq4I5CJmrnhcR2KcC1deyMTbpCB9enD6EWd+PCAvbvpbmr4gwLKLFOYK
gWG4jBYwnKFMoBb4foxUQZHJ6afcMP1C2w2zBYbDCxPbPTtkP5ntOp7HpnyLjfqb4+PjAYr6oycn
dmhMEwvpSvcrx/FcYT035R1HCsAE27/xZ3wTylP7eOjMsMJuwbBrX9p+F7SWCwxn8g+tsX7JS+3N
omBms+sx9UMp0Je9b5KovCTTp660ocJERfU9hXZ7wM4IcwOL/wYDRAAlpxB1CrZs7uO1cYqn/Jz5
1hbVPL70RXKkYn4XhJ34zgdLzUY4THhdh9tQEqLucOMN/aWb9gNStjHBbCHBuXiCBKm6KJzjkFgP
MY6XqZPvhYWEvn4oC+Mpy9AmlIWJFr+svoweYxWnMh5z+qE0tfsdHUnoFT5Jz9Va9sSLcpIT5YGZ
CzGRaInMqOr+jq4+Uw6VkSK9oRlm/8FecYuokqbRauXH2L/N8uWlg/uiVTJhgo4Bo6jz84DUY/uE
1UVa3HWkgzlbCp+tFDOw3aZBmyXNvkRt7wjte009tjO3tsEbEjyLth0IMHN9d0jC03vQIrGvbpoh
+UK+5XXVNmsKtuCUWDmGEa2+c3HdNyVz3FystBEY+zPww7mQtSe7RXZu1rd+Qiy6a5O+1MC29ix1
kzr9j9VKbmNboFmPCp0sX8aVVeJmx2XG7s6z+6lZHSaM5RwzAa2AmsMS1DGxMzGz8ZSThSxXzDAa
6a21k+wNS5D4aTAZpXyFTSXgMbYYnflLLxS9m2Q8tUPuX8fWoUVYyp1DHuC8GNpO5OZrssRXldjX
EZ+9nD03KheSjLkZ7WtQd8hfSAkn6BiVzMIoaS3cN80FRm0Ozt3adPRpGkKWt/FeD7WhAKrXV7YW
mPgRcTqwAZB7ywNPXBJefLfc2ylaiNTTjjMzg72WXbQkzqL1W4m252T1No5qlhMdsJuE1DVmZCuf
yeKgI1uNm1gMD0tMGG96ptNqwOcldRa+1bWq6EFlbgMm+OrMUrtNZuwkjXFDpN25N8f+2JfF2bFg
+BI6HJPjC6ant57iSVjHLHse2PP2CJ6bU2sUiE1oXSUjHcKZRt0yek/K98eD7lbJbhoLSAtWBWLe
rJpz3o3nbOrV0baZF0EUyUOzOlRJnF+MahTB6tJc6uzyrC8T6o+u9Ii6Wu6kXLNdWy6Br8uIXE1t
Z5jV0TSZ1OBCcoX1UWV0UEeGzPm83vEUwxSMvZM1u0BnNMtHnGTAvEpINM4kisGUuD/MNOPr6teU
qPYz2j9uStL7qvSGxGV/eIr1FUqnOg7QSJLtS3G9WIFCL7/m1vIyx9Oj4WbwpRIgm+bWEFzGYT6L
2457TiyM+8b2by1r/kqXEVoRxkuC9nINtA3jBfXcLW5/Z6hE3UNzinRihi+2Mm9n/I4HYY3fpJT2
Xim/uCxLSV7NXDk76TB27PrKwQfBPqXU9ELthE0LQ75bdNq+tZD7sA0S0eeSqe0+1/TseN51LWDX
CTXPHe9y/H3x6lzVCOGxS9WDmXYYP5DCm524MhLYmDQ0shftE9NoAYiLnVdVoFl9s/w2Tor51ErN
mRB06ediJ105Q7U2OfXAQTN4Hk4tpDRi4ZlPMExbQsHfo6ZE9zNMjnaExPY9HxsQVrlCTCWdJVg/
sy4YbDquxPSYHpPU8o50Pe+6GeuOtNpHTxl+0LsWM0uBiKIgON69m2252RBFsWeu95KxJ46FFx/y
KW9PAzvaPBrnWbPLfZrFR3ea3rPejGzN3tzxMB9TPU13S9aIw5bj7M7jFA41+JAqg5JfdGip8mxG
2xTPBxQOP/R++tCQNzInwR4ik8duEnf0VkUEAPIUD8B8mtb9kL697DzFt7iUzcWwxitTmeI4brz0
ZD1o6sKt+bYFf3nIvJHpcHoi3u09137MvnVfip7UyWxCO1WTguMMQL3weeQ9EVcZ4JZEeK+1BlKp
Lo0d/ND4aDjpo9tMVTRK1rqGDyslWETUZrlFD+PBKXJwMetydMxkenIb+7nuUgdzdVeHbh6LY4ev
BL2xS8wcKGGxdIE1AGZaPXSiXTyICzvzwagm/MRtLy/FOkx3MTlO+IbXMPcKtGmuu3fy0f1YHO2A
dvRQDtX4YQJ0K0HTtGbhPedLP+9Fk7fh6mB/Fk1Flg86ychTNpTqFWmJ7LNQ0jM/Tha/Ax3uah/z
d1hX7/OAYGLMhMbxh8dR5VN5QhaAYKXqr2PZ4tPLh2AURR4R34KsuCapWuf0UTowvGJhgwe73s94
3da0+qAZVmN6s9FD1oCFMqLLkmasIiubj+46qSuTDmKaITgFDVGu6MW7m3HO46iJ7XFnK++jsbLy
aGxl+1owBSZ8gfj5MQ6LxWsvK4+ATrjvKRPLefX1hSRjjKUZL8cIiIPdwXBS0T5q0g4vJ0jaION4
CO0C/5HWDyoSOWWhlwJNmlP9kdneDyZ35W3jW+/eChRCzaiD506226GqH83hOjGLiHAlYCbLYb+i
GNduGjyq/drmb52qSM1F2gD0QWIiW20EONwPFVGjd6h6iBOXxk3i+nfc8PfFWuASwACNfxwss05w
tpHmc9QMaGwKnzI6p/r950tIlMZubRa7DN3UkbBV8VivLebwNj06mL4WwGtcOlywsUKqUC4veRZq
SIzOpay6nUmU4KPA+LxLqnQ8Mw7xAyDB/XEzWyPDR76JDh+EDGAJZ12fnCXuUXHiAG40nlZNxpem
Xqej67XJmTxYp27x4jlNAuF2uRIigmQqn061saqzTvD0uRD1LSLKa90h/+1rp7jXEh79anSvq4Xu
s+X8z+N8DAZEosFUtMSuNyiIy3X+oLpYb/zJuCES5VysxGzXGMsGd2noTusnHVe7HhfexdO6U+k4
+UUi+g/DPm7HC0ySNOK8TTAA9u2dliU3WSEHFM5Zf3GcMjmSzduzgucu0gWgJx27VFSohM+kw5MM
ZSLuyg9+Ue04du7Jln11Zob5vTRycJDVsj1SS3/JRQroyXLIxLYz7YD+CnhJNiDi0IqQrOBjNTEV
1IuWAeokuuvQ6GdzmxvW5H7vu1a7y5mH365LvdkmwhF7QVHU3/X1MK/ybfJx03sYXiWRvLvZ6PAS
OFYwL9yz6lx7bXo57Pt1KyNm76BS9CxzSRuktrqL7SwnON/Hypk3TIf+XiNzIvGIYChrmbALw0ci
CaLeD8l8EJ2PNAcPB0JpbksqDZImuxplne0HFTP5ZCq8LOwexnKkKdVFsQFCsWcE2dlcHzoHChyA
QVnDd1y0+jyUMxbO7jAsbhOafSZxDPR3+UodU2t5weDS+E62705TpE9nbRkh1t2lKkt3E17n1ikL
WstkGSNRQTubMU6JJ4aNmKuz8rVG6QDxpvqSGX5KmBJNnxIwPeDLMQ7yHoxdMbYAoDr0QeaQLx/l
XY5sokVTRMlUGeHI7oS4LUwMUws9JLDhkvDg5RW+vwrxNvoS70spujqY7OUhbty7JpnHYNSm17gz
Wmzhy4vfN0QvSPLmtVkOIS26HH2vcxKLdo8BAhqcxXwvSGiB7hZJ6E83sBE03ZNb3S/UZZbmg3dp
Rnq6k66ARq13i+21h9kB62lNxZVgkB0kB/W0luSwtL4bYvgAGDTMX922Sk+D2VAPVeI8jkfEkcZF
X2LYaVOyFZGXETpQjSILUt0PQUeutrkldwY+YlursPdvCjQE6GQlU5AY9XtjunuK9o0sYwwou+PL
Iq2nYZyLW60caurEH+JFcEdEhlDTjp4QR6aNE+lQx+MiX8IZooJxkHkld6LKX8Z0zgM/delIddw9
+64Ktt9gXm0vaKsa8IIOetNagMCXGG57voC92zIya1eK9Nn50NjBEuVpgesgvpwm8T3+nKvXaQZ1
1uM2CsailYGtRADgkfzueGlPYtUPSet+9pUWWIbU+DLj10YvvpQol1DuUPqn37OSf07wGiEqeFgH
TnY36RrwLtVdAnH25M79WedktfDIawkWWPR8D4vDVoyJugYVFnVD+2Fr4r0rAdC28SGb6z1D/Qi+
C77KFJ4oybFf+8X6oY1gwlJ+bkFgABbDQQ7Z48URYKiwn6NrKZz6kGj8Ul9os5RBP5BrnqIC9TBK
rW3CFSxZHxTpUEEBhknVuXXyK8rQTFfxvpyasHFbEPqufy5AXp884oiIsrxvC1hrllIVihTra2PA
rBg9EH1Oxx0LZgloWVPsSk/qu4LLVFAAiPTK+kCoe7snvexu1gWivRLUWQvdMKUhoWdEoK7NXVPg
BZf+h99qnzu3mNmNim/K1ujht9lN6m1VhNlf46J5jjXvaEGo7OF5HUc3Fjs1DXtDwxGdjQe8WR+u
gN3LYP7TvPpjZIn5cxsnVHIeBIi1+egbFB0oYijqTS2/dJx7sqxfhtT4hmK/vyO9EARqiqg20Rre
nl0/p2jfdy7B0btWozuSTeAtTCrOcmmIU2xQh80kyEeatJHEFPpemFWyYYT5emvH341dvwZrZb6R
sQq1IoUE0Tb3iwtgzOw+qhT4hicZ4qHxoamNGAbE8k4Z3kfhlObRswC8rMZBt0cHe9xImhYUvLJO
YniB97Pnj1xbE/DGbLBDnu9TyupA9ADSMmBWypGvdSb1A0K7OHTc9kdRUH3QgCpkrkdd81RVpsWD
6aCdQg6YG+7mkOrlwaXRpCWwSnpbfZuNpj/33FkDu0jfiyLJD61ZneLec4/oD9NgjDBvgWpDPRvU
FbeAtdEQeG9X+6z6bBrlnWv3Pi48NHz07QJN8Z/JSJdWJfZ+Nhk7uDHWuUayWsWxDYhenSphOScc
b2YId7oOXDNT2NIlc9a4wvgwnj3tockaFTrm8tT15O7Rs0eQiLB3fpoL50unj8bezqE3eKYGa67/
nKxJKKzyoqrkm5UNcBRxm6yr+17QpaEN98PUbQssCEpvd/Krvd9zWDbw7VRfv9ptRtyNu5DMkzxO
QOTYlEBP2Hxhosd5IX23YcEa6tDATumSzN7//H+YfU3MPAJjEyNdiFQLKRE2OxsmihXH4L06fCtG
3ELo4QFqYucF/ZMTKM58btvwbbn037RrvZwW0T+u/Tq+lKMWR0U9tHuJynis3eHZMvYrso7A6tvp
rOrxkvnIMBLyv5CN9SZWfe/OGfIODU7y3gk7mvLu1S2Kr3h9bnvS6Rv1UZYZGJmygAppNWrnV7fc
KNhBHCCeFT20geia3WIX1CriPUUHsZ8qAG9ikHhSmhQQt/2l1cwv8crzX7pI1Pk3ZER/7tv3goBY
leQlyuE5JDg0Dm026LAqbTTDMrmPx8W9xW16qFAju7Vhcdton0luz45Om9wPIte4FOA4gRKxs/Ip
UmXXc8ZX874xhwOV9eDI4jWZSNBaVPZYGzRjvDSdr6kgjLoT+KSGLNkTHJUdFq/mq2y3I1Sk+6Zf
YHMk8RF6We9xjnk5CunMbKwIkyRqMoXKDi7/amj3BHGml2nsPbLglYR4Mv+YMw3OXzKdZDFH5QSo
1lTsbX1MgBDNm91PJhEp4buEdXE/L/D+6Pjt1hk5fJE3T86I/DSjyDlx76Cdon8tWhjVpiHSyG3R
EkDr51aDD0849GcEN61lYC83e49hIKRvjLDyjALIy1wtRHqdBkZK97pjn4/Kdgg14oWCwV5Ca9li
iLF0HhCQh4O5dJBzyrcRyxkn2DHXBTer+c3y6jREEa8H+WhRuwmCIYrymLbc6hz8JFFpQ1CAmtdM
Ckp2PrOx8gfzyhwQ3VBGaNBCMYJYUbb3Jla3D8dsWg9Fwj1odGhrco46aZqHnY6J1RGw74pO3lQo
bhFhNQe3q67+7BQXqt2HRpAggYTkHZdkejX05HVSw3er3g1GzSlTpjexO1S3mh/fTDkFWFlc6cEb
+xYp5I7T/qOeEj00Ri5iuUSaEUs0b/3bWKgfwLJosA/FbU7XJxr87p0ExoyWNldc2bj7YgZb69BK
DsxORlzOi8AZJh9WK9a+1uV9x7gdS3TV7DCuETgWkt6Bbytf5h+TVsz3ZqGf2LfOHBK3AOAmIkP6
EDmySUufaI+J3FTLlfVZrxsw73kepTqIJNi9HM5rc09/+8kYZ46xpho4UTUzcP05C2PCxI8mtl53
keqFagRDi7eGmQnMaXLzH0h2A+jZj2M/ca3V8x8sEXRvfYciO54i9p8FfhCYxyWG06QjXtQsfdil
hRMMHG9Hb8H/mtIiC5uqRLQbt3WImzYDXmXcV3G20Mvif82peEd/eE295qFAsR9g8dEADGrfUMXf
S5fDMjHofHjrpm2T0Ww2N56iUnFr+2hX1fNcIqsXZl7uIeDUbR/fltA+yrosw+pJq0Ya7N602w5H
1Jqv5gZCofmnS9zBslg2NWgyHLzYxK8wZUexmkWI9Vns8P7t9G4pb8Dfuq3HnDibI1xDF56+Gt2e
BfQ3hyYkHxDyD2h05w9z5Nrmt8nBxWBznK000rMV5OG8wqjkuZSJU55JfyPftLGPTg+Ef1seVCyy
uRt8BpZDJW90UxaA1xZjZ4w1XBH65ng/gefQH6zBfhyMHI+yb8LmgsTfHLQadCUs3cjIiFCzLHXo
ZvMuM+Jnmz0KxgxLVwBFSnGk0wEswPbE5sHVyudqpI4xTK4M+gw8OYZKEU8VlOq5b0kH0/yj5qBA
lODqwnYQ5xS18H7sEx59GkpD5XNJJ7oPfpLzjU65GWBoxFIEE1lB38771TxZFPYI2t+bfouvyXJ5
6IqJZvt05T4wBsxzcW3XSxLmRvzIJ9xFuJDcQMvdG04AY18b9ePUTuVWhb1DIqnAR6MjKGb8n5px
du1XaosbEn7uOPC4I3bOJUlQ3XoJlk12bns3e+Vb5SV7EFISaW8Ge3ZCrlngHNZX6y5WQxqOHlh6
pWiqG/Re8c7E9GL6UsyHdZAX+hLYo8qiDgZrXh/M0noqreEo68gdxgmKWSNPYOHeTSd585t2BhHw
ZviERTMSw8Xa89Nm87Akzls20mIrGwPSjOvd9hn3UEenzOAuHyjwhplgeqiD8QmaoX8qe9C9tclF
oB2sFb7OmO31yX+0QSeVJWMTQ+OHV8TuaZyw23o8A8VMtYKjFUk4Gk8yIqjSKg2zqjG0j+kXXSR0
ZVbAtL1IMGuPPvwqe2EoYn4BGZJPFZjNgjUytW3kVYQdtHmK9dyfonqtXsSiCtpnKmrM8s3IVHs5
qdJGz1FwMkmUXs7auZF3NRr9Wz/QXVp7hpTOyOLStJ7LQLx3NA6RdXLGSI3JfuS755gDa18x8phN
61UOdxYGbYDLcGiXN1WXMb01PQkARj1Og3Ioj/0iYA4QxjL37we6+bp89gdGWDocvYuRCGhV7WIF
Wla961iq49UbzpnB6KnusSQzfZGhpXcv3jz8b+rObDduZNu2X8QCGWyCfE2S2SnVW439QliSzb7v
+fV3sFwXsNLe1ql9Xu4FNmoD5bIoZpIRK9aac8xP2ozrv65L+mIVxlxc1li3TIEPlaN4M+pEuNEV
5CQO93zuVVenPeMVIQOnnMMGfSrYYLikTVvfFFCMKdGOFRX6BDJQtYd5O/Isjlb+NYmN19qqC9ru
vG6RtL7YlYY+QmltLOJUajjTNvhgbbezCt0bUXVyRkpLb1AcSKoMkijcq3tAozX5A+MN/fmTDMWl
plFLmqh/yyCgDxqZEczY0C+q+EuEpS0tX5Z+l9YDWYyNfIry7kpd+gZfWPplifTv3Dkw30nchyTK
rcpi2I5wAofQ+Z41aG8DWlaFfNaZXwZBc5tN/ckBtLBP+/GumAEwaDM7be+aWd9cpFZxyINIHgpz
5CDsVJMftvoTqnkMUE3lYvevvLVvW5Tk5kBKk7gXpxkEFvGleSSu0ENqbozngxrdIsKkVUHpLpMb
K4sFFCvkvNVEvjKueHBnm5SFuLAajSxRzbPzfthhfM/dXh9Sz1KmS6NiVlG1DmgKNXhqjZ4TlKo/
YetgG1apPJbkGicP5605Cq/4AZtqqrqLnHqkm5e3ci7oBAiGZgwKn2YVSnbT67Wb1qA77Cp77Zb2
OM5Z4LVT/z3rcKO2I0WJI9MHFej7gcTRAlsEW+63HKbD0RDx04IFfQULlq07auPGhGBA5+I2pUxr
2IKUOrjWuxR6V6Jlfh4boNMNDQdCS++WRWNw3rphPIwFzyux5a9N10DEi5bnCgOhlxQTJ43IBvSJ
g3uz6OptqIIekdKREOvIPk1Wn9Ni1V+TMqB5kH1aNzia4itD2TJAuIPlJo1Cdp8Lo3ZAddHyTAQ+
wWi815t4hheMZl/KEy05FA5VDMo5e21x5mpR4+yEZdP/z20sliFrXjED7zMo0LXxkcBei4aTdV1F
xa3R90+GReldiXrcGWWCs6EVxywMqIQM5RKj8qEZeRu7BM1yGUGmltThoCoZA8EfXMz7adJyL2zQ
lmLMwNwRjwfR5o9FT28hdcRTmmXflUS/qJb+Mc7L55HMDVfPOEFhy79sKbLKFMxDhLRAqNQYUwH8
bZrf1CJV6eAfkrl/LYBte/WbOVLymA0nTasRV1qdXySASvfxkr9WcoX+telmlqG6nVGzg9rmFBU7
BlMs1EN+38FZLYBrD/isCtt+jCirzF55bgJn8TNdmC6eutcij591M3R2KbLfwCj3agFUQD1YNeYF
ldxwnHqadLsJjI2Mr0mWlxtaqsdGhOhBwH9WqXLU2nnbVTnAdFsSYsABAg6xNw2EsgZly0AcKmMO
VbKtadR4hLlp/MCxgcXvHPr4EGLhd/HECT8v5HeZs5frC6pSJYcDOZEYk5M/4GSSR48xBlPmEB2o
lyeCN9CgmJ3a7DBF9qvsreNkMp0bsf75KSd9X1eZxfdhX19oMLxTzlB4EPEFzqaKRwvHSQg1b9a5
j2GUGOqoLlqRXnRwbRDCMDXXlORtlIrpaQvmD5xNzxPPzhZJWMGZIa/QwuCtk+ryNa3UjgAjUmsW
jCQIZBUJmLllnAhrrp/sers0QGBsqIBpuR3qjDF5ysG9coxlL8zXyjSly8qa+ujkIPmYobFTegip
OklHaRwV/hRXN31BylLG4uMLztJboyBgJC6AFWRBdaDumTdVNu4wgPKbVdrqxaSEzV4aRSK2CVeY
A9NguseCoYNZPYofLBWMv6xM3L++eKmV3heTTQDHSFQCjQa29WIad8IOPottJnEodbSBnI4ibOLT
1+ZOkBKj3y34+el2FEBu1DDzwnV5DtnA/dJqcB/a92ldGN6EnoAhITWZXSdQRmuTtuh118reDVrV
b1aORBm1jWvh94XFyZqULIhbNJkg7+PXwpaqbUqts1E72b3rhHTKDRncW4wsqxJ9Mu3Ap1whQEqb
6DA0d6Mxtl4aRZQ7RfddVvV1YQHX6JuFzJ162SdN3vIeJeFJlbtChIuLqoKIJK04aMypj5aiXWkT
uSkkDSALCsD3Da98sxiFFZWZ9fq5hR7O1K8kmW1HIsQdMsJTA7GhLHWCLb7UmnZVzMQwKc6ibhjJ
ZxugxU0+HksmaB1SH9/pjWdGO3doBopt3Wv3IFnptKXu7Lxp4iAvrUg5qLOu3PNF71OlekRf+bYA
Jxd9u+0Fp0lRM3avO8REyL9yXyZP0Yo5NGw+R54MiqNm3E6Tfmp1Bu6CyeumxHC0MSJlV+vEOqh9
eoO191KpEurPUvL4WW9qy2CzhFbMWDC4JF2ig8HDqa7mjGI81M5seb1E4cRLyDndH8eY5p0Km0eg
mNpoFeHtpW4gR9PeFNZG5BjFU0nYQWEwYVgmVDu5zTzW5BAcLYT8dJ6Z5wjkNH71ZlFPSd0xQtcf
OtLUtmBcLlO7/VazCntLJzly4iRyw16BpRt9TxZrl6XSPgJ12iZD94mTlEkIHCuduLOSyu0Y12BV
vVr1u5A9pP5p1NeYroixmCBpNie8oW6/akNj+SbZ3Nh284sKAv2UW8mWMAtwOJg55wWcI4dnNDdQ
wQxNeIZ0QtcwaamSW8IwSydpC1kg51CHdJJlkv2OeVw0ZNVWMruCzup8SbXwjUDuxxFRleaUT9hp
tqH1Bncr9wbQr1g5j/CtYPSWyNzD4BWhCDjOJcH9phuvim7cIxc8Yv1l+rkUd9lgyoOB6cwPo6hz
eehYTlhjTPFoGpA9uyqJaMcTUrIwWTM0Pb9PnemNfqqyI6v7MjNtWtWW/TaXhuIvtKJR6gwIpofp
mIRkwCth/zIpdMVpNV826xfE4hfRDm0zkDCT2Fh6lu1EiSgsRdkYr4tQY+PbAilTEgZAUVoNd72C
poN5O7FUWuKVBaAy4EHOceqTC0yaJGW0KeUTUkPGW7t2lWWsVtGcJhZSOd5vLKyE/YTtAZARoNdx
+aQv4y5sxkPM28ObbKXenAzrSkhLUTO6t/Gz2aLemKMg8xUtkLuep2ojKS/w4rrJ1TzhOIbHQ1ks
qnyjmSVLVFbdYhNlAMd2C3KPkjGZ513Tcm40h+7BIZCIiob8FzslwCqkV7iSbbwsJtwk4z1pGqjO
ZdXeicRAYm2FGqKeHtZdKEmw44ljoHUdGOFFVjFLcwSXyseQIDcOYYFcKViXWT08T4JxSYEabIOI
Q4MUgJdvqAngaHJWxQr2cFQ4r6aBkDAtlus8WwwO7GMHcCBXydz6rA4IQNSlBRZSxtuKRCK1x9HZ
UXDQtHW8vDaKk6XygQh+rsfJ2sJBatPLcmF1u0tsRfvKql4xL3Ey6QJnk1gopzrJ8uq0xhWjy21U
TrQcSpQjeaAvVxFIIoQB9WWaLA+yKQ81wOQgb++HIblKqAQswBgnVChe7vTWIQ4pX3STA5PRRG8I
c55yKa7GuIGHGlhkNInskg+/cXMVyaTtEPDeOewyjnaQLBgbDuGFR+JEwPt4nOInLcrpCBR0AyTY
q2AYtvCVcq80RxCchryIh+YhGJd600T7VNKMy6dyH7Ffbac5AssX2BhmmfvzZMdgAhzi3mrnJZvH
y3iiS1gLQbxH9WAOEX5GGcSuWMrnSF/HkoQsgvrwRUHD2JBx6Wbj9DSjAzgwxbE05lMkOBi3Hczh
Wv9UzU/BGD0jgEA7APtdm1C6mV29U+CAM9OMTmP8OQAEcqhmuhFIyhLFuauZVUarnqHnuUso9g5h
SetURWNmzLPcxvAm/KEvAC0HsY98MIfdQtyZOV3CGrqpVEKesH8RIbgWDpPRXyQB05O64jwtp9RH
RRtiGo2Lo63VnwatjnZ636KuiqRfGavWpLcBOkNEbyQVFr7STarTE1qY6qYhimCGwOtO2QGp7W06
ZOG2zgpyeGbyBKMi+AZb7o4jAzV92x5IW9hkhXmXLYjvECBR5AUgJvKCKJ3yNnceaOQxzp9VBjBs
Hwpkk2s6hRRz4CpcFHvfGhG9NiPKWWQRG2ukw5x2ODUnncZ6m7yFChNnaTIeQu+wGfnX9Dthsbem
+AIygCOD8WSo6fcsmx5zaeSu0veNGwkkDCmopyN62PtFVziE82mbDVLmyUDrHM40ovD62iXgrSg3
8n2g0deecs+IRhvsdj5yX4CVpaUwwmysnRXrPG5459VRazazZTL/Hpdj1cG512JkH82SIf2NCw9x
0kGkznBS58yf2KRUgql12S93FL/LndPSlWpgUzEzSZC/zfg81u8kou8B6Ljfwh24nHo9cC0C4IGO
OBpnAk64dGsnT2k5Xvb9cIjt6oUgaN4SpHwjmAZ01sKln4Gcu0EzGRLfktt9uZsIq3DjZ6dvT1Kr
iIPRo6exQpva5tlnzWoumDE+ZgBfWPfnFznIi67MwKF0lw3bG3BKb56mHdvhISAaqZn6L5lk0hgE
sl8t8Rm9SM4mseU8dEl4OxQgS/KW7kufWW89JT9pAxFzbJuEuAHlYV4x0qOBOaJYr6BdHhsgib2h
3KVxsiU+62SkcmvQXgjW+J8QzM4OGMAlS+XEAeqAhBs9NjMaFtQ22qNm9JyE5DFgFokbJyYNgqV8
Ucyc6FEEzbVhf5JmeLcYceUFE8FL7PLPkyKjU6E421o03aFJ9XUjWkceDZJb860bldkPgGR4UTqq
u0gBqVRzW0qABlaHxggY4Eb0wtrp0Qx2qOLUnAmkU337Kvrx0kJvhCgP4UEq5FHAptvCKuY9o1zl
XFB4ukZLPMwuxwywt9VLw28ImnbrMXxSynXExOhmjIzPU8tLq0iVDcoiuViDNd6BhwoSPdgHBZ2f
pFr5Ccw6Xd3SsovEnEt/mKGFdCxZ6MR2tI2OvPG3omZoXOesOzXTtahS6DISLLGpCGeirQui3tDN
Ha1UTrdGJr/ZBsY9vGFACVv+UU8Nia5N9NSNxpE147pXdfg6ovtmZPGXICZpsxmMYyCGQ4jBy40w
yG5aTjm07+laGe3ROYx5vFyEyHY9fUDcNd04EU9jWtCxmx08AKocWUt4p8irimmP0Rx0EwuJLob3
27BOK+wGee6JPrZ3s2SqZoL3qmx2yRzNQGsgitYCFVQywrCedgajlixkCN9EOyedoqdsRqNqJOsd
/T1MBetvxhxpp8xI94om7/ORHbqq0rsZ5DT5ax0fTRhtMSTQgxqOsdkj5kKtb0P0Yzq69lL9edIY
chh38IoOs47S19ZJ4+qg2/uBktf7WYm+0D3x8kY5hYRIJkALXVjf1BYYApjBhgdzGKG9rHqhy6nt
voZxfKeARDnkqKKXdXZSRs2EqR2kioyoWOlX08tYoxBqGwhYTgB5cz858W7tlfqRsQqgmdDP4K02
4QQ7S1icWCZZu2UVX8FtibzEiV7xYzP62mU6+IqVwpF1xjexAH6p7YgmY/YVwyNNooGjFIQZWAUW
WZrYDXTRiisxWUSrhs4RHRmBFEygSx1M1CLvYPrtJuEMm6BcHmWXLB7U/u+xQy0PatNxnVXiI8Qn
gIrhIQt3ZIx2ymOgoXwIRCAIXMnUYxAzdcnYlOaar4RpdbMjJi3iuMBcTRXXubaipSgsaJAT1aiS
AId2/jDhWOMprdEiDoTmLaEPWQQAcCXpnqcCECENuXh5FISCyZzWhY1cULN6QjGJrrFJLpKxmV9l
pfFMdcYaRRF4pFoab6MUkXwVTHvGjpji7SHbcWb2EUm/tVWm7RQGhuFCER7FDygmC15aYsgWUtRU
JKQclJZ6x8p4jCRh2WTVb6qcjjLPy3cCmDlp1vpdghqF0/FbNLL1AEkyyczjiJuVhE0Tl+KSI515
C6Hm0UI2jWLTsZ7ZGYI+JnNLWfVr2oDoM990nf6mFPqhcSSpcVhNRFfsym5iRAckWA7K5y6hVu7J
v1QY0bVrmwSv0r4VBcZgmRWbIJki34o0L1Ti9gT1xhcCDZJaRJNbqjtLS3HKadB5S8r0sDOfCQ2y
/MX5PpWtSRoKHagGLUca5dqusk5d9Aju9Viz74aTnXu9srxYsriPrOitWtvrOaEvbuCCHQqOS90+
4u+gS0rap+l8qWw7P/7tPftXLrxPZc7//mjB+49GvXdsx/9XYI44gP+z/+70rS1hrb6HOfI3fhjw
hPMXkWSWaoN0xDZH4Mz/NeAJ+Rc0cgCjgj8xDF3n7/xjwFMENjsO2ivmUcW6qaqY8/5hOTKw/cuS
Ukhm3TYoboYO/8aCB1T5nQPPBA5hEW/Ej9NJg7e46nsHXr0EdTqCS0OKVckHkSc2NVng2NveDoid
zOOGozp4v72YmmkHSq7/EjTVfASJ2V1ERWnPm6Qs7cZta8s80GRVbpncMVQJ9PoiTM1sV+kkrcMR
o61fRFr+gNSNA8gcLUyawR6fSECmEayVdfA8FfaCaA+ZKj4+MDi7zKnF02A4jH7Squl2akJHaaMU
EZ6ORk7RhVLmGhaDITuUjcUMvwKSl5OXYo1vosJjPQGw/K51juDgG4pdX8SUiAQ3svx2KuVnsVTR
lnhJIGYR9i0aL2jACMvV6n3bleXLlHYY+I0su0G82aOBGMVyqJWFPnCn6M+j1TFfoNCfLpyylweO
Os2qWYiurAS8jwPTz7MsmgVkqWsG8ESr67a1ooYMzvvkkUt0XppW48k00gBdhMSq29Vkh6tJdUF7
Tj/BJ1buk1atmT8m9sFEp+92RZw1Hg0EDpMoBBhL231oXJhhHHzqGPccsSJqz+DI1ZOxpPQFlrq5
CoF5MGBBokIBYj1meN6oG/TkUKOl8qJR0Hsftcqbuqz3xBwQFopi7DaTy3CPZLV8QCwhjojOAlZg
JNdaWO7KdlhejFRN72qd5kFZ6AkhlWkELNmm+YheqXxUCstkCGwb33LLtj3B1NivhJ28oGaID7HG
iFJXR/mgiW68mpo48Uk4q4+qE0VY56jwvuoTCTlhtqzTQpGw8pooLrop6S9U2TQnOdLXNQstJUbE
0S/KfCp2lmimp8XMu522DhQAJ8/2PpyTkTDpIv9W6DJ865NW8dPK5GihQBpWh1QSliMDqmPE45HZ
0akIQV13deHc11aLSltP5xujC3vA7oG+K0UQ4Y8a7Hgj+fzfWiVLL5F/h8SCxS8O5jEaF3HRuM6I
7xp6z4jEXhJ0lTnRA8YS5anGcED8TocZsG7rz2qthE+j4ZiQOPVReNM4qfd5PCQveqbkB60TNWL0
KXtu8A09S8LNfTvLIgyJYTh+GiybgoTnHw0zR3QZmcmxDGpjGxm8TnFgRzdKPkrPyUwKW/reu7ok
Y00HgfeEabfyI8Wq6D6iXyIQ0jmgi62PxlDB/RzxelhxOL9AHm4PZZKrh0WSN961HOQbXc+fwyF3
CNVxtK3A2neyy1JskZUZF0HLrkd+VvM1lUO6FZkxk8WpdpellunHMAhK1wIqBeasRQeuEn2cJgUH
NXVZvubLoNwyQZt8wl/N/dL2/RYMKLzWOdW9JhW9301xfApjGC3Yf6JTSItsoxVqtJdzkHxyOGze
yKlDG9xzUtO1VBL1XjuXZEzJa7XTadwMFinz1J62ZwAQ5z1NxbZBcuS3IRnfNLQSF1caffKxDaij
ajH7k5it02i3NNt4mnbdKNRbvSa4kyUy2cGHLj8DOc2PdZNpj9mgjheqCNODkAG9Mq1VLhIRti2S
SaNCg9vm/mBo82WM3JXSTBl3jW7DVOw4/6wzJ7dr2/ia2Up7uUjSf6sslxsQr8a1Vik0HmDHP+ul
BnV+pNthigQrXz+vtoWJZpxSdldOxis9pIVNuykZ/JgfdRFN3by3OfG5YigxH/RO8altE9PnUyHm
Ry2Wp4wq/44XPvNHUKogTfFDJZXRnuyg56QYxt18Z0aVc62kFQO20kSDrFb06PpOXgdJnu7FnOXH
SYjsCvhCCgk4zMgOXRieMM+6dfJefMPWRbXDAmqTbUryIaLq5QGlKnqacmxj3yxa64InFnrWqIbz
U9Za2tcyKuzPDNW1r3HOIhcwx72UsYho8toTUtAWf5KyjG5gJP3OsFS5HRU9+VThywVeSAaHp5cz
NtRBL5qHoVKsC3ha8w379wxuN3S+WMvcnogpomMvoOqDVV+Ez4k//gTVvd0mvSHuQZpDd51bwbkJ
PtbFnBGXO6WTgURntlPbVapC39pzaW9locVftWzS/CmlvkXHy+haA2zJ0U2PEMGoy5C5qoOZgRfC
vlbpGTOE5nCa1Hl3oItG8LKGg4Mcxf66w3VL4TuXrY8pJXHVwZn3M+zby7bT7X1Nb8/PzZxWV744
e8JH2NC6xcAE3HFEs4HF06SMpoHQ6ZaYBo2/0+gEnlUOrhB7zpRDqYvwVo+K5Kmv12BDWaDBSOeY
HgnH9tduVoh/TyLWcE0bL/oGSapaVNqxnyun25ptPR2cDnXLSEgFL43KMc9b0EIFfogTcWvkaXDb
APj34wTxS6JjLTYtGp+RjBskknPa7PqhMvYzyibVjdCDHYygpzf076vV/1iKvqOM///GjNBWnsMf
itb4Zf76vmTlv/+nZDX/0uCUqbYlDGpTU/InP5gRzl86+wpBOtSsxgoy40/+KVl1/S/N4i85MLpA
qwgIFP8UrBoV8EqZsE3T/PGn/6Ze1cz3eB4pDJWkF8PiN+D30LA6vK9XVcPOErtb5ZzVjPLah6AV
ROo9/jtFh9qgpsHgWFvh5F2pR15H6Yg/cqdoBBToz5D2CECFXRmLptlY0FbLm9LgnP6C/DKrV8ME
Osopte0QBUM+qFq1yUYiYHAl0yBBLxVifZV4BBR+i9cJJRIRZUY6Ddiz9XTUGH8tQRuKTTOzM5gE
l+q+UiZLep0qCbK+XZFZJX+FAI8CSd1SrLBCq8FrqCeldl2NOSo4VgZkFD44H/tLurDybFoSOfYm
J0H1q91hTsL4ybQJ1bkxtLHmVpXZazsnH7Jxhd1aKZ3DiLB5xmVNjxaZ3rpRSnyJg42Fi/eP1x2p
C3BSg9c+W1f8RzYUu7tVe0N3rkJNG1A3aVFASAGWToCRT+Y4xVAgertOG+GWktgSYAdikCMFmRoW
yhclETXzPx1vU0isOAVwDdeZqhnNR9CZkabdLmNlxMpR1xAkMMxFJjrGqAadfrkPLXzc8HiyKC+/
iSE1h1ezHdMZdUedGWAn2p50F0L7IkcF0jkutr6deOiab0VKA3gEr1mGwyuneBMDT1brxJIzgU4x
WEWoBloyOWkH42LRSmYQ+nGsOXw/FaqcnWcM7/BGsd6M7XIDU3y2n5fRyFHsTa024UyKDTzSI/O+
rg+v6YvS9G+xi6UvAbMc56QEopOngmQZ/S2Mwhaxq77Qn/GzNlKmhawiY65W88cQ0w4lg7LXyASJ
BrCZuF90p/teRzLIHrC9quFyrAcGiyHU3SqHt+g0lb1aiXDhRXfUCJ0xu42aTMwfy1yYjsdYzEF0
00oTKylBLVH4WYmVFY6Q5FZfvJLIYujfIqwi1ueRHJuWU9KQLshBKfUZDSDUKJD3fVZETHXqQgsu
mM/p2jSh2BA8I9FJolKbDZAosx4duZtsOgEcAdVJmhMBxDR4DKgIwFEcJvjmM0xytLIWUTsw/VMG
f6bTKrdRDOgu/Lw4NW5gnHOl1PWZnWouVUISkUs5M7JzRiCmtTY4xqZtMUxGsmBO5xYVbwNw2HzW
W6l+gPzS3hO5JKNbaFxMoyUHal211uXrZyQTaGrdbOkDb2BqXxKbGu7bHc175uwIet8Kf74on35a
b29+IG5+Bk6KlSP4E/lmvSRELk3T0dNqawzd+0vaVicSOwvlZsVhaV4GkQvd2jgilsOfv8mukgt1
H5J65+ytL8PntkSy9WP7+5Fq8Zvf4YzQtN42S7VNMbn+P3jNs9/BIhnHKU3MOVA9MEG7FKL7bjO5
44muI3p978/3/JuPeb0eXyvwM2767z//iXylVkoDeYbriZ21IzfBpbzT/Bk5+YG0zIvqMgp/9KP+
4y2ud/D+U9Zpv7AMSItuyS+cyqRzKB+NmBlCMeAYPI3ibWrf/nxbv7mGJYCGSjZEw7HUM7BYb4RN
KRomBmF11WS3RnOwsts/X+IMbPj3N0VABHmMHP54ifQzKmWydFZNbCqK0wcz9Edf9Ue4e8sdze6e
0+cx2aTex+y99wyxH1fVqQLWEHieEnm21/ZhE+D0KcxNArQ0PeY7UM7HfPsveYLrdUg7kWzodMGk
SubO+3ehs5MoBN1obJpp8WBPfepi7QWQK0pwMBBp0G+xtyJeDO5JAtlppWnT12w/iLykeDl7VCws
9OgudYHT8JebLahVqymgrdwTXGzT4J8IZVLD+xkcrMClQ3fp85+/1V+vKHUCBOnB8Sqowji7bQSG
dreoyAtp4cIfuJKhdRxQRFj2fpQx2Qyp/+cL/vqkckFC7TSpkQNja2ffZ6PmY6A3iExUA03/80Cq
tbCXD1aV8wINpqGh8rYZxsqd/QU9q6AunLWIL7NURr8eki0hRB9cYg1zPPuuJCxgsDAsoHx45hlQ
EG6GbicwPjbq0dw6T5HnuNH2pX+stuEx3pmX3aPm0yyMt85N4P75M/zNoglOz1ClpfFJ/vq6L6Y+
1YWU+qY/BrfxPj6mwyVkA9fYNjtc2Uyb/osLQmhbgyYlMYdifYx+WjWDxbAN+gCI9PxgB5t8BxWl
9Sa/3IbXEHaaD3Gm4tdPV/58wfXT/+mCLd9eEGdckJCAQ7YdLiYdmV15mHbFg3KiZ/HBDf7m25SC
wC7eBep6fYXU/Xy9YWkVXH9C30wkN9P4fTaOzPzvF6jl9Hof48OMjG8znkI38sFg3RofbP+/eWJX
NCR9cEPlZTxf5gBawM/D6EDNA1suu5uC+w/u8OwKOmejddkWfIkrLPkcYD0mIXk0uYo73Z04PNzk
e2XY4ki5K0+aa36dLjO0oC8fXHR9m3/a+7iozWmNS5pYHeAwnr0kXYXfLmi5rRwr//3kCfb3Yht5
itt/nm7Z5T3aEbt5X1/8+cK/3qyN1pnv0eQkqGrnVcU8aAVcOx5LegiT/Iz07V++Eeud6UwyNEPy
pVm/fJzp0oh6UsDcrnXLelvxsdnDYDpY2wjK059v53zv/eVq6/3+9DooDTZ5FSzipnhtTprnPOlg
ofGZutYrStpHzJb/ulL65ZrrSv7TNQcV5Vtac82V02xRJ2HHWKHX6yITXJk3pvfBTa5jnrOH5d1H
ejYGimEYlxDE1o/U3pn3C3Do4UbbOy46dnQbx+YKadeH93m2If1zm5zjWUehep9zvfOm4QQ8oxrr
wnLDqCiGWRwX+w/ubX3Qz+7NXh8UuhDU+OIchdpX8OecAm10442+uc399BYelzdvra31spbYf77e
b55/ak3B6A7gBBvu2XsXpnmEQ4oMi8R6NILLMv+gGPztz7fFyqu3DWGc43ytoekk4S/aJseT1Tk3
5Df8+Qa0tfA4+8AcuKE2fE+SDFib3z99ZjUqHGUHje012HHs80sXXNYx26t7+dG1fvPgvbvWuhn9
9KRPdVDGYzVqnAk43bvCN7CobaDe7drt4lZX9j5GM3b4cBv/zafIdZmksjQzgD3vI42daVVEKWg8
8Nq2+4QK+WaGwjyxj3du5bYvTvXRsvXbS9osXcTmAV+1zl5qJUX3VFct5Bw6MBuCVsK9tld809eg
4Gz077qbHM2PPt/fvGJrXU2rTOMbNYyzzXWWU2nVTonUYzO7K+mYvn7rhpfabXsSXuPi4KJkKeV/
c7M/Xdc8O7HgPolzgZgMT8dmes5uNE/li31qLrRbuF/tpwYs+r+uldYF5ee7Nc+eXMUYM8T+XFUl
jurCOBp+dF3ttfakbksv3f5LxrH8cT0LtY50TMrQ83cdPo2clDRfnyJ7t2KWa5dkpn1+KHxUGR8t
ZL++l7ReiT5jbkYd/8t7CZ8WXWOMXDpvtvbO8DmnED3jD774H9zbL0+rXJdkQwrWMNLOz9fmihEq
yhxgZ636JcoYznx0N7+8+dTwQMEF5SsyCOP8NJLOEVSGsiOpeVscFm+47vAkoE1807+Q84bv6Gt9
HXuokdRo+8ECd35vQtPoJLO2GbS4bfR07xednMRcmBRzRUmtIYHeGZPX7pSrYF+f8DlZSN7Q2fkf
9T/+/sh+Xle5LCddzphkd1KXnbeZloXsIBXd2d+VfHArHu1H+ZTuMdq4BI1xepn2GJ128wlnu/s6
uQhpkzuAvPvmITsC2v1gozpfGtaaW1ulKZTdaCDPC0Q1IBKNyHJYRcx1FGNNZN5A2/+gBXPe9aFO
4zJrVimzBLjS5yuQESbpiHmA+R3VWnGzhlzkrn2SO80HcvDhXf29O73/lN9d73zl6WozNmHUrNdb
dxS0xOjk/P4qpUh0OKntOh8a1b4mH3qHuDvezvuPdpdfP1nWWoevmGEJRynjbBlSTaSqM7lnWOZg
J3VyC6Zsb+P/+eA5Pi/xeX84hlps03QtqKLOnuNhMZoZ61rJjqJTJmoX6WW9QyTpuGupCArPI5LY
x+CmfbSt/PoG0U6TbGOw3aHnnD87jdQUpZPI/Nc3CG4wKgkSrvaxSzPRE161U2uQnx9sKr+5KKEJ
xN8CS+Smzw+KolTmaiD2ggCmm6l8Ukjr/uAD/d0VCBhCCEWDBN3W2RdXE8BeNDEO8vh7/906og73
YhANHEMfrOfSE5v0+uNNa/2W3j+wCF+IzVTBKAg6QmdbdI08aYxVu9iMx/67uW13GPgA+vgYnfbp
Vt4snz+4y/OVl8fm5wvKs72Z+casx0i5UEBu2q/Tp/RL8Cbe8PfEp55DYb6NUAt/w3AQP31w5Q9u
VZ59vkW0ECVFMCKthYGzFJklxJ1t1tASzVf39p3+9m8vyBLP9kI0MhFWBnkl71f6asGBVxoLj8y2
OdnH9EiPXVJyEex5yq/HPRbu/+KKLEAOprS1r2+fXXHdcsSElYCCaz2cYixjauEiROUUtaZLqHcf
XFCcPz7CYBhqEkAGTf/XnAWA4gnzIIUwcd/iKLynY7OnpiRX3oWB4n20tv2y5pxd7qwdVSTCCfOK
yy0FgpgeH0cjFkq54bU0caEw0fhf3t/Z65F2UYHPjwvKa3w8brtb9t3eZPeYHj7eE3857ZNypq1t
6DUJjIn1+csIcLCypxkV85x5Zuw1ADH8mYEQ48qdBVI73KyXbnYfpbT8svJwXQZPOvsFI3fafe8f
1KFTMbvqNe8geXL2/+HuPJrbxvcF+1VezR6vkMNiFkOCIAgmiaJkSRuUbMnIOePTzwE997Zb7nqq
u51Fs0XSNkQQ+IdfOKe47+f/eB5ejkC2hzjiknX6PCmVJZF+egGzVbXR738NM+Kuspc7Piau9uVq
dbkQ/jasfTrect3+trMTk1aM4pbjDZ657h3aPjeY6R364OHvOZMdXgAx2Kzw9l/twP9ccnw69Kd5
0ShHdTItQF5Lcm1GsUPbFfXoa3oDV/peuPtqOvzqoy5f7m8flTosaggGjpfUwBiJnPYKMAtq6NPs
pzVtoYB/EWOT/vFysYizizrlS8wefz8imKRp7mOO2NrLJ2xgdNjRRlj/UH9QD7uFwa3cfXEf/rGo
kQnos0xHF0IK4Y+guwXHWRMFMoM0r/rUM24Np1qHdtiufkQdAfBfw81Xi+bP8XbKktHYQS0mQsvF
+0dyiA6nooA9ShBqVR7aHXtXD3bqSlqrh6/vwn+4cthWEYgmmUcInDTQ38+rPgaGqgrL7sPRDdtw
Zhem1MY8sxSn6dlF27n+n0/rH3PxEl/57YCfhlM10sAwLayCTDqrer0aWTUG89lMqy8OdNtP/f1+
/PuRPo2jUiEoFW0Ry0crToLh8vWx0qg3beLWP+kPdEqWwwiD2I38zx/xH77CZRe5bPasJWz7eZlK
n3UhJAondfI6UpfYScFxczsKW5Ya48q6fnG8z/vk5WC/H+/T7TjpJGl8jeMtO47mJLn1HtKJI3ii
K3xhxvyH+eLvx/o0btMtm1q1ulwwP4ILBdac1N4F0CU4/WbJy4qr9AiI8ItP+Oe9uBx1CQWYFFVh
8Pn7ZVoZmSKUgAVWAT2Cb7Thh7Qko6+EZ7yOoPHZ7HD28dH46sz+09X6+3E/jenwKWe1nDluBkj/
ftgsCsGC9vcV5IWDsp047vyYb8PtF593Gc4+X7s6QXaNVTKCzs8h3HACYQ8TMyUTDft2yUqFdumO
nnVvbZeg/38c2Fmun98OaH1aImeUzdatxAGlJd2+fK/9HjZnjRqscCLny/j7Fx/Q+vSFogYe1dLg
eNVmWtMHpbnWJWLkof3RX7XryPlyZfznOg6Nq0IRnU6RH8nFT0fsZqDysW/CnnP8La2abB9p+Vxb
oCrQn5E5DVehsk1sYffVUucfJq+/H/rzVaTLpdYXFuAFe3bCF3KaMB6RbNKHSwhU3+db+fLFBfTn
DWPKMq0uJgkpouafz68CcVNbKraWjYcduQim1yRSNy0+stSNbGv3tUn0z1Ho74f89CnnTFMosqKf
BSMRyTemaK90je2yOf4yyvvn5fP3Yy3v/7YAKZYEZtrz8eYf5U4gwiKcFtGm/4P88Po/tqQSbCBg
JBNVpiCNtcAfkawEY4EQlhRGq9vAVR+XQKT8Y7DhQ7ndty/nj3/8dL8dbRmVfv90hCKluuJoi8yu
vmpuaNNjyyhXXWsSmF8d78/V3PLhKHFlcUU0+Y/pqpepQS/54tQ6pV5QY/RBs5BWB0BGoLii2PhG
g4116QVZ/mqRtVwUfx/oODaBUVMx2M6pnxfpxcI1ngW6dZvNiCJ8teg1gWFD/1m126+/yH+8LX47
3Kdr1BeMnm6gpTm4dsURBPez9lUJ1rKs+PyJFNJgqB/lf0hDw3imNXpof10qClu3wbmFNXZf3OHL
iPzHcbi1FZV2Okv+HE7OZL9eKi+TFZBZtonLpA9o2ZH/lbL6j3oc//+sGudm/u2k22/t23995BT+
Tqe37ON//6+HomvD//o/P+vox9vvxeO3v/areFwx/1sknM7FS+xM5MLigvpVPC7pSycki2oWLszi
i9H23+2O8n9TernsKhQK6Sju5rf4V7ujqv83mQ6LdkjyqUstmvyflI8zwd2CW39dJxqhEnbXhL1J
wrGnIIL598FEjRpiNjQKryJppIQnHqjJ9v2HNosCZ7LqhyJI2nMRtNpBw60njGcwUSBth7rYzzF9
NAUdQK8dr+tDhYLEl8WVCA/tbhbH2gsSHXQuz4Yw9l2U8kzdeSq48Ko+ulD3t3S2yB7dTKtJ6gdU
TQvuBvopLqE6Ex9aUw+8KU2U1XB7uwqWHhYNtL9kvPSFQIlm5s+n0aelTaXumWbgXHkUIGcIAEX2
plJeI1UMwZRS+z72BXIgNYgeEA4K5wreGAV9z60wpP0pKaBEB1bo7yh1C65J0PpbaQiFdTmZwgPI
/2Qjq4N4KBqGQERh1RvCAJB7dIQTo9DnUL+IQaydO4sgSTxTea+nU35Ht2F+Z6ZZfEjTzEX1NXl1
/y1TEjxU9TTsseMMe3TeFTwD9q6dBtU5QGGRaxNWBDgRq1lQyoT+w7TYaz6QpkbQrnXYfqtaITzN
2qRd4wh4eR/Ixq4Wav1qtuPP3u+zIyud7DHHapQJon8x6zx/HIT54Feahvjruanq5qwAecKfpbGm
4hw5vdWlMKQ1pCTNMFwWX4ymgfeq81RdG1FvueYS1MIIYMKWkxrox7P+rNOF7kEKAMoZyW/WOFV7
Y3kY9KCkvwbS5D4MKYHXpf4hFNVj1lFRdHtgyD/LZTme4MMonkofEBQAWkuHWr3QNRWd8V2+l/N7
qKXsBIc68qa5wmXNR6YXUY1cv+1D7C0IDLv0ISPCsUnBHG56Gm2hAUz06sphNGzphTCOXUFnVhwm
ZyNqcdSUQkQPbz4+lYUIZ7W4NCRFyFJcalUPH5JOgnwVHgux6U80DiAA1Jv4uaGGLl0wWlkgV08R
bfE0aFFZnyxPMRNmfEgEfxz4KAGypJ6Q0+epy0NjZAZ+IQDvbikN0X1ezw1nAQ6ZQRtXF+CrkgMI
5rLSvdHkLm/Dosr3t4epnHPkBWG+F2vZR0ElQ8xkcNhYQE0poxd6knMDFJdu6MvNb8+b5TlKlNrT
hu5hbsf67vYwwtKLYGCcTHged2m/CZpUP9YClZatNFwmX6ZF798PodYO+xsU5fbT7Y2/XqOcpPME
86Prs2iXDqEb+bO/T5aHsspRvhjmDDe/UWQ71ZttSvHJOs61yFFh4dzVAP5Wgy8kR0gcb50i+cc4
lS0K6Iv7IqqEu2x50NIxu6t97/ZKr/r+XdxAqZ+Ucddk+LgYkYkvx0l1aBrlUQqhIle4lQ63l24P
ldhWv55yFab0JNYvs0mzGigGCxhLAt2uC8aRVcVyD2ol/XAOrPrXaAoSxi36PeVB7m2jUbMT0qXs
FBvx//tJQ9VHX4ckritaXEWQBrxtLg+dzr+dl4X167W09ZVNHc/k+FSlBJ+u+eJNjwdRRkh1WCW9
clSrh4IqRk3Nh3vaBkK+tRk3cleqNjzDDMAzcjrj3++O/353KgQTSiDp0XKaTgnImaMc7YbIuk8F
89nSoBTh4ChOWemTMS9THJaZIVAFLoj5hsZhno7zdY5MoDxxcaikNDxVqDQ2Mj0jrmQM21gLze9q
MEGWC6WXgva4FT6k4MrZkpyY2LHXiVNwAhZlQGx7HQhggVoBHOiENPavhXQkZAxKx23bBOiNBnRf
kioLE2xsZnc3wDH4rxN9hIDwDB+XpA/7FthQHe9TH+HMyhxQhJSBsLWseDMaTX+Naq2/apa8WzQm
d7eXSjkXaANXafs2ksi1Ms7/PFvRsYNmdhQoF6KzkC7F29O/3jAxTbmF35/8UaePEd/sXsqMolj9
9mNWwB/VAuILalpiZQoLedeZxjfTTy1adSTlJHXtSS/a/C4BifqoaPgJpsQqbRVP214XxzWnVcNt
VjQveW8BLJ3976Io0O+vNO25N6sIxomm00lctm9gZoppg+EBan4ERpl+wOkui3WeDq3Mik6GqFWF
4mxPgmow4/S+1/ZUQ9GjpPqeWqUStNflR0lQLsagN24Z5PIRL4V0DMcgglwie2HRZgQqltf0aJSP
ha/2aAgHcpe315aHBCjlyrCYlOJBQARahqrqCBL4LYhFMJy1sDg0sB1Vpu0zrVsOw3t76cW0vUSs
OZxWB0zThqnETCWEP4chx06yvNtYKJwmaP22H9avhpTqVxHX4mVM4jXzqXa9vSQBgRKNCIRMRWXO
bebSlplLrQxUeAqWpdtr8NVb5vTOcDSDhFPUzeLDgONwq1tJtqvJ8d2zTYNP0MzHBNzSUUKcdK/C
9qPFBIzR7entIRtjqGf0b21vTwHpemGbiYc+q5/KpaUH5mfvRGXZbW9P5yA/ZpOU0LYl0hOHAC9T
1XdZMtPnQGWSyOkGdQSojs+wxULS4GF7jrpmuIp99Ot1mssDr8oT1BTL37L6eoBMp7b7qmHnlYBp
PjUE08e4rJ4mX4m5ypb2O9CAz8Q0Qgfy0rgFtRo9t1L/MstGd6fkGGKkRHBF6J5eAAfGJqRc2aWY
yac2kVKApSHQArM1L+YgUHKmG/17J3tkmzuwyTPeEqGxTp0s7pKpZOyRhhnxTSAL29uyamoj60Sz
925UivBBq3QwLoGm2ZFW+naqFso+C2g4F80GFLAC5NNM9XQfWEshuhh2MHVH/6pH7R19yeKbLorl
2iim4gRd1zxFFMTAP+KNpOyuFp4OkHDifFJYBm0ahGfbWm+sa13Md2SRX7VcVB6XZsKNpI04lXtd
fsySXsDdAsX5ti7866m8LBNvf/j2bjW32oVxwsmplVpPpKXuVJP1akVEyAUqHlxEkY+Qdk3/rnKl
ZnXq9pNEhZOBSiTQBn8ft0pw6RQWskYklW9TSoV20mrzWfBrZSfn8QFDHmQFc9aeBV+/66Q2+Tkq
9SbUMVg1C7kuMoPkUodDtU0LqfHyxq0z3fcGXSMY5SuDJyd+4ymdNO6COWv3eltgcKiD4SDTRril
qm0+kkomKldi7aT8JHWKbP7mG3TQKzSznX0/pMUon7W3cogv8xjQQ1XB0GiEKbPjDrgF3KnUGcVY
Po7YRNwpmVDgBtq415oc4Dwr3lg0C08JtX7fl9rkaGYWXVjBJ5Os2HiCG6/NWuVJlBcVSZU9p6q+
VkBZr7gdpmeRNArugFHcKUE9PcNwAvtrqo9FBzUuayEuFK32YpZPWJyyN7H1803b7GraE+9bEVI6
IFHlhzxDrIV/+VoVgWBP2QjxIouTUzRJgc2ohUhGLma30Gc6selfWY9j1R5ZLCZ2qZSboUqCb3k2
Nrusm7+XZcil6XfFI9YTfGYCRrGFh97L1Sv4gFdJeZ+hRzzwD/UPpRlAl27Dyb09naRa3ocZFu1x
+SMRNM7UlDPy6TpRPGundxwAJgOpJy01oNHWcCBgficiZk0pb/p7roh+kyiFcU5ULlJyoeUJaF2z
7YyU/skk7ZEgZv0+l33NifyRstPaOEsIaE+3h3n5SUy4nbgQiYro06si9uVHL1brQQHHiK0Na+cc
1e8Mgx+TEAvfghbMFpKH5kIM1AfqAGnB6BsQXz1jTx5DVKIpVthx+xt7rQvnbe93xkmeaN8cizm7
FGWOliJSrEfy3tLKAKz5SgfRcyZa3btiJluVWCaUX3vU4gYbsEJdMZVV74C/vqV6B3taYXRgtg5t
OhzFU6IF8V4Zitjx07h8okLrqUl0aLN+eOzjqHhOyNFuMiPuD70pJcew97VFPZi95MOwq9VqfK/k
+Ls2ds1jL/oIUOam9zBg9IwSoGPSGa1JrPbF6zAwoqAqtI44Sob7JtLeoZEWr3LaoW9Si+Lg9/rw
INXKfSJYxWtPRNwWa032GLnFxyZAKrC8DlN13kBReR9CBru49f3Hwcg8DHPJm2bRXQwBxWLok6pL
Crn31+uNDEZE1bWTivjynA6qsYqnNH2TReFjGozwMhi5GzYKez8/flXrXH5qiyzaU+GTrfNMp7B+
bsVtW9RQ85Z3IRdbtiowFN3ebbKaVbMuyPvb01DUrj5ojfPtmU64qRWN8D6VamzKeeuysFL2ddnS
I4CM10s1Zp9Q14TdHIemx1WRwsGR1b0RojgVxUo+dH4kbSvShMdC63ynt5hEmqdmpu82FfMIW9TI
Yqmv6grVQk5JQB8XFyIZ4g6jEk65xm8PXUi10CQb7EfQzwBRlfJHKrZ+DI0xvCt+stPksXopgBaD
+8Uz449We5h8gxJ1CBzPghQfJ6vV7Brl3mGkwXsVBA17hKBFUBi0CF6VOOWmPg9W47+qCKY2/hTk
HtetdRlL5eP2vgr/A0HTFF0Aj7FoneS1akXCJozFDoRTLENRkgxHNHrpvuppL6YF13/W2E37ZgHG
pz5Q0c5Ij2Lqm57MM0RXkcKWXqvvQ7kItzeNatQ38h48ORbEMvhWC1oN/9aMt0jehmOWNMq2FVvp
oApB4xp9ZewLsKk7YVSivVU3ys431AqoFANwqCrzTlDzfI/Oy3KTvgwO6pQVboPcB7XcDIUTKtOD
UofqdiwE9dfT22vNJNshPpC7GMPrg2mEg8OKi2n6Ldcs/yEy8vnUWcNdrbT5VcFYfpWm2MEqYN51
QFLhJQMJRztAJgE3QO1X2yHQpf0o9LLXDhTxCXOvnTo0hZtalKcHgj7pWi+D5EXS+peEM/GRDTCL
jQI9R9lXtlT7+nueZd+DvJKeo8Ziidtk2QMRzH5TzYyMiToAVy96YSuO7Im1stC8CFOTK+I7w3US
+8CEM/3eH+oAwqZ1iiqJHaCBHMU22V4PlG+iDzSsLFyk9cp2hgYAF9m0GPbD7+moYI6dw+EqWfBD
lpe7JNA8f8SINzJr6zSBv5aWCAlarS8IGszDNLBwb9UweW0uZVRkntpYW0n2m3gbRjKCRp28G45C
4PB6d9Uldd7SJx6mdsNpBaLOQ6Cmd4NeJx5fbuhKNX5sAEvU+Cpad6a9vz/rCz0JtZa2ur321xuM
pynYlACB7/KH/3qjqq1qU7UQmkTa6Fm2B3fKIGZYT/Bl43CmCHJ5enuYyumspwypRRHkF9kiahbi
kAF5zoi+vJRIrKiGcs83zvwAseSS5vJ4idnCwk/2Be/2Wi603SkTlN3tWRdF00WRmcR6nJOb21+4
PUBE2gv4aE+3Z4KMH5FSLfBUpn+ABSDU1oFUkP/rIa8gNttlCjm3Heps3zSaC/+9wOwqGvB7MPTp
CinOPP6QOl3aWIlvesJQLv36am3zW7ZelrZOSyJ2rXbTuOrNOt02wXQw4sjtF3ogcpOVAiTDmh8b
6JTwW9PwHIlw1oFBF6+wwi3V63PPmB8jv3OtmKKxeN4qeF5UHZEEqRb+mtW+dygn8vJBeNORfwiq
ti9rVuykQcDkrDXtPopJ48uvKYj7eryYh0bHGdv8pJYQMYutYSWIwicR0YgGFlXPh01iPAVmvoFF
ir30aYzydWH+HMyPMQlczYh3+Xi2+MVNfQMNCH+evion6Y6u9P4Hv38Pml+tz7r0TR4JUdTFilof
QEpPxoSBVHxbfh3Ff54x3qJu3jTpmzK/lNn7bdUyYg0K2fFXwL9TRhhPUbZqRw2LX6DACldCZwGG
PDb9vsWB2BmUKRlvddXxx18ts9iMKrXo2CaNcaU0b2FtrKOIjDTK3KFeSfqLZKh20L4EbWennOe+
hebDLMwv6sO7t6jpnPm4ApGQu4UTrqW+y7HCFIIeTHc+rSRS+yEdSv6dDlnSjJenaRbZV4q56FjW
F125E4dtyRQkS99yyzZmgPF8UR20zcD8yVIHdcpHplzAs0IdY9mFGEfLf0zRd72Cphp9z7JqWxe+
HYuPiWaA7b1T+GKoV16H7J3T8eILMeB+Lx1ehwYHDL6OqJzWbUnTvpHYmf8qRlA6lwuAqFWn3An5
D4W9o1Wxv10nnLOJutEKdicUYWGb84/Os/wzqPIP6vCtFV9A384rH8RBK1SboQCWFj7VFE8IyymM
K3hU+ZU2Lshs6sqidbEtEWr5z7oFNxaYR4nmXpuAdOJikuzlcuuBNLRJtWDgV0njqvGhr37MtdNx
Bqe1hWlet4H0me8yRtfvcbURgdUnoFHXBtrF0ikHJ0XPUToYagOsMxrnYyYfLanyT/0h8j1d2STC
SiH1WHgzRcCx3UIshfeFclWVPLjQ2CuDp66sj0iAUHqr7zAN4Eg7ISsxq3xS5J3EZ84JI6yx2Eqk
9KRVR7OrD6wbiFPj1dk2VJ252ET9xrwqAaoYVzOdicQfO0t5UxKYJ8pRecI3gBpJ9hSn5y5Yz6rb
fAiayhSxLqI98UUFR5PhNMaT3rlGTYAUTpSN4FyO9uzLKvlB1engXeXMnJ1jUWVcbed81yQneG10
okNYF9lWw5QS3FFhL+gmI4hi1W6Gtd4dze44LH4IAXaWsQA/Gv3dL4bc3eBHSNb4JJJub5mbyHeU
0QUuRxyZ9s8Zk3O4kanASTyxuofnS5kKPgMYM5wIDa1Zdo41NnhEBzfxtLGsb5Z0rSi2KO4Uyet/
yuieFwgwSqoNMHqZRYa66YpzJXioIPzinFfrsX8rG/yV1T3iNVG9BBV21TvIh0SEXPivRfUsM7SF
T4oGZZ6vMFjpzblTbVBilcCGzVZOvTGhGUW+ZkTRVfB927/OEleX9GjgiI+3i6la88oIBc47eZFW
gYsL2nIdp/juuERMhzWzDklaO06BZxJ0pkUd1WZ0boSfovIAirsFqBuYlb04PyEWHsHrlcI+Kt9a
lCZEibnMEQu2yZqMDgIF2zfuagnvGqGBFdCwkvOln63vqAcYiMnSLFdyjViarhWcLVsKHQmAoJBU
rL2fZKt+OHBbsVBqtHVpcLortFKdNzJqErEiMHvU80eFgN1IvX7PYqI2sQSilCeTkGxyYZ2Ll46p
p6UVu0DxWerbplrllMEXbKhWeuhZzVrSth35omGnqw86KHtNvKjNayc+D9OWIFbb34X9qZEdP4nW
pfomDT/17pyXLptlP9mawa5T9ugCoxR56VqJbAB6tpAgV75nl8eI35duON7VGin/ON0Tw7GrMZeJ
r/k4o2ICUOIU7unD1Z0Y6G5yaKzHTPA0mrkHEgonPXEm3dVe+9gT0CFUEBA3S0YBTjj7NsTC+H0V
wiAu/ZTx8IN7F+lFhRIy9qp2KygOuwbGA1jdWsAC3AWXWZOZ8l05P4hEgrEo5OuqcIbCSbEkGISz
W4jjVEUF1arihiZZR6mSvw6C9XJ9xD/iB2aU75gpq4VcvuIKmuPlOprblaK64O8h6ncjY4VoZ4mt
lm/zdPB32XZERRG40eAGYK1f2uphpEd+Qk22kqx9x29PSw0QHqjyW35btEBavQejjVQFmQ4N02tC
U+fBX4kWMgFzcpuydpGLXyRlwroR3mcGK5V+ErUj86J2NAZ+H9Nuq9lTgqDYVEm/9a1sXhPS8mB+
4/uYsSSD6YTP6kP5WBfA9WyilPicdPSdwZMqnsSmWK4pa1dX7GsFQ9qpMYmMrKMOMcv1/UxEGQQn
eoTxqMyzss8NbuoxemiqKvTiMF/LxNf2aVN+t4KWAmKhsVm5Gu7YjAgYUv1cjVa8V6mGtQfFUFe0
IaVbwotsQAquj/EHAhPPYKvMIiJfUfixH8dr22vrcKDjaQLC6jW5g8bWsJf5KJrHvYIGDkMUtyGQ
Wk1yjfZJW6okMnXXCbHTSy2IdTa4tMcBZt8ga1pbb0UQxZ45+4WnJeaGqYBpt82K76VQnWcstMUc
HJcJVS8UYgus0Lopw7WsJ/ge8zuhamrv9kB87fuYmU9Fyvc9QCDbh8TDNTaVrcbMEw/liV4rnNLd
7GXMdZig1iV7bEV8m4uwQ+cQuOlwmMD02TWT7NzLe7O9hupy09F1Gq18Y6F69ta25O4SGnVdYz7w
BdFbOPHaRkN0hvBqZWojbZSO5D/7S7yVqmZmMRxhzNVZ0W8VskdBuFPkbOezoOqRG62STg+cylKe
NbGbPNU0vo+FJ8z3UnhtRXSDBNUc0MGrZelmstQYxY1irKilcYONH8Zv0YwNfM62gXEwo73YNt8Z
iilRV0U+Dx1bZk+WoH1TCAHahmXLPtAmkIU5fHrtfSayKuwmAm81HwsFRyC8l2XNYmlY5aajmMJK
4z8rDXfiLLoIIVgyPcmY5ImwFImLUoHy/i46qXf82+Icujkc9loHQq554mIInLsPOZT284BxToHQ
WzfunLuBjkW6+5h0/8kw48OA1X4l8Uf86+3HakoPhOEPPRKdFHg8S4lmV+nzXS89KmV0ievyBUH8
S8r/+04/d9MzkoZH873WqqvSB2+Vzl08iishukLbSu97IQt2xcTVIZBQ65EOQvFqUzL6UsgQm/OR
m4J8RlX7IjdImt5rgNniwd9MnBgL53DaUv4gE30yxfdBjgw4slPpKbFG56NTJg05A6022cHdJRnp
lUSzsvWAfnanhajeMxOVeKx7Dct8QIGrEDSqHcesH9JuEJCExVQn4HyI20bfMe4hBHrq9W58ajuU
oEPdbdAF917tX4uG9uCq6sqVFcCP1HBmr1U5/w5CAvgOqNVsXJMP2CTFNhFOCiJA7udVI5yIOwrJ
IRgYpRu3EM9mHa/I21ikH6437Lu8La0df41MPsh3dkMEa5rqYw6GlyqvOSvS1Rore0gGV4sy9HOv
YKs2+JR2VIfsDVwjOcF0rdnG40nTn6IuI5f3gIdN8h0xQTwY/6ylb2GNWIRrYQbELG5jFuutYus1
PLfrEM1rGq02TTe+TMOEjWpypkjfcssXx/ChWLOfWwW0JYSzrbAfjxjBcOMR6ngOCxctVK+4zCtG
voP90JeeGrGuFp8jzZYUF2B/3N3JmG65u4yVMdnmu2lsLCD00iYYNvxcDK6Bq7RZC8bMiv4smE4s
rKtqlTrYcebS1txUN1hDToltzhNCqvRjQNWEzlfa0zCJhNXUuAmYIVleL8tPJq602iQDqzc7YEHF
lz9za56E+hQqZzLvwpq1sYAErbN9eY/eKkKKVmCHdcbC9vtdzlg0PrGcRXySaDaW3Dpc6QSngrh2
+CCmEwU7qfSkeUI1Qsx0UyQbrgj+XvDB7M+7tTitgESFAI296J5Paigu94GJvdy8t6pvsrSfVBup
qT+s88Kt6Ioo1pwNlHU10O8mfsrMja+emsGdBlcV3Ea4NHg6lZTGbb89GyyBqvasJfeD4FrGvcWy
rikOYn80cMObTlE4renM6XPow8x2JMHmXs91EIibjvrnam/OW0vb5XQpcYYxElTbKPBUzkCDA2Y9
azslwpdMHNoN+p16xTy6VU70M23wm+3HvXFR70hJLF/SVsRgEgLXS8d4PAwt3gZqW9KNNFXitlcT
ryTEWisTbDN0xJJ4T09zuOrVlU7ElOLdGaDhnuy1kv88ieVxXNbS17x4b3Vxh4GRIH7M10EEKi+q
kQ/mx2gYBqIuugI/O6AGqe0lmz7JYyuZDpnPxGVBrdXc1t998y0xt5LkUeOB71LOzvV0DmJyomfW
75iaGcInwWGn47M+S+KDKDhd6WTpUxu/WPGZJasO1qQ6zIskPt0QJ66WSPopy4y1kh0F/SgmT62K
y4lFZz0fzMkr8u/oMbvoIzSOOdSCYdcm5zh+6cWewcdhKaoQmqjw1LFdaR6Xsxcb7M+DfFt3D9F8
7eRdJkueLqf2VF0iChgyfNeZcRo5kW3tydUlax/p6F0lqW3A5A64+63XHmqzWF2s9lvQ3DElb2bN
VT+6iHWgyhX+AWIT7YiTR9tR3wYKArECwZH4IQhXoY7d0DzOgi349036rgviZpqvGaGEZNWFO3RK
Q7jzMd9OerDu5R9iGO/CWccgwVpQdmFfrkplo/j3i/3al5/l6WV8mJqZqGG6ZaVsOVZPimyviCuj
VuxYvpTWa8inTnJP0Ldzxqz/vSpoSIK2wAlp+JGMWS/ahegF+Q88gTq/Rm8H2V3OpebPV5lPoIqR
nS3CcrJ05fbXv0VZgN3F1FjcJywWuOqZ6FXsoWxN6peq2JiSK2buYLFj/ZFNO5Gldpxe+PUEkP/6
lp8nNiB9eAI1wP3qmrpTK9yXXH6DTUI+zx02JCWyTfNN0jf4nQILdyT3jM5WbzOGp6ZD3D7v48RR
mq0yPKN+VaRpDa95VQIz118ogFqn3S7Ez7jIyBg4qW6vPdLGzOaZO8NMkcpnEzhxYyvkHmXy9xFf
hERABWrRiVys5kzE0IxQMRyDlU5rTDT/cRoEf1ua3QkGv2UnMeNh3fVrMxpSJ9MmVE+hsK1Njdm6
U5z8hSompDMNFp0xg0k7ixhdI6HiAjEV26w7a9fIDeGlzRR2OkGLYm0sqsduNn1HLz5MVJRTxKqu
VePxWFaLU7RqufejEm1Nfl+UxMByQXyRy2E75RvLmJ1KQYfYC+cM6d49PAUnAGDSineAM09Drz7I
5NRgipP4Eoz4eehr9VtvJniLu/coJQWYq9NI3JnsHbKSlYw5aKBRkumg+x5rP+udOcW7aE6eOr14
t+KMCAfmpQhP54SpJwnvJ2pfyqF+0mWah0VFIopEaicfLg02ROjnJqYyxUlxS0N9pU10GzJCDwqQ
A/5b/v+v54XihYRF1OvyQmORpIsYc9Rh7paQe7hG9YP3avQPgp5xQYvnnpqqTRzsfe6mQjEJuZRL
4KwLfbLu3SkcrNP/Zeo8ltvWsjX8RKhCDlMCJAjmKEqaoJSMnDOe/n44k9sTt+32UaDAvdf6o1oL
p4FZYcyMDU1TriRO7+WgYbRSiGIR/vs3FdXVXbqtTgzmVkj+pXpgaGpN0uZ5gLYEsit0R1qN1zM0
bKFDkptvsqg9pXQBFy6y2a9U5QNCqxu/fKq7i/4WsjCi8HQxdBjJocVVYcyO32x6YVolGdh7cIXB
hSWnSAJgUzoiSadlkIkleVbVRSHtETYqXfHYWyuv9Z9GgpP5EQenproMvLATk8+8rrqD0rIKn2bp
4qe7MH1qJEdQwZvwPauy24snigfplzmH1jaqTvybQDgJ+m1aK7RR3FvhXCjuWJ39XF6RIEy1U7Dv
iVykAUwo+1UaXEJxI49Oou4a632Qzsa7StlM6gE13fhHHD1QO2yLUX0JtUPbemK5t5pHzrtVX/fp
wQw2orKj14HWVvLsr0UBqXGlxpI+pZQTyevZ1kQahI6ivimGb1k4qSMRe7e+OouSl0frLPVEkxv6
Jxm+pdYbm6vY/JrRUe+/5eqkjARhnpaWdnJzSfCAvIeglJhKfU8vXKomVrV8man3y+ju+wz7XUdw
sLWd+Nh8gXy9kkdHQzWvCoB14SllG35T3aiLTvZi+B6bIWc85TuR/ZZ7RSpdQz3/Z5idK2flRQzn
H1Ls1/nQbcPM9IyRObopfsqeF9MEzfvvl5T8fdXq3wfZ38hl+TconMIdbxTqRx1FGO90zu7jZvix
oBLtfJBeiF+2PTIXNViIZQGpjSlOW3GWGA6ljF3D6F0zqt97qCCCqH/x9+6Q/7S2mRqtW0xMX6p5
I10626TM2ZFvIKSaNN2TQu2ZWj3/hRCdEZ8kRAlbbki9hafp22iyxlNZBrOr5z3pIFxXfLpzMFWm
R73RLlRGx2oUgg/bGdyQ6vps7D/ipODBji9JGJv0rDRLiVX/qFTCtwNrm1M5b6uFY3bhSaX11pl0
Wi9oZI7sVCpuNOjakpWTYT3W6zKWO68YWVUkIoFRO+vmQYQd7TTtp0H4aKIZcJo8u2mmVK4rMp42
WNKCjTBw99aD/kGQyZpQ7uYtsjJ9h6H7KfYzaIxVV+9NlP4xAWz7uZ+OU55w80fiuDGYZFHE5Csj
3mt62d2BOTjB+agFwyhCOh2JGA9tOaQfamKtYKTBzBpfWufIXPrxXjUocy1NuA+BwgayFxeUWWY2
pwqFzOQGsFSORLoec5WpGpHnPdJRxMSMbg1JzkmJkbeEkxPLUrjVflRcUYisMGjsLbRoJzWdiqO5
aPRWufGbDKF/ToVnPqjFuUFLMxo0v5pcoUI/IcTp0n/hEGhuMTNWGLmxiS0mBEEaq800RwJUXIw0
A9awjWhk1Pxiws2fTusELZXdqGwzfUaAZxQSLGQk6PAmoMpQ57ILyi9fn5EmiNypUteZq1a2oD8C
SfyskOOVVUNEnthwRw//3aBRm4CFK5AcxG9DD/HOj+T0IqpcJyIiNdXaqDppwBWWe4mjkUYNd/Tl
LcWsjGFLHLJrvs1V5KnJHTUxB/520HIHOv1gVYAYefMauH7U7lsmGn2tF2ztnHdxMdzCWAdRjDXe
S9R+mZVHO8Ixoo+8662dbwROO1U53XN6dmgCw9yjStSUmE+pcR+G7VGYDAoaqdKhMda6NYnvb1TU
nXsyuCMvQbQ40byw++8Xpe0PraiJrkoyOaoAZT2WyVmue8mdERAekCcI264MWJkJXPczENhQOzXR
VG4n2j+d2Rozu2qTFm2gkTlZKD/LmobSFgOLgFRuZZUtFUPLL333UhO6d4KmOMq9Iu2FvPvfX4wh
aGDbinRdL7DY//8iR/SGErHLX/7Pb8N5QKLCN/yNdG2tFNHoGTxCFN/U3EaNuu77BVJLFZZ2nXu5
/JbV/HcWOVDDVtp2lrEbaW89tnKp0FffPqSkmt7igEYIam8+2jwJbJLbBxyjQrYJMqv8mJP5jM9c
vYRL4LsS2Iq5M9uchom0rh3DXBphit5LwLKndFI8M8diGqcZC5DsF/QPz4TKtksJaJAPhzrmXhVJ
VqJ9M/pAqYQ+yYeM6Hv/4re8CYvZ8iqqpyWfw8D8ELJC3Xdik1GQThONlH+M+Lg8/gAhvY4CagtJ
RB7f82YpGehPWXiPKqqW04V7F2NfoigKLaPSeYGlZfc0S/J914DqmIVusI9Um0DW9FuLZGElVfTU
kCcxrpLItBwyKwPHhyw3EpqU0grgICtDYHB1p2eK5rRjd5jR5QLjSCd1qPu9XEm3IdKfVQwuJsLM
E83uzF1FC14sv7ftWPKiUbkRCeV7IZnzzvSNZjskQnRq21ZyJGo/9KCY3JGGRlscgbXMwWqdXpXR
J+gLYqQaXtUV0z7N07VJfd0JevFQkWO6MZai16ws90IlfUiUOW3iGIE74Vn9Wm0Lynf8jGzkDqCv
OvVauS4rxp7GYP/UDiQ7QkghNAR2mczNMOrzdpOSSIrevXIytMrsRlQBIti9E1YhOgTsQ/hQLnuB
4cKIk+38TvkRJE3cNAXEn0EPjOCzazVG0qFyVDyKfEhvjFXCKnXKGIRvTqJunZf9LYoCtlZt4K7M
f0FOJXqMzO5KCVTnNp34OWfSAb9NtO8t+bOz+mrbimBeRd/BdEyx4ERheTO6VLkOYyxRXjOBM4ww
Kkp9JKMj3JS5WTqUN/6Uo45UYKzU3RBPPxW1KtfaasZrxN3tFX4CndSq47Wgarik8BzoCOhiGAv2
Or11plKiz+dcU4WJ7NW8IkQzr3HT0LIJkMdKxcVNiT0Fq5GblrRSZZblO7pmdusoKqq9osxvwnc8
d61jJerGV5Rfi68iNC+TSoS/BjvgY1hiG7VsPf8ylltQFiquBAqCrUes4SAK/mkzXbkptFQAuROb
jiAiqdFOefpQVBriOX3C7DoFXlKN9jgfquGI3mkl6jC1+bbWmfFUyIl6orMFdHFUCE5hFIj8Go5B
3pfRGbX9yqhg8jtSVGBZp+xGAfkms9T1UqsQKtumeg8nzstt06RrtfKm8iigmhu4r5udKC+Yoroh
HfRQlzV1YZhNbnVO582mUaGfUYRhHKIwS+WBNu+h9j5BUqnmbFcm0U1sfuGZFxSwhJqiCMgQuJQ2
1FUn7/Vc21TxfghFj1M0nw6UYthyPTnFMV6yKJ8R/Furf5lJlm2LKsIpNDz6RLY2SkEROZeWUb4m
s16J4t6K30t5a7GV5ONnTpaj+ORQ68Vdb55kgJHkjl7fFoqfzEB6SUkIn8cWzFMISKDtxvytNnAj
0eg5vOgysvmfkfGkiwh7D9bRtDGjZ5q8zGbdx54QeYH+HUvXLj5ErSvLBymmw886jgIkk/mM6XlG
iKRmqCSQ8xYPccht3U/pewYqkB99/MpKJEGvpfGVvgWdRgYB6rqUrkV1HJN7bZ0MiPOEkqvZ75zE
a9R2PUo5oTj072ZL4e/KCM1NX1NcjMmyH9gpoCe/QlD6cQKe4dMldspL3RRspyeYc9PJmGw7xVwI
005ColDvZWaMwb+1gJ0WsCkUZbGZSORkoeugp5wUuoqHZ3TKfZbbTVesOH00YUSS+eYfCv6Darj6
AKWyfwt6dH77WloLflJvJZ0LY6JUsy1m19DaczAsXeu5q0yRxSSfrtZKZ0DoDk5JxnT6YYoAGlsk
zuxxl0Zwg9iF+QO+66C7w2CiHv4ogpy1Wg1ZcusCtH3JHtwpnv41GD7S/JhGReFkhtcX9POp72O8
g1ayFYQlQ8VTnY10zSMSWkgDq/vzG9Ot8mZtyE+Fj5kOm34xELW115jo/+WTyIXdhDV6J2hdV84z
BK6IS8qXOBYsVDG5nbzERbWrwksKech7bXkWq4jJsVJ5Jfh5h+cJkJHrVGpzCNF7YG5jQkDq+ZyK
x8w/N0z/vvznd2ghTBtxixOJlya8Sazt00YKyUdFTGFGh6lZ87D48g8j/dDRx6pRjyEcwu4U0Iqs
1QhgjynrtyJbrhEwpuJ5n5sbNutjVYqbiB+V6G/zcdipPCtILxNjvRDvkDNY0dSo2MMv9IAyOgXH
GLQcA9xFBg9C188pFG3HaTumtArW/Mylf7r4r+qVHbhniKtnADyvNRQouczcA8IVvaYAPYOCI6co
edkQ3mT7gCwuUcNFTuEkM4tBkMVkuss/Qn4QyH9SgVqg+h4g6YKychb35SJ+GRd0Ys1VUmbrAPCI
LwtFlTEAWoNuqmWIOrYHiNm0ULoyRyOIVqLyaHRX2t319jhIh67Z9bPHWzVRfiEA7Via3FCjwTX/
tfKfqAJ2lv4Eah0l64LKJspNW9efAvGEYvi0cmVtMmrSC92A3ut2wfcUhSa12VSLT59SRz25dB21
d+ylXgtDO9OjTrqbv6zli6iVaIdDTEeFopW04wQwwHhV1Z0VLccw/WsUSVAKgwrmM0lhyfx9o5wU
5Zy0HzHUt1as6Tf/VkYCBvhj0B2bbtvoBzmSHUljaS5Tt8cKgP5IrTMg1SXHZua8/RSlg2Dh/0k2
oRweozym1uw4B/56bOk5EeuNHh+spT+bPUjM4UKWYxooSQ6YnkjCIonA8ZW3Medwqx98tZJB4n9v
AGXd4vQlzZ48kgYAU1OcKi/0T7kEwxLbfv0eB0fTePbwbmz2MZBlvV6+lPiIAlyJrlHANucW/TXr
PQ6gWDv6rKv5LTSv8ribrDdUG3N917Rjpb5Qx4gtqnWFd5tXDJ6VkCAR0ws3RggO3Ei/mMWmTh41
f46SPdWoSrkLMZ+qTjnf8voe/cFDzLF56luuEFoSxX3Dq4T2Thh4hfaF/xv4t6TDFrilqDEcJvD2
YxPtk9bJdcrSdiMsa4j8a1eXrswSTdXPvznbdygbjI1FGyWytDm+yz1cr61bu2Y6TdaxqbdVdcxp
xGxddZkneTr2KUYTa1c1O0M4xNIukf7anN5pQKK/0H9FxhZpDdi+7B+HZo22vYufY/l7MqeX4p/C
8anVP5ryERPO3Lmtvq87hValcNXRnZMcoua97+E133INV+SWJx5EAjz6gOAoyG5Vf5W7xm6iS9Q/
QvomCajnNMk1+g/3Ej/0/jdpyQcd3xV5CxXbo5miKzD297wAfKe+8EONEtnXn2iYcg645ZgP0Dtg
s2TIXVlcyxYeGttXkPF0b+FCIex5hWH5e+Vsdo8x3436o7NuQv8jyqdBuUTlMSYuU2T+LBE/HWVx
o6nHHplPVYG3McAsDNZi67OhzgJzPSnMRP2G3isUNGcl+EjTdxm3solnDz2GkHnJQIPpTckhOTEC
umyGRratjQ1F6Jxp15DWyOSfUuM5K/kZeVTHDpXXZD3v7HMmHyZ1DcjOEpWALvjyv6rj69oW8puv
3rQCh9EzZwZoDvRVYQgEHvTE4txVx4OW7/VmJ/XPkSZzX23AHQHgYbX9lwSLXHt+TS6h/K/P/5rx
hfoiJLoo8VpNsyVxeVpisqFUkanjOSa7NocJ/a/3iZt0i6J1Mp7D8JJV5jdP1r+r8qjqzGzrnskl
xyPZ7Mxxoy7fH/ie7uQTE8HDN8+5dO0banm3c/GWCUgLd2KyyUzXNFwN+R4Wv1WEWCu/TM1OOymc
8DW25xxidZuKKDIuEi+g7nTGE4WYFMNU73TpENffJQ+ZsCnXOHXGzyo/Z9bRlA6hfzFU4MZ1Ix/G
6FVxE0TxYTK8ETWgzeZulVjLcK9xwWn72nol8Sd0Vad/K/46i1gL77zW8XRWp1NJPK91CvuvDIcC
iKv8j0NnbPgR3VLDyYmWlMuHyM/Bv2SVV2UfqbZvSq5Hu+i8Kjp1aHyU+L1W3USmSWe6GfVe7LZd
4BQIysIzF3QanWPlLNV7RArk7/oH9FsWwcjUyUaQg9pOGb/D4RNlLopVPiryimk8UfrYBGtlXGvG
SdSfFqIiw+MFE+XfJvrkVUBqGAgUpnp6do6Ez6480ocrnmvRzdT1pD/R/87oMwX9o7N+Jd4V6qJ0
AntrolMSoEyPTj7d480pk+91uIzLrzbckGU3RG9wA6squ/FXkn611lmcApqfa/0aGW/CAnOx0PmX
mcC/5J5wsXK9MJhq89Enzl0ndr0xPV8+JCxPlWKb1VUmZ8k61/KDxZFX6VPJ95pGr/2OdwPfKQlz
xYyApzn41k6JyDC/oexqwmdv2FNxrZN/4Xjuw7M0fY9CgcMacWb/hpnS1hOyDbEd4Xes6zu6Rr04
6PGbGrtmzsRIrUnyGNNr1nzKwwPGVlFBjANkYs9UeXK2N+OjGY4JfG8t3or6mY9/VXDnkIemrPAC
aPdc/h7qZ6lm0E6Vts59MrjInHf4XOKimHc133kgFCzIdqg+9e6o1u1mCUGtugy529mEdg65CE8m
KIUfQ1MUnjjtcvWZWKZdx5safKSD82aKRGSbwlW3dB2uUTAucl6fWijy82fxkXO9jOfCPPNzLudj
Gm/p6WT2GON7kkIGrCxYk2qjWrs5WYiJF1NNiXTA+BIl5M/WGnFOKRx4jIf2WDLLDPkmaj8Kze5I
pptYoHkWjLcofy562OQfR1bM53sXkOj64aGEYMr2Io7e6TLmJxaFMt4mjB/q3hoJQS2vM/JO89Rk
H4H5xcXDwWiYr4LRjesIlS0SWLm/j0TPWheOkkrhjlsBqrQh+626k8W3jq+zqbxZdGmOG/rXPHwu
x4nhBjDT1oVPz5XfqbeCo0V6a+uN0aPrLC6ML9eck64ULkP8qad2GDAQkPUdKf8S5PThmiePU1WV
oHikq9+8q/yfobYxUQSVyTaWGNYWIuQ4cwiWjwS9fOQBAyIQNKCveQLpNmUP8+g1LOPrVH4CUMRQ
BdFPj/Yhu7XNfoj3pfVhSWsDUHq8CuMv+oV5+AuSfVq7Ikn87M4rhX17LLYUVjibIUakqPi48cue
MVnkFFSzkSRLriaZ+9JKzaehumoV3EoZxt0Pz0Udfed8Yvw0gJ5EhqykaGNMPu25/aafYg6beTtl
mJFKc68hl+A7EFtlZ4XNJkPONPiNGzWfRha+YgG1Ij3frg/Fg9ngXWp7HXzna7GxSVZ6bDM4TN5e
CYJcMzTsmX7vPLZ41yoIRm/1Mg1nph0hYNVTxe4QlINaAjkgHyJXPv/qNWM114i6G+wD1rwo2oha
q/wrtTYopIViJ6mRCC9bNrylIzfpP9Q2jpx2p4HiU9o9ix9S5A088c2OOlxTDO3K8A5xc6vnI4I5
FmLVeNb1qp6W1OiPXnpwyIuBIxVvPY904buo3vqdqW/LzI2GO5R+XbOArtAmx6Bj4hqsRfTQyebt
H3rpUELnschdBvbbaG90fwh8XQYDAMscMWD3kRbbrj3rF2u6IXnB7kyoWmxeEfQM7NixWdIPX7X7
NF2Uz+rI8ONBlfdtttKia6X8TBgo8ICQuk3Uylb3NwbEbWV1mzA/Ne9FCh/u6PehvxesJgoOYmpp
wrOC0L8R98VgayTF1Iji8kM53ebqruCVZqhuEPXkBxJZnI55PzWugOX8yowfIcyLjgnc6Uuq7uQ4
LeM/f6jTo9BeNAPWyzhk7bmLT2WzLzG3qtHFoPp5upXlbkLmyuPqs8GVT8TCgrA3LPwJk55gThGK
Q0ukPL8zeSpq7sScxOXMWKg0hYWmQPTcKNEb/jQcwNKDuwtpuBHvWFxLe9GxVY6BmFP7VsO92nlK
vTcyD+Cuik+aCmvwqfcPBM+yTE/bvAjVk3E3K16KcQve7MNSkRf/9iqqSGIDQFfq4dBj8c1sxmOD
E3M+9hyFgsJyvcHDoEZwM+4ob1MsztGGuQEi3DI3vtO/lK78iNP5KRrIDftcoFg0x7o8MRAi6UNL
V1wwtapKCIeIKYvmF/8M/s/JY04nZqSR52p45SIk1x7Ne5z+m6ydNZ6ZrIbW5dTLzfsCYMX5X05b
KGGrK6O49AnxEYehvlr5vykFP/ysF1YUpuIh1T/9fG4FdPSbNGVYc2flmo5gPwejpDfVVki57+A7
L7rxU6kH6x8Od/4Ol2Q/rzlqytHA64TgZ+N3rtl4CXGcGeqrsxi4+Jw1gQv8PjDjyw95eKFR9St0
HRuQumS4h9LOCB8VMLj86pkBkqPJNkv4LCou4Zf3guVra9qsdyTrEKQ0MAcPya/YtzyilWEjac1X
AgUAkpszsyw2Zu1Hbd79BonDXZo+s/gpEB6sVker+I2JCaVffbWYM0TrC113TZss84q2Z13hFdTH
Uy+6zITdxyKoxYtrlxprxrj5GSXFLQfWBZzeuzQ/5T5FJPWh6V8dxFUeb0ecCBNWxHMj/RNNN80h
bGtP4G/lj0y8WP1XML/G8Vlqj0XUnNykwvVbb7bWyY+ueW3oRdrWJMu8XiOdyKNtwVUWbesK5byn
VYe45FBy08kh2KRlk0bA6HtF6yW+G11acRvNr8x/grrH6oecHKzuplquXH6QOBXSlGlsU+HSDk5d
XgxGHv9YDo6R7bl2GOMk4455CCuQrmG8g0fciNkh4IBFISKXK2ygku4I422SXwyVY+lm0qYYS2hI
KGGbbntLXAfRBRhe7Y6j6nJzGOpRaNi78KJ4SFGn6A0etF0n2vib+9E2QYFiT2HM4WMYz8zXM9vv
ySOofAeEejzmCQtlwF2TO2JzNMobWRLsyjkkGqpY5u5cDDYlGcLoOu167lblmxHKrH4+okQTZxue
Lg5rv+RsAkV9JN1VniT8CcaboWX2GoEJrbSVXWm/nYLUf2XWTleXd98EFgYDC6zeyaxia+jDmiFI
iV+yBb2JiGOVzl6esTadtGLnt5RIGnhdNSdQNpbuohonh75D0hHy+kqk9/iwh0RQSFO30oc9iKuI
ESsUn+JvVms2LHJ9NYWWBftpNuI/X1Bd8JDlUyHxa+voVLS9sjKO5E7wBSSZbWiryAMgC6VHBT5t
yqyxmHuD6JOpDgK8b1ePuUNGgOZQrcGluEYtvm6xaBxmEDP4kjLk4t9l/jtAfOB059DlKMK54feg
F+sgccs3wUAKohBvsDJEY95SRuR2pOsgudlweTdQu2xlvJG5e5y0+BG4XWCJVgLiLOEvsBKHyK91
lSv2AoY11rnDSVGexPpYD8S+YmYtL7OP+ewUq25tXZiHBtOtxeOIcpaC3gGPrgxoPBFRFui3Chxn
go3Th8mWuDBls9noio4slMGEN1qaELTF//rjuImy2O5FxlZEKBXHLq/7oAt2w/GBc2RXCbz6ne+I
OIEaNLLMZ+Vb1aH8vuCitrENI8E6WcaiR52RlRe8OBuZ91csvGtSsJklot76t66/VtP7jKG2VNex
9m6UPwm9J8OrAsebktwJp++cHg3jq6veaQNMkLQC//EAuoXSHuuAHe2uZ8+JLCpbGgcanAUP19g+
55zgJkBqSa7qqgaZM6pvX+R6FI01CqhVIu179ZhOcoboFm8VEoBJKp0h+qzgWWUeBzCpwlin5sM6
pS3qtJC7ltFRdUuEZSsQ90j9Nam6y8R1lpGEzZCSqw80AiWMeOjmWBLS0i0rXMT7trpU0ZfGoYD/
hamfabo1MHjdOaN9ZJ0honqy2eN1hWbSXd7iLFII8wwnxlyHbXNy0HkQARuBKCWC0yrvCWq7Jg43
aVRtozg+FYCzhvYR4ESzSVVa2Qb3FhL9Lao2iN16y++XvJ5NyXQSGsAppE1b2MCCdh199NmrR/7h
d747jfEaQoaqhNYBsOj1vTzod70JDxVAZwf+AQ4OdBqYq6HmCU79Vd8ejGSbV6cx3Y4knSZPvXqw
aHv4vjgvy+oC9YABB3DE75n7Mf5kjEjmj5Ddh8WrZlhbCdSj1Iz1JMabtCXio9kMOi5qRETG8G1m
glO0D4MK977PPLVqUKX5sL5b0YmkV21OKOX7dWd9zonpSDpBStBKrEITXkSt+O5H/2jQ3N1lMAoV
4uaqxuw6YqlK+ediPDEn8NhO1q9q6Pe+GZj7g8YbIwyZRY9xj/STro+eYTjioyM8vwk/NVV2MpSz
Msqpwv+R4cpL7eqr6bqUonWASiyF/pCQlvXSMeO9RiiDl1EQo5h7MX8Ytb8pUE3kaL40y+MDK71S
sxpUXo8aadRww6rh14ATZba0jS7jdkSxtnxpc0IKy73RZ0dnZjSpUx78xGFPArlOGI5gaMfoIeWS
3TPZMralC8mIXrKwayEmhW9AL82OJCjO4sNoLMGRen8l0JDHuKUM/Gw6dVMxv+WewvmfCcEeukEw
WfURiIuSnRrSvmnF3aQKnNcDa91bCtLdsajVWeuE9Y8olphISCEsTlKAKdOkV2nQtp1JymCDGhIh
AwXqjloslgBEM1nEVMiQoDxLIrpD2EuxeDcbEk3iS9/9dAaaS1aByUAAqHDrML9blemsVE3+08V2
zwnJY/7TlryOpctk1yTaoxamddsq5JTInipzSvksrCMC8gVpa3prVTXvQEm1TAVDS9tpvpcWPH48
NaK8yhgcm+UtiaFoYGMCb87/yKVYGeO32VAvJvoXqytB2Ro0658aeV9aV7IcL4YOqzugwUJxbfQw
OoLdY6ns1fUh4EhGZK9wItXmffGDDWnsLKxqFIp2q5l3QtFmu/Baq+P1c0LUZvm49pOPCd1G01xx
kGwtPLUKbH+Ia05JP8gsO07QmJWDdF8IzvNw0Ah6gyZdGSkwKbyrhkHa7F9x37r5P02P7Uwfnd7g
yIgw/VNbPfTCVVg4ce3P0BTS425xMaoQgCRBW/eyT281DKTYhYcBwkSGw4SjgvTyufTl+mxK93LP
DRYVJj+mmid+JyvYFtEDFIp+GZvCbdAO+/5nHBBRiHs0MULIhItAbwnK1Zg0S8eKY8lukdrmMW8t
Y0D/rmU6mxtfmt/Yhs6367dHfTqlSJXTgRSTQXfBx4mWQLstuhXUgAJmWiRvZYvMWQqPBoKTeLnT
rGNiEQwvZ7sGSSRla/BGnylzfZhYNrrZjLOMYWGlacPaYibOuEh8actUPuaJ12fHeBGjBwYSmTKz
0u0g6vmKxOJvwjOdhdZacB5UQl8+qGs8cKNi9A3iry7myCeJIwCHuS4/imoxkIGM1u+iOmNL2Avi
Q2mfoHuciwYGHzNvDupv2BDKydbLjC7uFBmpZmIi2SwU2CLT7x2Urn9NyWmvtDWKZVJRcNkBY9Ep
a+Itib9MfLrFuR5I+KcWRngpTC8xF4MKHUU+GiS4UR80cVdyhyjnWjFWfxieHFEj4k+TpgtqNoFM
M5vG6JKMAjTGKwbmvH2zmomIxHqlNo+Ou7X/HowfYz536GsHZNpZuDeDb5HrME1fWX2MtYKdUYhR
cdX31IBCCITBJhxKlB2wOagKeeSEOcr+zla5HS3mkdCeiCkwuGeVo5rjupuL72TOS1tAEE0ukXam
HWrV4azIK3TBGlEUxveyk4NRWRmEeOdqAwc7CxX6AO7lbDd0fEFMlRHBPeZ4T7p39IgCdk/gHtTi
tT32n80gOBVfEfsx85/KUI4aCRnrqVC/RY14TJXMLF5ua5hXsilsRkJt/MWsQ8fH7DuohZxOrAn6
jBwNI2tNcBzpZpz4keHyITLMC/FAGk6hs1GCGbKdiPBqCX7OVQ1buiICu3RacRhuhLF5longM04l
Lv44cQlBo3d9ihFxjwriW0gukQF41GXV4bJssZ+uCCJa8SZyrRxLFnpgifaRtnTmZKd28pepkrqV
CYRZ1bn5mDKWl3XP8yzNyVFDxklnqx0zes5BtTIwyUeWilkl+8mGE+Pvd8ZWJX3P/YeZXXMdBEw8
CN1BFxEdpGL3agO8h1XU1esRmIZIeUAULVmYt+kxZ7rhTXVHin6i7fqgt675ND3Ifd1nknTwB0G2
tQHFQ/GykpkknU/ed6Zo2lMlr5VIeUSZ/J3LxgI389b3hdodsd0hW1qVcf8VL7lSRmesepE9K57G
DxKGVlJLTBdJBHoLW1ZgDDwHDCfq+GehIAubv5bJx9BgqmTTWdIw51rdspdO2CHYPJLQAATRDVuc
eAv5vW+tFDIKkAFFOMAA5oCBgk0th3hI9eqHp1PdBE0bOo1ZP4JYV09gtKqFUEsWtW0zEmVifUwp
Cpv4z9e2oj7y7L3F1WUUThjANf0k6+e5O0RB+iuY4ntRHw0eNXV5Jg0R/xaxmz9+MG7JmNDwaIjb
cgEU0/nn/zg6r+XGkSSKfhEigIJ/pQO9p0jpBUG1JHjv8fVzMA+zG7M7060mgarMm/eeDPv2kBTD
jQIhbojsAQGmWUctheivLfBFWd1HJH2SX1j0wXi0g8Hp3HxVtZhTUctZeR2fU+LGbzs+pqzElnsx
M8uKec21G8YPXQ32pYxbRWjJw8LksOpV+aUEIjt4VYoHARvJG1iVqnbLPvjTAc+WBb7xV8kVT/jz
YQ07yLdzucKxUQEqKwwbTF9Uv+QJ/SsItHdDI7Af5Dl1TL+GiwsUIY6w88rIA/o4PEPuyq6XP/tR
MTjEOnNheMFGRF+Rp/FquX3NRUh305YBR0aDM5zF91st1wYmhv1r0OlbmdgEZflT9cFHRdnVZK+w
SNdNQWBI8Nh5f15zy4eN0tWz9uhX/1AsWw2DR0HJU+XZVhvDQ467ymlMwyMabm8gw+I+kKtn5inU
1mHOLM0Il40Ohygy5c9B89ZJbOAjV7aZK+YjsVGreXrKMZBOefHjorJWbXGplU1XeuMhVa1n33Hk
FrWOpavDCV2BH8v1IiEommzqhpbasricKkl++irk5iFoim3kUtdpTNga4If8ZNaMEO24SOKrlHsz
rELeiPfdjedViQjmLlSSfmZxlvRPA8e7W3tzg0QCxFSaT4kUo2Mra9E8U46qZPIrF5Njpp3NW5pO
V/2rY8TxmEcvvDW1EwRgFJwOpcDTI6fQgrdlkHDvLYmko0/n2ErPpC/Wao0WSXq1ob2NT6qKYjc2
64pGI9Hqh99DRQZ+1ViLNqY/VvqVYQOvSe6DJP2zQpp2ZSrpwyT0abClZwomjAwgWnhYXHU5enud
v5Sy1nSC0D7Eiji1cnXDX7jIYAp5njsblnJQMilGyy5glnhOOOCfLM5tuzVpabCNMlzQ56L+rsJN
9tcp0blpiX8NQxEs1GIla2A9q6T6zZtF1X/ANXZbR1cvunuL+JVClSwrtJLAmGV8GE23i6dja143
16b8lPwLyf/hmfn99zjYgB+kueXtVe9pVE4nH3nx5/TSaEJUB5p0UqF1hcMljf5J5j7wU5ztm6J0
qmbnGeu4OMv2IeB3kB0/2hYN6yz/KSGyfXrt1Z1cOb6109A9jyXZtU4wysh+Et/8Hoyfkj7DpBCG
p4C21JAbnYJm8T9lJI7vUXkyRoJmudI89bej0AHspwTbWLNu9iAekeb9U1suKm7DWwVokvMnYCjj
u+ZCqby3FtYaPDP/LftuOVcs7Z+LWOX7+0HUMxDNQfTqmfKL0wBzuade287H6F8eQ2VZldm1JVJ7
GuhxLHehkc7DfmHR0SLiRq8iumCil/y1rnB118mtMRNC3FLzTnkW6GYZSOkNX6xu8lsZzYuO2gli
cYdu/R5L8r+Q3gF51J9+oOxjzanHvTEuu+hsQp8JXrq/5tD0462lXof+BWlnP0q7xEXu/Q3shVQD
zd5CFSUXKRONHJhFbu3oYo/XsEf8eloxeK8fvz277ocvAEhgctBflivfx8hJ2l1nr0v/wISbiTcs
wFUgMCd3HDBFa2JfdVHFG2UesG6qrKQdzLzxTWatn4kOjc0f9NMg+jWDNhBQLAmA74kVxVqRJ4Fa
8yJMysg8dpfMhKN+A8A71+nD5UOUH5kxXamL0FG71OLZXMHdeuWt/CsX3ZU/dcaLaoAYATUx9+Od
1q0idZnhuM/POX2m92F6J8N4l+ykyv8k6SzCRxrwI8VbWf1hEqCGB+aB/ds75y4/+KPLOezuseok
0okaSQR7o19F7jbqsU3wM66abkoJa3F4hER36oPSmLOHF7paAd/YhItQ+MhJpne2EuFUSg3CfLYY
0g/fA/t2MHTmME7Z43q2GNjhAe6cEUCBeJT+b2U4UuTA9KuJmYwqWmEFn9hQ3rFPWCv32RxW3WXl
nDZ7el0QEIwjMePkKkCMD+E7XrxPGHFNbbi/q5rlmO/88hwox1pG51pL+TzAKepd+TN72tEvnqr0
appZaWM1qvV8jhQ6uA/sHzaDcxtlZITiF00sIUTiIDuF7tPqbjpGPfZ8RWscOrJ+DcxvRu9aerKj
JxM5SblUxJTAb4nhWDOhFb81phGG7NCt8MQ0naPnTsg4Tt8yGZHSbcvLNKHW1SOL6G5yBsafiXLw
6VLbRaB/clzceM644omBNhdVfhpk0VL84h0noRZvI3Eg/qvKe0uCgH3QPiRxba2D731Uw5v0PbPO
pZHbCxUrnX0Yyytfu0B+Y+LFstSZBOQ10UCnKHjd+BKN/rIqzWsnnX3xJzyEFTVMnpa2KNDvTDvY
gw2UZ8DI75anrtkSwMXDa8gLd3DDVTg+NBgzxQpZ3zR2pon+dDSDdScd+MhqNgUFYJS6AQMI/RRr
/hAFwpUab5DH1Awb6FSOZrNoMG5hESf4Cx7BAP+3kJJFqnct8++MMCYmNccUkIYZUMw9lDaquEPI
BolVHaiHAZF3ptZfmRsgSZwRXfsRBgdfUzhtE42OmvboByiX13Z0/HIfWWvbePF6mfYuCLOvMtF/
9EBBH0DD6uoAv2F8RKFLLWxy9y57jfQACFeFf3R5Kz3ACGbxYxc/1hjtoiC95qbxoRVECpSmuoQS
Fz9+oVRoJrWDWLfWqwiTNZoh4zV8TimDv4Ah0qjectgm5sVnyljYO03mu117/X4obnl314bg5gUV
CDR8cGRjh0Prb3J1N/gkRLpjHmwb9xLKmBkwIn7H07yDnEGObFkOwKGi0ccHYzMuFvtl08WYqv0v
KWjpQ4HoEZfc6kX+3cU1O7mSIMO5k5JLSL2nLlx1Xurht2R0+6Cw/bmkB59hiolIsTnA6uiV5QlT
526vJmYzJ6YXLDtRVoA16bLTaXYd42WucsRsVy2Qw/9goEgzU0NP9HjQ9+gUg3Ht5U2bOnm2i8h5
Tv/oEtOlkvzh1IqsTYSjH/GIeTzmr1TSyAB38s23Gu4z0r6zTsuPkTVoszEj0JBR5pgVcCFFoYML
vVKZhz6+Hmb3vNYWR1RNN5+n2bEBLOHPtS8zWDAlaLu7xKQH60iO9dfWztO0vZiP4koWiMXMBrZt
8qEsaYpA3Ky8fAVKoFE2wwgvdMkfUG8OWUx/tM2yjUH7o9Hvo9GtE4LFcJmjNZKQjh22U/dWtW5h
Gj4s9aEG25w/FXtFWCmaLfghKfgYtuvyMmw/2LVdraJcWcxVYOijEmCMrZjyANEh87f2kn0vnCFY
IruJepeQtfcvvUm0gg+N67TbDfWLORzuED+S90nl3llLgVjDpFGOzHccevjAZ3K3mn3KlnEyK8Si
hvJETimm8CRiWzLOZvsV6aB2MY4xEs0yQGQLVdtxzbo1oe/44hJP6weM0CtFxfreO7rYzHI2ucRH
UlzSt5kc+dPBttRq/IVADtdj1C64PV4gCVJGD+EZrDUpv4Ua32bjrgIFMDULqUadm+kcriyAwbyj
9ZzMfnobs3dig00wZr7Ydu6pd5/CX8ps0sba2w641us1N6pRcTySiqXyLA5ae4mxrGNmq7HKevRF
GNdm8CMc01zJLy/F9F7NCIegp/YPk7nJ1DbO9PqvyeYrlZKxXW0w3GWsWWtGAN4KM/YM69Fhbp0C
f0larwk+1EOcQ5tUNzliFK0XzFSbnN65bz8YPA/R3BNvMGzLgl0ZxRepC9HfGIH/xi5SPktOPjvk
+Uz/542vyru15c0of4X4JNA7TN/ywHEhybsh/Mmqk58emJpwzk6fkpWfUDDkzWiVUF7+udKXduZA
vKdl99XXCx2wlRjPUcN8dtWTavfVp4QFul7n7rno7v6fD1aMvrg5Rc0mHh4Znp243lE+KbrkGNbw
Zy57Ae10pSBY8DukK52tLuG4iYw/exJSPtklIuJ40TXhCjSppkBcAkfvrYX9KsuDEe1sEtfih6su
aoEFunZ/CxgiJugkigNZRgl/TeOowKpAipJgdDD/yB9x8ycn33jvcXzMNPuXymFm4trq8lXssSqm
H+fJP7P9zO2Xq/x55YH7TtITiNdcKFLCBKvnpu/aaJ+KCINdnd7CEtOhln+yqmeNPYe7X/S7gfdF
8rS1oWEPsSAO1C5W8ZBHQlHuxMkmFz4GSDzTq9+mhC73iLOlN9wmgFiFWApS5UPKlqJjh84SYaD1
OYaaK/bTssccMSz0eBqnzpDg751xLNJvg3ASYWDt3nTnkTuw3K38fFOY6IlHiThR5l9L3BbjepSW
4jNvmSFi0ndRp0JSzCo55JjfsKgXFbgQDZN68E6wgJfde96KnJHmuMAxbGZMjKl+zG6PmB6qP43N
To+9qmEC0G5xuSoMf9+AdVX6wF+RCn64erRBkfsw4neCpUA9IO2oM1F0zKmuqeUsyu7Q1a8CSnAL
28KSFmrT+bxGWBiZduEDQ8VZ6Cx30tmHGHHg0dzDqEoR5u36zwyVjYRKlZLPr8cYm+suCrulhEpc
2X8JFR2LkOQWxDKepslzRbBEDQFb+AF9QGUwkBptde0Vd1MH0xyM9goV19WzxTxi4ml5/QhqKuBs
sgtsv7RJlpk6cqSXV3mo83WSyMmsbKjzhRNkWvUx2PE/1Kll2XwnvfU7pXVmSTTSCoLnCusL4xYs
/+wP8UIsGW/a28iYl9W3rClzDIOK+lZ6KV26lOIG9C5XBgkoZ5gC1dU8nsJ8dLhNbh3o7BadssAd
pYh+CrDOaQIymRvNxsljmC1gu5iYRcL+KrUjMZMS7iE+ui00f4njvxEpt1QK3EWHuKiG1qomAz0z
VPB2gz+8AhUVURmRn4vaiydNNimAd4pKgtNnel810xI+RIB2TW7PpXBL2qJAfzMtZS6gtzckQRDA
CDwKi+e9eTi2xaVVZq/YRKtsUIdkS+PMlVEcYAt/G3QKud1+pdg1ShrzPfUJ2TFFOigReWo/Yihq
dsMq0cyXUlVHMmmNORTwSwyMtITSkYUYaA/WrApZAFbj+TSzSdElcgy5F+dYApinAhRlGVzqpb6z
DP9PiqFrN3XNUNIvnUy3Pwqtlign2896oCewamAt+WxQq2Ze2IwNx1h6E9N8uBnuWblVIzw7YItt
NAVBOAMOkAkxtVB4HGT/Q8rlV4wtkeVVbWffBvdLD6YDhN3pgS7CuUTTBIVBNppFCtDLN3KfcTX1
ib/H5m0sSAZJMeZqiahT5aG/55LtJHlLEwhZSGVGUNQ1v3cj7mWYtQ6L+AhGlvg6/CLrdxEgDNcd
2C2SNSRnWfwU0DTPCjO/IXlfxqo35/XA7KdI2LMGddfm9px856LL53o1PKQ0vyixpqxj5X85oKZs
yEP5wsOsyyaQDW/EQmpZW8/GdsU+kd+uDgu0LujNfU5zFyOPqgWBBb+IH6X1YrhLmS7yZ6bkyioa
GYrWwLWiKP3lUU2JgUTZQZ/+g6VWTF3h8DNW5MBBdMrCiwAMFuqfcRsA5aS/HatqcZQimdN20GJK
c+NW9OpFba+1OJiFjQ3C2gqPxQ2TgGelA80cN06jUwsl1N5Nz45stKP8qjGOSKMGeAy7tVgOQUFq
8EdilKkEfJxuGUIdxlRP7Cxh5RZ4FN0vG5BnrvVwhRBOP4zcFdPfxpEROJWuTHDvcF+wXcCRlK2s
lN8Az1mbbWQHrfjCL9mM5Aa+C0PMBnhz8hnwTE+i9lz/9awgIZJja9nB5UcotF/dfNXvuH0bqphZ
vrSM8Bq21R+/RF7+i+hYxV4fsNtgrS7IdxckOZjCotOyHk2nKa3xaQnL2BWlWBrRvm2/p/XPekhZ
lTEfvyc2IwlqmbZAuCCRsQtciKlcUqiQ5Eoy+D1MD5ZDtcnsFiSsWIzsOtdTbU3zBBq7XhBymw6h
fhYMA+/Kt89SuEg+W/md3yxhoMIxb4+bykeI4Y4dZyNBIGOh0YFWxhqRqcCyLmvXhmqqi4FzNTUx
V2ZL2VFXN4WygyDa0cBLJdY50qU5Bt2/uIZWdUk7E+JyxO1q0Uydo45BnLQR0l8P+VPzf2Dq8jsz
Y8+QOBnHCbwtqg50y4qZN95SvGkix1ChYJNfoXeJZT181Q3zhDSpbEcaseRIMnMx08x2KatUQpW/
GSbXjORNZVsJx0T8qAxB/vGRMvf0CVOZyhbDAGVZk7MBi18BrC6eSrIcmscXMm50HrApWRFFX03p
zS2e9ZgvJcNGF0MgKgj0Bvo/KV5Q7oflPwyM08cWiN/CJJuJrLG0PchUMJx1fYUt0csY6cp8f4CJ
83zVtf5CD9etRrROYaCd3X3mxRp1Y6DWRJk5ZWSCF8auHw8khULloKl7rX9WPHE2r4sIHoAZZ759
o4rCl6MrdzPFMLNqxbpoN2q8HMeNr+9wK3izOuSK2bv9Vmr+9IoPCTCYOouzjyIj1rhO8x3Oy6y9
dcVGjW6dCYXwXGjXrtvh5MLCaJKd8M/EkWv1S6Eik/irQl2RTNan/MQCb2S1i00I3w2qgXFJlJtF
moPkKivKZh1h/DEp8Ly8bRf3+7dS7of8IKyTkd5dGZuno2Culy9J+E0CI+9PnKqBsTfFuhu9+UDw
qwE9zC9orOGYDmKfGZgKIezaThZMVu4ZiBHlS+5vkz1RvmNYtqpPd4RbAI0GMy+9d+bdClIOcXxz
8wMvY/FvNqSPJDgm9h8FkylfAuO6bNM/13ubyV/qwrylLr34nTZX258+OoT+KdRebf0gUUY6qeCE
JF4rpGk8Cs+w53K5d+2UYfknjI3bHz3tWjB/BxAwg8CO/6sRfMJETTpiC2CS1VMkOSovamG/h+Go
ynfu7mVLCKNku1Ni/yaSw0jE1l54XBVCyD6d3D4UTuQeRPnV6U83OKvizUPudx/8L6a7m3LbE9HW
4J9bW8UaFWtUtqTC82YFkZn0nFCPgmzeb5gZJ54Pw3IxFLXmrk9/JzI4Rn/sYnV1TQgYNY8qv6ND
J+2Fc1Lzj15+MeRfGjQW8JQYH3FDqky13rbxleXvJPfoFklHHYR+TkASN9gjooFRkXkRTBI+wcVj
UrYYFxOu42fUzTtk8CepQmbrqsumnnVRb0vvxRBmE6QnFY9qsk/S99Bd7I63hJC8mTDmwh+tsIAU
zTiynaDkwt0FJdLUfjRzGvETQzRS29PxmMbgGypz5tPMeioBr+zpW/fe2ELIYSgxC8E9kvX3snHm
aU92Lsr5XiVQ0izUZDV4N6F3szDD77MxxSbHQota3DBcCk76AHp+m3QbHXRLdhoruv5trS4r6Rkc
LWx/PgSSE25JPdsk2V4Ld4Y4MqWyl0WxCIB6V9sVSKttjZ/X22Ym179TlMhqThne8/xJZiawdoW3
qWA71PBdN2N5EbyqKqe701sbcEJ1vFe6nZue7yZ81Rg3JnYu7yCHD9U7+OWuNjEkHyBO1NZFZr7p
ewdD/VdIK8nckn3KgzUi41KbETbsECV7oh1rfeTh3Q6mM8LuxrExOJNnxUboWeYF842Twu5TzvwW
J2u2XyU2pJOp3N+F7gXsVMJmUuOQJhcfFkdylG2CJ4uO1YvRUV/W2Or+nf0AOKS5C+mh+icN1P+W
cM0+Yd/lqAuGncfWqXKTpC9qxh3At1erfAKUj589Bv1sm3X3kplpsCPgKFSojEtff1EEE4KKGqdR
9jxakcv1c+RnJmZthUfX2sOoa9sFqJ4NuTEjvZrtH+x32oSI7wK/EfTJYKkah2SbmgfVunfxksCP
cNe47piS6dk6MZ7esOkQgqDGqnvDWnT9hjSNJJZyu8Yuy54tTJRN4CDP8WCiLakOZ1ASMjVzwpBY
2QoPChgIaHA4mdx0T9ZVqDdSbJ1G1bcOlhjrxNwYio2Cua1pic/j75wiiTwmZNNKjSA7mYsdUrKi
ErDoztHWBy+jjtwOlwlb0njbabFfY4tzzG7YoWe6BhuZChIJXEVoAV6UnjTf3fasgPAaAFjGWHzm
XoKTJE5eXW+DCzU3lgTXBvoFQYaRoXgM4CT46eFS6Rh/yy25yZiBXBuPyyC+L4j1narg0XqHmq0U
JdoMQE3PYoX7tEAIkkq6yMp4OU05/Ep+u6mJ/R/7UpDQOkrltM+v5huKNPurFO1v741AiCMJSTMp
221fWXeDFjkRuD4yD5pFwb/V298NmU2syFQcuuIEd3RFhfuSqER7aTVA/eec5b1jo8xCKTVWvdCn
EyAAgNY5kPa8Bb3ohj5Eqv9kpECtPq0Kpnn1iTbw0LufsYWjNHzbHXGhvhtAW0X+pP74a4G91jbZ
jNbl9Q37flvu1eaDzaKut23zbdAtdVlNZxnj/sQqy3U+UmalF8kfjJ2SrvEfEj4gl2R1rb0KLRuZ
IuRhI0e2KYs1rhCtXSv2SsElbcy7x6Ad8X93md47vg00lxhwMVrKxoTer2rOmLXjRchJdtUqEW11
AZXP/cmk7gNEIofpQTSxQ6hMV7pDPvLv1KRs2giYsfXNvlQHKyBuDkW62cTlFljebJfi0wO2Hzs1
jRX7nnoYjTLoIHvT6b82nBoPS62G7jkQjGWkWmfHSOzJj+fDulXeXoksDBv1IyPoqyr1tSO8arjD
rC7Vg1s6dbwT+QbRjsXHuEjh1uMA4ynIsx8QbQgm6gStrQkO3Yf4ahi+hRK6wakOirPiUuXdY0Dt
Dk97JFHc89U5VrvzCLzFLFVVTzoJTLI8mbSSpTCZNwCb5wG5Stn6iLwtmw15xNEIGVwV3aeN6Zvh
iA3Dz3aVs6RJxteofFd1gGXpZST9BZdDVzARBH3sfaT1JapZPXDWYAqqREZ3Kgt/IBnG2wbZVMPN
IiHr6jC3ho2dOA2m92lOGK3aplzZNqUZEEBFB2LucrQR2S8IQ3TkZkPi2MnwxJHbBQ8saEQ003QT
647uf6rMbTprmUY+ZupzMHhOjIkqRmoBQpUyGeLMkegPx6fwiB6uC3mtcZvDXmL3BzZxi3kOmeJ6
ppMPCJp3aPLDgxFna10WRM9eJFepb64xbWfRCdpZ/F35UtBggwtkyc07wjVIY49YZ4KQJdp64MMM
0j1lzSqcUpYJO4JRifu/pj9ECfs1qC7OfrOsqg+zyTnFQJZufMGsa2OOPLdScrWhuWQ2CUmy4a31
yZyMAWo6XMMKWs+mr8+F9FMyQsqNTe7v2hYdxxm8l2GinQLsExa9Tuah3TUuCVkN+0NWNxsDMhjR
LbXaKZzcSaSiKn+34Wc//KbeAxIrOxPZFUoLprBK9ifHKjeMOL/6VYtbUYJLbXA1TOUXs6ZypxPz
bZlSb30yiDnK6Ey3LnmxTMGPdP42KR9utynRSCHq5kYACXqo0l0BK1VE0ap84lBSl0a5RHdluFAZ
7s4e84utbAH+diUzok8uBtf78NN1N20WSOKVq+AHIfRfn6aNF7xKYctAl4GEsShix8puNio6ls1E
2fjVRcFYk8ZfQtPgNmJ5xNPuHcqq2RdSx8/mm3AM1a8aj0HDItL0ElpnPfyNtZ1ro9muc7aN4f5k
iNoljOGshPNSaTEauGa3qyJ2LZmVh0+v3sfJlPy0iUQT/1ZucHdmzMUXXXqVvJScP7ZAs8b3S35W
T3addBnoPiAnyG6NVLVNAG3K+g9DRvpWedl3BxD4rHS3+8+U8ylDLmO7HG0km/wYgyA5usnCo6YZ
dEDwNIKGZ9XbnhGNrhsvKU5hzYh1GdBS6lnCk8n0OEHOdvvhi8TZfJxr4ZdZfhvGmhs1cdeUNKEK
3uUggyWSr2KyCVy8ghP9hvfVdPHDOIgkeH4gcu0C1cGnpNlL423KwMwxAD9T65CZUIleKV4XnZll
uxjLbcQemQQz38Eav+oxnTf5DzRYjziMiyWQUKdSO/ZgcMehnG2b6puJYJf/4klKIxsfWHyqbaKw
2PiZrIWQYErzKXqwUX0hzTPb2/WGjTI+zKmZdO+VFj+4KrD4S+U+Di8WRb/i7khk4EGnKYfzxkqr
pTXuCvkmgWjFhDfzDAPCyGfgziBrzWv8kTE/Wi3tG+8fv0YEumGw8YAlb8l9sfRF9e1ZEOyC9lmx
9VQZ5UWq8i0EXzr5sLUV4ZVM50GYL4aOsBW7bNwYl2MOWSikyX1YrDGcYEX18C1zxFemzoFSzyP+
fKRFjQAds5yryEJy/FHgGOqCV8MHb3pHVKU5oTOG+xCT02VXw5ZSiSBEFSwqtn2hTgfezwTrUSmA
BCOozDrS4YmWhBkdiMVykMh4wuzMWwPLzjlr/sUspYxdPpaEBJgWoFQT4EewnIW+rm2KWHJ6inqP
TKzUMDqhwKGFB5ad81I3410B0LNKJnBkiS8e2oSkX8O8nasv0yy2lRo7nvfHXkx3pkr2xPMa5zJ3
mU3PIdPsYL2m0YyIp+Q25AVPWzWesR+NYD7gN1Om4DnI84DSUGfWygo5tmTZSIIvq/keJH2V8PMm
uLlLJlYZR3qPzFQSKUiqkoqtokPWecGNBUzyeTsexYjhMeC5ZCefTLwMGEClZHyoOtZTz9t1LItk
ySbqbroQvHcqJHjrhp3VATO5YPvvAgZDMEy4SKgKqQ56y9QPxC0jXIG8dJuV56VscVR+4tjycJp7
2F/B9KnsdOlZNYXZWV7kGvDMjxTZzft/dBB86iX5Kyu9GN5A5wamtxYSOj1Fnace2Y0nD0sB/ZMR
crJWLJ93F05rqBmb0GRR0ZB+ZuWmjNhNCR1HVc112vJdtPIyyzFG5NYwqwb/XyjzHHvcXH2T/aRh
t2uNmqlmfYxKnm8asLEYwA9Z+0CJHvKQAeXT/kDeXQVU1FJcUhXFge0Fq5k4iYmTFqbNCoQfD+bc
HT/MViHoKh9Jnc2qfbksrRyuZss5mjxZ8goUEBoiNtV9C067Bk4MVTmGwT/yl1/CMklgvQ+/WvAr
N9XST07aUs4RHUXLNynzkI+EPlhO1bV8W9tC3vX1I+DttspuMVSnDnGv2oVoKlH8XXa/OKCkntdB
XTGCdeONsc3Q5aL8l/XV84HboOlZeslkp+Yvn7yYRDSlNnl6eiwZ5QcO1wzk6VDbL4GJnNa6CagD
B3fLXHM0GCZQiIlwOPoZSLyU6GFEBJRC0JSWMlsi0MM6pae33nUUEzL+mGEDX8QLSIz7dx0LFdzI
MbyXEaH+SSTBLydPc17aiexVjZdmfMvYLMr4rVs/g61Rg03y1l1qXg08V1Vin3uQUjN4fwMbK0Hr
WJeRuHdCwsGz/I0OE8EFZdMy+hf8CxpfUxS8InytUuSvq1w6hjW4YJYF6RIRRT6nm2sqn7rJnh71
ZADaMuwe6QsI6ttvWXtWDF9WmM2gaeN+ZHsMmf0+PAGwmqkh0sJhkCviN9aS/P3WhD0gU4cVSB1m
mE7v4HIy/g/Fwc+UpYqqG2Xhouh0cjomxBKICD3sV2wKFgDf9pHnLFgtk7VMZcUmvzbawp6oWejd
GtvO/2mar9JYZsW194kxz0gu1w2kB1VdlH55zOIfPz4VmJ2H5jT4nNGmOSvI4yTkqzSr2cHuZamD
wjgn2Cvk44zgn+9aiz5+tYDoAtDq7VqG0SRTH3GMeXo7NwqXmbE5qcQc0Lfkq8bC1bgR2R2i3iUj
KHfrc3VEKi5Opl8m8mWiXQfWHmL3neujPVfVd4hvouSwdX0QU8asKH8Sqm8NB3LIz25Pu79SbqMc
v36mD+tDpl368NOVoJ1N81M2v0QeQHS2/ynsEUnEk8oefFYslLNisHfC+1cSmmmrczacZaKhHc2B
1/YY2R41A+/BY1+ZiD5UXLGtnC8yM5h5gsqLPQVevfZt/eUTdtCGBraAdfPz+syC5T1rRx2FvmZE
WSR1Qom8rcJ4MYVnE+JMKV6xlAWNBWwP0wedTQpVZb2LD9pAI81fYVQcVp2uEB675w2j2IZp5dc/
VZHZoeqSWB8XMTAKlsS1hDJc668UwdwkhKokhEFwEVS/bFsVR1Xo+G30BeskO/YSqpCN+vYnKNh8
Z1pzXf7XRizEENnG93pnyLTFqc5eWVXfKe2lCDMnF2xH8wNssQA8IqSNRpgnGIDqg4gi7a2D7TQr
wVoqLreO4egwRdYgpzzReSWV1AZEPjhX6WdEu9zWJJWhI+XGDt3d9tpFDvIHjY39YHL7tAdzbaKh
URybwdzDSqeXTqHkfNoRcjaPBxhMEZ1lzpeOOh9eD3ebXr/DhBNFd1ecv7FfzxXyHyxgCvtH773i
yaH7VRsyWgM+r6lnYUqSSx0f6kjYd5vxTIC9SuyPziYr8+36P5lHXv8jYaGlDil0CnOHv6XPMklo
HFU6sHK7XCTc6lVLTC4aLnD15yrp1GnjBik4piW/PVYQoP1s4/lkjN40+qKAAwSBh73sTsc7ChZI
ofyIo3HV2QmlM/Imr6nxxL4RjjzZW4ihkDYNf5eRO7VrEhiooBgSst//NRx+2bj4J1NougNr2bpb
p/xKAetr/sUx/6ANyoAVjsQ/2GeAUgWqFf2gYhVXxH+309ula+tJUeX/Y+/b0U4JHbtf0yBbGk62
R08QNosSO5gU/3INFcqtL/f/EXVey21zaRZ9IlQhh1sCzEEUaZGSblBUIOJBzk8/C+qZ6aout/1b
khnAgy/svfYk70T2lkKVhDUEoQi1BU84DaelQTqsSuvrjJ+yYe6mEVAyJQ4hzQXrJgP3mcZbL5nd
xmCLkzuzMplKi12TLj3imYhyTFSJXfc9LPcifQvsb5tlSV3GgHY/i/mTxAbZCvq1Xc60z34gQcdg
7fIqM4xXM+4wKOQG2If28K50Xkat0ZcSpuKXkrVtwD2mYJCkdb7XQuP2+5EhJUzv8mQnb+zg4X+i
9mThJLYhMSv5vwm3NkZFnNAb0kwDSi5Ne+kQrKEjUKmBSvQ/fEzD+m4V6FEs9iIEvaANY3zeoDKb
yceGzYoGJnrCkL5kR6D8hnPli2Re9hkshYAJqHaBzQ82OTcFRWRyd+I766S0FyzJyPliSGzftfGI
+6eqMXU9WpOZRfU9A+FoEjV8/yxLJu7j5iOtjWXtYwSsf7rwvQ26tdQScjBlywDJnK3eUJ9KlUYV
+WS6EpXvGlkkKHqEgkxQWjdz1qTAmqyfR+kV8kpABSMCQjxpOsyFIn85sAbVgBRrQolAH2IiRwGB
6sQuCPeiYyo4rnU8HrJ1dszfPnyNGLupxNOJgFTQnR28KkQzT4ODgJYXSqMqLvcsR4DXVfRbYuMb
K27ftbyTtT1hxSsb/7w9PeL2HhYl7zLrIQINAwzv1w4BBNWUWbwxbmitW2G+trTbgheXuXUUPiJp
pzIKknhZ57Vk4oBPZYa0Lv2vUb9V4l6Q+dA5mCFm22YFyV90K8p76ASQFkm2txnMSfMWg6lPjOHI
Aj9GQmdKbRwUH6OKNDHeyu82B6HfUV8RzWmtSJH6B4F8nAOenH+MSjITI37Xeyn6vDxn2wRSAeZn
UqBEDX+tCA1gCeEOgEuAwqrCHkcbbOOzSfKVBROmE3tkh+gSCtl4pHiPGwSLQUPq4pxnuVMlfID0
Fk37aVssTh0vQ7gpJXupblm12m6oERVzJ75xMJDCTLSM1IbaviNsRUV5z6a9mixXX9UBKx8wgAjY
0FgAAvhX8+gNluLgP6HSFU+1eldKChkGr8QFeNj4Fy0XgwIfMVq3GgxRxyPrmVcFSAR3+BnIS/Uq
jRtV8xISjbqrmFU36k/K8l1Xf20dSo/Eh79ImgaJI19FOt00bJrxiNbDHSSfpSsXiv/iR4/UGtfq
eBU/ObEKkf/AwFai1Jk/2YlAppp9TJwuljF6onzVZUYrjJ7saDxVKGtHTCX9fGMfrqSG0++UC4b1
7N/j8iaxyoB/guZ0bHYS1vQKZ8pInTt3YKGPHZ7ktWXNCqiiJU7sbT+dUmSn2tPnFSqYWErFrYGg
Pi96Te2H8zNoLS/VqJZtYAF/OQXxum2Mf4oZ/6JbtVsgEYn6Ygatshvtb6rLu5VWDqr117xXWVh9
tv5bzdU7cF6VVDdRMXRU58ZmGvF+YEeD2AnCIw67a1D0l1xKmQgUXOTYeLA6s3nJh6tWH0xMkomL
C2KRAg5insmyHRCMrMrLSdJp0cxbQJ9jKLRakPJUmdLaqteqftYHEjXzfKMW9osufU+oMrq9jrqf
RbSRMTOSBLdGm941hx/aqeZN67lGKxy1KcI8J/K/Mpm6yfIZRA1p9d4DZ4l3uk4ci0/bC40ORiEr
ktmqmtx9XgzBjL6kzCqKat2FGYrYLtvLZg4sp2w+BmTWqhFEa92CM2tqYbdMi+6zRdYM40a3XzP2
wSNtPfeKR14fh4n7AaYtmdvI0or8ZZyxiYXG5rBmfcoIpZQejY7/mQtOkqxZZbWJhTZEx7oKVbyM
hMQUYcC2czRgIRBqgBR4xivMA8b0y/ZxCmKUsIOPLJ74EFOu5SXzC/SzTBGZHWrZI4fojeJLGrqF
PTuait6dpIKyfznIaDOtMH3LR+dE6o8EtAN7W4g0bzLAGTW9tOhzZvRT/NMqmNB0QbE7E2hssdLl
X2U8mmRBIXyO4LAKJF6LIJllLnIWearawk3IjLe2mRCWVSwuVVzH1WvvM5gaxKyUBo+NQiWxn2ZA
TGvMdd29yGFNcMiwjgtU0n6ls1wF3d9I9qYIv8NhbcHYzeWQ9EqikgDZ9NKHXYunRV6jXryM+psi
k3JaE9JQ9t9wGxhtw5uxoaEok7GUyR/gowKpI2BI3QEqCxuZG2WUcpiQlqM0+hX9hOxPb/F87Kjm
gQUOa0by95gjZlZ6YfOiqC3GztZc9WAdKLKUlVCAbfdMGBdqHxzEbFIyp5t675urRSaEr54RSFfF
V6ozt2UKMA6oe9WM7aA5IXTUHLqEtk92WdMu9Ulfa6oCXiAkoEOYCtkpKFdaC2J4IbHDROLvh1+E
ZmxMPoror2D/KL2xD1tunFpqr5IhebdtaGrjuM8SemJWRXu1xlpak1Sgr2I/PehfYxwweNU28Qg0
GzhE65OULXjl1HZYWBHWpkzsSvonE/8ocHvWJ7qbUUkNKVmgqvU9EBDFw6KVKBQUcdW8WDN91pIi
bD/J91RzYq+roF/VdXXGCrrrcBfiWCTyD9Ms7F+I6mgS25Up49QtnZ6lEqfyOOMhu+aaEyLPoZ9o
V3Jr3tTeeacTrKDia9ztEr9amgTKsPshRlBOr12cMAP7ClrpnNXJXdemSx4gZW/VVcQ63noPmuBU
9E541A2FPmTZFBx2atn2xxF6FDQFil2NvMAxROhMkpyGT2V8rxhh+O3Rz998+pMs8Pr4jHwvY+br
OB/iV+FbeFr7VEC975JLHdM7KM0ik5SNNH6hq8jgzvfaIxtxABkSCI/C/wC5gHm0+WYFRunT86Tx
qO/rIiR6qMaWWlVYklpZOuqjpJOFrC5O9T+r2HPY6QeEbGSIpIBb9cwzZfaiP361gflu4gZUFwVw
ZOQVA82SaGMoN81tJxAP5ua6DA5W8IR4AKHvXwLGgITF6Kcad32TrsrUgHMjGDlztBBT8TLgRZCH
8xh5pViZJmvKpQIszfJPkc+Pk88QMELhmSjTFX5QT+y95hi/bZwRCCFazLnGKw6Kuc5It0UXcNrf
0inZQBDkmj3oVMhSv9VL5OFohQqv1Jaxf3DqNyrhzDppHTQ5624ReDehpMBGos5VHwJh4nnj5qaY
DB6/xoEQTkgVMZ+iHEdyW22n9lJAIKCstePPibufwj0Ixl92KnvrpcsBpFRZQ5lU9MAWLIRApqCs
6qhkMfc9wTsqa3k8oXgE5t7sLJrqKlq1oOcJdnC20hw5EBlebwoGshggsjQXTNUYz6ZmvE4+JBIo
J9J8lBAau5RtseVSQNIG8Q3tTsOFX+OWNYVy9C225LlJzPLIXEjONyaemshEk5xWSLfY65Qsc8xV
3VbUls4G21J6vidDuxl0Yrd8gxYvw0IcbRLGrK2IN75pXZjDBTRLGYsAQcyhr+1Dv7gEAg1F/YXE
StUPbRGWbkdFDP1mE3N/T0I+Rppi76QuI569/qx6uM+sfDosedo8K3hPhoplI6HuCZ13PAjbo8bq
ORRTk6ou6lArVfV0DaZ0p2X3NoweJNXsGngPjYtOjPtbRNiwlc+GWu3AEztMUblr02CdYZyTUPP1
0viZlMUVcGmWFvgfMTbYanA0TYYSKAzGFAV05Pc/YYaCMjPhHSmrQkoekUgPiLC3Mid4rO0QHSaj
41mqjX6bApsxCuNSCzmqY3UD3ShCHEe8RhM5VZ2FOM0vCSECWjWfnoEHjCRBrBAve4tmpPlIJhPg
ncyqqv+ecBUdLJ8SkrCqyKs7xkyQs4EvESJuDQGhxAhE4oJXpAM9J1mC7WBZDV4VMMA0HUsnpZIx
Yqo4OO8yDIqK0ZC4gsGiMLgPvYssuvup9FKh1miJEwucqObEGhKvC4NDnF9HYqhwXmCRysS1kAZS
LJrjEIxEGZpHfwzJljF38ixxaH6iiIayUTBWxgSfksQd2P6zhY/IzgBahypwQMDW1fuNBQqnI2Eq
z+WNll1JWGfc8obW8qywQQWuQHKfSmQXtVOxDNHjyo1xSET8HtXGweRiNfTXoMlXJqIM0p7Ye3KP
R9KaLobY2siaQkISilvjIVvKT4deFG2DRolfyBgslGNrTy9DNrkGBHdMjxYcd1NBa1CVjEVAs8QE
zFTROFwHk4o/ls4dVnii7+Dnqc8puZaEmMRedNQuzK+kghAlvTpLnxlBUpjPGI9YCbZBxzkqeapu
a5+Bl2p/jpV6whONUEw2vkxWGyViddbnvITdxnfQJI3f9Md9DVsdcpHzMQtJ0RQFOLSZcqcvwTJN
a/w9OXBn+hw+bLA7g2OSYAI82NVGZYyWrkykJIga2WYdxvcYdhGGN4ve9SfolszFK1o53EygccTW
ZlkXewiQpv6mgsSS9rpE7/NN2inCPElPPdu4mJbVraJJ/ObmtMWXzXz3Gd8JOWAmzagMLUHAWKzy
X0T0bUKVGS9i2Cn5jrUP+C9FP/Y+3RPWEJWhkz++/yVnvYFfr+zV/J+J3+aOp5KBVueHhZWJF8sv
9iiuv6bJfvqTlbo5p+bSWGo2jOZ6ALZgDwQ/IGQzWGJ8W63c7gZjujsNF0HQj09jfCmeZfEvIlaY
Mg/NkuuzWK3wgvC5jic8nntbojn2QkJSxi+EIvRegXNJW2Op4P0H3zmNBNC5k74faUNCEoPVLfgs
GB944jYKyQfSO0QuOTswp7SjG5EjDgLE1gb703yI1vkXct+mLSDklntlS+o5eMNi47dzHyYBbh0G
8HxTdLTHdyuVrDNESLBKDGdMfBO6b6uu1kuEkFVc1U2mlvCroishDNnL0PAPId0A1ruqc/lNU6bB
1Qd2sOnshDIYYoXRv9JHH+5ZU/RCuDyQbe54Pd15sTXnbX98KyLAM3pA7LvvVK9VnLQ7PaaiMPpi
a8VMq1uL6797sMbba+MLivh1NrbfgwpuqEnFyUL1QljDrJbkE4DmDlsqQBNkO8bZGg6krKCT4Qro
u03FNa0Y66HYccXxv4kxtb4VAgfChUBNXa89xocNWnhnoev3OCxfRW9c6Ie8YDdFmEZ63hD7dfY2
BtAAsBdFKwwtvXFSBOZgT7bZP3tyvwlj+pHhtzcl2NjKciQ9unw4ypcIKS76ox7uJn3DOVBLeLFx
cK5U/WSlOKbmHWh8wjiqhdFZFhzefR6fkCcrdLi9Gm80sWRai3pUJoSUAxk3B7EYwi0a5hShC5Ca
O3u1J+lX9X9SBnMoSQUjtIFVpn40inszHBhOt4EOawjhxMLEu5X28Ee2nfogo1lQ2/fST9S/ahxI
27zF3QG1rCw/4Xkr1HiG+ujUt7HDc8qdkPjF6QufD8PQd36GlRxrMOP526ynbW3EJga8TVdgHTdc
rnKsMCPb3ugFcgz/ClHZET2xtM0lxPHHGbUyXQh8YNolf8DwLP0N5VjubwiqSe8o7nSOUfi233Ms
QucOMnYb0aNj8PH36Xnz7JzrEGBOHxuDddAxCJeTf5Zg9CEsFvi92xwMhz1tFiMSf4sCGF07s9L4
VSuHZSG/BQUeGwdjmSzo39RCHl2Rv+r+KrTwtPJslo2J941WObMBa7mOWILETSQ64WprIGdnkk14
TSavAkijOqVl70IT8nw6KOUNHxMtGOvjeUKccHTxI+Pm3NfFVbWVH6f4icTEtg0hAV6kigHuPwmz
rLMekjtVHJQZIFUsPFlFEizG4IGQVQVYzxZXMLfLL4fytxUiQKji3LiNGS4RvN9SpWwyk/VykHPz
UoezNthMZ8k9bFW9dqeWnoG9YhAQ4H2rMOUoRodfnMoDaZRcnlrA/sZoLLTCWTBK9owZ6NDne6GW
VyXrLpNUXytVnO16XMUAfm2AJFyIWz1818Z6nZUtFuLsQ5aqLXtCjbmPULPXTB2aTTair6/U4lst
gs+edBFJe3FkZ43tSMqdebxZrUeoBV1qv4MdOestubKpzMBPjubYLsQSAPwYvFxipzmD3tvXQtuG
jBD7NPEGCgzhD1tZHTe61L370zbQC1JgrIjY+/cpRdgSdM0qsCbis95UaqswwWmvTfcoM84advEO
F1Az+j3yhQoZS9m3btMo/zoDvmehe+yZrhkBxxm588SJLx2y6jAgsVrBHmdj8TGqTU+50fGDGeyn
Nn0eBYtIrzWLRRl/jwvQ18STJ+hygU/AVVKVxwSMfrRN5sznDKyDmgqvmQEBGbdjlSPsljGWSMj/
y/HYSBiAq+69Bx+T0JfM27P5EhjkH0O1CDBiXOO2cqczgnRwLJkKOt9mKevWPTVVav6Wxa6qSru8
UiGVdMfaTQU3UVBOdcJ7/dtU4UdvoNZP9E+d+jnYa/qBKGuyI0PA3Qgd1fpfOmTHeQucGQeycnNa
XLMHgajtChX3ROYsgzbpsTvLXs03KYSnxSAy6nFvtPcKUTmykaS7aO061ElqyVu8zdEb4kuPprbS
fkdsEQ0y5vyVKWetE3YDQ0gdcwB72kqiENOApBhk2s1Udvmg+uZG7v2fKOg3Y97+CE36BVbzED6g
znNYsxguYQDW8kaKkQ/rilcjrxHWfnwycbaTnRewUchfE+k95igbLg0VWUo+B2U+DHRQnNrFZ6fm
OEXqOhLNckzQq6Hrrh8pG90hXMlH1ffpryGT8Plno8BA1R6SZcKlSAg1qP4ay4+0lyvrLUWQh5Fu
ZeCQakFsVriNTPmzswGXg0Pw/XSPfa6jFdV//YgBnV5t8k4cQl1yTcW+F3jhggT7mAJfiy0pl5Il
CRMe0VKWWRG29m5VE+KZsQWd1N+6Phjx8HCA4QZ1iT0DlDQ7DxPpuh6G0ML8faijV4Zo1C9bXkG7
wKtSk5wRM6VJETeSharfJi1ewTNxAGf5lf+jYKrTwwiARCOf7FsW26S0opuv0dwbJ46FRay0J31K
LZ6Q/pU0Dvfl3Otx3LcGgrgEpe9cML6H0VJpIXKjpE0qLDL9pkwtOjxo2TTN4fjT+pPJlcctYsTB
1SCWn1RnKZe4mlKV3laSpFVvcQrwORwYI2VIyoeAtLiBgYNkmMxhxm1o0X1ZCfM7wACMHbWBIQ8z
nNFifEzwCgB2bq6t6V9Va3ZjUDbWiE9RVjSdSsuIFCQJt1OqOlCkKSL9WsLrLgGXylZjCbCnAIDE
yaJ+juNbWzyrnJCUaeVT6ZtzThJ0B12R1oXApC11O4fRKJ/eNR5FLx9mZvsFCtVqFPEa9sw/WQP9
bjWL6kuXjENY8DHxrUOWDixClEtQPcbmVoMdkbp+sTKHCBV9zBFJwZdCik8tH/3UwQ/mfUa+MMtf
S1ZwVTZLvQ5e5STaZzE6cY3Q4aUaQtsPLK8bSe9D2WUBz2qy96HZV9OhMjb5uDUDuFPlB4FzWFGA
nhrPWanSwLOtQFtEgP4Cbacw7tRw/Oh8rkp6RrdQpBdp5E2tThH3E1Hsq5xAhKZY2VXuqk8TU8IU
sqPPe4lQLGzmwGQXUudAkbTxO4PIYkWGvhM3PxnngETzfaHqLueOoC2s42fdvygZ0WUyQlLO0dBy
XLV8ZFa3VUNUsj5GmPph0CqExm+P6ipW9WPIR4JTRUdZMq0kLQTdRu9YdmytRDHes2pkEOFJU7CC
TMEZVl8c7Pk9piibBS4W+omJmA8WvRLTS2azRs96OC7lS2FquzDyIW7+6s9WQ62n/9L4f+vSbUIK
S8ST19bEV9C5N5sIrZU/pCeZC93wp2XTEq4w7ZJJpaOCGa2+pQZo0KiiEDE6L1cRc/FtdoGvHeIo
OapbNf6qu9fWv1jJKy7jljrS8ikGEpVIpKvVXKX+3Dif8WQscEgIiqqeHqsJGWzHF9PINg1vpVmc
5SFdrDQGSQX8j8HZmvPmNst5bZ46qQ+6NXpO+Wrnykoy2lMSRbqXJ8nSVnWEdQFN7Ji/VY3gzQMw
DTtcoIHNGWeTYXZmnIxAniEo71BffHUNrZm+LHTuSGOC2a0/Rqzx1FRmylzXZwGYX+/68C3Di+9I
NLt5HaAuslDllToBYOPwnGrh2WgWKx1QU7gwyIalGUO6bBpIk+FMX9U3hxVtjidYCQ/ByHCs3JSf
1Xb8lMLkIuqbU07nclTdBCsBlf+EQ6YJP+CIHztiLCRKrEjr1oB8XyMl/AmoA+NQbPOJbPUsMBAZ
Jluls/eD6FcxW40cvWQuXSZ2z1PI5Z5TMRZ4JrSWzVX3WofHVLNedH9GtlFS1erKlGTUHdxMLPkW
gHCbp8IxCUExz1OazL3A5DVexs7zc99ast7qrHLGKDqfNR64YagHr8tJupTB4PdEt+dkjykNAXcW
bivigeClFA4Y2VAso/JNKpb5r41I0gEsEtZXIccyes6gWrVSfyGjkFpAfhEWEDBrURu1l/XUYZxN
F4ldIqUXQVDbTEE2GnBcy7kBSwcLV1tra+JyX6cgZjnPh4sXs1c/IwYulCiwsBjcIImkK6X5bRHC
jUSO5Quhc1vMvnN6cKSX84azPqg26Dcri2A1rc1+OjY0DPjtT+BzDppPoxrma12ne82g6HX6STdt
5iEgIUc0BKxeDvhjuNfyWc/7dQAjHqHVWqvhMeQaO4CRjxdW24CRdMQ9qyRHc9VX6kc/TRQPWbSE
r+VymA8AIfVsWxd/yvN1kVjfWV3f9Rlr50zppu661sNRup6GeG2QRugTJjXieAlMAAIqah3BjFfX
T75Sb2ibUUNn0Zei8GAN7eBk4YedEsHQA7UgLRRfMczMRYn+rYCVWCEb9vl+nOY4sVTUQQkDHsrw
bKfIuxqhXkguqRL0rtM+JNa7XSb91t0+c7Ta03/G2iBJo1s5tQLhzOAQo7Y99GjJWqTvZKszj1qQ
gyOC17IjVZ2WnI0pm2156gHHdggD1OgzacjicMhioIXUJG4ZDseieqtprFNqQlPrTr19M822ojW4
1VFwVAqWmdxl52y1vOYd8T9Ff2/83isxxdYKfHfxEk85izF7ifVpbQ+pZ0LmUAgIsSIwSpidss4G
T4xTLpNIiEseOU1/QZh6a+cTSVY1PlfXp7+PYKBU/pyKymB8jF5C2mie/0oxaeXhrFrZq+O/Gmys
s7vJJYokkAr5ptyDhplkPnoEkPXWzQdCX9j53maJWs166bZ970k1Bmfbr3PZ/Icyz27hehCavmYf
ee8maaXQQ/NO1tVwq7W7ao3XXmdFVPM3r5b+DhULd/XMy+PkX4R8+pTI/EozvHECeX3k+Du5cY5B
k6A/okcOdnrIxv6Lj1wbM1YYugl/CPzDDxOWE2oaOrkhewlDk+vIYvxbtVAuApKrJ1l7jlLGKBF3
ddeuBl8+a4apo/swbmRlT7DgmXMX9qvZKZz9JuKbZvoBx+sp1rSkFKIz5uSMBxyMw4dE/ait8hQY
20ZAQfFZ2GD26LL6UaEl9tlMdOI9tct71pKClGvhjXwd2m94nLF4yXvwNYNgUyBdyc02+GF7HgM7
CiPi45ckXjkQauW3T5OTJan1fUwABzmGl5DamVScVT60/0BYHzXux53PGDO6EhEGaaD1FI1pqIiX
GG54PTt9ncMqZRGgrHxZRtsEQytaDaaEodK6UHBz/MfAaxELhCUbOVmBPTOoxVs1cBxwnVRj4q1i
RO8ELYSFeG1Ay2bAfro/kZm/a1iKy/1HyikaK4RJC4xOc45ITNiaqDAASSYhK/F+yBOY5u0JxAQV
lNswPMqA3OUEva4c3+KOkOxSDCpmszMdBJZ0rHvVMJDGwDAyi9PIvcwIGcO3FSzPbDybcfMlIlpU
wmGdSHmgh7ASwcAHz49IZrUdCwZ0rVb+Pf9PQ3A52s4nyob80FLfVTFOHxjvgGhg5SYbPRG7oW9Y
PfuA/u0T82momclPCg+5TuqveESFHVA1C0yhxriaozOn4ShnoCz9ZktCtK3At8+VHQTnb4KgEZQr
0zLtiJ5SOQrdiZIMp84c+GzajNuBa/ZGpYOAB97x7Ft92eeS19rRumzSdQ8OoyD0amjESXda4svu
k4PXpABIb0eshKc+v1YZi/gWfX+WXyGiHCd1GdjysoK4UrND6AlOj+ZhjGrADr9oAfCI2ckeMFqD
TULYEUZ2CW5qb+Vk00TrjKo6j3FpIaqa9qzBlxSTLBwzlwGloA3oN46CmMdK6wmZJKEU9s2Bo1Ok
JsJkdqPSpjM/g1gscRUXWbEMlHSts/VkYb/JERYUnbSaQmMjDILayM7I4g+2DbNQN8ww/xUDeqSO
rCGSTLPp0HZS6TWmul+hdfdWAWAvThylBs2U1VG26w2D96xmXShSiQY1Abw0QLwUJHH+/R2HHX3J
32//fnF+I9bCu9FsGDGkKpRaewQqoCoi2wHuBGaVWddwnCDwSGVGfDO/++8frbK8qKyOe4XFSDJ/
wd+j+PtSlPEpkvmtn5s5LaDzwq6XHnV+SHrV5LsktYn8nP8I+5bEA13wuPIj0Q2sS/9+Qp6QyzaC
z0Vf3Ja7rk7/95egUQ6aopC2VvSzb10y+QtZZUaksn75+96/x/H3y38flrACfLy54xHI03aIkCV5
/KJTOMsTOvzRpn35z+vw3+8bNMkhnzjYi8jGgktIaYKX1Osi/6VomMOyZ5BG8lqkfiTlWJe0lRyT
Stqjkinm96MZMm8I71HOdmv+tBj2lMPavU0NRItG2IzrSuToE5MuVRtO88+jpOMVmn9JJdYQKQKU
OKkmzkbmCJUeWRu2alhonOgcGqQQVrM9x6kCkBbKIdJ9anfJ2KjzS+yjLMwaNd7GMSVML7Wnv9f7
75dEYxqSwCPAk0J7ZMyPZbKjYodXE9dh8hzjAStLaHQqY0P1Q///twDiru0FzqLatSzeURFXxe7v
O//eabtBszWGn7VWsf2Khl1SEmOdER+cStr2v6+MCFNz2WrGvc+TVFn+vbmZAjNZaLAGcy/u1Y6Y
72rYlaYgG7PFEmrbERfv38/4+yXryM5UHM6uvz+Sy2Mzdp1f/L9fzA5kf2wb/UKPfZN3XcCqGSLm
tbrz6LOp3km2Ve/+fifmp4I3XynTcBkU5sSdlduWgznfZsym0E3/51NjmyzHB1KAsN3y/uKuS0f7
P88LAdX//st//3w+tZjznGpVRPL/PWzDthi1JVTZf5+kPqsOwp/I4G7n/M8g3MpOfkX5JHaRRvyA
KDi3/n7YoO/DtNzoyC2YKYGeQ7VyknvxStOEJN28yLyUiczR9t/nL0VXzBD/irhVlk3FUdGB/BEB
K3s+eQhCb/KorshFIVRgWHMKXO2cQXTZQYWKEsYtlo/srZud0QqzZI3fkFa9ySq0eX/HRWyIceUu
qn219zdwI9jfs1ZfBWtMogh6KPW7bbUJ1oP7YS6+2fUNynnUlkMBfiQw41XWMWWLmxe5xx1h9P7o
pQS+r/2XCTGNWJvSChAAXAM7WGLwBw9IrNlkeRZJ2AjaqhUKEVshPMUr30l3zYMlm3DCdef8OFqW
yivtNaA0gkGAP9mNy/QAMCFZeSojP1aD5ICTNqYDCUAhS2CDp1kuBugQ6ROBuqGL5ZyAvRqXKN1a
/ZF/a5+dKzM6ERQirgHHaqlGAA5J0LWlsUUuEt+6AOUf3Ww3LrtneON5zdo1NizAP5kIpEgm3ZTF
LRWzNvMVJZJtVMauQGfcXLho4fRuAZHE4O7vzf+NuxqVFh2QiVwX7QBiAJepiPgZMegz52Ai8gOS
DAu5gdEQ8pdr0fgsSJcITQZuUIPc4UEm1SEbPLVZanyiEZJnjLE9OSSzZ1kAOHA4DokJ8SCYIf/B
1c0og3PkAANicukZqkeA322urreIAHj8MPfiyVV4jXqP1zqIFhLdNrAGEtvY4VKRuUSLVdSNaHVZ
XVRLpg0Juk5oyl6cN95w88FvIepEOTD/c1im+Xes53AjA6BnTEFU4EfzQAlgjIsMrhfzdheNXvTj
PBGgNY/ZUSBW+ADpg8Ek4VsgH5Y1XuTCBK8evHTwnCTLk579P0oidBj1D94hX/K6TwefALYqsNKw
twKXPB3khM4vM9DSOpJkMi+P6To4D5jmeAay2F9ckBrpf5/Bu45YaVcWHtG2qLVeu0/lOJxYRcb7
fjs8epidG1TBKKvVVUP0oBv9y27Zg5aXtoYn4H9XD/s7/8cX8ECzi/GM6UaIjZtfBXUWiy0qyEHC
Dc7hZXrm//hTjmPAWaSlmz54U7kSuB6qx7xOmtzuxh5nxNa90L+NT/V7qBbTk6j5Up2/ja+ZbsUp
OnPBNQz/ATnO/w1khA1QitamdSlu2fkWF76ah8fjmJcZiCHhZj2oa/jrEIgfhtGJbe/CeWZMyZol
dHwcYA++w37nB/IN1YNQlaI98LMlm8QTHhmMlEd2QRdIpxQjjH04ZJEuojNvDs+Ut58Hz5s+8qhY
B7gn+5tvTv6ZKIrShf6OuKd7aE/+T3/nHwh+aJTE/LdcLMFP9NPcep4nL/iADtylqeNFkO1t1bDQ
PXORJixPSCkZl/wGpi36VyxrgAnphg0UVfPHlJldelPT+Uq2oCdx7HziH/AVCJS0YC5nDwfFsDM+
Q+oDZ2Ff05v2ylcUz+jAKq5+T28mJgtUxkvzxb5G2/HbvPKJ50gB4j6/6DxfZPIHVJjqPxsw/0U4
i5EhKh5odOn7SAI351Zsa7G/8sp+cKOInwlq+2wnn+MvSCRY/N+si33WWU+x9IMY644fkoE/CcoD
f2aA7JCDh8orx/mrQZvKevsp+9DucYLvLZmeuqwtkGDA2MZIIgMSFI86sPBvWnud6I2+ybOWNFia
4TXhcshZnO9qyXIFC/KFLKNXngSGEMozmBm/eDdYfkrIFmeTCENEpIiLMnV5zvQFxpH7xxasPTsm
HgAX14JMGfSRyMoW478M0uUv4wT+4HOAdW4/rTTIugxVWDbVnjVw6qGBWGi8c6XrlIwFXN5dAGZc
Ncu41UgptH7DZkhOKgAZO09OShUxTO9DXm0eYNUn96RmtCia/sdpGSFMSy4cumWunLYFiszOZKkI
bEJ0Ai7tAiJj4EEgkmcLGREEHNWgg/CeZS8z7oB0JxbbdM0dEx5Xx4Y8YoRZBvUcoB2aO4O9OOO7
YGpw3sfKKvipxwYwRI0bT0trLHSTfVnWKJ75LEZnDuR2az3t9+7G4Y3T7gD5ZwtN/d18bzgVrWfw
8z9Unddy40yQrJ8IEfDmlgToRStSHN0gJEqEJbx/+v1a/zkRuzcaDUUDAo3qqqzMLAI7C0eEiGd8
livXfyhP4evpJkf9AUpwLPbcFRAMBee2XohIl6wLfv/iBoKcijELszXBY+ZsQGWFNgl3f7ETsTNY
n/09vjmfUQhFaq6dmC0dG3fGYfe4VCA+mE7xLb0la/JqtqUpXtPkMqs7dlDN6AI4w2MaARojudpE
jJlZXvAHXTUt0roZZhIBc46YYMxFT1z8AYDADJgv8qrJvJdy5K5nlMVn3qJrvlRXpKwjbFTJhQlt
wcakGzG3BqJsRwFAKjYwOBs4HmfNpYTPNzoiZtHi7IZcFnrCTbkR1ZEm5iIWYc0duvri9a8/+CCv
AFYH/6M+TFflilk/YHo2aw+w72o2MvwGGRvU0fsjAFdfGRp5ERLN+3RjEiwea4Q7vhDE0C3U2/ad
6N4FcBZSJ0cqjuzcbc78AUfKH+0mbZRb/W7wOhXz+uxsPnrDI6bh6XZO3jmLwnvvxu3wWhuQQT2i
jvrQH8E78YjElY0h/BrGmfqwcQo70DpbsPkzZ5uo0pCwXLKnhFgFVd/DhKjNaCHaDofK0et1CIdw
6fh0iytGe3WtCSFzDFe2nmMb0HXlHsOXhZUV+HdQZA26fdRebYEIZGJ8js3gPnWCXZQ39bdZUWg1
thzPNa3tmYeNeTxDpeiwrFuTPh0kR4iyXdAyjthYKbU+Le2QW8IwLN1rLExNFMPe5nw6m5dZLKhb
MKx4a1cWhNp8zjA26NAAFbg9JLQ4hxmKH6Z+b+xVv1YhbHbL7ooEC0iucLvEZeKJjas1AlF1Hj3w
Wu3qL9z+YWg75uxLTss93TkycP1bg+bzkZ4AOSMoi9/szSrSaG/IKQJpYaHgmk2QY4ibp+53uGLJ
kJ5kfPeY9UNxPf3WFz6rGGYmuS27fzLvrrxHczW/IVJgWMpCBH/EUMT4JVcoL91p+mXcW9W5zef0
+7JnfrTwv4N788nMIvPjxaKOP/UPaIffEUkE2Dy0FXnWfwQX3r//0I7VlZPUBfPmF0Ejs9Twu4Bo
iGk9p4SjKN6kfz6jSCYXsVGOtzqY6C/YZsOpt2EGQwFGoAfzHysRcYAwH6rf8BOdAUkLz6Al1vMF
dEBuhItQ1mjHYsfNZZnLuPP9jswf5iIXdG+dD3jy5HZwzmTGnkKvhBUMLWTW3eUNQNsndGXuVxIl
hOJsmPyNm5WZtAgi/jnvHRUr5j6IDd8rWHTyPPnAczbj1DLX8jdn/t6H9K4Jiowb/9K58s9A3AJ8
ZPJCP2PuAzMikSaxAmMd1xFek14VZYEzyS9PgdKUI3UqPDv4e8rbRNPpV0Vqh380H2nELt2KFqmO
NJc/ml+udXUdQFiY9/jNYmtMiuYZN4KJsxf61d6LcQQZlzVSlcSNjHVgLrV+jcCbs8lqKqV5gjH7
uEt7j6ui0v1NtsifhQMzpy6Zx3SKC7cFLP1kqANoasq0vJmY5YNTEervDgk6NqQzB7d26k3rgFe6
9iW/R9M2rmj9zyBkRwj7yaxMka6SNMXmgggUn0nFkp/omO4TQgbzLlEskWmRAmXpilx3wgyB7HE9
OdNPkH46RUngUOHxxYmBnqYPdMTfA52zuLr0zM5zKKCoedCvkWuT6Rh4psz7+0gqWMHc27AZEFuk
z64cVM9Otd+agcOvBzgq4RSaGXsKxxdmbtmixV2gQyVDVe21rc17a5W3YNtHAkNcL+QWpY4rtpsb
R/g6Vky7F6kgOSxJKr9o1CNP0oTuKY9s1eIPJIkTAJtTLKaWai/sn6/KxtV+YTw7Mv9IPId0DyiH
0ulORsZB8ytKnPALcQ7TObEwJcXke4VzzM0or1/tkhoJLG6svQoIRxc/pxEjapc6hGmOeB3DoCye
RNigctnii5Hz5tI+JHOBeKWXrvyI1BmSTywaLKY18+4wkYTJ7K7yPVEFun5nrNJKYvJnAlkKDdhD
PrTQ/S7hjZm4FSkppwBiviJ+OvqCN4AYeSooQagsxwNJfSsIrxwqR059xsEL/LCCOggVxwVkZ/fl
OLlk0mf4RSErDUIsROrIL/jooGcZhVqJBLHHD8QQn8UfsZt1hJs/1QyUAkg+M0pWJiaye5C1yaWr
XvIH6WSkMH+SDJPGvAqtDfvVH/6DGTVopkhJa+5NlEws1p/4+7WzSxlO1yFwTHZ1VBWMM3+Y5II+
lLG5D2zkaMWxHEJjrSQovDAdg1wTHVsNvmucW90uGugPxoTBuML/LbL4kNZCXKvQlsl2XWIxoV12
Ppu6+yl16fkyC9W1e2lbWqPsGtZg4jmDeYLmK0t9QsmXVJ20Sgx1UXYgtW3wWislwFUTwr5szZzV
2ZICKnQHPdjODzmL400Rv8cR3QPJQlVmGAEpbEKk7hUygdIaGCKMlkV9tftBKjpPi/XvLoKdIaM3
NWgAFnqw6EOab7mB01AsOXMlghvfFy0sVyYyTq2TebgISKENjbjSGQk6iSE5kL2iFPVPOZFbVj7j
6saSRZJOmKmXDYBNkk0YOs446NjcUkhQI0BvolYRq0KHnzcd6d21NixzB0v/OHXUrZTw0U1Mb9mY
yMyUFraGlEBXet0g5300YIdry//At4mxGng0z3wmI9YF6yjz9cqVJe0U/VkfTLjHyFiZ0+jDKMIg
0Q1JvPKho3xuYmcHIfzs9AxWkMG9maRBPl59agMcMB+eFR1x5WDgBqjXBgwExrp5qTk5sAb8fjGN
UKtCrkA4keKYQMpWb70HilBBldO2iYXN7Yuxj4OR3llzE6a9zLebkYwR6bQn/4JgycG22odM/RuB
67YhBXa+zZu7gFjqlY7EZPQYnsEkEWda9Xg+tku48NqTkJqES3JM+oAttxXup7gqD9vdoOjIWKvb
YEGNNh88RPVEqKaAC11l9EwdIzQPfAmxco9XIyVDvEqE3xVzalsQVnwfs0XfenCQjgbGuVb1yIgu
vRZly1FaaXbIEflkp2jO0N2F0qbDPnzSSng0o49JjflypUAZP9R18ppaXJ0Nw4tM/PDakaZwh0IF
EeUsSkjVhkB/KnZDPwALFilRsy3LkUvFvEi/xgggbSA6Q5WNLeXe6hMlE7xC1wkmTKGhuLx8wO20
B9Wd4N6qer+uHeTeUvV6T6fDvkJxTqG5oISnwjeHLTN2AFe4BMA+ooS254FIp9mYUOBR85tgMU+a
oAAQxC/AM6pUDLkMbELYarGLDzbYCmh2t1EGcKhcZwC7FeHGBVKTBV+vhKQqxp+yquXGrVQo6SNt
VyOxUXnacLrRu8067K3Xrya24Pdxa8vDNsj/qRDDW65JUwIqylOLVGTCqzOSlmEYML0i/OkqpOpm
6exfR27DLF/mwX6ivYR6BJLQl4KQOkEvvC39g2ZuqZ7YK2x/4xsPIi6qJrYVBmARrXvJ9kYkuGM5
EhhN4zpBgkP6VnppEpI72e2hVKuPunZqZv5ai4qKMvREV5AKzBaFJLNejOmQvI/x1a89sAcHXMyg
IeaxYmsKuHinQvN19oO5DUjeBnYFpqUijQrecJ72Cy5e/SHpJh1u9X2oFGZ8g+mJwE6hnY7Q79Zq
/tZZC8whq3aBI23ZHCy6AyRJsQsbujH64c0YRup5j5TAZwAYiiBn00EvkZAcLacWc68mzXdwpa6m
aZzbHlpukQK2BcjaqDeDgRBuBDjT23UywDswTh3TGnTmuGgh3nO9jEeHbmm4wUbstD1tbcPQ2U2/
5MDfGAUajqgo3HrHW4JASSfWDAOeyRuqW3Pjviy+rI1+h+TD9k4fDlimUDdT77IfVk/kJyB9IaYt
MLk2QIQM59b/SechfYuuJnIVLZ+idS9F71XRLwZJMrxiyIOF2eGdkXLKUUXiMACc49MRg2vJ/DoS
d/PVRMtetq6dzzxu3UR+3rfdV1SqwWpQqmuWwplEnNsaSIKmof/SrWNsqgAYDapcHJm2+CsARDFq
Ag2KvoZSy+SCv8nhLTdJwagO4kgneXbtUbazrEB1QY+UFyuIAol0Gfb1gqyFQNw/CPSABdqnQWd6
YaqMM5y/kGIPZ9yga0xPG3sbyvC3y35VSSAqtYxgLpPHtfEaFmWFMqVkhyB6KmvdwGte0e1ll/W/
lmIeGKkZjA7cEkzPkXfVt0KpcpaHzWhvZnW0ANN2ZXlYXoE4gqTfGUC2UWzsI5Dg1dtUabli+pH7
D9RLly6V3K5gQbAyAThN9IETnphUZsN5VGTsJsmVWgViVWlrzMUpE3Od65In0VOhqrml5jVEGAs/
EP/aSvPoaIQnWxgtMlzHwPY7hJfIRGWMHTK1Z7h8RYfaYf/AKi4+DaZhrPyKWyjEBEaXxgbWBYi+
Ynezc6XK2VYKGISUJWdwA9QLIlmGwUpXnzxmTuTEXp3gwSMkdYqOwaLbPaFkqXfzAYMHYJXotu/Y
nW/xXr2DMIFRdjeSUHCVm4xq6P/j9BTo3Bvi4S8FaAYEnp2KYMlVJ8kl+eUn1XHwUzKp4oajEqU+
SJN+z3fmhTxcOvHA8IRxASqPlGWmPMWGhwMmieBfbmvbS575ILf1L7kqkmkO/KdkmgBvxmGTxof9
NdyT9pK7i34IFtJ8YujRBuE4uc0AlcB7GI4EFNTd2t10i1fOBojAXNBvAo0g++Iw4q/xnhoLsAfR
3aDnxz6Njspzkg2IPrBA/h78IysHPGeMKH5ggMpkqmx1JOJAtZFIXz3ON/smb4dTDA9yoHRZOLc8
B3yJ2iLZBWunWUi/0xJcMH2ScX8QZoGgAEW5Tnw0xyxAuZN/ATVFu/uwPp0rwgXpa3C2aJlkJBPU
kRTuiF8xwXzN8sf4AwQp/TIS7Dmc/Z19ZAcS03GoOrWVccbyiAlKyNIkW8COnT7h58cs5RvnnMR1
w6cC/ULGh4iPYovQJPJ8wg8XDt6iOmyhegXmWZx4BycMj/SDn2J0nLEQ1koGU5O3gsz/d5vzrpwz
sBrWWPckJeGqqve/KibxWSycEJYOkYC1ye/SJ30SWlUdKbhD+joju6DlZCui0uAtaFdx5qgAuOlZ
rCGbF4xfBAGsisN4pw7ACJm29Us7OXp/TClBjapAG+G/V9/YDxkJwOuq87c9tB9pZuyrD7Rpr5IJ
FTM6mxg6SNTLYB6cUsbdN2L7jqFcEOe/6zeeoW1rhgB1CwUzEcR/yAQoyyX6cFBG6ayI/ybkdge/
IUsH6Z0PH+nhdZXOL5QLJL1QcLCXA6QugFXFs0PE+ImnlxXy65S0lxvMDIcrPrvLDqrMQVGyO1zZ
H363XHsAfILzKdEOQ9QMJ+rQBbG1LsbgkKHgZHQ82wHOXLM0k+iMIShWzXaXMWczeHG8vOPcxnao
C9a+H+M+JnhjcIIYDduH5qkpNpqhXXsVQLmHy7qOGpqDdgEpdiyA8nJ73ddgDS5lIacaEB7HrA/8
gBj64gSr6D1Rxd0gfQLEOfjmF28irOOKjbs2mPc4l81vKb8hGaL5qIzzWpgYt/Jtkj32lnph4cO3
zWhzy7K06juVG7KB4JjI82bfrruv4auk2U1htsOAhQlwDjvLHiIt4cV6UlTTtqE6prkl+ic/QQOt
1aN9Qy+QPxpPuV2Sz4pmmLPkGeW7M3nV+b80jtuMqlN/yOxGJ8IGa+kp37n/zHauPM178NPQZCGa
qfVK4BLRDN8u4EwmJUX/CCc2wKQIjrQKS+4AHoCvLDYz3pBY4l+ct+zGVs7dwh97m9Fkc+4zgAbO
GUUP9egMtcMRe8RzG9cPE3XM3Ax/hi7zkanLHqmC8Sy+gn/VPt6X74Ay786p3PGRmZcc9Ae4KVlD
7+7RodM8omvJiPKn/iCkxZNHQ2hRzYHW52Cd4mULAL05EYMp8YQoa4OEcy4vfNFb0+/6PcW8cFHt
DfoSDJ/461wxOmYWnjGpXyfvhMaTtjGIuBnLbc41/2vWNi2bTxLV76NCkG1W1WjbW6vr30xHKujb
129E98jw6CZ08RrnHyJL2LtU54mGfQny0Vl79w/0q9JMONMQr2ln+BVuUhhr0ZAASaOvHJ+tdDOF
bw5lBSEBo//M63DaoLtlzV4a+N9sdDuvXaAlPdNX30wb/zI+oGcDcjwIQFyB/8oY9Y6Yxb36W07j
eJc+1YvDELraI/zQ6yIksdH0pMAsGZBd2+UaE+LaAFDMLWzgIt5mvPtkyxRaZMucB1wKxQLDDpR4
RzYtcO1pTrfwhR7gr0HNagFqKl6XAfUi+yQXn1cwJoPqlgbtH+hFk5u2BC8U82NwPWKhV/PuDHjG
bUiTMDvzVOmp2it6oK3zjXUD1ip9u5ET8x/NgQS2ebyQ+pX+egvwggF2FaCop/wC0smw9Yh1VOh4
ivWLvqa03fnJAd1HvwVpbL9T6qEVHw9/7WyVM+0KjU8jhUGsNcymX4IGXrU5pJJgXl5KrILQ9H+o
3wUgIcjY1Ypnxj/7XH6nbz/9ijHpH2bFnYJDzEzfOyQxv7hCIxeOr2SRvad3x4AxOPU1GX8dEyfD
Pc68IZQRJlFGc2ET0twcEqNhj/1FlRMrfsxtSniN8BAApUVstLJSeIm4K4MUHdAc1fwS7h0Vr3iV
MZPZPKCFCLFpllE62TQxkxdGX9aWJWQBcQHPy2/WibyhHbZqs1HbJa2YWjkO5TEJjrRoms8aFa5y
5vvnLqp819r4D/PubDTPAmKPF4W/m8aTrJwTLiiN8pjZvkDRyFRwpQqYzTpDTuSA+94KeV63gPUz
vOq61GMMF1IY6UlEYpIARjvyuy7hKkVLB+h9AI/vrlSHGG1EKhFnxsH81++BCAogQTkojH9lFykC
TwPH53oA7qvfikl4cXtnoRoHM185/RuXkNE6yQMACGVk/e7fWUXmvfiK6aEbxqLgO3ezf6Rcr3eV
b0dSxOonpLJMKVEIovzCTQnlE3ETncgQlolIZaYQURt3h1j1oDoIFdnLxb0OlUAB215joEEiQSzk
ydxcqi5wBPYStnqwRm4X8Ef+Sh+Om458jcDAjgHrxB8W1Ign4w0QiBSg8T3wRnrMNOWg0mD2/JwE
DXZOqlDeqRn+QyuhpQSolHqgD9EL1o86An42Z1oCSK1ZyPmcTb6i+YHHGI5389Dusp3GNaEAoKOk
qRsD40UGAynz8fHy9XmQjZcx4lLjXf49RRElOTY6JB7qyvpxfnDygScmvSfNbGBdwg79xpAXDJ4H
ZFjHKwBXgDCMfEjaMMZRFrrigf4H3WKKXRxGILJGEaMMXKdb1T5FJBsoNk6z/pteCYJrEion/0qM
Q1tAdJfvFYgqTYYA3F+sCdIV+hOTiz9O+Nn8gtbTKGEtjNamVD2wfAxNss/kAUrfs0g4A3xxFGUk
ODRgYCrh6s+n8POXFULWNF7wXDlGD1YqrhPN3rlNX84TIkO6H24g9N3kIYFlmBnGajeaz3D+rSfB
mcS/+WIEECwbZakiUPUo9ECcWR7Ty6OUr10yNlIBUj7qWzJklozfLCn+5Grll9gMeHW/tS8+KkfR
ZDYvXHZSOjDowvcCVoQYXzBnq6AKzrgPLUhXP4GyK/odRvkNqCvuxhCsaDYz1nxS6ftBiGWrRVqo
uTFQKIEHSWdE/qjaXLU0RAzlkaUPTwoWqm8y4HoBoYREgggM1sMmBFPDfwAKUQJxe1DgsfzZlaCc
1+0Sosnf9w5ql9yA/nzHaADmlJh8ANoYHAkwwlo0HRZbTGJ5wyKai2AkXivNIesnsDINl2sS0VR6
qyPJlQf108T/O3bCS4VRNRJtGdbQHEi5ocHTuIzGlRqgni3Sx4AmDMMoEQpNrgLIgVtBTk8DbYQ7
dOs48Yy/PzGrmjajQs4L2YZx4gqtHtH1kuhm/BKLM1z7DtbaWI84J+HkwJRUKgvgUXpOuDcgp29d
FBkNGa26TZPlpKKHdF9Ia3U8BXet7KaOJ9qBbDtgx7VM939uMDZnP3nhls0mR4ZEdxkbU5zYgzkO
vtpAw821F9N0ZeOmaan4mRtoZx3ntWIWr0iyiIiZ7OGiKw2w6bzO/Kf7OBvMaBvByJ9qVu2Su5NE
UAat1eds0zDDmD+J6W75TpvGQjuD8RmO/ygc6hVdJeA3Uj5FcABoM9GOxjrt9c4WTD1CY4V+TPRD
S4ktOvhxTuGZF1IosfKbG7UNCQermv36Tk1HdSzICapg5pDMRY1HDpnKa1I6BCokBGws3RMKAUEw
jddEOpBBejTcDOQZVODUdBjWt3eZ1otFh2NOhlLi8IEBFi4gL3Rf8xCsp5r3/8jlNzCwjYqKJNXp
XbwMqmZJSja5rnpgJLwR9xRNGOnXKZaMHY6/i9RtDcbjxSFdl+yLY+UbRO/KSRzgA+cheyUyCmAQ
fU46y/nm1NcYkiFXZXuM5pxFTu0AVAgbjgYbzbESyNQj4YrPot6/lTtq8NeC84q0kgyGW4RkpeZU
UnrXbpOuMH0kOGjo1yaRnMEu48mdDRY7N5w51AcuSJQtEvJNtHAKfXN4BzMUATw5Hl0oDRwCdlGs
D6zWc0RS5+Yr+knP+Xv9nuD982Q74qKRykaz8h9rYrxEDwHvFnO+RQgqyMy5YsY3bZQVv9d/72V3
y7F2bX1XowV3YFRQtk2YqqkohXBgxf7xFS9eMnjanDuYjRY3YG7Qsl9wuvXv6rdJPJgctuqRScRY
edTzXgXMWujfZr7uzSX8UGJrYaNPg+Im2tEEZ5qmWbgpjcNLFQ3UKtka+kVpD4hKGSL4Fr1OxGrx
JHVLTxyNvZMvsuSGpyt3Y6B6Gfz0htFoWCd4mkIWvcwNnB5wobvHTnat8p1keVbjQoFl7TOURvgk
zxIZBzZyBBhx7ovBNaTINdOOZ9qx3Vo/9OlwxpaOzo+5R5WfzbVjWXjZtf+QfsJr+ks0IAj0Hyaw
Zz9np+N/+Xdwqbf2XvtHT5r3i6/tVnp3fiARk4+p/tw8G7wtPffyI7xaWDHAo8K7DQnaG//yDrCs
cspGSpByFn+2sjhZ9KLlbVos2KzYmUicBhPV45roGA7sDV6OsdEA1UmkVXnzwaCOalq25jKJxUUB
0xMXi8uUHqZoxcIxbv2OfBnhajCHWAARgJhEMmZ/VJ/QGQjCtS0a1wPhlwkbTIBWMNudBQ9UlRAv
foVNL7KBFpn+HH6Hhr7m8h8NgYvLG+B9j+WmAiAAevCJ3yyvk+0ZoZxkDPYCG6uNf+eWzZbQh0kU
8dBuZiTkWuL1hctGfeX94ChUv6Z25exYx+Agf/C+JMicG9r6UrCKP5OLGNtNao2R9zcnzzrCDfhA
USUdm7d2m4lzGg6C3dF/Z9dcmRPtmYvwUX4n9DqQWb5DQsCmi+SQqw7DhM68NjMt+k6CXfD6SC68
iDfmAuswib4jnsZCwlwjxvXUJRFJMTN3wKLyQeQjprZS4qMT06tY6Aa9IDyHoBq83Oxa0Gf4RFxK
kxZrIhp9wA3DfMR0QnXrieFwq9ZZhvIqmICnPbi0dOd8Jtpp/0i8AYh0EY5hadErh2yZ4zeIXvVh
YyeBq7WLrbQQEpjjh467MZyldA9svDQ27U5gjgSoJ0fhjwsisYwiiN47RfcTE07iHU2xgaZXsCRx
LUToAs+EzjvomD4t/+vdE8aZzZNm+7DCR0800CFiCrhT4HkZlAlyVTAtHidvIcOlR0Kqm93Uh3Mq
boCn7+lXvvtDI0lj83cmd2B6Ky0oLUD9ouP0JAOGZkAfGunhJ7aL4yfcXFQ3yczz78mPACaOGAMD
yWXuS2M/RDRDeVD7yxD/CaVGCQidc6nCP8ZzAvIfmD7Gi4w0oTIEPw+xSvGs2wDXtIEnAH7OsHph
e+6RDw7UKvzeuvq2ODGCwBcMnpCyRyUAupQt5HvWr8HGzHgiUmpkjAAFeNrSsMBM9Xd60zDTpzLh
eaYkbsVXhixxoZYiyVRwLUxc7luiJPOruL+gCVvqIk6PrHyIIfGwshJPS5Zy6RlExl/M2+newuhh
iWSfFTcYqQN5dSEyJMpMmymcsJbgk3DsvwlBxvYmlHuUOMO8hyjKjU3KzR1IyMDsJ1kOvxW8Fu49
5p0xWiQUdzlHCqcpTJfiy5YLbk6b0oyoDjWZr3r1v4XFUiPKM2rnkJY6Y4WpzEyGwM/bI9Z5ZBIm
wLWDslLslGQNLKsaojhrE2AmOKWOYKXzoLhw+0JdwrIeqewBizHhPIIRiQai9qSn8kPmod8BgjC9
AFSlSQ1DBAjFfAACkHBSYJFSUPj3vBKyO39hIVouZEzenIYholLBaRYuZv4spu4VLUnn6d9JYrhL
xIYokAY2y3X0QxX8WsKi5374D0oXSDU0vAd5iHECN+LtAxfiRukC7Jmlm+yUE8x+oCtEoWDSDHPt
o53zx+/MHWruOR0N8vNLSEeAN8MnWigRIGeTGvy1GTLRQiDl4RP8SzMyc9fjEwHiIfJxsLwmFrgv
DhZga8mG0pt+gA+8j1v05AHVEwJq6Q2LNpJyYGQSNF5PnU4CA3oUFQdcJIRJJ6gIbYtT8wRyobfN
2QA3eR1BdcAhIeectQ2wzZnhKsgEOOG8NSeRKheSfmYxBm9u1PBqsWLG+M9NAReUNReyMRcMfYeJ
5BeHKNiDOSaRh6cPbXPTQQGyzGHigaS9MBUTl5xPM0PXeY4QSSmQajg+NFh5hkiJuJLHVt7D3oXi
yaIocZykJaEijoKh49GogeVO91jgkfqj+BoYBvHOMMYH7ezuS64ZKveXhlGBY9x9Z+0EPywvLidA
Fu/Hl6bFyreFOMS6yGV8NEXJzrLiatgYxVF/RXjuEI8BhDFIBugUQZFfwEYo5t5ZFwkKg781B+xB
cmc9Kf3tYMk6h2pM7xkiSHEGeZWefD37AdxFdLMf8j03zgMAyoMOCZoNIiZofwHeyTRBvvydZQ1O
Jsq6B51ciDxinSsuvWpKfdorI1MZPAq95sk8NxACVXQgQEZpuQAuUlYCPfK1KUKjNU+r0/kHGpaQ
hflM6ZmSJycLCkKyXuLyh3R13sKbKtaVRaCCIYFLG624d2IJ8zxbTdCAwCoaEnjthaOMD8hUUnqG
QybBfqMc6y0mw6v/yrz7l+xgBuJ9jeiG0P/FF2PNcTRsEUAY+Q4FJd/hNO3pQAvf2FIk8MAUIsG/
cUdA2tnwXw6MlwIWaSQTHgR+3nDH/sHS5Z0y+Q8Jhn8MiYSuHGgVb8qEHxhtFUk6fbgfoR7hPUtG
qHvmg7YT1XV5RyVDNcHZ5TRyPFwA4BIelB/cx/yl4t1EQwR8hKvBY6AmnHcBxJ+wUIUFdaHs4Oh4
jYLTIEHpMD7gz/6BKO29eqqQi19LPppXgs+kX+KTCFtEqb/IAHXK+BTGzZ+gtpf0Cz70jlYef+SE
8TX4nUqH924sl5kCQl3x2sU39kGaTGgebvKjv4N9cyYGOv2VqNG6W4BfXQAAFR1ZX3Qh/4DZI40x
4xOiFpU9rR9eBDQAREtjiMPhEDu2ejovM77BPf3yL9ExAaMGXuIEsdQQNuArK86oM4tpboQ4EomG
enEjZjonXnFgP2dR3aYnb9iTEYwLfuEVHDV5AtN3TmzaeHbe7Eu/kB8ckHpoH4ATfDDPRB4RvfOO
+iMXK5XzhB5LHJvg2yOMm0Fxo4UpLh3bAtemxqVWtA2nuGIsMrtgBZdfgjAv7lJuNXZ0USn/kgyT
D5KKhthcXCP4kreeiESBfI6kNyKkaMCBiREQvlSsmVAEBT/xX73GFiBiE1cW7JkIAbl9lzMdx2Uv
Y05FkXvUarC4DW7eXfkOfDPcCGn+3URa+EM2ALQU3a0viiaJsIRngg7xwKNg43U5w7V8YoD+EN1i
7mtaDoie6a8aHnsiRd4APz7cNzd2QAo0isPw7D8oqFns3PGc92W9S/eYUbQD0wsNQUEsRoOJuSkl
qPRRYCJjDpCj5HR8HUsHRYtRNVh1D6fG4gayeQVOQgn2v4FrwFCY6RMhT2vjlGSEJC0osjczZX65
ip3ooNXdPmJkBJe7o/Zp6RBPvuovsfmBW/SdBXU8rwJz/UpHfWOanYPzhF0eEsT9eGa3+vskM1yt
4b02beiEnNDyN1Rqc9fVtlC105o0dObOqz7NKZyxaKxAz1skWMcyOA4NnY9oG2ixMTaVwojErGWq
KfPFxMThwD+1lWNvuxymqO0k9Vcq1UvHDqXby+iXRUORFw19d6kxcTxADVsXqs0srVThLtGiNwUU
OPcj8Lu8w+DTl+vfYpruSqyX/wKlRkEmBZxtFSsXRWMswd8PxOfySrVQ0Jj0cJz4xeTil6peUaNS
DuuNtC6iWLvmRf7//ou2tNtWdQj6mo/QsoNYfpNMvfsASYxGE6esYQjecFRDuJiw8AJZZmh9jemu
HToOlb8lIb/mvyPmkyecWQvm3WO49fdYIf7g1CSihR1ri7/H/n40cpm4dlkn/+ux6eWM7pRASvt7
2d/zqlcJpA7rVqlSGepPaFzqJBbIVPetoLyu5roxroeqHHH9b4yLZkYWiEX4VSkdGHVa9oeXL/eH
v9+cIfvHpZLRd/yfx9vC3Djdq2GUpYUePYtvbQuTFlsr9rzQjG5VC4abMT52pYi/1lEPpdaQK2yd
LAFutgg7LS3c57rPWAqpWv79b2Be4mD70lWNYKdPWB5gFG1Bi03Lz0KP/H991KIGNDR7A6uO6ap9
s8AOyP83SEq9CCpIfH9PwwGtjypAkFdorZygND3wIiAJP/DnRlMmO0ZbXLOSPsFolMXaUVDyBbk6
EAdy/dLqQPBjnBmfVp/ssQiIblkJidxSUW6Li2L4jnT8+xE1Lx2VJLzKlnF8XW/VFyMLgwv5/t9/
TDlrLkXhsBM55LBag0a6zi19i09/uu0DfAfbpMBLQ2L8EHM9ToYS6avSUsprUOq3Ok/HfS3+F2EO
jcrSVnZ/f5ximShZ4a80mYO+al5BtLaYE8DYUdneptXQLTPZTg4lBgCe1enmuUqBhKNa8W9Ri7la
G+F1mkTq0XLM4ZylrJnGRlWT+4WJvovZB9BRf6gK8nKgVjOtbdFk/UODUm7FXfmpBGPDfEWt/AA6
BjHHkYZuJ3ScqSycUxPbqF0tpzu0ZWItCED5m6GZzQoU7rXVzBLhs2KVa18akt2UwPOVSnAPv++t
U+Mk1qnH/1E3imLVZdzyZWV1tzzCHiZqrX9OV1kLy1bH5d9/MwZI4Rmdbl4ts9WcSa3PbTKCS6Rq
vPn7b+KEzrIdu588rD6CFN95WdPQZOQSvMl0UN7TEFNxKehRffoDjSHWi5LJRJDXQUXR/y4z6pQD
rp+BpfnbKdDHJeL+s2/yv6hqcV1tCri4SV3tLfHjZTJzbbIBwTJLZYsRj5k9YOXs7y+vVNvqYRV/
Ma9k2RnFiEVJXUEq1YZd12nxLh28psFA9aVM0A667KSmNvOiilcJsit+jfrwUBWghlizMQi4LE5h
2P3mRph8Wg6sECPVJHzJ8XTBLiBn0IV6pSXNaKGyZNot7Ik3zBeMdV7Fx7TF7QledoE7dTHucbEK
MD7z4ZpEToYnGmM1ypzZmkEbVZcwCgzI38VIZIv8FtstOcTUs0Ov0TvFNyznLzVSmqOqUSCN6UhG
WVbwJhmre7Sd06vK8cISPwYtNta+TWFexx34J0YCfz/UAXcAWfywaxYf9yykaXMxQq3Y4/OXLXHj
6d58SZNpPVv2Lg6ii5UE/npMbXlX84W2tkCSMkd+w+DJ37xSjHlyiMZMCcsgtkLtJsMKpquP9hvH
M1MdQq/rougwMMBbLjX51zebh8l4WFIisDOaXcsIgyNXjht8S5yAJnCXKaxOg9w+0KHYDc20lHLI
wn08qIxWL+6JrhVA7bV9swfmmufOqB5frO3UZNTrq8UGTMNjdZHUqoxUxQlXyLHUba/LMvT4CmR/
fNVbH/GgHpb6ymzraakExMHMYrAtFzL/xiWT4QyM6eDLX7IoxEUs9FeaP4WHvx+xEv3jjocL25rS
6VWTLHb+y/zpP4pxGH66mnqSeYDjacyt3yZssSGXVWutO0bzpusWNIhqMC+yJYFFD4myJNKW20L8
4OXbZlA/7LIIroVjOxhKMl65DnvpHe/UvUXr8H9YOq/lxpGlW7/QQQS8uSUJR+9kbxByDe89nv58
mH9PzDA06hYpEoWqzJXLIFliU7ai2KkUMXttrErdR410aObipx2E5JwU80rkkOaJYoGyJVwYaovV
eGODlL207hQbl/fxI8/q26RI9OQd0h3ovICtiEIXTR9PxCeKjlxG434Z5PDcWclDLKTw2baZO+sK
ij4DrIZqQXud49KH9Am/IWJsKC8dqL6QQDXWcW8q8rF0LU0U9ligNUf2gtKptE64UwUB+sQJ8cpD
+pHMVU82K7bFWULYklrE47UJaP86oRGeJFJo3hzl5PaKqvCssPTO2vAhTXzO4ShzX7JSyXVblQun
xdTQZ1iQAfJF1A6GAA2oyLmpuqrIzzpaAGhs0rhrH02pTuco6YjVXB/EUZnPuiU+CrmYfKv6zCHa
5sQmZHmlvGsEo3vtqFsQLLi9olpibMLSvfN5wkse+sHV8ExUwp6y2whM7D3E/KZNw+9YIoCLGY94
5pJDoQoNIv3S5fHfQ4khvSmKyW0e8880QjjYChLLbA7jCxbwkO2VYf/ft/57mBYJ052cOKh2HvXj
fw/Zwt4XSxj6/ve/UdhYTt6AkIdpSkJZUL1kUltcQzH634MS9UC8hMh5TdEEB03UFvsRcJNflgZt
BpxcEH8Cal097ApmbRlDJTohRWnFU9/r3UnpzWwXi8z21ESWXRWPNRSBeoQfcPC/r+CeU/GGsWeO
Znia6pXtbymWI3Q9lDC9x5RBydLVQExf7kZrwTQ1tIu85OI9r6ve76cRWHD9Q2wF1Z0+DcK2xfbk
IMuLSee6frmsu1HZJ7DgKlXahaqon0dDTf12qhVPb/SblMHraQvDhOY3RwPGguQ7SkM4XLMFmdoc
huJeUypG+AFEqiI5Uj1y66aBdBDRK79JAxhTLwcvxpCiNx6hRSxhQ8agBKw9GOXox0GVHuZZn4DN
jRx6HUNGDo8Jt00NjRoCiCVU3tnIi7zs36ZEFg5Ln5G/rNbncC68ZAyUUzkwN05rhACKPKundin/
95C2Yk5hRTBkHC3FSegAN1plMP0ioB0QaCRiTa69RoH5NC+BdqAYwg6hp8BfhvbFsszkT4Am2iOA
BtMxN5lKV1u2cXmc0ti4TWqdOLESdxDA9YvSR9UjTVuyLqswvY41wVBypeIxqc6j5BJAgVwSVEyn
ZkUE1ZQOx5F6WtiPZjgcZXMS592kKuopYG37akorsoSVBdNFF1y8+cxzmMoeZdL3GObgSIRqj5v/
Vy9BnY6TgbPCZN0xnd1WC2I6gLNIjMkF7y6zHv3IBhFBQYYCh4PYT8b82DXEtlgyLOmq93BOLBh4
6HcFZCrAfrf1S+Ku8ejZ9r3sCmKqcei6siA/KqVAb/vkguA5MIL+yApzReyAkW02S/NvwJsGzsYC
5EvtVGT6VxIO31WvMouTpu+lYnhngotSj0o4f55R7qAELnREwD2ewNzd5UIm8TQepF7fAGRLHxmQ
dnvF6bqr3Tz8y0f20UtsvlTtT9T+JDg4TG9oTfr0JZFu5Klm0kuc38PhJsevCsdrplya5m7mR8t4
UgFU0HnoKRA0rdCoAm3Bpf79T6oI8veFXhDYUB5I5KVEWK1NCLIHugx7l5oWnI5BJQhNflwrXKrV
lZTcHvn+SiBTVhiOZ+sYDPiWuePpxXfhn+WCqJXvcbw+NQbM7VFU8LKmD99Ga2QQwLSPAw0gDJDZ
/MtF1C9qv5q5WC89GcgY0GCnh3cZKjdhjw+JBrzPZMfjp/lDgc3ilLbv/DA7Q9775i9/h46RDnu6
Y6+AZ0I+beZf82e6U8FeQZSrg5IgK9mSUtSbF36dAkCvPVryBXUeOiF4/kJzhi4LdXm88tpYmgGR
6BiGt9WtTGzrC7Rcm+1QwB71D4SRXxh7tvgIuwivelm3Y+Q0OEFk2/kX7wVUbqwoRmsnYTvdhz0v
KfxBmsVeL9lWhxH+pL617j3ZGIRjb1Rt2zLeQqgmwvF3xndgISY5ONSNV14JtogJj5qveAk8yNAM
e+Wffp3uY4iZM3PK7cIMNF7ppAuff3Y3f/Kr4WqnybPuYbht3uSP6V7+4R8AqRQCyGpks+PznMh7
dktsHCgV+UVxPkOQgHsXloOFF28F2CugMzAh76ULpo/z2gayb7jn13pOt/lXWXwqbOU0AC6Zyc5A
9VKAmMPQmrHT2kQVFBvMF3bTvfpi9rXoBC3v5swp34lCDBZlW1gHPbrjCM2br7n4vJ/BYxUYqCk0
B7hvlM+DfJHRkbPW4DeAkFkPKXhr0GJglQU+0rnoNHlOuLtU2wJrPvHIcGEjx+9DcjLjFqpXiOfw
oKAHJjuI3JwG27g+FYmf/esx44Tx85SLJ9cmMXYwwVj1fWzPucOQIEix9SM206/qH325DntgSJKS
CAEOw72R2fhKSTUtkGOREQ2RhRcgUZxt4XVYqEReRAGd6zZCZg2o2fgDGY+lQ7Rpn70G2hXmNfy9
O+UdQVH4ScI7rqa7QjpDzY5IgKBsghamJ9RaVnfOcDws/LS7BIXDfcANRxCp/NgQuZDqW/11Jqtx
U/4ZqjvJX5N6WXeyyWWpaZJdwQJgGz5OsNbqLbct+oDmDJeBW2D6Zu0Tg4m1Pc66ZFrADsd6jghu
1nA+2FZ+HQsuP5JjYMK5etGykwDZRbSj5iDiFoB057X5xWGRBUIydw/23BLXAFK4J2wjLF+wnKgq
V6reLOU9Uv2ktvkLLCz+vsY8rzRIcNniqMq14HavO7cozjNK+gR9j1W9ld2lj2HooHNAd1nypc5v
xby4PxvknNX2CJ+M8V5yUDQERBt58lSiCZkjbOR/Q0yK2WaCIAVVyzhVwjZkai/ZS7WPxXeJn/+W
mMiNjp6+4mm+0fUrDltpf8mY1nGbBk9NvwjyN3x5/Hup7QQ8ALF/ATNHMBy9qRA4RHuGX5BcMPuO
J2ZUPr+NOGCEvBwLE7J+eYoe6QvRvQqoVojt86GViUZuyYTYKv0hjvcGi64w9oN+kr570GiyAuTo
Vyy/quwGUZRnrWUgpzdmQVzXTT8/W9EeFFs2bczwG0Kt9E9HtI5j9jMrB3KV9Qj4jbtVw+Tz1r2R
hCEmu0y9lL0v15iJGCxK8aEfF8Lahz9eAlVaWeLQ99Jpn1z0aoLkccNmMuXyZfeKNI7iK8zvgegI
6Y3KsaycTPONg3KE9pdF5yHB8PDU9P8GSeGtfJTptzH89eWX1Ty4JqpyGCViQ30sFesMUxgukcIA
AK4MYyCm0GTQtUcBqpVBDYQSzdoEr8Jb/8JHSfIvCeX41eCOsUUZTIqvXOL+ZHxk6S3L3nXsEtQN
DmVNd0vNd636oO+rq2vAmHLYhIfys573Q/OAcYl2gsRpopvT7JzHf+i1VY+7dyi9jipnvkfzd2M8
ew3vgOdCJqh+BUwyAyYoOPATv+jrNcaQr0v9hlf9mDCfOE0E/HBa9jhDrjJySThW1qFLTyz6GqbC
DJHMNi9BdAclZpqUfBkIBD85S3Ryxk6qgEXwm6H6xrKTwUsqX5PuyvxX6O4EJTIlq+VrKn2cnLHm
XD02zfAvjn+F+UftMVZ2sTu2KDOITY6cigMOywZSjlajZZhCu44BEubz1yVyDOuw3k7BygqRHO5O
Kd1KAuZbNjFnCyNKLoPklQDcp2/tbRkcCj540dfkLUyQuWyDJ0+cvowwWDPMMZUHwVmFeJvEj6H6
QQuvG74gfQTWaRpequ6epZ45bNkmCA/uiUU0/rXcyxh7fiaXycu+idlhn6ix64FPlmyKN+4gwXiK
Glc74v786vGgCHaIQApm96NvMNfRzlw+3m1Ofs49orRUr43s1YNdRr/ZiBFWdtNWxGrbTFR/448G
G+humQ6VoQ6HxDSOHC+t4oyg87x+XR5xRyEblzvXHNDsyA9FWInZDnl8wpsk2w1QMlWPjgUVcyCS
YatDgjTmLjM0Wv3PIOFsEXg7FsGXw5XF+ZSjfU/RyBoP4TBgZNAja9mmZzZHPvWg2KbhXn5INPwb
jBnECokk9Wgi2Hq7J2gwzugjdF/Uoc0cAVlDhG7Tfp724+DjF1xTWU6EwNrTN6F7kX7qVG9+IdUA
gY82HxPS0eDSdPYMO44CBps72N+kOJqYOzBrbhdCEpLhKsc3a/qnSHYLq4cbs43fkyHZadprJp+T
gfQjW6R+FkaGJYARHEWc6LQFlZPrZz5FM0S0uO9Hstjcsv3sRy8mTZG90tqV0IFQA8rvs7KPsfUc
Lk4YmMCwr1p/VeNmWyKv1Pm15OVpRJ0fTh6hLRDC8FsIrkV3jMofrjZFImFHm/rFIbY2JXd+YLvU
x22JcY4svKWE3BZYeQxHA6JhZnll6K8tj6iuNogcFmRQTFCFdJTBRH1UF+izwVuqwETsECEhWZn2
Rs5JQDptKHghE/+UUwUTHhw53gXxpRlyt8IPR6jcHLpRkb438i1Eg57BdbWKDYOKE3NtvF/yF1l7
yOUD0dMGeTfWA/9U4U/WrzIKRVrP/r3s7mb6CKp5o7yrDPRDCC9TfimEk5HexSwk2hv/vUrcmRCR
Y4wRBLTfRniI5kOJwaTKgKuUBXsB7loYJpWQPgr1W/wDPuk/W7ygNsNjPi3f+Uv+Fz0QgXFOqx/N
vJP95mDZ+q7zEPhsMNey5/PkG854rvfJu3WA6fDCVCtQ6W8pPDfKG6ZfGrc3VQRJqLAVE8d4077H
Py6F9tah2T0t3vKWXBJhZ/4NuDJRcfqaM/gLfTjyDJx3/YpRE8yudDPhYj44k+amo53JdvSY3iZi
kWk7iSts1zIfua8pHQzF41jUBc+k/FN3+amgvjJtndPcdFikfG0OXpja1F147Ub9WRx8Sl/qHE3F
KGZXQNvjKMXbZkRdtclgyU+kNHnccJZNjhVFIZHMFlvgvKMCVNEjJbae0n8nH5XuCiSGCdsII4Th
HMiHhDct2wJMOTYu+PnZuYz3+GSPFfvE+linV3ZjC5Y8yVoIeyTHFNx68EhHwAU5clgiC87o7SqA
hDbdjy7VLiAFPmd07yUCJcrD5QRtXKy9xXDYJjURo+sDf40ILI7ctnzBfYNJASJyVAUYUEmNA3sX
bSl0V5WuXjyVqp23NtWoQL4JDkjk/kl7USV92dWDPZ7GUF0MxN6M4gAjGvmCZfyH+ACBFLF9w+P4
Hf7uTGoO2ScMxk90ERHXHbIgaBv8KRiMGuJ8X6CiGk9cQs5d/oh6KekxaNiGGUDkWvViHjFQ40CP
5GWiTYuZwxYxN1+yiChCEC9KbySfECLYcsnNY2RcIkzvmCRz6piFqyGrZSetPnCE08hTMHcZuYc4
0vzyjMZhfMk/6ehY1NM33TfJ2iYTggTjpa3wakYbJp05Xv7hjr4MMBz7Br6DkQ5ibswPwDfpG9rW
g9qHTAp2QfQfHwTWELxmGESdhuBpR6+19oUWpgAbqnGuQR56ErqtylaL7YRmYlybLF6Ztok2UbuD
5fGJkOKuazuRpLmj/IXta0yU2ZeyOCY0kX8h2aMkJ4WHQDibHVEtpHsgi0Druv6rWrZ2pKoxkRxB
FMU5KoT8v952os65uQ30KwUi1VIPmqntBuzRdxxGpESK+A+Cho5b1nYJ5BVTeyF938VkUxYOXuk1
y1sgyXfbJezASOYRruzZGNhAwWh4vDfSlhxXPNYppIWSgspGHErCSS3cMa7mXrMClAvbkFpB2Zi/
xXctHfQPTXM5z4xvthxuDuubE50zboFGgeDkS/9iO2iuwb+ZARbWbzSQvWvg74ELOo774y6Dv41k
jRWMSBLGx8q63HTP6rr4IwM+xzq0n0vi9CnmEluOUzjgX1mxNXm6CsxtjUxID7huDxBLQY7cnDSo
2k4zu518rgJFsAa8EKJA2nWYHqy2DFviAUWqqofwzWkE+EWHRIrARPQa5WUSIiKA+gf6wJ28o65O
3sWTJqAu3hGGylmajsfhosQ74Q0QWhN3I26aKlaVMIA2xS+S/Q401/TWSRr5P+IWJTNVLvr5TNng
OTAicC3dMNny0zHH97ArkMKt/EC7/OQmkVO7fqn/6EwZfSnsbWQeIZApoX5tQ85TiAgmw0g7Mm8V
RnS1y8ZDB4JRYod6t3n0wj+T9GXNbZadiGqkZWMBS3QizZXZkP74noCZeHJYJMrwbVXuKuBIAmap
CCs3IDO62FvEKYp0nus+xDyOTUgr1tIMqdDE0guYIbX+3O0hyaq9q2aOHO3gBYKIQG8Tg6/e9Lnb
YNQ8hcBus9XZCYodFLfA+kKsDpcGd0uMp1BQYg4MwITwYO2zGw+jDLYwDnBxcnBs7ISjkuzZGRui
NSYYkG4hHFcBTupgtyCLTg76mNglrG9QRJY7kpIekwZkHxu2UWzkeu1DlDnTBtoKX5L3EGs0skjT
9eZneo6MFIsZIXgr5P0q8/7hlwS8DhDcrFCSqy1+Iu9n60I8ssrrrv4fVDYO7XwwHrBVN9ojVS7v
IoTFZl0wG00x9pb2i3QjEDCdHdAC3I9zCjv2WBxddhCGotRDDbQrIWwpW7AxWEBKulfDrzpz2LIg
AimBDVutSL0S52RqQD4foM3ZjkkpzjHt28wXus1a2ZSpEyc212+8AhWhJqO8Zj+iElY/cBv9FTk6
oEdziQMoi6CSLJ8P9SP8Y8fiu7AkKLI5LevQG9V1M2Ebgbf8zS5HLyI0RMjbJhxsNJaw/2/xZ/Ko
//q/cfSU7/pE5EFzoUzhvr91wpPP62Achotx0I45ZYotAC4RW0e9dpie4106qgSxbtt7amwLp3oY
34VD2pc3eUjYgWNMv0xtii7pLf5k08sc5Y2A7lNyqU/YonOS+8NbdNGvq5EqA+M/gBsYbnxc8VNP
zV0v37C5hLLWu9alzDHbc9V0L0ougW4TV8XwGjiZDXDMRrjooIV09v/iie6AktJZOpzXv+N627R2
BzMaFh4uXAVRaviJr5RgJSJmZjuKMJ7tzkVP1GRXQ992SOQ/0dLlyPiwFJGQiADcX7vGN7WDZr5E
eB1hY404BKmuTWq8oGwNSE8ZwFGhuhE3Rgr7GLXxbtE/O+UrGE7c0ylNBmDZmqLuofSv//JPqjs2
rp6dAXAUluNCRqQryFSOWxFiu2YL0Md7d0LsJe9kGHdYMmMNirSHt6C6nWE36k5h4mGhw7Il6RAg
zsJfkKKXYqdcZRcjhQpBkZGzgD1wmnwwxIF8klOowrwggBL66z/ifUjYlpo9ZBRxJbiOTBq3CuKS
kCzqB5sWk/dMwDVsdShTOSCDQykexPZDElf7MlWBzu4JuE0um1n3MGcjcxKqH6gY9t5APavlGQw1
EICfwMnegJwCGJ7s2RyR5DQMDgjKevivy5ZEXVtMIWugxyZXeUNxD3IBTknNx1nVsljLW3mDNfRS
3ifIeoKtTYcp5Bi6TKZfRaCsG+VHnBnpbmduz5xaY6N/okpqfmhK1ihYYxv+a96DU4SVIrZ8kChp
nEwMY3xztun6UujxiE5RNsFgRHLPTQrVDPcNgPLqvlg/xh1rH07kjjQQDlySwygcgLX/Ap/7jZ5U
/6CH5d/umzOZ8gjlpwWNo9vUt5Gz75FT5YBbb3mZsju2/2IZ/6MNGoZa3qv6ARuYStgbHKBIFWiV
Wb4sjgDFzobF0fj1Ob0n1+HY+MV1uHYP6nawBT6zFp0SKNkHPbUJjAsW8NF8ryr2c/8xo2GxVvn7
/xl+cDmYHwN74gue/FM+M1gfn8aL8Kr+UoBV3+Wf9s10650jkvAiwBcx3I6fEtC0dWgodUXbXLiH
Nhy62Hy8UU33Gkgy5l4nRgAK1hfUUHiAEFPQQrECMvOiB9Ee5/Kn/mGrnN/jp+FCAoZRyHCiPQ6v
/2ffAntP25dPY4+U9Dm9hh/Lq7jrtuR8lifjj5RgCECKneFH9Cu9wg6G+gxffbHTZ/eq/zBn4mxi
H4aGSiWcQJi+LDcdoI+b7EmpE7rxiS52MUBUzvIH9V72DeCh/3aeBLaJgaUE5ufwocUvPOjX7jt6
0DKtdSCCH09TPatkW2KaSX4wrILtzI6huy0C9WnTv0jVbt1GH/KfdjRf5f+qJLzaSuYpOk3ljj0r
gWdP8CakYYYa1mbkd/zv7v4fjgmVHgYTKo59EpPYQ9W4IdDuqByzj+aKfQqAWvGrRS5VE0YqFNrs
HyOibjo8UM5qB3I90CxRI/RnmqWYOo4iETkYguBvrkTLkYA0iGvDxQRtYSTyQidHS0ehzz7Nm+Wd
aO2DHoC3olNM4ddK0uewUwY0f1tqsS+Nkd0Ar3KrLvRWF6vZFVcqpvmV9xqhAwOUwzeDZmCb3/kf
EoeFyK7PhBQqnMs4OsZE7m0CMlTZ7f7VEEKZTuHLteA/tgU1bDDCF/0VGkCC4PWI7BA8dE7xwbsX
4atWm+53Pqsvffsygseu4o21HlzvMtk2attSPcbEbK79i/i3lrQgKlCtwL5QpAB6gRMGR3hMrOCo
hs25vkGlgHC6kf+oN2OKdarLasdQia2JJifgtOWDqf9reL6zS/9SXRbwi2abHsJDce2emG1BSsVE
BxIwhoL6JqDzsdzqKaL7b04zXtDLW0aSkLXiGQsO25295E6k7KiDVej+4aa6ZgySNsou9ZiBWo75
Kj0BtZOf4JVu/Lo81Re4kgJr7s/45iLN+pYtc/zjS0XctKFfhcc+9FmLESUuWhfzCIeqTl0t2LEN
tTRyqq9CykSXxzsB7cdFH2PaB4V38t58sNSa6zjtMnyjkSAch+fiz6fcIwb0Vf1XIR6B/YdoPfXD
YlcxXYUK/M43MK/i3GXewG6CDHNjSi7How6s5GT+HJ44ugpf+2ED1ZBEvIPWs82CX7G1cqpzwvFF
DT/9p/wSfsL74vSvwoXFIeFO5g/H5Jqf2QGLp/xvfO2/Gpx+UL3wof2T4SIAMa8f+zqf388EDUAE
4W08ZWQtzKl+QcZoNcn8Y5znzefsQ3+li5FxQhWd7pcrnyg0ot3V/MJOk+XAR2G+NhV6MEK31oW7
9gKIWQiS3c9fzXXwq495YSevX0AvE7B8xO1cBhyFnfJHOyXrmFLjHvWS73U8/KvjnvPXAsFwJRh8
Ni6dN0ZiRGBxrq47C04oQDfIofBhBpVhMwfuQDv4BlrM0gUR7m+cGLBMibOT6JkQ4HyIr8XTeo/v
/40/AMMpCSGFQzjfSz9kiIfceIHdsN99a08IMDoAH5aiIw7h2AHt6rcaOd+mVbyIQ/UN+R56PB30
d3B4VAj5xkYafFDbrnUQp9sZVaahUBus6vCU1iSxsQZaAzPBG3dIPVsmUION8lJA6McUkXSxfIMB
Bz+EhFPmqdvDLy8+xqdEyH6TyXLqWwClD6Lya4hLQ7cFlPtgwj6uX5voon4WmZhN7tZ0QsyybnaU
ntAzuRr9ufpoPjhL+xcQnPwPlDdpD+zrzBgV+JeDXXe7EgwCVZqxYThdD08Qs2+maKJ5NHEkxsmC
S0YgceaTnGtgJAUeAw39S8WV/XUkl0aDtLonfCufjolx1OJDru+hw+CGrKOLT2xqKWK2I/GQ5igX
D1Ax2uWScUUo8wVSCV02sGg5wMtULM/ovCrehaWdAwSp0OlZ7wdxguDhYhAqxnt+lXWvv1vYFmIP
1npDS9D1vgdZXe3ZXV07dA0JN1clfgmWU5ri7r7VATXau4ldUsZbwECGeeEGBnuOqjB1+A6VXowT
gsLwfDd0tgTZH7JIcSsXV57ou5E+7WimdYadw878YnGNMdiOXZNbmxKR56WLnxkvo+hO9ItUCmhu
Ggw+DpK063OWMR8ygS5biqiwxj8I5Gu9aRu83tkmDJwYHCt0ZaoXUis7P+Bp78sTTIQdu6ahX3a0
KZzBC/SKMf9SkD4ONDnJlkLvs7634W1RWAyra/C2FvH0cMLsjc+jcFdovrMLHBYwuRhtBncU1xx0
Kn4EySuIB5c6XD2ld2sJ0gd2jAAwmzWy6JBBRSn1VlxZxAouourX4XyQrMZl0ifpH63uQRHdydnk
Fh1ZaCNKJSDZlP+SqjuU6a+BajLHpwKODtll1mmQmksUjPumOBEM/rdY8VknzY+8333DvMCskaLz
1xFBkykxpOppmAdbzpmiqctrk+A4w3+4TMYFsfTJX2/gp4FIgg/J1B5qJaBfzA754opcqtFe/zgG
h5oaA1rrVyE8+Zml5TBDVGSp53XbCOJt2n82sUkRnLy0OABiB+yQghai76nwWektrP9FT9SN3cqa
oC1cJZ0SpB13URl9ezyKjXpQs/sc/UhIYQfKC4PbOWS2pxCNTWT8rKSn0aTQbQEVYjZsQTtZHPf1
VK+cDtE3ZnBgTWJDsoZ/Qzk02Jj0Ihvcvhblq0V7lanWs81V1G3KuTLZqGjmdbl9ZTo6kKLad1Ai
0i5GyYB6B7sApZyvEURZerkG5CmJ7XFJMI7EeCUBikajHirSdhBoCJuWat9sssGpKiC+VN+PWXtr
MstpYtCHupiADRVXp5MKpPBeB4QOZz/RkAR+lyIQQgsa0HmIguxULYazEb//fiaInFZ2DJpznae3
HtI5Jj7IHS+Cjj/X2LbB0xLTvT6lV2Uuqp1kORJV41cIBxTsdQ9sSoMTEThmRJMzqRI7fTiTal/1
dmkKvtzgf6A3qy93hea/zrrnjAl6EvfXuTzCAXSKGWs0KbvMCepRAndmFfIZ8G0j3XVZdEtFZ90g
DtzIwl+jfsWRFwUQqU4d50CvvHVE6BHwLN5DrCA4dRB14RqksWLJd5AP4At1djeCgzl8LOK3lDwz
6TGeKnMflF+w4XrYcolwaOf3lJ0mK/9UFXL7zmqObbHNrioKVMlnk6M9piqhxcO4g1kywlmAOtyc
C2/IIaT7MEBmmN8oCwFY0FUc2uGkx9eYGoXjRfHS1cbABnhGtCDHXgDUCsIKNg2L+myKHiUgnSv5
qAYNb0ZVBc4EKL0wYfajDg+VYzg/a+G1Ycza0mj4bU6mmCvCbRa9GcRIPDWmr2NUPu56mD/yXgdN
nq1HLFwjEx/PgT0Z3jRm2+W1A2EPUJGxI0Lmwh5vQfLYk2dvSgGUDYRLQJTQaZiQ7MrsR56eSn5T
1tFdhZZYdxf9kiMErhm4Esdpk7ZJFPGRgfrI/qT5efEtkDhi3iJjP3MZDPoiEoaZ/LYjNBjgQDcP
XrUGeDSiTT+10jvOx9M2EdywYcb1KCwfQ24Cy5PQtebzSiuf7BgN4wwdjsGSU4mHMMLV0Lgs8Ib4
eKybJd6H9DjmCbVwxwRfGM9GEQF4yghq0ksstfNOk4WPrNE8E9TOmSxGZV4WsicQZujryjPpPIpb
UbwUOU1Q5yvqscyJb9tEqMgjm2I3LV1uzRA2orc8u6siHidcizKbkHM6JXG+4RMrVwTQw5lHOugr
IhLBbdR7nPMmxST97nTkeaZdfOd/rW6fNM+seQLJph0TH3goTz3fL5Y3Kq64EAF1l0df6w4DCnL5
wMxWKv0FEzqsHNpdfZeoLSUsyu794vU26dBSt41zUloubXrDHWlQHj0NvFHTwFDv663xQvQlieY9
s7QpwcTJ6vdUnBqw0sJ9rJSdz3gQgneWXii3TV6cWX7jKiy7/qBEx1xxFXnnDJYbp/4QMiqCOLZP
9YNCUHV40qqnmj507d1sj1QRHO0kw9YsPHk59el+sC7inuWI7kIGysD1KP4SlCMhi1rvBvK+Ek5l
hk21JxCj0zqV5c/Buc68UmaReCa4QuNksyORf2q6zXhI4mMm7czc0wy3TUglcUKJBgH6L0VVDb4k
mvHP9I5kiHtTlF9S1GTKntttrM+R5dXkT3ESUOpgqiQfG8yFpWeLvbl0M+JjYXgRpHUHrCRU6CQD
nXFI2lPXwOrtdSk8p+Z8F2BidI+BVc/gEkKSuUPdtkt61o1flB+G4YfyMyckoSVvcUvGdCnpflff
tGAvz1g+36KS+e+2aYS3QrJey9ts2goMOGwwFVskdQprPvpsYEToh4tv6ljTeXG6r6wL5Pzx0JuP
SjqWvWMVDA+8cJ1HXFabtmS+y+r8FAkflvgHRiU+F+Z3EGq3nHTmwbUwJ2NwzjgCjGhXKwx8fMgG
6eRN6EQHZJqTx04O/7PNGM09J44LCyIM0zxHZ1NE+Q0enXkwDBZh34q+BT2KoNaWsIMMp9IPpSc8
HucO8x/xo3J7rAKwwxOEW0EGvwz2YeJLBJpD84Q4t+fi8X32fxujBtaRMXAUteWPReykq8O6SpNo
IX8ZfrXlVVAYZ6DxDVhfbDi6/hj6B5v60rjstIa+h26wcqtGz5iPnX4K9TfRuEIFHtFEaP5SeTxO
zDFonQk3XoIXBnsLvhamZzS+VZ+G6c1KP9tXcbkMwilW9pJ4Tox7nO9F4ZzodiM6Eea3+lkYzlK9
19ClUABiFU7r+RMfVNtwuNnjzkkid91jkMLU55mRRHkI9EMh7Ov6NRQ9K34pQzYfbKVGi8Bq7ITw
7AtPXfIiUO0v06OYHnH1OyE7LaXaPqnFX9Xti7UqDqNtMh1m8aSYvihcc0izKFPJFyDK4UBY42yd
h9aGp1R1LnGZEXxBWTn1kaMqPuSlyAmwF1cu9YgdS13TeEricjXE/qQlyq3eS8YpxpOK7C/q6Hy8
ELlTqEg3IPR7Xftg62bgauWQ2ac/8mSt/04I8DIOaNCaJTsphd+xYbEvQgYr7Vrygj0y8m2p4zfD
TzoIKGYQiTjzm3hnEGTFNL9mREy+CbMI7JQfhfAhddDNPJbfrFCy3PIZC9qjYLnJQHaWS1SkhNWJ
Gbzl4kliVJ3uRwSydGC99k6Idbn4xvBmAfRZNUNTu1xOarIvZU+IDsGfLs1eZAonEwfM5F7NBzE6
8TEGDGathyAflfFNmCF5uK+quKcWWVqbtbg0N0n71RhE+GaGnekxtRDVuOzJhnknVFOM4b0f2WQq
FTQVfgoyW6ctXBkLhgKPTGMB0W84WPdEH1uELGh20tkgvmyq8n9nEc+99Hu2ZshO6eyRtFrX4F9U
fy8M41rjTQog5NhSzHmBZZkLwBEwlWTTTPhFivxTM3yTxr9CwbCBskMfSx9Mq2eE/EWUff4cfWQv
ZXLRcraNti3hJQQpCdHV9hNIrKWxW1yYIQpzdviE8ETx4U9tKr4nggKINhFzc/r6XnEUKCioMhnN
tbcRj4T8WLb/n6Pz2m3c2sLwExFgL7eS2ESqy/WGcBs2ib0/fT4GJwhOBonHY5F7r/XXrwxwkwx6
ELk1yF6DfbRriwI2MhLfyQo2slOTnQzx+6mfTRgyctsg1qi2h5u41kW804XfSgcYrd0oe51HWk7Q
JqT7JYhkzNu8WMXjPjFcjIepPwrGp4Yv0zjh4AH3b7Ev5fJp0Ely8p/qZcSjZq40SnwdyQCJ3Rh6
r7xb/KAEX88u2eDVeIfexowt6/HeEq3WUSgLgS5qD7eKl0uRELo6YLjQBuGj8819Ccuk7OGDZ4RU
mvAi9W/9pQGSBWteHqesf1sXmkwAqENvIAc92f5/c3x7VN4E/jItv4xLReRgmmOYK3RqRe/4S6RH
qKwxLldNDc0qiNU9H0SZvrPRzw+8hQdwUXamdV2rNPKOHAI8Ie7h7OP2b2WzGkhedOVNtKJyC51p
KhZ/l7tDJAeaY5Zbo99aht8Y3sTpYhqsqmu93XHWoeTIMYZ/mKwTrI9yyqxNMdEddB2Ua2q9DaMr
1w4m3IgPg9P1I8tCTQoNsDYl1PER2UWcwoPQhK7vdXJoHsqXXlyThTTMEu5aeasJmYH8QNsGNYyq
hnsuMhlU31G/tttnE2qtG6M0hy28LvGrkDlKw6Dr9Narlt6X0tblY9W/tpH3UF219xE8DLXL+iMN
jpjs9QqtsAezjtcQJDRW3A7DC6jtV/UBNtLc6FCvdkWO3wCB4CuEgvYNc1/qO2jw4d7//9obCI46
N0PvAu3CeWlkRALq3gMAXmKDYhBUyZqJvnuLiFBpr6ZksfbIiHox/yv3g7wFiWBrns0zewjAyAzf
SdbyGQwZsQgfR4GXAaQPhXxD8tMKblCHMPB6qofkkGhnMBqt/eCoGWKWBVcYbz0AHMznKEdfz3j8
NGOiL0FmW/WjRKye0BimGsGqOCOSVOfp7CU/e6ATvPbyh6VeF3BcsgPG4UV7figT3PA/foknAZiS
wQZYZCyPpnR5kCEFQyxdJngDC1S7jwpMA8nhMb89LJ83By2hXAYVx1BBhJSgvFqkLzOUdQ6ah3X0
EYkfJKMCRIvoaKhR2GtzK+DjkPcxcnnQx5Oa7CkQ0LTDg0RV5tI2wF2Xjxd0UeO0N6kMfL4/J58t
A1CrEHdl4o2GLethMbwWKzeAqWsMmzFU5WNi3DvrrBiORoHIL8UfDNyugEI9upfThYja72yNOKrs
oWcpWhMvYkhrDCEqeHhgZWxte0X0yWuJevfZVuTCvVAIbKU+RvdC22dAB5XbD5h9vx8a/cFeTv85
cgj2WWi68qTq74ryp+usll8JcRMCyQYHYCltxjf10j7ZLXYdolTLblRvMi8ceaJyE6sX3QiR6uJW
feb8SK/lTB22nVT7JLsLIgEyHlpmndlp2ouRNyQOOv2FxZEEeQADoD2d29Xh83uK/hDt1cyfpjdG
zbkL+R7YCKWJAeMwy2w5RxYDUdqPi5/Gh/EJSmPTvWkh+y1iF/cMniPez52ssGScstHvOHxF7RBZ
u5YUumIHbkr5TTmbRL6TyzpSK4aUSa5RVQZyH1qtB8vb9mGy3sY2bLYuoeRznpSQNF7TeC0bMQMb
QIzCWrtX5YtZnQdaNQZqdlY4OolcrTmY3bdZA9C2i69MCYJH/zEFgFnnpj700nrvmpdSvrd8qXZv
GO4kXDJYWcOEy9LS4wIrpNSXFkp1fHpt7fTGmzYeUyvgPO1x7wkv6RD29ZHRg1VPjY5ijmU2HMi2
TLcZoxy9F5LnTP3+Kdgt7cFj8IhQWLs4O0uAlSZZ/AFYmTEeOCbXl5+8MF87GRpXeqT7T5EcUAWq
lQ0aeYF4nIZ3gfSwBVYYccJcO4P529Yh3AwiXYm8rjlUDCK36N8Insiio9dKO8VchuUVJcMoO1Zl
o4KZh8tzcvk/cXauaBNsb9PIsc2RYuV3Sz318S1FqJb8olUdh8P0fB9GyAIWdQpBUfQYjTunnq45
60bVeJ11AjlEPjBUlyxiwONshtcs5GVnqNey/xoxCCj2ILimTIy4t6THUf3UjYtY+JMUFLFHsuHM
Gq1zFrMV2gjk0r96ml3RYn3Nu2/5K5Ldjuj1Pnx2P/PDk4QTpBB6gHJclUKG6Yzd6aEw0uz1yNMt
6N3ypebpzxwH5FaJWDfI7XQnFZkWJ4fbPjwtdtv/MY4ssTUUOexBQtigo1yKF0acLg3k+MNQd1hh
CDs85s1bwqChnRU9XNUEWYm8GSkl75q4Zs1059xYQqwW0kKaDZp3/ZhgezAOVhw2SbC0h6G9VBmv
5XPTQSNq6ZWBkAUe14XI1Zd85BiEowFwOfkbIP9APGQlmB9uVp9iej26b02jHjped0tGskfkLsJO
n91s/u3HDy2/S3xIK0AiBOwqy+Myx3sNYRBwfxHOYmA9QcvPceRN06mIaNvYFY1Tw6xKNJYB0u8a
/TDU+1UAVrkQiXl60ElT4mBe5rfFetFaOyEtzC54d57/uvRFzm8GwuFo/CQ8oRiDVW4I0h6FsVhR
K0uUi0p6Tqtvdg/Ta9DJoBMS7JTMIoRKKv8y8JH7rO1LK+SH3hTPCyptZR8JtiEe+5wLik+L7F/u
i2l1K+T0e0PVZS5Sdf6Rw20FFCi10zy+uMBps9cfe/jEMjmUhd2jTiAADIzofxUm/u2IL1XXTE81
onavn45S/k+CUeusIE1QIKaBZn3oJQxKmtsJgLYBcWM9ZC+OXo38YkgvpbCqmorlM+tKDp4IIkBj
pzBQYISy7indb2FczO6U5I487Qp9rZ+Dpo7+R7Dm0KhvBnK3J2yb8vgXjVCYaZikJzHe6+PHRIeM
eMtqb23rW35T0vyIJ8GGRhqyGCKxZ3AZ/8BO4C8VJl+cmnpQhTUZqIuEwZ9Qo/F/SMR70v05QvaL
ft+/yOpzu1MNyqI8zMI6wUayORM32IpkyxL4k0oyOxVE9wMXCFjzc7xmbEqS/hWjMGzTPTR+n7td
w4Qb9GXYSHCQcACJAV4Ppou0OkUSl/NJk8V+MKqDgb+zQ2RTIAOTbNiybaXeshm/997CiIU9rT3V
3bEDTnpyp/mW4ZZPW+NRJM/I2o5X8L90OsRWiPGgHW0Ejs+HD0XSts6TDpPZXiKWwZ24VqaJF63m
ESc2uSLMj8tfwbn+XSIai4ilK7l4ouc3s2BhXvXmN4FyYy0DplgGN2WYe4YPyp6av6h9Zb41esRE
7+BDiRpW1aksg67bHwS87oxOTpn6bRM+irAmm6718p6AZmwrxnvVNPtyXrfBuLu3FngPgkgiPLUO
B+wpenitRR/AeyLekMBKwosZYzwJNVTh9VvRHdXBFzP3ofqiEmA7eAinLn/Ro6NB1lsfAlLN8d0w
vUVBlhvM9ObKnj5hPLrP7V5aDmPt4bPkiWaAxRXHGGSVMOdhReCOxop7qJe9ZKGc9MzE08id1N96
ZSVKAOA63p0E/zf2Z1KQ8J4hRdun5k2VvSnFN+vN5b5+G6Jryx/WtAKr96i+MAF3ZjKJL4PBmeLF
HhKEpoNK2HWmF4lebaIhBjE5S9hlm+WoEtkQAf3/DMwFaR/qiBAXZ5jpSnPz2IGfAtYH0eRFQRuK
UK5OfNSmIDC15C9r6KAbRceS3eVBm52NdhiMYBlfR/VYGyEOyKLwDcWX0hO/gsYe/knS3QwZF49p
/jVEDPyH3toKMMVohfx4xlTtMcw0MfjnCv5OIxPOvkT4nHkZa7W855LIa4x0gHUEQjltybPidM8L
gtJysPPJ1YtQzALsJklxaD8jEPnWZWWHlIxmPy13o+n04neb0W0VSkYYm06aOKDFDTH7XPi9m8Kr
TrtupFnZRx6rxAEUoIEWAnITH6mvGN68eA85TGanaYEX3WfjiASdgRhEmC6dZQ5G9SKCYw5I8SYM
MIEiHKYVeHAjuuPWn5dXsKaRT0T74kYrnW6tHreL6VIUpHaAUV9UCBw+vnpR/GwnaJ9YuiAgKMPp
o9fnJ5w7rxZ2NStxmcoyi6GNLZGbGOL0VFNfbF5G/dPKXCodx/5Ihw2pzIQzdmJxKAoqdXmnxT6E
geofK1s7P/bF4iy9i/IKVmnem92uWq5CEyiED+v9QSo8aQpVZLs9PpYNLjuqQG2jd9F7xcuJeySu
fhU2nHp8GZIvXb5E9Sv9jpPGObEf4oBRKdUdqX9HtlZXR1lzkF0nccBPB4gnSXnmw4pKK3KdnkCy
p3F+SbnuiZZWEKI66cNGFhLh9eLbETYO3CgMaaYfWu0tq7x0/DBJ4o4oJig8MWVFC6QmFMmQmz/z
6SbUDqsB+4VGtkHCFnCxVrbzhHVP4fzHZEfear0rUzZlT6g8NblV5fvYfBHnUbELd44TqRdz8kH/
4WR4ikFLpSXQ8tBZTKgDu0KhIbp5j0qvvxdAG0NBZqZ8pnAT9aSGgDWZqIVI5fgrbsbBq8Z7nkU4
DGa2Bdozh8I8pLL7XGyOl2xxWKnYpPR5+/wnK/mLkp8szXcm+ZpzNhOUkrrCsC7Qj9/+ddf85Hz8
1KoQyWyEfX9U1OOObOhI4dbMODFr0I5nLvPKjNKLOuDeKg3kQHMh/XuYPnoSSnPq7DBawDIOKh1L
3SKaB61CpWjifQWbnQEz7XLeKcTyx7vSOnb1oSu5KnaReBhpRVxuzH5oWAbUKnHQxEeyhASeLN0B
F9XiY9F7fP058VHC9+CyozMqDioJvXNqxeVhQpbDepE/PLULx+jWV8fGcjugdRSkr1i4UsXB05Fa
4awdM4sR4yoPaHhdmgpwVaPYHMcAlXMuh5UWwOh6w4wP4rjIiCjS85TdxYyCkn+YJk15/Y0rSl75
vgW8uD8P/XdW7uOC6BWg1lfqQzPB+7joghSTs9XlRRvIrfyCIMY9UCS73YSTmkQcqnRpdqzcDOvC
i4JwJxH6fTZuHxmr1b5WfFPl3ac9APgJbb8mIidF/aA8TWbSsQwl8wdfBTy/AmwwLQgSQnGGq3qf
Gg548HTLsVBgCiAoO+xaBUUAmfav7EMVeYL2J5FYaEwB8S41PT9wuzRJrEn2eDMJ6d/26kFUTjlv
bhMY/eG57B7TVjT2xYNFnHeCjunyF9DZaLfqDFDgokh5PO743pjc2D5hNywD9Qe0715fPD5zLt9K
CQFQUPNZ7SVCOs+yR64yll0m7GyHbpdMczoTShBhnE6mY6QuHLao4lwKedwA5VTVKRs+zb3Q7nLe
CqQV4H90E8T8C3vmR8AhhT8etMOGHQg53jphIOCwdPS6jqiuSpZVJ0wVyHrIqf4Se1XMnbgYNhSI
Pv30ptMZ36oZhYXKpkhxl8Fip/B0ZfVFba2PR18z/SDcFenZtgFh2tRfes8Y3Uu6EPrEhQvm1jFd
u6D6ErJW7uIQsVeGOQen4KofsqMjSqPx31BYyBVjGSUeqNRCrPVT/1om6LoLIxTgYyY4A5STsFep
mMXlQ/Dr/N5lnIT7RT8/QK7ogVjq2q+owmJTZjK0JdPBSqETaAAWu2KBm+YX3Vr+FT8hpFgf+F4J
TfUbQBhF+OnpNCC+FOnoLzjahJu4wgmt70UWOdLWV+Wg1h7m/luXDmqFEhEBflnaE0Guy67JtqQW
yzFKld7HsoNXDTcnOUYOWkDUnlN8fTxQEoCKeIxPqnzoJjrJY+cxnXGzCEhmH5deekdYOn3j6yHm
FdciBQgPduXY8qTmp6cqCGRg9vCj6wV1F6cpO61GrhQcm/QFFygPwST8nm3Ir3weSCSs95i6cNmt
pYMinoUIgdolfXhEWaULjcEAueyfKCLxu3doemnRDFPJeyLzRN+HtP5Hf+y0mnCO3dPamcUukREa
HhRO2HwltCG4cM7q/5D8CPSQU2pZ2QtWKimgTEbfF1Jg3UfSsBXisnn71YWUL3oSveoZGjIEAxm+
AbRjg3ZA8LIJPpuB5FgRLa/IgD4HpTyxY0mE3ZAUzOj6y65L+dEGpKycsYqEi0iHlE0ivFnbxIYT
g69/k17avJD9PqOUgEhRm7PYOSKOBaglYCsCOmKnf9jshHmOHTAhU8fLaiyvrvI4dHNY0shHin0b
IMajdxOwAQdf6zMmQEiZCKowscnuoIRcMfy85a/2wkuvld4AY5/Dj0Lh0TxOBfGGkS8WXYiHrHAy
5cxUaqZ/lX4yFafpfIZgzHHla5tgG4RD2Y4TFCZnIVwmwSM0DfjlchI74kRf5wIRwBEYNKGUsEO3
7qdPu3knotSqGB7Uf9GskCeGJhU0xLybtACbIYsVCm2AQN5/JbYRhpFgyH+CmQGsS2v8lLBqqO5d
vdi4IWg/WxEuprANHBbWLgi2QbVRgeXmdgLAzij3CzWE89LZmm8mBasYM+SdTmTw+4OGSOINigzw
ZoV2FS3stYv1eHnOO85nUBzSClnLG4S/OSZKsrb8EUs/me3S1ngz/7gvdWQV2ANJjGZ90/ERbxV6
tykSqXjg6eXdZ1nQ6/uOvZ+4iZ4kTHT7ZCWp17R8nEH/iVDYIUbNlxPeD8Qc5rZhX0q2devUEMM8
0Cwv8Pxko2BD2Co6DJu0hTU8o0clJy9fPP0ZVLgriXp57Np8z67ZxMF4LSc/W0IdUQFJG7KjkLuL
Al7AwU2TAXyWzy6wMONydyN/e0L5ubXsq2x4BuPyCU5zaO5Me5lwkik9siy/WRyxOlozdaq2welm
eLrkwtXAUojmDkErRLuu7x6khBwZ4GNcfsjuRTvjXp6cNH1cxlhyutWxGW0Yu9Hciq2TfHB7miKd
uN4QHwGZbROnh86dxGjhowUpIGsKX0ycbvUVIuE5kfeKGNQ1ADkQmSkOf3EulelheH7uug482UmA
3FGwYRDnXYZtFHYT817mLKWfAzzhMmbiN2aHa0kwXJQAEUAmNhxkTO9LzfdOoDSya3crtzdFDowc
JSuliw2sPdpsOdJ3FRNgRIyYr+UOnxnPBtnFJVcu9QmHFHiFvEW0gA3hPcFCdFxrc2siN0pa/lPy
fXbABgzgxcyT7Zjs0wCuol+KXiLS8uqgVcQcXxRbiSKaaocasLw95uwo2kD16BdNChBJBUgfePT2
xuCk5KikNhMk65Crc6ASXo1agm5zaqFyr+j2sQA7uv72VC257Htp/K7Xr40aPimP6xyTmw6OwMDY
7IH/my/6pP50Te0/0s9kogEvJCkA1n0k4oGIR7xes2MtZ40GSj0gTxV5BoW+0BoPVHOQqNwgTw2Y
BwyagQatjE4DNCpxzGQWySv3nncbtDA/NMpxN0p4poQ5w4AhkFKNjxMTEnlTonZGGwnqxI+sHXcI
hHPJXqFK8sc1zN3kwudRzOUK7mVlQJ219duW49+a1NV3833cy19Zz/0FSuHqZICjaaApTXCmlD/t
dib1VkQFvEGTyh2vPt2a8gyRpWtHlYyu+lIVzgIxy+ByIgMT0U26Pytu9cQ9fK27b3ZgRsZ5hbx/
eKWAshEyjQ/snmjzaaQ4moRlDn98SRXJa3XPVE73bcw5P3Xxg/IsNN+iaPdpF4zJvJUWFjZ1yguH
GMuJlLHHD+P4E50eOkw+Awmnh+IVNyCo7Ama7XK78T4kz1WB68SYZUiPm8JF8AjRvJKC+QXpCzAH
ikQUSm/aiJgn34Fe4uPBYzT8ADPJLPH9BjJN/4OUSTQfGq25WQF2UfW1PK4PJW3vuLlWXyvNqZvh
jXgY7+mxUDrxl3KbYBmZOCjgwpY8OLl+YDqTU2cmUoeZEARLoAyCqW7LYjmRXYYhYNkpmIbbbe1N
Z0tEnLtBnw271zjEWAZirFOU1MbujEOWDZ1zdieLe/EZRKg5Db/nycYUhq8H/wxR4gcCF4LyW/C0
G/+IMBdrx8L3jBlv1fR1v9kHPAQ/I94/TExQpUrjr86rm/QBiT29xNLmRiQ1WCJ/UdIhYWgl2gK9
LeBvpKKsLxVkgHqX7zBcwFMvQbvtP0d24U1zY05Lg+7ev2Jz+6m9jFmDk3atqGPXVwf8ppjlc6c+
FmcAjAcBEHBlYXTRYnu09T0yD0c4RhLzySZ3U1f5JBQJaW31TdASajeDcWND3WeIucApfuarQmrG
z2oNQ5j8sUgOYwxILrka3LN5d825NdgvTDc6PF9VPA/4qNCHedTCyXZUOaAjh8LrQVw+5o/kNL6Y
/CYBeVN0SVzkQ0Hw0ra0rZPxY93Q+qT/Etc4pw5kR/R/9R71fLLpMJRsFrrSN+XrDvwcQQRYKrsw
2xLVDu9klhzaP4Qi7OyT6qE1rJzca7/AQPr9cs7R6RNT9WHOu9bACLCV/H6gB056+vjDvRQren3l
uVNfO6QjXn7JToS/Z6x9tEVjpd9Ub1Q2Rz4TD0EJT+Qskz9/IWba8RG+qWcko5ad2laA/gdtZ283
O6twwA6ImUdWhakfxYQt/wMUH/p9sasP5A4hfzWCxzl/BfKODnTtYHPYMJg02kHxql8Y3phkoWoz
nOUXhzfAZnTw8kN05rh1Kie21TPxv+eUnOLN+Jf8iC94BJgkvvs/zEsYKNdkSWyDFxw2TurJNg2H
Nq6t8aPMNkCSYROUruS17ngAfvnOTrS3+XQjH8qXnl+pD8qV5EwnOtHNc0791AXGcocbD/ev9lPP
G0j1+6X+jsStxiv5f4+Udp5O8/X5TaQ7fjdk/KAG76aNQI7l4y96e3gdDUnKR/LC28RPhv+w9LAg
au/dWaUNlW9WPKQBKEm4q3wEfLs+kN8EXwitu37sg5H/5bfZi45M/SxGS0ruyw0L3YkPzav8+Jof
JYc6tn16IcrPUXb9MQ4WvICoLK7ZR31s/INw4l2MLggTztP/nqT6WB/bI29Jz38s3CDmEdhFn9FL
9PIq6hZ2nnVMjvJL7vEJke9S/2Gu4AFcGHm5xTUbzUPE2kxmisOroa8BZnewk0neZq2bjASkETYH
nuRjIsO5bxI4K23Hr/iLdbac1x8T6baMuVSflTwvksMOatbuILBzcuE8U641Uik0C+Jnb3IlYl6I
XpU45MDKnifETp8zmnCs5AQvlNh4nQGupSLME/cRnCTmewIEgPuY5vm1GOJitHFKCW/otFAaagHC
qeeluCFTQdStnk3gJB6lkijDmTKfVwAkLEVTa0+Nj39jymz6C42P+A1LBSzrKO275AotbFAJwBVN
L4ccolHFYxhyxxWEBZUbZ3nHzIlk45V1n911sfYJeUTGRruTboOx3pRfrRltfBEvpFIYq2HmqYQj
Q6YOYm8kDWIuekDz70FRRydvnhTnCfg4pwrzg5K9tdKWsGUcATnxGrSnXola9KwgDxAc2YXfI/zY
RP9wxqK1RV10QBnrYQr0iC3xcLcH81F+FV8fv+V1/OIuPcyX5xvMAlVr43rXbx5/Gr7tePX5rCVq
UHhgqwRmOJTqauWhCx93cd+9j901DlqCva7JPQn1a3HIkdq1QknoAECemd7LUXl6sjTeur5/V/JS
t5MUejKthVsV0+OVcth+dDdC0DjfmnseoI3iSJt2EOicY6LimQg0UaouqIiDjhHPV36WX8uwE7cK
x+MqE1hb0KM7LDinF4k2yODq647jufthTAaqaPd0TpzwGJFmYXw/9xwPr0J0Ql6WWRgfNh1+Ntv8
wJLqIpO7Tu8STeM4zlIg46116t6jz3m2MYKswSfI6xY2WP9xr8ICmz/e2nnXfyPJ+Zz/TWEPpL7B
LFKdsO1vFok+VKpwd6DTyMWSF/hfrlQ68uJqLyC+/yM37632uvckrDWZLBiTOJnhg5otqHR5w3v5
FaxO4i3rVfsVHdo9Tgj8mV55U0PSsPy5jnaYIo/y3+BLDv1F3+NbcRDfUHb/xKqJhZvH6KkvtxRE
hPhDmqRHjBvzMgHPpHzI0USyhiQR9Cuqe6uh8yB5/AxVQgaOjuWw1PP4GNU1lFqb0wH6Yj6FQ6W3
khOn4hsoVS69dPVnbX60JY2QnADbTKKf2UaNOvLCsHbxe5CrgtLb5QMF6im07dTYKZ2pP4W1wS6U
zYCxBKTstRXTOGY1jmyU2EjjCBXdG8kLmegQbUqKkv/Uc84S8Y4ByNxBbucIEBPa3LbQLjyvYjDi
8tHW9mFilU0bAG2g+5H8wiIEXiRYVxKDijlCJWAuQK8xQZU94MTmZ1IdeZ074b0G5CzLwvIyKSCK
iRRVi6tEaq2vBqcHHl9F2VmVjFqD9aFMFIxUCFcjadxXmvbGFDSWZ2xRAw+HsWXcUmduyO0w7ev+
jDWO+sQOa/GvuKahbS+qTOpT0hTfM4IzJrl50ccjYxuBErh9ztgvERER/U2/08V4fsJ+NPNNVO6x
ei8Gd+KPvWAQE71yhRCZr+0nXbE2kA7+LB1zWBbGeiBV+GS1Kz9o/CwrllC9pjnJlDd0J1XsCjiD
2Ims6TYtR2ChqDy3y4ElSyMzRdsOGT8pt+TYpPGIiGse8PXiBwOA6a4iL2eOfL5Z434oHFooEMcP
+bEbbVFnZdq0p4U4nHLbWs6MZmO58pRUO5bAgUJRji/O/B+sNJESVrqDm0JXw/wZComPtXtIPUSF
IEaKEargSf0B6lPAGgoqoBVOi8Gy5t6wI2I11+JYO9pav/Vb+ZZQT6bu4mhHBAI0rd7Ccp5ijcVw
8AH7eh4LgeOCc0P2RNmTCaLrVebYEyuQTqyBdiAKDF/c/kGZNTn1q85jR1XlWZVfYusuWh8mk9O8
z1MUIhvCdzcgpsnwoShvSnbssaMWZciKCoXL+G4J3oIvTTvOfWBNh0gMJcq6VqaeuCynVb2X/hRT
XTNilr+g1yQ8agbVI2ZWD8FbiXNU4QA1HCDgEKS+YGjjWPaf2hky61/f+nV7KNT98PAfChJxl9a4
+t6a2A9PlvKR1WdBD6bCnciye9oF6YH5IcceRyE66YEQfz8EAmT49N5S3Hg8gqDOxo2fbJ6RhBYu
w4VLK/ltlBuELzGR8ouWnVPzUg/QDp6Wf0/D3UgBJc99dzQZgeNf2jWM/k5fDOw4e3aueqRcD3kg
wu9T3MfkykI0U/wc1vJReEJLegoH8TH+Rfa5Lss7Nd6Z4IFEY1nTSRHCtLq3xSknfKS9UmqzFniD
PcfEfP1v68zO8Ig8nhhJN/jdq2ofESTIe+zEE+FhAWFZXRlMwrkmL4ZmQR88dUG/AEFHzBCoH33x
eFrfugNwrnFQT0/MduZfG+PMfZXLg0BOEPq2p0sSrlGQfODmdKtIoSaCQe9GOm0IndqnhdfOiPCc
VgtY9TWZYIqWyYWinDA+ttSW5OuJhdOfY4wljZmu3NZOXZ34eOjsG4wAsWxnUiIf6IujLk5zNIe1
Dm3mCnCIhNs1h+RPOov5IUuPffHap77Zveikn/G4lnt+3HTtmFMY6ZfHy2Ow0fCYxxrT0lrURrzu
WvhHwcLTiYCX7OkgfPDWjMNrV3yxOTSEnJE6tRaubroD3PmRSIUaz/oUUNT+L682NBpVOhE3iFbp
WeKhyatT9WWaPtFB5vvoP29kyxxnTmJOrHf9UNrkBW5Y7jZkNRxpkUv0/6OkARp/59v00rKpljuD
todt5U6criQnx87A+Mbiyrur2JjYDEBd2RZG28gJMbYrtDI5UtDN2um0ILua88Oz1UtHpWmmnanE
Is8Dn/G2vc+oiBCRAK1yxxfjpva03cQny9nLYHhFOLdX2FwZfNH8ErtL5Lp8FoUEkNAas90yKr+P
g14Lgi2VRGoq4rHjNKZQr7UBBR6YFZTr1Lwv1aVHoyqwTbKpU2JIzBHKkMUrwBC0n1S+YPip2bg2
QH8AQw27LBJh7HkUV5NHvYWuRMzD5Aj4tEYiJNvhvaEcSd7KEWMhryUo1Lgq0hl1gYcfiENV56ni
U0J/YxO89UwPz/poWS6qbdBH5m6Bql9echI9XXJH1ZLUsr1KOgwgeeNixYN8fXqIIuZ/ZA4ibECy
YEhnacastLr2zK81ceC0sJchT3QI3VOZ4PdcrIGskavulIQVRatpAMhhx9iXAe2hcmNiJJjbk9aw
WI1B+BkTebCPLoqMAZSJpvmZhx3AtuCBPUSqA2GFnJa/8+dgemZmb7/0507dwzAejdvwzh8dyqsg
IpMqXTTOqGxD41f5QDZGZOyGku5R3UovySW/ZQfFp3EWdTbHO3sUiy5m2A0+9GK8iBWCohOne2tQ
mHNk2W4mNyHogQAX0mXOo2TDWagoSKOgRopt7aSz8r+9nfWrAp9EYL6J31NKwtRANzcRgiJ2I5CX
T/RHo7+8yN/5TeYtcusTtZgCJxy9qWsdqPrNLXiYjuX5cRX+8ZjVfs46j1mPx6LzeOH5CguCtMmx
SnRJWxqHLdmhh9koQaNIhtxN8W1+ywsU9tueC+mNgZwLxMuht67lm0ZsNMBsuedPu/J4pNoNkImr
694YUdT9KfRys53yzZXrNe7JSDJJMYy2ALLq/+M9Ik1uSiEL+E2Ej2a0UZ0Xe+L9WYq6zS37ZC0Q
fKKa1e/ub+0h/sS/aGNmvHHJK6/DZfpisp+pCP1H++eV2FPJ3PE6lziFCRkCA+D3AldCQeK0XSDE
JAQRp2oXGJmJe8x34+DwrReffP1L90c9EYcQf8r0LSKYiKoFVK+1ny4e6+dowKmHM0w1k0eGmxos
hb9V78WPdhMvxQ8zJtDbut7+wy0I6M2k0u41P3FbmL71Kyejn/RrYEH2wo9qxH5Avp61E355wRAC
SbTZblHKcpAwwKIzZ39nDVofLmIiSDpAKxXtDINoRtBiPh1Pr4nxtTPGGX6FJeb3GSTheMlfpZ8M
p/qFBxsNu6YherBjgyCSjbWp7iBmOiHPhPswfyEDhALZ8MCTAJpViBB/mS6ZW/mGIKBZlmG/d4Qu
065MCfPaozwcsO6QJ/Rdmw6DFdMaaBVEAceviMGLo/W3BsLjrjGJyGWoIXHwbmKPZzl10zeNMDjE
oie5AqQ/4q5WelviuaJKkW8GZdOP+NnEV15NfozmIX6Vj8uZr2LjxLJn/3F8XJNrB1A4O9WOgkgk
3DQX0TJAYhZxj9u82ZFzhq/kcS32xZ+FGmCjvajJzkjY4Y/cnpW2xmUm3IhoPolqYlv5AcrU0b6t
tJs9c+2RStm4jUmJ5Sb6Xp8jwjWZQ9GPYH1NkKftle4kZcdpcoXzeMsCoo3IXCvfe8HB4278o0S1
Iajzj1eRB60UttOBM+M5B5gkuBmS+ozx35KphPVSwj8oj+SJ4bntx2BK/hjXWw/6XUmRndqj4eRg
ewKmiQNHoFr9yP9Rdl5LslvZtf0VBp+FFrDhFWI/pE+kqXRlXxBl4b3H19+Bw5Zu11HHoRTBYDS7
KiszYTbWXmvOMSea3AxnHk0A9d0vz+Mq9/C0SCcG35MmGuAwDmWexMU61Ri1YPA5N+6OloBbr5hf
CQLpiDWz1oVJRxnbNZylFcItm2ljClB0TlwxMnv7y8/WbPsg68ysx4zJIhKEOl7HWbog44fYN7bL
I0EtJZ5MJEFbHfQBchOevDEkLSjFO4mODCFf0QcZSKQbE//BJazRBkk2g9i05kMAmp17ClJXs4rU
bdJ8KhWFM+3SNZkrLQN0l/daK1w88qJ4ZoP/7tPx48GmzehJG+m26B7KiPJgblgrD/Wrtq0JpmYZ
g+PaLrnDY2KkAJ4802kwUGYFeHIRw+zdzOEn/G2P55Zgd7EUgI+7bak9Vv6z4c6/kHdqWFDsFeWn
a92y8WK5uwFafrjWUCo1q8xwPMMZKgLudma4K5KDZhyibEufgdPeC47pNqvnbruKva3bYPybkeRd
wHZ7AH2MnlIKHZKuzHQBCgF6O0RbeKkIpRiV0FuQFfgybAegQiwynEKEUhbcqUQX7ClTKUTtaJY+
ZM/j/fjjYDB1Acs2AFSRpkdUD22Bp7UPo4LeNVIXZvpTIHskUe4hX94LeR/ay+kaBR+OfAhEYwtv
ZD6aR/OTiD02G1HmmM0G7XZBXZ5cbPXo5uVskXLJx4ecTW1915EdEO1cC//kxoS7gog7X3oqYrMV
+z/UJWyf4S8gH+5pRJ2xLJUFRkN6AAsE7gJdHYUIABRjYdMYqGdU8rSEPvDgMRyozFXg7rCncrUE
IxLYTbz2B8dH+do7NbnVbPWAUkxBlAsN3lm0dNVN3W5sCfnPNmwP+H6V4N3ikeMmzJJxHS85fbQH
rGzhZyvcuIW25iLhAcMfYlTTtQwsZ6wPXb0m6pZ5VOYtLaYPbD3hTYCDyTb0uhk4jSWWry2jDNZP
yCxUlo0As4PA6NGQFoD9lHEdj2vXXpnZRaB44gaBoyHReVr09rKBDxwd2dmh+ULvpQFphwEv7bjO
OfZyj4wC6MyZ3EiB9jTc5fgLMuTnSOHuSmlNmGGGRUBZUPi1wb3kXZSSHQl/mS0uwBW28fg1tmh2
Mg3XhKOyEW2OJrtElOGQO6msYPwna/rnjNi5Aaf6Awz2j+0Y9Y/BWAhSgmCbsmZ2G7PQc8TCddCu
uNnLA6WIMjhV7rCzZtMbo4SJdhx/g7ae72OjP+uwyY1DYtzlwxkwNVnnlTXrcjoH+xqMY7apdPZI
+8C6xS207r1HZTPVFMuAW4yt8pju8+CUWSueuAUOLOB2Etd8dhDDho5Z6zPscWpQFul9QthGsAsR
cnjOSPhDvahYQqxbZN9CwaV6zhr254+FxAq/k+ECurBX6t1gOpJxkgbCEebk/YjMieJDieeSIYEJ
evaUsPUMQHtNNGlYugsOon3iMe7rizA+psNNBdzYhl+FJH+43AK1hzqmoR3Xy1wNHAjuS9pn9rkD
ETFggBOrLn0SxkHz4P5Ze70/y9AQfB7mS1lejIgU3yPs78sxoPtphc1ZZEg3LY0cWmMZcpfEGzRN
jOo1+v10JEHsKxvjR08KGUHXLdJhhdMW3YGGfGNY2t5ySHdMRF3FkcI97RfKpGE1ZDtMQHHjqFiG
KIOrZUgvx9iU4PIrwh8QSWF3IAF+zdWFOInDz/RZYFA2NyGd+YQjAF+PTvUeQM7oL30yzNFtsO+x
FrgNouwLC0iT7uwI8ckcsQRdd7+B6S2utkyE35KgTilYCuA/WEFB/HjL7EvF/AdbiOmpNr1WnuyB
VD1Lpm5muvrISI5ho5Yyqal2qX4yNHQpcxMnf8xStVUtchHo75Tsio99dvAI+iiDnUXXW8kO5HnV
z5xjLT6YIE+WGZTAcJl7GworutCcqDykDbNmvAmTldJloT6bWwYw/qF4ZAK6qe9ZHBLGucv2XmaD
2ff0TGbU4IwfUI50PTzoER9ZhoqzrzDy1blWr8fRe1FLz0nXNAsJQeQNEetTNbnHbpPcXRO0XYwt
WVvGORU63dLiJlbWqj1qu/6+R07EGnfve+w9vW3DnIyUFjYktMeE/1wFq+qNx5VNMMqwlxZIKeyb
lxxizJpwPhatcUoQAjFBfIHgwR7isX7RkGnPCLttlrTAIOm+1wwU6NW/9BCDHD6FbcxAT63YegBR
zjcCchx3FXCOFT5DEKVyi/5ypbEd4Q9oJEHQxJ3hKV/zOLNA2E7mF545We1MowPpNHBxIFhDe2KN
CyV2Cpyw5cLEPy/jjAMlcRrrVVcypZ3xLdkRhMWPvQRxMRy2+EjVkAcYERf2Z5wuSgBX0UYtVzU9
kQ4p473bLG1ODAeOUKnGmWJUI8h5qUT1Rn2ZDThrS+04on52EV/YnwZBXLNkKJxx1HZ6m+0gFuwr
T3p3wxp9R7XUFXPlZu0HAtx8qxnBSxDaDx+ByrJwJzSSIO+b9sFuDlQBOPMJVmJua4EEgUqdMeAO
7kaiDTDatMqugG1gTrI0dnlJgLuKgo6YeUIzHEGODWCabMOzTOjIIF/H8KMYkYCtTXZi+rXUvHnf
39KIkvWosZxE8/I4UMPLayGOZkkM+olwJ3KU+MwgyakrFVJJyJAbmXmwIK8MaAacoeTeRqpfIOTf
eyb7K8DhtLuoCfzZ1KhBgKct7GaLGlFWXqGRtC7gx/okNVuVzkUyG9jjqlu+MMYFpd2mzDV8ylO6
HAREIVddQ21HgsqMIZpnEp2VVWBsI53G00GH8oWOQOKOnrYRFH6TCBQj6QQc2GrWiuzlbtOYjjx8
uNmm8HDon2N7LwD3VOuSOWqwaQOHpdGH81Q6jFw7usx3HcAWXHMcrn5KjqCRQ9oKjkIwSBvhkxhS
O3V2lPObRRs/fRhsRyl3OBoyb4P9tIBWvB8/S3XVMAkV0sIMDkE39Y7L/jbKYg9/hEhaiPSUBdQ6
yzw4VsGtK65W+xBAY0chFWd7el8i2dbaqYN9Khl79BpS8F5oZEbROd2rIGzxY8mXKr7F6VuAVI5W
6pbSOmeAjorGPhf1Yw3Mozu1hCeMTl7OdcaX7jFy72WarJgjsPe/Z+Wyax4tEVwiqzsoZf3YS1AQ
S48WNZtHHy95yMH/iOXcX9B8A3NCWIS6Sci3kZQdLi6WNQmm67xhPNQvEhd8nb4kxrxfV1eeuuT9
jfbFT157cBhYw9m81aTf8XGJqSFXZdzLGk7XbVJs5PGBGU/bH3y4T+h5kp02RdbRpGWSZ86ia/BE
lST8paEvWUmiCuHHBL2HZ0DL5S4MdXZ2IKPHVAeadfWi5MEgLyuWr/nYd+Dlk2cpQApbaNZGtYHH
6DEOeLaCVfroJT5Vo1uyIKgS1aGPdiwrSR3Q2NJIGgqRksEj11LylFt7XHBhTsuR1bRfDcWTbAxM
0jfxA3uvd1SeQ3OyPadfl8fgI5MQuixbdlPQCncmChqdyhrxRUn8iVNCp5QjbRYinuvzj6a/FsAk
0cIShRYvbSQIeFLBs1fecrJIEZRg7vxkI+ukpjzbCN+nGDtzHBY1FBnG5SjoeMAqKzwhSHxRCqdk
O1ECSBtEWaTMiFsYPWInpMAHy20kdzrSUCZbm7G/L7QHOZe46Tcm8KP2kiJwiPKJ3OpItJuRmqFO
qh90YCxpsBjBf3OXe8YlcO+y4kY8t6k4WbSPg4MFRoNE+DJbE/VlM+3j0Y+aFyO2xCelryytzX6Z
j8TIbcVNBOvAvUjJtuAB3r1r1RTzjuuanWv70ZvngPpUJx1ovJT6S8H+tXcmwoI3M/bR1vhxCKqF
TatUhfLHpjue0ifySx8eIsZl+2rfJ8iUNpH4oo+jg2R1AdLveuwF3IAMseO9PswGmLl8sGANopyr
Km0QBhLYR5hiucyN49Cdaog48U5HcLWMvyx16SFXZcMfSS/gAYPHkAYpFOgE8DyzUoqQcFkUBDKx
O2iCk18fifGwy52u3mkZkiN1uLW1fFXUzlgXAffYoJCpEowPRsOUsHZsK7krIAxTPELkpodA3hua
ZTRp5SaFMPocHs40f2g7TYy86EiXZrwyrQrE3DSYdC4rG1I9kjU8fJskucutx3rC8ayb0oltIHdL
OVgoNswssiBpFrFfcHi0DjGsiBmTmwpOhoF0c6aedafbDtcBNVm89txV/VJ9eB/QjjtAdz4NjT1O
RrehactUgc7MSwzGwtrY2HeztQTFijyQBTOqtQdqBsmRcU/TK6dbHTAAOhThrW1ZKF9rz2GkGlC+
MvJ/41Yju41hCxtOrMbpPlA3PAiV9hxwITXs+GY9SkH0xjZo7XmakzB2ZCFCkkWFS9MxoMdObymn
DFuo2QFDVor6751uKiuQOUXy0GxbsVsyYDl8FOXSw+CDfBJyF4ZfUq3VY9g7TE1xwNN9T7BTQt6o
rzYsLmMteBqMqOzOBh4aQ1kH9fgwaIQndJBLBOnFEVZ9T89BlNjor7oa7Jyw2N8ZYzwbRMe0KoZv
bpXpvVJQzityDX0N0T19TJq5h35cMkKicZM92+PcwgDRL8Jhoxf7LGc7TQoN9oudbK+NasNxH641
ekGb6KT1EO9fveJOx1U17ApcfDFC1yXxLQGN8Pxkp+uOGSlSJJ55SNt4CvoY+uiNPKvRU1wfO3Gt
DSqdKX6h0RbcZdwZBq37nD3PoQYbxDWtEyyOuBd3yXl8q6wl4TrJIerPrDF4uwm8AVhZMWMcpxsB
jZqi7QILQABtLicSlOVzNZ8SFmv8d7A+4G+icowcC02HhamKNjKO7zlLjdMjjDE3enbyxN4iqVtG
b8zMe87LSFdI0xMBkqlK0IAzVifVvyWVExFJBd/nrk/WBDpKjGwM1rS1IrY5lfZ4cC1oZE6Lu0NH
0b/MxJQBw/qs30vIvDjOKWBOdpTTKE5SNyoKUpPWJ/Rc0woREWqYaFQs28o8UU7FuPKLI7NOcEPA
O8NtEDHYv2bJqvkwkfLh1GsppxcKclv3UEPhc4/qFC++dfud5QPMwAgyZ9U12YSGe7eicjzIrkPK
oy47GdQLkFDtoeBpkmJEOBIgRKAaNKTcdEYdgzxnbmGTNNA8k3Yqv/sQpiqo/05u0jikUbASDIuS
VYqHnsEQFw+6EIQnyqbMdzmY2HHFNC452UiO6eRXG5UnGdcz14iirrJIfzZqNh5tABi7dScWrWU7
noJHu3etYFn5/Mn+3i8Yw86wh3d0LwfS1Tf6sG5fFFiU5JzHS7IVl/jHmQ8zqODpToEHrJKaCNaj
NKxrUhvR4iDzgFYUoA6d020lLAiue2UD2QSYxJInhhiieMONnJysWFfWhcdgJGyxGLZSdUw9GZmV
CWBonLChmuK92wUAWt/FuaazQzIE7umSQxrmXTZvSpfzDuNxrOQvMxtWYWwjFGyNLzWSUqfsNZRi
uFUy4q9XZX6sRf4IHxNfRKVjJKTgCeqhAmtbfeZdOzJBA3UdtYO0CkQNk6nalYJWqEvPh7mvY+hk
ZDxkiHMNlink5zX2AqTNfGOh4DXhzsuMvQptgbkZ154x4tXO5aVNLN+AEiLXuL6g82cF3SNplOtD
h+FyrHAX1IkUsflW9n4ydqdgsDDJ1Tu7JTc5lj8t0pZggQXBhaopJLNZ6A+Rekqyl7K+Z9xkYXa7
ZcQg6P4hLd8b8aB1zBuLQ+EezGFJ8gcBn6SUwiDRjVukXiUbSDatbHlnksVSLRRalSzm9UViRyTy
Z9m4dN01w/ZI9dc1286+5PkD94kwuDrX0V7zLkKh4TcZJxpMOjjVw7cwADzMLTZIDudeMy5GyoDM
fdUy5pRbX71pUOUqlabmprPubX3Xj1tyqOoUdukDebqiATKx02hS9KYU7BiQsAnx2WAU3VOYry2S
VL7ykNTzuUtVZys3tdq3OLDSjwyMn4e72bWX9J9pYMxLT0dOJxyWToROnz3hVYHlvdW5bfPqDpOA
q71qOaMRN4ElbwFwZIPZ0bNPSnh+DTtXLxEVnb839rxkYMGrEd5HJ0FcHNTJNcpmNCCOwoh4eeiH
CPmokyIb1bSQ4ZAQviBJucWQmN2n8Hfm+JIl8PVRI5JjTNfDeIGiOZQbYVJFR6OtL4bu2hO0QDSy
HeR0U4w33WMRymMkKb5N8qPA5v9W2fdULOOxlW85AgrZ/Qoo8pXuQ4RLP9mq/mMXnmT7QSHHtSKt
zD9xguPqItknvcQlcszLK6s7UWKZ71SAfNA3NkUzQdfZ4xoF+w7HMnmgtrsS2Z7HtM56lih9wO+I
bhUWFrsGnZgwm1y+QKDg2LXQX2quecq/TzuVeF8ZRpA0WScYj5qQWY5ydk/Duh4oSM8hYpbuXAqg
0DI5jQY0LoZNeX1KMA31LyWgDNb+FisG+KKnDsMvhzDwICV15ypcR+ox8N9992TxYFGyj0LCzHGU
1BXP5sD/CPSjip62y/j1W1O+kJGby29iintRmYVLYDVRQRjWW0v9PmC1XqXojFP5VjCiSupnmhhF
ftOLleg4hWMNS28Z6adUvZe5bQP/CytVZiXljAl9kKWPvlI3m9JiGuj7TMElwCvu8Ojq0sGrerir
1d3z+FUXD3mIlIjVNMfyoIvnAjqsAu5IesdpwIDTJSqi3EnGbTDp9C9AthkAHH35PlGMU19GrK2H
6rkbjm1+HPNPNkUq9wB0BDozDLr9ZN106zrnMbgKw1vX3oqxxS3xFafkk4S7tNwJpIF29WonxxTS
gHboKArKhNx3c+YyjcRSnZMJzWIaHmrdUYKbOEXpJVfrTcPfnULj2/ENFKVtNDNdeTWaOxVujYnA
4ckXr7bYRJ2TVvsGjl+5g6zgo5RiZtEoO4vXx0VP+kjNOAZYXzzOcvM5QUwEjFMDR98xsLh3o+Ce
JMZeCq4GqbL6LYkuvXJQkmslaD2/Bu59hLys9p5SZn0gweqbz3lAmjK+pEcPMWC4ITV7PEa3HNNx
xxtqe9RHE1Y7wcBTbhVHae65HThuAq4y1JzBe4UfZTaXUnX64IqqI88JYJ2nR0ZvhnXfQlxCbZzk
FA/0UVcTzMm+JNEb9RaCXSqXmpUzjK5x9h65gQ8sOHbMtCMMTQIwrHInM+pl5Mz1CNLRUk5+eh2V
Q+Lt2Egn8N9UZiPx1JJj/jO4Yl5zP7rVTtJPDVUWC2kvXZV8F6Pc7hm0ITDF55gffDTTRn7Qgnut
owiZKbqjE/aFpF7dxOnWCt6INtWSPYHs+kS13fZz9jtxshYfQXeIq8dUv0vxxuvMwaudDBp7BPvz
NCioaRrBuL9pQQG4cOpIvlC/cmTtDXhGTpFQL9Kn5y3xVsu7mQEEMLRuJie76xyvA845IJrhOZo+
J+GLARQ7orPM5Gcfsk1vHwf1ItKVXux0ZG76STQYmcO1FNxZ4qqn2OqKVZU898O2puqpm3vVeoyb
V0NeRQGc6XueckFVbBXyH3KXjlFbXhJrncXdZMjNUYEqvjy3YGcW7tIWVDyybxG2gfYiGBjRpnS3
qhQ8iJUqV1+1L5ECEk6WOEMitR0pQHHWygWq12el7FnEUtxiot56uLAoT/FcBnL9VBurzttRvauQ
c5NrFLzG6rnvX0W8jzCHmeybO8imIGEScWKnqAwv2QA1eaW/sG6V2XsTMOSHKwyxTNvL+bY2T4Zx
kEqdJuqZZwk6C39jl/cRCieFZceVL2F532Is0OJb6QM8W6jxxtP2McX43qsYUCKGSBdcC3QAy3xe
ihtTwEx916Tz4J/Kt8JceQyBQOQzzVuThZjpC5AktQHl7kkZEatrCiblR3t4U4prVILh6t518znq
UMCs6BE29iYVh6C+ae7UZcjCS+0dRmOXA5qT1wbjNcb0PC3zBxMEoZ48au42aXdqsW9g2OefXfwy
jEezeIgqwLxvaeqY45qiy4xpboBYgHYDo/CrYTjdxPTE0DawH24Y+BibBm+gvyI60jSPIbN0qz+x
whHBhuxX/fKSfcM9HbHuILJHy8NQM/fmIR8jQx9B4cgujLTwfY22HFG3cIS2JHPRdTdw/sl7jSZT
LNtkt3jRxR25hhY4euOUq68oGu3U4dY3008fCp97qhPEEpsieHFhz8Qh/2s/rgvX8d+inKBEIVMU
VcFSkw6ipP4iEdx/bcv3yqS+Mp/aZJGUh0Db6+7V1T7q5MvEKh8+ytZ9iE63pL6eWHtbj0Y1QVyJ
o6cGeIGzC+QcizBtCAnVRrPnO9B7kqp9hnE0xkhQjEiV6cl3idiUmW2sGgMyp9QGKDDF/sel3CVM
3mKqGQ+Br1me2LP48qHvm1msI/Aw3Aug/Tjf0R6u2FFIjkKUHY0yA82LVBIm7D4zwB7L+y47dO66
LsCnoxQhA4kCh+QQuBnjPorupEWavCnaVU7OyEtDnp7kj9icZCjZXx28Gv9Mp9mqCuiWJ2PfCxYh
Jw7PbQWAXn/jERIUh0e7ounT+GznLeFSJ4E0Z6o3OGhVhbWp9jx9EWVa1PB66YEu/WpI4OzyrZU/
C3x6JDgs7Why/2zc7E7p7w3wilW1VvvnclwzWq30+0q60TbPqGpZJcqFMtzpEiYDv2VAfZYx7qqf
njbnh51ylJHjpQu+TOHtZCjCIG5bWvHwT1DmL4sOQtip7AgQww8Jx5NOSkk4IKvEjz1ynz3EI4yp
pwyGY3ZKtqJ6Yq2b2ePGtI8moiEPQbxyHIsVl7HRXT39vcVH1lkEZc57YxF0jqaeMvXoMwZF7RY2
ALdluG9zrZgSRyUsndIpjh8JErSQsbgnD4hdaC7aDA2sg9g0lU5NgGQA/ofqdMkqVDZsEO1XPmRp
SEA0dohHZQtUuD+bVnA9fDaa9lSFphPdMdWuwUdgfkYUTL+uO2b+EcioHeI5vmAAzKOHNucBrB9j
zHXB2NJEfs6bu2EaCTFUqreJTBAp9Mht6iFzA96Kz3rJpRaXALPncnrTiqXRnzT3TI2Uqk+CuZhx
bAFFfHFuOKCxcFr1HNIS/ByH57HkNmuoNNODwFOH98d3vIiJ5j5hLSMQJdJf8uhUWOhDQH9QdQdO
PzrhSPf3PMjvLZkHm6EgYBPd4tRAE/YmNuf1ORn3A0p7Eo1w2Ndzjdgotrl81ijHrwtTac+FTwOn
xZBEttS47FtGGLO4uIiEEvKhLBqBU+OJvouCAJST0L2yz/XVZ+Z/dDctumnFnK8k6StenZmXAVPF
U6UBNVmPRDEFJCIsZ1B3g5owMAbiwEZ+/+3f//6f7/1/eJ/ZKYsHL0t/S5uEvklaV3/8ronff8v/
/L+3H3/8rhu6MDVb1QxT02RN0UyVn7+/XoLU47eVf7PM2lL7ciC0LVrlFriA+fCF58RCNhWTg0PU
IMi+FUySKMUsr4BuKwdwtzOa/gpZyRoyhRMzqNHfaPpdRZBD+pQP6+oHqEMO7lpk7/JcTWFH/sUn
F/q3T24plirLloBxLmuGrQnT+P7J3U7vItNl3h/5RQFebwoN15uzrU+MlFZi7ICwxPU9WHKtvncl
eG5iVNQnmXSKTC3dt85WGTR0I7v+0paQIplMruT6YvIFm7C8ayPLPNWGhjIP8vzCUj17XbXu3a/P
gDC/fw8Ou8FuQ9F0VZF10zCsn76HRfhJnpCaVPo4uuUcolegoYMRftKeOhMTkVchJxBxpp0Luv1y
2Z0aNakOtjClY2G5NnVe/lZEvXT0rZXOCGIfG8E1tKzBsSuPQlWVC9wmbYfmw95YSiddTSN1j8qQ
Mg3wa/MvTo1u/8+vJGxbFaowdcNUDe37V+poKrmZYYO5NpDbNKpxKROjRRisBTvPjeVH2dPWndo3
16IiWiz1mvFo+dU5H8r4M+gK4AQmQtAkOvryTO0V7e7//yuNYii9QXhfmPHViGt7/+NfY6MYe/+S
VrAf415r71w4TIuq7jwqDBLuiiynPWgic29bAKFdEmD8qfpqk+UV8ZtJfSpllOEazrbFmDXwIOoQ
B5/JqE2XhvghN7l+Wg1pE70z6tEm34XqJHNX6B3HvteTN8N/mmkm08iLHbuNGcYkQNwT3DA//ivW
iT37cfH8+7f7t/pxP79nfPvA8+uf/vPvtyzhn/+cXvPfv/P9FX8/BO9lVmVf9S9/a/2ZHV+Tz+rn
X/r2l3n3f3y6xWv9+u0/lmlNj+zcfJbD5bNq4vq/1qHpN/+3P/zt88dfuQ355x+/k7GY1tNf89g9
//6PH03rlsHN/t/L3PTn//Gz6fP/8fvyvXn9yMqfX/D5WtV//C6Z+t8UW2i2KXRVU0zb4OqFDTD9
yFb+ZgndFjJrim1N68rvv6VZWfsshX/TdKHKtm0YsmXyQhbKKmumH0n632SFV/GXLJtl1Fas3//r
q/9jCf7znP3rJfn7uqYrlmmCuOXKErJsaLL804rcZqU7FCHSTLeP2r3K6rDK5QnczhU1+6fD8i9W
fzGtLf+0+vNetqyquixMxVBtAKbfb1RtFF3ma4RtiKxoANOy2RcxY8IkBCiWD8V+9CGa2Z3P5juZ
LD/mV95bz1lBiyI0upsdExAmIcSoXbgAoY8WWLKxHtlq9cL26d2taEsFCUmFZle6Z98iCse3RaTM
ZOFSSibyZ6jEzeXXX+v7ijodQVuRWUgtW7cVxdbk798qcA2fc0V0bNfJ+iYYIB7JhY4dNVRQ69Sj
VH/qleXvf/2u/+O8WTJvaMmyruq2poif3jXzukI365TzVisRbaiETn9JQm2WGdby12+l/PTU1k2h
aZYu65qpc6ma5k/PjCEuZL8vG76hG5VI+kSzlCJohVVLI2UY0JR6Jv77XquA1scYTaoaMHWX2f6r
CAM8EL/+PD8dcN3UVUMx+PK2MNSppvh+wDsRBU0vJOKJedBtRUcKp6wbxTOimsxplCbGQhRHq//T
m9o8WQwuW0VYkHMsRf3pTYdOHkPdJ9jbMjrjcyyVep9pGSRvf4gGZPCWNSvjvzzLPx/6P9/WkE2u
LYsF4ufTbNZDZzUxTh/fSDsGYxVJroZi7fxKFEirdBhgOjFioaxsk1z3gLoJiVlN1JMdXnXj/+3I
T5/GFMZ0NSiGZvHP9yM/YFiOFBXjJE9jpvMxSQBVZX349LW37uiufcR2vz7s35/t+o93NGUhdGGx
6Jk/v2MtaS1pavhoo4YhumnDbxubithAWEF0YKS3KC3atwYMK5OAUX749bv/dJP9+e6Ct5UN7nDD
/ukmi021j9U6RDjYJGBg8qLrGFGqroBhZuHt//W7/XRdT+9mKVxcpsk3tXkqfD+6stLmoZ7k5qJ0
C9iXka/uk5CFkTHgKDK4tixlf3FV/6vry+ItucUN3ZCFoXx/zyEKMn1Mpmg3WQk+NX1QnERPQ0dq
tPY9zUdr09pJsWu6ttyWnYh3puASLNq8vI2qZxx+fQQoQ3m/f3pE/DgG//x5frrN4mDMolExiNYF
RzMq6T7Lwsm41PFA6pFFY5MuqyqYqeIakGjfsBHrEvzV9l0ebNPhgWR0JXrKc/mYWJSiqb8NBxAf
tuQ/1fTxg7JHUgqGjbsngpNvVuMXgjj0j699fG1qcuWVdhErr+RyVK4yz+RsWYFkztzk3UClV6TE
wdgEJqu3FFqURwux7TBEaWZCGky78Lx2BQkQVbbiBGW8bbUMPUh1MdiwF3y2An2orFTEcmAWkOmq
lv7wEOXuqxrUWz/FpZiX2Mv00r9D4/fR937PqEIgPddqnWOCeSIbLaTkMnwFb2A6au0QC+BU978S
hgwDnodwoDWsuXc889dhiDAuybYynZKuUNYgYEMBt19qlmGfLEcmqH2brAJTxuWHztZ/bMhD0pVb
k8PnZLec0jdq6CaOKeJqvMUV+xe3yIBpyKiuo32JpyVgAJ1n4uJ61l1GbkQrA2rs44IkFISrbYxk
Vwa/ghqrgKOYouOWymTRRtmmjDBgjg3WPLabg0nz0CsfOlU5Ga774pXvaX+vep/VNC4YvHMTqXd6
LT9K/AJf7NlqkfWZMfrCqHluMJPHDWIkw/MXPH4vf3Flyj8VL39emQYPH9YiXVCafb9TND/NukBC
x1gVBLixaU/95GOoxG5sUkZw0xbKkz5CwWQzBWQB2bN2NSh6tLIHBM3ixdMYACHvMoFy6dioNE5A
116k2tu5mb8K2lvdPGYTPpzLP2ix4CAYNer30N4hgA+7Zq5DMWII7PZgspYJnuMcy0pZ7CztYJhT
C/6lHNABy8VOKvEvENerwjYngaHLH9x+Q0uSbNlq2+akHwdo8xsbAqD5hVJFgKb08FengYXYwtWz
Nax7zI5W8jl0yns0dYJ7q7mBdH73suLYDPYiy559XCRTX7A0AMqn6TwkTTq0mruowrOQY+7sAKw1
EoGzNr4npTyoeYhLv3f3I2Rh04f8Bv6Vm96JI0glXG9W1e2LICJXJDQ+qKrpVOU1pN7HpkcxxjU7
z/0JepcdjJ70Ch+sEHurU1CLcyHHn5I9peNI61+f/O+LkkFVN9U+1D2GQbmnqz8tzEMkEV7REQc/
KFhTtYyhTTjdPnJYN9tfv5Vq/YvrjK00Bb5lqapgY/v9OgtN2Wq4si1OlYEkqCCjL1D6ipELYEfo
07UUbYNaXliBtHbV/CmrKqAB5tVVw/syQlzsA/TIVEmfZXj7zI4aNM/ds0joH3cFxh2hspBKxlpJ
tZvfkgArQ/huquQ8ctrHuFs3atuxsghiA8FWyIR/jPIFMQOL2XIobrlnkDDNWloflG4SFiAkiOCn
KVwGCmGAxAhnuA2tHelLM0WQkKoVW7NwfFVduzo6WTcmbQ50WPGpmndxi0Y03OQsvdDV8PufSpNM
IjINmfXV59F41FBx1VFOoKDxlCVfrkmaN49G1yq5YYLNAHy5VqRDYpPOhPvXilhjwCumLWQdnU6h
jZOSzbWU4AAyGEgPEzlZnAxstNHoOTQ1h1mr07drmDf17jH+f6Sd2W7jSJetn4hAkIxgkLe2JEuW
LM/jDeG0ncF5np/+fKyb05V9Tv5o9EUBBWQ6LXGI2LH3Wt/q8Pm4HckfLc/6eOMglhdoubMlfrXM
/OaQYRGCuS3bYrfk0T4tu4eY7XE2zJzRi3zxD61zyvE+Y5wguxA+spUS8xzYv0Zw1G0WnVhSH5n7
M+GQ8sHvve0y1eMmiWMivdWIFVWaR2tOX7zlyASrC9Aph8XyO+qsj1R92xg2oUzQPG1zyJwA+Jfu
1K3DDp/v0yEwwrXYWBXzZkaH8IlVWn9QsgHfCbezmq+dsD014aGcXmR0q7iWLtF1HbY5oAFjXNkI
KV6wVCTWS5IrRF1668KRr8IVXdhDm3Kn7m0hRSBp8DACqhgqbNr1oh6U1jw5CrcGQA4JrY8lpkUS
Gufspeh7VwyGtTOyp1sJt8M9zbQy5ih7irEQt0Dx1O0SWGTcMSuy50OLjTCsCBjNWo4d6ASzTzJT
GGvitA6pUe4jYgM1kedPzESupIyuPMiFip/wII0b+DOmJ9HChSoay/MY14COkePTL/a8M8UkLKmE
oedifquY3U/woa1n1U/k6pDSmmX7KkAZV9Fp94N9hJWNRh/BY/j5Z7TpIRY6nOlxy8BieeXkhKDl
O8nfuGYXRIfubBujsNo5dY2yxXlQdXHfz/ZNRlc9qrDuYRExq4rFe1I2JHHnxXLsixJyUi+dK8Os
F5T0BBTGZOKYEPA2ARNqa+ZNdnhSiFMl1v8JsaKJ0kOkvLuWBwJ+/kBQea/fLe87xlGYorUb0XMi
y+k8htlMTSKawQsggNGgVMmy9qdc3vMMHoJ5auYbulQXyqHMctFsdcvlqNR7ricm12eFgHQpqEgH
xPmyv6o6YgI88xgompo1RNNgOXtYttyeakN/5ozBIqghMtMXBuPrNH0vdvpqRMQAQLF4ANyj6ebG
+C6QdYW0hYfJ3fZE/lTCPISCGfVCkvjsInNetLqi/CbxJX+zFHmuzN+TxCKYCenbTIjdvIroAD/T
YNi69kBrwKl+JJYgmaAPjJFH4nQinTdAItb6O0f25yTyfgqMhRPXIZlvFL1Q1UXXyq2eE1sgISGY
fkTERTBd1Hq3vJA/WR0CmTRXWQtkbRwNT22lPsYqwUvpWaeCe5uss5G+Qx7WP4aGCJ9CTU8zcQBT
gxtV6pcBiYrN5uUv+bFd6mhTjJYknJvBQoYA7e8bivz3qcJzpeLw4urAp+siAroU/95P3MX3R50F
zI8gGiEf9Tr8s7lvUg80WN8UhzgbfOQQYJWSZVxVYSwOlcz8O84rHT7XTn2UFlPVwY7zo1fH9mel
pwGSSwKE0w1bqgQwO0m15O+l3a5ghz7KRh5BxXSiliSRRwqRqpemAiO9RVtJZBN51DZd/GJGWtvN
DLdVvw7CLNt5wiww81LAcWAOlWXe+Lr4Hk0ExhHlnXCC8rGwVJgwrOJY2GfxxIQ/0rvSyZofFlDM
KLVsIS78/Tra/y4C/jmJBhQAAa0r17WV/0fzqu/qaUwzGmVdMgwwamamh3KKbmt3NWjXC+C2ZEm3
o422pit9tTc+uWKZ6iYgo4G9Eulj7zbNuKZdj/nl7x/vn0bAHwengLmEEpwetfL+LBsm2kSxHpi7
BUb0x75t5Y51CIKxaRj9FGFxnWhEgYTzuqS6OS7BWG6Mh2D4iSIB1mTBlaOVpQ8mTnOWSuOgJXVg
eI3Z4hJr1o+PtK2X/3DgWx++//+n1uKPyqoiDJ1+KEfeMJ+wVAyqAQRSd/MnQeeSwiWGfZtkUSsx
FBuPY3cTW//hjP/fP4IvbFcGDrWWIzns//v9iGpeBUaHeHyTviLyWMJmR/22cY0U19p2snu7drM3
KyFl0Ymh6fz9xv273OP1tG1Hi/XQr6VLx/ePKxBklW95EwPlcApwEXfCf4gkeNK6YBZq2b+FSULg
pn69/x//Xum7vmczkFOBZ/+xLORWKKUpLVDKsYMzx1fDh5YUnL1BtL20vsRxF8EpXdT49r/6zX+2
tPw4lrjRaDkss18ePMcioWfx7OvBCuorr6PZydlhjL5cHaev/+FXr1fz/z5v/1xtRpC+dByGj4Ke
/L9vdm4sa/R8FqKAfB3GRYjanzJEy5YhgVB718oJwRhjKwFnkDUJc8502+bB3dz+ioF9CYInJ7DZ
PUclu6oR0qc3riaGT/jbjrTxECpB2JxdVCNpgW4ixCMDiT9m9mO2HF+BiHukciJepsZcouW1HeQu
iNudq6xjYIFvhiYwTt9JfF+S+tXGzjnIiUxCwCfc4DyHLIrUP4vdgs0akb4nx3FAxUy2V+T+Vmiw
wy44dhjUxl6itrERe34nZX1wahwFbhpTyHaAtBHZK0DqCIDqk0eGe0Ykcdr0Jx3rD5DM9K/t19gJ
8DaizBHwdnr9+Pc78U8z6y934s9+qtvTRp7Nitys3RYEmHQJig5m51poUX976/RTTaCmVMNS2mZT
u6XdmD7//VP8e03/53HQgi7yuqY7gfhnYPFfxtGpzr0isWiip67FaNzvm0srchwaq5Xa/v1X/T++
sKt85a3TYyYfnv7j0fMsd3QHW+tNJdvmLikK2Dds3kTR1IPTIEwmP4e77f6mL4VHyc+MdvAkZsR/
/v2TrBvVv668dIRyGMKzhwlqgj8WPARrvTT0OjdMStybZO66lzZTa8R2mUPnwsf099/HPOq//ULH
plustR3QP/7nz//LVc6W3AkphB3qUJCEWbeK/R2BxqRCkdkmDQCUsADjFSUJ0U+mT8jIs1IY+6rN
yzfREVZx02iM3j3IPEfZVJLNtnH7+j9dGHcdq/1xbVxqJaZqDvMOmtx/tEM7P691mfcGA082HZTb
QW4QaZcSvzn1yCdnotoo1pH9TSvEVZO42EhZ0h8bS+UA8xwzpF/ZMjyJeJiYA48NMB63DIqXXITz
fDlUYfvaNiimPavKvv2+RoAc9UmA2s6VVK3NlAcQzAO3SDheue4vrzPpUyGz8Ctu8WxwMnUecI4v
z0lhgJSXIdr3yS1XyXLJgxXPKCGxGscY6HX7SisZx6X2BZIxcmG+rGoM0VPGEk++rF0XC1fXrBjD
0UTEENtJgzOnKh79oGLEptj5vuVUYU4YDMFExrLL/ZyM4bkNK/uXJMtvO7du8ulXvnx2EkU0TuW6
RAn5aNqTugkeZlemz54gmbg2AEUq5AmHIY6n17JO5WkOQbG1tiQjFe3E1nNr/3c9TyjlQy4AHhqu
82UwkifWdXH5FqFcuGlYxQGBFSVBvHayQ7pR3XcyKIksb5FOUNU66GIXDTopnhCa6p58BrsYQfkv
/HaBeSPyH02JdjCvQrAe4STEd525jThKtcI2HZHtTBBl96HTNudeRmjflcpP5N4Vh6rI9Y220vpY
Wpyb+2ziDWVeP+9GF/gC3z92N17ll9G9NWKlVjqwi+6go5r8jN6RLcjBom/sZUOiXVuM9BvscHpP
3WVALKTmqevCkxO63icTKbPKkZQtcRfojiZtHgfheCjcqI7wD5XWd1SKBQ13Uvb2xq1iXCt2XxEl
Kkh6jVt3BBFaeeqn65f6sxk8mVw2EzbespniFzeTawfaJ4sgSztElFEwBHuP52bjIOvYdaKFkZaV
YttkY7rP8l7sl9Z1bqy8QkukdItleDEQFiTEx6rB4hs26ZMnnfbTjqDiVa3VUEI18ZWqewIpZ+I2
Qk4F16HnIZ0ZqhVuopu3sHds8P4BKjFjtSFhvCq5dyG2NMP8JZXlzYfJVuJD+ZBM8qmucCkOk6Io
HAHHTXHA1+zjVL/3DrJMowf/OGlTEiFt+e6mpqLdWJ4F19zJnKsk9dt9LzFwMqodT26WoZqiombc
XK3x2ZRESxyAF40wO8WdZ77boAM3nThwRWKrg4Xrj2ypeT/CeZpABOiYVAy2fu8gmrx/SqYSI83E
5cjSmFi1NHSOSV26l001NqfC8WmSRk2/PPVjUP2aLGw8FxSHIBtnShZs64s7H+fe8ICLSqApm1u6
uho5wL4eSfRLZyd/yHKeM6w+NllvlpbPYkBr1Mytf6pTv/rVolViatRZkYvADjfX0jT209DyF6DE
DOVTb2Cs5tpD5UwtctKNowF82uKhHET70MX0AglHyea7sSjtvVpqfY4i5D2XmfSnR/KPmhMy4vQU
tUt+zVvFAyzX/pfwhu6xmkl7zBw73OqI3m4cFXj5qihFht6HVVvijY6sjwEfBgnr/HZv8AmX0kO3
GR2bzcC0dEjiyd7L3JKvY5qYdwYnw01hiVldFB0DFmfsR+RsXv7eDJpmd+2qEdx95CK3DWsQTsE4
XJVFh3cOlQsqujwHU5BCJ7V7UqpGbSH2s01I256sd4wRwg/LhzQNGFUEahLvanHdUyT8AmMUhoAs
TMxhLK3iu6E/kUJIcQEicGPg6uXJS5jCHjCFD6YuDSMBQ6+qCxKfc7AfUVhqAuwZkdYLcT0ixn5d
ujFtli4y6tcgFwz8ambPmVDXI59o7xrZ2dcJExLmGWIYXmhJWwdRCOdYpx7gPz9celhuOQnT6RhW
d5Mupltdl/09p6QALL1omM4vXvniFeCe/SrnDKo6hNJB89DmPrJdpBagy0xmgLFS/ePm6zysfLnq
b1Q94XCqArAV2oyQoahSyE7tenfXNUW/Gwcnh2zEM7FTIhwkRKmB0JrQB1cloqQCXjMDTJw8B2jq
WIAcbNxFnhnKdS8u/4uovIEdXiXN8tLZfPJELRljEppBIw25OTwX4VROF3Whkq9ZOwtz33BBCsWb
4l7YcrAR0qWLRX83VDQNvCQgYdMvHoVV1HhzSAeuo2p5ad05IDqgtWmFFzYyNj+ayZ2mxuIKVjmH
DUNqhJVIBnimJyk9iG3SECyiaxbf1IfEMSN7PHFsTdxHRMhBQWirwG9p00jUyYbYiTQo1Gno8KfG
ra3v/cVurtPaLi7Z99Q2VqH3vUTh8KB9FtRhqILrQADDEouTPkdeWT2nE3HydjrV27BDqT863fTK
q82oLlmR3W6KInIAKur0IJTnYpFvqqlwEQtgA308FKQrxzB1QluujTbjvPh8n0un87gyTVPJj77l
JXB0y3E6qmIAecVE7zDjDpCDiQq7pWulMjiT/q3xSB2rif0RQD6JwRGwYjzvYQCO0TIowFjAMXrn
J8UxggGUscJ37FLpxzqgo3OzkfDtFSPFGi5Gf1OVt4sEO4XEMUFo+OKk/eVgnbBICfdQSHK/7+h5
iuwJJnWLrN4DUv+d1o+TwDG4KXqyovGh0mmEoGKsvZTvlfts2h+YVhldJgDYYX8nM/JiHrwQhqN9
UpCPXXwrCxwaY5/s5SdVX+VyrPUhiX5RPQLhmA597Vy2pKXYHuxlw1TJa1/xM4ywO1zSLF3vqoNe
mkRQDqd9AaZm3faJONXttmClOo+tew8J4jKusb252T22E5zJyTEW59R8pKG74cHe6Ly7zEBQyu52
yXjVgcy2BX6o69YMZNg5cMauE8fe+lhbatKDHIdJR9NwOd8ccLUMabN1Ci73Y3DuE8UNQG+estqj
mp/xIoWj9bVQVl9U9k9Eeh+b648DljSZ2Mlm8nic+zH6FaZPLOcDJR3/nL91rWKnLfUSYG7vx+GI
duguhmvrZIbG/FsVebs07W/crsHkrC97XhcbtNNYbXtcpcwzWbJuxJg+5j5Zq0AFHO5NI/LXmbQg
x84IshHAEpqzarOHAN1CN7b3CZ3SJRwhF0/HtF2BZlCwW640Bfxc96eqhM6Rf+Rx+5TnzWviBygf
iysJoXMJX5qkdYmEbk6GKMYp+p0t+KKRDAuKPD0lV0KcnZC+N97SLOivAqw+WcTis5QbJZst4iRS
gx2wdZiM819Jc2fyF5t6IQNRVPS/qE63vvfdp+ZGMepXFPXdCAJ3/pHp3Sxuo5JhEMYWXXsMBBrs
mSQ+GPraI7Mb2zuECp+eZc6mBD5Ys6UUpCxlKSy5Dt59cfaS6MnODZBO3jM3ru/myr1MCusslmPO
8XaxcFfDpizBCFWhdTVlarxZ9bgZvF/Zpl8RrBWsgzuTJIeGK1aD9Q/J3XBYCuPgzg5wigZ0oe2a
WcCbru5bwngFowVFK9onV8Jzi20CALNMGV02+rz0q8jVv/AUHhymI1X1GXDuSF1WpQlequNhwLwt
BQCLeLjjI19YYKaSby2+pxgi1orCNTUGgYlBbnY3THSt4aMw1N0upK6563CgRdvqRLeRBO4UWfIq
nqqbnMxgxwyc6lciz5p+N2/iDHod/jTXPNOYuO8WJiIlBGQxY5Mc9iiHmxl0VCouqQEYQ5ptS4QM
k0GfniuYNqvroI1cZSm0ELrJZbgaZkkgww4RL4SNthACQpuLfJ1GP4sNsbjcpz5D+d99/KL1dc5A
oOfGOUABgPQaSDRv+cxx+Nkdw10LJqFg9XuPO4IlmTWgSWMzZBbKvuD7APA7QX50RNSrReQO2buj
cZ46TVa9Dc1/OjpyvLAGLnFYb/MV2+FNl826WsBsd8mxHe8dHq0oAbYPXdc0YMSf8u5livUmUwGU
Gg3bjOm9zE6RY+/rhpwmaBIOgX5hJncjNT8HjW07NHjILJq4OfI8NOXMeCd/RzQBFT2e0vbONGsI
ao8iEfvcrafjTVnhvc3VbuaURWVJrtvvvFoufHFsxKvt3wc5sBMsUPjPk+LbF6ew/1QAgTDgmKOF
adf2rzT5UF4zQOPYonnmS5uNGPaRTd4GDTbnzc+3Fs3EBrQ9E+HdBFdYJfs+fxtcYDnX4UTASEQ6
3/0Uf9TlocAhZdXxBjxOTCIpfNcUcNSY3NakeQR7w3rAmTxVpBO2Z6fe+El8W/q3iffkkE9YiweR
vZeMnEV0NMXjzCZviJsYsY+Y1VwPtYMuHMYGMlGRJ1hgyscovmhYf0t8RkLxRYAg+EyjtENsQNDx
DJLqx5mnH4gDeS+0zdCD/5j/OTlQT3POMhhdhAfNhCnlxK9qeDddXV96MKHC+FFHTyZ70PZDJu7K
jFZHjXgEDy6XZ0IIEkLfIvFWWy9Wt3rlm2NkP40r3KcQVDDfo/uTG+eSUdNFubCCdE82fLDCPNfD
74asSCbnGK4uRF1dVMFTr+Ijs2agvG9Z8xI6MC4DUlrJBjUYdWDJjPl4EUTOLl8ILDfuoSqXvUTX
ETQ4UsAi6ehREq1VEaTuYH4KzFeRHyfSUkN6CxOkqP6nT0bgBPFjHp8mXtsJywj4o6vWtNfDSDxm
+1VDD5wIvLAaAoKoRNvpOyJet3A+l4b1PDpJ5yyYj47zVw7FDedUSYE5wfUqmNL14nPhJFaxRJRC
X2rw3ipetlI9Z6vvnmStPCD2ChWU70AD8u9qpubGBuoDoaKAYJ97ARoWiN2lvAPm4brFRYo0kelL
z71mYkTw389E2qb9JkYf1Ul9WTqHSULRXdxt6P+OGwtS/nNXvUn/Zwx/lZC7OIdf2Nigs+WGyUQ9
rd7cj6gDtk3GxrDeR5CiiUZf/KTKVxe3mVdBnaFpO5RkLSUgDzhVxMCrSXaIxu/e+73Ouel6OuHn
RGyOp8G+/K7CN9o0EAmZAOf5fb8arbS5dbJ5q6uUtQ7oIAZDqmByml8S/1eDZboF7GmDrLMRFfX4
iWxSVdeSnSVnh6mTSjVkdYXTMv02scIajHEZjTT1k7S+ZfkRJg/5cJ+m+EXhl1DO7H1njSQFlmYT
HNh8o+tNImgZi9rY7t5CZctEM5meu2656ji0eO2yTXC1he5xICmGo06Pdq4MWKrUl9AfEpcibtaW
hMsJ5GNKIl62YmMu++nGIZ+YWulqEe9affnQwnoYISELiMOyFEfetuwfsuXFahm790m18Roqzan1
kKdwkllrE3sX0FUz9UMiaP3g+7hfT1/1Ml/X3l1uJTvpAT0izHMxT1lbbBxfnPGng5TWl6MLy9ax
SMGeeCAg3ZTvuv1psvo+gxy6wKJPrIbw3lOVBwcPj38FVc+YU8QZCmkmLa2s+1U5YK7luE+ShwCA
GjCtXWrr1yn7MMrHpfWoeud2CEC7gQXu6HAkJBWWOcclcKKZg1eQgTTqLYCCb1a+wIZkixlfgOJx
Gtmh2d/C8Yiq76J2X6OyeZurAxTPq0IRbttiHmvzm0RANALCHD1OKOJzMmCgf5bXhgqjxPm4MFzV
IBbYdJjiXXQ20OV4uDHxY58BUuh1cFLBlwqnzQTPpQ8DzIw0ou+tRYHOWQ5RcteQ5GlCGnoMNB3x
EkzJeehA1Cr7XGdEvBB51Xj6eQQVYpN25uJ5F31LGY8Jqpl29uzAi22Iyg1xy5mr3EdmMuN4w4lm
Vpcj0YTZLLcBqos0rj8mBYhMSLUZRPzipeEXRrB5urXXsrf7Ar8zFt8aufHoW9ACY57HQX/YyKLK
8TMPuutyJAgcDEa1eDfEUZBRah/LUVHQ43TrGwxmwbi3PO9Ey/1iFOyZZGjU8YAeoVuuaUtd1xE4
VXNXNC1kKP/kkk3hxOU5IzyYwpsC239Cx3iVeQkGJ/vaBYCeyfkw5gIRxIw9ttwL+6TbgT/GO+wP
F0hYCT7DTEgeSANRN2OrbDFHpyF3N4WjfEO3fjuIcwMltiNbxrYwJyKC1aymSICv6xbZ50CBZi97
BUhQqVM20+2i2C0lVW8aHLP8wdAqw/KaEfTcS7awTAiUK6tsze7NLikiUgbZhsZgga7Uv3fVt2dx
LglKvM1oK9PLEGVf53BaMfA9RSnh+/IqOneW/dXCVcInuoA4moeaVFGPNXdi+VmuEkaF6FAvJRu6
gxUhdfUVIsyrgC5UQ/IIc0862w5kMZJGCe62oKLMMH2nvr9l8zvnoGVCgINRwM85HujCYcPZ99Tr
8VWa5Q7fmYsiCJ/oPL3M9g/aHCICZBEQP9TfaJ+IN3KatffhZrwBOVvI4N8OnfnuSwxao3gYfI9V
gduAdRvXs5f56tKMCTpXdsC4az/ztuou3Nn6WTgmBtygsNHPQ64cukTwOlTBcjxr/9WU0ZO1fDf6
JSEjrehuYzu5GkF+OeFX3ohnx8bSneUlGBMZ2iShhJ/4eNStX+CB1rWe9jgnfifgNhQ0s659B9aw
bbyvjPMgmoLssm56RTkmTnkbwDPX9ysLL2hTxG3uISXZeT1WVcFdxCMaTnyNpiMeB2nwcS7iJ3qa
VwHYpCDWNKmIgewIAxnJ4WYI864KlzRRQOOSVlALRIhS5i6P1HVgp2Jv2R+u0ncWdcS0gPfwpp1o
yHsdacDU0XKXourJDIEMhgyDOCGwjmSZIXnzqvhddhRt6KOXAHlHCilwZie0R9rLBmBagPqtjvdt
737HHdI02D48Xthbm34bLeONqiC3JMt3TNmkugCWR8nUMkbX++HpiYfIg78pNkUTnuVU3zRIBcbx
ri0w5Vr1vnZPEwtec5zIDo94u4tZ7jw/v0xr79yZX35PCGP9jajq5BHX6ZTkUCG7SpS/F+PnhEai
oFZcWLjZVO4j6mht3cqivi47tufEv6CHeahN/52H1X7miORMzTEJAXPW3r7C/esDTQqmkmgGt6uu
ixIbrj/08WVTgqbIRu+QASKnYAHdGtAcEgTUwWQMMpp32iId3CLbRtu3gW+bHeKz5kSSVnSl/fFU
JPrAOnPhKMIh5Hz0mTXsLOO9RaLYdx1T7otJx3Rqiqjjoc6LX8Jz7Ec3D9awCXld05gjbLEBVYhW
C//+2Ny6Oi2/7alzYboFn8hCE6KAy+y7D7nMiY9I2QI/hFyn+y6VxZYLxb/1sFE7uUsqR1yNz04B
IQbFM69Z7kqamawGwp37K8fExAvmUQSHljAJ/srPpOKy53yvypPJRvcsUW4/FiYM7vrU8t8dEJG4
9xMF7SnQn3XovPRevdNVfhvOYhf2Nm9JEFK6Asc6WBWFi5sNqE+jdRbAhP88y6zgqyfNo/EG97bV
KgH64IeXIqjvnHgi+DCRwaVdlI+RpDnE61IjfonPjQnf08Dh5ZaC0bxpEviLtv4cAkhNdZ9cWj6O
ASulFdOlUOHdmdApjKIS0JYOLz1ZPM3k34yyY9dLl2NUQGlh+SweyBbGUoCsWrnjber5xzYG4pky
8/lVBWtvyaTX8aBfvKHgbTEV0/zCHx4zE7jP+Pb1pQOo7DKsh+ASRNd5GIlBiGmPVE4GoiDL5qse
qeiO4djJ8/tHHNUfRb58t8sKC0+6farNjUnK21iTT5R09b1c+pkeG4l0wSLSjYoA+FZecpizKCfm
PJnfVuvJxWSiElA96IjBRmwzeAknvoAsMvSXMPc5aOzsNVPJJXfLZSULCWZK7MY7jlPDWW/GvCey
4aFWESkV7a4Zw8dceq9j6Z1zYMtTIg9N4rzbbgY53bCX1iucosO1Cj3t2SsIsas4yltF9jMIsK0o
MaCnLRz/hTc/95ajttHsdCRmccRu2uPgxSxd9lb3+lz51Z0ARk5wjRVfJj5ZAL4FITCYJmIJxn7Z
pF3znXb4zOO4GQh5zb+7Wjz7Omy2qCyrTcXVzxMQG36N4rcM5FtNclkQ8ZeDOCN81cT3OvJvMpai
WNCK6VIoxprBghVnZI4WyYjuCtQRXWbx6DfJdMx9ZI+iGZzDMufVrYWG+7LjlAntWdNkLkpEicX6
6KRMgy+spt0bToJMLWxSEVF+09Zi5WeQN6PBSpw5BvggiSlLpR1v/KqggVeuFGQSfMVQdF9uD9dF
CZJuMk6CU5Z8T6NTrCBnIV9UANt0rJAj3ZfRGEAyLYf4oynWRD09SqKipmYhvcT1cvAnkWeKGYSq
xyktl8lPIyZFUyPK6kc9+rI42RW8H0mo9r3dRANBT5VhrSkyf/Q/g4pTApVWYDSw3sKj8dv6w23b
LD32a4bfiTsU72McqG9cBTgTFjJUHdrQYqebwWbVFJyCNgtbIF2urpOntvR5fweP4BE/WXe9dWaY
fAwqBx2CbCTfT/56ph5HaaMZ0RwgQzfbrFJEOKH6mMqspySrXxqin2ZH4eRJH20FHrhJPXiIKZxZ
mCmP89D/9goICrMi1t07LPW0nVI2tbgozrIpThxsz1Y63QFfOzE5+azG6k4Z62xN5ZFRGhyUPtoy
S76KYe9ym38nSBp7QEw0Bsybn02KLhy8r6ChGZEHw7vx4XNY2esgSDmZ+Bmn3UrxHTFq8lR0lDl+
IMtEgHrgTEXCyXciRYfNUguwMF12pV4J/HlqWA2L66rN7koSDrLM3SpDcnWIDnkYjv7821Y5nif7
LgV7n0GZIxGge0l6NZ6G2pn3buB/JZ36jDEBORXWkxI0Z9CQUWDUhZwov+L2vUvl59T111ObnjER
9Z9pEmckxgSo/309rCR2UHMF56S0md6QYjXNttU+/5qlIDmYrvP3Cc3ha2seHFxYJQGYszq687yL
lyKjsc/ALC7tx7mtLCI0iq+S8FxUB/yjnl5AcQTBzjf9bUHDEy16h2SGZepc57VTEaO8VI8J7Qfa
w0lgXbeBf7PUDcbU9LefNDuJO3JnhfFJJK33SB+k3Nl17236kNIlUwSreDSpULL0WxaL7NYacaS4
ACYa3/nQxJdaINN9DhcahUglfGqniE/Zi1+Bhk6chvk7ZdVd4mtwwin6dV37hDtAcp5/koZe0irV
HxvSUpvgDMf33M3RQaI43WhADJu8tSEDMQlPw3Mw8lx3s36sreS2HREPO9WHD0fjLrcThd47bBiq
iPbT8gQ05rarItxu5rHq7BfTwD6ZFwODJlyBTBUsgTYz0/pDy4ebzC3q+piuJQ7q12Kli/Qj9G+V
NtswDxV2bJdhdQBPZxh2cAC5EH4+QWCUG+HTmmbUg1oylMm7iFv65x6te3l0gygfL520uY3CcXlx
c6cnJ7ESgBSrfsuB/lD67k0YolXzHLExgybyRzLtzp5HCp98Wo6jc2/39yGNNNcSD6OZ6Mq5W40O
j47jvtb+o6iRqQ+30Dr3BU40+DWkObJfZbahv2MNa/XP9GanRqkeI7CW2xRFAbseEpep9NC8M6re
+uynSxQ/okXGVKVsVBup4URqffpFr59T39wPCgBdjFA7kCveK2Qo0++8iSyciJQ9Qi11ymY39rfQ
Bz84UrL+5oeIwXAxfeByR6I3ciSm+9knB6vM72XxzNJIzGl5NgNSlUjFwUEk4T6QoCqHOL1tqvoY
ywFbmHcIJgKQTH9f0GacoQyP+XSKhXW9HqFwYkIuDNnF6KHADWlBT6KieWknosNwuecg8BoGFZ3z
0EeAqnMYjUEVHuMpuxBttxPtcmonyRI77T3MeZav3vsQzGt1Uvj+i9q6zBO5UfggHZzdCRgaIZ3N
XJndCJHZ+xB++sZqjLSQsRDKbZ0+j2l7lsy3i2eSJXMyXApoywk6rzkhLdjZF5yfFdFuoPR88U6y
T7y8Zs3/oei8thtFtjD8RKxFDrdCOdqSLFu+YTm0iUWGAp6+P+7mnJnpsSWo2vuPz1a/e8a2mrOp
9x53tRx3odTRhGw75mIqnXEUpcTSJX5jUiFA72MCB1d/FzmhYcitqhwN23BJi7eeo054/0wbWSNb
noeJ0ZU72SCCYUNNZujD++xLfa0y+RjexaVHyCQwcBN1V6J9FRhNDg2yvMkbwNx8gK7ywOui+oM6
33p67bFhtD34V0+tX/TReDhV6o3BkIG3duFWv3pFZNz4WqhvAwulKhvWbGtvFvVe4bOuGxzz482b
7m5cLetkNk/t0pYBsf4yvbslc98AO2lTy9ciXlbBvJoRrYapRtws8h8NNrpg6QHPZDfL2dsUtQ87
d7Y7Vi9I1iluiAnjWnNpsnuSimtityE5uTYozyHDq701BJAUbb1Q4ZTTd6lf2kKuM2PfC6gTvOtR
8hGkCh1avxnjgAHVrzanMt4qoPEC3qEg4YtIpe04fXnqCwTNRhnYonchgJwb7W3oPfOPFj8PCL3p
/5xmg6x7myOW0fhUyOEirZ+HDTfKQtCZIGW+KoFy3HMS0v5Xp0s33NH16spqaSpAWmBmTFh8uYX8
LQZEZ+4zSr57m5EerjdLjyLDRKsAFEIEYCXqb4DR9GkBdUO2mUQJdSgkcho/YkRHDjHHGf5WBx6s
5TcBTViI6lRUzxofBo6jZQnOa8SgRaBvPdvgvCjk2RHLDHlLn3rvUt2SrsJxWDYzjk2sNk08tX2O
rYehbKukJQgL61K4kOm9sR9EqhOFWNoPd9zkE48YYwwNQp3JR4eF0SN6fSJCqov/KiD9lte9jXYy
/cjH74lDRCto2aNmLNl33qawv2KFEkZV4zXYalg0dOMtMg+dDX5AYo3SvaSKtwYbBj5NKVVJuFMv
kZF+UW7pzfnz4mFVJ4aetSZUihqzVdyr4MwJs/I6bQyOAZr2FHTvLQl8/GaTDrZo+MImfDY7BWO6
69yH6xnoTGgVuSERIOLO3HvWswzvBjF8KoWWebgsJ/3c9EQ1CUwz+o9Kzpvj5NtETTat4xsEBRrI
3nQ0kMu8HU4Y0mmoHTlU8wzIuuh7utWwvdKFE9kzHNvsDCZ0pI8nNprlGJEoJOGOB46OaioOvdnu
TZnLnairm44cxOLEqYr5Ja/5ZD4ZnDwaQqKm8F3YSj3d6CP7v/OTSKqS3YUyMhJSLpAGWJURjcQR
3VReQldxCQAyTyfr2WMXQd+Paf0iKmrZOEQlPu4SW2MXjSte5RWSj1VKjVhjobBwv2foW2veXU7x
ujmFGCpcdSuLLwDJvekSAEgULzMSAZQZ4eMYV1r1yxk+NZnfDEL+QZzW9Sz9qsONGTtrjU51hRFe
E2QA5iwT5P/EPbEm7Uaj7AtX9QZlINe144uMJzN7s5p3zxteSo4FPpxLigxL75LlIJA9wC80JTwE
Tk4iUmAXRz8ARQ4U+J+M3M/xu8bLWQzBImqarRYb64D0LXtozlF5gcyoKTJwXq3s6ZrUJ+NFy1w2
qFsxgsZxyNbg29rgLQSaxIIkUuCKZUjSepFpi1I/6i37yEOqr2ngLthGyRfcpQ2qRtPgx0DS+9Uk
qEdGhJmSS1H9abqtkj5tulRgzvIbb6Jo+11Bxqcyvnfpo7XLtUdufxifWqikALi7kr7jfffKtze/
33DSxbuSk1Ol4GxKXiXE92DRl7QykVEZRoKh7lMjUynCPQqdUxmbASC8pfdVHaZl41zNkHDJfE0N
e9WRukaVIqVryOSl9l5l9TnhlKXXrR5fJoFyTPnEUE21wT1Sfo36r0YRRymEM71mLFZZb2/zAWBC
r5chVb8lDUXk2/UFEYscY6rza4U7lkNofkrtglUBBdoi+DOqTd1BG3rnKF6r1bUC8baGnxhVS/2e
Z85KGeCj699gcg818K2FxQitDQvZolDWeQIQXsK9T5AvdxBgBIGUTnLeaVSSGsGpz1ya2mb2kwIu
m1jRLn8ZY+pJKtOvkTOb3bOCYbAVa5+rB40fKrCuNpmQKSTvXx4hiBBbvXlP09dAO0ctIFb77WLT
B2QLJu9FCDArEQZbYcu9YMku1ObDkOkLYTJs3gENEogNR4FJr6DdOXW2mmHfbFdqkLZrDxV8V6TX
PErWIxSQmykbOUqiaBRU+5zytzo/u8Yjauj4qNd5/0Irj9CIqK2ezfTmGNfMerTZN/IFMzpp86nb
fg7ZcA7THxxRFNc97YpEIdy3OqIcehNs1htuaJkei3bTB6CTdLUObzJHqCOiDQlJfJ4Xb7pxk/g1
BdsVoc6adzfChiZDpAYt3v5wh1rB7x0q4l/sehXzXTS05hXkTmBUhrA4p7hLzJ+JLHxL+JaBnZOv
ZIpIEFWp/55v5oLmxxrbvb6cZ4qyQUiOq9WUHOq/ufroia0mp7C79MqPSLdx/c/0aC6pL73jrtT+
czJPRXl1p6uE5wUJNiGgwN395IftzrfdcQugyUbFyUS0icXRQ+yfpsEzv9rOPmDPt3hlDmaNh7rs
XwiPWjauSqLsmUGBFu/M2bjaOs8qn/qGMt0P9muvI7GaiJBV113665RvlbrX6WpGjpKX9UOMn5nS
rXX9FeDDhsVrKuKhE7qHQDCDX6U6paqzaAgHD5RbWR+KzuNZ0wmfIDctXbvzEs1V1VgZ1juY0u6r
0QX5iu37BH8gjCPO34XpXWpj8HvqgKPKWw6AEk1ScOQdgphOB/Hp0vHcGLMag4RtBmacnJuJEIbC
UXkGknUw0f5GWD2KIG3TkLU6YswSDLIZcRNSXY4gaILOAqdv9hEN1Zb14ianwf5taJ0YCdeOcuSW
HXnOas2I8EsW8HpAitSXO1S4TLc3GlvouQWf11LfRp+fM7pRemMaD9MBorLXOLJQ9XMMxBWksEGM
eOhLN9q0Kqvye+yFuyTuMSAToo+ej+42oNnQvOTDSElMwx7CCFrta4ZWNcr9XvIiU2rgoM0OSTjJ
gsVUntOYMnQKUO18q4eDT/2CQRZ3kETwIlyW7bkBZbW9XadgkX8PsnXlHmP+9Vr9nP2+nf5WsV1N
5NYCdPPTvXHCJiyZ9vDbReveC7dRuMfpCJZ4c+iroxIXylxH2lNPTyfFH4sQVClWmN3Wwj3pEOxh
zzytE4PM5hdWW5tgWgeVM6/21iznyLubQu2BHiwLFe9V+dHN1Y9BcLFr/SMtTpMqaJ2kOqvCuRTb
a6pc2vpTqThxpUWfGn+KgsLRCiyJYgPZN8JkqL1+8tscTUdd5wcMAetIb7YRlUU94c+JGGgQmwgx
VYvOz3GDCROXOhirhZLQBkvKDGOnuvK3ClB2jEmwySKM/2RfSDxtKLADb5nHtL4ZZvGUOamcuaQ/
wgEGXiWeJZkFmzcrIAKf/XlX1WNAi3UtmCri6sdVnbm7ZboK4gkxFPwlpnYe7Lx4Rd6mbKfcPQZO
drUF8InAQD8gCBiIuFbtLJ9ledcpV04j6SR5VlwlyU10Rtv0+lDmpWXbmHcgKqhXmryHHL0jqKvb
cL7FqKzoiiQQ4KJE6Fp7IjsQbaG3mtbhIIjUtnyIMshBsmclfli8pXlLEbc4ZBlhIJUWrJ1cyxjB
vH9O3WwaT6yDrD3VFLHVTXWOqYoEhNo1vCdxYb7jU7paBNiPDU0iGqOZV5+gk0kqCM9Bg8iyIjQx
HAwu+IkCAtcYqXZz7iLmnNT51FG9oLHy/hlNsW9VyVEzfbapvGq9IgAkCQBwvyescy20sstbaPAL
eCWROWJh9RuRc01f2vRpCcSbcwQ7Idddh7yT3kMSz7vegP3b0V0zDvtRZksxhXNG/tIszC81EUiZ
YgoqD6ZOb+68yxOUAQnClEdlpWf6nDC4uxIzX7o93eUkutKhp+LtAfmeYOsXAwzN7EFo7hNouBzg
ylJifgJMC+0fN+Nc0D68FDp2h5rTH5bS/UQB36PK49YaWwt63y/LlxqfTUHfHP/FA7uAQh1FRA9c
L/yKE5kcoIm47k/0jOp4Ro9iuV80KkfhX1PthXzQnzJ258Y6kUxTRCc57ZBlVum9BOIcN14PItxU
mwyECXlF3V2y9iNoyG2fiaY1KBhdGlHGfH7NOb7Ca9dv9eDRI2wU9Myf1F+BTm18lfoaQSHVULF7
bJpDhICGxIgmIQiBbphjY726BAvxo7njgpEnhFlBdDqNR3QhMHuTvQdcCMQ6zGifRat8aNLd2F9V
+V1V55AIHNpqmfp/MmUZo/W3SYCIp99SQ0GcXgnx5ZGFNtX1u0PuAqPQ3MfYknaqLctP/i+CcTqM
/Gzeyecg33Jjr0YbKrZSNmCbVgt+d8TUjXWvvZ0OlNYtDabX+l3pb0b3ZYifLjpTWgzpbWjtakqW
ZqQtxz9p3TXvbeo3k82AynnfUc2J9RXVk+f96ea2KLa5cWNFF4Ilai0ciy5J3wufjX4uxb+6AUR7
5nRR9Kri6yaiml0efHXob5NfLB+ZeRtfgyyglAuxqHxRkCpmoJ1fBo0pJHPwI/XqtLCQeFpEKcTD
nxuPyJERBQyEMluLGG2dYVxNVlut0iE7NabHlW5wVa8Sib4F3dyY+3H+Y9J+a2UnMv/xoFIH3TwQ
Y3kDyoKvguirlpyaljxbEh7Pcye9srPo/8FghMSGLzJB4N/TLtNp/hiukeuyk5KeFyL7yH9ZoaRa
LueuYGUd9Su1eicairCYCNxAspjRAlb6avrpOL7XnmWhL3vxSQ4qOqBXN9xq6on6xLT8jWIStIZt
4/7ya+FBUJIlXUWUgHvVp9GcO/WsNksr4z+VrJryxSlPMfkLuv0JSuO2H5gwCnRiNPZap5oLFc4A
J1/EUUDiCXcEyoN+cpHkHalpBZhRuoudv3JhwMcg1DVcKmW9U8AA/g8a42BAuXb5yo3ILFHp2a3u
VQRxylzhTjtT7LuEI1P/BIcgDmZytshIpvmWLl8tbanp0AbbiuwJ4GBScYRD14n31thPA9yA3qoh
pIERscyV8Hq3RqhDOwhbiTzq4iPk6BvdvQvxLA+T+jlZ96m9JKg4AOXSbSs2GdLMGO69pQbCu2UG
Ig2mOf43GEmin9IEIIZGVMSN6EG6rdeA9hGzZW8tk5j2nZodtXTPlOMER4Egr6CCCmTGXeTaMhpI
rP4r4UZLxO5IUT37p3dRgrOiB89iFBuyvvw28wk5wa24TNqPonwmyOmm4Kj134o0kdkcUxRNVv8U
dGOXawfn3HzUeLS6/U3hOspPVPlJ4zdhTRnKXaG6y6ymPX6NpSaIKW1Gy6FXr+p4i0Ye7bigcpQq
qPQfr/1QY4L4NRnMo/o+oA5tsx7V/yEFXo6fc+kL8ECTfVbOCk4yn5fVlXVUcwC7R+GW+BGwIoHr
pPSgoc6jgVFHmY0xxq3KjT1gJtiawRZBh5avyDkDyjzXVFD2F+eTUKGkvXZEtBHCUZeH2N6gvU25
PIr6lhorukstZ+GIE/K2Qq5moWC91gzUMOeyOeH0WqapzjKybeVfx1NTnXqWzxR/oUvtajn+jJRE
uRy+grb2OhyJI9nqLZPJqSkBzzLSTD7NzFoCv1h0T6oj5xTvJVfCu5fs4Vqs/ihM3kubvBJ60ViW
eeQ3FFf4EmmatSssPhHtFGnbASCVTdqx3iPmo7HcWglSYzTOsn1Jx+8AWVFDemvaYRsavE1akT0l
ep8fDAEicTauXFbCeq1d+T4BkJVJNneErWp0RH0LcN3DgeZUXpqKg5jZWLmBebHb2ehuGVs3q/YO
tYJy6FbhkC2NmkInDwwsqtQfp5IH6gVOnoiWVnfAkCLL3wQuGfEC6VI0pz4RE93xtG0b0H8TKr7g
mTOqbWYru9RzgkU3Cdz/1EOHwZ2usoWuIdvjItdIIRxomxEYgdWMsteGeRWavIxV4Pva7zsiDGr7
oRvWv0AQxD4eIwtPTkzsAMEoiXbL6KCecGHD3YLmJnLZUsOCPobpY68D7JcWAERor1uLLPPh3XGD
Zcz5l3J6u3Z6chy5h3hc57m2ydPuOibPQP1A8HVJQFpSFPiEfDOyNITUqScb0FrLdoaUCBLA3our
ShNN6sKJBX4ZSJ9ZFp38hxpswmmvkMMidWqP4nNoE6NlUNncQJ+QBhr4k/GPNTBtxCHm/BS857aV
LUP1UxW/k+quLMDFER3uoNxlTF1rNyH2mw41b1PnIAlN0o2q4Gmxk+9IpBuzPITqz8Tw6Dk29w2Z
O4S52XNSl2oht3TQsO6lxtGnk2Hg/OuT8s3NqBCgpJbBZ6WTg2bIp15rK5qfa6pXB/B9NWXniSki
B2UiOHNbmkh6VFilzIhvViJ/8K9uJyJYPBXY0auyJaGpko2jZYdByOXp19J0r+5Qvjdusx8IFso7
9dSE07J3MO3nR9mgzSO9qkLY4+F9SOXGCsMt7uT1SGvjQOpThZlUxQDSGOm/AQ4paRlOpbop2E0V
7WqV2ToOjlX1GpdXoaGnp10UMfElijpyEyNSI74it/On+NNsaCrNpZ9iOMBfvqnyERPDtBNsIx5p
Nz1Fl0E6D63q1qBkg4j2zYCmIk2NQybpDO0zXLzaMSXUKVbD2QS96DCnFdVsEAH4I3xKYfdX43wD
/+dPEyWDPZsZHZPfSkwxuSXofGwvqfVoImvbNTCGrVyhy0ARGi2wYi5Keefpcsp/iAxtEGqXhUar
qYhFbut1V1f/0YoAdQCrtRdRxBjxApEtAUHMgEfRD9wr1l+aHw1zAaGHY566KiKpVKbnwcE2EWn6
Nwn7u4oO4bQm6DKH4QKmzLFVwGm33j1w/NC553zn6Oo3XR4esih/tdOGexHlEzFLWkavMOOQLp+y
o4JuN5XlKqs2rgvT4HjUDoS+QqtJVTINJOeRADVFOEQ9ldtQIgE03sz6MFrbgQPPZCdMTfAEFfpi
SIDXYGBSOBCJmiuEM8Ic3CTqVlVhWAF0SvfDrIKXSGRbnPXIdwFktXZtdrBCdn8OZqk8kQyeBwuK
IasP1YdV2L4LppQGX0p1LbKH09VrPSioFTWXRsOTX9YUPFarim0tMo1nnjs33YPzkpxyofNF7xDi
Syb90ARzTDeSozlFWh9RXSercJOq8SZTopNpQJUkLM9pFT1K1dzPa6qdnQz9jlmTl6PdmDqEWoAR
dXzGU7uMwXhNgKc+RqN/zGWy63qiCeYsgypotwYqfCeyh4UVy5XNV5nQLd4zxLadtpn0Nzfm79mW
dU9LlgFQB3KldyTlbFGQA3TMvYn4HsbKeJEFDQomQATinM3Q9lQKcLJgfFDQvNfVpz5G+5JD0WGC
AMZngg23TqQuB5p5wznEh7zWKInXLrUpoPt8oXR641SYCu9EqrJvSVRGSD8SWY/8vRFeg5KRTluN
/LdEpoKIw97ZNjhES77muDZFC7YQPafUQcXm3DTb2doKZ7jjDfwDPSFnwH5Dhytd8/OifJUk/Lul
ggaanyAggCuKnmamfoQyeCOfhurweOdp4cvksutPVYgVsbk0VnfMoC9cyLGQ6pu6tI8ax08TM3NY
CCf5VscoPClqspMgR3YwnTSjvUVgjrh5NjqRMyq1PXqkXboi2DSo2cxG3yWhJKYvOvQlzCelUFoT
PzN6rQbxE5DlJiNCrO36FOf1OXDqWdF7V11esISCGxK1rO7pYVhCEri1NOg/N1yXUHeDcBaWaS6c
7iXBF1mI8TQm9d62o7c4j4+1TUNtIzfgapBT2ZyNuwwVfC3pdBTcqKLb1i2XZXw1xor4HAJn8cJb
42aC5h1r3i/ZrlzsXIEcN04fLbnfXqw82Jhte7Rwtw35M5zmMlTBYCN2qo76wouWPbRIDl9jJ9TS
zO0pZnrXXP3ckZNbeBa3gbrW6O1uJoWxPgXkDOlPO9ddsojsYJ2XRPhODdukiTzUlHALbZzszNT5
Ji2IHkHmy6Jv76bWUbyjXM0KPEVazYducXCMeQ4yaOLj1TP+ChwMkUIZY3wc+5+yrWglNUsmZiP/
69KeAPeMznrIaaAwt0TTg9zZyc34n1H05R4wUdtjNFZuajpqr40zX3QWJAAJSSfHADQrUKLqzslQ
lGml9LCdSjx+5QY6Ghb30vhp1NmOqlqPLM0usVojIfbI0dcViEbZsQQW2CozpfL8MjcwFnf107Xd
Oea1BxZk6PDKH68Y0b72HvKmSf1zAoWmlYj2ZzlCcCkDKIESpc6+hTTKit708x6M1p4QxpDV7s6x
aS7sVvBtDdVP49pbI6E3iAmqjrr9WHv2Imzc9yRJz0B6ftRiNHbiZ5jRYANR3tjK3cUhvggcSppb
mVzHsoEGwkLpNNlRGhsneLRtuQryX6OC42+WKh56I6R9VqHyRvV47siKQDJgVYwXY3KSzoRTIfqc
H99xINCpsGe3wrLCPTwkSGxybyWSf/2gL8VQb73xrpfVi5Z2r031FTn3VBvYNtBAYGZ0aECZ+PfL
HoOAu7eq/ZgAwdh/mr5VUcd6c2HNpyBkqC+6u468V7PujUZbbr6KBno0OYAx7bblRk/oaSVXrvK7
hvlwmsiPYUZ9SWNSEUu5En1RMv+Nf6jfgWS+pBvfhHYyzb1Q0XgyyRWIOCejPUw9hHGWrDTPJonk
5nm4geNViI9ldEnpLN67Go1y/VbUr0FPsOuHEpkYPhBxZ4dMx75K0E6p+vFIxkDu4+7v13YLsuUY
KAd/PfGVxXeVlyENd0oyc4vVtdeiC9TRSSfh12ib92E4ENqHsSDbmFq+jvn9FesS0EWPXJoz4yNy
qtXQ1BtHBYzP5d1kMOhiD/aB+xZ8I1LjE0YqrK2v5ZB86RwfGT6fIYX5ZzSTDlCoB+8Ig5MQEDRi
GpuGm82MhdQZpx5sJYTeprE/EKcuh54nffx0wvVI3LH95c5VgDT61LRQgRYF2YN0SzgPOv6YvNiG
g6BYRq3zUDJaZm3szaCaHVGECGj5/znaehsvak25+HQL5bQEqNkOOXRLENw7gd6A81pkysHyQKYx
v5RhSOJyfpxiex9jjql71FOcYOOkXAQLhIZFuz8oTMuRfsuUj8B872dn0Gs86aDBICGxn9ER3xNG
32HSnw9sbSiZgWe38dco848aYQQZxhDFz7SInoDZh7CB2i/VfOPS2sBrYN8GixZljFUkEn216fA3
eC0OMWPHErXiD3kJUF2vxVgDm5XB+9jb3yl3/aIz2j/J9uZkKjdibqSrcibHrWR6j3S+1nPb6QR9
jLU/6yi0Rj31pA7IpLmM6CjqWtl7ExSeglu2Zxp0VZT4WO+wEy9msWkujsR9ntrCvCmAEoM3J9II
4iaqU5sXZ9E3xyTo/Y7RflSeCpHSVQqV9yLVfxmnc9//SzGri+lhgvJ3zslKrdfWCpeNTmN5CxC6
iCi8b6301JALrDURmNKPjrpISiY6O8rgnmtxN8AecxfreD/sVExDvH1Lxqy1w/DSM/h34DwJcOZY
DHvCIdZeqHPBIg0q8IDy58QvjjVcaJq55TTMew7YrkvPqk2YQkfsW6VZx7oARmdIGoEbeGzNutsj
TtqHvYe6Kl9XLTIF3tFYJgfDVD8IUvoI4bN7nBd6VK5oqjhUbryR2AKciLSXJNwEDLdVwZuOvKtI
It6arWTFKYS6CYW6UwEYCh0AsEwlaUkhuK5yx9f8MdiAmvoE74WUtl9hh/gonOS98KrXoOZXquzu
UTncIrAMEWyce0dTey7jeUUxumAdWFWyadhV51XzTHAsFnUv/Rkm8dEFOsPZdB+81CeMRC67Ji38
Me2MEyEe6lmK+mq37mNSjLN0KgpbiSVaNal8Ym+YFTlrN8//hXkD/DyBOSqMuRkZ9GokYRvIKbpQ
A+hutAp0yRjK77Tz2kVfs8RrU3pVveFdSPM62HNOQW1sFOJXO5GuDEUfzuUgXoIWI2xkeI9OU70X
J7ffzFT8pAmwCEkkDawyVL9BEY+vybcC5JsTThswxIC/d99JOpzbBvNYm1Exn9Y4jqN9YOLZQ59P
ijfEf4z57g2N61GDlWpVgH2TJ348FPwyyLpF3V9NZfBDSDQQV9WKfQ1+o2m32MEJqpk43JQMtKHw
va54Ni1Vs9mXBGBtx2Q/UCLGsSgSCnAErYgx9XkKrElFrTEN3GTsDgLRk7WpTUBDNxUYIgjs0Bp/
RPvNsrfwIOc8PdyVZbqq9Hijld6hqdVrDlZWRvIj8PJ141FcSTZZ0GJ/LXZ1DuUONmXoA38EYwt/
XdOOyQ/wN9XjT6xuxkmc5mqCni3NqCjwuYw8d1gPaXTTWBsbcRc92bsKcqCa/O6++UWvXGWcyCJd
Slop49yEQkHsq8iLJggAiALl6JrecWoIa9SQ/WXM/sm6TwIqPeMtGfu+xFbh8JC0+RyP4bLOqIcI
u2+O5mB0XZxXkU99HahGAU4QHnr1MmfaS2LFQWobvo05OsyGREKOOHB/iKhedZzHIozgNrBtggUJ
elgspAGE1fFgw9qTUtUYd1EAYWr/CjVbwqpvTPFTWd2mCNrP2vsgbmHdtacMWmiYeZrgMdlEKwBo
UiGHpjb0WyBRy3gtk3BPpv9cUYGhOrqkTrfugb7Jc2WaRAloqbumQPMZM3JELXPWj0DagXSeXktS
qmO+7VI9gfNXfbDt5yhpnKM64ZbkJQEac3OUnk9ZdYwQKOEh0zTrRcJHaQp6cD76cgh2uVD34AdX
yocudYqSHgdXShwv1eQ77vm0JMxnYs5uUbw2xGfjKb/AfKKe5CeL2oulnnQInSnw/nnAp7nBm8nL
mijKpm2TlwRrc1p8SC7eQT+YnbiEKtS3oR/GeMCbS0huBVJstatR3MPyqtD0Eg3toqJnQ0W35HbO
PtLdpTvSJw/mB2WQheNhADhKQAuGkYgc12S+AX/LyM8DuPCY8BmIj33nHpz2Txv+RawvheQuJb4d
zb2ge8qNQu5sKIq891slOaoGNDMNVGGt7fELvesxM57p4DhmJZkbq3TvWscQI6GDV7mC1XGnQcV/
qOyGutqR4NlEnwEBZoXZ3xoeP7VtbiENFRX/PEXoBQFMQQZx3vTv0fzHYfNL8Jk4wiKEmZUj1C6D
p17CHEFoV/r0OzOCt6veg5KwiCQNtK1G6JiLpCTMg6WBe9lR7AX1Y+tSSbcBhgUbzN7TJAHZgJYQ
oYSLr0fEEGYgb7XrEehAi0717oRfxAJBYjxSbO6t6k8pzDQKq5oPU5+3L/xqBOQy4oa+SzJfI/mm
SMewaKx2gMxrPpaMSV8xJpwJwRpqmI+X0Ty6NnrFIA74EI1+Sx5EU62DnqAY9d+AUoGw55XmlFRO
k70KJKGjy5ikzhEAFQkpMsVXB9ajqs+eQnFFNW6ySe4lTh0bPia3axiMI57H77CmlLXoscYYJC5l
u8qNPrDxhb6OXHhyyf/XY7g+CXZvsUOQZf/ImGgttdy2tkUBKgK4RvMN5DwR4MZAgMOUknRu4uwJ
3T/FVP+1ijjbln6n4O2syviaucEbodO+AW7l6NjvTe1NifNnpnXLtqb+ZDR3qvJTYrXFzMP6ARFZ
m8PRQjtCti7BnzGlHB0S8mRcVxFARAgynCTW60QkC1b3lt2cgQXXAgk/RL2G5nC1QfIj2HnRpzup
znJ0+5SNc2qaV91jg8/GwvALQRmk9iqJ2306qifyvByXqClC0REUuu+iG3AnfrY5Mi7FoaxyG2AC
l+Vf595qeYfkRULXYCBCz0x0TqwdgQ7DWR4B3FrGy6DYSv1lFto2SBuTDsPw0ysKfxAM9DiV44vq
eeD2EdCcxlDFZcwukWkURcQP/q22/zaJU3djsk1R6WhPzVUQCLFiopWLujX2BvSRR4o8IGc/ybhY
Vjry4yJdU798kkQJDMmj6Cs0CszSLtVMEUgQwmSTR9QjK/8tcl+djsMQ3SGqmwqBlQcgTJXOwkWt
Q43WFhVxCQgau1whB5XUBI4XBgla21a2CXdqv2fZV2OfTb5B5FNhew14CSuiNBhLxp9IUmoy172o
bzhrr1P1kyNXt6rMtxXcuulmJOGLrPU54nyj8Ja461RcY5d3syTI140o+YlfdPEFlmJkOzVkoi6y
g8J2NpLAHLkj0ry9jqFV/RdTeMGHY8zBECnPJwjTZMArO+IgpeKzg65M7W4FwaKPrq29jYJ/ef/E
5jKx1WvmmYMmnx4JjBENCuKpOQAXlNK1d7t+VGSOxVdLXvFo9M2VqqlWweJbv2HG8kyubAQS3HQ9
C6n4o/QGujt26aNGugMMBWY9lncRPZIewSuIDdIP0/qaCDMet51zBGIq82RFFNYckaRNJ1U3icB/
I0QvXPQZ4uw+mPvKfYVDR+Umw05Qoturm4trWvTy6vxx2PPDu53dlPCqB+eYxJXm28ItL94sDq2e
7m+nezOcpcH3MwIR4an2BXtDalIDResAc4hB8j1qUs++C6ykJkpXyKjloLxgjtmmjEXamGxq/rSx
RXTx5LjcivQjrKESSUso+3fGOTvBzcAY353t0jdgTJrumg6f5vgTjLveQOu9HeM3L0KC3K4FKmQx
XmdbVqTskuBEjW4tTyln4LAVE752upp3pE1NHvvuNY0PhvwiScMYr4b3XvBClkeXw1co14zUTfXi
Ar955KDHOxX9Rgj7Sd5VtpS0+fYD6035GXf0kqILTBDGUVdtucpGRcBNAAAs0qFlwo+TtW2/VgUS
Vq6y6T9n57Fbu7Ft0S8iQLKKqaudc1LYUodQZM6ZX/8GfTu+8oUP8Ay443OssFmsWrXWnGMyoa8m
JZbykCK3NEA+DZvCWJGb9xAzZB8ofrOjOkBHgndjIht8rh0N1SK+uxH8XX61vG/8UCVK6Ig3HO0a
25bKrRnXK6toq0xbOLLJ+qa1VxcDLOYjgGq03aH8bBjuQNLp4Aa+kKuCuMYaP2V3KORuRAWm5zRc
BPFWSzdUl2pDz4e2zhT1jYge9tOAutWCdquuG67Xdic3w7A29GdD2w/5LY6PEtNgmHAdWA7JN8p8
J3hOunNeHj3bhiiyFQOlLiU+rMbx2thvPVxuiyJF3yTFNhXZUum3Gco4524NEx8Vdlp7FbRImq+m
/UEathR0iW2kdwm2Uh4VQspJFRE/6Hp4E5UxF0X11JZyYfrWvqfTAvp5O2lLWA9ZMt5L0zil8DAY
Ub+UwiDdRn+bcgGkEu0Ge0K81Oc+gGzk8vpcEx6YiaJCx/gOxAzVP5Nh/GEzRVF46/eF8OZDwDZ+
H3wsMg0l4GWkO+ihoivrS0wDbgQJmPDaZdFuTKc65SKcDp/puY8eFSrnKXBJ44LvJyGv6IMYnyRN
v9YHDKstvK7bBN5eYXyUjvc6/2g1HEfhLcPsGJWvfvteKZuAwZlRMCU0JibNaWzvio1XQoM9kR90
ajGIq4if+4VqVfMq27fZV4oSyBnNeem/OHHB1f6lHR8GPT9mKevRwKBtn3EIWYys1Qjowz7lcPZH
wmBILeF5DeZzkm56H6d0sgn7x1rczUa5hITDJMggGvmWjpzuvG6R7hFxZuHlBjK1FYhR5bfZvQry
uWiQAbiK0HDv0/rd8/hwMXYFbXXQTThpygF3qtetRWkymgQtew48DZkXDWH75KN0jRzJQXf3dI4T
Yra96XpFCIml0oEw6lsh84VkGqyTjFajoQiGnZjayjEH+ueUrpLSHfBz4rjIeXNfbfutDFdBdBMw
oDPazqpxLZAEpzwJOmZzL0L2QqdD2eHc5qLJ/Qxpk+U8iSGaZWLbMIhMphs4ZY2E9C6LBCNGc2eM
OSeaeRbyWWaZMxvkRaCKSfAYQbrf6hE6RtwLVvxdJvnGL9w9wPVtpB8V5UcVx4rJo8nthFhxOhuW
6/FfHAxN2xSJajdxmhnxq0OL+JDdfsDP/1I4Szf3FqV17mvEM/XS7jexQPYULpkLIvV/8px7VxXz
JGcP5zcl+nKm9y1tNmfpT6y8FCGtXr+GwpppAbth181MXPh1TtECiKFiJy1RTMdmMjeDU243u5bq
HZLVagypXSQBs3nGMA1sBzVWn/kPWn6De7Xz6pWweeolGnMHkzhWLQx7TjyA7RIbOFG7HpCf4tcL
xivstZPeG1kFhtJFXUdnMrhmQ/CuaRAvHBpA9szHA+UoFw8fpqEXh57+Ud5ccth9NBeFYswyw1yA
xUxJpgoRuuWBs4iweimMfAskyt24Y1Awb+xyNZU9Cc3NkS1bYhHQmJOYk8eGuCDjh6IPrFSBmTO+
uSQbxmB0wnA7FOzhur/3m3gpNGVrC3MhyQSUE4Wq0Oa4rte4YhnpjXC7kY5FSOkbfVmVygFu1KJA
f+A37twls7ZE0EkmlKYFiH1RPDXqXq3vKZ0CNXwKtI0SM7mN2WZoplTGR4dHT1YFcbCHzOIDExim
QV0xFtfGcJHh7+z4Sp0VrrIi2zUF5/mgfxVFdwLHjeCQUjnoL8lgg5PBu0YWwM6LlYUl8lkF+NDr
TjFLS3rKhspoGwA6Ybtau5q9le4eGu968Da4bhkKaBAd65lUhoveqcs6dWYlD65IuKWpXpQtXNNa
mS71nPOhR/33GNLHQroTZwz4AmHBexoREgWpq1yhsTJTEaaOBth1KeU8siW7lLmDJxxlpzQBrvZ8
oJsZeeVrzM1vV2a2e2wtkV6bKAuJW5DuM1C49kPNCgsoqmr5zAB4i3M11GYSJuIpGYOYikvyYBzC
QNkLM4Yp8UA3YPANuKBpvizj4Utj53xMW/gAtToeQB592dYIkNWWmzZipSstcZihPw32wzCIHjRF
IRcqUBzziL8MAZ0RSGa+CkYvCmuKiqQcDDS5yHrqEWl6GJQdKubWfbRTNVnVzcTfSsOQXaIrs4Ol
iYBJm+/OGsJQUfy7wXaoC6D8EsaPqXKKOlgdliIJIPWFEzdaT6tymeu6d1JpvT64QaG4k1XdmfuW
J1cSs+Ir+aIpSpXeoAfTh8U1UOxlVsTHXCtgiQMkwcta5Gdo5zuNvCjHR3TkmTg3oh8rZFtbVnZt
zvJEbz/spIboqghvONp53jIFSONqLcj4puMhsWLn3uBByOHCAEB0jMi3FK6Bol94awYJCdypuhqu
vTP0KzyQybWommaX4a89KYk2jdlyjvywKtQjtRMOCwgjC6VOR3Qzmb8tizg4aOYArQGDcbrUfT6r
NLS9OWCk/FakgmdklIiJU9e48BsD/YsAS+Efc6YZayu7s9v302GYIbfE7kHs1dBmTC7DZjQ/6aha
7YNlS3rILRRqSZcgahhhtQwDOeD7YBsqKiTZzMu8x9Cg+cqyYND4H2paLrhtFnb+gr3Fn8ukcVe9
nTFyDRz16EmyF8ZBJldfqW1GGVXusPW3xkH4igI2sqXdGg8hR2Hj1gBYa6eq4dzYnt+iqPWtl5zG
ovNQ2Um44TF4j6qbU2NVfoIZMXMA/TlqZdXLQXWUduE5CT1RiMrmXvo6Jqc2jVYl2TzniI7vH4J1
9H9kvUiyHByNPoSlq/zzK8tBapj+opFwD9m799RiYVZh9TU0zcYjotuJy6UlmoXAe1nVyTKpfOA+
eKQQlEC3PVjUDmpFHU3Odd3nNyCbzz26uH/PxvhnFodUUYGZ0rJMXQr918+YpO5oZS3AfbemG+F2
Dk40dimSylFaArv5QxTHP/JODBWbqHCESnS8JrRfGVbumHijzQ40R3LlX2L24U2qTvNrtB3Lf//N
NPk7SmP6XkLTNNUyhdCMX3knqTpYCQ5N0oyDZrL6YMReZiO+gRQqNi8iiC0CJaNlok8p0mmL9c1Q
CK/xg2QhrannnDX2zNQy7w8fwj8+c3Zb1bQtjmZAA7rz6zPXkA+otUXmVJKBfGRKDMOmvkaxh6UT
Gcsfgrk0/Z+fw399u+nP/5Z+IqZcsiiglwoL3gbalHbg3NiP8EktAru4sEXh0e6uERl7Qthsn1Ii
Zk4ZGfz7E/kVBDelmErdkORNOFThxu+1RhRJ6RtDauMhyD1uSORaL8MQC2GBifugZ355zSue179/
17+Cx/4WN/PXtyWvXXXgKEgi238FTdE3t43Qq5z5iGd2xHhtaiuvUDep4ULph4RgFhvD7D6UGEy7
bWxKVzz2fb0dvfHk9d5dm0IMgwZAQLMsQONwGV2T0kHr+cJ97tFW06V0x22RN69Gf9OIJwxC+g3G
stInRBwcXFqDkJRJJSVbgdAmtsl5QfVB/tCS15JhKnMhAFBTcJvZK3MgXb0DfFg+JEj/q+wGBGVp
1bca3XlE17/Q84VBEyWLL5Yzt7vs1MaPNdsbbbd5kjA/0a5Fc+ZWvVXddTU5PMecSeappwFLnHKI
azeEKRQybInPTbrTSNgArNl254BGfp/li16x52bebIS7U3lPAjxyICIPTbbxzR0jEZrQTXYZmaj0
Ki8Kih5NRyRlGerVQSXSinafsZf9+5P8vZL/epJSNdipbI0N6683/m8rWYUub7NioaemOr14FRUu
3IVw0edpvFAkLCzZFeGutfoBEaGOMKjqkSwKB1FS3NZ/2Dr/2qx+L6y//zi/NhjWhhYnIcpYtHsW
fV7ZLsuB2Z3LJP6jjANl4dh0BMsG0r1Og2cP1pgcteQryUMN5zaC/kLBRg00iuPNt9w/fF6/9pn/
fFzEPZH3pJIl9HvhNxGtWdnkTCtUg+ZjUHAFqasYuYIiyHnNWxH+4Q0X/51l95+gYkFykUbaH3WC
M8Ub/e0JxUqgVTKBitiXdnnTfWATrdsr+8yEbV27hnNyC6cmRzVDSRIopMqOTmjC/3H1S0TcAl5C
5oBWUVuoX0Ju9Fk/LJWwrZHK2iOVfjmsWikKepZwFP0opGGq2N0p9XUaBLasdlXXduvRj/D01ZYC
4goKrsinasGiMtO7EfleKou3nPs4+RnFd1WYGDX7afsfhoEWcxL/YaH8rw9FanwYhCzq5JJPz+lv
H0oT9pR3wiXUxkm8kJDwMH6VBtDLNu7JD/WsKXrYlQVcaQm8pm3KPxwB00L8tVANiT1W6pZhGrxA
//0DDKXCgL+YbItmqu1AiUD4UEjdlWWkbv79Hf0VtTWtOYNX07JN00Dl8XvN6baJk6+KnLmDN0pT
4ORro3oYRfxe14QjeAaiiTAc3/8f3/Vvn/CvN1GJRtOoE9NiCGdgc9cmLkvtRgsJa2gl0moKmFPh
8QuMcP/+naX2P061v//G4teSD3vdlxJZGTKvDM9eNis15P+XYmC5aWDqUpoxHY3z/h43Du2aM5q3
hx7vBjyPmVkqyxAmB3tn4teztKK1W0fhRc20i8xFRU+WdPUSuGlj/6XdcmeiJvBe/2pwdQRJRpfp
aOpsweGjHnyEtBVc8Mi9tSVHe971F6OpHsJKnSkGzYYJJfJcDClJwjk8GjKyVYBlluSmT/4MbXWm
FqLm/w+G/OSV6kWX1Toc+Mtxnq9qbpOG38494UPge2qLbhlhqiVzxaQXA/2ICTCqH6ARH53/XWkA
B8WLJFejfPSUV4/ufCzOwl413i1DzZxaJ6cideoQMPrNcIAz2XeZnZKtAFYJ/gydbYXS3p7kF06/
6asfuJDryscVWIx7yygeE5sfeyg/yyQ8JCmNb1DAsivR6DLkE1b1SlsRtM47+vGNmhm7vvL3keBW
npESkflMka1bBLcqHuKrGiUPLSHRVQ8nxtMWQa+jZsWRV9NOiLLXaJIaO83WzWr6FM1cg2osAXnr
mb0ayVpwHWOr1/ZT2WivaRtvajptlqjIW+Me23LBMq+5WUEfDud68mLlNgky9MGzt2GYpGQvpv7l
2i4ziI0DfjVMuU51KyV7N6rnuKh2TY/vi7KVcJ3VALzajBiEMtMaquBcquRvtwXdKiJrAh38zTWp
+00nUYDXy5acIaDCJextAcyCPIQUaXs27EiHnGnenaAnlO79KqZiSbQJz0wwFa2mOHo0uOX5OQNJ
BCx2W+7IrqQj2UEga1bMEnt1QOu8prVo8xc6OdHRwnlgnVQYXrX1FwnKhv9f1yY42E1mfncEVo/o
IOoXa/jQeLhq+RSCuh66bQiswdEw0K18xlA2+QVp8pm3QOLpf4wgBoCoL4rhy6FyzfDYWuO7BWFb
IT4tpg05GCd+bsXYJVjNaadisiS5aYj2zvAJEDoaVrnKO4a5nI2WAm0uHXxhN0EKgfAvmHVncYiG
AaNPlyBvwIWWYdaycFuAiswnIaP/M5DLIzqe+KOlJvsI9cOsIyeGdPdiazK/0SpI9AQXye9AOY72
dYS74Ey6deg0jFKZhSjVDm+B721q2pVROTeC14bcBWzJlQ6S/CSzmdpfAyYoEqRo/pPLn8HQTgFu
2to1TzXoBU9Z9MiqhngzKjT0Kddz9bMLaZwV0QdN87kGuMNp03sAknkckfiBKyKaQkxDmoLassLD
WT+OcUh8QjDL/XNbiPug7COX5IXHXFspLiTQeu9br/2AdKWcmeY7rJZZMsG0u09yuvAkFMOuwMHq
XHAiFdmlNGMY6EuLrz7ij0A7M7CNgDx8aEpjZoYF4iSU30SHmC6G57vVr5p4XA6Symi8jhTEth3j
l3kdZDmvK+yYzL59E4Fc7c6UDE8ZjoJqmOZjFW06g2QoUu3T6qZ8DxYOBTHXEtTQwceIrrpn8qfZ
O966abHUwZ1xik9isvlUFZchP4b1IUIqLWta5D1IhBfsRGs3HC+KM+5DCxP5vKxTcjkcFjVjiMEp
VwmgGP8P1dL/qGel0KTuCE5K1eZm9N/ncpuPJH1TI84tzWgIDw/pkofl5E0RQVAs7IhBtUJ5gtxC
kdvBpADG/uv5d7xzHsKKOtP+UCn8z8PMsekJSEfalvhVKci+kEMbUGHrttodUswlT0YXdzthB9ge
q5zF6UXy+u9n6D/rVF1oOlnA3A41woB/3YdbShOHet+eq2BIV+4UZ9jV2keoCmMT+O3nv383bpz/
/C35hibJw1xEsYL8rlLRPQwJLSSXAETGFcG4HH3yHXAaS1D93O8iXvVmIyFGIz0rSGvf57rxSmm/
NSmhkwHVsrupsQrAR9ND/Kh0Fr1kM8HsvbRf5zbsc5x4Jv6kHidGhq/aRYdQjAvCHzF1kPGBnDHb
18E5RgSvoRDIoSt5yLe0bOFLLNaBvjMnMzSFA/aIQd5ITWUPYveGrVIw7FYZWdjht6YcOjDdoIrh
LTjI/HHtINWJ6B+qkmAhF2Ex6goxjWRwCnPMSv3u+9DaURk75k8EW6GOme+26lPh8mZxMjsxhZp7
zShMOiFmtboqinJb1eGyUP25mdUzO5t8l9Aj9m78ZJYAtxh7W2Q1stuRIcgnmPFJoBsHMBCCAQiZ
JjMA9ujw6ZgwZM8V6D7JKXWS6HDsFmQYCMaZ8aR1y/HxP0EqUBWHzZcTaNBopqZLIC0zwhwcshIc
PsithmRHU7VlyyGHNhzKRTWLCaIqU3WRVvZGMAMOmQfl/lY19kH2bRNRkWBP9EwsNQBm+n3uvWvx
k4YXnRyxLqoZWb7Aoym6Q2wWPFqB76ibfFcmlK7C7Pa9du3rH2LA7LBDjBEB4tGIFEWEOsxSZP4y
/JyALREnucNgzUpRsIQo1RhsCJPZ9URbP9n0Jg24gjaE4SYFCR8gG2G46XnIwLt7ylFtKEuBUYwU
uoVtsYHKZWr3a3TKQFzeB7TaxPaBxR+oKBv9mCY409WV6U2U2CV5wrNCu/rePXAOtYojCld6iAam
42+3+c+YnAmYn9m8Znr/WaSXqPQn5C+urTfdEoiAdTIGltSJzO8B9yw98RX736n3LjtWWAQGZWVg
fwx3ZlhBqUcGh+FO5VcmFfCh7t8H+8ntIbYTh9EirRnEQ4YWxOAniCQI0+EkGSELInHG9FtnIO1O
fu+PWn2JzS1t9ty8BO3JQHYemTMmZ8DNads9JG4BqOgjoDgePjVa7+mt0l57BCO+hab8XZhPDv6p
hFIW58OI7zms4WfkNIPnSoi/tiwpHJ5wTAKtOal4LnCGIPnWwDmsmmwRts+Wu1LtW4w6C/GRHYHx
Cw5J9VbmT6hfSpMvx+hyGkNXRg5JE300KkQ7Qa8J5y77GYq1bhwB1qqIUINh0/OmV+WH2z3b2Cri
H987ZjjvLX+BDMDDsYDrKimfFSOEeiMgwiA3NB7ICXoIkemO8X0YVTQaRJzAao4oFGyj5z+zcJdV
9o4AI7TXgi4HjCMLpKUeu3Oim1E/7zPmiqFxsOLbEDNCZyDddS9NlkHoPyHtmptNO8u6dtGKXZWQ
uIY6xXdpWWFZRakfH/WmINvyygH00DmHnAqx6JNljlzOvDN8TRWbmDoc2MY2Q+SSh4+BZmI9n2mU
tINM8Zl+SP3NZ8CiZyhUkedM0Qrkqpf1sOn0nR4cKnAxbUyXCI8cNUacaFit1oX4yKiyXMWc6TmW
/hRXh45yAB3McKvUhWp8SHG0JjFduKAmiVFe18aZt+lBzaB15riBlBfY9AbCG8b3RvWmopix/OcK
VzkyB1oIq6H5iXym3hM+j43RTSAZvobVyA4CR8V9iOofl3XTkFyTj88eMslJxhkdam8v4HrG6EhE
ChF2BWlQtY8WXyNDYam8q+ZG9He3fCFVHAGlQ7ITAajML9pVOpwL+07DJRQxRlOybJQGz2f74CLo
FIrGs9wEmtwG1ZkAvGXLkKapnJ3BHMnRlpZOugevK8VuBzNeeW3DHwHVvsBbjbgz7299f0TEjrkS
ZIk1N9sz8mE8omy7sDjwr880g4tBxkQPr7OaO9u8ZaIfIGLAJS3LcVm39aZVEQnCyu0DSekENxnO
eHPVUUWE6i6MPwz4FIzBv6Ut0GZcxq47jojKfZDszSTVQScmJ6qMCmPZ+agYJRcwy6T6KNnGbUd5
0kz9qeES59fNgwUZ2LXurHjdH0hspJUoH0tgMaWDzF5hUt+yiHlnRu0HsP2hFPgD+3IayyLVMw5q
DdlB565IkaT50U6MzBO1lseG2i2CBs/MNSjjR61P1rjiiJLfZ3x1FXMrj0FtSRhACUJeZUXH1uIG
p9eHZrrbvAO+QaIhUzpWGZSVCRf3IE2glt52mPQLsKUd/pwHyY+Gi5HQCYt/acwq81pZjcmH1b5o
SBbaikWNGIy9XnQ/ot97xmfQw6a9aO6sDjc2Ra3hE1+krwSORskJj2YpKzX0RVAVGVp4yV5tkdZb
J5lAkw1mkptWX4cLR/lM67tG0hp9AN+A+oOCPGx/1F7AYmV4zCnEZSDmcm5+EDpXirMyFQb4TMYI
VDZn5aB8Kdqq0ZFDXqMKnmyArO5Coss4rs38OdJOBm+sMNctgWtTWVQ89uqL1XKIeEdjoFERjyfX
+3I57IVR4QWizeBWZ6GRBw0ysHUR0UX4gxoYXuwWOhwctvqoUzfeePUk5xiSrealNiss4FhoEZYY
mjgPYnjq4L+ob4OHRa16yc36bKH6yvVx64VvWp5vONPpb2DuJdoaO2bz42vsXHaJDCqX0U53o0M7
5Xq5afMdYkypczE3oKoXDr6q9lHR3HOT3Oo45fIFGwo1FmiLhlsFMbgPIXbublWq5wETZCxmI+pw
TMrJWVbLytiG7BtFgD1OQZWOAIp7gfuOHgVx8w9ZQ8QuQ0ep8arYQYQmcOOryxSwnbPoED5Fi9Z/
AcLPIb/ykSux7Urv1ckvuFKWnQ65BSm5D+fFj9k03PcOeHQlcedXwbb2nuIMiTLbipHZm0R7tNIS
b2Y2C7E9lKn7KEtgSa2yzjPkVJxhpF1yz3wJrKOBILrGJ5Fb60jf0J9x3XsvP0R8KIFBjx0HEqG2
jKL9EKzh1MzB3ZUi7GxR4UlBimi1ZqRPg4vMxLs2bKX/MflbsavvBjGXRrtRrbVQ7h1TJB/Sjkbf
NcooByUWgXRRM9XMqXWRKWyH9Kf1HZgeBZoW4Jdc/FR0id48ZEyPIwxLfkSwCr2GlhqV+DUj3jkC
EPWAZDRGSEbzxOzJ+YmWtQf+y5lnQzEPW/YU5Sztz66xAcxOC+449gu/A3KRZnRWuKsSthy/esFr
oPwokP5CgkOdE5m9Rv3tlk+Bd26mN4rzUKtWySQDgVKN+/CzdTaVcxQjnStkNMRwpGhsbPyzar8P
g5+ywFW1yYq92xe8UZuBjd0gVAiDaED5ow/c/FdD6CMr3Lihu2hRa0WN8Y5ogrypb4FQEDmlWLl6
ugZzC08EXWTvrcXwXQtvN9bpJfRA5Whh96xlHRKLbplEBGGWtMIIVq3IblxjJcbci2VRfo352iR2
bvDqvc5ZqYY4pND9AMti2hntIVeW5EYjga78ryZ+SuJH1/9y84npTXD4oQuNZxq5u7SInyPqDGfy
47QIRM0Xb7iFxVNa3vya0La3Qc/IXBkXsUrRa7hLeoIjsi/dwWiCxa2EOa+pb8lAVBu7rCH0RTOh
pXS+VvaeJ3hvY3WRs+Ew4gIWBnJjQnMpWU5LaFJYBnf6qA+2jip3whsgxC4RmhkNgAJ0EYHf7cFU
7+JqQ5gVTm/hXNwOjOO40UgcKgf7aFKdqT4a1bg6RX7Kr3rtYQ8nzO/U/jO2j3rwXvsss+YR5DKK
7/dWfa/8fFk0SF8RfwvTv47cyuqinAnNobt5Ney3jlQHReVR04q9agZ7wTLSz2FOC2Oe0ZM4sgv0
KXKGpYbd0FmhmyoN5mxnYpQMC7gO4qD3KH8U9kyBICvmOKAs2rhkfOewxtg8DIBDUBLMWfzhF8+V
9cXgOkC0Q7SVvnO6I4kPhXtDD+4RbInGNDH3wcRW2oesynxco1bjUJsZ8Uy0d9Xc67Qm3fdY3aXR
Hj0Er5DfwqGuXhpzW9f30boCl5TpcaKLEgkmstcACIH6ard0Tc74p3LrY0hvcXQyAFmwsbEXKs9B
tuLkNKYQxbMuH00N7sSWV4Psp0BfutEqJ8F31BH57e1iLe2NioYl6RexfPV5R9RHFH0kfOJXBwoT
WB/lsKm8DJ3GipgJghdUscXx6yG/8/1lxvSaOt1HIgknI34BDBkb9xhuQGldBrya+sqtKS/nBS5M
jW0kYw3lgzHvqmdRkq+2ybHpktjTuS+iWbnFsRVPojtHNA7Hc+UvqwTdpwo9d5Wa37p4jeONDcOJ
e5jxzcoWzBsFaV5sZXVXoDKaI9QnrIRrzq3Heo9EtuKSf1Bg55PXLE/Y/rNHviUspnx40NDBFjQ0
CRHIWd/GQvawvRYyhYqNKfRgwwJig+0PCLRcpEmc1PURHIXLcQ66hpqLTHVoy50EPvrS6OtBm6fk
AXabuv/xgwUBqaHN9VcL57bzapoW/rrX2t16CWUk/rZVLUmJXImGQ4lI22cTIOLZyg+8SEO+rzjP
y62i8x3mfkWZQlTyllu4UMAfb9iglZcQlEmmfLndwhiPbvmmDq/c8bgWNYIkkp3Z3/DUusaxjdYW
ne5oW4Vzb7xUKtiHD7r4HOr9WzfeNPEogu1EkEhJfX9DVBvHK/e7YSUB/sMogssN5L3WvlKbDvbG
rphVXqpwa2sK8j3OQwBl3O6WrkM//U5UXUWSEFWHMLj4g3haaF+IZtzoxWufsniaHe50CElt/Axb
MPY5iNfM2AbjBsUtr9flsB+b55K7tb+0M9jbf3WPeVI497r5iHoUeaYw4YffHVh37l6CjpTLAvrT
3EDfSXgDKUYyGsGLw9SHbPDCC97VsOC8HXllZgPWaJqSXAAH9jj7EID5e1O7W6hHabVFq9B+9Iqb
HSxhCqraOh/wViwUxOzpVtUvIMkqi+oaCri+gkYsR0SoD82TlHPibYYAHmi01sGWahHjHAKLzEvS
kUFAKykGj6LPbFT57CoxuuJ+FlGutfkxHjb4+dpk5w5kKi20AbXdbCg3gMkM+ygS8EbMh8ZTOd3s
ohcblyNy676/qeOKy1OuY1r+K7KzA2OKITx+crNiYWhXJ5tTmpm4AuP6oqerwLiYNtnGi0TZph09
AG9XyS+TGrh9Jz6ZT+ujFs8hEYDVjqI1c1777C8pqx4TCU4+Ao8L0BtXi3avwdhOAvAwGBKfrfCp
bClIuGOe6AEXZI+rMHi4HrT9jr0cxcVUiqrKhXu+bR7y4ilLD8I7KfHR9WNudF8xJTbdq9BaF/l0
WXhICedUzhTofvAt3ZUTEw+wDnmHlEdk67UZzrWOzrC3D+1FiN6+7l6YT2HxmLPVEyoHz5UEW7OZ
+DAjCEhRKYvCeGm50Q0LkFrC3nqS9x/txixgQhLhPul2dOjo9SXlJpkE85wC/rda3Hwk08kz4DV7
mNugV6Ai04SOQAcseAMoLUgPDE3+ZXEU9dZu5l7DzX7td2Az8gfGdOBBCC3hBrlU8lUONI8qD6VX
si7cF8NjKS0kt3c0lfTY1b2nrQQCcm7LcuXYDzoQ/M9SHDN1eAAlA065fO3AhiAhODtchqwl8v4u
3vX2mvFbSZcSH2G87apFXz6n8ZeDrJRLQY+acek7W87xOX1QWAjmcJHy0QdwMtypKDUbQdYdIBap
KaRiqmITOE89xlF9b3TvGHBMutyIsFiFM6S9bFhJdOi4WwbZ1tQfTedxyNBEb9FEtsqbJvdG8CSz
GydHEqxDfiHOjvLgtB+CCCvYVn2zzpVTFZyM4lLkO9T7wGv7ejbVauWspCiympnf3AJk77a5DSUN
pFliHaxym1sH2ykfdGuXJncjWmqcYDjHaU/iLrXX5EE/NOoJ+yxFmYy2Bsf4iABboicn3xewlHOW
5mcdsnOfp/xgG9/ecOzkoyUX/eQNTj5KULjGboRalqxcLhby3vY3m15kfxlijHdrG0l5tyDNWmPJ
lOmbbcwrWpH1iocvC5KhuDR3nxmdLWrv/iNOCOl81dL3PPgKhjcq8SI5ZtPi3eOsKqFyJ6QqA/2U
a1fdaBUkSXYnYzmUW1m8dMNc1T+SnHDEeFlVz0GwZaKUmZvQ3gH5mjyT7nrUGAjRvSS4Cw8jlQ0O
2pbbjvnmenCW52K8G9rNxUqi8b6sA3jd+FV97cPVV1NeXLfqFHy+W0Z8vfIGNwyAFT+Rk98rc9ea
V0t5HfzPKtpPQlJSoOpVqR0tfUkmkWtuUTCMjNmUrcGfNsdRzPV+xVWk/Ch9bIMrafABzzHHjyc8
/aBOGuZG+KTU7lYb18RaYu5ihI8Oe+lk722zCZ3NkNDbfmMMQ/FTW8dSu2fmQa+OKg182CaB98hS
J9ZFZ5dJGaOn6ZUkc7XHijsRpoP8oW3WWfEsJrg3a0Hz3pAg+P6xo+8TZ/M6EbQtVn2F1TjBnKnJ
jcP6N6t52kvu/6syY7icr0bWXmwyPp6Z7qspT5267fgm1riN0a053SsZa0n/FDlL2T57xi61Phr1
SfQ7K3sndnzuOR3Y0Nlortr+JF0P8P5TZv6wH1C2i5a2Eu6M4dZwt7bUk2lSWtzVttgafbdwYcOk
1MxEBvVPurLXnYnDNVNevI6KZONpT1X9kXg3n8of0G6R3KIE+sJzDUSKDDE0aQ4sfQECn8AVg+BG
Yn2JTWf3R5hMG8fNnyru5gNE7XWUcw1f15DHMhqQNVmiYAkWTreTYM3H+4jLIpPLRufujoogN3Ep
rGuDamKaibCWBjYfwUWk3dL3bvXXLATdBOOJYEla82Ar0nlRwYxB2sgTKYwNjbtpjF2hPUbCbFsQ
W8E87Co7oA28aurvOLyizkCrYvkPmOfdkRHrOjc3+v9RdmbNbStblv4rFee5cRsJIDFU1L0P4kyK
1GRNfkFoxDwlZvz6/uA63deSHVbX0wkf2SIJApm5917rW/omTnd+Q9Tn7ZRc4gRNce2V8SkoX6xp
m2F+b8PndngXEzyFalGK87L6Rv0x0clsTMIFzqa5u7dD4p4S6xsdMpKswHsYGwKubLECsuFBHC99
qusLEITsi708kZTaYUQuz/v0yuqAmi9nBB3TVZ3Dr6GuXQbTMelIKByWQ4JqfMHYPenXGh2Isrho
on2IgBxiHgxJDb0c9xV1Sr2JyKKFMhluc1IY7BWTEwB9YBD2TnsKTHagjR9sbQRZcA+GSz6Sg0OU
Dp+qH2L5GmVsIctWXwri3cRjHVz13RM5gyuLQp+0qqK6yrJ1gQ1xKN9jJu2Otglg/vY0lzG4xY/U
DRTCE4Pt8FAXl257GQT7Ith4MO0kMY/dcg4Pz+8KOqyzDNHBfQLfyLJgDrKYJ/cVN7+zruyDckE9
gLndxN2KFsdUW2dEXOIWVpyAsr1ebnJ3BTMQVhRwYOyUWIa+VxJkyD5T3zzuRd89m69WM6K9HM5o
Opfi2Lb3ZIDdgEBCPrIyq2/Yb4g3YkB8ZxhPkuae+a2x92yZM3FDY9SFl5CzHbfoBS3/MNogneHL
CPSdWR+kvdXk24RigNs9OAvSPc7CfDzYRMLl2yw/gClT5DA5z3jqMAXR2Xc5pg71iJuZA8/KA5IG
RauXVyZBK0XPWGTRBJclhA2B1meL+U66BIVsreLQmLuckWPBDQmm02G646qThRR0HoMk7hGhkAXi
KE9vjW5NSOtZbb9H5CQPRP2CktHOLata5MbecI9KbCU9v36t5xc0aEo2ypaVKTcPSEdVbT7G4IJ0
dLL+tUWvPY9uoR1kxTYw5dqYKJgvouAqpCMNLLgIDwkWPo1FGn8RLUtCsopiT1gv5qAlaHa3hjtH
XvpSIFvBE99RS5WXPmdQItPbferg5cPqaO2I1iUT8CyQNy0of6fcgw+c3e70YfqYJFOwP3RFS/eo
Z1Tqb13L33t0qWPz5jaHrl4guqj0Q+azbLDZ4I4KGIjlQUXboF164bsubv3pZOkPCTkgDtHcqRuC
jXOXRRSuRNDigL9poxvREiMH6F/Fb22FMTkgpLvtTiEtCpW7G26JKYEbDyjCqcB8H01CSiosJEs1
3o7mhQquC2NDlRZXd9zWuvsUtHs5l/DM96mKg2diFxeBzQrXlpy80YdpbFv+fVBf6sb1IB9M46pt
AsZhE5boeKnVLJbTBf59sMx59D2gB+drh6niaW8C/NbmsY8emupI8rJqbhJxqKL3xrluQBm7TF0I
JLbfaJz82Oiwq8OHYachI9wGXAvvUS++BeqY1q+V98QSMZIIA0ATI6vFEPaW/pE58YL5uoRXan4j
5ocEj2h8KyF5ivNYYeUpKXccEHuSTZ+20EVEpV6ajFbfOGhgf1g6xju5dDncbqAeZ9AoYKRhTVol
1oVAvh22ZG3Kt6Lzycz2rhzTvinGnW6Hp6SwNmWz7w0IDSn7iB5gOao4zURe1t1mZIWye/A1vmS+
wGhcdtA3xqZ9Hm0fBYlCnnkuwgCyqtFzaLTnsaxbg5sqioJQOikCHTJeZZMak/ZJd+lqHXqpUXjF
XnWdfWipM9rZq55uTO+SJCmiHlOT29EirCVnMCPpq5sLUgjpblHgO1X1BhCx3WP/YhNr0J2DF7JI
Y4AVA8nsG8nKjPGjcTnEpsXeVTiIdZr1YI8nq6RLml/UxkYPbzUGdHk+M1cWrpeuJBW9E9lbPWU0
Id/T9CVEc59iK4nP3BT+B8gsM2LQRpKW19J6atAnpTTKMBYt7RqwnYaixkS28zw4h5G1UijvYLau
Tn2EWQ3buNbKFSyuliZZIGg2MoNmMCxHtLYAC1M+peve+zgnZOxt4+gl0uotd+kqm4hk58Ni/qL4
JpmvWBemfG4ijk/BySkY7ZjNtvHvGLTli/+FARm9noN2X0CWCIFKyFV3NdVPnrb1vpJLi1mp+VEm
+1EW8kmOExLHpac+/W831oZVbowNfjv4cGFiAggZ4fGUUW09OBpPTDqEVF6xAjph1GW9xeQ8W/0b
oY5/lqv8qt3lTbm2A0hKt/ERfZKXep6TuyQBusuuRnLXmV5NPkxebpgYyy90yp8MM2h3eSnPpDPk
SAuPzqzt/UmnbBF3kZRWoS2DyOWs4DUaoShl//3PH0jMcp7Plxm1j66buoMsWv90mcG4TIjDS23Z
2XjN122Va8FCaVmbbAZLhNeKEd2Vg2D63NYZNBONnS/1LA2ePScyvpDv/ubqWrrlGYY0TM+Rzmzh
+ukjh3iao6pEeoRex4MhOU3QU8ioSy1LP/vic3u/kR19eLFPOicdsJjnNnN20UDfX3Qe8TOBSczb
QBTji4MZNm4zYplg2RRN81aPikzT4LxL7ZUNhcXvLE5WAxNOZqaOcrbwLU+Eps5+R9bJNiZUoOuB
ieQBwUtNupSB3LsZZ09OfRPQ1+xF0JeaZAvL98W26S77kvipgHjSpHuxOd5FTbSRQbGx6T14mVr3
egH2FYoY7FgBEU8zvxFlSWv3pGLeOKr6up2bUFheAjqvigLegCgC2cuuQC9/S2TFAb3fdGLXsBvP
ttFYPUBH4snH6Uackp4B5mRwGMH7qwnCyT17kxvHTs2xnvc6Ws2YEjOso/WQPTgYBKyhXiRUmDYz
pkmiReFYWaIwiV+sUq4ywuOEiA8asz+b7ARzuIy88OjqNLk4ytseHQRpYcuBg4IvfQmvD6AKVRpD
Vhf1V+Rqq9Z/M319NWToRWnz0lOFcsEMqYAjBCq6YYEYaN2U6rsVDvPRir7GQNF6kMyoDIkUp7kw
gAmv9BqbIbL/3gHIoZA7GrC/shl1yfgONiQtEJVUtJcYApnmKuD8N0TZK8quleGc68S+65O6KwAj
n2k6EF+AfHMagQlcJaBSEb19UmxfFJ3ZVV4NF4YY+YqSOQ0nAxJAHPK3KSJJ7SnvvK1UPUyV7LzW
aaTTuPRVz8d0LjMUL03aPKWtmKf1S9XFK8gFYQvqh+/Y4IzWZO1Jb05N36AYQw/Ikxtiq8kf8Psu
jTZaIZldCy6V6RrrmK50ypkBIB3sRhJpxHWqthq3YMIYsSg52c9mfsIjvni8frN6oR90UQZj/HV1
8Um6yAmrc6OShVKVvkv1HZOdqzBawlUDoNFMouEcDhu5kqN+neQwFboGKKS00N3jGkrW3hjU29Kx
krs/vzPH/d0qgwdU2qZErYEH7eMqo1GfFkzrSDeN5a71GQd05rk9oNa5QwIKgwLF0pVB64EAPM1C
4zFgMzdLUj5R6YNOSeEsg5cmmqESW4fRbz1PVUw8wBWa13vNuNONnV8CqxgXntqFUb01CLHIFQCB
Z51D4TQ+eyRQo4QSebYhBIz8JJjHc/ilP18k4iowISOu1/Z0fgOs4pzHKKxJ9JX5qSBSAsVhzX+7
btdBhsiJd2hyfR3wm8hV5/j2rDWUF+my6ey1oxhV0P2W9YUmnDVHDR9sqUkjJEHQM7M4nBmU1ep7
mtDNAMgIhnWOPFHq65mDX84+6AhFNsOPCsBYIdtFH9JFixD7VMMlmvMufVb+PH3Nl51i/ttejgX+
ghSZSXDljudmR877BHmAv5TOCRNY8GL8IUV5EHAa8A6VQ7h3gGL1lrnoa5QKM17Zh8t+FhYQ2024
qR49tJ0YN8RumvIauzid9xsHn1BIuRY8loO3qqqbyrmoSVyJ+ncbMHbBuNX0v7tZedAQ/pWhdRtb
DrNWWDS2uW1pAA/5EZhhaDKdJisgs55jg6oE7lJeeId5VAtNPcDHTuOBFJ2j0a+L4UobnG3Z3rnw
UQM5LHN9SwJJxqDbEYChnF1XHRWOIoQxHA9cJqMMjCag7MvAPmiSUDr8gqE595FHz16a4jX0qHin
4DJnoFK0t2EeULVaKKspgFGTt/CTsWJdhdX3hIoxdU6FdhDJtg2/W0BxnIIzrPu9pt1l6WJXS+c6
zK/LcYSGlWM09XdlfVGW6pZvxM8etHSVu1e91xxcb6244m6HTMi+9NEFeUyxnHPvLQXmWCSAvcIV
qdLbEoEeq3AgsZ5jGWiH6zlSuERXgyDDgiWPosxFXdIwJKQ2YzzgXccGZfh44aHzrHFWufZtQ9Qw
HluTMygivGpf2vQo+6GC3EdAbzGQP6klkmEreSED37EdHlpdoHQOdjYSGbsHa2fOg6H0HTP0IrOv
UxtNKA4bhZBPiLVFB9tPHw1nZxm4YmjqbBtBNBm5L+koeZJ5XuILaOjcb2eZeYNhRg/eXabALDtm
Z6I8uvamR5pkE0OrlnLF1Zc65lQiqUz5alqvZGLvbODm1LzQ7M9AlpxFQOsEY1K39x+8ul5aZrSO
FUGZ9OVayd4Pa0mxBmALsQ91ipUOvm2vdpGzjcgq1zk/uBVyQpc4MrotLqhqnzXlvqNNECMITsVF
mb8SML0gU0KNqwBdJPqRMB6IYEX2ejkQvCox3+QJyhBvVp1S9ZTfhuomo8wYjMc2w/jX4gIQ/oUC
P57TLZbcrRJ+GSTbAN2kTJ4m/dIif8w3QaK3eBAgAK7r/glbSVdfiA7pECOocanIIShoH+U1jfKc
XeqhQMgnOBJpaG0y3MvuwfEv+vp6jmQXtDBm9VNgwVTpqIKBaEf2MpH6xiiflZsQYiiWs3fG87mv
GAGH2WOSXBrIzlAz4mFptmEFS04RxMXgA4ApwaN6xmzdPMf40ncuk8BHJ38BEKVZO0I6EgBbAXK2
iimGgrYAIoHdVraHwEjmsPozpT1ZKA7UcGBDAgqHb1Wn9x/emlhENLEIs42FKbk5jQjSCwcduP40
imeBwNhrj0l0nud7MeC3Rd5ocOOKfaqlW5VVdIVhU0zWLhwQHlbjOhHObTSoUyq+zRBRGJgrslaQ
/tLhGQGYWCgQ4fMYARh8QyHwfa9pAEE4RoK6LpOTRByGu5PmSc/jh2QElQwfJ9BPpg33RX0LgRd3
HOXSTd4fDJsZ5UQ81DqkSR84aLhQBnTpKm5fx5jZCqbTPURZMpOGgEYDrVWmRu4mzDcDsHLLslGt
7zJtZwUnbbot0YhH1jVBhT4KKDrn2MXMXdhC0BoRURXnqtopmmOjHR5TNCEdGgOtDBA+P8ZDusXw
UrdnBB7Tr4PFQdT9WhoBxmxjJSogv7B0rNsSbVOYM9eHc4tfLe+PE/lUQbp1sI3yVdjlidQdym/U
60y3q44UvJYsaBfxXPySEREUcaawfETtTLvT+FUPDwXdpgy3KvahZRlEzAhxydHJb+ILHyqHBlHF
CF66rtlH6iFmlOXOZ1HkWjPxKn1xQ2NrcUpO6aXEAsfRRMougrgEjxIQAZ7Za04mAwSPwqYDWCKl
vsJpvSAzYj3PECbLQ19qzIxDtqFFQF0xFuxqMDdFzO6KCEenS0rqdrEP2uua4YWOsa9s3qrqNjTI
GwnfjMDbupOiN/AosnvwzJr+3peXvX3ZJA8C7EvbknwHHBZvEOOCYEZsIquLiOvxu0Xnn8JwJ0gC
DPo9WxxqoiFbdfUNjeORRgx0nojvy9LNq9YrN475kihGFwL5DMCzeB9xEFMlAQHJfQcSI/QRAXEH
2ErdjiJc5NV9192aXO/J9BATkIRRbdvg3XIPkf9OCEOWPoWAYieYwq1go4tvAw7Kzeyg557EiJk4
DMpbRFPiKjQExM/rosDlj5gszcgdnQ0+pGsVmmTzfRJM4fH8rFL/UtB2r2mqp+Wp5hsxkCLA7vWj
+axxHhZkKkV0qCJyNkEadWZEmcOcgEARTU93Styk0MZ9jGsDjOceCjQ+8WYg2DwjQWeubSxjT0j5
WaIfas4/OBKtQezDGPu6/c1DqToHLZgj51eDm1hmw3LS7jO9JRpGzQZJbghmgeXelgWkgRCwE826
/A5ANqETwEHH67bV8RGdt/LFi0mWxXNJ0IRInqHf1nXHM3WYxm8IYYE+n/Q0xmTRHJBq7cbQBe9F
goiIdlWiPftdxFrdP/VF92r057kLHMt6RfeWIc0POGq7tBPFMWJDGMYdwCfMX+ifQkX2s+M+94x4
cGuuptc/n61/tRvjaTZ1G9uQp3Ps/2Stzrpuqhy94mBnJ7SEYuFe1kFac1Hz+DxSEwFvgSi2RamZ
X9BdfjUt4d0y5oaRrjuuaX4qNzq/rWA7QasYVY+AQ2fDkyH6NKm8dFvEpr3+8yf9tbzh9RDI0aZw
DNO2PtcQeOqCOgOekbOT4A3SbbrGOYvZn1/G0H/7QlQqlmPTAnLkp4YTLfrY6kiVIeiag7497Usi
LvUQ/7DjHlBVYc6V2yTyX5o03NrxeGcHV17aPQY2cyupiZOpV0srmIPbO6xQwatpSMB/NX0J+pd9
21x10r0uow5jHf1XyxqRPIJ4NJUDy7F6rpHpJnVxHAiiDdr0QkOj0FGe1AAUvKBc5dpMcs0WuWxe
opAHOGg3IZktrkOATj7RTu6IOEYBrTFRF4A8tUz7hgh0q3r+q/qBYFKmQ8E8xbpuCrTG3UPTMm/J
fPs5TxhPsctMdrQF7mwDlCOhchqil5BxO1cCs2PIvpZu68G6MyOO+DaZgOklXNSNMc20X+cyL5uL
rDnR0FaBv0/ceMc2tq27ftciCC8sC8z6mKwdvL5TnKIENRhntKfOGG5gxt7XNQS+yeMkOwLXRzbQ
TO3BsWP6CcmrW+E562ZEQOpNm0pPTxmnuoqs6UQWuB6pmiQzT+hjtXrzjXSZ0gw2QDl1LN6+dxnD
bzUI43F07Uyr7yTGLENPwZWtk+ourJxnf2KOnyZLm0H3SKWe+dtSaN8tEW+JmfoWYmLzE0S3PUSR
3jtX6sFvnx00zCBFNnpwLDS8U9DOcHFP+Hd89k6b9EnSiNZ2kty0DNVZZcL3NLMPWcCVIMW7D190
lwmdtyVB6jyiwCyJ8dGK+ylOXqJUoafdFlp16MWLHzNMqfWtkUdXGkPU0ulWyts1fNdt/TYSn9vP
5z4kiMq5ZYa0neh91KaBd8IGFvKQgTw283Yhy9ugue8Th5EsOhIbtBwqHK91HlsH504JojZFX5sb
5QMWqkPFTebRUksyGHHaw5+fuV/7gjzaPz1x8xP5UxMyCrrOqaMaHdmcViao4y51vbLvum5ATtFj
1DxFsDzG1Z9f1vpl8XQAkZJy9WNJmWkdH1837woAAn1kQtlogis9xZQcREW946wdg8dj/NrFBRd0
oCb3PVQWpqWAjhVpa2zavHXixRhq3Y5eLhmKiWltvcEtHqaolYfCaOI7xwjzexml9lteFCndAkuH
XTD2lF2LxrHFdemOhOVZ+nAYzL651jKaD0WbY64q2oa9RWtDMMoOmVVtYnWHsmyng1tU5W0YFu0x
bRvqpFKqywZm2xtrweQvaSUwTnfzCj2VmelbV2tA0gFCKa/qtvRQwqb5qz+q7Is2PRl8XK2PbW0L
fJYAe2GC2fA+t7WLWhvaqqVP19LOhkQ7u2wWLfNgS2t3YxExYx+I2LwaKK5AVI4NgS3MQB1OFOh7
2uolRpPmo+vQsAQ2WJQzpjQoiIT2PKK34kzrqgs0JouEqPkS/XzL+Hd2ppPw3qdUZacYhZSLhVxg
CjdJhfSIymVLepKtujPH6UCi6YKlHRjcu+ThGM+VhdT7TQswpNUkHvmI4UhvDrXrCgmSpI4q+2aR
kWs5hIyr4nqRj/Uqzw+VYc96XHd88rp7Ez6islhNBlCK5qVJUDKZxQ6Tt4IkZdUxSUmufaMDVsdc
1eR/A8/FWRO+GziranqMnh3RHiCcz125lInkKIJVFiSUBCMipXXjn5eadnAqBoGogKypWxYT7LsO
i0n0ljS4i3BCaa+xwVqLWRE+/pWuHYfwPqra80nCi8QO5xr8AFktZIs03DWtOigH+wXtcsf0No4H
lUC8DNpDzlFKo1Pi59o3mjBLi858DJAemWCaF8sW9GxJmy4yuk2YkjbKKacraZ3SFe/U61Qb10VG
09UDpaoWU9hv/dZeIOLH1hQeMnjodYVYA0XKHDaQ17eO+F41ryVts87mfjFucjpIRYIhwr6tYRJO
hVxR8ZrcPGKAY4d+QpJn6xqoKiP63TcIthdhfSq8W3oraXUZz70dHE0jXe+jHe5bo8KFppYGHfbO
74/1eKqdd43usqmTo7qNyO3Uq5XjfceXkWFVCF3qPRZQjTa9xxZoklOT0XD0ZxhHcedV4IXzgIDu
J9O0Nh1x73kzLDsJPhierI14HImZjTjSa8cdS8AJDzZn/+RqRKgoAXHWxy7eYCMKiytirxZu9V22
uM0mjbVBHOcoa/Vd4ZhV7oZph2avZX+jV/uI6iPa+zkS89PovNCC7C0MhtOlr211S3xnpngUqlzX
rNtdhaZmFk2jlzdaXAa3zkT6Z9cwGK1IsaAq8wLzCCRx307eyRrfc/qQfZlftNbDqG60ifppkPiL
46ON4qZ2HmVACnSOGWoO+mOwisuWqQgdqbYBJEL2gV0KNATo5OBu5S7Mra1lQlGnrKmd9NhGqN3C
FAAX9mk6an9ey43fndpAPYEqZEU3fxmq5UFmqDbrIODQ1bFQwLJyhFaszsfe778JGCtbpGTeMcln
jJcx04ETo123ttDwshj9wsocnvfS69d1IqpjMdrxE8szp8zRjy+sUW/ZQ5tkBIA8SgqwsewIXuos
d18Onfxqa/rNWioNx7F1zwBXZH+alE1aMRnMW0H3yaFeFVNH3Rhg2PrzRfvNJNKiI89c1QU9oLv2
3Lf/aeN13DI2vBFAo819wszGMW8HNGVbLyqgWmSmC9m9SVdVY4Hd8XB9D7FqLytTyas/v5PfFROM
DSzpMuY1gdV9fCNx09UtQCiHZKo4u+qrtCXeNgMdZus+e2HRflFMGL+Oui3z5xf8dOQYKDxdL5mc
ZcJJi69dyk1qTdoiZTJx1P2Gs1mGrEqvkK87Yy+xNurIVDKIq+2MCMiJ3ESSBpeoLF24RWWNhFxp
BK7Uc7BirTfLOBLN7O0uzoHZaneVNYkvPsXvrprrunyDwjEZyH66aozFSw2thLe0NYczb+fwDufK
BV5PnqKkhvP6xSv+OsixQXUQPChM9jF4Wh+/Jy6ELFB4MMElC5FeA4kQi7ypabc2Sr//n94TrmkZ
Bh8PXqZt//gKf7o5daJMAlo1Mw2Z8NJSmhGi+XIebyqElpVtfjWX/+VywqM0DIuIFovji+5++nBd
R2xPb7Ld1Fra45kPK3k0yli/7McweTSVb7kog5HcYALRAoAE5kC3bYyMfZQmHXAzHVlr6vXuIzHU
nHuETCuIikwRvmCM/XJedqTA1WvbvFPhcIU+fgtm7pmdFTP/qn0/u6bkNK79YByvpV3iW6bDe9QG
TXv989chPtFcPcGrAq10IZ84s0ri06t6Uq+ihltx1WQh+cQq0V6KHGjrKjN0D5siaaYGRcqmLTSw
BYXhv5iBFKcv3oX8ZaF3JDBZy7TJWOPk731SLMSN0wvepL0aOhWhOiNhRK9q91SaMl/Bm2gWVexF
q2JMyJ/pU4D7GEQR69Qqg0aSxTR9U2GmNWcTzFMicU1UZ+B8b6eyLu9G2x5efdnoRL2b2toZeuwO
RN/apyqrEOkhy8DR4TkcMqnLLprRMQ+i6QyUv9Slrk5lGGL9WJMH0Z+4nu0jakqPOXpR792ATrOV
xGJbaZhKssRIEP5RDRKbJdaukPHagJRdIpOHq5WMOmaUjhUmdhpOAVMT48urLO5/qAU0XZgYpRCt
4P1694WaoMPbeXDnakZ5R1MjvqWDWm1k3k/8GqXK+hQJzKtaJbSdmQ3tYRJKDVvPc2c2ulSDjuLT
dzFTj74DnXwcL+2qarbAQuJwGyt7ZGyhe/mmy8vhIQnMehvEqAZTLOEMBg3fOgy5it1NqpOFEEUO
Qjbh9Fq3SQYwbVPdmoQ6t/TTd9Y4BcfUD7FT0aFKOK3E8kENL2ZoqB1m5QgmtaEYlGOtVQZKsT53
MlxQhjIWfmwUd6Si0unUHYN4sUrg+MiMWddQDAy1hjaTyEJ9wosxxpCIV3SeTjGcpave9ZnX4aHn
GFTrA5EMgQnDEslzMJGkFVfJoYpNarM0GtcNJ3Syx5J+C+yq3VVG6F6rlFNvETC2ke4g97U7jkRa
eeTqpcFs3tJsDsUKQA290uyV+Gz9u2/EoNY1BzJ+WsQ9s9RQbpyBdL5FaAq6FskMkS6npr0gawsY
cx+AhRpzhZyECDFEzoNmw7Sp/NsgTVGf9eNoNIgCRdGwzlvuvQED3VnEUyiqjVZ7/n0WR8ZNNBTO
F1qhX9fHj0/ep8aYlsmmLkrKZcP2tSOwSAN1p3YNY5PM0aoQX6ixfv9yjqvPBzp6ZJ9eriwrB03n
JFZWU2wqP432vR0NK9qRRFkLbfXnheVHv/JD+TqvK8IFlyzZB0z707qSzkxvunkGsvuhoyRR8zRF
OOpBunBDur62kcMUAzViZGiIsJ2h6amoxqlreXByY5fHnnqRXk4ngakTUw+7Q6KTV2W0CPBar4Fw
etc8RpkGESBsLkaTOb5SGc9Dh+/InmwJMsDXGWFl0fOkCEkN4z7FjwWpiJNzviKUeloZgctvcEAW
kT5bZCaAvqm7HfrGu8NV3SSLP1+Xj9+Ca1kcDS0poVkyY2XT//QtaHrVBq7iZBZI/EDaVK2zsWg2
ifKRiWq02//8ch9X919f7tO5rAzV0BIBQLQ6we/XItPtfZP50eP//FWkh3TQ5shpufLTwQkGvkc1
Dd1DK1yc3Ez/GI40zhe31CcA939/GAcYKGIn2sy28+naDanrdl0C57p0026rOdGzlyN8MjNGOn3h
V9us5F7m1U9IcykmJKqiKtCyjYLNCkGHFkaa4r/784f/zTcqLZSHM5ud7IDPhFIRCCIRqg7VATHA
t3YKIogs4lgQ6UJiIqWy53zRGxLzyenfz9aPC4GgEs2IJWy4Y9an6120aHbATqJiDf3pOZub0WHo
PNuarG9iCxFDOeQIY+rG2sTDFC8T4cVLclbQsGuduv3z5//9u5G0/Ri36a7lfno3dhTRdzWw9jKF
yldksFmLoMFXqKf4QhqRFMPZoHviQsQ6uL7Krc2VILK6IqoU+knFdOCLZ+xjH/Lvy+NxoJGOoBT7
oZv86aQ7OH3tq1LyjdAtYCIYf6dA7e9HnXNvZLr+KnVauWzcIDl8cSnmj/rzFzMPOXSLMbPuedLk
PPXxJBm1Y5fj4EWqB96gY6DqjGx/WixLYBt9A2fPZwhnj9J47y3fukMh4yDkHoh3KBxiDP/8dj5V
ZS7P4se38+mIWRNYj5QgsFfRlKFAbipG07QxR/O1d4P6SvQ8P2fViLxFZRIjIlwGThk1vBSvHqsa
oVTvo+8JhoXdGbSwRZJWz1Y326SKuJgtHxoBuHTHm3QfFCK7EqVZEo3bhJZBnBQ33BcX2Px857O6
6FQTwO5N0MO/LAF9rMkoqDRvlfsu4BJvr0U8Y4Qr4xHOkFTpV1MybJKxBQHgbAqP8Gtgp75Dks8P
2Wix8iKMpSnKJtymZQwYk3gJYhXwk9ILsu1DiZKQ/FPOnuRXYAjpCnISM7IfpoWDQoQt+4vqY+6K
f75nXNvTPYu71RDGp40ySwAXJQpVURJAAu3irCvPJPhoi7n9OO25BtWFgjh/0fctnrc69TGo/7hR
/vfL8J/BW3H5369W/+u/+PNLUY4qCsLm0x//dYxeVFEX781/zf/s//21j//oXxflW37TqLe35vhU
fv6bH/4hv//v118+NU8f/gD8LWrGq/ZNjddvdZs2P16Edzr/zf/fH/7H24/f8m0s3/751wtd/Gb+
bcwT8r/+/tHu9Z9/Mcf96ZmZf//fPzw9Zfy749PrU/BUvzypX/7R21Pd/PMvqf+DDpjpQtoG7Yhs
nhuyf5t/Ypn/EC5Kb9YXRNj8lBfKC9WE//xLE+IflG/sBy5TGNe2DPaMmhHD/DND/sOe58ukVtiO
YB761//99B++p39/b/+Rt9llEVH2//Ovj/fOLKrnAWfqwpyfbUD/3LEICqmZmRe4C0aCa3OLim2t
bUh23/x0Uf5+2Z9fRogfZeC/79Ifr+QQvspHtRDzQ4D/uLIRfKpLLKDImbqhYAYRk78tIVsghSKu
yjRTjneBULJNl2XcewiHi8DKNdAYHLA27hBw2GXAZwXAz1LT/K5y23kC49W8aUONksCJGhg1EakZ
+SbxDIfIvjwAnVr7mBNTlTX+uh08iketUaAwU6OdmtsuH0KoKEk3+oxhq6TsBgFZaHQH0poz1jXk
Z8xYQRCk4WRNBI+ipmWIYYZJD1+XNEe9gE+TIxMJEhU16KvqxgUMJfsB7kIq6x7noJNQhkG9Zmln
TWhsfsRnlVnD6BCY5syoq5yJEyWTyJx97ayzjBEyUKgzYAV9aBFHu6+mIR22NGuTgnBkYrzrOQU6
8ZAMRZbedt46qwKcUlNUuQ1SvbCsSN+ash68DfxZ2sBmYzd01xWJvajv2GDL49Bqyt17mUtqD31z
+u8T6nbyaI3S9F402TZFjxiniBW8WqblW6fs0+R7WZgIVb2Q8m05xgXiIiBJPmR1GkhXDXFqu6LH
vCvddrzzWgRLZcoIb9W3BjjjUEDMgVBhUUSTwDMRZhgOATY0+pxT4o2Y2uF++FWNWij1DMLvKgcZ
aoBibGGEbXw/9o2O5YtcEjvw3Y1XIz3p447GZD+I4DnJUC2VTWica7lOEhsdcL64zsaaTrRcz4Sn
Z65RF3H0aBWjC4CvYks/z40GURFxcA+mk0cnp1cBXcUqy/ddPxgNzjWXvkFt2PZ3UUlcIETvXmtE
Bx87k2F3n3lyLagEsfeGTHfbmgR49hWwfxuGQ3641NXE9Fqjm/dExwDdt9PDlqyk1T0LiALLWMTi
Dlr+cGq70robDTakM/QVDJJ7aSX3qpgfmGJUQl8aZuDiRqwkOIku9dRjWhW02iMG27f1vHqfmVkJ
XS1VTXcKFFSgStTaWsI93jPUNK7SgWYHYel+V9AD6FH+umYIlqRuoSmp8XLMHBQL7Vgl+6IT5rLL
3DlL0hk9AAKjtzM7LyODNoD1JoFQgDuQxtG144zc1j5Y87iRoGkFTEhomCFTMtoAAD70h/9D2nkt
ua0la/qJEAFvbgmAIFksq1KVpBuELLz3ePr5oD5n7yqQUZieiY5oXSi2klg2V+ZvukmrFh9oFOUm
DWMkS2pqN8vzcboRpWmxA4t0HTAzgkGMNb9hnNCH0fQAf8x0Lm/beBK+mfkMKB0/C+vON0NEHOQp
tuh3tQNUz7SZsZLuS+VrEonDCTeGCdr8CLA4K8GaTu0k3GCjWQIvU7RkWLhF8ddW8hFiQ4Rx+KbB
NTmZNRctRpZUID0h06uncFLG1vORBoYrIA/BrVio4V00jv59QCmDvmJjUWYLk1aHUNdo8+/YCnTK
jy3uobs6YcPiuheLPpAtocsfkGMjBxo640adjJbeVh0GyfcpwcAAkHup7IOiin6hTQw8oiS1o8ta
RdpBMbrqJjNS1K2XawXX+roFNMp9gY46PUSUepuFCGZpRf+p1AHMaFkUoAJSqOcSFbUXeRy1B91s
i2V2/eiWKmFV7GV6gjTNKrlF0iMZf2IAgV5L2fn44MVjMp0lQ5oc1J0BFuni/GApM4JIXG+4FgnF
AaAlpr/CqPyiRFx7Y6tDTUH4unNVZIaPsZbqd3pYCj/ofaJB65sYXSh5/DscotSFW225hSaFd1qa
TCeDIuVeAxq9i/xmdusaLZTSHGccE4Su3he5ld+l/dzdtbMABDeMZNrpsSQhNd8bNax2YbAEA/S8
4HuBBeleU9r2LpcgfWeRjxViq8yOqC5a9lFjSTxypBFpkABJwFzPziHwrF9hSvkeglbjKdGioWdp
2q0l1lAadCMiGeR9n8LpvKtK/oqwc39vmQEaKnJlIfaNbkDAerkxS+mnkpn8pAB6uRGEKOKEQ6fu
jRRwVjiLxbEf5vQ+jPNpn8EidYNwBklZTazYNDFO+ijXXyCR0GdGlHhPy3xxD8wLW0MP/6AA6vok
hgh4RGoJkTRtMwoxcoCKOD3P5lgKQFn1MO4PYi0MDz2d7RC9HCH6AsE42GdFaAGLQq1z7FicnSz7
+zgoOA8lOXlUUU39TFGDypqvhc/+QGWRczP43E+1uFcj5jFvSlAAuDS4A309zMGRbQYKk0mv2lSg
HDxnCFaO5Pf7pFPqOzkUupPKwxuH5CxDzR9wMsUzIXHLEF8JWBiiN1tyDU8ojDSn8yfhT1FNOCKH
IwtJCJCi0iB39SnS1zxM4GtnU10/MfImcBgLooReZ/1jlmqDK6tjRRM0mtIv3AytG5cDjxTLxOWu
nYMOChugLksNLXQjVByzew2GqYRV96jp/VlMzXwfogD3iVyg2HeiEe31EdWXeET0TCYD8BKuknNb
JICG0zaPn6kqVc5Q5fIBR3qgzDoMcdkMm2/hZCZoBJsgMC3D8oQAAZ6mUIAxZBwoLf15tGMKGdIX
Tftp0PN91jX5k1mo9SEbkbbW9RTRJn/RyfR1ZS8omGeEnDP3magVN8qAwceALadnmgME+clMvSzx
vyeoD9lRLN6lZVs4MS7viMOUoR2WtfEQxtr0RR9M9bkRywxpQhkszDQoTkua5YlCQ86Sx51TJPB0
9WJO4ciU4r5u6vFhElGOalWadEMZ1xAUtPh1GBCwstJY+jZKuflDybXsoVcBWxvzoLk143CrtjTW
C0WpfyL1Lj0Y9QgiuUY9EJ8gHbAkYoutOqYPMp3kG5GLCAfV+ESPNbxvMRx95J5gh3eNECGbhpye
YMj+TVWM5VNhWApKKXK0r8amPiYVWiNkoajxpljKB1AKHbUYLXQ89P6hyIr5t9WGDaLUYr8fNVgs
Rmqme0wBEUtSQFSleqf9KtXMAqTOGXyKZB5+lZhjh6uUdFto0CJi2Jc1Zs2j9EDKATNmpr2A2Xdb
9nsuOBa7LhZoeYhFfepaWfuBxmhHGbKCcd7mUM9oBZZHtU71n9MgyJ9kMQdhG43hFxl0oct1hdqW
hURcEg/Vgzg3HC4R/Qe4dlyKINwxTqgKxfxpiqgEV9I4AM7TuxtRbFEPhNbpzoHVPJqAQpfeYwc1
j5coGMLoEJqieGOVhgSytpHRjQtm/ltL+mICNbwtJAkdMX0WzsOsgJNHBDT7FmsNtMkhnZonSchQ
DDGTPuwOflXJ1YOqQbDzZFUfqZ2DjHXKAqa+XelBHHjAzGS4OpkZUkBsK4grsVr43zRkfm7VSfAP
ga8oP8Jsnr/NSanelNJISwH/xPGlBEALTx+JSpBP2gMpF34j7EsPxgWqyJJYuwPeTMiFaOYj9V0U
CrDaYY/DSaBnMtSlI/vhdGjCQPFSsI7uEGXDq0QKtNNYjIB7UMHFyFTai+2Qe22DSDZ4svgwZEiX
T5SVPidTULE80OXXqyHBlAMkZySWmt0vwnxDpVtOWljKTlF67WmSJ53vAcppmBGPmDBKHrhwOls3
/MoTIwvqCBjoUxNhLjE2Yn/TTl30q2IX6goGyZmPwoLYCvhWxEq9V+NOo7YloXneSEgvNqP/1GYo
zwei1nhj1SqurgX5bahXGeJR6K6JWl+7YTHSoK2ywBWywdTRiO/DG9UKZtTW5GaPyIGOxDI9mQNn
kOnmUSgdsyyTjmaq5RwFQd4fi5TSR1KDVezHFtikOUQAZksazTtDBleUdOi3zZxwXlqL5W2Tm903
y1r0MFUFKnw9S/JPQWyqfRON3degKaKbXEvHG1+f4N9X4vxUpljjJilsp1oJe+Sg9ehoCL3/J459
5VOv4AO9E2NNRLeIiv/nbPRL2HOY5vSFlN6JRl96QprBPQrG2MvqMV6cehEiw2PN60ZYhWXYlEdF
aoP7OC3ArdXyTD21g1ZnWUg0Dyl6TppO76ARWsTK+6g75nk8P/sGGBWEFXx0+UTdwAu2ysvvSZBI
Rz+Mad+lgIIMKJGebKBX3RudSRYXJWDgY/U0m0Xwih71Ahsr5uyYabJ2YkS5a2IBdbYnqYgSjEJA
Xr0OekhLeqqgTdmlkuOENBXzK92nHH0qRTkYpim+TrOMxFko3XCVCl5WWRkkoa7pHlRqxjRWRZSw
VW36hUFLfG8yeJRruXF3tVYLnzEQnR8rdh3EPSFjEFKDSrBd+kP8zWga9QG52P6lkhUygNma9znF
Bk9DCuObgWTqTY4lY3WU/75SoaPpbpbl6TdfLbMWgiiWqCC0pBKlHNBG9KeLo1RqIoad1UTLz4p+
cymUr4oxI2M8B3qyHxGVeLXaVkY6ORx58uKx8cePTCaG60R26oq3WMhUuEmPLHg5WOlrNbTohWq1
gngNuJCohMXS1NZOmzHBoSaMySFy1YcQI1yvijiBjUg24NDI5URSUgKtTSfKclY1Q0AoUhOVyCqB
f65UQWYLlhqjmh0N6jEajehnqsAUlvUoua8m04cyPiWJjht2lx7CJU3KrTl6TTncTgOa/bxuQ7K9
tojLr6HmxwfTt5QHKUTmAuozth2pFgKk7KKbouEF3Ad18yeLVREtY4RlesEsfuq0R89WWGOoHLQz
7gxCvaAUlCmFCBIjGl0gxtxBmkeRhyyHQkDSuqhPwCad5GBCFh7AEKTIxLqFzlA/lu1oPFQ1pNtH
PahKyON6CZizagasiAz2eamBqG1YOqe8502oyRLFhm70F/Gf2EqQK2knr0VSIt8boqIJ92VjSu2p
h2nIa2BxfeolXBUEDRonUJfSFfwOPWNdzY91kQJE0C3fmRtMqqaJE9+f+yU3VFEM8Gv/y9xNBjh3
bgoIdLP4SbBE4cDhxruzSqnOmCYrp5EmF8GB6UYFx3NvkLsfhNbIW/TeounBDOasstPWaDwuAFwH
Mr0wd6KJPfU+s8I24n5kdZ2sMtIeerb7Cyn6gKhfYTzXOj3rCKj/zzoNMI6Xg9FtyBC9uIp0+Gg8
E9UpMgDBavKhQhPkIZAm67G3ZgOGZgykU0kWRQgDPhdLWeXpKS2GxyVWK00He3+MUlviVYJsHi9h
R1oOmtZIhweUg/GfKvQ+lu1aVevv6jwHLu+59oTEGitb1dGPU3V4/aNew7Gi7xckezXvEbKWtX54
1PoI9lVfYOCWpP4z9eQcQXsa4KB+Jg97OcB1k27Nt745oJscqdK59c0KucX+qY4wZrHSAmJ0hdbU
BBm3MsAKYgSsOk1BlSNFTE7E1twq0GZAgCV28lZ4DrQJb5Y5WJj0Ou5DdYNTfVUiJhX0cXAmTw5c
khmA/FKlA+2Df5Q0Wuo1DZQ0rbBwZdYa4fukqSgDVEGfe1RBw9Kh1tQdMzmsT5rUliICNSWYbmyW
MiA7hQqus9WHEghvb47unM+oOSKlioMInp9HsS1N82QIUFqScpQRoU5iCKywqVVv4IISwEBISOcg
l4HmTaf6J0PtEwzPqTx2KCXM0ue006TvVi0ISNRbk3GeqAKdpaTR4x3QSGPR5pb7mpIBDSmtDyA2
FHMNRylpLQSCqLY882T0H/3SGD9HwgANVY51+FB4OfDGMaIjzUz0pGLDmL5MWYRmcIqwZgLVPp5C
W+qN8dzFrfQgT376RVBGZnYQU1QfrSorMOzI6LFjDWXQQykCZE8wpB5/1HHUPU+oueFhLw/tC/cs
flSRoqdPU6yNLzICmzMCqxrIjkmdyYijMpHmB0mteKH0kwbzYdTL9NTGYYzN3dg8t8pAy7jRK1Q8
YsR4voWapT5kTYW5kqDXgD8G9MYFGVcAKcu9wQjIBOM6OPRZnN6CJBHTHQcMWHINUjlUFyAHwFQa
0LZdaqDeESQHAfj2GanM+HUW2GtIvenDr27WpZdYpPNIThtFz2LHkTxm6dzarVnkCCIXIaWPqNfP
CQVwW2gL8cxrLFkEgHRgMbKeUbFuZx19VyWVEe1kPaCJ16C6fsKvuDEPgzFocEKjyWQ+8PKMvDIo
EFlMqrZt9kKPHEiKVGYLZoMCfdhD4KXX/mK0AmsZYwh1oiyW9akn8jaPnxpVyrC06PRJfc2ClARk
J1YLwT8pg5j7aIqy3rxNsLO/G4JIVA/pWPXjsWuDKTkldYZevsW3Cj+NEkUfzNWoUQRfIyWsFkBJ
zTODCtCoGPq9qGLg/ugrY6cgrIeHzSOcelS96EKJ0hldL0QbUIQaMa0MzYiSlW+0GPgKWps9xJoG
zDEzR17JBboFwwntDRn8DFCyZoE++GNafE6rvg/vgCWJ+YPf1qaOujFtfq+ZBzAqlKAbmVtCVnxz
eo7/arqPfs6tFltyjlgsmJ3wOGMJEjuNnwzSaykkJNJzpvhfBDWssmewoy0xgzbDu6jnAYAicK0f
mkrmGG9po+U7FmejvkRDyyKWQSB1LgQiOuBxr4WhtyTRmZOlFfJQlPMkrAMoqrSvvIZHtHZjs1b4
tWPAP4RJIrU/24L5mHwKQK3E913RZeEj9RLBOMm1IuZH1k4zuRMCcs+RmKAYV6iVjsMx0JPmlOt+
n976ed7OP6qcitHX3mqXOULVoEOqTZyFoToacQ0hIe98yAAD/3J4NikSoME58lK8V0ogk45c1iI9
0MqkoeL68gBlyo4ksg4YOtosiehL+Vn+VFHVCRAhVNovHzdZVt3apcUC7pTOEJ0cXVdAmL9vsegQ
sCL8MPH2upX2/kn8nOKDMNvxQy3v8Ex0EMg9cbz2NpSZZ7+8R/ZKwQYK1roTb3TQpaWd877d8/63
LH3YNy30KbdSzHD5LYM976XoSbbBIN6jCO0FGlKXTvEQu+VtsQGleI9WuRwB5X1UOnAlkPPOt+cU
cVv2Zy9uDfJ7rOdliFWHfuAtW840Uu2aEUWSYo+s9JGKg6fs0ej3Qmd5VNrQ53edA0xvdJpj5oSP
2b16EJxu9/GUrxAtl79m1VVTAd91iLL5duM2L7zvZBfnAhsJNabY36FJ7iIetjG316dWtUR5gTir
4tJTfDO1XaROZtgyAqgNkR4fZqTkTOt548veo2L+98v+ifIX/fomihpmUmQuU9m40j7En+wQ30ef
y0P2ZdhPTuFoaAYc/Ls23/g66bIluqzcfwOvdhG2rWbVzQTWPqFu68ovnTcftB/za3SLYJFXP7Uv
spPtw9Nii7URfGNo/yJl3nx0ZFGPkytiK2KycJvwSAfp3j98PLZbUVa7xCimuDN8ogQQ743+l9X8
rMN4Y2luDeNqnxhBb5JAEIRqr6dX1kMYUeA0/fKmXtyHqsym4rlvrdD5+OOkrYWz2hIdt7clLyeP
6Pm305/6qO0TN3INJNZ3rUtisW9t8UbdwEGvgCX/u17hSpgq8HgMp9/vilLAm8cs+N7WaV7wRLDb
c7kfD8kBzuw+dVDq9MiSn2ZXdTJPPqKE4Qkn9Ewc3VV+Fk51LJzpIGxANqX3SKbLX7X8/ZsFRf+Y
DlbCrxps5DuP5R4SrNM8ospp8ypzxbN6GM4ojnnq08fTsEzv5fn/73CsDonCnwIcergzKY7jK/hS
VurGXlmpI158m7nCvfCmm6WpJUR8DA4Uh+M9xepdvsse4DR62+fe1mCucWqhEmmZCpCAI2neF3co
RNJHd3HwcSif27WtnRT+n0x/Gz9xfVH/M5zm6jpVq4mLTWEe46Oa7Bq3Pvb3qVPYpoOyGVW/O+NU
OMi2bR1Im4O8OisiUmfkHhjkxi3JIp7xgXIw5duhOUMbmivN35jWv6KOH6wcc31wUMCi5cGn+t/0
k+ghTPUAFdIRbdOtnfrss7VQgDnke99BxIi2yiNKqLcxmxw5MMPG+tObnOahtnmF/k72OEPY1evH
i/v6SjAkA9CmaZiSutrsfltQslxWgvoYPiO6j3+JiEz/DfxH29/7n+iV3MHER8U9Qnlsezks030x
Rm/ir7Z1wiuuDEPiL9taf1mAO+rO3DXP2DLum8PG115Ned5EW+3lshvlTuVhZ8voMJJOym5y8oVd
e9N9rc75nWbjigxT91tuby2/q6fIv5G11RYHS0TlbeA7e6rsQoL9i7VxTa14iv9zirwJsbruoQrm
Az0yhvIUPvBWIk39e0iOv1JWGGYPjCpKCoeIs6XgWXNC9tfZPlyu3skGUC+gTmAU12dLmnQggJfz
UigpWd9O9aMWvXw8j9ffB/D5ZB0cFki01acilyEqtVWR2exqKmWU68kW9aN4j/XQV6x9veqMHjpH
WETOOFA1fkYJf2+6H/+Mq1/65lesjrKJJg51V37FjH1uPr3IWQe4/PfHQRaA3OUOeRNldW7NcWiY
AFOXHSLthZpzS3s1T4B5XYt9Wt1mXuMkz4pXPmEnjrvarfRd/dG+1E/FJ+P48W+5mpGYoqzzPAM0
oGqr02JEqQBKQMH7MUKaZwev16zsxA34KXSmYSN8nTNHdkI3cEJvI/Yyp+uT4m3s1UkRa9QBcXhY
zm8Kq4fEpZf1HB3VfbYXt3br3wX0UbDVQSFWIhCNkmD9HiEN2Q5thtuNHerNn8wH+Zgc4yfZEV/1
p+EZx8iHrR+gLOfBBz9gzRnxxRZuZsMPAJVBosNhda8fUyc6Gc+DjUjhQ2NHJ3zD6x2vsr3hou79
TEZ2yL3qIJ4Kt7jXN/LCqw9hCL2SAmwCrqa8bIc3GdgohIICnG6ZABFhvp34+z8XqHSS94rde5jo
5fbWJXrt3DRhzWjQZmijrAmJDbDwcG6XcWhMezRvM7HabyysrRDLBnzzXUE16vFQ/x3q6Pvglr+w
sWZBI86EvQBnSOBsfdSyei4m981HrbaRn0JlkIycS7d7ArxJ8ZFaZ/mUo03emjcW6riUGzeykWV7
fBRztX0soOpjphCzy5GZUT/pwr0kfTak27h90bUNwuvWkK62T42KlyIvq1eJ5J8AFWjYbHG4rh2+
ZCxwqSGxG1Au3s9a04O0j2K+J8d9T74z8IZrNq6Zayfv2xDLV75ZGFXQVkUdEmLCd10pKNcquGbg
hQo/+eM1+BfZvpoddUnBFirsUvRa7a1CljO9BHlpi6fggPv0p/YTeSAZGNodlpudgwfFrnipc9FU
P4yvWzfZtYNdA9INHQumGjTc1YVqTCPtsQCZkcZN7gw8s+7x5xVs/TyeBoo/yuf8WzpCFNgVGzSG
KysFZr4JY97SNShyq2mE9ahMSU62YMI3mH5N4q+PR3ZFyfmbFWkQUEhFoIDIF7jwbLKsJC5q9hp1
rekWBRK7xc4U7whXPsQeSJatuVx+8mouoXnDvZENxlJcc27EgjapGpD2i57qaT/103zOHe0HZIqC
J0dLHoYw1eQg13PAq+envi8fU2+znrYkHxe/gswI6QVGVlsw+W8Xb1AChbIsTusB9whPdSs+vPg5
pTwrZFLrzRV05cKCofNPPGOV4BZGbmlDQprS5pmt4LBYjT9CECkiWqtcXUqhnKVpizBy5RAgqKYj
Mk8b1/rLvHyzQ3WhKee+5CMj5XEKf1tIAyWANz5eQleOAUMVFZaQJuqQ2landT6JCNJBTKfPKDpB
/5Tmtd13ADa3OFPrvQBDgpkyAetqy5W3ltmWAL9ZrdXMdtDsoeih9SBsfMp6vNYRVpeAObYamEEM
8iYQ2YXSORhvIKL4PySadxyadySJ9ZAtcdDAgPtlQsqQLgSbcm2kPmZSQHbVk+LwyIoRvd+VP7Db
2ik2Rl7tLr9txB0IjI8n62K//ye0BTXKJEFV18xIXZtyfTIQMWp5aIu5i/0bdeTeRbkzRLPJ3SSE
rLf7OuDqlhiAdndRKc6U0dtzf9RucKGhdI4qvpshCLXZkLg2h5yW/3zg6qowkq4EfmYlyyrpAXeU
wWMbbpyaWzGW+X2zr7RcmiKQbngGoP6J55oc3IzGVvX973p+e0StR261sVR0gQQ9JcrS0qFs21J+
+I72cuJmXm8bHv4D4ryngdXdJ/vNebvcbZyM1nLl8Wbmf6ubZ8w7qCE9JlbUg45j5AyjXXgYIHt+
Z3fHxJlNdzhsHcuXA6vT1uKSRRJORnNy9cmzqKQjyI/R9ieEzpHNbSvfMdLZ/XgXLP/M+5HV2Xjm
4myiLBonq29rEm6FrMdeRxJbGqs800rgVpiCd/NLkEn2x9EuXkuoTJn6X8VO3gfwr1bZA+x2eD4I
Vdrmt+jpS32Ovo8OVjUOabRbnOL98jqMphuy6cSxNrs4F8nL3/A8SRUI9uSD6/ART+REjwHMD7Z1
nz11nnCnY2O7G29wGLYBZVG53/l4Fr9ufPf6zlsCG/B8FQvmmSrqq23iJ1FeFn1GhdwxPeVZPqlu
9PhD/OOfOq+4NbCy38X6Lvoln+UbwWk2UqeLiibhofYasJ/5k2r9ajHVXZyrehlxXzDeoR0UnR2c
Ak97RCwLWhjWvl64wbdWL3eNIauipiGIJZMnKquVJbSNMfY9UtR5Mn3xhfI57NAuCWSNpx85uIbl
+1CcBUhvYjy6g/bYyp97BSlIlIIllEtF6C+KKexKeKkSf1Y4D+bpn7oMkIj+1CBVIZwL8ZePCB+O
VntVPJcRbioixY8azdMAG15VPs/igO04vLIOxc6WXKMRb0z5KcNl2KJOmcndyYqkjfG+vNT4dF6+
ugyd2pTXMrGAd7MMHUQEPvsK/LzsFtF0nsRPYd5sbN+rg/xvpItiYYAELZx20QaADavkWMe68/HS
vdwzGk9MS5XASC/H0TqpKWPkyumI9txa2fcRxtGdBdOKOgcNFbdxAuU8vqh7UJAbn3ZxAK7irjKQ
sQ0Xao9EHjBnrpIhHw0bW0eb8OPvu5grwvCSEdHBWXip62UK3q1VS5/PCzsL3QF4JHhJRuhsjK26
lXFc+SSUkmiXwcOmgL5+iRpa3qFcOaPCcsbctDlq59hBK9qeT/K0xwzH3NdefmuUG3HXRQT+zXdh
l0X05o4WgqobFRED037fHvN9exj26l4+bCX2F2txFWb5+jdhci2YIRcRpsW7SSseJGC/H8/VZcq2
CrE6RgPYrKWSMID9vnNRs0Et3NOd8C575u7ffqpcVI/XI7c6N/Oun1pxXibsmKBN7HafsZR/wMjU
U1+a3/ozbflzTDOg9mDe/SocBWM26LMbS3Rr/lY7IWuFMQk1foXq+ad83x+So7xPT1s128vLeTW6
q4dgBAV7VJSx53b0H+tj7XRucMDqVnGWNmNwnBx9HxwFSubDmQt6+2Uor5OR9z9gXcocpG4oB95p
f0uZZHvDU3WLFRSWTYCkd0jWb51ty/y9y35WAdfpyAiEqo7/rif5zwJG/un/aTjYKOdRK6/O43f1
J44j/xfdrIuEYBV5GYo3m2XKi0FMIozukU3AwLt2yhLGaRgCkT12qEVH6ojnZuHo9byxmja2qb66
l7PKh42wrOlZxpLGVJEFpXi2MbJXTlWDfFJFcgJlmwsd3hoiT9UWiJSYGYbHnbkHQIlSHyi4VNgI
de1QpdBMBosEvSGuoTnpgBJmZvE9SfmnFyOA8F8XYauPTx752kqBuSMRQ15qNqv5EmpdN4VlD/Z7
De80h06SdQPUwW6+oH191zmVUxzHA85utuCNd8srJD3jyLnHn4Pi0ce/5toUvv0xqyn09WRIW7zc
7RTZRxgwcOM2hPWvngVvQyw/4c36lPShNeWJEDB2d6jUmofkjpzVDR3VER5pvJ71nWTDVnRgBw67
Q7ox4JcpKxvk7Q9Y3SZtD7nLXI76+Jg8Ze69f/w52jS5j6233XO9AEAtB/3baKuLpWr1cM4QoiE/
L8/wFuNbrJXslN5JYdc/Elv4Ft6JTu72zOxWorM1m8vSezPUgLQR11u+dE6/NdPJmr5/vFouAHPr
j1vdH12vw7Ma+bilQxQdap44FBeFW3jZu+WZhX7cxp686ACtQ66uklauC6RH+KbW8b3QbrweJ+Qd
sj4gBP2f8rm+1b5Wh4+/88o4UkjijYV45uI+t1oxaRiX8WzhXp70Tx0Voxq1pI8jXDnVKLvrurhU
iSmAr64LFQJmVYLqt6tqeBTy6Dno0D0tRW+I8KD9ONa1DcDDSeXVaPGCulDtSX2Fh9NY0sPjnSy7
lYepnqt4o4tzCc34rU7TtSl7F2+144U6Q5IyRuRnsHtAng30hF2j7vwjHF9nOkMJbrCG2W1ljdfG
FDgJersQJZcmzfvVb6hg6DPYQ/jL3I7iudBI9EeNWtVW8ngtkEW11FreFej5rQKhFpGaWlmOdpYk
zoTseOv7pBXlWajzjeV/5UpCsvKfUOsKd5DCHkA4ABMuXBQU41QjHd/pGw/sZdeuchfU40RruZSW
e3Z9bIgDl2zW5XbnnxX82GqKlprxSP3qNKcPOQ7zHy/Iy4/imaQirg/kmtFbS7ZZJA4BLOkRaVMB
LUS5LL2uNLJHY8b58/8r1N+W95sTUcmLSBy7BGNTDQfSYNgtHk0qLImPw1yuCPYX2sWgF/kwLGze
Lz2/WzJrpeQ6QUekHee9j0wC7F0bGN9GqCu7632s1e4qgmLKZBXkrn4LvcWebrNvoQOS7XZ08fdx
a7u8DT9//HlXzn26HUhksUw0ChLrA3EwClEhn0ZW/DG7wxDUKTz1Ad+Wc3VcutWCswVgvrJE3gVc
BvzNvHXBMCGUtnh84ikp8SRTymWLNf/19qKgJC39KqQTTf54H6aQrBmqacBJpX8SoDiJyP8XY/Lf
R1FoF9EwRj5Nuaj6YvBQyVNCMUDWeww+fysDrvCvH0/RlRVIDMorVHoX8fPVhQKdCuKGhRh9j5mt
V7UIGdApae7bVou8NJWE/xaZoQPGgSfB4fRXAnG9ifvFNsQSMJTAXM7t7vJ9ZYPvsoVbYPun8JTa
/3UZ+29AQ8WjCZEDJC1Xc6VFei8N3CpyY8nuiPP9eUwy9ThHwVYp+wKh+J+P+zfWKs8ZpGLwcwM/
5MHOkfaCF+DMe24yL/OiR9NBzMOpcU37ktxv5TvL3fH+LF6G9d/Iq7sl1LSpqgfIXCnSVLPRH0Vd
dPHCnIs/PvVOTU/PQ6VvnCmXFwBBeZ8hIMkmvzC/SmDuSaXF0Eo+dU2MAefwtQfYZmGNrOCFqM4b
j4JrBwrtTYlqMl+LWNtq48GZrMMiXeSLbTpmrrSLHci25ask2jQQbLxwaY88fLxFrtR8KCO/Cbo6
VHTfny2u09ZGbmWv7ReEovwrAc1VUw+YN6Itx/BqIt8FWy3XwKfKDO0KQ1XrBUfHXSYU7sffo2yF
WK3SeUqnVCxhixn4RFnihAh3J3hwPu8msfpkqpObqvj5pIGHgADq1eFdESgYy92GEwWKQtyREdi1
pdpKC+G2w9Ym0rHIw1GUZNQvU5wp8xt1YCsDvctnD126Jys5+hiTRCjUSFjS4fG9Q3hjYz1eu+NY
jNS7NRpK0OpXX6ZgIW9OBr2FxvW9zJVuSuSoqx1vZAfX2F8iqGQMQcL9xwN65Qx9F3W198DozoOk
LsKhnTJg4AraMG7mr11vIOUBmW/jDXAlLwdLqklcDIBvON1WWQMSBYY2Q/Wwx589UlcuFyvVMbqQ
yAmSmeMeuRHx2ge+DbgsqDe3apqGXY+MbIfiFxLBSeZ1erPPBN8VMC/8eCyvXOC8bujQcZbR7lxv
cHwHMBpSebZ1GDjnT2n6msif/9sQ9PuR8MeuDzDWRcOxnWNgehqAuTFnQaRP5fStM7bSrcs9hi4/
15xl/AXXrAvtcjgWVpqEsIWL6smYIAzn8uPH37GcBO9PCnzAVAuhXMpbeBKslgF9HwU1IRTYtCBG
NCQXsdaEeBrexqlv3Ta1L92okr91x11OEEZI7Fid9pJhmetiV5lkvDpKlP/bCkmjonjKAuiM+Thv
kGg24qyZaInRJ50cU5704S2iOICWBx4oSBt8PIhXwyDvJpIaIHu+JhCFyAqJycjnKLIPYxtO3fyZ
stPGqr5cDQwalUHAapIErmt1qCftFDOHA/K2835RbGnxx/x/+I43EVYnXxKCuo5EviOKEcwqWrdp
bqGRbLQVr9y/7z9kddRBu1brNiMMTVO93vloXzncAU+wvBQPFN4JfZRosyx/ZfjQjsJlE2zYoku/
TOKb80eckL2RwqSw5+41Rwp9k49wLQBnqgS0j7z0Ajal+D6q3xFllT7SfyZm+hIqnz6enyuHNsnZ
mxCrCQoiPZFFJaaY50gkhpkbhjvB7uA25q742t1spb0rV6PlaqAgbSH+itwNRak1TFJIxgrfD17n
4ik6CD8W1tICMGge4sfu8PHHXRm+5azDjYQuLbi61fLOUcVhZ9HB7IoJgyxUBPVEff44xl/I9vvj
7u+B+k+Q1QDqVZjUgikv1aEak+OjCPYGmaqvaKJSJ8pu9WdUe/azC7j7d/07+5rt0Qxyxgcz2+Rn
LaEufgovCWwBANlh9/d+PSrqSENXaHL4911/svBiRhauj/ZSI827pla0HbL937vBajYOxb//8kVk
rIBMkQ6uSK/5feS6Qzi4ypH6WAjeGDCVGdVpxDJ3jYdeyngg9XKEP4O8C3xgm4VT3g6vW/WyK/14
w6Kdi6I/D0cV7Nz7H1HUfVahkz7atZFa0X2DeL76TU9HDQXUXBiz0I3MvAsdnH+M9Eb18V+TK2+O
te+J9StFTlP/0sbS70xPrPlO4u/ljcLUlUPd4kG7dH+YIaBT738gsQVfbXiXlE30EIa8EopwJ4b9
j4+X5PUwhkGyuZQ51iQDrcLBa0hknrJ1b1dG5YAILsstHOSVR6UBMGCpNiwb4CJfmXojGqdoxD/O
jZ7mPQRbr70/8p48qv+HtPPqkRtJtvAvIkBvXsly7dRqtUxLL4RGI9F7z19/v9QCd6pYvMWr2ZfF
YoXtqExGRkZGnDjn1XmBO1vU0INn+8Pt1V0faiZYRMjlzbwyWmsGEjpzmp/B4sIUWBPeQ5K3ETeu
N1AMybB5SMlTLV+CocpybnykMul1cjW2HRU2BH0zFBpvr+R3rnB5ai7tqJf+4PRoaag1rBdK30aP
EYynB3TacctG6V50Y6TDK4UNIo6TcQIp/bfUOf7d7d+wtdRFstZXfZekNUut4w8BkVKjS58pn/6F
kd+ez/QJM5ILIxa06k2nqJk3tagwjkczGHZzuIXHWVuKpjiImwrai6uSkRH3kdTGwjFgAsoAUQMX
6Wp546NtWVl8M+RE4aPKWMtYPnUavF9fYmPrTr7OoKmr2QYyWnRUNXm5X0bn11U5YUNCKB3yv19Q
Tnpa7Jl/Kx/6k3a038zn7g5IhTV4W4jS1fWd2RbH7yynqfoIEdmcXazg9qMG903raDhI1Ua9bcuM
+PczM3JY4ikD5YSwvlOs6YOp/FRU49NtvxPxdHm+SM9wOVyCh+niPnT0FB0oOc0YGGW6XbLdeB5Q
0dC9Vg3fNbBXp5Bvhkq/cRuuRahzswsXQY3WSRw/oY5Rp8menkF4FxbzHyPdyaMshsUI8qhEEqgu
dzCpxsgRyna0uD8VBVridrq7vX0r8QkTEEcD78UPr1gMIgkpqVSZKM3bAzxvsDrJymvQZ/tpTk5R
rL8lXf9XmacviRZt+MdaRn9he5FWweA5TZ1N6jv/aB/bj86XjifXrj5JTzbXtgtl59S6Ww3na6+8
XPDigkY60Q6Z+qDvEbWQ7Unzey2vvoS+bWxEkd+p56VrXlha0hXok5ZWeYsl2GIP2Tvk3x4aTzkJ
9DT1k/3wPH+vnrfb+dcnQryNkS21eE6A7Fs4TVjkjg6XJ/0j6Nxq53VQZGYwFLR20bJJ4oM/PY/D
Rj1gbVPPbS4iilSUo4Ok3OBNxU9J/pFJk6tvtfzWnjGU7jnkjqIx+7V8/sNFrEtSRhdJvtcKFwWu
h/BV8nR39pxf7bftpvDqogAsOgrYZdqM4t/P4pelF6kPlxzFXfWDLN1N/dHfHJpZdZLzfHHxfhmM
SvXhOuf5Bw3sBxRcIA6ZGeN8F//qOrxEJFjhT3s//qDEcvvsX5fWSO7OUtXF8etnI7B7CB09CEMP
TnefRCiBxLqXS+pGlfLaJZldo1IP6pOW3BXwPZTCYOymRgjuWcoO2cXJy/Lk5PsIdyMr7TUlNPlS
bGd7KdXt4+1lriSxl9YXsTpBFWYOoCn/XZml3aT9lQ137UO1ax6L7DA/xfcCXIcGoPUR+P8mmcK1
G12aX5xHaSwrJDYwb1ue/dJ8b+jJzLKLbrjhMcIqeO4ZcIuAiscbwX3lkrrY9sWpRIOsaqKIYnuW
I1j0YA1fb+/s1sqWByQ2qihRxN/3S6Tomp2lScfESv88VWcZJpKAvAdsSiSX5xCuTa1SCzaw1h4T
5U01EYd/vr2SlWwME5wGyotQMiwbdWEFYkdSWYkhJfq9pCvBfalI1mGYvwzp17aYtO+3Da5/mn8M
Ls4eIjDjqJYUgqmavkuS2Q2ceGPbVtfEBI1K8UdWzGURJi2qJjT0DhMTYgV3PbIimf6zs58gAb+9
GPFjLy86PPx3a5UXogNg5/ID1SOMDrKYZ0Ql7TGdPncN4Tkcjnb4+Dp0W2Fr/TyL8SACs0CvL0Im
vdR80CIWNh31F+mZMvC+ecrprz4gV723jkhgeAmD/s/DaasbserxZ6YXn63TzDIz5CLzZvsvCHqg
Jf7mUHm4vZ0rrST2E3+nycileoXl0n2ljSi1iPpK91lyw7fpU7SXWBvXT/mh/CY/BJSXbhu99hbQ
NNBVACiwTCE5e/kNS8NCXgkYlJfPymtUQC0K8mQKJs8p85MNeeJtc6oIupc+c2lPXE5nlysAA79M
Kg61ILSZd4pryW6BtDSagMb7sX0QwlRi+HcW+t6HYGf8Df90mByLbTjy9Vm8/CkLf+qbMRjVGX5o
nOp1QJTOQypqa3+vPefSyMJzEhMtd6m36Jh0fb+TVLt8nFrogVMn0DbC8up6RKaEXugKAQUsKDbM
m/R/4DyXR9eKw+YFoSTp7vYnXOlNs6QzO4tPqEkKTxODp5fvt+29wePMQ8NpNB9Tqe4Fu7sgNqh8
MMGh3L8MU948Aps2n+Kqsz5NaVVudOhXtlhA2xhzxo2vSxB6aeeyjSCrV6Rfola/lxvTqxCbvr3s
dSugioDtqcCaFg9OqVXUFGUsnCR8Unm8j+lJ73/etrGS6hLbGHskctNqvYLfNBJ8fXH3+3Qoh99J
4XPyhIbVDk54QNX6Zky9zgUvDQqfOjuOmZLZVBE5/v/BPypu+kxxWzcYZ3FTd4CsZjqh0Fzld1vN
guvLQ4RxwZdCWQeCycXlkXSBmVUKrUR5Vp5RrvZiilWo20cRwoXOWwD17b5vBn8jyK59Rt7V0KVQ
CLmGv9nMj0fBgKqSHN4lObwYLTPr2UZQXSlXIwOoAM+n0sjg49JZhrzQYMfGSrMf9pAR74E4942X
HNu9dGxea4SMXmCLgJhnCw+8tq2cAzoE4hF6NRgwJE5TWJ3Y1vSh6vT7SHtSLRTvEKFI9F3XKRvR
YM2BOA4KOb4YFV4+lmTEZYMWzSVvhBjZHYb+4ATRo0m/gsqnvnHSt4wtIg/9TLRRoML2OphI/fFu
QEOhk7tXrS7/uM7DBzxb1uJuQAZBjvJETb1ZUTwH0vcEnpONw76+GpB2UADQxFo+2BszK2rZ+u0k
DvWqj+q+OTIs4lgwPrvWXowa2Ahx6G4M/HSjq7pyV7C+f2wvzr0taWEUtNgOwqei+K6MG3fRSn2J
DQQdBgRThltkmbyrsyMZNrAfDxkYwn9xag1YCyVrfsiS/AEqn8Bt4Ypu9flDUFLiur23a6ecziBT
OCSKtCIXwaWBJj5NamfyrEp7bxbNixWZP1v7j3kASEX5enBsQDjN83bhJU1rJ3QBmJEPpScnMlzE
2cd6C7C7eimcW1mmEL6tBQ4SQt54gCFbepOfgH5WwT26VkftO7FkKO83X69ihxZ5mqKTayNeAOKD
KuTlxTDkhpZnYykiGESMJNhftYfsaWJI7sQwgwtW7DQau/KTfMrvg8NWpXqlRMjOivEmOsm0P5bl
XfSpK4ChmDdflEOO6iAQrmfJm4+ItH8lE24fnN2WZPBa6Dy3KVLXs7swLQLgUw7sH9mvVHkfpAGq
Ec96WRwUJpi3aFPXsqiLFS42OIbxmBYBbCZUCd+Uw3g3n4Ij2hOCYTQ5OH//8YGA3EcwtAjuP166
l2tLSNj6sM8QE2Qs1gWYcoSx5T7zxz8uCDrndq5GsxtI7a2YPZSh7+/13jWGr7682V1bCZ0XZhbJ
GMKuYMNSliPI3uR9upv/8mPeDu09uike9KVP9c82uN+KmlcckvR1L+wuXKQrxyp26jwFUWG5w/dq
9nRPNHAQ/XwfPitfwNzSDQeNCHfkQX0UDLEZrYmnreRpJXzzOxB+FIC866dwkRZ2Ufis3wzNp741
P2SK9HbbY9aO4IWNRdhpEdaY1CSFEekwkcM0x+DFYt7YG5n1yw68fq2vW8taCdsXJhdeKjQ3jS5I
MKnliCB+QCXTnXxr4+Ld2LyljLYRtwi2dCysS5GSVECpKN3h9uatLoTQKc4bafwyfEURinGZKcFQ
5hC6qqiL3aIZTxqZ7e62pbU4osK7JLqvNM6vhk6rpkRNIvZhZgHcjuYts3sZ3BrFXQ4weZPf4vpW
ILMEIgm7pZCkXgQtS2/Nxsgh1/HVe7pvgLHqjZt77eOcWxD/fhaEZ2Y6LMD6iZf1zjFKp3ujMn/d
3rJVE9xoMCbCy0KWfGmChjVshg3sSw0sVdn4zhnvbhsQf2Bxd9K34+JCuRt01zItCOYCVdCmTRhd
D07aqT0ZR/2QHLZG19eCoIZUC90em8G85RVdVQbi2QNfHnlFxP8gPTeeGFByUT7Z317Q6o6dWVp8
FFhNRjDXWOqmT7J/CpO/b//9VSc+X4o4T2dffezSHiEmwUpFocS172smX7UnhIfHPZoK+62izOp6
TFO1BW8ZTeSFB+RRUmpVKNjp5Ri9ljtrm/Vi3QSYJVmWQU0tqWBVxZR6O+Wk1JA2BNCx1hBqP4vo
Oe6hTkjc9GncgPGvRmyy3v+1uYjYaU2FT5JwbOfVehtfxUS/f9KfbTd6D7/vzrnbevythblzg4t9
pHCetugKzoyrIU6ej4jCqgfd3gimG1u5JEgobSlVqIsQ4YbwTs7kX43oW9/2wNUj+8/WLWFBeReP
UlLj4ZMNGV9SHgynupMLCtqaWX3pMlSPI6Zo/DTZKIiubqFFjx/cJGqnS0AXNFu2FRu4YjHKyslA
UOrRkAwFldhB29jHKxZNkb1oZ7ZEQDk7ZaY+pQGiCYlnfoNSjKF2bot4p6ON+Kl4Co5tKWaF3oGJ
EoNy/oda2qyjryBExU/ghwAe59W0ZN6C2a8K0nb6T2iUGoQp3jvw6YiMom++bVEGrFTUHSp1grvd
ZHaHqujliouqlLvSYBxC5In1x+QkClztSVCoJ++1vf0XBebdbU9a81YqIYy3cQXwAl28CYuwaaVJ
1vmgGRC5Cglfxnxvm1gL/OcmFuc8RE9yTroZ+kAIHU3nTUeodM7hL6/Gf3Eb6xSxDAqsOOfyvu8S
RGvNSIEKIEIGeHxnbc3mrfrkuQWxnWc+qUVtUrZmAjTiIFi7q2P3AUK0d7+JlrzW1SYInItDeVQz
N9jVT1sesnb8DAYdVT7VCo8GR22otRYH0ZrkoUA/Fn1lf/7zCRNSQeZmLGAZtFmW0zPxPE4t6Csy
Tis/5eWMBGLyONXORlFndTMpqDLHAuzuGiVbUXFr+rQW7j7sjUO+Gx+ENEnz9AHtCmDfBYxVztd0
fyo3lQrW3P7c9CK2zF2g9bPa8B0LB/3hF6Xp9re9fq0OApqdMU6VG9Wxl7e2ZGohk3+sTjA6SYpn
wI/5qdzDLMl4Y1Huhr+28oR1k2KQWGOCHsvCfc68E4G3ppVNroV6R0k1OiknyauYX04+ihLI9tST
Ko7uMnX8vThqA6bDC+/SIE31Jq0V/HHk0TXBYA8J0MfgFBKjv8W79qG9y/Y9P6LZTRBzlEfUGBqS
pPlzUbp5BoUcP2oLOSUi1o3f5AhWn7NNUJWqrVE3YxMYXrKb0NXbQ58ovD2/Z5tUz6tbbtFUVgG+
UaFchuxGC4166tgBwdsh1Ttt97vShWLoXvAjRqgGbkTstRhwbnHxqJ/Cwo6VAIv97EDl+bPNdLp1
5UbQXjkgvJtAhitcfDqTq5e7KIfqUMq1ytnMnVdECN/3qbFxQlYWYshUXCGVgP/0quug2RAsISvK
wwbsealToVBrxET/vn0OrxYCpICxEuKLDBKXkHa5kNGUtBzkPVbElYNw6RxGG3v1+4V04XLYELVb
gS6g17+8d6CbV8ouqEgToEXk7Dl3YX4oXoL7Fg2e/nPGfzDW39wJLQVnJ20kSlf3K9bh74f3j5IZ
yIbFp8oHU5/lkYSziuVHo79PcQi/LtwSld7be3l1tHiDMiHOlQA7B9Qqi2Qh7xwji7gMvHji9KqZ
bO+VaNzNvfVlHuTHJs22sJfity929sLiIndAlFGhGi/xgp9Uz2/knVWkj6mpuciTPqZdfRj6gZyC
xxesUob+WRJa4s4WJeqVp7JuHuBkZVQslKv6fD7pflvlOXlFKp2UPj9M1t9AxDZ2d+U7wjEOyB/a
U4gOl12AIKvGVJXIk5qK9AUSgNBNTPuN0VnZ7czN+cs1c5TkFBl1F8oxy6ZfXNl21IbouSVacbCm
4qXvad/I0/tcHTZWtrZ/FP9oMdLEtJ2lh0b6ZJFKcNKjClplCWlRShmBUe5vu+fKUVeZWqUJoAsJ
wCU8yvEHv/AtzITQxaIm7babXJ7XKboQruD1Q/2Cm/2K2n9GIRSOEGwI1vmdduhRcImSoyWT/Zk/
5r0ycqXJ6DJsbOHa12JYjcIZ2R8N4cUhT1FMVRyfqx2J5h+amb/FlQVbW9C+kgbc3d7HVVvUG8j8
xBDD0hGLAbzlnFEMAHt5UiYubdO867uMfpjzb5YF3y3jOzxArijfbblV/KrACcsYqaY2UF9CpDPM
qf4+V9LWnND6uv4xtggmdm10UqUSKCM/D20XPHnQ4fm+4d9XRRPZXpgZmXy8vZmrTgk+SqYrxLtk
ecxUJxoawLtUOZLyNM1Iz8jqxiauHq8zE+rlFVc1Qd5kMiZKR7sv0ItOLXk3IkR5eyWrZvhEhpjQ
pdW2cEGmkFQtDXFBqYGPrB52RvdB29Ixva6tCa4M0YGlzSxgZQsrpeMHvjYR8eX79vE/T37rHQKX
99VzsNtisFvxCA12JjGYCbnclR5NDkm/NEDD5CWyrxwiKXy102x21UYvXB2p5t0f7yCDiUzuG9AT
ki8u3vdgSwo1CYLUq8xur0jxuzHVPta5tnF+V65pIYAqhjHAOVKnufSHwJymsXFiNMP08Vm3mj2a
W3cV+cecxHfqvEXueA2SM0mt4FwDAKRo1xPihlXqyViAsNKPMVxaKNHAyzfsqw/OIT/U/cHy9GeU
nd9sAIn7no6X+WV7nuC62bX4FYvTrQ123A4Ssy7N3j7Ou3yn8eCC6/VbUNANiv8uD9GAdgD6u/ti
l0k7k3LOjyG/k94nr5v96JW85WJLFp9AC8GV2RFbUu8EblC0OSSQn6IHnu+j1z9udFyufTnDEcZx
FJriCyhR546Ua/vg9bbrroSx8wVdsSDNwzhKDrvryKFXD5PbOafbFn57/yLXuzCxCGOg7Is4sjEx
eNVn59TttUN2aj4F38iGAGUc588dlLbFjjmR++xLfL81tbsSDHjFGoLkAL6xK22ZUEG8aVI04BFO
/bdiSalraMh3ktTc2X21VcJds0aiICg8eJVcJRIdb/VGqoA/SmVTuWXufJ4l5aWrmGwoUshlb2/u
WkhQwe2ge8Lw1JU2su6nAW9EP/VK9XMvx/u2H3fV+MVKzIMSb9R11lyFRi+VdoKqcTWrNehaYvkx
tsys/z5ENERbvW69f7MgPhPfgE+2BHKNfdsMdS6MFO8ZHXUzZrCm5AfZ2UMdbWkGr9x8tK7/MSa+
5VlJIa4aq+wnSiqxfeejDNxPT9G/eKfqPCCp/6okQ1e3a9dHo5GPIG8n5SVwHnj4bLjA6iLODIjP
drYIP0iMFvwk3eqsP1D6Mva9A8OiWUDGc/vbbFkS/35maXC0KVCYfPfMfEZ0XHfD9FT8cZuFkHe+
X4tvUjpSbWkZ30SdSq8NPzb1v4h45wYWj93K71V5mlhFLDgoZ6jFo2kjH1iNAWefZHFljeAh21ag
raXuqMbZXu0KV04nj3t947hsWVrcR3llF6kG1wCh+8vYvKQlczzqi5VtlULW4oxmwBtE2xv+sWXq
UUdSFleDAfiL12vVJu4YFrucibt0vIsYofpzR6MU8Z++OOMwy0/Uw/Zs18ACjYzHQ1rsZuELm7Ww
NX8+N7P4TJpRa3LdYSYVU87me19qXVXegHBuGVl8IWSpbCbgMeLbMhoaKPQq75N4Y4BoLTSfrWSZ
J0RJ0w+5ihHJHx/l1n9AAuNw+5uI37m8xc9NLHJcBmxKRZXwACjIEtfXpLfIir86efDDT5vHIMv9
g6NAgKNsiR+vufi54UX64JipkofC9Rzqvr3/0nbFSbVBMydbI0vrlkRBUaS8VxOXdZEGw1yyi43U
H4No3NeZ9ggP15xucWRtWRL/fhZJg7yoiqFhTe2kP7ZWjzjua5pqaHts1RfW3e+fNS2Okjqbdl2K
z2bpe02PPKl438nFvzqv6FKDMRfvLe1yORlyo0peEIUCJyw82cwixmEHTQ09qDAb+19EV6pwdLDo
bgI/W3iirpUWXA98pjCVMxfH2/vpDxiUJzdRqw1b1+TkXEfnxhbep0rR0BW9MPaov2g/IDDyMrTA
kQNVY9DRosv0Sz+Yp/Rl+KIhYLK/fepWD/bZWhc7axpSxKgZO2tpv6b2KQr/TXQ6+/vC/pkjOkHm
jFLO30dxjvmKvvxVFVngdZG68QrYWojw0zNDahPTFhco83mId1WQ7+z87vZWrV5RMNJA4gBY+GqS
IyhrewhSLORoKbZx/pM7xHY7Pz0obf4jqJtvt+2tnqx/7C0xplkGgVqnYw80plshkcecKFw4G1bW
9+1/V2UsnN0pQ/BIYt+0nIE4VfN0v9zYuOsxkd8+/o+NhY87ozKF3PpEIwi65sf5rnw1FC88gB91
FU/Z+w+gEwF2bXW9t9a2cG6mrjOq4dglIFN0atwp33KKVRPi3QfHL13vZee0krXErkIRaOX6vR8B
TSz1w20/WDfBc4W/T7lpiX+TZl81/ESYkCJPqf7ugy0OvdXbArpxBuoofl+Bc9TRaHKj4U00jl+G
6D6JU7ev38XF99sLEenO8obn5iPJg9f5msNfG8KwQQEYhx6M6RBnEoALJ5yl70EpTc+Nqlef4jIK
a0alfD/cuEJWAy0zetwfELhBObvIk6SwTzKjYNRl8IJ3/WP12byPv9qflZP/1QGuFglWL7N35Y/6
w3aR6brdyxGg8i+6bLCLXQ3BDFqYO37M2gW7rn+MTsU90D9g/pqH2Nkm4f9a7ED0lpqrJtgdllcY
g6dcwtUEEsPs49mdqipuPSlrHBqleaVYGw+3ldDI1DDVXXjBQLnIwoXPgq+VS/psdgFPRKU7VnX+
OjhD4PYzvG2Z/jih+rNhcK3ai1ALIxswClIhX9KE9zHXiK11Ym5j3CWnbF/9pJniOccKpUhvK5Cs
bueZtUU6ZYV+a5kl1lTu6PZXHT+VyV+3D8e6h5zZWCRSoErkpjCw0R/8o0AI+TvtQ4TkjCBDrv76
4wE64ZBn5hZvkz5jfq0Yew6jlNx1DGY10nBnVe9is9qZ2qdA3hoW3NrDxfkz2xz8uY7BmrTNth96
k8mJaiPdWL1qQPAyVSNak7QBLj2xMOLBMMLffpF+1GevaA+p4iYvFFGRsKbBzahZn+6r122N+nWf
hAuJsXbENihjXdqWs76IrbHhuffYfUZAiHn96VB81Palt21tbTthsBdddfCUzrKONVTzIKG3xAEY
mnelHx+ybvgYVOHutluuXQ3nZhae3yRJbWUqV4Pm1B/VxD/lsfrNqMt3HbR1t02trQjmMxrKtBAF
guRy+4KZgeq8I0RGzMkNqb4bZwQjs7f/zspyQZnS20ONlbo1dsHwV+fo+67bIpJebW3YDmqcgs33
enKlmuNoUkKG2cxyhjMyLfpqONapKYglpcl/kw2Ii225BuwhC2pr3Rja2i1MJdeAUHfmd8PXSv5v
WfImZ2Gd7aoiKIejPhN/XdqRfXGqOgWu27pwgrvGpkRzmDOp3DO54GxpDK58GZpr1KsVWtcCMnL5
ZbQwLYZIYpJk1j4nMmX06a+5tfa3P8xKdiCovmWQbwJPugREpU6hhNaIESMvT3JITyKbOslVeYUz
JI18mnQnR9HxttGV3Ao0Hw89If2rXPF9d62RS7JP09CqXrrshzVujXBdYxXF7PfZ1bjIr5M6mVNV
EVfjob7L+p0Gos53A9SMj4IHr/o47IZD9NjtGNI2+d93We6iKnB7mWsf8PxHLBJw5vgLvJ5lOrG+
j5VPhpx50AlsWLlGPS/Wugi+TNmPmd2wVrlNcOaieS4g5ams4ktS63tOfecVNpyAZhu9tyr9BwKM
/8JVgTAyk0uxgK75so6o5sag1Q0DlQjivkTB+Cmph2dZyQ+3N/R6BoHr88zOkkM7GBKt92vsWM/m
ve5l+/gQ7niuPwoxpQh+3C1qltUu17nFhSMp49xWyvB7UnWyvbZw6wqIoEh/ig/WKbsPXsoH83F4
c0JYKVD+FRowWz9i9Xo9/xELR7K6zrKzkB8hVDjix36nItOZo/AcHc1X6zg8VgwAbfXX1jabxyOI
IyAsgjdmkRqNLW+Wpog5Qw4N4qxxG6+CSe+H2UGOZv0Sg6T/IuMDxqiAOeKhAghwEfJ6a0RkOAEa
wbDJ/WTAxWbH91rsb/iRuG0WTyJD0DtDG8Z09dWgWTlFZZb14klUa0G3n8YQ1h1NaeW/TKuhOzUl
KHhvHNO1mAeDgawZPAy0K7iYnNZZH2m8vZK6gWC3TL+VRblRLxapzmJdzAJZYngOegHeIZc3hhpq
STv0E0ggUwm9WaefY2pJfjKm9jhmzZ09JK4xFe/0uN5ia1rZUvoH4nBS4KdQszgnzKMZRsCz3GP8
DQ3Fv2eGyZu8QULrX3T3LiwtDoMSJ108Cair30UeotZNhC7daLu3Q43YquVWwuKhgRwDun810uzU
kp7mOeuZw+6tLuej5PNCqMzX2SxOkZF9vG1u5apgdAY6AWqfsNou5zrKmvrXLAHWSRp/Z0IHP4S6
O81bTcUVJ7wws3h+FPlc503IjZQ71vc+nd4XCojr20u5JmcwIZ7lIiBigKO6qthNhVwliZh/i7L5
r1DNTuNc/h1D0hCE0lHrykPY6w+ZZP49jcrGwV7bRmDDtJZ0AElX2FpmE9Xat/hqWTiikvXdTjpE
ez5tLHBtF+n7CvZGCuNXxIN90OhwwGIFTgbDFfrPlb2Xvo/36gG1e9tlS4PD1jTcygFj8ILgIUKj
6Dpfnu0MtbqxRZnCm7R6cIMhTDxV6b/KUfimFM3mTbvi/6h3aqAnoRGGGHlxntvS7AEXc8qk0wyd
70MLMCb0nL8g+TcytzwZL8RJ7XPxmj5tXXer26vBxSmAtdciTAYTEwh+AKxtjeGEn7hmZb7c/oSr
fgK4VRbak3AWLDYzj3tAyjo4xsmpD7Rt3Kb9WmfS8c+tcIkh7gQwEzDHIhxTWJCCoTYYoeVtQCNy
sic3Jgf976wszrRZSGYfzFixisKlu+6mpNNz+OPPrVBB4/qCd4WIuEgyzbhq/bECSCsHoSdPHwMk
6UIEsm5bWXNy+nRcYDyx+S8LrwsLC0CN8DoN4aUmaNwUWaWiKwnwfx5wmZ4T2FzAwdf4jTjpg7EZ
OU5NkkWC0XaMd2Gj+2+aNesbCJuVTEqBxwWaSUE5opN6XJ7dSY4nVRojMTkle8oj6JrmWBxF/RNJ
g6/ds9puFuGvPVzAPgUPFaBChrYWO5k4rd+VdgjdSEilzpHuACB72tTtbn+w6zDB+41ZEJBgGhRp
y4miviqqCg1qMg64hQLnC00HVCVtr5JAFnYb6c11YKCCizCQSKEoZy/P05Rrmd+HzIZ0bbRrc5QX
/tgpMKACR0eNzRbR5/I7VTnNhsTkO83OvGuLt6ZpdiGsqrf3bOXBhhlw2kIik5LV8mGfaH6g55Cc
epXzrg6qwHWGCATmGBzjoNxrSnlAgVsCdZ+8yGnsDcVWar+6kWc/QBzDs8JxiTyrk0sMwMzpsOMS
oB+wlcmvDNlcLnIR/BqYzJMw6kE5v03Tvr7TdhCZHPS7CNKy9/kXBj534Uk+jfpO/bCxvyo//zJ3
w7RAzXFLUo1clrRqrmelSTHdvpWIuDLUhppU4KrjwTqqO/lECfS2xeuwhUExskTqxjddBkeKN12s
WGJoKfvZOzwlmp+FXrv9Jre5CBTLldFGYUAKCkZxr1x+uEAem8SsOG76UZb2NcMM4c7cKfeScYCd
dLfdQVlbGZPUTCjSRiHqL77ilNuTDpkFqY4zuRF612N2Kqd3k/kvjrYOtbiYYQWGuBz7mueediv6
tJ6cnaZARYtra8BzLSCSFFKiJkEUof9y61p1yBWTxyVQCV7pgbEzk0ej07fO9uoXEvh0odp3/YIl
+R2NtC3IsCM3gnmbGfhn7UP8WfFgh/60zR2rrn4hEl6EexhFAtF9uS6pjh01bFlXu+t3/Uf5OINi
2Cf36FfEzz2sT+N99D5DR08/Kfv6SNFzcmXXuFd3yevWoV+LK6LfLN6e8EAt42fWa71UhvwWy6RS
oMCpPm6BFVcailREYUQDqEredgWNtdI5DNucw13tnVciy0zS40WBK6R4IR3YGU+zlyd3tNz+f8WY
NT86s78sQVlSNtaOzVkfU6bvdWTjdG4+a6uCuW6GLaSZyMFYumuUxeGgRzGv3DZ3G+dZGk9p9v12
2FqN0UJ1FLJKahJXAJ8gku1J8gknk6f9MGu3+pA/65JbfjFfpzfnadqpLtPqyXP4qd16xa/UtJAD
QZ8cckf85Qru08UR/WemIYTfRq5ggVJ2yX32ydrnpxlZr+RNZ5B8axp3pVskzPJsY4aJesWSqiwc
+7IyTJ8m2Ft9Z4Lztz7M6LwJWq/c25SLXvuKQlSQ2jp8gVdcPTRSfa0p2GDNovos2a/FXOxDBF67
8kNvwafUTnD1Oqew7ndV1pMIpMhxxLt6jj2n3qpprP4a8ibSNAF+WqImLHL72aa34SXqXYbAXR4/
mf2PDZ9aC4DMlv9m2uJSXA7N0H/R5QJBIk+ZHvy8v58mwzNimBfq4lELfgY6PhUgShNa4JI+zN2p
8cuNfFvd+g0iQTjLb3xNy4Bms9DBM4/SBPcDRYdde2reOE9fk2PwaO37hxq2VOUJIYRPHbAvCPRP
t7didbvPdmIRmUuwgEkusRMqtdPQ+inpDNRs9uS3rIiYfLbWuSQWZkKTNWXyr2psYlEErVmy/+8W
I37GmZkuaGoz8kWXNUteB2ayu870WjN+uW1m7akESOQf91mkpn2STjQk2TT5JfrO7ZF+Vb447+aX
/lf9ufwwHqdT9mXDpMjql0kV5DzgGSj3XZMpQeCSkFj5MaAG54dOrthCHuoWdwXCs/3X28ZWXZOy
GM1qoTlwBfqRy9I3w4rP1R662s0qb/gFP7J16J4kLzhGd/qz/1jv5735oHkx5BPvWq/8f7QUrtt+
CrnWPz9jsc32KA12GfIEQenoYJWFG+Spq0GDUsmm1+iTOzhbkNXVm/vc5iIDY2C7CK2cpcePdumN
naf/6u+QPDxAPFF69cPoJe+V2pWO0Y/4vjttjdmtQD1YM0gkMfOPXMhSusDJSlurHYJxtc8+G4yd
3acHEqS7XDlKR/OUH8Pj7Y+9lppRs+MlIkRt9WU1A6m5gmqAWLCOWt/0daicQwHftaZs1U1Wn5QQ
XXONQ9gIKG5xPIes9+OgEywa1M3qvPIa+30XHZUSIsVyRPSILf6Uqj8RR9rIeNfiz7nlhSep8zyN
k0LC6zdwxRq9BwONB0WRd3svV8xQrSNRAOlBUXKZD6WD1LdWTmWoNLS3pjLfjd3wbbabLS9dSWHJ
SIAQiLljEFwLJ+3t3qQBLmbfp+FxVIbXSd5i1lsZShf03QyrGCRATJguPlZqz9KslVQftefEdPWX
YT/tGw/aXbThPmi1G39A7HMzOf8/zDInrtD0ghJscR+ls5oGVY5ZUp/H+G8VWi7JM3faMf+Owu7J
fMie/3zQUaz0H5OLyyke5CYITYjI9XC4L3Tt3igOt/1i5Yyp4CMsaCNhxLxStehyBsI1m/mYyp52
UvqSO+lxDl/nSN3dNnTdW+NdA98DORupHO/9ywtwqFUzognLYb4L6Pu2p+EQntTT1hNqzc8pPAFt
FWW7K84Oo2l0O/UJzEqlfASW+hrGaeNSeft4ezlbdhZV49iPombIKhi0q+bOGZu3AHI9uxy38vy1
88TIH8gSXvYkhYuSWqpVcovWMcCfEcodCca7Wt74MmvBT9VJNdFHtS2BQLj8NHFURYEksuz4rn/s
jtnxh7hKYrfcTOnW0pMLU4to16tDUxUpXiD4g8Sg8CQmhSMv+cgUY7gX8wT/Io0UAgYoXYi4hHbp
5epmZC8kUJ48qufsc25lD4Wi/IjNdAPDJwLbIgsSdyO1T3iEGENfbGIE71tmipZIFw7zh6xM4/u8
1qJvSIkUFCpl021nav5/7oUo7lCDh0UACN/iUIV+nBqpxtoi+60If7bT92lrhmrt3J6bEA56lrhq
cJjkKDjGnsUgpWtVbeV2qQXleFJ+Ca3iqcoRMJDy8ROHceOMrcUmimeCgoSgewXgKqCDUeaWs1y3
+oduzF6Bk+/9YnrzleGPUXwKM7x0mdDFhp9jWRhU9KJtHZscdsp8Vw5+1VzG6vT5z7+WxfgzkuIC
zL1EWhqDYic8nmPPMNLD4KiHtIxOdNgOt82shQzL+a11TPOR3OnyiwFlB7RdCoIkAzhzLWUHv2Oe
87aRtfh3ZmQ55qEHva3laR97qGR+yrTptQDlltX5xqlaMaPR0wf8DkeGmLK+XItWmGHYC6qpuoBU
rWLYAmCJapsbq1mrpmg0xigVGSQtV7ltzbxP4Gh8GvXoPKu/6o/WfxQh7wvN8/+Hs+9qjhxHuv0r
G/POvfTmi2/3gWR5lUzLtHlhqB09SIAASPDX38Oe3R2JxVvcvi8T0SOpsuASicyT59w5kbmvfojT
GpH+5Qaf6EUQ3KIUjG0xL6P6KXMSrcKIIK0MrILEm2KMOiFBEu0OwcHz2ixdeVQvmoRUN6rvCKgv
SjRSb4NeTsrHuqYDHkuTaq94eYvIQPuChsx+XJnZNXvm+wWkji3tccQQVQteClSmw0Hm4xaJP4hX
V84awn7RHDwNVhD6BBewk8YcbWGAUzQq22B46Xlqh6aoki2ExdHD02RrD4dleyBIQu8v+Fvm4S5e
ZIHfUgtUvlbm/hx0h5+pExmDikEEEIgVd79oDWRPcFJTuWR+GvQk90RlAooICrLgJQclEoDUHknB
w14l9blh7hqFy6LFSSt72qgwOws/NC4VAnrgLivShnYd7BPNKoGR9PW4N+UaReblaUevyaRHghQj
HvfzaqjqXS8bnYJEJ1FYLyA5f1kJdS6f7e8MzMkSNY2hKwkSJ1GbAMYlIC8YC2DKXr1q4HFhKfA6
AlDxE6IbBV1Zu4XnM4q8EI8DkRbOHnAo709CUgYClNOYyj7KgOaP9RfnVKCgV0GsKqzGUN+vJWsv
RwuIDdB5cJwIcC8etVT1dIBgXB0JqPHY4KrRsu9a+Wx7zVEW3cGp10BsC9lhDA2NDB4A16iyzQt5
jUF8bkC7OjLGeyN5CLy7rhhCn+QbXf9BIKcxJnuv/1DBFzBzrZZ+uXtgHKkJ1BDh3y4IFiviBIlN
MVw6fDGbRz+x0d27xtB3ebm+NzLzZ0WJt1TewIj3yG6Sn+W+Pze7/CyPGpDYEJZgZyQorl+1Szvn
3cBml6CiPimEKQEt/2n/tCP2WD+Pt0MkJEo08lmL15psLkPZ92Oc5uBNyFcHgiMFDXs5cGfSigLN
jsa63RJCoLbyujK6y/The2vTsr6xZjpD1ZQ9rLnAnHU1iQILNK7gBBH2Y6eD2Q5OznMGNGkl29r9
cd368nIGqP5hvwJhNEtX0B4MhMyDxKjNtWNQG1GFHr/rJpYPBRKk/7YxfyrmbiFsBzb8c7/xtnSX
7qxdH0/lNRKtnflVazM309iZNRQjrEGm8nWimdciDqyAhw6O4zq0eiEfO63efwY3p1iAQmPrVwrm
nDvxMmxBnrdLtwWMZ/dwcNvqF8gaAht2nB+QnOxv1KF6EL8d1OBLgFQV/tUDRGj+9qpbdA6aDF+i
a/IwUJ9kqodesAFd8cr9sbhd3hiarss3e7VM/NZqfSgAqqEO/eo+d9dedAtnD/kYVCyBUAC+eo5t
6VykY7iBWyIdi88jsBB5bkat0W2kGxxAU7uiSrBwRUzFQ2Q+geXGnTTb/6xz08weBsRLufPQ1UdU
QjbpoDa9U8cd0tqyUbvrx2HBS6NXBqgSMNF5KHLP9qdWa11ukxYbpvJDMwGD8vChkofrRhbY0RAm
/aIoAFksovqZy6xd1ruqhVirth+2/s4EDy2oybwYPYrbdGN+NnbOkXShGUKqPB6OA1ja/pvOg4X9
Amych0cf8oXGhQQZM/oS9OIoUKSG2g6aiEfj97e+CYFGzCbqwJcZgMCRxEpTXD2cVccRIu8d2ThW
Eg1yVRFvcTBA6+K0A8d4gfoH5UQB0TaYggbIQ/Na7gHCi4DZAUI4QoNunK83bkyb4X1SBW+yNyan
r/TmvOE+H1u7hclgbx7lTXVPbpId4F138qvzQT+UB/lK79tjc7cuprPwJHxve3Yv2XCjiWSwXdyQ
AyqQUJ04NT+0jdian/obdyu/TAJSwcqDd+myBzoJWmCIFNE9Mi96CNIZ7RhAg9p+AFPVdF0EGwci
DFNHbXJa5w9fWlUAUieZmgnaPg9LQU+LF2qD85hqSMKgtF2axhboK5eu3IOXTwnkFwEpm3Q0AFSa
ZxnRQiXGPMejs+3L/gM1M3tPO908NbRwQ9G7v8+YhVAd9ANTD4INeMbMBQABHST5AMasUo3evufm
uIUWZr8S1i840On1h8InMLfBBTlOL51WVXhTRE3rnKSFVUr1fVt0oTXuxk6G45p246X/BE4Uz00k
twHxRSXn/ZFwyz6FIgJenGmigQu6Atn9MH5GxnutJ+1yYwBoC58CeQnwRFwwkwbV0HnChe6y3hm6
jEaqp5+0xE8/XHfVS+NBigdvdtQ5MKTZCzOpi74fa7xpja4FJL7sPRAaNL79gw8pXwE2LA/pL1uz
4F2aVlrZBYbUOYnbxND7br4jjxboK0550c7UD4w3LB7OczRenaR9o7jCrQotZh7XZQFlYlyrdHN9
7i6PFJbIQvcpRMkXNl9rK9nzcZxaE8cNUdoAwSwSnFTS94cxzbIVc4vDemNuFv2AODZnPsGwUOkx
7gXRtA954jRr/QuLO+KNmdkOJwMCTqbDjBSuhnavPjuSQpVbSuhatWhxRIhFkHrTJ7D3bPMZCh3J
nofXXEN468VSavoYgjiOroRZy3Y8kNajeQ1Jt9mQ0lK2QV1joVTfjZ946rMsrAu9GOLrG2L6nPf3
JTYEEkP/tjN5qzf3ZTXosk87TF1TH80UFPFlu6tHjKkjPSrZlr/yeFscF7yraSPsRoll5mOpUzAn
bzF/PVbsjF6TYVtaq9Tti6MCyx76ohB7XECikE/Pq97GTdxLUNFB3EIPW9TwN0Zn7VwvhRK2S4vf
LghgJsFLD9okH5LtczfL+MCkMT3aRqayjVUjWLUrLQ1TVHdWLsaF/T41eiGi8tFQcYERboTTj83E
Neu6ah8U/Fz29NRnaJS9vjkW7CAM9dERj61+mUuHMGZdNLwHu0raeztD80SYcTB0D4n4ed3SQuw0
Rbx/mZr2zZt9yAoDEgLaxJoRB3dpBXLbfE93CFJDwGTAVA++6freDNvdGjJ/0TJiCx9cDED0XkBo
cZZZYXsQquMN2Xl0yMLKqj9ag78Zi6oNm0A80my4k+kDU3TXgdBJ88lzacvvZGhuJ3aWmCYr187C
/vWREMOWRJB+iUX1gPwK6grYL0nuqraK8/wbnlyhZctIlCtA8IUKq+NPvXvoWwEbxQXQA/JWVQMt
HhArnn0Wtvf1EYpNkD016C+Nlv+G1MO4DIJgE0MDdQSqnxdBUFap3HFZDtqIsdj5ThoHeocnv87v
uM/2fs1AVNDFgabHMiFhYd5lubHtbKjaD/0mdbDbPe9A3Raq01q3El8sALx9fDN7AjmA3P8ijlFg
sHXR1oXmb9sORwVCg0oPA3M4p4Nzotzaaj6C+344M8o2Ac8f0rw74hX0FATfdBLs/fR72xUARXQ5
wtRs61H6lNhgnQ9QGir7WNRNjDe2FsqsXXFCC7t56lJAwII4bIovZ/cGARDUcSUgSVUeWt+ddIPM
MTp2o3SjRZp90p6B1b4FEv3OWbmwVi3PbhItN5kf5LCcfGleUlD71ajybiD6ELJbfcs3Kq6O+eNa
9mrmojBQIFAmEAKADqA5/vU4euM3LCPXmMVAB6us8bZELh8SrcVwYAW28nUXNbu5JkugHUYEjZ2B
5vx5jwsoEeseunRmVNlBnPV0M9hsJVc8OxUwgVdcMJ1EnHm8mWeX46DckbF6UFFnNidonHwUab2x
6+G1MclLMiLBwpw1cvpZRPjLJiBD6LNCFh6Rxiy7Ylbg6kxJq6LS6G+rbhjDVsczEkVmSFvabrMy
i5frNdmZSlETJvpC6YRLO7d8ag9RIWnoN5jFLIskSHB+b7GA88IJciCUAJwSsPazMC3ps5qgs41F
mSXTELT+N4YlV1ZrPpS5DfP9lQUeOV8OFDZAAHAy0WVdiPzJkMHaLTzfeL/sYIkm9hYLqaHZkc4b
SxO2MljEau+UQr8cYu4rqzLfeJMJ+GIgGU18/kUxW4KGBvLQI4toXp2ZZxwcT9tpjeo2NeE7gyHM
gADOitGlcb01Opu/0c8U+lJhFHRLH3Kn2FvV8OH6NpgDlaAj8X5gsxNlQLyxpiNs+KVxoIq/eFb6
oEs9LgmoDNA5XnVbKzg1anww8/LxuvW1AU4/f+ObZNI1jRlMs1rubV9FLF/ji120EEAhdtJDAlZu
2qJvLOQFy4DCUgzwz5wUUdYkzc5IWLfW8TzLqv2axikpCmISoF0gQ/PeDshNaVUNLYtEU4VNdk4o
P7bcPnAXvQW2igXrYqNfa/JbOmDws1NhHk0riEzeW7XBp1pCspVFMgdFOvmE+3RT+2slyKU5fGtl
dm8ljiEU72GF6/qxAplVKMFn8P+x198amXlZZTuKGBmMFJ3Yt5X85pX1Shy3cIYnDsTARa8uwtl5
HYDmhclq3aEgtGjubT89DIKzXdY3+rYxrQdzQOuihZr89T0+x5hPW8NG3gIFf+TNp9jj/SJ5oGaz
hFOBdwTdcG51dFXYJqHphgGijmH/DSx732rjPhvD8rN4zI6/Cdab7KNREghsvCiRRJh7x6y2Kl4Y
Povs0UfTuoyb7Dat2f76MOe35GQFZWqQZ+GShHTkbCuqvqo11qCNqJXObU74UXjpbe9bYCH32vN1
WwuHDZCiSUoNfBqINGZ3V9vojWWCNSSCaokd0YSFvE63kOjbWNI7l259q7naM+NyLcJZOG+4Ky2k
P5HYAEP9zHDJCSBvNAfE0kxFCNzZixxYHjZ19fn6CJdmc+qnBUIfd/QFwJKNKlUyD+AY7fqYp81L
y9UTCnI7RuxPv28qwLoBYAA01kUTKnBzyG4kJouQyIsHTGqXa3tff/S0w3VD0w54k0jBPpxSQsa0
TSZ+2XlW3LYHw6vaTkSpElHVZXtivnLXOqRaujHKtR6Ayxn00bILjA3y1XhHzXFgmYMEfOdVIhob
F2/CwqBH2jccKoBWFjuaVe2uj+5ya7yzN+/BBHnSqGxeiojUN6q4Hc1dln+/bmL+gJhm8O2Yft3l
by4zCJxpBstgI3bu8g/s3oorVN48iFhnQVSgXJTGv9l78KdJQD9QV8TuuNjxxhgQ5kJ7OQI31akq
+n3qp5uVYU0OcLYxACPG+xo5a7jKeYCd5n3qpU0uQEuLBFRl7NC+sSVi2NsDOQlziPMUOnl4DsCV
FGfdax9Yqb0UTbcyv5f3HKZ34kaBs0ToOyc80gpL03StEFEB1pJgzEK0N8fXx7q4S96YmF2lLE3G
BLQeIjJc+dms/a8ap3vPJGuER5ce8v1Qpp+/2SmDPfbIfGFK0eJTKBvIRMhmybvO7eOy/AwwjyzX
mH+XZg/5iongALIdyJ2/N1n0uP6IofHIKL9Aq2HvBd3KEVuxYM1keV3ReLnBU+xF5mVx7Xh3cvRl
dH2FLoMEdDr8NQxr5uLZUAnqdTBiDXzjJ1mcgWvfM6uz0L/06lDnxcr2X1oq8KJYuDWhiXdBaSdY
LhJVBzwaOgPvvTGk5CPPP/Lej1DpBusllCC5u5I+m6e0fp3rt1ZnG7GzNKerqoQjKDG2EGsIIPaK
zjMZeTu0+nxvRLiu9by0+ZH7RcsUNJf8C5gCTQZGNBcjdbq6CVWB9gRZjUcC3YiVmGvJ+b+x5M12
SpKVQyk1n0flaH0cSmdfpcERd+2pEf3h+n5ZGdSclKpJMgelCAwqJ2ZI2XPpuqEzrGFwl9frr7nz
zPeny2jL0YfABgeYGrmH9ARqAeAEnDO98UNrAyj1ec3z/z9MTpwzSLXgYT2L6DLSWEpqGFlq7GyQ
GsQQ4v4IGrNPvoB0284EZcM6+GnxjoMI4ESC6CywbijXHRwFUaPI/hLcDfHwRB+KeNj7N9CzfS3v
02h4zu9+U/D7z9Pwxui0n964S+Uoh3vTIvIgeDHMPMo8cZtQM4H6d3qsTLb9/U0DTzlxzQKQcMHW
ViR+5vFO8Ej0zTNQ/xviS9B4evX363aWzkFgQEcNhGLoUZwHQU451FmvcQ5OMUcLuVPGdd+RkBf9
J9n5K8+rJfc8KbCCYwSUHxdtYoNOhY1mDDgy8cizs1as5E/XPn/msgSI14UCvjiqk1tf3JXpy/XJ
WjrJYOUH0nXqC7tAvAkX0kbYAzwajW9uD7wd0rNFtaYguzyKv6zMtlofgO6AdLCStWpTO/AZ2AbX
B7IQaIOQ6i8Ts4Nraj23ixEfKztO6q0QWaHDNWkQNmiJlT1kBs8++46y1ojd18Y2W6FMH+zAVBhb
0LHn3PQfCsb7Fdc+B/P8Oqt4XwLZ4EzN4vMozfezgpO+xdlRobEdDuUXUKy0oaci0HvBEwZFOH6/
PqFzxt0Lm7OBGQa0KAwTNnlsH3U0xioAIXfNQxMFUR4lj+l9Evbf+Q++S+4mNqc19PC8GvTnF4AL
BsUYeHwuRA5qd+Q0a7H35ba+rb5xOyo3yYH/gqKS/cTZ5rxSGSHnHsRrMeuiE0F71UShgzar+T3Q
oLCUoysTtnsoZ+YPLLA2DWtDzVqLvRavHNSU/mNqNs+mLrlLkK6I0tchBh5HnUHQFadnO9Qe+Bim
37T4d8sj05vqrclZ2ArNL9oieQFNDIdHqK4x/QtB2HV9Ay2v318Ds2cByejKREsg7hW5Zxl3L4kf
1e2uEBudhvWZg7s48KMRmi7WTvOjYWfu3Q/Xv8HKIs7T/ans0adR4gsYdv1VsJJGBit4WLsBAT6b
ONvr5uaEq9OGRdfm1JzhO+h1mefa8r4a+7bDjdoZjRMCio6eoZ7AI7Xfa8nyqBtpGltqbLdtkrlZ
aBftWqVvwZ+byPchXzMBmJEFeH+pQ8PYq0kKNHFBH0Y+hARZWfPr9XEueDzYAKkrRM4tRLQzV4u+
DKNn6FACLwZeJOQ5sdfyokujQNkBmTvkLS/rNMrWwPKLVprI41PVwXXvOAnAei2FEf/+WAJIY6Hu
jAFdsFgNqpBpSSRHbsZPd2bVkiMt2zVw39KMAdcCwCJcmYt86PtVYe0wahkQXOBkMMLB0EItWfHW
C1vdfGvBfG9BJ5XPyWQhyIunNEG1yTTMexQ6eJhZa9rsi8vzZjiz5G5mqpTZFu5awrxYVzbAGGmI
k765vjbzFoRf5wk5GPBAoOAOhzV9jzcRKhQ+Sl7XuFrlFvljbztCh5rGIMAD5fl/kfZZKAv5U87n
P/amSX5jrxxV59oS9voKHH4VMPMNlJFAST60Mhx0kMaOXxIgQdqKhRBsXIlgFjfJG+uzY0WNHLhC
B9aF+3m0nvzy6fp0Lq4a+FYwj1O+ae4a/NYYW5qC83RAn9fWzF9wfFH29yq2sm4LhiDSjojYAX4M
7Jqz7dGQRhu5QRCz9rUCNZv13Bv0XBvs9fqAFiYMgAZoICHTaV32adXNUA1uDb8AqPGxpu2dN64V
cxfyFAAbo6sWdfCpYjzbgWWrK60ZYSLgH4l8cdmLxlE4Jt9YKmNk/sMyqVdmb2FUMDnJcSDUA5B1
5it6X5W5VsAksidnW3k7N10LORYWyLaAioAKGWpoFyhCv+RlXtsp8sINRAlpEOmZgNzMWiV32Qxa
TME7MmEJZ/vAsfxKl52Geo8u6huJevgup61/B1KyPP7trYAQ0ZhqPQB+XCD7CDqunAKVVZC4fW3N
p6FdudoXh/Lm82futVJl5brTPgAhLKImVmZQTGt0UDxXn66PZMGRo8sEnee4WlHnnre1dKz3SN+g
Ktf6ZnJAl9ChrSq+JW75s6LB7wdINnpxJyUE7DckMd87PFsF6eiSqQQodzW5ISgTep4eJ8bKSV2a
vjd25knM1E9ah4DnOUrBpbsXvf3oJgNYGIxyf332Lh9KaClBhgFyPQCtTGN7PyId9CP+mPQUwJ8k
VpWHd1Gjq4ik3RiatfnaVERsgHv38JrWb4K0eLCzdt+D7Cj2E7ECBbk4yvgiKJghskeCAHWgmUdP
KFNI8neQI/GoOFut+MozZu+uD/liw8BVIJyfmBvB1X4BnTFkXxCgctvIzaHlng3+XoEjJBOgGNVX
67oX/vCXMeDE0aQDQq35hqkdi3FI3bWRqIIdM4eT6Ulw6hXq50Cd+6BFBmHIbTwZ08oMr4/zYg+B
I9wGhwe4XNGUi5rd+5UtLKkL16pIlGttOICQQrOevFUWrelT3pVlvKnn3wNZCPqs0DYzfYs3IcDo
jk7Qd+gcz2voyYjxFhjRr5Av3GRl2wJxWKjfvfUngzaco4kMEjr2Zk6ycRNbr2mC7ggJnkkAvYBr
NZqVY7EwdzACEADeJ4CDzEnIC71BV0kHI2Pvl6FBhjPhzqdOso/X1+hywyMDhkYHJCpAY3Ah+0AS
wDb8wUOrk2HueFF8tQrr8fdNoMyDqruO4hn4g98vUO07bZelQMC3XY0yexs8klarVq6TyzM16Xx5
AG4DugcWnpmRrq5Gi2V4i2v1aGxELY6mZM9VUH2ohLGCzVxYG7D0InZHFQTwjPmR8t2sTnmbYwPU
3Ylq6B8siyw0OfltO9PCoK994t4zkUh6P3G+BvfXaJCyE5X9mBF9M3qfbR99rr+7PhYQl5N/QEYR
sze7Uvra83nqWOCTMEioD8EGwiMrl/HlLkM2CPz9v7oVJ9zl+5E0oquUScB0l7X6szeA9cCTa0+c
SwALwKPTIx4syqgGXLzlSzQMdpoPIhc26J/7vj44WffDduD5jPpFyeJUgk+1GI2PthrZpiLpvWcU
W+Wl28AZQseiN2NN7wpS5Q9mQV4BxFrZoxezABEDdCpP6wn+nAvsiWmoUtaKF1GNLCDhNypdEz+8
8IWwgGrvBKJB6hEz8X6exeg5XM/AsUWsvN5ZGhqdBI/1wjgOhpWDSHH47cAUt+Q016i8TO0Z87Og
FYXr9i0tUJJI93mXgJ22j1bFaeYEfIBCAa6G0zA1RzuXfSB164lyTPMi8p/bG3ajIKhSxfLUnkAa
kB+yfX1XPXvfr5+Li2M+nQcDvF6A8KASOAckybLtRjMo8mgIkjCXdugKGus4J7/M/J9vw/+kP5r7
P6+q7p//i39/a1rF8jTjs3/+85x/A4tR85P/7/Rn//m193/0z7v2B3nk7McPfn5t57/57g/x+f+y
H7/y13f/2BCec/UgfjD14UcnKv7LCL7p9Jv/7Q//9uPXpzyp9sc//vjWCMKnT4P+KvnjXz86fP/H
Hzjtb2Z8+vx//fD2tcbfPTORild18Rc/Xjv+jz80x/o7kghoAYaPxU2L1sc//tb/+PNH/t8nxgbA
qqbnFi4unDTSMJ7hzyz972hqR1MSAgIE5XiT/fG3rhF//sz+O/43rgm8b9AIg9/649+jf7dOf63b
34io7xvgwLp//DFlef8KPPA+wmNvwpAh8J+6roKZ31S6noMirbQ2HvG6uEzc/L5FFWuXpV67S6Ba
9kiFySN8nzVmpfeO5F+WUXpE0hIEaReUZY0L9LXda+ZGw3tgDMGKQp91MUJF7816/GvEb0f43p38
aQd5SQBeJizURSXckE2n2iC3NvCeyMK2tlbmoWlXYufYtH4K6ka7r22aPV03C02y91M7rTgK7+gL
BYQeb8P51IIHoWgBmhs3GsucYlegU9yKqMhlFZaVnhTPPfF01Jeplx/ToWm/2h3vUmBKiU0/GG2X
dHpotAZogou+M3Hb2J0X+QNVm6CU7gYv9upglxTqRU6K0vHWM2qdH6F+oew6JHaBelcPTPgZb6Ae
XWeDfp/1TvtkSeYdG17b8ciEv0lKJT7lxTgB+0rdTU9FmvvitUOIUm5KajuQKhbZB5GVzS01lfYV
jCpNaHRUgzwKB3inYVn6iuyz8Qjoo+nc1o2sk73dUSNube7elsz/rvUemLOqsh+faS8+iFRuRggE
g6p6m6BfVssgfwJZytAwk8za4oHKj7nb519azoLnHHzexxydURsBUNvO63njRkxS248HW+PVPp/+
u2vLvAv2Ha078UxYT7kd+pQ2Qay1JHhJqEhQL6KCoZUIPQF4UcvqIxtStKkhvYuKbZnRoXi1C+5B
70oWA5p5BE8OwuWgoka/lr3xHA9zUI3tl1In9ItZ2c6jKRv3vugtf6vhGJ2IK7FeAxudn149WJAl
KGx+KocWiGQgrGK9CbJ7SykBgbfG2GhW79xUneneQHDL2TObNxDXQgPErhV+14VDkaFnj+ojdm/N
9ZsCLGSHgaV+LOzG2EPFCB2EI882hRiD7ykZyG2qVeRn29bukQQQ6yAmgNBNo8kIOb4udoTKbhuP
lHtL+PlB4kLKQ5ta1p5qnYhpK7OtUhW5AaWhsekK1UM4Qun+FsQJ6kRBmxt3nProEodATdeVdAcY
F33iFikOSd8W8Rik7MYbTbx7M8CUtFBvoDIPfnK1g4SZGY1mKtsQCOfmxygtM8ZrqBg2KHsVIiRS
KvCreSKNIVLH9I+S1hwvTG3087PmU+OOo73mnCeyPylLWmHfuuNtYGTqgeZGEGUiQSN7VStv2JQD
r17xDHDEJjXSDjeSxTZ5yQzsJFAhF1bafcDrSH8wetM8dNzwwX/NIL6HfaN9rFJPxK2e9HuhD2Br
bnnXHWVbiO+sYNqDToPuXlhsuDXzqvypKBc3VUC9F6tvm9gFh9MHTWaGDA1Z+SdoXQV4FDfOtgdL
XgZtE3/Y+Qa147Kj/DO6rd2foPMy7FhDh8vBKpX97KYaOSXAUMYGM/NDbgB7JV2/O/VjoT1Dl7OM
USft95SxcWP1AuJVTevuh9asbkxpF+e6sr3DSFuy9bQKxKR1ndzBzaeRgV/51nlmj8yYyfZ1mWTf
U0rzk4Vuw8hKeHAfjCPOTmrlRz0FO2douwiHSir92OQyuTGVad0SD7wuDJncw2Cb2cMo3ezUwtff
KdnqX1JoT216rRxuG0d1oZJ6XoaMQQ7AsnP7lKP8/6QGiPJCMhJ72Rq0NPJrX4fUBVxqqPSM3vnd
KHZuo8uNH6jx3Pptfx5LExBgAwgSTKiybkrstJPZe/UOUl72oQdlykdV6QJ85m2a3uWWpQFA7/vV
setSfy+E03xsNWLsBevBSVtlY3UG2UG9L5Ny6ELWWvBtIDojrx01+VeXul40kKHH96IaAyrG1bKP
HQDvJxTW3HC0OrWljZGiQq3MDV652abRBUCiWjaee+XiZORG9oh3Fi9Bwu3zm0STw6ZOunxXYTc+
eVwIaGeN1jFxWut7wDvzmGW2sS1aVp8HxsUtobS8D0ruvBRw+ffYbOYJ9aLioFDRi5Xy4aZd+KxS
pMnR8kpyDLqeHD2ViiFMmiC4MRsut71VuAeBqC72fS35qXN0k+ag6okYLdrIJkb6BKWfx84YINRo
GSwmaDGLgzS17wuz4mg/lf6xBv3ihjGnegU61t95cNwHRUfjRnCIqoJGVdhPnFKAiCBmeWMk6XBX
1Xl2EwSDd7DsQtw0ZGqfBSZ0B3ET87NiabVB3KOsEAkxFionMU+WMQ47QjM7ErrZ7FDyoXvQO7t3
lch1FHA1N9llnSE+StXUh0T1+Za69L7SLYEG2Vo/I///tRQ6O+i0IRsD2kJb0UxQo5JTDTKUdr8H
ztu6Y77U7gaogW0zbhWxx233DvpE+mNuJvauLMc24mhJnzTUwFxsJPq33k+SiPd2HZPSBFN+Y2rf
3Uprb7uy6e8CBJzPNqqUh5Q2zQ7gPJxQxyAxIXqwUxUqs1pe2J/xRuhuZF6OUVs3zYHrrNo4Kqsj
NrGWFSDbOjimJbcd3iF82zqjs0Npgz9YgSgBkhzq6ZZlcgib1k6faVYI8FbV+QiRoTYoD01XMUxy
MRBcDj36EHBF+KGBvfZB84r6rky4+5l6GqDnJgtua17pLzVBsQnk6mLaAiNgmAhsmufOqkQTezkP
vlQGm3JflsaiRNrVk5YiIti6bPRABaAaV98XqaIA2waN/bOrfKvfDD5zik1AB7cENbdj1xuqFLTu
AqGjQ6JAFJChz6+G9Dbx3BHeUodwVp+PlohVrvkfdTSWC7Tmp/ReT5vm2IydeV83hRojB4QhOXDS
On3VeJL6O1k6Lo1lY0hjGxiSILDRS3/bZSP7zqvO+aHXfhlDgT6wj6OXOk9dycQRMYZ9VzIqIdSU
WhkY2HNPxuBBdr0QbQf0CAS2xQ91nyXQfAf0C6TSjkNU5PKBEFwYIoN/Z5r34qUU+V4oE7EHHiTO
kWmuCVlJk6ZPKjMrgA6I0MZw6pwzYwT2xhb5dh94lspqkAi2rHRAU68HFLGkchJ9g8ToB9OVwW2F
UA7gc1aKcUNBm4u2p6BLn5zC1MqNbO3SB+G/TvpNZWZo/i2S6mDVY+NshB2oLM6LAlzA9ZB4KU5X
MPBQddQ2YvyJ7u6arKMpYPutDryAi4t2W+h+fWY+B7OV5GYAHh+EolhiORB07YLY5HOLGAZM9aQn
SaiYS3QESi3o9UZfIztN9+gIeRsN8iCJ16BNfKgr8tQViVWHghepc3JZm+sg6vFQE2xYUIGzkrYn
BJit9s0WXaM2EiX6vQLVVgrgUdHfI7wjWWTkyBmEY1Gg8V/jo7dxM7s4QDrPR9Nck9+avQMOvEov
n2llup/kmGFD4FE03gyaclgYYJueBsa8Ox+hNLrsCinDgoGbjErX3eltHoAFR6IK35qdOJKmQ0Yl
b5NglyPx52wMpGS8jc7HEs6RNWTYdsQPbsHL52yUZugAJvh8+IGLfbxJrLZXsdX5gzpDpQD7xnF6
x9hzjaDLFBgxEmkW7SKNW6zfpqmveZHKLawRN9gIyjuwD3yu8GAIPsDbFWipw9GhW8dFb2CEMmvS
h16TS/gFZMKPOtf0k5sRcmvkgwmsB3f6sC87nDXiumCvKxA6vBQIh7TQbKr0MWMEII2+pMkOqf0H
4lEohIHgfm+kOY3aivxf9r5ty05cW/JfznNTjYRA8Mq63/Oeab8wnL6AEFcJIdDXd6xy1W5nlod9
6q17jFNjP1RtO5O1QEhzRsSMyJZ+Xw4rbXu6lT5skmfPg3mirML7BNuBB0UxHZ6RMtm8OknKrSZx
nnYw11rTllfPjAh255rKDWOqiNebnTdj3CX1kzYZV73JxYmrxMBNQMYoFCs7DFiKEdX7tprIEzwA
aZOGcADprits+BAkZQA2I7PPrgrLi1f7/dmzkLbAwWM4JRoCmKXBG0i20cQRmIVXZrzDIROlfaAR
WYvHTz5jANI1C+O1/V1hRJz+L46AZZo1hq94PZfrbnDxrrOhWcCp5d9Jn5ABxeDfjiYXWmxY1f/D
fAxTs5nvBQ367HyeUKeF2QlNI1nMmo3fccr/wWL+C+raH5rwf2Axp08zbM6//ojF/PkT37EYFv4B
kRRwNzhdXYO/6H+gGPwJpgUxFBAh9wPcZwjE528khtA/rt5iCAsDlQye5OrE9zcSQwDuXCUAGHkl
ECYB1/s3SEzwFqoDRUIRTAb2AiIJCKmwWt7inoRjZeIliNOkpeuwfw4biaH3nu/iVm6HUY5pl8x3
o62eSjb1iJ5eDLJ3aVVbKNU/2FrUaUrR83vR3vQYJEbQTD5v5mBYU1DgQKj2gPxJSnpM2zSPCWFw
Q5D1t2IubwFAHZkuDyLublt+KyLz+YcH8RMQJniLM12/HDzacA8hxP4zDOf65z8QXENWIdcsQzFi
yLwd/Rskoy3BQB0LUd5mTbDOHXrDJbIulk2O0099nHN3X3j9Qy27PVPlIyCE7WSyZV1UG7jOHeFm
MWQ3ZKKoZy3mYMqNwt5ED9wji6Fai6JZBwVdBn51CTp9o027n4dkiXkT7JzfBCCEX3/DtxTlX18Q
XlkwgEYKqB9idf34BSH5zXPExqLOmtSqpOKmmPku4uY0B8m+EWzTVe3NNP12+oi+hZm+Xxgzp0DK
ETQHFvodXI5iDAf01CUpQRx3rjZkaA5oZA92Qrbr+OSu1CXTwACQg+Y0Rif8g1/nMDsqNkUcptSq
Pa3IIjZny8al7O9/fV/ewWB/fT5McSI4BS8fpoHf3pgp4eDN5JCkLTerUE8vfQMswN9b6NbDeT5O
PDhM0XT2pxqOvcUays4T13Ljqy90JJt5zFftNOxL84JedCvmamPaaGcD84Jq/iXMxS2+lcs8lRZ+
tu2gkymDnV+ylHfBQz8nZ3izwT3dAEsbPlDTyOVspn1feM8EdIouyw3V3rKoYfaj2R6lx2Gi8Lk9
Oj6t/XPbBXcg/TFnnhdrsMSfqKifVV1fyjDGcDtfD3WVMs+eIW69+OLDr28e429R0u93D5EmBLvW
VYD9ngxBMea5RtoEM3L9GYMTt7zAe1/wvSfNCSX6YWCvxme33igeadJ8LovsYzKzl9yOF5IvUFw+
1H7xGPrrMHQ75/OlK8hxkPR1yJFfM4iFykIQAvlaReyj1OjL9Dqu2DaDlX9VmLT0u1Ueh+sB8XKQ
eR7YJFbVMK6GqHjwybKG2bHRYINUvuwS91BE46dSFo8jqQ8sXOqJo6i2eku9ZJmXCeSplXuI2nKH
4iCtfO9DbOJ13r4mtkZ1zk9tMZ5s3658RNrqsjujetzrSNxLLFVYMm3Co5/zbeR3x4Q1iEcudnX+
wcsF5pzoWWbdTYZr3JE2+hKqCKm1bjl16NPKcA1eZjlk5Oxbs+vbcZegQoW7ovHDS+y3G4Tc7qNy
3EVDvC8j8gqjKfx3i1i9acsbfwGHnE2nT9aai9AREhvRdL5wNR500a7bsjiNRG/soE/a+Qv02gv4
gS2HEGRP1h5bMR8aL9kMOVsx167XZSKWOengf9jvCwKgz++XE0dugki2fVsfYgHQjMJ6HDNbuYH0
fSC7r1D5noJSnQUrN7agKUZg53SAxMMT8SfaZ5+SNGia08DFrVfQ40TrZxPEhxIqeY05ogIt1ESi
hWfJse3jQzV5qyCTmxG9Q52rPVz3VlWlt17WXjAm+tgruUyq4zSaPXKPlnXZb22er3IWrL/Wpr0p
/XDtBr5Dl/ZURvk3FFLbrLpjXbhOiY0fAI3eZKG6Lye2yVx3zyOEvQVsw0dXpWPo32bI+IA9QOp5
5Rc+RrsC+w9P5AqazIchYs+KPOYdu61Df5O7eCOn4ktkws08kzXs9yAhrI8O3uIAxvlD34fnUk2g
ZKdj5+QXj/cvbspWDslJKD1hHqcRoMN3o342LDqzzJzQmH/UtLtp5/qI+IwzRVPS5rvypVsRgjXi
QUcdpF4Cm/vEooYe2JQavPG8xwMliF/u2/vIpoVym7mOziWsoZirj8R7RPD6ggzxA1Pidcia+x59
FVfhRjbzE9BeneL2rpkJtllbrzxvWmpXpwgafxpmtm37+tXjfgrOBC9ify+DapWb4pWy/rYuvC2G
FB+mRLyWmZ8iER2WT+WrX0YA5xtktWaf8ix+6CLofkIPoAK5VX3Xp0moz3mB+ZRIbccY+7CEaK2r
ik0dt/cqDs4W4JGL5OP4yRqsx6uwB0Xwakrk0lRF6s392Yfa1iXfor7/Ckr/vm/sU+MhHd0ifAls
sE7jqcR7+9B58s4eIum9TgIPV7FbcOVHU9mTLvg5VP29rtmT+opBKmTNKkpSe8jjM4PWMRbJrSyH
pSgG6FHqdERmWVo1/Usrii9Fi+qmyeRjGSqz5vW4zXh3sGH8AKgSQqBALoH+pHnGtz5rbyptV0qQ
wyiqj21RHaMWqIlItQx3qmnvAwO5Q079JzlnD3VCN37VbVre7Txm4iVnM/S211KCoc4qHUU3TP1v
sVRyXejmNVOY70LZIlzfLLNoposCSC+m/q8RQ7G36psmR6bGEiEfTTpyxHWXpk995xA3SlZ+XN0r
rbZlMtfACNgt9fm5peU3EFhrv4seJk3ToQtfPT3uLNJavYEvqGuCtJTe3q+8PZ2ww8Rx0i7Ekujy
CbqijYntFvBamrcWQM2dg3a55IgqQaZTmwH/V919xZ41L4+TU6ep8w62rZbwLNxnyCccxfDESL0N
83FHiXiGmPYymgToLy1SyaC2muLnucm+MdEvB97fqoScdJavytNE2rsu71fUV3Naf4pEhXLVu5C5
fUADu/IidcD8SpnOJFwC8zirQK6cS1b1SNc+nHaE7bGNQaUJ/MIXyBivPgBy2E4D3jHq7xOLeGK/
hCnPuAU9uIzC6vaa3UEQvDwSdGuaHMO6OHUi3o6Z3Am6ySATixI4yHdu42XTA62im8wgtQ3nwK9P
6D+tL/8vgfrXAQ21MVxHYghb43eFbd2VEMJVYwKmx0cG4lNs42U2XppghqrKLemEFhYjYSbKUx9Z
BPGwssMt81+tB7y1WHQ5+pn//R/y+w3D+x+K/T0T/9DW+N97cv0NKf/fI+s3X9srza3f/6r/B3l6
hIL/8OR+0htW4m1jiL/+V2P4B3R9sFy4FqgAayBI/Q9Hj+4PGmyMUBPAvtB3Xp/uX50hRdOIf2A9
fZXRwYcNP/VXY0j8P1BMQHiJ8Uw0h5Bd/Ju+8Lvp2Q9LzIeCA7ozRKxdKWwOLdXbCjrGoH9upF4z
PfnhFkg2Du46LKvsBtRxkt9lSVf7dzwqnAbpUkftF1RjebMTozcVtwFIIX4aAT+pnQsNnT7CnKlJ
bm0CbeyS22xczYzGZos8Hpns1ShLu45yh7kpiyhecgiQO9S9SFAp+kJGdgV5B/Qb8IMEJRfKL7Gd
oh7A1RAJbNkO5rBy3eaAVp9DkEb9sq10nh1yJ3r/LjOVaz+QVjl/2SSljB6GstA5nC6zJyvJtBl0
1qwh9HvVUwk2borbWZ5hsVzN39Cft5ou5tw2djsFFHjWwnXBSFbW8RI8ZhZ4E0MoGXqAw5BYoj8y
r/TgY+27znuZYiRx5akgrZtPbW9qUaW0qwPyodXovF+CmrVw9uCziB/nyM/Hc81qI48mayq1mRCs
k9/EMpnIJuuAyD4bdKQuWNQ5LUp0WeWAaJh+4MFr3VHJtnWYg0aCgUgyH00Le8mn1vYNPciiUtVH
XrZkvh9j3OsexEIk0X30SY65hYbniRCpgIsR+Tr0ztQ+MDCdqHM11T7m3seuCmi+8AmGVECDOR70
QdoCtJfBVvO27BwsFErp7zp/EvRzxDMOiDfGKd2DECSDf3EBkzCCFKi7hiiFbZBy6ajGthk3Ok6y
tsX/OQxtkDYN75rUOJpxtQ5AFuNgNCM0fKWrDXT8ndR2eBgnI/0zFFYl7XHc61h+CUxOQeVqPxHV
2Q/mNmnWcSCMWifgbFUaCkOSkSy6AKSBOwKtxkJO+4oVGU1nKVu6COvQtTd+T8twx4aQFnsbRsI9
QEUlg9dp6KGXXTJMXftjKpKiUTdBCzHExWuRPPGcKR40tz1wQ7I31lTxDrwWPnU6gByW9yG1Y3dn
hkTxtR1MVrYgrhMbnHzhF+ExgvvL0OFktvN4UcKz05nHk+lWGQHB/03mNPCOxi9KEcJg0guMANfL
WyNmrdawXQC0bDZN4TFiILiKrYjyF4O0NJLfFKaIKn0MzAw1IfozIYqMxKn2PDLYy0ibuuEOcpsS
41PLPhxV4d9jcohqf9rNCJ60K5ZF5bwD4D7nr9BKR6j4SAsHoyWIEam2URu5nS1dlJcAeIEBqCHu
1pYnyrBFjKcyfYrZ2MPsgkkftt6BAZ2wj5Vi9laQGgtkaVmGYOoZjKkN0m5qVYsvM3fBqpq9mH+t
vBiTAaoXRX1PahhuqTRyQeF/RrBtm2yqqpLVt5zHffLSkaivvo0i9r0LCElp1i6cq/oUQactb7zQ
8yAJAB1A6Gvc90N4mjOVAxaegFY9mnKsggc2TnSyMC8OVLNMyrjzThMqwfLe81oslngaEYVJIAnw
v4ietgwHcSvLEUYCohPLKMMWdJKCBeOK+BUpT7KbiLcJMg/E8jzXnTg0NuqqnRlRSywdRNFQqjRQ
rc52GbYi3zR1pLfONSX4Mc+bmb5rwECyZzoob36ONRHxhQymrJ6B3tn4vtSsQ2XSR7U3H7Hf+aNA
M+3B/hnkHhnviDVzd+a1H5udLCHKOM0JNt7LALBIfQryJvIOHohsUoOQrJl3op52/BjY2Ju2WYh3
EXKlkFU3qtB1Ka7ioC6/LbQZ+RdbzmP2GBdt0m9oMoXx2qeORltZVjESbFoGIjevvMbiWyHb44wX
ZK53Juhgu70okYJpFwMo8Pwl9K1qNiFqm2lLYNAw3/AK8piDB44CZXRkrfxInOaZSXMRtvoylo0R
qDENgrkarkqkOmE8KrxMUVW3MA62aNz09dEbW+V7FwQNYkVHXcbBiUVjH+6rMHDDoXJ6LjEeHHT8
MoOyyrfd2Ahs20NOvGlvkcDwV7L9/8Dl/wXh2a9KorPIv6o3NdH173+viUj4ByDvq/9yBAcZAOaA
O7/rFlHbAKC+JsTCExr2Q/wKSf1dEwV/IC0GPc3VXycIOQMI+ndNRP4Aug6VIyYBUGwhmuBf1UTv
wHKI/ZOrzhu6foiR4V3yfkJOqH4WINlXGXaS8VCXDkGXync4R+ve66O1NpnPt0ET5+ZJ1KGq7qsI
ioIhVXCDH+MVTVQwymXGfZt/pJmD6TZkJ41frTPI6LBtJjA+cuEq8WWZ7DB4oFyTxnzCQRgmisrz
ENVld9TaUsivXTfzo2GNZOE+abqguPRhOPpfmx6yoAYtXVE2/YbMQiQbRpyv1kOZTdlHEU5WvUzF
7BqXDjAyL5DgNTscxsi6c7oIU2wvxsEFt1NVvylGo+V9D6QuW18NOgZ/GQ2qU3YXk4Le14EZfZuK
ONbTLlCcavRSEM6hu6vrkADMK665vlC4zFZWYuvySAefVNjzzuFbJRnZJlJH/kXCJUvdhkk3Ygft
5jFchlCifAbmKqPN7IYkOGpgd/XKZbnJcMyHcERIQtcs2aS6feiKadxVSgy3UzsXBHbpBqr80Quz
HAG1IpGoXkQLLWY98mwfmrL5xkClXiqdgKyLAttVaS0NeF4lJ/YSNKGwaY9y6wNKRv8ew/XYJBI0
72iIi2E45GGMrrpFEik0PF4N+nz0uBbr3GbyS6tyJGaA4e6/oSzRwG40le6TlQiZhcwpi+tma7OB
RvF+nnqkYOcRZosfWT/Lcl2OPuoYi1xA/AqOMa/PQU4bb1XZ3maLBP7z5InOtRpdGtpskq9+okJS
reOMcrgY4zdNQ3codJtkgIRsXMX8ITZS2iPXCaTgy2YwoYhuaVxjz17jngam/UaJ4VC2FEjgrEsw
hkRVYtnlrU82NkGq6q6NehzbpyKMtDkwvx8mvspUM8VkM/kyqZAC2wHjpR9EHiTSnesKpXOYDnqO
2+eyw20p71FOtjY6Ul0WtXcGYTYELM0AmLdfYjJH3gP8BRuloYhsMUuW5qiCEzClbIRT+ss8QV+z
9EltK+/iqQZU1TYcejqKNQwsDJCjPhipmoG8h5EdbjzpUy+7QLrR+9Wx4x13X0pTgpueQGB1PEYx
GLgmDNJIKOsAHdfQyKwY7LrkDRK3iQeOZwij4IQzYQj3XEbBcPJxQ4dV4iozPHgV/NfhDAXLmXIV
x3mmVnaSbuwxchxm1aZO1GihzBIObswS66YrUO92eTXFS5W3WTWljs69/YJKYhY3VsbT8NI1LfSo
ue5K79AjLbo+4PIIMU3LGXRXu4ukUfoDblcBVqlDvTKlwcxFtITkeAI2A/tldi5GFCzp0HhBeZlb
tBwnOpM+P+XhgB4EZrmc7PGq1SHw9czmSyy8Rq0aA2WkTCU0GZwBqPY0faR9rzBNVWQAI/IVsNdS
0LSFwLm94NwdzZqYJrK7gJc9vBHCvCfRZ0FFWa+lmbQ82j6PgLZNTdfNRxITS9ImZEKt/Np06mPU
wVP85EyYkwtMy1SZerGHz+C0aMtLn5ERp72DcGxbT7b9xlmnMI8aXU/yOuDjOW67YSrgf1TMyanj
gtX5AowZ7V+UEB77UEzo/jbQzyIroh8nxH4PurVs9e8BkP8euvH/2ygCjLp+dZ5vjGi+fvJSofUn
8+Zcv/7c93PdA2eNhBUMovhwdMVJfR2U+msggUR/4OyGcy6OafwLhhH/c7BfWXBInGE5j0wxzPxc
LQz+Ptj9P4B7sQgJPldzF/yFf3OwX6GMH6EOBKVjAhlBXRGwFo4BtXdQx4ip+1K0JyAPm96OaePf
xm25RAuV/nBrfkJIv+PVUIfgQrgSJvkxjA7C+O2FiITw0OTtCXIcCoc19TmMvN9Mvr0dPAD88+cl
UEThZoeY6cKd/pERnst+qFXdnjQoOuR2PEQVuxOt95yXzXKIf2vY+Kc30Pt7BxASkCTDqCWe0tvr
wQ2Mx1C3nOZ+RPLh3AHtWBkMEbwQJr21DkNvHQaDfZw7k3wou8lsKWeBWERE1wnqoqRZ0s6Xz1p3
5lYDPErFbPoFNk6I1XqaXKcJMpCsAjGZsVF7RC9Cx47duFpVbpzvmWmaB4wINHclWP17YDE9vWXQ
4jVbH0UDfwWy78t906PZWNYJB13hsiIxuxrj4HKTod8MHjVDwsiR0+468ygwwlAw0BSYDumBgwy6
m1+t0A4wc5joV59W/a4qItAOrML4r8naDhpmElnUD3PdaqgYgfpLmYUfTNKDBnEGNuGNqJf1DOIS
VLmDGLfpoK5XdNNhtP5MsPSw8QmebLI2CJ+4DsXnus3bc+i3bC9q3S0El3B4y7pWrKG08HTqcfzk
ODnygokEgUlvjxVsOSLM0C5C2Sbbeg5LD3a1kDymsyjoTd9Bsz3U/vx5sEPTLCWs4T86FJP+YiSS
Xy1Ygc1g6062LqL20oVoKFOCAjIG7FI3p0iE/VEEBtwdzZJT2VXRU+8A4ixiyK3voPKyR/CYdF3W
TJxgqeN/Awsw7xNMUr9AGRYtwQnBsYygjlphPQ0PZsybW6QGjJ89FQLwr/Km/iBFFJxrj2P3rr22
SDHOKz7iHc0WgAsV4C8xOvgElokxaTIFZjty0w9qUam4iuSZjU5YlXJ4wOmtYdzjkGtTwfZRVrhp
zTHROd4LlksQdLQmxRr6lxKuTUjYZBeEJRTxggNfibfWBdV93cb5tC1GuG+nczJhIQJqqbtre+sg
n2zGGI29Bk1V2gmS9WE0EB3WZJKYh8H8OChXKHzBPTp5LbeRcgZlf8MKqAdm/66WPhSlUnmbmANN
qsIYbrG6ieCIIMlTn4CKow4STol5F/g2T2AZxqm1K1MH68bJ5Es49eq+8wZ/33fQgUgpksc8x6n5
6JVqZ7Rn5zQQg9jAu/sw95VdNgwidCa7i9+T84RqZQNXFBCbGJzGKsHAQm9AMGYlfF/gXHoKHbcg
FLS/RPEP2FBV6i6DecylnZU9mYq7TZJg2iW1lnaLNghGOFLw/qaHRDpViHxdK9rE0EagMi2QJbfI
MG61LsqRHbHysufGyzQImcKusiio17E/zY+YMEV8VAu9ou26bANwNPqsqqRc0hmTWnBjeha8xWRA
W5XNreVdd+q8mH4bWMPWts1LsB15+wwj+2Cl5hEcEaYRV15sCECWoqG3xO9AKWIeIU9tO9pTH1t1
Kga/WnLAoq8qgK6wCCS992g4gPLRX2YMeUD85O+lS+jzPLJwpax+jRyFsBb67nsPGSVF2rsQJaPN
8PlgRg9mVhCw7TBmQM9lVg3DNADC1JfYuS8Aj4MVwKFX15ZQhGKlbPucHgeMTa6uieeIedVuOSp9
JDS4eAT56xOLcSrVlqWtlR3koCMAD2bJKldNsAh4C1GtievlgJgEuC4FzzKsP4+AhxYQmmGix5rp
YUbtv1NqwmueyGg7w4/uaVYcla6VCgL9WJ6Izcs9gXBxp3IFE6ChLhBVItgL3HaKtGxosComhUhi
nUPoQLJqn2AG5tWzDvpJJ/NviYIhQincuGioxlD0oF5tH32q/cysoFs3qyKf65tODgI/n+VA/UwV
PbuAmksNSvcREToBktj4/DTnvZfic04rVI98g2wbcIasTp4GQNRHr3EV8J2m/oj7QR7gHZ1AN0r1
Kh8Ce8NoVsYI67pK1qsRL3faJ10ZL4II28uirHo4oU+BAnzciSLgaS8ihz+FWXm2QKCEt5HtMMtU
D7G7I2PYPlZRC85vHgM8EUrVioJKvI9oAhAZmtzaQorKxjskc0P8hX66TaFBmKOlgKX8x7yOyLRy
eaCf0TnYF49pG60UhspODGcNB0wXgADHAEgKuwGEBbJQbPRIHIQaIyby8MkXREt/VRcEmENJkmVH
m33hymyTMzekOYuhn2hl6tlgN1CM8yszYE6LuWmBDNr7qWDgsVG0792ArhBbwiabrqxhCdlAXkKp
1PoIstC0uMC0HhPPEnGPWFijBUegowc5on/DQ82FWjpbehvVDpDA1YS/6HxG1ioXFazu4i5cBt10
y0lb3zAdVrvaRIdMYvuoojna2CnHQEcwzDfolYEAe324UX2eXWSZyy9DbudTGNfBJh9agNoRB5hL
648dEhP9lKGEeIjqhByujDh8w/MSGX1IgLqreBblewNl4gObZ3mJqszed8BULnVQNvuS1v0NXjAM
n1A4KoxYf7XqVqEY8BrkqsCyxUbVHmLndSvmC7eK7SCfoo79zob2nU3gn+UZR0zJVWt5Rabel5ro
77MWsPApGeP8c41wCg/jbgvt+96+EEm09NycrXSClzhvab6tRKdXmkXlp3lQahmwJn/t7FhmB7jV
sTSYMmR1hAXrP0QGDdpvytUrB/muMI45hu6hCb7GwmGc9W1xNzSZUNXMT5PxMJTzNfL8BSqchcXu
hN0e8xCf8Qbeo4jbzs4tZQwca8Qrh4EAJJdx8sjz54mPaQEZliXZdi7K9a8L6n9W7hA1x/DEChlo
Ssyyvv2ARNKCljw5gfhjl0kzdYdZnuRD0Pn5Wbl4XP76cu+MEq6PD9fD3DJmqHGxf1jCJHOTX9m9
U3Mc8KJO6GT9+3pVrDHMt4zT6RMbthXZQrxP9Y6th02z+G2g9DtN658fAR5TPpIjkXkDU5C3XxlD
eQzzf+BW18ELXehppT+GeP1XyWJCTAB/ssMqhGOcfe0xKvLh19//Z7f7x2tf//wHPW2HQrBqJ37S
zDxfRexpWQ+Yl+pnFEwqd4tfX+2f3RIsNX74pu8e7tQaTFrW/FSbzzmO0KB7/PXvf2dG+v1p/niB
dyqKNkAKnR7wdVYzohYhUAYnlu+TRbgptnC+Gh9BRux+fc1r+/W2XcJ3gng7ICGyuf5k/X+8gwz9
WQJw5YQ94NscwS0k5povo2TKYAGB52g6eGcUo5c/tJz/7uLXpfGriwMo//HiEEVpRk18EoYumsyl
oo6R9vA7+zDyThv8fYVepbcQDcQIkn/33CyOsp5WyYnJHWlHDIB6OGBuAkxioG9ZeNUnP++hvXr4
9Z392WoBLXAF5xOYvry3nQSkM6Lx9U6uoOO2xG1eJl0X3fz6IteP/v4Own8ExonwzCH/IAC0qeG9
3FbnMavWsKjc1Z7ZTpGfBrLZzEX2m6v95HWDCATmMsA6KFIY38EFSZgzDGDX5wwI9uC9tgNAdKDr
mv8GM/hJEw9s5ocLvVsYLK5EbkV9DvsRmWfFHL1idtC7nznrd2gw4zTy+ngDg1uIW2FasCraIrzn
ZcEXGdzHfSi15oVj3aLqIrymIxD9BixC1BTxLgzqDwpKNljJ0HETzwmB6LUXHxzE2+sO4zktFIFI
Ekpd1OFvxybEYFHvLzpEak2z8tFW9TTYxD6Uu6TV7LZBlvKz66XcFMSp32zwP1lECUAgIE5Yv1dX
pLdvCFUenBm6/gxCulslHnL5Jt39K6O0P3edN9d4t+u4rgAd0g9n7utUl5/o76wv6c++xHXMCAme
V/Lr/bKBX2kYhX19HmQ4HtzI+u2AGnkde8rdgaAp8zS4Zr1GeUDXXGgIQaNJHQrmilsISiKROtAY
GKut3EUDJV9kIhFHFGR5slC5LnqYf/vDjU1GuofLrLdJfN2fpjjwF7ZASs7m16/cz74NgdYJ00zw
LEHd+/aREF94SW71WcSyAu0LEyQp/50v2fdH8uM13p1rOrGJXwXduY3bV/BiTxEx619/i59svVcS
EtZC+BLYPt4vLI9V0ZircxebIy/nZZ1DF2nj219fBSNF/9ygsHiRKRVgvv+f8Zk6sL43GsypUYvg
witPQeUF8nZyMzfznagiQDPNfBNVza6YhtteTdAMgZwz7Xia6xLhdv2tbyi4JAvfSqKhR9ERCBqo
A1DxBBliifxqV5FqTFnY6FWHHOu0wYADYKXrCHrcvMhZHPqy7lOBzTGo+yWHQCbxqocauWEdydeg
iJ5HByCu4BksC5P6BOQtwNYW7LyQliu4xwHWCfoCSJ39YnN3JzmU9BBfo63bucp75jnbArHb+3Zc
Zl5cQ+7iyrRtICaxxVFhUAdV67MJvTNmVG7hb1ZgKulRNAmk1BkMb+1H6kQN/wo7A3Xwr/4B0bBl
pe+QNTZBIa09efAUIrplYPkezTNaWQZTm5THxd0o/w9p57UbuZKs6yciQG9uiywnw1KrJbW6b4i2
9N7z6c/H3nOwShS3eNYcYGawMDNQVCbTREb8pv9UCFjKqa2bmKMbteMJPhPglrI5lIh77Dx9to+E
eIvWAfiyzs7lmLeHqP1speHsaRmW5tEtTUNbD/Qbq0HhvlJf+2xCtSDuHiPF3Djh15YfefwscTVL
3yzpOl0U17RQGsg2X9Mc2tOXIr/7eOmt3IzWdYTFFWKOaATrRuOCmf7mV368gy+ACZgkHic8pXIL
gNjHARfCVv85R6/GtHicVDUyDUGVXPqb5k7Y6fb4O3Jiu9rXd/wKJPr9Q7SRkK7cx9jfQnnSoOTR
fljU1hvAV/TqKtfj/WPGxi4RHgp6cGK55W6z9rmuAmlzhnWVZ+clBINcrNyy9Bw4hACpHsN6yyBo
np9FLmMhugrLjjeeQoLxNojRD6bqWaVrmqmcHn2QCreBXul71fSkcyWF5SnSeuU+znXLCS2jvUli
a7xFjLIEaqz6FzhJ+o+Pv+na6XW9iOb//WrcoQEOidvElZANiyVgk97GAbmSfr9ZpYsxx6mWp4YX
XEbtNtQUOzARoQhevOrZqyiywOHN63RjntcWzfWYlndLoVB7Smt39LqdrxkHv/0ig54L5I17cn1o
XDLI1dNgW8rJgdLti3CqXZrLuT1Y6b5gKu1sRMlzCkH9j9K+iKZTZppf/v1HQ+SKQ4WMg+beYh82
/JdqPMUXFT74Y0CT9jJz/TeOl7UdAeSGK03Hf5pG3duVIeDYMKSwBbX8UtGvF6WHivrqxwPZirE4
wto8BJnUNG4mm/cdQGNoTYdSDzcOkbUaAqquCHQBHZ4lvRdDGVRgLuIkuuoxqO4T82TEd3J7J+q7
zEHSxRkPRXLK5GPYYQWJLtdpgC13jDZWy9qqVCljkFDxQlPnruv1TkMfZUq9QHIV0r2Oe9GrUxpF
FRphWwLpq+f0dajFpo6FIq4wxnXrfeeUbrrP75tb/Y7r8xAe5FNhU8l0Pv6Qay9QC913A8wYzOp3
WsQde64T+ZKREDtlop8VsfgWKGFmy0l1MyTiq5W3z7GXvCCitxF7bWJ5qnFLUIexkFN9O7EFeHXT
yrJL2AbHMPxsFb+TfN+l4eHjIa6t1aswS/+zVDWzVBYbt5KK/RB+zcZpN03fP46xOpRZK9vUkRl/
Z7otZ5SjIR27ivVdUTBN0vy9GeETEHz9b+LQPlZBB0A7XRzKdAoRuTLzi4ZIJe2lwwSHRvM9B1Wm
/ceR/h6CyztvFsQEiICZB/SKt19nhpgJ6SC6xmf9Rs/t8VsN19OmjHYEXXXbHqxPiu2aguPtAGnd
YbfjKHZ+GE+RLd8r5+Db1mpZqQcDa7x6cC7GzgsbhZugdL1MRgNDQfLl6NfSg6oYFZL706fEDIdd
4DfxqRI8YY+v2A+FJgOSH/oOXVHEcygcUHEPpRtBDQXHzCC9dY2/sarnPbqct+ufOS+Vq4vZjyVz
0HrYeFN6KSFHVuHzx19mNQDybv+5vZai6cDdrRJXKzcdv8pKuTOC/wBu30iFXgsyzhP5bgRXARan
bgow0BLIFn3toFKpbLVfRbXl/DUDUt4HUXSeZagqKGA93k7T2KqIeEB6jPXeOGp6+8ujeA0DLUdX
RNT2Zanv5cr8nQ/TGarHSygK5sYdtjqPHDwUTilPcVO+/QUQmCPSAMO14BOXg2ME3sbBI6/Un8Ho
4gLHcwVl2SXAhIZ5XvRZAxTV7I5REqu7FIXEUxDAZEVZsDgjDAW2i7LQjV9q92JehOdRhi9RWlXk
9F7NUzGIm6MYT+lRFJFS0JG0tAsk/JwGgb8zJBvr4CFDswf3jXRKKsDHB3C6y8o+3Pd53QIzAWsC
aLt9+XgVrlWEUcIgt1fAt1ncjG+nr0isIBRqibuqOsf76EJdKvpR7Lu9ziHgi7vg99abYu2DgUxG
Bhj002zL8zZi2HCsGn3rjuG4i9OvASqLG2NaW/nXEeZfcLV3aYA1gENr8BRlfcEm3EdXTjXKi9KW
3UOR+qHTmWXgeDP3ZoZvoq2Xx/u04Dk++UPvmn35U/e86SYPzK3K47tXI2xRhs2/aIhx+C/mu0OK
FXKw5ApdeRuZM4bHr+HpAJHQi/gSp+1G2vNuLuZ4PIJxQOIJ984gHkxmjnWP7GpJ9cuXJN8JjUE+
tEq88d5eG9ffOj8Su0hqL6+0wqe5GUPmImWeetvrjf43ZAykAPy0plw6+P4fr6vr88efemstLWZz
MAaEsILWFazoFZGhe8sKNyK8mz94gtdraXEPeDSkpjzs3cYHxZqjz6cVN3LlbUSZ/8ryrCZBBt0H
xRXd6sUhxuYWo2xoXA/qVtN0DzzZnrsG7U+gTBu7Y3VAM88SKi0vmOWrSTIE9HKFwQUU+z1Ko1Mf
BPCVu3+77OZpozkh0pgwyPjn5XK1BU1Yg0Mgj26dfhYauiH+j1yvNt4Vqx8f0V+V8hhGHMutNAx4
CLdp59bjt6p5wGfu47W1OlFXf37x5UchNrp+kNwG0rEe/Ckred8OP/+LGPNPlyQVPOHSJtxoZB9s
+eg2greDmbar9V8GXLaPg6y+v+bSOPrP8yW2vKTh+wkIs6gzcs68kYvIe1BG2XBaQFQ3pt6F+waf
Ra/9I4TCJYnM+CJFGMrX8Dh2HSi613bqsosZBKbpQChSsejwZbtvZcURMrN63vi17z4rHXgQkaqG
7xP6PstS0FAKYjSpvat8jl+aO+3UnTAFm3bVHjllBzWA+39nn0FZbQ4Is1yB6DLvdevtWu2knlNf
6109b9NPRqfBXy9KkEVF26Hv+PHo1gZHDYq8H2oOG2MRyxvCtOrz0q2tUf/ta0H4Cu1e2tgYf5s2
b44TGmgYzwO31a35Zba4YgehqhK6IG5l6l86Sj6vRiOar+oQpN/KOClu4y7sLpSh832Ics1roioP
VWmmB/i9+V1WR+LnUkd/BiG7/AV4Bt3+JglHp4cQ80eH/vtc1Sg+wLBRj6rfp78zNAX/xL0X/Gnb
ZrKntGu+41swbuyWtVPyeh0vdqQRDWT81EO85E9gXMDmHlvD2AXtVkr5VzL8zfxxevEsM8iIYJ5D
WH+7Iipq6AVAV5ema3CUkvA1TQB+0WowT0JWoDdD1+jkx7B0igwNXyltYZ1MdJysOBygJ+f5Phhr
rCgtabClRPszGUNyg1RxhjiKnuwRBv1dNqZ8U02pagtWa7k0H2BZSUlie2LRHUev6By40L9l6D43
RucLu8q3koesN7xP3iCJgPHoMk8C4rE5OhLfpDYSaR90vraPK/hEDboRSEGZ/h4PM7rvPeCZaeoz
R0vJYo3R+Kvhp9mD7oeP1LPGY0KFDdGHUHu2ZCE5RKghwduK/HMu6uhn6J35yxxq7QgzcjykRQr7
PYmflKads1jAyWLtp8dsmsY9nIzeLhOpuVO61jtPiBjez+App2yy4ZRLWAs2vY90aJUMZzlJfdfU
qvyk636+L/Cs3it+bLk6hzt6iJ2OkGmm70SxlwW7zyr9UCJPvUshNTpTgsm7VGKbK8v4f6ZQjR6A
F5hgmBsxU3d91IvxDhS1dzY9tf0pCaifh4pXHGsPclDZy+U97A6ggv9ym8v4W1Jsoh5DJeFdTcRI
ih4pg8EthuHGCIsHi3bxxxFWKj6EIGGHZIBvsLJk5qVx2pmR2lGav2/Ffg+i3649eO20HxpjPxro
FpVQbuJ2I/C7E4yh0SsGjEOqAiN6cYKFfmVUYysxtNJJYiSVkKb5eGjvt/mbCMuX8aB0gtx5g4u0
/i8JZWhQdLsuyQ5gAzYibYxFWaRd+RBCuzMGt5N1W9fPBdZTHw/l/dNxPuwVuA8kWyLr4e1BkmOI
V8k+9zto1R7QGJvlBorhTh+DvVwPN0OnbESc/+Lbo+vv9TKXAhFJgbn5NiLqeGBMrcGtBnUPBvYg
mn/UbrRTWQPPFmwEW3kav422OJHFEWy7qI1uxycSZMgF8atQPZihfMvaQfbQ2oljme6MKEN4SY1t
DfyiGU4AHvRj1ERPcZ88jkp4qhLhbEQ/Kt2y1UnfN5ySdiRLfwydyRo9wORmYvwYPJ7DYrllnbRS
r307isVXCoVJt3pVcbsDgtCn+DakKI0PxFE+SPvUGU/WeesN/L+ERGyE2om8QsCphi5P58SvtbXX
6kkcHPn77AutO90+Tr/hBmFzVzgfr8aVRHAe6D9RF/caHFENYOrohi9dvTcr9Pb3kpM4noNNM4Cw
ygkVm+t73xzbW/GLtxcOGz9gTjzer85/fsBidSrQ49uMc7G3kSBDjuSv5yvmlMIeiLYd7DdHvHqW
XI14sUDLOCo4qNkOr/l3fbJ9dKvQxht2kdOdlPv6Tp0+95fkk+9IXzeG+v758HauF4uqaq2os6rR
NaTd+Cf5JaWH/+l2NAC7b8PU9u3KFpythbV6ol2NdwG1ERP67hUnWjtUdpU/mLAdPx7XVoDF8d/F
ZYEgjOaGQg5KS4IE+R9d3f+1brkRYekrrvZYd9cc/5kAS0KgECU+fjyErc23JKVppMBWCBXEu29f
il+gDw/NDpAZCKD7YS87xdF83Fr5q6sBRDHqtrgrojH59lhuFCRhy9JHbOEhQoi9yKodBM2Nq3k9
CC8YXpKzkuW8+64e3bJAeqVPowu/+iShvqF1d5r8ZWPy1nYUVxnmYZKFyexfBPVVEBEUNmnx4KL6
lTrydG7Oyq31SKaxbyw3e5n2IPeevUd9/3Hc9bAmKFKu/Fn44O3YEgxv077QXF14yCAeiDBJELff
Sm7ktQOKpquMwwp4Ihq5b8NoPF8GVKsvGKHZ3XmKYSrtEK1UduZD/AmlwuxH6WQ7JMf30o20jx14
1UIE4MNJVOfjAa8e1nQgYDfiqQRfdLFkcjkVmnRUXfGmzubDetzXduQUk+Md/DvvszXupxd5B/v+
R/kj+711cq7twuvoi4NTkKqmjzPB1SPE/IoWVWRxQPvp4zG+C/L2qb+El6TAZgMgF66VNMXPTJkJ
QQHSuv82CI9hFo1K28mg4rU4iFUthdMtoeqq4/Bc5PcDF9bGON5tvPm9LYtUzyH7gqNcfKqsj3xB
BVgiaKgBlUb2UjfJZ+h39x+PZC0MHvbgqC1JAr232N8DcNhG11Gf7yIXJapLjnHYrh2UrfPxXdbK
cK7jzJ/taov3I+xXqc+A1NnZefyuner7wKGF/aTgsnuR7PRhOKaf+1vtIdw4Xd7t8kXkxUSWaRm0
dZO5I4oJvtdl+LOI6B/g4LXrojDb+GwLO+G58sNAkVbByZKP9y49TwtTr7W8mPMhBx3cI+SgQ3tA
nmgf7X1nC4z+/t5ZhFtcznFdm2FHOLGIfuVjm0E5xPdLNqtgp6blbWqo92Nf3WFPejdNzUtVeG5X
NZ8tuktRVf0gs9/ygFz9SfQh4FVIsyHmErke48sglEGB6Jn1nKKxWabedxi3KNmOz3orf+t169Qp
w59Ill/yNn6V8vFFaIsbqVKdVpn+fRMBl7pZuxyygPrOlTPCIlhKu8KVzBqiRberaVg2BW0iQ7Jr
5fnf7yZgbaqB6iddqOVDVtV7XwpoRA/lp6H9bKFpItafPw4xHy1v0l0+uCYDNUPcEBLb8gjX6I1W
qlG5KG021pjsa7N5RlfvLhSC+May8sPH4dbOB0AgvM2Bz+s4F77dt5KVpRF4ZbfU4ZM3o/8HrOYt
YjZbRcytOIvzIW+npA71yq3LnwmaYSKi42IubW3OtVMIFPRMPsIugCXxdjRxag0ligGuMHrCIZgK
9aTh7o0tDwYpUWpaP+I6CaEF+6qTord8nIqkxOYOJcRIE6e73jSzcGehlHMCPDY7uidD5FRqrjlw
JYQNtNbawQU6xRBBPAPZWra/VLUNqrEBxxfVdtr/CJqZsn5qt+zj1xYUD0bA+shksrIW52Popbru
JZXbSglEapgLhfckTfpjrVpfDTPeWE+r56OuYMbAbYMK1bJa3YuDh8h57VKmV+9iZaClnTbl0eiS
6Vul9/KDDHXf3DXI9xS7vhkkx6wFsuoEtmRoaslnIRzl/+KypZMBeAZYOZngEsWZC5HSj9rggoRC
klKRSMjKgaZEAb3i4/30Pj2Ze7XU1hDmAkixTE/iFDW+kV6tOFCEGr6q6bj/OMDK56REyNHzn6bp
vKquLtq0kjo9ajtXq4NDDn3BoyoiPmnI9kZbCLGVBUr7V0T5fj7w3jXLKsObBpj7bls8qPl3EAa2
jBpFGZUb23blbLBMenIavRteAssziPI8TYmSOOmIOIQYoZOljq9ZIv75eOqUtY8DmA8lWTCSyjs8
H7krOpAAm5SkU4oDwlTmbakl9WPRaPqnTCxFKDmRiptQlpxFI8ZlsSj15w4PVLfNACGmflu9QiTt
vnu4Jgx2G6COtEO9WXCGvEvcKgK6Sn7a2GSQpm3WcXIoTbP6DtjI2rcKxanYn/5IKsKo7aRWZxme
AEpdZnajoB/qDiIPg7DTqz9pNDT2x6Nfm2VOLfChUFRnvurbhSPAikUldHInSzgMIilLbR2EYty4
jlenmNyZSBSz34EKUykR/biT3LAuR2Rrg2yPS/T3j0fyPgZO7+TlGgIuwLeWNBEBMZMAu0Y3yNEO
TbxPXZx/+v+LsMi6tKkxu8Sij6v8VppgF4xPH//990VQjGRwEofkrKui/g7N1+YYill8cUwukZd9
DdHppLIV7j3HexIf1AfhEUmNe/Npziyto2Zn++QGIQ7KP8fKDjcx+6szCiNmdoKZu6iLLKCsyinO
NdntJB2JuPwGPf/0X2/yecQ4K0CtMOfHwNvlN4po+/qi7KoIaOiolagY603yBoz8/RonyMweAmhN
n2F5+gYlnnBep7hpn9vS8FMalN1QtBsjeX8CEwQcBFRvkfr8MgnMFBFmsSS7Zhk2FzELWn+HZrFw
iNkTdoCk2FFgF26khWtnMdcJCbfC1frO4Z7usI8yW4EZgIXgWy6eGzV/zvAuztJkYxK5rvgWb3NQ
RmjRb2ZtIgK2TKN81QtzCQBQgYG2XUtlaIuV9Jh6E0bEZfgtTixXSI1Ps7ipYGCDBmnVM0W37Gjx
g+Kr8UZtatHGC5kMILUFBBwzRT/XoYYmRuG0Lb5q7deMdoNXRocyHD4JfmIHo7QzkZ6IKjxJ6vLS
lkiSRrN3ZR0dwgx56ST3dkUPJFXtsQU0PWSa5QkSjV7+xDTzKS2tz8jFHVh8+2waPqnZeBkN5ThG
/i2iRsIuEfRdWtX3AjUoPyhshapQBPW+wzEA+9fbyfxa4LiJud0jSiKIMrBUG/1L0svfkPC7YBJ2
G2ujjQ0xcgO4W2iDddPIUAVL9Gl9y7otR4HuZvIopqGNlQbNxfxRECjeoUN/8FB5LNr+hLvJc8T0
Qwkv70u1xQYBcY+gf+k76upl9NAPyT2uaJ/bUnCUvIpxHwzvmfwTnqjRwRwDGiJB+bnpVfmgh1mL
gUPreqZ1M4jIK2IgTLpZ7hRBwN8j/WwhmQFWxBZj+Rj52UmLu0+WZWV2TSMazz4Bw5Jhnxj9XS8A
LUDvFabCqegVHEaMnejjPFIoDm43v2tpuO+84tXUdSdP8V3Rsl2c4VMUMYXF8DOcMLs0k+4prPmH
1PO+1KF8lwij7/wV9Mk888swlnsoZqGTZ7wg8bWD0qrc5pPqNn194F52cvQTQu7RcqjucIa2G6/E
iy89MVN2FIcHtEdsZLP3UuEduK53fdrd8P9DaRJpGUGEsC3IN0aPLbNW8z4zw3zjIl07LCnbUMuc
LcmoCLw9yZA9jTGvqN1WHU8ZKtPFKD9+fD28h8hyPcwCItRrsH8H3fU2BDq8uiqIInU87WBCATzE
9nSjH9Bo2dZKeH+yEAu+D3kXWQG1qEUsdeyEBLaPGkn7RkHaQ5AOyHi3urxxbq4HmmGxs2o/1YO3
gcwpDaVmVrzUxXM4fc3hFjZxb/uyud+YvrUTWppFcv8TaT7frnJkSfe6IhtFd7qI1Q4bioHGtp04
5ln/DIoy3umX9DztrRdg2l82Qq8dndehF7MZTKraWfBWentwpDvpNjyi2H9I9qGT2VuNm5VKzPzp
/hnnvFKvxuk3U6MJkEaCM0q6t8oXLEG8J1x4b2QiesYuvWTHrcldXf1XMRdpJFmRNApa6Xbx10Jw
BWPjUbz15+dFdDUkM8orDW4u6mT4rv+M0WTb+EDvSwS8BLm5Sb0o2uN49zYAiju5MmQTxCJhPDSB
oxyKh8yJHB1906+c2nsuM0508zRCb7htTx+Hfy8Ww86+Cr9EqiVG1iohTxD/JfzuYRH1FN4ap+Ji
PqiOdjTzXX+QUmgVo4N5HvChS3/aqtK/h28vfsJiH8pioNZtLbmVMziqre61L4L9UztKe9TYD+Fm
e1Gx3kldLAIutmOpqlmA1OlFG7J9lpk7zDwwvjZvKoDrCI+fkJuM8aWtYT6Z6d4X9zkXb4DklBX8
QMkJxPfTGD7NtkixVtlSlu/wSU+kHkFX1NekB0PIdkOCyq1u3jX9cFMI8bHpaidpuI6K8THNMYcP
0G3OcfVSKQlnfgMRWvGPnWEc2x4DU6waHKvRznpYftFR9AFAUki7UiwcL28POWZ3QjFbrSrGn6IP
v6MHkh8ApN9APHFGwwp3kNM87QEJAI38pnsORO0JzRDcIRGsOA4NMAchs1E3vMeqYd/Fw66h/JFl
LyJy7Gp7o0mRncSd7U+ghgW7HDFXxtx+qKG71OfWFPdG+qzE/W4KXBPHo1Bx0ObfywLUaRIZrIqd
PjxX401TnYzkScqexeRR8D8rqdPWJsS10cHwfq8B4cx9PJwLEAuYo2EGf4SGjZGwdOf19U5J6ueo
e627GpHG7237ICYYwWNxp8WfRu9HKCN510HPx2/PKlE4Mpyyl85lN52qotulDRYQ0Li1kRpaxte7
k2pEGkvEyER+wrPs3Xv9g4IIIArXhYQfzwMCz4l0rxk3RePh4/d90D5HIhKSQuvo/pOX/SqsxgnU
AYnlW2opxxnzVSkaPoHG567BcjLK91Ku3SbVnV+pR8TGjrpZ3IWI30NA39WScisGv2UlPOQmfIkU
YWuZhlE2Ypsl3SZe/tVT6UVGOoZTaIzbZtEgqCmhjTs9F2HEK12+y6oBEb7ipvD7+ziVD1U3IrUp
PEZZCPiBdVMgNq7gJ6D8is0C1mV0xgHCGWHnmALuFb1wULSfiTg89bKF2DFy1RjhgYSzhWHaUViE
tYT+4KQD4/C/tO2Lot1ZETKHDZjPLPgSz9aZcTwbfrlJNbIiO21H6SHChgsNAIBXr23ck90CC971
Vc1ZZggn6vcEijIyIMWZIl+3+yoOj3mGmgDAmJ+9NnxOgvGimNNdXaX87jq2E/EsGU9tnLPT0jtd
Zo1OWYF91fy64Qq1hgR5A/GATunJ08OXVL6ThulnV+l4lGbnPMf1KsuVs6E8lCgPFk1OHWX8osg1
OL7UUUIRBsW8dMV79uBXz7dOZvysDZod5HcpQuR46KGhzKDKpz6MqTUhaBbou165j/DsC6rmFnHS
xpZK3ckk/d5PlRs8wU64dmEIh/EyamBBPDmp9ssqhvOgyY5RdLdAJm91pXPCyTxNrbKTfZzO6wGB
1GjnDem+1n0eLrgda56DFQ1qvi8UqVHwyPc+ppRi/Biavt2hMpaXqq2RVESWdWggDkh+j/ABvutl
8xBmqA1qL1b3xW+88yzrkpZ/EvTn6hikUwEh3BJw+vNvovBBkxpbb+NdEAX73AJ0GBcudmt3Qp8+
WC3Czt4kHiO5OMNT3oseI6x5WA2IkNK8S76SJ59jI/msVtmTnLX7jvw5FrtDZ6af5U76Qrq9j8oi
PEBnudECa9hXklkdjMScG9PlzchKiVJUofV9PA1sVZhEd7GHNF3Q0kcqxdkG5twA3MZCTv9eer0z
YehZ+OYpD+MJNLf5ZAl8Z37ibszVnW/ggkY7xEoyB5OjDkQXv3Pj8lzJDehhzsnqrJn0rtHeDkBX
I190B12ALVLh2L6VHawkB8ATDHwQ/vZelg9fNa8yU4ce7hWJuOuG4Naoo19K6Z19yXhRciTwCpHT
dyMnWLsfJUDDvCgA36E98TYlmXq1b0VLIds3XgEcaaqt3I3PdHtc7X66Kc/6geDPXcxW2DX3grOV
EazMK/k4KBO4Ppb2rkdMhzqUqVNBBL6vvOIQmFtNppWmAInqVYT5F1xldYLkiaY3qK62445/zA7d
yfxs7kSHWpbjHzTn4wmdU7hl+UJSsP3S0KCggrF4PRn4T0SawHjO4QmO8TFw8fU7lRtlkhXEPIO6
CjMvpqtBoVVcFFR8qeFN/r65U+3a9s7jRXCDz7S+d+oltNWH9B4rZwpeO3kXO74T3Lcn6y76Vm9s
jdUXz4xUkFQePe+wQkEsF1pYIJdkYM/Vdbs2+WwOX9NJxelJu3w8vWtFtusUdvHEsYYKw4IhveR5
/0fU0u++GDgWylf/TZRZnQeQBLjU5aYoNDMy4vBiKjUNh1IL0rOoluqjWctbX/J/yYj/ibV8dEAu
NoRKdGUNvZ5dE+5mhGMAwrFU9/1reW6O8WHrHbUeVKYkCqxVkd6hk7S6SPyUx1trt/v4cTgnDkI6
yBPiljyvlf+H5+LaOUNH7v9G/JunXy1YsxeSzCCiMEWHoblkJNKJ/BrGlNIGqnWZBDXhNsUp9OMv
uTVSa/Hg0Ix+jMNGdasGO+ydkJT9QfCa8eAHyfehgBYh+FF/DHNT3dMvHHZ9OWHuWowUVvXAb0W7
8Un/xMzaVIJaOfkkqsUmkDQThOmylKO1Y4Rt3uT6VRPeSvi6nPQxK55quePlEAaYdeZdetuPeFb6
Yp29JApC0F7ZDzRsFQMxYa7sBBG2jRtBml9EyxNM5hkkIaRJg3j5u9K6U6yil9zxxjsWh+Eknifb
Y1mA8D1uVRHk1WXxT7C/rIGrZWGFlYBD3UjJQjpI9ZMxwp1SqDR5O8Xxb4p9/GRWn4L0piJfsYo/
YbHrXJxzqs3SwtohdjXqv1Wxqx/Sd0GBlTPSIj/9eviUFOgTIQIFnexWH4eNOsNqiU1GFHV2ApBl
VsHb05smsV/JgugW1ljd4H5l2nquYvNSNv2LoYTRWdKSgVxGk1CkqUecg/sQD3ME8YeNr/1XIHbx
tXUuEhEVTzBF7/jUqLIao2nImEdPwmuArM+tOOneXS/jJSTECC00MVDBuOvuvaaRbmngkQb6WTUh
EwkpHI358o6Ha3UnN0V6VGbFIW0IebKqUXDwsI50lNQUPjV1Fe6UIR4dLNRam/xdP0yxpuL3HZSf
UqWOb7Ugxpgg67FCK9DGA3uEPW4rj/u+K8eteuDq54ZqDPZttqxaVmImtqWnkxTUMX7kxl3IY74Z
vnsI/gmIYn18Bq3dWXNfCBTqDOtbNj+9IoqjwBJd8CE7JO13UfXY+18/jrFymCDmiRYFlqSQM5d4
3WKgrYDmk1sE+WPTlbjGbcGc//7MxUp5E2JxUcV4VsU+/FIYLp0j7kGfYVNk7qx99kfbp/feXYky
jnqoL8Vz/mU8GnAfU0dwtIctvaatsc7f9mqryqUZZ2HPWLUAltVrRCfg48mU1qrF17O5yK5avRF6
Hv8unod7NBXVl+bi36S2Ycfn6oXSHBLndH4OW7nwak0VLMJ8NMztyuUTQNCzUk4rDWKHeiPbJnJp
gs0ZeM7PKIrb2X113KoJro70KuJ8GVzNpVkqZZJ4igvsoHLKsO2Pvt5ZDpYM6UGPJf35v5nZWS11
biMCmltcx7qAaZLWiCTj0yFR7eLXzOagm5XfjQ5+Eff1ueGayX98HHZtxcwWuZx0wAbf9X/rMjTD
qm7dePwWjiev/dckA4qM139/MYujRPNLEoNLqnUQ+6RdUX7/eABrRwgIEcB5aM3K73oy6hDrcTVh
x67Xrpl4B0TQTkrRf/ovopiGZkgo/VjvnGIExKPjIjbdCpnCU2pR1TRSnGWb0BKdjyOtvZLAcCJA
DF/aItTbZYdapRj6tf73ldTeN6e5TyFvFrzXZo0PA8Zt9uEmH3obpfLTMplI46dUezIq7a7E+sG3
6q3jYu0uAUPEY49UekWSpMQKjebgJYrq8Iz/WT0bIDd7MmzT8fv8ECHp+fH0raxnDnqA25AmYO0s
aXpggBOdqtylIXU6irklVXbcmGO9cXGtnUfXKeoyO/MxjRYxx+A88o4YnlxwMaDtgoJjt1cP5aUo
d9HzFvNkZTaJCRFV5T/xipw/6vWJhGocRVzRDcvE7ugDesInCHdeT/Px3xPpef7M0K9ZjVpEZfFt
KMUMsR32oksr3qTpjWbdwvv9+EOtDQaHQJQiJSCQ79TozSIJK6VGWU0Hiuhp+BbeSOV3pXuumq2T
dTUUivMzEwToxDsgW5xkUq8Hl7n5B2giPqWnyJl+mE7t9A7WJO0d/QoYXNZGMruylSHV/hN3XqtX
3wu4V5N6iNd4uUvjyzZwwRmqn4ra7qS63xflrafLG+tyZV+TTuF+PnOVEflffLcBIQFI4TyZ1RYC
8UDS1mSxdMHObyt1W9tozOYMRQG2xxH/dnD4zSQajiCuAoyCK+SgF9a/xqzR9ab2JQLbRAFgmbhl
ST5ZFhCKnHJwnd0NiAx9vARXh3AVYJG2jXpqDomXXir9J5qCWC49fPz31z4GlGEVNP5suro8i5RI
TdWBh33VWIdcHk8TNX0TE6uPo6zkKYDD/omyyMiKBovfsW1d/JYcyuL7PixQ6MUTKfj9caD5Dy2y
XBTOFAzTyBRA7M7DvVrOaYoSFvpcl4rGSTZ8B01MP9agKD5MlV3neIfhY7+RvK/GBJs2o/v/+ui9
jSn0kVo0enQZ1agxZvXn9qyJGEIVhozViNRar6KZVd6un/TXj0e7sjggX1Lnmt/6rMPF+vaQai+o
ELmdFu7q8psuPH3891cWx5u/v/hsvo9ovRL0ruRdGv9rlZz/C5Fc0+JhhRwYwG+QmUspIqkxvV6B
fjn89PGasbNL8UO+lHfeq3mKD95+2ljua28DzIyB+KPcDkzt3du9lkMo8gJ34rjvHrJDPNieg537
TrG179lNcRQO4+1WnWStKMPqYICkzCjXLVOZOKxm12vBHY80XLCgu5FOpmPc6z+Laa+etiq6K7sN
BwXSTBB42G8sjz1aZIbf93CBB8PxMZPy/PHcCO0596LHjxfIytIna5odJAFGgwBdbDel0opCpv4j
TNitpSbN198y2mJh0TtF8tJFycZpuPr50F+irsW//8fn8np/l7LQ9VNZkarXhb6rWyv8lEW996nU
2tyRxiLlXOnoNd93uRbdZE2Sf5/xzCG8HqFTyexF8dYYzPin7EvpWZ8q6yGr/w9n57HcOJam7VuZ
qD36hzcR072AIUHKeyk3CCklwXuPq58H2TXTSkoh/lVLJVM6BI77zGvS6cgqY/l+Pod+W2brzv1w
DmH6jP+8JJyDF3Gypd4MM9qO2nDWoieALHu6NcbhCR8PHAsXB+TrpaZidTd1+3msMSV6Af3mdE2y
qytlG5UiFl3Btq1SvOujnVxWkK2TXbIEdpJelx2MFEwhh6z2jPQhCDJnqSeHQ3xbWZgLSpONyPo2
rywQd/QZYlRlsgexaDe6OG9nuAyAa+lntltJas7FMTrvserMxd7BjOZsTGmuF+HeUOqzxKiuhEG6
yeOfSqlc1akOZLDY6oFpS2a1lYqXkAavBVoh7vfG0rnxZJ7WVGUloTythd6WjeG6l0s3NGFAS0Qb
ZuX1kWJXdEEEylOZMTs4Q7nYgLiq+gKKbhvJ5W6RVDeLUrcro30gVLtcmbxJFvBNlPe5pbqxNuy7
kGZJ1F1OwnuuRbcc1nZWiNfiEO5i3TwJxYCwftoISuaEweOUDKdkA6eUbpvuZyGH23Ru7sz+vV+Q
rJOegZ1uejMFgJ5hvC1u6+gR8beNmQZnGBfamHQ9W+g9F8qwtYTEUegz93h31GLuy2n8Poe0UbAr
T2TQGu0YeLkuRBRAARnS8FST6i3QDHuSXs1Bvy7a0BHKRzIPZ5FrJ+4ye8QEshLfZTnZCnK0Cctm
ayArP9RIzwnNwyC8ZHW6V42QWncj7HHkIvKAGQXFOwSTKrayI6TPZTDZ8kjICAEV08vtgiJGWbyK
KdNV97skjvxgspza0J0pyPnr1zMeyFaCVqKo7JS5rZArtPZWmV4I06s0RpdSYu6nJjldUDUQkvly
sratJjwOWN5MnbIfhM5rArwIZM3pxNFP9cYuJ5GLz7C1ItgmOEHKcWcjTOnr4XPZjm4WZ97UXuFn
bvfCZRNQfXyxgOxOs13Ej6r6NtJYSUSPEMWxDMuVh/akNm/SiXJkm2+nMHLUZKJ/XGBrei8bqVc1
hZunmEcJ01YXGnfUYmdOwK4s8lU/jXuptLwWarFQixtiOlAxlR8JLy2CRXEvefEIlqE00b4uCm1X
G+DiJHO+41J/okTY2Nik3FZt7JQpsYSwWvZFiMYSmWvhRZSaTlzmq93d1qwhKgXKWSYZHmBZd8aY
MTfGDW4IdhRdioVkL5noSnF0JjM/E30VpatA75heuxbGFjDExnsfPYVVirpQItvQKh3QQJvM1M+S
ZvDTcnGS0fSy7qqrW3/IeteY+a0Y1xP1uTV/VqqyhbixidJ+O1mRjz0bTvDlnabjWiHRLBbujCL3
tbL3skb0eqt157S/0MAn5eN5ixZCQj8blr8by9MmosUfpnyFWtn0Uod3vGDX6uhGKWZyYb0DfrBr
g+He6H6m5lMw4Rza4hdrBbtar70ZnfsKGwEjfMWnJnVltHargEp9Oj91wysKbDsNb8nYmEH3dyiD
34zKgyTd9+u8U/DRmovVGhYZdBvGAa9yNQWk9YOKMDBx28SOrEKNyjawiQe6U5zMOKciqaa6UyKc
G131MNLetAyUaeMJp16lKfZBPp9OFKvtlPjetlbpJjXqb4bI8I2gd2vAzlK+OLMVPElZchoNGI6q
g/E65dKVHLZ+FyunTVfdwYxDx67zsdC+KiWwH013as6Q06zcHWXzh0jgJEe5A/IRc7ONADB+hr9I
dkI4P+1KXEHopZWrl6Ku++W0C+mfSCTrXSf8iDvNXUU2VlyzK+ePQ0VQ1GVbefyRZ7sCjqFeNW4R
1ttKB5hWR34SCE84JS3TTrECdxHu8+aKmMethsmdGskvAEADD+oDPGuR6QGUcYHZuC9FxrHLWj5y
CR5EB4bWSskY4UK/7XbiHdJgTuumt5G/dijzh+8jka9wAr8spon9YTSQrf9+487hYkoN+gXtn/30
0hE8XBPdVQddcKO7I8OtxaeDROO34Q5C4wrcVykowq8aM4C4vUnb3tgmfnV3TEn+65iHdHkl2kIb
OVQUgGUwz0oQnGt5ca60NHeE8QmdcMTZanal7GID8yxrIy6TqBflETYI2IVepHIyA/XKQC5zn3u6
ERwpjnwVZa7KXKRbNEE/+YFpjS6F0bJcFEmPZ+q9JHV+xZARerffv+svshDt40DrMvsQS4lqGalV
YZ0nLapWqQg67qVXjglZffU0mgo9W9VW+vRhzBwJWFPSILlIhH2j3lWiYpfJ0wCQ9K8/y8dhDpZN
KI+5QhX9Qk/8PmlczToPNOtIfeWr2PPDGPratP3wviLgcpVShBe5aQLYG/Wpe+iTqfpB10x+GFVx
uZIIHe/SPhyPjPxlngO3DowVlVQdouTvQwfgZ6TQCi8AGXrCYwVYZ9nGt0g4oHKjH7H5+mpZfBzr
IMRelKGpK0RgkqnOHyb86IiwktDYLpMmbb6ftc/iKIjIy4h9k79RxP9UVoDX1ifCHF3o0TidqrrQ
XmX6VG+71iBM1lAle7MCIcWMKdBuA3EoRAdfZtlJq5BDXod7ozsW3dMKIKWYPFp43F5oha7ttVwd
fmDAuuyKxSiP9TXWI+/gjOJbIzIKqRiJycPcWmzjbm6U6UIPQ8kzl0C2h2AOvbBMnqUkly8rS999
/6K+mJOVpUcmiLKp9Un+WQH2qBp9d5F0zUurSvdEQ68QdY4cCF88F1WD1U4P2z6qegdHfYzhPBKS
3UWmLBdWAf5VUog2iiHzs0U6MYY/RbT/328aUe2//puff5ZQrOMw6g5+/NdZ/BNsUvne/ff6a//3
337/pX9dVG/FTde8vXVnz9Xh//ztF/n7f47vPnfPv/3gFR0Tc9W/NfP1W9tn3a9Bwrdy/Z//vx/+
19uvv3I7V2///ONn2Rfd+tfCuCz++POj3es//4DQ/GGC17//54fnzzm/dxO/Nc3zf52+lcXbp197
e267f/4hSOI/UJSDsI6q+6pma7IPx7d/f6T8g/sK/SREgBGO/EVVLcqmi/75h/UP6lYrpdhEeIPy
FQupLfv1E/0f0KxXuVpqM6teOx2E/33+y38v7n9PDe/jz58/uhKshfrDXSDyxUwIqhpiFZ+dWAzW
YwhjdFtgFv7UmIn8CoNN3SeIsJc2oCGg01lu+OJkZRsRl2UXgYLqEWl99TRgT5KgruQ7dXiZ2xYw
TY/vdJCWva0nSeIYSdv4jTFajqQumDrJ205o8820RMSLBGGVSr6ZNRaVhzHz8H2T7dCKUmfIwsLN
srpzZGWoPJ1g0NWiLMY3engJV4ZclI+pl3G0kbBovloOz2y5F0EJLHvOi8YRId06Ul9vJ3MObbzR
VTsJtLt+bBMylvYqTOIr8BemEw0qyqV5inO1Jp6Q+ZWOlci+GISkNqoo2IDW7+M2uEl7lRJRoHmT
WGIgJ4rBli2Y0HuQlxkKBJ7p3kIF5r7RUnO7GDmmK0qf9FAKpMIgc21m017MTLNrC5dr+EWSTz8B
3zZTq6znEGQMktORDJYzNRoIAmalvi9lKtmalM/7WoxKp8yt6FyL5Oph1rrOq0PofnM3d08UhAiZ
l1Vcnyy8jz3qbPjjShF1a6OUR0SkZ/knCIs8qaAcDNFz3VoRqUm0jNsimZTa7sNMlJzGaMvbWZ+0
a13tlpc6HuLQpiAxzy5Xo7Av8Re/HnMdgRwISzACQf3aTSCUt2o9ZajDhmp1nvcz5acxHoTYNgWU
cbt+tC5CAvN9lFhR7Yqoo1lgz+fUK8NRcrs+YQXGqInYOQbKa1F6GWcHh0Kkdts8GLw4lqrXJFSG
ejMXY8hLzyuva8PsWldm7vFcGuRdFmb5TgVG6dVp311qIQgkRDLkByNXlZuxSq2dbMTakwUmmG9N
TeU6yQztfozr5UygMn6m9XWJ7VdR76w0N97YO52n1kPgNCrTW6vA6tVaVMGgTq1wLbRidFZmIZTK
cqCqnpuio3XBPtXK4KGIKuOkLQQQq0Y+3HICwX+qTey2Z6kNr+dsLPdZ1cu2tWa1pgAvItfUBTty
c9wnQqxtRGmGpa7OGrINhqA+1AEG8aqS/cQ1IN+oiZKjMWyKMeaA8ai8pJk4vHWlhb5oK1SvUj00
CoY2GMXFphrBLEg0YH/QUUHPZnIIPqHHrN4xikChfQeuHc7OsJnM3DjpcYBzSh0P9Uzs/XhI9VMl
yxEPUZq4vsDZOt+qExb1YqDVV20Waj+XUSEnHERhK9WtArUFJ/GNhjHMPsvwZI+xkr/B8InlOlOU
SGPopg3uqn7FV3+Nsjo8zVSxOQmCajzF6VDxjDaUCSiM6kGdQ2gjsaG5yLYDosg6sLcyRgCOnkzm
JcrDo2ZXiCi/V31Rv+XIJzsSVIeNbvag65GCRoOmCl8WKwg9AxiIOzRWuZ+AgrwqkjjWbt+k0qbs
inkrNXJzkqhWeAVrHyTMONcG3FjZ8JLEwJc5hAiUydqwVfR+ukYF63YokqcUllXWytl1aqamRxlv
OC1pvvqh3gIlKosG/7NEVk7qpRluk9kor6MqGPF77pNSVvw2TaTAzspC3QazDmkbQ1spvppj8xW3
28XY5kOvXy1qWSrYC4+ClxeJJW67pKY0ogwTy8AsjAC5KNHYhjhuPkRJSuSlL0a8n5XJgkBhTi+l
ItZuVE8VJiZpOdioNyOXrQ7qtK0kPb+prTHLbWsZ3iMxFfd9Ks4OX5DKq4Ji7j7sh9yNZhBx+HqK
DwXW21dmMVLnSApZ95U+z8m1JtVdRLnel9DDdnIvjJeIYltwkgcIh50+LnauS+Vlq2vUDucpns4t
rU0445baoBHEQddmkox5eJ+cKFYOrU2BYhTHk7pVikp2o6rE5jNQgp0yDvlkUwqP3EhQ9R0IEumi
zvlnCGiB9ZJZbX85LnLILk4k2UsyRAUUM0/cDslqL65kY4P4e3hpGBZUeKO0UnjnFXBM1gll53Cw
qtslL6VzsD5RZQeFWbSubNZW7FSLnuxrPVevocMWhtNmGfwvLYrCHcbWeL+bjT5tIyXTrjpCNNnB
ScZEHsmMmtBrmmocvMFcgAbHQyJeTjQfXxDZFs7YZPFJkVTZc11ipIdK8RK7KJCngj0QCZ3EcUPP
opPiEzkrotM4EaF5w2qpdnXQtDuMfd/7WEGUUIX4n0v7IU99gSpQERd+3s07XZwuhhZFpKE4GaVx
X8U3pVjvUYjfo8sBgS2jxJvY0XRG9uMmZXWiLfpZUNF5Kh+sUbdLiE6kfddLP1RY9KZ2pcRv+lrA
azunHqP7xmwhIkX0257GXHPHuXMFzFqTQnQrZSUfzpDUGkl51tOp8+bggX4nlJPJKdvImYvEjbvQ
OmnbxLdi1B61VGHyEYni7jRhwPVdc9oto2cIJAtt7eJ0jslQty/G1CkqSm5gKrSSryX9CGC6VRm7
FwWfuSn3vUY5PMf9hMnWsofA6u2cqvBMULJIld30Atw6zcnUmqUiOlLbbmMqxpUYUf9rNzIPKxWD
3UTpLl3u0jjwYOc5DdasQ106Y/iGI7Fdmq0zCoVXCeapJXdOrlYb4iJXLgw/UFePu8nBvCppSt2e
FeWVo2KXBelGiHWnAy5eZjndimRLrxj9hNHJ4wQaH/2HeXLm/j0VAzeVb82l880i2UtS9XPoNGpy
oEzjELPcWLQT9bk3JqdtceuuJke14os2IYpLXhR5Pokb4oT5Mh6JNSRx10aWrRo/UEb2ckE4C6nK
6/rilVGNdKKZ7WoRW3qhnY2NgR21u0zGLpdlm4TvAjFoiaord7UZ2cjz0BfHtGIOvCLX90Y4OQbz
30QW54H20mA4zfOcFRmcS+h4Q7EWiUMc8QidNKt57xWjtuWYsMql1B9vFaVE6y6I65dJKGEDyqgj
W6jdnllVLv8sUqs9RZRC9qS+yS81s+tRPYsD/XSIbuPthOG76NNgdgJj2SjtEtpj6+fZ7HDa7Tg1
kY0Yq42qBZdNdGso/Qlb0itpufR6sGLP/b7G5HGxnLSYLYLaElSwLN3IcLGqQPCRE6aNIGR+Ps+O
qFyHbeMVQnE1sTLnBqltyveN8VyprRuPaeiiQJRdy5nqNcLNekZIVQIZenajVvNH1mHRPmqlfh5B
g9MHnIiBx6d5fdfn3UlAaVuL9fuhb+/Nrt20NXjqip1pR2hp4JBHd8soPJm4SOjeimF0xwhEDJtJ
DGJn1DKqotYeEDQtvvdiotSaCu5oXI1BzgRj8mY+1Ilq1xpazKoKS5DgAEVBYzE29MvD1VxAN9lm
ps1Z7klB7UohPnC5semGyukxXV/U4bIJUTgWqvJVgG6d6x51afQ3lGs1yjdCsR+1tfpWw3h8jXHO
iiWux1MJyeI+JUanM5VzAdDBipmoIbiu23VbXmND4IpS45a8IaQqNsUo7eWxAb8ZNycNk0aefTFN
MbXx1rqpSnlfSVdDmT1IY+XmFiTOLj3tNcnV0UvlSvNyOfD1Vr0bTIA1eQDpsbqvNcFJQhwwRztU
dujP03/qWrvHXMGuJyrqaFFZsxv38aY1h7NGz69CqKGV0nhq+BClUMuVyQHJdiGPIYRAxUd89LIL
7wc1tntcU6SzTLmZk9SNxM4bpewqVXhC7UlQ2m1a9be4m58YQU53lmfXE1yYx62oQWcUoVtLjYeD
NcEGLFEsBSq41PQj7EkVoGDfRhBH0zB3i0VxTDn164bGZdmeJBbiPFzwnAiXA62fSrVsIc5uYp2n
aajMIgGfQJG9R6j1RNSr+9TKzinJb4akdQVMpOcieEQn7R7SqVfAHzXM6HXsc8MuM+tk6fvYkWQt
d1tdUCFKt90mExrV60QJ8QIk/V5RxjvJVGTF+3ZELFBBqabUzLu2nvxlqEV6U5rIEV3uzFz90elm
c6IuIjF9Y0iuNkWdTwsar7YqmjZSJT3CVMEya9auwUaHTsl1aM9LadpZG1ibRep0j8SeXTFal4vc
rhzp0bpZxl7dyBPJZGkElwY4YCB2CrZtU2JcQADQzmJEIiHe1lfLAhOBKRJ2LSIt2ySn5xVbjXky
jHW3h1+XbeRouJ106NqhSuAck8/YbHRlM0n1tk9Ujp0md5JMHtkOlnkj1xImGFLbu3LHuifhzEmj
4x8VyldmVvqdMZ8p5tBtlkmuvHpMEJDpc5jUtV9UvUdnonFbabiVxvRWxEojlOafZqBHmyWJ4QlD
oYzTDC+TFqG0xJlUnw7PviMRUNvSbVM4yhokq0R0eulaoEprkf4aLSg9oi5HGyLoCVFzqZTiJR5d
wo0szpFvGsJ1o2WdM6jCPi0af1TC+dFSM9HE+ySOruNG03cA8a19HwzljTZngjsM3ehprEcHyiDB
GkV4ttNUOsMkFpT2Am442ppLtnROU2hvIb4Etmw2SNuIxbukzA9Gqj8PVv08asI7eFZtzxH9pmk9
r62nOOsONdttxETFzshHtY4sWAy521iXk61rwzWH7uiYuXIxN1z4OfoTE5JR1CQfRvYSjORqS4Ex
xIFddSVDgyFlFmfdUrpVGj2140hwpiaNnRdKw7YnzsiDc6SH7H5J77DXOKeQQL+21G47uTkNCuWe
BJO0tig8ttIGtSYff4Stos0EbuXWQhkzHycXVfZtCzi3KL2paM5U3MPauTwJwuksYOt0lbrLRDwU
JE8Li00WPpVD71lmsUuiyKuUZbitBC3z5Wr8mc7TXgiW2W4GMhkLZSJDxDdlmlEvQDkQzOSFRl2D
PFJAU2pNEpooERxZeimr5EQKxvsmG/0hxgWGNrs26gi5/5yGfjesqKuOB7MegxLMgVBzAeC57aYj
pKgmTd1e4GAOUbo2MX1QBzjq4IP0a6UQRkebptsCUxw7GqLTzOont0Vh0BNjY6ct0xnAl62Y5bfy
YuwEJZ3tcsk4LDSsa95HgJMZcGxfXoVuZbjhA5AQzqln0lxHLq8XLbqilLLp4v52EZZTadYzEuP+
3kClwJzSR8ipu6lZrWvKbtnIc7+NETNKBb7mlEYh6SHG6AECrJ7YaadFL19Hqn6m1A8N1t5t8zgn
i+aUQ3XTCmVNE5y3R88EiJpfI3JMY18c7VLl0G4ho8Wd8bZoiH7XeVVs+17dlhX+XeoMoa7DcCVi
o9h1Xb7GZnaZJeLdvNTPGivEhp3zrBTJQ5UhktELg4z7jXBZRs1DWPXbpoN1IZenqixwAEZXAfCQ
MHxSiTZhZLtlVjmlZGyNVXM3l05Fo7/Pgzw8mxoDKIvqFCItkjDRsU/OFGW/DImxMbEiuericLmJ
1IzUMmg4DEIUupLKKNzZalwZKeddmxXWYxJy5RPY9ma1M0UtptMtRU27hgoIi1zFcTKJm6lI5Xyf
V7qwterB+qnkWrIJjVxiQ0I9NI+g9D+jspHURsjOAlFMS+8TZVovpaFQzcRfCc3ItDj0XrPxzXLC
3eBV1zINNKdYKls+0i751BU6GPagXUK5j65Ql/hqlLwkEnx7ObMEet/VCiztkztEVNAYaMbpWP/y
U2ftYOC1Z/ChHUV+2QXQyfw0zsRt2vbdprUGlEcnY/HjMQcP8qFE/UXJd32Q37oe63hYFFE8pjVJ
Mfn38cwlxL4K9RRNFk67XHKmOfjx/QifuhyMgAQtxHaaQfQLD56IUlRsqHru41R1rdfjvjH6t9SK
j0zYsVHW9/rhvanG0Pc1omtqfqLpkVNYJyK1wu+f5Ku5AcC3KpOLsOwPdbUC6uVLaeW+qBeNh/ju
rUAEaQhL5S/VfIT0/rmPvb42pgXg3qp99rmPnRMEaak/OsTZsKQn2XKaYbNct250DcpMspsqt8sZ
xRTnGO7z6wf9z9gHfdfEQrtnRJsubnoS4MiuxsSucMPRhSO9qS9n7cNDrnj7D7MWa2lNE4HVp5KD
SUHUba0uFnwzNv/WQfLhff4i534YqpkCIW+IiqufnQICCkEmxU/PspNsBJyzIb32Zx+F0PFvrZn/
e5WH+6vO5EhclNRfKMXH0ZUVE5D1lac0zZEFc+RVyvLvrxIeajokGHPntfZjosHloO5RQqjFHuP7
XfCpn7guTFXFTx4xcyxTDrrWUZWqalhmfiDfJoQZi6Y+WCUxoYkiw5IcOf+/Op4+DnZwDjdDYJVF
nflald/rWohoFUQW5/sH+vLNfXig9fMPKyMKV6R6lPmpmbnUdz1zgJdA7+GYnOGxcQ6OKI07pSDx
8KVWIlsvgR+dGcORlvJnCYB1djiIsAtANPFTF3sxGmXJl4z6q92dLm51M0mO5Q2OSTZpN3axL5y/
bqh3MObB0qNbRg0eeTF8Ol8kOb7Bt/HI6f7lMvjwVAdrrlmi3jCkzA874K+gLcv375fAlwfeh79/
sMzypYsmibeG9P9JjD5RyG7tJBE++BGs87GBDtZarLc0CGi9y62VOWLcXQ4V6lUJaS0A17+1eUAz
KDgC6QBMDjr/NDnQ2clzSr4ZebI6nYOhvPnrLw6i6SoCbHxB7h9lqUQCsvRTEdkucHS5YuFUC4q4
Me+/H+mr3bPaJoiw8FCkPpQpkRXoohLRn4yAk0bd0MG7DgyxUR2ZoS/HgZL3b8YhWkG/nwYlUW7d
zSW1PEEDsJi1uL2T2SLinRyRd/lqUev/GemTSgiKACldHKBN9WkJmBxA+8PfeGfQ5KGlIDgK5PX3
Z5nLONTkuvLnyZqoqGmCq7flpq70Y34QXz6KgYc5xVBDhStyMFBURCE3HDjlqSHxNG7nsD4CoPtq
COjMsBhM5Qtac1/lUi10FfAB85QyIMJdgrAcudq+mvuPYxwcZFQ6M1iolT/BR9JT5IZmbW8YkfvX
Z+XjKAeHWVpTA+mNyqcSYoBOIJvKQMCbWvH4/ThfnTUfx1nf6Id7TUhCmCU9eO2wfejK5loRhpMy
729U6sh/YyRLXnFTEufAocAEkju60pS1nxfLi1FMD4bSAYdWsvdgjVq/H+vLOfrPWNoBXo9zqBiF
pvbjuXo3O0KcoJegEqTNkVn6ar2ZSFsp4GsMSJYHS3rpZopOUeE39XAdL/ObCXv2yKMcGeLwUdqW
/GE2cj9FqNQpu6jYFWE0Htk3X72vD8+hHSR4QSkVoor640LPa+yDH0o47BD2f/1+Vo49ysHOSfWg
Lqep8DlboGcLtIIM2B7fj3HsSQ72TSyBYTQ19Klr8wmQ1GkhdD8BE2y+H+XLJ0HRTGfqJWBYB2dm
W1T1JIcl4a1+ZgTlTpfqIyzYL58DGRZwC3D1P5U0tKKsV2kvf54Lv9RBt/QyHR6rOuZH8+urHub2
QMMM+N4Ayz4x27I+nPrcKvwCwiAChJVfLFdifoZaYVPEVyNUHBQ1HblCzJIkr8bHKSXuWer2yqQq
aExH5u/LlPbj9zlIK9UqMpEcLvzWG1xKKqH4wyy2gunL5snq82g482amk4TuUbo5Vlf5rP1DkPpx
8IP9TLENAUpWqLi0+dWkIkopxnV8owbK29zBJrBaGWOrasKQyhXjVIQdoQY1kqpdMUj0C+k02X2q
LA1AiQkyidQu+QvSB0NtczXNupumEXKe3Sh3172Cj6RTB4ni1SJtfdiMye0waMVdQ4pqek2eGV7c
w1Wpa1VNz+lSDfo7/SdDxP2704FToxK0l2vq39+v7k91LXRIVC5QShiGCMjvYHUr6TToAAb8SKV3
OFEq5EcYNo2Xq/grp1Owpazrfj/mZ5wzgwKxBjCNpYLy6XpYAj3NE1NEEJ/oes6uB2C+id65U4iC
jjY4QRE68MJPFHPeJoECBVA8tvTWU+63rbB+BSisoGzRuPvEbc+wPkrQR/ATc7dYt+Zo2MEsu4OJ
DlyzH/TeRpaOZobq1fMxTvqn7b4ObaCJpGL7iWXk+vmHa7goAk2cAxzd+9k40QpzBN+QWg+hLuV3
37/oTxf+r5HY5zCDgV8f4smVheabVsu+ooH7GS/SErfPjt7LsSTmM3tkHchCsQLkFdaKv/bah0cy
1VYbS5Vyspfi/r2L95YTn8LnCNm4R+X71iX5aepW1rbOeYk6wcEFNojqYi2R6g8b4xEmWnPbrVI6
qodgCyLiVrpD7Dp0Vs3HY/4jvyQ/vhv64FZbKszpMkPxY2lOHMmoPDqu+zYMb6USueF5pxSS5CYV
AAgt8r+fyy+emjTHJJFfNRlxI/l91aB11+JrofgTIBRPT4OnOuIwKiWld0B03oWUBr3vR/xcOpBQ
7ELuFd+itXhwmPnUcxuIIbNqgsqKUI+pS8rctz0SMol4o3QXtEjm6h7XPDsZXoVlF0vLkW36xQLW
gd+Dvhc1QrzD0wmVYiB7puIvoEGxNTHjy0I7MbO/vk1AWXMK4CypI8p8EEc0U4WYQqhh3pHMO2hn
xvmM8clDUiLD7Azi1B2JwD57EHH1IEYvmbi1IcByeAKgJj6XdV6yXYKtHDp1c94MTgad3qQLaIdI
mFyPZ9lNdKPQbjpr5HPAz9nG8jJ7ccYdN/iJaNrH7ailT5fBwfdap+PDNsZfZym6mvYzfrpKu6vv
q0flMfQlm5TkjF7U3VjanXqr+oiRHwl9Px8hB2Ov6//D2BoSkB0IkV/lbdM4Wbfz6gkgIEk+ONpd
fFR7d90wv+3ldUCF6r1hoJ3wifE2VF2HC23pJ43wFBjm7FYRbb5GHpUjAeSxgQ6iHBTgAcIPpF1y
2tv12F+P04LaRXBMJuHrcShaKSi3cpuvn394gxMgVQDGlV8m+a06i/etCfuy+MuyQfjjsE9Wi2NK
SOZhDanQjKZd9NoPuhd93LXGyzA+fX/ufBFw67RUkNsjMJFprPz+HFJAChYygpaH815PrGovAwQK
/3pqr8OBWf2v8dn7pBkYWHllpFXrN1m2D6X2xVSCbZ0dM8L+Yk5+G+VgRyWhCr1fxz+omXxrCa5w
/XvIjeqvp9v4TNJUW61kaI0ezHzRDICG8W4KUKlE7yBBLnQKuKGgK/VYPUKUOBLBfTqXWQQU+eBT
SpT8KSf9PkVUR1Wxyjr6QY2TFDUapWBXKvWy0se77xfDly8QJ0ReDM/36WzOxUFbrKj3J72INq2S
6748RuabHguC9xdH4rZDdgt7Yax/eLyDAwhKaKbqlY7q21BucOZ5EvqmhWI4HKknfj7pDgY6OA8E
E3if2um+uDVxniu3RelOV7otYTU3+mBUxSO18q/ucYTSxLUeSnnxk85NqEAXz0adoxUI73V60m8T
bI1aFx1wJDDs2D0m6/xpeSClutpwmgZFZg3hwd+Xh4QklhUVga+ow1PVS6dyo462hkyVrYvR1ffT
dmysg5AsAs6/SH3gZ8mPZrkxuvdGBgXTmX/1uOCR0KqlbMrSJ1U/WPH8yyTMquW3+VucdfYcZABf
jongf07Qf42CPTl7ikDvMMiLu66vkyHww9oRnem0e62vMvd/2DuP7cyNZN2+y5lDC95M4X5P7ydY
LLIIl/AeT3821L1uS6VaVbfnZ6KBJBKEyYzILyL2JwVwcFM3wcXhyBjAvr/Q4zT/ZtP92UfCDf7n
0j/sVKriNABMor3dgN9cD8op31Ev1+jf9KwjzvU+ja+fv351/zz/80CZsOQYRKkArM8PS24w5yQb
NN5dRT+i21wh5VzSo34zHoeXybeO1Y3+LL7bv0s1tk/ib5EfsDkiHgcw/MT/OWa7TmaLDIOScysN
3piSWgFw3f/JNu338r77ze78z/HXH663Bby/BOY0ifR05nr5U/aQfNKlru2zUH7FDith7MvZWccy
cA503iSeelU27u/Iqv/YQ7frM1aM4qOScP7ItAZ2QnsdjhYpw291Y7owOJgN/U1I2G7ix4eqoSuB
ceN08g9tyZBKw2hFf+joEk46ICzxb1B7P9k3N0dx4gA1n+3kt93mXx7jzLnPXMf2YN2bOxq795In
Tp2P8BK0O0i7v7mf317uhwXRiZEDCZfbds3NYWCh2+cNHAdIhHnXTsHvsFM/e0sGtE7sLXWwzD/e
nhoPSzvP1SHSu4jetIzZIFeT59d1zazfrYDtRPPjyyIcAPEyWAf/wEw21rxYXVIfwIbdWeHyGB+j
MCv8ORh3tJnxFf56of/s2/jr5X54lPjHj0oe1weMV8WZhksmKaQ+evr1RbZf8qt7+mEzKSvT7FPu
yRq62hVF8001uuuZbjF3mpznX1/rZ+/KUjSNKepN8vix5aGooirryu4w66U3LTeR9B5jWvbra/zs
foifFpm8yoH/x0YR0pSx4ZByGOQCh6LSHbAdspJjo//XRS62h79e6IcI2hhOQsTrDqb6MLcAlwRD
lvpvjrw/iWxcBOiYAyQCLeHHI69MY+zSN/1hDM3dEphem7gUa71iF4Vwc3y64I/i7f/DeeGnT/Ev
193++182jbQh/d6eYnRprqTn/LbL3eKx3X8U51UKloO4lfyO3CH49bv78+X8+DHaiG4aaHlD4QP/
+2VlaTSprM4HeRfjuujaX+u5faVny809/T56GD05rO+60Y1espO8t6/Sb7/+A/75gUIpNkliccq0
t5zl79dPZ6BcXTYdZkce3ppBkfdDrDvXURn99+IJV2JHJpzCjoEA8vcrRQjbTr5Oh4ge4iJfgABl
0zWzrK9K1f7uI/rJXXEsxGgFQUjZ0tm/XwuTXkilYiZUZt7G0MYRqvbjoCCXnXxZ92h7943Dr5/k
Pz8gpusYwaPJwDbpjt220r98QAuoMa0p54NRDLoroujDXqZvxtSBSmMq4NfX+un90ZqBE/tmSPAj
Ab2M5m5ucM/qF80HXxeabRImWhH++io/v6P/XOWH9T7qymSU6XxIJMXyWe1HW1rqYCzswh2q5Deh
5qe3xNNjG0Nl/0fuUaqzaCtgSqOJLitF16NhnmVjffr1Lf30KluLhgyZDjL09t//8pLWep5KMS6H
lUkeNfuelC2ANfGbW/nJHob+CqyHWqLMrfx4FQHMU5NMjUWdviuV211VR5TuO/HchSXHgaN+bt/K
i331Oyj0P8Mn4idNuZylLBwUflzM9az1hTHYh0Ru75yVln6ptX9nhfGTJ8g1bOIZTxCh9YdlXPUt
h6jVPmiSPgM20Mp+cFuGO16j3Fz+tY7/DwjyPySof/lw/wEEuZvey8/3v6FAth/4FwpEk/9ATdv8
OBC/wP1uScW/SCCq/cdmRUzSy1aLBOKgGPwbBCIpf6BebaoFHAX2RFljp/83CkRS/9gEZrBXqoll
OhVs9b9hgajmttX9J6hRAKftgU/ENuh1RvhRt+/0L6usGpNo6R3rPiur9bPHB9GHapgfs+phbZXs
UVV7PegcU1yRT1S35brYl0mBSCiXveGNFPIYxS2oywwwpfNIxoWxLeQzLHyIEpxgHnSgDjcWiKeC
+vNwaJyHrvyUlHh9VCagAHPSxbdQrteT3sv4mS/SPDLeHlMkTo32YikVAxdamthHeKtpw3iHRRFb
kNlYnWUMB8a2jGtrbeUwX+PiObebBehHAobBT0vLeDPWDkJ+s0xyoAsLIrWVJdWz2lb2KWvgdbl6
ZydPdqn3t3rel5nH5jaYbqZks+JKVmkzBCo1uBRJ1GJcfeokf4kl/DZL4aDCmRX0kkJRx+9pYWVa
2MsYTi6xbZwGJ8MV2ZHQONtMkz4nXAwvbQZzcmgZqGTEdj2Yc8psTBppFJaNUVi6K2fJS2SoTI+O
bcjoRVq5xmjNnRfLi3xhsDU/mKJJb1tEyNarhnQNIlvtPpq2sg6DOlk7W6ygMBnEf9FVJ3ftWLW+
t4AZhdtZA8cdpWlh8PFL5d0aVW2o5xXznOncml6xOFAo9U4u1v3UwGu+goEwRsepyDBfH4Uwh09h
lHkddAVegdWCeVhgFk1yrqvEQZlMWmt1taFjzrnlPMnziVPrNK+mfa1KMzJE2tbNeZxGrKj0LlHO
3RibgYw/7XFNhPmqJZVFTwmDaa9mwrjYtLakeJqo7nD+TOlw1JjoriZENTEMt6pdKvABc6t/ygRv
mInaIU+9rLLsY1xKMb84Ve/Gak3SXScVI/PjpeMz+0VykaT2oVxm9UGR5+FmFlXyOpiGuCtidb0V
FBYuS11Wd3XfYWQVqYyK1RBtgtye20vam+yjVZ7ZmVdX0yrtaQCh2xfpBxbKLLfvseB6biEIjXqa
J627NGCH0a3V27gwGL+URoY3lUF70nKmorbi8VWiTNJb3Grl21KY2YmjVJb60D2qKMCql+92HOYb
uUj0+65guK5IVcdtLbNIH2o11aJgyi39OaFH8Ebuu1n1CxPajY+MxqC2CnfmAA1nvYd4W2d3jTkI
2ysy6r9eY8oAWKx87bWg67dBxGaiMRb8Ir2yu36e8/UwGipp57rBvMGiyuqzUpY9o2wSxq9OAy3f
64XYEAzCsVpvYiHuFCNNgZ2W4pF+fycEYCLD5xlb9BFFQpBzQS9CCRqMyrP7pg3atGtPRi2JQ7KY
dWj3UxZWch6Fk2jzCwVDvFYpuqmAm6MoFEOyPCq2ZIXOYo9hzZ/txlU6hcvcjZcMUeGmnxrl3ZBi
60GMcQlh2qqOrZEpb1I6JQeziZzDpGTJfsog6OaqI12JBWvZulYMz6pt3Sc/lB6NSJ1o4Z1n1Pah
s5pdCVef0U6ov30rlWdbjZc3Kx3t56Gx1jtjHYAe6onmd2mUhLVUbmTgdoFUWYMCVZb1489Q839R
93/ALP0q6p7f+zH9W9T98wf+FXWJrYwi0biwnbRJsQit/w668h8Og5KbuYNi/NnU8P+CrmH/sbWu
yA6VaaDk2mar9++Yaxh/8DuQqPDu+Ncx5b8JuYy0bd2L/4m5nAHoySGGw4ikQM2fsiXzf4m5cp71
CyK76WOWt0vKoT610sZoVcUcSFofn4g18UmSoZEW9XF1bhcNA0Uqf8IGVrN4UX9oh0O01Hd9FLlR
awTsyszKd7bkmSNdplWnumgZNv4LqZs7UFjidTDhJkiqN4hmYGxEMo9ygsE0tB8hlKfCVK/1ePFW
JX9Zu1L19VGLwxw3bxDA50UKEgNgXzTI3WkZtGeRroxRx8m+q2NgH5RAF8PZibK8SRLbXYTWn5pM
u1i5dK/M5rNQV3qsWpv56NxQLos8nce8K30dczZTYmmBVCrjyrVNUANzpYdOq71YMAVDY1F1z5SH
oG9tr9PgGFfOtzKt3tfifc20z1jvQ+afPa2tsW5Ow14aH822PujTknpqohmQOfJQjsVtqmtXpln6
dSTABb3OQmP7BnzjimSDz448fxG9x0l9MutvCdCPQYquJlXcVhKSOdG674Tf1c+0Cofq5qoWq35u
2SHIgx2e1r6tLDuznz1tlS6VjtVxigkUec+5U+bCbWMjKCvMyStK70W0c8xHCcWOTiSbYMnge9Ex
/2fQpxWN37o4FHnhIWmHtK8hoo+MTMnFU1MS6s52Jn9Prepme8htovums3zrHcPvk4Uh7Toslfk0
lmqQL6urkC1JmvltlJN9Y4l9NsEC1C96uvEg4p4BGOtZSM6BbpFdn877UdO8XlcPraXdMlnqUsDX
fFuPgJBZO4mvTndX7JOjNC5czVzVo+B/soceb26GkXplPDeLydj5atzlz0752Ci5vwJ7SLIbYcVe
bBenGLLLqG7nblM6pHl5cIrCTcp5V+kvcQZ4SJnWJRgX08OwFIRB+S7geViJMQOEcR5M0aqnWpPC
ArsxwDEgaapWOY06iIcxPcJ/Z3Rgg10PXf9BUu5b8JOX9j2X5QN9cZ/tY1zFJ0LkQy1nfgWb67gk
lS/VJbgdTYYAv2bXhjx8gTcL9DyRXHRBVzWrGfKY2rutgFOS2LdRbzAdHcupR1M89N7E6T0h5y8J
EdNrFf2tQ6UNpJEcLF7l8zg3yY7zAfQfnGW9gggS9lV56ugrAv4AUciby9KviqM8bEjM0R9pXBjG
d814KxmVxi2+m3YVKOcDMOYUcH5xLvC/OEwO0IdiGJfbsnHaA2k56dnQYEImCHFKWYTyrF5wI5d5
4IBZOuApV5ZIH+kX1h+KuNfvh+qqhwh4cpLxtpciV6YAPIIcgDNdK3d0qMzMRDf8fP62krOZ1SmR
8tM8bNMG+cMw/DkN/jECuJIv8Km8cgHs7OSnXDf3uuXBUvDWcnVzZX6Mu377IXexUnfpvxpLxu8O
HGg2u8mAhDg+Gg5Apmx1oWacIZoxq6de9bx7dAJQIl6svkyKEyzqEYh4Hy+7wpLvR7oZBSxuw8Dv
sA0HoXpq/oEh68FuVnfDrclqFUQ6vmzoIZLM5ljQdmNGN2N3MaHAtFUKnXxwc3N051byhuJeIemf
y243Wq0vrCzo1Nu5fDEnoEHiTWNCpZf5zHEhHx/69VTnkSf4YDL5Korlm7W87W67qGEYPjka1C11
5VEyRl813bi9QoEOx7TwIkXaWYm8KxTplE6k89q1oyWeBJNA616ZVWKtLbe8JobRc7/h70tjrd+V
tE6hVKT1bSLbN9VmKq94SVqA0yo21nDRsRWUz2UzP1TALgwg/XOehy1O8VLchrUieQau25q0QMVy
9KclA/JY2scZa4qNxSSizR3jqVD2YzP7q/nV6eNRchZ37TqPSfnD3MN3nxGVy5eq3ThLz6l5sQGS
ZfyHOSylLNymVpcUwAgArNlOd9MSP8VTepPPzkF0waAd0/yjsYPeioMVakJBJsosjluueBSAbe5S
xxvbziMueqlN9azTg3QGFFkKpv8Poj/mEVx7eh+hQU52et8vmWuqwgf99VoM79ikUVtVD6ZZwCpS
Vlcea1/Tz7Hz0sTVbkzHsCisQFbe4uSrWSxvXb66Pvto8gxAmbmb0ttUsR7aku1wxhvRUW9bGoTn
onJHFfwC4cwAlcl+0k2FS+rtDuwmevG1aisRwNiRGjee0g5XatddKIj6toxzRVfdZrgPzIkfc+QT
1s5gCMldVecrM8Trn//OWT25iZaQeaEbc1RCfH7XNKU5T+pdOkzB4UdqhZbP4QOnQzXMK+GpE4gX
KXkaV+3YOu1+aQV7UG7voUQCzsjvDRHtpCK/miZQCeZbpLxGyvVcAMoov/V9A8Kt8VeannuNdHzA
aeOp7G1vnWKX9hR3gEXI3uGqQ126QlLdpu/dyfKq7H4sB9/JGaFS7wpz8gvxBM2GFRSYXefm/XqR
a4wLDgz9HmKgtINSfcuTemeUfVg4g0/65o7pU9QX5yqdsUBSXUS/3WJH59F4teBmFTKPNsVjYBh9
OyhHYCwtJuQ5I6lK4kZAOXB0I86JfM+QxbGdtWOtAq8E5BkxjwtvZ+hrcEb9tbzovrXMgW2eOukT
AB2FWkKW8b1ky6sgL9odaJcNtN8uL0Vfuq3aujrzoQ5rWplCu0YKKGYIQNCJZEZTaGuHlIdbSL0X
nRlWVU7KZnh2hRuHOl6UiNcmt/m3SNtR9Hk1egdoD0zQau72cObuqlk5NyYxqCAwrqPXED0xinP7
wvmKdUwdI0SZxOfY45uFenfBTQAInW7eQ8B5T5bpwSyzbxB6aO1WGhr5Fy+B33Mpcmc3WVLj6eW9
sPlQiwqP3bUscg8S2ht5DIlklG3aS4c3tzYON1qSjkHFRGSORONZkgG6J8bfpAG6U36u2fwpHB1j
+dF4bGL9BoNcf+YLsOVlX6wphhuRcRTjfB5KePulMt7F6dY6vwMcSIiE8mi1FORr+0WqMygqtrlv
7dWPZ3xFJomPIr0fbErkcbJ8ihHrD2fYsjnbAKXxqGbNNdnjPi6XO0tOzrpwmHZVYM1MXutMYZ5m
p4HdccVFWT71mvrF8PAn7fyBhfIzgG5sJ+mzjdkl69yrm479o2E7GE5VPdtQMl/0aSLFAap57Ncr
ozYDM6lKkFTVrss+jEzzKXCG1oJ9ht08m/nnMGp7rQHdFmGy0UnuYhtky/yCYQ4GgxlMcdKXgi8W
jkVScXsTW9H1vHyTmHlYklux1LuorE+DLs6cgsNBqq8pwYDPKwjlcDmVFicYmGh2YbxGzhdApnMt
QPPkKbilK3SZQ7F0PiKXv8klcdmepPUpTdTTxL9aTbaseptuI+mPO7dAhqGW41qRdpk04HLcwNYQ
r9a7JrP9proHp7evAENZ5IeRFYUpyBBaUa0KTsSUXRLN9IanJrE90JmpqHbZNIG1mfZrIx+Z7mgy
M9Cdms/mQbXz/dyIQ6QskDWZtOc1UoHAfmgkEosHk31j4ZtLjXe4l/cJNjY6uyu+xZQsIrcUws/X
+VRY9+CSLPthBc64gGBx1HJD9nrGogfjhFtjWj3A7znyg6GozFuT5e9GehtO1gLglM5xufcbvX6B
L+RH8QfL9CiVktetmQelbC+Rxidaf+sM5A8Rjs1Kja9JUV+r8pB5ONR8zwHiZPZ8V2iGG08Ek7Rg
gEYmizGWjfMj4U9DOZAk08pvh3QZw9TMU3A3bJcZo+5HU+ABU+uvNupoQIC/aRbtPjNrH5jw4ErK
zKcoHm2EnQhpbv3odXwK1us4FygjpF4YbOp9ysAEULAeLTN60gZSUXLrKvk055W58mFLcnBgZseW
UcQoROIouWi3hl55MYSjRPos88fe6l2lxoqqybCnTg6yfdD5eHOiF+UJXFXid3pmyTR0YpLiAr5Q
m7t8PvajFsi27kW1FeT6cgH9nA0KAeMEB+DKbG6YxjtIzFEYBvLhWt1NdE9JVoRtJ6kLdSG4WfBI
L3ztQVWyUrD46NBOqkz1nYXxiPWk9jibaGMwzNFjM0O9cIDY0Rdhc8RVldhL1vLa6vBcGuVwTftL
cbHpT0f3QqilapeC6IhPs/zcm1vyu5/W/j1f0Dmj4ZAu811sKGej/oqBH0fRcSTbqAhqPZvFWH6J
95W1CSPXW7OHOYr3mpHskgyjmqrw29K+6uroEjt+LnHkVEd4jP0eopdbZMapiytPMSUAvI5XrEdr
0k5CfUpNBC/rWeGwJKJvhRPBdhz3SmU8yjKf6rT6avWViTxMK8T0EipteafY7x1FcxuWZK19tKXl
qs57qZyWyN4VbirI+8M1zLUHSD03GcC8ITswtsR582YYn2pyMMM45w3OzW0fRMbLGCfBirg24O63
9jzVqADXx9gTMjZz1LY0u3P/gLq+kzN60tkqOukeppc3od6JWg2VBQ63xNPtQCuK57XZfAltX4Hf
Gc+vEvjWaIS5tXA2i8MV8qwOja2vTUieE6elOGyTcVfLxa61sctyvo3MckBb9pdyDfJyj224qy6X
GqKbqTwY2Lvq2mUov2EFTDz/ZAIdcmBOm/o+XfF3StMD3OdwtURgODE98zC/YAPk1V06DSf6euHi
HVfDcW2195e137EwAOC+W6TwqlC8bi52JgnWZumTMH2Z2jWzMpx6uu68jeThJCqWs13eGeBIcg12
WY0w7dy0AFcbFQtpg6RaEldO4rxuHRtzlBOSYdCRdixMUpmzeqUubZjzDodqgBk5hJp4UvWvVqyX
pYCslbe7Gjkw1SuSrfQ8DlPkTUPVBz1uZarTXiM/lmHbRL6GhZUBoFxI9W6O2CUnyfAjQ+8RIqQo
SAv7flEz+smk3dyMz7QcQXDkCQqLLSNbG2/CPbm1QLiq8ML8qZeul2EMZbn5KKxHiiHSvrcdgJfF
bR5HJ1tqyA/lx0gsvmkYO/zIAgYJj5H21TIRQGIaUjC4zZz+piXhdDIbDl2+k9plP81ihTl2PZvn
vsQtyu7Dms1Pt7tdDLrImBxCi7RHZd5kg9uF6NNOGN7k5N9LeYte5i4fXX/YRk00Tldd7xdZhXMU
u3OlfNjGQJQSRw0s21jWh5gnhA/c68TeqsY2rlVsU8ZJgVm7rh+asIPVKI46bMtIe5/5NmSeW12e
oMb5cTT7dTm7raZdyVLxzJ7gtjCK6TbG+HI36Q3NwKhX2Qh0sPDXcfDqrjiBfGahDNAt8wAsHC5t
63ERyVW0vJgjXNBxNfyyfJHxJcv62q27yR31jZBlgC5ZAAhT191gkZHwbeNB2MMOQwBall4d/fsi
Phc5A/qc7zvDuKVmQc0gC42h80vVG0HLZmrlWVNzY6EGQcr1lcq+pBja0BwSqIhc7rhAlbwT8CcH
4GxATB1Mtqb3idNrC0JTsZqj1Bv7vIYz38tFOE1wKOoKci1KeCRNX2VlxcAkG9NHz2YSQxmOC/XI
0yVlg/sa+yCW5MOD2Txm1qe8NEE1kXbiEUkF3owCUXFwTdS1OCQOE28x4xyVlp8Tu/mu6d81wM6a
nsOPZMH0c1hpS5DGEacHzv3mupKNWDfm0noNOXqRTW9pJT0ZmU1kYLKM5T0THVpZ48S/G6ZDJbrj
3KBmNXXIbEI9XpFhBPJckxQvOwmj41VCowQwl8SCfFunDHasWtmPqTjKiKFTcZM2+n2j5Ty8e9h8
e8X8zGB4tttwkMloKmaXjF/Z46upN66UMzDr3IouvTNZB7NOkK9nH2oauEizuhrKkr+DzgBTfojU
GoofKa1w7LeliX0nOsqj6unUGvps/eS4jotZ6cuT89BGXsO0k6X65nCWmueasB9JX2YJ0zZ6UaUk
5Ij9Z6SUm+yZUaVdqnPglKHilBoRmAzC+KamQ+aKJbSm71h2kTFaZIly5aXdCjP+ax4vpmTVKGiK
n2rKjtz+am43QZYjmrW+RJyeqYe5uKv4ZVcdOA65VQeklpqpGoz8Ir6Gm77O0dSS+d3Jm8dYGnHM
S7kW1ZbHNm+ftKx7b/Ppe9P2LoAjiLnCQ8GGde0ZxZu6BpO0Qx7EzgxLMkjI2JK4hMaGtRJ1SBkS
VMy1AA8LO3Ggs4PEAxnWq432uawdoIn1iR8/yVn+NHFklNUNGLg3nfOS9WcL9u7aX+bC2MFwJqGl
z72lcXpNb/XovjDSEzxuP+mf88BxS9LpxjKoGYtLOz3BJtW7z6btrsb2ocAIEIQYB2nSZWv18lm/
L6aLymFLS6KTmjYj1pBN7Znq6NEv1DJFnezVeEz2tpI/djIFp8K4gQB6UnPe+GZEXBrfnMU5ScLx
naZ6gJz4WaP4SGp1Xzq4B6Rx0F2a7GOY4p2CeuYkVqhgZEn2pZaHBGz8OFo7pwC8XQO8BdxM5Z4k
ryXdxntaJYE1Nc6ytZdlVKufOrlyxZj4avNUYdCGgcHDXE2sjY/CeOvU6qoWrzyOU093Xvlk6I85
mNQqwzjSei8qDOhywlZmumrSMIgnB2oyXmID0dqZD5ySo2m430DGosIsA2NikW9txqoTZqtzZUeg
z523zLwtgCHa7QdsxR1lYrbwfmcpzXejUHxdHJdo3m9+hWbnhF1rnw0FjiyvSHXuunYIUml6BCEg
Obkvi9jvSU5yuP5UhYXFySqt/SV7i/OnlTNHYrw5uJaOtnIbSaPXZd9LCgqZWEOK0uEQUxGxk3un
lj/TKT1Qo20Pg9POQanAFM5N21tgi7edtcMLD806f0rEfFxq9UKOftOpwEYwdZg8K2LZa7V57GgK
cCd1lUIB6pbgwqNSANWHJeZ4xwXC6qhol8yWrprYfkhWqhAcxFl9hX69YbIHqbxUYzcg5sExGCR6
ZcE2PitZX12lGTtDWr4UVvrUD+vE/lLe6Hk4L2mCkLG8T0nqrm15JGgut93MBm9n6bPVK3qwWhse
3NEOzJdrRLN5p6lkzUXSK0HPBWyolKSTDbKQIC1RbiQwctqQhOlymJLuSO+WW7Yp1ht0AyGIyC3A
X5NYM8fjjrrVLraXo15ZbgFftkBxoorpdwzIUmJ+Rm3t2tV0i34K5wHLBzQ9K3tZVOmg044OHh4H
R7Ndn+tCorlDSk5//gM1lSmHTD5nkXObajLZgno22jbfx9roO2a6owcLo04RKtF6YTRsj11J2Ggf
VOuB/DrQPdt6B/fWCOnOvHbM+sFkV2mPtdV0mLHa38wW4n09QznA7FVb4q9sZOXnp7ooX9pU+sj7
Jahjch8UXBVJNJYoYRRJQfTO5sd5tp/tBBsYdSQFXNTSjevaLx1Ep77bDza+HEHXJO5cHoxmICMl
sGqJ383HdiDMtdkpMdmCQK930XTmwZ+XvMG/5KWk4uZkhpdUDZaoKjyAMmgQn1W+lkYedjn70Djm
fjuEs0hk35AMDj+iIlkFmu8j8VxaK80Oko3jo9r4es1hWcvzGNxPAgSxjHeqgSljI31GEl4y9UD8
kpIoOoO1gEvQO+dIl8VpsGjglNp1Hyl95Sr5pVgU5YEhRt9gCgtQrDD82rgI3W4f8qlDSspRhRX4
tPidkgTH62EaJTTq2UHiMiNWxjZ9JBXaXQaZN1QZ4qoWBMPV4g9IExmL1vNsRHNg5MO8wyW0yBbz
bsV7s8mtD02hODZTYbrKD30T6Uc7Ks/LHBpKggGl8Iumia6rNXqdO8CoTUs0x5NjmFr99Oc/5Irl
LjUc+mTR38mp7JzMtXjUoffWlriXrUNTrTWgVONWS/Rspzg+3VgXbRrHfWKPXz0cS7ff+ocUQbF+
sIyL3eCFPA3Tvpd4P42DYkRHCIHSGdvj2oHg7VNKFQuFjRGn2WmEet/ZZaDIK+YvAKo9yyp6D3jZ
csx7/Ebsid1eTeJdCWXEtXgWnq7zCHO+9tmqH43EwnFmbM65FkdnsDusXkvfSTM4av60p6Ef1EDO
DMjA4P0ySzk7EqY3fNAsa8Gplj4lgLN47pirHcR52/jtsqIdpDTsLs1Ih/mYZxsM6CCsmVFj7cuu
ZjUYqi51o9pEdZwr4LtgYouy9sd1giSrTddG0dvHSEjpgR6UDwdnNm/oeBDVOPN7+exPmBS9YDJc
np1NhBIkfD0gyWADYSNiXmKTXCkn2wRvvN6slVQdEsTzyJ5B2E7yk6g0x29pR/Nni9J0qfNdj4m6
r6yEN6c68JSp6lmTqA/4AlI7DSZTH451Vhqu0KwKxdlxdv2QXiScDLJyXU832holV1mx7rKt3IUZ
8TdzdrQwarTPUX3nVThPNO9sRWnVwzCpPOvxp4gl5x4vg6kvSL+LNqSR+mXU1ItlEAHy+skeJX3n
JNkrTjaD1w0mViA6f1CeQfHGpws4bqrdpC37rJ5B0sxtKpfDTK9Kfkk4ehaIGE5mPaXFKLlSfxot
6lympuCQ3IknOplIiWSoyrSgpUGXt6c5q9a9Hil+XiafVVfck+k7Hvvy7MYAzWMneZcUSpLOXK8k
ZAhzDV9ho0eYHGjJtSgpnDmJeuMU8EKNmeaAuUoeR20YPXMwLlRaopvega3dZsNGDyQBSFYKbnFc
4DRvlTdR3NWhA5k7tezhrWvhyBs1VWorrve9Kr1oVi+hSJNSmioGy9nwXFp5qA4jqXuXsOpW8z63
jRuR1Jk3lWs4xyq2yuXU/S9nZ7bjNpOm6Vtp1DlruC9AVx9IonalpFydPiG8pMkI7gzuVz+PXNXT
/tOG3TVAIVH+7RQlUmR88a4LL4Z8b+jiXFSJm4dOR7Gyhi8P3mf6FhkIv/nm77JqXukTT5aks77Z
UORMosMltrRyXamKZ2fZsp0Bjvj+w0o8SnrHGgzXvgzGaB/aG9bZieKLFqtvRDUn1sOkoKbwa+2b
pmYs3bF3SLZWMrJ1j/Yd6zboRGsinGhnnl4jEfcUeQ8aWFWEh41Xb0+9u+o6SWGTj1ZO5cVF+nR+
COmVxxz21Yiop8ko6aYDa5lrbYwILdZ2WtrQvGp7YeQWWqgPDd1lHvErUhysnFatsY62mlu+qXn0
AOWK+p6gaPDHWtuTjM93LYm0te4SIJOk7bOFbBDMKN03iCznuqsPGlxr6ntsypxyWLlos4aqI7FC
71YFNRdENefxxpcxg0qXLYNCrPhUclNq81Pp9GerjALWkxoBo6Yf+uaQaWlB5XUah8M4hSBe+b7v
arz05WukO8Mq8uPPMEvMHDNfhpyYzolOcHQin/KqjtaRX19oe8pDHRXpEjqJ5m2nZFxiI21aYOhZ
6lMRB0dlIdJZjXMarFlD2k2kVLPMK38p844TXfll2CjqndKM0HQrFh9IhKO/muyWpvFfRqCmRWr6
ROqxkuURva4GKhUTGGKVtt5DPKj72M6B5qphF+f5cvYsMutoeQ7jwXXXAZVIMCFms84ayW6R6PAl
klV62UxqoVtx56dU8yZTTfGOIpWjIb9Bay3j0UVl10SDubPjW/GG7T1oWvGm9Wl3X3rOBLmUckrK
2OS8eME697XiwRSRce+wgVnWLfTAYHbuti7NTYCx7lDVwY4zqG2mKEc7E/R3ia+eNOm326LJb4JG
x9pmgZlvR562yHVygupmVwtVkWRLYkaDq+zjsKY9YQHkYDw2qKLYB6bnGk1zqKnZ+VA4a0np+asZ
UDuSWyh1CHL8EvVR/DrL/KNWktVfJifCy6fHrKYIIO24gqlwntu+8R6tiWd21CcIa25/rCYiBrOp
a0PNFg8ip4KXdZ3RSKhb0p2jAYlBz1Uq+cDd1GyaqfLX9BUVj3h2NgzFUGiGqvZuSivblA6IAfW6
vlRjVS5TJ3DWsWXUVKq3K+GxzpamLU7JKOTJyaNpFWnJsHSnogZ7AdCgm8bYf//h3f6fcHNt59OU
55TeXm8KMGKjBxaMEmtt5Prn3CwTi1gnOBcFBTD53Z1NL8QytaM9i4q4eDQAjuDO+zjnSdDAbIWi
NpyDTOL+gEInZf7wihN9e/XJuP3I1YTtU+piG0lW205O2p2rRPs4JNEaKeb0ONjIaxz3k6XJ5DGy
bYjtSCMUqrLKkMJCmqaNFHie/PM9igS5sCdn3AxOMx+ID7v0hubdOdAmY7uOMpOqkwZYYGrYOoo5
S69GYm7qFjV1UDenNJX7Kmar6VEl3rqaPIpWJkhmMlSWfX9ns7vbWHX6OgOvEYuUX3JDIdfSk4JK
xvFbXiXYbjIaBSNRFM9zTPhNGg8UHUAT7OLE76hSWVv9DNLnxVSAVGPzWNT2K6JcNm6FU+xalpFn
x5XJ0pWtsXMTGGs9L+8bTcpD0IIO+W5x76d9cQ8pS9EfmuGGAritdEbv0WddWlud04eFVwA+RkO2
K4W7qhrTj5F01ysUW906E421dUFh12VFdQ7+WGOPRPjbbMvkIOmt0+3irMx6XuX9fKIwYVpTuVnv
GdeuOeLf9ahYfSq9gmpD/H7n335QwPORVo4pTKClVINud65q7WzcfqRj6SxTw36SbA2WIyPURdHT
cjGlC/YEk2RbwXD5/t99b2LzSrjBupg6ytwVNXyN44F56ZS7LUUa+GzxnfyEau3AtSAhwO3Hq+PH
w8HU7OdZySC0dBaRtArak12M3akyTDRR9EpuMI8u40CbtibBN8epok5HTzsFBdDloek7VEFjvM4W
5Ea462Z2rLvAnWj5myLaIwod3r6dzOeGmjTwsZzOEeldrEl78yBMWbUy8+yMAUlPDZ3pVl9+pDJr
qDtKjlw5HZMxaI8GDW1QkC1gYkfSjZ7S7uDqqrszBH9Bf+cLDINaD+akvbbsZuWs7iqbUXYYKO8A
eYG5Rx9A72BHyJKW70cl48eucRARTQ703pyd9LQIFigPANUmR640C1UOOnPqkxiz3a6KEN9ZH9qx
U+fSB+eK89RlQiqGY+HAaVRWnCcrBJB0gCX1fFdb3bazbeoQcc6dVSXMJbo3cbY6SrUqj5h1gpQ/
JXNJJ6UZvcyxjh4nRXPI/fuZTlzGtKE8p5E7PHszywgr0FZaQQOl63iXKWi9SxABVMdSA+CjchD+
QM8fY2t0HsxsSZMntl/SDA64g/3HQtrblHbytNBPjmqZyhCILYkLZu/bZQwTpT0B6I0xm26/9tGi
9ek6ka4JJtzWl4lump0W9WiaEgNyCABobw1N9aG5bcoC6O4RIeWci+nipaAYvORw60K1TrkYN0qp
eC/0xtg0VvMxiRC5azB04a14FN5J5k+R8JorI/ljLLTq0KJbW1dRTV1TQVfsiIaMGE5g6ymKzmJg
JEWavRjrQoQuUXhbEvMeUjO6xn4jN1ib4Hnt1P4gBD03BRj85FBDZlcZUI8ZNRCi/VevzrwPcTCc
VOSefQpIF0kPxxETc75tx8lYxqkj1lkt2TiGLpWrJ7+3V+mo9+uk9d+azL7PnVaua8pe0CMSOMiS
vihH5zIE80tO9+fCjUn0GvrIX1lEw6+aEd6mRUGxaFkX18kwfdDHQTzxi4um1M+VEPYZw/qLGZWf
ikh/Fd30zAnCVxBHVLIV1nHyEYbEJdRYmQ13hV4FT27erpJgsD9OvXFbclg0xwK0PM674IorMJwt
zVt1JSZpW1V8fqPamf58ZB5J1r0voLb7/tUsu3nfRDYtpZnzmHi9Wmo5bgcie06S96hJOjDSpHA2
mRZDvBpHP00ZpGodLZkaXPZFgBc5TwOdsh72ZGw/Kip+l22jo2szdVoTnIzO1ZvyK00S9gqdPRDA
UuZHuw/aTcU8a0OhRbEGv0KbEHv3ZlmlFi7ytBo2+Cl3Uz7cKb8f+M8+pXjRSxC0zjWJPyGlfVbe
FG2rzj9Oetk/BF2N3oGVs4l11C26xYB6aKRUe8o1CcQcx+Qymg8l3b5be0B44LXeCQkSNUtz2e4q
aht50AgrHK1litGNDiQAT6CXpgEqp1PdDdP26Oc8K/zoxWN7utQ9ugMn04wPCj4+zHQQ7rzvrWNa
sXnsqa5kQqMh1cRKs3Tq+mCVkvx0Kmv1Itr5SMxOiIbvk1oZoJls1rsiG0KZUHMUkzuBFMQiHCeB
MvCTx6aJytOIXAD+KHdCUx9QlCWdjuYFDScpclQZZnydJ0Oc8ymW586/a2suwPdSnbGjAmfQqmBR
BnOxE/CVFDEFR1oS7qrZ98Nx9g7wFGuHN3wUxqeptIq7tNI+dbqr1u3kxQtt8CgLw5O1zhLxeaSi
c5/T+JgF46bKAIDb4ujdGgrjmI6cSacVqdSLfBfE/d7qr5SIThDctrsy6l05Vp9mFxWoP34sb7KZ
tDbeTGk66I7AMKVEA9mK1uQfnvU0qw5aBIvgU165NOHEjl5NyU4mWxlqGWmLZJ8e9T4456X+1upa
FUYTRH4LYDlOwV1mo+VzEhZG5HEUBgoopgTswwXIIYysAy1K/Cfp8xyMXORWPZBI2rYF9O9ohb4w
OGnGpD0APS1kQH+bU9gZGoHypjlI1QH8rEUHDJo7aMbMd4/xG2TE9gTM2mxoFD91cqsK5lH27HdK
zTVsj7uK9MCgt6qQW2203HXtqqdmnL7VXTceqdMaj9rtR0BJUVW50baOZ7YijPfrSlIin9hWiq3H
3YpM1BhwrMfeKo+My83GntjPDDnuGsJgzLvZMOeTSj/YQR4KQsPWo57ewxnQ99hP07kZWnACqegc
UkFLxrJnLUtAOjpXT7FRUSgVqe1o46KqpWpWlT19szPNu85O7V+1cnDWxjCi19HGu06R0z54IlnA
cdmhQbHXBiBjl6eDsfMqAmkAN/fWY6zP+tHJurC0u1ezB3gqfIP+oDce5MW69olfyJ3xk/Sh1mVl
fXXcpyQYIaP8bj5jMZXth2ToXNgKn0ZYms/MRhhhRujqwu1FijwykEx3BbJEtscj1qGVVwQg4izh
daXueJxTCYkle4JDT13mkxlXdlaWu8owFq5hpMs5N/SlbtYKWJ/9dhUlz5b9ojuIJsweJq1z12aL
3cAGwhMu8vGO8BkXBcScjuxZ6WBHK8hg75BbRLq03EnLmLAw3lT4TaSQcjjrsURvKCSPQBpsD4NN
22htG2loFzIC32SDY2Q1wK7KRFibpY1UQN7x7BpWIofujrRj4NfG3sjdB7MY/U1btVzbzF8HQ4I3
w6ryY52rB+jPKMROpZE3xPbPEuWx9aPHytVrpPB8EB8NlsscqSUJraTCkZf2C9V24OnmKUPuAmi7
JM9t3BCPPu5qt3z2gZQ2g4lC06ot+Ch0GWZ7W6QZ3IsZJWVJ6eCizZzxWJj5U9/a96akHNce+oM1
xiee/R9NNX8W+izw/YfumMmjurkTDAqv16Sq8VUvNYMbZslZXcvYF2u7+MpjVgvrGLcF6bZ05KTB
EUMh8zYDC7JnSDdam4GTVngGGuTbJOmyZN+0OPKAWDvfTuBLqjFQH+hpv5qEu9D94muDvG+muMrK
kbLYguXd6MlzbbtNV7n9zsni+2xoWLxutU2lUiIMmBQjtjoLYyph8EW5iecjpfPjN69/LTqDnbHM
21MQv8VlBLzYTEx6iU73sZniMsOEIABAlhQCM5FN7ECCAV2/B4UwBU69Uj6BaJlgkk6emi5ib1tx
u95+jUekrkp1DGjMBp+M3oRJCao7rFndKUvH8l8NbhBSEDOu2kjhBE1QbJhGTvawpi+R92oble+E
7DZ+K1AqGXOzMoQmV0VbGuHgwTUSvmMsJ3ueGPrqU8NMdZAO+gfMuRFehqUtH2tRF8vAi4MFwcAp
PY1cfBJhZpQqVIQNqn80at5g7E3Jxpmrj02L4wElirPSg/HehzOjfLFJ8bR05UrO8VuP0yEDENnb
uhGaLoUiJHc2J9U8DD5feEBtbIidcyaUOgsHmlEXLvvBZeKiv/DbpyhClcrwRWlqX27SugBnGlg2
/K+95SkeR4ngafelSjUVyhrhBUwHe28RUHo2x8NiNKgR78eXOsclf3sIUH6rswO47WcBixMZVn5S
rvV9OaCpIbz9kU6PACwVSBnxxbDITURPKbp4VVFTzKN4MVqAfXk9hZYxv0S9yzUGJWD/9qolVrVp
4zflxs1Rw57Myu0PK1vvd/TTfm4Nt7qxPPp2ujdLc151bjkskxa4189gFx024DHckzf0OFSHHrJU
lYyEif5RN/M29EtLLaPoWre1wyCGWXoxcLmDPtLg9br8LvLbI7ZrtfWd+pNuKmxFlRYsTYqZL0jE
H22NZwWwASeoV8adh1jPdr6gQ3gWQda8lpY42bnnvHmRtgush0CW6jKqyHsEuPs88KA6xrgGxiG7
elpsb7M435tpRKkoVbUPST1cOlwAK69L3M2oRm8LKhbj0ik+ZzQPd6OYrq1zq3p88pt0enQjWAc6
JNFpSOfeE01J216H2XQsP9tFsfTkZZTGTAcdV1/dGHT8nEgf2QpSlUk5K0NmwiUBtgtyzBCWq+kg
R66xNZvsOY0q/2C4mrMhQJD0rGZGeWlwSv596+RjmfO//7zZLb+U1dQIdnT/9Z9/+dNJfGlKVX5r
f/uvNm/l3af8Tb3/R395ZfVf3/86fitvIQJ/+UNYMDtN1+6tme7fVJf9813861/+b//yP96+v8rj
VL39429fyq5ob69GDWrxl3SCWwDy//n+Kf/1+v/6vdsH+MffHt6Kt/hT9tNv/NNZqRnG3y0bJI60
ANe1SSAkmuCf3krN8P6OstWigNfHX+kQIvn/zJWG+3c3wOxIwst/GzL/5a00zL+T/WKbATGQxvcY
jP9+Z5d/OiY5aVwP3um//vwfRZdfSlG06h9/874nWvyPs5KQBTJWbDAfAhdsz2Wf9ldnpSEdR887
cURIlw7oAjTvQ8uRhwVTlxMGUzbtdCOQE7oe4NEFAh5Wotw09jaaxEfXdG4TkeXF0wo2gr5Xu7aM
bjshovsmA6XvRe1bD4AA6XqCYdupmiZh0borqfyvWpOB741ttnJMfFx1osR6xg9VrgibYp+uxCWX
qt8RmhVYN+0A0oSYAkuIR4DBWsdYv2KKRq7s9nW7mOOkR1ppoUlvNPFmd1IhzcVmBy0ZaY99rYkX
nm7z0bLzGJVzjxrPRFbQT6a1Q7Dp4CdFzG5Mo42N2UcloamAGprWO7iuZLQ0HPQAZZSeO97k2gBm
YH8mgxP18hjzRM3OIyj6U2SmwADjMO1VEtUvXtJXX62+NVZA2P1uzHM7pKNK3+neFG+1jtsZcmK8
VpJe3WVtpsazVc9i41WW/jFIfWtHUWWzcc042YOdqxM7CHmcDRsZQO67oRWMwX1CDsRZ8+YYaXRm
FPvYEjy429xfjQZYOrXPIwYcvzGXY8+quEwCU+78HvFNZNkoGqrY3yLeGVc2CNYmwdl4zEeh7idb
Q3aO63wb+y2GGoy45mvsaP69ZlTmh6zQCCgWBdkAfcbpBILY5Tnkw2TO2acpc5Iwxhr1ZfaNZjs2
KRRMabrsPhtd7RiRCQygdPtYOi2C0FqxgcVjUcUS904X3Om4W0M7KWoNsAcPYDr42pmi81t/clAf
g05F60pE5RciKqbHqTXNj27X60+1bpWXqkBjEDWRD9jR9v52gDznhOlGu3R8FR/cuizzHRMRlQR5
6U6HvDbrN5vBFg9/VG0CjfIzvEMZHgS3dX3UugbpsutyoknZaVTer2r/jMrAuzT+iAI9tfWICgeF
QRDJIIRppaUeYxUsBjW38ReuLv3yXR0wr9QkgRBCGZZ+lh2iuYug5gf5JocJhL8SmFfSNi0vEEq2
vo/I0JJoaPph4QamOpZjEh07InWXrVtzYyI3Cv2qKk7aXEQQAtKiEIxJrPQUHlXbECea34uNEO60
mjy/PblGHF2bcQZH1syYqQ+vKzOicRqjovzoKmO4SLfWX4QHXq5k1LGH6spjL/V202cGzQD6UE6L
ao6dHTv9m3Qvb+4ob20hwM2EaSId1VdJN1G19AtrePJ7QO2EW5MO7bSyFoWeB/Ga+xktV1/P5oSZ
tzZN3K69i7GP6XQVEGDwyUtr+7Mws3pktqwGEiFU3iEjdyfvZPD+P0adkmLTZQ1D8GQPFk0xdZUB
OjnwTJ2PRjamNWFpzEP1OWd1R9xYtsXB8YY0ZBcah1kPPLQImnj4EtseosmEAIsFWYMMX1wcdpUF
HgiBin9yn8qJSo6MlCdErPAlz7Or2kssc6CZ3PaIK9Sn3rlzcz964GXtAE2q3T72be4St4bsERQb
ftNAN10vMd13t3p7XWcxJ113mr1hU42tnJbGgLCtaQNFuIsoLwMn5INfKVc/T5Y3nxuR9XeNMqOD
wsedIU0B5kJcYiMfrI0S616pkQ2y8LjlzUWvyv7QzkF/zeMhw9ueN5a5rpy6eBMYs/Zu4Y7fClX0
9xgwmg03FjpPNqqI7EByzgTJxLxUkNr44niUDmFl5POD4oZ7UoGVqpXC4BRKU9o5dhQcl7Y25XwQ
b2rYOPYY0cY5ng+anQvk45ZDzEc9Vz7tyTGc3IL24HFvlaY8ZzJXB+G49Ss5KNnKcDBBBpGBWCiu
FYl1bY0KNzNvkm/lPyUpz3pN1dYxyqr6aS7kTco72tbV7yrzaaJT8JYrahLbagpTcU5RAwyN3nxw
yBq5NHIWx85vnQ9NarUD9pJJ7gdcTK9RO2NEzbvx42AmMLc6TrQHtxqNfd6kcMU5KR1dHGWwYybi
YoH3QwvyBiFt2ptEAalBewYvaehaHYPhoYJEfuVEGTwtprn5aqDWZ0EV1ltSFekG8DRbVWOSnUu3
MA/QD/5+9qJuZ3tQpphvi2w/IxFfmWYpqVTQSPrMMu/QejVpn7LQDwZCV2qum9HpF4GeOI+zPQ+f
/Mm2UU0ijLSSLP8yVE4Q1lldbezZR78hXdF+qlNTotrtUDOkShTHVPdKRGPAH/pySIgiWpr6COmd
tVqwMMZp5Dsb4f5Pu354UnUmsM72zANLapT9vUhanT7WdGhiXm7UEtSPLTSUAJQ5ml3s4D8M3BT6
3k3QFNc+FgrDi89FlcsRm1/phFNm63fGPBZ7lOXet3wQnh0GQVWGSs6EzAya6taOcyMIzF45pPGa
Cjxdtlp5a38wgodWSuM+UzN3BfSfhfWxsCOX77yKTX5q87awqkxft1qaPKamIW+pI9pnX9L5shoY
6MWqHZv8G3cY7iLDUsnrVJeQWFUjxnNAZ6mNxxsDwsKvIM31ZESmYTqNgwOjS/VPGbwFClF2ype4
Ef0dllTsc35kjw9MNO5Fi/V+40XipuvWKnXpvcnd6JZbuku9MvFkk8Xk3dbuStwLM2mt/ZTSAH31
G9ZAIvdSl9r0MjYgpatJgcEa0UQcz7IhpaPaItBDAlqb1DfJpQXLOOzn0hgfmqLsXhzavc9Mvg2W
ZkduExqxHyia8dbcv8EzW5P2rqmcbDUEVrwFYEeYVgrE/H09mZdaRSXXk/mLGdJadL0dbz102+uO
Kh7cGTiLWxt9bE8ibo1gtqPHPovn2d3AFfXmtvPYW2+yKZJvkaxtdCJWhrK5K2ziVqXsPXdpC7ch
eiD2SOLJGt+l1dftqLxtpsgOUYlErzQGDeuqJYcER2mM7UAUwWkyYt1ETiMQPdIgFxAiPsr66OCA
Oox8q2cM0sQvCKsongofhS3NL9FrlQLgp67RvdZSTquxT8UpU3pMlsYcIWNsirk5t3Fkww1YXH6e
49O3wTEnqrb9IviWWYG2MyUDM3dbAJGNDPkVGZ+2jh260UZtKO6jSdE/D0Cnv8WxUX8mdljuS9vr
HjrkNCjN4whPpjTKW1oXnBSPV26FldVii12ZaU3zr2pcsnXmRKOgcE6M4uADwHnjSdVlWh7Kadaf
5TwwHfmjXo5riuode52hMXro66rCJthZ2ouWIFll4GoifFk6dv410MG0K9MMHwjh5SLZlUacPk2l
mZw94SdvvZdN8ILe1MVQHUy0i2CCnWOHPsaIpkUBfVCoFo9LoWOC2ZjVTIJzgm+P95mCcqB9ds2X
SPenFvSkKvLQRTivFjwWhbMT7iiLEPdY74ce9W5mWCQm44JEiE8DsZ/thxpN8lr2tvYSxEMnFl1+
W491X/omKk+Bg0+vLbzIlrQNhS0jqx4IOMO6b3cd5U1Mbh4yN7Monyej1+HIomYmzg/UnN7wUhKE
4Fspep9KAO9BkiSVuYqCBj1BMg+ARzKTA3e6ZsnHAv1WEAqLWDd0gjgbedKMts/SjDsfm9zcn3VL
WTY8XcUEM0cem3dE9924d4y455oh4yRtZRzeIpZidxn0Hp7/CRnuGkWXb+z0PB6TpcX3agBmoeWc
IRF/5a4e4ujVo5lmJ3zPJq/BNfMXVMH6Z6jywl0hvBU5mHCBTAlHdhM8pnrEwnVOW8w6iUniUqXx
xgYLiwG7LO4uK8eLlEzGFkkIiwb1FmvwDG9FIBZ8whxET3NLzQCmIc05TdAf2LbgQDFAWMEtlatC
c+NR96V5uyRLxXG0Wgf3fqEXZ3rErGNMGBjF2zMjlE7zVbpsRcc/MMQMy25M8HPop6NWMuTzvSWN
y+YG1ZQN1yLH3hMr19EwC3WSAX5VZZ2Xsn0x/Q2/1HjListVPMe9Y+Jwz7C/b8mjyh9cGG8oZt3D
cKvGZia4kfFygr0SdPxxWxhIojdNZ9XnaKA14TBMTVuvI8evJQhtQwZZekfRduJVGxxCwjrHs4XG
n3UXUav1ue8NSJ+E6kaV2c2rapUkfgeGpPA+9UnDbCdLW5Ea4GS7KevUx4ZykkVNiCbJCOz/Nx7c
3CrHC4YBmjiEcUDOgTyTJIyiwEHC47N+a0VAywLeoiXZmv2dNdQDpk8v2DepnmBfmCx5wjck71KI
2UtfavF6KAdhLSHI7c99LOwN3S721hRV9KlI5vjezl3jQCafmy5rwSwlSiSTXpzbmwjfD4S4jNyX
TI/KNcKD8VKJ2HzKh9g9BGxCnpJx1kjs6Zws2LJFK77CgLHWmuSY7ZyGIL9eg2NZqHqwYeq4XgvH
LNQrCXPFm2nbNTN0GntPducIGJKgy/6QJn+DJf4CWwQGSY8uKeHAKj+3h6WaaQ2FRUa+LNf91IdJ
MmwYcomCmEmzr9r5D7HrP6XFBmAtBN/SSXCDcux30ao6n7ktbYzTeQTxMO2a0YuYL4NNN2H8/AE+
+gUo81PQKcciZZKwa4uY35/yb5U+xe3U6dfRt1ziB51hONQIYf5wBo1fHcYzOYO+TrSX7r8LRzZU
T1ieo1+zhiyelbgHUVniIEARgH93oY76qtn8qW7w524lPhuCZKjrAGjLdt7BTdAWTtQ3xnXazx3c
8woHcJif7JW9GL8l3/AfBmG6u0XZQ5D+8eC/uog/Hvxd5YgJIek6lXG1N84HcJ/hNB/EKT7a53KH
qXWb7PHus2v4U17z7WXffVdtzzId63vd8E+h3641ZB7D9rVZUe9g1svqiLlrA4xyqkJ3wTK/Mz4h
mH/6c1PbLz+wdUtOI+Oe7LRblOkPsWljkhgIys3rBB1q19+Ccu+jGBnkn1oCforNvV3VH47zLhJV
OJDkSWZeE4yUS13mn7VRPDJJffv3b4wfD/PuJox5FjbZYCK4KdEhl1p6cyrJP1yuX94Wt9A6i5Rj
4j/efUNbA1N9EVvXvP+cu58hv37/GX55qn54+XffwdR1OtuQ1hWxwz5TNQfwn5H5/yGu++duydsV
cVwH+JiwXPimv175aagE2m12DicCcUJiyhbdutwxQ1GY9sc+wF88jP9ysHdR2l6CLncurGu2I+Py
jBcX9ICYFovxd9kvUWks7TUbF+sputcef386f/kN/+FzvvuGa8yCKqqs6zyD6qCR8/dSRqHHw+X3
xzFuL/TTTfzDgd59xUsw6Fsm73VCQbyIt8U6WjFBEcy0uj2touV0//sD/umDvfuuazNQiZta1664
3KJ5gANXDq3O7qj9f30yVoEg8HTarN43blQ5d0KiWdd2BahO1t4WfcouO0xrFoCrWHur33+wX5/J
H453++Q/PJREztJpcbxm5X3xrygvtu22e7099duPSfinw/3ydv7haO9uZ115YtQC60p//cKxcCQP
f7ihjV9eqR+O8O6OZv+dZEVsX8VztrO42dRmPAQhrb2U9+DsOyDqX5V/Wrxvt9RPX0dPp3vDhTjy
3+fxD3MdtPZsX3Nw2Nq5BIFYtH4eRll/kiTnClJYfO+Lhugi9/JHA+b491fxNhz87vjvbgcTeWKW
BvYVpekloaAuymIE3Ih1EBD2/Rw6GWw+VM/vj/rLU/3Dp353UwwumG7Kp65iby3TfKuVJSiFvtKG
9un3R/rFI8251SvcejeR+bzvIEC0CSKYu1ezifQXeIfiUZrVtCbdfwT9tgn90Ieq+MOtcXv7706q
Y3EwoudND2Lw9gz64c5w3VpGduddrWjEIY6XN5y1DDTGNP6Uc/+LkeQvR3p3+fTCRSnkuZAAWvaZ
rPVesFFPxQpE0XizRVS8NknurfIYsPD3J/YXl9Ch3YceCZ1YVwjHv35GPXar3mr8a1DNeNNy5Gg0
DD3hPgn9gfCsf/9gjO0uggqPKfd9A1svrBiDQHBNayuU3pfEeQIi2jvuH4p9fnU2Xe823kHvmu77
oXa2aOOQRXDVcT1lOb4ss9xA+Lor1zNfinh6TAaycn7/0Uz3F4+A74G41HYalLJ/Z3Z/+LaARilS
lhHZFLSmBvRWKx7dJNPQ173H4bepInNTmXAVNRmrXIgFe8xDP/qPWjZdI6JH0ig+T71HYosVH4Pp
GX0O9Ei1VgOBDtPXxrAOt+zmwiZgKyuXRflWBRC8gdgPhRMqvL8aOjUCAkX2Wmpfgua5ylsyBKa9
p4NJGahJUY+Be22SgAZZDB9ootY4MhbD2OIbRrNY2Y/UFX1IiK0KqnSXj5+ivl2ixF/qGaIivKUY
9851kjxNjXaf18aafG288Y63/r/snceS3Nayrt/lzusGvJkWgDLtHZtNTRBNUoT3roCnv99q6WxW
o3EaWxrf0ECKYIhZC8vlyvyNwq8sIZhLEpgw8K5hKh0qpGvi8KdU3gAZlA1ayjbm7RDu0MpBQSBA
4imDkmklCPmZdf6VUg7mf8VXc8LRKv5DC5CSj18bBQnGMoBUjdzBifI46ppAfkCPaoYMrhcoHfUB
vX6WqW9lYYryHh+5sb4XNrC5tvVByOjVIQQT36TIOnbyoxZ/wZjjYObDnQx7CsjjTqL3tYEsZhio
kwXmrZkZ2xIROis395Vp3gWS7+g+05dl8l3h//TpreQwUvSN7OVD7E4n24UN4CX1T3hUzJySPPhJ
QbWhAhA6eVJverFfXXeDfavwHg9OT5Xyy9SRmcyIjDhoq+voMxxOMoTpbwWEcTpWMNcM39zBcfRq
CUW/+spEUTX8ZcuPcDyqhi5peWgSQHdIi1rhN6v8wUMS0DITLpV3lbrxIiQgaxtwU0mHZjokCIoi
rHyf5aOLDcEDTcRtX+jgXLWLtlV3NqxjBGP+QCOldHjwCoY8os3tuKfA7QXyfpBeNj4yreUVjglO
VNakXA25ZZk/KPU3s5huEEvZBzJCBsMeSOWxTRHOl+NdR7WNSXiBRe4qdNcQ9CEjPQEk16Aiyd81
VfMCylNGEyMY8Gglr+B2toolOzH4flCPLtUgp/aRqYQebbSUpLhWy3raakh14XW9DRHrVKmVVt2V
QpG1oXlbWM/0Tr2wQ54zag6haP9sqPLksu+cTgD3UsNtLflQ590dvTd3iuODjEQMFNIrUzePtAG2
MJvxICvjfj9GUoDkjwWzSO0Ycj8VuzCKYTdBaQwqY58axUqlY+nm42S2FUnHwg5r+PcHdBxubK1L
N/e5RMBB77svXZL2FJerdKDJZYQVqObQ+BdX31lUUwiAnx1moUzNr+z9ez+2X81Kvtq0p/t04mz6
/NRcehfpFD10VTjBo+szSwfjtKg2dRA8tO7JVZzMw2lx/6M4gjj5ulpuWPySZ7FmiaE/yFpxGjf3
yS9IreLND/z8++lgO8ET51R6o+36B7pnt2u+o0tpxPkYZzNo9GgSWHnw0EFIl+IDEiBQH6P7lS+5
EsWazdjY1zUN0uBBulAcbAE1xB63yYX4nuhhoK+zRyZ6/ZsupQ9nY7Nm6YMOejeiSHwvPMNDJ7mY
LpMviYOkliO51S6+CHZ0C9eS7cWh4vMrsFpo4M+DmoCWQlUCP3vMHhIPVvm1v6OLuzN26FI62nV6
vWZiLa+FFJf/2X4ooQZPmhw8mI8JqrgQAUA47+mv7hDVu0hLVEid2ll/LS1+3rORzjJQPws7X4uD
B1qJqjMagJejsUAqa6RVr5TF4+draC3aLAtVlHHMT0PwMA61G25kCgY8P+PkjyAFB/R5qKVXJxZl
tmJJlHSwpJttiniAoaKcwofGGz3NUS8BRRxMFs5m3+4rafsvJpAzRnhKcohqkjZfMy1oVmw0ugc4
NK4FxRAO6E6UYeiD1NvBLR+My2RneZ+PcunEYYyKZqClYHwIqqbAP9STeY8eWrijeXhM1P6uD093
eV699Pbmj8/DKYspqK0bFhVdYSM7+6jAedMGfsQ9yHOEEcetv+/22X668Z/y77RFpbv0sriSHehZ
TrSzIbrchfdrx6xYJPNHk0YTyEC9nlR/Xsa2tNa2BrDmqZxI32rTLJ4CgIDjysWxEsWenXZ6WyVW
oVv3nSJDxM2aDPgwpJKVD7ocBf9AS9TuIGK83/W+Kbpvvn1PtekLnii7SkCPPp8zgV2dfa/3C3N2
smwCg/6O3D6k050kA39p0B++CYZHeFLPUm3uJQVpKNt3V8J+XCrMjSVsCwGaCt/090NTldwI0jF5
Co/1MfHkr8PggMvcartsp5Xe2vabnSyyRF/Dwk+Zd6bEcOcvaXyZRnmslMewla/zU/SQbCRXaYsL
mL/52gcVv/xsAYpYpkypgMGxDQx99kGlADGROECrlpHlu2xP1rTb7Gkle9Vh5SPO1sdbKIzvyMpk
nFDxV3n/EfFNSPFl1x61fXwneZVDZnp3tUcI8C69p2KwMrK1aLP8BbOwvkk67dE2vwfk4PbL56MR
h8P8uykynmwW/tcWHYr3gzlNI1gPBAbBCB/y2/qQHXmkXzQr32xxEGdRxJ+fXaS9McaKJGmPcprf
d6H8xZgQpfp8IMrssv5rWs5iiD8/i9GFlpyOsvbYviD1vwugW+wVB0kab/qKbmvolgftdmRN5NlW
O/QPCUdiva1uc8dfueXWfojYFmc/REHAoMRJgxmjYpxftekhH6yV0c5v0r9Gq1Cnkiji6Kz590H0
TVuVmqE+nnZwObR7ceKbX4ytj/raHUw2V1orGa1FVGeHL5DGPAx0lWU/emZzLSIOd4hVOFZzLSIm
Xz+f0MWAVMINU5ZsAPvze42yC2B2xX7kqT7tsgflC35y5tdkX3tIv4ZkDGuX2Dzfe/uoZxH12RBb
qx5qWEiPrVse9Vvjon+srkOXIvKOOgicS3fYri0WRezf+QY8jzk/kietRQ7TfrQf66P9lU/pQO4C
9GA80Zv0EAR+NPcwSfrr8ppmqQOV0Auf0Jlqvkr70h2+/8NS/d/fwNQ1FTNHmVb7+4Vld5aU95n/
WMR0YdU6QOXC/v5vZtakBS2OalV/cyw+2yERpoCJJfuPMpjdqn026OTrLZxaBB/VzT4NLyn6/EhS
zNvh31OyQclzWNtAS0cSWIz//Abl/ThPYWWNIb8BVOcF8oz1XeX4brPzbwcXSRkvWW25LNyGGMTJ
5GeoXhsf2sB2jB0AJL1HmtCgT0KqOt8jEyesv6vK/99b7f9wT50ttA+Opo9F9pq+N1d7+z/+ogDp
8v/F+lrCt9aSJBBd4v74iwGkSf8XGIQCzwfBaIXmAUvlb0tTaENkgZZMS46MyeR//o+7Gm6nhoFy
gC3aEwqmSJb5T+zVZmePAIBYJq6qFoVkruIPTyOll2sDekq47V94pli/KGiZh+YmxVO62QXoobeQ
MLbtl7Wr+f2y/DsuGBBeDyb24PO9COAZIoNGXKk9SZPbZ+U2UOLDUIPXRRhsrXn09vf9Pu/+jgf6
FeSZon3Mngpt4GMKE5T+ZfwFRNioKeLCl3XUw8bzd4Be/G37YKECAkweFfYHbdfybvlnx9zHnzFL
q5BbqREX4WfYkeQY2ZWOnvXZ4rv7a0jnrK73B/vfEfBEgtMFp+zDDW3EVl+D3guBP4PRhgeZhioW
d0gG48JwgudkAgH8POQM2PMh5vyOViEBITNOzNYdvFO4R1TOyFzYjN2r9gywyKXU6ZzMF1Qk0E/P
dmuLaVbZ+/gDZrdZWlmT1QVidn/Yt9YFQqH7BErrFRrEl8iCPqyM932q9THc7BAPWGeNBXFm23h5
5sRXxj2OCIf+0OziZyypJq+9D7219/0sMfkYdXZFmlGGCeBfUdOn8i51C8f42bg0Oe6K3XiQv30+
yvc31cdws+S5laXc5JkFpL3S6L1sUhmzlRiJi3hlxa4FEl/77FoOg3JUWlWsnvYlQAEMtuy/GYll
qDAwVQg1s5eTUuRyGxSsjgYOUFc8KGi5fB5h8TRDj+t/Isy2dVe3HcBBhqBHX8zygk4qTix3Mb5H
n8f5Xxb670Cz/DvL4h6tQ4bSutNOphLoBhf9Fn2SC7z0VvETS2cJFR6B15OAEumzFafmmR9mIXp5
qBs6SfbVhLiVNC8KzCiwN66v3q4MbzmgDaCI289Q57eCLsG3SnSyFN4vV3CGtC/md71xu3v5MtkP
u/aV/kv1DUMeJXHii7Udpop9O78kSJaAl5q6rpmS+POzlYjozYSnJOMVCS/9QmdziXS1hwbIBTpF
nuIhkulOvO3a75GDbOTNeHdyeg+VxHvjSr2HWnUhUU7cr3wV8Zk/+1mzaRhbM58aha9y2vl79Pwo
710OP5orIYMFpCvEwtv5POSbj/kspIVZGeBBBLgs+tvvv4Q/GFWtRwNQUC+76aSDdIGRyNf0KHnG
n4Io9NQ4hZM5FP7rrYHfU77HUwmu5GHjrv4WsT0/+y2zgwihwaY9iUVB73e/eYnv7Nv6KvyZSIce
541d/Thdil/S/uqfm7v0pv+l0hlDactBB+ml3K+tkhl29u1gpLpkSQZ9JE1kZ++/TZJFcls1cH2U
fe9qv5qb3JUP/lGsCEgxvVOvh1w4X85Dzjtk+EhtaL3jIn6SeTdAFXoQaQtmonQCzXuwfa5oRgwO
2j6fL4Q3Cvjs47+LPLtZ42xkJeBxv8X37rSDgQHdkYoNTL4NNTxzf4LGp2zDQ7tPbtcW/sLF8C72
bDtO/SAblRi1VSKYF8nIskR6e/x8hAt3+bsgs5Wudlro6xID1NC5L43rQfuVJSvn2uJAqH4CEgGu
BVzj/YqpfVkes56ByDD+WmEynDx8Poq1CLMLKNdy1QY4js280l9K8J9MbQXnsnT12KKE+z+DmC17
NPTgZnaEaHc550C+w4XX0Z5E/zT8Y3WTic/+Yd2Bt1d1Ha0yHlDvPxlcDH+DPKLY9NBO704S7S+4
RbvoZ/MzvcfDZC0zn0H5/t7WZxFnk3TqbTRuEsYXH00Erf1tnzgFQqvUdMcdqmq4BPwhdOL26/fs
UmrHt/092tn0WSiON5uG2JsDbfALpKTcjSPdpq+6E3sksN7nq2U13mwuB2wwsdAmnjjC0Akwd8EF
xiLPGCdw0bugO1YiLpzh5wN8a0yc3ayY1sTWJNanNEzXXfq8sS8LuGU6OrU6tjsrw1uMxitP4vqS
KCPPDi3KHGVTF0QbHAjMvY6HgFvhgOCge+RVL9KPFhEEA+w9p7VyWBvr8k45Cz87t/xCCisaLeHW
uC9uVBf55y3eVr9qKnm5s3Y9ymIwH3bKWbTZATZOup0pIhrybV577PbYr9Fcye6Uw9qBvFQtsOGk
/OfDzq5iyVI6tRXTeJriBwnWd8xzpzIrnrN4NyW/Apq5pYbLDi5jkhLfAM5zJP9oVrCF9MpZmebF
M0KD8cVzV6PZM1vFCgI9VaTwa/odEuyXKXsG3TMHpHQM1h0rlpWA6uI1/Dvgh1UM6TQ2ZAKivWc5
E6cEhqo/skOqbBVI4BeSl16lx+QhO5iP2CQf87vyCYMW/0JkS1jFoZztNsfh1pw8FQvIzAtTBE7v
2v3qg3ghkWai/vNp3hbN2X4L7WY4SfrbL0VCHhulEJvHJ7/eRpdIFvMeR4QyOYaYMzpKJJKHlf2+
fMJoZI42KZJlm7MTTeuHpoFMxqq80ACJCH6Rdad76bZ+leiOrT7Jl9fC73iztRBgSjhVqVgLL5ze
PJCqa3zABThkcrSr2kmv10roi1fu7xHOMTD4GEAqPxFRCHcGw/cQ0+yVBS5+9Met/Z9BzXEEEDXx
rRIhWte+TW4Azh6se+lZfMxMLPV6O97qONOAf2n33eHz6Gvjm51ipqai4yIRXO9oRKN64/VDt5IY
LVWOWKe/Ryim9Wyd5sUAc1CMsPGmXX+MHvCTTPut8QuwnxftURycRBkeG+at6v3LMdIIkHXQm5Rg
9ffhQ3+Yuk5cFLpP1yF57O0VQJ34Cz7M4FmAWRqDWx72DG/bQCh6KdcTyvcoOX8+U8vH8lmUWeoS
hciNFiK/jK/yq81teqfvGvrDG15FVP2xD8JPbvUyWFwfZ0FnO1z3baPKxND8KcGu3bhSYN2uDGzx
wD2LMdvVqNIXbZSL+Qkwn6Q87aM1WW2nA25JDji6/Ibloedec1evrv/Fzfc79rwrV6K2yNwRW9sL
yk9/QD7x+F+wIt9jMv7OO8/izJIVNdUx3qyJQxFsqwPD1jEp2+B77suPKjbfhgaoHKtVO75b+bqL
l8RZ5NkOB70cxblYNto+/Knfhj/zn/HP3I132vEHeth5s22Nbf3Q7tezlpXFM68sGRHCdnZG6Fr7
MzGuKmll3y3+/bCaZEo5Krj8+cYOi74uE1HJEUaEytdBWwmweMHJ0Bigs2qqDDTw/dHRwKiSI1t8
vOvqlwB/CMsD84u61y8QwN+tpV5LA5JlgF2KbUsfkbmg5dTCFOHQGd8m9q2hv36+GlYCzEsMOQID
ViMe25oSX6QGzhcYpH0eYrFyIiumKdF1MuAozk5Dq7EgC4pBpFfFjeK9PXO8btdc+dvcQ+7UtVYy
tlmb+6/NRTGPVproiHzAmWh6GyAPTK2mdanV4PLuwHOzfkU3CaYh8J6jA9pj8c52up2Nd7XmtCeX
/BFPYDd5mp4R4dytV7SWLoXzHyWm4uzSU0J8LArxo7oaF70s33ZatC21NXDSUs8LZBLMdTCBC2AN
JNOrTStelfp22pkvqLBpF6crxHncjceeQ43g1/RrVLY3aNw4Tso/n8/30gkKT59mJTKDgiT8fpxR
3yBV8bZF9rxLrtsDvrmedrmW7C5dEuwKIHP6G991doBuJlmu8SanumIoB0xl4Xvg7ydViNbsPx/Q
0h7BMM+mowvvDjDW+wElfppLtjgw8TACUhk8JUl+/DzE0mDOQsyfGPiI+yeElnkoJ0I/Sb5D5dhB
C8BJLWlleuSl+TmPNftwwZB3fox+Cy/H5BVXTueEBeM+2jcuPnTO6RoXpdf0RnfKvY5WxvfPB7pY
b1EpopqmDmCPqXv/McOq7BVtetuaePL+6l22JAUQqor+I8IlvEyGx/UG7NLeU2VVAdhjqir/9T4q
ui0R6DrR1fK/agGOPYgm9SulssVlchZjtr+bcaNmtiRidMW3QbKuMi1ZmbvFqTsLMbvfWqoeao4u
0NZM0EbbWnbYelI0SV/TMiVnDmNcRu0W9Y22CXe635xWrj9F+5C20A4CiQAKAYgCsOMZaMlP2mnw
6w0nK2Z20/5kjMEE16CMYdtsVfSfRp5ezeYCwPl4RPehb77qqiwjopQN6PlMXV3DsLI3tvSaQF86
ZjhplCgg1+XobBAcofQWBKcTSYhmdPYtboL430i4caW70R6Ub1kQdtG+Lko5sfd6Gqaq6my0ZgPP
CzOcKdacIsSlDguzKAryybWDREFSGo3cRivdGIMXTJMlm0IFMkFHPSyLQfLiyTLHa0UoizcuwnRT
K+3sesjRZg6HZEL02URjBl2mqmktpMt0RH/LjZORuhkD6i0Ik5gOqlAj/2plPHY0Z5InswYGzRmZ
y1sEq/LuT6XROhjCPcktUkWtZrXmduhG7E0xSkQc+3KqppOE+xPS4WR+oEY2LWaScS2jwhr4ZtGj
Lh1GNiAG3xqFQGun+CEPfVVXC2ZhqHCzQ01TRc5txO49VyrSdGwkQgf87+aSSwFjkqBXpPxBblDl
xP5H0Sfl0ijV0ro1eU903+sEYUXvlFQSPR7sqY3yxorBbX73k6mSjtUpS7uHbIwSZIrToC2gRFjl
lO26QbwVu01hEZS2BYLN2xw5zfaPKogH6dgVmiJcvE05qb+VXRXjbVCX1a1VBrJ+KNNQBhlsDDa8
B57XgmuVQRBlQVX1VzVENf0hNo0o/hmNsY5Ta4npp1tFnC+Ifbdp4SH/h9pFOtXKr0zLcu1b2fd9
+23A91FFYt/S4RgiMJo4TWNJwxcpNPDPU09God9jXFBpV41VNeN1U5xi3telMeEPiU0iZg5OgaOV
8ZP6/ik8BvnJ1w/jIJXV8zCaJiKgyJFlrYbZSei3qBkq9muBJdSv1t5giIsHj5Rd5QXS2zexCsTw
BreWTNtZAYZUd1aWnMaLdsDz2cC8oEzMIxvEQiFpNPXghE6tpVXpDiXuzLgxN/3Gvx91dRyQL93E
wn4iL/IUumBdTtEl6PKNiR6WXSoN1QGjsCHjqVgOf0czC2k4aJkD+qN2jDbqk1ZmkoLBsykV9xWK
pgjBD7K6z6GIYeFlI5TGPp5834va2jdazMFOiXJTldhMHVXdjyNXyTSrfJETVuR1UYXRk9qN9t1g
YYJsTQZCh36H+GS83VRclzeFeQrwgR1wxasaY2O546lUx86zm1CzdBcSYJNjoSnHftlt7QpKB8w3
OwbngP1DtsM4IDKcZmomGRl3NLQOLehbpAQrlbWCs68U7DRrzPDP7nT71AWXWjZW0I2HNCz0XSmX
Rv3NyFHzAlgJPT4jVbBZnvdxrcmbP6VNhYLdNuzS5I9CRwH/Uq44mH60uDf4f4yyHwS4y4ILLO0r
NekbqdnLA8dVct9NKQ/9+wHWpj5caRnepeUjjkdqZN9wZliJT71miKTu3rY3LZCnUlfCRvGyCT1H
7ak1yXCmY2uiNvTUlQVKmo84XGiILUUq55ZRYXqOU/KQaFq7n9JgjMsLPx+xHqyySSt+JpmKCSVV
1wJCrTtpIHixztGQKX3qNBMovI83HhesMlrs8b2f21LdHijo1ti8N+Vmk6Ksl/SIRDm9ESlFe1tF
seL710jwZlTX+IBmuKqssXYdz14Eqa6HVf9W4frhYyx4bPb1V9BYNDSlW2p3Xur5D2uFu7WYs8RD
sv7nes50i5zRC/mXqu5W0huRSMwrPyrcUNVE7F/QBN4nGiHILkTZSeRqkANAsETDFv+7C/+NEENt
unQ/j7iYdZwFnNVjVL1Foz4gJUjHamvmf9r+8+cBFvsa50Oapb94TvZ5Voh88aI8QsDzTofSa59x
GOLpttbX+DAc8gtNg1pk8oaXNGmWRIVdDd4psUmEY2wMq8OINcE/HY8IodtoLsDeoMc4S6K6kfJO
YJhiikAS4C5/KC+jo7UdrzgbVqF/H1+/s3CztW5ZpZ6pIlzjDd6ECdXEJ8z2vaOHDgJ9nHNO/udq
M+pDkWcWdbYOU7NplKQhan41PEe551sO+rv32X37HQ2bY1k5UHqdhnMmYdBrb7OPZRIRHkElXuDk
+h+0SqQy35RDbYlvnF8FD4jA7y3XP0gvk1ft1tP71XizZSONMmXringDejY874drUQdFGTtz8gfe
uautlg+nydsAsSFGRX+h14j4REa2xvdNbLS9hnJrD5aLWdnna3VxN4BcI2mgpfmh1YWl64ANM7uh
1E8oNKKmkN1/HuFjKf5tIP8JMX95ZhhmxfjR0Dn5Nf5KN9cSMgKZ2x9liq2Nq6lOj/t5jhvehTjB
/kVJcBZ/9hqtC1Wv4oj4HY6Jfo0i88qLc+kbIrxBPUSGZSC9QV3Oyi7DNGGmGvFiQZDjxijrC79f
K8SLium7Q58xnIeYncH9GKitHRPCfiyPmod//BVIJC8+oFe8Wy1urQ1odh7LY2olXUA0gZGYrENw
c7oz9u2T/SKhZIfbFCBu08F42vG3fuuFDzg1VQi60i+6XKtPfrwc3g99/h6kzJaZCo5LWwrJd9Mx
uEgvxQWOq5UX7daucHFUfvKd5zhBmVcjMtEE66PoWPvfk/iniqXQqV3Zdh/hT7NRiQk/WzM9up5W
4PuiRN49Bye3nHb1z78QzeNON93YcvOH4en1v+gLiIP5wxjRTMajwxCqQLP9MDR+mw0Y9nJddM8o
RXvprgR3M+ytb91uiLZYKD+j8gru6/ODYHFVncWdDTm3lVYeMA/eKnK3tca7vFshuq4NbFaCMcqg
LAOhIxycXtXmW7mhhbNRnaqUtrWyQt9/K/R/9hXFaM8msOiQickDgmn7zY/+7tRvi4dNj0aLix1G
ZG5PB8O1wBXh0IQV2JZXc+QOh/6Lghl7tSu/rO2TD4UbsaAo/siUF1C8n+ccTSUedeLrho3xVaqu
iho3wulKQT/dDCiORLg2/HMA9FtQ0il0kKACzRGLWKxuFL0jaGXUR6uTbihk1tt/umzooMKyF1Qj
S1PmHRet5QU5JDoINCO8OUnjoY5ePo+wcLe/DzFLoAITi/FMhEB1h4J5T/qEz6krXwy6FyCJsF6p
/7gX3kecJU/dxOoxfQgwAYrX6bYJJPM+PWH0ujKyxTg4mwJ7Vvh0czqs1hokwalKkjbu4uZoF1uk
sYDXQf973hjkSkAsvTWMxlLmYsqmuAyRVaND8n5rVJhdtDDOKdKU5baoYWio+Oj531fG9uEhxOI7
DzObNZzZyj5sCWNiSpahwNDdQOJERSOunCDbFTuUx1aOsMXLyKRCYQIuWOg8QMDre3Cd4mbsvPAn
dcWLdtu4/TMe1+vRPs4eIzyLNjtjYsTwC1MiWuMp47bukUQRLaWTw30L3OeJbGm/ygRYOkXPg85n
L7FPhdEQtHVrfDC29vcTubV5WVxj+3OBG3UtgR1M/8SC7vBvZvRsvLMZtXmYgWt4G2+HNIhXkdKf
Lsgtjqh6ubgrrUzn0pmJEh9KxSRtCJrObkLMp4MotYlHheyYeT2vzuRuHTT1EfQuVupZnPnN13Vm
UVnE4cG5N19sDCg6LJO20Jn8kws8eOKy6L0ycvoH/2XK9wjems/aS3GH59KqsurHCcapmPPg7X0q
m3PRhM2prxGw4uyRgpdcAmaPl2uWTPe5ciz9lSn9uIKJZenQ2FWgWhjFvT8KdBsvXA4KzjkKVYe4
TLJtaPj9yjwuHuDnYWbpsQZxKih0wlh44rxKXnIpo5YJlYF+gJe5nN/7z5fq2rhmGbIWn9BKefuG
abaPwCoa+Gx/HkIs9vcJxvmn06VZH6QfNgJCIT4dRe28C1E/Cpz48oSb9OeBPjbMQI///nrshfeT
ZAV1qBYiEn6juko/O7mJDtE99EXDK2R33FVH0cgtVwnqb7n7Z2OcbQx5I039GHHxYgDrDie3MLZh
wW4cPOW52TYaUr9CBSAVqNqdvxUeLf9U/YlWvhC+kBRRTUA/ktTp/fApwyeUerkj9dv2aP6YSOm8
6GLj/LCvMf0OuSJFGWpNB2NpF1JzFfeyJkGVnR2zsRZR8y2JWivxzhq/hVSq+y995QxmvJIFfLyP
xQB/h5odq0oWV+pJIdQGdhOFW0cOdmr+5fNVtBZkttPTJh7MUiVIHH/JzesofJj0x89DLG06cDEk
gvAgUfpU30+UnGOPk+iEMDs5+yOPw2YXSZmyBh0Uf818UaIUIPHUMxQVM8P3YfzODjMaKaKyhDFy
4w43gpBgOua+ZinCUVrdB4vf7nfEeYWkHlSMj0XElFe0tfkzm0Ynqla+3tJ5gj4A1G9bwQVy/uzD
MMVOwYQxQUn4TdYzZ5MOdDoyxwrWHrcfW7giuyVDAlIk0cadfUGc+3rdaEQokMoNwhryfrMvL9bT
6I8ARbF3Uc5AVR1VrA/aNV09bpTc5MtJ+2mX3/WPqevjZnpjOtYt4jx0g93gdjULXFwhZ1Fn143c
Z1HF9SpWSPGaWG5zD23JTrY8nmWn+2mhV7ovVm7S1aHOPmosVx27gqBYOdcgFpUvFCC9H+iy3Nev
42Pi2sdmrey0uON+D9SYHY1KVjUCBcej8khCZkbbzOOwcjs3fQ1+qpyMG3eNLrMY8uzFIv787F2d
6fg9BxKbHEr7Nsp+bPST8/kxsrgRziKI3XgWIQWxe6rEMcImeT3pR3Mj3eEf5ozp/eeBFl4LrM6z
SLODt8EjODtNRBL0dSHdE3j91ry29xg1H9Tj59HWhjU7gGmgV6GqESwnHYlw81brr0Y0ePD2Vz7g
YsJwPq7Z+q+DwqCoQqha8woEo+6Ga6FCF8CPqBwMfJzpl+pkLu6Q7UpStHhSIitsI1vDCT3PXae4
NH0lZUFGMtSD7rKV9gY2z59/yeUl+DvILCuRIlzblYgg6TBipOOFdr8yjIWWjVgZv0OIE+ZsDRrj
gANc8raZ66sTmHtIRLlnXk6HiOedmRwK+7B+zywuEaBsKtxS3H7V2d4a5ZQM4G1vafjMJK+b4afR
jo6SrlyhS7MENtaCxoqU/IcCACCVzkgthVNZSk2Plj4+Roq/7QTg+p9PlY0uFGJbEvm2MdvLJ+pF
vYqpHSaQmG3ltxldjM8jKGIq5unAeYjZJm7xs1VaKtBb67o8Ngf1Vk93Yi+HLpqr/dbHy3DrH9PH
jRcMDka5jrGrr4fvWeF+/kOWVuX575jt734wZaWu+B1ROuTbzWDsenBSK6Ndnrnf33O2s4egMAtV
zFwFgtQ4HU7J5FjRP4ffs3MRwDIR0WNikIJ/v/ylqctGGdTQtn2ZdniLe/JBsJh6r/aK44XgswXu
mp3M4ql1HnS2+jMwKLkPImNLK2h0eHdfIcicoq2n8fbGJLl4EoHXyzjLE/d7sLM1iq/iUGBGxyUK
wnroqQWXK/f00lvifGSzJdrhVWYYPtykeFLNvSI8mPa6OjwZCN9IRi9fFrEim7vP1+NHfuBsEmcL
UlbLsVRjxoVZmWhK+Ud72tJ0vsCgfr9ZyymXzq7zMc5WZldBpwGDxxgxpXDNl03qhMgV5rv66+YZ
yPGouPVNvI1c/W5lnMrSAcAzES0jHC/1eZG77ANU5kO+rnaPkzUg5+l7tAeU5WTfpNVbfHEDIgFg
YAeGVMWcOKSkcZNkAVerb8qXshTUyILLV7mGgNDKsBbPtbNIs0UDViiU25BI1rXkTK4O+T6EaVB7
4QHtfG/tUl2s0QgJUhV4sw60c1ZliOSmMWLUnSlmnoqt1l6Nz4JLFO31e8U8GKip/3MmkVihZyHF
zJ7dslYPyHEUIelAx+jct/cpBtuff8fFGsZ5kNlZtunwfjTFuSxdbDA5z5zmtebzXfdu+QRUwPOx
IfM3u0k6RuNlAAl6vY65+m1nR5uMj2CTiYGGx+a5eAAO6tkOGIxX+HuITa3O5eKRdvZhZ0daOI3y
UP81l3CK8EM2GKjQykhfi2n371smcF/QeeVdbsO5eD+ZJiikU5yxXjcaJXf5xrCePp/JxUGdBZht
iLKxToMiKjJcWvk2GEfXqgJrZdutBZkdmkFo5KGdEATti8JT9ajgv4o/Px/J0tGM/iiMGJ0XON3A
2ZrUpkQf8aAGOxJq08++iu+sCa9oFJwvT4M1XftlgV/CYOxxOTyGhpR8H5Ou8VZ+hZiRWeb07leI
b3G2/eQmtZNO/AokNinCYiLyi5fJ24YYeThku1ggk9aJ68txUXtEAg+CyrzSIRcKT8iS3dBdjE72
iprReDNApfXMm8rVXuoI+Zb8z7WH6//y0TmzSbAt/YP1IVbsZJ8pYbV99Wpf+seWZBACjsBfrdWf
l3Y8rVtU+nAmpnQ5RwHam3LqALn99bRs8bqaSGU2DgiMXV/sSe//C7GYhRvjXczZFdzralNoIs0Q
OLMA9W3JISbgw8FV3tT8pMNaK3Gp6vEu5qzqUdQ5yKXNW0z7Flw8VR73dKjI2E7PWDuLo+a/OE8X
V9Dvrzuve1TJqOe1iFq7/n11YyXuBqCN99dYdekWD40Dzhsrz6b/ZbCWkHc32L7zbq3fpEquZqyg
5FeJTlV1kx2SC+HtYDwqtTsc0Tp39ZWywWrQ2S5tdaVQFRE0Pqo/7B9a7hl0GU1vc336BRNhcyEG
u7ZZFo5BRaKQC41MZbPM3/HZBpuRTATNjM3etr22CVbS07UIs7t/aCoj9X24MpWVH/T8TpbW1McX
MtJ3Y5gdsnGM27UuHjEbiAJ9eNNtTt5oH3J5BWqyPENnH2s2Q/ooV0gQEEgIcSQP8bfqIgZbUoEu
kYVDBbDyVYW2pQoFSBJURAHuCUKO2CJnh3eM/Dh4M7aA/UjpD62uG1pqThJ4+l64ROBNnDvqSqq9
OGdnMWc3sKHGnJ8RMbGU9qpQd5o1Z8cF3BUipzaoX1PBeQMztvfD2mTaqPaCmhYfpWcho6KRgwYX
Ca6pMDPvgm/Wjq769WrGtLRY2NCGLQlS2ofCVdANfoqtunh5yiqPz+By2Dd/Rl8iJ7ypnqpb5arf
r1s3LH1QBWlCXJpFm2v+zpYzpY7+ygMqEHONDHtmZXEuRQBdIiN1JWSG3u6ps2VSpDh52yWEK2Py
r9ISr+jxHyp1vzXoFIplklAbVmB8zuZMtVsj6iKQsNlzxAsML0Qh/BneSMrb+b/eVlgc1O+A844g
L1tobyJg739Xczze43/z1SC42ZasUySbI0atsDgFXU6AOM2cSUu2uIisnH+LGYJ5FmN+W+P4zbFB
jPECOlfGJYIRs+20nt/BlhWWrWtwiqVbEw62rWqyKmGcMTsybEgCqOwSEeiyI52e9P6LZbz+i6Ty
PMjsjNi0ppljviaagNtT6HFdaca2u8eyB5k8c9ym1kt4CVhkt1o/WlwVZ8Obpe6kslqeCcB780ve
UbPlsbfrt6VXCMhkeTNdh/dr1+Ti0X8+2tkkdqMybKxaxPRg4QUHvMDqfKt+tY4wqV4DjPO+12hm
rvPbxfU4z93PA8/2XCMXuRGJudTuq9fmBnB9vO2wn6AonqPzE8E5wi2on7bdbeg10rZAQOZ0Z96t
9dpW1tTcIkWOQ4l2G78jPT0a1ZX//5j7suXIbW3LX3H4nb4cwKnj+jxwzFmpWaUXRpak4jyDIMjf
6ad+6K84P9aLct3rTEot2o7oiA6H7ahKKUGAwMYe1l6LH4d/kkQGdwBRUBtFOzlky2d3QmXUlAqw
YUId2gVSWd2i+f987/w5xPT5mZmUSGZk0BedYgMh86LK+iN/bNxmrVccFDe9DWz573YLg9PhfFqz
4xhFZVkPEcakpfw60H7Nisb/+jR+/nb+nNbsMEaBLPShjpWjWrOKmvYOnWjPiZy7Xw/zqTNyPpXZ
0auMROjGafmGzZCBx8RSwSLi8ZU+XdrML4+AMW6WDt9MiOjnvXO2L2aHT0CBJgeKGoDla1RcmUPX
/A5hTxVYBM2vUNDaSdZ0Ew1PDZpOTB+MB4rhjPfLKeTFBZgdx8YswIkzKUcqtwyRgOxP1KCm3XrZ
Sa/eaRb+wqDT/D7YABMURvABwfc9D0eEVCc5H1DG156BUUUYze7UJ3DV+lO124Y8dg+OaOUBja1X
6ORff/3OP91aZ4PPTkyaR6OUoaHCIoq57pTQNnnqqvlSeeezYQwAVY2JRx9AtdnZh85UZ+QidhZ4
/aBnei3Kr7G2NMjs9U2YCwkIZnCToOaGhMTcmZYhR5mhGVVFPFmt68O4BkMJuHYJWjjEO2O77MHM
bv+PI85OZgWByaYKNRG5cuM6bK14BdFMJOj6yAFROhBxS5f/e1blz90yjSjDehrIXKMQBUT4LL/L
IGEZ1T1oinsbTW9I8RaRQ4HFNxzJiVEtgzAToOh2cBevBy8+IngHlqbyl07tJzO/fI5Z4Fe2nZnF
ogqevpMeXFUgFE4c0x03I9gfQL0PcKXzd3bqNPHJKQBfjwwcF3SdZyAJsW1oUo66Aa4vxRoFiHsK
vTUqS4CxGZrgfRxpUpdUJoXJjwwTTag1vBQ7NLH7igddROzXb6rbO6hadegCMquFVOU77OjyjSJb
L4HHCaghVFjfaT7OLq2oLQMqkqLCgHStbCOHWflagx7iYjbr8hS+Tw1WZoLxKKBU+nADj3lnaJHY
gl/vpUewiVyWg5dmJ7mf78zrqckd+MPoXhSXLpZLN+fjwDMrMySkAoQpg9AtDDzfUjSl0ZVyrYh7
Eaek+Js9MH+MhysD6htAvaqmMTuW6VgVfcQxXtfLtp7sKab79W78bJuo6G4F7mqSB/kQLbV6KSZK
GlQ/QSe5G7upH/rvcqTfl97crPrxPqHJy5DRgIlNifEuHRto6FGU+sUK1Y/kNQwtYMVBSWkeMh2i
hNyNHqQfYNpArhBAoRFca3SRUvzjgQfODLuHTIDmiQFqdjfqaZ0CfNhBsBl3NDpdsHn4Kva7SRrC
jzZLOJuPxlyTMRx2KkCVuDOUaTOfHQto7OqG0sLQGXsDklx/MFB2XnaAg45tukw2NW3Ci3OIAXEo
IO6N/8FFnQ040jprOK5/izBqSWArCdL9wqaZXtPlEJM8EjB7eIsTMmR2DaLub6Qj2rxBcQRV6lIu
LFQQTIuKphMpOBt5nUOdWRDtgHI/4WRh0368PKBwp0PlXCKyAsWYObSTKhnj5lDXiHPQgTM6hZNC
Xhx0lOm9eB+7+o12O9oQLS6s+DZwGQd1ib1kx+cbCY0HYBTFgxi4qBG9qjN/LxRJzCZ5JwukEy8N
GgJyHyGPfi/sIeIEIP6iBtmMRWzqsrgccbZ1VVlrRK2IM9yZwXUTgfRdbCzzJb0B3Js5UuTEkDrf
qtvaFuzsUVyna3TTxJEPDnqarpobdkICfBGOOuNvmh4Lr0Az8M9UQILi6OUOj8B5IydtgmYhlzt4
Iw7DLYqGtjVx0jfiAObY4EinV+ZRgxD5wl6Y1VEwOqCcEAdAiw0a2kCtNtvuA8u4RmiBLfgAHDig
2KEvPk05x2WnZVrfs20vw0IChQIaMxwsHWR7s6HypEUdsyYybrhwBe16SEEQb3lBJ6v+1TAzq6/m
eS2oTEF4UBmBW6oohQkGAYjTJOsmo5n79Wmen6YP05qFS7xIhKxIsK2y2Gq3FJJ6SP/ALvvFbdgh
YCFWvYtiuO7ZCpfcvn4U1otvcbIYX815dpjUtEoFvcXSti7ST7pX+9CBd6E8h2hlug6WQuzPJw1x
DxTgwM4Ib+Jy0yopuPxhs4HWd3T0eQO+tMkBuMwkO2vtcF+swrvxAHjKYEGXexVAjkqBWJu1JJM0
S9mg2jjtqbPnmLkUhZpQAALwHK0reTBhfoDD7RRb1YdUvafY1DeddAkcNmtH/TjqbCdXacMhqCAD
kbvqftA1uzWfyEZ9Ab8LKq76DXukFnXDbxwBM7mt18kKIOXwCdCAhb03vx1/Th/3lE4g+gVc9uVr
4CH84ZFir0Pd3emzlYLLOLW5aoFV1Xhi16kTHOLvCxt+mt2HzQZhKk1SICrzQZsqzpoUWP73NTd8
gvZN89B5ozOuAdZ5597oncn3T73Jo2s3nSs6ELpezBhcBszvLwHdM0hRI8cPqdi5zAvJy0GtZUO2
aCch317E5VVZCj7R2VFRymTTQavWKQh9+Xr6n8wew4J3DrZTQbF/tuQjeLsg34SjplZmvGMlI1uj
ZLVHAoXdfj3U3LucXu/FWLMbKyJtw5CMmCxm9EpA1DLp7YII+K9xtXy+oP89s3euuDNXi6rmEOgp
bmTerlqegSaCuUR/HpFyrYlhJWa7kND64APM5kdmV18bol+WwVPB/BINNB+ZB50GN23XcWCJzgQP
XDJcny7ppLmHPiA4joomX54YQuMW7C2YJAJn0GKASim3qcWhMtNdDatoYYaf3EVox/tztJmZHDpG
gohhgsUkwR4o8OaSTQ9dqcxYgOx9ti3PR5oZQvBdyXXaYV5yIWyB3HvSNeSL5V5bKptP19ns9F9M
aXqQs10iGKZmsgYDSeAy70+FE00CIgBfjLB2lcvAOTmhrpZW8oObNO2V8wnOrnUGEZmqCDBu6ybB
1cTlPGU5eskJM48F7mhLMPb6GqwjXWNdy8vUGLPA4P0wnj/A7J7vEhT9wOsyXXnRnYRmFHRMXIdu
hcTS4A07AwgbdyniW9yuM2ujx21b99B4wnbljg4iWwA/h6sR23Xkf6EfRF7asDOLE6cxeLxCWJzY
sFPBbZ6qzpZa8PZZ4116MDPbAIVF4U01iQ6zdhrTVlGbGPfy4EUnjvbPv1AdX9hyc1LjIFV5GdRY
BOpMl3zs9j3wRXRFwO+L4tpKXytWYUf7xeBzOp5f7HV9Zp9SkqI3bcTx7ScR4cNkgVuv3nF3ypAs
k2UtvW19ZpyMMRSqGBgRi8rcHSEsS6t1E/uF9KjqD4pCbU4UX8sEV2jvm2hYfX3dfLrM6MCD2gOw
4h9w4oGSgMkvwejieCUHb2qtWmkA3EOi2nkmLQQen50mgjozOjNkKHDNE5jB0PJaE0bZSoTnIgZV
erGUm/nMIiLegOQdigtQSJ1tZTw+y0kINwX839dFwq76sn0c4+Th61X7JKoB6Rhs0ySnDRs1O6Ex
6SDbQuCCxemPUX7lhWkpLXqI+x9pID2XTfCAtV4ywp8dU6QPANGGZsqUxbs0wl0rxSroUaeNGR/C
wmm6jfjwRxoPNEGKrQtufgcK0WVc2mfvTUXKwHhHFQN8dzky6UM6muA/tfSmBmdk6lCmLeRHloaY
Pj+7YViXZ2qewrvW0uwkSPJNinaWr1/ap7fJ+TRmC4heoXTU9fcFDHKEDnGyzhHjIw0ReUCJmLcg
1QbWTh3cKRae8mkLD/CZaTl/gNl1ZtCYZFTCAxB/RGEdJFNgL3fk0gqeQnvCCyzVdj873ecDzq6v
TIriQW7x4gCFMJAxlw6tKuxJO65BEepn5eKFvTTD2cFgjdJXcYMB2ZOIrPnDJGo06esZzUqySxRF
ltb008tLlSBfJKG7fOonvtw4XSf3YPjExpmgW12NBkrxmVM3q6+aFlyaOxmQKqSZiJOvJeTWXIl9
x0GJ6Yohz9NCCBOkbGhK+Ydrf/Zgs0MDUlQ56cG+bDVj65cxQC5czVzRqPdMl+9VvkTR/+m7Phtv
doLMMQd3sATTB0p5n7dQAsizABUhWPRCgtJh1r5+vZ2ndzm/KGGJwI+JHjS4IzNb29dpltQl3jVN
q9tQK3dRhJQSTeRVr+p+xkFkYpad+/Wgnxn4P5SnUQ1SQV99+bpZkHaElagDRxGLvaEDV4MRDseA
NN//yUCgLEHMK8rID18OFIVFArx/Dy++U65DqVybOvN5wdZfD/OpUTf+HGZmEuJ2BIXtiPkM8nU+
IHTuGysCFTLPb74e6LOFmyCvKhKvU3VrVkZI1CoRBhUD5SE0v8heAutxNS5WtKZdNt8U58PMvCct
pQKrOYaZjqPkIL38HKW2AT2nCUhZet0yceTSkDMLoPdJKsXDNLO2cIgY3NNeXOzl+ew9nc9rdpor
iio9Az/lFIncEbu5GhExQ8ppgoMrbhLaYHhBBLRkwD9L9kz9ncj0oEL4sY+vGYsmBnv5NG7g0yN5
yzSAokBjgzuqFx1Rhsbg4qCfTvZs0JkpQe92DTLG90ElD6zMeeg18gEs2rE7vUkZzNcIC9bJAI3u
xejnMzt2PuPZwRvQhgoudgw+tXRXx+EgZtvsZZL/U/38KJ040vb35a2MOpf/D47I2bRnZ1EIaN8S
8HhYZZmtpChxyrb1Qda/0Ev46X49G2Z2KWsJ8sa0wFYKVbBOEcFTyZKjvbhtZvcwDVgt8BqL2Nvl
iXb2lHvP99VW8jUrAZkktDCXuKU+NTBn05pZ5lZDKasZMGTUhHu5HXHrALBXLmV/P92bMhx82OSp
D2S2eiC8l3TOMEyRd8+toVpqX9yCgMpi5mB/vR8+fVFnQ80WsdfSOIvRsWQlveAJgEWZ8k9moP94
4f8jfCuPf1jG9l//iT+/lNXQxGFEZ3/81z5+acq2/EH/c/q1//6xy1/611X1VtzS5u2N7k/V/Ccv
fhHf/3N850RPF39wCxrT4bp7a4abt7bL6PsgeNLpJ//qh7+8vX/L3VC9/f7rS9kVdPq2MC6LX39+
tH79/df3Us9/nH//zw8Ppxy/tzkVv+xPw9vH33k7tfT3XwX9NyRW0F+ERg1UnQEdwk3Sv71/ZP6G
2hk6G0wIFAISgkT4r79ASIFGv/+qS79NLC+o+SEwQ6w0ic+2Zff+kfgbsM1TEheMv6gpm+TX/3q6
i/f053v7pejyIzwz2v7+q6Jf7vf3r4dvgGLqxOyEyHlmLQpe0yZjxuiA/PZVEAiS4XGv2GaT7Nux
7J3OlHOrFbmN8lcL+gHRKgIKBZ+hf1Sy0itksm8K3lsND+6MNn8OqsbPutqrFemqTsEJG4ejawDE
o7IxR4YPXmtEboKQgLapaiK7E4ctBAnyLANJffQjNbNjEBbPWu1nQQIy+/RQa/qdHPKbRKCbQE1/
gAfpkDdRaKnDLZJerZVU3YYF0Y/AxOZOgea3QoF6XUtTYMJGBCS93EPhgT6V9QvxJWrehQq/MYR2
M8pZZTVxuSNQHRhNsiJjYKsy5BaEvVqIbqh0N+AtzKyIqMyOu+xGSORbHtB9TlRkREFmBGK2MV2z
nClurIihU0pa5ue8syQD6Dcp09U9iOqgL8OqyC7CodobcVntAfLMbIYWP6cMqYoira7aoTw85rrp
ilzLXd3gT3pFKLRTFGiIcc3DVPe0ZVCqAkYMf5V+j8I3OZMcTQt/sKZ/TNUmBuARdLBGiEJK5wuA
AYHLaVIKzaPcV4v8oZB6dWumsS9HBl+PPWl2uTGIoCbjcOaDAYGGOOy05qYaTWllNKWvQX3bhTRH
b+lRLbvDmAIrZuiCPRgJFq8otn0goXOG5vdjlla+mYxPYFJ+lUE+b1eKfNSyVEeBZ0DVeqJ2owLk
aE0KfWMTXMDkVcZKONDyeJabrnay7laQgIxsFGKVFP+BLiKz+LalA1Q7zeSALiSUJNUVV9ndmArO
OIqijU6O2E34Y0YHiNPX0c5kSWPXhpA6XdHdxHH8Ug3lDmSTjlTtWag9EiZAnskIX5qq3JnjUFkj
kh9hB71C88GAzncevvZlulJ69iinsmiHkZrYvOTWqEPFi6mozCncZbKUOtJAkGZqCtkZG1YAHpRt
YwBNnCEObyinipMTpltaJxVOpoN1UodOvVyqK0MbgV4QnEYcnKgfXhQmqzYTxaMiBaKjk43OBzKp
oUEQIVVLJ2RoZjUZc2uFPQwl9l5eyrE7dGRfkFz0ekIgHAbVB2RAa8NJh8btI1V1A0lsrR1NqsTq
a+2WtxWDBCSmAi2OxtPLfD22IsQ8pURfQXPE00LxhoKWfp0RvlbrqFkNovlA1OCxZD2DdkkbWiBY
eRDldBeP5l0iY2vXiTm4YVBftxp+pipeOpFd6TAI0J2RHQGYXyuHVoefBK1bZdITJBCek3EKdGkF
NiQSbirE9kF0CiT8fmqmspOg8XVEyIzILIfMbdzdhJEA9JyketO/PFYErxuDoxKjDTeD5osnw7QQ
VplupYy7Ks/kTV9eMzJKGx13+pYkxsoQueIzsWt9UQ23ShpTVwVJWEfDH3oAZpWQXqkkO5IufAEY
M7LzAMdY7Y1bQUcKuc4JOlGbvrGRoysdFNOORY3eMbWFEK+q1RAdNtaNmAh2VIzcbsMKWW8NxPYB
i051qypevIvD1kQdwDwxOYOoqAK6TpNUdz2juVWOUAyEdMqRNo1iiZF4XwtMRMgNyzaQbodzfFPV
oWarlfBW9GQVhcO9FEjbarANiaN+MQSxnSTByQx57OYt1qvgzW1M9FMYI9vPoDoyBEXtVBD/LUux
tsjUKl1CqAU6B3XtpJkMtOlGSrPS0YLAsNJEAj6AGZs8r1YkCJxevicDJORHgnk0SvHGi1PaSKI1
0BGWcjprYvZsljiwcpHflVHxJOQDs4NKue/i6ltcGz+bpf8f+B93JUbM547HhcPyf3Vk/j90T3Bv
nzmDk/tz4Z7c/vt/lr9gvv/+X7+citdfjs2//3fxEldv5x7O+1f84a3ovxE0zCPxDApgoBnRMfxf
zoqGT0RIluFvEXYDk4hPfvoq0m86+IKB+gboDAl4MnkQP30VQfwNoFcDwjGQjoGzMuHu/o63MoNM
TETk0L4DYBF5DLD7QdPkMpuB3VPouf6NOmLvjK9QllK8AXZlQ9HoK8h38RHl+kWUE7n01X+Oilw1
uqdBTvqBBxUIcypx7RsaqVc4xpYGtRazZ5agvJXtXZZ+ryRlE5HM5dAaT/n3Li28tuiQy24ODa2s
ocXRkq70EM7DSdEbXM3UZsqqlumznppWCi6/qUIUJSCRzN1CgNPVc6/mmj0ARBeRO1afyMC9XCRo
pCGOHOSeYhbXhaas1W5Nw2sevnX5aFfkb6NzUIRAsx7omaGvhqbEec6cgv89GBskc0gII3BtDLFd
8xs1UZxKyJ0u7yxIIFkZTSzN3CggCzAr3T3bsj991nMfdQqFznMx748AoDh2IPbfB+omDUFYzOTG
olB4D9PYznhhRVxHpLSHJtJCsDQj/9Hl+Whzf1geM0GXGuS2JQ+6W5pmqe+AZjiVYPiENq7dXkUQ
Kvk+LGS2PiAKINcKakIIrAKiAdqteXdRXjdiE8NxZCxy04regMnGolLs5CE70nyjsdYqmA8xtHUS
vZjRD4l3ztcrPeMfniZ/+QizjEnPciWmrPsjCb0p1oMLt7ffxyt0AjrxJkArMaiXtEmfZgu5Pydb
jW/x7RI06OMLx1NMGUusBTCm8yYISWhMs6ngQcO3b4LVgPYRYdwkIboRqtPXM8Y3fthdl4PN3nfT
RdlYt2gRFPht0kYrsRAPaSVt1YzgKD71gbpvC/RO5xx+lOxokQq62crW+L1Sj3D9HsUaUhc5wOiA
gJZG5hQ5fEjlLmJ7IRtcCNa5jQHidvbdEOJdAZrYsNDcGv0qNABdaBmtdUg0ol0voIcAHlBcQc+s
3kICN0H/mhKcNOSGJXpdBMDuT5GC3m/SXgHjoeTXjeBDcM3TCwXeeO2AJNcyYqBDpBrQNtXnVeSM
KL0OuJyNSrAyZZdH6QYiiB5JFTcwAdVM+b3MM7C9AgslSK6uVwiwFVuWC+SOgAiHFECtow3NvNNh
pxoooZuJ6Qrkte3ehiLFFS/fmCU0PcTAqlN+RMfluoZVGwtmSaqwYgKDZCFfDx10FEMQ61SQQzaP
cTRuY+VZiKNV2mzNEC9AOxHO7RqAdCKJfprLiAtBVllAqIq1zpB9p8HLACZsqBtamtBZtcTBgQoE
OUHUF5jfMylfRUG7Y6bhqYN+kJTeqWvdDeXnkKP/CDT2WtrYg1DZQ/qdx6hVSRLiRaR3c5CrxMSG
Twrn6IR1AcNx6UG1Ge2rzjBqlpHE667QHmiPJvAutsFA7oE+ZB3Lo1Vz3WYN2g7E5ChGo1N29Uqo
pD2R2H7s5B0pA6cpSy8KfoQV0MgSgvVsy02MBb2FPpO8ps7RvsRALD6KK7ns3+LRieEayraqG/ZQ
y5aRgeA4+CaRGvRBCDUj4XmsSo+Xhd2EABzDR811vpW0yialeiMNdFNk0UOWhF5rmGjIRN8SfL22
FCwmMQfUmVZWxnspV+5G0IDk0L1LKVzqES80T+xQg+Y9unDMiiLRDrBE/ASSFk8zVYfE96ZAnCIG
93EngoSYuWmKKEW6bcMNLriyD/0xfYq4bIPf3y5J6cEt3qdR7Rf4u7yNXFX/poamlwqg0sSOznrc
GhL61boSV8wLVOSu5AoeaElsE3oAI/BbgK84Og88c2D7KEpcqVLAkyR5BYUGXy5YtM3XEx1A0KmW
LlaebMYOTyMbwaGdS4mXNQdN+mG2D0NubiKluuqC4obzO83MHW7idxDAce2YG+saC51K1BK0eC2I
FeChdBvQFL184SZGYAJK9KOq55uS5CsDJOJdsYrQl8WhHDJCQFKyqvyGTQhGdVLCS52qozdNwHat
yZCw6PWHTkkOrdZ5gQEVbcZXwJHZIPB2mwDw26LbC0WwrtLeb6riiSXlt05N7uMosxWIXBYqoiPx
KpARao/JWi/AeN+nvhrta4AcWjpabZx4Sp+uhjzdhCpgNupTmJErAZusb/ITS/hV3eeOgd7ceih2
mto8EJOuuM5tFWp9IxIYrZGDnTPyq3y8jbV600ZQ6+KNhwIt7nuE2Sg1ijI4eupD0qkH9AXdM4HD
mu1ohhtBYgcevYQwJXUleI1ZrYbyzYRxasWNBjPXE0Q5EACK4m1qBjaUqC2jH6wWLQNlSMCiOfoj
P6CTweo1uBvBVdAJaIARbN7ukuZkyqIrY2sF94X01EjBMW6DnWmkWBvNqpTY52gxqWnqKkq6L3PD
IlywCQtXgwrihjxxx0S3vr5DPhTkcWuigodbG8lcSE3PdYTFaAiDouxxa3IH2q9Wz20Y3Lzesa06
ou+bu6XT3Cd8VWCzWiVZdauFJ5hqQ5cuEpDpCvxvGc0RKhyIS784GdseqZfvrStc8Tvc03fguZPQ
BpG4w2pMFub78XpG6RUU6CCLENEEMeckINFYikr/whPcgsZVVtzV0HUJS/B89O2CNyYvjTXLXXOW
JIXev4DKb3BNT3M1H8kwd+qlaV3FqzxpO9WuKJY4tstdvkaxVvN0H8jxZdGJaRFni4xeHtOQjQlD
gjDocpHhuTFkg17BKmsb7bEIRU+PmSWzZFdX41orWjvOmS3W6rpGgvTrN/wBH4C9NfUZK0A3Af2J
/snLwdscdqPTnqfOpXAbPI8emouTHlRDJnjGEanvAGA8BN9DB1mDTfPU3Mev4lO/gwsReos+8mcr
cf4w03Y8Q7logVqTUf35MKD1BTdf72mevNUXysozSbjJIb2cNqLd85HaPNPHWH0mfgr+FSbb6C2W
nOJKcDsvAUToMIGzI9grq9lHC1CexSWfOcONPCINrz5TBy2qsObltoNM1FPllX6zKgY32IEl7B6p
OWsCUQaWsQV88Ej9Yb1cG/4kNrhch1ngq+Y6Usca1kHxUK69lrHktmbB+/Myze62i2/4o1eM8VCa
QGOJMSmSzKpgWR+nmho8B3vTQRc5KuAaAD4TM1pqI+29MpHaOi635M6bBN9ftz7F+DrwaDIM2uXr
lsApC8K5U29PRJOtXd1Wqb2Gb2M4zWDr1z9N2hY0EjxxlfWipM20neZHHNh4eBsyMbACs1PWa9CQ
0kuMb/hsV4HxFUrWoF2AGOdfQNZ8+lJ1NHahpxztl4huL2ebBxmvpfJ56p2SnNbvNAAMiCV6INYC
OvhxCWP0oZo6HSZdQ7saFAsMCdmMy/HAJSP25A8bEq9SHeRdYKRHl3d7DLbke2EvAdan7/uwmmfj
zUKrug8bSVCfE3VXM2RPcry071+bxVlC6A/7cD6lmU1Oi4aMuvbcOKKtZRZ5+Nk/fpschh21s+ve
0hbIMhaHnF1JYOmlYomjiOLSdf0gWFPbODheVHv0Q+SfqutlgzsjmPgZl59FxLNpghQAPXhlZwED
tZZPbesRu/X7wyQD+CLfBregsxFSS9pAhmRFa6t6DlytXbj2P9k+U6RsKGD6Qm/jB4xt3cYsCZFh
6tAW0z+AmmClCaB3UH3jSbW7wgLHzM3Xr3deuZ7SERoadYCARbIPQoSXG1Yt2jpPa9xy5K5vrxr+
7R98Pe4xUG1B7wI5l8uvz+tEk2rSWygwOwSQ0GopkfEBFD1NAJc1mkXR9wzU0mwCGu2SNM16Sxav
Iz20uu5UEAAI03KVy4LdwOPmoFzoBtMZEMBkS9k7NPt/dgQNkGIBaYC+xTnTkoZiHYAG34aot4eO
I0kQbhK0ESqj4Fay4qBd2E8Lass5WngnuPEoWRmYKDsT9xoUdOLvabEm6YuBMkaFIFlIM0sD4krj
4I1MTK8Pns0aVAky4sISIpspmpka5kKZxtFa8U0QVb9t0jU8SbsGFQqFzmBovhp67kcC2CVy1aqS
mxR5lER7TSXU+bSXEhmwgQHvgYoQTaSrqkQJAigZXQ+sKjvybsXyAjJuyUZmmh/W0jaIzEdRRrOz
qqyrBHlZPKhiRm5GpLVsHgpI8YZN4yQI9hMl9zNjWJOKXquJ7FadgXhGtyjmnE2iQX303Ajrgqt3
gZqtjVG39JLZRGRPpAAllvQE7ag1XG1nzB7NFtVecd/i4UY8Uje1r3d3w/ha5a0d0d6JoYPBciTN
9Ngp4KelrbyO9GKfJxxMYag48oNSqJY5tkimIrk39I4IafmoAA9XhvSml5u3faE4TVB4avcAaHuu
91aiNW43UF8xWotjy+QCWfXSxjRjKyipHSSPfX6Qtdyvjcoe0w5F1lMFxIcSt26ehBYd9Jt2RGtE
YlisDuwYARtaTEWS79JAW3V6DTlmODLm9VAd8niwCdlqEvib6pdazG/i/grkBFaGkiJ/r3EiP5SX
yAP0XgVFW7PO/EwAnZfgGiEqlZqBFJ58XaCTVevQ5p9AO6xCPCogXuZQUHwq4oceZctSEzZS17gB
wYIAkW7wk85lL68I+GQoejDBamUWxVpXUzun2b4j6pGT/NrIbtWqsEvOfGokXp8AVhUfB0TxihY5
SbQjWuqNLbO6JjuynG80gT2NowAtgxepRRJOFh2jfyortlFpsop6Y9V2gROYglW3N30EgVV0wqr5
XRCzVZwdksx0hz7YxWDTaowANU2wXAlHKRk89PPZpnlV1YIlauGRygclOUVkb2SK1SrfFB5bfXWH
3evGKjZ+2zoF5Xi2zi07c60Ord3JmzxGHdHsjmPxjIKjPw7aVak3Xl2rWwUlRkEobD3+Dolfq+RI
PQEjO8TVOi8EWxnf0J1va2h9N8VDwsCB2vYvkHLwkR2yg95wBgHDotDbokhdZd+iGAkjtAHSwhL1
uyqLfTAn21ryo1CPKskd2utOXDRIDDVW0F8VdXyCOQYmQnOyoVhTfheh6ghdcyet7ptcgoDIdYnA
N1FAhBeiYVZFYRQpLnAJGpaYKmB7C27SFqAIBRBmZbhrKXG66JomqMpnjZcFzzW5VrDhKQ0tc+Kj
Qj4OwpSorW818ETIoemH2ZOshA5vYLar1GkTxasBTQjEg1BypEsNj5sRZA9Ti0GGQYXwU9TZFcJC
I60ONAi9qHzN2OgFPHBMHSwJI/GUiNsGg8XTAO2uuUeRugRky1KkG5PQVVjwe6QlbN4Uh9pkT5KG
WjnKOJAzWo81crs0fRbYIU8eO9p7YRZ7Pf6vcawAqcFCH3paoXqJoVilKrr6MNqi2uyFCSqBClap
Dy5jwgqUOCcd6UE5P6mxdozE6D4GisCum9zKBIIWxmtWKw6u5Z1mNNtwKLdifCzpE4OZa3NxJWDn
BG2E0pNqgTrF1vVurTDjTq/6bW2iWTBg/CrPk9uBK7u2lh1VoptYKB0IAOyalm560bhSpGjTEdSo
cR8lyOQaIJPQaWhnsuaOde41MHRjFW7LQPQ74A7iGugxLh0aGFgje2l56GdopE4M0Woz5Gcjs3Ko
SDdmhjPeJcatbjTOoNMYZwD60LHc7XGvOHWW2QMvvablz5moXmWq+hoMuJ9600b96VR1b4EJRv3M
tCoQOpRQ/EGaFOyfaIFU1V2nKrYaP+aF4hOpvRn1wUlxm5mC4rewJYm6jRPd7srIyzK8EYE9k/GJ
gajOpAcRQCSAA6yklG3WRXdwfvwMxuj/UPcl3ZXi6La/iFqITjClOZzG9nEXYYcnWs5oaEUnhAS/
/m0i692yCS+fysEd3EmtrIwMfwYJ6Wt2M01zSljwvWy/ayg+yaHdQeMm5Hy+WYL5GLjtj8oIjn2n
vsMIDHLRrn3OXCYjHkiIGTnypZlKJ4QACCTCy6wLWVMcFhsoj4XdK/QpB3S8RnFfNX2eDMreVV77
C9Dc73ZlnSEyB2wsMOtRoQFzxufAcxXnsIAN2SKzcPKGXSAFPquJ3lmF8a3uoXrRPq/7awG6db3r
glzeW0N94Jn/DFQjfpWmjJrJvDHxKN2IKUdv/bD0FVFfHFmlE8aOXUHCZkB2NxjJ7FkRy1vY7MnQ
GUgENEXE54c2gwdHzRJDd7EF8KdjD1d5A0HStSvroe+CJi6pv7bcTIkYIuCBAUYRaA91yYJvCNCm
XV6Wh6p6sYWD23EEF9mJ/Rnd+pOJPjIxX6nqz0F2tHAZNYW4ywYvme06KQ1IS4zNHvAakBULgecZ
9hOmjVapd9Ww3AV2Gc+zF7YqT0YH4C3m3JS0PYxtcFvbfiQosNV0Cf0R8wP+XAMfYeNkqoanaURi
3e+sHjc5FbF2cXoIbGbo5RZZ2LffunWvll+kPpfitpbXWn0hyg/r0kx0Zx8y0MycpUR71A/93IEB
q0yajILyNqFF/9dAbosSbh7ynvXQw8i/GEGTCrR5G41cYhVMy/ZeFiQUm7TXD4KZx7Gq94KU8aD+
asRf9nSQADZV85WNrqs/L0cPQLumx4KoUAcV8NNNkmdDxCX4jdWDO4JkyP3EylTalPqb01rPXjFc
lYAVaUMl7iAOg6FTcBPhGoGERkJDmsmvkzmFQBBGdDzXOFQkdoMYMInh0TzA8VHuG35T2MgqerRc
snY/eGAYgZ3RYqRQeHco61PDEsno9qHdeBiU3LpyjCuX4AyAT4uojjUkggkkqYLVy3Qed8uELh6t
IqrEVcH7OyX6Hwtr9oDHhN1swXbucRhukaaFdEGxMT9WCr7ZLaRzgjGxvf0sHonx2k3YStoOXf+1
YXxvIpMb5+dieRqNS53WD2tayAeAaQgWCgSP39cMU2HVBRLqVbLBCOkJzmo3NKHp2okqdnlqXLR/
/F0j/FFFv4m4aUNJ7gzO7CMiS/UzgQkOpAoe18oPuxRNP8w+wiYxLwo2/Vl7oVkQeNCoAAccqs6b
0gV5FrRdjG+TJliwb7T7x6WdBUl61CTQyUFptNXx0S0fBilePGDSaP3Tcw6fl3Yf9K8wOl4lDkzb
hBjwptUhXVUO84gfTxI126Ecm1SpvYdS4PM4H2wHxEHPHzBdBxOAzXbgjTcuUr2YHVIe6+j2T42r
LoT4oO5e5Y7+E2OzASq/9/SiX5xrJ+U3q4gUUusrtZuSGZ4dl5XHLsbbvDvw0Ial1C9gFZ7G2Pi+
Gtl4KgRgM7V/GcfL5isfQC7eP+CmT6Q9iUNTo52sEnaEQ+4vG1zpDqqd7bPzPMcMbgW7i80w68/K
+N1b3exvw+qa2tIv8mg/uzsoVUbmIbhzduDCXo61/qzNJ+wBzwG9fsCgVqb9+0Oj6xpQCjQ6ycUN
fV4Oaw8XtvG3uJIfkCvMV87efGIR/0fa0b97Y2+jbqlSSwBPcH960RamT0ORDFMXfb75P2qFvYuw
aZfWU15YRL80qLdv9Xc/taHfOO3RsEFRZH3HZH/XRO6PC0E/XLj/vEx7/fM3w4caQuKTq19WYpa4
AecVYoPuiwUX9+zhYj/441gQrSMBhFpwf72PRSTpTMN8mUCgN0KUFWj0qdtVIG++2J39qPcNOzWM
8HzfBCXb2rzMhUoqA+fFPDbymPmnAhZ/Xuw9QMp4n6NHBEzt0bmqIE7TQ1rxv0C5fbBHoW66MrRA
hETt8v5RA2+xu9p78fMBVfl30TxfWLYP7hM83v/8/K0+c5PzTjXspbyaozmBccRqvzqFGPZGUGI4
Grft37v/fwES+n+NkgL9/Dfv/g/M56NEVly8vod44m/8DfEk5F9QagOobyUbg4q3uhj+zUeh/8Is
N4C7vYkNCJFG/MG/EZ42/mj9S2hA429B0wafyb8Rnrb5rxUquqIxIf8GHTbrH+E7N5sEv846bUIg
IE0DEFI23wALgLzKrA4ogaNx7u/ruIWenXm2U52QhO/U6RLTe23WvzmZ/wi4PUzQOOmJg4C9dWyr
OTTbazL+qADFpNbJArf6zUrc/v2D30IZN+nC3+GQNNp4Rmh6/h45vjm7Rs+Cr5PBK6CjcphBjsFz
bma33Bnn8B8HgnUFjhEkjujYb1vbk1vWzAMdA73tQ8FFmNugl+BU/jzKJstaH8cBvgOgOuhY4Q7f
kHFNOhgBhA7g6sdNNEqBHQJQxSK3hBnx55G2E5C/QyEjhVc0ElL6e5b25s3llIKNnSPUtMsfzRuv
hj6yHZe7cZ8/UYDnHqCTvoMuQCyvxhQ9shiym5eIlb+P4M1uAQp4HaKtUGZU9O/PyGWRHmG6Aj1I
Rupuimc0kDGqBObjDrCwL/OZpu7Xsg7NEWpCkIJMxja6xE/czhT+fhNvfon1G3rzJoxi8mcy4pdQ
x+JmTlRaxxgt2GlwnB+Ki7P+D5f4TbRNMjhP0G7L12jtVERu88yMa9t+BoHon38Z717tJgc0S1d0
lYk4YJhFAbBOfvvYuvaFDfvB+fIuyuY+bzxMmThBlMb2okmhN1Xefr5RN6neH6uzmQ4GxTJao7dG
wBBAztdT+7TkGhONo5gvfeSXnmZzZUsxKGMaEMvtoXgETIAFTY7PH2f9EZ/seG/zhStm0XGhCGGQ
W23WkS5dAOseTNGFnfGSo/si9V+fh/xjxwFLhUQZ1xNARmA5bp5K5KzOeAbSYQG4bU93QHyFo/u0
/EMxPLDQ38XZKjOt7jvFaBOACwyQYJzjSFkkq8fPH+aPA38N4kGd1MTpSCCz/P5j5U3PF0ciiKM5
On5WVMoxHNCm/zzMn4fCJs5mYzOjNhXvEMc+S0ihkn3zlH/9W2GKRealEfh6zr3bFZtom00+y9oN
pgrRrJRA559ARHm5gWQ8XHbKpDhfuqRXcskf8aDZA7lhoK/AV9nE65k7L0ELAEFTmKkF5ydIxkOm
LZhefQP/p5yKxBLkizla6SgIimKzUYcLb/jS77DZlnbrYawnZ4AYMLa9U6PNoG019XGmPQCeG/gE
G8U3SuY9d+WuWfJniCM/f/47fLSZ3ryGrcihOxcAOXr4FTowAp1h3PXyrq2t/edR/rxqsboAiaC/
BWFdKOxukrBKtMA6uuvbvhof4XCS7eEgcYOZkT4VdwNw//C73KFMqA7qalUVFk/lnbhQu26bEL+/
zre/hLX5cGZmTmDW8nA5O6mOHbQ9UDCwXXuAuHP831Tpa+b75y5789zrn7+5WCd8pouwEZICaX/D
bxa85OMSgyZ3HQBvRiJ1oEd+VUTzbgjJNT3Co3V38Xr/cJHf/Bab690rAKhxF/wWQ+wcpwNL+X7t
FjjfdLRE9CsAfZc1frYI1j/e9uaWN2qdtdBvwTGV9ol/ByLnqTtjhn+gkI3rTl44fLVfq50NH870
UifG+eMaW7Gzqwn8b+gq0F/v33tr+uU8EIz6CMg2U00eIMGMwZy04hGjDj2rvdXja1f8fubT0QOU
3bWskwyWqPKHo9tIjPzMqCzGNLMPntdiMMdiy/tp0K8uZptZ1t/lNipoweMJrhaMZTEfaZhRCsLU
FAl/3Nk9Ts3Ri/0lNWEqUMJ7e6gACyAPnl1hPwCBPrLYAPy9h3X159/btosCWhmSdBD6QZULPKBq
NydLv6gSJxfuWCudYvZLwCtT70Gzheyy9dv5NLvYVN6+8jUkpPJwM61mHPa219BxL6vaBgm7rmR5
pZTMjk4HWMqFR9vuZWicwBEQJ/YagmBV3q/sSBwCjwFUVw3GzAWIGA9TcUGFZBsCxnyA1aDwdFdQ
MhKH9yHcnGc563EVlXmRCgyfGEYh3BsvHIpYj/WXfXvpAS8HmSg80oqiA/x3cwlp4gnMOdzvvM7Q
SStLE9xWu+gItKI7M3sSma7NfQAdg/tJVS4AfOYCdMVK9SrSXnW1Apgit5c7N1/omXbVNO2avm1X
Ya26t3fWklf3jPQsR+rr8AwwkH4so9EZMz8q9TAWkaVFgXmVOxUnYPn4ubOhhwYuXK8G+xT4XM2p
MzSY1qhlNIxTnpvmkz2bZIkmwUqJGZOcjQRqFdUVzRvnbDMNQMXAjP1SdyaPmczLfVaBfZX2TYF3
qTtR3XIzWE41x2TdK8HiDQadPXiGeIV0db7r+Uhie14KULPmMTKyzg0L3TRxUS9g/BKASTy/RqkL
9cdQWAp8/sr73pM5f2ZeVs7hZJtFFeK76HjUi05lZ9io23tR64C1oFpCOdIFzKXwxy9UDrmbDm3X
u7HpSuD8A20Y2W7sxsCPFMyryr0VKBts5Tyrb0mbDRjFBTk/BsLimEOOntPE+M86UO4nMfNd37l+
ls7OMjyZnTGBz2iybNxx1rlnjaGgE4rGL4ddCzmo4hpgQ0yPW1F0FMwHan/rR+w1TK8AbSELZuRF
xe7sUYtfWCdxb1luNmLqEEAyTQ0Kcta20905i2NeNUr/oD0Bzw7MdsxD4djp+5ocG7yhpF98wIkL
BaTKcAMJDqw7vuZdSco2qqZAnCFegQEkWfcGgXjoxL4tCuLhQfdoFC6eoUbpa2Xz2e5XaSdFIbHo
Zl1MhFskjqXv27nP+3BudAZEFlQoRLtgluk1XmNGBtH1rnSnHqAEwRxUMGChjjDXfXEhFn+YlGuE
5WgdO7YO76xeRKJvgFkdg8j3l4MFlv84dkkBqk3rQUpjcn7y9cg0rOaXCMwpNoEGCAfIT8fUxFDV
qEfgQxrV7exxvIZnhHFCXECMQeixCzvJKrZjokhBwfWiVvh35tTKuKz1E1ThhntJnQyvAQwgzyqy
Y1Yz8GUzb5+55vfKDl6dccSRbVJYUpDu4HfFaaJi50uI8OYqVVxGXmcdqjm7X4NywzrWgH8Bbd0B
EyDHA4B190HX5YfO5QTdjcp6WTzf55FPIR1foZiMsYyRVZGUBIAh2Z03X7tLWcY25CCSLneqnSc8
67kHykqyCZaKzUu7sJ0ZlJjkDPLWhOYFDzwAWdqreSX02Ky95WNxtDQ9EOg6gnW9BxQbLFBvQElU
Xg9Tfr1AWCX0Srx5TSzr4IEyGfmFOUdVK/6SQeNHDa/3aqAPA9f4PXgJPEAzg/LnqwcyaW9PiXyo
u5pFNRBpoZa9AJoC03g2y1vQv2Fe5tAloYaRdvOcioylHkQnvKxJAyifPikB+IoGf+mqLh0v8Xnx
hZXLC7paezR65aGzILDQL9W56ww7ckaQxXI/yt3qqUXB2DrTfannuDDzqMuCh7rSVzJjsY/5tNuy
a02AiDZqGlkABpTS+WEaLJTgRtsNpOJtBtCA4/5FFn1QfXArzMFJLBteSq1dQ/WjA5uzWaZjUeNO
xdF6nzcE/7CUu34yHzjIXVCwSZamXuLAMp6wT8HtLfQ5L0A1HEZ+xhM9Q4o6LazuduhwF3c0XUaK
0f0gwFjipX+jhz5Istn6utjWzjPL9loaFlrzGRmSNs+zA+lHI+29Mh249zR5YJs5ebN3GlDEB7/s
7zGiz4GtyFtIVahnUI7BZ9Q1sAe5T8FB7PpEMJedDAFbcFxvp7bJAXHGEZ9w2z/IHtbWrn6YuBFV
1Y8WOOtQeiviC+6d9swBhq4TiZOTQCp0r1CsJdB+f4G3RNp67YvO+z1ZqntK/X3Ns2e/q5J+XGDd
aOErIdURKOBTaTRO5EHsA69ubnC+mkenBfy3y2YgMSFasfjY+gYI8Xmw3CwufaXAc2oAMNsBLL2q
WXZF6wOp1T3NThDpbHkazB60nSzLz3aFfC9fXEAW0AveLbU5gGpqQtGlBl6n77qjyW0skoOmiUEg
ieNVaTUG12YBGh0TJjh2zr5j9DT7zavw4JOIPuiPuWz3RuscHMZP7kSeRe+DHVMZJz5nXwHuT5lf
XDm9vukKB6d6HZz9ynjOOhv3Ie2iaphvKK9O0ET6wj3zuSVBvjPcZlfBgzq2JhsQc6AnBdAz7pkH
TR9yn1w1BgOaycgB/eB2JDqNSmnOebP+uHvgb6+8PrvtKU2dIjfvC0PPEki56bXhbXZX45UMiaY8
L68hdwJ+HIRPQGoRgAR3wQysA0f3KGgmXB9ZMO/6zG0iozRlDGrnX7KumnTklvkVx1lmJ6M55+RY
+mD1+dPIgOOVGTkPBqB9FGiWOLeCPnSb2YlLUc87ARGlmJcNifJSqJu5GefUagRDI7WlMI9hw4CN
Z05gB7dlHdEcskEO534EmikAdYPTAohKlj5q/U5/I0YFwIypKsCNZJO92mWVx2okM4T4f4OFSIvm
HqiRvKPyhtui/ELcisSOWUPtCGKHB26BdImk6YmYkvVgKw893EOVDiXnoITkdV2eigxns+7tH3Ke
IbvcZB4pEq/sg5gbS/GyBIHxBImLuo4LW/ZfZs7svcElAICaU+umkH2GcSizi4hqZeDvG6Bug9YH
YE6BtioglUaZVaE/+TDgXLIV12PDlKP30WwW2ZwOWVUlE+NDVA4jOweBkD+qsRx+sAIJIZCGy3Bf
4CR5JIHwUscbNYtaLgtM0p2uyQAPtJAbmrTS3Qr948Bej0thxGoBh1FZyBUGyGkAaO1/b3J02eDq
GvoUvGjIh/2QLsjctGjtsFbkyp7pITPEzTT7Tth5y31bBbf+gpXqOvqdF17atZba1XNwLCBUA7QO
ZOaCkv5l1ZkX1jXQW20JEsEw7LQtHumooTxrEGj76F6fuPScx2zJnENvGCyhfQCPPhgBTTbgbMo/
o1VPHvzZr1Nw5h6RQ+DV8B8MehSZSfeNrNoraEf0+3we2b7TDflh1mZ7Z3jkpnTKu8KBGnuzHErh
psXIEglmNu+6XSPAUHYwH+ynQ2dooLkmYGbz5ZckOP8yJVOnU0XEQYHfCW3K1BsHcidcB1XgTM0E
t0ZzzIETSyh0OMAtNgBPbcSJwE0NasHljCh5F0OX73Hh9NXwKHDaBYiojq916KMWS7Q9uXHgDvpI
F/mVzDgXkQ6n0sqenQGWRrLl6jDXy09QI8+BU0QGV/cof4CBY3FVsGvVEXiYzVXRRnwpn4CFS4Kq
eSGwiw4HYZ0L8EUBqnEFjvxB7OlUdWFuzueMUHYAyHBAJlLBAygrDkw1yIzodWmAz8HL2oiMXNx5
uEFCOrWwy8lycKrxfLBt3dd5g36z2gnAEXHVnqum3mV2nc4doGEUb2gZskSrMZJMYruX3nXA/GMP
VC0Oz6+1033PWPezypwXCAAee2mcCcSJYk+WgLNVTKRcsVurbV/zoL11CrxeBuvTUOBgjtVcewmt
G/D4W97FQT8JHjW9ndQ5am18JUbIiJ7g/N361wRc/KjmwO22OaTQWAEY2gTh8bEYorrkYP4S0OC7
VEFPZLH9ZArgWYgHWPnvoGPP5RgFzITylUUbiMkjOWGuPjGrTQKHHSlUDxwm6ckaBwnlozmL63ZE
ldH2EnIsjWruvIqx18x1cbz74y1owrhlocU0ZPBMG60ahiE6U/ty1hC2U2UgeQSvnqKO8lzpWILm
idl1RxuOVWY5Trl+Nv6q+vq20zStxI9l6I/BOB56W0RAuu3R0IlAsT95qj+qYfnVADwHhfAxHUpH
7GWlyM4CGQIMMIg2DGV1o3Vj7TCAAiJT39PCs082mX/Z/gyc/SJW/PDBRye+kKSOalO2L0QK41Sa
rI1zDkcZS0HYK2DLgSqvCE3pFjFxQDfQXPxotEl3XIoA6NsFqNEK5dki5ud5kWCB6ImCb8cKAbw2
pGLnPCK8pNNrnY2eecK5Vy4p8lRvb3qDHc7lvJ5PAgkVOPpwOojsnCKvwn1p/oXMtf2m/bFTsZgU
mlesJMBLCk/vcIsTaKDBtnVvMjFfL7k7XvFyQGI9ES/JtIbajXKHLMQKexVacpOP69aq+ITsnDk5
yhVp4VtBkelNXfnaAxGf1qpjqWM2bAJi2pc/Be36r4vJoYxTzjV7taEeVEaSGB0PDebVJRT9Skhl
5DLzD4bDDFDW8ylBgQmoYed5adu7AdS8WP0AO0Fo7SzoDRVi8m4gdwRPFNcBtMyCclsQWsE038E1
GvxUgxdId8axNLPIwYNDhcucu1utCeRkxkXVj5iqDoc67203rIWtvvqGDydyU5Tnkjr1c40B+LXj
D2y9e5td0IIFI9zG+Nny3mzCQfGJRq4l64TmdgtRvT6D/Nnsj/fQNgNQcpSyjCCWOHyZLVtx5OKj
9UIzH7eJLiapYm909KuZF8aAm7AF9cURbfcFyM3yKSs1u5pbCnID6W5b+FzvfHdGlSvEF58Wzimg
XF/LumlWbUNdHwwUp6DQGKhcSBMIA4IE83hCGmz+sIfWT70in3CUCW0dpalB+89rDAykyG+KqlqN
ebQZZ3ZFToNb4wSdp+La6u0AwE4aRE6TV18GqI/vedbMcYbtlxRtXp/bEkeAHFBWeBzyC91UyC4a
ba/a47TpYkk8hp5D1eZXEKxrrtx+snYYuZO4nEwDqlGAGP+yKs/vjoYDDxbatNOVN2XKOVE8C1gd
RWbcr8KOX/2CoU6fC6cCe6MNGhqaoDQ8UXgb3VetGqGmSkcPFb6HImOHhgAO5dys2QwCk2m/iEVn
QLy2/ZoZKg/5TO60+XXW46aJvFZ1VgylERGpYSbRoNiPoRpG3PX9BKGNVlzLsmBfXNWjJxnMlbnj
nuhfB9efT2LKdeLREilLYy7jDwvlziOkg+qv3VgU4KGjWt6r1icpyzyFT1UG+krYNQhLk1PEUILG
WYhiiCg0AALg34Wao6yrMLUMlHkTMAPKO3Vg7EdwBcB+5nKCrmC+9FcFJXBcrTkSs1H1eSxGVZ0c
1RZ7w7bsazerCOymm3V/tvgX6OTS7C+HUWOPutZlENpQ1RXWGFmoFuMN6ZY26c1axnbvj49AhLJz
T+fuscWH+l32k9rriRi30EGUR0hxLFGbC7hjuS0avkWh0gmn0DGgMn8OvAKjcOa6sF9C5nk11F1x
nsVcuSCliOGqcgN6AqrVPE96HM2Q5F2bQY2izBLWOfNT3agB/ThhiFQXA7Q39GTHrMpzEpoBjkw0
xKj7Ui2lf9UOGfQoTWfMQwXVsweNtMyKWjpBCasFUGGflYRGrVRfO7OsdsoX488WG+4kO8eBI7g5
m9dFMMLJduFafC+txT85uvTzyNVUvuBI6L9KfMTnoXE6iHhWPWgCzO5A8zRgrLNHmmzGlsIfjbaN
xKTh/q0IlHpphWMeMg8DKRxwJMbMESdtXZTdt6Vp9aMBAbXvVdB2e11BSj3sARUBJH725+cpY/7P
zq4mFAqkfpRCqi9jV+tzxRkUK4cBrPDYc2a3OTGGUpn7PTyGjRqFPVTZ+8e8dBroZq5Zuus6znjl
osj7ypGZPBe+hH9t1tdWrEtAbTwcbPi8lSdvR0/S1Kc12ACq7vK0Rd8Gh5xbyWurG6HHNPjtc8At
pImBy24HJNAUlSP01TyDYtpIS3ZwBzM/Wq0JjHrQdHcS+vbXcDBxvi02ze/hoth8aSsB5uXM2iXA
lef7PwoGtkEZeMjJ2gIZNoSMQGUo+zmQUU0sJm4M6cg00NBrgcKvMyZGVRZAqNoVVDXUDOklB4IX
NzCAkfCJMNWQmHVdmejR6QkFHJhCsZrGbp9j6PDLdXv1nU+o/zHlgGIUeoy4haK86iXu4b6B39Wy
OAqqo6X9yFqyQLSpcjFkA/fPBBzeyQycuNJvceMwg4LVN1q999gtE2RPkOpDnqio+iaF1GWDRQoq
JBChJVtcheVgVC2koEya3doZlggCq06JRkkDXTfvWGegwV953cCtczX0VqOA/5vzfIxp31tQk+mg
So+CqFNq6dHH6y3yUI/4xiHQOzaUxsFI+qI+KLsk2a8Lo5HtSG6dU7wdjWzG2vg17Lpa8RqaxJiE
YRhlGqncZbferkvhzHjZ9Wzt4r/v8r+PuOnyd61A191eAQ8mvgsbklc6g/C/5reOAzFQZ21YjPHn
j7mdYaxP+XYasxmTlGANDQWDltaInmGt+F0T8B0q0vvPw2yBFWsYDHVhLwLniT/9np22gZRPiTDD
WoWPOZpiEMsBfZFVPwvkmp9H+2OC+3c4uAphYOlhirxZO90MpcA2BE0+rW9ztMVSaPbRqLit9yYa
xuAZhzA6vDCn+Wiwhbzyf4Julg90H9oZFEEBsEW1emoCdeG5PlqstxE207rS0JU/rsJnXpV96diJ
LMUJzZXo87e3hRFtXt5vsPCbWbQtwdyyCKLIrN6vl0wRQPhWtmjxuMnAL7y1C8+0HQe2rJgX4SOa
D6Nesh+MK6O7MNC/FGKzxw2/GHimEAJHzIPS6nYu0UMSYr77/MVdirMZ4i+Wp/zFRpzf9GbxCNJb
jIT98yB/AFL+Xh7fASrcNoHlXH+LN8uD0ako+HpKrIb3zRkCWvDPcGCiB0b4hbX5A9rzOxYGXfiG
KIVH3waOYYtlxugRkpOrKooFr+slzOESu/p1GIeLUJsPD4k30TbrVDJrDMAiRVWf8Bt1pMZO/YK1
1L6OV988WsESdrivj5dgD7839PbcXd3O4KiG9hz0Xd+/UZVJG6UAinTovITZfjjDkjdcVW7EM6Y7
wbVOXo9dVP8skRyvhrwXFvSji+Zt+C1OC4mkXtDgDIedeXR3NhBNWUpStN2SMjFicgFN9OExBVYS
EE0OsKzeZk2nmcMRcoXVeZ24tQI4Py4XtuilCJt1RNZlFWAGAlQQyOfVxW1kPy+8s/VH/LFkbx5i
86lN3eRVYr2czeMqyIUOfb7z4nVfwpQLvaELR+KHX3ZgwaHJQpsR0IX3O0QPkB1zM2AWpKoSEoCR
hJTSNS6szIdoDPomzGYngAjX0GGFRvgv/Wt1qndwCYVRzXLMDiv2iCAHuuj+9fFd+Sbo5q50Jg34
gLcewNcqgRqGDKv9alIDpY2zOKDf26T/5kdAyfpj54dLr3NzUyr4PnT++jpFF9xlaFQ1lfua9dWF
VfvwInvzZJvrcvQ9hmpofZ0eTeBxglJhz8GxX8w2nfUlV5UtWfI3lubN6tENXpVBFMP31nDeSwdR
iV9m5ETzl/YahPpzEUHSER4Mq2uMcbgkmfXhB/efB6WbTxrPmfnTmnnQykwImoKsu6SGdynE5ptG
as9auYYIRB962Y4Ow4XVuhRh80kT4dPBWs1urGqAEAq9kdxKLxwb68/YHhs+QEdgTLoB/nezI1qY
ZBg2mhX/Xy4xKopfeo+7JbUTT/8CMCC+EPGjrf4m4pamUGPyV6qVO7Cq5626Yrr8pvcQbU1QjkIU
x4D9xn+j7/XRAQntHdiJm5DsI1tsUg7FncZFTfhbThmKTXBOuDcSEQdgBhTB3UWxvHVz//lm/xNv
c3QFDnAg5YB4a1ZinyqI8jm7+thEl/b6h+fV2yfbnFeimEc6Nv9+spUZZ1cOEnxoLMR21L34MPwY
v1yiX3yYdb2NujmyiAQMqO8Rdb2iMXfOIPo470gi8Y8XIXLk4336n7e52aeKmozP/M3qAd/LUwCg
0hb6ud8uR/zg44NQ1AoxgwCKDw269xecwMQkYKUJLcMA7lZ+B6jUpTznoxCB6wCMB+0IAKo3z5QV
fGxxipQhAf167/TNCPEbyAV9/sFdiOJuDmG7NNthZpCoCRoVuzXMRspLB737YQxg6qF3Al0r+DZu
XlYtmmkCZC60+JLl4dSo6altBrQoq0Ad0DNwDkBrYNzt03aO4cvafwPyZJ26aIi76NZIaTlBdnZR
5BaSgx56MVPv3vaESEylLAU1WnuGtEXwbYVFSrRvzuXgQxbZaMqBXVtSyQmNF2aHfLbbMvJlQw4u
7DYgLu1W+iZ3FMYoXQb162EgZ9svwCkbBJozRodG4tyPw6FwLahJttKtcTL4kCuubHfaFUEBCFuJ
IVPYsXa4CwrfO46KFTtTlYAfZzbKQVjlFAkrfF7vZmPhSQAF/merctl+6Exx+GfruYVxbq42h1Yl
dIgw6XPU6umiXHGw3JlfQHJ+VOhA5g3QEhhN+OSPiyEXjOcmpMN+Fzr9fbPzDxDfT410Ffm8VHCs
O31zVr4Ntr0TKM3BLpoRbD0rKxhItFckGdL+Qtn7QTnlo4FFbB8cvBVt+36bwuhYdL2FD062xhS1
dTfEsmxOMGd6mSdpR58v1Efnsm8BSg2SmgXBt21d0fmuTQGswlPVCUQsMduFPOG0n5sdKpkIZuc6
/H+knddy3Ei2tV9lou8xP7yJODMXKJSlESlKotQ3CFl47/H050v2zGkWqoKYnv+mIzokcTORmTu3
WXstqFq2b1u9chXPjC7CkkmtZiVRMYpcT5bAZdat6RJcswD61hZcgJSTrMVzkxZxQt8Eh6KqMHjF
9GiOjVrZK3v1sufnZwJ+XVVAlZFA0fH855s1mYMUwA6PQI5quwFNwjgGrTJ80WF2M1ooSeNdbakw
TWsrDvPKW3NuefEJ1T6FQzCv2LdHoRJvDkeRc4hUatTd6Dsct381CtNlG6JT6o48NyaPweIlCIu8
rOO+I1C+m3dihIcp+m29BX/ICI/krVGBLu/Bwtxyjmy25sQwBszFxo/R+lU2n4CQVPbvb5/E5aV+
sSJIWSAVwX8s2Tj0PkXDKsKKvg8O2kEEQM1RPqwFIsvjiBmyFYeBV74gw6CLczJMo521GrIPVXpU
CJZp0LpvL2QZsS4tLM+DMqN5PWEhKiZX6VvPCE9m8fy2kbVlLHxTJ6dJ06sYMY2bpEk9pV0liBC/
5+sb9bIOYhrUBQ2G+Zb8Cf5s5b3dYiK+NU+MYCCi/T11669iRPev1geELQYBNIX3w2DKc+EkdK3z
HXtgttrQf/VduYcaDq6olUfq8oQx7C6mqhk1oDe0dBFDX2gBJIxgF7X8lq4NmhYd8BkmZ+zaOORy
djM50l1Up9aKc7rcLGFYVBuRjdWhZj73TVACxkgn9BnKF7/6dA+S+e3DcHnizn7+kp6hNuJ4Usou
Qw8j9hgK2ajzDXillWLmS+h3fiAww2y/RQ+CZH1J+2PJPYyCNYAOoDFFfoQWpQe73URenKNWYM9f
FVlAHHhvfpUwAN4aU0VnrivBtyfTrG+CIYQSQIUF0U5sZ2s3oeCzq7V9lKnOTqrt39OOnGuTdKZx
QITJH9xEan7J1nTfNs13frkN8FWQMw28cBDABi4jC8MmDSYQqvDrbSKgAl455/k26aPCGxq1+GyP
tvNDn8xWaFLw9MgKVVGnd6hp+PUHVQn1vWw2wcaqymoXJB3UeZrS38ptD66P1uVeZ+9WvuSSNEck
zsyUahb5AlnDxeCLCbAgcAKagqIsHB2C9/IWFhscuc08hhge2jRP4VbJV0KMaxcAWLCpgytXkRRf
nEOny221H52UOQiICf12NqJjFUxgO2GKgcsskkxGClQ4fT4SkoMwlMK5XrmEF5Eia1cYKWI8kV8B
toiFA5YC5pcm3UJVB+psfZPvpBieiMYTI/fQA64FOKv2Fu54hobY6oU98a3rD80+uUuOcFEy/Ajb
6coXvggGxOoE+ToDU7IBEfniE0+hRSO/Rh6mhgbJRKw6NvYOxQoRnxKwGkxN3L59+YVrXNzK1xaX
CVsGbMExaTrCUPtejn/Ucn+cuYZaDO1uUO/eNnZtfaqm0MqwDEa3LnxAn+vsbswRqr15N21zDzKz
HXOlbnEMb8q7tULnqj3hWl81a1Q4itoswl6zHbYIzu4DKquIB2yrY7/vbtbsiSrE4mOeLW+RmaZy
C0NE9nJD3o+zvXVybUdNEkpisLAMkTLI8vYHveK6oUMCNGYqXEt4n87X104pbN2pgE+OySbtJK8t
q4PTvf//srJkk8qMuojbHkndsvpi94+VA+BxJSBZWYi2uNajDsTAFjjQQJPBq0LwN2hHfXr6LxaC
ph0R4ovgsXb+ucrM6hpjYiFJ9bMxHvr+m+mvPKZXHmtIUf40sThxAI9n22gxYU3jPtb0gzYnaynD
lTvLCggFRHER8p1FuMNsW2B2VS0adQiiAKwb9iF9gl1/gAtxi64RAJvqR3kq3kEI/9cjYKpImkwM
ZEELxDDk+TfslAb08khtDOzUJodec1g5bdeeN7pjqG/D9eIw9r+4RY0Wz70D3TCRYzBvfOTnssfo
1N+kN0FGM2bwIIut3O6wlqhcJIF4XypjEBqRKjvMdy1uU1pWfQG5KYaPlIrd6KQfrT0hwarQ/DW/
BDBCZpmIfztEQ+cfcTLiTAc4Gb+8YsLP84rJbB01TX0nH/r+brVue+2GvTa5+KpAQMF8CZPxcdjK
W8oCICA3/UYoFMWJh+TuFnry/+I2IAsKB4ZikS0tk4BimCJlbIuY6gPlOOU2S768faOvXDeKAlxm
cB9chGXahwq3nZXJGKO9W24CJqzKNVYXsekLn35mYbFVCThFuxV1lfRYH/+dWP51JkQR1J3ZWeyP
XJXQw/WsZDjJiEklh/4WISxjJxg2pN+DD8ZJpyq4qnB60X1f2l10DmY9bdRJfMEOna+n/FjuIDbd
VJpbWm7xXZQFfFd15YO/qbbVIf+52qIRDuOtD7zwZlrAeB50uJSMn/4gewg97b2o7TONt3/7tKzt
5aKLwEC5guo7poLiUzBa8KZ/yvpne3qaZfmF/lvqfe9tk9e82dm+LpyKFbYpwyyiREYA2TMhx9DI
d307U3XZd16CmIJJwcmt92uh65WrQXlc1lWUO0xTWVbO6hJEFPISCZNqA7z6X7ohcFfWJoLfxdah
O2GJcFVITCxTYl8JKHLXcHANG712RSnJ2QA6fjd5dLlWm3lXnr0za+K3eRXMAfEeE4avqfsX91Ya
/upSC9qje8n+FKr2ykm5KFqRbFJzVNGehXPmIueOQr0MZznOXSrgd6OvPJhAACUt/xTM81o6d/EV
X2yZJrg8pDoQJDlfl1UDQk4DZPlqT6gBpZ5TEKPC+bFFUeqbsqbhdvn4LOwtbkFH4jYPf9gTSUYK
s2X+jWmbjQ63pPGgHd8+JRfbhjlHiKbRqaGFt3zO5YzRF9viUzopJNf6bO3SVv4aO9Fpko1DqjUf
37Z36dEWBhcerZjbSGsMDLYeihB8T9/51D7P8aZHxximIvGiSx/szA0QnzxCFJB+VOLt27/ExeUT
v4PhQJFH9xeB7EWkabWZTy+HtKpFoVQCE198fdvA1V0UnCFIM8PYeRH6W5LMGHEU5nS21RcQjgI2
TH0QjlNoH63FD1cWRESmYAooGj5lsSBGmPymTplvLVT0TpB5mKeVK3eZajMjoxOB6YCiHJvo6Pwe
hBqd5Z7xEjfWtyXvkFAcY4CrAVfEbNN27TG4as+AXNkWHRON2tq5PTWPjKJKUC/qdzaiz7hkoXAW
PHDvYB1eq1FeoItQriXx+NOc+MKv3BdzK4oZBZirP6Mml6uevE22oqscmqjcuB10x+0GHTlv5aBc
cS9ndhefNYGazKryfy9T8yoqCuMpOw5HQaW0dk5Wv+ri9pljhNywD/lOi3ic8C7joT3koCQhWD5M
qwKcS+DD8qsunOcQ24MkR6wO6cMPGqaio74b7/4DMva177hwm42pdl04szD6eATQ6Pw8Gfc9lLzo
E6xHRRehyuK0LMIG1QpatS9Zl74Hrb3Rf5mbai8+ZP6pOmZfIulu+hweZptiX72RvNXTKg7/2dOO
6hZqX3DdQIYHffUyzcucSJLsmemy29ELN33+WO1Nz9jLt418Kx/Whc4us6+FxcXzbuRyWsgBtScR
KHX31b68mVCWTFajwCtvO1Ua2l+gL00bovjzi2h32QRPB0sbhyfH3w8aIsnmsbC/vH3xruygihNz
LIxAA7gMjhKI9ate13Ev9BSZPhsPo4lYbjH6n2SJEbWpPpWtw1B3Ko9rd/7a7r22vfiWqDTPTZQa
+UuLzz+hxbxxtuGnfqttsh0KCiuv3bXH6Gyti09aFZUMaRdrFVIFEHs8+Z619Z+UDSNV6EiqKxUQ
4bKWh5NXwoF4HyUGWAHPd1DKR0eqYbdBFWIIPqWA8rdOLMHpISbP3t7Fi746DkZ7IbjVFQPt14sU
Nu/mvKy4iKXzzt8KQjpzY0Gus688Rf0gfPY6a/yVx1aD7paHVkjT0dM6X1+DcFtZyLiaQDPmu4FB
IGo8s7aytCtfkR4ChUPY13Sy84WVpIqaMcqxUgWPc/rZr4/MQbpvf76rK3llY/EadIFcQbGMDQeZ
qxrBmQ9v//xrzw2LgJyaRgi0SvLyKNj+DHkkcYnxTgiXb6NTsmlPUOuDnd3le3Plm123h2fkJSdg
52Kfbw3Tv4kV6iwIXeLg3t93+9Br3Ql6VKKGdYDFFSeC6oqpCWgYm7TEEcq92gXMaYpnoD12e/uY
HMMDvYDj25/x6lF4ZWaxTZoiKc2QjdT9hQLgULhB+nsUrzjEax7+bDGLtzrLZzWPVRaTHgXMX3w4
MD6n+m4ttLvy1aiGMwtEl1Yg7RePVwvmoUkj5pvk03ybUhfNbkX0Ea/IBF9zewDqTIs5DcqUkHov
DkM0xqHTYmc45SyJ0dGDs1V/QF5D6pbfqWu36QIGiTPi3aI+CdIH/RRz8QWTujAbs3tZGDKuj9mG
ljqSWwf5YKyciGsHnReK1gKFZrrry2Kob0RFDhfRH1mpwHnOoEpTVxREk1WaV/F7Lxy6gPKJUJxc
6aKMVyNz5Wig/N3cQVcqUAElPEjSk9y3Rxv5g7cP++X7z5OhCsJ70YnCwZ7vWu+EaSxV6FtZEWyX
6Y01B545P7ftu7ftvLzw56tixoNlUYMR5PrLY2j5mVaGBqQ1FXV6fQMR0zG/aZ+TR/s4P3aaWx+Y
IZ88ITEcPMEnGynbNaDHZfkJz4GqklA6ZbTn4iqEuTlAPgdnSLXtPafbR4eZM2rssw/xff7+RS59
IzjT//rSz8wuboaV1FphaZgVObgG9tp4qL3wwUFBO9gLvvZkk9zWX2F6I0SIvDUB7wtWU32x7MWz
IENrAIUS9gUcKL2dacO5sAFtlWf0pLdBc+y/0ibZjw98+t3w+PbqL70p35kWtUyyB7HO0mkXjNNb
wHnhiCru/eTGMD+gELbysF5xBedGFi57hjrACoKEBg9EsQPoGmU/3KpuuVnP/a/4AijvYexkxgHK
f3mJQGE0vVMnKarIlJWdzu7N3a7fiEpKeIqajbb2qF/7gLoB0ooYiJd9WWxI/dSxYzsQa4sOxnNx
B68lEsOu6TL47ia0Ojfmdk1x+EqkxypfWRWxzKsEXUMRVYc1TJwZqNa22g3apj20eAguiTBPRleR
Ouf7t8/KlTcEozxVKBvowMqWZVqlLdpKhyAKqxF8MO74VCA9LjCbCEuhUprvV/tc4vAv/NKZyUUm
G5ea0o2hASfIZ3tv7QL6QJU3sp+QaFIS+C/t2TzHFtHmxX2QNGmK/dwsOT48khvlGQK4yjNfXF/9
0b+31s6P8C6LBTK5DjxEMw0y2OV5hRZFS6fMKl5SyehAtAY70yY7qh4fNFhNlq85esOE90VRwKgK
6bHzkzOVPUzCBtK4xrv66DynT+03/YukbBE6rrzOk+mtlR87eHIst34UrRTtB6oZbx+kK3eG/IQ+
mwy5L/Iui9+hoPCCYJtWulr/c5B/ZvHOaNamkC5fTvKEVzYWN8Qa5KriDQdp/6tWSbk2tnGrECK8
vRLxU5a7Bw05bLtgG3ieF0FOb+S1MSUMQcRhh/BpdUjt7MfbJi6GxfBmBuzB/HTRHKHGf75jaBtX
Ffke5FuRW/0SqkQak5/S1mrcIgdOJO+6I4zXm/SjL2/etn1lo0yaC4xgMJJvXEQFipUHMwgCNKCh
4IQ/C1K8z1a24lbWjIgb8sqXmZPWwsyAV4nVTrufarP+1juS/KzEUrJ7ez1XXgfRfFWFcBAJMpt2
bsvy6dXP6NfiwXIa50Iry0ESYN609/V+bcr/SkBDvZJDLl4kWjPLu51y36Vowlq/gyhnk3vziBIs
2Xi/NTazucm3+d6wb9djmsukQhjWFe4W+GnQCefLJBo3jBwojOvf1cdm394I3ZV1Ma6rn/MFwA/k
nXB/mfwHbV0XhoMdyIv4phBfOBxI87Nwzv/B/OnlSWFZzEMYlFFIY5adCqb/BzkrKrF7zmcUUOEz
CJ9Mr93Cs7GZDsoI6+B/kNheX+YruwtfAl1p0bQKy5yRrRC5U39ATfNRtA7/A5b7ywSDVTKLgcqL
AF4sfco46rk1KQwBNdvGpr0uRAUyAtFgi1TrBiVRKGo2cO2sz5KJXPPcm51bXjy2bZH4WSIs10TC
4nYEp5QJftVbJzC5/k3RySC7oZcIyvb8iDIs0VZ+TfreAq+DBivfiYsh76Rf+iHw1kr9l37akIkH
CXW5+gxmL3bQpzJhJGEPtac/HUy18Qw9eFjxLZcvDqwlgCJZkOqAjFz6sajJB2sAYtpsnXdVs8si
WBCYxaDM738fqw38O/9ZAVxsy2LbzgwvPmXe9i+yLmwbL3VU1p9TiDH9ADLciVB0qPybdFopJ1z5
nkwKoQIItBcc0hJZ1eNbLEMNS5fT8rnUi495+lellqhhnplYfE6QAGY9Tpiwtc+gxspScx39eWXP
rq0DmSxLgOxACi/T3jEKWrMwzILOZHAfHLItjfaXeqlAJkN9nENSjDD6dsWs+N2XO8bDwGQGLKnU
aRf+OQ0bdSxVXGZMKaZ9CkGxiJi2fC+udXVYsXbFbRKr/2ltca3tTJaSpMOakAM2BIckxceA4mO9
rT8NKIYAz55u/JVFXrUKwTgDKNSF7SWxTjN0TgkveuECd/+YoyJe+9kWdYTVGcvLb6k6YpCGUgyA
hCWu1B6CSkk7JMfl7nZKWhc+X/BAK4u5kvoYKjhCziRNJgKIRZmuQI5LrhW+ofo475RbyIQ3yQaK
5a/BptwwF/CXAy/M4alEx1yMyC0OCBFKWcstvqSQnq3xh639UsMvK8fiirfXwC3y7YgSwPeJDXwV
d0mlmB8SQUJ+q+2qE/MUm9a13eKhXUVuXakAGAgoE+tTZmCPlv7CaUalTBxebvvOPHX77A44w131
0tVdQ4lf26ozWwvHQScLyjD7JUoIDsk2/R7v4PcmSS2+2M/rT8uVc35mbuF9O3UOqsgkyGuhUhtR
dYoLT0h7v71bV4ICjriqk5Yi6Ideyflm+UUOTa4uFfh3UFLS/VS9b81443e/KtAjb9u68p5QiJZ5
msXYmLw86zPU+d3cBXDZqj9SU3WN6NFkzLdvN71/n00rqP4r3+/M2mK7Ks2uoyrCmp7P34Df0Hqs
PU1b6yBd8fT0QSBMZo7Q5iovTjtI/kZTcr1wBY+lUhxUq125s9cOOYka7x53F52c5UREGeu9HcBm
R0iTH6HVxUf4twZF6Ha1a3AtfHptazkL4UehiaYJtqwnRO0PNLx/BMfBE8MXjrc2K3AFD4Ky6p8r
Mxber4VGr2tNrMknIXmt3EjJI+SxW4HCUopdexc+2vdrExjXduy10cXBgI9as5lAxuXGiP3Co691
Kwf92tF7bWFxqSRSCfwsUWFjPSeBii5auqmSZG1M8kq1js+H06PMrNMNWaZj1DrUOh9YSY0W52S4
9THfFRt43SNktSnXidLZOvuF+D6LIOPM6uLZb9CkGVVhdTi1t9ZO1NK7XXwvxO+YS9u+7TOuH8hX
a1x0Kqw0D4aGCqGbfRIgDMWdn6O9/wQowoue1ppmV6wxAU1iTc+HqO1iYF2uIcgtWygPhL62kH4f
hqPt9RshsA0T66rO2yV0B3sMOjn0UfGLy5xMzap2MvWiAPhL/gfjl3nsduX9Orb68kieG1psGu3v
BC0lXhM5fUqcT0Vyq+Xv//JWCRuUqygPyPJF+W1MjKmrUxYzbIpP/S0UZieVvscLZUjM8di/be8y
L8IcHW9LyMqzVYtYJsm7yCmstHCrjlnIrpOn+wKJtK0ed8XBmgpnxQ9f+o1ze4tPCNAX6osCe2l/
qpNq45Du/RcrYqCakUb0ny9q/pnt62aqcfoqA02WvEXVzdpLpbOJ2hX0yNW1vLIk/vxVjDb0XQPJ
K5bgk3WZWdzKVbt2c4WXO/cTfC+6iza1IkFqsXDuE1Q8lWHm4jiMAP1Srz+YRwrALpQW++FmjVTu
SlXM0kV67Ig6HJ2+xXkow8noNYXGsMj8Caa9ZDt+c+6lT6IXXdJihyx+w+zy23u2anZxLBp7yoJK
KgQIlUkkaI6YHbDc/Jv6DqKLjXViJvapbr3gecXupRsG1E7AAdmFGMhe1sgMWXI0vyEcFXgjwQ2L
dEWz6zyT4ZnuoPxYMSeWsdjNM3PiNr46MRn1uGy0MDd/h/Z4atxmj2N0UWK5r75zzeHsuReNzKr0
5sH1v66Yv3JgdVoZZGKg1rQLykBbUC6HNv5rqsVn3lrf6tbtXZiATTc8NO8ijwb2Wpn6SolcDA5w
iCm8MFy/hOOmnd+YE0o1rhW6447Q65HQ68eguUKNskcJFE6O54PxMK240iveGpfG025ykMHTLAKI
bDILu8pwNXnzuUu/V/qPQFpL065czzMbCxcww29sJC02ai+6H73+Q+qFngP619kriF2utcOvLAmt
bKYCGVO6Mvre5Lrh+zHAacpobtdDOASxvBaszUZfWRUGHNgWiIhIMxZOAEb6gjYQZpANNL6bp3zn
e+WNVm6qyJ23KQyl0oe3j+a1hRmWTrzHUwROaRGgIBFfqE6ggAqvv8mQIGURy1rrL4hf+/z22WTN
shCz10HiLbvBdairveoHmSvvA1TP5yOMJSTVngAP1BsBiEpA9FtHac3wpZexmbS3OIfk8w692fNr
n6TBoI0RdVQBvmqfwFBu0MvYhAew24c1uqAr4RfWgImowG0FVEN861dOJtFsX+lhQ6e/III9TXYz
agemC8fELgrdNciX2JrFVxXDLTBa8DrJykvG/9pca+m+WWW5m2SZ9Qtek+ZoVcO8NxRpeAqR7oDK
M9HuI83IT0GHWNnbJ+dK/A6Twyv7iyvI1EQrI2gMMhAtxG32vn0AFuLpnsFT4s2fzANDGitZ8fUl
Uy2B34f227Jg4kuNXPQ+qf0fYLr2MOzCQ7s63XnlvLKyP82IY/Xqy6paP0GOjpk6Ay9RBje+kd3Z
BXM9Y4UuWvH09pe8ao5OKbrpPIQID52bi3tJDaSJLmwHw5QifRgDxWuqk1k+ZpO+edvW5X1n00Q9
kJATop3lLE8iGXLO5HGO7ou9Y/brIc/9rZn+VRY5mmxnZhbvrTZrbZcGmDGcd11D91779vY6Lh90
Ko6ih8cDx7jv0lNG2tDY48wWoWe171GlSWQI902z9aLMuI2V9DSq9R9h5/87o11t/vk//P/3opzQ
SQrbxf/+8y76XhdN8av9H/HP/u+vnf+jf74rf+ZPbf3zZ3v3tVz+zbN/yM//l33va/v17H+2eRu1
02P3E6m5n02Xti9GIIgVf/M//cO//Xz5KR+m8uc/fvtedHkrfloA9O+3f/3R8cc/foO3+dXnFz//
X394/zXj3334ms9f84io54+f9n//5OfXpv3Hb7r8dxAwdHKpmlJCYozwt78NP8WfqM7fRbmMYSB4
uSh4C11eRFTa8B+/SfLfoZLhwYEVW+dfgmfhkDRF9/KHivJ34nvoM+A7JE3ih/z279U//OED/9iY
63S5VFTPfCXC6gw+8QIQWisM3V/QM+ajGRiD2TDCXNRzfJSq1Ex3ZWlUzaHPhlp/Nq2opfuM/KXu
5q3ptJ7eF9YnyZq61nMAagFQTw19/DEjFVzvgnrMR2R/xk561hHZlbahU0WD50/Mrj05vZWVv/tV
EpQHZyxm82Gq+5k5tb7SW3+XO5Vv/PLnvmX4xJCzsoHZsLbQ5/Fr69tsOVJxK+dWZbuIG0VV7UrO
3Ir0cIQ3wIUPGqWBKSiy8b7qa39ys1DPHbfW0FZ6ziVHRT1kgA9q39V1+8zgdfmhLKmMnZIkV4FU
h3p0n1pqkh3TvEXnCE8Rf5SMeToBe8PJSb6dZnu9aegyjQo1BdcOZP+pQtxU4B2D5tlQWp/QtfeZ
Raqpgm3McpTsnRIKDT7IuBUeImNiQIIOVZZm9ac4y7T3aBENT3GR+V9GVIXTfa1EML/ItfEY5nWH
iJtiZ5kbBVUBd5oZjLU7SwNEje2YlqeMccCvXaXrP+zJlB5kqwg7pL4R4XFbJm12qRmirq5C2rrJ
DI1B2akds72VoQOvmFKAjJxdeFqQ2zcaxE+2K4fwfxVDgBZP3phIjun1h6CclR2Cwg6ihYoTfZVT
pXlPjyyungqnab9VVZ70LhqyjMOPSK57ZjGOn4YwRg+pkubvmWF1t9FQlwd5GqrMG2pHhDlpk/5O
cCJlmzH3ZWVnBZ2WIIAkdQ9WImVML9Y1otQ9VR19E+Wm/i31Hfley43SR0E9Bx0R1X70rpKj8tdg
IZLiOqEqM/A2jCXwU2toJndsYvilnCCZHjR50k/jECfFJjdHC4FQM/46VY70rh6s8LOWpCESWpWl
ZduyHIeTwjIfrDEMuk0vyf1JR+UMiTQ1yo+52SJ6Uw3QW6ZpNgZeVQz5g9/H+aZiAGcbd46yy62w
P5S9MvduaI7O+yqc4mOeldPRKhQZZIxc7jOlC4+yPARfjNlUNr7daDtpKO19Bw/oPWIww6lE3WU/
M43DuKXkdCdlGtCRjOIg/z4Rx/VoZZr5Z03tZGS6anIPt0ntCHpQFISHTcgUgXkq7U4q3aaq61t4
qqOPQJK1rWqinqelY/+7rUi9tKmTSA33jhqgwRmPJSKOXYQ0lNQnzUFHzes0+34Bn5WulLumHwNE
rTJtoB8odZrhdaBxw6NFJPCsWjNyf/McgwSO4Lb6ISs9VGxRmI32Tuv74CnSLElxjTni2rg1wobp
qYZBuTlZdghlltImDhCNRhoc6FKKQOhcJqnzadKbLvggK3k+7dQ6GKsTSORgfofk0jh4AxHt6M5w
6VJayUL/vV6UtnaL1t5ofemjWZUPKHFV1m6KA3T2ItUc4eKfc7RxlMGpBjTH46TZp6gCmls2VB4V
FyXWAt1jP9Udr56M6b1EhjJv7Lbv+w+hoXfogDRdUt7baJHVruNnqv0AyZ1E5hrbqPui+6r1w7c+
TEKYPZrZ/tSHZp5tayUwf9gDalBfEUhmLrrP5rnfNUo2giGUorQy4YJXptKVEeNJ3Z56geFBMxoE
rmGmcnB0msxSd1NXEVcKltHQ4yTKiWdEuipt+zFz7A+DWitHB0Vix4ObdSAHlNESaw/of0cdwqHR
ENUgpqc+kCng6EpkbYdKNwI8wpRGu26O8m4XyR3F58QeQwv+b9SoN0paW/Mnta/h80NsqbaznRSN
uhTv7a4woNLCb+e9Nf3u57jvfFtDsYOMGbqPPepjzLrX86YrcSNulrYMgsAUUEM9WOwQtujth0md
C+WjqjS5uevLNv4WtmgeRW5umEP0ZPpKru37SI8cZMFTs/tRkVyoxyBBRftLHtpd+VWeCsl+sqw5
M45wh/q55w+9Uu16aZzDnSEVMYX0cogHt7J7/UAm4dQeQsRGW7u2pCCDlHYRIslAAfT8vRImweha
GcS7rWxX1jYI4GN83w2VUt7Vre7YCGo2hQ/2wBzsTVn5qXxEkTasqChG6KCaM0DYzRTOZFyEueov
Gzlr9MODdoK/vQkMDb8QQIPFO11kH6chQlJ4KsyyO+V+rlYfzHkui90sxczm6HIvTR/7qeyGXe0Y
RuP1To1sUDxrSfTOidF7xEfGJqJM9tDIyCXHlVzvg1xGZ9g1aoT0vHR20PfrewRrD5U2w+20gctl
lj/6ML7HR8J7K71RfKkHacpk88yjpRtVjSRf3hgZV6VVa/tLA32pciO3cgj5VB106ceib0flRoU7
LYyFJK6ZHVoUEJVHO5atdm8OTjw/j3WHkqEb9ZqdPthmpKqlV83+YISbMY1y7kwHuf4ARlrPQk6e
PY5RZ7lZg0YNrhzX038eccihhOCbbuf3eZAZppeECkOjDCCiK6fgqeSjOij9NhqMWEfMt3F0GCpy
hNbNqoqp88Sl0p5kuTNtFw8ma4/oEc/GpjDjuTxmqh7kH2C1hXktRSXNuSdOsYKdNtaBdQjr0PTf
d5mfFR+6KtPGXdWUwX0my358O/Wz2Mo+63mp4xL0KmQ40PPd1HONQrxuNQxJD9DRNT/jAdGMrTMX
aXYL/G8evxM2FBBK1i1OCdrsKtsw4qBHm04K0Ry2pSTkss8FGgNhYtRyh6ZvZNknqmiIJnZa72hH
/MfQ/pSQqRtU1NiHr1mneimPilZt5FzL5r0P3UPqQednTSczbkb/NAGCcg6tKdXWIUljx9qpPZJQ
W03rQuP3mgFh3W3LJpdu7WzUg4PDUebjKYGqoRVW5eam7yrkMmfUf3EVzpCK0x0Y4deSmyL/Hs2+
rY5enWXiSdacCO7ZrBvNx6QJpJTDU3QJer7j8JghGp16puKryaEIKTxxORGEdlUb4V1iOd9CxiRP
nAnFcT2btknbZuMWHV/iPcgNU8vtuoaJEyXm1HhZMWTOxol5BzZaitb0sWknpziMVeH/dNRxdQLn
ZbT+z+IDAbUI5sVYDHhwQWO1qBtNQ9nFRjR11G9ha0WFkyhmn5gPrbEHJq7Fm2x0/S/OtvJABN6m
23CLGHFQ7+V6dFN7uzbsdF5gvfh1XgbXXmXstCMKyVKQsCaU2tX0H5Dgc1+lPP9KKv6Wd9kDt6Nt
/vGbSFkvVkyWAspSY4ZLXVR3aqMoqAkMHEU/Oejq5wZ5P4cZcmmNePWaIYDFMtxggB2ZHDwvB0jT
1LLxiPFqncLbS8Eqsw6q7W/DbCWJPi8G/PHVXlsiO3td59BiiN5RJUW9Xgo2TauhIf8xzqO/Vij6
lxlSPRIwQfq4BDWSK9ll2ScdrY3eq97XILtACX0et/iN7fAt3691sK+dBs4nyR5IK8CNosz66jTQ
uZnsyomQu0eMJU5Md1ZWaLEWvX/WBM0LdDk026nasK7FaVBa2xgMXAfACXoKsD0hPn6KHqM7JAFN
fVs9pFvEkffzSqnoYscwa+toLDGSRj16OZIOHeEsWzMY974fECO8m9PWS4w1kOECLPTH6l6bWRyM
QqtIbyXMtB7M2RCwpO/6GzgM3Oa23wdPa0XoixNvvfAPAehiMFJBU2mxX4B7h6KDjzdX9C1DBYeu
Q0lK+WxP6vHtS3xeahMLY/xJYbDLplTBaOnCbUmFjOhxM9D/UTVEZQ1vdpJdl1YIS1vuHK7SgYoP
deY0sEd1A3wSHT0GTRd3uS0ms4usmg8pJLm0Q+hNYgxq3OT3ytdst4qtX7O32Dhus1GmM/bCbiMY
WEKogaAsgIbspHrRbs3tKudluD++5+v1LXYub7Myjqmiud0JxfpjdJPvwl3wUT5CeHbbc8FVN7+L
P1Y34wqu+OKKLz7sovjsV7RpRp+F1j6SIorp2vYa4OvKLTjfvMUdT2apS+wOG6Wu75Btd+XsroPD
bZI8WX40YexVfo7avPVbyKp95xjpK6d1MW99+XnFxXnlyBwj6BNkPxpXm2sUWCn+pI+NTIzuvB/s
O38MNmQ8khS5b9+SSy8DDzsdBf4LbIuG5blZydFJsPQC0Xr1i1EQQBuftXrcvG3k2tF5bWSxg5MT
TXmTU/sKmGOb/foAxRRVrDJQCcWNd11Q7NSw2b1t9NqxwXXSM6EPhYjR4j5mgd6Q2bCyEmJNu/pd
Gz++beD6p/vTwOICmgXS3GAgGtcHWeR8QMwVkqqVs3/FiQnJURNwKmRctAnPt4fnKEhTH12DII/c
MCZbhes3RjM2H6nYhc9/eUVn1sQ+vjqD0lxMpalkDXyo2XNTh7t4RoerSh7fNiM878JT4pzBQDAm
QDNy+aDSXU0nXUophWbKIVFJRJWoguAyNU6GRAKrmFW6b/3+Jh+K/dumrxwKepKgcAXXPSOAi+Ne
hVGThjGxujMYnpXXrhCi/osmCEeAuYkgiGo3xDXnH7EvzZoiMT3jMtLQfjGidqckwVpL7uJgLKws
Dl8LeDk0mRdzdXTKXW4AQrQl6ja+JzXdz74bVvbs4goLe5QuaR/YOrCzhYMslMAqLYkkQC8H62ag
93AIgDt5IYoYOyu0fDeRM2szyLK1smXqlT0TBpHCZQjwMmRoG+jTpV6t/5e981iuG1uy9rv0HB3w
ZgocRyeKIkWpNEHIwnuPp+9vq/7/3nNwEMRV9bQnVRViiYntcufOXLkW2EvjYHzKbvvnaO/sh+/+
zXzS3o2n4otg5gLnl7wPvPyWfIp+1H1v2MKkb32I+PnZ8Sj0rnCMWiFJP/3q5ucm3uAgWP/9tP+b
NOYRtyx2zjiovWQ6uH/SrG6mfTf1rSBly8Ji15jIXU+qTz65TD5E1scMAaO3N/+iMP77GgOJoqEP
CsRJu+JriIZRT0qTMdR+N+40s3vQpfE0R+nO9h0Rvz71RfAAX4bvdrF1FyQCczR/ffsrVoJMQMiU
f1DzoS99WWVVEHRrU/jsSdVm+3x+tVtINWeoTJyNIvXVKcSNnRtaOMzIr8OiN0H6SPGXhmZ0q/+V
yhA52WTSfr09pi1Ti3A2MKrIIt1Wu13+q2gJD6THdKBtM/nUyp/fNnV11i9HpYoK29k+tyrkzxtU
tVwt8e8sk3S2VXtB9dCWZHAG9VhUG2CYtW0J0B6EAfAUHnML52IUQVDJOgar/kOm/pS0T28PaOWm
BnsJKAUbBhyoYm7PBmSWjhmU6VC7POez9rEKvrbx5s4XV8fiVsOIhoeEEVHcbpdGnHhqsyHoWaB+
N72j4HivRcHRSYjoYNKLAUfa8t3YHYapIukTeBvP1NU5PDO/iB8N0H1AmjoqaU6D/tKvwtoEEK5P
479HuJhGJzRIA1qYyF7hyW+erE/BU4TnDV7aV2Wf7FJjN5z+idM9n9bFEQulaZRzHaOh/aPK/2r8
rdh/beJ+q36xanBTL0mikjrMWykVZzjtn/wMBZPC3NjfaxN3bmKxNm0bJr1MSdf1w8+yfKcG79ot
TPO1CXJI3MyyyBdc05goThhPnZHg8pzM66r72G48NIM2AvktK4uBJHmU9qWGlbjXvAkV6KCnmqN8
e/u4LpCq4hIRgxHacsDjzKsSvi+rfTJYMfP1EL+kN8mr6OEW/WbUZoynfh+exqN8+jPu22urYqOc
eYmRuioFPjE4G2Rcbu7VMPPK9E6VDNeh2frtQV472csxiqk+swYtWWnKDWMc/HRXz+a+TLKHqHxp
qsc4lt1cjjdemNf7XEAigKFrXM8gahantw0DmdJsV7ll90kbP8zqFlXT2uZg4Uj90Sl+nTWVGseh
FQsDhl7d6LxTpD4iRb1F0r1iRuh5kb7/rQBgL6KkeVT6WA7I40DxEe3kxvrRtOlzNZiHP14gXo5o
JxBy6rT3Ly7cvEnMdBgocVbKg2H6+3Ya93P46E9w9+rhya639EHE4bm8QKh3igY3y7Q5yQKnc74j
jHow7boVlDaDne3bJK4+FHVaHVU4J48J3VvZxhYUv/ANg/rinle6IK/aihHGwatRPbfpo63SLo0k
SiWB1RwlN26MDQ9yvQuB2asCpAm3jE5K9XKQPZAAxBbxGkby0dK+tPS/v71sC6yiOMZY4L1sgykC
z7LM+zUxYUCDMoTbgq1X99Ux+infdDv98JtM07Nu/jgFfWlwqbhSSq1Fo68oa0/lzmk7LzA3HgbX
W/5iSMsyweBEgR2VWMhGSYOZp+94iHVlOlX7wraiP78RMWcB5bKEE6bZ8nKNtNrXotBhBmNpfNeY
1m1oxBsu/tr7XZhYbr1yLMPQ1zERhs1XZZh3eZxXp6pJPvtDcAMV62tZNt83dsbaNNLVCfmBjRgK
NezLcTmd0QF46th7rv2kQym2y770d85e6GoksTt/FcQLW7tDuNXLQ0YW/8zoYjIR2xqiXBjNYtPt
yd/htfZpABZrfGzsaoOWYOX9dW6OV+TlGOtiCuyi5HzFSWXBIafcyGb5we+SQ5tIbsnLuMidz5OU
vQyViTp5nAG8ybMN37k605QLVYoyMJH9VgU+u9xys6J03fAVUf2z7t/TvZ316sZBX9tC+pmNhScp
QVmZxNskFBNNc0Eu6C77x3T9yjnAYgpJdwfJU2U6x7e30ZpdUqY61QuAkNQHL2fYzLRiapSUdl0V
wFoiP0omvU+ZQU+tn3pt8xrln//cIueQFCaXArlM4VPPZnPSej8JDLN0u6gHg/OsZqFH7ftk5t3t
3E87x85Ob1tc20YwtFJ4Ih4WxclFsFAbc1HRKwDAaj/t4+/JF3tn0Uky7eYHWd6UKVo5I7SQUF8G
B2qT61lY65OgnseRM1Lnj3PyV2baN6r+Uwt/KZGxsTNX7h+2o8bOhCCPwS1M+Yak6WOP4wGmk/4K
VNP/FDbJ+OHt+duyIvbQ2Yr5eqgF/oSVHha6loHpTr21RGuTZsIEhFaPANgs46BKUavebGquHaS4
ir1jgkFxAUc1/k5vakPywrmZ4yfbDxLnxZKSuHhpK6eIj9OgTuhhAoj82NpRgU46KPQfJG0Ka9/a
hZ7f1po+xHtj1lJ14/q/jnGgSZIRx1GQfb2Wx5wjJbcUiS7+ai53tvUOzNxpLpGHnzac/YohWEM5
o7A6isKtdrkCWT1AWBGA9ZGgmRqB6wKNO0GfdISjd8MRXYdRpsqlQgUFaDQp30VAGoeZWicD/Bu1
ZR4mIBpp1J0yQ3nt9ekgUcnp2u5pmqYNsysVI+DN6MmRzqYCBlfS5RB71YokJY0EGZT0uYQ9qKXJ
bX5tNwmH1+aSaRS6C9TYoTu7NDQGljrPKoaC3vYPhh6HQEJNulxivz31zqTs3j4917cH7XMw2eJe
CbwBYVzaM8Ci6Uol0UrQIFQZfoaK0R3CjXzJyqBokxONXsIOHD6XRkZnSovJNnM3ysb+K1fIiExG
pHv2TEerEQcbY1ozB/2CSD7BcnyVguqn2JKTCXOTXk3HMFGaZy7nZIeajPwJFRTFe3sOrz2Q0FZm
vXjrCXqfxeZQhwFGeQvWdZrzXmdleK8GTbhh49oDibYS0UkmhN/oCFhM4YgWLXBEOMnjXIEOs4Gy
0ZTBljuBE7kyd+LX0tea5z8fGZgkahHUxa7fsZXRB5pfabSDSOUL6OIPvSo//e9MLNy3OgIbHnpM
JEZ8q8fmvWFt6QJe73HY3EVshDoxRCPLnvA86+2wUChk8+KDGKi8a/QE9NnHPx2IBcEliRQKN6L7
YuGaGtUuR4iJMrf3jWd9SgT1kZxvbO3rrYZSMH4PjIVtExkttlqS2TFvEZse0Ew+5XN0kKaN9RDz
fRlDQ8LCewRAFlKrV9JVml7ks1HCkJIM2r5XWBhVzscbxOq++fV8aO0Z2kRlunl78laOLO8fLivI
jmA9WuLecsfvS8uOS2B/xkNSfDLDj539QTK2EjPXW0GQpkHrByaG2uQyJGmpKqWKgp0yGvZV+q5R
8n01/vrTwbATRMUVokwLRNsi7hloGnbKiZ3gDPEDU/wURNO7uA+/NKAn3zalXU+c4KVAD1KEWNe+
x++tdqpQ7nCVNFXtB4rKChm1yen94iaSqtbfdZnmw16b9zQ4gMQeWkoNRcxfKOoSSLtWTuMpTKL+
tekcS3qdGzWc7mqnmOU9qXOr3ksjrJNuG1qSuqvGwkaqwzKn8TDJUds/yqE9Nh6Z+inwxkaREs+S
40p51/dpDV9hLWWBq6hd93PMHSl4hxeDpbiSUvMQdu1YnWjbtWfPKAD9uppSRrDAAnQtN95q17sa
qDX5OHwnF+uVfnBdjhCzzfTB+KOqeRLNXZ45qfd1Et+aMtUqWopMN7fhZnt7fVYAbVxCID5IrsLU
d8V3YLSDY+T9JFpltYNx7xde8bH8RAV1RwXmffIZhcnY22I9uL4swHyRYYdmTqOUvPQSVR8U8Tik
NLEg31ek9c7vsxtD9XlD5fqOLow/9Uq/X0oCMgGpu+gevLycUDezW40GGLdPdCSb6N3ZqP1d7XIM
0LIGmxK/y4TC+NJA2cx+ZicRybLOPuq7Pnpuy/sYcPrGal1NnLBDF6dto8N+zbVRy/7YgA1Chvlz
+F79Wj/Pd+GhinfKsYcuooBbCQDA9M252SLpWx3gmWHh988eMQmI+TCYMazEqD+37UM9yDujSfaq
lG24WlVdevjFIBd3SDGag6EO2NKfzNAzDs2D/FD9VMfjAL4XMOL02TnGJ/003dGvJPtetosGBDa3
ev+vcWC/v4PEhU7zyTUViDKnUxOZFAf9LzWaITCdZsf8U35q981N8BkFrg1feeX7F/bEvJzN8ZgU
Qx+ChwFSwP0S7egRg2Ms3DgLV55mYWURqGX6BNp9xkokH8dSdk3toQJ5Iw6HyCgUf4yfFvaoRcrE
N2CbRSvo+ajaFvD0GPLr4VGj3cy+m51u38iONyfm6e3jsTqBZ6YWQ5NoRXOsiaGpM9iU8JneJ69I
Xv53RhYnAcIWedaEkWj6y5K/kkP0QBS8bWN168GoQ7TBa04lHXI5aV1TtE3YYSS9KW9UOO39G+th
2Gme7Kqn/4BlV8zMRVDFIp3ZcxaZwpFOLjtQ8F9WtdOP/pEX5IP8Xn6mTCkdTUTDlPdvj3Btqc4N
LhymTFY2qHIGaNa/als5Qg29ozluY69vzeNy8+lx4FShzbigmwk9oXNKJ9BX54FOU3DawW5TFGDN
d52Pa7EF+4Q8Wtkzrr+puOgTONR3Jar1KpO4yUS35pXPrS32YjskWlePWBNiGcm+eChfnLv44Oyh
gv4g2R6vCQhbe21je4pfe71b0J0iEreuOYu0WZ+sJha7xb/JDMedsj9+9cNKQl1PUPILKpmlPk83
hWlQpDoQ33jwMvvTXA6HhJ6htzfhgqOQ8tDCzGK14igpVN/HjBQ1mebSpCKTQVbzO7PRJDpMe+dJ
G3rJrUhfeWOsKvtxqAGflfQKbpR1VpaS1J0AqFIL48MWSzkbUT4XxChuhdMyQaQH+gf+P7eFdObt
UV/38IhRn5la3K+VkoWyP2Cq3flPMM7Yhlsi3oPMTeFJnkwSPXD13+qd2uv8JGSkp5fskP7cQnNc
l/bFhxiwuFFUpRy9DAPrKNHCDqCCq3+JVVfwQfnvh3anvJOE5l1xIxTajNybcy+xNrbwb9jXYg/z
CIIPA25PAS5YeFidBvQ0Jw3jKoprNvAkqV7o2ULRfTzpu+BGudWDo6Cz3a4CrRwfTAOIo4uEupot
tsLZPa+PbSZXNfNv5uVNqOiuM9Yba3xd+GRqMQB0UPTBABi+tJHowyxPMcObbuFX3CVfxpN/H7/+
XfjUXD9zt8KlFY/OS09oalFOg9hhMaFWlTh97/d07k1QenUPqfbZD1/e3rprhwRSdsJ4wXfoWItD
orW+piI5lbioUHi1Ee204Utg7kNN3ogk1pbo3NDiiIRWMmlwVDKY2rhRY2V2J6UwN/bg2oydG1ns
A5u2XlSzGE0UxHdWPH9E+eKgD8bz25O2agaBE0IvAEFX2aW2SSsdBp3E7dCR2Bla+GTaE7jEsNE3
BrS6PCQvwFLzsINb/nLT8ZwnO9xhSUs+NEV/ktsXs/9hbRYOrrPd7G7jzNBiH0i+Hg30KSAozr1n
nJLjeCsdY+SothpdBBfJ8qqDkARcp06qG8KsxUZQIMmdmoSXahRHcfrO0mNr2nWxM59iu7fuy5xW
y0eVhPh08M2xvG/9VBAZdE79kKk0iN7V0uDf0zdt/lVOvfMcBmrBi0aLIH3OCsfetT2UsajD1SBJ
iiz/MsPZ9dT4xoQ4bB75wbu56BUYyW0/GvgTOy2o2WTo5ep5OXha0GTQG2jNSC45VBWAAI2s7vVZ
aj/ZATUIOEw62ktNI0ie1NCkaRHe6Rq8jBFYmVdXifydxmmeWT4NGKabjjH93/YUzDoNqDYmh7Qt
RpKS+Th7dRw3H1rT9B9yBgtjoBkld0rXpzGZEQsKzWjKKH1McQNBcie3ROF/vpUhLNapqwDpuBJc
d+BBAW0MXUBk03UsB2Z8mtvhKcxaaeMRuuYAII/BlVE3cq4g7sNQa05vYKlWS/lHrUWjfNOOaqZv
UFquOmqbGI6ODgGWWp6ZNvYDyUGOgRvIP9rtofkYfWxd5dY86HfqtyBAP/ufeGqbJC2p5t+Z1EWw
38ZGK5QhEohahsnrnTi/tWFU2avJMH9/e8FWT6roFUZsgoI1R+nSJZT0Jpv+xPDKTj1kuvK+76yH
wo9v8654VoLsk20lx9KM7qhdbQWRa2sIwg1qPmJUCKgXd6AUxTJpQqI7pe/fF2ZypPl/I++zYoLL
ju4Rh9yw2JaXw+M6jDtZ4pq1Os5eaO6aeFOEa93G7+qGSKUuibSjeYCnAGIJnhThizrsWvCPhGk3
xX1dedLR+E80XlbuDAyBVKEsAXZqCZpv86yiXZJxGanXfO3fa3fSO3Dfxp6eeS/7S/kYP3V3yae3
N8vqQHm+U6gSOq1LOBjsGVCkyAy005ynqvSh8Sme3jYhlnwR9ZFzRFZRsOfB1bdYrzycU0ubBhFA
ZJlnTKnkDhocCFKo3eVdYB/tcv7wtsm1qeT6MGlB4D1zJUM8RkoSdwmMBtSgv+LobwG8wg6RQ+Pw
tqHVsWHDov67wlU5SGSN7XkinLAaaG3mnMbd2fkqFekHpc27vdJMG2+W1aFRekNjFNXjq9b4ygk7
Q0uZTRA+HoT197FjwJDUbwRjK3cwRft/m1nESWoDK85kEllGTfMwGz2MB35R7Wohvw1Z0qYs1po9
U0Zrwv4NvVz6rFn05FQdwV+Q7eRfpP5Qjn4VZ+57Ouys2qVZLfD6B/hiN6L2tfk8N6xeehNZns2p
7TFs+XAQBa0d73o7egzVcGNG107auaFFoOYEddXMNYZCQzqog2W7c2MWu7f343WvlqCCPZtH8RVn
7xxATGoE3CGBqzV5Z09oiTo7DWUZIeLk2G76I90Fe3NX3Ae6p+t7+Pq/FrsgdLfFmNduWT4FCCPs
qlQBljhQozaUcs74lLkHIzVnueY1WnvXdgaBilp8qvX6R6LGsP3MdrHPc5iBoZ/pk3beK0UUUMrO
D2/PjngOLT3R2RctgaJ9M5pqmfNFQimTcO5kHJX9NoP6mlMgjiGAJZgBkSJ+frYGqlFJcapzdqCs
c1GZOvbaY9bZ0MBoVMw2bvvVbXVmzL40FkDWPrQyxlSo8moqswVPtLenbfWIUGKhbAmNNBX/SxMV
XjaoRvHEmD75TrNLQ38/x9PG4qxZgf2bGpXAoXEfXVrpomKEFKnE48ynPpzdZBLyUVvt1mt+5tzK
YrokI/Frp8PKoJcVHFcScPkQFuWnQQvDBxkPtOFf1g3ySIfuXibcXAR+dmK1BcJtBERhcTMZzb0W
kGLpEE/spo0ul1VTohaG1JIAKi4uWgiHJlsaWCd5Sqp9q2TQAjZFYh6UuaD+Szmz3fKeYrouT5Sm
yIB5AZ/QM8l77XLRgIfGdWgn3O2gI2v2uClNh7Ib4cCq92mu3mbhVmz2exhXNh0dhyKC3CueB38o
el2OU+Kk5z6CYt+boASp300OHah751P2YOztx+wlaHZODlTzkAFy5or8GD1vSU4sR29RzYcuCMJv
0ZV7tWX1VJVg9hMgzTJ2zXHXObe9OrqZKUFaees0W4Xj5RFZ2ltsXrWd4izsSRYms7rTGtgw/5Ks
P00oLI0slrRIkmkAJli6vuN/UKf4pOjDbdTm76rY3IgMN+bvN5PomaNs9UqJ6TIBpemY721bOg21
cmxS/zA01QG03/M8mBtvv6W7hNMFVSvBVgPF5TVvdFklpaRrCVtiqA7ARL/7dvnXn7lLcfgs2OF4
V3L1XVHw8OKkXzo3gBWE06Matx0bwvpmwMf3tp3roWBAIITJ59KotXzFNpPclmRzM7cAJVFzqdrO
+IfOSwzl3IT4hLMFirphyhpDRYDYRG6yHk46Ses2UG9LJ/n89miuEtNLW4tbJq8rU+7gEvsNisi+
Om7oFbfBLQSh0QsdA0icQRX3H1Scl15zaVf8/GyM0E23MWBuGOJqoqXoVD5mR/++v6Mo63jGE7R9
t3bgqqg1HDdGvL6A8C9QbeSfS6ICmF3HIOmYXcH8U33Id/FjKrvaw9+qRukD+datNMRVce7v0f7b
5iLctaPRgqwUm0IISPe6I+HuydhTc/FiV7qxfrw9xtXJVWmI1GBrF80sl5Mbqa2QgcWc3ba7aTYO
uuZ/HALtVOdbzBLLqEuMjKIVUBMZCBxN55emZCdKs1AC9FTqRv7eCrIH6gHeNKc/ojiHrrQbnN3b
g7t2x+QmCbYFvI/u0iVMFmJYpbCzGh5dC1rbsuYS0NP8KQvNZv+2pZVpBOQCYtvSyOngui7HVid6
Cr0elhDWcBvTcBMz3IU5UnLTsDGo383l59cr8wgunFQvKFkKGcvUR++kU5/YYMFENbW/qR8LIBjo
Yx8E43ziyc+kWo8wbgFaCt3hrjq9PdSVQ3FufhkvFS2w+NzCfBCk8z4sOm032E20cfOsLR0FDUCF
gqCKp/vlhCqdbxa6HJDjlZ0fTjkaNOKk95CabtGErK0cGSQhUEqC/kp6qC0axaptODqLqDuYjXmS
BW9zV4WvdmJsAeHXTrcOHFigNGVgx78zg2e+TBtbG5ZDrEkn89ZH9+o23NWn/JTdUIRSXBlF640E
yBWWTWyXc5OLrVlCU9DAQiGK7+NueNdUbp+74KN2zX0BMRtN6bor321FXiuH/cLqwo0leQj6Xmag
VsSNJGnzy6jLd/ocvjrp4OXDbG3E1lev2b/H6dDdSNrx+nmiRN0oV/rvcc4H81bI6PRus0N9Ya+6
srtdsdTEGJYHEUKDf1lcRHt6H/isMRblW+lz9pUKhhfso4/5s7N3Hpx9cewe7JvwNX3Vbn1XdZlp
r9yFL4jU7pId9Y2P4U8VSuwNV7R6cs6+ahEems1kDJXGV7Xlk1N+rrXyMLTFhhNYXV4g5gAVaa+4
Iqmz5igozBYj4UClONL2ptAKi/+ahk91soWsWB0RgAfmWkCNl3dUoKUdgpM2ZQcd7Z6s8uzkY+zU
/+Sg2LwDNYUSuHWFZs4G2JHj8PdyGoe52ke3cKbvgWMepl2+b2lJ2DWf/rR4w64FS2eK2iDsQVcl
aUlT21o2Z6yEpmfNjtfr6Azb7calseK0KTeAN9PoCxdFjkt3WklD4MMxhpdL7b+sOflWRNnHt++F
lVUC0CyA+oyCntjFO9pvGkQ6Yal2S4NsVfhLqimAjS9vG1kLQlGrp3qBhjbUNfriXpCcoGj8Dnli
+TY61bZrFl57r+/Tx+jY7tuv9bt0bw03w93WOm0aFjN85rnnLs3hvcfwb0gwxOn5ZwsQph5CwE5/
bHFTHWCqd/X+vf+h+LYxauFJFp7Goi4FIxf0BERFizMd1XWW5DWq7vGNcbC+ZbfdBz3w6CiZbiUv
8oT+el94ZXgDnXxIpvTPdw+dnOAVqTISKS7zFj4EmEVLlcAdCqPzUnlAMaWdX98e5MoW5YBDgQw9
DG/1ZVE5YfaAT7XcGI3hQk/kAQfZOOJimpbTeG5CxAJnaxhUZhE2Di1Tv5FhtzBkHXQk1rbeDWsn
gUwcyX9Fgxl+CTOpEMux5B41AiezKq/W430TUrssM2ljPKubkuAFrgAVpJC+DKn9XE7jLmRAw219
L4B8/ovyYfS9HqVw3629/Gf4MXwYtnhu1uaRU47LQhkIyqDFdoTqLCpCrU7dpLwT/hiyN680ofkP
79BacfMo2htj8+PP98eZUWvhX5phzJtAryhzNx+V+MnXio239NoGFJgGKNQQ0bnq0rEzfmUksWx6
PN1xHN4PUiZvrNjKvQnIX7hikCcCY3W5AxtIzptCLjjIjf/eb74gN8ZR6r1+hsQl/QfvH54+ogkb
tTEOltioZ/u9hDm/6iw4QUFdqLswc16KtCoPdja9f3ttrtDpXGOgDyy6EQEgsC0WOwJSfJWLS0oQ
Cp/vtZP9Pv1GKV2/8bkDTqRSveimua8OySH9qLU77cdwa92HGxfQSiTPI090AIhPgJP4crSj4zvI
6zJaJw2DR4OOfoQ5JFON3GoM869ho1pbbHFrwTVdSdD+8Uahz2FZOkWYJUqiBF5L84ne4vhH6NXi
8jtlUPEQN9xb402yk27C49vzvTrUM7Pq5VDzwkdupsCs0OCiEAYvqjcYv4I/7ST8vayizR3KBM2k
CevSzjTIeiH7ASh4mS6cvpU7Lwy7aCOYXPGXlC0MtJGww+FYWEFigf4em9EMkvzeac1bfVbuA015
fnvS1sxAdgI7ACC5a9qTQR513bcMKpgNYDzdjn6GaWu5JN03GmdXHAmZb1jASDBSVFgWSuYg08Je
VLEy9RZefde0tqra1xZ4F4vmfHg06ZRd9pVm4WiUchQDVplfWu0J3NTbU7XymMIA9zCniGD4uj4/
Imgg21Hi9khl8qy51Uc3PtQn4wH9vpOS7IPD1p5WxDJf3s7YpGoAwx3ar3QVXm42tQ9iM80ZFJwN
34Wf/5BQZyI3+y59rD8NaCnXX2ByKR7tuy64227ivkK/kv+6+IBFbFmXQz20JR9gPA776DTfUBQq
PtrvSXcfnGP30h+zx+jR/rDFkXh9mi/titU+c9NzbzdKmWE3ousutn/CpbRD3MHr1E0E7PX9c2lq
cSMkKi21uhii+WQfVW845ryovjkfwm+jZ9x2L+VT9Fh8k16mDYd1ffYu7S4ir7bNUSRAaccdzMzL
i89NJHvyvIE7WsmuXFoRoz+bSNjcIE2rsdLU7khc7gLE+9b9NXxXP8d3gHO+bZW6rgMw0YaCyxLc
dZzDZWQcBXnq6AmlLq50hbr9sOulh/keXMS+3mcvsvGhLu6mHc1Yuz8OyhemF8dFlhArzhG1BIxX
7Ebddh3p9W0vcLVoKm9SHRg42MIV6BGJYbWw6VQi0zfu7OHRH8J9OP9pog8jtF7zsLGoi15lThta
btNBo2ctDZGB01DKmPT4BTWjreD/6pRhiAcG9R7yihRhF1u/iYsogqYidq1yNp47dVA1WstV6bOV
xv4voxm2hAPWpo9gT4YZDV4anPXlbqTjHP2pVkMeDaE6BabBEFr9LN5sfxQLfeE3GRgB3u8blLTF
MqakYReZ3Bk7ufaaUxSRsnZf1sWjVZc7s5Yeu44GWTs2X5LAv41qSD4LGbGUt/fKVdGXV/nFVyy2
ozIFmkSXLtOrfahixMce1adxp+wqtKXzyYusG54/3eBKP3WIn3nlpbtx33rhfiv/dX2PLL5k6cb9
SBpqky+RUF2/d8KPeXqY9qZXHc1di9wuAsKp4EkcPuufA092/4POsav7efEJC48uzYnsZzKfMD0h
F34SysWS9Ln3nKNIA4Y/nXvd2Mh/ru02euQd2uMFZ/hSZ1qp/DA1TM5Rnvpelf2yZso408Yqr43r
3MhiXJGiFHLtYwQCchok830ub52aVRMMAgoimp2QKb48NYOl+FDuDLFrD6G5zyQrAJ0flBtXxZoz
cMj5c+DBVpLyu7Tiy4DJs3SKXb+UjpZ1mBvf1bRXBJD+yYydGVocC8Adk1E6IzNmaa4VPEmg5t8+
eWt3kGCuEMAfuoZgDLwcS1JJRhC3zJiBUpmyiz6l93rtKgeThJBL5LarzPkw7g1vuzZ7lZfCKtcf
oBnuCPGkvTSdKrZEMNGzWE5d4+QaYzrhBaQDSWjp1tEQZKCJeDj1Rv2nfSIiHyaTprWpXQjk6iKi
mAsjLhSaCt0uiCsypuGhiDjUltZ82Jjfq7gUS3Q5AJ4R1agr9onQRN7UklC8EOoor5Kb7ooHyVOO
wYv1QHD4w9hPTK+Knqnb3Y1bye/rUFwUi0Dm0viKAsXV66iwgQD3dRVTv/GPc+/lh/6kPqav/uO8
B4p5MmK3+PT2kK/P4IXJZYmvKwIjK1pM2gHEEOWPoNt4iq0ZEAyoZCaQdCJ2utw39LipAZTCuGg5
HPtD2fQTYoh+KW9R4K0ZoisGzRNaI0gZL45flnURREIBu0RLX8pBCd1iAojx9nRdccGxFwEI/NvK
4sZBqAEiJQkrFc0dRjC7RZt5c9vvC+M7HKmuof1q/V9B2rl5SIfGfNiwL7zVZQRwaV/MwlncizZv
TEZAjNKbD/mPVPcaL6OzAHEFoo79Vtbj+qq5NLcIbHKtN5yuYCSRcTebJxTV/S3mjy0Ti9M9DIlq
lQEmrOY431hf4mz/9pytbQxNpxwiPBc15sWSdaM1OX5CiSKRitfUgWCNy+LnP7AB8gfUHffyVQCI
WCuND7C2uFSw7jL6kKZa/SfDODOxmKcigGAs7cA1II1w7KGCcTXkUjf299piQI3zr3EsnlVymiaZ
HzOOqa5OSjN4ySDtuq2S4tqKUJgiA8B9TBS7sNI5ml/3kPC5zQiRWmL3jts62kaicsWXk+A1BFks
lVmc+eVJ0ZxQSQxYuVyoLx/UUv4yQcVkKZAImChS0czY2to+M7Pj2zvhOrWAhzAg1tdoNhSAhoXD
i31nRtIVuwYQJl3amzZ99xF3c/zV1Pb647CTd+rJ6vflz/9Xjfg/ofb/AlV3tgxXQu3ItUffFjrt
4m/8rdOuGv8tGnkoqpGHFzEt++1vnXYht64rdNKK1SKeEuxN/1+nXTH/GzoyQfhJyENYhxT7v2Ta
VZufOUKJTvzLhjroT2TaCdovvTqZN17dvFMFCaQIshYuqkxGKGGRPHeJP4Ixc3MfjdqHLMjUZp8M
deHcj/7gx4cigXztoZ3qVr4L21FLdkMydKOnR6kt3/g+tOmHsSMtcqdl8SDddUUGsQtKHAj9NO1z
3oRZquytDFFO+dkJTS1U7FORRYVv7tTQjlPtdlYnCUslHZOIU+uosM5wEqfFeGilsAxPw2S18V7R
ps46KdZcfgshsvCPrYo2Mrhq3e69JiuCeW/4aPR6gzmUoOdC1HWP6JxE5iGX5Hz+HuZj/qP3W9Sg
6yzM46dIkdRnyO4r34X1WM6flUqvqz3dmtroJpZBS48S8fW3WpaZ9Z5KenZP+rdIGSQ6ort0TKsI
MWDJlkMARK0e05BWVdrRNDIfLGE0Sf3OdlobgaCqzLUboi3jRxKkWXXStUhpD2UxDf1dqcgBJCMS
6AEEibWSSUeO77M5qNZflWPnHSq++VQ1B5Sm6x8hGrntPq20Vn+t0wER4ynIY/47lBN1r9Z61R+i
rkDK/VQiKizD8M2OmsrmZy7pk4mSeuj7AVIcPtPlthlkgbfodIZHM9agf5YlZE/lQa61l27KhsyT
B6vKTn5NxPWOv9T1H5tmdtJTZk32sI9jpVIOY5AO4a+p6e1qD5gCAp3YjmP9UEhRm93K2jhaA0pq
SjB9r3KrhewgmnFpX8eqH6Tnqu1k/bsWO9qPvrVu8r79JskxLbClH4QzasNpN1lWS/OEj7R8sgcR
MhmP4tg1J7tsE5QuDTVU3ECu5XJX+HLkzLuqVwLnSXKGnM6vMlOdj32Flzw2Xd3Ft5nfOih1qFw5
vW0OlNm7KTdRbNYnyQxOVY3o/Y5JCdKXmRZrbQeoPUieR0vKndtySDJUdxGpLY6xVlr+z3Ywx+5V
VcJKoyhkxMO7cA4V+UuZz3IT0gHjNDId+iVo+heGJM03Xa8O+eTGdSxF92lD/f3rlM12InllFJbK
T6sJpuZodGOjP9tV6rRPoZwN6gdZDSZlL2lpU8ekfIoBcfasbONapr6RDd3BcXKJPHbpaHmGCpAV
0U6o9FXS/JyV1LbpDuAAIgxQ1lo8fppks7Zv/4e9L2uOFdfW/C/3XaeZh47bHdEMOafn+YVIb9uA
ACEhMf76/nDVPccbO3b2uc/9WFWuFAhpaWmtb5h0CC/Vod+B1nHnjpOP1lqSNP0TA0aiicEALoQd
OTJnehn2kBwYL8bJlOwWmMxcO3jm5OX7Bly+GmvMLcSWkbr3YiWcpli7nMF3F9bqUEaBqwJBjpyq
FK0LHNI3VgZBKx64mvCyaxjE522sNVljbsDL8py9M2kVxLVgYEwCabr4PWjlO0bxYqSJrW2GdLQS
GIijvh1pqUUUHKJrJ7Mb9JH6vNjZiQGbsdpwGilC+AT1w24ooCOys0snZfu6Yw45CAfc9p1DLE/u
K5UM7jNRtkIPAg7L+k2f1yVd6bqo6MokCIwxHyBnupkgq9TvPaLyKcqFXvAVsZQ+7ewBgfcdga3P
YRzvgPezVrmamsgkmdVFk6Z0726ivXRj+DW0MKbRlOttzMEXU8jQxO/fkwLK3ZfdCBflQ4UsM4M8
b1/CAaFAORCOxwwKH1nYZaOJDg2lrVj1zB0gL8AI7DNujA7ckAZ2T55TyagV0khXrtelT8M4AOFU
FZUUVxX3asgNZY2HF61KXBqAezPhXlLanQuyva7xo+9mkxaC40ScMKn0DHBTRkoz4DjTkD05bZKE
jewyFZKKd308KLhmB+OkcmMLAqEyXipWsj5uyqmHF0AmJ7kvnWJyoJDB4WF9iYWQDocEf9vD3b2o
n2y9ttUOWowsu/fl0L4baTlOYZ5yLkK30cElJpCNhbUFyJFFeykL0mb3vdtBgJtj2sSdnzp+pYfT
WHrJR1ulSq28XsDTYUjN3D9DJlhacs7cNjR1oGijQWrrB6RC5ZVmW9aIwDt21cf9ztnBcJyEyfYX
jHBFOP4iKMkBuV6E51QSljo6f42to3QAcTpoPX4TMB0og8x2lX/idMvnuSeQbuVWv//3C47zWGAO
AmyCBicAWEuqARlhhZtqCfC+wARbIaDAJfvEJWkrFhe34/4cxmWRSH8bcM7mv1w5M1aQiiUYkG7V
lq28rbnONueZej9NImBxwHohaYZb3rLBYkuvG1v59zg10LJF2K+meIBM1blrzrKZ/9c7fRlrUSww
Kg0+BJqfAcTg7cwIMFka+bF6BfoeeOpxnxrQjTpXrl5ce74NusjyXMF43hgY1PTFgXhdgF1wpr++
7It9G2PxsVSdEArY7F+rw9s5YXpdHPlmCs2wvRw358pH86XzSzni7+Gw7KEuACWfpU5bIvsKdzjk
VM5wWfC1gE7R1L06w8OXbP7qrx/86kH+8/fyYAUzix2DwLC4zFGPAbKWAW3YRNquj+0VCBrRsHe2
ctVG1VW14kf7zP1xSd/9fDdg/JGN40IMEYDFRW4Ert/NFaK0iIdVCmfTF34YDj4UKmATAbX2ELlo
OKz1sIu9W3mnQiiF3jdree6TzmtxOcdfnmOJtuyMDLfVGQ/rHRWGH2BI7QRzP4OHLDxHIlwWuPDW
0GAGsQHZApTpwRT5fbeXUwohC4FeMZw64RhDV6DB5ECZaSu60TbirA7V903x+3hz3flLdNEGl+fG
PB7ZeGv9IICrTo/TjXOLi3o8buRG52dqHD8spt+HXHxYlvjArTYYkm6hDbWtL9xVvba2/KOP7BCJ
zBqdqvDPC3jJ5PicVtzxAByaCQgoMf/+mj41Ml5YJIXMSbPNnhgSmGgefB7avTG2+jWuXnG5gRqS
bez7x3Mt5B9f2ppPDGNe0lDo//0BTCZAkHNx1+hWn12qbQZPKhYNobEyApilXgAok5GzeNIf19PX
cReRVvqVLPMC42aHacWv9I0XWRE7zcp8UBA9M81LuZW/ptnEugV0FWKbS3xR0/VJYzhA2s2YYZWB
/JCH1XbcGq/tuW35PfQ5JoRR/2uoZeW8LMbWGlwMVR7Q49tZIWq+E/YmsGE35KhDe3A4nocC/BDg
fx928R3LsqFd22BYGfexHrVr/bHbiKje8h29Lo9nT8r5UPo9+qAI4s9RAcX771wLWKrU3EeGDiDt
GMuQX5IEInkD+pv1ig6B/3wu3fghD/hsowNrBzrXdw6AgAT4wGdCjlbd5lURs26IfeR1E1rJbbdy
jSawzDVuo6vhXMz/6ZvihIFaz6zXgxD4+ybxjcp1ZYfboRi8FRnKFXPrNWu3mdlHfw4IP+7Hr0Mt
DupCZE7uFxhKRXCQv6piCWIXFEuCPgKo/UB3590jf1o7ENABQw5NV/c77nrKIa7bl136yQ8SF/MZ
WgFTnm7n1JE8n8t3fnrHT8Ee9CuhfwWyxe/TyXuJ8s8If1YVdcAHlFH17kQiImtvVUALYzOcObKX
tdd5+0MxE8olPsrKIOMuBixKBv19ClOTfHLWbkrWSda+gxa+TTvxhOvOEKoq27LK6kLQE08SrGfc
C/nO1etTVXRvlSd9mLu2x2pkZ9rQy+bet2dbfPC+UCMEFzEZ1hH+mnBGm1Vm09gPDRH5L/413dBr
cmbQRTn/rzExDQCNf1IjF2lT0xTS71IJ4LFjBdWohRko6sbQh2cW83xIL4LELPDjACcOwYNvhh5V
Q9iYyXQOSskanbeErxz2miUrGhX3w029LTeC3Ml+VTlro1v5ZxP6n1706wMssgiz5V3mVHgAPHZc
+nfSpwGvzslifM9VXOh0ArkKcoaHo3SRODhGW2k2sz608Zl6T5V9Dor5Pfz89vtLDn5WVJbdCeuj
W3nr4SBuqt3cfkYJs4XZFCD+8OtLL89F+O/fbi6B40qJ1YLUYJnC51DlY0ZnfLjZydbgyKZ61Nou
De+FJR8aZ+eWyvcvNQ8HZBao1nOje56DL/nekE11Q3zzw0T1izXJbhjIAXjByBQoGzFya5axBf8w
TrfOvFfgrEOgADv4ZghEyurMuv1pwsEF/fQTm28wi3gBci2Iw4nxMRgfHSq1otZuEzmFRZ5dlCSP
C/T5NbAcVOlEzDCg0u9ta5pFcszXBA6Eeft45oHmNPD3jYTZwRUYYAt4m30D447cZz24Jh/sybpO
b5BTRJ/HbfYon+onHdzCJtReyRuK4f/+wJDIgRwCcjX4VCwrGC10101u6x+o9weNhuzFpZGpPdco
jRGfB4zuG3ochwuvfepQxLar95pvR/NoZHub/JuADyzEWa/nXw+z2M2V4VVtkxkfefmYFG4obGA8
u3Ob7YfNjEF8YFmAroZX8CI2ol0Mq4xK/4ACYJTurfdiNwfjIdTD9o3Gzb27/fMU/7DwER7Bhoel
G+pUy7PJpbSy0rz5yOhNYx8tfmnqZ8DoS3jQPG8z6R6bCq+DS/LikjHKFnDxPv8A63ZrPEAdKIGe
L3pENJgVFc1wmgLixbYX9xvjXPnth62EsWcDD5jkfd9KfOJSjlOGsb01UAlDFSb2KgM6Qb26cXHI
5Gp4QKvlPDDph4N1fut/jbw4WLUOQqjpkH3M/dYpkmFjhPkOEhlrZzXACuWSROcuyT+9K4iP8CmZ
haS/uc1VbUJJ2vjvEynhTUwiGF+Ek69tK/Qs/rxo5hNlEQ8gBDgbhSCtAeNlceIMjGsS+fdby9VG
z0Ae6u9T1F21nYMsbjCepafOBOgfbqru1yGX95qOqDLLSv/NeLEhSe2vxLrZJDM+vgoVCLLijl2U
mzxioXE8P7PfNgloZjMncHaUhFDZsubit6zodeq/GimML6wNarrBmJyjVHwvFSMBBpoNGwVyGDML
7PczyMwtY6qs4jT8ctZaLHZGjSox3/DYubVjJzBWZdy8FJcu4BznAvz3F/x96MV1GF1LHVlncUp4
qIVWyKLssh6CLILzS6yHiKQDZvXcEf/9Er544cU551mk0vukOEFbfGXco3uHflroruEfNUDf+9z2
WMJyZ0Pj3+Z3sSNV4ZqZcIuTjD1oxXfBVAfVzXQHGx8YmYQZCgA1mns1TGbpGCWv54vk37bN4gEW
sb3Jc1F6sjiVWvMwTeJKw0N0xoYJZ+sKGiq7D/JEPf15r347UBaDzlHja2YjJTSyoHFpGNfteIdu
yb99Ri8GWIR3ZTpDCrPvUwel3OnORNG1DtHYMvdZhH5srEWQ1vJBksZ6ejl3l/teDcXg81EJbiF2
zDciaK8ADBBsXkJdNBzYm26EMKLfjZ9NiDJit3LczSJ+7dZ+NwpArALxZsG36axLzPcA9fuTLMl/
cEaABHNLT3SbbpzY5dcSGeuND8eOcl+IaywtLzBDP7bX5lxkOsvG+H6tXTzAInx48Aqvp3pe3sna
8vbJQ4mLtH6j75oLzwpVE9a3ycW50tZPgePL/LuLwAHxldQEq+ZECxKjH3PMjXdZynPh6dvJtni1
RaAoPWXAwJue7KCP0712P76Lox+KqICDcIkacB2NG6tdnc0/f9o7X99uETE6LLrPiOy6I6hRRiyB
hvjz7vxeG1i82iImjNnoa0NZnIDb9KEq3a5TElMj4kak7upr+GKpABYz1hSNkQdrJTf68/jnvt8i
OuQ6DGqhdX/SJQS0OpRcRRYYyblIf3ZzLGIEUBAlxHbpCYR693ZEgVBel9HcSpNwRanujW2/Elt+
4W3Ka//KuPnzO35PQBdzvEjcldkQiKAVp7k1OT5QFsIPc2Dovu6K63w9rrSo4a9IyopbeS73ndf/
b5nSYuhFpuTXHtBFeXGyL/UVtLRSnOhWVG3ppvf+H2gfZ77m8qbe+CPttaw48RSobJ2FI2920pNn
1uy5URaBRlPSriasGZXBhtW9GLoqzrrnP3+zeUH8Yd68eV6/nlp1K22GT+bNEsagsTgQoB11AD9r
lAn9c+vzzD73FvGlqkDSZtiEdjJFGiRxYR5+Jn89N2eLSKJRBYkVnZ7y+k2Hgm3+OJTnltr8kH+a
svkRvk4Z8arcxEEvYrzISgcD3Aq8Wy/A6g7P5zI/vhC6j7NIPtCsy3ujaGU19pyeJk6PWiUDrT4w
Zdz/eRV8KwLNuwf3C5QeZrX/pagZ6fmUTml+0sYhnLnAkEfYGTl9dkxy6GhyBJgr/vOIP64EgB5n
KbVZoX6xX3EJAKEeh6ghDICMvdA1b/88gPHjZ5pRErMgIxqZi1Do6XXr5cgTHGiMFJuRXOUTdBO3
pp0Hmb/mBhzt2IrEIgKopYJhtTooEpvFI1gQ0HiPzl9ufnzlLw+0iI4coAPIr9MTKlJhb8og4+s/
v/KPeT6sYf75yotJdUf0NNoCMutRsk5y8EfUpgymUDtkQBOtzh1pP4aOf422DIJe0wHyTuipkiqw
Wtj4OCp0ey8SGa7F9enMu/34OYFmAooXMAA05H/fdRDPFRowaThbTCSeJxmKMIl4nLfr4cFZne+7
//i1voy3CIy5LcoRwNAT7BgjKO4GHVK9P7/Sjzv7ywjzG3+JI1qWEmAy81NpaTuTXbQAutrFOWf0
n18DCGM8IyRclhUEaOo5BU2yUyPuSvclz1//O+/wz59fVguciciq97OTQHqYMOifOkYAhtN/5yCE
xP7fL2Evvj2rGNWAMjlJylbcuCGaHQ/NuQX243L+MsjygxPh2xNeJdtOT+JBOIF+KACecdEf6+LB
CWQXzNpuWXzOA+WnpBtCWqiagTIAxvJi1yozccy2ytGBsp1YOu7KVBnkJV3IjEB6x1j9u19srr8b
EIpBIwNIueVccqtxRqd9yV0Nx++9GHwIEZxrxH1/JfRPoWGF35/tZv156X9Z2umk+1NldC8ybuM5
Cx1jM5o2eUgfuhiAg4iv/6kq8f/ZD/+B2f0f//s/fw3/M32vv3Ef/k/5emK/cx/w938zH/R/QHsS
cqU2ypWQL9DwX/5mPvjgRAB7CrISaOtg4P6T+GAZ/wDGykHNEfopoHq6+HayblX2v/7D9P+BfwWC
pAnNE5hBgWP3X4919VeCJBf//BXU9UnD/1cehcrprIoJaiAufnN3eNl5Gst26B07SUOzzPaGlb9r
TB3K0TtOY7UxCvdgmtUV0frQhoBzoRIL53j+ngh56HLnVVnSD5rxQJ302tIgAOQPCdKI2jn4+UNv
Ok8MhtshwA0CFZHp5csU//0uX599rvViCf/29ABFfOoxGyCXoF45b4EvS3wqhsFvEmh3sKx6Bir7
wH1A6VFbg6bUpmfmMe31JOrTDlTADsDpJh/1iJQpOjrvAM4WO9EVKOHYwOBM5FK06bXLKFjWwBxz
f5OMbkiLicPkiSWhqm2O49XSw0IWD54ARlq5SWC70K9vFI2EBuZ9ze59CvMB12NuZHbar4w4Yi2F
C0cq3b0AuvwIQsurBaeq0LSKJAAgSQR9J3I0uNQL+qd5SMBNCBpCgLa4bWZzGGHq0URQZfbL4sYZ
JFTdC9sLeMLWddp5IWDl8Nocr1rP5YHIBg8OQPQNGlEDFAAGI+Z2E0+VJ0LQymio6fWWarhZjLzP
D47PX5DNVmOTrVTKnKh1NRi/F2UGbT0HgCTMDVz1pgiMtGM3VVlc8FTFiauMkLwagOmHXcskJhUl
+A6vmXWtF5M0ubXK+qIcG35Ts/o4Wc3NMII1oIFkqHeGDOCRG6VGoUEfogIvKxNVONrCjIqyue2t
PNsQG6pElZlDQj6BbqoH1p3W6uuaJcdS6sjcZh5D3aypVFCmdiQknAuoHQPQlbIO/6JFTIVck2M8
86QuQ9LjKiwJdDMntP5JscJBc6NECtYDLuywcnD3s/BekBcNC+b/xo1mYxFU3h3Jgo5Mm6KR+yQ1
j5CBey9seU1bO8Li3CgpX7WicvD+1lpKZwW8twaBNjMJWuY9aFb7puRgoOJhQhcVROaiBRLaJ3de
DYZa1z8mZTTlZGskWEV1Upobw68SeCIYXpyAYwDQP9qf7iszVRqmHRSV7LoG/tCrnkgxrAfTuOZC
K4N0GneOVUCo+EQ0901vzLDPk1/M7E+579/0aR4w99MPoJrXVkNerdS/LKV8TNvxnnY7hTtAoE/5
I4D0qyHJHlyYPgVqQBZLQHaqLboT0DiGfseIR+gOjuR14PZNGwha7YF6XcO/99Ko9Btz0CGvg6cM
iH7VDvae9uLB4B4YAI3ZwhdovBhUd1A5f0lM2YVAk3zwUaCgNgLbD6ZNNj06ftuCITLKwMxgZ6ex
/UCg+tpkh9HqAmI7+04HR8NS5cbg/SFx/EOhl5E/PnQy+ZiFUiXnWfT5M6y5Hl3o8lE77jl5EW3/
Qniigq5ugL0nHdwPvTzMHfkweNW+4/Sa6xdMETc0Ru3WLpG6O81Vn16SniHgVfahaupfJB1kPLo2
XGXE0Sus0Bw0A7SKnoeDrtq4hEBbZ/YaJivZwyNoD+7NTZ2kj2Wd1HFbOWFmdNdmVbLQzNXTWCOH
547TQdW6BI/LOQAuAFU3H1VspwONuutl6BrtkUz9PdSSoSqkvMh0xg/YKIKvY/rbzDNOCsJK2MBY
IT1/0HDLgsVxByZ0nNkDXPX0fS/ktdZDp22qGbgOQAB27OgZZR/Ax24mVvlwkMfKNApphhypiVUn
RwveFd1YJVDzgjQ8tNBGEIQuOzd5JKPat65Yl3YBHJ6aqiBrrQ82rvo6vR+tmoW0p7DHE2ufI6qo
cbxq2mbX5dWrJNUu6bI7uxTQs0+gL5rnR9aQR8GM56kw8XgWD4aCThGFD1fAM2tXqRwVmN5rEM3c
feY4IhozBCGHUlSBukcOVsx2JFs5AdwNOoyIQYVas8ZBdSV9KqzcDPLMuBfo8gc0Q73ewIclVRu2
DqNB47lhO40nbmoXSWWv7JqDbQfvwiJdQYD3F2YHK97cN50Bnx5ZqcCEXH6Q6RIwpwzEPa3cQPis
2BM3kWAlmTzuTOfNy5toggHQuvSHKejKdNxlxJiikhbbUgp+k5MbalJrS8w2NLRcgTSBM8tt3RfC
uruukmY82MCnml0wKnajKISrW4GE2En1NKjJbmisX4pcJbaKgdcbI5sDQVHuOqu+rqchYG3SRjBF
bQNMdR1pXVJD1tfJUf6crKg3jBXEH66gvfDBHHGCJzZ6YcwxI5yRAZ20xzL17/y2a3Z6xeK+INNe
qPENF00kDnVl4ci0DjD5sXfYlye3doHkzeHCwKQDhb7cWHkWGqdMloi2NfXDnMPNtCJmZF/kXYxP
9Wb2CCdUW5HEvecUTWp7UDKqUJ6IjJaGnpiwdCi4RdJzwazqyxD2YzhKhHELvM4tdeRq9LI6YAq+
fqpBeMwyF47yUaYREk+B3xcu2IXgFDise0m7S5DxABWYYYwcRks5hHzqrq5DZqlAumQMasN7hW/F
FPcUTDoDjfxs6sDuK5+tETsgE3BA4GBqWRN7SwQ/VELcjUluBbrnot9mXBcsvzSNeNBLuVFj/058
h21F0YZmj/+NaQIIARv+l5O/VjPDzjxRs/dhwcPvSbI1WfuRDTlar6165rX7CwpKF7ZWv4AH98a9
bgqlvrU6+jqZVgN3FexcgHqeeyxJSBMCRWPvnGyAkKB7aWnjsXcb3G3Bg6wLFjdpWcYYGzcpN1aW
C5UGHbIWqVPDIkYDLGgEcqC+9ove3PUTPWWmYGFZ41n1wXiyKLxz8qHNEQrsY5HUQAU15Qo0Qjus
PSB1itLZCEW1sBZ5E0yWC1Gucow1ZsnY6r1nXTVXlqbKEPaWRcwnPfLcyo6rsWJR7WvXrTDjWhEw
pESOqOKTdT3StYtKJaCHdWgXZMOFtXJS4z7T61vTHNoVQ0OkS/zuGr6f161pH9vJP1TKvsmS4q0z
mzdwnq6THFyTTLQQtq5uwOF5yi33Xm9pxFR/44McFeKGqwUifewMBuOJKnWh6YK/t4tw0DQRp63r
B+iSwFKh66N6aBWURCcROH1751r5B0xQV8JMzNDxpz4qqvKueXIL+JCqLNOCwm4dnEAA1cJH7qh6
7ThqMtQoImxVcxU1XbYvu94MqMNF5JywylE297V7h+gfYI6pucId8U+3NIUOeVu/VehHBcrO2xB8
2nXrtkAEyPGNC3HR6BTn/XgLnm0Swirdw7maRLSCnarfN26o+vxeCvT1bfhvtjX85Bxb8hCdaXj1
BnaCxL70+nWaDfdl3ZyQ4MSFVYCNmHHw8npcxX2DR0OPAp4zfDStJAHzum2Pa2fIyNgFVtPnQUIE
PMsbIDyHplpRwCDDKWmswBTFWkFGM7AZEMVMGr98k8ZT3Y4B5m4MSovfFnr1NCAdCpvB0ZHRl2Fh
06gF6nSf6wMNJ4N4UUaayADFOMxta9/4Ltodg0dWtogzZdqxLaA0VBetC/QaviPz1aXWjBHJTS1m
nrfKXFJsJHUDGJKTVVEQLRyUfQtx06PviOroqGeq2TLmXfGIKPwEidpHeyRDoAoee1PhwJOXsNC5
sstS7jFZ26x8qiT9yC3zbWizMK1hO1BOE1iexNuAtdYGAyfQK23ti8abLgpmQMzXQyyxh22a+0eu
x5mkm5z6tygAv1BI7kCY55UZrRamHvq5bqqF+lijxGdpmxIU2KD1MBtW3OVJHhVJ/5Hw8XJM3LsG
J3JYaKyPkPZGDvLO2CHgxUnbjIhfABaUrDqeYhxy63Aq0Kbxr4HICi1ksZExZSJ2Ev+9sOo7RLpY
MFw6wB6rYK1MyyDxpIap3esF7jvUVxq6+/xIhyFuM/PRYbYKKhQkC6vdmxTXja4Sr2Wryb9ukUXR
7XL3ULnOcORV/pL2g37QZfeYQlMuLPVqXeXFAL+L8p0wcQV9o49+cB8TeemUtY5isb4DB3gO720G
BVp4XXH7LgXFMDOEHmqpW0SNPZ2MfgLjAX2CQctj7luvlqG2VgE5xFGBFvlMH+0Soi28VTtbMYUM
qLs1Ov2XPrQnzUIHplW3uE5cUCVv4XYswnL8pQrnreNITgcvV/HkWFcg4OqR8oSKes2PiORbWrT3
vk3XwmwQVxErpUE+yuTZKlQbwKD4MQGezhCAz4vh2kqgJCX3XNn7yizBZZqcA9PvvGQK3a59LxgH
mHr+Eb31VqnrvvEkVrzbm00RF8oLAHd7TExTxS33XqnFzY0s2hpCAMbV5LzU4MKG09zqtJmH1C4D
rL2cbqVkG51MQSYBR2bSQvzxuzK0nSOr4TZk5HYgRPlEMnff0/wo+h6sWtLGGF/gLsueeyBKjN76
Rc1pDI0uv9Qrtc2hUaNl1rZjpAjnT19gkVqzmEkCXvzOtfhxEjAZL82LrMxe03E6Zg3fzA9TDuIR
IiIXvCiAqLjTJDJU+Pc99SVPozGvkfmQKpCeuGeFh+TWAZvbbe03SCSE9qzJAtHDS482b36WNmGj
uw85th7Jwceo3VOfEblSQo9Rawm1IWUbOKp5u7L+qFMYbTXSqEFB7wNhPVgjL0PPYTvTnJ5gwRc3
FWYTqL5VL9UROfAjKXv4XYDbnWhaRIEzQLTcJiIxA6+acBC55lqTsCSF+vp+UC00FhBZaQFSdiau
lO9NoV4+Dpz+GvrOiSiu2DbWwarx7QT5BIXKAxa1zJqj04MSmdqntvVuMt0kIUliRBr07EyIGxpm
0QZWMuLFbOTOrnjIzGvUObwIbQ7MEA6VADs/ZDNf3+yT2Tj0tcNf2R3kZQ3nZlA+XyXEfm51wBIV
tDzDtIJH46gnWQyJBxgCtgYyOWD6rIxe6rM4peOVEBYQ2n2RT9e2BVw75IlwGk0J7gbj7dgCjyHh
TFWZHTJO0I9Dq6qenRrnqpffozv84kPgQNIkNsryFrq6fIPEWx5tJuyVaulwCbW9LiSSJQ84IB4b
3L72uTNfJXmXHwYxRmmKzeNWtHsuEppGPcon+5HiEKwd5MoTffb89diUt17Gn2pL7MGnPjWF90xy
3PTAjd4ZWoUjqJwxmWl+0yRPQlXPfs7wLr0AXlKWO5DJgyxFFy5z6hN8odd0qhOkU/4htbFN6OBN
waTRd6fqrnElv0oHKCxMuDCmFX1imWsEJaaPl9C4SKp7u+n2KMW0aHr1bah0cF0JcM5dyUCLtsqL
TmUwzYOoA9zV6T0uQiB0Z12caelj3mAyZWLZULW/T30/CUheY+c6aOlzsaYau4eec5gLDR+6z+0Q
+NdLbuYyaB1+zAd0/6d0xRuIVGXwYrLaDQDODxpxN21uH6mHlhEMsHkbqSTfN2Z16AR9m0BvDqZy
ePeypt9SUm/a3nkxIWjZEtbsjN6nqzG7LGuLHSrd2uSeoIe8Z/lVgVtMMNjuuLKMfk29zN5yVGjw
aKQ7Zqh16VZdwVVkBPbO0F+U1T9kSerPgJN3E1EQlaBt2TRW5LtQIfGbt6Z4xF8/5MX4xKdh49nT
i4sYH0xGsZpyazNRpEAD12iYW9a2abtNaYhpJTtcYeoERkY6S3msDbhoQc4+dJUvw6lTgTbuLbtt
Ylgt9EGTWRd6Aq3M0pvWptZsKwOPmpAGJJGhhXiEzXG0Eok8kNwLu8O3B5Mj8Gr7UfcFJP80eenX
1VPmAKXN8mjIKjeGfwQIQL885aAOp+fpikzg9XvcRB6T3g7KEPMUXFBqXzftFOCQhJ4YVXCYQPqX
pNyKmsY9QtQjMOE010IrGROLl21KPFub9NuxHePKZSkKrrkTQtutRg2IQodwzbiH9FpT0JCVl3Ze
XMsuEQGCdJCV5muauCEKTqAcOdd65kjkCHUeNby2gkTLHhXqcX6PderotA8n3FbCyXVuinEWeLfg
eNUn9V7qAMVrCYFxYPpUjR4ybh0QzrYk2wrO3QH28NNU4zshGUEnFK9A68ASeR4Jnl8zJ7+WKKcK
zIrVkcumUFe0bKGSUyCguBVsW6fBfChT3O6bDilOmtSH1rW36dTGhdM/dMAy68LcdlRdFu3wJKf0
pAyEEvBOHJetTKN/EPnwVLT9JseIUVnRd8BQV9wy7nsj3WfQI/c7KsPajBgqgsgUwVxph+J2EM3R
xBWmlf1mkJjTfDK2pFeXQw15YRiiBK712NJLwCayyNDaWHmaHkB28Zcj1dp382so4WgGRfUPNa7Y
H4yDb0V5bXkbLqt2necNKhl6C51IQ99+jk3coQkT0VQhWtOQ8K9wsNf6FeE4ZohjigjE6zVk5+4L
a3xpp5Wd/V/2zmS5biRL06+SVnvIMA9mXYu+8yV5OYsStYGJEoUZcLhjcMfT1wdFZMZQXWkVtcuy
toiNjLwDAbj7Of/5B5IHR/sZKLbb9InVbrKxvY1azqSg34nJQ8Er5VVun/DDlZuEP4U6DGOcNlqe
IAeRzWaeg8K+TWr94jvYxC5ieC7nV1t+MtbyDIf8PSmdAAC1y3Cb2LWxLm7ixDlUCWOB1rN4jME3
qrD1dy7AjOcWmPZoYPjlmfFnvDHB4GzK1mU9pFG+twSoZFT5uzoarw2Tg60ush77jE5ubKU/19Vw
ZLYAx01zrYIfZRtc+Wnv7u3EAtC17vGQYdlI+yM1Snscm+CM+0uxM1NISVDXu8JnKee9rHeiGr9J
UgGINkq3YVA+F60GDUj5eSlSuhYQ9jlcV6MOgPMEDuejvLHGtzkOn8TC/caduaSHxqzOr7ytqScJ
hjODMQ+ZvcuS1N2aHoBZzfXB9lle3TzvkwVAvyr0JzvUkP01UJtxy1viH7KbOFoOcvSzfZvG99IK
441bhrcaR273al1mrv3ipv5Z+fJmadDb4NqcI42j/7KyC043G9sfjnERXTDNuXFr/TnG7+cmuyto
fVX4EJZQPLNkPqp4VDvXz93Dkp0bv7Rv49z/OGb5DETfvQOIX6U2d29FXNLj5CBnYodouvGemUZg
g0JK5Z3XHcNOejJIK+uIZRHG7/l0IYeIgrIoHxq5skqFF27qJXpyh9s0ZHXFq7MQIALrF9L43C6P
yjGkUWTXSIrarfbXzaxtd41HzLblaHyJvV1YUpNa9ZtuW5AkgzxiZiuOSnEtkumS1h+nke09JPfE
NupuJgK5b+KLHPMHRjekUzK46HmmK0VMgs/HlcHt0uYPId7M23yhSnU97s5g7gToqGtN/i4N9Ocp
we6ui6xLV3eHyZ0+mwg3l7m7G8A3ZjxZgI0TojM8iue4mLYLYaUQtcO2eB99dZPbuB1Q+LOoyM6R
EOW3WufXOBg9d4l3dlzzWbbZdSEioKTsus7Wsj08JkhgrtDwnvJlea1lOmApVoHxt8GXst2sbzwW
PHqb0B4/260Gwp5R6/EbpryFjj8ccSQ7ZLn1XDr5QyvFwXGK6zmZX0LRTjsMpm2OGFq8ImXwkAEK
l8ekDS+CbL2gZ7PgA7O2f2qm53bx32Y9n7y63QmDp4AbvKV28ObU9pepEPFGqrusvWvm8nM0vYZW
cK8ndYKN/IWZFn4HJUdVskJAYZQ/5PVO+snewQM+iamA0lEdopAPXZ+kjO1tHup3fJPcTUsL38bt
y8iK4ExhQ3Ly9ZbXWA1UyWF2589plL3b0XxSFPzbtsoflFBHR2cPtTW/eK66YYhydhx5sOZNk1qg
iBbbX1ouXwZl//rtTHe283yv431GMXYQkTJbyzDRSvLAgwg9VYG/7RQ/striFRT1hxVi143XKImH
TRzup1jTewcFvqInJwvzY1FynwsCM7uAEUvL0VuuOyldpr1pHO+jnwJHluUxx90wnOnzddB8MxWr
teWGRpQrumJcVn/s0r10+wcTr2dtSRUQmpr+PciPXWl/Iy7sZJe8u5OVV1PZ4QJQL5/DItzPeKli
hDRjau+3A3PY+9ZhHqEBP5P8vcEab5sH7sEKp3Ebrw/lhDBpo032BC3gUhPCzVL2ip01XJIu2CbK
vCfp8qWBQL2ZFh8I2cGtp/A44/icPnhcwmU3DJohqkILMeXvQ2YOxH0yyPHOXtq/DDyOapsu1Rvn
1sUL5e16Z6Y54s37u7bUjxyPgfcaFdO5X+SN0+U3TSe3VTLuxcgasuYTM9n9xPNLrB0BieZbZZad
cIp3RyzPSateuji9iDF8S7GnBmgMHweN1dTchm9y8D9PAB48tE9lkV9UKu+s5XUYuj22C4+yHD6F
MjvNbJZWMJ+ilLs1FPo0juZldopvw+RfghE8PwqzSxF61dkqgTtolO7bNL+203G+aREzsTLaw2j3
JEmtKVkan2+b43U7iUMPgWRTefFz7dU3BFhyzd0Jn/e23a/Hp0/I8QnE7QEvrzccqR3w1fy9dPSL
tIPHDLM6XK1e/NS+VIyj7Wk+A1NM5/XShJm6iXsenH6ZXmzu0cYXzX05ZY91zmzJC7pnOYmtY9nP
bZGucIT9HHXjfmydL2FUHCbLPY7ZuO8MX0pHXLt1Fyqr4hUUHhFImm+dHEFPbsJLHbBQC0NUpBNf
aB3ei9E7JzJ4ZJi4zZvyIWSvZL7NV008JjDyoxcnj0vkMECpsbiv55eEKVdGi4hxIp6C4AE2I4V1
EzC1e06C5y4IdgkCOHdyz6oUZjvY5FdZgbuLm+FOtvPndaMoA4q+0jPPbZg9p6vnaf7QcxCKYfxR
8M4qXZr9WPqP619WL/aXRQdvqnaPcqgOeHrd8ZfQrrDmkmA6aY8dan37gGH6zmTLFxm4NzpgxN4s
boChYH8ovc1inSgMHgMGB3nwFa+yTaCLh0CRW+EszxF+2rj5batsfgHs2pn+TQ1aMSPwH70seBtk
0+08h4bOXi7pNL24xEPQhAXJbu7G3Vqa9j0PrRiOwO9fPK1f1is8Kq4o4wUOqm1FA15pVjz1NlP5
PLtO0y7dVfG2Wjry7QjsnbIYim7QDQdZBMm+9HeqoOicmuRzjofXba2v5mGsdm0RZzu7HI+DcREG
MK/fLCpUF6fk1MBDkuKrVdaBiuouan+hhf0lxs9z1/D//1lf862jni+yfPhJQvntX5fim+xU92P4
p791fO+wEX1Xf/6lP7wz/JZfv93Kw/nDP/Yt3nHmYXyX5vFdjfUv3+JXxs5/94d/e//5Ls9GvP/7
v33rxnZY342MtRZKz88fnb//+79Bl/0dXeU/MYL2av46FG3xn17yCynIcz8QVpckq1ea48Xhymz5
hRTk2R/wfYQaRpmHPtv2YKL93Q4VE1XitkjVCGAMoc4LIRr+Sguy3OgD/g4090SIwM8k9Pav8IKw
+fgDtQY3KVxzcUHlO2Dkndg/7VJ/R63xsslzhU6tTdiCWfeuBpRm+bjATp3Xni3aMgagptr0U0Pj
Fmf+Em6dlh1rtJz0LR365IcdlNMxgHnRwK1Mwl0xL9V5bhbFr7tkfAZMnYIJ175xGd6qcTLbUDC0
Au1yb1RW0eSnybAN5ZBscerM7s2kntAkU4DT64bnfoy65IWMBFE9l42bfpfMBRQ4wFB3T7h6Fu4N
Pon5JagXQHRs+822me3+Nmsp9XQhh3tbLnEJPgIEdzdlomHFW1ljNxcXn8Lie+fFXXe1Pu5M6K3E
IuHGzy0G7/OUpASGD7Nz6XKnvxnC1Bp3Nses94rXRpkdsVyfyOZEm9DuyRqKiaf2g/mylNFIDooA
jdt5wdJZJ1h6/XjrFgsjXqq+9j6Ran5s/LA8pGOc3UgFd9rqQdfCgm3SnmA3zbalTpHpxqsWeLvT
tdjha3ZvdTI5+33OfGWMSF6RbvOktR08zH3kX3uedV7C4esw5u4+Ym51zIo6PyTWIA4F/3wg4aw9
5D6utRudVOhzygahwG4wvk2GB0N251OMbUDz0Y8Hu1SU1FzSWwvXPcJWfq6Vv7Sp3In39mmQ7+/D
5av4l9gQWEL/NUXwy9fmz+7IIS/4dTvwPsCOZz/A5md14w5Y9L9sB677Ac90f02rXcMtUQj8th3E
H9bwrtVTHWP1gMUPmf3v24ETf0AgSNoDEBK8OciEf2U74F3/tB3AOMSQh20HXQKmEX8W/A3CWKPl
E7Im68lXp9zzivow5vMCVENFEay0u9CykSROBIlvR2fwJ28Xt46bXuEcl/VXSYPan8lNFrkZMZ0Y
K+e3QxOiU29llcYfi4SJUr2bCDtufhRJE4gb31NJd5JNacxpmstUHGVXuLhJRT3TtkFANVrRDgAG
x8szdVJxV6f7ePUThl4Q+mHSQ/L3Lb3LRGLL63aCfnawU740swUCZpsnVbcqeRMEdfHmoWzQE2LX
0l5A2wommlWGeGX03GlnRtvCp0z53UQ3nzbZgZIvnh/moIkYN4yzie8ip9bFTsRYmLI6YruYrhch
y7Z5MJ10qRZSszTyIY2mihDRmC2xb49VPU8Z7RAWqf5wYOg+EuM9FFHwhqbCnU+yavr6tg1Cq9/H
4cjsR4eRyrfhImHqoCQJlg3T6dy+y/pKkoLoinCTUIJippv5WDlavCEQEjTUy9yXdXzqAY7ldUrd
+KWEGvqw+G0L8lwOOYDaYk9QC1si7zdNVlWvbj52zsEZpd3chj3RUezM/apMUQXsUL8InOSUlyKG
0dNxrG3npemIPM59e9x0uqTRq5tlkZu07YjyFYbhBx7HI8pVU0N1izqnsHeE4zFb06F04nkz2uM8
78DQ7VcTq1TtusxporMypZ09hLkAHK8cmFtXdY6d6msvOys/UjrN/mbluy57P5L98GPOYgHylEpo
ek5aNsttNg4zrNRiCraLM0KUI74ybL6lxbp5d409qW3txqVzjza9xdc2n8PqlODl6m0j9kP/mUsb
i/0gEc6QADBjm+wIejLmP0BsF5nYWbZtKit5j2K8dcG/TIMvbVWLaNPJOhJnvKwZajZYGupzPJZw
o1rZJhyfAtpdAmmxHZodBt6iu4RCRcNVlQcQaMtMQ/1kUu/qcl/WIr7uQnzjGgqFx26ccwd3aexM
9lmR1cU2DVtougMwwnh2gpzVMWDBD9ebWkRANm0mDS1jWrAXYelagwUJiHSG/dQ3nv7ZMgcf24jC
+T6ynKjZG1BCc1YeVF5sopkdruiwIz9j2pKZYzdVC9cz5Jz5Su5uaB3ytMv1URQthfCIDBwda0Dw
9tbXTbyvEO2tXcYKiruyiZOtgsIV7TirDNGlJUXJvA2zXsi3vnJnsMWodsb+dlrASqYL9tXS3iaI
v5hcVg5NqpfGJt4zV5k8c7Rhn/b3AQuj3oHgeQls1a7q7qMsgbGyrQdHm3S7VHm4fMKi09Nb0nTq
4S0vMh7XtvCh7sW1JdSeDIna3/m5P1KPWCM3gWEZnt0uvIrlSnP51J2TNiVE1CnzYFdUOCks134X
dowjY2MpSvCqmy5QIi3s/gKA/Z0zK/yc54F/HDIC5VaSn3bVyQSrt5rXBe77UGQpWI6Y6+zoyAV6
A3xVOHIXzmkYAH3TWUwBZ8VkPYvttP1SC5/I0E1Z2ZM4Bsofp30fzx2Ef0fZb82Yw3voCg0XuLIs
57s95FZ9iUbRNndVVJpq71TEWG1tVGI1eQxjXfSGx3EoGQhrqd9iuwvHZ123U71jtJyUkPxyMdmn
OAmaO3+GeKqcMnKvUrh/5d5IlIzXzSyXB4YGhk2hT04mafJiT2gKt9jJ0YTnpb0JheUaiGOE9G4o
udrxzhoipZrXQikYjL3yDWOQhLd67CcgL4ZgSaq2zuwCsrhhmUW7LMj1czXn8Gr7zl30wW1IAq0h
jLqBOiwsj9epHFdDB/zcy62XRbCyA0t09slZkiDZ5lMJxqabYCwemVWa94qgqnbj2SWgASYvsfct
72FfwTco9LIdUPV29360+AjMVRVD39F5YfuHYnYacRkD/MTvq9yHVFr7GbzYFDjAgkM6O92ulT2A
Tx8YCEM666rie17JvLrLZTTfR6ADAKdN2bxgl6O/1IEs/GsnG4PkWsb25F9rp9HLjSUi/dz1TagP
FBHecjZzNNTH2GAttdVqwSBJ967DfIaD9Uk2CyRkP2kqsUstK1QhRvZxetV7IvJ5DsMcvrV2/fnI
DKGWG1PGHpy8AWdDtoVYbK1oMV+yqu7vJJ0C41JbpMsZZg8PsybLK9zQwRqQ1tiD+2NPnuBcsQv0
Z1jTF9neFYR0kHUgeizd7dq7cOBr6GYxFfBXENlA3i7xnPr3llE2DO7W85plkzEdTK5C1zgQw40O
m4OzdM14GWHhhefCUgwt57mT8YUbxJzDYq4/fx44Id+TKq0dJo74/G+XPGz0TQOkSsVtTUMJSTTk
ce2Lxap2jp0M8Ng4iu6jvFPBdqZH3vciROfrB10h35ReXH/vVk3AeRiLi8grMdx25bxSqNLRCyHY
tNqcgKhgfqRjB9RraF0Mp0hg/L3Vc2suc+aZfutBfQSVQOLhnhovGOTFCgxx14ZtwWw0OQtwvSun
8IENlgT3Kxzc3X06GqygUB/DQIw529Ndrk3lnIKRcu1gj5DJtoPlMnerXVVjTFtFE7TnoHfTExNz
p36pqzxNTlblK6o1P+mDE6B6nh19t3bFi9u2ISUbCk3vbTCp8q4rBH7NPgwcsCX8/JlUNV6PV/rG
tIkb7Voq1BQ2fFLuWeHVOgqbMrRSCUzETd1SlT0Kl/i1+ImZftnbdBe9F5AGmA1dNhwMMzZDjgCJ
kDOHah8pa7yp6km9V5VJrVsiqnR5koPDlUxNnc8rzkrpGzImaNrpSeRZZa3gKfTwFCxNLJuwzuto
Izt70TsepQYvdWgMwrsrzTRiM86JKOLjCItSn52+hwATdn7RhY+O9HEbm1wuxB46SOm/eLYO1abI
str/mP3MlMBARX5PpSfVAcC5g5BCsWK9Qbn1Pjec5eVh7CoyKupCwO+jCJDRNWRWlZ/6Ka7T+2qe
JnlrFNbG5Et4nvkUxNWsPje+PzQM0I1wr6CGsZdExaw56dLVu95fzyIptJ6fTbHkDBhGofonU8xT
9yPPGEXtPZKvxvNf77n+eyjNv15nBk7yTzozmOZf3+b3P0I1vOQfvRn6rRUI8UBBMEOlNfq1NyPT
Bvd3m5OCOFWfHPTfejMn+BAi61wNjvByi7D6/K03o6fz1zZqDeDmxzaq6T9Jtv65hGsV8v2mggpw
e6TFsyECoBazccL6k6a5j9vYJBM6A9i9MZ1Syioq+027+rqqXWZ3eXwPX2BgBhTOwfC1m1UPh98r
q37voDNiT1wS7ZQ3swd/6ewsXqcefDsbkl0UMqU5Gkb//dGufAchRue2jf0j62CLwh5sqhYzyxxq
YWOHtdz1JjbVjppN22cxMD3ihHXSb0EyIL9IyyEL7y1p+bDTnZysHc1IZDykDI9QJ1qdTyLTkLvF
lcgmepaCBBBSk1PDUVpkqMtvhryVA2KodLEuxOgm5tiTPSKv3byfz2E5xiQgiraHsRGTgXiyp6aw
jwU1fc6WV0UJpNzZgseTVok8BpNYSaMxk/ezlVt58DmxZtmAr5JAuGc4NnZXvbZae8/3cPCNrktj
2xuZucXHsRrgl+fV0tbbRg5cds/xrqBaDNyFpNlkOqiuO8u5GidCcHrbVXrb05F8T4YchN33YE4U
Urv2OaZ0ae6JQJr1XWJ1wXR0K6PLQzbNeXltTaanToQ60ooHdjc7vRb9MBU7TyfB/KSjSUxnsmUC
m2E4Z/luiHoMen2bfZy5CexfZvtp0maHnnGQzbRHj5a412XhblLt7By0I1ARkj6RK0loSN9oS5KN
RcwHLGdxXWpJZep7AwVnatdVCopeR7m801OUEDDkcYg/B9wtcd1XqWv0XgXjJJ6bKio0wSFLUx1H
Dx7O2YNOyAH7s9PGFjaP37jhCZEpvUtWF8j62pv7vlgkqY5rzz6T9gz3JBy8PoQ93fPh+7KXyhzL
2i5czteyyfYT+ixoxxxz41b2USwQIZUBTJAOKsXZlNoTN1ZmPOdL4826mOE5LUH+bPVUyjtvaKr8
1hG2XVDKeAkpIEhQXOFft7bbZYekjpi9Lvi5IG8LVKDcl2aOVfc5XLEOzTkA7gGSaDVIdEZ6A9gM
S+quBaTH0PTnLt2HaY8rhZM7uJ2bn1v58nNbnxYa4efp53bPacHW34xhDzMprYieySurvG5/HhTh
z0NjQtnyHe9Tr+ZB/HmwzH5Tqes2TpG92YqO/WLgVugrGEUsY1cshUBwECX91dA3tGxErvqMWnbG
p27eqbpR4ycOlWbeBMKaxKvnz0l2zhR/9XWQzHZ4P1V4pU1owlrpvtZCyfiNB2b44atu8He6YtS7
9UTsabhIhSD22zd5dZXo0ET7sqVl2Q2ASQMM+UrOvDUNhfVY5XKZt43uY/VIDeGIG4PYVB51Osj+
ZNe87AiuwHrdCgK5uPA6WpojYVWDuS4sTzEhagcnuSdjZSz2kYyz7lhHWSa/ZxTa4EO6zVtvL6Mg
++y3KZCnr6harG6IPy6F10+7xC+amQin9HFYlmbZRdRTN8R4FcVVaPy1x5FVZuuzskUgEgZR/bRE
m7GR87QBjqmCm7gzpGkFZdpmD51TL+1N6eBIQiPWlaNm6ytwxLLBsl4iWczYrYUFaTfayBlCpkdR
I0MAs2AYz0rASTuFBRXzD5KQlHiYE8cqt22jYXRahQAB3mj8VNoj1spU7JP0lLdREEVhoDVtMfwP
Jjr/SwuB6J+quJ9WhfXfnsbvX/846Vlf9WstEHxIQGFBYzG75PYwZPl7LeB98AOfgxgZNz4CPNX/
qAUclzIh9BLbYdKzVqu83a8wLS9C4k2SEKMcsFX++yuVAJ/0h0oAK0y+Aqgm5hzrdAm4jZ//bmjT
ovbuBMFbXT6audwGbLxweDMTo/FpxWS163kywYdyuhlkoW0c0svhZmjPe/ATK3saPNPOWy2DAiks
51rSbIO56l5mqSzvVBWFaA8ymFR10TldOZSEQNVbt7MzM6OCVraP1xswR3M7FIQ+v0Zj6jHH4bSx
0TjUeEsuYm9ZU2KZY5vO4TierNBqUrGZMSyMoR4j7SHrku7KIGKTdgifsxpluIPoAAfYC9rFuopr
ibQni9Kmv4NKLBjIMOpk9KzjZLEOsi9AdjL4wigBkjJXKDZbH3aPUQu/SzhkAjmUYzKyrU0Zybo8
6mCA4KTNBMULk54xOrZhF5ffiKhop7NrQxi1Jlqf/ZxXRXRoWqhVXxuv68e9tOJCnQd/qWUEZlCB
0gQ4cUPa8GRgphO5mArZWtJP1l7Kzu2wNJZLgfWSKMLPTuDwtbUp+l2jIC2zVSo4u1eE34mxp/sK
0u9ZlbcpX1FgDGQFapp2Ip+y8GT1TTLcWBJt06XIaP7Pod3pZC/mTvuPpWK3uqFtQ3sh20nYd00Q
6Rnc0ZZfaTpkdkjnsoyefMRh7CfjRGXloaOGG1Pr3DlObeGYbVp4ctz20mWfcbJYVnekoUlxmUTX
OqcycUiYi+xUQh+MUK2SVFVWV7qNl3rHpAOCUQAk9wTPHWlOQ7RQuU3GGOpnrpQ9ww515vxAerxu
D6Eaw3Jns7E5BwmRYTgErpIf+yJnJkjobyIvREtNGrDAndq7cDHLRN68GKeNkiNztrpgVZD3Oy1f
x7ZVepM6VnRvjXFFhTNVw8GzcNfe+r2KqDTMmM2H2BPMJNyMWcq3ScFMnh0SxfhwTD92dRqUtr+n
eCvED79wneU4qExXn4znZ+QGQrogP9XvbK2eCDNri8NiTOEIAAwdEjwnssi+dHSj2XsKa9+9Ajnv
VbELxLy++7KkVL12pucKcrs754hgwyougi8Ff8+AxjD2wgqeTRTdlwkDjO4IBETR3OPDE3wJRV2Q
7VgGThUBo5tWDQfgIUtXEKRUHL6Fo7UQYggLIqoOqShgnK2zABswqG5MZyUf7Uz22LMpR0XhLhtT
ihkfgn0Lm0igJ3FvKz+uOE6hWRrcmpomdvJtE3ewW/c24ENw2/Z4cQuqlS5EmpuPkQMuBjwenfpy
7ML9EjdJnnDJkV2bc1HZaKY2oSV8MmDziZWX7dPBCDBxdIDeBNvShaOW4srgvhpYoO19MNQlAwVH
JK8CsdRdVpk1Rtj2LyrzH2S+7O3ACHNdQ0p3jhipQdNnJELVYnrX2wTemjKbtNApYyaVmzRaybgU
GTt3ZtkWFnTAndeayUa+zyT23A4e6AMQp+Vu2POqh7TxUWvXNfw5rptC8sUu4pBiFlPLEtdSZvN1
B4KOwiOh8NqWFrzBbez08hWVQKu3HZGOcNYjaCnMkOb8Wi4BvCKoqDlWYmW5VPU+ixEX7ReE/1Re
vn8iWJR1QXRe4u0XKxDZycqqRoMX+0x3fCWdQ2eWWV51Cygkw52uFAD1xmWg2/hICnYjFB9qKn9A
Kmn3Thk/hmiWpmvkbzq6TZ1Y6pNYBu1+tbIgWE4lju+EfDHyvgCPN5rscz33L0sO5HlYltqfN4nD
yObYEvCtLwHz7egYhGkNHYntyMYJ1B2zFTWVvtiPdcI0xcxQbL6blh5qH066ZZYA1ZFzRPk6vSe3
M3WumyVJWMYuheaXgSkHOS4FFSJSh7wR+zkSNdgJGp0yOsqCic77oMI8vh0bvw9uyXQUb2wBZX2e
0LMGOIx5dnv2lqlr9kPF87IRhlnikUmYU+9THrgIHUACL1tVdWW9+uT1wQDuRCtRJ5L7ehzzGESO
UYm87bjp9daw78/IKmPcwhiCd/G27yowmw6FW3oVJiJGD0PLMO8Sp4YZ3QQ8iTt6l7y81Maj6G85
uWibCrxE7uwqjvSG47ROd920CASqlHhgi5TGNwRVxsPeR7sPxg+/60cJT6PfqtarnMOE2DoFMJT4
p4XKg4MxNAWRi36BSMhWHZRdNUaUqTbcsa/E2M/Bpq66ZIKhXwKLudrlElC7LOKguxKJ9MJon/RC
m3ytrYhotrYx0YTJTrhTXh2KWFk/YtdqxrvI66qL5/W1IJ+zjWFtUOzE9SGjg5vfonaIduHiY+Ke
S9t8n20VW4i6lYi/oJ1fVVa+jquj0y7qLUVGU+0yPno+0G3l0zEclfiaEhke3KQqzj8JSnO0B5hh
ZNd0ZBlZEinEs6PlhKyxMYGJAsURs7xzHw6Tuh3dJh0PJmiIKcgsD8FpXGRjczOYUHgHSKiOf2SG
OVW3jcomimh8ZNS1p8oE3jns/PaHggXZIJWH5E+4Vt/C8m5pug/xMi/IOBzX15fEQw61T+OV5Oxj
Wg+ZmLmdt3czJEu34+Qjo5DdIF8X6GfjQc/2z6CT1qhz6IDQHBVTLGzuGuHq/VK5bojNnYt0O7WV
1R2ZLgfytNh+TN6pW+Q+Wli7Rp3iqTzbdypsui2gO/YtuW/Z2ZXxFa7DHbx75s0uA6h9mbiVhgEc
xPmqhK+Ga+JEaxxXLOJJ99bgIsAnvA2TjlLIgQFIUgD/LEifvf3/BxIHs3K+KLAprCFqxBi5OZAr
Vruk/xpY/L9v5r34Par4/3z9L53Fajj2K6oYfSA4i6aA8CwXqq4NnPcrAcyxPzjkFeHN7uNC6RCs
/o9OIvkACBNHthO6JGb/JJT9BUzRWY2TfoMUI9djVTiuvbYTgQ+ZjG/3+0ZCZ0E6W2L4wt4twr0/
IWYDpZaZ7UE2IHbV2TLpbMU5VxCTpGfkldc7PsPnqhEyflQonOpV9AMuJL/AC5ScygTQymiHJ/xk
UJQs9EPf/vqD96+GTdOsEdbzTx+jp7youuFr+7ezqr+233//QP3j1b88RI5PXjoMQIb9ESoV+CF/
f6jWnwQ4kPk292Z1FPvtofK9D/Sga7qi42CARxDHPx4qfhTZLqNfcpz8lQAU/ZX2lD74j08VWzjm
h7yfC5MoCO0/B5yEGDl1WVssH+ny7hL33TfulUSVWErnW2nZn+Zo+VYG3rUTw85OvOs1Cm0Tp+aT
qjt+2Ty5JWz5ztmvDg8I9vGyU+7NZF3A0x7ThTH7IFCfzMegLl6qDkIi0+sYQgWuHyn2MFOp91M3
wjnosvOYoFaV1QOmPC/2qpKqMA9CRGu+IOtbUTWmL2gzmpByIFm8XR6rT2Mc7pKue58qRJlliXUB
w9Jnr3SeGtg5RWidoOzCEu5BAofp1YrdT84c342Dd6Pd6MyO/Iz05Jl95S5tIBzExQnTxtO4KpB1
89o05RuspHYr6m8t7duGYBzYTlX3bug7N0F9MMMtSG2DTZB8rnR68FuK4aBA7GKn/8Hcl/W4rSvd
/iIdaB5eLVmyZffc6U76RUiyE80zqenXf0t9JofHNLEFXOA+BXDQFFmsKhaLVWuhm2gASETbPRNL
eakRP+ySKf+GTo59k01PU5oc5yjRUG88ohnffIyV6UVfu7k7BQ23Rq95yCqiwXeUvpQ7G9DKu4ba
D4jXvN4An1Sukmeplw4oefDH0nqr0+VHnumHXm+ecJVKdlPbBhK6j3Q9OjgNxu075KlGfUS7bxeo
GX2TFjV05ui3OtbPhQIRosD0pRyHO7OYI+SpQScKjKF9qVIc4rXs53r2gUy2KwNfbZfnPX6NQPNB
6xYV91n5pFpk7VJHMefcvg1FhHoKMFHPpoWv1JoPDxYS9PsjTsOCdOs+04aDqvag/Uonx7XXFu1R
WgIAvDygWht036h7T5B1nMojXX6YBar8hwSpXc3qH5FkPE8xIv6iww4vffuWxcv7qEX7WZYASiCf
gIsF+DNJOeDRHgl0+SfAg7KdvZZ44yxB4XnfPSvUfJUdei8ZrwVp7uql9wa0ejf2Yxqn33CfxP2p
r37hnligo8bPHGMG0EL5C2VjsVfoy/cO2Fco9CcoaTihOA65lwLd6gay1CPRZ3/K5ncn086oKQ9z
SfUMGj9CuDvaZ0iR4hJkaNJvmvRBUS8vMd65d/3c4z7Yg2mptb9X6uzpUgVYOnA3eEYEZN5i9Ia6
8ltFOiiD/I5nmbdcMY6GVb8VMnmKFno3q9WzUuPSM9blG15jHWV6Up0VZU9aXpKhDIhdPMZotFxS
oL4UM1ojrealxssFUHqQzUgALFYW1BsQfqIWKTrIwNc3Eh23AjR9RXj58FrAfGjKcJ8r0KBOPUlJ
/oQaXOBZ6UAtTg4RNIu23S+g4R5yW9mnfjKrZyXF5lmR/ZQC9a9ZNwO9fFaPcMge0NzYkWAAcNUX
Uo3nhIyDS2n0oGVoEIblf0M9XID5op9n/q0C32lQJXToAN6pAbdNn32L0PAzUqCAjOoZeERPyjyB
C34EH3iNfHzVducW6AgoTwx7dBsSB43QpPycaIy6L9RtHIEZ+RvVIqFVWMeuoOeyQb56VM66k/yY
ZeNVATtRNeg/hnT+EiWI3bViV8goSdManLATXk6kg5GVh9mGikl68kMa7bAFvoysTh/gm/8NFIaH
sdVCBBonXbujZHnNUDedG/NHEydBN5fh1Kgnw5a8GS9kFindi3jnGkQjk5D8p8cHjpINwiXNsT4J
AS4SkiBrTw1AeyxfKNpFAFShPQAr6WumFKizqsB82MQ/xwm5c8v0l6g6R2MCjno0hpZoahtNXzCb
P9FlcWLg/AGjFep+UCwLCl1kby+jmtJpx7bt0EUqZ3ONsh/onyGjLAhV7iC7xKM9KMPV4tzXPuKa
h6wpP0olPjVzFNad9oRrxuMIWi60N/8/i5i5efn/DzskjDX8uBEdV+R795OkP4ER/N+2is8/+lc0
Yzn/cJDLBm4HApA12/7vaAZlh//7X/9ukjDlfyBUUZCfxz6ra7Dzn3hGso1/oFAaFzYEOpaBlPzf
yrf/Gc5IGBvU76jLxrwu1QjAUwMS7eiMpUit6iXKhFEXHaPd/0IcV4xnfbb/bwz+3+HXz17YTD61
Fjq4JRoU8fNg4JlWv09bHcgnDxNQOuZBFxkpGleufmg13osP4W1fRg1XPAQlnodV+UPN3wiauHpA
4LS2i14zGOx9047e7XWt4rm2LuZxYhw0BaV96FJCGc89nhL2U28djKI/lk3yfvsTPNExBo40Ax7N
7WII8GIQONPJsIDFgCvLiIZOpdaBbtMJNulPB/ffTWIQnJdeLWOlmvqg0rtD0Q1eMf6rs+qfEMJ/
Y//X7brYFlPr86jVxj7IZ3RNq85HjDpDBQlyo1N+U6cA5W4R3pYXR5NZ1GtTU8a0WiAvu3mMUSow
mw+jerw9NkdC6rpHF8tI4lJPZXQLBLHzki0/5Phv8ar+R/Lq6uQvxi0qdCqr67hy8VLHoETTgBLw
t1Dh/zs2Y9nRjEogGx3/QTKdZOl5kt4HTUDSxxM1Y9U1oABq1cTQBaKz+VmrgljEXcqT9Pr7hUSW
ZZQ7pBL6wNRmr9fiu0KWg9ubyJs1a7PztNAEmcCgXqrDYH80JaoPEeJtG50x13ZCB4taVlPgzHKo
LtYpk+gRL/kCmkmeXBgbBazMmLaAfwiy6BjN93Gz0WoYA82Rnmkrc4BmI8hO3gYVsXe8TSSftG4X
eymVWdGWWQ2RoA5gPObpl6jYJg62TAytBdJYOhAHlZy93haelf91ex85gmajvLjFoRslmLQxPNbZ
lzT/entczonxmaW6EAae2myAuuAklIYXuQi0ZkXsBXDuNg+lMCYJjBywk+gQSFeAPgZJ7NQW+XCO
3SiMSdptWkQN+gYA+Hq0SLIbgbiXvN2WCm9sxiarOjOJUuCFJrEf6vJlHFG43W5T7U9ykwuJ91ai
5KWMec/9DyP/WkcPgPjYNm3GGtNiBIbDqtlF/KMBs0NTvuO9VmA2PE1hTHIG9VQGUJchyPXXHhEZ
NZ8pQAU6wbnAUXCWKAdZYcuJJohFmStgNDV7DWVUt8XCCVnWbO+l88ZFI1eQCpkCGWy/qCv5mGPp
yVIWt3aMN6eR7pGhqAURH0dKMnN09ihm0goVy7DtFzm/R3eDNqFi8/n2Sjh6uUb/lyuRDIMuaYE9
iAcg6iot6hsblJz9PR6S/5zNa7Ht5fCLPiGDZWLyWfrFbHxZepqHbaopM9ZaK8OEVqNPrX9u0IzR
ESC7PN2WCk91GGtVmr6ihMBaW70BFqRW3aWV+nJ7bJ7EmfPTzgqVIuMxBdVyr/YPNg306nB7aIVz
OWD5WXERaCjy0lNgt87gKpaCtunpNakMgFnMktekgK6vzOcZjTJyD5zl25/lrYixY23J5mrWsBNS
9NDIX+IIVQcC9byu/Oi1/VN/pAo9NwRNNME0Kl7U/B5U1CzrQJkYNh0nQLn68wNymuAxBx2gQWU0
QQ3LGtWNU2fsVkaxkVpHeCvN4ztSH60JWeK9rHzfInPdYey2QRViNOClPjCb+yz/ioSV5Qgmfl35
dZaCxqCRlEQmXEKWadbOQuuZ19WjKFbijb7+fnFYTWYlU6mHWFSrAnzdiDqibZHpP9uhL4Yu7Ly0
1EGnQa2M50HTD3Vb++YkunqvOve/V2F0CPw5c1TgRc2SYeYRAURJGk7ICA7zD4l8z9BAnFQ/nKje
ZFEoCmQ+lRjjoA/rp5RvtPHr7GOxBTcxnvwZY5WNdlrqGUPXhi8lfi46Ejnjspw0upIsk9NCawzp
TqJfJhFHO29cxkAVQ15ATBHBuSTPVhZqseBY5Y3LmCftSAfSFMx3APkaiK3daZAFQ1/3h7rN2GZn
JPXSGV0bKAC7z/DWLxm71BIEe7x5MydqBvbveVqDvUqSUe0EuHb61OWD/HWTX1nzcJfm2aBEQZKR
4A+aCu2Dezvy6bBx5syh2g+IJfMEEgd/h0eoeVf31L89a55QGNOU1Lo1ZzQ0BGURDPNeFZGkco4f
m7HDqECvgAWYqMABEKZCTmr6AxCkRSw4r3nDM7YoTeAomVZPS8FiIUvvjf6lm/ZFSbzbYuEoosWc
nqjGIWgdJW2gURT7OInXz7UX1cvG4RnTdNAMgH5iSIeAzmLMfvYZOBoeb0+dIxqLMc8hVdBUkmtD
UCXf9fivYrnDM0+yMS5FnvpPNQfPKdo/VzWX0jPqStFWCpTft9tT5yjjSgN2aUKVXEwFoZC6pWVa
0OFR6Uj6MRE4F84pZK1fvTjkYkDn/dPPDqBhmlbCcOnXNAHMXTpLAMIHYY0uzGvwVsJYrKUaTU0B
ChSMJkgG6nGvaZpgGTzVZCwW/bI2oHli5KjoM6kPTfZORMSXvKEZoyVoOzbNpmyDZs5dFPDtDJRg
oyVzd3t7ecMzRuuM9riMaAoO5gWVapHm0VLeO1EkuLVyFJ8t4pGSUc2cPB0CbQFvsa9od8Aq1wDd
v2n2JmOzIK9AFxlK8NF9PoNIAcBQuhOaabPfNjxjtnPkSFqk4ql6KL+1KaAhgOcdbBuaMVmAsOhV
rEAwFnio6kOuP0+i6x5nS8319wubQku+bJRR3QatgeveMI/G+s7YPaPKRP7YNnvGbO28afDm3wBJ
eFA+8B7v6nEFWElFIHee1jCW6nQLxSNq0SO/jmKH2FNRqqzkx8QSRI08CTHmOisooh1KjD8AoLY8
m91dLErT8IZmzLVxklGKk6FFOSWAk4HQrtr1wTRif5vgGXM10EkOFGsMP2n2OYrTX3YhHyJNf789
PMdFrhhQl6qT9OM8SBow3fUML1WgkMuVH9tGZiw17VSwMaUoz7H7n6aCbjJ1FPiA1RivXGQMxkg1
ChTYpYZbr0nqAzgeEEC7rHms2nsisiieWBhjtUs1BTBrj5NjzuUA7Slg3rGr59uS4WjMWlB5KfNF
j5ymmyYayPbQgq8hi11AWWleQXtRCM8TEWOumQkk+iUeKQB5caYSQH5Phtdp48uopoFl6olgKz5z
y9f2gjHc0dR7A6BOXaB/xM+aj7r2LNmld/GxPaNFRnPlXROA9OW24Hi7ov4pOAeopbIhzRAcKtdR
PYH6rRrFcbcH/8zAX1sKY8hO2w+JZjZdID8Nnu7m++lQ+OSQnhW323VuFWR763j7W7yFMEadAK2l
HAogt+vTcjdmCwU9pW0I9oQzOEv8rEZ1Lfdxgvgtik9dutwR4JLcnjdHc3XGpsuirku1KbogVe8A
2Y0yN2cU3K44JwCqPv8wij4BK4QVRyTQepCYGm8z8iAqDfE2d3vqPKkwFg3IOg0oGU0TJKA0QGmq
26cif8SbOmPPvbmohEZdE0TlyQIqmGzsbGCl4yjeNvV1SRfHu0SB/y+P4NrS1WEnx5GHfgTB0Lyp
M+ZbWTHgFyalDkAeAdIK4lL7y0xPwCbaqDGMyZZD2+mAaGiCtv7VzBlqSO3dRGrB9HmbypisBYxi
4D1P6JY3fkbaI8oXtkmcsU991G0QemBcuX8upec6Eighz12uNdiXWwmAvXRGsywKJ126zx41bzoY
ezR3edM+dpP9eMi2yX0tvb78UOG0NsnA6RsU0sdATst8F5uCRXCcAFtQnaLNeEFXFG7l2YcF6FUz
eV6aL5sEz1Y5xZYtLTmwIgICqJ6qTUJA0Pq3h+ZNm7HSBXVTeCtagLjYfFOr7x15LrJ/dbFzq2d4
YzMWWjZNI6dpDNASsiJJF8AoMUKAGgo2k6PmGmOlfb/MvVxi6nhKd4u8RCOaue26pjH2qQzaUvXo
jw769mcfv4BwGQw0YSe0UI6DWTvUL/UwAyJSqhgYv1Df2uKUJB0IPFJUvDv7bdvKmCoF2hlQFaGN
NFP2ZQ8ICADAqURUxskRPVusZMhDRRqQAwRF6S8m+NYE0/4sU7gSbbCVSui0XJKOLFCZJ2u3xhuF
p3lgp97FgROAOttV9mvMEQlUiKOhbAGTjF5zNItjH9r6rQG0Vl1/G0WP7Mqqh9fWsm7+xQElU3nU
Ux1C6veKb7qZ3yC1A6IJd9gre/lQgvRvFKxDWRXn2rfWBV58K5oVZYykfP1WFBhn5QCItckt7k0f
P4neL3i7zthzOwE5rQCEJih89+Dl0IzH28rKG5cxZGNMO6WTMW6MR6mlsfeqsQgUijc0Y8igm0S6
EUhCwVScNfNJQ97o9pw/yzCuSZwx4aYBQo1CZASrQfLY+GUAQio3fUSXq4teetG+rvZ67SuMHeeJ
XNRAeCRBdkwPZUgOS4ge4kPsU8E6OFcitsgpA1NeP2kovQcvaQgYtBCdEiBYA0SpagZ5DSSG2/Ja
j/IrC2Ernjo0YQBPEAupzqAp9e2jFkgBCG0Epy/vmsLWPQFOTjeqWlkFhfG9/EMCAwYiiMU1/fwh
couvaLwXKBXHa7C1UG0+w9aqCXz3sQ10xhDgV142vd4WFOdo+FzghSVLKY3tyV71iljoIraB8Hde
po84+XZ7fN7kGSMu7cJSKx3ja9GdNKO9uvzIRO/6vLEZQ67qfComirFr81SBFaVv72L8c3viPItj
C6IaEIwDuxVid17GveXXQXWiiBBBRuVJnihC5DiMTwd7IX6t0oEIUixoA04Bn581LjhVRAvgOOnP
+o6LsSsAlxlGjgUAVjdYrYCckBE4wmUE/eG2kDjTZ6ujDMARdY1ZdUGDdwRaKidzEj1r8YZmYmeQ
p0iNUcxdIDkPEl5ABm/blJkrbjRWFUDUIBU8XVvZU1wKaiw/XdgVl8MWQakZULkrZSAo3t7ZAbKQ
dKf5ll946j7zQcy5V32l3DvdzvShU0dJEFFzDJgtjsrBgJvZqwYBSwqYmI+qiXyM8khF5UC8fVh/
v9AiKclMZTKwrHE5Os2+KwSqw4tXVnDFy4HRoqEC7gy9FJ03fWZ6rHhHdqBVfgTXlEsP08PtDecZ
sqz++aGqxEVpGLHjVb0DD82xD5z7Jei94hkfCkRemicn5oA2FBUP6gW+AnA3NwYUUL6I8gO8cEtm
juUSQOGT2mIPALTgqS64pcPmVB+1/XxoBdtxffoaWyNF1biLosxEZsaBk+4i1zZTQVRx3U1rbHWU
BnB6PEdBMo3+E6wSVnSu403le2gz+3Nrpc7S4rKIWxR/1rsxeTFBftvlGwdnAmpNA9J8OshNIGVf
WutsTy8lFYSgqxP7X1+hsdVRCnoCJKLAuWnmXyYQ7tF5eSij7ssAyAdpztGSI+qZ4O0rY75TTYe8
A5w3EmKBhi7dar/JqoBG86foO1uTwDSACCg5pveWvxwkF6+M94ab+45neIKvXA9INbZcqrPqAdCB
+Ep0R47aoTuN/rKvQvSSCpTzekCqsUVSRkq7UQEOSwBCs11cHIzoVCQPtH0a+xfBGlY/c22zGevN
UwB5ANizC5afzRGIntmL5Hb76TciCbqTPEsgK45OsbVTDSiH+gZAYkGi/i6UeyU9q+ajg5c8q1B3
cy3wExy3rdnr5y/OA01V42xI0HUMaqqzvgcylYv2WQS+sdu54sCI4zRsxrKLKtcSXYHeAjTnwRjb
c2kgaaGKtp03PGPbC4mkqB4zJHPMr2RERlS5G+y32xvOG3v9/UJCDs2ryAQYGJ6tPrLl2W6e9G3R
tMYWVqm4NelzBDvuTCe0aAKmOnpOrEa0ubypM0bdmKUJGgNzNWrnYD3YIb0Dpsxj8ntxpUDb514R
lIKcF8cx2cypLMugphhmFXcy85DjQlO835b+9XhIY6utxq5Tyhmw98GsvlqO36IopwPhkS4K83jj
M9YMzGBq9Tn0X31avq7BhPUsH6kPNNQAwHl78AAekmDbg7/G1l7FzZRKiYmP5ctrN/7s2mfQm9yW
E2erV5TqSy2NgKFr2AsMDC2te4D/3dlUcskUCV6SONvLll5JKytYkiHHLgHLMFXORrlx4HVfLqxL
B20XyIWXNkjrHogVOVAGB9GNieOp2aIrrSfIIS8Qd3JcQ1Jkhw55gH3dmydwYglOHJ5k1t8vFtDJ
fW+NFj5CwfmjA0deYLyfUJ9XzhmLMV6wCM1JEiOg1gMCMogjqXZoHi7D6NH2yqOETE6HeNdwM9xh
wTWzOmwg8j3bgnXxFIox6CJbMURAHhqAR8GNyRyC7BPQY4tgebzhmfi66yTAXXZwfSUQ3jwzmr/P
YF/wHdC7blwAY9kDKI/tNobncJw7o32vp/dueL1tbNfTUUBB/HPPlxhU0roF2WRHza/84UD9NR0l
uobzDmW2ICsrTG2cqIXxU6Sxm8c8lNziZO5GFJzucz/2FFHi63pSAUhNf64EIloLh7GS5SeuIvs+
sF+NwAoJNEsUyHA87IpKdGkgTlUlDjC8YYX6Psv8ijwu5ilrBTVUnOugxtZpyc0A3LwSw5Ov454c
FQSuS9C8aZ/hiyiTyttwxsillhCgqeMgzY7DMQ27gwUvsjXvAojhP0XUaJSqlTzC1qSzPB5w37+t
pxwjW0GOL0WvovtfmkpMO19iLym/Tqm6KybB0clxfCZjwTLqh/uswhUT8C270Qa4z7/ZA7lPfzyV
YUzXaChKNGXsaQrq1TSxQFbdATIVIDZOur8tGs7s2RqtbC6UBElGONBcRxW3eeycTnCkce732srm
dyn2mYBfPZMNEoAwa6/i3IlDQOH41b4KRGkizs6y5VpVSfIqSzH9OT8sybdZvjfzbfu6gnVczr4q
8bqY9DYJirR6NEFLKTmNwCXzhL6u5uKsLGvw3YOCD2clXrL6hO4WqM3t/eRc/AzGQufCbqPEhjbm
8RNYvIH05Bvjd8N4L9JtEa7BGGnUjJ2k6Dix9NxBdUGizishniA5wZMMY6lGmppOXiEMku3Sr1Xb
jcApdFsyPFVh7BRNtFXfKjAmuUm93PJbHSCos0AovMEZS7VGpVdq8CIFPXlW00dJOqv266Z5syVX
C83GHLimsFD9L2DX7nQ93S2of7s9OkfgbNWVSTUnNUZMfJHfTWPwULDjbxuZOVIldIdoUoFHQ5DH
RvSuNERn9aoLVwJCnTHMptB7xVqjgjXDqroVXrYTz7iT/dpPfU30FU5E8An9d2GjjmbhMtrhK6DO
w1PYdND/ys+jp8F51aKmPJ6H1BlrVStLmhMDHyGe7KYH4EcF1t7ClRRwX9vcmM6Yq06mcuoItgHB
c5P4SR7c3l6OxuuMpTZKZ1fEBJdOGt8t89kC9XoX/Ys29+8efDpjq3IK+grbRlXaoIHSrAqTke7i
+ZSJSnB5k2fMFVRiupbZmLw+uZrSufp8VojIpDiDs3VYtKJaqxc2aj2l9Cc4H72yNV+sYqOLZKuv
wFWQ2o5cIX+rTd+dMtLcRklngTvgzZ0xWnA9AMgcbHZo3j8t+dc0CuL2/bbCcDwNW35V1a2aTgXO
01k+DukxdQR+hhf5autaLiy1IOqwmHhwDIyXCu/7hW8+VqfkrT6a/nwAeP226TOmukhjEeFkRcoW
7G/JaZpEUdJqiFfcGVuAZUgFMMvrVS7h4hu+coi85XnNvOBiixKd5dvt+XPFxBjs0GTjQoEXiO8o
PvpmA/NM9rNHUBoYufVe8BWeAjGWO7QACslkuJvBjwLTXQ5ginBrF4iWT5+R3y+cBwIPxLmMaIwR
A8mulTNAxiMxEB8ALhWMvu6XvvD2uYapVzaGLc+KaxojsMH4xdl6iKFXYCoAQ42xp59ZhgYVVOoO
0N9eexK1knBqODW2cquPZnDpzp9r0sMFVVvTIXfJftjr/loTAzx7gTpz9omt2VKaFmSgPQxdrU8U
1a3Ejbc9rWoqcz4DG7afRwkxuTRX+wzPQAD1FpzKvFmvv1+YujzbqIRooMOqcZIbv1Fe23lTF4+m
MvZdpHMO3pC4CUxwdw3Gh1X/RUSVp+vKr2kScwarIHyQ+gUu2+q+2vJXUAFrysFOBC/BHMeqMoYt
t+XU9zrBHWj83uvRrpJFfeCcx39NZay5zfFE248Au9WDeZ+49Ufio1uov6tdC1ag+9VTdwccXxR1
v1uPooiFt8mMXS9FLWcg3USiRAq1JnGX6E2jgnQbR1ZsoZZJ7JYaOUHxiPaUaAfbFOwBZ4fZwqyl
cLoI3CkNAFafJetDbr9W+TGrlm3WytZlWWaWSKWGHF4Rn2ztflrQfy44lnlJNrYOq04tVLmue4yc
jofMvxtPrn0cXKT+3e5jJDtRKQHHn7I1WRHudUZPKOqv9b+66VcEaGsF8M5pcUaLuruUdH/7DFpj
lSvW9ulbL5xEsczgp5hoF+TN3M07Qi36Pes00JHrLajPd7q0TLXXKHPcC77I0SoWbocMUj+ag4aK
rXoGV8tjWosK/ji28LlpF2tJDWeKBxMbD5oqIn2tjYPevNwWE29o1m0MqF8zZOz76Lyj8dUt2nQn
9Em8wRnHMdE6VVUFvHfU8FXjUSahMzzdnvenX7u2v4x/yHQyzmMZ06DdSziX9RC1zX53AKEenuud
+7UyGPSEbvbhhOquu4vuNz4FsGVhYAmYh6TFhwsnSIw78IUQEZIH7+BnUbNivZwGtBuvzRvaz/Ie
KeIHsAy9LO54zg4IMnxzo66uVnOhUVNqAy96xrbP0X3bvA6iaIy7AubYRw04Tc3xcwWDl57y5zHA
bRZI5rv8sfTmg3XcuoRV6S6WkHearKsd9oE6+yU7lprgcLiqtDKAdv8c17JpD/JEm4Rp9m5UR7l+
pdKW/BCGZqSudI6il8hAh+CNCKw4O0xzHbSJqC3v6vGD4RnZKy340ezKwsyXw9r/rf3MCchr3m5b
HE8ujLzBIG7RlAxZOFDnCzC1PRDLP7e6qLr8qr/G5JnISzMpqGUjg4QqoOCz6m7K7+Z+xLUf/POC
S9ZVB41PMAFYBPKTpK5avB+RLjtG9VS7ieSI8Dh4ozOetFgoCOsU6I1Z4tCMLNeKRelc3sYyftSM
mop2JSFhSyMPlYWhNM0PDQgAo0T+uW13GXdqTM0Uy12Th6WSAbm99pRK2ReWCMyCIxw2G6IqVE+H
VicQfbIvaBZ0IDO+PXOO4rCZEBDMTjk1MDSoMEbtpCUgqnOenTJc1N67/QmO/Nl+NFuqpKlOKQn7
QkEWU99JXfpVi2KXtOmv25/gWBebFwHBMl1fMOixKZw8dvwO6O3JfpEj2dEOukEpHrxvf4mzFeyF
VsZLMKl1eAmn/UZs6kmyvL89MkdM7LV1IoNqVB1MGGh3bpE1O6OcQXD9Zg4CF8TZava6unp8qUFV
bdh26V5u117PwAJ0FIlGL20Em301QJUV9uLaZTSfmlWf4lgjIM9ow8Y0D87g7IshuQMz9qmul+C2
xDi7rq6/X55hNsgZkckm4VgmOxpnO9L/mG1Broe3HasCXAxel50EAhhs9DjpXuO8NpO0S+Yvsia4
7fAExbpTMJGXnazC8MpTYZg7pQva4Yl2X7Xmlz7+dVtCPG1lvOqso8AvjmcSzqR5UwtQSnadGgtM
gadPjF+ladLKqCokoY2QMWn2iqztLCXI6EMJCpvbC+BtMeNYi4WsZMqQUjY6r7JcnosJkAwd2YQq
By7eNS92sct5UcWOhnA0JA7ebazxwVZFyI+cqbMp1dpqOqVOYc9OetbjsFTPqijIupq1k8Ff+ues
s1RSGyIjEgLB5y5VwVdrBkr66qTvcYoqW+OYbAIox5cYLS3bhbSjiS/hhcIejpZ9H02CZBFHfdjO
1sLOego2JiwCyKpq8TiXDyYKwqrB60zBJzjqzza3Gi0OfqUcVvX/qehgcHHi/W295I3M6CVYWUGh
qWJzu2jYA5Hal4QnMmdoNg0iT6UBOpI+D7OufQIP+JMMbqxNs2ZTIGDRjYkuo08MpFvTDrSXILaP
c0ngDzgek02CEDLGabrAHxDQJ1GzQgRqfiu1HxZFtdftBXBsik1/qAY4Dz+dpmyNj5k0+rQ0XkfL
9rcNz9iVYcDpN6kCbZ/r/WArQRyVjynJtx0pbCIC1GBLn32ejaBeBW/yuJ+idN8v8TfAxb3cXgJP
exiPL9VO2sqgugwT0gdLV56dWpQT4u0v4++JMdulnkUkbKrqlOs4Facx6Cz70aw2nuhsX5quJaBR
1eDu0zF9UKZHHF9fulqkoBzZsLkHMJpZFZAQadjTFNSY7SEXtotzFJNNPYA6KJ1MVKGEWTseadzv
qKrcz5XoCsMbfvWhF8dUZFkWzVWInmrjWVsI+tynI1i897eVhjf8uuMXw09yTpMoh9IsRXQCJtmT
lM8xznJZEOvwxl9/vxg/6sEnObaYfo/yH81CnSMgKA1dRFjC21fGbG2rajVzwPRb+2tcEL9o7W0R
JtuIZtT9kAL1l4aa3oH1o9iVoLsAif1xm9wZY02ayE6jGnJxwEo42Kpr6IZLF8fdNjxjsE6Ca2m9
bisobvdgTXTBmnYaC11wunL8Adt6Fk+tY4A9Dl3H1aOsnsDCt9OUYyniebiuNDLbdjbmkh0NBQ6r
tnnrrKe0vUszgT5eVxhQWf6pj0B2GhZndQStIaH+v7xDocSmLZXZtrMehMkllVddVOnOsou7qfyJ
Bl5BCow3ccZQl4IAIclMEa5G9Gwm8zmKGv+2slzfTZntOzNHpUqR2CRhQnvnMJoO8RK0rXqxZLaH
KY6VLbU0Mmhz/5S9NC54gexzGjb9V9uuPROlI7dXwBMOE6v24O9LlBnC6dS3MZvc1hQ9HfFGZuxU
KkyzjHq4gVJZdtUIGoa6F4idp+WMjcZqPakgKSdhtaiHUZX2VFEPdWVulAkTp8ZTDBadqKLh1Ce+
akovoHl53CRutqnMsGVNMh2I2zSTnw2E0s7GpvIfWWY7yZa2ozYlDQ11VIoU/Xs3NfcFiFS3zZw5
TU0wdVtJi6t9Pmmvrd4DcqwXhHic7WShuQ1ZK2ik4FLT2eWdY06P3dKBnzXaOHPmIB0kAmI8CdtJ
usTH65Bvlol3Wyi8mTN2iQAGmAYqRN7WxAOTeADOzR06B7fpuc0Yp1ZnsxWX8OaKIr8affXVism3
MtoEkwmFYSy0WAYZ3cXwKmUHutDItgYvq3MRqC3H/tnGMS2VurLP2iIEDcsAakhUN0TdsqmpAXNn
bBTU9haJQKwRyrP8aIH/FDyGfy2mjGBjE7KBLLPNYmqdDlU2x0XYJ2lxXzSp+aPU5DLdbdIdi1lB
NtrDUtlVESaFtJetxHeGyJsckYA4qsm2yBgLsWxky4qw6FuvzC13ASNtFovK9znDs+1uk0OUtiMt
DYfWOHejdowLwy1kUfqbozxsuxs1gMdmxz1iSKcFEVYOcDDRkxVv5utZfhFXq4sZVxnp4IJJFuKe
upNk2weB637btq6fvRh+cszKlmRKw3iZT/IkB2RonutpFEQCvNmzHqcb5p5mRR6qZb60e3MGkpen
d3JF7pwsVieBcvLkz3iejiJnkK+riKQhtKnTuQrJRfgLvMEZv9Npg1M35UDDUTPPhlKV7pgJkYp4
AmJig4bU3VptUYRVN/kKWCstJO7pYAoEw4n42M6wYVrSNFGzPCRWee/YZQBERTB6z2AGz7tte8z2
hBE9rovMKWiopLIVjBGIyYvC+UvuTLrpiiazLWHROFN5yvFgZWZjMEnxHnRWfmOK+p7XK8H/FErI
MtsSpuVOZbQFTtyhP3QW3dVZv7fkJxD50GbameooOB85imQyxmA4lJoJYP1DkFl7Vpvej7kIfoaj
RmxH2EybRm1aOKCoyXfD+HtMQGy35AItWoOmawJiLKCaqFSOFN7TyDNXH7u7bCme2rTetY7yqOmS
t8kXsR1igyn1pdJjm5XS/pVS56lJK7ctBlHrLU9IzBHWmNISd7ld4qHB8Ko599BD7CWptS0OZ1vE
TCnuLINie6ve8RenP2mW6N2Qozlsh9gyxLqeWFEZgtnSi63ZjSyycdZMoNzS2SYoa8ONKi53kmMG
QywJzJbjfP6Ps2trjhNnor+IKgQIiVdghhl8S5zYcfaFSjYb7gjEnV//ndnvxdFaQ9W82lUa1Opu
Xfr0OWpnmGwde5VGUsRezZ1X0ybWP3bbdo9F2qTSnyvKyc4kdL90WfF3u5gBJb26WOCgLfSLZVNG
4I76Jtzuvl3G267lasOYR1bHXAR+onDlqZei9iFAfePhSu0V6/Ot8fiCTb5Z7NA0spDz5bHkxc4r
js59lPgtx7ztuo7heCKTPEjaevGzwtlZZd3gyg6WucIRboq9dxX1OQOwZpymw/WEoFtWJWDLJRvs
cZpHAI3Yq7f2ILSUb+MI9vTtJlpX01S7xgphumnNNzyLsuWxS/jDJPdqpxrDqDApOrCW5p5bxinx
+tHPlqr7x6ad8/Um46hQqdGehqUycSwh6xoY5Xa0+toflvKbxWWyk/g1GVPFS62la66yg3UyAX2S
ufw8G19zj++gjXSjK1HrgDVu8IYFXp+UYUfNQz+xcG2anaSgG/6yLu+SgkzNtefCHuNxLaJ2yz4P
uQgswwqv21+3vPafwws86ZikaNu4TjrD84Gzk69Gypbb8o3aN2bkKzAoLtjX62kLtqo+o3Vy5/1S
E1Zq11i1QBF4NNw6FmUuwyaD/+DI7J6Gpf+V9263YyCd/ZXo5QOXDL2vY+wtbpxLaLMm7EGweSfv
aGahAqaGirAEHV64GDUAsRqfS8c4d00fIKAP11f4sgV+cOxRcVMNmYd6LpE2880KBmbclzl5cewQ
z0phk/y+/iO6aVx+/J2Xgp1rnfolwf5L8s8Sei6N92x3AIMCbXH9FzTroAKnpOxEVuW0weFhjT1H
Rgza5syqdjYX3fCXv7+bQN0RJxsA+olNyzwzZn6xWzTeunuP7R/rkZqmCoRorHJupwHr7LR5HyTD
7AbEm6xwssf5XNjj70ud3u/65sEFKClMyPTtut10K6MEeJNAxt7iFFfjFFpzxueqyeIVtzS8t+7c
nHQOpuzLtdMxx+05Tu1jfzdkGaT4yjzqWxFXg3eYRXVTIz1sqOzRbErSzijTKZ7q4c3hSRP0lPxz
m5mUMGcJK1hZYOwkqSBTWOTBYCTQMJBvK5Bh139D42MqIq8gHqhYJwOpPF98hkNqYzX+NN5ESw8V
CqVWNFgLoKMdYrDsofhFGNSP6oNlyp1EqNkpVFDexqVtUwseXLi/as8L5tbY2eJ0I19c913sjZlX
5QPEemOJ8m6wOR1oO/guEkMTACr2bmuhXtxynOwIJNJnvpwmgzW+5PTsbfPr9ZXVzeDy93czEOh2
HRILJ4yUDcfFLQ/ddNsG+i9P0ruR3akHHZGNRZ226iAkfbC8myjE4S9K3FbG6taUmniiNxe/ZDTk
Yu865mHeH+w5aidZ4UmItg5OHaODzy8W4rsjDerkmZmOn7E3jxOfb3uIcp3xldBNnRbsGg2OkDIf
pD96Y3PIjXavoqZxHxV3V08ek623jrHYgGBL8giMDBHEl/2RrLcVeVUcFRonZ6/LCfJCsn5jxlj4
dcai656pyTkqkGrkOcmsNm1iZ2pDu8a2PwASc+uurCKpEoBIaAEdpRje5Ls0O4pKoKrRbHtNiR8t
rss8R1nccTQthjpvBYwZezJlFbJZ3GAaDK0evZal93jBeRknlkEPptV1odFa3TGtB3q8bv2PnOfy
E0pK7hy+FRvETeMMqu/MS8Jis+Jeynie2E6h7aMFvvzEZVd+lyBq15mTlJjkRE3+nFLb89nqPgA9
be/cnjQroB68MpJ3tdUXZuzNxG+6OszKvWd73dCXOb379q4Cim1tyjpuiBOwcjhUZrUTUzqzXH7y
3dCsadZhNLI6tnLpU3M4rW7qd8Ned6Puy5VTFeNbRRZ7qGJOPJBtlORccrEcrnuN7tuVxEygSbEN
dYqHYnN6tMkcFRAfJp7z1/XhdU6pHKPWgrGy5WQ6WfLnRcCjbr73xZGaN+xYF4dUIrY0UrcBjzSY
DeaFCX+ZuPu9lJX3cv3rNZZXD1Fz5bFlnTdySvOiC11WV4dm4jte89EbOr5dPUKhJ2axrM2eTqzP
wrEJ61H4kDOMa0METXUoneXz9Vlo1kA9TFVy7ifZdzVUieaggLr0RiFA92LstU1qXEhtbpjAXGm7
TovmGEoSP+9G6+wuHnoPjK7cyW26n7j8/V2Eod4gtmlNyhgov6BMUAR2f0KRO7xuIN3oSvzmZbMa
tWvibZIsd7P5WlkR33aMr3MhJXj7yU2tHp1t8WJsh86m90nm3ZYs1TNVkqwW4YuVx6jCRxKaIEFt
7b6v6r5bCVyREHurmLBOgA3eV2L6VPfdLeXBi+erUZsPLWrvEk0wvf0XFKjuALC8BZSAsdUj1MbH
RqSMTqehM317AmdBLXecUGMS9ejkik04nDTWqei8RxxGgtFedob+N1bUQ+zls5Wddbbz2aqTDcs3
9G+Gu0WGC3Jo+dbXz6TvfG/LfKd6JuvnitcHUTwuRumv+V26PQrvuSfS71JwJjSht3onO/nW1JW/
gqVZ1t8n8aNyPl0PFJ0FLhnmXRimtj1PVknKOGu5b7lLmGzbzr3sMtGPDKBEOE9otnqASp14KwOz
/pLWPyH7XqRlkN7Cw3Gx8WVW776elD1SuXTK2DEbv9l+biLzpz3C0osJPvp+Jc7rprWNxJ2r2GLm
X0U6h7TwnlKoQWbrDohKZ3xlpy7KtK8MCrTKVFVQq8pIWHbJXi7RbEb/0oi9s42RdyjFmTg8glzt
lHDvgHrr5FyIt75tNHl00xsnoYR+AdE2b83YdKpMN3ABdMzLvS4IjX1UHPssmestCeyDlwkf17OQ
0717mWaDUHHsdeq25TJycqo9eU7G9q2dvHPnlP9cDyvd8Erwtxw4JOaZ6CFuqF9txZO9gQJopDtv
ZhrXVHVWUB8ebafIq7jryakFX/+MwoGd8M9uZ4e3zUCJXtdt3BpwpDLu66725+3HYFaDP9t72UG3
tpe/v3PPOrWcCiz6HbCJ67Hv0ogWv65/+YfkAsgKKph9HhO33YpkOkF4OBTeG5t/Ja60fK/PfCp/
Gh5HK2gSNPmAvvH+CyBLQUH6sAZl0/Uv0K2+EtcJ7SG20nhl3GTimBa/HJzSCL0t3kxlGy+LZJ15
P5JTjtuU3wE46gNUseNYmpytQt2tnM2jSLoOmpGPxGughnVK07t++9tZnm+xDVfR7k6xGDWjDGCo
frKC2mmfciiB3FXItTtX2o89i6ugd6coOanadD5tUxa23D56XRNe/3jd0EpYjw3qCIZRk1MzJ7/J
OInQy6zbzjncU7bieu4GYwY8/cSLNoPlwTu8tfOtoyvxTMm8lSQp+lgsS+U7LSQKm3y8pVvcZVAt
/jOaB2NJ2lGsVUyqLjvQtcwebTklO/eqj9MdkL9/jm52Ca7L9UBOsyle0rUKZM+hc1McIaO6c1jR
rawSsnhA5lOFhu44FbnfNnXY36SzcbGNErAoaSSDAWAnSoCfDBDDoX1ksI7XHfLjeAWV45+WWZPe
LpO+o3Fj/DXyu+pyOi5/b9mbbPco4T96jMXnq/B3wIQawGgljfN28Akr/cGuAnt8tYFYX7vPZfZ9
Hp3bVkGFw5MWoHKbZlXcDm7zCgrI9Zm4yRJdN5ZmjVU9FS8B79KwYSbl+uJ1YzAuZXh95I8TPlfR
8KJOROYRLLFlPo3OJ2JFa/H1+tAa3+dK3DY2skHalzK23ZfauePZAGjbS9bfGLn/kVMRmUVSF59e
mCKkdvIIqMlNTzn8v1B4VzTD5ckSOhtB0clgm+YbDa6Eq/QSSXOWIaaMz9Nyt9HGF+6Om+gsrsTr
RsEYjD5VGZfDM13vXfOfrDotbE+TUOeFSsiaQyZpMRoyTkGSY2d3klo7m7dmZBX8LmaZtlAvkfEE
CngfRPa/OOilr7uhJtGo2HEvbQyHTFjLxZS+156b/KlPBj+r71xy4xb1HwD5UvbbwkkXU9C0+5CD
PoJ/6tf179fZ5rLY746bXpaQgq2gqy97sLxxcZ67YsfNNcGvKqZQq+rTjlgyplYIWV1fln63e5T8
+BbH2WU+7767NeyyIF0u0Xv4SIzNt+dfqfQOTZ34qfHVaNcd39Gtr7LFGrlDa6BxZeySOElPdbX5
jvmPJ+5v6w/ARsKUmN0opSTP8z5G33MaoPHWRIG8qv3bFliJWlEb0PmyCxmzxP1brKjuz11z20WU
q30fFueFA4CTBEBuNMPmUpYUlrjtdKN2fbhDOneo/chYshMhP+v+icrHsf12k11U8HteNGRhqDLE
2VY8z8x1/Y7fhKzHkqqod0FrWqaN6ONe8G9TQ6NlW59mY/wM3cDb1lWFvQvwTVV5WfZx03YPPeMP
Y75zkdLkeRXxLrPOBfaZIiU0WUSk++At3X1uJn5HyefrxtekBhXs3vDFsIu862NrHp6T9s5O809D
uwdM1MSsinfnZkktQgYKqjUQKQ0nNjwWQ+9vZZw7L9cnoLORErONLOtu2VDCyHsrcMyTx6eAmA+b
OF4fX5OWVbT7IJYKOqEjja2mPot6PhuU7DiOzvbKPttmSI4cTTHx6iRBsnK/H+x4Icbh+pdrLKMC
3eUguC0uG4pMGz9lnyr0HBB2lye37Soq2h2EPb2kfYb7Wu/a/lA5Xzdrm0Nj6m5MaqociihLo4BY
aB8njnkQXR8uyx5UX2ecy9/f7VpDymWer0j1Urhf8MoTbjXIVTsPz9fWXnOrZn3p5e/vfsOoxtl1
3NKJq6l8urxREW953cY9BRBNcKlQ99SwV0LEZMaTfW+YpV+Ub/32zUtQBu5v0C9B9lQB7/NU0mJb
cCWvhX3cWO5Xvb2DR9R9vRK3YAtrXTk0NurX6dFoHnjJvokmY4e+SIOinszoehRo4pcqu67V0Ewm
K+1i0bTHgjuhY+7MQDeyEr4pmhV77LsyJnz113IJymrP8TXGUeHuK3RIwVgizDjpSt8WZ3N5496L
ZR3kjU9QKuodBH1rImw4z9avAZ0Tf1333hY1dlER70lt521WUSvOgcgp0GkAUprw+mLq7KJErRCe
y6COYOGAtuAUC0Z5UEmR5re7ZpHr7JHJa3KDqpWSW6Mc0U7vxGvR45XrmU5LsJSnVtzmOCpDqJUP
BZsrjN9n9C4n/Fyt5+v20ZleOSMPvJa9iWb0uCfdm0zsnyK9RTACqUAFus9175iT4VggOqt96cwh
ivs7q6rJkyrQHe/sUHqdcAap2x5VFPFgMQgDGczZ2Wd1VlECFYXfIek4NqpRSg7WbC8/Luu297Ly
oeoNLPMfmNWUmQVEAiiQz8w3weK4VUfciY5javuus53SAszg5eMi54Pkv68vtPZHL7exd3tLsoFk
tmZeH09pHYzVr47/Ft5rU7qBtzYhwUNbngd2xvxF7D2zaZZJBWKZ1mJk1EqdeO4YLqi1P5n005D1
O/d3zSqpMCy8LUu7qGkVlyPIC1l5WPM9gWrd0MpGvFRr3dgbAm6ZwZrOvaDGA+H1hdANffn7u3Vw
OO3cJJ2wja3kqWL0c9LtYUw/hNRfHEuJ5pQJsHqayNFzI4KuTo91L4KWPYzp36J9mvn6KWmfknzn
JqCbibIhb4ykdmY6uEE6v3ten3iT7WQlneMoW7AnOwtksHYFNpjF8hc3Tf0ZeTwsJm6G15dBk7JV
TNY4lB6xUXSKPe+lsU8Jml6H9G0m+c4y69ZCRWWhQUbOY4ubjNcWhymr0QIAEBWK1dvSH2rvR+q+
CnBEmN0t/XpYfBWp5dISTcg8wyZEuT/OEGnJxM5kNCutYrMWKGw0UOix4xJIhzqr/8kc6+f1ddAN
rWzQeJ2lbo9NKG6g+cvTf6Y02/lojROpKPdxdsZqm3GbgZLh/cjWaBnwAJR4r7d9+GVC7+JYjGZP
vAHvJ7NVTVHvUjNuuNjJ1jqrKIGMSi/E5RckiTUnUdk7T4QU4W3frUQtNXPPqRLTxtNedsjXFIIN
9U39KBcfVAJ3aJzZsEpcYJKxPrvmXATTUJg7C6ozirIrJy0qEoUNo2xre6jE+Crr9LatRMVjlVPm
0iFBKuNy+NvdaAGI/rRTu9X4oQrIasuWTLVRIOHDtftanMn8tLl7/Coao6iQLA/sSg2p8eUruuVs
5yUD4/F1R9FgDriKZB/Mkgku2uEuf4VOwqciFMHgD9RfAhJYfnFghr83C93pRCUHXe2+W8mA3/q/
ONdyyu+3oPUtH5XXnU1FZ6nL398FbL7WklTWKuMuTw5puZwKdw+XpBtaCdepcjNwgaFKwXIamWQD
tenOHqu5v/wrZvbuo11C2Lr2SGKrPT1M1PtRsyKqhvZ5mCH8UO8KDuqcVAlcmqGNCQBNO86T4Wsv
LB8M4A/1fAtJJfKCyg1qTBmid6B2PLdV0K9jOAzel74qf113VY2VVFAVHvTQvGwyGVfV5DsiGrov
Q33Hqi9M7tUU/yV6/S90jqvoKgYEaD9yeCj1Qdh8BL4xWj9tAXA3QRl651u4LGAp8zLFdwteDi1d
czzyxUsyhUaZhXlOHmRXRdctpTn2qCir0VpSalh4xfIqPBQAZBMArfdXTqpDx5Pw+m9ofMm8/P39
FNxKbjZb7LjdPJzb+GmRr3a23tAyeDGQGsZmSdDP5NixCfAccpTvLtap5HuEUppQVoFWFe1KMU/w
VDl6YTvIIxM3Im1MZecVomhNXvY46uRtAIHMqFv3Gr50JlfCd3J7Oxvd2Y57mgQyLULSGyiZ7gkD
6Iyi7LwTjn591+LpjSC/SW97IL15vO4sHw/NVOxU3jpNNhOG44j5DTxkB3mTVp7LmIqZArt9n84T
3FCa7iEfzUAYXpDKvcuWB2/+bz5gKlmoqLNxpII5seE6QVec+/pU9HPAZRZu25n0f61j71+30cer
izbYPwOq73M5Z8lmg0PNCKuifixw4e1Sa+eA8nFOYP9hDzXmpjfRHRUDghfMIg0T3nxaFivgefbt
+gx0P6EEbV/3VrMtrg0ao7sW1J4QA7Cat6HnN1pI2YBHly+N7SBqacl9iacA0QjfSPcoIT6uWKMX
4M8F6FyL8hGvC3Ffftnql6n8mi5voLnxCUkDPv993Ui6UFCCmLkgMHcny7680EDIpTn0co9wRTe0
EsBtDqkzXsA+HqCVrcOCqdtrS9EMrWKpypImq5shqy0O69Gxs0DRzkt+XjeJxvNV8FTOusWuVhdQ
gTJFx+x9Y/6Ymi/Xx/740IDi/Z+LuraSyhxJImbic5edCUCPgnzh3dPi7dHXadxexVCNLQRnwG8m
44Ea5veyQI9EDq3BcF2E52eZeaP7q4AqfHrhAA1M462YAKXqQf/9tWx2YBS6Bb78/d12nibo3mYN
1sCwphdq2VHukPD6EuiGVsK2TTPudqvhxGIGY3wWlZzunBJ0IysRK9zB6ZeZ9VDOzkJSmb/oNn+/
/tE6n1TCFLmmqut162Pe5jiA4MF/tQOnEzfaRAlVL08N2TjLcAfyQFQTtpKPkW1Y6V4N+d877Qcb
138gVR5q0jN6Qe/mwHvKPm1hE0KEofvLDfLDPPtdCHG/Gtc761uKw+1DvsflpYk3FW4lp4o5coLd
Fud5W195craH+4ahH+imKglo9f90VJE1vc2yGnqIzPpsbQNo7Mphp3St8SembMGVZZjNMqc0FnmK
BGoBiZPubL+6oS9+9i6+jGRKZGLis9kmQtDgHjgU1K67qib/qEirBcDutihnREE1Po6jfZDtEC8e
ucun7Ladlykh7OYcT1O0waujJAfwYoGEMpenxqA71tFEm4qw8jarBGy5c+Ih33y8pRxJj54yYu3k
CZ2FlGCujREqQomgMa8fqybAU2QAbXboFu2sgO7zlWjegKwH0yszT0jQd0U2PeEB4kCTPTIpzcFE
xVkR22S05cKJu/qfaji3BfHz+UvmHkn6xZpviysVboWO9A2gH8OOM8dFuywesdhtCDemgq0gKrc5
0BxzYk5pkCbVgSTrjuU1YaWCrCrHLdwU/IoxotUv6Ojb7Y/rUaUbWQlYdypWif5zJ05baIXwMijK
vYuWxl1UcBWgolXJOQ5TWzH/9Iwny6oyKBHsLKRudCVW2brZBpCXDphThoAAKT523TFjfXTdLjpn
VPZcnHMmMvFuii3v2wCRnJlv50E+G8tLUY7n0dwx/79vXx9sYCrAKveKktWzBCFwsQWO2ALwEB/H
VgTmFhegeb10XrWjFZpgWRnbs+Bfr89PZz4llltcYMapS7YTNxjg/Bn53jiOeLE7tJne9AsqAKvO
UyrqET5b517QZziq2xe61z02Sk2yU/FX5tZVdOaJeeq76qGkPEAJ8j4r88NC9k4Xup9Q9mA2uN3U
2ShCQUk+8IQ8gDfqE61cv+B7zEKac4TKPuq5eN+YBWqzdX8PFR3m1H7ZndMZnWm38OLi6UDFYYFe
0C6tFbOwHfRPu8TvoErTdEAB5LmPhtNP15dbk0hUPJaR1II0kmMm3nwwx/YvudvQr1sHJdSbyRat
xXGXtDISuaUVeGZH/Kx0wtqqvl3/fE08UCXe02VoyVYY5mm0ocSCa03FEhTKm+P14TUPLCoOaxO1
lVj5BCjowqKqsYOqvhcjdLqz7Nm2QFP8nbC9bVq3Ekpou2RAZqTQrkol0omYvqVO+fP6NDRDq8is
cW2XxbMgdDkwCDa344Gtt/CPwU1VSJYFeaOBmTZkX8wsbOr0jk3TTTg+9h9I1pTjxr1QIBEX72Uk
HdpkK7rXLqKJYJV9tF+y7f84xIXcN/UEac4MAKE3IkBr8es2q1989t2hehSuBUHChcaVk/oGeqKH
YU/AUbegl7+/G5rw3rCzxEbUmmaYNfYh2YVMaSJKlWmW42oNDMz6cWN3j2Zefmon8DZLuXOJ0Q2v
BCwuR1MmSN7fMWsL2/R+Y63Pxh0/1w2unKSraSM0YdhcaskCzx0Cwx2e7KzZuQforK5EKDUkXcel
MSFxkobtOPiueYv2EMJIhWNJMiWt4S49qOq466d0BR68tXeSpCYRq3xXqOMvubst0KsRv3Lxo+h/
GktQ762o5silIqx4J+3KKP/NW/mpyu4bewya6WUF8jlb8OB9GyCOqVAre1vmBB0XuEiKsf8B7isu
gtxBq6Z/PVw1zqNWvdhWovObXlqx1kfSf3Hs12KvnVTjOGrFq4Im4Yw7mBVXMzsLxwisud15Gfto
bRnuWsomu0H2qdjqdIxY8TKMjyv/kaDnv90rOX5klMvwSrgmntEazLCHyGR3JhQqjEM57pw8dF+u
BGs+VmUjUZGNDOMIrhY/k1lA08+E7xV8P7L65duVcAW1nOdBTGmIMu8sm1Ox7dzXPx7XUstFNs8m
y61mGa35VABqKwq/s0BFdd0NP4QhMGKpNSOkAvRJTzA5HmK+paT1TfuXaOMlfZiykwXGqJedVKyb
x2VrfLeJpGPh0Rx6nJH7AoQp7pE7E9CNe1nwd+MmW5O0G+inounYnt2gjN0zWg4fHB8w1iN6XT7l
O+n+Yw8CxeafP1SDVp2k9WUC7tFp77vk1FX3EuRg1yeim8fl7+/m4UmPVKjeyUiaj0Vz16Y7IJCP
Y8pS2+6HdGK2U5tDVNc9vH7xG/m6uTtR9VE2vniPErCFl4z5vGZ91HBzW86mmCT/a+y2jjXhMFfN
1PutIZLmzq6TAsiEIdmoNe9ExodwncuvKzHN0oW34G+Q0fQ3+lmzr/ZxerJPZWS8rGPkHKuDEWbR
9dXRWVGJbtaUqb1xOkSW+cDnz6Mx+Ev29/Wx/4X8qNd7zEMtKM2liwe/CfMozsYX+uYExK+OELg5
d/f2of6aBvjPzjw0XqaWl0CpUWY0z8eoyJ8J/5KVh+tz0I2rRDdwaRnBxWuI0tX5e+R1EbB+j8ZR
N7YS4dKel5wk2Rh5RuDwp3J9vv7NHz6rXOyuRPRaE6sRCVIHeZoP9NhF8pSe59AOQPEV7sFbNGlD
bc3vkzwTXCL+SneK50F8G007lIl1dlB6uD4RjXOqLfrtVNXAtuAntvylcU5bgcvcziFUN7QS4Itj
N2nXO11kWpE5fW3aqBY74fsht9rF/Er4LnSRlJccmQlKJ+F4IKjLzIfkt3NID/nD+JYc16N9MO9w
xb4z/cZ37xn1zbA4zHd8b/vTJDBVzW4ZihxUKu4Qvb25kTxnX/PTdvIOW9z4B9x1HhF7QX7cA/1p
PFktRJGstN0CHf7ROL2Q9tRAA+26B+gGvkzv3eZxORR7jTPKCK2kacisfPTNmc97VrpkuQ8SlFpn
GgQxzA3ittEam4ET9BF7nI/kYJ3GHTfTfb8S4oU1OeUI0E2U9WdmnWi2M65ui/hvW39m2XXpDRG4
m46GX4VArgTpwTtcIJ3jJ/PU7fySJlDUwlOVJWtPORxpar6bW9S2f2fLzqFbOwn7z9VdLKdxatsZ
ouZ+PfR+cxSBEeTBeuzOli+DNBQ7k9AtgxLtZmluwuJsiLyyMIuwM+thiqhY09sOyRZTQr6ql6HG
X7HOy93oxXl3uM3/le25zsuhmhxYP5vpGRR8UDawbxtaLTiNpui35BJaQpRh2nthUYw7caXxGbXM
ZAqxGV09tpFLv1T519m5d+Z1JyPonEYtNG1Zgp0HlPTw/Pl386kPLk7ThZ3w59AMy+N8Mo7Xja/b
R9XC07wWKTqHcCs0Ix7Z4XZaP7k4ftOgPFbBLQ1K2C3URv8lgaKBHOA6jnBOLVueQFWzs8S6dbiE
w7vsOU7ginEg/BTZ6TPIM1PyOt4kyIevVkI3d3oU5ACciyZjoXfSlv153fLfF3iwT0m9hnPbQilo
c5rbjvvqg9owO301plUXcXlv2Xdz832Zb8sOantj4tUuKoxlF7H+LXPObv/5uv9oso7a21hxZgBN
ZXfRnC6h3S5h3RQ7rqk5fDlKXuhFUvJlwSd37Yo68dPc3HfZ81aznSjTeY6SMAunGlKB16ioHH+M
7QuEdbhx231ZrfkBAonCFXDwUTfR59KaQDkx77VqacziKmaBjHedDh4s7k3f8vk+n85GfrbdL9fX
U2MUtaZHixTPrsTsosF6dYqfnngc6ufbhuZ/RmrDShsaphjaQByZv0sjHMbbvFAlUjC8jVctw83I
Jr+T6gcYYq5/8ocweiQutXpnWgag9QkGhuDbgccorQXsMb1Ht1rAT220d5TVWf3y93dJDC9+4zRe
TEPrYzG+OtuxWt52pnDZnj84/6llO2su6sSeMIXqPonoiZ+3iPt2gNtemNy2F1IlUbbz0tCF4ydI
O//EZfi88u00rXsS7RqPVyt3lYuObwh4yIgbXxI799fugKZEuoc21W2BauluSFhWtWuBe/XZ/M1w
lWSHEr9ypAGuK7uHTE2mpErczj3N51TgV0YA8brCCgVLb8tkatHOLlhGjdxsIzuJbRHP3tO2h1LT
2F4t2jUbJObzGXdI2j/00+eNP6bdSdh7iBqN46uFu1T0PCHd5RWI8gNaQuOkEMdtLnd2Pd3wl1m9
i6u+Y4W1bjCMVXzJh6NsXvmeiq7OMErI1rOgMsukjNrBnJ84XkgPpLKLu3Kt5JeGru0OCkbjNiqZ
wgwR2oq0sFBJvzj9OWM742pMo5aRaiLmIa2xu5b298p6KSvhl8MtZPRIm2oZybAvRHhlgUgq+mBe
0iBxflxPZxpzqCWkFQTs3XzZn6Aa5FsYfcn24Ie6oRVnsUXDu6w1ZJRuLvi6Pav4LmVG7Z0g1Q2v
OEy+OBItZFD2ouvREIdl72x92T4/yO+qMF2edkxkad5FI/kOSRx/ARtg387hND4PBZSIIFN23fSX
58CPfkjJ8pMFSlBrwXsxE8WhSQrfrErw2LrilDvOQVbzHvBHZynlYDanQzKiuRJnEOOhz/9K5c7Z
RnetUvXn+DY0bgWyVmyF+Y/01EdbEmyRuO/uycE80XMTmTtnHd0UlGQ/2XNWlJAti5oC9RIvDT1n
D7OkGVrt1Medtp6aEtYp20/j8FQ5O2dWTUJTG/IhC2uaHgrXkYT+VtEaP5PUMoMedIoTcLg7PqT7
eOWpeXArJ5cSH9/yDIoETVhaezccjXuqiilzZfRzvaVdtFmvs/VkbQd7huAXPzti53qm+wUlgsfc
ybJqhfuM66Fyzkv27LHP9vxS7GH1dUtwsdq77cqacw4VzqyLctoG1Xim8/24SZ9VOzAZTc5XtejI
lKZ2muV95HrS9PvSGQPotNSohrAbM7+qnzJL6Sa2lcDxZevnSweK379vSj9qs74A7tlbN9JGBVBu
VnVexLdpqn3aHxvnRvsoUZs7Xs1cSM/hGnFP07vU+MvY28Y1pldb9leX9rLIrTai6PlNxA9u/o+z
62iOW2e2v4hVABixJSfLI8lykr1hXfnaDGAG86//Dl1voQsPhvW4U2kBYhrdjUaHc9oAI+Tb7hZ1
aB8cE7zCs606hlF0aewxSLJ2f1/sGotVJ/azvGX9wJelq2ckV6i54ow1xqSO688lMSuDIzTLk2+t
Fczd48B/1+JHm2y8cNUh/cYsS2AZwlxzSfftXO+dzlmRt+40FUM1mroz7RJC8cpnw75ayZdh7ZLS
La3cstxKuzRb1Nxtrq11dMUpbFfU+1aLIqKyP++fd+4Ft3UJrMolAnkyD8hqPSRn97JeB9CVQv+0
Kbxb33VTmhAX67c7esCgUTDvJPL1o08+8WN5SH9Eh7UHs+7Npo7o4wCGvrfwLbnHe3mfHvg/8pUc
2G56sHfhSrCp+4o6qT+MXcmRMl6+gtIuZuhFIHftV+YTf73I+MdKbwRW6qy+DV5TAvbI+li8Oh+j
03BMUEJ7CZ+NgH5cYCWC+t8mKI7i232L1oVBavuSWXi8YBKyo5/cJ/fVPSR7DO4H1s64IoYzA5Ax
He9/SqPMajdTV46It5Ybs/BA8/IrbYJ4Wslr6JZe/v9O2Rzq5JiWnupjXJd4/O5E1xW24TM50unV
KfkYreSWdB9SbL3pLFH3Bn5DJE6JOIKoCZ3V28Sj2HrRdZ7tLupl0Y+MPaTFr25eCUB1mSu1HYs2
HZNVjfednfaH2ABUm9fthftMon/BJLsfWO1PIKzubCCqWbY/uU9yfrv/szRXhsqPwmgLGh+OIC8u
zaD0Mp+vzT/pVlYuaDcRFQhxsDInb+Cjp933+zu+fcb0rz6tPPT6BGPBx2ZIBszVuuRsp+Vb2Ff2
/v4XNOdB1V4t0HxKdGhh63I/oVpeIyXhVw/Wrt+be3FwAPq/cjf9CbX+didUHfVv5wygahO0agjm
gzgZP8kVnBd47aCI9MieyU/rFZ1in8GGdCQn54U92M/3f+Pt06Hq4H8/jDzDRBRe/eiQxiDupc7C
FSPUik8xd5aZEjSyEF93GfZoHj04z6BiQ1+tj063BwxVOCsHpfsRy//f+RVCw0TU1QyXZTyFNQbU
uLFyMLqVFWuPQM43hY6QR0p5tK8AZ/6I/6z1ed++3KnazUVaZNBENbFTgzlYMFn7LRAgC0GDckwP
TXodvM8OL1eEpPsY/a+QsroeetMYUOynX6PiPJMaaPJpECEnixFOP0sAetUH97Xqdn6DqgQrI0m7
JK0aduJWvnNl5RudcYoLdAC03ksegah+3AIv6lKq9nKlYTabk8DPKmuxK7vx6pZrb0fN4au9W948
NjGTHTsVngskFfrBKdZKuJrDUJEBQmb1bHB7djKSNCiMflcVh759tDyx84riCNrxgsjd/cPQfUvJ
kYVTPxgyw7f6afS97NNgfJrCESxJztFlr0X/vaef7n9Jc+xqf9dYtVFtxBAYsaZLhxwl+dcVyUsW
Po7ut6ne9ryhaoeXlfDMqyrJTiPPP9po8MG49PTr/k+4Caq46JNi8VaEysgwVexUh4PfdiOapfpD
Mo4+C62gA9y0TV5pKANurE2t69SM/dcwQyfKqWAwlk4QYH53TRn081rP3e0nG1V7vlAudYxkYaou
0/TDAEXw4zk61Xx4SPMSQGvGWqfJ4tRv3GBqY5ftFDyuPWcCfZz9JReDeY4cWRwB6CxXkl0aOanN
XBHSUIbJJ3KKRPGJ5emjPeUr/kojJRU4oLRE1Tk9GqGI1XntLwZw09zY85ZjcOOBA4+BfZSJwapX
kItLN125XDQiU7u8zMgFfr+HrzLCf0rQ7gb1DHqPrBjWBv9vJ6eoiilQVr2Vg29tOjGZG8mTKOzE
OFWiEO4naUyU/NOhmdtcu++Xm+SGCqgV3Vo04G4dxvrsCO8wjblP6hensIGUMwYRF4GgzZ6FRgCI
xfPcbTw7tdxbVnOVTSXmMyvm+G0FMN0hPtEGrFvOwXCilZ4wjfKp85oFtWdaekl+ruy4e+DC44+8
T/KV1TWa8Fe9156yCShs4NeJrpH31S72Vn6+79A03l+t8+adZ4IJJ2rOCScHcwyPeQPoDSCxeSLd
ReZwTsT3KF4hZdGFfGrZt4tkwbyZ1+clneAE2aFun5KgQwNUuufprgsDuhK4at75VK0AC8edJ1JP
kBmaDC/mLj1Yz+aV/yCoASPztb8vPt3JKK+Xrh85T6iozknbOo9lWM6XwUPcb6bZWiVYo1pqyySL
wfmAsTPnZOKV/9MxTK/fsxQ+e8W56dZf/v8uOq46jqKnZzsYosWAzyS87JqJsF9RXd3qyn0Zl7Nl
hr2LFjESe9apLfpmeLGTJim2oLzjRlbxOaRDvSpyDedkCy5/MpsIxHr22vCsJmZROyQNMcZTRWV2
Ltw3p+YnMOftatAVp4XYGVX1JJM1KCLdJaOokjcnYYVEdXZOwNUYjCjSv7pGZT7yhNlBHnIw35Mh
WrFEjd6qXZSNgY6jxCuLswQTW93n7GDb6XnKWbMpTUTVXkozlTN4FCA3zJN+dnn7zJcHeJ/t7tud
Rq3UbspK0KwdWFOc2yEvfKsr4iAB3v+2m1dtoAy9eqjpGKbn1hRnUFg+jVEBIg624nN1wl/+/87i
OHMGz+oSce5rtk96caKoDTXpdNomG8WgSxQOPMesxZk0leHDYSAVz72NiqPYc2kMckh5gb239QHc
M/tmSI8zeAK27V0JdivQ8FZOk4pzOEeXmHqHAdQq95fWSV154KaSUBes5gI4IM0ha8wv9RT5sZWt
jE/ollfMtwM661gAPAUKXx6N2f3QV3PQtmsKr1lebeLrOG0qSfJFHd2gbLOjGMfDiKrlfeFo7EkF
5pgcOhuVtCPkyEK04zshD/rUFSuiv7W6wy2maCRuqzTKSjYB/K84JzLJfNJ0X/7/O1/WVhSyCu20
oiYAfNwG9M1kCuOPUxLOG9K5y+qKPs4x7ajosuky5uJhBluoDfQtt1/ju7p1qsvyik4uTJ40airn
khCgAIbnvEF8n9KVzevErqhkwqTH7aw1kd3m6amTQ/VpNOZ8xc1o9q6WP8chJcRlsXMByMEeIdA+
7nKQ/aw9GG+9TSAatf5JTTOZ51xMlzDmgUHroBqqnyAYOhK7WYOB0P2E5Sp+54h7I3bb2AB0WCOj
K2vTwGjlo0vWBgk18lfroUXiOnwAk8cFNbqX0K6/tnITsQmks/yidzsHbSKpiiQEHij1dtJ1nztj
es7MYsvbc5G+YrGCm61BwGR26XtjBzq8E8WEsJc2+/tGqxO8YrS5ZSRyaHLQH1vDxxnwQv3YvozJ
JoYT7F6xWpbwyKy8arpY9vxoA5VycNbK8rqdKxabGJHMALeBM+2jsxuae6sOj9PQ7+4LRqcyisl6
rMziHoiUl4KJoDS7Dw7fMhGFI1ULn1USJ27RdgAN66dTb0T7bOLnNoy37VyteE5Zb5MsAz4hAo5q
lwkW+g2wuFaSOxqxq/XNsMtyM8KvusyiXzjvhn9oOOwLYxP8DoSzeKF39oSpUNolDhDVRlLsWWc+
ScPbEBgscl9+0rul27Hz3D6HYIzR2c91HxTddJjrNb5KjcaoaOSdLAZjmKL5YtdWicY0MzWnUxqT
aa2/Syd6xVYdjoGZITLZhafFcchSP3GyPbjYNsTai3gUW+0JwNrjGMs7mfiShl2A+/xQj3zlDtTt
XrFXKqK2k51jXZgxvoQdAYvweKJpsqL1uuUVexVAiIpzACNd5ri8RFPpO/l47Mq1wt/twwVkxX91
J2RuVYdTSC+Mmd/lKF5711kLym5v3VSrlyG6hVNSA/srbYdvANDyqzzLfDz9VySv27tyuRLLcEXG
LFyuY/qYJMUznNumeNJUq5KxYFXCJ5jUlFXewQTU/zGck9ctLthUcSVMHlW5u2CihYREBzu0Ep+a
w9pchU4qy//feYMitWFGI/Sx5tNFuOOhSLdZkqkiS0grr1F7BEa4a/TCD+0u9mNieIE3rcVkOpVR
bDUhIwnDENe21wxI3eUHapFzV4sVT6mTjWKrUx4Pwzh7E4KaSTQLejo7Ta7b2SuuRre+YqxcZAk1
QTp9yWn1DUxBNtoCwP59X200svmr0DiYwsxpAXxeTM1ZxbQbxbwPK2ebNanFxpCLqq0WAPhmStNn
wO/PJxnKLWAnDmixFVu1wnmZiGrYxe0hHuqN3qMBcJ5t5qqCkMdTIizXgGiqof3UsOxHZdsraSbN
kaolxcIcndEuJbnEjbGTMwCK5t/3z9OBQarVikUkiqFWiOlKa8Fblpb1bDhxkHr0hdaoXJTe/v4n
dJtXblYkwseGh8DOnUV1MmIeoXhY/di2tmKqMg+dnpq4mJzUOpUGeUgbe6MqKmZqdKQeDAMyd/Ls
0ez6VxI1K29KnUQUC52lZ1dIy9iXSJrWK8+s6kdUZdv2/VeBMJVmkYU1dEXIp5k6v2jCN2S5oSxq
gXAQxTzRQiLKqKSzzxpCDh2L/rl/lBrPotYBa+7kcyeFfanl+AXNcMKPk7DxS5JGK4qo+8JiA+8u
JddrwI1R4wtL7iqLrX3bguNpaySgVjDMNqcTicDJVjppvc9qUx46GW5ISC6iV+w0nXrPjFK8mPIB
sIJZwU+AibvWRequqI1OOIqVtjR0HUCjkIvRxAekl342rvPB5OEafrlG59X6RQkw2XzOGrDBJ7Xx
VALA+GM8z2utNssR3nBjav2iKaklCEC6L7ad+IMs/AVJs/MuZT1uu/hcxWb7NqOtM8CsaNztDDDe
AGIqDzy2VoHRyEctVQDjzq2dZGIXFpJgrqN9tMqDu1xvN4SjFiniMW2nLgcyX+q+ZfSt4N968yMz
T2azEtFopK+WKcK060ZrxN6HhgUy/ZaU+97CgBKK3/d9g044iuWWEXFLOuAKYWn5sfSM2m/jfA0P
Q7f7xSLeuYV4IG0Zk969EAJYSrtIgwGwx/5se8+VzTf+AsV+aW/OqNJ27mXs+y9jPb8wtLNuE45i
uaxzjTHMK1Bvy3pH53bXkI0Bk6NcrzXipLAIETBZblY/U8uWv0o7StaaFnTHqlyx0zyPnTRn99LW
3Xysm/GJJ2azUn7yNFqvGKzJ3MEoe9O9DJ3tnnGpFLsqqcGQnXml33jirRiY3BfU2sSDyk21dhHF
ce6ZBGnWGdBzI2hnwvJXk7FxP9Fo2hZjqgWMwV3STh4IwsZ8+lHjDx+2sfYDNMehdq40mNhNxwiR
cZwZzucxw/Mq6af26yY1VTtUphqRdi5x2FYBRMkk5ObeHdEHs211xYgd5qVOTvBmI6KJdr0Q0clr
s7WhDY2LUDtTCIqLcZhh9d7KDgxjFPb8ktOfsx3v729fc/uq/SlFlxrJvASbtomexJI/pCUL3Lzb
uLxixyOJh54yLA+w71OUsaBokwPdhEeC4ERtQolLe7TmGnfjWMZuFog4zM297Y6TDDLLbNaIUjVC
UrP1SZu4dk8AVF7M0RsR4mqCfM+U1TYV+tPN8+4eSGRWgUVkci5zb3hPaK/sqgCTpEgZ3T9jnXkp
DimvqcvnoQV9cQiwmab5ABDqbQ8KFUYhbajtFjGWtrPi2DDywSDdbtOuVRiFvOtqFnI4BTMr2mMl
BvJmxhXdmM1RYRSosOJZJrN9SZvBOde2K586MyO7rgeJ4P1foFEbFQU9wRBdVhJpXyjPH6twfJbN
eJkLZ0X2uuWX/79TG9sbhkayAZ6nr17Mst2LzHjCwN7h/u41rkdFUUgZHaVssTwLw8dmGK7WPH4a
oxD8Aps4vLipgje5VYFGkAxnkJcgWalbmqEJi4sVBdL9AMX3MF4ZM2JapHSK9CVbCDdgCW8Ohhz9
2kt/3peSxrZUMKe2zmuLeJ15ceLImDFkk3jSH3IMVq/8itvRBFN7SOM0HFrRc34hdn9oHfNA+Ks5
TId4yJ6Stt5V4A6//1Nu6xNTn5FhQnjieZZ7SYs+v8Zp93EaDBc8H/amD5gqOpWXVyNxSedcJlcc
XG7twsHYee7aK1vz2lDhOUZEWxGA+8klGhh6K2cr/d4Kl/6a8iELBmYM/xLeZNvOXYXrCDmKcWMF
IhcnHXDbDIiyf3VubH6+fxYatVIxO0Iz6glaF5ADSlJMs3ez8zi1QAi6v/rtkzZVsHejSuDp0JJ4
mRY4c/mZGO05mdfgM3V7V/xSKVwGRDacQ9En84vbdtMnasRrEZFu78tX33k906BNX40lvTje/MGp
O3+O2lMdr6T1dKub/10duDRDFNsVvQxlE6TkQ41xvGljntZUHBJwWLpk7ioQG3egaThZUwNkJky4
gPlky7kyNVdjIO+LzijhXiabV0ESjT0IoCy+G5PeXHnc3BYQU9ngqq7vU9kazoWmOfdNgc46ZFQc
xHXpGnaV7hOKmKpQ4kEQhfiEa6a+1ztXhy4kWU29zQ+pmCZjzWYQEeOQI0p2PX1LjSiokk/3z0Cn
/Uqw1TkGMNLH0rnEUT8+TG5kfiNhRfb3V78tG1NFMimbJs/S1HQuZjGc0cng93H8THq66XRNFdCk
RW27MObavKRhYgVhNyYH22Vt0Br52hyc5lZmSikEL2+Z2ODKu8RO1AayHL8ntEiCAuMlPhVkS9cy
XgYqtElq2NaYSrBOZ12WBEbklgF6JsiKoWkOmS3H884JMe4C6RI45pcpT04JMfegV369f8I6+Sj+
jZQFoBIc4l2IlI9eIb/apDg5NUaO67UaqU6JFCdnWVPJZCMdyKbrDzxqEz8yRmvngsxl5clxc45r
kb9ixLKUtCjBQHYRY/km3OrrmLCDnPtHXvR7mYYPlkc/pTMeg5XcaBtKUqczzS7EiBIgBzFlE+fk
zRvRPsv5ChSETmqKYQ+im/KRUe/SMlD3WMYJj6oPFRroNp272u6XpqNdI/sRPpfyTQ5PpR3v2uq3
MNc6KTR6pfb7VVnLh9pErD2iTrurWFMeWF94gZ2PH60k8VYKhrrPKOZdWHXWxw0a20iOZIsZSyQG
+0vk8UvBybbwRe37myVzRJg50F/Of0+SoWPUqECIgAGx+2ehOWq1+y+WNrFaC62XInLbDxVxf6VZ
X++EOW0ZmYZ5qB10XQTMHFye3qVonOgYtQ05lqzexHeE1RVLKC3p1GGIghCPsqepLUIfhIZbMN+W
rSt2IIsmSviMC67N8u4wRXiOTN0aPaYHB3qjYqA20XXcM1CHTxx0K2H83kiDFoEjLG9vhQB2WZpR
Evqy6ZDVhjozqRwBBjH0Bg9iH7YkqOZy72BI+v7ymitC7aijBhqiHGGgKA8yJT9PeX10CM+3+Tq1
n64BlxJtExxCb9vtDp0pn0MWg0Ij+nJ/9xoLUJvqYiI7btQQTmkhe42KfG6JIEk2FiXUproFrY7W
JrxEl7i/8yh7dZLw67adK5cb8Pu8qsHZXpDW2eMN6znyyLbxd/K/GJuK3jNSpC2ci90S4L540b/C
q5/LzNsCVQfrUoFAPDvMaW2ncJeT7fhFhlIfj6Z/78tGp5OK6aImMLXoa+aXdDR3oKY5YqB6t2Xp
v2ibHA8MXzTPsTThXxuCIUej3Fb9/4uzidmy66Mp5hcLxOxB6YrI7+Z05VpfWv3+9jiI3P4byjlk
lHYZZ/xSyupbUsmHviwSX9DoO3d7n5XzrnaBLse39dYxtbcuwQhYW3olv6Aw9zVKDLQ0hqu++bbZ
/sXZxNI0a3jTOpdBUHOfmQ4Juikq9l7SbCtaMr7o1rvQdwaGaxnjmfAkC3eyX+fIMsyjzWZMGPht
xGkcAzbHNeSn+3p18xc57l9xZOUR0+7a4jrQYzK+uv9EYktPCVZWLslwGkVJIlZc+xEQyS9TuGIJ
NyMgrKsYGer/vK+Muri6LWiBaMreastKA4eC3hxogpuSyw56Lv57Dp4Mh1KkVn610hzMtd1RMPvU
tePKr9DIXQ0XWRw2M5d5cR2RAeHeuepmvyUrWRaNiFSAPAM4KGjLqIqrwYYgnh+HsAxq6yVdKx3o
Nr98952OpkNYT6mg5TVE3oD94u2/0t7yQobYl0++WxozPjyy+VRehTi5yWfHAz3ax/uqvljQX54I
SyuWxZquRu6MQCGr4dzlwzlaM6LFl91aWbkTuWvRIaozyLueAjTem9N1siQaDQ5jvyIX3ZEq7z3b
aeuCj2Nxddxh3+SvnfOh7b9I48t92eh+gWKsXTQglAr74mrDrdW7tJUYot/FFJwPK4+Km/cApK+Y
reSRm2doCAdVi8AsFPO7cHrMp3TXho9pNe3MMdvl7pqT0PweNc51aoO2jEBcrThE1XMqH2JAc35x
x5XXpMYC1OC2W7qeqmIqriUlz/kUnctWPDGADN0/Do2qqsEtycckBEtSeS2dh3J8pGuAGbp1VcO1
05kXueUeDX5pqgvxVg5Xt65itbQzSgJQ8/JK+XwM2fQxmrONSytWayLbBxy0ubyONAbG6ndjC3Cb
44Dl+b+eJqmRvbIqxz0WIn5gsnxK5BoWp04cirF6hpXkNYE1WV4Y4DX9ABKC3TbNUAw1LIcI0zh1
eU2mct+K4SDTtWENjYtRGUdpUosJJdriGjsCQNonZ46B3bS3jRUXdlsqjjoMUjWVV5IaHqCaQVVh
sj3jnb9FKo46C2JV5jAg2VZcp758y2r+Vlprs3i3Ld1R49dcMmAt5rios+RL7u2L6mcVrVi5bmnV
Ghs5ejZJi+sc/ZOKj55xmNnKvNlN+BDHcdQpkLqpaDlGBHXGMz0wgJEagfxuH51DdcyCNfQl3Q9Q
bDMtzdngEdzUkHybfpSYi07FyrPhtjLipfZf68yom5bEgmyQCtnR5ojXOBD7/2V8RUC69RUTNXvh
FXDg5bUK58Ct954X+9JOfTd82aaSiqHmyBHN04gwFS0VThL0z8JmYo0E8vb15qgAdCiwiBwxKYJT
o0eO/8iKD6T/RNhvavy+v32NfNRxkJZiqnWuk/IKpodjw79g0PtYybd2bbb7JlEwFFQdCJmQRsiY
MRfXZjfu5h31x4f2wo9AhjuuJQFvwvUs31jE9y6YtNmYZ14PI6h+9ofwWB3SXe9L07f85UPGbgvK
5PKdRYjvvhN1wpjbBJGlmXxpvUfz1/0z0O5/sbt36zplLkgzzvk1475s/OIMVOGdtwNlczb5+Zns
1olcNaasjoukZWFmMoe6svqNzZfRBlR69vn+79DpkmLLrBij0qlwDCZp9hjn6OufSTP4rHu+v75u
74ot5w4Im4vBzPGGTX9xXu3M1P6nmtZKXbrlFUuWllEUlgtNBWWcT7vB75raj8Va/7nOVavQcrGX
TZMD3PhrnYPuxzu6h/LYPMSgvQN2NEC3VyIHzSmo4yPV0OcY7s3yaxsXz11ofImtfgh4GgdOsamn
CUHVknZ+r7A8HM0+tuGXSu9bP6KVns6YC3C+uXRtnEETRajTJGPdpp5YbK2027ceFL4pkWsRkOak
1V6gySXlVMUwghmvNyqPUzsFKTvc11Kd/JePvpPNNBlhKkJYQRN7GH4JGvkcsa+jON5fXrd35S6e
ehQXJwu+ou3Tl9EwfGPip7LfBCSCk1VsGAXgMOP9mF+N9EPFwHEwBgVfuSp1klHsdwCkZmHGyBQV
MUBK+PQs5uGrUdMTqgUryq/TGtWG43RGvtcsrihIXJ3WfOLh7/ty162svGuzbqpT3qXVNWzdAFXA
YBArbRSaldXBEZOV0VD0ONGJXDHQ6JUrstBoijo1EnpdJkWP4ME2X9L0BXm6oFirsur2rNy4SPqx
uW2w9hQ+m+A9iVeSibo9L6rzznhcJ4sB7Id1Z2Tujd2YfvLWEhO6pZf/v1va81pkyewSgQjbJdG/
Uf15KtYAWnTiWP7/bm1S2l0nYJjXyTbGZ1pW7msZx2uQFRq7UclAHSOys66JiquX/0qcZ94e8vJ7
kr3eV2zdvaTOiCB8bcc+wfLsCNxWkGn/YXx9ZYfykB2bw/2v6KSvGGZaMDzdUNm48v5BmJ9NJBS7
NWRgnXwU07ThBVk14FVYJTJwow4wzXgzV89uuvKI0GxeHQxhHYi/TDuurkCY2Vum7Ysm2w/xppkQ
x1FnQpjLBEakkUaYiXvsQZfdiJ/3pa7RS3UgpEwMkcwhvHkR/ePWn6xshcFNt65ipk1uWcR1Xdz/
lh2MhvmBhZvgXyAMxUxzm1pp0iGn7bhpELcB4RdermFU/skB/53BddQ5kGQ2jQwIZcW13lMAoZ9z
BNq9P35Mv2Zfh92CuLkWhmmebupAiNHM8L4SImrA1dR9o+GRkK8RKJXIFtZtvEZUkFI6AGZ7mgpk
LAa21MFmZxLHKe6alXtJ9yxRp0JQBEvQMI0QbKQ+btKn5fWWHrydO+4XdFJxWEMn/VMNuXUsigWH
5mC08aJPHdqz/b70l9Lh43BMd3wffSg/JM1O9D4NmA/qgGDtda3zfOrUBY8aO0lLL78CU3pvH+gp
ujof0t/luTwURyCa3zdCjfdQBzCkhbEXyWvE/XZ/knN5pmhvnoCJdX95jfdTBzA8GGMSCpxSIubA
aj+0GF2z2G+21oCh275i64OMZ2IsOYiiCI8iyQHv2X8l5sa8m6XYO+Ac5CypxMXQwadO5GTJ9lyv
Jsh0u1duZqBXArhkEBD+lPv19JoRw6/bTTPRjqMOXhg1yvVRi9W94sHIjtGm7gWsq0TKc56xvOqG
/FqK6rn33MD2ppW7TOO61UGL2CPpxJksrrJEG0ozW98M5PPvq6JO2IoZ93JwbdKiGjOS32UGIobW
T4rDprXVqYROxM3YErzZCKCyWQDQ5OYLt0qZn1rD5iu2pBGOOo0AWPT/SwIzYtL91Igh8NpoY5So
DiPEmYzM2kEN3pH9A9DEL3b+dl84un0rNsq4jASRDu7j3BD+UHm2b7v2yqnqFlcstB4ZJjIpHExW
f+/bDk3Mib9t28sX34XNzBZZOiy2P+Jysc7EWLu5Fju5cZ+YyivWs0E574QDShzIiv8hz0p38vCH
o+vUpcG08hbXSUYx0w55OzlYVX7NKR+BVjBTnxvm833h6G4ntb2+isrcziY8l9vdsHcP2S4+sDM9
skN+iHblRs1RTXbq5jHhFJJq9lF0LNdeWxrRqA328VBFUxojJu/yuveHxLACw2bbwlq1vX5O0pg5
HTQShb2jxcVDbXbb3IzaVl87ueNOEoj4BahICz7vssl+6uaVjetCKrWdPiPoSxskcozLmZq7ZJ8R
3zq3PqDSd+JAB39e055F1W+YgNpan2Y1hnhDfKk5eEe2n0/tA+W7Phh2IKo7ISNof76vp5pAVwXN
lXVMhnhsELsN5ZVRg+wGNviFmzk+d7t/5tzZ3f/Q7V54x1EhdC0MOESywhsSwDWNXwN1Z5fZVri3
0kbuMtJecZN6L1HP/o37hPntmKwYyeJGb8lSsfN6QsV0TvBAK4rkOBKw2E/Zz877kbtr/bqam1Nt
ompddAmRpETabfBOLXhZbG8MMHm9zVGpvVQIUjIvW6Igux1EkHYGkHCrYmO0orZQSVk47ZBCA2iV
Zbspz6Igbzcm/dUGqnrqwlZwHPoYZn4SXyxzT+OP9zVKc65q/5RZlGPHR4S22fSct28DJtTafJet
NY9ofKDaXx8ZCcpFKQL/cQCEm9ddRbPW46TRF7V9Kiok4giGnZflo+zQWYxM/4qZ6ZZefs27S7kS
jM1lkmPp4jHJfRY/mlugzXEB//GK75YuPXMg1MbSeZ88lKGxM+3xS83pSguJbueKmVaeBMzMBN+N
iaiPTV18SO34GifjSlShW15JYUXmiJ7luc2vkf0QeTs0f/E5uK+IuqWVWzgifVsZFpaWrPdr9GS1
v+m8bdtqi1Se9f0Y10gvd25u7+02/z0iL+G74/jl/uZ1l5raJMXijtrg6UYy+GP/2pzNXR145/on
2HKel9LlWsugxpzUZimUl4pxQlvTtaUMr0QZFOUaOO1St7rh4NUxgCrsc4EqLCy1Gv4tGnaoBudA
3f5HNVgotz8Lk654Ys1tqQ4EEDcElVRtZFe3Bkot8JX4wANzyPfT8ACW+/39I9E4NnUuYBqrOTTA
zHHMrek4k3lvNWaQTGhWn9b6tW73+TlqW5Xp2sksBjxRq94hR8A+vMjYtgHHOJQfhCk+VzTsMS7T
5AGl5vf7P0unAYqBg1KgbEeGCirKGkHmeDsMn26zQHVeICZVaZomqnYlKDSaKXuYm5+2tYYOo9u4
Yt997ZQWobCQrmmti4fp5QMAq35skYqt9lvlTeSMHQR9pbmTAZY4tBF4AQZ92+pKqZczC6BCOc65
5kExn4m1Ygi3VdRW+61GgWYK0cKaZ3ShRRnyex/DEn3AK1f7bYnb6niA6zZ8iCtsO/W+hNHFMD/f
F8dtT22r/VYZkXXOKbiHSvhQx3hpotF31jK6usWXH/PufuzmOrXQ2bak6z3fdZOARvOe1WvwUDqR
L0+Fd8vj8u0Rp9vzQ59W/hDzVzfyLh2xgnxMrY3qopioK/7H2bc0SYorzf4izEAgEFsgKxPq0dXV
04+Zjax75gzvNwjBr7+ebd+ijk4pZTe3uZDIkCIUCnm445m0ypHzrGI9jS17piEz1CF0n6+cv8R3
plC45Hjs/f5ROHi5FyI9HPYKbaMv962u4qdyIvWAM/54bJmdWK31o2ucxzL0DXtesylVsJUnw+Ko
Bvd4ZEV4bns7G/h9EYaqMCuSU3fCXsQJtoQRa8G/c5geTXRffT3K3m0buRApXOodjxOn30cH6qpt
BRTdbYvrBr8u9rvBm65u6dA7xyNOpj/acgsjFPXuao/Du9rVz94NLlnY+/OIa48neJgWeWVdvJaZ
slndp19/fzf66rjTxkOEmMMiP9adfymNH64JBKp6Z5i3HSmr7XhchvZb1fdfRBl8baWplqr7csVJ
QQg419UBo4+T40c99fyo4YWhwKz7dsVN67Evto7Y2C5ld873NbZ98TdjJiFA3bcrLuoNG67jIb4d
XcSPg91/2/f2PvdUkVNy6di01vAhh3hfoRzw6O33XZGpCpg6fJIXDKyCzw1/HvMabBzf7vIfFSbF
0Iwe2NIDTKrJCv7qm45nzSqqECkeyK0hJS6YVm6dpmaNuBjjvtiT25/9cfaIWvR/+05ekaCZaopO
GppfmmqO9x50ry56lAEYXKrtXK9D5HuGk0P3ZxRP5T2hU3l9gRMTjVbPibhfRaDwvP1fdKMrx2qx
7x6kVlBsnvbXhYP8DxX47i4sPThC/ttOBSAT2xziRaW2U+hlGMUUdd+sOmnbh2vJcOHZ5yBuiiCh
c54NwWowuAb1S1Wy3WWYvEGAkedZ7OS1aURs9/+KrYgqun7axuqU07fdTw/63QvvCzsqimqyQ0ps
hjrRwT7VbZR7b5ju9gJrEg8VSNXiZQU1EZT5850kPkgX3Z0+dKNz7oipZ0I3hXLGFtLqBJ93uJvs
/ERO4xG3df8ztIbvRNDB8LylWXVVL9Ar93B1Oqx6EFwmN52ChHGD+TVh2b9O+e4wdHYvxIMlLiHT
8SK9s5HgQWcYxXU7SCHgwoyUeGs9kDWD54mjC+HklIb+A51JFOcdOaW519D2mbRnf/m0+r9o+J/b
20Y3tOK7KC2SyvdhkmN7FOFfEndWzgw3Yd3Yiv+K1SsGv8GFMmDV/ADhVfu0tWw/leBPO93+fE1Z
h/rKSduLqu1KH3P0/5J/84tzseJxi+rUObWf2EP5cBcTGQA/1zPi3dbZZ+4W3MY8A/nHPiJuF5F9
l6wOxlZur560t37usX2a+dK4adWd9u6uaiNVsVX54UN+swNsTobPbvVp3KEE0v68bXuNN6lUu33r
9D2g9Ng6a0VxVat/oQW9fLhv8Oueemfv1ncgFivw4d72tSl5VBcm4RLNrlTRVe1quRuqHLi/QlY4
PqouHYfiH7B9G5xVZxbFWb19hCDpjFJmPlvnoCmcpGwbU6eKbnDFXTe7wxpTFCTGEvK/5930EnoN
4f9bW6QqimruO6/dLRglRwQrpqyxvy7da22/jM59PeyUKp5aQQn98OcKzzv2qzd8bcm/fmXKXDXP
0FQFSYGvd2EbBNifrYtE+MVLohXn6fCTR9Wpi+/i0gIuT3HUvSZOIAN0LQQBOwk7SHcu3jrQE961
51WQ1O5wOaJZExkgXrr5F+m93jfu9dh650sovbkSPIfop56n01h40VpVhvjy0X6EXrRq93EEBcS8
2X1K5ZeKvy61Ia5/lHpfx1UsvTasstEVDyV1OzgR59lGPuzXgPnL4uzWfhS0VlTlJPn/N9B1NiWx
WZmkZbtZUFL388hzraeWyjtsfx1asb1NV7r0lI+pO+Ygl/QeSmaiQP0okF2HVkIkxEc3u1yg/z5t
ZI1rvlY/wTQ5RvVxTIZS09Xcali4TnFd9nc7x0FbS2j3xZQObR4zHkZVnz9uIT/zZYzL1j9BBNEQ
8D904etcStykjG8SBfs+XWk0pOu5j9vY+uZFPVrL7IsJxflRoLvOogTQybIOny5ySrdlQWqMhqBz
nu7uHOVlY9i7Op9Q0p6rSIWwOBQGFpApcld8Jp0J7aobWomhgq02PDno08YtIjo1kSsMH60zvwpd
I0MP/ICFoef9xM/dQ35aoglCTd/GFFCeh9AAyv4QRYsFUNFrOxigi4YxLHM2PNGH+eyCN+XNf+0u
4uQCO5t/qrL5MiXNs33HgXydUfHutqpDi6HdO/WpHS/dlLSz4T7x4Q3yOrTi3ZArhXLvhqGLFE+K
T1XCE34Jz9sXKzEBczVL7ipevlViLj0XU5Thi5xfjQmWJsK6imtDn8KxdolxvXN+mc/12T07J3ML
p9Y0ijt3fosJFuyn4kkkAMue6Rv7hJfWuExMObnONIov98MM/BzhfTrNl2p+cUwsUR9ieK7Lqnhw
w1sC9ilvSsPOi/bBe1ya/FKJIypGK5osmjD3iOr+n4BKwzmqCbSu4tjAjE4ThPoQaGsRh+tjx90H
ZpOopDnQev+gQzW+fdRplv1/IG/27uM6sEypbzePc8jjonTfytaNOfrBc/t733bxQExNI7pdoILg
ALUhs2thicTDDihZD3XfqH7aEve0XwaT5IHuPykOThrH44uF5Rq35cyO5dTa1mkN/XisGCpof9er
m9ruPSpB2BwqOg5cK80Icak+JUFyBA8gVb29Mr+RSB8ctioYbgi8Lt+afEjtz0F0JGKJy1N4KuP+
aU/aZE3cuE26cxVNcZ7QxDDpdYN9NKkSBjwx+KJvrCllhEX18J+dfmblEuWLHS3W/LTJL8S7VHn+
4/Z8mn2uouOWzt0h4sGnFDq1J8t6rpyvfAiS/Xj181dihKZrTnmVSMxhbeitQNylkkyXoLCevArd
y4ydN/vLnhtrbtrtrQQKVBCXrQBdXLpnzoOTjOdi+b29nVMBSsLots10f0aJDRZr3WJh2N5F3kXW
hE6g44jrak6mcX5cJpMigCaaqgA5uSydE9bhlKKPL8E7QBrYZXr7H+iGvu6Gd2kk75e55DNWvZ79
s9iHF5Z7Bq/RDa34vrcswco87F/X6f+SaPRuOmn4ak1YUZFxQ1/M6zYMc+qBHtvv/u3H/XkI6pND
/iTdZ7QnoMnEMaRfv3fmB36oYuVKL28qvDXA+ee83ctowGsmO1F0Z4V/lJ2Fx5ooL+a+eqPOIJvP
+9hb049c+E377Zjqrv8sd97wNWrDEp028Rz0pfPpKDdKvghIe+Q4RlzuuV7k7a0FjXgXPO6keqmq
oi1R8OYkf7Mry+kS9D4PXm3YurrVuf7+buEpx/0A7LRL2s35I/dGvKCYEtZr/vORwZT8gpahsFrh
L+lR7Ce8K8eWizAJJfb7tqySWzTS8aHpjC8nAsG4XU5bmN+5ZZWgMTStczjoJUuBqkpyXK7a5R7R
X5xNKq9ZwVrcYGu6pP1engZuP5QhMSQOmqVUEXoOgXK2YwX4ah8vJOA4xGt1ctvWmqVUoXlIN1bL
9rCUO98SQHSTHoh5YPMv9w2vhAgyDx1rhutOyYvHY24eOlagfmaqJ+oMo9wBKBqKSMX7Nd2L7dx4
29lxTYDr6xAf7HEVhzfPrZu3rbOmYty+L70doe30aRXt13YqDDUnne0VD92gAekcFr7e5tupIHNK
c5xka2OIobrhFS91HKCKj+ZYU96wPIIQ9fMuZbL1PbkvwqiK9z7SvHw+PCwusRLUolL0ARpCgObc
VdF21coriC64S1qXRbwT8VCseFWb/IdiCOLAyQ3PkDoTKcc7X8AMVHrBmk476Gd9HOuTeAwt3+C3
H+8h+3+Adw5IzgpaipRO4zP4gJPWqVMpy7hh8q41sFXCM4fPsz/ktUidvgIbwnrurHtE0kHTqALw
amfvtsApRMpEEwnr+HtwRUzs5vPt0PCx79oqAG8vB9uHuq1IQ7C3HiF/or7pdfnjZcXD7n8ffUUg
6czrcE1lyVKvXiKf7p+hEWYIah9vTltl5l3Lnni0xq6xem96HDa8MORh8FNUS58UVPCYD9zEOaSz
kuLE41S3LnUrhCEr+EHtbo+7+TDRE+rspBy02JHMcY91TaHce96hrQ3xt5jb4fn2Cuu2v3LYNhvY
c4rjugzzSGKkUFCVxvsdBAUuR9gYgqhuEsWF85zgRSksVtSPRzwso8ZRdq8SspkTv4cnBY6govK2
je28dJo1RY745EgWt+H4ujfe6baZNEusIvPcAO9gtUOwChTvA67Yg6SumnsEXq8fr5zA3eG3Ndst
hLijz8qW/tlPnel2pNk/Kt3ZBED0ISZvTUGK9SkQ5NFnJPO95fW2YXTDX39/l8FOnvSGgF+j8+qd
bAttmpY8+cN9WaytMp25ewhe/xkQUbtD38PWTUfcTE0FAr3jHrL2q/EV77U2z/VbdCKmMrgStQPr
ttTVv/dZR3HeZhVbC0LzNe28+jwzdpldHJXWPcIH109XnBcKdV7bAQ6SOm71QI7qc13g6d0ZDIVh
3doqbruFnpzCgK9pOSBzW8vnXgTJ6ubf7jKOitTbHNKipQUpCUAQDE1K/lLXVRt5Y10RPwJVO4g8
DSew5p+oyD3PKqqQTjuQxoWVWjbJWjo/oE3kdPufaOKbit+b3K4M6Qj6aG/ZL15eRIc7v07TN+EV
D7dn0FRSbBXK569OxWR9LKlEAVQczhPn8q3l7MdyWNFmV7Be9eB4dkwLcGPiYeL2vJq4p0L86BjI
KXBtXD3aA4x94s1xTIHp41KXreqzzdNCmm2WGHrPk2573esmWpwyLhwZ114Qic10PutWX/HweWEg
W6uRA7sl/TYF4TPwU6nlm2qEutVXnNweapvTFXmwXRWvs2g/HeseE7qPERUmQh3dOiiejie5o9ut
/XoF7B9dOTxCTy25vcQ66yhejmsriCoOhFg2tycPGoLB5j7neW140NJ8uQrpE5Q3jTViB4V28VQU
x3Ox+Yb4pBtaKZstBco2ZYAd1PvbyemPh2owyaXqhlZO5GFZC7uG0kYKEvSXnq9hEpTSVMnWbBgV
wQfGgbkppnJDBZGfndqvEmcWGZ227y0Nv99e1euH/u/V2FahfO7qrx1QZSLdmvbH4o4//eaN2Xhe
L6znjph8WLN3/Kv53p3+8ijQ3CI33A/I/uoXdnpM/ZmiaeT2n9ANrziu13vLSkFSCWfNL9MhT9xe
z6Hx8vRxAdNWOdOQ0gUdZFivF1jn7E7PYfHn2rZRO4fArsnTPHzqwnswbDiqfcWBuzCYKc5qkRZr
cRqr8qn1/q2bezRMr6MrPmyzqraq3RPAxtmPMhcRQAlP4RwY1kGzmVRwH0eTIBq9sJnkBn5nET6S
QlyGMLws3vTZVMzRLLaK8mMgwN6gaiBSsKZnudweqrz9vrrk8+299Lss/YFHqFC/AjSZ9nYNRNDC
jUKxfXUnN/Nq+jgXJehQoK5Z9fWjswaXbrPAuW8hz5fOaz12j/tRPYxLWvHBYFBNeFGhgcveuqPX
IZxDJeK5D+XL6rmGVEc39NW871yylBDKdWbkIuPIpkuFBuHGbk3MnLo1Uvx9nVxbTNPV3ydyagKa
1Rb5fAj35+010gRGlW5NkNkClXiAbD/gsVVXJ4mzKS44mjiaxiQwr8k7VMa1HdJM7nrYSNZEGR+z
hJraPCF1glKHtZ1K6j6HtBrPt/+RzmCK2wva583OsKk3gOb/QMuwfPBWRP6KL6bqkm4KxfeXfhxD
aAwhsrDxM+fzH7wrLnl7JLf/gWY//Q+C7Who7W8T6mOI9dFa7se57IvhPvuoODYHGi8e4YVMx755
loV3Wir+JKnpzU5jGxW4tk2BCCsLw1sDeeBl/xiSMO06UwKiG/66j9/5GjmC//O1PH+wnS8hWO/n
1/vMfp3y3dDl3HmytUaZ1mSNnKr+G03HJsYm3WerXtyUaExbcBZ5dRjbu30GV3ZshdXpvk9XTm0+
OI0jy1mmYigufRf+sFduusjpdqOSa1u9K2uX4KBzZuL8u5bIB5aD9X/d/nKdYRRvZU4D6okK+QZe
+OKhm+JQHpFd30PLjFNalXzvnaAIBa231PGrvyDkhtZRb/3uivIe7gxMoGLUjkHkNB9WmYYQOE0K
MYGWvBILrtSNCd2hwf7YKj6tZEtFqnqQSGS2yBJOjOdTvKqCLYL8XVFgJMYx2kSQust83x1Uxaeh
uZRZeMiUKS3DBaSSIRKnIjAcl5olVxFqwvKcuQRvf9qUFu6eHZoF0dqH19IgMAmRa9JMFaHmgS7e
K30b6X7XnVnoRXiCCeO2cM+Lf8Rr40EYe0an8uGYOOo056iKXVuKFm43WFvKxjo6QpnkeNnrmoRV
hjcZjRuq1GzEqfuuszDBwMchqpqwjCR0TZK73FCVhu/ccrFFXsm0D/Y9snN0EZarB0EIPF8bKtK6
eooKYdsaXITqfcO679Olc5ZYeL8q5ziFCypQPjvJ9aknX/cZU8t/bv8t3aooB/VsS5zSTK7pmB+z
9+deWRzPxJIF/vECVT8nfNy3gMxfb8+mWSIVrtKulIOvudtTu6F/ORsb4i3YTOVwzZZW+ZyssXLb
irh2CgHchOTfg3WLyQz+B+har83XEsxkC/b37X+iCzkqw9Mo0HPf5CGaJ+kMzRdgX8vpUkDf4aBD
jNsw2snyk+uPCVrzDWFBs1YqtqXdYTq7JSL1m46Q130sGf8X3ad43azXdhiCqLIa7prUujWLpaIO
y/yw7W0RODJ5FVl2l1iOKfrohlaKJKwGG/sqxz2tbRumArxR7LETFoXpger3MnxwsVLZ9joqaUVw
kUmr6bI1W1wxloAD4EQIUHnFt5WOiQW7SSAMuzqb9394YX/3+PBQWJdhGJNeSEPmodmWKvSwaNp8
dnMiU8/aor6ossIr46rdo6P+bhVl1Pd1XEiTuIXm6FDxiLIjC6uoK9Odleh2K/Ic3CqyiQCl3A3b
UIM6t1VePov7/lHVy56yNnjZIEs/9mE81H5GgKQLcu9C6v5pDn9BhCGqNjtuiAk8rF1WJY1bu8Jp
gkbCx+dfTf0Jzy5TlE9v/oDbM3UjW1SXqptOHaBFdUiT4VgjO/iUB7+c8ovFuXvijWeoIerWVcn6
yh7qT6yBpQFkjaqqi8YarIFtHYdhnsxiiArBouneyrTK49fQgQD0Oezp7ASnzvkOlqR4ASGP7dVP
sgwixrzkdmjT/THlSBg2S+yON+/pWLRo5fnL9YuzM2+xxe3PK9mj0v61tct9edTvFtF3V4ph3Ict
sNEyXIvcmi/7AhK3DBQBq+H2rvGH33v43fhl67hLMFt2atXssv3Wvl32J9vhhqRDc3H/fZS/G7+m
swwtmZM0mJyoC/do8t0IOnKx5Q9xGZyZe2dSqMLEfOwAKGyWbkrs5Tz39me/o384nP5716qrULHB
ccuaHwVJAWp8JuRPh/5s1+0EDBYkeNDMc8UBjqbygO70VNFjQtJwCEClmZa7nRRuHs3jz5wVJz6F
EVQ3o6VJa7eJUAM1BC3NiaNSvMm2LldpoVHXWogbzUFgJ30T/nnbdppNoJK80Yp6oBv2nLQ/6Kko
/2QTi8hIo53VUTG82bWJfU1T81SxZbIq2w5pmoN2q/5llF/DnZ8sv/4s8x9oWrvPJe2rCd9t6daz
SE1m5gKHbSUlhYhRML7dNpSmkchWud1yKHt24yCPlDulJaqUMoRRVIZbEkzPlcC7w59u2PiFGzUz
Ba45Gqt5w2OiQ51q3HFWet5aRGwMNnLig5BdFx/y4OxvX3SzeLElnUA50841Ycj/8q7+TKEdfpcc
XADMlJK34Cst32HwdkgJQNBkjqsE6u+nqxpcD5j/aGhR+nCzYprr8r9bARAeosQYYJq+TTz3xeoN
R9aH2wfjXhPLd+P2vl0zZ/Yq6BavcYnOwBkntKizpvjcrMzgaR8qYVyNdA3F72Y5bKjU7A0iyRav
pyV1LvXX6lfz2ETXDpLuLLd4NlyYdHZSdqokhb27xK3SEg3QIxsfQPr0YNipHx4c+BdKpkHsgOUC
94mUfgrCqPsj/DT/nNHcYcXOC/dOLY94RC7M8Gr4cU6F6ZRsQizEk7tdk5Q95y9XwYg2xsI/I0qB
D8GkHPIh8cJ1aZRaUjGLla9dgz/1ZSqjKZ3PPCGv9K/iZUbDoJWEf9y23oc3FcyjpBDVPtfg/8c8
rPuPN2fu8H0aHmVhKEPqdpgK0rBKqIYjFP7f38gvK/6G++L+1T8dpyVGhSzpv9/1R1SMRlAM6LGf
hzr1EX1CsA6sFz5+3tlhcBaNoVSQhhybwDpyjH+IMfIWEeXut5197vz7PF5FaPQcZF85ZHlTth4R
wICOmzL7IbeAatgMh5/uLyjuvhHCB/An1GlQvq3ic7fg2B5P3DcMr/FxFZHBrBlPn6jlpHTGXZp7
ieXf81Dso8iuuHg+FBTX+MLP5hadUyEI60+r2/1o/NV0lH5km+sMilf3DRHbla04K0VdJT0Duw9S
2zqxly4ArmQz0Tt+ZKTrPIpfM9oNg1tJP+uDSXZnjvvPcZGd5RnCk258xZ/5WEO99WjqtCn6p0UG
T5ZlYtLTmEjFSBK/HlnRuH4WNq4b9WKu0B61LllgyX9c0dkGrmLNP1BP7rXiNmdbTjORo1u68Kdo
C5f6jowJ5lfP67ImSx20tpvZeV2k7jyxJxuWOt2OQR+d2tfRr5Z7d57KZW76eZ3CrAmLrx16+O3D
PpVO/bSI/OTX88PtaT7Mya/zKI5ck2v5bO4ANA9moEmdpB5f/DoApVkXj2g2ze3iFITfJog0355R
tybX39/9sZGuzC0D5mZHN/2ifkGjwBtN70m6wRXnpgUwZ+soQSpUlF+PBtD8Zi+E4ct/18DU8tLV
Vopjt06AyGoFVUoG9Pwe+wPy1AjdZQ8kP77bXF4qb/6LdWu0Bl40rXM07dcurTaGynicr3+US3Na
JXuyfFTfBxFXAMkFZHlr8jYZxZFM3R5xKtH/tcdHUFz87Yj96Z7mmuvXK+GiRG0MQAkYfhXV9NAP
BTlZ8+JHeVeZOhg+Sp+uUygRg1Y2n/1uCLNlZf9BjfdpsNyLqE0BSeMTagbQjK5svbEIsnkNU1ds
UZtXwPiAjtrPfzl2YMg0NJtIPf7l2lnAmFA3k3nZxTSc0JG3rbvB4zQ2Ug//ocrxFLwFsBF5E9zL
UTHKMw+KDYawpBtfWWZ+QHJVrpADQ0/cQy/tKA/GB0s2yW331QWMQFnjdXCZnGkRZr2NuzuNEaMm
e4gkLXyvj/oOpPxfZtLw4cXvRgKaPgbd1xg3v6OdE975m2W4B2j+qArnc/2DdLnbeFkphwyMzXkk
26KPJ2c1/FXNPlB5+vx18PJOIARvBxTr0KUMaFZb3iVUFhL/usnfxUEwXOCtJ2dB1l1jawBI2WR5
P0HXZ4hWmiNWhfbhPXRtm8Hys2Oz1qjztu9V3ryyfQfvpmdqkNStwfX3d38iWIsq5yHWoCcttK2C
4g04BJmEuUkZWjfBdW3eTZDzoS6ElwcZHWAlsrV/53n7wAtTIqJbY+XACIl0rLGBKCQ6Z361eFaJ
y4qZZAA08UpF9Q0W26gDxGYWuE4sfe+yEPslkN1lZksCvPxiWGqdkRSXhyTFNvn14GVTMycD7WOC
l8QQjAe3XV43vOLxnOEqtOdOmOUtFC6n5cFu+0z0U3p7eI2VVEhf1fmjnB0SZtKBKmTrfMlX8uIv
9EJckMmVeNu/PY9mqVVUn9NJ1+F8C7O29ZwTSFD3eHRMmD7d4Io3B9BLC2U+B9nKbCtZSokaC0qP
oylr0nizCtPb3JzWaJ4Ms5GL8yBo5A79Jd9oMlV3HhyqUqrHGJvKivtZOYQ5+lePeINCY9NZhuvE
R/VSJAcqm59b5PP1/SjMBjnGEDO9ppeXbbATbi2J7Xonud8l6IWpFK/Gm1s5uNPoZX5dWqeBob48
+Oz77X2kWwolC6zbpnfXDiEjcI8HHu7x6o0JcbyHHhp/t6fQeJzK8TdCglAAL+ZnjNWXYqxjKvpT
1fxze3TdXlX8eRLlZPtWSTO+Quf1WA7+WnZ4Lbs9uubbVZQeSPStznctADI3Pj768lheeQGJGzG0
oQEcpVkBFaoXtoFH82tAsioeh2P9z7byrFv3xJn81RAtdHMoDk07hodMv/ezoRJ75M6QHdtZO4B4
hRRoyJ3r833mus7/7oCriO2JaaDYqvsBSDNqmnnxHOZdwWLfXxdqcD7Nmqswmal3RRN2zM8k/doG
PMId7L58U4XIzLuF2kyHvbrM5LyyV2sGEXMdGEbXLIMKjhm2nfXWULKs2p2XsNqhLXF82sI2CVxT
47LONIo7VJ2QfrDtQQYajy4WNScRbffLXcurwim2EYFirRyW9YxdOyuOZe4jxoNQZMV8X9smYqtK
MNisdU3GIXczMJqWc0IBka8i1Ohy0xuUzquvxnu3TafgcKFsjBSDUrwN7h3QUJOc3KjIN9NjnW4K
JWgHgjcDB+VrVkHGK1qE+yYcqNbNbPzj9lpoFlolFKzKsq/88Pof1hwM9IV0aJajk9aEddONr6Rh
THRNcIybl3Eq7G+LS6fMKamJDkw3urJNgTyQzTgdQTbghR6KXh0FlsR5u20anZuF/728buv4O7Ur
lrlEfjmG+SeAHXG/8j8HIu543sIWVdGatlOE5Vo4flZzJwt2kdW2CZuiMY0Ky5RzWBfjuAUZGduo
RDYh+trgv7qh1fBcLtzaayRFI8AmBDRv4WoocetMfnWDdx4Fvp+8kT7CTt1WU9Q1TeoG5A/ZHr+Y
MIkt6ea4/qt3c5D1qF1vI34G6amfhFgX1x2eGsBwbVSWbu8cjdeqtHFN0azWgkJbljfo9iwvdFgi
Ehiu+Brrq3gu3xWChNXIMh7MLzyUVizcYEtuf7lucGVp5TE4awFSksziO002SFw9EmGsDl/zhA9q
hSokixLPsvYSdpEulMwy1z2v8gcWmYi/7/t8ZW33Du/SyBD8rHHCP9wpsCLBj8qQ/ehso8RiAY3M
sbJgm22e4qPrMlLWhuueZk/+ptV6tycDiwc8rALgxtZuzCPLHeiT24giaoelOlU29IDuM5ASjoFm
baodCo5ZSIANryG8mzB/Nu17XR1M1UAlJQF1QbWzjBz2mgiyHQkveRm1jrODF5LmySFA29U6XRNx
GfQP9TALw9bV2FBF1M4EvS8NGhLxhkWLN170KLwdVpBUh7VEfU0KQ3Kqm0dBPkC4M++OCe5cAcER
rTmYzA+Ut7u9PnnU9Bqq2WsqphZN1mE9rQHDwdCUiRgnES1DYbgq6AZXnJx4i81o0XnZXk7LE7WO
kEQe2JNNJR5N+FPJ4HaLzR0DnUJmV+StW9ipoTtkuPqHu/bw77fwd86ylWUodzEEmd24Y5qDBiGZ
Af+9b3DFyZvao+WCRpAMtbvnerT7ZAlcz+B9OsOQ/z56cNCgs9BrURBZ1p9ua51yP3+k+W5IWHTD
K86NRsm5p1UVZnbYnMlSRXPofCnc4b5j/7fTv7M7pd1Rj+XGsqY+hig/KE/63jZdmTRupaLuelYc
tShRLAqK3I0Gzv4SJf2yDFAs813D06duDsV1IYPW92MZsmyApSKwGl2CeRrisesf6GDSItAFQRVg
N1MX6EfRhVkF1a8XJwie225aTh7KYdeSDo1kFzbxPPzZym8EIGHD5tL9uevv75Zn8uq9KmuLZQdZ
HkX/fBTFGwFhB1/uneG6797N0Hjt6AmnQXmEkv9MtX1pe1lEoT2/zGIzbDLdv7jGrHdz8KMu8qLL
8RI0dn9svMxKCvrTfEvWxnq4y8VV5B1k0nJZBwhPLZ7huh/9av24b2DFvZnYeI3PDxFXnQYNarxI
7NwywGs1QVulcwPMoAOEAoEpmAInEq71g2y56ZamiRy2co8ifK/GwQbzkCcK6wVIVJnNlVMmwT5M
yT3GcVQiNyj5STcc4N/t1KMgJWm75NFGpbjL+I7K4kZZha66ww+yYpl/TqMPGS/JOR7r7/t8pfQV
yL0RDpig3rYDheAcD/YR7RdTP8vH9ndUIremazx3aY8QtRDnJXD43+MRRlbPDCnLx3m3o5K5MY8y
n19jay0IjfKqe2j85UmUxz8WD098NaVgH+9RR2V1m4ojcMSMk3nb6r/C/8h+NSyuzj7KqewFZBdH
MeHFC0QWHq0+j3Wf1f19EcFRwUlIUwS46EKaBY63Rt5WTye2Hfe9ITgqJMnyhqOZGxQpOhEmbrBc
SCsvw//j7Eu23MaZZp+I53AApy0niaqSXR7L9obHbbs5guAAjk9/g93fon60IJyrrRYgBCATiczI
iNp4KIdg+ILtEj5qA0GseNHRzH6qAf9N23xqX+6f+9v+2BBBSaNeNLs1c+ei9/3ZZ0Y0697LUv+0
8XC+/wXJ3op4pNx0Ib42Dc5lcvlHY9+CUZs+oD9Z8WqTDS8Ybju3szNOqKRpjgY0fxbyErTTxSPM
Pw5EiYVbt+j8vTSgMnQha1+FpedmkeuNr/eXRmJP/8EhzVvJto07H30v/+PZANAQu/95f2zZuhzf
fHPR6lvfDU2GVMvK16fKcJ/Lan9pWPvXY8MLFmtvTQ49P1Q8Gt2Jt1FP2tGKXfYI9cyx7MJVO+at
BQvqAVi0WVxr23NV7rGz6L8fm70QSc8zaC5aE3iRHr4yz4YPeQ7+iXxVxKGyfRVM1gIleueyHHmQ
1Xq/UP37UqkYGyRDi3CgydpcpL2B5HRy67NmOM9a//f9NfFwMP6bvDFEBBBdmpoPJoo/k8MTs0R7
h1el3DKfpqJ+qn39ObedP/c/JTmbIhyI+c1kMKsBiLMBdRQr2++NWXXnTQNi/v4XZMskmC0kbiCM
OiJRlJv0GVwOLHQ4IvP7g8umf/z+xrSyxtfqfYXPBCTxaSeH6GH70YFE8v3hZXM/fn8zfImkLqEl
wszBLbWEluMvo0Bf0v3BZbss2K1G23VG+6l/8Um+Xjrb+GP5Bksqt3qfeRk6SZpXvbBUX5OtlGDG
M5pIGqTV/MuIHCxwUO90FC/nQlUok62UYMZgvLcbf5rdV+LNgdHMTxl/SNPSN0TE10B9C5Uk1LCM
sgqdfYnQWoeso4q8WXLtijiuElyX4BQn3mUu9CHwchrP3YjeMIJi3EgfMwIRy7VvA8ib59rDe2W5
oM+xPhqJVB1CkrUXoVx9CxITSDJ5IDMdp2SZ+WueD4UiZpAtj2C+a0bravWIe8lBEjSV2sksyLdl
2k+0ab/dNwTZ/AUjplM7ts3s473i5q/2tusB64mKpkNy7kViNnuA9sW87t6ltQe8ovXI0IyLbeiK
5bk5PIT+hLnrO7Lsowahv6KZg7kbgmxEjfuRoASDHwv21v3ktlsM2bo9jSU0gLV2sUOdOypMz03m
BwfDCw7I9aBvabIFqtWjHSGISLKFXtrs/WI1l75h721ugmOWhbUZQ/bhEY+Njwp+qGL7kCNXQq+O
XYXg9Qmr9WNpqEpxN59fGF1wQ4VmjkPJoXlu2rg5Fxo0fUxB+TLk/olXimfATZPAR4SYQjc3swdn
N71W5dr+ySBt+tSBwuw719vqqRgMFcL/Zn8WNkhksZlRB1l5hrUakONIrahK/Hh/B+3dGEiNRJVl
l37muKDeHLPB9HpetJAK5Un37Cb9qTsPMfrmwjoqlepkEkMRi6QA/CzuOkG0vCJf7eL70JXBuPy+
70BkJ1nkrmGr22aAyx4Cs2gwo3GRtK/8Ur5Ayueken5Il0kw9aLSB1e3DlHr85ocenRamCXW6V+l
MlW33LHm/wn9sOWiybfLzvYFsp4NiLX9IukmnGF9CLPmx9auETSq7i+ZbDsE2zcBLV8Xf4EaMjGe
ytkKHDrFAHEoTEQ2vGDly+xlDXNmbAjveDitxsehrLcE+lsqOOU/JY5bKyWY+mrveTUR/ANoLrif
9sRNypiGgILnqf4LaOZ/1K9U2nqy/yOYPF87iksECsa2R77vXlWGlJsv+mqo6nkSxyUCdfoRzCd2
BWXn1vPirivSvnTebcB9jxM9QTRBUf2U/A+xXG6BogryuvjMbJoBXc5z+QpA5/0jdfMad2yxWr6v
GtW3fWuvhjuBYcTt9JC5voq6WOJ0RUYTv+P1pufwH8NoB0yfAfzvAl6DRkpxZGXTP5bsjRfs+dB0
W7G2V3B8QiFhPXWqBnTZyIJN45R4TWtD53kzfsBLBdb0EIYASy5Yce5pvJo8HMuxPS3ZGXSH97dS
4oXEInm5zeipyMb2qtsgdGFbdUHhNQbxfwhk8fti44HvkZ/3vyU7koId98tasOYwrWIE1vTV5c+L
8+H+0LKFF6x2z/s20ze4CLONqvqiZ4qjIjFWsf5dM9eids/p1dJYOILfx3rpTBKgvtSpemhlt41I
LDXCUAmaGWCpyRyhLS6ez/mzE2gnmjSnTWGykrUXa9+tb2pac/yRWgfZl8+ilY3B5Fjx/fWXDS+8
HXwng3ZYiVtgsp+0/SOn0INS4ZckeytWvm0wDW2eD38A2oiL13ghsVWtK7KrRSx7ow+jzvwJy8IT
7+R/g7ZtVESHXt/2MsTFeTjlCWRaHlsjwYT9oVpte5zaq0lPLa4Td/2+sUfwS479z9l649Jqu546
jeB/DGO62S8j//TYnAWT5W0P7OLmQ1t++qlnRaDZ3/ru9f7Ysn0VbDZ33WKu0H8N26qDDpQRLXz9
/aElx1Gse3e1tQGwZOASN91TbuuxP/vvtUqVYZFFoSK/DBDbNdpgsNzVs3fa0/KChuITSWikRSpd
eZlbECveK6c0K467ZG3CLeQp/aDF/FIPEUnqxE19xQVwk7QBTw+RXcbgVe6bg0mvy2WK1+c20dCt
GUyJEToJP2XxqoAhSrZbJJfx567eWc/ba669qws91rYxur/bkoBBZJSxSGdowzrhILl/+xp0uAgJ
ugWS9uODT1mxut0tUHmBCi8ihrKOTKqnzWpG2+YqYjXZ0ggxdMkHG68kWAJpY25cCFE4fdm4gvXa
td67IN6H9eKMruC9UpiX9PwLpgsIjAX1GNjX9q8uOz3pv51P2qmJ80TVgys5mEQsbnuVZ2VrnbfX
6YK+wuw0nYrEfbe9FF/NpInLNlDpv99eJiJWuU1I1jSjmyG26jZovueR9qAjIqJWWaZ5+eLP+A8r
GqrAGZsDNWd+uX/sZdMW7txl2ybeUQ/hlI1H/ADqkFrFeS5d+8OxvrlPoM7XlzPypdftQ/m1S7uE
ndqnPPWvKxhQwKMVP/YXjr/25jOlA1Yady/aa40+a2fwQQzQPoQ0d4hIv8Hm3m11G7vaURZQBmCe
Xl6qoYx8bqpgz7ItEAx3gzgz0Y/QDejkMV4a9sHPvTa5vzi3LzEilrhbZmwatxFTrfnH3P9a7Wdj
VlQ7ZEML9lv1o9mOg4VwDURDvV6cXXAMTNWiiJolyyLWt42SuUu1Di3ai34uIKurkS29vyaygykW
thmvEAkeB7N6Lj+aXw6CLP2TF2yRGTiv2oM5LCJSbuDeXVfdQNwzN8/7+myDqsJWhGqStReL24Tp
vsl3nJls/Dh6dYjEKFFiXm7j5BwiVrfHOZvWysBDaLHo+66Y27jGzRJOFfDmjWeSU9Pl3zwwl8Xb
MoOJOa+JYmtkmy7Yss8XvzUKnCneWWFJ19Dcc8XQsiUTImcwhzj2XiDcIk1nBNDgBD1lMURL4fy+
f6xkcxfseAevijvniLWmbYwBEYoWRVFaNnPhBt63KiMZ5JWv+X4112DT/8z8waEFGy4aYPp459Cr
kQ9LCHqeE5lpHjez9+v+okjmLla99652ew5C22u1fHKWL91MwZ+jiEzcm8lPIta9bbRh8wpv6+vQ
8x9Ls10Gnn10lyaw4S5WX0FPJYlTiFjz7jzOrQl8ENeDUM8Mx3A/d2f3ZMVlokoWS46OSIGVox/e
0XbssL+/EAiqbP2n+8svG/jYljd3I500uyI2YqzlIHqxJ9NLmDs/QozqOETkvao8uvXLUT6pd/sP
Kbw/aHl8cG8Fa50ZVDtJib01umvVRfbyPLCv9a9xUhir7FwKxgqiTdq7GjmMtY2WDCSOZPhZFZZi
3WXDCyY7zHlp9Y4L1z8g/dicLVDv6KPi4r39VCFihXsvzf/d6YP9aybv2+rCrOfaVvQgSEYXC9xF
v1bU1HHcEeCArTwAOQOfzxA7fcwPi7Xt2ehba/bx0BqHOl616T1pDtYX47GDI1a3KcBT/mYgYvO7
PgHkLtiJc0aeNrEXK4AcqeK1Jdlgka+kH+2WeIfjrI3P2w8LJMe9p3jjysITUYKM5xvtjQ47gNbA
iMDhsC9+OEb+yYz0YDkbD/6Fw2e88Q2uU83gv8FnPOuzl/0avMibH7MuR7DerC21Ld8wtJ5/s9eP
zfRxyBVDH7P7bx2HiCwldgZohGHbcAzjBUjNTeXLZBsqWCwZ/VWvV0x5BRi3fGcbpxlUh/e9sGxs
4Zb1u4IO9Qz3Xrj6Z41k7zxISyBlEj00vEhJUrKyb30DS9KBpLjTm8AyTpP587HBj5z/m1PSgjKn
dSGXeh2Mr2QNrP37rCobSDyNKCwGna2ysMBdedXH6uSbADra3rd5ciKjoqp2LcnSi0wk6Hei3bLD
ETca2s+mYN9j21ccRdn8j2++XZqBlVTvj8vVYGBzupqZD4HpwDAVLAg3OURxv4ocJObsgTGqQPDE
IyNxwv7kfmxfu3iO+Ts9aMMmrDTFCZUkConIQTK1ufNvoIDU4EWPm8hmUR1CUPSlhRhAoMJz3yTH
P/6ScO/yra7BX3QkfT4cwZTxPHya04Oxtgzn2PvEaMii7cl7p2KdlDlTkZxkm4a9MwfY3hgbSfdS
X9ZgrUIerCFBZnI0wlHxXpW9mmzByqtt841qX4DZHUGzvn0aFw9MbNX7hWjPxYom+PWKlBe6T4pf
901T4gr/w10C1nh7IfP61NhNSEsSOKaqJ0T2Z0TSEsOjnFkO/sy6VUkGslTKhivrm7jb+thekR/d
q6i1x8+LzsLH/s4R5r8xp3n2PIdZ+KQ7o32z5UYVLpb9+f7g/u1rgxw2/GZwfxu3wufO+lQ2PLKb
90NtBLxcknGrQ2d5N5dl2KlFh48tv3FJiTAvB5Qf9UjJ+rRv9WmvGYSF35n5EDJ4oKYvk7GtIn+/
jIsqzSM7Csfvb/6eNxTu6LJtfdImvQwmKCKdOsRUioBTehqE+7zWSgOqalv+bANRXIBxrPRniMdU
MfdzvLRsZMstYGnPtZKnRfaHBD8x2WioIhlyntah8fNlXxXhoWxc4Zpvcr3G6cW4VRGX1Wnp4/vn
S3LPiCAv0vOtsUnZXonZQhkATtN4v2arIt0jmbWI7Fp82x56NAZfhyLaaWo9RLLpEJHlgg8aq4GL
AaTP9GJ9eAHdcKxZijj2sNsbRiBCuDogPKayweAcafZ27C+FxlIz154rsIwwT7E0sptLBHMtJSiK
W4rADWIG3onEVaSF2legehI77E5udH9/ZTsg3PVkPFpDDXxl8JPMiDL6WBAuArj8uvQs2mFnyaKB
9nBM0cUZGpAWvD9tybEUiZSKbmC2VxzH0tE/GGBGcCYrMh9SOcdtLrIp+QMgh81R9rNRTSQnV9Ua
JN1UwUy12vxf2ui4tZ2wSnQrICDnPxB647l8fWx1hBtb44gO3eHY1DWpfvnlufcU8ZRk3UV8Fupa
PthfMbLTPjXkSr2ULIp8lGxoISAvx35ku4+ApssCqp3cn9ZDwHCHiIgsx6pto1l75ET6PG4HcqKZ
ip9M4gtEONbMDIc0kIhDgqsIISofzm79qaWVF7jNkzVOqhjsuB5u+ByRx2TLABl1vH9gMNmJxuxU
/bV/WJI1bqDqACGOh86NKC6l+5tugYgT0LVyTvKmQWbcfzf5XfLY8MJt2w1Wjn5lxMieDnWRtaz+
MqgRt0jg3R9fEguJcC2H+qwmRseusz3HtcOCHOJXQCzGbT+E9rAF9fyVNl58/2uSV5IpmHJJaZ57
RzGhB55Hd0LufDDd1Kw/3x9e5ipEZhODc7+hVdciwJ+fHahf0JCkxc/irJ+zUFc8xSRGJ0K40Oba
GqTEn5iG8d1a0xerKE6aqWoqkdwuInqrR3ZtNgxU6YqVxOPchiz/cn95ZBM/DPJNYIi20WplGfJU
xP429j+4cS0fkWiG8xel/tpqrs02w6Tn6TRPiT8kmwpzIDkzIlrL7dyaFhlyhE1ePx00yY7fPkO4
NsxAbfHYwhxb8WZh3L2ZKdKC7bUvSHUZM+P7QDeeWPZDDGJYHsGKy81di35HzAw1OO9seLXdBBCw
shQbKzsyYoA8mv1GCTZ2ok4wsTXx60kRk8hWX7TYEmyVfQ6Af78X71rShJw00ZgXZ6i/KOIS2eyF
mzeDw2wMHcXdcV9DKHoFvgoZLRlZRG2B2APqnRRYVMs97/rFqhQzvo1xJSJaq9dW6g0m3Ezd0iys
eHlCq8fXhXzwFmjctyNQbWAZvH82JbeliNoqO260ro3bcu/YHmuALqJemT1NjhOOpAcvoxKEJtlq
EbelVzNxwfuFq6bg3+eBnazmZdE43nTf7v8VWf5FRGyN0NIi3YGgcIuAR96pS/BIxWp9ORIwNAE0
8vX+l2R/RTDoYsy7ajGw8dxsvFNhP7fjMmCjRh5oeanYGdnpEox6LuetnzhrrzYAt+82Xxve15uq
c1E2uGDS27o7hVsgrNjqs1skUDa7vzKSO0AkKIE2g7VXun9UdJ4dAMonLdy6T/fHls1ZNOQuKwzz
gD0VnR4b6/arGVXUErc31BKhW5A1srhfwEd4DT8XVRENDnsBZ1hQOtlfj8zeEkFbdbtmbmEg0mrG
s7ZdH8wyWCJia1npUkGDHogt6+8x/1g+hpC2/sNGYhllBwg2Lq0NOp4zCRmzQqZThY+77XcskY0k
G3SPzj5aMqhtAxzKNxLQyv1r2jpo3a3GD22eFEXG20fS+g8fCfc7nTk46jobosoyL245fGqY92Cz
oiUCt3avX1hf4QNrkp3ahJ4GtA8+LxGyy+dSBa+9ffgtkZ2kBTFDvmx4bZDGe/Wojjy5r0r5yE6/
cAkXhPi9ty64b+yyD2zXiCgxE965VWBbKgSFbBsE66Vz0y8g626vLvmdZV/x5g40KMndNy7J4CKA
yywbw4R0Iu5440NfAp3dXLb6w2NjC4/gQpu70gaXytUbwPI/z7Mf574DBh3HU6WjZdM/jORNgFg3
BfaXY3PZ7PYxKao2Ltj0mTHv6/3/IDk9IoYLye7W7tqWXQey7aD5A8kpWZoHBz/+1ZvZW25n9dwA
UHrywk07aUZyf9KyVTn+zJtxy60FrUpjtNfdW0CX3oQeq96NmoprTrYmwv3aNNqWsQXTpsPLzuqL
A/qT+xOXjSxcrp7eD7pm5qgubFXce8DYe4PCbcqGFkxVGzf3IONm17Lu33fzfM2Xl8cmLdhnC512
EEgclV26/NU19LPpPhbJWCIwq99B+zwcdd31uEI8K/JyVe+d5IyIuCy3o3zgBEB3rctOs2Of10OB
elDdUrLhBcNk9lr1fDpw9NXZoMg7ftPm+P56y4Y+nPGb011Tv9AKAqdrj1voeRBK4EW89DR6bPjj
s2+Gdyq0GFjVMXz+k3ZfCvbHpR/vD33M8L+JL0uEYrFsLCdjRLJ9bZe03X/zxk07Zw7ayX9wbQTT
zEHhy9iKZe+0i7l9KyCmyL7cn7zEgFzBNoGA3n3AURDW+GPYeX7sPKSp7DiWK9img0wXGR2CBHhp
fdcZcAWzp/392LQF60STJlgWbYRLvLZPZa9fFv4QC45jiSAsg5WuwZqjTJVtgWvnYFRQvQYkiy3i
r1baNlAwxKxztKHAkKKBPPQWsEToFS9A+m6MWXNtvDMpn+tZcefIZixY5bBCvYdMeL+Mth62jIfu
9vOhHRSRVpNpN7pW4/XCzPmCgD1ea1W3zz/5xxsWKTKJ0D4vJ6hSL0/takdj/7fTuzEaymIXTIW1
E5WgmnA9JzJtLW7JN2CuT+MO/Lk1gyROC8kMThkotEz6DE3OD8RU5HZkaylYMd352syL31x9prHA
xr+PhrVQHACJ+xSxWdwZSTf7FoIODpJ44iwfQUv7pdP86LHtEozZ1qd1mQHuvXJOc3R0D/Pz6EHB
4LHRBXOuLQOoU3Slg4tO88K+otm7anSXx4IEEaTVa0XWUq8+Otc81w55u4FM12Jzdb4/e8nai3pR
lQdKHxu8HNedhnz+qtkJrRU5nFtnxjV0MRurjYBA91oHqe8624NtnotwAC4svD/xWzfXMfrx1TeX
IvEnQ2vGfE2HojSfXL2iz3NjzGe/IssnbXNUCdNbVQ98RxcuGVy7vGPrYKdm70Ub9BG86vc8lyDd
XMMGHSyl/juv++D+n5IsmZhyqYAygQjAaKeMdjQAQZuOVy6tFVex7K8IJ5W5pubWa2+nFHQfWTai
6ZWETvG1sr/VHsWXEjVT183t0X0xCwO1v5xYYHRKi3n09uccgCr9uz+j1Q3A464qxqB2NYMr3NOt
UwzxbzEhsxQ7aT1DI6ndjSdzykJNH2OwoCsW7ua2YHghdKwdo7IbmtuQ/Gn+LOxa9ERhI8fDU/T2
x8SFOwoCcMueocEzbcwC8ohP9Xzum4/MP7lOQuav90/VzVrX8ZVj2d7YyphxaMwA3pwWz3MypG1S
X/llSbbo6KdTFexkeyAYJPXGYaq3zkh9ALM38GSvPwpV/+5NSOPxD4T7xypH3SGEGv+qu/8ri65D
3X2//CuLnicqffebmefjU4LBb9mez+2oGWmVzmn9Ift+/J0X++QkELhYAlCGPdRlenxKuJiGTW+y
ZcWnumhPdrAvsPBg+yGBf2JIcSvBjMd4t06ZYPhlOaEgsOM7c7LFVsRO4xI2T/apjbtToXoE3fQu
ui/mbZZqRlKutqqUAYZnr690/zyY0Pxsh9CancgZTkup0hOTeBdXOA5YS2ZtJpTTi+4z1UO9QcdX
9qVW0rlJDF58WUARlQHZ6pVpTaC3tvknWvSRwhiPOd7YDPFpAQr0bMiNwUw3tNbv0RjWaK4HCDMw
wu4CIikVpkH2H4RN77LW7yEwb8Jkpr+9y3jKIvNl/FWnSAeGQ6i2GIkPEx8deUY9wODzCg+75bNu
nKdsf7Ho7xWd8POyJJx3iitfcsLEJwgIVnfCs6JKPU6DCTq8fv2+Gp2gp99XEH2BXHFXtQscnv3G
JolvEsJ5Sd3eKlI9H1OgnKOZ8KSaOEgnf3O3UdwrN3vEcGjFdhBjzi2Ip2LpqJafXG4E3vKlRiYV
+c/AAVUeL4agsL6N269exWkvc6Xi42X32GJtHH66eQaUOm5wGThd4MZTtEUgkfjehpuqd1LmS8XH
zORmEySH8C29C41vXUrCNlrPzm+tC+vPB9TCUQAtJA5B7BzZNMgcZceHtKUNWzMkYDKsrM+kfKDh
8dgo4VJouONb/oDxTe259+JifNZtRYQvuTcd4RLYdbOoHJCOpu4MEfW2R1U792YzWqFioQgr/wGE
3DrOgi+gkJ+x+3w8rs+r9etfZ2C9Mz+9WiftdHgDP/rtKulDJMYjvll0UPFmW9/UqV7SNN9YsBd+
SJEvnM1vTIVnk7g38eGSdQVpi5Gbaa+9bP61zRVORnKSxO6SwasdcAmxMtVb92uV/eh4dy0Z/7vl
KrSZbObHl99EY/VKjQyoiyIFw2OUkfrJnXLFWbqJuMY5FeVt7dYqXLshuLigt75BTqJ1T4NvhmyZ
kwVSBJT80R0a5IB03r/OJKdX7DWp8PodzMot0qUcToy4T0VBfyyW9fX+8LK1Ei76esigv+4teepm
7Kz31Sudd8UFKRtaMGmty0kHSc88tbJsCo21gIYuqFCi+xOXrYtg1XPplmU3ZHkKhmKkg5d4p8Zp
HFTkoLLJCwad4b0Lta3VTNdyfF8D5cSyD/cnLrsfxPaQ2i7yDk2u/wu1OV4LWaS/sG/sGT1QIOv0
I/Z6/1OSPyE2i2STDdXtdc3Tni0JW42wtF4eG/nwTG9MrFh0a++OYwPaqwhEFrGWqUCcsjtbbAmx
jGnvxy430yLXoCYFFuqx+MQhAMXOdGga9wMkjuox9qCtQE58ajpyqibICjwRqHIu586lmoq7R3a/
ig0jdNPrJueeke7W3yZtgp0PsWX+1O0t8CjYBLwmosvfAPIFc1Mnuu2GNsgR7q+xxFGKtMF2Sbpu
dfYi9dr+vJlasOfkc6Fpp93aHvyEYP10rRcDcI4idbv1NPrzs+b2p5X08TRyReAgiSlFomC3BY2k
ufIm5T6K2FlgaU9kzcMqexmszwXE9Kpe8Wckt6JIGryYlbVs0EpP2/LH7iyhWYJ1jNN4Ar6gVPGV
ykxK8AvttMxlm49NuvQN6omQmDU2RHf3d1x2u4j9JPrE613XxuxcFeCnq0i8+HWYa+YJ9Nfnhn2a
uiXExZ+sfp/c/6TEjYqdJhYhTebURo7kNg3zBQ/Lykt8tEQ9NrzgJ9qR9nXZeVpq6PtOynC0GENR
fW0ADB6icbNy7fv9L0k2RkSY1xlIeKsuz9NhRi9OWUR9p2oakBiiCCvPN3D4L61bp6WjBzWYaPQP
2/CZqBIispkLRqiDYrWo/DJPSzJ1wVZ5G1ph6+Gx+EEElReUN+aaYV1AE37GgQ0Z1P+c9hFiGMRD
Iorca43K2/u9TlkF7c0WXK4PFcSOoUVTa4e8R2G2TKuifTey9TpuKtkliVMSYeNz3vlNlTdDWjGe
LjtU5jYzzLYpcnqw3UKfAOD+T9xQZZ0lB0iEkUMnGuK8a6adMwfZCGNDL1ffBs2ehU7dq/gbJMdI
JAH1iiI3a7dmaWetQW8AXpJX8UO2JSLKZ4i+5YVpaOfN6JtgqZe/1trn0WODH57pTShho3gIgTYc
0IKNJ6brZ914pFqLE/RPBPZmaK0ympqNRZ5OYI7tUeerPfbgrAWjtXawNJCpYemIFqvCbEK/MBQ+
U5Lu+SfJ/GbWaDQDT7Vz5PloVQN/zfS1nq/L3NA6qkejdZ7QaUTmV5s0tfupZ2DZVFHDSc6Q2LM3
2MZgO52JveDtE1pxz76vCjVkF42wzS7wbBvbcdGUbR1Nix7b/Bcxy8e2Q2zXGxzHRMW4gZfbx1Cv
aegPKs0PifGKrXqT38yuvlBcLO6Xkie0RWmn9AB2VVEhyBZdeCct2Tp0NenzNPfQGWlP4WSq9Ccl
IZElPJJMq7f2+liWDiqI+osxvyv4y5wXIUDZiphFNnvBS6Pfauq7uc1TXARBbhkB2X8/5BjEXj2f
aPqeZSxPF7S1U5NGSOQpTEwyaZE/vaj1td2nrEg1vEwhwRxSCNXfn7XknIvNenXfNnlmaNoZcKik
yN2TDdUHWHB0f3jZzI9T+sY5mHXt6mgNLlMylSExQH3lqm4pydD/vMfeDK3X3uxnBQ5L5vGTTw0n
BFi6jO/PW7Is/0S8bwaf0WvWOyX8JRAjJ0sjQeWYAW9VhPgSIxW7S9y+18DNg+GbGeQbp4POrPST
Oft4f/ay4Q9X/Wb206SNTYukVWquqbOca+9nzsEYrmL5kA0vRMlAV7lLBybL1NcgE2Gfne55A/CX
PACxxDUoNpOwJW82L8fi9ACGBrPTjEGmk8fibrGPpC7qEt0RCDsqSwuL4j28sMKzyFblOKdvFl3L
q2KmbcHSPHPOi+m+bJ0OpijwhIDA4/6+Sk6lSP3roTDsD5x1KVu7y25A/7kDzSR4E+4PL7EoEdow
ADBLK4Z/sM595GfaxYXo5P2hZTMXPHuxuG1uHjNHY0Da8DnuiuUEbVjFwsjWXvDqtUWmmbmYOWPN
Z8v/wHMjWmwaOWDzvv8Hbq+N9x/8AgHW7agopGSw89DOnSWohkox+O3V8US4Qsk13vt736UTyPyr
IbZtiJTav+/PXDa4YK20QnKEmUOTTisUV6Kx3Ss3QktM2z+xpsZD4v5nZAt0bM2b45/l1jR4W5ml
jb+fandNKF8VyyNJsXkiXmEFd1GeZUWWemB4WudLBsIiVy9O29IFUHaKs/wJQnyoLkW8b6LH/s/x
P9/8H655G9he6i41s+HJdbR3zf7z/siyDbH+78iGRY/+sipLEYNnoefUZdBplh76uwpFIvuC+X+/
MCEim/0Sc9+aT5P/tTbWoHmELcjVPRGjYHKvWIF37EDivY5HQ8m587XP//8rA9FPsWoHdvCpyj1I
yi2e1QSePoUDxLwDbxqT+x+4dUiPDwgLM7ZTU3QWZOXoWtahOWD956V6ULNUrNwxj+mW1UGh2t2N
qIVYXTUYp8V55NFwTF5wcg1ljbZumXuZc3cOyn4yAmapsCeSlRFrdMO+L77Vzd4Fw1ZB4+6/QAn1
en/Vbx1HTFwszc3gNLc6f3FfM58nM7hDHazPBvt9bHjBwfERSaNl1FHtL7OnTftaEVC4biqQgWzy
gl/bicm7toKSn6vzcLFZUhRr7I+6wm3Khj9+f+NmNofpA3Mx/AQwAXTxEghRRGVep4+tjeDFEJNo
1HJgUfpEY8PPriWvIqbUA5fNXnBldd5XTt6uHrjd3JNJ65ehnJJ1tM73Z3/rWj8OjmCuTmWhntFV
mH1ZnPJc187jjscy+gj9q2Z0iq/Ijr4Qm0A7I69Xv/EuVTVZZ/h8P+SjowocZP9BsFrbQOV1b02c
n6U3Ts5Pg60lvDFAZHpWTtFDCyXW6MZ+8Tq/aNzXabP/NBaPtALIVJBTB9qoqiUf5iRiBrAZYnUu
3zXO+3yC3mdLusjKoMsxTU899569hf3Q0Q18/79ItoMI5rys1twS9F5feuQZXsEq5eYnnm2ExvfH
v5WvOv6HYNAQJ+gzNvbeJbOXuPKmEMTkicWGcGd/+5zhQfMQzhxfEmx7yl1rAtDVu9i2NYaaltFw
VaWEb9Zejr8hWHbT9bVVtIN3IbmRePtl1pZvLYDHtlFGDimDof9pbOvnaWsUZiJbN8HW3areHb1t
3LPWeqHtfNQndFFsfxnNHxDUrZwn97dHtv2Czf8/zq5kSW6W2T6RIiQ0b1Wqsbva7XJ73BAeEZLQ
PD/9Pfr+u2jjpojQthYUSjKTBE6eA0muMu/9wj8lqN/zAlQFoa6XQpGt5Bc3a6DjDP52+1Yvxynn
UTG+F8kGQNC6HFKYG70HLe6stG+u6YSHnvT8zNB2DuhO/2OTYeTHtsUmZGJgNrxVtTiJfI4XXUGq
MLn8qJbwpe8Wmtm3VgSHgndxrSMveevhAlaRuducrMsob3P7Nszej1ws58YOznzsjtPiRsBj36Yq
+Jxm1e/7JlK4qHwfzMZWsDTEh/RVFlnunqRZNIvv/VzvaPPB0D6QqAwmBXZpWSEEX/FZAWSh7SPa
tu7PXxXU/94Lp0MdGoReGFah5OOxhTIaq5doLD6Kzj1RwBey/Kvon+//ocpgUkxTUbEUjksvAQXc
L0zjMf0JR8Pm+tUTVkSyRFOHqCwmRTXznRkSDAi9sgx5hJKNR0OmQxq/rZwGN5N28IQnOJCso+Nx
w3ZP4fLDDVjkZJdmEA9j95ilP0Lvye44cOgiaq0Paf6ZBNb7+0ZUbIy2FPpTP4RuMyExNmP91Bjv
Zocf51KcajMOOo1nK1KXfLmMHhDue3x0bmMLGuyntHy2S811m2ro1TdeVaBdEAROlg3OrXYfSnLA
Uz3ZxGYZgsDj76E5IVYyZrNzy7pHOpzz4peDTpn7Vld4lEwFlyw0zzx0Ht+Ansn8T8zVkJQq6jX5
YX6cwjZz/d655d0FHe8uGu12brxtzuu3vDK157Mh9DrfuTmJF4N6IAryRTP0mz0dSLWyKCc1i9ps
EAi35DHFhcK5P06n5alrohXeXRw3Hrbk9/kuzXNBejii3R3FfMyLB63A9ZvopfUTpDC2Em55rMcn
FF+6uMEXiOPEIv44H1aKH7pfNFlP5fFSwIbBPIjKmuDxTMSkmKG1le5ssakBMMRe8PcqJ6QxWzPx
nJvlAPoCDldARjW1scpE8tN8SvtGDMUCD/o279bOnSQeovxh/LkqdNK9TjZDEQTy43zXzNy2Cube
/LSM5iyCbkZgkcgQ3+8Hgmr89fdXgWBVtuE7huPcOqiUOMtpyqzdTB7zQZOSFSsstxqSJOdBZSLx
uNMhI4faOHg6ujpF3pEf6QMDdzBpi/wAFNKltZf3TVJpMrFqaGk3BgA1H/A+Cb9c9jM/VuO2zVd+
oV9EAUZhqFbf0BthiFOgE/pU5Rz5CW5GJ20e+h2Swbt+D9rTI1SWcOPuo5FozTjex23eIsVr2nhd
0q128csrhOtGHNAm+4Pjvdwf/s3rZeQd+TXOGNvaMkvu3jqQ/Dj76dRd6nMaZfEYBZrAVSytTPvG
knqoXBMBhZeJF5YN4higFfZw/wMU3i7zvLGOmBlxkZML4xAGUZKehK7LXxGo8ltcww1cjNDVdfhn
f4krMDjhKTGYbttmvn7RqzywDO1Iyx4ONCQf026XF4AC6RQnVCZff381dlZXeWlwG6myhQgB404R
hwbfFlLySxyZB9BhriHVZUPk+fWOjJ/um0RlcalSBr9j1rejhZiqrm51cdohqt196m6iU4KzS5ss
0JN21/Qo9+z5EOJhu3bfOammdlI5ohSoHYjQQE+PtOuVT5a1X4rnZtRk9LfNgt7Iv1eTG1CmHyf4
OC9xqZXsc3E2qp89P9y3uiKVoV1RGp9PXdDNWNCqOa0akylkK4zf7rzDvSbIonVNscr/kUrixXLY
Aji2c2OfjA/2oT86X/uvILZ6tPbmqdc1w7+9EOhP+vtrCPUDkeQoEwzr0SL7kX8ERe99S70dVmgp
+Xtoq6I2JB1QPIWAogzvRfNh27hSuPbAHBKKt5lb0n9ZhIgtuq3qNuVeYbxYVTzrYQyBOz7kRt3t
tMoSUqQWada09XpSoCJezGMfaHxRNa4UoX3jzkPdIEILdmT8wdHNV+UUUnSyYXJTd3DhFOzj0F08
akfbGI9CPAv+7RWsNlxGgc6+eRzA2sa0gMx2zLiptwAIPPyBFJ9BR7KyXCffls+W8cVtD6GOUkNh
F1lfc0ktjnYNeF7RnAYa2+mFbCsWTZmbjVUVQCA2knlR0KM7W1+GotHsQKpZS3FIR1A3jBW8ekxP
WR/n1mW29vdDUTW0FIpGA4hmUeIA49DPAeVRWH1yhp/3x1Y4dyDVuGz22OQWOLZnYYW9HpHT6LDd
ii0ikOJxScEIMHhYR2GeoAJFRrbzaDx7vqaGU9SJZiAFJuNolE1KpD6D7Ip1jziwI3T5zAOJoVsQ
3zeQ4ohnBlKYIn5MzypRE40X+h/Nrb1E9ORBtaDYQ7Xtmf6+/0eKlZCZ2wJWz7SYkL5SEvsE3aan
beNKkZp6bpY2NXbqZaXciAcdCFLhlbJ+JlqjIeZI4DmOdanLgxleQ65p/VPtyrJwZt1NrdcsmPNw
sA4rIcLS7Lxo2RX7+VQ+5F/uW0b1BevvrypSXOD3+cyQwxL/bNHIaB5B8nF/aNVirr+/Glr4nmu2
PkK2t8sn4dIHz/ixbWQpYK05yPDcAXd0gl3iHIluN3qzrxAZXeZU6Me6cHoBmztXUPnvILf9kF3p
Y/1z2RnH5sjeLV/vf4HietiUGRYCL/Vp26LmMo/LwT1YJzBJ0ZeVGStepUCSPRD8Jou0cC7VYkgR
XAduV5et79ygK3ssw+DagALw/rcohpa5FUpbmIXtYTVmceTkELj7++MqXFOmUiB92IXCgP+U5gv9
w/FwlW5hGcI6y9QJrHUCow986xbw/GUqkwMt9m5vTbsmfQrrLFryfct0at+KPUAmUGhaYXZ8XWpR
QEgqiMbpidqPQ6Oj6n37rt+UyRJyPgLnWSJpEvpM+TP6Hg7QYrSgx+YnTLPGqv9Y1/5VLC+dyXzO
8A2l+R5PPyyYIub8BPKkwaPG/eVWmUkKaiEM15i8wLrNyzV3zngFj5ssGrjuE1TuJG3FTZaMHH2o
uAKdnqo6Xuofma4QVOVqGWUFfAbrFxZatwpXkzv3YJ/w3NJHfbzskTVi53bfRKpIk4K4IE4DJTTU
V5ZD8++9F7TPBnVGTS2hWAAZbmXVSWGmFCmiGT4DSzS4YNyod3V/2DR5GXEVTLjRLjKsL8c+Vn5b
Eh2aRbGwMhtCECZuOqaosYjpHuifsLfRj6bZaVQ2WX9/5fehnbhZUiC3CX6exM7u/rTGxWo1D/SK
9ZSZEESdFjAKTlUulOBMa594OjYwlU3keHVxEvTCFtt6+tiPZ3f6luvYhlXOLutpmnhCI72DhQQ2
5R07rb33dTwlu/8pEelOyGtp9i+0x5RxVgv9T8YalreK8IBnUxfioAuomsBwVw87a+NBS9bQrLnZ
NuWCrJBMD2H7xwG3lY52QpEzZdFMw2zsZUB83gr/HAT7vrBPEO/Ym1MXJ725rbKVUVaGCeWMYMD8
V+U5JwAc2dP1myi8UwZXQdIO3LUOIzc0slzRABEcHAiparKBIrBkRNVUVwUrKhiHhU/osoxYWUUg
Y2O+ZjdRTV4K3InW64llvbJs0hdrANlAjk7GjYOvUfcqKyR2yEPajNYvryhw7x+2gA+Yy9bRpdi1
AQYzEtu2fgVeG+y8OgDV8aB7z1EkBkfaZbEDFm2Wot43/cG9JDNQ6z0KrSuuSHm8KdHLdAXpVGWB
l2BpcYjz+jM4J7aNKx11azMFa1edkxv3YsOB0Kjm1kLlitKuWts+QzdYCJNAyd4lUZ9D+DPYhf22
ecsgqb4pgCof3eBSFj1e6Jp65xIUN5uMIuOkqm7MmklkQC2FZRqDGN+/hqzS7dn/tSe/kYVlsFSZ
W37tMLwR4V7u9L/XXeMGNfXYvtFTH1t7cnLHSLe1KJzzH6xUyEEtyuGcK81YT6oTG5yDk/Pn+7ZS
LLQthW1OSFmmk4lbjA5cf04dtSVNIlDLnkrGNMd21X9IwYsut6oxCT6BEwhndzjGTbtqistGM/46
zlsLIsUv1OHRed9YwcV2xXeDdmj5EaWGZ0RlfvJ3WkO2cQIoQVm/Zpp1B0ITEBEvIzl4c+1pMqfq
JkmGRdWmXQaZiZLH+u95NgdYwN8t71dXEocwbg73l1r1KVJMoxdekHnC3yTdCXDjKKj3zPp4f2zF
Esi4J4s2AScOzltrxI3UP5tk4y2n3FQLJkRKwmnCi0/43S3O3AYsO/20bdrSK48wqJ+OwZw+pCmO
0p0b+pFflprBFfaWkU/EBM6MWqjBa887UZ8+NHN6dFpdHlKZfP3bVxvuhPbxzkpw/PTn8h0rrZ8k
5S/3zaIIWJmZpMK7N2pwgstfRCr90yZd1IGTzNvCcoCrBhkDZQVJj7cTJITC+8mqq5dqPFxlEilY
c5f0xQTKaVSXaSTGz1rJD9VSStusz9zEyNbKaQCJB5p6luTFHb5vM7YUlqPXm23VIgNXrI8pObh1
v5vTj4utyWAKo8gwJzaQ1LQ9hP3CBRQVG3BfjYOOhknhKTLOKcxCMwuNMH2wnMwdoopUHnrYptrY
u84IRfew58a2FCNjnbxmCq2RIcU03nnVzPS0vfWqj1h/fxVJYDn3qx6CFA+t6509w7yZphUD93Ho
NxHfwuNloJPZjTkUdnH2tNOwu7VBUh6wbd0aEUJF3eub+L4vqdZ6/f3VlywZ2MyKIMfrWwv9mD+l
7tldNa60w04l0thQ2OkDqJzS/WLXn4bJ9LbVgv+dqV9NuoJ7GoGZpg+VPwfJY1X6ZfIrdZfK2nKl
gJZgKVP2hsh9zxLYX2cPnR3L3ko7zd79putgaMngzAXLQwGE60OVoeOM18+Bm3wt0i7OmLGFsG31
HSn5EJ4ZVuKVcPwm9uYvjvmHWDvL2NZtYcoUCobw8pAMFSAyzs5HWZDOl6TQIOUUeVNGbLUO5GmM
rF6f3h/Wrm/yWOtcUjV08Leru31iVq2FPaTNPoDEBg+r15G7mmVVDS7VBZ6A4IQxYt5d8pH70YSn
var5dj9GVWNL2Wap6Fg1NpbTEO8CcZvEcTA0kaQaev39VSQZaP1CR1aDUxv9wFkVExFGI9k4uOTq
9lAV2KjgJ0N1ZeV3KwTpy5YADU0ZpbWwLLVtSPfcmqA99IZ55dzb37e2InPJXAkjen3zokBGHNJH
qOYKnai2ytRSUM5EcNst4SFzb0SNcMBDaEWi7TQ8DG/mFVhEKgrMmi5j6sMiOTsW6IUQpRG5zScv
7zR2eXP+SFwSEAS9rE4R2njVy5x+/hGAvOfJ9+viR8uM8MN906v+QorQsZqDzioL3HkEFlpl+/OS
ZodW6C5D31xZfIEUo2iE4ohTxFFKr7n9Da9U26YtxadISDd7C0qafO4giFmNeUSqhOxwKSoO9/9C
NXVpO6150QfEwIaUkYvpf3LdLYd5mESqf4eiN5PFTHGYDz8Hv0trjKbsPOpEGN/0SYwuuXzDvILl
BWbdGcuOWKCcY04XFUn+wCv/dt8yqv+Q/N4Tdk28ET5j5klU5g+EPweijAZdE83bnVtg8JD93p4D
4vsU3XmQFJqLYz98NV0X7GE21A4+1lB+dJcodfnx/vcoVlqGQw3onyuqwLdvZNn3/cnS0QAo7PQP
FmpxLZo1oX3znX1Af1dLvrO8g2gmTXpQjb/+/tdOMlU5b1cz8cfaui7dEplkR3R7icosa8p4PXwy
Uot0RfLgdCHDyMUcTXTelneC9U9fDZ7P5tB7BH7am+ei+tB3+1LXPaqatxS4eUYqhwJZeQtHdBtV
UIEQOj44Rbb8BxXlcHdO8jUnLFWcjPa19PLd4CSHbY4oBW8L9qE8NVGoknT43tvhcLCDKtjo5VLU
Nk3ruOBpsm/JcvCSp9LZUhcEoQx9cs28ZnNQZA+mX5yWDMckz7BJfN8ib8PEMLq0P/U+I149Ytb/
aesATDSBYP0RVSo0gzsd7bTCY2Q0FB/LlgULx+me5vU3kYX8KQysTVJ5+AQpTDMUeNhKyuyB5c4H
LxyXOGWTjsVKkQN8KUjdrhjRLbkWfMMDuEyXro2q9pAbv+7bX2WZ9fdXYTqQGUdKgeFJyECWZ5wG
0sbbhpbCtO1YWtfEtW/cYLuk4LFwheZk8PZLL0wu7bGsSIzGtxLcMQ1hZMwAQYnqK8lv3SrGwS5B
AQEo//2MHlaxhLuk1WlBKPKDDI4y6ZRPDdQsbn3x219uTWuDuHvjUkjxa7fBbJYZ3pXxjm2WEcGl
93swUY2aTf3NlfYsGUtquCkBVYSAgqtvHiZaRBbTicO+6aMYWlqNEYWyYxUYOgCxYESb5slK6PfG
a482+7LBmfAXUuYMevAnpSl0rSc8wOQ2Hh63kC56GFkyu2nRnDUDRi4q67Ob4Tl8mDQZ+U1vgWqy
VOaYwA2V1OLFldhhHkFCfjfN2Xtz3EK7iqnLuXMUTcJoD2lGq7UvDjWfA0J+h6Guf1KxrHLWHAOX
liGFQqxtFuchDSPLmj4OtH3nck0LjMIn5cw5JaLClc0CbUnmP3i2iG22KeXDNlLe7Ds+lC2B7ZM+
2Ztmt8+aRpN9VHZZv+ZVzsRlK7O5Q4pr033Box0avD44UP3JdCW+yipS4vSTYhkcCI1che00yYOf
mYm5H5op0+FfVR8gxatfmQ5J6wYK9LQEP1C+A94hhqTzqPsD1RdI0Ur81k5INUOMGqThuPU7JX4Y
b0oEvhSufRB2befPUOc2lpPw5vfltOw3DS3DRSmon+xxVQv1g7Hdezk1diPV3dErTCJjRo2ysEC+
B5P46IErLBciCX/uT3s9av/z8OpZMmQ0MGnpLjMUgB0/3SXZyyJ+ueZ1CveZ937bP6x+9NrhJ3QG
5uOqP5864W6qW+thmEcRJcNUnIN0hIpuSkbNAiuSpgwaDQ17mKZVfj1DQxyNUv4ZYMv736Fag/X3
V9/hGSRMTAHl4azJX/yKh1Hpzrf7YytiSmbjqzJrmAc7LK4jHaOKPTrmp2Z5tzDNvZ9q6lLIWlB0
dxK8HV8tp/6ZNsUXWphb6nv4jxSsgWUXHI2U4poy6sQOwN8/ZlJ1n+7bRbWcUrxONKVDH1DsgTWv
QMHKIrcQLOr4JgYsz5LBoe7oVQlkLsS1w2PRKWyX5OI2o444QzF9GRu6+AYlS4sdCr2xUQIJqPR5
KTeWHjI+dDCp1QUTpJvz4TiOD0x3IFFNWorXCSI71OaJuKL8OPplsWtJf2yMTbB6WHz921dh1NA8
zaYS0uBZxew4cUb3SvpGx82hmrwUpI7dL7ygJYrJqYic3wS9BqAFvu+MiiCVAaLJOHkeUOioIu3f
3HWjxP0yzn/mTRcTMIwUpL5I8Zw4evl1Dt2I1OhBGnXoGpVVpCCllTP5djhCm57wyOdR24IjTQc/
UiQXGQ+aDkGWDhxmwX06qM3ruDF0JKWKzUlGgdKF+5DD4uJaLNYuWPrId49u97Gv2M7XvSwqbCPD
QdumLQs6GajgmQlhjOLriEQwQnnuvtMorCMDQkGiOIY8CLBz8yrfT/XiXSBiWT/fH101eSlWx6pr
Eje0xdVZznU3IDHugv7X/bFVM1//81WgEmte8j53i2tIc3RQFUEYmTX5eX9w1cTXP301eDJ2s0lB
EHdtwZlTXKzf3H/ZNrJU/w61N9RoRETOnfKb7ea7xZ8vePOKtw0vRWlKwVBfgnz8mmWnNjlNxjPd
dL/nWTJnnpvjIOZmDnJXWYgDAQsjLw267TQpk+ZlXp2Gdop5N052LGs8R7nzcyuMw32zvN1i5lky
GlT0OIBVIcrf6d3cROmzs6t30wN5Nj6JR+MYPJinYMvjDv5JuvOzbICyihr5BkJRf0zAt2fRfUuI
rYHNKtxehoY21Arn0cWHYDEOpQh2GdkWrDIMNMNBmM0CI9fmV2/47jVWVHeaCu9tACKsIkVrxrra
Jgxub0DMPFrpispdBoX5aDwQMDqxg84+isiVefMGCxoqBq/wFUsBJeCvBR33dNKADVTGl4J35k49
mD2ypRV8M9hyKBJrC8AU9pHilgsCMogOx26RDJccVzYRegd1VynrlcwbhygZ/ZnODQeDIKoOoM2h
9zdk+If0ueumPdJc7AbOr2lMP48V/34/2hSViEyD5/VjC6xWjjUofnm/PYFj8rITjiZVKBZBBoKy
3h2gnIlUsbg/C/dLpaufVD4qw0BtXi1injAw9H2Oq4uCmucR8jAQki/j/LjpVdn7hwpvnoI+WCDM
ee1zO7J7ApSyrvfl7QcHjC1tuE7Bi85c0yipdvRYHFbiN5DKI8RiftgEeMCfSLHslYnTFGklrsks
fog86yOSTrpLaNXqrr+/2nnHgYYh5R58lZv+gRrti+GMm3prMHMpfqGb3PiBhUu/YnYOYLG9Nn4S
3/d5Rd6R2fAo7/DAANmMq2Ne6yCP7Dpaes0VhSKeZDa8ifkj7VucSZr24o1nwzPwJn6GxI3m5LBu
TW/kB1mvrsaGbs9okro2gv2cufkUiOmS2/xhdNi7Jnkp3UBjJcWXyEjRzqNOaEOR5ppBle2UZQJA
+hyQfRJMC9Szh9+bFkPGjFboYJ4dH3c6LQBtaf/Jbh/zYNs2KYNES6eYa4sgfAVH0wpxIwFO2aEN
NGuh8CNZsc7GzR93PUy9smNGs11bXwaAo+/bRRFcMkZUlH2Kshm1ibU+NATpow2a821DS3ErRp6G
jYGtcSjmL7gJSaNSbDw1/5ewX+UEiwXd4M+40h3dCgeIH3OX7L3lcH/iKoNLOy8eCUtjNlDWOul4
AGLp0SuibJ41Flc5vHS0RSFqVF4Ai3tW+54Q77zk2a4pkikC77smqFSrKt1CjUE7GGa3nuGqTsRJ
YLg7u9ZxeCjMI+Mrw4qLybWRjymDlO8TuN2z/tN9yyvmLTPhtZT7U09REy42QykVAJfuf7g/tGrW
64n9lcfAWf7/PRAUMzwGl2jUNV5y8Ccd65vqD9b1fvUHwguLvK7xsDb0R+7vvXZvbjxnybpUIqVQ
mB1ZebXCKX0J7KV7AA9UpTmeqIy+/v5q4symKW9mHJu7hZxqtPn7kIa9b3SFr8sYSxBKDZAExG2o
g77nbjf4LwNut2tLU1WqZi4FqjOJxQOjA0KJTBDFnKA2m1fGJvUN718yPNvOCiswcF2ZNb/qtj6G
mfnBcnTqyyp/kWKUF8WQ2ikOV2MXfMD5EJo2kJI82HavQ+a+bZ43aPGSweYuinzUTI8UrNq9Y2gu
id6e/D+MePmQtw50qcyHruhnyBPzKRopNx5Ho272W3zHlKGWYVE2C+Qwymu+tr/Q2C2ayCcvqc46
b1/V/UODF9YQBy09VH5dEkRlb8x7qDp/zrsAsPrGiyHYo4PtqtZhNeKrACuDfi6GFhk/WfhyMtOM
LztzIULHF6Eaf/391fjpMFcVUFbrjuKgnyzbE8AJ7y+Cap2l8rhzWgqdetSw3MjI+4571bs5NYeI
hDip3P8L1eylIM6s0AO5IsMBxc05epEM71zlTrm7P7ri/APhXMk4tWOMA8Rtf/lFGQGOdjCdpzkI
d7Xz26xOZPo5548E6oelu0XszPOgUfj3P/pJXnosy8prFaRT7DY1xFZ49uX+9yisJUNJg6UL67LB
WgMlFE+V/YTS8Pe2odezwCs3mtC/Rh2BzbcVBoh6izDPv0xoo9WsxNtXDqb8+mNXlFu+P5Bjmpbu
rgNEQYQPQZN+7rv8F247PvfsGw09zZWAwnFdaTcOFzAxg+iEHEPeptFsTCCqK390qU4MXvU1UkzP
zVSFfsHJ0ZnpgczZU9qBFGMog091kcStM79LBD/k3vRr2+JI5YvlT6EY+rS8ljb0etMinmaNRyks
JdMQFi3uyQd/PYCZpy7BI1RFwydn3sTr4ZmBZKi2GZuSNAkmXjK8Jlwnbh23SCMi0mTQLROFL8Bq
j1ul9ETryPG/+71mg1PFmZT4SFaHtscx7QSv5oC0a4JAZWwp2TUG4LZgqiuv1EyuRZtcTKd7yCwd
Mk01vJzsRtExs8WsJxruoHRG0d25jfYB1pbyWlvlUE7BK+U1TMTOwTFXK3qoMLYMHEMOzY0Sm+S1
hZyzWX3kTLd/qUaWchodmVW0ASrn1njmyUdfdzn7dmFrylixIGEdYMJ4J+9BUuYPhxnPlAE7ms42
95ORYit4EWqusEgfznGRJkenbzX7rcJHZKRY09LeGAlMUjCx6wj0/DoOXh9dWauy+Pr7q11EOGDE
WgrsIsWCp6C2LJsTnlt166mavBSWJkkSp/Zg96FNwO/FhmhK+pdkXH5tSrMy0DZdxiaZhwHj14Bu
BJX71Wietw0txaawM8vjFqaepMlXbhYv86QrABWlrAwSs5ohCeZ89RaKPdR34ySZ43lyrknVxbZt
7Dd9gQwYW6DWPTADByKDoPeRVnO+nwXREQUpllZGjCVBsoR5JoZ3DRtyyOD51K/Ft8mwafHMvHxu
Xu5/hep/pJ10Miq7HueSHOus+SAqGlk+Xd+1xtP98RWpQWYZzDFjwy4C6zjnyS0JRUTd8tIt6QW1
lKa4Uf3F+mmvYswPHdMx6pQcm35C8VG+CBeyCtzfma59uP8VijD2pDCeZntx89q3jsIcvvSpL9CP
mmvezFQrIAWxCERTmiZuBXzT2olKHAy/ilIwP26burTH8kyUgMJi+JLlpzJIPtpBpnmTUxleiuEU
ympLseBM2oMaKgZn83PF8ufSpx8qLYueyvLSNtsDIJH55VhejZAc+6oawPw3sG22kdFjfWV4UM5t
cJMkAidyly7uPUd3zlWsqwweK52+L7Mcg7dsiub8llbPTNd5rbCKK/mj7zv2xCjqedbbe17XB2vS
8eGrhpbcsQAKaPTbmRwN7zv3h7inuiBSGUTyRMvtCW/5RI5WB/BV7UWZMKPQ0HH4qIaXvDGfQR2R
lY4Nqe5wtyz5iYEHp97GyOeZMkyqrMMxaVLXfggF2TOnPBgN36MfO74fpopNS4ZKVUlfBsSy7Ye0
TJ84mt0Zrr+bLv3tURHVpaVBR6j+RqoAcadJJj425Ah6mWLfiOI5bQSBfnTyx3fzh0m020JLxk0R
sNtOIYMbTWG2RImPBsl6Ezm0Z8qypHZRUo5nO3Jc7P44iwlNkSKeXd0VjMKRZC3SBbKO0BiHI812
f3ZJciwZv3hMx5CjGl6O3bAcRt7AkVJcKzi1ufPCH17vaI5UqgWWwpcByFOnY4GTuDdCE7SO6ip4
5zXOfs6rfSrmbRW5I8WyTXJ7WqCmc/T7eTiHzYRebdxj3I8Fxb4iA6naIZl4QlGTFCCRdSBP3QcW
rmvd31mBW4Vt/yHtK7PNQyvzkUFd4T6GXXYB+mnP/fpS2jrCQcVSyJCqGRS4kL7BX+S0fjZBJpY3
Z3tkMaXdvipnTeJQ5GsZTpWVaBIG41J6LaAkcZi8zDzaOc5f9830drO2Z8pwqqrkpRhzOj4MbvIp
BHNAHfKjOXRVFFBree65eBKkG/eQdPUis2K6g5PCB2SwlTMkxTR1Ir3a4Tsrfx9MT0Z7mHVcaYoY
lNFWheES2k1lejVJB/5r91BZ3qMpGk3Rq1oTKcQDG8zadY7hgxq0XQ7fmTpErWricng7rC1FzlDr
dvW5m5pj0My7fNy4+csoq3Jo5hy8YOTojY4ToX7u9xM3dG+9KrNIO3SVeDU2hSy91gPZCTodBndT
uyncVApnczHCdpjz9Nrm7NAjqTLz8/0IeGvSPtRapJELQN2pGYjq3BWFiMaSf3a7XJPoFGPL19cZ
nQIj50V1JmDOqd77OsLKtzIP5ixTHrBRuN7iY84G84Nd7WeHsKfRWLfNzu/rU9BuqbnWP1on8Oro
1YGk0uUjPmCBPjtt8rjoIRIOivf7tv8PdyEDb9bx1+zwanzOLTSHm0t/DsgQ0erTnB0TX5wtnkB+
l90KWj270J9wRLPvp/zkBvkFr+YHz+K7Kkj292fxVsytk1h/fzWJbMhnewrD+ryMLaAP/rSbg7yO
oE6h+UzVH0jpglsit2ccYc+ssg+c1nGf8EsldKWlysuknNGwtknNfu7PbQ2J0Mq5JL2neSxXzVwq
A6Yms9zGTpqzWaGXMG8v9mjvg1wHpFMNLyWM9cVi8SksLwpIJvJ8l8/hSfQi3rawUmgbvVsRb+DN
2XDAw1ykD7Ow4zGpjpuGl+9xzbyBXlLBsOn3RuxX1THJk2PPdVTVb8Ix4ZdyAzB103nwBda1mK0n
Ej5CQmNn++9D54HRd6bLdwmQOm325JsXz7gY/RaajPV/paAX8wBCb4JVSfM+9sJkL6CNxQodmOnN
N8p1fCnolwbwSfQd0XNZVAcrDS95mO0pqLI9dqSkBT73kQxthKLniHtJTQwqgkS+B07bsCSZ7dBz
PeQRB7UIkDeaoRVe7EvhnXa2TwYPalZT7p6rhT0CvXIQVrPRzaTwtiGOyQyC4auljDs08XGWx52x
5f5oXQ0pxM0qaOx2ROnqVcMUZeHsvh/Sydpw+bWOLkW4DTQ3TVmNBBIMl8bjMefuEXoSGtuoVlWK
8JktSW3hXvycN27Ust8dNOI3Bbd8+1sOgRkYDay+JNNJOEU05uW5p7oHVYXPyNe/NG/LwWqRWLOw
e+eHU0w79iEUicYl36TQgN3ltmGb1bRgPla1cYYb8Og7Y8mOfMxvghWn1kk+ucEXXrLYCIddl/Uv
FXE1S6L6Mim6s5ymThOK5gwFw4M1QqM2GQ7ewDTrolhxuYHYqCF30mdwKNufi6jzHCO22zrT2E01
uhTKwsrwFFUmwznr6/3/cXYlTZLizPIXYQZILLoCuVBZVd1dvcxywXr6mwEhdgQCfv3zfKcaTSkx
45KHPEhCighJIQ93u1quZVDsJFNNTWtu7IxgAc+nASu++EnN2XdSzju79D2588Epytdc2N8mZxPj
MqVu+2pVn8rBipHmi3LeRIR+pfa4k1z66M52NyrNmS1PbtQduiENhuxiEXZx2XT2JJyaFl8eu51p
lnSHphvNgw4HQtZ9KcpvXXXMKvVMsGcDpFJ5aBc6M8X8t2Bpt8d3ZjB4PQ+80dKze7ykpR4bvlVy
eR6Vd7WWI0R2mHQdSFLNI5Q1CeyGE/tiIZdnAx32eLJNI9dc1c2lDYq8cEpbwrIpDi1pdbFPtrw/
lwGR6+lYN/fu352vlxCZQZQHDKlas7exIhe/DNPtUMHyfYI0n12asGy2spWps9R/ZwGDqEewfXs8
dIM56iXFqCYcW04KK61VWIQyLjeOV5GYga0mO9aFrozRzsGcQ9QbFt+4J2tS16XcQ4MZRq8n8Vqr
tfoCcLPUYVtMkcpGansnDH8ECMKk6ym8vq1XBX0zmUKtmlOwB4J/pZz+llONUgYRFflX8G0fC8p6
aaQtlpUBzynTlXgWRJrz9nXms70Tl01OoAVPsfR9NpWNTHPbTRyEzmkrz5Tt+ZghNutCP5KsMuQE
1lkUdR8FKKQPkUcFPvPkMnqa7Tzxc3rQ0bTgCaic1+Z2J1PU4px7Kc/AbT0xMII+dgbDTOlPGE62
eLO15jK1wrw5Qa/uE2FLf+UAh+1YlclgtdeLeZB4hnFqmfaFDOPNkzJu+/kAE8bdZIN/hyHVTiqw
HIaVACpPus4FLIY74zYssv5gkVeBM6kZjibaX1UFAY6GRQ3q8ixUv4LuJPKyX4+XwOR2Wijlpcir
eYXbheIfx/1hB5+7VSYNgURY/rulvlVOeNDp7kv0LmhPTcmnZsxgSyF4Z4Yl8efdw+n9yPPBeUVP
nNeeHLBj2tk1E5Z3IjV0Idy6eMv6IZ6t/lZmCtwQ6q5XkycFHlc71BslOZ6GuR++PZ5I977qH41B
M7XFXxWI40B9xb4OaX3CExYEQXA4O7WxFftxlfDvLK5+LKh85GcvdfErIalXQI5zvD4ew4c12bBI
Pfc+uf0I3rOWXZXTPTtdGMn7Y1cu5LeiEn9wt0zLgF8laOmilQ5btNr+p6Hqvs+cR3zq9tJThmOd
nornfJS1Kj12raj8KlpeRvdHXFSkveRrsMPIbfBsPSEf9ByUjP3GroVV2p+4bJwv9jyWO1TOBv/T
a56tbHHCbSXIHeXkj7aWr8jO/971HRQquuAr69bILtuDNxByt+p3nrFAEXSqCzGlqhnOm1Wfw2zc
2YsM7q2n5618sYEzKidklLxktj5l4gcNhsgNaEwhuYONKlrFEQ61u/Vpp3mvWMdqLeDhje2frLLD
s711LB7q2fpmbgGMWxFqR7DOhksSIHnk5k0UNBcAQF1774BjWHe9Ejrgy9hXBfoZ+J+OP0a11ccV
/zY5f7PuczcdPILrddF9WQdSkoxdCRnYifq+/+xDR2Hn9mZwjf+PUO/sqazHaQpcfMQK8tU2I4lX
rTs7tim/rpdDZ0GL96NSVGlb+Hxao87JCt9L1AI8IUsnm0jrz1rVYvpjqdzgZuVO7kTSccEqVOc9
mYrIDwqr/3Ns5FJNT102ZXjSkeVa56+l6+TVjuF/+AwJY9RLqlfSe3aXwakm+XPDSmZ5EUEtN27X
4Q+7maNBzRH1x5dq27uVGHxNF+BZ85w1qkePHHmKihaRF/K479XJluWpsb46qo75np6n4eik111X
vUO71ZYzjk4vjDxPpIxYuJNiM9mP++94lFWt23vZMqetZJ98Rp/ZcATidF8VLUQUYJgprUAhHdJA
sKz7XilkFdgfj7c/07i10yqgXqA8WzDunDtnNoSJ2IO1mqxJr7JuHQlifBfT7VlfluVrhwIhUf2P
cjxnz+eWPvvttWrtHSczfIdeaz00YzDIcZrTelsvBVgWZRvuNG0wG73UunOzZaiczk4dMlwBuLmQ
+nO7VyNuCJ56oXVQA628Ta2dEkh4Lv4brfOEsCkJ16+us8Xb9O3xOps+QjuzjhubmowPdurdnxPA
NzCFQPMs7NhB9f8PV+/CZxg6buaHaN7thwSXnYvbkOTxyE0zpO30baFEZ09sSkUQXsJ5A+nAhbXj
V9GHsYuFrqe/H3dkiEW6PI+YattyUTiX+kWdzrZEHHqTc3V1M3oBVDei4pvy926kpvXQnHq16mmq
2Gin/WYBgWO/qqU87SeVTO6gubVLRz50/ZRdRTgH8Wptf6ppPHhm0YuxB2/rFRiIebqxro8LywOU
WVhHgGEId3o99gRnW8J84tBxJnlEGIg9HMfpIjdfjpBU3rvQLqG+bbOtB6QnRUHkEC39JKNpVTuX
GsPK2vcD/jtXcIZlWn252XitX09Ond+2laMAsEsfW6mp+fv/75rvhO8s9mzbKQWlEGr+Th5bnyan
OJaite8G9a55WtSsQ+5XAW3mnoKsTEk5RFABPRZL9eLsKkS4q/tWpWU3QiKwv+StfVJk70HHYPa6
CM4K+tF86waVLll+o97w2d32VAgNYcjWHNa354Y5S+GmLc3iLnCjzILGwOeFTmk/fNoGduwgoQvi
LMx1G5FxN/WD+smyO6gRWuMRPF5gB7oYzqL6gfCZqjSc8lNDOjDitWc19cmYu0eIie993CfwnQW5
3shG0XsqnWeW+EOVKo/tGOfHaxDo5dlu0BT1UBOVTuKf3v40ADc1/aM4oIvsOu9V4d399L85iYBp
/gvSKKeAwJSTUt4ur1W1kGRjbZdS4bJT34Q/H/vxx6Ya6Fptfgn5RspchXy8nRRrFjX1HufpxyEC
lRn/XgFqb1vnNUylQeifmy24guk6huR2cmzk2oa8qZANWb+otAM5HiPdZ7BcHDpGBLquD20XURcB
JqUogXSia2zbe2ZpmhTNf/vFbpceUsxpo1gClgU8uIpE5Xt0Wiar0TbczWeVD/E9lebgEZrDpwXS
eA5S8ONO3tQwfB3EZtOp8JYFa9pm8ty24trOxWnejpRZwWl1LJsPNqEexBaY+Nq7DPl2Ktq/DlmL
Dl4j5dRVpEDL3sajbVti1LrtWItpTjRPXbe15Q24oNPVJxcp1K1uxnjt59PjkZuav///LpBt0BEG
LDpfUrHRhCzBMy7cUcP3yjlNzWte6ruzW4GBT6X9RF4dt7pWObsExV5WxhBfdC2KIe+sWtSBSqt+
BTgReEqyMy+mlrWrLh4f6gYIGLRM3WuR8WdStDtNm+ZEc9IV+tAL9WAss+tHlTckHZCOrTqWYw30
auLaC5HByLA1tdsLkyeZWVEJBG6usuixyRimRgejjVa1qoZh/OBWPQVNf80b/5ix6zg0iLJt8zhg
1lXfne3Of7W3PpmzvVcr08i1I/FIQP2oxmJJe/fT7GWJbfHrsTnRvHS2RRZmJVoOlPWJhlYe5Y53
LLjoeDImhJRNzepUhTb5eyiYmyVgIy2PEMUhLP4HVLb2eNlZ+ir1R8Wv1JfDeSGM3C9Udixame8c
+gy7R6BtqayYK7Z4CDXe+ESdPA5VFzUh/JbsbB+m5dV8VlQriq36ukyzYhq++Cj9ALQvc+lOFsk0
fs1vyZDnHsNlJIXoBbN53FIHRGmgzrGE+GStU1V7UTO5Aa7sx4xK2249iP/V1lo56czV1EZh4+GB
dXZA2XisAx15VhbOYE/gYkr5TPoESXnxSoNw7zJhmC8deObaS7XNW+2kI4SCyu4T855sFLy5604m
19S+5s2dsFsVgPE6RUo7rBLP9al9hnRZVad5SZbuq1fNPt0xXoNt6cXHy7AhV10ta9q3BG/p2cmq
9+RCDPuBjjOjrOqVw3gP6D7KAuOtWUJ5Ln1/npKyAMVu8tiaDN3oGVaJN6SskpaXksZliXQLdenW
FvluTqudx7GPJskPmW5P1exuTQ/Wybd5fKrcn2SvOtjUrnbbGj3QVXmOD33E9bfaa179atgJGR8i
hO9D1oyoEYON6yEU3ewv08k7j5fgFbkAAEcT+5rtITw/stR7J/f/3x2yRqcN1jzz+M2GgrIHdeNm
VMMXq0R2DKm9Yc3CizetbLfS+aOlvvd3n8d3/YXcpczpIWwox7SbeFQijtOd59UPn5LvjWthvA5K
0ZcNZmwr38gmoqn9VU6RT1hEgBhuPHF1/TUSeXfKvTdvHuM8LFMXRSOPzfhDvOm9fy3Kbw0JSenK
6Xd6mZ/9mJ/y79YP7wK9zK9VPBxiwEEvWrCfwcmiSAmlYbFdnf5Slencnh9/gWl1tLDu8HCsQPdA
3lbo7HTl72T5k+0pMBgsTQcftvO6tAPF4kxbuvIfd/Q5Ck1WnHUej93giToCkc3Z0AQ2ZHonAAUT
MJFu37qaeF+Pta454zRPnQQ90L31HkWawEng0exY05oL+pQJvvSB/H2QVkKVf6qnPYCaac7v6/zO
20C06/Vrt9I3n8n6idA2TIpqmm+ZNwWRoN5eFPkoMQTD19GHjcWrEfgf+fu8+CfHeyvCL94gL5O6
OSxel73SOtPnaP7tZChfWO0gv9muOBejdYYASR6B2iBSeXMkR3f/Fs2Ji6FnGclHBAhxnsh5zXg0
41GY77Vv8jFtTVppLZl0ECSm9jPNr27xvbPeHluSoWkdZgcCDKfoGx8p73J9VoJ+aXPr5BJ1bA/V
yQHqcc7LbLAgRd7eOu82HdLyCZkOqZsamnERZvRtIL9KktSQHIAq9qEp0YVTaEYzB0A0jNkdv6gV
sjLC/Uv4/rGgo8PpHJs460ox4w24GE6WP8okGPpDpMSYGC0yMOI59UahXuyWvopGn6e4R4SRPTY7
R0eDQ+kkAEA4rLKcURNmdVNzhRMvl3qExjaUsX/29rCHdTOEZnr//10YqhYp55Dw7GlW9Q9aOd8z
Nztwu4W36sBhnnfYUqAAn5J+S4ZxSDyvPD02HdOotUAwrEE4ZgXB2mZKoKQQyj64++/VzZta13Zx
7tCc4yoLvV5IQZ1pMeSv2VyLy+Oxf/j4f58XbSe3i2rZQinYkyt/9sKNVv7U50AXIPk3Ejeqlp+s
e6ZK7oQGgyHpYMZp8hdb4AD5NkIQAzvLUCbb4IACrCH+FucrsDbRzpfdJ0h/H8CX6VQAyukdhwYt
e7Lq7NJOzwJYHD8rIov10dACuAjAW+5fwUMOV+cHrqP3TrXtv1kzgLiq1XsbLBkhlR031R4buyFo
68DDuretqcjq7Eks2VkoCZSj9RzQvcyyqfn7/+98D1nUFUWVbfYEKfSLXNXTaJdnlA3v3FIMZqyD
Dr1K2MPmDGsKaGNkie2S2XvbjWnk2m5fAsu4DGNhPRHbu4KB6dNG5thq6Y4hmZrX3JsGcigd0VhP
ZQBNLeFlMrKgDVYG9umxpZo60Dw87CelFsWL21Swi8jWmCzkdS32GFZMLqd5uCpYIdU2iRvNYfEi
3542n58qP6yjdXN2JsnQiY4tJARlbOo+SdxyvylFQZnLks0SV38Oj02TjitU3CUc9DzWkyNl2hGZ
KM//vE3zTiQ0rIIOLOxcQR2bZUtaDnPs8PHsdM6J8uLY4V3HFo7ZqoYuDLy3KZxOddV+6vo9PTyD
a+loQNo5K8epxXur7B9FMN68YPjy2DJNLd//fxcTmKqZDWItccvWtpXPCqRv4es0+8serNA06Zrr
htPWdrkXZk+SBvNpnJcfkIPlSZh3vz/+AtP+pgutCArGjmVa2FNQNzcIf0cNrfD2ZJ+5k0cgYY43
AY2joozc5a/HXZq+SXNn0JzJqsxb6wkfd6FWeBWVdXXsYOeget9JPtjWdPWVrYVkmyVxkqzqLfWX
BBRWVx/fEiDn0yx7T3aGldcxgeVIwDqf+/RtrsKI8ksAouTH02NqWUuEuTJAxrOfvbfapyi4dGNA
S5NjTWubb+Y5c4Atv7h5iKmRZzseno522WAMIU5HAFJWKtBN9tZTFTbfmiX/4rYkttsR/Bp7JaOm
ubmb1Ht/m1nRqnzLnthIuz4SGeuglgTa+fPjCWIf246O/lvbsvBox/Lb2g5JJa+02SKUvcV4yogy
paIC3S3LjuuZ5kvzbbxd2xYJF3Fb3RJb/iaflno+CZZF2O/eHn+QacLcf0/YNHjTZlFc9N3AkrEq
2xac3nTvxGVqXfPkpenbbqC4E6Ls/NzU21mtezcdQ5D4/3D1bqULv616N8NVtrLKG+rC3mqAcMph
rwjQECR05F+JRO02NyN4Lgr+HTIVr/7IIggzRHVGUPC5sz0YVlhHAFZdFjZwBOzImbzRMLzWsjr1
FEioud6JdqZUqQ4BnORoFSPIw97cL+RXfh0vYeo/018UKoDYJ06PzcjYy/0L3y0HEaWEEjwyFjLJ
LvUpP5UyKv+aY5WQk5VyZ6cfg0HpWi0unak131e9RdI850FU0J15Mni2DgdUyIpIqErlt2mxIhR+
xtv8SpGKsn1QUENHVdRNxK2DR2IdHdgOHHqbQF89+WN/RR3iieNIJto9qpj7VvDBFqejA3m+No0q
sRqKfe4cPP2n49hGTHylYM13+p2NyGS9mnfnGatrCfW4J7BLPG3w7ipQJ9rUcVvZR3gBQZalHb2D
ZeitoS2q21a0PdYEZYJt7AZDvnOb/jiKhDpM0JMdaeYaedRW+W0yDi2LhrErErugezKHH5tsqKME
+6wMHNAoIsvZbOpUQ0vnOtGyPrRHQJbi334nhRVAarISN2tzsgiCPaDtLlKPh8BmcXHI6/AQ8u9O
vNrlZdm14pavnRVV1fAbTpxV8jh0mObnvjTvIsc0rEM1c+m/1UJY30MfJ+XIKkk9H2z/3u+79gtV
QsrdDoubDItUWVCZDHeM02Q82v4cKlt6xOmKWxOwp3UtvnZIjIzhsYxnqEMEF9SgezUvvbcGl09U
rAzFK4MmyeXxtH/svKGu3OJaW9GUFHUYfe2cglU8ZYT9rSz1VDbj98ddfMgo5Yf/4brrob1Wzi2+
gF7WE0naC4cAZAQwz6k5rVfWRXsVOIaV0DGDM52yjVTg2tjc/8nKi9bmj6rc46w0Na6dtzlkqji1
hfdmQ2sGaCE41ostdk4ApsY1//Ugc+Kgfe9tHl48UUR8jpvi1+P5N7WtuS0ZZuiWb7D8lq14Alwh
0ePXQxZ7YHzc2QIMzqtz2eXe3E0DycRt65YK1XNjUtpiLwFpGr/muY7sty0Hk/YbVSeFom2ctcNi
L99iGrnmvFaAetSQwTY91OINkCcKyB7N4Me7bxhqZ+qaTVsmwCd4W5sf8i6EFCAL/L+2Xy4+G2Jw
oh6cfG3/3Zy1XzoqEftdYn3icx4E0SrR6THz0fbetStz8NTj/b7naryArsuJlpVbT6sTTvGhLv6D
IlyxOZZjzW9MeYkY1alHIbKdu9fHzX98iP8Po12Amz60bUdxI4M1RRQ3cNL2T3YzvQ4lA9PzHsWc
wVB1BruyHWy3Lz36FlRnqZ4DHgO6/PgTDGb6H/K6kkDMYkUagdtQYY5QQDeNcUYKCFY/7sA0R/dv
erc9NoEYeTsiukGPHE86xaVeyc+gkCc8gEHrfO/B1PQdmi8jvyKaccF3NG4iyhPdwyKYpl5zY99R
niN6VUHrCrBFiBWFwjrJce9WYHBlna0uRL5CMAshqEY6ivTy5oAEvqpEWof9efZZGvTNH8cWQvNm
sDuGHQ1nZJnp+pf0/Mjx1Lmqqm/Bul4rVK887sa0EJpXVxkNKk6m6gZRvjpGnbUdjy7e9R+3blgO
HfxVe+VCpI2NuJXjE8SevzWgUx1os5f7um9d/73YhDqcMFN428zK+3I765kX4hQ2xTmsulhm4U7Q
MEyQDgbbyq7z5nYVN1ny5bqwbUoUy3YW2TQ/9+96523eNAYQj8KVSbD5ZaXAptoNS0Zn+vF4/j++
xYY6jLDklkU3wfNbuQ1RN8+nEIqjcwmSy6WOePBn6EjAU4NjtqRDzBqbV42Ye5gsy2Mxd3EPHu/H
H2KaKM2vKc/k2ilczAS4WAYG8t128HhEivDXsQ7cf68EU72LSzIO7142/FaTAglm8b2c9/JHhrT5
f8jrZMsdZ2xxCCiRMl9s6Jx1dQSF9KguUffcZFHhlLFDepR8HoEK47jta649ZsSRReF6bzK4oMRK
lunjqTJsETqerFgdMB42Ir9123Dqo5BlP5bVO4Fn+MLXvbpqw4LroLLBoe7SuVhwVf4m1id3HaI5
ezv2AdoheyEgXvBDPOANdVucmfCXOLPwYpGTlQPhPsuUibVJjnWmubg9OtYGxXJxA3YwLQue1i7g
7f3vtFXf8l3VB0OU8u7T+C6QiJXny1oL/y3IRLJ1+XVQe3IJppW4d/muaV5ItyZ2479ZWO7BbWOB
CvEBtFKP58c0cs2z/QBnr3yzvTfcOXl2ldPOvJva1Ry6ID0JAoKzJIEMjEW7aIbDHRuytjWvNfWD
JmgxI1O8sFtXHqBigcPqMK8QaTowRWLILuTQ8qKLq11VXMNGoCO9kATi3tS2/CYKmZSbiNHF2a5/
FNgLLArRKevF9vd04wxTr0O/BjBooWC44zfaVa89suNdvpcEMcQeHfZVkQy0slPDb579YxpJNAOx
CZ23JHDSNtzZlE3D1zxWtggGm8r9N9e/WfJ/rfvzkNnomC+fk7ALQiVuPGdfiWPLBPzBe1cn06Dv
/7/zUl9OdtsCRnFzXRpxGUZb/tvjYRv8Xwd6BawouXBtXCtRFvy31RRLXLe++2YNe3IZprFrrroQ
iJRBOhu5J79M6hKvmKNKjg1ec1WPO40KG6zl2FZxlrPrktPY5exYvlgHe9XVbFn8nrevveqNWiDL
Ytl83tbxr0PD19FdlWsVnYPq3Td8RCLuj+y5FbHNPna21RFd3kRV0dQwGjXJXzVB5mP29kAUBrPR
gVuzZzcd1ET8t82/Ink+oRYg28UjGyxGh24BYzf7jlX4b0S4Z+CJzo3Yo8gwjfv+/ztHAhdKR3LU
MNwkbz6HlgU4HfvU8Pp0bEU1P11QPx6WCte6dhI/i5Ykg+p+m9tux94N8VFnh8uDvpVUcbjScJ7E
yXG7V5s+29YCQp1DO6tv69AkXCFKJJ4hElNNwAuDqdrLD0UxNH2/d7+b/CwQBEGsgGz1qr7VqoPm
z+j8fWDm0bZ26vPqIfCAy3QueL5bztmKi1bOJQDmnr9Xh/Kh7aALbefYBtTrjGD5hI6A+syzOh4F
2GgHdy+T+KHZo33NNp1sHDt73aCIWLoQq4Bym71HIHIf4n9u0mhas0vIow5dsEEQyfG3a1b9qib5
l99/WgZv53XENHbtnKcsWTt5KLC0Cr46DdY/ecf+eby0pra1DSRvIVfk31kjLfZ9HucE/B/J45ZN
K6rtHyH8dRuDjL/MVvFPScdb7ZCn5RDjLDS1dexRXw35AILq8qWe25MqZJyF1s58G0auA478XApQ
F2NOis3BS+YIYmcfh4K9QGOYcp12DM9yxeBmEFuqZs/DMybAL7liB4WidOYxgWdwy2cWf2Eg41sK
/yS9vYTXhydh39ZRRwVkIkE/2DsX6NJeS9FErvt1hPoHKei1Ft89FzTJ6vfH1mOaJM1fAXNdNggI
gc1UVlQ9Eb/PfgKRP+zVb5jav///Lly6W+GORY1pKmlw2TLvhGKZ+PHQP9xIME2au9bTQseJwzKd
+bdmfurntAemyS8u1h7ztWnwmtPaKCxng323IHuJaoFTJd/LFpma1ryWljajpSzKl8Grkw43Hsv6
+/G0mLxKy6nIHJjZacSKDqpIrMY/d/3fatl2Jt0wbh1lFDR1EfYjZMZqlFnNW/Eln+hO0sYwcB1a
VHhlqHIb1NMTGI3FIM+yw4F43tNhNjWvba5iLfN5cyf3Ms7lxR7qaMu2r7SxdibGsDvp1GI+sWwu
73qQS1aB+w4KFmK4dWEXLWKP3MfUxf3L3vmS06/95ltQtvRHaIzNEDpo2TOhfxR826n5Mc2R5q2S
QteQlwRzVMjnmX6XpTpndRg9tkyT7WgO207ErumkIH8r/GyJOapCeHRnC94D75kmSPPXEUhQ0hTw
Vw9lLD2YSuq/ne4mutOx8Ws+25IxUKQl6iZsQq1oyqEBdW6qKjiUlQDTnea6oEBp/ArYlUs4hmfP
Ydcp23t1+jBYekyHDXWua+Nc78O5+FbGpSOfunJ7mVZyUwE9s/CIPoyPfvTjceX2YdsOy62zhUqK
ZbI+d1VgfX68Ah8uMFrXfDiAdl/ZEnxFWXmXCQ9BJap4nCp7ySEE+biLD40UXdy7fudk4GFgdYnK
z0s4lamotnTbzbCbRq/5b8ugJGUR2D8v5mR1p9tcAN8TlGeRk7fHo/+Qz/g+/5oHZ5W31PZWe7eu
ITEo0H8L+uUF5L0/ARxIiNPjOuqchpz+5VZjzCUKNnr6C+o48QpMcJO1yeNxmGZRc/UFKcL+ToL8
P6DKyxhMdEHM+/qfx41/eD7CN2pu3hQjpdmMKlN7CG8dOOAs77pZ/FyQ8pn1PHHlN3e3eu1jnCh6
07yedZ4aoDPnIW3VvhYrSYL1lk/rC1EiaaG+1rM5wRtZ4jhTtI3iWhWHFKTRsxYOqtqX2cZx4anq
9ffQGX5TuwrPhvXR4UdCsNyZkZm8dNb0pWLuH52zJ0T64R7iMZ2uzGOYo3zBNu4gz+8z/uT60yWn
dCchZGpeCwFdaYfSKTkOTlaWDtkvey7PE997STDNi+b9lcxAP0rK8kVk1YV7KppkvTNwU9Oa95Ma
cwW3KF+2LXyupX1FodHpsUOY5uTe5buYFfIAqKwNo55nF3wWwfpppvSz683fHrdvGrrmzQ2xswlp
yvuxwMnPjpc5yBi0vx43boiKOvbIB/OAt9GsenFtsALIKgGw9cnK+alZD11CMM26C1usCka81V2o
6IuYBe508dfRiR9/gGl2NDdF+of6VY0PsBZQOWb8lAF4/bhpw9zoaCPeErGVoqhfWlucFQQufNn8
aB3w+Ff5DorcMHqdu4wOXWWvE0bfFOupL8q43avDMrWseaoK236dR1W/WIWNE7GT9OIQFA62rbmp
PQaBt7YLvZXKCnoUgQiZnZSDnW9n4v+fXug/ySb0oHnr1A5hphYLoZ7llybc3sBolEJsMwJG/SXs
xNkj6uJ53TmvxmdPdBeV96fSWgWou+xzgEQGH0RcjPPrCsnwMOBJbuf/cPnPY8Mwze39/3cer8CG
3Y8SMtU2mDL7rI8HeejpEF+uOTsjWQFmAWRlPAoWnJpPLO7ddo91xDRwbe8mXRlCoxgDbx07Kaf1
XOO59vGcGKKgrqSJZABOgSoUL9NEnBO4i+rnooESKBA4e3znptFrrk6JDWlnn4kX0GbGPm0u3D9U
JwJCtvth592KokRuVhXbkLJuut/zvAcwsm0OpfTRuHYqp5SqmTS2e5krKyViPENT+AQdm2Nbmw5A
AtdeAQGvnCB8g9RSqgsRytrJCtyjxQeOqJNQkb63lAX925d+e7G2BJKHS/Ojt5Ou3jN4Uw+aqwMI
0zJwBoiX0AfHVX3uyJ9TPccoJxz3YJ2GOK7DjvxeboOF970XKIriYnoap28t/9nleyAzg13q5FZQ
G/O6WvniZYGI5gUVCdufoMHZKzkxjV7zWcZyUFdhn3iZC/IlWNjZZlbCi/FniSrex75r+gBth57w
8O8QNbb/G7jFE2ca/hkt+4/HbRvigg4yYmxocbNW1YtPoJ7CwwRoPzy0LjthxzB0HWvUW15vrQ2a
L+r2KS/acz5/PTRwHWDUes7o+f5SvfSlAJycXhoo1iE7c3rcvGng2v5sdwWnENgtX0gBmrMqa75m
+bQzdINPedoGjYK3uvKLiVyQm83ra17+usOjcu8KmoPHozcYpQ4ncivqzANYbiGx2vG4WfovOcRW
n1DcQs+VlbU7hmkwHp29auXDlpMMkXOp5qht+LPblq9hY/3v8VeYmif/jvpT6VVLxpFwG/I6dlAy
S7o42wN5mxZY89tGotiht9A4mcLnclwhmranX2VqWvNXC8R4lT+gaaRsk8DLT3TeSfGYWta22Ekt
eejXaDkf/Isc5690N7VjmGwdYaSC3GkXpAYvmdfFYD5JQCAdwXySx2tpGLmOKSqWzXasCs1PVnVh
oDjrIfl5rGnNVa2KgxQs33AtBY9hBBRxFY3IrB1rXPNVm9MslHwjMJM+Vay59cW6Exvv54sPNm8d
T4Qzat+iOAIXR5SoOkjEuuX43c/GeCDq98EbzmPHD1XleUwnksoriCWtYJG/FHL8DYrt3amx54Nn
Sx1hNIatpYbQI5d6Ll6XdjsH/vY6qHFnnkyWqXlq6y5BNgVofhtRS7hOU5NQEfzlFtVRC9IcNvC2
So0sozdaFtSJKmepwlNOcFS4PLYiQzzWcUYzZcOImzz5P86urjdOnev+IiQ+DdzCfCaZpk3apukN
ak96bL6NAWP49e+aI71SHjceJK5GmgvbbHvb29trr4Udob5bHLlzEeeEQfmlCdfUHwwOpkONgiZS
y+JdJyH3IKYrBE0n0q+cWKbGtRBZcmAv1JWsPiLkNLhQPYN+0W3TGGZXxxnF0+jWS2t7x3Zx046H
dzWjKcWT8e3mTSPX/Ldr48ETAdS6ejdkvxEvuz1U6+tljY3M4MS6MmXUzJT3PszOkXErs/GcBc2J
F2QPSLVIvfHJ4962i4TOGIXi7LCIWOYd8fJ6WFwP19t4ZRIM61OHHaGmcyyJ63nHpis6pL4dARZ7
7pdPy9iML7lP6hVHME2H5ssc9/9OAsN370RQvUVe3WV/8knaardtujVPzhkPrQ6cDkfl17tq8VMS
rBFrG6I2XZUyY6hdjPrYPji13/zmaph3OS/FHeiRu8+Rz8WprgK+ElkZ7KRjtMo6I0tYYI6Xsk4j
6e3ccE2Vz7BidYwWCSOKpYSm2/ylHH4v3QsBFtf7PovnNfiHwVQ6VKum/sDcbCgurLITRHFgXIAU
JH3K5X2cbRHzwmPOX2AtNne5jXeUS+PFKWoCDksmv9xeRYY9ScdpgfdispwATQfymUEMpadPnP67
re3rjL9LZTgjU71a0LbKjk15mTpcHNewj6ZVowXMyssDErWefRCZK62kZdECeHVQeL9uj93Uvua9
4wSFYRtbxCXM/BRqOoe6XEsemVal5rhtV/RLX/jeEXJ/T6LoGXKJoGax7DJMAJv75YfFj6bJVu5H
pt60OHpwZTkEWY2sRv2JkvZTS2RSIzkDGruubsHHv5KfMfSjg7jAYxNbvZiKC5W/agb+9DYN/Ts1
PxJEv+BzXdm+DetVB3Nlc94VPLqeCEtzqpeveEk5smZtVZlav3r5uxXLWgYl9Z55x8wBmTqdwQ4O
KckiXwnvDItKB3SRVsaxKnH2VDxKaTYeRnsN8mBq+vpF70a+WIGqSry0vsUxSv1j8ThP3dMmV9CZ
o9q+EyAzKWEUK5eJrKMF1XL1xsY1P5acNEgZtuUF7Jl4kfEu+bSJgSWI/3vIfWcSJGNyVFH385vj
PiGNn0RiTXXIZGzNg6u4okMB5aFjuLz0QZb41cadXueGchTC/7ka5zcp2lPIvgRFuN80izpgq5ly
Gkx24R1p1762avwZu+XKHBq8RgdsZXY7Ugv8nm/uPO34VB+XyT50qzKcBmvrNFA09mmFQ9w7urxq
dw0HpgpFO2tUQKbBa1FzvCyDRTib31DkfeChl8TB+EiJu8J9amr++v+7RWi3djwJ1uGlYHKzM6H0
zRKjl0IRy93dnlhDQKvTP80+VOPCasD5CtFD6GNkFqo2rSmRw8onGEIcnfHJt+LZRwIS+YzMG85s
Ceok8B8Cv7d2YejIvazXaM9NM+1qxorptNRV5AL3HiTDAmAhdbdtvbo05DLhYiSXGJg5DlHdHOnB
k4zkJqKV4C+yJ1KNVen4SJ349hwlToY40AEOeCdzFK3dnuaPF9JffE9+KEqCEmlk2sLF3uFN9egG
JeCisTpu6+B6sL9bqVNrB40MYXxwWEJH197J62+0LSv2F91TjjfUKpjQvA0K437ooFMy7W+P/ONl
8xfJU6Fmu/eL0DuGdNpFQXXo5Vara+4LrqipFbRF/vqqNRx3KXQz96KwV3zXNKnXL3pn84qXkcWb
CHefbLoPccd1e9wkVmkrTc1rh6vrt3OXKeQyeCCg74DSyv/E8azPOberFeN/LEET/EX2hHyGD+iT
Ivecin+kPeZ4Dq/PqpdT2oblOfPth1ZlZ2izDklcOSJx/XnTzvQXExT07VC+yWfx0Gdg8s5rmp+9
yffPyhJ5EuRzcIw7R2y6p/5FCRUXiFIsuyb3I1Rlf0zM8u7tup1X7mH/1Qv8nSIF5ZS2FPK8cqWH
6Y+cICXLVWHcAxX7fIjEJ+U4B0CS9pRGSeuxpIsY3mnojpBvxfjU9ACcXcvxw++b/ElHbrmBANWp
yOKHsbR++jz8FS4/trWsxddubUXSH4BkY4QkxdLshtXU6cf3D3AI/K/9UBlfUxx9uCNPXWrBW8s8
TzraHlQnUla8deHKM+J1Qj6aKG1LWJgV1qCKKi5j9KmzntX8kIFssZqbhMq0VW8A3a9s+R8fvFGk
7Q491AOpBHHrJQzlDvCTUraJch97L0/sYY3k7+PwIdI1KAdaQ5MFNCeXueIHpg4+Lofxn65euRYa
9mYd1bXkZM5YfW3eJeeJBQ9itVDctPPocK6R+B2QUXi4nKZuP/J7N/N2QLn24Czu3e/c3tO53LHh
NcjWSMNMM6Jdpqu4g+gRLvAX1gVJ2X2Kql8t3jOjYV82p9suYpgPHeplIWfYLg66yKNPGaC6y6vv
guh5Y+tX73l34HA8MLi2xC2dFT+j9sGOLuFyKrzn22M3uIbOJhUvIGBgEspsFV4xA5Rc5uqLaEXi
5HE6esuuaH9xwLRud2YylObwrh+B71lN7FJYbeosXUoJO0v77K4tXVMHmqMDYJohVvSDe9xPU8ei
VRK16lI2HLWS1RrZtmFF6eqVCwhuu3lB8ZKsit0IHVv5wmWdDDg4+5UMkMEFdSCXxxXA0M3CLsEY
HzwFyAwOjNtzYAgwdJKpUnlOCwJ6dmkFuIVzLwkoSSK+tjeZRq7dsy1Zxg1kitgl8w7Bi7MGUzJt
HKHmxp2MR4HnDHZBNH30dvSuObVn6CPs8t1aXthgGR3GRf1C8oL3WJ3RrzKC+MhPvkXwlAR/MUnx
LmrA89SxizM9D91LrlSSF0mxWtn8MfklOtBOaek6syx9dDAfyfEqKghn3st0Sb0UR+l+jfTHZCLN
gQsWepFVCwZKylNTdAkSrVHx4/bC/JjECN+gOa/gnT/M/kLum6b4OXfV16gL7kq8iLUkexmElc6j
9zOK1C7Op5X3c8Pup4O7+mXw8zjD94zB8pALsevdPJnF2Qm++MXPUTm7fNttNtJxXlAGLUorC4J7
q3RemTfPycLtTSWJMJ12C0cpTOnYc8MufZ/t/HY8WfG2qqC/qKUIDYpRhmg6WD7b1pe+XTnWDBuF
Du3671xeqpYhBzLv6sU9OWTtwdywSnVYl581WRj2ZX7hcZWQP8FYJ96flUV6tegHoaQO7KKQOpxo
jrYRQI77K8M528WpmJN5N6T5Idzd7sdgneAvf+4D7P/oJlzo6+ixs5JrgFJT05oP2xLIZhaP7JIr
fxdmQdK3K0XhppY1B27yntGpw5ReCQq4/RIu3ss2c1x7fBcDTXNTxDkjWIR5n1qV2DH2tq1l/b4N
Z2pHPCJcRPQoIMLabbSF5pFurfyiVyGOWTwdHTo+LseliVZuniZDa4csAKPuuBSSXazx6FkPvDje
NsZ1dX20uLVDNuR54KkaJ6Adu9ZhoOFnEGZ8q9pM7eogeybDvO2KocO5er7UbTvG7OLJqN/HPQ2P
clqjkjVYRwdzTUVXKNZydvF7uaCkRjZphLqa2ya6Rt26iSBdrp8YgS3myW4tdc5tlY6MJg4Ydq+C
LmL5ZmXfl3jt3vLRV1w70hamJZbC5VeBo7zKHgQRR6evVk49U9Pa2rSqMgpd3L7PmfLJc7zI+nFe
xJpo+Yeh2nXk2upcJscq2QgTqaJNMtqfKzkloXipeHcHUcKEN/+GziWqkO+O1wCxHwYP1061pcuz
/+9UjP6lVt9qVaeq/zcgKPuI7JSUMpnkkW16zEZ/+hlTOgTloKWrzlTUFBIOUEjHY9U/txeZ6Wv0
UwapIdexW7GcPbzcuWAiG9kfhpBBtizl5ZJO9FdQU1Ct0ZWb2Ueef/2c6//vNtjB45IjibSgLK9N
wdPu0vkwVr+Cwk1qf0udxLUT7eRp+OJ3AbHFWTaSvFAO9VqIFUm6cjZ/dOxfm9eOH4hdVdwaWH92
m6z8TjuWvQa0BUAit1i4MjMG9/8LU0zbWviqX850UqnnkcSfv/p9vK9EexzySzc2G1KX14/R3B9R
hiNnUYuz1bS++xnqzVn25Dku7VY6MM24tgksylp8TK139q1ul3f9qWHhhQLPE9bhvu7atfd5w2aj
i9d2lRoz2Q7i7MZ0fINwS8GOXcFEu7/tK6b2Ncd3mibqqixDzG7TIR0DMkInjKxRRn2UUMA06AeV
DcE6DwKR2XnoKPuscv8xLCB4OuXQMQCq9Numb9BPLIBWIo8vNhg8aXhn94Qm9hh9v9226Qs0z27D
VkaIRfDIOM6npgmSpqi+kzFKZVtuyFZcjaT5deTOZTm1bDgHjef84AsN/1GW9FaCHdMHaG6NJRrX
EtqdZ78eRxSvFknclb+Zzy60XpOwMfVxXVzvtj/SdCwObBmcXVq8BrU6tXn4Rpg8RN3apcSwTnUY
cgikp0IaLziDZPLeryIg2dfeYD+8/V8nQPNliBVTMCP7/Zku5/A5Ovr74gBRWHGKf8o9KNAPa8pL
po/QjnaFG3jRTTFwpOqbxf/J1oQpTPbXnLhmiyzJgna7vk2DaEBi6lTAxdrh620vMJ2oOgAZxImW
YCN6UBLMTKWSGeqJrlTkInblDxaoJgWTBg+S2uK+nXixgvqWI0lyu3+D4XQuxAham1FfBd05Zx79
UgcQZrS6Zi3pdnWFD4JSHaW8LBOzbVeQs9dYj/bgQJqx/bmIf7eN/Tpp75yjjlnoDARjJ8MDOF5D
d6V82TRqzbHDrGoyyAyQMxBWn8jSvkkb7/weijtuj/s/tNNHZrlOxruBi6XOfD8n3VlFc0IniDIU
yx7J1EU1CYHgryP9nRLPlv/HqZwj1E9lqJJq5CsxlWnOtSN8sWJZsXHMzlUehzxxh2IcHvs4iIcN
lD9we09ze8fuc2tmkpzb3k2l5e2hqHgXumxlfkzj153d7x1K+z48D8KzE0HsEfrt41rdo2n2NZfv
LJRLRA7hZ4gABvVpifECeLg98YYgTYcnB3iv7IUnwnPG2iVxFFg2Wf6ZemBrQTYF+Y9kaKvj7b4M
O5eOVwbXVdVZwxKe1ejdzVm3G1Gw1UUFAGbDtnWk45VnnEOUyik8S0kE1NA7UvKkZJ7lrmxOhqnQ
scqj1Ym4hS76uVH+mLBo/t4U09HuNm5POmAZpIaj7fSwUQVwgTvWeLDM7/J8jdvJNHzNzVEX3bdI
iWKdLiDXqqrxQsTM9yqfN9pHc+S4BF2BoIM8N04+n6y5Hw9CEZaOoZh2t5eRwdd03Vs/Hsq+xcmK
ZYTK4mYOGY5BsTEG14kgW2iUlkGr4vO85PdL2T3m0Vpa27D+dQxxowY/uoYEZ+K7l6qxUZ3Ld4PL
f4ll7b3NYBsdPwzJHtU5DQ/Pc1mdxtm/iLjY3za7YenoTJAym6ORVUt8tsBLWljdCVC5PfAnK55r
al47OUlmLbZoMfLYrl6LAqRaVvtZ9muvnSbDXLt9d76VJSHYDNrwzMfuImzrq6DWyrZmavr6/7um
gzCcqKTY+8cFuJyYFjQllrMS0ZvMovlTvSx9DEgoOTfl8sWvs9cW537ZZCspOtPYtWMxrJnnD9jU
zmU8JRWdUlzWdrfXi+HS/F/K651ZciuLmCixXjKa56AI6aoHi4vuMQqVm7KsdPcqKn/c7stkJe2A
9OIKpHijDStNzb+87Ek6xvS1qoCz3NSBDi9WwgbK1Y0gK8TVMXfsUz3GCeVif7t5wzToEGOn40vQ
ZQs5U+klzIZgW7FWm/rRsx0CHx1eHOSgRhc5ux5YXIYloDUi8O+Ii6RcnqBIkgPvGnHZqS9Z48j2
uSpBJ/996Gwyf779cYbJ0Skj+Vg4o0MtbHuBe2njK01MfWmsbiWCMTV//f/dOvME7icg/hjOIXly
7N99f+Hdt20j1zxblctYOzZGziFh7LV0309dIsGfvq15zbdBsuLYQa6Gs+/cxfXXdv6Uub9vN21a
UJpf27aKVBvCISzot2F275p243anQ41FFQhrRhkp0npu9chaor6UY7RWX2sauObJDfDqy1xh4A7i
wqGAcqpc0zf52BOIzg2Jy+Sk+kaJc4AMxnQUmSPCU5PHlvcHPDUgoEvdpXP9Io3tvpJPVcS4eLO6
lmcb3rlg+79IC1UluKKK3s2DK3aNlSNfXZebdnISa4spqq1pGgas1WbpEs+W/xZyWbt/fDwpRGci
XJjNMy9w6F09tJ/KGFhAK6ZrymQfnxNEJx6s+46F9syys+P24z6Uvb1jGSpx6GyXSVXUoJjixVp4
bchtEJ1scBzyAVBTj95l0PQk+amn3r4uPrvOi9dMhzK61L3atWwLQSSmXIe9DnTyJVf4uLYevoCp
GJixuFlLlHwcTxKdhLT0hVcju9qfbfBwFSgrraN/qvIupttiYaLzkPYyZ6LLsWBJtbxUcxGk/lxs
ITe7eoMW8KmQW3So2/48d/9OMZCMxVrJiGm5aidC0wVZVHOanVU4D/5eDE2ActVOumvoJ8OzHRSC
/vfMQfbcrlg3wJN9wCZqLnZL9nX0mi/OuCRDPySt+1QH5THkn8BWtGVLJ9HVf96dc93YTV4cBHDC
wHl0ou7orLKVfXyEEh1cHINy2bdtSu+6AFke3jRpzZo9s0e5ctIZZkRXo7WHCeyYtlRgmaVNkuVu
tOu6VbFSU+vX/99ZhkVZ6OV9R+96CDHETf1IeLOyq36cHiE6fLjhkGMupz47u9J57O3zDMzqbC8H
jlBZBbsORHi3Z9c0BdqBXXRXZKkqkJbGRFzyEWqcAsQehyms10pUTF1oOSpgicFokGX0LgflDJbv
wbasB7faws9w3eq0k9vljuWVA1J4rJAJq6M9B4H/beMYJlgHDU9gQ26XiLI7GnpOMtWkP6Gme9xv
a11z5sqdrnptGdIsY5WosTmQcltcT3TEsAgynHelld/ZWbwb5O96VSXEMJk6NeRSMBt1gxi0tOKU
hHHCHf+zJNlKPtNwtOi8kFYpvczL0Dw8K8m7by31k9E/yXzlGcw0fM1lURo+0dGDYaJpTH1AtUG9
duKju7F5LRjyg0GJ2XLCswjlvhPRERxde95sXTG6sxZAWfpTXmBayxeR1T/Lun65vRhNhtGcNIsL
5nQ9i86dFR0RtB98R5zAbrXpskR0aLCXVbIsKEZu0d9i5Jdo+W7bfGXRGMaug4LLQMwqHMf8zvGL
hPQHTzz1YlMehOjUjqhK6VVnXXPHNj+GAd/PffPVImtaJIYdRscEA54i60kWxZ10nN3Y+XvkztLb
M2pqWotzspyMWCxYi0rQN6+sqgRCMyvHk6nt60y8O/moaxeFqlV4tpXt7LjInX2Zx9+3DVzz0Tr3
pygDBcs5d8p9M/Vn5AQ2jlvzTyQAXJkDf3tGcXx3dpXbPdJpWmP6Mq1DzT3dxhr46FXRuSisU+CL
3dyjMiAPVybU1LzmooJnFmmipriDTvNhGvxEIP7LnbUMumlOtXO0RIGM1dd2cacaCVgWSUi2do8z
jFwHYlmzg9fUEoYJHJISmqclVjsA8tsMoyOx4iyWcVdU7C5QITQRsn0NVnEVrzGLG+7vOu6qaucl
yJaluCu8elc3feIWnys1IGC9wpa+Wf5ztEWtGbGMjr6qa5vVI5zrbqhfKzy7sW7P5iKZyDdqf5oi
PJSxYGVHNky3jsTyoZrdL01b3PnWvMO793nI7ZXEm6lpzYHjoVJdTVVxt4T/8Dz70kTW86atQUdc
1dXYBaBmjoDs9F5cCNqlshjX2MBNq1Rz35nisVuQubhj4JGmy+in8Rz/Ey6SraxTQ1Cvw6xsOw/o
sDjFnduVSdg4uyqfkGuC5Hf76vQ/p36NNMb0JZord2LIoPvihedi8R5pyE7TPDy7wxrCxNC8DriK
6tCLQVGJWRjzAy+gYIgNiZdr1+jrAfU3JIDoSCvqd5bqOJygdr527DTbIC1Q+6D4fXsNmZrX7rPV
TOxG5Xl0Hjv+a7DCtKJXdvbm4Ldrr8EmA127fnc82qMjFLPK6GxnyImEKM5GxOBgqsWK85q+4drx
uw7Gxh8LGg/RuQaygFC8bTSfGyaSticrPRh8WKd7zArllm1/nYT4fpmqX9EyrKGmTdbx/nfwxA8b
1Npiu66QJAGHUiJQ2NN5awRxpuY1Nw4gIAl1tzo8u6hFqFxyyocI4PI1pR+TYbRTeAL03l1KFZ2B
D2O7sWDNrhrkyv3B1LjmuFNfOSOYCxFXCcDWZVmBSLWz2O72yv+odeSOdCwKUhV5qFpIhMsmaJKa
Nk6Cp6UNF4hr45pdFttlUVlDNdW26NEv6j1T+b09qf3tsX+sE4P2NdMoRxZZmFcQwk2dA0nzvT/s
hmTckYM4qikNttlIx6WEclCghOuzOxBPs7Qs5i4tpnkllfYh2glG0pEoFJBatxe8fJp5vu/rLGka
sg+9MV3kv4j+UQhR7WT3piAKLQJrV/on6tOkWivR+cg1rt1rW1/mQu4iryAmLKiMElY5oGzJ2ZxY
Iq5XzjjDGtNxKqLxPGZFObtnYAFnCto91pq2qqnp61e92/SES9UI8Rjy1A7QZ1Pxsc3WUlSmpq//
v2t6GpbamTwfhgnyZMqG1BVrh/5HW/XV5tpux3qg9psG6vYoFksUgjnSfBvd70Vm7W57hmlStf0O
TDUln3qR3UVImMvaeWDl+BKvojI/Clqu49f9mjhyAg0Mu/eQfmx8K0WJC3OqpK3Guz7+7U5rZD+m
jjQHJ5UFyHmLlRPaoBz01NkPX/jiXuYIh3/0o6+X422DGTrS4TCWb5Muzht2f6UH5MW85xaAuHlw
HmKeZEEIHr+1O5Vh8nVYjASecOj6CMrpPFC7xmm/lrO09nHY1Y/hrFZutaYP0ty6zJwxcwGdvQfq
OPHDNmkXeeAg4VZTCIHgMim6eGUb/uguhNWgU+35bKwWSGqiqw7iye2fXOD+syR1DjgusROmLnW5
Jft67Uv3dwiI51WPQhcez8Opc8fh0DmF+rltFWguT8AIF15fU+5RTLdTYCHorSbt+3jXNRLJ/N8e
DZPbPRkcVBdStdvOqsCMTp6Ic4zje7c65GvpUtPMa77f8l6xwOvZfe8FqStD1CFVj9XAd3x4mN3f
deictn2DtgsoP2u5ZB27tyPFTqrzwhPrqyqVVeZvNJPm/zkUGLJ4doIn2k5Dl44LwTsyhD3kzymA
yOemXkL9Ba0RsWc5Ki/vgyIQe9dVU6K6yobCAV17YDTMt47ZGYdgHJwZGzJYlB5dj5+cOX8EUmRl
+zKcVTpmJ5/GVnLcYp4k3rN2omZfQbtAth0mOmonrmc655yQpyX209Cmh6JlSV+s8TCaTHPdJ9+d
s4AItE4OTrG3bvT6fdNl7BNq4uNkkPO0EmOZurj+/66LvskXMOHjC2xAM8sGgHL6y3OmTcsn0lkB
82xupyqoyvupDxMUQ1yF2pJYrb1XmgavBQtdIMqBqboEufVlCTO8gHQ7tgVLhv3U1jaL3p79CaV2
5X098oPv03urzUFMXG80vL5FFMUC+T2MvSOHBai+5U+frWE1THb5a2/g/sAJ2g5RxVtPX0r6yyYr
RXYf+xOE4f93wWRk4Dbo+8v7jL8FVref62F/e9O8nr96IgPv5jpOwmqdgpAWo7Z6tmPkkhe/Z3G6
hoLNhuqCaw/ayT+CHrjoY/Qwzs0OpKYoAR/B2rb2amP6AM1d7dACRdpYlPet8xXMYh5Zksz54/qp
DXb32zYyWV9zV5mRxuJLU9433ucJ9GK5XLsufLxmQh31xKGRGSkPtpkpqKToXYvWZfl727A1R7WL
eKzZgEWTy2/Ee6b08+12DdfcUIc84RZS1vOEhv0SJCdJdOSHYlemvpsO38ETc1yjEfgQSnJdOpq7
Oqju97M8Gh9LHrdHj4gHiEbfg42jAOs98EKkYwfHs/Cu0z+JOX7qluHL7W/8OCgOdSjUPDCWgQyl
vPdQpDmdOcMRzO+hgLltSenYJ+JSV2IPLe9Btp/aYbUPwjVQq2FN6ViYgrnRQC1ED4UiSHCEO1SM
nZxi7a74cTgX6niYCnjiTjggyq3Ej5KdM/k1Dr7U6kV8mqYtz4KYdx0SY9UshoQsFlgZh6/5AEe2
2vjH7Zk1OLPOrFf0FDRe4Fp+7HM3UaI4dhbdFJiEOiCmdJqh8CwyPsr5MzILsuxB2bgS3JqGrR2M
Mlzauaqv21ysnsLaAZaef7ttkY/vS6HOpSetYGxU4aBQVeDKHI/g0YCyYY1KbhKklXcs5gIEa2u5
SdPy1I5JWnbTEpYwUm1HO+wiDxkuhNUSPt/+GIOddDgMCtB9ID6w+p3oMSZ3k7Upcgh1jdRaRQVo
4GD/vDzVxScXdwu1crgbLKIDYcbAj0NZYJcbULCKcuSs5km4pgFgalw7Hqla/GZxrPExouA4Y+2R
dNf3nHx/29yGtfMXFub6DDLZdvgmPTdpeJcGHj2AQyMd2/qAUqpoUpD45Cv3YdPkXv9/Fzd3PMjL
UkbeKazc58ruATFcA7+a7KQdlrOzZAR5bfnIuggkI1Mqc/euG/jG5aO5bzsXVStih7xlhTd5X4Nu
zmqSCkCu6yOzWRHHh9sTYtiedQXUwh25VbuYkKDz0kx4p9gOE2mNO99Pmxk/fFrZkQyBlw6XoVdV
zkEN/WM49Y94YtjbmX+U+ZDW3nQS3Zqml2FidOAMwlIQiRLinaC8hy+ynK/1WMfgwG2/3raYqYOr
Jd8tKqHiipEK7oe3gZ1N1X6pm8eF0RUPMaxZHT1jDW0xgg0pemu57z0X0ZCxtO49sqYQbwqSdHXU
yqsdQuvOOyvqHsr+zc+jPOFuOCRh6VzBqknYi51wrH9Js5xc5fy4bTfTh13t+c5u0RSidhSvZGfo
iIEDNX6YpVq5MnxIRIAAQGdHmsuWEk8J72zxKYmyl7Z5nrwpmfD8IMYKOj7sObL/8NpLilaexoZ8
oUGwsh2bvkvbCXjG5Uj53Nyj8FDad2H2tM1e2hZAuev1/oJ2R4d8FSAxAdzdWruUmwatRcoNWYah
qOzm3hHBw5wVX0nj/No2bu3AHp2uDZsgbl/l0qRVHO95tSSbmtYxNwXrAz9oWItEFx4dXDWCybsa
VhB3BpPoiBtZcquiDkziYo08syJr/pCqJSu7n+GCoANu+jKKuyyg/HUQ7DDJSzlYO9UfgjWhO8Pu
qqNs3Iq79tjn/JUIilfiF4egBAcclsNY7h3q725PgGHv0wE2ueNJycG0eg9ul/Iuz+qHkrHxkfib
dKCiUOc56sMxhLDG9TPAlcCsb4HTJnX/9fboDcGHjrRxyplB67trXufm89gepeoT1dxFxc8YrKvz
P2Ja2RFMVtI8NxyXScUj56+s9VHiNqYo9sWLaHS+/Rn/vbR8kIPRMTdN0zYIAeb6NcZtmgr+aJcv
tEA5YskPcfzGopPg9S4GOTy4m/KJJ3h/PykKlaWA7YpqR4Ta5atqDR+WAWHzDTSHJ2U81BAdw3Dw
YpI3U7p4fRIP9wqX4Dgad9yzd5Wwwfm49qxmOsN0tA7jc5WHqP657/dqh0Blp072GY+nu/zAtkVg
OmInsogIeIYuwri4j+Mykcx/KKq1HJHh2Tz0tTRXx/pCzE3fvDbLZwsUEbP/OWw+LdknAnZeysbE
qc9R/EDYvc/sVOAiYbOVZIVhfeq8SaqCvKpVw8m8CO/ZItq7GT1Bb2olpDRspLqCa8HL3J68ZXhq
7SWJW+9Aiy01AFhqOoJHhq2t8nZqX5sqOPoIT1mb7W97lWnU2jHeqmkIRZ6392X1XFkPiEtvt2sy
trYZSFXkrpcX7b0dDAcxxrupb55sf+VYMY1aO8d9iXcf7mPUmfRemgyFInzZ9i4Q6vKsPCptp1ic
9lXZIiG29dmCLAfFs+Umw+jMSCWNRU0Wxl+tQtJktljCLfKvReRKUPgfBOiDbVLnPqK1FRcODYan
MGJ3Mf/iEH9fN79oSE80rvZj8GVW4z0kwXHf8ROkS0CS0/R7MFr/yYGkzuIhrexTFywAxz4K+7Ue
0iISr429B+oocelxDvgBUqBOEoJWqxssVK/Z1RdWlJ9mXqxEJYblo1MsZa5ogtBF3JCVVbFvxPR7
KgCocVtRrNjJEDl42o3fAeMfo8JrX2mA1GLQgoOqg8LgK81+sXClD8My1fVgQf8WW+K640DTYyfH
+MWt85XssuFQ965dvrtWoBDAp9HsDE9WdCk9fpfPfRry5xI5BVk9O3WJSs6N8acuCIvncz/2F4S2
/ZKpvQ3h6yOuy862nUKHsvng7PBCC63bzY7YfyB+UY5v23xN2yaAv84t8Efz16Wzv1e5/Q/z2gvu
3c+3mzcEtzqO7QqmwYUCI++WJmmDT+2iEtEd1Lhtq9ABbII0AbQzsBPR6mWKupTMz9Yqc4Bh8Dp+
bW7+j7MrWW5bV6JfxCqAJDhsSQ2WbDmJMyob1k1uLgDOAzh+/Tt6Kwc2xCp66UUTanRjaJw+Zwn9
Kkyq69LTp7pjxymwItVDs7uQ23ZEHaNWj74IkLbqZWwHvP97xIuKhf2+73zDCqGj0xrV2OC5dMur
n34FRCqawtgm2+5yOoMSK2Vd59mkXoIEWF82ZqiokGIlcw2Lgq1lLgEPsze4E+K9Ars2dwceVxZb
o6b/P6TmneVfB6m11VBaqZrh9PEnaeVuGOZ4RFKlzc5283MzPyo17qxi1+UHBTpyuRw8e4l768f9
eTGdi3VuJcLSavG5o16Yl0bDIM6zQDNz18Vd86nLvwyevQ/QIL8kK4EQYMV77wdrSd50XeCorq+u
kv3o6aUI26gt/63Iczqd5npbquuUTtlC0GxYQxcSGsNHED1EbvUzx2WKsjWIlKmY8wbLRts8ZLar
XtriKshBuPxg03Dv5FlcjC00BAFn7L7ULYsZb2N7XvalJ4/3J+3/v+MdJ+roNpaQNOfW4pw8MEp4
LI0t+8ntLzbe6N3ypS7AjAx4Rxt3Ici4OhaBVWkniqNfflb1HAlx7ls7wnNUDFDZ7v6YDAmuk0Xx
jEDdpMY5xvMeQ/llbD5540rIGNY+HfoGnl9R+g3O09MCBbFW7Kr+R1afaf/p/tANKf4G7uaPTprK
Yb7yeYlY40fg0rhv2eQUbfFIRT66wTzOV6u8Fta/vvWRDRsH7fx9opBeKZqhLubrktZ4nyCxg0za
NmrtMmBR2oLepa8eoaz0UGToex+Hz3Jc8YlhAfj/bfnVUWgsiZxCNwedr7McJnLw6XgUBcRFEpB/
0CGurbVHXVPcaFf+QRJ0Yc5EXdX86Mk+JslPK7Pjyll5uDGtnTrebGzdUAhmO6dxkp9zuXPIryqp
dkIuDyBYjGl+CqbfIFaK78+L8Xs3l75y3cwGlg2p45xK5exquQv7P1Z/40zJ/6umRzE9DMQCNcjy
cP97hrzQIWnQfaB1m7U2uirRDwSlV1tOP7aZvk3Zq18yyaZkbVeMOL8X8djVsZJrT7GmUd9y8ZVp
1XlDP7N+vpZVGPmFdwyhzbJt1Fo6+5KOCTDe4zXlR9V9FNW2i4cuSFsUnddbXThehXi2QnunsrVe
Q8O1SUeeTSW66vwAlnv1jzNEtfvBbT84/T9yI1bY18mhOLQFcnea6HUqcOzioMPz1+LdNJNa/hZJ
74xsLuk1rIMHh4uX0F1jb31/YX7DDNW6XrV0XkOvIPuIpcueFueTZamV2uf7C88bmp6qL0XHaUuv
ZXjJq5M3DnFQQAZnTY/ANHqtKmdXGWVp2dMrb55xJ4j89ASFipXV//2QecPSk01jUhZioFenhpAV
9JK+TqSKajxUld0KbN40fi1FbU9CNrUf6dVNnhOextkPt18Dn5l8r+UoUw1YLAb4Pp29mJbFRbD+
V8W7HXNnseIi0/i1vZdVzuRCegvjL+ixmvxHt0l3Q7FGNmEyr+2/lFG7dWuklJ18JlMdlf3T7BYr
Yzf5Rzt/57NDwEEP4zI/y+wZZ8WFnurq65YV8g3ZVjCzwuFS0WvLCcTkhwfs5odNpnVw2dAvHdqQ
JFaDG05I+M9qLreN+g00XaBqxRqbXF2IiZQs32XLGsvP+2sYqsF/70bz5MwD+ObIlUIOo+udXbE6
kybTtxl+tdHRGvrZS+HRK+QQdjlnuzHbuMDoULXed4alBeDiKiA9ZkFkmQ/uJfXWLk+GGNTRasBm
pVQsM702AEvvQKz5e7YTEruJ++JkbrkSMKavaFnaNpC6TFyGnan7wZtDoYaIDYDX/3c/Hg3rZKBl
aefiBmY3FSquXr5zgCtjZ1t+nYM8WtbOBaZPaLkKeR6A0nlNrkC9xio88vBF+EnM/qi1mpXJR/oW
a/FBtDMj1yrLdtYwHEon+Q0CmkjOa9NgCFMdu9aloEnHWkmvAfAukcchQQIWzG34dE9HsAU+TQuQ
89CbmM1hTqzvTUZiXqzp8BmWYh3FBiRlVtMG/qHu8qDCX6437e28WznQm1xzm5VXGVyNVjtOGSK0
He19krMT+KQ2mr79oFemvSkH/a5r02uOgn/ShvtGrjXqmnxy+zWvTI/2XGKvIwQTWkcE3IlURM4a
Y7zJJVrSOgGKhH7q4mhTF8cxab/ULF958DbEuq7tGnb5aOMFmFy7+YNV77Lg29T8DtM1nRHTyLVk
rQKsNyEora+ul+DGPEMb/vv9lcbkcC1JF1pMk59TcrWZ93WpitjJ0l+Ts1aDNPhFx6J1ZdKTkSCF
0nn+z0IPnsNdwAzoIc3WEBkG3+hcTm7WgCzOZulj0vxbZsmJd8vKy5NhidSBaGLIem9KcNwLx2pn
N/+S9DlBPKJTK+bDyrXP9A0tTdMprAS0mZGm2c+mOfDkYSn/c7PYDld+hGGCdW1X3vscICqsA6JV
J0/Qc+m6EcumbWuBjjsbQKjiqGW0rwRab3MZxOFqqcgUO1q6IkK8ANS69tUfvk/DYR6xc9gxGTdd
jD1dudXtFwpVoJBcWWajtana1/K/+zllGriWrQvnQvGZY1dyhyjN+2PgFc9W/U+X+y/bvqBnbVLO
VRbgiXIqPpQqhg5GPHfHjHzdZF5HmRUlU0lBfXJ1GPhy5/ohYCAW4MWprIJf9z9hyFoda2Y7DFjY
LMAjK613hTXtQ2+tncNk+pZqr/YQNY2tbw1w/xwAMkjsxo/T0v2zbdxavgoLSEvfz8m1h3guqQe8
AGyjK/B0aFkXlGhUXkpyzXsrnpIkxjPAbtuob6565RIojID3pRf02tUUr3vZQzav3YkN64sOKSvr
qvKyEd52mhshS7oPS34Is7X7qmkytZOw7L2lnDpEetnyGDXKfaq2qASBpVYHkbEydHp36MRXwP13
3ZjGQJJsWxV1QBjzK66cssBF2I/SsvjC3frbppnUcV+ddNBAn+Zwt7RPA6F7ggP1fdPvF8/fMDRJ
kD81aAHE2auVKGQHsaP2QdEck/rTSL6Tam1bNUypjvvCoovDTIsNuyjco0PlYxHS4/2fYDKtZWcw
T5nbQ6L0SkFLNwf+J0DIt20XOqbLTqbWLoceC5aXfrf7T3Tp/t026NuPeZWcS93N9jIs7FrUYEdd
QCQxrBE7mPyhbaE+d0sCOm9yTXh+qIhzZo063B+14ZESIjN/D5uqwObCxwVSJk1UCXCGl7G/gHGB
xM0yxSAl2i/OQ10+96GM8V4XsJf7XzYcmVxtewWlcZa38+I9jMn8ex4/JNV88UGq01X5vl1VX7+F
zJtnUBboUdpMiMqhT8TFQ9dz0P5K2McZj/TeGob13amBfS1Ui75UPOkXcbFl3UTdMn1uBnd/30Pv
rsmwffv/q4iaoDiAVUdBh1lVe2uWkd0wIL7WlIdMQ9cC1lNQ2HL6xHqCztous9ROOl/vD9xkWYvX
GThB0IIIcUld3gEhsgSxO6yp05i8ogUsSHwKK0AD7KV2rENflTvRBZ/RH7VykjeZ18ISF4VWDQkX
F7CRnsc2/wA1jqglzsqWYjKvHfkoVe3ihTC/lB9C8cEvH901NaN3E4oFOg7RnpKUCZbwCw95bLND
Wn93nZcpWX+EMgxeByIOg8qazLHEJSs/ZtMuWR4BHtwUMm/ggWHKcEINrCdFiBuNdjVGDf1937Zp
2FqOhq0rmNdZ/LLkYJNBjyezg6hBpem+eZPfb599laZ0Kv2+zTClzHnJoJuTiAgMQum0m1ap8k2f
0FK1bQgflwkrQd3RiHSHwHkW1I0StRd0ywUT0aPl7NDOhR92mFtlVbGwLpzDR/Pn+y4yLAg6IjBN
st6uqkFcxupjKr947sormsmulqxL19hgxR2xujNsV9PwNGXOSkCagkZLVDmxrs7aTF5EOrm7zudH
q3bKSKLHcyVu3gV8skAHA6pK5j3I2eFxINF6MdiPuXTrL07QJke3EH7EuLDOlbSqXeNX48oCZNgQ
dZRgn0NI5/YAc8m8QziA+2rvQX2BspXl0zAjOkLQy0qWqBRhFAYnL7xARvB+BBmmQwcH5lg1g9pZ
kqfZAaV9/zmtvQsP/tw3bhr07aOvMrgqMx8VogkdyG79Y/B8scugQHPYZvz20VfGXX8u3RlCppek
ec6zJOJErQSQadhays7oXYLGISy3ycWaftHy5f6I371BIDDtv0c8Cwt9UH4tLlZX7uvpO8rCdfoj
ER1OhM9yWPGLKfy13G1cx3KCuZGXJaSfpbUn2e9hQBsHcEpWWeOYe8i7tQdrU9BryZzctF+HLERU
UhlNVraD0H3ceMED6DxWkDDvH6RZoKP9ZOejyt0V8lJWX8b8M0otNPuRl8ULc9MnH3Lwbfgcjl9U
kx8dMI359rTyZUMY6Ei/lKumSQk2B3QV3m6qQ7XGxmuyfNuOXoWuZfHWq8FKeRnDvIib3M9jJsNt
a7cO2VOK9K2qF/dogwuqnZZYWmsrq2Gx0NF6dQWBjWCexaUa24PvX6D6cHK9dnc/PUxeuf3/lVfc
elDFVA0I3AaixJAs7NI1eUSTaS2jA8UAHAjgE6/5g6rGjgADfX/Qhpz+P6XNq0GDfshTrOzlJVWg
O7LxAtn+6Niub9197n9vnC2wDSSBltTVtPgAU1SIRfe3+4dBTkvZK+uFaVK1HEbruADoCRtyGZ4W
8WW0dna58uxjMK2D9KyyG/qUONiJPfJlTuX3xepi6pYrRwnD6qOTwoHWlyn/tgOIAEXMZmmGaAmq
+smv5XiUfHY/3Z9j08/Q0rUkquC0w7rdBUkHuTfvgy+BB3c6+vX+BwzhqYs2TlJxRYOBX9ygnM52
mVix1/trDWYm67ef9TpEbS+4FcXSSw8CZIlO0zZfe94wzYCWsnnPMpCu486YTT9dL+YqjPoANeVt
S5kOzutUMtu0D7Bh9iCmJF71n5Ovab2ahq5txnJMOi91Ydutnnv5bNP5U5/s5iTcGDRaxhJut1XV
YU4dRc5LtRyXengcubdyrTBNqpa1LBS5nQDsdknrAm9ubvhfr4JN4fiGHC5fllA1qS8ueBxI44BC
q48SusYs8H42vSGIA+Gwmm3bxt0CjAvjjA5T6hLn0bGsLfoyHntDEFfODa1kgtpRkYohLmvrmdvQ
rb6fq6bh3+LpVTaNDM1Mdjs4IGIe96mdx1lf7r1hjfL7/Xn1Qy1Z0Rdrl/nIxKUv/wsmskenwO7+
wN/fqd5Qw4GGu5zLaZa4Fv0XtuGuB+Ce9CDa6PejcKPAqTdlra+LY1ZlSNwygIeywTv2/vKwrL55
mpyvJW2rZhBtzbjv1vPE0LzS1rEvuIingofRfTeZJkDL25HQ2kVBhl/QyPdh6viJe3/uWzYNXktZ
gO3rYKGTcwwS76EbyQPw67sM+sObzOsgvb5ET0xR9s6RgTvayupjmIdxlqyd/Qx+0YF6oVSWW0NU
84LmtJPVTnkUWOXnbUPXNliqbNeXmccvnXDj4J8KApVpthL2pnFr+Zq6XU3KocW48xDMNXVY7GW1
rfGQvSGWA1/C1NU15tTlUkTpkl3aoi6jRgRrQrqm8d/+/3q9aWZBuAXfuOi8ZTaLm3HtbdJk2vnb
dIiATBCH2L3T4Ap5jTFq02CNc/j9/dXXMXq8TfhEFMUl2sui+poPM7qo98smCg04XkvTxpK5SxPs
InXZXKqW70DO8sNaRWKbXKPl6mir2nU7jD5ovpGxfWjdbbdKX8fktdSzHduD0wNiPVZj/WAnX+9n
kcHjOh5v6APwvXWIlJRCW9FNhoj4/Ueqmg90XgMsGfyig/I8Swg8QBTpZWDeuOtL1DS9DqxQ93+B
YYXUdRYHStKaFxkCUnltrFJSxfkEwZFaymHlzmD6AbdPv0qnVC6IpZ5glWTTue9BBgw+0LWzgWkG
bh99ZXxO69FduvB2ju/Ockq/zpIdFzI8D7LZb3ORlrMLHoUVehCcI7q1dy3/WTji0KMr9b510w/Q
9ldwSDfQaEAIgX0Ij/55G5G83KkcB0C7rlY+YpoCLXVVUWckYPDS1LOd8rK9z9e6A0ymtbQtOIqC
jTfzS4BKl5VPT1mzpv9kMK1D9egQeCoZAn4BM8FDlV7simw6yvs6Qk/0QtZsCZon0tvzvlvy6cLa
gK0EjGnc2t6K1nU22QlqTdB2/xpUkLqVnrtJhoP5OlWcQwPERzfxS/n/6gcYhgp7X6abcCIwryWr
NYN0Thahc5w6Jy5KAHWXtUg3ueX2/1epajct7yj6+Y5+Wr7gSfITB9/ZtgD3tBydnbK1lgDKwnNb
3NoD2g9LsATbzqc6Lg+Koh0J3QA+QY9dM7f7LFh76DRkv6clpgiLTs6gIrh0ubtrgnC/2MEBBIaP
jfA+3V9gTG7XEhQyZJIX3ogEFQIVGye2xmSb13VUXm63pLUVct/Ohx1jWCHLtX3JMGodjacWEB4S
ign1RvXFdzoVdcreohOJ26pO/NYkSQ0K0vqmQ528eKR9Vnn+sdh6odR536yid6ATi3hp/S7iSRh3
RbPi8VsavsWA+Doir6CoNDcu4sUG6wYZvzlIfBbMWxBF8IuWoWM+V3bu+7edzo7h/n2wsdLs66A8
8DXPxLFdbHPFtwa9asvQ7zbFN9M20CQf07ruXfdY0nZfJ+0jtabDNtNadqo64aTyHX4BTc7jBI2x
ViQrLx2midSyMvSlklDi4pcKa9Z08VwZgbRv07B1RJ7fOaWFPc85FlV+oTT4yKu1tDQMW2dgg9DQ
gOsLnF00vzxxnpIxmrttm7KOb7LyakhJ0jlH4DVja6EHVm7DB/k6tGn0oeuQ1JRfrGJ6AP3Zfqh+
bfO1tl8GfmtP/oz9ckQpk7fjPlw2rq46sVrt8mXJOPxR4gG3Zj4oC39sG7S2WzozY7J3MIuho3Yd
oXGT9SuHfVOAaNk4VmFDuvJ2d3bEy5Rlp75KP/ZkWbvjGvYFHWrn5nNgL8B8HIWN2y0aB/xV/SST
aS0lbVFmICeDV2pwTCT2iI6HNclXg2kdz1Sny+hXFhbWiS9N5Iyo8Q5iEz04A2fl3+cqC0iXjPIe
6wiQjRk0TD94a+luGrd2kvUV81zaI7pvenUBGrs9tnbQNASKTnEm8jLFgfDmkj69WLV/ScvwUyCK
DQqX2OIdLS8lXgmH6rYGuu2/EiwVfl9s2xR0cjPAeYFb9BiqlTd+z07Mn7MJbr+fmSavaJmpgs4b
XYW5lHl+kWgu8dPsW+CMG8euZWdZDn6C537nSCWL6zE8pumw8vBoOMnqupwEfYPoaIHpgkMcjscT
gLe4kldrvYmmUNSy08nLcfB9Yj2FkMTIPLDF9ms0k4ah6+glDrXBoVl664lk9tdsCc6QB/vA6n9A
bbkSjaYvaCnqgKOQ8wW7PQ2Kj3aqYgqgJ8Qg99DRWTkZvs+/Cv5BLVdRxxnAeY0Tc2MNsaXGSPjh
mdufGH/KnXmnbL4rJuesshOTKzu26Wfd/v/qRicaC1XpAnMyWeeRBuB9+kjao/DWhGRN9rUkBj6t
6ecgSZ5k40RTchzB4eQxEEauHMIMMaWzndU5mjCUwsQv+RBZ9ngoxaYeQMyGlsiWg4pRNi7W0zh9
Wrrly2wP/9xfIkyD1nLYKSo0W9AZ29QYRkvKD2yVacPkb+28G3hTm9SOAowarMHD+A29xhHWzdZZ
SQPT0LUcLkkWLO2EeFFdeOBTe4Wy6sdNXtEhS3hutzhrMJVTN8cFyEWDIj9sM60lL+hUalxE4XBr
adH6q+JJrYG5bibeuc7pNGKO7EQ+DCiJ2Gw+tG77J0inrzKREt+xjtwP9sQi25yvg5TQlM7CsPLc
o+8X/6SZcqLBpt+2uUhL1JlyKdNxwW1dOYfZbiIv39Qoxvz/czW/WmPwtDM2Ve46R1xMj04enFO+
JkJoCMf/w99emeaJWgbpp9aTb4nh1NSWPPIsWTkI35bd96ZWT1PC2ywLZuupGEHeBiqprJqTeMwy
sreD4UXZAC5tc76WtVXdl7XncOvJTdV1aNXvJFx7gTQcR/5PzfXKQ2kxZnTI4Pz2dgWxq7im/p6M
w27TyHWwUlgNLSs7G2FTPDLvTMnKuv6+uhnzdZhSmHo8qAYYrvM4/RIe0oMVu19kFfGPw7E8Viv7
nyGAdMqwuSALmggG6ymQJN81MkWDUUM3ydngR9xW6VfOB68/KjTqtu60IZgHLoBD7cmwVrc3rPVE
S1kn7eomTyb3mNroxgmf23qfllUsq22QBF3BsqgXwELn0T2CoY0cbSLB57/QblvM6zClLHUKt1ET
UjfgDzTkuwQXlPtBaTpI6SxizjiWzPUabCWtkmeJDsRdw9vyTGvRXL3ZrS4NQCQxX8b+PCY12bvd
HB6tYLVFwhRWWkLLAKbyDNE7BdVPqkB5RxNrE4M4okrbg9O5XopAIqocSOUo5h9ZYZ0XvFze9977
K8YbqrFAzZXPbIxdusPZ80JINZcPWVltWjHecI35VNSdoqjIBS1oTpW/s3x/o2nt/FwNtB7SPrOe
oOV1htzwWYg/933y/ny+4RhzGxx7aIurLnr745CPULoV1lq4moxreSx8laRzWSVPTfcb1fjjEm6r
fnq6sCU6K6ylD6n1lGTqlzuhWcRy+bByXTENWzsfJ1TVxZSW1pOtpvTT4tEs9vmyVl01Wbf/Xjpr
D0VyR1jOUS00zsdk3wabVB8Z0Nd/m668Os8HBdNej5tI9Sug6cquZUodLTO7uWEgngrRFwIZjb3A
q2pEqjD44HnjtocPTwcsudQryzark6d2LE95eJYBaCCcNaIrww/Q8Uo+areL8HCeGjp3z2rnbDP6
7+KsVS1N5rUEJXkx9xXPkydld1FJ0mh284M1b4xIXRSThEnnSqh2P4kyVJHFwGHbdLv7K4Bp6Lf/
v9rKqwnEolaOfkZrVjHnf1pe/Tst2Y/71g3RrhOMVb0/yUThGJKGGaSii9RW39IJ+Nf75k2D11KV
5RUbWRMkTyIPsojV3qdiQGe1UzSf73/ANH4tW4HSaxya2tZTX9powRe/rUCsUQi8f8zxdNBSicb+
OXNclBDG6tsi5WmZQADoz7+a2TpsG76Wt3nedLhZuVjKkvyYjMuHJVlruAoRH28vERC9/DtuFFp9
KjWiAOKg0ce1rDPAhrHtqMPoXFAH/yRb77McNpFas7fsYjTHqU2UyZObqENBs1OWHRpvrQZuCCMd
x1SA1CkdcsCnp1p9JtL57M/duZyTlfqjybx2Wu5xXLaEQsGl64fPrsXQ4M+vQxKs7Fcm87f/v8pg
D9BjLjHapxzMa+H8H+mb59ZeayAzRKl/y4xX1keXlqjpIMXSwe2jiTWPVpk/CyisZumag0zf0NOY
dI5TCRyZe+5YceHWXSTbIdtPLmQbvJBdN2WDzjtWO0MIhkbPOS7Cirqy+jny7Pd90+/NAa5D+ivK
ktvD3OVDcKqL4eBmOPQ348m218Rv3nPQzfytSPNqEuzECVHEqPyTK/sPvaL7cQy/KOIcOtCbbfsF
2hbGfZs1xUzSc+o6FzepYhqme7CFrdy5TA7ScqATI7QcvQK/4EZ91Y47CEXsRrmm9GRykJYD9ShJ
q4SdnsE5eyryz3X72SE4uAX5tHaEMH1CSwQ+A0zGC5qex9p7Ft+dco6Y6GMor6646L295jbJWhYQ
6F1atLTDU+5aHsA8cxVlJFvrpzNNgL6T+UshUxSSTqmsFfin3Yd0qr/MbI1d0uQe7fBZJGqWqsQM
pG6YRvnAdpWqMyiRuTHYcHb3g/S2ueibzs1F2n7WtE7QIRnSc2j/24ZJZGMSCPoJJCTORfXRLkgc
DGuAaIPH9LeXupy4t2SlPJeVPIZpfRSDt+ustRKfwWF6iziZrFwJAhFjz1+eVPK7rHd2srzciPHv
O+uWue84S391GW+0IHzAjIvkgxVe0wXyz82nSZwrSFPd/4TJRbff9mpdolNTJzmprNNsJTFR+Q5q
nvFYdIdt5rWstiiKTAFprFMx2TFt0Ew8sV0QrGnnmkavZTTj8+T1orNOIySUyBREinb7Xq3hf03m
tXyePTD1Uxf+D8DwY9vpbhnd3RyuaWObzGsJXfYqrxb0rJ2k7+/p6D95IBidq3IFcGUKTy2fA3Tv
TeW4pOeCTDEOK5C+AdKtybuD5NPP+/NrWPF0dRjh2yEaWak4y7Td1UGHvmr7v02m9UeXnsyBkmHA
zxZpf41y8iLPabfUnrEM6b3gVionWhDMrAIDbSDtXS+TOPHX4tLgFv3pRdRNEtRWC/NllkWO61/r
ma1krMm2lrEJ6wd0qQyIeZk+eU1+Srs1uTNDQOr94CH4mVwFsOtJVtk3NikeeUHzPNri0/0pNdnX
0jWjQcUzlYmzaOVRiuB3XvexW29hWrtNqpau7VBARtMPoNvRtzuZkl3rrZ2hTSPXUlVykTd8kuKs
UIDsnagVkOH6MjgFl1cCNiuyctEw5KzeFy6Ia3Vt7mPFaf6AoT1i1XM7f/H57/sTYIodbfelAHqp
EH+nzAr/dRr+j8zX7jAG0/pzizdYxTIMcH5VQgupVoeSO/tNo9YfXAiItUua+7ew6aoDYJPXugWK
775xw8zqzyxWYY3SArP2ue7yfTUC86UkhMLIYZt5LVvnqvXUGHbBybbIYUq8HX7MftsbGkJef2gh
CXDLCfRdzwJdybNogc3gJ39YW2tMztESNhUo6vlNYp2SoTp6rhOTbHoQ1loLqylmtIRFMRu9R4kr
zlnDqiYOm1EeWavstROzyb6WtUNRlZWq6uzsd8FzQ8Q/AbbbaNvEarurdEebjjZgqr6s40V2h0m2
UWLZu/vmb/fCd45++ktK7xZFBU317DwW6a098+BZUyTKZdeJ8GtensmkVpac9+cYxaS/T4B+FqJv
ImhAQ5SOcYV7XbaEEah4VvLr/RWNhdrFl4Kwns0u7tUAbp4kXohiipOm4PwT3LBWNzf9Bv3qm00d
2I1bBFJlyQcfsoUP2SjkrlrGdFMis1BLZG7RNKAVVmZXjDGBwDpXDLChtQci0y+4/f/VOdxPfLoU
vYetd+xjVoizM/wc2bbzCNNfWwIUk3LVIxEaluS7qe7BUkPJyqZiGrqWxXlNU9kGtnXqRBOJOX/I
5zZe6jXGO5N5LYmdquIjJJWxq0tx9K382XaQaNWwv59o768RTH9yafIltMaeBSdUup/B0tFFtew2
ekbbbntbJQnPMHRglKMhW3bjQCNP1Btq5z5h+oNL1ePdDDAQ67Q43n4MEwB97KgZ+5WIN3hGf3FZ
AAWDVCqSqrLnRw4CPWtZY1M1zKku5QIiEJXkhWud6rp4QNnnwzD0f8hAvt+fU5N5LVepX7qQIof5
hJGPFfUPPfhqamuLasPN77fPvsrVtBVZl/mzOBeqefCz7pCO/AQtvk1VJPCZ/m2+AlX47X0uOIVF
eUy8/JxYcmVXMTlGS9Va5hIMbmNwUl54VryOElof0Qi0aU8EI9rfI58oHivASRaeULnbEas5DJk4
qnrcb5tWbcu1ncXu6Qxao6B1npbKi10fFfncX0mnW3S83XJZoGVrKJ2Mel4RQvave2x7O5p9/liA
b7oZtpAXIHL0J5ehqxoSBHDQ7UqetYALuWTFOYZs1bvF24Z6rPbT8DTYDbbYZq/6ZsUxJtP+39MK
sSLbalgWnkZv3k023c/5xlTSO8RttxF1peDzYSj3Iq8jJfPnQtgP9yPGMKW+lqkciIspl214Kjt/
5+D5chwc3Ap36fJj2we0XB3Bf9gXQROiJvsk/KNHxkjxQ8M2lVfQafC356cyR8epi0kNk/TAObpS
5iHdVgMBjPhv411G6pz38L0Y6S8nofuSkz9zt1bpNfley9Ylb8k4UmTrwF7AOszyLurnJzz+3fe8
KSi1bPVJzqiTYWrHvgcKYzh1vbfNtN4a3lGZJNIv+bkH71iXtXjSXXurN4xa7w3PG4fXEiS452Lo
uvbUsG5sjwtId91tuaqLuKRlDtB5AbdkBUhXGD1mrF0xbdg89ObwohdZ20Kz4VSIBbla7XBJ2XV0
rYPbZF7L1ayuZh+dBYiXue8+ZUJYP0VG2NdyTLtv92PmtmC9s8Lr6i1VA+XjZeL83ITg+e/myB2r
lxIaQzVYiNsg24DcxCqv94ujfOMInFrlmbDkpfEsEpVLsVajM0WQlrXKSh2bguLibDdqR9rw4K+e
a0ymtYydUBwSi4uMtSt3vs4ey9wIJa7uct/7pgnWMtaRgreBj5EnHokZWWJV8UMZrnUvG9YbvV+8
7Cg06gJLnEshz+nCnofRflRB/VTnW7gXMLF63/jQ+H5aDHNzAq1OeZ1mZf8En9daq53B/XrjuKVw
qFTOMJ36NlyeQXtM97mbF/tN3tf7xjkLFygjYafyQxHXoXzwatQtBrJtcdB7x13XRVfcJOW5LuxD
BXEbupQPFp9XlmRD7OjN436qglIVoj7nJYT17PHCOMC//+PsS3Yj15lmn0iABmraquby0Lbb3e2u
jXB6OJRIkRqp6en/qA+4gA9tlnC1tBcsisxMkpmREXib3F4c09Jr52zXkTFFX0d1HtW08fC2zGp7
e3to08w1f039NnLLHEOnltpaZbcRobWfQOO6bnjdZxXzBtdy4lM50y3C59ELbRDqLs3etDCaz9pi
zGhkO+VZDFO+SWdUa2UZfFs1d72VHHloBsq0vDo3VmwnVIDXNlDx1l3sFzbMXm8on6F2H4Wzjxs9
eEpr2zr1wbgQ4w3bqveTt2wIGPJ/5bn22rPI5K9pYrtrE/i6pbkGuXdPzMi2XSSlsTTKogdW2cnI
q9+zrb7eHt60MNevejd80aJ+4aDl4hxGLw51kixdYpAxRGG9r7wnM1heYrs8Z1AZCnwoHbsd30x2
iEcb/ff27D/PjfpE89bMF3gxlFl5jsrvvfOUed/a4D5Pz664VPkSafjnQAVf13vJpqpsOHoez35L
9uV0AsnzN8+aH6ATe8alObl23tSrOopxsuid57HMLFfUKMxMuUNOBW7iD3bTrtFxv46ueXHBVC9A
yleeXdxKEgmpud3QdktbbjAmHTmFdHFaTU1Rnueu9BJWNuXGU461EOBMo2v5Y8IrObGGVeeqcvfE
DQ/QRU5u25HBVnUtDacd5ZyGeQmkcrcHs/F2LubvNeFfRhL8vP0ThjChN6IPzOeTBBMqSlcdtrVO
Qln+qtPpZd3wmh/Xg8tGHozlmYjuOKlw35VkM9Xj9vbwprW//v9dmKDN6IJ7HNHfl/4BxeEvLbiS
bw9tWnvNh8k8qSBv5/LchlUyFAUklXDZ5AfwwN/+AUOQ0KU0MgcdWjmQLeeZvmTuU6yQ2G1fGnF2
hhNdAy6GY33oSwcPs7IEFqhrXxvXf2JO+Xp7+p82Cl2H1nx2zInb260Q57SYEurxZ+6+et3XxsvR
IjonbBLnMi32Nn8W3d/bv2nYEx0u5fPSDlCR5+fZIqfRkRs6iecm8DdDGK2zKB0ylcGBxyhFVPUg
jirH+VU2a0i3sWA6WEq4TgpC1rQ8XwlNmUO/p8xaOI1NC3P9/zs/cJ0u9qMgKmE7Xbcda0tBuCy1
z57FforCDVYBdsD9+d+faWRUtLNoyzMEh/cdZRvWB1/iKTiArmrhSwwerTelt6h2cMU6FILQ1MMg
PJLKle8vvSk9nKY0HwIJs8SCCPGdifTkSlyQQr67bZ+GI1nX2wCFterCAS7hZWwzxc6dwDuDN/ZG
NmI3zgqI4Ie+W8o2m5ZKu1lL5B7SKGrKM7jwwP0fQ2xtqW/guqGf5CF01FSZUjeHjiw/u53a5MCV
8cnbVs6SdpbBXD8gp/zJmicPdhS1+QZREBzuX7rhn6lYSHoapq+Dp1JWWZOTIk7EFj8rSbe0yu6p
tQ7u4evgKRcquM5M/ercQ+BHpt1TzNi6d57epp7lHQSIFWzU5lOcxOEw7RWIYhauKqZ1uf7/XZio
PaY60WPiflQecbfYlrm7L7ylbTUNfzXUd8O3QtX1bBM8UoNu18bXUnG4Vc4aBl7ETx095Qnfd9AP
Is9t+eRFP8n0WC8ZjMGVdFGNuR7aooxtec6E2jKK7GEvFtbcNLTmpSJPRxxaszyXEXSeVbOf6FLx
wLTe2gnc1HME6Gqcne0ifJRhsElr+2dZ84WMiWHmHwBTsifUqyZ5xrJvM5vvwV65blF0wFRZ08Er
WmxlL16DoN6Xw0oj0dFSadwFg1UE1TliHLpn2fC9KusycadFfmxDjlZvTG8yNnlNQOQ59l6c6if0
4hJOX0j4e2S/bx8jhn3VMVOR52RhCDW6s6rRhpEiTdvX+zlVC0es6QM0N+UZp0OAZomz4OciF0lK
//TyzvJ/tmTh7my42ur96WDnybOghc3nziuUoDrrLgtfs+lL7m29cOmMMpmnlrdSABjJpsNhSzz+
rUBzT9JS8WPdDmhO64MaFgI4V/scMjRcVqcgtzfNPO3WDa85rhqrTKkJG0wGvvNGcVfYZGsxtVCf
/3yDiQ6YcuKy8+oC6X0Ire09SxwGAOM4pOajOf8ReKBHX/MZREdOWdNQur0D8Z62YslAWRJDGSQi
616/JL5+3rvjJHcn8NyDS/88en/o9Cqdb8WkErdbEtD73M2IDpjyK6dx2YzpW9VDEaAx73dAV72q
iS6qIYnrqnHC0D554fLFnR5L9XR70T+/OxEdKSXisRoDGWDWw1eP3Mv6Rydb8Oivij1E19IIbALu
e4pFl9697Xzl3lYtsf1+7rAk1hy2qEmRZiGigiUv6VVJtl2qh5p2UnNXmjtMgL+mPtd1dRcGw36w
3CcS1q+3l9w0vOau1CKhyOq0Oks32DlBvnG4OCk3O9we3rCjOkoqItUQFX6Vn2kt0GFhw1WD16rm
W9ei29s/YVh6HSml8FbvpB0AZtCNB8+n3xperrNHHSk1KTuYO6JwdZI/B35X1n5Sd5us/LZu5trL
Nh0Yd5nd5ucQ7enBccQf5X3cynqJQcKwuTpWKs77MirwejoVsw194NR1k3Qm/1piWCLtNP3CdVPe
xTHLA9YrrR1x9iv2GGR/2WifvGZduRU83P8dPZNQPuxtrL+Xk6S2ik00rF0azWEHgWxI7sGtZjc8
WlW+c6Y+8fylKvT/eJQ+vjKJ3p1eu+HgC4YTPOv8bV1W+7B8s3i5rbosAZksfiq4t7KTqNKFg9G0
E5ojg/vRFyFzxbkqs32DPqMsVdvad3a3bdWQEiM6ekp6YT52dSlAv/bUkD88JjteqV09Z3dxXz5I
FiYBD19A3bOrimnBtw3hQ8dVZXnpz51S4hyK6C8huLI0h8AlZeKBKOb2hxnCh9683vRDGs7X+NqT
bCu8+OIGdKmMYRpbc/BYVVOFDK44UxFv8mH8E87OulNYB1dlUY+nc4ZuV4KWQRVnu8Gbtz7j+9ur
YrAmvW0diGVORkIQOWBNg2sfLVQ4pb+ExDENrzk2jVguURJPT4M7bas2PNV1exBsXpi9ad0157Zm
ryPErcSZ0yQcX0AXcHtVTONqZ/HE47BlgazR0nrtnLXBxgapuyV8qGl0zYMh/tfHNcespTNdiqzM
t76YlwStDJ6kw6pmf1RjBjzJ2UJGvkOzqY0H+709rLta6dCqqPTSuZlYfY5nhkaeSG37qX+0xz5Y
dx/XoVV2waPI4ci/lHI4gCZzC87V5zhuFk76z9Ye1KB6kQ4496qousb+SYNXZQ3HRuQLeWXDyHqB
LpdWm1V0tn8WUVonk2f/JDGAiv//Bolp68QG0p7iqOIOMiMR28RhtBcFWwj4nxnMdWjthTIUdPC9
cbR/ZvEDmjmAGt9Iieb9H+tmfv3ZdxeHbi5UXpcTuslA9UU7dWcTuuD9pplfg867oYuRZBmh1Xgc
qi7PdtSNKXo5Gg8gEwVsCS2aF0+qeg3U8rpQ141/93OURAMI/wd2oazbMrULKzfh4KxzlkTvTRak
BctJxFGTWT27jOgwwOm+6fgqqm7MXQuUZU/DYRQNv6CMnDDJIeDinvFwPK7bZC1eZkLWaenx8Mgn
0KKT9i5oo++3h/7sBLmuuhYsfTt0W+KM/FKyM5E7N+YbOZQLbmUYXK/FuShkgc524hfow3vZkNT5
FkzsC4MbzFOvwrVpltI2qNgl7wrgbs5F+DyTt7FeSi0YzEUvxYFZCExdsmOX0AHNGBiVpbfUyWRa
l+snvTP1LCWAzleF/bPxGLpwi51rgfCaTQuPRdPMNcf10Y8vgHsMj8Fc7uyCbTv2Z5W16JU3iDIL
3Pjz4tLKR78/NGICFc/C0RHj4/WbPixRL73Nnt2PPVXYT0hm8DLcFJNMgr5OlPO1cg7j8IoGv83t
7zCtkOavKqt7y21hmG0NQJj8lbIlrZVrWP/sKzRXjbIx89FmEB4LZwZXgUwmPzq2Lr+3Lb7jSixs
scmCNLdFUw1kRoOOX1zQXrrdvnWtzWy93F4dw+B66W2IHQgmFBic0x+4ySeuu0O72vb24Ial1+tu
fWRPPi4h/NIxmVQMOjd5uLCrpnlf9+SdWykvYh7PXH7JskfpXfJ8W7grbwh60S1twZNYBIpfLP83
6+PN2LcrZ615a4Fydhu1Pr+QjG/jnOxCX+26xSeCab2v/3+3KHZmzblVx/yCTGwiamvrqyW4rGlo
7UDNZuF1ZUfYJageaTjuqyBfZ94fam1O5A7UC/mlBgm38v37IP7Whc1CAdVwcuj8BI1dRxxUa+4p
LNxdBWYm5cfbKC/v5Wjtblu5yRQ1/6w930bPS1FcAEDfQ11TJZBi3VtDu85F9bqb3TiUcg5Ttxx1
T6YWupTxmHhTtdCzY5i/XnwL5RSVaOLFhaZlDyx1nqow/6LqVVIVUfChAtf2QVX+LwhEv5wsfxqb
aKGsZJq4drSqPqdqjgmuHDM/geQ6oUQ8dOPKG41edlOqt0EPiiRj4Zdb3wmOUdUCcRcsMNAbTg+d
Eho3rxGsrxa/VN1hjL94/T5yN/n0GK0h98Ihq1fduFIKJNwDrnuohXF32hT2KnZQDK2dqSVN/SmD
AvylLpzdnAebTC74q2lVtDO1YJSThuXkFHds7zqXqSRn7v0Oh1+zWpKSMtmN5rCiCQE2SUlwtAZr
GzTFAaDx7TROC1nFz0POB36Cpi7bKmIVv/j5N7d/cIIKF6etky3cnT6PxB/4CaALLCN75sUFDJiv
Y+RnCaDXC6Hm0xRsAA1U7Vj1MreIBllyFGTanUc2sfpL8l/1+KP3oKMESZgvzF3iQDB9iOa+1bUC
AVXX4pJyvvVx6QjCpczN5zvs6/W2Mo8nNE9iC0CjYfGNh5yWFy4kJ0xja4dsmddpLkBjdBH5vBHC
+eGn38e6WBXTfL3eVqG/rqyqLjg6nvUQWvMddZ3HGe1xa84qX6+5TfHYtTlkFy6yegiLt7x+6NlC
PDOti+a5U6cE7/2YXWJ61/bPITv59RJbqsmlNI/lqY/uzAzTztg9rpBcQEztZC3xjn0ecz7QEliA
yeR9arGLmk5lu6fowCKXzjsX7PuqVdfLbbPv+T7eBe5pBlXgQeT1m6JU3dGpjZN1v6D5baVA8tSh
5/aSuq+0+xKF3+b033VDa27a9w26Rny/uPAi2yjR7cMmT4g9HG4Pb4gCer2NlqG0PDUEx6Fhw8MU
MvKUUtktjG7aWs1Zoz5kaSiVuMzhibpvc/Y6Dn9c8m+Eksu6+WsXYz+sqeqldE/My8TGK+L4DIKj
JWihwfB1goLSL1NWe4F/LMY0Svq4vbOG6hWUoHsKfrx1X6A57ujHSlEfuTIlwmRofbD2yIWhTdPX
/NaLO9fh4cwuIn30pzbJunt/eKFLuCJDyNHra7QkeWBDJ/MyDz+c9mvQOYk1LWBGDXapl9HSqGka
z27EBRzWSRpmWxmvdFa9fMZpx4LMw7Tj9m1i310XUKVILUQCw5LrBAXhFDZD3Fj8ru8Okf3m+uj8
sfdineZp5OtFNOBcm6zzUn5Hmu7gkX/q2j2gTLIwe4O/6jU0EsR1R2Y8MwevTwr/6PE3dH0ltdzT
/vsqc9cpCiDDAg6EqRMXpw92ioM7uaMLuVuTPbr/fX9LLL50AsYu9vylrpAPik4z5J9uz9u0NJqb
ihSiMQTNORfHugCPlgTg/Q8CsJV8d5bOKdNPaO5acRsaF1MrLmJGOg7SrV7Nkzln6HP50cuX299h
WCS9qgaEYQeJ+UFcoqnd8eG+QEUwI/VCODZ8gl5US0XYRLJHwI9g/554C8ty005IGo/VrldLXA6m
e7JeWss5i3yG3OtFeGLjy/mkoBsx5yeoGSZQZdh6+LcX/lDVErrR4NY6l0FKIYNBIPOAg+wwik3T
020zJrlcGt8Q7nSl+8lNS7fktLhrMrW15bhpVLmQ9DINff3/u6wUzec+mkUvLg0QuHHjbli1FOxM
tqQdvqVj2VbPC/hELzfdPO9m1JPSolswJtOia/48dKqIwcBd3EVze3ZeaaN2ga8OUbiu7uDrgvcK
mlPgFg7ZX8m957bxzq1aKrGZlkbzZQv1wRZct+IyZlECjuRjBPq3OFui+zMsjU5eUKaNh3zdyC5u
5iYhNJOz31PIk0GtQUnhJapTFzhF1ISANsLDUHgox2eojyM7svCGM5ikzlzg2RyK2j7OAGi8b9tw
PPLa2d4Ob6aFuf7/nbX7lJWjyrDurHlNsy6Z7O9XkU61SiUO63Ld73fjhyVEZXD3w43W5ttaqa/c
XwTwmpZF89RxcKOwiHG2R9CWSUg7s2QuV7XJXHdUc1ZohWWZtDi7dFH8fW5xwFfzUvehwdp12fsx
BZWXlFxecvFvOG9r73eq1r1rfe3ctWQ9pWOOC1U7RVsRNcng/5buuhqS72tuKttralTM/E7m31p7
k4fJOL9QrwO30ZL46mfoe6y7zlrQEjbGWSTkpW/PIDscvB9D91Ba50A9esXCoW6wHJ24oGnZNMtx
sF45gJg0yHYQsFkIwqahryf9O4NvFEiSa+7Ud5VoD1Q1Lylbiu8GqyGar9p1nxVxVPO7lLy57Xd7
3Jfekl6hIQ4QzU/B7z55rhzkZY7+ifKNtMokxq0qspeELk0/oDmr18/o3LCU/VK6z2J6Y/kPZ9gF
/ZI41v/aqD5WNz+QFuRhr9JOYvyseYv6h1xVbyid7kTe/U3tDB00oGsK5lPAB3AtZqcsZ5toXroz
mHZGO3lL2yMyb2PwI4xf4wiXUV4mc8/W3Uh08gIWlG4hgVG+zNxO4gEdKRC+uB3+Tdaq+fNoc19a
xWC/0PpJ1BUE7pa0FQwj66ComuT1WNnYjyF6q4b+AcjRBTin4c6sI6Ja1fWVdHrrdW6PsXgTyB9F
WSLKN+Ut4fQMxqojo2obF7TGbe2XKjq7tr2jcYEHhjh48cqXo05cQHLXRypgxAkQPdLJ3QTR9wAX
cYeCu2bdrcHTXNqe+ysH6FjdWfnoIw3Gp32WQ3nttuUYTF7HRDEydSDMxgfwAV0tvEhY949t/7o9
uGn9tbPXakHeFs8NrmtNl6js5JCHtH5Ou6+3hzfZpu6uLOjB1YS5D62FR8l46Ks1DeA4vXTGAkqm
weYenr1hLNAvvXf9lTFGh0OVdC6KAcp2FzndifyRxIcoW5fF18FQMcOp1V+Dv8j5xufOxnHnxLGc
hfhlONF1OFQEzZsh8xC/+r6GOIm77wJvN+XotGDykNF8L1x3oR5n2FkdGVXJuXVKiZ8qybOoeow+
LpQiTCNfTfXduR6TpsmF319t5m+YTrt6nURf9IGWwHMcOdhAFF2ybldE+0zu7CW2QkOo1EFRBSXc
luCgvWtY+4XIdO/04dEP+b9Z2e7A4LsukaTjo6hf+FbqwTRVMWxaMAQUdbUfqFoIZIZooPMS0B6f
ULhw1z78XbOnXtx5zR+6hGs2JUdc7cZMVE2dsgrlZWxOqrx34jaxs+9T9s0RT1n2xx+3QbUQeExf
oh23DdrflA/uwoucv6Yz25L0i6R/SbvyFarDoyzRxR3tBLuQ/GGASi0HAqBdYuQ3eIAOj8JbnxZ+
PeLuXw9DheS4gGqP5CBMXDhSTD+gXZ1ryot5kp681AKCMZ67kzl5vh3xP+1tQVzWQVLEhsBNJGLk
Rh6Gnb/Pz5l37DfD1t1WByIX/MD0AdqJizR5U6CGAEOdgo0Ad/3c/r09f8Np61x/8V30mcAbUAXg
X7ljxNrXtthY9vhssfbp9vCmiWvnbdFBvjYseXmZs3KfWd09GhK3t4c2mLyOl4oKuyFDj57JwqEJ
CZ6i6IHEXwhf2FjT8JrzDjXPFLFc9jcsRF8Bylum4bHpM5F9T8k0d09OLzp7YRc+XyYSaPeGEfyR
VexI/2R1ZZCQCJxHBFeVVeZP9OxaSV1GJ/SSnWTePEdZmm9AVLnuDUECLfJkUOaYosDyT00xvYF/
d9gMWbSEQPzcOomeXXNblkLLK/NBRTxu68He8yBNynap1+fz4f3/Be53xt+JSvUZGC4ugzi6zo8G
yOElSibD0DpYTYxBGFpMlBdV/hY0iesi4Stz+zpQLY6gxuSpSF4i3iIleBqs53z8Cg0Z3i3kej63
RwDi/xsVqrFz/BAdoJeo+qcaxw0N10inIVzqLBFhEKc0j6ryEhf7Bi3xo3NMg9fbEcFwKdGBasi5
dnRiEBcN/d91OiaBfJ3n42TdDXSJKN+0MNf/v7OYOSoIBD+y6o7K4XFI5ZGM7cons45Ts9yGO8pv
8wsv+1MQ862nyhWkl9dV1+PLIOxeOk15od5rl5KEZIkUK5P3thYpFQszTgjmjZrfBhj/N57X327v
qGm5teDSxrZFsiKv7mr/tU3/cZYwOp+P+4EJgoCkuq0Q3O+i4munvtVk4S7/udd/YH5Ac1jYpg7G
7fPLED6B+CcR8X7NWnygfYi5lXcWwdjKO5Tp2V/qQTDN+XoAvjNpFXVzWcvYOWU1cK/xAKbbxrHj
b3meL/F6xBjqYwrtA+1DoCrIJciC/83see/QfiNkceBlmYx5vZnl3ZAhjM0LL7XPH4UfiCCyiUHK
NaXlBeqDgfxaqL+z/BNEx6I49OPb7b34/HLwgQ0Cb3xB8Bi8+tNPFv+8cjc4h3JMFw7szwPZB0YI
MfURCRlsyJqeVLzpnG7LY5q40THuisPtTzC5gOa1HhoS5qqfy8tEQMBmZ/0TAGFLN3rDrRhdif81
qq70WZ+OQ3lnOU3tZ5ve5wKNIZXbuXSLVzvvNmERWa9OGYynamDVXk5tbn3FTTqwz0wR+5/bn2nY
Kb181veOlwadlV16ZNrm9FmCioU7T8OSxIbBe/QKWmFBhGWuvfIighIwBGsrhiFp5qVmZ4Ml6BwY
rC1HCkHN8lK3e4JM3nwqhyZRxStfmT8nOiivBhOX8KXjQ/uF/pVAj3upqpK4KzdNuYQTMBibToYR
OsqZLa8npznPg8SL+uaYQbBlIQ1k2INIi2BZ2xcVCUICBXDQmEfW4zC3B8bGlcNff/ZdgESrXem1
AZg1fVKhK06ybzDlClrpwl7wd9MHXJft3S/IfGaVtF38wtjKU0NKcnSqrNgDCDzvbvuBaQf0h1js
ty2bhbhjkDXMN2BlB64hYC1aqW7/gOkbtCsGZNLDuAgRs8j0xQEwYC6+Wku80aaxtViFYsLsCcjR
nUZIPfYOS0YQOAE1ujB109powQqtxIGdBgGs08rqTeVV5S6W1rRudB2cF9KINBHWHGXHGq0N9s6q
llSJ/pdk+ORg1cF57tiSyc8k/xuW8dbv5HMF/IczFeehiI88dE9e0e9Q13+0MnRGQmcFeof3hed8
C4l3avr7yVmjMRLgdLoGsHcmHCJWoPM1C45zIQHK7IiTeCyPgaNEuuW2hRlCuY7o8wdPpVFQIFC5
xW8VTY/xnD2McZ9EK++bRAf19ZxZgZ+m/lE5fbVvG86PoeX+uj1/gxXrmL6MKZvVULA/Zj4BMopP
xcYj6bT3g2ahg8m0QpqTlx5Er5UHP5lTeqyKGYJ+w8at1RkNPKsy+kTXHvLQUW4BYRAc+04dofe0
mWbvC6XNwh4bXDHUPH0SfjDQqPdPpJzOpIqOvSOfby+/aWjNy4NSjDTtZv+UNz5kDu1KbloyLDyw
DIPrYL6+yVOqWjywrOnvbNFN3C7xZBqsRgfyKeJGhZrL4DRw5zDwMPFoeyfqYn97VUzDa37rlXbc
o5MmOEo7fqUqPLd+90DraFUigehwvYanqcgZr+88R6RnGao4T7w+XarYmmZ//f+7qDNWsq/SWSGB
kz3E8liVjwX5cXthDM8IXXJohnalK/qxvKQBSGycpC+eGUTrgh2l06YdF2KCyW40j72evz4jcXlp
fLyd44IltK2rhZPn03DgB7ozWe7IJsuZyIHl34jzQAQApuOcjBARvb1Gph/QXErVqlVTOJCDW9nQ
iigBIp6rkGzsPoJa7LikP/TpIvmB7lxZ27lFMfXkUFnzJrDVQ9CuqmNh6OvuvzOgzo2doAFe574o
xr8cXGQQOL+LyuFXgyZcUort7YUyfYHmZaBnB42AwkLRQpyseNoVa5TZA3zAdWvefYBDOrd1e0UO
QZ+DXc7aWCraVn62JjxgeM3BMmW3DpecHDhpz6OYDwz0Ck5YL6zLp/6L4a/r9W72OGV7l1sFOUxd
uh2hmzR5O08sPP1Mi675FheTEn4lyAFcNNuB/h3bJRTHp7EB03b/O+20rcWEPknrXnERwtrtfRQO
dwM4Y9FzsInQCydAorbOdLQTERVKyVIfG2yXwH/m9lbmasF9TauvuW9k/T/3zYro2Dn1ZhiiCxp3
FjbXsP568r5zc9RXC27dM9q3J1fI/tjHSx01psE1xy1Y3bAiQkzowhgPbnpl4MvyhUuOYX/1R31Y
hCnkcGbr3umKXZYd3OltLIAEgsaUypLZ+Xp7a6/e/+H27sN7/2tGxMYFljYye0idL6GYf5aK5Vtw
u35vhKj3fh0uYfBMi6V5cd+4I3Vpb92LuLKSMZ7sXU79bp0Z6RJfAD4jk0rt9B78q8NuYi2ELdi0
5V64kFU1TV935A5SfYE7pfe+Pz0zv9i4uf2ybgs0Tw7qYezcIaMPTpz5e2nJL22ByA9d4GETNFHw
xR+WFEcN3qbjZ4eoKYI6F9iEfhCgSBnYplDuNzeoligvTb+g+XNjBw3rZEUfQKRGE3/+10YyNOnD
JXZyw/g6gDZnTmN3VNIHt/SsfQ42hsQrLX8HQa2lx7LBJXT87DRYc1GNij6UcuZJEXhJBggP9f0j
rbN9li0hAkyfoh3INldIEdf4nWH2DpEjt4qXX1yygCsxja45Ni51YOCeGH0YC+cHAMz7KHY2olji
IDENf/3/u1OzIZ7fViCHu7cDFiUz+AcOduf9jYi7pDtl+oWrJ777BQLGxh6HDn3gg4Nszp8gHt+I
chfupaZN1vx5yPI+z8C2/lB1/rGu67NVRKdiak9NGv9jl0vthYawoQuBgVF5tpu+JIc6HLYEnA+2
K9eFPB0461mguFR2jQ228ifQfe3TzDv48/R6Oypd7eSTg+EDo+BVTrX24Gjd3G0YpNg69EgHuxQd
Yrd/wLC/OobWqYY6FQN4UGPR0Q2R3E0gxXDMqqXqguEE1aG0EXL/EPwm1n3eE1xH5x2h0bMcorsa
VH02H/btnO5uf4thm3VIrYzdufGRn71nUKL2o/rohNPCNhv2QcfS+rXgESO+dQ+6373ygjuHjBuW
l3tZL2XGTTtx/f87T0ubgdTeAFxeKCG343r1AKWxut+FTrcKUAtRW82ZHUhVuOXkkYMVIKk/T0Ow
DYburaOLKU7TR2gOrcIo9XPHJwdZpj9nEqaJDXLWRGbs39t7bNoI7Zgu8TSI3etGxBWuYM1mkPee
GyXdEuWyyYa0SzaZ24x11LPuvbwdccvOgYWi3hqWcdzydICtYHaqrB7XSWtKv2a9+0WU/TpH1gG2
zM9ZOsc4acBww7AsmQ9OvWrcumm85MqGtddBtv0Q9uM02tZ96Y8C9G7RMRxnJLEL/5DX+Zo8kR/o
8Fo/Lsc2HhEvJlo8Uhpuaic83LYdw9661+9652Fj3rckoA5yN3N1nph918Tf142s+W4H0eK69TFp
EljfXack245AM/r24Aaf0hG2Hh/qjFpBCChB9lWlzT9lSJN2qBZ6HUyrorlsXdHcRZmfPoSTfPE8
9acvnJfbMzcZjOasrS0tUTE46xC1G8KaU150WxQHvsat9e/tnzAtjuavHSNF3irMPo++puyJem3S
p3/Xja3dotmUN4KmiAWBm/lbVtXPzdzlj87I1qhRIx7oYNoqpyyMJ6QPXJ7F+7hP44eARCB3v/0B
hq3V4bRWGbY9hbbwvUPvFW2/5z3/tW5k7dYM6T9VC4ZsmdN58XYURfcly9xgu250zVFLby4H1cKd
rMJ3zk2aFyeLSLy7bw//KQgFq655KzozwmmQuXcQTb6xSZ/Qbp+G6QGQzhOfxyTOf+e2vfACMO3B
9f/vgg5N+6JmM35sHsGfo/q3KiwX8C2moTXPhTzmMAWWoA+o3t4xkHx7olvYAYNb6ZDatpgK4rdI
c6PMdijClz7vf1Rte7y9AaaJa05bjHLqwbqErJnXPl9p3PexXGysMlw4P0A5LY9OUU7dg28XfybH
3UbtsI0G+7UGO7HruIfUdhdqPYZV0qGd+dyljehIc38tngfj65BHUMR8XrVIOrYzxZKUYUY8dIRF
+b/cp02dBN4sFob/HJjjf2Ah7OZsyCcaNPck67aT52/QnLen1qPjfgMj8rONJvl+QALk/zi7kh25
cSX4RQS0UaKuKtXS6sXu9jK2L4JnbGslJVK7vv6F5lSP0ywBdTLQgFOsZGaSzCUCSQnP3TlrDAeC
3vMp0J4hQFztnJe6yn6OuJ88YmTei4CL/Mty3b1yh8G+9PbPxQP0rDs1wWPeLcsZKS/AIuPyku2c
Cybx29+vXDrt5lAFHgseF0b8l3kIMS1Fc/fT7X036Ujzap56dCYzc89kyT4V3degYseg7p+ybE89
/7rCO69KvQmUOmKZGHHGJ8CXArB7PBTj29g/8uaLswIYHOlln/wt0l+3f5BJXZq3h76cZVNK72mu
mxMHH23RyZ0IaMgfWPoJ3Ya1Ow3Ee2qtJ3Dtnit3OoTFQWFSfJ2b0+31vx9Q/oNeCHCiISA1PlIR
9UidiALCZBHDt3b8glqXK7ydaGL6zvb3K7NqPWSh0nXynrzeiyfnB5uXI5FjTNGV5ylxkOIeUmif
/gfTsKy7smoDG9xYMwmiwlVt5GV7zRnvn65UJw1j07La7mx5T830I1D8snrrkXH3ACheXEJeFudL
WHTH21vzvq/8B9WQlVar2sGlTytAH4NSHBpRxrJNMHAZ3/7C+8ZLdTIxf3aykA7I6VRFf5SDkgfb
DZY7hWuuXgcAk8KTnD4xUr0OqhuQogWG0e2Vm8zJ+X9zAjROUa8qoOCCWg691xx4z37l6xohDmaZ
9bwKerj9JZOONAdv7aESc7d4T6sq6kh083IQG0bSbemm36H5uGcTlk7o6Xuypybm/snNv7e+derp
Nzf7MPC9wqzBlPT+SiAR9MCsK91zm/ZR2DinVsyRavhDiwam27/k/esC1fsrbRDi2l6WOmdvWKNC
faFleFicn7eFGzZBb6wEDWDR9QWDK6jyWGzcXEM5fr5P9qazq8i08sa3mAU38xw+HVwn68+ZIv6O
+ZjUsv39Snru0lngIHLPE/9TT19Rn4qy5Z/7Vr5p60q2O9ChYQLuG3pzbAd1xOZ+pxZlMhjNeadm
4WNPiHMGL+6pF4Bkm+oPNLNB1Tqcbq/ecFBTHeywZWvVDAM2ldi/XOtT3cuIsTjN/6nQj9bMn0RZ
Hzp21xwd8IU0P1Zp2raOHzrntes/9dN0QcPO57Z4dehdMz/4gubL09DnrCbwgLlFtrlpmu+sDuxo
nuWfHY1ta/3v1YbqPZbcHz1/njL/yfOmuJt/cvtRWuwASP9I1UUkm+/V8jWfXsN0b/Tc4Hh652Xa
UpT7K58+1eAmOQRqLY60FnceEXo3Zec1s1NUIX0aSu8gwG0lV2/H70wL17y6SsfRm9TsngMvx6ih
aH6PPpoYbm+ESbjm1HXRrNbgoaSmMnd8JKsv3kB5oHakG3xPb6BsKGnsMbQQMsQv0OdWOXgswiqS
9k4wNcnXfHtOOaiuA9c9jxY4Jruon2JMpsiq2lm/STva2bxgcF12lY31h1McusOx2IO1MEnWfLid
hTdNBTQDRshT4S4vuT2ebm+pIU4HmvP67VyHddbhQdo3sTOmn61iBebieJ/O9d4uq0VebZUOLGZt
gA0+RTnHSxST36l/X/sY1Xu8BqCgZKwPg8dhIeEHJyeOiGie2l9vK8igex0CEYU0tbQBdI9syanv
h1NP9iqYBoPUm7sCr/KkIvDVsl9BfxqQOCjzbyTwL5m/BxFuWr7mslXGeNFY2IDQG84DUHrG6h4i
YTw49O4unnFvaGuksIGP9KFjcNVVuN/d2f9+n+Y1f/UtaTmrRK6kbyMVzgcE4Pg+yZqnpqNF0iGg
UAo6Du06eKB1cLxPtOaqzTrNQ4V+wPNSPltVcaaTdbkt2eCp+iS2EHyVpY2d5DKIbMajAeNCmR3s
iDcYit7OlW3Q2riWuGenyL9ZpO8i1yF3yt5eAVcXtt5mqhr6xj3DSo5hOoNJeK/ZwLRsLWddC2DD
ZAqiufyaYS4L4yP3GYnevtX5teM3lnDP9Rh+FrzCTK11F9gbwA01r1zTKs0CgqgLyPuYk+HSeXun
qEkh29+vdI1hXbasDVLTEsgz8SQtGds22ym2/Ysb8c5NTAc3bKtiUH0/k6c29Ip1uYxu2IosmtlA
5i+lKka7i/OFE+sCBJml+ttf1GzXp2Kpff4yhOHAY8AtkMw6sJbPaR7VbY5RohI9Rp26KzlPdZBE
xvqiSMFc/zuYXNc/gJsJqJTW4KbtzkFv8ES91asGY9goWVH8WauqXL7SYHGcWLRtLr5OdkHv69Kh
OmZiYM107AKa/1lCoO4Uyzx94Rm6ITPiZL9uxxSDsegtX4CTbPqpq4I/yhL5iaE68JwG/V4ixyRd
c3taLjKlRAV/0C6CFELP6XHou+W+oOJpnu9YdthP4YxWOIlRqI9zCus6AnS5uIv9hVIdNtEu7YGh
CIkP+B0al0U9XTqRj/F9qtdCQFuytAW3TIO5384tkrAa1KemIunOve7futc7nuptm3IVBzynLsgw
Oy1obtlPWry183SQYxPZgBHOqdVHIIH+7AO2pem/IUMZhYTGYUedI81wzwz2UDlNNqAd4kErtx5z
DzGiBUwdJsVjYe81OBuSknoHmNOAqSuc0EgVVcVfS9scnHRBJi87tYCWS8O/wU91lLuDtKZfop3s
k5Nzm2PMOItqMCBQPscB0OtuG4MhougdYUsxuHWB4yuLiLqUdhDR8qyCnRus4Zqpd4OhGj2k4Ugg
HOX0wPvg8iJCKyG6hG8v3qAYvRlMKstGt0gK+dRaD2Rao9UP4tuy368FUL37q+6stFqDFIcvG4eo
mL8Us3Xu1LcM6AJB6u58xfQLNs1d+coy18Im3vYVgFN98dBy4Np7nC4GI9XRFF2rQc5R1qhzqzBh
NToZ3GPgvwogp6fI/Ni/6S5enulT28+7+hmkGDEP2iNG4f1jRTMoLkJlH+jwi3tphFa0aM6fpz7d
ib+mrdE8GzDqnSP8OsujVNhH3vCI5dUp8D+WKT85s9w5zU3pMp2IdrUtWrtOXz6TujjXHjmoEFDc
zgzs3SODoQmM+kWzNzwKxXbccTug3omdOhjjmqk0twCr9MzK7rko52Nj578a30ejr3dopuJzVuzN
fxh/nvYArztJLasoujxyLT9SATmV7kemvKirSIS5/VNj24cZ9Vpb7DUlvo95iwvSZkBXhtL3nWWn
KBjl0di8tmo+uWyJBvISSP/EAVXqCSAE0EecqAfwLnTUjaZy2LlCGsxG7zezJm/yZ+YtKO10tv+1
t7gbF6Hqj6oblznqHVT7nGaYdqzUEFn1zrOiWwtKeIDP+ev4zbHSJM0orvPhTvHb9HO00DEDMagL
phTy81olLEdFpsvODpuPHP2XQznvdNCZvqNdFwhoxEpm+/gOQPpf6nmOKfChp5D9IKgoUrYXCk3f
0WJIlc+zaGwX31mW8ZmiFtouxbNMred5CqLMCs93BXYd+hEEoUtD+IjvKNrmP9qyAS12TfKXxa7q
2O8q/8XxrHSnCmv6VdqDvyWs7Ue5/apM8SMgQ7ZL1yX0WSJmtJvmxefbv8pwkOiQkPUAmBMlN+N2
bE7PE3hKT0Ervt+WbjjIHS1ULCEODIBFr3DbfruVkvAyOirOCQUbBwqyt79iOEX09rViSj0hh0Ih
rjcomgHjiPEFAPlAHhidWK3ymK+vhO1BT5o+t8Xgq1jkuY6VpXUDnjbS9AoUAhkpqIg8286QLpyL
rK3tA6vqIFfRuDTLmsipS9FYNE1KdDuHjGHfdEA0B+gcshqm8GkJGar/GCO/TCslO7Zukq7FCMvr
qVP5In0C7bZ1Xt2h/lvV7R4gkkG6vdn8lQILzEEqr4ACXetQNnHv7+jEEDl15MsQflgNKUHfIhHV
AOQv8j1v1vWwNu3eOWs6/PSmvdGCRZPFs94sf/wRzkHchTIeM1JFS178nXfFo9XlR2aJM3hoVHzb
wE0K2/5+pTDgF6LjarCtN7VObpxJ/6vNmnxHuElr2q1IlY6a18C13rjt1hGlgJb0uo9z0+x4p2nx
WiRzZAvEtNCy3gArMUesdID2KNadw9Jw79FZhJ1+xKG1ltZbqPBs6tshboIicYaSH8KKrQekCIGv
at3FKUf/g89oA7BGOCvQ0hunk+6hdCQwnQfBws+3N9pkXnorH4XfSWCzWG+zCvuoJXI6zFmJbo+2
fEk7G9fH9U8Ictqz7bZjZK9742eGTdK7/LwWwJbWNKZPIs++g6QTiNXuck+CL7D+g7kQ2CAKIFMa
PtBOxtVgv2TT+HBbYe8Z7yZ6+/uVZxQ1y6epzNOH0BnOTcZit+PHPmA7ebP31LKJ3/5+JZ4H7Ti3
vJKJBzrdsBRP03LPlNAmWnO70RtLeJ7HkybvHjGsEs/DXnn7vVN3E615nJuWNnUCrBpXo9hTdRWR
qY7JFJyBTLtzuzNpRsstzIuwU1dRngAT0oqIXz+n2frx9qaaZGu3hql3+qkBd2PiFOwEuIiLP+91
8RjsRa8ZOIS2zgqCicQC5Yc9FpHF/va9nZu1Sbh2MRjlAvSAwueJcH/nyxJVvInAybfzxHvvRohd
1WfAawJcAu76bZIy60AX2UQpX07LaMdEkDNmX/fA/gzq18sIAah/HbfH1rJSfBI1cP6sXXgLk2zN
X8uMW1PgYGvp+C21yalK7Z2T4N3Queln++SVr87NWrXA06iSDrm0keFARuouWPqoyt5qVh6W8dxa
oKraZWYzbbfmwa3Ph7mik0iEfBXdo9O+qj0ITJOaNA9urFTMPc1lMil14PlwACHTjhmZRGuOK9eV
+TzDqrd2y1kuDyIbd9pgDXFHT/9PWV2nM0FIc+hjU51Duzgs9avqdx4ThpXrqX+VB7XLbNhlQ+oz
IiY4dXaCmWHh+pB3GTCwjqdwXK9ufg3Z60j8Mgq7U753TJmWrt14ZxQrrKFI28Qb/HOByaN5pDtB
xyRau6o3czmUeYm1T3R2ftWq6i5B2aZ/3Q7FBhvXyZJEiMtuugUdYckH8MV+GKWKs6F4u0/89qOu
fNYF/rfNGU8f7K48pmS+FDV5WOz8fJ94zUO7jNjNREX6oNrx4M35BZXXiAR7qV6T2WheisK5s5IC
Q3x9bR2Rszq3XvvFw5xp3uf/3PcLNG8FX1GlQitsE9Ap9OCLHfODszSfAj7fU9VB2NQT+XistoQ3
AU9oAVTzgJ1n+un22g2WqWfxQfJDkSBkbWKBGy8SU1kdKlrcwzCJdes5fNcBgbFAp1ii6PAkxT82
riD2ujdjarB7PYvfhJyvfeDyxFb8d9oH39EN9GuaxI7TmsRrTpuuDTgmnKBNUPqOi1QeUMM89ss9
dcBNN9tnr9yq7dMyRXOySAZUARV6QTkNdo4P08o1j52DMW+GCkEYAA/HIAvO4Ab46Dn9622bMbiU
q3lsmbUdXxUO8XwMUHuzTl7zjC7+Q7HHS2Jav+azDQesQwmsjYfVsg+ZWuJybGNkj473rV/zV69w
s14xinjJrCLiaR6DheA743iOsnLnG++9ebfd1a7HPrXKeehC6Ki3UUn+R0wLKjV/tc5nO0/Waq/l
yLAVesq9DKVjVQI/JeQfRgzmRkz9WT35ow7U6S5l6Yl1mTptq7ZjtwpfWBVPAK7v5VcPjTy35RsC
kJ5J51Xv95m1HY1+fyJdfiCq3Vm6SfSmtCsPAyRn4HeTg/lt8pJ6+bG19tobTZI3w72SXGFvqzDE
oULtj3j3xB3hO3Zjkrz9/Ury0uUYwl1rmTDxacKo8uiPOw+2bW169QkWqafGFWBQixLQZonNybHz
58cC8y9e6ewEBZN43Web3J5TOeGtmbtlHS2r36EqPHVdtE6+8+0uY9F5Z9y1pS0b8Wi21yJqaxzi
Q7ijeJMnaUEhz1s+IPXNkzEDbbfMi8dKNN/YnMfMWnfqBabN1YKCUzhN3YH9PbGb7izC5gjo2Pvc
SE+v9zmvabhyjM0rP8v+KnJXiL/A2tIO97SAw370AfG2cELHTrlMxqb9tNhjF6VL9vO+fdWu3qwh
RVEpxpOUZ0M8W6v7UAQoUN6W/u746rZ0LRCIupu6Npc8mRHBRONixAmFqOnDNLKoBvrhYvtofSwP
/krilO8hnG2Lf8fh9Cw0tgMEFzkU5omPKz/xPIi4+NAUR+cuYpHth2kncRWsZKm6rE4KmR19KeKu
2mNf+Hd8+73law6dFTYJxKa03LKfCoHttj+ofgK+OzkEQCFGK9xR2fNh4jYgt5ZDHdL49n4ZQome
L26AXe+2q0ofJh8z0mh8A04MKOj35tUNXvhvbuIqxDoZCct52xcfI/B+vyWh94DIDKe+nhkmoTWm
FpvTB0qGU1v8bDwaOTh5/GA8zstnyu8Z9cDG66ngwB9cMpMhS2x/dKMBXYJHb0rvwe/cpGvuCGD5
Aq+BLn0A9fypa/lp8J2oqvZIvk1a0txxktSuJlS3waM5HicbSB91lFo89rKffCmiYNg5kgwbrY92
Sw6w95QN2244h9Troiyt7jstrO2TVzbkVqSfiwE2JLM5ahf7oVzKD/NSHC2x7pUwDW6gM/tUJbVJ
Q8f0IRfOsWgEytf10QeO8G0vM2lH82+F/NUitwT04rFoADwoZ79vSzYtXDtKW2dqKuCUy0Q1Q0w5
fxln/8zH7tNt8YaTWh/kTuXipTkef8nE8+y1DNMhzggfULAGrl3bhvIuBbnhVlq+2mOZkTbLZ5hp
zekDOH0Tmdc75vP+0QBQhv8X7WF2rgudRiZc9pEIz8RdE29yzv20HPvwzz16ApPC/3/E4SujgUIw
sjoVk9w/+vYa99krcdlOYed9E3L18W2ZdeHqToDiU54NQNv0s0P3gLRNojfbulL+OgI2xumExOu4
BsL4skbE8vZYJ0zCt79fCfd4GPQAt8clu25fg9UDN8rS71Wf37d+N9TOZCLARzkrWL8XWAe5On+h
AB1VXrmDMmsSr7ktiMqWOVCtTGZ7jpY+O6vaiXKQQt82GpN4zXfnStlVOkE1vigjTG5EKflB7ukL
x2yTzu8ze2pwwgZRs1h4lIdewrp+J61tWLc+kj0M7eDUIdSi2Bfh/Gzyt1DsXE5NonVnDWVWBx6s
vPSmQxXGxepiX3/d1vf7wczVR7E9G/y0skMkaBu8rAdPdMcxJYlYHICYBs35vq9oJ24li0oAfyZL
ZNP/0+T9YZmzl0zN54rtXbLfP9Rdtmnv2qfQ8FCXHTZAWq+4R0eV40X18Fi104Of/lzqnaScSV+a
66aTMyni4TOr/Vu0l1LhqenE3T0UhrBQpjmvJLIVZLPQuv3mhzmQ3/bQXQ0xRx/PXhrbyicLyUqG
DszsUIaoVkdd3s+fb2+xyUo1x22yOmcS7KKJX43rscutJird7T24svx43ye056uV2nQOrLYEI4OP
+CAeSYt2S7oH627QkD6OHbqoTLlAJERSZcvFzdSeMe7dAx3k9vINpqMPX7cLUIJXhb0NC34YvPay
OuRzP1uR6xdfb3/C9BO0IzccQqvrXJxancR7yevOa6/uyh24Oo/NYC8WXysLdTtW+1FWdtbBbcv7
QpzOYIOnaV6uAYyHzm6c2gOAb4enrml2bmwmtWx/v4oNsghRINlSB5w1r92Cx4QLcoadzIfB8APN
ZZHndizmOzxZh/JlLfiLM1kJrfZIME1r187bkbN6njB7lviTcsFWwfoYqN978HKmxWteW/fKC/MK
xy1vvwb9n6X9PIy/btuiSbTmrUURzMFCIHqalkve8Thvxscxs3bufgZv0kewna4uHMBBZUmvnJ9p
Oys8cB2g9paICUtPs514bzhW9DHsYmhcNWU9zkfxoaKRW+Rx4D736h+7/McFwcpdutKnsYVI+cBG
2H9O5qOXq5NNpqPbW4fb4g02pE9kl7a9BIOH3Oiy5i+TZ3+u6/a+e4/eW1X6xZQTiWOFNt5baq0/
6BhEbb+HM2UwIr23Khe0t4IR3QLrkB/LPIzTjFwA+rkT1ExGpPmuzDthzVOJeDmTiFAeVeyDl791
+R58mUnzmvcWzliuS7ZFHgTNNZCXYbrzxulrrlt1wCzxRi9LuNcd3ZA/1OV0QHv26bbNmDSvua8C
op+ychwlYcaBHk2jbO0fx2Cvdd0gXu+x4iULbFGLLBkX9dZnZQzA0c+q3Itrho3VCTT50gdo78Uj
KEejdzF+t50PTHx3wSV0l3b0PqvKQVeCs93TAsAoDnQ5jAvGWvp7RnFxDdS7q6rRlWNt8SwpwjoO
uH+c1+UE2pmd67jBKvU5bbI2aVa7uPSnI1AxhIhXvteAZtrX7ZNXR21l2+5aUogeK3Zp2reynE7c
/Xhb66Z1a+4a1l7eoSCO95unnhWYKeKqb/b4CUzCNVcdZpk24Qq4P0r86mgPqXfqU/Lp9spN9qg5
q+gwIFQJvOEQzX6UMgSQXcajQqYPXb338Df9AM1jATnW92GPo2qYh4Nbp68DC3eWb9hVvavKtTDU
hGGqLAlk1afHJVvQL0Aa4fFTuW7A+Le1ZPqM9tKta691aDPCeNru3KFaOgJIiI57JTaDgvTR6gy8
IgzdtOSh65j8nVkZWHUFsLxuL94kfdv6K8sHe4nDGurzRJJsjcCE8LMh/vE+2ZvCrmS3YppQOpJN
Us3dC7pNnpo92GvTqre/X0leZndqO79tEgBeJpZkEa4Kh9uLNu2m5q28yRdH0AlZLn+Kl4FFwfZv
tQczYxKv+WtnUTKP+YA7U86+dTRbIsf5mLI9/B2TeM1jm7JTpPVGlbT5chwwJdJM3xZ3uS+LpjdU
SbLmdTnOMhEAQshy5/O6en4ckp7Ft5Vv2Fe9rwrkyMEAHgie9DQtAKwPor5M9jvXJpNwzU8FrYSl
OJ48GEEsu4NPams8ZovI9hKkBuXrBdPRdwOwAFUqWevmQ1bxYyHG70vQ7rRyGi71emVU+OPM2rlT
SVYlQf1U+8/Cey4woq5e0Jy6c0UwKEnvFcBNrBhysGomwYRZM6dJmiXbySSY1KN5Vj/2vocGZoWu
mybqvPTRRe8c84rjbdsxiNf72mhduAxtQ7j6lSnwypzY5V1Esr2OHpN4LVC26wjiih6shX3tvfks
/11gSmWp1504bNhcva8NIK+VCKwFGWQgxYnx41q+8vZ1bh7V/LqUr7dVZNhcnZ2kqqwJGOkrileq
i7xUnNxy701iEq1tLuZqeo8BhjiRbqgiFD2cE/ezPehQk3QtaoZV2OVF1apEhNNhURLZ5L3is0m0
FjHt0GWY94bieZOdROkfKn/vVmkSrV9t8sBfpwXPQI681rTkl94L7otlegfbWC9uRm08YEVBPskl
6KLKCv+6bSVbpe6/LQzgdvn/w9VtOiqFB2WH7GfbPbPilyQP+fLDT794bUKGz7c/Y3AovYWNlLML
ElCpEqfGadhPz5XrHeYw/35bvEH5OhXJsqQpCIUmlfh4JLvKB47e223JpoVvf7+6fFTCT+nCEMfm
/lyHp2J6pPN9eQmdiKRg3pDNdqnQ8T7+4OPKjnltPWWojt93u9Hb2WRhdXgy4H7gBl9S9xMdfopy
55ljUovmo0DODMoqh+jMSQDj3amHZb7v5NAnucVK22rFZG2Su0Do6TGU1Xysl71sh+GVo09yh0pN
TjnAEEkuohApiQCU4X1To5AndvbVYIx6n1mlcl8SBd1w9J2AfedBDncmVPQGs6mW4VJsam/Gn6WQ
B1/8qO7Uuz7NLMvFmQD/gC1lbWQPf/IObAV8veOq4TNHz83PeRsM0u3yxPJF7C32YW3nO8x8E625
qMWynoLsLn1owdIekaLLTpVP/Fi5QOq+HQXe29LtE9vfr6KAa9myzJw8S/KqO/BxiK11b0rtPU/a
RGtnaSDE3La1zJNazEAKxnwHVRXyNOTrfUvXPNUO0EbhzzayWIOVMOAvYD4zvi06eOfs2Jaunaa8
ZU4Rdg55WD0H8CF11DlAMOEHIHXl5Nftb7znr9s3tGO1cqTnl6rMksErZJR5bbw0EpM7gkelT+8z
Tj1R3/BR4b2dhZdy8N4EWh0PLoqR99mOnp7PQ7b6PWYEHyywmqDeCMbBvXukQTl6Th6QPEu2iiG4
YHSqAlgEAFyWok8/Oj7/s6yVvOMmiT3Qc/Nplc28bWx2wZTQwZXyr3BjZL69v+9dhTfZmvOW2Qw0
lQHaKapPRf66tE8grfYxEOD6L4u/8wP+je76LWf7iua/sllnD2N8AbARBcBSlwpvktJdnzq6Wr9U
J/yTP7H2NMmR/wVqlxxAxfX0ZSB0+Dg11s/aH/tD4Qx2F1mg14wlmpAe3CDPHv189j8WhMq3eWHd
jsuadKKFhJUExHf6gF42gCCS/7TKPmJCRNIqL8DmiBT557byDbFHH7AGpF4IchSXPITT49ADnuxs
710QNs2+p3EtNjQ0S9tFWthXVSjvJetqx3rNBcAod4KPyfa1wOCQAbwniwouSzE25w7Qah5IAGzc
KrmqP7qw2Z3bt0FJehlg6MgIfJQ1S5aiDoMo4BVVR0FoBiC/iTh7YcLwe/RywIDesNmVLlrRnBFZ
1zrKGi8ZuBcpVuw8Ow17olcEAKUIrg1fBhc60Sz2KpslbAC++m1jMknfftjVGTkWVi+ygbFLFtTl
Z5USJg98YvUetINpH7a/X8lnFQOVG7MBkcDyP6KontIs+4eoaudGazjM9LHrqiiFM09tcJmq9kRZ
knv5q1Tit2T2cSBdcV+802Fcw6bpilI24UUFrRPZma0OxVIcZiLR6gJc2gsZsxPtgM96e1dMZuX8
v9amIqidYkUs4WIOjrAABbjrtDnRaaARcdFbefs7pt3X/J1NVVMpa2IXJbn7nI+45bmSun/flv7v
3fmdcKKPZFt5zZEwUfKx8poATFo56MMPQzhlD17BxVPul9YHZwaOfVTaLT3M6BSlkUcX+iloLf4g
bPyn1Lbav5aKrF1U5O2QELaIs+9R9tasS+EeBjbttQEZtKEXIwo1j1nIGb30tYjSqv3A+r3W3vce
7DjK9BnvzFrRKGKn7OJZ3euAI61ryOPqpFnU2Og5GsblyRsGDx0Y8100q/jk5jJXngezRN88ysTo
7gMkUZAd1G4G0uDUOtIrbKbzaLOQh3Tq/Rd3AV1g5WbDh7Cu1I5lmj6hxY1qpYMSbY9GNeldWhTP
MAJ+cUv/cts0TVu9/f1KOZMkkzOXdZ5w8SkAbBc4n3cujqaFa9cA387tJmxH8jC0XnF28Zo82KwI
L3MV7B2iJmPSokPoUy/trLJKnP5L7X7tg7fSvdj9F+7+abwnOu7cvwxBSGf1Xkjjo0N0KpNqvXD3
0VNNtPKL1/25bwu0q8CIXnFUtSS64sgHz2eXKaA7T/l3x6LgbXqNQvEhTKshkI/5Q/tgfSlPfjzS
aDw6sXWZ90jPDSakj4B3HbrOG9BSJ7U/yLPTYbqT8b3hfsO5pmfKvYA2lYdZYcwwWAccxpX3cXaW
OPCi1v50W//vQpZsWtKOflGGIw+zPLzwFaiZ/Hcz/N0v3qHEnJgouufQH44NYCD5XqrCpDDNpfFC
mSmOGPlYpphDbD877Y4zGwxVz5mHnqB4jqTykbnNa2rLCJfL2FfyoZN7APSGy70+Gc6RGkKdnYDs
WdbHdQDcHaghQIb+OFb9U1tFoL7Zubiafozm3FNX+gOleZ2kgB+i0ooyAVqlOcTBqO7BRth2Xjv2
ZSMnYTUw3UyWUQBCl2nY4xcwLV/z6gY8fXm7GW7QPVfYita6BNMrmb7dNlpDdNWT6qysFbiB4dmD
eEEdOHKA0jusp/uEb5t/fShYXVANaygfvVqUTzZt/85Jlh1rJqb49hcM2tET6pMYwwAQ7xWOHZK0
3Ip42R19Kn95Q7HTV2jwMj2pDrYbLwT6LyYns/4yChtHf71jmiblaw7cst5vFRovMWB9nMqvyv7Z
WOF9x6aeVs+GGVR8Y1MlXgfwzKyJS7VEo7ynQwMWryfVM+o2UxguVTJ7wL+3aNT5xc7KTQrXHLYY
F3/pMqdKKFqHZJ8QYu3o2yRZc9OadrD0PFRJVYxllKvgNwDE9uaqTZupOSof0SzkA2EnyW0Vpbga
thhFGou9d59h7Xo63Q4GMcgsK5K5fFsH+2S31U60Nyxcz6aTGQ2EIIxRjwEd0niVHY+coSZRWLV7
W2r6hHZ17gsSOFOR5smYsqOwm4MI6Kmjezj8hiigNyEMgCDlPLfKpCseuuLZ4iK2lr9sNPvdjjKm
5W9/v4pjNaq8gD9I1WPWe0ivtOlv3g5LvLJgjyXJ9Au2Xb/6gjc3dtlwp0xGsT7knH8cyFhHrUOi
zK73btKGO5A+A24VUrEZI+4XmaVPEg2F/2Pt25rr5IFsfxFVSIjbK+ybt+3Y3nbyJXmhchVC4iIQ
F/HrZ+2v5pzKMMHM7HMe8hCXLUBSt1rdq9eqC5FAeeguGNke9+33J2vtKQvzVWCKru3oFedsvgO9
VOKSEcI1b8aZEmdTQGltvhaWPFTWoUhVosGkeRPiFFefHHXi0cYnrK33wpR9iEr1xfWm18gnZoYk
GH+p8tv707My9rLx20VWSFiQXJ4HqCQHzi/Vf5z8f94fe8VHLHu9BwiL8jhQ4lzlzyE5D+MNdWU4
+2WXt/Jiv+i8qTi7fYWGknBfOFvo4pU4cKnd7ddT4ILWqDiXEIVA3sKh+47qxLXPtH0MN9kW12Z9
YcF53voz9FSKczsHqBo2CMiLB0O3UFBrX7EwX2jsDmHTt7jZWWibPAjAB8CEwH7L8Xmwn29bXO+/
ughoywUiV1KcQcSOinDbumiH98fn90dfm6CF1Y7jQKgT4AtoVflJ4RxVUxY7wvzL++Ovbc2FwaK2
kE9ET+2p8xoQ7/O95DcxxmN3LqzVY+3kVv2ozpHXpB17UepXYVSiy0Mz3HREkmWDN4RvmzmaBnU2
prjEgqch8SE0snVF+fvkgD/3vy5toAYdji2WVlT84LEMRZaNaf+7nyTLzm4fwN/JYzU4lNHaM+ro
xVbxg5jzO9vcdgsly9ZutNJCdbJ3ynsQ/n0cy6ZLIOD045ZdQ+KF2SLBpoaSY9fYWX2Yefk1a8KN
sH5tZhYmy4Aal3lcQPiocu+pR1Neo6YElQ/wfe3ef/u/2xRQVf91WakaS1PrWp016ZO86l7RwXIi
ubsx/NquWZhs73dXCk3se3SLfnHd+CuP2Y37fWGtNSygbnQlzrwEdgNACF/gSs6O78/L2osvDNZt
Lea9wNQPlh6FJ+8yvoVrWZnyZXN3BaK8dlSVAkfY8Lsx86kb3X1e3NJSH0RkqbUd8KnugEND2JFR
ENKO+xwSJjGlG3HHysQsW7wdv+5tVJXinEc4Co1Aqspj6K5/f9rX5uZqCX/EmJk/RrqxGL215cl6
w5MXfq5s//r+6GvvvjBVa/MIQswxYoQh+0lr6C97EuW72wa/PvSPV+eDyZQtI5yvDBmQJm301/cH
XvECyy7uoIpyNXJENjofQf4vQdrNKmqOxBHmMIdBtX//OWuzs7BVpB4Nn2PMTtkZqFPJvZ63Lvpr
n7CwVe5KyyFdXCAu0J86x6StY8/C9xJIpv58/+3Xds7SYCnqOL0LTzO3+U5C6nKod+BIfX/wlalZ
NnM7AlV+CG8gv1J9qupsB1LTDS+2NvLiWC2yvMsKNogzePfvlJyPXrsFtlrJ9ZLwevv5Y0eWozO5
TdSLs81rP1EdLjlFj7ZEJ67sp4YBD1zWcQ72vFImI4ujfe+R4Db/uQSRlQ3qXH44IeCh1Wkgzj2/
ieoHDm4JIkNJFtxqHItRsJ+jEwBhK28z4SV2DIKVmsb+9U7lmT3n5uibLZqule25xI4NVW87UcMr
T6NOTRikzPSnYmQ3vvnCdkHVW8ma4DDsSn4YY3YcnFuIg67TvbBd69UgAmhwYVNhnFbUu/OaLaXU
FbewRIzVlYNqrs2RoLP3FSQJY/6ESG3vmq2S+nWn//daNFmixUgzI3Mkw+7UGj/JNYQOoQzq/7Dl
QW0y3658xBI0hja/LrO9kGcd9oDX1ekUiQcIROyjJrhtdZfgsaJg3QRUDlDlbuQljqRzUoRqqzd3
xQUtMWNox5sCEOzKc2a/TZN4lHN5ed9trk3/1Rj+cECdy/koUU8/jeZbpZ+a0uyl/12rJjW2Prz/
jLW3v/78j2cM0h9oGZblWVEndZrgaZK31YvJUi+jN1SWAKxi2kfztRHaObaS35acJktAl+AkLzjB
e1dqSBha5dxbEPYw2GUrN7GzU8TIz53lEKaZlB9IpDaKrNdT6W/2tDhkW+XMvXHQlTiq41Dxky+D
1BFZAt4dj+b3hG/tyRV3uURyIUImdMow9WwKz60B72ou2a72w61+vxWrXWK4xslaMN6WYDS2069M
mgMwXU+q+1nm7W0xwxLCNWRBBPaUtjzHgEi2Wb0n7hbZ9trsXD/qjz0P1JznZaKR6KF4c02XDvld
zG4hrsH2WbZzh8ZKL/Qw9ZJ+rWYFkDPZmJG1116YaleEIKJgSp5545G3qAh1kQ5OAZXSVuebWqIr
DmEJ20K7uAH5i38tFUBOCZKDvS9fXVZn/kY8vuLVltLZKsg9V48z+MhpnUDrkvVQ3fzVDyD12Oir
WDEzf3HkEmLgjOYCPW0U5Di2T+Xw2NGfIzjS5vylMTe0jV5XemHNSOLMRgfYoZzIA9N2x2a06OUg
D97d5JuX2Crt457I4ETPgohDFA07r92iCl/ZS0tslfICP6quTi5iej/17NgOzaGZwo1TZcU9LHFU
fQWYeVA18D9h98WzQBeMznOP+4QutzzQ2hcsjNgiwe4IVuMAyI/VYJNSvTD/5f2JX3v96zP/cBBF
XtvKUbC0htJTNw9JBKITRquU0i00+NrrL4y5oZMXVCDiQUtwkdiM7assfolBeX5bzMMWialhbgJn
vnYF+7W797owRe0sfX92VjzEUhJ7pJEXSCcEDQwai1ThHIbI2djxaxO/sFxp8mHAtRkSEfVbP+5r
4SaqOdR047b4dxAYWTZ6+yiC0ayn3T07eofqMJy847w3x25j+JWJWUKoQOI2U8Ax4RDAwkg0TfRm
78xfCZjhbJbIKelZQQKJV2935MBSsY/uqntQcx3aY7wrN4rnK5tyiaDyW0BcdIuH5P536n2hHIzY
Wy5hbeyFvY5N1kORQ9OTq+U+z0F1Ek8fen1Lg/d1fhYmK3I/90tkvc6EfcqJ3RG329iTay9+Xe0/
nEEmysDz/aubL2cE3vpBSYVypx+Vt9nTEifVZFD+mNV09cVvegwPYMu5cUMurrVNO5NStg74svpT
HI8NVN+iYcPBrJjqEg+VDZpRMWFaikgl4fhaT+hiHlJrNw7xNWNanK5mNo7rIKGAy489RUjYi3ir
EW1l6CUgirl+04D/BYEUahqptjNK43LYQiqs7Jdln3EVyqqoGbj5dNC91PlrSOFlhq1OtLV3v0ZV
f+zGeKgnwEQCcgrz8GC5f6w3QTkrK7pEQalhmKlFaHnig78nfHiRAEDUSJgmZbOFT1ibnIWZ1kha
8qqMyImU/YepfarRCgg86+79k2nFvy8BUUji2CwGA9f90LzF9HmGLEFzVQ0k92V3kiGogzcc5doq
LE5XAKMKGVpwuJU9TVU/3JXtsH//G9aGXtjsoBxiuYLN+tmT9vROl/PG7KzN/eJwNcSP27HE1mmL
5jRAX0iz4dPsTbc5m2W/8SQrYQC+Iqd+do7UyXd2nI7vz8nKzlwCo/zaN1HdYU5Y+EqGtJs+Yz2j
auPF10aPFiYlx5qIWdCT07NHXbBTWcikNlADEtWN0eqy5TiCYc0eKFlPrUBNDK0pKEic4Cc2Ns3K
xl+iowY0APdBj6W1bcNTFkXP8TzswrE795mAOAr+RS57nLytQ3FtzpZ2XHIiWoMzCzKx31DTOvJQ
f8yCIK2mrVv6iiEsKVskH0BsFRl68hxWJ64IffTz8BvLTUuglD9I23sxIktHs/Axy6LgWx9Wt3WI
kX+juD+8tIooIDTEIadAeeZJ9uiwGqqbVJgQ6ywlMWhc5MhPM6CElZuA8fQAmb9Xv36tQwA137e4
v8ebUH1bOIuJO65qZ5ldur15YKk6yKP7OqXsUB7iXfh241MWh3xmhcuN9aJ/n0J2and9SvdvVMs3
n/JXvwdRv6vR/LEYhJu5io2XXeb6ieCmqOJUjFsV15WJoktghw47XUb5f34C3YNi4eS+9rvrvSJL
y3/en6i/2gI+YXHqZw0NKAoq2UXMfSKLakfKzTLX9WD5b0lJjH018T+mxxPZBLQU+z9rIPf/Pz5g
4S+EakQ8dDq+hNzu50w8qHDrzri2vNc5++P9qymea1BpOxcRw/PJFJUbSK1vxOZrgy8O+sCXpqcD
9g7LPjQ1ZJnJC9TiNoxsbfDFUc9NBx/nOdEFFRZGPwixwwH0/oZZG3phvrgtlrK0CnseqnyDCNIY
5H1yUzVnbfiF3Qb1NHdQOY8vuci6wwj957uRcHmIclZvnMorW34J85jdqKY+2sL+3fKedR9G0mxE
b1er+cuOX0I8EP93jOs6u+hGyfzEJ97ztB+6rj20uo6yJGh9t9t3o9gSvV+ZryXqo53qsp55DBsr
e0gMGf91FAG/0wH68d9f8DU/FC3MOOwKHz3IeQxXqt68nT7KVMQJS0hKd/ZUjbcZxJLZn2asIQPF
Y/7ne/avMYVPo4UhW9cdc2NVfMnkvEf1otjFoz0EWZgGeZRtvP/aQxYGLRwZMmra7MLj1Iu+XBNu
Ez1mpN29vw5rK72waVP1ZVAGfXYZolOTPxXqFHTP7w+9ZhELmzZWVNWcwReF/j6Mn4nYGHd16yys
2URDPU4lwzsfxMXbzSeZAiD6/7p1liiQDE6DUYLHXAvK3Ye8utndLdn8iW+ED74K53+xK9dmZwkD
CeXo9kOWO5fp39kpDjItwgQE0qm3t+hNvm1jLhEf4GNvYlpgdUsud6EegJTOwNTe7kZLNnzEyt5c
Ij/myfS6L7lzqUWeDqY9VPo5nLba/Va25xL9Edg6p60fZRepHXGqZ5q3u8EWcbAxQWtvv7Bcp/Vz
moH86DIQnTajOjliAhMM3zhv1oZfGO7Ux4IK3Ir/F1tobWYWhjuMTFCknsOLhazgMPMDCCk23M3a
0AvTjXks8vw6KZGY03CkyTxtiY+ueMol+GMeiwhM/hkmhDr22OXFkxuO7MHtgFuUJNuKP1e+YIn/
6CdR+nUThhdpIIloinQWP9/3l2uWu8R9VGTMWYcmV/i15u56uxhO9mlKgUM48h3Z8J4r+2YJ/wj9
IPJNKZyLYSnECEAKVQQbKdC1oa8//yOypVwD3dP/36GvgW2xER+uzfr1538M3cQQ6srsVH4JXD93
U0amiD7GfhnfInIf+HQJ/hB+7NG2F9GlL+I0QFJAljfOysJQR+nNYzcOiN6qOS18vvcaCxXiLT+8
NjMLY41CLzYFElmXhg53ERRQuOvdOOkLYw1pGWddDA+ZE5MWzICu+6ZkiU+XgA9pJ+Qz4im7IAfv
/HM9S8Izd0uylSNb2YpLvMfEm9GreJb95y7/n2zFtaEXd1vFhmDk85hdXK1S7dS7SVB0INW7973A
ihtbsvdXbRPwASnnS9yirxfwzWjO76n8IjZD75XrxBLxgSDeKUWWBReREW/XxG0FvSsNlHFf5Ukf
QV8oKKTc+Jy12VoYrtvnlIbOQC5dU3QfZAQiCFvjKlPVk/3y/oytPWJx0DZVaEF1VweXKTPOsRDg
xg8jXz4z3W7xda4Y2RIDwosp66OyCS55NEV54g2lhg2bsby77RMWRmziGRW7MWOXxpt3oUv2YHJI
THQT0wSsbWHInlMJno3cvwR5nJLuBTfth7hlu6KTSeD1l5s+Ygn/6CeQ3hkZswvTzWGuzQfbZMdy
5p/eH37FMJYQEFCJxCxkmCO0JiVOld8VhdnTSB4lUf+8/4gVy1jCQDok1Z1mnPxL3OROm1hX8ROP
SXd02yE8+42WnxqXqtsiuCXDTmbQJsYEY5fcNVmSZ+h4BRfBV0uz+bYQlF0t5o9TE4ScXaHAuXfx
+v6kx6tqXv8BpBkbC75iFWxh2zTKu7GwEYgZB3fcSyb0IcvMy/trsbbcC6uGnpGMapv7FzBjHVn+
M4+8t2gkCe59G8fbit9Y4kIK3feUNJj/sRmiX8otyD4fK8tTr1N6I3XzL/nAX3I3S4IdOhDuGLeH
ri7vRBq6r6F4c/o5Aeuv9uzO68+B+aIitO/pICnlXnlfG2c/Upu21h4NpTvDpnu3r/c+D1PO5kTw
x97fIn/9t6Dzt/dbuAbo+YkadpVdfEt/oeTzlUT5QzfX+wKk/7Ls765EH+moq08QHNxzFCtTZ/IS
sDTtRs/72ATRXexEj6XvHd5f97+3Mfj/jdgH/ICl6WbSfPPI2OhdPeX10VOj/d3FnvPF0ZLhlMqV
83kCW/UdaPLFY4b08lZTwFoUvkSu5LhymmlW9MBcTdo+KVqvDvVTbOcMJGoxFSJooWgcN1Qmgvmd
bfZcNXHzI6ozsPKmEao0TZ2OtKIAkgEGJ/mG8sDqqy1CjzBXDWVwG1852DhJV11cNqVNOB6Y8A++
CXY+LVMnnj7Ng0rLdtpn9RYf1YqtL4mE+imk/WBK9R2Rzqkp0X8XjdFWUWJt8IWf0vOMi6HBcQ0C
0BAk7fgMAgA/mfIN6OOKY1+yB0GCPIMMgaN5ggPqg2TjF+pkd2XlJpnf7qos2nApax+ycFq2cUVQ
Ohk4AvsgDNSjHia0YEPSzPjm2/v2seK1vMV1oi/d0jRhDofiss9Zc3DjM4s3whB6HeQv3mAJkqlH
v2jcbpx40qo6GaspCb4N7T0tfzETnnuvSJxyn3t3xH0r6JtXfC9MtY9clc7uMZc6le0p52nlECQ8
vpmtcvrarC58lGnQGVxPLd5KtD/cEfksfuPOW0JroBOvilmgXS3RxhyrxkmHcUvCZuW1l8CaSZWs
7ufIvZLRxN9NjfxSXRqbvL8P/uVC+ctaLXmG2mYAb5uICIaPySXib36Jg34M9laDQCZ2fzjeeBiN
unc99LLWEerdspzvoAGZ0r68j0SF8ya+t0RfaC02XNTaN19P8z8iDndmfOYUmGmc0xMyRx0ozvKn
VqM2vrFH156w8BU0ppUAehysiqGj8+/E1gVNB5ZNW1ti7QBaonIm7WdV1WX4BjIzRyR5idofMTaN
dHSMInc6ybaGoGAg4n1tsz51IGT9/qKufdzCfzgVglwHxVlMX0AfWeOec/7P+0OvftbCcURt7The
BkHdxA3RwCHopBKfmdSlBOTX4wt0Ql6lX3qpaO64UhvH+doXLW42ooA+nRQgbk7ivsjeEI3qryF3
yMZu+DsNoE+XKB4/yuc6d6yDGRv5lVgeQk5fXPrauB5sAJk/J773A/RA8mSgdP/+XK744CW+pxC9
53cNacFN1nCWhNbrDrXp9A7EvVvFVrr2kAXMxwMdXe/OFA8JASuOZyf1iJNWHNiSAdQAZZuwYa+j
6SjG10i9sRhdnVCbp79q9imOdaLVwctPTfBReCcINyTIrUyQGuQpyZ/fn4aVtV2ChEoUVEmpXLyh
IeHnusgOU7G5XeO/H0VLiJDFdgWr8IjBdfxc2VeTgydWPnmYh7Z5pMMlzC8VpHnYx7boEu3RJC5+
tOxzNJ5dH3go0h1y9en9D716r7+42qXkU0xqFQ6TxbvUc7VTYZaMPPWJAjPghjdfW+zrFP/hN3VL
PMXK6xNsXyYjZAY8N6nFhhGuvf/CrbSVBntC38JIzDy9dvTeYzStix5g/i0R2rXY9N+f//EFHITF
7QxmuithBVQwoInDeZ0SnEFhXyBjYg9D/VNBXNBOYzrW53CzJXBt7hYuZq4FDefZRWW0Kg8cdPv+
lOjh5/tLv7bHF7GHltXoGlOO4HYfvBGldhvFXlLmcosqZuUBS/KlvChVONEQPbBtyL8ULnQgQgny
zJtef0m/lBOPeYicMDrpdBJM/Y76W5A0gPnXXn5xIWEVtKacEQ3CoxuNjXF36PearQt5Lo7CTiza
sb2XrbBNa147UD1bxdSh1zOLJvyOTzQ4vLNfVGu3yqNd2Arjur+EBZM7ecwY4NS5ODZeQ4z4jPrO
GPRfsonXXp40QG6E8bHP/Yn7yeyXeTenYxAX5rGZ1FzWZ26zLqxTLknl81TFWoNTWmunLPJdAK6u
8J9ucJEIS2amOiAPwlgVeZfUMY38fFeQkeaP3oysX5ugQBijwCwVrna/nMkU9oEaMrXyGPd5zQr0
woyTiHfx1JTInlYhAZ/x9T/dh5L2lB8Mq2PnSaEr3A0+R15fVXfuWBR9e/KGEUqVgszj8GvCk4uP
EI3O7IXRzo9+9ySDIkUPAi0K4Yu27ZyRJ14Fzuc9enFQzGWgHNNoyYyEPVRSW+++tw7L5b2rQTUw
7xqXFEhSg2HK/SmBShV8J13We9+Ij+MF7gwtYNGxiWcj54SyNpRhWhLPxke/BTebPFwP7zIlAr7e
JrXth0+hjhtcg/vIzT7MTR1zmgTGrehd3o9DcaS2RKEgiJSVTVJECJsea21p/OCVPoQedo1De5uO
FYlVn9iQldOX2RkRnCR+C0rtO0+ZIXso8z4UX4sMkbmXiKzkeXnocJPGVd+F1FZ3Ehqpm49Fowvy
DwnaGtduCJ64oFhSIuuP7lQ3PeglB1XVqd+2AVAsDbZTxxPkO5ooJehAdL6OLREgv0CvLwfVl+cb
an/HYeEUCiwDumkO/UCv6ik+q/0BXE5eMDxWKBCVxtnXpR3UJ6BYNRThUXecEW+YRl4cIHLJeCoK
GvDPQOq6Uu+MCpTzPBB0218aDlGNQ+F7/reoZQzbvqA5WEkaaq/QeJ1HUt4rjisJGj0jgi72a+cw
KGJrpzBn0I547rH3Whle8rYfnC9lXlCZsnEU7FmBd8phOwOBh+IS8L4h91J3YJxIwNhK54/AYIrs
PoMyhvzRxk4xfJyhPBrgzbNcgx/CKawe7vpozgD4bd02sihwtEETpHrik3ru3NnXh1mGVXZyINw9
nZQfCCMSWjq9vnTgCwx/F3EGhqfrBbh2H5rQi0qSaNDpzGcLsTGQgICQGJb2ApBMPLz1fjg+mTyQ
Z/RwBsBm1YWefzmxcMuUFnygn92OOBLkicPofypDP1bfs9jnBTr7h2Zw+Qka9JkCfGiEd0kHGoHy
MmkqV4x70UneJuDAjK56sxAmFIkO3Wn4J5BMNdOOhpGKIdmmAhI9elKR7mTHYbw0PlL9P0vWiuIy
lkR2O9nMITtkncnzcxYVkt2JwnEqCB0Ip/8hm9DxT9o0xfimhjioj6qLS8fs/dgZygvPA1J9GSPa
93dBDqn2o2iqEkm0oTFTBO5GQKup28i9bNu23o1gSIWaieTNB6srF8oAZV8dplgI+L1pltz6SdQ7
M/noK4+BNJSUQBxfrlp/wUewllBiE1uUIXu10DuHShfysq09dRWUpg+M+qX66OKrmj3YxbNp2Pko
2RoElRGfQbCpA17/9KrJiV4mkOXQF+3bQX/JIiwUmkY7L9+ZXs1RttfGuyYwiVblAI1QOZg7UAXJ
giZKjjw7kNmh4TP4/GMHRSzIXednWXh5TRMXoG/KkghEp87DUHm9/k3N4A8DLsqO44Csaw52BuLw
81NmqPkcFEhR9onWnozPbjfj9oD8//gElgRYW1KHLbzvcUbnbN0cuwbuvNgN4RwgW1wxh4+Po3Sc
9jcW2LFDQijuVaDsKesOIeWQhw3YaOO21i5EZn1IGagHgD+rIj+QyDaxd8yCMHOfwYVGBRiEQKaC
DnjOCosWnxDLAmEF3EGa45Q59BEM+Qp8NwGVVesCGgBhmL1rq8mr0imPffxlFtO8HlPFNcleu9aA
cgSKk3NI0zFG4gW3s5EUPhRR66KNsjPQWbzLEmlAw7FnzqS8LhWeseQu0wNyWKzMHe/gRoOZ7krm
yiHbBRKsw0eYchYPSTxVQ6QPY8/n/BGKOSbNXOm+Bq1nz447+UAFRblP3gocZww8ckMetMm1G9O+
YBsa/ULilvMPmgcsOwEWCP5VX4oOvXyiK8TjkNUzmhPn2FUE2oqFWx+FZnNF06LPrD23mZ+Ls85C
4p2rueflPdY1L14mAJt9DbkCYc3viIVGtgcZk8Lb1WMDh5eMIRCHqc2LcELTZjOioX4GDSD3Tp0i
vW1fWIbaK0hKOjd/zsM+Gw6kQKjwvS9qw0VqAok5Sz0+eyNENgNB5T/5rDOB6+1U2JfAMbrY55DM
BVE2evWjqHjSGgXoBEdW4WOBxlH5P+au6+q9DbIi+14x65QP4Jyk7Kks5STB/WHqEQoJEGotij0p
eQ35IuGXTnvW/YC8UsLF6OlvbhQQOaWZI3nQ7mjuVIhFiOpU+1FCyahR+ybyRNAfB57Nrd7DpUZt
CpBw1Z1DV3RDntambnn1k3TeaHd6yLT5BIYQ/EaSD74iRaL8WDoV7opIiOD6U5dt9hm6xvibfuwQ
ViWIOvKh2Hkjz/t+Lz05BnQvtPCcXYcsqPoZQWL5W2O8ODzVXa8SwsLxMS8NIxl8tmJcJG3Mq+HB
jeYCd67cYT6DcP1sawFQg+T5m2dGsBHOUzTMu8FxmJ2OtCqY9Q48wKl6bL2GNvoQQ/BUgr49iiyY
fT3TG/M5nF3mV3ghZuj3SMGnFjtEBP5wN3hVVJR3zJYQhE7LOchws+0bzAqmMozLOHXj3ITAE3Gb
5+RUlHmQZTuet8LbBbOxwVMFnbIhoSHX4blhXdg9tyILaTKURQb6bJ17Uvzqutnz7S6CIyoe6Ayg
zGMUgv4pTGeNi0v+gOapaCz216SbZCcTokWC76vSt8cMZI8fqGJmeoxc8JWTQ4SksnEeDFCi9IOp
aDS8uBB1amYopIG0567Oqrjsv4MjuBv2fRfVek54FBQeSeoGsgz6xYsjcCWm0hecPqODOfLUwSgK
Eu0U9QnefmxbRMEn3dniYSojRVnaIsSskdGBA6F+WkHlaTg5sMZuzwFBYf6+YIoFnwhqLFmGJsg+
qJ3Ur0GzadM6bxzs0ajVURej+9rVbrOTtK/aNlWE0mE+4XDQuKDWPuIb3+Jo6z5AQcpvdZLlEjmy
GayXoM43zJn9cNd0iOoK9PHkjah3+YjAMNzlsSq9j06EHffcdrGLeGkUFbxyNNpq1vvSRfYLxwUN
6vmxZ4j47unEUAcwHWnnMMFO4PmI7EdZZTrVVexUT1iTwv6gsNeuOcSVGcEwDoAouXYWxdWE9a1Z
2IYfY9wRgx+QztbkE6K4gH9AqM3Ej1a1o/PSTX4Z3hMv8HBZik07jndFGIVlkbZkRvFgBx9bZCG6
/zJS7cxgR8ZSa/KM66NTEQK94NYSNn+QICcc0LJBUdJ48vIpckByzqJ5mvc+aijeYxDaobsPSGwo
XK1qcRlJew5GZ3en0NsJTa5oYO0wXzoJ3cT5NXZbzz86wFj6n7RHUPs6kZDHjYbN86iHfIPpPfEW
lApn+92sAqc+DR7iM+TLITrjoR8yKMGeeCdC8IEFh8Kq0e1OYD8m9BoVG/YazKFq+QHXF8b2VDvG
XtRY9+7vQMGbvyH8HnPkm9xscJ0dOCRa7j30Sii5D1wbFmLni6ABfRz3qKgL4C8al/ci7Tvclt0z
gtLWIQklkwqOXdjI5szrsiqfcidQdNoFVAPPm4ZxWIffZynR7ZryK8n0AQde5pYnWXUcQUQ1eLSb
k64MrYT+g1uVezd05WiOjppd/a0RDjZr1WeufugLUbekgXfqVQdxBapoR8s8kbnjFx8kGSL/rauz
nn+u0QVv7sos7JyvTFQRMhhOrCNUY9lYGdz+5mjs1M7pQEAxpFeTCfp0yrI4fwMHMZE5ioEZMadW
Sp1/BAH3NRORebTkj7RtipwjD1nm4tWzQc5+4z6GkvCekKab/TSYu2JWu6nqGDKkYR/7DeKc0EzC
YlO5kanQK0W40ntQDdTmEeS3ov0WqynCTSmuvYnuSusI/6Mfk5Cd/oOwb2uOk4eW/UVUCSQEvHKZ
8fju+JJ8fqGcxOEiISGQQOjX757zeGpX7ffE9jBoaa3uXt07W0D2o3cR/X6KVr/7B+VlvpqLVbhy
YA8RMSrBSQ5Y2ab7PkVNO+hM/iCadBXaTDFV8DeNOEL4tsUJWY7HoXCAdqSbKvpA5m5Ft+8LLxCF
O68UoXR71gHrgTPQHD67Gb6fcz3Fy2y/0NGtx9ZYIymEgGvRoteA8HBObpLJ92q58UWbgKfsUjSU
QzmKqZf1sSElkZSrnKbjvovyjdSRaAuJkXH00n0waSP9vcFZvfu26Czl176vzP3SSyHsx7hZq39G
KaH0NlvaHI7uBXS+4gnSO2feg58Leepwchf/w/W9ZfeLCfkWlcc0btk3dm/nX6vsw8KugS/teNeF
edgHpHKg8fpNbP6C/K8rHLtOBqeJDMJexmNqQYq3inRLW6p+SHZwr9nm/IlbSxbVjGvK3avUM5K9
qoUkyTzdb2g+N8iCraL+wn2PG/CCTLNRzKg3GRuKuZx7N48/Q5vkY9QMwg1eX47u4N1tFAtqXocg
Z7k0BVig6JPsDtuxZ8R08vzFKMN822SYyKEfGFFEi1AHv+ZkvufT5EZ7QwAJwPQBOVyBpGe2jHko
Lmi7pYqwxaB7eymynaS27i3KzykbEsxjLtuS+B9MwgcKZH0Yp2jFiTp6zEYORoZR4f7Slh7HKd40
R1OlaLSJao17pNk3rYM8CNPGZjHclStJTP7zcHlSKuwcAJ9Unwx/y9JXe1/YyZd9BrGKqgqGj79e
b/hhv0dX6u4tYcP86pPBZU+piEXXRIUEzVSLbQQM0W2QDbxFy5bo293v41Mm9+UUBcxJ8ZC0axkT
x2U9DMxt72SzxrPSYvSrCaQsyw8/5yqriRevqeztLRJHWfKrH4CMlF07uZoztjR6zHGsc7Zbde+Z
lvZZzwzS13JaM2YcgjPysA71scQL+e43fRys7CLjSq+OJG0g92rbrSRTgIPCTtEB0vMwSKIQjxYP
c/6jNTuX8e11mHJjNWx5YflNWByq1uvK8UYj1JUQlrAmxnuErik+ALikF6cDrvx6N/EqUBgopH5V
PIaE6Jpk8TKaU4JJiKJv3Yec/p41j9RjX2wtEAJjM+jJ8QYNvu0aBGvn0pdaLZm+GpTrsbGuTSE/
aQ+pinfhMFT/mymMx06ZOTrzz+5UIGGGRDLN/lMJISE0rVVthv05SP8EngCFGwDoNBN2lNU14Wsv
KrKRVG8VoI/Vj6fDBySQ/BBHiP29SBnGp2ozPVK2IHXA3hwSzoge+1G+pn3A29ExO5cLsm5vMDol
x3YrhFILZrx42+Gl1IsUSIbwCqjMlGfJbYiTdUpLaOdtqKeVrX/SOIj1Ef5XwI3xou23STRyjgQp
Mj/yEdjitGTcJme20jT5zEF3+O4py5GR3CTZUIj7ITWruEhNt7mtNk5HXQLtsWNDoeGbpjofj4wj
fWebh+SD44EAAcl5JBF75we0SxL4FCzUQ8myBDWs2Txa+E+p99jcJXsfY5MV4WXfWGFqxQn1k+fl
lG7pySM/EEP4wvnwt6NKfQJYG477nYR4xxCDK5W/A4QDQgoXjcG5bwwLUn45bRDnNgur8OD2ITLN
XqBo6tIBJuu6mndKuEtSbHacb4cFfYOtjjVVv02waGhuAVf6aT2nEbTBoRoA69D5byG0AYDW4rZv
wysBFOHYM0/yKIhLtB/J+oWpksT2OVXYD+4r+MqlOOlq2OLiX4o8Hm5BpximqmEgsuZDOH7ydZ3X
V9G5QLpmD1y5yxH2dK6HJUUcdrMNW+JJPSf73NdwEQY8WrvVS/DACl8PRt9Ysx0/bW0BFeZVmnqX
Jq8KfXT/ISPK5VFyZhekt3ZZl4cXE3pMVzUA+BAShPT1Oo4avnZIPK+SleB2rOJYhp7Vuzuy5WFl
YjMXTYjavoBXmpwiNKpf2Ms1kQ/Ut4u6DGXS2MDau1HzeHyLFODUX6kN2zTUyg6De4qGAt9eTUW0
7b7uvNimmiO4Zf6N4C49nrPYa0zkc14k+g5RuBvqv81injco6u3mTogUREB4Ewdv1IpPJOwApdSS
zg26ehPwXSbETlc4Ztx8fy9UgAtKSXU8sa5GRDF1HmiG5pxUZJ5hBIJamzgEIuONnlJUL6wkPBVb
YP2d3regj1IAWtlOjA34CjGFHd0HpxMdzqOEVzSWKzlWkMotYsY2O8NX1sR2FeG5l0cPGnLFWk84
7d2Y+7SkFJ7blx19NqCxYzZLcRJ6wn1cFEX3QLzLj7sBUbI5ooF1lC+PeKh8uYGJ2ZT/LkY9rrLS
mNFmWiKsO43+IszcD42cl7RQcAifUWyQGH0VQWLPFvaUtiyQtg0og0iAhuTs9ciXn2mB3VZkAOxG
FL8oNMpoVklHj7XE/UwMBNG4jI69XB2AnDuvc05fcgpnaVCSoe0H2bRLG+KfwijgOnXf2mGbGzgg
dywCnjf3/mbtpU7uV9PS+XnM7bBzuBb36WDxnHO1PQiK1d17sRVTPtUriY4krjLwJuglsWYVcdpg
nBIdORO4AfIFzVrn+FrjTIvxZ08gGn0f1dK201vRj+tuSkyEg8Px29BAfwfrBJzBJgq3Ieh7dnUW
qWespCtsWLWJcnhuxcN4oGscMhiCNgfQiXGsM2hsl/gJNqHMfyKmJd5fxpEKe4cvgzGMmI5M3X0m
5JD/xtizYwhCGHO6vzIkI/eXIeRUoP6nGIj+pcRmwtc0507uVUpHs8cVEPdiMmWwPjmWKkOzGAMX
RSZhvJTAuM3xVCCUm/xDUPrqHlCkYQoEpmmyzwT9+noZg1DJS++XIn1NkHmh8wqwSZu5WiH/InsD
8TEuJ6I438ppWBe/Qt25IH1+glMsv5FdkSYPuUGL5E583kJer7EwlDUFtMD0ZYzIjoXkLhqwhlni
kpJdVh6+l8gDWRb09R9qyKh+9OmwdfcTzH6LDzRfmOOrAjhfe4mdjenQ4Fem8Z9i2H1mz0D2F/U5
HeBrHuZu63WzIXPE+qZzPds/nQN5IasI6aHto0NXQU5iJOGJblGmSzSZLfgEIBa/vDXdr0LA/LNR
AjUcEK6P1x8pnKFnhcK07uc9IuzUpa1dll9bi7QOU2Wrd6Yhaj3kH7VMu0lO3Yh4meKOOt4jrmyH
QYDXr61ri2I6uyM4hqaKo342ezsO8psl82jnj2Ui83AgNGNiw7vu6Fr80FQk47fsO1P8bXO6Ff8p
D97hzGgm5ueg/JF+8pAf7Jx2qB6w26O0WMLtNo4cGJcV2xqfLCJ2l1/dmka8Wsb9GN4GvLAcE0Im
XfS29avYblePnRT0TrAHQOoFqJPopj/iMRmxyuCwDwNFghpndFoZ8mfKYxP6+BIJho+LQPuf8Utk
U8HiEr5/JP0NvI2Su27SLv/oAFCBDozirC2q6+36MmR4159A6nm74IY/0u0MucHonjg2WOjaELa5
rWwN5zBJxbX4gNfPCQC5wh5fKZXUh1rrWEfI8N6jBylW/WSc3d6u1x88nUJ4yhAqLgguWp7jDQUl
zPhxw0cX0D8MI7zUy74bivEajzRLdodQwnG5o7Omuk5mtlXE2KO9tnDpDMneaHM1V1SHInkANKEO
NHyADdgLiKS4fckdLwL8B/H0uvu5VRvMJUBkUPuHjLgNjnq/bukhW1l1dv43zki0+wvE/OAn1JyI
PmQJFdNvgo/h4nrANz+61wV3Ef/qQ5BLDK+YpcubjNK+Tc8HU0NAFtvUF/Pn1tlRZ2dsqh/QSPo+
A+acus7Dt3NcI7JWUwowA+NzzNHelpAhISK5THoYk77PM8x6dHUAwjC4s0HvghOIowKsiA3LBGFi
aGMHAWw+qZE0sYHyrnYzUqzqVO7CPIHtVfquk3tGUFwwI7PTCIvZ/TFS6Zydw+DgXlmiOvm8koaj
C+7inQEJ1lj0eBDJLCg7x6AFKbREbPMjSC6zslCUKDiwEsOeS+EeAK1xj3ZK5kAfWUKk+wNrRrAv
JVwxEw2iubNaJmeSYWSWdRIy3FwvSRszpc9ZrwcJs/DJUvm1wKgJELKz6ZA0eIH5LB6wflKML3lg
asK0QbARV6KFkROwpxT6HkyGwH4MrJ6QP2WTNf5CoFABJhbFQKM9MFGHj1quvp2QIWVZ79GC28hm
YPpaDAUYDQBtdiCbN5LPtnJiMhjbAUpZexvAcqkf3ZBaO9eQFbj5ox+6iA4VUqxn4Z8GkuxjB+B1
C6hUgYzFASUGXwu512rFf/6GJR3RshzgT+lqLCdYf9OmXR+VHkTydJxGG3Lcn+bY2P9LfBspBgW1
4PfXBAle6RfdAXbD1xImF0hKCjqfuAEVuVuTNQN22b+VNLTL8QpTyvb6mr0x15SSYjBnnS8d0LQC
56aMQdOxU5SHXd0WGMbsdALibKBdLHNAZnONijC0b8CNC/UG0o324BImL9v2XruMT5eo3Vr27WMf
6VfLKU+yio5Z5NeTm3HF/ZKj9vTWJSlHGv3eGu26EshCFt/ZHLj/3bB22L5scSEPjzHZ+vkcQ/pM
MAyoeDuD2+l9Q/SS5Bf0hYe6gMzY+T2DvGW6RaS0TyEL6Gj+MwkMbkplQYvCx/cAp3q8fOM0LxRD
1Yr1hjsf8W15RMjgmkPdCjGOAwmVBBjfHSgE9mMfASHd6AGQf93noFmHEwH6e/39OIQrIMp4tNaX
aJJWdETwERP+N2ABZN+gIfbcsxs5bvn+HOD/Ly45b224t9suthyyH3xYXWoT58qdLcumuMmdSH8V
OCw/etup/L7fZ/3FaJyehv7AMeoW0IelwRxs7tfcyj8Hx1DbbMWaTi/cj4w2EyQFugFA3k3PVvPg
5nLAiB6NFS6wYZigcMS0COHtGi2wHX5qC7cmD0dB8/V3Ij35IhA68/s+x/rNLLL/Q2sTA2T834Vi
/390mOKsH82Qo/ekcW4SDW9NIWJwhFdFzIR7bRDQWyTb3OEwZyhscbZgwAdYwUeQEXQhL1hV1sVP
CU2EGC9zhgn2gAJOK/eVxTK/Um4wLgvqJAdDIffz7QqN/+JcFk+19CoLojlmiPIuFr1weHSQfcTz
M8WK0cTfCJbMctzZOVXTH911CSaMGAuj2a+OzUGwihohZNIkdsqULAl3c/+aTmNE43ukx+u4bxwn
mIhQ+ciY7WXSjgYEEmbDYVmbdkYf/DUxCbDjgp5+7n+DT6QIuSWYZjAugAny5E3mMzMXkQb0xOAs
sIr4i7LiKJ4ICObjhK9Y5/BZ3tJRIvdr9GA7SpBfKTLSMEbxvQIRCCCxmjTJ8TfPDjYi3b8V3YHK
mm2dgPPdgUEbxHsEbnpwDSjjYFxF+LiH7rwTJpyH6sWAknglQtE8wkZZf6SuaJTa8zaciGHH/uNw
2Pzr68J4qmmFtBTtrzu22M4sTiCDx3y8KSYksmDLHE0deIsW4yetxlDstnvMjwLIT7XPHCQbjtbQ
reODjLw2ny6K+tE1M0knlZyXpMfId9Mey5INpcjXId1KGQ88Km5ci2TxGPEmRcySm8xJ6cNzBKYm
/xWhbUvbB9vu0mUfs6JZ1z/LXk3xdBPBMpxaDFtAcU+MqqB+yKybsvB5TDiLZC43VexCIGwxghph
e4ij0HZwWGBdujx4ljMILIiOjdYVJJc2et2gKUW8h9Y+Rwab3pdnTIGYLZt59jSZSzFzpmOoeAZZ
4J9tLnqfAQa3tlQFcJgTwuM3/gdjfzDvswkkvmutTSio98Lsx6OYN82+sJ0eY8XLXCUdpcc+fAKD
ar5IjEmCeLO9b1uMjg7KEManUAbmcaC5p9lrceDbBbw/p6K/3duIQoRI0qwwDRqfCJGni1kgKEB2
pUmnn4pj8n0IsaNHX43GLxD5FCzteH6a9DSBL5/ApKuS4a7Yf1pL+/j31hXwocA6rsyPHWhhSCK8
ljyi6Wfc+an7Biuq/VPqCzRO5WoQa3FP2cqjH4Wha/gDVD+2P7urm8/3UBjFADXblaAHFZ4dWX1g
cNqqcel8dA9uk3T3+LCc/mEChMJN7Aqg/VWMTFuTQUsgU/lZUGXZBal4eRrqticzaJGZYe0ZClmV
ZC/QT+VqAvJr2UJuSTuK43lxc6Y+gfGn7sUvXK7Ii+qEe5u8ifzffVTx8hdAwRVGkXiKoCM8XFm7
f/noqPm2Yj38LQ3ZNP0e5yJXoMOmJEDzpkD/+ktULBaW090w+vgrc7HHc53IvopfPVUH+dwRWTo8
w8uItFiGSONig+iIHe3+RgAN0RvZoncN1SSGXsGnOeqnJAUpZqW7+J4O/hkRE6NDcghgie4jzU2W
/I1b7kSFH8VnBGAdG2GhiXjL7F6KA5b/D6gBaSbOkF2F7AaekkH8pWaU6LMcKCJ1CwoqUy/4UU5F
8GrEJ8nBsPpCveND72gvYRXVw4fNDCrkZ9pipDnBN9mL7yCiab5hNp/dn4lI2kPDByHJKYd2Tneg
HVV0NNptCfRbPCJJym4Az2A0uR0jOS7gn0dv0yr1exuS+82zXqUPnAqSoB+GPUl/skcWcl4H7kV2
vy1zkuQnj2+PAKdyU4vwqQTcJUow6vSwDCF+gkj1amu7DxjSylZnGRizZC1C9m7M6rktJWnb9g8u
GcAfZici/ZrD7sIPyDLm4681gBu20mWt8TlWSYD/PXGopdJ6QkID/Q89xYEbKaMwiNQnn+kVeoQM
+o3kaGYTKfmOuBJAiXWYKYve9ajNtWyTvJgfHbjicA4tohhUjQBrtPNNhJ/N7sF39xRwEO8WZi+r
t1L8A6jT0VfP5q7HO04gmLvgoVH+tesoCSD2mcYeHl5C8kcOvDcg+cOmVYmoZhZucML37Wd8BYqS
asGQlNfOA0+qJaRX0VwCxITqqxqRniYVshPHZXxdoetHM5MtBbZ0bA/1J9AZSBDN/SSRsP2Dz0dr
nq8gA/j9PeXjS5wiFPptYsXm6y0diPuvb+d8+KuhqOJ/DjK16kHNi2nvsiOi7pVjSYH8Fwpk9kL0
6ef4JaAgtE3L0Ak9AwnHPWvbLMNVCLKI8gprT9fwIEJj/T7EIJvf+dKn+fnQywiz7qJLPRz2uEUW
sKxcEKFAJe+K4p+0sBGU5QoOjl4SKfLkS3XzjgFZrujCcOv3ICgXyLPYvfE7cx+dyLsD5VhnR1JH
fsyGH8uUY2UAUBFKYr1CgDb+3rspzWUjjOfTOwpqB2tWZQt32+tiTx/maIrIJ7AZkGpswp2N4eyK
k8xNJOGXBRljPre8snu2WVYa4eKu3mbgRyfc7nZeqsWCSXvyZjfLk73yVze9hVlej/ZTJ/tPfGiZ
P0M8sfufSxwp5yqJA4++lGAn6KgVE8ZeWoAHEJ0XUQzZBQcCMz0sRbYNa6Vh9X/8StUR9CdQtix5
nrow9bpsFV6b/9r+4PubCR5xLU0+7QHoedF6dHIlcfkSnoZpmR763uHZH9Gi7JdfNqhyS90brISU
O1DK+MHNxxI9BAU5yH+GIKNdVjil+qYFONC9QOWns7fFY97Dn9D6+SfYopbctAlq48lva37UI8WK
22lq82l43yI1Q41jW/a3S9P2FtavqELQtT3JLH7ue6HDm3MHOTAvHMXvVo8jRvAe5+NZeEhO0YGe
2iJ+XOf+kgAEriE4jyTiMoDZ/liRheLvD8h79R1V25ZcVJxfDLgoMVboX0I+1jtG93goOeyW41MB
4RsClLfCiE85oGN6L0ZPUWriXnJjS9ZGMxM1wPscuARQD2FeILhw6R1yjGjrGnBJanjqRvDnTyEc
LHmhxzJrSAh2uaTodwR1jYQUJjsZT7DkXwBcKw9gXbmrNcIlja3YgL3l231J0VqUtMUi3Od+uGNz
JZNYVf6ynbY9lq0TgiWufJ2z5IyxBK8uVgO2FjLI2JGsfRy6TGC/Cyiy0w6qJpiZlzaJQVeryLoS
+ojtuJ36RO93aOp53AAOSqNbQzfd3h1pRNFtJgDLsHKEeKYyHNOqS8hRgeT0EDLCwFA4MFZo73d1
tycM/yZvIdCGiBASizPwJ/iq7FCh4/VbFtjNNxvIuCxrMpIF0BMYQYO6a6/KRAaEJnP61UPkFv2F
V5VLWaN3CBPHcjB7QfcyV4Ef/1mKNeXt1OEqQNc8muXI/gG4ENsvTdRin7IeivG1XLHTAONsHDZ4
ZMS7ZP2laDG0IdIKMSp+Osf6kFCqdsjihqo6BTGn38i6SmwRIMOFOVvnArIO4G263dAWYVkfkEFj
2TpAdSHFMoHTmRkPZIbP07zxb/x83F+XJUM5fEl7BPFcNxdHH/5psYjwKbCI6V4Nn8a1qyOohl4M
buTtkQs9D/QfwJtUFrWXEPz9y+ND6DpAprm9L6mNloeBH9OMXgerIN07ZH5QsIwpLKRHIKZhneY7
8Ib4q2+HjrfLk9PEQ5YcWwwfI7SgA9K72zNRqOcSsgNm2ec+uJ3HlYYM0T+mmDvNUiZgezS0kFgu
s+XmlFGvFIZhIAgOiR0FXwG3ByxeTiPYnh8ritjAKt0xqLfwzcOZk5QRJLJgkkghzZI2BeJMclKN
rYwOhbeO4n8jxnBNe3UD0bhY+9qjZq9AjbSi01WnigjQH5BPgPU6FbNs/esGBoq1pwH3IRx2W3jj
vTmGt6AqQBaBycizPdCbyQp+fILG8VaV3kaoG6U5ZBDnESgk+wKlKALQNeB32BDso6PHijnE6Etx
yxeezWj6saXC6oN0wn8rP+G9SnWxpcAqoglCgaMAjJ7VDoA2/x3HHNfDAnRk38oFSwrH8Z5HWRbB
zsBCq/5fusohi+tAFcgUrNP4OP8AuTbZN8gjWP+ASdnzrDQ4p7/6o53gYKeoyNsXSkbnUYHpAunh
msIb8QaPOe6zJqwQzIEnCkZs/4CqpuQE0Z4pEFUyeBfgCbwurTrjLgkz+vMOmE4BFnqBv0DZr5Fb
/+v7XVN3Bg3U2j/HshXDeGLZPG2Ii5rmxLG3tpsS3DWJxV99A+KHpu+Dz0d5j+VkCiuwcZnYI41x
dB6xBaDSGw49gLwVzmTyvOsVeEOZRBMIk3JPW178HrMWw2K5FYSgErlDTrjO450v0fcKgSlUAjPB
lsAZ5J5J5B3HiNItN0hNTpBEscgs/CXZACu1HpZ/OYyIDW4rtNwBsPalQygMIpfEtPrl1Rz7HP0p
tquaqeTQS+O1G3pw1Arki9DbPf5R6s9Y4wlQYIPaOtzHBPnSsEFgryZMdvoqiPgY5i5Frhs01IvO
m7HddwCzbmiLcpikHT7A2SVwz2IJd/EL0hwSdyuZoaFqMbls+b0b8ESwXmJWrPc1y4oLFfKiYREe
I/hVWzCXTsX9cTG5MsUf5EoCKbox0H0dAg5axpr2hE409PdadkmG3XqxpAxj5ArPgPXX4tS63wu0
2OwD4gVMzvF80Owbf5RRovJijMlQ5fgbcOwx+esMftEWag6EtxTYGfBPBRnTrL9iBQvDkzQbK3gz
8WxIjwv0jfn0julfL3UebdH032aXTH5bg1OsLpZ0CZV1bvHeveAwyOKMpoeZF3CJm15KifWL7hVO
5F2f1u0WUohfOVs3ysoeDezV1HUFGA48lUfo7sFLDzIa6kIGCR/xVlyFqSUkxHbqEQDRoiRUSRuZ
CKLYbl7juEKxxn7y3bTtC4yFMWMc8ISI17nz2XnAmuSMuNSWRcTe4BBqf95T0PldxTsusY2i0zn+
mx6Afl7nrh3C7WS7lu2l2yY78HpEu0TOdkQ9/CTJ0jpUqi4a47hWB82L30Lz2dwB/U4B/ppeLhL7
uDFQx4uUM0XiHdwEPYVqlWADp4yyaNZzM41DuusXi2cwMojVrZ6eCPq+1Vdw+4jUQ0BrA7rTKxtF
K7Q8yRKljTbZaJpgcTKuh4bMG4T5lnXbA2ZoP2JbRPCic2etWkluHI5i+gNrU8lO6+Fw0fJIiwAN
SI2JeRf3TLBAmqVDmC/09EHrzmFgwaX1gXUVNj+0R9eSrzhxAJggP4aqAIq9nGzYKdpTc+V1FqMc
qzM3eaiMQTZleZWoOMTDfZeSZWlf+hzy5r5C8HaPBCgRtaKYbnKTLkXcrAag4NTk9sBtiotFKd6E
MSuOl+AIHf9RKXHYSo0mvvg2DGsD2P+RV5UchVIQnZdHBpFYKpMXEegkyJcSVaLNyIaLHNlguwu1
fllFk2uGMaNyUvj2LSdayVO8Yd7batAgXN1B8ubjV8LZrP47poUQzIop0JfwFCaYwECrkw5QD9Ua
OZvr0yAKYDjD4ONQzSDJQYpErBtFWq0deA60VcW+rKUDjJv/3WWmcpBFILTD34DmxjzBhQyl6z7g
/y+NQYIEVAnzumCTDN2vXbf3HRoeNZVxN5FVV2GDyIA36PlbcrkKdtPvzMOPLj/LkNLjl0r2HFg1
nFfi9s+KaSpCFlAudwa+uBuw8gRaCCunT1trNdxztqRYD2S1HDzo8YRNQNt1JUs6jvhaOPZkATqx
DPtuT2k7ZOALdO5WKx5E7wUkBwN+EmQDUAVAJtBgtQL5tOVOJs9+xXROyaNelc/eqQJhzmtWrJkF
B3zokOBIDBi0oYKybaHEebAAqfpH7EEAf20WbSMS7tQc4MAMVUZLizsQlbII5wJBGBRAwJpxIpsp
4VGy3seWgzHEBzyS7baYgGcVZWdZusPUEfeoA48V76NR9xs6mlZUMuMpf141FAIa6oKoBw/YJcXS
xuAcLZq0EjxsjuACiDplO1c5DAMiV2EnQVnxk/XRpLoGixsJXvZ4HyS+MbyIPq1XT3gyVkDK5QGi
doEIKSojBHpNV7XblYq+iluhhIEClMTmga5gghCtDN+2ICq3kFHC4NimLeQBQeKNwkJavOI+S8ZR
vmBg0RwLjrC7gGaBQ5gxATceiwCtQKJ2mMPmEKuJf5kB1oTpz5tZG5g4xiHPa7xEcVf5Due5fT3A
mdvPojebVbWRo0qfoO9K47pwRwHAaMYOmfzgE0M+RVPITVCouVrY5G3P6zYv7vfsF5YD/gBpK29j
KK00hvCAcDFd0+7IsICR7wnWWB/Umu0YyTYKKPh/OPuSJTtxaNt/ueNHBBL94E4Op0uyt51O2xPC
LY3oBQLx9XfhUVqVgnhMapBVJXS2tNVsrWbBtPhfYbbXPPddyWEz1yHZyRg2+Ne4NcqmF20coqAg
cn7sTOgI4Y2U4Y05C3Go8RmSBbeTAdTMlldjJEykMyRmRsnlXZOC4Nccmynp0ld8tIvx/+RT8Dzi
kWw0TsJzWDIdsfPR/htOkqiWHkg29RTj5BLTQM6MHk1LXP+SOgBwMpV4KgEMevRR2Ehj7GGcUkBc
AFt1qj94dq0s5wxenw3IMPFt0qJk0dW1+NbVNO2vYPdxXh1rkRW+cWAl6ukvWYn/DOI+uV0awHil
qLP+gghn4eKGMuFd18DzzVIjMIeW5HmIJ0GeDyGZA1v+BBrPth6DFtCbD2AhmcWMBwKAd3/j1okp
dUjNeuRPgAsBeHkEC2VMniUw/4Aw+05bpo+oBTDcJ6w8BZSSxyMt7nFrajKwKKfamEEJNFD3w4I9
Y5m94aPVOS+ltLkznhy8Z6Xi6EPOxL8CdwAJedAkclSST1AvD7wsLKcYlOCJB0v1C4VSpALcWZL8
lmU4xRY3XmFdbRZBZOtYdiMOEwdERRhP1QjA6yND/bt+hlyLD0krSHHgQhSDlhJ8Zj4qZYuCQ4IN
DIgaIQtUE+kQdL/6zjfzW9KDB5JcSt7S6japO4BJ4P5itn7SwDyvmK3usWBx4XAw4ACuis0jKwDU
AvrDJUVWgwODPBdHu4LgCGAHMkZzF0cA3mFA5aSaFzccbDq4oHkBajwAv/OY0/4wzG6SFXhokizw
p2OOQFvBT4EnPHhGnxLgIOBFi6tqT3oB5TBaB3jeCgjsLILT6LHO/Za4AsXbWzxdAvn82eEo7udw
KDNx3/iAt8vYzNI/69T390QPPBTIFL2TOnDgSoQn1Gis3XvRp2dUJ0O3rb+4eXBc/8R7ygPLJxTl
AaeW1KdOjgGmNqy+LfMepfQADG1hn9a/8B7BfvmCIj/gmXHluDbpUHP/yK35Cnrqhrevpu+q7gCw
vxXKJOCzzjMB3b0/lqI4VbYf7uq4KjwwA16XVjWYAQRQlKGyQtQvNqKuiYmpiA6kuJUOmZDg2Bkm
8tG9ip5vaPXqml7m0s/vH7Iq4f/7P+T/AZJZ5OY0dZHvmDcOtpShijckyHRNL+PwpmkAaQGWHUUX
Tc5nx+vvqt7faFk3kssX37Ts4RktH4MWc6TxnkFJ+Vhn4tkY6g/rI6nJI1MRD0kmnFAgeNtFWFfC
ZvrFyZ/CehZkQyFR17ySpr3dTh7hCXjVWXljmfyQk/ZvjSlsM/Fj/SfoIqTkKSN4uXDZ2EU4Dl8h
4P00usY9Lq3P683rhlZJUtzWWGY0fQdgLmSIpvwIkPZ5ven3e/4fLyDTg9pEjlfcCBy6qLCeAGG8
67Pf642/3+//WAERiSMtL+0yckEqpnl9BrR0Q8hK128lR3G+kw1IPHWEQvGTUX6yKvZi4lC23nFd
60qaWhRcdZEhKjj+1gChik8TQ52RtOxp/QO6yCwffpNShQvIB8q+XcTS9NIM8iJhP7fetK7vSrYO
CcFxd5nvRpWHTRvfdNiWh37YmDDvpxMNlGx12mK2Udusozz5UKN8bqLMN0+gwTUb/V9GUNVCQhAC
JV99BF7ms4nVl7AHt7SScKZudcirNurNiOHtauNDujFQkraQbs3AouqitJRf5IzH6cLYkGnUjYGS
sJA47FGgSDp4gfqn0Zgu4Ndc8tHcN/lVK6DJ62CJGjhVNNccjFec8JkBE4W52bXeUNUPqBxGYHJz
D3y+NL4Fp+mTO23Z8iziYu+Mrq/k7ThPFBxjBN1KX+gMoNUHkj5S/7EprgCn7htZX0nfpjcLs62w
gTd4ju6aFtIf6cdd2eUriZsVPcQMSvS/jJ868WSSPyz9ut60LjRK4qaNaMzUxqSRDXEPrSMeBwcl
ct6fTQZC1DREFYk3Dmeaue8rWTx3tO4Apq8i2s8nFgBosuACN8Kvmf2+ksExZ7E9oU4UgZj/5LIJ
QJv2SzeNx/U46fqu5K1oABGSHZBvM+6sRyNHmczq4o3lTTcISub6JQpueEbBAQ18FSCWTk0dPxZ4
MQSNAIIw9b3RFxtZrFnoVPsfV+S1ZaL0EVXtc5d/qvC6OI+nzp8Ozb5IqS5AtoU3pmRu66hf8sAL
TsSvNyaQrvNKHoO8LUevoV2Ex+1rY/XPU5yeUWMNU459ON34imazUT2AJO6gk8kwkyAjccpRo7Zg
7GjKP4PdbIy3ZjKpFkBeCuItyq5JhCvqfQ6mRVl1p13zVPX/YbjjA0yPVdTzy+eugtaHU39ab9pa
5vo7y6in5C8eyd3SAXfkpm4wvt9A9UjJGWD2xLkHJIJDqRK0ksl+GeoyMCHKCDa6cZJQ4pk/c+IO
2Qe7RqlrOs4DyngXZtB6HoGkFtBSGcBPKx6Aki8NULBN1JOBKK+gGYLyeylxwaeG/8lwE8OIoD/d
DSEekd3hiGq1GH9N1DWt6mTOvEaBsYQWg7zMBdgKmNsT3uof0p5ZxZ8UIknVRpg1q42rrDZ4LMfb
KOAFkH9xI1xVvqUmf7DBrlwPtWaCuMpq01cwDrSBeo+crr4zZnEvimlDW1TXc2WtwQuJPy7QlAho
dCBcQcvCGdw098j/4yClWqC4ZBpwxkSTAIKdjD57gD5qCMD2Rm5qeu+pcZ8hQwcRDGyy8k/pFR+z
+svs840Jrom6p0Rd4tXDdRMPxwRin3J3epmgAb8+oLo1RYm6745QKSQutllvPJUoQZUWv7jpeOzn
LdttTe9VpygOXzoRC/S+ndipmZs71IA35oyuaUW0FWqGQBSaSR2xosBbMySh8BhL+MbOrYmNahDl
4Pm3cHO7iwjQRLz9gBdVvP5Yp0ZsBF8zaVRzKAIXJCcPhjKSNaTyisq9N23vMuRbRw9deJbvvrlX
jSOIY1DoA4ga7+/u2cK70HRjBwkgveuzR/eB5e9vPtAWVZyZI+IvIGEAGaJ7PKRuJJSuaWVNBye2
sAmIu1HnwQcboAagLE233BhaTeRVw6JOAoXsA/caDWN+kRZg1RwSRii7r8dFM3Mc5TxgBDkTZNk+
gM97dEfr5HMTalPlxSHmxi/QfWL5+5vQQwajZmmMhZ6Sr7710QEmix4pyFzrv0AXIGXqUOFXFari
WUQsVCsmUj04WewsJO/XfR9Qpg5Ifnh/mbGTGM0niFRP5GsO9tW+tpW544Me1uZVge2j+i3a18T5
OY6/1pvWTEvVmiivEoMxmWCXqpqzEzjPMaxx9jWtrvI5QHjjgl+ZrBIej7QBktirv6w3rhtPZZ0P
XCFK2aDfbSwuNeR/YNUKkPeWG6CmedWMyJcSvAnA1CPQ+WBNibUmaQ8WbDLWe6+Z7KoZERuHBpoE
QxV1YwGhFXoVsr6fOUh+co/7Gs4HtpqyeT5LR+IXQODzzJP4oRT+ab33mjmjOg9VOD2aZUaKCKoG
EOGjyXDoRXfc17iSqBX0xpopMKvIABDk1h9tswQWILWe9zW//KY3yww3BI+hGwfYPlkAPQJbBwQC
un2JaiuJOsdYH3GcXJjJzV3Hi5eqHC/Cmq7rndfNSvpv5/EEB85d6xRRQp0zz7pzQ8Efxnv3vuaV
hO3IMALSafNoNr7R7CfPXsz8076mlXR18WIJJbquiirLBZtM3KBo/+wHcuMNQzMjreDfwEzUAJ3U
olVkOeLzXzEJ09qY7JqYq34+iTmDdVw6HC9RX1GVPkA8pgCefD0smnXAUpI0tSC+SjoMaA5OMVAb
EIdyATwG0NhzNvJJ139lXxWwjTWAGOeR7XyZhz/Z9GpOP9d7r2t6+fubXKLgvFSd3/VRT38P2OyM
4s8MbvW+xpVEBTwOr7qzy6OygoIW+M/B8H3cPA7oJoySqDVUL3PIZeN9MS7v51LcVjPfl0Wqw04W
Q79HJJCrdYk8glQWArR9zUFzWY+LbsooSerEvHESE3xqEtzP9OQaUNKkFxA6dsZdydSqyMFUMDBf
nKAOXRPKHg0DY8/YWMI0gVcdc1oB8nYDbetIJNY3EDS9mwryePvuH6pljg1SPCCh6HuWv1KY/FT1
r7hPNgKj67mSq550gIxP6ipKxhac/UrC2X6ePq2Pqq5xJUsdKDW53F+ydASosy2OAB/sm49/DULe
ZKm1EFhMwXJU2QgAk6BSlk1ojMNxX8+XX/Sm+aoDIh0C51U0zcNZ1hC3gEj9etOa9eWvKd6bphvu
saCqUxQ45/yLbdeXJimexlluvNbrmqf/9tyve2jboU4bBY2YwLNtmxB7qjzTkm8Vs3WfUJIVQhkM
ngI+h5/BIwgOB87uJoAS18OjmzNKpnYzyCZy5GlUONlzSr07d9w6aGiaVh1qQDyvS+DbeRSnMS5h
bgS+zbf1XmvWr79+VG8G1feBb3M8hKSQD316KfwKbijfXVDH1tvXhFx1lemBc8Zpw8R+3QcAoMJJ
j3Rgddsbzeu6ryQqJQKvr/AKiIR3AyaaC5eFGZoNG5dIXdyXH/UmOPbc230pERwqp7AdeThCoXlf
XJQ8dYwerCFwdyIbVoNQT0mNJ5e8rLetC4qym4LdUkMhQeYRiIBH2/Fvhmn8Cunqx4m2W1CmvwP4
TlFcBWTx2fWgqmLg1pGleLgPXehsm986ZlbjTVdBMBCOcyAju1+4D9Y79D8gfO2CiwBrg+TcetCc
tA64C2UyggipqD6BhDKDNOHFlsdJKHIjbu6LNDPA+crAnJu3zniaCWkqaQqZBCseoVUSQUbiCGGW
g2zhBTb+WQ+9bsYoKwx42mLhxfLIKkSYpgDeJZ/XW9YNqtJvUro0iR23jtwk/5qarySPH+t4vgjo
Hu36goohG6AzBOoS4REPhh6akf5POfHpkIMCduMGkl/WP6MbAP/fpIKcBQhsGdQ44/pz2z8awevg
Pe9rWjkTMI8nvedVfdR4P5akotlLvHlG1fV7GZg3i0Efx45npZg4Hqr8dQqJtAFA9qzbKM/oml/+
/qZ58B4NCQsuHJbiV3v4OrGPbNyYOrqmlbUGmCwQ5Osyj3oAJHyZh1PXXj08565HXTPnVUgZuMMF
BDNibCGwaBhbcIs3sQW6ntN/g1IMAIw3FdLJGKtTD4mdtOa3VGQbz0265pVsdcaYFSMOHhEBPxYO
YKFhdzdx6W2cf98PDEy5/u39AO+ZDFLhPAIWHqJNVlKeasNrTnvCTgIlj2IvbyrctHnk5xCQBcGU
Tr/2tayk0RCDOwMN8h4AOwppmCacYeGw3vT7ESeBkkSOAKMsLYo8mv3+1BTTH1K3p2KwdxUeSLB8
9k0S+WNWpmmAAYWs7Cc2lS+gRm7M8vfXX5AolaYFdMMWnQeAyGCgg1r+oZcU3JH5jvNs1wmbqHCv
bq5BFyIY0tx/sdkPP3uRYtcaQFSg1wgRu2zIcaOp54V4aAOHTj5147AxGXXjqmRSjVmSQzwT+143
3UPC5jDAQ3CAP8L6tFmC/N/DBgmUzQ8kEV5LB9WHeGyOBajj7bAPvkRUeFdXGbSJTfTc83650Icb
oUq3q9MqsAu6XgbpUwaWMqoObtA9ijJ5Wm9aMxlVYFcD+d3E9hzsRZ44lU5xZ8CjIKiTM6v8l/VP
aEKuwrrwamu1Ae/yyIT11AMsw/izhDj9vpmuIrtQ5y19FHwQG8jgzDW5qdn30UzO633XzEZfydWO
wHQjgV5H1EAru2nEKfVKeMftw5oQFc8lDdIYfTyXUQnNgAZirhkch/f1XNnwoNhO6eRiNvJ2MUVg
Byj1H3yyZfKnC4ySppXjW3YKDlPkyeoOFg8fs859Trx434bnK2kq7cnLYXiG/RRUXogggjfpbiST
pucqfqshuYxro8kjED8vYONcwEm7JBB93BV3FbwFlqfRNbbsI24FV5aJaJjpBayWXWdeSLb+u3mk
4IYSJ4NsnJ3ld2BanpkhnzljG81rclVFbtket33w3/pownLQ+Mkr5PI2dlRd3Je/v9lRaWM0VLhl
H+UNhCDMHyXYvqndbkx3XceVRIU86qKEhZMG7k0HOve34PnuOk8TFbTFodw0OT3WAOEY5zr3QvhJ
nXuISa5PGF3PlUS13VqWZjBCCLCRrwS8ZqjrW1uobF3QlTT1RoClE0NigWHF/WKGMPfBT1oFu0ga
5K/e4ZsxdWqnEz2Z+igQH016YakHH7PvMhs3RlXTfRWRk3ZW73WE5xG0tI8Zsy42AD+liE/rodc1
rxx88RrJOaHovl38oTiZWqDT+WJffYCoqBxGawjOUiyRI/maGX+M6RvMPPd1fNnN38S9tFnt9TEW
mY6wi+nGUSrbU284G6uALi7L3980b00VrtYuFhluzB8dxz/LDAdIOm8gZnTNK7kqJvjoESvBS7BF
wtkv7snwDZTc677YKDWrgFm9w7usivrcuRQFxESM4gLduNO+5pV0rZvUzF3U81B1h9r6VJ7tqThB
PW/f7qTiFkdo0RVD2vRRaTRRbDhH2Jh/gX7A9329V/bVoYItLSCkZeQn9lXU/CyK+C5wtx6BNKdJ
FbsIiEkVcBfzcjD5CVqsUNKZTpUIbiAK92HXL1ABUQsPYXQ5tpEZpm/EgE+fB7sTv9o4eGjmpgqI
Yp2fUI7TKdDd+XGa7NAz+jMgKBuLva55JXEhpEwBj1zqSnAjLVIboHF4rJES8ib7wrN8+E3qUiho
lgJvw1HJDUAlUZDMi8jJrY3mdQOspC7EgFnfCoD4oX/5w6xe4ax325XFU594Gwmg2Q4dJX1xqaQJ
81IgaCYJD0+wxg8tKV72RUdJXt9LuFdlfh8ZKNPktf/Aluf5zcmji46y29oWG53FnT6aLReXenLT
jD1cQURYus6+tdNREriAfLfMhhZbligPDfQ/DHjp5dAN2hUgFR6VzIkvgmXxnGGWLr30BLEgcCic
jfPCe4MLRxeVtpzVltc2BTYWOLU0MKOkxh0pCraRu5rW1bIzBCprSFp5OKjNvhu1fK77Q8v94Of/
f2zQeZW6DGWu2hysvoiggxIU940FOUzIoa43/t7UWRpXzvXAQ6ZA0uCQ2bXeMUs+WVL8lrjzZJCr
2fcFZenJIYcK02ZR4lU0P8FyMXcAMzAPVfG63r4u+srKU0BgBYokOMfy4eeAh12c8ekWwFnX9vL3
N6saXqFLPN/EwLzBJ5U5nyljO5abJe7KcpONNRwWIGAC0ngSttA4tPCQvi8gymJTVbDrsWJoK1lQ
ojjCrtAaWnrc17ay0oiRAOlq9jjXQxdsXtTRiz03qSUiygoDgaNU9oBuRLmEqJ8DgAGMoujG0/z7
A2mqheyylpANTDAJiyoJYdN3U7RbT/K6ppXDvCVmF5JRwKgHXXOQhB7wzLqRnLqmleRkENgtswLT
r+mLk1vyE6yrd80/Uy1jW3YDB1bId0dBYMOKyL408xaA4/0lxfxPCXsy4Ng4Y2rDEezS0kdjPmSz
d5FbRyVd+0u03iQlZMbHroe/RpSRyMqOHmTzWsibggi3PsffOyu5vqnWsCGVDs1c36VXq5bfeoM9
VgwES4j0bLSvG1UlP2PmQlDOcZBDIv8uU5Ic0l7+3td3JT+JDwPQHJoLkRdf6uQnLjf42ka/dXFR
ErTyO+jyMNzpoSl/hcIRtN8gB5oZ3tYhT/MBtZANjzdidj7m5BAEMJ9vjtyNn2AMdFyPjSbuajWb
QF3IlE7CIt/Ibur0Cc6nuw4AplrM9mHslZsCxwtSQ9JN4hjTWXa2sX/quq3sn74BAfbcRNglsxaB
K/h/l5B+37cOqGVsiD2D6pHKAnIXrxN77ptdJy5TLWDDNsyAfdNURjXcMmkrLp7d7LhoIz/V4jWo
7D30NZcDxVCcTC+5hwbeEcrgO3uupCeDuWArUYyM8ha05MNglPQD5D+36rS64VQyNDN6O5gKBLzI
GFS4p5sq2LfHqbVruDykGTcKqP/AxBE2sCcaT/tmiVq7hlJa2vXdhNRJYYAzdA9GQDZyR5P0at2a
WqKCqQOyssgTC4JO5RlL7r3vipf1rNfsFmrhGhygLM66OI8govdI4XmZVxzKc357IMEe4B9mpFq9
hgP8kEBxGRxB48lxnwPy3Mkv+7q/hO3NZhfHcpID5GiveA2CFNsr9CJvocd/gR3aaf0Lmgmp8o4J
PC2g+YpzFyzrzxy8SZ+W+1JJrWCb0BD0ZM4AH1jEpyuJC4a1c0YqWTpAhGYuLEybrHiYpuTIYSyx
Hg/dhFESNG2nclzkiKOefE6tYxG3hxqKY9lGuHXNK7uoCQ8x2P54eSRs2z3wHoJqEDkU17ar00sP
AfPz+s9YJoj64Iw5qZawBbWmwG1wLSqz8aGxg48wRTiDvr5vaF3l1OvZfgXPbWx509Rn0RQQuCE4
3sf1vmumpFrB7uC1Npm2D4xFah9IXoX5lgibLirLqLxJJ1gmewQCpixivRcOcXqSFT9O5dY6qWt+
+fub5od29iDsPrBoyNwPfvMrsY3Xfn7eF5UlWm8az6s4mBsTUWlIdTZL8+w71uf1pnX9tv5tGuKs
sAtqMZowxsbsPw1+BM2A077GlVQ1KGQUZYsVmOdBaBc0nHh2bvtpX76qlesCetJeu1DeWmikwXYQ
oJziXjpw6EncjV+gm49KzjrEo3nb4LkcW/dnVEzIrUGZ3DjOaBpXa9fSkm5uLis8lkr4B6dNBm/u
0tx4RNS1ruRpB5c0yJB3LAoAFUvOCYd8cYktnNJiA3+t+4JySQ0MUQO2OJBraU3tNYFt3jE2na1L
h2a5dJSEpUBBJLwS5FoJ6xE6HriUse/Cv4Xa9kb8l36+s1A6Ss7mMJqe4ezVRVn92SlDe/xUjXet
+ZRD5WZXAjhL5N4kbuLOjWsOCY/GwQt7j5xQYY5EW28MsS5ESvLazTT2DNKaV0v63zL+HdYIYTDU
PxI4s67/AN0QKxlc13VTeh22xAB8vpDUlIfZSOON8OhaVzbcYJYQVs39Ds9OSVi42bGtnI2mdaFR
EtcVWTsIWGtGsIgnqJny5pnyS7tJ4dGsm2rZGvK9mdfPI0IPE29zWhw63R+2G+w75Kis3mQaeg8e
17jpwBkh7PHiDeFgtrGd6Pqu5K1Vwe+yyRiDU04e4vx6ME0SxsOW8JtmVFVOb+7Bd6mgOQiafnww
SnGyymRjOup6rmRsDzIv8WSPE1plf0jn+ISz9zP8oTYmja7ny9/fpCt0YaXnxwFqhXX/BSI8t2Vu
bgyoZq35D50X7tD9WBp5BFX7U2sYLyyrnzwYWh58SCt0sbUzQkrCwswogNeHX0aWNx1BmXhM5/KQ
zunG4U+TVraSsVwm1B+IT+COY98aTvIIw6Cw5N1DUMiX9SVHN8ZK5sYw4B5zYDCu0qwvjhE8z0Ua
VrG57xeo/F4QQeH2h9NgxAEmbRJoD83Zs5dOhwLb165foPJ8O9PgNm9acmXp+GcBZx1m7yEFxWe9
ec0sVZm+Zla1jeNi6ZlI8lsa1fekSHY2rey5zI3TMqhS4LIJBASW2k28pQOm67WSunAZhb1LhhJf
L6tXuNmVh0ryH+sRWY4072zk1vLNN3nbA5HWJDzuoqHLjsBNQswb9m7CZafOMo9tYF292qT7FgnL
+vdjIPfljSjcMoIvsX+avbw7pkm+AVnTRUlJXwce26NpCey3sBK7hRoWMo2UT+th0jWuJG8Ve7Js
DZx3pso/sNE+84Cd1pvWrAuWkrSExw4qoAYkrpe68J8YQkPNdLRhCLvevqbrKte3mgw43cBRNmoL
SJcnsGe/KYa2OO9rXTkqM7drU1ph0YTS0zNs4cPRN3Y2rey1SQLDZ9s2ydUtYGMytV/naQ9hAPd8
qiZrDyquTC1kVPBzsopnq6tf1+OhWYJVnm9ASw+vI24RdQ0MD19JcSLB7/WmdQO5/P1Nqqa+A4dc
TtH0/FnS5J73/OO+lpW8hClKk8Wxh/Jq/tUZrXvHJp/WW9aFQ0nK3K3yPOn9InLZxzh/yMmz2210
WpM3VEnJwoU9JrTvisirH63sMa5hPSlRNEvDfV1X8tI3BzmaxC6i1hyPJDV/ysY9eaTZdwNUyb3g
QGI3yi0W1WMAUbc4WJyc9ojXYn6r9N5Kul7q4IUfNab+mA9dBx+SIJQwedxYyTXjqvJ7HZj8DA6H
f19s0jDxjCPsm0OHmcddsSdKfrZdOQoHttQRNS16ndJZ3A6GXYLVWm4dZjTZRJZf9iabctHC6rL+
G//HqZlvR7/ft1cQJU9F29B2gFN75MB2NkMBdwjoxpzUdVpJ1JhNVTrOAVAKY/bke5RdZVw1G08h
f4E975wFVG4vXOiZE4AOGhlGcJvCsDGpfoCAGsK9OkzH4eDA+UaQ4ejzHUS8ZZr+J4Vb2wHDFKsD
TBvHDB5Y8Gm7ev1OKIqpQpgokKulLDBNrU58mIQD02VW76xbqggm2lYgneK5PoIvkOPg0NfcsOHX
rgRQ4Ut0hNcrPIWg6s5hj+PPNyYZ7mae7mxe2VrLtrVQOoeybEkiSW5p8sHZQ67EmJpK6lrotHBi
E8eNqYXqsfUMX6PrFPhf9gVGSdsZ5oeG248sEiIpQptbwxnc8jha3GAv65/QbCymkr99MQWBGP/u
hncNPc0pOdgLJGDYWDuXIL+TZiqKCVycChX1BKpm7rkZybkUH7MqLIb6wDz3uP4blr6+9w1l352d
LPFTWOdEBXtxjO4MJ6nzvpaVnPVwyIYTNpYgD0CGgwm3gRPqIVsSh7p+K5tu7mfdbMUxNi67O8Vx
fWynrZL3u017gYpmajJf0AwadVEKv2AngLnRVtXm3TsUWlbPwJLAmw5m9xHtPsz0KP0T4Q9ZcD92
EDX6vh72dzdcfEPJWPhOFwP4Ayya+XTxJ9s8ODnMCGt/C0yqC4+St7DwA0EMJuGR13jBFXA4Uh69
wijGPVsXfoCSuDwFcw7uvwyvJeInpE8/G7DR3sgoXXCW3/RmLycWDMAbB6sl691PrpVdguFnLOHX
uh77v2eC/2QT+q5suxPs4oWTEAgEmkX2rQuGAP6QZXEaZQY1maCAweuQtvAmpd9APyRhG2M7oEX6
S45dEVYiA3y29b/NtrtFvNWNlpLfIknqGoKUuAtMv4y6KA+BB0P39Z/77vqHX6tkeG74llUWiObc
3nQ0DMqlen07y12VErSv5HjX5XaTVZDna9PmQz4XZYhpN5/WO68JjAqHkjCip9JqYOPSHEp02ZZb
unyasKhIqB6+9A5tUVzzTbyTLZ+A8ei3IiguMFjcOBDpvqFkObVjp2xchD6Yz20Hh8r51CS/5vjn
enB0zS9/f5MnskpNIhrkICGfoQXRp+OBNE9dsEe1zPXwRPZv+6Zw5AxhV1i61JAUghNq/pjD3Hu9
87qRVZJcllYTwKKLRTQWz42QtzQdtq4zusAoCV5zjK3nYUoGmXPDRnh8J810Tsru1Ixwn17/AZpV
SrVskOk8dIIAD9QZcXllCWlDpxQZ3A6SfN8i6yupm2RWAwP3lkVStlhdE1a5FohyY7P3A0ruZqwq
GMM+FHEc8g6VG0wnf+r+7AqQCpiS8EJkXg0LppHd1pSeOIyY5nHjVKeZPipkqqiDTIz5hPfEDKbL
VX21Xfu63u/3L05eoMKl8t4bkFuGeXVEGyYJC6Gvxw6942KAvfvYxYFgzkIYb0ZuGexb6FT4lAHl
RIInXhwIekivwA6dueXG26hmoqp+DbQfXA8wJIADYtodAVUtwqCaQUrPqvS4HjJNwqn4KThTQjwG
FJyI0Usx/GrIJwj28HhLH0w32Eo+w1OYUiejCM7gHPJ2DPFgvZFiuuAoOy810mEpTywagewEv84r
POOPTcs25pKu50oGdyhbjxlP+S1YSF7wwmXPy1uXU+C11yOv+4CSwSQz8rQsK4SG+tjVq26cD1Pc
sh+7mlcRVEUxeXZn5PRqT6QBa8sQx7FiW4Q5TedVANU0e8kwNhhXXrbQFmP5w+J5ua/nyt5roSIk
aYX9ZYKhrpd6nysDKPN9bSsbL0yHyFwGHh5f6/G3iYr5daHN7Xn48AJ3malvdnXuGUWddYF5Neru
sxBTjEJNu7fny0i8aXw0egMFFLOIBIQAmN+GNNhCqegGU0lSAS9sY7QRcDcZL7ld3tgwrd8Xb6r0
Gii7ZLJQKq9q82TG+adabLESdb1WEtTr8fIDJ11yzWlrhl3dtGcx2Vtofl3rSnZOLayUnaXGn0gf
olplKMZi36quQqZSwqrJqjMriokJsJE4d1I+clZubN6anqtU38ILjBhC8zh6pPZ3xsZfDgEZYX04
NWuuyvOlWcdlkKGMJ+HQ7tfDIbaNs2PvXBJVuBQLirrFdZdeHct2PrBKpB+bYd6ynNBsdSpUKi4y
q68rPGM1PTkEXJxir/1sJrcC6oz7wrMMyZscrWvUBQB5JldHGvesuxvn+o/k1QaJVVPdUDm+dKLC
CFzcexgKkufed4YQdm/gPxG7Obp8TsOgGL+0o9gjLIdbhGqGkI0zhWJ+j59Dkh/VAN8SMscv66Fa
FvN3bvKOkr2wlbOLZMa5w27gqSiOlPwyM+jDH5Kt1Vg33EoGt1NfNoPtkSvpyqs/eeeq9qOafpBe
dl7/DZpMU/FTgN7BwiSxyTXmhH9FmW9sD10x+c/rzWuSTcVPOQN3Lf/vbBraYwdbbz6RB6BtNprX
xEd1RPCYZ5jusgy5SfEA0c+DcMyPFl4WaLP1cqcL0PLpN/kgXdd3eY0CLiyC6pMA2fVxduatZ2ld
fJa/v2mdLGZpRYK9XObuoUnG3zFkM0m95V6sa15JZj7JZnHaxqvCkISsrj70cFFnLt/A8Ohio2y6
1Lc8I7aqhQcUHETin1MYq69PHF3TyqbbjqxnHQyoIwHg8njsXCOLL0YTy+/r7esio+RuJ6TXTDO0
c2eDn1EA+Elz+1zX9kbt5b3mPcD2lHGFr33eeM1YRWRoz4llgYBlHO1uCyiha14Z18wbpqr1Ae2D
HdbJdUQ49f6tb27Vvd5Lq6X3yrjK2OmHhrAhcuwPrH8AFLqai9Dcoo+9N7ZL88rYDhblUHcohihp
O7A7+J07lRvnbl1glGFNcdSmk+cMkCh072rz2yDpEyFf1ueMrt/KapxNVd1PLhrvvfKYI/Jdt+f4
ipCoz3/EnSdwUGyEpM8O6HvYBVu3Y01I1Ne/wKUzZQRkXSAGg+fAzb1z1ndjmLl1u3HP1H1Cue3E
KYwKUwErECeID33Jz8BuHi2jPq7HXde8sgQnQ93NcwNrHUNMZ0Kbm5xiI0m3RFB1zS9/f7MGe4C/
9MGMXO0t5g9n8PawJFSuUaZ3o2lW5nn9V2hmj/oSWNlZB9VSCVxMY2Yg7rIHp+62eOq636BkbJJW
RUn8bgC+BPrYrJT4h3/MpnZjudSsCKaSsnmRlBaD4F/k9emdR9jRmaxXH6XruSk34vPeaWpJASV1
3SD2RC4rEbXSuPX9LzIdboSdpQfDHI4jrhfrw6CLlJLEvedTiakvIssdQwuAhMyaj13g7ZirLt4F
g38n0wS1tSk18Cssb740VnzPCQvzjJ/We//eOCzNL+fqN3PVqova7ZbeQwI79Pz5IBgHyPKBt6/r
H3j3gI4PKKlsWf/H2ZUsSaoryy/CjEESsIUcqaHn7ureYD0dBjGDEPD1z/PYW9TVKaXMWFYtlEKK
kEIRHu5i7Ee+zoCH8rith5Pdi5c8LaCmWR/X/NEdvS/3f+mt/b59yu0TX31KlTWdcOkyg8nsawb5
POYcU+fRWb+M4F66/xNvudztJ2428OonNiL7ZU77+RZEfLdSa463UpjSR7qtuP3oq8EB92mXgM5z
UqCrR2bdI/ToPkGiJAal8Nf789f9hOLVIeh38n7eZkDp7OMypRcow+fRkJUJmbbP939Dt0aKZ/cb
aVbC8Rn2MDyJujkPzKSPrRta8eh8EelcSQxNC+B8lvxh3Ybz/Vm/5cW3nVW8OPV623c2+EEaPnfi
n3z6VeamCq1mbLXqx4k/cb8uRAIx4yMUGN+v03CEpOxx19TV0h8wD20F2vc54UsAnrHhvAjvOPA9
HPBYGZUJocgqu0NpeE7IIB89EqLtP3zKM29P4gfDK14r+TDkjk1maHmzpLLRNjEAMQkRrX2Lo3hs
U7lSNiE8tpklMoTk6LWfrD7ddx6olAhNPlv9VEw43Cr/N9iI6xg0TiYeB53ZKM7qD4MAYHycgdmv
AIKCMHXIr0BaHPatjOKnzWKzCSkZ0Jxmw6HoFuiDL9MJLcumEFQ3f8VbwRoM9oIcO9tSik4nyNRm
aYwmxZ1rr3hs5qxhm97WPk3DI6Hbmaa70sq4spQ714fAvMg8gaB/FjFARMc8NXUiaRZFLfTZHt6h
Egp0ieu63yu2QVOohdxHIAyrohtfuW7B5lnnnQVvZZI/l4UY4tT16uM2+yauG80dopb2HAAMWgbC
jsTm1hTXnmhg9ARCXYzTRwpdxp1fcvvCV9chcwNXzuOAgyFfj97iPoA3N2KTiSNB9xm3O+bV8L7Y
wNoDihf0iBaAZoP5Rjx1YRd19a40P6xI8d+0WvO5quFg4FaO05GC7NfUqqLbZdV3y8pJCcfk0/Ib
AsTIah6MhLCaS1YV3q6tsJWLlU6o0jcXCK9FaG01XLK6oRWXDVZvzG0k9xOEIdcZTJipY+qd0qyI
WtnzpyHlLkhpQGad/nQY1O6IKCLIlxhOS01wqdb28rJnfHLYnCyF28aNDA++3I4rOjViOtePwGAZ
EtqaNVKJEvpiHimfkSoJrP5Me+8Lq4kBQq0xeVV6G8qI/eh54BHPIABtWfToecPZZTzumHvcdamo
1b6hZl4bNnBaaN9FHfiPqUuiwft2f3TdB9zW7JXPyhK0bNuyQZg1ZA+zn39oHSR/i/Qw+3xPBhJv
CMVpLVAn+RxUNdAAGJ8HMNr2o2HyOgtVfDagG8jHKowsoTovxxpkNfUpQJ/i/bXRDa/cti4HvWNh
Y3PTxjvNJag2+/JZsu50f3idWSquW262aEMHrtszCthU+NMW876FUUt/YbiJKRtzpBrSroxs5pFT
ycs6wjvF1GWmMRy1/MdcF2q4G45ihGeAlNcxlejJgfCQLGtDglazQGoV0KEbboAe0dqc068ytw9z
Y0LwaLZWrQDmYbMMg+PCqXL6wMgHgJue19EEi9NN/Parr5wK9BoANRHEUSRIl2Mup/TE52yPkgle
DypRAkfXkL2leP6XHX20F/8FjQmGHiXdpiquyotugKgkTNK3/TMtwgOxyY/Rl08BDQ67rF4t9mWM
jqIqvRlMUwB0pOJUtKnh3aNbdsVfWZ/mbAqdOcmd/jvJA/sgebYLzoxVV7x1yNuwHFYYYz31DtrD
UnGU02YCY2sWXi3xdZDcREYc9rhANpzPdrzJ7nMPXArjJgYPzeqoZb7asvIeOVQkKmr35LDqqQxM
upUab1JLfMA4On2fwt5rGV6DEsTQy/ARsDmDyeiGvy3aK3fKg3AO/NpG1Ccftuppat+vJnoH3aIo
ntp7YUokvZ3Bjntosy4D7Xfx976la+IbcvvN19MGawESZgg7tqo48zGM3bT9NMnqcQXPp42s5v2f
0a2O4rPCq5bFmXAczAs7disitDk9oSN63yVIlDu2aet28AuskEPyn+iUOfeifFpSE8OvbvaKz3r9
4rdE+sg/yVTEkq1/J+a30dQMO1+eRHFcGE/ogfhYQHp+iJxCnhpAYe4vvcZ6VH6EwVlG2uV4GfYT
P7YgWy8zerw/tGZdVF6E0g1LbgnsaibInyWvvnp+dfAnk5CBbuY3m31lm5nlk9oP4VJAwZ3KVLzb
UhPthW5oxVuLqvNn35LIrgPoD4TQ1Z63fZGkd1usV7NeaM5chlJqIghMHDxQHlkN662b9e3/r4YO
yiCdqlsal6b8sAxg+g1Wg4PqhlYcVHrW1mU+eOeDwBoPYxYup4HwHfVOBAOq7HkalrLEKTOBn0Yk
Ye1ffTIb5q0zQcU1Xcct+qrDanfLcgIB8iFnIOAbnX23tUqDgNbWKe8CVJhX79ZwZ00o8bj0n/vu
o1lzlQOhKmbS22BpT6Ych0k6Xpyi3WeEqtr5XA92O7c4sdgiYhj7x8AxlVt0s1a8csQJxQHDxnlC
t/QwtmDh5rX/6/6SaLZTpUBIKyaQsOV4zaw2CKS84zihz4fm+85ClQeBu9aSLRUqtK7t0qhp1uKA
t9POQ9xV3LMa7AzlZWRQUqd/6YT4DcYzg5nrFl1xzxmiKK07I3gZWi6inlLnQHJjYKcbXbk+y3VG
imAmOLI6isb5isgbX7tpWXR7qrgoF4B00gG26IS/BckeQvYNIFtD2uR2YP8HOheGrnJxjtVAhJB4
XWeeRSIRIFdY9O2PdvnLeG74Dc3yqKQIjWs1Y1fjN6yqOTMWnphjMHfdyEoVdnTQ0bhl8CUIWL+Q
YCBxWi77TheVDGEKa7FVAy6LMs2ao1c5ziPSh7taYtGNd9uPV1dR2g65zFuMLtfwd9ak52wVl11n
gAp5YgOyM9DkRv1jlEMcrmkXj2C2F9W47xRQqRCaZgLYT2DuPM++MJJ+cmDw9+eu21DFTxktpTXf
1IuyEIUPujo5JEr6nfNW3DQswJvhLx6yGY31Ny+a+uQ2o6ksdNu4NxxJZT2w/L5pVwjhJqgPtcfe
nr6kaTme0A3zCDWHfceYynwAar1lAxOFSNzwm4U8bU/33dMq7KmoU09OHqKLHG2vMhQn20icoTm+
VNiTzNOA+hxzTrcPuCoK6/dmIlnSWIuq2FKQNHR8ECFB7OfRK9F4t+0Mi1S+gx4QVtl4BLu5oszh
Ls535rEH0Zhwg7qZ3xbrtfuveZ4JH6EL+pnCKPRG5KfCr7t8SMU3hWm1gRgK16isQ+SOrN46Es93
DB6qefCqPAceq6ae1ph5X+OVxS3kkNePA++uA09PRdcb7gyd1Si+uhVZ5ncoI0IUZoZ03F/B0vO0
mJxV9xHKlTpkpLzR3sEmee1GvBmjYSDP6zp8C8fiWC4m/Q/dNiu3a7HZfbH1OBT6ldePiMVkUrom
raW3lyhQEU4pm3Meol026QOkqXJyaJzmUq++4Rp5e+7BfxBOY8m9nCEnADb3LSKoIURoZH6/x0YD
Fd0ElTqKlqcZRKcF1L9YkLhLZqjW6JbldkC/cq0FzEvbPMkhKYfwhMTGNStJ5Jb7MjGBCmVa7AYz
l2GbSCliqIQ+DGEQDX1w3rcwt914NfvB5RURLmkT2kN8Abg4P5SHreS9iaD/7XsqUFkPXGQFJhh7
l3DpBkfBy/YcOP36JCfbA6IpMIk7uG/7WKCKlKeek/oFRAiRN3Gr6rGvA699GJ0WLIRRTbYBDJO0
s0FwHtGROOvDBOHu5ckNJha60HnmPV8icCyI7Nm32nn4aJFpoghOs6n+SOt06w4b6ao0j9aKp3Ye
OfUs+BylVcMRejvbOlA0W+XTsjy4hZPWJA57UJL/JJUs+eehRuHnAUqVBF1elQQOetfLMVD1WAGy
Hlk4IYLh6TDHshTZKbT3JQICtVrb5ZAFZcWC57S9QJadFAUY800MwRqHV0u1clghYZre0kUZ7jon
aLuPNJusXRFGoNZnfeaOYekBzOUE+dUL0UY6T/ZmuJQ0Pq9WaCeJCm06IQtbLNyO+h6t/ixrH72a
7NtVlT1DiMpb8qEdk3aCQszHEcWH4QKqLgQdO/ze99Ws11aX3oryg41e0vzSyh6c7eGwi1YagyuH
ilOUC8+gw5NICKZazfRcDL5hW8O3wl4MrQTsNRlTDu9CA/4csCgf7cQl4OcQ87lvl5M/L1nssjEK
O1On9u1p9584Gz+oBAbcH9oyoNX4UAn67KTZcenpGcpjx2bpPhJSfPTL5rBvT5QoIcuRTXGyzkn8
+nM5urHDTehh3UeocYE9k6rbKifhjrjW4ScqHmT/Y0pllNXlgTuG2uqbbuH7aoLMKVw7XDp8AMhZ
0RPXi6NlIh3RsCP4aoYMWiDCLmjjJLk9HfMNcA5gItI/ASq4vPmejS9V8UmM/+zaiX/vmFe3Ithx
U38qR/wY/ds0sOHBZE66JVKihdwacBT5rZt49K+wrRi86xl6IfdN+/ajr6btliNa4FDbTTJQNM7I
xgm3N0Q5bx7W2FrFpV3SdAESHk5SBGMc0uxYMN9wmOqGVlzaAlpnWiacFnluy7gOsxk4qW7PQYp5
q+5rlxZxBcHgNxZoVgF9uJz2rbbirnbIU9GXIUlG+2mVWZxXu64XTFpx15YJ6rC6cyEg863fjiCW
iXK5R/TJ99XkWA4B1qbzGxe8cdEKWh0KxQLn2/0V0Ri3Shga1GFgl6tlJ/kElSQI91wWedw39C3q
e2XaFvovN8awJGvXxplbROn6XJUGI9Ecj2pyzOptJxxr+E2QPqbZS9e+WP6pQm9vOf9g8s++L1Cc
MwM1UON6mZOE8ycArkQD9mdDEP9m6Is9VZwz79I0gL46SRrRP6TDH54ldF5iLnLUbj/fn77GS9XW
QKdaa9J5G00cNh1Hu/6+9iZg0ZtPBExf8dG2nBYASOGjjfxULJcNnS1QThwHw+7qZq74qdVYNWjX
sPDDeqr6s8cP+1ZE8dKKLj0ho21fhPBLdL+RMXL98NP9wTWupCbIumGoXTSiOUltf57cePY/+fuY
03w1QebS1spDgqFHSxwG4h3JPv0G37dVG+eWjdQvbrdmeWjomU2G3IDGwNUUk1uCIbQLMGXePnvB
OSWfIjp4EZtNNQ+NCapZpqxrpxLuAhuBLPvGPy840sU1oAYH1Q2vWDjrCa4gMiMwSo+jg9YqPOFL
vAZrwxX6r6u8EaWqPXSDW4RbNW5uYj2AkuPanObL+h7yWscp7s67IDPYXcXgKbSGZAUJGhwBX0j3
ECBZXplwu5ovQNX5fw/4dViqwhH4Av51eiTHLAkeC3CZXp0YCpOXyUSN8rYlMTXLlAULHvdujVqC
3Vxmy4+B8ReRbLtzB1RBX5iab3W/c/v/q/tqC+Vg504FfGoFcgIU6YqvaUYgOhc7y8ueI4KpfXTg
bdj8yYfN2lv+tLLg0oxFXE8mRODbNsvUxFPV87qusSeJVb9bh6+uHKKePwbz1/uzf/tUZuHt/68W
qKyFxfsRxlSP/Hms1hhSroZYQTe0ElBi4mXh2TVLUlGA+qZDzOqd9s1acWTLG4Ev91Y78b2vJXmh
5c7VUO4oyZplKmu8ZtvgYfTR7LyZeu5126g4bY3yFhpu0JdKxo/9mmTOPy7UfcmuaJKpLXM2ON46
axUMfK8fBvm+6n6Pplqr5sXH1H65iqLQ2ojxFvLxqAnPNHiSOA+s7z4CS/C7XP35Wua/72/s23kF
pnbPIWgdwtbe7Evj1Yc6e2kK9iELmiNzXNzq6EVGBc9ZDZe7xkDVXjpRlxa1kaxPBvbb97ao60ys
0LqRlQvY415lhy3C5LJ8t7GISkN5RDfu7f+vvLWHbgmdGHcTYGHHiBTkOPbiy/2l1xyVqqhwD4X1
VC69naSZi06QQ9hArtAGp+hpawxuq3EClTSTS+mkdt3jsNmuAKhY669uOrmTIe2hWxzFeWlVWYX0
SkT2dTwup3Efywpo0P930dPZGSTL4br2lB6knOOJ/7m/5JoZ/6dxLgig9p2FuDrQ/tEO9qnZV+ry
mdo45wEO7A4OFoOV3zh5X7M18jnEhQ8ohRuinZsx/zfYYSpRZpbmroXbGoDy1j/5Rf8+XNpzavF9
FKvsP51z1hx4Nlh/kqa7oi4dNX4cEJOHakxRpcVEGsWWTsEdMPOcu/Rz7n4GEj4zkYjrNvb2/1d+
Kj0oI401euunPn3o1vDaVH5832Y0J6TaJjcuDQqYGW7VrHmGRkc0Ft0hJBm4bdMT3Y55ux6sLjvf
/zHddyj37EJc2sy2Zye9/NXV6QdBw2/7Rlac1Z0tnjZ4tiXlEjxL1LliKGDvexKC3/R/l79tGobL
ql4ureUfRbP8DeX48f68/33Mv2H1ai3G4R4WoXVwtD8WP72TOOeH4SLfbx/EIb8MT+mRG1ZIY6Fq
XaYfIKcRLFj7dDiF0xNakxyOfAUzhAyarVULM5AfakUPEfOELuFDX6UP0AEw3Kuag0Ety5Tgvfam
GTP3t/fU/74i/VHuO+PVhrmaNZJKUFiiP8YDmcT0u+mdr4ad9d4+z5jitCV0FOe8yHC5PgUfsst4
to7pZXxhETkNZ0gMGB7RuoW//fyrswEkkw1nVoCAnviXktBjudrH+5+gG1pxV3tz525oQB4abD95
R3+AXsV0GOvCQFVkuKQlKP5b6iRbPR5k9mJN6bWrUYj0IFDt0Eg4UdAtkch/3f8WnREpPuw4fZmS
qQNSjoTXMBfv6zF/4KVJ0PjtXCNTu+gCXnbglSNO0nnisR7+1F0Tpf5PumUJAXmxqSz8b+7yjeNC
baUL5FK1FHXPhM1V5MkyDkon7ujvTiLvGyynHMzenl1FXXntik8DevJpi0I5y6NGXgrk3+6vpuYw
Udvt8sq205E7LMmDL1P+XfhnJpJ5/nB/dI3dqR13KODb/tYDZkudNaoo8s3h8H7f0DfzeOUtbB0s
kkGZ5jJvbgHhoi6FoF75Zd/gisf7NEh5sNqQzel+ZxVUi/pd7aU+U3k2A1RdkQmG9TobJG1+0yLO
lt/3J60RsGBql13ZDZ4DjmDx4D41Vxb/GJ9QBorlqf6cPPNDdjCFSBoPVOk1595bnbFCpBEOT5UL
yezttNV7B1fcWwKtOiEL7yRueQE7zeo8zvP1/gJprFHtt9vaAKgmC1XDUDzY1g9Cdqb3mNpmx1c0
ZDTlipTt0TmxuDxNv4bLdhYHdrIv277aJFM77kJRbMUgU+Scb3RfWZSzTzYzeKrmHCC3/79ypylY
ybBwgIQlqz4v0/rX7WQYsSEtQLdQm7JuGsshitOWk9c0wYjzIF3bSEr/5AxFVBi7S3TDK247VlNW
Q8W9fwiRJXa97xYQ/XVlOip1oyv3c9ni3qkmuBdFl2Z27ZoiaixD9KgzTeWCZg3URgcb4YsFNbnS
zz8Pmykw1Q2tBNQQv8PpBRGBZIHWG9koKnOmNkHd0Iqvkj4H5AqY24SDmSZ15rjITLJrmqHVLjuc
LtR1GXgobGhjo/HLHUycH7qRbxf/K0vfpLC8ZsGN505V3FVOzLf5cP+A0cQOqvBwtoDBjjNEcK2E
QFT1qS4zIL/zeKQM8m6/y8rUOawxRU/xVuKyFk9JJKjQ7hCh1WFuf1etibJQ85BUoUeu00MiapiW
i2hlc4Bq6N965ge+Tl9BWmsdyhU4tiFFurmo9lUYwUzwv3tCoFuerwQRNm2euvHZsy+ud6HTvheN
ikkKAbjtuxXnpjd6MS6Ac9a7hphdtxGK3w4kH5xcgjOs94B2AQEOv5LM1PygSbx5iuf6aVGswrHt
ZA7cS8jSA6t/dN50WFI7XsLMsDq6T1Cc2KEuJ+HtVqEABTinbD2x4HTfHzRDq3gj5lczn7dePPj1
u82N++yjZYLdarxYhRv5vVV7M3I1iQfxvrrOTzXkT+/PWjf0bTteHRAj6aHfUjI3ydyzcD413Zf7
4+pWQ3FasCpCSzLHdvrOo9t/dGYUpftdJEkAT95+9NWkJfiqxbJt/UOwbJGF4ydAO8i+eSvOGVZT
sLhQs0hI+EyK93X52JhaE26f/sYjyFWuVFJmy0C5yxJZ/QOJQTJ9n7d3Hd+XE1CxRTVgxg618TJF
83q9uJeOmNpjNEekqkps+0tXidsbdO6aB94t19YKj2yxz2HYxdyfDxvYP8qpju/vgM4iFRcVfV3z
bOHggoebju58YvnORJ4KNxpBU8LFOiFvQh9lWsVZsx3uT1pj7irYaKzdoKIMsR5Zi8sa1BfpkeOU
moRcdMMrXsoHVwgkSf7N067iQ7kcGmbA0ulq3SreKK9zV1qWB4t/Esfs4lzQ0/5YP66H+tAYq/Wa
Tf1PW16/pDVFuPoAEb6IjNWxtk2Mhxq3UvFGMqv+P5qU67uZXBdQV8/ehxpPtftbq5u64razu9qp
7PBGyxHmWFdhyoDp9lS5TUGBkjZsRmdrB00en/zMph5aGj/2TVq5Tb3cDYhMsal99YnaH7hJtkS3
GIpzrn1T5P2G41H0VYyqPEDVJhECzTGjgozGBjDtdcHQdlLACrMzPbsHJPGOu1ZEBRpBgNkieU+B
BuLs6PBv1NgXrtlItRGPL106dAU4MvyJHMMbG7I9P6XURKKlWxflJh0qsKxsIXzfK8fYB6WQ3T4D
2RyJcondfIlr+Wf19pmNCpkKvMAu/AB7UNsozrtR2Jue87p8jYqamrawz9tJiIcQIiiRc4ICm3dq
DuUpjJfysv3jxdM5O5jYczV2qkKohrHcJkc6PToL55iN67EcmeGi1W234rdZ085O6+MScYPnJjzl
y49q3hedqsApqDPMczXgHSi74cfqrp+EDYiOPf3c5wKK82aTBEH+WoA9yvrFl/aQdZbhzn47eKcq
XkrMWe4tFUKEwRHnMX+xLe99mE1PISdnm5n65t5eedR9/jfsY1vIHTkhDE7nn11GI9r8MyDnvmdx
qNqUF/qrbFlvg8agHmIZVqfOGQ/7hlY8uGjXsatuXsXb6qF3UCrL19O+oW9L9SoSFnbXgPAn2MDO
WJzsMjjY3nS9P7SmxkdVUJRtFWBJdDBtGcujG1eH8kD9qJURiSCFEg1x82SZMBH/Inf/GxxTtTPP
yrrKHW1cWN2Ynr3+zPqXvvq2kWtlf+bLp2Z7SafPlfXRDd75xDOY7dunBFW79Mq1LWvmeki/3por
ntxy564ot2/qQr+oq5CFGsT6PM4CQgKWwYd1PqD4cDuChJ3nuMa29nNAadRaCSm/399xzdgqfspv
Vo7SX3ljI9wiCijQCA5aPA4N6QNN8YyqGCqvDKUI0bmbFKXbRK4t37eedwVRS0SX7BDA3ypifZl5
u0Sdm+4CC1EVS0U70VYDcN6QQmhkJKSconoRv++vmMaAVOyURUCFPfMCnp0/UedLTb7cH/ft3BpV
VYdlNqFo6WLcPmdRlvXR0vaxVbGYl/JY90/56htMVbfnty97dYAMrp2SOszBZdVZ75g1REJ479zM
xDpxO+LecGsVTtX1jdtTBk8Il29p/idsv/bNU7YP60RVJFU91k0fgvw2SbswixpifXUz23AfaK40
VXfYzZCPZS4S4F5+7Jvr7BWoSX7Pp/rY7StUUxVSBX2UbUCPII4ftzls6wS2jw/37UezqyqkaiZp
X8PcxQM4ocR8tOQPnu07JFRIVdgWXWhTGEyTBs9D150zyt433ASJ1niUCqcKHbcttxXuiprAEFfL
UEfU2QxvXd2y3Kz0lbETcHxWVVMCmD5dWVFFxXRdd6baqYqlkm5rF+HsIzqZfo3TGFNhG64p3eWo
Sgu7oOPIyIjtXJP07B5LVCCj7HE9DVGLF1Iab3/2mY33v+vTBsDnOt5tb4ufbGqjLn9p1pf7Y+s2
VgmbJ9KIUHbhlrB8jPDXITCmjnXbqly3ywwF+CVgdrIwFvWkAHe6H4etKWukG165cjuro2WeYmPZ
zKOBFAdp/erJcLi/LpoTUkVSrYsYRZ7eJo9MWsv/FCx8FiAyFrNJpeTtByRVIVROx7yxHlCosQt5
XlCd6bJHxytiSvmlzo+ev8RBPhz3fY6SqRrRTSKCDouVi7PTgg8oOzXrGfqLhvE1ZqSiqpbRlaBg
xvnQeVGzXirT20I37m3zXx0NXuNWIi8xb1zpyMZ0yPN05/tLohv69v9XQzNvcMF61/cPq38YrbPl
GK5u3biKt7pQhOCNA7U2VntR2uVHS+wT1qVMcVYQay8lNDmXy7Sln8A5EdWoT832viwS/Q+KyimF
u0CPM5msXxkEmElhirw1vsoUX50K6i7DHIiEZB+65s9ILpvYZ3kqVopyugkvH7CNQQ2iW3KeR5Po
mGYnVXjUtM2CjjbWA9KMZXf0TalRzWqoeCdZTfXco/yL/iL/2M0PfEOWJTBFSJrMMf0P4Kmc0o5B
FD2ZAJ5ImlN+okfnA7JSJ9AKnUyNXpoDkiqeWQMpGDRo5k8YAaLd+puB54R7B5p+vO+emkBPJRv3
sol4M3GQz6EnNy8j17rK4J3Xx1mQGUxHu1KKqw6WZa/9hpWaTyThF36sz+Q6/ENO9Sk7bYbITGdF
itOm1Aor17PHB9BffXUAzo2EK03IR50pKXdsy+XsT7MPMHEh8E6gX6B0E7fcMURmurkrfit6kHa5
U+cnzvRhdnBnOMX1/vb+26f+xhNEBUKNyGjSGmJ16EVkH7YTiden5nE9kpglLG7P7LCeeAF4UQQo
7Y/1m8lsNQumoqQ6Am7ZFCCdh6D8Nhcndus7WAyrpRtbuWT7ogm2EXDAhA1VxOX3SYC4cvt9f8E0
/qCCo7zZd33pwIzKyo6qnkGTgMXNVJ4X9m1qQ4PX6T7h9v9Xl2I5lS3bJuwKs8+tC5agMxJY+z7g
ZmOvhg6w6k1T48Ao06SzD9v8tbIeczsejRA4zZFEFHcmEgl5R5TTw5Ktzx1tHoMhP6z2dKV9Y0iW
aBxCJSVf7BEKjmO4XOyg+D0xuUTrvK84RIniy3g2p60LVOOD1S2nYuzPXWPCG+m2VfHjoMzyYaSw
zLLtoknyhPn5Vyvnn+9vrWZ4FShV8By8HxRndbl2x4bWkT8ypDxN6mC64W/pmFeWM7eju64itBPO
p0PhrzHjy6XyrcO+2Stua09tndEOVW0+oREp5FJEY9X3R7ZapmKRLmmrgqWoBcS7YADzds6hqWMS
jzEUgi/1C3/Ek8WNuriJy3jf9yg+3E/QFihbLFcZPgEj6IwfSxO5pcbDVIyUzSrR8NYRSAdXzlG0
tX3wHahOhimIS7OBm/LOmreRipYSIb6BVoF98bKP6QCWCvKtTn8Mvg1aj1929WKNo2GxtDujXM95
n2KpRuT03Nk9TMNTnRfwkE/2cllQtrbIFkGkCBXgMiLTErXTP77/bSve398qzaGuoqtmuyr9MIPk
umWTL9ILr4tjv3egX9GU9XWG4Nv9n9Etp+L+edsM0pfQpg5dgZvJCV9skZ1zhAxBlV+R3Pkyce9o
zbs47X2qYq7wii1kXdIRVRU7ohU/tH1u+BTNAaxirirQwA2TjbL/Vp0kewxMfZS6WFClc/LmCqoZ
6C5NPLR7yeVaeX7E0EI1/Cim6trNv6zxWf7p5/SyQizs/r5o3EllRp/FOLMhh+0Vswdh74TPn0n+
cVpMGSpNvloFZK3Sru1+XPqHjddx3YpvAa/P27JCyQuYZ1wvyZCt5/vfotuY2/9fHdI8Z33XYWeS
ye0f+sKOGuoaDmjd0N7/Dp2Dd1EgtwCkKfnOnTy2li66P2nNzaKis4om7NCxze0Evd2nqQuj0qrO
/maidNUdLipGa9n6chMd0iLsS4kFv3oo1tVPgM3LNloP0Ck8mI993SopTu6XDpUU9GpJzs5V8z60
9mHvqArPotZS9jLAwFP3ueo/+es7uYsu1qcqPmtaKbFcgZiQeGMCTP653ED9Oe6STsLwys1elY0H
in3c7BNxcaiTGEBxg+VoVluFZ2U9m4hAvACeE4JakNsOkd95O6veKi6rDKuigUQQ1gW0IH7lHax1
Z2LzX1N95acDTQmKWAgF+dY+QSg5ccEKYnfFubTk1/tepbluVBooD68TmQWWkyzg4Gpr5+iOXzsw
+TMPkJgyyqYgzj0T97NuI5T7e1gDp8hd374wcGDOfnnNNhM2SXN8qvTpW7d6sq9hPiC/jUbviY7L
41C+ZKt3gNL6pQwbwz2g+wbFdUGIG7KKBCiGbsVPP7UliGMRQd/fDc1XqACunFdhO25b+wAxyuzQ
W+P7zh8OfZEiUi+7AwyNR9LbWShS8VwUtJ5LX4E7vKNhGi2F/Eum2nRca9ZJhXSRJmutucMd43qf
Z/u7vX28v0Saa0BlVs8CD9386+0Yov5x7JAkqwGvGE2vL801r8K37N6ilueMSIvXoYVSxdwfalss
H5ZiftocXr+7/xVvrk4YqLLny2LblefwLgE24MPmP5PFNyQ23gxTQ3So/e8FbIddAwoksLfPoJ6P
NntpoiId/8nX8VexSIiDdn2wJ77DTylvvczKm7Io6iGZQ3StRIEn/K+i8MKdwys3QtG2Y5ZSOSX+
HJQHyBU0ScnkZhj9TTvC5G8G8Pps/VclmGciybKyiTjP0A/qtWCDDgoT7aNmk1UIQmC3kGKyR7C3
yzaMSN92pyaYZ8NGv3lW4ANuv/rqA6Dn6NJeLF1SdTWlx6zzivWQufnaxIQ15ecJqxacPZ9VdbT9
H2fXtSM5riy/iIA8pVeZsm2nx78IO7s7spSjLL/+hga4QC9PswjUawFFScnMpMnIiBaJRUO/pzCc
3Dm/bBTiazuHNB3qADLaKT9kGVjSC65brxVfJvfPcyOdrGAEdz8p2PbTd2cUfSxSn0fT9yIqXEDa
h/y5XTNde5RqoqRNq7euPJ8NeFqBfVlCHFB8AWx5V38IJkpa9XpSp4Ofi/Hi1PUSbq3vvXSeKO8B
52B06SZKOJPb+jWoq02Q7V8o3OBptTonvp2nVNlEWu2sGnVzQGkgVm8B2Z7NpxQHbAdigpEV9Es0
Azh+vv0kxRzIeIt1RA9N21b9ZfMKkSAS88/MNAdNsHyY1gNfhlwYI0ry7QD2cEhmJm06v5bNwsIN
pH0sa77f/gJFYMi4i8FEWy+IBqAhCI7aqECDXWyS4p+aE12Dl+oJUs4qxqLLvaWZLhVEsa+NPfKk
N7flVNH69+1vUNlpf/K7pMKsvCbz6I4XQsyzyPaqpbUkmY+m7fq+O0JMhpS56NgK1uR8d1nrTM1P
1pZ+E5UOI6dyJCmYiU8HvjlQ6WkwC+7Goe2UJ/dZR4pku2ppvuXGcFnJNAPc4QtvW75WFmOjHXXF
OLW/8x3d/3r7carplkLbCxq+mWB2utCyuHRlHvd0vHZFoVkBFYaSJbdzYQnazAUMZW8vdAlQRDA1
QyveXC5+O8wTblf346U21uI48bQ8diU4PlzeOOFt46jeXjKOMeS+aJx2vBhOB0765jnD9djtoRVB
IFfAPdKnFXTnxwvj5dmoxgISkv7ZaN0n4Vu6ez7F+8u18MbLsaOZt+FCwB/+qVwqCzmp7DWfoBpd
2pqVNR8s3I9Ml5L3Ke4u+qVvomIjOo0w1fjS3owNYz21G1ZMt2HjpawMI/aA/b5vbuWqeOpBW6fa
tbAmKISdHOqO8dxZliasVO8u5bhl6ssOWc47uzRtP5OmTPtwbnP26S7vkYvhY7CC9pRhqXHtrr30
/dAcAMrOUeBaraij/NftxyhCTCYGKabVLPabjcsO2zr4JGvilfBTU2x3ToL136VA2JDzWhbk0W4e
1rAsBTpNivW+849MCUICiLPOEwY3eytpKXspplGzIVJEr6zB3Q/dVrUjpLfoAimyyX3MaP9lFs0r
M3Sc6woPkuvhLCsXmnHI2tc8Mw4F+AGuuBvTHUFVo8ux2/qTOxOswbx0IuG1LxnTNcyphpbCdqjq
dE3zCkOnvPhct6waQ3QvmxrTq4bfp+Td7sHk1J+ygGJFma0xJH3+xC1PM7ZiJypTgSw5TlNbmuO8
NqGRgqdngtrfSPs4SMllye37olfW4wbdLjgZTBifTVUCrdIHy8h+LGn6k6LWdFfkyqXvoqhFZwB0
fRlm68hmP2QWqovpXZ3dgS+Xvc025zUoOMdL6wVzVGX5+JMGVvd2++VVUywtu2Njogd7cvvLOrP1
2FRmlaSW0Kxaipwmq3Db5uBvw+b0F4aTJbGWC3frQ+WW9yUdufTtGUPfOrzDebyaY9NJoy3v49tm
Uby5rMQdNKaN4hBOYV2L/U5TPdGFHAPGv9weXpHTZKKQytsypzf9/oKqQRPOkOMG+uDJCfLfy6yj
8VDMrFz2nufJ7MbMHS4ZxBYfN3D7gDGIBoNm1f24aBf4Mk2IyBcsKTX4Dsdhi6zuhZi4Xi5+dnR8
BYwlMc1Xw/rVTtMBl6tHf75zGZPL4PnY1GYuVutSZ9sbqX32MGSdd99diFz7bnxjmrmHpQsUVCy0
cXcUlxTKWt5m6NowFZchsl4RyK+zwt951Dtn++6UUPiYrOE6OL54phBZQAq0YM7SYH/ddjWVG0gB
ToRYoREK/THeWdfW5y4g7JmuW0zlx9J1AqVVPqcGFojFeGzEr8ksLoy9jrluAfpz3f8/SLXAl6vZ
rCiMcTZ2lbCcO+dq60E/XExHdySXwuhOuSggRsOqmPtOMmWbl1ikTe4ynFztXsBtnfWziWseq32i
VX0YmO4mVGE2ud7d9PM4iA67JZJbByyBEzfAD/SXNWpuLgKszx9ZTVq3t4xu9lSWWFvHwUzAiP6b
t8uR+8IMV2Je53ZiUR70Bw8Cr/cZa8+j73YK2M2bS7qikAgwhRVyUGNESzOc7ht8d+13g4++yxoq
sD3z8oB9Mr3W/wvFy1FztlUEiMxB0i7TMNVjDolh9rT0dYKD7vG+95Z23FlpWBsjOJB3OUmAFY7L
+uW+kaWgLtclGEUfjJd87h+rvHzJBl3fsso3pZD27XXNCSux3U4DNNOfNgOk3+xtnjWTqVhZ5Yo2
VEKq1Rg9Dqkz3/vkN95wKAcQPgHfpMl4qifsmfeduwQ+L2uC2xsgbn5nG3Z8hffEeHEXQWHgy4Xt
dV1ayhsYyAGUx3Z+zu6yw5S+3DWzcm3bpEVtjik6GJCl1yTYLGz5mkbTTK9wdbm0nVvMRy8Tlre8
yZ7McbRCuqx33hHJxe06tyth5bhazq35qz2Kz/ZUxJbvx7cNo5pV+7+zWtRbM+cOOnHLor04bIpq
m3xugkKTwBTHkT+7nHdOM7sEGJrNwEJDnSgzz6x4wvdEYo25jvtb9QVS0Ob9FoglsyDW2bvPqfc0
d+zZye+7EP/TYPzu/T2RFwY6b+GV2RxPpRWtDvoE69qPp8X9dXsKFO4jV7MLvrqdgKzUxRJGcRCu
0R6KzdGxxqtGl8I2hZBut1nAN67DeK4H/oSS0X0nNLl2zZdMOI6BC2pUfM+O8MPOzz4Hqw5yp0iZ
cgl7E3XFRAPXDAr3vND8VLjkARS9h9rTnUdUxtl96t30kqxkOfYiIFNaBjsKZjtLllp3RlY4psxD
YgrPAdUcOpKJ0x2DrDz0efOCqsF9WUcmHlmGvrPrluDu0s9+ZU0HzXfUOO5zSWmJNc3RhfYvZHyA
fP46rmA4ssvs++2xVWaR4rWG/qq/MUyrkbPz2nze7OGzR3SVONXo0jprpTX17WKeL5zVj14OrfQ0
A3BDJyvz8fBUph8hzpD2xbr7pOvN0E1e+9DdhgNUupJ7rENl5pFyoIy4DUeN1e++sXkEXiDoX0SN
fqrbD/jY5anMPmIKJ3M30MWDLH7DdrXqgqjOjdf7Bpd2yOhDmf2O4La1rezxL7Na7X+5M053eTyV
pZmaJh/rNsfcGi2pwmDrecygBaXJZirD7L+/ywWodHYlGEyh8+4tRcK6gB2b/eLvtmU+XgipzDri
zm09+QPEO+ZyPZlp+TKnZ4Apnpal7sJ8nTQnbdVHSIEbQOEbW3ist/U2nmnHHkbDuGvbTWVtZqiH
jW0/Y50tKO1ACr504Zf7bCPFrFcOnQHidtCZo8LZBOIYUOBLrLPYXABxVkuzliumQIb8UHMMRqcU
iF2UqBilb8ESfFsN+wwewN+EtofbX6OYAhnuU5cTkHQ1UkTG+il2AigODE6jq/koEpBMMoKCgJs3
G4TcCmYeXe6eV1+8leVdTc8BdNr/GwS0Qc3Zr1zsRfj21d2Q+AGg0SR+lWH2T3oXYJvjDA0YmbEe
iqCMvNR/qHbShdtW/3izQGWYj+vntg/Ns/nS1v3zYAdjaC3Dt27KoaFFGk3uVHmQtFl2OnDeli7Y
vL3M3tHnw4F01hdvrC8mYW+D3WjSqGqSpSgegsKsClLyS025E1Iz+xuVQwa0h6O7LlPNhbQIE782
g86eASNxzeua9y/UKOLbM6F6eSmatwlE0EsDeqtlZZdgg4ZYEPxlejqOUMWbywAYqHmPYkgr4BWs
9jmY7CwcU/bj9qurxpb2yn4x4GoqdRBckAg+VpljHkea5hoXVY2+e9U7/zfshje+Df8HldgPxy2r
kDdcE1sK95e1m2b0ehibjaVx8cyrKJ0DlPUu3PdCr2OaeVW9vhS+li2mwE+xna1d/yeD44c+WTRM
d6qx99/fmYbSYOV1gdWxsLyj6bIFe1n/PgAHtOz/O7hgmcEKgVnlrvNrIKUbeT6UiO9zGSlUa7tg
PjY7OEHYgIO3VvOLD6NO2FwRSlSK0spaMpOBunO/lL3UBCrhpfvZKV3NjCrSmSzblDPeG63VcYiU
/GX2WWSK5Yj7zahya8io65KmYm5l2pHUS9e84bAQc8zyF8Cq7ifRL3eaSKYcAREdAQLWnKFh7U2P
vJ3ckFNeJgWxdJ2Oqg+Q4tYRa+llZFsuDkRjBjRQWcHP286jmF+ZYiRbwZhCUpimAbWmmPPIxQIT
si7X3L6o3lwKWb/FrYsDHv4LQJtu5Adj9WKPEAa94+2pLVeqUjco/MYqwN8putic+RsfpnhadbIi
HxcpMP7+Ve+SAgncfBxoKi6TOyViGV4cx49IVscO5NVxr3khWxZvXvNcp8Z3w50+3f6sD1MpHiul
i6baXA4UGXpNh9PmHZbxx+J8Mrq7YK4YXkoYXb/xhXUTOknaLBLtGo+erm/kQ3fC0FK6sAMLxait
Nq5p83X+py2ua62Z6g8dCSNLa3rtNZ47L9Z83XjRTn/OvREtxKiDgCtsLtejhO3mflaUO4c7i31o
DpVdel4hed/6Oi1tBbWVLReeKJKQOQTDcjXf5tj9nkd9lMdV1NpgEdnJMXRKV6pvkdJF4RUOD1rw
+xhYF0LAwGlkrYAv5PP227Z9zYwo5lruswQbp+hz4qC/Y/SvebA9mwHOT7V7uCsI5DbLtF76wXMG
cQJyuUxciGi9+qSrXz30zR0BafA1y6fKWJJjMTddqYcr82taH7FbGbrj8rL0ye2P+HB9o7ZcE/HS
gs6EjMvV89+K4QkMVKw8Fs2zmf97+wGKSZB7/ToUzgrXnsarsD8VIMaYT6WpuetQGEYuh2Su5fhr
jTQBWuHTtG4xEM0vzpRFzNd1USmCWq6JCOwXzczH26egLwKrYaBbdv58//8USmH43V7vMvfWFKiT
gh3p6r6Jg5XMsRPlIAeojhSyWSKyI/DegiFg0JK+K7pSbblKUpoEMu19uVy31/R1PPMji4ZrevLC
/Mk5lEl2sDXYG5XRpNVBdKK1hgyfNtmvZvvPpmPh2I8YH5lMXhYy0ykNJwM30PKL8mte7eeal2WM
tsyN5/5022E/RpdgZqQlgoA+3Ms62GmMjcj6iyMFWmfv2YyGcPxia45RqrCQgtoFAG1YU3zLVGdg
8X3kA0p5jWZ5VgwuV0v2vV4OYvjlavTROP22s4M7vd62jiJfyI1+VbqkjHM+Xuuue5ssCL41xpVC
pId1RtTUs+aw8yGMgNpy2aSGAwnSw4VA4Hjhx+poH51DfdFhjlUG2jPKu+BrwDkb1Pk0Xznj4Zwe
/B1HNP++bSKF+8t9fzMxvdrLZvNisjl0vSrBfia+b+j9ke/em7Xm2Hp7ZFU+BY+omxS27vJVZXEp
aAcry3KjxtDzYThPRyTUAz+PR66Lqn2cD4LXkIIX5ZLKziaM7xzbkzhAVOA6XAHLjo14PpI4jW5b
SDWzUvCC2ztdnBa7JBebYG82vzJ7Q2Fm0qS2P+n5o8+Q4nZw/t9MY7wkZnzeN0jdqYj2jP20S7Iy
zS31x8nOkqsovWk57WbBXsOyRcK5+iM6/p6M7B8In8VUSwP9sbNaci0FfMwrHc3BuI78HDjoj9Ss
zapxpR1eVqNPavQQYY1NItefADXrNVP8Z33/3zmwAil618zotraDabzH8rN94GEdV0eUI6IxHBPI
TT+BVy/Kk+DzbZdSHLIsuaaSU6POoL+3XNEekh4Z6OK2MgQhxU4Ylya6Cf84AC2Z4L1oq8ap1nEP
kF3odzy5RzMZjrqi2cebJUsuriyZDda4Hh+RbQ2ODqGbBaG1g/w1GVuxbFoyffvoOzNBpWa54gLg
3Bzma/7LPBoHyLSc3HP27fZcqNxKCm++dX0+L3y+LvYP1jzn4q6jgiU3Ubv2WIwWq5ar2Oo2rJwM
HR3WEHrFfLz94orEYcmVlS5tjMVvML0leZynJ9cDj39fhGt6cp3Epy9F/zOojwOo2M3tlJG/DFD7
r/fpfwH58t91A4JlkGQf8XnV/MVZL0P3FYyZtz9MMSNysSVPA3BlzzNmJH1ylrdVVyLaE8UHQS5X
WQRrQVEA/d4racNp/NKLI6SWuP+F67r/VQ4r91SzrjTrvkWKqh+Qyh/EyX6ao+YvN+qOdaSLauVT
dru9W7JHWq3ErWEf/1Ec3IM4kYgf2DnD/r7Qrnp/jmsfWUtavbcKnOsNVG+u1nE4rAfvUjwBrhgX
SR67SIxV5DyL304LhurtZL7cnnlFwpKbkd2ybrq+wjPLc3pEwJ+6hBzHo26PpriMsOR2ZJNVrKwX
jO+BDaXMn5qxB4vCqViuhb9EdvBSjkB6PtfTM0Encenpbp9U3yUt8ZNAi72ze7RxGc7VZTwtB+cw
HqlmC6FwbLk4UwcTNYAUweWWN2VhZ9rXzgQPNwFCNidGZItcs+X6eCtkyY3KhNNx81LYz8w+VS74
V47E0AytCPr/6U922i7rAwxt2w+0eRFEM66lGlha2rOeZlMQLPBjyIqSyIPG6DAkrfE5ox4YzD6v
wZHTg9+/2LyHcpl/WNMl7K0usde/y+qNkVM3fsqrx4UZ+HkMl+KhTw+3/V31brud30VyW1ftDp+f
r4HbHavGP/WLro9H5etyH3NhWGle8A0+d3SOa0wP5XP5zT364S66BTWO5L5PkNKEI4Yt9dHEdsra
aguFv1hHToDzvG90aYtPQMFsdn0NtsPBK8IsDX52QneXpzK+tPCbDc/ruvP7U9Pu5S+2PDibr2vG
Vg0uRXy5ONO8bKtxXYyjEOA21KyNij2XXNah7epP2ANj3KyKDatFk8rjNNvPVEfjrwhxubJjdS2k
4nO8+Dh5UbBWh8UdQvSiat5fYRdvT2HvPL7u/RXQML87zct3MrJLkwX3HQ/kqs7UgCbQDNLutHYF
0MytE3u4zrnPy2VaEW6WvMv7zLj2fox+EKvVbBJV5th/f2cOjw6BYQGpe7XHIJ46763IpjstLQVm
U9cAiUKh9eob5jMrxXliP28HpcoHpaDcSOVmhY2XLp0MYk3mU+Xlh9wBAJvbtmY2VW4oBSfPMsfP
OwfsyuOXLAtZ8G8eaOZS9fpSaNKRZ6ZrD+1pWZMti3jnhI4fZtM/t62jOtvJvfN5MQKuOIEMIf05
x8WpPwIsgYax/eSVRpbubKTwHJlSHqXLBURKeApPSisezp0Z9iABxJ7JqHF1kIH95Dg6YanxJsV8
yEzzeTUX7ur5YETG9YH7yRofq+Kuq0VL7qevVtZV6+aN14D9yMnVgBCPfRd2kVoyt7zrs4A56zZi
y89OU2UlW/p6e5pV9pcit+rKqppZ350cVn3taVmHYFt9uz22ythS6Pa+OZi8z/srqw3jIPKGxt1a
0bAx0i+3n7Cf0j7Y3LtSCOd9M7bpwruTX2cHsFaaLIcmYR871u/OC8JiMDVbU5WZpDh2WmOoJ4gL
nyCQF2brfMhGT7N5Umyq5VZ6CBNkhE5pdx3S4DjZ1qGn899ZKU5Lkx6HlYa143wlgmvcVPElclu9
VXXUZwwRQForgcxwwnHlcXs2FPMtU8kz4Q882LLhSrIgLV5p4U00tuzC6n8smeHotoSqL5DW3s0o
68Ag+IIC+s6knj/3DbsvXcuc8v0gSte12vVqmT/I9ASir4itf9+2jmKe5d76dWtES5p6BYuBwTww
1lMoUy/bEpWiZ4eFoS04HC1fRL1VBlER+LoWF9VBW263t40CaIGxNHCBPT/sWgLDyf3JzlacX6aw
/n778xTLkdxwP7rgRCsyPGTtYwJ8nX3OlrdJR0ygci0p0Je+n5e19dcrmb/Nw6tdQzxZJyKj8icp
tjnYtwAaE9t1dbfX1i+TvOzuSxtyr32P4zgvsmK6kmE9BIsRk1VzHlRNqtxnD7WU3ESTiLiiWdkN
8xf3lMfjNa/D9mzgZKRbMBXGkXvui66H7pK1G2e62MYPqiNwUUyo3GzfN77jZWuxXU3cU7QnQh56
V7PGq46McpN9B8ZEtytdcc2nyP5uxpBISaqoc0MvbD/vheM7SzeWDGIy8Rgyt3iS8Tol6RbyqEhI
AsKeIUxD/5Qn96l0WDKaqfUoWweCB835r1U8L9OpdnSgcEX525IxSxMvl82s4Uo8sb/zJwjkxEYZ
Gm9rtCaADLw1/9LPt5OE0mulOKYViAKKTojrejAPXlQe2NHrQhrNiXfojlMb336OymulkB7bdraA
lxXXBdp/fkhMzW5J5bXSnjsdtqZuC5wqM+NR+IcyfdFqKv8Bx3ywl5FRTLh9cFpnczDFTlOQNvKL
ctz3MJ7lV4eKFWX10xTVLL4vvUvHp7arK/qdkKWtakikMcbn49IWBkmKGUexy9RlS2VEDmiSqgPJ
u3791NXDgsbh1gPHnRtOpCEsC/uWmFWLvw6p2SZzX9UraNbKzXC7ZAtKN/1m9z3n521a3VSH8lb5
gQynMoK59DwXLgfIAtAd9YF+suzQeXYvTbKc0rvoAqgl9/Sj07Ic5/0xwRDnLHF1fWIK/5LxU1XW
o1mpXsXVWv7iYgjruxqx8cK74707SA9D2bg8w8De9GXwEoaxN62ywx5kH3nY/jXvBme9X/Sls4ir
/RZMUMKajm2EnQb4Dc/13SAXS+7dB0OL4aDdWGDRe23ap0Z3a6syupQ7CtAZ2m2N1yfuY8qTlGvO
oKpxpWQBIslyqjomruYc+ek5G+47/vwRenpn7rEYoB5ENjifSaJqiLr579S9cxMso9NAtQvsMkMi
9Y3zwD9VOtkHhTFkUJoDgQQPBUsYeTus5cVeNYuyYvcrI9IA/wQmzeR7wAPgcOpOFDXc7XTn9e3/
oNH8pXDSCq89duZ2WUXhXN3KYJqXVxlFikqR71g3F6PXweOSn4Ja4yGqcfff33uIGNyhXG28dfmA
rgv67+3VT7UB+vP7u3FpV6ZTQEtxhebi0Uj4EQv6i/XZCf3QTrqj0HGbq9L4n9/fPSiYfE78rMKs
Hj0Ivpqn4rj9MyRLbGNuZ925UmUmKUBdzzFNoM+xmo8PAbsaIr7TTtJyznhdlYaPgfMg9F9FzCNx
SuMWEIZX+2Im+UWH+1Ndpsm4s6LPJ/AS18jrr4BlROYpS9ZX8uqflpN40XyNIr3LADTX62xjsfZn
PPp/JiNI3Ef3aMTVIYvz+0JBhp/5aW+tPMND0vXC5gjEo3e+/X6ufOdKFnp4xIJO5Sv0jqdkONun
6ihed+3BMqmPd24IZATauC1eak54SuMdl+w46Wr9io2h3K2f2cO2so0gksllw+bcOLnLvZaRrtHK
aQMd7ggVN8+jAcQWUNwxsN8z/ATUS/16rJzNmH/N60T4ce3K7lPAqrnqI7uGMsALw3VC/YkbbKcC
uz1Xqo+VFuK1TGnvONN6FenwFy/K59GovrFMd0OlyiqGFO9bOa0B37Br83ZU0Y64M97MV+/ZO+Bc
Gxn3LfuGFPxovB96HgCj2ZleVNMfqa+56FG8vykD1NC3DtLNojWQFfdAFFjtxqQLd2BDFusYbxRJ
3pTxaaWf2rztUBiZ/xZTlJ2ag3+2UCn/i7w6h+oQxLrE8nH6xfXvfyNzq6ciAOOyca3th6p5dszk
thspkqIpo9VA6Vx53Qo7LRfz4CTryX+Y4hR2ypNcc6G3v+P/bnlNGaDWQ9DZzY0OhSnenxdvJmFd
5kcrD6KgtpPV0ZXnVTbaf3+XvQJjW/ORrut1Fml1tQagFQyS3nWLZMoANcvactco8RG07yPKi2jO
XM0cqN5bCuW64e661GS4MlqdCBVhnuvkvD/OEqbc8Z+xjaaO6w/XabDD8rvHf4y9JnSVESbFbt9s
XhYQXDYGzR8RqQxIHu+zeLUObUziXgM0VRhHBqbNOAmbcwu7B9vfW/BPWprxbc9XDbyXM955C90K
kBaI3SvzvjzmJnT0qqy5i8CemjLujBNPFGVqrte6/zxSElpDLAIdIZBiVmXwWc2bqZu3muPc8brN
5665TqnGKqqh99/fWaWrt8kO4JHXFu0LRhFZ/r+sSO6z+D4T78a2pq2ZGGv5dQ5OLrRih2m7c2Rp
dXZzPmxdxSBDK9p4gICD3ehYCVRuIgXnVG2gc7E964r1NbLbIs6HRrOEq4aWltgGAkgkcCCElw51
uh3HHJSdouTkLiYI+KAUoGzr+GoUKXDsUxDaxIpBDKp5ddXCJ8PEgnRe2CZw4nX7c+onAS7AQfw2
zb+4/W3xwNjQJHb60I5btDnnvtR1Iv85S36wlsioscymgJ7X1XDN1+VbTT6DHjSZg+rcOmBvJN2R
MSjE0+pb6lqHiZjRuHixxcgbxYVe1E/kuWnu6lumpowyo11KV96X/BrQU2PC5a6+exeUw5S5AOrW
tRurhD8T82ErgcbVlDkVHkel6B5TUdM6w0oziamPCkoYGkF9zUFatSDIKLEy89ZgXjJE4XlvPgBf
cuw/eM/OYW880Kk+7a/6kQNIoT55HWqnA5y6hcpCY4AKHrDLNrorQ1Ep2OtgNE10f/JrUzSAPOcA
uA3jfbdFpkwFQKnTQr4TIePTOOiOjo7qXLG9kjkA1oXWKI1jXGc4tOsDAMm+6Udsuzblr9tmUdhc
BopBWKGazQVmcZsfa7BGGwos/u/bYytcUsaIbRw81VuJoiKz0AW+JVVNNM6uylEyPgype7Q6EzcL
CHm0n8doYPxJIiesRbTFVazHN6vsIx2bO+azqgMLA6oGn1ruh2t9WnW0l6qx99/fLZrC60STMxyW
x3UIs+Gpwc3I5n26z/j7pLwbHALJ49DZeHEjiDxMqi5IVZMqBak55u1GwP5+NRfjMjvtU77oLtB3
m34Q/54Uol1OJ8/xW1wDpnWYgYMFAo7by0BIPLXkLpksanrSyuxCphT7H5SukH9n94gK6X32llZk
FFxc5u13gmPwSN2jY7zcHlfhJDJMbM5W0CZzeDqgPVH5t8v/JZ1um79/8wcGl8FhvWgBSMoxtnMU
UIs9QGX+7IVmNL/qK6sKf5ERYUIIFx1TuJieqxYcyegIaDWICFUSkBFhpdOyPJthchBDzvGeBMQv
P3ZCtJIb8RDpW/tU3yAFqhkYvbuk+AYxtochXRLR8eS+6ZXCdE0dAsHMAeFk84PrLmVY2MNDw7zP
t8dXvboUrszLXNJlKJLwsT/1Rfsg7tQyNmVwmNUvHXdcDF1Ae4bw75vhhULnm6r3lsK0L/gY9MQA
to2DRBrF1GWmD2bA7lMApKYMC/OhdrWtHZTQQUUe9G/b9jRoDxaKmJUxYNkMBne6olF8EifmPa3i
sdLRtH04dEBlWUFjmIlfLGK5gJnhsHpF1KF3iznaisOerv4nJWB8yV9wA8J6bufDxTDnU54+j9lD
lf6mThqzIYj77MWdfuCOOrztnaqvkTK+Y5Siy1LwA7FginvrZ26QKxpg4tujf+hD+BbJh8Q6OPkA
2qSL1Rcn24Od+kqzm9xvEj4yk5TtGwbhn67PoDOBY2MAeL3tR7NdhykQWcb45hm6OFBYSE7/juCF
u/QWmPO40UUFxDLBuVgcilbHYK34EnkNqPwsBSkXyL28lUYdIwc25v/Q2ns07elKC+MrZIg0641i
PuSloOqMOSjXAvPhTFPIyuLbuLaaZfLDnXJA5bVABHZqDD547fygffF6cUW55mg64CrjZXp1lkaz
8/xwj4Ln7PP0bltlQSNlY+jIvQjeI/H56Ni0zlsQXKp01fiWasp38717xA4XHpwVhJvm3CVuY4Zt
gbPtoJNAV32BFOHNylht23y5eKb12Bg8HAJ+avMtqcFmeDvwVF8ghbVhpm2AU+hycYXzOFMRNT0Y
TJz0rjM0JkEK7LRrxrrsQScJGXHIZE+LSfoHl1B0Xdz+gI/Pu3iCFN9QQgfex4a8EbpQImq8mNVz
VeAM8NVJm6QJ2mSqfu79/XDoxNLK+SoCRF43rIE4TjBb3nme876NmpnXQYzKJohWb3+XYu5lBDGw
0OZY19NyybPi0o4sRNK8tIYdd5ZOT1n1CKmaUaC1y/AWuBdEew+9mMO6c3+l7heWMU2oK7xLBhGj
wNCBLLZdLnOR5aFTZT97bxJxW3BN44rqAfvv7wIwNcCjJPiKqolHv/tue7A9pHYIyhxuz4Ii5cp4
YYgMT9uaBpiFdUhW62u9PEE5NOo675jRI8hSNV6smgop0jOaMdGO83IZu+Dg9uRQVsNbMDuh4dwZ
ibJOV1Y3JpnAR3WZevKvW8zflm6850AVoD/ov7Mg0HTHoaC8XChODWFeezSep1VHsfohXgajSwEe
kMa2GIUYFSFD1HRVNDmfjXmKPQ/Jyo9HNMi7XafR7FJMhIwlnnu0YacTPqUq6qeBVs/DVjzbo/Nm
FTp2OUXqkHHEYH+b5g3a6JfeNElMzMG9GrOlQ3KoRpeCmlSty0k2LCBHJfOD25bOw1BO7X1ZScYT
o5OHUdeCeTKneN58N/Tr5Zdnp6GXVcfbIaeaASmkUUgvJsdCKKxkeO4DmrjDdHAhiODUOmY5RdaQ
IcRDbluAFuIRRf9/nF1Jj6Q6s/1FSMbGgLeQU2V2DT0PG9TdtxszY2b49e/kfZv6fMtpKRelknJh
IBxhh8MnzmkPxUyey/Kfbnb2932AFsuDSBgvHGypE1cZZErVcphl5X6eF9A5+GX/8/ZjTBOt7dzc
UUuadpiKJnE+z6TqdgEm3pLYGHI0nQExnIcq9YFCOSuyolL6o1bonA97+aEs6BJJUEJbHMr0FVpw
j1ASW9ArhgU8bOUpnyPIYNiowAxj6zDibapolZF5Pq+ry8CT3aVHQUfPYiKDE+m4XbQxJxtJMfpE
i6MCBJ0G23FUNsOYhtfiGBxFdOj8BFyESdstD7xLpg8sl+V4HMc5+HuXD/1brnm9fbaLcNupnc+V
32URxJNfgnqxhMG/0i5vHLz+TdheDb4SNvUc8nTnXrGoG0Al2xQHSJFELvNODZcPXUnjdezO4Sru
yzd0MDKiYMgDH0ynWZrsi4m+Qw/WHiBvyyeZHOo6V6++qHXrNi8LrBvoS44E+tJqIXZ3zcS/XAev
ht5W4VGndWeQQst44OKxZYtldzbEsg5CBhAeVKY9wSTXL5Q1UVl8quY6bsSDN1jsbjKMthapEvmE
dCGguQUQWeQSzLKFxTCmONByC8gFhQ1rsRKxij/523qi+O8ENpS56c219ScLpdgGTpZzA/6YuV/G
iNHl1+05NSQuOjC542ot5n5dznIb4sn/pyp/55MXuyO4ufwwWmeQUo2jxU6GWdbRyirkaDq7Psyt
890YiKiAaJ/q1GELXpqlt+BvTJ+krUog3C1VuczLeWyqdw7pIvTTRXzKoqD1I9aAgsf51BQ2YXTD
5OhQZpHNjcu7ej6HfaWe2mEMH3zp2xrpjAuUFs5NQpdlBFTpnPY0TrclztkXPh1YUEepTF+g6hA5
6JviQ27ZMkzfc/39VZCrsVYF9/E9TjDHpXCPJVHH275mCJN/gWWvhoYEZQ9VUxDGdANai7fghG7j
Q5vbwsRwDtLlu8YaOrBeg4NcB3rzNswOamgeWL89UBAnVPP6DpTktpKEwZN1gDB0ZzkrBTalsX5B
fl84f1rykzsv+WS7vTIYS4cHK5m6Dd2wXBV+9+CLbx1vLtVq2VPfvusQgY4L9uveA2lPtZ47lkee
V8VLQY5BVsU4ZkdupaIU1XeaOvvZS/ZsQNMPR+NCXhzu8gRd7UuUHrgcgCE+qwQSX6twnIjIsTo4
y2DJPA3OoCOH1zFJ0TbdLudpeWLlFPlTA2YlGruMxE55AgrestoY4kWHEtee31QzwFBn5g2ApJfu
8jAXS2kxlGl0LU9XNVPJGtYr9GXaA8DQF9e7UxtK57GsFuaIlmbLOR/Rib/yl4nZWn9Mxtf2w3XZ
Emjv4K0LZ47a7EO/nFb1Y+35KXC/zcwGqzE9RtsX5RrIDsLF7tlL3rX890rHaOVJNKpPAXlecktq
8vZ24uvw4IarRhQrQqXHvRQOfjtVDhEZSFT5v+omPAzOn8S2G7893b4OEl58SookL5dzW1d1lPTO
X8Eny3e8vaD4Oi7YaSREPFW+gBqTHhPJjsQF4XBiI5j2sT/8N5P2dXRwhrpccj0mnQNnPpUpOfYE
cjBXGsDRt9EQmaZC2wxXf2Yp2A3Xc5uGUcN5PKfZoXdxTyj9KBEFNAkvuEe07IQmg2k74bItyLcY
AqRas0s5VDvGsudaOLvba6BprrXQpigZcEBAlnMdVuXeG9w1Rpn26+3BTZbSkt1NULSVpohA2XxS
ORAs5Dn15shzM3CzTfHQ/C2c1vIhJjtp0R6uDVu6tdzOQy/3tZPt57rftXN55/BalAeKkGRQDeyU
svcMUgHj2u230kaGZnh7HTXshM2CLrpmO3c92C9UEskweRrGeX97IgyzrBNWUl4rx0uxD5FWvgiX
HQNi01EwvbmW544olULS+Vr/cJqH0JkOyvNfhupew1wD/VW2NrfCWX0OuydO/1IWbBck6sqAcd+0
6qSVQ+Km2VRCuChf3B04NuK0ASxySyw1G8NypEuEedM41IxUC+oq208moSPC1Y6opoxQJbJ8gmlu
tQiew94d4JQ4UdI82XVN4B0m587aja+zUoYp2IGHIHTPitW77CpE7p8Sbgtak320oF2WcpVQD5zP
rdfj7vS6o7lRUOzC4Pttxzd5pxa2Wz40ZAzxgCD/kTp/nfDjkN6FjxRoo/pf16RBO7GqEu65dofL
nBdPSc4tfmN4bR01LDLBBGvx2lC/Pq7u8kkmxUEWtnLf2+cGX0cCz3ml6jHA8FPwy+c7Nn9J5FPu
fQ9926pgcEodEFyJxGvXFU9YHR7lGduN6V33WL4OCQZsYPMnjv0QkLdD0C1R4voXHESPdzmMjgnG
GaAcHNw5nL3e29FsPTm5fEmC9a5LE18XBiuv0Py6RvpT+H3ce+4UUWitikzty9a5q9UOjqltuw4N
SlB+KexVqgazDqenUo1QjZ2JzT9N06vFLSCeaZBw1KJ7Vq5xjhM0Lo1LWy/K2xm1rwOE/ZJgU7mm
PAGf9nKYIy6PJXQhPfbPMAbQgLOsnIYw0GHC/gy5vbDFZIydgy/5tLETQWWaySWq6eG2PxkspcOF
ocLTL2uBhHRq6c8xEdOh94fe8gGmwbW9d0v53E1Lv5wHFzTbVcvSGN5gcVXDGqRzSuZhmZEkCXH0
R+ITSzC14lqD/WAS5/T7bHN98qu9nZJgqEYXmy/P0POBjCcu/c52t2SyzfX3V4N7MigyTmr3PCU0
j5c2HB42px7utLy26XKuuLcw3HbXnfNMmvxxbW0tIya7a9HbhUEb9gLev/jTjoJdUrRlDLIpy9Zi
sosWuolTwicZnB6TixWIHup6tfi6oUzo+9pu69CkpbNKl7O/rqet8n8qbF1FH75Tkl1Q7Nm7Qu5C
t9n5xfT1Lh/SoWSsdtaVgiDtTLZ0NwTpHudki6UME6GDyNzRpT6kWDARePMwyw5yFad2bh7ue3Mt
eIM65AMtMRFgD90vCgRrjk3SwTDHOm6s70hQzT6S5qEKpkgsYNdj/ZRZXtxkFy1st43whZXJFYEx
/M3b7VAy+kiLuxoohc+1wFUFVST3MHw5+X3UEu8jqwtbzmZ6dy1umzLx8dZIyNM5+8W68AJh10hk
xHbrbxpfC150beVpiRA7N2o+dP6ILgVn35Td/rbPmIbXgrca0cw3FCj4+vmwyx1U30e5G61cjCa/
0eI3bwRkAq+5Ve7w77hQgCjLpnLLuxsG13FgTpK2g+okshIgLeKkmooHz1ltFBOGk4QOAuvSIge7
IywzBUVUqJdFHXsUkpfCUrcyja9FKx14PiTSJed6Yjs5OfuuKF/qrIjRkGLZDg2Tq0PAauA/y9bH
xabwk6jDGXRR3W5Fe/Vt3zHZ//rYVxvi6NN6yVKCKutAzkXQf8omGwe/yThayAJcEQRzdV1vcFdN
0udpEl/DqjmI3iakbnp5LW5zN2RVGiCusrbbXryW1O89HKwtpnmbVED4OtEQMFkkqysPFxHOFs/B
ulPZH+r8Q8oKQNLymDbIrrYvjfgOIfTd7em4Os4blUodZLZMRKHYhtn2qj9V9eINj4P7noancfpz
+wEmk2lrhUtqunnXm+Zq+CfBteoy3iUKJfz/wMyggDuQaUKnFC8PYpj2rUfiJLNd8Bu8SQeWEZW7
2Ht7hJq37VJcK8o+feh5GScOsRjf9IjryeNVLFTIwVumYBtAhqN+3nO+RUH3G0LuFo8yGF9nqkTW
z2izIbVVVD6Fi/9rafvPd82rDixDxkxW0L4SaG33T3OfsH0us/R4e3DDGqRzU6blOIQdwyIxKPJF
VaBdTsfnUPgWs5iGv5rrld1TEmSK+Hj3gmb/BFm+z8ErHAWOrYPBNL62TCxBiLvicoFn5vzYu85e
hPPemarDfdah//v6LZphg9ql5BxmhdxnaQBe0NkZYso3985HaFEL7lfeJj0sVJb1sZhBz+6q95VK
T/d9gbbDh6zsPODXydmR0wFiscdkoUevGPZ3Da/jyMBz6dHeQe4mi+DgOuH73v+nLft3942uRW3h
VmDHQ+/g2SXsmnw+FXLeSWHTIzAsCjrvo5CKZN2KMx3PQH8WimgtvUvd9eBNt13YG/xTR12BFbdY
V4F1h+IGL5za2Cf0xJbgPufRiSCbwE1C5aEULIL05IG7ki3+Q8ls5QbT22vRm7NxHamDty+7BSvn
+H1JxwP1ckvBwVD20dFXvQQPVSXpes7GLcrZX9aDI3NAZcmZjqiORVtxZypEtTgWg6BDgZZH3FlI
8IjOroz6RX2+7aXX8u8bGzvVIngDMTtJShAKUtzU9um3bgCvb/ErlH2co3olaQpFcZvMpMlmWjy7
VASJQNPfOYe0d+Z9Z2GyWyhuVfuHUbZRWY33RbaO0HI6KTdGfHrelmBXVU6UgrnE76Y7h9dCO8kk
6ocev+KXxp9Do74wUDMAZQSY6+1ZMWzIOkCq6tBWSHMHUJkxy95lo2Rfu7mpLYxRhsjQ1YfrdHPA
XISDEyiRj5W7/ai3ZJdtgW2aTW+vRZ4YSyeRHs5OhPsyUoqrqO0AirvPNtqu2dOmcIPFpec5cw9V
3T67XmfpjjMZRou0eQ5UFcqUnfNpOdQQ5srrLS6m2sI7YhpeizUf0rmOK0N67so53C/FeFnmrkLF
I7nz3leHcxXBIDwHQvRn0JDsQZsQDZu7DxZ+35lPR3CtApj3PETvUuaSXd6VB3Qa7YLCJkdu2NJ0
+JYbDn6RrD47i6EH7DrDJVICrk3q7ZJ0s2w6pmdoJ2OlnGTqE0IhG57HeYiGme0LXeSu3JpPt/3T
9ITr76+yxoRSZxathBNV8wOXPK6c+jLR5DCXtqKr6RFXB3v1CCn53FYrHGkh6jeZyw/zQqJuYV/B
fvDt9lcYfPU/EC3lkRliuvTMkvQ0c/lPEXYfqtT9eN/wWhBvwSZDL9gwDXOzX+fqMDT8Qh0bB6bp
7bVAdkOcOpZKYA6W/BsLp89tSFjcZ+udgaBFct5UrVc5mOO+KT+0w9dqlRdXDpbRDeunTts4C5/N
nGF6x5lREHz0dMeW7T6wKv8PNmsLktSrMbNyEJ+H3pvj1unlXYsz18FYZe6tTV5j421F+KMmRR5N
tfh5j89wHYzVY1fc+uvqPGfFlyZ3PzeyPfGR3HWY5DoYSwZOwDz0+JzDBLmPSy9eNgPvbkNYvz2p
XKdp9GB1MFEBuuQPqN+KKfhS+MrWeva2v3NdPrhixCtk6MBjnPCYZtmOjeWHMbyrPyJw9XJlsDh9
iXbJ/oroUo9LUtV/Njfx79l1Mbq2JBd8kVsadKBqKERcIg2dxXNiU4Z50+wYXFuNcXrBpkUweD5/
5fzoF5aL/evL/SdvxrjaEjx5k+urAmx7bJtn9/uQCYi1oKM0CfZbsm7dCf4kilOfB61tUTN9yvX3
V6t+uXHeN03fX1YQ39IHPPt2XJnG1dZirC+4B8swbpifRufk2Q5gpnG1RXjwN69cKEw/SP6uq9i7
OrsLMwDra+tvWSvOqkb1l8J9X5dVPLXdbrjXH7VTSlfIZOuudt7KQysueRVl8nDb1G9u3IGrFws7
Nucu6GC7S6fmyKU/IdMWucuul5ZD6dulYTxAO5lM0BENhiYoT1Ovdq3CUpnHQ/uxWj4CWBQlDnRU
V7Zj02l12y+3v8kwzXrxsAJovMslHhk2/D0uVftodTNbj7DJYNffX/l843WL52VheZqTl2LdNeAw
4PPnZP5937trUVxNqp/UgOG50/2kKP3wxsppffXFN1YIvRl1lSCeJRUvT3lBH/KgjiePRo53WsLv
3VhFJZS9FAFpWvJZsPtWUl3lBhQ7KOVmmIps+t06ar+ukKeq7rlIhWtp4bx1pGkShcHRvjFmcU2+
ezYCFJMLaeFc8aF2g0KUJ8bAMZl1Z5XZTtKGdZppwbyuSTMXPoZukpcA+k6AJAfVJSt+es1dZdwA
RYz/9VGvWXPUgK5vL54D/+wWH+fx5S7/1HtR04QheU0wtNqiWuxWdrpvXG3LVd1YShVg3NDjh3Bt
j0taWpLXN1MRWEOLWFmn7ehxDI37uomdquRc38lArRcMxSqWVlRJeaJs3YENLBqWzPLWBg/U2zRL
XgyLonhrL0UPTw4xAfn3PlNruyuaHEfHu/q231XvgHN7XKa7EEkwtRaRJKtAurHI6lSyv9ixjmVl
u+4zTaIWkJ6PblXpoudnol/89JTSNFqL9/cZRIvImvpLHTYgds2kwoVlhc7VnGWHuwbXC38j89Nm
W+EibYb79H4RXVz0nW13vRr2jSVd78XMEtA3sxLM0N5x3V9VBtPP83cvmvZ0t57QnnnfN+jBqTK/
E35WnXgRRpkLNavNlje9We0NXL2uGNJ0apour079PjxX++kEYOqRnrhlizDIrLl6ZbGZE7et0uv4
a+ydkdhE47E6pkfvI/ktjnSHzhPLCmbw0H/f4FVisI0k85QHDl9ZBv/ghvE40Pllm+6qdMFQWtSq
npBxajAHJfvHbU5K/Ky5ZXqvC+FbTqRHbSkDnkmwgrYg+pr3g/rVgPb1w23fMWx3/+aFr8ziFWPi
1j6OBoVwvrTtGJHZiSqnO4+L+24ebAxDhuVSrzPmqEX7dYD8m3i485vc3Wa9rjeYR68xEkLA7zBi
aKQExwxt1bxsdi53USv9fpeN9DKjTMc1aAucSzoXF93oyi8kVEkvKb1CRm2NUG/TVwWu3i06jSHK
1MgvL0UH/v5qnx/E3oM+0bJn++JgE000Jfx6V2jolDTwJ3wM/X8hkXTv78YSqoblHhDA422LGaZb
bwxNW/SfZx7COpQgnS6XU0AzS03cNPT191cO6yQ5rqnHugJJ44UmH2pmOdSa3EgL4KlEfRFMHhDq
3WQswqh0g8gRT8A43GcSLYrpMmW0o1V1cusG1AJtvJHpvlxE14Zx3aKeswwq2GCynrMjLkdvv7Jh
bdDLik1ezItAv/KJT8XzjHtWpb6FdN/PkOVy/tx+xtvTSfTiImOolLRhXpwqkKeNrEBV1Naqbhpa
O9rSlQfb4hXFyZuqaANLQWBb7K8j/HdFJnphkcyZcGgJWmm5fpy3FgwL5VEG36vhIRvC/crT/W3j
mJ5z9dVXvl42rg8wKqj0QbX0p+jV3slU5DPncenKeHaCmBQ/bz/JZKvrrvnqSbwe0JLjMPfilO6n
IcnzXZ4FNvyZafDr768GZ1NOe28Q+UkxFgvK4yK/ixgiILoMzFxt+bT1Tn6CclHcLcVh9WyNZ28v
CERoAbtOARvKwC9O8wqd3zQfrkLIqo1AbzLtu6Vv7loria4JMyQQOi8Fz08tMCvF7L6j1HZIeTuA
idAyZ/SX5E4z+6jSqeo5BFV8VGbLD8ViJ0+jIMl+33Yeg5vq3Z1sCoYw2XJ6Ef6A+G0OlDyzAlwA
XvGJ+yTCar27/SSDJ+mNnoloNrZ4QmIRnT/NLZCMFG3w0e3BTZ9xteIrN207Xy4BrnNPuQo/AGmS
x3VfxL5a3NgfC7JrK/eDE1Sn208zfYoW211OA5GEiTx1K1YQXwXTsdg8ZjGUwXn1xs92gr6G76TZ
aVj8czgAXDjnXz0R7ht3teTupg+4/v7KXHTJO6cFO8Cp4DKJGK/Py1hllvc3pCkk1LbjziuyZFl8
eULhoYimpXpxFzlHDXOisOu/iFyJKO/QVtmG9Y4U9NvgBZYayttnHqL3hDpsqdOpJOkpU0ME4nDZ
ziCIh/Dao7elAF93kRvaSkEmI2rnZsaTTmTpmp4kbZIPYFMLv0rlDBZEmckLtPj3pg70qsLDFOGQ
Fa35ts8Sd42qMo/LwYbrNnyC3icqqgpdKvkiT0PSbHtvC72HFPfxFkd4+9hG9FZRlL/ZCDhTdspl
96JKf7fV46f2zmMb0VtFx2zOBwdd4yfZeB/WrXym6XKhhW9JKk1vrwV54wV+0ASNPPVd+YQCqxst
IVAEiyKWNcv0AG3fTmsnrYsS5qFu9jxu636r+GW9r1URBDbXOX8V475qs6ELc4n68BZR2UUbrjmX
eo2AA9rQabyNtktm04do8R6IlAG8n0MH168e0xG6BrlTRJzZunpMXqrt5m0ThClB1+UJF7VhFNS5
A962+4pIRJeSKRxnJGNOMsQZxBja9HeZ3acFQPRmUZC/SaeBeM3Fd3kQKz4ucdnlX27vQQaj6x2i
W7okkBYQuMhLVeSt9fvCk0cvsym+GGyuN4fmAyAnWz9ApyZNYkeNXxyWW2qChpVN15JRVe6hf0pC
ZIqkeSTC6k8PZfedH/qx4ySWzMyQEOgtoiId/KGgeAhulJ4HVp26JTk4GYSr+XZyN6A468yyUhtO
/wCJ/2+keVs9JUVVIQEn9V9Vtu/D5TTJ9iGb2V4lw2OddCeQoH1N2Hwcw+abwEHsthMYanBElyeA
8AGvknlyL8zxHmrc+K0TmOQDGfHycSOfw7yJ3EZ+K4v00IXv6nWIKy+LnPtEsIiuXjBs7eTMKB5f
pj6FVpLT4GiTZDYsrMnFtbjfNlrzwmtcVIfSP0ETgj8TFKNt++e28Ux+qO3fMmDuWrLWvWRB8Xfh
XSSDdAMXrtplvo3Y3JCP6G2nI7LSXJASp0CPT3GVuTFYJY5M1R/XNI3oqh6GMnvyJlsebDCZ3nMK
6dy0UAykD5PzucmCfZh/zur71LGI3nXazN6ghjK8ig4+g6UhUjhqFvOXufjLbfJYhmVHlyzoPEJr
cVXy8KvjUjw2NvFOw3Kgt50mHgEY8xqiw8yT3Rr6jx2voXdUbUXUU8+B5JyfvHPK3lJ2NH3HdX5e
bb7C7QF2R/fsBTrKHzfQ6oHTnDiWmpHhaKi3oY6OKkNZ0wGaCwLkdJUfhZn/FLRZlC4gVFjv3Ne5
tq/7+RR0k2LDJXA/dPk3MkKw/C7sWEB0MZvQZcHatTAQWA5HcqE2HzUFgBbUPu2WzK8R1GvlNnuX
LO0O8svuAzzX1qZueoSWmTdrkaqx4cOl5PuJPRPoRkvL8cUws3ojarUETXmtt1yq7CurJuzr54Wf
+TjGvbhv99XhXdjW/aql10lFN+oEXkFnyqOFfufLfQqiRId4sQ68ZjmIAi6i38/Lt8ZG2WWIKR3d
1a1N6NIWdpeyiYYhiJiVS9I0tBaukz8VXpFj6JGesWF31HKGMI17/f3VMuB49VKT9OrlY7ino9xD
IcCS4JiG1oJzS4BJKzheeVvpSfD1g6Bkf3tjNA2t7bsuVLgbpKzYROavtXiZbFq7pnG12ExDpaS3
YdxUPOXDH5rZrmqvA7xR09W7PkdSBqLKaveSLOLkF923cpiO01o/qMKJZdK/JO28F07y5FcSZE6h
uq8OpCO8oH/aBgqEz5cpa0EF4zduBBbiT7dnwbAW6OiuVLRXhH84XAaGRiP/cc2Ozfx1HnCJaFPN
NT3i+vsr9+QgLJpcQXFt1b6Amy5O2VORHtF8Es3TP7e/wjDnekuo2FaWK4qvmMjvAMTM3HrqNI2s
xWyIPsq6cPDyftB9d2kVhzOzGcaQGupwrtZnELyvg+HiUX7gdfe8tomMNl9FGXAXlvO/6SFaBOce
aUB7hA8YpkubRA7L4kIc1fj3PstrUezXcvbTVQwXJbIJtLXDADHNwOL5hj1QlxYYx7btVAgDKVBH
i87bdem3vLLxjxiyZh3HtbjhVlBndC9qGL64AdulaLmeZ7VL3e3A6Y/cGXa+a4MdGqJAh3TJLZu9
kfTuZQzIe0HkbvLI09R3H0MGuYSsPd6eD4PJdHhX12TbKAtEwuL9zr1n0f0iiWWbMZ1A9f5QLnJa
Qh/NvYBrct/QBkwHWQTx8R0IVgAEDb4t3XLwPBaVuTgubDsN82TxYkMY6hCwzptKoBvhxcFCvIOQ
QhwFGz/etplpcC3GoQTbeV2Lwd3BJVHB+HeatbY8zjTv14e+Xv1wRVRAktM5TnVy7McfNRixnUTs
lx9hYAPTm56hxXhXKy9wFjyjLtAznUY9dOsYZwd/cHala8PKGedfi/Wk8WS+ett4yVmcHL09qIwe
8l++GzUP7p6cANO9PR+GY5TeQFoVLNlwIB8vAC39KoMfHSHv2hH03pUTb7N4WFHmv/0k08xrSbac
WJpvFZ5UTvVfL+n/JsJyNDPE4X9QY3Qu4Ko4zFRAy+TQdhEiTj3LumhY03XQ2NT0jDvTOl42kZ6G
MAVarM2+JZOKqi61LOymD7j62iu/zflIK0lgGuodUv4xad/z7dttq5uGvn7Wq6HTMUW9XtLxAqED
3gGuXuw3W5uuYUZ1uBir3K4HhwxuGdkQA5e2J8K5z1l0fBjOdhBGhqLRxRH+AYXiY9HbclaTRbQA
DnGDiDtdHJeqKTvJEp2cVXjo2s6ycht2un8D+pXBw9L1V9RDcRpT30jyJKtPfvM5H39SSI5Xl3D5
cHteTbbXMm81QSupKhccndrAaS8lrWf/wUV1bd7d9wAtXJtNSiWvkzuU7XWVq7/ULPh019g6SGxj
/boGVxsBPwQhBx7MEWjALRNgmF8dH9bKlKSqwos3U3aBFlAkvO0dGin2t9/dNLwWq3yemxZYY9QK
2j4G4eipWOZo7e68x9UBYdxPVJZcu26SoI2yHv25s+1q0PTm199feebc9byV/YZw7bCnqPKYOBMk
YwfLQmka/uqpr4bf2Mpmd4FHrm12ymTyFOb8YUlt8qSm4bWw5e1SFkuK6wvSh9+XBRjvts+7qCuW
/HjfzNL//QCRCmcAxArF0BqF3RWX3f8uazbhJUPE6riw0svyZCXowuOiO0KQ5yMbHFvLvmEX17Fh
Tu453ZTn3aVX/q7lfZSv+BPVvoaORblWEQFVwx1Wwk56XfdeTXPdQUMjn1HPTVhymFgXrzQ/zUuy
v2/46xe+Gp6EIEmlXjNcmD/sx54cFlqf2pA+3B7+zUnA22vRK0KgJDyO8FJyPk6qfQSIyfLm1yH+
U7LA0NpO280AjDgNgMGDiAjxdlXWgxJlOK4oEHk2DgLTQ67R8co8fqtIWHRQiMz6D3P9IpIx6kh6
cNcw2lLb8eltuAc+RQtlsaBQPOcleFLnIgZq7zHnNJrILxZ4oOX+gFXk0Vk3sPB+yQZbIvpmnoVn
avHdAK7SjXWK5cMLLxNkGKHZ+9Au/pNqbHilN5cQPEIL8BBytH0zO9f6wrif0nYfut0+ne7qVcXw
2pZMGpYMDvf6S0rAIh9RLss0ZmAct/B+mHxX25GzECoZpEEVdh7dJpIsk9HcWMY2mEYHjUEDsQm2
vBwuYkpjnonvkPeKQp78vh12hsnVkWLrnHrrlmF4pxPoGQmjupFnWXoxS218sG/mXZAR0SIbJerC
m13kFPCkqIbowyQ+5bmIBjXG6SQi4N0j3K7bboivbvlGtIdatDsNRL8dcK5c0uJjwYFBGp/dNtyh
Nf8oZ3qR1a4N3znDuuet2Ldh+LSKu2qU+FJtDSh4OG517jePbU0uYyhAFRtY0m6TG2iBv2EDz1eS
gj/XKw/uMh4C3wfictvfdgODB+swsjFfegegY3rJC6Rl8xoJZZkPk4Npod30c1I4eckufBvfhSEB
FWr2zpFeLDIbm6vp5bXwLsdGNcCGMfS5z09i7s8J2OTus4sW2ZxPga+ajF2yQf3t0YMXT7OVhdbw
3joiLBzQwTb0Bbt0ff7Yje6hr22CXW9XKaCvo+3WhUsS5aZr8yhOwNEnx2rfHP3dINHAMMTFwdav
YnBLHRfmFGFQOdMCj/d+l+W32cujLknvM76uHhCMpPL4mo2Xphs+c1k9dqlryTYMXqnLB2Dn32Q7
DbgzrpxnJbuD2/ZPQf+lb0JLRJksowUsKQF2r8UAy6jHKski9V357287penltQ2ZzDycg7ZHQZgH
TbTRNXKK4BEEPCecJOLbzzD5pha2ybBt69LI8dJ1ALL0OUjXiFyOtwc32UYLWLCmU2CHp+YxyJsz
LpDjcWHPpRoOt4c3vbsWtIMETByses3j1DwH5NNkK/0ZUjwdBkZzOEzTwh/X0j1l3mWbip0v87jz
vnOr0xsmVweDBflaD94Kz3TQTELzIA5rsBps/ZNwbC02b55JII6lbcikEU3ebSkqTxSU434XNxAx
4u2XIDuFw5eav9yeBsMs67AwWheF63pYG1TzZZIRYb9D1xJchhnWUWC1525TlqTNowQgoN3Pk8Ux
Tfm1jvFiyIUmzpz6kUdrDAW9aLu0pwANlu3RliT8W/x8I0HRgVykx5K/QoTgkR63A91ne2ffHyCt
cOAfvAgq7YfusYzRGrlvj3ee3XwtmrcpkDmEFJvHEgfo1gMpZBsPNoE90zzr0TwoLtHpiXCbP25t
Fy3kcU2/3/ahNydacP3sUfXBVpOQ0zOl7XLqCmeL5CJt9AhvvjlG18yS5ZAv6WbGzms/Xdb/4+xK
luTGdeAXKUILSUlXSbWpXe2lbU/PXBT2eEzt1L59/Uu9Uw+nWYzQxYeOMMUCARAAgcx1jIwuv/Xo
03i8edXykmCcoS6zxrYBUgo3lyHKdSv3eQHc57HlJTdHc7LY5o7F1Q7pM2mfWnv6VFu6C0CxeTnv
aIx1qfGmCSxDV3xng/XdBF6ZO1rfDm1ezjsw1glczIk4MZ/WiPXk3hIRwt1psqZ3vSi8veTiANfW
JIM5o8OkY+AO3qKZ+X8ZrIn9pNd0QqgEtH/6TcJvdAbmA4oC4q+zSNTViSTpbeO6F2uF5su5RNu0
C5mWksTTyvoo4/0QlmZ2qHcR8tm/+mbzfpv1JhMAQQNux3Uu2dXkFJF5fj12ulKEMrvzWlIHhgWo
O3jnBEXNNvJrHWOrSjaS3dKx8ytwAzvgCzPOoF08OZZuykylOJLNooMoJ/4uGA/t79zlUbLkV+58
YZOunKLSG8lsOzv3LH8BTFyHh3arEdfZ266+OZ0fi/7dbNunclLhYjZ3R9cGYhlLM4z6OW0wNmhN
tpchCbw2mcJsRhrTVwteqU1RawJqxZHI+UbLtxmUp3DUpHCfuzqNm6nT+DnV0pIt56VfCWuw8YtK
GtvA4reF0AhLtbRsw1OZTKYoYcPUvHgNCTB0rIl+FIokZxiTt7lp2zQkHvzleUu2YC7N75zZgYu6
wOOjVu1+//sbI2YCz1m+B6Tqrj4bhhV0XEdmq1pZst/etozF4ztMbrWF+boGk7bdR6H+MiuZn5i5
21cF/BroLcQobgXNvs9ZddC85BmTjBqo5ZsLXE/ZfiT+GmWE/T34vuZO35XuP8EbzEuy3nXNR1ED
XTueQABaiOkZBFPXtiguw1zFdOMawCnFZ+RUAygxS9Zi2gDe/w9MG3TZ14a+gs85ILp6u0I/5Twj
GTgw99E5HYsOUA3E98vAS/KvvCqsaMJQxSEVlVONdOA87x3gtJsctBZmNoRGkeuGut7NY3wqJxgW
MqLCYuD2MmYRkeljbaA/qi2DafrRtOeD3W/4zq7Kb+xs7lsuXLvFj+h651LY1Z+sLZfosYRU5yAZ
ccP9kg9DRgDNtf2a7faUFeZ30o/PzlFrlhOOqihqs0GaHWcbi6ZpPXudrsqhcBRyYsEJGuSxeeDA
Y9aHB8aaW7c1Bx7YY+EonAWTbuMp5aQDPq4TC6u+WmX2V5eRSwnu0cfLq3YvGzNwH62h8YA2CyTY
UrQfuW1qDFixtDwcsjRONdISMndJ9tn2RbQ1nsbtK4Qij4Y0ec1Zz3sSd9nIwrxeP/VIYqJmajSR
rcL5yIMhk9c667S2YDTt04hm33rz1e3xYu/GG5jGH4te9SN2c3hjU3WSGAC7gZsuJtAcO0nKg8HF
40m51EITN6g+sf/9zScw/ZVVE4Xvyfv8lDjia77wE9rnjkU88mQIbfska6cB2Z0p2rDtJjOqJnuL
jslHuoEza9i8ckNyNwoHMF52LEo3clh2eby86oilCLpufAEnIKy4R6PcjEHVir10HO0SiR96KMg9
/orqBCTzrZPGR1NG78QOGIJm0MiUaIUZDB3op+pHSObrZGuziR56ivZ8POzeRx/FB15EG/mTi+6Y
ospjIsPqlBTtWVDUfLgKdzqnqfnirYeae30qj4jwuaV5RYC9nLjeZR66KJmSr0ahe3tT3C7yfEhl
Tt2w5sBeRvd5vLm/eLX+8NzfNtUN3SmOWB4UmdnWmP0MSO2Zta9N1QSgd3u1+kNPOxCPZMNLycoJ
5wwNKup7w/MP7qirEqt2vnvuN+4hmylNncXFwbqOGRaVGKIs2exwyIkOREr1CcmI8zYfAGAJTz0A
sDec8voboIubG+xO50YV14xMHyaQpQoMFe3nu+ddoqegoGbrsUtMRgMGc5WfcA7lHMzevNhG7p2Y
V2tuGZVwJOstgNWaL2XlxMxybk3WBNQeb9tcajycYnl5XkQ4metNLlI70/Svm4nZvax4WuGpD7k2
eWKk8WvLBxzTXr9Kn52u+LN0MHHuH+pl86mM/WvhpYF3TebEtLMvJeBO+tX7yy91BRSVcKTb19w6
i3vL6MQG2PqsxQ6Y2Z/n7GDhU6YPa1mZDpNLIRzBvphdFfc1ps+pSb88Fr7Cq8kjI1nWsjblqP8A
wu4jncuT4Uw/8kaEbqVznArDkhF/7d7q+5UB+H2qC9D0jKafeiHK0dbBnyBdwO5aZp1oof1223wo
5uxW9elptOdrkThfH0tJcT3KcyONRUafjkhbstWvT1U+UuBE0DW06uHnWiFXIjZIUh5/SyUuyZgz
FKLTPMeJe3VvBj3Jp8ix+/HY6vLUSEmzFSQQOG9wnN7zjYswY62u90ihTPKsCCnxoFC1sGRGeB95
RfHZrkAoQnH8Z9FZuutGISF5bMQeDdfzGiSrohpZlKR5G64k+/ZY/Ap7lgdDshGMrRazkUTm+a9h
mr52C4ZSUi3jnUpG+3ff3JUJGbmoZuRhwJkpUUAkT8LoAHfQpp/4MYwyn8pQwXiL4bO3dla8FJsZ
TrCPoGr7OnosIgUrNZV5xTi4WzF9hJAXrarP0P+wSDD3i/EcQTCVsgbtuIacXjPLOai1kon3eZaV
qcNInFv1rXeX02j+evxbVLokxdWuvxodHtysmHjGk83Gz7Wlw8hVadJ/DBmYAJOfkBh1lZNnpKeN
9DFfdbyGCkWSB0KIi0k5t0e8MjT5vTQAkMPdZ5DGntL+EHizT+WxkNpxDObkKKjQnFYiKHglpogl
KKlpzlVRdpJZYulkUKMfxj21J5gUjcutj7cUBABFExYAz54SodFZxTnLqMKGQPTYbYMFZLK1u0wp
++mY7iHYR8hJsumNFlkx0AmPn3mLZ9UMjD7PZtYPmvBOddL7b3rrMtaeAHhgxu3jjLfO/MDLagus
tYuaVQduoxKPFF5vS5bTtYWu2m4B4BenDPqJ/nxsYqrtS8Y7E/TYgEuexitPQ6A7xyTZvg2oUkyW
+P34Eyo9kqy4p45fpfDbsemB424rQt/9y1zR5IkUltV/ifXvx99RmLSMKdwMhuHWCX6KVVTh2PJL
D8Qo9DydDi0vj4y4jI7bRNo13hBg+1Z1yXgWT0avieMV71ny0MhcghJwxT0cF0sdZHiOyNpPVftj
c+tgEQgE8jrAFjSmrfrYHkq9UdoZiBYCFGlWnDjjqTOr6wAA2hyYcPPqR2Kuw5L/riodHZXiYOSJ
Es+ovbpxHJTg2XjLe/K8FmWUOTpsQNXy+9/f/Jiu29AYAIrgeJrodcdsW1DhbGb35fG5K6xPJjJb
i4JMyKBJDEDm3zmffvXtpvEdqp1Lho1BWoaHOYFbYm5vvl2eqOH/YjbXtKSqlpdsm3orio/Whhui
9J9Tyw/bKX/O54MXkDxO0tauWfUTai4dB95n2ANBxg5yAHr70WPJq0IZeagk83tnXiyo6eZtgDmj
Qcb+HEDCmXce6kf1aU6+mei4sjfdE+z7EsNj0L9VyejMIUtMlFL5mmAOckZo6dzsToevoVp+95Bv
NNXwh7pwZpy3ZW/nZqoiwMTHjqErw7yvqUQeLXHnrBvFUpHYp517Anqec7E7S4fc8/5NQeTpEs9t
fHTAmiTOhuHDBpzzava+LOsEhoFjFX8iU5zlU9pnYtxNjS2hw9xw7O0zZ8XpsT6pfsEutzfip7kx
rswraFw7LOQpTrgDoTKh99H88fgLqgOWDLrjnShrAzJiRn9d0OXcWM0H6jQat636AZJBM3NzXW+g
OOBijNdxjuykiPPxbz/RuWqVCkl3NWY6a3Q6E1AvsO0LX51PTHe/qVaWAu6eJcwXCYKYyhQ/s855
MqkO3FYhdbmFK8l6XgH/Dpv2WYzSdcRBvJd1usRZtbxktVafpK5YfBJvU4ryQncrOIqENtW8/SkO
VW7hmqc0wdOcsR9qF9c1DWaTv9D2H669f1Vf2P/+Ru+bmQHZiHFkzePcBXjSDcek+qPY8rOTsPCQ
5sttXAtK+e087pdwyetA+O1ZCEBwATvg8foK9ZEbuYxuKbepwW+oXX8OmtljwZQKTf1XdcKS2TZI
NC2rMZx4musveW+Fg7F86UtdtPV+gYrIAMICMBqu0UM2zC7/ynv7BDCrq3D4x2a0QyfVXV6qY5Zs
NyW9gXAiJXG/FucNsIO9oHfAp4Z1omtoV52CbMTVaKzcWGnszcU3H53/ESvtY69oRO7owhDBBnpv
GMJc5zcnH4PCaz9xLZy34hTkzq2s3MbBNtMtFrO4OICI99HRUnPMZ3n+yXE9zXOp4hTkSZFiAPx8
0TY0Fv0XvwhFBUqvJ0NHCqfQVHlUpHVrI6mYwAFYU2A042U2/HDM8vMhK5ObuQwG1EiCdwqkUEke
1MYmwi3rdHMu1m5P/20qIjJ8MHWsdrA9dLeBMbKI260akY7nv8m2+efJBBlAuRXdpV5bEhh0eU2Q
7yIkrkRIkmw5u9bINMmWSoySwbdGj3GnjdB4noyYAkIVWe+V5d31sRhVy0v3dDZX5pa5A439UgSd
/a1eP2bGn8fWlqzc7qk97ZB18dr64UD8F4QYAMF2Xh4vr7Bwue9rcFZk6QRHBNgV/8SSbjwNrvjy
eHGFXORuL8GoWNCyhjbEdfjOG2e4pE4Kvlnb7P96/AXF9uVur9W2GlphsCTOeUfIiRucoOuCJYYu
BFP9BClzJlOOsVsH91APBGyj3c5lU32hc60ruqnWl+5q4eYzM8GuHKdWDsD5OpqH5ZwJXaVNtfz+
9zehwIBBrSkvMzhB4ZfI+HsagJF9i0ov0YTAqhPY//7mC81MWy9dTBp3c363k+qa97rhTdXmJatF
vpnnMwV45TR1ATLbKzP+zKxG47hVG5eMFlgO5li2OFmAtIU9pm0cpmvgUC0t2exaOCAam8BL35cc
UCaEjOIfdxxzHZ27SjDStWw5W5d6bYWu4XG4iKT7bGV2MLrHmKfBvfjvIzWsQvj9jB6dbedsEW16
JpXNj7liucur9pnhJAUOVfT8PAEMZ/X682ro+twVopF7vFY+l0nuTQA8Tc3QXrObhZ6EedJNL6iW
l8wVgAteb2wWUg9wKruOf+k2O7JbHeOSavn972+MaaFJss11saFA1Eedb136pX5qvOnTY2+pWl6y
VTrOJjMZKjhmOn6sq/TWmIC6cG1NNKGIuGSs380gGGblE4nNkTtRW/fOibB8+DQauXkidQ/oCGZP
OgTjXeTvBBcy+i9ghL0iHcotntHhMiKe68j2whHMLxY5drtQyY6LyhuX1UEmmCbsRDn4nrJD3Nw+
oZIJF4W/mqNAl0K5llvISgP0zsZ6zMbk3i5AADeeu8Hr22VrBbNVIy71MTLk6brFFQ5O7u5aknJz
kdNj970JTouc9MG0FprsTLW4dOWyut6WGmWa2K/sk2/X52qqDwpGMt+BAtg8wetK3HUOSV9t38ma
UzI6wvrgcT8jwSE7k5+tUzfnVeoYKDzVY9wJPLov7Ga3usRp98PvaL5MazttwkNTMkorXgHMDDAv
NaeqQX+4SRtU5wyniKatwLlPovuaV6CzO/Sr/tOzRgYzsWHjaEusIi5eCmDkrGyIjq0u+SbiDV3P
/IbFtG3va/ujBww5JTowVoXnI1IoMdrO1NaAh4pNARZghtb65ocJwutje5dCCdNygFY2lSxes/xD
bYxhZpF7letiUIWnk9vVzLW3ZzAtoWen9O5t0l/acowNYw3N1j6msf9BP84TNH3VLYv7MfmCgh3r
vC/demhokcgta9lslQnyS7QLCuPkVeTzSNLbRFagWRfHsiS5bc2YCXdrO6FxOYzXlQgQFLKrkerQ
rhTqI7ettUtmFKJEwOVmfciz9dza3SnLjz01Ehng2GutomsNFKrXQoR4J7j0IF7lAHg5pJ5y2xpQ
ulBz9PAuVAn6mhbJZ8xWPc21juZFJRzJcpHko/1kge5Qk32a3BF9ffzUGMu3x7tXaL/csUYmsxyE
la8xQI7OKBEFZTmc7Kq5ej475ntkpnofEa/PwfoUO44f097BfSxu86pLB1QCksIIq7Xbmgjk2Fbh
3cyUIexNfrmOcXosINXyUiix1oDkKJaUocCSx2AwjVqEFczXlaAU8peb1OrRHre2z9Y4Ec4ps41A
iHQK+Nx/7Kb6+6GfIPeqZeAn5E2DiuncVB+AGIPLMj2ZRao5310T37swpYjC96sN3eho5m6q6dzt
MFagr9dVud5dHKgTkvidInec2QNMQF+f7OKcjkc2zTDF/+9coBuLrPIKIN004uNCXksd2odiv3IC
hgS6zzCBJ+7DULtn2lZ2QDyqu2hVq0uitq3C8nM0U9+X4YSytKd7Ktz//3+OENLYtfNNZjSVJGV1
C2mYa42Z36DInqn3zMqz0AFgv2tG+ML+9zdfQMPFmnrUFPcsGSMrvXD6s8uZ5n5ViWX/+5vF+z71
gC8LsRRmHTjDD6Zjb1ItLAU2XrFRB31t9T13BtROQe25ad6pVPKQgpp1aV1itVi5WTq8UV0X2gDU
8UjFFMKWXOJmA1muq7B4NpxzLAwgdm8rNcJW7VyyyKb207Vy/fqOnhCzimryl2Fq9q0Qt5xZbWg5
yqy2E3dHfLT9e9FEBxwg8+WEyredpvQ96EcDLEeDXHlaAZHr9Hhx1aYlm6QjLuSyh7ArQCjmHT9l
o24q+f0SPzYu2aUxLMbaLZA1Kt/eZy/uL0mUmkF2W4DedMlj8bM7P/4VilOV048OxMFePrj1vcu+
MQIMA0C9apZWCWj/+xvrHNkwb6WJpQksfz3NOnxG1ZYl4yxoL+puACJOWz8nIhy850LXOq4UvGSe
mcnXKiOj82SbCWjindR6Hht7DosRnFQgUiyDYhBmQJb8r6m1PgszjbNibEKbJUuYdluuMTaV7CRL
HqoiNecaCpB7VeS0CeZNdeMWqqUlO0bTdFrX6Ca7b9Nyzht+6lbdfNH/u0HfuU/knCRfExDu7Ufj
fVvj5ma9blEByHs/7M95GdivYBa+jhqnoVADOTnJeq9Av0KFm3z7ZCEA6T/Mh6ASmC8nJvm4lfk8
Qfr15N6hbqFrTUe6ybC0ZNnI7h0bj48AM7N/L/lX0X5uDr0LYeldUG/szUlGy8V89U4W3byUmY1B
Yn4FbJ3GnFXylszZWG20cbk4257nL0OxhqOXvIyJLhRRmZ6ckYAYqO6ItXuiqPpBz+0ljaDzS4w6
3tl8Yl+KPx57PIX+y2nJ4A0t6dBLeS/GD9R7aR2NPqrWlUzWAZz4mlhQGtt5XRD/gfZtZZpcc9eO
9+xKsll3th1helty2RA1TPxiDVeLAhwzvRySiZyNcMpFkba0viPUMdmHlWpqFIr4Us5AQDW2dUD2
Bhxtljx1IGHq+/ZpsHCFZa/dcDB8kIdlCnt2/bYhuGj8l229NodaQZgvFxzbBdBuI8UNL5wqtI2T
vcKdbc+gSn4sdYVFyRXHUuQrGFoAbDjbNJwnLxAz0DQSXX6mWl4y2I0tpZ0yG+h0zt+r8WXrvmy6
2odC1+XpmDzf522Gfen8hzv6N1dLmKLatHQB28Pqs54usE40bzdNzNnPQed7FVYkc6SMvml2ObHq
+8AwwJPereJ36/+g0+nxcaqEIhnpOuZ97duAGeTUjJyRRF6pexlQSEUehClNQS2+Yee196PkH3CD
B9ptqxyvPAKDZ43GsDAmd+9e65sRWIH45ocZxqluIkpPfrR9eiwf1Y+QA+bGnKp+wY9w6wbztXev
Ajz/oZZL5svDL+sA/Lyxxu3UYHIHY+x4PjnycIKV95/z5loVNBvqXGDljj8NxcvgaiIBpdwl+7TB
OTuXzYYL4zOaLa/W1Yus5+4EBPhTfuKRofmOQi3///k3+18ZIwtw/yCZgt5WUQabN2ncu8KgZI4U
NotyAx728GRXw+dtmu+0dU6Ayj3nDtd8QrV76VYlvHKmrsNtPZmf1uJncagBCKcqGSvLABVppDjV
KfmxGK/C/LSsr4/1XIWmLM+41OVgFIuBPRvX5DM9W9fmyXvZQieszjyi0eOvKGQvT7p4k2/UVpWi
QCaek+Y8NEaYjJe11PW4KARvSta62VNSdxZcvFmeSHdbDjU/Mv8/Yyx0IxXPEeZ5+RII+8O0fX4s
ENWGJTtNXVL284yFhd3EwHgMS+cQowj2vH/yjQnls5ka/p4yeXS6gqTjVG+485gOhE+1cymhxfB7
YY829KXzs7AVUzjPRXRMKPJ1iuLHZu9BdcN+1/zudN8er6vw5fLUyjiJxmYVQKXdgZxZ96ua8XLA
dcx1qtUl43Rrh/Oyhm779AuSJJuCjB6s1o+3/r7hePJ0St+x1d06xOlV8SL4x9GIS/PbnB15MmOe
7/1bVcqEp04+4yyt9Vy6n007yi0NIdL7auLJgykAycycgkELuUh+8dEeAtiSJsF4X+J44/n3tods
WxYr2b2J+zSQCrXrqz3pYFkUDtGTJ1JmaphCrFh9OI8n81RHIiwu5MU+izM/H3owg+QlI3XX1uOU
MIhn+asen/n6bB7ijsPSkoFWRd3M5p4yjvYU1Pwp7QCGLYJV13SjOlnJStc53UwxwkpXwm5jnj6V
ugHt/8c//80cPZnMJG19OxG7u7Uv43crcp6aLQIA+Sl5+eCEzskcArAf9DreCUVM4/mS5VaYRh36
BJLyrzbYNM7NOT17X82PQA4/zbf0pPPICiOWh1WKBSwR1oKfRac1XBb3unXOiU0GoEkOYS0xT8Yc
nrapNNdtRZ1seG38MSjbNMjm74+dkMLe5HGVlIJ4JDWRWjoOO/WdiffpJAKSe/h4eZV4JHN2LWKU
loNjMCovLNi5bC81twPfPeaK5DmVZMgMGyC04s7Wy9jdplET7anEItlwMTsANqngmz3xi3in3H+2
k/NjkShsTOYsEfnUt9OKBzojT6PariNr0d3f71c5PHkyxZz42OYOdu14lzb/BDLZgCcxeK8GV5fL
q3YvhcGoBVOYMnafVmc8h8464DgFhD0YVf7t+HM3z4knoCnpzbuAzjceYnHrgiLikW7kUXGo8kQK
gPraoVuhLCn/URWXvnvtdXTEKn8jj6OI1DCbjMOOiu+gO+bX/aFkCnsRAAMstIPsrJsKVViUPJBS
k3zL0AqzPvn8qck+Wv4flRW4XIf+oVAheSJlBBOUv27++mS09ZfF+SfZeMiM/MnMvcAHOMtjG1Cd
xP73N3GsWHneprsNLJZ7EcC/AwjzpT0G4Mc8eTBlSPIMo2rQJd7/BINA4CKx1SVVqq1LV7Alhqzp
hYkrmJ5XAeXkmGOeCs2rrMK8ZJhhoxaLXdWoIPLRCRwXhJDLoezbkwGG0Zu1thPFRZWUf3gV++oL
8cexw5Qs13eA+GUTeJ0Zz0PGUIcrxu5Et0SPl98D1ncCB3nKJO0HjJrOUPjOriLqfE+sp7lcoy1P
gno5ra6ruaoUByvPmji88yD5GW/W1ueCRn0fp7qlFUYlwwljYnAFxy9IddCwnoHIbZyC2b0kqOBq
4WMUL16ejCosVmJUGWBI7+L3fCKhFeTR8JNF8ys5zxEPdz/KNQeuOhHJejejmqeqRPyfDPSj44zf
kgrjZQ5rI2HbEUDNTnOqozZRncpuKG88Rc6ToVp2g7DTJegyK1qGAS1iOnglhb3JGMNzyUu0hcAq
OvFx2PCvRplUIpICab830ynLUMqsrK94+bolzbdE3K0aPJFT6KbfH5uGSjjyZbxMqY9OLXFPipcG
L494dTgEMc88ue2psAT1MxdVl5m+oCPsNKSHAHyYJzc+WUnTrO2K9KhOLy65T8UxYciNT+DQLZN6
RnkR86CVyQMKkOH078eCVqiJPHaSeGL2KR6sn9aqSYMCwXiQ2/3Px4v/n4P6HQ8nNz+5AKIZ8aDp
XVzxNStvuTkHk/1ryL+ty58DWCVplQf59C1Jvvl5Edj5t4ZoSsoKxyQ3RdGiT+ahQdQysiT0zKtn
fk/ty4DmOa0iKSxBxhseWOcWYL3YX8eNOmrAM+9b1ifMor6Irr3lYEtds/L0WJKqY5Lu5lHYSV50
eD10F/yCjr0uLngbj60tWXTjji1yDWRhAiQbHNBWt2PrSjacu37KK4IjwHtQZG5btOQag1BJQ7qX
nSUv/N5y16fR5JFDyqhF8vh406pwV26U6muHkqXbw90usC/ehZyWq/d1HoPqAzl3lyTUvdUofoTc
ObU0GJ/EECUqNlUdJB47E1vXFqTwnjLIcGoOhE2Adrvz5hc6XFDZA/agM2tEpNr4Hr+/ubh6UMKP
Bpoa72P10gHzpD1IeunJnVLARm6GzEd0W9f+HCYYUQ8q19Wo4769d3wR2X/Om217nJMGjd713Rhu
0/BP1t2AiWl0nkYqquUlCy0TCl6sHo7UFU2wNVffoEFjntxZEz+rzlSy0sFsHS/zwRjmlmZg+dlp
wPQYK3SjOarlJWPdBjKgG3jBC2Vzr9m9719L3WygqjYpz2hwni4Gx0vWffs4RN2tv9Aq2D4Xt92e
3FulKZgofoHcGAWkjbVfsk3cSeJP4eBjfMjmHSZkbXuONM5BofpyQ5SLTvJiXZAiOS+DE25AbA3r
KEHzFS2jfgyNS3kCw7RGYVWBr9wj1fLe7Zv9axY/lTf4+z4o8bXkPJ/dNCy/r9EQpidd+q2Sn2TW
XTVXjLhwGiYRwUznb21tghx9fHksO5Xo9s++Mb92Ma0J/DviLtw1avCG1rJjLzCejD7sGBXA1AEU
d+cziXq3CPPuWGopN0zVjplNjMGo6YoNt03Iek2moZK2ZM6NuyTL7O0FrWQIirIMyNYF3Nc8kaiE
LVnz4OLpEvCt0Bwz/bCZzh+D2Vwfn6Nq49Ldm1WuKWaGtGWa/ljLWwl0gZprNF6xbblHyk4NOtoL
/H/bda+pn00hqcimcdCqxfcw7o0Cjg7zutrJkFJ4bDwTmtsfu2rRtaap4ga5Qypt1jKl/bBnqYCt
RZWsCouQ38SHNaqiLDpopXLD1GjWzdBZSIYTgCBywwkmGg26O0YlIslG5ya1rGHBb+iTMhoFDy3/
dEhrZChh6ix0Inu3P5l7QHYuYK9awHAU+s6kS0wVEb/cMIVpH4DwdZl/SYerMeJFHQywiZ1BO4sw
09WaFLe8LZmtu/UM/YEIIqwuGcOmt9hly7v6uq7dTy/Lkk/HxCXZb7nZfU0pDmKpP+IYBvq0LOHj
pVVikux35VnBEgstMZ5DTx2bn8vciZaV3Rw3A1fcdMy/ye1UWHi2mgLufqZPVRHNfdzo3L3iDORm
qm4rgBBO8dSZsTUilD+zDhQ1tt8HIPAj0WMxKUxBxhR2FtFMoORFcpc3GGhoT5hzOuaI5D6qwR9T
B/QNeA8YkstEt5fpaAVCbqRqPbfNmmxCTSm/NeTcFhqlUUlj//sb32mnnTHPwwh9xDTAuvGb0ZBj
ccH//embpWffTLYhgzRIXwbcq8Mm/efxESpuKrl1yqwSo68mjLy05VMF4rYsFOPvY0tL9jmwrJz4
AO0YKbuS+UcyOx8HXelCJWzJQqeW14W1QiIjMKztroyaVpfdKkQit02BQRwA6DUqSaAouRpLGlWG
97r4x4iHPblhygGwt5Osubh7O3x784MObtCXnx/L3IeuvZO/yd1StILUfbfdq2vLD6tI+yDJwVFF
vWBqt6esQ40W00iBMesId1Xxt9xH5XdFAtiREnW3mH8px7D9TsIetNAMuI2B6CJxs6Pi3B8LrMz9
zN4YgrcBfESkBIaQrCGty++lvZ4YWzTiUx29ZMJDs2UpCDAxh0ifkgFoTZfhEKQi80zn3zufeuyd
UZxMuX3KKfYfU10rm/IMpAt3K7KODDnW9oqg+G7HOwW4OwTsVmTBjBQsTK8NkkhfE/CrpCQZttmV
a4EpOfwU+/fm/elXFzIcy09ljGBGDcyB2TjfabhOHToFmg+b/89j23jfZbhyw5U/MIM2tIN/plbY
FNbJrfrT46Xfl4grd1tN01iyjMGLWgNmCwDJyVF/SMxSc7Oolt/DlDdan1k2COkN2JhjMdBxn4ti
Clpfk0+87zJcueWq4ELYeJlAtAaq16QZrhUVnzsyRSYrfzIzvYzV/o6NDovHsno/tnLlJiybm1vT
G4hM3OZrN7z05c/e56Bw+5jPOhQq1UlLZlzRkicYEsVPYnmQOH8nVLN31cKSERubO5Vjgch2stNw
f46aGt04nOqMJRvmA2mIj6Ft2DBC8nUBtn4dufbXY0KXTLbOs25K8KZ/N8w0XMrl7DvLZ6sDDrex
nexhO+SeXbntykSzLiWkwWSDe03JR558LB3NW4VC9HKnFa0ANmkvcDq98Yl4H1NdoKxaV8p4O4t1
6Awp9uEXYp1y6lnneTF1Yey+yn/vY1furzJLYAfMneVdEL2F7pZ+Nqc/uoGfLMcK6GKFZat7KVWY
lSdVpmhdOY25e7fKGv+h7RB6Rol4/zVL62dh15oCq0pau/a+8UQ8EzuyJ0j/fEDqFV72tS06Teun
6gfsn3yztFOVWToSOLmpjyv3nLhd0FM8F4lzb+pmx1Xbl+wXuKPTSA2E/rSPQYqYOIduRFfuvKpo
tflgecLe+ZelvzgiD6pO43MUjsGTTLcc2qJthxrpink3lg8sAS6gJoNWiUMKovHy+D/OrqS5cZzJ
/iJEcAMIXklRlryVLbsW+8LoruriToD78uvnqWe+GTfaECZ0qgofkhCQmUjk8h6q9RNc/zqjsOiW
R2pk+dasWm22EqwoynmDO8P41w4cTH8GM33uttxwaWn6SQGU/k9tsYokFbTAY2t+Bj5cTPfkexul
wBnYWcesCoeY3DiHvIyMk9CfP6h9tfEqpasLAjrcKcu6/NX3YG+T+HDFD2ji2F920prjUJuv3E3U
07wWuALk3dJ0kWVsv9ctXjFbx++rIejOoY/1nTs/A/7ilo8VCs2XF67J6/lqx9VW9KQq7KT+u7Ga
7s+z1vLOj7q4P9b7JDYFntrvKPaLjIC3yK5Cv+fDueiYP7PjdrJv0GQXyxvyuhjsQlOM8dU+rAbl
qT6jKRKIX5d9emj206F/63dbXMXrwcRCrTMRxbD9eesLeA0civ2tc2JPPAez4R7WaZJi2A3dQO80
I43rA7ihpVmct9f1iPtqP5abO/7S5xC95bFH9o4pN6zZDbX/Ki9p5k4psgVFIe7BEHaw1zaGFRhs
S2MB/+rBmgrqlQs2e+jjmj1tFLRO5LG9NkRX+6+qBqRU5Jy7HYP8vmPfAg/bU5lAoHSrV+y3hKtr
CgctV6w4eNMhL6awB1COYyJC1G3+WY8+3L1ThY7JDFD/D1tT7JCJtCcJEOH4snfQKKPaZJUhP9AG
5yHdVD6hH3lKDa8iTcCgsriTMvD97mykvv2NNS+N94MMyI6RXcMM17rmaaQSudtgeHHbAA0lXOwD
hLTLZO8zP9/LOW5t696dQP/qz4YrTXfGis0OudOVRU7qh8Y/bkEJHMN3y/ntiR+XT0FzxGrf1ULT
pQYqMlznKAE+a5XhyNooma9LyPlq/1UzjuAiLnAanmcdE4tELTD/Ly9dc9Bq+1UDmleWlUH9kLQi
mrbdtj5Y6R+ViNvB4PA1Kqq2YE3zzDOW8Pr8uLDwuDANR2p6u3y1w4pTWncgZDtfJD7wcW/lnjwW
fzpjKO6tvR1bh/6OGFInut+g2DCQ5NlIaSMeSt+P7bY9IE9sOIC/CxKfPGNU7N82YWuVoB6F7vzg
S9DtvK/2EJ5L+l0878T9Erdfqq80mr61+yy+0m+oEMCZHBbQi9koFiJD2qLnE7Pshh+k2yvl6qVn
DrCpR7xSBu7NBCKCpDFYsc7MFCtGO07u8AR9Yondx73b7hKAsnegRrhsChrxauMVCQoxLhnEL7N7
h/J4HtLqCIZWgx3oxCtRteBJk/kJztmr6xuHZvuUtE9B4Rl8kMbFqS1XzVqRcUbm/mFunoL2VfI3
XxYhrwxTO7qwTYWr8uqGeUhAYPk3KC5HPfAD/K/2LdtLFCBDcV1wpTZgTWh+nmp0Mz74ZdLvvQnl
0yyYS8NzT6OaagdWBX1x/XaDdI+FAPzYeRjjuU55lOgZRXF0/i/wowPiB3u7k8gyiXl/Wbhu3c4/
Qwgyg0yvSaGZtVvuayTPN9BOXidasdZyqusxmCC66Y6dezT25eu0XbHVAcQbBDchhgSD2yzfSedQ
mUCKdC8VtdEqLzZHEA8eBlBdY8x++4c0DuJShNYY2XisjIfekJLR/Aq13aqVPUiaSnzJcq0dm5oo
KU52YtB1nUmp7VWrVzZNziC9uEeD8n47gPDza42aThYnkcmidD/h7C8+hJ9DUwG0yD9f8N2f1vhW
OveFqXKqE33++wfRIxFFRgFe9pBtT9KJc/nqm3rkdaLVC7dui6ZOceE6/QmYxG5/ErnBmHSiFUtd
7G7wku7cGFD/HkkKPMzTYMLM0ThhFXdKzpLn43B+wLFDWcZ87kLPCoPh9bKx6pauGKuYKbwLd2tk
mjtMwdJw6rtIGintdKtXbHaalwX0kVi9XaXRvEVjgWKL+LJ210VR/+quaoph7DqEyTkeK/NLYKKQ
1myLikC11BbpZ3CzPtjOr6WMJH+pAsM7SCf6HDZ/UPEGE7VVUmHJZUnvMAHxV51W9yhJGXZEs+Nq
M9WQ2wWlPnKm5ZjvQfPKx2cQS8VlbhoS1twcKvwUmeyx2M5xXkqehubRM5Wmdfui2Cfpi5WCIwyO
cXWiMvjWTUPoUEO2WrdoxULx7szINiG/6dEJ8CFkn1n97goLQn/3+SA+nOeQ01H22ybee/EzkMcO
yKld9e2y7E+fUpB93qsPsufUm1yRFOwACob+KZiHIVrt9jdyg2BvlhZGxxY+XqOX+Jay/11nyXID
PsG73z6nswxFsS9yQzVI9zuU7a+tsq1Z7Yn3tf6dek9T/eBnr2ly4w7SsPpzyPuvJw9Wr8QzeBHa
SLrP+MI039siOZbc2qXWtHck+257/W5mtuGS/VSX8CnFZQ4Dk7QPMnrkgwBXM91ZK9tfPu9PMxgQ
rbjLYAVrMKK+/D1P/Ljy8p3VkN+L7TwM3vwF/K8RA2CsFPR0+XOfmhwHN/A/1Ys6pEpWVOneLavc
2/W2GzcWJbkpz6wTfz6rD9pr98voEBsbNU7eDqDxERmBa5KZbl3NOajPk2oWNsZKLfFeVt+Lag0Z
Zocv78unPhT7oph0jUulrwore+/t25lijBVIvfSx7Q3WoNsXxapbu58dtK7QY8rEN98rQ2Ri9nKh
19wAWL1iyHYCvXKSKn+3MRRuOf7TnC6HSf6VZaPh1azbH8Wcp6Au55HB5a0YCGmCYzYv0eTc9sIQ
I+tOVjFmd7Nrl9uQP4n56Cc09qYfl09WJ1mxXZ9sqLXOlB4Zs7/mg7tFgeWYEIZ1whXrrdvMH4a1
yd8limhWMO5rmhvcm0Zl1PcJ2F1rr5uh6/NQgFrglg7rXZm8Xd4UnXDFThewiib5yOhRsvFxtL0v
fkO/eOyqpyb31DcJWLHddC0lPbpL7zwH+dzf2P3af728eI0uqsi42ZxsILyj4j33rGgMoll6GCV6
6a967GD1irFaaZGhv3Ckx6GossgivrWrXJbF3bzWhry17icoBgsGn7He5vMtPxWo0jdRz3wv3IAP
Xc+BibdGo5zq2Mdqoc+7QFX3WFvz+AKIT/o8C2mqeuukKxbLCp9zCtKOo1WSNmoyZkVtYILU0dyK
rmK0Y+UPTolePIxGLtFMARJxymUTksGNg8QNxyli8uWyNulMQTHhZUwHx7OgTUDWCGn2VrVlGBQG
x6wRrj5WkOtC66M1seMyBaEP6sqi+WlTE4q/JsZSnyyZJdqpThG/WQCi2Jr8tXJpVExOaDfNbUf7
q+J/7qlDIeCxqqu079kBrFrtDom19IbT1oRgfvY5n8Rx6vMltca+OFN+v/PhPs3dsE9OgyxDN4iX
5JTUV5VF8SMUqx6bkkjXQ0Cag4Kqota9M/qGtKbGFNSxEFtsiKKTih7zsfgpXWD5WNuSxZf1Uydc
uXm9fhtwxfTN3XKefZ3y7VdnfIDpZCs23CTrajM/Y8c6SRfwq86bjCrBjXlBnforZuyUS82maqJH
x3Xprl376r4FfFw8QUGv3HvFfBGSBH1CcL2XnID00BrQVnsmZ7sKb4d76gTI5KYE3buCHlH5OwRp
FQu/iqfAvhsKJ+J9s798yhojUKdBGO4CmTktPVaVv1/b3A8z4e1qnh8K0OKdM7Wg7DB8S3Mq6lCI
VVWCdq1kR7TXdlE60dMGvoIH18srg9vTXG/qbEjXuzKYO3wBX7kpZxEuXfA9T4uYcHd3ecN0P+L8
9w8vDbf3ggV3Jj36fnafds582Hw2H6skmX9f/oLGOP6uGH74guPIFC9JGMfatiS07LI8bERyQ3in
k66YdetxwIr11DvWG4gJp8EpHlOPXAXTDq1VDNunXtLmzOdvhP6aeRnxwLly3YpJDx6K0l1fk7ci
m3crWw5r7Ryu23DFlKUAyDmVlXz3vfz7xtxXmYu/LovWaIs6McKKlnrtjFWPuXNrJcVN6++5B1Cc
68Qr4fQ4+UFi5xs7TsA1PvbWLG+RIKY70Fyauo81+qLOjfSVRYrG5fQIfNNh16Ak6twAjHu8qrmB
e+qUCGXtkFoOwYtgtXf+5L97CdLaKfPDdEJEcXmfNF5OHQ5pE8cruINwKGiK99SXYULKaGZzg8eZ
j8TiwsUuQLHEkALUnfp5Lz9YsFf2E61nQd7Qvx4x9BrOM4vISg2moBOvmHDiislZnZQdwT7ZRauc
suPiMx6ysbmKXgqnothxxhe8EpqWvK19vqMy2a2FKVWjUyjFkOtizRu2In4HvMD7mHXeGcbmKkxo
rFsx5SqxRsLyhrxl/cLCUQQ8ar3tqnIjd9U5kQXh1sgbhOxbyhG0TLu2MPVZfb4rrjonQjEGu/kp
NjynXigyse+c6zy+q6LyBluFG6UZ4IMy9y116gChujC1sX+ui646I1JvGAxfgCH3Vm/O15yL8oDW
hjL01zWJL9vu548NV50KkagBWsvaZ+918H3J40Xclm4foo1dtC+Xv/B51ABe53+aq2MvfZd1UJqy
W0M4o+8WH6E7zpF39evlT+h+hGKyLQF+B2ND9i7rYseCKGjviNXsvDpqs6ucjhsoJotBoIyBcZK8
8S3dccKP9pQevYZflUl0VZjeYgkm4Ip25A1uM6bOsKNAGqbWVYDaMC3FcGnJvZqNUNLCy0LKq+/Z
MoR5OxhWrzEvdUZkymcmbF62d6k1izmkGKpx9mOy+ItBSzV2oGLxcpsJ6TFf3A38y8rA7fDit1dd
Xq46KTIv0kpn3FB3pOxvrOFLUHeICvvYy25rOuCvT1fpqDonkpYj7Z1OwgzKl7qLgvVejnkYOK9g
pjfcXLpjOO/eh4uxTnvPrcCEeszswDmwzcJEU05ty3DKGkPmiiE3c4q6koVD8AHzlrAf27QvBhSy
TVSRuuUrVuxNcuQWMJzfSvCnYIrsLiuuAr/jrjonggZnLvMu848ks4d4tOn4VgeDyf3otFO5c9fS
9fG+w9FyF9myPN8FNmb/ebe7rDm6fVGMt8mSth+Hs3ejQ9w0S5iK96skq8Mi7RAAUMwq+veUWxGQ
s75Vg2/w+ppFq3Mi+QrmzKREYAtO9UGGnDmrjNI5NVGPaPZcHQuRdHRbvtH0XQ70QDnqOgO/qx0T
XsfnuMjcVWdChiBwN5fwDiWAUwbQrJHvyvnVPkM7d3OYB+5O2oeEkBAs4vvLp6G5xXzFfPO8XaiY
3fQdSJ9hMoNo4tk6/y94rU2cyRoTVudFJO9mDkg9jCTnqwTWTD3vrFTkh4ZjFLTLvb+u+yWKJSc2
H5Nizvv3pj3S9MZq35v5vc+BNm9qqdOpl3IdT0mb9aBbJG92+0byLWqIqXVYJ1kx5nYczlgSvXzv
EoziFv29lXZXvYRdXzFky54d7ABsopT+q28Bex8zfVclzFx1PATdhfBnGfQ1kwAmEuK4+oNh2RpT
UydEPB6s9rJhR0on3/OM7uuUhBMzMSdrdFKdEBkn9N+j1MkO9khrkNs9irL/2mDaKJyz2nD5ag5V
nRJJxmnu53EhbwHmxFtKdrPRU+h2R7Fa9Ehn6JGe5Pu02pHviog1PEKB7Lo7nZ1/0Yc7HYzsqG16
rXwXJfkmiXdX8sREn6zbecVM69LaArym5XsC+uRZjKHT3xbFwzr9uuwGdFujGGnjj0Ad8nn6TsYm
Fr21s4l4yvLFULzWiVcs1WF9axMrSd+T8jsdf9nttyb7ed3KVUsd0dTvBhDt2AdrJbFX7+3WMvh5
3d2ijoQwEH8VtMnru2zdy+N4U6ChPwWUZyx2xfNVDBmAS1KSV6SrJNtYQN6SPAlJd+Nh6nmkaDs0
1Do1u68Oh4xJPlhZO/lHeMwnBDxeWMnufCt2/s1Vh6D2YwXjIC1CXIAwemM8VXOMWdDnks0Gj6nR
frUly0/Hxp4Sxz/6fL6rqTzYybyrxm5vMdvwCzRuR+3EGjHfRaq8Hd8by46cRMbzYLJdnWjFdifK
WbFki3/MLAaU1hXlBGKlV8GBQHkUy12DARyGpKiBFzqkNxlzuniiGJ0vg8C5qjXEVZuvBKCr8r60
/GMVDFHudgBBNqXJdaqpWK/sh2UFfa9/ZMvyJjfWRL4jNtThqSmBp/mC2m9VFqWwaVLBgqX1lWRr
ZE3Fg0+n65y+ir6LeqNYkxSan6Bqt/dEOT12jZN+vcqu1HYry94m5OM5HkMOIIm8dlvjtSqeQS9i
QjPUmJbadrWItqtd5H6P08ritAL1DwFAaNXZh2HlV2EKAFfzfDYfbsbcTRoOcfSQFZnYDZ2oD1k1
mRr4NPal9l71W4DSwpKyA6PT77W01oMLhtz48gnohCvGuw0Y/geJFz3MExLLjUemiDeFIVzTCVdt
l3nF4qcDOTrBy+R+maXhutXJVa7bbtq8xLdccuyq7nal28HZrrtKVAheeOJt6IeNHAsQHE8/++DY
8N+Xd1qjiWq7VeJ6BBQq2IzUfuicr2NvhbV9ymwaXpav2RR1CIR7adBOzURQp5Zha7kRapdXij4/
Ez/oN/P7gS+YHz+OWRaNmxV3/WjQv7OJ/Ls3AxRT/xSdTnPDunolx9p5Bhx86P5hkR/XbYhilbIF
khERMr3t7TpcOL/pWxNJi+Z9rCLpbqWs25W36S1x7tPkmwW2rH6IZ0CII0Vu2HTdNxTLTN256kdU
4Q4z8BuP/eouSNNZ064o3GJf52I4snEzBTg65VEslfhrwoDvRI4LBR1eIvrQWY39Nzrhqrlmdo8J
lvMZy99gI4+b0tpdPuK/OVI/Ux/lfl2YyBBvttik+tdEbmWz90s7BKLCLgnEIeseSVGFFaHXOTS1
2yrAwLnjCRDDgNz+mHlp3NeG/JfGDv7VaVWi1aoY+/R2zp9RNLp101e/MU206IQr9pvQmco2Felt
7U0hsbvIw9uzlJkhRtCJV2x4adpJ2ALnWzlpH9rjj5a1f/atKVOkUR+1r6oquyUvbDSHlcX2faP9
m/ALQylFJ/r89w+Orej6wmsCuIjO/3OYx2/ZZko6ary9irLLy35w/ImSY1IAbzW7S0DDI96sq1DI
uKvi63ZFIMHUbpEjCJUjhFH7ps4NV6BuTxRr9dyiRMpRsAMI+8owX4IZBOUyvmywOuGKvQ4dSVi/
MtzcgjyD2SdyZ3ZzlWi1j4pAT4BSBwvqQf+y2fOTaLYrRSsP2GT2k6yWXXpLEx/cH/M4hEW5OrvL
C9c4erVbamkWWTIbqtIBUa6ynxLxtQV2YNO85K3hB2i0UW2X8sDFRS2fk6M1Iq8FMIvsDhS81WJ4
v2pOVYXTBd5JNTgczcYuYeUdywSqhXMpt6s4I7irNkp1AbNr263I0XZzpKNj4nzZrIfUFPTplq/c
tBujaOqSQ3rrFNlNvtTPtuwNxqQ7W+VeDVDtyTB+CtFj+ex1yCQWQ7uFA8m7MLNBfzFbkht64nQ/
QzXcmnSz608wALC9FG0eOd4flzVU4+BVhnLbqsscY/XkKJZkn2/P7rREQ23KH2iUU22dSrbM2hI6
prfVNkSNf+MD+bwSf7mZ4XmvWb2KttvxhKY5J+Totq9lnkdu+6sD/9rlrdFsuto1JbIFw8VLQRCM
wUmuLkCF0r75ep1w5WLtLUcGPqlxiaT205gGj35qGnTSbcr57x9uPgf8WAsB2NKt54pHtI2E7ihv
/Xo2hAS6bTn//YP4tWjdtXVz/yA5fy2Auhq5QWmautYJV+zVmpAs4OvCD0vG/7DPTx7fkpPBinQb
o1is6Cs0RKNKe3uuA3AO6kjphIXY4uuOVDFSQRLPmZzKPwhR3HuN6++zYXL31wlXblePF2d4DSij
i9IyYJFDDH0YbpDPt8VRO6Imt28F4TjQoB1KIF6w8ssig+clIyYk+c/dgKM2RnXNhGsWPdBHltES
fOJ5CCiwOyn8R1kNV1mro3ZI5cXSOpuHDfLpt9rL9vNqmifR7Y9iqmuFZ3FZN+Tc3XhfDyRsBLup
Z9NA8Ocq76i9UWdmu45aKfIStoOCFyYqG25IpuhWrphqa3lt59twMiIlP+ay9UNny1aAhY+ewRmc
w6R/P9IclbM8ACpyhoF9PC7rIiLdS9c/euK1cG8c79DbpiSc7ncohjuKaco4x+9wrOCQBPlNcf43
NxmA7gRUwwU8BTi3cAKOyBGlkZtyrQ229XmQALbqfzrLwiXB3NYlMkOsjqgXjcnJDp6K9NXqDU5N
s3i1K6psk6IOZpkcHdLe5Km89yWNL/sczbar/VDCaxvuWzCplc+xBaqnZnBQAzeFfpq9UXuiSo9L
dxgQHG/5fQr83OqH130BWY9TPF9ev25rFMMdBxr4JUjQ0R2Sh+40hlthyq1qshMOP+/Zh1vQxVRu
ytyOHQY/CbvpkfblGwcNuk2ebOcusVAKy7q4dCyDe9OdhWLKjgQGBC+hSMnQpPf+TJ0QzO74QlMN
Bl3VeGmVuxzvFDcFPWVydLvlJmEk5l13X7IswgCXQVl1n1AMuW0mZxuSHukiNsbZKg7WVP2cgiAc
axOGsW6jFGMe7TYd7bn0DyDMXUMPjRbRlneAEVm7ZHdZr3S/QjFq+GriCL4lx0AiiEgYHl8eo93e
WZLqrvBzYjgQzU9RG6dKUYpxm/vsNrGOjf+6NTdB/cfln6ATrTx7vTyn7dJilxggoli+3uYdPwSY
iLksXmN5at+UxUYhZDZmt2W/T+39dhVoHKXqDICw8s2uhjm5J2jii0o5YgQJZMtXLBrCFROjwVCs
qYRwsbTrTcHqLmaBicnu0x2BcCWw3XIW5GNTQzjL7fugbTw0IDamt+jn7gjiFcPqVjDlFbJP7nkT
/Omu9a6jLrAa82+uH7w4bH1OxuIEd/51carOcPd/qkP4pmJp7IzaWDpucj+t7q1zHjsjCQ+3Jfjr
uvNQzEwQl8yL29HvadKGgz+uL2lBieFu+DRwoZ4a9DbWefSvqNMXWeKfrxJzyMF+SRO6+keaDzL7
6knrPNdAS2IvUYZZ4v7p8u/6exD5X0ETvq0YXztmnszqzf3eryIMgj9LUUUuccINVcsqB7JdA2IX
gtEHpIpcOYRZu4Tj+rC1aINw5aFOxI5txcFJH0fMpLR5+WjnyT0T7X5Lu6hJ/ShIXxbXjUrB41a0
t4S3Ue5gCGTxr2LMxW84X+of7j8HDJMDycj8fRJsiT0nIXdi7hJDbuVz1fLUiYTRTco09dvisfML
9GFv+9L/WZR+fPkAPrdFT4246bYOiWBd8eiQ735qg2DVVJLWSVZcSON5hM82JI+LF/pgkMuNmXiN
iXtqqD24RTItqygeZzn8XAdUApshKw+TLR+R5761BCmiVJJDUzeAsim33hB5BJ+F+DhpxbW4ARpY
6NblWcg9kYX29IMkyBFlgActhp3Ip/1S/QrIYPAqui1UvEoQzLkzeRKfK+2yB91Kl0Q2T024Bp9D
3uHnKF4ltR1LDlYP+Z5N926GpClfnxzUEfNg2ZN02NXSjbytiLNpjBz5A0AFhp+m0Wo1VOcrkPD6
LfdO24ahtaAL7bJ6yIyAh5qdU8P1SgJRoeSVd1qkd1/abcRpYbDHTyMe6qmh+jQ2zcYnrHwe+jrq
OBSbsJsG6U7ZmJjSdcs/f/uDRwECMG/atfVOVQ0s9n6O5vyqwSws/3wgH0QjGQvc0632Tn1N1yyU
PW27iK9VboimdEs///2jfCcgq11Y7uncSZaHI0ith5AmtokdRXNZqZH5lOS2S4VrZSGp7QaQfujd
Fkg488KV9hdvSlbvpytmQI9goKrvbPCj++Noenpovq62zlbeCJiFIKEnr0r3C+CeyjaP16zA/YS2
oXq9dyZ5TbWBemoH7VZUXioCNMMv/SHjj40w6K/mgJiiALQWjmjtkp3oUO8c5oRp0RiMWidaPXsJ
bVomRk8iGfZNMj1a0oQlo9t4959qtYqqXoEPy07S53HB3VBWwOfsQbzWBHt7zKOxNpF6alyTiraO
NiSSigGfmuSXMcjCHERRw1UjlzhVxaXnPG1rAXbw0zCJH3VrtZGHeonhetKtXPHnw+pXREw5O4l2
3g+c3/LV3c3iKhAW6qldtF6W5RZfoZElOJuTdDvWsxPWRXud9qj9sx0ZfFZsKzsRtFb2YGKvExOY
tEYx1dbZlqNM15KAnsBsGnVjuZuW16viJ7VlNgtoVpSlT0/j5uwa2qEtyfS01ixaHaESDh2yCn3L
J4HJ4qdqk8sf+eRclUTHPaAoIqo3gBoGTsCpWFkXtoLJA5tTEV+1LVzRxIA5EkVqrN3mbnPX9n4d
dqQrD5ela/RcTQYEbjuWNcnoyQUnuT9ND/OMKaHSVAfXiT/7oA9XWGF1KGYyQAUKUb3OqR8G/jlE
GkzU9JqDVTMCG5foyeQ5PU0LKCvZUiU7gWrJdU5AnaNyEwq055LSEw9kZFnOXvhk78+pYSZRtznn
v3/YHFrYBJ1I5+tjLGLZeMeF/ehTU95BF5Kq81JuGnBr6Dg99fFwb++qHT9uz0vk7et9unNOl/VH
+xXlNlns0UlW/JD/+UoZlzfWy7g7fyUwfkV3zMpjoc6aOUfJnZ7KJRdgyWqdqOtNEaLuGBTzlX4u
WoBAsFOaB1Hd/Dy7njFJ48sbpJOumC94L6d5s7H0MX0dtnRvN7+HWhgSYhrh6uDU3Mu5zqjA/ZoW
O+Bh7ZsA2MlkNDgHzbarw1MtJ9mUu7i+x1YCnj27LTJT7U6zcnWAYaN5INty9k68/Tljfi9tX4vU
hH2iWbc6uuDUmA2dM+6dArYd3Hze+1f6M6pou+1UNqAFqXfK26dsBWZm8ge4ja5zN+rggttjqg78
5N4JL+Pd1NV3XlqHWW2Cl9dtuaLnCFWT4OzOTmicLdFEjGAsS0wzjTrhipr7QemPzB7xzJowYVrz
m2rdQhBJGRRdc6LqzILFUYwiY+Kd0vqYJ6csXQ17rvNf6riCWBpf2gkk/7eXzOG/lud+lx1KeEn/
9SonoE4t2H0iJJMpPVkJmopldQyoFaaBiXles/nqyMLQjBV6l23vtNoPbv9X/ys10XFrXujqnMLI
3HpextU7+bw8DugD3VAi7d0y3IKrcFlA9Hk+8g+3oO9abr35iJ5oR0FtHcR1agIJ1B6uYq5u6y8k
ocF/DrfalzfOS4/LqbsxH672K8rttFjN1Cze/6pQGQ+H5XmI/39f0Z2xYr0TqGFmx0Wkw5PvfvZl
GuDcDM9YnWjVdhe75h2FU2Myj2q2KwCkmxsbrjWmq04xAGAJzKge+88Z5DFo8fbt7j8m1h5MYDaa
n6GOM3S5JRq/wDGUIHav7/pf9Xq6bL66E1bBYwuRWXbgb7it/DRyVxG164sLbibC0Kb7Nvnebk3+
qKV/7MHB5VnD8+Xv6n6Rkrvy5pzzgLr4RWyXsefZixLrj8uidady/uQHq5vBO+dnA+6aboqG4jCY
wCo0DkOdc/CI9K2A+N6pnVEvCOqD44hXPrV3HVsM1V7drihGPW/bCgiqzjtJirmsoL+zexGJcTJc
NTrxijUPJdIK6YAXUVsd2PAARIxhNOShdKIVG26aYmO563insWM3wCM5WH0APlm5v3ymOvGKHfNp
EimtiHeiyWs2gcYoP1BaxFcJVwcZGromYHSwsHZ0PBRpFZJRxNlgGGbQqI06zGBVZeG2BdTGJcUd
7pm4H5fvtM/3iUgNwaxmd1TE2IYUgo8rLsliHaKBPYhZhsz0lNOYkwoYazUs5cBbPa+/CsE8FCIt
aIhQdOs+//2DpZZkqSYrR+zQOH0o3ZCyV3SDXHeoyt07eS1jgYNDtdHoSv90kpBfBS9PPXWcoawW
Ojk9Igek/sQ5A5XfmKkndQ5ZnWawpq6ZK5Bvf3jbug/jjtycL3bbsDu6Q1XMteqWInDP5sqSR2ej
mNSqo8v7rpOsWCpt7CQrVjh2IBG5HohGjCGPRlvUmYZpG51smRAmNBIkOmloAVjYNI+ok60kc7y0
78QIvOJT0B/y/BEjU0bPqNkQdaKBrHnlTQKiF2snt2PhG0Kbz+EKqKfOMXR0LoUcIdi7yU9eVO2H
Q/tziNm+3C8m2ELdvigW6m4tcxMEtqdsIFFGnN2IXNpSlYZbQ6fs6jCDUyx5MI7yPymWcxT7fykW
0xNFdwLKreqRnK4YtYEHO4NtLn3cFD+vUva/f9YHB0a2RLhD19FTWoL82p3iIvt1WbJu4xUDLRyx
TEkAMwIRW4mxPRd5rt7Up6/ddsVIR0sw4aUw/2k/3IMF7H8yW1s83JgzW5qfoI4yoMrgJHbSoApG
4oZ4ocQzCz0aV+3Pv+YYqsa3krJGhcSLEMpkXeSb2AJ061YaNVrmBxUPkEyYtseC/ECU1JnKkjrR
StQbdE4wduL8IAxu4GaaIDK6GZ3o898/qKIzBStQmrEh1jzHjt89tVYDjNHS1L5y9oSftOCovV6Z
H2wTmXHptVn2I1//kHTeSwdTAYIfivUhyPr4upNVrBV0bHWBxjJ6csZk3/fNLs3KuyLlu+vEKzFw
0pbEdSWOoO3lzkrQJwQ0RPQ3GK4/3TH8F2lX1t02zmR/Ec8huPOVpBZLlh3LidPJC0/S6Sa4E1zA
5dfPZXq+OW5YEGY4r3qAwAKqUCjculfw28m0TaDTsQzAUexnw3twx3nfpaPigiAL+iLVa5sMfgKa
7zU7oJ/MKIWIovaXfVilc+NtmJwPhK9lWzOWesy+0rYJ0hGqyLmK1fF2KP5I+EosndJxnb4F6ce2
iDK+zfIfCF8peg4sK0Yy6Q8QyKj/6MHf60DWecu2+cj4OndN1WTrQYjHUs23oiEpIq7s3b69bT7Q
vQ69aftOgVhZuzV6EqeoKqyQT43igiAz+/r7u+Dgz50LAkpcn0a/SCGfmGhNHFZeDNDFffPI/kBw
2jRmxB8g+HCdTCOY+yxM51/3R76tHGp/YHiN+6Ec+tXyfWSdrLAL61AL+xNuaYdil+w1RTol+wLB
cb0+d7q+xxd4y1o1qM2NpheO2pRm/lLrGNdZQs89cFU1QjJfERo1dkMCmkVUtjLOvyXglg3Szvp2
3+aysYVs2NegulDb8NK4qsPFMiETug188IHWlbs1uj1rmIP0bF/78YGXVji1qiAgm7lwwELByegR
4P/X1pb4p4iHKrVqHCwfDmQ1QxW2tQ/tvoJeyrnztjRm2qbI4soomqbctTZj8MceAYBpP1JP1eAo
M4vgnkYbV6yeUSwG6jRa8jzSU01Rmbld3vhA4cq1OcnRk49UMvZDrfBBJa29NuwMMZ6XbbtR8MyR
QcK6W6sbDflEfBZkqUptRDZ3wTerwej7qsXcDRZHXfc9X+jzMpeB0/bbVlXEIMSd69MqxX40XOOz
z2Jwr7jjSzPNf923jWRfinSuxOsGe3Q7+jp4SUgJugPngMVf7g++JrwfUz5TRCDEmueOvNCS16zT
IhNHqZ87YY5lrpO3DhDj+/8i+4R1cd6dTbbTLA2oJumrxR8Bjw+z4bsLkehtg69/+m5wd7Km2S5q
+jqCZT7oHV4/L0P2a3IbFQ5M4loiFAGKNUs2lJS+OnkGeCraFbJq25HkCl475fPIXBv2H905bBJ6
AHxQsS8leaTpCmlwZrXmOJC2+TKbY+SbV8Opg3weAm+IOqh+2wAsdqQKm2afbeqggWi74Mc+ZLO9
2nCgN/X7ygYW+EFFeijbqYIjWx1U4wp7iVHBjSMA7fdL40Vu6hxrnURJSqJNu0nEJFgubzW0/Nav
VoHWot70R2DHZxquzAaK+4MkJIm4hMwkg0YbGl9L+4weBAtqMgwIvUxVcFmNfcOnRWiqBy3CodW7
OQlq1zukJm8CGi+HJvFB7T2E9lwdSwiP86U/xCPuXUWrcHPZhwlurnEn0T2AF16LGJR87eg/gP8L
+rqQDNYpKK7vr5DEG0XYar10aF+Mnfq1nNO03bdzrNtHK+5dFW5K9gfr7+8CyjAVPuA5ev1KDGe8
QvmBvAJjqiIYlMRCR/B4CLH1RloS4+rpc5SUvyB1s+d5qti+srkLPs9zb6h4i9F5nFghyYCL9RPQ
j24zveDeC0j+vLq3DUC6zWMPIbmeToooLpu44N46T/JitnXvuhhOoKNxIs22ZboiWJUZpsY93EVf
qzlvwxpAj1ej0eev903i33Y2Eaua995A+9gjV5eNwWSjIxj3aQqEQZEGhkEDf8rCoY8VVpJ4mAhf
zTlta4fj37iVBmR8S9MkWuhLzXPF/pGUDU0Rxgo54240obj3+2ni32XDJMoVRpP4gAifsqDb6LmL
aVxrXD7y/Bdt0x1zVI0Nt8tYpoifKrmd63jR8a5Zb1283Dq6KGp77LNN6VXjBvT4tmGSUPf5d6TQ
YyM2+yHz//u4g2pnpkI1SPxBRFPZBJiSKl/DRP2m9U+Vtgm1+YH71Wd6VqRt4V/d8WvrvJTN58p4
ve8KslUVXNhy87Fzxsm/OignlY9LGia2IpeRDC0CqCgaSf6Z9Wx+a3gPFZiLkWyD8Jgihkor88Xz
Bpik9rR1ZLIRHGSKwKmpTEctoa135fk1Tcpw1FSYKcn2EDFTxZKgfR/dmdfKhJAhdXeJt616+oHc
dYYOQu4xwNTG/GEehsjWj53bKOKLbCHX73l3trot5eVUp8ZVs/VfY4/uPN4PRdA63o9Nm9ASXLIs
s1F3Epic4D5TZoH7o+5VTX+yyQuHq++ZS24WSXx1u6NlPOHVYLBUSds6xo2kzRKOVqtMpxldSt7/
APn48T+vZOq4Kzk+RLbXfFoK9NsxGGckIQTTQZtqB00fR7RSBd/fz3o3PkQETBG/rOPYcXEFiKL1
4amItF2gv/a7Zbe+bpfbjhARLuVmGp63s9G/svJIkvKpmeOwNFRYFNkxKEKmPA8sXU3G/1kOfffP
o+X6DcZRDb2TLIfIBTuhzYXXWo+DaiCPVt+GTe59HboxILq+2+QOovK2AarEbJxxIVvqZzx0oYlQ
+dAltZHgy8ZcgvnOwkr/B6G/Puz+P+GJpqi5HVu0QTsyx0LvyieC15D/PB9nO/VKSDzbFDw7zwgU
Vh3sJl0/6nEa4NVOLZgiG1xwbaSIuZWiWfDqDsbBbZtfoB/CY6+uqD5L10E4d/UONOspSTWsw/Bm
RvUhDys7sAIvMHfzsVJRnEk+Q4RQNVpcmhPI79dkxwWPQqlOdmSfIAKoWG1PQ25im7YR+vaj/7ib
BZyDepElZ6YIoXLtvO6cCXYCSgPk995GhIP5AT5VM0TV3PR/O8L/NVhIbbSuy7ujE6l/bDWu4V+n
fXol0XKE+iYJigDyBlFzcFQEFjIrCV6tDbY52wbVAIU/xPQxzl/uRyLZuMLBPGpuY/U1gZFQfS3K
Yp+43n7b0IL3Fk2WaWs6dM0tQBBqGs6d6loqqToZgu82JUpac2/Bd6cqHBvykDQHkKQcjZahyybf
bfsAwYMbuzSWoSTeFZRbJVQC5yIG51bfxX/eH1/iuiKsqtKL2JvWnY/EhfPs/xXeRKHthdeD5oFj
7ooy+At3UZ12Cudr5qeqdlDZ7Ne1eb/xR32O4x6Bx7abA0V7E7P/Mucs2mab9XB+N7pXm15DcwfZ
f3EEUdv/JqmTTXz9/d3QlVVVM6ULkvQ4D0AzHObm38RiiolLHErEVQH2QcHb2KGMaKHWsJDOA2FU
+um+VWTR5vdT7bu5905L+KD7/xzuaxa3HrtrV8AakVVJnPRfBM/FK3jsJ3jS/w1S+k/c/6f9Th33
Zcsg+DDEPFKqQ7bryol7yBcb75Fd4HZNeN9UsuEF5/USh0CN145XXOF/5w7qxiTJIosAq8EbQHjF
PGTTcGJwpRfDF6bl2/iXTBFhNYIW3RnxqHcdLA/983PElZ1JsokLTguOz06zKw1uZXsBW8zQHlXQ
NonBRWFtQ+N6Z9aonyOawWNptf0aJnJpDZltOy5FrFlz2nXb97+vYf+g5raBFU0RZ2XTdOR6ZSDb
mc/m+J2Y2+5EIp1WhjvkojfYiaU1hZlfXED5tqsW+np/o0uuKyKdVtyabekUcNYs1ruAmv2RZ+3r
MjZ7YHYVznRz27gf6MaoD8QK9MznozbGzSeWWskPnZeFYvSbOwejm/8OyBowJhonGjm18fNMzSCx
/nasTZAqDC7EsmLI7WnRpumYlvPgB6CH4T8Lf32iuG9+mWmEMAb6rcGF7hc/9/EFT5tKEt2by4p5
C/HL1VHI1wwLJp/9qPfHfdryJNRi99zotqo59PbkPzCLDQmwzVlpkxP3tWnf8Km4LCAz+LLFNB+4
w4ax58w29eHcTOe+eiIq4uXb++UDn1dn4IXJYGQ4j+nDXB94+zP1N63mBzIvHQT7mTXr7blv+LMP
LuCQxGzc3bfH7SX9wOVlJLzyyx7znuhh0j9DIcSe9otK3u72qe1aoqz4DMhvmgxWezaTJmypHTHv
zekeRkT5foo0BzzPU+TUEYFeepH9vP9Nsh0k+G7RAUKQQIv3TJc9ROlirliI31j6DwUrfI3gt2zK
KtrPxnCOcaX1l33Zox6ZZmEb/0q79Ah61MBtzQDwBQh22UHdPUCtNQT3T2DmUTv/se3zBO/uKChz
UOTWsWRlYPDqoatUrUPS9RI8fO6q3Ctj0p4T+hkvI2DJMR9mzYxMcwqL5O9Fe0lxVixtMJp6MM4q
sRGJ94jwNYOkJYR14+Gcrb0F50n/prxMyoYW0Gte3kMRzM31s2b9XJan2KPgBlS8Ndx8PnI/0HoZ
Katw42PGX/1ceOalL9piPlV4cPbBFgPlY+2F8q51XwygWujRNdi8qBCokj0uCpWPCe5/TtcQEI+m
oQeMhpq3/+Y7Jb5qteS7fD5x8wkHOPbACB0Mg+wSh0asvBjmEvjmV6Z/M1RsNbdxJ/ir9eve/RXx
U0rB+dSf51N8APPCIT76ByOABnWkOshlhhKCATPR/NnNQ3/OMwNchSzth5OjUV2FKZKNL8QExxn6
NG3G/mzO+4HsPZV4ocwVRbKdzmFt3OvucAZJYBklR/MI3m60foD2brdSjqgge7eJEbEIgs/Hxlw7
UNgczvopOXcHbVe8IXCFVehvQS65lgh769p88uvSXE6pC9K+vKQAey+bMB4YXPBvPxkyZ9FNHGAJ
eE3eBi26H2Vl9hfxbn1rDfrsYOA20p5JhGb3M/3a4lrLL35kf77/L5LdIxLvzMACe1Ph6Set4yHP
IU2Q6w/bhhbcmPgL2uOWjpz8OTaC0ebafgQtqOIVSjbx9fd3nutV8xSnta2fvfYXS64Z3cSvgfUU
/LUcjWWyE2s4uy5klh60eMdUVO83K3QYWnDVBFIBCR2S7jzPR5KHdXVN5k948nOVwnSSw0YEtc1O
gb7ksSenvta/Ja77aWiy7zNRNfnJjC54quYMepJD5/vUD8kvqy3fdDPebdotIpiNtnOKt9CFnKb2
s+dfZhWficQiIoKtX+LJMWwsp9U+AvNC80seH7ZNWagbaLHWtCBy1088IU/x6AcQslFAHySGFnkU
gfmpwU3v4/bXJE+umyyBTWtVUUI2uOCYqR2XKYSchrPX77X5OVZJ2UnO7Q8i5KkBMZkak15z7al7
LS33U0q/LMa3oXHCyWCB1g/RfdtLrg0iNG0iINAce0ZOIJQKYqs42R6quUtf7j08fQf3/0RmKNFf
nYLOAHLiWKr4yc+mwCH+xr0j5NCWO7sVroFY4LzpIVnNnMMwAo+9beKCn5ptNZlp35JTOQxhM5sX
MDsrorrE8CJEjSSu7YwV/JSmeLSrWNDOR5Z9Gae/N01dBKlBP5C5UNXVTwaFmmCth0WVb3MqEZFW
FIPPTfDOn6baPejjHKau6hFeEmVEKBqZNGvEwwg55RUuD5HhHjpzW2AUAWhlkqclMLLk5PR/DhML
l1LbtktE8BkSjDbmQ0ygyvfMdC0EoYVizjJzCGcoAU+dnSWYs0avXvU4Vb+KfGO+K6LNxiXpUd1D
lDGmdj8T+oyK3janFMXGTTubJpvm5FRNZ1KeK9Wbmcwcgjs60JWayhjmqJxj56MZ7VOnytIlQ4to
Mw8aqiZnmHLZPHX5EnDAPkxVGJENLqS2NU3jHHg2cko0/TvES3bLbLyNqaqAeruXzrVEzBk1Iee8
QDvpZBzI3ozYIT90fcTDMTIieiJZEKvgUNK/WsPZu3QRMgTt2CQFOS2vfRQfhgON3Ov4zXgeo7VZ
dVH18PzmUbhRohF5vDIIqvG4xDf1kR4uEQnSnfdQvmhPaXKMj/Nej/KoGCIyBqVKuFMSkkVeryyh
XqNNSPrKwYlG4HG8cfqVlJ9rG8jbTVFZhKrVOptbS3f0c5d/7fNXpwvvjytJGSzhhHVqx3OJ3Y3n
evpRGMcBhHD8vOTQQnqcneeafb3/N5KDXESsmXqfDkx39VNKywNtliQYxuHb/bGlW0vw7oJAvAnc
7Tq2FvpiHoZDsmvxEsPDfzpCTcXBK/sfEa0Wo8Rtmx2OL/u1+Gzv2cGLijN5wcGAh87sYChOSYnT
i2g1p9EA7VszEycpjkXNwoYg+RlUSaJseCFprrwyr9LcICe9Ysc0+Uqa5ofOLEUElxpJ8POyY6WZ
DoiH1sHclzu6L77ivDQPc1Tt/Ad68FXdC7LvWH9/F1DKhKSVmfv6aSzaA5DVX/yChiaNFauwmuNG
GBHZvZyEFwUvfHYeqRWWbAjm+svC853XQ2VkE6+3a4l4tcK0Ri3XYaw8Pxrl46SqukvcTYSokTRJ
wGeKYJtMIDVok4NbqnS7ZGYX8maaGGblOigqFHP5BXzN2h+gaH6amTcpZKclwdQUvJn6k27zJtNP
oB14cJfxApWuSMurqEuYYm0l5hHRaUWK1nePr44MSvgk+ZF7GzeliE2znGbiwxoiGDmOlh10ycHv
bUWslk1b8Nx2YbwF7w85jUCKhDSO/V0NVV7F6BK7i8C03mQjPBejz8aLRxJok7xW7Dp2qk4piUOJ
SuVGYRkFLbBx3KKLbAqOKWiAAYViQzS3/Ma8PlWEIElN3ljN9y4wDE3DK7cj86kovk/epfG+kepJ
sz8nzbGqv9w/c2RLIeTXBuvqwjLhYNlYnS30TPFsk3yLa4l8X3PVV2OWISbYC/np2O3Jntjx/qxl
Syz4rtmONrVyvN6i3+5r1jfHKWXPTWq/4D16o2sJ3utVLqlcGw7gMGjHkSVaKhUd/220uGuJyDRS
2743Z86a2ZE/Vuik4e6c6B8EkFUGaAPbxv6AvxISb96gHaumCEL65ESNoT+mvaqLV/aGKBKAGfFI
66TGZ4yhHhohDbPnEZ0TIIa+9IETGKATb8eHJJoU+ZFk1UVeMMOnZpk32FAGsUOKrjPvb439RLX5
/qaSuIKobw5AsdN0PVI7c8wMvCD3Xz08WEfbBhd82dHSYfRa2GqZzp3+lhjb/Pd39vIuRrhDwmlM
MC6h8y4rhkOTbiwX/H5NeDe03jEnb31UInzNsQDdzs3ABeGbwtqS4/f3O9q70aGGWut1pvOzrj2W
aJeo30BbdN/WsqEF1x2bvNYtaiJA1+iFgYqxH3nO/N1a0az3/0GyVUSAGlt6rfDwsHga8mPs/TVV
P+6PKzlaRGha2qSgMtUbcop5vGeeHpDKfMRRE3ZlfNZKS0G2JDGQKGeOS8xYdJMzn1iVPdSW8bWo
hmejyxVvybL3JhGrZuVxm/l2y8/djuwhS3doz+njvP/N5RRuTK9E0Fpba+jyNxANihVCDPI7kMBG
2UwPRWzs7y+HJOCIkLU211vNcsz5ZBufevKjNh7t6WHpN1bPRWDWQtKeNSbh5yR+pZ0RjrUKwC1b
YOEyrOMhcfByk59T/ciqRze5MBVHqOxeJGo9jlo2aG7J+Xnam3t2yvbN0f5uH8xdc4jD4WR+um97
mYsJTkzdUhsgtwNUAOzve+Wu8FSlgtvW+UADVqFSqaWjPZ8cu4pSaw5HRvcaUxEjyYYXjtwJUm72
wFAyr0zU4k2a2peysCHv6MXbQvMHSrCkL32QKCNO+C0JNButbNrf980uwTF84AMzmFfqyYDQxvf5
U7OfjsvLEMVBGaXRJkYq9wMn2DRBltedsYMWq4xyx9jN0yb2RAwtHrMFz+2CL/zsVc0cdU7p7WYO
aU1oHahIlW9vTFMUX3Qbv3a6xAAisTv27MBVMhWSqPmBD0zzWwbCBcydg2voOBzKMA973C5+q7/4
kQrCcDuomb6QO1fW0va1hwUGiCSg2T6lb0lyoPHb/Q0kG17w2xKSfYw7DFWZMd7n6S+fTR2gKt/Q
zvZl0z+ICCuoByXT1KCsNI/2Ls2GsBv6JrBcJ9DYNp1A1xQVFBc3jU2dlaj+9BBX81lYtKpauGQD
iQqKEDlxUelD2K+ozoGsc79yBtqS+8a5nUGYIphqdq211RXFJIg4p913K8P2sR5TaNw11fX+X0hW
WARVLZWdLHGRLien/cnT3VKf3PSrkyqSfFkAEoFUqMrYhPUo3laPRoitE9KoQbV7PV+o4mItidCi
iGLWe/biGfgLzl68ogxKehidl/vWkY0tHL3DqGtDQxD96yoLeHvJrTFkmiLvlA0u+G43MauxZuxK
nlyNLkjS70pZItmuFPzWWyoP4t+wiQGEFiCGKv58ybgiYspaaNeDPx8VPL/cs8kMnNpTAHck1hDx
UtCCzvUZMpin0fA+eSielgwsJ62qi1g289XF3t1Q9Kz2dQ0U12c2NA/ci/+yElNZAjBvVmVNES0F
/jQTSpSYe7fjEUoA0Ur+GO+LgD1A6muvLPWv2+5j9RcyR//+iGQuO+Lwnp/rZO+UT8lYBlpRRbl3
Hkq88SHrLPlBt/MgbZ47/uu+D8iOMpE7bCCJxjjB1xV/9NH6kOGNAQ/Itf/b2hvHeRu+3hQBVh1w
CU3mY2+hGBBX+3HbU+gHDrHZdbQKzdHk5OFOyv3vjp+cx0kpX7R66601Eby45RMpWgZXG0/NA/jN
o+moP9QP3jmJYkWgkO1dwZsLH0KkdlLhjCwPpvl9SBU1bUnpCv1j/95PxPFdt4xRL2yjKVpJS5Od
kUV2hzSFhHHQhvGTpinCtOQjRMBVwSHO26dYXpv8ndb6HvJj0f0NKhtZcG3NTEw/q1fvy5N9m+DR
MN/Eq+KaIt4qW6bUrWtYPrWB10fjPuh0t01acGV9dCAAa9jLibQPtjXuua7t7o8sCaQi3Mqtqd/q
PnI2yPoGTRN1oHDCW8X9wW9XsU0RXzU2TdybWtycbT+vehbaRqvxNkgzy32Zs0UPoaRInsuiWsoz
QxOwp/go2RoLB3FTsHGJTayxMXvndv7pz87GfSn4L+AXramVvDs3XfsI+DWQGL1i0jJjCX7rQNhd
G1vsHlp1kQmW6ni49NUJ5M+x86fnKLxYYhoReeV5aHvIiYsMTje+5vrb6E2f7i+2ZCeJmKuui309
jbFHs0p7mOYOGrl05+r0uG14wW91gC8gc5CgcN77UW3yvW62O8dWPXqtw9wIzCL2KnYMveedhiJt
TffcSSOnmD7zxIl0B4hAcKje/wqZ+VfjvUssbMdL0EmP+2/H4kd/ppcBjVDbhl7/8t3QTpnSwvK0
5TTHA+RJoXBtLYqtKTPOmsm8G5qiszXO0hzl8ZK+ZRxL7DVPrZ+dhtQ511WjSo1kW0jw26xwK851
WKeGaJr70sWnwVEkjDLDC46btzTmSYl9D4HPT12dHha0p28zvOC4tjvT2Vkrt3rh2ue6RWsxa0YV
P6fkyiViswirFrNuODkR/jWfIkh+hOmfpLjen7vE4iIVWOMSB0/hgJ2wDq8pX/U2qlzFppFYXMRl
8TjnEFAY+RlKpNW+o3Oym1ijaMaQ7EiRDgxkg1bbG6Z+mr1X1/1Lc6ogiS/EeonxKHvfNDLDryZ7
t+k7M0MnlJ3qJ6t5o1poOp8z9zznf9wfXZZNiXgrbpISHb9Y1xXwU3ym4XrbdcxgOZQP7MFCQlh/
vf9XsoUQvBdy11q2cCC7+JA9ZXN96W2VjWTbR3BYexkrrscIynp5Grou7JvHzCCKBZC09Jgi4Gqm
hek0WT6erQN/LHfxAzkYewd8VNu6qkyRHizjUFzpSTOe0TY00UujbECU7B0RZWUwrSV0wcDL87Kf
d0647NdH0nS3XvSsZw9XrmCFW91fYNleEtFWZVPWSTzh76AS++SjNRBdaNPZ+RwzvCw7e/04BFxR
o5FsJpEnTK85b2A2OF7uh3ORvCwsVTxNyYZejfnO4YqhLxbTqEd0bfYVaFxzQn/VAIpuG16EVDTT
0vl6juvwAioeElmqJwXJtEXlNMeiuWFZQB/27QONz3wbGtwUMRQlcmVjmXFicW856Kn/wLiLrESF
rpZsUZHoZypd6s5FP56b4ZCxQwpMWEpAEKBqe7gZGhxTxMmXY9KBriUDE3JqQWSzB1DeGo9G4m0B
aWB8Ybf0zEKNloPWGQiHnT85j3brbzm5MLQQ+f3BG8fGXqpLxd1fM7MGyF3zzwpfXaPuh0QTg6/b
6N0u50bad04elxfrMuzMvXksw+TQ7BbcoFfwh6oKIDO/EPQ1Z6b9MOYwf/c45S9L/NUfXu5/gmxo
IegvFW1LwCPKS5yfBnDHGUZUTIpjUTa2kKY5IPRJealXl6Z67vnb4B8yvrs/7ZsbHoYX0jRWVFrb
DRqm7b+O3pubJ6C2f6hACHl//JspiWOKiVoMrCJ0AvP6Mnn5ARLVUW3YD1yfwjpL8NylKk1KPkPM
2Ayv9S3XgvXH9jr5hwl9ShY68+Mt1yx8xfp177ZnghdAWjC4LevzOdCS703G/CDr2of7VpIssJi4
eX6W6/owlxev/uTULCrz0EFD8/3Bvdu+JcLmO3AsF0zDEtdzvRs8fhgt90xAy16yJUpatre7TRUZ
2ElwY72aWorLbXWB4LYWLOmYRYNPNyHlMbrgvcVck2lAU/klI1o4W8YDqkrhfRvdPK4wtOC9TueB
cS3WiovRkL/tNB2C2neibWML3jsYSTky3lWXdOidL4TY1he9UC2ubOKC/+ZmaRFApcuL73to6DLK
Cpw5RKU9LtmXYsZGuDHTCryqFzvzv7gdwwNO9bdeqjJCyeTFDM0jPI2rcYZbMc3ecaCod7NnKIoK
ksgj5mS8hjCFbZPy0s75o6WhghS7T51Rh+mgHxvVv9xGfzimyN7qItuPHWbg5Dp4p3JXH7osmF7W
4m+1qw6kCXTF0S5bi/X3dzGoKh2j4Db+aGk+k+EXxDw6FSmjbOh1fd4NnXnMj5mD6OmQz2V1NZZP
fFNbM8wj+KzmZwWxRxxd1vScezsn3lK5wLiCw46JQZzahTVQgglyVuyw2IpgLNuVgr+CkJInVoMp
F92lcbuw6mpFJJbZWXDWYrSL3s167BVKDokzBuCoPsI8iuFle1FEv+tDnvpukVQX+jjskiP4HkJU
mSEpvPL1+VG55c7gmCIUvvdGlhdLinQELWvDN9aqYHLrpriRBYrUrMzVjZx1mH+3A4EQ1hVNJuaT
89q/JWF/yP6ar/cjsmQdREA8HtQH4lhZeam079mfbdMHnYqH4Pb1HMYR3DTvncRNexxSdsCj/Jic
mqOOt/p0r4J6S7aneGOjOuMx5Caqi9cX3nlmePau50wFpJKZRvBXo2Gxm/pjdRmKOEjziLR4gXUV
TisJyeLljeNgslJqVZdZS5uQ1mbU6M1nH/wSTpJQ8Cup7iqyrxBc2PPBJt9RB7Hfg5J5/8iglj5u
YrHACgtePI5Jb1KS1BfKPrfFS8kuS63YmJI0VsTB673pGGBXLi99ujOMV6N+WZYdUJ3bshwR+56z
Jk1iF0diF/ODny2HtFHETEmOKSLfRz+u/CReygtp/2jig2tfbOOBgkJrTHeJUlJQZp7193fnlFV6
TuETLGsNqlM7DZxsCQxr5zWHTXFBBLxD8IyZ5YJkapoBDPjWgiA0Y9+3jS2csQtOlHoaXKT4827o
URT8zhPVs79/O26KmHfoyAP/ZVgQc/KeUzdwLAZVmEetu+akCPThZG+8B4kI+GTpR50Y+Ah7aoOM
BCPUbrgKXCxxWhEAn1LobSU9rS9Nqu16Z0GLG7v4Q6HYorLNI7gtmfIWrBleeSm8h9R6woU9dIpL
rKvakyVxWYTA03zV0STYPG7vB33Zh1mjiAoSw4gg+Nqyee/OKOqgABOVpDgV/ll3VNcTSVAWse82
JIs1C08Fly5/jbOfZk5CZqZBYz15zbS7v/ll/yE4bsOsqQUwBWUpA+Lyi/vooonLZMnByMowrZgi
gZAtwWrAd/GhLKESQJiNKFTsF/1LNn6+P33ZAgi+29Mm6RwTW6dMAt146qpgVOnZyaYsnLex7paW
ByHsy1imgYlmXSdTvZHJZm382xq0B9tfka/XZbf8NAHzFKY+mAvNwlbBgmSTF45ZP6d0igtEfSfp
H+MYwaagviJXkLirLrirDgXNfFqvb6thoNQ7umjWbQKtVVwPb1vH8NdY+m6vaIy4lc5h+DrfuRRA
nTp0ZtUTimzw9Zh8N7g5+JNWpkYFsKP+Qptvlsl+6Whku78dbx+2hr962bvR08QamT4jCmuFsXP4
D4KtrocN8yLP2lWq9xPZNwg+W6HM26LggmQheyPjd0YDrqk6RiU3FcNf//TdJ4DFBFQjKQqx8Zf4
0j5Ue7o3PumvxZu1X+VhVApjtzeoIaLfc+htVO2Mul2m/ZzYmAV+TTbpGzuGCHsn+jT6Xodg480P
lHwqpms9HO8vsGzagucOtlUQSrE3/al60JwmGgZVPVa2qoLLtiOvybzexzXte2Pu7CYPUHa8P+3b
Lmv4gstWxmKlE0EaYpdIAelucosDJy9UU5hFMncR596hV59OPU7Y1K6Og128QvwrcFilOD1kwwtO
W7QGyfURJQUch/s5dwNCvX2bW9F960gWVUS5D5Ad5CMaoi+4ogckKDVVOJANLDiqwVyq+ynm3dTT
oSJt1Nm/7k/59rFtiMD2qhipM67vDknn9o9OlkeM0x9gY5gCt6FthEfi3f1/kn3D+vu7eFBbw1Jr
Na6dlpfORmSXWvdlob7vK0KmbHzxmG28tmlbVuE0yTtw3wwp2Ohf789dtm8Eb8WhWnrAipcXVvy9
2I9V9ZTGP7cNLXir34Guqx9xjiQcNHXuMc/qoCEKd5XZRHDX3mrsAkKI5WUG50zuFDuqqa7IkqFF
jLthDp2Jl9rq4nRu2Pj8kNaqsCsJMiLG3RwNIzE0xMahK7OT3hpZMPr8O9ETXHUcP/503/KSM1Zk
CPV8t9HLnFQXrlmHWZt3SQJweL3L7T+bqo3q9nD/f2SWEpy3R+egm87riyTUdvRdveo9onnfr1Ul
fIkPi3j3/2Luy5bj1rUsf6XivPMUAIIDKureiCaZo2bJtmy/MGRZ4gwS4AASX98rfU/3tfM4lV16
6vCLJWWCJAhs7GHttRrWsjBcNGLaA7Oz9j8Rr72cBFnbdtnr0Svft8OOEe4KUixtXvWH2PmZFAl/
FzbQZ8eQ9lx11lYLdldTq9dU1d46b8g53o0TW/eYNXRoA9OLDqUZVqefaeqsU7z0RMHYvf12T41/
tH9dlspi0gNKP70bKR0X2otqd/324KeWztH+9aWZXTTWwEO2K5muxnNU6CfGPUa0g81paMcB48pl
bflV/S6sqs+O0euZYjafTCevgnH62IzNJW0HPwrQRf/2fJyY7GPB694jFBRzmOwB4evigq+9ryOb
nVvgJzbSMY6dkAGVcuQQrlz3XvKdj6ycp+qob7fSz1dvP8KpqT882k/HYKqLmvoSud0MlK1J0IXe
doJ8++Pbo58wnceodpYGfZ5JDZuWgrL+S9c3K5Yn7TkBtN9nodgxrp2i2ma1EhIFqiV2FxWP/pqT
l3wIolI8VnrXte/bVv7RiXtgVhyg+Y4KzVzFc76qljkazxG/n1pGR3tWFJ1H/e6QpHanqO6i8gfr
/zvX6NGeXXTRA689YQ/kECAqAUhzMrS5n2P6ObF+jnHsU9o7lfHg5pSsX09jsy8hb/L24jk19JF3
DMplZ05DvF3WbNriPIHjqXEP2+2nJY9cn7Y6wC1D+OyBCSydvJHnCm6nBj86XcH/Wk/uFKIYg/nI
NF8V1Zn0wYm9dIyGUnWvgnDEdIDR50voQu6lTTeM6EhCgOvtGT+xEI8xUY7VbAyzBYk5oHK2tWSf
XdXMK2PM/dsXODU7R07xqE0jnQCILsUN3SyNyOKs8NWZ2z81Ovv1xaakCLzSLxCtOUvc1F3s0ncG
scdkouj1x9z0GNryAzoYUSCY1p6GIHxfoHkMikqh+KJlg/qgIWLLfRG1rZM4zrsk23x2jIlq3KF1
QcWLSHBCqj7OXUc7YBel53imTiycYzDUsDRhSb0cabk2TYydoiEDclRl07d3rZtjNFTV9bwfxeGg
Da2JzTLImA3n+gZO3fzRlgUbU0dsiUPKVNUn05bXJJ2jqRnjt+/9xCl+DIZyPC6bqcbc+6Qp29iq
QGyhudI+qHRGj1dDnFfliuTti516lsPW+Mm2SVX61SRh2wR6iLVwACRtEmfuzuywU8Mf719FGjlm
iB1sasetqswrEAbPEHx4Fy0OFurxFnZqNKilCOMCXkb5c9B8D8+95t93xGLso2N2rsjU5UWNm7/p
c3B7dut2wxPIIk6rNslX57jvT83R0YEblGKwfQ4PH/oAkalQ8bzKxBkzccLCHaOjTDkFSCAf5l/v
svDmLF/KqXGPjlqzdNS6BsmQydmXIHo+h/U8sfaPEVGunr1mEIBXsP6pAqV7iODcVu3WITyaz4ll
nbr5o/1bz7kdoSeIOFDVz0F1SKP17Izfd+oBDi/5p/3EIWJnZogYXdVBvqsk+Y4UbIoMoPFjqbun
zDtHF3TqIQ6//+lCTgkdE9/MANLUUxQGAIGf67g6sR6P8VBBBdGsQmB6bPix9sp4zCOTf3jb3Jy6
66PtSoIhbG2LAGsGJVHE8uHJ1uea3U6NfbRdecE80xMXiIq2ya4L3dmdpOWX99340SbVpdej9o4D
pdTN1suztXMWE3Xivo8hUc7QDiRDFeAqdHovJnW2awZzTkfmhBN4DIRqFq/IF5xYV4qAxNRclTWQ
LB16VIfbtyfm1AWOnGNd0JKNIAW66mG9gNCmDOqu4S7N12+Pf2I1/g0INaGyKXy4mIt7lxYD1AqB
2KjPkcKdGv1ou0LMRLQlWIOvet/cedp7FgJ6av65csCpyTm88p82ad65PuEG7ms693ufyghprjtH
13E6Vcnb83Nq9RydsNM4zQod/kjtdmG/d0FSsXa99l2ATnaMhlpmUaPBFsGJaS+a5r519vU5EtPf
c8b47LiPBb6ezeGkwUVbdzs3yfZy2+5YRCInKc94Uqfm5mjT1rw68LEjN90HXVvGok/AwFWf8w9O
jH6MhFoGRl2iMfPhCEKFLPtODTkTup0a+uh4dWoI4mQeQrclpGDGHwCgSz16xjc+seaPgVBlaAEj
zw72vVcXlSeiQvRx6fMzBuHUvR/2wk9rPmV6CtTBnWnHrIgKbKqt9mt1xhycGv1ow/blQFWXHYyl
6276OdgE5fPbG+nUtByu+NN9e/k0cLBuH+ov+SZXTeJX84Wi2Ttv/Gif5osVE+lw8olqipSrkrQ7
5wqc8DmOIU+l9SadzXDGivYaLWemes46Cc6eG7fwVm9PzqlpPzpbhTsemoGRWayE6OSm55oiokrl
9L54mR4XTucZbOqDL/EMKCMFOdhJntpzsPTft1n69JgYDMQPeTsrmOEeWsn+UxunSbbJdjZ24+Iz
hOaSczLVv7f39LiA2mQ67YK6xWkbXsP2r1RBorkwsTjnH5+6wOH3Py1S3g/uwH2gBZjdofTbbZvw
o3sOb3Jq8KO9VRsg9IIJR2230MSt73qU8orgmyc+vb2Ifr/D6DFLmG+gN1wdst9ueIMcjqGX/ft6
TNgPqPNP85IRUfM2BJDIQs0uLmEU/ILfv33bv58Wdoyam3nWtCpETFLZm8W7psDNOSaZ8vbM3vr9
tLBj7FyvLQuLuQMmwaiLEAS+MR+9HaTWzhi2E3v3GD3nFvUCnTL4OC162mwKwiL/HKrz1K0fLceF
FrUSBzjFzIYL/X1pik2TPr097acAOMdkscSXc8jrAssFjfbZVq7TJFhZ9K3wdblykvZ9IfIxYazj
UzP25uAh6+fSbWIVjNHbT3Bqdo5MvpsSGxbhwRpQb236NW100rUvbw9+6q0eRVJymv1Cl+7Bt7mY
5EVxDjB36qaPLP3SLTxLJV6pAQoBNz1Baxhowvfd9JFDllbISDdQL75i0NiOxnZ85e/TtYMU2xFa
zi+DZZ5KnN+jM8VFz1Fqfx9WgIojd4zmOverg6tqcyujAl5rzOdz4sO/f5H0GCpXBljokiEDl7vp
Y5g1NgFyjr9rwqk42qBUesvMc9w5y7tbpYIkJG7y9rv8vVmkx/i4bklDVnR4l3BPl5VS4wdP9UPU
ibCL4QSeeYBTVznM2k+GvVCTdFPnkOYAkbN3mcvvgm4dZ/f2M/x+sdNjgByzU+BRCq+j61XkPxXI
IdJ30dpiPR5tUM8n5WJcnKaI6KO0SXDcLeRdPjY95oNF6WymBkJ8OO7YpgpzE6nS9mem/NSkHG1S
AqLfBlKiyNGEN4RsvRTKjX8FxP/5PP9X9tLe/qtTqv/nf+Pn57ZDzRDUD0c//vOme5EPg355Ga6e
uv8+fPX/fvTXL/7zqnjWbd++Dsef+uVLGP+v6ydPw9MvP6zkUAzL3fiil/uXfqyHHxfAnR4++f/6
x/94+THKh6V7+ccfz+0oh8NoWdHKP/760+77P/6Akf/Pn0f/60/XTw2+9b9es/xJFv3wdPydl6d+
+McfAf8zhEKlRzmHvLnwD56qeTn8xSd/eihPiwDWh4f/6miTrR5yXDH8kwtKPBIwwihUrLFHesAf
8Ccm/nQDfEXQABhc8Li5f/yfe/vlHf37nf2HHJvbtpBD/48/vB+6Q//uevNFyLyDfgaGc9FDgbTC
r7ux9MhCeh+iuFJr28fN7DomqltSyVUOhd9CrebRWlNvcmNIYZ871rv9FKUtDdPnxgtEFzOluu5D
ObZ1/cVXJF8w6zYDV69sCIm0nlM/Wjph+u2cVeUUAwADsguQZc9IATvCaedXEZa+f6+n1MtvBQgm
ikiGaUC+ujP3/HufpKrFJyUF88ygWgk4i6R8v0B2p79phjBEDYW+itFmIPjWmkdVIHoNfaUmd3a5
RsI8ohbgsNVoHEkilvYa0doy14iUPdLCugltxV4u3Nob6XS1fHRnwbOnjhR5kUVWZuN8FaBpYd7X
ndPUsa5DLq/BKuuXtz74L8yKOEHb3dWeK5Yo563B/5vc5vsuhxZ9Erqh0evaYaNY1V4K2FhBwj5b
SU/3SyTYlMVuiZbtTZMDIZe4tNLhXUAKyq5MnmdxzUnuJL7Ms+pLiQrbsGknoL1frGuH4jLlvV/c
gGYbRw08wzlbhyaU/s2E75YPU5h7YwK0YFqt89Fv5iifCvpdjdqjiUcPsKw6q42EfCbJ681cWv3U
aj/ndy1cVueStDkh+3aQw7irCcmK2B+IRItbENbTCtovcxNJDUL+lcaEvxqnB+NCk3UtTmsGDdmv
+dLPNunH3AVDdNFbZmMUYqhaTY4DaQ+8b+nGlQf7epHpYh4Aq3CXLCnMKJubBQo2ECzH6uu3QaX8
PvJMRfXG4VTl3ypvGVFQyNB2rbehYKEhaKss+JS4yrXBE/VcWcR1WfV8CxBf+xG1pSrb1Bp55b2e
BzbH0G6n9yG0eaeIKcxdXKgxrWNfWebHRc2KfAWbT80Gc9T5kcX86sSflwr9TpNPvLspK2vwnhS8
i2UN1rR1R3gwoYNRowktLvw0few9s/gr5MmlXOkAxYoNpk5/bVBbqLY+KAYufF3oIgb/40juhaz6
9q4ZyJImPBWc7gAIDum6QQug3qQTNNwTlZLUvyIibYExYAayTfUwFt1tJzlxY1/nU5fwLqvw+7nT
twVCwR4YXZF3W9Hpqt1oZZeHqTd8vgg7jX3j1ZY7m85Dy1gE8z8Xu8xbyCUqyU4ZM6mGDzRtLei9
UaBTiVJ1CPZaxyXVq8rde5vTsI4xOXWVeFC+raKSQaR2U6QwgVE/Tox/mduiFJETtrneE1abNvF9
6nabYfYhazuEhA8xBZFD9iEbluDFGjMVH1EJd9HjkRM/wEaE8vsUg4ctg6wNAW1OlM5B4EScSpNe
E/Tx5nGlLZ8iTx7EiGodTmZlO8r7tRu6KV0PfdFXyKks4xD7NoRqtzVafO3qHkTRterDNKrlQGZE
PQGbVuAGJPaCDL7RqxC88HI9De6I5g2wi7pJ1Uvv2uMWWTGdA8S9k0Xdj9FQOGOZaA/GHVkPn/TR
AlGbIIKRNk3sjEvqxX2XAdzpe5MJ4wU2E0pwssLnmyyts5h1oBC/MNRbuquiWgAB7YTI7P0A8L9+
7LQtVl6vxua6rDLzbXJI8ZEupRkiTTIeRHrmwU4qJ3gGUbX87tdd9p31tHtWpQePsYINF6uSkHyI
VD6Gas2nuV8umeZSrXBSZWUcmEp9cUvKSFRibdaX2peYXD6naRaxdmxR1XRrsPG6aEcIY96NRRnB
XumvqvVBu4dOEV5vQtaMMjaG9k0U1LOfXQmkJKDurn073I/5eECFujOUi0I6T0D5uAPGQqeAG6Um
hHZoUY359DDA4DVtZDJhXBYtNVM2yvLMVztXZKjDgRiyLOMZBm16dWfHZvMBU1LKJVp6bfyHMs1C
dj2hsYeul0xWeRXNY4PWGCsHSrfDUBIo5lqU+e5G4wLRoYUWbE8sBE1XHeCfLJl5Udj7XBsXDC+N
M2Trojdk3ns1imtbJlAULCJHNkOaSH8MFA6ZwZF4w5XTiF2pwYMKYwh+xrjxLcMusJP5bL1+bvYd
BK6Hm6bPqzjIO5OUhmVuJIqxpRHljENOxR8GHBV1USb9ogDccmUFPn9Xj00dCWyrbM0cd1zQODp6
dA3LFTixzJoaVtenaJkM8rpTkEgGVU7MicyLJHA8GyR97XVi0/nIwD5R5pbw+l1HmqRpB/rRoaVp
ozZvwF7MpZyzjTsayMl42GzqEoKJJt/1BfyGuB81/5Q2WfttXoJQRRA4NiYKil6Dm74zQHjXBWlY
7OS6C+Jp8BBQgHa7LVa6BljsqkxZUYFfuC9cHUsHamXf2pQ2sDUiAzVw76JsbyJrulG30cC6Fpwg
I6Op3FZFWui1xxvdbjwzzDwybFi8FVauDRMvHXi6HtUyPs5dp+/doVAi9poMmMSosz4QfF2o6iHO
sTiHjXLnXO5wpjdmXU5Fhx73QBX0WzYwU0OZZxDVznOQUNuF4Go0+95pg/6rwEcOwgQiAIVRW5H6
Bb2FdbmFfnm7JEUgZLE3E1oAEnXw8Hfg3HHFdswdJ7vyGV0EkrpZqBOwVjC9VxYww8fatq7ad+Ps
pDXeAOThthKSRHnCXA457ZhXQft5lumSXwduyYctow5dHsbMdbDOhp4OJOkEcUMdQQjPiiquW98b
smgg+aS+DFmosFoaMvnDwyxKr4MAgtOjAYXWNahEwo6m+UMB1XqaSIrU9j4bOJnue0cYsS2V+yEr
KvAQgQugKnfIb004EoXsrFpJ1lU4QDwS6v4uRaiHZumRYLFaPVbe1dR3pl1Nfs7Ep0KQpYkI8nBO
5Bjb3wdhLuwNpBiqZR9q2iwyIpxjBlSweHK9SMRkN30/D0NUSceRkTTU9QEMFHiYGgUpV0QAabn5
yuFMZXtY1UHc0KFS+U764NrF0c7RGNSPWe1tVY6hd9LzM/kcskm1E45NFwnSCRuNb7vWjuOq9RVK
b17u+E1cGtLU26kMR42lgjW0ktCPSyPpDx1NhF+HuEDdsMfW7/tyVdRChlfg4iUs6kqZ6jX2Xzte
o2t9DDcc4wKhBpHEMCFMZu5jQ2B5dpalZb1pg4aWDy3YZMABreq8U98Dged8JLYHeDzSwRI6iW1m
b74M0zAIrrUJZNpFnQlVGEu/z+e98bJ+TLK6cPM+metONNeOW0/tTZnV8BoTdL/4aZG4vqz0/Uj1
WK7HdjLicNg2M92l1ejNEj2KU1N/hCgWaH+AQQau/6p1mgzizn4z5nekFsOwFnh16V5YHPobKRc2
Yt3MWosLV5pwUp+05+Rz85r7xDol2HZ9ML88CRKUgbsmiolq/SMI+x9FoydjzF/i0jdj1v8Po1HE
9G9Eo/ZFf3sqyl+DUXzlX8GoR/4MAxGClClA0V6QA4b5X8Eo538GPuj1IBrLSciIiyThX8Eop38K
giSSIAIqwYF3aH75KxhFnAqBHOHhHw+Y72G8/0Ew+muxKyDoVGeUIkx2USzyf1zn58RQM5Z52aDP
ZuWRGRvfrB2ArENs1wGednoO4HpUOvr75Y4iXxfYjBINj2w1rA/sf9UKspuFisKkT2icxS106OPm
209v46/4++d4+0cl9t/h9t8uGh5lYko7MDVOKQNdf/gltb1/04EZMMZ5uVKUbcZMbuFexqWXxtLy
bC3tWCViGh+zsOoiJrLHruhK8LTNKoZ6HPv09v39mrH86/ZQD6EehY6D+2POfs7NuWOwtFyyldJ6
N9f9uvCqM1NwmNa/zcBPlzjkqH66RJjBRwFgn63sXN6C2UHczaa+XqC5HXs1VK9ZD9Zsu+I1O1fS
+DXhiIcLBOiTD4tVeKGAMf31ymzmqdcNzrAi7Ws4EySr70xeJ/kc/Mv4/JIJ+/ktsx8Vhl8eErvC
JUjSID8TeuEx42bWUTO3OQ4B1TpLAplUwHT8rNwHlWFThJ7V5SkV8Pk5k/pKsXH6BMhKvumlY59Z
IyonUiST8E78jF+74TLflSCW3eSVqfepdZZ95QyljHLPYjiKG/jk67r9JvpxechY1yDwrhbnog3R
oRkxny2bCUF2HoEedfKjKSOQt06py+IZMr1xmWv/S1W1dlOWIohTXpevgeLOB4R+4fXiMn9BwJ6X
q1L5E9QJAuRuQTu+mmYWoplXl9EwLJAwQYrguUxzcneg5NtzTnEsI273p8gEhj+P6awunWHprqHI
Bi66YXLtd8vrcd9kfQemNFN+5IOX03hJF5x7rRnnj1qIYNcUMvhQGa421J099BjU7X6UMzAUHSKd
SymqajMG2bSWrEYYj+AeXoctsgdRL9Oj7wbww8pGJI6t+TXJEEMlpAxraFnTYOwgPTGZNRe2fqEy
7K56F+oHtQIvMCvRXpIEoZHflprbtQOc4QX8jGW3IBL2LqxQQ5S3ekLQpCFQ7hp3nc81wVNLf6ud
1t8hwRYkQcr4bignd8enYbxuvMV58HoykUhJqT/KtEpjqqdhxefegYNrlwvlO32ErjkW9bw0d9rO
k4zQTC6/AG83bAJJpzW1RL8ErJw+t6oDt5cnyvUQuGy9OG2zA7lpuh00H1ajO9cPkMFbLqAIll/6
dd32UVhucy+f75tZs9vRXcxK+EUKH5V9Nnm6xDD2rIga0MxfQik6jDNSVBvWdGDs7LvmskQQAcwT
pxstpH+t/Upsc78VuwHgriWirF/iHhOybwvV3S8mRbDhzGyHfNDgRryl6UvjkmbHaUHjEQCqRIEQ
+FY5vgXqN5gDQCDdmX1NoZpzpzMsvxXaNEBrlQf0u2+wQyrX6y/9Pp0B75q5WXmShBe0pxOg581Y
q1hkixt7IUqx0WIQs9NWNk8OunC3HdLtn/BVHREi+dfOLu4GOiS5FyMMZpcBaZqP5UxuRSMhBgTi
37haluKi6op0rybH7kgV6hsGtoU4rCwBd8mg6z2I7c1XlpflsHLrjH7OWZB+6tQwR5br8Ja7kn/L
q+w1FRNixbcN98F2/WpwkAfxobQHm8MIDtJfbZtb1rIci3pelRON9AJJGA72MvUgByRlylc9TJu3
L/i3wxonfsADJLYF90PvmDwU2jPNUiMBsDLlcDkhZTnPB7IGl9wWbfsho/Xj29eD4/63S4bU80PG
fOodcoHHZbV6LIaQqqBb8VY0ZUzDufoM8MSSx3pYygRkL+Med6EvlQnUI7dQm43SwuuQ5bWG+09h
404q6fqx2lGduSuXT3q/8BaCWMjsbemQfTtYxtgIsKi3pHYuXLDqXHmjaLYEOArsei7YHXKfXWSn
qb+jQrcPKfH6C458xhJLmpOnUFSIoFpWGRrbpeTrAoyBcTGT5QLdOnYLJKj/cTRt/9oEDXlollKv
+8oN4esMpB7W09zZISodXr7SIlu+Tp4uvhmAuuyaO0jW1eXoNesgn2nS9C3X0RD6vYzl3C2vZqiG
VVYj1cgLS/PIikBtc0B/70g69LANPSmiOZy9x9Baf4NIk68GS+dnJ+tNPHIcN+D6tgpanARlKKOh
Vk1L26mEQIerj/K6GJ21TqdlHSIOjUUt531oAx2PYIhfa2qzB1Dc86QpyDREmbDOColgcFKq3P/s
BSSMx1L4N+WPFH/ojtluomP3tddlHukCIJIUJG0rBAljkoMC8HIuHRP3sFNrv595bHCubMK5fEEq
Owwij9YwE8jdqEcAA1HpK8OAhTvHcbt8xcNUfkWQ1j3qsKy+01nJLygO+nvP683at6POkEDJQeQ4
sBEHiWqhLxY0mVgPyieXyMbs/WIYoxAhd4H0CgP3NHIOaGeWkwRTlHLbSHFvuGRZOm2RDwx3XNf8
8ziU7AP1mmSx3ZdZ5msvGHAOIvwWtzpr5D4vJ/FgafkZufuLzpTNBunS9A7lnrRG+i+vvugZEXMU
Via8VeNYjUAKFhTnOCAfXxCH72fktFaO4WOyeBQpG9CZwlv0SYXcKguSFK5iQnSmokbw6xaZ1jhk
6edmXuQqEzM9HI0XQTk/4kz8bFkxrcYsQ9ime/6Fm15fsLCRcaYgIqDNACJyPaHIHATJQMywa8j4
qCEjH7bdVauXrVt0jwDUXGRKmEuLXOGmTL0ZaxNzh7bPad84nl9HgeS6jDOfdjGAZuEGifbgIqiQ
kw7FQZQ1fLX5WOzJMu4qO2xADtrAYKfuegFHjgQH1coz6UbYA4dCSlWUOnm7AxfKsu7o1K/GPGD7
fmIu1ttEkNlFYizPXQLKiN5fU9e1r87oglMmHGlUpO0dpFIeStYBtU53cwi5YlLUkZvbuHTCFbpP
NhW6s+9qVd9oWt3DSbdYIiNJVObGrTJFUpMmTxY+rOmIbFrdJ3nPPwNRMK9p0H5oBm/ld+rrOBde
1HvBo/TEvtfOHHdVGSswFkPxs8fBtCDXipR0HXnMoXemGTb+5CHLhwWQOWI3e93lYOVnX4HgjhSw
fXJKDC+uWqsv8g6BN+XxUPqPoyMep6K5WCBDq2lRgPyA+Nsa4eAlqmeQ5CgLGUPKF8Z6ST9mY/mx
LeXalzTJO3/lYSlcGNnDKQ6yS78qNyot3F3IWXk9V9iDATxWCpaAqJhbE1NKH1MmPmjX7aIRoYjb
FUiBCx4jTY8pJOOdM7AHIHTXC+Th7h3UJCIUxi7zynXxXGOku7lfSwClEl2JV13YO8zadSaXh9Cb
q0i19dcedR2UK9BiTlepsbH2yGM7Hc6zYXC3iIDitLKfJgeYs6q6nIf2MhAlVqq7aJTnWieeer0R
LdmSDNln7QYmUaF/CeKDvT+76AEPx42C68Z9fjXX7e0AIZ2SeFtP+mI/MUyjylVUefNXK+xOeNSi
lQdsZWmZGHDAgjjSu5IhiyAd9JRqqeKwDvZ8kA9Q+ltisQSJB2rJHOJjcCg/ZFW4zwd7nUHJUHjB
ui3YxaQ54GeK3PrGoDSXLfdjX5YXaSDGqJvsDjHEpwUNhyJvbrBiyqjDJsP0qTquUW68FKR76G16
P3B9bbgH2AYMm24uWjT7xugV1evCiPmaKKVXaQ3PshvdhCHhi9omi1QzoqDiy5gvrpuAD/OFN7zc
133qJwsrDYas8rWhjbsTQ/8cGktvQ/DetEu/rmW2Cfolma2Imrm76AX0fhMFUrfvmJ9PyMp3kZfN
n4A0v/IKH9FE/9ldnJuZ0W4lSJ5+UZnle8pNqSPrdGI/9/1LM6rN2HuHkhVJKBJVqFZeySK8rDKo
1izDNVnsY86gu9C07bhq3AWbboan6iNjVUzf5irwVqFediAE2lR9vRm9fk9MuEKUE4MFtItmWnxF
5OJeVkx+K0b9daasXFGNWnM0p+5FiNIz3CZlY4gAQwpcVfnVnKJdEvQbKHqjXgFlhukWrnoRUQeE
3TQDaePIr3rRrpE6Acq4Wo2df9lPTpo4mQdvXqnv2tBdxadH12ZLAjFLlDLyxURuAcSh0PNnf/Qu
4MLQVYkKB3om53I1EGcdkKnGldXNqC2qSl2nIu5RJFcrtk2turOejFGb3fQ18rykdtnl4C5FUqkp
26D6MEQzcsaXdmyLZCJsWKOLycAzz/cZQx3RVnWBXDhY39nM4hEGNzYTZKBRFbWxRAiw0hxAERKE
l50q2sjl7FOZtdMY8axFdbbkOu5ydYuorrpnqO3sOc7k4pD5LNq4HjNklV2Oikmc0vF2WeqNCf14
9qvmqzFFm2TU6+7GnoxIXo8pCDshEMfQmbAXqIQnOD7Ku7awSdn9b/bOY8ttbMu2/1J93AFvunB0
EUGGk8kORihSgvceX18TzHp1QxRfcFS1q6WGMnUI4Jh99l5r7nZTt5Zr9op8kq0+/KLK0fc6Vrxo
LB3F7I/c3g4JHc5oqWmc1KHfSzklwaZvn2Ul2zSBNtvpYlKEmOZaOXZdUz2Rusx+pWkFpJi91zew
fzp6kB1AVxZuL+CrQ+4evKuTLAOUr9MdzBpMUwFZzF9TN3WJ3QzW8BjliB3y3Kp+pF0+Nts+jufJ
QzrT5E6lDupsdxT19W3fpvL3cI2lD20QLvouNVPZ3HJJKNO7hItrYbf1EsmnRYyT4H0KQy1MXYVg
1OQcsqTvekIIsRYzHhIjJr+bSfLOUhoh3mk09isP4pQQ7E5COTwXTZ9pLpUS2tYVcRx+qQrJHB05
kvNjNuel8ZUP1n4fwincNsaikEWIa+2uNILpmfUlE4Aa9NKr28WVs0l9F+Qu84tSoD6jiCU9VSq1
s8veWIB/VG24G1tVOXG4C9wCUvO1TmLzySSBflqSmDp5Nc6RnbdD+0MXYuveHILyu1xV7OKxNj4Y
RtbYlTak7LNj7A8UpY9zHc4EHYUKUKOdmuJ5NuPkC6ni9tRJCptvklmqSwLb3Ie6ID2HolXtB4pg
vjJN4y8NptO9qQXrTq9A/Gia8GjIXX7K6AS2Rx82HsQwGY6wOgq8KZqkHeuGoECkbmA3XWL6Yyz1
JLdF6oOVrhrfx9LM3qs8r6mujuO2QwXqJmxzfkFOwSOnYNkzZL9vq8sOpXK3cIPNqawctCqeFEdI
28BvqCK6Rtsvj6JVWFzJZOEgzElKfUDpD72hVc9WENC9LZ7L7qEm0DdscqE0xiBPVCHeCEkQEoO/
jq20POcZwU8mlKQoxIJ10s6t9aUo0sxVgjA41EUcLfS8UAXHmhplB0moukO5AeFAi5s+5jZbDXdz
luWqzYezvnTUvU5CpDWnJeuK1EYvlrFHyW1D4Dpqg0L4psnUepeSQ7rs5X2NQml0wqK1XkzUGAeJ
i/NeGUNtny29am74MECQpULMXQ6bOKbAK6TwG4xKsbXKNE662ND9ahaDn0HfWU9COC7fia4hCi6j
6VpmVm+slLbKRjJLxPKJ6sq5hrChVHSng9Y9UXjOOhJLFIRDSmpubyT1Tp6EkZBDSL25ILpSRhhK
iaYNfhhK6d+zRvlQiSqqr0qfoVsy1I2mD6dx5jgv0rJzrZDCYJoJmUP5MHE7wRTuUvxqmwWvwW4I
lcaWueS5FQYt+lVX8lNSqLI/IpRxYq2M7UhhNgyrFHYKZOWhbdTUGaZsvKN6XtpJnHN9ssrFmyPq
N5FemZtliDKvksfgpHJrdsKs+pbO0eDGSk5s2Y6GV8RT7qfoGTzBLEoqtKCHg1YSPCEPOifT6cc6
dmHvgG0In7q6U+0lUsrdnKWZP+U6h+RoZq4ZxpY79h37ICWmxFXFMnXqoQ5dwAYvbGriY5GkP+JW
rjft0pZOotRNapt6MrHzILvinCZh1UUqwcLQJG6cNf0hrZd4o7O9eXqWlo6Rx7w6uSl+jXQEepJw
YPtFZc4O4Xay5RKO8jgZrT2+zt5tqYrvQfY0nmYo066zElo8AnNyaj2WXzhMWrcKpAgccgYbj4yX
ZVORXg7GqLRcLfpur5m8mQXxkqvqEsqlUMsOGTcfJvCo+TRdDuxIyKwnpF61wzSdCGx6baNF1eTM
VqJsClPk3NAVYgypiGrOJCl5NXuhP9G+sftrroPyecqD3NgG+lK86ObSV7apTvN3uaFLWVtVwjv3
bc2bhGauD5lUiad5bbxhD7gism2uhpTAQF5k9pAoxrZTZ0K7Mk0OfVHX1b6Op6Jym2WuXqgNZo2H
FaGPN3NsxrVrTjQu89JCU7YyO7U/sSBbh6Jm8KhkoxRyMS76yo1VTSZ45Khs03reQdBcOMmTqra8
UFKzvyySZdtaHRA96ObYtTZpFORvBaf4qxmVwWtrCsljE8zJI1YgUbfV2pqPc1MRUKZT3hyyoSLD
GwfKppGz7qTqqeoocVrdiSxyJBSt+dTEYrgZynlmaeRjvq6U2q9wCL4WDS2hDaQAB3qFNLZCl1tv
CcfBkxbUDNYyhweyDNizJgVpgq5Nf2eivjeSkkslOy4JDYPFDEbsuZ+q9jVeEjRkaj2S+quFypMI
9yOba3C8EVB+7Aq6Cu1FJBEnsYrztz4Q52+huYQ7CqKTbXFsef0CCFvvBa7v0kIvGgWqdDOk0V2n
1e0rcnDIHmlX9MjJlOQgVIW1WdDFIUBvuA/Iedt4ZTc2bK1Bve30YPAWERFTBh5/LykLPd+aeiYj
g/CjehzrKTzqk2FtOubuE/L+mg5ZdUDWXkypPlNvIZJMFZI1mCfJ0M9JHufONGm906akmEdVVbfC
lOooMYI82ieplW3mXoy+GYUhnJiV2SYpq+CBil80ekJBGijhszqWXoRc10ZF+BXyezcjtXovFybz
myIL6X0XSamXNJa5S6dO8IFGUBeIaUCGYKR+CIrc+DlWjfqkk6dOnKgmgS2XrQ7TlNsgDe6mrTV2
LPYs1er3mQ362Ax6epoKsNFO2YbMc3QwZeEG5NXoT91IzZGCO6GlNVQqGfEWJrM0jg9zZPBFh0ZH
E1kq3XQyYnibdkmggEinsHaZPs+1p4RVe4rJYlXrVW5y4i5gd7JQ2dzp6D4PumCYSMjo6e0UoNS+
KF04fzdpfuMGtVAsttJl4nbUUiOx58UMtzIv2smDpHmn2+9kuYXSJF/lUhN3w9wMu6yw9N1UZeBR
8rXLLS5CY7T7RK0rNBRmu1MGKX2r6bj3ZsSC+q7TI8gJ0SFsRq7qrjRFyGCiEa2kpAfWd5RwKM10
NSR1mFKpf2rMdjlkkxm+aB3CIxKUkoaOJuv0X7OGfsMphqbDvFIob2oGDRTBQtTAbBqWR4BX3XFa
gz+nX+Jh1xMwfelFA66IOXebtAsUiQKibJ10Qyu+lmMX7QerkY+S2TV3UzCGL6Np1ndJk86lHQQD
iU0uJ9kbOanYM/qicLNqrjeC0XTPtKP+MRl1/qiGYUHQNdf3aZY2L6WaNZt5rOV9KVRptkaaTexL
JAknB02O+RB3efYsJcavVucsoVAilfRe0JLZpu00zYiLRd5aM2rgjCZUd6baNVtBDcad0FW5n1hp
39vTULOYekMPtqQNAjusxNGhTM2RrlbKvkRLfcr7gJ6UiUh6LC/IcCBzQm23DFzWkyDl7I1q4V0O
oBeludDYqZAlupOYeX4aO6RoLjmWdstXHn+AmmJv7DUj3pEMScG/RKm5wtYaSk3SezxYLcIafd6a
SSh+yxJDOphFy15R8ts4XCTB7y1BOCxMJGdp0R3JZmRwPDeaUwXT0jlyMzc7Iw2Mo4hwh7xjnQeH
vJ11N9Qa8Vtax7KtD0awbdGrPsdal+wCvVd+TUNYEZQaCwlL8JMJL7sYv0dWiQJGT6vqVGpV+Giy
7973SmO45Ezr0hEGg7s1CmnjLUrjWHP6ci7256RikKrLFzExDF+GZTS4QyksHqWu5gFlVXPQumg8
zkCC9kXEp82UZUALIsv7LJmQZA2G6LKDQ7mLCv2lJah9JU0W2aYQLk5Miy+7o6h2SItKO6ayYT01
U8ElW5YDkwzqsgSuPk3IhxNJ73xDqOlQDRFSd8qOVPEqLC99vcxQtISd6CVEdG6wFi1n+m5tY0FG
pdNl2W7p82ljBEp7tDLc9/E0xEi6cj3YlWJc3tOyIT/EcUI0GOp0cWmI1W1DXSZceLh0YRxk79Yy
dgcVXsBrVI3aD7DNq62zSV+QdUZPJF60I5fQziZ1Mh9zKxLexhQ1KWZr8z4YG2ncBWQEUG9W0X2D
Ro3tqA3ATWXZovlow9YCYt9yz68Bzu8kjvotzHXTDpbpO3KxyY91qrf11P1Im3a8Q4M7eh1d/HaS
aOa7JadPBvd38T6fjc4TeoSUncR9O1SM0ImaJXtvckU4VQltEZyeH6p/DWm51jO/g4i7eZ7nkk3O
s6mdoiysUy2nhL+tIIm22dflIcupgeT4CP0UPR26VtH4jjK4tsuwxgMgiYnmYmdgyamofldx/XZu
02Q7D5F6H+SWhvBdD2neGc0uBMQO9ocmPiuzotpRII92zuSV3VTtSPclaIwSW6bj4kT/yV7fat2U
bDp2gsLVxUENUGyFHACEKd0XejfXuU0chJpP06rZ7UyljjgtpvBdMeLKzwWZh2i60dx1cjChLNcW
DTWUQWGOv2E3q3vZjqh42oHZpl9Ncrq+ssiVuxipeB8X05K6hTzVz/JS6KZdCK16JK6qHCgdsx/Q
RfTrmFvEm2UULRqsF0pLzkRFEGFeHN1LppacrFbNfiZipj2mkZL+CqhGki1s8+qvZjJ1n0oEpRIO
Xc0tJ6o0aofdDF21lVTe55WxM0Hnt9ofakMVNqykqRhG/tDNCFbfdSjI0DWMgkSeBMI2SmUzt60o
SR8Kmjg8ldVUkBQd4Jjqceo1wyLeVUN+RCJLNhkzICFB5wzjuMlGId4oFBlrZz2Nj9jYqO2JQvs8
C5O+Qxk27mYKNK2dxgO1zDbujkUQ5OSvZqpOeMjN3LLuzKHcUsv7qQ/odoVx7r2xYTqOqV5sulDJ
dn2Nh+HzF/GHvsNSEShZpMCoTap8hN9roE1KISYtEPSM6nwQjPUXB8fBFP02053Ph7pAXKAluRhr
/S0fVCyK2uQ17goZ0ZCNmI8ObOrOBOXly27sGzf8eFeKu7892FoY/TAYGZVgofQmc020MBkMvam/
URWkoEdFxrFKZQopl9XDOwpMYbgx+Jk18Nv0unjUC9lMF05LJSPY9ChjKs/yHp6hZ7oxYlEeNvXN
G9P55ngXuixSCkoci4wnPRO8bTAJ79rvkyP7GRbh6MacufpqySpSB5ElmfLy76926MNBsFIET2pd
orFVDBlLUl42j2TcIlcSxvAULIpJ/JXeMnD+IYRiplI7t0QJ4Rz/8IWXeDHYCMuqFz0leqtqXXEL
0w+aFyGfNwv5bbA45ImG3Y2Ju/6rF1+TthM40nQJoZ1lXoxa5bSxNDoemCqOL70sW8FLHWUfOrPL
lrkXXm6MtwoPPhtvVZx9mLsVSRpDLXrZaz3JN3yOcJJcFBh8yRO3FlqNW112b+0CF0qIQC7Kyopz
9GXDN/QbjmjMb0pavjZ6tf382daffvFovy3Li1eJqrzVVY1uGEFW3alFvInC7uvnQ6xb1mdDXL69
elQU/EqshVg/YYFw0d7YRjj//fkw19cc8FxZMS0N+d/FOBJNhAdpnRWtN3qqk/nU4+mObgubzCte
9acbw62O8z8ei4HorWlIlKQvds9qirkzpI3kre3qRK91lq28MzZrw7roBmdeWRWVn411sXlK7dJY
81BI3jC2X8lrSq6o0fFGlUXN61uysLHm5gGpKzM6SknnWFbGPjBuABPaTfh3mauvWr6QaxH9WM1f
kUcJ+vCU1yY1J80Tm/pREgO/Bkcp0Opj1kgnFdLfWT3F7tzKhvP5qzszlC4fZ5XBoMYVRRMpL4/7
YT2h54kRq2uSF5rzNmnzdtsUinDMzKL51isZOdcISbxeZPpmypXyrppFDvVMyW01wnCkyL1u6/q0
3GeL0d7rC+Y1VwRXtjVndXImrZlgD4eTrS9hc2tnv7L3IO01TEnVdW3V+l78dmFUyEgJkicdRUd2
Cj97Dtxh3vZuYJf+uMVj9/nburZCPw54sRfABFS5hhrUj3kijQKjfoPmtE6eP77GKoBajWoi6qvf
n6gyOwXVRCB5Vj35Gp4oes+n+SOlHHuYB/vzp7l2Vp3VVv8MdgmIjbt0idHHUCXMR+psJYVbk1xT
aiOKcIPoOJHn/nzEa9sPIYUiWyi8ODEuHo9LqiEjPJA8JEUUjzFrkOVIjZfPR7noWvlPMKVa/Ckr
kmgoZ4/yhzndJpHcahh+vGQ37IrnyH3Pd8Snm1t7wdVt7uNA6/N+GEhK9JY6JAOJ+2HXRHbkUiN1
6p3kRV74/D+jf/7zWLqIlMlAlacbl6RO5tHSFTGjNUpo18LPeHomfXljUlx7JlWWNZrIGXR6Uy6F
eEmv93SU6iVP2Kp7jDp79Bt2YGvOSlS5hV2TrixhVeaYQLUqSaZ4GWNrU5shGGU0TbIXzvPxlULA
Ru7twUMy7zevtxpB/SnTt9TfRrw4K1KY9IvVUgQaHcGf/PpJ2QrO+F21caY85G7s6jfIeNff6Idn
vDgxmiTOKA+p5+noSm6KVn9jOSukJvf7+HbAe+udXmzpQbXgF22U9QlFZ3ELN50elXJvOYNHodGb
82+ddGNhX7u/YD+V8G7QHdkwL5ntmTjMptINBJ/HtWkvYRnXcXtxoi21pVugx2tv9ONo+oXrgRgJ
HIrCea9uMAGS73ZCDx/eRvdXu7Vr3jgkr2z7GjG9YYI0UFVTvNj2qyxYunEuRQpkgofPypPU5vnz
PevKzshuRQGDc5hhjIujrGo4/PWmwPY9h3SjzIBfWRWqsLrFQfv5UH96RrgofBzr4nFiahVtkfGt
RM0W7tTN5KqOWNvDNnWKX1zgZ1/3q422QzoynW6MfSVSo6yP8wcPA96J1Rb0246ZjnVCn3FepbVf
77nr1U80NhijXxD63Tiur+0umiIj78UbgKLwsjX70nYU6mvM9OoG8yd9D9ufoNb/HnJvdnO30/Fq
O7dQTtcmC1JSlegXz5F62arGnM2ekjVdcDjGsb+bbf4W9mF1Y1O5Ooqxhggit0z+/P09xsjqcn2s
RC+Lkkcp1x5Xz/jn3+ralFT+PcQlMM2MyX4Ycc0QPXmv3qU0YofjjY3j2nNoMgAS3hjK+cs2xIWg
KXGvMBdxTo2PUijPT4LUup8/yZWoymBj0iQcjwYmtYsNOEB0UStRTPsjqJNPVqQUXm6Nw6aB/wBE
wZgdoZLTW8tsXUYXsRwuNxlShGEw5y/pPnQMmXRBZtRo1+y0u8TNnXVHDL51m8K5dZBeecTfBlvP
hI+RCJrkwEKKyAVCfc/UjO0jk2Z7GIInTsPHqA/+/vydXpkdJpmx1aUHR9MyL45Rfamzqq1rbndZ
fWxVfTNry7bWkhvz/NpzYS8kHmYRr2P9/lwL7WgTC/aCJxv1RimW2p6l7m4UpoPead/xsd7CA155
Lkukuq+Joga+5nLAIe2tRaqC0RuAcHJR85Oe5lxiR8Xg8xd4LRD5baSLJSxqYVNCmRi5I88eSXZf
FLYL1yrmyHpMtz9ivyx2Nwa9Mik/Dnp5cs44fmadGpfXuLMnubGHpR8+irt2rLQ0R7ux8tZnuFgD
vw13sd0nWhpP1LVHT1meA+nrUDqaMD7I9eT22Usuv2BCvzHimYX92ZDrG/iwEoIQ2gFkDkof7shr
jb0S6bkd7rmxal5yTL5TPCZFpZI7d0WSBFwMHJLMTvkrFW3ExP407G6tzmsH0W/v4WJ55hGFlmp9
D3SaIB/S8rMEJ3UaT/TR0Pu3Qs4bk/iyR9JCuasUDYYTwidJzxz64yFh+V/cR357qPVXfHjTc60n
sYGYm+pAslVbtpy0s+fh1jDXoj2LUEGUZVFUARtd7AFzFVQdJvX/9/Jwdr02h9atd7kf5Patb3X1
3X0Y7WJZzn01FAK1XK/RvRGBEm2abNA0Nxbiuj3+MUv/Pcpll9ElEQhX1mcqM/3O5HDtd8u4Y+O+
kVC4/vLwW0ucsQZ0g4vlYA5VTFzOVFjzpZEjben6ZTm4C7bDqzZsb729m+NdzHTFFOMgWne10Vnj
ytZBexFvBkfY5H6m2rdC8+sr68Pzqb9PwrbDjDCPvMjpXXQkV6U89lN30a37GTqzwUYacGOHuRY/
r9my/36lF/Oe4yrWpYYhBz866V/ae6xJ1PJ3qSc8gR/lUXm5j1W0vdVJ9xwN/TFrPox8ceh2MfiW
dJ01mEL81s5c2cu96NTayLh88WTuDCd66+/6Z5M2Ia1z68mvLo0Pw1/EUdZglHgXGb7p1Zcgzg5F
/BwGCNk/P6TWT/bZU16sdxR6GUQqplCQtPuguZeMW7B9af0nPhviYpE3RovJdn2R+v0ZHOuGXkPD
Sn+9lps2ekIbcc/BQhu0uVWPujY0fhZS1Zou4qy8eIkSgKXYMhgagfICLF+igo1Cq9LNH9mSuHO/
OLMkvH3+SqVrn+7jqBfvNEmhoFgTo3ITesD55yjb8JG8x7tpK07uZqkd3k7uXNvkPg568ZbDcDIR
uPMhuWhKPoqMdJNrbuTSsMUBwaV4z8Vfxeglr7fuYDcGvsxsyjRqpVq/TlQN7aYWbbXp3qT7lVwG
j5+/2HN3jMuZ9OEZL7t46XklCvX6OTtX8s0vkg0NLDLtOnVJrDYHNj9PqDem23HlLLEA2YFhyw8V
lnR3iX7qa9i1i78aN46Xa0vo46+62PVRW5e11PHmBWux6yFw1CG4McSVyNxiGgOyI+VD0fEitBMl
IUDYxhC9uJ2Sg2h5eqNv8/axS27e46+vmX+PdfE4yI17RYgZi0Psm+jRpmTCzu3WLsa4XejAeEo3
qukXj7Gb/Lx1pF1bOrJmkUBQSVOSm//9hFltTRHIkMmrkPFbcuyGMKwbEk2fz6Rrn+zjMBeLhUR8
mMsmwwQg9Ga7iufRwdAFg+d/MQ7kCot7sAnk7uIMMbI5TWa1mjxL+hnjQoQg9PkAV89HdFj/PcLF
Dhd2Qo7OiBHM19nR94Uf+cG4r75KD3PB/jp58LG8iHuOQKXhxqz882PRIBULEe5Xgza7+vr3H2JS
ZS0FRhnyMynayELkZsi9x/D750945Rz+fZSLd1iFo5UaMqOIe8VvHdApm3ozUPoWd9MeqZUnc4Ej
s/ug7KLdrbV99RFJ0aPMYYkT0v3+iFGFFLxTVYTHJOiEbtcbCJGHG82prsRVmiRLBlZ8Up+E3hcf
EXupDh+NBJP2rO8jB+/C14AkoRwS4HBi+P02q24pGK4Ej78PerHUQDVIsdiSaFWOkm/5OBud2l2r
eaEDBfJWLvLPFQdFl0KHTmjMOjgHCR/mih5106zlqUg01aD/+yqP27WAAzXDl9g59efUD57+K4b6
P5DUfzBDPgFJNfnPIiZq+YeQvGKQ+e//oUip+r/A2iiiqUrEQ+o5KfxfFCnlX6pqSApgYgurAM74
jxQpxBKqYXH4AOAB3/CRImWq3BSBTCFmJ86y/icUKf3c/eDjEX9WtrCjKGSE+Of0i9On0dtuFoye
lAw1W6cOm2k7UyrdWmWZeVqNMtwWgpK+AEj8Zk8uxdYh64uWP1rkb3WkCQcdJ0PjTIaQnHqakIH1
lMNjXcfdXu4UZYeFFjQK3FvrtYn7dJUVr4rbvJpgaya04QGiGj62gVAedaXAh1cOUvQty/uJfony
cjcWYDq5eSPrFVaBL/XeBJYeot96SIQt6Bk8TVGwfCtWcXAkmNZBOiuG5y6PHqrcyjehLOgqKEnE
xT12R0dcBcfDKrbLi7x+CMdc9XDW0F/hrFGOmlQ+mEYnfoN4S1nJjB60alFcuIpfdD0R/QR+AZYY
Dd1zoCfJTjurofOzMLqUITef1dICfpsT7ig01JmIp1XKIuCbSRV6OO/nhwJZh7Ocxdf5qsMuVkW2
OYfGLwEW7H21CraHeVb2mFsTv54Lwwu7tj0JaPkfVigZ5FJzyOmqoCk8TBPfY6VT71VJHXbhiGq8
UoP5ydRk8kMQ6nxEWYXkdKvAXKVK8S1ZhefyWYNenvXowM4SdMrjKlPHBY8OAun60Jg1TdM6I8Jz
P/9YFLSN+Sp4h4FaQARCBJ9yJr31caSjjD+r5CutQMFcCfVOk0fBi5jlmAfk9rWP1cgZ8dPuSSoX
X9NVdp+dFfgYCrpN0CilM6wC/UCvh108lsrLCGTiqJ9F/KucPzor+8GI0ofSWJJX4jTpqKkzZatu
tQPwnnEG6GeXQAQ696U9WwdWE4Fx9hNMZ2+BvNoM4tVwEEWDgVE4AAA85UN0WHJNyO050uK3Bbbg
W7vaF/oKTasNz3Z1NYSLhaI7x1ueidP8grFUeTNCLfka69aMNWJ1SYCXzR0Mi9F2pByWoGfFTxHM
S7mspNLOTdSye82rbH6T5dTEAmL1uaOtzozErMfTJA/Le7saN5DCMbIaYufAm4azY15NHtVq9zDP
zo9qNYGMZz/IcvaGoCkfH8zVMLLAYpnBfiTjKRTr5iicvSXl2WeCFxXPyXz2nyhDlp2W1ZQSp93y
Y9RV2szRxpHFAvJoayih+pbJgbozzu6WsFDUJzmQjJ/Nan5pAE/BLbZ0Gyio4MNdtXYAaZDNzlV2
L2uC+S0MMO0JBbaaeCyQ1aAfx2xDB8fSkTP6pYywm3UvXX05s9jDwV29OrGZR9+KLM031erkCefV
1DOt/h5TH7XDvHp+lrP9x6imM8JrtQXhBANJpVntD3y7JEiEfKo9SkzD05yI1oYy6HAwlVWOXw7Z
qT1bj6YywTmhyUu/F1dvUr+6lILVr1TiYnKU1cOUnO1MygAbNKzxOFmr2ylNh34bny1Q7eqGUmJw
EGPXN3Zd9bSxkNC0D6t/ShJKwVuEkcuw0YQ7rv/yt64Ymzdp9V4lUVnsm0JH2r86sypYmsii8gwb
z+rcwq61Wn5WP9eyOrsiY1B+WSGtcLm39Pu+h4+MXfXnbDYvSaE7AYgawOEmlKFgLnuXKo3pLJVZ
3ZmmhOYqFyWMZZG868HCw8ANRSfLIgABq/fMmhKZYazar1dn2ng2qWW50m+yogDQW4rS8pqZ47yT
Y+AUtEmPN+KS6V4xiOqzZtL8mm4N/SktMvF+zqfxoS0LcyeNU2AbScTWOPfm29AumOAtddjreWGc
LFGQdzAy61NdzdOmQ519j6FT/RvuVewnXVZ9Deq+OIkq8L86gthmW1rZQE/VMiyWhbwnCIJdYIEm
sYOqepXGedlRSpEPUpmvsG6raP62oAnaujQu+DxyehiVS177iTaMe72zMg8dLd2BQgHURZyHEMXk
CDc8eiErkcCQC+P4F6WiyQNlM92XahDfGRMWc9gEbfVg4cZIYd2IEQDo1qgwVwQD+OxEFA7jUAW7
acrlHQ523W8brfN1IJ4bhsa+qaqV9DQNqYzbIEAEX8qZCbaXMvMG3rj2s58Ti3yXMOZuOCc4yeZW
nzK71fP0rzKJ63lLNmbhy0UxhDdJDvGBhBO6czi1wuQ2TSE4wiRhXMRsbhwCeQpfAfEm30fcxVvF
sIafTd/XT2K/5D8ykBNvugBh2ylHWc3vrJ4eeSYQ5b2itMVd2MjiEYZpuJcEpTChI0nl66yM8l1j
BLgrUdPPz5EV6ltVMopdKs5VdQgiuVecKWvaYzJN6RuYcZM2ZxjIhcWig66G1EFaFNFVDNHYqgDc
bLkNNN7Eop6QjC4QzhZxJcY0bl502gYiBt2HZ6167UwjeMvrqADvzM3PbYKEwuc4FI4CS9vjnFu+
G7LcuQRZP4a8Te2sGzoFsM+ScaMPx+0MwPleAJfwPOYLJ3NSmoD7IONYjYA9PSqFlyHI4NamctXJ
jgFEmj1V67SnoMmNdxlJ010trlt6V2YbwFHLa8Gi9rG9qduiAQncy3mz06uifa3SCoAA3XRUF4SM
9Jcw9WPvhMCFXpIBwmvbq/hurGHMHml1kY7ejDafrluSvC3B+/r89jMNBy4KJG7HACy7lRqNKCIs
o0d87NN3JTPC96YTMVMHWu7omqhss4z8u5pO+snsRB2rVx+ROLLqwKKPQDTPxziUFqCepVT5QGLi
99DErWMszQJqSDCBfQL+29RVXG8wlDdelOrVQxBHwsbim29rgQZpRmvRx3xKu/sCLAZIkokeCnEh
H2n8Wx0rU+p+SosQHkaMPm+5hV3rrh/m8pGO3sthWmmBSzZGxywyWPHamFVYbxrTq7K8vg+HJP8p
iNLoL9IKIFzOMMLlDCZsUkN5AIRquVSqcdao6fAVL1D8aIXokJY4jt8T2ZwfYh3AkoAmGM8b9uWS
pCQ62pGOAwMh6B1dtoyXeoUnFitGcToTFZVupSuGK2iR1hwV8DPgi5GZi38z17FnJCoMnJzw4Q66
uvY+VV1+11aS/FAqWaSBaob7pAxh/qMxzPmt6XT8gpppeuFKg5yGaTqqZNu3LW4rmCsrNlJZCZKF
3Agv1kqVhP9PrGqEy6YITO17VubgvYQuQ0kgCj96gBevyRlRiSEMM6y0kiuLM8RSWnmWgrSiLc2V
cqmtvMtoGbQvOn4qvJaRTupANuR5H66UzHjlZS5tMT2WK0OzOuM0pTNak/1jeQ+tKvPDFKCMqlr1
vbXSOPOVy6mnI66solLj/bByO7lx45GRauWv833q/y6W/7E6Gf7/N0v7rQizt79/ttHHy+X6//xz
u7Tkf6GV1HWRdJeygoi5vv1zuzTNf4n/Sdl57bitpVv3iQgwc/GWpCQqVY6+IWxXbWZyMYenP0Pu
gwNvtX8X/ptGo2G0VBS5+IU559B5I5FS/H/pxf+bUaxfWlK0sYLuUwUIYTDh+d+MYh3MzkWAKZiM
WCxD/r8iiq+lqtg1qIPQNfA5tkB2cNVblghe7ERx03CxM4GDM32m4fPIm9mQoImoLSLwr1LneTNE
9Be8vb+MLb4s5H7rbk2Hik21TGxeCKmR6199gwo0DDVKhRkvEmAONHdTpm1y33eY620y6ZZqmSnP
hLLp3KokKL2HhWI4wNY7i72Xpvz47de7+88n/x52ezXr/fV9uOaoQdn0wiK5fN/fpjJ6J6ZhrE0c
1ULW26pwCHRJXRIztWZPMPkP1ZQEigxkJf39c6/HlpcPRkxlII0jPYwb5mr4hEGahD1bT8M+IC6A
1XI77d3VxCOECstzp/LJ6LGqTzahKkYZynF6a5EWeXS6YC9GEliT7LgMw/j8+Pdvdhm1/fYLXaTS
7Ioo9rhVVKKsr67IoEJBuXhsLukPgwcRQjkZg4w2pWZqBJjEBO62jAP//qHXK7Jfn2pDmcLAgYLp
v34HIzdtIoTXkhHDVHlDNNhB5yrOpneXt8z6BMhU4bUX5aZsaGtXW3sbe/lukXv3Oqt2HRhAbw6V
nHbg3LsDLAhiYsryqwzm//qa3CkIMlHraEIDXieupqEW1uOpsEQbatNI/IRZ4A4ESmED5fLaosPy
WlQ/uymMF9KdSjrTm974NrsCDkccOzd5MNlJEmAuFmdpHntLE9svLuTVmPE/F5L9AaeMy5TxGrDn
KmrjzKpThk5EBIZTfsMJTdBJQc7oNJiDrypKMJoGAWeuzLdNXD/Vspofx3V4Us1BOWux+8WQ/Fp6
9J+vZOMzAF3nMrS60s9i0p4TdOtlSJH0CqRGOxhuc9/hwaVIxEot1Gb0DWhdoblG73OXvAmjRuNh
ya2Z1o+cl1/MYp2rU+jXN+LXI3AW5SQAnquJemzZGnQRuw4jgxV+W2s9ed4NIwmlT4JOc+V5pPQj
adEYPbOwnZ99E+OKJ/MqWdoP2s2c7NN8bnsiy3ilL46lH6QbGSGxWplPctRNH0dxeEmYDSzBgCdB
xbzhr+tZjRVvEafjsyYPeU20gwYFaVclfbtPLDyKlFQyqNN83hTgn31QPyYOf0E6aLN24VpoxFkk
Q4ejOje3s87BZOs0RWWaROSZpflR1ctXTa+VO8YlRK33ynhQyHSYq3w6rJf/cKO22MQRbZhGYXmc
610nVuvWqiwU6vYSkU9i2T7GELFlYK2TpZIeFm3+DpJruTWAEwZ9ydlNpM+NVZnTfix0FetNg7c6
KV9TpRn8v9/Tv6wGvx9JiCgNMt2xxTq4BBzz6gbKp9HiQNCasJnGT9sZmoADtWA+U877WFKMR0SC
KssUzMZih64ljTvK1mHfiWAqX3Slfs2XgYo5Nymz2/spVvqQV2VOtW1PJ2Vcg0mkTqATyuURCMzK
iOQ8hibWG4GzVaMSxCC4O1dZ9lCsldAt845EKpM3gxzrG6x5UT+SYqM1iLxyR33Mesv46oVx+SOv
LwK7EcoERJ74wK8uQlpbIAULlYsgEjJVGwX3QLpdmu9Wg3Om100SHEf2eUK+NwXphF/8BtePDL+B
sFChEEMvmHRbVy9upe0FndrQhYmU2VYT43zb2/pulUN2aONul7SZvJHD7FWLg+suFuaDvTrHuGOm
kSeJGU4qmdorxLkt+V7UGkIeFHVY9qORP8tp+UH8ZQHY9a0yMmsnNKV7SxuiOXsL4l4TvyPv3hnm
4IZ6se7MrA6Sqm8edKPTgr//pb/S7X+/0JcXIHUbwCDm+ho1279LAkJU6OLdsg7dhDfxaqrPbKcY
tE/LLVlNCPl05W0hMF4iA3/DdN4wEGsdvzL7t2aR88tc0yGn7cdcDNVudGV8k3cNb3iRxz8SIwFX
ta7uTEGjhwQMHiJi7k+jph3IFsrOpRqDTSD2wiOHydkxrRs8t48JBmVYvIn1XH+oc0xvdFg/Li2T
KDST2A074h9k+ba43Bt5lzp7MiNJxlIPelJdUltdc2vOTe+TdHKG+xfBcVOJiSeOQz+Za7dbJEkW
tSO3rD88Ja7RFWUiDf9+af9UWnBR2dbqJDERKPnvK0uMNQuESqnCmTDxLf9ND4CdWv4ydXbI9HGX
cUB9ceNeWw5/nfU0QZQ0bG+opa9/zmThcVhkHRokjP1oF5GTGhPJRzKBum3DADnvY21ncGB4mVRG
Yg3bcM1iVCPSeh16jTxO6VhMQHgDzEnxopgEA3bZSPTqNBhe2ej1KRFfLER/gSuvbkL4RibmK81A
93BdJ5eDU7fKEOVhSxAXqnHb2cd1tm6I2mUyvmi1fpzMlo2OHq3e7JplMEZLvJV94oRLRtiNtpAx
wXRh7yzKpipIgKpdlRlZ1N02Wrx1WyPfoGnOBSq2MYhIazymxnJIiesjY2e5a006apwnTlBQVLEm
2prSXc9zKd+KpD26EzGkrnOZ87I72ZWCaQpMYsgCdrRFHd74TlrbB2lcoFpDsR1XvSG2OgspTwoG
n+SB5Y15N0YZ3rWKkEy8AU2Qr5HqMQs0LzNh1aPJNzfr1MVekU26j2rz1sDZdYSrHqE4byiLl3QT
l2P+nkxuiQCvjs7c092eILKv+NPO5YS7/klcIt8uC2rq9uuKXfa9BgIvLcPcNV5Hxym3ll2i543M
y6C55wcgpr4xMslGhcCNkSXjyQKd4Btl9JSsbbMp4Az4qlTIUlQWosfTiVDe2jG8Kra1HVGeMhhJ
WQoUJVOCxuRPttfuPKh9dbSTx8idq6MJP8HLjL5k4MgQn7GnfQB2OmoWL/weUEKqLkzSlILsuGhQ
WYrBiMwLzQ4si7QTt0uhMfYTM6fccwaCfuv6MEbQOidbqLukV8lQbjJitTryT9n/2C+GjLc5FFAP
PpXzndzDEysQ4XVt0d44JKP7WjOZN9QZIWyX8S7jF7SrurhRUvHYKori95Aw/XiR7jbT88afhXsy
rVkNiVRxWiLh/n7GXEq3//qVHEJzgZdcpBlXj7syAm8kLbUIYXHyARmakIEUQ1XwpI+p/cWJxtr3
+tM03hHkshgUuPTX/z7RBIlcBLvVRdjgjfSXAa+PwnTOc3CzbCNb5/3BDOnMN42CrKOf+vsf+4cD
Fc6uIPqBtppx0pUqypkvPVPLxxtlHZ/n5mVaWJxqBie+SVg9mLQvru61su9ymtIui4upVud00q8U
L+V8gX11HSCxivgn8ojTxL1zJlu9pWgkLbNqs11aECZgO4IgRqrhJOoO7lTzbqqdHqzc+LCKr3TH
17q4X1+LGBmbFzZJGOovmf5vbTyOERf6QFWGxTRmp9WcfCsnune9BLLHI2alcY6nk5U3ZC0nEQFE
3J3bmn6HiaxGGaG44Rrs7ElrDzKftqU9k4zfaxEJVdVdJu1kg/6G3Ad3lu+wzayH2mVcrqtk/EE4
nb3anL64s/54pWmYmCZZpvvfjZwy2U42qrkMIRP7fc/Ta/dG42W4zw4s4PxYL9q9kpF+45ASGdTw
U4KGLP5NpRVnZozKNm4N6bvV8KWl73JbXT1jmPhtG8ozdwOD83/f9Xpp52xjhAyNxLg3FOXExOBk
koXsuS7JzLYoj15IriQMLKEVX40K/tDhMr0ieUTgtYNJffXpDFSbril1GfZNG52HYfaN2jSO/Aou
bdSuZLKllhY/tOsrekPMrjPXsPZauWmlmwda2idfPIa/7vrrC+JQMdoX4xfX5eorNSInNIvBelhV
5MpKowPACPqriAUZbOObYMd2SmOCsGfnzHmCLs0pIihE93FfnJxqkkHRGFus6geiyaKDPkzprplI
nM+haeWxVI+9sS4nqeHzm4bnoY2+Eu7/6aI6NFkMvCHM/1eVRG8bjaOwZGgmBO8vHOLZ0sfnypq9
tACVMFh+DLIBuURbH0yIBrSdSwxztZsDogwjUk7V+78fbn+aGzC/QBAGbwudzK8X8m8PtbjYBZuO
J6B1FIfQWwf2QdfnHo6JOqz7QXBpigvKwE39SVqXuSHJ8Zo6M1RjXn/fTuQ0rIoI/v69Lm+Q6x/b
dXUH66xgj3k9PJBaRyk/iTp0sMcHGfOKQFblvhipUMr2tRpo8EG4fDHY+cOnYkhhIoeM8g/WxRJZ
g7WS2ctoST4vAKhODlnkgVEobpDbGVXdjD4vZqP297/2elB5OVoJE9FoiOhn2LhcyqLffoWCQ1yR
ysQ5NP1QSOY5qZIuyC4aAvBji13g0OZb2rwdmxYUe/mi+glZYbVJoxzHxJBoaq/6Ma98X12bz1bJ
vjoQ/vASpvagNUWf5TImuOqMETxA8JyJYAQCehd1cg1yTSoeu1/Xx1PjhuU4pE9mR4irWvW7gXxk
nLrrfh7H41RUxOnb1k1ea2JfV8x/HR2sQl3GaTApNhqz/1sW3P3nLvl93PyH6kRH10t4DFeU8Jir
ekHh9EYfUrVhkdtKsMzqIZHaZkGqPo3iq7SVa4Hjr5/u0rOT9wXuyr2+U0cjQ7uZ08+0IumB3Cxt
WIGzDZThJmG/lubKrYAix+B9u1Zy3pNMBzlgGL/6ga5nB/xRpsoXgVaF0xEV979vIcNWu96s1Jrh
7qyzyLUPCCUPrdHixyYDjIxTlVLNNN/zeLxLKGw9fTb6Q4wOexMnhfZFEfOHR+lyzjFoJsQFT9lV
DQNkh0xnPS9CvUrjYB7XlwYxHJO3hDRp+waKwU9Xzf+X6fn/xOr94S61GFVyYLA3oGa7XKTfnqNF
JWRn0RfiedaSIlus9/Zi/EAbfdvaLrn+HTHlikaIwszj9fe77peN9N9HFoFANGLwLymLeXP++7PL
NFYmdY7aMGmW0o96Fwq5OwXLkiBkK5b3saAfT9f8u9ld0N+EBrpWZhzmYiLnAOYHlJUu32K0HwLW
jmpSfivwLLGxcYobnVuKzlntdrKByG1Gtvo9RvaASGquHhbSGb2uqCOvtLvxZbUPk/HTalLflszW
4smJQ4XNONNNI0Ij3gISz21B+ZrZZ9FEr1bWliE7K0xxpn5HoPOdvSrFlthV20uHStwjkUPwpio8
tlZz6tJJvlLVGX0FH7jm32gZyd26Ynp6Bd9YTLAFjI+/X95f9+/V5eX4oVRTdTSg2Hj/fXkbc+ms
helfqIz2a7sMLTV4tpeJC/0zJ69z7KrhTtUkYKlzbo3l/ViZNeBf0wxEfdGZdA7mkYpE4KFZrUOC
8rnIOkHCbnlXUe7uyeZXfOCC5PLMA7mnCy1GXY3x1ojkif6DF6Povs1Gfl4riBLpJRl/zCK/1EYS
UCEk75IsoskvYULzfAd2SoShqhACRQfmxYuKUCVZ3BApzC6OlffGNJVTHU1nAijX3WR/uf6yKBe5
KP++aI6F/tphGagaNJdXNZO76n1Ern0dailFhpO6Eukhs77VPaB0enRnK32otUq5TdeSaTRx4+rg
Asdjcwb98X1xXc/KOufFGK3p2Cc29LsaFV48JFFoTlqHivTWAtLH6c6AYpnm9wyGjW0UjGhpSN3J
esnd9GgpcXGM07cGnuNd/VlT4d8WKMo2dqySCtMWH9lE40yug+dIh4JCtEdJyi2Bls6GRMfMK2oC
lnWYVpObhGIcNlTn5yKdl+Oglt+MSSD3QZ46kGdrzGMUkBR/hjzCbL8wy12kxRtn6Z5ad0Vjr+XP
jVo8zbVxx2z6wZ1VWmfZbEzZ6A+ickiiLt3bTBhgnvFVKpZvDMprJEV8iuT0T1wlq9cOQMCqydwJ
E48xWfpk2ucT0GnALQTef0rF4puoMTKBFNx2HUnbn+z+x6rOljdFVaDYTRp22YKXIbMfOjL0CW3k
Bvlo3UgJ4rn9ZymUn1FL7KkV7fKk+Ec6yT9j3BPxzG7B05ouqNqLmFDRcyTFLaeG0tek65anBo5z
0HyXeRVvilJ8ZpH2GDnlpp9zKB9TdG9GQCN5TUcXWUvmo5x5HFCRBEUx3ZWyZa7S2c+GqEcOj5Uw
drDzWe82m3FYHc/5NFBvbVghQKZJSThWoBfGnUretvUIdG4fleLGFMNLLm2Y3u4gqFsZCAqT8LO6
gGCGRnCT2vVu5ATzp+IX+mF6i52lYB3+mbAzOqW1/swgc9NryXEEZwoDLHP9SCUD0R6Z3tiq/ZGO
JOVCHZE0kEqgLl3KrgZg6aRS57dKk/sLU2A8PtDqW0AQcSL8lCgKjmXgcRM2nBFXiydKYqqz1Trn
fY2KVocrpDQ/O0AcB32G6OiI1XeY9voaCBbHwO7dZ81hyMnt1q0U4JKO45cUjdXQurupuHPbvD3N
8djv494+TVlKgLW9pkG3tHtRWPrdYrkntLTVoVticSbMEUo5MoJNacOdXBKF2GpDbiqjDuNE+8dA
zHDSs+Uil2lIDlay8ThT7oXoMg9aNhsoR5tXUOf2RqA48HqtJ+bfgOhWjdpTA4pww6Q4SBjlkzk+
/TRq+TZIpDpWr9cBK0OMe4vArbgoKunIgxuQrh4ucvEG0yTRC9pFirbFd8vmw2z1Y5RWtqfG9xOJ
r2EZZ50PQLXdoMyMiRa5ccU3vYxSZojihrs79gm4LOgR5cJtJiLPGJ2dIHkuEtVHbLCry1beNFPV
b/IpX/wUtAhhgDeG5NeEAlax98OFvoJBM5/gWFR+Gkc6txF5S0bDVLZvLVTZ40YuCSC7prvLWsYz
Rqvf2/Hw6RBiXnTzTdMv71ri3ihaC8o5juttPL2wZ9z2TfbsGBIdb3FSOhyM8zTEO81Jx20UExdd
dmgDyjCJ9e9MUdP9VCyhrr+hIDNIgaf/1TNIZQpNgpYmP0usnp5jIFOr+TNy4lhbEd26zsr/WiVI
GYFD5bLbL9hheWGLo+nI20RUW3aDnYfpUPFVs963UBfBlNq+4RR0sVV31KjrLFPqTBkLG5eV9UgM
g3OmVT4x4iXgSuPZcXvnrpDC2qplejuc7VnPAj1Zp0Dr1Kf+FxTBUeJLjL3HC9YEEAIGw1Kj/ao7
9TmvpztdXm7vFXCCPd4gA34zZhGWEaKxMbkASxMYRMNPzUZqy7rwKGflRMlleJM90ZxefqV1vIuM
9U0VF5Jwlf0UCluYycz2TaLeJ2Q3JobfK/EW3EPlJ9W4dWRxgGt30swfpErUHmf2j1bnRCa4MEHh
36d+Rh2P7g8JKzHb7wsMK11ljWXXJI9HpuX1rT4GcTQXQUdtBDahAklPZxDGNFrULUR9l3lKwF8c
Bzl6yoOajG8LYFb4XTvL5NdKtfrTtVCzaS4Yu/SOV9Md2Talz579GTKhjJ/XhV+9qH3b1W+6lX0b
O/YyUJL2aW2no5pT/Ixr/pEZqa+bDgTCGga3Zo17fUzKfb9SD7SN42mueJ/M4jE37CfS9Pyl0e7i
iYXfQOFO0ILXsvz2mK57KtOABCSOV7OzacqfcJ8wpQmVAC7oqay+CWUcLZ7QnBokY4QTqJP9jAJw
DEfUkYWYjcC53HnSqQ6rxDdXduVpbCSvhMXdu8DHajLyeeu0mqem6AQ6bCrKaHyS6/6zMYdXKtgn
BeqDT9XHcA/asrICc1V5Y6hWemJ+TgwtnLHMKI9dP+9dUb25cf1g0uZ4Q3qfDIQAKRZ0Q4FIpFXB
iNVD8nShNSqa7YuIe+FypYn1418Yr4Q29161jinXdnqSQ/lC80JUf5odU6l7ZqU81zMqBibMP20t
DTkE0FfP7ZNl8Rsizf2WLg4YJefMiuvb5Ga71mUzjcHBI+LyKDjwYW3gJ41Q5hrHdpmIs527b5HZ
vS4KUNAOOk/nJu9rzlsmu8sQFXiGzB+hj+NmkCqWl+zGGj3bubxjFbaLTbVhl+7yJpg3TYMAWM7E
8OsfjWNvR+xDjoQ13acukYia8ZQlOQ2+xr+KOMOnm3Zdxckw+bQ4ohAYSe8vyVS/YIuSXWrkYaXB
YjaZchNOsIcFNZDJoZ+ben4ZtOmZ57DhL0t2YzuflF+IePUeBmHYmep2BiTkGXH9j14tvGQp5KTG
m9LJvU7NBr9fCQlbMSQsRnuG1zNgA4TyVibD1kEDjZdZIf80f0lq8AVMqmy/mXJPmsp9TFa+6MvH
eUxeBwa0m4jHyZswvTAVah7calb9jug1T2jTh5k7xwbriIX+Gro5WJIiYZ03EpycQabBSLRkBP4j
k0icjDGey/siGTNvjo2MtLQEpfiUfuA4wXATOXRPy2GqWCLmuI52skb5LuBBFPZB76XGvyWtRIqe
YmB2YC1D94Nih8mBM7OpEoJFEPNX/eAPTkU6jE1LXgrxzXSfpSJy3zGV3KOYxpOzJg2M8w0ZLzeR
aF9X0vAhcvIzpssrTfbDus4YsF3EwWPPMlib8Q7nEUewhjm778t2C1vwtkPx7pd5fcyc9SBicZcv
/XaSHL1ltvxA4V/skypPfCFbvCfd2AYiq11/0CnBMWkU23ot9pl0PocWjMrQR8KzphnErUqxhQbY
T1JYBqN7yYV2IKcSLAsDmLxKNpTbASWy37npFACd0s6xyFRcFc/sv2/wkpzrfDU3Ku+XJCEiVNjV
tBshSqVxtVltRBfENxl71aA4yNknacs8bBRNxSM055sUcoE/21PJkxDdTWWU+Oh/0r09oa2+FL6N
1uFoK8mLVgtW5fMcBXGc3bWVBMdXSg2YKzy7mTrLp5w4y1Kdjpfiqq/Di+GOk2hkdUmJQzFmiEbe
tyDB2bY3/Jit/oAIakJ1H8UbXYJxnxt3Z/dZ0MAgDOtlkrw31T3EKYTvbcUUs3COtST6SeYsSzP1
hsjujQZLx4uWCPCAROti0m3b8R0WKtsbOLynZYcepj22EY86j20Vj98sturHtb5M4Hvek27HZlGN
dqY9zjie9I/UoIHusuAXQWm2ndc8uTRdIww5IzZullz5aOZos8bGj7j+Vo9kYZKs4kl4oFBdYO4q
1YOdlVsUUVTV1otKj+lXw/NoTvd9uiTkFCr7oS/e3fF7NlAoKa18TvRZ3XC2bpP1kGEk8hi61fx/
TqBgk1u4NXvHrTfdDFWLXZNHtfxpFlvVANqUoAjYxHd68h36gAsqVhuYcqpP/KYmXm4Zrx/RFFHX
XUBcBD9bdFvuvHrF1FA+Zz1lxETt2q76eXQTFChCvPH08IMcW5kc6qE6YgtSgrXOLm6uBf6aRBuk
coIphtdI9QmFJNVlZnyDxb7F9/NWiOgB8vPHoMGtlEob6C0vptm0PlI0/WVUkVxXHlUbW/ZaQ6bI
wzprbmMEf15UVe+xcBuw5jezYmNMMfNdhbA/0qpnLufN9GsU0gU2FLebzGoexnrlLG8qMEprVYGv
6EzPKLJzWgiQjtEo/KTXWIsbTPIM/V4o1WffLxD/3ARPqItgK4rvxo6zjPHMCkB+03TRJ6Nq1uW2
9tJl5r0aKztdUkfayvColjCDBf6WTZ7mghe3yixOHNySzr+lFvG6NOLrMdAY5UEoyvNS72ZQMA1A
EwbxCaNdi0hkeTtWLPDN9UPMETTkdO/i7oDQgi+IVn9LUXDG6EaGZq28rrnqK05NTIWV/8Dd9rhO
Ou2ag0jDlR9LPu7X2IaZJ3g1KO57hAth30Sg2/LEBdSVJiV/3APx9k4wgMS5dBeXHLXM2djUOFW1
buWMjcJ2d8LmgOWBBt+wbjU3eRhEDto0oVvoe/tTONDHZie/WRMT1rmzHt3RSv20sRXXY7ajeANK
ZgZM4na1q0dEUHt76D4jjW1ioSVnQ4p/BrNPgzlDRnzrgrRjitKYAdiKQyu76NQWRu4PyAFyoz0p
9Hr5aIfYptaTWUPUYk+0XTiV+eyY4tI1j4gWIdtmGZOsck6O9mxtjc56XWOeEwnGlGpB7ivTj4oq
ZHOv7ZyeHlTxcDB9moP53SgsY4Pt81Bo6ZNw+b+ul/i1Ap0TTAPPDWdd+9hHY7zpIvDbFghmrUoP
Sm895foI84JRmaeNC4Kh1v6prNZHWyZmUC05UFDH+cykFtSYqYJhbdQAGzFFVOe+V8mFL+VZwDI9
8pK7LTTzHkK40qCylMoexB+jvqJA2MSJPsUtxaAj6nOUGUtYd9nr5PBSbAtA3vl2XetHqwriaQZB
lMIvB5SUeVo3EPvFrSTXFxbcFgA5k+aV0wRqfXpyJYeSluISE/S1fTY+5+bQ0C8u35nrpjs8E1ul
Iia8HLDiL/h/0/6hbPVzaZlEi0Vu5I/5OoSNZT245RBoVR4FnPCQqSg7Esh7WW5tqtz93tBGBnHT
awGH072MGSM4jJzkTJO2pHGIXMOEduxoTHSnjRZfqDfQWvD2vKa9TQrbCX+0Q8VIe+3kyU87aT7R
vbbsqyX1XcvruTe2vVCflgpvaw/M2l+WeoEqWOnbC5WrmU6TpGsaLzo1hjfdlqHLxSub7fVFuKB6
LWjWMGj8psse5zqZN3DkWq+a+Zus8cK8jrMHh6X3zapXb3nZOp7rWI2fqtaRlyxJZLC4phSOpdrm
LLmamOGS/rkadh649M5o1Y1b3nPIbYogFkW+7RGsXQp1KgJBWZCMePZa0Jtd27VBRRHQ0VDhUmbo
j/zX2kaK3h1FdxPF4FQtwdmbFMT2ZcyF2QEUr2k0/KMTj6DN1bxTUl3ZxBi1tu6kIoObpFeytdkC
zcXDs5rHIcXMCkdH4UPXu4HTmvbcCJZ+PY+EVWJcNBmb8oxpMvnQsgSxxkAzmKUdQkOkPbt8PtEF
yYM0m7tixRged/RrrtDrGyMpH/W27h7S+ufYVwboUdg9cZUGq2WVh0SZQtyGum8qa+cbyXhXVkW1
x8bs+lVnP1YTPY+qTNAsY0QHqRV5HMLwHkv+CLy7YebYjwmjIyZQOlj5Dm2UZYyMYOgDc798SEDQ
U1hIoHi5BK2Fw36TqNyz7ijE49IPO1Wf7QAOsz9NM0O1inzdSCiPKXdIphmU+WzGUWNQPiIOKkf9
gBFL+MiuY28utY8kjX80q3Y/FSUedq3OblXJ1hWq364XXeN9A+GyJ3bztVVCUR+0vLafhdMTc0q/
t8Ww6tOKrZ7JfeaJTLtfivab4Cza5guF59B3iV/H89bh4JKTwexEWw5dR9WTOO9Rkz4labMB3GcB
InDcIJvwgaQx73Dg5I4nGsPa4D+oVrf0xwvBeCztm1Hld0C99CkUedCq0fXcdOE11RZhpFjmqagb
rnUykcpW5kBROhOqjxofdKq7E9TocRwAkkZD5KttbDLWNd4UVd8selGeJqdjVThk765idHhTl2MG
pdJHB/TEgzffTMXT6JI2h8M+8ubEfV4dlYGyuwdxhtC6t++ZXRdb9NJgVRnP7BYsn8nUvDhYGkCS
MnBUwLf4rVYhp82+1RqHvWUUg9/0pu+gK9ooNUFZop3OyKa0kFzC9CzTm7HK+11SZU8ovebNDKJ1
J6S2m3U6dshHBNyn2TZZGMaaXQ1dqkBYYMaYS8zusUhdVHWOTpRcbNDPVHTCLj12nVOeA3xGftZl
Xq4md8IFXFXOXTBghvYRhia+rtIiGJHbMruUD3IRIJT1WA9aMrcwGPb2Vs+aV0ATeRmZ2wGzvD5Q
4qaG3XM6oZy0sujQ9iMzDLYSMerqbl6MUzKgh2BIfRERajbhTtwcLJ3dB47gTaZGbLVpaPfznpmR
dQKkV894XBW9uq1n6SNEfo+olR9FhRljqPqbuR+OsZnTVDK81YzhVI+YM8hKMM9JoR4xasfboun3
o110wbQgQMsKhSPBLQSIjNu0TN9oAZrtjG6yjLvx8tB9V7AWe7EeLaz5XW4cK2fjopFTEJewKW2J
IHpIvUlbXia9uNGETclZzI7PVnlroTs9cGIc2KsZmzkHW7OuIfvxJ7W/rZPugKtQ38X0LbkDCtzB
9Brb91Rl+GDMqTqKtjirjHTTlO6Wx9vNa7p3ozGCtUuPFXpUZrQzN1EbwzvG033qk/mg5sEimTG1
HRWWRJwcZLr9VtbZ8gjOLjUzZk1N9eK2PaezRZ2+Fi9SH82TSTw+tZrmjxVap054Tu8YB0cUbwSp
bheq18ggakGm9mas1t1aDEXYw9OmnmoR6JvO7UCHixd2G6lqdBLKjk2V5pU0yp6pWLsUh46v1wVW
2cVgVGZRzZjO8q0lk3mTVQ2hAjOqZJ2pvZWWeG7z8RGzOQSzpX8Z6x6rpsqg0zbuGu2IuvHbXIzw
dYvxNnrPSzPbXni0W21Ys7tUyYe9XZifDZp0djQF1Z0wqsPIuEpBKUjuyKZkPrVRDe5qXSvkbmms
MGag3oxJHDoDz7arxi8kAJDmPcp2qzV9DwcvD8dBF2c3myISPJaVE72J9xi1eLexr6YTi2lDzOiQ
TW7YxHyEWEn97+wU1rvY2knGPBLqnrfEa7ctdTJPovYFzlhnpcN9CuZcJvww0f+QdB7LjStZGn4i
RMCbLQwpWnlT2iBUKgk2AWTC4+n74+3FTMR0T5QkEsg857dze080xnRUGsVZi/e6itJGQWl1cU5G
yKGXMsY50kHCmEZCRnKsNIx7lswPU5rqCcGDSTMif7KCErivOo2Vt0XMrI9juplRq41n3ZZIJAX1
1uzj+6DWmHlETUOHs33CnydBy6hfpuYlMz2w0Zxh0R+6WM4tF1++7abGv7YEl45m0x9xPTGHT2Z6
N/fte2Y44tQIpPLQlRqN7gSnmV3kN2NSqEztnN5uollLMWPjTs4CFh0GdP1hnEsm0v/KeW0KSarB
OOipBhaBimHnUE8XLpi8kPYsbtgWy5deix/IbX+nK8rpbxyyV2rBxTXS6VzDomwKQdZGRejorcbF
MTE5Sp2bxS6Y2fAC6XsXHkwMRn8pSA+4KEE4TResJGZk+HPQLTu0yqnFALUrVIjKiPzGQoLrsVBK
vyMpBLILWuPRW+TZqbtdDtLpUfh3nIIbF0ZGTQT1Mh8L/ph9bjsPq6vavdnbReTxIAKW0Nc6NG6f
TIXdx1YDtu6ymg3j1ly1/CayHblJGWLegsuWT8TcLGVDpuMaKk6wm9S3S2aneRjTbtyNy6KSsQFO
n0AQN17lCoESIQvWSy+aL8qYy8Q3ZwajtGQdhjf1p/tZ+ffOONiJo1FbTmPabt3I9a6L+yzv1oOl
ZR8YydpdUYI8+rWldkuuE2eAdq1wmt80LyhepWGWFQQYODfXM42GF5yEKUpgtAKa3y6Jns/TeeuY
wBC0nhdjLdCi5OFG7feDb3GbzsSuQAGT1GBPWlS4ubXLSka0TXnAUI3nJkM7Lxfou+XSNM6z3nus
jQ7h0q7b3P/3v1a9ru6z/VAveYJ4XnK8bzFvn/GU+Z68l+P2AfMhLmRQ0GuSC2dX62Uf2yD2g7L0
faFRhkRid47JCDsANjKowYwxnr0AmnHzX+qR4AoiD/Vo7INYLweS5SZj3a0tnDl7kyOoGyhzMpUo
UUyjlssIM8E3dbs1FgKNiShtuE157G7qyLnxsPUH0FGKytXQaoVxgLKMNU/sg7azaEJXkcwXwhvt
rghTOpvoiOfoqIDntNF5pVGJsNtZe86GbCdaZR3hiMxX9c/uVZvYLh1/naFlCa6o3vSPbT1Ag1fL
RZZ0+AatF+p27nHdbeaDvuafAlM7I5u3W+lGPWkcfFvaE6jn3Yjs2elj3X3nWedu8tWdOUrwKlqc
QzQEUR1TA/606P4aGuRcREbLpZhK9JZCVnxSjbanYP5X74OIMZ/G7fGCh8U5p9bjBPi3XwrgXz+w
6Z7SUrW3rQrES9psTs36yax23nrGZUupb/4Aupe08m5eO3WYq/GtBGg/lmUT+uSixNOMrEvTGWYy
eyEX2JbWERHYkb7Za+FoQ1gKy2TkoZ7PDLjRsI8wA8rTaAVd0rcVWEbJjwX6obP1TNcrG+j2WIrm
1+QuCLM+N2Ox3Lbq+gSm9mRLOquHfjz7Bd29iB0+4QmiTC+JQBAsrP7svrlL3mIlJtNqyJ4zjzbu
TLXmblbr0bWpLB3aIWELxbPmvRViBSWabI2VjxOVMI7QKo2XuUvNJLODD/TCicyCJSnKVgPm4o8Z
mnLbEYDKSdVUiBHMXdHRvEIUUZAM/YDdGx5Iq73tjnCNe5Ej8TQoiAXIR3hkU/GOHzjjFLb+ZRN1
YwPDPy3QXixa98PgqQtXZtLIy0fiNqB++kaMJHgVB70wYUpl98fzXuqV3pmMwmp8Bdoxz4NHrx6X
PcHsAvYkjccgvXgUQgLA62ukKh6ujKldK5vnFjtS78ujYQZPCE6iVgTetR9/rDb455NKEf6pFY7M
0r+IjtGA2eFCLsxVb3MAlAaKouZkYWFIgtI+K21758sjO3CZP8yteFKVw1YJZBiuJKKEM5MftaeR
mLejPsinpoPXF/B5ZOTDh8rqTVniyJ0SHNep3FVW+8G6+1IW9Iqudm6GnSov+IqedDebHusOWtZs
9jM2nFDz+vVm36awtPS9BB5sDLOabb5pDdbBwY9JI+Gqbt5pMf0pl/raS5PlzMwRr1cg3VabdJph
xP3C71NMbXFWgxckrXfPb99RAwsQeOd5mX4sbgc0HOEZPipPenv1wjJX7+6MCdK3i3MO++P0TI4U
4gasMM6ryszQhKg7TQzo5O1cp8I5mXk5PVtD8ZDOj6Va1gj8EO9Qt71OFRTRJNfHnmtL5Qi+elFT
By3LqC3PDdxt2Hijxg+az8ShYecdAdDNPnFdfqBFzXzIbfhn7sx3YtlAqjz/n1pT4tbM8WgTqpYM
AHJTI+fjWuhvMzlQ/OvOAzqiLCHS55SNzBOpl74ITGzDRJhtUxvjLlfFvrZ+//v1ePe7kM5oMn+1
4GFskFZsXR28wCJhwHZNdDxqF2jOzGdXPMuscHaD97jKYafROxWJErTAn8uvzdpYShrtpGvWtpOW
D/1od/q+qugVNiYIJoq8SbAiruUlw1KS0BIMV9Lu3c10ExQZ7Mr4nLL6W1/KrxTv+odeHxl6yR3D
Io7ZhrfKYGtGi+Djed68Ip7Q/w3mH652L+q96Tetg+FEsQgDnP+46sB4ljzNMy8Pda0U3PLlLotk
/+peycozUbg1ZZg6TrNXnflaQVFCzE+duBAS+Cf1yX5KzfKYb86h0UYQYwkmUn8ZkzwJt/kxi8o5
qTmPG/yVx7om40Xr/C9wzG3oKLi2PxraRXe9mEnnUsUT2FEPpMALQrrIv6YenBP/1Q0SQORjN2hm
fSw+gF3RCP6mOzMI4ugC9JTEDW7VsSwWtWvc+sfybLUXROSAVBC+eeMXN+O786HuqeV44DN2QiWe
53S6t6cG2OYWE0QOHDOmt3c7471dilcaaC6pGn7yEgTO1+sfCK0H4VBbN0uQrbZlUK7XFFa/edZK
c4tXx01Ea/0sWoL/qWnTaUd0CptCS2tbpz/W9XTKfFdx2asXFHSvGPCwuymCY4gsY9ahNCNrv4gB
axPLbF5ANsNxpkiYBKfYNMFaA3Z2NFofhXhZeE0h3T440T4nNEXcNwT9aO20d3rzOpIDkxRZ/msY
n7rBut9zboeg1Qrl060EQNMxxBtHG8nTauLV6pNWktC0ynjubYisefnQmulSO/1epvVvWd5kfqSn
zlVrRn2avZf+1sY+mwnwx0rGHUGqtUQwn6mSckRif4VfoQFtWgglR/LO6pEYS1rYx2fPKXau9SVh
ME7LiGPaR4BDrWTYz8OHPTPKd9S2cwA0yMImICWIcCZY1/PQHAIYQ2GzPWzVXaWWKe4NPmtqPxOC
yjJ+tToUFQXz5fan8PI4Zcx72Jhka40id8IDHmRZGlfHNA55a5JNxg4+ZZ4WInCRR0eeMGYGEYl8
OuF/NCXY5azHa9bOvLnpswhSyCj7Y5q0atc+T7rJo4oYjekspuW+j+ZV37dWJkPh9E+WCT1NkGLO
QeUT1pDLItRgrechSHdbgXVGZ9WrtBxa2iPKSuKqWrB1Y3soeMlQoo1SIJzRtYsz0TbqlDnbl2nH
1oB3dGZEJNTiTMjyBJ27Pbmy5uHg22Sxepts9ER0vE/nrqvJRPfhXDZiJEMnRzGXNQiCzHD0chJJ
0L0keRNEbgWHpxXEoSHI5RBpKj/utwn0ELdy6KcBygL5BwRhz7VqJTDzvE3V1sfbJr7SlM7ym4yn
Dd7K7uiRwXZnvKy1UcX9YFG2l5M+pLfFHfaObe+V5nPT6icQ2mjSl69ON5Et9dXnQE09sgRGceI6
4E4m7bnbbols43j02/qrXRQDhyteHTm+NBwmiSwtfhfT/qltndAjicx7KD4tY4gLIlH2hqDTnWF1
b9sr32ufPU5T/aY6t4yXTC5h5RZIAP3xXKDbXzMN5A6BV678WLnrK+nZrCLupg6203/3VUZsDQh/
R53fEjw4KSdsQHDUyZxMPtBpiLuueBnyfmdW6gL6wzM/lYmFq7b1fBskzxkTQAyxs/zyYHPLkSoy
3ctyuHKxn3B6A9B4cMEb8adcGSoKRvmz2kEZ9qa4DAZiGGewhp2UXRfly8CRUzESu8GnzKHtCq+o
EJEtr2oOaI1zrholUnuk77wTdVGHVEeTHcExYaYVVS1sz7siV5wGOnN9XmeRpsY+WikujwZiyTKA
O97g99q561xEEus4OAxZza5v7N8ZOV65Ts/2wM2zrRWM8fBqWWtikbaKU5qJPCBSbboJCq3o9j8w
XCo0nWA6NhwRaWB861iZ5NSjDnTR2JRcCSgovWdH0jxpuSUJkOqfP6Qn6QbOXb/w9IizxzjOfScf
Jmx/sY43uUR+81zUxpW7Mqb/lf41MOycnUqI8mJt/kc+G+9U2OuMgjUjQvfXXNgrB0hHSSwh1797
LmZV7Lj+mFYvKGDaCOvsSY3VcjSWIy/sFAUlX6em3bLpJk52I3U/zRTVs30wHfuasR0X6aPpDQjC
PADPTtMANbw3W+vgCPr8sXbAlFczY9Z86eR27UrtRJhH3JXBdVytJ7tM0W/IdKflt3tr9M55XWHo
pVR0gR+ve9yso83dSE4cOpAijUzZIFNR/2rkhGGKYy3qGs6SEZPsTutyFu3AGxLPTSPXyn4whWDq
t4Y+qf3utbRzCguAUSO/HbJ9AfJt8qlwmXW85m5Oemu1BxeyErPOv5GXu8zyUu58jRqpRvP/ORry
eUvz4qXgp/NSFwfT/PEqgwGrGc3wi2RR6yCnPdGAKirS74ZB2Vct477uEnnXJLL1KTu0HS3pShF3
Uw/Kh9xYx5VGAuNG7ioY6RQA7etNdRq0nv+EHsgDjBgFDyO/kV3Xz3bmgDLVBmursOO10Tt+vf6k
D4pWEZ6HSkK/51fZ3a7TdNekMwyz3l/tjeDGTiyfk7XeB619V3jE7aXjxZyyf5jmXZh/HfN0BjVQ
gBthE/icvOnT7iFxPPFaM57cPpI5rmo76Tf7Ze1bZExeZdGuJZDVZd6D6j2Edhrkj2uPHI76xS7Z
wJt0wipsTDurDP4R87vLpMlQibavbUGNaB+D2KLeqXc+8g6LGRWz+7XXj3Vm70HDslCf+thE0s1w
nSxB9+nk1YNnsZrWa/Bdzjz+uujpGEPbjqCanC2x3mfm9oq2dg3zRrysSDrlqMWOR7AkfJlFKhHP
WgO03tWxbS/70THbqAdW9TQZMy5/TAzjgJAz36kRIkJxd6OjN1EDdL5zJsLheBrxzp0NV11aUiIh
8rIPHYt/p1n/jB7mzyihKPUgozzCeena+dkaFy6LaYwI0f43TNOnJG+ZC/XkauQlIhQGiokGpUDI
JyfeTPMttTsaJVHKqyp7JFxZCzOqMcJmsvpQoKZaa0DDDTincVZKIFe13ZUuf7OHrLPPqvuxBBgZ
huFlrQA/HWwLt2l98BWZqa0DioWeycmcVztNKteoEimcb7OEax4p9nXF+uA2XNvE9oqoLgduxUqg
zVuyR61EGoQG554JTOPy6t4kxbPRMi7vKre+rXp4lxUmCFPr5jAPAta4/lZNCQOHkxOo0SwuWZW3
kFTbtc/Tkt115Rbc+l9VS1wZ6UzEs8dAgkd05+n12RHu3WgiBy4hm8/pjXXDA9O59QHCh/OC++uw
mvl7A6saSjXuFjRs0kKUb7fuvyoA/dIG/iONzgQ/V8a1DCbMG8Py0W9nzFsFyrrhcSaKkgACj1MJ
5G6VFp4ep7sMC3VuhFNEapcXjoVnIe0iM/M4e6sqxrq3cwinRcZEAiJGgQ/Sb0ibreiEG5suZh7k
k8iNXePry27oAPpcez9v8n1SZhMLNFf5DX+rJn/dY9+MphR+Yn3j+/ZCKzXdePJyXERZ822XjrW3
XCLUVqTiO99ozp02nmw3dZmjyiPa8+tSoMlNbRZO/PpW6vs7hz6TFImALFjaBp2yj5VOc3TMw7Se
YbgbHjj1bBnmTSZrMDNv4mFsKxXhFZtQolDboWojWTKb32fjh3MyGhXx5QvfQ6RtfKy2u/lxxbtN
ext5Bb2cknWdvDh3tl3evPu5tezbFVGJY6SMjejt9Kr5NJvAi1uGV35ZVCrGVCSjuClP0BW2Hl6D
NJheNfFLZrS50z39XbR2UrddEKZtme2yVR6GstKAe7Xr1FvPSk9fxfafKUcuzJTT7zrab60E9QyU
+iWKLSLh2v5grY5cRd6PxUK6gCjckTx9ByDPB1YhJWuARMJNdr9jhnTCJAjZ3GzIA0Afg7RiOGeV
GNRIHVIdWWpHeGRszPl6rLf6rzvVr0KYhHro81G9ti/ahENDKwmMaW6wTdYtSOtUGrEbk9ngIfQr
sgl5+ITgfZqXJ7NV3blc/tTjusUZzF0oN+PPYKotZrWrImfz/5JKjH4Xk9iuclJ4HSK5+WZUGfXK
3KnZvN9yvmM52D+2TgQvzNOys5aCPZj6IM0ZMNYuuDrb7RnlZo2pKwZUuzHoKaKL1CLGGQbIBbiU
hfO7aUy0xFObTEItik4zrip3jLsx3fXT+Cvgee4q8l0QkrwPFhMtjt7j1HNQGuTHRJ5eHi1InCdG
4G/MFVmoOaTHIOkgraTXkNDVOcggWe+GRbGnS0J58Eerqu+KD2RcNCpiDIt/sAAznEfiudbBulsz
7hxi88fdOgavcA5HfX4u59ngTGSd0JqPdrC1MNc3FYmiwsM/PwzmZhGagMi5BzfatdjiTHJFk2LM
yPXqW5KISVgtO3LAFTaqohFQO5PH2UL/+BaAZM/qtRBEngNCxIMLxydZMgvtU+hxoW8ku3hq3Wv1
EGsW1JPZbQc1ODZrrv7hVdMHuy/6HJmKSENocEcC+c3AooAd5CGtN3w2COFjpvrPvGz+uFslQzKP
nMgo6/dR79zYFVkHyKlpzDJcBrMlD0Tsvptpg3qucfl3jT1ZSEz+bt7EjfVY2NXtA7Pf6mX9y9qI
8LXv/B0f+VkD8jrplv3LJrdzA/RwA6TUbJ8nJdS+GFoEVk5SDOvZzbff2cW1ETjivW6AYHEfvRKN
QJz0SOCUJ2ywOYOkkvJ5oGjTbZC9EVfBTEymgzNkYChETiUj/2js6k1GRG0zc2SYHw3cqG2x+I66
ek3b8WPL87PnLFWMjW+PkuojNdo/Ttqn5AJqUYcO0cJqGm14HJOm7+e40Cijsb5MU6x3+WZ+zqPz
NBPCfFOA8vMNZkuKG+JtWe/SXH8q/ME5dMsCjkcPKbxgiMVFJ6Enj/Wuv9fbVSN/BX7I2XjDstar
0GFV5bHTlxejQUZqpMabV6ioH/jzFxfbFAzEC+jpvuuhrbVJpmExOYe8E/tiHUXoL0hvrEypo2e1
r27V3xF/USdLHSA6OE2WecHiKve8HGu8NS5MqVUdlSGTfobLcI3YJCgeERuLsEaGWrf9q+vbW4UT
pK0L5tR0HO4Gc/6ssxeymL5tv8c4Mw1lhGH3aOvgZTniofOoi/R2D2R4hforMbw5mtcdTFW7W9T6
jwTBAUEuZ9R4UpZz0UutxgoDUmTk5FbR7AJBsupFIi0+dTgkNw6a9mci8u6FXlcVbxJUwLMnKN3C
Q5o6b3tJxDIuaabiRX0uY4+jtQUGHFNtviVOrlHnGNx4Po8oAY6vjT9egnjUGWHndPQPNnk6J4KJ
z1W6pSdrxO9JXDnhTXoo7aC+M5a2j2w5bGeLHtKW0CYyzq1/nj/7d1uVX6YMzl61gZOMwMRk4yxQ
SVoDdYmbDOfRNrMZ+98z/QaJW+kXH+4kzEl5jZwFgEDOGZcq1+/eyTKi5kdB6ORAevMiCFqV3kXP
c0oZSp3hLZ/0E8qxO71CFrAG4rBqzo+RMjLVNudzYbFJD3WIkChPQEkV3AS67kpkdhTImtABHEN5
p7FgZSravJbWddPSGDbscERD91Bbzh+nuGF74jp06Ja9zv5ARPlLJfIBtolTexLYn6BT9z0pK+DM
KMqUZ+y6DEEGuJE2buquXbYd4R3OGY/mk7wNh6g4PueWng5CE289XOLUPY1jnx3E7XFxKv1aDVx4
lcFQaM+aSKiEQEgZGPFMMgEZjeKS2lw3xQaKVNjRza/bru9VpvXRONVwsmvx0dZWs9+WBY2X1C+d
PqkwyDy+teCRCQIfLWkjo+I+9pYSb4fAa9gSpO81E+BWc2ASZ0Pol6/GLiOvRIoO/nhMe+cFx5NN
g7F4zLz5YxBwWUBpFC/YA/esULFqgh39JIh+dRo6zL4HTHnpnCuhOm+j1rHC+RnubWheq7nWKz5x
9N/sKho09ULEWcj58ZGbJlEd0JAN8v9Y93dbVfzpZ0w+y8Izjvwjva8G9Zp3weNUuU48WgK/2UV6
/qWv/k4dLhIHRcPQi/vOzK+4eDFX+7oey6kKjggHODrKgxj4wIuaxHVU/kAKKyTmnKuo7WyQXncO
Gc0mADOfWcndFbQImPYdGiiCwdz1vsnYu/Mt+NsbwIKEBhSAMnbY5/lzwwsRN6UpAIayu35u7RjJ
JR3qIPvOpuPEKLyndVg/AoSwEUmmdTSbTTIP8oKsHCNzETD5byYgpJmeEODrSd9YNEvNvP66hw21
Q6Jc538J9+d+4XXCls1Xh0CWPkRP3TMq/jRWXh+K4Z2seEL1LZAWdvobE/tHFNiuc1KTy2H8ntDT
VtrMhOz9IWL9O+g6EmqFcbc23bdO2HmInMlhBKl/lsAguOSmUWqbivwvgjfNaW9uaTLYJRm2YL89
ryWo4PTQ3+m5JsJCjq+ZFOQgsmdZ073Gaucs3r2Z9YeZHfEmXH/k8noUqYtnOt/lw4ACnqmY1Zgi
h9CRBPU6ZrZvGuzyw/aHaCAeDv44lpGX2SmudWcS5eRq7655aDt42dRG8tJa4rcqNqQt43qZ+kCd
DGv5nozq0KO9Amkefpa6ZCaywJ22+htriEgqFsioEZD4tiGOpTO6ZDAFUzKOfLbLRUO+zo8O3Cig
12FhvW6ED+CpiTRuvGcWDxeKk4QKd8MPFmQPpWM4EcIMcKGbOYAju1icO0fCQNWiuaeI9aFeHP3O
6//hsk35c8sZJ4g+fpApgRBG5/bj7Eecx/+TTij83OfP9OCWoeKI86qZar0RV4gFcDWtWbzaI9CB
9rdexYcmgA+KYnmRAWHDuvNZ2N5Tg0YeQhF9vVh/xMgK7dQnNz1SMimooomxffPgYcQPpZ7/seEV
Q3NUeIxsnH+5dcrKLGHn/eMG7sNIA3loBofVzf5tK+sxSKzTCBWlVXlyAy9SS/VktfmQmNJl+a6z
0J0fXFceU/w94e3RATGb93WAdM3iOQY3jRdt8JIFJ0jYj8ttWUwlcun1ny1NHXUW6tu8OA1Zp2JI
4yxyl78g3KEcqzcUZRU0Q/E75g18x4bI2KFHPkNYuxb3eFthvIH96I0J4Am4dtDYrgjRbX+vC+9p
QJm7s0yiA+VNAYIA1Mw2I5xXiiMm8W9Oa5wJooF+tnOFrmCH68OYP7g3wiEYwPnxKeT2LHc6inlg
9V/827+Gtu8sHSmse5PQOZcUAWS4Ls0nPqPHxQUnT5HEzO2LTF03ymlrh5XFsyI1r0KTijeY8H5u
xLb/adVsxIhb7nTGxNgkjZiccdqSVLk+yQNOvIlo0Q0RV2A8W1n3Wn9NbpdFbQsC6vQcY5Ny8BwD
SdWrdzUyOpRWK31c1+ZDbuk9T9EUs76KpGMJHQPZRIHJvDtlEpcBVRidCZ87b3T26ugMQDZLnhOk
EctN+pEb7cHVvZ+Kwu6wmzhBqdPZ1aO/u+WCYKqlhF4faY9y8q9i2PAz+esUNfPjHKg8Zhq5ylb7
s0j3JygqAgJao8JEMcaDqT8qd8PM242xdKlcz/k4Nqw4mTRAk+YxmXtU4ZtJJQFvuv2IJuAxbfkI
J17VNecYNWR78IflumBS5KsKmgsr4AT1QSATFuBlhJNm/7S9+V/qSBaKUfn82ReNxoSlT6tdvmzY
/7oHnS4CxPCAQWXwUVCYelpQo5c9BOSg2BP1r8GtfnIfwmuxd7pBruT2teKwGs0LZ723m8gkYHN1
cnzJipuIZzCQvOG1NQdkotFpbbgrsQLfJdBhuMr8DXMr+CQM/O1He6751jXeeXZ6L1k5DaIlCx5o
p79Jrw5ezkqQB4ShGn1w4mbLMV3lfy0f+wHxIpmF8IcT4dRXots5NWyuOQ+Jo5q7odevo2thdWte
PcJLka/3eF4AwaEIQbF7NKKePvwt2TlxmbzSmQ1h5phvJH7eVeYwxHSILAlfyIbzcqcG/krWuzt8
xSF/N7W91XRBYyP/n4jSO3dqhP63/YqIP/naTQatpHhYmCuXd2J1+Sz8zUBiEAnJrDDNw6Pfd3li
3xJDaP/B+t2wvvhDocezi/yisvH5ZTjcRZAgKII0tN3H1loots47+oSoqGKgCT4EgFvoO2WGp2IP
fV/s0aYS14HPFGGUGfkIL1cWcaGhnDcbTD0NSRBuezG74rdq1x9k+1dhY/LJ6gjFeH8dpvGp7st7
v3EZtHDNUV6Cyck0RGjj50audHvdES7Pxa7zatZSa5AJfx6mEwdBmtXC2a8XuQZHXxfdHkCHlO4w
9bckbbOfNYUX9rLlzS7yuFX4FwWqgXkt9xxHD7VNKKo/XVHVx2gf7wtN0X7m7bNW1PSsedBxFr9/
z0DL+kKlkkVwz1TdWVqH9LxvnaT3sIrIqkEk7HzB6gwkJ5mQb3OtEg8pUrGWQyzXNribTIYWsiDx
gRkpsZwFDhnXIQdYCC0O4LSJXWnCrrHI/DSdMsnlv8ndvnw4a5pIfgzLVCFrDwIhh4gxX/JukEzG
sKfwcqxeHql5yBNSQwKPL8NArhuzvQuCuVgDOsf+MYYKCXDpfrgrRlqUd2qvY2G8tmjd3dqbuG79
MlkJxRZaFhysrIEjrpEFrf2WHuqxukossDGs2bnn6MoMTVzazkTE5fr5cVb29JTXWHE1qAa2wSDR
pN7vyQ45dJLsgqCTQbz25Bw5o/a2zQJoU4r3QUzbq4WwhyNDFPTwaJ1JDyYw2s7sh/eiLI9aIdKP
4OST77CvxtQ+rke/jqtnZVnqqy79h2IU5Sn9O5F2gWMZayhyGeMwO9DNtna/EGXcCQ0xUZPWCcae
HSqt7DzKIBqIMDjavWMgD8mNpHHKazuKmgwFKLkcry1xNO/5SI4yH7zFmK7dWw5It9E295lF/Jw/
TnlElrvYAyltlYL1KriB6g2NRL7oKFldiyTeDHW4YXQH3Ol/0ewH/E7OK7s6iTJQzZXUBZ/YaNMN
9WgYTnfOMIfFI4nkBKb55clx65fBYUVf0O2LtronLp//Y1meVNPML3QmUO2zofsh4hSpfuH2Jy93
LzqbzxnhVdQ6mXapA2YeoFPrpOQQL9341yIpekmxoPkCRF9NQr8qkwEUwROXYoYxHw9DFSEz3i6m
zkqhbevrOD/eImyq0n7fiAN+BiLAojwHZyEFT7ut7XGYFrHysEVpQ7XscxjoxTQpGB/EcG4N+zuj
1/FOsypaD9vUPrcogELh2w+WIjXlPXez/hEyJU+kWU8JTQpkvIx6/ZwjmW8qB1NCETRPC2uxrIm2
cAw3OJkLXKonFz6Cvs9PrSE4SeeXgi3mvt48+4qJ4aiNwcvGa3jagNpqI72rYbJJF0YTPabojHFX
jg8KfzHWMIgrjElfZUkbkDMthOpS9DULJD63oEvShyil7AFMkH9DttjW1a0tyRgCtoUG6IqkIgWB
Sr/98dORnA5aMBxb9siw7bvgoPtEaKGezGjXq+Hd3X6+Nq7zUqgmPQuj6CMvy/+oEnqIUH52to1Y
rNXz+Td7G1CtR7LZK2ffOwATORn4sJDrB/EkD9QY1qdgGCIrBcjRrjPu4LYy5r2RIr2kveh7Etvj
KOR2LlvO+aEQVNOtVlIgpVYLMU+5zyNpat56yFxKPyBuCV/7JUBLHt0GbHdkUtwb7SJQ4i8fqk3L
ewe/2m5xmp5chLb2E8tvhjvcs2ieTU8+sbeCu9okMPZ685d8kpnjOfCvu03T/5Kc05wakpxKu7Ei
EoX6vQjGW7A0Vbyd+UFu1FtqogKhyO488108pCIFrsiNJl7bm/vB54RNi8xOMnnmtddnlrtqXbSH
4H+cnVeT20qabf/KxHlHXyQ8Iqb7oehAsrxRSXpBlBy8T9hfPwvqnmkJLZI3KuKE4kglEYTJROb3
7b12jiFLbepjl4S3rML829S/jsAJXMMIS44Ri23ur+VhgV0LNfzs9+lT0GIoAncN4cIkIiMj009N
2YlEavtBV+vuGIqPchTEroq+fU108AqJ6mPtpSJv++xJVE3eAGjd5PiNVyjc5N5yY/ZnRXnIC7O9
6aQxPJh5yHoGtFc4sByvXXaZOGfp1Zc9hAaDFmWuGt11V9oer0PtRvRO84gFfY926qBR49QnUXye
4+DsT7bzFe+RcacqUAkgxwmv6+PkjgJjDJ1yY0a1S9d7YKTm5jdg0ZXn6sTqsX5/9M08v+4R3cCQ
qFYZpc0PrlKCgGuUaW0Xybgz+8m+c1QeSBgwAuDMNKy7uvneGeKVhruzN9O6WAuHKntEouWujhF6
TSiySyQuzlgGd8jNvkk/FzvNSm5KOQV39vit1hT1QSnEOm9Dnd0vdYawaMWxVsj5yVgCX03Z7Okq
igeKg9/GTE8fByVgl+aOHcaiHnGztlWSAL+UjJ9LF0pL5TYIwhWwAbw7eeMc8uR7NiWxx8Ivxg6o
5LfJdAxmR6tjSoQwrH+vcj3ob924PCZK94F2VudFjrFT48w9zBGZvGH9jB1bvNLTCckBoEbJoq7i
kdv9SORwldc6FcD4W9n0/dFSI5bE0rF3hU9pL9SV/o4QvB+qVcub3tTVZwgP+E8mnWp4oHlzSsre
hHR0RemS9aJV02LUs3EvFPhdozoJAuVQ0pspBkH6pWvLRy5rIIBZJRT1111s6HcW6X5jFz6ORKni
j0E4ipqZJXmyI6SG5fU/i5oU+2ZBqmgCbLq1fyU0et4Up24xH2Zbx4HdCVygJ7BBeYnmVurkVDU6
ON5lUhrqtXTuGhuUC6Qp6KLRg7Q79+7nsyIAtu5/OjnN1kSJpbxoDf8DUuONN9IWYoqzIkNT39L+
/qLpzFVCipaYSrs/qDo6yjDsqcwXKEvHEHmszlvIDdI9ou+UVeg0966G8UAuCEFnzhqdj/6hwP40
qbMABcLmU4uouuv0x2C0ta8sjUqt7A5GSdaJCksMRBzP9mS40xt4zDkVIWjp7WffGxdLft0BGLJq
UT+kY/yhmvKrYlLhlNGZX1ll+ynWh9e49XFCFvZT74TmYZqQJlj9V5SIX8BBqTtBj4U8e7o1cSqa
/dTH3iQy84BfWexkr38a4hpLn10cWDFMa79Un/oWk5+ozOLadii9il6TG8cIXrWBLB69oICkZbSt
MqxSNugQrF59s2K12VzJhDLKlFnxLiZRGc5K+RySY+lVhS8pR2U1+rHRPf78BVPqpi+gL2tuoL/U
LQW9JO2i68wvDmWq4RlU0GFkk19vuoHkAFVtSo5SWvtEoR/nxwZaU6khbZTucOjEXkOd4vlWRPtu
5qGQ66mzPTB0NMRUaOH/Z1dUil+sNEaTOUT3bSMFaU0K5RCRfxzS3tkZzjdp8WpBvQI2j5hht69N
TAXkXVXUQcdcEjhbYpap+HdekkdPMlVK8i+ST2PdKvdVyeRJBux12+VPZObNwtzBII4mknTN7iPQ
aUE4JUdN5l8dZ1D3uQhAqFB37ZrOa1zgA3EHE08PqMgTal14xDztXKrLt2OjVajynOFoSVpYRhcc
mxDtdSVFeui06gdzdpt2yYvRFuE2H9ifSMM9DIH4brgo7WkxmSvfLUlylwPl1uJ28J3uPkEfijN7
V7kxnekRzy6MQkQtyP0Dcgq8sDI/+zLIKFar6k2I/Jp8mq1I8b2SEZ2sEGyHKdB/LFruCNmvbmft
UH5EHOVww+8S1V0PQ/hZCvtVsWnCEFmCRzFgUS8Dp7rLuu4VYB87BHNLDlv3xXbR4aBpSZ8zrJ5s
fEVwsNTiOm7ZTARNZj0Y8kB3GYNdHV9nbffV6vu3PAUUSiW5v0ftPXSye+5Zz45VPfSYKsVzW+YW
wWWmft323TFu0M0TGNQDmWn157Q7VJSp0So0yKyIer3zHd652PbFxjQiEIWi1ta2D1MagyS6/EG1
7nK8VasBt0ncJTplX01Bl2o5RzakXwSokb5o3X0+VOzJW2UOl1HCt8ZBKYNOjfEe2jcNsiwQO5/D
zP+QS1nvjNbp9qlJK1DYFtp/B3B4qjPzWC7xRYO9G9CBoqWqMjx8CWGvD+o4gXY3KXQ7tWXtmjHf
yFGa646C5W2f6PdZHxlPwO9px/bTdRE0LAunfVbZ9tqdxHAvTafYaoARETgg4bKTzzprhduJJBZW
dWb7wYSjjIsCLlHDS5h8Z/WuV5HuFuM8j3fE4Dr4wVhLBQdXhFvgMPd9HyIoiUeyRDuqQjXOFsW3
6muaa4faUqw1y97q4FTQRDUzy1aJyvY2Glmo4hmprts4Kna64LBGKai6NlV6DdYjuALslO2gJyCi
GfTyHlhadT8kuGvtQHsSLbIOI8b50EZ+dIR+x9tzHHXUCIl6RNPYAtcU911XZAc9f0jysTgG6mzj
qtq5gS93qpENRMvmEuHysx2ScScTdFh2an02ixjPV9wcCIZbjxTb9wRY7qYszo5shXlc1PRVtWEE
mEnigfTPkcPTFJgXD9aUH9jKq3uSsPSt0WZvmTDTa8vUxV7pxa7r6XCCXKIBaQ3kE5X4z3B2Dldp
jkJGd6/bFr6cKf3byGXgIfIgbg9/3A0bKmddu0FLu0FM61InjJCNFE7Bis2FtN9aPXqiNNRup1Cu
atpPN1haH0xDLZ5ZVuKmFddIYxBRlDmiq5xI1kGWL3lL4JQ1usx4wg+PYVF+izDFXw0WBI2OzOvr
RLcfKBgEh8xSP9FFoJKqhtfxmFbPloZtAFl8Maq9lyrZIesqtkJBeTv64tZppPV1TK5TlKxaMtFQ
Dm6MTDbHbpL3GLOhQ/TaK7VAL6fQleDxpP4P0Le2zP1g93eEwByLKt5Po1vtAla8K7yHNjuIo043
lAel1Q6q6LxYE+1DxiJV2uKpSTvzIMZkr7dsYkSvY3gPg+ssMcH3dawysiFrHiykB/jYW2QaPua9
0oWJoLibljkCrJQ73vz8RdcSZc2mT3pG4lkZwLbBgvYEyDg8mFnAWM0ou8Rh/2z5NZiLZl/ERK6p
tRhvrECNcS9HFXtBWgdVhSzK18drrOM7LUGu5ljBeJvqarcXXGAD3SK+JZOhrBXRzc9f/Lre+anV
71mIZNdxPqGEIiue5k1O1kJs77MMv302ZuPKaYOB0nt6j73BP7Zx+6JajX7tR93NSI6eZ1Cq9ciD
+qEajb1LB/D4k4KlU6px9YHCLS9C+9gGpfu5bavxKuBfRHZ29OUsLKYDu53zDyEwQy0uoYIPFSvL
fi42AyjYoAGlMm844roxyRcc0/KglVlNaRg+qoE9HE8WQESFxSYe6X4V0TcM6/HaR2rR9UGxRues
w8kpyEvPYej4gftswFp9ShSxwQ3+EdkACFKcV4faAXNiXxF4od4KhepO7zja1TiR4+EjCGXyYd9u
zab4zjh0qZ88ikEPQEl2DQUvwAcGEMPR5K+zIg+oNOtEoVRKvMXbEK6HxHi2Cut5xJe9CkcjOETz
5l/ti6NbiwgwgSq2mYF3WsvKYO0M9dG1+oLY7ehbFB7ijLTSqxyyj51Ct4vsRt2zbK3WsxLUzKfN
ZBrPk9uPT87IPplesnVvN5jv/brd+yiVd60zjB8bNXmGji4eLO2Ipac5+BXsUap/lZdYTFBhOXQr
o0Y9xrtpQIImsDNbbnigOBxgtQLW7eJ7+KgKtC0D7030MCSfUJy4lxkupHXpRLdZNYRPTd/2IOBA
/Tb6iPLYRaZLtfQbO37huSqWnsZs87VWxS8U/1HcZWn7oURtdMNHeJpZ/MDhlmwBus2Cg2K4TfM7
CszVGiI3AynupnrdWioSXGt2gZgp8ds9jAHkSIexijBFGrMnAPP4Vh1pz3ST/9qnc+JrFQL2z3CS
ag2/qLY9vLLR5QOLTdgZcqfFQ/Zs0FLqQx6tQuXiJi3dnrS0UXAGMSyeVsBqnRO8CpxYgSOLG9YA
iNl3dSHRZABcQeDeTZ+70cCy1j1PgoS9kPretRxnRM6IliVG3OzTx94QoUMu5iiTdU4o9qqFOXnw
04Bc0AE2Albaw+RjPERyTj6bX+OldR/GUBefynLbdFb92Z36GgeDSiqbXjSfa0BbDo57W0CniYG2
rcIYbFGgDwO+VmF+xsQOBrFzHlQCrLfaBEZpaCPKVGahEapiEbQuSusj/rMqqatPgHDbvWnDTRmI
XdLZcvCqtSc2AxXScoe2RCsYflIZWJWV/neNEDEbLjsVgcHap6GNKj5N78c8K+9A9qsPQWBsKaNs
XdMvn4NesuuedWcVutu4suNHBctErvkxTC66tfIZwZ/2CYL9kZa7/Swy5YPRqq+upjT3SJigp+D5
yRvN3ssCZanw3fhYNsA7A5OAWXOobqZUV15mEdxKGs73erRV4qO7dh3nJklnQgAn7NunDI8J61He
emOs3EZRyCTRxNdDH+M0RQx+66i8FoVTo+absJMZuOWnr6amiZWAmfSpr/FbR7yHoqSAs0Qw46YG
N7DCaIHSIvbHDxqEEVRRjSLCu5+/uKP7wRdogunAqmtNJUuJl6unoGhlJeOsQQvS2UK6cEhoINz5
oL1JxPX3fU9iAe6mGMUDagiFNvCm7JJ+T4Dt3qED9ciooELC5ol2EQ33wkVASAt/J3V4h0rL+OjY
Ce6tEfqM1n1HodQ8lSGcPvpNh8CItLXRl9UnUgzo2Tk2WDqpsULE51T1rXNookkBRP29tc30SxRG
ZH7OqCO71XvPIu5hWxYx7s1GqTaRUn6jzNEc+oTMcbR73X0ApmhjYtraoQPB8p9oxQuPPzxe83nU
M2UzWAzGoW0HxnmY7EVaGA8CB9FVrBnuDsGRdqMBW+qMwj2qzkE3Rv2GPmt5PWmj50YmsiyHd2ig
6DehLt9MciCe6Z/hbqnG63HK3bU+CnfPthJb7WB9GWNb36pB/2j3XDbNqigWZhhr7a79Ys0FnToH
AOHExAKYI9g4GxbISlbZcN/YN7qWVccOlTRqVlYOIVU25D4vLKS/ZjhpdnXGKhHigqATexdVBiA3
0EFrrVbvjIqyNIsGurREBMo3+T0yewTlbPYe7HbYWzSnbzrARFdqc1+EGiwlxUJ7IeBdNU30AEli
9LQyRwuEG5iN6q0YA6hgTcVuxCRJTgCaKkL3u2nk1mPHJIxgjO4jkp4rtfZBN7Hs3E6q7G4jremP
ogvv8yL+lgZw10fDYYXCjhmL4IhwoFY3MXLQtalH+6woqdzHDS9hVAF6ZdBBHZwdeskeNWlKYt+U
Bdsiaj2iK1Hg6XE6bn9y+PFzVdcSNhF9OKycaBYOpUPc6OizAcQv+Zi38YupDu6zizyU0nxtsFxu
Wrr5moqAQiBeg3yJPmSgsrbGMDbr07Bx23Wo3aOE8Zhdw3XD7yiElz/AvsRHiRzlymq18JlaksBb
Dz5RFcmtY5s++64w2+J337T04X6ucRwNgADxerTd1Ek/KnWF+mn+P+C9r23fxN52spnRewHcWlF4
X6kpSIwWS+RBZdnOosGnS4R3sYvQs2gmbYnEB3Xrwq4TdXGDo6Q5uLrG7VT3UBOyR00viOUw5J0G
IhSDHb7WSY+8Vq1uyx9dGX+RA7xk2wgRGIn6qHQj1nK+yiG3ui3VWy8oleaj2SGlUyYd6r/JbFoG
bX5os3yjFW13H/aRgsc/xjyOGifSYWAq02HSYNC4YWGvRDn5h8KnntsY4GiIApsOQWtjcp2o+kon
pmZZUw2OsdNprBHe8hqpiRyKN1oI+TUKlWqrUBi9jhg2x1hVza3W1eUjFvS9k1VfJHiWr1V2kzDl
P6uq9QByNbobhP/ZRwm6J+jiVSlKiXNJNvsYdP+66+AiRHVtU5OAi2DWanPbCrd6sDX9Gwp28az6
zZ5wkWKr55W1iQrpPHffx8m0PDtMoyuh5C9F3k4vyA5wjhXyZlKSYms1U3AhYEX8Z9aJbbLRskgR
14lJchdZJ1w8RVUdJ/dMDXtgZcwsuJLifVJr1bqS46szBdCjjeARpz6rxqn5GLMeXrXzItXFCHDN
ppkueJnaQMMwA7aobjoBV4W5/Wd4x//7LZel+cd/8/uvRcm2Igjl4rf/eC4y/vvv+d/839/5/V/8
4yb6WhdN8UOe/Vu778XtGxXE5V/67ZM5+r++3fpNvv32m00uIzk+tLx2H783bSp/fovgezH/zf/f
H/7X95+f8jyW3//+11dQpnL+NBLI87/+9aP9t7//pZEl+H/JRfPH/+tn8/f/+18341uevdXLf/D9
rZF//4uEsr9RJ9EIkhG6ZYs5Y7H/Pv/E1fiB5hi6q+ukDhlzHmJe1DLkeM7fTMN2LIef0/pkgfbX
fzVFO//I/RtcO5p1Ns85s4LpWH/973n/K1LpnzeM6/Cv3/8asfR7kplCTJUN/xxI/O8hLPiKhlqv
2GzXVgoppEiyjyUxs9GFZ3vOcvl3bMm/P37xSOdxGWARSghIC+LyGqACk3s6wk9Zd7kr5IXEnt+D
Hf99lEXYVqgVdlc2djkPHGb1tHHkxzAr0OGXDaoLr63MybyXMP2SC+d16rItIiS1ITYLq5oKL1Rc
/Ia9JspjiH9vWv/y/PzhtojfQwP/fUqLdK5KxnVopGPhDUntdp5shdV4pjGVn5QOz98cItZ/x8wT
PCspDnN9siSu3jKMy71qaPWH81/jxGmqy+AtBB+GYbSV15XsKVZmXODHJh00uxTJeeL5WEYshZ00
CfKwiRkO9A7coyN+xGnlGCsLsttw4fE4dZBFgPJQomMPLbZs7OloypRh6tyxXEfUmdX9dCFx7tSl
moN7fgmqkpLNsRkWFaHmortzqrK/N6dcO56/EadOYf7zXz69iErZyXpWUNSR8ZKM+J92MYxwg0I1
brbd+aOcOof5z385ihq4oWY5fkGtTHbbqTLpcqR59Pi+T1/MBWB5c0wDcenR9W8fKlHiMw3t2qo3
5z9/kQH6f2NGXUwDAv+TMfL+9yz62T2BTuao7msl8PUNsnE09JDECxYgmAsp3ppYjTQlDFG0uHak
Hs0MsNiG0iiuOtYD5XAlFemw0lMTK7jwFX9/0//7Gy6mjTEqkJjbTFT+5ChkyxVqE27YLxoZ3TrF
LT6TeRIg4vBzcqItGz3IBmqINj2cv0K/h0j9+/CLScU0AImRp155VlE7LC594wE5AHDx0SqPCqXW
L+eP8+fniMTm35+jFghsEvcxZrsiyB8zZU6LQLBZOu+afQkx/P3zg6icEspxpZcCyiEyROTZC6Ha
zoVZ78+DjXzm3z9e9lY7EAJYeT09NKDTZvyk4KL/ymo8uzBbnDrEYrZoRVCn2EorT2EZj1oOadcW
Dh+q9zi07XcNZ31eO/w6nNOptsl2dUoPAlOEB8rU6VokGc7yC/fh1Fks5gtetmxSfF4PpFaKZoNI
raK9nhFyfZVEavx6/mk6dZTFvAHyzRhTm5BVen+ANXulFQ69xr5Lb4cGdsWFt8TvOYf/Ozj0ZXZ8
647S9qWae4bdz9YxYSTyySYIwr7J6T+MK18jgnKLDAOJcJdS1H3ns7CYFLpQrYSOTNuzuih/tiMB
q4atYeVCmwhAPpy/ivOT9Z8rMRahvz8MyB57Oeg9EVRgDdngj2wXlQ2kwYyAPXjnI2UvS46fzx/t
xAzgLGYAYnxLzafZ6LVN6eQbv2xwn0+UIl7e9/mLGWAgU043CtKM64SFNXbOpvhmpGrgXLhap77/
YgrA+V4qeRWVXuS6EbIWC4aQlV4KZf7za0Bn5f7bwCwGyCe1ihWkF1wSdBmBiCAbIAOzX9LJmCwv
iRpz7s3HpXOE9uCMaKbc/tJ74MSIcuY//+U9n2u0HwQGSE8pO/ejD9TvG1wIEk8y6SgX3jWnruBi
brAUtO5VPbImJ2kWPv/UGzQebfvH+Qfg1CVcTAo5ygLV1rPKcyIyAFaQKAx3EyCHo2ZbROlsYomw
GPq+Q+BDm4zJJ9u39K/nD35iLDna79cvHKJkrAwWGqovtGyNoDQMvThBefMQEfqrPNmhLIrH8wc7
dSEX00OpaIFv5ymPopFNX6icBC9qPWAzOv/x8xP9h3nBWcwL8L+UqBpk5cl0VOioYr8HRwVgGc5I
VbykVnThbXTiobMXU0JG+E9Ln7b0HMgacqMPXQtUp6ggslGNm+T6/PmcOsxiZhjNDNdG3XG5VPSV
rV29SPRaRA+l7zzAYmrQUz8GIMzNx4QD8sFSBfo73e2ycDf1Mvly/jRO3BZ7MUVoFZXYiNaQR1sq
y19EqBPYFhQZjTmJ+cveTrRrUQrnBn2Z84c88aDZi1khcyKt0AXrczUW+SPlVtJj1I700wtP2qk7
Mx/3l1kHqU9My5E9TDkSYXEFhxDFhVOC/qGnPRjm/ftOYzEzBCntJemLkjhF8kPdxsJ+1lblO09i
MfSLrM7oxjMaQfrpR4Kv8Qig0XguRlxi50/g1HVaDHjfkhGNG7arVk4wA6Fs1caU/ZPSRHJ7/gin
7vRizIfCcCqFgC2vHODL1DbpYnUViAuffuL7z9WsX+9zx4jOuqDmBjS6ftSYTdIUAxaw+kur5xPf
31qM8VDRKjcDjOFFSVi9ZUh5Cyw0Uf7hXZfHWoxwpyoadr0D6+ZsLO4KUxk3lQvv8+r8x58Y2j8j
fn8ZB9akiFJjg+lFY/9j8uMCHlmDZHogu1H6N7kS3p0/kJjv5x/m9mXC8pgnuBiKnPucx/eTFn10
/HGrOfV9k/TXZZeRIqH94CWKoReM/IXTO3VzFsMclKVPvcWlchVHBzdWvkzIHM6f0KknazG0pdFI
QiGZQULbILzEBYkvoL5e1XSELozveX790yVbjO92QJWBXqdALdXvTJyDa6k3Fh5yd11aRvXp/Imc
ukaLIS4LpUMizzVyQhVCN9LXq6jIqvX5Tz91DovhbbtdVOslS/2iApyvgAWElxqvudm4o13MSecP
c+JumItxngPx7Yh7YEeB6g+4Gt3eu4odBmp8obbJ+x6nnyHtv4wWBTl3A44H8qJTb7S+hTLO6v99
d9tcjPRKLx07bDTuQ3BXiumYj/oVxiN6xM2Fe3HiTpvzPfrl65PRa3SIcEoP2zbeMOTDQwfd36p7
7/xdOFEp1s359vxyBMessEFUdeEp2aSAFQUSXMOeBH6bEwpBfMOjDrnwzmlAutFisvCBSRdfbzO8
nv8Gp05x/vNfvgAhcqao84IhI8uRSb9oHtsRCd75Tz8xW5qLMS/soe2KlIcZqb9yF8SoDKC50E+E
POFCVAU3Y3wqpwHr3vkDnjqdxQwwhi3pRyHxvFoiCHnAmhaXV5jj3Xfu983F4DdrG5v3PMW4llSu
Yt8sNkUEj9qMnX73vnNYzAAh1qKQHGjK6o4FQLDO3KtG5sGFgX/ilhiLgS9ptdYxnDxOYIqfMmwL
vsTzI6p2l4/5l2S2A50/jxMzmbF40ZflYOPKa7gX4ch03E+o82y9v5aBEbwMLCg2548zf94fZn1j
PtNfHuHCUEM37QeuFygYDzpffcVe5WNuIKSU7sNUjTBtK2m+nj/ciZnTWEwKWdPp8DZR04dRGaOS
ICNjJF/M6V+USvrN+x4CYzExTEqXdHHAxRuUwVmhmzb2Ds3GC/POiWFiLEa9bIyQ/F8eMca+vS3L
ot27Eu/6+67QYtQjLOl0N2diDlroh21em2t2RKFnO8OlReSpm7AY55qCvUwXTCyjEYlri/7APcw5
svJSmPPr86dx6iIthjrkVDLERihGTYPLO2CbuwF401y4SDgbTjy3i3FeOhoy2qTJPS1184fODDhS
3CZepjrTtZa0DchLEl/dCRReladgP1Elr8jSjd4G4IdzbCtQxHVl10iXk1qf3eqZbgAtryCzFrEz
G5il3z8jlSQnwkkQfplxcrCnsn1JIxBFvtoNxyg1UJzYjfYVOUn90tV9YBLvrmuQE6BcQLxzY3VF
2qBPRzZVuptICzF1pOVkQwEJ4IisHBZEh7w1MNwndLsO+PWng+Y7xZ0wyGHE2wM2DE0ksE0hs4/o
pvS7sPcnkros5QcBpiByyJSxHkYNav3GKJMUtKgNNHqo5Id2Ggr0OoFm3SX9lL4Eo/kZprf6pUgi
3NGQGz5nY+i8ahKbtdqYAQJM6hJmjpqfE2QRaLo+SZ+96oVJLXc0mNRjYanJ3rFSx2RLDhRRnybt
EaE+tH5hlS9WrMGCiJShp0YF6xkzO61c3Eg6fmDDJvchsmLzyrLgYZKb7IAYAWcvrR9+iVpFy+JW
A/DtEPSgx7513xuFs03NInyAJ0I24xjpzofMQo22V0K3IDS9y/zvhYzCS/WAEwNEX8wfQ2MYzmSU
mQfdbloruT0n6bnBRlcaeWH9dWrxoi9mkdxNAEs2akp6lK6YB9yABC9Mk51WOzUYBM0x5Jb6XmvJ
DdzFjo/luZiUfvDCsRh4ZiFfTvqFLzO/vv7wEtAXr7WyGfREQ7PukZMrn2WuRbcUMN/8vsbZHalE
IpU9zEdsIJV769fw3S685U5d6MVbbqR0kJPTXHhkBat4XoIK2RvWxSxOmwuz9alDLF5wZt4jXE6i
wpsaWcGVC7RxrdPp/OQ00J7feR6L11pTq5gG9CTHFApmVsMq9C1wMxKWQcpc6tKcmFH1xYsB9rqp
dJqRepPVqhqAJ7sFS9Q65ad3zdj64q1AilLUAYgCFqI6CR4cB1pHiMD0/KefesQW74MRRnJvj1qC
CNt89bU5/aZ3q7V0gmylpTPoLlXbbTP/No0xnZw/6qlrtnhL+IYSSaiQqQeULcDQN9Y7E6TUhbfQ
/Aj9Ydhoi2GDj0uxKtGiTiFDdECMFstvUV+Jh7DSDbxiPRyqCpt4f+EanniUtcVoUfxqSHVtajxj
SNQYymTVOYSSJQ4563BIPrzrms26r19XhMKMeuSDYeMBeTKPfmqn93PG6Zfznz6PiD9ds8VICVNj
MB03JBPPDOC4dOi3iY1NyCNK2tgmObKMwQWdP9apKpC2mMdzNIckcqYKPm0N3Jxe0o6DJDyl4duQ
hi+Q5rdDVJT7ltVub8iH84c98dBpi5l9EvjTwmLw2RKkUIED0PFV5NQXTurUQ7CYBhKzcSMCfWtP
xXsDeT1zAnOD+dwlvibz/eLCYU5eu+V0UMLQcaOy9gzM0Mce/GL1ho8xLI8Org8fZj0V4G1KGhY5
bhHm3v0AXym+b8Ohni58ifnB/sPDstRIlRb+JBpzhZfXSvM5mqZUvbKrMNhADKauMPN9EsuSW6w1
xvCuQS3UxfUNm2zocjKudgQUEdmRkhlgwYMkBKhoN/Wc9YHVP74w1v58M8VSt6MbVjzmLAB2mA9T
LLZhRAJrVhFKssrSurtUFjt1mMXkq/Rjy0Ip0HcgQCUBa9GTDidsFQ3O7Xse+X+u0n/ZRaZg+0la
6fRdbUbjvoyjkoKLYV+4JX8eUOpSVOOn/iAIfQW3UCTlNulg2Nq9Wr3z0xezaskaD11Iauwg5cJO
06JOPA8Ia5oLs/apb7+YT4ketCU8UmMXkgox2RlZBU5x857rrrrW73O1YoaNCIOYvUndWasxM743
s6jmfR++mD0Lyy5SBcDzro+m+CgS6JR6XVgXvvqfX56qu5glu2IYSGDOzZ3aFICoIXNPzopDTgwG
wxjNLRg09zXsNHnhzSP+PJuoS5E5ftKonYSjg4aKYHskXSuJ5CxrBd6kLsVNWzgZS11MxVGDi7dl
u8VuhdLUGiuGAWiflW+zgcmqEfHda/imYouXo1qoNbIFP1bJAyt7TT84mQy/v+seOMuRC+enY2+q
7fqQ8I/RV811mlWX1v2nHs3FHE/M9DRrA/Rdj/eouxpKoqJhsMXjpVXfqQMsvn5DeqALjYaJB1Xv
mpwADOg5nLt3XZylsEeLDYWQOh6YqSc/tdbb7MHMkvcVYgAt/T62gFDY+KtUbYdQrVqzEZQH0sSx
lqXxtD9/AieeyFkX/+tSqy/hZleFoe06C1RXC9gqJTgCusuzn6egaIxO20JS9M4f7c9vAdVZTER6
G8jKsnN9V1GP3/etoq0G38g8h7PanT/EPO/85wubTc/vJ9TFehjWrE52OeRke2XkSfnqqn5RrYCg
ExdiYH6+9FI7dazF9NRIN2haCOi73ExbEt3w4qmZNt4gsc2+OOTAXHjKTl22+dn+5d1mBdKPB5/E
7Waa4C5nMJPI5yQDSIfXnjbd+2ZbZ7HuQJyITXJ+3HrXjT32eT4SYSix52/M/GX/dGMWIz3DCmUH
DWm1SuY4KyDgNlk6ZXxhnXbqViy2WWkzBI01DdqOUmu+iksCINUOdn0C0SczDu86haWKBs41wAwE
W9AeBuNlZoCsiHIoXt736YuhODphYmSFKnZWHXcvJfyzGzxVl7oSJ1529mLokfKTDFPRiB2hWXAM
4PxjJm0Uv71SAC09q2HVdbsgU/wLraMTt3upoYl0zRzB13C8vrd2JrCLVWW78sK0deJ2L+UyvWnQ
8Yyl2CUySjeGZRyr1Nz2Jphc29bfuW6yF+NuBErjpEMpdpUSVE8jGpo7s+mVC8PtxKi2F8ON5CrN
tTPOYUzH6IaQC+eoFgIw0SjJbHnfM7UYdEAF8oEKisayOzAeg1qmNyWGprf3ffri3RqCqClZtwA2
Uu10m1WFvhYh4M7zn37q+iyGtM5LG0uXA6yuIXI1Jc+RNCyyWA9sbGV+4SaceEyXepl0JJ2lFa26
64EsQrlpy+NkdO/r06hLrYxt1kGTEru+s4VRvgYAZV6iwIovrW1OXKH/0MpAzCrgMjHGzL6mDk7S
NZkBLfkEsXphWzUvNf4way/1MrYZtyEFTG6xUtovZHsTQdXBrLUU0EkKDFTK+8THNbjXX1qIsxdm
2lNnNv/5L288SGIBcGrmwijrDe0KoIX5xR0FyZc45qx/GSrxRv7Zf3diFrEW4zs0GiVQx4pX0qhD
shN9tFEsW9n2U1Bv8k62F87mxNxrLUb6BEiY7YSChTyhHegRn0QyR97mbbLxWzuvNmraxtq6+rlE
PT94Tj3Xi4EPTDfpYPmQqEP39lbVp+BatpDM3/fpi4E/2XbnqEGm7YC2B3cFLIQP6Tj2F565U999
MfDbiKDdDtvETthtvanM8Ast4P8h7DyW40bSRvtEiACQSAC5LZQ3FI1IUdogRCP4hEvYp7+nZjlx
/5jVREy31GQVkPnZc/7Xct//8Z3/9+CMbFu3d8BoHMI6aA6zbaljpQsoRBAysFaI/zVx+3/8Ev89
OtPqUDBonrjgA/BE0sSuI+Xr/1UbE0BS//9v5n+Pz0AutivY8u5hFkkCu2eSLbRIs+SQi2iq9XdW
AeUEABrFCH6/WwBX5q2VrS+xBoS0XdIYgoGcAuVGS6crtAcUC1WkyIhjRsarvIONJtv+F+CSAf7z
cscn2BbQijnFlpWmduSF3gs15999t1xwXleXScH9CcWwMIsNIVJ3ASrZMZ0hJrNVvZjG2Vghwrpk
Ts5z1v92WhswpWI1tEiBHPly+WwKmBtgUiZUa6o+TFV9o64zb1VLDywu4uPkDSmSOVB9flUjrSwD
F4IpHUPM9lE9qQNyyV+1tK19UTRfo5jm/YAKjW5g8pRN67du43sTxnmTS/dNR/WXNParcScfo/mw
3t2lU+Qgao1qM13hkmADdtgRsxKzly6zFvQvdZTk8jzW1qOfIuPQo/9Id99surx7GFrnuXDka8nW
Jrg5gtCygfLWBSClJcAbcPfLx5rM7dmy5/ewAT4dKBrDxtGvYVm8par4MfLPd7T2u+3szuOhMXdZ
TrlAnC5wpnLS4+QW2bS8JaZ3D4nHjZInw22O5UuczdYpnatHlaaYf337KVcDNux4fdW03UH0oXtM
k7bdhgGWlH7srH2dLCxlL8kmAwi2GWwfT2CVnAeFzywLzO+6Fx+5hPWvcvcbDPITeDRcsPVwJkLK
NqbEzmEy8W27FnwftNwHM6pL3MznclBnpsg+Zbl+Wb136opKHGYPV1Dml0yTxasLWWleEcQ7jGKW
9Rh1afG3y0NnC1Zn2bQwdw+eVWBvCVCOD/kij7aCJobZO906GasbQrBfkKXXXrOg5BtHAlTK4ovn
pv+m9D/MkTJ5gl/1XDYqhwYsIe2ZoN3UFQC+IG+/4IUsW/zh4y4o7dcmGGeQKhMriCNqr0XVWPhY
dQJM04fQ/cty65DabUxu3lw5vLRx90NaTrCZDTVa3qMw8lwY4UOYviT0E5m1BrMhV3al7HEgxl7N
iyN0skHWTbMhXTGcBY65ekt346X6DhoEIQm4nq5AxjPGbrCxWZjaoXccQeGbn6VXkT85zecA9Nnr
YQF5g6yjhCH4rYfqGRp/+HvUVb/TduHsgBkjkPHSGrtQ8ad1FbMJ1kClpV03vVMZXjr97dXkeair
HzrPYb8qpLk7rqclGfFCBMVVemrPonxxWTs3iaSgMgn66LKk5Xrs1v5H0afPMMOeV/9uGq0Wfagt
Djz4XF9OgtQRDQMirD4ktq0lfFGj9pYPQ8Wx8jWaSpxETQMp1i/XT+MirrfYGD7GQfFoWvs1C9RT
wyTzjrWdEFeulrjM7HQz9SbY9Inx9n5cf/Ud5FyTdgEMu0xSo/fGqOz4cNcBHZq7WGIbuot7FM0d
rr946d4swwLZtGlOLYpRuswLOt7Ke6h8xnFLP/isF//N4JLbCBAjPCkDluYWD7zj4Q1T4Zy9UE6S
52ZgOhwQSuz/blj9+uX0HRjLOKdDjsrMbnDYddmTosPoRZKd+Hf4Njn6isL4t6UPu3M2iHzfJ930
3LWcNoMNZz4KPGrYUdCVIHdHy0/2vP7JEsGEs95gXeUvQQKDnK/B7Q6lM3vHZmyts93W9rF3l2o/
Cmzyyvf5KeJ1WM+wEZlLjB0O0Nlu0pPveeZFLncMvIJwCTB1AlriN0t9tZuOWmOWyAy5wRTAhgHC
ox4wbRb/sMfJi2kscsi+DupDTTNz6/GfZd3DF+lFDi5uGuMGw8YhJX+0hOf8rtKxv8ThUP1TaZs8
dWEjX7CaIaXUs+M8JapfHjTDqxKMaFM9eQA3v7xlGn8megr4dkPrBwD6Aj5/BnojNDK/9EuO/wUV
6XILuqKvb00vPTdKpV8hMHGFuKIqno69yOZyn1i9OCpAs0d36NefI0TzV8OozdVa8K9taDDm/qZK
5njbAUYJWMmVKyQnN2zxD9v2gABhbpLNsrDJMA/xi5X1Lf2S+SGd5GdrYDZWLQ5Ip8Sr3Zjmc4nb
6blo5uSYCMZLWKLsHpt4VufVL28gO5eNcOdD6Lu/4lK8hDxAG7VCVKsnfieLLAHzY/tmuVCcxjag
5t3z/MlQ4+6zPlcepIuX9KDt2V6zwYr/hOrNQ+IH2dmKsWXaPTdiA+cYgy3mN47xZ1kE51i6bxat
wX1YQdHOFr2cM7gNoHgkVsuWUY6y9dJtEMqZYzfrHi09wmJmZxkWrPzb59mPwqJq7XdBE4VT4FwW
r6O9HPprJGT9lNc0T6u6PSiIS3uTtPaD9HH+Emakm5ae6qkOygdDCxwVX/xzNrJiOMrFLmZ1WzNg
14Ij2kXumi0bt9effaLGTb/4qAuXEcGXrGCnFyQh/+Gu40BCO4Othqb9Q7kaLGNQItGdc6mtKnC3
VS1es3IBLmgTXsCVq041Cwv5wmfpJ3edONEJSDtzmHwC/zbs1yiD9IHNsGWtrPV+NsuA3bxcc3DD
5d8wQ3Br47beNbnzVqR3c4rjQEoy2ttOctIUS7F6V1b3hw2YrzZWsFKLZUESZx192cDsX4ocF0nP
cSSDt8plTLsu3WeIJfW59VSzqY0EDlmVITctYqkDnblfSQCYD7t6gJhGTHC5mgJFuuBcM/OhShAs
j7D5N5OIb2Mz19/ztHaAoUMb6keQ7i0XlVnbYVyPU9eihg+AWvkhRiokK8E+QaeE6MJ2ky3zXFnO
Kb/kzVNdWLwXyGxp0VW+qoqbrIXujqEw1T5b768LeeF9qm5J5KOY70LBnoXnHH9WHzzzkI1b1+3D
k1DOPXXP9Ne4QuvEmbke3dwsO2iI3V8bLkQU1OHwGI6eYOIsC5GWrvWpVXJ9sYXr/ejduX6OmQkB
62Wk9RFnff08O178kMjZ31uqTd91ESZHOrPxMxMeZmuod/yIVaq/JwN7F8XVeoP3Yy7JkCXTBooG
lce4aiLUsgopqjtxQjTh+lIL4GQggKrLuIwTDqSAkbVptWGUJbF9MIjxdhP7Z1iUgDwNim1RTsZ2
uPGsu+/YoPufSUN80+D52IS5mA4ecnleYT99y50OdecKyroalxDvlygjvhXivlxTFev6WlxCa8Ud
XUiHR3aZb0nfwIgSvn4dnSw8l7VMM3DwaQMvbSrg92ZNtl8Feig0XWEkAnhgupzyrQqSZG8NldyD
zkaSin7+VCmwfyDx/jaxhTp9wPwGTJHPKREYVRiE+GBQHkw6FUGejKF4Rb4qnjs4X5CY43qHKTZF
WVo0kLkCddOB5j3wAnBYcWwd+5mFfXh2zSn3uuw8CX86L0VYEuyszr4bmCUDWE+001kz2qnKw0+w
+peRd3cb9qJ+aEbTIho1E32Iynk0XVBF/WQD0Cqm4FJWvrsdAt96UkCcjqWhC7WBAseRmcSx+8Zy
lmKftraYMDS+QUHEkwuuqwwwlKq0t3/5JhFUPRe42HkeWOfKzqH068ZG9xWPySMbsvKJDvLw5c3G
fpscKS4laKu/sxs7v1zWRZy3TCY1Bd+ldJnv7xektEHBh7lvnQXNo8VgnvsnV9Cwsb6p9APmwtjc
MqdpULtA6iWCD80o4NRK652RgrgkP0mKXzCJrYI3maLN2YHVXO4ysF8xWguexy3ezWE+85iX7VmE
XlZHbgdmEii3iPN/nug8jnKrWJoNoMYMeJ4/2kgJlUS01S+FRRSbu027mxzFAH9RpwAqYcq4LCyk
gXUcmB/S327BnN2lH5ccz0g8wgbNxmz8EyAq+lEERsIfbMfcvyTe4q/7bracfJMR98GkX7xmfBpX
zx1+G2rjcwTzgDip1r2BQ61rFIL3Nfd+23HG9E96qSzUSRnYGS6OoJg3U5KQIjHb2NjbZQaXHlGo
NvazxTXU7ea0q0SEtlTpg9OnwRecNiixpQ6d+rq4zEGgtkxVdfaGItTnGmhIs8F655hINfhSH7zY
EcXBrLVC54JqeYNdAm+YVwqPWlKqSBlWJQ23ZoBgqtpZXZ/TjC2t9QUpWpXvYinoa4fI1oZ9ZkFf
3I9YKZ/j1LHEx9AxO7jB0MHsFaMgXr6rCN/rfePNVvHE8iB9FD0zeovOyWGZ107aHPmUC/XzUDvQ
Pj/sfDAYdcQdTvXarICMny2XeBCkZZPR3mlRapzDwXEI4ybjVi9LUc7hGbCKU2HG7Fu+hLzK8vmk
Vek5SI4bEz5QBgBlsCn7CeUR3CcLxqfga9uMU+x7RMP4VEg/q+4rbYJF3xYpzfrg+ppxtc2KdXX5
EBoKRxRbIQeCpTsnBGGpBywTcoCAStc/B4uWcLzvXHDNxcXugUVvCistj60bszsJAIPRnWyqwE2W
LTPCuxKThjxwE/JWJtnIPTxOdP7wawnber+PZIHndx2CabvIBWnv0niPQzyI3wgoQ3zDkxXGN7F4
brlNNefGse7XadzQFK8KnvZ84qHKEuXvFnQ0FtUOqZHBueOAuqWsvBtycDiLGF55aexQmpTfqfHw
kJeOWvZ2mSB1qMnDsbpnq2rHjd8OauLtbXz1m5N/BNjqGPOvz+T4Ybo1jbdTv4TxMddG2A9+bbnh
2QWJi2eqs+dxQxgn5mu4pAjOLKRm+oYXVxpo9WFZnbSJK2fH1pvQKEW6ZniD7uQIpBSCM4zbfFqi
sb/b3mEOB5DvpcDL7ln8zy5evN69JqzKPPWFoq9Juhn3e25l8j4hhiK/5dZiBeeBgIs1U1UwdcYr
GIzI0+bhZ8zo9i8LLXpKpcbtZTTaMc2IaDVx0u/JpJvlc0UB6T3QPE2b78rVzvDtq5Efr54CyPOh
pbJPdy31X0eSH6JyVEYg+1zW8aFFBgvOf0YRE/V+GFqPQA27fhvGOAQJqWxNs7yKp4XLwPW4F8oV
36MPUfw+lNlr1JbEMhwFA2zSRxEz9/2e2EUQnjM0rB9zrrLsydNuq/eD7Ey1q7UuTQSpoV7Oa2gK
hy+qQ5tAGZGtssWdxPqwxs20HMZKL9a59JfiV5tkJnkap24Um2GYpubEs8Ne97JmCuCzWeW8c9ap
ng4gAZ1/Ar7qdz+G/HuVQ5B4ILfrg2sX9IBpOcQ4i9ZqGOStHddlPg0SA/G5Eeu8nryu6Ma97cWW
vvHEOPKZlsNA7SoJFi8aJHOaO98FnL0tJptcXvCq/0Gq2C/fth0M1c+UoaYV4yYU6kMofLVuimAY
lv1YlkjSHZD7d5VwWnUXz+hw3TqOCbKdP81Nf5X+gERK+EiNTqULqP3gp3XoHhpnJBlQFG/IPKwe
GFe69h1cRha+tl5TA+50rSEtr/S4jTj3M2rmXblyX20Hq4S1HQcrMgEDbWE4UJgbOOpj5H+bptck
rSkz3d4uzDsF7roOWpKEHLH6ho4CQvahpAx7ITLw0mtSkFJEeTeN69YegJ7tXM+zHsa2zLKDSiqj
NnW2pnQqV5jBdwGBn1+ImhtzJC30+sOIdhRlOic+mVgwJ9kl095abK1sxuVlLB3/s1FhoUzPWxe9
QF2Uv1ErJG9FYmogU0vt/gtSJtSAPg8YmnDHiXaLQEI8LcSt3/f/k7h3soNkJ1Nca1vfq5N3HAax
s1l9X/7GO1N0p9lNUdx0AOg5e9OSVeOIBUrxz/O6SWKlzpKOND6mquaKlOiIumCCHaMt+NsDM+T5
oe9lk53HOfb5Uqx4Hlxc3uwV7OsAbjej8LxG+K37uM+f5xSwN8ZTq+w4cv2kexpUwyAuTSHHv7F0
EVBnXXpcRJE326LTG1OVo3smEZbBtgv4fZl2zlxCcESD5E+ZLFYewJWo7n6lvTXg67PdQMaPzDZj
ahY0dV2Oj6Ihmd2jfvKKF5QkDvZ1XG0UjbvMDM9BXjOGJGWv5c8yl3l3LBPhh7tRlWV+6lr4Bl+O
TELnrCCWTxvMmUX+HqYlG+qczz4lx05jHlx4Ieudldzt3/k01MkPLrBx3ucAW2u9GZrZaMouCw3/
a1y73hQtzb2kUKhctZ+6Fj4D9yzbzFEh6rW+VDkJ1P0kXNIq8rm+EN2D9AMwQ7TJxZ3X+fREuuny
D+Kc5sy+opj4g4iuTvYdJSazGYClLtvWt2dzSokWnbPHZkZ7rqmseufKhYw+Lk5/LfG96lNd3jda
B1espJ/MSeMag8GWHNtGCpoOtYxBBnd9ERz4a+XLtKwNcXpZFz4FFmkodxQjnN88d/Hu+I4nKbWi
auy+jBzgTvBpZvFTBciBEYcaTWXdYBPjCqHKCbPdBilA4xS7Gl+xzLe1v2YwnMMmfs+4TtNbAWvZ
IznNWuhUvMrqQaqs9fFNOs2waVQ4bkXiThcEUlOFTZ1lrRYpzRcVcfuR4nbwjlS4vo8yT+1uLtoR
MWjZrk/3IBezYqoZVAKRP9wCzRZf2i5TvYlBsD/ZGcYE3cv0WUlfHBLbXj4DHSbvXCvoWKa0/Rlb
DHhumkyDRF9XpBx1jteRBLpSh7xykj3suGDne0FxA8Afs8WdCd5ejzOfdUhjXTpnYumJ+mOR7jqg
IR95O1EjKcBMXRmMdtooGyxJ+TCe7V0V20PPHYt2Owun4a1yXD2QFHXyreypXcQjQ5+7vMutXWB6
WN58rzQfAInz8MSKjj1bqt6uQHS9b+U8kVsnY76jHTv8WITbvsZFte4lNQp9LuJkOrLjPlBZ8iz3
HWfHqvc9img6D2kfuiQFM3VhN3SH5U4zXo7+Sir21HhVe5YwfV+Y9st/WnVc7Xwryx9jbazTDJXh
XLNQdkuKSbKP5Ic4SPsJ+q+fa/fBy+ggJKNj/52aaThMIxTr+5H9iv1Dblea3xe54vNw+e9y1jTp
C4JC8ZQpL/5jd7D8mzDFx+DNAw7byj62y2izrW03E/XfSXFIWMFVWYJLih7aa7F69IhTm7Ft7bfj
dc3d4APYIAdO0ci9Srz+ozS6/zO0OjkbLzVfCEypxM+hayKAaXiv5lDPt4Ak5e8y0wUBYz515X7p
q6GmsMuZErHh1wC2Xp2Y/obdDvAYR+mum3YBqHAashC9n+7ieTrVsT1Pe9L5z3zNXvPM63ZO0IkH
x1/LMHIw/+3g/yKgXsnX9kFTG3u3ZiEPCO+bS314mV7g/xbvsxDlVpkk2CXhmL4oy9H/wB27n+Fq
3C9drgSvc2kXXEmy29ptDwypK8fulE72M3wnmryZ+HS5qG8Mj9FzzrzllyiyLrI7hbiu9BB6CQFu
bahU5MAHfxVBZkC6Fcu66xbW0tIUCyNdI9xaOIuPKGlA8ZVCUVhoqWZQwdzPJGo7peM/jQ27is25
cI+tHSctcKY99695b+KC+MXKhodkjY8BvvEdftVmI60VOEw1mKPCsvqHvSvrOvKxFcaeLiWCjuPA
PuiwUyTRdIoQTH7fRwQ/XG25+GVXJLP9kO8YmJd7KFR2yxpfGHziH0bIveSM63PGeLvO8obrkBAD
t0Gt9ibDjeiw4xbRh+RPx2VxLjLfOvtDCB/a8bDTY2mPZiItgAezj3gljF/9RrH3akP+JkclKfel
+hwoMcE7JH97Lyyx3hqnWh75w+uX0BxWjiZ5CWhwbFQy8VVl/UrEYKztSjRxsFOSU4Mu6NG3PQjt
w9ofhMbv7VqF90NrRuLos4XNAb3B3Rs8+BWDEPX6TAgvt5qfeDdMI/RyUnrrUbftiAg2Ee9DOgyX
lCQrmiGnbKbCkEC7uZ4/13CdjroU5dVyrY/KyQP0cPH8U/fJU4iY5YrBPj/V2ZyRAyGkyviZXuxS
JicUAyxddlW7b9q2eae6Hz4uMFDfafr03jYcUQMbYZYtQj+/2rVy7O2fdV7xLNljVx7CQIS7qk/S
LSPcGo2SBPFAMOXtRqsVz6aUCrmH0ec0H1ZiTkhsORDuA6R06hlxzxJk7c3wd1zxYACVw7GbigeK
kvqA7tLZOmr+y3KpvMFCTx/XYhRb9gyGY9qhP6k0qY12LBWxS/GB0vMh7VtyGKcQUVHPRVSOuL5t
Ki4Hz42rbWfyYjjGS0ClWMcUFqmpL3Q2bHQU/caa+Bq3npfKz6m10psqC/dsYn9yKTvfi/6TG+9d
Rou3GQ05frQs9qNx6PKvzkde6AtTvE2dy7lEh+kkAhN/p7mDwAlVxrlN7x04BYn3LcAJQZ9oJJWP
giZJIZxNznqbxzG7yLlkboS089nWwnuXMmgwFpmOMC4QNTjwzP3p5PVLhXkjjUKqRRS5s3Y8Ueil
7xLMHC8IlRUqr0SgI91AaEWf15VecViGpPsK6ZVe3DEvtu1c+wOdvt7eSAovpy4U8abjOt+nY3kK
7cG8WL6t3lAJ9B9ZTq+tJTzdIq3m4F8r66CmrLvVAy9jtvj6UnkWuqAhR2IrDQ2OgpLMi4d4k5/Q
mtttyV/NjEfXwmf1ae+Fdb9L3ORFjJXaT9bsLTQCw+CsU6UoRli52IWlW/+pAV5vU2noelGp3NRJ
gJWj5RMMKOV/rp5lv7Ra+EfP4iDspkmdx2TI94ZE/rIKK7hR9utv9dLTZGJrjxXVJAqseP1LdQ55
9DDmj7YoX7FOlec5bwt65f30p2vLp25d6HI1XfuYMWtzqLU1nojIwC0lzurv89V7xbq7bHLRxkeE
HfluUKP7Oy0r53UpQMjFdlO8+15eHnTpOETGdDUYQGMf1baRrPrhtyl0TOeixSA/FW5OV0fRW1fY
GAZt97fSwWUoJ/ailazEw8AJz+1UJ/Yxz/tyy8BMjHlZ+c0hZGj8quERXtawRMCq6+SPosj1NGa+
fS0Q2P6ZhRkPepTLSzj5zXl1jLXLddb8UE1vIZa13/4jzC2QeuwCllcPjsrfE2gnGwY9sm1o8bK6
2UxhOCWudgVmD0YMsdekE56qWH0EPha0oL4XmZTbThcrCfxLMRQ0/qjbPHlZM+3HHO9yn9miQqnT
JLsUzD+k6FJq4jDOQWp0VNRClfW7jFWpLy9x3AdLKWs/+FmJOmFmZJmI+Kyk429mj+1wh+4c2Vwe
XtNm9N6alIXzEnuIWDTHiauqq8tyFCsZpUg+dRiuv6xO/B3zRj/UU/lU2Yv3I3fXNuqoNV1pF8hd
V03p0ZOxfNP2qP7ItY8fFnba0XW39WnGZ3rzfZ2embxEH2XrHSMmwWNOLIgHoh4PjuZ23LgdMjhb
01aph/h3FSiKh+jOvuqOQsvs5dRcNAKMbAYLt3ra2U0d7T+dmmFPXhxfyTiDI/qodM97wd1PIerU
ptPyPbdDyHjvKi9TRRs719znduIxFNAOPn7aRdMxyfZju5T7rupwxDG09Z7Bdtn3efjm+YU6snY0
PzBJr7YrJBC2O5m7YUqBrk0YqHA/MnFI3LiMNwqR9UMh8v5ohUlxoU6RbgD4N6TRDdrwuVpZ56a6
2quRjoO/JtsqbPPfLZA1Mrm6xB1CAOQ6mBemhZpCyu1y9R31WkrMX1bRd1ewxfMLJKIc6Y5yhqub
KjwIzfoXmYf1RYD5L1icXd2hxHWEs576mF6H5doSFo9T7Zn+oEq/Eoelac8eZDxDwh//tg1ruWwR
uRE9K9R6a+M/sGVhUQcrRpaPEaVj7vE/eWnQ59KavareHo7kXxOhRFEeqC57LxbtqJMYFe2DMngv
5NKeYiRWpA5ZQgnWRkZmLx1umntjY6FtMs8TsNRAwgMg1f/JtjmAQULTkyKNjQZqBx/UjmgX2xm5
fxEWb2g+cdaDqKb80VsXUg4kw8TET9OYOKeOg2lv2p5pGotEE5uyyp/KdVXvYHWyx5IlV853Jq7i
pNUn2uHlLevaH44a2Xdq118tgcCOCidk0E5aRxOrhx4Z355Rmc8BJe3WTsr0zSLq+FFIoigQEgax
MwLLmRbBkYXI98Th1Y/7YXS38BJwPFUCDU4ouIdSU34zeNUdUkmPygqNOS7WxDXhUJCJCXAZGFi/
hrpkRTalZ3LOQoVSC8vb99rQA3PqVO8mD5yx75py79DOJBLJUT9JMgP2/ZKTLZiAKinE5CSxqf4x
+YLSdOKPEdNbPXU6EUQZ4PCrjmV37fIyPi3zOB/sMdQHrVN27DCgXVm0gwHkpeXG8d05GhPLOZCJ
2I9rmBnMYb7fbAKKCO9TTjs6KLW1nVP9a2XV+zOwZyveKLbKL3Y7hdRG+iemWoKNX+JzCWL5LeaY
r9nFh9UnaJBywzFXhiVBqTY9ap2523ux+t2ETCR1uZoii1yLUlYz/Bjuv+mc6V9hVtv7MMN7HVax
uvWr30W+MTTcslWe1WL/lqRK1EZ7CgxxdbKB80a9lT0sfkmE6TRmK5BzRnkRz0Rn+r0KCWeHtfvZ
UXPczhNVLIb3EfLqrPrrtWn9I2wSxNPhOL9h/QsOjhDZuYAHdirD4tv1R3B22n/NlXR3gZgFMyhh
uxUNlRyIW/bObZjE0/2UXecYX9W4uk+azdqtr7qcK4tXbbITHMwzh8k4+nXkpwrvekaaQXcVKWQz
pkdVuA63i1tchQW0uXC4x23bCQ7UG757xxpxFoTJs8M65RXxELN18RzcFZSB2fZA0MGdmGSL/rTG
f8SCDqVWf6PLqj73sQCa1MzM89Fz2VBp1ic9lSCOcsxafdewaKOD/pja6bO1wp/DbdldZnm3P89j
8gdiHH90bCm3daveaS+J91Phx28D+B+4tOnKNWTM08A1fk6s6k+r6O0as7J3kZW8WatdbptW+jRg
QoTWlvvhz/KX8On2zIl0cFIzmcrAwU6pmJE1xp+5K6zGP5TaGc+2J/wfjsyD2ygL9zYy8Q0qy37q
c388eUwZbiEbY6DrPH0xNoUKb0DYw1LpAIwT8dmQMIvuFeAuZq/0N4o2GgMStj5R22VSyEnMRjik
qFBfxp3tMVWgq/jgT/pPnDOHwKybjVWXNYiECYnNyHoEjrXYJ5BEqtVng7rmXII/cr+Qx3SOp3e7
XgpSmdapf1Spy6RCV40+h1NFIbOR+HcCOyNDS0Z3RxXE7q4M3qlHhscYwnDcTlBHmYBC4C2igbc8
xnaVMjlp75ll6G46if+NuZP8ZBRHboOBy3B0nfwCX7mm0diaKDFz95z5aon6JpuY4rLmPbXN+ErT
0tl4kr5a5lgfSU/BbwTiv9MzbvRN7d7NxoONiIFBjI+BX/aZNlp7SocEIWNqnrKOLyy3q9diMt4h
Rx6Fcwy5L8qtv/Qv8sj3rQumsRP320swITAP1fwnu49uDP5oECOmZcSnVtL2lR5Dn/nHveMaKcbJ
uOr9P+HUfnj0Wh9C8CEEoDjuAudh6PxHKZEYlEXzuoj1aTWEwu7EiIsIu31gmV99YL+29mg29kyY
sazWY4PXjNaIvmPp9fDAIyXoDAgRITv51l2bHbrQciJPUAgvKBlvNGORB/b8b9Wc/QomUqN1xMob
eH79bRu9XIl9p6hiDuNBhG1F8stQ73vIkutPPZfGZtJVkZ4VGWNt3Gm/nN70h7Ad26MsM7WjoyKP
c4cSvbAYwmBgk5HyaC3W7AtGkHPX/04WzAzyZstQIl27ZHAebEO3tCPj+Udbvbm1FVGBtoVfbGJr
arbqP+Nigumq1IzdYSaEoeXk+VvGxlzqHzKhptoE5g8eVfrBZiA9WPT4bDNF+NdZy/IvQrH7VT/6
ly6h6sYAYIwwsq4Ewc3CbObo9N630k3xr07qZufXTAVzgfnjm1OxgMEhY01DZPWDa2856+t9jEOG
tv4ou0hYev4LQCk4hj5xC0LE5YSxizkdH0juk2n8lkb91O4nrygO8ZrYEXFleaXU6d7yecqO/4+z
82iOFOnW8C8iAhKTsKUMVfLqltRmQ6gd3iQefv196lv1cLuqIrSZmNDEQEFyMo95zTw2BSl21oJq
LnCa2xtm6PwB4ZAcu4xBV+rUSDR5+KqlGrbLZcnW2mSe+VyRyt9MLQzPsa3GrbUUw4sz6jMtSu61
dW1CVQPV/9bYc/yL6SISNWmBDycU+iX6wsimfG3Nsn7TY9vbmb2VbvtKG291Xa87vxqzxa+juv01
eEvd+E6nz8benBMgY94SL8uuBaWqsbqJKvyoDOUBbkf7UxMFXVuWM6OIphgjk4jvKc20Wy1Myjt6
kjmAtbQTwLoXT7zPngviUjfTcTtHWfKIi2u34dSpgVmQcD7EbieCQhXLp0i1usSKbpF0lFL6HFS7
wnfjMn8DjaRKZvOyoxifkyHH8a/SvQ0tnsoDrpGV44FBWvU+RXr+Vnl6f5+ANKC4W4DGHsB7qGLD
GBI8tqMKZI4Le/YYhdhS3VpFR9XC8A5hcl11GMclse7luzjNo26jCmXNbzqGQlT8kxGhDkfTZofj
C0lhTKh1G7StTJq6NrakhhjxaHPyrPoJslWqnQslmzKglj22pFg8ljsr6pxqm2F+tVvIA2n95B2V
Aklxf1B4sz+FrS13TBrNh6pghnUMF+nJTQ0wwbnvdRrTpKZpz/jHKXXPb1oPz/Qy4gOeTKYCO6cc
aIaZifBSEuaRuTUBq31LaQAWn7IQrXS/wT/B3bT0fYatymu72kJbHNz9aLppvz9lek+tUaHfrhqz
eQLo7h27NpIIkCOiUWxAvmjeNjU0RsRiSHKTdLJL3i2vaWy/JgEvd3PuTiPglmWGQpA6rXeUSeLI
xUeQCMQCIjGhCtneGs/8CbS0y54T2mOzD4xHWLezWzliA8TMGnYhKmXY/sqU/lZXdWnPlA/3xQ0t
3GZ5SPqsag5A7PPJp6HGewrZx6et41Rm+NpVog0/T6U7V9/wmkc6G5DCmKd7p2Rq+JUZ69QHEgFD
6lCELlQalAv2BdtwKJO3NMrVU9Ut6iUpY7xfNbr2DydhW/zdtYZUyXZjWWwLo6KtbaqpeWNOZCZb
up7NchzaiZIJ5fb4a5saItwoQ0XDjRrjZt7qBTKKvuPhOviTMa9lPUtD6vWjGephHozgwNxAtRr6
oOiIANnEKvc0KBmFy2EaTic490zWvjFFvbxa06z/GNFNC2JNWVtDKOHnSfcpK2KeBFfpQ+iVBR6W
dfcigYduO0M9U3BPt07KzL6xppaEo31OsyoEmO5iRbGEdrmf+lT3S7CuW0FzZHPSDdrQP64elskg
ochQgAMD6jGCs2tj9snY6DkzN94x0Z6+2fPwzIGYHRIxmC+tZU831hC5j23XR5D3cK1KlhCX7tpm
y+3N7nWhxcZAevre6wDAogxgchmP8dZl/Aosc9L82BVpkFWc9+SIuGdmVfWZORTppjVkz5Oh1Vvw
CMMeBdllO+WVdj9aNUgNGzL2OECn1KaTy2mdVNhip2HjTxIHuJ1sxPzQUV88Rl43jngJS+Mbo0qd
HbZijCXCWn3t0nk41qBBBnJ0pe7ASWrNBj1+JK9I0Ktt2rfuTnOpCGDCsNn5uQqj70A8m7sko+oD
UWSMD541K4D3U9/8TnRa5gbISmPTe25iQHbJIRTkSTMB4jEmjgmvHfdma4tHj2kGfUo+KOazw+fI
brvdUA05N6wtsP95+iJ6FR0brF+PWDzYv7JKkBSKsn4s57i+C8FifXZs3bkV8cCpMYq85VCjYPGx
YK1j5M2setNFYtjPtqRgA0a33GlLc0r/mcN9n6TIKKswiL9tJkyQrYaWlm/PGGv7Np7o25Qx3pHD
sN1Rq7zZwgnVtnFwUgZR4P1oMiA5dd0Zny0yT+qjXm6NyW59V4KktiPdfZN05QOR9GEwd8mn0NO+
I3+SMZLL4r1V5Q9FRf6xzIs8WgP4UXbGowT2tk1cN9zpdC6p8ioWr3qUTXpnDiXOpjoAwrQcAbDp
SXdLJQEtwpA2Fav5XiUJsP5K5FiZtggMW+2TZ1X9dqnTdOsMPYI3vXu/lGTMyotytBals1Edrqla
10pIPPWD24t7gEO7OjfLw9JlhyYet6kE+Fc1rfmATslTWQKm1qLkLY9RD2vzyvhSjMX7zKzftwb8
lzS8cMFt2C/MOcedJrC57aLsHWDRPY6WAXba8mhr9V1nO68uwFZ/EVPDqCe+53uf6UGXcImaCE9z
PIcPJj2msO+xGjfTnT3mL72W/WhineyMgYiHh70dxUdhx3dhC+AKLto982fpR8rQjy6uU5y2Mu98
ZoRyiy6JxeDK2oVm0pHqaU8nHCq4d0IMXrKp1LGvY+xXnerBXLp+08ZutjHMKCU/qZ7DCbJXFcXM
Q1l5f6LXynikjQs/Vfh6WQpYHy6paK72kblv29PuY2d6ck+G815YCX0zTpUd07sBFFor6URTp5lZ
rXFa0X63wuGmbKz7uhrfXSOpt5E3f/NACcYMTplNR+YRbW26fKO092XcQOBQNX0LK1HY4BrNkSG8
uVvcuNj1HWQsc6zlLyROnZ9ygvtT2al5u0R5/bxMbvfiRCndrmFKtui/9Nt4tGZQqt59Ws0LwW5F
3lvv2W+1mWv/K5r6PeiZu0E36ldN5vfuXEQbMFbejva6/m12xvpH7EYjWVlp3DO+ztM7uBPshYyk
72Rl0xnWSBXncE73IgTcj72uP7f5l9ZT0xO8H4bHYBc2E+bON5M5GAfMLOfvI7v/C0O0aJsq+vZe
Ih57WFWMwUbd7yypGEsnAoBlDYNIxe8k2BDBojZOPjWabsBIA/LfljKeNmMJrPmWlgLTwqb/0YFZ
vLGg83WD5e7DVACwavpnTOQ0jjn3ldwVuIgGED1PiHXJpD9y5v5gjar9VTZiOdQiOsJzu7eoWw6G
iPOHFEAJeLBvaZW96mH9Laui2xKIUOCBKr5vhrDf0o8etm5fzd94eUawkFBvtQJRzS22stqNyvqq
9/XZFveVgLQYZ0SpLGYAfGAe4jv44oRkp6A2dhagbIk/L26X9iHTRvtOubK6Y7JNlh/33U9Z69FR
a53qz4KA9tHBAfRBsiNtoEwZe6DXMd5jmkU/sq/v8rFffieyRTt0xKeJ1D51gDh4mAS7Vpp8H0o0
J8q+sqCSmtXXImVDdGTG1Mz+A3chup3lJP4w+p9uqjjMDyXVIrDJqLkzS4bp3RRnG3sqkoeW8SS3
dLE1R2cTPQMSE7/VbOtOIlls+XpSWN8HsZBzxJEjg7Br3fQe9dQo34xDov8pFkm3zSpG1X+assYA
OJJ63ttUtParVFGa+ArH2ftKK4aDx6QxCTJFP4jxuZ48Ccsrf/DhRPmtrEz5KZLR5IA0tCHSIZj8
0DsjlI2Tfsot9lLOHSJkxrMOcr/alMU0IUyU6OPW9koFgcDRflSOBisOAsVMvRXZGdpNZvGU5EX8
vaOmPgzDsPxul1HdZV6W9lsqdvcLRty1HqTxPNNkSMHEDrp8Eny0rT+mPf2xAWoC+bBhvYAA8+xN
VS4GsDTGf+RqsbLpFzTqQYCye8k0Gi9mW+d38BTaI70a0GNwp+5VKLT7JRvdoIkThYPM0JTT3ghj
Z1vrWtvwzqX4RNLpTL6re8k3G+T0bW7p7REXyzkQ2VKAzOlc8x4Qb/Fs9m65ddUIuaGrzHutkcYd
KSq4hASRBNArgGNGuJLQ8732pSTB3cbGqauH5XD9VINXzDZjPTjbtu/yzSIEw4UuYWBvz98sQf3X
noR0k9jV9vacnnhTo/ucUvlS4pgMS0bo8vsyn/6kjkqecw/yLiPFsP6dGljvwPKhIGIo5stIV/eG
sJIbO86nG1sh7WyjNOvHYTXdm2LR9nwj2c52XGDKy2JuOwRn3jD/roCSedMjg+jPttEmB5C8C7Cc
pDUOmW4NsFdpw4PK/qlbJU2WmHJssfMRaWF6egoihm/kzmcd8r5fDwq+30j3RZlYqALssY9ZtIjP
CLYMu1aBgDfGodsMucHwKLbgJ5AOwU6u5x1YOZNijffQ0F44IRVo5ymejKqc+oHt+mUw9WIbVyFw
twgkO7l5RcrjREeDESubBg1VUwhxDEF0HwoHh5QQsOpTY9jT7AM0MX5xDE17XEiGnd03NDE1ivQJ
4j51Rf5Ez9fdU5i1YNxpXiCNDujCc+6SlqabimPvZ1Lnp65YON15TTz4ElXzfVxM+h6dFbJ0h9F3
vPQPxTIngHkdkgekfbZjIVPqco8Ba2KEj+A1xg0rHwd9rOPU3jwycE5ph4LAStuWlB/T9M/WaaCX
F8mfgfLGL6ds3uVDbBCObRLMQ2H6OqSVDfr54FnGwdhFEBD5R+g81BjFAJn05MOYGa+eN2BbDcrq
aeT1fQf78cc8UVQwq4MMnehPg13GeymB+tEXovVJxeIbytU37TBEuxTQJgWDq9EpkfOj48D1Shcw
tBAz1Yms0Rrj4ms00fxG57O3cnpzeYoWtVMVfhONgZGPB2cCihbZwPMM5R2aKeN/w1a9tGzvMEWT
dd9hlbepB4ielrLNTWjVHB+1/MNGYG0otIrfhe0OAR5uv8iHGwwxsBntFxotsC262yGC3dxk+lPq
xe6hq1x1TJIww7m3UpS72E6A0ol91wR6A92JhIgpTqnlIZ+X3RoPORjAIAXPu8mmmQleHo9+MqJj
NC3116wv7MDVSCGL0nrpKAH5QJw0GL3EY4ADDnehRL4xJu8rCoUervWABrqu58mjcgs4odjhA+MF
0P8KEn6TIb5rcGwCenyPew2h8Mru7FtTjuoTEo3aI0fzfEiavqHCVR0oxgg9a3MEvlUCDO6o1QO4
e88ueKFbzXZzOvW5RfKbUP7ReT0W41B+moBX9RFO73rKHuF1dGT7BQtEBy6ET36UoM9lA0+ARxdI
N9aIXk83vzj6XGyYdRDpZTUxrYc2UNd6SQtukd8Hb84OYz47DwuA5U9TPvRbLTeKB2eS5V5IZN5h
VRi0EvKWf52cAa5VAbY7jOeNZaXZw6TjhzdbabkV7rSgmdKZBxSMPvdLa2z1yTvpE1T2vQVhbgOi
mb6xgMdGWR/fqKS4Bzv1aGd1vk/aKAry0HjMCnWvgWbbmAbMOHeqOBhpzhxbHXjXnLjdFwE1jkED
hlsYmqaHycK0c5Dh/JiGVQrrsyQtHHvc0hKoDbY+7Ni178fy1PwHWds2AGfKIpO33SLFSxdTNuRD
BDc+qRkNzSfCdFbR2m5KGsqp1gd0qbqgAZX1VDoonKRWN/ip0T+CLv6ijZq+a/NQ84Gitfcm730r
reKmMuMvoN5bRORBX9c26Ugzdw803ZbPrSvrO2xGglq03yfHU3t89xrabnVDX5HuZ2QhiB4Ksg+0
j0GOgBODF/JpYgvd6On0Ok79DzvhFHfiqd4Dexl2ZVYMgZnH96FlmbvetT/bUT9QeXi4/Fr5bsk8
fa/jM8tyqFdL8t9rybyiKL80GajM0RbzrqFXYEsIc6rzmO2DSjnIOUvA2GbFMWzj9lUO5telWTLw
DMweSqsDfDl4vwzPCUnljHJjST68ecngt8PvhR2es0V4EdZKlkc/LEk+m9PUvKdWeeOIZH6HqJXd
hpmIbgyRulvYhOH9WDXvtZEJCje7Ydo6m49FUg0/mqnK9gsl5rc0N3GHgfOwryAmfs4bGHN2Ayg7
0nRQMqYtYGNYj+gEMOL2mPwxhMd7DvedIYctaPXGRjjmI7VFge4CXcJBb/Zwkw5OaD0he0q+MwW1
Lp4jrduzM94AC39r2vjOSDnjwM4lm7YGdix560Druh389p/RVGYcosXppBp8pL3bLefqA9RcUKd6
+iAQu6CQY2OtcQNgxKjdh8uwraNu52HwvZt67SEHzLXrh5ambCcgT0YB1iEg8fL+j8MJjBCHnHYz
ueZ2Iu79aWFc7LnpL5hTFPY5crTQDtEHyTOj2hndnD0lSXeXFy5fgMVXFWm8CLiq39UiXtkLv9tM
Uvdh78HhizVr2zo9SCzKWyCnRbLnHF+Yd2bRLoo8P21r88EzYwaBRvQK2YIgyfvl1s2cz2aN8Ug0
z88GSDsEHSpQPQszxyXLckp26Oe1Mspbcjd1otfkmLA74fCW9GJmzAmIwBALqO1JfXOT9g9yIvBk
gWC6Go4MoIKjuyWEAAo6adlAfoT7o+r6IAUxYpUOatpRoTMKJIEpcogpxlIBbwIo5JuVnjDbal/j
aEnp5C0PlGGn1GlIN+gfY3YAc9rXW/Mu76LGjzNmmM6s1ZsSIoRP1/qlqkzD70LxdFK43qErB8LT
tmDh0KLbREX8LWL6ntDRziaw6krbJNRdOzdz3T0A9XJjF8XvsFreFs/J906UnAY++SNu1QpAaA3U
LgPHmtiQSL0Qb1loEHvDWqZHL5udTUza9NaYS7+ptSEkuuZoayrGvbLJ3D0aKPUtkzW09pnV7+sG
Aj1DXiiEnrido0begiwYGZTFyV4HF8iuNP5Q4xhCNJvywLS6tyHLnxTtRH+gKXZi4ycHIdR75eqv
cdxDSRzjZYMoZ85XzSh71k+6Ge2r28lmJ60Bqs8JqF8L6uqiIEkqljd3RACCCq/02RaZ0Nt6Eywg
rTaqTmkxW0NBjtbUixXkRQsGGH6gZ261mWzBnzB5ALBi5MljLHUWMTad/Cesy/Y7nSz8yPXBjhBO
neUtnCF2QPiRxs+EPX3YNqbVFIHWK83YzvSnqkAo/eQGOWgozriN1zG7sss0PI5R3CMlmyUyBqMz
KdZRMxsvsO2+8h4sXDmmW8Nohrcx5PN9yZwBuInIw87xK8cM+z1z8qRl4uAthBr9c4d+sw7oC/RH
Mn1M7sw+qSL9pasV9raBIRXFtaMpYOKep88/XHhUfy7rQp2R7bJXsl2ztkzTpNtwpY0Fu7NpGu7o
24U+722+IvRonBSs/qFIZq9Eu6JcDPB2QbklOoYlB5Lq1OCro8m1mQHwIdtTJU3HEMtJ3kn2659N
p2aHnl4oivvF6Is6QK5ler78xOfkpFbSXqMZEdL0noKwwgaEY5eDzR5/Fs7wbTHnKzp7Z/TD7JWY
l0ZKkbmM4QNVWgXpYxi+CZo1iZ9HODujV58R44YCe375oc5pV63kvaJYyQwo6hJAc6N5oeXLFg8Q
8fljV1/Jexm6OTKebZag7JWzpeSxDrpeJdvLVz/zCa79scgG9EikDu/qZHQL5lSHT0SzE8H4bHf5
Fmdez9oYK2+8SncBlgSV4RW1H8FDEeSEaXxFl/rMN2WtpDq10ighxMFVjNVzLPpDZtVb3Ct2o2Z+
TJBu7YHFECVHn6tY0G8zf6qQmaDxoL2ZYq+SpvrYR2St9gLgyz04CHcOmsyhBzHb2k4wFbiiJHwm
JKzVLjChzWHXerqQnJ1G3XZbBTNCFQGIiXlrN0aItIiqryz4uZutgjwDL5ngAjsH7WCHQafDdelR
RriZoyjZY3xU0roaog+p35liFXwarlV6gqn1IVJokBiKeVPuXXPW+PenZYpV7IVVYtKxUPFBTY4E
ah+i/uGaya7Pus+J5n25HCD/jkHTWOlW20CMbOg10SFbYLTAjI+7b7kqRmsLa+maGO+5m6zkct2u
twUegV6AKAL3UDn6NdmJ3VFY1xRI/x3oqI3+97Q0xmLGCQFRkCkshzdUykmuJ09+u/yWzqyFcfr7
X2fxVEAsAMITBqE07K/0ySRAjVR02Xas4AvuwQUy5rx8r3Mv6/T3v+7lKWfIXE1n1AxLBcGX1D7p
DJmgds1hf/kW/w4S01hFpGEWudHVY3SY9NBOfsshU/WNUdXlGFA/1d1O4ePbH6cRZ6KP3XEVlm0R
ZanyhjBINEXPCwEoqqAWdI0/mAIirJ4D0qVCAw25u3zHcx/E6iAeJmiqsZ1qQZuZyPh07sDgpTD1
1vjQpmkaq+CPmwmmGuiIoCnJrX1LdjR/iwnEzJUbnPsQVhsAcHnR1KkWItJkdXv67t6BvHW6dVOo
tR96Sfoq+pUtqnSa4Zm0qirpD87GNnVF/rEl0FcxadOXgdyilTRx8i8gz7G3Afj4IdFqU1+F5MLM
bxQAzmhvz/2jPY/evi08eeXdn/l69FUQ0oPKnCzEMFCTaGsOnu4dus4wrrwY48zS6qsAZHBd2Hp4
EmWNnOJrJzWEPupq8r3MzjaxYhbPGMq8c0wbAazaELfVkns3kqL10LkJUh0T1R8SVl+aaL7yKZze
2//P1U19FaGmolselW5xwDzUIzhlOP7oYHc+M/BwftMfy5zN5Y/u3MOvItPN57H1GiwYa0sxGoxC
917qhnXUQ6QgP3aLVWyWkeZpI6KEh8LyCt+C18ZgUBcvUbS0fz52i1V0YskYmwM7J5NUbBg76ZT7
ReX6Ye69/sqS/PsjFP/PyUaMusuwMz2M5TT0p6GRBeIPOSdx5Sv/95ojwfPfo6ZoelvVEzdAhq5/
swfHPGiYJW3qJrMfc4qz4PK7Ovcgq40AKUBkDpFICLoM1INvV2Jk6qrT7r/ypv79SQnv9IB/nZmV
CGfYpG16GJB4+EUpad31uTTwcS1K58rLOneP09//ugfulrVzoiLAbUzRMqGizbdwJ+yZKtZx3i+/
qXM3WW0Msokkhp4hKwJpw90gQ5wmWyHnpNiYESSM7eXbnFuQVbBbSoLc1Kf0YPaw4a0R8TwUM9wP
rsYqwDPHyqNqatKD7UIY64aleoRAYzznqXK+fuwBVgEuBg/uY8ktpka8qxi5hUhZV2q6cy9nFdl5
NHaOkAwWyratn9zJHXzdQsjx8i8/s8Jro5hxWiykW5yEs1zJBTEhq5F0ZFGDRLLXgBZ++TZnHmJt
FpNGFjVVrSUHR4c+5NONhA9XaqZ7zbD9zN7hrmIau1YZp2AtD2FkvXvt0jKuS++saXoYh0lcOSr+
LWnPXvffmKtl7KLI5MQ8hfmwGONvcP9yYwBAUa7xpdXAG0XpZ0tbXi6/tXOLs4rxOmOsXcT0QPvB
qcGi94Z5qzN8+q7PaAVfvse5lTn9/a99ROq2yBuI3PTHvXKD2DOUoMa9ZhJ07uqryJ5Eylh8jOji
VoZ2MEoqu5lG4pX3c249VpEdadKIHLS3DnJRQLGryemsG3AT1o+OeY37gFpX8qyARH+faYiq1J/d
VnZX+gjnFmcV8x3YIHAXVC2DIaajaAbtuTvxucsola+X1+Z08P3/JEi4q9A3zAYWUKnFBxDtu8aV
v7HkAIc1d+9AROF+pGC2LJTcPxaka5Ma6K3LZGPJeMAHGZQh9hZfmMfSLLz8NGe+Bbk63lHGMzH7
4Aug7+Ld2pGJP/MQVo+Xr34K9H+8q7VLzRQqO1J1FR3QtXkCHftkt4y9mAd8xSfsS8n47fJ9ziy7
XO8BztThrEUfBM3Iatt2NIx1oI87hJ7VlRd17hanv/8VkkUPttXVdcr7sqwqWsNF+BArDQmJsEI4
44N3WQV+Y1liqJuWVouuM/uZqzbbpUyxW0Rzwf1eflvn1nwV/+PS1YPJACuwEZSAoqbuTMYx28sX
P/eexH/fE4o6lHRlrwUQ/IuTMyQccFp66Ry+Xr7BuV+/CnGF6LqTutxAtBUTZENvju2EfNvHrr6K
bvS5wdWkmhcAJEvuzGnRj0or24/t62t7mmKK8qVC1Cvou8LZS3t20Ddqiiuv/sybWdvTJIVj4xNd
Rgezq/64VV5tXMe45px67uKrs1ykA651WqsFmFDEQQ1fyJf6kFyp1M98NWtfGlM1RtmHixeAvtbQ
Y5VMeQGLwlGHPihhtX9odZ1VEGMNvoy1W9LLYFLOAH+MYGSP/ceSwrX/TJ8i3u2llRcAw0dpFEUg
7C5EeaXJf+4VraLWcOEVdWHIBtQokgJ7SLsJqTfFADsuORauvKJzt1nFL8A9McQd+5wzyz/RAHRZ
1Aa6O2iMf2wNVvHLyra4siOc1qRZ5hsd4vsydPMP/vxV/CZlOiitxiq5cYzxa2YhBtLYaHEvsdk9
fegB1pYzcuncPEnNMEB766Q+VH9pgbV87PevfWaq2p7KZuHiUNpeDbeG4ha+Wan24/JvP7O69iqK
wx4nnsjLo0O9hNmxzUV+Sw62HKZhjj92Fq9n0t4M8QpBpTAw++U5nssbLJmOeQ2C9PIjnNmI1kPp
zmUAZcJXRvcmRTYbbZUcJLJWf/T6p/v+ddArE7G3VnE6qmyy3+Ax2J9QfRh3H/v1qyguLQtYRexw
vjR4OAF3V4e4F+n28tXPFFzryXLhziPqapyNWokaRZ1rDIVqOWGgeFNGRnVlJzq3AqsIFghnjbA2
+EbttLqp4zoFNJTMk/7BFV7FsECMXxRFwwlfZskxTADmLaCnP/SK1gNlCFyUPyFHgJGYWAGNqHDN
ofM8sCNtrCi90ns4E2frmbJAulJjan36iHQMd2ojh2174uLf2ZQ+4ZXN4sxCrCfLKdAghLWSMMjZ
LTaj3du0SuV0ZZnPJO/rqTLiwHAxnNObQvTpiCKD+awStAxRkAQb6WavynDDK5vGmaJqPV22C0t4
s2zCIE6TZFtrTGO9xNSOkBfQRTTKEWEtc97BpzevBOKZUFlPnNEkqgaYOWEABvGTbTJr6vJoD+3s
CVxp87Ev2VpFu3Q8PYMLGwbCTdQu6Y1km9vAeS9/yueWX/x3pzJP9uKpFWvB0M3mNm2xmTTzzryS
kp27+irKK9SuzGHpuHpTQ01xMEsZULb70FhcWKsYL+TS1MgTUSaUIKkCOsolwHag8+nx8ssxTlf6
R+1pruZWUdFaMZ6unEPhgNqe96UDQrDztOU2H+eDVZRqW4/iZZ7TGz2c/ly+65mYMVflNLroFQT8
UAuKIarQu0e0SMNVK4vabVrEcFrgaJr6BvjEJK486Jmtxlwd6aBwbZRzRy2IxdA9gfwfD7qlqU9G
0YRXbnEmVszT3/86Ek3MwBZakB7sdUy3fBsaOEoUYet8EzzOw1guzZX3d2bqJczTU/51K+UikJ8u
ZA+Vjs/GJzWLJtsZwLzmp1pXxVOoWbVxrLKyhuQ6SrC5rXAUiNbE5EBCJS33dnOGWtgn7EEsNGyd
ONG3aOE448diWpzi5a9fGHZzN1bS9oIy6hq/MCYQoc3S7S9/QGdWU6x2jGnuGpuhIoUQOnJILd7q
SX8D5+xjJYq5+vEN8vbuHFl8n11kfYe8r7KNLrvq7fKvP8XWv2Ju9etP2sqGUU1e0EX6zlqsH43U
GFCkL0iVoGhuhM8ImdQPWjJ8rFNurrZAC0eUIbZUGCCW8XmJpwcgew+jQvr08gOd2QTN1SaIqMJQ
1CiWB5HXIPRrLzmMDu+aIfGZxTZXm6AqdLeNTDAvE6p3yeA+O7n2TGV9rcF/5vpitQW2QqAcJwcv
CFX+qTeKozaUezv8GDwULeH/RsKYdG5huhl5WthDPx7QxcT5FHK+QlDwQ+9frDY3Bxbk1FU8gWu0
PxPBh+Q0V9Kbcy9ntal1aLzqfc9Oo4WuuZMKNPpglSUsXy+68nWeLvWPcBCnW/+1VVQDJnuhXlKM
jrF8gcebHEypeU+ymX4gln5tWH7m0BGrIDAriDdgaF20tyMDTt0w7Wo1YDsgEFQTKXpaAiXOK2fB
mYhY49ngH4XKamqahzW2ocKUxQ908+WVpOPcoqwiIoVAgr65Fwa2ROMU8YwFIq5WBTitXUv8zjzA
Gs2Gm1JZAm93g9py6hcrdMQj5Lw6uPzBnlkLYxUTwoHVj4wIS76oMdrUPeQamMEtXdxo2GYon+a+
muU10/FzD7OKj0LDdawYCMHIcYBmTjU7YG5VV6Lvf7/6Hx/wGtOGmpdsxyhnP9er9rc9ovh1tPRk
+r1kzAz2aTQ/CRwRUVdKnjxTSXwH43DWNpM3izjwnOWnxEamuYOgZqMnbjiuXzhW322XpbFfkrZ1
rSs/9cyH87984q9QS/PJ7uupcDFZ05IvI54tn73CbWnUt1N5uLy25+5xWoS/7gFnFJhoIsOgSCyc
NqzeRtANWqnSrmKKzt1idYDm8DbScRkI5TFBo8WLHpCv+iOi9ErafWZH+h8K/69HyFyrXuzZoOpp
ot1wYjzSQMFkYRie++Kjjeg17C1D5QPtH5oc0oAyjpB+dRJ/VpvLy3Dum1/tEQPGbYZRgNyl1UEu
UUQ6Ar9Sfbp89TMBvIa7MV8vZVj3XnCya7W1BpYd1HwEZ2AlJxRCyPVdSZbOPIe+2iqki4cZPGI3
kNJw31Eh7faijsPPl5/j3NVXO0NvVaPmICEbZJH7dlKve+xDN365fPEzn9EaWFcPVqYXqMNgPQOJ
qBzvTFPc9nlyM0LD/ljqtYbXtSixay7CxgE8Y7GXfVvfT0tvv15+gnOv5/T3vwLBHGIh9JTUyzOR
5MZMBLmbOvR2l69+JozXQDkod4g81AjiJOHQfTG7RnsXS6/dqkZDB+Zj91id+lpSLU47em4wYZ9w
rIpy8Se76hFNQlPzY7dYZb9ZEc5lVdouvbL8xrYQQDPyb7JQV97SuTVYBfJoGSjJdbUX5IsjbyN4
jcewzvQricq/v1FjjYxzB6NRDrLeTGMy62ZCYuF+RCwYs6cZsAuNJC/4yFsy1gi5MWWMKjWsTDCf
fUci6Kumo/RdIRx1+fr/LqoMbx3JOTAsx8jYTesax3lsrBBDSBSqzQHEG8/btJOZ2EfWB4JqCMsA
2aOyptdw+fb/XiVjPcNHp95CcQxR2kqQXXrIIN4Vddg8fezqp9X7Kw6xVTWzNLZkcEJh4kCHr/Oi
ZddoJee+gdXVYRzTTmjQBYkQcvKLFjYzY7TSR17hZfo/zs6rN24lXdd/ZbDuOZuhSBY39swFye5W
li3LcrghHGTmnPnrz8P2OmfbHLf6QMDCAmzJ3QxVX33xfUgvvuoenNUK/HIPcCMYUFEWeSCn1XxB
HGO5UJdhPhOnnLqHjaXKJ42BXskmRJz5Mkwm2A6QHh0k+d0QwYgzb/nUt2wcj3lAG1KkVFX0sLhv
Rue9k9d3VYAiUUbj3+ue09ZiRYyB6w3palQJaxiUSNg2CA+ecW1OrFNnY6yY6120JmgxVnU4UQLP
YatY8dPrLn1jqhjgGa1c7+zDMOZt6s05chc0fuRoy7zqC7YtfyEqd/kgenmIoIWhgg6ROsrT7vF1
n75xNSqYYmhC1/LQI8N+AxcMlf8BZefXffrGQJHdnEJgfg444jLeJ0h87kZ0Wl63arb9fUvQtL1j
8V7NpkkPVlvpBxVI0ZnCw4l1Lzd7F6pZaTUylIfSlm+QYgdR3Ti3kKh6jwG0T697QNstLFq8jay2
DzWgtw9aFRlvx57Z9Jc//c/OhiY3W7cxyF1UiWUdLPiwb209anyFPkhQTU7zyje82bm62qtjpUZY
uFaukijlFD1ZOco4r1z9m73LaD2BJirbB4lsRQhPs0E3mv7H5sz6P/WINtsX4qRmi5A0IVgL89MC
6u4CnnF4WSG2+/ZVb2Hbp9eFXS2YheCo4ex914uYSd6yThCeq851np6wcP/Rq2cLJ5YGAUOglzXM
6RZF8KE6l3k+9embnTAUWLZ2PQEMaAEEDp91U53PvN8Tu8zebABhzFOWTETOY46IKAJLenQZa0N/
KMFAoaEDAut1b2GzFyDOpItacRMkuS/myd7NVf3JyY2vL3/8qWe02QfIheZZly6EnmozPeXItwO4
kXqTnTnrV3v8n/kWUBy/exLtAvBbSchNWUhIKYq4GeX0rV6yT9SsLzKGb2tHe6XjtdkSGvBO2koR
naMbE7F4Q2myzAWoraqvexXbXjfQPkwkwLA71PD53CHKD7Mmd6AwX2dUt91uYjKKsZ9tdgNSe5CJ
nI6uqLqSIj1zAydetrU51voUqm/XSBwveygQoFRtL3IghLy8lE6YpG3HW2rQJSNREDtQ7I6gMKUf
Z9X8YK/UnZe/4MSe2/a6tUafVPWE72vYAjZ6O6CkaV2VnWVcKrN65uw59Yw2Gxvd+kxLO/JV3YJ4
pgAE56mBFGdu4Zhn/MN+sIzf90MwQtSAK0zhMXWiEFacGbSHKbTho1sayqLXaGqVNzQt24KITnaR
W9SZ9VRVjtL8YLxB/xiOVV9dBELCsqcT5hsiPY62Snvnr5uT0batHsz9jh0y6ata2AiHIhcSCvo0
jufmG0484m2Tx5wKCzHfxCRNlJJckShmfuqR31J3L6+TUwtxY9PqvIf8hVDqoSiZS/Vt3l/vduBG
erdGUPZ105KatTFtZqUtEyNdpCuKoX0fGPrwKV9G64x/fuomNtZMNuR+w1Bnr9bRHUuGhJ0RX0do
ab/8kE68hG3PXzvPigUHWR5UdNAOPJz8qQ2Gc/oNpz59455LjchapV/oEBm1cDzHScIRSUUgrmc2
0qkv2JiyuLd0OH81ubQ6cp5xDOdHWRjD+5cfzomHv+34yxJ7XGaQRRDeZXVljLUKqDunvTCQ1utC
7G3TX2CHOvMJEem6AMgzAz00Zrt1GpvyjDk+9YTWv/8lhp91anIOM/uHEtnMgz0BQioQFDvz/E89
oY0dC2sbYHtPU22Zdl4aAlhphrWx+czHr6/xD2Zy2/bnqJne22phHrRyubQC9HujTD/YTX0FPj70
o2p8nZNrbjaxEUFqGQLFPDA2Px5yZMt2qRDqfWsiGPe6xbTZyfmYQADKGo71MRvem4OipSir107j
YkCUjy9/ifPnB7ZtAszaxTaiaARtVBXm5Tgb4lmH3ayiRmnvAN8zSz2+Y7IrcMcyT/Yvf+mJJbbt
pwMSRS+K5EtVe6I4a0DKMRTk/F7+9FO3tC69XxZwLWox6WurWac9BdlyvThAXyNS2wNKhtRSbULb
Rjvbo3liRW/b57JZT+a25OsQeJxQbu1G5T5EKDd389oWZ6z6qSe22TZL30hyCwxjoCI/7AFyNRdA
PMfPLz+xE9JTmticfJIysIDjbR3KuXehf+3nEYm77MuMjDqAK1f24rrTq8ulQR0WdWfKWq9rU4d4
+/vbyhfCuDGx16+eNaoE8LFGDRJy1zbBK5fbZiNZc5xVjRTWwaGFhVShAcDPac5YnBOvf9tcF3dG
jaapJg4IP9eQdWTrofmduRwqb15+OyfW87aTrppKMXeFaR0MM3DrMNsHBsw1pN0vEl0FYTHdOYv0
Y+NcCuLUatj20eE4rnhXcpLkr0AAZqlalDtgLVXlGsCkEzjWKfC5tEqcZSerppy8OViYl7PUvHy/
UkMZOhvVYH5Vq5a2bbqDsRznTNqTcrRo7ksShCkJPfPXrY5tnx3gB0mXXGQd6rHZc9A9paI9k1I7
sWu3PWaMFTvDYpIrzawJAWMnA7wBmu7MhR8bTf5w2Bkbo2CpRT2LBVeMGTbZ7ySos/BTHJYIuMgy
7mq3jxXtDSKKjeIGtgiCyyEu7NFVoSzZrmIpKmAkmWimHy+tru2byJHpIY11s7tCVHv6iiK07Ss6
zK+gg+K74KWW3hhbibV7eWmf2jwbu9PENJQp4MgPZVNfwAd5QlkvAn9mnlvLp97AxrogYadaTiLW
L+i/abxml5zI6waEtG3TWrqm6sLFMtE5ai9AeHzLl/Cdo8lvLz+cE9e+7VnL7M5QnYawfpBmy9xu
MyI2rJ4brLb+fPBvW9bIAgKDahrroMqouyc5lEbu1LaGX7ZRuYP04JxZpqduY+Nxm3GbIAFr4ykN
Qv9aU31UvdQIWZMvP6Zju9IftoG+3uEv5z1zovTEImVxCPW6S3aKWfSZp9HR+aihlnKXT9ksrrMc
7OUHpYmTEE19vbhLLCwXMK9VWsWkSWd2o3CWCvyYHtnjrJYDdJ4qyqVrJLjEfqMmreUO6TyeG3A6
9QbWTfHLdSuRHsYiMM1D18WAjrOndfnY4VBD5BrO+EKnHv769798xxQGyxIXun1IGQwCU+lYeu8J
XemUM8ffqS/Y2KDSGBwaN8lXt50QBFW2uMwi3Thz9J369I19gGqLOrqpmoeF1OJFbjhALXWgk2eW
zqmP31gHiKUOR90abapJ+A1BaXJa5JLVc6oPJ8zbVpTOZil1wziZnFnCdsd67R/IbMfVAjDML6/+
E7ew7eFDtJx5I6sD1Bvhh7jIdhafoipIX1dK3DbxzTZc0bTteAF5WF8aQM892+qKM12hpy5+Yxoq
0Qzq1LUmA2xGd7VMHeiMcHrdELC2bdmDZ5IBIZEIh2si8gPFMX25QEd++cGfeLfbNjvZDnXZFawd
A7m+yA/tJA9dHbBXeJWavfXjdd+yPrlf9+8Muq0dqZf1ej28E6GtPtj6HH9D6C4sdi9/x4lUu7bZ
wkXe08wNvenQNPYXnLlMd1O1BMO4wK7Ds4vM594J44+9PWrDme889eY3G5tmOMrsnM1QBKKo9nKY
sikucyOeX76nE7Z123enDDWouJFKYEewKd2mh7fsiWVxvlt2KR5nmhSeXv6mU+tgE1wwVkusFDUk
JdO4u4vxaD5DpNUfgtQqXrcJt414qWnZQV3p1AQV+BMmOT1Ka1p6eNUNbJvvClm1c67q3MBYgAqN
hjG4Q9xMfpb4+mcM7YklttW2Y/wkhsuLnwccxWaQ3QqXH1GpC4FcP+rUlyGMKpTsGy4ENpgCuPXl
ezuxDLbdeZlMAFqmM+YrFPcWpJ8us/2FQxF/OAnPWIITa3nbnqeQ3APjPJJzsjTn3sh7sa8y81w7
76lP31gAR4iclYwHu/QAzKUItYs+Mv9W/P2vb9N/h8/lm59uUvvv/+HP3+AgNXEYdZs//vs2/taU
bfmj+5/1n/2/X/v9H/37scz5b/srv/0LPvjvL/a/dF9++8MOImg3v+2fm/nhGSpXd/x0LnH9zf/f
H/7j+fgpj3P1/K+/vpV90a2fhh518dffP7r8/q+/1rz6f/368X//7O5Lzj/zn4v8S5Nu/8Hzl7b7
11+a/k+prvRuuC+6Ti/2X/8Yn9cfyH+qtg5ThtqGw0AX6ei//lGUTRf96y/T/qdt6o7t6LQgWUKY
mNG27I8/Ev80TanTeKc6lmU7FAD/73X99mb+9039o+jzN2UMiJ3v/D0PYDmONDXTYRhT4zoc6Wzs
NV2aUCvAxHvKssxXnEJPI4SHi9Y20QYugKjVyvJlKLJlHwTaVQJCydO1xyJs7YumU/wus4Irutih
WHbSm0fbo97d38gsGPZ0e1zTp995GRrKwDPrWxgC0c6qE5DduZPvQ6OcL/pagr2tD8XwFXi66dWp
vBqcAs54qea7IAQnDtmt7RmGnhfgd6zHw8ChZRRPeuFZMEP2uqwZyHCawhuc8jrNC6bXWkv3BbLj
fjYswRW8ydaLGwk4BYa97zhEKlMdXJlaAfVusqG8G+0VsqLzvrb74bkPkNav4AGKpPuYyl5ei/mO
yVkNCoVy5yCCBOxgAQu69HAnE/Ft7ovxTbq8KZwnPY0fM7ilB9s0FNeIIT8D5SgBAAfP+giCz1Ba
X8/05hLSPaS9wDMBfb5R1c6VtJq4baefc3hX1/N/gxkUHFVLRwTfYO5PwtvcxvZNnSeJ3sBqMFIT
jEmulDda7cC7sbSb/DkcwofarmE/FvKrOYroSp+CyO0Vij3o3pZwlHYmCpnBYC2Xhbo8Gqmz7FN7
9obO0N1YD96amvMxmZcBXEHMjxqoCEoIy2RWv2sDFJMicW5n0TSXgZkCtAJQ48Jn693JmoNdMAbu
MpfLfqig8UnWSunogzcEUvOrGYjCL1vz7y3w65I3j2oMm8dh2pbGFrJNPLltc1Km20IEE61IIBpn
f2rn2susBRSIHFvfMsWXSIT3ixJcaIgiXCdjBdTB7l1mI2mASPp7UERfgkodvETAWwNv+L3NLo5v
1DD65nJcbtERbg5FCn29U8rUhx3xbVJECTRETLtF7cN9K+zdENRAP9P3pdlxz4oKNmgK3w0qPa9L
XkWHUV2+h6ZoLksHJSQtRo+hEPdK3FUXKcgI31p2VttdcAOtrzjTF0t21WGeaatP1OhKMGIejpSP
kgREs5rP+yBTyh3KIwCLVbsofIuErN7GUPVMJfJbOb5VkQUfzYYvY5jnUuujend8rWoI3beJZuU2
TMVXu4eSquj6/ThO2s1c7o1w9iY7i28iwN0HZZQ7VWSXnSa1GyuHUTXn411VuA5NuH7dFF8TPeuv
UDX1BxlAxLSmwQ8K0pCiBIZSDoF5lbXluxT4gs+E0nhoQ92LaznvUx56qTUWyJL0a5Q0iavl68LJ
6E7oc+VzXiTiWoHFA0WUyaY2Nedd6mSqFxY/tNac/LSaZn822gcUK5f9mCRfQKp+0zV2RTOQtcvi
ec+sa+LGw9jtgqj7UNcJWci29iZdw2DETbMjan8/6JA2jJKZQiFByxlIrUG/Cq4iZUQeHo690jXh
tdXNALcD9VEVWICQwdk2YO3LAOZYoSvDoWC6iNLPlQzGwZuWqN3b2F0YN4YyTE9xzDSJngDCrcrb
itZII6951YOS+FkpPg4o1hx0p2PRWjyKMpXqrutaUC7UCxCvyf15xgR1jbVvJnZU2qEvHc6t6/SN
vT8u+eN+VQoFMJVTvFlmPt4OxFsgRHK/tDGcq0gvwbcn9b5PgmttLA9jnel+i3iTPyhYP4Le1p85
1nYZ6J9Oa8TBMqkoNjpEYk1C8U7z3SR1E9WkryXI5Z2xXnGDAldnxd9DgGuelnIASbVCb53LbIX1
oMLhZoqjRhEBQmnalF/7jAbspgBggsRT6TjTG6fteYrmwO2rqFBGLa9Na+A0hSpBd9p0+6Qubpwh
QWtqSHkGfVT4x60kF+N9asDSNaCO3ldT+6237M8avF03VhLlcm6GnYjYBr0OEUypLIYx+to1zM54
r0/6TVLGit8wZOLFvM6HYhnL+zo3SPrK+9QK8wdTGes3yfQtm6HnjHHwhmpezZjasg6slaM3m4u5
t4a34Qw8kBvPdsJIP+aiYCJzqe/Soddga63Zf3Ns3GRJDn0RhfsIYLiP+BqnqdYuSJ+bXqd3wzVA
x/uiBcynJDAQDIvBozncGfP98ZCzp6ygwBtD3QlH7YbZfQtQq/Z1jonxFYt1nssKNFE8cW6u71UZ
uuhGSWTFQuXtEC+EPgBPy9VTJr8UR4L9LRXjtgujRzvWyaJX1V6bcMCnLrQ8jCLfN1eON6jh7Pfo
7PmGXEoP5rzjHtdLHq1bpYovTejruywwFT+seNmq+S1UYSEd77GnJHBYgg9x68hdH4e3KSSgQje1
G6evWj/oWfNmSUNIXyxv7WX53kNK946/wOgpEK3poapDpnSDcMDOqbzAiI2e9D3YHLg+B0d0lRv7
PQ0sUAfZhdSKWNWGemFa0XcxZ+VBtQRLeGi/4j+xMkt+UyjXdhrsK7qirxTZXAECsq+cqiZfsrpJ
Q45GYaKP7X1uK34i8vCtXTUuxOLCS1Ib/pET7c2upZmduNtVBiy0MezUvgL+2yIC3fe8lqEkkT6U
7Q2axmI3Qcc72JaBvc/U5kabjHdGr13xizAAm3dWPDeX9nqBitJ5DYh1vxqc5s6QuCvQpFNIvfsc
K6ioseaCNORp6/PnJVdoMCroxOri4MGZyuvIHOyLsFo+qVG0XHXNpHmWGk4+9K5uD9z+WRb2Qzxy
GdraPCRJfidWpwGxyj/EVvwZsNruaM7KVt4KPeP+V6cgXrTLkJLALCy5K9cNfTQBczwPniXuiyWS
150dIoQRdbp33NEFdkAZoX23EfsbiDlqAGr+DW7rsi8IPHx6EMmwxn5yIEc+7xU90762TdIx840f
x3F5NHZH44hy5WNaSdsb0+G+SefpTs/N+JBlxscsKm7LWnsoe8nZkPIqNNT1yiy4m0yR+nWw/H34
Unth0RRjQ39lt/YZOI9hoXhZrbb7lqY/zyzlt4T5vE9qGj3mw5Jidp1HtWPBHS1JHeNg2MHEZGAe
oPtbF4Zb5/BM66rfBYl9YLv3ft4onklHjJ8Z3GNvD09g/1BeXHflzxe8btejzRz0Zq9WGjzK9YF2
qoFU7iT2q+Ls8TQ4GufIYq2H2kPQODHzDR14gcloLlMLDyA/RGUzXNH+AZ16WgofGbrrSWaRX6jp
5+NDRmKq9VHxAJCWoGFbahNIWrQfuBW9gi85gYdr1ZFq+JjlfDUVa8a/LqTSWC5AeXZdVFveXLGr
koojVLGiAvYAVm6tBamhSzq/uFIwzm5oJDDdMiZJJqtvPM6OADb4bQahb85kfpPJ8gbbDOQWOIox
4M2b4iIbeWbHRzlP+kqfnlG1GW1g7nkGVyre24AfL8nT9ZCu2/iNtbQWTmst9rIvzuEvjuiG/3Ar
JU6NSUClEdP9nl5LgVTRrQ+SVQky/bGytI+OrXtgaThHrEjxwjpsvTEEMhrmXbPLkuQT5F0KoJJq
yWg6484OlTOJJG3NGG0vShrEiRoY9zXI/P2iohZmljNocGJ7CGCaqRuX5BjrfRiPDqFGNPvOoj2N
Mm2I+eJdwqG7f9nfPs7Jby7BUkFNqyZLVBjbGQyjCk0zyQUEWbJBV0kWXE/2/ENk4u04U8iEbOwd
46ijPcBOTBfL8NRVrNNlCIAEdsqPXtqXS6BchqJ/6kjyuai3yqt6zq+a0Uoe7KU/08GyKVcfQyZL
RR1JOBbXjaDj78+tT8tuZmyq80J6VpiuHne6nJudgSt2QC32EAD/vSnU8juhEkUgJp+8vux2aZif
K4ZspsSPlyI1y5FU0TTVttZcwK9pW7RFxlnMKBGqw4RzN7PD+nRwdoUsVNfKzQggolp7liyQcQkA
KCp9c9Oo1U3ex7ex3ae3EkmJXd7OXpjZ+T5PBupQ6vTw8nu21/W9ec9SCE03me1k//6HLEPcgahH
kdjT7ClmaAsXpKH3kdaP9vanzYDazkJ5p4RJx8Ghlv44DDgUStDu1abqDwjPKOAXVO3m6KZNkY7N
JKfv97Xh6XLp4Q2b3d5awJetVq+t89kHJIaSHAZDVOJbbV1XDT53HEpAeKv1raUJYjOlOXV1VCsr
3hl6FtEwzeFb9JEn+lndOyVmKAVVZxTyscr11GdYHF5pG/QHhgCv7My3mQ0AjfxxUTrLDebIuBoX
41oQInntwrlPO8iuTZSdlTZPx5M9rtLejyICZylLX2lC3IsiuhhM001XC1ppva9RXIE7mDH/RCR1
/GuAuhCT9TP52D8ZJ2kKsk26ScYHmsvviyjox7iIHF4OckmcaTnH8tGEG2OC/4xvuoTt/WhfTvnX
zuyvtR4zNdbEOCn8P8QuzqQkNkJEx0WNSdIItXWhq2Ibg0NSyFMDVSUPULDpO6B6fYI4eoImfZ8M
UFEbvSDv1HcXfSxdy2ye27nB5bT7HbneW4ZcRzjS8hz5R18302YRO5pBqoRtLx0GQH9/TrVt1YxD
o8OEiyl2CvDpMCyFW/bqtLcCZNqa0vCPsagqqhr9mvSLpHvGC9ssP6DHPgALMN6XjezWTxj28gPZ
HaKkZhqhe4GDbh3wt+GwXOcVjsTLW5Cczn9cvhQkBknyOMz1mNuu6botq0mqbeflCU12atX78xrO
S+0g67pxldL4GBbIIJHzgDtgiC/xVMp9kyUP4xpMtqhIXGpF93k06KhElc6vwAXfBvMYuvkQQwk2
8kNs4sVM41J+SGE9Ib3VfMpCQ/Wt1rK8bpGLXyTzfkxL60MTl8ldJhpfW7eiTPKVy9r86Ek8eT9z
E2HzkGfzhywhljsuyAG9XZ5Uk/hOsVyQK3tAjeOqKtIZxCdhfl7fFsrqs9ZN65f1+zLP84M546Mc
vSRdKWKa5z5opvG+LmftptBL0nhq+Rg19jPwVGPXJWOPgjIOtql0bIM1gyDiemD8cLmRRgbz1cBh
DtL2RmgTWHQa5BhvrhsPRa732fMxZp6CVWQNeUBpxG/qUrd3whrljW1PF6XRkH7AlyTjZ+xDrfoU
V+1Pr1UTXemaHfF7qigS2mL1sZnTB8lY370kHvIj0/iC2m2/T7v0ex3goNeMCBfDIvddOn0yirzw
Xl4zx8aS31a8ZRlSp6rOCaPaxnYO2oqsLkJCbfGMpLnSDJi0tDtaZIDsxa1scmMyWT4YGsPRUxq+
0214mGv6AoczuMgSAKOlIfZHl1NM0S4fmu+QU3FjZRN50iHKUsPLUblCiLjbHWObY/QGSSXxi1z3
B1PwYWJ5pFu+uXz53o6thr/emypMaQiLrj8Hhoa+HbJW2mZu5kVX2YvyOmzi6JIStNsxFx2iYOZJ
LUnuujItd711fTSMkIfc2UnDC1OtOm8qbZpJp/paY7vsxsEih0NoeRHPxuekCD7WRh7uFtrp3CGD
4Vy0wUNf4QUksnurLXUJ45l12QFnoL3qBxgsceNUyucu6kuXZo2f/ujMvrlNpPSq1tkHbQzTxL6L
7ewD0NpzfYX2f7qDmAfbMYVl2wgxbftLO3YEbT9Z7WGAE5C7WccmmBuX+aivkhjdVYzh+Rj1O1Fu
glmlt+Dol6E8Avihi/0pNTvf6CqddLyiY2cyV9os9tFEFAb8xA4usb/gWLpOASw3N3u/h2vlGlqv
ukpvpn7vZDemQO5APoJwI2xe/ydyzuNRpFQG0pUKbH8gqeLszLEHcR7qoQ9wKr9Bb8M/RtnHkHe0
apU6rF3jZKuxL2lMWQ/Wfljag0HfER7vm8WO7F28BsAiq119ycY9Lb34F2p6YMAfdHZZf+9paHkX
kZJyx3gm7mymm1rpCM5Y3WMwvW1DGxj2lAWfrIFVbdXNOV30P5w7gvSnte5CaMDmttmfdDnXR/rU
O4a4ox0ru65+jNpxuahyJfa7vNWuxJRF15XRXpq98BIb+Xp7TbWFkbqzC8fxQ2dk9i8Lb0fVuKo1
hbxTOaXQ4c3BDRaWthGKhlVNsu7ljbZpl1qPc+HouiHJq9vCMtV13f3SWqBbVaCR6Koh3eML6SFT
9GOLPv1UGCSTVafdHWPpnyE//Nu7UdsnpQHaK6oo7AT5G/Ksg98O6eWcpIcuEcJrw667tNThjFH4
Q/qfJh/Od4eIiIHLox/7y7UmrdFPsh8qL8hGdr+q0ZGsZZ5RlqqrZvbTaHJWhW2b7XTLXwxbAruu
P8FAnt5oSflIb8zVMqh4fHGVe+mCtIISU6JSwsyXwJZ8yGGrVIRE58Zsa9eMILIvWoIMQ+6X6a6c
62wH0ehTFlTDIbZSogspcMlwaBWlHCjMH9S1HAIWSCOntOZtUakYhq/dnH8Oa8sCl149aGsFSUOe
DxrbQmaJ+V4jG29VM+puFGk/HS1yoVvdhVIW35UwulUGtT9o9Kf6ddWem7c7NkH8amrxRUjiGiYF
ScQsiJ1+XwGdM3dt0Iielp5K8cj0jSCzcdQcp6bGl4E1q3SI62CpLzjffnioe5yThfnDKiQdZ2s6
F4JjadibSMnpurB0ypIc2Jrl6Vs735lGfRcshZuuiahjWrEZwy+kdXsXVajEtSY7Jkedf5W5meyq
yfxoZi1pqXVfxbl9UCC3K2V8bqrtD0GdafCYiLdVuoa07YaRi7n0sIk7j8wFZbFjNWnR4cunqbeQ
Ablqo6sgki6SKnk9EHfOaE4by+esVLzjq5WrjyLtdSIBZGxh+md29NoutXmfhlSphHFSEAZvG3li
YU2hmO3WO15bHcD0Hk1SvIEygkuh41fovT9UYtgH1uxFEf6biVt95TjA4o8FjjVJZsviOcvjTxUE
hXM25/c+jNXmoIJKOIO9JOuib8WNh7HtIc5m6NtaEadUm/4Y0zjyUjDgQf+W/L6xs6h9uFahFoRu
Y4pGY1p5FUh7KBrPgRrNRJdm5OvjuYHsP+Q8sIQmO8EQgjBGbOyhJeOgzceAWLisqdzEHaehbHfq
UO8yzBJV9XFH7pBsoKF+jAUuOj7nvDOCDj6rotUXIEJ7V8+TO1XHHsyZbfgt+uZ7K3kPifJ6MMgw
opt5Jl10FH7cvHUCCKFppiohtW6nW+uVozH0zeA55eNkOvnBJrm+r3rtMTBhzFu9ftX1dwoiQDd0
CB4qae5Hdr6XkFYk9zcNXiOrDBZv9JEhx+mNbZPyWRcClT3tihbna030NX0E18eMQGe0uRcJw4vO
UaePuiS/3wkpeSlYHNgkHT7b7/Zo0eyxKzJWBz3pl1HhpLDOCXxEb9+NffmNjgBGuviLurNxxoru
cLQQjUnK4fj3QxoErgjNN2MffexCxJ+KCDNc9uZ3BevtNmvnwzFi0dYE6TG7kFSTS7STu1TcdQ8h
r4ltclCm6hv9rCat8oXlWYFN5wxV8rbEfmdS3KhK1LhWd4/m7YgTgy+VhfU30YeRt5TJ3p6StZJC
UXiul8dgbsO3UaBRPZta4Tdl9dwLyy0Q/fPjNO18vVAfj9uPaNXN2jG9tCVZ12MqN5k5Y+KMor0C
w82r9Iq6wLg8BVT7GjXVPUOEy35ek+xZFe7RCJndQSnflrDNwap0eyXKbYoMOq3+gfm5GAztIV6T
3m3IDJ6ok9swxm5mJm81CQbF7Uk1HpTuZ/qnmUjcVQs36xjN22p2TL6PVoFzhusIHP791dsG0GaD
pnNH5zTYHEVWRTujIvXaK0r16ShyzmLzwzGz/ErK/oaa3eQN0uGcdbqvsdqmvjkn3d2TOmj9nR1/
VoM03qWDWeI5dhe6piX3XWv7x8qEoYrJ4yRHfpenqHa74+GfqMlnxIkmnnN42Y8WHRN1dxmnmO5j
9wvxs9lV1e6Y3GqaW23Jqa2U18fafaX5sbVkPnQHqlHJRbWWHX6WOpRF8Z0Kw7Fm4pOel0yC8bIV
KDKOXXqVFBy4BgN20xgWl2Oj/SgDOhTzUmD7zOH5WJZiDnnww55WOWUI3wAsED9T+NXYp2hNjg+D
s9wf128h9OtFMggK6/YGj5QazFpkQx0DEmIbPnT6+6Nn0tgqzYlVQmGYKzo+FibBBRXeOrmZ9PRy
TPpx14cdijWz4jaVfqfH5UVH4dGJRb5POu2TU+qfcrvIvcEO678zYgmltVbLCBNblySlupN2MXsq
NWD/+ACOCeQFZ3GimuAuI80sjaL1XuE0H9pGuxjj7tZKOmUf2eGtTf3oZrRdh0m3t0lk7gahuV1F
1U5dll1V5YF/rHdnFp7+slYsjOieCoR2oxLT5FUd7NlnrVcxjO+Wa81pdOIreJo3VKNyNohCP8K8
j6e5dHNjXuXBzfbD8TqFWV1PBinhMlqqvbKmjJzQiHZO3AovnMZ4d+wW0Wul2fVjJdzFKTPXNqvK
N6vuswney9fMbPI0Aa/HmpplHzZL78siowlEsz8PggJ02VqRX4bxTmXkYM9jHN0+0Pcj0xd+PAbF
dRqHJDKJI6v2Ln4bmklzOZXRexUgwHVGmFrmw1WYUhtoWuKbIgU3YUzhW53imRfmdDDpC9UwZhfC
n4GsVFCUZ6pzVzPwuO/wzC017dwi0u4iWt8uYzmsatHVrjIu9FGoD7oRtu/GNN3XHfXuRaNXZS1e
a4i3uG7vLP+HsPPakRxJtu0XEaAWryQjgqEyI1WpF6JUU2vSKb7+LnoOLu6ZuTjzUI3uRndVZgbp
bmZ77W3lsSdZ389MwVRJmVYfg+rVMlfvlnhbtOl5GzQxy0h65JJ0nAJWQw6hZa9TiIbkSz0LJysd
e53WQav2RVBQNAdSESJUdAknQTyZYOq2eIN2tnukhgwQtfD7ZWQ21+zZHBQat2lc4L10bq6i66j5
mcq6ivW2qj6Tuj6Qowm0VZrANj1XLeC6Os9FJJ8BKW/tV1zttUWAbuEEY9dtgTd4DM12oVtZp+O4
Fu0hY7dx4HiGBodS5vsaNT7YhWF4UjDe+uyz3TkLeN7LPvsuH0/Vrb8VTl6Gxg4kOIN1FNuGrYlB
E1GaFBAeYqde98dSqB6z7cdcql446qp+yHoDq0bDBu7WPKpJ4TOX2XxupZ7RIPfJuPNuIE6R1nvr
yRz5ymdTOTf6ND85XmgN7fAimgs/tsGfE8cLsqnbjlsev4AAaEw5tBPjjiyAJY2sDSPFvpDjkyjQ
7Sq+dKJmozJhyY4bwwEIRuW5YnnQSdiO05wUeXNTzpA/R/mtxw/m3m2o7BJn09Sc2Fbn92oaMs6u
A9fJrlIHZ9HXes36X8PqjDerdgNzVwismmPZ6ylFGNCYDJ2MC+bPkuTph0SEJHaQV00XpMtYRRs3
tZ4vSygE2tveo9C3ArzZeXlER/B8NSv8qfpnWmwzwAQO8VKvcZQDbBXdLHyKOS0YsrQ6yJ//VKhM
Lyr93bOU4aZk7XZQDLOEanK/2m1BYzdo9VGkU+zTmKLcb0koLw9ZBXV7OTBvaLx1PXzggtHhWBoM
zVld+MMuhKXrk7Wa+FUW5z3vkt/WZvc+dhBG9/rYoFz7uQE3x6XoMOcgv4jQWWCyBS3IfS9IoqeV
Rcz3GAEvPtiudyEQ8ldZKb1fDKlz2SaUyjipqlCOgdt4ei1Kzz6SuayEaY4H0KqoXwxSlqEAwxUZ
Bfu7fbH1rIVgc/dhT6EF+visVdro5028Heq0jxBX+rM5j+UbmW7+pwJDwEhQG/Ez4UUjQ1PTPNhZ
+hS7h6xgUF64+veB7uvzxkuXLjt7OgKXCWFWKA23eMZtbWEP3eLm0Taw14+1+DNmfepXq708Jmd4
TeL5o5gIua50GMJ8sWsWl/KnFUt8EZXWPnXt94TJQiSfOxHTOjfiD0ue2T6pC+NqewTQSU2y5STX
56kOx51DyLOuAWDzCfMps6dJHzNke4cIflkHyrHooM1fZkNvPkEjeXSPEHuBJ0wAGBTMnTtr7W0+
tGpxFiboXmsNGh+zUvidzkw7T7Ofcb1/UlkcyI9DUexgUA3j7GTFo1+/5WXi8YEmTZDY283IjYvT
jpyHa/1H1q+zsr6zH/IjryhP5O1spfkcDHaO5NU1XWhhs4psp/iwFf5VM8WwA9Ttd9NN7zPRpEEt
1Is5V9159cr2DETiHIxWL6njuDSNdbh6/b9edFvU/6y27gIVMqzWJmqmKqUD1GNjpctiF4iBFF/G
/cvk/SOI0owIDHP9dfG+dbH+NKyUOrmXk5SkL4k/x8w9yAeqet/cUUowxRez9L4VyZpd9OZD8mHy
DpffVrs46IKWOkP+G/WhamBcKmWwwlwpk1BWUGJZ2nM9oqp19qActQFoWBmTB+k3fH1OYkfx6pY9
A9yGM4l15ZzPKA2KA16plz/4jMV1XxNrNPPBXcR8zJAStxwiOK+TwEY8eBKl9lXxjPhSUikecyoI
X35saTZX0ZgggHbccTuJEVvGoXFHx3d6u2XCTk9XjKd+R0PmZg27jJG6PE8cj09OnnYIMU6YIXkH
fcaPhypQlg5S2pBn2lxa2SE2ktbPbY3kx0i+Zd5zz9Tv1ORkUOV7uqzzoSyD/XuZl2O5esGWpBSB
IElSOZVyoITD2hqnr5g5NHvb8LdE/WvppIsvTPSYjSpz8EmUrb9WpwM+a4BXVpMPYekNcVL5Yn1H
Rem3NDQfo4rPec09xLJdv7cZ8spRgtqCrlkGo86p8a6qpQ0rxV78ntaMD9kB6lJxiG+soywODj6o
wKyg6+Q3zUZu381r+7ys8Xca1fTAQlh0nx3danD5LoYOk9wrX1L54DdtZDn6z5QXa2dxXJcV7pSv
BH4x4JHvIXPln02q/M7qrj0PFRhPu7NiU5VpBzGnUWFMThCvBEgvz50NES/fc6XnFUb+qBBE+tdO
neZPfLhZi+6wfTPt5ldTdV5g1hw38oBPMYF3mWOHidDUkN7lpH9JmDDd9q45z9QpwFK2N35ulb7A
sLZ+2VTwNqLcF88sQdXQiu6/myQEs8Z7GLqOfX+nJSt2Rzo0YsGWmVqYxPXfEQprbFwtqiHBDups
v8+rdtHLwkIYa94JgL5k4Djhtjuj0x0+UQvnbHOUpFkzH90qi0THTuyJodNRPhpe3/xxMpGe/vUp
wrqp8wfLR7Kg2Gk6FItdfmvfi+afoZg7v90bxkVb/5nSVT8vFhe5o85/akvNfI+b5USUFKfM2L5p
S/5UjBkHr+LyhWx8k24CLmY36nEoorobea725qcop+elXpdo2SE9Ke3Ln21LRrBvzd0TTv7DsFc0
s2b9akbdJ5rjKJ84WTlhsKZh4yRtC3dkIRUzXm+brqPbJUAUPEaJI351tvbzE7bCi03Hq/oiF2oA
tZ1xwBU97oC0iuTZkxfeH6savhOb0J85S7Ww16e/8pUkfuSXYxN60c4Y3fvJNghAGRBX2R0Xb8k9
rpYLMjOIO6fGaXTng9CKYzW2w1fDo8K3Jv1jpfKnX3N/S1yK6XHh23p9NBndKxZVmNQG5QlhTO6t
g0q4cCaLcN3ys/z6itRoKGIFKlsTN4zfa9uXhcY6FihV23hijdO7LDGzvXaQxWgLoXql22ck/SNH
O3aVImr2MmPIUBfaZLisrJsZ16BzDH+1169q2zSIp8WXeXLcs+jnP7IltJ32Oc6o8qzBjS9eKphU
DDaceFKHFoRZ3LvUeJm3wbQYYNo8Mu4+Kern/LWsaGlyG8V0A7eb4u5brtZtoHcpVQhLUn0bQFlq
GNjjgtbQD602uqEECLP2UC5MGocZyZZ40GO2TTyjKDqf8/V+V1TLrU/AA8drMrvQ+jX7PvOxOfeO
fpxcNzu5sTGG6SDwB+h9y/BrCnOhD89Z2fweXDAVY1bCJcuG8zROh0Sxi4CkYoOM6PnNiZOBtp9Z
zWLf1wrInkgiPjI1ftO1VpyX3vvIJtAScsxPvHLztan/UUz+B2VeSBq1xmumn3IdSbKF7um4riKT
r3lKsQhYWtYcmagxMatdGER+Y62iI0qyxQ01BoWhIRjdyBpgyuY1YFF36g9T8uGuTLoIIAOezJ3M
z4wZwEGobZAb+Tf5jmwkNTDb1T5kodQq0292cYqzKyJ9BRxSxr0nqfM86orq7bNTsYaN9nt88WbO
kXiv2q21eqpn8TxP9Id6mnEPuNqrOeaBvbk/SzxXJ8WttFty8hrGx75KseU3GruS2PhcMXO0S1Qh
pY94um9NgphlWIrp587o3NWWV2y1m7g/bDxCh8bgAtIQxkNhL8ph20qAyonyYVVaGkm3fRmE5cJc
922ICzW/WiMfdF+8ZzGYwtAx+lLSZvTjBW56hPPQ3ZGzZ6qmoFuxrOT9xmuwE9k5np9bYomomPrl
XHD4NYyOH/LHLPSRara3f6/k3fKMwa8O/UaFyrd32AzxLutGlkG8gaEncG4DbonYXo5CFJdyNt9N
M2u/Nq43hhUr+bptFcdVLOKiKFbid11jHWX70uorHyfHdtgXbo16W8Z7T67xB0HEo4AjEcCOnUTi
KqHdVGd36tA1mgWe2S2yk9Vj1ap7rgy6xXnn9rc4zUMNO6Afu7V27b3cOEzmYu4zC4+9X67xxeqz
C4Jp+ppb/a1s1elurybaDidTKbLuxGJe93kdrJ8szYWTqRTzbrGYKiX2/+Fs2uA7GbdpMevDDRvw
nLjuuWm2P8OYExgbm4HFE3FUi04LeXb1g+Lk9jVtl0vPfDEWpbhslX7DO5xEZH9rtLzZX7tziiBX
S9jcrVlP6VbfcpW+fDyvq9mFug39oRTdozMa/o2jHedYF77hxpCpyuIdErE+u7U1HPG2h01Z/Jp3
+UTL2cToMSVd1/W90DpEcebyl4pFwPZ8N7S+OM7ubEV17NEJVDzP5lAzU6ub+VkZ2FTCAUpK49xc
+YBFOOJJw95nHQi4Ka8VU4TF8LB52SpZM1vzRsc/h0LjvtJSHmLFbXPay/FlNnumfX0/82l4q68V
9USGjM2VN8xnZ/X6L22fMYG204Meb25k0XetTml9BaKriq+lV4zfts5LfXkx6rF6ZCVOfSQV1jdH
RYXhn5bTaGBB0hTYNEaekaJ0xdFp6x/SQwdxf5jWtAL/UlxKPcZQJvLiSc2b29ik32II55dqH3y6
Vf/haC9WaSYHfZuh2gl1eVP1Dd6ouBWU9fc0HquPscM45FjKldwf1tVPm/m+1ddky2noSSM+s5zA
euP2TcOsXMrAFs7PhfVsL8LlKIBUdwM8ONlj1kJzQEQp1S2JSGcfnouCgz1nyANjKOJr7Rm/a30r
jomo86tQwQJT0UDsLE+JN2nXwtn15P1lzpkO2kt6Ak9R3kttxJdi8MdvY/lYmzo+6zXJl2LoT2VN
8NJmVOLUMrn1l8TivdPXLsqBkn2x5W7gFtUG3j1ic0pfGx3yVxTzPZ9IhpnUcnydscywedFQ0+xW
aR57vGwAcU79G41UfVgbJdLrMX0u4031dzk51ISpHOeBmGazyJdIbcbqvBTVyXTmAbV3VgH0zMAj
rjiC3LJvLev5DgWBI2+rtdhohZODo2mMmFYMx1Fr3YvVjN+doXTfielXT21nrZFb6WmQsHnlKmz7
Viq28bwyNHre2vg2Csrlyp60O22J+DKL9JZkpfuo0yBlhddtbRvvJkiTY1FhpgKd2hrpe9Rx+5Ac
waoYjhOZsVjVCuci/2I33VHvcxGVhe5cOpN8A6uA88yWPLsq6lYELAYuQ34G8XXLV0FVPZcnqC0O
kyG58QQZkfywNsMtozLJuLy7oTobijPf6jZ9Jd7XCmeeh2PdlNVbUQKEKIsjomqj3ExWnfA+Bfob
/Gy/AMqZykV/iTczvspnR5jdj15f8G0lFrlFo/pn8BR0EhVOHMbWPlaOpvlKYs1P7pgvT+WUilAC
KHYyiePCMzCRgvJwB4U1Eqq3PeV5ingXx29V7qrfWphFr8B5kceV9rT16WPu7OQsQJLgV3f/AF96
ak4THMJoRW622fujcR6yfHgwPHofVz6TJMn1V2PG0qX/3KDln6Wla+rbLOr6dkZydeIvBRJ8kFdv
OVLh22CqdCazlrPma+Rs3CiV6rKqblgi02tJh8KUTgs61dU/lryxDkm3RInwVmTwPlyauD02SVcG
BT7AZ6bOwQ7NXJiLH+aMopwdb0c32zPQRiW+L456Hr24DHurVx5CzY5T2/9mRmygHGqBujrZ3W6U
t7Kx/6Z53txXUdsv8HCMEKe7I+LtXtUiY9LTzQdrgqLfXN6HzlSvTl3oF8YB1pHssuXBnjHYkri8
1agHN/l3TU3j2ZfE8tX2Tv1L4H9WsT263aDdrSbT7nr1PiGcX3PLrm6iN7A51Qv/gdFtpp+myRaO
q8bZTT9wo6U+QjgDDtutuueJlFel62kGcDhEoqcWz7PUT8p5eZA0MYxmcl7bMT6wmMuCHn2aCmU8
Q7h9NFNv3jSLeyjF5ewl089W3fLnUjg6ttdKBKmlOU+aZ9Wh2XdO4ExxHBqqZfIKOssNFnN2h1fK
gPF1a4vQUQ7qVk5vy4KnQ0nWM+YCYMkOQ+jQVM4dqTz1QcmKyGzb+WBmc3OclWT3My3ZobdicaLB
KJ55qoEzzH2gYNVRxRz4CTA8fjJETV5Q0SznbhvD0e7Kh7aMG4SWXVxNBXpYNNZ8NJwU6yf8Z1tk
vyrLZfSJmgexO9HdxbBzu2N7XoC+spmHU9XuLGd20QmW4mnUmbUUNPm9aCrAC0QHJ8EYLKupOWnJ
75yuaPIeLUHOisiw0Zh/VhqTUFIfwnKxFxB4KmJYBJxFILAhqKhV3+rdpmwLymFZnUrgFCHwvWOR
zJ3Mu6fNY2qGAUfBf6z+WvLW+DqD8inFIetU/TW1HbJJM6LPFEbyB2Z+t8aaiMPriodDJzNMWv6H
m5mZxEHtMWt0u/9PTuzadv1pusK9ld3mfko7Ewd80HvPZqziPq+ZPOz8E1Sn4gVx3343zdq85lWG
QrdbWtf4zPLX+icyZWozfe6Hyr1gqQ+INAOGn5edqMsp2Yc68hT1zHXAIguH6YHsbVd1l4iZnQDZ
dN+QqcCF8oqANiABZcMMyV6vJmjTaFqwbNXslTgz+g0lLbcp9vuw7PStpw5R0a6PBmd8ULO24SUe
NeV50v9a7pvRfOSNOz3n40JRpXr+SgTcu3Cdgy7m82QZ1SUlISegqYOPbhltjavp4tGysc0J5SuW
wi7U4oRBhpW9Iqikz4mLuLRTLK3C91ZajccxwWML5KfRGowaAAwZSqO9QJ1wBJ+r4h2c/uTCaBmL
Xt8ddznQdywnXZ3vi1ufNGqtl04lX5/UdRYFCNX1vSZJborZH0CGng1vaM/GUDx3/TqcVFX8LTZt
o8YwcWWjw6D6BWWsatcFZ5Lfr6wUT1uRB4wIv7GaezxmU8FgJM2Wk6bUxKhN2U3+xVK4B7WFvkEU
yGw43o6Tgp+y18zqqYih4fpSvSaQqleIEerQ1vqLrDVeJsYvSg9StkBaHJwRJ248WC2UhfaFFO7k
odctDskFJ/a0TNmpqtftkCmr6SfKrDwUSufyoxir4qB73X/byKfJMPb/KaVzzKkmThjN+/94d3Kd
UZuKxy+QEx1tZkdLUk2HWuDtWy31HMfNU89/9RgK4+40TRvwWLwqmZkxeN7IYolz1zfLGW+ESOG1
hcCERK3J3V6/az1gllGb/auRZhh8yqIOZB8Z98I8bkv7Jk8SO1d/lq74Xi/cVpmpupGmDXhT004h
P9QUftV3augW5T99rKGvsgjxUmtD6oskZh5YNCJgAYmLpTuL4nIanpXpG+UKXriNCs92G9K/haGc
CvKWwpLtm32iiAtDg1uJ1uInLQPbtkfZqjStPMuhm7R6U8TrwtY/8NmKQftBLlQSSsQdaop6sbYe
zWCdsY1D8Dmt8fK9TO/Y9uNLa7hXo7VKDh5zOJUKBCRDty+pW6Lhkxmw9v0+NE35bjeKRuwnE8kT
xczhnjrYTITOEFEzplOmi+89Rnef0m4+2HAgAIcbBuqEy38xQ5Ollc9OPSCCsksBz2fO3zDriakC
j0objOsBZtu7SqBscPW/Wbl+k//g9ds3ozH/ykF2ncfv0+53n7Bh4dnCR6AscSgLkHhn+vGY4hfp
P0WWpGD0Yk8kx+f7SMBuvlud9yjWPo3mVom0xfngPtbIQmhzvzBWBKa0R5ynL7CZ5NftZAQD12q1
WyCzov5uaSsz+32+4PJZXopGC11DWw4MAt/SfZDZxUlzIDfpq8i113nVFzzs+u8kB92TKIVw2m+I
KUfGLBd55ikKJEpSYwugPyis+p3EsE/VWK9NJXLM4Y+lLGb0v5Mpcmvy/3iZbIRCw2W+69m8Uv9u
5OpSRIrMIIM8c8S9bdOVpmLJXrIi/xPryhSpxg8555YSgBydyKssY6QSYMS+ZZkzn9zNxjKu/TYw
cOZO/88Sx78Wh2DHtmEqmljPutZU/rQPSdv2Z1mLS8MCJ2bB8I9lz53ceyL2W03/b6tZ/y05FJmc
b89wcBJgfzRs99+jixpECi0dRoSmdv1SdHYT6v2chQXLYE5mKwQPZ7EExL/J4Yscs0rfhlP1vJxk
J56LfcBUJAXZZP4M2HWSeQejg00bkDIot/T3//6R/Kctiq/ZdMidwCUM9+b8my1qqAjti1XsPqli
RUW8naetecerbQaKV/ZRu8X4tZHnVoMRI1FS3mE21+ZaKhMndErvLpT/lk8iycp/e0wMAlP2LZL4
Nf/DR9rp5ZL3CDyBqlY2zt4nt0WDc7XlkSWDdyjxE0d9rINYrVsbteremhnxu0L+OVaN/r/E6eEB
+Y/4GNsxbF0H7dY8nl35XP8/wLTmjMOQM5rHRTHoeOpH61DuGXuEuV4wcyToWmN2hc1gUYil6SEw
iPpLguASb0rBgqDDhHdMLBT3OcWN29fii3wM6EXvpYYaPDjfGq0mUoeAitACPyBuJz3kMwy21pkj
AmlhnPtFeSl2CsqIfyUqJSI5wteiX5jK1Bv0g7upz2rXnHWt/pv3CbOg/djgV3yRYzSnQifb7QGS
Bcybugh3AHMdu+fW6OLnpWp8liaxhF6hlo0p+XwtrUx/FbMbog/hHSA3h4Dun4WVqteZaCC/0Gvl
ffWcDyQNgiK2WEQdS4S+1un8vanm8SLnq5POZgmN2SC2CaZvudWecuuVeKHpY+mSP1Y/1szB8+Zq
c7DTEjoX+bMDoa79SWgtUm9rXoa/XlIahJzP4ps+DV+Y/XGel2+dC32JfeBOS/LPQvHRmw5p655R
U4bQoqle0V171MeqNLbbUon61nnbmRgK5eiseRqIzUkexIG9Nh3Gv2ZCedkrT5h236oX41D3PVdp
k1intQEAoBr4bQ6/e9cr732y41Jqkl9dUjmAgMfKJ3YNH+poMtpW6eNn/WRlOyvP7lrwHoyVmLee
K3blGppIn3p7faS4Vn3+AXQlSdwwzUwv7Do9u0jxZ6t75WCZKSARJTnJQvrorp/amtobGMLdMza3
IO2n06K7HtwmJaSe5/Nht5cyH5QIqk7/P6OlXWy8z9UeHMKfTA+26UhAVnYvwFt8aXpc9miMKRfi
M40Al/YZFArnU6W8C6P6ng5Y4KS+LF1D84D7Plmb+zyav7QmY16DsrBQPzJhUW6mLjgGR/QzT78Z
w0GIxEdnNamEEIFq5CJfmJ/S/Y68SPZlUgUoMxcbiSRGKGZ7+NpxYUyQb4G1R+nrX4qqYyi64z9Z
vHsH9kddtgPSH8ewhBCWWrkXff2714jSsPnVe6ATw9hogZXpL2JLxaFVOs93cET4awK7AF8ROGX3
JH9jZfPMsMnmC+fRMZ9T/ebq4lR4VnyUwjERR3w3xuT3/bY9EvXiEdd9Qgv6zv43mziXqfM7F1RV
qL+7mUCWUn+Qb5A/WW33SKZJvWgpMQqZYh1VxI+gUzSGltt238jNPtWLbR3W3njv9OZUMGp8GH1z
6wcIhnYs9CNRK+ZxIux5trolsAkuOtMfRGLC0pEkRh2RNl8cUNoltJjpZhZ0CQhiqdvHcjK/56aH
RwPl/9QpDbzANH1JW3pbw4x/V8bT1K3bqRdDd7QKxlKtVyoBcb40rP16HvZhik4WCZKRQje1HK08
fTWchglovJzQGLJrriQfe0ZZb85nswHa6ufpd5xV1XXa6rs5ZedmZnNqXt4pf09mZy4PQjKnwx7d
i8g3n/dPfx3Mm210xlmDv7Wqk5yYkvT11djS9LlhHp+0ezGOGwLBId3eOo1a0SBcwR1q86jnJikp
DlSqa8Zfe2gvWrib3cOQZ02MiBdjpHdgBnyhKacSD9Qt6eprqSfJi2CZwqUissQE4a1SjSAkbZ1v
jZZ+UTfiWrT4wLgQL1mL8G2yAPYqpl/S3SdzJ8QOcxhkN71iCtxlFEBheXiP7fxLTAatI8LhJwHV
dn+3rf1hVLXmT3WdnPM2u8lKtIut36oy2BhvLfcU1RsIHXPXn7KQ65isMH2xQtb5NJcZl3tWkYjb
bJdVU9vP3Iw426mEquhCaQNb3J2B1tx3YvHorFvG6Gnmq9WkkIik9gcNTa1bTmoHPTiJ6Wwm4znd
yaTKLRff7sQtdgURIgu6tkg+phFgfDImm2SHtgzSfDsU7cbhvt9S/xclkVcAOype8hmlRphoDxNv
g4epQ1bR/xLgtahXQLKG/VRCKDVmTHY2BJWslWTjMY1M79UYFdT1cNbmoKtygiALRWZrBIfV+SGt
Bz7P7q9SLUMk9oSXaq/Fc93GjMcJeK6N5kfcqUuo2d3TxHLuC8V4aLm8WbmtMzTYFcmpXW47RNzl
xRi1+Z+p68M4ZlGqliT3anWHywjxPY61iFLU+pnq6KTobh8MXXmNd7tA4oG2YiH0R68P8xGIUY55
pCsySxEoiyRG68NVmIvpu4QrOm+92/jsQxmwlSzTW6FT/qUJ7cqwR0pJEj7X0+pZeNTFqkE8Q7kR
SJdnCp/j/uOSs1kFaBaWkoG1u53l2ajjrbnYZuPciWn063LKnjUgoHo3EO+5jNyzew2B8+8zZ0sf
qUZoPqlb6++VCSJbKmCaeD5R13bDV96YQdYwe93c7M8Ghn8Yt9bGMOOaUV/nv1a18IJUByDKlu21
cPNI4S3nyMfTgrrhoUnM41CFemVccSR5J7UWD1Vhw1KZ9x4qLfyVKnB/xKUWkD7hb/kSE7TmlCep
1ptlDIpu5udx1gjwGpExJlN00Q4VGVjjGSn/s5M1OIe34zRYQWsmcThPHmIe8LJ8Zqy1BSTZkr+j
zcDIeS/iuj3RM/+pimTih8GgvsPdDb6RDkxmpg/i8dSFdS7TloIZQ0TstU5VjTag9dpda+N33y3V
w3zx3jZV0W7dHveCNPOu5TFpZXtsjLw4y67QSENXtOua5ad2YMkynvJruyNwDTxvWLnVV6PTK7IR
2kvlPlvM5u6WuzxTlMwXTTN1PGR2ddLWPjnWeo6sMAI3wXX5WpuXl1bXnmq85WGbDtFecIQSFIrd
8uvQavVhAckCOBmjriYitu0Yw6lG96LOzW8lr8/7r32URGNpuJfKGH4V/OrUYnmocf1Epvuh3xId
Hoyzgeix70rc1kdJkuS0+EQPRtVMrN4yn6FQvdOyIrDnCER+H9fxRYrxVq4+z7W78cM8ZA5nJBL1
37pdb9JiPjbMztLRoJ01m/w8J/n7vCTTGeDtXQyUUuxge2IS9GeqNJ28+rUKOs3dh2sHAL/laW2B
PDAiXW1dZc6xh0ThS1qBc/pGplBJmztAgM200zlKdGWYldqvXIqyxMouYt3e5f838eRdoEGMM37H
exa7epTWcSTLyjRh9/rooN9vJXPOMiV/jPEbvmdVgc+veKcQk9Nj3xLXxLK1PmrM/CV2cyqHrj+Y
GKWPeZtmd4+m8hR7ys9kLfeQyBHziVW6x8LKud1ZVfWvsDeYbgZ+4AKxYkfuQcty81FVW/RJdks6
ULbRZmUDZgEvWBmOS1WxXtI1bZ6MpDtUy5ofiYTiLm9yyrIxPUnMZdmtnxPPrOES750wqt6l8mQB
QSWrrFH+ZYYuRHsQi6Z8sspeS4joFnfsm1mZXXOds4IzPcjXS8fG9WMZm0jeZUD8p0obIF4AGHBy
Cj83mVrLHL/VRYcwBsV3C6JZqnPTUaiOXWKEloDPlJ9ODYKWpcvw+eqOE6dInmd3+TZzpKFONQz9
2aaTIm3tqEvTFxgsKDdnMgUPoqRWdAb7zJ4OKzAtBbqLy7BPaytQJ60KFvsHMSBJwMM7njCZ3D9T
Vka6lq2FrdxMXCqICnvUQ8LSUb0Oxcq7g+fvMnGaja1lnCQhmJn1S4rf6QH5NlreSM5YnfmFZf5g
Z29/IcqHSoA+sMzNwMkoN2UtBY7RzTgcCpG+MULyR770e2KzuXZCEjBXw6r9xFn0YCaBZ2pc4v8G
p7hha4l92ywrsvCrhj6hOUL6pl9yj2GxGCm20zI+xWZ8l++VnNEJlh3D8/H/1I6Z3DH2JhGbD792
e1kmrwvpIlhA1Gnbhggn5x5P2KOfK+dymbxIjfVP68uyYigQlbfcnF4NrK41n+w5AaXuUAkqs/tJ
Tl52UVJUIzSzlwJXOtt4OVcz7Y+5VdZDt0BKGmf4qhUYAhwPTdr0yj9jgagbm1d5+yfmvIb11L1m
wp5u/aYgVe3srGS9Oq4LlpRxDzkNrRpzM9v1Hp3p3GToqlaViW968V10yatEo9zV+tqXFmsqdnoN
gow4AqyKhnGR5q+F8d6FCMO3GYb8nLXLk4LojXqd/syz/0Peme1GjpxZ+FXmBdgggwwGeZv7rqWk
kko3hFQL933n08/HVMOuktvd7ou5MAYGDMMqSalMkvEv53yn2UX6uK3qQb/ECsjIbPieMpv0uDpK
dpHLinIGu11nUhYDE9JvLwGbQz7r6BMWweQYG8MGBEu6tFvzjmXXU+0RXOtY6ON8dyzXnpHQIobZ
/dVacbV5hHIEHapLWgSPz8ycumBlxsATdXBsy6LIZi20Ux6YSGSQBTJOxU2HFWhTMa1pRDlc2GY/
DHboH1tJQz/k3d7QinajxXLYXwltseUBs42Dx6toe7CMYus1SkGoq1xkG727ZLtcrLw+NzcMZ/tF
UEkGITNxgIlGvptc826SdU4zEPS8ApkstYIhbO2N68YckQxEuYKIOe9H2nBapBw9VgF3zYUk+S5W
DoSPSK5n6JxpLP1xcrx1WMJ3VadvO1r4U0kLEyOthTsHt9iEh2yojIFLO5Mpgu5b50PkmzF21+eK
7lvnTLeOfpxodKPc4LXVmitmA0dA/NMBaNuTlgfOMhvH85VneK0xM4euO5Th7J5gkaSm22SGs7Yh
SyLwFw+jRRK54XnHK9wvrrAiDPnncuYhtmP7KWy7Ye10Yb5KtYJxXmh+o+V7TCveo8bgUS5hZax6
YcVn+jsDiFt5X3g1jWov3h8DNpGBC0npeUk9fBpxxDEbO6m9NQpu9Lu57tsGvujZjiX5sQ0Zn9vc
3GxReQxEiAcG1d8kyO2WNUNLrIqEFtvezDSZlfwGipLNFN7GHedRGNOoC2b7YYEDAvwye4d6eHAj
YW4z+iAMjNW76rdpzWQTzHd51tKC94frrXOdP2dRiVIk/Jp7NI9jHh1xWOUX2qu/IBf80QDZBPNo
s40ROky1D67iJKlad2h0TsOsXgP2oiwJvhrzKiPGfH/Il8OMsrwe/lfLJuuu+eBH4z7DC8zQ/ZLO
5NgUrkYWfdaUhguA8xg9kr7wIKjiChFfwpSzUfc7ex2ACWAsntBjTbFY1MJjZSCr22RM45Ol/yW9
6Mqh/jj5xK4LDNUx4PV//PusJgEsKcUAa1c947xCkJ9Me713HiKDgwqTutgYOuNYZwJhYurxhCLI
Ol9XxJHLIkJ49UHL7IoFVWwdNIe6R1UaXKso3g9WvRkQb93VKEnxQ0JiqIJko7GubtTB7lCTjY3c
jwEe2jL099cawrGHu5QDav4dkDNT56RXx1AKtvTMiFZzs+PTGIgyvWf2aOybNDtyaObrwJmnpHQ8
OhvjVRvbGowZ+zJZLaIAWFJy3sTqXUo5d5soj2nDGGVrTdOjJYK2RZLW7bbsLCorvy2PcWbu4Lti
iMh5uOcgeHFMd+kRRuIpG1gvM8DjDLLb+G6otWUeq8XV2NcB5z6Utf2gje5OIDnfuX6ZLyFguItr
j+4g+JMe2ky3fTFnOHgc8PZb1cgGtqu90wCqIbzBR5m6/X2PeRDhXrUqXGTWfpyfRNDHa3OudkzK
nkKIdDFCw1x0FYImmEEdlsWwW9TOeA760EYCl8sLDjm0JOhMdq0j3/Clonie69UkKvbMZrStgTxj
makmWo1GC2kgGjj1rK0wixzxV+ZtOuzz24hnpSpStdY7Cm7f8tgaJPU67833wWA4W5GbEepabK3K
fHhGtvBXGdbiX5h3Mx3BZqUjLZPLz/lwR0J3FX3I3PQd8snoOWXENgXrQWsp9C0v2BjVgACOlxLP
IPpglhxf/1oD0Ug9j05z9IsLXdVAjVvjFA3dNtFHHMGV7i2ayP2W0CqsAHSWf8FPMD/EP88LG4ct
A+0CdCRUBfYHnzTnP5EzAmDyFaccqNZee2NHTe2OlxoDTVI75afUorppNfpADpBhSTe9mXIUbzCZ
ufZxXnChaceqavxlMvjftCmBACwxVjpwn7Bt4chKsClAUVIbX5T3XhSpXaD21/2AU0OmaZ3QRrEN
Vta0hgWbW26l6UBA4LAuCadc6gVmo3ettp28aBPdLd0DUkpbv2kKhpoIneayCx9rEg2ctdpuLMP8
ZFkvQituHT99Fn08MiD3HyNBFEmN1Orq9m8bngTkv4Parb1tXLjGsqjBZjfgRX/YFKo4pYxPGAbP
M8+5dDEPZnxQU/pejheZbQEd9W99KnycaWBMLZK1GZF/zm0WnGPdo3S3v7OEZII7vmIwzJiXwWiJ
n6Kyp+3ZX40+16GID48+j+e4HKbQm6ZwAwSxd7Y7kFTFPR/NCCOzeEq4k9eyyhTO34NwqYJmmjbT
Urx0M6N2ynC9IOt7bxGGMj4w5cNfMq/eoga1bI8ifMbJ+qGBYDmqCKlqTKqRGQ1wHUEWs+plJrrX
Lo+fLOqZHRRZsZga7ZvZm+qYm4Fa+cH33FdfIp8cwARNBAXicCGecGtgFH0frhPdyHIBvaElq6cg
BsZyravlLIlRJaOqOGaGOjvIe/SJC6sI769b5kjMaL9cXxq9Uguc+YgHeuazrEBpTa648eyR4VR4
SByHFXwYrtleBCghzPFIxNGiYDi1MQP7roUCtbs2sLW5ESLHgTd/e1Z42QZ1bBV0w23AAaiTfeDp
7C5mO1GcRmzfk3lPJF6cqK+26B84bvPgcP3uUpVMnKruISgOWcNPgN+wGBvd3rsZuhiU9ROq6i0r
KAYrgZfC9LJoZcLQoD8AfCW7E5RGSPKq36OG5OSdKQJFhT2F9e2dyVIFXGBy70+Mt67pFZjwzaVt
pli4C7wE9clQsbvhBjpfEysiZj2UHxMIf8AdKN7sdw5WNF83ykCv/n4bsrz3G9RZU+FQXbE3jyN0
1Ho7rEoXFOHVEVU1ZgD/2/viTzDe0FmiYtIVDh+vwglVGcGlnFq4Z+4DdIRqf630vRnAPDRSW1o+
Jrrr/2dbwXHkiNpoWYfylGEAUoT3RvV6EVxHnDqUnlWRtP7iuuvSGXDnVjgL2uYf6DG1kT6Ar3li
ZukevEKvuXgNj1LPzppFrLm3gx/iUld9t6vN9L6cUINOmfeo+7SGNTmZm9r2zn6DnoZdDr7jLj9m
ef2mDSNCM0dhtIpGBvoOdttlx1TodgqY95mlrj2orv4WVEN8rNHOX2sBV8dF2EKgvAR+/SV0x/C9
ai9Ce68PhrjPZPYI3z8ATlq6K3vWtlUmDkPZcPUGSYW0qWPW6esYqWq0VFNq59sgypuVKmFrpF1z
9rNgnw+V/ASobVNE8/CxsNBZsj38K07GFYPxa7XlmrrpWlKaFkQs/QPqcipEDwKJ67UBHoG7j/Ft
PFrGxdDTctVhiaevcOtNOm85imh6CZC5P9gM2mA794e+pKnyQwZXklPfx37zYEDo12qA7lOaGvQ3
kX6MTeur0oY1/Xt+qFGScpcii8ysHbTYaq/FNA+uFXoriZlg5fQopzWQcjuyqVBsZfJR0178MJQr
hgkKQGMQbTLGLNtC+Wh/00sHiuymEZQr8aQOTU7XokbH2IUxAIx54hUHlgWBQVXLwm+tdZSyhZkn
I9cvWrPe0e/i6lC06X3fI1IM5uveNB+LXkveHTO45A6JxvSzDrRoZtgn2z7Kn6yJNu06I1Ap3g0t
4eWa2tII7ZcrLAJZQbbyLBiy8p5t87S+2oPJcvLWFeZelfvj9vo86Wfu4XWI34p4mQn3pqYVXkbh
HGczsCWo1fKqNypB0SP+r5fmGFer65ilH5VH45msUkRO3hRehGSWeX2+m1mdHqXnTuTItY9uVHRH
5X1tjccy5vAIZWfCp1x0OODR+ZCucZPNRZ01qyqvWpEcOHkhGLs0TOqqenoaCJNcGlWBOUTzN2D9
rgXklbQFwac9jlZwd10/XjeoWtH1a6HFewjLb8WcspuVPrLWRGfT5SVnOTLVb9mWE0bBo2hs43op
6quJs0EnyX7Sl5iXAURmcdpu4dZx77VsZa8jOr/Hn+i0/V7wqL94djEt8sBLtpWeb6ZA3rL/ZfQY
MvhlsI+4JOwB680uQlRijGJN81TqZr9Qs+eyHrpvQxWi5fCNd8vdJAZ7aU7VrAcNeDEh4wgvLr9R
7bCJ8BDS9Cah0mW6mfrB3HlC+WBJM4JOCjs+XRUqfytL649Tsn6J1frP4ra23/M5sKr+Lwjcwq72
k5RnDvT6JXFr+zq9/s+npgqLn0O3rt/0nrplEpOFbMUgIEsgfLPmp9977BZfEQYxSLDDXEM3pM0v
mtc7xG6Zxm9ol0jBUsomH8icc2x/j93iS6DrDUSwhgkVGLnR34ndMq6JuD89fCm6KR0tCelRB5jH
S/kVT8WCjhw+HkkwTYh48xmtrZFhdqtBs/2DqxkoWvLUJiKIMRK7bn/JmkOsk9I2H7QOcm1Uox3v
MZRWUbQWlemQ4hPpdD7NHmXZmyG+s17fMEbEMCBBJwQ7zXBwruY3tptyBmUVk+TaZIRiQo9jEWWN
zHPCJ3JxKMfMcmMMT+nAdqUtPjF7hCaBdq8IcO1qFNProrZTamgqAx0TKv1edM6E9YPEiHphtk0G
vkh+SYrMYtvOdMWPEH/GDrtiBGRU0lPxCh4C02ZNoIiV4GEZMPzgVE+/oyB4HhIA9WO4xsH1kJQj
EmPMbLO1TKPjwFpTL21KoO3UIKqvzUxsnE7Gn2XnAHJrNfrBRdA/1tq3pncWTWFod6Fgm0qrC3gm
QBDhLAc0kdEAbMTR95qeHlJbYFjUzpEybkRpolonD4GdpxnURFcIJkrlwp7KAypvwjOUVu77PrXv
WHwzsE8C/bkvzijeNB53kf809Mnsn3EYXqGs3WXqobS+AWBZ262knto5dr3XKBTShWeQJFaLT23Q
F0c3cScIWtBp62xD0RQfBahR/DQ1s2PbKO4AFBuLskuKfPPTzXP7ft39nIllfOhjr5ejtLhZLHCE
FAUfyIkDiQkR+mEOkTPH/jJZBRtrTxb1Qiz0Y/0uhPxbz7T/7IF1U3zPuMu/f2/Or8V/wVNrDmX/
9zGBYLOa119iBed///68csVvjLzowpEjOvL9qfT+vHIcsgAdXdgGrEgSUhTM79+fV8L5DaM/Zi+h
65hEzPlj/f15JezfQMnO/7EJD7B0nnJ/IyZQqHmQ8c/nlSYMS1kOoPYPRSI8AQ++jhTIMktm2Eov
uhi9TpnuAiesoKkMeg0WEMPC0pE8hZD32/bI7hoOzCPGsfizE+gQ9rw6lz+acBCfPaaH0ApgK9TL
rO3lW5OlXbJ0U9X1jFH5sXO1l7hfBqMIXnpR2fdj4OtnRGnVGbieG926COODnWWhWV8il5uT0VrN
/wE+CM8ungWKQ83qGUH5hTKQ/yRjYyxUkLIC9zPur9XErAk7vCO8cWdmklUTzlvga04S9zaV62B4
p0pzunytwiB8NPxIriki3WKtTczpQKkwKly1qQvIKjV6xqeBh7WWZjypd2HW2VtzsrNzANr/pbP9
8cDM0z2JXoS7dJwaBirYhAIi3WBF9JQk+BGmHo5v0jcLQ0VM5xonRtisUiweBtYQvMAIGL+n2FVO
U46aQtEux9skZDuQcT+/1BnxPJlp+wDQhLr4sHXvlZEkj14nrIVR9kgoLTNSnBhA1W4m5EVo3RyM
XKatuSzbu/KpSXR5KNEe4GlKbJz4+VS+ZNgO7pElDQ+676bkxjhSbXppl282BKBvlpW0G6cgKQ/Y
dy5WWFGY34ysEyms++h2amSIK0hY5c2gJRYWJke/UPHTG2Wxa+4tq9Tqhe7nuBdbu5JfhR1BykGT
iLncNuHoKLyOFv3/LkAvs64njCDKnqkTBXUuFmbHKE+x3mQH5aksWMhU44/UJAZfIO+grFET2HCL
/BAn6wlPezKsdPAU9pLEI5hBgyV/IE5neByWvc5eOwZds6gtu3ligS3j3SQNbAQ+GgxrOdED3eiG
sroVUL1Rw1NV6K8NiYK01DICkwcuvz9mQWqcmQbAclBKDgc1zWWz5RVooh3slECawFZ8mXhbHkLX
1qaZVwVBKsGvfTA0w/+BeoWN+mokVoXOsIyAtNUyRXNmlfjq14rP8ORHStx3MQcz8ruAzDvdnK/k
ti/1s4b76g4bG3FNona0hUr8rl6EcFkOltLbfSm8tmAcUFq7LNDDfTlquBhzEXxPTf46+A5+97Vq
Vf9kOi74wDYP5brPGI6vGTh1z8yUCNJzmYrrzyn/GOd5lstiQahH89onjTBWgTHiDiLaa8DR4HnV
TSkdw2eSYPhywbUj4q2m2uFrq6kEYcJkkY3QaMmtk0wMxbMYXU2Q++zIdaAsX4i2zG8mwVnOAMXc
aT36lIUBonYthto/F3ZqSxSbPTCQ0fTbnZsRtdl10ltZRoV9GN298UIrAxyYhisEGqFLE94MfQBy
KTGeunjI+QSKtjk7Ooq2JU4QutG0MVyQzWi9UacW7A06L9ubOZy1JolIRrCRay+TLDfRrQVefO8q
dvZLNfTW0UEVM2wMM5WnSEttFy0paoZyylC7Rk3SLh3oGS/uEOD0F2Wb3uFdtLf+ZPNi2KpuYABp
LCnRzi0idnJHcOXqojtjeDNaoutWhhuw9qMbvs9r8Sj8c+PU3nMuvfqxQHL91qX2wONwiI1th+/t
+/9JY/Jf1HLMiNg/ObyrNvse/txtzP/+94hfQ/727nrgFpvPbo7o98MbGRIpv4aCpovFwIWR/o/D
W/6GBYREFr5AaI5DYtQ/Dm++h/sdufQ/i4G/cXh/nPPTXuiUCaZpwmh3TOcj9H8qND0gLyXdZ+o1
UsnGN8a3VCW4hUb3gTBt9rd4vGaVLN1Ichy8lDg6VychzePmRoqFNPMyutHLT+/fHxSdH/jN7y+L
CkXYJt473oRfW6AUv27qIYfda3V2RKp+RM11lC7AgDnG8M9/1/wJ/FS/8N7zHpi6K0wCfi3qqPnr
P3kYyjrChZ+26b7RvSf4KTw2xAktuLtRALaawL5jiLRC73DwejqRAqEjb0hywtD+FQ1gDfPar1Be
/+hk9CQFNx4GQLBttvatcn64HcPewvHHRSnMz8IkfOXPX//HAn1+/Yr3istiLtFZOf36+pWr5aOr
68k+NtyvdsduVDTjW9IxIEnCVbXz83w/F2CrSrHTCIdi25bZ+s9fxB98YL+8hg89K6AbkyCMMdn3
JWgFNxYna3DujJg2kob77s9/2Qf++Mc/+FqQ/vSBtcYYJDGuu30Q9G9DgUKo1l6DDIOO+paE9uOf
/zZ2Xv9ygQhUAsK2XZTSvM0f/rhCawY/kK6281093+dmu0ZZEizLpgLeqkc7IFbg68ciXafjGniD
KGo0TOwo8a2O687PiktKY4x7mtyIcLiVWMSPpZtFpxrcAT/CfcxE3HNmxuMqrSZnIbgDTTMEh+t0
/irjl3VZ1S7CcrgjrammemY+De753ienYkH2AgyqIRILNEHWndX1Fzs5lAMi0V5hKiCxeovl/Cv1
WnnpBj3+jIXiJhP8REMnodlXK9cpkIEwts3i5gsN967JLxZbHqAKzamtK7WgwXyycuqBvJPw+2fn
oGIqdkTynS+jaThkSOgoRUVxi/8beG2amZu8r1ZIMnG2hMjts0nuLXes0SUrH91utx2kcypaot5s
v4DG5ngLRaaU7uVkYZX9zjbSb7QeEUir4mUKLMaCE1KVht0TSLp7jQ+Dqr4aZXKyZPYt7guixe3q
JddI1YGgOiydFMAcMs1LYpBqH4dacHJj3JYE5g6gWPTO4YA1DbDkuCSYjtwMTp0vMy3C+CmyT1ZB
vAiVuIVXujxYcbYTIvmiZ9PeAbHYhNZaG5Ngm4z1M7VmhdBGkiMuq3m4jYpQAqRoIVJuBrVDBVav
B9yHiDCspaeKRycf2PMbAf5k3KuJpsE0cq3qXi8mnB8l7XXjrRq7LT4r1OarCdwLbk4AVeAU3dXk
K7GYWF209b1kOk2zB7uPBR1oJ3Qorncs8/hLxbBznJYNmNXPWR/+qGYjuGOzvigv9CN6gmJEPZVl
029GvX8J0lgueDndWSbgK1BcLgZbZzYLZKDx9MXUumpJBQJ+yqSzEvGmGipCiE0GE8oDXIm4HABi
gRyz57tK8l4Ue1fHZnpUdOOyyfqXCsXDNh+b5yg3Wt4x9xt/E/m0Mp0RlJCjB0HB3wO36H8gNgxW
aRbmqNTFIXQ9ZOlueAfqy1qlVvsQ18WdU2mwaIbpm41pa22IHuSghQ0OgjAe6nqkrsy7naHDxeoy
w+LewtorlXPyuAnmMw8hJcT6/g2ezqMJVojUsceuyCChxeTnPaZJjskvTV9YXD3zkLs4ygfthQ+w
MNGbsALDI1Oyi0YosVBR+Fr6yVNk9G9lAUUrKR58FgcrH+op+wxq9qOeAZnwABIXxJfVlpevkPrB
qenljRmwtrQkcQAgg97StiXd0s2Lc1v2Dyc91K3bwnvqwwBbFxLmsOiMpaeXYq034jUz3ScrFQyd
EHssXKACszdtoTvxi51ZjxPCwAVTuqeSdwE1KRmJSfIp9CmATQv1ap/5z4VdblVQrZAG3ptxe6O3
dbEKYMctQ/rchRuZp8SIkAkDSYd6/jQkFUYKtoR55Vl7LGxLDdfuegwcjHOMtepnluLyi6FMbaZa
sQapYQPnHmlVqN+IEeKxFGYPvpHdO76dIDaQ1SUkiEHPDLVpVYdduBTRjj0M0eRWhEEHstkh7CQl
iUtVLw3g0Eb6Qkr62a6mfYFO4kufZBf4FlytISM9R0Ppg6JQoFkTE8YhLKeExrL5KSmZbVL8Ghce
vN775SN6W1NusqYNL/Qi2QofQrNx44imGT1UnejdAsECNJMwTe+niNmkC8vBK8jBznq9uA0IGNnH
fv8V7AzZIiKA6MV5j5Pth2v6+tGZReEGYe8xtHWwTuysjdDdOU5wqHgDDn7IDVdECNN8w7OAdekw
NyotWdbx+INSI2RTZbKpirGCjZrJBoljd1Ul9YlQeE5awVBT78sALLIGfF5L4cIlLGTKGEg7z7Sl
nZZ3KmW1SuqBw8g4+pFa+8rxNGagWXo0HUITo9EzMXZpZzPKdnZ69kRU3hPZqp+TeHolAOGTM6C3
HsfuZBJYmM4PwMkHQW40ap0kRxNXJL29/ejzyNs78PncyrEXteeCM4lAp4IF1yRgENO78+BY8rwh
orsKB0QlOGvYqDtQ7OKdVojPmeY7Wyw+zgqYrGLDygq0y4mE7S5uaElEhdrRjF1SIBvmD2Em70Q4
3tudX29sIsHz6RmjWIFMMCJlKDPvWVrfdJ4B1W0Qb42joDVHsmaV3nzSo1lg0rBuy5+zorjh2CIB
gm4e8Ip9jPoB+LUilcG4cf0+W5nE5NDJeXcOnkxRhMmtnruUeChzIIoVJyORDKDnVL/Edskk7cTK
VBootkCROOMZ7rKyUoDL5fDseNmzzBkIN2lxyGvohnzqeYEWVNH+hXXBz6DO6SZkK5h62tIJlmp6
npm9u4wqqCk4MHwr0MHWLCytE+vaYWndlOqp8H9M+GHWcnBf0yLjWT/doJWQe4DoRw8zKJjw739e
Lpkf8xspzyxHd5VBpItp80T7UE8XZZmgDctj7gQmNY2edpwW3n0YkQadZOKOnTdBawrNpYOfqLGc
Z0cP5m5VXJQtbtiIE/yRdMGZWHk+RLdd9gFPyjTN4ovEW2HZBhzoQMwq5k8eV7rw0PiSwVqfutE9
qrEqFpbwOW3rcU4P9sudMmbDv+mS2KdB/nQijMhw4ScNVEGm+3Tx/oYLZW3Ivl94nvqUQZbL6/EI
iW0Vws1MPdXvcO+PgOvqJ1VTsgRt+U3lgM9GsR7KJFxOph4eY7s7wY2PDgrD+6YvtQefMAunTEhn
p2xdum7wZDXQIPrwbdRwiPvEXK14XN2amfEp9fOdh7MxjSrmPs73pJYtLlvWvF21TkXyLLu2RlWX
XmYYod3H96bIbtyh6/ZCd18JUzvHU2qdygiheRJ4gOI4w6y6v9WKdW7B24Q/tGe0gzrSB6QQ9s7X
MpbqBqgx2Md0Z/rVuZlP4jAPbwKcE5keRrt2SjDL6rB/qMNkX2yln21brRw2I9CcBTZHIMVMzCIt
XGpWyLY+tX7YfXUfOC5EOdx/fs5W1mBW6et1saNevc0jXVt0Jfq7ZDj7CQUZO242t/Jsemm5cUaY
zx5O9x7ZPd4tJpUtEaql2jneF/QQL/OviQvr2EkUSnq7sxVVdlpsC8fcuqb7leMCeouMXuoyfumb
chs3tEDpTdrCvEuZ2S2SOUTJ4C9YdSAgW/8ZtQ2CjBAEuP9sTvqpQ98BSp1XpQeHTMbfpgDdqWgP
jtFsCbJ+Akt8qX0nQcwz1AAE1R1k9F0t0sfAXum1h3x/qlDxUXVUlrxrVLd1x5lLl45v/TjTymxi
740+wRDAG2BqOKBS5jkLcBwvE+TXRZwcmQw96l79xog52hiZ/iZUdvF97givU9C0oc6WUaNtpeYw
LfWY8pXdDTiLglYgR9eQxflXulIwvgF8T86/N7ONvvmBly0HbOENyUeMtauMoJjFaDAabVAALxLX
+g4Pi4o+4BSRY7v0QFwzMfsa8+H5hlFd+rx60KaWIXoHjAlYyN7Op/tsygm5V2mzabB64W1Zdb6p
ozKr72Q3jIusR8aIv2Wvl1HyqPlPFACCUTrOmmhGVSENEA74bGwouR00y8QXcpn2If5XafMp80Kx
O1382r4dGS8iROizhai9z3mvkN669tnD/jjU/FUhmnDgQe6zrql7VmrJUgRWsIr5UgW9keu2/gTx
+Z7KvT0lM5SqUv0RzR9RK2QxorWc4RLfszL8YdakCeQ+N1MRZVhVLxjpYu5I9F2I7ve6Xhhn1Zxz
uw82baijsR1DQC/pjLsrwjcIWgYqNvM2Y4ZiuYg2aUuGzoZ4GIVQvWj+smSpu9aB9jnceF1BM0Pu
sAVTjNq7gACGqqPxtnYXf61BfcjSle8t/N9avf1/lBPMAVz/fra3fE3f8m/h68/Tvfk7fp/u6eo3
Wyhl2MxerPct2+/TPV38ZhLvRW4jMYCIaP853WPuB/twjv6S0Bgdxn//mO4Z+m+M/RjnSGnYjP+U
+jurueuY7J+bOUXUr2U5zAoZb8FfMT9GdjGxi3Dndc2OnLgcQ4O3qNPyYVBDdII+l5NGxHICKTaI
pCBhm902YBsLTFSdjrOEoTzKAI8D0QHS1AIAXxEO4G8KPJyyIhWFC5LtnTfwg6Ya8KuTEFpIx7Uk
oeOZdMnmsZWTPDL8XI/W4MLE8OmqHEVEd9bh54psUj9ye2+qItxaBo8uqrFka9VMGd2geWorNlgg
Av9ioy1/XVhe3xZl2qy+EDjz7sh5vvTz/KhzwbiXKIAaXV4qyy53Id+0QmQRMHUBHppoGAlrCzdN
2TvyeH2vgM3Ko2F04TYOy+duDA6+XtxwykOamvwEtUT+FPYI2usEzVgIGIPR7nIYdePSdFCjEX1w
YxvkcTJ1vwsaLz0jRQxAMtbhVpSlWOaNUKuUz5FHRjBHFvTh1uzg6VfOsPF77blztQSBaHcapDZP
9Mi8ZyHqiiHeNP73SQu3UTxhMjIxKqkpPjWDen9GoBfyv+d/MJcVH0Zv8xWl5KyRQYcK7UVyVf/y
1lV5qUfYGnaWq+RRtBmWc6TPSUPlycdIwrVFqp4DM3vM4BUTl83aC3KTJl7NJNQ3LEDPQGOiZeV3
j67X+xdmTbPEc8F9RGS9zd8Mmz5ZaRo1Hf/lrDWkzwvfgGDfDHnyF8PfeXT36x0iLST6NgJ9Bu4s
wX79exK9hVAWGPWO8yDcgkLclTakXV3k4bZKjc8p8kctlckurTrj8tOD5A/ezI9Bj7yZUkrGMgQr
c78TdfrrL29Ei2RUK0CywuVDLZOKA7alB9DBhIfMF844PXeRSWh2QHMC4tm69RsXXa6XA7bIaAn5
APaxGDaapnXnrBx1fICT8a7J+LcfujFP2z+8SdLGXURYngkLyf7wOr0I2m828Tp5ozBY9tq0D1rY
XCVU2RnNGjSOs1DOyOeMwXADePzTSOruX6VRG+a/vhDwUUy4FdksyiTi8dc3zC5m2xnY6d3gJwc9
u2RNTYweCqcVVPFozVV469miXAwtFP1ZchpM1feqkzS1hrxosvnkxyNaIoa9Z3sy7F3ceatSoAaw
o+o5U/vISjamGl+CnHQJoywUcL4eyKu+p2941nrzpontUzevkUMHVXarlsiDxCEZMf1VlRWchuxR
JwDvSDh6t68LCLE56AkI5BUeCEPtA7d+sonNoqtAlx740WMJDB+vbtMfvCrGOzb/ryLznMWIXhve
6aJM18VUsdmlSKfujzGrs/LVYTWUEFFXmLSNvemgkTXT2HwS8NtyH7h71BdqO4ogAWYHJLaeOwUC
gCU8rTqeuYb+sZd6tykQY2+8ufhL66Ny3ejOHXv/c844Dyqv2oyujTi+dc7d1Pxgh4L9NrideM7v
Y926G23/1myndC1aQEORXnxJKztdZeHwnOi+3Mi3Pqji1QiLhodDEi9yrtVl6mjjYjLwwEe5hrUy
kDiEYyNkkQ/CzGvzI6V9uZksZEeCQMNhILEwrc2zExT7aYTdS6ptR7aOJnEtM5iMAtjWVs2Ux5fO
p7QSPywEzIvc9e+qpnnhYIsQajXlIiRnyUpoPdDMvEVorNOhXHc9EUdQkrmzEITx19FYjp57p7ni
kzLHBttN3i/CzhQrlNgcFPF4bvj9WmKYNz6SsyETICVRnrte/YQKhDiovvqul+1rrVx0tEm7dyUP
SlEUcp7o6MvGA1iRGf4l1/NwVdrWU1hu6S/dS+QX6UK5OAkMUV20iWjAJtU+EQ+PApgR8zihFzCN
R2HUj1MhT0NS7LzmzRPyNSVgddmijcGDIY7C6y6Vu6/S4CbFasHQjE6pmSDut7W9nnqLTjpBij+E
52jIXh1zUFtPt1+0DvxT9r8cnceSpMgWRL8IMzTENiF1ZWm9wapLoAMZEPD1c3I2z2xez1hXZULE
Fe7Hx7gflxtrde4thUXL6NEkCMLNDNKvmAC/eC0M/iLdGjK7YdBdRYWogmM1fKqFkSfzI24x0PW6
dB+ZYaPQZxy0RY07RClJGSQ4jBi91uTC/zRwfBGVFcanObdphAycqC6UbfdTkbn7xPFYCzi4LoTo
r+DP+XOehuauyLikfZaTypfmAc+KvRHD8rnkDtaClGGMm4UNpCfvvlPLObB+Ju5RaC7GygsRXOZs
trYdxiriIwzG9AhidiWCgENZ0TW4DqZlLEh3aT9XDDRJeDS6cB+SZ0fQxHhzNWZN5LuAs7KIeLeX
V+0pUuGNhggPfi5Rg8eymb1Ajwje3KnhwSyXmawnyCH8SHL2p1u/JuRGk8ndhajqpuAuSQ0nUqI3
8Nwzb5LjPwPY7W4oWHwuKX1odlwUgNYFp2wKKNfOkx5wK2IH7zUjmWDnTu13kTW/Q5HqJ4ujqsro
z3tzffc0uvR8BBJkXOM9cdB+Gkd/aA5wodVRLp0X2ykwe7bBqKswvDhp8VqK6o/dAngvlzWXCvG6
Q9s/zdBv+aHoxMBSRgkCjrfS7N8zojBibdOp1Bhyw2a6GEh/nMysoTxYRjSKvL0V6/qhWQ/Z9jr/
jF0GH6wxH/wroLaYLImFWb1N7WxFmLnSKBzsS7KCBwtR2wRFfwNMaozG94qVWJyPWHKTPLMx+Ns2
3+CECA2kceRMgI2KpvwsKGMl/f6DXd0KEM5nRwL3kB6OgAfT7Ktt3SVdtNjk9SC9Qv5fZposwuQw
BgVCI3lFugzTT5OY1xkDW+8m+NT1sS6c92Eh6YO1axN7HlN8JsKHNn3IHfkYNMZLYOW3Q/6bEiuK
wbrfT7kDQzvDLzxBHMJY/7BczSV4+Nf7uYmgRtvomY869xpCdlhdPDeAoMHnI6oZyUKUlUcSQv1N
6cmmp2lu/TGHQjb2MpqNh1GS3Wcb4cgg48oJKrtIp2PIzRhcSHQC6gn20QTncuSu7PeWWZyHUqxx
Yru8pULdFlgOtlYxcQ9W1xd5RmZ3NcnjgpaAGWKG029adJyeafeebs2p1yc2nQF7GTQoJmZ2ApHW
vjwRm473jlrFTPHTjcTVVK9mEDwFLcBzkXx1/W2q5uKQrP5nGQhsUQK2PouxYcLrhT+si8e+9qLA
cOPsLu+BE6h2+SE3GN/rWH9US/41wKSOlgnVlCLDaVNmoWIsIn6B9LpbC1Sc7apyP9CsH612jfFm
39Q67A73dQdTQIQ8bNPJm1EGIkWL29J9ReKY436t7pwAEXPXYloJjfEZ8y9JBUzJzDl57xAqhtK5
6GYEO05Ght1uu0p6RMbYFlYm+2h13vNo1CSopuQNBjOcmCl4con/ZIXQQDn9HlsjeAcWt8SWB94/
H0A62zQaa/7jFGxvA3sFIpBkFzZ9/S4MCA4AK3FLeIsnCOeCNYS/VloM6oDI70AyYWTwloE4V7Z4
1gSIQ3xm3tDvXUnKAUKB/WjN/anfCURJNymkIK2z9WUakGchVQgI3L1qMq9ZwylAD6HZA1PdxTwA
47GxxBU3hWlVN/a5uDoc69S/HqL7ebK9TVNUYUQo7kWvRXozX5M0PeXz1boMMOxaeedpXt0btchP
Mg/zm8yfEuBCw74t53rP4D6Jc8Js4lo5R871b5F5n3A7kn0NJn8n09A/Yz27xjS03xVM9JIZEWlU
p8a2/oxsDUl4GBLGagEgJN1c+lC9hPNE0GwA0cVbE7mxnDLFw+apqG2u4TQez+PqFOzomKdq96/Q
XHCl739iUD4qm3zwJJ9xfNXDsBWVfAiqsLm0EpvLWtEht/Pf0ln3oX1doTKs6YNPS6vb2jDOKm3B
XihGeESLX/WY6b6ySu8kmUm/ChFANmHf7abGTV4Y630TTtVezZQV2t01bfHki/JLpCQ7+LTJG8fP
Xnp7gvYszJ+Wt2f2rokx7RXrbm4WEjlYCW0hZREMgYS81eegMh9dkkAOHgwu1Ibph9DONfQpRtLy
XFdrXIFfiPueV1IEThkxZPSjwKqJjcyPa7Z4sQwgrDSK8DFagCi0sgfW07xKyztwLjyMfBntXzg5
b72vsggoEG534k+xWcCjt+47s7vLQvuzmMVHFzbPTf5TCvVrucnHKJyZK8vBiGjm3Ymt6M+6NnQP
QBlRx8FpgUWn+/eExNjIBgodgc00t/2U/Bl1/22q8YPAKvhq1zsCleHJKhjSjyS0V553pXwzpVdY
O1093xqIrrZzx6a5DylWu+xO1Nlvst4Z1nxXS/WvNrokNogw2VoMoDeeZhfKqpq+v56zGPIBDM9s
ki8jJooBEHvkNdU3Pf8SMr4lBpRGAyp3CWSN0DeFW/7a+QhxboBsWtDXkxRLN2lqwuxIRvIHefQm
P0dr0A1nby3vzK5qYgansd1gHm37xxEm5MYr1VMHXLEw7J916mJ2RyfhqxdzSd716rLJTBBQSmst
NgOMdY8SYzNdQ6rLFDUJtmt0kNdEopAVGdQs1QDJ5ba+zVNxb6HMRfnawLGovHssSudJA3/pln8J
+sZcm0+VO/9DqHaaVvJl4XSeujqh2fC9k0ULvCG7zgHdxPA3XypKHO0UkWWSpUvYBayE4mOs9U5B
DgucEFiOc++LhOOh4RrlHfijJtWbVnWX0nfv0QmN8WqwAZXlDXC5ENbafJcaFudACBlyoe0pWtbf
du4BArBJmRthriE/46+a7BflduV2MAWijXQ0KManp3b1W8UHjMDUpbjMBvk8VGOzXWlWH5U7X8Qw
Ybj2hy4CNE87gcu5G21s3IOTHQRRvdjmgrkqd2HJkqhZ8APWoxtbLiudXILZJZ+VlA7xXaWEAsgf
xODnqZ/IgTWLX7JSaZNmf1/z7mwg/UtMGOTp9Fl49Nj1d9WgLyRlsmbSZez4/ibn2huA8218cAiM
su1zA4OLQyw8jfzZrlgCkA0ASlZv3V53elkLfSkNw23oJf7OnUt8ImT6KZ77tqsxYbrBH7km52Qq
cUrrqiDn3UBE0q6YzrwbFK9PS9q9lW12C6af7scK78ZAvtvLswuycgfg8WRPFEZmU/xg2iz94qdL
Jm/Tw7HFI5PbUdlAC/O8bmsodUFhP5yE5+4bgphuKkfA/iXqlf/6hEXwJFK7AIdDto7dbsi7sijp
rvm/6/qv4S/Ap7VfZvMpVez2Vms+czRurRCEAYZPD5YXhmDphRclAdvOSJXGHG9BaaFmqEI8gJLN
wTLPyy6wi/tQr29jaIWbagHpOE+PJoDF+/rkMwUTvchJsklxYpco3hZkeZO1bTqHJe4KPwwIB+Xy
FMYtx9dqE3LQEF6HROrW6BrjNC1U8a5fE89pjch4u3xGiMJ2u6t/imRxd3yFR99J92k530DkfEHj
vSnFE1pkgLzFBTTEENcpa46cOUGZMTyd5MXEMX2yBo5aZya/sXhMgmDd5VdYkO1ZT+BeWXrZqYqn
6+whZx/+KKWtH901MhoiUFac3ZBioU12oTccRRMy+qs0cZgN/lMs1nFv9v0ur/32bF1R8/gBMIW6
hjy01dDe64bVQ58mJ/cqGnaM04yZdRuaPs7qEHK862X3JO4xVFjZudelBnXmEFWwtNjx4bwlAStB
Iwu+0hk7ZaHps0g10Pvex4PtrFCAnOsqR7ncb8phFYOWhReCaJRQQf+rODdLa2x3uKoBbo3DIVP1
ZU6gLLLiJbASlXQ9Ze2un0OOcXa3/Qrhni5C2rZ915rTc9W8QxNPHrARQz/OcRuvtX5yexJK2LvE
vrOkcckkdNYhqiB7Ch4dy7wxw+uUbaz2+eJd2FrDq87TFJDIfFAzzT8niogChhzbtZ92DGoqtPKU
wu1ivfma809zASlGg5GTs9VLmHHDQN4zK182Th6SLAsZrOYrA52b8vWTg5MwTEZLAC+z/5Emq6ka
82rvGKQ9dUQA6u9A+sQPDrB1wyKMn33sEcDxgpG7sME3YSP06tc/t/dv+hyxweRc3cdcKSSROWxZ
236bOlTslTQ+bbN7YCINpqeFh1EPhY7FChmfd+vZTg8EyA50ghmT2fXEkpNNrGU/2fWUEFpRH1vV
s1xuHKasXfuSsV7c911GJC3RdIFR2NwyyWfPMHwO7fBk50HUDfkHb+S6Ia9OxbBI8aQF5I9B9Ttk
uffS1/McryZwOeY8z6z6z3QynKYjk7KBwrtL0EQMrUkQakDOPWAmjf2Xj5jDnjKWQfFGk7CEQmak
mcOvbdDgEpNsbzJhwD2XCoqOYp2RGfPTmhZx7ZWXfOqYKU2UV7RrXCfOsTLL6qSzsSGeer1Ybcmw
r4JF585YmqWxncLr3RsO5j5B7oNxsLot+1+IiSQtMVNiWbgbFothfX5fDExv0it0IsGg6Hy7Jk8H
KQZHAmxPGhIvv67D8Wt0iiqiNlFN+R+Zs/YnKy0/J9iW2Lo1jQ2zGbQ36GQn8LyKDNOj0jJFyEM6
DA8DEI5CHeAmQjUHwGy0HbYpsremLqn3o0vdKZv8FOS1wXf90YmyBE2JoqQ5qdZMtlIyFajqJApw
0qiKnQyCY3rL9UvBzmaSOFL56uHI2TBuyKd+rrUBVXv6yitiQlgcDBv6JewI9tSwj5d/qIY8XmDn
oaYTihmWATuuxXc3anQJGWS3JDTZI7fhboFxCo1nsvr31CW2dpyX12x1OCQe66WB12jYXpyS2U1A
TbNrTfvFGl2L/bv7XZv2k6wG/BqJ/POac5Ms9+miL/h0UFOiPIs6mOHDtNqbiSpvGxritvOXJ5hQ
7OEN7+SYrYwbJB8R96+5qG5rtkDp5iw98fbeZlYXEFJn/gv7mYYAfI2R8vvB7ePQpMgg7s5pQEiU
m4xGsBtD95bctKNbrteZ6kKtOqRMJ9Dfzla27er6G3G12PlgPTeZHN2doJbYkOEj62sJW0UdbMkD
VJuLsY7EgY2seZmvErbK9XdAdUCB3XKNyJah8LT0O6+Z2phQQNHqeb90D2PmmYwleAZbw37uPBJC
O/dOr+XvuHQcBQZ/bD0mKPHxiXVLjLtNUcOAfFPBs+uWjIPr4LDO2T60h3/Y63a+Ld6DzIPLaWMf
pT+GuMtgeF7VhiGwt1n9MHaW/sp7DV9cOHERZMuAfbl9uzp8zVIY4m5ain9zwPAVwqh7sDVy5mBe
PkqdIaR1ccO79UO1Vg+aSdAm81h1t7clwR1stlAehJnRbRL+Vsnxm6gEFqsWmjlPQRZskD17jkcd
shS3yE+NQ9ZbJp/YylRKHozQwUDnp4oagO/NoFMqEUtHYgwW3hNjicLR/ODZ8VhzJiknDFO5Q0gm
/aHN2lsbwA0myXLjeBWXsyzSvUUKkTNeWd0Dse3AN08oF+mSGNg1fkAZGBSIOYL50njuersuCjEX
zK2orlRDsVlRaKbyccJTtA06oGjDkKIVJW5F+qQ8rnP1laKeibwxuWEKgICkcR9r33ux6dq2FBrM
9YnMcqQIYkzdRnOtR/2QI/3K2rEHoGMrmO4ZgN6+yJN9axjMTWnxwFviIvQQw3I4PkpriRiY/y5W
eUsC+Y1BeGE90aWMxoOzNuVVd/Y0ytSPlOPweXfl95Ke5jo/e4dcWRRiSGpIj7r1vfGXyUJDKuui
6CiH9lHZZ2QHOTN4qq4VXwsRLwUdD0Wt4EfaBONY3jC+quq4kDN7kKoeT6VaETvb7o+Pcs0Zie++
JpxF+UTKrxegjLKclyDNv0Uw7eoSCW6rD26I8hyqH3NtJhdkoOF1S4aoT0I80AqsusnQ26t+fWKt
RdX8QpBkNwdrYxNu4Kc/hkOLfzFDY9OYGjP3SRTjAwGPV2ATZY3llxBLQgYDjty3tdlw6bb0h+ZD
Yy+k7q6+idmxWONwKgJqGNK+ERrt/d5kIhk8YPB7NMBFXOGOUHhKpQ8dT+QCZ7DPMXrOLBdjhdiU
pckhdacdxMxzQxpTyhNoE8h1LtZ90OnlosyQb858abyuifEUtFsHUUgAgTEqMDOgEH5KXYZKhqRU
MTBxhUSebG22F9DnAUmujt4l7naAxp2ie97Yike3LKaD6fcPTk5bY9vtgj3ukbEtu4Wym7aap2kK
A46pnic/Eb0Pq8khXbpQz30vHGSnSJqYsqMz5OftdJXv/KV4WNbVI07Wf7Dy4Lcf7bsmTKlHZ/+j
6PXWGefpQNDEaZTQeOek34xL5cUmqy2r8x8TN39LfIZTOjyvgKfOpB3Q1o3quPitfQh191ikamUj
RXHdGMPtYE6ogkFw5Il1BedVzdZGNQjdK8Y9DNt6pm/jzcDuuKY5+wGB48BgphnIBRMosLusQInO
GaE9hiJMs9iR6VxA3uheKsAyovjxSjTz0+wQVSwmSERGBRFhqdUmMfkdJgLsI9acbIEWYl0SUDsH
9gufkyiWJ68YA8Y/hwmO1bZvSTIjLOfsl9Qlfb+8Oqa44yFHKtRzNvsodCIFmhC5UbWxBsLpgPGS
YYZuaDMF9oXrwW8DcWgtykqXUxDcJmjkntPfT0z4u8FuspIxUqR+UZDzBNd1SJ6Af8QudW9m4S9V
yII+rhRxMkoSGdfBAlZgK1CCFL+WH0Sj5gNvjZyDNYTZciUiMpx6dmhl4pxOwemqeRvUh5yV1q6c
zTtlvcqe1UvOOjyShRWvSaEQC06x27kMXHgQAl++j/qnsuSuaozsTZbqvlX1n9a9+YauH5JEkr6u
TScjet0GIcW8r+q+O1Wl9WSL/qGQ7/jFn2XdEFQz+CcVTubJZPoduLOBbiR9bpAHe6r7pRRG2hwg
9nOb+9xhAWaQaLph7sOUXy0MOQD51Xw3CNUBYQRL9h7M66kUhnEwZyYBo1cWuznoxoO5os6j3j/W
LWMQA+pRlHVl3NO/QHAJX3rn6CRg7uYMVTOWB/DmAb8znFBrfkLqEEsxPAxMLXP0YpR4eL0bpgTW
2jz4PesGMloxYQdMJmsPh/Oqd3lWPmcaYuhACb0EZCJmls3kFei6sox7t6Ur7s1pP6y3nu6HXYgi
k1wFlLBmx/w18TJkj4w76+I+7WkkemvvYAR5ZZZ0HvjFoxwWdjS6h9qEhyyMpTzahf1lWstlaap3
3xnepmmgeg3mCDkti4HWTxngpQAcKhDIRsPPXWrSN0yqRUAerFETbrxZ9Zfk3mv5hbI8AwgtX+YS
Taesn71MJfsu757mlAURezDAPP60rZV4roYZ61sxwrEnpEbnvCjNTI7g6J9HB4eEyQ1iWQA1Z40t
m33Vp6xBShfwdTcSrXQ/Lc2HkX0IqJZwiMt3gHG8twGpf62SFyGIlcmvP0br2SslEUHYysjew3b9
Jv+W+V1NAxZyaLXWay3UHIc5IujlfVbwBuy5/zGN9MaWg3klEwabpp521NbGebJx+LIaiX1BlAad
dT5TFtvQN/EdZjvHsBEWhKsfmelaHcbkqQ2tP4ad7Uksd5bFvFm27iVxVqTvvrOxfIJn3GHazO7k
XLL6PTcIVVuwDVb4ZvaEB5ybyflnS9LQc/SMPtseeInzIa9Ezwo1taOwEEduaicubPHhD+E/zwni
YRjfyI7D34HQsPOmfVMk+Fks/SoWI1pak84UidmmpJ0HSW5jpmaR2L+5NadYNV2aEW9/ahM9nudM
N2a9Tgc9MHYzFM+sWokgWdky733bQHLZqO1iJeYdwYw3qT83l1KWVOrLXeNxyVPfGgFKGEsCQl/H
x84Wp3HygQFmLjMwr3l08UcegqZ0d35YvucK40WfjuVBjI/jPJcohvM5sgvjqYPXYoFAxL/RYkNI
oa/olNen1t62gwFB3IK+wx09bhPzXZQTviejnJhrJWnU984H+MDwWKsrTtIZ6C8LlBBZGwVBAoql
o7xzGJhkmXNaBwo6yIGIW40iY/3M9h9rjVGemdtN2wRV/Bxwsrd1vsUEg4iJGTMm1zAOYFMzpMU0
lFjDzi27Gp8/7neIrydmtuOutcBkuSM4qDQDvaxT8zdjaIKIGlBDny/oyZLug/jUfik+2jk8D+bw
GIRMj+0O4clMztDUZxFloIyV51tRgyXIo/tiXkbOrZOvw6YQ/CNUg12g1dcKNEyBfo9Veo1nF5a5
TV1ZRl1DRi3zUcuHvZx54HgM/eBjZjyt/sR2vM4/eAqcyAvmlsCGJXbwEu5XFb4BJmCI4tpD9ZAy
6aVlc25Sb5u7/YMsszc/+65G5OKEO0eOUT8XYfOeJbhU2h366RiwEkerXQq2fdDPpvzaxq7mS81i
HSh2ON+Y2a3Q0gQd1+zoxYezCElZTtKviQ3IJncXOw785VFlzl4n3gPUXDIRtuxALq4A0f44QXJ8
zPQLpE/E7otgec31C/YO+mbDixb5aA9EM8vICvTraLNkD6eaIqFMdnDY/jegQSKF3wCOwmReywMJ
ofJrlT9DxVkxjzz1BBAsyDaISccnMhj8azkpwqnhWhGIjRtoP88dgVdbv+TXJfh6N7p2cvCoEAZ8
CJLJwxY6QLinh7AOBhR5NrLTq8waVOtk6MJ5627XnAWtSQsnyBo8gmpGe4xzb5CDe8wNd+st/X4R
19uvM9/Ip2Lo7otdXlTFtrDlNYMSfbeVWPdoBX+TAnYEWjHCt0W2m2brxxMBy5Aa20QCh44NIoOl
dUkJ3ND3Rtg8kC/Fy42NxKPR2EFPjwlOZ0Fe8eI76b/SS3lTsuB1peR1Jk3aIHsZascRs3PlQBPI
zX+NqfZWXUCAlc0JERQNPQKN1hwL1MrAPE2hjwPhUNRk4U7itNr09kBSAIqMJqfiMGd1UzPSIyeM
ApIBoxp/TEVUZKuvFs7VjZaR1RmtI5/n2kKwaDiGa+9Mi1JtG+t+8KHl5qEB9sM0T97/CqeGHEwo
b2gQQq5hr/uss+UUAg8BYqcPaiRkyCWfXjlwh23NgBZcFSsHnqYyZXuSCUaA0r8Y/jidy/ITsggV
MYzVqCsIRKdrwDJtPhhuQRI6AyJ7Bi3vIsw+Ihql94ElrdWvMwVyN5DQavkwqNPAUjyOio1XPtwb
Ls851cOiMLa0UDkr2YvzkLcHXc57UzP1cVC6nB10aFoXx6V0xoNAN8i3PT0Jf8LxMNfmTbPeujgS
IjXLex/B2TZAIk9eV7kbHPGH/XQ75dYvryGZOpqdfloa5zZlkj6K/eSirkQK8JGGXKFdXWHSSl8l
XYafmSQJrjafPd2Bp4rvMIV9g86ZDykgpdPDVDXz/CYlxuRqLWu2vt1+zhfqzeG74rnfu6tCS+Wn
GTCUJ1QKVSykZPzWMbsQdYSS4zMgzWDPjQQANZRMVPz00xnbmGvXYRI4bbuQnfNgeR/mIuYozJS5
dVevQPggkgcH3cfc44FOemcz44OLbS1ech8Bk+0W4KbJePUxtyQptPyVl45n70WMi4xL2RkA3nsq
ZD9gqSVo38JQUrOZ9Yc1ZJ9mWf+syQxLtH8Ipbzt53qM5FBR3w/OEczsc18HDQaCnjorq71jWTKX
1NafXO4GU/qIf5m2BqSWbpNsQRfcj+5mtmrstxN/j6DqH0pCuGdDIPwYmztmZcMmUELEwafhsOgE
1rHgnpifKd8vLBSczQdFrIvaztoL7QFUw3q36DouO7UXGW1NyMCTB84HccrBK3MwqnXqYKNt/e1g
FHeJkkwq+MCipTfwmIXooFSf8PlQJ67BZO3L41zlL9z3h3GwnUthstNrOBbwfXIVyOFgjMAedDid
2tatts5gQ3Yfgs9lbpdNjSYm6tzvqYDJyGpVR+VwZNX9lRB0cSIW5cOpujr22DDmsjxQizENX+Ur
MWSsbjRT2wXfsOnr95khB5ro+jsd6VHLXOKAmL9GuERcVBQYJmOpbY2EMx2ORUjKiZp6NqdoW4DN
p18HsiE+nEADPQiKO8bQrLOnUTEQJnYon9ON5xbfTS7HPU9zjM053V61Jpt5WSXURnxXbUMFJGpB
QVmwdSAIhuVAiBSihp+8ojLq2xLm+cAGNJPVF63mkRi35NBX+dmYSKMsfEROzoK64Uqxy66en3R4
0HNpsolBGebC+Y7MJnkSZb5l0w3oeZ1T8DmILubqiUouvAgQ6WFBaMRinajeP5KigbHncadwjKgT
jWK6RRJkTn+V2+SRNM0Hn9RxRpcwsGQbB1NaPDnYLM2yf8x7jG9N0L0Nq19tmegd3b7l7p+2rEGv
iSk5SCHywhGg7C1Sh9EKk2a+hPlFhrOz4/O5WKnB8Oha1LhXQl0iRkg7BMPhwqp/82n5EqI5sgZA
mh10f6JJNmuT7fPBCPg4zAQXffkeJAbSBTTzbL04z38ZtT71c/KFJuQCE2DYo4RGl7esr7m+4lqt
/CMzrZNf1+icatRsgWFvs4AcQTuhVcnd7CVouy/ttMAR1v7f3OSvpptX+1pkOI8dA/bPvpPzh+2v
Z7et39TS3WgN4FhnDGoc74e9IXr1dt8HFttck26z8jM6/4GLNvS91/AwDMrlvehvTYkAy65fq8VK
dw2NKI+VdbJsInTYXOx6Ep32Qc1IseEocK85ZtNgHUL0abHOiTdc0PQ0nve9uOkNI0x9qOXKJAz0
6tblzh2W5F+HfXa/9uK9lR4+elFXr3CDkkEXOIfsADZ48SYmigEavWkL4j2amXNHwJZYmBZI+gz+
TDlfYsgRljXdp5X/0y7nLRztqAZT4FQ14KKM/3DKg80qtHHrF0yapuFlxNixmZta7mC87HFt8K6G
mINrO3wZ04DntVwfXVZ3nKUsPHDZ94P1OvYHkLH7OkspPGzaWr/HhG7LrYL4UCJU3/EaF352DPR4
PSJog6SdRAUej7Rl85F7dKDODKy7G/fAVsqd6lRzyOxx72O6VJ3dk90Cd6G0Nm1eBGdlZTuPwImj
92VjpkSVxFk66/yLCJrq0Bmazaqdo8tBVpN4tJEtXjpiaOS2nK6C6WzPWM3D8KKDDf8n8iE7LnqU
H5qYx8ooTpPT3in2hiHBxCRqwWapMkIZLfCPiVEdZlZkrTn/T2uW27ZNfvM1X7Ym6k8c6sVubZn2
mjMRDgkrmM0EW4CjabHJnaru1pZL3xes7NKGTiSYosI2qUwHn9WWRIsgM8RIxoUhynS2qpChODFf
kGQzBnGMxQKbsg+JMcMNebLT6hsWM466AbZsuiTHRDKBC1bzS9dZ5E94mdM0/TCdkehrSLMAI/L0
UHmaHmMFbD+bgqqHRsM9GB6oMEcyxRYB5z34+Y3b5Y+9mR0mKga0tAbbJOV/LY56Rdd3duZnp7eL
m9Cb0Ua6iN39osYTswulIhyp6skBca0TmJAMl3RRc1Qwbmrc7KrYqN9M1PQEcEMDnRPnxBmN/sox
+hu+TX7LvpJbNFXIxBgMwieetg3RgjuElxxObvpEEHgTJVxyeTWJu57cwKUz251bDdRgM1MaNF7J
mWX53wqP53/jiOj0ncZCdFe5EP8NZGdb1vVzDHyL2JxmLM49rl472xumZz9A1K6VdRvkf9XqNbdz
MMbeZD8bjeOdC62uR6BCEJDbOWLCI+QEbwPNrb70TvvcEdONk9Hu9mPa0FyXo/esgLCK8sTX/Oat
XEwpRtXRdnoWH7SfxABd/v93//9JExaaZxIyZhZa7NFy3gwESxuSR5ojWxGoDdwBUJSnyFIaLUWG
YmCcL/aAIrzT5MZNIn3MePZuQq329RAYR2NcWQXiUXK1YuyuFvMsslMl1fh4zYv9344FnBQ2MSDz
U5viox4hmPbW8oOZVJDpROfkBnLbS4RRhnRB+V39WnhEEZvZ6Zt/nX3nSrtboRj21CVTLTTJFOWE
2t/UaRcrsNeamxjhubw06TP/lbvPEDxS4xTrU1/Ly3uJSeV2ygg0aUbSmsYxL66SMH7tlHGrhs2w
jsUDeLzHWuV6z6yTRSWzR6R7lDJDnbg3aNtkhCM2ahYdxg2Sz7hgSBqXmbq3RusFkulLUNTV3tBn
R2v/QqJRu9Vz0W8Hq18j24WhqidI5uzv7aid3on1lPAYem83zMU3PIIb1TnZE7yDT4P+64wz4mjW
xVPZ4OyowS885DVMj26s7tt+zPctMeSnMqkREuTmLQYqcWrc1t2n5FwIZ6iOnUwEy0+4qV3r3iYa
oJ6hbMo7cIT0JFtp4pn43/cmXRQa/OsXWYUx+Q3lRpAl+G6iLrKcgqRMzqDWtm4aYqhjv/fksQ7n
HQSoeieV1cWpK4q9jbjuLG0TdS4U62tCU20h0mhYGyrU/eiHpLHLFlZp1UgmV8JmhA9PYKjtvzSD
/1kw9OtNvg8KntEd1mO/erypwxhzHzm31jgevNz0T4aXX/WK1bgzNfN0wtQpgCqTm9/TmHavZ7+T
FMRhJgQqh4yDaShTHM20fM3o/K7dVKNFnJujd/X8LR4rtdF2j51WiFH+Y+88mhu3tn3/VV7d8cMp
5DC4E4IAKSqr1VJ3T1DqYOSc8enfD/Kt0yTEQ1zb0zdwl8sue3Fv7LD2Wv8gKLozWkPxFSXFaRsm
9DhLjs+6a3EpHQEBs315+mlOZump08wTik4OzDOtUJCC7769c7rQjMmvhMg/1BM3TKR6/lNbIY+p
9eFVqUTQHJBNRWW/La4i8YHzElCMxumbS1CzVUn78f4/HiqKJ7meD7tcwnykgcK28TIsQsOMS7Lp
kx8x4snOGHFFpoiqkan0yL2M7IhQ9dKtogz7BOLlBpGknJYq+iy8x1th0m9yJO67kO6jRNXoCsSl
sSl0fLK0QjrkWh7dqjM9ErURMHJjzFGipeaVP3gOtY6nLiJvLsM3qIvxkybnW2Hguel7TeLUZTU8
ZOjccJWD+VWrJyun2/9OYfRoLVOI9PdVxXlsNqk7zHvdqxvW931OSd8ZhxxNdznK90JZ3Ijcw3hq
lt11aqklRTgLdqGv7SXwyVFKv0xoI/5xOIw3nt67kx7SwUziJ13AgEgLBnEGC41I4HTSnUp9NPfl
9k5vad+HsXpHqdeREt14ZB0f/LmKN3ZArIZI4zeV0c8pNqRtOq+uyarVTdB5+lYoMEgyEguJzf4h
RRvlzpd8imSzTUqhKu77YiwHnLS7QHZ+Ciy6a1TicWCZeDkP1pPWU9Axwpc80lkgQhBshBynTz9p
H4xak2/UqqFXDDRG6IEg9n6vHfAjuw4j2o+A0mpbtVghuJP1+yoKRJ5Fwz1SkvDnzVR1zXJ8Vsb6
ex5nvABxN6Yr/Sch7v8Ttp/H4td//9ePvM2aanz65Yf5iTKyCun0PxO2P1Xh/7l5y+JTxjb/yS+Y
Af/9X6b0L9PQMGVCzA1dRsVAneRPxrZh/UuTZdGkVMU7AL1raI7/I6Zs/ctUNBNKqy5ZOibxIjRR
ToVZF177lzX78olIghowOOf/31/RY5z5s7+pljqqrvPvgpaMeAqC8ktqcj/1QFkG8KbqzvhSuMO+
2Yxu/ODb4Ba27eZoYs4RUGcllpNoGnZxBkL4aEejP2kuiJ2hljZ+aqiVAwVuS4f8drTDfb1TH6TH
yZ6c7o58bIVwK30Y4WlMayZnH5GvAZblckRNxTHue0d18h3IgB2ZBCMEXb02wrVoM6P0KBqAIr+B
UFI5mEju4j36+XYNRKDaxFuujhWG6jxdi+nEn0y23peKZEDePwlmhmT9tYFLZXTl7+NDvOtd1ZX3
0W7ls80010UcE4kdGUlCQDGsudM4Kd3zQKnr0ultjFe39YaOiWD/aLfjFmLRvvxr/F8WJRzp43gL
gUkUhOEChGpOPJowLyScO9RYtvQVdv+j//6fucanWosfYy2WZAZ7Q6TtkTsoziQd4MpNtsWJz86u
IxeFJxsNKwwg7WpXPgONWZvZeeYuzOws9HC8XLwxCg2tYKRQqdgQSDA56Y4+zPbP0PQ1HsP7fh+t
LJyFV9yHUS/1TpUgS2dYS+Hot+ZO2sLeBRtRkBdswN7YKHt99m/R/L6iwXMI2i10jZvo9u9sFhNT
HHNev5hcqPNxcbRZsNABLpgx+s6VXNnhcfMKCP9mclIX99uVVaWap5qhfw4a+QW4qqqO35yyCFeQ
Xssh7rpORPWFNl0o+oc0jfOdL8jFVTvgxL3NdCN4LKsUQtdAtQTTih5rLxxjAdpSYSg84bsfpRg8
8JK8CiOIyHZfTc2jjIegsp2COrwaB0V7Tinbf9HNtoQrC40LvCVdfNmiJAHnSvw2VliGg1jj5Wc2
Blc/le1U8/Gar/RubiQ1gnaD23wQ7uMiLb8bgOxUpw2k3oMNnDUILRUQgSAaVRW9OTEEN2VgK7tB
djJ+HRmQ45ka4ERZHvVH05wgUMlpY2KNg3Ys3aAwTgtb9SbzMUx0sbGntsIIpxkp4PQgJr7rE4lW
HSrjQ19hCmWSjtAw8PLHPJWUN0UMCv+qNRVSajUzWyfkoUhBmpoaVkkTUIkNf7TxNh7RfAeAKgXl
Zz/lwtuJRt3119ooVpQCNWuEKE4fLYIUM3p7+tuJsalzxYdnCOlrF8R1RsVQMe7pLOgqBWisKDYd
vLZHgG3h2yTLgOzFHhD6psuH/lbvwqGmaETZFasdA4n/vFO7B/zogq9h3vpgr/B4pzjlKTS0JQuO
jw0BPvzSRypexhTXvylqmLmIIudPXpsoz63WJ/eRpFeU0qdWfdClZrqPIIs+962c7LtU9XdpTk2+
HMuEejwLOkDLI0MpqFP7DeKTzQFCRmxPeZEfqgaxwFinkF3EkrwNWY+gUAuTqn8Z3qgFIH4106i0
V15ot2pbuSM4enuewG0TV9WzjjrcY2NVxX0UtvpN1ArKEyCY0pEl1DyKdpDuPK2enr3RH3ZlyU1E
7TKGiititdaOHumqIneUNlsPaOVVBQAl26OCkt6UJthVIORC0rtSjb1w7+W9hoJGnEo/TR2Fk62E
/1G88RSx1BxDQS39D5Q0sIQBsIob/EvGrzFe2rIMIcNpehHgoRyMI9w3MYUaNiR0SSIB42637VEo
swEvT47fY4MEfIsHTm0ZMfTo+eTXIqF5xJxX/5aNBRjYJuixIDA1Vx4HRPzjwjS/Y1kFFD4wE96b
1ezeIgWR4aKqCVGw93z5hZRdC2DUadO4ZXdT7Bvo6Y2KD4IdDsC9ia7FxkfvfaOlfnitjF65LQst
cHrB7O26mXLa4mKxw0uzDmxJjVoFkGdVmDuIhL66NRPY9YgzGLT4I/WTr0Qz9UgA39CA+bxVY9j6
3ihNzthZ8nbSabAgUFYK25jXLbBDr6SWY1QV6T6oMCyvUimu7EEU2pfaL0ublj+ujUMuIQUYFl8w
svDUTacrklNZkuF0YGqBKnrZddL+EQgPYGQnUb61WsNEFbis9mHfdnhG6oEOlFrXoM9lnYUGhUBn
oxQR/7dFsR5B6qPFYafo0WFFpQYgibA9/OpJOnJRAagI0Ha1RX9IvBGmggqCgqN4ZXdgZAc7YN+j
VS0a03ODCfoBnTPd0YBKHICoQMwVON+ADfjZDYXMmeLcDN8R15QgciHfoZfKgFP6QGLusC+ray+y
TGFLSuPFW71M6X+1k9qH+ykcgC1WRa4+UFurnrKcCm/bKJDmsopJkKEbYlQxmXjaUVsp8vu0VCoJ
Nr1Q4+6gSZQ8Egs37rpKPFZ3BQNKQaXyYeggq2zJfAS+nIYgDouQ6petyEVkOoBys+fQGEfAeVaP
cnLY93agew1UlaJ3RrTnXMuCQ68BJxibCSybPFU7JQiopLIbvvIIHW4FtIg34tzNtOSJfQbvHDlA
EFt5Jj5LsZ9+o5nlb8u67g+0SW6VxqRO34Nwm9hc28IYo1u85Wk2JXO9OAvHTQVSeTdYCe1KtETl
VDKvcBGRrgereK5H37TrVn4IC1PfYodxgHr0tVBokIwKb2wvVkH5BWqaA1pA69iaCzoY7ZkHUUds
oolQtfTU3Gyp1mjZjw4a40MAxvUQRRadYzWnItZ1pJuWIT5kloaWqFdOTu3R2FML8QuGJUiymjV5
dk99WM3wdBO9RPjUtar3B/XWditI1h+TBCw9RHBzVw5C+qlNcdTE0CADGhUY6DS1nnDguURTiDKz
M+Ds+CkvwXThM/lEMesFC5UQn4Pyk9yM0tXAitgEwP9sTfXNg4TBh62ZCJE4fQHiScJTiD4zE68D
Kv7ahRN1UqHIWuxup4j6ORhl45c35gVnRFk9dUPU7820zRBxFcK9PAm0fuj1+D8HtfGuAfcJ3z2j
toaHCRqp8qj6aTzdJGGXArWfAFFX/fCgRigv4eWI2TwHOvhEsOMqPZ9c1ottjBCP0xuV5HQd+5/S
ju5TNJXdcQKpkftD9pmjlfJ6xA0V1uNMVYVra8U91tGJ17uh2d3rKDxuWuAzOtUTENJleKio69oy
7oW7VkILEREoy+4CNf4jZB9RsqAaQc9i5DDVJOV764/xY1gp3osRTdlrDKN6X0Pys7tObjjiIXgq
5YyIVeh8+EIHaaRRioc8L3og/lV0Nw3mdJ2ge4s8VQbJ+iYPRi9+lKwm7Q69gD+NmAzFa9NlsAGR
1nvJ0bEzN5NmJdVt2VIGHSvdh9tgIcfbg5QWt01F1UT1qmDcg+SIx30WqfD+vYb2TF6UBypTyfcK
OdjE7kpVGm5g7dU36NFwDWleeAvYy3RDvwPpaqCqHEiI9tBwKMK7sRgK52+8jXgRyTLPWsi35uJt
1CRJzackqezt8M74MWexmI+iwkEWjTzxdi11l849xizi6Loxy62J878/SppBg4D1KbuSNzRoExse
io36BB4hm/JKRbNisxrx4yNFE0mZebKTYqmqtBiigOhWLlOYo0bQsNFutdfyl/dV3XaOvI23yWfQ
konitg/C17XHu4wH1eJ9RGhKJxZ6aBjUyYvnNGULiCtFyD183750vHKDL4mLfsVOumt3w/4HEO6b
+b0yfAYZgR7nVn41HqxwrYbwcc5Pf8b86j+a87QQswJvlMyhPT7JW90OHXMLymvYytByt/KGO2sl
5sfHikbCBrTWUkzMAZcjN3plKGLAx444e0wjqg/j8RGCw0tvtD8ur+GPVRlCmSKYPyTPmNLF942N
wQTWOHNEkJcdqaTSQttyun26HObMiKy5noUXmCKriASeTiK6HhSHUw/AXeJhgVRt4TUDs9wVtNMu
RzozIAtPRQvlAFasvBQEbitFiRQJs75G+5Gm1wZSF8K4uxzjzMqcpYZVZIdFxTKWb9dhwlBMlYfR
mVqJ7O2PtF4J8P6FT2sD2kmEeT6PFl1fD3HVgqznZPGfqq3kmrfgRiDHBhtjT2fMBu+foM/lel8a
O3Tb69Ix1063+dNf+g2LpZFDuMBFnd+g7qiMcKeOTuogcfW1tAWKI50j4Vs0baxf4d8p3J2Of1EF
0qcwB2lEbAwlgApRubNsZde8IdjEfls75eRTkca5OmCIEholhoFKo6ooi0IQlxNGqgO09PaQvql/
+Nf5i9Fuui0pDKKJ2JqgqGyynFySE9BOm8xe+wkfy3n8Al2Sqenqiol11+kHh2GR+UXElSUe/L2y
B79MOS85tCuFkDMV0dM4i4kFntfrVkCc5Epzu0+BO18eygGKuRPerxbYPlZET6Mt5tVDKF1XfaL1
9rCdbua5HDbJtbEDIvFtdcF+PKkRHpU4xJhBXdWWJVGLF9IIYzZjwXq74SZ2fFT6NoUDLHEnXvv3
we3lY+DcZCoSzoZ4GaE+/8E8Ve2brGt12ti8BLc8nUAubTD62nj37cO4T18vh/t4soH5/x1NWdQL
wziqmnxumufGdSq/FkCy4384ondRxKNzJxCp9IJgnEfUO/51vev2tP03ii3v+2vTvjygj8fo6YAW
N2sQRHgXCQSLpj/iVP8MPP7X5QjSqYjj+8Y+mbPFvdMiKN15oUkd6WDuLHe4rt3gCYbk/+IQWShs
fow1D/do7rBSNPQ2IZa2EW0qfPZgParjDus3gLXb5gU6gY12RVe4UuHi/LZaUF6bz3kBHf0Abgze
XCU/AI1OvNp+IhMJrMo1bNFVzT11bDtcTVXW9oCyuKngw8qCMK+YuT8wj7r9hfoajSTTjb6tHV/n
tgBdM1pICic2B/XpCKF/yblXgLIa6s420yc9fOp7fSWDODeNx0EW37FIZR/ZpRnK5X0e4sdk/Lqy
KM/cNspxgMV3GsJJ9xKRAHNODU7RRtzxNtiLe31F9HU+zE9vcMylj6Zr8W04IdWA+iKrP/uk95gR
8cItJLsfH0yN97qU7lZGdm67HQdc3GJ10Pqq1DKy3p5c2SZXPmh3xk44hK65MrazW/s41uImaycQ
9FBdMhBCG2/XPgafLDu+ikIb4QanXDl7pTMrT8UQiWVHnjynl6crD3nEBoM6i3aFYkPnF1+06/CQ
vVq3eEU8lPfR2+QA1rxamc+1qIulmEallg69mZMGgXvkPouUvYafpOQYtrFD33o3dLzZd568kiec
y4h4X4I1tWTDRDx6cXOn0aDU00hkgEV7L/4ZiC+gyMHtPeoH1a4fg/vYDl5CmsWQDcHnNZ+76g0Z
s7UZ+JhBqLOo+L/7NoslPFGVyZr4vR3YO0iLbeHcdhuV965+PV4rD5cn/OOGOY22WL9q4uWZVEpQ
gtsnmCbIlb8JjbeX1R9W+ZDBQ7oc7twaPp7l5ZXejJFaC+Dm3w9PpnUzvBqO6KJB8vB3sqOTWIvn
dIBnuRyMrOCWxqrkQttx+Ig7bMs29UN8vxZv/jCLs0dVFRljFlGVLSoHpxsmhuE/DC1YOCqO1iZp
P/vNc5zBu+yQULo8jR9DmQrwBYkEDDg34gqnocIOcJJkKoWD+4kb0WEwQ0cMEyhC+UrGcua2Own1
vm2Ortg0N3LcB7XCKVCUQxHzSkr34pZOplt4cGmNe2THg/ZaaH4Y3cpW+HgtnYZeTGghohlQeowS
rTGDEilda0/pVwa4MpXvveOj8dFYxDMlYHxiEW7VsUT2yNdf+e4lolrRynf7eLqdjmhxplqe6MOR
JBgihBDXaTk6Srti7rk2a4sTVEpCGhots1ZLIDIoj0botl1efmcKVafjWNznAQ+3pJ0XxQh7Jd9Y
P9Jpk7k8jq8UF6mNg2CjBPcl2ENNcdBFQt/mSnKkz9mt/NfvxNNfsjgtUdZUisnil0RX4T5/xH7E
1na6m9+v43nWPt7iqEymYdI63L+dsfyVDJkbpD+pjK8ckGvLcXHHl5Ug1Uoxr3mI27HojngfdO/l
5i+Xv+HaMlkcIUEG0E4GRuuMurWXi+Y5CcfnfxRiedZrkKk1c96/WSC96GJ5i/be9V8OYVAppXBo
SpJBne30IIxjXLgrKaudsMHXh+4uCrKaeznGmRo09WcZDR+KJiix6ItzaOwCHbUI1OJrx3w0D525
oTjjUIx9rn/G2/BeuFkJ+PFSPg04pwhHZ1Kee6mHcHrtIGR58HbNM68nB5AjlXY20i64AwC7Db7R
VP3rddjTyIsDSvGENglDIhvWZzUWEKFEkgs30aH/enmM71XJ09vSpPKkiYZGsXu+zE7HCNjCM2Gu
1CQCvcOLBprjp7ja6Lvg63RjfAkoOmPPiQS2PRnbm+ROcnq3eRMO6xWied9e+iWLI8SiC5uZqsov
iayHFOXQjT5oaO0Yr6I6wAXypr++Lyhyy+ZcTBXn1Xs6dBMjXSWoDIrc1p3qw0up3y5P7vv9vxwS
fsU6uYiF3+myJNxllAgavAQdcacltvFDcbvn1Ilc/1Z6QpxqQx6LxNBBcfL77DZuVm65s+HnahQO
MKoKqnNxUkLTkSK/jJv3JN64H53yIPp2fAhc+t+Fg2mXckAVHXDQluDrgK9zO9aca9XgL0npeQ+e
zrBE+xzJiKKZC7kuinrDXv7a2dYuR7l/IwGs+RvVTPM44hJ3meJM6CkJEfvK2CQG6JnmMdZeZPo3
+t0AGw2K1eWPLM/LZPmRjwZpLY6lzJCKTEYrATET/zXzpU+aGP8MdXWbaeGhCPRr2ux3evbZi5BS
xJpik/k/aL46lnrNO3IXS/odEzjuwy7eIQuhbP5vNgg13kmMYqKV6adXo7X6ADhztjFRYJ84sHle
LtsvkaZlSamXeIG6UP+RTgGEg8GEa9mDDY3pW7/17QhBHlfDFXi17n0unTU1gJ3gR1kb1rJi2nma
N9IhbZymHN7qQP6EhsrOs+q7XMl+Bj4wdV8o71LoYnbkoXU/xbD78pVLfl5+yy8HS2W+t/gL2c/T
5Sn4cjN5wojqVH5PuzhmGvL8Tc44Cqk+Vki9gGm4vFrOJC+M+3fIxSFXYK6K1fPEl60oD6PmOdjI
AFyO8R8m93eQxb4PUJVU5UZsHHmXvxnutEeBcoOMDnsfPPDaBlgNt8iViKXkaFk3TmJtiqv5fMu+
I/26Uw6Sg+eKc3l0566J4xlcnCm+0sctbwU+mjR+6Qr/bjLNV8RZkDZwk5WvdaaySnOdxgw7RZ2D
znv/KAMYBNhSQdzWDkjU5/hJpg8VP8a/lHE7PaU3AGUpbYJBKLaQloLd5YGePViOg8+p41Fw3KQA
IvgEn69mK3CKeuubtIXyx2xbXQU2vExuZh1ZCTuHfoJSnIsNrQFr3l2r8J7ZKVRCaA5xugLXX6Ze
cDVFC4RpzUEe7qU91BBnLhuuDXke0WJDnoRZJFw9IjBQtQiDh1GvIHaeSStb/kxePx92CMMAWJON
ZbpjFUEsTv1EBPTQVGRpJf++EkGs+iub8Mz5ehJosdFNdFpSoxTJ4NAEMIwreTKvm7r6ZAa4QbvI
dVxeLGdn7mhciy1vBQ25zMi4+lT7mWfpPqjVlRLVmaPL4p5TJWijpDTLI3s0x8iIkVSFciU/W0G/
C4rRratp5SlxPgxQfPwcRFVbHsp6YRZ6gVKkU4r6k4KYAg8ktJW+/o35Mn5HWXyeXrU8BGdZaZYE
NQwNg00g4uj5z4IsPooI3Q/Bc6l2Ui5R0/gctleXA5w7n/gmv4exOHrBI6DAC4cPJD80gvElvp42
3tUPruzddPiTbtJewfLerT1QzhQQaYYcRV4cw4bUj6MhEfnP7gu6nQfPNcjsxr2+cuJLZzft71jv
TodHB6GeRyGcpPdYypcYmRdw6Jx98gNYhOgpK23dLYNN/yrfZT8uT/DZXUxrngTaoJj4nuAeRQ4y
DLeGRMP1FjOyKUvvQgkJrX58jgWMQnLQv7AzV/P2s1sA7zdc6FQTkMwio6xrdUrLiWcDWgObfDPT
ljS3vdUfUu7xiULSZp0UcvYAmeFO4Eq0jzAAqYtlGRnz2mkl/0qUQYXX6cqee39vfDjej2IsVmse
KaGfT5wg8q66am7oW2+KT96VQfcEy3AbDYId/P1VetTZ6bRQH9DJ82iZz//+6CP6llhzsVg1sm8g
xLEbziW8Qfr67+z2ozCLIyU3EpQy4EY5wvQqgpz0EUy5vBqlsx8J0wFdVlQFi8pFOqLqYldjqzYX
JDJk8TeFm++y6+4A1/Ng7oudv9X+1glzFHL+SceTF0RhCX+ldqIb61OHQcJOdvyD+DDTviLg6YeW
vrbkRI6wXePOnP9uv0e7+G5B3uUKJnaoPk13mfyjUL7m2ufLM3r2ZDka3eKb+XXZC5JBiBZl1IZs
v5LeYqRDE807XI509ttpIuuDj0dOuawFRBXaOnnDUaLuxP6zeYgPM9sqTlyI6shlb9ItCP3vK0HP
JMsWMLsZjsafkOhOv54MAcOKeQY7jYtRi4WdC6omGwQAdoiGzn4mO8lJDp4tuOhGrd0R51YrYmAW
zTxopurSx7KRM+gZmHY7tV4fhBptcNkoVg7oc2vkOMZiecJfUUrERHnvtzc1NHsEZwBdrOy78wPB
mtUgY5ybkqezWEmdROUxaRzB2s+a14O3EuBcoYST6XcE+TSCWAWJNuYoQXYwbzbxNUapmYt1lM0N
Awsi32a7SFgLem5xHAddLA5TGCvRwtTWUVFMaIrxk1fhQZd0jxg9bQX841TEMNUGUVGtvvcM5cVK
hr2VomkaZ9ltkCl3Q1Y/Nsm4slXOf9Pfk7H4psYoRLBg+F1y8pr3j8WsMtW+XN4Z52NQdwAUynG6
NKXVqwLACg6jzqD+ysf8QWmC3RCtVVlWokgL4JTo15Gg50RBwnETW/XWktTtLBXzjwbznqsdndF5
i9tEMwq1M0TV5yBXHSyM4J90qN9eDnR+xfx71t4rAceBFEGafI9ASjpddTquIaYKOCAJvvtBdh2i
kLUS8OMEWga0c9CReHWY0vL8qnytFNB1HB3UdGzP2E0FKkjq6+VRnQ3Cg0aUgGEq+ACcbr5Gh3hZ
iOKsoFe7OmJcFdjyQVtpkX2cO4aig3MGWa3Bal4cIiVczbDHScVJUFEIxnJr9DGuiuN2RHjUyx4v
j2lOv09TrdNo8umYYPjmZSQQTR5aO8reKvT2hMFETEaFdYN7Hy+F4o/LMT8ek8Q0ZBFlAagC+nJP
1aUPDNucRgwyVCcomk27iqr7eF+fhFhuqGgwJM8KJVwZVVcxdygwVnY9ObodudV15XjNAe6kYovP
wToqeZ6yxZSSjKM7aeqAC6SlPzSqQak/9eaMjG62RrVVnenacJo/sDyqKbmswRjOvO0s1G21uaP2
/hRevLD8sGu7IqhHJ0w24jftnneqO7d0m0MN3aLZIE9sYwX0PSFtXku9zjzvCK4qujFDkzkeF8FR
UMN8duhHh+9sx0OzG9Tu2VOsq8EQ4ZLdBX30a0yCq7YTXoHGPV1eSWdWr8VtqBlzOm3oy3bi5CE2
yHaZHNXvbQ2Wmq88q2Xr9OhJS2O46QvZhUa5cticgVpR4fsddvnObHPFKxsrmBx5tCWI+T/rRzxG
v2fXWrdFhuiLH+GntUl2CNtcHq/8YV3rwEc0pClAYFsi9fDT7Wpy+2OlCdUDfsIOt4vbxs3ZrG/x
Hm0xHn4jqp7XKqr2dGx8G/A9jHnR1V1Io9j7rRR6Ps7D4tcs3mlxDQYj6lXeYz+Me+NLfZfimbAZ
NhM6e486MnT2BKGVbsHu8jR8OEAWcReLrpKqSM9MdpggIB2FZVeKMPQ/CUGF6XSioWILaUQpCznu
CQmbT8iNrnzLj7ncySig8JyGgFHeN0ZqwUY8SK7qDHvF3+B48PgnbK75Kq5d/x/rI3PE+eayMPMR
PxQ1MReC2+2jjowHzQvv2touf6U8L2J6OYNTFxvvtdqtv6vPr5OjuPOqPkoHNEsoEgonsIUO4d6A
FfstdIrvPSKcDrD+A7kOr4rx+9q74vwMH8Vd7BZB1Q14NvrIbpEQekbAYiamxOEmeUG0yhb34lqP
48OBtJjhxY6QOn+q25aRRlfN1YxNx+9gn7prKOOPZ/4izmIHNID9qUPOd8xBPQCUO0g35c7cdjYC
BdodjzcA8fhjP9LFrNYQWCtjXN6t+Byg5N0SW1QGO8MxOk+uUk3bGbobt26Ib5myBkj+kHmdDneZ
uAbwiTWhZ1oLI3GTBuE36r4U4raXN/3HwtMijny6ULNAxwMeC1XH/DZxbSMlX21ReL9W9rQ9Q2cG
kXgWFgsgeIXtml7O+8SdJA6L6It3Vu8NiD/KRI+u8rvM7fatm93Jm3C7dn5+rDEsIi1eThixRxG6
yfNBINrJT8mddwYmn4d+q7sVWOjVrTifl8ux8SwGoQx/yKSXu5hZaPGgIMn5huSzWMjbTrN2o8H+
R4YjaL4VeE5UeJXLgbJykJ9bOseBF580SRDGLFCCdGKuZ/OQtG/DWhayFmLx3by2Rsh31nOzvO6q
kaP0i4b/aBX1Py8vzw9FZr7a8VAWX01G56DXfZLarn6cTACdqMHMLlauMn6SixgDjPbr5YhnT9Dj
kIsnjzSUoSClLEmxsHHzdM23eiewC4xpD7oUAvHqJpgn69JCWdwVQWCaqA6xUGZ+j3IDFDdw0by0
Jdt6wblylbM0T9rHeHQFAOcq1BAXCzMBbZHnxgDmJU8dPZXdrjZX0pXz6+N3iMUS9ItUQQOPEB6g
jrxBW764VpX7y59qbRyLRah3gRck8zi88kedPHgoMl8OsDaKxeqDdMUR3PNhPLqHuhE5qkrxafpy
OcraMBYLrivNqKn0ns/Rd9fI43YbxHOKlaGcu8Ewr//3N1+sMUG12jKen9jlbD3dPol4JsjDZz15
EqebCttnJV5Llc8l7schF6mI5g+6hGgypN9t/ibmu/obPHG7xOAjFaHIbuT9OuBiLeYiGRlyHUeb
jKOvGlDLyoNXX+zCGwhtoYvc+0oxbu3DLTKStgt8wNgMEKdozCu+zrIdl5fG2fT1aA6NRU5eYALT
KTmfDZFq3Du+hPvxMwL88e2okEmW8qa/yd1ZM3m9i3l2Kk3ZUNGzey/MnF5fHjWLtjRYlvRo74TU
RsNYeUIhYzvetB14CgrzNofxOnvt7LQeBZ5/2FHqnOVyx5Qw5l5LttLY49DRrxxPZ7MexYLNjdCj
rqHccBoDo0Ul1UN2toh360ajkfimudI+tn8kb9YuwArzHQ+0dtSf3YVHYRfLE+4O9tYTK4aU+dDB
zCkHbOSC+07BDA83Zpx7k5exG/64vIzOzuhR2MVCjSdSVtnoyPGCq7rB2gMVo38UYblOozQAlDux
WIqYRlGf2EPx+XKEtU9mLG6tMUlHrZpD4CmZ4/P7RUceZ9M+Tq/VdXgT1W55BZMFPCPHyloR4mxS
gLIHFRDQmvzN4owuxtIsc50ZnPFGXoKVwmZ+vmIXeahT23j7m1nBccjFNuhiFb3qiiU6oxCH57x3
5ldreqU48quEa9Eqa/QjqIpkSxURPoWxo8ofhEwiL85r788DG1uFpxm3gDjxTv41fEeZ7Rti8kW9
mfmqODwiUbwF9rWxvk4r98bZgs/xz5hX89H+7zvc9/q5PktX2lG2viPkB0M7zL5W6q7bWJ91iU6/
t8mxY99YW42CprXF622nfUJ6O7xrwpXy9Nm3A1VNg9q0QSl8Ce8Rw0iLYsgH9CfzzAl1N7xOaEF1
m3LrfcKuHu+wddTBO/dgmaZZOK/zRWBjfVABaRsxLGJcjp3kpn8cXAq6ewxl431+lzo1DxbPjjdI
uc2ot3iT3oKg/TGzmTGf3IbjJ6wytlR6V54WH4ufrBHLEimAAhNDJHKxC1M0ujxRYxfK0GS1axwb
wF2gY3cVHdaebOeyr+NQixxSQBwI+Qf2HKLLV57Ps1RMH2NDWaPXnzuUj+Ms0kg8wMYob9horK5u
E10VV4N5ZbWwphM33BV/ZG/5gyTtpD/wwditpyxnz5bj+Iv1blV0v7L+/WyZXOQr/yzZtNsJofrN
rPq7dgt9RKXqUPJMGCmapaP2+aGCPYVFmRSAeGceaaDZcx2lJi8L2NWP66q4Z66fWRiZAjIFewIu
1owlFnpfawxQ1HHOSY1vooJT/eXr4cxikSTJBBWHms0M7D89NOQiD+JGJIakQ68vvw8iasZx+Xg5
ytmZOw6zuMBxJBl9jKspw+LhcwB5tMPK6knf4B2PL/pqEvaRxcaXOo63uLl11EOpWsxnIZJfkLct
V7gftv1Ofkm23auELi0ylnfBveW0W5TNHi1tG/9Yr2WcyQWPf4a5SEPz2My1DMs3YMzxpsRNOq+z
HQJfW3lM9pen+PyQVXSCEBSQaZYthlykQOemWZ5E1jbsSUfaz2CQ8jawkVR2Alfd9m565SEBjOMv
GtX5lgLuVf56+WecXU8aOrgzqJPG1uLCN7K6nCRrPhTQtcf6BBdJfFUsLHbMvwrqnD/xUaTFPT9U
mGf6Pk8WXNCAXL7FbeLIa0/lc4cMvTLga1B/2YLLLkrXZT39A21+jEnudMUNeh3fVtd8QTd3fayP
1zLssxN4FHCxUxDLMutgDojf6r77pFz7j4A2bky6RcIuvY9Q+F+vfs9XwuLKPBnlYu2UKFwqsUXQ
3qa/YKeH+cXZHGaUSP999S48U7c5ikaf4fTMSbFzSJp5iLOQzqw0Y2CVQKUIyUDM4za1ZK+FnE+x
D+Oj6acZ8kwoXEptCFrc9DJauo6UP2v+3Yjb3aCamyb41Lc//8YGOAq1uJU0wRcq3yJUOUwbcsZN
kNNcbIKVhOLc3YBz9L9HtNhnuhSZSW5Q4ANbf2+I5Wua6ysJ5flD+yjGYoeNWSXFcqFQiHV9OkBg
zt1yZzmAQfznmYYxrpFnzh6XRwEXl5GuxQKa1Mxdl4q2pH2bum9j8KatQdjmLXRpNSy2WJriEZSK
hMkF84Gib7gpZC7YDANXMCit3u/TYe14PrutwTBYuBNgYyMukrJUH3A0GolZW7UtANdBH3QjmdLK
dX7+vDqKs0jKlBQT1D7nm3mfNcVWIXQEsS28dI5xqJ7069Bdk8VaG9hyvZuGr+kRActI32Cu5CSY
sk/9Gi/9zGKUdawJZVmxdIP3xGJgld6MVZxpM++vf0l5Q/6YG5FcY+7/ogv5cXcRbM7YNRJ2g2P/
9IQSO3MQOxlCkHbv7TIXnbgcWsyszzg/DkLEEWx/5eI8P8DfMZe9MgGR1CFLJYBdEsRgbZ/e4lON
R5ABa+5/w7H6+OFkJpLO7qyGic7EYkK9fggkbLl7B28bRM7RWPp/pH3ZktxGku2vtOkdPdiXsek2
u1hzrX0jX2BFVjGwAxHY8fX3oKQhq6KQiRbHJJNEFZmesXl4uB8/Jwb2tt+ed4dLM/neCrc90ljv
80zEIxw6iLYoXCrxw3kD81J8PMygusMAUCtaYlHSozQCL6vU4b7Ud39WwmRfXZeO+HyFfLTDDSQs
E7zu6JudwS06R/UKPLGBDkVmr/ehHwEZDuTs12PZhVe0bMgKCCcxTDTD65yrV4fIBPc4NkZttGQH
HJ7hENOIbcixhE4RCb2nNxSmWwYOJDDF9wFLBHIL2uXUL+qK3ltiNm3MUun+9h0ELhS0WhqgwYSx
N1/0LuGgUgGV+kIcvEGBCCSDcq1X1Eq40oa0dDDma1uZm8n1z1CEBrp1UEXSZyBrcid704agTd5E
5yH7T954C+sMKQcV2Ac0cyHHyd1BhWWgOkIZHGbjVFvFpdQWv1Ak/V/EW9UeEDYL2yFB17wdrVNe
LGxmU4PbQWMgdvQnYqZZK0sZJxjX7PAakCAIz3v1jUyRN3Mkm3iGlzyzB/ISTaCwRCFgzZl/vhnl
D/a5Ta5Eacg0cPJ6WnidZhFwz2DsJ/kTSWVHVkBJHY1//8KaTaoKcHAKGHn5xIjVqpD5qpoOfh0w
Zcj5BYg8UcRTML63V/yaWMeC30MwD9pWuCUDLK6cb0dtDw38aQLGTx2btoASFZEiqIiyNaDp52gG
I/tliM/tdlUKEfgi65DmggxsQXfMMu+Mqpxs0MiveMGVQfFJXhBNJ1NP084T9Gerh64aMW1xraqy
eDTeDYiLYapSSdk4wYhkQfi6vAOYD6zet0bxGOb07/uWD5PH3U6CkqdGY82r1A+2DBlPOVmpgi5N
mQk+J0tEzQRspdxBZ2GnUDWCeqaa3srGlSo0blEU7vnbaWnK3hvhQs2oECpTbWEkY9chAJZDA4rp
dAAXF/4bvz5vbQE9JcNJgmwZ+VYVujDcrBkRJQZ0Ajt0eZEbqLjYkWuCwhP81v4s3LQeKS1P4i+D
nMMIocUHxQsYTNi1ZV1Hk2CP7Y/zo1o6R+8HNX+Hd9cMNY1KNQXYKJXKjcXsWqSpm+TFV3GcVvJU
89flgom5GxnxM6ZP/wQ9gQI3a2UQpXhUq68LpqBTomz/jza4U9SJuYJUcIQLRoOMhNw4o0BWdt2S
GzchQwQhIgvJC57vjulWgScohlGGihNC2qM3uoOYPavNIwBnl0kn+ueXaClGQWTy0yLPB2QmEYXa
JiwWpd1moDBU8KIPfSqgZ390oz1zWnG1GWgB2obt/s4qlyAlutSJkHlpAdpLZPdN8QrizwEFpeE2
P84Z9snRHAgBIFrwpZXIduFoA0uNuBloYvQB8vk2PbSMPirqwctygFwGsOlEBX2BzFLuDGWJ5YUe
1IpTXFhXC2EgSmkzhPkTdUAC6abIkkKov1mFth2kLPKKNGIXxSQV20nUErcrCdkIobbWP7PwrsSt
KKJ5FJJ3+A8+DwayO1ZBo3MAa0FzED3IsSfuTAEBBYTnDiJqq8n2hVAIU6vBNYNHR/+E/JdkLZci
gcIgCXcNhUpHCCVXPYx3kP74PjEpdKPOeqkmqJqd38wLPg3sNooK6Bna2z4FCDM35qTU6QA1Jt1t
WBWAl/MiDFdT7wsghZm1A4QpaN0AzTMPdLNqaBZCOmfGnKq7Zqs7FHrItnk102GWLioYl+EjEH0r
m2ihFPXRLOeAzD6bBDqbnYmeuy0k2gLDmy1Gu7V4cgGn+NEWdyH12iCjxYEhHdFWJjTt02AyILjB
jpXwlA25007kQQuF20IWNudXccGVf5hc7maS4pRkUgbLBn0yQtltlLVcy8K9NOtI4LKFE4DeABdA
GJOmj7pZoaQnAAcpN+KutZTrYSzy/VSj4vsb49Fn4iUUVFFm5m5BJemZGctYtWqAqI7YPdaysdYz
+JkoVVeA+oaS5wxcgaImZyRX+r6M4mQu6ZngGfKmA8QpQrfKgdQvd/Q1PpJAtd/SwrEPANR6MX1h
x8xfARSps9Ioim3cjkE3jgxZEAGga0mjdp/p2sUEXc9NJtfkUPeDdKShhGdC2UhBK08h9MWH4W/f
n/gO6JFBBDrnFfgngpwZaWHJOQ6m1naOoiKd0Me+CoQvJGrsKYX01JDRFaMLLvaDVf69UHZinaA5
GbV7u/VmvmFJtOfufCMYt+xIfG3F4Of9+9Eed3tKzAghGQ57dFTdHI2FTg1JIYB6DNnOTGCVzm/g
z271oznO7dStPhKtS9F7ZBp3FYH8uZhHntQYax2FJyYSVTCwsYBCkBdA6FWhqiy1AGznaDwpB7Aq
ODqkUsnLzBr+HxBPLY/spz1e+5L0SWlAcvFPhyrVSBrM9EiQxjYdCnq7mfTKulpz48tGIXaC3Aie
z3yH4dCWaZQTTOdUKChfTgfonNhWVHrnV20BPjQv2y878y56F33XfaUK8gA7M2vzrBfDtECGOrmj
2zOURHrAveEpvS3eFP1v7ZhfpjkH21WdAHWl2TR5MgBantXElFpdsbJwDX8cIfdGm6gFLhAZZub7
MAYhk5h6c8F0zkJAyq56y0MUTm6uBM3L5+/X8LhERAOuE22o4Wwz+aIMNyV5jCPRrpQVFM7KRuHz
ytD3iyxCccxBubsjsrEfJt0la5o4n0PTD5P4FnS82yZTIkId1MBgcmgNIulYOdNI/bANA6EUv2Va
1Dmdvsb+Md/hH59rH41yLgXyXgLpC6zckMaPglKabiaqqxmqxXVCHWAu3SAvx1ceJJYpbOowgZBv
CXRqG8g0fwHVoVNdKDmS88yxtnIAECJdO+NvnoMfIJ7z6IWY36QQl/14+PIQzMhhg8tQMpP0EIUt
cSJGIOPWSGPoiEkIKRvW3ZtzWgGab8ci6lJHKcrXklTX0HsbUWKCAmkeAukUlUN5jSAUwqESuAAm
VbrVqchcQWCSbWVmbxe5kUGejEFGM6OzfptAHKqrd+IAR61maQhU6Zg/RvksBD81wy2oiCd7lLT2
+yCiyqmaBd0So1dtCP5EQRULwg+t0q2VAPbzwwtZGwiGAWGL+Bwx+sdJETPSmONAsKHT7zQMoQ06
OqXJ7CxGB2GDCHrFAy7tMpDmmCDze2P/5uz1mLhJS9sBpVYKTiTCrAsmT8QbmNDfhqQfXE1Wul1G
VN2vizGy6TxBjTWaV7VZQwO56MfLyqrIWri2dLLxeJjJQEGxgwrBx4kAZp3F/TBBG6+q7KIKt6Sw
7FKbViZgcfzvzHCnzNT1FMppSPMrQ0yh1dSYvgC93RU42ZIDeT8YLu5rta6SNCKhmJAJngwYAK2e
NXC567rXgk2yfzi/qkuHGq2aiqHOAJ1Pka7QGlXeivLgyTI2KmgZM2TYh8ShTbcSZi2tEnL6uilj
jRDTcme4RJxJY3EcPCJdi5liUyuzmTn+xqHQVKDE0OCMQgnP75TGI5hu0fbvFWzyDUidVuNRUJGY
GB9JvhphLW2J99a4LTEx04IWGazNLhE9F5DdRlITr0gCaKf6JDkAVwjDbq01bHEq3w2S2yNGK5mD
WsJspCBEHdA0b5o2LVZ24uITRNNl8NvoKlqn+cwOhXJ8T/+ErXZ4AM3yVf0h99dpxz+z6eK99c4S
Ty0rs0qerPhtHgcXROuKW92C1mOmOq9B4mADZeFa2y6AepZHfOHu/BlYXMVf4+RZZvOwKBNBjEaP
gB0Zr8sLodNfz5tYjMWx5wFjBOuABpqKjz4q6tsQQo+4weadAtFkv+pfkJzbzkFxHfuN6ibqyoFb
PNogVDDgsA3QMnImBbUV+kHB6y0BWkDopoAy41bWQvAYhiu53IVcCmBhM6GaCC0rcLpxhzuuaRQ3
FMMrEMjt4jBmgSyP7KEpDeqPeVa66qSnP7Qmkrax1Vg3Ag7woRaa4mVlopduRSCt8WQ28OiR+Xez
GKtWnGsmbilgU8ej+aw9+oLXETQwoxO1tM09tpIrQ6S4WHE9S9sIQCYRNzJkKwAl+LjEGGRaEgpX
ahpjfE9JSi6tVjdXVnWeSS4UAvYWyUAQriHd+inbwpAMlHQZQIJeCq+kkdbfxonUPyLoICegEQCp
RSPFEdg3QeCkuYMmUH9limevxn8FeD0EHrgxAEPhFjufsrogAOR6kOHysxGU16LpkTy8kMHyU4yp
O0DLAgLKfj1UQawZN9DZDs5/h4VVlpBqhmtCVnRucPo417QpDD2L56zoAGn6uB3BSF1WF6NB9nHK
9ugpX2t0XvC5HyzOq/8usG8mieidypANFR4hxmvXyU1F1ggO1obFHdlBzsokrDCsOIGby/MXNR6I
ncj3rQmCDFasGlzwESiMIKuMBwQgMHyFpFcikKlqBaDbYzx4VWt1B4XKwrUOdLdTxXRNXXdpFgGR
AIBhTvZ+gnIXhZyobI4hi1G4BHjvgZk4iiyBbPv5DbJoCDVsAxz0YIXj92iEoWhdC0Oy0GU36PKk
+zEUytJW1alaORALBx8psvlAmOjsgbP9uDWUBPkqiLFDB1UMa7utAIwoYOltQP/1ffhv8lpe/Xm+
6n//D379vaxGFpOo4X7572P8nYH48kfzP/Mf+/nbPv6hf19Wr8Vtw15fm+Nzxf/OD38Qn/+Xffe5
ef7wC69owGt13b6y8ea1brPmzQi+6fw7/9Mf/uP17VPuxur1X398LyH6Pn8aicvij79+tH351x9o
Gnq3tvPn//XDi+ccf25TFuQf+/kft//v5tOfe32uG3yEpP4TXGPQWQCHEeoyc4DRv/75E+WfqGQC
wjJnMC1cg3/8AyLjTfSvP2T5nxo4OdGEIqLogMcl/BzKmH/9aKYhQicT3lWzfIP0x/+O/8NK/Vq5
fxRtflXGRVP/64+P+0OYkUEoQuN58nFfiCTK+4h14j6HP8yIBq3vx3cz8Zel95/8cZf/+mTOT3Qj
2uep3It7CYnKSRdu9FT1xj5cqR1wdfRfn885u85AUiYFV82ePLdAM770IOn52t6zb9pRjO0UrLcY
ECQIH9fUNz/ebr8Mcv7cFCsI+kStuKdk8iibHN16US28KPPrSTgIIBeNu9fzc3dqVbDq7x05dCOo
HE4wJZCLpr4y1DXX89Gn/hoDd/+XyMLLMZzevmlrtxeYbWnXYSfZQj5sz391rsz8ywSHGI8VsxN6
iu+ePwyH5hIhMtKA7FFV7PQq21RfdejOl470ct4cVw75aU7jLnohiUGyDHHBvd7mh3TSgy62dj1Q
6lraXbZ46WgDAEoD2WDkXwgQRFApOshJfVPELSTr1W1S57cJGn+rRkTbB7pq+mpli368MX99tfkZ
/e46LivN7IxSFPeDljyNoQipKQisoA1W1atgJOaKmRObhXftoMqSmrDEhEfRVxXcs8XKSp76XM41
kEJgdVbDNYSAk0fdj6F+OL9mp+aF8wwELW+NLuILt63iJ2LpKM1jiWajzBKDKFlpPTFObHVtHta7
2SdNKRtlNol7TXk1lenYNLItNmgmTI9mlOAONIxdOgqe0faO1Stg/Mp2paj5RGrv8xTSlakF7CYI
rkfRjRCIp1O9bYvKF4zp0qC6nfRQtGu7ICeCF6vFMQl71zRTYoc92wyi5XRy5lniDRiJsc8ye6iS
AzM1W+mA82YPw/hoCrHXZP2uTO/r+msF/hutiy5GsbhshdJOZsRWaLiIRC76Af3wheworeINYRdI
4JQ0UhaUDXXGcN8rQlBjHlupPGbSXjUupxgtKPRLKYv2wOIgib/nSQ7CK8MF16LdyN8m6zEBaLFR
2Moz64S75+FMRZ9okYnU8j6d7qF2MoUHtgYf5rpmfx0kzh0mScfyNsNB0im6QIFZt7roh1RDydZ4
1brGoW1pDxRHu63tWIUSrBz5FVoEIBOxjVPUQPJnTRntxCCHpqK2pqmbIpX3rZHszVy5CQf5K5GY
O7add36Hn7gqNM7NFjWhbcWww7sOMh/dLi9zW09ESL8Qp2RP02TaqWrY5429ZZh/vXl+TQ/ncXFM
h0kSGnGvmOHjmEh+hBBPSL6GomJPlrAds1cpgXRzq12OrL/ocqBecm1LdGOvxI0bImLvGgKRKfFR
KIuv1HppyX1CSgdYsmAKO19pxy+AFztdDKkJ2XSSZGcpSK6rX9QSmJ2m3abY4GFeOxKwzaxDZ5KO
Dvz4jqSQwcnRXj0gyaqbDhFve+khNCc3Ac4HxPV23qzxWJ1wV3z+PRTMtm+RJ9zLgPfoYKhr0uD8
BL8lQBYmWOUduQTRuVyQxD1QaM5oto6CkMZSX4TkS2m5SVU5XX+r0ptmvCDJk1Tv+pZ4lhDacjs6
LMLjz/w+pZGbN4nT0h5asdcJmCvLSXILGeWA81/z1ATM7vadwwNNvkKBRBr3CJo3RG2OifD9/Cef
cNgqdxNYcdKGEDnC+ct3ZgngmHFMwRJTmjtFj1cIR074D173oepJEls9bptGuIzjFzW8BDJuZWZO
xYoqdxekVd6l9Yi9wfxi222VTXKpXik31J3AXF4EsT8+1mv3DmZ7aa9wUWKVVUVSSTCVCqKTCLXd
QfpLF1E9ryf02vyet52fBR/WOivqTqphpRkeVeFVaG/gy84vNldN/ulOeKbaUu/1qSQjgs99v0O3
tlv5cyNlHMROBfW3mWIv9yHKvlL7fPvOSzPGuS9qATUqdgPGIoMVTRWCIkRjzZi5TH+AlOuRhUi2
pl9Z+aQMfkeAGsysY5g+xGnjDHHoxELtzuw0bUedNqwDmcpe1ml7TQ+dzDQ8qAf7YSFvysmy+9Bw
4hIkms2VmbeXan4nJoVd58+1SF0zP+hTbSuC4cU4vxAvhyDezCd0fmI5DoqfE8tjHYTOGPIxNMR9
cgiPM5lrcgvjuWo3CI9RfkPTzZV62x/0TZYC1XEwhA0tN3Xogu4PXWhrrXXy7LYWJlzh3JlejTWL
4xwT7ppBdpXfWOiWTff5RtkM+2FPIPdcB4kfgXew92VfPvSXkeFIoJS+FjeoOvrn5+NEgKZw/qqK
wixHAWHC0xPqc33qd123l6pvYqY75y2c8Ii8RDxtpkmQwxTXcBQY+bYjt+c/94Q/5JlS2jxOcM4R
j6SxjO3iRtqTimqRbCK5iZaB80ZOfXnOZ6kq1ALiJJz2GfTi6j0Da8L5Dz7lDfn0c5WwqpdzxAuV
W3vpBdmAP9kVwFoFUbpgVo1JXbKyxie8usL5qblvzQCib9rrdeUXheHKqbGX1fvzI3nz30s7mYuz
QJfJaiXGHIGopbR1qF/ZoC1A7yu4M/fhbjhIfvxs3Eay3RwqP/VisKKyzdWs36ntwAnnkW32oH83
doWnoUNR2dGDdW3s6J3uN062KpV2ahY4D0dSEbxtqTXhJZXaLcUDMERvf78Ghj2xHfkEKWSUiMpA
5r8HAsc20rtBvNLi3lYoyDX6l5WpXvYZb77kXXARj0reGgNsVN1TL+Q20eO17TjvhYVFlDk/EJcZ
a8cWfoC56UWzbY8UNw1q9Dcmbpm1a/lUWuLtbfFuANHU5Y2Zw0rjUlt2AKO4uJkvtNaFGqUvHFZV
i06cW76KVjV41lGAvHB56tfZFd1Z/oA2uBg7a/Lqy+Z+jYbglCHOQQwWIwPLMCKdIu9uXdX63+q6
+XlPvd1f76ZKkKtKa+cPJuQy73ekPlb5zfltdOoO5HW+s3aM+67H7OgBMNRBGUSXGViSLT/csr0U
JNDUjbzsiGev3wSpHx37/W+vDOctZAtyDMm8BeRrPRCPdaDtO7BqD7v0ToAHKO6HL+dHeXKz8Qc+
nyzSVBglGIQO3Z3l514eWI7oNxfRHq8lf400gatO/1yrt///bq2gvFIzSmFp8A2/P+rOTEbBDmHQ
BuD18dKtEqRX3c10H+3W5vHEvnvr9HhnMqWI01kNkzm5HpSvtH89P2snvCTf5NWkVRyikQIHJ9up
PXriqsuMrCLElGUv84YsfPetxaGnalbiqhiDHljp6ra+J0dgaQ+qX1wjKbCqHn3CG7/duu8MZSSa
wqxTpz2yZmBR62/CB2tP781tsRl+FBfoBc2/S0d2BMn7ynY7kW1424XvLEZxPxZGg4kraQZpicQT
p8kGe63NtNoZwtrJ6skZCmPFYZ9a/3mG35kjTRTGSQlzunjZDQ9ptHaPcVC6X5uZixaqrqYd4Ph4
Z9uNm9svPdTPIGtvU/ubBKBFbb8ib4JYZcA/C/uxsxv8Zbro/PAqG385WRB5NTptXzLwhin2GsiV
Q0j8+mKc58ijOMXfyrRXbtH4Om3LHd4H6PCtn/Sn7qa6l1feQqccBw8AbYUqaakKQ/1u8Mdjcssa
m+3Tg7TTN8W9eZM5+eP50/bmcReuXZ43QZkkKigpvCH12La4Ug6XdGdsEl+/0m5qzKgBSpkEnG/x
bXINVrz7NbLzU88PkXt+9E0utQDyDvuH/ejMAoIPDzmW+WvugcHdj/zcsbzYgdCC3bpf7lHHcTJ8
gVVHMPvgpXFz4YYJ1nHwHGKKJ+tZMJD6Kie/AZv6kMUuwMtCHKgisMXN1fl5PuHVRC53kkrofuqY
gdOi7fNxGw5XUvHt9z56NvnuIOa0r4ymgqdJIGYwhSBNHPdFpa2E7hxu5uemnyug7z8+zUMrEwli
d9kUnW/fJhy6waFVNzPQe2twsRPOROScSYKmjqowsBol8QfdldXt+bk59bmcK2kKnRbhYE57gEVt
Jhzi6OvvfTDnCkZF1iVEkvjg6qoAR1ezknY5tU+4kIEpbZ4YERaziPZZG9kCcI5Q3Tj/pRc/HF1e
883xbqcwldSKNfsvoI9tOSfI5F6X6Rq4aDkIwcdzJ1oEjwUx55A3D7tdoulOZGWOkG/aBhCfVPIs
7d4ilq3lxFYlHGUQYhDpJpOCQdhmBOxuVhy00i6OycoVtXgj4gtxZzxu41JQGL5Qa1215Y8wT+0q
kjcjye2+KJxSfGyU1cvhlDHuhHdlrFZtno17zc6lnRB/VRrLnsznBnxZErqCpgBg+gzRwIjnWSHt
lMBEm0Ls/t7Sck5g6KBQXYEYaR/nuzD7RtonJrz83kfPZ+vdrmlqFFfbeUuiH88Jm9zPs5tYkFfW
aPkCwiJxRz8zdIXVTB72MsNu6aAv00VeOVZ2A6QNlTS0kow2IHSeIj7KY7sXGTpXCPFAGO32KrGb
CqIYMrjdpPiiLAQ3A6kR9Na2aqSszO080E9XBb4h50QmXar1vMdZj0RUjZLtMK6FOiePDOdGhsmg
mcjw0aVXuSAPv1A9dmts6mMaZHYAce2DhBs4d6tjvOLP5+24NBjOwahTGdZtOlscL/XxLhE0JEw2
WrM2pLf3+oIBHl9JEzYW+uwZe+z1WL3W6tId2CbRS0cwQ1uI6sBS0m9CkdidNEEU+Udh3Em9L6FI
H+eW2/TPZqduU3IRp0dI4Hpy07ipGgVUb7ZUNI5R942pK+HPidkwOZfFxATkXn0+7ketssvprshf
wOfkqNIarfKJvWNyLgg1y5bWijjuJZGBSuJZ6Negz/MnLM0z528yTauiWCzGfeugNOcPB9VBC5Q7
ayn0LvMeD4rDgvZ3riVQVXLuZZLKlIwVcsVGh66g7iVqHsJ2rYfzlAswOQ8TZ9UAID9WgXqtp+6q
LduGczfrVbqJPdOlB/3JfLJ27XbyQvt5vb/61OJwrkeRtImxVpr2oiw7iak5przK7zGf4KXl4ZwG
zXKQAtASywMUdQwxJsPTgtC+qIJVibhTJjjnYXWqUOvQDMO0Da54L9+j3O2Jbn0r3Vvued+/HP1h
4Tl3IQAOMQJaO9uYXOGxvobjBYXbdD+t25gP28JUGVxYYiXQdkxpOOy7mVoykKEiLKIUkAs2kOiO
3F2rIEQBybPf7vWEeYVc+nJztdZbeyIoMjgXUGkVaVgDxEIHJyV86YrGM9m0WZm/E1uMJ+ttkyrW
on6AgwkGf3AVCJaHWKXO2z2nbmuvMSUtP02hYsB5g27EG6AsYGf2BpfCn2y5QQGyB4b89aqZedmX
lorzA0PYEGyJeThO4aJLNzAcBgtgyPXOT9ip1eBcQS8KccVU7Lciuho0+SvVn8Oufjr/4csQiVnr
AcN6F8owXfnrwId16VDzi0DTQ0yupb62SU2uSwqMKXUIu8ANZbdW4kXma59CXh6tVCFaWS20HREJ
GJ+7BM1HaGOJ5btquJ6seyPr7Ua6A9+GzQA/McR4PyQDJOyInZvFFhmnSxJvdXPTyrssGjc1EY4C
C/3RMAALiJxQRcAz7cYOAp31fY7LIgSbWS1eM3Fl8BwFy18POQye80iNZuTM7Pp5i4wB8xtXdAC8
8MoAlUWXuunWhPTV3G+9prbHdef8ssg5KAN9MnQkImqJar7TjVsSoRlSa/2s/V6G1M+jDFCnr2S1
wH/qsHHOKhrEJiwochmm4BXFRh3XeO1OhAk8RDuNe7FQLQGJH/C7KX7tKHtQgu0AIXMhkOCo+xwv
te31+V16aqF0ziNBECQloQZrpUe90ZEdPLrLwLgRv4T+4QA4id1voiP9dt7ciRPH64NACFEas3lb
FBKz9RFjK1H8TtdgSacudx5aDI1gAnpfjIa5kHxyEyhZRpfmVr3KA/BlehaYU4ijeLmfHc2b6BUR
fbnifE9ESHxXka5WhS6zadhLwHWqILNEcczp2V0m/dBCyz4/fSdXi/NYVtYoeLUgozyvVeeqIC5X
3HQDSQmvAZUShYrFECT7apUh+dSCcU6MQqi+YyomVJquDAAVRKo4Fuj8V8Zzaq9zbiIFsCnXU4xH
vx7c4YBs4Lfqstt8b912W1+Nt8OxgFD8eWPKiRPL98OGWQV8adOOeyN5zuLyoKs7BdxM4Xhn6vdT
qfpWDg0n1tqJBdatRj9SM3Wopm/jKELfLOoaeRvkUbqno4RNO/rNAM0OK7+WgQPP2fcoy+yyeB2G
jVZcGLInhZU9FbrbNaJj1pOrJmsseJAXWL4bdc77qJ3UgaMI2ZW81t2J9GALS924Et0u+5qEklPT
l1YmAXjkHWPMfDlkdpTVTmgdxhE92W25LUcgsZVvqRxvI8hCKxXzyxLBnfRcswuSts4ANXRxcnJD
85qktwd924KJrC+SIGKN0+KTaXdHxSsrzTyN3opg6ifZi9LFNuvFm2GUfAld5kSq7DSTfDEHARaw
/rqg+zSUgcrvHDGmV+AMtNGV79bplz7ey6QF/wfY4l7SYXRTsIVp/WUVPgrZVYfZrfFyLCHwqTe6
bRZfJGFwquZQFLs6k2w5Le2uO2gxQJjNTZZVdqvETmQA/khNRyEAS2T3k3ZllMiRmOQi6ZDnBa9t
EV2Go+nkRPVSUbtozYeYXGBP2tKUejVkSJR2q9YFOptjkDw0GzPRnUEXvInITkUT1yiRPZYeusi8
Qi+Fk0nG772DeJj5FOlSTOdUgFkfOuMYN0+1uuKtTuSPNM7rA5BPtTGHt4Icjp2i51+vwP5fHcs+
dEYWuVGV73rzN/NFPFo8VNISTRjjsC+KL3ly1PLRNvov50/1CQ+izf//XZRlSnE1dSUOdYj2flKK
rlnejYw6ep+sOKlTFmbX+M5C3XZi2s53Sj1d1vSrnm77+DlbSwpw+gw/4xYeMy4XjYA2I7hADQWo
0Rkd1AVtiopT4kOix9E8KejBIiGiGhG7hdOjwlSsxtinLkweQi1lcaakFaxHB2hY4UU8PxsER0A9
xPIq6BhowZcRql2oicxPYWFla58cNef4e0Vu0cmJPB/8jIsO4z29iTeQorC/G468nZXGYTF04Hch
I1q68madl+fETf0JKF1VTCoYGffINLqDlbs6aBtGMXeK4SYZ83hl25xy0RrnopnQdiqSSwAKNU89
+SLSqxD9kSj0IDzQbCahVSh7iNfYME9c1DwUudTTFlkuZGjyIjDaya3V0gfyby1MPDFpPBy5HWlZ
qFE97q2NHMwaEBlEZbWLYlNtyEEJZD/xwov0Ubk7f6pnP7Tw9FPnr/HuzElppoygjBz20Gq6ANfH
ponxXABmL0zrTaQQZxSzlXXidKF+HkAeaayXcdNlMtysoRxM3HuCJTmTeFVQwZGnxq+sb31/MGMC
Sv5LEbcV7jpAk9HoCjRyHDva6KdSZBd95Yu95WldjlvoxejC46wYUKhNwHD5gt7KhQKLl6WHvqhX
IprlJgWg4TnXNOhDoZjAqu4N/Tu4gux6IE6dy6DNM8H8/c1sceP3hp1UkdNB2DW/1KsXwSTOYEDw
PUdvypQCHUf3SEtCJ29wq9bL2xg87LdDdqFDiRAtJecX9ETsxaOhh0EwmdWgsKcC6AfWz1Xk8ByI
Lu0ULkCd1JCUiNHm94u8C3dwId6sW9e6CjDDlaOuVMlPXJg8+BmgSDMzemTvququNA+D6JmxE0/+
IG3KdBuW29+bJu4RG2skigYNexHEdZRJdosI5/wnn4p+3wAQ744UKVnMegEjMISvOns2oPGGXjxm
fc3KrVFey41fh2jFNL6b4cMop15D4qBMul2Bloshzi+Krr6IJJRBjMhJ0GoBtqEnVXgOa91B47uX
hKFjmdllmfsahLxBkOeo8i5KHhJttFvEVueHcWIf8XjmRjWGcBTEaW+JSJqEPuow5z94ueFChqbW
R5cTZv87P5UrBshX4PmY7pq9dDHcgN9wuuh2iIXdCNdwEagXAuCfyiXzTc9aWfoTDpyHJpuRlAjt
HO212Y+w7t2w2pL26vzgTs0aFySFDXp9Izq7OPN7UV4Ja8GX9JbPWTh+PCx5asSonSw86Jkk2zIr
bcJu0v5rLl1GGbRv0Z0/ld8K5rdkA1qGrPp6Dep6caeY92Oxa+OLrHqQIPUFiqZWTpzEsjv8y5hE
0GSItik4ZPyR9S2op56hVuegyQlg0y9D44gFc7Q0qGmQEAioWqXdWKUTm5Dr0p0WzP8/ym4fszuI
XNtKCN7zyjbr7DiMr6FwMK1dxP4/Z9+1IzmORflFAuTNK2XDR7pI8yKkFUVZypHS1++JXGBRFZNZ
seiHnsHUdIUceXnNMTeahUFMoLXIRzdtvVOXXWlthvlz6JLWjDTl2S7u8uWo9NAh6cQTd/NVVjQn
T+NHJSsOwqShVRW+bXuRNmyrKXGc4sZC6tKzNbTN9PvOfp7FgbHHGUrLIJCxO8t9GbptB3216VG9
R0BBpdP50DCO3Bl9Wq8FmWDlUmATsUGH2zxrcPN7S+4WtjEB+5YRHQ92H1T2jknbHwwYqpoe6Scw
qVK/R0M+e2utmlDwSvPhXgwbUyOCh3l7xEuc2y0Xt8uI4jo7qvXdUm95ulKVfVEnWbVt+WHmdzlf
leXWpkogbNgYuJFkKx2tVxYyQD49cSj0jCzdQ2FuWuOjRmVcsu1S34mJB7wNzDMjsf+gbljADsV0
fUs6e4dpT7NWv1D7kaLs65UbPL95zVnpZ2y5DiW2v3cu00vV4K1Agr7uIYyJGn1dHuQjlM5i4KvD
ITYT61ox8NsQ9bsn/kcY7WfJlnw5j/l9jI9wsfLOeRs/l0c78HbFUcbuhq7Zi/FM42tqub/kXt8G
GH9ckk4G0wbNQGpXgKPB0fWdUQs7WY6Jpwv/NPrx7yjxSwT6Hsv8cZ1MGPPoDhRjfU8E41z7Zv5W
u6d///ivX+kiHW76xVJbB19piqbVvG/W1Voie/Riw2cbN5mT/EDjf1/rZ7iXDnWhv1eE0qTZ0ri4
luqf7T2VRxED5QXnSQo3MXhj+ABFEM1/qKI6tJM8yKMqqEP8g4JDCf59E7+8zUvImTSMMVucCZ2z
9rkz4Q4kDZJdrZ/OddJPcfdizU+ZIXij4jSnWwn/QqjIYdiDJeh/dhvvFmko9AcNH7LGIFa4Yf44
VlfS5fMFfrrwRb5lVmh4NRIXFvq68HZLdqUj8dso/5K2wUEkpRmVWB+gKHpIk3NGanOBwUpFDCSl
Yr4XS8L4nbaQnbFsFedZsd61BWhMdUWbU4Yuq6p2e1qDaOe8lFp/go61r3SQAGti0+iuJFK/vYCL
FC1VB9HmGsB1lZyIlUVq9vzvBfPbD19sEL7kBmOg1W5mxYM8WwXFxmsAxJ8VC6DUfrEhcm4UY9cP
y0ZJLGKBi9CTtzPmETDWTQ5ca4c+/9lESpCPqzDxX/oml/QN165r02nRogTlO/CetIn83/TcDMaI
b521G/WHen2tx/Rdif6wMC8pHUUJH8ZvjGUGJDJWUtiIF2jR5h6+P/x92/qtNY+515KuOOB9oPXH
gyY9NuiZ2m1OKvqVqrtZFsCAg7W+YHg0v7fzXjKMjgRxbAqX5ru23Sn93tOpPy9NlINtP5VFMJfL
dumqlapTiPruC6n4pqrHwnwb1TfaHxcTUlAbJztYxp7mSDOuSWv8smQuCSaercxalZ7xtPzWpBs0
DK/s8p85E1gw56j2x1nAJqkVZoZVfl4uZ/JKHRQhCxp0aFKoz52RstCViKe49ek69SFJTa6qm/4c
Yb5bRn9cGhKJhlKdK7pFfW/o0W60Kzv3l6bCJcdkdstWGZV03hjvs/U4Nr7lihhWhdyKnKug/1/C
/nej7Y+7r0eZqaKfkYy4yEln5L/144RI8e8Y8dsASL+IPrSmhkotU4Lqy0lHnY0pnNx3WhpkuAh3
P9GNhqTugJqra32rM0hVlIHDoE3TKc1xaHUyZ8rLCJkykkJ/4N+39dubvQhdC4hmFViP88Z1IJHp
gOf8qC0oX5A0snZV3P37KheOX/+vU/Odk/3xbjORFqal4VjvQDcxouHQHfJ4IHxlR+OhusJE+g3d
8P3q/7yKq+et0eEqsLJY8fV5toY0G7M1NCIjZXU1STm/nB8C1iX3BOq3y8wKZJLGU793Nlpi4J/s
pjxUn2xfHZHoJ3KnJu3OWXnBNW3HX9Owi1KwMSqbKw2ejofD1onOzLcpKUAUMpEQ6Um5hvl7Gv77
g33Tt396xIsoMqlsbOmIR7S7j3Rqfc+GFrEJlaRt4UzE9p69ZuUxtLrRazPpjUvtwC4+XXlrYciz
cOASVDWyunqbyQfdXhsZ6CZy18AUx+vnuHSfTBiDQRtFUTi6Snko6v1QPy76fmmO1AlNqKdo8QwO
dl/cM/E6N9egNr8EXvWiP2k0emur2Yj5yVDtqOFB2/AaB/eXAHIJ3rcwXPQsHXmjbTzXC1gQIO64
1wbIv8X1S1l4w6pNtz//+jmuy2iJoNFKNFKEyJRC4GsAFhJwvD7P/bvvWUN5dZT82zs7//kf+0pv
zWzg+TnB4wXGdrnfOfTKQvstLF5C+vO0saTQvyMDh5SoGlJfJm7gYpLQBy7ZW0jsO/+aKtcvBdml
WaujIlFzGuCGhmjCLLGGqC0mxdo15PxvL+oixktvLlV7xMNU49vk7ufsGrLkt/u+DNNK13lcH1E0
rCBCCateIF/jcjP56OaRL4xdd2noXqVZ/PJRYCP69wd3F4nut1qcL9durScwo4OzwiuItvAb61cd
fMfUCE1ozLP+HW9+ARC6l6SA2YHMgAGV+TPJh9xnBMgcfPYHcR369nPQhqze38+Uj1anLjaucHpR
yEGSbUsY+fr37Z/fy/9GS7h5/v3bAgp+S2nit1XMADPy+bx/uIaO+p4m/vTbF5E47WvFbaFssREW
jIPY3BOoTL662ujDDexkjrs+v0H9FbqN8Js2JXUPLJCdEtc9tpARJL3dxDO7oexecaFdVe08+iLn
V8mDis8bGwh6S1ZhO3sLzMSUsNUQrc1pbVXAYzfLAKninDZ+IcCBbu7g55SMjZbYDFb0xRIZYjhM
ZQSdigReQFDumw3S2ePKztADrdDAq9G8WoyYFnokqXUPl3skpWltJ41x7Q19d4t+ekMX4Ukbe1kx
gbf/9PJ2n4Wfj9s1JXf/H6LOxi+f9/znf8S/BlLSBvVyLJ2nl5zcxnG8ffj6+PfS+TkBgwDs379t
9q3Hx4kC2rJ4wewdnPKJCxrS8s2sP5Yl/vdVfo4frncRmKwhNTiUr8+Mrz5ulzpqFABHGKZy9m05
P/37Ir/kX+6l6HUOYKkpGT7EBj1T0pMF72pBiFrX/pW39Z1i/fCtL2kDhZbaZnEGfjaW6mdpFdn5
agJHvwyUUGOJZbdE7SDbhhwbHh/fEeq/VTdQYv/7Syk9BL9NVcEg1RjCzLttmX2lNvg5cXAv0f98
FJ1UQXbfFOmdK11iWj0poah15bOcl9JP7+wiOgG4p0ttxI3bWpxFgI44zYHe5ff6srfn6Kvy4v/W
OYMs+N+vSHeWmWYyA8fQeZE1ej4WkjiZXutgfTc9fnqSi51epbwXNVysMMKZIj2mK/znuTNITMAf
BbQ8IJaHGhcuqesObHbI40XoUZLXImrxjOmVF/pLtHcvwoEyN7JQUkzUUxdu4bMa5DAHk2CrATkm
sPhsm0U9NN6vfL7fVsdFhMjGZrEn2E9sdGOti5mUBiWO8qAojr+AolZVHeFlHVstvBLPkseDGqjp
5NfsBF+PK/dwfrSfXvxF/DDsRogecvbQw3h6O9zfHp9d8nB3ZVN/j5x++vWL7KZjUlZeixjY1vBH
z9CQ0E7UYHujflK9T9nMfjH0YNtQvzYtaDpjdywpkeVBsXTimuuFisAboBcL9qahnUxXglu3UsR7
zW4LOT17NCWFZ29SbXoT02vR3wGLoIKYnYtwWCbCRvdKCfotFvS/jwJrl793AAWQP01bT2yYcTIU
qAQCb5C6sBN3PyZHgUZU0kH0UZMaqbFCPADSBhhI6APmR966LWwyVq9MN4FEYH3kQE9Da3WMZljC
GowtMFHC0IjXiz+DpD+0MrYhDNgaLfHSO29GV1OJS6EE9qD5Wn6NpPLzEQUXir+ficNSmRkwp9ww
tcNwCuAJHBxtfVTchdggExfOckXW7byPf3p7F5EKZ2GteyOuZHankoLDz+rwv63gS/YIq4y5NqwO
Nbt2tPQ7xp/1tA86aKyKme06+ql0u6rX/G6KR2OV67f/vu4vB+8lbYRRCxoFDKVTRXcj5j4WIlN7
V3ob4V5lW/yyOS/JI7Pl2gN2KGTXSBfIYCGfn+/Ibh/ubv79DD9/FaiP//39u471ZWm4csO8FD2o
20G5Mrn/ZSTnOhfnRZMtuZOK7zs/5/0sQJKJrAGVBjqWNqnDkuxR/IXz5j9JTEFJ/fyMf6RyHJra
DBgaTMpESdT6VcqH5j9JkuC3L84FLxvztjbOVZN1y4wHJh9sfiV/++UM+B7i/3HbfVuobCgXiOxo
B30ZA9e5hXZ+8O/v+1tSdekx3ledmC0dxzZa6GgXs2hJ3DPuPn5/fqChssoOyvFaZ+m3J7mM9dXc
tZOGDzBMa4PdD+WK6w9XnuOX377kX3R52Q0QcsasJFfg8WqcfXuJoZ46iI4s9eR3oyRGDt2v3Ixc
7cPjpl/VzVqfxl2jLf6/7+KX3XJJy2Bupg3MRqmuuk9Kc6r6u//2uxdROFdzzcs0PJzenmpjRavk
37+ru99Dh/8Nu7B9+ntTmMKs4fVRA5qD/QcrzCqGlOFYhMpWg1RuQeRzdsuHiFt7M/XribSwBUZh
KUkviA337j7K3KPBAh04Npoo1F/y0ByD0nhteFxu86QRO/j8wjnEAdfBi0fXT5k/ZHGRRzAsm0z8
IcpGAjyI9m5lftokjIUj9R3bV+hHp22G9INORHlz2aZn8Ook+gPTCdUjb95W3j2DuMoXvEEsB6oW
IUBMtCD6DfvozIcm7EQoD0J7atFdQtEzxPYXB0YO+D8oPlorgx0YLEChYli5pFdyMvTwtN6LYVu6
/qTg6QhHigCzQIDUj8wCphcYCW2VHeV4rFPSjnt0ELt2XcLPyujipRljZYk40xN+b3SBd5MZamJK
yJVpzXY6zV+OMUXOFyCG+tPgiUh5x4y0nbelfWtnNbYDckrfWuaV1r073kSMZttCn63ZOl8TDzmL
S7Zmx7NPcwVfz2BZObdQDuL8aNnvKv5apYcddHqhJXvPYRIDqT7l1q2NuLZe26N+M8aMh9gQ3T1r
EmSttgVAvr/oZIFFIZKV/sVgUYGKCkkFD3X8sn039h8u9NFhzAylaeBqAL4lgJ5Ut7gxsccEhmJe
XfrTPVRMJZgIkDHuARlfVVmoC1KVUBD+FMILPOdJYlsW+hZ+YGSxYu2raNcZUHjQn4usD62B1oSv
v/WRujUL37lhjl8n3lbjxKtDAZ1Jfbc4fjbdCP5SCGhebGd6M/VxNyRKB81OUuoBr4N8CTslETf9
TKrbLJqGJ7i6lTSGsgN9zkAGgNcrDZYmELf1xnvk7oFp/vkOeFxXofkkXybqd0oojtawd6GJDG6D
zrHWk1IETr3SvMAxD0CbGlbIzcB6TCkkv/nehGlnFTnwanvLwWpfwhlFapGIW48SXYOGGFok+rRy
ZTSkPtQ8BQ+UfQmotOeL0h+alS0T6SVZf6qxgop1j4e+Bf60797TKhgLuPn53naAPWfzUTTrWSXj
Oge6PZjrU3G2OEMCeErTHXxzm3rnmoeWr5YU1l3spkffxQ0YVOwrwoq4bra0CKDlP7knNI+sR7Tt
6ZMNdTsez1XA3nss/sxXwBNeQgxNRYO/iM1DtPSQ3XSjT/ug5buZA8QSSKwc69ZziDfEABPhfyrZ
rRUBhUQrX2NxqwVZFkEv234tnwqI3DorcfbTSfSvBvIfxwouY26Bt0GyR+8N8/Os8x3LB7ks9e7s
JZQTthM+wtbq7/syxHLVofD00YhVim9dEu9pMVacE3Xcdecb9nEB+jRpH22fLDJOT10eKTNef6+t
q89y5eSx6vgYERUfZ0rnfINPwdNP7BZriAfT5wYEZu4UmJKPQac95PO6L2LEpzRx6acNZeqGfkho
rPZQm7BIjlFyHunNSFrstdwXgF3RSFH3Zv9SA/wPE3trl+kxlAwgIOT2Ma98GNlbHqaYez75kInA
GhLjoe19BYQc/DsagbhJGvXjGczfAEtK9PzsvbhallU/wacycDUYibGt1G+g3Wgpq6a6MVxooR16
sWlYOLFVcZO9M9d30SA0iGkgCsTWFg6XuI12XLMsMLqVhWBfria0Wjeu4buYsHNfNwCXBrGHWHMy
s71ZxMz+SNsZ5e1mAmoU/B10mvljBxVNBIL+qTSC8UFWiEC+kwJ9BMXHxHAg/R2pUIRyif0KHXsE
GvXTnn1twzpy/nuP08d4qgD6XSCBH+K+vIO688od18Jl8Ov55BgJ+E7szdlkMVrQUzQYACISBD2l
flAh2fllOkF3GAF26kiVmAqZ3oUTUuF34Ds06+KVHhqs7CLxgAiQvhjCulibTlyxeO4OC4Nt6UuZ
kqEmsFZaklT35wcOMrm4c7rbSq5zBbLrn3aBqmooiTsfufcwgQ1gbIpbZQsTgnsIx/j4Fwvbd86n
JFLY+alCgaa3r0u5bS1ADLZdF1q37s30SD9mfcNl0n0so499Dgm2QBR2oGQtmWfLrwd0YluscaMj
Ji1AwYIUZDcGqmP4wkICg70/eJiZeggvqhXm56Oh74hmQPA4q6O+xMfEjZYjoqDdxSVgfGOOeKFL
ouubrivIVHw6PN+bGKvlSOUt+2aBPL45pb5d2jiDX0sZm0MeDKOVAEZwqOagVwOOaUPIzDtu74f8
PS9OE9taGfwx77Jhm6c3aRWPIFg5aTiP+6Z5aIu97sZVCTvadTPd47gPFx5NatB5oT9a+0nZVfPo
ZxnuFSGi97bmMgSLt+cllFxwJoJbLc/G5PWXqz8v2puePrtuPKXPc/qsjV8l/j9Hi9WxCfNmWs/l
sUjDytlS590Eq6FdNzoQ0tkHchKqjkGKe9NdJH1eWGWHBiximUMmDtvKUPcpivGyqQLNfcDII8oU
nhQ4gJ30sweyREJIF8aspXu/pLtCb3d0hphcAdhWUa+W8VY1TNypiBfZxB6EGqe4hL5GHQ9t6Tem
WJkmzpG3uYGZgMejZWzvOmyMukalI9+E0q/QmoO32aHCga/0a42riSqHGCIaq74GbsqrfOFasVQ7
fy7tVTd+pnh2sGSJkx9Kw9tokxiIAzWK0tH8cUTcNS34Y9ikU++NtCCDYpBUsbdefrTMg6MeSw3x
BoeAo7iQVKl8mpu71lUOtFcSdwDfYL5P0YMsGc6gYWthHYhSCxS56hTNpwwPAk3aqv3oZIE0oIwx
I/LdxQ3gFYU+PxTZcOJmqRlkSLxrC+Q0RRANSNOurCNtPEwC+Ch0LcDfSdrivdRM32T2mnfo4XGX
iA6fKq38xnjJFWCDy4Y440QqfSRuhmPW4r7RbQs8s1e9mvVX3YhgGvXYcbFiFmNT598NMqfUw35C
OorExB7vjT5PvPGFDgev3rB6IGal+UzeZcx95VUL6qNGnJYFpctCvXOjtjgVehPk441q8sfcmV5n
z8HyUXayzXQAaV3o2SK+4QBIuzFhaunnmfas1wYm2dkpM+DcJvH4484A15BmStxWaUQpNltBsqyI
CrTfAY3pFkjI4clHXvtc0nWDv6gPnW9yGttdGirZY1Px7cTCotgv/b2hvNT0RhTYvGBkdlWFwQ3O
TW0Nr99D762k7h4wWgkhgoPveGqxgMvuQaePFM88iQe7h998CqWUrA8s+4lik+q0Dj3wgu1JIanR
BkutAY1dxBQ/npo4UNVYNeKl3+sK+G3nP9AenO+WiZYUruu3YF9mHppoWfOQGy91B8F/iJiokChS
viDIQxp+oykHR76M7cdgremQjFW3GoabNntv4e2TsrvGySJbWy3di6J9SsfZ0HMAnHatjV+aasyW
Tg7daM6uw8zJMk6KLvzZEMTsPrx07S63OipWdFZMZds663K6UcB8gKd405tEZRMpZ/EOS2ScMpBu
l4CQ2logoKZerI32eWZHU0chAU57Wr2NI2IEN2Fw+iUXeP+dJu04DZIIRQQ5ZO3KTK5aA5khRejy
do7FgopB4W7uH6apJAZiXjp9lNm+A5MV7KIJJo2au+sB/lUbSFFqmMhhNt+c2+Msrf2+uBsaM+RA
lZXnFBBfYJb5dhhPkt1WkDgvt9oAEPmGyhxb/vwtRsSvFHB85dRidK29wmamyrb1clrsoykfCuW5
AZ1ZeWty2L5syu7R1p65rSEB2HWaFnX8WUAu7jz1m3kaplBz1z/VjpJxND/7jCYVzVYcb00fFCIs
5OnIlm2mbLrhNZuUoOlM0pfQDlO9xMVbsWiFF+qsVAs+qgAlLbwO+cIPnovuIyYBcBOhq8Eo4sZa
edXBM0aiYglmucSewbHs9bEiLF93RJQjTBYIHeI8RnRu+QzyhoMN8tJQIE3mcNSm6BzZ5xI7WHT7
BsrYsG5JGuBRcvpVpBs6gt/9MqtPLN9Y86mEV66CtLbPWJy1nxW7EXInUaOw3h+kAZunLWeI5wLv
g8EObF4L5D76UBB4bAcOItecfjATVaOlkdZ8awt08CCS3TTrAfYcngkqtdjp6aM0DznkOpoVE2AW
VQdz1OCdrUPM7lDCo8ie15rS7Gdj3FWKTBo0h3VBgxmMaIfRQGsWoDdnzNYHTpYWc9Kmv22RTI39
gA4wmjFL8TZInsgxdLQRKTG8QFK+rYQguvnuARmTam3YW5J0zjMFTDLP88AdYDViwG85fZ3ll1oD
Saa/69rK05Bemjuoee4N1Cwm1JkwXl4PPTCkrfS7tvFdMxYei8Qw+JomfVZuoLkFvvSMowTUGfuR
GzSauBos6YeNJkCJNLUxsaPak83XdXMaHZosqEVU9Fe6vjmIM2l8kPAe2rcpjSeUENOASbPu+Xmr
h5U93LkOhU2PiY2o+xzV7DKIRC95ZJdDqCJr3PUDiJeGFrroN7ABo0XkCguN0cn1KM522JPSCcpD
3roYd9aMTSMk8uXdIB88sfeqZOgh4MyyY9lneKoTxBPhAIE6nxkRSr3CmLb5koLnDxR5r2xRRmeY
JDgrRdZ+xt1QYhoHlCoKTiMqlDngpvk04hyt0OZQTBsp51zDRe5MWg/60jkqsx5gCpT2R5MXK9sZ
nkzRBPBcQQOvALOv971xa8wSRdX73MZIjtp5gKaZ41NxkBOE6XEcjqiRnZqjzpqOfVNtHLwD0J9C
hYFzY0tfBTtxkbfwcI/LLsPltfVkOonJl/WCDLexjrTTjqZVxwpQs+owrovaRLmDOheGoshCQMkC
VJn7C5UBr9yVtCFxXCE5wkzE7FDm6CwAFEBBtGVnTKShoomgBkaalLnmD0p/HF1kPtze5Q686F2a
eAve06j57uT6PbptWe2i2gRGCckI04BE5SX0Kuu1qdWhHJS1yNOTFPTJESLop9I3ixEeQiWxcKJr
jUPGRl9lIB2YM6IRkL/QZCiz0u+hDle006ExWkB5B9xd6y8j4odIiWFIKNapJ0/hTwLJAUzV0I9Z
yFAhGD31BtLUHF65mgihYpI4Z3mA8USbDiOaTVsohHLoWSiPJf7EmAYs3GcdEYqXcTrA/Ddfl+X0
bHhrOa9K7VFRjNBS1p4MuV4Gs20gsjz0abH2RscX9J2hnTFULqy/vKAqvaSB9IRzcAyUhQvEc003
1AsD5WftewUkJzI1mVBPVzCUh1Z3JHNojwu+nxFqDNEnozUFVIfIlaUni1GTDMAMPkcpPIY41opV
fboZkuLFic9hwFLRBWsKTKnTQj6Oo/2Y9VBoh1R2emdxzXfKYVeZ9AhHx8C1n2oeu+05FPIE0nzx
2KNj1M/OfQXRRBD1d0Z2wNci2YIAgrfRd6jjjSxKUT9p7b4DB1VVXxrosihMNiiKz0O6DycHDkBC
nBBEqUbPowldWEUtoVAg8LgdyPGT2HY68jrdTaYUMWMuwhpfrV0e6ga5Wb9ElrgrXT3MmvehXu6Q
i92pUAntpedLYGNtBa8xgi0f0OGOStRJi2q5Sr0RehrSt8SqcgCTc7ZTOiEEer6uP3OvCOEL63uO
8GsQgGkqiSu/HApIJbpXypS997qxndBLozBv9GDJNejKmoOxs3Rna7g86hUa2rV9z5Ad5Kp3SMXi
a96OVVsttTZqg+p5+OSovlJlCCa79JcBBY00ceTngeYYoHI+m9ASq1V/KKZte5bWQKPRS2869FSL
oUlKowzSwggaLnwIgyX5oJPRsg4OPVFvJpam7PrF9Nt2zwEONiKn3mfQfUbj1kMump8s82YpnzGx
FfNt09qEWqW+ZW0RMM1aC2HezZOxT1H0Fk15hBQ4yGADKc7Z/aK9dGnxnfwPRbYzCn1l29OTBVkG
fcTsVREZkViRWos8rT1y5gFVlAM8fA4a2LJjGzFTiSxrupkA3MaV0S4FB65Cfuuku4aigmOhNsxb
XXS+qpW+xdW1qaPd06AkV5U6kqDjmdvJdkO7xSEhZ9ItTqAJFPoFZC6kjdgvDlbXbHt0ZR30Z5aD
yubVhHrH8BQA+rivDtZNiVaCVyJ7rPsWlnrNVtVT9F60tWvwvWra0HNeFGRJzr7DKxLZp4eySysK
f8Sh0tKbzIUa7LKS6JAYyNxoXe76FD1F9CGUYu1gTKvWIyRJUDSkmDTUL6J9qHESzDPqBN0Ki+aN
wdJStBtV25aIh0t59v1EgQ74nLORmDeagFJW9LaljwYkW9jg+irMvoDLJpXzajT7YUJn1n7ttS50
kQUqJTIWC3NXD6I1yraXq6ZXgtE1VvZYExinE6f/kqi8kJgCEAypJgF706WJx3ZbQiGhVZ51HSDO
s/9fMflWu8dU0tfQEIWJU4z45xsVyIJKHi3mp0d131W2ZQmulYW2vw7ibrv4ngkdGsjvjFYTqw16
1DdmmiMGo2Kd3gso547gZcpxR9M2zmzUz0joR62IMEj09bz8kmh0mc4pr3Bw97daO/jCHO7QLy+7
A7fRuc8+XQfdZxU6ErW+zq06odOnrqEDQ6vQKb+UJWYe+DBttTIavqaqk0AX52A721Egp4GPKzb9
mW/q4iirV0Nd+SOqFV2AGiyW3QKzZu+l1tCtUNHPbm2oPaGfmGcPI1w+rfqlZTSxQeWZWAq66hxY
4rFBmPNk/qhUTylrEXWPk2smFWMYNeTIwz46yNNMiMPTk2KHOrqtSrErkK7p7LHXNhYwMNaLpe70
HEU2FpnHm5BRm5j9tF+Wrzxt/d70ghSmQLI1Aw0humHRhOaeR7OtKnAQ1wLRWwH7Et6dZruuNTSl
JhFyhLm8KlcUCVoJEF/VowFhY443yaDSDKQvFv4bsnNc3Vag0DaTG5X947jAb1K+VAOkctNDm2Oq
Xx/gWRw0+Z3n2mgrUaKiu8kHtnUnFTQaJPQqnDDUaTWYBaAXqLlRzntD4U8a1kwKzUX4Y68KuGEy
8yNd0sRzY3fo0NTGHTpAq0r0Pj2GxC6HdyYaA3xA88Da9Ha65nReD2hX5q4eDWa5YRzTH3CCq8KK
WjmiQ46lTPuwaaSvOFpiwTbQQOUnwXw33Y4IGFZKE3MaN09kZSaj/WD1VdAtWTAoCATtEEhh7lWO
2Yn5qiwIOsoYwE0mRioc9ep5mCS2AmDgGn233uCEGvqD3pd3dvbuovk6eXnUADai4GTtgDJzszqw
aiR87lfnvAz9E6Pn+qV8ro08rBsIUlgWobjO0Du3VcUCtRcraxDrond3FVJ9FSpj6CVsOGQBi1qg
hGK7VgVkKZXx4Dm7EroZurJSRnfdpEbwfzg7jyW3tS2JfhEi4M2UBEDPKpLlJ4iy8N7j63tR3QM1
n1js6IFCurqKIgEcHLN35sqSXhhyH9sYAOJyfu3knJ4CpfDU73ZTBgHCDxZN07yK40DhOn4MRMtR
LA4ZaqE7WlO9NYbC4twWtkTFIo2Gp6wLOOSdz4JGFy5TdeJoCWkqlbHuiSQaycS3RQ/d5G/rovMX
ffrWy9mil2t31MiIjB1fiIOZJARuwlmskDBW6+t8xL1byOso31gsXY10yLptnr12w6tav/cVFA7/
RZqAClJ20fFmeansClb2GkncFmmmUbmlvBHpmRN4Dhr9jIZevB80aV6Y74X4GtLArdTEjpsEb2BJ
DfVTGFchTQeZp2f2G29YW0jP1GUthxxZ1LnRFd9t0js5LxdMwVY9WvGmo9o3YXh+iNWnjpq4ZL2o
nUVyLZyEIHvP/WFu6hI1yWA5JvSsxEF6JtDZ6crqFIriwwChSg6Fe62+l9h9ZnrohA1ehmEvSP1W
y5tFph+8aSulpuvF8lfQb5Nul9L6Kst2Z4lmPe/lXLdVrbr3SZylI/poTBqbxuknTQNjVktPxeB9
xVnLi9fJ864abY9lwaIAgal8SPN9QSnbiuU1+zRuQ+nWHIyMmMy65JR08dLXm30eUJlmv2kTgkrt
nCnaewiEBAvkvc6MGyi1IzRIIbSKvkNFR6xOeKHoYGgVdW+1d/0qX8ryYaJ1aBWuyT69s8Ry1rcx
oqbhUfPjbdRl7yZ++iFu3cCSVyO/n/+baE9X8aZVye9NgGuA30WBEz7TSEvI50yvNgXPpAkzbd61
zVz38qcJyXJi+B9BpK2Ejh0gU1orxq7lY3ah0g/yiH5H+D4Uhu1BLVBk4A4F1X+d2jdFEEglduyD
g9nALcM6lY7uoFQncGHLVqGWSCuRQ4srF+NxqNc01FfgBs7dSMsc6cYMWy9okfJVkJrSN2R0+vAT
mi/++JHRCq1ryW20YpFOaE45fan+ey4dStDbVueM3Muq31k0g9TGsxVsQKbgGvzzYvpWaLJZ0wjf
2nA15iuBr05mwizjz2PVUvMhBXiXasZckSY7Y+dJAAStujTbps1Xl7yHbblUyCxscGXR9TWpsXUc
lkPjoCT7LHj3WSoIHZkF+meljWzCW9pN6UnyPVvo2aUOXvjQGfTjikxYplOwD4xVW6yoXud0bfpm
VWNe8vu7SmDTKprPQggT1l9NxTKSjUUrUHjwGzsrDUen/yhFnz3IPWs4DQzVAbBArD6P6kFN2jtT
7pYYYewkBWUQ8oIrNDfC6ElmJZudd51G1DpSHMkzoVBnEy1dyVfcdlqJ7ASEZN31m64XXXGo1qRj
LpgahfYcxNz96Mx9eV0sJ+nB59DC8hVpRMiOYfvAGULlVB5+mjEpSpH6qXTn86KaYaMTrc00Zcus
M5k+RSKcpgOkVmluVZEzENjIjL3Nm/hA8Oe2r+OtqU/LIGQcd92y6TdCxdlUC3eprqyklmQe5sho
4BQ/lYtW1RYT8Faig1XlS6B9pTzGI1u5j1r6wLfk04CQlG0cbxvEEH3LWfMOGYWuH7R2X7IPkP3h
TqBDI9D5i6fPqH62xufE+2ZFRyG4V7tlG2BUvtPo4FneSo+3GURYhKaVxOFJukc0IFX078p7U7g3
0ZRZ4kpo1kN/iKudX+zVZCcFu1DaieMnj8kWq1PdhnZu+e4YRscgf8v8cTuJERgKrAXWGL32hUiA
5Kc+vpRKMkM/eZ9rVErK1EnoVlL1owKoH8vKwBR2Cs1VEazFkq4vJ123Nwm6CU56BWGDLmUZH4tB
mJ27BNOgzoBds2l+6CnltMqacetZRC34RzU6FhStrfKxMPRD28pHX0rvfHUp9suCf9J0CndRt730
B3w/B8htK37GY/5RZy+RcJjoylhGvB2g8aahugiYTiwcZEKxS8zzUyW7WdkLcP+RTbSPcfxVkBk6
+VQ0N33Mua6qVpIh8AYjESjTbh1ICFkmYz35h/PqqKcSbewMa1Jkvbd5ezeoFfvk+m2oPq3ypTA0
l2BK17fonJVPunnKrIx23kcdpIfJt5b1eYOVZHYxNZs6DYgANtcShyhV/c6ZCUlhbtaGyJ44tda1
uDetfRfhkevZk4iQoIMCMInyIGbN3Mg0t/fKpR89WyR/+NFSLd6NGo2Wpqxj1MhCnn6w/NPloX+v
huRZz8VFmUG+2kXiSTbv9R8jdvU33aQF4s+Z5QzqS5wshWQllcsy36TiaBOJMPYU1dkEz6uyoEi1
ybiEIbrXvG85Ut/i5FhzspPvRCBiT+xMOtlVxQ8FaYPIGR63ny5PW7nwaJuwWj+zEEePk4XWh1XG
j45aP6vqz9Jo50WylK1lMr5Lhi38BKqbCndNvGwOEDdlkx34fPqRELkQe1rP9TtWD4HKYYJGYR4V
LglW/CP5zuQek1OOUIlROGGvZe16HBcmQ7eeo5b1jR06WWa2BJZ2vxrwLdLw+Jk8KqmO0C9jTVmo
WcRkDalj1qqO/lEq8sxv5t6po8hSWE8pyIKCZHuHHdVUbOucPyKHpei2xb4o5hvaoOxh2W/GhGLq
FPCehdidknO/nSJm/Va/e/FGTtaIsrV4S2Wtpb0ne5vxiUD3vakcWjRRoBlyww7CTds/JqDsYyfB
7RXNC+koiPdDzUYOIPXBz9dtwSmDWulcijFbADULnzthZcQfLN58dGnXZEGth+LLP6PDqJygbZp7
AVm1jyboWfGFI0GsH5r+oHHe7hypxdjD9cqPA2cBduYiewHLZXqN82VTbNlaeKgk4jla6vBueMu7
xfRoFo5qPCTaPOTM+1ND1bwFlZCuyejOGr+/FI9q4NdV2yN3G9fdQ7yhhYJ4Itnop+BobsQPju76
3rphr7v2Wee//+uzIvZS7FP4LLPmKLARshvi3yuWXVO/UISKYSjm2sgP7tfh3lx39+hluo/iebxn
XL13B7bwpTiTvn5X8l29ZxdOgWwwQpluLjWfebSaiDVN1/UisGmzzYKNCYzx58YHXVE16xd2AD8t
laGhmbHJBZLGVE4kzJ6STg+a0J7Gb5dSS6Uwkd3U+ja94VSOFCEpnARoXWJKSKhZeYnU2Y2vc9Yp
/ku/eKEphWSlJdH5usdF7jTuyx3dmfn5F20Rey/ODresZlcGinbhi+ziXjfjnOcppvtAXdTGLWfL
tUd3iXU1J519Y5pC2duJCCaqFVX5zZkKw4i0z7SG5EYgyJV7pV3KSJXKjD0ZnkhHho4BHVgx96EX
zcriFpv/ilPZ1C7kpKHoN0IXCv3G8O4GxE5tLi0EeAqEKs5MGWxQh95QYvkYiLOhVErJm9Nv6fRo
BQdUIbl2tM5cYzm8U33hVHqUTauC8lqxVdMbWuErXBUO4//7ned8NImBj0w34htKDchUOmOyh5uf
vFow0szTOyCcQXvfaacexQxYYw5/tLTHcGYWKO/wJpTqUbIcUWrs30fy1W91MRPxZHKKThZOwz+Q
8PXZ440W3mX/TtLyNL8X5s/+vFkEa+vWR155l7WLOaok2byuRRx19GbZBLigtbGWD7YxQya6SrZn
yCtv7OJsqqpfmh+OWdbBvEMX5LKTcH6/8Kvj/2Lq6vMqN6qJb/HU2WiwFhM2AH92T9rBPHeL+Y2J
65rS+ZIga/SxpAqWPmw2iO5mxepNnt/RQpoF7nc3+3xWQaOwktnrPcWvD8v+Mm7c5fPz+8cMpV3M
UEalxmUfVuNGpTGYJumSPJYbevNrY+aSH1tiDM+mNjhzNGl4z/ozN/+VXMZ9g7I22ss2zaZZuzFW
8XP3mt7AAF97YJdY2cDiiOx3I0ZMB82vXTPfpvNPfVbM9s18eWt0XrOG/QdONpQFQxsNqCkqvkgl
WrCiIk3J7GpAbpR3HKfUfKXFwrYco2Xrm58aelnViDeJt6VdVhhOJS8NSqb1l865OCQzUKaTUUv6
NmE1ElFDpP2w9y12UmIHD/BtYjdlZf29X8lOWYYg93JOLtKNPcG/zVTmJbPWkCN63D2ajiJ71ema
9grC9tGPX+VW/ggLrfrTjvr9rbo2E19SZsdYS/WkZNh1NtiAebfkjLaJ7HoRHgAsrOU77w5Wux3t
ynqebwTX2uY3xsc1q6Z6MZMpmdpmkhqCXcWSBNhxV+/CdQmzZFiiJ7S/u2W6UGcm77f+3BBwO27O
vApAkotkgbr6//feqReTW6dD9QErP2xGs5srRhPMm4mO0u+394+x5x9vtXoxaWm4EiVF483TjJEi
yBFRtag+tIgIyoi6g0rVOLqfolcarhlZ3tlHEHzQpWT5oA53lr+0NFWGZ496p1p/mPrejNZJaSFv
oZWmU18WdLKmQqfDsChRltPvBeNTgS2md3bO4M3yR82DA9DSE2s+VIQxAS2pJH9pQnRKW0v8CKND
aGK1uRemQ9uxpgR3ofFMaC4Cle8y7e8sb6Oo+5KmvyzpMy3Eveq9edRxpag96ka5LgxzFoe0XpKl
NAZfcfJOUhmU+UWq0BAbV7/fymvW8T8cmr+24Hqoa03UQiMtUZNQ30DamthRKjph/a2OgjMGiz54
zKZ0UXC4UoXBtvzgxpboyuR8ydelk5wLPaawzVDufG/Zy7cWtfM4+Mf4uETeyrmvBkJKZqE2Q7DH
ujbMeLD2azUTZ1+/3zjlype/hN+qoBfqvsKM7HvPItII1Od5RpC0PEGC0F2rHZZ1W7mqSQ9v7N2u
iFwEhxDRVkG8soql2Cy0ZHREGUUYMOAkL+8iTX1W+uJoiVRVE/1gZuylhW+T2FupTue6IbxYlC85
r24Nmh1ec4tV/u9rMayLPRm9Ojz2Q0c2ZrA4ZzwojTn7/TZd+8nnv/9reBm+FKpKavS0XHdp95Ci
m/79B/97O21cxlLqlpL3maH3mxgldQpqPPcCkBvwKjPR/v0jpPOp6j+HkXGJiBDpqlvcmH4jknkb
4Y3QRcCK1VqNVFtHzxQhy9ArjY7SmV53Y3K7dnZVLg4KNOH6bIoloATwhl5Koum8lbcynE+T7US0
tla35uhrWwnl4rzQ1XUeVwGf9HROdv6gkXII7M9Xfx67DOsbd/E8hv7zJpp/Nhh/jYCK/L44TXnJ
0WcY0xfW/aVeDTcKCFdv1sX4Cuu+rUrpPH055XsBo6cktShcZMveVV11Gx08J1r8PhyuXcjFksbx
BGZSwUf1zJQFTYlGyWdSf8MNeIXUZioXa5pIlGYqtoRxUcydq+zqzqFf2ez9/4LiuXYJF+WDWpCz
OhkgGsQz9uFvHxJb/WHWzD5fz2HRt6y+19zFysWmO9b9WuhqLiUHLGUuAEsx/Q5zfuE0htLzXLH7
iN3bYIhrw+AS1qn3de7155v39KQxlO/ADB0/n5ltoTTdsntf2UBewjnTFlyT6qXcvLFyE+jSBkrA
8rHPHw2xckvz1ln02ki4xHKqkQCIN1GGDVSdMz+SwxgE9Tkqg1tTzL8nz//2o/71Tkadr4uhyVAu
7Hb+8oZ2YUcg76q0p/kJxYEd7G4iTc8v4j9ef/liaUmr0LDEnOMKwYc2bd55YueLYfaJKtWW7di9
RXy+dkkXE4Gs+ZXQyzItLKVdWuG0bMu74ewTQ2Xz/3r//+z1/7ppsSyOgSllwwbtvF6eNTozWb+B
r7g2ti5e/laMAkVAmbXpy8KN1ZdYO4xqbRupvxTRhHiDd2u/d+0+XUwBUaL2+hDDomHZIk3lkfo3
dpxgnvJ6PpcrTxkgxz9jBLtJDvr3Kmr+OT7/dd/oD3btWEu8m+NcnIfUFzoKKu+nm8neVwopl4xL
Xc1z30R9sXliB0/jgyL7Zz/QtSOW73wyhpr2KGDmyhBqxTdhNFfm0kvmpe75XiWdz+FhvIzHaO7p
T1LZOr+PtStvzR9gwN/3zBK9HO0KXDN9Q+d3VOzff+61iVK6WPKLMdLoO/IwsAy4wmxys4cAjKG6
qgDLafNhkTm3aD1XRtqfr/DXNQA9K2WIuFyD/KqbJeqr+4kmsIBP7/eLufYELl95PTZ9Os7nm/Qy
0SdXxrOB7Pj7D7/2BC5We0UbS8Wvob9FiRQiSVftHDX47z9bPr/W/5gU/8z8f90aX8NF2pr/g1PK
toVdbuplYXsL1akX+SOQ6VXvTmvpgAcIInl6d6tEfG1p/rPV/euTTZ2o9HHkshSWf2WpLBM3nx8p
SM9rJn9kG3NkOBvveOsDzfP9+telXuwF1KbXrNjqh41YY6aTRjtCfDz428hHbxh+Jwax2CKGSnoZ
TcLJM2sd3AK6glAEU7V/mpJ8P8RvFrYyrQY0EAFqD2uO3rqb1a8DEoqgF9aTXNEo3qkCAPQqvcc+
4cRjgp4Gq41kOCZxstL57K4S19Kfc4szzAj7uGnnSpYTroc+JZbnIP82LZaLpLNWYdfPcr5QG2wD
BYWHjvxzQgZrvE8tVHrxXkBoM8YER6AC8NGTBqCgRqgCnRAsmzNUtUPNXm8Tf1yJXrZq0ZtMAvaQ
RwsVaWp95TlpfuI2o1CmRM+e9zB29aydOAnqe08NgQ1+/D7aroxk8TwI/3rkQeSLYcxBe1N4Dw1+
L+HGUiJfG8bixVpi6BnCp9aHb1Z9Kohsk+owyajnjfTYptTNk3Kt1qHdjT4maGPmq7SHR0RxtR8+
KPAIzfNGmvtrHIzkrdbpWqmp2+TNphKDhTmGTqJkd2r6GWMSrPvG5bznnAMyMm1Z19vYfBPPcsvh
i3y5LkVwjt2u4gTo11tJ3OIPMvJtmf6QJzYvlD1hjCXmaZphMsosCxtyWXurFo1MY3w2InRHIV4m
POahzZe15SP0SnHP/0i6NW90YWbiy/Aqsg8N0VaTd9l/G9j/K0SH9APavfCslOr3jT6sEg119H2e
ais1cNXJXAblPshX2aC+drGyBOmEiivFIE508t4kZUSSEJZLef2QqZ0Nz9LtsGV52auhOFOxkbtn
Q5PtHI2eUWys0Zu1o+GG5Im026EMVsJZ5Ys5MR5XSra21ARRCpCPZHIj4SG3hPu0Jbed/nxAfGUv
4ecHODGg3tIVW3UKDfSE6+O0knr8F73vtObboKO0rTD8n40v5eAm5mhnpFSOSrRMagFJa3mKMfp4
o7ZMC5rshTIviIZrcX4p1XsX7+R4R08NU7IXgQr5UFLJGXBiquaPFXyqQN+Lszya2keGD91CgZ8g
GPJEzFflojEK29SM70IhAcccHDFSZ1knrjDV2l6mOImRORJVvA5iQNayuuspChxkWT403m5w+9w7
RpMMaJbcv4RIYEw4XS08WeU0V4d8aYl3JVwVP7IH9nCDcArGxBYnyU2aR189NrThqxFNsvqTFeNq
EhEg6908B82tRJmbtjg9EdMOKNqnWHOiWn9oDcRNAg9GfBW8cO1hYjq7pCsNc27yE+W7Wjp41Vcv
jguxho9iiDf2jdq1+VW86IxC/ZMkzvA9JHu0lMLnNH16xXcAhzQIhEXfKdgoyGEz01lB/dJADs1B
0xmtc3aVtM5IY0vFdRN4cznmOcKZyDyJwjyUCJnhYB2EskB0Rn1gepOU+8rABy/niyntcPHTj6v3
TbWOetXt/cRJK4qvHaoiGbOeMYdFuinVzVSSsMbGIi6W0LLWgg861wKarROj2XA8y4z52LZztWYQ
UME1BpwdGsqU0E3SziXVy7NkOwgQ4bSvIISXqug5xfiooZTp0vdc/vBQBfvI5TpG3VEaTipn86C8
79HxxD0+C8EkPAhvQq65cZ3dTYW29UPC0dF2Esk+8yVr3mXGrCtAWJK1VknCXMebOPZwNepon40v
eW0S3eOtEuKV1LBmEtPcoNfvAgTPIkFMfaycQL325osk0fIZIFzliqsjnhfR9ibhU470Pa/InHOj
Emt6sWzxbML1tg3rzZowm9A76QvTtvQK0km1zeOCdNZe2ZmoR1tMDep416UfY+bj6lmm5eeQb8fq
KRDNeSkrbm7u2xaylu8g38WxJD2LAtMrF1+PAtVx/UkNBTtOuXAx/BGabpEX4QOhomTz1seoRUcj
PCpafRw7ch0jw1Z7Ewc8PYPwPhL3fY2GSpiWHfCKPuxWkTAA7cnnVYzmyFql+b1VlU5nBusBlpu6
Vwc8WLh+TUlYnG00+ijMpOohTBV+yxZxwMoZoUxdKE1r52K6lrza1fS3QjwV+LVa+mhAj0RxmbSp
Exh4l3V1PukVjQRmrRwxu/7TdJ6b1jHUFl5hhu2glkdLo2lLbpGPqk5Mc7fTQnzCb5oU23r14wEt
FXJrn8hfZQG5p0CDRupvMMzywJpFCTOy0a4miuyYEOdSeTgLGbv6tUnSfSV+G+Mx5tUQMBoKws6K
ml0hYU8bnFR90cXeLrv32rzL2qVY6Ps061adXDi5OIB4gEgeLpmPrQFkjojL3lgaJc8g1mjBf4o9
2vT+p6vKDQQ+WBkferbD4YWIXZmL8X2Tfwrlri/gDTOtTLmj0QAXveRBZH6Lg2fs/44sEHePqy4N
Hiz/XazXus8ORuKHPUg+crYuX1Z97eIEdPT4x0DNpYOcMvOnrt5oqKkKU3+dYkShYeQE6VsQVC6f
vmyrh1Q/T3sGoxcJaKysCmFN5hq0oNE22UXF0U9TH8lAcvqomzWFq4mHrGA9kfG1fHcKNUtMziWv
VJ/hMG2suQi/RIZU3HIz9Ic4WZjZt5Etqw6HMur/KfmQBXJcWRIU4IxTSoRZiGwsob/SbeR6a1gZ
RAdMtjoON699mESyBVEM4wOKsN4kPSotzTp1xqZG2I4NrghxOy6VYnD1St+1KN+N+kVIYgQYSB8z
JLMZsKQBMIYebiff/45UHILtUzQUbPCepQahsFYs05rL+SZ+AHRZc1+cxQjyVzocBqAtakhlCy9h
ny476TT4m9hPcVysrZQjb5gtGxQ6xiCtivHUqe9i+TLiRpmCD0tX4WbQVkn1pQqinyPGTMhzx28R
Sxv3HsmhiJnTQ4UaTAGvY6LFE8dsE0pQGmQ8M13ziLgWAbmRO3kcfCeSsqrqU+q/qBApGw9zJbOc
1DyPWQqlyV8k+fSpqT6KC+PblKyZoDXsuLxZX3vo+HPBlmXsDupbxEktS5CMp8Fm9KvPFFfkmKZg
MjCW0mj78PsW3ooygg5ELpJQINdxGuca97TBDpJVyX3V6SvNOkTqxlOkT5obdljHGz1zlZDO2Ecl
7uXyWZRejTY4BlGKZzvb5vpnjpg2scpF5b+WfAOlfLJiEKNetrMaH6MqrZbusS0eNOhGY2Y4/aQ7
fnwesMVmkJCCy7uu+pC7tYnoepLxVYPpFKMY28E+Rzs+tI9h/qHrGK+bZF9ND5XwmuWTTZdyRn/Y
njpUezvAFLNBIny2GeeJhfHYemDhXIpodfWRuVnX1yOUl1mjdyxykhuRDxrK4cITv9UAOVQU0Qo6
c7nR0OjWQxlXH5iH3B47mc7EkBYm92iioI8mNZ1+rDF15cScpWjgdZSOxJHMJZXtMxQvUlK97CXX
3uRh2IXAnxQ/eEhCajR1R3moQ/7pbf3i4IEb0DUyGBtlVaOLzHeypO2QprFkn39axhvbvFSS5gwR
IpP4dTLZqHjSh1HXy75C/R6Vaw8Hn9Zh5IxjbMnPYy64Ug/UQUOgktGKCDuIUQHGEWHja0SqBZ83
TinmleP8ZfpX3gRtXAQ0oUqGbCBPbhg/VIp3GtVoUaOrDKWUWya4iXFXFtO2Lj+N+N1nFpATnURx
gBPdQ4AesjIl26gE28fUkWQWkeaorQ8Trq1+2rO4oS59FVqYWlo4H6CQCenCEjMHm25BzJ6i0421
iDPCr5ACXqt42Cb+stA4Wd2maauVEVALgAxjWe+iB6in7H6SrEfCuNKl5yp6HTgC5dNKC1c9nLCw
IYad5YU3ewyfPHAtVp7daziEo/JJK2AxitMszPG8saiWQrQyW2MXxVhmz31sWzozvXL8oq+yBLzG
QC01zGvP5AFguU4qEEDjPqKzzHzUW4VdIZbO0fhVbxM1BVFzc8yNVg4FSvcePf8spwZKFWt2K2xD
kYa2mWLT8xaCLG3Hzp8ViG4N82ccvhJlq/OuCePJrzYa5hZNyJeK7LOamzh1jFk47Ahu59tBm8mP
UUPGYeK7ffLhhy85DgvB22ZctVgi/UXQq5Y0ZZLnSH9T22NvfSvIhX2ptSOtWkS8NJTQhIJtNk7W
MO43irkQdNhnirgNk33ChOilwG/N3sYcbhfdscGFGSHRNvFm+fJCgBZyNGqMxNhbYMERw22cFB6k
npANHmEZwcA5qvdi/4hFyOjWtQkxgMTNwXoTB3Z64UfTWbY6gQCIDqbMfvoz6TroJU+ieAj8D0Xd
Vf2zV8ZukoCwYp5rWWnUEKvUkaBYmDA9vcclqT52AIUmwgGbhg1TmSHg8YX031kxepbKtw1SIYXI
d5iCFnW/tmTJNXXvGAqyE7Ljq3cms5mlGLhqxW2TosnqrI2MU7nppndcchyoDdsonvL6zdKPgnWS
0K9XZgGoS31OiuxNVRPMm68JcW76cEC/zkhmCsw4OTPQar/D3v+gYqyEbXn2sq89XDBKKG88HBWh
4J+yrMTL1B5aRb8PRfg+lmSHcjf3pCP2t1nFbtkyvHmjPipoG8SJfy3GW085YR+pk2MDjISy3Cg0
VHrSTa8KtiApuxjoyFTYafGkFKciIBCeWeicqblkbJbRLqMalZ2M1m2DgyA8y9lW6/f1dKqQSiR3
VXbyh7UEOth61uONiYqmfPfxXJqmZZOMUITbSMKHMBxbH3uOefDQE3bCsW2WZX3nA+/yu/xoqP5j
RuIS7DgZ1wC8Cs3OuKQCxIoCmPDJI8aXXXYaL/g/Y3EIAUjhOCvRQaTSp9eMuIG7kYMB2whrrxRr
NVhUGS8SLAoaxFUJ6o/8Qn+exnaga3Ozfpbimp6h7FioNrQiWnRd/WgK9UZqdVQAOrDEH87PSVDP
KqzgQSk1yC5BpWjUyQ3Aiaa3xrCG4TFg19baMsUR1aIkVbMVgQzFMdgt08bp0MIgKYl99spRt9Rb
a1VUMeiwdQcwg3xKQXXyIbFTy9aNkJOBeA4lngtIT6zK8Vqk8+znC8pZ6F3i5h4dOJKofWphrgph
HbjNACOYUlnDDGKuzHjdpVjEdNrvU4CpZeYF73UGMw0UX8Rmrz21euF2fcwZf8A3hZAc31dyF3aP
yVmEGq7kwJGAPMoSSBNcL5JuHotJmg2Mp7hl40OJjaM3PE3YohkhRdzgItdxWNMQK4JHUF02jIcV
kUn3UfJZTauQzEavRkLzVGby1jQ7gDfKevAfhIbMWKN0PeggKVBEadGL3Ca1OuReuFPIc220fTsm
Dtm8ztjTsdQTJ+wDcujMlSr6q1RaWlQsphpmRIQD31v02qugg+WWOjvsP6OheQjRbCorJX3ujFMI
FbO2suemUZdJ7q8Cr9vKHMB/XyyvibzEC41AbuhAWkzesdzJVgwPp3soj9562marYlU73gJaygFH
0FxaY/E55g/WWnKqfbut71M7dW+1xK+Vk8WLdkIvdXqvUiHamG3zqPs4fVIZmytm5onWq+Qtsiab
myn5AOZ36YHiqPBVI5LssRX0pXGPiuOYR9k8svy95f38fneubSTOf/9XwbOarBJno060GqCZSMYd
bHEG9W+2NK/9/Iu+gxqbXVcmBt1TXELNJD7CkA1GJlYuKplOChCAVl2p1ApoQ9ag7qeKOd1/C8cb
e6VrXRzxojlBmm6uexKPX5HAFFXRUqSsN5gVvurM9jCHV6puUxMH7qe5Mvvpsq0c6AuUCzm1iDfE
F1frvxe1fVEffdErBmRDMrDFjNNs+dCELdQYVpjp2BcvPlQ9xYPd2DTLinT0OiudBIBIz5oo9FjJ
qwgWW8IhMI/mOvvJtvmZ8Mn/PhD+Xfk2LtOUai+ShqbBmayEIAPLGSykGy/gv4eAYV1UvrNJEo3x
rD7S0azKYMRaimEB+JXfv/i/W2c0yP/3CGaDHaQTskG22OLMKzbBRGeG1EzSKG58whVBtnGZ5xJ5
DdJoTeEKYh+GiQi5VFrTbwYa4Z+k0HLJlHXTVF20en8vUWI2q2TRngPFQ8UG22a3BaSXSFmBLZnF
gvyNlmjZwBGkxeSaNE5G7d2QxWU2tvbvN0U7X/1/tpKMyxyYMiCOqVW5KwE283ZQtnWVO1bTr4AY
rUhh5vSWOZl6CsfwUwtM8CQnrVWfrMxYmFayAZWXEgQ+KMiCWrh+bgyBuZR//Ih6b3wKAssdOUpK
hJOZ5xUgpFpegW2q2To1cGU80a2UytWTD2N8izWKOz0wxTF+UmVvQQLZ3IeCzdyH4eZB7xMnSqB+
TMMHy9pzrD1Wwtfv9+HK4DAv5v4xxs6Lr6ffSAl5qmzROzQDo3yfBN//xdh5LEmOJVn2V1pyj2rQ
B6ClqxZGYJy4uTndQDwYOOf4+jmAx6Rn1tRiQiQgYEbdgKdP9eq58wv89/f+f7yf2fXzK63+9b9s
f8/yoQw8v/63zX+dgu9lVmW/6v+dHvbnaX9/0L/OH22Q/sr+/Zy/PYRn/v3Kq4/6428b67QO6uGh
+VkOt59VE9fz0/MepzP/fw/+18/5We5D/vOff3zPmrSens3jjvfH70O7H//8Q5kqnv/91+f/ffD8
kfC4XfojS39Wwcf/85ifH1XNw3XlH7Ji2ypmHJahGEL947+6n9MR2/iHKuuqbGkmRrWaPulB06ys
/X/+YfxDWLJm25atm4quGVPLS5U10yFJkf9hy4Yu25ai8qwqsvT/++b+9gf6+oP9V9ok1yxI6+qf
f2iqxRv4y8UhhKrqpq1rsrCFIQRv8u+3jkRT5NQoQnGylfHhnc7wnqbcJjRePQPGUG8zfZAV764Y
SUwyoqefcVrEtXL0kl0zTWdg0dAICW6sg/gAx5Oex1jK4YiNJvWleRvsWwKBGDZxKBXpfl5Ew/h7
Lan8iTr255Gvw8Gf53ztKzzJihbzkfkpslj+YSU2hCLAhBBVujLfy1aQ78NKd6pAEZusCtJ935bE
xsW0+rltGMnnWqBYHOmn7Xh6D7aPMVtsmN9zu97Nu+cHhD3NWOv5CUYChWQ7HyrkRKkf58e5KLB5
4PQUny+m6lhfDd4Invg/fI5R1HyOf/9c1fzpvr6LNOnoq/78zPNTz4c+t+dnBXx36kx5narlr3yQ
z5vRI6Pjjztcv+AsqPfcuwew6RKaI0is6t+Wy2WJLHV5ZuJfr9awdk3nmJbemmq0vYSGk20XBSi6
TSQl2x0eRpt72ArH7RY7Q293950RvgXNe+LTlxGKCqx4/lOMlOS7iVmnFCu/tbdLqjVryqDe6rw+
B76xfDtu1KpYbDa7m1ZIy9tud2+JhC+OKcek7vHR1cybLSxHhwC7y8lp3CcGSnK+Xy7oKLffaNW+
nZgP16/8tkhzUypJ422Q2rrjh9YxQUrjku305RiRvP2Tl0186bo2Xeu6Pm5IGifO5ua77jeoangX
Gd7dGsyDNaTr9bEnf3JcbJgyLza3mw+TlI852smNacPNksRbNNwLFEnYVMAGtI5pgvvALinG486z
1bMwqtXuXo74IV6+NeDenPdTiPvC++E1hpLU6Yey02lJi2FEA3jCFWjtmWrBryKj6DIGbwMw/Ihq
E/MmaP7jMx5gr+tmbN86iaQCtVUraJ3N4lj0r4gIp/e4u9999yFVQqSLYaPco4eB2oY9gBeVtSfX
SL7fLEO+3PmaQU4t75f3y3uiD857UXRO0+/ICB6xXjNXhffaFaVzPwXJsHu/nLq43JxOr4eBLOJz
4JNDIlFGLv9YIfuNzW++FzC3UxN+b0uzS5ExGsfdTW5i/rDANauj08Da6d12R0tCqu+8yNWc0oIo
iyOFpunbsmpXG0+XtrIprRjvIn8z0NpeevmCMbk8eIvd3U+M1e5ykUt9eXlvwn7NH97yTmARDsBz
sKywSBiPEEPhMvb5cK2LfRMEl0BQ01rcqUCuL5fT++ldTezl6+vhENU9WV64X0V0cMVBh4e1GkpS
u+XOfinhmYwN7RjTK2tlvuEXVxv9/v39vfDzc7Z4jVWyYdVzlbWUFrVNYkGRNJ4VcWm1cUH9uqW2
MDxtfLXeLna2q613PFVaj87lfpGL1Hl/P4kMYt/760TupmLYVVCYGv9eWmq9GPw0XcUgUSNKz6Rj
P9whfVCyF2COVH+yTUVl6ZoK5WFzcxP7dUeBmbpJ5TRkb3fUQ8LNhX98Q68n0ZfOCU3+QgZD3iSP
kZ6V+6jWHysfFUCHazZWDj8FxNYshmzQeFc9gvwOnE9SHx+2vwKp3m73j+ferdYe3OTUMWk+dz2T
AhosLV2naVdWIdd4ew/WcBDCJvBphqGxYYcA1RGUOgnYU1CyEGy2Qsk3plFBay251wzP6+MC193t
8QbjbFgJ9+eNLyqWoz3fE32uWdY47w7p5pWfiEMTFMfUg7xUhrfMrcA3m72TuNCRyPev5GTcNFm5
MeUP7oqXxc3gCaanu1+UyNheLu9pFezfT0Z28TztRCsowMTao7tqFA4tqyIKJ1q3wvmNankLJ7fc
dWZjpWAb56i0r2PW8TUDVwJWwHXcUh9XfeMB/hOwfPzsq67tCfOUjUaJTH6zmgcNaP3iBnILLL8Z
rLjy8i52+DE13fDkiTdQx/s+jr/xs0vL4tdah5WxCPF2gCYJVV0/bNzOPPyERZ4+3+6IU6zrxeEH
4lwupnQpqA28g48CoUsdpPdghvXF3bWzHz544SnLxP+iVJ4hM+cP3LQIvLtqsVMH+3i/60qxuXiR
5lxqsY6MbFeRk7VJ/TvvkVfvuVasPtyQgll29vl1NWTF9vAcEswGVbIeVeXZzORV4reVk2j5M4TU
b+0IqVPXevRQUP/77550MyXtaBXZbYN+YjvfohQqdwCnuPv0jepMV+RBSzHCkMZj+1K2maO1Daky
JD9ZUGlLX2vQolQogcIIIkbb3E3Sj2Uyrr5TOnjMBDk02WwvSjVai7djVNavOHxqZb2/LQKI0Ld7
n4r1jlu19PxtLLUVngOrONt6hfqWhtJVgtmXdvIbELypZQUgheZHw0rLm1NARSMX8csGQu/rrYL1
Ng10EJb49mWDD/A+wijixhgAI1NLaVFx/2szU1nF48+SfJLThPEr9w+6FneXDgFNqZ6dC3yeFXei
SETO6+mApzqprhhNQ2IP6cqsmgMA0tPIAFx0+erVysvla0lZtKFk7PNHXq2mbrgVzXnbQ9juaCdA
MdIdmQInknn3+87MqfXa8c850hqyNt3PC9/uxKKa8HqRoRM+KEqS7oFZspjW5nP+ffPPUz6P/nle
8vkMmN8trBpvkzn+SGPrd+z2GZ98xStzXPaXnX+J7f4StMznf4VwFAADErGet84CmVhMm17dCtxk
P8dY89rXvnnT5C1Ei69z5sOfj/46vUmNb7oSN+u8atTqMIeinSHk36vzt+aSHk23QUAxVtXVrVHW
hK/Tx/PHoAX2Z3quS5hB0V+SaHn3gzzbU3RKaoYRIt1526ujF79A7dfbBoWDStvpRP36gyLn1DMS
QLGqq1MSrK30HGXQcqM0BphSColWWQWpXzGe8kbOQDxSU4TRyV178Ch1lHW+hT4fOCkYYWfMq3Hr
6UO79HJJf3SLTrnZw003NONx3pP6KCbkOo728z5RvMtWVp4NitqUGseTDjXuAj6vYqRuEfy4WbNO
hiQ6DibWKHJl7mREptXCwqhuI/khZoxVPKKTAsAWdXGM33CW7sgVYUpaF1BAh6HYCa3xH5PWiOAX
KY+07oLjQWe7UG1Pe6oPQQBoNzbq9AlQm/8YpkUP7PYp8xTj7CoqtSArdg/uqLuHMmt/L+Z9tpL1
JKj4ugoNMqw0egjaVGhqxrTwRKUfve6FkpKGGCTdFjkTkiQR7WNsyC5cX6q4Uh6AtbEC5VD4o3nu
Qy0+UTj6pUs4YIVh0j4wptn7UA4AtgR29BFaD2bptd8kE+sT3LWHoxzYGL5QeBVlga43jew7ffjy
Odftx3lLps/nscNUZt76XLioc1rJfpDNzr5bUYjqqBLHUOdeMhj32LayZVBZKNQqybjXXjKuR5Dd
DqIz464oubbtohLS2rQpWaly9AmqoBCpjtW6+MeMWv1geKGjtzW6qgD4o02L2W1+NmGVb4qrGqf5
pUZf/Ch9H6oc9kuSrvLHzb0ONtW0yKSgWXNn9ZwsaN+9vjI+ppUxNg3s9qr3TOTiY2Sl94r+LQUM
gTkjBaowEBdgsu45MBnsEL8OVJDG3weq6YDeaNs6k/a1MHGESF2xRiSnHJtal489XMyjD8tt0OT6
OpGeAiN6DnI/uaqjAmR6zF7aAeO0QZYmmGZCarBvL72paVfT6sc1QLtipQahfp33IZsx94EATz2d
0SQptSMvuyONOCtKID20XWjetL7eS26Y3oKi2sKA0s9YOav7ti+Oselq53mXmVrDtvP9cNk3wbth
iP4lKJnQQKDoLsDE5K1noss0i8zfozs+FjFRBF1E3sFV9fFoVaOLGDe1H5Ppp6oXhnnhs91te6yV
Ve0rwHBN/mpu1vrMGQqoa34Q+7wTETgeDeifm3Zr+Oeu0fZwuVrQrI20LpREX/lNDQ6yyZUXvYLM
Urk2cr06tq5ZmhSUaNvyY8Qzj3Kx7j00piEfi1Fx0T9wIFeCAyU9+8nUU6Qz6FAHJCYr0H3GXZUa
7zCEGnXjgE2disYlT7pz1lXGPa1N5T4485EqsdNdO2Bvalj9RbF96VxH2HbkNkqUTjLBpyPzu9th
42Ih3ltYJBT4FKigSlUjdw8xXrCfCxfA1M7S3M28HyNGH2EdpLXWF6feNuNlGbfDO+z8EG2c7D+I
ESGO0DAi700uPT1uweD2aAnbQvMfm9GOdp3rUrkHYOrYURo5Pffm07xouvitNAt7U5XF713z/ipE
mDJ6bbIuS4oRKGI1c21MqOSh00uQxu07Es96K1JZwrtWqpVT0L14YYRcrS52VWU1j63tY7hlC/nU
9u14qwz7LlWaeIvFYK+A+3l72feHlwYqKbdP8w3VML5bHVIPoq5bZtsVVeA6f1Qtqd0UGRowqzT1
vRDkXhyvCuJt5kVWttI9AAkdAQhw254JQVqcvtY0ufnrPiPukvXU7y42RkW5XMtT75DU7YBmMB/e
lcw91SKCwhzUIMGjrFpFLgYFWUkpDCEkMgg5aC6y1qB/+fsaYvh4pSXoXEq7wLTdl/vrvEDtVJ8g
YzoTaejaepHYdoGgQmknfHNqk94DN2rXZe3qp8iMBwjI8NNH7HHOuBlSNW2VRdbp407l0rhbpW+t
KI1IzrxZlHVE7dBCvdIo/LoiWaadHp/Nte1SH5u/VyO03hqLBui8EgVsSOv39808gkYlRBenhGr1
zfWrO26i5lsooKojeFqK0TeOg1RgxRXElUPix33UJb0heZvkB81Oy/XYW4ehlq3HrEHAEDUqNc0+
KN6EpyLyaFA3ykX8qJLgcjoIw69pCTyny/viLNCxP9cYV+RyH7xqQVUcOt/tlnKTFzdJGj/6Mb4p
FHWxR1FP9PAWr2OrTp7ATNOiylvrYWUpTmun33VRdVSNre7E/bA/zZuBkf2ad82L0bX6rdSS59uE
lRxQD1Vh4qCepSfhIZg2tKEGdxqIh/mQHXBr9EFpbuRUVMtIqN9zK+iPWSaMRyZIuZwUjyAv2EDf
ZnUogWP7GEZd/qLgPKl2XnHXI4rRXpSdLJFlN42UT/ENsmG+8/CXEkLXftk9yt7W6r9LTBFBUdsV
c97sWy0B9gBVTK9d9zNWUT/4RdbcB6OPGMl18zDgnKp5sFbjziyMvZFEl04K812RIGHNBP4eHdOe
VMQo0WJFxuSOVJtDq9JwDdQsuigZ5e2yvXeDmb9ZAex/6OXD1uzy4i0CUGyHefHS9922MsL4nvjq
D8mIoquVFfm1tK5WR7ZB95GVkECTBBotQ25+Rm7k3jHCFQspaehcYO/Ba7RvTYUrlmrH+otcBHD4
CJL2jVtoL+Xo7812xABh8Ped7FYXPc6rS6+NwSUEoJv08do0jGjtq2Z7H6xRXQGqgk6nBe09iHpr
a43IuuajkAN0FAgesZOMiFey+uyjRoKlq4n5Q3iSPxXN5XvYa3TCEBvt/WSILl6KoMSULEfoQf7S
xk294veWMsdk0w6TD5ce2EsUNXT0CfstVP29rvnwKOnIJRBSyodpl6mU5clvDG+L0EQTG02ieKG1
rXIcY0s+DiImQqlIBSuF9ZHk3P27q0DqfB2F0K76tKZ26ZtSh+P+a3+hoU2ANmXT6xF00qObGg9+
5IofkhfsPF0d39C8YqMg+5S0IOTuwtad7LVkF6OuX/VomK+E5QAVo/6k9VxXuo4CY96MGaVV3U/3
89a8SBglFn04DFTry1XuypiJkAJSN+DRoJlMv+uho3iWCGEcGa+zF2pZq0Eu47vqpWDjC3QOcdIM
a+YF2nFQ6OslVCgdDzUitqYBAHHaOgw1V46pnaf3HDHQssl8iIfYg91LpY+2koavgehrkhxS8lJq
AeqZTMg3GXz4PsvkFtB3Gj9LpbQrZUt9MkaQzkqvdQvmh9pTgteBOeLbZFZGWq2yHECKF8X2qlfw
eggTdyCII1flT2vjtO9rzeuq8f3rPH8s9mMYbv/thExAu+x7cuCdrhwqPOhQj4CPDc3aPCGsRmk2
LQY1NE+Z9J7FhXwIoIItC+oZK7KURIH8lfka8wyGTT98lOTrTlFkJvfQFt66aHvZmTd7DYWuQKdF
PrnTL/OC+82HTK3iL7uUoCwuVrHSppNMWkKWnptbGzJhNKACudgqmlTdir6sb/iTYYCEdMKWoLF5
cBfMMi22g8RUXJRpthZk6B8LqlrLwO3EW6H098L25F+2+tTQ4+HmInpoQ7u8ZpJymqcvf25pRq09
mVVvOp7O9FtV6Ybt7ThbuqbZr+JQGaj1Bf5jZCvBw3R0nhXNM6W8pzFiPmPeN58B8APKY1zim5tG
dOEwqchl76gyB77OcwZVo0ehz2vvOB+MAq75UTJHsqbMKOKyD53CC0ysx8BOkuiR8Rpyx/rdAx1y
9EoZX6NakZ6rvBSbXNdz3FHYTOK0XIm8iieCr3Uych89TuBvG5Lrb0Wbw4INu+aYucN4ku2O0KC1
7Xd9MpgRgcVUiMFajtDFpV2d3ewk0bamNEBGDXTlselwHbAqN/hh4+OmD0HmGC6hQBYYOVLpQbtx
pUnrqInSk9qZE7XXVbf0MTdn9mXrJtf5PAH9eqkJOteMiksJ9m03KK3abuwaW5DARyMxH63jX3Rj
ZXyEARi0BYDXcA2bpqAsA+UZFLg6NHZ/JklcOlybTELqAn1ljrlfmw+HKqcJbV5ompdjARfSPV8X
xiWQk/Tg2b51HLvuaBY63sbzZhrVx1EbVm3h0QNA9LysbB8DR71WzdPnqhRDMKS1qgzqY1kX9Alo
9NGd5gXBDk0942RK21AUCnBsHXydtF6R1Te5GpW1QSZ8rXRWddNqTDNFSRBTjqX+0KbKxhhr9clL
NP1hwOI1VD5001zVWWQegsHPznGrIParUMK1qn+TCLQvrd6qTzK83qQSw2XMhIlBqPvcydLDfLyY
7i89Z9vT2aGPIWrXGHeBWYkuyc86RjxnJqYw/rpRxeOjNdZMcl6aTEfUOcUgo0iMDi13q1AMnKJN
tU4vMWAaebog8+mCzHphOGZTgtSf9rk2mEQprm9N7P7AjwmjOAGbNuj6YNUzHVOQfmrPxhzcIyp0
dB8FZYA/++C6XJMYTSON3KIKkh8URYofmzBCNAvOOkhHQMpCevNG9UlSyFdkzEhJH9BcECXO/F7m
d6DwE0lwGLiKVMHZJat/qrYrrZHwlo4ypSuSHILRvOmX75Gcp4gh9eHBqw7z4+cFFZRiWRpVEa0p
O67UPCNI87Je29QWXleGr1aXqiirS6pxJ/OrDCW2V1+ws5AZpMYQpk8W98rdys3uAXOG9WgQBOLK
gm/ItMuE5XKvpCRdpCRL1ypg+wXwRWlTgrxexFFumCvPxDMg5rei59ggD2WRHA1jsE5NlmEMzC3z
o6C7QPKS8Af2B8iLKoM0aBKoTpoxIzcGmZQX3pjXHMTjVZTD1cIhLUHs+JeFDMl9nVoFSdOivnCn
iX78bYWEQPy5p5vQ+TLcd2ngh6QWmkSTBF8nsyvaqApJ2oZxC7o7LX6J6YKdF41sqwchakeer9d5
X63Bds9LCoVKJl0UU8dcfJpTiA5PEY+0B1CY6uFzV4u1p0IYUDnUZVnG6ef8FtVprOoH3xqjV52R
ydeG15p2gQMTfjApxJ8YicVTq5IPNH4M0kMf5tpLIpNZwL71nvr4c/iuZGxF5LfrrA/EMpXiwaB2
grWEaid0HGephscxqhXL1INvOnUmEBzem6YOGNnOv2C7SLb5BP1Sy1R7kqPS2s2bxZBm50plZoA/
3MOYWOXarEuxyrqhfPjaZ6F/bbSIBsjsMEZpelWUwqaTooQ6ZoaqM2QhYh8ydP50AyitYbp8zDI7
y2HvO7aifg9U2cPqtOmHXW4bIcVVW5xNia6WMYb2Pe0aU5kB1O+BuRlgvSNTyIcG6cWNoto3SwJk
NG9FWZ058OmUlZuX/qOeWvJezRHspQKkcRSVLYpRK7m6TKxxQMxvtDmn199Jzh6nJhoChXQoLOXk
jkZ/nReSHg1XcgPXzLLGQxWAmTPAeiNgnwBqqZ2tSOM3cLGJzCLPe4vDyLykid0/t9HG5rawHRQ6
KOfh32+Kn0FWpod5q42T8CJhjCPdWqseP0q1Vlfx4LcHvQzDW5vTqzcfyCr0q1re6tdQr1umW3W5
pq20Ow2p3zMhYzFv0nDHBJVZuaOZOU1XRrnthJy/pXSo+42JcawEg1m1Jbzp2jI+Vw19VmU7LjuR
iLs+9RPPa1/7upzm3HoQqzI2/ZupASUvx9w7unINerrTqPrVHo24lWJixJuM+1ymQUE3pWU2TeJV
kz71sIl8nOft4MGPaXLEEYUu1NC8imyUThOdlMtWHd6TTH3M6AHCTBAvjjkDJ+Y4TU5sShgGJgOj
XhxpklRegygwiY2T7MTUAgujHIS3negRdOCgvlutOXnFBu1PerMZiV3HMDSa30ZATUGh/F58bUIN
b/eMHNIAu7aEr6QPxQd2At/nFQvzrq+Vwo7vEdkipW6Ci6su6r7hBppWPVedZ90/Mz5aY/tHmwyA
07WRvBOqkew+r30jSL0zCbpu3ZdZt9ZMkZ9r0ztJGXlyajx7vUjKC1Ei01nmaCvD6p5jFWc+1ZfV
p7zz0CxLavM5CKTTpg8RDukW1qHkj5CznXsyJz+H2tsOyei+W0ICfEpmC6mOefUkkW4j1Uh3qpe1
l0ayAlqX4oAJOR47noQkYJhSqPOa5On9G1PSFO911lJBv/CUQ1pGgRJsGzuVD4NBaxT32+FVNDlN
p2NXHGqrH17Dh6T0upvdDjjFpFT6A58m1KilGUPS5ehUukwfZYQLjVIQnLY2/nRY78W7GN/aR7+i
T9Yox8dGxoeW+Wu8VIyuWetZQPgFl/kBIfx8ZtRMP0gVw+Mgp4VP84Dhf16eiZLu/AZjLLUV6hMM
Gv3Q481Ne7x1kKeYSa7t9piEsUd73rSd1FK9jiWmVr2X/j6ce+bd0BCTaNN8GOOQ6pI5ZNDyixTn
wzqQXBiokrsSlSp+eAUoen8cyVQ2PrkxLq7KbbWnseignndMmiqc756sRLOdrsO7vtRbOikYjVQV
LczCLHL9HMPrXak6E2ab6Lerxx9Zgxtog6/nTupAqvcjg2BdcamOhT2s8RyiUXMaD0Ml8E+l33on
xTBIj0yZp8ag85G45kNzybCiWfUuMpycvS1p70RRdNHKfnzuBgtn+P+wlsXqX49mH76OcTysZxo/
e+izez8tdkxTlGOmUyrABqM+qUls0lVK0FYOwZOsBfElDkqu1qDDSFDxvdXYxOqlDqxgRyK82jJe
K9fMa75ZJS4NZhDBgE87APuspQaEwDwbcdhq61MwTfY7DACdLhnG5TztnxMA8z5VogQVfC+mok+h
xNUhsHHi05KWm09Y4URsC7o0fMT0uurFV/IAzbIqiErqUcJO0nRJI0nLdsok6VJtPPbIeX8n8Lbz
cNdO42DJRBBf6xwY1zQO5nrRnsy+gGcYq/TNgwb9xSv2m040/clSFXCIuabsuqy3L3ogkqVeVrJj
BdwwF/NOGZfGwe32SS1PzbG8elkOIFQ1TyIGIscVN3l0zGtBLYh3NS/8uN5w92t2hVTjG19YYtua
Vbrm11y8ilOs22SFwsfaC6JjxBhxItdRbY2p9TSmwWknd3mykYJSPBZymy3ark231pCU26aV8cKJ
Q/dI1Ns+t0a3kBtSZ27yhCusuEQ0Ce8sM0g2va+LR8oQqzbX7lbgiR8jWE8mguk3A/32MonpQErJ
FNFGxTiJfVXxMq/RT1O+dC33SynU6GEv28nGhsHW5rHnNvIgJEgp42VVGac2yDrKj7Jlbcc4qVdx
VRLE8KOGaK28wXsqHbfIYOwO6hqH+0DBZsAX667UbuBiRygSk5MFwN/XYbokpbz8ofga7luF96SM
uulYRSTtkDin18ZUcwzPXfu72dF0P+iOhm/OmnpRh94fNde8hkLEieohPc+hjhEFNI+QKVoOoACP
tQgBEfCUK9lC05yKvD9h2u4fcCtBeWRKToCbzXMhi0uOp+DOGP3U0Q2lPw2WT7VmmsOJadMvwl0M
8GEhWQg7yL6Vb01znWsNZZ8YjjRK3nberRj/cXfXXC2SRg+pnN3buAxu0aQRQXKG7EzttqkgqSQS
/diPkv8AgSYkdSbT82000nMJz3qdEFJu5s08Jepqm6I9GF66bXXbvzYu3rrU98SPGLVFhDnnhx4b
1pJcdHRpraLGPqrTaBy15PvXuSrtKQzW2YcdqxSbydUe4Iz4j6lBjzx5JXWV8n1Qb6ToYyd+sRlj
WkntgDHO6Cglt7VZXbS5MDyE/TkwDuNU/xB+UB2Lz8rIOAS7Mm3Pc+Do66qGpZ2PxSadjBF3v6Jc
94BY1iQ+7YPe0ZlK5yR2IgdJpwsTdSqtj52Fd9PAmFnYbrmfB2K00RU/v36k5yskdpUEIunilkmW
/eTqcGvjsjO3aK9y6mmUP3ujd1fJ2KubblCaK6mNxRzEfkayjCG7JixItk+BrWEYJjl0T3b8fogG
fG2o84QhOaBo0Lw338+PJCT6x7xzy3Nryv3CrGP/LU5VAHdM8NCAZuKVdhNsi/ZpwxRITtTuZmAX
IwkJa1Sbia4SDfLDOBV0acX2GAJH81hNJds2nNhApIaXZhb+mr/beTF/1YbNqQP2cZ9zCs2y3wtN
lQgf1P0QJdL+L6NWFNKCL3yc2KpR3lL7au8klzEskxPkP9NmMFWHA9X6NW95+JaWvd6fq0Tz4FII
SEbzVV9oRbFXk+odB41xNSQIuYo8M6+FcOkap9Xc0K9GP5qfi1oYk79PcPjalSCvioxkE2ly9KPk
vp5p4kc6VupkMdSu695juhT4/spODPoKlelKyGOLKpE21bWnW7wkEvXQVM2bFTGg9/HYneZJYmW5
tJHGEjSOKclGuPf76Nd58yn42GDiPZ0yH/CEjUWFVpg4spCXoeUW7MwU5XRYPj2kCCHmrSwfU8dX
TIW2QjPsN6Hx0mcYwy70DOOGISx/BfCfBqyBPsI8Y2pulvJLHSscVHrxOPQxcrQ0r65WGo4O0+0M
v79A39IrTnfxHA30tRytsynFAsR8OFWGaPe9mSAIEEVzpAyobAPar1ZzrJlIQ+6QFue+YSR0Kg7L
OXqJjT59VKNhKVUGwWVH9F6ndbIsfRyk8ikJQp5ZwzFzqnx2o/ugF5EHQocDqmmIPS6VQFOmOAg7
9N+briLVj00ZLe0/d80PmM/4erzn042IfF1x7NTAVkdrQBFoxVOYJRmVkmmfKppmUxm0oxqG4t+I
uZ/oTy/eCkr4666G2y7Fds4UDVlVj9e8UTcf6IhxKcTt6dFzx2pb6523pVdXe4xzTIa4EYrveVse
Kt3zX/uh1Ne9hoE5lrUb3GS7jVBz+TrSMrNQhzL5bskNjaK29IrbjL4O4r5xRJJI9Y7hiW6lSVgz
S0M8t4FU3mpvWddXD5Xo9vM7K6owXnlV5O4zFbhBAA1h3m+jAaFCSfdjLJkYpcaLz4xCuNcyq330
NLl8oF3ywa117QXdX7RTOjFNfvAK0gVqgc80R5OjM2M02s5/Ym/aDFp9k5GTWRuTPKbOKFtHvr2f
t+aF5hEoabmEw92cvtCERqc8jY7Amwb8zXuN0GdkgC7IBKQaPo5THkGL/P9D2HntuI1FWfSLCDBe
kq+lXAqlyna9EA5t5hwuya+fxauedtszaAMNgmTZ7hIl3XDO3mtb9KG9v3QZTUfHmr6qKub/W9RU
P3Ei92KQAMZDX5rNfMWt5VC7KQu/zka6t1z9MxawuVmL3iCreLmld0G6qmcIZ4FMvF0cGvrBd9F3
1Hy016HVyk9xUhzy8YdtSe3Nqsfh3i7JEFOXtYaGuLfJCVWXLNiqFdINZ2960LO01l1pcokvXtQ8
kSCtyDES2HXEKD6VafUyhAkZf7NJ8KzZGGe32ZUdDBJXL6L7ZtnJaVlt7lPpk4U0RQANXPnGOqN5
TO14wlsXin3kJIxD8XJtW6i6dS8EjAqCMWizBhB02D6og73U7PIAjt0/921TO2P4jxB4IdEoh5YM
Wc9+U1dKoUFXIftfAQeetQqthhJ2qD8R47Vc9y6dk9rHnValEOig2QRslDTDOIlWv48H37pqxWRd
u94ttqll/8hcoCKl0ZevaF1x4DIJ3c7UvS5pDy4TFMrFmrrQiBJg5vXdC5uCetiCBh8cz3gRnk88
tFZ534Aprly7tH8QqvbgVtr4eZrY32ipKzeeifE2gc5+QeWFsi83q8+iGohwlkTOG7p03locivbW
N3vAPXaaZzjIBbiKpQJkeXpxDU2HrMqZFXrNMpGxYrr0sV6ZWDOCYxqX8726pw5tkDcXoocnzW62
FtH0q8wQrEZTFnmXoEvWU2SN1ygsppUXRuO9Ndnf8FbFzx3hofd0Pa1NaLDfku0h4S3Fcw6riqmT
SFrbYkTMZ3qx6rrvZL4NtdraVWwcLnnaBowMSPOGMpx36vLnD2KHqhlvxLeoneHpZxPEyaV0pQ5V
76wpp98NWRUix2O5XwZzeG7GvjpWS1wvusGrtMKeKELjoK7gjQCiSmAPqBkvrIODHfu0U9XnUHO0
AwqDbq11xWIXK8j0+bnFVGdej8GgNiubXGT2nlC5jp2WB/cN4opgNlogFhSWb9Vl2c/rWCPwOkSB
tvLTOv5K++NUpG7xRkkv26eJbHeOU1SkNofZ+NhFw75BiMjcY1DtI3K23ufdGFwyN//70OZpto1C
kjtug1I7WNs2iocnSaMF+sH/PSvrAGdmPBp7mqlVvvZjX9/h53+lULHUudFde9o19D20PJwkVgcX
yNCv7RjS+A2Fi/lTS56yUb5HZo/UYrnCXjheY0hY6mp0zb98zI3bOK5t8kJdfQUUfPqYXPejdZvq
yWpC+9TQtlhVDvWW2x69zt1ga3TDgKCy0tz7xiCee1nZZk508LtsfE71KNlaZQtcyUi999YnWkNV
zJb70PXcvdTPRubYF/XABwszYNVPzlrV8yNBRfjvzkct6oN6iLUdfG1GorZuz1k9XcBT1qbQm24V
luOP0DPNB5k4cDtM1vZqQrZ4u26X+LCCjQUHdWdQhduUU0Ds8VJJV5fZSIK140+w85Jg+ET4BIWs
hoVLgUgtQzN7CoXmXlsSWu9qei9fht767jB1PTmtZd1rBQ9H/QXHWHbx8SsJ1KesaTB2+XV9IC8r
ea2i8aEZvPmL6/d02ys/uVS0XR+I2tSY/Wlxx+6QXwqZnmUurO/LiWbXt5NpuSPt+Fzolf194kQL
HYemaPo56qEUGGESHh2lPUijM0pR93EWffmSgGajQVm+10HgngonQRqy/Ckzz6mEVvQ61F+Ko7Fj
fTuAaeCIiUBzDyKzo0Pn2dUZDEJNYXCoHkXeZWtJfe+VvGASVsss+ChL83HKR/1Hx+6kQmGE6k97
9ysXoZbtEy4VjtO114G3FPkwfE2b5sFPTO911DIoq3XtEPNIVqE+t68OxhrTtMpHc9Dz1xS39EBB
5z3EL3kRHoTPvmi8l3+5Cv827v3bqKfic356WPGuwteyPbzWAk0sq6zfHL6dW7WpHVgOkyCkF63t
e8Z8MITM5vG3cGMti6SqKBBMAms+t1RhzoHe1qtJ80eWZSYsxLPqIkZd+d2eomkv0LtjCrH58t8V
3gB7ZdLXWmhVT+oMHy4qJUk4gjor9O7LJMAhbdymd5AT4xIkXFeAV0n+imhcr/WJR2JlpIMb5KJn
jszZNKbJp1ygpCqG4Al8h3YtTZb4URV/aqfQ38WebW163Yw/xdSeaG55yea/H5z3K0eWB+fiv3QN
C6Ojj9vR/c392mkTNhUjjXe3tkwRgRgDptG/GpV+THzy4SvH6anDVM9sS/OHpo/9R5oAB8vLoxVz
fL/pHElWk0Bnos4aX8IN1cfkfuw/TYQ+vAwtr8oLP2lMPLs80ZxVyHYA6Xg6b5Fjf9LnucT37JQX
rc2zk2XK8xAE63ZROaZsRDeHyGVfq0QG0jKhEw3t8xjU1Wc438febqMHLXEEChikfnZb1k+hRg2+
re35W8tQXiRZthIVBFmvwtOn/t2BuhIa5fRF2t1Sqg7Mo5yga5U0kDunjV9E6sQvtVt/66NmQX4t
PTRnwq3FHqvfaVWobbpFxVTZqaCuIM3TUBI1PKdpfSDmotgmJpw1sYiE4swwN4FoylVhuESk1rF1
17KPeNFgDDwlUHGiRQEShUb7B6f+b/Cn5e01HeEJ27Fcg6HT+I1sYAysVZIxTHex0danvJjGkyvc
8XZW5ElzP8ER+3mrMgtsXwlgI5pKzbmMqnalntdshz8yzxIPIviO5qi4Oj04UWmydlSXyFoHpO/D
F/Dh7jkoQnEeEEJO7rlbDuru7BXNzlymT7lUVcR3Wt7pg1LdJ4vq3hGPGslRhzasuvuJSBLC1ZdT
1DLQpuzAWFu6ecrmkQjiACRiNvvfgxSv4ZRl00vkxtbW46t0X/uFdvEzTVv1GmWTOLQ3nZn43+do
+u6aCPOLPpnXmWeI48gHFYpC9sRuSRypL4gjPv6muROVTQ04KtuNmyKN83SIrqr2qpYuXuOPt3t6
d40qvf1SVOzLS+lFnxBzApvBB/GMiqjaGIUfPsQle4m8jptjVKBgnafS3/33F1ksYNJfRkAXu7On
u6i4XM/GrfyrUTnJffzyRhPvDLPXdqqr6gxoeG1dAiA1BJFtSzfBK2EN6MnCpFwutblGEO5E4DQ7
q7pW7Ysfu81jnWOCrMyZMqg9Ou62AaT8MIysEJcSQqC5R0wZwRZeBbQOEa9JlqeLnFo/kgaTqF0F
8sEvLUmW8tS+ZXGFy5MJ5LsO7mpqoxa/YBjemwexKCV+ijQTKT4Vs91v86Tv13WP71F6Yrr4vZwu
Lm4TIIi6fqb3z8e2nNKzLsjwG0eEFmis5baYp47Fk8uk1qOeg1bWDMd8/hYX0v9hpPI6mdZCOA2B
/WQOFNGqitdwVOUjxd18ayXtcGax5O/Z/cV/yCFxl+f/6/tj8Q45vm/ZwncRoPz6/iDE0Exkvimo
UMNc18tCtUyM8pD07pdk2Wqpg7qfkGU/vsFhetKWjXWP8wcaycCWaRlwSr7m1AkbSkuMj/GQr2qx
zNVh5exDHYmo4Ya3+3NFJKafpvdu1BiXGtX9xSV24ZLX+Mb0NET7s/xA3VM/dYrRPGfTE81Z/eDq
1Usbht4axx1vhJNV7BRoCU5Nee9IM3hiNfi9MLzoqyU8xH+jNB77xHiRBabhHBjubxsGCZgKhZn5
kk6Dvyv82duq2jKrLWn3uD6b0dspCYntoj32Cjqo6jKxHZjfEzXOqIBz6cTx16oHIQfdrbjUrVld
mrSF8QQ5+w9fKv9X0skyfFqUxxSEgKYoo+ivb1pTjgz+pZHs2Hanl36R0/tNaG0zHZXX7fuBOeYj
LCwk1bOcPhq/+tYPWBvp0shlt13nsKhSi42C1aWfSe2zz8xX8h4kOTA4BwJsixvl6BqleZfQZ3j0
WqM7BFN1J1kkApDG7pECdF7rxVQdeADVe9WNH7j49QdHGogbq95m6a+jYFg0VWkRdgd1qQ5Tx2ar
zIerm2fwMB3f2FTLNk0dprQOzzuUGdC/0viSdZnzPBs1n84ooNzv9NmTZEbeuS4r7nB0s9ema98C
BJB3munmD3U8U6ybexYPi87IzNCA9nbZXsRSsxjCsaQSol/RFhoHdaXuJ1bARNhl/a5ofXEVHrJH
Va9YmtGyLD7iosz3spx8Y9ta+apNjfkprcUXlhTFRS33K8v64s/YA6PQ+aSD8Y3sL35Dq9actfE+
qt3xiU3NH9Auzq+AEOKqTMtydOHoFlJZFES/fYPDprYLNzd7ckUrt3tONGN41lvPOToxNQD86HeI
uQBY+1B4E1lRWlHXg7a0ZC1xYYfEnwt7d2Mm0ntI23TbGJCQ/TRjnz2E7ToIiq9RGSGyGcePSXXU
4fCNCOS/uSZ85wEhy7Wb0k07Lw4i7HPPMifuNU7m/FsL63QCNqsjoVoL2t/HUbfMZ8LknzQRaK9i
IIB3tsLzzdYgPYD5GuL8ndpkNRNS6iHVjIMzeoBaLH+v3pXIzYAOZBYxqcublFGJfqjf/3vuUk/u
X2MjT5acdtswWImygnes375mzmxVvo0i7/5W2sXcBdvWjdk0sI/zy1D7qyU7fEjM/uMmsU4rstAr
RH748WgU/nNmV4ikg/j9JmCuMysFlDZkfJZ/wKTI7pX6rGd+Qvqba5sEn0MpEOjehRKOsDqDF7cK
Ix3a3E1JP6KkjZwy3nhzqX/QZLnrZJ1/Q0Ndr8Laqx+6ISNs125WXeoBgBUAQ1ZzOaOKZ4c4OtZe
RDbsx+UQodk7BebCVbf8ENXrpO9CSYiiJpDZi2I8KcGjNU762RTJWekd6UOuyzzOrjUWPwqwwXAc
Qzo0buJWd7Mn41UzueljNUuPln4RLaL9bl8y5a/HTMuv6lAN2Q/H9oYDX+iScTSv9qlIENt3cAd5
8W+NVoanKDPCdVV1/Ra12rAtuzRah06nHd20etNHpCNYFKy3PNX2sIFqRge4ecJN/TuHwZsCJYMS
5Mvg1DcNcd1Z5AOG+Yce8//s80y1kfv5UWGbx2fFhODke7bn4zj9jRQ1zqbEgGjCIFZFm7gc4O1P
ennuO3NlLYVK+ES0eV3vgcwEgjAqLf5eOSCAe/f7QOAQEoIa5h2/MAqZxS2JAG/vjAnVd2ujJUP7
2BRw7HTDyqkX6ORFtmcrCl/CKnAvZpaUJ8NHjzYkkbe6VYGcmuRl3BjBNe7iVYhD7LnyKrCvqhuh
iVkiy6eSm4MPPDV0iE4ALeNDh3HWTvGg1PZYtZ9vvYsJbwPYL8ijYdmM53ERWZkeukwaKv3GUcL2
nBenn29lHKxWGID8disCGhFdmUAGKOd2Nftj9dkJ3O6Cowc04mC83aps1ty3R0DGVyYrWq6r1kM6
63bmeM7r1KL126JYsQnrUM8ybBw+w1Qatz8ra97H7dHzb+LL1BN2RXH8aSzzbJd2Gj7xNBavrBwv
82C4az8bIZM7BIKIibpLWfnNidURZrTepz9hQTXtDZTeWY/8Xbl31HqQxgh7574raira9j7lA09W
ga+f1MFbzhD+h9vB6NHe2EOJAbehvsZg25xIFqs2dU6dtPeeO09SSJTLVFcHNdapOjLFLhsDbz3L
kuanjasLzAr/kwWDufzLrjRc5DDxrub21dSavxqDVUoyYaLRLYf2sIVJRC2Fs1EnJcUt043uWx9V
mscbGTjN5e+1c4p3SLOifjXTyt7mU+V5d+jrFmH70sOK6ybaZMHi+1sO2IWDo6iIMlWXTow0MG8o
sKSguwHVG6x+ljWFWlioe1nd9Yeucz86rFMHtIH2Q8Am4N6Z5hdrudIpuT6os9l0WtgGQ0RNZPlj
gUa4gJIUmhFjyM9HP9dDtwOLvGu8jNoxX7grvCOxm3DDTfiPmFi7OGRtvwwulkjkRlSUv+flUl9g
qIQaVDsjrcsLUosccxoVrAWnbRUnC4TvaVpcMfPiigk1SgVJU7MPi0wsi2xUr5ppGZd8YBth+GV2
f/tatB3fKXxnrW5OCzr/D5ErKi7711HF9i0L7hzUH08H9vTrOo/J3jNKvWnvLdM6phGQdPQV5qs6
8zS7vcxIoTBwGNiRa8JD7ExrQFtE4iXroFNjOpnWxnJZJ11xnCQ7EJ0Mgpe5jMyHrMvP6q/SYGUN
lhqd+XCrFcERTnZ619/LYrA+1f0EyAT1Bkib8Yz/Tp6bGkqc9Mt8VZHXkg2e9VqFxnicHaJyJTLn
z/nSdqzm2HlIZGNcGzqEd35UGZ+zOIRfqEfm9qZPC7x6eJcQXculN61RMLuz6rh9tspi+hNRTmX3
/fI8URCwcnZYKFF/MPwll+1fyMgajlc3W1F9zCMDArgpu6OWG2Z+1KVb3CkJlR9g79HLhk8UzVxc
V/f4cY1XEfQIab55Vt39CDN/B8133d++5AG9oLAVT9Lw4IQvk/AAYbm3w/V4UtKvvhymV+9emYHC
KHxz7M45RimBRTRVy1M/puHJD6doGwV+eyFRxL/zN63ZlI+xjp/kZg9EKYqErdRGeN3VUF7suahP
KcTUsBRAQQLMzcJ39Pc4Ag/rJOKz2ZbTjuCsNytsxruWAvxD1/aPokSImUfSfmrblH5hYuwnT6/X
Yml41uj5oqGn5kdKh6uZ9T7LumCTtmxY4272zgyixHG0NtnuNksxU8zh0RxHmgzLpg9l7zkRJRVE
9RVlf3u49Xhr2ezDUn5VTUPV8VX30SD8MHpvGXFc7CO0TtJFtqfOWHMSuKaAC5bks2R5HbIEv/A/
4qX4sUgM7Uj8iLYFxqLjz41Ng1Wytamulbg9TlCPh01U05RWZ8lyVgbVJ6AW0SHRCeldaka50RZX
33Wyi9mSv1uNBp/rmCgbhu1oY5vOD8LYGfMk8hTNy40TjQgsU5Qwk03nSjs9zxWRV2rlktd1i9A5
dVbUd1CzRDo/CJi4kD/YNC+kth2nAGvRsquh++Fseivu2AwJHCJhQjlYTLxOdhGV1gfdYQ4Qgama
iGQFt9eww9/dxF32aABJkAG045A3REsi1mkWv+eki+GcmAGOwin/lifkT2RZ9OEF8bi96aqS/Ifr
TwC5kxiFRQOU406ZUeTInOTmVabvvP4ltoLpVMiAUQOTFcURZXDGIiKWGB95rjGeQ9+JqKwUGfVD
IEE/3+A4dJoNzaVhpZz6okbOObKu591lU34z79Mw871OrNW/Rr1Rrurad9YGyIadUZkYmabAPgwM
zvgiQbSos5YC2pb+4drRBySHY8YXItE7oCIUiGRFzdXP7cPsCKq1i+wQTcvnYCpPSP1QjckmP3pz
8un2HNTlGMkdUSAHufhPYgfsh2NJ5jpYWs/1IF/coXkOx3DaRxpFokec5Z+RAjb7ONVJrvLCZz7B
1VOTvReB96y2PFiySF6ok/K5beHkGMH96AftddBBts5x5YOoWQQhgTZ9N0oUbmo5ZUWJhjlhWBXf
0zFvH+1h9Dedh5cvr112rEbMrxilb95ovqUtWEvN7V77ZzUoj6HAZEAgzEYN1E4+fPIyOYJ4ioHk
675+qMKEFBASa5REm24oPfRloZ0wE+z8mlQOz4hojfmOcJdkGUhSi743ZWG9jZP26KrVK4CMm7xT
CiM+qZKcOpiBOOQ9MA0yX4wHXg709CYJwDbl1qmHcrEWY7xXA2BV1v39bTAD2lMy14uOz66OxLsN
xbM0we7VdH0crPIYfpt67/Jx3ybT4B3zoOqws7nEWVmO9iRdHNOIzZsXLYkdZAmthLyE27RrS38d
CWveKb8UOC5/zfxobDKnx8uUAtrPIaegeSRny4m2QSONXVxUyI4nSm9gT6eTRung4lTOJdKQyzbm
wBJpnlJ9lVttvs16TGQlA+Q5jWJwJ3WExJ2l6RVsDaq0yoi+DqCgNfSkmkZduMidD3WilcFHoQ/W
o5EvgVPLsk5Q+ZzrZLyXrqArBRqMzIUYnpAxCPM1LqbsBMygv7MH8PbZOKSvc0mRze0gBJXgUGpO
SJ3L1Mk/P5IZ0tX2xcj7/qXGFrqJWtrwIa2899KoNwkvZe0bSXYf1KYGZ8/yNuXiuSmGeutgybHK
Xt7Hy6YhHztxJAu3sa+d5p0nF7uKsq8wL1ZraY+E/S6fFTCt+aYG6hdorJ6iWsfv1E4nKzXkZQAy
s0q6+gF5CEnzyjYmjUuFMrL+mniFd1Gi4iqRzhXcKQ0s+07PBcq1ZaTITH419EGMbWYykjGVO0+1
Urf3U2huLQeSTp+xy20CevqqIDDmQPkEZkNMeL6zcgwHIPYyw6iDUjwu86mTmRAchgAyNa9ADbNQ
Z9sHsBLVxmvG14U/FxWJ/6AOCMk8tMEmMcr/3EvcNjvrBfvDHW39N76K82qgjLvRlwelnhaCY8gi
P39S8YIuLB5MYLX5WdO0ZEdoqf/3WYyCKgnFvVppsSALUTBsnaUW06L/eQ5t1ul26Cf3qubUdX59
u+zROcK1IsHDGPP+oR7elJI4WBw76syK+JgIWSebqmxfo2Gwn2a2mk+NvU6NMqI8gMAc/PuIfVuG
oJVmRJ+BNgwX9WfTLJPbhvg+DbAMFhgmfOFFjxXg2+dWzMPx5/3IT/51v6YNuubbubKSZnwWSVZs
A42ABfX728ulP6Xp0sCCgaiT6djJR7gIvM80lz+Sv9T/ysytgtW7M+7KvFjuZhVpQ90AvSxDvLBJ
x6bGL/Kn3HlDJRf/XDNSa9VNNvbCoH3hIjj8naBcDDRG+64btyXCkJ0+ddkO3JJ3Lkct/fssZ7gP
Wo129GLOA68GQkfOT+oqb2byDpqZdobN3i6pfShhy1sSORxo84ojEJeLrwSfs/GlThDohDDkn9Ie
pxvdpeaT4Ttfsbpq33UUqn7rFREmFEqsYVt/7/3+h2V0zrsRpF/bQod1Nw2PVopgnj3neBz0eD4G
7uBvUZeOj2bIEIYkTnxywuhtGUQ2tzW/GRCrnQkjXzdWa0D5yQ1kPMOTKh+ntiR9Aw0UKmOhP+tR
98RWjiiADrLRtqqY+yxZruMuCTFvMi2ryVjdq0rzByOjzkgbXaJlPKHhHD2HBnkdtx1AAQabCodl
kR1nR2d1huAovp39vHc7C0nrqik1U8Lqpy1O5+mjSL4ltul/cuaxBO/KbYx6p5lvqLgn25WcETtb
PEUUtZazSbP+PlP3piw1EFb3PhITlMND+qx6oE1gDERJ1OFRXbY54d8o78oNOVIrDEXDWxFP9I+M
MvxQZ6g1tc//OkvHN7ejsk4DMVwOSkvc1RokESbTjbqXeeUfIO2GYvH/8nn1bB11nmVhPlrKwUvv
4F97HDsOw7JbYPFoWYN15zbtaZL9XbwQACzNcs/GclBn6t6IiB2F6l0rYRVogfN5yK3houZqdESf
m7JOjhlBiGp6nhO21B5i/B0vwnmuC6M9+iOSH2kz3ldzJ+x95GF+mTtvE7KiQhTMWdJLwjZCFjRl
G/7vmQeLIWqGmOG82lCU7z+DFZwQKszxcUpbNNqefUSMOZ8lQSS3JfA/NI42I1Ay9XJE/ezMqi53
dppoy/d+JqzB7GHHNGNRvdeI/UQX5a9A/+hmQEmde3CCU+CFl8KuojP9ArxwWTfs7cXgEHr5qz4M
ztflRFI43c9BZe/qSuK86oenag6ra1LN39CqaKdU70ig443dC+Bl22TptPj6p3KS8ecks7I9JB/0
r7ncUAq0nz17SRI1IX/Ax7sbEsd7GZWOA6THsdXcYicbRkkxVhboWfdVYZKcCU6YYwDSUBo+iEx3
Uxmb76DXDvHsjq+RSZxTFJshi1GKnf9d2Px9+PMED9nmP9u1bV1nAbJ0H/71cQpCu7G7uNF2GTxf
kn2rL30r++cwC/xDR31iI8PK/JjH5zksbZRbi4JNTGJr1qPcVUNofB4jfeWykHwLmo4eswOgQMje
+JxM9g8I07gOMIofyRjtzx5WRd/UA6KAxxGTdsAknuZzuZ/Qu2mT3u01YQVHE0bwUTr9TIfXznYF
1KO7xsbpVLp1dp08YDzLblYd4qFK12OppzupNddY6u4lmzyxieeRoITKj3e3OplVzTWheeG8MavR
3jtyYc6EfxVoe9+9qnXuc2JpkR+3LDeYpwyn1Hc10s21Ik6IUCeODplVGAf1vq5r43pTmSdJA1k5
hGpZdVF0n7ZkCi4L0N6KiCFLNeeCnWeh6hTxs2tiuZZOnO2a0UnfjKB4VIVdSvo55rUyX7dFWz44
Gq201ukpDY9ejDwq/7g5g1Sjy5j7T+ls0o810G97MZYudekIvV7CW3kLs+i9J1RNT+PuNcuEfW7O
DKdzIs8Boafd4glWxmAJ3ef+tgW/vZi5ks5dE2LwXPd8IPMi/ciHBN35gkOgBtY/wk+6NQcSrb2f
W7TV4HhwUaJvUz1TlHwC8lKF+CqS4g+9bENFA/wy9ukuvSPToVC7jIC/iw30Jm461wvl1kc9vM+N
ZjsS4E7koWfhcxnFXc8a/xh21Wuqt9MxX/ZZ1HqytcjHct30pPWg4qMQvZxVM2nTzCJ0RZZLD6SA
v3KSaa2rksXQ5l/zNG4+VS8keE1kYFCb1Ic82AHG086Fb/VrZgeMWY3Y17hi7mqy5B/jCb4rosX4
KeiX5EjbfwpxgrLPhx0XOfnfZ+reuNxLlnvhSCqaldrdWtQ18Ste7awbxPzvEC3fpZMGH5pbnw79
GKToyZx03TehhKSWT2ds9cmaYRG29G8/1uEQbvoSy0NT0aRn+4pOF4vRhVmq3nR0bl4yw57vAJc1
X7GO7KIuvmp2Nn3uXWc3zr79RSR2cOcJy3/KMesw1o3Onn3gRjm6tTTu10UetVt1qQ6VAdItwdmr
dsCpMLyT0reRXhePpEYl4RAcqhyB9BTF5HS5X28FlpQlE5OHXb0EyYflV9FRi9luWck3M4FGBcnk
r75Ic+hQghUMXYlrlSbOjkZBeCdNGIAtZu+VGqFng8aa8FEcFp2Z0bywvme97T7Q2fkxLIKRhsll
y8frLkayj1lxGA4T3aP7QlrDgaorZyZSKdaraNJKbIgCh4MepvFXPc8QTc2xfx2FTTaTl1GoHv2z
2h/Fy8bCUmIXD8jicl9dqftldShmF7X2UCGwDmkLHI12fAmXRSJff0AOsKICrBp7d5DORv2eeoTG
KEZ7A00pm/dBVkMiQIlh2lWODg4NoLr0iMQJhrrYNT0cqoG5LNroEND2tDoIUV1+q8Rv5abTepM9
mptf2BMTb31PGGCy6Cryb2yN10Rg6C8N9DagvV60kTIQRH3PzUkdsqWBQjaaWP33BPR/FZQGyknT
s2isGZZt2L+VwCk6loYxwD+go6zt84A8qjz3n4uplcelAIgocCcD3HdBEX815kJ/laEGPUTK6b5t
N2qxSYN3PyIKf1Drz6ytf8yzRD+ZiuJRzRsB/tFHzx/v1JRhafba7BNxsWKd1Q6w523htOjlTGle
S3sar2bcmFeCaNprpx8DVRGslPC3EHeutUA13WVnT5XgGIwO6suuZ8enxObu98oW2sPtPPOtPyjr
fouKYrsiPNYROvsUm+Wf/3umjNu3UP6qxtzpwhxpIoFhwO76laCt28lyR5fA02Vdj5d/ft7E7fvY
EIueuNQI7ro+He6UDOrWjKqC0V0nVuvfdZn861bkNrJXkxLq6xSNbxRQxPBkTOOL2qyloiHC02nt
PwhfxK/CFwSDvguL2WVEwQVneWKJxfjXaoRuIiO48Mdt29nTxlyaOZUPR9NI+2LXd42zDfkFV2kW
P0/kQ13NsnbeBB5PwHxvGJzMx7ESR7oazlspc/PUtx6CmeXSNPMJ1spsrDX8QmXr9++S5rtwQvLB
UShZtH4+EwYkV0mm7EVxt5t1otabIAj+LnMvfVsES4Qgfp1qB01ibl6bGLPXP1fK6/XPFYbcz1B6
u2uetMZeTE2zUfgAy8SLkBr5j9DKJQH1BZtPMrVPKDdntDZRTgQlpafQb3Icv6716IyApio3ERCA
alwAqRi/UgQkIW2a/rDBUNqin3OsegtszzFtYfrAeNgS//oWBLIQPYlw0zYr/b9cFjVndUBD+fcZ
ajZIJh70ZeHa+wEPXGCgVEz14WnIGB+lBt8mh3FZF7mBHcCj3NCJ7kzyPF8ZND7ktgUOWgUA9wOd
b0Kfnak5MbKHRzmzQHSz9pSS5rcWJjFuqsS3QJIma3Av7eK1dx33bTH2QW32s5MHO5o6PJucaCIV
2COnXBKAIRJCIerUeKqXg2kONeZdW9+GmTfn+DzeOsfpH1G66U9dUycAyaZm1YLQ+sMIxweXJ/bv
J+rouuXqrusaJqBH9LC/PtG+8pidcVhtm/Kh8Mz53Sen3Z2c4v5WVpraUtslkw9OTQvbQ9tX1bvl
B58jb7QeSizcbznUVi/PV9RSUVb6Oh3VZS+S6+Eu6MiHHBxhH37ejzptO/XNIWrYzA8eBZjQtFK8
TYVcS3PMWF0+T72onntE9S8WOqC7uHDkSSENUznN6zrP653ICPEUYV2c44wIP4Na3ZUcUu/Mi8Bh
PMhgj+oQXi01nl1D12utMJUJHQQQMs2Wt79cEdmHfgx5wctAv5V9n4lAgv8rOM90lZS2ebhdCsQT
Bs2KUe/HJ3dmWVK6mfu9sQ9R7ZRH6dNlD5ZPBjTD5nbwlsscU+RdQpXsGlHDXZWm3zyN1XjCOnHf
Kv5OZ7sRxeP/Iey8muM2ui36i1CFHF4nJw4zRekFJckyck4N/Pq7ukefZdO35AdPASApkzNAh3P2
XrtaDtMCsBWNWX64YTJ84GVNLQHK+YyKqs8IkUQxsXbVEC/MLLlYzlnNDVMRUZQRNKEXVQrMRhbb
ZojrNPw+IiF6JR32IRxEdyw677u6Z9XX/zpLc9vfum5o7TsYpTRiUYMOdTJ/oThtUmaYk/tuwoTi
tMHIR0xFLfKJlJ66kp0NGfavWpzsVIfVZTm4s1udeVF2YkWcbMYBlfs41+CspvnsRnDQbkbKsMEM
15nNdZ5d65D5TPh0YB+sxGk+O2NOGV+nkqC+NzHsdeLM0VObuketr+ZTWCxMCvJGE0V+Fk1dvPpO
8QQvjZRyq8g+d9Obmg6qgCptKKbsoC26ulzYZXIMdIsmvQ83u7G9eguVdX43RtyrOroumvQWSQm+
scfkNv6Hssv7OI84FPVYT5gGpT2f0t4HZddQ9xpFjJRs+ZLuadsauCL4Ozp7BmA2ReHBNQCDNgK8
i7xeps7P62UWyfKpM+5dF72rb0bWTXFBsdq8pFb8qTOl7E59dbCTdm/nHf5Rd3kX+GOV4YNHzMJk
RSGrajuUFQPGmdYizayTcQ0FE44IdSAiQ/OlGaJuLRruijwQ2FMdxFdjNT6oGwjGzZ31jzMRRqQY
0W0Md7QN0m0ZlsxnWlk9qSNWatVTIugJlZNWPUXyKOmHGuQvOERF3VmW2F8RpujcyugJZWnUQFq9
Fp11iJe8ecBxENDiYfMsnezqpWjFJqTL9Ah3Y3xhTTiuOhKbzqVJxf7360E1w/99sMQ5EJg4aSBh
e7ZrfJx+jLHDEzmVJFSFU3WpG9wQwiak3eq7B3PIWdWNQcESuhKGd1YzUyDnKDo/xTH0rEuZR812
Vsu/IccS41JW2MxdRBRcEUOxyZeemJDK2ZK2613UelBgn8fqyP5GYLPemH0j9m1vIB5txbxW+391
2stTtHTtWtdofuqNT4Qe3JcndRQZRfLEu9KtUWQ81HWU31yZPojRB32Jt6GPGfT24bXDaK+HpO4u
kx/Z18qt+P9kTnAhhZFPa+n+wAYVPOdePRyKpjD2NKFtIDGuveltkzormJyVQg+5JGjw583Tfxh0
/iVNQYKMkoJlpsl+G5POhyfIdYLCtHJgrWlGvsdoF2+TiWnVNk/QfT2axT7aN93MvtY1/WfXD5sX
3/OKbTey7Ayd0jhUYboOEiY1UfubwYeTVETlAj2xpsmUBgWWDqZ4KcX3RfalzIv4oDRYNhTB480G
ZbaYM+fEXvXYb98Zg2G9DwSU4D5BqMp18HYQBfDeHfo2/KEARKFXwmjL4j/VWuyvMy0k+9qFyXlq
p8U/LyOmPdVJUi9j0++MAuzH7+9mvGD/nPuR9iC/DxCX0oHCI/FRYtoIp++1LMa4UEDkrBaqQdht
xwSLIGQ7bU7Bk8D6dFapO2b0DLzoAK4ItQTCNzxC0iAaWOJHqlPvMCMjOrhuo78kjfXC7UKHGRNK
R1mKB5MYHilzUIKHpDHSTZAlX9ocIe8vDYTH5HeVPxQvQ/tTkjb6dX1U7Nem0gmKAzl47qVLCGFP
tJvx4G7bQv9ejZFHexHWeDYE0dZX/WKsavXWEvSlWmlMbyW3Iid82GVXq6640sduzM0nMywJt5bf
pC6liU5pA9IXGMSSJOAZMphttu7Fbs2LVTN1T+WxJGkb7tn/ZOPqSCML/VbQS7Hsxqr6LvLqvqWl
6lG90j3zZ0WhceLPhdy1xnITq17gbcMhFYR/ofprtoSgZDRgCN9Yponlh6VPz6lrRkQ59SyIMOqv
rTYxN72Dkq5p3UczGbL3OAc41rba11mQ1W63NJbF8ic1u30kD2ausNjor8XskS89m8WDEyVrmHH1
NZcfUFbl5CQwynY73R3ukSEQ+SBzH3LNAOFCGNSvS85SPiaWaz2ipW/XRegN19Y0gJS45gSBDkdC
iFCoeSqNYLgoxEpjJ/49e+e17sQTfx2q9wNVVxqrxtebEnNYMjKgCp2oeinq84KmvdzqixHV422b
nu3ZcN7EMhI24EIDVuVFtx/G/1oY21I0+/exXrINdVe2McwgcJyPrbcU+8JsVw6Znt3QvOoOhmnd
yKI3dVTZjXa7po6iQF8vfvxVNc2HJkayIFms6nSSp8Vi22AX/cvtvaWCkm71iM4IrWpMfPJjVs2a
QfSUGKzk2ZwH+6pkALY8CqoppAgOr88al3zPLqFC4bvo6Btg289BJbZq0696+sOqMvzhikLMP8X0
gHcLlpbXdva/Rx7oCtoiZZxQGk9mSBmOF19Dsr6eDHxO6roeaeU2HcnYzdzAf5V9gywJ9jzK4nkE
4fE4dfFT443Wp9lb0uOQGNCLQ4yudT2/J3ZrrawO7L3q6t8GiZtWzUqYnetDtEwavUqaUkLd2KnW
HBDAXVvsHhdt0oa3sn12pXei1U33gpjZXlEq3ZUM87j2lTpz8p1272ZGcGqa9KpQDArKMOdVtzea
LtsUpsHzAcaPTn4odkYWXn4RP8ZyJMUOBS8R65B8wyagYq0DkJrLYdy18k+zIwjauYmTtYnbQyPV
z518Gf35k7PY5fpWGcx174vnDQSh+gKnvTRVd7BpvyUpTxXunGct6R8sDVN4s+hQ+awu/kaheF9Z
CS5Jp2r2Y+t+mUicubbuLkL6CqJWH+6GRNK2RJLS4plHFojW2D8swDIOZughfcNZd2+7trE2LRgr
d7+fGKz/59b3SBvSDd13dftfenKf/qemsxM5Q18W35d6XHehK+KVwZEdY2ky3amEVmS9+YYPGi7O
rT2K7u7QtgnwSaVMnGCNXWpb3/gzEO9VyVHdEe6ojm7X5FdLde2f3xclkc/mG+d5UWLgUFNlykx+
ybrx/vd/qv3PnF+k88x7eMN0alXMbngt/rn9jfXRdisL0pTOAuFYePPOV/SKotODtYXWeEyK7FDJ
GjsGPKgcvvWC1xwoIS346+D4R80M0svCvHMPnSG4zxpvOQ00qRCo/byURNUDzz0PYzqWd7NNRcCM
Wrnd0CYWvl2yKjXrAfROsu3m1L2MXjZdmimDwN1CFhqZtyDqXic7nN9RMhxKDON/zn7P7FwmL79/
Q5yPmxOUhqaPX9K0A8d0/5XZTBxtQe6ULc41hOoVG1YUnVLJF3riCD9E+9QG/pdOTF9Uk7b30wO4
jacZrt9j6rTEO9fBn540+FpgP49iBNImGXgfZsqiJJBdN/oEAYDnNltnxDhryUmJJmRx+EV79THM
7/sl8FbqGgbzBcmg7hzZ8Zmv3JeUeNThISpbBElBFV9GaaRVY2o0zMekS6yzGlzDmo20HSXLaXJY
XUsVJ978Z7PQ00+FJ6ZtEnV//v7t9P+ft5M6qOmy0nJ1U/9olqO5iNTdMrTTbRazez3cWLNBFmZW
AVyUI4+RWu9JrlUPiMyp+GYtcQkuuSkUfSak+Ytf71id18+xYWj3cVYB25jr51S+wL1hQHc/aUSE
X2qqKFXb2j6lCtbd2OKCjRLzheVyIvEC4os2DKfOI0DSlmM13x8uQv+UlUm0G0xBfBoqxnYkEiH5
DMc127d1IN6TuHuCPBI+Ol36x9hU2Y7pwNlPpQgvlGrd21Erj2yzqw9ONtD2YChcxRJHyiqZz9f2
DHo8FE7yhYCU0AjegkDkl0HP+ycb7OrVE8m5GcPobhKw9zzLGNdZ6lefvJL4QaPRW0zynDZ2RayW
0eHYytHoEdVKJbZNNrokHUVRHj3LM+X05SOJrl0UuFt6tAnIGVy65WD4xETKwfX3H7Rh/dNrLEcS
iVkwgCyjh/e8j+0/MbPF1swhPvNN1ZGBcHkae5odOIF2kzUQWF6sVEECFsCrni7lJzsJt1E5zp+6
qf9eV/MFdR/dZ0M4z12UFdsgN8qd5jPfz5OBt0vOmQ3Rc5tCisBuXhfbCI7a4lLdkhgS1zHuGZ+L
F1Sr1dkb06daD58VhFK9KCRN2OaYpxSGrO/Nah9MCbk5AOjWimEjJM0myhywfFKkhlaUPk0+I6CS
zZg6WFZakLSXFqjfTbQ+UIdY9STZhmCfdn5cf43mJT+1MplNZbTZEeD+HBpSI0iuu8mz9XKieyzF
ONCgHizihPalcL71lh1uE0IDsYFK9CTrS3FnlDkkG7iUg01Yl2uLi0jCP3KdPpyQ6Jd6mOdHuomZ
GVK2qwz3dJuCTH/pTkreixdBOy/EVYUgZKcNQR4RElZDI3b0BHVWe4or7A0UE69gq8cXLw7is2Pq
aCtrK/xU1Ux2kh7TolFYRZCBaEwtyQUxcXkiTrOmg85trF5oBFlrdKznEsNh2Vj1XqN3afTRFnlU
/Zgl81XFKizEOZ6xU8TrmISWT4amp/toQNEQ9kP8lAb112oRu9i25i/4h1rA/WymilB/6wFVJtPk
su6Sd7EWhNxE8s4AIOJslcUpKmvIU6H9aZEYmCWlnv37m9364Pr0fWZNjwK8ziRBpvjHe529nmY6
ZCnvrQWEctB9WUYmCwSz0zUNjWx5y3WWC0GwVA9aRZqnLewaS1Aen5t+snZFJZrnLhD6anE7a2s1
+CFaz0WmiC71QceEo+YMswoSXKKk8+zDcrA7qf0jQVbK3EqtbHa1Xot1Z7jJhWloWtkUiDZqP9B7
fbIh7wLaRgqmfe5T2DWff/8eGO6/lg62SW9ZNw0pT+G/D647a4rtTvA2nzR/no7kNdnnHEYEAmRx
l/iiWhcNLmR1Vyyai+nSin6e6kminRi/sQzTrEv77lUNWJwUbdS9Fm9mp3V3qcJQDvPaGdN3j4Ic
dR8UeTxh/k7YffNkZdWD7xX6o2m1xTO5MUctE9mL0VQnFiX2wQI6dtVp2W1CBA+vOrv2VVuG0/dg
CjYBiILnamDnFvOcANVMw3NFyimJkYO4dxwKt1PZGc+WPBIaRKjWpYTdTO5bLc0yvc4+OK/Lzx2C
WMSh81rIkD6DFcUxKEFA0bu4DPIl1MNPs5TltlXXPWbzEj2Myx+5Q49qSii4srNsVi3WzokQXESy
wWDsauLlL2qToIX+KSdz7az2wpOc2tURcoKTaY0Ia6um6j6b9HBMqB6bMgqt9TA2+AYUjR0fNOYh
6RjIwrZeORNgLhcB9q9Ng9o5RIn8g2PvkcEGZ9xfP3T7cWVDMKFprcgpjneTFp+COkO5IoefzGc0
CQ3QWrcByOnJDqnyYjmOWr7HkDc9e9iZKWIipnbw6by7+drEbXFe6K5d4EVQNix6564oex09bPXC
bG5/jgTrQVDN1rGKan3vJUKsM+mIUy+LTrVgcOxo9evakC3D+ta1abNZ2ys0xxzMxs7uFnttD0Rr
tCaPhiq2islhrjXMq6oxde6IiH3E5WxAZ0oKw6BQQGgW3eiKzIJdI+rs1Zj7H8opVbbeNnER0vz+
mbI+NqMClJLUxD3EXoFsIH9Yjc9EJ3JVt0/NWFzU7tmx8KzYCMmZ5Znh6QshLTWjn6dRhiXZyNeT
1XtnopgPk6GNyAP+d9o01iFyCQwtC/P/TyTqGHvuRmelgorowPwpfZKrn9Ta0LpYNmJiiYdVL7ag
vejEuCvVqVan2n/svQxd1i5/1R3ooWNUleVlw2UdjopIfv1vXWaPkG8kk0B3Y3ua8QmwGhBWSfGp
cAlj4ixtQx0PjEFc5E/OMiWAcDJnqrEscZgMF0Qoy7Qz7WjdKDOU7tvTwXEXcedIB13XStwQ3IOV
8ONlsyRIaquqXECTcEQhY9kozU/Zz8WZ2oF3nZJ41cjcD8uvgOJT1ER6h2PFar47XfyuuENIjMlq
ICM2S8II4AYCdDsF15B2OZS1vyplQVBNm5Yy9lqvYGrO0pQLY6AG2jXMPL4DhofFsa5DwQZzRWjt
Y6MH15tq3xEtLQVU/KslCIiQy2Cq9/QBkbPM8AfYJJXyZS7vysz8mjYNlqOuvuBO0M83zb5IBlg6
EjRSkAWzpssf7fQOo5Vj5Mb6hmfATnnzyFiaDK4Mw3VnpcieqxSpfhsRDGHCgZdnCym8WAsL0nkn
yTbA2WZcg8zfGLH/nHbz/BLhRdw0oGKuYdqSclvAP0olXNJkTbJRRS71mCLfK/6jSm5Ysnf74Vay
EeGyLjV9lw7vB8dhalKLAJdZ7U2y4mnWm9GuFeRPy27ck3ppe6qDw0Lwd5Qkq17T/9DkQieJSoIK
K7O4S2lfkThirKIoPkVnD3nZtZaxwyPTOQm0MBTNbuwZ7vuvSxPX1ywfjqwDSYeQRS10usQBaVAD
e9C+q5t/p+pnuhlTpR0QW5DWIqvvQwZV9WYQbq1yTbm7fKB/RIaJPDIrUa5tn5o6iYqXitFhhb4X
Yqs8SufB+kyU8s4W7XhDgwpj1g6iTd7VFBIHvX3XdP7RLKf2TnWvil4CBnz9Z+DIIuJwF6bZu/pi
Rrr4Fi+yu5aXjEm3aGi5OWkxzCJqaogMl5k3xwBE0NuVJOpkE6LX2d7sv2VZXETIPixkxpfxo+NL
a0FUD73m1rJSl3RxMbRGIGZFD0A3OmTA7SsKIlX+XJIGjmdP7gQtVPUdA9OJCkzAwBx6G8Pxs09N
Jd4jxICnBbv4dknEfTB4/jsAsmJTzaK6n30UdaOJW0Kbym+J3xZ3aA91+Gkcleak76fqkFhjDlIf
3ZYf6y/6YvkPHrHCz3Pb7aokKvCNoBe1lim5JFYW3hB7YakbuzSCSaSIe8hwDhQf7+Cied86IhhS
9oj/Ifz4l7I8YE8FCxxLOYYa5AofdQrT7C4GpnrjBH4mvs9qd9jBDw5QbHv9OtN0K7urLO21Jy3q
mrPSvHEZ4zoqMVMP+sOcTXskaxXirGJ4GKyKkrXWx9/D9nuhY3zTe1Qjc5HMLE6C6lS2wRej7ecH
S76wmDEOt5sXX8U67PoLqOPyUzT2y64OagAhxUDQ52ifbpEMrQ9h3W3/SMlWCoy6PiWirx47n443
6jrtELfGtJekDeFWwZXCxMKHZj3bTtE+iUrz2A6TmhwVEJKzOUs2BLJOx1F62eqmGfZCn+N1XuSf
7L4ud80S/lkarYMYHjm6LtrgYPhNt67Ra62KWSsOqnQ5z3N9t+TDfRx3x3px9VdfyTyyCH++HMzl
9Rk3e6vZ31seZcbc/g92g9fO6oNn3+Ot7Fq8UDARzH2K+5vVQk2RwTIodCWgCbDqJmRH1Cs91rXP
THEFjFp9OvraiDg5xwvSt3i02eb4d0m9LMebB8OJsxq85sAC0Kfjv6rivtjp+vdeNbMbc/yDGpnY
/H6tYf+TPcV+HWaNT4ULABg1Tsv5sNaw6DIkqWdN53hciaoMz8y7/icf77Wsjeje2B2yOV9ZXkuk
p+rlVvYJC0d38QKgtxEEnlVFcXwjGj97Ro2Fokc+u0R7/Dwia21V+WV51zrmAIF7CG6zYkmgzWrq
0mkdyoJL35jkZQ6UAR3pXmknv0AgTgWHdS3gDQIiaKNlz2Zjawc9CKPHEUg3FUQknyL1PjfebDwX
FhqbqOuiXf36+/cJUcI/ZhFE+AZ6BRnfrrusEwz9wz5n1PxxwM4M72lMRbhjvh6BgJD/kdXzPozz
6b20zWQNYT+8r/K2OZeBtmvqRmu32NlW0qzwbDNUraoxC/5w6tPQ1eEPpCzxihZSep/aznehTSQ3
OGHwtSZVSVF+pkQ8QT2q3hEV9ptZKx/nhODRKJ2/3SoRpfMpbu3wZXBGcot90soAR0MMBMVZhfjg
HLrEh7Apgnu4C+0ekzu+Bxn+oanIj2IiUqMyXX8P45OaSlyXd1A/r1R4mxcGm5wMLWvcKHBYGkf3
ZBJuZ+xPeBAZ0JnWzRWBBwD45WncCZvufa5t1anApHRaQNWuqO+wJl8Yljca5vhomhpid5IfpcwT
URkjDQ6DPIZ9hAhG3zYBZZNdHxswVAu/25tWujAvl9rOhZRGI8IHgDDkKOGD3tuqU2QvR+wk7bOW
Bl9LIFxf/zooAfxqAHV2OradNW80Pr4WEjqN8Ow5M5d8pdyiSzE90BZsXtm6m4fcJZpN4Lh/b9Ac
GUWUbcjZyC6ujZwfsFVyonAVvJphf0ilPmUy6WMFTvDUxYgEQidyz1iQNbKxMPqNUx5hO9H7HyiN
sTRZ0fexr1OoW614rN0yPwxtlRw7SNr/sfzxPnS3XQcqFUVX3XGRbCDi/fCA923bWZquV3uRCv1Q
S5vAnHvs8vTY26nTLjeJIPC0+nPQmAPatsZe92Y53LcVlI1hMINdNmV/WG0Tb5XVGICh+ZAYhyLQ
mSK6DIORJpnxM9WjYEa6uuSAtQk3YXyQIV9LMG6bjiQYb3Gj/eDGdzGAiLslgFEWh535CEAs2KTy
qEq6R2iY5UrXISem4sfAlPflBigwl9J98Wbqh7IeO9jA5vqhv0SYe14MYXcb4l4h98ieWZwLtvwp
TrbKQrQ/h19Vq2GiF0wshNfvY6b1NeE/5aGXPmx7rDEplfoeXuPaKRp3q9otmqaLnTotfac5z6UF
HdczyboM/MeuL3ASWO1FvfiDNuyqmvqUOoXnrf3HJ/mBx8oI5NKjMT3T8KDOOahw/7klamNh6SGC
jP2taln52K8siTXK9EU7qSJGxcNyF9UgfqNs6u8qP/nfUTVBgX/99fVfR+o7I+E8WX5u4k+vN4Tq
+J9Rc7TrmsBJHClivKA3d264z5y4MwMM7MYhsOfSRcnZkINwbaNQ0sJRXI101GAQeTIjLFnpo6NT
FLSJgDOj+GLUYJJEOvjcStp0yAqr2PwqThiR7+9v8QSORdeynz3xXuQU+Iw8e+vHwd5mvfFVlJgG
ymbx7zBH+EcdsP3BLyEXIUcI1yZPEQE2DV1YrI5ZlpImvDT5wW5KRhblWY4XnQ9KfrkqimNumhGY
WJBE6Gfcgwbbc7U4tfGYR2F5nmCDbDvZyLebfdcS6K3Z5fzK8HUsMci//36iURPur90KnzKSKjhW
CHspK1Jf//C8FkUeulqgL8D3OjZUbYESRDLcomR46myvPd06wIsAn6r3/q7p0wa8j7k8uQE6DSoD
WNpTsnxUhJcrmQ/eFBWbPiHLz448Krd+9NT4BuF2WJ3ksK0G61bkr15dpdil5cAenSQM4rGh2Hsf
W96fJvvfJ9b/L2SeO6cyGmMacIRugDQ6lb63HD8csdbRj4QO0mryW2jA0rBFlUFfQa+3oMkXt4IL
OYwJj03ZbJWD3G2AoumgDFbVuSHh9z50xu70+3fY+rfY15PeJMfByiCLLB9BYW2j13Xcpd4+iOmN
CD2IyxXN1jelZQda72yI5/GxHLHBS6x9pfdiNbCYo15lDsZK90V9VE6aXuYlRqgNxWs26dqhIzAc
sA9BqLKxSQ+KW2SCKRNM9Vp5O+2Y3Ox5yr1N5Q/OvJIlQzbhZqI7B+oU0QrISQbmH04cGYAyrrRu
DqZeD1htYCFEXWuxWkJViLES1GAAIEVZ4QTDBqiR2gAJPVfbkZ3PRoGi0r8IUr9YUp3v0tC1awJI
3CncBJFrr0xoeey/pMblb4cFrFUeVZD7LVadKIJlFTk6xXlpOfZme+3J7mEH/xKSU/Uuai/aepMd
EDVYAUSo2OVPUeY9dqjVV2qUsMvwhxYbDmhj0bEdqOZtVrG0q5Vtde7S6jCKcNnFWWFvG6nbV6da
ymlqdGgK/Qhzn6zBDPnsrvFUBFs2I2yTHVrjN90h20iEfTKdN3TzJ9WhzWWWbx2U5LmN85oQFI8+
QtCe8dK3/AZ58DlMGPhaUoyIAhrujKYgAoLiy11iYiWCAJGxUaYmgLsKF23a7z98UWlXf/3UBJfV
TRb3MRftG24wNEBVTO7opLebKEvNQ5WN3vnvR05JHqR0xNz+hhycDc9sYlz4dfQLAzmOFoCj1taA
DG8fDKWzTEcy17USiLPZUPi2+y56xnf8FtwcL3rzrNYm9ZR+deYK4SmbpwtBUPq6LYPm/vZBVgOL
ExHPJBOTUrcHVS3uKrfr9vB6fh5Ven6MCWkchUUwAvEid1Beu70lj4S81lnTZUb+slO3I1B0IgNE
I86dgI7kGM01ygJgFLFVw4ZF7RlN1c8ySKdHwVmzvXlYqTp56jvTgRb0vR05LzO02Sf6PaQNiIl4
6dTKrliC201Y1N6+qJdgf4mzgDa835hblGD4idL/YVU894ukBuAzQ1EQlsG1q5Y3lTOTWuayC3zn
vqgxTMJtO6iKR/WPs9Rthsc28w5OKlYFhZZX6jTdOQl9fa3mpQ6YzFr74mtBeSjKkcIXejcXRDrn
c2N+ZTFfULQMgQCgytRDbRcDj1nlflqdlZGYactalc20HLPQ6Emwlzallk0CulM++E6+tCJpdmXb
gU+VpxTU0z33IT0iooRGh1C9mHznSxz/OZiUC9Vw0jrNjNZb/mt6PG6CVnTblJCdLyHgjwZh0BtF
DPuorvemPzJoaNNOFeAoo23ovphXdRYN1IamoOzXJY/GPtH89K5ki+I5y4AMvhqdu8ok5Vva1+Yw
2GHhHFZmLWOd88oWp3QQ6wEH+7qT1AxzAQoY+QvplnIjwB0kTnOPP3HW8uikpOdFAiC/nsbDZEu4
vlnU66XWomfYxeGGxN90p944EXgvN5UudBdyWaBrkezVNTJPAUFYVd5XvWjW7P71nWqUqRdhaNku
YFPdue58Ye2P4o70udcbw8NOFjY9w70j1a5qR9Hokb8dW9PGHT3Uey/CNareFlWvZL1HLGrZXcYp
iFCYN2S1SSUhuiUbjwq6TCUlVCYz3q2LahRMjJf44J0vlrSgsyVkMpjCz0P4+eZCj3nDj2qudPLM
XVlGFRx9nxFHTyyPrJaR8sJkLq9RI7QVukGa5f7zLxykjjRvk5A4vunS2rgn+Un9Sup3UC8ZsPT/
mE0/9v98qlEmL+hnTf3f/b+C3CiX+D7nWHrO5wDU+XGhEPg8LNzq2bKslB/GRF97VzGeb4LUNw4Z
n7ehR+41r0jtqEN2d3sS000wR/pyF9gsN9LqT83EQSVN5OOc+fTyxLdaKmWFU3zXfPFNM2PCe71c
la/9C7sojeAyxGa//wMdZW/8+4oMfXUQ0PhEnIEczPoodx+QYyAdzWPQiTA8MPjgs1F3sJ6TMu6T
sr2N5nJ86PAQrdOhWysyT2BF9aqIx3qP4KPeLbq3rFKJVkNEQomnjd1snTtZv7GKKqxWrj2UZ3U+
OoV10yBEUWLsPKS26xwl8c4GrrE2UO48N3nqr5fC89cF0OdfbXfH/VbnKAqcbgDhl07GmVqbwCuT
2UdhXvo5WF5mp6BWL8G5Ds9LX1p0mHJ7XTdxcmpzrA7qcbC8Hr1jivCReYrtXSzLFONWqYU8Aivp
t3av7mx+KVlnnpQ4U61QapSPB4fhLgiD9Yy3C56Ai4G69Du62QPqAp5MYlcgXlYi/BHkI1xDrfQO
4HyxsYaBQ/UvQTNjTDly0QlCF4iIcx9nmHJAJm7UtywGGQ6MM+SXSWJGOlPhMGBKuGNq7MbOtF4L
ttSkBBx9PRw/Vb3+o8qa8T0cXfOh9lCVyx+be4TMbpbWK28QNmAbL7mxu2zZHaqLtzl04gelBvJ1
0tYXBwrcSNdSjUE+ZPG7nrDVWz0Boxi+t2tZJMQKScHPZNifid8MvvHcOGtwDMdYMzqAKmBkm7Z/
re1BnP+6bKYF7oeMrPouXzWRQV4WneGdHsyCsMnySIdY3KkHvWSJDBpPQw5pO1W4/jVeWU6311Rw
5F8Ml+nbLCyH7NJgNc31jCqI7mEGppQBajqwoHMfCGRneZfN19SmjSh8TKc+mvdr2HT8INHCBMGP
JohSFy/EKoL3MLkg3TSHUA9wgtSYvLXhpP7JV0C+cabmi5yW3Kg4zOlUSEFOGsyrIsctQY68fWeC
F4roE2zsxhl3dhPEzws24SisXqmSvaiGJ9N5fZ+X6YvW9iP1hDT4Nla+tXYwzVzcCguokabGuNEB
0g67FDnVqs+8b1ZbitdyJqg+WLTkVKTGsFeryGboUjp8RKgFnrdiN78W2VA9FRnxwSjfrG8T29vA
hHKXaqOG6B+6+Dxo9THtEvcnfNaBnGfoTfDNCHbL0jUneMvWq/z3bCPqvlXReAS5bJMo001oVTPX
3rnuUh9rKBNwjfZFbAO9xXJxAbQRfPODojoqbnxfxfdDTOYYvY7jL1Rf1JDL21XuOdCb9qgl9E9k
3Yv6k7gr0ZvA6V+aXVNCn8cPdFKigLQstTPlvOe8dVNWC/l4gExOgQuKInNfMBwQHxtHokK3njz7
9W0aI/PKMavxpLmp9UAANl16qmXTGP+oWH6wC4YEgktyJVjwr9lx+N+CqvTvGknScr32Yaqz/lK6
BFzj4H9QG6Rs0byDnrlY19lffpv7k90WCNmcND0GrC72XchuCVFLgZFnoqcDR6j2tfSlHSF4G9q8
VXLlATTNdUBVomGFP3tAR0jEpXsG9KkiNUIah4B8/Kjhm0kDW8TzS7E4TK4jQwEasvmQGm6zqxpR
HKc0/Bm4NXFD7evZoa6R0qrpNH5rz+jRSsNG/QYwae8Os8w/q/PqoH6PfCL5oxhFsSvdEMNeF4D0
RaBPxYLauFQo61ZhbYwu995uP5um4dfFRdaleg9+61WnZoBqUgf9XZevM8OJ9rGpR8OxlL8c8bjJ
msCa/q20u2/0XY9RWQxvs9n977L6hsk6aJWXPt2+fRLNMzLVi5sWVzVfqhcdVP66DVkFdVa199ve
OXAP0HzsIvYuFsniY/vHkCIrzAcZWhaOT3r0WakglDCC8clY8VRYm7FHnqIWJQLwx7ryqnJ/03EO
kEW2U14ZpxSl31YsZv2E9QgTbTACC49YBspefFQ0OhQ5gAiyGVrFnbsWuTdsO+t+Mab+a5s6XxBV
jC+mRtaZ7RLD5zv4ycaeKo0NR7QD1LObsqndqn66pZXcCp3c/EI3uRUH53wmHSif10a8OFhv2UDE
byLFn5ASDs2WuTiDaUAUERY0YdL/4+u8liNVom37RUTgzStQXqbkzQuhVnfjITGJ+/o7QDtOnzgP
d8cORakktVQUkCvXmnPMvr02pDOdQNkhuUvaPtyG93HyW13VYr2CHYNU5flmVnAHbtBNxJdECGkY
wWcU+UgWjek4g8oILHYZp9oyk8BaA7FHIwGGDx4TCrjSJSAZQFZdgMIT5zntmyHuL+mc1HeFbQvi
Vgbzj8e2DqD7vpqGeyeT9ila8TSJ000Xp1lepVppfrFStpwUX5BtwsH8JySwuyG6+TkGP0AP25aE
j266QbhJl9jMgdTmeh35To03SWZ/pabn580zB6uXN9kFkz1zg9oIrtuHLfNxe26jSjuSCAgBtnM7
rk6DNmgTLLRxNJ9Gp8wC5KoNOGfLfLJnpT211HpBN1jH3NbTDzNLjlrbtn/XB4ZG7YJI1LgQvaQe
SAt1OcMWjCCLcEK5SZYop5JDnb0UXqKwQWIF0Qj6wUq10HPO1VcPM+YW8S0c8TVndQQk2qtqAB2Y
HSsV/AgkVnTB66Oqid/rUn3kvr5cTIZx6GDd+lNJxsDSn8XSzDFTBAHV0T4Aoh2Obm33Zw0ewcFh
+p0Fs9ncOFbi7d0oKc+D4RJPVHsmxUakXeCxWaEwjIBwMetFgVN2O5iAE50Fiu1Pn3Yw3erStfzh
wf+/MmVO93911Uhj6AQbcCQM7Pyqu073/pdKpuunGZmVEp86G4qtNjXecxV57l62DdjxwvCeU6fz
TuiJimD7KjqC+TYuo6/ti2gl7IdG5j8/uX0DNwsYm0m5tzTQZdtTSy2e5sY27n5+Blkb52Dnnbcv
Im5m4mm5wC7WX/fvt29f7WHNnMwBbZJ0kXIvo/SCROTjY+HAk9IqUoL50Nq5DAeldPbbp9lETzuL
xbFQuWi2p3Tp5gSxOv/9lEB4epO30fu/f2OEa0C2Gucoo+f6ic1adm6hkvvbt0wyY15UE3Ur7adU
pyzdmr+mUranRmVA+ZP0LYX5pNmLHW7r+FAqGpt/z7mMSaUfjfXRtD5Hq929qK2hHeGBnuxei+wz
ndyCvV9nHxJpacG2ricSkuoQuYKzX0Wh3qj66b/4iXpixVBa/bTxjxrNexiGTBL8Tmnl8bf5NqaX
/VZpERYRDOAH3s3xy3Ki8cvNOiOMEQmSc9HO57pxXsEadRdQyAxKN4+O3p1L9T5edbM61mVf7cgi
AR1wbGzcyCVzvTeWu5dtwqgasImGev6VJjHjdK9t/TpKDKTHq0jYIOGeZtFQ71qFkbYrvPqwhSOU
fVccwEpEN7NHiOlqmV4K7yxx/32qg6wCh9nmY6xCPSSEQtkXZaXsBspEJ83cQxtRSHZRYoem071W
NmjySpWImioirf89UgasIf/nuX9frdauSFf3z3NfVS8pV3080qv4GdDapHB3Nh6ozbVSQPFZdzYj
shnLu+voUua3xI1hppum44+CTMtGTuWancOU4w4jU0Y+LGMy3BK43fzMPnRBq4wb93vtuGW4jcj7
AvOLSpUUVHNz+um61FIJSBwEza5ZzU1tNM2bESNxYVugKvFXRoxLK9x0LzMQ5ikIu8dtEFe70TvH
N7psTxE4O9MqPXUupJhtwzKSA8/uuuk5HyhsKlAHp4rOKX2n9vcPPB6DnAVgoUQNHQN+//coFqkT
9o06nFU2QS+WVHJkxrNxbhxk3SspR1mNdHXXFPuhMEjO+J/nHOhRXal+dUNnwFtxvI9m2THVoQeV
eRDo1uJsk4xlMSKUWsZgEer50qbEBW+P/n1QW/wzitv/fMe/5+2AC0S50dsEK2dndcGmNNg+MOBV
wwEaa+iy/77ryb+wOtE9bOtUMiT0EhcbsNKKGmSwrFRvCPnEfV/X33lp12+ezJJTwsw8bPDFBfTO
XE5qVRyshj3plM3NB5qOgtMEKe3Suf1brlPtrs+LOnJ3tBvCbUuCfhfjVPezPymmt9iKC4pScd22
dJkyzbROAYD8uwyNgeDc7bm8d4ajkioNcTPsm2jzMg4eG/AQ6wU/Ne3HT9c303Cy1ALPCduO4tXx
0odFE8UHGTjrIN9ClcLluLRkL0r6DleZ9O5duzCe2D5bP4i5RsLqMWDeCL9KhDSG+CvT/znnWaIH
Wlmz9qhU9t8F5MGvfO4Lf44y5aGAXAmXvyh2uu4FP+dyxqLbDI1kHrMaAgfyTZA4PaOb7q5aFL1R
7sg7i+dCWcIKLnKOG+XVwSDMcT9sh1FXSTHIquepU8VtrhBMxJ5bETaqa6V9TmpvefyhT+cjrwRo
P5eNetoGJnWS/ncZ/LTxJ/stRxqJIRUz8BbZkxOq7cAtOW+tT8tU9n0tnNuq7MSePnQS5mb630uZ
K3NlnZy9pFw+Ffo64WL1XmiBEz2OhU1eTS6s/Yb6jk0hMSE1DsgW45BjO/+7PkhScPnrAyX578H2
pWRUQh2nTzt+mwN25m2Lttnmc5k7p2IQuh+1Zbvj8IHz2mLoOulxd9UHaK2Vg01a5iNMcsV4y0p2
g23iPkRoHeDepGfA1Lu+sd27bfo+56U4zxO8W3Nw1Cv5gfvWiAt/WaWmW2XpNUCDf04oM62vMerR
p4rsG3Z7dCm3BHCaEvFTqRzbRrEDKtnxJHUIK34d2y52NXaTKuFxrXXVHIx/P/fHQas7n0icmtRY
FlaN/JxT1mbpE5ve7iZa+g9P07nEtq9aqs4YrLTN5pdianBp17ucjefmOOAi8Lf73fYhkisMiMZ+
ODnTlzB07163Wu9e6Ll+scvm5uez/3neGy0vLBQQ40arw2TmiKloz3HBl+1h+5RsoMyPosK66+PK
3jHdKw5y2W3Mnpzpzl1dIBiXK8KHqRXLeZXb4fbVEiw9cEZ0NLWVH7bXNulVcZ1WNMQUMzNYehD4
Ot01oFT1H6fbgdiM/owLQbGNZncvVWW8F1lrrH47ut7M9mwMGaeB3Gp/E0vbdwYW9x8xddWjpaKX
zVqzOcG9nh1O3So0D8RyVqX8DdQ/ORm1xT/jsaZMqz0hq4g6JHEFQh3/t84+pevOnzeRdUhCKwBS
NkwNcRNt1B8s5ta7rcst10+bzEt2yUBQVza499t3bE9tPT+nMP77ATuVyw1NDHt43Ph8nciJMI6a
9q7XoNzN1UI0Izbgfp5IHhztfvfT1irVBMMTTJZY0ZfnslYpunJx225qHt3Q1eNWOjQ4NW7j6AqI
nLk0ElrGNkjUTmyKBb0R0wqLem6+yCdmeCzYADgFI7uu5j7cDDaVqfUC49S8WxLaPqIw4nuSzjwm
/eJUJs20193WYiqGZ1YTyqeVMztoplmef9RYP95pmrJvXd2eTG1sHra90PqZMa0xDEZjnVqrzm5t
1xkCq7daSvwi3v2XxubBtGR074sqs3dDVmgnN5nsJ7Mz37vV9TxYwFemNU861ojfWA2ted8UOwJF
vbcGiepGTXLq8qphyL1zovZv29Ge0Ja2PcGCFM+TG4O+QnEgiJ0HQdTKK1M2GULQEoe+1AIORHL3
jyXRr+MGAXbcF1Z32v75kUlI7GQq0EgQ1oKS9zo43lsCyuCQ0nEgIhXMYp4pM/h+c7xEzMLDsatZ
6lMz9+1aHX6rcRF0TkwmZ4mks8ZH9hXJ2YFM0ehPYiwQYyiMxi1BwPV2y9O21CQ1A/c6TnpBI5F+
QZKa9pcjx59h8fb8VBOVgsveYWGmsWrmqJI9r7QfmAzR0+U2IwEvbkyM7YOykBCSJt7toDTaJTHR
B7S0lm7SQocJpWbGA3KPiOo5yjnK89X0CPzrcpc9b98n3tmampfKpjPhm2W3nHOlJC6UnITHoZsI
sei17NHFXfbjlzOX3VaUJ3lW36vQBLclW1fd/mAmPZ7Odckmo1E7GZvrfE449UYTHXyZ9oyVtyGu
m3q37YrDtdcBxtzTOq1nAn6VSVtbk/K0tQrW5mbYGHl22JoGySyUSyL0I5Te+81eRIzlziZs47PD
9Rp09HtZalMsshJMDemxtPqIhMQY89+jxZpRDrR2fVg88Ws7rSuvKO6aaPJbRWnBaXr5fesoy/1E
rqn/84oFu4rbLO7jp5a5nJUK5a5WefvinKxiLP3i/v88onEclDZa7bUrdLGJifFrQiAsxqSe9EnU
0RiIESGLzDW7FWZ2z4b9dTvhVD2x93IslX2uD95LHUdhrYMCj9Px7/qgNhOS3nNSc/jvNEq33TXW
rB01oyt+ML/SiO9cnYmFlkh5MmXXP/ZWI2hIRN31B0nTRfmKLa0nQgDIR+yJkhFa9judyeuLvAwb
emsV3A3cme4pSeU44187Zh++0pOD9+hk+RwOqrY82JV8bhJjfmdpTQ6xNkYEsZsoX9qyQkfvNr7R
lM+Lhp0xzfr/PiyjQTO96e+WPKvO2/P0m/77Ip089VxpX3jYftotpjD6G7MbWvQRzd0m6TT6iT24
boyPMic2GgE1Zq0Vkyu7OT+QoSxh9qyKWfRPccbf9G8AuLnumDTlgcwkKum8+yLt0XhRoZzfzbr8
YpOUo3FERkEvtllP0EqC2kkc/Xvwqso3m9q9XVr0PDqTsHBjnFoNrCytdRp/WjpcVHZlvrCbCLaJ
LbtC9dQI41E35Pe/QWPSqs2dA19+G4KOmkMchbNSLc1WAejlVHUQFfV4rxe2flHg8O8mJeoCGUdF
IBgd7h0AiMchMpKbtigHiNRKd1LT4m4bhGwvsxQ2d6wKqbatQiUh23i5z9RWveTKUO5ASb7+xDTG
3Pq09qlfU6EsCRAjL5zhjub7vFdFJndSf+q9qrsbS6Fd5aKhsMWpv52tBAnRos46ZTeZ0DRjK6Wn
Phu/SSd3b9sZ+SKjKpHY1fukjfqlsfIR80ykPmSF/QCsMt6hmxl+0snx/ynhzzGI4uEsqdH+FyJb
VBpFO1EZte1Op6054aJ4KxmI3ajawE0jUcyfEEMyaSIfQ7O+l8K40UuTuOs8Rytdq35TKWBWwXcw
KClsvxrtezP/5Uma2m5s6bvUe/QGAGQE3zEeS3Z9VT+lmnfT1/PD5Ag9aPW1Odstj5PT0uEitKUt
mwtQNE4NmtTAlGlED/a8M0bWJDlBJh5vTMVTQpGSyzYKmGR4XkmsQq1C0jJ2EjNEygf/DzyAb7uI
vyP+4pz2dKD3XN5mJJ/6FonFZGjSn/v7BXNc6GRtvlcTaAq5fpxTzdrrHsELvZxNGIn5UU7uFKr8
lpsp5/e6JZN9d3lSZw3TUeOB0o5DbDnmsRilFRA++MYo/SEvqjwcptzB1wK4T42r37UFrUjOkDAT
78jGK/NxeqPwSbFJ23OOkbBn65TMT5bXuwev7BnkjzqSNec8kjJxsgCWNKKaD0zWioCkv4ckH0u/
R3caJPQWgwnWuM/F/FwyteBSZVAkR9xhn1L/RGFZiYzYjWoKhOncgLdPQ0hzWM1dxq4auKUQwaeC
/PpzAuvP1PVtPV4qVz30Gg9pINFWsqTbgnGLdcuiSOroY5yciB81kV5ZbXFrqvBcCmtG6KeKnVej
kW7770YjwtOASWRX3+vs3FzITotYKIbJqY61257xZH+6rX3XdaafcQZoY3ljGUoJb0xBdbGMX7TN
fEH4IXQSADuztVCozSRBd1aM2WN2rnQDvse+eqtT58pAccHaEF8MrdCxqbfMUpxhpFetXr1WOTPS
Um7FMJ9imiQUzxo0oXl4G9goB83inFVR/rEEl/poMGOxzV+yEk9pUqHOxitbLtGzspQiNN31jzJs
otwsncADROMmLNqK6RAI6Vd8tjECeKBnZD6GtJWvmaWTWHPbNaxlGSlUbP6ZxVFoVpPnBU5Ecjgu
LkCDpoYh322finxK7yS3tC5l39STZzq4xLpIJTL8JL2NupndkBFhIjVfqgHJntsaDj1vNfcJToMX
wO7CRw/2YSmmecNUE5i+4xNjXfKmRly7WgoIoTm2eTmhFErLXaElZz3pnlwGQT5gGXPH7fitHZeP
siRlyGjpD4Cj25kprjsE5y1URJbyVJWfRoEKO6FFMKQWcJF2uNcsCoG+Tx8rA4ug22XvkVLt1Rk5
p53iYK6btYv4HQ0QKJZ05nWA6skW7X1KzRu5tH+oZIZD68QPJkA033TofelG8t2JpvClayh+VJdL
OIpOnvvKuqjuLDAo9Wc503zUhxXPXRBu6SheANqoHymqpln5ozWLCKiBrlY/RHepLe9cjw4fCbt4
Hx3mUEPW+MW4/O579Xff8FYPLloGt1tO8Sq3Al0eT2N/nW2FwK4oUfe1RCKu5q/cmO+1GQ+5k9Lq
KN2dK0cqGHKgvLLrThlRQX4RtwvnchGHfV71u1FN2YrgnxgptciYeMvoXoRxb1DQWodMtPeOUzwo
mv5BimvEdjB9BWiHrjORHqlPvbPPSsjEw2y8OHWRXfI0O9gS+IXsFOIIFGRWdvUChSU/TjYcCp0c
VzJmDksrXgEX0J6NUVYp8W9yAjM2stAO4KCXJr0j81a2RF1EevVObsy9KZWMwLzyz2C03S7JcYTp
ojlgiD6IvstvjPi9j5zdgoElWIh3D5Bt+SU6KGQP7K5I27zUcPX36qRkvpXydzgTwrEqvff67r1A
Lha2CjGFLmd/Du9OW17WuISk+WMQbH3QUgXeHMlWgaynPy6D/XDprklifXFk21zUr8sCdcqyA4cE
m52q5Cws/RNJ00+8l/JsJ5EZtjHSFnsov3pN5zgNh6ant14kDyO/QE7aQx172gPK1xNRH/OOzM+P
SoBhm1Tjw7RmN4D/8N7HjjiIpOXWZNDu6/IiNKwB5lTrhbapcu/B14GVT9o+xrk4BBdRIwWgi6AQ
WBAqqUEaL96fQ5paR9Jrg7yGhaUtKpNI5pKYaS55C9TF9sannMSGMRv2XqS9GgJfU8l2KjRQoQRy
VvYqLoR9k8gBSa1M7/MquZBs6o9A4kMTw8lxaa7CjPTdHHdOUCgovUkG4vRr/y5Z/rAUNPKHgelZ
7+dDUoeWbd/aJEfWucUoGwqJU9vvkeWQnZt9aUpV7cQoaxjOKZMaM1nZos96pr8DByFVZsnYCSMi
81pmUFnkPGswdhj7gVFNvfEsB6rxmU340MzDjcNx8w05fiRwA2dLjanHrDpgtJKeiW18iiIf2gxS
LXqHvsiB5yBlv7HH4s+kx4+Vao47JhKmX6gDo8XOAFRMQmVgGs1jPiI1zPGMsl/hBsS7RcSM0mvQ
sfq6uMVycWL/StpPJ/RwmBPd7zPl27aWx3LRr6MqVqmX/ioZ/57vaKl+1xXAKIeJFrKzsPS6rwpg
zqExxY5kiQSh7Gs6Yh6aZ8RLEX+YvbgK6pzJxtD7EevqpW1ksbMt9soTqngOwA2zUKYjTpBV7OVG
i9RDfRJ7Fd+qqjX7JMNfzrHk/spF5HXZjVtzvYso73yriZPQsdyPKsucsATJyV3Rfbbz6MFR6Vxr
NcMgg40g8kGi6+NrLpmD5SiW8pYGGXCjaDewWaNEjgPWkyPlE7qotH3gGsRHCeohoH7563So69Ko
QmRYdfjpFHDcqTYFiHWvcfPRVCPhbWmune1JHXyBIdIpkiUwY03btbHgOsVTs4uzIixSDDu42HEM
mAPqNH25LUX5UUqyiCy6TGXnPlj9Tat9xFHZIjykSGxQFaT9uMsHJMAjFY/LTj7Dim5A8z1mkji8
WM2pP8Z3Y8xy38pT5zafumszSTf0dPlK82oIlwlDl6xizKadWlPeU9rHA8CzuYXYSs/9nCPUZiwX
p75hj96OdmAe9Epa7GFc7JQRkY4bVRhWHULuAU8XgbswsGyqej9G5EfqojT9CqhPiBj8V09LjinH
lIe2Un/GHGBNEc9mqgju7Zb0UTsDKo3Kg2pabCWNxNjlmECiBRQN+tX3FGC0WXLqG0ujPk/B2M32
zkEVx50rJgIWiU8njL9p6SGtai1WODqSExOFcDShTtGppBanL2/1vPM1h7AxwEaMRvSgZvKC04M7
b9ONhEvucie7QmbGtDyKvWgzpIFu199PJgkp6wEXpvWemIoMHQIBfL1KGU3NczBGy+vUdDexU7B4
zVztg25/Dm58Vui635Ap8odtTXyTLELArubIedJ8goD87CWrq/zXhEIuQIuXhabnXd2y9xD61JnP
PO+2rwGfJH0Rpq49Bt1ipEgy9JocGgVhWSffBqpxMIHFHulLHDjuH6hnr0WVZkjWEbZPJo7fpi8p
jxIIIJAryN3BnB2bJ6i2t6bNvCln64XIyM1o1jdhL1loNQGjK7KrJlDLlb7kPBPWijsWHazfIpvh
wuwyIw3AKzT4T5NrWjTlGwI9AmNeJOJ9unC1dayH2/VqGXh55BcyC4XDoMQvcVm/E8G4r3lbMx1L
mB4B8YUq0zBqCDxSfgEWJaAemHqgi4JOzUQONxPhM2h/2D4gxLuAia1XpAnBlCRl5aL87WZMqPSi
+00DA8iW8dtSarTucaKFdNYuFFRjMJrVXZyFrR8bBCdQeVh7YaJsrzQUsSNJXmqnHUZGXqMBndGF
aBJ4DH6gA3GLj31Q45fOJD+cG7pyF0/Jb9sjwxAk7WCl6oNCmHrfKuJWKSW603n0l5E3gQn8L+kQ
11nOnKXR/Bs/1KnjUig8UiqsmkvY1oGAqE9V8chSwDCAstAz0vo8MExXV2wySe5Phupe4kGmhHmj
8p+98bWgd1HDYbGPUmi/otiGZkNTfe+mpoPL71nvFj3EwByozN3oZ6hXaWvh1FE49DsrdV5gxuGH
ttm7OCj6dSIG0RtZIfcvzsb1Qlbd8fc8lkdCPb3j2KP8slP9xsEYoYiYAVG5VEHxMCPZmPLiszNw
EmcL7ilqnh3cvdYf47umbtTr0DInx8igM4vdtbbHTq/u7VNOH+uRmMfdTAprvrCxWipWm25QNF+f
iS1jG/jdRyRIdVF2IU1oP7fYfOOe370wzsib6g1D+5PXeHZgAuvZzWNLjHGLq2HMh4VNSY+zWgHC
1Fk++exDaKjEEYG9T/2yrI21meScja4u0VkmH/ZIC8r29KsXI2vFvSt2vXYmN5OwVlElQCejF890
oQ7171jxAl2I+lBa6UtUNEowGLyuyoo/beE+IiRAPyy6KZxEKfZDbd4ALaKrriy3wh4SihIK36Ry
sr0HLNzvI+7/Y+TulZ5mZN7dlSLmHFWxgWfRrjeQ5KoJVFAB7jvw6K7u2qpL9nnENrys5FEtIujl
ahPtMLH5BAsy2FFhWQy5JQMt8nQ/nwy2pdy8PAt4QtE3712Cbgc2MHNhxlnHoZqudRrNfj4P07vT
/OZGyiJbcsPq2Jk5LuL3yXbHm9FOEAIODW2rhFnukBencWq5nbvjcy/768p3xJ3rfJBtTiyQu+sL
9ZonSkk99LtdBubqHvJSBe25r5ZcFFk5PWW9fJyrrEUHyfIJMq/WnCZINWCuavIK0ar0F0MwGHZl
aJYktFtpBJdxyAnJWPD253P32oscQwL7w7wMvKRRd+BFIXywrWWlYm/peE+NVk+n2LUy0tXc7ynH
PWxMSf/gThnAY+VjipEymGZNkdvHpxK3lnYLN41sYtJu/QUZJVOe6q1gr0HkL0KIdR0v5+gDkRgn
rWqpoZrKS1lVNLbtyPe4Xywsg6HQq+xAVp7fgU0MCb02KUDzBw/rqmHlq90VZqyT4b5QqSxsZfCN
zmhCr0BuPQBnO9GD6c+Y6/5qpXUWUn5NMmZsyrY3qAowZ8qi7QERooWPCVibcLmcTIRxvptkZC6y
oLde+7eao28tcihVNfMK7qA4Mza4GRubge3QODvPcyBMZIqJV1DZxd0yn0XsMMr2ur+adWGD6Z6S
qH9D2ffYKgkGF1NcY/5OO5kwJzeN7mu1VQVp2X7nBbuPSVNJh4D9ZOCY3LPY/uoYpg1tHXDqJzvI
Lwbt4r9VhwyVMj4O7KX59nRt5yT2QyxZidZtsIU9Z2dL7a1M6cdZqNFDbOg39qy+LKODJcN9sGMn
pzSMKIFLhSwe+TKltROo+vyuNx2XhNXdOUpdXDx8xvRpl4dqTi+DRVknrPyvoMl6sR0ivTyrpBZU
u7OMUrQ+STztvNlruU0XNRIG5U7Xignu5fw562MJ5wpAgw5dH3nPfhKZj81U3SlNDJ5ARyE3iYdC
SUw0EurzMEnWUc5031ImwFG032AtCryF1h84KedCvqZe5oVQ36Ogx5TjKkYU4OSvSCBiC41uheMx
klzSNcbeEVPmk3DWq+N5/detyWpQy5+53ec0oQg3y4dJ9SUpuZXC2L5jsbX6fTwNxq5p+k9X/Quh
jm7QSNCMnME7tyMVa5603h60vd/I6U89dFWg1GQrdIkE+p047cleEm5GdLvDzqCIRG9kwtkne6ir
pyVY0KpjppsfCSGjUFgAKC+ZSddQTi+Knn+nNE3zIesDrSf+gtUCVclNVNKBzGR8Zhvk7Mp2TANv
ir8KFHiBLltO54FE6zUHzBvvuVJaVk+REMqhPfcp+51KOYDlfNHhBOFZ5iIyFfMlmXODjZr6WGXL
r2RYyJcsidzMem7V+hTDbaEfQ8omXmmF918pfAXBoT8nSrKbFdpgHrtOR7W/zN6bQwBPZ2f0GFT3
GSuPZxNSYk/PI21ctiHfhKpZ/uR1Q2i1ru53tNI971uQW8cG/IH+DlPsWDtopT0dW7uAV2nA0Brt
xmG8yAnJd9C9gmShseSVIz0BphME3bIyY667YfseBx45nWdVqy+MshfKES6MaDRu1KGYLiXJ1oUV
Qz5C1ezHkVP7M+13wjdDkWEr0AFsZQvGIBNLBLy3d69crlkeqzvhGfeNRWtsatHqk0hG780j421K
HtEAXOAT3xvlaNM59L5sRz51TnMtvChUIoZ0RlargTmq9JEpIRKN++VQq99SxzZJs1ag0uUoK1Xy
OSnOjk4AXeGlRvk2EjKAODdsFHlc6rbyCydRdtowPDnM9Py+kUZYUEujfLLVwOiw3/XZ+2jPJdsR
LLzAZr6yTrYPpjyYLYSXuY4D0nfWromOY8ZlJmCX6BOK8RSpfD0g9w4zKVXi2Ih7Y5VpuzR1b+i/
Q7ht0a+1Nk763HtYjAVF+xgB6M7Zx4MNwQkeThNLq0GkI32V78EVA3p1RM4kFVSrJq1L0F9V6Us5
i+ToRZbftBRdFiDOXURMbOgEEfkpYAx5d1IvfdY0SFXpRCtDnR6Yo1Nh4GCkIJAvgzAYVMTxiMbQ
ImYoz2E7OcGQrWCHki33Kk9aWDu9Ul8O7IPHtOpfFgfSp2iam3jQHVqQKL6n9hewAOFPje354HlE
4LCEa05i7uqs+Bw65UudvJeuAEeljw0eyVRESKBa0oui7PesWOnFLcmombJ3Ky/mfa0UH6iND9Zi
J3cx6R0h6P6UcCF8rAkYjqGlzTWeB6yte+yRVWDo7FkH5vSBRmXqu1UW6k1f4dXwqK0186F3ClYM
K2/3pJZ/Fm0EUaZ/yAga7iCA7ZzsdSZEnRxjiqV5SfbClfE9aehkYjmBwoW7o6dSBR7Vjo6jpsGJ
d4vcNVC79MVrOaldi71k2UUjEd/1ITXNfRvLJtRc5U+5lNdEjPopNbj36VZ+ciN8B2Q4JFz2nbkX
K5oF2BEFV23/QUUvjm06vlsJOhYjBtENtYWUT+45KE7+lq6DO4K+Oo7bUeuVcxbNe5qRfyzCKGFF
t/fRNDcX8Dt5MCpuTiPsoGRFv0fxJ/3JdeYLK1hnecVuzJExT0m+Wk6pJfS3vAW6ItLMDhnuBWSP
iKPRoHlt450+21QPkpfaq7wwwlDawnjtvOpk5e5rarGT6bQE82jFjD+3kBJ50Xu1GB8NB8sfIA6y
xr3kBd4clbgqWHmadWx77Tou01012Sxog6UdiuYP4FB89c3Rkr3yGEEDPOCW2C15RLsNax3Arp1R
9NOZKuAjnicrINmr2Lm9QDLEe1hhDYKohw/b4pPO/uLPvdj1dMQdBUjRg8tvTmgeZnwIIj31evzZ
r1kcIL//qsI+tmg6K6n/7if3qOfxuUAsa87TeF56/d5eLeRuZmZ7XbtJZmpTEgA6DhKairH4bnWP
k19yGbQl93mCPEMnZ16V43r1ga6ABJR/ZCgg7x0Gx4oObq2tBZN9U1c1EI7xi5QRYFpzcZFV9EFo
YhwseOzDpTKvpoY0NDHrxY+caSc6BlI0Nn4lto6NtnPZ6Qlzn7tTdLvkA3dEE59Fo6RMdK9Rb6Dt
FDEMtQyTHRZr0mGRdQDYvLXc+I3lOJmav0MFuqBKaSGIagnw+GqUPDVdjmh5bHK6GLKTNoGvVOm6
hWbK9nLcbKxlbTuYV7JHvjHkKUhCBton7GS1bhJ+ZyfNSTCVQz3IdGQ01CYwqZsoNJNvdyyHMM5i
hbtch0zLnL/yRPSHnpc1CmiMCDicXLzQkdfpoR1SdZQHhJ4WSk8ExxNTbD9Fs0YtfpNm3oszlDra
F6Zm0B+PyI6YxI5UfmNU7cWlKuhoS0SJGTO6/0fYeS1Hqm1Z9IuIADb2Nb3PlDcvhEqlwsPGm6/v
AXn6VNyOju4XApBKJWUmsNdac475nDKMArXHZ5bad0ty3b6p+BQ3jZejV61/qQ5oOFpEHxObieWm
vwvb1l/mFTfL0YtvNnot8K011VHL6tteC0uWXHK2WHuFhoUuzDYROP2BvB1GhMFLbbFI8XFF8KGd
rknXXYdh+4AOtQUshbPIGqJ3ycoyRA9xaKGTjnleA/SLj3HUHwcEMeq2zCnLRUMorJrHT1a0Sfv4
qTRU8sZ4DFqjYDrm1ycLDPV+7MhlxLy3pd1PcxXyNdbIYuPa+qsp/ZdIxVc1dlsiSn6MlCeeHHZt
3eNr6wImAJ6OLkqDKoIkzdD1grRxPEkS4QGUlSupgvBBCDKRdM9JRtQJFcSxalYZHA1z8FaeadmA
0DXaCqI4ihSaNzqfJbFfdNJr6o6WPmxfgfr3nJahSo/IUe/a4iCQfYUDd3U9d3aGU7wO2vAj34qg
9cg6jCiyYh1/aOFmSNUBj/lQU8aSjNZ6WhKq2Umr6OCOfgIUT0c0NZq0y2SBCpWyVw7eunFNVAlQ
Ija1fdAkCBq68JNPkKvP+bbri1liW4+c4gsU6jeykE2OI2HRS7l1+tTaJTr5sU5vri07hUPoW1vd
8p61ath5tWoQcMGkLy7OeKTTDdjBKSLF25Pz8am4lP6OcyqbEJs8CrylWpgvcVqOR+q87x6FpgwT
DIdDR/60ka6imF+dupFXJiGNkzBWPXS/o4Y7nKGzvI9T5SIKWqqZmX0WtU9ZgfZ4E8pmPzYXiBBe
jDRY9Te0wCl6rn2j6mvAic7Crc03xR/+NAVDq8itid+y2pPhspwxZactiggJZipfiKMNVrRWPouc
QSl6aJqkZjxiofhSTB07EFC/CIIK7ySyFrd6KrmQWDnorJREkq765sd0Ngm41Re8Kcs6j4lXsoc3
o0BlWbd8IkVPu0Kj/9kGrrvyyQZdtZHxEiNICUr9nRnDV14WJY0TZY3QwSDEfSTVh0w1CpZzmWQv
VoUu2+2MNRpq5KnhZ56F3xMNjSVNvUTMOiJmof/f9/mw0i0sydjegvShw3xHf0QEGw0ErMhHAzEe
+jDAHkePntQyjRjSlM4WSXu6TS11iz0Yy3LJ0JxWFbN7bkMGAzuA7ssio/noukm8Zrm5CAMuCiPn
qoMzIVlBIUgX+rGtaR7rCTfjmrl1SAufxmYpJ4X/RlHC8eqKkdj6OjiGnbJOYQFswjz4XTElBjw+
3eJDXuSRVqofq2KtIs4RYK6OPcMOX2eyE2n6WUtks0xd61DnbbfOGNUpsfWVdgDJ6Ga9KyUfJ4K/
xQrloc3TnAVPnK18Xf/GdexMj+qXfJphoK3DrKwTzEm5u+8r4W8BzjK4k7TwO/cD/Gi2SfW0uDkz
DXB65oSyxtKufOl2/gXt8k9mfImY/qbeqcjWYzJvkMkoGW+e9BqG4iqMFgY5i5rxz7axyifPVYt9
oahr4aXtrvSPjUziPRoh2pxKadLBd3L+mfc7jHvmBEQklOoFPlmz9VR7ks62vD+8EKZFGMGQ1s+1
qhibUGm4tLx1klpfHlfkeoiNxzEiFocFzd7RNX8ZVM6zPf7KC+cX02oLTMGXV09s4a55xDFL3jGq
fNyHDOjTRaGCMBLtNYGvY9k8/4COR6mjUy4KMrC5TOhp6sPWCK2travexSHfHrar8hOPdbKJzPxA
4/mhqO0IRYX6qjbKj5wmpUVMghalCC508j+XKAnslaIopxKleznUgnaXgXirLz91IdpTbhvFU3EJ
MIMcYcunC1OrrLVV01cxa9+8kR0ullDqsw/HCx8yRId/8gj7WmCZF4bLEEQqbkibqZTjYdf9giu8
MoJc2we92M94+g6S5z3XxHW4mEQRMRSZKfYaikIWGDngvMF51/2+QGtJpWYy2GgilNnl5MLPy7jf
ZAU+VMTOyaNWQUSYMoWRjUI0HQQZYLaSXaJSPzZV0uxsy6weGx89nquwZLwfTsEDMkUT3WVxwx1A
UXe59DDTS1U//d1zvOTDUiu0EIVA+daO/oXe0UWlozxJT1FM+G5WkvqtD2fYXztCYKcUDuJw+szB
81JPlwvJkW9Dn5HSGRb+CQiyeHOgoVomtKcULRhxIUxpCxwrrIZ0/awoKBnDGYwMN3tnDJF6TlEd
NqCSz5kDSJCBmcFoENvozEOMrStNMYG+yGaEEdd1ti1kdy0n6h0w8oEPjJNtWmFgFucut7J1UrNV
Neyu1O0Qbw2EYDPJdP6CbuH9i/EM3Pp0QAfvlc92bMI6IdCX6jaBAjX/P4SbW2eoXcq600pxJbvC
WN/BpEze9CO8LD7Ujo5nLAyfi4mhMB3R5uIPnP5lxMBGiZxw13hADD1HSTaYV+WdDpNUL/+8vqHS
7rNa4/LJw5/ZVIyJ7X40i9BnTbrXJq9hQcDEDPvIIpIQqtT8lIHyev8xXZ3qX6kY17qmjb9kRI6n
4BEF/T+JcLs41QmqX3ZESLgeEvsIZgSTbUMmqC5ZagEEMraiqc6JoZrvAt3IjGyNbQ1PWtDZp1JP
xRVVNDUv0Kd1EfkIszX/d+lK+yHrjYgbOrDcvJHD53S+icWtGtQ3jJouqCGoAGbb1RuFEMw7SFCU
rIE7EX9kjaZdFYNw+1D6OoZV+isqzU3iYtp40r7Hp1GCxmJuynHqSSrNmVjXmu2ppm13aauhvNle
TU3vhgevpXcZOjK/g+GRwGN2VuC2Rc3J7/VPFavP52j02tILOnPZFFG+nD3evpuma9mWRKvk2ENG
Q02pV/U3aXUf1SzJV/uUGbUbjEe/UCYpLXpxofOT7MogA0+LTsB3CCSLTWV9V/iXrjveRlYScFuZ
1wimerqwk5cSgS5y7FA9iyiNDzwCw1VMoMEwOVZSShhtgZ+Ol77YzIGZo03oFWNUa8dccXivo2gb
EO1eKQEmSrfMGboy+l6RA4hWZGRpoeQmtFBFiAPNU/WMWDdYj4M0Xx2dNVVKALcIDZfBNDJyh1A3
L7pFA1xgNFfK1OvnUQiwc9hDc17NhB+aNUdVdeujHnfuNs7y6QrulVtucqUrhBGdGcr5K5VBFU3o
jFG3qu7KAXlY708rHR8iQVugxWIRLNeRDa5QtHa26tweZkvm+BczkMEZxUu1MuEYLpi8eDjmJUTE
PPjiZpFfbN3qtxQcaBMSJb2Z4BU7O0gv4FXT23wqHcQPOeqAcek3rZwQTXBTh6+KLnBe4WU6yDKx
Npo7ts+5ivbW9Kzm+U6Zqrug3BZoCu/RgXi+AnCrHkmJCI/fUNNHC623423ckWgzX5i+iCZOXXQb
nRxITIGcLpjwt9qQtBtZoSu63+PEv8eoZviLVShEcozX8+1Ls/R8b0GeYJBWFqf7S9+Vbn/Uc8Zt
k0Q3UiRVCiN8AkITnuSgoB3SrzVuhE62g8H0Z+ZN2TEiZ9vlKsMDPQUBqPnGAEdAWxthy7nu2ubQ
VS0guYHViNYYO1ODB2qNTf3sta8tzozr/aUYQn5k2zDvAf5+wCbAXmS7y9Lx691MBy25mVylQadI
dGh27ucwuq34Ld1t3jPzSCu3vKLZEms7L+ij9yxgamAZ3+gfltzjyQhQ320q/jrq1EVu1tFv1/g9
m4esYPzuhF68xu6QrTtc8QybGMrMwm3Rmx96WLaXe+4DXE5TB2BQuxaV1JDzslheGO2JCSKofbpC
FSd76CuZPBKdC86iyL9q97XyhXajayNetArMnPCU/f2m33Xh8EBfvUsF2sRVl+sW/sUalUGppZch
CKwlLcf0e0gOYIcnEUk93HMD6syxDtIab9zLJ+S/4ij72qIqxGkzwvawEe/IsH3ic7dDdsUzUmID
zHPYsvNhoqLFGrwpJllx/F+EPI1fopRPMOSqZ/QNJjZR05zCn8av8BJJWX9FGBPWSqIP+3xgWEOK
VLk3p9LeJabw4HRDxQxQUxP6RN3JSobsNic5zRskcdaiEYA44kSDOkK+UqtFw/1eSHXXPKrOhzAF
5AYSafatPyQsYZ8zgHdfDh2JVVZ7/anzHTrCLIR2s991NjOViHbRv/VkWGrBZsasKYgkbKSL67u9
wqk1gbw9Ki8KneUAKiUNiPZb9wd3Xwyw6BF0WQ9ZWZAFOpjJrzxwGYS3zUMXNmIRAXxaSrRRp9rz
rFeMf4uobfq3+2PBDHmMeUkU0WuR1bZMMVv0gUmMJkhE2rfZrWrbbyOwcKTNpwYqDhRV4NtcpC7r
ynC0hxabukZGwdM4bTw45ywMMvtQtcyee/r9si/rR1UoLLzc6FQDUznPR6R3l6eIXlFWPI+GdnJj
SMsD3J9lg8j7IpJWOzdeSyN/+kI8Rls5JT4SCFxAczLSXUi82uv0L+dvmP9l5iIFC2rSZ/o+fGxt
5TwbT5XKUPdRyjBzTosr0eisWnwXCq67VT2HZMwAKr1BehmGcprbkxiq6SF6W9ZsuzHQz83kqRIx
dY4dTvrGoWzP+N3NZUk642sGLKfUklPOveMRz2X5KJPxNN8Q7TKx912ppCuHdsC6aPjdgxL5IDM0
78L9XXmC0LAzpRyoR0ErWWrRrvPJOgKJP1+YZemfHbIQiEHNnoua+XzSpMSHEYjwTKpYs8744G7I
WUqfM16BY8gIIDKczxl3NeedyIHV/hj3cM978ylQWdVNPVFjdOFoDkQvD/6Z9KXiI4urmN+1K9YB
mO0PTVU/siIBXEyz56IQ8Ts7iwrDe9HbUn3tG1OsR27Snul9BYVE/Df5DavpnpeDHiC5r9ygLJLw
/hKSt7NcvrmG/ZXS/ftTwKkhLcYU2bPOrPstpa5fqcLtgL351tFUU3iVCInXd5ffffE2BNbNV9Tw
UtIrneTo47MXOcOisb32V0qk6VgFeM6GhDx6PSi/SUHYkMPJnB2yM1Y3YzPWctzMt5G2t5pFYCnq
mRlLznwf8oHQg2YtEAlsZs+wOR0WSqHQ36b3hdLBP7h0MPCJQPNxjXiEMGzqy9gwGaC7kW3sLKmd
5seIQdO7isv7wXwmi2ko3v8O3aY4mHmTht9Gax+y0+ovflI1Fe3Qulq3i3K/P+KV/ZsZPDoTbbVt
XHKm5tWHUDtWpBHPLWad7zqhFQzjZHIupUxONP4+vIjYm39t3/YQxzuRBSSHTef+fgFXYlwx5ya8
6rvASIxqZLo7d71BhF3tB+u+cq73u65ICpTm+RhBlSWz3KKseivq4C0mXeunxDtl9mjuoSGY9JYL
ydsIi9Ao0+S1cbUtN1/WldN5ULv7ZMRHw5THfCrbiKmeT/vtL0nIMrZEoRAqHuZfA3fLpaF74S3O
ME5qJsuQ3EscYFuTAm80G38r5HC0ANw8kzU4bjo1V/duYrQPbm39aYTFKt7CVoCCKeuOM1+obBXz
4Iwes7sJN+RIA6/C0HSYculp0TlsVXKwxMTNclMj+38iFNwJsvIffEDDNoU1QdYFVnHc3/8JYSk1
mSuNLNL9nS3dmUZFezwMrz5u/U32755D6/V+ruZCco2xfAlYEbh+5L2oQZBdGeCgZQzM9GHwU4vo
kRRdVud4x5FKam2MPRgmK7bL+0nUktp+oOcSqk5/U9ripjKVPN59jg1i3LVqFMaK/lOzUAkAGV+1
7tZP5P923iTxyIIXvdaUDTCfj4dBnK3A/XT4n5/sXIs3RqviwAZQCClXOJtIy9JHTN6PeRy+Gqbr
EZ5hp4Do2GMKkS078oTONZJLYPk7vxDp87wJK1SafmmD+JvO6Z5qrUwjXeceEwtlFP45UNnMe3qg
vRbYPs+t2rzFamdeWqPVXxgqvXUostEtA9ZIyQ2Q2mhXS0fFQmmYNRERbvpcdwzBrOotx1Sy0bQK
k/C08ZLQuFjEue8jO35uGv09yytiHW08yWhVcGCHajxRGcfE2/3flB7Ydv8ZQORganLElGfF6tZU
LaI2/vMDUjGGbPss9PZ3IBDAY6Sl1EgPdZvWhzwMg41R2dGiz0gQ9tM0vgnL/p0aBriQCsWrOvr6
dj5ME5UA3DqekrBV1CB6epuLms6O5NqfhlRS7X+lhmRk2w3lg9TsbkuGesY0NHdWOg/jVdfUwcka
M+SkKeAOLXzoqUPOsWNlTJwxmU/PF6Nx0yfsBBXWkQUu/HY/UybrNigfrAqeOw0XTeiU3THhD5Xo
GCwK0h4wUJrr1sv1VczybUetHK5CX29Oap0C/1RLi7lSn+/uOed521pYviSZFTDlGORTy2U2IGNo
7zk2HzoiUk2Lpy5mBJ/8t0E3YiS2FFGfPpPAYq0j1zPW1fTm65VrHQPSBxe2E+DR0lIWm3PaQ1gZ
X45qvOtjpO+6qajUcht7RDY8tvQONEEKi651jFXRJE/LxmjFIiV5D7rxlavaevSU4F0rnPI0bzyb
/JN5TwGDvL5HhJJDaVAbkGfiKHa3tgsDf2KmeDjKWDSrU61LIBRtWnpxW7+UaPYN78+c7pQVDPka
CYp+mIo7K5Tl2tJCuv+OyM+t3RX7Sk/Oo1LnZ08ZymYFhoGJaxHKZTZOUNgyLNqTrr/fKQ5hrSzy
olEZzbcy1pg2cYkbQeMdGhk/zEd/N5ZoQYpoosiv5KkfowZYZCI0CuzaMJ5NZSTcsnPOGoXG42iO
4lEnx3cGLVT6Nq/N+trVNUksWRPv0GlAbphYDRmPn6sjDoPFivSeaEVuCkrEQTwC6U8eBJOfJyOq
tzo39zc3NScHO4IBeMS+QFYKpyGmebmqJLGYCjmy5DNk9FSY0RMgojHwJfYJPFeWa+pV4dOxCPFD
PKHwg0bdleMehZKvFIzZRUivT6H0zzxrlWXGKSqM7AZAOkWp9N2Yirf4Z6HObGSrVrK+6FnxSYtJ
f8mM8X40UyTnryXGi4bKSnGfW8WzfluRftSpht59Vxir1ObpW9mpdgk1bzOvBzO3dHa259sLpWzu
ddzgquommuRPc1nnlXBe58M+FFPAtvlIOXWmRW6/8LZUu6RQk60GQ4L+n7kM5SWI+Z89s/mxkzZ+
iTr8fbajwUobDHfptp24ZIyAUJ0m4pNMNK6RGn1NUvnbOaIaMiVZKvlCDEO3+4uOqUVZbmMgA/8Q
Znp0HnfSbRRgB3cnItC8IedKhTycVtxHyINbAurx3qgxBUZiiAk4coj/qHm2zTcngjiTHrTdbAVG
hemtVBPhlIgTerty0igiQiQjbXgZmujmZ0P5SyMSPJsAsVVWPRda4rx5kGKHfOKy2mV6qFsrZ72I
ptqpoInO9zrVGqrbHYFX4ifzuSo0s/7Iq04UvybXXeL32wQq+ZnUhh5DG3vudA7sko3kkjagiklk
SxhJcf77zQqRwFtWPH+//+83mFb+C/ajUu972FWpPVFtwKrX6cS8d53XPC6Lj7JmEDFmgb1r8Usx
4LLdg8DpBcoy/TYiRV8QBKWgXTTbQ82ge10HBSgkKoVFD7R1SWzTcPE6gjgSqu/lXMMkYbbTR0RJ
9PvKXY5Py49N72eww2VT1sk3dY6zSD0WgEAQ2u188wl7+XvIiRXH4WhDa/nR1V+NN8a/vQCpaiKw
Fw6TaaXovQejqKKPtHqDfEXnAhEGYpWckJoBCHIrGYvOy0pVDbapColifv3x6tR4W5J+Jw392y5b
sf/7gCoibeWp6bCIekW96nEe7cuiqnYIhbWbG/J31U3Gs0lgXprb/1GZPADwpduQp/QHC7MZTiBF
F15aEBGKfWluytB6Wfuo0vq+FNxdaf5GvWHecjWXF53R99wTm/OkTLtQznFdAXdBG2TjsJt/ALpc
5ilDWun7VLfeEj1e399QwmwdvFJT1KnSHu+xXLrCcCdDuzCNbeQh8CO4NhNwlAUsY4LO0E8xPMDX
hDZI0ojoKTNcCGjCW4Ua+XXzXpaO6sOAtlxJGv0AxYIRUyn94ai2LHvvxym58GvblOX9p//pc7N7
98qcDNykTQHruk2Jm4XJ77wMb1v3xKpduzNZVASQB2Frv/2kY5juFsMTn53yxyVcnpDApLzcH1ed
D4ooJ3p2j16IHJ4JThZ3xbAIa+Of9ec4AYIyrKMsC9SnGr/JpncoThVlCM4KWQFryJWfTpGED2g8
zq1l5I8YEPrHZCRrHn3GC4M8Aos7ZBHcI5E1TkHvNu/liXmZy2K2oKAbxKoEH3u8c7Ez3XD3sit/
laoRnAy/yk6eIVBOjYb77Cc0O70M+ZPehih+EtIUbJHEh35qfRXoikaJEFQxUvncJelbqCf1L3AH
b+Clqi9D7ISm/In5tOKSK7WdFdTNFu//y1jG4aUoBpdE+DjdK0yBLpoaEntVG+F7La31YGXdsz8q
w9UNgz/zacysymYEWrQR03exGN03SoO4ZCR9y6C7NQ8vGJZupRm274FrEIuV680hqGTwEIzRH5OV
uWPH3KgMmV0bGZZX0UN3iXSngTtd9rtCxt7OCTL/eK8IEoGzrHKMtRvBCLyHsjkaOcOJpFRPVdTT
vYqsubZqSfRD+wzGqn+zVO9Q6/pVn9CmZUFbf3TwwcwDL0OxSfVwrQBhSuqv7MHSXtLG7hkSY9eR
Af49w2I4p08zOWPI9IU023bjdxosf/cPzAT7xjwl3zEEAlNtuM3VSaZ0z3AEdmy39sEX9LdTjaFJ
Oej5a8+r3IdTyi7Tkq3oS9imVd3eHE2Q+wC/DkxtY1+tvndRARnePYCztcm61HP1HcltPXVXmk1Z
k1/jawG6FbWBvSZTbzX/hfNh5JY8Z6Y/GD1ZGY4ogDXQI8nUiiwNGId+aijnxhiBRkhwV7n4VofB
eZCRHp4zy+9oU3LvS2PjZhWjepQiLlHLt01xuF8/gMWtrQc5/CUMw40/ZRTCiB+2CmjDjfCkerMj
Pz3NrbNBjXAsOERmzW2z+Vy1axMvv3fV8pjYIaKNHbTzlntWMFSsoqldx/2IiYXCVCmra7S5WYOe
kzyMqRdYHqLaEYtaNOlzGRfyMWzV+5ECEvv+S1rIBub1vKWqmGbollKXJZTpIY4e6E1Ij3ID4lXd
XFUQ9wdspe7GdHTnNOT8eQ4+5lUPie6Lu/AibCdVddgrV1mSwgVlDGtPqTprreiyU1bx0R5Jd8hT
OHDI/K3zvIeF5J+9SBMtKEnqd4n3PZHKcOFfU9kl6YffCuXo9+QU90QjRqQKPPXV6C2BDrlkCXLO
R1S+pmnAkk8FCYDJZeoE+A1qW8JEygc2UJeAEbxHYcIeyrKVFRXhxdc3QijWp4ISZDMaMqcGVNOX
yg2uNDjHL8vsq6XhopgL2r7gUT8tMLENqDDBQsQwvqe8SubtPVa+55Kn1mOTqfQ4OG1hZTx55Kct
2jqsNnql8XSNfVQYjUhuQzHERyfDd5p3Tvchggi5Kc/8//EdhuAPyxxQDm36OYl7CngXvxg1m+jk
NPs8b2oPTPX8Bcs0UWu76acBPncN6kcjok12D4B06wUejVMLHwCgLwCHdeiNFWv2mBQbqz/ORO4a
a+C5Dkp6RAqXXmgG1nb+lM2fN/6MHBVXtesiK9qFSPr2SKrldQjph3uItt7BgV6ZIn71vdE/gbZq
+DlSe8YGMqy1cczOFTfBQ5PASu68V0wK85i4reUtKDTnCoz0XKTBORmU+Jmx31zCd6FL15FEjCNJ
SQhTBXb8wk0UUOf2Et8YgzrdZYR2X4sKZew3qtkTRjfhn+/TBKV7TZnT31re6gWR3aBOmrRe46wT
t6yq6nU47fnTuXlvPofjv7v6iIeHdLLMTSTvOdqDgVm8n8/NC5ug6HjndG+S2DKlUnBJ39y2ICEL
3u8GkJP60oTle6wx1EGMcqMBhIrPrPXjHdOjdMuIXN8rsd7JqhJmdOgN59EwxfjKujrb1GA5DqLs
tKvZ1zRcjdL+zvAvoX5LEQLv51FGnY71pGBBWUgW6c2PyLij6WJrPC6maJdYzf0NYZzezmMgtKwD
1d5YuNwRQ4P2PmlXZHv0Mf28O3nTxo5wpi+immFEECF7s+OQlAbpPVL3Og9l6l7ubfdo5I6jAvC1
C1JkrK7RPtxYfUSDbz36XWqdiefGm9X62gfEtQhrU1OeESTgK4jh8yulUF7P87bUtPwmEu25U2P/
reoa4zCgX1jKxLa2nUtH3UmCbUTR+UcjK6cqc/MPIbwYxDgzfSl2fIvJ19idopBnZmCxQCi8TrsV
ZIPwUXKCX2mGhl15EgxKHyyvcZhXDMfYAnGRl0mCxG40V1GmhO9jM6LqtB3/5BodJH/cOURyAB4b
myx/djUt2zByxt85wTx0zdDWqnIbZBieHAAiD6XfvYy9/0TRpW3qssjPIHLy87z3d1M2Tgb80Tgb
YQrbcVq6wSBPX03dvtoKCRyV4W0mE8sXzdIKGytMCQhmep6GjP7T/Eywub1SDY3hXS4PmkENoSp9
v7hPWqUX7GRPRwEAh/KJ6XyZSzBXrQuTrY277DEySEgh/A3vAqCViyIpmjLPeVewce7miBu4AtZR
D2i1DoQEyCkcct4gv7SXoyzjrccn8KKowWYEYHAi/1m7b7Cpcdf0ig7HTTP58z0gfJZ29JyepstE
AQ0SB2klzshL17FiY2Uz5SoY1kNNZWSEZvFRTZUR9jB7h/TGfArRc9Ei3WLMqV41zzT2GJRoQU2t
5qKjz/nveS1KfuAbPcP3Bno4ztQ5HUVVEskz4JSfrDflNk09Y9voNoLZ8R+FkhOqGF3d4o32Fh5d
LX7L0pQsN9YeMN9Ic0LS0zKPTBllzWkWtWh/ajdFmm1rR18xXgnQEjclG/7Z9PKbm21zJZjLuJ/2
O7NY0Fasl1ZTg3mb8G/wyIhFTb18TUL7BMjE+pv3wyMdouApMj1x/yJhLM3K992OMeA02fXVls55
j9PWnjp10o60s2ft6shJbzyC4nOfdpt2OkKL7+1lML7OFL4ZPKr0VXDGwjSfmXMj5tOWmn5r0I0J
CtEZQaDpjU9ZbHvbQhtvfSCwQyuEGVQeBIfajIp1UxvqyZrTx/CyUi/qRwTG3lFOm3lv3giywo7a
gBriyZ96E0OGnt02EveRhZjYxgXSjXttzopJX5s0InFNVN5naSlbvQu8n9AtLrR3W4LbWKd5c2vT
Tsol1du4SZlb31iuX63EIdJc0fKd2WuERqRNd+2sEmpSPngPgepuQwYq13nDeA9NgC0a0nSaf85h
ramP9zXvOCi/gwDxcCQFN1OHJIGagnk+rI0RU20wgAAKlFM/yTGSqhkBRDVevadK5X/1tefYTd1f
fSbuO+1/70xfglqzUPAdfv7v3xdgcPnQ6nKlqtGF1o/1eyzNaXDfTMJXUsCY4p2URHVPVeP569xK
s3ci3y5dwEVl9GF8bWulX5GjkUP6Ntr3JNkl01WnubGzS1OcRCBmAqPJ4cm2EqiyVe/rRkp66OmH
VFyTnplaruvSltvOeNXTWLyFXWieDIy6SJ05jFjWLfwGKJ+EadvGfnu0tKd0OqC+mTZusu0In+sf
fD6cj3mz6oMuRPOngzswq/Jh3jS69A9ejXC+mJihTICcYxbwWalDm+WW3w9PLaHii3ksKQ00P6h8
jMq5pdMwh1w1pn+6f2PhBZWPiu/oKZV/qUcU2FXTGY8Eo2wtC8cgzhLvtfD78jjT8nrZUQij0l3Y
cSs+XFTxDqLcX31r1CunybKT2xSwbIHHLip1StuaFme10DbYE7rTUMDdMgL/OYRG8V3azh+BAmXj
dEhhNdUjF3nAY1e3iFQbMwfqNwQY4whI2Peqmz6itchZ2UFOZPH+P/YCdNj3c9G8R8tzxTCj2nGx
HefPn4EOj4E9zsb5UENEUQ/Zp1W48ov/YhtM3R7GdteQeRDPNmuXNYnAGgziKYo73mVo94SVOe55
rLX8DYX4AiS9/5w1T7kl+7Np0kob+8Q8eCrJRr7z2CkaAn0JCHKgrsQuPXrHefg0OIlCABOZ7lav
HMiyJl/P8LdqHUxYCY5EXg+rNHMjLDhlvs9dBAH3UJa/xxFksiVeyGarjU91Gxa3+T0KNFS999K2
6nUsG+3Bt8zuZ9qpQhOeEDudbwMQIhGMlEoXGWua8cya9ubNOLq0A6R/ms+T8rRnllCd58dYjMUA
M6Jw7vjhdAgTdBIqSnLGz1gGq+bHq+IFd6TqO42mRGAVgV87+MqWDHq5FxKXf5dVYjnEqr/tWk3d
JALQvaqKz6q3/3Qy/WcnzASfxPLmj3m6CnLmOnPz18p+OrP2XlssjydwxBHieYkooAIVVmb2794B
ODXHZ901DPOu0199V91Ir2AZiqsVmYAan4yi5o4NBrBdoZHy0W1XlPVeO6U7UeYm/x56KLAehsZb
z20/6EjjMRvVdR6i61yljcDj34wECuFtmwWYyKurp/loSsOLM5c7nAElB/iSnj15EsfSmGn9TZUC
nw7dfTBjHpWq4R3daTPv1cCokThrQ7dP5i6b47Z/ahuCvuOEJ32Ot9K3sfBXs6AotAgIMeLQv9lZ
D6rH1shniYBTdC0qntoWCFy5iZO1GzLTLk1P28sBVu2gu87ZZXZ6YZZPb3RKHtbT+timknWJT7rO
9FxSMKatcjq6Sx3Jzf0XnL/g5g9m4bFQ+5dZ30ns7paPijKwXNwzkbAI6wiG5qeM1By3QXuxVd3e
GrGhHf9uRoARxaKQk4KgHZ0ltC2w/dNm3ps3GhzqnecmlxKDIgmKWYueoeN6mVJw/GkPh8ZLJqk8
7y8Zeut2EWKRXtODV6EfZBRK4CvOrkA6H+pTTFBSiqcMzeV/EXYey3FjW5d+lx43ImAO3KAn6T1d
khQ1QYiiCt57PP3/4UBdureio3pQGQBIschM4Ji91/oW3uTa4laPq3tmtC+t00w/2HTNanHNwGXr
1jcF88s67BoHG0UpbrUZf1pKGz1P2HAu+WSN686hFUXvrkfJyAwpiujsiMI5j/NZME+kjeHbpzSw
nrTQLzegbklZKXWQG00eoe+wBakjESgxitxuvSu+LTeOlmCOl4ToCK/rtioJ3kEwWv9Op9C0eIu0
hLlWXqPG0CiVODZD3J0x2nfnen6RR/LaYOtcCx1qz0iv8GXCR/fESTYupPZhcuFAKIpeH6QegneQ
1aLQS3KfeTNZ1bQb+dtoTtFcmXD2co2uYoJDP4M58s+SXR7Jtbxru/E5HeozacRH7FT1dZlkdDPa
q4hVaNj/VAvva4ocmxFNe1+GsYYg208D/5s/Ge7PmY2NFys07lQfxm0TT8khM/qjO3nsYCCebDU1
246BqO6eZSUHtJru3keyfTcr45t8Umj5/hA1FD7bS9RLW86rKUU11uFYUP+o1AgPBKrvIERBEmki
24JCe3Hp97x6bdHugYVqB7g444vmokj39Db+jvB8N8bscGZpX5NCXaphvD4WKtU6/LbGVkGm9TF/
hzpOX5kdJ8+8TS4gDCDaZHrXr8Y4nIwgNraIzvB/sX7TdplWB3gv+5ci98mGF2r2zWJWlbD9XEWx
zsN/bNVe243ssp8NOySWLDL7h99FbdrUoJ+bg/ytyP/VKKA2I1rsEnjCXBxH4LdVcrc4hlDUoqg6
QF6sP0qfONmS7sTJKimTEyAM2H8dD6XyOZX9r65OgrcxdDEyVAJN6eQQIpc04VHuzYmaQTg8qkQC
JyPK4ChkHBKxBjtTVct9CSJy7c8qV72tq3OZlsXO6LH3StW/qmB5o1nHxhVQyTs0m4Fy22jkwUsw
R4s7PLtrsKtviuIN24HF3Z2p9UetuM1T0qrfUHLmPJXJpxJ0NYRj3AxxQf2jSN0feW5YX1HY7NvR
H957B7XQbFnIS304ToVtYDtMrIPBEndZodfzMt3sxp2pe94xQQWBaa/q993oJdAUCuO1LBuYyWb/
JP+3Ms7M7+cHQ1NjkGl9dQ9bC6mF/tDaLm4XJTFYc9jDtyIHi6SQdUGgMkpEE5dFPZftkK3FV3k6
lml4bsuQvHij9Lemp5YnGTI8uUPxEeh5tG98Q9/06QzJnt0cVgI0di48o9CvriZs1odSuM5DFubl
3shwrQsBNHgFdZ3/GYCmxYlRlthB7JqiAb7hHQ4nhHBQyp4MmH9Su+hGkX9afvIgEIaADfwehY7+
Yz6Ad7IcoCmJvgHROFlxvtPnOJSJ7Irn+czEw/saVTHeySAgU7rxoKzU/qGel65yOSuvVW1X7CIw
w/KD7pvce0SqtnZIC9svewRK4vYt7+7WNKPf5vFUbkI8ra4O8QDuhmBg7SHpcRb/Em7Jx0VyYr7J
la7apgTAryxAxP7k50eQ3faV1op9hf7w+0jLEXRFjqOtmzljoPI147Bw7c12V7omg7ymQOYxam1j
T0n8LK+BCSYNOW71oy/G8JG6y3NqdNa69FREYnYxYRMXIG8Tc9jGpHU+9C4kZvxy3XJUzUckBzNh
Np14G6rhltKxfmVoaw9jMUb7KIvZhMpPln7BD9AcM0igeLdMIjk8eK20NKf8PcVAtafSUm51QRSZ
NwLGgcrk3OhvrLDsGo96GIlHeRRNynOQTfSH5uvGJPKDPaR6+amOJdUTehTsSZ9lkz8SxbnGhb9V
FQXU2Kz2l+R4M2+Ua6WheLE0CLWsOd11wgKEgC+8RA1QvVUuTPU5R6/Of/3PrBPUaiqowxUrPRB5
7QBS0UNEljB58O9boqjJY/foJZGqSH4URnhUC+/LZwCLArr331UHRmp7M45NvnbVOzQiBLxBRslL
UzpWHQUCe4KgsDJSjIxiWANBEmUQMTjKIfs+Dk5ziHpweVKQQFtjRCEn4N3FlWHtuzbWrnLMSehZ
NJAAL4Bkj7JIIGsDjR2iUTC1Y9y5075uAdlW8z0jhDBPGnxFu9atL7iIGC6qL5b3CnBpXCJk0KFp
LPCGGBrNIcfq7AM1S/NlNEHbLn8opRSaK9m016EnYQeZbAe/tKKs7NId2XsRzWSMeLXnYaTSCfyU
d8YivaqEAcqGZsmy2fRSo9g5uOeoRuOoyoIyW2UAoReZM5gCc+3N0Tm+xYshnP7w+zHX+DEqw8YV
Z4i9zuYqYGyR+uGEyHcsUEdsSQ9VTYyMwWrF3tSZApEgLN9xsqoYDYKBCCi0rrWIePxDoPh/SiY1
cMELajnqpKyaq6R2dkuxyQ2c21gF5lHmrWC6qI6Dkm/hYHwrKfY9kpcxPvu1B0e/7q6MvD57l1nX
wqO1ytg9XqXAxWoMb8v8mu38CIQ0OZPAjecytG7SK0LNBDPOwICUR4PxII96JRmPcw4zbEPs+LMw
Th1j/TrnJdMsDS/L+1WXd4pO8BjpuTyNHmm5dO3Mr61TN38t75uaf0xaa30J4OoNszJlDEoyKC6h
ZAoXZfbceWI3kh4GG2KvPMXMvVta6GrLAFZY4UZ+tCaL3LXW6riucrwDSxhhP81YVmm6guu8xuT0
V1yqxRV8fHXp2fsv9ilGnXd3IOwzrqJ2E6dhuGLktk+8pw0qw5K0DOKIgrLRb0vH0MqInWBDdCGt
TKPfXhKK3inDOSo+I898zjyje8cESPXFz9sPihxzzRMITEtvkbq4WbqnxSfihX11QjOyL5boAp7L
pb00ePo6qsv8MBh5fZFHfjHWl2C+Ns3XfH/8v18lfmi9dFw0WCTL3+TG2i7vIlqlI1ZQkYvi0JKc
eetpWW6TorRfaN/6a69WrI/EGO4iG9S/dPfeFInykjDUQ5ahedrqybuR+ow/0gEG/+miyZuoFXm3
rmOLfYPnGDdHHT2SiaBLiyYTNzNPxYWa5boF3qWvSpgK20DuHQB1BvUlHI3qUvx9BC1APbYeKZjF
s7SITAE0IV97xnKgv9ZDI0/kV5yu11fWBJlaybJ0LwxODdByD+FcBghyv0eqOLsoTdHHT+RWZEAT
ymErSrV9Kzsl3ppaYOyjNujeQgTy68B2aafOX23cgSgXf6qvU5a1b5FobkMSOHApKhMpoauvyb2g
RI5D+KokzvDUePFfqh+ab9yxtB0ISttpjc5er+umrdqn7ltRtvcsGa2LylwOAnzn6A1iPA56tcMu
wx6qL0PQwFHjHjSWWM+9TpnWbsoHeVb3an/IfWevD+nnHyGJ4tG4CKvgM5kjGYoiRoGi6qB7xvC9
Fkn97scucmrNRN/uFeQwJT3Il8r7oUdd/RyTpwlMz3A+C2jw1RweFMTufoAgLH1dqRbT7ZqIPcK9
iyHAF1+5Z+Zbw6+6dTvXIcnhnQHHpbEtokk7CpCTfxxhxEv8WPQr4ZijyStyR9spCVR532L5J/W1
8sVpguA6lhFmmcGLTl0V6o+6qe1+a2rT6QHEg7gppfXKemE8Sc9TkW2MCjS3HC9hx6Lh9VqYSKmH
NzflvQXJI16SucGc1BS1JypibSxSAECDsnF7NglS/uu18XiyaRuuGpf8jLjejNA2Hy2vm9YOeFeA
uHHmrUoN+Y9IEee2FsOF7hX9csMvN7a2jdVJw6RkgXFgR0TUOC7XVZM1w7Wx0a6GehS+inaCbIC4
6QuFBCwWEKi9AuvKhvew6eKUBs0839Sx8liGTYfIvMdf2AT5PF0U54i41o0005aj/ZCmVXyX15P5
eqqMmFl9zd4mbjix8u+Co6k14m4U+YuMAsorH1iHsM8NuaOyExp6OT3UXFv6omQivgxyU71sgnIe
nIumGe0ZuO+bk8fj+c9L0jX/eSq/MOYYt8wUnWTmAX5qMGH8rLtVHqAkHosJVeRSdbd63QXcFFHr
QzZIgpMbromjE8yMOYVQnVt6HvCXYR5iTtcjFpWDqxxm+xfbnDqmwgC6gwD32KkehYz52Z+lkwcq
TYDa9cA5kFBV0z7AAqtlIcwMS++ui/Ps71P5VdLGfn9VHzPoFV1Afxd6dqiH/nvrFemtKojxwjzi
v4deFB+7Aq+k/GqXZMVW6c+LmpqQZO2AbUKKbX2xt4Hao5DyeXQb82LOXhYE+iTdIZhpI6z+FLCR
EMwr8j9lDpPJYmXUen9wShCBFIHgR8H7eGq1eVNOeU2e9ZzJMC15RjkPPNWvUMNrS8hDfkNSHhzL
Ks1XJMgYZ93tiBVs8QgLk/qqr8CWnK/Taks2Ra7aZzAoOjWsrCTrzXowRFi8h/UwnvpgVNfmfBrV
NPkju96IxkLrlOkqVOpZvj/yC2Pka248QfQ2/JYEVc3z94nrruy5zI3St0a/xEhSlnn16AhNxUgq
lJVTKRUI5R6PK6MCq6nYiLHKlC3UAoQ5/cZsmUCK7CUI6u442L658ssqeEnHNjvmFFN5zL17CCfl
wvgWvGiRCXnNyJ6FcIOTg0L8JI9gjWRWMT70DqhjKDLjd5xQeDwYAW+aHdkPTQGgJOEPuwurPEtf
/dDANMXD/VjoqYOKCpQZ9+e5CFK46hH2AUODexlHTv4eloMD+4JFm+xyKHmXAiXr6GLqmXbIorDe
O4HBX4fcYKXRml7JvRrSY3DAFhEHKTljy2qmdcLmyO7W4wMpiHueLRfyVL54rrWy32Jq46Z5jf9+
Ssy+Tkg2ZaHBvvkHmY0qa/ZCnFwY7VtisYzVMjN5sZPcCJwvz3FWmjyZKBdTFse4t69q2Jygj/+U
eVM4yiE9hTUJFtHwTXph2ej/AJxm7pdb/fcShgzNrTcnYkl1rbDL7KDEQQdB2fz5796F/4dzAReg
SYETDLPJFkj7b+cCCiuFuh21lTp7IXs63/9pEYf1PA3Z0aNM9hNKM5HjNYGmVSuKMGxoZd9AdhD+
0Usw3GzaLUk4VeCwthQe7bW+DsgnzP8qWjW/SbWZvL7ozoboUtG8ORVTznM+TTDiBxZyBJWKWw8u
zkzje15xd6V2MpwCI0T5NubOtrAZnNu06+5F6I8nM4InKL/aNOWjMpinybT6a6lPw4lt1l7uMJzM
cGi7ZsEEHSyslM2A6nAt5wA8iCFah3ZNh0E7RC6De6WHlOGMfHjNRsgmtVPv3QF60wax722Q/tbS
m9DheywZSzOf48SoJ1mVVj3Zftfv//0TE+o/zSauyjWh2YYGbMAUuvvfH5la5bFlWAYmZmoke/SG
mCMI4SHgLZ+uYT+T5DPoi5HfhZhxVMR4k6sdpVsLxJ5/rEaSeVLrVNbaUzkXjkQHmz0u2k951mWA
qhWn/8wi747CMf+oVTJpQ8ZqDmDqjD/z1n6vox4cK6qNM5wDFmQZ6egIxMOdFaFfTXSHPB10F1M5
/FBq2rdh46uncvZLVgP1bUXfIYBydiB9SUPyq3Frd9Hz6BX2RTX6/UKK0Gy2qnVtHlRMmQ8woBGe
o4+pHd08StFb01TuIXOLcu0Vhn0aTJMCx0TqZ5/nT6TkZPeoU8K1bvnqUegElAKeBs6rG83Tn/Cm
qEW1HGOHuJoukS8IrkAiN4561/KJhe4PD2vYM20Y41WNcNj0JKvOqiMap+h+GOvYzHXBT8NJixf0
0ipKSLt6IahV31VQns6F4xLFNFtgO+z5RIPpL2R0Y9sFn3CdgOg5jF9Xr2nphYgshwnU0wiT01pl
R+5ZBAGaxYl2UD94wMas6kJXZS6U1spJF0A5CE9KH6W6Kx3gucdiiKkpBeEaoci8YQnyK+sHhjHX
Hb+lZuyCCzdoPJh+RSc0JmZKmZSnrHF3tqEORx0x8TbsbCDfRMwo57ZrabhYhnfuid9jc8u7ABEk
vWYgffbLkToLBzMdvTrpa/EBSna1T4HQr3poydcqdb4TwFVdVXIvhpWFDva6nLtNBnQQ8P18Sb6Q
nTF/y3BVikpcZBezCof9UHbDicCVv+aG1tkmCuvJGuKD/FiyvDV3uUV+kd/3EF4CQ3/JVXYpA0D0
pdKThi5baFy4ajsA+sp9Cj2tUH55RfQWOKX4mGICMOPYD44WzYvrpDVvNhLfL6VAOdWiHl5Bwy/A
sMI4hOGf6Fb3y9OZ9B1yLBFOYQxwo+6dCD4QuMB7DnHpfB/jKDybUR3Sb+FID4mJByV9IJFFuxj9
iNxm1tw4ue1jhpjtamXhdns9sT7M0JoOC9qAuHGxZw1K4TozEcF0gjxV7HzpFo96CB5bM8krmBp/
3zE4HvCT9Ru5EpWnorO6TUfMwi00xYcoXWrMLV7cHjDmUVXTfisQ0W6HvFevIdY+WTGTL3rmadtC
DV3a3+lrRJTnz7GBODEkn/bEusiIzuy1g5cCTC0hp22/quVQqdfqdzuxjDmeC666TTm5yNIP01Ab
uhvUuEey8Uj6bA8Ykyu0XeFP2TLFEV/sLHe6qUqZP0IrXo+D4jLGmOmlGX0WugXap84uXz3Lq3Zm
NDmn1o7KQ+b0Gg8qHRkaXddBhbQ1wM1CbhW5a6Xy65N0IKV1e8w9P3rpK5ZculsFLdyn/IgsNkJp
W91loqFmPZDHYh1k+rR8SZXgowod4Kdx98gCBNVx0yD2n4/81gfMrTT2LbCaZ2IO+getyoxXeHbP
/UyiGl3k9Cluuj21ePcUJINxoQRLQJGeB/fC1oF9CcRtS7lNiYfqUlMNz4ox+QwrRjzKyyZ+TlQT
2hQ/axbVAm9EoiKX3E3P4y9P+z7Cly335v4IAUdu/xbLYzLRTaDStvZrnEw9JceDGHAdE5F0zFwX
B9d8Exbg4i83YgTViwbciYCQWc2m+8m0kd0FK2fxojVjeZX3lk2rfdWKBIlfSoKlVTD/BP4vac9V
61rZkyMx79rHen4rEx0hCwwWn5u2TXL3Fnsl3QiMFQXuvT1JlQYhNqZ5dur+u3DWdZXlX0UMBprk
W5S/SQrlnbFnWR8ZTZ98sCgJ1uOs0OBjwTo2t1rkC6pB6jItPRyr7SEn54n60ERN/ECLD7OH7FoR
FyPRCcE8chb05U6+X374atsc4Vx8SjqL3IvLVT92aIrQhl7vIq/wN6afufsopfWqiBC/2kz4yXyU
wP8+0euqw0T+n7ZjFxOH7gq2m7pNc8j6x9qs0nujtWOPRVFRRNQJxzPdofG7FhZEdBcFklKrtR/L
LLn7g7dLlQLI6fw2VHj7CJyaxxMjSexrV9SbfmzQIlisbqjgJ/ecoIsww1cVqf2jPIoBm60nLyF6
Fh4FOaF8ZnoFM9YLUPeDF3OvaOGpoKlZ/WKP9CKd2PHWdWDa2q4NgNqR8o1NxSBnSuWhzAWGVZRd
ZLFPuYGIcJrePSwiQNgM2nyejpPJItcvjAkXn6tasl4qjyBLPWcavS3hdY8N/OdRCPXZmLUL81nj
1Oqz9AHMZxS5905k7genZ0M2t3rQreB2gkmB6o3NNXZwWcMtEz2/EVawSqfJvsUK2+oIN8dl0dE7
zGN7KacY6TEqhIAehvCm0Sz/iCuy+4ZK3cryPG8TdEymHj1V8kslii/5i3Win/Ngiy9dCwDoSYW2
FdbBniK7s3fdLDz6GK8fKbUiNA+gjLAlai+Vpg8bRzWjg/wp8jRGlYZSKZzechwru15LGXDs+oyr
FZaqWuljsQpiqDdE0eXpoVa1m+wDAApodjW0asoASAYnQ3d2lZPwFJsNbRpDb3sYTcBV0kFobwAD
dnLJawKSr+Znb6nqDuDlEKgPwXviZwRyqsEn+RId+Xx9covC0kA5rtm7yegdeGMRQTi49D5hWH+r
69F8KSjnrOlDd8rLxEa1a3GWKY0f7/3ZflQ22gtUP2fnWRBX3AKmkhIN1kGp8uDRdxWLcr3hfBT5
Wh3sY1MX3q8oqdkUoIaHuGPAvmXVyW3/TbOd9OT1/sIHAKsxqyH6tywV3xIUXOe8Cmm2eplzMNMk
Yu3U+UeJz8mnbAcZdcWG03iUy8wmpW9hRwIGeWO8+olGaPuccWYU7QHPa3/xxTSjjhGpFrn7bTTd
8XlS4/7CgCLWkr+l6sq3jG3kY6v9kDWHsE7Lw2ihIJF1iNhO6HWmLaQVwUi8HRHByh+o6upXAVTn
/0MscGYiwT+GDtNRqerQU2YI0f5BLFCVcSoNhW4/6FKe3pgciIYC4SYt7fyGMDw4N5l7M6rRvzQh
SWlyYIkDH6uLl76Y8/Xq7+sp11UjCo/s2VXCgWxBDAo+IcPt0pPsyqpuNBxEqvWUvJMXLFY/ag7W
HejcXT6pFDxjGsoXHupDR3Qzkd5T+gxJl1tzHKOPnk42STnMCcYwS5M4q/X49/XELownU3hIdMPs
rRs0UvIakzXYfJq5SrrXveH2R7ZLCgxYdKQL2FmQ8tIUM1hjJMVNg6RXqA1m4A5QBT2wDnKtBw90
xKMHgZh239Lk42kwQJewogNik1T2J7E9c1dj+nK04R8HyMyXKxoHtkHM2+iEChZ8/tTMb/KLIprq
oPhqtPr36YH13T8+Y5Mdu6tqumardM5VU/D1nz+ew8yv/8//0v53kVld6qZxcPCtUkdLpgN3rdxX
bR4D/z4zZThwDUJGD4ctby11ITsRx9IV433MH7uQ4kmVWN1VfmeZEvTV1AilOxe23Urp9C87H61r
ZqJAESk7R809ooYIV0TaiRvbzfROnfxA+RpfDpuk305rI0NuLqqQJETfUp7lUcyOaTlCf42ilMgZ
cqz2tjY8WXH4k/utfpJaDDUr8NUrNtydoji4rsnusMi+u/6IVXuu1ZVW8b0mvuAmR835zESst8ta
HH2KPU7bSvXdNyzJd4Hp5AtU6TkRJuhrnIV0lNH+YjLE4RyoyRO9iuLQ9126ofJEXADsLHogCL9u
zdgzNJYaZQvbw3CN0A1JYT+Td/0O/8n8+3YOLp4wenVwM5y9ODPWS8NM6QiBMkOc4yVgcLPWWhDC
QYtrf36ph0l/U+16hy3lXNHfo4ibip097wQlhEa+xOjuVplTiy1ltuGaYM08SYymibQzKnyYqXH8
My6TdA+bEDJnWzcImfQa9JNK03QIk/d4LINXHAq0q7OpPPR2EWz1Fqn6KjOAj8v6nhB+dCJVrKfy
20UHtvo5TNoQPn0n1FuUjNXdFOoe/Vf0spAD2VXfJAhHdg3awTuLgjVV1rIcisL+lNWFe1yOvCHe
QRs++3aNa64dR9q1ffmhI5D1omx6NQw1uxSqiVq843pFFowZztTkBFL+HwiXkQPgXkz8KBP4CGon
61+CRD16U9d+d7IYWl0edo8pu/KDlefeoUn6R2b1/Dg2sbfLxiS9Kb3r7nyIGb2YyZv//kTqjLD/
eCQtWEuqIeij6CbwfWH99yM51bYiUE0Rm95CsEdgFq2iMgt2bue7Z/niDA7g/z/nqGA2od38INXq
UxIIlLmaiOjiE3ut/bAsQBwRH0zf+sz0kQBGNuuE9ALSELXIb6Wc4Z1SO095F2+atjUpGTjdS6uW
L9LhWBKrMVS8ZbkSehfwF9iQTDSD2iytNELvEa6L/UTczRI67s/JTjmQyTFlsWabAq1+3MFg81Xc
vtaboPex1MgzqFQbfT6V86hv1S1ufe8hVsh5NPAmbQUevNecXT+w4tm9/gmILd6o4FefKhYR8EWq
H1Bq8ZlEbvJkWm1wMMm/sbKRnNUZbyLdWkJnS9CbRreT18oe6X6vCFobnr0phl57nuZB4e8z+dvM
Z5Yaa8us/vfXZHE/C9kQYdjCf28SIIwu+gHgHAmqyBM2OS30Z3z5/TogteOGcsu/TjpBDcuOcWnV
Nq0LE0Cqn0ShW2BHmlPnpdZXG4g3y8hI1dBtE5ZWEq2k0ovi+yYxq+4H//IbhRyCsKMEdYvSwITN
uuRC8+AvIJfOk8XcOxAosy5mlY98SdVcB+DRgb1G/YJ+h/K95Qf6CvCzjdI7Mo+5hfsakkT9ZJfk
Kv3evbktjUoKr6cxsiCOzlaVVM95rmSrvGV/788xgHIvafuafw4geYW2ScV0LgzaRnRzDGjLvk50
IS2R8o73byvRIOZY5+fAwM5GSfDbsohW0qe6TPuL4ogb5UEkR/AnP8pg0B7RTUHLMwblGKRp+EZg
5aFtyflY/qEfjupe1sGcSVGOoI0O7gx59IvP5ZlnCmqYj5tuP3T2+ArL7l40irIbIqjISUUJEK+0
1Z0rWgNoLbDb8yTMH5GzhzBZs9hd5Stwc2RXoBZwsr9qK3E3KbyJ30J2cpe8fTfUKFvmwi2kgOV/
bPYZQThB3NF6KJivat96sYj0BnhhIPDGEVFXWn8Sid3v7CD7i7459PIxRbi1/AA9b4fVOCbDY1wo
b61XYkVxPKIowi7cokOv9kGN/sGmfEyJgJwH7IZIcLw2elKikqhnPh8VBsh+4dwQNsnI5d8iJw6w
BpfeG/lP5TFL4MoOIQr2+Rd0bA0frhgm2nYz9M8Q3hFcNRoBBDlz7VEWIOUL09s98/H+6kFeHTuU
BmcVUf8OwW14pzrAuz5q7RP2jSzY9N0HNfj0icV3eTJjEe6IgAbE6uVkcReKhSdySN+pDoPGtkz3
7NX6hyyqKBgiduasJjAt36x3qJLAp44oQOGl/ufWT+7/Cr0/zgX5NqrPuR83C6pO8uocszt3RUYi
TleVZ1R1wJ0aR7tlKSIbVOV5MncGf0noSpJr9kazU33vlkr2Tr6VhXIxKzeSbSRf1GT6GtuSbALU
n+vBQ45piZ4EgWSqL7KrUPok1eLHTvfy1C5M+5DlNjQLBG/rqhXZXi5Zyu/LW4Rr7tUp1fQSJ314
sXLQubGZG/fSzsiInIgzWNSD8M2q1+rdmLcc6YRepO39beFj7BA+0xp7JW2kwCHH/4rlmHwctDlf
nWoo4qf56SgG8BwLeYfthVGTCVZFWyx1RHk67dzRBC6CwAujZh9gbI6wd2JI28t5ZgAItGLD25Jb
nDvrJh2MrZNVAfgVx7iwMwdm4V/bpjgvfxjksAepkUxKqM2mli1nbC02gx+xV21JpPZpj9VlQBnY
EFEIwYI1lnxx5qMm1VQyLWbzMtpgIHEszaIXeCIkVRrQey2jcbdBDnrpAzJzsqmSoLrkkblrQ9Xb
27TBVolkCcexBUtW0dudgW9TrgEDe9D3EAl/Ed0+HUxuySPUNO2Wu4HgOW/7t67x/iqdPrwuMu4O
tJ98n6Fzoamd7Ls/+jGNyBG6L5Ed2TTOfLNM/ZZQxpYWRatqflny/o1zbvHKZ3BPyB/7zkz6Upn6
Q+IH4sFCEX+227jYJpDcoSrPhibfOPJ32ZST1Xc1L6s3UzwEdlOTNu+N30lnf9Oq8lUQZrzOBFSw
OKvfO7eMnxi4B+AitU7KIOfbrk2pm4CHP6gWStqO9tdrCMuXYi3Sw7oyb5XVvatl/dEbmXnJZ4cV
oYI/IfDnx0AXe1nEsAtbXU8YTY89v2LdQhFt1MCaWznfcYg3z/IFx6BB5rfJD2OAXiWp9hvZNWOp
UAkuQ5VaVc66yNuWvBckJwuyoorNa00R4ShvVGW+W1tMKJchfWr0Or0GOUujeubVllaYXn0e89UI
QnOVJIa59jUNSLmfj9/dGE1LYmnvPRlvO0O3IHlrYXDNbOEvL4gzP0Wb1fAvooA5sxkQWsMxlS+k
nxdDHOyTimQv2aoxM7t4iJJsLUu7JolwT3roTBh65tuu62kFtQ4+iBk3Ioj3OgKfEhuB/nWjEyZ8
mJSY/p/BSsfts+yOLj68kQv3EsfApvKOhzx1xHhymQ6kLpZuUnFJ7ZBED9sv3lXPsXbxSFxdZNgX
FmDUt038L7kPIkse0cJIqYwwwHp1pm2Sgn0N1SfzRQ2oN7Gn/5XF1TYm6OkNRFa/SVLoOCTwoTVK
Sncn328r6rCoBnq1k3NqUdAU0Vroom0XPKmYmbd/jlSqhYdlqpoMFALQSu7R/BaTReovL75bfVOj
pLq26niQtghHIzO9tdofRUJJmTSRfh9GaXiyeYRv2BGnjUf3/lZneIACZmgt8PrHcJbMi3Z0dxaa
iU1Ggxu8w9wadMf+UVYdkdfThBp5onpNewyagRbFjKCUj5+XGnvUvgScKUY351uKGxmyPIIz8WMA
o71nkxXs+kBH8MgeAXxPmp9IJ2GtVbfGkx98uX5V3q32Q24i5UlYfTcn9QsWhk5vDYFM77bWxdKc
vZWU+nVZ7U3aX1R/CkQflBbMQK8fCM/9PfKWE1VQjVr2Vi6v3EYpr4Gh/Sy1GkLn9CALr5TpqTgN
o7leyrJwC4uz21P+REz6JG2Q+LfHHWXggRoNz2zbDfZhGal6QVog2o4+tWNguywgrJ7MqtR5Ax3W
4i+A6oznQQxJeVGsyno2Rfku37GxNZijAqe4EJpjP6dNvlx3M8fmd4ZDqrXjQkwp6Vv1upW95jlw
4bLKPkczY+aw8/qx9bvvah1ZbwAQ/a1HwZHEjTY+hf2RbDRlZ3u2/VzlhEgSszr8ROq1UhgQ7lZI
HMVoElvAUjBfm+nofEeUv8L/se2dNL9TG1MfjTx+q+zOeKd/wALLEq8eq7hdBdpj6TyELh2LZj7N
lKjj91bCg9RDV2xPlEZ/LkbaC/qQXDFO1g+ZT/YW0DGCsOZTUi7btdeMaFYS5YB5Fa6CGmp7KJ/2
fkh8461Fwzd0VEHVgd24tACwb3K2eT5UG7MUTBSV7a3J3vCO7exggjxCZaT0axKO7faskOCLKk3H
0STPxahc/bRF9Or0Z0YYQrDmirq8/X2dytNY9OYJ6WnwohvkKRrzt8ivFn7SPjKKbpW0ekWYXT82
oGtei+G9HjI09o2W3MY8TokzDKBNmOavlo7f3przQGVrHdzBB7Av9zHwXesJ7duL7KwxB/3zu8RI
7lc0hdVlEJYDYsu0H6a/j2gG/r7258gPSAJmTPv9fbkXF1cj4EMxjGxPQChxVcDFoHGy7ynSsnw3
te69DVOcFnO32SkJ0lWsOtn4TZ19W6S+mVI8YfwmSTLN31WHm3Egves4jD+52iKrdrJbZY7vfm9b
h8UzDyZSJTOJiCOpow4T1jh1ZtXASOjEy1GduqIGEPU1Kl3n7MRF9TKM6V0+EaXXhBso2/9D2Hkt
x61k2/aLEAFvXstbeokSXxCy8B5ImK+/IxM6re594p5+YQBFBlmsKiBXrjXnmOT01IysSq8knVkq
lyJnKDHn1PKSx+GC/2ChdOqLfQpj8XkS5Z8j9VgsH1vkY+oo9aNDhEFqo/W29e6g39xFE+1pddqb
zQXAHMleU9TulJ1WOWwRcSYHnPDdFnt1dwX9cAmVrASh/c6fITYywkSvLiesQ87dab1Hz3g6Qy8W
r0XhilermT5asHi3OB7Eq24PLroW192qb85kaaK7nJEXjzIbIS7Sn+7yxSJF73ttz+AfKiTLfSeG
qxiEsW+rgKDg2jCOQJM6hKB691TkTX4MgQ7yQZ7tS1ZmGGfDKX8UXoYPyDe7Nz0wWpbtYOPrZvJs
eaN5rcfU2pFUnnzX8i8gApKvbvk4SupojzD0EC0m/2KGkpR+cnB1c9JvbLEftXi+/DVVmLEgQlz2
URen3VaNvsjtertNk8x6Jnjqd8vc9w7g2zpwO282pt1Yt0VETEVs91sD33iUG/JW0H0YGt2G+xiy
TUm7dJ83/bjil9Qtf3DqRwhqtJIYoKz7VnIa/D8bOKa4jA295MNnsbv8JemMaLp2C/RTVVfEuDD3
lbdIhKkEMqfyPMWtvalkArSao5jJzN93/Pe5GLlkUIudbD9pLhFUlw1h8mDY0qoFSYqjPXJ87xOm
s03eDNHOMqaC+c8cv4/kxym0hsPG6LRgfUIIopMwq7hJluOKc6t1T0qim0qdbrtAfNHsiVHTt1RZ
UqOY/I4gik6xPFWP5XZb4FcyS/BkaQ1Stevl7cU9rKqEpazIlqvI+iW7gEGRbC/1tJfG2hOfASw+
clW9qHEuRq/6iOdzPBAJme6nDGWZg0jSIZP1S+AG1mEsbRgnsx9/YlbzHPa8O6twhASthyrVKKJk
acNd+xCaVXcJF19DC5mxPGl8gJs7RVnNktlXfISavRLhLrZG6hcJl3fA2t1jjQAS4wkJX1nkUIuR
GrVB6ZA9cmUmLyxdn7yxbr7S9TD2SPIsVisyHEZZ8g0x7p84aN9qt9d2DEbJBRjhzsr+0rh41aM8
6x0zunRdoO+dGVbL0vbRtzDpnlN/NH8PCQr0wXWxOhJWrJlz+DMwJDnMxKtQ6SFoF7d6Qnm+3gtA
Yfj02q12jylhclgqxHdRgjbGwcMeTELHQKNii/aa+JaZqfdJIyqeHlGC09IwD8goavJkhfYMMD86
LjmqDI3J/k2bCfyA+VjtfdF7RzY+N1GTUuHZsMDzrDMviTUZFz5nMjKMJZucwRLIpE+hYonhXYjv
MkThnI0eeJBlyG/MwuiySIRCYzt3o6IAaa3ZPmhEa507MihxU9ImyyeCgrtiggDcSXveOXJ689d/
HsSxdwtHQmKQy7CbNIpe6oE0LoI0ueROAgfBdq4F/eSXsEcCW5fl2fIbpDEW1WCYuMwETf4/q9a6
L6hpTpQW+Y8ioJKONW5qSJr3KQvOcYqH4U5i9XBc5FEsH1NH6jFcHstOR2i0G+C478JW3qlm7+JJ
wxRa0EYL+Rfr/mlgDPRCWMlT3Bnijvmr2KjlxrD0B2ZfsCQsf3kqnHc3rcQ+MiPn1W/GcOMs1fgB
x+zRD3JU7k2zwdkA2ZyN5ysth3Dnk+kO+7wtDiINi30rC33JwH6gc0oLwTlMAzf2GZHytW2BqylY
hMmIgltCG2FQhLVrARNSLQfe8WDPKN5/G11oeqGZ1OfSMtxt7ncLjczx33ZGXaVVB9euBYmp+aGp
h+6H3dsEOVfhL2ewv/aDG3yOa+/X4Bjz1i+neefK9iF48PSxMejW5fn604kov0/uMH0Olj7bc90M
dxurha2cYMhfsPx4yzmRgd3qMup94kNafHpbqxZvDlfdK3kvKarJrnhh8+teCn8mC6gkldV03i0u
PHLtvqIsyU7eDPVZbZl5GJV3/rVh2Hiq2IFsE7BYZ/enmvXnuZnfLG+5KGZhCziOYOkgoVOo5V8D
rX4YEZfcu3pB+q/rv0VijM+kF5lERtKf5mYznCY3oykrjxZ1FCXtce1dyMEJU+9ex6HX2b/LqU+u
lRNVL55wtbNqnEJlqzFGzOXFy+Ly5OQ1jcuoCg5I4pZ16+n3JgSjbEjAEFKmGnPjn9clPjZ868Rm
IUMq0cUmS99AvcFEFAS/x23tNUD0pV7KKui4ELP6lzK1dj1pylOLSUDJIML0o/Nb42aHrXOqGv8F
2MB0jwku38ReXm+rZIzPCHKGqzqqsGWcemfZr0pHwFNc/W+Ic8n4tDOP7mnZZrGz+dPeydP+EnVE
ITXmbJ+F3kWHjhzrQ6GPwSZ1IVCOfexfcXth/AprxEwYDnPN+G63UGCH0BpvAXGRjwF6pD/fkDwz
224IIhuMHTqS6J7pbb2vEyy6alublsz08ni5mEyn7lRsX6KpIzAoq36DPPnHwZS3pzTQwps9ACLt
0WM+2W1j7gvfzcCU6ww3C5aVu2jdo1tGW8MsF8IZ8E228osRWvW1TZ1rZPvl1idq/qj2HJg7x4Mp
nGW3WjItP3qNkNPh8sbAGjb111VwOLveRNu8tNd3ykrtjnhGTtkrGxdjBIShHkuH1t6oDpZZxv21
Qe25WYk7+qx72yj9UB8P4oJZHHxhoyCkXGcDTEYkIo9aDde9hDe9cAQ8MJ++1CLH1/JLSJ7GQ1eD
42HTf2AGPe0sUlm23tz/KVMEH5rLeqkCv7GQjcHblhv/v10WJySVAEvwcPZSJqvuCOVU9T7axB6J
MSGnbG1+UO7Bk/ZuZPJqYfCql0b0RmwOUsOqp+9H1tBbUrnVcZHdE/VdBtjJY55pN8/yxWMUd5i+
DKTK3VKeKndJnqasTnZ6VZF9UiLUjCrtAWThTMBW/gWZYfC6NOlynmMtOxTsIz8cA41YX9fHyrH9
Y8Su/tLQh9387Qg1zLt3MhR0AxNaEOOeje+Wh6uYlfLzqoBpDABASV1d1c3QL+eLmWc5sqsYkp4R
z2e2BY/qk1IbhbO3zHxer2Fbdga8KL01wjFvo+uPR0rl5RTGmXFalTi1Zj2YAKe3YeK1z4k5HRJR
DKspnaw1fZOajgdefph3U9/TS2kncjmTtv7o4RgUZkQ4o7qxrtYDkEdiE+DNZcEtxvdlvOOT9R7W
gqoGurJZo6zQj+31IED11g7AMeOTcmv4ZJLtIW9qZ8qU+LN8XCwdmbua914nfrl3RM8NDcKK+p7y
/1MUJkeHmwUvLAwqadgtgUDArB3ZCib2k2uN9u9wcDdhbKY/57zvmCpr3lvbESa8Pmt61Zj5GUNS
VjqvxmzSScxRkQU1Fps0194Sn7KiMunGazkFkD25iKKT+hNM/OFWM3PYhpUD8jcKXrRo+qSljv29
HLt/HjTVtQLkQZar96sEqmk3KUPqlrIspf75qU3l9wos7BeAHxXjtbl/tc2l2VsBoTBlqJ1Ax8E5
lXTTJNfyY8l/fddS+89RJB9L5Hf/+XPFGJxYLD+lVF6H0EtDkrnCbpc3Y/zJLRmTYFbTv1Y65AS9
sX4WnrGv2glfbNhdHUjT0Wa0o1taaOLguBRSU4DWEJx//uwlsHGpLpxTzFzqiVDuYetCVvxWpjZ7
znT4RRX+0YDhZfOaTkdqZfBGLfF1qvlojrAl5gGTnzxF1TWAmm+2dCenFzKh/E3YTOkP4BtbJb3S
tPqLPLH8vL73Mn+hCRmLdk7tnsyUdIauwhnmZmyV4lgKPQzzGwZNuHSE+9Rx9pykpfO1IRJsi3Sh
fekztz7k7Grq6K0xhk8KabO48DyTqowfZxb0B0+Sr1tJbe3C+VEMVbL1FH+dff/K1SkxSDu8hD9g
82cPY1HezH5hptRUOU0AoDNXVMXpTswepfNkQyz3y/Ah7PzmebVOg5h51WWLmKlAgHXNuKozxeyl
DLznDZr3qhwzlJDdJyF8DHu6L+lntAejwtnotslcIop/QzDE1JURuKVQ7+Rs70y/075aFsBX5jf9
1Qqrt9xOGKwGjb7atkrD+KSDT33zhrQ5i5KcbFo6D80oajbvLO9tUppX5MEEq8tTSxAs3jn2Vpnx
/try0s5kW1NWAUm2zaHsUd+tXl31jYy+JLPS/Mu0iPFB60b31LkEhLC9s94Ja54xazTR1RDnOhyD
N1w8sFoGX7up4Tnivpzr5oVOBQ5J2doWg4V60LaSgzrN/aG7emT7bBa3vLfUB08EzS5Xdw4kspc2
iAUGYu+W7Kec/KocybiMGgDLfpyenXk4j1PiXo2eDOOykLnJXKFX9SX3Wnc94u3H5V0W+l4LQ7R0
i7CMayO6/znUuWw2LnKOSYTlpShwInqsaPs4CbW3Oe54dhCYf+Lj2JiD+Dl6nv3ZG6KX2YuXr4Wb
ddsm7YsXo9GnQ05a3G3xC4FchGQvZS8prMK4erXJwFw2LwbbJ9GuGcRZfWDoZG/7LAeWLMPT4hLi
RR0yf4PKxDQVsWpSsECalcWpHPMlXj5epxJjfURLkTqmf3WTNDwDSvX3WTJYH1b1Mia8dr2lfYU8
uLIlVVvZheePbwXh8dpldorosRXwTkG0G1FZvdRRrL90CPnVX27lWR1oO/VuanpYHNpCx62viWe1
T7emmHTIcWTO5VJxAMvV72ViMKlGJYs+gW1t6ab1Fy1ieq2NiXUy8oCwPjrBFjCb3ymEJY/6D0lO
8ZLAr/1qTkyzMNcZZ1Ms2t6vzkoLbsv+VRa4j300nZV8Q33RtYps7TpKADVZpz8zzAWZi6BZeG67
SN5Bp+CeCdLK5yILXxxA91tn6J0vcdJ8zOYY/erJw2CSMH9M9Aj2Rjs8ciODNS+lC+Q5Vbsaow+B
nbSchOFo7MZAv4Qzk964rp5L3pTbnNIVUGGe/zplAxWeQPfP25Y8qlssSuwU5qSRiD3efTB72hSn
wBfwA8mzMejTNz8vz+vaVubeV0Gn8lwlbYBUecLvtFAD4To1NkA9gl0ud7U+UWFXgCC/FAXByVL3
LgpG7yNSgIoVYJ8o+YRXhYe8YqORW3NyUD+rvvBmEACX1sTU01QskTrQiSQjqoMCYtNsRNjGWeaU
81PXYSuF79Vss6x5UBFKeuHOD3EzPq1e8LFMD5XvEiwdBT/+LWGzHWhw9dEAIJx0Hvms1d+evaWX
G7GUDU473td7Ktx+Uh4Mg6QochHP6s9EJqIxNCwVkSx18hopB4sTBh/Cjh/Vp2BlMffooJvplnuI
hiQ4TSHUkummmeyLsC0i1kapM8hyV/R6ccWZROx9S2VoRlb5lQEfTUyUwogkTsLrmjvxYj2WF5jO
kdeOO5VRoaJJkthg5zRm7a5jC7tS9Wgt0LA0pz+nTCPNcz1WGxiqYp9Sk9G5hmEQZfwzOWvyE8gb
czt0aOECrIBe4KV709fqNWU30fXkXrnGF9rB3nl9bcaF9EVVhzHCiy9soOdNWdniSUvHaf/3aMZS
9xRhVt/L9IggrMMH5dYus/gBdZJ+TfNqpltKGCkVj49qE0Wym7TNxoUC+sTOXDzQkoMg0DQxjtaE
wNQG/NCxlMzhrOiNXaMPxUfUCy5kemmaTedW84X3shRhQ4WqoyZfuleRaAjnqTq3tph7WuPNLS8i
qrrIo3nva1/y0frhVBTDuCfUU1RminwMFj4qmCESGP9jGURYfo3+jBU9umo2Kwr5YfVOnapvqB+Z
Rd+fqaDi6yiP/n5XtjXXX7D+3LB8NvBF0ydAdhlaSOGnNI7PFU09Qud5K9JRSKaAPw8nJ6yYAdJz
ONGPDDYKdGHP7kFPloi8jmokh1vaIwhcI4/NeyIJb3j4tyWUh7T6xWyz/hdUPOqYbvyCkaph4BMg
CStAkWohyUNEJL6qGzLh4c6zbi34If5EHCcjkcJGgPZciGo8WZlId4oxkQv9NaBdBYGzp/cxRt3v
SXZd7OHJycXy0whspM59/6f32s/VewYY7bGS/TSgBN2706ffHIc3hGQRe47gLhloUTLCTfdj4Q9o
L/CVjzaf9YR+7V3ZzOkEsK0oln2XesvRHfTu1MqWnQBC8Yk0is8qyzZe/B/j6M53YYERkeNQhrnt
YWAetm1NiWlXD+pluTc6Y1zN0gH9aC77IgEsKq5BmBS/omK6coUXv7qwh9VK6oZyE6Fx3bVebJ+T
bKzfm7b5LDT4R+Tupp+b4lk976mePnuCBCBhRC/qjfOLSH8cl/CZKa65w/plXtLaKXcwyIN7P9OZ
jBOn2DsBoFSAu2ch+8Q5lxqFWnHV0rh+1Ww6g6WcsWN+MQHHMEQt79goS5nDKs7qL+spLWqfOZgW
JNNni6AHNOgvdFl/6aNOJKHsGYc5G2Rqs/Qe+eXw1owkHC618czl/gaONiYfgexktQbXTZxcsCIQ
pSy7x0nuPo9CY9Kn7uyGKWAq5qN5dqXebMTkfUwF/9VrOATme2ySruAj/gJaz3MtBtSMbZzsCbPU
TxFqhtfKmX6rqlOWmEXvTZ/Q0IjjzISGGGjCnNTKG4ODvC4dAmPGLZjkkqnEtq23z7Gdn9Uaps5c
1q+BuKE7AZ3aZvFmXE4OhWLmZ9913cigszN5Rlu2CTTrqQUn/2A3BVirICDeOqBs9HviPq2ReTOW
4eKH6x/q1uy+J/SJ1h+YCpIakobB8//+AdheDLQn+/yPH9KMQ5YT8PL//S3/8wPqeXSgdO69H1/Z
bqe3kU4xXPtW+zrZ5oikJJZyb315tQfUnvLx1DXyfWGV1jmtM/sdzNb68x6+4WPX5NWRoXCP09I0
9rNnBM/Tkh/VJzJJwNisN/eKgcuI7I2to9wnTti/G5kJtWDB2PqIJW6Z18asQS5wUVKit1Ho5zca
s+pt1xzIS5oWRevpojMxc/xhh0GleMxyBGAtZfL3yWyxJnjWJ3yANL0tcZuNKFyLOwD1M2QfolHU
x6zIg/nY9v23GaPpBt9zgkbFj7BAT+Kr7gfvyRBPv2yLkPiQVummYKiTNRRTyTx9WINmXTvPrLez
wyLZGJV/x84QshtGF1o6RfAudOdeN3DEDDzg4NiDT0FvdAdkhrRJuBgfSQtctpmD3mbKSdtupqXd
NmDyX5zAGaFte9ktRqh4jcOuO/JiOE9Dlt3w+6FhUrOFltfeWz6MWIBW7W+qJFj3fJ7L9eyVHVGD
0cap7f6zNUz1hcT7ascuuAMZzSZLjZSg5wALD8AIoNfK9ipSy/fAXDj2CSt2vRclCTiDxS/KgoHt
fkKiDVJ7IgPAlnxWR2z1oz9H7Lip/qstsADs/Qsy3hiJ75piu4wEgZt299MUSHCDpio/L4Qlkk7/
oStuPYprcdevUwo/TMVtzQwjm0675UPjP6kvRInttAoSmw98Esz+glOy7LEJ0J1T64unjRp7Iv+7
DnCKHZb8rstmQXPQ4ffLvQky8rLlZ2Whjar1mv2eLOEe7F64Y4NEgLBf5I/2RN5zlg71t6Kfdq6c
coQUfBvPTvW3yMowtqEjKsiQ2K/xjfbEf5JrArAd29lD0WR0r6Vqq3cDElLkKcAnf6sN1nIspvpV
4Wn0wI3wPRX9bvYj9t/tnFxCx2vXGyFe0eSyDNafU8drkFdJr2mia9+0NMuedYcnrEFfo/aldB4s
mv5oyVwEsdVdLR1LpYWXNC2HrbpzVx0z0sxJ1j8QB+YPn/HdXe26wmb5io/fZc71DMIII888l2il
pJtLx9aNinUA1Lw455pN1jlZ9PagT3Rr1ycVIjbJJjqj6urCVC6uyX+e5kRsbTDjg9KLk48yQvCg
pUv856gK7qxC4hlrfLMjUkY8OkFqnEanBuFXmjRqZV/MRkGQNlr8lJm1Rq9g+RIsZrfW25WTEtlO
HTFHeAUs4e3/b9uC/U+bqS+dYqjYbJ32uqv7Mv3233xEA3+3SFxAR46w3YcV5Nz6R6uw4idbuUls
Y86ONlkVxMlYCWieKf2iZFCaM+g7hCrTjuIv2q5qqaZOfXxdMuCgoCd1XacaYe8L8hKBpLJnbH4Y
TlqfHOlWjUwNzDiEGdXobrUpQrNFR0IwOmJZxKbhDEa1H+u3LkuXFzXZnjzoZ7R65pOacZeIyJhT
FgdAHh2Vrlu91xNRImWUVJdEnhpj/uJ1WBbdqXFf/+8X0LL/F5EDm24QmL5uua7Ofewf8a9D01oF
agDrolWGvR8RBu7s+ZPX1ekBZQWvg+H+zp10Bsxht8/E+jyQJZ5f49kqP2ajO6cJlk91ncOKTJ9R
YFHXvTjei0e72YHep51Yww1uWsECwsK4L7P9m50OuLvQ0siRcBFDO1bQ7Vlzwy+BvXehl+RlXH3h
xp0eANo2l6zNPpedX+3VhMq3kBFx/1nImG1TxCHmdBUunhyJOUoncjzj1O3vS0P+LEizHxMH5LAG
6gA751DHxBtkvbFNHJbXekjRIMy1dPqN9NWDbMAtbftET41jd01pDgG6dycALHkLrA6RSTsBjLdI
d7wqTRtF144Cw3/jxeywC2Kdhd2GpMwYxJuIm4dex8Iwu6gBOj9vGKeJR1dOJDPbxPtcYfKO0Awo
4YaZLsiTDaQ10qI1WRMKI8tztqoBYHaY1EaxDFfl1J/DEgGANfSELEnDQGXGSH38QtvGvem9Vnar
baNLa9jtcTIEMzm/4HaidNlL6FGMZUF/qHS2BeooytjiVx65uYUF046sj/7s4ul56hv/wXWK9D11
vJtKHGjk0H02PpENln1MkYVTpMM2ZTt1f7T6jfLu0Ki92W6FKTthRxwSg37BRWcwOFzaJzSW2a7T
uu7dtLqf/UL5FxmEiZKk0nqun244CFqtfh2J3INvc/QhE76j0xvkd/71I/nggMSo8XYX6g1URNVx
qS2eD2/tSiZAktLj9fvRTP23tkMg4cUOF1mevib96G0MDBwPYyiypwV9+GaYwVT7FXIPp2n105RL
+aLUZxWUHydvSWE7SP1bG2Y6jIHRPTsl8L/CHtzDKlLpYOSBc9ytIxknoiWX++GDUoQZbeDcfAPq
m0fkrhr4FlGyXeTGtgujX3PSPilFId1vsl/IK9wRIEIVrekeH1daxY2eHpTQT31hv0uet7bkZ5Vf
UYHe2CT4YzfKHSdCouPJyLJXs1zB8P+xwpaocM16Qlc01UBfSxHqkqM2MTTnxdHz6EXT24fBsPJt
i4H2rAiKnlFPW5Ld3prYo1EuAyhQqXsfU7ngCaMZnA4v636SwJ+t1y7uxrGLnwCaKlBfDZr49RbL
dobO04SBELtUvAazh+ZYoGyurk3JQj7bnrdVtVMQVsMptTyfLPi4uY3h3Jx47ZtbbOAF9BLngE/e
eiAsEgJ547YHkKU4IK1gCE6jYfJO6fQHQaDQB9yUhVYcmGHP+zYWEVwlF2pNV023dUerR5p4wSFv
nKZBm7E4IaNgBvkupCYXidqMRJPXKf4FUwe80hQ7vBp8LMbeMw8NSsJtILtB7jh95E6zXGJ286iF
w+DNit3fCZaqc4eoeJ9O7FAaegUnupr9NYb/uEXyaG3TmT1tKQW04DIwrQdEitRl9UuV7RqC1Ls8
q80IKegsrGOSkI4jhfnxkL3ZnSDxDR3/qEU0qmPkNerpGjXjwnQ23Dupo9Fbx+cB1wqNQKMwqXxx
NgT/+kIO7nvXWPYNi0C66e20vOuiHmlVIXsC0iL2C5vANdNMzN33pjPtx7pjCgSe6qwABHVIzoLW
8hoj5fhBHGd4AlqT/ReLuGP+0z8cGDZ59o6n655jWr79j3WfeIO6W9qaWjNhUDfE8Pb0ZdlWMYwm
q431bZ5ZX0LfCPeGtBTDISQIxW+L66SljGzVVAakTXypJVlhqhgViNy4Z4GRfWtB5FnRTBSRhQks
s5nkyHUQ5gGlWIdQ/6+6XB31Q/nZMrQTI0swN0GQTwenLOAAyy96YDFKsOZib/i4tx2RDneZqU6L
n1wIOechMJt3wmBEUYrpYM5LsA2nuLv6bKk/L9R7+pSweW+N6pRWCWrNYBQbYxzohHQJ1EjcmgB5
yphbdyK79QQLFMPUrynoohDkURctUP+OJCgZWFIZGiNswKovf4+iPDj6rYcxqg7+hERg1AKipM5L
OsnqfwNPPcl8NxXy1ox5dQIoARtUPkYfvXxSjc45QdbsNNqFOPNgDwbVO3YjFGsUZslHNEKx6OqH
dOHTpQYVkZ/0TN1jRBiMZV+bgqAWfl/mMxmk+DurvxiC5LgIH3+iKrvG6IIr1bgQipHsXL9aTtwa
goPMrDz3ge6AorV5Zd1lOS5RGe/LofWvIffuP1QMI4cWGsokLWSkw0b9dBXM1knZi5IMZ1ukdca+
jJzwYen4QFTS2UJjfqECzE8Y+fUd2GvSoeSwROct2MXyNO7chyZPra3oTFydGVQBoC3OuVma+rnq
sqcoqtwntkA6c8y7im5SVYtQ8FRiZLZxq9nkyTrVg/oGXfo0TL2DUgC7OP76Mvvo7Fg/RladH5WF
h4fBGUOhETU7FkwQJ7sey+e8mPmstpr4QYChKNwN+RriccWpJ2gt4A+9oOOoz8oNXWDn2/r6oO3N
eQAejnLZHfXyrEkdhvrSOVME2R9ofpSI6qwWmMabgaEhxd/p6YteauKm8EskhGB/89wfTTx0L1ab
kcoS4iDI0ynY56IJj7b03EO/oVMHSQG4gnMN7aC+KLGLV8wBZj9tPA6xPj3N0EGeEDV0x6bH/cHQ
pJuJeNADZ9q1hDikMqHK12a8npZrv+oDUAg70sp3XK/syJ0KwDPJF+C+SuhwO010+rm3x+qoDU28
7fC43pzaJGYKSk/ljd/rMszudjqMl3UFZ5+20AkdC5DJsXlW666mO8N5LS/i8ZeqiZh+bb18zj+c
IH6Oe5qk6VQ7z2gBoC1q1mfYvd7Fz1z7zSm02yrpBsgGrCM+rr9pNZSizOA6lrctVeSpwg8+OQhN
0yxPDRZs/Cqk6Poj61dYiu68Pk3DZC4Fapvltut1gpvHoj10cqmbhHB2GCnrVR8TCY+1NyCgWU6b
mlpzDgHYjL2CIy1p4R48ecoN+IS8K7izHYqvIb6+lTVbmrEcyjb7yoQhQoVdU2z59ddq1mva5OEv
XKOzrLx53AyKrScKWHqD7TIJna1NMOWnfmrJWSUyaK8qIMZa/d7sfbawFyXSDNsh2bF0geWjVtrl
kab/RKFHy1c58AQm+52Ylqt6EXHTf0o6xiYKJIBpAfCx9F+bZQ9Hp+2XDWr0D/WHFEcnqnq8y4kU
4mZvShirBGlllrxpbLiJ2usO6qdViVbWMdFQMg0i8v3TX/q6ET+GnWXeEtvcr8Y6ytbyZYgvjNH1
r/DvfQIH6uDgkTS4bx2NTURTzRteguFRFZqpyvOYeNPP6rYD8LiH8Z7Vlxyr4JE0jHbrqkwATEYT
AM1g3qzPxLUJqa6nEM1AXRQXX8zVw+C4BqWiMO401NMt5o7nMG6Sm/q0zr0R3EejOYx6+jYA9Lmr
q9cEsHEs9HSr7njqSXillRLLF5watKHPhTGMOwRkOr6vXFxzrxzAeA/6QbQ1FPY45GOVi3FvIlPc
910w3jpzsG8lq+y+ngy8BJlu8cV8o80RfMcJ/VYxdX5FbRBdligKz5WvE6qFEse0IGaxh8jOuSHi
W46/Yw0yMaaFfJKRe0ZnTN/W2Ueb88EBFP73yxCmwwnnxkOx+ChH5/STSZX3fQKWZ0mvJkjXetOR
K7hD8h8dO7lo+mr9FGzy9ivxKyIyrrZ0b/dHwUgKw37SsdRVha5fGyf7rawuzK3YzdX+/JSNvwK7
1r6bsc/NE5XrY8/0DuDRY9pG8uohIaSs2+uq8ijZpG18y72pBW5ly/B+c9NRAx3f04Nd2ho7kqXw
n1oJknDtiypQAiviYmp751qxBYU71b41fuWcPIfrHEHi5872f9sxjdc6F6fM8MyLKk282xgI/0ZN
MV2CUb/MbIM2gZ8fqtwhmCHJyJvPNaZhJNbX+ic69Hgs9LknqWB819hOgkKbEFeMU0sLxzmNAQKk
1iYTCckHakva+25cVVeClomGbVDaYxhmwpgw4ZrDhmfBVbWl/9AeF/R/O1tenDq4v80Sd+WltwGs
cktN/0tbyHD+2RcKDIeLwHU923AMF4rQf/aF4hzdBBgU/yI6B6fazM0O91TxQxpPWJW7y1Di0m5r
qzsyX7FOul2J16atD/i4zhAvh/7Nx+lERu5nPn79I5DSV5vWhlPoL2FtmG95CCOTuFMih+w4faxD
fx/61fgNbnTZZOPPFIU08FKQU8NgafST07ccV8ldfYBIPyBAKxm+VyUZr3q59Adhp4JgbkbIFUrM
PfSN4oq6HrsZ+9ZsCrdu0I3YdktrR1w8QptKgsjQGQMt4dRpDBqDS/CmPlprkQYctgL8c2+UzhLU
WX3o0bSAKmYa7Q2IoyCzmNtV3DfljBDgOQdvUY18gHLHX49w+PNbLSm64VoSUwT4AezyQaFiumD+
zXDIPa4NR6rSftslZYelY4nvCDnoC8BDP0SO0dBjaGFvQXNa/yL493WyXIqh2fm0YnfolQ523Kbf
bL3Z+mmHa0YejUnjfh0yE/ikRPzN/4p5tbQh3tUhVYqf2yNJHugP1d7cyl5Xk5ZtWtcyK5I9kYr9
s91HCZD2DjCA5YndNAED2sSIho8scyn+gFwc6q4Kto7kUHQ15ZRah9E05E6cfbK0vvjUAj2Ld4Pr
cyjXzxhOYxA/iKpP36ewZ+ub69x2ZXthiedP1tQs2xCBwGMd1Q9A/v2vaVmO29LxumfNWFq25mDy
miUl8bDdG70QPYxTu72pL5Uv6RKV+aE+G3Sjh/sseEFb3yVE2gsfS8brezCQ7X8hwviS9/IfGC7b
tuTOCgCXbZi++w9UL+y1vjPNMLjkcQ6ruEQClk7Vr9aJ0k0Tdt6bkbftobS17Iohy71XumHsKscn
TGUeHoBqVb/cvruznCJ7qcW8S9hvPXgekR6koTcXy8q2o0RqWhhMn0DZb5UH2xUWSp6oDQkuwMSP
uQ98gVr1a6pO6EXk/p1TJ8Xpnv0/ws5ruW2s67ZPhCpkbNyCOSlQydINSnbbyDnj6c/AZp/fX8tV
3TcwSMm2RIIba68155gpXx66TQFBhpqaqIsyI9+zrg5656TMUrv6/PugabUJPkHAnnGq9L6ogSsw
PCO7CnD6fYD8hFxsxEcns+GvLc9NucgOwugZSjlTfT8p2k+55E1Q9Hfkk+gbZuTmG2MTtDwxkpmp
xErmt6igBJAU4uPZAvzjb+ZVRivGQhc0O1G+y6oJPbdtpIaHya5ws/quDEn6cHrEDZKeolfIHold
6Em2IChJPhdi9F7nlhGisBzM/b83hDX9KwcIprbhMk0jtBwckGp9wa8NGDUHYh7cIxN9Jhsj0tmz
AoDREaZz0cLWXSuJZm7DaVKYWVBgyyUt1LRzbTW4/O05WPfIYXc1ROTNjczlRn8/lHALWseIYKTp
Sw3ETKSKM92k5qlKa8VUeCedMXqsYkBtcgW0wZ114cVWy+ITXIjjpb6t3zeKIpDULi5soLjXbGwh
mKdBcqiTQX1uSEeV1rXZ9mkJdcV4P/vPk4K1S3IEqPTrHUkD8Naz6l0xouTUteSU1ZntIKH2o9Vo
drRHlBolsjOYCTOZFKsLiyf3N1rLdHG3E2XHah6sdA87eL7lysIJqo5Z0v4KAr2694FbdZbTPYEI
5/aoFc5OPuxJrT+zK/u4PaKOfzLC6bVjjuqlQ1jszDkDAZaVqE4A8+zs5SGJOcW+tjJ/Jb8KE8Vf
SU5POTCy1ex20aoZzqGiu7kL68CHsJigPzLsnlYRikc5CercdjiTSEwTcpnul62xR7Qw3UqGcoho
KFpjsc1CbuB2pty6+6LqzAvyivuIFiM5qUuSiqYh+tNQMTuuQM7HWApDQ7ChYVORoKEf/uPSFF+6
Pg4iLDDWjqG6Ji1A8ZUe3kRhHlWdop9ul2agJtzDusIRXuqG7Z0Z2B42a8YEuMXDtTkocC+Xt8og
JHWbZCz2fZCnW42WiRcxdjzbbZWcHVRR5/+7Iruxm+4KIucONoFpO91pikduGzXGA0s9AXAHGrSY
XqSIvoX9uO4owjf5pMeXsoPouvQEmUTSCJuhDTmgHoruQTbEa9+q1yJjprB0ljdTB5UVg2GPc8cK
Ds6ipRBR3e0DK8NTGRaPsK30H+Alfp8UjcOerkh6zJhufHTpPbK/0qzXuGxH+nl5jR+qsF7tLMGA
EeTiMKHGeF2A8cBwQppJlV/TodesY+ILthv4114mX/wlpuXD09B9UZ203QWB01+KatlIQ26wscNu
RGq0O3W5YNrYhWBY++1Obpwqw/isnaLYt1n1Uxtjcwvbb8mZhYCelPAskRzb59+HAlExhQ0exd/P
ybNWm+6bxEzXBkxZZH0mEqEFF6cr8I1oeQosDwAtIIi0b4DBXpPW9H/6VDQGTu0jPmttT7bPrd5n
ill5jR2qT2nWvJcKjhYH4+03gw2NnDV3uQYUqDHdcyGK7GC7vX0Khmy4NCGQqjou6VHPzb7RGA5J
RFfTYO+SD+WnJmjYS2T5bFMbdj8zqrafafKiYTuAowV8rGrb98FPTNpeAETkwV/OcrPgTjdpfKw0
S/XqCeD5TaING/+KfWVVQsJ5kE91ForkSq6qFJ2faSDG197uflEApb9SrNIJfoUB1fwM3RZNFMMh
3ugRI0U9XhL2HhnO5wMhs3swXRh7IYHQzbUF2W1heUCLFm7qFCK6/IUiJdXwKKKzlr+uSLAT/PsH
+M9ZI/MA7i2azW1FaJr+BTHXQRtjDOlXxzEf36YpIGV0MExznWPHwJxLPSARVbGuPOI68yQASpa3
Q6V+Rs4jwn1nqyajugJ7Zt5lfQw7OKj8GDP8P3w/ooqJqQXcuBuYnqybJMrfmZvc6TBPftoQa5su
dD8wsj7PpFdfpCyP1DT3mLjjh3wUdh/uaAGTt/DAOQwqbsxTrdg6S8b2v78wxjJk/UetpQMhNC1u
uMscW/+6sA0havSwnIpjGRoPcTgRBm5p+ltAaxjdhxHfF9QLmAliEFG8p3vJk5IHY4mQGdIgpWXd
x5va6e6UxdgiDwPWRsj0HTO5rrZRtpqWV2q2so0ZZ7C0m9dCGWfG+NHGkayI0MnqQ1caKE0Yr84P
hPcOuxCs2bpelBO/H8qZBHrLYvXvr8Sfl4ir2sI1XIdRtOY46hdutJ5FAqk63cB6dNNnOH5e1JVo
t2KtuiDB0z/GlihLrauSpwJ+2rYaGUmykYedMgpncwONtX3Tb8eMXg4ohgeMjUaJR8uf9OwhXHIX
GwLwPF1NWQDM4ojKsj63kgWNMgQjXD+AXEQZkyfBswLn5oc8Kdrnng71FaY7lJ9Cix8MPbT2ZlLr
e6nhXdC+fYw2Xe5yw8k0/qMkt5dd6z8uE1eDiktB6Dj8aX8tzTp89bT/mL4VGtERZfstH1qsHuOs
hlv2XlSF8nHeUGMrHXEIUSCGs921r20WdqckirD0LYj3IDLbEwA24/aQIV93e6iJHckd2ocRgVvz
bdd9UPEQn8cOH7xAafNpde42ic36zR9yZafEfgX5jQxDYrq5aBSR295Ia4IuS+xva9MOn4QV9A/m
A4wEjOK2FZBJlJNmCeDjW1ak3ToOHeMOIp11iGumUx38mR719aPSZxl201j5TEmyBZXo/0z4i2Hp
g6OctGRLOpVMxxJ1aZ8rgQPYThXMGy2XxRxm9c4tmv94B3R9qX7/+RbomgrXE+SvC+BYDqb+R3AS
l1petLUSnCeTHy+NB9qyDqq4ZFIHLH8p2SUkhnzn9X1VBLUbXsRg4y6GOZBW7bEy1Z/ykQyYD9Ky
xneg0j/hTUHjciA2K3+sbWEfYzzBjPr9NTpdjLoUK6WOUMI3i89SuUBiXZLHJuOsIKD9HHzb8Mze
6Z57XIEbqlXlHAlYI1pJElulR++tu+S1MdSaXfIW0XyP8EU750jsSbpCDqmsJ21CmbYsJ78XloW2
uomWHCCdIituK77ZHyPFq9tB24dGld+JUj1ImqwyBGIL80Vl9kslM4Myy4wqfMyDbo8DBk6u1eie
2gkchLf6LcxWvJrptjQ688Upmk/oo+QKz/puyAkG1oVO8pMVVybObD09+WBu08hyr1g/+o1GQvMq
7IZ0wUcyiu4A8itWy20+MQk1KbdyAsPecocEyryFxWTU0WlGWHndIaU3yqujAgahcq825PeE3w+a
EQEfy6GaAC9zxF7aaW/+VWVgz+KE8SJjhWyRjHd9g9QrbegmOMtQqsonYxeABMP1U6HbXhzNsoFf
i+4wYo3DRDcmOy5d/BbUfrtY1/yrzbDfayGleLcptKITCop7ROwEvaFDRXPgYXKW3NsBNdE8u/qD
GE8D/jHIwOHMTpxvSMQ11ujPe33ijys8p+a6i9xryjt1ksWqdHe6IUO4uXHbfampwXp2aAH6Wb91
TC4wyzYOJLgkn27TJMhHnOZa2/k+Gudyg+rO3Keh1T6VyNa9zlzM9sscaKHUgrgpV6OqUPQyg9zh
vZwPWjArd0ZeV+uujx5sTJarAUV36UbT3e9VOJ/w0ZOWoF5Uo0uw+Ebd/e8zIeqri3a0yekl9o5K
OuHgd4e+q80tom2PG/umY4e+07PEeAuMAD5MMkF/0voXAQLQMtJnqzaPsrZRGpZljSHkRgOFVWb5
dok5PcqkaAzRJVTSHNW22esvueWWKwBOuLpCawsJvLjIQ6+o9qa2ax2n4/9/Tp6ZdVedYA8fNEUp
LrGArtXmqQ2Kctki/fvt0fijr7kotYDzouW2VJcbJcvT/yw/pbCbGc2ke2JIkW+SBZKCYNE4Ghl5
HXKcKp9zWg1rwKFJu+R/AJQtjY99oprUCsvHnMSwZ60SRFs4YGNPUUBiabpkl47WiyiFfnumbJ1v
nd90R3sRLFWgHYK5ze+IsVA21K7VVjBCIdFDbRlKw04gz629TmVDrKQSMLDJzHyPApl+7X+sxe4y
4/+yFFMjuLh76PPyYnwpFSDRWZQq5CTgrHic8t5eq6JEBLVMajVnXkeV1r74mWKyWqrqbYI76uRP
lPHUHrIiB/Z/E/aBLyBWet43ICq2bpjNHyM+OAax5TenZh1zAn/yVBsOmois8T6enGirld1I6R/G
W/lckBEflYhsZTtOQ6Gk76Ymz56En7nXBRbedGX5pgmui1mlgCHIgiH53NrmPsmK9iTLtXDWQTa1
yjGvs5zQXIq9UfySpBtz6QzXMcAZJi3xLs+tAPy5Hd9ZE1GJgNQf5FPyYLZFuYGDu3iX+DZ5kN+S
RtohjufiLJ9SS9UzIMZd0M0OWIac8SNJBKmXMXkjMnkE1hRa2IGnluBGH+NoUmT5m9qQVNUSVanW
Fh0NO27u5cFcLqpYzzAijOoB4kN64NFHYpiOCif6Z9+A/vVZweBJJKrwyoF8YXbCykUBJPTvHxRd
/FFSc22ommXQMWDHoYkv7cs+QnZST0l1DvzcXEnCGFPTX5ZVCHgauMJyPP6b3K3fnIppWgxjgzzI
ynwzuZBMSI4eAszmSVAmYmLnbEjjmL64uk7svn6CyP7387+/4/cZVIfSBuck76QF/dVzkcAQBQBK
hdoNj/X/nZmz+fdzgVV+lkY8H6UqYG4H4+8OnNqShmzO5S6dme4Jxy538XJmVc9yGm+nj7AK/Xc9
pab7R+wEUkvGXzEytYUIMYY+MmwHFkNTLagIoyAFR3ZWabKKGya09/21NXTJW9ZO5cG3iSu/NepQ
CWprXDzFLgxz4zKDg90VvtAvhZ4grlYVgLn+VaF46rx2aaMlBpEuBGiD2SWrpRni8b2bks1gFcXd
pKJMmODf7MzOjW6izhlw0y4FirNqb3xqa2J3WidPnQxmmjLHa5LpTRnK8b6yxAz6svomGUO4qLpN
0A8KLJVCW99aU8FM7E6WadtUzaOrrAVSxph+HMAEUxVlVYHdhJbkXPXZ9B+LqYfOTzPXFjP1kyQG
C8K9VlJwaulht4EyqGyLqDCuha7uCkquB16AeiMVHfKsaDTeMgRssu61Yzw0gYrwrBn087isiDo3
p/X/hBSO1mfC+nJKAc9sXEjZO37iyvONLn+gjpvuLBtje93xK6NSSPkcMrVscVMU6yUFWkG/MkVM
Cz0N1/bebZR4b5LwyMqbVhvJN5j57ddiHK0t9438GCJtW8kb5uL7BW6iIgwqU4dh1FgfwtGOj8Do
Q88CUcz8PIexXZZipSVVAauRbWLVRupqyLR3kNPq1tFj3IGQN59ngo0fQajiIe8cXEO05xeeCFVV
eVGVlPe9CuJ1qFqfaaO9SNGMjQ9gZbQdLiLSdt8jMGpbaWVQUKo+fTnLgcgY2qieef0fpHqx4w04
Nnr+KRODYxMRjNAilJsLyDURU72ehWOufM2iLiLFb9rPjv5qGP41aQvrxSlTur9Zau2rkBdzDB61
fH7PQyz4komW42v1Ju7o+xnPxTEu/EM/Dc0l6i3urO0PuSSWuvOKwr2/3rKdCGpR9rbjyawWIqOz
U1JWcDfy4hRE+YUA1OZliSPTlzrcrckihyUnf3xKWHpEy09e0WBDBMY0SkbbykO83JnlmT1sCVBU
zrffSsZDygMak3kHCuSnnbk1A1rVXk2zHoyeqrTF5XYalP4xt7kFhCiE1qHM3E6xD7pqTdRwi6du
2eIbhX7Rk/AgjayBPjQwgR+VCkyA9E6gtrf2wIBiiigTg10prv++cGvO17mTsHXNpr1h8gf4WPPL
bb12nSnTTNc+KIadrVSK8yVDiN65UiGBVXP0t2how7PEbUdDrWwVQCVLQWqS05kkd7oGxLRc7Kjp
myV3hBoJLxAE4k0UpM0d/eVmQ6IDN58YDAvxcpqXTo3/fWYEKb2JhXp1l+nvIloVpAVd5FRVHlR1
qLdm1b4GxFN5zugOP7LyQW5chgWUKia0wGPK5aJbtXvft3tBL/G+NHT3Xj4TuGO0z4ai8/rSeaiC
+U7C2wKoPl5U5sG9I0qDlSxWV1FPC0H3h3j3m3aHjcSkl2qc4slNv4EAAd/j93+flcLaalo7P2jI
LrZoipsjhIf0nuElM0j33o+jAObDaN6bOhYOs13H3fySuW372LpZ9Yh55nWyIauBZ9bQGwSEkzWO
m3ktdrNdV48OI5hUXIq6mTaEeyXza5PV5T00Sf+cR/FNbMKHb4abYkZnOnxn3KxopTuUok4GURB3
rkpAYsX+GvdV4t7N/fQqH2VhevCdoVnDj+5e56I5sccNv4+KXawgic7E5LBLMGdikwliOLMjTM4E
q09kAyyPrbZ6/nsLZTJsVoop2+a6qO7xY0xVZcLti8goTPC3hW7zvTO18NFWleghaImX0GcFznDE
Xh2WAoO1qu3ZbzPapIgjmzA1gyteFsxSoRPswrSq95HfQTJGeDYo2i9lRBft0E70u9xf+RA49rSe
mzdCVbbz0DafZqNg5nat+URiTHm1THxsil9/mkKjw6en2r0xBz+iObuordufxyAfzqlWjQeScfbq
PAxnen8BgcSlyVF+T4eB2zKad279R4bAxYtTm8MxSriIfbMXf9tW//3Taelfa256coZrsf9AkUr2
0ZcObuZTCpPeqBxdEaqbgX1yY+fqj+XE8PXbiRXX2ZuJUUuYGO9Crb9LdX0+dEFprnjV07PFayST
cyu0MYcYVPLKsIiSNJHiyl3GVBJfBcTt500WR2N7I+9INdu8C5QOnE9RuaL8r5/kfB5i7xLNXT/V
DlIzM6bv05bT60C/+Hv9/08SpX8NK1VbkTMeenKcLte3Jpm3JCA0N7eefF4qeDCIbc0Sxx4ZqMF/
dML/TFtxNSbqjklEIU1O9Y/pOouOn0IjSU9xPW5lVEwcNIxQKdayJefq5kEKoI54bmeVBbrNOdqO
xgJFq1z91IYvUvg7hQ684YjdVe3mymPoNOJSR8phKIT/aMyD/5jPRJAz3rFhWfGcPAS0xr2xKI41
YVsEhtoGcI/Q2lTMMRC81Gc7HpEitOW9rH+cKX6el0fMUSBxg0lAMhsvnzw9FkdfzzBLEQ0vWiM6
k14unYNS/exncIKkdDgpLfUxmwgIt3PHeoRV0+2jsqx2eYpapJjiUxZk1d080jOrAzf5SNSWr/Vb
rp3p+LulbdNX9eIoNle33W7QrzXVCh8l5AQZfbymu0WT7iAr/qV7EXRO8jLL+KEkPaTYLKHS6dOH
UMtPhv75tW3Jbi+UlnsfG5icXKI7hx+qtZVVEqoMzmrOWiPmLNGDdS3Plq8amfNdFGH9bXn69g3L
t5pk26zj2KjuywLIpZZ1n7UDuCNP8+LRin1l57QDzZape6hA5cpXmPyV3CsSf34Iq+wuhqv113Iy
h3G6o/FAeEpf8D5TZe0kFVnpinthlyu4geLiGMtQWZk6mDW/9KNS8+rEE6lEkdlfiBpHIlZyI6pL
cRgsE6K0cFxgB8YJElyhAWWtwxyDEZBdlq61FhsnU51/zj6e/axIfo2g8J1B+ZHrFDNpQH6r5XzM
XZVvmOMLz9bcTRAbm7TMPucoifmogg4tUbXV+ivG4kNckdYQhXs2owzXlR+Bhuk2H9J8m9nhX13c
emWV+J7WTy51FiTNmoXYg9YTVQa99JF/sXSRrunRri7IxyTurt6YdcJvrwab3u92jpnZm6K1O3KY
1OMwwTjsxyxZO4Hw2i3NQzZuVfoytO5ThJtsnwTEEBPaZDXxSeUiW9xfVI5OuTUzysxq1zr9HRlV
24lyB88s/18yvMRqwuavq/Nz19RcB8gxY6EjSk4JRGQFIn9yOqdugAOsaYIrgmvfWWVIXOeJoNHy
6nMr2Q6EczRVCbE2KPSDZR00UbtnpzZgEBcxOD1eBBC14xFg03hUsvzZpl6iGCQdzBzseRVVPKD/
SYdqBEg0e1qGcqsbikPZNN8qBIGsrfO5hF5fgm6je/oXoN9hM6sfJlh6mx6gHnmohnPQ/g1J29Ow
W/I1uxzEWh13FCy+u4rrJdzVmZ9SNy7ROzFB7DXzgMxC90iqIB6viLrnubCOU14hV7P1i5Yrf9Wa
9mDz70x9J+5Vv2NkY5+cuCWxE9J/xawbCRpI4UHJef3IPG+hlrtKpK800j9sFv8dvWMq7FrsEWN1
nhjdZCVGRpRUfytRNRdcdE/WgIDGJbAn/wV8G6kk+dC9/j5Pib0B+NdXYf7smmz76Q81bInU7Nlo
F5NAF54BCLwNy5A0zSnsJFdymXwbtbKnpeNsAYbpr+w07zBN/IjqyaW7qtKjFrO6Q0nXP8X5cMS8
XBNZlrQbuTXCqhFvigkdodO3L5PmtkAVivKxHdpXNx/uUg1j6G869FzNxamZ21WiEu1HNQGRVdj9
rgIpW2R3eZ/l63bOljrD4467Ho2PjH6ETpVLjPvaKd9QMK79lM9Za656c/Z83rKRlyubKj75HYYf
cgP6J8bzXgjKdZy6a+G4d76JLsF+pTPjtdRoWZCiNSXEW32Ioo/ScGGsgthrz41T7sISpz0gQLaU
+T2RHY3YB0gV+q7Fd78lfQMir5cG32a43YgcFPfJ9L00+jZ0YlVRo5jqiKbn4qYbkTQbF99E7HDl
HRcrdn3UENUYS/iAqqBserXzzF0FKliN8HvOwnMvkiujkOnUMaZfVQQootVUrq7Ig5PfYe/w1YeY
wdJKie30pOVi63TG2UiP6ijY+BVjfspHRHaDCc+DKfraxSt+r0Gcy5ltDW31UDbeEFNwUl57odVP
KyXMA5RICTnYQQviT/evNEMIo8msXaC7/THp34XljJtO+AsQMNtgAXibNJVo4qLaMtF46YeEIWWn
VIBcnBOfPiYjUPJ29eJ4m+aCm4Rq0EWBaerD7cNcrK3UmWWEdml6GG3l1OZVt3bmkSs9jOCy18XF
nsx75lD+I1m5Xpf8KJggKNUGcsGnY07tBuHo6AHhDbdd+oDs/RAks3lIjewzcd9av1A9YbY/sGUT
Ktyn7oOstauw37WC+zDZUOgHXCQaTblnlEO7rBr3tp2EZ9V3vknvASYbMt3phqwMfLVH2+rz/Zy4
TDwYHGziQc+vWVFayE9hQPaZ5qLJCdytMJhaFNZg0DmosQgXjPkMAvm2DcnLt+fkV4NOKdaYQK3k
Mhjx86gMZ8WlMHLtvLpzZBIzTS0K84bpZRE1w1ujMrh0Km0newy3v5q5TbfXNKj54Me5MxRldjfV
jN4aN9yLClCrVDWY5VTj8dD9vemItV2WDsqfeFrpqhpuqKLUS1mIzpOWy7ZRpq1LJMo2YqRHk8BC
RLRIf0AaBytUt/NWzoeUmZub78fEyw8+fCRg+U8h/eSdxU4PG3d72+3gKEUbvDwskgZ/40j3U27e
zaH0T3Whe3QzbJhKC9zn38t2TfujG6oxNFBVNtRsrQ08OP+cG+hUwYjnmvTUWqh4pUhEiNZeJz1Z
j0XghKebOVPW7ug39w3L/Wvdqu+EeYe8dhONPMIxLoNLbIvJMtirLVtnR9lD1YTPxUJ66aQjZQjj
d4tgjy7u89exZDMuNcwGLLvwKouXcBgwSy6hk+4IQ5+onsSLwMp7vjL5T5keJ7uy1HF+NS4S96Q7
YpmkiQP7aNoHpvLcjnyIIAZ9hhbpE7M1iWeanPPWUeJsnWUdUUuBIE+nwcYg9xNcytM6cNwfw2xH
i2NhfhpVLVqjppqfiKwxrKp6U5zF6LvklIQdCs4lcqiCR5pGffMw6cU6Wn6NtKIJnPSC16fPH5PR
UdkrdvZaBgQMviHujPnSVOPupqcI4tC94IbcBXm+0wO3ushOOWk3n8wTs5tYGQ5uv3WB5OHKC6uV
TWfu0gVt5UG8gBZVRd1pitjV5ZoIv3c1IVf53k1VCil6BLDJP7BSh2cpTBRdkNw73Qsouebu5pUx
0qC9JIzZ7scpOkkCgcCVegW5e5DcpKlqMm8mV/mapsXmRob5j8vvD0yDq9u6bbumy+aR3YH6pRlv
BGqvG4pPx3WC8pb0xgTAkmHcYnKq+3jgIspPt4RtVZ9e4xaNS5VkaynNDMroHZLp+zgVwfflROZY
1KleQ3bjHp633C+VDCUeOWCLN39J+l4+p8VgQmJzq6viZ81pbBNxr6NPW5UoWjY93aSdkVPfqZ0b
XC3fKPeA1eZ92wEQjNA1r1It3wSmMX1EesuHe2RMUvB/7SxLL9/KbmC1c4SNVUUUb6GFbyMw6IQO
4RYjFOht13JfC+VnvEymZ1gxRYKBGvJW8BSHTe+VhWH/1Vik2gT4sH2JDpwQJw7Q7MixjL4lKSWc
UpZny+61LQzi7q4b4w/at+PBMCqxzfMMbSnQ3J0cusnxmzt+0lqzDoU/W6ylpyCI4JMXBB2hamB2
q1yZ4RAzoanfaI60e7X3V+70chsfE7qme7E1QEGuuyuMWu1KQ35cd6qqU/QiRrjp/GfRKBtktfOD
qgSf9LinbyEwbs/KNZrjVfDqlOIRh1j2YxyeSV/6GfszNYZlp3eWkgMGWqSiU0+xrYMHcMsuuqdn
pmQP8tDgJD/FNhvvRS93g/rVaoiaEq4yyn0rflAm612pXOOtd0UBo7glrn2c891oi2Fl4yvDn5P6
yTkr6+SsVt/dxrcOcmSt4FbKGQpuSehK7mBP/+/ZMBNwPnFnQXqGO39aDgQYq/8xuaRb+aWNIhzH
VJ1FBCd0x3X/6HHGGhCntMhZ4to5jr0Ml8oPrSChWS7N5VjazPLJygrnOBUo+JLnCTCPzxBTJTFp
cJ6saIbtMKNB0VpSI3OMX/dGzzssLdADlwcBFgRcVnPwmuH8woZifS8irTbW4RQWd/I5NxLfnVL5
dRuZVGWl1AhZM2PlxwUdp2yXmm5wkQe5wCOIwzCvOVeoF9/M0dHujB6tcxu2RGAvmkMltJ4NRZn2
8tdIWyXcWKEwNl0u/K0Gkn/Xkv200xckU5eojzJXTo2KOyVXsm9oUcNNoCQozJsE/6IREfmZmPNG
s1L8gaCPri5ByTJGr2vuXbrWlAz+q6uU6X7OGvOod+RmLD+zLLanssv/FiZ19h6tLC+l7yvfgQrV
zD6mc26rg1dF+bTpRYrtIjRpfciD4cTx9oZ9ISXN3k2dDfwFuQ5K4f87hHggeWmjjV3a7AHnSvkk
lsJeyW5twFTjnI7BbY2K5B1M92HRYcFXPZVRSH+tmKo95P33ABDWo3TkAZUgGbPFt1Qo2V3CuJ1w
ShsONG36E+HZB+QixpuC6uSoNmARCDEx3mrF79duC0cd+0L02IgBAEgRx2drjl8GiaG53d0bLXjt
i77e6Rqwk2CRwsmDBEw2LpT3pnnSbWumxkQrJ782Lt8/TwEtnwEraURs4+8vMk86ocKLz/Jb0YaJ
/9AD/iF4EA7NCNWgDWpy+0Dz8M/ChTF5Yhuj2h5cxewZrpfzip63y3qIiwY5LjnaqDBuQuTRnd3H
Ml1wP/b8Mu+Ndg53gQji5yCMMe8uCy4IVVSm6fzYoTWAe0mceMekfY9dM31wSiyLflA138yqfsly
0/ilxi+dP99HNPTl50YuDPLMHubN5OpIWBOd0HbNKd/9hCq9+o+XwPnacxVCgxKgIXFgIcGK/qV2
C4w4NGkbjYcSaqHbI/YuaCIf64pMjZvYuzQdHEEwp6QUPEUTsLZUUL/yq2yJUs+qawhvOtJmmrsp
DGP9w1kQWrYR7vU6dd974onWfdcN3jhTwUvhpNRKiionhGNUFkor10taEaksVRNBpJSwv/O3hDTO
90Kj2OcBdVHzfTkxSovXeI7WhPQuZh+R3Vfh7Kx8Ll4IkM061JAfI8kJt9KIj80G2WBNGcFOkfBX
YlQ1WvQmkxCv6qbsLXNjB7XENIU7iXGe67Gnc1qlm3CBPCduRIchU380yzyyxMHpdbhucaYRLD5X
/oskhciDas/mnTyzsPT+e61jfNVoCpQ5DkglAykzv9VXKa9jMzVGRxUcjWHZ17iUxb5ifqhZFKJt
zMB3h2WwJRXUPRu8gkcVZO9OzQF/QIlktZ63oE3B/y4yGnlIu+ZnRtPwlr2qdYOzG1TjOLpV+3G7
HYO0ODHKFH9Fs3ZI6xUaO+QNLdDOSh3ZkNRtCjtSVfdRZgzrPCuN/5AlafofQA4hHN1xXKwd8I+s
Py7SxDErPqfseDHjR8doTprrONPSiYbRQwlWbgujCU/yQNrdAkMqEFdDAQo2Q0dMwWxkMdMoSiXA
YjDc61in91cTdWARyJTaWf1ejOXKQI773c6icg28tj/7nZ488EJcanw/9jeh3WehgzyOsVVd5ZiX
fGJhERK61kke+MELNO7EGi2KTJV+QNmBxBmVsUGwmCX7mx4KQxL32ps8JyRUBzy9e44Xt8FYhQeq
1hk7XgPUusYDDDbL2aZ++dDOSYzOTenDTVf4dLqWx26omKjImg6tTU6JiijJwmcUE2spEmWhx7M1
XlKTmxi6Akt3dJYPy6IiEUlpxnVZukiWarM60vI84Poen7U5JNe7VvEozpD47azJV3PrW+fcn+PD
7eMpfAQDKlaXz9An4W9R8OTB1K1iZvw3sS4f+Xkng8gyB7tPgmDY++1vd5kSD2sfIudsa9NDuoSF
sA7R6uzr+HAjIIVqe3EU9TGeStpwlaX946t4Yy5WDjoanIZ4IC5hOhoKASBNrJUnRFM6jiocP5vM
DPPDjF8TX0rjXqu0RipYtfrr7ReJ5/EjHNuMO7zWkWqjZfsiMc3NXDeAOpPhBBC9PkHhae6lSkoe
5PNFCglvEU7Jg88o51bipCIFEW5goA2WLF+8xOwu29w313RUop2YnV91mfrPkTZNW7x+8zFxYvcO
Y+LlppcxW4Cnrjt9a7GVbzNOUdRz6erK9IT6TBxut3u5O8mC/O+LXaVroGLOuQqCXmlCQO4hSXeK
iZ3sqAU9dSKM2MN/emz/H2PnteQ2lm3bXzlR77svvDnR1Q/0Nsk0SveCUEkpeO/x9WdgM29JVR33
9I1QMABS6Uhgm7XmHDOJ6ZQ6ZFcbs0ArZznHhYQsTb6gqHFw0EtjuNqasE9u2Y9bnQUbV/ucwiVj
+joH5XxaKxuZyhThVt0YIoV3N1P5h5iIm9Awt1U0WFRWZ+V2StUATWUEHozQ+HU4eAh+DbM3L8Je
Nq7/dFuxBAHLnAlHP6BF7EIjSfcAa10kvlWxY7MfPpKXaD42jlninw2cnbyYUwAGqyCEsRP39RYQ
jU5P02kfO1tHcuyNFrM0jPUvNanynTVmG/aQ3ouujft2stJvAcxJv2PjyzT0nSKrvBO7qqeLJ5rp
i0L7aK0Uo7/JU+O1mNEPVUuL0tOKd3kGKlGjEB6TYDqXeaeySbbEAUXPFNLu/QL/e1mm05FYUHcP
lqddmkKQXgxd6iekC3+eD8zno1BJVpa/rF4BbvA6fvYwWM1bC9opHkR18mstHL5oyqDc0vXkrxAq
VoHYinWMFgNls9kBbszZDC9f0FvmKGkcY7LCC0rsH22ecbwrSXC5I0mvWaUIdFZgrQZAoV2K1NFu
MGNaFQojypXIHZOz0cXmwkM0cJKy+KZ6Lrnznq3esqBDfBQ55W7pn54faOPjpJ4f9H5UTlQSehf7
acTfv4p6umq6bZjY/NOCjTmGbpOoB1k61CglPsxn0vwsz5RRrKR2VnVRTsyv9YwFyxA+xPan/1aT
zmaIc84x8tYhi9rOIhhUDdHgkOIebxLItVpkHkfXeJdlGymjUqcS+k4LgiFqniZ6MctBJ7lRskem
+WiYn5Ov+kXxg9Cd/tKNWvlY0R6T3WGvLctHjcq46fdLITrnKkevVomCFRvbfGsVGKdKKcb0R/Jd
bpsBxWrRDGfha2qNFL17JYG1hOB1KxXMhVabRxqdZ7kqytSa5DBfA5Lo9Gf5IPApL7BYiHVptOE+
bt2Hn2ORMiblsR7tX4anB8PKsrvWH/K7uYe0xa+fLVq3+qpF9Jjk23h7B+XhOBvEbT6rSbgDG0gu
rXIv7/yaesrxNrs2Lv5IuWEgHO6xD73ovjEV/VExcePOGwcb78AipiN5SnRfnKg8pgt/UobLmAz1
WorXMbN/aI3Qz24xnaMkSsCL0I6vyZ75jGEq9ZfEwGE78D6feiJDX2z7Xo6OOmJz0Hm6BxPAClYy
l9pCaLJMO6M8uYqvM8NZxiKFLb4mTjTZo7gIzjXsZVUXzN6hlT9Vc6MQlY9+9MtqOBF/oa0dM57u
I5vEPQDE3rV2Q3HXQ/vfzKE/d04z6YssUy5gLbnBaBMc/cDEGqea/TUP42E9zUfIIemK/fmcP7Sf
rw5YKwiVBVzy8z/LoyFMnWWIkw6SHWQwRwlemyExdiHpIBsZ+Q22ZkkhxN7cDMOpa4nLHAM2j0lS
Voby1L/g7qbRulO0UjnLEWaaCw1BakPfZxEPvlbd5a3iHH8e0ZOnl5djRbehGK415eiUY3/7alWr
xeeaPAnScie9cJL7o1UhSkFTN5aU58JdmYYfvLH1A1ET/n0uvmdBCdJLLzJrW48Y8KeKfXwPkIZU
F7FthL/6ycGRv6PPHNqXEHlaC6lbWOA37qmrLm3Lnd6qYbgtkkqSnlzrLHkybZGJCwXpi+d61ta0
BBHic22uyLt8G2GnuZXq5HNkAPXrzh7rM8bIftKTV/qrOsJSp1vWHjmI8TThAf3T6tcU/ri3GAPl
U6qXL26b3XxS47NPw2jNHlm7xIJEdqwnoRGFdzerxpzNK522ab0lSyW8a/uxeGTCOdISGF/nHTQi
L2ZYJdYfG0uHfgxj6VnhNj/A1cYKIy++mzyF+mWzlMOAfECBd/C1oYDYzX4p88yjY5n9fZL0VIAR
/vFO6ygLSePOCvFVvsEhqHWq13AjzdGkRvaHZlCxKwadeLeCT2goUuWodONX+emRrNM8VHVAQC53
LPN625yVqPom/85eS7SLMcGJgzUIa9OkfL/C3J6c5U9y0oogSSc6BH0YkzStDDsjsu1TahyEXAY5
sEvZFBarcAo7ypYtfAySzPEn6ZixuIxx5jBDWdVbV6nrMvOyvVJahAM2/UicKvmKkWvtkt5Xb4kB
Xk+BtaTfkSNovstgQUSSw4LbZxBJeCg1Xd3gx1/IyQVovPpYcVbP+rAwCNRHmjXUZZRgT6iMynrX
Nh7HqH7wgtpDhZyZjz6cF8ajUCG70njQMVVrFzJ0TKyBodmvMAc9cudT9Iv8J7KdXWLMibCpPVHv
b1diaZ3RAdaUNcL31IV9wpzwzvoUEF2mTkeh1/kmi11tUcwPBD0r7KbmUz9RXhzcF4iJWMfcfIP+
EAM6LtJxifxce8vU9CLrCDWKknIc9G9BEdFFncb8XlWicpHRG++dJnS2U2MTaZUhGIg7011W2QjO
ErAnYs9q2hWAIVYAxLqlZAuW8zwDV9lyHOMsBUNWnix9zW5OUkxkzY4kllT5nU7Td+VJK2vTp/7a
gZewoIqDwVr4br4CTF6tu5vlUxR/UJYyT67BYCAdVXll0/4XEaUWZVpOxLIdB6k4ZsNHbVb3znHq
xeQxGea5y5Sr1JDaWucfUsPflC0r81CHaFHOTkBTIm9T526UFsuITducEgtbUfeo2TXk3odkrqvw
YxN/BPABLHCZ6q3YVIpNJLKqgEHNKrQ6NuzY+Qoxa13b5eH03pKJucSh4O4kl0bg96etOdEXcq2l
34QpIoI02Tq6aZ8NWA63oz5slc+OBzAHoApyI0YV9Fzp9bMOA6Rauvp4LoPFrUQKn8K4tgFCQgQX
xtGgU3YBEHF/e9XrovbgBDUSeG+cPsmaERx98gz0FNdSOx5J5BqPhNTSfx3tqzz7+fzPU/RayiKZ
0Lc06mRVi0o+og/yjr6jK8cqW0K7AaVTs8q5oRrliyhlvOMwlp8Qx7ErU1L6GNbrUR/vgFQl7Gzv
5ENtTUyKFMDhg6pas72dw6Tee6Acz01ePpaNMI8y6EaSTv04f7T80TqKMbWucb5T0sLYj7kFt7pz
x3eiqzZF4dXP8nkDZRqMN/O9dExxGBMxPtmpdq4U8wEmWw01FzymvI6lVKyJB1ZxIOqzwokvY0iy
xUivZJc7U3rvVJD4VbuH39t7yynjUz1MmX8FQhKi5f2O8bK8ekY8Xt3JHK6+miqLQeyttpsAlVDu
lhStnwU8K0I0IV+FAOjt6YwG1muuEuGuTQVAvrInwDd3HkcWqW5KMkvt5UdFH7M7L/Pwes7bXaFy
6QWxVf6RG+NwrXplJ/+aUcrfULOxzIco9UkZ+vtLadcXK/mkUk1Ml4XbAj2x87OoE9irc0JTMQJA
YBHmHSRhJYnNPcLjOb0iY6yr5yrdfBN28n6cSrTC4ThMayRji6jou5OV2EazBVOIjTdFWD7a51SY
98jDivuQTe1QZeWXsDcfb8XhaNCTTTRU/aZuHBI+542zVIHLo58v/HyOrIOHFpzwPghd+6y67WEC
gXewEe5QgJl/nmnk9hnvTr8Yx/LBj6Cj/fIpOb6C3CA+yM8s8Togj2xGT3rUXPAzbC2rLy9yzPB8
qkG20RrLCVd4vkT0uO0GG21vXodLhX7crhpHdTdZQA7QxGAvLmP1YexFApjHVOc0e+VBM8pgTjw+
yRfNMHWPeMi+aYYN3EOP6v045upTj/lqE4LNWctTx66iQ6MQsipPNcWOLhSrL+R0qKxNgfCnPXvN
wTR/dLqmH6IWqYZ8qLwP3eRiDOZnnN6kdh4OxIw4VrRUBWVOLS2VzcrsFEp08kqA+vel0gSUGcnk
9SzIfM7so5ZvQtIWxkrxTLQmchwtnO4+H6LF5zs01dfbfZGmU7gwJv8rINTyTtofjd5+L2rriUDO
YIIZSWLSc03KcthqymsNYvT2lR1wn7UMHnBKOjGYbNqt/Hp5yiK93ZoB+ZJT1Po04jsg8L4g1EBp
QHxq2ckaxmdZssTh32/w0rWLG2JL/nVq8FyNZMwH5UAo2TwflKZmnsOsugjL009pWF1u17K8rOWD
oMTsVOJVVfVuJ79G1crpSA7kD0U441YDaMHuJytHckdiIyIQ0Ay2YeSWzyUjQg6BafE59yW2dQwY
OC5QB+09htW31E4IGZXPISy2l22P/479fbGYaQz75KQQBn8vsffEcMJTJenDoGo4P1sQ+3ePrG8+
zvRm7elJePJS54t8vyyVDk5e9/YSC6R4DofkiUqc9d3N8lNUKRNWb/y3BYu0TrG9nT6F+ktT6ogU
0aXGSu5vpjLzgXTMo0vm9tZSRo5JroA8KgOBSbWBYwgE8s7I088UxxAQParr6tB1oLXlCAvDypkl
iMbtGsPxVC1s1idHxa7brWs31UbO9CWTf2FClmrxyi4pbDItd1oYHSw/fam6s1aJ/qWY/PTkB1BJ
5Nd4VbcOvaw4dFO0+tsQKwfboG5BodXJSgWHsy7IllsPMqq+hu8QTi+4n1DyExnuWc09ux1u3y6h
rO/2dJKyTu/3MCwnNGwiZO/PLDzjZ3w8VrjQZzhHBvX64DjDfeXZwen2DSixsab13SdqxsYZuNGH
YcQeppU03sqoq0F/kZfSQP11R5wSSffIG2nMz7vJnTBqBIpZvxN5ZX0EPtqWPx2OrTkxIctlisjM
ZievUbkSig0vXQ2xYiK+pOlwKyCz4c4OMGCi/9A/1sy55fOr9ZVqO+UXDDLoKsBBaH9vCblm4YS9
oe8nUmz+iB86kcPEbZu7IeQ+7LDCbHQ7zhYW8LjUCC1v4Xf5WmepT6D8Si4O6cEuC62JKEhh7gqr
ioE0s8Zd7nLZIkxP94pfnDXahVf5FLXAYqOa5Vs9ugiy+8S5dp2iLiyMKH+ghP4uvyspZ/7JjvON
MPP2YAcsvKTIw5olDJlirAdNaal6NCWhF8D2Ve6ZdWY3GG9KgOqEdRfrBKwNUVv0pYAiNGoCLqdQ
lCX8hOlKHPfXrqRbqoY6GIE++S4cK9hHio/tahrTa57h9Gjb6AeTCgfWsKMq7aBUNptDJgSxsjAy
lrK8FOTGm8isci/34HoOOsChM4FKI3406e8sND2oNpaiwfAM0vHJq2YoJJgA4SHWaozM4jZLAYnM
AH9jTqWNC8BMSTGpm4EE0Zcc1xjgebr2vl3f8uuNrCuuY5MuRTWKU9YjTA0U7YvRxg+tcMeLOw+8
ZUxHIdLBDBDaqR+oUBqPTQN+PR/HD2eM3+Uv3IuCtJyyJMAit99HLzSPTYszgqzns05de4siDbqE
H7CpyMd3YTghEWvKurI1B9utwSYIExyrqnhz6w4kylcRDvbWIfl0G+aYN6YUjJMUFqU0GpaZvJKG
yrUenCBbRLmanwtRvVrswO7KsXbZMIGYcuZTm+4kelmQY/LVZMb0Gx5uUk0kJy3yGPqEOixlDXTK
KU97wQANwOjfrJZZgh2mD7yrd+113inGQpbS1W0QaR/pTMjPWSqTtRNucyt46/D5U1WmQFsNQQYc
zPtGgh1M9FjcqabNd0vMTD9IOUmeucX8axLLrlR7eBb9C5lZYjZD5DgBQMJ14DKXucMHK6qmeXBi
JyDmgbZTkrbRIooV+6DFcJ3CSE9WheK370k0blJqwkTtjgB2/JhGplDE0qNQDNGAgkvRwwsv04E4
k87XNm5TK0tpMolVS50tUmu5yDJyoCsDazSXCNyDFRNcIWN0xzjeErNX7qyauAZhKRnh5E29oJCu
XZ2ZEV9jNi4iM3v3nTjatFGi7qkXTFdfQ8tNW4JSvj49VZVWrFWdMLNpnMo94RzcZeXobVjMfJiD
yRSuhe4M5TiGkRI+IlgriAcyyrfMcRd5Lzp1aft1fHfrBhWVQxI5wjxTs7+42fgAr4zGatzHu7ay
97YY7TuoXDUhDdmI4ZYtq3wYqQTV1fF/b7yq7r/1yV3VNRkLybiZ8YV/R7M4GtEcI2k3+9uIV2jW
I73/HIm72r+Bv08XJJd6d1akfv4pbMfpZ6kiDre2fhoUtbgnL3c6Ix8+kZ4ZbusGgoFX9Bq7R729
66oSE80sHhCl+ggWJXxRsrmcSFB3gVBqS0upV0nPSsJjX+ss1FI9vvhOgW51fjk0EXcIX6gHfaaf
z8iMgTEQAm90DyqU+n5SU/0Zamszed1bGJrmSurPGhN/ThiHX1oCpkey1ZjCWcmdqvFYwYB8UpKX
HCbYxWGzwt45Lt80dxYSU1E4mKUm0NroxdpIivoyJNWDb8IXRkTknKIBEZw8Cv48IvI6Bn2kP8j6
lSx215HPeF1E5bJUNXzSTMK9XdW7kRuQyLfvdO0xISfKIKCjTER0C+oZcVcZ69j9MUrKKqBIjyWC
Uy/lrRxItVDknfSUfrYSm8WNtMp6cTop7lf0jR/KrA4k4ELfKGK6KK2w1iiivdsR2BvvMmSmtdZn
MR5J9IduPgsgg12w2BOAHTobKe+XP5C6tL+iMJht/H7YyBqUlhaz+mddtgp6KFtkJNZrx9uAYaZF
AvhUZAdPYbUTx/ZKnzLq2zOn34n9P8DFaVfRCFJNCCA8e1yRKmI7LLdB67pfItrPywC2yXGAnPOH
SgoUdQd7jlLRQOkJ3V7fRtPISPWzLlhycfmG38bom+ZkxqIvpx90Hs390LT2stPc+kKlBEStNib3
t18xNtGp3YoxZVx2GzkRi54aeeY9iz5KnwgPhG6awWcZqW7vsI6OF6or658VIjNADcMId4yrTxNa
pn0tIKsehznihkDnXaInMOwIUnDndKVkDiZgTwKHtd3KcsXPB1nHyDX678gb1YMmR96hy+d6QS/+
w+3OHvVvayBXs3X0QKjnHOyIiIP+qgwi62RAnJ1gebT18IBMaROU450f9vf+yDtpWgcMTdH3TlfC
pdWQOG/hIt2nhWJuNLf1kGOKLW8L81gUTm/yKA+V8XYU/PmcfHVAP/vL/yML9hux7eRru/l4GjSa
ndVsLAWkgbjRzPJzLyjfx6FHYFgKjtL3xDOynIFPGmGbPO1yd9pZKgFq8rQFxbEiR+I7ygeiuVNN
+wLaC5VMpFW3VArcBZx2ZG2q0/fEwmJM7g+JngqY1G2okJksH9CWx0QuO8CjdPjJA3CUi1em7qWb
j6jEYreLw2ojX3DhiS0yV0M2osX+ish7f6dHQ/rkGL0PjyvHoT+fZobxptJMGCBN1GSOO9XJwyN3
kkfOfERZxwaREPbiMciHg1Zn7VnASJpLkH1DtLhrtSTezTUfVdQapcR0WhHQGu+VjHw5SuMqFM8Z
z10GRGFp1ay6IHXnsfPr5h7awiJSLMg8nt4/WqS0LKfaj27fT84p5KzmyxtmXZ1voKw0EoKErPgY
TDpZGj11TNtNuGgzGkh1Wnvrli0i/euxupcbq8BNPp8LEXMtRt0nGpLb/Yb/+Qn9aQJ923hNfpBP
RRV1l4xe0D6Yalx4ftqs/awtXhKNzQD5vsWhn9eCgBMelLQFPJ+Q6s2sbAVedRSZbj67kLi5uYu3
hH7XLrME47UoHHygvbIebF2/phZGtah3noQALLaO5msIAM9FcUJnpVVlvRKW7h3brvWO8khLA3HU
pmY6Igr0zdzAqV5mIFFHVBJqnjw3ZGEekAhDAZurZiqbzLVjqQVDJJ53DVnuWr46tTgk8LTvBcJd
Aoq7WDtxCV+tfhlN0/A1sAscMbHTHOgY6g+2V/2I64RUhIaEk6FG0WT19WvOzLMCKGjfpQpYWI1R
ah2M9StF8WRTs5D6old1SjhokmzsOh62bgCYvQbMuTAbN7sTrhK/GOma8rf+QnDHQHVJoJ7PQ/2c
6PG0MvSofMOQdMANqGxIZDZW09whtYKwvnG05amCD2sB5IIueY0imtUeckiwFH1fvg1W7e9YsaSb
oIbjoYhCWSWBDVPVb14qCOzbsgfWjcevfzXqeZsNDa9tlYlmd6gcR/r29aDHmPTI090kzI+LWzT8
2KfpSQugWttdOvFeqN5qKDt3qSfZc+wWVIsVJu8b1jz3yKWpBauLvqbJz6CwkwlzWj490q0H5e9z
MWxugR9UWPwDmPRsH2KSqKlxnSTBGJYVOb6Ri9RmLlh4Q6yu6qoe1pasa2Rqu/j5wsCylH2BbVzA
4zDvBPHFUag4S2VROOKosNvCObRF1b+oRUQMheYSi2mqRw9j9L0RY7qaJ+rRrCxYUDH4F7puC3Wu
d6wLugnfIbNgUISMNLMYnAoxQeAp9fGGIUEs0HReeULNkS+R2KNcBDT7DiaUFiyQMxy6pziqNwAE
dhqhMUd73l3cYr4SNCAbhWXxTQZXq9Z0dGYg1K37mospXcDrxYGoa9rOt3Xr2BNOu3NR/xsd/AF7
3A7s1++llMEbh1lYyGrcnA5o+NgfkbiL5a9Y6aVK0oxtAYpIFTSQrY38CMn1WlMThQ0xi4NZJm+W
dbsB18vyP2vYubSjBpR/rnQ1QVpcgpILrGCYQvDfPGE2kYLUpmIvgdxSObu19cmvDHqmeqAf4M4D
UmPJ91iUfaF/IRfJOeomzIfU0byLX7MAL/Wc2szMdHRVIDwK5kUULLckTJSEKTVS9OXY3YwkLx5h
kmvcbB3IXCd/1AowFJXZspOWkZdBTYaO1gbvkpejG81rb3GL5eJRVLp4LqHqKVpfPfqFg28Gi3ir
xP6Lq2fduWxdFNtK6z5aPVDmmRLhFflw9G2N+8umtS1pEnmGCrAqA0Z8/H0viVp+Msfi3OdGgM69
xL6lr9DnGSu50yPVGf7kOJxwmN+RTt9+jzBGy4PcyjeN662SWEuuch8dEr9EKzQBekXuRCNBQq3X
kWU4oyR0K956GVxVMHnltp6MdCcyP9rarjEsE/wMpAmj1xz9MT8lqJTWYDriDe7UdjfzwMj3mZOH
QIRJWBi8P0haZCQCn9ZAbWoJeGx4q0jFm6MlDBT8Eaxw+ZBbtn1UWdqy1BRLIugIIy1qJFKzESJI
1VUHPOEjr8De2txjtrgiZyQLm87O45SOD/PF9panZcMuygsfRNlMm6ImO8JVcM7344vGvm0lZT8l
FutF0hjFTQU03+zCrLtl1+nVxVBFTghkU73JIzWxP4/kc72GnSpS3pnTuvtuUpuzZuH3D+a/W7FJ
7fSHdFEmfrW3otK5zAo+vplWvHUNV3+qV/lB6/3h7pOGk9LPLBMAoKpGzd537EvbZ9ci1T+zo1At
p2e9B/Soz+Y/I8wtgnGylgpbr1573Avrnj3pIiPaCT0zRKJO87SrCVQOtPzBMP3vqDRoACtqv45o
Cq5ld5jEWgBp0kVXRoKmSItv9pZ61XQ1Wz0VOUGZ1/W9Go3f/ARfY69gvhKojFeSjGUGWn0p0w4k
hWWr+1CJ2d34WqMciwpXtOLVF33eS/mgF4BUIj9AylfmOz/03W8g6KjaT3q7SqBCrMYA589YGW8S
CjRN7KGYEbfjpINh9M3x1tGOE9S+tc8Vatv7yCumleMxExluUF4GlGCrmy1rmNL3wLOf6RxkN6/M
zTCDCZqByWVquyrMpqeBQtEp8exsLWrkOSKrr2VLfZIu5NlLQuOuTXTjTvVZLhjkvFLodE9uj/Yi
HA1ueVowGgW9npQZs+zK3a27WU2mCWd5+sMbDXArkrkyP0gQi3zO0YftEFDkpow1ffM8xNVynMUY
BhKqYcW8yVv92qfu+v/5PapQXbajifQtqlHujlX6zUfRBl/8QYBM+JLV0dcxTrWv84GvaCq+507f
yyZlTTcbk921tMx6Lfxi2LPtEAIPDQPLkTib+v7mJ41N7LuWxVA80k98A/JxHeoAynBDNJORBT+a
0flDE2V/0KqqIBeb5bPiB2LjjLW/lKdJ6rhztc699AZtunhecOtpVdzZ3rCdktRFtcnKUhkqsWDw
IQHK0L/KhSERKuned+oWid1cM7SwBLckLlK0NsOFYnrmnVFlrzjCyqsKBuipTdTVEBX6i+YxI81Q
STfWyyM5LUSvB9NG7sD+1kSWz2Vlpq28NvjxHyot2r9RKDUa5YauzPEgdOL+bspoWjUxNQVP9I3t
gWy0gzoaqRvS0dMdzf1+2YUkoFJkCLWtXJ8XRnJgHeAfasOoVvo4miujap4tVW+OWa+jkenhwrJw
O4nMzTBC2y/yM5XvYpDzFOTAFw/36h6OBjK1THj7tnO/ofQcrkNVjtdpfqDwh9YnIY7E6A5qH4aX
vBbDWnRVeCorDT91ZEG/UkCBI6yR6CVYjGSCQI44drVjwSOGzZ9jgV6SX5M8fx594A9JKwSncflI
EfqdnfPwZLnc4V7V7uuoNJ/DJF4EUFhfI9wH+xbRyKQqZ3o7PyQ1n7Kwch44k/UTFA4U3AMfYTqa
ClkGJb3KXEUKRT82vO6masp8n5CJgA9dPES17S8by2cNP++h6qwYcvzPOZlKyA7NkcWqIL1bFjwk
3sAovfBQddYDqeTx3iSzZx2Nurlx/ArabUJBHZ8f/Ui1H05hlN2HDVRPLNfTfgrgpkGMdffwFvC9
+0W/HnSdwLGsOcbO8JVFb7lSYcisSlzjQFfoN80zn2uNKrpFYG6tY0Jfsorh7KRewQaC+KUyGrnn
+vJix+TNldN0oV1LwEs7vGvJSIxBqiAQnrtD9htA4nIrr9r/8234b/8jv966I/W//sn5txwXN7jS
5m+n/3rKU/79c/6aP//PX7/iX+fwW5XX+Y/mf/1f24/87mv6Uf/9P/3lO/PTP3+71dfm619O1lkT
NuN9+1GNDx91mzTyt+DvmP/n/++L//Uhv8vTWHz8/tu3vM2a+bvBosx++3xp//3338A0/XJ7z9//
88X5D/j9tyMm+HGqm6///kUfX+vm998c5R+aRiy4pap0S13HwPDSf8yvWO4/NAtXluk6OiQoW6UC
kxFCFvz+m6HzkoWzEeOvbeJeo1Zb5+38ku7+g/gxW7dVDZ8IxHv1t//7x//lQ/z5of5X1tK3CbOm
/v23vzbCuL9s3bEx2lgInVTQuHNN+Bcerh+yAE8cH9Gj1qNiSwt6EAZJQIEdtetf3pfPH/3rj1Jt
yVf/2Xabf5pjqMrcb1MtgmfN2fvzy08byY8sCssIdnVVZeznwmmi/5mILT4UbacXNasVKzHE3dBM
7S5GIY5Rog/WxugTd6cENDHZF7wiFx8uLcQAbkmv8dYNhJx9k0CkRhKNmC+icfMj9aOipHPUA5jw
SIda1Mjf2SKR9/wyGRERGkxZyLRSSshbjM/PpTNCdGXBbrxGUx3DNgpB65iA0fFhESG7AI4gDj2C
knjR5IkzLMxOkB+VqioBdAYqALXTdsUwOZAkkrvBmFg8NUJRf8D0tK+EeNNu7oOMLUCa03FrjH0q
FNh8TlZg5CzCe5Bn0ZoqiHWP/jA4V/Bl6BwDiyZYy1u7WjkiTMgGQsHsKk7ofNn5K+wMQlZEiUwu
DoZgFQutfrUz3d16bEMJkcuUDejL4rHJCKqAN0RUmEteB1x+sDdY41Aw6tlU0+VScV+Ebu5/DJGZ
M6lUo0PjLlcfIkfUGSvVzAmxGHXT1wZ40SGjbvfsVkgE+XOd782gd09KM5jriFrkpTMq9YkAGOOc
wDLKFl1uZOeosO0dBbpondpEXnutn7HiNVRCsej0KgCzFpNR5sXSquM+WnRNEH73O4LmnIHYFr+1
7GRBXQhCjTd00YKSW3RsgPNtXRoXx7ROC8rPqKkyNNkdYnMMAiQdaeqrW2ktLVXoa4sorSOCMNhA
645LZNw0A11Dl+yOkvfhR5iHEEehKaRL0wubu75yG/DWPe+qU+tim4rIZqM6dC8QLmmyd4gNvwUW
NQQsM+UeZodO8awnU34lxlifQAKp8O2K3jq0it3unDhXfxRGOK61iPXvgoDPfFXaaXsE2oVyTyf0
aU/LDvHVmDVPTWsQdy7ygv1BUznrTreVuwRRDW29WSad2RHUg5md0SLCKvAaYeqJy6iMVsJT1Het
6zzKyYhOl7lbqK+WaZvdrk24VeDIt0iVxqBeG1aFWF44FEDZGaflC50aJifA96s4h+mCMCo2dj1I
TlKgw9oPFxOF3x30PxTOdmo8lT6XXplkZLCNnfs68umu0JUSfVinTbHyQtLcy7EADMBiNF71oxaz
ZnOLR5iQFeQmdugvYVn0ZOlWoldWaADNpZUb4dFIR7yqXdOxG82UVwN1wVVQ2jYWrqH176R6eVeP
kue9bXfJsWiVDJk3GZxzUy0lRDvVDnkWwlW1RwXJGo1+iBBtd8CVrp0CKx6XJmK2K/sdUOlWSz9m
IKo0rrNmx3PKSbMoabhaar4mzSS2Y8lAlZeNcba70d5baQpcMpjC7TSpwbZn83AN0rb/8PtWX8Lo
cs9Db+K87938PoDB9FyLqT+KWuHynXQCWYll6O/SyI7OGc43ys2ZHywU0jrutbgj5MWEFrMY2yn9
4tEF5/30oMq7pOA1C2Vosbn7OX1ppxTZmt6e9kPpCBF1SOMjBNUagP0MBuQdA4dTEb9ETV9cVYap
L+wJvZTRsYV3pHbOWhCeylvaD+o6CbyGVU4U7wPPU9faIPQvCaV4qLjUTWtiZ+7GQitOrFfZ9CnI
MUF5ejsHhyZXe00U0wJ6TrNG4oMMuC0BZMdoltYGLR6iz4AgqIUWXN3KG8+Dp0TPgTZN5zAIbd7x
Nv+iMykeuiSH1It1mjHKNN3vI4FUC40LwCMvnTrcfD33wn6288LYDHzdgVANl6quRk71rGzBTaEh
7YYbsgiUqblr4btZC1Fb0d4xQhy9TtTMJvbQvmqE3bz3uereRZ43Ag2nQ0kqJBs3c8qwt1EFx7lS
qeI1DD0CuSsPTIBOv/ZSaxrdgKB3slURJ+p7AVJ74yRw+TbCHodNCkBurWq+ue/sgL4K7q0DUW7l
KhCufzBUMif9Ms+2heG5Hygm8G1SRCywHeKKGOLOAhmlWxuBFv/b/1B3JtuRI9kR/aFGC+6AY9gi
5oERJINTcoPDZDIxz47x63VDw0LSRlqqV32quitZwQDcnz2za0lftdu+Vtbe6VyRBN0weSd0L9BN
UeX+9qNpeVCwAUjdWOuU1tG1F7k2u8oiCQBqFi+psYgrSTb5zJfMf7Br+rFpdKXWJ5AucKOs5wYS
TNrLDzoUM5izNtZHZXfltZZz+gGwI/3B6O28MuI1n7aNRhdgdAYexpCMVjEQDDv6oCXejbpQD1bo
GStVjcLa9DpxiC1W6uRXafw4lKRuVsrmegxuQTrfVRH6z7w/E2tdOn0Im80uL/ZILhpg0UyKLe3b
pyiskz6oCFtvGf7yDc6TmO9pU/1thgEGeJPrnqNISmRnJ9vy8up55CypAyeiVXLAjrPNYzs8Sj+j
WlZ3xRtedEgXHupts1rcJjoxf4EnmhKxyypfXeLQ97YgZn+1eYEKqBtiHzoP42NcG8NX2TQd7Qm5
PBApoTx3tKx17nYdZeFZhPvY8WbMd72idDi8g7xSJ1qNvrwfkMrcWcvUvCd23m8w2/IMSUOfUyes
j6mwxt2S+P2HRz/n3piq+DVqSoNNaGy+yVwn1wIbPtgfaaxawwzf4Ydkq6ywMAmkPk00g9bWo0En
ycYAH7XSiWFloBcnIo5d49FLmg7eL22P2QtcURjHc7Vo0unKxkACqvVks4l+TeoBaDHFmwDIsGDn
QRLeoZclGraNGl2nO39M2idHaWPj2ukINpIO0b3vTGqNx6DYRTNDytqJXfcI4AW/ppXN3QUcVwYx
rGipBWAHHB3pgUXlcmDBDH7yPjou52fa1LG9NetEXRPhRevYt+ptm47TY24gkJOOQFY0cqStQWZv
jh896kHFj512mz8FnLCEPINbv/lZz7topGGP1L41P8EhtXduWMh4DfCZ54pHed06cbON7FzukLu9
t9IduXnkUdX8jQSuyNiWjcePDk+ZvXSJ/t7IXRKV+UPRq+ISZznI2ZTdeBjNVg2xMHcPygg1xll6
yX/cyrC8c1XGMWem2zc6gL2crRuZjux4VHSTHSaAlUqz6CLvO9Agyon0CpuyYdfucqqTnIZHUYZp
jT5J1eXKDFs8qH4v7Hc3T0iG1NTRBdJO7NUYgWff66YvsT5RW/Z79DzjKrrI+IKWGj9wyRzyAJtd
77BTpX99mJ2Nw8e8myI7xOZTudkxVWZ7KrVRvqRuEh+cMhEfs7Q0AatleWbT1dzqfzu5Krw47P87
/xYK03yUrRf/cNyPW14ZMQpGWy27uDRbNqIF3bteaKFL0NiZBz4uVHIYIt3Iwkm+/VRbFTH2QXCa
ucZ5SHoKaUxqpvEhVJseCt0zqFPj0YJ+T6/tZJHkyNvXZizka9ZmFgk7MyH9PTXRLyOK3d8R2JNV
JwksBVMh2zdRoqNWY6zeGmRnhdgn1F9p9/4+zkdeE6PLh6wcK72wPeZCnC1s7Now3hZh6V1boMmA
ADvLRMc2Q/4gZ87h98zzu64hMURsoQ+lpNSXewJZHyCeNzRj8EpErn+D7amfHJu+TVvHxnfvOFO8
jZUc1rBrajeIYHJsyqKJboSYYd9R6+Kto3lSOP+yfAyIL5YPhdVRt2y16QNwovJpNFmSkQvPgfY1
Mn5ppjx/FGRNs/Vg1xN1lEmO40nbR/oKoTxUTXtE6gSq3XbLhhKgeuNwr35UjpDrqZcQgcnVT0A1
x2nHI+icCBwWT3RL5DQ4SHFTYZzDakmt9QCv7kCr+kA5Yc/1dDU1qPTzJKdfSRgZv13m5aeI/MUP
/Rrt0YPTtW5EzPUhHsI3duhtFNiUgpNC6ku6a9umWWlKybbNXI7ryi3yo18qY99gq9izgjLuuyE8
McuimjTw4yTZQbJzVl5vqGnrS3rhZRjLvSHhlgZdr4bPXFUNghqn6Noj5X9uei/GgzFV8DrzFszR
XA8TXpjJN9eVOfaEm2i4HBkzpzi/wa4mSEa3YIw3PLHjT29BnNm2Xa4OmdSamEvsCrUOhVt8NiYY
9LwQkKmMtNbJxkpUngJWTRPnlFtq3GhDfI2ygme1tPGlY8W1QlCz90oL+xrP/rifkvTXNIz2huLw
z56dILU8L1lLpIThr4YpTNjOiJt62HGlry8z7Ws7wyiMSwHaBnoDzvguWby3VrBLmaIuPZIpUpsM
LsCqNGao7YbL4h+cwLlJAFQ1ts+tD9DO2Xf9kVZW3T5EjfDDwLTASZR8g9ZtG/2yRov8eb3w+3EI
9wy6HAi2Vo+hE4Y76pLiz34mgTUnrb4auBorMmq9eMgypzgNBAKgrw70CXeZEx65gYAH8L0lPiRj
AdzW48tr7PpOjbBHvRQXnMI3A+FxJjbSdI6xK8e+e+DsuseO2rm7gWHAz1+2OMuCsIITw51stpZt
J8eGujZLLm8OE7PGeinKs48ZemdVFmQa4XV/Q8fhBkssoJmCcHSgMza+e4OsCSSNn+pe5JgBJlqV
fRW1AROy+KNgnU9s6QusBLPue77B9jz80az1ztx0eLrTfKHlaBzq9hXZnjQNPwMM0QQE3qTdzFvx
3fce87marUPRUgtKeqjjH9/ZkdEfXVh+dP4MJqbArqkYWfyJRDz4eC5LtUhY2nYjv/eNXTvQv720
+GVLN3VWbjlKNprEG9mJ5/QPsVzpHePRH2T3K09ddW15zP6QpuInV8tU/oXq3yZb4s6Y0jxrqLY1
kPQmMG0ZR4FfJFa/6qdYk3VzYzPws5EO0aRnXlxR6OVc87q0SPd0oFTvdCxGBKxAZ11W7JnFbD4y
s9l40Mz6TdbQDnIU6K0PgQLxZFbPlteLP/UC7r2tcawOXhWuPaeogagpiMmSo/XqhbF3yZKYejQz
crrHwpD2MfTxlaJZ4UDkP1kQ2uZsrvyRmi2YE55/c3MwMitzwoWzbWsje6C0lfr5IrJSYxNyZfqg
EWJm+MbJiJlVvGSloT/4WveXmh9li1Kdf0YyzA4M6kBkO3pXd30SDSffAvzteQyggRNnzRPyWYO2
GqfHZSz1K5WK3h+ZdOl5TMNy22FROMVNp/ngLSPAxGh8UmMy5BvLM7u1qBxsVGoajtKuxyObgW88
sawq6gGwuGqqdbwQ+OuH0MRAoOtxdb8erVqeSJQIrJ+fTQvvq8Rz/MhcZD9kbpFc7Jx8SmBKVf1u
J19vfG8sIb3CSo44mVZEmSzqaTQxSIJasvyOMlp2ixGqf1XWYpeMc3LE2Wef6sjB1Bcu3c2G/bge
WE0AsC31D2s8Xt0gR77CqlVHJRk0CRKavOqmSLGf6WGBOmbX4eplfNu7i80gKZuwDGhGN668Xfxr
zv31w3fN+jAJa8InvAiq8qZUX2qu/17g+466AJTHMo7B6WOSjUKir/Ew04AS4RyVvpVV6zFyMv6m
M+6TvuWP8iSgco8NhFGK8lLbJj7QScwVemGEDOImBcjUdFAjS3eRH8iFDG9L6mbnFqnm2PStXQUg
IMjwzmM4PZtQ267p3U61jq3CO+bWSBXNAtXFzG2bSZsE4MJin9IJEamV0bnJwXfLHDqSo06QTMuN
duZmR0GYuM1g2A7Er2f2G3N2SEXXfE7OUl9FkyFmct3matVJtVepnb/XZjw/eNMgcETwFTWFaE/C
sOLXsTFSyhwQVbD+RDapGraiwJqTsNmkNngR9nwaN79rVDdud6R6/GT41eo5//GNBmd6MblcFJOZ
4S9wKzf9AZZHGW8i53IHGmp+j8v+r8cc+YaZjGWK8KdN2o7wKxJeHLm9mDhGrCGw8sK4huOcyrXO
inSf9gJdDTtB+IRobJI17qO1mZbi3OVxR20MkPps4YY3+459QAmzaAyMcj5rtArNCMemEMqFkz7a
mEdOlugpkXEhAxOtNR57r+pfG/qGn+okHN6oTilgkrkzdSbc6XDm+Pto4UqnUkbBDeBe8Up4FgRt
HDvivmxB5SkvcPzfC1mkZ6LYGRogq2n8gu07oR1MSIYps2u8+MODBuj9W2oxnuw+7bK1shz8FjGZ
+7QrBtKQo+I22BaXuqqcFep9xCDpxLQn6upcoAzgTCYUHKOXnNqhco/gr1Ug/DreL6F0t07SF08w
86bdGBXpNhWlfHeWyr0ILjEnLpP53nU0XUSdtZpmO1z1/RyfO+E1K3sa+KY5aXQsqUr+8DM7ugIG
+8SMQBQQNu5O2EW4m5Fcbm2n/d+IouHNqAiRpgCAr1XT+N8RHui/WZ4PTxPK4hW5rdqopQZm3zp0
3qKdohHDlWSXjj4YdFGNYapq7t3PU5R8Vrw5WMSjedsrg5ci9mBYWb7fZoSmcI8YWe5+pXlnL9uQ
6MoZ9jsE2Whp/+Qqr69wQkAsFS1/zayd7Yip44DLRr44vA3fGEtLRPUESnefD/EZ466vuVtXGe/6
sfYekqWy95WEuRVZg/5b2oJYTpW1Rw78nGDFYmICq1OTzHJWn1l1A5+v2vmpG5JhY7iD8+BPrCHV
sCQ29MRRPgsHI3CmymXP4ZNLjFS9+zup6uqA5zUkmGCPxbSaCQ6xy/boSQocsImn2hbMM3UlwCw5
PXXIstlWLnkeTlFK4PrePdYc51s9tRGYzKU/20OYOkHDbXRTWdrezGM7bPvKmHfj0qNyghc6NR6D
fuczDikQRJtUNeVeLo0zQLJPCJJF+ULjazNI76I6I9taaoAYnrs0XNWzlwxBS2jqIjByk+ug/WJV
z5Xk1Cqd38qOBAy6gumh7ZyVk+TAxssePKonSX8FTjKYzxlj3E4Lne1yLjEvZufZV0b6Fq5B59hQ
A4zMfGWtz4g5Tln4bSYhisMQRh1+ywh78+SpfJPNxfTHWPpFU8N5z0bPi7+OdGW861iKde5jWLTz
xv7ohi69UDdcbvK0974HilNrwCaTBMHOne6JvBjThUlylB86du+4nIbP0HBNohzLrH/jUy5vuQ7z
bQ/RkPMTJs1aE+w/5roW63GhAFsU4bTJYkn6iGYJpQOAOIAn59yhztZMTCtYaEVYDaAh5hOk5T7D
GbZE1ZpzlbKk0o++y1T2N0nVL/ro2Kknz3CtTUdS/XUoE//iwU0DqRGNu6a+7yME3vvpbi+bL3bd
lt/mCGS1paH5rU+a8CE0eGmsiiVO4iCeXP0rzO88yqE3KVvgZHim+Sbe4qKo10TM5hU3kfEdL85E
qjdyScNUS0KSqguJbOHLfWJLZa1Hl243t/OXq5/VIBXEWF38hGX9mu8sNBFQD7+gv1t7Dq/iwVaV
gYV7YQpZ1aXNcdulamslOOybPiv2GuY1m25X8tccoJe14eAFrdN7q1XyM9L7RF2pSSXIPLnzrdLI
IHu76D2eNv4Zf5GhcSfPU3hYxpHbfK5Cae1Nv1iyvTcKg2Cz9L8V0YXfdZvMh2VwnV0fj9Y33+r2
g+ascpf1ZXibe8/3Lr5ZS5DX3UjVosOroRxSjv85i59CNXnHSUTO2kHKepRxvqzykINt1Y2jv625
ch4GBeaS4EbJtWfy7uKIhxUDaSpWV9/vh9Po2u56zHPxwouW/QT0BRoPIGzgUDSiWVW0k/kdPa++
n19TMtxsc9oqe2WB273wSSY9toYas2ojicuRz20N/VBmLaiwLNTRSbig0rmwG+FDsXQ018b93T5Q
to48K0k5jBeFJ9ftXGxaeUuuqI2yD8OGtRua0LSKpmdVqBKm65JX8h8zDTG/VpN6knMC+IIdLtAC
LUidyGi8JkOTPvCignfo9OnzMDjda9T7xYvbu+oXa1Bq7rq+sG9taNt7B4/epjLG7M7Drn+DUu9X
kxfSqeSaxXu9KPa+urovf8Nu1aWSDypS5mYZdIa+XdZfBT84ltAi65+bSKb71sQo1Odt+ZgllXwR
VURRhUipNzDoIBDaSA6QPeZjW0YeofNZEu6bIfVr/JyraMaKg7duDF/nqu83xtKY1zw0nd1ozfGj
Jazw2itlPfS1X93ytvPbIBZhIshiKRCBmnlwlVcF7sbcBjTQu4n5RYqf/Zjyor0qc3quqZ441lOh
ti5rxt8E67sTtxsGg8GhP4B4Z1A7TfvY0gNzGVNy8LMtycJ5GFQnL5mPNIaSNpm1JOnr9u/TWE5b
9kd6w+yUp2tflah3o6tozPYW/eIMXnnz3Az8HDMtpj1BRUHp37urPEvvGMDkADd2TB9jqgV+IRjM
p5z9C9Nvnk5V0MAa3VBhQvIfWwyUo0bfs6Wx9djZvfmkyjBSa8Sn+8YaiEsTUb6XhM70UevaOiWt
LY+tNTVP5ANBgRjUK94sE/a+S2D+r1+ndNKiGV1Q4e1LTL/bkYywYnE9c512KjP762mdHTGY+Sf0
8vA9pN4iD7gdwmvI56n5tgu/eG84UBfmdaPlYRg4VNIeeIChGQs3KMXxLyaw5jhnSYkXPLafymLs
Xqs8p1mlyf0XDqD0b6GF2IWT5a2blDdDxCMQgLCQH31NRwLYNI9dNzS1W4LjmLoNVUTOtgaCYdD6
l/pPOAlp/qp6bPiV1WBWZb7uXui69IhN5Hrvh4O7D6vYvxhmWRLzKqxdDUCAHQkyuKjzH9R07qk0
PXZ8B3ipur0T70KHbkhVqAOSeiuxA6GMR/ZYfpcWGkrEWPAFMpiOQGOs25MpDXFVKZXsTRXbl6SO
sKX7vQ1ZsHKdP73TyGNowxbjBeN79+JkXMdJY49/Da8BhaVp82JxC6FlX8dGHK0iHxl2Zeaj/Ufx
ht0nleq3rCr8F+KgYifSiGVqXEzJqtNV/2DwAMJ2TBVvvKz+wCY3HwW3lhRJJaHAL+bryWuQu4Tb
h856cr3mD2Kmu1Wx6W3l1PLvas7ieWRNcKzbqb3+wypiesxt6e/sKELyi4gawCuwAv7Q8US1t/GX
879QwUwa6tDMc/4r84A7VhovY8AKB11B+nN6GJ2GMtFJctsZZ0SoUScY6P3Ceu36Ul7zTFMJjD6E
OwNgNS3JNsVFZW39trjcnRFBq1Mqm+zPP+Skx6jN4mjvwMS5ATEnijpXxWkZh+ZdmWkW4882yp9x
ILkTJfa0Y7SMXquBWIFXj9Gm7jj5wn75aXvSZ9w6oVEY3Ghcdr+GvlXk2+09Oj/1LFWn6nWqE/mp
LGGqtXKtahuaQMeMKJcbUc3jpQkt9TDBAb0ViYhvTl8Mf21aAV8gjhtgjSp+kclU508VdBGJEPiL
P0CBpR2MjaIU43nxKu60LoVjeA99myVaB1ij6Jf1YlcJ3Rtj8dCyLV5PonVfXF2ILGB9axy6fmpv
MCj6M+Dl8tAjDQZzmydbpBjNpDxav/6hS+iUHe3u+0Zn1XFm9X5NPYKTyIZyk1lW9JThGSNr2/Q/
Wk/FKomxwqU+2haz4kRrlMZb1EUx1GxzVI8KV/ptGqN5x0II/nbfD9nqH0KqOIYtF++tELcpH3P7
LJIMzp+b0dA5G+6/h/b/T/6z/5257Fr/lDfd/vzoh6/6/4XDDH/ov/yniet/OMzOX1X3Xw1p/M//
3VsmTPefjmU7toWXyqFv5j+tZexb/ml6NpQDU9h4rQQ9g/9hLZPyn8rEeeoT/RNSmD4mrP+wlgnr
n/BibWDZrmcq4Srv/2Itw1nzX6tIKSu2XRL2pv3fKkh5VnEP9Qa6y1KWKwKgWD2jPqu5k4vmM9Iy
vwxapt9c1McLkbf+wZIGmmNaLs1wWPhSTuTqXdzd/RxNn0llTglpoLL6SdN7qMkk+2Bh5ZfxYWIv
sDYgfB+S3l5IaehCvXDJEK9OkhD0yEqrQsLIUIBgZU05gZKowp0lW/fdJJNzxJzurC0/H3BMN9Q0
2cv45igri+lV8Ps2SNhw3rzWi17g5TvnNnH6TePIEP8FsPlvZMZoa/YzBP1IjPIvw4KD8wO3yUPf
RsYFV6n3vEzKgZs2aPXmLJgw1lHddG/2HA9UBYOluWHlonmjIucdA5XzhludNy6bH83GwqTP85x6
jUVDJNf9jZfaJq9CiMqmNXnvszdOfhB7kAFpZAoNYpqiv+VWl7w19Pt8suYdT7nfdKdhbtxTb4Et
QVVU4+2+9FArphR2gmExGn6weKxOscg4Gz4PSYEKc8tDginjt5Xxr7wZnVbvWE36+YqVnrNF37U3
VTbM18ETBem1xd/BoK8JiJa8aHtfbHpW1wvamTPBzUF4/IDDKp8rr7XfwFpXQeSjdQXzNNR0DBrT
D/e86nTn1cFUo3Yui0V9xIw1BkbG2pKeDxMrPHaaK/3hVOk1tGI+o0/bZ1sVxZ4aJxBdYrAfygpj
vg0w6cnPUVgxH9tYYNzlZLG8PSdFL+6dJ8hbkFhK/7nliLhoO55XhQOAe+UUJhtBY+QrhhAgxLY3
hwn7Xu+VW2FaxbHOCc5kpB/OeAGabZPb+aZhCfEYTR0CZNoi+AJhIDHLDtPeOeFkvyXNHD0iqSSf
Vm/rS8OBcxlUQ8jV6FIAfY2By69MiZR6kxZvUhfZH3458s4hSdEQUpoEQaE54R6xJb+XQtRz4Mqs
S4n+kV3g8BhPqvDdVecU8TdydUVLF4LQmbtrtI9dTG73R+ATepV1Thw0FNfw2T53MrrUkkKfmep5
dIeeO6F00HqCou1DYDoqPnB8G39NXK4/DfADSpD9lMISv9Urv6CPColhgQbq6K1PECW++yhTerkp
pqdUtjjYEHO8lU2UkhR5NwOj8xVfCIvTdl6S8XNOluijqMWwWSzX/4NVyLhZYJZe+ns7Avq3+ToJ
NbyNJDiP2ZgvP3HSe+Y+ZebcWNbYE0/odDBLOKepJ+xnAzPnl1cNtV5FJiJ83jYQcvmtHUdg1PtM
EfdfUpO9IjHUCwMJyIF8IEtPEj8aA0a3+LVb4mI/Y4TYa0Y3tF81kjniE+RoFD7JlIBN07hO9Aik
C9X/YTaltYKpm17dWaUH924ddAnbOEEy+vVXpQpKqxVpz8d0knKruXEOayfyuv1M0PJxjLPsi7/d
vFOpFe5cCg1ei1m3IEe0uSryhnaBcEpyLEie2DGSJ2vEcecqrdLe1JGXftBNE/+SXMj2XTpybW6L
PD8PNRvOdKbyDta0OM1CUyGXgbjnJxv2OAI79i/efBHc1TC1j9FJjlODLBU2znnBqfCDXh8Wt5AV
98Eq4GB0VVY8YsyPd4wCkNTNO+UwHifUIV6isGPr/nPqHOviMl0xfUMffPQ9wzlJAsUrYZbumgTi
/NjLlhdeaLX428cOH91a0WqAJlVgcHL54tMmWMWUIcMiPBDdaJ8h6Jdr15xZ+ABfOde2sN5Licu+
w1q648qX/MSog49dPaevEBcgJKY6BNgYD4vxPODV/VwwStcUqwGGmzd575j7vGNDg0XEcel2oegt
qMdGfPpTDBZKE/s9OLzorrrgHhzUZVP/YK1JttRA9xebRTcbx7FxTth79Nm+E2eCKU/bp8WnEr51
J3GD+jSyhtTpxVDziJsqst9DivaMwJrs8qXCjE+zUFhM+xkf5lZlJe62aYnjgPh3/RubxXIuGWef
Bu6QQevylHRV9CGdsGIHBlRlmuz0arhtsZdh7n1O1ClifCkFQJelVN+68uSmYXWNS8RoHkTUMumP
bKh2NSz6bxS08cBmrFhVIcu2KZz1tjRyrKA0tu/jOfdfhQj1QbBANLGzmd6LwpbzzCwHqKRPLCg6
s3+28xxcus7MS+1kEe6DnuoCMPywfjK38k8V8tcucUd6orsh/YNltN36rZe8C6aNzdC0zc1bbPen
kgujUgRg9LXA2LqxTav9wtI1bUVNgl8NbHeXXA4P+HwUK1I2hUPM5hRwh+c8MI9avH5tRcsDR/mv
2MpyothzLClXlObvhnJQNq1lmtzbANWMf1vKyxi2RPO6rMouM+PAFpqB2FsRvEdsEuvMdSN2Uoqy
viXK9uNUx4+IG/mPrlg9BjREQYxzGypIS7fvIDCqAQQUHk0gN9E8v/iyHo6+2dcPcecMB6dr4icR
C/PIwkNCW4nix1Y28ubQB3hk+64AS3VI8Br8H9psk55ZgkU3bcVix7pogZYEyPsdl/3w3vEQP1uj
y7cWQwX8mwYu0FNkxwrtMPHit7RkCBXo4l8Jz8iuTfUCGpTNAYCPGbyiW8qIgvCWWt513oTU38ZG
c4nLITykBpNGRtaT6KVRXpvB8bO1b04WImgEzlZphj0/K0TQeFVBq/oUHhVFcl+VlSyHHJIsJyBL
YmYOuWWBN340aaIeC9abLGnD+TjVI7adaspZhGcQrsRKtmzGe4kNGKkbTMOUrqPTQht1lYJ/RZVJ
Bs7d1HAhIMR9tBKxbbyxWXG/40ZkiI9UilwU3LAz9ByxMViBHVj99tTp9c1Uk88eu/fY9owzpZgO
7h+DfBqKdtmuIlsMq6hlO115jnkKdV/s5lwa+8ggEhjRv/Dd0V3JVptj9RGuUHHyvIJMYzGnvxIt
5xc9+1xUWM8Ar4vm6AGtPty7iFNr+jGsh1Gw5W2jMoTAvwBDYd/vuydWMvHGsQWGdVnN3gWUIJVb
2mlfvD6LXuRc0DNnxv3HEOKEHLkuvHOWlQe1KNxtzZiBdbNCI5xWjaubACdwnRFtYGheuV5oY+5P
k1duTOlb4efYIgUMOPxtzvjYaliwLdvx1Sg9gxam3CuJexY1obfahjAmZi8N4rbNuT93nzGESTwP
MCfB8Giq3Io+BDExhVfHqeL3rqjmd3yg04u5DNYLTSHJQZpZ6JOwxky083PrK/SGbD/Z3XvjgQ6v
wzhI+IWt63Rh/aUl9EjPzHjd1pA0CbV8JXFHrbONsRAWLxoba6j6vAAutNZysYY9fQeo6g7fpFFa
lbfSQ1l+57MYnlyENPqosxyd1PYezK5obJaSWXgmJ+1dLbOHNc/C7DeVCMlbkiaYSsyqowI2s2fj
yTQUuqpWfhdwR57ORAu50zSLS0BlMBKQiRKhlnVvxl2vxG21TSJxByib1BVjdy55dt0YHPkM/c0S
4bkeaJQvVH9nIlQS3KGn3aApR6cIaGefjhGousvg8pzMNrbuwLZndUC6toJxdJxVgReGLYxh8V/n
XD3NAgkUrB8XsbCMwTZGGT0wdQTE1Y3yEwCy4TFNTXGp+PBQ/QV/psPCmqWQZc1vg8rcUzLZxnk2
eMpYDPlrJ83x/rRpdbIwEW7yuZBPhddmX9Ic0DTpVmoCS+iJWJrW9+1Y1xo0BwlBxdDEgTvr+360
kPs+pVJsGpz7yrzPjVdHZ+PB7YV4mGjB/JhLl57rzuCYrxZFmeASUplMH3cDEWzgy0Rd+9fi63Gv
2sx40sKY/pCQQsQY0v6PN3rDpoVKdQY1Z+48Q0dHp118ewWU09+MIfavsSJCwbyiXwZBqJ70dPvI
6OVeMECXCT5EGtEK7to71Ub0EobuVO6rQSmmPHf6Hqm6+wvRJX7C8l29aJ2Of3oksZXlw1atDQ9n
BqGYL6fmOYb36L/PEQ93d5+mAjEhn6e24W5Du7gzl6IJa5K+NxQ6Kioe5TJR3U1d6OsQVdGTJ1x/
ByO8uqDsZV82ywu4z519xfdVrnPYCmuvcpenhn3wdx/Z9ht+G2xXY2T8UXVLCSJxJzos2QytoMoB
n28AlBGGoYsNoi9oCEi8wSS5eo8CUCh5H5luHawhD/NsmNBtQASzBnP1Y6NqvsB8NvYFh4b4stDx
yZx70XcdI1ivBtquVnPhGQ/cH4dLbCiVbQVL4ABHOX/f7AsfMTEDHBJK+Y1ETu9yLDDQuK40j04Z
iY12DQNKuDO88HayGB6gJyUUUJ3tAt4TXvHS+2tXdfyHFqcFegff8hZXZuVRM9Hmb65TV5cZnskV
fqC77kSq55VHyeQWd4Xzk4WTJjhuTuF6Dvm/W8noTtTSyPxKCmJONuz+w1OIRjoFIqqIdiyKD9nn
QKrhl67yJPEwMU+Ffhst7nNDww/5wMjFutPLa3M/1oS3ZstKr+jI7SPrxRAvMjJtArgB0CqfVrvJ
MZU8VVNhoMdlTMuVabh/Z7vnZnIvJJf/St15LUeOptv1VfQAwgl4cym4RCaTSTLpeYOghfceT39W
Vo80RTanOKMrKaIj2lRV/4T7zfftvTZHhN0ix9VWjqh9m0Ul8ZUJ8kvfKv0DiocQeqGmH0NzQOAC
rFdxtZVEG2wO4wUY7iawRBlO8Jyo51ViGD36jhXFtLpIKrjzDCqRTR4we7BZlHwTDfLLlAFJtYdS
tzCStIIB0b0odpo2Dh+xGvXGYSRkA6u4UQQMYguNjO6SyPQ83RbiwCUauLGeTl4mYk67NfJbmfmd
pEKwAGo6rPhR6wYM0dyZ54iwpozdlVDQIMsVGfDCWJ0xZeV7LJCy6TDtCfR/FuiAtdCN1gVS0MG3
Eku5g7Kn3pORu5KvUccc4Az9VszwkE+iKbVs6VQ2zNnQRE/NKqYfIoeGl0QdelYSTmwc0IXTglAj
MGwE8UGQ4uKY4FZpHTOslbsRQDEswhk2G2djvUMYByVGKMHlQLdaYjrlgCfpBvfKaJIhq2UfKa5g
A2tfV9/TrO7eU6FU3+IsRWZAFz17GyJ4YDUpVz4Zqe31WhULkCvIbxzSi7E+K9G+vy6LLpxrSPZU
oC8609FC1MxryGx6Fvdy7NdtP93HK96OHhAaiQ7DcE4F33gvrCQE+ITSl5YkrIbSwZSmYPMdaiA8
BUnzBQUVXYycWBHWR53oCnaIWfQYZ1W/m5t+dLXBKI/5yHkadyonHDmuY3ADuB7tto6TF8iHHTnC
cb+XS9m8FySpfksXHbOAoBfD9VQOE+dBymjOiLcaKHtDm8ynMzUitoJ89ZJRV6Mrs5Tj7dCAs6BI
g3LLCw1NuoO7lk+ePCvN2xAXzAZDNE2FvZgR9Qlj1BQokJhAN5XBFsSGaGPhoBijh1QU5mMBW4AU
4oqqGL3vWrxCTn2CpJPvbaddJCW+Gg/mQ9OI4ZkVVvOy61GnOG0tkoM+Ckqh21CUKs2BwEZCTznr
Bd9MgfMuyfJ7de2jBhF/Brq9hTH2rhtzZPIn6uZ8mnPzkjyhhN5FzJHvjaIWGWUkqDe+IGU6q3ZY
ALglRKp+CjtKKk5y4hetuoz3hn5UY6v0QGTiktfw1iSY54lgMjnoylG/jUJiFCVDMM40KaOGRAwK
7FDRwvfe6OthoTW715VOfTLpqRJJNuAAa8FukxyumuJlXs7xRUla5eJxrAq9sgk1iVhJUr/zmegy
d4ojVdiBAssFVzWhMKrIJINslGdn0KfuLZQnYUOsQ606qAvkjZ60mifNk3xbScShGhVb9HCts+cR
PWagWrq011GRIJLrx+FmUjo4Y4CRD21XN6g+EzIZolqZsUgV61UtqeNVDiXCT2Icco4pD3hdCf8h
V7jrhaOWVzDTU0IoeqNqPAz1mWzrqMh8NRsNt9C6Kt6VmWHZSbfWN52gYbkpBWySdm7UpCv2zah4
Jpp5JycF9YaKKFbHqjE/8lIQPjTav8iQLVqvIlY5H59o/4YNQAw48Cduos/hk5CpygaXfY/oUYCg
M2vLvg1JDmbBZLkzzdV4Nue4vix6kL9yMQhvE5YJD4Ubek10bPM2Bi96LQ2K8rAmQvOeVWH8qFB1
CQjT2SyhnLzS41q2qmqsD01bJsxz1iyxQKiR7nRZtpz36xQeDQwxT8jdlNQzhkLZAYQaX0oYJO5Y
SuOpxwd0MJfRkplWnyODpRDg9UNafuCa1IJuQpfH3lt+yhRzlhwMPc0NEHnrTYtrTK7lEopHKmm4
i0PMMsByBoqlE2jLfZGLKowgbD24BWJvrfArEWn4UglqQHsdhbxZ7GKqIpEAwzleA3mmeGi3sm5t
MPqV1/rpapUpshLbSmrcyTK6XfByxlSwDvWsCLaFAJfNxViZD9LcC+/qugrPVTz221BmZe6ZnCre
Nj3cFEqBvpIpJtl3zaLHjtTO+iNKOqQB5ggSr4uziS4zUmbCesLuRZAqqm+l2WFyo7y2VWhb7geS
vbdLKsgZ5LMoRUBbZppHQy3mSI4eBU97jw8ctzWwuRTVSkBMKFq9ae3gzy8katHdmzo7JAvMr+ns
P6SG3pLfOmCRKzAbni9IMHivTDBjjS5s4cbP26g0y82QyjjZRWvu37RMTpy8jeSEkoAmo40VVvY/
c14lvgKCcYdFSABip9ZByDlyZ+pDebusq0jBoAeBTl1oAz199HRZ6E+kZoFdWVQGZVtSK9QigRpf
PF0xsU6o29p8O0Wq4hftyWAnys2uM0VwbnTH7+UOfCD70N4KpAi1tII88KYGbX1rwHjdw2eiTYkV
87nG9uiHbCSCFCMOCWsDWz+TylqgKhZZcjOOy4UUXI9uTefRiYjIm9NBtVtEIXpKlxFYOKQN1dUx
3WZShuEP19I17rDhoLOLc9ik8t6pmKRMzNgBgFbLqwwjOUdHjM5MlVlbkzD25lRBkduPWbEJxyTa
NZOM7rzq+XqBhJ5TwqMXVKA9dzqjwhNKyPtNo5YI1yPEHmy3Cw0ZWGqM/pTQObbo0V5XEo4iXKvi
OOF578pn1vlitGlZFbg3Iqt7KyI1Q01E9uBZZwGLhfEnUGuHwrtNFxpY6Ia0BGsgreKbvCcaviI5
NogmTTjTQeNNbtZOQn018WYeCSmjodxOakU4HifNlJwzQXlJQWpdNGudPhSdhl5/nUP9kqNL5fVE
BOqBlrWYxIVkHe6SRRju0HfpNwu7nAryaKceQ0VtZsSGSoZqPpn7B0MxOyjCWgdlRSWl+FaZUnNH
Kae3XCNDl7x0ZHmyEotC7M6UoF/Z3a2ro0p9KCBzK5fTBCuEzxpeptN+hx2zN48Tq7y8aOMRVaxx
FVsqslmDBPMDkX9D5ghLEprujE2uD9S4nhPsM3kEky6mWOn24TKKnDhCQQIzNjczgTld0jsEAeXU
CMR6eZ0JIVzQf9QKVfoGfw6+kXBk19015RzQLQw3VZ5Z0dkytqH2QBqz+CHWKyr/SZ6hyvDk0tuu
W5LETmNhxbDUyvnEuZOCdPJaaVO/BhKvquDBOSjeE/TXLYSmFWNJTxV8eqXpXxobSVvYJ0yIbd7F
GQGxO8CSBpnOg2ztIWJ/6FrhqfK6AgthW1JJxitZB1PhA9AQUq+ZB6aQxhyw5mpS1Xp6JUA3oECj
E79alHLCJtpQcSbWaSL7lWzWu6oXOF4gWjZ2SD9wsa194sNH08EttmYvvYRVXxzFzCBKmMX4Woqs
+nzM+9Hy6rFjieX3Ev2JUueJWM30bW0HyoLp2l6auCpOiXNBaKH2tY0IuoO44D611VDptyx3w3mi
iTIbVuRhaGtZkEiELYT4oRNS6x0atvo+qaOZIqcSmFdzSmGqDY6owcEewQET4GrONugJTDFU6OyR
GF7EgFr+nK4of7ARNfmBZDbzDCJG7whNmX8AAekvqlWuzzn+YgEUW31btnxDPjF3BpbjNXvgwlRP
WVF8TqusXkQtIB9DTIf7tSe2KZVXsafuIwi7YigyGrUzf3iuhueexmkHZ14GUcaR5pmqK9ttOh75
xyAWqB7haV8MppR4paR0r0ufDETq6FDbYJDFhOfg+Iz1Sb8atGH0W+GUVdB32OdwlxTy2Ugs37GQ
leG6n3Vl06nmgNdXb3VbxWb/oMtZRc/BoKokLd1FEU+4zWWdT33K6HbR2XTVxoAObwq4NVtpvl16
esaLsbS7Yer1bUdc0CYvwccitVDRLC1NYk9DtRzkFPfyxPENIZuZkvZZQ1d0uS/KEXhycj0auCXh
wRA312IF7SQFjlZDVI9RN0GSldMdp0OgAHLfKQE6lMhDxio/sfm3QMbF8kYC1YcqqiMMg8aj1CO9
VXARZYJ4WtlQxZd21iv6LdjSpXIzsS8OLMvGhZ6dIPRhl/aXvUBnYU8b+ZRqxixjJ7/wuxV7I/Ye
uosiUT2Xa4QrNQ0SNCvarD5WxaluaMyD9mqJJjct5IlzAO/MndTEuKHSYshFuyjmsubJzaoGFbJE
8UIhC8HML+XEfyQigWDEX191IZ+QRpv/j/BEGuKKfy0eOX9+fa7+x/X/On5SkJz+zD8UJGg+dPg/
2PYVSVGNk4Rj+kUnkvgVjZwDHQ0J1g/kTr9LSJB2iAYaEkWyTFn9J50IdQmAH1MVpRNTCNCL/B9J
SBSAQP8EBv1DQKKIhvEZFMQ8bNaN1Yxnxqh6oXXIKuWWotWEZNWeLjE3ylN4zwc8ATrbZ5by+Ns9
+gZVpJywR9+NexK0/AYoEmO16+WuGtFK+Ouwy6VrEWl1Gd1KnIdEzmEXmCXxUtd0bXW3M+bAqHaC
6A3qsemDnN8ATQmp9bsIVWHIS3TRtBr1iymn9aCagWFVGzN7ZEFlK3WGYAXlw8uff3YMcP/ihz+x
nn774Q3kzUUaxSPcbPJ53lPtJU+e2Byqp3m6fMQt29SvpfRhgJV+lWh+kKEzXZ7Sk0jFtZbLySLH
KT8Ij8kL/3YqZlRrsMp7Sd6f9wKazGsju80sOpCFT6zGiFktckrCjudd9dR8UDjHOWTH2yrogvK8
fOpiG865T3CD326WIPQ0l4nLG7zZBRxia/vVZqfsRZ7pJo7gpG7mlReC/WLYtOK8kEPxns7X4mCf
qMJ7jRovEnU5v0EzNMdB2mxD6VGvD3l+S2GNYA4DwCvaCaDPU35voRjKULqYZY7Bxc1x3Y4XKFNM
gjMUolR3TzTqqh1EEy25qKntHwXFIWUEbX7PRrTyNRTdYXigp+Nms41QBwFOtlw0uUuJl41b3t4w
IHCWvpVcCZNFje+m3akw7ouD2t9BSMqWQNECqQ70OJAAeoyXzXBhRsx7G3HcKuObXi2uLNjDGBTk
h/MXWw5tOcbQui3gf5w9AiJf6pfYHW47ZaNlxxjIx3mu+SBvVS+n4nrsJoe9Yu3NtdPfCeq5TlW4
X4ADXlin/qov7UhNx2WDtpgK+yPdBFue7PFZfRVfkXUC2yzBEOngrLpUsCXd5f/GCyMdZ8MJ6XbV
ADdfq/DCfFHj/LHcdNzYTt8KbNquEyx5vd9Y0j3QS1uMDh1+pO6GZotDqR01aENcWexkPHZyrgac
kGdFFjpL8gwOFioDOGjN5T6x/zdcgehtIBH04PNAMc5KYhDuTlkIRGqlfuHSD0mWuwEElpIddJ2C
z103+o0v+5zPt4pH3MCtFcg72Hi+5oseHQ1wj+omeymTw58/sZN67tvp4Qu/bNZx9vWmhdjkOr8M
d81OCuIL5QDrZFce5gNMrHPpsviB1C99pkX+cxI8TY6/fc8kximqmDFauedccGgv5+vqKb6ONqg5
Du2heFyuS689Nw/V/+2Ip2nxtxHlxcjXKTaHM+lC3IU7/W7dNpv4IjvX9+aFtssP4l4P5HvzoNz8
cEcR8PyLe/pFKwiwcJCQ9gxnysWJBMDj5f2ik3JvHUgl2Oq7/AZhfDzaxR3i5i0ZLt7qZwGfwA4e
zo7/5sPD3HY7PN+vij/u28v+ovaTs/IyQdqUs9MO4vC8h+4qcc5yV7QFAAlsdfJl5MIymGxMpE7C
+WVxDADBUKOwABI6BFiX1GZ7eAHTM10lM/wNsBt2Q8RX6qSe5OkgPbADOvtD5V8Z3WbO/GHZar2j
PdR7eQMDppn3/XglIulu8FwT3xtI3S46WBMOon1Ob0SxsbgsHwtiNC77Llv4FyS560A6kK1/6BW2
RrvYFFfiOYc1uo/mc3NsDtbZTbdRCsLXbILCUTdn533QcWRE1PAAYGG5XAQ79CEZJyj8GHLLABdo
BCTb8kDomm6tbVQYYZJD+aXI0Y8HQ4Q5bNMUu6F5t5h9q/rDesi617x+7KnOlx+RiJwlQFs0v8rn
QKweT8f91JVUNyUEeFdHwSDa7bv4kp4r2+SjA3yTu+1r9LI+QocZUxf7b/EyX4pXKOGYtM7m7Gnk
AI+hRcHoGPAPA5Kl0A7zAHQd/1D3Hi9E92EM9vqaHOitBlHQ3CnNlaWe1hES35ApBd3ZcsYhbLrX
j+JRvMq38Y3yMHiUvXwqiuf5eRUMTstH1Ltv5IS4RCi70YV1yd2XJqZH8oTgMJGcRtHQrZl7qfVt
Yfn4BJ4F2jkCeJvkRF++mhZ7cgjDsomqP1SNIzr1fvShUFyIH/HlGQEQduskLg/Knhg+dYxt/tB4
1sVwp+e8fLbkpoqtetM5i96WzG6fduSOS6y3SDgdWERK4rJyIwK9Xy6kQ/TU4dCzriIYS8tdx3cQ
3ZRY9qucbjXtuPJFfAcEdKwf20degoa/0Mukm3Z12y4wLUf1eD01ry1szYk+IPuXXnJLf1gAxTtu
KV/1NzRBnfhCaha7utUMmz/K/0AvHbRm0lFcrs3cV67EyxNVtTxqpq8cxa1w1T6nB+2qeZCulgtz
L3jM0J6yR2XkZM7ikojqrvYNybEB2OEH/Ab7080UnNgJd0/91uJ3p37jlC4OET87x6ZlP0qO7g83
uo9NxluCxn+cnVc8wf6yz97SjqWrf04u80N4jRSidZDrwGTRL7NdQzeE/5tqS7t1x5rlxg6lPPU5
UzbUfVNiZBqXAjh8D+lF6u3SFb2M8xwNPuruZIR6LPwidtuV7QXFnyPv3cwazAlSZTdnW7blo9M/
42tT39LWrh4ARRvlCbjrsFMk7IkqV27rfnddn4NAJ2L8ZEhwhU2150tcN8WeSDKItjbQZ084RFeJ
cFc9we6Dc2PPA8xed/qYGgep6MKLL58L44b4XWz2KKtmyz+ljUEZe1K9KFB3ip+yW9K30r10rwSq
129VasQgUbZoVA9wIg7NQd8Vd8LZejldja8yBpA2AO/YNi5fZLfYEI/xZsOaS185SBZXMgw56kUV
rMdNA3kmB9jttGiERzex9mZ2NjQcUd1uvoI91nZna3+JxI04swZ9T6+h00OMcRkuh3nx1g0AuWne
1ffldXYWnfX7LqN3eSdLjzWMsuxJF+6Nh2jNHjvRCJqeIAmRmAAIYjcRoAbq/amX3uZX+dzfdGX+
YmBX7iOnMm1cocyUU5DivLDZoFJe1k0iRm1MGxPMtjfhYbzBsH0/5jVCtqZ5Ale9NyxfR84iZHLB
xfDgKXi9F+/mo3GUL8XL5aKAfzWw3+P8/9o/R4/9cbyKHprpMp/6jaiTUDA3xIe7scSeUPaGpgnA
eITJU5RvABihuLZRa/SxUyW3aruNs21euglbqPZYCgCHr833/g2XOLvmpHWycT8c+gv1Ub9mkzMs
D6qgb40+trtZ3pIPA2abV4LslGe4y0QcR+PWkoM88tVj9ZaGZ2MZEL5RX5t34viSdW+LtBUeirv+
Qb0CJCqMmg2Xnd3bTjcd6wV6g0L/kvvDJ35yJcZODQVh8EFWUOvl9I00QLDr0DXGeV+zFY70iBSF
NwU4G0EctQu4mCSMRtnGt3U+0nRS7f5edXGnTe662AnTNpOs5jTJRreOBQmF4ZmClkDya+VigFJD
Wt4Zu2f8lPpeDbKL5jokqM6O77TYGSCooKYdHLBlENrHApUXWz2s0nadOjMb0chTxzMxI4/Eg44z
j7crkeIbSAWPrG5cWrgHKXMVvkZvMf1c3IF3dXm5FI80RUmR8vOFsuV2VH18BChO2WVO0UZUqITa
ChMElqZ3Wltxt9Ekqp5XWn9Gtg/zHM80/TiVRi7lfX8FBFUG0tw+K8pZHu4L9QXHDm5dXdtSwuBs
J7W3CXHSddHDggkyIC8zfiQ3nTHyuJqEnOZszl8kaEKQ3lFLFHapO3F2V+BL1ue3JLxh2TTYwNBH
vljumBuvaOt3fPXCGaQSbThkV+jejkiDL+oHpXrKH8baru6T6+pCoVwT2VJ/R1+x2nbufJSeLpmT
vN6pbxOXNhvYLFuLcyee+cyCMvOo62qRo6MF6FzVwqHbOxUhr+iYFwndcXmGZ9EWR/hJ24VVb7N6
2WVLV2gJlpeoupKvNcuDk+HEHE+m8ma4xu2kU1S8l87Fm+aS5kdN0DkdSqrPscPhcr6aXpWFaYIu
FLgwb8y3KBhbh8IcR4NXeAT7dHDUe+PG9LvLXHPSDRq8kGMCIpbr/gkwfCL6Ag7M+sxQb9r6LKF9
SYJb4Q1u1gVpULjNC27t/NZgdT4bromafRcqZz7ljtPXrdiHxXb1knyk+5n2uE28kX4b77P78ECX
WUCvC2uL4hhIzreGOA7kcc5SnzY2wD7xYeR4TVi+Y7v1xSOP2RQdWXT+Z7KYDQmV2XhGUCkGBSYj
cVAC3UyvhAfdUW8RiLMCZO+UhkmnlkSM1+eCjuB5B3yBTe6dTOYJuxx/EkYnHkkboHwrTpsaoYMq
PErNM2RduGjFORpCOmFw0x6mFrZl9fFr+/0flcX+PW/V4ZkI4Y/qa/XsNNL/IYL/v8Lt5tT2rwtj
Z8P0nPSfqmIKf+Cvqphq/pdhGKomwj/TZEVVOJL9VRVT9f8iDZuamKSpmir9bqxSREpfiiFbCArF
f7ix/mGsks3/0mRMWtiGLZxXuvofGas+nz4NUSOoy0Cmic2ZoRTzS51HGmH/wZjtXYQHbkfsj9Bd
9h0iDSDNv92Sb+pg0unw9c862F9DnTA9mqSeyN2/Dm2/HQglCoA4A9QOj4OvRuxRlcqF4LDPNZZ/
hb4zX3JRTrbSk2gsPf8w+ufq32l0g4okCSCGCCcdisvn42iWtwO+fL11xV007A2/YQc5OtBEiGmd
bsZN5pt/1Yd5O7EsfnfB3w1pyVjLIDNZkvg1mQEOlVhrAhQbyNA+hiLi/XBxe1QdfSIo0HFuDPeH
qzwVDT7fY96Kfw4pncp5v93jZTSLKZUYEjk+hU0v2eluxfHGlX2IjB4XedR+Om7/NOaXQ3fbddEq
EcHg5ttKOpefCalxSc3zhm0HC47JGZ6l8+fr/GnIL7UFSsZTjM62c+tldCWlD+osvfvzENK3T48n
p0uGcrIinX79t1upxmptDPLJJMD29ag6uTu+wEzY4Dt4BPIQ/PTs5M+l1r/eUItvULeIS5TkrznS
faToULa5j1V5iDS/oITVbl3JV1x2jfZWvYG/oFBVBc8h7mZPdqGwuX++6M91k18/Al8JE4+Kt0RR
5NOv/3bNSWMmiEv63g0tPZibU8ws4k7RC4mLiCxSl8qHFDHinwc95Q98fWkNU8ecbOCwodr/pUCf
57WQgj7r3HS/+oa/BplD3tRWdEUO3elPo/19xjM+jXaqkP12jQTlGWTbVZ0bns8upoKdcRa7o53b
drPvtiizox/H/OZ1NUzcRAAm0GZglP08pNwnikjgJ0+WWowalazk2x/u4TdDoMggf0ElcFTTzS9D
tHT4QogwELPCnXChOnyEvoUb2yVgeWddia4cpH+FePzr+e00ZX6ZbD6N+eUrxPqugzsa+ELs5Hl2
Qe9wtuFWotx5jQPR1jundH58ft98l59G/fJdjrpk6eHAleLXfVj9KOg2MUUCY6FWULixZ/7wwpze
vj9d5enO//a+SHQyNK3hKiWF/fwqjZt+jrbDSkWs3OI7uvjhSf50fV8WKlTn5A8sXF/v/+/rQ3tN
+cvB1uD8Gx/EN5/fpxt6+mB+u0DAgUguFAZEtZBvyRwNBOfXeKf7Kfw4d3/3uX8a78vn3kvrQIYx
N5Tujum029IPqUJwqAKr9m+M991bquiibEk64nDML58vDxq5oEMgH9y2xmKnCjZeqqu4mX/4ApXv
3hNV5e1jI2dY7HA+jyM3lYnwMqa4kQPaVXLpJM5rXSCi2YNIRKCJ1oRGzMpWcGvICOUSIU3cOBok
V+nWl95SZWccpAuq5va6RHuyEZyyFDZGBh660LdVs0jk6Y1oOvIFfdbqV6kGMkpO1d2Ml9pLlQiH
6aRgIumoIyV1iRhMhochhxijIFwj/ZFM9laFQhVzkH94cb+7z6Zmss86JbPQ5v18/SSNQ2ccrd4d
REIe1CF7Uvr+vl/Kyv7hC/nmTluyqTLL6Yoq6cqXL0QdixkZAz5cdUPkgOhRZZ629b18QTqJT00K
MtAuPipevWmCH4b+5lv5NPSXb4WEesVoWtyv4ROhFIEU6G+tB5bfo+4W/LSB/GZOJ0uZ/YdkcUbg
b5/v6NxTM0pWlXUxLch/gEXPsfHPF/TNYvhpiNP1/vbtY58xwZAwRGaSUYKsO6RkRdon2LE/D/Sl
8fRra2FZfH58GpZ5At19HkmBdjXNOoDr3oX8R+Ea64u+If7qNLkZG9mVTK++ip8oiIByS/zQ++EH
+O7R/f4DfLnUTIUoH5n8ADDDkbP7HQeAhDK3LbqnOvtPW6kvfb2/X/CXdaqRwL+EKuPl+5kyckid
xs+cYksF4lJ0a6fcpFeR+9NqdTpnfl2uOGKpGiQyhdOm+OXjMLU1FIfVYDZ3tFdqRM0Rgxl+MSy4
InpEd6SsDhRVsY0na6P7asAucksCtS/5ndfQCIk9ZEzC4/hO/uR8l1wqdFZ/3Dp8+zCIXEQLctpg
f9VkLFlJ/pBode6yqzparBCfHCpOmv/vrTm/dlhfFnHuyj/H+7Lpa6ZUyaMl7FzlWr+iNqr4zbOB
XNeTgjYQzldvvFL98aN7Hb3T6yC4mvvn1++bnfWnH+DLzhpmPDEn4AGYs8iE94nN8esDSv6fJqjT
Z/S3C6UmgIWOY6dqfVlcEdgDoUOe9+vMiTprYw1+4pxmKHjz8+bPFyV9N0MB9FOIyJEN/Rcz5vfp
Q1mtRk3MqEeJgSltddAsQxgADOm2noyp3c97WjDDDxf591FNUdRU+VQ6YWX/Oi9CfEmzUudetusl
EGsvWq0f9nyn1+HzXTRFmRPYKcke4s2vuPvfpkU06CNmI0YwadNK4CETHNAahmhJCiCH2uiuf5qe
/r6o/T4k1QJ+pN+GBA0ccqBlyN7PaVSrTs1HMfJ28nlsTl8qWdg7Ejz8Pz/Cb6/UIpeOhcakKvLl
fZHyEl2sXvcuyu8dqnkUKSVNsF7TbhOZsOWy8XKx/+m9+e5iQTwrEIJ0hj5JyH6/2Eqt5yasmaRq
d6b3Tj2SAwukbM9wFt9E58NG143cn76Ov3+EoIg0KmcmEjTDsL5MyamVzOPasNppU46NopcQs1tw
2ei/xyKNW1KMrDj0al29/s/vsq7LiqVKfCjy12S8AQPpbEQTW14MOYFg5ndhioQp049yHz/yDBQI
gcIPU46s/32WPQEpZSqJpzfZ+FrcAwQ0DWKeogXttWFrqVFzO6yqhSk+GU2Ad8qQ3kttY75A39Z2
KDRDGl3LhFcbBoGO5HMrJVq5bTIT6jJbrnaXh9rtMOc3kTkeiVu+brM6aBPxin1xfoZed6dXJdAW
hZhJiCPXEAvLs7EgT3rbYDIm+Sgz6EsQa+etuk45mtqfu4xx9JiQ3exabXWLyrx1sWB2diPT3iBB
rNoZjYRiP7IAlCnCq5oraUDWEsv3nJp2hMgpJ/nckbtk1/e0JiEsjl5K4wxhQr8LJ8r5eqpB3h7H
1woyvZBIe0LnS1/oLJRS06UQpXe5CqBDSKpLSiA5H/jJ8aig+FCN6VqWej8RCHSn14tTyE3bOeja
7FoPlQvTKC+yST4C5jumHc0RPdd2bUEt01KnAxCqp7hLSRVrH8FR0nBXvKLn/vUnEKvRnAnovO0R
0a5NQu9p2xxuzTZ/Gzr5stLKK5a0y6gp3mQD8KKA5j7OFm8Wyk2cWZaTUlQhszh61sf4QstElOJz
F4xxccD4fQ7O8lxJ8nNDM/Yq6rVKxxeyNC8NmDopHx5Ks3iVKupnYnXUonVHSheE73m4EkftKNMs
Rm4sOHi+RS+NzHfNXHaNMrduClSG/mnk5T2yi3rd9Kvwiiq5IGioe5h689zoZ0eXkbkBnJadvios
u27BgEdx+hJPoupm0nzKbiZFtVPVG6GsY3dRhluMYT5UDHxZQOeFRCesp6G3jAPMq3PxOhmxjeOU
3S5AkTvim2lGhZdZr94LGnCBUSFIWJyLB6gFD5qi7vOsTtymQNONTQmQtgKLh5AKYrOJxIQ+QCzQ
NLejC5XmPps1ZQNTncSBOdt3LeIRsZguKNXtUf8hw6Nz10Aab7Gvs+DZHf/ViSfrHDAhzUYZS2Y3
RcewNGgICpPgEB53TMrUH/X6NlUzy4Zp8B5GIp6Rpt9D9kp3BWkrzqCCO+jlZ1XvTVhgw9ucWYe4
EdXzUGlIV0rue6WTPB7OCdXT40MwhpaceO1BzsPUnhbVtMeOysQYkZksF3nl58pMjzamqw4KdZf2
9YskVagV55W9Jwkw3Nom3eBgUNw5nxAdRrTugEScKECGW67j7djAzUoh6jfpCP06oi2dxfAB5F6a
PSMEfGb1JdDsQUo2TdTyoJWqD0AQ0GXVBBqmUBW8CLr81ph4KzG2g3otlQzcjoRPEi7i4o/wCQ/R
tIT+YODKztWhvvzzrKtbfyup0nFhiWHbL7LcSF/rmZhvBrVoWcekdMyLQEvg7LDZHySLtXwYTOUW
h1FxneXJ9WL1j/NaPhHfI0ACzl4gmGL7qmswwOVLCgjV4QgBLqq6VCp92hi9vG+0UXH1mcQDXdnq
3LyDNs6hJw3GFRv0BGMYiDWRLYyd1eGh0Is3wrFuFiUczvG9386WdEmT4HJcsnNyw3JEEGUgEacE
FGpyU6N8jc04vU8NpfPDLqx89PiGK4PY2feqBKa07iw8Z+QHGK7ViHOwZs14V8dDfIFTGElP01ab
DhiNb609IUi1JPvprAFI1gfAsSM2uV4b7/OiGe9bOT3hy5ai/mhaiKdV/sZhvqGXu36Mc36GA8NT
y9XlVfO0QnrKkLaVdRFIiHxJkylpoU/PnWE8Ab8iXpjO/GBe4Qg1bKPCAwxt+qUq++u4LnsYwNHk
qBOiYaKZyGG7VJsszQE8oCwhSdDYZGLxkGryeRfOF1WPuVkrPto02VYi6Be1PQuZGdQq+m/qzqM5
dqNZ039lYvb4At4sZtON9t30PIeHGwR5DLz3+PX3AaW4Q6L7NkKa1SgUCoVaUgGFqqyszNcw0cHB
GsINqlOPsoPmWjBGO3xr2vQlNeMbI6b/2lvdkzyggNNU+H7oLdhZLd60+RYxzZ+5THQrFMsWywp7
OOTpIZm0KMdjZoJzHVmfn6gwEMD5geT1G3Cz4ncOMjIIhNb6e7SBlpJQ2J3/Jmccb2K47REC0LT6
6LnvnhnRxwcMpPsDGj76Q6x2jz7Re9CsA/z6rYcfZxHcOAhB2FbgHf0SEff4YBTD1sdBk+Z6va0S
i+fXDhoVwCYrH1xAfE75xx271njeQxTfBR7SYIZAXz3cQE8Cw1PlQB9oEyd7vU9pl3ffHTLZNGnX
jfGzQKJTIIh0Fb7fCLigHoSMEokeTjyJtuyG8hahHwIWaBrPh5AYQlHW/MNoKapDo4yhj2aWDFxb
22SgjmvnMWpfuXY+aSpEYpwthxgXdhoYjistGgnQCL4TIgJgo6et+4S2FCJER0k9JK5jrLSu5d9I
T/yLYJ4scCawelkhZfoSa+1SJ5hB3ITS6O/VQT4YwwaK/EarkTs04GEKxaHrEZfL/gRCth5g9PbU
xoTcOKVo/OGWQNlEWUnlSes8jir2S1ycnAh2aBzuIWlizfoudAPkIHWhCbdF/JukBzU+C6RAgeSj
a1cWfLpMX3jIMyNqvsGwZTXGgzqrV2glrwQH7UA0hVLRXA5JtlH7Z0UJf9e+amPwAkYKnKfzyyoQ
dpNq2+recZgHQlWtcvCSKaD+JPuWZiUYDWIteolVZ6Iwe7JE6gYedhvtbwhstxZo87R+QsQMWHeP
qJay0hJ/i2QSEpWgTML4hfbfwsse/BZkZvMKwX2RWuB8+wC6Y7X1PW/jU//0uxyZhoLyXLHTlGTb
Ocj1xOUT7plal6+VqsEeuF5qufi77BGT8C2s/IbYHiSQWCEwLWBZIQAXUVNuQaGkOH8Cyotb9BOb
H4GJ7JvJHtcUYe1k+a0Sv+MK8luVs0Uhi0DoUH7pklXr7VXUV0REXpPaY9Ec0zg8icXvMgWeLaCf
7doCeoCB89a2LHi8SbRynZvgX+8aP16F0d4IPXtQfkvI5Hjmu0IQDMJXJPqB1gbbCnSWld7W2Vvk
1whV+9u0uHNKFcJgXa1RpcHIsgdzluXsStGk+tCT1AShdmhl65tucjykL7JcPOA+c4DXb5vg8S1E
DnvdeKnH1AS5XjvFxivrbhNyQ6ybtzSfC9vstWe5yddNVmxksFZ1tvJF3BOleB+0+ks4FCujwXoP
87gDaijvKOmsu7YGaSUdai0AHeRuK7G66Yqcc5tu47CX8PKIAu2PURl3OM8uNRklfXYYZGwRx2eg
7sF66Pv7UG3AjgWbcBCfJJzD8E7C8wgApf5j8M2HVldWA9YRmaMXOD79UapklSBZ0bWoc2biNxJU
RKAK84AufLtMAJRUWrJX8nRdwKCDslbl39JeOLVF92CJz5n0WtXODSpkq0bvd+j4tYtiRCRJtzlI
Gbe1lhGrOkcLznMe4wCTbPPFbdxjCpkx86sNKjcbV69u5Lz92VbMdSsUiQ3DBF550WJ/CXqbsvg2
i+pT3+Un9ENerKyw3a4F0Ys4xqKW1G+yroHr91+7vH/IzQRZkNyFhxDB3hgs2aX2BW1Pk0d5vubQ
ViU0GrA4FkJYubs13WQnmAZQsSjcohS49oPwFHTJRpCVkyvqXIMy8Ed5Jhn7Lu3filCFhoIYxCrQ
qI8hwQdHpAMG5KHIQ1bW3Bdy9VYn+c43ojuNRKCWq2YbCP6TXw3mgmj/U1d85WeRd2T3qisfk1rC
Dw2OMbgly+WwyAVZMJcdgAWQAvJgUDsMStLUAkYOPVE/FjCk7RpWYlUuQSQCJXIC8wiHUrQlOdPZ
FABRqWtwUzCCnZQnd3XSVqdexWYmiZ0nnndXyFqz1vTqXqiAvgbI2QDicn2gaDHwzzrHXjfEQn7R
WUKHTGjTbtROzbH9AhuBBbjNCTPODRpUMR5U66YUbDkU9V3jgDcy4LED8TW9+rVEwvmEYlj6ywkD
bmwS6NvIldANxDkk8YbbzmofslrIN7kjto8Njg12K3YGhKKkQidfFykW9+DspbBlmsL0tx71R6si
bruGu/PMxF9XDef+IMkY1iI5HwDKK3JXf3SZ4vYXZ2Kkr3BlDddYFFR3dTzEyapptfjUaBnKB2nv
gZnz69y5TdE3+N6jI4jLjm+duFeHhwRq9mtmpjjfSV2+T7B7v/UguoHODgaa9Q4wt6MYttIJR073
iE1zeGeNUsSJipwDWpFKCE5LYANZeJQc8aDs7zk0gKs2WP/eqrE3HHXLC9dD5yI3Qn9pWyspEqqt
i5pZ30oEKaXC6BR1fK6qhaRiLRxxgVoMCaobsYjn2NasewMtubIu7rm/A/qUG2xgBdS17qSmcm6U
uOc0Lkq8h6JC+C3LXdL/VppwgJqUJQ6CaqVerNMI9TBkeKji7/UIUfwF5EkT+HlexAbKrInevQe5
dsL+9A3Aiy8sAkkF/EeHymmAJiAzBKGhaoclQgZIRelueeNpCLItMrHHYhL6r3uftEIMfELC/2Ux
OhB8b0o3x5+49K1NkHbFHP3kvCBqQhzUqPboom6cQRryXLECJK1qe0B+F4KFZR0LK0YOHeesXVXV
w0qIqnwdVO69pSH4ijVevcdH+W/J8f+xW66c3UUosWG7LFIlBYXEsfG15lUUWtw0So4LrBR2R/iO
3wzMk2y91nqoHRrqkOBolmZYr1pAz3ziW2zVrJtIysu92lWrUAhtJYYipfuytEKmx1pJhnufprhS
1/rwLQ5RR/CGDqU0H6Qkpii7MATS6Mt0j8hgASZ76bvhZureG/Qf169a8nlN1hLBjIgjxor51id1
xKo2UdROQQnr1oCfZqaYqy4UrFfM90iUO09bYI6Fy2SjvmFRea8E6PmYkvCn8lwog3qjv4WYUNyB
JqjRt1COatbflbHaPigeyjtpg9G7ilj9rvbM10wZgnWC1M9MDfZCl8ASQU9I4EN0yTSnIIokE1oN
DSbQUv6oCmRo7bY0XQReaw9LBgoAXCVqNf0ZSKR1qSeil2PkMDnS0tig15zdG0UJnXtwi30cCI8V
8s34MSnSVlSi8F1xCxh6hfcMne35+vSf99TR6DNG3Q8dBj7028niQsKgFFuloJ+ybOAkRLZwo9rA
TDfRyl0Lx5nRxv/bl/L4OJoGXs/8oOxOoVEibiZmqcUlZX9n0+zS/Zh32pA1aN8ExjLYzxVuz1bX
ZMDx90/FcatxUMPGP8eWqSPoCGfl9WLmnc7ixGSISd8MwWMvanCEo0GTv2E1BcVExMF8qa7lrabM
jTY3g5M+ci7VdYoXwwgNLDUwLMrWvINhM2I8Utv9Ea/nOm5npe/J6033p6YWndmMr4fLjtshvdq1
C0+MN0pe2In/aHXdQunDmR11cVRdAxJBRFABmX79bnoTgw9K+W7qZsTphBtlo8LfnVseHwvubEF+
GmcynegYNhz8jNPui139ChdtqWw6ml7VEnNve3axnBXWx9n8NN5kNlundrQxUaJ9CVdt3W0hB9Kk
QQgHsOMc4mmcpGsvN7ZwPi1+jcahIg0Mpie48rw1EJVxxZxZ/mcdmY83Ahc7tuYV6PtfB1GHxjeI
S+OW7lfSk6fYyqF5H7YQ0+1hpTz7sHvv5UP5/e+3+0dw8f/vTDZ0vtH/DAc/vUW//OZ3+QUQPv4n
fwHCDeU/pK2SItE/wB2Df/4XHNyQ/6PjXkamQrGSYD4Cxf/22TBGIQTNwmGKjueYzfDT33BwQfyP
IWIgTXdZpu0v6UCd/pFMwiRPURmfHhUoVFk2wYZ/+HB8Wm6lN+T4TPiirZiU9tP7pKztOn0MYEI1
+O7CrxJp+mhRPdOJnAImPgZWsCSluWuQQE+xy6i1dXnSVKJdqy/opa9EMT5qJA4I+SxEnxoGd4xM
15aVSeWdWjeCQpy/mAd1oq1V7ia09p++2t1fW+x/If17l/rItP+f//0x4qed9/cT0buifMwUj7P+
eecloigPRZlzrRKh58oV7ls6UtEQtB11YbZceWJtWXbePp6pXE+xwH+NrLIVJUOn3iVPAhpaaGWG
siCwzVTahPK+jo0t4mcruU/fotZ8doQ/pqRxi1JPrtGsEnTL6adt6ww1Otl9MdT+1ENZ4jJVdSBr
rJnW4iSufzwe2AJRETUwWOCwvk6MoFgN1FEuf8h7LTpswTo79uWTmAt22MMwRwB6oD75Lz4HdjOq
rmssclEbn+rTysxCA2lyh1HDUTcXImRFcyLt7yL1JS1oE1njYbqxnG7uDnFpS3waWB9//zSwbmFs
0Yhcr7MGDtNY6NWj6jYyXnQqgtSXlm3W3Yiq+dRZ3ur6S48z+WUJmvTmNVPS8UACYiFPThoZ04FG
RKPK9lU0N6nkVSmUwQHFnXQOCjA31GS161Uum0HFUAVETPTwV3LY21zn14HUznxKYtzZW7FnZIAq
JpAwY/Ilm0wcMN30ROrmiCmh442KrB0p0VyiOknqaHkTZv/vOB/qJp8+nNnUVIY0V8QLy0U70V+C
mNwij3bAJmThyh2CflAGXfhjMBBV1Xq8/vHOtsk4PCAsBBo1DI0+MHGfhtdUcA5GkbBNpA2QBPT/
qcj2LkWvzh5RFgTRZWyq2+ujTi8Df731p2Ens+s1TmRJQUrwQHSmw/R0sFNaExQAkICsRC4yXAZB
Kiwz31jWc5tlXCbTFcuaVYDbAkhXtOlmCWh/agrf1oGc6yGIi4Fn1Xc3rSysXAndQX2Pj+mbGb8G
v6n+bfty2JhKicFJw5Ur2gpSfUCIe2ZOLn4KCAY0bA28DKzpU7FMKDmyEsryvcEqqIowPUWlsszh
k4bDHjywJDo1BD5/OWA2aqnqvqZxNUTpBquVu8bUTiiY+dIB07l/82yc4AoHOGjWaVyzvN51G48T
d/xSyo84/Z60sa1n/UautRHHiz3ixjFwTTabBWY/S3Bkyx7nQYsp8wUMVQ13NfwqZHkm+MiTPPdj
JYG0tXgomfRjeiTXQoTNn8IxNHaZO4d6vYFz2/DNRec/RdojpY0DDA3XEfch7fsTvSQMhhIUoK0A
zm2sbXsZ4VjDfJYPyL7eDgO13X96FrHJFJE2r6ZALTOm683MnaFNhhjYXiSsQFsvQ7NZV5a7KijQ
jrOENOxJUecW1ORK+jE1KskY2lVAWcgOJmeCFvRu7zM1bmHtcEi4jWLnERv7FeD2ZZEmdLialVuC
2TKg0+fDTdPyGJbzDQ/u6+vn0tIeK1tg4nSQn6MH25fTqdUcLW2aAbWJAl2gcgMi70F3qoNvSj99
/w1dTYFxrw96nhsx7ToERAlEPQnpFNIUUxstaCsPtiRYaPUvlMx5wjYY/Y/q1nFbJEiwAhWatVdW
M0Dzi/HNEGG5kH8YlmRMXrhByk0KJAtxicF7aeruUPZPQwDzoye6GNauCTq4Jzs9T1bjE6j9P8US
f3x8YywTmbI8ZsuTozLXQ9MxPESSzQRZMbQK6cLSMoAmpqOagKFDdyhoe46jh7e9JbzMTP6lxWfI
hDMwBSTKH7jMTwdL5HsIE2C2a2MbvK12/Te5iLYYyCy6NFsZMQpcZnc70rA7pFubNDv6Aj3IZJar
Mi7yaawfC0EWsYHYNV16qpc3UpDQlVAdd6PU3h7Tga0xCEdTQnQ9dY5wIY6WFx+7wp2bg0kJ5a9v
QAGKPQ/QGVrn12WfGfhJ1hmnnACLJMc+mS6sgl+zrNaHEA0Ay6G9iTOybDirTjrIerYLurmS4aW9
B45Q1ThXqIZNl6KJ2r+YpHwIBCFpMvirzJT3vhvZit5vJJ4EmJ2adPb17z+5rH+8OldBGVwf+FSY
EF9fXUxomVsCmVqegFYkJ5VpMCJMuh3vIi12UteHky6la3CDJa6FErcRrBy/RBgPRqlME50k1AWY
WeIVH2+N6pAmzloTzKfGW4O73CTStk3o/mrWUXatJyEEKZPNPcqljA6WiaHy4Ql609tponilllrS
gHysvjSsGIuZuzKTUQR2H+KsvBXb7qYOn8I6OfZOsJuZiEtrjvq9JXPg8FdxTKE/7TspGvADTvXB
jjvT9hp/o+jqDhjdkMb3udz9RAL46BQ9ki3DkabyWx8070I98/UvhV62PjVqCrAjOXx8yk9PEZhB
3Q2aisd4bgd6bGtgvK08tkMa/qWM/hKppth3m0SMZ/L28zu6+WHD+d9DT0JvgdFu2eNqaFdgFcaU
Nki9lafXeBLeqbFyAqiybxL3RP18X3TvWVU/VVaPWbJyKgLrUZVmqwYXdiBTIdN4IBCIxOOvkxHS
d8BSJPz7gtRRe8ZIrCgwbeQzOZL5WMb6Sbdc4ALVsvHL3WCE21IFnNCHS0erN+oQ3CcSz9Zwtwcd
NLNkLoRIrFMppqClzIXnA6P7+WMJQTPQfBzsMm/XPd20uopsFpIdWt4f3V3pzZ0vt8ClZg+JiyOb
DIl6pkivchIg3V5xXeS+WayF96CHSBhWzloSykPY63t86bFWqJZ/uqL8ef2VL2WNKicCnwUuMWay
k08ie77uw7bp8cTkdgcnoPBQ18zatYtFD17HW0EL7jXOby0PliVS9m5zW/btylWDrS+Ol/g/Wd7e
CHL1PjTCg7IZ6p5W4+xN5UJ2q1GHYzMrFNf4u69LR7Babry1A+UEM5uCdmeCiJM4uvWJ4Y9wgB9S
GAwu9U9tmSxVo17K3dz6vbB8tVHowZQl0CE8xddnGEp8QiKVNKpSmQ8xphPq3zcJrpx9vTX7GO0S
eZ+Y/kzOeCmH0sY9w2uLKnL7k40sRYCrM52kMfe9jezpa/GtlNR9ZMkUktRlpfQbypTLAcUXq3eW
XTKbxV2IpZTUxvQRAySOlsmbK2UJ1dXL2KSFu87raNvG4b2VC8eojaAxYu/ocZaoQEqUbcI9o+/8
B5CoMyFdvvgY2DFSicUM1FQnIV1OB8mzYE2h146naI6wjgS4Q0KzqvG0Dg+g/tnIxUWDjlsYuG+l
4i4jw8D0vTmYUvCKFcJGKuuV7+d2hmq8aP0SkkpcyDKiMT3y6H0+cym7dBqP5V7QrJACWTeTT6dR
nMUXRmS54OOXW+2x1LSVVtESy1r9l44rhDA8w5CBvuX51kKKNh6N5VCND4GChbC+vL7dL50J2geP
A4IVvBVt8jyBFgI4s1hKUtIs26JHHzzGkj2Ugf7lmCYJ+ZtbIwOZKKfYGiJckUDZ9r2tR9xeI/VU
AbHr/PLfrHBWF90MpohcafJh2yDnyui6pGa+o2BWiTWCr4bbwUQFTiBjydn1FQ85uNl9gsySiRuj
K8Z/ZmbnQu5EuQHiP7V0KvfTGlCYim2f9yxzL4+3uRIf4VLcGWA6dadZR4/BADthEPDuxdMVZP1j
UA5HK1R2EfY1HUqW1x9nzNQmCbsGsQn8gYGeMs2er+EmwldAtkJOH8MvMHduVvFg/vIqYykDXxrD
TZ6KP//5kHB8uK4w3yQtkyGr0jTaUB56uwUrWxqiPVZt4xaZPwmkpLfkieY+/YUkEXy/zrxDqybG
jL9/OnMRQ8gU5OI5gCTjxfPwGe20rVt5mzLjnu4Wt04u3LvSCJ9n9mnxz23RcclPp5luPDYPI+Xw
THI6x/xFqgoeoMRWeRGG7vcuR0lrvC2HwtHQwq2q4+ylIn+vCtQE602NvhVMyfvux/XZv3S+0BZC
xmQshJ5tzjSV5KbvhN7GBjbLLDsXm0NiRPeDiUrzthNNm6LS+vqYU6Wf8X4CzQrNFJWL2fjVv86/
7MtYARocrDi7PlrAiaVK3QlLQOK58cfUwDWTB41eVJEzS0kct/V06uEEflzHLF0/u5pblV/pQwkQ
AVNi90+rmY9p1RzKqj00hrbFa25r0CmhY0ImhjF4ld96lbpNBcTFFPOAT8q/mAx9xEugrIJAx1ka
ZulF0loSpfQm2IuN9zDI5a2KPQsIv1s9KG+TzEKzLt7B1d9K/jCjL3y+ALgm0kkam4bwJc3J9gsC
0HSZy3ykOfKorIMh2muu8+i03o+3UIQRks2lvOd5FUOObEawaJC9p28c6Z4J5lhGujMt31BArxel
u7MS/VD0Che1PchJhCiFZWgooG2Foy/P5r6XHkFl93FIygod00nwx5a3q50oQroaY8Ux8ird9zaG
FcsxhXXUxmTeOxXQHQVqVfsWtJE989nP84rxTqKrskkLlUNocioOrlJEZkYdgmrcZkx2jbba/VXX
DbfjDU2FPTHsk+xXLoNe15WFh2fG9Yc4rxPIIlmNRtvIIBBNa3SJaGAIZKUdeojxNkQ+LnXDex92
Q5lBuSQMXx/ufOvJIkkhpxxldtLpcSl+Crs1IMiSVBsdOl7X7CI7L7tNDlZXojzx/zSUOkkeGzF1
vSJjKDngA2LUEmR3VYKao9bOBbNLHxLyJLI6JFtcZyZDpYqKm5jMUJJTs2yLe7M31k2Bim6Sc3pQ
EhGXYpktBNwzFoE8etJrr0Gh3wiu83r9rS/tZQjzoAaIr1C8J3GVakJMXmjQPPJB8lrlrhjMJ8+U
T95D1rwaaFyK4WyN78JWInkSqfJymaPmOf7+6auWgNu6IcrQSvJboLYsJMXFrWk0PW5WQ+1g0+1v
G+F7xvIVswQFTuf5+mufJy2EEpojqBqNcXSqo5ZyS5eqWOvsGqO3dBOQM3rhSyt/rzi+zH72jS98
cZlTm3yN2ioICO3rG6tlXvhJjkY3zml2Ynh7I3Ue1YBK22+PloaAUVYPaD+0zKdCh6WjJA+jp831
l77wrXlr7iO8MK20aevFKBtdaVOhtY1cgEPm4r3YHtQosCUMBsq8gQTi/6C3dro+7IWQQcCUzLET
RfI0TeYTvFY7JchbW6McotAnzHEQL5QaogDC/nj1Xh/u0ltSF+GMYMaBiE0WV5NaTg+VEr1QM7J9
LpyG561qEP0hOulJfEjp2cLKnDuhzhNEecyAJc5lONlkRl+/MCQdShRB3NoNPaO6e9I7hHmCcEOy
BvBXxMzWFR8Sn0J++S+CpMy9FzAwZQdLn9arLCNW0VdUW1v3ybbl6Njii1DX3lL1wpn296XJ1QjD
I3ZglMkZf/+0cxO5tNQeixxIN5CTFECh7BxR9Hfl0K0RG115cPBqr5vJOD7qJl9TMKQTZBEBOQnE
szitLRRWEkiY2be2pf52GsDoZbjO83zleemrTzMgNd4UBKEjw914MZ5cEngWyXy6vrIuBQ0QE2PM
ojFxloQMeem7aiq3aFB7GzDEC1xCTz5kGBxHl4MlrCoss64PeXG+AUGjgQRegz37db4RYoJxEPPe
LamvS282G7W2a0iCrq0ZNCdxJ4/qmZPwQrKNEAbVxVG9E6vY6SHf6h6+rooCa9+KbbNxsEGRyq0D
FDsUNuFYmw9BJbrWMWrIAHy53F1/60sTjQ6TTM7HEpNH1NrnVVY3RqmHMhPdO80WEXuOpT7x1knl
2vqha5WZvXspQFFXRPdUBltxFhcHRSsrmAYEqNxb5V69DAP5ZIjPXkxRhobL9Ze7UGtndrVRlZGj
j6b/JJHUNc8Ua01ku3b9xszRGf8tDfobNdy679ZwS+zcum91eeakP5tUMNwaRz1Ld9QsOptUP6Vt
lYI4KiQJRWzc0BEFhsBz0OE2VWm7ou/1T9/0Y0hTNcGPj0j+yZtq+CHVSt6LNrCIDCJ5sRHS7gAR
eCQu25mpH518KOy8QyWj7+agMh8ij1+CBsMTDbm3j6Adzp6vy0jE9xYvNcoDgpgvWzn4gTGFVRWL
nMN4menxn74r3y3TvDPNTRgL3x0x/KXmmBcqo5NGrx18SK4yPkLXp2VK2xhXGtVhhBTAVoJ4m5Yv
SkEPsWGEuci8/fIi4VGoN1AIt0gPiEtVKGBqyVjkSCNB1EJdDevXRA5uE+RyFt+9aGNF36ImOpqt
dy9b4k9DdOJlLlUnWN1wfKl+ipx0gwURqQxR5A/wuHOMfRK7K87Luf7N2ebhZSwogWPziIu5NYlQ
tRuobVQBWijxNa1DUCPxYCdlu+7EyNZQaL8+eRc/6lj+GBPIsfw1WVOVWui9KBbQPiv1lBft2h+w
bn0cu+VjkzSRMNtp8LqJniI/QALFQlW9xW4iQoXBfdJ181ukSzMZznn9dJwEUKZkN7QzoUt8XWmu
35dGjbgavnRPORh4XBGCGHV/+YDNXCS3m8qt12qq7JH3OCXtqsvrlQTGcjkzOWdp5vgcCg18LudA
GqeBG4X9vqocmucZeiRSC3i8jE8OtrQE05WDM8ygI4mj+T/K2nxuSpA2EfZX8Uz4/pCVnW48MAwi
mowqaI7pvleqummxzGGBK9EBk/eRynzU+nUmIlQqS+5zja6FbxX7ys3QQxDuM51zm0I8Pp1QlenT
cAGpM9HWDeuh4dbfifpD6/YnXB2d5wIrZSiYM5nNlG70Ef/BPnDGMn3n6BOtQ5hB8Jk76ggHlzWE
85b27Kn+96JEZScPE+iBCg0/mrR4tAP6C3Df0dRyB6Oa5iWwgM48Kln8qvFjkdbvUd35MMWNVTE4
GDhEwp3VcHjOE03GQDaZb+oSVCbYFEA7p4UBV8kyU41oCGIdu4xz7CMkyMHZSaswrKrCH2ki77DS
XVpY9/i++FSos9id80cwROC7I3SA8gQXjK87oM9DS0NzY6zPCc+ISuz6uFs4dbGL2/a9RCmuDo+t
cuwS/0DrI6y8mUTp/FQlko5wdcIp0uNn3Se9kbFVV+gQ+r36aIK2G5Kj5rQ3YfvdFKMVdpA2vH01
0H9d33PnxyrjsvlJ0KRxsU/jkWeUqtjw4p6snsqKTqQnHEP9HQ4sF8nYVuAeXx/x8quO1Bf2l34O
U6laNDkSNaDB58k/K7k7mjlySU5y5/XpjwyJlqG9bTV12+vSnLjjebQ3ZMZETZo/qF9MSlAq4uqN
H/WdnXN/cwYfz+9hIwXaPmuqhQ8sbeZVLy2r8TVZ3Zwx+Id+XVaOmzk9UMTBll3nV8VRqYol7ilh
vox0QGLgpGskpQIvvFdaDu2q+sXd+23mIca1+3V78YlHsMooug8ebrK28yCsWzO2ehuJsYWOvETu
RMe+sh60k+PVqzKsdulBy8KH6+OOK2c6LGcqWBwJ1X7As1/fvRckQVMcXFbrgqBNF7OSEcow3kAe
rK+PdHFFAX0B78jVivEmCXffOXkkjm3r1gG7apTATQwre0/U21THcBBh2UawzdT7wdf/cX3sCysK
vwAS/ZFjSIY6Gdp1wqqrBvatq0UoNtGyr8hipD8iEDgp17fXRxsP4rM5tUgeADlxUE/vkYImWwJq
9xRxAVON7IecCnlc1gerc45j55BM8lTPoQsvxQjCIy0ElvD5xVFJgm6QBmJE4KS0eqWfiSC/mXg3
6dq3zJHsMlsHbfniddFW7wTECJxVhReM0jXkc/eyVN7CYYECjbPT9em4NPkWl3k6WwoN14918ek6
Hwr4sKthC1yBfkbbVrdti59PfqORrtf1XBXs0uQD4uBs1alVkJR/XdBeo/R+l9C2M9J2B9CIW8Ep
c7J1aglbsFGLUPR2OTCb6+94jksYa27ceOhXgJing/B12I7VLIoCK0xXg/3g4zs9er/0o0+TNnJN
zO9d4GxVHzWefMjvxCqkfeDPbOZLWwzADNkZOdG40yYvH9MSzJ1KpINReI9a7P4u3FdIhvdxH6wN
7LQSbxUGOt6YuvxzZgIuzDtFR/jqyChD/ZkG0T6gLlQGAYveD5dt464VZDsxaxNL48a1lG0ECR++
/fcRWu/E0WuaV787sbL10bJdGI6oze3cVjvq3d3IBpp5urPCGZ9n7PWDlpAshbvp18+TAnMa0P0D
XUlPpcCHtgl/NxyoiChWt52R7WNUAWQd5ykt6QHTWL59/QkubALAIgp3cnp7QCAnJ7hYyGWvpzWd
1Vi8iQ3zVxvSzh/WHOurcBBmFsKFqE6iQF0FlCn+HdNcLW+cTlWIsLar6s+aVu2isLsRAgmZGWmu
aiafRzu6VdSOxvA6kmW/Ti06EUVbSoxVSXeZ4h1HXKcr+/sspm+D0Q8xyVYiY+kVz6A8zXAuKbu0
8KDfIVGA3QWN+vH5PoWXIPPTuHS5ypa5uvWoqneFuhkiVlmfY43U3eBjq9DWuP49L4wqg6AfeeR0
V85OlM6ESi5k8Me6uLzVJLvVHhXBXVtue+jkHw7mxt1g/Yuc7INaRxOFP88WkeCWwBjzGnmlwD0h
v3J0PeFJaNpTEe8rCSvgBz0CWpn4czTbi28LW4BKN/HbmgoM6EnbNIVHL0npenw5X7psPySS3bmI
3CRYmUGa+HcpKNVu2DjwOEj3pwmDo9bKIKAhQil0IYTDzim9p6ZGExiTOZRgML8eBHx0q931T3vh
IP1wL8L/hv0qTkmCrVRUSpakhPI22HuKslcopqM2+4gBwMJCn0lQtcX1IS8Fblml4oAkMY5K4G6+
LmJJj2O/6JreDuVgFPfaMN6TnyhLBehhUUHcC9S14v8KFe/++tAX3/bTyJPA1CliLGQ6kTHgAhoM
3006dLh6lpG26XpxkTpzIJMLkZBqL6sIjigd3mm86FwjdvSWFrfWtFRR6r02KmkPxTrQOSmUmbz6
QiSkpm8CIgBUAWRyciL6fSH5ojEiWjTkODoQe2A6OwFJrXpzfSI/luMk7aMMiPyGbqLUS2X56zf0
EQtJZNhEdiX6GxHZySVctwEr0mDTFX5ri0W/dySUnbSoO2oGUqOCvM81DQZo0aCfmP1BlHShZam5
wgPbxHTlHzfJSEpBDIJ2427F/WoSqhtNChOtZzICrMtJiDegzzcO5RK4wWu4ov/iuowW9UiNRuQD
/Plk8hucsaJohBO5gbv2tfg4iMlr0CavUnHE27D0vXU5fBs6LlXXv8WlRU23mcOAq5QMUPbrp0AH
LDdSzyflNEZjRn3ZETb8ATCDnq98oV2X8KyuD3kpRGrML1BMlfKINX3XwVRbx4J5qjTtQu6BxGCT
hdZo0r92XUbBZNjGkDWvD3rpPXVo51A1JUq907qAm3t5rwFasRXcNiUz2oZqdhspop3IztKsuxuD
D3x9yIuhagQqUQXS1fMSFvp/hZNr7N8qBBWNoaRBnUWoKcZ03yW3XHQBVDujYCGbM0NfmmLAWeB+
qbNz0Zl81SGpA3TGrI4wFW503NZ6dC4boLaeiipv8DLgcOhoMx2NSwGEHgp8OWQFKDZO42NWNkbg
M2iDjuNY+CXdWYSpgqTLP26xsny4OkA9/SAtTuse3VAHdaQwVJuCbQZRlWjDwqXWIpfOTNS/OJUM
xI0fiiSIw68bBJm6Nuh6NsgIFRDhjWZ1exivhr1YLZl8vp77gmj1w8ziGWPgNEZyC/zvccffPyVr
bhaLQyRwS1CCY5T+EDDN7EVzoQS3vcq2iYGWJoceum98O/IPr49+cbcoVM9FEtZz9hkKa2JgihSo
8yY+WkG7KivrGAbp0asf5IHGAp3W6yNe3iyAP0am2QVYQtOEztDUnK5ND6szQ3ZYCF00KYrbqEUF
zlB2MPRXpZO8Ktm/ShcpXoMXGO8BRKWvkz2EpSwYTUHVEGnVIlinnr7JkmET7mIzQgW0XQQniKYz
d61zGsW4jOnWAByG53RWKFaEqKm9BARZpsgLs+E22g/GsHKUxFby/+LszHbbRtp1fUUEOA+nFCVZ
suPEjuMkPiE6E+d55tXvp9zY67coLnPlR6MbDQRIiWTVV9/wDh8QA2ey3qkfjEz9aTCtCMLuNCJQ
KSYXU5fXbjMhzjSkH9An9OyhiV2Kl3pXWjqCcop/0LstJu7avoCXRGOVbQHnZfGewqqakNOl32ih
0VoG8tFANbSfhyOWtp8MlIvVLSLm6opMDQWu2hJj8MsvE4Bmd5xOHT0Zw3llRnwWNn1LJmD0LzqL
59EWbWEt66Jj7vBhGLZzYVyu2Ghj44dmQ+yEeanX8r3SZJ41WU9hpNz4m5tg9QERZMG+0gBFuJwR
2bo2D4M+0AuPjHPXIuJf53d9Wn00cIxO8OmpNvK81efjhLEWozH4O5fPV7ezY0Upz1c7H2rf2al4
KgtxhnzGmGoLJLkWPUko0TcRqjdXEH0auTFUIDZMGMJfVNpTTRyLzX+aRgWK81HO0JVVti7etUXF
5hSDbgZIy9vB99sU97GaL2hAS1eDxxBpfTmRXcWX9wWKqQiGP0jQkN4PYavL0r7jKzL2IIhdvljD
Z+zYhCybTdE+qpIHCchLOExHwZLPk/QFYomZ+Ruheq2fxljZIZQwa2HIt7h25ykOjERh2ahTUQFE
yf9HOn9WVBiDsNQhLzL16FPsr816147u+8+8tnvRGSWTo3lCfb945rzKkziXuYjLn8NsHAY9IBQ4
NI3BTiYozI5brPy1l4z9KVGaweo17LfMUl1tdZ+nBXRbS+Qa8Q3NnQ+VrJ0z6cuYWNgz/1fpOb0h
maqIfYVy4+WnBb4BDzoAlolt3ylWobiAMs4KKKBh6s1yd4rT9EWxf2dz+vczZDLlN0uL4/wmD0iy
ppWmnjc8wwdKJrStUSiejiGRNrUSvra519HJIQ/SglMiBcjWxhsp0DUASWTrJOugBmH/XAlG2Uav
ykGo8fjyzDLa2fCzE+W29ZIIhgWZbf2lnYNP0ib7ejUtoCMu6EdCqmqZVE563UITAxlaWPdJ0aFu
Mj7Xnfy1qhHgRWgkBxLsFA6WlJHx9f29/dqJXqZgDph6ponYMF8jg0qFxGAOgH5M/ud8yj8JdpFI
/QLZ/4JUNvPcjzHavdqvETMQjuevKWrgI9Qbe2DlkBGpBfbqtYe2zE6mJjQSvx2BQhuMBRomJVl+
h7D6TeWkCPrTcqm2MFhiQy8enSVJicSwC+qk+Elvdp3sqFUFdoUEm3xjTPw7p8NFArOTTWE/cd1c
rUStInju3H7LKUQadI6T1XTqZAuqqJ9S/M+u3kjujORJIJVHdaw8E3GDtNuS3buGMZJ3ySY4ETEI
omm3uOojR4KcVSo8JfLbVWacgZ6hmX8eSvn3ONpPzvSriIJTaoePoKUe2r48+PaP93fZ6pumCSJQ
UULjZHG+HTNWZrpcgK+V8BuCOg7OjX1yr0van/cXWt1FYmiKrobO3biIYS0+gNJoEsMK3e9diYas
3Du4S06J17QxLRardzUTAOH7yy4DtoBBiPSG/zL3uboV01pRbXTYe+RC5KPobvgmuJe03+tWsiuV
+Dgh3CSTYr2/7NW1+O+6uLKjJCDkbRZpTiYbnY3QMWoRbYSzMXz5KNwFSFrrFUAojGun6kk6NsD6
I0jSYWNsHNqr6CF+gE1rhVsZERlnmYXU8gAvstd69LaBcxf3RYBQkxTtEtSijPjJPOVV4iqY7MwJ
EV3BQSN9MEERvP8ell/99VfwC0BvssGuWm04NyE1HiGaUZnDXgIlnHJF1HJzaprhpFTGoaLz8v6S
VzH7dU2IMbZJKUVFtThWgxY3uK/YPWr90VlgVicsNJLglsHOLpVv7PgL38W1lL9NwP5dF21icYxk
uByXQWueaqaGKm98RMhCm8P9jNFBoymu5fv3QszPRoSKWun4/vMuT/DrsjCv2OQmTTRFnIA3sXLw
K4x2QGyi/GuchZxhlzcf2+ZH2KlbYw3xBG+DpViKRgTMTla6brGocVRoVYp/16hmnqP4btyVR2QX
ngTltFB/FYN8myWoNun1R21o7pJqs3e7jNf//gSI/wp7m0iyeMlSm9S1Ng2Dl/8KkuFGLFyrZF2K
/KR2nxGnb9xC/6CFz++/5KtY/bouLUpALho5vbEIX2xTPcprUMFBgpp9krlDWjE5S+/k9vscO0fG
BTsZAUeDgbZZ9zjsqDvqg41TvRbNqAz/51csonWi2n2Iv9LwSqp/ZTNU8xFbhFNRxF4ARkKI9gno
3MbTr7512hOkguTaV8E7gfNd4sw1eCJ6JgBRhW5YPeJZb7YYxCS3zLjcUBqPcppvbLqVR9aYWNLZ
Ywpx3RuRS6kZEgPQpiGPOOqhjBntXDnXbhzzyYhDl8RloxckXuJil7OiwHEB4QLEtkg+ZqtJyAgx
SEonQFWz/mHoqKmk/WxhHxhthavV1VAYMhWWZLK02NAdyZ+E8wygVEQRxwGBMx3Njvyukp9LZ4u8
uvoyQYOiZ0ZghIBzGSs6HBfDAGs9r1O7kyhhqjbAwyHagQpA/hO5U7/6ZuMu/f7+EUOxqzeKuCSd
b4pwGk6XyyqFjVBEJXELgNBNFOPUFAofrts4HWuRH0CFaDyDlUEsaTGciyWltWbZ7D09CQ6vtAwU
dCorOicxhSnGQpXR7moJewtL2rh1Vt8sMk06Q/wVnpE/xXNRJs6/wd/vXoRAFP54d3DWMh42seER
RFuCmiu3KxMMbnmEPejfLeeukhNIPeC/wROsd3jJ5zZ6sszuBK9JYGed/yqrEJJo1Pmo9cFtWrSj
M7LZwq+TwWu1fm8UBa5V2k2FqWE8Yhl2LEPlKEQ98aXbWUlHgoUIZXGTV9bGxGr1yd/8jsWpGe0w
SugF/suayPNv2vgcKgEmC89j7g3x5thXW9vBr2MFA6mHqz5gnNck6ian1IjHW9EH7AEOCCg3lo6K
8amQwl0bZsdYB1eKLJVfp1+w5Nza3+KplueIKMjdB7z+GjnWY9lhwBXpvTaOjrnR733b2IW5uVcL
yZuN3PVjaR+RXSNcjP+H3/0X2TR4cvhHAHtlm3Lw8iCT0sJm6EnnLFgigYQnoELx3exk5WuEZGxK
Dp/jFPh+9Fg7WgJKDxxHNNSW0cMuA73K5673NKXdiYIwpGKwj5PG6hng4Q/JMG/kVFcjYq57SiIs
XKnMhOnBYp/PatXIMS5yHuPJT1NBLVbfVLHqStHg+v3TWH+mnY/70N5KrRMqfK5sjkc0IfahhTFR
/cGuZw+S0sauv+qEvP4sGKpk08BgwY9dvn87y8BFRkbv5R3EAvtUqR9xqNP73i1LqKtUNPKLYDQK
TaT3P8LagdP+s/KSDy0XsZKaEcmtmJoKknsV/PajH6H6EtDgk+rN+mUl5eADMPp2mNEbV7dwmCsR
si8j9Uuk32jDrdAd6wbKp2HvtOGjP31F68Xtsq3Z3tp9TK9JF3JJpmALXb5iPQ2iocZIxQs7ENxI
agmQR0RKVfvto5L4h/ff6+pypo5CEyda1EmXy2HuM6rD2PY0FI2dJnW7Atk1R30w8tQtu61++Opq
UH4N8J2k8suqNAnqTO2Q8vSyODxKLXpkhnpGfwo0L8mH4jy+/3BrJ1fsVTC04j/LcGFNFW6/GZsm
75k+Q7wVs4yp/Q5hwJXgTQQG6oLlVv999ZQA/hdhiiBJ3Lh8p3HX1JIxKD1Yr0OgPfnCZfCXExqU
udKeWwmFvaOMTXrjbEALVhMQg/kdZBto1Vfzhs53ahToOJ+DTN9d0W9iHz04ug1z7N9pL2NTe3qr
7yp7S0Rg5XiSltMvA9SJ6LW8yHzIb3Qtb1ACDNTcTQzc4BCGbeQKgIPito1+FgyA9z/uyl7im9IE
pyQQEtviynxTd9pVG9lqBc3WUHAqhDmk1vE+bO8SyfR8fevuW9lKoJK5ecGXAVpdBuQ80MemzY3O
yyWGcCHAcJFexOZO6GRpR4Zlu05JNx5xdVF0bSi4hBPN8hGtLsFYFrSX98Gy2r0a0SxB2SiglK9H
lAml6vDr/Xe6toEYib3OMhjI0Um4fKm11c8jmU0PpujUmz8EBjfkKsGjCDGup1h+6qzhCNrrv1kW
sBdjFID/V8HWD/QeS19OjNwTgZiCC1CDP6R3Y/xVSm8ZVrli9GiZf93b50YTotmAzGy4Qlf6pk5s
t1JrE5EUFe9XdLNr31OH/kj74DTFd7aDwdH3tq+OeEVvfN21OEHdIWTvueXlq9iLcrQ95zKfVyjX
iGS2TwzKkq+OlO1h2MNNw5o0f4pBEaJO+veBX6eRQjvUwrAdwtbll5ZabVRrPSEU18le0fIzN+wt
Ysq9CkQm2RLpWd1YdF9teA6CKbm81mzsRuMxLKlPYBSXgePZGFQKRpQyf4yTXzAtlGg6zsMmv1k8
xyJnFRN7S9w4huAbXz6nMfVDAMcXNn4h7Z0At41ZOGlEZ6ANLjN7oecthABFkLJQcfsvdjYYXHBQ
gK94/sVdQM9iNKUac0OgwTtx40UDiC8SeCP8CsYEyT38aONgD1lyo42w1jLS3y4tYvabAKniZheW
QFI9IRQaYjXq2N+HDnPVBlnltjqP8skEZWcXh44MR+tudTh7G48vspWrt48GI3cSceVKRHxyugoP
2IxdhhyViURAgTlwHx10RLT1KALX44XZWSBMzNg8m5X9pSswiC+2BrVrkVQIaaP6QSueTuXlu1Dg
Y/WlXmB/HPcPhdUfbOrGcbqxsX4V8s1RhemEVG49/koSCc6dTgD0erp2ywJ5xCU3zZ0W07hUPcu7
SO7g/f4pGkxAHcxWOPZy2J7mZCuMi6xt8drZ6jT/DSFcwFjp8nGBNiXg1LrOizvjptVgMkAgrXCM
DMybCM9R9vw/mdnuxia9yeStjvDaYb9YfrHztLZQqtjEVmdKjLNcAo6G1+EAwZPrgzN8nDousa5x
K1Brf7/fWFlMkkR/GCr45YMnpWOVQ0PDDGtBIEyQPbkoZ8gb1V6IokUJOq2SdAC0to/Kp+FzJj1I
8xYrXGym5dsXsx6a4bBI2PWXPyKN+miuY7/zxvgf2/4TpuYuy2hIbEYX8R6vFlKFRDpdGIaIi/ds
R4OcYF/aeRKfWYjD4+p5bhBoUq3QFYfK4JhtvOG1raXAXlLBLnOalqhsKa9lMpK495wy3Buj4Qpp
GRjgN/1kPw3fxp1Vh26uu0Mc35C/fd5YfuVEIbmiUYdTszhXxjx2grZvmnKQE2nYo/ceTM5jUTQw
nCvEqdCHtmv+R9Km3WBuLr4SRQC4kC1AcKAsX9YTNcJqadKzeNWH38KmP3RS/H2M8gerch4FerhN
cF6dfVeW8k++095mGS7gteUGs0K72sDTor0NHb3ead0jon1b4eY6JaYHB8kEMoKo6K72QxXoQ1/7
GKnxGWx9Z6FXmjTh0ccvocNVfdaNz5hmv/g+ZBfT/oyVEX/2s0zn+zaQnkX4ZcSyUZRcb1LSZiG2
xIgIbt+y5pOhemejpjZeXXzvCAJDOBxQJAqyF9VKznGWbMWA1QXBjoJTEU3JJUVimNijjjI2Qv4g
Ur5bn/sGc06QjUb+0GPqjvUIyYc3u2DtXWbAKGCJgXDvxtFNFwCl4H7c2LX61UEVpcN/ftLy+mGc
HfnD0Hhlo8PSNXFY7qh9kR+o8LLH3yprqhOl/2OA0YT5LQ5RBAHUkJrZzcYvuT4/gIbBNgCzp6lx
pY8aJJicm61SI4ZhuDHy1U3Z7eKcX9GguRIh6VOUpwbDdILoYWPt61RMrK2BcRXFDP9exsU2n02p
bdXaS/OPhvyp6+9QJFDsQx0p5AaIq4V3efRbcrZo4tfHFgVqejkkntDUrxp4AehvPZ3b2nOc2LWQ
I60LumM1z99/rIRjUEApNzxsPO31NmRVxnVcR4wdrrzVwICZSqNn+KVH/3qrtRlIV2Dhg3ZItBvD
n11Lx4uHXfD/SQcDgg6a0+zsnnBeQUQIwr3Wbl1PK9gA2gOCxg5wC9TlEgKpyxJ8NT+oPYnks8po
JofDq23S2AdnUfiYhHWxrlUkN69TGuv7xsu5PhAUMKCpoFkTpq7m8lOLsbgaObBugXVFLTyLc4xM
SfEifopwAe+VBMkZw/Xp5Is8SUC7pHxTJ000CS5vUAOYK/ZzBCaSc2ORKDlJ3Q5NpdVejDN83DzV
6T8IXjNgrdxWiIIHbkvI+hwne935zu55/zVcx2tWJyIKqQgCxBLZpMpd6peJXXuhCbCMxiZqomN9
b2m5GwGVeH+xFUQGqyEDzgUGpAu40eXxS+UkKKcowtOzrl/5GIXOJAr0mh1MxxbXLEc5Sx/qgLZG
jZp2eqNY6R066lvB8Do9MiAnCpACTTlmnIvfYRuTXhQT/MOXMJk/SfBsCyQVagtgM4qdwmlIoAgc
+FEihbHQcMYdd9+nDLM678/GSxG52GID8CvoHwnEKm43iw1g50aW+ElQeRodbaDIbnOvABPN0mc7
+G2ViVtUlZtSLZanoENEv3NVN940/bhOqnglb36FiCVvSrWhl7h/J+qPprub8I3P6pd+emRnfq6R
1M0fahuop2R4kh57Wd9sbMOV+CiobwA4sFtBkUIc1jerT7mvzL1iYdXd1jvR8tFDnLkYo2WRsVPR
dCbhO/jql/df/eqqOkM8HN+Zcyyh7dkUxHnRGqUXRsd0RGmHjy9EwISjTw3BUUKytjY3pvkrRTHt
FhpbLCjmWEtYkl32EvgEYp9tfatugh9R4kXh2eknN6pLhMd+TeVNMj8mmI51irXxoteOIGgwWhHc
RzCRl+UJ948RYKPN7WuDAKMuGZ8M/UVcAaIenBqmdyU2J+nLwCB+MpF7FUrmFG3vv/rVt8BeB/RH
FL6+AQZA4xEO5fUrkEYM8dp+l3MLwzvZCfVgARITF6QY5KEj75VoZMb1VqN8aUcOjwKFC6FDwOBa
9KzFsXiz8WInzU1njGqvUHQsvM4lABaAzPmnMv5owa43/Rtr+FkkkgtOEzXaZ+zed9l0376Y0m7Q
LLeKnsp0BPiy9aVWLm9SaeHvAeqXILWoI0c9SyUbCrXnMJho5hf1ONsKY84X0tYaBbSN77FyEYgE
URACyVO4ii5fBCN0aSiVovKGvvqYODPjCRlocVpbP9RJ/znPBmaO/97RIkfIuIkaNafcGPdSYt1l
xURS5dM1GZStn7aSML6Sm3mHlBZUFZc/LbfbUs5GtfJqbT4OA26SnFHR+JYiGqZF4OotJJzeHcwt
LvmVjhnbQwxB0Q4DHitM6C6XVrrKmkd1rujst+78FBcQ+EpuArq0E3JuovAcdSErF+8cOhpis8YN
+nphcMrLx41PtPIeRJtW5AmAHah/L3/M6EwgLSuz9KZg3A/p57kZ3VRRz7Y+3XcBvT3QR1GV35nG
FmH0iifFexATB/SZhWrCFe2oLiYsoVris2qlHnxkFCHPKU5IIQYYQA2EaaqMMS0WI54A79Do3lkF
uJrxUTOTvUmSaaFV3f2QAtPL0v62rgaX7tFWUFm514koghdFSil00S/fEOlto0KUKz0HsgszLldr
cGAPQATYn9pO2k86zjdS4cnRfW/Wp2mCMB/RCMUjNGZiNOnaVgd0Jcu8+EXiCnoTX8xoRBd8srli
YPQ69H6wLLHTc+68mFQ/LTQqEfDEu+JYT+ZLQ/KpFP/NPoYEBF4QPBdl93If13KcaX7E7d7W3+by
QWq9pH8RGngNkWTs253YyeKrCShuJaVY45AHhbQxlK0SbO0b0ZVC4oR9DFRpcaTkwc+SWA4rr9UT
bl3nS03SG6f5fdF9xIPmJI/RV/FLpt7YddGLwNHYeLELKwPBuQw2++Pi2CzyLyiz3MUEWrJTaxFe
JiMawrlIOOMIBLfRLrNhsaSqzxzkiDAcst/I6Zp/etOJ3BJnmo0qbSXO0yKnOiP0UoYsu1kd6bcy
pJxqoSDc6zojYcOtoHogdbvXE80LN3lSa5cvFwvydLSFdQiQoiZ5sysb3TSlWdPKV8djx/rHCpqd
gOwOGEWVtbmzyxSNhbshLA62Up14m7u63iArrwBM4KDTAgApjOn6VWzts7lGg9QpvFKG9B4fwy72
KneaCaXA7xrzqYZhw1Bgl5ikZXq3FwBiofHgx5hORr/KrDspfrt126ycWH6WYJzganKttdsw24R4
GnBi8/bUWl/oNp4R2MfnhNvQobtHl6ItI2/svvS6+kp7Yp7jbgfdta8kcDdsSoEguGLM1yjFjFJS
lx4mqDutbXeSlR2b41QnN4Xe7svusQRqk+PqlWApFTFr3/IgX6vT+QmMJ9kseJxpi42izsVIsp+W
nq72bp1nNyJTmzGpHSvEoeCYmZFEXSodorq7F3bLJUSG96+9lXhBmxMWJnm6mCeIP3+zV52CdmeZ
R6UnFwKJ0r360o9Sg1P3FsZt5SheLLWIBFrRW76VspTTfa2D4IMA3Aj5Y2cI9nlAQJy//u2z4eHA
5JNjAKSQntjlsyVqZ01QNwtPtMEEDVRVpAMq4pjrbZy267coVhLxn5RXAG0uV4p6Xc56yyhebSoA
Z4r5H2zvnRRvHaDVlV5V1ynmoJwst4xUJknRdoWXE0RCVT1PM7h/uvP6sNW8WJny8FSig8R8C9Gs
pUlnqpd62uRT4Q1oa5KPNWNwtI30XAJH87k0xECXWb5bWJL7/pfbXHqxLc0xQnKmGwqvaepXBu9c
0HyvwcfJ/xij7jZa6haKswsIGRtLi214eWHx1DBahC8Z7lvG4g1XpRErfVUWOI5XzaGdaFdZlZuN
wJlvrdjZK/b90B6Tur83MEMXuCY7ym6yjG4jTpIb19dKiGCeKWDb3GFA1JdODrIEvmnAoNUDrNGO
6Eq32Z0UHTtUyUVFqZeSlxrIqgh4VYVx9eY4SDRrlq+DZrJAqkEn4Dhdbu2kSFvb73wO0fjZoXld
TZxYbpA4edKjFCgswyHoiSXRaui21FvWdjv+V+IqFdtwCcoxQr0oMzSpvTrhBOukxNSpdBNdmQO2
8d3Fd10+KKh1EicBlmecv3jQJHQGFTQmetaUy+x6qTkLPlOD8TddGZFI+ig+1wrRyt4pVERjvAEm
uHpcVQMPSB0mGDCUp4swMnEFQKoCipP0wT7kJYvGASN8hQLg/ae96oqJlRAAwB4Dlry2bNGZqdUV
WmzmXmPIR6xJPukB3j7qFkThqgXEMkItBVQInYCraa08MqwbM5YZR2aVYX6KTHuXolzVy86dAMVU
aIdp8Rbm8bqwFOvSB0LlE1fxq7t9aIIyrBor9zJJP5v7omyYEHe7yJT2Iam3RNtdxdGnSuMdMkzn
IexuyeD3odrhxL01Lb+698SPgTWPHCf4S/R5LjeWFEIjMyUp9/LgkwNLLCdYBzkq4m6WPfwfUqy1
b/t2vcW112cUKoHj8/DNIwqYrs3xBDHhVf50lBOemqNqNa3rZPvXulYMxsJo7yR7rdjYZtdJFs9O
+xt0BPwBdsHizq+0okBwlThuxLorzFjynNW1Nn5QprnAvyy9sab0Zk6hhpS98mnqw9tURi+/iLfE
R9cOl0FMpxHLvmdnXH6GOq5z2lHcnDEVa5NHe2FjG3LW+0LfeOyNpZZtf7Avk46KbsHWxqWjiXcd
AyjR644384Er70pbvGHQ2jwS/e2rcX2VI+4UN3VB7wB9uAwzGDZWm+f/yBOCCHr+OUqqRwILVrba
c2q19s7/lkzTtwx0/xxKO8sMN/r/Vxeo+EW4stIpEOgke3FjhIrvGHPOlSVLxk5Ak7ou/j511q+5
wFodi6f3Q9n6HmPqITqdQmdksV4XNnnc9TGXhMox76J92aKQjEMbmgb7iotjKOhys/cc53PeBfve
RF9oCz56fVHz1Ahw0b0B6Ue6ubg+Igg4pm+SNkjSi2Ba+fWhGWdXRHEboSETNSU/y93AuDNG5BWU
zxtv4ap9hYwbw1eoSWj+XnuYNklUGNhUFmCQu1OJEsnYWL47FzEgPP9e9z92DMFqX/OCcH5+f+3r
Ni+4SiRs0Kpiccah4jy8KSJUxihS0fuZ19Q/cY2hdUlmD1piCoaDKvWHWHCF5O6QQlISDCmaMUDv
94LKmPcdaDCmQRxEul83ffWSBaZbDL/f/43XWMzX34jmHfBpsTEXM5CEBvWYYwjgiRankBKXHZiG
4Emkhk68pO+Emavg7epGguXNVkhY2x9omSO6J+Cv4nxcvqN0Liq7aXlHY/QFayhXNDmF9Vs8d4cE
doOK+B7q48fAD4+y/SDV2eH9NyCOwUV+wwtgCEQWSaVCxNAuf0AbJlNSGhY/QKt2zCQfdKwTNeyb
3l9m9UHfrrN40eoUBXIr1qHHUM4DSk2QagbGC4NP0zDZNQ4e2ZHrpAR50W5Qtu7b1U8tWh+MQE18
qZckRA3EQxiWOnMWxnvVvkj3nXZo0flrbdI5mslh9mswZ9fMtpyEVwI/ky4o0hBJec1LFGLVGnpv
4KlHXasc5CG8SRPDa8lD8jrZ6H2uZBXM19FXFgqaTBUWZw716ckkJBHXI/mjaNkHdE6o0DjuXPe0
M6J8Y8XXy3q5g2y6SQL6hgaQuviysz9PVlhhpaNWxQ5hYbquyc7qEaZBWzEG+qrSWhVzZl3Bszjw
aZxEZwEpB/UsRvyRjtC4vlGvraSYvIf//KhF9J/1sKAAYrv5dJGasds101PIkR7xhXmFnSJf71Qb
i17Xpxymt6su3r6WlJkxi1dRyLlr2ACOKMfnr0r2LfEnFw6sG8+la7cbWsPr65JJotFDx+gK3ZPk
iYItMJIDlfySK8aNSQkq6AL6gCksgwlff+7tEM7LFqZkNcbDd0FykeY/iI7FezZrvTMDiZVnZugB
LzjHIhtDBJ9c2lFgFRPE26HdWRNqPTLFRK3s2vhkQql6LZvgAfehfmMAfWiiHgFWuuIMLt4PPlde
6GRDnPz//MrFd1H1Nk50TRKmh/8w1SvkG3VU6RKgpxaBg2CI5Buq157UqXCzRGbm+bwLxhCZIX/v
W5IAr47SnyK7FXtW8JTneCM7WkvY+Ik6ahX0iJkRi4P95rIsJ2iPnRHlXils3HiZM2hZO1E/mJiA
inI6AqnSpakngELC60UgmKaRk6Vx8hgQ5ZG0UXf+L69NSFvSY2BevHhtmZ7hbGcnuWd/wWD7qJuM
LYBeDmSUIKnEDxRHW9b6A2Zesl95Kfy/Wea6NsMjjUVXcPSCytzVxn1lJN9bm2blIPt7td04eeKX
XMYgC/Mndj+GP6ItsIhBcqlVVmJqEanGHe1lT9eLg6790p0tas51fGUhRK6hOylCqX3xmSopH0dc
YCPPSmVkeTtPxnEvjNHFrBkazLvBtzY278rOENL0jI9otfB0S/KlEZt2x6QEEx8z+xAB24tU0+vD
6hhUU+T6lv8cl/q9HXWfkzp/cGiHtPlwI1fhTnqacgXfny0630rIF40/LG5oiqAysySRqHkTjmGS
8ZMshnmTvE/K8DjN5bPd6w/pKN2YcnKThsg1IbSjqG6j1P/4YfA5UOWfger6Ey06eyvXXvk0tBNQ
5+DaA2e0nNRWSO4UgzZE8HUjN8QusJOznTI+tlXrGdlel7YWXP0yAuNKEcvnAXt+eWa73hq7uI8j
j+AC4292MxuHTfp+WH6ZMWii2KfFER57cE6tZex10R41jf4XCHIaH4F2UIIP1tBv5VrXOR3KgwYK
8EKUgDJwEZQ7SglJNaQQ2YzyLDf611iRf/bV1zbI90XcPkVVdZCz4ozzaTANv8HjfndQRsL04CdS
we/H3rWXJMwbhYmjQFQsUfEggRoUPykn5ZmdGdb3mdQc2dCtm2FwHJY7vbS5F5NkZypfv1RxcZrV
WHabmGlDaOdHCsctYOhKYIP6hLg2DRikLukFLT4cE5YB/WDkQ4v+lMpozAr1vkr9WicIubRJwNnO
akCjreqG053ez990BzuaQsn3Utydhtr/2OinRrOfTcrpWgZMLWnU1bAf6HkmKmjnLQD+yvYG301J
L7yaAQYsPmrfy6PcBza/udTuOjzu+2r+Min+eVABpEfaz2qyzkqm/XH08CGt0hvtAenO27bOGcZP
v9qmTnfFNIQw3Yzjxjde2XD8NgBOEPkoZl6zhDeXV9S1bZYgjuD1vnJXROqHx0pW75Ng/AJJ5avm
QH1CDQqvNU8d8V6Io++Zfhrk6jfSyVut8avONP09IUmEoC6jM9Btl982RQYzkhpk4+bU+RI14SMK
nc/CIK1pPlq1difHKSL6iPnJ/qOAWm28CvHXL26i130Fpg6I61UCrhqpI+dljBOCnHmIEiGJxIRZ
xfaC4WES/bFQzolCbk0lPkxVQN2T3NV2+6Mzwi3W/nXtz5ugi2gZ1B0UIIuOH81VGCRtgGwtqgno
ON/1dntqzPAxnvNPsk4LwAnv7ZDOWz5JzxvvQfzlV+/BYUYkMK4kEIu6MgBKJTOhQL0PeSgLi3iB
OG1U3CGS7kAmFmLGMdVPkXHMNW3jI6wcFVDfOvhC4epyNd3HcjM2pczq4QNT1QXp3VwMrpNjpBJP
+wEiYrNpEb9SXVLB00eATU9PV1/2Eelyl3KBcrw30jQQuihJjhckBtBqMLmVA4/VOohuBrvyJpM2
HnilumZ1AEoiybWw11mkJZ2emf+6uTo4rLi2X9awHKze7TvEfLsJo7LORGoXbwpFrv6RMyEWkTP/
nzYiwXXZJfoYeJrTaxJok0Vg7Zt4lIzMHDzbLz4BdXkYwtaT/Xwf2PVZpfsGzBPAv1Fv3DLXWClO
PYMLxgkC4kKJe3nq6eBotSzZwyvQabZJMZNiX2YfErq6ARYdIFr+NGH0We3ISk3nsZ1RMzUY3oTt
77xUd1KQ7vJGjTgKPf6w8XOV9j8MbbwXolrvH4213elgTyhkJoVc0CKQK1LVzbbk4GtcUxMRHYYo
PvcISqQYraLracTJRky8br3yct6suMhTgKNoNbALZLR0AL503jpWDcyfNqBwkY7/9fNxdwLkoJ0G
yXjZ9jNbUxqjDKHFGLfDQtXPhY5/ZubC8T4qpnOnE4vfX3Ft+78iy5loU6xcuQq3cTYPSotuZ9D8
0BBD6hOFqz2C3tmfsxclIO1K1Y9WWdz2evHI3OzP+z9AvMBFsAPGzWgY1RZcFmTxAd7cf7YEn1vN
UdSci+hMbnYbGIB3rPImtYrD+0ut7B6KRJBTML7AFC8n/VmVN3M6oQxuFfFOKC7gGbXvTMlL6uoT
zgN1tIUaXqnxIdDilkbuRpeQXPfy6WR1nMN+5O06MJZSRkJWdcoTO9/1AZqOqLIrgXFTFD+CJGlJ
MaTnEWm2Hc4tLjvcHen2ziUOHpGp0VrtXD/TjX1dBK0b2L///uUg2EMiIlqqVwO+MJ+6EmWXwbOw
tmCj3Ci99qGi9RA0ydmi1545f21GKaZ3pP8UZigKqFcD4qB3MkkyiTylPh8pme+qVj+XY+ImfnoI
9S0l6JUhJusBzRGFF0sumeWh3GLxm/ckGNpzHluHXG1Pg9oeNJShiqm/j07G8MXMdkUu71J8rRVJ
dqeIwhsG+kbUXbv0XonVdM6F6OfSv6UtbRm963REmjlGh7q4T7XnJkgfRvuEJQXoVHVf6dbRkdof
GMv8fc1PdkO2ab42O5dEAgynjKCwyDAKJT4LWY5Zwq+3PunNFlHiVctyeb5f9ajBZZF9W4shYTn2
UdEIKWIryT851Xhbm/q+tusvotkh2f1BdeLHWIlutDE8qUX/oWyDjwY3rJ4cirR4shr/voGA1sa/
SjndQBmtRHc2HmLZ//44e3HnAu0M89wfkNIdon1odwc/ikDVSiDmUfDP4420UlxPy3dhCwdBZItJ
sJe8zrIo6FNVaM1kUvyKF/UtfQfpfKP5tBZSaXeAuUBEFsrQIqOJ67SsmhHJQLpuk6Uzi2mZlwLB
YDz7ftDYWmnxcZFvCLO4JVsUXFHBAnNMXJQNpK2NjVe3FrvfPNNyAJwE1ARDyUp9AR8dRbFBQZRX
6wFz0FmDkz+h3Pr+w62MQXGuEI0qUX7Du1sEbz0rmUwmaLcJ/Iro4BVqvDOU7hCrzrGCQ2D/GadX
fcl8AkTD3Vxtybys7hj6I0KKl/bmUhdpiMjZnBg5JhGBAyDpo9Ltt92k1s4BgNb/WWaxY7quyFu8
l2Go03fuwt9d8gweih7qIdocJq3kuUJbBGop6qQAqhdnrs6CsG8t9HLEjEOA8S2GRmklHSTtQ9tO
zHN9REf+Xg+Vu4akEe0aBT7tFXfK6dAYGHtUa6Ksv9UxjxVvs5u6Wy3KX6So9Zwg30m9flZ7+2lj
I628XqDjxD+AEvyzzAKgwPu1H5k8shCVgEvAkFJQXPsUu8zuCzpJj3H5p07Sh8YZvmaW3kHTcYdo
/C1J0y0dqedQT76Fqr1R+6x8CtJMuksCCnctV4/OtVXlIwV3yoAtd6YHW7pLkV2oYuMJ223r/3F2
Xr1xW9Ha/kUE2Msth1OkUbck27oh4ihm752//jxb3/kQD2cwRM5FAhgOsoe7rbXXekvsu03Vr8Se
8y0twNOk1ApyE7yvFwlf4ndUYWJEqFSn3+nWu8pdP+X/vW9IMwm2Gu9CGGvomJwmXkYsj76k6x1w
x5dueHFaZAfl74m+0sE7X1mGAQnLfhLv12WZf5I00L6q0nkgEtxGqt2y+JtWbDneV+XaJ11oVYky
IHeOKZ6pgNpOv6mwlXKw5wqV7Cl+kNOa/LC7Gx0fUcPPzqJwVjhuG72rADeub+Dza56BqdwjDkCp
FsWy04FzzapGv0cQqCt915SAWc2Oq6e7dLW8eGE+hSu5Q2rCMMqyp9/LuRr0KmIkhXITjz6AwB9N
8UxjrM6ylX14HlEw60ESFXigaPstsbh1kYMNnx3e2IkD2+dTyzDKHiTX7g5RVmGbtaa0cmlA3MAR
WKCyArREzPIfLx0K7GozJww4Jh928DiaP4PQg6go/G3i9+srdmmvqIgT81lf9Ct5AZHTnFnH+Mlu
0Sj+8VH7z073mbW3SbKrcE9Fkq37eX3A86uEDUnVghsdUggynKcfF0opqTdgKE+vPqPxpUOqSsYr
wD/4Obzw8HfjryQ5F3aKIBqIg6CJh5X4QX/MZmz0bZqZAVJNcUNnHmHzUWCV/L0238BGvf51F1IB
tBfQ5adKa+kkzYujV02SU5Y10l8Kvsa5k+xzM0JKvT6YGY+6eOePVNwNYzsb9jGLuofxvtef/i+/
AcI1WZ1Asy7vmjaT7UwNkJEJo5ehvetHfx9m8t6K/L2hZu7sJDu5tHbylBxrlx6OugaQuHANQLmk
TyiqVCgRLDawLlGHrOO48+o8d6v0V1u+h9XLTE/z+pdeWlqxmYgTvI7olZ0uba7XmlL5M8pTtb0J
muym1t4UM9llebErmm/XB7vwQAG6yKKCbKH+eAYz88c8Go1MQ6GmtjYqVMFAeR790Z2bZ7N6ymYN
he2fhU1RIvgJ8zifs+2QD1vV/ltlBYbD4PzU1Wjlxv3yrD59KiCDyW0rpBY4UstKUB0lhpnrEfEr
vs17xVWCJ4gS2EG8Dv57o94BVXFTDR37Q9++zcNHIO266odf3GOz1snPZff83heZO447M9vLZetq
0YM+rb7uzjsGTB7BAWUjQYVfJnPJYORdgiedNxqfSjG8wA7ZZcGnnVhH3xmRQ22OM2RlyX6fKBhe
X7kL9+nJ2IttMgRTUyoTsSLNRde03Vt9Qxv9TWnL3QghJUjXQCqXR0QalSoSfewlDc235rLqfDrX
GL26NU0tygxuVCBv298ZDdbvhbyyDy6PCNgX9REkupb5v1brdu/AX/X0cNizD+fuDfPbfY+Oc4b6
hz/+c31OL1zjzOm/4y3uuSmO68asUUGbUy60XtvgeQeScEYuOt4WnyENiDH/6/qYl2IVVW98QFEf
UsikFld5S24+w9glKqnYnmm/slK7kf1kY9R/S5q2G8ytIc9gXNTDysCXdq8mXgRCR1PAfU8vGj2F
oSAhZumpZLoySKexlGGI/U4HwAElelhpT1+amzS1MPNcK8JcWlvtq+wpHndn0Da1SZuYajajl7Fr
pu+58hY630HbtulDrK3t3QvFL24U6p5wX9BVAuxx+rF53dtWruad15ePDpIlAzWIRvkItW1a3GTj
3s/5WDPcqP2PmmbDXkseJu1mZcYv7S/WGvl7dEPJYxczPiRaLENA6TxrfKpVZRM1EQbJ0PLeE9XH
sUv35PLFNNHk7t3Ul8UPgiikoI5WuubB7mo3gMiXTSvb/lJkQyGNzgu/jQbxYm5SbFMDvyRbipRX
8QBK4o6WugKsdk0Z/ULdj2XAGA3+D0+uM3lHJZSCvKfTihHt39FvwSZAETxOIJBS9KevWLReJr+M
w8ob9EIlWowLW5hHPhXerzD4R77kRGoTjQHBO+w3XYENJ5cHRKeDOtzk5m33s/vbAGZX7CX5g0po
Ee1Ip5xXB6CBfBua3trT85xNC6yBgAFiiyyffF8/3Y4SpCEJndHOU7PjGHjIS3fFjPtAeJfm8iGy
nlSoUY3zy3TmXQ/LObWPDdJsPhaBiJKWO3sVbSFGPAu51CgVKKy8iJdvj5b3lY64EOmN6C0P2p05
Vncj9yCubo2bx9mNLD8EylsNTiY2MjeWsts0TV1zdlYi28V0k70h3q1InqCffDo5TaiaKU8WJidA
cTJoPDkY6MO9JGHm5kXjYtXsGVKysYlBnVK72m0ZrByJsySMKiV6xgQ5IXjLq/P0J+C3TmMom1rP
1nVwD4ybcxT1ZCPTIVh5RZ9/rxgMMSdqEZxC3E5OB5uCtgkq9Ma8PPQkimjKd6f5p/JvnclV0m0D
Ni10LayhdVph8spkf8XQk3VfDK6dDq5iLh9gQsKXKrdd9PxqJa4geNfeEH6brfs53FCy3dTMtrRD
gSCS7wd7W6aulj7L9mY+TGqM1+zPNh42VuBaKg8sH93aYpP/UpNwE9kxDEflALljp4ZP5fxYta+J
89zJqdvpaDdXqtsXr7KWuTh1bDBx3uRhutHmcqNMz0q2Daxtav/UO9mtSLUNNBAHzQ2wmsNOoHLN
cAfhO+g/MbJyjcRC+Qk1HreL6R0e2uyxAR10/RI/u8OZLy4vQTiHiXRWhsBVIJOivG2xtHgTTCih
EpxPHlgCWuVoQ3CBZOb2+pjnbUrIxsRoGvUkJzAOFjsklaQujiXkAEWFUqD9hegSCA23BL9JvaxI
PmLETKbgZ2isPLwufC+9Kb6Y3jgams5i6DxLnMkp7C9xREULBNNfd35Lmu5aG3oWXbIGVxIV0MWG
PBlwsSHlvObhHjmNVxCiIxjkZosdGhThnD8HEo4WHAssvYUI38o0n92BYprRCBX1HsKzvCjOOmmQ
E6D41tKIXCs4ZoXpIky7EYBsoS0nq79TJt8wU08ZUOETwlPjsK3WEoWLc/7H71jk9rU8lk6h8Tv8
GVgvJp4aUm/l0G8nGXEhacTXdPbKlSvvC7u2nHhAICKzd3h2Le+8qdHkKo/M1uurn23zrXYObfLq
p5tJ/ybZe7v7pycv5FkTt5Fn7Bvf9autMu6Sag9MWxDErLUi1fk7kAWhqCKAudSMiJSLy8kpZwe1
DYpG406pD5Z1cKajWSNz8aM8SDPPQzcJXKiQVMyz1tPsh1r2isi1vxfanbG3BsSpNtWnMWwc/0VL
b67vl6/33dmM/fvzvlL7P7KKosbDoI8o+8ShV81bI9vhs1Y/xemmfqwndDl2Y7WNbc7lXXYng6Fp
dE7scS4Oc35zlzduormoubfyNlRAAGwOAACc4VmxVu6PL1jt2Q/lrkI3EFgV/MnTecziOPVnhXlU
Jn1rM2shYlEwZt7xUvyMAzj39pjdODIWgJbi0Z/cjoN6kzpdAdWm/oHcnYu9idv5v+s42c/ld3S1
tlVPCm1Ij4n525AhKliHlDaqeV9GFT18L5Ltgz0UByNFlR7FPFJsLA9UZ5f7+QEA0Y1lPJMDbCT1
o+1neiE/0FJsyrek0p8iWd4Bd0uwNo269NBKyl+Yngpte1W4FL7HiVdN5jHs3uL81TRv4pACgHGv
Z3u0291EugulatuBe/flp0D+3WlPERsZfEeClXYqPqS6Lcj4C2t+C4tkl2r1jZYC5EF4mYB0fZuY
l64V5Sv7BHpBqWBxhRqOH4xjoRIyxK/cNX8Fx+rZGHYl2lBEx2PcHWawvlDp1INiAmujM7Mdxo0e
IPGygZFRqbdKs3G6pxvcT+Q4cUMFfav8kw2+NYxdRDZb33D6tGflvv3IdlPL3bR1CM+/zTv/TpIe
4PDE46bW0UHxKPaoxr6Mj2X76Ns7lNHSF+Wh2jlPYQnKuHuHq97H+5VJOHvviaMM4JvMVuAbl2dF
r6Qh0Cq99aau2OY/uvzJRivxV/Ao/Ww4JZ2FpepfPpWlkU31nNlHpb5R9K2eHiqwIN2D1d4Y5ntY
/EidXRW1cNs2TePpY+mWNK+rvZRvp0Dd1Dn1gRYIx40TPqpQtWfFI5+Z9R2MaQwS3kNjZzWai2Bu
8A1sifFoxZ/DcMy7h8DZZG9Z+VN1hk2iVLsqeDB87KoSrkBaQSBWHjV/P6L6pwaBV3SfABjvomCt
3XBpokBnAERFiph3+aLOOMlq4dvqQDYIGYuKHEcy2AoTAjdvPsAQrwS9S8PRBiPXph9FuW3xEkky
TYklK6d0HY5bgnvRmQdhcZBYv7WYvliyBn43LsR30E7Q2mh/0ZRcZPdOn4TSIKetV0Lmm8oPIdci
lG6v77e1URY33oh/R0XnkfJCyO2jO3fz+DEp9VqycvZ0ZleTGcFTpYJx/qLP0OgLylRAFbu3Eva/
A/dn5hodKU0ryXjM5lcneOwFAZ0wrkyQlsbhAZDHVq95yLVrHfNLmSL1XDJERC5gtSwVvR0osrGR
I57N85bLZVDtWwkV1Nz+lcY/wl71eFQGvuJVjrLx2+frk35ey0L7gTBDY0KwTrjrTuOMT9JshrHG
Y36oXJG7CZSiIOar/m8fkEQaIqsGnKCov10f+ULGRGEFKDnGmwj0LDdVNzhZH8dUQO2INBiRQRV9
mUTLNybk1OLT8YxurZN78WNpMnFyWGUqeIstlkxdRh4VN1CHsHMN3wQrTPiFiFxVaB2KOhJHAPu1
dmVzX1plKgcU7blQZYNW7+k8R3YxyzgE8LnJ99L4TCV3at7EPFvxq9w+2iGsLgkMJc5qUrJWlb3w
Nv4C6QIMQSHgzAHHnAxzpPKNCLHju0n/mIryDQqBRv9hWNXap154DkC7pXSDQ+aX+PPpp5YoP9tJ
DAEgBnpv1dlBrXaGMmML/SgIdk2DiqIFOxX91etb6tL6CpMfUk9cC+iWLrLwNLGcoXOs2kNpamP2
H0IV3hIY8PCdy+RLKUf5EEI5K+OKdGCRrJ2Mu0gX8CJWOxiTvMCRmh/qz1a/U4a9Y3xgver6M565
zHuUbQSPL8Aq4vrwFy5OIW1F/4n7jH774g3UDko9FJQa6UGbN+2kH8rhpz9Gax8pdujyI9FC4jGt
C57RkgiWJ1HOLdJyU+jvU/diUGpMeMGGce71erfD+2dnIp+sto9CWzwPgl072q4pv1z/2gu1F4AY
nCF6t7w6KUmebq9UgpiiTOj5mZQVYuR5dNQljfp7QbZuN8+i6NYbbu3o7mjzDjMkb1iTjj2/u/gJ
uEQIzgeZ0bIVb/hFYaW2XnqCSaUhmihIAFUGGTIi70Pzoiuj2zldof6en+LTURdpBo7BdRIJedK0
zA4YGCBXgK66fgCnfFeV+dPKPJ8fY8HyBoxCfZng8FUY/uOppNhJloUJTE8fW3lMid26VjZ9A8Mv
tfFR2NQNLlK4I4ekVytDa2dbjWxT4FSgOdMDWKogGd3YcFvRh5udWxNVrRjgFboJnZrd5SVqycL8
GlyZzhaMQWQKHXFzXnNNPk+zTn7E8lglZVSGsRHWniwHWFGihBsZBxk6j4rvuj+D/1rzMjxvecCj
QJoG+wREU6hjipP+x5RXfdXmmjJVXqUU2yQANGjKXqy1N1YlbYX4VSmEeSVsLgzdLVTJ64b8qU3T
Q4iBpLbGU77wlhfMT1Re2emif7i41sh7hqQOx8rrjZBCf+G2fez9SkH35midBQ0gQ57HATLaRr8T
zk8ijgq9YBMrO5x/vCx7HIAVdegG2yPaD6YG0PKx6LB5K12QrB51outb50vM/fSW4qeClUZqH1VH
6n2nU5gNtj0pU4v66Rhv4eihsAFhncKDEKB3bMiZeuDWSNKodrcN5s5N5SfhFxHd5N1f+vzQETLs
9nXssVDsbuMAJRCoDaJ6U4fhrZngCqhWN5Jdr12v4to6++F0uQRagnfEUrW8wlFS7S1UUvPkwyeb
N9G4GxCCRqJVCFeYzX5GuXPgd6XdWk584ahTO7dlXntCKmsZN1HD70xJq9h33GMiCRTyLclsbMpy
r2YoO2jYEubdzmxWrrRLl/nJyIsthhdhR5+0rrxowkIHTQEhiCKEY8Toln5rZ3w9WSh/ijDjUaHw
W5/Xt8x5h0t0TwRgFmD/BbWiztRqqa370tMGqGPiOQDIM3eGXdElB5liok4tvU2mfYJ6hfG6Mvr5
3DM6/mHAZATUekny6JMiL6xY5VaXzF0zH4wnaRZ+mvEmTu47/4Ct3r4p+931Yc8vt9NRRbD/46ZJ
G4iZ5qSU9BBY5e6++YcjohjNTVokXmetwNYvZL+nwy0uNmDBo1ZqfOSshi5wGXcKEUfBEx493B5J
XvaZ0P8MEpbZfxO4peufe3mNv9IWeOwmyKjT763ifMZEW0bqlbdrE7+qwU5OMi9N7Q187tBIv+xp
e8W/k6karwwuJvP0aPP1fwy+eGO10RTDTpzZYHRbFGAK6Ctk2r3j0zTOJKok3OZimfENuE0b/RBm
aI5jyZlXa9fjhQyZnwIczIIkClFzWZ61AhyP+3YSctnJBnR4N78Vc480Xn4YImG1/hpmDVfhGkTq
/NUNTkJF5x3OFOigpXksvRZAjTOKYHNQ7ev5nzl03ApQJjyhlRLvhZ3N0048p9E0FPnq6UqHVoE4
atyiBYbdkBrVm6nSsSmn61XuKWzeJvOvleU9v7kJkMgM0RcmWUGG7HREs7SCCouCAlLBuDPIQyBo
7sf+YcQP15xq1xipg9GhDndFb79dH/zC1wpsLTUn0uFzyfqs9pUMNEDuYfZzKNPuPvRdFJZCfKuH
Ivo91v9cH+/CVqalxEIC9IIJtewtZbqaBlpm555M9itPSBsF9UoI/1qhxXEBLgjNBRld0INnmAtC
Qmzn6NlJ+ribNNSgY+M+zI17SH27Kf2OCsoBSW/orfabEGc1M/tbNDbUJotfjt5/Vkkw03oydc9P
TC9wcAezHwI7+ZkYCBF0824KnVd/6H91GMNsmio+GEZfuzaSjB4Al10USwHCG+pzH/59ffbOzUE0
pPOB7MHTpm53JkEWSnHeWUOWY0hiIhrUb1Xnriwp4xPVqZuK/KnR200rR9TdU3c0nkD6uYP618rv
uHAcoQ5TAyPhRJBySWLUMMyGyoZUnARqaG6zQ+gH3+oqujWH/linj9PQu7aCevGY3Qkmjricocvs
G7M9lrxzLLVZWfWLUyMopNwPaMxS2jw9RTGa4CDvUM+bAo4NJfR0JOOfclcbyAZQaYN8hq4E3bQ4
h2pQuEK4MZvUfSCv2stdiMk0bv/9LYsnpq+HaqjAfkJLhHx7JHEswp8N6gpmmN6ZfnsMuJ0jHOrt
YBVvc+mECeYMNwn/Brl3Og+kz0gepFHhtciUTVmw0/NhN2AIVEoH0bkWjk76zyIwyLa1r1CRj+Vu
loO1BRGp1/IY0lhkmyrUvExjEbOLES7xPE050CfIlMaRVisl/ASFLeNLza00e3c2ZeoaWJkgnjSO
h5VdeukXcKfqqCoKTMcSxBzMqTKPTYFgn/xoUVNQ0J4SIv4TmrjIjGx87B6MMdimVrBXDwa+E9d/
wKVT4lCapcqgkJotlYaUTI8MLTG4FUKa2Brcfjw4Y94sbVz+56Eo4QBf0dF5/qJZnq76UEtli6pS
7vmqfGPZ4d5BjF1rAqLYyrqe1y4QxKVyIjQroJUua6BzKcdWG8Of8XXZTSf7AUrZvWN9pv6xQZ1S
1uKnoc/+O2CGUQn/hoKND9qDixhJuKbd1ipo1dlwi/VxP4fVkSZSJt12WXTr5PUmd/p9nGdbv43u
Ncm4ibph5dPP9WnEKgLBF1Iw0LmW7+siCay8n6FKSqPidfln3Bg3PIfwPpd2uVHTSeSUTS+2kt5o
c7JF7klS5H1nzwiBzYciyr5f32AX0jH4y+xsuHo0kMAPnC57jua3lMuohzhNd0uS4aGJAydR/6pI
NzWOSYilWQYKYZO8vz72+eZmaGHRKIRDiACLOy6a6sIqZxWYBAFnUMhSnCerCpFqi56uj3RpxxHu
4HeivoMHmjjmf7w1mlILcLqkNRaFzQ16CN9za/qNZbLXNb3ktpYdbYe5WOvhXp7bP4bVToelUxfK
idCABA9TUaUobzM1eRjsOgF+UHu909z5cnAcbJ3tNu6uf/O5bBZbjXYKGajA6J8952NDjVWjRq+t
bG+qtrzJpuIXwP2d5Od/h/10MNjk8X2ihj8VHNko7B3ror6bTcWd3LT86Irs5fovOs8UBVXeFiEf
oRxi2+l0xGlTK1PEDRqO9a0yHZ0OeaAUNxRK071ccLUbK3faxXX/Y0Tx93+sezE0hlmVAHHU6gF1
2FfJSt+l+u/BB7ucxvdBTcZh/Z9O1L+DLqt23QTaq5j5zMb0IujwUTbtp4Tm7xTsJavc9FG0a+Pw
3naClc+9vORsdGIVzVLCxun39kliWH4fgv9Jx71ZQLto2rsqA2US2fj8mLdJlu9Std40ZYEpqe1a
1uRp5TuYjU/c6x94tXzTCmPl6v3S5DyN40IZmWNOc5EreHnQbWNMfMmHYzca0l0Q9aGbgE71zaeg
dMpNmTf5fo6AihSo25N2RZVzU/l3NVwvRw28uQ6+R4GJvblftDxfi7dm7kzcnNIb1L4+51jaTGrz
CIXo+na9kA9+CTrTqhMoe1wYTmfTrhIdI3l69Q7Y49F+Kzu3tfcBuFsro7kz/CrH9sFS0Gw8Jphb
xjRo09D5tfIrzt92p79iEbfCpC2govK+grm1Zb3cH82zb8BySaBVoS1rRfM21tMHOYjXbpBLF7So
VMDDpaOBnvPpBCTWaKdVgRVA5TZFvU8D43cnTzQog+Ix6NKbQXN2g2xv5aChaDF+92VnFyoHqXlT
NChs+cr9cfE+FaET42kh6b2sBo9K3oB+R8m2ToHbMViaAHNWs3BfBdxeTvma1s7T0NkhTZfwv7Ln
RGkMFQKkUGysXJdvwkmPHDPsSMUCedrXtiy5etnczka7c5LmQbOLcCVXuHRdokWgUEYWtplL2ThV
HiyttjV6W6P2iFHXrjC7b75h3OMZeJCm6aUJ8pvrm01k9suD+ueQi4gMXkSzJqr86Kty9uJw1ynZ
JsitLUomO1SPVqb0QlFOlBvhUwuDXoenxukGo/E9lo2jUIUPjBtEvd0ZAV+5V44hCTXosdpLmsLF
HeZ3jcVxMqWA0MJh7bmvnz+2kGynwwB9lp1+1ldstWnIVJxLPAPNy1Tr9pYU3/cFIOrBjA6pxuOr
y8jL0veujQ5xGf6ctO475VT8I+n+hZLydyVTLI9oh/m1XnlJlQJ/t+d3K612ltba+ApEP2Ljx6iC
JCq7XT8NP3JthI+c2WBB9emutACiWU34mqaxBkopp+Mz1ndxrO/TbNhoZXowSuMJVePRvb7o52pW
UFtEwZ/ITNQ4E5HzcQMchjEVJYHw4z6arXc7zvZm4yCBLtuda/nA2+zpZ9y3RyUYDkmnbns1uGnC
dAb3rTeb+KVsM0RgyKp8pdocsiE4yOOwki+eX8jAF2TBNWGhWKVlePOjuVSlRIm9SZv2jdygKpW8
zKH2mOY19GO5+ZH/kpRqG2bJ72Cqfpla8NeE1dIcrZl7nJ1N8UtQRiAskDOTxJ5u3CjtWt0u+SXW
4HhV3d20mvqILrIrd9WmmpPbxvdXoujZ2RRDwu4krPOKISadDqn6ftj3uRV7PtwP3gN+Ue+yvt0l
dnwwnbW5vvSBIFQEmRRZQ8D2p6PFqj3nUS/HXqJ8ZDRAx6ql6/jutI/9X0O7UtITceTk2uHTUHch
0DCUwMacDtYjVV1FFSrHmvquzwE2ca0rFc32+j4/Dx9iGFocKHbxVVjCng7TGINiYP2VeJPV3CZt
C5ITyBMMTy3tX3K81WIVrs+c3DeK8m1l7LNQyth0BPlAbnKeoIvctw5bucomIKihhvNxPB1jNbkd
U+tHlCuPhpHd21BXeA0dp8LeSAIrriX31dg/8ko9hJZPhzPs1s7TxR9Fv48yKiYZZGenE6L2WVBL
TZh4aZzeRs3DBJhC7lEj7ext7EN0mrub3K/uJt1xHWlwU4dK6DQ+pfIMuWQqQa5ZK6I1520SMVEg
/NjiPNaIt6e/yWqyNDQlCQdqudnGZn0nqePe1ugKhObTDKXT8uUN73h0++cjClRrlbfzvUhdGcUz
+I0UtAmGp+PnpWLwVCxjb6TBXMzlVvKfjEFe2YvnMw9nQLDwSWYgMmqLUcbJMUp1pJctl+9d+VLa
vELnewxxdiv77iy0UdYAx8AtDGgGaM5i38m1pIeoEkZYHRZuTZc5k97rwXdtrEigvLdb66n1w5VR
zy8PBhXiyAYxXThZnc5hofSxUchW5OUmIPGmESqYrixlB5TBjpluubK/kiuJ+Tq9QRgRZg3IUEj2
Z1XtKdciuQgi7uNqvhHNW0ktn1V/3mVmdJ/1/krIvHCVAHYi7+BBw3k+Y8A3aBkWRurHwN7FkwSl
eVM+4pH2VA3WduIItU61dfQ6ACNhvK+sqTgCy49FS1WI4It21tIkbEZ9sktqM0Z/0PcyQOu6Lz/K
Cd3rar4LbRUIc7PTtfkYqYk7Vx1Iyi5ZOadnL2v2lVAbgN/D3jrjActRnwe5zG8Ip8qtCXiT3X2z
U/PBiuwtbj+/Emd8TuqVhPHSqJDneIkI/CyDn26stOYv5JoYCPUIvs3sVqP6HTO4b21oe2UoP2XZ
/N77v69P+MVRDRIk3Gztc5POolO1kDsj9pr8t+HX2ygf3xV1fI4zG7/f8QU75IdwlX5xYZHBxHI1
EK/OKWMhGFTD9pngrrZ3Sup4Yz+/2zxEM4mF1bs3K/51/TPPkRAEKKFiC+jKhMuzDAehk5B2V4B4
qN3eJp1zj65zLOIOyg76jdb2r5Pc7AcoPkHyu5fJQZRweM7r/0MMQE9d4eNN2rT8osWzACnLLGxj
OIIZmk66PD7Xs/lpFsm9pA3PYS9jZaw/sNnfRiX+a3TWTLouxCDGNwWSnjIttdHF7azaDXnRQHY3
J+XGMOaNURyQvtn1buX7+7LEcRJ5YRN3MJCua1eL+LjF6SYXEn6hNKLOG3SZ48Q19FkyL7KUIRmf
y+TOwQQyMtN7JdAelcjeZWrotZ215Vzey37josOxk8I1RY2LG0L0Ptj2PH3P7IIMySitsJjIt+Xp
gOZgXoYHyk4PKmLDtdbcJJ0MLM/ehnl1FxTO+wyYuOS1eH1fnvOw2ZcWYEtOATrbxLHTU9+EqMcH
odD7nuutlk5P2OR5JZqIwqs3iaZDk83fEt/8qVU2qOK+2tXmsbQ3WhV4eoHNhvy3kcofupqj1G9o
m4T/RTfPK3fTV5N9uXAk53CQhVUD0e/0Z05VlKHd5oeeWTmPVWQ8R9nw1KjmQx+MDyGoxWRQA9Ds
oWfkioxRp4GtPY0Qt3Dqv+1GBpVSHEke8fksm8deKh+GqHyJs/w+d5odrjrbaWS1H53Wf5GU4h+9
8y13mrKjYiLBYoN8zUL91STmbqUuecjVikIVrSs7ctYs9S4EePqj6NnTMgDOvfxUhbpqabZYEQgc
aDEAKw6qrYGnVV3DkY/cFtDx9U1wIcATZuGcoAbnwDxZ5DEBjgF5bvMi74p/piJ5NrmZqjp+4TXx
NMzWSh3kvE0jthy0aryNIM+i4nW6lqk+JAmUWYw3Au25T5u/LGf02rk7FFqPUD8MtLjT9y0UjQAL
u2LKX8dWhb1QKTCUkUZN2Jk1XhnXJ+FCIKJqzq8RLBgyj8UkRIVfxLaFHUiiSOyfjyQrb6Ws3nYV
6l99vfUhD9ZrJKyLxw+WBBKAVEjE6/t0LlQpTOsRmxyviYZbqfR/I3wN7DL70WdmzapPH502u+po
3tZ2tmv9cdOG5jbDayFou4P4R0t0OM+VagpIIWgDOrUFzleSd316NPFLlieQYiklHH7suQLQkLdN
SOEw8vrpQbaGJ5uesBP79cafFPmopR9UMN/sqm3u28qHRVk7b5OFIGZtwL7pHGiqgYSObFJ6lvM6
zl24DTvJB9gS8d/IMI8KC554pMGzktCZz20hdIkHQ+Jr2a0zx9Aj2/nTyqbdlKuHovp+/fsunToH
WoGQGwZov2QaV1FSK2gjcwb4tpDQ4BnJ/F3PsvekK44wvQmWg7m7PuilVJfe4L+jLioB2LdXWlOM
kQe1HXOtJ4Tnb0Hq+WO5GRwEL3B2tMqVu/RSDPxzzMWWi6U5Rn0K0YhJTu+jRKKCE6wksOIEn+0V
gzKKSGPJeBZBBT35prIDPktBvCRQlY+izTa2n7/4bf3fAhjlKiTs0CCEn0eBDXDJYqy6UDOApblI
IH2uh+E+y+tvs1R/r+LhfijmO0zCb8fAuZXs8qkfqhdDUR81tdhM2jc6da46qDtk7W8yu7yPdfVO
HcNbRQEP/5+W+n9/p/MlpU5ST6f09KSbRipZ9DxIPab7SL9V7F91fVtZN53xT0djntAW9q/Xx/xy
h/l3Hc7HXERNrQyksRNjyjk3elQ+5IWxd/5Oi2InS/09GD1cZUo1P6Z6uI3Sin54+RDOL7NyP9JQ
U1N8HnxllxRw56L7GgWHRv9tJCoiWuMTkOWVn3shDol2OXIOyCCiFbxYyrypu0SaKA/MU303hePz
5EvHesgTCNmpvZ3L+clWK3tX1fJfeuA8aijjaIabpMmuK8aDo5UvGj4zWIOp2hYPlefQqqJNVTj9
Vi7Ufd0U7/VtjyxG7GH8pfHN1z/g9A5huqHE004APyd8CRFxPl3iIp+mqWqpB0TkDN8i6RsmX8gV
KBuywI0dW9714QyxfCfLuxhPhLQ/OrB97hvlaPtU0rMGNvH8Bhj+bghKKt8ABFWpAo87H+U5yl3H
B7efF/2LWaIR4KMPEGE8FsjBSy+HzxpFGVSL93HwNnSTN6LJI4wXYuzvuhAEXhiCS5o8jPesud/6
Wn+0S6xAYigAswpazP4WjN8nq/5ujuHP+KFtZa+Thn0UpD8HvX3IzFbxigYhE1PuX/tB93GW5/ne
5PVfHayLrsZJNDNvMyoYfcOv7bs1AUr9bG1QNSfBxTMSLCWZ1SLpmFF0gYbvRJ6TO7uyCndWNHhw
KxB52uTWIxO1HeceEnt9LEPlLtT0h9cWiEo3lI+DjD98bnVvhjxhqpw9j0EPkd1HmJa6QKjBYja/
lcH0GOP7GtWuvsN8e9MpFD9p8Uzj74kELpOOoZTfh219VPz8XsMPbpqcIzZKnlLJXlNa+6q46XEZ
gLB5GCZlN6mHUZtWijmnV/P/uxKQVv6CpADKWZbg9DHWO0dizwQzuNkANcHpOZM/7e7z+uZcND7+
9+7hLIsGr9CyWoQ2Df+wPlGpGs0NfJpbXbE2IZZFVt7sSjl6caa7SbUfW+xbatv5ZkrJhwOP/GO0
H6TeS7MULw3ttvJtzS00dGgGBZTimpvGounx/38keS8RD6WNZd2/SlrdnMeESgsQfDluv5tN9S1L
qcD+D3Nf1hw3jmX9VzrqHT0kuE9M9QOZmczUvliS5ReEbMtcAS4AuP3679BdXSWzTHHGT19EPZQt
OckEcIGLe88yQPrZZuCVuGVo66sRWp5AbIviwIz6ipFmg6Pxva70QyyDmwtzYaQfKCbCUGRRPwcW
LBEVwzHWNMMNsZuDRK/Xqe97u37lhnNeB/aVLZKTB/bAOFrhTOEAuSu2ev/EtXWp1adyeqz6FloD
3pU1mk+witEjjcxOn3W2ghYjPUfuj1uEAvleQxuoQCfyk1E5z9TSN0aRRG7CI2sIQM5IYj8Zj7R1
r+ysDCek5Q3ZVf5z20eSgNRqkr2j4Y1Q1GfOWO7mPwPVvjf5I/EJXKfNPe1RL0wOVltDCFLvTOiI
ASgUW7K4Ndr2rtHN7cwum3rvmU7dTdKnz8lY3lc5RBOs/lPQbd06/rZZzgOMLRquW7M147LF7NsF
a0cXZ2HTT7BDvwhINAFu2uu91VxkoEJX003OIVDxwaggoiP+HXf/9WX47+S1uvn3VMp//Q/+/KWq
xzZLUrX4478+VBz//c/8b/78nR//xb8usy9tJatv6t3fil+rqxf+Kpe/9MMn4+l/vN3uRb388Ie9
UJkab/VrO969Sl2q72+B7zH/5v/2h/94/f4pH8b69fffvlRaqPnTkqwSv/3xo9PX33+DNOubjWP+
/D9+OH+B3387z0TCX8Q/7l5fv/3tn72+SPX7b4DO0H8C1wcOPXqpwDfNaU7/+tePIHeN+EUMg9yN
I1BUrUp//83956xqN5OUZ7cT0J5wIshK//tHIEIhLQUOF2Jm8Bj0fvvPAPwwkX9N7D+E5jcVVKTk
7799R9j8FboORPo8fEsADmHbOr/eIm1BP6Nqqcmglj4lt9rn9/mU3QJNC3cUaDIZ5XNTlEeeFGeq
g4FGn0b5TiTjGHUpECZtPfLQDYDU8lJoutZnFLayjdOiPlc4n9oc5YXJT28hxuFQeSIkO8hZep+2
oE3Ca6+s9n1nzaJIPXxEbeii5Vl53hSeiIoiP47nmdk9BRCXDuGlBvu4/DWrLcR9csi7/kDoeE61
+aUtZDhY1YPDz0l7lRbmXjpwp3PAGOu8e7j9PeSeDwmSJvI8APGLAAaZkKZ26YUk18FwzNgzzVBF
E+a3bNJ3WXPPpiYPJ2c4EuIcvy+Q/1Mk/e/CZPW3/n+Mk1kH7r/+swz/FieXL+XLKLOXH2Jk/if/
jhG4LvxzXoUzwgAaeYiH/4RIEPwT7SmcJyAEWACCzMDAPyLE++dceEQHC3UPZKzmXKL8I0KMf6Jn
iWiCAdIMsZwhrP+XEEGAvklUCbgQcK4ALnFx5+GCZxyNLBnjmnuL9H1n44RAkraxt/94b/jr4xcp
hoRCJjhHqYoHF+wQ6IC1lnFmBh8MIz8EjG9caucw/ivM/3rK4mSujBQ9CLCqAKNzYghaHtIyuHkz
l39sKW+3kB+T0z8/ekmELuDoaMOtXsWSfmAaUVe8lvrGrYfzybsydLJxB12ZhiU21LPHRKZuo2IX
Y8Q4MBzTBE7Y1lX8x9Tyr28xT8+ba0iQoq2RWvh4hpj3obVVGpdBD4nnCsv5zyX/k2Fae/9F7h64
pW3bvFJxMDU7AuIMtWDRYejd+x+/9v7zY9+8/5jazPNVjVXaQeQAeOYccnZ+csgC6GZ5Hiok7z9n
Adn8a6AWB0U3oe1YBy3aPFF6yinqXDvxVTwX+2w/hPYOhKBIX7AvGoYNLqTtQvQidmnYh95uS79w
bSTnJOnNV+U1gzZ4K2XcpLCSJfLZg6Aeyq/x+99wbSQX8Z4GmQCxppGxY6sW6gHJdeMibZaD+VEX
eiNo1h6yiPq01+UIEqCMjaCLEki6sMkIE4r+XfGLX2MR8TJJk77rtIy71NiPTQpeVHLshQE6Q7J/
f6S+w6p+sqssfagI961BVBiqWhHqhe2YJEdnyv0qtAaPnXeNSb8VaW5fo5SWH2UD5+fONLIdKnfT
mQQ0QwPClzgftT/4z4mpddRPsDsPam6c5ZInQ1Rktfcy9mNwH0AI/EDgY/xgyEpFQSbD0gEVfTCR
Zk+WIrvEsZxDizwFd3aSAa7iJzLqSElPAPE3oKYD5gyksUJXClqDA5k4zMEFujBp210nVpCeJf0w
fM1Kxwd7y5c6D/Oaeh8IWDsXFpP5pRxIU4RN6spH1Ienm4bb4vH9sVxZEEvaRyMdKqYB5QvqVGHh
+5HqH/LKCxv5f6qc/hm3y7qUtkav8GgJr2OzaiNTIlsqRr6BiJ6LNT9bCIuQnGrNQMwRMoZE89cg
S19TMV1WbfZaEO+lk/KBmTK2g/rh1wZrPore7ABGV8AgucMeBFRolA6vg3q1YPTtbvWU1iZjcRhU
pSPSVGKHadln+IfGgl2lRh0BKvLvC9UP96m3Z+bKcezND37zBSQ3eWsxBCfcsO7cTFxCiHUrKFem
YrF9SXfyg6HDQTBpKM0TMwrMY1lvqTWtjcxy35qEL3SKiPfNBFjzKcSpFnoNhOwI3/gCa2Oz2LgG
2eaT7nJsjQ1rzquEZQcCjOZGGCxa+H/GgTsv4TdDT4moddkkWKrT5O4r4QJv67kMLZMmwUW6qqIu
MMYzF0zTc7NrrdjOpIcuYrPlY+n8fIKWfKpidNshZ5WE0Qgow546Ate4n6rg1/KMOb1++/3ASAMb
EP3hmDsMWg3VU5uyL0ZqbIBNV2Zn2ffMZS1srxxlnLjVvtNoZvrlRlDMb/iTTcSdB+zNzABzN03K
6bFR5GnEvAjwkVnJk0KQcfK2OKxr7z///ZuHcDm0plNgnx26JizcizbfGJiVyHAXWyDjRqHL+YNd
Qc9V8cyHIU5ySKhZG5nX2vAsArseLJuPFpcxtDcuhKNOVZfcDRP5pEtxYafeRoCsDdAiwmG7Ojlp
g+XZcNiUDUn7Ia366teSeHcR22ZCcFp7hYwL6V7iSn4/tAq3nkZs7B0rk+AsgrtMGprbI8YIcIML
j+pz1qawO+fjdd8W9+8fPivxuwTqllVe6jTAQcqqzw26vdPwjJvDxgCtfYFl9Fp13VcGDlIzAMI2
obM3+82IPAkUkov3339lgp350W8ioO7gzik1wgwJDVoZkTDHjdFfG5n579988ujntPE4DgeaAcJs
nmOuQz3lG0Oz9t6LyAXor4RADYamnVkevhIgILhf3x+TRcH/z1Phe5fqzavDrhVibCZeXfUFT0PD
gVxXV8GJUqXg3JKBor8ky/IzK2VxLFpuHMGv7ncEvdyjPU3dPSRqjZfR75JzlUuIL3eJezYlbgJr
RJ/H0Mbszic7Qa3JyaezLIC/1vtvvrZgFrvCmIH+5TrY7qUwUbpu97khXroRVWmq1K9tbUvpJd32
LWXjpGIxPhH3JTWnfW8EIVf+xsJZ+xKLbaGgA508v1cxYWVYtFduMnN58r2fb3WOVpbm0tlMDKDQ
5ha+Ausz/6NQlXmmXBHcgdOTfHt/JlbW5/fm3ZslNGhqmIzjESrt0Htx7CZ4sQJUNN//+JUxQrn3
h+ASgV/aJhyt494778yZ5w8TDRQoRF4c3n/C2heYn/zmC0i3b81yyOH5ROU9r51dbmxJOq29/GJn
aHMgstIJRS6XNGHDr1wmoslEcIz2RhysTfD8pd68vK3NPoGAMpaQRG8pZTucLECfbiEeVw5fe3G6
+6ISfScyFTftZ7MfwlE9WwOHnc7H3vvw/vCvfYNFJEv4hcqurlFHG4ydq+We59XNZDcbx9ZKmW4p
STmRrLOk4iouin58Yrwwj6wtgkeo8+fHGpb1IcQdzIskqLqNg2Zt0hdRndMu6/yKIdNO0s9uAsEb
l8HipYBLe9OYWyfmysxYiyPf1KkFgzTgOERrzuLA8FF4cesAbjKQ/B42vspKaCxJEixI/GmkAfIK
2o5hq8SnAJCOjYNtZZyWVI9aZCVvFMYpqx47+7GT7DjoT9OmaNHa589//yY0hgqqIaAiIHFMIfNq
2CKmrbxmZXZqzP7XklNrEeCgEFQ2E/MsqI8Ux/MIUIE2buT0DeajGyG+NgmLEHfLhKnawDNQhK9D
J9OfU29LcWIl+JaKXNbUE7ef3z+vrlM3iObWVmB8fD+y15boIrJT0bvcDrA3QYL1VEM1rzcffSA3
MseNEuvh1x6yyNvLvDPdPkAB2/Hq2BJ17PPpczu0EE7rxEs/Wb+Yw3+3r3iznEBPGyA3SWU89mzn
pxmMjMod9bZg7iuzvDSu85QYJmmg3QL484Ud9KeKso1FujLJSw93lEPTsVKoRCkC8A4kVtCi3Nfc
3r0/A2ulhe+6n29GhnRB11iGgbtxofKPXVc2u7xsPagmNvTeToB1aCeYHKZDHtyYZS7PeI7psaCp
sxEhK2W4JRKE1F1QZ5Bpjy1YCb9AuaGAJiaPbWhowcVxS6pmbYYWsT6mWU1g2KFi26v8M6q7YKdZ
TzdGcW2S5qe+GUSnd3VJUsz/0ItznrvfCkHuG0/fvT9Jay+/OMgD+Iu6apxQ3U/oVY9L+66pR3fj
3VcC/fvt4s27A87vjIGL4oifA/lkfcS5EVYpLm9UQ1x2yyh0ZT//Dsd+8xSz1zQYa78BurxgexdX
6X0Jf/MjjJbV1ybptlDTC5bHn5eipb7A1Jd0BAygiVOnOVVAaFMClsdonI9wRs0HZx9k5ZMHNxWO
bk9XoFeu249Bs7GhfZew+kk9aOmuV9h9OdFiamJDFQ2kjWiRW6HRduk+qAKA11K7sp1Q88S5tOw6
SENB4SPbODWQfVAw/lj6DvT0DOJ/YyBBRPB/ojca7r7XvBk5TI8MdYaljKskL5EuFomCdVj3qbOt
5pRnGfk25i3JwyynwZ5M7fAIrKQVdm5nHOCx5z4mFAZAfh9Mj3VD09gYOdvyl1zJ1Zb6V6J1simF
qHGMxjDeoGofRjGeMcBDxVjcTP1wWafVr13ulli6Gpi+BrTeNs4y5e6pS74Bu3JbeuY3oA0/vR90
K3HxnUzxZsUyqiZgStM2HpysD5sau5HtwHaPl/RYEgPtQRO4yvef9f3Ff7ZsFttTgHVj+5khYpJ8
zikN4Uh+BppkmBj2WYq7PYWN9oip47KfKXNhGnhRP6BgkeQ7UsJIxwFt2ZYbW8LKdrakJlnoy4o6
60Wc+ACLJpYq4KEARnlPy81zZ214F3uazr001bAQizlXZJ8NpXkcA1qHgA5ZN3Lo4Tupk3YvQfXd
wbPJg6qjMR27uvT2MAUrDlYvnLgoS+jmAXj2RCn+L+hdL35/RtaGYJH++FqP7dTbZZxLoqMa9rPo
ag0F1K0ma+PgWxuBRfKDe0XDu2ws0ZagNWjorIacljda2QNsg7qjDeG0fqe1Y27M6loXfKkUUI6m
SQJR97GdqOeE1nd67MD1+4BU/uR2Zdw24trq4UZVy4Oo7H0NTewp0wfqJd9gwBBZFCqJBgP51oL5
oQHLQQ+bThFpcMpJX8ZOs2U0vjI0SzXdFARvKTrfRLuhgmameRS5OPV1euFy84PApvf+JK89Zt7K
3oY4KOOuC6021P48C9VLwi9zogA79pUXNcDvwPLYVHT/a0+b3+LN0zitCznmBo3z2houtUXSKyjB
1xccrvYXnvCgEUV6b9jobq7kDEthZicYKyA3fBoPSO6OMKR79rPa39h/FzDeP09ZY7FftaViNTFy
K+6qwDumAAUcdULApsgby4xsYiRHjfLDfdO4WTxYVJylBGazEL4n+5IJtqc1C0IU02G+9v7orhw/
xjwOb0ZXTWoQo9QWPMPQPkwuDEq+MYk1OvaRmZcf0Zb7tQctNi5LGiJBNFjoxeVXbnUPQcPIscGP
7GAmh9rqdz/W9x+1tj4Xm5BjQgEgUIkV94U4ZJ6z55VzAN5x5wfqaqg26gRrT1nsQ5KztrRSl8Ys
zVFZtwcSGZNbAYidP1up/tybim2EwNqiXFRXLDo5ELmyaWzXdRpmgZFAe4we3h+tn384eI6LFZCh
uJ2qlMZWk2d3ZTLl5wEQCr80Sn+jaqa+KRXhaG54WTAcJoCVblIZtCe3YcFtNzTegzVI8fRrX2Wx
VXgzNZF0FTz8GBDSPErbLdmYn+fhAOn+OEiT3fqJ47Z9TGxYWFbNHpRDtD3GsNjSQv75cgK79ccn
QCYUTjxmVcYdpI7gfiWrc1iQ+RTKsuwrzA7GByOYAnMj7FfyfdjW/Pi41G5ri+cN8DNT7say6Lyv
bOjbR9eFrTUTYHRU8BCNsj4DiRW/2Z7KwcohI+jIHUVKDh3kfNPhY0Ev/M++6C0pxL0c+ZQyWcZw
5yIHVtAR6WmQ96BlQpUmixwZ+JcA8Pf3hg/XxX2K68oXp7WnXysp/01HnBBp1colKq4zR4d144GT
VDazX7XImrv3V+fPt1ooK/w45A2httsqQ8fcEgwqYll1ItPoRBDZIbE3pMaVNpLyzmjIlqjX9zrN
3/PjvymTwBMo5bnhdLHtIy8KoSXQuBBit9tIKwi0dxapzoEgga8NDN68Ke4DCzUL0QA91pDuY2Wr
ryqz3AQk9MwMYUYOZhsDRdLgLbJrZNHNASmnPDJkvDuw4IsdR6Voz4jLY8VoftEEdfOoyMDu+3SC
+2Gdw12NFkjZdu8P6kpg+otjhdk9oGbeIOJUDWcZoQdkxw8k9U62EhuUl4VA3Z+rc8l5zgyrK+qp
xep0Soh/13Y2VCFpEvYlRx3xmgSSIM2FCM5XgqhCz8A0WRhYoyWOYNDovdnJdmM7Xfm6S0RLapTQ
7AdD5tT01IQeHPUuoc+tPtX2nBzQYkszdd51frJwlkDfukoqAtaIjge4DB49npRHbcM92RT5Vhl2
5dxZgnzLzjFEwaBjVSTOC5QGvY+glG9VSNc+fHESDJxJC7DnMrZqegharPA82ziMV0p/uFj9GMfS
TFgiNfDVbScrCv2ufYke+15BThdi9CmBqzzPD8jjjrgGn/n1Uzo1W/OyMv/+4pQo+0oMBWHfG4/t
JVxi0svMqRJoOzRBcOnwodgyAlobwfnv3ySGDBY1LIBbXgwtT+PkTMreG6BsHt4P27VPX+yFgeDt
xPKEx5nh7sz6S4aU5v1PXjtL/EWylNtZNoC1q1AY72II1T+YZQ0PhdaPJJc7gzIKD6OuCo0C2iFk
i0a48oWW8NjJg1yympB6oBW/y8CGAb1y4xutzPmSCIbbJ+mBxFInCwYte+X6ZOeMkh9Szxqua6tM
NvaWlQzEW8SMlfCqGwhyMwHry7hxGpxFVlnd2VDE3NudC8fRirb370/T2sMWQQSob+83zqhPldO3
gBfMCK1RAwoW7DhQK+EIcNLG+K3sZUu4bcKpUQU0l6cUcwR/uKTTt56ejEcfXMGH97/O2vQvogUV
LqeBfGl3Ksu0/tDBCSwaO7c9vv/p38ugP9mOlxpqzRjw3Ian4qkJNOy3S6j9dpo8j7DPOsCQmxzc
pkwOUCmBsMVgm5dOxsCArhBbNspfJ5AMy9vOzZp9Zw1qF5SGC/tiM90LaEodxxxXv/dfdGWol3hH
R+WV1EOpT9CjhE/zIKYnZk1gZDrtuCVFshIOS9Bj5wro/+RYOV2QHL0+A+/LtKZId/Lg0+7XiAcw
3/hx+8sn0dawmbNORCh4RBnaI/c2yqdx38C3/v3R+l7j/dm0LnZB3QepP7ZpdQKZA3LcoEvtK4uI
M8rb/IIXovgYpKaYwkLVwZNd2uy67NAGJYmY9k2NEhQ6+KUXJbkzyfMB2dp+Yk5fRjaI6cfcFcav
QWqgu7MYjbpCXcnFmLvItc7QQb1UGUwP1egNGytnJTleYk17WlDo6krsByZIfuEgbeNK1W1xm47T
EJWVVYHuHowRTyk05t4f/5+30MCF/PFbAVEDUSih9Sk3B/LBa23o0KRW3oIqwOGrl5v0k2N2tojM
ojevfKLHX6u6wMHoxyeDkt8MQ5Lqk0f6aowsO2/Pfag/wSd0LBCXyMvtD349F2KKHKiH/ftfeC2T
XQJXA+Z3VtLACL1HLXIMrOJc85G4cLJMZmqnhOeP22btOevydgd4LkSQraqOSyGqIoQb5FZbce2Q
/pt2X1H3jkxxpvmAqpy7Mvdg1QrPzzx0M6+M0lHwXVEyHQma1wk8d7jThlABMLYAyCulOM9dxJ6S
qqYjVG1PPdP0yWeSqh2sJMcqNEk7QiHTledBa9tf/QR38wheIcOj22mz3IPiau5Y3ndHw0RFC1Qe
iRL3xppcOReXqFkbPeWgQ6PpBEX8/InJHqR3p7GjrOqMnc2yFi4gQRu/vx5WAmAJoTXgAVZnMLU5
5QWxwdinVgTvRXnmZMlMwvGmE+RAi4NoAN1KzWTLhO072uUn+94SVptraQS6c/HxPSzjaynVJZcB
v4edohUlXuN0UeXiHsnrzjtamfYPsFn1PznFKC5kjQYLy022axNDnBlj6t6VWcf38M/jz0kvTKAK
h/KMK0bgB0QHb59VsnwcsnR4HFlAH+sBclrw+XCqa0FAoh8mr9o7OWcxirPF5agSIcOpZQzIELeP
IAhewc5VNGdWr53LvGTBRhK8dpNwFttA3ysJB6ncORUAGXuh7U/qCwTXuRFBnNV/4Cwf4RFa+Q+D
K2sd5o70b4RTBWecIX/aWHHWvOJ/NhuLK3SAoYcPkLZPfsAZBESgQom7fl/4XQQFzeQrss+s2Lk1
U3w39kl+tIJ62HNug4rX1AZccdsuC6Ih1fVrlWX+48TdRoe6GXIY8+YoNMC9kpaXjDv0uSe+f1Ww
rLz3FPYUcITLOM0s4ULUfOAvPky35K4iOr0Wgy4+F6rkt7rz7YspLTalJVcOG2eR6VYkZYbddRCH
7WB/wpJGnbhBYXLakgmGDjYucZ8ct8/3tcmNuM80fbWtIrt0+0ndU+UBrqUsx48D0dEI5U0oYkPy
Fa3E2jCetYkbwPvxuZLqLOHbjNOSVTjFT0Zl3uYwnTBoeagte6ckNHTff8Zabrn01RK5Z2U5OuEn
vyJlF0sOjkHU0mw4q3MNwxjX6MktMRzrseAky5DKJcaDHzTGA+oQ/ue+S7sj3DFQmPaVHeRRW1Po
4xNDjnvguNVTRxJehKhsjR/ef+OFWtSf9RhQvX+4morOg9Y8ZNZORFXZEe1yqN0wQvidN8LKVwWj
k4XCpuSp15N9RC/YunPqpjhNiW/egkVRnVmegpZ0bvmnsm+cPOIWH+BEb+VZrG2jeqYjLW7ZlHvu
znL1uDcb0FSIO4ERaPeZyk69lw6/OMmLg4iReT+S/YTXs4YvnjWKz1lLjHtvhGsFqoTD1pG3kpwv
BfMHR6im96vpZFkTuYEJgvncBJJ9RBW+IRuraeUZf8NeEydzXdEBdui5QSwmI9iNUKwJdQ7E5vvT
v/aIxaYpOyaHEV6bxwqK6UfoJJlXwuP85FVZsnEurj1isSMmk5e6NXRfj7QY1QEyLc2hS6c2BvN9
ywl27RGLNYysrlRp1RrHqtBDHMis26NiGBzahG+xA01oM/58a1/i1P1Zh1J7bnoMkgaiQVAX1k/Q
fxr3Xt+yB8fnxZVptLYxS6zouyb1XR5mSdZ+qfJqum8bSY4BPJH5TGC3zHCuqsVFI2Z3izql2AsC
p70o+5TQnS6gp3UwJ1LCNAOmcgdg/JE/jjmBsUXf4oICLp4ioaad/gb7n9GNbGFBeBwAsPzGkcJ4
rb3WPHUsh1gkqaoE9h7SJkVYT93wqRoqek8rUTxCocH1Aa0cAuB/5dSfbKGHPU5qQDqg3XAHFRPj
Fs6E+mIijR/ldZF+y3xV7ZU5QDWn9RJyrZHIYQ+XrJldvyyoOFHFC4iuGbNFU26iNQkZlQ9NrUY7
FJMGHdj0u4e6btkl8XLrg/Sd6WLUWXtdF0aH6q9vl2WUTRaxI9a03Xntuc2J0za9xEtoeBsZPrwh
GoOeYCSEX63Q9f8INTtLRNXAobjloFgYDkVTe2Hpjt0xL8FKvRQJrCPMTFqv09jh2DFSpS/diarr
waysJ+nZyTFp4AcTljpozX2LHPkL4bl5LlB+/xi0Sf3kjaK6tZRlxYFbSy/S7eBcOPZIoHkpzU+0
o/3esS07ZjyB/V7RWO1usCzYkVlefsvQIP4GyQS0vUr/zE6q5LVAnjSFQCB6N+mo1INyrPHRGO1H
xqzkRAqnBb/dK4ovNQULJrOC8Y6q3rrweGUiZUi8/mT6ENkaULr+VGF/gHlmW7MP/eg6SURFa98H
JfdvggYSf+EE1QkMMHq5Z63s7VOTBFaJ3zJGpN5DIS/LcaxOOIGsawZ7xAMvoMS3Tx0zhx+na8I8
AKc0n0JF6vIwscQ+Y3T09swGqP/o98YEoxemnjH++ZOCzB8EaykwAKGNaobYAzYvH3FDUC/pKFkO
ybfa8iOUYkZIvRPlQGwqtTxxGGsDHZEcWeuuV4GfHvPEdi4sqwUyU2uDPbh9BckuZmbsklplccut
HCmc64ypjMiopN5Re3AhcSZGK43sjLrZvip5e6ZgtDuEVuerS1StfNDoKBwucVEZ/R3Wk//oS3/C
SyMxdmA6M9bHJJM17FDygZ1nkmXPXuE6p6npWQth1nJ2d+v6PGyhlQ3/LcXuu6FyZ7hIct6YANSl
jVOcaC4stYMYnrIjqMr6+qhT1vMQHJryynORLeZM1y9ONwHtgXSUQEwna+cZscav1K3JI9CRNWjD
7twYGtpdqir6tVVAP0D5zyogvNxw6wGWOvKFoyOV7EyS1LegGudfIFvIzrHsoMXmzpcQiJ55l90I
Lkk71eWxld4YYWf2vwCJar/UWaadMOHTFLdwSjk65tCRqCukf81Ri/qgzGx6tDPoO0AsV34cAnQa
cNTKRzoJle5kD5xdKAaoqgOGkIs0LNu8rMMMYmy7Do3TI4EdGd3r2agirEqRfuaGbg6j6TQHxROz
35UF7AgQTHR6on2qX3UwwVrc6WD8E0owqr6R3E9PEsate+Fl1UfUr6SMxGjwMz7Z3efKa8YnByHy
lBmMXEMsV1+S1A6eIB8yvPrgTxzaThtuNI2JeeX5vgcU3TghM9V18qoTqqCWALjzJzlUPqABqrD3
3sCCB+GV8thmBr8JtCrPSVn5T1OX8eu+cp17GBTlDWxGdHDvd4FDw6Ci6pOwfX1Q6dCjKCWMWVME
GoL+kHvzSk9Ii99iJcbbCbLzyihgTQl6CTjnlCYdLOSMcTgPOAo14KVNMhxBRy9CEMoKqKT7NQSb
5AiIUIJttGjLh3zIvHZHR5U9Mn/q/ahmDM7fZIQKZG+lTURpMMEQviHlLJaN9j6cI7QkoVeXcjik
ti+8sG+4YcGe15AttKZtaL91Da+eJEu65FhqC3pvgGe7D20w0OMEQ+5XeJKrvYOxykMJJC0sLcdK
3rgFL54oUssvcELXLPIF9oK6TPtnWQXBl3SCXyF889jwkEJX41KOsvo6VQ69o5kWl0HZYzOQpm5R
ZfXz9orVPLugvetAnaWxem9n+j3vd60TdC+8HFDVYBb00UGfmDQ8r8SAWVWYSlhcFdy9pG43HbIq
ZWcAGYvPni7cyDSEgUKRSkagQBRO5B2bfQQFxVuG3Gzru4bpdu8Lou4hxwwRLQwTnNncYJiiYKqs
m8K2J3g+Zva1QNJ0KmsJRGaBW1sWlt1Yg7fo8FsAjYwXSDxAPbUoYZE+Ff41zubpyvcb4CoTbt4I
3KmhrGfwU8FHcXDBDbhwzdw4TVWj9q4oyoOPJu/5YBN6nYuuuGo7wzymqkadCecyj3TVk49lA1id
2Y+w3DQbr4tNCrhtBFifXYU874uLAhipPKx9Wh0yXfEduh9in7kSixGeklFP7Baiy457VgYUp4rL
64fAhRTiQbpU4UbiAcakUd2qrlkKa8zQbVnCwsbo3Ie66xTb5W6BHdGFENMzDGBGwBr8YvpEM59V
oZMOQBpPKm8buN20LBoCll/XGQpmJdTt93VS8ySqzdr6KPxaXFWMQPMe2cq4cxqow0UVrM6aKDdI
esdxr7jGZGUvlkpgquqWCj5xnQErRp+K4IQLhv+ROwH28Kr05ZVfdYDPagYxLJgjtu5dpoJkb0zm
dCtTiva2VWdIkKjTtFFn2Owh8aE73gMehr6842evCU6vB3gHiL05khbhVsu7rumzmxyK3WejO9tZ
m4kcrzX6S4/tyIOIJJKcD9wY913NvBcZYPsPIVplxg0i8GCgHhe6kNEOaenDnNEBH7ZlNr7AaCaH
oYGcAk6AJiJTbUR1+v8Ie48lt3moXfeKWMUcpqSorM7B7QnLdvcHgDmC4er3o3906tQOY4e2JRJY
641MbnSPUx7uePN+IhCfkJ0y+pyK2X3tm3B4jWwCkAOCh3/VrVfszcFuDz696WlY9H+scPJ+z6tt
hLEs226HncbN+Cil+eK7q3wQq9slwySso/DNgnjJyGZE6Up3ana5Xr2Ynx89bp5lPPW+3YkDKYbe
Eit3qRhbfb6Zk+uP9iPPTkWLc+NM25VAb/2u/Hyc3lbdQ+lSpbJRd9dX+VdD9vtvqs/8N6P1pE3b
9yjcmNvVbRLbM0E6vJWHmQy6xQoIDZ2Wk7JrDO86WirMLfPY/2kC12hfgyVQlFr11b8KOwihSU2m
moTbFKV0VcvlLna3OMb1qgnkFeY4JBC8jftutNsSHjWR+A6JmvAASnUTwXfjlIZW5r42kmjWSupJ
x200m7cijOq9DiME+1HfEjWzkWy6pMuKlCOqVvmpGZf3ma2NW78ZwXMAe5ysfZGnQ9gt6Ugo8dEs
BYXvyncoewxEEFv8q46qApcWuvZO+TIuiUaW9CdXIXmpdV29NKua33tO4EMwDPbNcbogTCfTLX6V
jqofdaC6j6xvt8979+dpEVZx9oJencqmaBInr61zaykLGJa75ewunf7TdU75LPLgo5si+ckRWZ1U
bhiwAlxKjdfUvyci5B/qbl73XNvZWzcK82yOqrnMg18czc3Mn6mm2GympDA6ZpO2T25vi3ebLeLd
4qLjvFgdPtC+3MtlgkJZPasjzp9iO8EHlK5TR5EqzWo8PS4ZA8/CVYTnFnS7vhDg27PGjHKjG5Bj
/GedOBHyRTQ/85SvWbysk9ekzmRZOypG5stklkVadPaCbrnq24n2KnokEhn2I/Bem7Fs9MpLmzFq
n9d+DMPY9ozu3Ju1PBqmKUE7uBCRYdVKnTfDts+rK6eHrtuaY75oz0U1tdRO3IcofzZdLm86CvPH
oVXZpYJ0EvgyrfClWWZeAk+3OxImtvdNesUvQy7mW9laEYqhdqyTe//ly6iwT2Tm5Fwbo+/Ok2Hp
lCuKmuZ2cM+hMWMMq/LMPtyvhlM09+Oz70E2cpXm32LoueNIX0xGRWaxNhxwAZrFH5dlLQrwwaC6
0VpsHNY2W9JSZ9yXnA7jta3GaIEJiNoHbynLvcrcDaP+1GOLHhHFyjFsH/tszs0YeNS/kBk450nU
tMZtMCz54o+OeyGdf7uWmfAuXintR3KRyl3EGdr0oT6F+NxflafqMg6kEkuMLXB+Eps2Kf6eUD0R
wUpTciDbHzm71m5r1/zbqNrikxu7FVhOI9z/lusc7ZkVZLZFeA5zsXyMZPIf58iWl7ya85dlmlDt
1nhaUPMNxVwkZj3SFaMGI7gRJtDupMzqr1kZ4dGAg2BWVithE4O/tDs/r1sznnNtWPEm7Oi3sxj+
TQRbS/DAMlBFs9yh4blrzNgf7m2kOlNvS+90+8nrnY/eN8oD6/+awnBsR6OrO2oQ3YpZVrbYx3hA
1b4dK9xpG9TQI5ervnaFEf3thOEcIyk24xxJc+kpWczltwykdugacMU5KJfimpMRdwqXSf2LAmX8
jUS+pjV2ncQF2tZn5iu61BmuzdvcFvaJGs/oGNxVOfjbs9fQls17x2DHzRJ0zXlcWwT0xqBTZ6D1
hvtLHV2elt+c9Nb3YrTOd56zY2+6cBPbtURA4F2T7V1sP29uMdePWSOh6SjetJYESxkpzKMRpKAK
xYmf2t/sPjDPPAxhchetxSKEfwttpE08U+NpwdyYglhs11CEHXFtm9tgHymj5b2zjOKpC3W/U4Xf
3WRn4E4dq2iPOtI6T2yWl0D4vIuDG/0O7GVsd6VfKWqBOtlS756DtMTDYNVEeHPRCxZoq987FEg8
9LMtBex121x1saG2qETFO9RbOtb1QvEE0/aLLLZx3/qVeMqGeruUzI23fgrna2ey3s1upH6prVyT
pnDwGjg2Aaxk9hx6Ka2kNDzKLyRUpuyydd8M7XawwfIPDtY4Bdi/8mjWJC6eerrEatguUbhxYdqD
PIRBVK7xbMz5wSx846Q7IX8qf2YHxYh1Fnne7nJLLS9V5BLYujQ6FdkaIb+Zw6NfqOW2BrNrYk0t
1KHudHSZBilxcPkBf3Dp5YVwCTZenzaltcm8J2NSqw3itIHIrmH5UCNreBZjZp07w0GdUizqllF2
TlNi3n97laerm6tpOotWf8Qa5/T+RzFV45drWfbfuc+H/ayi+sLpjXjXteZ2jKVegNKJt9pU0nOk
/qvWAQmS43X5pVgXD++/6k6Fy625OIP9Vfp3t74A2gyewtLgi6Oyb/3R66AfrEnVp2gB9WFKJNg3
JvExfDELZtahXqL6iBd726m80tSTBiHV9oVY0sKNtj075Xz2si04Qz4baVat0dkNqvmr3QzxzLQz
7rc8MnbjXLq3bezlL1BhVya9FdE8lnkFd6yEHvIyfGtDrX76YrTXxHU8wrejqpyQRfTuBel98+k6
uj46YzndhFXZb3JBxRY3uWenNVWqT9bs12uq+t5+qK2ZSzOwjaumkOBAAzOVpkxdMzANnZ+o3rdH
8F1rR+zg8q7QhkbJGlbRdTV5jzl83bTALopqojUCrDBN8dgYm5hShUkJ5o1AWIq+FyDQuKqapo0X
c9Twv3apkjnY6r9V6zSfnIHm4wyCdhqmOnzymCC+cosw8D4atucw0lbq5lnwSu+OMRNJHzoJo4H/
HjXUhYAH+MWl6YoZHluhmRkbrwZl7J2HrmrNtCBK+5kbxnsZcpsED+ac9RPKwJqoIFBTUphNThNI
I6z9VIzWYXYq51gYC80TvVk9q0k5SagoNsrDur+US01nAockNXQrh8hWWi9GVZUvhdeob1FX7qXr
1PavmDQ7sbds3uucF1kSdXpNs3q2Ytmt2z+mSRnrhV7NCN1o6gK37pRJ50zgNyGyqAGzN8/wWcsS
nau72MmMWzKtO7vfm/1Av986OttDEdbiw+AclMk6NflBOYveG30/PeJYWp7w729pny/NHIddy9xV
gAf7UoepYVojb3A3qUMRUGsTFVX50Bu+4JAPi5eFJLs8Fr6bf4zhoi9ajtYrAdb3ApzMX5nJQvWm
qmp+QF80gE1p4lVrl/0ZFhYoqBZbKpeiCo95AzhHQVVZvEXCmP7ZyBav2SZauTNnntjbGhUZU2c1
B8nYOkCFc+FOj13G1J1U3Bu8v4Haj5YssPNRCXaXi1WXII+m8GLQOe/u2sa1aoQVHGa6D8snZ7L5
uzzLf6cBUx1HqPwp7uVwFyuP897JauNYmeN8HGYD/fUEnnfNgT2NZG6i5WMuzKjclQ2iW6sPvAcw
3uyVkch6Ke2xRFY1MAPBaVupUAJZY10MCuTaV8VvgEbJ89rnGjyNmriDSSOjuZNmVlpAP3OXtKij
DoB/2rgQFRgFaV36wd/FbOSDExniZE+98+zP7Ro9joZh7iyN5vrN0b5xb1hXZp4ox3bG66aDDYzv
nv0tXvXoFH+U2pYDGzRLt73QNnGbFjMcAfeG8tMyfHchRF414h0zu9/udGF4oLlFpm/+fe3uXeMe
GcWrmQGdJ1LhsBwj/MELPMCl1eV9S/c8Ly5td75RgiSTMRh8LzWFmemrb2ZrdRQ9lycrTGQHmTi5
maFLg6pRpGmmZ4ANzYg60qLowpyCE0vcOi+gd8dyVPOedeAau6CXUb3LVydbE9nkYIwRqYTfVT5M
5q6W/drzAQErnLtlxZXrrMZKRH4FkYb/Y5ZICaW/GkkhK9g7J9pmFVM7kr2D+6k56ZAFzQffXOr5
DEcimljMc2X8birq7Xp7rfZcxfo7tJQbfNW5M95NpK1R4UVWXn5w/J6+kc7S7XbSerZeFZOYuSe9
opjxhjTlBqbRcx/3cnJ3auvtx00MPnUNDVGQIGHaflm8wv9je0wGsfZW9Uj1A1/8tkYEk9b1o1Qq
3/cDD+1QNfVHLukNdgA5aZue1jNN0Ow2i632ISGTTqIDA8x8cclDj908XyiDKO3mWLlGlgbMYokZ
+iULYjPZVRxtRbEf+k285PaQU93Jg3au7jza4nNGEfVe7ifL28QOcn586AI5+EfAFJFIcOs+rVzd
fQ3BOv4AtA57e8hc8liBFrWA8YEZLxQgkV1cCtvO19gX64Yn1Nt2/SRoCy99ILOHUi3Lf527REcx
idnkJa3Vw9YwBSlzQyIw2EJShWOT0UzKzEHnm/tbznl+nOZV/a5lgRjSQddxy7N2+o2up3h0eD1f
ZJgPAH9h97MVA+GSk9r29pKrPRIv44tDsJUJYbRzOmuzOMs+nFnHoGV+uzn+nm0e2x97I8gG/Phs
4fqmPAWUzPFz++p2xvrjgPB4idMv7Tvld3Kvu0UexnxSL70LgBuIOjyD3uh/3AYz+KjTc67wJRVn
bfjdH03B5qXwR1HGc+U3duxKa/6FDMSV3IQEVdyllDLhaADGm/Bk/LTsgJvtkTY1xJS2SJJGwJms
9gKsEJ17O5yqPbpq83WsJw4r+t/0zsvUIAAr6GCbt6xNLZkHYMP+9jLAfF9XFI3/vCwQ/CMrNBuz
Nqin75Q9nOtxcfaD3bdAMRnkWW1MF8kG+p/N2JUC8d6vwnsX9CjCcErcsGz+Gbq3//h5I8+t0dR/
iHcv/uG9G46dXlBLZRktb1M52OH/g6f9P+gj/v85WaJrG7+JjBrPFLO1brtn+nyOPZNVMpfy8//O
N1ve/+QL/W8UMu795/9/tPCI9MYqI4v8QMBxB7Lmb48V7ZtN3Chr3cusc09Mg837tK3lUWC+PUdW
vp6Vz9jb5qVgNhjUkFgzED/qhCm2fZqrrNdF1PslK/fZ/K/YUHbUAhhdIlvCL6/L6FKxGg7FdBia
G4H4Rw6LdFsIyyztXaR0gjgmDcjktsv2GZPPse+HW5iFHz6/B6gNXaw4r0ZbxwwE51x4RaKJUrCi
J6qEUqfl3B7lj+8wFNPCB57XgtXdVYA1gSnLvm2XRC3bHY05BLK+sS7FxgSuwVbkZzrOrYjaQfsk
MpC+3PuSDHKBVxLMNLz7Ucu2HHxXk3mtC1CwFjGWyWEE35MYbh4vmbF3V/Mn99+NRtxVr+dgtVAm
62N5D0T2yAQpq9QbX8oNps0crDHOxyYeu+Zib9tbOM97qpweCdHfZ+65zP5WjvUUefOXO7T/luZR
4zMya6qKyqe5/M/NvhXQLGDvwtjB0WGBFFjQYc68c4c+EZjc7MI99qK/imD6qQ1BgUybbLxYXnb0
rS61vcNog49FbwOgfRZ29F08F+qXobPEqh7LMX8rGvcwbNAd9puTbbHoibsE3VmtLxVsPAgDXnh/
33X1yVH4pVTt72Tgncg5hCHRcbgVO1H+zHW3W+EHTfFMUNS+Q0zTNtw3E4o3P0zCvkoXlhDXPs9l
cbr7EY1p+etY5qExh1PmLKc87K8ApXEvzvbwi1r01C+Lg02lWkUd5xz9nervzBx3Xb29dMB24EKJ
JMFk+IGoAKe4jLY6t/NjFhEGOlU9JD6UkHlZxg/fri4eoKW9/S7t4slhE5x/g/3wTHJRUZrnKmNX
icOKFAjHEDphn1Ai7+RYywj4ygmz0ZQUjLyg03Nf1rsu+wGWSMbMu1Zeow+jM598Hlnf5EER/jHM
cgU+9uZOLzUoXoYvD+cVP6KNTQk3F03HKqDbzR6f6Xh77KPm2oVZYvStHzeM2+By+d4zm50euhOg
RsMvLq4GkJVPUfgf80rszSBXtrGjh4uHGiwochOXjd3oiUZQamfkY1xRQNRheBfUmXB8wZlJSlDW
8+ZlX4SHA/8N/AFqXXX40+Oh0+GGD8ic3ujujYdc7ER/r3nzwJSM760N93jp0g2GYoazCTw2AZQg
PchdYSMEbL38YkG7bR2IayYPko2H6ehJTtHe2+pEyLeRCiPW1fpauwRLNc0PSRCxQftmED6a7XNT
PI1hTTrCCnOz7aZ5Y+ZqL0s4Ia32b1lJ9aA8NTCf2QiDJmo8TF/j4l7rZtsXznQsR8UdCHXVLoeu
+uyd/nHZti9rvtKERjLKzVyf/O5hLIpkKXTSj7/qqPyTGfVlNNBOO9E5sPNz3qME08g3Ny/tGuQJ
drBDLptUjjjTMfcXujn9H2lB/xB4f8soTw2PrHf9VzJ4NYazV4V1cPKKl7V6C+iXtidaCAyCfAq5
m6HKDO2mFPH822o0XxV4jkkMQUlBTc2o6ry3mUjMlpfH++ur78X+kvYYozdAzcgf7jIPEEjtt2Ih
Y2zJnj0jEMmydvvMdxLgqL2OvrTWzEz5pxag5ETDL/x/Q8D5DBw44jmN/CMszBFl3q4wu6PX/GJW
vCwiPHjVV2kjHrf6n2mrjv6qznNIOElWWckYZmBdv7puOpRMDWNzEcujuem3vrvVvQE2dDPm7Ldm
3zEl94xnn2u6sNqmvpm2mdiVk7gup9yaJ8gq43qWuxIuqvBRLrMNOkRiqHF4NFaTFsKHCErXdr+W
Cri85LBxf+7uJBNflNF8L+UT1PTOCuoPUfxyhZUw/MdR6GGfX3cZzKLkeVhVe/HH6SxNZ68D2j7r
Kl68Ml3lT9jzMYR/mrz+aEv7tgR93Ir5unZ8JWjNz62sk3Ka0qKceCXt2Olp23PnQ8dRUTvlI8Pa
H4uiMlvydLNOckksNwONDD19F38uThmxCE4RbElp24mkopAB5ijaPJFR9nvN36rBT0zlJ0CVNOWB
GXuEagTjD46JE7H9idbTISoHWD58tipKt2GJc+fTnMVJOg3i9+ZJm+SbiQFrzWXiyQ8z+gKsK1JI
eaD2POkc+1B2f+wJ5jbfy7VIuoKdJkQUg9WPejgOuJuo+NGF+ldIYAHzzW49s4qpdmELRvzTfyqY
GGBOs54vVuiAlc1ejniiRyF7CQhaDWN6LrOH1q3sB0RLoMLa5CM0teeRaiKrH5NJ9RXKotpldt2+
gFGIfdnzP4CQyHHAbMtwwcQ9XRdj8MBo22x+qaTIb5NcrVNh0GHM7a/6c4GLutnNgy3PCs60itdA
lDpxVyUuW+/1zJeDjs4AkFa6TGEArVGwM1sDdg9y1Nz/cpVHp3K0K95MEiq82MwV7H1HefIpMr0P
MQbhtZfb8Aioj0zYK4MGxKn+MynjmHfm1V+qUy+M8tI7BMYkA/Lqp7WpxpgUKvMAfzelgmz7lGI0
MyYwEUhoeV8jeb8+ARhb0Z+60vmr8aRfaG1WcWNzMjUK4RHELJES/5kRXXBwtoHVHLdguDSDxcZB
6ZNGW/aeC/OqvSrtkU0Q/utfiUWa061Wv0RWgvyD0o83E658JEfgoV/mR2wnbbp42FLyLX9d7qGW
9ERc7WLaF/aUX5pA94nX2WFsIc9CN0Ekew6rTEIwOh4a5cxyfC6iEGFRg8yHup93bw39XZHP86UI
/VsZgRjUFgdcGen3WcpP1UcmgHltJJ2YdlXoZzFRbLxdqnjZWv1p2dZJlePrFLpXcMeT0wTGnpjq
Xyq8u2WagNvTL5L7ThLjNwEUszvMQ5QaWnk/Jfzr+Avb/GW2h10xjsfGcp/oCH/oiuioHGPXTuan
7mqVsOudLQIYEytcL9G2ftYW2UYKxnoMdHSSErVq2J3oUqno6LDSLmRuARxzinyv5HgJB+9SA+eG
ZV9fusG8l4yuv9W4LDtqeM5yRG4l8+w81IV5NIQdE5/znm2RSErP+6aoI6Nue4w4p9rRimvdECer
zcVjsO3zfbA17r8GxgREblRHCUarYhUJWaQ56xbX4xjmfmxHLXOFkW3Qbjp3qAj1pklVexLo7Ppl
GsqgSozQRac6WMS9Go3T7k1/Zk12JEWikSPqz3KDSaUOU6/+YVpxGfOn3fwnwCRTAv429b6MDOvZ
DFfnAoFGNanT9n3H3E0oUjwxXv0NMqcgkL6hm8wXG3T5tGnf2TmlEe7zojKvYVuyKEYQY+jNnRGC
CBFzP4T2yziSVqltL0qQONEH3FSFsw+ycG6PrNvzH8u+G4Z0vlIFWfWzv7NDaHu/KLZ3ogn9MjHm
OeqTfNuiw9BDB8ahOZhqD3BZnKGx/GR21MiynvnkVymrCDhmRd9faLAp2xRSqCevhU9N/4NqyaEG
DJfEwRXJxL4MNysdgUeu+EZNblFv7JOukh1+FQuuOPY0uzdJxkrze30gq2KuYBEXecunUh1DOU0v
szHwOQaz3/pnF30KEw1denx1ll90HJcl4HnkMqO2EUXbYGMD13vRZc0JPqttzpNjF+NJL9QWJM4K
1cFRLVukI2LZ6kOQD/WYIv3/CUqzof+UBLBdtLK871ubHY54xrvMaBN4QWjOJAL4uOpskbs69yhc
NfEwsHfbPFxVRQVjhXclmZEP9DG6DjSymsg8Kw4LzODwiZ3xIerWfkCb2T3r0bX+jFNHDuhqkAc+
WGb14nnO1p2rKirpmXVdPvISR9STn1nj0eV5PtAPDG8pAsXMglz7rAN3I+jYmqKLJGTt6NC6945L
LHxEWjikolqXl5YvYolb112eCV6ejMSvsuaxafzo0ZukdRh900zbaBqO4Wgx/nir8+AOQXfrh6Hc
1cuiX1VvyWR2N/N5FiwuiclNvgcV6g+rWPszEWTqUvn/g5p3pbEPw97/mXMrf6lrJ3igZ7L6u4B+
pw1BCfyfbCBY+z5OOtrt5SFqZXigtB39U22Pwz4g0uhQwdBy6qv1IfPc/oKkckRTRBVnbwYRCbMe
bB7XAHp4Zv/A6zDqRUHRXufcRUlzV2nmpzC/67nq2qJ4uSv0uZFd/ToVOruK+l4fWPnlZVBifkN9
l+1RIqJ6NYuCN3026/+Yb8rdVA1/13JqY/qGn5awkYz1eL88Y5ouq++c+1pxUIzPghWEkmEA+BJU
cmetAaFMrfrPWttb4W3yd+7NfzZwTMpXSTaSffZi21PHGtt9kdsqEngnsZ/98d1E4JSERTlAS0Tt
ftRRxlc0AtBtqLJNfh8ndP+J2uGevVB/GBTUHYds8giL8plPTOvUDL5zmJCrHG3YrF3Y2WhgqeSB
IlsuWYaQrQtNcWsCRZFjtzkHSoV/uoxTKfdRU0D38d/NGzzDkSYSWs37Lquqx0JZ6hqO2T3ztYW3
j+wIrWSz7ipjXXZaTMbO6pnEx3Z9nZGBf0dBFb4bGEN2y+qGD7yE604ZQ5gUdS6SkTri16UN1Smq
WQ2bbQyTTQQhXKTjp4GZZy8ZAaoXd0DekM98Kk5Zl4yi/mcz9SZB6zXyH5RAX5mwjbsyY9s77aD2
dk3LHYTzsSCpNEEU6+5CJu3JZfFENhHGpvK2OMCQnAStUb9puPbbmK/2gYaKmiE+k6hhYKrxkN3R
aEgpSN3sCj+oznY7zC+qMYieFKEAG6lQJwzCA5aZt5+1xUeGn+RzLB3wtjofXhtSyZB9V9tha8oZ
9+RgcNjTPoUgoroZI3KwajZ1WgGDn+awf6tawdeSy5e8UttuLCqVtqNaiOhT029X6vEXwsaAkpHu
Mb+fH8jm2oT4Nb3zZYBBq2x/IbkP0CBRNdfJTtyyrfcPZVFHxGPyIbOGOQ/O3OY3s8dSP9aOlwpW
pEezj+R1LBbn6gC87gj/QcPE76YF0wWcly1YeG9VBhztAC/nz5/A/FXS1XpJ6KTmVieiPu7sGQF1
x6ZPb+p/ZWW+Tc70vFjemJC49aSm6Z+plZMy1z/TH+aTaik3zIR1lZKXqN6lGZG0g4Q09nPnvQyD
+tWlNiQdrEDvmql8Hntu0cp2qoMHtn0YouGt4EhMQPiBWGYObL7zLl3b6tyPU3iaIVZg8PWfWW3o
bdyMV5cYt7iQ/V+zm7bHzXKPEUr1w1zZzYdVZF06DJtFVAsCxVmLH+VPMEeN7B/X0TJfdN7UCXoj
HksrPCnCLVGEySw1cRKQ6itzbAPex+hDrMLJNcd6tKiPWjr3GFhty7w/f/Tkp0DA5IyaUGFxrrcL
QOzDoqKQW8yfjnqKuHwzI3ooRS9ogN9Qp7XGRUVzuWttWp2y5keEfA9hpasrynTMKFHXHennsfdu
Y4WHus7DS2/cL+4QcgBex40tMT4yhyHz7K5LzlniGJx3IMXfSE/6J/7xT00w3mprqIqj7hqGrtyn
uD4Y6uoR0Mcu0rZYNpGE2fKsXRRRbF7ts+Nt8zfLhM0DQks6lc1i0n8EueDoBKQaTgE4Q9oh6KGj
3A+Jm6+C6tlskG079Wr8DB1cnHJK92VTVbbbFmFgX5Btyh463yOs51PUN9HOqSQTceRasY3kEdGT
JZ8Wb/YvgvfitTO39Z0VscYGoicCPtHUWN9+S4kzI8GA9FUVT7L5KTynO1aatbEY1XZYIKm5wC03
WVf712IjCLKkye4cMTxdqrpEi+B1ZvSxcDe8GQxx7y697/vcmnHhCiOKVVfOzytK+r2dS5FBn3fD
fyPe1N1QZ9jC1qUp6GnO5+oy9wPbVVTb/P1mledfrtAo/oYWOoGzgdtEOmacafyGPapfkLsGX1Of
WS+yrar3ceiCl3GgYt1abP/UDwaHa23YFyl9b+dEE6fRDE1OliQ48AfTV0Q6RH/XrgK4rb+x5uFn
3qIlwNCy+sA3ls6oOVlYAeoiJwtKDexz8Va7/c1dcQUcGz15nB5ec7S2zEnMxTVvVLL6z5bgq0uj
GmUHjZDjEaq4i6XFZ37fxqaDjTj93MJEQfTmPIVI8fNLa1jBOxIaQi+VqcANzWzsflGP7n5DMPlT
Iiu6WJhugL+MQhRp1kXm1SDU4b1y6azRqsn+wE359X6a0QoczEqB6XVy4dZy27D6sBBBIiYIW2Zo
XmMIYXppJj8JanpGUqpeMFlsLeqMZ0oFVX9rcAbBXFPjjV2xFHOsJFAiKhgSFVtt5AdcxHSFzeGG
Lm31Wv84olhL7FwFccPBhMjA5MNOjDrIHnQXlHBDWn37OWtHHIomv1TaFf+Uhu3186L5Kmq8vXdd
AKm3hgG1as5Kn7l2sMJ4zd1Q6ThFlygKGnbapm4AsGD1rbQgi6uOh8BoeMsH5QSPZMCIj3Wr89O4
qvHfKEvrHX2S971oJ9gZd7o4E6LZC9nNT3y43WuZ21x7ZeSwZRRVvkOZvMYjtbD3Yo4tOwgjoBg5
LOkkK33/Aeu3/eYbbvnRe6afjkRtXJFEOJ/VWGe/fLqkf3RQoYPMC6dsE2cLtymuBuVffaOJZJp5
YfjPRsiNUiwonurNGROPIr1UFdnVy+vt74yw4eJg/v5f5J3ZbtxKuqVfpVD3NDhEcGj0OReZzDk1
pSTL8g0hyzLnmQwOT98fvauq91Z56AOcm4MGNjZgW7JTmSQjYv1rfes8B07sSzk0GxXHPNtrbxkA
dm32WsR99iw91+UVhMPcb0NinOy0ey1sbrtE6Pk6cTptYquXJuA4Euwbagy/xE4e+7VWxFsbnMd5
9Opho6uWZEyuvsWoFiwglNeuFIPfJzK7qGw8ly/uxENGyfmAMy7yO5nXa28cG6S/5KkMJi6h4Gmg
paOE4L+HLRheItvpCXKMfs6RfKMRaFuFWaav+Cx9YAUKGjg0WFd3+AeUe7br/rbo05NW2dVKlQPZ
8rTZMruMC18NLDUlhxOf0a636eAznJJZR+VP68eiD3Zur+0X89yG2f6dU9cXwEYG3NVMbHoxs+xh
QfyC1dmP4vpzh6nkzqIRqzTHM0cJTC9Ksbmrvgo1PZsCt8bEizJr9tWl8KWbnoNBnHVN7ZqM/kxn
so9Y/DYyjd8cI9njdUMZQjkm2aSIYR2GsKIBsMj7k8qTW4Twvekk2Rm3RrWKgpQtrZnbyODchYzi
mXwUSlxl2ucas0ipfcyjiGBZAjErDZeepXjnBdVnJwk2YSvOMf671WjY3qkjGGPV3o5ZwY568p2t
ph1PKHdnEoFGPdxaWcxpNGdVtm60rNXWY8GmnQGOzU0976Yp2jR6kl+1fXcKNdOTO6RV9UlKEry/
ye7/bPS45Dr/NBIsE512oQgUQQ9GeWdN7bQVBBmJkQ3aRYbTP4g6/6US8Ycy57///Zcy8O8F3K9l
NTUcrLr/3L2VS099+/6L/vI97X9+/2Pa4pfa7r/8Ygl6dtNd/9ZMl7eWQOafC77/X//wb2/f/5aH
qXr7j7+/ln3RLX9bGJfFX9rAF5DVv9qU/61A/Pqtesn+7ev/aA933Q/EAizHsQzPsiQawD/bw139
g05tuG6btmnqjr5ADv7RHm7pH4RlWa5n8wWebS5Mu3+0h5v2B0u4lu5KG6OMKcz/Unn4H/DM93Ni
wd/0bk6caPkUchM2eyeTzV3LRP2G00Z+GOAu8lzHDoJJqFPoGoOjjI9jjw7rmyzrOCsLC3VEx3kQ
NHmwj6OJSxyLzpYMKlpDHqMUyin9Mlg9cfsUbMIK56V6yyKc4nrHUK2kK8Af6hl8p+44rwUr6b4O
kvY6KhXbqLwzn4TIyythWEQWesDyLsfu+zkDJhTOhv6W4nTyqdRrmlWjp4A3yji981hxjw2Piutk
KBfbf1Uz+sobmd16tLe/FhIXTpJTlzbLMXk2k7SRG+IVts/MHDMWSBd9VcQ2Eq0L1OIoC0scC7S4
I5KOeSqYCT4NkZE91mbJzLQbPJ4NAu+W4/MD4JypM0ddzHkUGUGeSHs286YcV21m8GIadrn7Wfbs
GrFbGdc933ZxZw6+q9yU4WOfOxkjybKBoyEia/6syq475Tn28FWW5fGnwElJOujC5tlSsx2LWd+e
rNFEBMSLNJ0Tkfdf8d3qZ2TyuVzzMDHZBIYTRnVTu0VdMEjuzO4TbrP680Soa1EeE4GTxNAziX1+
xOtTgTDhoCiccauMyXwWzsQIvC/bznf7Uv8ceuTrVmaJJxkNuLootje3KtOxGk/dmIKzV8QdN3ae
OQ4R4Q76pFMbHlPY0Agpzmxy46WGfZWtptCD0SPUIuCYQ/ZErUJ/SbuiuQsk8JDVbMgW93lqdZuG
ZJ8fYwJJV+xdoWs3qjlXQsNRrY2YdJZYB6Nnp+RoZkbBdHS8MtxlhhjKTWZZpbGNEJSqdRhHzAu0
RmUdQFxmU6nneZ9yh7hi3NXOWw1WLiViNpX12iDTFvqBsJfAjruEbNU86t9K0u8OvHzP3gWGZd0k
Sxp2dAucZVMm4URzHg92Tk/2zU4RldZTNThfMH+ITzHfdZUwH/2SDkEZrrxY5lcO7ivMfsjaJA9y
EZ8s0SDYOAH7qzW7yenUhbG2qSB2Ivb2MhNrxgsVkRDLOTQIttU6mxie5jQpnUa87Ez4iySboeFa
8H+idBq2mVWrpzSMtHJbL4ku9rchx+HZtsOvsWXUCMGmvjG6KSq3UDprQr6NKXTYkLp4cprZmbBP
S/TcNEyEWGO8YmrkNX1abREI3A07gf7Z5ZPYF5pQMzGPkamuSADvRjUa9IC2a9zBpSeGHI/1TTNI
+ZAlZex7BM7jU9fk3vUYCFHhNG4GckIjM5yt44ZGAM9p6L45jYlwhi/NQV/1CHRnA8bJndZ7wOuq
YS4JwJF9AcWjFXylTi/aV/gnqtiKMTa2ZeeMD56K6IBucSUdcI0RCsPT4D1lsVu3x7Rxk34dK+nd
2XPSkAHj0ZysKzJdhJAUwdl1nJUeE9jSm3A/KQx7rl3mN5YEHYMjFUGEwFc8dGzvSNXWVK7q7J0s
6yUu0uGxYHP/XDK9YqwvGVrYjjsx5jDtiyyr5D7PezmQ65XRQxXWnJ6jVG1npeGxb/PRPhpSR/Bw
InN5nEksynotUub0WhkzNtXcdDM3cxxhiHeMcOUSHzyAOOAlyWaA/1TLsnkwzKJ8IxzTfOos170L
rdA6JUXovooszz+ylyxeLeZP7MGIk8zr0NJymzQ1x/+a7FPpo0Ob4zau1WysVK7Gsy0d3EyYwnuc
mcEiYBA2xL/fuwamhIR0JLGQcJ5fjVwpjVGbI54oOzTYj1Fts2JZdG5YOXTMmFb6qYFssGfCGjIg
jhRqmiRP8VLbssr9iIxNdGA7OL6EmAMXC29lcJI3DeLtRhZ3iFeObIq1K8mFB+miWialq1pGnIqo
dTm36tQnqiWJGlJWuM0x/eN3gY4Q+TNgYJzCWQDZqKwrQixjklxiNyue025h0wWjp50lZliiuQWb
b1SS2uHJ4FRBtgkRv6nPkPiOqtS2tJ3VcyDnoJYjZ09WX/TNyk2EGhlACx6kJYCsT71sy8+SQO1G
OQYlwnnTMKvW0qc669nyciVvui5yvujF3L6Eo2c9Iy2WOzuycF+zkStrTmOd+5J5nrpnZM8EIUIz
IBrotGx6G2/yBG6E2cY0FLfyuRAlnJau51kx5K1WrQg4Bl+SCe7MNV5WEhOz3oxfSWBwB3U5baHM
B+Y3o6IjBH0nH7c5Y+ttSqDj22Rr+hVOxPKhtkZro+vxRFVKvjhgmowqoSlwPRIlxnTVBEX5Ilsx
q1Vrx809QzFT9z1Iav7MW+JLz7GYemkKi9JY2fYrOQGHgKYtjNuhTxbuBM7cbpvNfXmhPsh5Cr0e
YUHH9UfyHvNraE+Pc1JXXzAHkZNYTuG7xANMCP0uHQjT6B62L+JP1SpVbs1XNFFhYv8P3E3tGOMG
R9Z8zLkMnJWWjhRiVXa9U6GIbrRxsu8jiWnZricdT0hp5KvAs/OXhFbxgzPM46npULFKK2QE380Y
5Dh3+xo/Ol6ZPj4LYBtXeRdpN+aAYxcXeJ/4HKKrr5NoYh/N0/ALuzGHVdck4ZW048UkFabXjhPr
Fyehjng9QO44BHNhERMvqwAhEW8p55zZqjdlPaN+a03+KQSoeTBiq9q1bmUe0OXTvQSEe4wd28aP
k3EjN3qgjxvNKccrlITKXAdmQ/g8ZF0bwWIX/WskJkK+jurXDPLzG0Fs7FEgFLhso4zm22DOGIJU
4RrrPG7nndVKRG7phtpn3dCcpz7hCIuQCMysMJtkPaeedchrT51YYOy91DUx+204ktIlgzdeyaiI
C2JjwjgTOOy2ERAmDmIhQlXvxp+nqNPeKHVnnGTpo7aLmOFBuAH7TRYktvzJBhoq02S+llXE5FvA
tVgRYTUxjhjjXWn02UYUTXldAsy4aUJs8GVLDwsWGgIT5jRuHFHN26w30iugteWOsAIDcoLfZ+aa
SKetFvkCs1gOAcIZfCtaahkyMW0x0lbbviTxC8HJO7sZ8SS8TgN0W9zh66pqIaoYkuuN812BAzw3
lawvivDUM6XPzrWtgv4g2MKtuRq8S+nOBVpj38tb+qZnkAhpRHql8yJkLvSOm8EoxQl4X/PseUEz
HdOWCO8+ZrqC26Asi7uEUFDxhLMg+kioqm63JTaibyH5s51B0nGvl9Ok/Mio0mCnOiPVsYt4EXNt
0aiPpiRwEngBh0DCCkwG56GvkELMUd4OTgXcwKpSFhXTruNon+VdxaOPbT7DMnIUxUbMVb4fhJmf
FTCrdVqSAVxprqbvlW60pynr3AcCG+kljoAf1ZnRr9kkh4casfbKKwkOrIyutrAbVq76WAW1OoxI
Xdswlgs7uIujO4D/dQ3KoRPVyrM1Z3kV2W0wRNYtMAYejPTBBuFZqIFFYYhHclBYLhEwxoKBP1Mv
ljDKL0io902NY8jtoBVErdP7PUyMS6LXkISQ4Oo9KxOE0hiN0mL6330h2ZrHX6UIHHPDh9uSQvfC
bkQq0T2MnuakMMHFg/zYV618YlUnwaMR42ei07NABi0DXl1rzz1R/pe264jDNJO17gujFmy/mvat
bHJwcczptoTLctA7tkBN7NMLVTEVdIXGZPIdepn4hONnOEQIwle1s+j1oavdDFyhJyZsFh4RFW5x
u4UEL5PaeSZw0cXMJAwNU308B3uYyIV+iz+j1S91g0PRS0ouQ6dTu4BRxJF6uMbErg3bWCUBpCFr
xgThpWV4n6KjBxQDFvbDTDzkMVrGXki5dDnXbGyBg1CNt0KPJBPQtHKtxaNWsg9O20e4Bowz2rHK
PnnSEpepK7WnJpjTTVzk+OvDttvUQrbc5eRh/Nyyp6cmL/IzEUGm62iQBKOcOvfzzNLXilvjPLVz
EG17IaxnPXK9pzktgp1htcuS3KT2JSxNmKG4b6ZqhS4a7yCsTfU6tUu8972cKQH1RPJgoLsf2EbE
BymN4NDmHZkCzRl730GtweqJlZMiB+umCIiBeYS5MLpmwV1rDu3DhJQO8rPLWeQmm7g01pVPYzWX
h9zi2lgnhnKxRZn40Zgj4VOuoIvhge7b/ioW1UCqjSknEeiw2pc1GEtsG4Ii7uWptmJjIa54xAfs
llFpHtpemGznp9iBs2HhJUiIx5wtDl+nYhqTq7TqZ/KSkt2e7jT3IY6vb+7QTQenqYcvgWawdyOp
f6NxKHrBtlqgB0uZ+VZjQOWJjcp5UGXmDT5ttTxSMpaHF+CBcCYtMQebMm9ZP3VAQfraQv9kikn6
/WlyG2KhEafKq6lR6kWmhnmXZMYIBdZwxdYukuETIwIHdwOrBA6ptLmJgjLIbyoFpHCtNKXhCs3G
aQeDQa5MzYuuHdoJfDcZi6Nnhvk2jed2D69x9ofSmW9hF7RnMcJt0hueWpZcDs/fdZv/n6Wrpazg
59LV7Uvz8vqW/e3QZi/F1/YvItbynX+IWIRPP3i6zdxcN2zDsJaK0uGt7f7j74ZhfGA/L11Ay440
uIv/JWIZzgfO0A4qlmsZUpge6Mp/iFiG/GB7UicfJjxDwCdz//5P8e72D3EK3e91/F/Ifv/49d+K
Pr8t46Jr+Td/hIxbNKx3wqbGal6SAGuPmEuuMSQRzBWvNruyISFSFGvqVubOweS8igCPJSSJIGOF
tyUuLVyr1v5Pb9wPXsZ3DO+PpLR3lD/sQ2Y5OFN7TCodxAC2D/IFLOReXpzwCrFb4PSGVLbRrKk7
uxIARy1aUFRz/7VOzI+ZiK+DPmEKrYwX4bC2GhpGRqflcBszjtySw34YejGuk2j6mHVTuR7nJMVw
kFxMJywvhqAuMsj1Y9bHz3SMfLTG+DDnyTV+sUOU5YKBbjPsi6wN93mjyc3slt2GnXNIteT8Jt3g
gPLhJ3N4W08tfu9yQ3vHQ533106eOrDtonFVuKOGr0l/rjWkNJveNKs6j0HabUzC6EWm30+0O6xK
xf+moftdR8IPAbzLh/wOcAjxgq6belRHLyGNp8DkkYhAtI/NS+BCb/M4FFWe5dvk73pwIXFQnacK
CkrhHMolGi5GHHhtu1PO8GJWSmIL7Q+VgTmxb9iNyfUwMArH2EKsvRhQQMMq9VMR2auqPXscZDcQ
Z0LSAKrnt0FczjU4t0zYD44BwVc56q6uncOvL6YfAkOXH/cdbBEgkE620VPHKRhuIfSfAKbjJ5Lp
NXKGvlJCgZwmBgWs3u4ZeZAiiRmKIVZ1K9nVe2Kb27gK75Olrc8zX3t8MbuZYNoK3+wnq2QChHgg
j2H0x83Qh/X8G9olEvS/03mX1/4OD5oydIShqIP/oLDHi42jlQw3dFzu4OFcYpzYZNg+Ol72rGz9
o512ay+P/JQKxMpps3WWchUbdZ35DFPIf3jG2bPateeUF2YmK6SI46/f4+/9nj+6Yd8h4qOigh/i
YBTte6jd2BlA/G2DPrqQa+MEPIavjeTiccuHzEru56ZV6yAK9WUTtW7K6lyWxrDS7N+1s/2Ir8nb
9r5auquMYezw5h1VXq16nLWS4xgHr1//tD/7VN7XSzPTtbEQozGIqTrXWX1uOw4YtT13vlQmLk2n
6NaRbmMZEsaO5zDrehQHuOHy+zBvOQHp0U0QdrAQoJaFxHMsSf2rk8XPwGHuDbPdl4nz9utXy4Ly
b4Dn5b1gzfjzrGqiNIahb9kcpfE2gp8Q4ZuHazFlcykBLqKo/eZtMZYP+wcXwftSasnTMM7jvj4a
5XAw4Tradc5bFO6U6ZIuladBh6THedWTv6sm+OlH8W7BCooQykIGnhtq+r2Y3FMCuZr9KKexdqBS
OqZsq5lG7TENkSOnhGIEia/QvvRgPBCuO7qAY9LOgHO6VRbqn5K6x+TVqC9eSVY4p6FhLR03X//6
w/jZw+h7zeifJoe2nDQ7mNzq2A3qufqOuoi9igdIj5QvwxcVN/uyKx+AjjyyAx3XriB/Y0ZYSzGe
rVlvNuzjOr+DPIgwDqNREm62T8MYv5LcvAxThZ626EKVoW3aXP9NeeX3y+VHH+67RWN223qIhFUf
narehrK8TsViecGea9kPTRTezOm8nfVjbfa7wAYoRzlSrLpjj4zQS+2mces9DWfrMamfNWStSqPB
uRo2KK57oY8vfckBronPk0zuaSnQf3NRLkPBH16Uy5P1T294UWgZfc1ejSJtbQqgWwTmTPc8dxXW
kDRW196A4yOcRlJwY0+zykAcyIbe1AWomFk/dDs0UJsGY5c4GaYZ12l7EEqY+CknXcmAGFcR5BbI
mgzrTIal3Awe4aV8tALjcSqtz57Rl6shzXZ9G7/oLQUPoddcikh/QVIqid5MJzfn7DwU6rEi5fjr
K+2HHX/Lff9u6QjqtGPIYlRHfEpru4hPlPsdc9t7UxKXUdFfp80nPs+TnK2taDowIfa2yIrfdYr/
bA/3vlO8cPHumVyzx7TM9DVBznzN0xhrkNFGtxWbDg8buV9ZoIyaUr+klngl49yt495hwuVZzeIT
XuwwoZ9Nknu6/wrYinS7NPpVR6qOohOjh8DX8DlRoZ371dzdAfELt7HZnRy8CNjvT3mmTkIriN4V
ES6xyKXM3K096C8mZvsh3cFYwGBnvszQ5tjGYa2vc/gThja3PuI4iaWWSB9LVoYHTb+UCIzwoJvP
MqCkvJbBLWF4sbJK7VoV3WOaOU+RlT5ncXF23XIvsvKch9a+isLNONjNto7E868/4e/v5A9uyfe1
6Y7eDq6tzP6oL6z9NqwfWiVqnwZiFj1LR64h8La1GqLKWt8ByRwKc4MvPPRZqtOty0Zl3aXixcPt
6ceVoFQqCDHydN2xYf1cNSMb51+/1u9h6R+91uX2/NNtyOg1rBXT66NuDecuv4zqGrn+VljZqcz7
m3RKN57dnM28puhCiwjcprueEyrQSSow2NeATrYwTcKjK6P5WzPJV2fuLtCiT2XR7mtoTaWrr0Ei
7xtczpkI+UmDY2KCKMvTXVp+nmz7UKOwrSenuaS2c2L0fhvkxUYz7zL73LN75S+UFTRoZxvaPL2i
bPPrn/6nn9S7NTggGc6UQbEGa57YWXVl34N8DDcdqLeD4TbOOnBhQZY6pM6SmC/Xo+5rBDUW/sJL
jK9zL5IZGx0OxU3LtITkjJtvDFORTxHYn9sJvOxvXuzygPjRR/XOx6BNLloKa8wxyVNpwu6YwgNc
xOmqTUvnY5jhQy6Xe063eofxOqeskNwt3IrwAoQob1eRjOJbN076+yF3tfVMf+qVp5gTMETscCpY
+RY9FXt3+5stzvfimB+95He7gAnaXqxJrzyi5Hb+LIg8kTu393BYDLxcONitqGLqze4ZIn05kJkr
3JXdy3SVh/U5meMLQ4gbOc8v9FCERHDZSlcZbqgR8i+IzQC4shAevuOk22SZk2EzM/UVYAvONA5E
5jolHdca8XPvhbcdRrE19GvB+DZN95ZZmwTKaYvIIv6gBsDEwBgzXtV1GHKn5CID9oHLRpIW1NKP
UjSaKXt2m+g2HoxdxUDxKhARl29IEVGxsYl3aYzMdZzKtiD2DUtv06hln68X465V9lOXdmyxHdL1
4Gg7IhjZsKF0zfqNAeqnV/S7E7pRp3bPibY6AtDhrao4XrTtgMA65IRk0RXDdQhRZR0SKd50wCtJ
LbUVDlLAmiWjjg2B4Kd0aj7GQn4clp70GQ1Uhal9IAQQ+RON1P6vL2hjuct+dHW827rgmScSlFTZ
MU3dJ8zDn7uR9x3E+0fRyJfSjG6p/H1i5/yUm9ENLJNul5UNj0SbiMBcYBepzfi2xWcxJfHlNy/q
RxYylmfj3b7E4tkajU6BxFEb8Y1B8HHZL5ndfUBxaKTZw0dpkqYwq0luIgP+YJwUwz6rtSOwsMjZ
8UyRix4riZ4Gc7xr+iD8ze300zfs3dbBVJMDSUWvONLOA/d57a3wK8OLy8D7sH0aDxiWAKDbN7Tl
MJX3OuiDttQ3hLbUesxGcRNhbdlqmJLQFvQSiy4x+t+8cz97Pr07axrkNPFlG+pYiBSePiPZyoHT
FOIA7j81qtzY3OV9IbZWBwPeiO5+8+/+5DLSlx6lPy1h5Dp0w8yYRQQxSSpGP3q+aGKxe4oCF1+L
TjwByr90/HRk6J8Ej20b4NakscwqpLsavfE0WyxpZCJ/85J+srlF9PvLS+LDl0NtGOPRUerRSjJ6
dDo1rcp0vA2A661SJnQA54o3RrKngicFU7d7gRawTgShfKvTkg34XvKTwBm0JnmxXe3616/t+4nm
B3ed/u9rnl712tgf+wgXFJpO+Dlgs0xMyoBXo8oWllBtrMgkbeNYnVKksg6hLeVo3BBAXivDYuTl
qmo7qT4+sp8c7rrQjn1cOBeprM1sJ8+Ow/mOMgAwaN1vCn9/9mjT361/AbhEx+vcfvF2P0pw/ps2
wW3QkSaqmvzZSLvPQ8j6ICZxFKJ7kQiRrCWQe7BEXec2BNKY9IzoHWtLnzrj2ZHboBgRl0Dg/e4e
Xa66H72975Y88iFzpA2yP5oGYH5PT66MGoJvrBdfrboHZliGNzCcH6ts/uiKkng0i52D5XAlcl5d
bcmH2WW5qgMMSWzG+sHXKrPbff/0/7vV/6v4laxI+a37n+BcXcBAP5f/z29fXop3XtflO/6Q/S37
g71oAX9I/Zb8YOgMa3ThCJfZyiKn/dOvKtDzTWxIhkF424aV/S+p37I+6Aj8GFZZksAUcYG+k/Z/
KfUb3+Wq/3sJOQx5hOdIU7eF7UgAEu8ebHbYwhbyMmMNMC5e4yIiqYQzBkZpoSXfKhGKXdoRSrDY
YoEVbbQNprfxHA7OdWmofQGmfq3iTPdVrzJotlq1o80R9noSj6+mVdKglLidr5fBVcXId8UTx0HC
r7446YhLcibiRaHBq9EP4CYlcSDFnIyoc0I6WEhr1Ts2veQE8RCLySBPiWW/TLNLILU6iVSjE6Y+
SxXSyGLvq5qvouAjTU1wl+OSxzjaZbbPXc5DccgIPqnOUdpca5G1m630AQyCfgp0oz8OBvSesrOn
Z8mm5rmCLg+biVwmnq8HWioqfKdFvcFXRawwS7/qc+DdOBlj91Vj4Q/sQvmo+rrFBzjV3sa2R+xJ
WA3zYwejf4vinT6bVs3o36gMda95mYZvxzF8x0QwnjWLDR6eAAgC8F4wB5aHBoKt30aWBOpuPw5N
1O3GILjLk9k7O7S77FWVBLh6jIntZkuTlTYt8JxaAUKwtGerrA9VLM4DhamkixPli0Yk27BMzXNr
aKgYbg4TpU2ObY15Ahz5vSY8ZH1dfePZMh76EOAYJxZvnQf19Dqngi2UcccfgRcWWOydobA4gHOY
TBNeZaU70V3usQUGRpMA5+1iTBFuFGA2D8NPZo2Fi0d7DbxHyh1dR18SyRund3p76rCg3RKFyvF+
DEyza5AU9B10C5JxRA8gcCPjhvGq0B7cREKprUK5UUPe7Vp4MSujQNDxJqpemkalG9Bn6p4F0fBd
EuUE4grrYApYNdNcNwc4M2rVkRrE9JPXe/JUnKNG77HW8PSn5N+IYMC5o/MhPyYTnPUm7tKNykLr
qpdM9YuCT8wcJ4wI4ACeOS0+eTF2qKmNBeDCoblWqeHgAXc5eYDnJlNMoJR+PFlBa3fEJrKNa6Oy
GdKO7rNmQfWRUQhyghdIWI1WH94bphZfBEYw2Nam4ZMTGjHMym5rdrFHHU//lTLAbgXyBOZSK90j
zhCHWwcOScWZ/yC71mIs3ljYCdgQlcn8xVDzAkQkuw9XE89VBrTF0OnZtOr8S5vgJlUabJkkCJ5j
rN/73lPtaW7JJKYqvMRDbIF5IpIRGt7EalE4n8OBS0+fI9pTRt6h3En46LxkWCW5+ZjI+qWosreq
VBq0WDxOoslY01t0HYrnhD8Fev8iqkqeNIxGW9NAfZhlUYOdJOwIVXodMllZkfoBuUUOtNVu4g5D
Rqia60KrqRpx3oLePQeiavzEzC6inI6UM22LxD553kggSJyN1gB6AxMHm5XMQLcMiDvkedch5ITR
ds5Oj7oKyw4mdEeLga4ApTQ9Uyw3MK9FHAEizppvkwFyZnbr/MYMHRvoOCwqRRQK71OAMYzD56Gg
LMLHm1aswl6bcMPCj83QFdZtGVJrWCl+jw0B23x2MXoSdn5rAINKwsjlqVnM1BoZ7QZxXJLoE1BM
ewxiRoZ4pCRlHpJVnRKGpyZimjYF+FCGYVrhSWgJio23Zs2xsudeWvVa/S1zg1uzq75ojOYgSWnn
yqyvOgpCFqzUbTUWF+yNd1CuZ3BMzB6MxczB04twcmCg0jbDUSvEq6hyEqvNYjRyVb3zzNmFlFWP
Oz207m1nRhedDRirEiadqp61LHhio3Eg7vcMwyQkNNsfW02di2y6n0u8WH3Rdus00M55IK+6itx3
HrW4YgLCBaN7xX7q5IrIL/XoYysnc6vF04UkRb6X9G6Jhphd7jTD2myaO0COb8Ktn9Op/ZLA31+P
eXoIS/2oNSiEmpo/BnT11VnwuZWDRZjfJTCHg1rYAz6f+THJcrRzhr18KFDtFs05psIKbK7lbNnj
i61hRp+ooD1rowAmCVfHx05C6DLX7rKpx02igE3lcXyak+yBsEMIWEDdU9tDp0xT78sguol5t6nd
2w+JdpsFzsozq2Nujq8UXDx3Mr60ZcEECC6O1UKdSwt7SfFd0391xs7tS0Qi1prkEmjlZzvO+zVP
XLFuc+sqT5jBGy14HQAm7dlpm9swCl2/9ZzbUKMLGu09SECsVunwWbrmt9G17oUZvVQzJStENI5d
2AaPJRlVTIPOGfq7fuozbbp12kEytyNRnmih30gLCUhtTDc7KGBekttlNTSGvnYib9jaIdpGkQBZ
dztY9zZ8lAqYUzmerCADRjwfmzH4OoDsgPiQmRdsOTn+Rw6TWGMJqXvgfO2QCXKGi36eI8MfKv06
txQRYkuj0qdK1NLy8JDF2In0uv7Si/o0x/oXpG2/mUEIpPl9bZsQBxFpRIx4ZloH11rgEyMM7nz8
xPtfbYAWlX4VCOilZvYAMXadOkDwymnXQdsfpDrUXv4IE8KfsvYSGaj5Cvy8tNx717PWc+GcwUb7
4YT9Bhhfl9m+11CEapt7Ks14ROg37gBpVtLb1qYVtTe1uyEJ7w/S3KeAVI40UOxgPvLIjpptYRi7
zEsfZUHgRpX1fRBlO50kzIzitHLArVfUIoPC+Y6Tc3dWFX8NMu8ax5RvquZ2LPXNmEdXuZv1bBEk
1ttlwNmzLuxwf6XrKGpxt4nykLry2UvCBzrvwf8lxnPVYTtA6PV1t77LMOKFYt61GrJspF0qq9sP
mf11nhluACL2i9ai6cRWjDDZ/AA88pt29msFiqzSr2gt3Hmqe/Ic95CEDFprzdOQ6ue32XLE2oqr
x95ryxVM6HhdFYm3qif30IIzXJUEc0BD9V/NTtsyqriCLLiZ++i2UwLgYDN9dGRxH8pm78FPqrG5
Jb0G6wEuh7K9eq+Pzv+h7kyW40aSrf1CF22Yh20CyIGTREoUKW1gUknCPM94+vuB1d2VhIiEXf6r
f1m0EiIjwt0jwt3POfdoptP3Tl5VCulohaNES0ZINCGn0ISjgUgA7AN3QaEULoJ390Rv29KeNbQM
DQsODZWUeCwjB4Dgh/zkCaYtAqVteaf1vv4JWLlm62L+QTCf/BTeF1M1hV1egfCsP+Rk+xKIicuY
9twclRor3VsioiesUax+KUAf+6O+H8mXxnBIkL4hq0XJG/I7XT6ggdNPgqM2xSd+8LH2H8aZijuP
7+T2ybOsawGRpRh5SCGAXcvyuo9wWZF0HRy9F+2x7sD7fvW7XwG9a4lHfzqttXFG3hLKmG+yXx9g
gthN3Re61w4+TONAQsB0QMrJraXov+iQPtG2GaQWLHXjbkSZrh+5xBpI0GhQmYvfQfjudJALsIh/
TYFDmWTg1e5rEMhXEl03lvW1Rb1HhSEw8hMX/LWd+eil+T9K0dwHxckPqtNACU2CczmRd9IIFQD0
xCqX9DaNPxdx50gI72hii5NyWSTqiwE8aL3ymSXL4gcpeTJH+W6m9MyhOKymB+o6tP7BHKlJaFmQ
6OjgAIpDh0PWobH1SNrsAUqFgxoMiAIhZ0Rg8XWoR2TFGQbdUYHGxZ2+lyd1HycyD40KqbGM9tac
uk5gG0J0lSS/AqKwz7ErQIYn0VAkzEAzffqpm+pJ1X7l7KASgWgi7SX5MiQ96CHV0T3tsFwhZG+X
jo1TBOWVanJ9EpLPBqIhtPehMijLji4UH5vRFFyIB+odCsiPWaXbmQJbmzYeND8/yGJpD9SdA8Fy
oy548uLoW94BRhLVz5Lf3xX+hwTwnwKrYwGRs0UPbmQ+TnHpIPsHMnpyuir83KnpievsCXotG4UR
WxD6pzJgUQIfeq7B+I6swL5Gk6krm0Mwas8TRH3mGO1p2TklrXHksmP3kgDp98RRbFzDY+DocfAc
FKXtSdZnNBxQRoC5tDPVOc6S2obI9bEPq72ZNB99aRptctvGrlZaXiW5/wRgzR676ajRMIUg3L4u
YN8ugn3EkZKU4m9a/b/3aXaVCfqd709XSFuQUSaxCR9a8RRnw3Ob0Eo8qgawsNq89cVxL6MvYBoK
zKQQShTlszoZB0lLzSsa9k8tXARQut9Ci/OQVsaVAG8hZ4XS2g1IxclDszTyP7QZhLZBP9mCnA1u
m6jAoYCzO4JUX1WVdWra6KeYmbEDCO6gFcptj/5CHc/MvBQ1PcqL1qNogKg0m091LYI39uDd75K/
PAiFIIWAQcP4Io/IpPpCB+WRD2Q9sGn/PuapcQ1UmYcaUnD9TWvRU5aUsL3iWOLoX48RxJdjHlwL
NFuNNE20wycetXbeJDbdy4TWyo6r8toYWeXBQIErOga9dysCbejLR2AptLspNvxdQau4JtzZLZxK
XDG/FRRT85ibdmYc4fpwKutOoSSjROVTG1Y3ijAhHoSETp3TmWbwiqetbUZIwEOFBNGYyT+n0LBz
Wf4U1RI1FmVy0GWDGeHG42JoctdP+Lm5BOs17Nto0hDusi659zqLoHQv0tqM80HI1V+JcH4qaG5P
EIwpnfDUKSeqBI+AZ67VfNYI8L5ktXerIhOwy1v0ELi7K/qnLNV1F/JsSjhSYzmdWLr0Q+1gLdwH
vYroCbksalNjfQui5SroIy4Fen2Xg3BNu+zao2MXFCfN6mjFUCLCenLztuApyXkrXwnQWhnyt1Fs
DzOb+hT9ItsNcuTGMGEH6j4yO2qDvGMQ3BImMB/ceFwTprpCvdJi75byzV7SnrOsz+CpCul6DuA/
7kbxUwdIfkQ+iWc7PQad+Bj08L2KOv31PNYOENkh/6zU6NFr1iwYuPMRTYkVE9oS5SCE7QlVIaD2
4g5cbzV118ieIrAxPmp9ctsoPQAuI/4cFiM0rwm8W0FecZ3KKzqgAQq7TZKwLbIG78cAKiv12+c6
5nVSGeNTCfn7B93vYiqfpGOGJP1dQYMg6WRV8um3L6Jo1A9HrTS+S0rxzQsskZUrKCQD1uuLxrtt
87D43Iqc/rQoZ1dz06tTsAbEi2qg/SF6zMaR54wUp24B/8FOaHQUzxCA1wnLdpVWxwkog6ZamEeY
BjN+tASYoHye4Rp7NA5mHv3CfPLgEYRjRn+MkXe7liz9PkOD2OG2dFsAJ0V4aHAsJbyCtfIZTOeh
nzFQuSG2rldrpc2bl8K4F8g/4xrVby2sIUqsOQZ9MXhsgJ3sAtRqSYbkqMS2FQAMSBChXIUtjhbp
0EGO9mcVc4VG8hEkgOaLGwlz6XVdY07HkYQjEwuCWgZlYywS5ykJt7L3BYrZrnfInPwAhM267R3Z
GY8gbM+Skx//zvK96vR9azSV4qwikUkUwdq8LiFUgOOgrcm5Dpy4ZTr+VXYk8bSLHcjaNyo2r6sU
f0+MKalILTI9Zak130Uk7oySXDg80i5tNna3exrUz1XxWPv+RrFvrj++zmnSm3821iKJz2shD7KE
sfqe7j/xVkV59vLKyXPZ8NIQi32izScgbjEEkap1e7fetffBntSj67uC3e4DR7Cle30HEdqp+hJd
i8f6usi29m+uE176FYsSELAZwwR4wul6yE7GPrzqdhRXb3y7siHv2hptntNyNBPEHalpOtSlpW3S
iSx76sho4pVsw4HLhLmCOp4DTfdJdooDhDPfMntr3NdFjr8tx7RwCMtSdA0YKj/rrPSG/GPmFZgV
SLrIBoQGpoKgFj836Z0u/lJFLuDmsDHXrTHnhT8bU/SyooP3h6L9SdvXh+aoHaCwPtTHy2YkzQ62
XFLLBAagEXplfSamOB8HmrCE/Db3bulD68o2t3gkwmxuP3BN/9b35jVXINv4fHnUNwe1YOShS0Gx
1Jf2xLPJTaapougM9DAaJPrcH4JhxhttTe0PD9GhP4EUV4GjQzPEZUMoCihNIfiNbqN946o283oU
XLgh9sKBpxpX140tW8AWsBMGVGRLpzYyw/eXdpIOQgR+IoNN7Wq0eS3ZpZ3fGneAoa4UN/6QHTZH
fGuK8IqIlGgQYVCXuwdDIlfgeURt1zngMal070znr9aB7/YaPGZ0uLxxi5r8PEVqQoCvddO0KOXM
daFzc4FXQ6PTA3Ku2pX2yofiRPbP7n74h9oZncZu8XyEBDY9/88i0Tyuydmk68DNTXXhghIiZJJf
yQp7KXgJ6gLV/Rg/5YNwJZPwnD4InyBI5dR2mx8TQU8B0MTdUS1qGhwdkvn72uLF2AILhDo8+TT/
1sA1NqL+S9fEK2da/MqF08awiClNRMrKfGwc79AeqmYHSvnGOuT7wK036u5/hAhGo3MDnLlqyBjA
wnXhMuz9qtZJM1wp+2yfHtC5umoOW8iFN/f8bBxr0fHgmZGc+jwQbIS1nfa7bsf3MMPt4hOcHl+6
AzQcnNW9rZ02bO2PQ3SeHwHXmvlyNEWfjf8sSigVhGK8AFSb3LD112zdNI1bdvI7+N47MAK4sLNu
buEfoWkeFANTFRN7g2n+9aAIeXr0ZQaq3dtz0KCxyXMse7Alm9apExd2x3Kg0rg81bdmaojQNPBe
JGm0LIFORiw3IFw1ANPZrWl+0OL84+UR/ozzzMugUYdqriab2kuf7tliWvClDVQXGeKgH0S3PTTt
3XStfqwd4ZCiOXClP1mOtuEQb1moIRkQG3G0EDIWXivm8iRRkNbsPOWGAHIKTIaT1xAIqIKdGR+B
4LoZebeNuf4ZFefblyTqJoTCmqwuHIMXRWlABgIQiI7jnbWfjtC43KA9dCBufSgO7zKaswG1pYfQ
IZWRNoC3Zm88001W/6apF4cMbchwaJWneOSI15vD/nEdmvf0n3lqi+XtIqbZ58yzcZTn1LQr+Pz2
7aE78gRD5ZCn0Wlw56sYAl1ba/z22NBPcWmfI/LCT0bJSKwmZWwaSvcQSj61d3DJOkgXPHQuNKWK
yw3+GNwoPy9v7qIv5u8TyNAtyZBlRYW1ZjHpFOZjSGGoncxHnrZP9uRUJCdxDKKfDeNe/pjaCCmw
5tUu/aBFHzfPwDfN6+wXLKJ8Da4ENa4M8yIeCpw65CYEGzLoHYH/OnDLp8tTfjMAn095EQjhAIhn
kd/ZvOa1hhQPeMkhcPzo8NdgA+yhGrybw3CfbyGq5m1cnmiGoYuwXrHL0guI7yxsNLQN6bUREzbs
xD/IDyQqTsXed+c6AqQmLxf90Nmy7EXX1r83+WzYxbMCJXqoQXSG7fbpneSkV2hcGjaID2pHtvqx
crmvfsn3MMTY1L1zd47Lya/ofuuH/Pkanl3s7IcsQklKj5vX5rBphcbLgU7TNIInDgrldnEwN46B
BXTpP9PmHscdi0uWuHCqIDDNUYuJl3IVHv3pr4AUEnTjIYCWjCp+Od3A5Um3yl+XDeytTTbp6TEk
moEkNvv1mdeCmBcUk4N20B7M9sNUfimCLUOad2xpSOdjLKbmAys24JtRX9x2dppS3UGOtc+cYK87
QDJRiLDzPSqjpPy21vWPVyq7iPFyO5cAkfMYeD3BCsWHnH6B+VAfuCZTwncFVzqIe0zoIOwvr+ab
NmPBEGhJXFfJoywiFEoopIEHU33JaZD1Pcw5DXmH0tdmTmNzrEUsShqSb6TdtJf7uG5H+4l6izPZ
6l4k0b1xnC/APH/b5/nMFoEIAxLppmBmtFPZ84Ws/jVcz6HPOkDjSaFu4wk3G97SaM7HWximKYDH
qGvGU2kyhFMZiMLD5c1644YiyTicocuKRF5oYRmSFTWUahLFHvbVqT4AhXx5Zm+eGfMNYDETxsH+
YIbUJJD1ry1QjjSk0PucItQhfqDH6dju+xv1uG0Rb/gynammLtMNrOt/pEiqLLYg46btpp/rmFLV
Kju6/gHlwQn3DkMncceEdEkUVe4Bryelay26wEmjoERge4fiJeVES4q8J0O9feN4c2bwDoAeNCAf
WN5gGzFQyKdHzAwnTq05/2PHj0jMuKMDBMuNEY09bG3cGxbIFP8ZdGGBXtXWEUKlCnopn9Pspqu2
spJbs1oYRh83MCS/zIpWFxTlDlC4H4Va2F228xc01tIAFbqINM5xDGMZ440qRpywkOaSDHAlHlJG
OhylfbEfjqWjQSOzy6Hvlm9oaYPJES0qXjzof+223/ILlPZLFJF4zWkWSRlThPj0tdkkdH8AxZmz
3AfjL9Gdc8zmZ7j/qVvwyKK2B9/CoT9ungJv+eD5uIukrEiDQZkJHR1mJ/843s1p0n4/fMk/bL6Y
5zi4WGyFe7FIYFE0449EkAqTvR/wsiVOVjc0zFByew72pQPxmCtmz9uZ0ZfU0qURF+dATznHMOmv
5Rzo82tJaKA2OpWuekAv8ITKOqdQfAunnSvcimInOvXJPILBczesbF7CSz9jcUDknTwaeg0QIDk1
p9DtfkhORMeGPeeH/v0UoVPrtHlNm6d3adyFmw7gHs1qft2q96jJMab/LTzoO8lOjsn91qn01lv6
1fYuDDgXE69Gt2beXriBvsLB4XbH0K6+FL/LE/I9B+NG2Xq/vzlDQ+WEJdMDxcLiIppABZhLPlfD
4KZx/GNGsIW3VDoER/U6OUxbw725kf8Mp8y+dHbvRycXxqv55R6U9xJ9FifZBogW7Wm+dsbpTnoo
fnvPvAqO2tbIb/rO2ciL29M4wFtewBNp6zw1wB2Vtn+UjqndAH0+TS7kKf1WbNya7MJ56pFCJ83O
mo0wIbhZTjJEr4/UFvb5ybod3LkeBb26veEsb1yJFY6y/2ypsnCWxkDUUqwYNjlVe57wPN3hqHNo
284PnkOv8J6T9DDTlm6/NLamvHAYA0n0WJn5aGoXiGq1k12JJEmy29WtjUq8g6iW3dreRnx4Sez/
4adnU154jpYSNHkGaHZ043GOT3vr0+BwnSRT7agfJ/LI8S1PWsnOXDqhf+YnWiSd7JYq9//j2s/r
c2bfVRpDGjL/EC6VdAM5afHQnFJKZ7ojea7Mw8APSC6WbmDdZLa3tfVby7+4dlqxXEpIgMxbr+0N
yR4CFiBG9JJaVmdPNlrq34T8AcI8Z2Pib1x4Xxnd4s5mGoEg53NurHBokrnRMLyRq/x0ws++dT+i
J5SH/a/SbbynQqIUW+s+e+8lA1iEsbEqLK8HX4LdZSfvoBytB4gX7OaOPvqNx8Nb2fjzqaqLGFaC
t+h93qQYGqqldr3LPiGysDM/UIzZbyVpNnZ0WaCIUZD2mpHBhPJ+mORdXsPtIx5Fy9xf3sHZMy+s
oLoIVlkFXbpqMZAlouIn1vTABltGMrvhH2NQbZHmBCpdAIvIFBlD6Ymzd6gHH5nj3UR+bTrqn/0b
nc2SabWzt5M+b5TPNF4u/4y6iEk6cM2oIgHCfnmjTRvKTr/qiYS0OVVOeSMR+7eu92+9n1+NuQhI
fZUDl6jAAYlX3lW2744oJTrqnuYmZ8se31pUkivzW0lWScIvTF9qgfeCYGV6NKT1kngwgxqK/vL5
sn289UhXzsZZHt0lBAWVWL6Y/VzBoOcTUkve6OWpZF7+fvq6MeBbPi0ZJFjIBiOyurSWgMxO20AB
/pLa8a6kI1yKdnBHQ9hVueXTb1n/+VgLGym6QSvqhrEA3ianyQns7MN0tFzUxbSDcJU6/fXW1Uue
g/HSG87HXNhIHVZdAX/QHLO8A61T88MTLEGVc+dTP9F6/sHbNYRseYemwC/LgRH11O21j/JDfRSv
/22y/ydM4ypgEYq9f/Q4PhS/sk9N9etXc/u9+P8B2jhXFtehjR+/x2HdfH+t4zH/k7+xjYbxL3Nu
V9JhowSb+KK+8TfOURf/RUOBTFKElJxF7wie9x+co/Ev3kUSSr4Up3irWdjTf3Q5lH9RkpN1iz4F
1dJ5y/1fcI6vnV+gX4VbjybPUMzze4aEQFCsT5nudmEX2RaEMX4JB3KuN6eztfj4tzmed1K9dox/
Blic57qetEPsMYAkpF/aOL/KJ/XmfZ9eXFKaXFHjCHlCNwmRLhL9auZNnfTD5a+vrcziBhZ7ErWr
NtddUx8+FKp1HSrlnSlPG59/fS7/sy4Lpx2RNzaDztddGq0HCzSSRlNEOd6AiNk4kNcmsAhF9HXW
sddCvki0vaal0U2G+HvdtxufX9vYxRnsq0JJ03iKPiVwExvY2IzlAPDzvtVf3CJoXxd6VcZs4H5O
bN/IT6XcPZo5rGSXB3gdPP9Z/8UzDiiAMXa5p1Hf1a/juHyKw/g6K5lOo9yg6xFuXKlnO/8nSP8z
zuKSh6ShhJQluzDQqC8mgp1m/XM3NQd0R3e+IPOi65INh1iZ0/IEN+SqLWFfVCHOsaSrPKOhdAgg
Cko6R5RT7YRgC+rHl9dvcUP578ReOmLOXii1H+idObSaWwNU6RKaUYe9CEyxyW+7/K7Ob9vI3MfD
3hDkDZdZsbiXc/BsxLyfQGOB+kOis6PYVA23qVpuhKlFieuf6SzcPalQVJ1ACbulnBwaVTgNVnFQ
MxEkb3wc0uxT6dHjplWnqmp+XV7CtfksQoAXtYNXeTnzkbKfEfQ2ILU/vu/TC9+PE7ShpTk0Nsrg
aKnq9rW30d2zElZe+j7PdmFSC72WxUhzRxUaCvj7gWZ4VX+aJN/fGGJtYRbOHyiBEEkj2k30FpyC
xjjmvb5htmufXrg9XEvW1IOvdi20PcGIPBX+v0kdVtmB1z698PSuC0rNR0/EtVKxP1kpnLHm5Mcb
cWTl6y/587Nl18eo9BLRG1z4rA4Rr7ZWeec5Ki2O6KmHZDefwwZY7r2Ju8b0s1+2w5VT7qVz4OxX
U5sORYjjNLftJYi2zQg5QEOof5PaiHeIMCkb/Itrq7PwXnpfO7GIGKeOxq9pZiEWo7rvm8LCS2U9
bQFih6Nb+jQta+adSjTYiRGRLWned5a+vDzPlgnRpEwbWpSzysiSDx7CKAjbKvX7bH5ZmMpMVEb8
rgYD6Q0PUqS6oAmeLy/OIpfx37D58vezXy5Anloq46DCnsXxJjwJeeR6yr0ilB8z7UtVmw5kCHEG
2kYUAGSE7zsKXg6ls2ETNUaXOWwHiBC0azXRIBToNjoCVuLbywFx9mkETgGmhT3ilkgNoBoB0XUD
sXVv/by8ZCumuuylG5XU6nKxV5HGJYVndt1BU9rv7/v2wpNlUQ9KPRxm1TYTen4qgzsh3WIxnj/y
xk1mWYqukXYqcviT3H4qjyMMlTKanjCZHEukQrDee64EzuV5rISNJcdQqg7SBE3C6KKxfYf2CWyq
yKsM+kNZthsn5Mo2L1tZpEhRCysGojzJo+6G+jjY9D8mT8mQ/N8yYv/1jWVJU69GQY6LgjY3xfwr
0dRPsNZunJArNz1xcfmucq1EcagdXVkfAU8N0j7CWunEvTeGaN9X4ufLG7FmrIuTGO0t9Nq6fADr
0x+kmoxBNmzs8fzCfMucFidx7A0mcmoF0n20q8aAzAeTRnQT1D5sDjOnaBrRrbgVYRfZp382Y3E6
I7cFs4kPHAv88+e2guypPsjWvd61NGPTBihNd0017nRk1FTtZqh0xJL8d53dPPFfP7Ijv/LQFatG
twjj50xPriWU7N+zQfQ5vv60b1p+Ys42FsPk61hqOdg6zOEbJ8fbfigtu+npNPZqDzuGrcdsYauo
EA5ETiagoQ99zW+Xp/C2LdMA/HoKCgLgKPpiY1MsINOSu5n2LKTpQfDlHUyOG0fs29EL3YjXo/hC
3KmChMfU0njMW+MqCmWEK8Nvgpe6KepPQLHjjdjyttegVvF6rCiGpEWAXslNiuY5RVIVXZ1wAwe3
9u2F5yflFKC/NsetUSbp4VmnKYyjDZ9c2++FuwfodmZiybHadQYiVtq17uWoY4MmFTfs9eUt+qfb
8w5drI1UdV5QgSbuoAUd6sBB/OOoZU23Q0Dnexc9WAp0/TQiaM9iCGqcoJAFwOthiMh5kaV9aatg
5VOx2wlefj2zJMz/T9lrdy1BQwi0KxPJREUOnaF5gBp2FyXVRtRdW/tFDCkhGVJN9OrcwMs+axxH
U5BshIiV96e0BEsMUW4gKZRyo5GFR0P8rWk3Zqega/tFzr/FlDuJ7wSmyy73duyVZt2V86yfCtte
U9cJwRCiH09P7Tz/AesOCoVEelDXkyLutkPvilWZs+Of3ahoNDHFVo4HdxSeLFE4NVUHZQGycmC+
570TygrmjVsTwHOTuLpcOkMwQSN7KjNIj5KNWLayeeYizPixVghSyAKnsCK7BpKTSZKnG9Fl7eOL
6ML1GgY7Cx3atjJ+R0Mj7RLUM9758XnQs/XrG6T5fCUcXEXuIAj3s+9lNt5ftoS1H74IJ4FcBn0p
sjeD2n2WDePQ68LD5U8v2lH+c+RK5iKaWK2oJAHiSi/7Dilz4/3g0M0AN887P+8xNpZPYKag/xzH
LwOJ57S5F6RPl3/AmpUvQg0KerURqDV6xCpqAS3k6oqS7SWrv9eEeN+jeCM3natL44ZXrdn5Ijwg
X1w0Gm8518zGB/QPP1dWCFtYdbImcYN9c2W7jMVNokog1Q8lzspAr6x97FfBVT/1W+F/7euLsGAg
1hqZHi7SBKJFlo1n6Chk4ftOxSU41ogjQSmicnJRZiy+9mEJf4KVhsd3bbaxcO9IH6TUrCH60ZrR
TsfQoXJs99WzoGiwD5Q2lrcZ0VY2etks2yhSGw30Orlow+57OE/EYngQuVtUirCVX13bi/nvZ05f
V9B+VDDSuMoAubaS3bZp+PnyUq19euHzghwR68US3smwfhCb/kcq9e/Kw4CBef2rC3OoG6mB0xp6
M8hGYPyqG+d9v3rhzbrmUZ0S+NW+DIujULSP/TszYNRSX/9sf4C0DjW90TXaQnDVGAGkThN+Xf7h
KzdPfeGzsViNepxXEw9Yz4kauln1L/NTY36xQZfoFtHG1XDFLPWF+3pGEsidrHBO9MlPffTvUHJA
ork/TGW5EeJWTEdfHuW0R1TRMJFgSPOvUzQdpdjYcOC1Ty8ceJyiQbQmjyM0aj7CtvgUTFvvr5dM
5huXTn1xPCdiFSJ1SmDTBenKV37ksELplXE3Rrd1zr0xvVX6274/6OhBRJ96HSiudmNM3bHJf3ID
G9Eyu2wL84Bv/ZB58mderUxKMkY9Xg0vyScfVmIdPWYEht3Ln19bw4VnGwE0hEYhwPeMSKqa6Z9q
tdhf/vTqGi5cW00L3SQkyW6I/IeiqXtoK3cDiiOq17tTnVxVzbyEYvKFqzu6B3bKZXLk75EV3MIB
My+pOk325Z+zNtNFNOgapDq1jmhQlvJVp3gPvqU77/v0IhgEE9WzSoM0W5u6J54rV3qjbvzqFQ/V
FqEApRezt0T0Fgpf+V5jWUIk/Ah6yVXV2Npd/vkrJqYtooAeko41Qp2DEOWOCeBs1kPRHwbq4+Xv
r6z8EqsEQ6cax2Ihu1oxXA+meD9Z7ftOD20ZAsKqCEUV8zV8rv1cPQSXdu3iffu65FeJcthSi0Ee
3TEPbwEhHOFeeLi8JmtrPq/VmVvrjRnmYsqnpUx+DtXhUx10n7vU2ogaa0u+cOswQAtIhlgXYrQw
tXXS0YbZPr3vpy/cuhNrNDJG9KnzcPwLbemveWI8G1398/Ln1yx+4aeQloT1EFPZqLz2Xok12Iso
CEhS8NXUm/dFvSW6ORFBN8teLrtyKTuNXl+l0RZmbiU3tURq62aM0rs+ja4YJcqPsPOgV5HQQkaC
iaAA4mjLq1YsaAlVkqsxEeqcjLfQpV9U2DNHGb2wfCt3vzaPxbntNXIswlnJPMhYFI0JweJDD2ud
LJ7M0Tpc3usVM1UX7muI9TAaKovlB81DPKD7m1vP7/v0vGxnDgbrVofqK8liJUhuEkv6CNX4xqdX
XonqwncjNRzrOuRXc0vYaWPyXUgz7mX1wRNv4E87quV0LNL8dHkiK/6gLly5aoy6DpCRd8OoGJwo
GaERb7UQ3rMSTuo+yjZ8Ym1WC7dGCK8zE6MilGaKagttOh4Uta4Ql6/q28KEZVjXengj5P6blJRb
Xdxrs1t4+zAC7zJ8XtyZLv1ldujIQa0JxeQBIcvv71vAxemsphp8avMzQEMRLzQtqCFqSJnLv1rZ
++vyECu+uOyJG5ADGHSLUrvpd6hWkC+CxzO2MzIVlweYj+I3boEvYnxn1lyjKyLmxFtIgffw5uxN
Md3l4cGrZ6VDdEmjesMK1maycHvIRT0dXlpKdol3M3Y6evZm7TQY9/smsvB4mHCnvrUC7uzJp3Z8
HhAWHwSIVCHVhjnpsSw2xlmJLEvdZa4ctWco/uRmsSFB5Aw9tZiYyfuSKsoiAshqn4kQCI9uEwZ1
7vhBMnzQSq45G79+Xu23tnvh82OBMnBjUn9HB/5j0qdXaL/fNLJ+Gttu347hRiBb2+yFyzeiniI+
RtVBFptDJJn7+UoMqfuG0a59fuHbWUBjPALyo4vUCwIpURLcmhHizbUnKe97XS47w9u80hNESMmv
5/GnSm0eOnKqu8umumJCf/TGIaYhqUHGAeul3rXVC/o+zYqNEtbax2dHP3PoVoQ4u0goDCRBDQmu
j3hbM0rv/OWzWZ19XO2TWvAsHlMi/LI7b8oe54fj5VVZKzssOcjqyFTGZMQ2VSO/q8ZiJzdf0vwq
ShDxqGBa2KM/8n0zcbZiQy/wq7OpDAJ6Z6NOPEKt4Vcl9XvIYb/2errVbLniaS+0HWfflxE5MEyN
2dRml8GA97tOn3wK4nBi/qSYcHnNVg65ZQNc07YAHcdwchHC/CJa/lUUW3ZViHZZg2S4PMaaQS18
GX7jpgtiDEouw57ypDUdFCnI3vn1hStHs3Z8pxFONbO8Fs32HpLaje6ZtcVZHM+QiVdcZEntR3V+
5cnZF6ES7gJfO5Ri51xemxUjWnbC1TUJxk4nzvXieDSjytFz0VbRW3/f5xe+3ItROaYGNiqLhV1a
7ZVhdYi8jRuHzcoCLTvi9KSjbabjAjgJTWDn4niLbguIDSg+G3U4Xp7D2iDz38/8oImVflDosHCr
lqZc2Gz9Pv2CZKsdUF6/PMSKhb4Ufc6G8JNAS7KMXYAc4Mdcy7HicsOG1jZ4HvLs07SXmqFV8uuz
miajvDsObHRiChtX8LVfvjiOpTgb89zoqaG04tdQEY706bzzly/cVte7wYgyifuvCnQ0i/aF5tkt
bOLvW/OF3+ZeHbbmmFE3ExSEjELlujOSjZ++tioLxxWqnI7hUON4Ryu27oJPqec/Xv7ZK1F52fHm
pbUETRYmkjdpahuldBvwBtqpQxs5BSTfR1+QNqxyxXSWin/5KBhNgbSNm2rCQUZjSTK7Yyn47/z8
4igui3ywKljf3V4dirtSC7sTkkbHsAu3MN8rnrvsfAsmJZJUGsPdKNavWLZHNDl2ahHdk3t9urwd
Kzu97HzjbSOUgWHyNGQnxArC77zaWJ+1T89/P/PcIaDOX1YKDxtlQMe+ak9Wo24EzrVvL9zWhB2Z
4gkGWtDq0YT1taVrG+fhS/B944YuvvJb+X8KNHJU6BnImRofQg/mZVFz/wfF9jLIZEqKXts8+FM9
qLvG8jxlp5WTNuxaSxbgdVHl/rps/brctaYftXu/EtrkUFIEq2xTi/27CvNIN0o8b9u3uOwkKxCI
GwSVBUYK7COCCtcIRgltt/H1ldsg2N/X+yd7nV7R5tm5fvK70r+rQXIdStphhJp+pEhBZZ4bYWFO
74rE4rK9bAwK9K+UtHMn6weUCvfNFH9+j42Ly56yXqIEzzOlcPuyuYFpaG9kW3fMt+1QXDaSJWg/
tbE00EKSxTdFqZAH179c/tVru7twH6GDFNIbyH+LgfDFFJSf3P6Qajb6T5e/v/bTFy4UGI0o5PVU
uJ5R00YFVfwOkNsWYG7t66+cSPofFLx9ZJVZmFJMU3i+fEc04/dhf2Avfm2ZqZwVMpJPCKUgSNJ3
ppNoWw3fb/9u0M+vP03/S1E2IoHFUorqr95HfgCuIRPJl8urvrKry54N31CHzjDB4nTpeNfKXPja
cG+E5vs21Vj4bKkqJcLNyNX6AiRJKE1nu5KOuY0f//Z5BIb69eLICdqPXoojDeBPHqy8ezLpr4jR
gE+TynrXu19cEvjWhlfmNEoX7tQ3IYRLSih/SpBXF951pUc64PUkvNEKs1ouC1cSs9+wnI171IeG
HVJyvnN5j9+2IXHZUJdbUa3GWlW4MZJHuxahqzx5X7uGuGyfG1GyluSYX4/u5z6rqK9G5bfLP3tl
d5c9cVPXS+FQIjw+ISuRFOIhjn4Oxa+iqrci/OxEf56sf3BppYIfIoaOQJpJNV0eZWcQftLaGJuf
5hq8Fc4SSdrBzAXIex44b/doZ4SzdrsTKdYVufLdkGcPMC07vtGetPRW96tT09yGgfRo8a8slIYT
qdp3mvLZahEF1CDuyK8orZae9LPxCiQshG+iVc2JDTODxyWZkHwp4E35eHkN17Z+/vvZncerNCFn
CUHVQODo9NQ+qHzLW0rya0eyuYjZkITo0NgCFxG98mDQIQ1GCxFSwJaRibrMsC/BVClCbV+ezUqw
WvbscefJkpokuwvzzw0t+t9BoJ86Nf99+fNrBrcIJ6NfaCZ6QZqrp7q1U0r/Tsto/0/NfJ8M2oZV
r+3IIqCrYlyOTZUhDK/R09qE022lbdVvVtbnjya2VEmQ3ybahnLs6gY6IFEwl1L2l9dn7fPzup0Z
Ux56kxG1aNpbQfexaxsb8elrud3KRK+szLJxTaoNY1A9MO2B1da7wLd+eWjSu5d/+9rHF44QAWWV
zIrfLrb+SbeKIxR7GxfTFbMxFk5QeVIdK6g/urUS/Sinx0FCFbNEASowUtO5/PNXAM0QV79eezUp
G/giC91F56dG6ugx5JyWe4P40j223nAnVeoPg/80PMRXvefLw67t+MIj4kke6NiJoBnQpA9xZh21
MPjcZ9bGs35t5Ra+0JVyhLQdrYpyIt9CKrUTw9pReZ8IW41BKyMs29vCEGo/JcSmikb/lIThbyVH
hJ5lI7f1v5xd2Y6kOLD9oYuEMRh4BXKrLauql+qeF6u3MWAW22yGr78n5+pKPUxTKaX6raR2Yjsi
7AifOOcaPdPlLvOHU2SNbINyGTRxoFy7Q7k1QNNDcJJltBuK5inCvZ42CrrD/TX+sw07XmPcAvTs
CsZD/BjEizpuD2Vxo3uzlXtPCOYBkkeYWFCQ+16GVSIW3u7dWOuf79vT1nZc7Oy3CIL9dkdf4Ost
Hz87i3ti3DkuXvWk3WuOvvUTK0fPRyjPQqsl2IUh/zosXha2Jg3VnJglfnl/FhtesZZWQCOesjNg
ELsF4nIKeoTurO+hcHdbqGIrV5/mqCy7cmK7ISRiNxr50lfebe814FP69w4IaathhJDYjoEem0Bu
O/HoNUz91rqs3Dl3A3RtDPhw6FJlvLULZFrZufCv8m5sGP8aoRYWovaXwqK73w4pC5unoL4m9bA1
9CpR6YeA1aIYg50ztQ98cXYyLF5vMpc1Ji13JGcLwPc7XjpB0oFzI5mH/EG4UON8/xc2ItAamtaL
qupyH+vS3VVuhnd7XoJAaYFudf3qmfo2s19D1Jga5tmnU4BKKSj0vcfeSe2o2iu53IbxBCu/DQfX
k9OIVYpm5b8A21DtvbmY78a8VredZsHqoOZTF+VViD02tkIzllt9FIJedDQ/vr8NW1NYOW5EnGa0
EhQgjo4eg0reySXMYtjSbcOvXNdFo25b1yPb1UN7sB7kVVh0dBd55TDeumKskWpOgS54tAjAu6Q6
xQYCzt7MzQE927/qmfy1hNNTBaeQLkRbCYvR2d5eI7r/cxEeDHyrqCTyoS8vLgKxzH1g3QqNBSV0
atl3yvhTI6Ez+/4aXgb8w1m9RrJZh4AJdsYcfedzW5+RqJCWg8XjzS5fqfOZ9E1+5Ze2pnT5+29H
HRTnQVVVGVQ+/AG6Hh2uAqboIfsgIPxooJWegk7hWtlv49Bbg9uCqHen+GJ5gzMtHydumvOsC7Xr
hP3muuI2kCpIy/89J5yq1g0c0NDUtfNahZDLc+qbuhehmPHvoYkFVAcOynY2pmc01qa8V8f393wj
tK9RbZ12W9zMB7bzccscPbEDMDK7beiVx7t4MC2iBZs81EsLDczAT1XlXDOhrV1dOXxrvd7rlhzs
ZEueXvKt3NavbREd5FxdWZutn1gd2cEczRyqw2z3D2QgHA8jShRFDyyWNm19W9q+hqyRSwM1b3Bf
YkJ8suhFTCN0UJi5IDf+wOVc/M3XRih6O57CNjTMVmldQrJ1APznx1w48Y/3d3ojttOVO0OOFYeH
D6YsyOJBLG526ke/73ja+agGvf8TG3ZKL3v02yxUSyya47EXpJyDPUdx8wxKuuD7baOvfJcPoz8N
BMZUjmGTuvVDHbTzjet/mdFvX85nm9tuwNiy5T/8cDnbIr+rocx826fTfw+vvKZpC4Es1GsnyNG6
sgGhSzBecYGtZV/5sPWd0DXQat/l1C/Afm7VoiCF5Iv9+1+/ZTkrL9bK1/h8tKnHaGBVosws+B1I
7R/eH37r81cezEpZ45jB2uOsIWltxJhODJrt74++8fFrYJrntUBmK9ikBqNa2pT+kGmjzbGd+TXu
qK2fWDmvavALPWGIoa37kEfzGey5dzUemd+fwcb6rHnZZC3C2QQXu6e5PseQ/v7Uyyn/cNvoK58t
0aAYVxKmudDpRyudU1TR207ENRytdCrciBpwMPZmaMG07dkkUO01Lu+tZbn8/TeXDa0KhU+xLAHI
nXDYSogQsmvkthu3rDUIzbTV2FtIq+1okZeJmvs7vOZ9nFl0WpD4BGx+LSb3tWyaaxTpWza08mHH
NF5YOCgkcc+e2rK+A6nuwaFDdtsur1y4mgpnomAfvtBzFDi8encfDuNwo4WuPHiy0KGMFarajAE0
7oP+Gv27PLnp09d4NL9auGzEpWYrfJFpKX4FsXOb8a+p2UrL8oVZ1BL4PN4TsGDyubmSjGxs6BqI
ljvB8H8WNMT13uEhlLW8Q035y/ursjX8ym0rGwuHe/hyM/aPxFFQAXX0L2a4d+OyX374N/fSgqox
qNDdHfTLKS5ym5CrzxQrauX/py5AA9G/Bw+cua4BnUeeSe2jmacPre8kfHAPo9IvSDqSWEcvfH4Z
YFMXpyvIuCSkhVA78NbIsB6n0f0llUaNwz0pr36GIx56g+DVQj5BcVskuHaGSVD1KutL/7mYumuZ
ykbcWdO9WU8L6Ndg5Tu/CRJPhv1dbHpz21m+JnyLYsuKpgE+Rg4ctFz6ZDH920xmFQNyqAhSVCwv
H04PHNSbrGgPZT1ewTpvrcsqCJAQuEsIVsNgOvdxZNVbyNW1E3Zj7DXEzfWVbIYQz0J0LuUDbsY8
DWRzjeTp4jN/SKnXqLYcZEI5GKDxKBfJUxc1QB7HR5j+LwhwX+PD3fDXNbtbI6B9gUY3rE4bDlke
+DKzMd5BgNgWV/Z3a5FWIcG6oN6gEzZAcfFTyMnsiimXt9nlGtU2+XnUFj0Gz6M+K3p6H8n2ShDe
WprLfH6LNKoYhAAPt483lIKyBCLlEOWo3GoEWp7neO+9yfzXnG6z5Zp7HX4GnL0QsPRbQPBJOaWk
Q9fC+z+xUTH5N86N/E/blkaXHsy0r81P5kxnX4dtUvpVlbhs+iW8a2o5W0u2cmUR+4WuOgRnl4/N
65z/CEuWKcP85/cnsjX+yperUOGVg2MiZKh2QrMTU/oE+/r6/vB/tFQ/XsPsfJ87tRhRh51GCZWR
eXrSLfn2/th//HSMvbqMG0H43EMpadcx+bjkXqaH8QCNglvOXQy/yqJLGtTKMnx6rL190C3Qiyjy
HBxL0RUc5h9tCD+w8mLdAl47N6iEO05TpYaxczB3p3Assn40QUaq+JZ4jR+6LOBvblcS3fdTiz1e
GnrfcucZEoHXiO22JrFyaQhgjA6OdB+n2PQwxeHJJ+5+dMU/Z30dXyNr29pr+u8pLFW3uL2LKahC
30tW3w1AsERNeK2paWv81aXcIyLqfB/ldme0j7YMPxRx+GLn4aYUBluwcmPrGANeDizTOM0fQIad
oYT49/tusLUDKw8OfEdp0EChTFwdmC6AyyEPJHxqY31XTD/f/40NN17jvgjxwdIzIaKGjXfBbC97
B+SuV8L11uArP6Y+b8QYMn8XxGWTzl60C1E8vOVyC1XElReTXNuINzAcw/OXoOCP4Wjf3l+UjYVf
Y75QC/DbAIoyu1n4KYvZqQuiMRNx8Ym4+bGR+RXMxoZtrlUUpayBMQGoBwVz7y1uspL0+9osV477
rVmsHBgdBfloDEie3ZagHpnn9QnE/csdL8EcSVHEAqNnd+3muPVjKzfutR4V77HVfWV9aDwzSD27
Q7fv51gn6IFlSTAEbfb+/mzZ1cqnHeY20r2sWy31ayfFoxNdK9NvzWPlzk7TTVpy+BxFtXsRbjaj
1yapAKWoPe84XOcN3ZrDyrljgZt8MaFYMOTqEV3UT0t+DbK4MYc1mtaxANzLGBvPtHy78G/VSn3Q
1fiwND4ezZwr9rUxgzWqtvHHyhBzuatOTgYw//2MQ+imDV5DyJjTInUNcTeChFUDwjvDEmcervX2
ba3P6niuSg4lJIoPt8HRWZyT0F984d7z/tc1FdGtpVmdy5K541Je8ku3rU8UdLbJWBbLlcB3+cz/
pDpotL/86G+HvhtRJySo0uzQCJ+Nnc7q5rNx+vPCr2CNN8LSGkqGiA0By5D6OxWz78G8HAgeXYfw
Gsnd1vAr7x1J5U8G3NI7dHDGiYfWDERvmY5dceVquvUDKx+uIjpQ0fpQdBDhK5709pTUu6USV7CT
W+u/8txhHFneQlwTSCtHQnWQ7wY3WBJ0+h2jgd3mAWvIWB6Po2XQLwAMCp2bTX9uBnab366RYr1X
GOHNBN/vAoi9DPO5s/2VitmG4a+BYW6eGxpRLH3dlIe4cMBjSa++4G347Roa5keDbPriEtekNi+0
H8cPbCDRk4eW5kMEkv2Um07fdjav+dCcURJAo7FKZU3TXNTHBpjGOr72pHG5Av3BidnKic0ohhry
kbh35WX76qJP+s6yhp+qXPFsHi1PeWD42Ru6qzfVP0MroIe1OqO72AFdpe/6O4CjjTsnFW3SpoEW
xGdf/JxLEIzKb7jcJMobr1wAN1xlDSIDGnSRETVIEnv3g5fXT9FUPOhFnhHbrzhKvLGQK2dfgthY
TbFPdaCPRnR3tMu/zY23i4biR1Mjj3Ch+JPJHrZ40+HEVv4/aoL2DItJDSx8Ah3xfdnaK+WfDQtf
Q8uCinuuGYBkH3s5ukkHfdOs1z365nIeHKZyIBmWU3+/aSJrGjS8gIiAcSAG5Rj8AsO4zULIH922
Smu82cIAk69zYF4tj3aaiic+3STGAp3M1fltrHAaX+MlX+nRu2MDd1Pi19eekTdC2Bpg1jtM9pMy
/u4i1gy5ND8AN1zc5/nutlVfeX4OYn3pis4Hg8cUJTqcktEJ2ysOt/XxKxd383lB6gwAi1tp/7F1
wEKPlrObmqux8KuTu41mUAsNWJpmBI3DiHc1FPlBBfX+wmwEi2DlyR1hZVF0eKKufPOdgtc1cWV0
alp5LJv8ppcoTGHlvC4eqeu4wrV77lg2AXaV5KQwV2x+IxatAWRBIUyUu+hzabv4EC/gdIyWDsT2
6ByCd+2d2hR3ysnVd98X17rPNnZ8jSWru26staf9nQ8ofgAUrW+v+dnGPcq/RKnfLppqJA6Kz3hW
ZqBANzn5LIq6Tfi8XAndW5++8mNZV4JAUJXhgRZExJFpSTq4zY3Fh//AxKxrxymEZBMLRcogkBKy
a9zwG5b6H5iYRiVdSgKUqO6zPhYPQVdnjioSDTWrK7a09RsrT671JKWYAPWpS2TQfhFDhqv+LKX3
6IzutX7UrR1eOfQsmI5tFMJ43P481sNhaIKDqPm1TGtrh1cu3VTQVBbEZTs4cPPkN2LYGXSnXQkY
W6OvfJl43UADSzC61xt0bYxPrTav7wejjbHXaLGlsaUCPz1EP+vZ3lWcqoRDEviK5W+c82t2Mx3k
tKRQvdgx8wOsL3uXP/gxzZDB5be9i+N/r7xXW4izaA0cfFSN38IhQFXG5t3+/eXZMJw1Sgz5c62X
tvJ3BB98nIM5fAuL2Tw4zMafbvuJy0//Fn1i5dTS4MFtN3GIH1DaPoaTd5cX6rZUZU1pphh0URuu
Lw4WHqEfmw1XO7HJhvOu5ZS5ipoKL5J4pxqbhxF0Zp5b72usV+LE41ut6J7X8T6ULKka/1vpNp98
Cxmw3DmEY3lgJtqZ2r2puRqGsHLyHvcZSQbckDkdbcKLyt1TZMdZNIrpNk+kKz/XYyd6bqS/G4a4
2JVMlwDz3IYrxgRWfi61lSaOMHpTd1ns+gcDZnPbtjvu9y83Gdt/EGZ93s74hwb0hfT/3DsqwV+L
+FpJZSOcrJVA23aQMYMPogPMvc9n+hara+2WW0Ov/BzSqTYOLpVXwvnzZegwusaRtDX0xbx/d0ER
N26vcTz0Ns4iVT4KX92W6axxZUg9mRNMEYpA7XLsKjSJTOoLmDNm80UoPVyxy404uyY7a7t60Ivu
UUWZ5/uGPw72hHpalg/Fbpo/v286W4u0OqiF6GIGmnckoHnI/gqCQXx1KzZf60jZGn7lvXPLXcex
JVDFLr2vB7dKiqa68ukb91Vv5baOO9VK1vnFbYdzPEuSdhyt0krRZOmik52qX9ABbQ+A0jXZ+6u1
tSMrX25qHVDgVnywu0/+14oIt06tavWcxJUXPsRl3eeJlnX3/P7vbRxUa+RZX/Ox1KNAGScS5yo2
ftLl7ccRcKL3x9+o46zRZ4ZRiJoWOMnR4O5+tH0+uZlRITioYwNOhZ2ebOAkjVm6NpVN49wk/+fH
/0HT4LIWdIVDd6wExsLS4QfYndOgJi9YzN37c9swvTX8rZ3ruCvAsbILWGOSAZYNZdLoJg55P/7n
7PwtuLgFWughcIWQ6LG31vQyJYRf67jd+vTV5YEOBoI2gtOdNmOZNAxfPZHmGs/n1qZffvX3T4dM
WgFSLri8Sx9A2H0mcXNyKmRJE0PzAtU7YFSuQYK2LHgVX8CFb3ncX6Yym1PuK+h6zWnByW3V4DVY
zdrGb5yL4mlfgbNUtr59xXOwuAJQ2Igw/5Qif1spFgdRrMouAtuVwOnUXzaiKRYdANZXQZE+ZKWj
kyJ2SJ+BGoc926GOzJUS7pYRrGKN27WWVxHqW2C9CCA35TvxAydNd1OrBHzwYh6/TW6Ju94NeRXu
qKq9j0MQqLONpL2pyRrDrw52JMVCOgU2PmR52oloSTpFouQm316TqHmq9yYh4NvYhTKbc3qnRD7e
OPjK+xhz4iqaMTiJS713nfpbv8zXKjh/VtnAuqy8DzmfY0YHoxucVbxfUrEsZyQeL27tvoQdnrUL
8cvh+k5X1UuPJn5a4O1NOSBTMb2bBCgHGEjkydz5MTTq6/vruRES1sg0tG9qlQMusGsHs/+n89j0
p5Jrdz/Vc4cjbjwR9CxecasNy16D1LoJbCaFqIIdOtlnQOajvy4dZe/PZGvs1aXAtmSuJDi9dm3L
IX8nQFhTZMRX5MpKbeRGay6pTqpcug5WyhXmr5Hzx5x5WaeiM2nI6y1TiNbYNLdDS9w8Ij5by4vU
sboA11Zzrcb65wmAU//fbs/cOm5th4g5OGUWleSZLOMHq2SfGa8ub9qFaI1RA12E8D0HOU85fqDU
O3hcXnndhYTg5ej47+NTtManiThaXDGiNu/4kZVpEfmqShzKCIB2rnsvDQhb+sk1mZOL5jQDNgrm
I38+lVarvTfo+QjdquiucublU+GH8igWtwNDTbg8o9E7zwoRejvBRvapVd3X2V3Moev64rzMtr8X
E0X/eTGO9z2N2Lny4vZFliC7LEVEEh+y9uegywF3in13vgtlVD0Go6q/+KYuDyTKxbkdRpwffeGl
fVTbA97p2keHV8sd0MoqY7bsXoyVqEs3JaQc8Hh6v4wL+LlQ1C+nhwFfDaYjdLNEVW3TlsnmjXRL
8ySgzpDILkaWPoZoq0sELsB5GgkPwqfSzb807aWrkrJaQpUTTciJH4KGFUqQ/BsvhvZeBlB+DcPO
OVd+4YAltB+PE+8h6s5icxeUnUwKz/xNXGBJh1n+4A2eFqfSOpntHHcHNJM8qJIEqXL0D+Ysy5cF
TFw7pTqTxvliTjQwSxKTxYmzXKsqJXo690TVJyduyENJyLw3PaRytCOLZ+LF3S4GUCbzJvT5GhqW
yG6DE4QuztaDdg+6zcq0HacysaK9i4OGHOaILXsXT09/+ZMaDlSzNhkrVaZ9A1SvuSj/ugtzzxZo
BlTQ3fsSrdqZN7dhhsrts1c6HwLrg41zFN/zUH03smwfbCDH1GvG5RDGc7NjNhLHIIjmTM/cq5Kp
7iFkOyDD5G7QQG4z5EetyYhnXdllXjeWu8i2IgnGWTWZXky1r8r5bzIv8bNXIzkFT9KCikbsQXGb
qgeQQMlzDUJD+GcdnEyovdQNXHw+KlRJ381AMcZoCKKkcrI8j8zBY4PK/LZdEhmgx5uqDk/uQ55n
dik/Lz4UMf/Sxdiem8aqLJ/oCwnmHni2MoKEHlS4U1rZg1qWwSbG6/X9MjR8RqGlZUnejgJUmXLI
3K6o9mpuDdSb3bHeqzGiuyYsJLqqxraPktwpkAUBdiE/4ya0iIclYH10L50mF89ylmbKaOti2aK5
YF4STrJf7sqwiccsioq5/ySXqrfoTKRF3GVL7brugwpIgf0HAPvg5p7nZlL3Fccag1Y/lSr0aFZN
sqn3FenxQCFEoX9EndCJHShIPL1J128oAZR2X8GxPwrSl9N+9KvS7OQ8NfXdJJflL6xh9NgsQ1SD
iWz2RAIxR++xyyu/vB8NcUkyepF+nmnF3xSYYs5wr8Ekfg5VkaSbQQ8RiKn8BOWrJc58dwihV+sx
QnZ9V5uvZIrLN4guNsemNISmIxlMlCxqmEDvMXneSVY55MlHCJXP+9gng3sUXHkISnFb4nkHVFcB
JEGJP0a7UfApf0aLlgkTYUxE09k6U40215xeXms8c1DUa/yUe6yLdzNqWGeIg0zPeO8lXVIPzOYQ
3A479VTgeikPQztVJhUBH0niAEZRg1YdkjRZTDWVH2wZlzKT5dTK/eAPQj1WvorpvuCdRLK2qIpk
0Ocwn7yy9+o9WwIyZQae1J2QGIkoqW0bdZ9LU83LXkxNED/5bczbt2DpwmIHgEDVAcUBYuIykQbi
f3c2InNzQq+991fLg2j66DPqYa2BsFX8Y1UzIx/zXHaYPpXd1Cagae9+cpRIpo+iXHT4IKgDNGgV
j9EnNLry8FHHvBCp32rIk6oqmJozlarwkNnSUTx1KMJDu3nBq9b90E/soYxGyQcoU9F2fGSNitQb
tOG6PgH/yLxUSYm28dhJejY09m0O3ag5xTOUC+GBelqsAtqLtP1DX0x9/TxGQ9Dsh04uPD9K9L2p
Y49jwHmOydSyKfEKbJ/MlrBVePHvdUPbv/Q04hkuCQ1U2RGJ5DybDBRxFflY8Zx6mSiQye6cpSby
otHmBqDYoyGFOVYizAre+m869PQTyz0JLjy8Xvzw5o7SI74hMC+l8Ht313FhltTXTokDxg5omZv6
Sj32YUTibCZFJbIO7OJV0gH7iKIlKDXPNPQRlPJQqykxXTOYLCoYzbOqByfYgXYWPDvARjQ2kQOp
ux0hY98krtcqkKuPFQazNW9D8Fd2sDmAIKfwrlWLKR6NmuiXybA5wEYHXpfMiBn8WAuVk8OFy7jM
yiG35kdZdGo4qnJZmmQs8DkPLB9b95ttXWXShnu5g/dilJ6f4auyOBn0J/QvDTS1utT0swwytMBE
YeIEbPiSS2bcp76BJvMh8r34c1e6bgQHttRJpLXBh1zPIz2WkxdCMmSY3fs5hIhkZmk4GbyGNjNu
E26ch6nveOGcBqHXi9NSVQN9Xfq+tomoh0Il7cCH6cTE0ntHiosclqalc/fIlW3QxLyItj1A0X3I
E8FUFSbSAVPmva7imeyEamvy6qreAp0lyi7YQ46xFWnl2Kh6nv1GyZ1isgxPgQ1xhms9T4ATlFqo
kwLRH//I49gddq6k/vAaKvTmJAjlMZh/2kFXH+OFVW5qUe+LwBhnx7bGGXB5bURtbZgQq/2ohgvl
eJwKeA6xyXwgKkgGSG1U50kE0eVqN/bqhZLAfm8DHC8Z2NeHIHMHs7z6gR86OE5jJb8OcY9XdxcF
H5oVTT498rzP/TSOeluhnOnROaXupKApNaIpcm+bOJ51kksOuo84dv72Oeg/QDgTwOgSM8MvnsHw
5LawsbB2uicKVuP6BQSTQ3fUbhd/KZhLvLcycsCJkkpNzfRXNNA4hmwEkKX8PlqWui52kJoxw2NZ
qqDej2WHl7IYIds7GgkJNnAx5mR6aS66m2calC1NpRDCgpFs1uVeojU0nDMcJkRN2aVcAM5DPRWA
dMyaG51BRzYs02rqpuAnTjnN92FpHHGHS3hcJxyECwSgorYuvwZ+ax4n3kCbm7O6jr5X8WTUgaGF
oX0F7Clf9tz22jsuEeMmYU3kmpeZGLQY0gkdwTtU7dCVGFnqDmngqC5Cnzw6IF4noUOCbKUDx5nK
fV5nRkQNoKPR4OvLJRGXiUJF868aj//LPa1D4Dqoa8BMEuRl4d/RYiRqSI01cw/XdxFNzhbt3+wh
lpV4YbVXBZlC2+CQLODwr1GFZZPKhsjQ4tEp43BIHQ//4dENoSBwXIIebZV+r0jxgbUT+WQKXJAO
EuJ65BArquunugGVa1IbXyDXDXDzzBASg1em8QyRMiUi8L44XR3iEIbWNC5mURnofUFLb06icuIM
oY30oUrIqB0wxMcqdh6niqgXbusOJxVoKZu9CYe6eZkXRqI7CgmrJh2t6oZHl0sYraoAv0yUziEj
I0xRdxeiwIHXyQK4i3kdXY3UtVlASrVTELrTT3TMhyGF31NxbBfpoKxZIDjc9SEOnURrNQ5/G5/N
NK0GiDdmY9VVU9bxKaoyrYUHdZHFmXSZdICD+XeaRHzIWgHVY3yF7T66slVFuoA//gE9IT091B6B
DU1D1Dj7ifLeT9ren+uHhXrLuRnVqDLCiPezUL7XQgxbtxGUIoqJJFZ6HE8WnodY0Yh+rp9BHTCW
6YLDudvbgHbsESBssPx1YNoKD9SxIdlTjuvJCUK6VZzRyBXiVfWTFj/qhjhwl8nY6RB4DiYbeS7M
LJ8mju2COeVpVU8y7JKqQLpynBcg949xUNT0KRwKZ97j2+x4zwSuejuw53lgSQAlXJ2CS8xB+Xkh
KJWEHonOpZ3dPnPHMAjvSpCC5zsa8RnaWqC3KE6O5yjvch463lc9UMJTXO3RyYrLUsfMkWEvZZia
kMTi+1D3EL1ZCrzTgn3fofPB2NG6YKZtQGqd8ToP5EPp45U19QXsEUsRQdUeNM/+QyEaO55UUIBO
OgFxSrhkZajst9hrwFuZmLJl7ZGI1nPxNtRDkCNaZK+ScaSl2CuUDFnmUm7sMWjCoH9AbJH2A9g1
izwbe0B/02XGdTpBBGrU0a1CSAibEIJvGbdkieBZeTBkC7h+ig86alR7H/f93B/bgYQxPFqM+kNu
oCd574emNr9U04zeoUW3hvjWu9UiMsmDIH+ueD1Xr3R0ED1AHcWjrCnx0Mv8kHxpPdI/MelFw89F
RwUBqklzXAybdsAJ3NkSaaFfNs4pzgHBe6FxTYf0Umsxn6a+7NUj9HP8GA7Y2IdW+zU7NXyZ5sTq
lqpP2BY5PIEKZi4/89xpxFfQitXumYAGgkPsNaAqlUWlzrEVojxS6+FE4WZg9c7tPMDp8SIJCtIC
igH2E9QC9ACMyUKRf/jz4Dw4IeP9na9Q/kfoceyQTRoxNYmsU4fPQ1diw3DNHbs09JraSw1nAxJ2
2hL5DKrfKnyGOtw4JeDAgbknWpU5q3ZNjG1BkhG5Nl2A++l3uZkQrhJaGuW/cbuo/LGLOehWh8oJ
+I9ecrL8jEdb993fngeHcnc8WkL6XHI7AY+EejKAQzmr9acFiHgXicYcLhCmDpCaiXEeRH9oK5ZT
8v1CLjHZe+5Pup2fcbVy8jmNRyrh5T1ATuATWxwkRmCt1VGVemXnlihJIxU7g50ZLHO4vSmUeAqk
Cq+jROs+6rFosKzDDF2utEeinOtQkSQaq9n/gnuk0DQpAN8WvzS1SF2nGNu+H6FAJo5N43WnsZQ5
S6IZ59rXILYm/hrnxuteh7xowtemDZHi+9OM7Fk6IflqlBiKbIJa+xeAhg367ePlc4N4dFoaWEBS
tr77XfXjlA3WK0869wqGNydWH4JO4VR0DF7xBCnpWSh2OcvUPGJ83IRTPjr1uYHiCO7n2JIYTZdO
/KEvEdQS0s0UxAEjHfXZQWj1MrCpj3HaUmibw4709MHTQ/k1QjKCq1ELvs5OloilRYMbmoO0FYB5
vznMxlRn5fXVcaxQQeo7FbiAdRDnHg3h0SGWbfHDY737bJUOTnlcqXsIJSHokDZ+gCZf81MPjGfo
VquekJzJfUtGckY/c/x6uXH+3ZQLPQbxhSUGl4qfokKSPXmt92pwbp2AZYNYIQKem5ZauWhYUX31
UMs5GtJumptjBa/7ObpTf2z+l6PzWq4UCYLoFxGBN6/A9VZXXi+ENJrBNx4avn4P+7QbMyPpim66
qzKzMpVGu5LKrISz4XQ3G9AnDoyEkpVYYvFldJbn26Wwd3Y+5A/N5lIR9uK+E77hvtWTGEO8jbQb
mqSJX7BjXjzK+uSosobPzSzmg0qc2AMAzMYkiuxkpZfaM5kD+q4lxA94QNBdRdx0J2aqxt946Knp
irYSf2VqJ4cksceNEHn+EK1nlyfPicQ5KgEGZhoDyk9l7Herm8cWYIrl6+v5yC5sRj8bq3xJWVCZ
59upUCmsGGzzFZupy6KNJPdEw1fltS8KMfYbHHzrIsw8gx1ir6doMEOpdCSTpU5x6aWxxgDkzVDl
JdkXyFt8U6voBi1LKZ4yN+Jspxv5l+qdHfuDPgE16laj31uzduRmkBDZfj0SCowTZZNzyRTC4jpQ
Cr5H0nZc6AQS0y7rDXbJG9tMjZTuAjTxqcTSk6CRmLtIN5WQ3iY5J4qq36zcHn1CUMx3Je3bjCRd
swEsmCfTxrsszTapVWuxr5ISAuxlFdbNMDO7DKxOYDqhlHVP7VfPLqCMNajHkbj118GsrWDhNSnC
eVLyPVhJEW8bKqoz9Vy34wCXf/uu/wYUTffmWGWbxlFrdlv/6jXWre+KaJvh+HcUKWFrWZFp9DTE
5PhRnLZBT/Pg+GqCo39Iu+PcDNGzSh6iHXEAe2ixnU8Mu7stow4Dq7g5GQZJbmRBPUWAS7L5oN27
S27dg67rw0u8yPlZW4rnxJ57kBQzudsJSGeud2X8KZ2yPwLzDW7QtUXKJZR2DyO1ylekAKW+AdjG
93rwLOVHbccyGJL8GqlAK2XhqDutq5eg5AUi2LzpYy2YvVk/4OMTF74DMPSQs1ZVvorTQ1hlmvON
L9EUMuxmPVia9qpUkWTkujKeBzEmv9DJtd8Kwu1slKb+DNb4rA0iNQimcz9J41T9vBxLpIl6Qpww
7bCWjA1HbJnhd5sMbkjgH320l1TXwojoWuXwFsuyDr3cjIK8xVL/WHG1v6cV47RhSsZJFKwQQjAt
uRPK3oStaYA1PYJ+7GHaRHHxrOCVuh/LnCwbIjp4SSu8BuT4j0qpASwfj4lrPckK+lIkKs1w1b2U
ojqpRXlS7eUjNhoChHWDgKIuPdqAiVwsf2U8NAEbc9c68XPvyYfqJDdeuqNpcbJkESb92lg9Z01x
oYZ/NaP5FovkM+rRxhg2P/f/rmKgv+Skeh6k9b1+sZJVbjAL78EcWPHEjXF0LJq8RZ8+Cgt7WsqH
KrTnFue+ot1N2DUHFXEvTUcnr/RZaJTlOnaa2Edgv/mUuqpzkJnpYS9kWZ+GW4LVt1YvQyWqd3ml
nfDIfDOS+DklxtuncH6jiDxUnfVbubWGUGSswo5rPiD9vPPFqJFUgf5B9vE5NYoYBrMvQ7ea9nnP
m1YPzjmdlwvt/1NUjiBlURKYiXHwpijk3PUVsjRHI0o3vab9OnP6Rvf/J5UpeTXd4OuUC8DdH5Gr
HBeN5WXs9F9fwZQnxl4x1MBOiy9g4hMY+5uqGSdlhhQU3UsSQ9UrZUlZmT6BDKJYs/dRrv6rkzog
VCEK2la5q92cBDAk11j19rJbnmkJL8BOH5Ht/Qxp/2Wo5Wtmqa+gW5i5u+99Cjyv9MY+t1ZtWnav
xvrF6+QYGHZBNxM5LZkdFNWRWW6EC64kkzRIi2o39coXjtqG72W1Rv2ox3upjL5ppCezhNzMWspS
okqxUFntdO01rF7ZckfQTWXqa6XP2Os0zOjVhwrbb/wM7Pvi9psqN7ctZulV4Z2GMtmUFTy4lykH
0PiNJbN9mUS7eiDkBlxo4NBVIr9y2wApn+FLs9K2EiMoMS0dp0f7WSY8kcJujtmU7KOuebaWcm+B
38OneLYv56oLOqc7Lla8nYdqM2r9d40rtepMHB+kiZB2pcrJ8kdSjMzCfNaADzhFLjHpZjXwZTTU
79A5X45R0Zj06ndq6qVPI7KPRfNGD2z7zTxsK76XCgGnuQ4ut8uurIdwfe64gp4EZJwymX5cTy9k
FJ4ksvgM8idbyKZyidqaXGfXRWm2t5Liue3yF0rVNmAqQ/h6UXxr5EgONsMHdm3vpNJcHT1lAHiO
jmmsPXXd8Om6xjvSqaNw01fDgzlbU+xo8HamPe2TKTrHTZr7iVue8rgMY6fcVVO8nZL0Dx5kG9vQ
NuDcJ8/rMwiklKOPWt2KxL6M5INS0yUrIQqTyg31mibeAh6ZUu0rVZvGF6VNs4Vwzq+sLvMxYMrA
8aYqVOvuVRNZznFdJGG7WB9cAg/LGLeA5qUfIz08yHm5xbH1S7G0I0ThkEj36s3DPy+jtkzTo0y7
qynlzamWxXeSeReV9PgUJK46Po+W4M+SvTLJaxar58GpfmWXhPh0hDGXFN3D+J6bMY7zlF1xfCP9
8FmxxS4txFu92McsW8LCI2e0dcisnRQ/S7iIrdZ+U6t+r9jeGduPlzV7OSMUm5HZk0asoWpgGqUK
+1+jZftUUfZ6Ee/Bu8+VkryU+nD05iy09ep5MextAasPJ7uRnfNEVvEfx+t581A1VCgofKkad427
0Z8TmpBidINeaf5V3nJo6uWpSEY94F575EN5VeLmqs7t3lkt+4clZ3pDOegtiASH2cM25RbM7ZLa
buZPpvqZa9N9yOuPaIyfzSXa0BLv06z8qJoldJTUA9UpT7I2X4DNLk7c9n6WjX9b9rs7KUFqymeZ
1O9ijo9FXG0HJz8UmbOJ3fqoL7iX6/1hctVD4xmXQef0SHQvAkYvt7qehpZe7ZacHClluqOxf8vy
Ds5FPetazdSDUGLeZ2PLJUTe7qAR+Ff3T5MSpWBeoOCoqs2AZv9pXTVE6Qcc8TfR0l6aErg5s4aP
XpVPbWx8TzVl4Swn8Ev1qBJ0JtNip0HBlFaOMql44PTwUXFASq8/jEobmm3E+y/uTs9GdcT8cJLx
ZOUMkKhLknH6uvtCRicG3kKYjr2Inec5dnZOF301w3RT9HL0u7Y5K814idviqJoazax3pVm+LnP7
ve7YTuiB3o7JRizFTukB0Rr96PbGq8h6UDRFOxRV9owC7DJPSeFbQieVWaOHHKB0G00/CE+8GdL4
7F1l8nPVuidVwvWbvnlO/Eas79XjVpLSCDN9vEZ6/NIgaha9TqBZt3HHcZ9TiK1jem6YUoiQKiVu
Vtz/pm7/xYo8U+jgY9tvyeX6naokCaZyvNXqsI+M4mkqvd0ymPsFU7kOiGeuxJn4nT+ycQPpmFgb
8WJ4lXnS57gLpoEZByLXX6wpUkN66NvYO99gZYc2ifINQso9M3D7JHI/K5uldxXTd8AUNxX8sV/x
gDTR/sx68rl+7VximjDOJ90x/2EWTpwlj5IEifusa/syK+/APnvMah7d3AZJv7w1lXIZ6tXFQy0P
pFX6WJ8a/tymdWipyLuG+UV3MpASTlrDPjsxoKhu1m+OZ58wnLd9TyHsLyYTRI7KxfLGV8WeXztH
/MM869q4yqfpQd9xQZRF9mMJsW9dec3b+hQvzdHW260l4sdYVH9nY3p0SfmTVPLFARaxrfT9/41e
pvVuiezjqNnXfnRu+cRm08z4Ptm6vcOTOgn0cnlDfhD7RRXvGhJ+Q7gOLj9WNWmNU0dCMft153X5
tdHjg2VFkd+o+hdTLNtJjWx/Ed7FbsfWr8BaLQ8eJk/iMMmrdw6Ai2LpP5NwTr2i/YiuOKwn2CCz
Ly/yLN9uu5s6uG+lwFgiQmpg89w8slW73j0bi0XTVQXWkDyShBLbW8/4Ic/5QcAkthfW3NS2o+1S
0DBH0311ziufbf3mJXL20Yrt+3l8xf+HXZhrf9y80AGhUXQ4eeY3FWEjeQPLlSntUyrpmybykOjO
HrjanuamoRe16w0PQ+VY9L6ULuPkKLSrxsXSD6oTol64KwLQMJ4HH01fTAlCr4UV9ymhJO5t+0/e
W2cls/pDqVAmuMYRUnnTtZXqL6buItPSvIvbLi/IAP4Npjitj0t01k5N829l0j0/577u+sndSi36
nnpTBtqkfg8K/8AXg1m+J01c/gzV8hrDC7AYDYWhQxGrfAOMG9+U4yTI4+HP06aLhvXN03Q7Vlp3
rNyo3OU1IlxA9WM5smqa57zkoEB7Y9JsF6i0Ez9KWo+JP4J2Bb1nwazX1Vb0ZuKLrvyKLcsJFKU+
26RozTyTyNU97A9Ldzcby+d6ANnl/LdxFG6MOvvsy/loZNAlfW0/i8R+bUlAD3RJcQHF43Gfeh89
kpGxFut1SPSwIS5zJi+m4MTivkhrJBxOohUbmZsHY0rztRkt/UxtAiZKlO1sOdOfBWGjG4yKp/7F
ItHeGrYQu4j39GyOIvKdmbcP51OFUXzF2VPdsx1QlPvw1/oGskO5Zck4fE3uFAWQS5DFaQEdWtso
Z82M7tXXh2H+iB0nC0fhuNteB/jTLK+8qBUUwjJXGhB71s2h4qHRiZFfEb5Zu8/1kG8Yz2Y2rhnS
6jxKkXngExMoLV7cr1LOjgFqkdqhhXPt4hdeSqutuKXr+dOSxdd8qio6GjXbwVMo711aTdueGvlg
FA56kcyeaIFMJ97mZDZgAOQ2G29hBC+bF3LPCiP7ciHiX6i3SblqTKuCCE3g7RBkm+WEr1KjTkGK
lZAVWFJtUc6YZlO9Ktk8LHBZ0hUgeL37QJpDVAOhHyIkbHk58rlq5EAlXETTSvs8R42B1KAyJkQ5
uH9YQWPG+hcG3VntF9KOvgp23JmeqjsB1ViHDotw6Ct7eYttbTwWHfCsl2UwS3p/mdVWfUrGPNYv
2SRi3DQNUcd+bXXtZ5IBpp+zsumUTdn38TFFo7CxYgqGsRk5QEwRXbUkbQe/HN16u6ZEux+ik4Yd
OoiY0rBgfNq9mvlYbrLMMO/URUYRFNFsH3LW+WZ6ZruZOlVvcESrhkc+G8ZxGBr7BZed7CJh/C+R
JagTJk85Wk2ebNn5edggkN0ZpBv5TsYbkelMFxm5ZaOFKJ2NPiX60dPoH1IP2DG2Xb5BDw7VNIiF
/FVesdVmc96SuqR8VqNuf/adKp6sQsuOADXtvI30tqLdkeMtcwZ318RWP/j1kg3BXBjx+zIojuNr
0eDt+r6u92VnDqAZyMCmUrobfcn6Q2+U2RQ2AEy4sjgprApNFWZjL0PRzUEJ4Jqcl3G2yBSTxdab
aV0XQ9q+yRvv20MGGp7znjLDmx9T3a0DGznS3q3sEKY6A15o9mo7wMBMh8kUgVzpEI/8YEqppgrz
3Kr9odTfaBaagA8V+7mrndJB2ZuOtzGk8wSkq7Et3HcShF4dNX8vq4ECrbnHLZwlti93issrdlq5
X3REBhoDwI7rYoJVN/xR6/zRaud3NrsxqHunDKaifyj59NaVnhYIV8kCiRxKcdULrOOuLr3zYKdZ
kKTyNkwjFoeZ/Gc4y6W02tRXG3XH+l4VTa0vkCvnjDNU5tEFkHenzUoeEAOlh4M3OFu9ng+2MD6L
TMesNd71tbqdbeOsY9MdafUVBPgnVaqDLM1tVImbaBGxxYXzpCTybPet5WM7n+0jswjcHNDBWbTd
ZMSGnxRFuyXhAcWTDkEK2OjQLdQ0eqtQT7MGiolObBA05SHaDKrLJhSGqHwn52oQsfFWRcvf9bce
J3VXt9OPiklbPXArs09Dz53YQ6Sm9WK3dMNe6bTNpM+7RDOP2KVzVvalGkyoIpdGPc7l8q9Q1ZeM
EzosVKwflqaEHlW5nuSfSXEbf+6Gt5wtw9hrde/RH1Zl0wMxD1tpQ+Bpa1bNEHNBT+Tb9xyks4gr
X4+VyzhaV3uWW0fRd0VObpfmckQ6t7qfKX6sF6TrX2pif80G8Y+Vo4KoADI2xnb97J4id6KxWfbU
OBS6cVUcuoQ5AQySVVYHGA2fDTZZh1zNtbJLzdPeKa4jtrqrHhkCBmwtu8foLbclTs4d0ukoo2Ou
TM32Jz13LyzzS4rbSot5oj90HcuD69YyRiQt9t594iutwnteYuslNuAlXfURiezcJH1optGBezBH
YSJ3YH53haduxMJXFJwKOveEZdW2V5NvvVTuSRoR2CiP6280Oliuld5Hbg63rtE+DV3ZDqr3iowS
6DhBVVWMoZ1odMIqrHCehQ5oixm1O4ILfCHlOyhXjJQAqWht7ihyb+sT1fv67tr5vo6aq5nmv9BU
6NeWUGu7p95eVH9AFYK3/C8OymHrpe/OOO6qLN2rJjrCcYi3Qs2OeSID+uf9ED1JM36vYqQtqqL+
cTT3YU5mqLatL9L6bV2qnMjCEMlVaLqQyuUfI1WueixOmq7fTSdS6ZC0P6Y2hutfCHBV6QG2urmP
fn2PiHaLZSUFF9wWl8MZdX3YR3IPocjl7DRzEEEZlCp3hNEFdfTFR3wqceXSlDfFSQ6DijRGAiAT
1mf8IKwKDWEEMSeAqrDNxfi0fg5htxdUUbDxxY1O6d6o7Dvcw3KPiNDOgsxAy/EzY+fRu1moq4iC
pRVkw3CKkZvknhLEXfesOG5E2dQtOykwe9ZVeWS7b3R93Gr9cOMyD9qR5t4DWAV6o0BXdl71Qww4
3x8U0y8zI2g9ca3T8h+85UMrhsD0ZJhk4ntNklRmwbELxpmMh0aP/lR9drFlcxT6V69kd7Md9rmq
7vPl23SmQ1U5PEeGXRGCt9aHQgqO02tbVXP3kU3H5jb1s+eWe7zqiH+zISGsIlifwro/0kmGS2JA
UObaVyuWXT2tPnYR91VV/o5D8ao05W2I1pBVrdrTsv79/1fAam9rEHhpqwPdXnxsp3yXzu4nh9eJ
ibQfNx5oHJSBjVZkg99nhe+6+S8aqvpkaTLbLZm9l+bwgRZvOKedMv8qehKPR1CZsvHrPkXBFJlG
wVuHGmOwtfmoymj4QElgohHgiNE89DK2grYHC/Bt15YIMpBebs0+W04UP95NHZvyzZWxfXDrOf0b
oXgNrW7U7vrIMaI60FL+MCZTMHB2Ic/xOKFn724aqgDDRs2r2agHFlWT72pMn5TH+W0o+pl6sE6C
fIKhyRpcoGbafT/x8mjBCUPloeiUoqbd2pclkskFMeeyFZ1rHLo2EUEtDReGqmtpeNt0N+mC8Zok
sVCRZWg6aPo+Z81uA21ZxsM8RNnGc9Pu4KZJM9EODd9W7XR7VW3TZV+VUfxIovFFuDDvQ5w7g28Z
CojdmiRlgeRvkg6d91yYx96o7EO25O+VpsOERUv1loCqkgrIfZxF725bv6oVg6lizLc6KaH+bGr3
JBty3y2yxm+8KQ/KITf3WlIhEPFi1bfdPvadtIFtRyizL/iJZ6Jcb/2UqJu+N5qdJxcj0A0k2LGl
/20ynH6MEeCDg9w6iMVQ2H4yv3tiUQFWcTGLB1leeuG+ZIZ2HizEvS4ZAyACUJ2t5ht8Ql9m1akz
lL+9tUxgiaWyl5VSccnm4nlsumQ7jBTeKKE7+8em+gvdon+yjbb/bIfMC1CErnJfPOuKrvsHkvwV
qeI69OUKJcH7qrP57jjql7fqYxhqBsGu63aHTwtdl958TMQcoRd3X9ifzgnqPj2aqXWX87TXRMlT
mI5qPu1cZzxYivrmOvHgC/Syp84EuXa6QQQONmpdZj3Hdlns54HStfLsmkNrLEJ14lJOG/6pWja/
hdo5XFxLv2uEFT1ix/qAvUOu0BUrnacYhzKvll3CEeTb9vJtaCM4rzHnE/sLzSltcnoqJ+44oTON
L+34KFGK+PWgcXsugDsN2HSwSFUEeiH5pWne4tlEYyCNirGeWX017eJG80zMsBp/44ZcBAOMzKZF
I+Wj7PM26NifOimzbR/Dnmpd5TGF7NJnzf2jdqyCCxwFjuOY52XWn6HOGh9bpq9YxxJgNaql17G2
qWUclST9RMD9pJf2T9KLmuEFLbBwIwE7oudc5gUMPxnvs2h+0kT/g0DrWRS9AsVGS8IrY4emV2NV
N7kfidFc83Qugt70WACB/G4Wk3bGskMJVNLFiVoBXHag2+ymHFBZlD9rkujcct2gycvPTkQ9nuTj
h0ZD5qy7vnbK6xiNdwrXlwy6F/Fq91HiM4D6fbljXH/12vgT1+gcdaz7oa0TZwu1g57NR61aLiio
Rz/N2xe0uTlg15q/q6JhjEWcMFQtnQ9dTOKYzcAQpWuDRxbHYk5Pqhi3c9IcmMt55M3yZCmCqeKp
NVHbCfvcedpfHAFbP+oMD2stlO0FAGHorPVSb0SgnnLfJrO+kSYkWhJ5rNsANIvbK8taq7Jc7paT
Lq4/FSUCqald5AMkOvnQ3Dm51HF+nTgkKyOPfdcbeprXKuD8POV6cq2ghhlTsy3mAOKLtfTvTrEc
OkQJfl0Wfywj2wmPJ5nlHCP2pH6Y8zwyDeDCrznLexSjvqlMx9qq9Jf+6vU/uZnhA90edI0RHVM5
2qbhgv7Ve70Xh0jO567N9rXpnvUk3y0q8u2li8+FFT+EZv+g6dsV7oD1oiNbNpfDIa68caJfhIsO
g+qm88pD1ykMMptPSTfJLYl1I7sG0GBsEY82UbHvHQg+BCkwPokX6rFzZ6zrlUf6pacc+HW9hGWJ
XrAZNrVlMhOgIR+ZDB7WykgO41EqthMiqYo2q5l0HM1vC4IGXyrU7jLTBwQk1iN2HZUe1mAMJxVA
SKP8W8bKDxGuV0Qvb2USp5y/1N8d4Karg0OIDNgC0d+vY3fHmXmQTGgnpUUuM/GirXN/drxbvaD7
xdsPhfFjRyrq3olydiooSqfPSlbvXlVd3UGlPlCLt7xevrweygJOo/MdbIRq2d8tWbC9GCishEoZ
7ASksYLKPdrG2TfwlmL+HrnYOXG4QMxzRhaEiU2QNz+VjcrIwLns3tcJRkr0rSz/9rl5RekYuHz7
CpBlWlgbuU1rytSBCmT2zpRwMfHsmHoFCLLD9V+vviWWnZGpHgUpbuY4RZtouPlPkY1gL00cILZE
oQT2OjJDwGHTeu02trNzXE5bZUDYO09h0s/IIzIkd5SwzEsZuvakmiCR7ks8X6M845DnY6IEO60f
nlcljJR2080fpKsXuoTqZTuP1qMgz2PRBfAPvuc8m8UQ2wXf58J6y83pQB4h0oL4t2vf+ZVdqn8t
F9tpjQLD6mvqu59YFmFbutchd9nrbcCnUEUUuKsFTNoeI9wiTMukq56f5EC7n3zxf7pJ7a51MBxw
LYZD8XK1ScL2qnzjZOnFAEtHGPcDOQ0KpMnnnCJsCFDUujeBvuKl7mxbpy2Cg4di/OwH6zEw7pLx
ZNoe/B1KSLMjf9SSPfNHnHNkNkK1pJDG+k9a/ANd+lijtvMJ7MljDr+HR+5AVWRvoA1uYSlLAZ+6
bFux1UR+tZYZ0TXF71JGDNYXX1Itf61BP6vcknxDpMybdUZ1nenvrI9SfVvaiHuuDaI62U5TeQJe
9te3gPmbBzf5zu7guhK199vBqzk9Sr+3+sBdpqcxVre5VBCRdKDx9Z69oZrlHqlsWFmIxWEfC5Hd
0GxdRtN+qPwgYBlZaDt43zOzgKHnqHddKPs4G3dZXmwXBwaXhD7FyO+mnj0cOYFJMpHOjc89tYSV
OwDm1TLeRkpRh5mihMIc7rZZvDMKcLDa9syDQA+/ZoZTUTUMfzgz0VvcHl2Yqzt3QLc8f2i4vvgl
YgyVhg08iYEAez6x4LMtHnExbabJCxetvlvFbvC6r3UTKVq6ycGLYwOMtv1I14inRGegafy72rmo
Ar+9RYXa619YxgyFS6Se1VwLHawppdM+ERO4WhrX5f/znTFwiwclDLjG0d49pd2barj3sWuv9iiY
ajHPqq2fJrTfyN6r/189zXR/PK1/WXdAIXHVsuXIyE79VXME6cQZrI5kha48RMcrNz+QOe4cnFVM
DmZG7/d9TRrB2MzfZjbecmvYF/N74VGATHjvs9GQ2NJFwaldSl63cuSe1Lwej6Fkj5enrTDJUS03
kwpDb/sw57eniQkK4EVZdRuzSfwFRzpNN7du2jPRUaHTmw+yLvcV7p+NxahlHSR0k2V0EdN1QQiT
rJOKtIHrRmLo8pEb6YFvepzQDea58xp3856qw1f7yO+YWkW0c6xs9TRK8+bYigxMt3tZ0T/861n6
TLfueRKFyjj4+dzty4ESgXRpfLCAo777cTmXfFwAfkra6NBhkmgmy0Z0q3BqfonW1rpXtZf/X7jV
oLW18g+HV740n1SZh0pcbl0OKcL0/r+aXGBYBdJkZBKgRE7kMRfAoDiH15DKf4iCAJ1Uf8oR9qEM
oVzeN0B5c7Ndvyjr893oeqdqNja51C/8CjV1Fws3tPNuYp1Wagkpx13reeW838gb6Q46phamw1ps
pBlIqAYEQuQKCrrAmsct9kgBg4Yf0VRvG7089kq+Ww90NflqYpOZkN91nTgZL+uaxHESOEDjtkzp
hY2QnbseH+sSW5Xcp8u3BrK+/lzHpiNZv8QkZEJa0aZL5NbjTpHNdj1ReMLIC8OcifiKdDtR5ue0
6Tf1TGqfeEs4ZifsENdjOy3TK7rFV35dp1NhhDHabfVApuktHrQtZ0RZIvhkQtbigkCNBxFqfbhe
hL6rpG+pkMJMQed6h9hzAq9xtgsxSLp0t1nrhIie6MiMEBnQgd9mQBcWrNdltmSv1sTkgVdyBOAD
7tuVcSmAx+mm9tKxn9fztcZPdMia32bRTq2DnAoqMnqoCfx/dc3YWJyhgBW7dmbktnvLRXTLM4Ki
BxmuD76CB/LKarN+gNysQ7a8PmgBJ6PFf5b2wxbLw6jTQwajyp+uy83lqwlE47w5LcrE9RxbsKCa
kwkoxvAZizrxLxk/AK6pAozRL5WjP0yaxD4bAbTEeeHJLWzypPiDAhB6ofCpEYrqiFXClo8wFG0I
hEjL2KqgTyfXoFT07sTtofZoWDL75qEpDWoRHafak9TeGAaX0IY+I0UGgG8LACSK77SYvkmleHU7
7x9nHxpNxcyDbOlR/7dQE15ERKnNy2xG+HQNNuSTFrmggdauGrMEh5wOzG7dP7nzPejRh67aL03P
YM/6AGFuwiIa1b2ASCvWb5gktLi0WS/tarerRN6TaSxXvQBeWejiLLPog6WZeclW9d16Aq9/T1rq
qzqKv200iT9qod6dSsLwmF+l09IntM+jtk72jY9qmm840NwrU/9jj9rRVjp2hUEqjyKGUzFMjE3J
33WbwN/+y63lG/Ncnm3i/oxCfRqFCXZngW071TP+n9VWWwSxRAYdU+YpT+tuhMh96sv0PJbiM8+W
z9RsqQzqWwzCCqiw5SEeYmXaWKV3cCbt0270K1M459bLnlUrvzh2/6JAfZvwIgjI/uPsvJYjR7It
+yvX6nnQF+6AQ4zd7ofQgkEtknyBkUkWtNb4+lmIrJmuZFdmjlVZWRplMCIAV+fsvbZ2H+cd9vAi
vBGeOx4LUg432HsPTVF+8SPjsY/li28atyphIxAqd6tLSK2pKYKVNHumHLe88bryOu3Ny8mqL2y2
BpwnYF6Xkj/SnTHNkd2s4xSnjZPW7PCTkWOrTN+z1ntBTHfBcSVC/Zva8OTUrBilWxsnHIzmcd/k
1rAw8AcMAGsmVM4FhQECm+QN4jwEaO4HlQ/idyhoB3QcsXy41CJT81XoYb2o8pG6TtFcIsYyFr6Z
vzC130tiGdZcji+1PZb0GOSXWhoPbOCvLaVueyd/8/MRjlCSbdLJXvOS17BScV/b91FgXFm4a2on
XHcO29tevpS6YoZhNmMFpZZbJO8VzifEP7WxEpL0s76hDERowjQkv3c6Qo2y9twjlJz5CSa4SCy8
1lnYTNh+adWo2unXgkPD0ERrzS7ri2TIXgvejLhubnPcfaRoekt0mtfzCLYt2jZ9Vy6T0njq2TEU
MceaeSKaJ2CadgsvZeT0qs+Xhql9NQoORhVtx7hMXgsEBVXfvIRqyJdhWr8MKnyjspOxcisaEC1m
GPU1yxClNA4mssoU29ryHly7eqTzv8lNOts6s6oasi95X4I6qbWFGPNDXrk3TPGY0mrmW829babo
xObs0Sq8V6wVxsLWpoPjdAiR1R21leOQJF9qVEFoundGYx9BhvDUeSoedXN9DA+O/tzStwoe48Dd
eHr8kCfouZCKRku4MHgzk32oT7jeJjYYhQxuhcEkBezsDuF+tpwa9AdmxMQ2dfFab7IvTSPpFUZ3
YzJ9OGG3saJp3GlB12+wwyHWQV1YLianKEneY4WPAo66Wu14+wZfA+OrtUEz+FeWnuvbCcv7pqmn
ZOUJIptV54dLZMwpDf72FjBgfE0hA1V0x/kj8rN+51Lh2WF9Dm/tJEQKVn5ILDwLhGTdE798KpXl
vxuVnR5q5A+0sadpM5RI0axCv7LMtL2IvRHh+GigG/NVt5B91i4Sh0OuG4kYWzuuVZHH4VaPrI/B
aDadKt/KwrkV4bAvI3XrBa3aRhR1sbfUabiQEbOvb1k4bIbEgusOAtApHX2TNr62VKoLf8cm6yIO
9rLT/7KsFnO3Z9LSc2W+9Ivt12LqqRVZ1cIvtYspDW7wfW+HJN4XJb3A9FKa1cffA6d8AvfgHJtt
GSFsljB1DnRnOKZIt/8F0+RH4JRP4J5Eb1KLK86jA2SfGTk6i6fRsVnv9fjt56/gr/lyjvuJluWH
xEh1EdpQLG87YdFul9ZlwXiesT8z8ufnf+avITmOKyGr/An9hGXXoHk2AGofxJL+yElPk1/wWX70
0J/4O7YgVSU35ldA5QYvni+B19T26u898U9MrMascztPoCInKC4WDshWMXp/i0rkfM6SyicdAlME
PUBr6vtaOlc56se/hZRynE/QnXSiO1W2qbl2yDfexkPQLKxG/Aq1daad/QUR53OY1IRILwo7Bl2c
VnSD3EoW7DA7GxRGMKoyW+M6yZ40M5UdKlbJebdvpj5dtVYPSxySdSo3fYFC4e9dps8JVGVnhnk9
AjdBQoAwryjkOkTg8Av88Dyc/+rVfhrmwsjHwLNjsn7LKm2ofnnjXdjL4UIiWIw2P7/TfjDanfn+
/tMQadoyoooGlzR17jJOHxRTsQbo94b2+PM/8NdsOVTX3/+BcYwo2wUTAEFz7uE8c36hDuAXb3rw
Po/2hLLDz//S/JT/6v36NNrLjEMPia5gRH3vrejTZ1E5vwJi/jU4zHE+Dfc2s4FLBzw2h7g+v52o
HFuIoMGIYDUpVjUdx5+/iB9d9E8jP4Q/oyLkF2vsoi+m0yxUWewJav9FKs4P3qPPoVOGq49GqxF5
FMwp3m4CTadr/x6tzvkcNQVoB89anbEmzhu7+T0KetyDP39jfvTMP3H2xkkIbOOzC8TW3pC2Nivh
J+bu7z34PDr+NAqQ6w2poch5qYl3WQEVrp7qIrP+FsPasT8NZAyutmghOLKRFsGlwHsMi7b4xSzx
o/dl/vqfnnpQGG1P94wbxuuPc04FZ9Obn78rP7jp7U9Dtx0m3QstghIEefKBWdG9s1YUGnqMgqUC
yIDF5+d/6Qf7AfvT0HWavCw0QTwCC3R6iqowp4HfISzlzIjz0c5o9Y3ZL2CwP5jy7M9jWQmL1IcA
LB8YSKJ1xHNfantTF+FyPsn9/BX96LJ8GsfoMGYXa6HWiWGXSxsJfkvc2C/Gwg8mic+xU52PSWki
6BikpfuoQYDL/OkUuGr/t5775+ipdAgxCdqEZeZhv9TC7srEafHzh/7RM/80ijtrKj3b4Zk7Itzo
qOLw791qUf33Nnyfs6eqIscMPaedA5YdljCj/H2Q5HL18yf/g2v6OWzKGQU5pR5B6RFl7PVcCBLl
ZG1+/uA/GAKfo6aUci0MfoDuk77NCwrjnvIOlY6EZWEUGfp8rGoxeklLDP631/PfX4f/7X/k19/W
xvpf/8PnX/MCtb8fNJ8+/dd9nvL//8y/8/9+5vvf+Nf2I798TT/qzz/03e/wuH/83dVr8/rdJ2ti
vxqS5D+q8fajRmRyfnye4fyT/7/f/K+P86Pcj8XHP3/7mrdZMz+aH+bZb398a//+z9+k5G397z8/
/h/fnF/AP3+7D6iuvWbv//ErH69188/fhK7+YRkuOCnbdqVrzdvY/mP+jmv/wzAVRgTH4IfM83cy
qMcBf1L/B5QuRIS67diQGxRzWJ2387d4NMhRjHcbTbutLDZZ//epfXdx/n2x/itrMW+EWVP/8zdz
nnb/vb8B3exKnh1afIHm15aft2x60RbuNGjNLtASd5mF2NZQw+pLT4vzS9/sLhu3vB3wmV2pJmkP
tjAoqafYrOFzWY8gW05+XBzyuNBfBqT/UOBc+kFdsO81jIU6wGp0Vt1DE4aIVxpTv+D8MVA0AZxS
2Pl26Np+W2pu+RLfQTvp7iXaS9oulakfJgrHIFLy1ZAFwymSRX6AtHswAokxOhkvzKGK7uKqQSiB
C20Xiv4XS+w5AuD7N8cwdNtwhAnXwCQA8fvlUMEt7cAYQQnpoxDZbDucKCMOja6dSvTzC+wN3cHs
ovE61LJtI6d8i+qkvo0b31sokyqiW0E6rEraKVBRxrvA9qKN6htn8+11RshXV07v+KcKZ/YWuASn
J6qQy9Ef6PB6+IkyXwLrPX9UE130pzv1j9vhz5dffD9BcHMpXdI2UMJWkibW51gbO+9au2vzYasm
/rGtrrgwIko+hafNKoIndHTF85SoY6557FLV1O1UFBTrysPopk0G6gYnrWiuO8Yyw3RzDF3/958/
x/+4CrZSBopUx1Dc+ZJO2vdXIYZpJbMyQNTnxtVyspHD1UNbX+U4+i6KBMEPkdhXVhdC3eLFAPIT
we2YNq+VkbmbSqEr0ABXLMr5R90xQAdaug9EmOOGd7pNPSbJOop1b+0mHY1QlY3XzaCX+znS+9qK
UHZpE3an0W03kZWYv9gPnaMs/nyT8fJMW5kO04BjSS7H9y+viClyjVJXW4zdmHd0cFrbJhX5qgI8
cle3Ft5BG6LLQmgV1p3BuNSJQD4paI/LTLA82XU07aXeh4tm6Aj1E+lx5tAvapkWl8hDCmz0bnyr
JWCKQJ8ehZIGyeQC9DfA9NPYRdYRSTbAwqHJ3WNIvebaDz1z+fPr+AnezL1mSeZBOEb4RHRh65+2
Sj5mDJk7cbeFLgZ6elq0pRGA8InCuzYX08of+37Te4q+C265cvzi4Nl9byf7qpVAKSed2M3KweMo
NM84RgBM5miYX9UD5Pc7ufPTVFIx4kmZcy3r85CA625YJnkUW8MX/boQWAMqf+jWiRaX6C6ZA6y5
wYLO2+Re06LmJWj8XV8x5CNEJtf+4Lz5AVbFb0M8Qxi2LQsMXDb7XmyTl5ry65tWNYsy7ac7Id0B
bYcfbs7zAEhAuf75Gy8/z/E2S4ml29JVwuVQZs+v+E+7eomD0WuGrNu2yMYvUBCO23IIumU7WenX
6TiMy4Tp3K+vIF2RDlp2Dd6bdDg5U3BXtZvxSLOtWmIoTW/AYAS7yfWt7SimQ1E51bqkH3RnU4P7
xYbxnCDz3cCYV0BgW7pOxrrufj4m9woyThvo7Ra1fHapGTgQfa278BQ+oLRs2wM0tuohsHra4Ml0
k0vrsRqykB/I3jwOAGBMNNKVWoTD+TgWL7kOkhWNo6m0/pSbfXAsM3MTWFwNKtsFemuR0dC3HuVY
pV+TTi1ZDXdCa8UDWzPs/aX41ZD4z3uNBdxiLEjHRbD1eYEZw3QqprEFBXle9splCZ7pAZeV7Edx
y2/V65EIiWt8i9m+qwk8bJB6RKPv3LBKl5yhnP6UJeJhMH61Mny/qZ6HAbe/NJTSTck2Rf80LYEi
mswepN2Wxd7c9ym1Zx+1ziGQrYHWMzaOmYUpC9Lezh/pblhG8QUdJUKuIfGwAoblGnW3O/yKtm78
592s2ElZQIH5z3U/H+98yxUC8hbAG1A/W12Afq6HTC1AR6h4QGFc5BcjhTqwBlKMu5wdF67IhQQ5
dpNrvX5M6ISvRmw3rzbtxg4aNTJIL1sOitIoderqopCQPoM0z9Ztl1pHPZaXtEWG6whY2b6OmhZ9
C1lN1HHsd9O8oixFUtg0gDUnaOnng9fhZmB4fjcOXNuFzWaYJku19R+7kKAvPZbuvNtWDdwbNJv2
eAhzLP4AbdxDhmu7U8NdUIC37sknXXj2+JjiUYXTk+6tAIWDmV4DPKA/pPfgtgOBZWQmRTc07/Jc
h6mKkgne6PgohfUlQC8OI5aFpS9pz1WqX8YpAnC9xiZZhgTFYkqwF2ke3qVkvO5hVH2YCdLMfnQg
o0iktLEs8Bu4wt50tm6tcLuu4H1EJzTRt4ToRVgE2n6hXI4jYVc+IaMYAajMYVhXeOPshSqiNZ3K
Zomj6l3lxQvur10u3au2m3pwaMGFLaBFeJUOaImOyCJzhLqwBzWsEznDIEeIchjmYDQ0QYWJIkxW
0m5XdpKoDeX1awio6UKl9bvbaFdeNh1AOsplYr5bUChW7vCkjaNPaxhTv92bV2q6xte7FF5cb4I6
RuiHRwPmkGVsnUBcD9rBvzUy7aqvmqUskXu0I/aXUKbwcfnTimhfo3P1dZi7xdqS3iI52D7I4MnC
vpd68HWCNNxWwADpsbFeG5U8ZiPNvpwOUu3TE8Aq2qwGStPdBIQl7EJ92bFXy7ToIay7t36yiKSG
bNg5ipcr3EUEgXKbRXQqg+rVq4AOAx2hNWqTjZBx9SIdXSoS2pyOvHLfqKtv2vyj9Hw8K1JAgx7L
lRTtU2QF8GM61M9m4X6l94+sDttuxbK16OZbLq7zHUhqmr7ehHgNVY+sNAAiSv99MFBOFZXcaeT/
FUSUMkrQo/gWWhUMSfqenjK1dmR12CKgzR9hcd3rgb1j9b22HLtc2C1tQzNqX4PePVixsZ7URZYs
69qkNxgaCNfBfEifW9gJvZONXLSBD70xx/mmT+hI++2LrPUW7UB3tJMYsITaJLNmUAusbMF4BXIr
UOtEGQpYSOdCu8dDSNMYKwqoUePZMyexDGm80nZuln5wM44o6JShmwuDJvjoI33rxnAR1P6AlqqT
a1HFwZIq+0maiBvY+A/1V9NEBwXK/alkMvLa6gXs6EVVqnTVhNkDrciXvLMfq3HacxRbuwKsapFn
xDI1+zIv3vwY0WY6tE9+onfoE52dNVrhKiuxKGLAWpekkoNQRd6nx5qAn9Q4yx75MMv2hESoRUXF
zrnJkHKGiD1az7sMeAaHYTiKEBs6xaX7xMcM0nl+s9Ra015MAiFs7i5TB6L92PD03cCPl0AMit1A
/yAsLiOAAdtaMj+0IJCcJG7urfQxUhbNejiuCzvBSut+ybTwSZkqXjqc4Gi5cjKqra/sSIfN1Pon
N8+uG6I71lHvjre0wnZlkatHk84q4MZ6i+8FLFkCVwrvcagHb/gqkPHUk30I2SrjcAOJPlgaBRpf
XjWNGe5Fpde7zNP067KWI5wDXd3XTbphp6sv4QNWu2res8SVdS/miYh5Q7szKfcvQM/Y7zpC1oRg
2rdyuPGqENhIPwSH2CisL0q/zUw5PuWhFEfHzKel2xvWly4cymUQxTlZM5352Cp8KSxhuJ/gE/i+
Bf0xmbQ1nUrxPHEQ1toouC/HwL4AIliiP7D1Z1gvDPgKCnU0acmx9pzdmAjjysFuDRMUbm3hdEdH
q5/qDIydXk1f8H+KW781dUAbpYn6vW638DVs+oeXgezrK03h55oSBF1grEnL5N0bxfiKlyy6Mktz
wGUyKA7vQJbmhTrxDfTdfdM/2yBVVGcnX3sbsQlMyAto9FDlxRgfVB+j42p8eVM7ybrk2uGCbsa1
NVTaHnrjW6FSsGeBuu9VejofMYjBMzadD1WltjHveVVx6LS2uoDRVl1oydqIes690rwlOT64I97W
WKcQOIo4X6lcxohT7fS+NOropopRybolLsCJENDedLR7zdyigpUPuePsW4tc7lGrrJVR6+5T04e3
rPPNhybsXV/U3jE0TWyiMqW2wcl2AW/fOE1GUGwdMeDmogx3kB63fk9U0bI1PZhK0Dd3MI79Jbcc
i1wQp/exIx5hXwVvKhTQc0d7uHZMO77wc7ddZbNbDVlUfnI9eRhRVgGf6/HlFoP9xLH5IrGZTUOc
xzcNJAZwNma8cTEJbdFA9pvWxWsh0+x1rFHLOGw/D9gLovtM027PX3fqCcFR2spVGeCjgVFRX5lJ
UV/1YRJt8zBAuulOXHxSqi5szd22gdFcS+jAS05P1ibwqua6n79Wsh846KHx5NAYXiZF7q6j0ncu
oVU6l+ePio0LBPtPX0DtgkjWtK1lOIXOIg8KuWlyL7oq9emPfyZ3ttkDJl6evyFkjIoefNOapNzx
gvt9vEC9gGkph5AhwsY/nr+GEueP7/77U5WW6LR6KBvuBqOhuLYTlttqNMR1Mcus2TqTuBObOkLt
nnR24L9xFDuw39lFp5Hg6FBkwTpnd3AZq/LOLrPmhJn9Ig9CSIgptjlKO72/LH0f9wYugCuYTRHM
UxneuHnPfidNgxmCBspDVDcFGqJve9rBJQdmrtvYZRqc6kY7DV5ZPGuxfiIE3UTlwo0IFDlak0es
b3njDWuJsX1VYo7oYnt6sVvERu2U2vfIv/AI4yrVhkIS9eUQDTpvIbrsWpgPVV7XN6ZSEyLH2YJp
RwBhNfTWOiKg82dRT1BCyk6gSVsmC80yuM8dae01QE1hh6oJRa3yDwH0SSOAzcWoSZKNjYkCiHUF
S8/Ly+P5n/O3xfwzTlXWB78YWPJY3LpU4L7k/fCDOPyaexXgWmoJ11Grnvpey8CtRTZ7muojDXrn
qswz9t2WuvOwtaRqhE/VF7x10vWNB4mCNfZH/y6eBbNi+jYT5eY4XHu9P24ymygydskZ0jsac1gT
5YMOUDrT6mRtuUG8tA10iQCbjK/T0K0KTki3WQTCbMzY4rolbNdqAcmf+yyub1uFXF3anABy1P8I
UytIm+UgV8i06xsx2A90oABdAec/JpmB3rp9mM7Hh1qD9WIZbXBn5IBXbC2zFqlW+JgTmW68PPxg
/0utrBUWasPyLi/c6sKZUFQm85ESo+rBUywREVCKdZD21DXjUWtW5LWrRZ+X3V6vmwezaqbrvNE/
TFH+3rVGfDV2YbWif+hBOXeL5VC7wVUbq3QNc1Y/5G6e3AkTMWEU5TuSbsKd1Rl3GAyDL1ph9FCY
xO1ERXlFAFWOVsheffvbpTCqA3ANBEa6lbFb7tunLL4CIu0fjMQkr0V3otvei3Q43pwczp92fvrw
7dcNeltooXnPantq1wOUzhVw4Y79ZTSuk6DIT/Sb36l2ddvzZ4CNpzX4DHOfg05bZU3KPr1J3IMB
UnjTVLGxSrO2uYUwcKuL1rpoyuZYE5+OH8wR6T4xl1jjwy+Z9a50b9rmUH13bBvD68Chm2c06xoI
83WnSK6E+XKqTNCDkqCge8FzQI0NUtIvPFh+OMy+VdDK1H0tcsN6xy6ObBpVYt0Wk1hVrBaXN6BW
h9uaOAJrXh9AGsV/vHN6ik+gR366lFZjXYlRB+cD16B25dNkSVTMKoK422TmZYO27zLIKKvMC2rn
EjeMhMu47wYn3GcwO7ZF2RePZjJc1yQJbsC1YMuJ90zqwEj5wMyEoriOmTnEkmra/UNHR+tUMSgX
wmbA9H7i7cJYb27rLNs4XeBe9Ozy7SYITud/FBTCb+UEW3TYQOp5o87gU4F+FVapvzXbJN2PpXqN
XMUvWw5ad6psSwKDq2OgUyI8xWGnH1qqjvu6dN+1pjoE7ZeKmJlnOPUJGD3k7XZZvUP1VVfTEHng
SBwfXPV4x54+IfMkwY4x8wrm6x9L/XeMDIXdyMfKVeOloTcJh7RkdS4vs4szFnqLsSKJy2dbhGRN
BTSK8esRgldl/UGZg9pATiQuu5LexmeSX7khxg32HShg617tz5+eb8/z18SkQc9xpbksE2/YexgR
V8EU1+w7MGb00O66YnC/FOlm6LPmMJaYQrgwxkPOmP72aZVju6x9oF09JCWY88n9X33ESf5BpRCg
zmuw0Tpi5wZlfRx427HF3fgiPykfypQfD8DvSje4K66MefMV98o/mhXpFSO70+OUctjzs1Sc0nJ8
QFFsXA+uV26pYlgLXQJ0yDXbfMAsVyw53JkPfV5jOUrDPz46f/f0bW5OytjdCqPz2FoZKZFBc/04
LuJhLbMp3wQ5sVN+GhXxpjAVW5B5JRs7sLmkBYQ0Db2RWCwAC+t+G6ZsMpLK4Fr6gbjI9PSphxi0
MxppY0ap7VNHdNE+N5KTHRhdg740ykFWtV9N1gpKdhyFTzJcFq2eX4qS/pIkKYsFsswvz1+T2MEP
scwW9ViCKhrL55TmE8Opgdel5emGbopOw5vC6yQ4gmQGbpg4xNMq0jK7Vvh5d2XHKaTg2LysTVzS
1GHrW+XkLxyJezjHNT0MF/tzrPxLwLyDY+Fwa/s//oHbTXlgrpOznzBPuho/znXybKoiolSSJbCR
5m5grlqlWKZgVwGCgMv+khV6tvp2h3NmvMmaHsy+4TgrtgLOgZN4lFr5U57Ad4hL7UNPkSlrsaOf
RpDvuw4rFl4CuicDYRwbPzLFIi+DhJujpqMygKtPwaFgCImKnUaLCyxl3S6hkTZrSYSFXPjUGjbR
GfDTuNM98KObMr5x6/o9TkfrqOalK+5McLgZImy/0t96XJ2UDwv9UNpOcMosT1BASY1dQUQI5u+A
zUlv5xeJGWTrb/2IODeYrcFXXiWeqrYjlBpcaHpyCQZk6ZgWHmjISLsIFM8Xs/tA8BzeZ05wNYlS
bolzjzfx6E6bpKlZJgVL4eZb0VLT8aud+114W71FoxGv5esBF1SihFZiPsv7A/awBOksJJErGMwZ
GEL00+e9gm/nNhEO0XWlEpywGaII0aM3zko5viSw0es0OcRNrh6iagjX2FtWeiOaC6iP9an40PGZ
vFE+mPF8zUVv2tQLiXSKrluFB8drgjcWwWnl1O5lXobZ2pmnG63RcKOjBgAmYzFhWRnAe5EzIFFR
5Jfx0N19a+HJYJVlIPk8J46uJ6x9TEM0n1LY5JCKzBHejFMDYNXWXB75wOX80Hyl7rIeqGE+iAPY
BI71Rtgu4zby9oFTs9yd3y29n/qLKg8ILpPj3XnXqU8OCXxTBB00zq2DqNjRNjDgbukhd8sKn8Em
6kS0Ot8QXpa9nN9ADMvmRda4cP1ElB0od9brb8vvFJIxFcMrLuwxg7NSdmsyiqhCywhdeNlZ3jEO
YBsJO4+5/+t9JC33RN/jMcsxTjVyeNMNrQbjMZpz9t5t4PgAcWHobZv5JKuElh/Syfm9mz+bKEMu
4qCWMKPb4OB6XPnWq/ZdVWuXg568e4I63BSI4TCcL9O55fft1vHyAX19QcTz+aEqOSO5Wsfb4bQY
X/AOuCvglPnSlIP+3FjaZvR9/QCYq70CG38Qlh0/YddYpRGgBC+H8t8H1VZvvWATT9J4GpuI6HaH
vYfm3qfedJB9Ak+p7fujafTao2dmVxbczJvOIl0PKb+1qGGsHU289dQ7ouop/j0G1c2CSKctj6O3
MvCiQ+DXCAvzFOjjXHk9ny0oQY1g8ts12SbMopmWGttCPqGmnLhAVnnrzg7vJPXvySQMNxqNsgPB
B/nWr3hZNfqyfpym/fmjDBf5vp+/dv5Iy4H82zWYUkBGalPGY3U7pMRYeVzabae35VxtrZl4WH84
y6U0SfoxTB5CY/7j9OXWY4Ge2qpDSmn+VB/6xhovXOLYGLOZ3j+Suyz2jdW1VDdfSfKZbpUXVvtk
MGFnMgVhmE70/fl1WtAhSM+L1TYoh4dzj9VQ4fV5CTr/0xOPZzVpcZrqak1XkuiWyRq2YU2FFl0+
R3Bq5ZdlIzDBk+Iiz2d/W10T/ZZwiuG44qAk2FS27cBRATKSTMWCBCmFKzGrqOhkL7yLxpXWxeAE
JC4hwJXWM9RnAjEjFxpYpOXrHqd3NE/yBnfExlaUs5AhfDvzgUhJdu2Q4HSQ1C2Sg0bRIHI2JTlJ
ZMMEVHo4SDwCQ8hiWtFZWhgrLbejPz7yBQ7swqO3CN7qQLTZBHGWv+Ry8szpy71FsXxWYejsQsf4
XWsnnfyToL7QC45R1KIuwWU2NxThtWVEqpI55hwnenUIQy9dEOvMtmpMnwoTvXSIK2TptHN133YJ
6TTFIU8qa01wXrpwyVVKqxX1Trx6isOdWcnowiQVrq+Ok9E+Msm92hHML5YhSjdYQVQZAsbjLvds
qqxZZ1LMFc1S7RD0UeDsdXcx25tSNVg7KGP+zmWJXgmDg2jg+880nYljdCGTp8arllXDOhi9fTwX
NHDiA+nwk6+TmR2EGa8cAKrrmO4dcBsEoJozrSXJzgtAbN2xQneSBzsgELCt69nlRGMdtHJHqTrY
2hByFhmfLTwvuRq0ETk1JVFWbx8PbB8xh5N8jCujijYiEBTcwnFdFt5HwbNdwwfE2klWgKYluxjZ
77JKgvCY6ePCdYOArsBw1xvFVZVo0UGkYLY6j7OWI1eqWY/aTIfvC4Vnbqs7Dl5XbLxrwujoTlGm
CFp4EalG8XZ0x5UFaXHHbftKYghBCZovVs27IK1lD+dlg8fbPsKiqTw6CmwCK9TB5Rra3bb1QA9R
RYg3o74l2yJdW7oLq8Ws4dOHVFYi21umftWx3QAPQg1/P7wnoy42Hd2RIcStb1dPgGHpW3HHLyqt
3KpoR4XlMaSyPuklVNKWMm483ba+zZ5LOg+cE8JVN2H0dBIw2Tmk6LaDCOV09YONSkJ3B+2yD236
D56DsTIl6xKOa0h60GiWNODCNw69L14dVtvOeE1JIEfsYF2YeKwXuGQaOiEOTjqiLohWRPMyRk9d
KHk7Sc7ZaNm+ctPkEeYLZfrK/QIrlrV09N5Ug+1OhRS5M6z4YSWG3WT6F4VSX4exptMXNiSNOGrF
wi92iSzCRTrT24Lq0ij0ZluMEqwyXiYHo2FhoX0KQAFvCFR8rOuC7JrmsjaluZ/2egLKNVSCzlHS
zjRybasJ9k0+ezhXJTtO3e/g13YjnusV7dkLVaRPhjUdRzk+U4jLRXCdwW5dCROSsj/Gj17avomw
g6Jp16+RGTyQcEQ2uq28jaPJdZ6SL2qnKRZ7XRxKET5HgzdujXGiU8dbn9aQ2FKtO2HhfKOndTcG
H/NYaVkQHU8jks+IvzBlYo7NoedoXbglE5vafvM7HD5aQzXhdN342ofFR+P38VKDebFQzkx7I6Ni
CaJOW3nwb3OnNzaTE9LBG6K1tJnQwJ5uAb6s2i407zu0TotBgkGsimcdz28zEf7DqfMpqioixeLq
Fv7UHiwMFrGsWNnKfS5hQS5yXb9JzTxciu53K9/Y2CapedLbHxSQaXagOMLz5Fkf2RKBQNmAPS4I
XTr5Iruz4BWyGfLB6WfTiuxCMgK9O6W1tCl8Fqqxj/VleG7vB+lDWZkgt3LxopE8Q7DmQE5jeLRw
Du/I/tq7Zvbq+CU8JYNOX+4Tn8t5woY05+2hPpZbmcyZpVG2Jk2VzdfI8Ry6erbh7aHhaSt/bZrm
igWq2eLA/MrwBjkcN5zQQVZSSLaWiU3V3R5gBCvzed9I/3VAUsI5GImbVobAf/V9Sn/ImTR9LWZQ
DbkvydL2XqMw61daXVDpUOnXTmINqnMdkCyI02os1oQUs3bRSEPn7y+DLN6Zg30hqeKs6jB6BnMU
H4Ise631fUBexrIFGU617L2VVUzboBjZtdg0ymSxbEIvWbvNcKgkVjSgkvWug4nSt8bG8OmAUS0y
OaCGO3Z6D6SlJIbYSj/dt1lcrms6RosJzCNR0hVxCy2+XwBtV0FhrcEyznyXuNsgpKE7R10SQHR/
59FWWiXIbSagsVNa3w6KVbQw5TbWY7XE8RvlMHCkSeF2vB9L/GnTkAO//dqFkcfdiRMkLcsr8ubg
0lBHWhV6/H84Oq/lWJEsin4REZCJfS0oysp7vRByF+99fn0v+mVieua2rlSCzGP2XtvvdDhoczl3
135DGhJMlh4mRJp7KUceg3m17zLvzujMf7rJvGsciR+S5Flpo1bzybTPZS/JuCg43l1+atrNW1c8
sPXrjzkYfMvNPis9rT4gWMIXx7FarPl6ruJ1hT86YfGb6TeyxHpB60NqhVcFJP5Bqp1BUQhmx63n
7CNbe+EiWYOOpKXNOR8HXX9s6kZ7mDsWMPAJwNSkKTEuhfuRLoIEoxi4t8Zm2GlbWEbZ55wMbWDm
KQNwnTAOwiE/CwNsBHhBCn0VLLbNbccg1ka3UwOn3VnzBK/XYyfJ6nLuukMiKladE98Hld0tOdSl
r8hrmIXj7jxioygpyh+bQWTfOoxTlLn6DsNqQhZeuxLDoysUFEDno8sELlwZHTy6SMVInBW2obH6
wHPtyD8oSIQ6x5td3c5DqRK/xS/MyL4BdGqSvuzdYmLXrwmUjD1jAAQNnnVonWg48sCc1ASbKO36
i2610AiH5aAP7REWl3cptPKGEFB5R9Q4QM95x9i4v2fOduK7H/1ERSLsp3qfaUkdqmb5G41+P5E4
IPO5OtE0JkGuRQZ0veyKfO0hG72AUtc4TPBzfH5yee7Xzyxmhaxi9wa5v69D6j12xQRKheBHY2Fk
V67Q0maruQ5DrcLEWo5OlXsBQcXnph0+Sw7IyKLflE7BZsRbmKWXgoAJYCluOy2U2Q+mm5f7zrEv
BLUBx2y668xScb8gutrxufv1opBnjQsQjXz+hbo6JyRcCeANWWWP15lsb5bYn2xEh0PX2WonRy/s
M0y30itW8oXZM2HxDVWb3S/Cw+hpNmSUdza5yRNjDf27LuTEqJ7pnCrYsooJJZ4EQzn13muv+CDS
LoPfzXzCQGCYa1Vga7UI1xY0TV/OvvLah3ITyqg1vnhkSnqJlgU55l1+vxvuZTZ+yW9OQm/Sr15W
UDz36Z8eGfe5pmsHWbOvTkhL2ptDRIsD24nK4W3xKAfMlUcVG0GvdBP1IiVfx+rWXRBaqBYNTko4
GzbaWxLNbKJvgSGbzcoFq6c+eSHGceYGPJRbdEFnGx9mlZy41YkdT1VoETjPYzmQ/rw0z6ilr7WC
netSDeKJprQZe65TwGcuaXnToOEqZVMXaOI3bvIvV0gs3SjYiNFkQrTSKE1ZbcITzEkuJZGsp+uH
pqK/NjNIudRLr/GoS4LonC5YIJDD98yrAzS50fe8F9UYy2P1zITudV3UjQFBbqDuj6yHIZEH26ab
NsGcOJYJMzCKv1yX80HP+0u2MthzRkg6HVP/crmWxHD7uSteOg+UtEDx7wvB0YsWFdBfzFNUo0+2
zgAy34VG1He6+vmQaycr+UE/9EZNj2Bq31TW1dy0b2YKKs0A1YXu1InexFQRnV2scHxmYKHmgCys
TD9WewKYadveGeL4Q2zRetgTV0q0JYcA0Xe5cnSPRIaBtot8QtKDpqUOqnz5Wg1jA3/BS09Vv8vM
lj3iyD9WUe4PiINhLI1VMNJpZFCAdlyRR4pSyle9fyyK6AIC5gO+gT4MHxpzuGBc1UB7sLgkewkG
LDSjcitras7bQ2/UQ1g46TkePODU3VgCgx4oMAiSrgaAMh7xioFp10zleQ4ysmD37PPao+i/XSWm
fQ0S+XLT1iu6T6MhaMdBPsjSdluSyTN8KjB9UJFtJ6Jp2VKGeic7Sdk/M1CxCVvqARfZ1odgY+vn
bIOCxVjJy9HfdYlBc5iWu2YtNxTCYvHpFbQXNsm/hHTvk5RrJJW4gBoQDFyy23XDxNR6rHiUju3M
A8lY9N3esoBkNNvHzKofu8ScmSHZq2/X2nmyHhdhTT4puOWROzSMRRXU+nqXVXmoQTi4ARNxBcqv
31k1dR3NiY9lhQkOrC8IIg6hdXXFBrhxpmOCVcPXjEH4gPMHmo7pRpbM6afuDasxDxoqpia5kAfB
hHmdJStzDe3y8kpyAhcCGyNFNuOOkKl91w9vgwkdvne/U+F9lDFyEifzThFCeD8h64B17nyEVd34
XipAHJIoV03ye1TeJVdDxOR0pdvUinNcvjNdkzeyJ0zbjllBgXGgFDAOktP0xhpaONJ3Whc150GY
/6z2OadqPXaGaXMDAsuoIuZAow2gXFj9aW5V6rflmcCswIlddExCaMzvQaplC/61qtdDQ4uvYzX+
mhOCnPSLfMMa8ALbL6sxXoWbhuZSkoBLelIWtQMrRQhipBRyHVY9N66r7QuvGILqZIGrBHbPHqvl
1aPCUBqpPyXCK0+h8kq+ljhCjSygNrTN+K2B6dkrxH1pC0g7NXGSDrr1TzPQhVqgP3c4Bp1g+5+Q
Mh9JDWgkLNVYxBgf7QVYaVYcud+WqyXjb/YpwChrcU3Mn94m2i3evh6JJJBQDYOYgEj6dqKI1a0y
X+8zDkmv3JRE8r50RxQJCErYvUwfBKYnl3mwCKNeyKhlunvxEHAw3ct8sL/2x1LwB3sSrpP2Y01X
b29du6EQYSQlyTxW7NeR9m9igwJLyOYM1bPuDEnyXQemDpKHW0UNChiV+Zs2C4TfkWFzS2JRPgDw
Lbzyb8moX9xm5WSNZh/k5gt6hgwuiP2tWc4nub6vVlQS56Q3YICpYIE8a9DhFwbS88FI9NUnWt7g
KoqPJG8XrJU5583FKwN9pOhNC6pRYel7J07Lg5xXdgiz4HWtHtds7fZeBZAZkA2gvv7aDy1/Ol1+
DItKc47Jo/BQN1P3fSAkJSmOaYY/8OHrhUbtv7Ce5wSsKdebeQh1qWthKiSDmKYm+ut9nMhtECrt
D60kE31suZCV9ln3U7vz2oWTb/uPLgLOxqU/7NGP8SsjRstKcfrYYLx8o2mO00zIKznPFtJDdggN
Y23Lnv4QjEOzNZSkpXF4mOD1dU13tIZ5Pko0LVtFtYtT+0pNxmHFaMMZK8n6ww5s1oTtRvx31fLG
NJ65jjj1Opd53VOSztUaEg8JcmY55ARtB0Buu7Ca4TxPxrADiOPukJWwf2DALuTTuDZs5Y5l6r6i
INQcW2emDDeRjX6JbJICZzgr4EHEXpHsFxk3nZRBtR3eVQavdYxIFExbfQ0S6OhMhoy9VZRD0G9y
yU7j+q2lZSCi/qxHqCtm18XEGKqwd3jv5gR8XNl8VUbtQG1sdMIGENgCet7pGuPY05wYd7VregcQ
bVBOQNk3vG062HndUvlRK5xHXTQKzbE6yIYg1TnhAjV16MFj8iuNttsPSfsyVo+KOXHIFC7drWVz
Bl70mgK2klGegL7xXizdCqZy9R7RNdDwzNlpNdFy5jVopjUFWdbV+kBpQ03h4vYC7gunDOeipCuW
CZlgZf0vaxfYLjBVkXh+NmYbYkOvSbPQJM+npHwqqcEwaTmQ6oD8ZAmepuo5G44tW/FHVUSvns5G
Ndoi4Qh7tGAI7Bj6Zr4hSX5LK8fZbR1gYBrFjaH0F3ah0wEeHaqt2IReMokgG1g0TzloSbJKPLzp
/LeaosJG2mWr/cKKC6RyfJjrZQ1abSRx1XO/WEjnqzhmBLzAOfTuvWJLtVdrhjMjv6LvZLeTNQEJ
l1TG3XGpqGLFNAaEOTx1Td/AiBP3Wte8dTH8nmkReVDX2WcJjRDVnQsEugAMH/302e2EthzqtctP
hmVih7gsnXjsigLslCiTHUa6l8pz/5F374PQd3dlMbHIqo2A/DJoiOK6luVwnbij3DizfEYr3q7x
nE8NUFySx09aMg9AWpm7jql4iCeGwaax3mjuCi+qQzoVTeOJJ7Qnl9IhaGJenf0MZClunUPDubi3
EvFNlPjHOEOktvQEBiV50YmejweBj27qElzt4JMWiwumaR+6Xj0qMez6tu+PQpIrVKxAqvvEemzm
GhNURIE/SwJvlpqEtKWWhA+7i9xbbsHdybSYPJFjAxjsoiPxVEVzqLvxndQoQg1mgk+h7baW2CN+
JmiN25SscvaOBcFFid7ivXb6/unPUXr3xGLlxWs64vJKd8tJM47CGdgiprcjwq5La1gvPQG3YU/5
HZTu1euHjFE5FK2exhESVxogw71koP9OI3ujzZjTELsogIrCdj7QCgWIFchW2HBylL8FMewcmDHL
4lpteSmzCylSiLDOmZzLXv5To+X6bowgpqHQz/J2YU8e369ptYSayT+RKOfS6YiwMO1+r1tOfiC0
Y44hMDMBJhOEC5fTQQtzPCkEqn3k6Mw1r3oSHtqfKJbFsR/dh7oSgWnRyJF52IZDNr/pRUNDNFS/
RkskrB0p4L8WOMeype/CWjQ62rHiezkks0bNisjnBPwPRlj+GMGHRx7Rcd8Pg32dG9DxLhd8NpA8
OAwGUqS8O6lIQ1jOqE45SJEaRGyQFHy5Fi6ZrE6or7z30kXs6ogivwJJDLPck6jT+tmve5wftPZf
fUxxjzhiqKb6VLnjkUjzPXUi2da1Rdiog0A7zZr10HrMwkctbphJQ5edRw+mFpFseCk4yq2juTIi
swsgGrFa5QV96BPpvXtSUOUDZcOFBfIYTp31VpeOQhbmvgCZRcFtKzoJRrzLCEAYCuH7VJYvBaFX
u67nTtrgjVm9xGRK8O3UFuMhM53+khacqCrnO0wd1qXAVBC0TbsGroUa02V/F+odljM49bAIeeR3
5mB9qSzqLxZ3YutoK8W1cY+MinFpvipwlfafLsWj5/Ebymc2QhhGUsInSfn0KKLvCmKZbGT4SDkl
Kc4jWlh+NZ2TygNpTRD/C2BytiQ3SuX3sJ4eB6dafAJFagjvdA5OmxCQUdEk9xVhjRVpc33S0bKy
FSI0eGf3iXopOljkU+wxL05U0OnlgBFV0P/bm9YJX/dQr/djM0SXRcE/9ERoOL3NVKASl6S2H9Q4
+2gT5gN9QkrYjee3oqgwJ6zlXqJzRbvxRgU13XsOsgEg19fcQAifQhB/HiCIbSfL6zxJ72D2SAVG
qQd1PMNOhQSrz2jpPW24j7OfHEj7oz0ds4bw6nzKXhCh3zQWc/w2q/e4UsVh7Nb61I8KnZrNsVN3
PKgtdugnNZAskdW0XFNFxusg7qlOXDaU06PJMBd7p5rfUltcledS3VZRc5nKm3qRhC2Z5aHRI+eU
RgkSfv07R7oVZJTv3IzylUcpweccv84Zu+1ULkGVNPlp7vRpDxX2Zv6LC3Z8MVC0o9NQpObenLB2
GPVd+wAR+pYXVb9rXV5Oa1LppfAeer19wghNt9RxjpAh57LVZQ4Ur5dK857Wrhe3SGNO0ABv0kH/
RwlBzBcrMzc14JTS2e7MNTZwenTDeWpsjCCze/IEOzTPMfzRzY3jkliMcvDzP7tu9BJXGLMBsL3n
TJhDHno29IMeaHp9XOv5IRqM1m+4icdO0/wRK3Edn/R07i+4DR8qi5mJk+vqVCUIY/vM+agpMeWk
PSxrcjYpCMKyNqJDTMSSYfYK4UnCm5M0AZJNAozq6h9lgRcQiP5MHCMrINt7dUUV87XGQGrteyQq
hoKDDHMSrPxVtaexd/JgQQLL5HeBZ1pcC61iw1RRag+5q4FJNEgCxYZl1o8ESdhIGRqHwo10X6NO
L9h8fBN+eOYyxKZKXEs4YrXAoAp6g1Hx6CyM/RAJI5Tzk3r6du1Jo05gHCqb9o3H+bOfPtgImF9q
vJedSTiqsMSlEV8EBq0hJiZ2T451ZZjYBZQKP44t2x3bmt8JnQNalC3vNdafXIPwG4R9R8+xAd1z
Q06LF3qj9W4IgqO7sj0tef3b5CZE/zG5aBYcO6d4AMDV3/fjjYmcK2Bn/VB2DAx/5rVbARKSRrVr
yoXMxagvfCKTMd+kyX1HdlA4TDFhaOZ5nrxdmaJas02LL5U+ksux7XFYUi/ZNGyVEXuE/2mx/ZcN
0elem+nLVC74Vwt6JiscnZIKvzH2dlJ8r21+yFJyshj3muEWSVx2dPR9JPMw7qY7PJY8dhTPiv12
vPZviAnu7RJepGUhM2lpH89mjNyqUi5S8AkzYDprJ/yjb/V6OzZ1dF+axujbjfMViQKBdfpZR/YD
ph0OoAXvEB33Cg03y4Aaq2dWqcSaeeVh1dJgRtmCZvQ7ta38UFQjjzFbhtCzdMwJbvHc5l+bOWpT
0cvmsG2d4qH4wel+KoatIioJOe0wB9lpb9Ei8MjNjbwWrXPtp0GegDGQCjA1jD4IxsC0dpvZNY43
lzhMc3V9HmaLeKPhHt0SqTZ1yHdphNKd0yM1e7gay1+M3COQSapfdnxAzIsy20TCmR+zCLYttyj+
POzYeMcvjinl3m4a5irmR2MPre81dc5ktjxQGsQbR9IIVuEcxnSqQ7Np0WJAEn1ayPbSyJwvembD
6C2/65S1iDc06xEXWc+KJnk0ZalORopBPI25C1cuOH+S6R1YCfKXWH9P2pOe69lzr31pSI93eYXf
ZnaS0F1I4ROqoBeqiQDUx9FGWMZfUK4woN1iBDK+sthgnetXup6cLEEoRUTkDqciToQgzaYFLET5
1KVPymXhIkrWF2pgy+h5lyouNb+ZHViLuvbIKCsJpT6+yJzqHrfUjdkX2p39y9A0CauJyz2fjyxM
NrrraePWshNSoD093gTp1e9a9iiV4CG67dybLB0ZlZ0IonryGFIcTMFTiKDQkgvGuXTLMLGLP6gG
frTJKJySxq1IuUxL45z09ruaTLbM5bR3VnOiU6dKxg4Wk3ZlaWzq9MyNA6BZeKLJnQhq50vTYXDG
kX4ZO+fJy9c6MJvhKyqMM8oztXe1bthP2bMgPh2tkOSHgH0M7jJ67tb0RmXlbafwsPRzya8XmUw1
VNq5HFHB84D/q+XYX4y2eIEmbh1gYnwKBBqBZih87qUKoe7yibZfjmA5V2cmslrdnRjlsOtO5uqd
2i6nj5/6fdZAimTxDeV2z54yv2scFhSOrc5Wz+hbriz1zOyVxRgtkJrmKzP221GzX5nQFCELdOp2
48WZ/xoUpXZRnt0EuPBIV38Y9fg2jo/WCt6/MPSgYL2zwxmGuIFgn7I0V1izBT8QQjFFT0SDwY8g
Q0IDXLQ8yUhWOuEqi6e6veUMr6wV0zBv6PXXLrBj6AMFtNp2GA6cIk8yDl0bJLq5vNBTBWsRzRgH
TU4sy/g35M6VLdqt7NYXSxQkZtUsTbAI8sQXmG/MaNxHvIW+hy7bxHQBRLzeMhvWwCLH6NgzOJ7I
EdwYtwatoP4EteLLntbbonauK45oQv+ImXc5dVLrWWbW2RnjLwM50dkpOA21ZtjPqrjz8uYA5tll
F8SMGIHQs50VyDhb5iakBsGq5U7Q7KzZe3vTuIxm3RxaMV6lKd/Swrjxco7m9dq0zb0ap/XUdebR
VBlRzAROUIfdN8UY7wtR3CbjWOwLk4KocK5WjoFqYTg5ahq6XBKJoLonnz365ha0CpJ6enw2QTep
mu7HxawOMD7Q6XYQ4S3JmbSQR0MFyM+uEPamC/Nir34EbMHytHpAqf8wZMZn9prp/Gk9Vg9O6rzk
9rIelqY9wm8oz4ARGVSjqw4cMtEaoR2mxjvk+LqwyOLGFbH7pQZBDGZi5AzzBN+i+yQc9bB6Gdxe
w9n3jIhTIpE8fPU2glayT4iEcVSQuaxrI7K7KwSM2Mv1Iqi618233ILC2TFz4A1ozefcJLA07c0N
ib2+jcZyHfD1jFvQb+wIpBZc4FPKvK1OGeip/AQsIOAM5PVcslNt5SObmGHvaDSWZtkf+yT7h0DE
DCizNR+x6uS3+muLIzmR3UWrsHgihqN4yuJXu42ZKPcjosTpp18fpIv6n3X2yB44123GJ2DpsyRn
cAPMIq9wXNaJE9plsJWteGBfEkHGefcqxXLnCeOOeGmx60lh2jUtVllvE/OQyEXCRv3yAwCeiZKC
eBuv0I3b1mIptvoiIXIa51CypcgOyB2Khk5U772PxHTjgzJQwNU9j//4MJsRmpQRlM96JlMsGBB8
Ra469M3wnhWMZ9Mxf7fK7p8e3zvuTD8w5LEvYN7mVlCYaJe83H7o++klX4w3K0VcS4QG7Vt6aRFL
aGn0TqTTX2W1FpD78YzH8zI6CBI776WO0uKYMHWROkTqsiVoh3ITy/mdLuafKsU7zBizbLW3euE6
1CPG3wgd8eenqN4NKECxwkXLRyPdLNmTueWnqXOZuJTR6xpbr5076Fy6t1X9JKkbZOZWMLjNwKYU
xQfXsKsz0HeGTp6/FF0snVh0bTvntwOCEJgkOs6WnYZdkv1Urv7H4Ooz84oT22K4xTPqhma5icK0
Nv/VMcpz1u+sU6NH7t4GVW9D9GSGBKirDmZt3ZT4TQdLnDmQd7lt9z79+ZZEYpBPwIrEE/TJzj5b
s33Fts3cmmeV47IdGO2bXXzo5488rdBoqvjgIrj343UIO/bDwfYrkK14icX0Mmb9l1nGP+iQYMp3
d3GdEGOA+8n2mBk08l80xMwBY3lyl+hpe0qz1r6f1n8AGpCJDd6NohZeJ7EDp5yG7TS8LRrO9Y6a
g/EStx6HZLHwrlg5g/m22OPwfbBj5mxAgbaYpvbVyZJ7vAPIaLAdV0h9XojhI7GT6bNjZwtjWVzv
FSUWMpnV93CtsERKn4n9Zq8M2IMDxN31QjBNsJkeqELsq4n0bpvZMLEMUxVoKGgYgiPGM5KXlIy1
HaX745TO9n4p0/Ukkj+GKa/Ktn/7ij8rGKdh0vUj5JnsUcAlrNeRgHKEtZ+VYJSzkFlYjfmv4mbz
9cS7q1Mn2dstvtR0IicL7U08JckdX/zOne2D0KKCOFXaMQnxN45TMgb22mbgnBiatNW6s8z+r82S
sxrTCnHGQ+rQA8xe/BlF9ov5YHo6EQXdt4PP9KBSgD2m6Z2yYukDOy3La5lg5m+nBHO9LcgIocai
9mMMYkT/FEvksNHsIZjN8tpSpDRvE4LNoM+QJkQwBdjhIibsTfvUr5yVk0ZUCIFsSpFWU4lbOARk
56bW2ziwUPe07UpEtzFiv+Khqy+kjKTHAlA7xvOomVlyVR+s1nZzY1gsCyi+5MIQPZUcxqXNVDyq
qWbH6eCs9bGQKwmc5hbIeZpmwgWamJ+pWgCFEC1WQogJZvTRi57/ti0NsWhrjePXCglIQEhgXYxk
vHVm/Yb/g2jmqSepa4rJjMn1u8hjakQMA4U04W8qTy6DTdoQQjshyncIOozG+m/D7cjnpRIPAUoE
LZGUtUV7NfP6HBYXuQ7bwWOqZ0E5cD+Xa2HtKLxNUL72XxPpT4ZWfNUc1uzHjKcZm9RO2jXJMHX9
1Tbmu1cdmw7MWQoQM8is5RPSCdCfAW3IGqG5ARB1s4L5RNsWUeaqsrtYyoEnwR4p1d8dZz72pNsX
MaIYOs8jMUvZA+EuX2RT4ceMkr9IZU91Jk22rvLUlfrAPJwMAw0p9k4vD2KO6nvNIlq0+HEHeQN9
OgBoSe5LjvDXEOqALtQ5z4/02zdzk1tHHsgkKLUoP0RxeagjugBjCwptF8ZdDTs5ZxrPpdCbI16x
dI/2/cUgltDvpX2S07jNos8rQ5lKttdxbM1bD31vjtt77wgjbNiZqS2+FAcVx3R0br0rM02vbtJj
Lsq7TvLNl33v0gj3XzyA+CmKEFjbj2V1K7MymtdB5Ke6YdbeNkfyEATo0um3rbmN4N4bbOgw/pF4
uRo3DMfZv64pS9Cuxj7kqd1g4gaOVfFciCxEXvRSTvQd+TThlyYklGhsz08wPbPUceKTFOnbqp/S
bbveJbq12zw3uyaNWd9ohU5OJd2r26No1ZBHApeLd4ZBDDvHP2q05Sslu9tgQpJLAqB7RD4tLeEu
kaRZkGbpBGKpL21yLs05PjQjLhdyx7bfNEHDtm6T+UKmoSFWkgorTL3WaJPTuug+3qhby0WYy9Sg
IVP8plzrN93WdLJM3VugO+DfrObJ7rP6BPUTAXniYTZaXxOHxSkC1Hk/pmYXRHpUIlqIIZctObox
dNVoVC9ebHnH1KpPSZ1GAYbdKKjH9CPVUTHLWEvY4loP68BaJqqbc9G294rcgsDg6+4GyzzCcyKL
pEHAl+baxcoLlFbt69h+2ZV1N+LsC8e+Mfk19WcTTAP6sPRqEmnsj1LI/eqUd0yYNGoUHa0a446g
QRd+HAEI0ISxHlD9PpmBaSrIJuxMf1AIHFy3I5pnaFEblkSVV/YUmj2xKDkeTfwXyc4jx5uTV3vB
EseJFiczgevpsne872KAIoGI8iJbPJlWFDPCroxDGRd+WUa3dI9ZGDnlwiFLdK3YDCp1dIA7dmE3
PRChtHyIrMaVdU6AVwcrzyXGu9a3pZH4ZTp8Fcb0pxPaEHLo0V6u63PWkXggyy+XoRa/Ia55syXy
wzyrTr/pBupPMsgOuNwH6nRC7CysObpiqLVpaZeGhcZkQ5owcBoTh8xqUvVbnUGgWxM3uFZzsVs1
+yNngMBQSkfqnl1M7DEI/Ly7BogRCor2QbOW5CDzJ2ch091klLpHH3EvmgmiiN1+dmp4nIEXsr9b
UB6qdT+tOj+vvLFdGnw5ZkQLS+YDxnAjF7fmaIQX1OnHqUzrl7FTxT6dlLrhJn2b3XEKJ3tOsdIU
F2vGrLHyYgO9PdS5C51FUKVwvSBxMs2DmkkvdzW+eJLnd0WNwC4qOH4QCS4NbhXXMtfzasiYmIOX
VStzpF7eNXVQSRIT1GmVcV3d5EPrULSaOj8OljjCblyqbl4ttyxfOVafnL4j/odf5WLtCG9pDgkt
Cds3ykX+tRyqn/IyBpukQRB2EziLvJV9vB8IdPSVI4cgUyW6QQqgqHTR4Uc8IgxZu9aJL5n3AdeM
/tUbJLULf0Oxjq+6y14NyiVxzjG7nv4+d+C2OQk7TYZ3Yd8RZoREjc+28s5LSjaflcDZUWvrnEHU
JgifrssGx5wsdpdzYj+61QDisWipiqP62ZpHAri8OGQazUfhSZfsufnk2T/4i7CzQ2cKnNR7ZSi+
+UVnFGkd7pHWTI7L5DJwKPoHkWL0cD31bWwS5bbtvC2TKvdVCs6MrT9EFjO51rFx375ylBdUXanB
6fbAtLe+WxyD6o45ksEFFTFb4ES29UO68uJlZHIDhmrni7ui2hbEsMiUUrIy7XM0fveaN19Xw21Y
B/+j9GFxLyvYUc0WNMwHs5IACdQif+0ScS1cjZHv5pDTu/OaPAOti2/RT/Pe4ONdEkwJiNvRPLWV
AZSCfxx6hctr4gWN20ncTLULCC7FVITzhc4x2+ldLk4gnMK4wksK1uGWI9Y7Na6TMkkp8MlQM+3s
nEHulNYj+pmctsV1nvsycXaA3dlM5jfCVuwBtHhfeSKDaNAD7+AI66PxX9+4yz7K7BdXQ1NBVgpC
NkBAePCg4QBT0sgWU08R7ELPNKgki1uC5/qAKqBEyEEDbNX6j4vEaVi0r0lHVenOXRtgdaS4Nb5g
R5EDWosbu8IU3VSbmYL9eFJoVMBRc2Kv0OcWNXm27ZCKV7tQJX01L0azMgdaGGcghOM+Ute4tTO/
sWqHucllqnpktrVCSR+33xrhNb47Lz/wSH+ZSSOKkqbvDpHuKwCZ5xX+h6f0+wYbfKrX74bRcqSr
sDWd35y49k26VUMpnJmGowAQddlTXJ3HcuSsjFqxQxVD3vhvsURkck5kXkui+iZc2+Y4TDsG0Dec
TeUdC+BgaEzATSTeo2ugn2AdGZOp7JN6QfdHfaMhJg4jEhsbJWx8ouRBzgscLN2In+w1EUe5+XE6
tydGq2KkEzkRUh0wobsW5JKR67GPfZ/FLyHVOhw3Aupuma2qvWoR0Kd7Odv20emHmygiEyHVqYnz
dni0tZaSYuUMns17wEN+1iZ/rpu9NV5oLTPcip3jgIHKfzu9fsqSgSzdvvjL5h6yeKTf2laGX986
83iScC7ux7r/GhhxrNVnziZqWXJimIbbaZqeiQ494Ce4UjvcV/H8nqMNHUedWaB9507itIqtYm2d
m3hCyd6mT5sZpybVk7EwDrl6shF4NuRrje+2xLBTauXHshBqYzruj9DaACXdfk3jc4z6RmuLMMnb
oNQVehZcc0anXRMxLP7sGk/G9N3OvGJpcmAb+5732kOOQlAwhTbrlykpT4giqSOdU7XWkpA/NMJp
XAdpB7e9KKvzYCACopHWSgjW5MijKYcmWpR5EDOIpTlegJGUGqZA78509bOle7/GoqPXV2/atvpY
O1OdrMG5ZRx+iEaGBEZLDeAUDCOQPB0GbeSv8yBi6S350Fj3KAvGsj1OUv0ZbbiMbCVYydG7sf4S
S3UqyfE4rHFT0EFjUjQy6jbL0P2tWZh71QcVoStH19k70qu2QZURLLn57cn+wVl7MKzsB3mx2uYx
hn9lwjupmdzxiFMpyRp9IaIuJlpmwGMTqiUZj1RkazD0vtuNm4ro5OR1cYoi5jZq6adANwfHLxV+
HCXOruPu7Q24/B9H57HkOJIFwS+CGYBMqCu1LJbsEhdYSWiREAnx9eOYw47t7nR3sUkwxYsID1/C
ckn1xQidq+jtEe7pk8j64FLJ4En1nLfow3yyCvdia46/mcVHryml25N1fx8rjMdR2O2iMWoZ1kcK
u8lI8VA9PeQmUysavDbah5Eii2xfBBZ9RtJZOSlO57qiji2vT15pvIRSXTtfY3shzsPYcVX2lbFn
62A9V4xYGpePStjBQxZnXJfcaGtFxnLv/e0jfYnMZjj35ggBKmCq9h0wqtoAIo22utk50r24EeTZ
usZga45oQtYUv5WOTcJgtsk10bhYh/NvD3oY8asrN/wHY0ebPxco6Wx1Rb+znYSzQWztPJEonjh7
2oQ1c5GAuOIyzh6DgYinHJF69KFz1C8jhc+Gcf7V85ItwuE3VqK/TEHTLKpg77S/ZdX/a90p205t
8wirh2BwXe9DSEWlukKbumdt4qrjcBfvh0OvmnPScWiuI70mHPZctjh8pi9Op8M5n0HrTKg0pBvQ
QVBJQWuGGPatS6zJBOSO89vSg4ifPJ1w/LnIaphtXLBTnG/N53j0YjBwEU2xNvMh38BtjljKgLb9
5jhpboZFgPYagBJZ/s5gE1gi/0c8xExkOcFEzoLu69tLGNrZSn+EMeskKe366ufj0iROqpBarXhX
wNqxXV5eZ731MYdUIsGrwA80O/HJ1kQfIxZ5l1DMEcPIHcw1oI9RfuwUZ4FgKOM7+uwuxqyMnV9j
HPPTYWNjPiAH46/rWr66IaghfrgwX0j/6b1b7hjUoPDBBUA6/0o0aUbpJ8nKcjBQD3iDyqy95L1d
7YZcnrrS3WFH3kIwMtGSVsJozF1UoHnktj4WFut8OffzhSK0U484eM1qpFxOppSXw2+lh4w750Q2
mARMVUXXnvMBd5tXKsaHTUa7/C4hJg4CMEF+nNOjmuw9ZYkUjHKvX0eGnDbtRmj6tzAJfDiYcoYC
nY8IxybjJeoWozhxEWTCOad0ueYJKcM34knMAPmy7IfO3udNTAKryCaGFWx6SUjmU1uQ9t1uB12M
KCGOeAOOgxrax7qZjr5rQGPJ2n1MNTx5Xuh/A5a20b0acfAacF+Dglxi/u7kc4UqP2dYMV2DzFbS
DOQX8OYsNkevhX6TUk8JULF+5YK9c7vkhZ7YE/C4Yp8RmAl7ZR9ttFvyT/z2NGGZ6wsnRkvHRIY7
oA8aAmIUPa5MvgWakj0OOJ7e0wwfjyU1wqn1kvs2kyAXHNRYutfEqCtYcK7YBUG+yVzclJ0WfK35
AiQ9eEOrxQHdpMfWYsCpTWRzZpUYR3mHsGWRo6P0Xc5UVcssXahZ+jN0poPfda8p/SCAS6Cs6zC8
VH1A9kwSnUvtfdgUnDQ8pjVBhmtgBP+Dh4ny5lIwjbI6Dsr2IWjzdq8JvUNlfhP5oK+t810MHJfJ
ZacYcL3cfqAFXuGa9Z5KJdSBN2ObJ3KXV3wXMGuOu8aK4IDx+XMTezQtPEW0Uu2ncPxM88nj9vFu
RTy0zjx8YLy4TnENWnVu7z1pv8gIlYBo0A91mswLCIVVDRODLgA6VvqQg3SNGkplXDn5Gx8zxQ69
4qWV04cXMdio7e6RxngUYjt2Vn5kYtIr8n1oxtM61kw1yoGK9TBJX1Nez6qXACzARzxqJpkYVHkT
Yu8udBW8WxTW89x5F2VfSlwX23geJNrYIuiWMwZnjnptfN8P1a0IjKtj0yAO3Rm7GG6FPPK2/FUX
tKd1ccem2dZC/nbczvGMArOPPZ/VBnz6JogZ2YRquLlhH6zDrkAudw6YScgW08y2Gq3U5yaAM7EG
PbzxcFi29XzIks9qbEPWRJYxn19s4qrAlhQ9QdFCxJUIoKbn/aZZ5B04rK3ylDXH9QOMboF/4tq0
siJ1GHAc7fl4gaWPiG/YmxajUE4T35weCMR6DKSbx3RED4ipkF8lGeYUj/pTKcc7l+g8HiZCTEU4
7lSUP7Fezvu0HUlW9Iw5zNheDEgnd8Ck2xTcCsKsTDexBdhbmZpTAGYkFBzBj4cLiDKBeBDP/U2V
UY18389b006zJW0N/rzD9Uaoo2gCSdmbkLgy84ocps3f1t8CKHpTWfgypr6HXznGOibKw2BN2Oca
UWy01Z6yyrj1I805RKLVAVb3ymJstKlB2a/qQ7JAb20X05llwXupGduUHteeTsfI/CXBt8YFKZLQ
xgeJs3Ybhj9efUKl2WeR6+4x+aLdOcG1jcQhMdynLlA243j2Xkfjpg0Fqq8fZ4+Baz8y8ibQk4IP
EEnFwoMvErNplYb3MQdAMumqfQgpGGTEYNN8H+XqMvrTk7GEv/pR25yre4bWhrmf6JLCAdDjokSu
c7GqNYW189023NDOhA+FPW0hg5QrqkmBARX+pjVnWsAlKpAIHurUgCBTEnASKaK/YiQX3iYzqZ65
SPsFV3KVjfDU8ATJKaxOTAWZ2MFg37gTtW5UZLnm4ID+nIAYNSdHBC6XhzrfqTGBzD33d6Z23hG1
Hgl4p+sqUDHZLt4TO/9I/ao7NgRgkiz60RPhZzbMXW6xdBWxf9RTlq/TFpt2BWJvHaaXNpr/aMKc
1g6T/xWVQWj4aJll+GUqYFF9CsLFdB8FTQfrWutrHOIjjmE37hK2cw+Pa9Xa3NcKF69KhilLPYcN
VzOvjtkHTCQNl643vB+h3R1RXG8WwGaMpRUSMGEvtJCUulsPtnM8QbqYQq5lSDedY4Wc29IvHKLR
BW9SrADT562LIEdcH+LSvk8TguLuh0Wglx62dF5G1geOmsGqpUAVOpfxL4omczWi2h6ZgW7qJVVu
YjNYDR5IaHP4BRoab328LkMi7kY3uYqUBCTA0ZXkasKxNPWJNNgBPlGxrSOHW++YBuvGma5FC2KY
lfIHnvo/6c4+/F0yflYzX8oaSHLsSJwGnnwzsIxsvTj78z0sQsDd1FapE9OBFiqpBRNCRMfIrRt0
Ox4gwZgychmsypqpmTldhyS8F5Djmox8N4I/dRdOcakcB/CzL05BBmTQXHQLTWMDy6+XMgtnrWhz
XX92udyYxJtIiG/rrHiKbPIl+YD910t+7a7dTUDpmWqf2jLFudFQ7JGV2XshESA6cccqOWyxEz/P
3fBtJ9bO9bExSwGsYHbCu7rS4tAWPDex3701Jvi0mlqMhUiQsVhjlFGQQHwCygiLZA9rx4BJhmPD
mML15JK5HgcwvxZzBr9pAV/2N0szDm1KiH1O1n2JpYdc1k8d+Y/VXFjYi7nGAWXANGXcBzhw100D
EznNy5MEUlGwonNkr7Aps9+K6I/1Hrd705f3AE83vSieCc+sC9sYT56uYO/FC74qs1ZgsAnN8ZK0
AkGq/Y4RSQxOMXAg+JLVLCMc5HXqPdY+0Yeyf5ADI40gY5RiDblNwj7jsp2iAVnQ+TQibGMcCt96
rbGC95mCYkgODxxVEPPlKJoCzY8kZzC5d3mBb0C54G9vvUtQPcjT8JUhFVhV8H0TlIocM1emiaXg
YFulDRMJxgYvkjIQEWkwvD0hVMOB4skk3Aoa+CD8JhfW5FYZxjd+3Dsnnr8HxSUUzyoN7LiCVznm
Boxv5zLw/vBmsR3Jst/68l9L8GUTl85XlYVYpx1zFzaETVoWMlub1yILn7JRfTleTVStXSEgvjTO
HYhkfOM1Xx/C0zdN1eqqs5Jg19cnWZFHRZBaU2eJgF2oO2/CPWHq8KZLA09Nnp6tFLxf7t8nc43r
xY8fUv6yzEGnfbmYobhnQqUUCZuQcBdDx0HFfrrRVfQcTdWERfSVEXoVDqe+mpke+GyPlaDGsCas
B0ngpZiGbj8ENAU0mumYZGq8oTv+YyQXtJYpcytN2NHzFmRqnJB1BhGxlngm7mRH2Kc31w469Y2M
UsYgjcMB6dG+VD9jV7ccyJE23OtYsR8PYfLRjR3ypj4aXDX7Vr77+q9jaoj4FxRbFmsvmeq1XKJe
sYD9o2vrllnGF1zuVRwQ8wPv/jGQnJwX6EU3Q9x2nEPUD2c2NKkHtWntCe5hXJO8nHARdhXtI1z6
sFQm83nmetnN7dpjejQa+mSL5pdcwbODd6Gfsu/as5ffzOoU+2EG6iK4Zr09MRAWa63Cj1YQ0OUi
8tdH1AUZvrhXDjmNysJ05LULI0VBVa3BQszFk1e43dGBMbaK3kKHX+EHJe5sv3oOEyJ4RZPvEDdv
DqqCAJvh1hBxPDv9Bz6Cu+CtBeO2kaHcxPg0mAPCehEVRKDo4PFvaB4uHAwATBd6+ctoUKO6ENj4
mTJ1T1sZI8rIuhVZTZBryE455MlCFOfBJFHbNgozkborlwZvMEi7WndA/fHdqCQwGY5Ml7aKvwxm
awURWZzA58x+riV9zRFGI10TfECZXFG7+V5Mob3Czn2J6vgW8kJDDB1GM2L2prwmZf+PiZVu8FGu
6cHQm4JeEpzU6YO7ECAczLEZkJdcsqj0ecYiPVo3eA2voM4RmqLuq2QX6OZ6o2Pz2g7N78wFPnUH
0rOWCvhQ3N9gSn+ClEQUcXn4SQFjZCf8qkR7NwXmDuvlSYN1DQr9NqdjAoWYfc7a2a5fkCggqNxN
nliJdsLhWDYQUsb7xqyvVV3y1jcN897iEW8AcBjFUTUO9xnP4XZMh3viPPcqZoVsGouC8cIhQU9v
AhFSz8TMzDwLNYfnkoG3s3fCjmWzk1wAkADdvSGXEJpO3jgN3cqcqSXb2nPY+y9pPZrb2pzCLXkK
ypr8k07Mo5z/WVN/zAM/5qLCmYQCWoONfbKYq8Q5DCEXhyKI/XuOMA9OMjLR9biUTMOxBbA3qgao
vne2LfuWEABIpgW9L5rnYuqutVF+MT1+sLtzEeQvoWpOYR6gwzPqgeSGl/h16IkYGOLQqXHXKaSL
jv7jhuYHXgYGzWtTuH+ux7EaDX6bJMPnXOtr0GN36Sg1FvNzCf9CTpjHTAvCA+28pZ0xB4q/A2N8
DYHMm5bBD3O4qOH5tsvHkbVtyh4IfhyZXg5FtamrRaPR/nMbJ1ej77hihLhiULWMaZe286nPnRfe
8ZeUme9o1At2tISnXKT/XEwdUFpYP7z6fTQkUZOwgFZFTW02duNrx9QDQij315SadvoOVspvx41B
ZHEIjm7bbnDubooI/FvJ19QccW/PxFQcoKtI7MuLMxtCq31wpe9wHc2M/GXEiNMn85b6/ps7eh9h
EHFqTYZfOt+/rN4fN2mU3Ez1PsI+oDxkXbT+IWsLsXZsLNHaefO0S8AUipykJccq5Rn0ywa14TXQ
zaaxE4SPw+DOuykcXsKiuk/S8aAJ2ridU+H/qt9IOeJ+FW/gpa6VGX2T4FzWXWePDMmJFnUAW1Kz
QQgV1fhRz3wfzfZqovzwnPErhhhNxYs+l+sUkp0DA4xo5IwTYGKxsoyPgA7PdLChPPRVRV5ONext
7jbJm62Jm4o18dj6YC4wAMWx8ViksN3xlZ/SYuaAklmvhjG8//+Ga4Rq/FhYXDPoGzJFJ7CX5aLB
wWMzhiIriKj/0lCkVRKI88xD0v/N0FiitHqSKoe5t0oHUptjDGtXeozdBpaAngw1K/HGGOZLE3fM
ZsgSizg9phrVb/mkhyL5yMb4RXPBWtUdAaT+Lu6+bahJxG+GTZdW/yypD6ZPBkFiETERSTf9YAMw
U/XJLsrHvkq3YLAOkR7WYhTs3epJco3nRu7bu8I0v0JMVbhwhbtrxm7noGJelRgvOJbwCCtnYABd
PFQVLG7SpJgYpLEFQoKUToanxqWl1HQf9gVx1zy6xt2wmwIgMHVgvBgpgqknJVIVPtf0IdPTdJyb
+iYBT3KK63euxDnx/4Rj6Ip3U4bbOBZ3ToiVjLneFa3nqw/4AgzVW4vaVPS9BwUoSOHWW8AN8ukZ
SSv123+Ro0Hpe9E/fxGCGgEHk+I9DIP3XuLuCSSOKy0miml7sgb/0+UkltDxqCL3IY2njBLAtXCC
36jlC1OpJln7vvw2GhgHzAheMq4u6xatNQPWKPprbPtUajS4v4VI79x21zRkZUYvfKrByTBD5gIV
hz9Uq2ECP3MrpmfFXjdqPCA/XVUB5S6JH4a8yTdGOb6Wz63rHhcUVNtDtKhb88ySDVO5KmD/USaB
LJN9Gnn5ULquOnjpo1eVD4NJscK8d1J5laP/Nfjg7EZJwF9+mJTPbakG4OEU+AV5YMuxfM6tsd9Y
DbCWjEoAM1aburNelFMgw9aQJ+jKOTkGymdcgvHFN4x/x3qulTWcXRdRH5LitBEFhza+3hgTqkSc
RCF6pqz6Xff10cfpCxGWehmUnuBowyeY7Rm0CVjklaU5WBWm/LM73h6IndYFQ+iqDKZzM+GOgZLk
rlJHHOAVXWwxfGK/4rwZN7/19ByMKdN8hlmYK7o/N4vAZFcaCfqpY6qzjs24PWMTMZX94xjjEY82
muDYKixs9a/CILm4Ye8GglI4XaHX8zowyFsIJcXS78dM3v9/1BxfseerQzJbz3Y7RjtNKtNubizL
OOtjTovNV4yavmnZzrYd0+81ybyPdiZyRZozkFFw0D6HUzKsoR71Ou/DiytgJPQ+ywX3cugR8T7P
YS9TdJWyHOLLysO/WPJIYDlcTSMzzWhAHwszRtRuc8qaxgHCBDxmso2nqWvutKOMPZv5Qzol29hz
boZq9NYyjI9Z5+e8C94cDtqkK5XHdd27wpFdSreg6NV76Q/XQTikkYr2HA79JfBxTLZNSwaCKOkq
R06fB3NHVwFnitz+muKIjQPjE9aNfJVwsqCnuB+PXimulaLvB2X1wCeQmVwVpZWeOmR1XDN47izw
i36X2Js5OXiu3rNi5ivlNQQZgTMlZvjn1UW3shHT9pbB3amZrINjeoBbWoPAtmSEJZXn3pnzOeix
vMdTshECYgRPFT8DTxMnJJMoJ74xzr/vZWr91sLOz4UY6JmJ07Vgmr+qXKLXaGWnyTTmPac+ylfM
msg1th7pNZifU8n0DyQStmwEB2u+jOwZFC71JG7XjZEUV2yQGIpQvIAhMNJgn6GwZd36nXvlmH5S
Pi0KgdvxhDvDZ2zaz11HLko0+WKKX9iUN0EW/eTZHPhNZ0CS8YeZzF53bw7jyFjGazcQ8P/aadxV
EXdDUckjQtdNe/YTD74FTNgiIV0UT3BBvirL3EOGYLBUeOO2ZyNdtZSeH4iGog90d9B4OIyaMO5I
cd1842aaIXzQybr0c/Ql2vyurYcU2xhFnQjb6ylD2gBd+i1xTEjj0LcUHJFxYbSc3nc9j9fcxO06
cYJzYnLpr4elzsuVf8IcX9wEfZ7rCZbp5mgQ0F25eWXuaz8+6yk/EotYt7bR3o2h3jVMgTmIFi1D
KjxoOWadktNp1SqmtWUomQoQTJZj9QplVO9bKqfQs5AWIwODQVP7G1E2N9ICz61vcCYZkFNTGbfb
Kr4nTok2YOLzN4TmU6+B9vJI4wdb0eGFA0k6b73p3HnzTZOwo8dDpZs+frS9BRzF9Juzi95KBEI6
aSy4BfCtnV7dwryY2dDGI2GRCqegYaznc2YwKgizYZ12wA+63JnQeI1vTOUU17kfMQibrVwsgq7E
oV4gGyROlx99qH+0TyCJTrAg10ZeP/aQveCA0MSWtiW/nj2ciBkHHe16r6kA+1GOrdzpML4xO3ly
lCfW095U/kuCSW6twVRSPqqwNRNb4GyAw2dQ3sYMcvg3AO9DJbA44IFoghZ8OYGEehyIc7l5vAMC
SIvGAmk1DJZGYMVBYaVb0yIDnFd3eTvgvvW8DybqNlnQjHOP7EqGz0hETuWDJYKoMzgX0fbxIcW3
toqx0cYTkTg6sDKi6urRtQHU0W9ppQSt6tK71LVFeidgZhCgZAxZ8WD7pNoqR39WuGaXLNJ5GuYX
v7Mf+lnByAh3Xeu3ezoD/yYd3YZJs2D3b8joD9bQgW5zunU4iXLv2xT6QjeGgM93N4jSk8b/NBCm
DePmsRqCV5y0MBl1LNf1Gs3OYzAMlQZ2BaacSv+QJWAwhnrvBnTkYZKSPAfGmkNdxh8XBDt0WrrA
iBtPLtxOMgvSh+vpIeoHj1JhyY9ZaTGKO4iss/Fn++pTeByok7DBfCkOlt2+aPaojZbdTcchQzSG
/0M7EOhtLJJp0S+JcZxGyWcn4LWwN8L7ibpnjvk/KFp7R6WnsR3uFW1dUMqybxQ63g356+XFreg8
hRI0f+ItjHYGt3TAZmmSbAKIog9OiHLXRIfcH38cKxr20oxfrYR3Nzb+mbWCz+0E61nDH2sgnq2E
MvTODUouiiR+V4uDUznJd2t2D6UhKGMm+t65jHpwXHl4RT2CJVVAHN61P7QRnpuWpytC88SCJ956
onpRDl9TZLhmFLrhKmFchLN2fMIXBFF3H3DTRv5rZz4aNrwWmb2eAnYdjPnoLac/7nz/jCVCrYz3
ORsfWXKoRAuRaiZBXnNkhmPzw3NsMW4UcjLx1a/rGp9snZBN7e9mdoZdZ0m+FXa8x276VjJAKCws
WaXRw8pgjVMOfFKnf5HdDD8EmTOM3q2wfdaSK5vHykAwGmt3kv+2KgdZzxvVZIDBuPG/NJBgQj/5
eKmgm68CD6cd1oT3JnF7+AzJtiuWoc8IBCpyi2Mt71XNl6sZ/X0JKJUBUcdsNGU5IBOIHPNsJurs
BJ236QOODaqIdq4oorXnh5+y5pGhM+rPRbjnYylOnItFALfVHrjREXjhOsPeziNxDzmhYVYv8c+C
mepLbhJGRuO9mI+Rj4NVF0Owy0F9TcstSDGH85z6w/UGKu+8kBUiDPd6JnaM4ZEzL5sL9GfmGvOM
xT6O78rUKzbMWGArWrQYjjJ7o5CJT2ZCDq778daZ6PCOz/5IZfaLFSI3TewjK/Kvf5ak2sVJCImT
D1jH+8abntxo3Mc95oJp9lGmHmIuoTt63jBQyPTTNhGM5jp5nxemHpM/HlIYBEWSXRyvZ7LOV6XE
yVj4+ohQ9dQMFOlJXd2nnsL9Wd0FAhMt4heJafMnZA0bLFA3s5th3vUp66KJ+JK1Nc9tcuiB9pyK
byIk76InBpt6i0SAJgiCcQ53LIFuckc5yLGxGeIyjGeYWum3heuO0L9iSXj2wFFzeGBAF3GEyEJk
Dl27i2si2OGru3Hx26vCvc9zgAYhT9kwh6DSJWE9jbfv/wuvT405Yi8jJ4Mpod1/FWN8VHUHpbMO
Do07jFv4iQtIkUEOCgoftS7XVGV997kNNYsJAegw+z3TQuL4+Egya975LSkq1b1XSfMdLDtQLGYB
OHY+q/wjR6Oio4u90WMyvMUJdSNoO4p+g3MXyIeiXcaWP5Gw8Gb4+V0YnamcoaRqnlHk7Xafws63
+FOQRZyjxZRzB1D9VyTHJsefYWeMwk3bgUvSDSere5x4OJm58WLTlcd3muu6VzBpmrmZxO09dvWz
O8Pg7m2LxANny4QIBRNu+6vi4sWXpu+Y3xTRpS0pS85bh4RHUQDLM7APe8X4UAvYIrmUAFw6jlsR
yV/FoQj2L9DWRZDFPhmzlqwBtqSExPjQ8N+KlM/O8AZsXsllDGJ3N4zfpiDwbqTL+FNwMAxcA13d
YS2aZP5Si+G9mUcc0v609uMBG9VIDXuO1wQPIEdHgoGw7xJaMkYHy1LbXcosibaTXb4SGd+4WGvW
/Sue99cSAgj8vzHe9FFznlzEGshf4A9VD44b0ZlnHa1deWQFoGWSkskxL4D22M8eXBu93Jy4Fpoh
JGw/YObep9B/M08eqmba4l/N19NoFxtWK350gzG3IkbUyfrQMLThaMpDBbNsaJJtMdSPDhQcK4vu
47j6TFXGua2pvyFkzTJwto6Z/iNCPV8Im21ymxsIFcpwVKhrmFIsLb3TibVpMG2XFRWfdfTW0Ld5
G/GX267x2Db6h5z4vEPr6zadvKOsu9gMU/TJTOSfE/zMGtbqEGKOi0ypqTwhezCGxr1nIs5ZHKSE
6F5Ms3kcnJj73pIls0P9viwasoASOMXeU56mNzcqvo3Y/JkBL65EhqCFnNR5aOphb/fM4l4tzaAs
BxMcJsOLTRB/M6rpoHL1k4My25aievSa/KP3E4ehaQazkK6tTeaUb+0oXIBl7ZfDUBcHXcT+yEnL
YXrgl6+WF7cb3yXDpLF6T9MLBWIjR6jsGI+fFutwUuoHcn9vWANP4TKTb+zqMyz4SjTS/aedke3J
8CnI5EaSOt4pal/txRE+VaMHjpI50yKzIX12a+Ak6SXD0m3O5WsZQG/kSPJV2OqUloi6doho5fMZ
maZvr/kq0j3LY0pTb2GmdxmtLUw+GbZocktOBcqeW/YwJyVWcZAuUiSPImAM11r55xhPd2NbpCs6
57i7zt4S3Mq2YUdKVWTYmJTLmlhF7U6m7g9FReU+JhI3Fd1h8qG8Ti1JEeb8ZD+eEwF9UVffsoAL
VlkkMhQ+MK83N1RAQLoo9ZMDawQd0n8Mh+6tZXIPBsfDGLh26sTj0sGTiOE/WavOLLbY1MOxC1aM
TP9qSjyzUtfUkfDN5mDdrTSKNpxywbuVfJecCrHKV/zpTXNoPeCpiIlmWn7abfPgavo9EuOnzaHq
MCHZWi5SXFVrIoQVFCGPuGU7DN8OFL3//8cQO/hEG6BwY+kwN6UXIJL1vcS9AowZH2hSXyrBlT+b
2M3CWb9Sxrh1tUXGVSlcvry0DND6nvM4Yn2+r0u8/Ybwv7B0bdKWEZPwuI4wcBrhBRBRQink2oEG
JeYvOivX+LSgcgTNvwZMst22v3OHur+8UFmTRIuy+sPhiLCZJeusUYbboBLXpkW9x6Vv+CYjbVLM
lgfnMWO2l+PbhxCHO315wab0DxU4fuIPFr87q+8zJPrcPsVh929afnJkqWJrO4a38fQGCsFK2/NT
RaQHeh26KA/FqQCtNRER36rEeoy5QxBIPjoCvhmJ2YD8j9gLhxafqP51uTmu3IHXkHoksJz6nE9k
C71hY43sypzCcZUE+dqs5b8BezwjwuHmN+gmzV03Rh9kPCHESfGt6UeZS/BNYeHgahn7V0AwW5hi
bLgM8YywFXubmsmwWaiKSNNmxL3SUDXeUUl8NbTDM5MtkqkDmMjSiJAzEI/ZuwZGuthd27W5RBxC
v7xRQMOslz6HPKNdUi/FOwlJ0B3W/pU3c7XlXGSw+TgXJda2KWsEfJzcYVQhVKZMaRESxc6I7L9A
TAfmTRAE+lju0CzJZcPPCRASHaC3jBMsSL7kEVqZ/GMulFyU3g+l9TwLjb+pG5+cyt30YS72QRMU
7L5w20bAelFJUtStIac42cksx3ztcKCVrOibhGHmPphvruHQG86VHSQ5oFHiA6uRRh8QKXzKQcJh
WMrylWnEdAcqaFw180dTDfWO6GTDzHaZIC+fVJG/BgPm/rBbFEqyOmTtRrkmJPUHe5ebcSq2zYi2
U1Xvwq+OoUmJMPvJJup4dRGFE8zM8A1EkFXgrjKOB22EE5LbJ1bOfWCdaLiDx0EBEWz4VKxns9mY
EO1WXULC1WYZgErzLmSo15q5s9Pz3lte91r5uQnEm6NLYzMIsOev2iluUzqrjdkLCNHInYaaWKTH
P7xKX3GpGHuPMXUQDKg6xSsNKB+j6IgqpLUkKDeO0VEp+Zil9NMyy6SMiyQXLg2H1HdMd1VTzp/g
aJydNVCOIoff2hzqQ4SLqDJnuDNSHRkylTzrhERLTEV4ipqvFh1rZc1BuWNN1wa+OhF1VzxDEIlQ
2tCck4n+0XzozvyXK1MqXGiQr9l77up622Sk/2PZS2AWbNqASLH5FBEHtrPyGYjJioRBqAoDeW0x
G+UWnzbT+wTD7ipYBAnqiZ5F+df1pYNaTTtRTJUfXkDI4OOWmOW885oA1RU8FZQkd92PM5kKvklr
aq6GbSK4qgTsYuxQ3l6FLwOTUdGDCEleRO+3CLHyycbsJXS87UsMPUxlX3NVPnEvwQ3Lu0C31Dh5
C+ti939uLaXqZKphHBBrwCfbW5ckxh/tjKzltcN52GXqzllrN84RT2bg3ReWtaWVl3Ebsfu1YTPC
Na2XuTB3qVvUh0IIaFbaWXU1nevotNMq6s5U7eL1S177hJvFHP6Wdsv5oVsL8n4Xhi+v7oLyt8jl
rOau+mZC+lXpxUFqg7umIrAgC7DDwN3neMCTJe+mRwR7ruMknNrVlKNwoU/4A9/PiOsAVntauMEU
kPtBH7SWqNWcGYyq0uSWpzCVbRLKa4/bA9e1oYTB3lqParB/Csk30C8mOnDmRN0LN/cO5kwgzK1J
kFut0539QKh7InKPRkpy1q3Qq8o0RKGlwKFXEM+LiUVnYsVxJ0Rlot0vjNKHjc60v++jADBdmHxS
f/Wv0X7/HM3IFZ1v3+yw0s9dn2V8vXDw4mA8chPUryh7574zOiZdbvKUYtG180nzXg5w32YfJaEB
GKlse086efygwrbe5i0jEkp438OlOm3wenl0gAbw0EKDJeZ4zty0vTlTy7BRLwGLGZDCyXTTD2vu
058mNe8CuqNey2n+CUYUpa3jcBvz8De8RK5ehl7dY+CP4BLzBCZqretmK4zO2ZQhIFdqu8SJWEL9
OCMneB5Kr+XHX2GmOWyBbXjkL/a5dNgGthke0aWQpFJKbJFO00uF+/cST9N7pWeaD1TnH6cyDdyT
Ic7+Upb4/z8sGb21/5eyEcfF6up20X+cncly3Ui2ZX8lTONCFno4yl7m4PYtW4kiNYFRFIW+7/H1
tcDIeo9C8t5bRrMYKEQKDnd4e3yftY++Cq2s7dmQe4PLnYmtG0DqLIlIplwPXLM9Kq0oyYQBeuDE
hHVQpBOwUfDldDLuNgM/XXpGHK9F0742RBM20qC5R0UCK1LopBFHOTji8a9CVZLWIC7vc8yI90UX
h/vEIECNRDRiJN46otg4ykAeR62vdQXbKCNNd06ORVVvwt2SdFiNqoyFoZVL+i0ToHGrWqo9d31f
XWHDGgKIj4ulbvbNVZTYzVUAfBOQm8Pevh2NBD1t3HG8fRp2GNmarmStatT7W13B8jYvTVcj9ggb
2IlSZ5/BbSEJj7N+P5qjJi4EvIR/t8KtMbtyelDOA/km89Cqxl+JUGab3KOTGuov8EfyfyYmV+U6
nNS/G31Q9X7/ppHRLCu8sjECMXqv32SVtHlzAi0SXLdDtSHP2go4ZtresTVM0O/jn3R9AJ4WVglZ
dT34aQUqEj4aD6HnVYtck9290prjghQB3rVU7AAsn7xqnFE3SjQiFkbDYm308eTTaAePD7A2YPIQ
szcsVujwkYUp2HamNNzKcCE3vi6hFCK46SqCA2qBILeHhsj9TpB87Q3b/Rrf5eOCVqrYZZEqVX8f
DJLWLGzpzfq74na5xhlypWBcjgCEufDNLs1VvXBflogjR4NNF57ZIi4CfSsDUoWjgVC8YuO106oY
oYpUuvmNHvYPlZ44u+rvvhuPuSljpw7J6Ntktn7vmmF31H0c6Myx5yJbCQ69EUhXUVc8II3ub4K4
9I+WCLmd0Hr/Z8sNy8zP0O0gAkw3jV8W+wSKHZkGPLdvQMbGpJW0bFMBRWtgNQj9sfEIvNXfYx86
Ckh7BR0SkeGAaU3m2tRtjn+/IlQnZ/lmG6mobjYLEAus3BQhEEj/X3Gk9t972BFy1pF/a6OHKckX
Ob51xMIoEAfpSrxhNDeoPLtgyz0UwSRzAOui16RGpskvKaiY5WVP//o/f0rcENHK2GoMCJzK3BF8
oqbVpi3zX5anmcsYe6a5Qi1tUggOrLUJbqRFPh9IgNx4hSt2hvLCJUZ37LUs3sfgsbTUKK89Vb1/
+0ZAbsasayIPuFakh0GWja+hiYDNy5SnxkqrRSRzjPSRAOrVnh6RkpxpOdvgW9AU+hIHCb6XHmB4
johwpsqJ8bWrsPnTIc0iWncIRVXgprxYnZtkRV9jtkBQBPKq0PJdAe30Oq7ZfQg7vyVJ5Y6NunmT
mlb1LecI6sXZYlAK7psNbujgqBYHQ8jRAXMo8EX9Cmky4M+uz+9N3ExzKfvp23b/mMumzFVLi9uF
VS/90iXQH3Xh3tByAjB6Gdxadn6lNra9VGQnvSX+SW4AtrQLtxxbwx7Ii5RdcN6cdueIo9ojeaQS
OQ/4FJOj7N0VrbgtGry6srK9gwxobjmyI84K2+x73P12vGGpwyrpyL24dx3buDd1wYHFCH4Av5Ln
gcQR2K3yK6GQfq/rMJ/06gDpVbpOmDNH0ynu9AMV6I2uJAcncxDUQtS4ghUq37gkTrPxH7QZ2KzG
WWE9dEW4gxOJklsZgPaXNtG8bVeQrJSZ5Co2Lt5NJvncnEfh4MmW2/8go4StrVesUwELrimspdoX
8UsbQbUFeaUcNSXBUabLv5PqBwAygDHoGsjzA0Ky9yA+sACQ4uAXdwfrvvN2RZWZ33LUtfMK2tZN
G9a3ozp1GTZtBuWJdH0rTXHUjOHXvA2LVg39g9MP8qGV5I7rGmwCgfXTaRrdvvMXErlHINlFeEWs
CnvJwvAPhhfh2yggDhY9joSRpnP6aK19qrOHJv8+3lUEW3Zaj5jG+yoTJgOJbBbzIW/zrWVYxTrJ
IN4aiZ4yUaIuAym95q7Q2AyhEEvDxZiJBLJjrXC4CTyFaZ7kwUAEkKIbiIqx2mEES0CgBfTnJc11
h7IRhCpSGT9ICM7rNr6sTOqIF6UrjcQeQwvncLOPIYbcmwgbEIRFKRAN+dAwX6yrqpXheQ7Xmpy2
DEN0mz6XpUs0zAymFhJA2w0gVGxrnhcY8ZY4Ei87lfwtk2yzQCpurBCkvECCC4IYUkNVbzx07WAV
7wrwEvBW2kULROOAhsvehKyjeMxhWoJWHfdLn3wPVlQfmmh7EFBKAYZH4SLmCkuPCsxw1JiYCMRV
QjgeTraZtVFxIE27gk1tLDgKNc63WsRL4Tjj6uT8lIp4GFFaBMvqcjnkxl2h2e5aNW1jZmfq2kpK
a1NF8lOi6g/sI2K2rpmYDwKBoK1C6tUYGmSmAJBtwk1MZ0wCVzn6HY4uPWp9LtMEgk55z9yWci5D
XpRI/nPMCmWU6KKEwra+KeO1SadcBnWlrNMoRR/jP3EP5s+Y1MlRIuES8vR9HUs//HH+60vtpmES
J7CaX/ehefR6LvRlTx4WWiM/aESr5qjTR+2XFUJaPKA87h54HW4FUeukOF/0sDtxV9JvrKSHtmDu
ONVwA6Pz0A7ix5gcQ6QIwSBZPfqKnIOF6+nhNmLKTci8sWLpdyrBLVSMHAhIG1XLFAxAV6EE1fwI
35LG3XWN/5SxUUccDdGAZIZvXZbCnR8wDAyH350SW9hVUiyr0wqehbNAtHuUVVLJRsQH9mHe1pdb
cgqHVWq1HNu5dprLescVXm6NEZm57gTF3sb3uVNJbBRyfpdr2pENb8qoKX4VhOutyCCqhhIpMyVS
qfk1w/AEztaxtR0Ugbw1f9RT57pS2l9OSxJpWZo/bA5uoTD2fNFq7ejhRuk05N9W/wAIC8vQsL2W
kibf+hXmlc14W1nFCvFaFMEFgeDKwG0jaMg+AFvucdovvylVKpZwm1PsX9l2mUp2EEJ468aQsVPl
egRuDFpYjQuKUguJcmbxggM91hLjQ6u8e+g0iUNypOg0QZFiO4cJOZ6bha5thiQjYyYN1lpU/apA
ZM1d9y42u+rQ+Xq24BrnoKcJDhAtF0aSuW9CaN3NcB3HSPwLpd9lXLuu7bB86FV19/Yi4QBnBnuG
2S0bF/noJEq80A1MHnEDZZqY+RHJ/YRk8QEvm1srpJUlUUCiRBMQ580tyfjRgvTsHTZFDwowiJnW
gDsnixQTxV6+D7T+qaQTL6oxb8UKEDIKAmJIDMOnvGZvNNqoGKGO2t+77VO5fTIDBC/JS2AQBWxC
iFvWQKKyKW9DqXnAQezB7Fkv/aMAgA0IPIPL1ePTxkw8rr6P3AQQFx4124MP6FtO9lUevJQWlLFe
Wekt6Rq6ZD/UeJRtMiY1xPNcheQINrzauw2G+qdeENTCzS9akCX8lBgWSWKxcmP28jdTQobKQYqI
Txr9QOxoLrEHNIp6m7A7mOUpAaFUJXblgHAThoEAWhBUh+cItC0geBuMt8MbySleSjJJ3N54xnEe
Ykr51n7CUFBm+/nK1sg8K6lrmOUEpCzwX9y7vA2ytMhvuUOB4zHEOEvwPrYnb5MEXbMR9ztisc6d
S+yoMv3XTOcMYTfu1wxWDtblnEH0VEbsh9Hrl7/+97/+63+/dP/HfU1vUnJj0qT813/x/y9p1hcA
9qrJ//7raxrz39u/+e/f+fNf/OvovxS4P/2uzv7W+jW9eo5fy+kvjW/z30+m9H+/3eK5ev7jf5ZJ
ha3Sbf1a9HevZR1Vb29BPcbf/P/94V+vb09BevD6zy8vaZ1U49NcP02+/PtH21///KLKyltD/d1O
4/P//cOxAv/8cjNqb7LMT17L//hXr89l9c8vimr+w5RVTZEVIZumLptf/mpf336imP+wSeRShc3B
hZ2k9uWvBNi5N5b6D1szdVuYumKbFkf0L3+VaT3+SP+Hya7T5uJKEyZZhsL+8v9q/8dX/J+v+ldS
xzepn1TlP78YX/7K/v7WY+UkVdEtTuEcEvn7l+c7+JX8kvK/lMJUCu5o8CU1ffuxM9PyzkSZgF6G
MNLruxb5d5nvy9BPlEHF35dBSgkskjBvDml870WPrvF8/rnjv//o3cc6vXt3iAeuWeNTspckncCS
V63Q+W87jCJNAO2z84WcaqCxUu8KiW21cT18nA8WTA48KxvOTWzplnrV35wv4VQ1+MTvSzAgM2e5
lll7zexvMIi5J1iUcc+of5MEHn/nCxm/50dtpf5ZCHJf3K9rh7YazLnRPNY4HhnchyrFq1HE8/OF
iBOFMGLe14SrSCGRUi72IeQjl/QRd9wL1M8AidcYEM4r7f58Qad6lPxnQaY21IlkVGJvgRNfDSH7
IJEhmfjU0037z6dXNrpBM+PpreV4a98T5SIS5cv5h5/oT+bYdu/6UwAlDmWBZe2Nutj1ev4An3+p
h8nhc4+fjOcGnwiSpRxrr1v5NVEBYpf2LYSC/ecePxnKZWnhEFob5l5P26uyhHosjYuqna3OP18Z
u8oH/dScjGmpJKBjZ665x3bMqOFrMiwQ35iPcf61w470od361+fLOtFbzcnIDpBZt8mQmHsvMZWF
asWPwq+uPce5Q41xz5ZckKVWfG6Qm5NBLhHaS9rMMfYEtbKFW9QvVpORzUk1q8zdna/RiUFuTgY5
F/J2roUUkqYx3htxN09b5aC0kAdK5GBK5gcXhsiJOcucjHT2FW1UY8hJSIMERpRC/swR+gAJKDkO
pfz7fH1ODHNzMswVPwlbkVJKpav2rHcFpEEjXHzq4cZklLOuggggc2JvMvvuOvCXc2KX7YWnnxjm
xmSYV3okfC/g1SMEHCMzGU9t0qXqz7W/MRnmgMcLTUYpsHerl4T9aIUyd/AeS6u9MBBPvf/44d9N
U7atQRLrmUeSFLye2rBF1zsulvFGMK/Of4ATfciYDPUkltw2dm16K/54a8lVEOYTIuEYLgfrQogL
i9KJTmSMf/+uJrLdag2vbuHFixJSuHeRnHkXPsOpVpqMajiYKVlVubXvQjK9uF7buKmK2Zxlr8+3
0akCJiNajQePbbZr7cnYvuXQ/i2XuAkmff/CjHFiDjQm49gD6NvGAwdIbrdG1fXRQw/c9c6iMZor
on4zvX89X5NTn2Eylrk9CHoV/5O9osYSUqyMfF03OJ5/+ImupE/GchNomWKSYo1Wlwz3LHsYOvyb
rQJpVIMk+nwhJ76FPhnSEr4jg5RgTT3IxoNT5I9AO56HkpHxuedPxjRq89YFdWaC2ToMBK9zvVzo
zbA5//RTTTQZ0F4Zu5lhmOY+sn6Ri3Xd1jKEa2AMTn5hoJ1qn/Hv3w20MBSpKTe8v6UUz0DNtScl
zf2vpgzV83wdTpUwGco4d2nJ0PAFUs+xYTYnoH0RJaKfg3h3vogTS6g+GdHQysthCKhEFNz1QgE0
OIb8YuIUKNuDdHG+lFMVmQzrosvcXjez7OBLvbIuTAeFkCsI2JgocM8XoYzP+mAnpU+GtqtVEAO5
BDk4HqnIVge3ckjyOFuWceI9EeBtnxAv58fIiZt8advAhbgv6WsYS8IX1+TeaZde5UR1lcnYj62g
SVX8I/aA91bMjwt/eXdD2GRWbp0Zdirr4MLXU07MMvJkIujr0Imgn/fE+Wb2Y/QU7gZnIW4w23jR
fpswz3CUCRbuzwttfGL6lCdTglLAxkxdihNH69q9IuE4X8BGw7li9hJc9Qt1hcq9m2tLkFs/zpd5
qoaTWaIuUfESSevZWGT3BjdLXV9+O/9o5cR3GiMU70ew4qdhp7Ls7/NleGfO42U5hwk6J/Frrs2V
pbwo5mJ5vqwT40weX+HdZJEoKkn7bdzv1Q4j28y6QVyLcUb1aIps2VbA7s+Xc6pKkymDK+bedHAs
go7tXut59q1pivuG244Lz1dPDbNJ3y4dWShOUqaHItFAq1ouLNc2LUM0XRj4ouHB66qcWRbeoSB0
UMKiZ0skNO+6fewaidwJ543dKnLYG2h+rAECMt6GdX4ja228R4IG/AtfGTRNFqmgimtJh6zJMag8
30In+rA2GTKIGrrCBkB+qNAyuATVvRw6XlFLj4aqcZvdkdMx4vIqtOJ6EZvp+ny5JxakMej1vgdk
cjoAZBPdPjYfs/RHXtVLclZ2flBc6GLq+Ak+mAG1yegMWd4QdCTRoSjyFTm51+OFmJarm0FruZkA
1ivsI2nxC+4sULUcKxcd50jkLzAWaF+wilmHrMM+su4uwWMQa1L/Qrc50S21ySj2UX0LkHTRAcOB
ZlfpOdRnTdcPQSxlm/Ptq4wN+VH1J6OZaFJIclUWHWQ7yKqr1oHrPPcjS95Csg+DRWIbISLoVquu
8A6oNy1mSC0J5rn6EDbucCQ/Hus8qal/n3+hE3WWxxH0bsiHnlxyiWl3JErvEeTNMvHYuZcOpG9r
yQe1HaO175/eJkTsI2yC9nVTVwgHoFqBW9Gto6ZWyHYa+KaWbIVbHCO8NVQRCBVZ4V04ypyomjb+
/buqeQ7RTUg4JO4ktTL3iaivBzz/ljBJm+X51lNPTPzaZCaLq0xqNM1OkNm44Y/ErTMLV7Q6fVVJ
cv7Bj0DekOWzxPYAVj2GkSsda8i1pRfag2Pk3U7XhvLVRA9JDpwsed1Mj2pwfy6GUd+rGkLejNt9
Y+9iKXqbyoXzmJiFvgPnqGApaVf9hbZSPh746vTg3YlSZF43dHv5FvKLv3B+R0/6N/UJyhUIE66H
IBOi6icfYStd2IF83Hbq9DReembt6D5FJqg8q+4a78MLs+epJ08Gsq0NfqoafbfvSPPu9Fsj+nn+
e5968GT0tprsBZWn8MpGs5S8n1zMferMp07P3XnXti5+0d3eLa7UsIRXeZXGiInV5y4AP1FcCBUq
4wLynyNSnR68ETV6maeCxOZWd6cuMTFbBQvpLtuTbHuIt8HGXwVHa5svxdK5MEhONdpkTdGaClFX
obOmWN9JCMOV58Jn/rjPatrkwS6aJjnSGOBRcY2MbCE1v730xm4vxUI+fnFNm8yNtZBL2YdQfRBF
iqdrpJrHQuqzC5HOU0+fzI2I7WzkpGl4QEOgz1MrAmCKjPJ8R/34M2vaZANkhEBDKiVJYTCYKy3G
zSNi4wgfodCuDfHoNJhD2588g6uTzYrudsRWRJweXBNaGuniyZiDVqsX6nJiV6pOdgwEn61eMjM2
c8XGkw8VqXL6psLcPh9+nW+tU6uyOpkwEujkFfbkyQH0l/HcDka+bsxM2eXOIG0MSc0fI8sGRoQY
EzC9HhGIFtq+Unp+r3DSdZIX8YWjxIlOrU6mmASFipkbenKQgYVgFHeDGuPZSOwbASXjQouqYx/7
z1lAUydLo8gw6/PqIj20825B5vWajcdKX1orZYFaZtHNnVm7bdbNujgSBFy4i/Pt/Nb9Pip3HAvv
lmSHa03mOPbl1aJfGqufyqxe53N3mc5fm9n3w+FKmz9/u8c7cAl6Y6bO7n/9qi9MFmPVPip6MlkU
eVph2RqkB7XVDiTD4blUh7eK2qzO1+3EcH47iryvWpc5ACvQo7pJlj3DxkxWVVrrFyaLU71iMlkg
sAeX2jAVoadzVHR13twDdVOb2oUucap5JhNGRORacWsKqCWsDfCFJwc5AaYt1PTSnHSiDm9L0rsW
8obcSrWCIloDWYxPKnQXL6vipq1vzn+CUwVMJopGEEkrRRTCsD3WBUY0UL8dVYFPo17owKdKmMwT
siyFaaVSBRJSV0B+Zgp7NZUorQMH6XwlTvSjtw3au1YqDDwNzKBO0C2lt4OlbKQovvD2JybStwjD
u0e3nt2knso9oSTAr0RtEWCnHkCqXmaeWNaSI13YTZ5Yfd4CQe8KKjk6BYrpB4eGDKZMt9Zx1Gz7
HhdWOP6BjElIpi5bbegutNmpc8bbvP6uQBczbZCEEa4LhXbQS7BAgGHqkHTWOsD/tQRCGI15BWsP
8OT57/S2NnwwobyF+N6VSVo0ufA2wZJqwRXbMlqRx7xstuVVcw25YPMSzeAh4Hr1zEwzr16TdT1D
gz93lqhVL9T7xKB9u6999wqVU5MW248hvKQni0JeBiS+JlhknK/iia4oT+aEvg81zDI5G+ZWnd6D
0QFEYMGG+8zTVXuyawhFrGrkZXR7EHvgJH5q5Dx97smTecDRFMsahNntK0AVpf8j1p/PP/jj9iaR
7M/lS9fAwWKLyyY9fyVfZZbaL5J6f/7ZHw9O1R6nnHffshCwy5MqsvcZKajI8rFi3OO+MAdDy3XA
hfDDqULGir0rRBhl0QUOByOz0pa9Us+K5sqw41UPSKiCDva5qoz96V0p6VBpbJwJ7wFXYpv5EgPz
qWPyVzHPUtv0gqjiVF0mC3pTygZ5lPQfJZO23QDpKc/KQxFmv5K+WEY5fJTz1fl40sfq5M/qNCXQ
B7dpur3eI37Nsh2st5XukEJ9aeH6eKCp9mR1r/Mw6IzS6Pbk6y8SD95JcaFXvc2A/zlLqfZkDDde
Aw0h4/Clr53fdjNrj+mxXDRL+3f5VezT+0salFMHS4Rvf3z0sA48kWF7vfe2FYnJy+Fgrcx5skgW
eACsIcVdG7v4l1gBMFrHl06z4yf4oHZiMtIZ5GAVfPpAZpjL3HU2lTRsnB78Db7rkE9c+Ikq6liU
90CJg3vNeTjfJ061q5hMBQD74Dq5VBeV07DSFsHK3Mpbd0sPnHENML90UX5iyhGTaUFR2xrABV0D
B00kYqscn09Jv7BOnwhfqWIyHzRQlgTAp25fa2OiVFGqWJ6WjX+INFBWA5oikEodyamFIXWrpqmt
LY5O9UruyeHWjbxd4bXRHDXkz1sL2gl/QqHMSbmF9eAkB9XT0JvFJOzYKJUZQOQAqgUpIrMCpMKl
8+eJcL861SeZSWjgkM7HaFb9PNlCi1y7m3qN8cuORXkdzssFHmdLZVlvxQYHlXV7qQOeGLlTuZI8
2IOa2YRtSAeWHrOb9hh+wyLtOtxau/Ap2vn3qM0/1+WmaqXaAVRepBqT99rfNF/lY3Bv0uPEI7SE
a/af3vp8QafqNJnvVFXGkMuhTk4AXgYcRetevAo8MZdOJUptH0i98Hi2d+hW5tp4DDfaxt2Jg7+V
V/m23hrz8NpenK/IibEzVSoZNaAS16PBXMjJynMBhtb79YlHK3hj/TnbWY3wB5vr2q3S35ODNRui
rSfdfe7Zk0HZunEwGErvbK3ufswRt/NfvvLz/LM/XDR57/Gbv1uaiU/7oVS5EkSp325TE23+WRjB
PIbiblnq8nwhH7Y7hUxW5kTHLhgjEHcXlI8Rh6Q4xEursy4saR92T54+6Z6k38qtrYfSlmA+CJUx
bdV++tyLT9bhSpZT0iBNZ9uUyVH4rUvmkHrbRADGzhcwrkv/sV7x7pPVOFT8wQ/xQdw6xaGEE6El
EA1hSNoyJq3AEQryZs6X9PGHFtPddZTiEYfq0Nl68JulAORXy2fmxKXjCZEE/vx8MR9/DGFPFuB+
MH0tU0tnm8nJVR97JMIl2/OP/nCqIBg6WWH9tiKDRFXFVpDoMQ/U4GtQ1tkCou42dfMLhXzcVcV0
1x3AsgNCzPs7eESF0LoiS8Df6z/ZPJOh7Ot6JHum6mxbTb2Lq2JHGtKFWfrUm09GshWSFpAWQqIx
zB+5Ufdzi6zteYH1w4UudOrbToaxnpOcnvuRuyvdQl3JNTDoQY6KCxcepz7vZBgrdazl1lA4W72W
1pxLcKq5SSNQUrJy4dueKmE6mnF5cgYdhoIr5LlaPNshsCH1io50voN+PJjFdGsN+tIwkkx3tlUR
XHla8RJGFW5G2pFsxbXqtN9DrbjQj05UZbq5Nlx6bq8bYpt1sP2kfo1G867p7FujlFfna3OiP023
0ro8WKz7IGniQZ3LyTAbpIwI2qU92onONN0vZ3YuBr1v4p1o1WZZmY6PsOBzoUVFTHfJXcANql7V
0S6RsY+GLFgBcYO+34tOOQSGGnyu007lW1KWtHglOgwJKQe1A021+G7qPmZtJZcHSpN47fL85zj1
xSczRxz3ka2BEtoZObgfElu/Bw1pyMaFW4Y3EeZ/rkQQ5//cCAwBTuLcn7m7x8frrbS8Pvp3wDjW
e7IN52TzzRkx83S2d+a/jBkszZk+xwhyjq/EAoNFlFTYIS+UnbEbHtItvJ1Dj5CaONe9tCDMNft1
vhE+juvxXSdTUAZ8Wgb44u8yL7R3QZ8CYod3464M22p2DlgCQpd9QBxWMoIGhlde4OE0BObnphAx
maRSTKLN0qeVCC2K5Kep3HRYm+DDe2Fcn1ilxWSKEhAb2to23V1cQ9LKQL2odXiDx+HKqJ1jWOGD
fL4lTxU02XjYbagbrSoFO3yPZW6XNQw+UUhFPXnEQt1lQvXXStFa388Xd2K0T/Np8h4BlqmW7o6M
zJvUrnccIy4Fe08827L/7LmSW3JxU5D43BrunRxLyy5sb8+/9okZ3ZrsZnAPbQxQO/7OKSXy1mQT
k2Yg/lbs1pB9U2vJaXmOl6n6uTl3mueXKYqHMxfdu7atZeA/KR5XO+WlKeRj3aUirHFuebfZryu7
Vb2Bxw9gDFCQYRlgvSrQLOZ5ove4w1srqzTkGWSMNfy4ZhaJ+BmO3a9kpArETvF4vllPfbHJXJao
eZh5je7v8tDalr6zazTpwjR5ol9bY5Hvqtgpfo+wJ/fpDOBQSBDPWjztcafiHpeUX3tzvgbjm34w
W44Jn++LGew2ziNoTjullHd1197KPqqdizLwj6NJfKnJPJM1g6wqhaDjFSpc2x9BpB4EdghBTAqP
Fv6Iq6+qBCobl8iqr5eSXu/NKLwwN5yq3GQSMv1S1F4u0YYpzLDySY2Mbegan9tFWpOZx4JqUoaG
4u+KpMcRvVhIuv/z/Fc5sUZOUwJ7ORKiQqK6q7RWrCQj9OZOJKnXXulpW3twtAudTNE+1m0rwhz7
37t+hng+DUtj0HYsNPaTXXb9ndy2/h2RLnOYy2j2XizFdIuZmuvcY4ioEFsVDgtISfwg6pWUyPCe
9aLKv6VVUgxzTwEfonXecBu5mgEakJQt7i3VcOvWIdCCTkDIi9laICBzrfLeB3iOl45lxS+xGlbL
LrIiE/czU9104F7WXgBbEDkanHbw9Vx7kKeF1izzynll49yjYV/VLuxWgvPaqNpDBQBuGSeq+63V
3Gbh6Q1ufkZAEKY0VbhyXrUuK9yZ4EvLazPSkLV1QbFCKyt+WTlpCizNyaI3pBY/CcvxD2UZYaXB
9dCqivDBnhd9oc0zDIO2qm40X4cMdFiYIC0kSxTFsiOMnS8ADRReFh/cYpB/NG5q7mqtLW7zoI6e
Hd109zYUW9IhcA5YW6JWnwHJKXCDGzEvgqBeJlncKnMrT/Ol5jk4Lin4EFxjke7gz+GMlK+odutj
IfLsxsS9zYOY1tqveqOoV8IDrpHDwAbgCt5HF2xdqlq/kj1CmBh5NVCwBvgrdAbzuyMC7aUGhImV
hBp1N2JQm9eUkzz2W3a/LbRcwyG8I8BeueBzCqn0tsCOvKswcwFcymlTz0PDyFwQbH1860ComuNb
Yd75XVrdhlqS/dCNNFk5KIkfu7auooWFR83CyiHEwEMKf0LqtjDxdUfLCT8sNDIHQ0SDkFHlpWxm
wLsRJgMTbTM8D8wEu+cKALTZhkk5R1NZ8pfADNcKySDhrHeG+ptUtPW3lC3rotDw0qCbkgnnK7iG
z2IMNpc45vW3VRLEN7rueb/8EAiEnELDmEPja+dS5QGw1yvfw/iPTv0IF7Kdu33Y4sKaKOa1Ejnd
lmWz3EGEj66MNgVY7NUJPcbyfD567JM7qFXwG2dxK+NpEqGYeC7LJl17dgDVVTFLhVWpL4Pr1G39
r72bwx70W5QPApouRhx1CxNetFY5t9UIOjmWwUfH9iBEkNqpQ3oESaQtHdyxcK/jbEZAR4DSruFU
b6wsxcg0jLqfWTfgL+pWxWsB2jWZJQXNNrNTA9tBXNRnlaFFZNkpbsPPsKlckcvrLN06bfce6Pqv
MZiJgxtGxU0AFKCck8xRwI6MPQxXM2tcS0PsE+FU4EHP7C+vjNDUd7qkGpiqZ869Kg/uNnTc5Ifv
ts0mSJQn/DqSaxQfzSaUIgM0B6L0wsWno+gleaONVMOuKrVtVkbpymNcLZIqwP4u1IwNeR0gJbMS
07sYOEUo+c1cjSso/0qD8sJMzKuuMdZNK0V4ecaJceXDMv0lQoBQnWLArtHlfl+2qrNUxTCseU/x
xD4iXRll7B9jELZgbgV+YzWWaVWzEFqxs2Fb7JS0kgB84Im+drQm2TumlaBUwefehpnTgp2x62zZ
yMp9noFbx6YoXAmf/EgBI2VBOi7g/8xRe7wpUNYuIaLiQOqXV53v16+pInC9VLPfuW1qMOPLuN04
uZ8vJaFq27zTQchbiKixg0rErVcL9SpWJP03WJxwLQ1et80LNa+BQlvVoa0B/9qW0T6IXqv3eNPE
ezL8h7WFCcaSnVO+sKMeD8k0zw6J3CrHJMPO0e0jIGKKrULfxooCMFcIJpDj5wbtibjT9F7+CtJB
xpI+HvgdwNCPkpMStnJqaZUBuMUhzoME4sD/WpgyHuXww7hW1MZwqabqez8upWWdGa6KsN+Kg1VH
Wh4AbKb/J8WP5G82PvFHz8djAk9SgOJ01aPn1ajC3TS/yvpe7IacPX7t5BKubr27qvBohwnnhVd4
HuLrU1r6ki/sP2YikHe9ic2WY9Y5+W2uCdswwHCiwvd90dequRgyxOpuBVWv1mTmHtlRtNsG18mN
GXr5WjI9awVgb9hKFfL1WsFzuHe19JkyofNkpR0eE2bUHyDkw1tDdy26Td/1y0LJg686Bs6jn1k6
evbk0k4keX2fBkq+9azCXcXYpa8M04Xxqpf2g9vokAiZNm6lsrPXEg9fWWYnHaFaunu/xHmm87wg
mUUW6N3GG4BJdj62S3A2ypfeUqWdYgTiexO78UrHMet720Yw3gxZX3ZuFxxLs3X2gELTTYup3KaT
h+abHbXxlQuue5dIKdf+WuZfqXrqPxFIDXdS06oso66y7tnkbKPW02ZOq4xWP72/KW0x1DgOdti6
tQHoTEk2fmh5UFUrKetHEBi6rmMl6voHG7BsLdpASheD6+AqD5t042uDPYdFFFwBRSbFNMvM9FYB
On5VpKMdYZa6D7LwFGlTRJW467qs20eDZfyoSVF8aOOQKdTv8nnsmfaD6uvG/+XszHYjxZYo+kVI
zMMrkCN2puey/YLsrirmeebr78p+qksbp1QqqR+sFpBwhjgRO/aa3UgMh8GlO5ajoJzGr0Y7Sxtf
C4etrEDgxBi+wZ0tkjeiIGiHTlCA54ZCAJFgVMUtrXCzO5jyz7iHPF5nl0ICJn1HfW7gE9VsdWg1
L/aVDdC7WO+yrRFA39Dzljy3gOs9hkEs+SX2QJCr5UcM/JVtHowt4HhMP4MyD3+oqWIeMzFrD2E+
xO7UqNVWM2Rw2ArW7qac0TZSxOCrCWXOtJTCzBq62snrorgd+mjstmGjJXeRJpeuyRp9nOih8Tra
yvH162dAx0pPeFD1E5yHProoYUNfupnYqKB+NzQ/qQU5cr+TGq8AZUGjFZ6oZ6mhDR0/PxSThCQP
Y2C2ro9JNi+mRkkL6qy4wyk8xCoIcHASJjHWXf7slVJYe/jA81JqvbxNsRhzMEuX8Gczs+jUzrEl
M/2GRv4ni5p5Z0JC3elNCTAlrPSzKja41glms8dpzDjQoZiywAQ9pq64dbq10Us/4fJimIh/MeHn
oFoboZlytvOoe8WE9LIuYPW2acijYNIrpsFNKOrGlpAD1l8fZulmHOtC3XI4w8VUxuZVFvFjnulA
3Gcj1ot2oYVU2KcoVwFhly1wSG0oX3v8MUTbZ/nCfVorlLtmIs7UoDzimDu0bJtRVcw//a4KTlko
gBhuS2yZBjVmb23MeNykaRSdrChMSqzipAxKc4zrV1xcyFqtMA1oYdQQCDjn1RTLyDasNCdtEnOf
lnlQODLH5czNkl4Ztxj84ZpVlsRV9lx0YeDOOuaSfmIkO2Dp0SmodOsjwlH3J5m1wjUSgBYIkLp7
MsTi3rykXIpZLFsMoif5XHBguVXAPdM7Fvc/ZLTBfD9pnqjy6ol4ihg2GISx7r/m8WA+SpiaHnM5
rZ8CyCQTbyEOdwn28y4RZXXHQxteR9kKS1t8ZF5EWZiLDcSB6PVS4xBdXROyjZWU7WECGHbGn7v8
pXYivlqJVEq/2q7XT/Buisvv74QbSYkJ0jFThcqlNg3tUGlodeBjZhwMJzE8Vr2gbBQ1F3eWGOae
cWEEhyyIbpsl4ZFomJOyFUgXUkpUnHXsJwss/wYio0YdRrznw1n5BUAPaX2UPFlKoLpFIElnQWlw
maRmAmO36dTnIMSw0ROlvicGTHH/FhU5O4+mIuyKmsNEqNJSaJeTASm0NtXntpbIPXTQ9kxxX7WC
9SrQAZ3YZRXP98FYGq8p6ExHlAxlV/dp7uBkFz0YVVt4ohWObxqnpoJ8TCa6lRqNbzpJ5dyORpyY
iY3G3hY5D7yrMI3h3cYxDuDsw2chVRTk1NL0kDUDhAhNkh8GNRKPYabRGwrxbeKJQqJnNdJ1cBqJ
cKv5VXxSepPPVI97RQt3htIUJ0ESzJOFhduONl7qvsw55SFujcClzNM+VI1Q0KLVzz8YDOomYJ5s
FSFq93NXTUcOWrpLVJ078FCaLai0kb7ftrzpRlz5VMzHX4a+w27IxM+T2lF/SHFTcusuIpeRwwTk
tCkfBSMKToWMp1smWoFTc6BwrAKjjDJJp202i0rJgUlX9wFL/XMNOvWUwJ19SAI0G/KoTvi1Bh1m
kHK4rXLytjNlkpeozGSPwe7jft1Zr3WdBEdL0y2X+KKCPhnX90raD7ui1/1jbBUqVpxj56QQ/g5h
MwdvRig0j1Wey7FtKUq2b2cOxk0pjTtLq6XPC5xcdERLbg3HbIr6qY9gQiuy3J+Jh3TsRWkHgs43
Na0jDhxGU12pnH6qaSUQBYP4FoUnapSk7HosKuvsnMepdCOUuBGSksukszlcIkbmz4s2wjEQEID9
0+ZK8Nm1OeeBrpuKlxJk01HECg4LwHDEBpZBgRJBrItzNMb5XgkFQPS1RL5n4/cRKCLx3xOu1IPW
zBpGQURn5uSKI5jwvIL0VEtK9xkHZfGCFKkkZjNxvoRPGdUxEVgeCpuagxlewOL4oGZ5Gu8aI5sr
QptCeWH8zS+jcaEiKFYN8JaquUpbuNkBARDa1kMqg1VxHtaHEftFVl9sU4WR/1HuWgwC+34ujnpp
TIcqDwYWgMwSbhoIGe5kFiCqA6DJWYkFJd1oNYGJKuJulFepDlMzLj56bIkw/kSdF+l+6cmGrm1i
thnksjqW4Kk6S3epaCmI90gVdnIuUGOM8DeNo3qEhJvjCF5X84cP2OcWT2l1L0amehYlyfyAqRtQ
fum6Uzr0Lfo/n1Z3K6xDHezcTHxhZgJn2ExSepLeQSwR9okYBiSdAfg+SsZiOwhReCBvwb4sRzN1
WSPnGzmdNc7vUMdw3OuluqcU0MzYwpNxubTk9uA5ZL04jRwroMqY6aEPKg2hfJkcByUUd/g3Zvsy
UacPqkSmzYEtk9FbgmZSjbjcmn2a7bu8mf4BaWwE9ljgARbUUrrRxiRwx5mW4Bon2J3CIrANjWZ6
9UfCINbJtLFpbZVv0paBFUmkqW157vS9CNyWLTJumjNhK76MuiS7BgkFpwuN5C7XOxMuTBMKsqM0
vvIRMkod4lrMJweqi8DQqkMqUD9DOp2EN6mPdaKUROk+FeXuQZnoIlSGxH+qZoDqzqDq+UYs9FcT
IsUOWGq8VQb4E4YlAx+xFMl3RBDYhzCse7anJFEf5Rhz87yC/Jz7QX0n50W0E6MU2IeWqV6ZJPG+
CILuxcKCzskMVuliIgWFt7Cx6YdhOpbimKIs0NQLvBc+SFDK5pZDN/DwuAXuo7Tlb8uQ8VSFShht
kw6JLtJ5zhlj4CfkCHpMw8tyUm7VJhLvx7JXTrjpk6oKUyzQ6ZPs7+URa2PCXFDeddSnt2UKESWL
ZGvTcXA/IG0nodTmwaGOmgSuRE9PFecpOCZW8dl1Js6XWRQbT4DFlbuoGNRnI8YbkvMua2gDZifM
Yhz61W7+pfp5LzhimdU3mSkEe8Ir+o87Idkzu7HyHZveixIFjFYS6Y85YBxipFihedWYRddsjQK3
kDE8xY2BrVtgGoA1J6Aj+mz+0CetOgEZDo5SV0f3umQU71juSFiqG/p+zHpu31emW9YqPqRk3+Zt
l18iYDjEG6XTMC5K/Sl4MeqsO5ZCnD2HiZw91YNafs6GPOLtOyb7OQqpr8aq5nW0EDxoKdnwdDDr
AyCVbC/Gpeb0XSFhLq2ppzrHpFppu/AsBfA65Gxk0YL3djKHkbihSIP0nSntnyZy1G6mi7CgKr3m
QG4ZCTzcGSqokjZbPwjLTWJ1497g2ANCjKgx1Ypfepn6tkDm8BTko7JTQYS5qRxVbxan6a2Alc7v
RGPfrWqh2iZDHHFsN7tjHE/pWYnrya26qPsUrLC7T2vD9ETdnPah6BOMzZNK9kTDNcpmvogPVt6Z
Z4TUZJulyWgw7a7DbRoIxgtyrWw/GZP+UEEYcbIhUzFrFlvMALJxxpUzjDv/seBw9Rt4WvYgkPC/
49AdOpTOyhdjFKM9SUrZGTJOd7AC6q3f01GcVbEv2SI0haMa1QmY7LD0PRXzrcPESTVxon6ubvVA
indGpUd7WUt4caNpPeYjssgsYK5jMsrZL81xd86CVt/osSY+z71aS6yMpLkcI1PMO0VK8rNYlJKX
iZJyFDEicDjrCYeQz7JVpNLa4zMfHrVU48AqTXzjWa/zg45N8i2mUToxzxj0MJEFPCMKkT2orMyN
FBLt1JWZHeAMgZrQFfGtmErf0SK4HGkaZD+rwhDhCc2J+mxWgBhzUjlu27T5HQiM4I40lJjsMHAK
jnLTCihFdN++pFwlWxk7WvRjeZhdUYN1NoSx8cPvivJWGmNhh8anFZwUVhAOCnPoyjIomJtap3Zo
kwdJ8U82xZ1YRf2u7Ac234rOFaccoxL+Lac3uTebd0WP8x/DSFg8gpJ997Owe4oGKyAXJ5S3XSdd
lvfA32CCI92Wcd89sruFnPWN9DCQjLkxOCLXdlJUwEhRrOcEZrm8b0GWH2jKHbe1TOLbUix/q5kS
Z8AxqT/FPiX46VqwlXkWecKQWA++UYaPet8GmKjISfeIDH0UT0pdVrvWQoIAoqSvHFWXirdRNfKn
UWBeF22V3WD4Hhxz8hB3GtaZT0Irx+cSOMsBPgd4GU3pAVBqJL7zJOeT5Pn9nJTDrmrM8JSmpbTD
1h5rb9K4L3nSiQ6tFd2PDFPJh0FQ1HmXQVn8hddL9MDJ19yTrWkgGRJfGV2oPMfaPN2Tp+7sXCaF
M/uJf8tZLoID3s/bFLjHrk58+TMx8erqADYDezbLw9jUvsuJK36IYaLfBAJhqVIJsJ2SUXiJB3m8
iyIh345873CnmJmebi3VYIHsSmiBVslB71YTGbFxLUX6hgDX+MRYDja81nb6WyYahninZrxgJ5dz
/0Ua8sozCgCg5GAmNJc555BdygZIiyv7zKs2KXrJRO4tCOx0lbxKfqLDfdMgn7RjGn+Sc9Q++HzB
synmYcDXTo2zbHXdnnGhPseSigMCffDKi6iOvVdWNTSyXBFfQKhxFCv1i8F68YIuwyz2TdyHXjKI
822Y5MKWPmSEv76c/e5SUffyRAULLUd+c2hmhYIk81jZ43miPxWmNj7ilo5195gIP/pOzJ6bpsLV
Q9V15d7UkwE6zpj8DETgqXY5mzMxayNzuqGUnm6Cso7usM7u3tRCTvYJrJvfWmANjqZoxpXK9Fpp
bVE67me0ObmRx0fR1M7KhAF/61uFzcw17FHBff77Ct5a4XOp3CbHIrZjLpBGGpTuOBJOIhWQ03Nd
5COlKKndppmZbnzdEmypqEM3jguBoDAs9xP7oA1k6lqN17jUO78o8i613ICZakp8QXaMe9F8FOqK
oSzq4bafYo1AJ2ox2PcFvf8RR1V1L3RT+0JjRX0bTL381CihdEJwaexiBti2KK1iOyWzsjF0eIN9
3miUMFrBY5GhMMiJjg1YnTjAispbkurpTRaJ2niMQindT1VQ304wKORdDHKFGB2pWb4pOGEgPAoA
kUH/ZrmcjUR+5zSIX35C/HMXxI3JTZ/0dmjVoxEHQ7KrUo00SEi5P6H4andZMdqxFjf7KQiFH1EX
Fbt5SrK91ErCxlTUZpPPkXUcpzi/GcfQOOqNn/4I1KR+6iQpdUqVQ4+W9NQCYgBUs54ON10uWedA
E6ihTH6wTXQBiigVtH01KfG9LvSc9THodjByDN2UXdQJjFm4Ur1eUQD8RxUfBiSVoxDpl8rImCUl
dX0BiuEowaVMZUV0pzLLr0yLi8bkqyGyqNNPAtz2IYrTo6I0surMc2C4+BCbZ5JxZP7MQISbRB5a
BP1qFE8pireHKzPlcouvbr2o0ncVdBsT2O8x0JRd2YB8kyi8UQXdZsOPPIftFYNnrkSPM7NjqtlP
SR+vqHlWBAJLHT0ttVnga2N8VFu5v296402cBeWQFOB+v/91K3dYuo8MmoRjHMTwo5Ap8V6RY2I3
9sNgI/qxf80VakWGsvQbadNoVIQLMjar5OpCwq33lGnn5+9/wtrVFwoB5qw2aZFeHIEK42c2VPqD
KGfdlU6dtRe0WI9LvaZK1FEjkqgmwmIEyQC04Zos/WuPMcpol9v+IW+oYYkUImY5R9lvs8+MKslJ
y8bsV2ZW5o8sNpVDCJ/KGZvYPHeh6Xt9MgHvi+VpG0sN3IwhTy8E5vlggAi60lyzMtmWViWdIYty
SOcpUeV8O1nG78QQnoYo+aXN1pb3+zw2rG0D7Qy77z/h2kteqnzmZoJIqiZUiYAJykorO2Y+iLYc
9fWVDW/tFosFJKiaOsw1FpCEVAZ6ReG3GibvinXNRuZrHx++5GKZmHWVpA9snGOpBPovk2r9DUZi
1PHiupdJ6qNL0bUpIn3K7mlhP+5EmiJthCifwSyoWuREpBbIR81T92CFTX/oEfhfcQRd+/ULLRAu
IUYgQJo/Nhy7Brrz1eItzD//6uv9x260B4lOFJEeyd9C3tGT8aNTZ/k2sWCwfn+LlTm+NBtFeDp2
2dTrkLqsMwURD5ru3d9derF8DIJcmmXJDKzIWk/KXVFfcY5Y09Cqi6WjM8IkDNImP2aRJG4LLR+O
8OqplWt1e6935EzsbpgqSKqEXE3aqMcEk7G/WtiN5XCM4YOQnoB2kobTphkoo1lxTRbIuLL7f63Y
NLTFiMqrxErGRkA22Xsj5LsPNU/7V3/AVaoqmtyV0ktVYEqTv2s5lbRlN3ARdlEZi3XpWeZHF92X
0Z1uDjcynvqSKG05bZ2iMj0WEgkQ/VNUoitT5+sfqi1bhCdBalO8yiuPqmdshz4lEyounAtDqicz
ZtbDFcnzZcD9N84gdfL/W0Fk0IgeznnhdckgXbJuoI00QfmHwjBq7ziAa5tX1/TPX08obdnXMKYt
QKfeKL0JyvQ8WY5YlVcW88vw/uJ3LPsZOt1KJaHj0mX1lMZvGS0aamGLhXRl5K1dfzFhu5KCSY7X
iydVifYh9Ia416JM/23JUezKcxZe+R5fr5nasrUhlUVdHrO680LUcakkuk0Yb4Z6vLIhrX2By23/
2PlF/HgSs41yr+xJtkfSJmyKH98vaWtPfrnlH5cuUPHJMclRT4e13bXVJu7lZ9Nor2hyvw4PtGVv
QBJJox6mIvzXaNC3pPpdHxgRqWLkKrNwX/WGsEv8kBpFUrf29z9pZRYuFdVNoRnk4IvO86m14YlH
BU1rHF8d3oxG97REMihGSh/f32zl/RmLTwNJrq+TeUaXVM6OXCIjVH6lQbH5/uorr2+pnDbJDheZ
H3ZUb49V/VvXKZJk4KM4JA5SuA3IsFNC+v5ea79kEVhJZlSBO+NeU/mZ6jt8WDLjmgfK2idZRFQi
rFvClpJrawjAPwpPoxKOKs6Wy73WXpklay9rEVUFluq38xANXtZ8+tFvuVOeatjJYzqd6xL9m5jb
bXMtylj7RcsVmGJmOUpT51l5W9ow42vsIMN/Mqt38zLqKeOpt0kePX3/bVbW+6WIOh6iigQuEjji
UmeU2E06sLiCQHIc9vxo/d0QWHaE4ARaWllS5rARlA1Zn70x6ocwUq6cj1aWsaU+u4wplbV1jpAv
Ht86od7BZ7oSwqxd+rIB/LGMTbkACpLiA2bFs/moSp2c2k1X+Fc29pW5scyAjfDgJyOUMk+WKPXP
/r72w9uSSsj3n3ft6S9//+PpS9mYeMt+6zWTshtKA+Ot8fn7S689+WJWh4VfWVYWDIi0ayrSSj5t
ECGJ2wGw1JXgdW1wLiY3xehCmptk8Abq7cYIuzqsKa6/IxGFc3xln1p7RYvJnYwwpKmxZ14cNHuc
9t40iHlXNoy1ay/mMnNXnaeI6HOoTnMbQca7tu6txB/LlEkXZVZbhRHrXt1hsDUIw1MVWeVGSrpw
HxXdtQG08pWXWZOJ2nHTiGbroQSrbqkIJk/I0ckAlHpyZSdf+ymXr//HGJUsFjqtt1qvz+t7uW/d
XIypuwX5Q2oFV6bZyofQFrPY0vwkniQ/9YapvQn99skEZ/r9PFi79OXN/fH4uLWmIyV8tODqaKOj
tRvx4e+ufLnjH1eW4BhOU8WV42GwAx2hhPJ3c1dbzN3CRKUP0a73hKQ71jp1KD+7i5vxStC69koW
8zaqccoaUpFB05b7WNNfNR8C7PcvZWVNWB4p6bmIfX+Ke8/M0NiN4m4uAlsAoqQLT7N8ZU1YG/WL
easXdW3oNPt6VPPpFJn2WlG/Uzi6MuJXLr/MVSQlZa+gUXtPQx6n1+YOYSJGxX9lGiRpyzyFMmdq
2kfERDiao5QrkO+mqXIS/Uj/u+1cXUzZrhWwKUX25Slh/VYEE1x7xIqqVT19/5FXloRl0qJuKVi3
Bb9Ai6fHIZXODRbwYZX+zk3h7ftbrIxRdTFtTbDHZT2VrDryXYVpbVN3u++vvBLAqYtpG1HVimSZ
K49S89heeqrM/qEJ5t2sKigIjaOp0fzw/b1WItMlGoUm8YH0jtx7UiiCLO6nnSpBB5aV6Fyr1RH7
88RuLB15TQVw/vt7ro3exey26hYMiTDy+8QsckC1oqbzZxHCAr3339/ia2cqhvByUxYGyqBz3Xgl
+9ytVgnTraT2NF/0kVX8GCNDdLruHlVGmbhk5Gghii2zPgdVSwOIWFqGRBNSoFMZw5VhF+To6EYO
irKLkCD5iNjzz714qej1ol6ETqzMhLw6Co2jmjWZYZuZVmy//y1rY3mxljQTPUFToveeEuWE8o36
Og/+R983G7jYV+6xMpiXvIhmlJShb7iHFpyM/BjGP79/9pVPvaQ1UA4wy6nSeq9qbzTepj96unLl
fLvyXpa4BckQaxPsa+0ZsVygWc2nqbQjv1RVO+I4fczKov7L13N5hD820jnSU/hfU+8lQN/y9rcu
RJvvX9Dai1+uIj36sUriykP1a5TfGuOK08TadS9//+OJIwHCW1INzOs53oh4WGHzcvf9I6+998Xe
HylIY+uADTSEeGQLnXJH6W2fMXpcKdCuvJe1myzWCAy7w1adY/+YR/muBqgoS+IZ9c8+sf721S+W
CCkfMqrRQeyljT/vkUPJRxT01478XxsaSvRsLb4AVAfUpB1fIOuM/aX8touyio4AEd08LUQjJEol
Gza0iKAdTaGZlBOKSk3NyoMk0WdSyWVOM4+AMhKiJFbEZSaAuxZMRzR09dS003Ql3FqZpUsD9jAq
K7ASpMCtzvKfrQQ+51Q2wp4+Hu3vZtDShD1Hcp1UUdAe66xqnbRAvy+Ic3HlB6yMlqX/ujTFUVaT
qfdEuS/sIR9vwsh6CQdI5dgRXqN1rN3l8vc/5pSSauwDat97dfIuZy9ROzmRseuzh+/n1cqUXZqq
q0Zg1YrAgKHyVPY/m+maAenahRdrQVUHUzwqXLgUbgEGOGFYXNnJ197IYinIp6725Wruvb6R6UKF
NR8LFt2EmBhP5pVlfu3pFysBkqVZFH2+rSUPT5E13RRS//T9G18b94sVQI6SIDZMFskyqO+p1ezo
H3tC3n5lDVuJreTFCkA3hEVTu1h4sti+4GTpVb5/SiRUknQ2vYZz8kx7yU8Z6fmVqGflVS0d0nND
iiiR0hchVqcs+K2Auvv+Ra1d+BKp/jHy61ZEJNe0XBiFovjLCq9ldlcGkLQ4B0g1in5VpA+aorad
IN0baLUaQ9dMrmSA1p58MWf9th7Zu3nyrHpQuyerv4YtvDzhF/WhpRl6OlljNqtD4cXpezdlTpJm
+EaJTlxidmRd891ZGaFLJ/S8t8LAaprBA5JB2fNGotlJS37+3VddzN6YzFWptIjRc8q3lv+jFV6+
v/Dau1lMWRrnhYHyWe/hC3lsWG16MLDh8NGkmtv75l8OysXstep6FBSdHAROc480I2xE+VrR+19E
y1dfdzF1TaUdynjqW88v/Vi1tabJ6F2hfaGRB82hudh0+7w13EHPyR6QTW92QVgFmySoYjeUS2lv
BUXjyRYts0Jv+ZupbrXjgJ3AU9XRPTQp2OkkIjoiehDxYEVI+musaW/k2J3RzqlY2FNqxi0rX7lr
Uk5jXYk4PAwmGXZbRbeBZv36/mN9PQVV6zL0/pjbnYAHiG+xCEKaLtBaIzzvK0+ex4+g66/sz18P
Y9W6zM4/7lE2tPhhF1F40G5f6lnAh6N7jehz/f4nfD3eVGsxkFVZmvSinFMPz2DVaUXtMSCs8+Xk
kRagU95gVPr9jb5eTfBq///fYRhKMmY46CCSQzfXTbtcCV//7tKL0dyWIXjAiIN4inVAK72J/uf3
F177vouhTDfOMM+4/3hjbnLEN9MRKWipdccgrsPHDKuA++9vtPKRl3orOlO0EYF2543YOojCuKeD
yc2ueav+uyX8d0pigvD/717Wywl7aZM6CrYRjqYWiYvM79LhVYW2qPXllo4ghKNWGzzRQeXv5k7N
7xDnyxtFU409ysvRSQc5c2ZJnTd9R896JATX5ENfv2ZtCSnNrVZTzLhpPc3MsY2xmsembJ4u3fH9
WP7VNNKWZFLWB3FqTL/hHrTLJP2tEZUvgtxfccT/FzT+31esiYvd2DQrXxX0iqzuyLuq1UTdzIh+
aMBSCgnZoCIhRU6kkG68FjzNXGDdQKboM6L2dMhCOixwmMK/D9DxY9BkxUFvKQnnYgPWaRT0TT30
wT1W+8MzfbjtZqDZ4bboMslB/jJiLFIph9bg3EEnV3miflifZc7dLzQGhaMbjlL+W2tan1yeHu/b
Yuhvs9lKSFaZQuR0tVHie6/rW6mIFFsLW1fOfsSQwi03aHtcBhO52iqz0tzI0widyC8AP6a5olMR
EufsJY6V8IwBQ75LcFjCtie1NlkQpI7UF81dEInd2fSj6u9yrOpSuqKPKvmQjNBZbYMNXiTbwJBp
Hr9mm7WijMc54P+nSz/pkx6JpNDLQUw0WxUaEyPuvDxa82DssLKhiafrKdSbXX4ypD6+k3tj3ll+
IdzXsWbe6mnRXYkH/j3C/GdgKfLSLVKFQZrPMy70mp0fzPvx1b/PTvrR3BU2lkpOyFH4bJx6Gyss
N3lrG1vfCsfmibbPawv3ZRn96gkWq8cshnILNxRaiN26+FU5gv2aHgjZ7PPT5uEQ2Z/pNj+P9u7m
7WNyJQcbftH+uLuQci80KyRTm2iLH8rmmpX5l1sJr2SxlWASQl9m0wBM9G/q/h/Svc73y/AKnEte
mkJmSYfdg85PFfbNZnQFW9sXDoka5xfWk8Ab2o0JGitxSeqDGRCvVdDX3vBinxHzbhKEi4k+bWXb
bpPYwo12QRvwb9pMzuBM/IsPrVvYlm3YzUbD6lPhAzS2ZKfQowun3LfH7h/rPT7p//iWrU02sdbm
Gu7v33PXF2Ng6fwYqkE9ygVPWDMCpJvAy7eFYzj1hm60DV2nu3JDd7Hdck/68eMrwcmXG4PCDvX/
E7Giwwnflo4PnRxHAZsZ05YoI9JH8f33XhlISxPIVtDVCTLK6MX1m9/u5OHu++v+S4z76nVdftAf
QVvsd9hMJFy4/4d+UT7aZSwpbneK9v7uvbIjO9j0du907vhbOV4+1nG4ie3yttlfeYLLK/rqCS6R
xh9PYNZGnmD0dlk2RtffyZtkHwKwDjbt3r/xbwyncusNplDbGCpDvBFcH+wke8i2c1j6r8wnZWVg
L5VOAx5qRh/oDOz7aTPsyjMGlDezK7GIpAwgEhMb7QGbukO5z+2P0smd8Mi+di6PzVne5452p7lX
XshltfrqhSxWsarqx7gReCFG5Y6sX8EDRizuhYDX7st9wsx6F979zg5PkoM822084anaX7v916ci
hvJizar7HDl9fhkRruq8dvZgA3p1zF34M74L9jhoTifFG73o2d+a5+am/1C3mVtsdS/k6xAIbWRb
cK99l6/tSXmay/f6Y3SM8ZyaETVzj31cOLdPJaYzP/Q745km1eGmOee/mk/pymT4ejvlZovVTbBm
i0wiN5vPxmN+J3xmt1iNbaatdpRv+MpXZAZfZ40VeSmnknt1SHVab7zhiG/YXXXCMmNnPPBCH43d
DHJec0Q73qQ77TDtvh9VKwvIUlqF+XUj6TVfNcGTif55ZyyupS9W1r6lrGqqpKgU6YX0QoVzq04g
/jqWxFvhdGXxW4ss9MUiJRo1Nrs122i9pa18Ch35XjtUeyyD9opXPVeu/E+qbdVzs7U27Wdyi8cf
mzmOZ7+Ut+9f35eHT1CYi0kRhnMDUwCoFzG/rWS50zSWHSd3OGTbI1XN7+8irayFS9mCqAcCrueQ
T2p3fo0+gpN8jPb5VvKEk7ERbotDcBc+1Kf86F/Z0NeG4lIbfzmwm0ZN6ch/ryPbwnrwSfuR3RfP
/lvQucRFm2o76Tvfk2+Cf7q9cuWQs7bvLMUNhpr1vR7wSxM7szX/PG5bd9jUB9w+WPoTZ9gObngq
fycHOE0f+CY9yC4+qcyJvyTYLPUP2WzmuU4vvwdB/TXLgpOfhFeigX/J3l8s4UvlgxIGtF2W/Lpq
U200WyQQbXbDbUMgVLvvTyE7SrrVPotdcmu6uYdLukPwade/0k3s5Rv+u7Hu0ttrMrAvD+34WSzm
D2uonk1yx5JO14+t48hAE2DjDL5+ZXVZu8FiDw+EOSuS9tJPMX0MI/3A/4TxlQYveWU7XAol0kKj
yThmhHYOxfCz5GpeuR0P1jY+j3vdLYkNpOPE4Mhvp3121vc1aOrv5+Paz1rsxNFUmnU18hkH3bQF
8TkTPorp2jn8611eXawoytzSv47ZghdKihvEIZW/3snQJXz/6Gsb51IbgYohiIuZZ4fl/Fo/qS/i
bfpYe/62fYl+Gi8TraF/tzaqi11T9rNUn2PuhEm5GwUldU5j0wTvhqDYWWhdq3VfLvfFnFqqF4wM
WoZ8KXK/ys67ZMfu0/ttYhOz3n5Gx+1nYW8j+yF0Of+k9uhYOx2KnGj/Jm3EXvDbe7lPnZfv3+3K
XrrUO0TKaJpWBx49wibof5ydx27kOhBFv0gAKSqQW6mznCfZ3gieYOVAZerr3+1ZefhaLcCrAYyB
1CJZxXTrXM925Ha0jLfrz17a2OmCh8QAhyVReHi1rd4BE50qD0gc9a3+4j6J1/KuPQJtuCUb+3E6
DVv4qAXp54KYaVlCARJZSol+tEE2jLsGNfyPCgXM1z9saaZhWo4Iw9Sx6Yx8G36Dc8S2v01O6T08
dW4MaOT9YWvsyY25KbHmyWH8/HT9rQsR/DdBf1g+2gCdOqyCl2Vh7s3oaxKG4EGtZKbLBbHM1K3l
68QYjFyhwYadcT/c2EHyWHzjN9NJPqCPTsk9YD8ru6SlIadliymq8zm1z40nah/Afi9fux8SC2Gl
LbClAYRSlp8/InkqqzfLeEjMdNON9jazCq8v/zhre83LfHS0l5Yo8rQGeAv4oWC6Z/cAQh2FNyNY
B5/cN9vw1/Uev1zKCDbc+UM/dLkYE7NtFbq8rgd4C9+ZIHslAFpRxo50ht9kEh9SALNFXq/s2BYG
mS57sEvg3qsMb2whymdvNr2dx68rX7OwL9VFDzMfQXuimFlLxGVee63zrMJfNQxGstDypfkzB7w9
FL/aeSViFttPSwNsbHHOHk5TYHbY+JUGAHLCb9PGtylujgzjYOGOSsRvnbt28bzUflpmMArAPKoC
KQ9lOnAyAJTmvlrTMC8Ezl/p4IfRACUohUUv+iap4tS3su5La+QP1ztn6dna8iBqZJgmZsmPNoo5
y2J6Nli6Mg0sPVqLdwXWeg3ou3sUdddvacnbO5uyYuWH84W59O/k86FVQj7bBfD27rFjBqi2sIrw
XZoaIHXA3SGWPP7TG4rsuDVxHJSH5Efhgm7W57Vxb0w0+hqVKUpK3UlaRzNuo21rhcDsGkDvdgaA
6q1Fsx0xBraLFM1Ag8vYU1tOyTMsy8OnLqQuECeTcQQxvr7L3KTZEgFMfA5vhCNvCQHIEvBl1Y6F
n6Rlsg37MPvRdZycMtQBHFopyQNaP/o6ZQPwjHkC6RUTCeyoZtl5FUHt+FSTU5tw5wi8Fvlh13LG
QqAf5audFrirtoZIPOUtU3dOC9ziADXUrZpl+uA2xPxq5MbsK4I9QQoqZrahMYeNAuOW5VttCge+
cjQ24yzlAe2Hs6BwAGIwaWoHC56iTx6U28Nqk3HYYA+dRGGhjXuT1w6GmdjtFJa1qyZBzx4e+Xyj
3Kp7BIluuhubIdvF4Ew+Xx+eC3tWXZky1a1poIcwhqwZjL3cL/oX+FCB7AKgvbW5/pKF2NXVKE4W
ltEAtP2xGUasNB3g7RnKXj2eVqvMncsz1N/N8ofB6ggOjyPQFMHG69yddOL2QGSagmxe9TBwANg3
LpppZRG0dAaki1WyOUcVglG4xxgSpNwbYYEFlPEw3RMnCY/O2JhB3Ze4LkgUrjOGCU4A8Gcq4cCB
S7vvSTNDmTpwnq1sE85Z98Kq9y/C4cPHm+5ok8jNw2NbpQMkdaApw1rsuRyTg8yKNZ3LQrrRdS4w
8Uh7kbsCqoBsa3bTMWPpSq5ZGiDnV374ANdCdS3sd8JjpZwjOVe+RAOwwdxe6bClBtKSMAVVvKqn
nB+jnE0oj7ADUNAfh7r3xzpe2XssfYOWjXM3LNrE4e7RFXzbgMptTv2BghlwPYaWPkFbgnVVhHsV
owqPfSmSx7HPqu957zi3jVmTJ9Ai3ZWuWOrl82zwoSscy2lcIxfiyKryoYhs+A+ueQ8utJB+MT64
pp20dIJnqe3UeyxXzyeBDtsDkrWme1s4G9PvxfPZiaTMuMAMMUoBe1LDuqHpmdgpKmNjwZY6RGFy
NpyqsVyrq1/oGf2u3CFzY1fKcGGDZvkhoBQCViMks7x6TUW1tInQTYIHwy4tmgPjVw9ueMh4iSuH
MWelBzqYfQ9qLt1nrgv3jNZLxIRzJGnLA2rfusE33DPJPAHUNsaZJJ1uy3lyPrXhoP+rOG1jPKwQ
JAgbRe6ALCuOoP+0K7PGUl+eh9GHkVjymJWlXfGj6baPDrzufSN0DpXsfswSGB/DTPxmmlfmwaWx
qWWgXOQp2M5g2kTEOeYN3VTDdCvZp+glDCcQ/36LwwBvLbF5Phap6XXuHycK/Qrkweu5YSFm/2dk
LEDC6TLhHlnXPScoe+yKVcnwUsNoeccGXLESHex/OzduPWDTgy5GyT233BUDyaUXaAnH7SI3mUFW
PTLg7SZIYtMqAYXOXWmby4/Hyu/floe5Tyln4AyPUqnIB535zNQccO9dOZ9b3lDdujgvym6eYVp/
TEfjkcTDK8q8H7vIXDk6u5xfqG5fjJp6YyjcwjjKqe/8sJb2k1WN9FRGsn9221muTJKXN/lUdzA+
k4ydpKyNIy+a59h0f1oFuMsjQb2lXXbwnTGUN45TvRF1tpavl3rn/PcPMe6KuHB4hJVL3eSVX04T
8bMGlTVGH30qsKkuOIyb0aGxnCiGbe+B9+qNdgJ1TeRfD72lD9ACO22iVsF8uAsy4mwKu7M9s4vv
WbsmJrsc2rAD+reBSDQlsu5lF8CnfPDgRBL5hPdPn/vxWmwPKm7g12nKIHKfW1RdDsDnjN+vP9s8
/8L/L0phUf7vL08cMXaRLGkwjG1xjBo1TL4CRgXuZaBl26HV7hxuqPe2UMZdOvczjFcamXt07OIH
5gzWgzKhFfIzoJ9O8FobdwZ8rrw6L4b7yhGq9yNxThedNVIB8DbHjIudJPyUrn/AQjjosiyDpqKb
UbMW9Bz+eKwcdjNVu7AsD9SmID5z8juMwhc1uCuzKT03+4UW04VaxBBljmZBi1U9XMCGsPxasLgW
HldEPgkKjylf9bCz2oQ4YgEIO8MeKhQ534Ic6a5kgb9qlEu/wv2337q8iSxulXMQuqOaUGWYuI7X
ZW2iUEEDRCaEwc274iz7CVe8Flf/Lq13pWjCG3tUw8GcmwnmMWQ4Gwv2J15PYMc17u3ogvSPVGZ5
lRNbflLQDgwAJ3mbGiN76+GzfGe49vQaOSWq9mbU8Hm53dcBUSmAtAC4VqZHGWznCTr95IShPLpg
Y21LEjpYDnfF9xnI3BtpCrKhdZf9sEiRHYa4JagmAH/aytNkO6SG6fqJyIt9QYsfnVnaQTW18c6s
a3M/ick+NYDuwrfGqv2iHsV+xIfvUIQb+gpOx5uy7TKfmS0sW1DyubHgVveE6SVlHmw0oHGYB/e2
BNNtB3KnebSzrgDxWDG/clHZkFZt9ZhkCtuDah4jH4dNuBqoYzsHihpo0foopTJwLtgmjxJEeGD9
StOm4FcOza/rg3phLtHJtBN4BXYuegoiTP1lqFtkEyd5JEX8Rdjqz/V3LKQsnaMqiK2GPgVBpZZw
+GitrN0mwGZ/LuHqFKuuFobsJ+jxXXswNxB7h15U26haQDXN9voHLDQS1yYlq8tsUTdDE6Da8LXj
8nTmSngwdHpPhbv53DvOjfdh4hODyWswAJtA0pcGTAaYk3D6HmHsX3/+5cUz1ZlWbLLauXYcGZQ5
7CgHZE9ngmEKSdxTmR26kn+d5Rqea6m9zjPAh285u+yNhBf86HbcB5/ez5P7vIbvQraWkxYSozZP
4ahFdBlcBoIOk6sPbvAuVMO+gD1mUfW4H3DSn9dbbWE2/3sU+uFLhIxCOXFcPjRl883JsgOOUHZ2
bq50+sLjddkhjoHGFId4U4D0mW5gyTcfYegJZwlZjyvhsRR8Wl90BsOWGqz8oJrFMarEjbDXHJIX
Hq3LF7uKAO3poljf4Nz9ncLv8ynP5doZ1tLTtWkHFa0OMaLufAbPX2BwtqFh+qmTGaqz1sRAR4LT
bIqS9vSBEvepFdBsNWu74KVe1dJFR8NZuQOqz2nypvoaKvEbVq4xShZiS5cc8jxuZhMu2kimj/Hw
pc5xQu3+6odkJU+cm/fCbK/7UWNjMbfljGIFSSVs6CxIdiFx8arRPNQJfTCatV3MUv9qA9O0XDB5
CGaes+GsAzoCzGpW9ElL36ClB+ZkcYWDiC4ohohtRkCfd9QQcMOAg8ZWxukrHDHU7nqGWMiruvoP
HSuHigoapJN8hHeT8Cp6dpadoQE0nGIDId+vRtDv19+28GW6BrAx4cyL2gsakApuNqKPxCbn8asF
k4YDpG5QBDYt2Vx/10IH6eK/DkA404o7GnBi3oYkx1V4++P6oxciRBf/wQeYG42LAExZD0fMmJ/p
ztK4FeG4RoVbaqlz/HzI3BV8JSK46tEA9Sq3YasSz6T5MXOmPZwXngR8ClcC5uK3mGBV//uilsiK
GBxuRoKOww84R9Ad1uwQApd2tNJclzcCeIcWK7ZZ1F2uMN+1oq33BSnnTeM05Ic5Vc5GhHmJRXBj
HtOc1ag7hHkcqnLhYz3F7Ol6h13MOvgBWkTBoDeBz5WYA8tW8IV1H3npSq/PcO9f0ZWovRhJeIe2
P0xpYiqzSWiA7bOz6xgfdm3TxZthVHTbAXj+lUcD2c6MzCsVwJePUU1bJ51FcLmrpJBW0LsOP7aJ
XTxTUqb3nCbtyU5n9Y02zosSTRJgJT4UHoUP2l0JVNxtjhOpx3RS5kFBFIvrFWY+XG/rhQGlY9E4
rLaMFGZggW0MmyZlG+6iJmVNG3AxLvDJ579/iAtcihWNpJCz5OzdMGD8NkPW16EvnTcWri2YL8sB
8BYt+vK0I1nPgHThIvnSskhucjc51E3/aJr23jatbdHkSFb0d2wa5vFzDafNuyMXtRlKzCgw/Ku2
bc0feqczAJbJ+88sHPBZ51T5ofFa2MtYKE2bA1bdj9Ub4NDis/2ipZG57G13hvFsEI5A2sImrZug
UO6qtxama8DkOCvpaiGSdU2yKkmfsi4hQee8cRyptNMeBJFNmD1/rhO0TOEQU2H4RiQAC/6rmzZb
VbZfW/gCXn/85ZtWdIGWJaKssww4h9cBljz2hjIbVwywlNmXZhzd4KQQfI+2Y+9Z0453JJFk76TF
GERAi3ickOiQskIdrv+WhUDV1chV6Ex549AscChseptZbOrUseBPlX67/oKFvtLFxlMK5HApSBbI
ke4rnI+x1H1mKAzEseCnCCAmql3/HdJwrspNC5akgZmZp7KHxwmZp3RlCXHxyAwP19IAjME7rLkM
WBU7rTcmQBgbT3WBui8FiyrXq8Cazu2VkbHUG1r0U9WJkNdkDkgy+oAmbmrz1Rx/X++JpYdrgS9N
y3A5NCHB2Pdb92wAaMAHxl2Tfi89Xgt+nHDVtsvUDGgf6JRs1yvYka4q6M5P+d+SHr2grR4S3G/C
6bptgjhKnG/ujFELEE4SxT5PRX47Fa21ZYWhtnmFXTSfYOaaZTMMe1UIVU5Kho1ptZ9LD7rAmBbm
IAzAMAIGHmcMo3GUAkafuk/Gh+q5oQSWra2wSoE5ppe1r0PXgTz9uV+uK4khd5yjjpcEmOGYblk0
itt+Eu4pdia6Ei7n0XSho3SJcGFGmQMN5QwxwrAJE9jFyjUm98II0wXCtlAVL0NMyDN8FxOSw1xd
BUDL767Hx9/t56WfrkV6F2W1sjsHxF5IXH7TrhWNb84wO/WjrjXhA27xl9lqRebbNQ6evF5A0uSb
VhQHLaz8Mo/1MOfz7C62d2HoziflpONWijG8jUCEIp4Lr4dt6brSFzNLvqU9n4p9DojcnUWHdhMR
eADDf1EdqDOgFDc1rds8GflbaIXhiyWb8AkGfLCgKk3nOOSy8CKASA5smOAETVi/QXW5iLwGVflQ
Txc2CgiHKkQVLAAx33NQSw59E1ePRgZrHzi6hRujq/KTMqr6SQygPcmu/gqeYLStW1ed4NMZfh/Y
0ByxvEz8VkD5VacivpGoedqgtMs42MAn/gaert85RS5OHUh+77hdSENfkKrd86quD3CNVbcw4YXi
ea6qoM4m9ja5uXUuJgrnU57HUnkWVHa4xILp8Zfrfbkw6+iSa1FYhjBVNwdx3hteTWw4TWYM5udZ
mvqRk6xsKZYGu5ZSG0UbateoLSMM0JJzoZaHm5yVO+Slb9AT6lxhxdTj4XNp4mzw61w5+0SN/jj9
ut5IS79ey6k5jdNKUqw1xxSX373d9Dd17E4rW6GFefNvvemHdSZ8PysYcY40kDPpN30fDVuwns1d
JIUTRFZTbuBj3Hzlqug7L2lU+PtzX6Ul0BjX4nScYzvoMuy0cmDmcIiRrR27LbSZrrFmrDRMNk4y
yHMzgg6lfZRyTaV0meqJUjv+7zrGIQxqdzigB6BVDtsmd+lD0sBq2oxp/N0B+fE1y7i1HXHB/JBD
nOOTuB7uCIc1N3j7c+LJxrW9FKwV/DIDhuXwOUeZOWw2G1o3GwdankM4SvuODzBEaWLVbwCEh6I6
gdp5pdsXkvT/BHUqwo7aRrfP9lMBFJAtv8+ArF7v24WQ0HlREiB+13YQ1kUSv2KiB3u4CHGhVNzE
VbH93Dv0sAMbVcJSAmswVEUDYmQ1PmnU+CVUtdiWNjHqlY9ZCJC/xQIfAmQeaeXULSZjaENOUQsa
LUyw4XRu+LA0pZ5htgcujVejn1aOCs7D6ML8pivqlWPD8TZ3ehAhI3nGkYFJW1eG57r1KcnLFljc
8K9FyOZ6Sy4Mhb8VkB8+sGBWA/NkE94JES6DcPN8l4ZJ6qMOd6UOZekF579/eEHcY06Sk1IBnG/7
jd1z02+a0HlJYde4htpdesc5EXx4R0dZTeAVjjL49MlWs++IgzusGfws9Yg21qLKrCrIh8MT8B3o
9ciL7Duz3zromaH7lbRfrnfEQtj8VTN8+AaIKUer4V0W5Fx5oF97JEk86KI3Ml8jkCw1k7ZlhlZz
zAc18pOFZYnd3Bj5HRlX5qmln69ldDN1IhzjohIEQwg1q3sOoOzGwTW1b5XKv95EC79fV3MXCeMR
lBg0UB0kO5UTSAeyJPWpekpcb2uZXcJnohAJTnKz8Ifl4GYUi/vE+va5365tf9PCtquaMdxC1OIO
cHnLk4P93bFRPXf9BQsdoEuxO0D2Fc+pFUB22e+V6L8yGEXfFG7Xb0wxOSvhvHRE/PfvH8Zpa9IU
YmMqAwIM+OuMOhDhYVXu3jmqYKhtnKry2xy7rZ/ykfkRKrWsXGRbu58+O3tpQ83lIiM4+0HRUZ36
KKfwzehnZs4rg2yhHXWtMAM3MJnPHSUL+YYtF72FuqTe2dPEfwELuZayll6jDTYYrckxmXAckjd5
ts3g825gdhmgsQswxNfORxciRlcIF5IaBo9sGsQcFdyy2zq89QRjK2219Pjzx30YCyWM92DuXvBT
O9BDZprUc8NSbArVrTEHlprp/OYPb+g5zW2n5e6JtqNnJV9Y3fgDux3DleG89AXazJFC4DJk3BYw
VKXgUJV3tSD7rs9XTooXlg+6+rZPWiueCmTcKrZgVd5l6thFIQyQMoMZh5HIbB/lk4VdqvO7KZmx
kguWvsr8t9UMVEGBTdaJU1YCR1IWX6y5gm1h/+VTqYZo84gKadlbE50DR2zr2PKYWRyMon4Z03Rt
Ebn0BVqMl02bI8FTM8hxvLsB918dWlVANNTH88rK5/LQsnR9blUWTjmnKT8ZMXtOuZQ+FaAFUuke
aF2/X2+qhQsKS5foOihpwvhqcHwzwMTAJ2pfjR50xsC1Go6PHkdAXn/Vecj+f+Vo6WrduqBjHNsS
Z9Bpf18lwy2f3cfrj15qqvPfP0ThGKt0jlC2Chs3BcIs2/H0lcHOqErXuD5Lb9DivLYiBx6UOCrK
qxdK4w1YMMdc3SapXGmdpRdogQ6BYGXVRawC7lqom2rB5yubvvI68HKdFGjz6y211Ans35ai4Nna
0E86JzfBcrqGrzeKfqKn6w+/HBT/Q39W0EyYvK/D0yzuiVV6ORH7UlmfSoWWbs8ZYhdVRePET132
LaHxYQYdPoNn/fXfvtT+WkCbBKaCWYxoIxYJnyC9nk/SDdlN10py4OkYrkT15WvH/zEN69CicR1J
fnLq4WiZ5Z/8R2UbEHjLfRKjMv361yz0xP8Es7NBptlyWRAXbgSLRlRhNkOudkM6f25utfj/FoyG
tE0WhygYCjcDxfSdzVtQflam7su7GktXM+KIdDCzWaGdLLUb3Rs3tXzHvIu62xwIXjNe2c4uxIOu
aEyhIKCVwGumKNxXM70rKuvleh8s9bQW0TzKwqriUgXhQNLHBNZkB4gxkidrQJ61x8ndu7g4+379
ZZcncktXNWaEAw5QjuIU1+lTbJdA5PKbsJ6f3VHCqizBpd+QQRKOatnrL1z6OvPfRKLyBPAGZmPl
gGsa08wwYzSQpJvSx3j4NslwTRq41EPaZD6HIoEYP50D2hoVzATa92q0f1z/iKVna0Gvch52g8I1
9shaUEIY/Qkt+aeuyC1d0thk0o6ZFc/wcTde7Hj4qeLxR6GSlSOyy4QaiMS0BfrsqrHpynYKUE1O
sfe3uzvUvQ0/y450dzavohveZ2JjRal9I7I5OpUxxp2Z9eom6kMOaI6Mt05UW4frbbkQsDpj0TBJ
HE8jLP4SCVF5beT80Z6q+lfbA1vfErO6ZwMudjaiqNjm+isvjkFGdTEOru/LnDayCfo8QtlBts+r
eCNbey+wq3Pmn9ffcvHD8BZtkKQd6rOHJm8Cpqz3qlPV1qXTgxDTsatcb2on1K0lOAG7/raLmZvB
UOHfuOozHKMC6UiDqnZeaZzdsgy2tLFpJSuJdaHRdFUNcesEVWscB/ZzuKm6+xzcLgLRLQoYcOOS
rQzPpbec//5hRTZnE0fDMQLN3L0bNpsYrqdmfDfbL62oVxYECx2ja2vikBR4mE1gox1Hnp0acpN0
dmBL+sZS1DPJGAmjzq2VjHcxWaBntCVg2hlV7oyiCSqa3lQ9P8RNf7ze6UuPPv/9Q2tFbVn3cY7z
7qyat2MM2gq4RdcffXFdg1+tLfjMhErM+VAYltWtYSWbnBYeKf6o/v3685fGqzYPlHyc4LmFHbxF
VABQ8peiMH+LWH0mi+Lna9l/ULjZiQWO1KzO9E0lv3RZvO+TNfPTpYbXYhtbhRQ6874LulC+ZK75
lEvMYtdbZmF46qoYVtZhIwXka83s+MYc+Rl/LqzRK9tiG7L3pl254lvoAV0cg7r0uBglhMq4zPla
Zg71wnT6EXG+dsax0Ei6Msa2WtJn8ry76ot7Jop9Xdtv19to6dHnUfth4A99085T1NAgbM1vU5je
iN5eyQ5LzaKFK0kVMxobp6WpRKGTRVE+97NEeev1H74QVpYWsXByD2u3VV2QoDqUwqsq7Q9jAXO4
vKjIIXaTYiU1LI0iLX4JKqFaN1MkSDLr0DiVP08tSm5KnNGkKb7KlhNQY8kaxWypQ7Rwbg2XxGTE
sV+clJtikp6a1/b/S1+ihXKt4B0dC5Q9VkZ9Ah2p9nqj+84ngHKYI/2xMggKwOuVqLisj2NU18C0
RsrbFlTpYHJQCQN9gVV5dDCdN+fMBGrtadgPIUQIOcqff+dJTLZRF3ZbUgzpDrfm9rZ1xPz9+mhZ
aFVdMjN0lKvaQi3sqMI7q22/upAWfe7R59b+GEG4Weo55PCALDL4lvNJPUxmT1am8aUfrk3jeWQV
zTDAZnOQ9/bwHaWqK/GzEJ06La8TLOmJxIMJSQJnILu6Hu9kw7fXW2VhrOnSDdeNFJlnHJK36VEB
kz5DGUIy8IGKaUOhvSnzlQZayAM6Ia8Z4JjpNBMJCjt6JAonzMydIi+n/BcXa6ls6SVaDqCZKXL4
4ME3o3a47xYtiHlJE23sfATFu22ilZS59B4t+NmoEquZUFI9TsbrHL2olHuJKY/c/Hm9W5ZeoKUA
4HIxz/aYbtvQIr4VW+K5h+YpiNs6PzvWrwEylt6jT+tObgsBchQkkLKPzv6jgx+HKFE0simExMhc
kxQuLHN1JYedu6h2QVFtELWdV3D7WIsfMp691PmFaX53vdUWglBXdGSDwyyjwgQ/lPBkrwR9QYHz
mnv6QiDq9/mxBWPtbmoZlP/kGbcXb9mkngtSfbn+25cef+6hj+mJgJWFljcD1A++UzOTHlX9vVGq
tYP4y/tgRnVLwCLHzdcM+6fAMvPixpAJ2zZRLzcV6he2uTlMhwZX+Qege6dj1ZLxIRaFu2ngIfVq
94Z85g1VJyEE+2RvnXvxwxfnbYV9j6EYDnJhslOiONux13B8C+P6L+T3w7ObOWrsdBxYoKb0Txu2
2zCznuUw/nI7a2XBvfQKLQeIAYYzWTKygKXdO00jv8detLXIS5x+6ggUPaZlgT4x5omS2oau7rUq
XL8fon1c/qICYGe2kmmWxp2WAURGWzkXgxm45b3pMN9olVdbK0l/Ier1e35o20kUOx0uf0j4OFjz
Y14aP0vhHJWs/XaEBON68CwEvn7hb1Rg9lV2yILIAZBrHmr3FML88nOhqaPauirsh7R3cCEPdHIU
Jxt1/jeRm+s/fqEH9Pt+Lqy4t0Lc94sIddZNVoibPg+jrW0k0+fmK10mBrciW5AitIIyawESuHOh
TyPiEFcr9LilftZCWQBZyPOkKIKZJ8Yuiupha5EsvnXHrjswIAN2lcu7T2bivwvZj8HdDjLEwYwV
gAHp9dGfKH+N5vSTQ0kLa6AnOtQAxi3gAFnpQ+cnghAa+5VNykLS0DUXnE9mxGdkeTnGMLOKoz9d
Gj/Xrf2b4HD1+nhaeocW0UPY0FEwbBW7PAZEtXqkwKb5Ts/8OjQ+5SPOqC6uaBUxFKAcKhht50lE
QEuG7ZMzJ6e+l58bVDqIzeyMUJlOgbOe+oEobE3TPRAxXjL86f3rLbUQebqogltO355FuQG1u+TY
98CkgwQgzOeW9WsVOUvvOPfSh8GauL1DCSMyqFGO6U0uJ3uUtfyQRd6uTERLbzj//cMbMKSMykU5
L6QhM4zN3OPghDtJ15gy5/PU/91Go6e12C5HG4SijEEj0DUQyoVV7pVRc4Nl/C3sZ19stKAncG/T
w1x3pV8WNiW62IIO5/VvD37M3DrNIxfnEly4ysfHnrvdq+jq+aGeoF/yal7zP9fHwtI7tbi32xzS
XAsFNaqn4W3SCX6D4g35nEzg26PCRhZbJx7i0g+n1lk7Yl7qOm2Cn3lLkR3h04jjLxD3sFFxAsfq
d9c/aSErEy0RGPPcQZ0S4uilS1Mgtuf9FM5e03YR9l7V4xxVK9P85c8gugDDcWEF17RDeEJBxk04
JH/Aud3jw9aOZi9/CNGlF1Ep7MllrnEqzepLZMS/jXJ4Ct3vSYKzpB4SzuvttfQZ59d/CCR3KMp2
nHA1CB5THT5m05d57f7sck4mOhgtbkiCzc9snFAMrMTNgOV9njyW+c/rv3zp8ecv+vDLi8kwDZWp
8JTjl5Obwsh8Su/Nbq0E9PL6iugENEdagKTMCTogoS81CpfPlwifMi9kyIX//ng4ubfKjhh4IwmF
M5dbR15h5r9LY40mxP56t/4/hxHd0xVFlmVYtWEaUGTjY12qdlPxkPlpPsJDMrWfuMIEE0/lt9CS
FaSIoD60uVnuTbMO9wJ1+jekbeAJZABmeADs4kesIubHzPg+4bjhyGoArvKM3EAiC/+5OS48/Pcc
kHFlb6LQepep7D3bah6riFXH1MnjIITKc4PjaBNyPvsMyWJvcZqDdo2rSWtEhZudCvuZdaTeZLKD
mXXKHM9N7XwDMlIlvbKDbzCcKkjsSct0tvhPAEh0UJOkA/8zo/YeCN8kzv0KVc7eHFOYCc0NKoQV
DKWnWKitBRtur1Qq9fKqSU55Uk371GjeC9LnXj/weNe0ZbizGfyKIxcbURMD2y+x8Sn885IV9yPg
Ej/Bl9l+mgzDKPxwsOAU4aAEa+pJ6ONIpJVe2NXdxumyzosVKMZiBspahe7jlDvp6zyS+GEWctwP
M4dkWqKoJ8T43TS0FV8dmNg+ZArngKNtVii4mI3W63KJCywJoul9ExoMlWFQej2bCeyhs77GojN2
Z48ZkzoxFydaUSYKyLOK95JVQHwzlGIC3d+c4qxhnpRnnBZnG8GsO2GmJ5Qi7EpbvsOw7usA7ZqX
8vzHlPWON+Z9i7KdxH2u3I764BzCeXCsE59yGu062wqPNMu+dHOOy+OiZvuCd7/sDsRuWJ19J0Af
e+AVfLEH3m4Yjkx3ok/A7e4T+IbwwfYzIyOegHzKyycUDFQmg4cAByjAqtP3lnX3PCoS33YloNdT
WfuOTP4IB6zYUHb3suh/j6I49OOYeZKdixnz+tk2xvcYt3++jKpsy2kdxxCkQyq37VjYPBCeMHfT
t9H4kvUtTsiJw7bwK+3vc1ySP4ZGAq2ejMutGpi7NVO339ZJPXkcpLFtKIaXUTUNGG1RtkWKJn6Y
p/NpzHB6SBP1mtYNnMaNwdpNXVNsygo4Nm6G5BT1RQ7ESpZgVkWsp3Y17O3auGN5Ffl0TkevMOCZ
Op05A4PAUddcYvqy4fvpiRSLjcoE4irtxggzZogYU8NtbpTfcxF+GZwJ1X5xCEtro7ah2pre+q6E
rQCb0q1TueqHS0Amx7HHf5xdx3Kluhb9IqpAAglNCSc55zCh7A4EIYKQSF//1rmj+87tY1f1qKvs
NlFIW3slizRs7aRoD7QfjVesYDNxcAB4J2MyeEEcDN6QLKHbbySUbQ9NRS7FBKIcvtc7GCI0kcrc
LlqM+UmqhtzB+cZJ1DFQWxRDuzEOf/OMgJPjQF/C0LxTVwrcVkgj1jX3y7HXBse0LhJO8QrO1GMR
lC/MrcAsxS3isM1nSPu9azN9mdWiT2wgSexAdzulIASiK+9Rx90G5QgLIrjPT0Wslb8sydjm1ZAK
z+PVBqRqgVdBHIx/+OHXl9lC1/2KHl+fLFDDvHAYGG+LULX32EyFF66xYIF2ksVFVaBfWpeMfg6M
NztRsPougKAQv19pd0znJWPUY/ymQzFkyTQ3+QG2xfSB2dnc2XEOr+0K13BLarrTo1CIaSMjMh5q
Q5HB6y3KvxPUkDrhXlDAKSOYNxxawczDGA4GhJ3BjV3cB1gMfnjog0KAsPAsVib4caR6XnLT1XvM
HBZ+jcSON1mm9TYbwjotOBGpJKpIu7qUzx4fJXJgGxhB8ZFWG1Bpw8cZ6efPGo2tNz4uqx8NaBym
RdNSkw5Ud3ua+XRbOKGFC2FWr8+hAiTs95i2FASUfuK4MBr1FwJl6py1sCC0d7CG8g8ayQkbGBCE
8YR+cx5ZYMp5OimFmHKnqXfrWpSHwmOY/oppTisp3/NwgK4zvJ4nFwrrfjGpUwL0CX3HbEszVZEm
cKNs52LYE3gbxkHPw9hjbZCYjHV4qN1jgWADvAGI46tFXmWTn22REFBFYdY8iSKkhyILkIrbqvse
Hodbz3VYwsfSJmNZv+ChTE/SaYODh6kU+vTltchbxAtYGF6Xc/gCp78mmm3lftq2d58FgbEPa4+e
0G2ZmBmzgVtBYTFjYdxMjVQHhFnnUQkSdhySksVj1fd30zrq36Fc8Fsu80u+Vgzrnf0rAwnqntqE
YlzZI/YNKC6/ZwhvikOO2ahlT18XV2fKwlMXT5hz+c0xGuCiEP5zDjEfQovE8b6X73Ia/7z3cE9J
iNA0r6ZC2OthvcEwKG6n5+WD9FF/VT7Nd847eQ1fp0dzZ66Aid1/fVNnKsZTUmLRs9YvyjA8gGRZ
JUM9hjZicnWqyOc1MrkL6X2zmTtXvJ9srEyvAsQaEufQ20/DTJR7TqpKqKnhXe11f1u7n+ykald2
xkwTDLwMKzbSBuLRdQZDotr5O+NL95Ro6XXzgvZuFh6UMredp66Kan6nxt6Txvv4+q2cG2ondbzp
PIqYNhIeympfta9N/Wt1mm/ew7ljn+zjxzn3kFGFNmNYTDvCitQvxq3Bovf1pZ8bUPT/q/i575uC
s3G5UAsCHjGR51FnXFRYWfU6jN8pu/7sv0Td06RrSlcwlzgsdTunX7Cs6f3RjrvOKMw7goS7zTO1
zcVqs7s5VA+ULhpm/YGJ1pyimuR1pMe/86x0T6OxBcwBeqr9GjC9Cjb14K1pPdT1nWOU3Ig677/Z
XZ/ZfIUn+yPLyx6MAOx+fdiVXnnIn4nb3PvORejM0U/Zl9i6r4h+oiM+HAj21e/+O1rnuQMfJ7t/
7Untmit8gHV28GGofDt2ZE1mUU6br4fbmdF8SqIcRVb1zqLthcomM0VZJqd4sE52tfpqefj6HOfu
4DjU/3UH8OKjKIxyWAKEwbitdNDssXrrn3939JNv3cl02xMPIxmuA+a26Du2BVRS//766H+cdcl/
una5AfjVDKw+YDPYIh6pkj+WJqjdWBBsBVgV4q5gVLH9+mx//PhxttOPX4K51WQT38tl2THTXboF
vQu6LGVT880L/wdt+c8eHuc4WUfGRbpr0yGqStUzXFqykZWfvWjJbmKa3XVaDnf4vtWhCrr5TikO
X+9wnoGnojDez23QuLHJuNxUE3zERqnZZWOaKlZ+MH3zof5xTBL3FIWydhkFxgc5FGW9zW2dhM4N
6eU30MGfeTo4/El7Ks9rHqIKXg7zUl3n5c2QkTUaVpk2GUKJtQ95pt57ZL0iOoyJRT0pPlzsZ75+
xedu7uRjAN12LLVHyAGmKMgCITGCRVHEmW8Of268nqzfcD8pWQFTo4PIINuqijbbSLim3LqdL2oY
MebH/ON5/AZaODdeT6bUHHvWmrKgPpjFg0gCNK78emnGYO/MGY3Gnrrf3NaZp3baGZ3dUQVlzfSh
MRW0vJq2CYTPZWJ5+11//twpTubZSoy1N3iuPjB0zATaFOCuKj3lCYUFy1+FLKDNczL2XEm9pfZy
feBUPAcT2QOgBF0kYMnXo+vPL+Q//dGlNoNGC6U/wKMtzhSyVWs/pvnNKp6/PsG5p3T8+b/mcj3w
ioNPrw/4Rvr1aVUiot13wYznrv64gPzr4GqGiYWdGn1wtb3puT/uvTYHj9ijm6rI5TfP6I+7BLyD
k0k20OEq62kaDzPi3XLyWnpOjH9M/saZm87iu0ru3KM6mWhFaO2gZoWAI2GXmEGFc+FII2Fo0n9n
u3V8MP+dy/9TSk9g1auhMsGe94jgKYnTpN1E2m/2U+eOfvKufZWvNewRqoM9zpAsd91d1xXh7uuR
dO7ox5//62WPoyvAkcBOl2YSpk61FlfYfBffzExnZKbuqT7JD83I87FCEI+ef+p5Rqr3NF1LVX7a
uvmAWG0j5fg4ruIngqmm6Ot7OvPK/1NV+4MM6FI2h9CV6VDme+QR7Afvu5F77vAnk/vCCqNqE1RA
PxZ2M0MI9XsMPEDsLg+/eW7nTnEyo48U0TIBn4eLIvjVmzZaCvgsPf7V0zktkduxC5cMAYwIUFkr
uMmGAB6JljeaSfLNCzgzqE41ShQmQ622EHw0hXtTELjSE/k3dADispPxitREZmDroC+EaS7mwCLM
NY+EkonLv7MjOXP1p4bGElEijpzgJBF4NSje+TpF4/pdd+TMmz11Mh4tepUOt/0FOxb6MNWFshsR
v3Axq4tvytdzpzgZnznE9SY0bX/Rz+WmzMp96bALPrXfVW7HQfiH6e5UGMVpzsUIq8kLDvgvOzab
+bUDIWBYzbfN9DMXy2/0lZ6b6pvFjv8j9f3DGU+3R9iWIk8UeqxDUZceSifXiIdW9tMIYSPpb62B
8HElrN3if7petM6Lg64zsVnUY7cGwydD3tD8pvbKr0bWRj4KyWGnBByUojwf0cpfSKV+ugglnyPG
vAl/QoLr1nODOnKDZkEo6gTmPXQLzU62FYisQcFjLuHoCdFWn6jV0AfPAeSEQKhlPUAz7mw70ZXI
MF3tPuzBzEYf1t9PCubUrd8Mm4XpJa48uoX0JLhTMiuRNErmF+oGYrNMtLnWojKPMi/DVxR0eR13
QSfqHVf5FEsWtImew/mFV3JKBtcDglbQG+YX9+PoI1fILvfDGtbxWFInHXhRpLhNZzN3AinY7RSi
k9EuyerpbIenMKIpqxpgDWrYIPJhjRaohiGkous2lMTdwODb36xOoAAZOkWqGiUSBNGFO4cj6map
D4Wt6/sytL8C2nZxkC/XCF6YIncZxnhmHo/XpnmZ/OrZmeYBLEwN4j+cRbakLt4FQwbhJCxKgCzc
S5XNMSwDVNR0rI4oxPBx3bMH2LReFrMP6KRo50tN+FXQSx2HEq0+bsN802XefsTXlYxUq7Qw7hPM
Kt+dCpfRLFZtOZfbCYbusdviBks35KnymRMBDag2ZOgfqzn/aTv5W+j2Evbcj27lNduwcC9BVHxS
07JVfukA4Fm6iPozjUloLiskNwKy0i66xxlB4HO2WU3XHKq6Bhpps2l9dEsHoyLILhva0BjRW0kr
VCpGQIMu3HDgUJSGUieicPZOKX4GBHnojT+iX10PUV7mDjCtEJAnGvFIkjHxGABm6v1iM2XdTuUA
EoqGovQH0pSJ6dYsodpOdfPQr769JqNFxqoDjBRRA2+iaqtdyNttQNeD41bhppH5EkkOibg1bFfn
4n3iR+1hCwLHUL8eJ1lfsPdyLd/yupMbBALLqKX5HHEzNAlE/3WSkfpazd6LRJKrq6qDCQDrIHkx
rUS2Zf4wRQPsaJEaguwqqmyeIBYbTXsCCqgp+w0KPxQeQzdEDA2EiE0VSYKRgpAsftcqeAsmCk+E
Iv9EluVNJ1gZjZW+Mqa9zPryCpjwDZZ6FmEfDSgcgewjUpNLcbHW9Nes608S5jkQbeCMNTP3Ye9e
1n51Q/z6J2xg30AkvMQzRHGIfCNe+EHSVYCVbGYfhBxpNOdHoLhBlFPXfgByu6YI1Ezasv1RTaG3
4/6AtxeKZqeoBr5XZy8tw4BsV6IjlwDClhw4eyf8t7Ihh0quY0RrGkadzFXsd3xHShdBzQGQkpx8
uoo9aDlvC1FcDZZdE0EvsyprfqhxclPWqTxx6fRDI5RuU8EHKKpc96rKHYXRQzXyVSnO5bks8tbw
UTUO4pnK6q2rMZDaMiDRmmkKrSRQbIQ/J2Kk7wU6b8J2QJvmTVaFF6XL4fkJ45mUWmfa1z5AZmFl
hZFt2gQZxXOSqyAtwyk2QwVZdvgygKSO8PGGRkIHGXIQxVOwCmDWOqs+LALE43ol7nYcK8ytLUa3
lOjZgPsWRrRCUJlL8hSuDxdtMB23xhXBiBjkVmT5s/WBO60N+zVqcgsUqkgA0yM3uzaYWHN2s/AZ
+JVUL50aYEargAfDBTvuJv4UFP4P5VmImcBCx96L843nKxIvXPjJNNY/MzrtkW8JY8nMQpPAgp23
do8Qe+pYQ3x+6zndkk65e1Mt0weSs5pEaEDsRnZFhHRDB3Es/GB8dYMp8AFoHyxxg6GNgslXwBJd
LE15nUolbeSA1oDQtuUK+BJArsGB2esq2qgezavj6GcApfeS2Vv0FJ2oQdBSXCmgh4BHczAkejR6
+2DrcvoDLfvnnJsKo7LmESnDxAnMewX8GR4ifhIEnRdpHT4Yqjd6QJRSWQyX1LdX85Lfy6a9hDQF
UfETWxAT5b/5dn5pForH0dFDH4Q2FsZ7W10CmkCP/wgXlUeIaN6bfnrPuNn7mQtLLYcAuC7JW5k5
iKxdJghGvC7NJgC1sxnGPZV5sgzs4DV9nK9jStlw0O5Qw4XUVXhyuKk2YIiqb29y1vYxK5Yicnpx
YxQOD7PVfbei4+OGUiWQ8ikszXXajhze2XkzpWiCIT6t61IytkO0YgeRBGF+WDrzzmEyE9m5/I0F
p4kWO12MogO2LkY3no+JoKhQuuBq6WyWDMbPEx2SdYsMyYtFhjGSeC8cLLZx2BY3KADZhofBcWdq
NwiA+R0UVartAuQfDZ0WceUxBnmcNcNFQN1H4Lm4mJkcsDBcIrXPjxRtXxdApBsQ4GQ8Zkj4Y0jF
3bmLU8fw/3dSg8JhWyg07RzHhwRuxhre6sbEq+N8mhp5ccNgVaxmP4jAbemiDpLJOIOj+IYG7l2T
UzdRreaRaNhdBkg/0q5OUBDlWwUpAsb1YBIs1OW7v05Yt/Q0J9QED7VRx5jho8ivlceBUa8SiK2x
t9CUgYUMIg5I1bO8qZiLOWIYdpAiXoNJXGBYlPPjPC5XTucUkQqYTlZLfpshu/dzewEIrrtyp/YG
FPw2sq3ZB2FYYoFFCtaQsc+GsnkPg7vuCr/3MBYoR+8fXKPWX4bUgeEzeDIe1mYy2I2YfHLXDWF1
U3Ue4rWRWBR3rG1frFb/LGA5SDOHqe0i5ddJ45Tw8XTEmJilIPgennrzW6k65f0ChqdZoxmr5ciO
xE7sQTn4ITnoNuB35Nt+gCEcoe27tDBnFD1eqSHJig5sTbPHIahjmc/otpqfFoyHUs7XTdenvTtv
iTYewGVwrCYOPrI116UEjrwWKYhVj6CVor8BN5xp6zoNQ46Qf9GFdNt4bdx33ufqN7t69baDqW7p
IGGKRdIOPjdL0SA/2Ek9Ml3WRm8r30QuzeK1D199dKPBU3mXYHDiAS4Ah+G9TDi4li7mXCxX4E4w
Zyv4GqKIy6+I08E/LI8BHL4gbGsDL50dCpSkr7Lb1lVJUM5p27K3cmJ3KvwxYArjXnl0iI353LlR
vsqrMbeXKwmcqM1AErDsrq1kzBcsyxSkgtFnT9aCpwDCTcKqddzXdZl0eXclO5EsDn33KlyVUw4U
VeavIq+aOEAU/EIgboUa1KHi0ICeAoPWFkQY912j1lVYmmCbXXbEJFDrPAB83+Sl2vl91h95LdD9
9+PF1C0HRyIBSmTrYzHMyTQMsQ/EzKC4Cii9q2BUE8EUAysSTKMzB8wN6WP5Hct2548vgX4hI2hu
Y5FAEi5SU8M8U5EFtkt1VsNUNfDardsHGxDe6k3XQ0kW9mQ/2y7Yst4Nt3YYvK0YnEvbyOJ3lof1
lWK0PrQjbGtFpa5sxfNN4Nl1M2bjjhHEFqxjv9N1NiTFOsKGKR8nCaaI46UZ9Fhp09VPmo9w7CH4
LtrmQ4ppPw49IiCr8GqFIf3kF26EBIsuMqN3sJjvuxzIZDjXbxP1eJIp8gHyUewtpU5aD08k92mP
6QYPjPiwk1to2oox1mDV7wOeIzvdXSgKC1XHBdBILOqYhHsYsKZkaNvELQySu7sWZRXssN7Cdhoe
e7rwmCHCOVK6Mx+N08gb1yXhJ8Zlu+9C3NLaO/m+sGq9obKpLiuHupdlVVTbXIQDptS1p5EsDIU7
+Nzld6JARTsrNmwCxJvCiJx1OUWwKA9S9Bw19mmTwKpPG+AwezsP3YfsZuGDktRU14O3NMiMI3UQ
YQkrL2XtruZWwoV8TEFFWcU3zbJ/7HX/sBH1j1vuf3XLrMOko0fs3k0WqXRClGVcJOqJvaGUjWiQ
sOXvGkCnOvMMogpUQQ3aBFzFZYbIGAdFSqiTr3tAZ1q8/knzFfG8xxI/14iibdJpwQc94ywDnAy/
8Vc6d4KTrisioUEMHNFDgTtRgAIDIy3EfnMZsUQX4On9HSBxmqYAIgtnxYRGk8bUNmGUrAV0d+vD
10/pzygODMD+/23DWxysGFehkZI9mLxC8fmrre6PgEfj3P/VKU4V4gU6onYSDKmUXmK6PirZrVO+
uOoxgMb/61OcaQedhirw4+fstp44TItKBzBOG/1LdX+j1iDuaawCn2fM5wETBzGWLxmm9bQlwRtd
6j79+ur/Edf94ZM7VYwjzbafhrBHlrgedJVAlpjvZuq3GuaUMxpn49rz28ANTRhNupRX2HqNezmJ
6X7xGSQkZuHYFhTKQXnirGnIbPPT97Dr1ZxDs2QYmNLDlP3dwyYnQ4bDNX2ybuHBt9MEx4WZYssL
8mnr/93EcKpBLKegUR3pyQFaNBgpPPv5xwwNy9cP+8xQOc2FzIVy3aoC8b4axjXxZpnHC8t/cUX8
v5t4+MkEirQlrHJNA9NqPW+9dn1f1AwStrQ/slp/J7j5o8aHuKcRkaCWj0Hr2OGi83/lAwKHYQep
siWy2Bs2uYwZwhwW7+nrZ3ZmkjjNi/Q9VTqtj0lCj/FypUlcVsk6w+f7mw/gDE7Gyf9PQhMryzxv
4QRLUZer3scb8ZPagMxJfo+et1PTsPn6Ts70vflJ3zhc87xESdJfrBS77jZLCoQIfX3oM8vBaUhk
7iqCWJ0arsJtczv2KFvUDE1l9wpF8N3Xpzhz9afJkMsAZ1nfh4PJoJ+D8nGaf3993DPfxGkK5DqM
eZOxAmgAra6ZGLZyqB5ZON9+ffgzw4cdf/6vimKRFBGGbaYvao4ujryBm2Ky9nU8eJ8+/055fe4e
jq/lXyfJvVEYXuLZzORycp7BZOnsN34r5x778ZT/OnTjF21FVhy6KG499vrtwughbhaH+MPMf+rz
pW0/QdC/ZHvpOOQVvG8vBfvb2cMcOd/mSAlP4ITXppUm3cYF9Q9UfhGYfdv0auNO8C3SnliuHeGP
fVxi03snjz4m0zjDmy8Q1a0Cz2DjeNIkA9RA6chy/hZIbq/hCQ5JiHLcq6INq/sZhpQRGyl2bZJM
BxKU/kYbVPJgQd9IarzEJ+MSBd2ybjF5FnAEFnVc9T5PGQ9hcC2nmhP4qvveLyXk8sOuvNxoMZTY
wSG+eSlNf9OpsEsa5AjTuJardROgOABG2UhuHU/Lx8wNe9hY++3y7mczQ7cktDzJEb2wB1OJH8q5
Xz6M8mUMbNj9bNBXxAzRjpuMzvyXS1Z01BZkA8QEaoud4CbfCaa9DamJ2rsNGDDYOB9bksNKIgs/
susJpj0pusr6ITTCJu4Cp+h14O0eLbJha5kzX2O3xz9B1Ndxvxq76dHrScMVcQoNc3oUYyNaI85S
lj8dhvaJZJO8ElW3voGUq/chZBEQPTSle2kIz5AaSk0FPz9N2m1rdQ8SGT4ATRprE57l2XWxlAIP
2Kvulxq9j2HwSxaVBulAvO34+9ArdsWDWr/3Rzdu2L1MOyFG7GODafhcw2L8AT8VtSVSwy0QIWCP
ixBL4q3IkDUr66/m1gS3EuzeGM9fQSc10aei1muqXYOEpUDhwoJpzTGa3IF6ieyIjVzLs3R2oNFQ
VbjGQ4gWXwjD5g0I9ngsYek+0QVSp6kvs+usyfNYew5LA37sfLqqea0YApKIdvhzgUGVzIstr+eQ
6jYB4jVuJ99obPLQyg9HOm/HDg7988Td7WJycmEab0mCrLVRaIjeDbMAREOZj446loriw7quOK6u
4WvHaIHE9iHcBiJHNQ5BV9qX1TOULuR5bvBnYWMfZ1KqWz+rGhyewzs0AJCmc4deyUatKb6Lm1FX
SxKWUHA5+tjNdoK8v+w8jR2chsnOaoAg+OGtkPYTT8EcJgXDGowdulOEOpupV85zQMx8A/lKGGnR
ZBHHt/yEEVhcgvIDPjqMM1Ubw6jYbRKiBqQvDcB2faaChw56xutypP7FkMv8wmdjkRpdQjZDfBEN
I2CpkGj0f+DHnVoCSKvCKZ4rtGfgByWWHv08Z3pvQotukSD2JeuF2C9I2EJxX1abEOGTL6YbxPVI
0XGpFBznhqnpwfwDjsJyi0LXsmaL9m1x6TKURWKdq+0sIYYuV2+Klr7hsFakVR05c6eevSJ3Hrjj
g//joklRQ34Wsptp5HAnH+z86rhGx5xrej1rbzwgQALBGhheCLoFbjCjVbTxLTAr26IZFw6olZx5
lOgOlENajzbvIoRtK2TlVSUMvAOzXfpwSe0ykZu8UOo3bbIipiILEBKD+9OGQWU3h82GyLlIEYUw
3ADRIWgwojZanKbbss5bUnQ+dQzPrmkLnVKdKtGXGzfAhCaz0E0RVdzFjcOC/cIDs1lnF7aic+5s
aT+sCZ+Afc5rD6dm4+pPUhGZrEQtbwOW6LcprOy9m/sy4UPVXApo7m49qKwO5QRUoKi9FxT05pYL
5HJmDlrOEUSIQNdoXl506B9ESDvL4oygpbhqYMFZHf7Wcgk/vLI1Ee+8YlMgHyritBZbMle7Sfjw
KAzMhaZ6vZkVZVsegLRfWGC9wDfCbYFowK0zc40eilzg4dO8FEc4owAynChnxAetMkikMOP9zP0V
epCqsJHlhF/aFhFYoF6Fy9PqL/UHmDMuutYuMJS+BzQBr7hNw7pyr6FV3GMpGnYoUXJoUNDH6iFe
ZuG9yGT4q6XBFIdoXX64rXS2TT2hr00df5PTtdnzBh5fpdbeVvb1Gmdl6D5KEG69GKZi1c53ujYp
BIDEgEOx6Noggymdg+AvWvuvxsDZzHYmeLOAP9NuNOOTLLLsuRm9dp8VeAyVlnQTWA+bw862mHPQ
hR6DgSUrUJudV8ImlExYS8HwhREdarbtPHkqKepGwmFtyJPJL1csh8sUSdlcZi5+DonmTVWpZpeP
6Cn2Y0G37eBhoqqWJSqa/AcCg2wCY8QuXQZNMMmK8gJyHvyltVPkoVC4xXcD46MAHVhad+ohtws7
IkAvOixeiROWO3+o1LYxBaLm8SojTR0vQQBA/VMvatoaNx+iquY/YU+B5n/dznEHt6kj2ba/LDQu
sqhgvb24MojQfMYU3s4WUGPp3ZPW/wGE9jbv+p0FQhQFK4QlIAjgb8Z5RMbpQuCPJcqt4wZIKW7H
JmYA9dIFer6UaK+NQgDc28EdDdSlLRB1W+v7CszijZ+7IbqfbEpyOa9YD8SADym3Sdew7SyIe8U0
ZoWSDlu2dEeHJvkgHLle60E4aaWghiJSogOKVQI5nOZ1UsAJzAzaNaxRI9lCFwAPk8c8U10qQvoh
RvVctXrr9/5nM+dlhDkMKy8iHFEirL8azvoIobIv1QJsaSxWgLAGebvFOphUSS42M5ZqADvmU5ri
ZzDOCkb1+NC8kpA0h6elpNMdF/yBVILv/Jrv84lchR7BKiQh2NcKV4R65rnVbrhDY9Xbwc0KPguC
NDGIAwhSIEBFQpnXEfwqyqeaOC+9U5toyfsm1tnSgvEwrDE6pm209gIQ8Dq8T2Z5zXRHY4NFMmVG
8Lhi5U3uMMhn2ds8hi8z6V7hH6x2WTAuaakWTIHLWsIRsHd/QS9cJIyyx6zFLCYw9V53/iw+JCNo
vsOtcMNHdltONT4uv79nLHuVBQLG/Rygnu9YnA6zFMLO/SHWU/ApArfdSh7+XKwtsYHqFLqTw42A
h2/UVCNgcC5+LhRDETOOQjfaxYTlT7jLZp4ALHoLUmrQUM9kzxG/UAZR0AS3pYIBQQWlscPBWZl7
hG3qtbvuSGUT6lRjHOgQfYwFCquyKNs9vgjsIpzO23qyBKTnFb/rJfsdVpDiNsLDojYClLB6PYIK
/KmYml3YMRX5K9KFxvoBwRAuGDawfwuOQAXxZJ9iyH10cPFJGB/XI1h7X3gDVK+AQGMxWHNkb/zq
1xAa8qNotG8RIVF24FbQWdho7CY/mbUsoqIdnzvfnVIPTiVxBd3yzilkv8N8gVq4Ir+DUqwHcKff
1Jy7Gzl3K5qec7vjTfas3FBBoqzn1HHyp8XFuS06dBFzTBmP4ZFl67qQILOsSjzwHmIPpSCzxI2a
HoQPMGavkGliQZYP0RUWluNyeqBTJTIlKcAQCJwjvc4PPuWfjg4BuvGgTa2LIjlcQEKZEEgWzbV3
6wETPHTANKEpFSZiZcXiSRD0FNrZiRyxfjqrsqk3eQaa3Q7C16b8XVMNuhfLP1riBDg9KC9kXCvk
PiJWq1uGOeWZahP4tVQRSCVvgPiQxAEdP3qm85jOA3YQpbsgHNTr219FiaRNhwTuJeZg6J+wcGw6
rwKmX5GHIRjhiGxX8LKJmX61E0GZgHRPRKq2OEAOr5bHqdSXSNi0kVbgrkBOAJ91bV/Ccr2u6hyh
fj1aab2lzoPiRfswOdJ5GEIM9LL2s6PN4QP34evMASaCRLSUm2Jw9msekMvsCLvIttx0UwjRKEgf
G5qxeoP2Pe7dOrtjilE0VMNnD5IgbDjNAwwNWOp71d1KSHjsl13lCuUO+n5knx8D07JxfO5rz4vm
anwvxwWYuh08/G0mLsD7q+IAkFjod9dTi7Z/K29WeB9j22Uw/cOfsWn+x9mZLUeKc1v4iYgAxCBu
kxxJz3P5RlGucoMYhJiExNOflX1u3PwmM8I33dGOaBI0a++9vtXBRDLSFeKC7INC2IV9ALnLJs2x
H+KmFBed9Uxd8egWGTacAfMPWqx6owfhr4KqLvCP7gPHnPLghDpclWP5IWV3oysLJ0pmg6RttWLL
e3gkEqtP1xatH7u6OGqlYYodeSLO4NaEWCSKYUxrXfGMso2V2+8EafStbPWt6Yohthis53yBlGvU
QIXf4ai3Us6I5VboPEZtG0qr+uq6VQqyfrCdB0KyA8BOdpz66bDxuupvNMks7nGej+EI6GJVdMRW
pSxY4zojECGtGXI5hYoFosFrJaAXDj1s+8C4X8lIVBvozPQmIpM8hFAh7bBHc1B4AiwkE3NXsCd5
syaM5FT5+AAXsrhQCNR1NDi+VLQBFGAscB/22G/NxN3U1ygNgH3R1iXmNvcgZoWIysSeVVqrYLT4
nat8VK6FhO7TPsfGNPrvXcWHYx7AObcfHLWTCi9UqQxONZDLbf2uauKyGujOhHm/cjwYdlvQp6dZ
Q8CYqN76WkfIPbtYDnBXHVDSs9N+00JEgOI8R+IC1lU1VMeIAe9C4cA6r6HXKFMJwEoCTj4qImQQ
MiyahYAPNZdlPNCxxz8AQugiMC+8uoPSuu1uRT3wX+CE5TufCS/Oirq6Q8xCxYzU5WOtvAHrX8NW
qkYhjttospGVmUDiDvjOyNA7KNTu7Up3hAA+Z3ozUBNtAtMmvd09VkWLtdUXv9hk7sqeTqt+UDhF
4MxxCG31Nk71I9XIWY6qte8q2bfY0OE71rYWNLdlqTeiy+GyK6R6IBmq6WRnnWy2kHgtGY58hYe4
h9dN1s7UyDvATHL8hfpye1uPULO6OM1jslU5CjJCG+VMst8Rx9crw8y2N6M5unn6V4DPsOlP3StY
X1znqIh48VB8epC4f63gxyY3Y65R2laijKcANDnyAg56af8y1p67gqqgubdGmT/aI3TgcrAfzTTm
ayZx+CYFvDJ5Sy1YphsNCQ3QENyECrgGbIyCTxUq+IuPXOe/AkKGVdc74bNqx7u2HfpYauJsMNte
qsFBjtBFMALgAW9V5gD28x5wi9H4r7AbRrAtGzMUBPBq21rUvXJGO0SWscnWWZ2KFHANltb7kvoW
nA/zU+GR5ExBWtghqZ5K6uCu6TmPXPfkboSD+VUptXub22N/HWQ1NlncYAWoIW6IQQdshpclmkBI
sx60pZ+5CvmbDYe6fS6U2FaTw2/sts1Q+7jp8x23bCAeoEoPCjFcaVoSGMYE5Y4SXFtMYY0xxGPF
bZS68krojm0tYA2OjtuXcIau6m2uC9j+Ur/eRdmI6ljb9Tc2uAJrVOS3NxHqS3FvK0+OPaZE1Br5
kq1jpWQ9BCNWOhwitrQ9bWwjBdBJ8SzcyaZ278feJsj0dwIxAJmiwmFy86NVCXLb9azbtqiDTxgW
iAM4iXaMa/JpL7b6tYIocx9agMFEwYRrDJyzjrmRxatVFgxzn4ttkCHRz0KvBfgdyRvp19kexAG5
880phz6VaudFGQJreYqiNko9BZe9kqyxQQ3rgtsSLteom10BoShedCg44jB8uoJdG72ZcDTaAOZX
xE3eZUkjpuiB9oYkVlk3uN6m9Sv2nzGGIEhjNWiz7Ld2S+e29lCEwk5QF21cnighQhTwjV2w6rvK
3TeE94fAb1DGVISquZ5EKe49EdVr4dLgwcHB7or7uliB1gNPW9r5xY0LI2D8d94nasD1GMAg5zNX
pr7PLQSsAnoKtmiU3PqYlhsOARMWJm7xbdDn9BfjzOywkFcofUOwypM0wylsEokhvETFb+5JP65U
z9ZeHV3yLl4IIfuzOG/q8cqNmCuPFupac6xPJ9gO/3s+CL708FNw+UsQueOwk+1sIo8Tf0A2b0zB
4hl+FmCfGyEMk56y6fTssL6VZIqtdBsmwIF74LGcf/uFELg/y9DUtWv3ngKwwfhWgnz0tYfw3/lH
LzXMLCXjlND1Tb3VHB3vylgPlX1DxwttvvTWs0zlNHVepK2CJazLrybWv1Lbejv/1gspq7kDAoxg
Qi5geJ+ojD+P6Umv6t51zQnDRN19jTJ4r6I/U6nOXRAoCvpNViIAoFswa0vkNro4/KFnNKA5/x2Y
vl/5ZsQNOMlxujCKrxEPWJPQRvXyhRqDhR72ZqkZU6vadJkbJcgylasUFUChJtclmf6c74uF55PT
379MLdTT2rooB5J0uMKEBNQqGF3IglwY+6fX/CZHM+egNyCKRcalToIcZX9o/RG3LTtwNgoeogk1
/k+LGMh/P6OwU+zaHcAuMExbeYgcn9ZgYLjj86209BmzKYwEH8kbQ9ykYa90fAjzDtZFj7z4WW5y
bmdf5iFNB649nOxQRcmaYp/35tf5V1/q4Nk89h0DkJEZ3KR39aodA5Sda8QKLjX8wjIxJ53nE+qr
iimAK15Q3SIn8ECtYnP+zZcefVo+vgzNvGP9KE9qGcRfH4MGZy95qT+XHj2bt+EA4QDCyG4SOg7q
B7F9dsT6e/61F8bK3JlcQ9gSGgfS8Q5VxjL/1fEbGv4dyO+fPX42Ye2BwH3BxlgJq/fOw23F+TRR
txq9S7VfCwPGPbXZl2YvoIiFlslxE1EifWNg5h18gDJyYUFYSNrOUeUkSuFawgYviRwIDoKyeQeO
+6mGz/PIkN0zNkLL5xtqqY9nczalkhmPOlMi2O9qDHBDu+TFtdTDs10X2VkLjtu+m9gO67dFhvhh
VLnq1lHwF6s4w7Xo/Ccs/NAcZO1VDthWNZadrvvTujduiEM97vLphaVhoS+cWU/3xtNQDzM3cWi/
mWAvKrx3peW6Hf4Y06/Pf8PSj8xWZuk4OItb3E0gTlt16ZPuxqNFYIWQI/Dtsgt1Zv/W3H2z0fxb
kfll1HZEDKr1uvAg4eWAmIUCCSxl+srpovIO2Un3PqtyOIN2SKvvRQ1NROByc4XK2dHZwlzeu7XD
sVvpzHL2Tls70JmJ6IjUcLFGpEdf+SLQjyKtxpseF7/PUZYUQqdorG5gJY1oPJOBvCbSHbcutfK1
VFK1Me5FiOwDwEb3PssHOMn0Hr7c9ZESFMgbqUGmuD5wcmiFm6mtU6riEJUebpEI5bMLx62lHpgN
V9slGkqGHPKicNoFE9lOJtp1ApUQJZh+AbmgQ19YN/6VeH/pgaJrkRqYHAmHuhsrIEjIIm2oPs+P
ooXJPAdwU4HgMVLt8kg9KDaQt+hauTn/6IX3noO3izDtrCDPG6g7Hk6iuxOnX+kL43Lp4ac++dIo
qYA3nHJ5cxyt13zQay+vEKb487M3Py0bXx4eNl4LRSCEtk6FaHld7MJTWbd1ocmXXv309y9Pn8wU
ycGUUzLh4EmZjEf12I6Xdpl/ef/fTNg5aNt0BoUfdKIHjvrvMuYBQs9WmYI6GCJX5hf96bOEfhs0
LHtWTsWGv5z4HDsSdLF1mtXXyEvRNeCGgD23aQ3rJutHoGonmiP2UiWhw6hrO8kpDC/Y+JhFaeK5
1dP5fvt2QqLU+VSX+KVlg0qMIoRaJ7FEdqUyOGlPPn/AJbRcOdr+7GT/kymJH5qdoFC8WkRZ5tkJ
zcWwqdGbmyyyEghaL6jtvx0j+IHZ8DZDrkThW1NCMmWvdUqB5klrKIKirt6db6xv90CH/k9JPUgN
ys+7NIHMYyUQAfKB+vGuoCA7//zvQUP4gfku2HAXKfdWJqM4JZcZyd1YdQJhvmgKAwTKyIDMFE4q
SFKlREIpO0I1uWdWFB6h6wO7MADT9JgTCGzPv9LSJ8+3zAy4Yh3mCNgoZPRz5705uRzmk4MyIWdQ
F85HS78yOx/5ZAwKZdVpUrIAKRgkrm044Vi3QIz/8DtmVw9Qd8sWCdg0sf0jxE4uMjXGQN43vpxv
p+/nEZ0Xxw/IoHYC6LkESElEKu3xFa5RR5u1+xp6YlkO8sKHfD/M6bxEvk8BdrZHr0zsXCCjYaqn
3Ex/oxIJrPNf8u325tB5mTw3KE/AuaJMaBHtwqq6Czz2E6UFHn3q/i+LDZS4RRWSMU1qpp9Tt3dv
WgOXKJAFAaxtRb4+/wULo2keR+CtDSO/AKMpClG5Oz0pne0c85w6H+efv9RCs1na9mFxynKniS7e
fdusIEy50PZLnTubbciflaM2eHLkfJbsPqpfALc9/9JLA9T9b9sjb5mKLmrSJKj/BhPkuOAzQBUG
F9obUVyIXy41zOx0R5COwcGiShPEQJDePaG6Lw37b+vkMXRm89d1wk6mMANKitqIbIVyUBt6I5Pu
0yjoHj0NqBwTht2PKWDRUEnQ6sKYXfimeVBBABaIq5XKwCevm2sGkV5ckDTdnu+VhQ6f36r4CE6e
1ZoscSOo+ZzghvZv+eg8nH/6vyP+fw42oKHPRqquUYs0aIIJ11ZuElH+DzL6oGAwiS0GTIg188Kd
n6O3EBgTQKKT36a2mk17SpQWo7y17DB2SPRgsmmM2yEFqtwED7xrrySH1NlFrA7Y5kxDReyFkPV7
lf9Q0PzNnxRwdaGOG+5dNTn/rAIN9DVqNRXxN9GEYxTtkfg9/50LrTh3n5OdrE/ZhjSZQhsWBlre
6wE1Jn53SSL2PRvKoXMLutbHdS7yA0Ck3b/Uhda4JXFVjWgbZ5ul1XXkDU9ZNeAweOE+vDTsZkul
6ls2YpnnCSxPjt1YbVObX1gJFqbS3I0uMrmhKsW39CjWJIWNAhaFvDMD3Ae3JMv+CIIKfiU/whei
6WZjEHBgsDxbwhOhrD1kNNvK9tcwcfjZmjMP4thlD7qEh8cD6bH1mwz7Cvnn/LBa6oPZkjkyVTVh
aHhi6999+zral2xml3pgtk5CGCDrzGl54sIh4dEp4C0Rp4ynPWbGEN0CTY+yp8LlA5L31nTkXVHZ
6/PftLANzEVfrRPaTQ9GYdK3KMtTJYEjhUkhRx+vSWPBH6EF0f78Ty0031z+ZftWIHGXRc9UDIAG
FL/5WO4uPHxhys+Jn1yiihipxywJco3ZOOwchYpFeUG5ttBKzunvXw4qI++tKmgkxiwMKppQXcEw
cQIIZdzVbZmjatX5STwEC/RsmgtL94jlt9YBHKei+OQtTDwIXzkFqhl6daHP/33t77aB2bHCGbw2
SB00lt8KSPEzP1t346lIc4zym1GhbsQJxmid2SkcEGrvM/Cmj87CigbHog1qj6NblVvputDkEfby
qI+UAIecHyRLLT2bY9KkOPyPDRogj3IkiQd5bxWmSKhFkVeHs/pjagJ7f/7HlkbkbN6BfwSaprKz
xKmG66EYDkYNF0bM0nicnU94YCsfIIwsiSA9ga/D1P4tQ/9njTSPOLkCrhC5g1MCCqjdCQVf07j2
nWc2pHETXUKxLTTOPPYUokacG3gJJorq6XGYOpR8olTaPpxv+4WOnju+ocAJJbsEG1rb3mcMVabs
3qFi5REUneWX0ttLPzKbTpQHVum78MJz2/AJUv7bkgHEOkzetfTJI89+Fsyg9mkUfFkf4CbS5WGB
35HuHT/V9DUF6lB/5PDn0Hk4CmkVmnPRYe/3+r9k+sgUeDDoGMf+4a1+To2uIFJRrtGn00V7CLJP
LXDtRj05mCsX1uelnpjN66LQLYAbKU8CgEqgzIjoc6dzDS8+hzyZNEQVcSDEpYPuqX+/WeDs2cRO
S17KPMR6PTB5KjM9RGPzm2SYiRp+X+cH8NL8mM3wKJ+KqJkclI4KeIrh+KryW2Icvv3J48M5r9iH
6qTP3NE6eFnx6aT6jdvlz66V4dzFzeMFdHZ+yA4hyd/zgP0ZoQ/VkJ3/7NVPY+DLbECBlzcBacgO
MprWbuEcTVBdePT3y2oYzSZ0h3LONnRRAyeAOzsV8HraxJEku/Nv/v24wQn+v2/uAvzEVUXRMCm9
TsWwBWe02Fh19GhV6kc+8g6YXf/9Ed1YPjRxFjuw/gOmLqu6ubV/VDKBZ8929rpEJrHWNjvgnIhs
XE3VY5PXSCANml0YmEtdMJvJuWyqCJcP69By/1BMLSKP0X3Eowv7wr8ntv+du/8P0vwyegLokByC
Kg/Em4i4BQyyOLi1720bdNdtD+u7Q8dQhqc0ioChhCQ4r5rwl904JVs5vaVWjlWQvYZX1DFFedNh
hJD1iHL8Amgw2CddCF9/P/vDOct1INIwVNfIpG98s+5c4B5L4j6fH4anGPg3TTCnuEYw0akz4Yuk
YmC/oWwagjnu2YfctvpbO2va7QR2Dqy1EDq/sD4v/OQ8rUA1g8aOsQypBOD4ObQ4Xt+8O2n9B3zx
Ozh+3gyVuT//eQsjaJ5jGIO6GkumEUKp3lMu9k3pbS37R2F/aJRnsytFejjIkRNB9+RrRVWbaFsC
oYly6x9dmMN5ZgFyYYJq19Q6FA45OKkNDqfdf+AHEi8iv8a+3rdm3LlwLjzfXgur0tzuZgRktWxh
qn3Q7X5iOO7Jd1K9Bmq80PdL/XH6+5cZ10WBYk5wqnktKM7dFQBImUiQnP59/v2/3/tDOlvwkElL
fT/EflB5OkjAxKzvLTU2+7T2UriGBsBbNopcWD8WJua82JOzwHGLqrKPVjfcS2rDLQ0lKOc/ZKGh
/NmHBDCaASLSwQ18RAksIr04I8UajLufPX62eEs4TZC2DIEAq7vYL99YaEEOcelmtfTys3UbIfAO
unsrTAaIXxgdbyHZ3GidXtg6v49hhHT28iD6Wy2jSHgQt33g1Qnf65J727R3tpv/LqrpLiXjb89B
Ddz51lqaFbPvCSYJWnNXW4caM+Eh8BqSoGw/hBCjAkWvtKEtOv9DCw1HZ4fJKB0g05YuzhwlPwBD
UENjAdJ/E23OP3/pQ2YHyQnCppMmnx16lCHSrnnL3MmLBQd9wWPqZwmvcI5OV06h8yJCEoTSx6x+
02AeiOARabCffcWcmy41i3rVI1XRMQVHkj3t2psOOfFBehdm9r8prW+2xTlKGxrmnjQ2Qntj/JYe
uweWhNsiRBF9zFBYuQFKdJdtS2ACYwB9k2kfxSp2YvnQ3dlP0SeyAq+nKPYaFiCJ0nH1KHfmaL9e
ukMtxITDOYEot0kmuhpXHIuG2aFnEOXCAQT1SsAFv0RTVd5CPzf8EbCMUqtUNCi8saru/fwgWhik
c0qNPbaNZUvBDpb34ATXtnzq/Qtlygsr6v/Qado+ElOBkVO7WRb7sN37kwZj8HL+xRdG/5xRo7xs
oq0HUkqtYHvVwx14NU3TDRuzDyBI/5z/kYXWmZNqSk9NFRRo2OEqt4VudJpeUx+yjlUe8ujCLrf0
G6cP/LKLAg8MGUtj6CFQfB91rzTy4qCM1ue/YKmZTr/65emeDSEmYgABZIBmz8nwoZv+JSLVowcM
8PmfWPiAOd9qDEEUZgPC27AsXYHDsS+bO9haXlhF3dO6/N3snW2euBTmCvp7koylAWTAZh4qoZ0B
gsgBHI49hU9BDO+hHOaoTBwqIDmueZgCbVxl3XNhj35sgSac1HY53Gkl9BphsBMMNlVxF/TQGLv8
Q2LWbSuSZ0cz9j+q9XXCcLaz1Q0gcTzF0biuvI+07NM4isSFbMVSm882MTkACeEBMZp44EbmKQi+
3dNQmPh8jy4MmjkVa8gxbGTjWwdhVx9uL+genJj2Fmek4p1NdXhhbH67QBB7ziyb4Kk+SYF6Sc9F
LS6v1A1A+5eS99+2EB4+a30KxR+nUQg9ahWwdaTr9GA7fb4R2lzy5Vj6iVknlHwEAtqSeH9otk+Q
e8cBUkheWBe+vVnhA2bHB1gpBcIeAnzA5MKnGuClFZT6V2Gb+uDH6g/eMraCDv/CLrn0MbPTRAF6
kTInBQOTHpRU46asUaAuL5zyvh1RxJ7vBcKLVF1WZXEkmY4D8SBDlGkyUH3KCz+w8Prz7QDmJRI6
0Xw4ikLGBM5xaQV/3Orj/IRYGKnzfWCS2tGqjcYjRxxw7UdB+cysED1y/vFLrXP6+5dFurB4UfQn
BmFov0jzTwQD575/yZi+8Pylxjn9/cvz/TysCQUCPAE54s109j0PgjvaWz8q9UHvzpZoibZBwWnE
AEAvJDSH47QB6CG80LVLrTObyZbyaeh5gXcUJUBowfAMPX4C1sva7qdfP+uA2UwG41rVnj1ZiT3d
dvab1zQ7lX/6ub89//zwuz0MDTSby57nUyOjNEomgmDsqPObCWiI/sSYafgmq+TT+d9ZGqezSTwI
HXLwN2FDjNBpDMaHe2/3Lr+wFS8MI/90hfsyjFpOesbrEXMs1Ouis+NcfpKf5Vzg+HJaB788vQON
xoUICTR24iJp+bdQ12L4LbK3AoXX55vn9KL/c5TAT5y658tP9KmPCA8MApMaomx4ooRdPIBif2v7
XdSuw7zW1xboXHHVNeDIe9VUX/jhhX6ZY/0ozAvwTIUfDgxE5fqOod7u/DctdcpsbsuBTrkMOgZI
FxgLp5qmNAMCqAR76PwPLL376e9fGg37pZLCgqNxU5XXQ+B+5IW+UBO19O6zmd0M8IsEM7s4UuX6
sYFNxDrw/H+KCZT68y+/9Auzia2KLnI0H6HNZq+AFqHgVIJAdOnqtjCt/dm0xpRuQAfqaeLK+g8s
64EyfqzsLAZ9BwrxsLvQA0sfMZvVmRtmfj/gZ1DquJui/LGuJYCL44WQ9MJXzKWrtaIObHEwK/zp
royg5j2xN5696L28GKFaWMLnilUAD/zec3yWDCWYh2GXbZndbYOuewUJzN+c7+ulHzl935eBWoP8
AjgP+tookP34NafdjoLCxLMfBdqIPReuwp9Ce0ADQuTLPgx8e1qYE5bFT67LePip97+8fuUAJABd
BU1CF2ALC6UhivSf55vm+xgDHj6bxIx5OaA5iqJqs4T5FdRcUW+BP6SspDLNDgtjbPv5MS1RzCOa
S8ZvC0uHN5vfOWyhChEJ7+i6Yk1P3eKn4Oxe+KaFA7I3m9vhKGHmNyh9dIeO7zqnBdUw8MxT6XcZ
APoQMFVD1m2LhoorWvoOqqc9a+uEoCCh2gGwSwTjUXpPybhqG9rtCamqjUhdFdsCyOQLr7nUBrM1
AgxgEG6QegQVHv5ZY1/Vryx36N/zjbD09NnSYFjjowazjpIRV4+0oKvM2BdefGE6zSvR8w66J9sO
9RG0ht9tkB9FD5JP2NQbmHq9nH/9hZVtXoRu51lIUddHEyBee/NCqm7Ve4/nn70wPOb155FlTywF
gDLxhg/gRdb4l9cjgEa67eC/jOrCJyz0wLwWvaiHofWBFkw43NxMg8oE7V5YEZZ6YLYiAD7XVqn2
oiSw2g7MFSNjnZfAZFQkhXuNLC+dixZ2gLmiPc1tDmdG6R0ZPJwKp7zvqLmuo2g7mvFgQPA83yNL
3zNbDpyR1hq/he1yAJys4/ApKaPKXzmp+mTcX5//laUOmS0LwCX72djiY5zA25a62jlTcKFDlh49
m8s1aJTF2MCuJpegpdTeOK7tCACo8y++MBnmFeKpmRTKjbF/pbl7C5TnLYGPpR1eCkctPX52vrZI
ylonMNMR5WW3plLgU/FDYcjD+bdfOFvPK5trSDJbgTqWI6MoNM7tlZ83LLabbFPUGS77CESCBcZO
3lTkQk8T798swTcn+rkwHbxon8hJTsfRCbJNaZz0pQkm7yB8tzjZr5lNkRflMSjG9FfPIcaWJqx+
KauNNgzmMC0EAGrcWqDHPImJw8mrmmC/5U+Dfo/SLj8ArNbeDn5QytiBefqtPwX6ahphb5VazDqG
YWWuS9NG+1D71VbZBXuCbGwAhbXlu8oKm7WCdiwepoo+BciibHOK4lLm21ZCYfi4AVAOa+qJ1AMz
HQ0kpg3vOHsc5IujK+bEedoV1+U4wNVOQ9/LC2PupOm7Fr5QUd/Emec5CeCvY6LAst7DgIRVq6px
pxsAI9QNI0LBOix1XsxA64OClejD4IwNjcEZLwH8qaCHNwBWIpfuhHdV1g97FDzkGzh1Om8ouJY7
WBbaK+7l43qqu+jB14D/xywIANWybGqlG46q+Q2F8nGVE6SAPZY5xywYEQ3r+gpy4kweehoCwRu5
5pmJUD1naOodIJn8gcPXChVvHuwPpYf0ruOVwPiM4boU9WPj8M8SMqidsNsXeOTxm9Ivj27bIggc
wFhJo8pwU8JF8WacaL1mYDNxlh2gowQCzYrBTVIHAZrZs+fWZpNJ1NcRj4A1jtvSugRxfBs21gco
fxbKpetmM/j1E7E4sEMteZgiAJdw21mhxLrfZsX4CXz0P21ZT492JIs9fnJK4EttrwbYtu1o7l5b
evjtg80bD1I9uhM91tp7tqNi2mkTwL0Tu2d5cmlTubwGVG6bk3IX0u5eczCaHQMCYRmdyOlV+S4h
hIhZi6toaiNVPBEZ7oqou1EhBOfYlrs9DKuyk1sFverBmh2AjpbuK6CafqKMQGQbcPPW2GoblL4A
0FLzVciL8MmpjbWrsbbo3PbfSSgh4phK6DeKqDw2EsirnNnWqZ2G2AM5PBYqgl6wbMc4A0lFrEeZ
AVedIg3YrbVVBvBWtJpyA8NYBWRknSWjZs5OULieNcgLbLyTqVsLm9y9nU7ummVtAF+0pjzYIyCY
KXjRiS1qkFZDAgd0j4X3eaOCF6d3gJfvjQucbNfigAZiwJ6BArVqW1kLeOA23QPVLl1XVRUdfVHS
DWnd8rqgXN1REb2ppu5jqzhR0Z12bTh5dvKCrOEH9uQ0qM1yigS1889aQ18MFvM/kM/bT6QBXjmw
KYOhavCPqUVideydgvi/arMgBBEfblcp1wmkO1vcsz/BnbVv3Uk8OVE4xDQvdwN0RXuP2HhHUNLz
ptojvfYLeObrTpG1ydiuzJobYcwxq4IkAIjPy9OHjES/dcAfezsCjt2U6xbpGpl51VYaPW0UMXvS
dtmNlQ7XhtVbaUsYNOqNFt0jUg+wKkvfxkHt+BSuSQajukyIBMe3aIVw31XPnL3W9ZXHyyMO/4eB
+IdWClhqwUSt9YvXNAVA0HGDmKU5KOeZ9VCmFiwUwftl04ND+tuwD16IS7cDfEXKyrm3M7MVYf7P
qKx7TvTe4uTWC63HGm6AsWOza9WFd9bEwO5M7wYHNnfIE+Wr1smuK0qSohT7Oq23TKf7umK7djLd
CvhxucJRqt+HgTxqyf7monhPneKZ9/SmmMo7jO/NNOJ/qd3DpPgTR+hxlWOxWgU+iI7GxuCu2LZS
zc1Qun/9sDvyChRRPWZbII8DFNe2WRyGHVvlWQDYe2/SdV9EoLWPH9LWV5anr2vRJoR3MB82J1GD
+wQ71WuchjkiFOGdtmCsMlWvlgfHNFG0r4GxnivfenOkvIY7McYc2Wah/w6k303uw+AQVLdPGKw9
5tp5ki4ObZ6HcRv2dCPr9i6NQuQUzRbHlivYgdqbLnV+WTSPYnKyTUTR3zaj0ZpHZk+t7ihSWAkr
8UCrcJdDHb6yrGAPq+KDK6yb3gZdcpKvfjQBfGGPf4LIEjHIzzcW74+ZbV5BfAXNT+q7cuzuUCp/
X+jf4HLCvrOhd6OACAmJO5WXV5PwYVmfXgWw0U0zfIWp7GJF0+C58pprv6TPWUqu6ah7mJWyuBMT
KJ+F9xq5SsXwg/0bEnIcQ/dGOJm3rqn/aDfDP1oHTylWDl4FRVxT9gsWtFcgsjPkDccTdO6hdN0j
8JqPowAVOO/8XT42R+4MMJ2ongGyuIsaup0ijGHK3gB8uJqA/sX5GFo9W7yxyf4EZ+8uGMX1CSLe
YAdeZRrYfw9+GXizrIb9tUEui7lqD97uMSP8OvLN60lFGkecwsEazM+q4X8G1dw6QtxUTJVXbiaw
TNQIoTswqb/xSdgngZ81Wy8j6tiRqdkGgKJCfVo+dqp56TmCTFpPN07mgpxdyyOQq8fMK19VhEri
BhBdVLh29z6mDzCoYiM+pArIPeUORj8opvsxpe62E36012F4A/QcgP+BgsCuzF+cCXqDvujN3hRj
tct7RP2qwOTYBUIZKxJOJ4dCEGOZuZYTf/SNh5ojYX8G8KRZ2yd/36GCg4Afurc2AYy2S/cO8j8r
0ognCFPMqhvbxHcxoCGm6P08Hqv+VQUyYV7hrSbp28DOtzwmob8Dt1vETouGtsp8l+UTirSA+OZ2
/zLZIonG8hbXmCeLkFdj8idw+o8m7DdeVWx7wbG3Vb98Uef4yerNVM3dFFpXcNTmO64knK1Cua77
LF3nEcfl0MmvkfTd5APqdUgw7LSHM+yEEs3CNvuxE/vIp59h46+xrrtb4nqAtcsC3id2duT4ZUdO
B5Da4FnpbIo+QLUd7ITjCBHNTGAFoiqD5as4gqeOxvTJgyfCTWtZnzjsIZ5ummdZ8LconZ5S4lq3
A0LMGF6mX1mVf+eF1T4lzVUEv+W+aXH0o3l+FcIfYCMiPiY4d2Fjz5+Rib9rpzCpyuowav7ccSpi
O3VuAgyGVDtbPqrTJG3e66l9Do3aTU75fxSdx3LcSBBEvwgR8OYKM5ZDIxqRvCBkVkDDNrrhv37f
3BQbGxI5A3RXZWXlO82D8SUXmVKzUAc6XZGFtZyYuQ8nEATHUi5XVOZTU/g3yL8gwyPFauZyta3o
Dcjny2y2lBxmybblZItrPcNxn0rnAAX5ymz8XVXDperG7VyWMv9uFmP5q0LdfUlVHCYgsGAeAILY
kfFYV9Gx84isbIsroLKfK4hMWB81tM6Al1N10U50eXAi3l1AqDTbcyhLkgeiJT9Y5JxmmxdyYkSV
97iSDkr47wIY2JR2Wtk6iI0w8ilAwkutrVdj9azz0PluDG7Wfi4KrZ4tWRGkabv7ta145ufVn1Oh
TUJey8JM8mUw4mW3/1hmOJ3WRpL0ifsHkIcugZwsH7k5EDUu9ZftuTTtgGEnXzVp1SwiXYUxJnbP
u96AoE4tNVLBQNuMXZIKTqtsHk03P5nOuhOk7Udxo32gz0JJVpmic9H3X7uzqIw8zl9EAP9nzjZ2
gwgGXdgZpNmOdkjqyMLhb4JFDQbWboL1RZUcdW45/fSc+mNyeGRmXqaoIBt4csrn0SSAp239khd7
Dh6kufNkSf8LONBbB7M+oTuIiL/1nx2oBde8sJxP2h1JGq2sWWdDzsUMfQFF/g63CMHSRYyzhuJr
kjqr5XyuGp0MyDpWQC4KDBFphScocg9RG2Umu/tdlZcxtV62SxKGtAY9j6pGhnrk49NqUXS7nYW/
wklmAmM7v/23WHuXjf108WbgGtv2AULmGNnLT88vxiQ0tvdq9h+iibDh3odWZLFEtScc/WS2Wrcg
FO9Bm3sp9d6VvH8iyj1+m63pjzax5ukycciFpBTGQ9kIqJnmzzEvdezdC5h6bE7WnfviNIYZawVK
s9yfll3Xcc33kwwFgcfWMv8UefA7cppf9jJwsi4ARBZpffW732Osh2e2LJV/WHcVpJY/++e8nt3/
Vl0aQB7c4iwHYzxtOajUQK/jeTOKIFU61NfIdrh72ePpns18G/9bTbdsko3v6BC2JiCE0Czeha89
wK0EetMrTOpkhOPwkActbMoasPnYdyMdWLQfJxNmOSW8jUrLLy05AwlgcklVX7bqSN3svTLb7R9t
J5qO2rObU9Aa28kwCw7ZuerTYSvaE6lw29FaQC4m99DnlPQW9bZPTXFugRW/1jjiX4uxhveLoSFt
jMkAuwIBIMQGf6fIlq+5u+jMz7v+Mx/24MrungeZoFns78BachCq9nbYvTE4mIY1TzFBrPa5GnP1
FgApfCB9xLwFgWVCe1CS92vsE+lN803YKwm548DO6OQzuLJq522gvH+k0oEmtKn9i+7Kf+LWQSua
h9m8WbPYL+G0D4m2JyITtGkntNP6NDrMv6hnu9RTyxTvDbHqvuXCpDemyMtG6sDzTKzl68Tn5a7F
epk6vtfCqNXr5k5g0oO5J0STrnV8GBhLPImmt05VV/UPYzh29EjhaB1wtvfPlBVFGU9WuCUW3rYz
Xo3xeR1351xaYoli0djizSh57wXd0pXejAZP6uC2maWek2KeTKi30NyPzZw7mfBFe6kID05Xt66P
sA45QG25XJrFb0gr9nJ4EBEKhA6ao2/Y/iGURghqxpoP7kLis8iFytgqmt+IXf/l9bBEwkWQXt9C
AzJWFT3DEt8eqKj3dOh9H2pQ5cAQX90fWyDKd1R52D1BPR45t/PYIaEzI2uueAxsf8mGYAAlMIcw
Yew2/AGXnmXKfrSpn0qTj3zurkuxit8kbhrJ1kh5JOSo7tPeCksu5qL3nyPTYVRSFQtFCegj/rqy
t5NpLUUydUB/wb452erNyIIlGwzE7I6LkbSNRyh2uVqvSzN6n5Rurcs7MFEWlLL/9Bzd3krOCb1v
Nq9v/hR5+dMaFL8H1/iAIFhnBDl/gxtfDvfVgdhc5GNTte/OEhzt2Up2ARxFB6el8+1kBeTOpdl2
T4ZehsRdrbuC4bIgWfGwOV5w6rz1F6vtYWyMwS0wxuHod5N17qW6mY2TGUPgpaNS4bVgeZBSBduy
rwQf0xYyioB499gZgY3tdGe7ib2/ODIltAQQkERDvPUYCvdWqYQJaJHh+xnRRRTs5oUpNZoKcOeu
+ozmRkEIWS5TuP0CL/Gak59Owj64jgDJZVX7cwRZA0iM/sNUpISuvvpkwe1AH5rmsTTXb2HTzdEa
kkXd8p5MkCSqGTboQMB4soXGV0t0XFzN/QwVeX60TXJoRK5ewqI4mS3ZkgKjPAEN+VPhlukowvPI
Kaub4I3y7pprJy2oHhJqtvcOgkncrSTjaZF/a0ccSKk7eE2TbfPyU03GmznVXxs5zo9Q6hHeRK/n
EzlFn37Rp3rwr8Nukla+BsT45U8+ucBAjihu9nF/mHzn02m2X3WwnYZdXNehfvGD5aXZ6NalcS/G
STZ12YGI/TV89nJFVoQ5zW9Tmy9Pir4En22n2PbZAQI74eAi/HQ3gw2uqNfhofGr7pHJzV+6EOD0
uV7Srmrqh0a5exI50JfBA5kv3H/DxfCWGSOqHzzJpp9Ooi95tfld4QPZUeKRnv7iN8JPOfb/zNZ6
nIzlXLqUJ/N22tcy0b15qIz2v6UzX3zTP4IVr+OOfVMC+qubMrwhlSJ6k7r8ac7NI1rEZdvVaXVI
tWf3uM080/pvMZuju4rDJutnIcM9Myt7g9dRPFpu2UKO17cOnHICoviMO6dNHbdFbJzRahu8unFY
e3mcT0i0TteDUikAttCOPGgqkYxMLBhx5JeCkWn8w6AIbRRDuKToQTb5LJQw9m5Y+yFyZP++5a17
C+DcZ2U3fOhgi+I1DG4qCFnc4X13cjXEs9H1L8sCfdutybeHKuXFWmoTf9XyrXrwKL2fH9Cestas
zmYl37Qvf8m8+NX60W9zRTnsFUlphZQfRjv8AWme38bF7hPXc0/e3OoklOGh790XozNeIws4weK2
sLmLZAc1lmr/jpnwBr6G6WQrToiy0SKTA7L75n5OTXBqlmIhU2jenL9VyDDEdsF2+JMI/FgOGFHb
vOZs9wYnwNXjjjqeZ7d/MGjlsIp7Y8Lb132AqWf8V7T5FZoJQiUB9j874cAmobBBfxmNWz+19SPX
X3eCCmhm4SRAY1jmbEDbW0KIN7tvaCteJubGSV5TyFRhSY1VSV6LyZ4PrbLdD2tZij0jtnNGqgrL
/hqNu/c2uSIP413b+aPHyNRNosLd/lRtM321fRv8mwyv+mVG0D+SIKrL69Bo+ZbXeXfyZ5mnndP4
T3pohmOUz+6bJ8b+htrV3GanMlLs7PnJmQee11kBnwJu6EVBPA7m/rZvchpSm6zAzCLJfUvK0h+K
w2rWRkrR7r6vNgkClvC2f2pZmhQKzfpZT0Pz6sxdmyeUkvbTXujSigth1A/wbYd36g00B9YqeD5K
s/1lOr3lol219Z9dTDLZUN7PpEMOqCHO8OQHlTqZejH+gwJlJsprYV30xLuc2ZFVRwuQ0HfZc0Kx
6+VkHeEzr01l6LOhnHCMB7tz53TOC3IKWnaRzFMdNFOVCs/wtkdt5FWWY7BSMHIq9Wr4gLMowj6Q
XQaBQ2poj5snqjdC8UFwsVRpvNg6nNuU9Ac/5TZ02aUgksO34KO4pbaXhPBDMHQm9Rc/0tjkHwGj
hIPVKf8RNsEwgs8sbcBsUJte4Attx9mw8/90HQy/wNKXSNzUQSz1l7xVjb0dqUwLJE2VGwkQzOra
9hB9Ot3SjsBv2LhV3EEUB6eZGhBeUbvFrensl0l4w7XuLe8E8ChPAj1Yt3BS9YPkivrdrztT95L9
0PsudjZ4XXdj63g/GYae+WrH8KiaESSmnKzrWKstrbnqMgbg8/PWbX7iit6CYiOGpC798AgyKrq5
i7H9WixFe1NXXctm9Gaog9GK/mUIIztzF9BUyZSH9csSKW7YrYYVP+jOfh6GFnIvxx0LYZ3Nnk3u
j+d6CtRfBiDyvE3KeKXQ249lR8G5tN3+To0fYrAQxo8NJs8xiKpiTScIo+lQGsUx70rzMu5Tdxwa
b33j4Y0+tTbLH5itZJ1ofoJDDTEkiAsT0EJiVVhP0ZONz8JTwee8O2sqXEmElNQ2q1jiTjwxGBQ/
y7xa/9rDIvgAS/ljIQKO5m8NklILqjuh9zM5LutjYylQHNMShZ+BDAg4Fdt2sYph+Cl0p/5IaYpT
v8/7EYbScjSl4acdisJh6f393NDH/jaDDUQLG4DhObdUefKWYn4oS8s9iY6LwRQmRSON87F01vVh
DXLDgS4h7HfLnJZf4zZ2v3IKGP6kvALMmJ5fAX+2x7negkM3KuTcpvHCn26pyqMOLdQBs4tOJdvb
PxtR1heQiftbvbJiS5qlHvFd1IG15mdNSfajd5hvpThRRMfNIS1knsqq3ptNyjldHJtGR9uAbhg7
ALAtI9meGluyROVGkHHxXS/hYfFc46qUu2a11wLnyhdd/F2MSnyZ+aqeBji3b9sA5Cwul/G33RbD
IeyrKvN03Rz0SLST6VdhOs7WvUKMgu9mW5gRakNuItOd5XhPoS/m8RVEqF9+lUST4iwZO3TctZ1f
IURKVKS7BNLU6HNr1ABYWBU0C7TNrKrKMFulMZVpD1fynNvWyBPK740olefN1W3ulSCDqJgZlPEe
hdaaTOYcXPQwqDZxgHDy5LEKIrvKecolBwS4JOkWmbms+x0wEkwOWCKx/ubU224hbeRhjqbfoQXp
qQX+mPGBLbFRDgbI1DrQIcFSjnBS/ktcGmH9TKhC+1k5i/tIAJJxDUsWFHmv7CcjbyhJRnCAJflU
IPJ2r/WpWCtmjrDIfuia/QlCgu2M1+lt5e4lDtj+uxbbdQ/bz2EY0Kxn9L0IfEqiGkIfx/551YyA
ZufkEYUD5RHhWhALLJaveTWOpBMflrw9cRDrlGzct33tZ/SE+tHAvHyrZbkfa1STBAHjxRiiNq3n
4JO5WqaFcTX5LeLdvaOblqlLoqb/dlf9n+tSMM95WWPUIlVgm/J/E/ZtBKDgEHYyyOyio6d3oQDC
36K2xpFAY+97HLF1l3Ym4YhO05z42zVQHQioargCEC5oCXaVVf7yzEZyyDEwr2lp2VbmCqjMQb//
mTFbzwyZk3pbXjfJ6VQYxkvlDxXfnP0d6uBqod/S1hlIcav5l1hdeoESTavdo++Cno9WI+fwFAa7
I4zF0qI38mQrrJ+yvVMiZ9DHgI4og4ePOXQve2k4ScEcKOVthDWmoCtEDDfa8DTbVRcPIXdBITtI
ffukMcbl9OrmnQXUqz8rVyjMyhz6LccKshcApVERnOnV+XzajOk9CvryaIICRIxzz21R/wi78eYW
9s0Zit9qrLvYsigO6fIT8tCvrktGTuzvWh2awrROfMHF8867/OwUlXe29LSdfAWPztgolQane9FF
GT1MVDmZXRpk/5Zosq7lPgswb9qC5Fwo2Ep2az+4LbpW7hbY1eC2xa4f/TFXK0hWesp0N+3DFO3E
yO3mpbzPfblPMxDVfcIA2mdaqTWUU2axXtv9pTOnmZ93k6HZsjHoQAjfEMHiEXycxqiMldP/25f2
Uz6G09VfqwjOpM6z0ISxVLvjRzCsjERwE1SN+LNFhn+oLMbevRZWXJkT/OW2H87NZlSJNJindtC4
iCRoprMfzZd9CKI5BgxF6D1prZF0cefRjcf8QmCyVj7DwZ2qg1UrkRq8iGS4WMFBW54B+HrzEmdc
qowr/dKs2j9tu/k6hXWQVV4V3TTBnKfAq5+KyX/vtmo8mf3qnMnlgwNscNLKckoZfnipsD3JlY8C
K2wLxBDpoCnLJmMiOHsza5VvNrAhdAHyEkLRWVkpbJ12Zd9lGthU2jhNSI+sboE9R4eaLjYmHMB9
4cpKIelESd37LN2SCZ4xuWTKIWE4Mjd+qPaeETV7arE92XkS9rk+t8porqPTTzH5ZtZn5e7BCZ72
tywV9k7XP0qn794HGZQnvy1sBqSFl0oFbK0yO5tvbo2SpZTH3M2XZO27r6HYyCZ39i0mApoJ5bYA
H1MTwhC8JeqR5o8phoL5pH4JS+FkvEnda0REy8XX6jdfkRHrILTQasyv1cUdPo9gy3un/+PnlpsO
lbHGWjc/7Hp6h2jsss5EgNNWBn3qy5XpfTnZUMgm1PMVD0zh1cmEMpm5nsPnsRMwulKNvNMJ1VdQ
1sQndOrB27vPfXHvPSe4L6+LwmdZMY9mRU06oQHhEwhoFck7YYkJP9P0nZ0XpgGQjiOwdvtXKM32
YVd7fi7sYvxtBBN3TxBWANfBJLFLR5NvNn7CQ93dQd4/qb57NrBHIm0JiudO1k8W2CVuw/5pqPYS
YYn3Kt9LpvWW9I62O95y0xKpY/aEOraUuK20Al5d8xf1T3/byOJ6FrQTUB3wuiA1fbQGL7jr6xGv
0PJXBrt67LtqOzYmwlc/RQ+zKnf+z+DfvBbu0wzx/ejYlUOdIOjLyR2MBwUNfV35qgltpD1ghTj1
xl4lq4no4dFZcu7cTwi/oD3rzfm4YXPJ9qD73cLaTHhyvm2I8A9jxNpZgxQq2rpNK2P6F9iSJ8Xn
weomRQegz1LNt5IXjdtjGLOGA4Vhld19dD1j5da1ynQfi/dydm+TDbZ11/jvPdf9b/G76+7y4y1r
9+awOB027bXrooklRi595JP3tqy7ZNtrI6497w8fxW+/4Y0OQ7ptIdo/stuPeVEnllv/V3U+QuBg
fMhdAcdoASVOq/03gl0tRrlkzj2ftoYI6c0N/6Y5HYzJezGL/NosbZs0jQSmRU5o6lMPXPu+ZcxC
FFTqWtu/zRn/lev+MOyUUW4Xwhh1pAN1YBiF9R8j95He3IxgUdu9st/CIi/YnFw8K+NvsJ96T/uH
rRtp6tucBn6nCAcKWhxN8uL6g1VWXK2OxuPE+aHWLY4qqrSU6CvrgZqyv4ppKg4+U+q3sm/3B1H0
wUkrtzwGpllkMAirs1WX+ldg2/ODuWOSEzD1Xkn9nS5DTyFGCZVjLa6HJbgoMYUy0UPYfK/O5P5n
TGocU7+/Mx8t8nYZZYFi9XyULy153rkI2QM1l/FvF9WEcc6BW3zzbqjDtjRt/lqh4aNsVaI5jau3
f7NszIABWPR0jix7aNK2UtMxkvYWMzwFq9u0f6rSC66L7bWpnEz7FjSt+eC3mtTPauhe0Ll0FvoV
lh/ltL+Z6S6nCZRqpuoQ8Pq4AWxA1znbVb7F0EusFHUsOoxun/MNA4bAV5UHn4UxrCemkgRvzH1x
dPtxPATbuB8XUhL/rmreL0JV5dNOpsURYYLlvlE4Xzt3wR9BjMO/STlMV0Z41Oti2KdpDfuTMDr3
dS05282AsELd4WiJowFbdO5PKxWepaFG66CUaejvBuO4fDh1anEYc+ACqGPZigEHRMAfc0+IQ3OX
1vidjEMQifY2hYWCOL72AmSdDItHZURlmgdCHyyt7a+hk/mcFjpykkgBoKPj2n8wJW6INeCwRFMb
PPtIaoSaXkwmT2wRzq4TD7pvM9eEq520anK22LRkyEMgOkqeZisuTLGM76AnqQmru7HdcLNYSTtG
5WskmLfV2v2HK3z8x1O6xajHa9oUqCH54JqA6Gx03Gbpk+6+ledW/r0Umc2DE7bTp98CnG8cvRxG
RLa3qC66Q1A5ePZKUd2iOaxfVwrtWxjV7iddt3uqlBZJ6wXdsVlC4wE3ZnXEgBAlZtmnDhemI11A
zdLbNtJu15rMjTtg3vV89zQvvf3hDz4zSK0YL90wFER3xXzFPe0hZbR3GWfYYt4wgcKpCXWKwHcB
k24yryKjtXAolCxEinSxa16dsS7BV+dLBKNMyz8GzJFsqyYOisYcPuxgli+jXdrn3o2mD3dd1uc6
QEIPZgsrda6QMmuktGSbpHv0yhYg9DiXmS+HAcGtxzC0TP58NrnYCVxwqr9EM+nr7JjWQ21Z+q0N
lzJdeUazCpL4qV87lepptsiqH0967mW6+FULPgFrpNF0a4a1aHulSsSIKAM1nlQlUJIJg0t85IBH
WXPBxEPglP/yti1PO+amNS4CbIoeOMiUaYv97KvVRncggDmyKuMh3HIPJdEYqzff86c7xU0d2QzQ
53Uel0QUWIyEMyyP/t77R2fL7aOYRu/VbvMim7daZb43dpkqpPquVGFxLUTtowejOKNBaQ4TQnAc
OnPFzTPhqsMkFA+WQVZuxLR8CYfmFIm9P7j4KH5BQe9uNulUB1714tohZBxc/s1njF13SFe4kDfP
NQfxVcnUGiM/DQMxs7W7Q25V5fo92sWQROvixRIVNy3hBCekgyI3Fd6s0rpwZy/mDaV83l2TY40+
4xco2/ahjJBx5Fa2BZvMsL07VJiEzCLO1tBWU7ZGZcgixSqTroX7gXdKnHfeuocOsvAPZ3RdCpme
pJuKZROGC81F12JLScBxn2hvNHN/1R5cEdZfEZ6KK2m7fjJL0JjRMgoG255LE8KEaJ/m8jcKESdt
uanyhea5Bj7cVhFE7qIFPTuuWdV4y3mtJgWWlI65W5buiJaGk6eup2PAeQV/tXcvU7mC0wxU/922
TBstcpYeLBdHZByMpXgSAZ26GXnjmSDd9X3TMBFSCKXtzccU9p+/4s1kdigSK1ierDqasQOiDGNa
XWtmeu4BIyLltjMdVhrfGIBmUq94UDYnDV1WD2QevRgUItA+kyqXnOMW4va9zF2VPERm/QhZdTx2
o3Ec8uqliuYjj0nKqU0nMMy4RBkD2lrFzaqyaV0vAVa/vahTp54vBXFVzMcyNYUXByaUu9mMgkGK
b/XDUJrD0ayMuzMaOrIjz8VMfO4QtulaOY/RyEkdmMaUNoLSLmjrF/bZqAaF/8w39DS005Od27x6
JNPXhdPGluE81rJ5LhcTKsv8WpfyJd8ZccjxeXDoVDwlHyNDjViRhHv22qJJSSULD6KKHtvNVteA
Qyxb1DidG2bFSW6UH+icx1qIWz1AVM7xwYF4vtmQouLezH/Oy3gwnZC8uAURi8FhZlfeDf9ucc7d
Zr7ujAIhQP9kbuucfOpefJ6JdPv30MOIsziGdWE7uTiY9WxxnEQ1/WMdvsu1D374EHTPfb9XL+va
Ou+jl5tRGs7b8FciVV0HbEPi4Ew61/SGcl0RTTD/8vnU4XPQDV6GUdGC+MXATI7FlIx4lhPlh8FB
1sz1CoN2ZdJYKldennR1Olpsb6xlikEvODpB0BxGWbiX1h2ds20HQdK2uXGsdLSkhcdU0mxq7kby
l06lxUCyGe5rZ6Efrqc599cEqcM9VMMqH1SFy9WhmXnYhnbhzq0dJNmqfrPH7Vt6JbrV3T2HX91/
z51JvoaevT4OOz4E1bM5JSjfL/PsbxfdlrgoEb4zy6LwnlvP/WJCPZ2LMJiOthE0v5mqazhSd1VF
V+xZsV5DoBkOtzuddjto5LMnN9T8MvSE7KOG7rtbyTAb6K8tJqPbdNxFAx4NEw+TV78pk03Y8xF9
j5LTX+39ZA1zj62SHilmuqDml4bthb/RNlgvlbAUE2W/fRCTjfnEn+tfjViDHy2s9WsUtQ17bMHY
p3ZftE4sqjGg5AuNJohbpd3UVwXvYtDtxm0wi/5STJGbbZ3VMpkpbiGTBuQbb7v4JeNoYbX/7Dxa
4rxu9a8JEeuQ7+2HbTHaZkT6HIU1YQaawUcYzfvNgb0+ollJBRKYWQyzcoi+7txfDMEoKV73bf2B
6lUfN7ETIjBsHY6lHhUN43+65By2TcdATkdr+MRld18mtV24QIKuQNs1q7JDhK4BDz4RZYvcSLdl
w20ejcfO0eq/kDsbD9CUH13ZyLPj6sqPJyw2Ce+SeFQN5GrMxn28hGP+PZb6yratf0THjwRrn9Xy
jk+z+mvbe532YmRFYGf+WztTcSm74J8q9Q9+tuok3O5bRH2L5ttED8SXNk+Do30+BgebS2rw+f8R
U7B9IDw9CzdYLm000R6A5Dztyhgu4V63Z9MP6ZfKsKD0c2GJ1UuTrfWyHra8LE7VPm9Zs0DPq/yo
Oe8hSG3cwQ72rr3kGsfAa9tF+cYBM+AL2IYzeG3rEo38sLTPQyaWTn5MnTazxdrWS174/Rmy9kcw
R96hpV84wuRuEpyWb4j1mO1DStvINNvHtr7bPnYvf8EEPj8N9dr922zcXHU1+skyEJysAi88dl3P
gVGybNJRliY+cORLWxYe5n65HB2xucluLtt9Zu+/GpNgMTtiDbn3GPZr+o9pqmi3ewlmnrTqx55k
wGTUeki8efIQOl0H3WEnFZjBrvu0FiqgL+9EtrBLcm9uoz+DGALk7/o/ylmKCmV76rz62/zgaokp
AR3mlYEgdlGpuhRvUnsy3MmPCdJjZdxry+eg2cMEZHmQzAhoH6oMpx+Bcs2TaYXVTf5BJ/YPNgi6
OFSoIH5pOw+KCeMPbyrWeJTy6ikmt53eYOFVzPYNp2SkYeo1HQOPH3UghGXpcW/VVnuz3G18HasF
Y4CET1HcK3Wvwm9ltrzq3ma9Yw489Pbww9j1lyi3F78LXmTrs/i8ol00zaXGOW3t8n0w8HKjGz3q
wDevwe70p9U3zayzXIZH92Es7YeV+Tq6ONp69qbFQtrK/y1DdGj5mOKp4IEKzLvEOTpHHr4fjVG+
eU3F2IiB31yLnmOXon/Sjncr2BfNRhczoN+K+easlDqOu5+60MDmKL0TpWCbMvUtT44/vhbzynqb
yWkOOzFM6mB9C6TzX9F2rzMb78V232JhZrIz67sfeQzy9/HFtzw/nZq1PFnY5FNGkdA0MNtAYF/9
bOJlx3ZlvxQ4ta3Wz7xmAFwvbUDmfvNljlwvwkAFCZjwxZtgfFBUzK1sm/dmejWYV8Z5NZaHybGb
bNgqpgRdGKQIW+QSOsWvYRrByqMJxkvV5Rn+XCbhvLbDFBFb4YRr5jgGB4hkqrDMI+KuR7zthoPs
c+rGMVuFTaxFvn2xQbtdcQe3yazuIzdVdseOUPak1l5+mL2oQGoMcEp1rLdYfiHvbzL2fG6x2wJE
4BRoDAoDe1gnWoT+FHTOM3c1ZmQ8BnyY4S3Hyo7XtDAeJmLAD20RYmJnRBkLUf+0x3FAmXA+DMiI
LkLzJQ/tn5XA9TJY219tj788k8U9ylzWDjD4ZBQw/jmQHRe53c4vVdC+5b3/WWjhxn0/YyK1g7Nr
F4+7sY3sjpGFOK6qy+p18Bjr8zV4JcuTxN9zl9xLskKvXexXWCYVVdBFlqMR40n4lzcuTx5+xRSX
507tUOUw1fHXLrV4zKsSRX7Ev2XOzpAwNDcTAl0ZSUkRAlJTL51bvJI79GgY3nc5iZe9BmU/V/mD
LXNFfYDYPVj/c3YmTW4q3Rb9Q48Ikp6pUC+Vqu/uhLBdLvq+59e/hUc2X0mKqNm9FWEQkJkk5+y9
NlLQyUmk43g4WrVu3rK/P+Wa5GRG9DZGxTtrUkGRqdTWJChVx8AAu5gm3UMTo/9UIrffKqpMDqut
9reMyPewCVf+YDxV/oiGxHhSS/1kj6wbTFD0oNFwKId0V3vGDt3Go5KaR8Qk/JyKMmwT0ctV+ipc
QhJ8R5y2Rd+oLpVOT5eZ357CCi5tzJZhTWgdRdSg243qqCAn6BG7gV2vZGqrikTAe81TpL+S8fFt
latS7X8VvUs3hYTh/5in1QY6zCdK8HXXWS+Dj6jJlv1bSdO7NYKXcKHwWbdIVO2ZgfBsGQyzWO4f
BT0r1/TpIFfGg5SNT2iO3RUtjaXRCJTJwmqWPOtlZ+svpZzeuDVC6DzjJ7oi9tf4whjzZvp76u85
ReSNXKjHe9G91RryF7quDh1b8R87T957wtj4olkaivSs1Ej3jWxtIEbQKIo55pj8yCV/1Y3aiu9m
FrYIj06dmc/+xPWILV7YLkIdpPv8X2HdAjvDBmf17Cvi/M4Q5p2LL2Go5bXcyC/cls4Jhf5mA+v0
7WqLM2tZ+9oOBSTrgDy8ZcJFbdrmtdOOMMT03L0pG5svmjHbZDT39rSW2XZUCIFN9CAHpLLPNCmp
z/b3VRn8Nxogx1pMOkz8+FNuUB60skptsohfsiy6pQGNBVSlGknaGC6cmHwixfsoBTkxop9e6IiU
eclhATK8ZaojdIwRo65CBV6dWfBRneceL1VFOBZS50WYscmNyblwEBVYyOZ6qt5NIt2EYc67M+Jh
adYtovyaopnxWrYI3Ex2kjcycOtbt9PpyfgNceNaJe18S6HEkNgyapGmXqcJVPAiseyfaGTENnBr
NFcFKn2i0fZtxz2ubDNfjbbyKhUhRWG3yfY2eY+LiNLuLsmpx4hBHddVQMxekxe/DZF02iKxY/dW
GgPmu0dNo1JjlNFs22qmfKNLt1VJeU2EfX2Dv+KhS0L6tTZ9QIRfL2GiZP+VNLl2dMLTfemK/4IS
B2M9usrS4ttkoSRFv0KAIj6aTEKPlNOD4CNULtZU1F9DNVpXbPjqfLwZc746CuRHijncqz3kHltb
ahIDTB7LgpBY5WmQxNpC4LQZukrsKbrIx3Qc9P1IoPoibSkkKQYdE6qHqpO6Q7MSKH6VvCLMRDwW
ZrYrQD3HKX3DymVfp/b42AKpOSVC3ZPhIlaICn+XEoZN2/OemlL7OWVWLaIaZ1Fj9sNaiVhNZKl+
90XoLhV65I5fFtCA8iB0DAuTp69XP0AbUegNqLtWrq1uhJzSZe+fKMlHzmCyVtAaYhvX06rOUb6t
KTssG5/cqSSKoXgatJwwVnhId718b6cE1UrxgL/C6x0L/Pympim1ljA4BK64BUX6U4wWLU9zZLsm
lxJ1E0R2du6LTz/vprI31tcpLczJQ69ceT1+WTzilNUaqsoefUpHkwW6T/BV913AfzTVJkqbuyHu
jbsOZ88iIc/S0akbLVsE+Rsbo8FTphFgL8uhMaVjlQtdkY6QR3YDOxrJ6JTlQNzO0ihQwZuFu2HP
fcraQFtFxniTqf29TN13b0TVmxW3OwmuqD/Yk4BqZyNN7qG3Gl54yAEpL2WaWCxiEioFy3hirXyI
be3Blwme55kQ962qvxtFfxvyIlxSXr/thfqSUCxZ0475TL2RTWzCvEZ8H2TZI19Yd5EljpZNyT9j
SVxkQ7P2yohdDsXyhRLWLQ+nfMcbxzPIEU9ZkXBkwcckcV53YZRROcmDI58UN3UpA0nXlB2SnU+z
66jHZL/pqiLKb3mdFUFJjGmdLxIowqj6gy2Cv3pRJfpBbtoPSuuTMcjTKLx4D6ZE597MCQxsudQw
2wALuTF0RmxkUGCQbkbDejcrWtLC0qnhVNLCa9CkepJ8DOX+PoXFQNB8dhyafi9FbUpHmkK8MO19
4LM9SiUaMgR+U9WuZSeSzQ9B8FI6PUHFpTuFNVkZtPsgRmzWKfVWMEmccpQelUwmZV48IUh56u2B
brwYUJ/W+0kguRBZcSAV4TiAuSyBxIK4P6Z9KrA/mduGGhAm9xthTCr/eC98dT+w+JaeiU6g6Q5y
0VJKSxO0adSStBy8C8Sxx7AePzBIPlVahpMr7U+Na/yqDPsZkhv7fDs7eYacOaYr34SxR0XFnPwz
p9JUIhLeeG8lpumRX0cHXUlpRlmNvo9GCTll3aWo7wEq6w8FUok1xJxuK4WmWKSqUb0YoO9vcy/E
5oWuCuEbRH55MH2+iPRk1ccInrUKlXqNHvCFPkd1NIxQ3BqunH5KZdaAPmI7jV15OnWfi/gYj2Z0
p/D2/yUlY/EgOjZbep9IH1XbtGsv7+jxJQwwLUuNldS6NEzrlEpxFfk3jYqvWZZSrNQGjvZdW+jN
rkLHvTbJ5U1owJvSemxD0kfUMklX1KhTH9/vojr12WQ1Zr9CFZqcW1pukz7bW7cF+VSYAvtTJZv0
bEMNz9Yol8Rfh9Ggc4rhUwwBexlNJAfSrMT+//LUai3D15uDRy/rNwGWqFoRILDchr8xBJ1C1/5R
G6Z5BTRxBvehzLgikRkVsWkl5GsktrGQbf+jk4EfB6j9aGNbCz4Nny9DIc4AM+aZbcEYcjHNyJnw
HZKL8RZ2GKMvH/sMTWQe2FZWQtgdb7RDkLPLQwpMkKCp0ehhxAwbnU/RK9iSc+AM5V8wU6gKy/I6
pT007mM6HAv3tguvANC+Duql+TAjivTdGAmrtyYKUwV5vlq3Y4gmW1UckmiWYVDsqdMuUFRsVBvf
ks8G279Dn/bz8j08d2kzfBCIi7HMY93e+8lzaT6WMiWTj28dep7a1qtSXNF2iA4+K3yZYmgrf2Ho
+N7Dn8e2uT2sbDUCverFyj5mehchFr72vhAPl3/+mdElZjCxHLtq0nmBdzDFb9X4MAvTgcqStk+X
D39mCs7z2hoRGXLdF/FhLGjPN41wYrnZmoq31g0LzbecfitAiZ7abLKDK4OFE/jeYUg/TQptNZUN
t0JDFPNxXG0vX86ZcSSm+f8Xu8zoyowIArs7FPi06viGSvfCzqQrD/vMKvJn8vx19GJo8Gt1tY2+
qV/DrFhpWnflOZyBRAnl3x+OxFLPIl+HSxs1JzVMPkw+4JG9ITwajYb3M1J9JJTfgunzMGbTHaWZ
hXJ9rA+GeBfFrYavI61exq5yLj+Hc3dqNp8pWArUZyUMTZKUbnyjpEaO/vvHt44+j4/zakSK7FIt
4mXslaG193bY77536BmcqG8RP5GMZcMgtGAz5CspNb8VHKqCLPv3GWeFRhMZqMfeghLuaK046Irb
rNi1XhlEZ0a/PK0hf43PskhHC/xcc1CbKf/G4hVX6EmyyEPr7vLtOQNXmufElTbeM4zaycEdBp+t
pOs/4pb1fxkU7jYyRYwHOzTKu2zMrZsxo2J+ZeadWQXnCXKId6p2NOCzWQNVUlmRThlUODSnRbtM
uqvDVkzj8wuM0zxHrvLKukJc4O57RWILFW1UNz1Kcg8XbnzzUN0KNX6xs2BVYom4Mlesc49tNvdR
QaSKxHf1gXhv9RRUXf5ct3rJ5zk6mkU2dvHepamwdSn7PQXQy9axKyHQxXruxE2m4jBQQHEbfbdK
kX/f6pEEHEbYWIbZLuRLmaEoU57punfsF8o6ykMavBT3Kd2bdS+QNQ/SE+r58ZjbojxZiNwRRpXe
gR0xdYQay7fW1/1aw211UkZ3eEy6LKocmy3vxkcZtdKa7rUeIuWxbToU67rMFpIUzLfRKiQ84Z1F
FbDPU7YOmdD9I6oAyiB6F62aGkt830v2vqKu/pOGgYZUW9XFMR89pJoqX/yepL1bGopSglHKV72R
jb09KlPzOTZXmV9pC6Q88iqp5GFnD12wI6AnX3QxMo/MRCEJb8TbkneEh0J0+Q5ng7SV1Cysnd5s
8pWlpsZRM9QaubWGUYwZdNRiD9NcwKgjzZ1UUb7skFlvNEpfa0+LlBsL+ka1vDypvnz+ij2HMvtE
fUECwTk42mi+qMBjw/MeRmq7VzaOX77kOcFsNUaiSmqE3I6s9vHDQN+6ogSmPUeS8ctQ+Oy/fBnn
5ujsnaKqMrvTlicJ35YyQeyo8W+Z/VYkni+f4MxLRZ5dRit7rVXAu9rTULd2VJ2GRx9Q/5WV/8uf
r9jzvMImC0ob8gArf/s65JAWwK+0+U8lerv868885XlmoSTlOVA1spd00dyRI7GJcWwtBsW4/97x
Z28Xu4RUY/X8/sRKIAaNq0nfi0vne0ef7tpfr5YqA8YGRAG6ZPJaQewokxdfu3Js8Qct+z/LLvd+
umd/HR0RqhzGCrLAkbQHRyRqc9u1w9pGOw+EJyEFx7OVU6eXPX76YXyN2rY+SE3srstuUJ+zUUs2
o1oXP+2OGRxN6IuEGsGyQRQPbMpwN2HblkeXEAzsrN5g3Ntq5i5w1VX7zFJpTxswXDqzT5ZUcbRd
y5cp38llYG+zqGufcpjgFKIl+R6hi0K5UTZ+ayyEJzkPk7VoJyH+KFzHzjJ1U0QiW47j0B5SBVdv
OZHw1JrCjCf7uaNZNOFwBYU3JsVTWht1H4OYws1tKo00yfDcDTp6LEpeFe5djrqhn9MDxzCe6lCA
60tNG3R0jo9OUeylBpjzB76pkVJkqOUb4F3um0Kd6YDyWX8Wbhzf9rGF0JFggpNQ5XIrYBwcR8qP
MfL+Qt1kCB8eu5GVH7kmEm7c8qhyRP9KwUt7kyK7PBmeHxcLXB/p1vKHyPER0t0WqU0ZbSh0yBlN
9mDGNXEHeVGPT5amjSmuUplyx6ikG9R244M2BOVeKYRCHdZV9uYQ/8SY5aIQNkQOOUJKtiG6zxel
FtmNkeZxQkMHOTGKRVBZjQA4lxRYyhTUapUrEa6s2A3mXslGFCN39rpCbTHpTxJETyXOTpgt9CSR
M+gEhq7QPFMFl3o4FGooclhJIf7JgbqPq7jxUtIZPqqIGwp1gY+1dbB3dYP6bGjs/FDXdPHtJBOO
3gRQrFJXPhJOCfBAojwjLM0/4oGqJtlkscC6APvZbJAXjTnl17hSr7Fwv9x/KfacfI/hKYrIthsP
UvScp6lTRu+e8qjId5F8Es3tEFzLOvhyreVEs32wwH5mumAHDwOszEUrwxTPCA27vJj8KY18Md/1
2VqVFTqiWR1asEZLcptKJGHqowkRq9T0AaubbByjpk8f3Ng3VsjP87UuFfVNjugZvQgOHstE/eSZ
lbphb+H+ajRMvanIcb5ESdZvKCKHRzrg8hadrZCcUhrAmShaVYrvvOxYsab79teKldnekHigTPYG
8iJy7kAj+ehq4QOYVwK4z72PZpBa3e4HfUAGttfa5zDqFg3fDDHF9ca9cgl/Pva+eAr2bN8ZG3ox
MsytvdC7p7YSP2Rf3SK9/iXJZbZQaPou8zbfWan4bJiUS7LptpcHwJnRNWcV07+qNRcj6QFAhULf
BWNkYo5X9tPnXrSzfQg6mWKQUt/aF+xDakwRJE9vQTJduW3nDj/bhWByqfEj8yZs4tcEq59ZnJT2
2sHPPZN5tOgwSnXnR0CnMiu5DbzgVpR0E1FdvdcdCgehFUv0y6uizpCAhDurcL/3SOaxo3qEKKGi
pg8yt+53qZR7257a0xW0/58CzBdjzZrNeHChCZYmYe9dJfcPqtJGr3hR/afMnyrSvs/HXBPnipNY
eNMwxoDqc8N4VwoMwh7ynXdkTe0qUwP3OzGrij3PJJX1eOzUZOqZRMqCtsUiQ6wTXS1tn1mo/3zr
/bU+UPr1I7dJ4aGHXb1CONCvuljwghjQNyWF0DayPnT7SiqNfS0X1bdCJbms2bqkaICOusqy9oby
BNKqJjCQwZQq3ZXRf2ZVmqdkZkPVa1KPpFrI5atVouP1/YNShNAYu28+mdmypHuisTq0YHtarkur
yPnmRj8zWXAvLz7nLmG+PigJPczRMAmYkvLUybOivafYXfzIaUDiyUAidGUl+nqZQ3L670siDwvf
7qeqRZoW687Aw2FJH5cv4tyhZ2+HGNhJGRl1eGjj9tfg2k4Q0jy/fOyvb5BlzR6ARpQBmECmxgCD
OJMQMWfNe+FPQlMMNJfP8fUqas0zSeOg7mudbeK+QnHilEMoQP6gFcvt+lrY1LnLmC3UETyPBssT
bD3xNOVBT0xUo3pCh3DlGs6cYJ5ISpRb7Kp5bHACWJ7e64gtVgz3QX13+R5Ne63/XTNBU/87fEhd
G0Wh1Rl4QSVbewMul6zpm72stdifGkmFqmYGuxjk0ZVRdeapmLNVGiNvUGs1V2SkYOXtT9n+xWbz
m7druo1/LYmRZ1k5JB5tL0cDvuw+wnAQrlqJN7Pe5dLy8k07dwnT3/86i6GpTSgLQ98XHRAStM4n
IjKPqaxcm9TnTjDNyL9OgNwCArht4OXI8nVlxMfSsLcG0oLLv//MxDZnEzuKlLE21Mjdo+09FUa+
qptic/nQ5375bF7bhR0mrQ2rxIe85iF6ILeSr53hyvM9d/jZuloGeVIH9qjtJx+y0maLMMU+Jz98
78fPZrMnj5pqx5AyveCtrD6Fus4Qa14+9jS8v5ho81DAwXJptU+/vFDv49Jwcjr0LoKn4Ucmf6s2
r+CM+HfY6C7hy0pPiklsetum856GTEA+MOXvREJw/NnU9cPM69JWBnOjip8lddeF35rfCa/i2LOZ
i0rPdQc5NykpxLfJqLo4dMK95eEFv/wAvm4/c4bZrB0kC/JO7KcoASJUOcLvbyTNBt038nZoPHQw
fh/hdVclT+AnzNu72LD0o5db4a1RV+GqFHF07decWdfnKYKqCxnJS+Tk0GsfmfaoNjbWgM9RutZ8
OzfcZlMc5wz1eM/VDhhQ+ay7z9l9tkoyoUQXFXXTy/f0zHQ0lH8HXA84ySdhXDsAmaGkhiZOXwT6
lf38uVs0m+uV12lBkHMJarmPYcmIUxH9LLufl3/6uaPP5vrQFUNEEUg9GNUD3ELY9AsUNX36fPnw
Z+7MvIiSirQNfMk1Dm4Q3yWWf2rHtli4fnGlknzu+LOpXiZl2McqNycAiisBuGysH5GkfG8yzmsn
o+yXTayG2sEmXiHSVEdkJx014OV7c2Zs6vOpLmHUqfNBOQA2Oqmj9ZHEU6q1Ley1bKgh8qhrn4Tn
zjTdvb/eo3LZQUtXSv1AMN4ihX2T2+qfaTAhtQvtx+XrOfcsZm9r8kKC0FcMA+j2sAWtba5ryUSP
OJpXptmZ97U+m8x+H+oYRKfL8H7A0o7Ax37vl8/mbz7Enm/SnjkEsGF2VabG61KdklrixF9dPsXX
7U7Fmtdhao2aJe3n/BDzEfRRQihEolvju22636NUyJDbJSUtnBIv0i1aXEIOxNhgN7x8/jPzXJ+t
IoMwcLRqnXYoJHwLpSYIMSmKe9xK1AD7z8snOTcCZotJwtvCU0SlH9IQKDSCtgofiW9fKwSeGcbz
0MIIkaBb61l58D1h3kt4Q+8QnQS7XiCRRyEfuEs906Qrd+zMxczzC3PoQD3oMvMAF25RZcbWxS2X
Vtc0OucGhDZd5d+TUsG8OkomUHBcLDVEilLe5LgWm5bOBRJNmP+GSRaNfW03faYwhKr73zOGqqG5
ml+bBw+R8mj+tMSPvFXIZH4c65Na/ZKtuzR4lYvbHvS2Kr0aZDRcHhh/JFRfbPv+dKP+ulgc/JHi
Unw+aFjR5RBZa528RCOuODn7KOoI1F11iJEtZ2n1C4hNt1QU6ykHzZ+Z9Tqqok00qi8WrfjLP+jc
UJqtVVrdSJmrFQL6Gdb4zn8L9GDnpelGUYKNlBhXCstnVqx5GGIr90HfRKl+YOwQ45HuLKE9Xb6C
c8NztmbF4aimjWQaB6I8FnmLfQ1HSvrwvYPPVgspSt1MSmqCvSRivBprMXQEGVGeuHx49dyPny0U
gLlVEExFcrBJfbg1NaAvWajAbwwNY0nJCHN5FQY76ITFk53VADGqGE53XtfI3iPca9QbYkzbMjaT
OES/rdZQzshqUz+6IcZgB3VkFWu+/JgSdPoywvj4aQgJmW6nyOVzizriQYtN8RaEEVo8O9ReKzuX
N3CuxK0E43eNK2ECsPkEBLmhATOzxzR3rZpxZvT9uS1/zYZar2yjVIb8IFJJvYHdJkGRSaz4bfQC
9Q6zWAz+tgHnefl2nzvdbLCnWiGbpmrXhwnrwUs52aV035xGcg9uzuVL6f3lE51b09TZG9obauS5
Va4cXD2yT15dAc7tG/UkqljetV4xGTUqBHCyNtECMmIc4LK0/rVxdWZYzeMr5bATXeVm8iFXQToa
qvzby7wPNRDf3CjMsyuVUutMvbT0Q1U1TtKQIqJqC/l7jX9LnU3pMTJHBqXckc1hNMiNAsyWpJDh
sTW9q0vxmY2AOp/afZ3GVRjlh8EfKPXi7Owl43NsJ4ws79UrC/6ZhU+dTfC8GxML1LxyKMcQ/Gn+
MzWkawK1M8N5npmI/y312y7uDpJKYUVVcOhJOd4n6O7ZoLyFRbO6PJzPXIQy+7hQqrwNYstvDwCD
iQRSl6XnXjn01z0LS5mu7a8VQBdyhcLAGA6Z1QEp/EEaD68/oizUF5qPq7KD4hMVV052Zloos/c+
Mfd5WKqheqCXTliFe0u+wS/DRK97+T6du5jpvH9djJ/Hclp7uXqAq+k6AqKivuiTzF7lNigzDZgr
WFDfB2epNAu3NsjOuXziM2N5bjVIDCOu9CSezDKn2lgBaX/CVr8VPKrLJzh352brma1pRPGAtjrY
BZz5OzCCuDuu9F6mUfTFlkiZzfYB/qaVaZlyqPV8Y7f6K3hf3ONo0+qo+aWO+X84YX9evo5zI3k2
6dsEzFre+3wmi/wIF3faZV67jj/bx68uZDbXB/LVldAPtAP+y8ZRjADjWaspN3ohjVvP710HEUi6
LKoIxkg1mWbc8MWNsHXWZRvdu3rvEz2glU5goNzhb0SdhJmBr7oEJQE6bQdfWd6VbtYs7SapURGa
2WrQaqBEOjoT3SCCUiVAa5EOMe5BQ3rB4SDv6D6cugrISlDI7yRa/hfmg7w2NfdIrhuTOYrkLVbK
3yPhFE5iFy9d4pLZoebeQiMQah0Sx7HsW/IgLz+EM+vWn5fmX9MkLUZQJ8CLDlZAdN/K7Or6qarC
8iURdnUEYlpu7DpNNpfPdmbozoXbVpYEjecxdBVVRepE9BgbxGq4srE9d/TZ0jh4xWiZMIORP4uT
XqBV82wwKunL5R9/ZmLP5dtNlaiF29XFoWwfi8lhBiWnooJOgtrlE5yZEHP5dmK3OD0MTOBFD6PT
H9wPxZevFXbOlVjnPpgug6/b5R6OxDgC4wVaEXAvdVdHRYUFu0CunNAs7AcfG/hdLeXS2qsDaSkb
ef1s9a3kVOjaHi5f6blbOVuc3RK7OUwT+aANMRxno9tacltPTsKnviqvrGXnhsN0m/8a2oC3R3Ak
pTiE1nNkadgLXzw0nZev4MzrZS4UlwFwiYH8yUNFzNNEZydGRgOt1jYnqX1OkuYxyreXT3XuOpR/
r8PTR8IvcsGkaYzPvIx+Cb/el2NqX9mJn1nz5dk6nE5G6bIcDdKUzApiY/Za1/aNbbcrKfdzXLPV
b6PLf16+mK/vm2lPI+Kvh2K0dZp7fqL9qcYYKFp6EHkhwQp5v82IHC3sxRRXcvlkXy9u5lxWmnu9
S7aZpB5aOSLBONtVnnmQJDQ7UrawK+1bFVmqVP9eU9jjlR971d0rtYq0XWzVylrq+nil1v71sqDN
F03yAoLAKFFx2CPUUqW8N0r7/fIN+noeavJsxfRTvyrsFlWONeKTitNFIANdk0/eNV/hud8+21Jq
tpf3hYXlJc+1FZCCD0R+17bzf5xj//uO1+brpaVAno4DDi5KW3JMSpUn3SNaV6WJtBxDE4qMBruY
XJNl6oGsrSLXXSSFBvpdcoNNhu5zG2kFYl2jl5ffu6OzlQ3SvCiK6WEFqunIvbsf8uGH5w8ocRTj
yjm+XhC0uRkGn4OJ+UU193h4iT7Ig3gJcee1kvMrvcSvJ6k2X9x8D0xRWwYI7f3xqejAxGUkVjUg
6DyvPcH5h7GZDo+REv26fNf+2Ny+epSzNQ7/SiEqoMr7XhXuOrDJkYl5Qp7+FkUhhn27fari5oaE
1lu9K3dxRBwAVIYr68S5GzpbAY2mHNBBk2UEeweAFMER6zhUYaiI/toz+3op0ubeBbs2mAtplR2E
SI9qbz0ko/WfVEqryrb+S0T+LT8qaXvTI/1rfa1U2mZxG6Okr4Agk4r7ZEb6XpaKQ1jo6pX79fXF
gPD59ySWZA7kByGLtnFBLQggLj8q2LXLXKgBkui0BWcQ+G9Xxob8pw//v6NDtWerSEipSCT0zEnh
At2yaOwsHTa5Yai604HGbUi8StrXhE6Gjb+o5EtiosS8qUNX37Fpb2/AVOEXAPn6AD1f32RAT3aK
PlKEa3T5M+AZPOV2DivGK6josRqQbEN0jf0i6dFgbepGju5Ty66cXgjgaKaW1Avfy957xayblQu+
YhPDyLlp3CdJ+6HDZsjbdNWCZAt6SJ8aVNBxr42woyvw2FA04Ac5afxcwzGLjWyZtr97r2C87/Gg
OORCLcoB1lKp3ljwZMhqmzIQUvoWqVWC+Phlq+oyat7Msl9KfbAxY201wmbOlPoFOMYAQkx79PLs
V5SGizD52dL5GMJbN9y57bsyNouppG+G0UG3Pgks2cqxvjRU8tALYPodchzlF3yJlTE2q6FGSUDq
wYbsuB38nmFhKMFIUikZrrV1q3TvECsOrUKIHWyP0gPQ45fPlTpszC54NhR1IujvzTClatuRUjU8
RYn8aJmvaQTwQV76/VsY5zeAQdYBHC3C2rjQLn/UfG0dwT+O8C6t2+jdDF3AJO+WHe/1wYwXTTz+
GjP13gSnUpMzF+dQQmjn8jn/UE8hBcFYr9KxXzfti40fQ6JeHAU9HHW0uoYcbsgnlKfONQYl4Ua8
PU6Zcl8gQS/4K/hKMtTHVdbfRNoPr4fAgABezbe9clDQi0b+HojKalRP4KZY5u+ahEhx413GEBEN
xiLgl7f9OuuIrqYWvunZ1liFuRtjeRE1UxYOtyham9ADu+gx603y6ElIl+CeE6NbYjEJE2+pgSWd
ksdyCFit1QDZJIuYnNce3FzJnhMQrLQqh32pfgYT8tR9KYglC495DzMX2Gt0gJWvRCczFjfDzwb/
xGtPKKQsL4KTWi+0vXIjtrn6MhywD4KgHRVLclrNd8QH+v/PyUjqUryQNzWhTQHDVCeYJ97bwVHG
9hcQNLiS1Vf0YQpRYC9lcNLDVe5uCyKMN3zS9zbgECd/MtJt8hCEBxDBJJBy+MlBoyygmBWnPlzC
3MilxxpITIFLBwi4Mz7CnurTe76mlwp0QdPJCKpXnKK7z0rIQksoNasGaporA2Pk87x6MV9NW8K2
7gRptAxNa61tyFF6AXwB3P5kkkIj3kjXBdtz699B07PsF6XfDntdW4aNTq6rE2uvw6fk9W/wAv+r
UaXHMbm3fIrv1MBroTcxHpN9Ssg8sVhDXy/cVAXXx4xcmwDjRPoid49QydxbYRSQTsSqjkK4wN3G
YPvxXhnQwUjp/EXgDeblLdLjpWoQA5uR/NK9V+M+KtDA7xJ8NAHRG+Dz/CWRiiwnWsNtWsjWKZXv
mn5XeI9yehy1NSp6omqfXPWklLdB90jqc5Pd1lawSnIHXkwVn0BHZRUbuk2cvPXxMQuLRQmqjWi2
XqEHugilW8aT3zs2EcJEegcbGc7IVrMdv8UdtVFDhvOqfmgAWmVHWLDxHuBfSCBP0Wyk/mfbbgQX
+RHmS/VR19hhbeUfcJtLsUp/9NnSC4HQLrQf5afLklguiYk3mS/WyTY/+G0RfE16pNJdjagRxp10
Io/BMu77iT3ntC/AkNP2WMKMhDDrrTFOWdVOMl4Nfy2AtrfaA/hzV7sZW5LFRpBhBFHtOr9cGM0d
zNM238sYS3xzYTLxebPrFn8oALc5+KtIQsgXgqZj2JLwFkOaBbcanPrYCSfGdH201J7Ielgr9CWV
ZSStzKTjWa1UiKd0oPzhNQ//K4x7tyuhxud7M2KdroiRNqLbXFZ2lqxu/aQFGlVBqWJ6J6ibfksl
5cAflYm5332Ie5Vj/5aJD20+SFmBfhWw6wA4D6quakHGqeE+Nl/zDjBxy8wPD8L/zac8Lphy2Srv
vUrSCZnryqsKUKaL1IVc6qR60MtM6qXV3enjsLD855rPUzG+xwGK6hxyXuXE4tm0XmpNWxANdGy0
hw7smKu9lOlLUOxqeQP214Ho6+jZCZaeQyDPgV0nvyxZ2MMtfPBFqEFvwHcWg2oxUoKNQjh30k8y
LKT4w/QPwkZNXdVOTmRpxIdk7cOqJ5QheJrs6TXJsZmeTyBVMn6Ors7Yk50RuJXpd6uyJCgB/md7
TORoFTUVW9BgSZYmomfHJ6UHjloqx8uBWWhLP8iV20Wuv3bTyTy3JH6sEJkDWorS6EM8gJCNt4Ft
LXObEAeokjqZhdBLwQxTdCTapyfQlwTwUqgP2MIcixRdv1t2ATgsP8wdA0hm7m5Sz1wHurcfDR7z
CExV1opNZT9q7gBYhvQW87GwdKcs5ENcKZvaa+9rg4yPHhdxFxGn3d1kvPYUkvZsvXJq3d5oSQEr
NVS2Ko+xHdpHw686xwy9h5jAJan6NPHrNkm7TCH2Rw1zeXDUMVzUquwQ4bcxGm0CCHBLQIHLb6Nc
7AaGcAxGJ5P/s+ht8Y4nYc6PycDQKWK2D2p7r9s/w1xaNIOJBhSHnfRcdxaCQW9FsD3/kMAE01xV
5j3gISScR5fwFmBmBzXRQZsSiVa66qcs/p+zM2mOk+ei8C+iiklIbHvuxvMQJ95QduKAGAUIEPr1
3+ms/OozTZUXqVR5AQ1IV9K99zyn3CZxv+q7H0V1JDbZtGz4oZV1D7MbkKbFbVFdhS0IlIhvAEi1
5V2GfRJ2Dy4ilwL8DIrJ1oGd8Q8K4RRQwv46h20Vm/Y+YSsZQjWnlXv0M2yu2NodfiWZD/Ze2z5k
cnqED2e/Dn1AkCSFEB7DCRK8eKvhMBHn7gZnv3vq4iu3/jWMd2sIw8R9CDYpbJlSx4MR3F9iIVUI
zx6nEuskv+bxD5u40J3cWBwurfnKze883F+03a2H5vc4YOsJPp7AZZ5AR7uBavBXG6T3eNebcXgJ
NRjF/xQLI0B4cpuArjEN8k/eiZ+9bOFWS1bw0UUGN9wlMDJrbbWl9gcQcc+5nR8UZdsSD1MN8q8s
f/KUOKCTWTcxypHDEEQCFieuF+M5qxspqusqTt69YTrmoC1jZ0O3Q4meSRhWWFn3AFupXTnZAAJ7
UcOHfYVAnXX1bV6AgSWLXQDJq3TOkNbWOo4dWM+0OtgAZcY9B4AO8Tf1yjt4KfB1lcKio/S8bQEX
H9QeQAGvgr8JoYhc/eDuAAugK6fQ1U4E9LddynSvbIvAxg4e7FhPgeLWU3+jfQeHcOyH80eqmvc4
RLzwUwDrevAYJVFbW+r3DJD4DFwFqmF8A5452KIvoGaDCgwbWbiFAkkGYc0eBHoAx/z9mLSPIrBA
ascmAeeCtJvuM21hKzvc+BrW0QPDtix3YJThOOgY9eifIAQkzI9FsuEV31QFXnICKD68jm300cdr
jdBaF6rfZjFsoKhVWtscfgLrHL1RGDLBuLOU/OtjscmJDykxiLDcT+s1mNzXnof8PkTCHwpE/jWa
3GF6xkGStCHWjVI8Bgh3xAemoPM2KDv8sB34S4Ptcu+Cgw4bohCzDl53sg3vQ18856O+oiC/pths
6hbEWQDNDuB4/rZhP1eW5BHI6icmhwgqQVid4DAMzDrbjC4YgX6G9RuJvQKo/eEhFA7dMpim7pFg
9a4xXX6gxpNsRVMCbOF4Hym8ZVdtmnbPbZv0m7wuwPzPseNNgiL+WQ4e8ppQEwM9Dj/XXA2/UeO8
UaoDzTyHTx9pA8RZhQQyemO6zblLe8uyEkeCDC5PJOsiVTrHzMcOZ6KoqzQTuWrK5BbJm4PnoWEO
XghRCjet3YR3vUmoeoOh8RrHqD8x3IMzBOGmAYothFC66oDE7jc0gzfxSFEdBljCK/0CJhZOBaPl
bsdBlC2roT6mCsGCNvcTYt7gxrueFFdjpg6qL6xDUip4xopy7ycD2nvhg/fYBO1D2MTXdZB+QIuy
awQom3BpXActtM9CCqxZOjt5FBpyF1mZbTied0axOEIsDhv4M9iStxiHuskELMeCqxLgt9JBXzIc
yMMDzqD7qcVz0el32qf7IpV3wF798IDLVBqbcm8AUdiuHrw23rnwB2wsjC74UhyabuoPoTWkV8QR
gG3CAqo4tCRnmx6utEdfl/SFYD4fwLRkVy28HPaNm5z9sMskypTAoVEGoIGDu0fb+5B5HagzmqeQ
X8KsT7AQP4bU8JUE2+spH23vuWEWdi71mKP4nvVw7paF70Oem+TFmvipswN9Obj24xJwa7TMIIhX
qfWuVAjXFmuqr5PAlzdE2hboLBlsprpi2KQwp36bZFdtgcOGy72TkXfRdPyaN659gNmvgrElKW6x
0Os7BgfYfVu73Y3bJ/VNEzL6WAxd8qByFZdvQ92JDCc2BaORWgTuy+Vcw9fpSs9UPqmumtCPJmyw
wvTZkguuOR5cJhfydl+n1TxT80QsH5JNxjDWgd0b6M84ex+x6fB7BEoXC8PobAYnW7jZ1zktjxlJ
aV0mMsRqpaMzp164NwKZGrQ9L2SA/iH6vkjJmNqnUstSKmHLyN/He35Qj/VJ3sLQ5ABZ/hoE97Ve
u7vpKthhoJ6aW/tQ7fsDGm+2lz/UzNOZ0ijCC0Ipdl9RmL4N3psErYHxBRbeTHbLFEENqqhkF/dN
BLwBzop87Tlg48Mv9qEZ7G1w3qtcfoiZ0UaNWghxATskDWwSSAYGThLcQRF/vHzpmfdjlllAgUQS
sAqB8tNNNDUPCcpHqFxevvjMCzLLKgmskWMJPX6UhAwMzeKYI1kxqPIWG927oqOPl28z058JDPB/
04wxzBmn2qdFBPMW/2x47b1X9eCvkHXzdlSN9NlxCd1S1H299QQzJusgCjiWoCmwpU+FLcK3hIPg
vyqGChF5grWEt3axZFXrYWKgwl7+nTOvg56/waeUa5U3MTASZ3YhTNZI8i5xvqSV3Cik8Xyr/OaI
N16G3bPSEsBznqilb7EByVYaVjciEK+Xn2JmMIZGV0mq0Opn1ww2HKQb1kF/zgs4+eHyxWcin0ka
QLTWLJlUByjUNK0qoAZ13l65tnh0svAkkKpchUh0JfDOvHzDufFvZPSxMe4F7zWepmiRJ/DwLK8S
VkHfu7oRWycXiNuAtID503DbxEmzjUu6b3SxlGD/ui7nmRSAjFUcDUlNF8Gfz40qrIrIFFVZ8EyD
qv4L7nO+/9aTmKp/ZdHEojwVUaUIvPwc65Fb3qluvoUsdT1T9p+3KTYeBUJFq9S+nuQ6tl9yulTf
nRmzpoZfuoHtl0NdRy0o2SufDr+6Pv9WM4lnCvhpC4vOtMcKk07ykcbJVSPSHaoNC0XduS9sTOd2
CkNrskMHrmRw0GG6GZDeDu86p34c3C5fCE1zdzEmNYeiGpN6rCPUa6KRw/F8Yn9cot6ckjx8awSZ
etU47pq4DKmGYuCPBWLo1IEdF0zfm2nU/W9szb1O2CUlVQRE3KbEbh/t5Oq5pvHCZzhXrL7axhhx
Ap0vk8dgVRjxGL4U4W6A+pzSpzCcNoDBH6p+4T5za4QRMZpyqMoAC0+ki9c4ge0x7NpAMbeme9UW
C2u+e77YFw/zfzJWhX4KeO+wUxyIp4FDpon5R66dJvE+QsvOX7QdtrdOjPMuoEbNts8s7GcgC16P
hatOtoZfQ+PX/Z1NYTqGMhgyuVZhB/egOeEshczDi+XZ36xUmoJYyihI1t3onEjbPYVabS13gqEL
vZKwQ7g8NmeGv6mJnTLgQmBBgNKfpeDGY13lfv+YEevVtZq3793ifOtPiz+QW+CTd8CUNfD+Y7yF
bUvn3jaUHgq92EL+r5Pkqy9rbDFiBetCW0kZ8bF/SWiA4g6F/0DN33O0GTSZfHLy6taRsNewbX8h
As7MDVMGy0jhO3EDTgacM98yu7+pUCErhYD3jVdeofL5XopgYUs5E8kDI1A1QAe2roARc9VWzzY9
V3rl96r7nimEzR3b7QBc7XFtZHcA5v4pUzTLh8j3Xx4Dcy/KCCJ9Ao6BYq17auzrprxLAwemIVuZ
KfRm+JsBLt+X7zP3kowggpZWeIH4/5JJ5Nqv/NMUL+FEZuKTKYnNM4E8tAAhUmeNexzATzradRK/
BB2vdx0s6oCwEe7j5eeY2Q2abDHmFjqLEygiwprZj/A0rODsCWctWIATZzy2NpsgkWk7jcw5uOTw
HErbhVf4r5H5i5lkqmdBEorBt+/cE3Ly95rT7GfZw1SAn+2vLacUcCWBN8lqcAQ/0AzF1WqY4Jqa
wZQVjD2+9cik9hJ7AbbqvcKLfF3UcG5KkJZPdQOxkApZZGdN/dYDW3rlOmgQvfzWZoKZKc3z7d4K
4H+JJhUU2/3iTycnWAbcdtOfy9efGV2mEM+LU3dA+k6fSBkPJ/Abzv4v7lJv68wcMbV2bpj0paPC
AGpxf9eh3Bi7L7n/4OHgHiIrkUI0cfkxZnb+/vnxPgVkyEjghpFjE+s0I6rsNYG9WTgFxz4l3uHy
LWa+xP9ppHXcVj5cxrCjeinRKeIysmG8RwZ1KaLM3cGI904sK5x7A7BC3QbZRXi4eOjowCqAHQNY
CN97DONNAeRcWLTp7BP34cfUFBnyeySWO016lNgcoCS+dx/vv18EGoyylslon3In2ZAuPYYZP/Bu
WGni3V2+xUz/mEfc/96jwmlewmfDOQEW+gBbrycXprwT1HXg2VHYAfMBCdpayF0xDP0u5J5752nK
NrCqaReWy5mBZ4qZLVDsiN/D9tEf4z8UXV5ENBC1Y091+RnnQrQR/UdkT2srSejJkc66ap8CXN0L
ETNRh8iG7ntP4Z9j9ufpg6Q3dvGpHbkClr/k4KYwpA8WMmszr8hUL2vgokWPBlkw18p6Aw92uSVo
aN5Siy3FmblbGIOtTqbOw6ZXnQrxK9ZizaBizJN6Ycr8s0X4YvnwjXEWu2OBNiwH4EKelMG5QFS9
cJfpN+ChQ3vTVax5r0egG+FUqHx0u3iZ5UDWrEWLkhoM8Oqcuh+56/hbdJY5L6zvhmzFtR1/qxfZ
8429SNt6RAlRApOD0iTKXsULyih7pabt5VE4936NUVjxosrHpppOIE+8uHLkK5tX1x51fly+/kzk
M9WSWGJ7y7ahA6oEFGHufsLCgK31lsHe/PIdZlYiUy6JenAHk/IA0me3gS3RBKkhjVdqQFuEBoVg
8rNtFXp64W7/jEC+GDHeeTp/mlBa9nEsXBc2ZmN2HEe6hVvznpA3LFLrYrqqvPK2YIjrA13nGq1N
qLsr90eq4MQ3PGQjLC+9V8t2F6b33Os9//3Tr0HHBszmhKdOmTN0u9Tm8gCXRm+bnIvpEEmk3xuG
pphYu/D6TidHnzLJ9y3mn9s7K2ZZC4v8TCz0jKWr4Oh8zID6AqsbhlIfAWEgXr/CLm9V8yXS4cxI
N2XDBXbEohhRcxwBxKzWdZ5UO3dw/XENFiFbGB5fP0hoVmmaMOgcWsDJYkwUqsU/S9qi/xj/kttz
o83lEf/1Rw/NWg0EjlyPNTCE8fBGynGVNeWmkxVWDr7wPb6eU+H/lWNIofKyctjJdep3nxXXXVg2
u1KgnRJxYsMZEkKggS20p3/9ZUKzQBOgYAZTpcSL9DDwVYsUuxWjBaZEx+7CG5u7gzFN/ClH54SV
62iEh+cwqZ2defC6ffre9zjf9dMkhJMvLPUcfHSZw5axfhvZW0KuWLaU9pj79cbsyL08zEa0zJzk
5B6KCW7xJZqLdTEu7LbmxpOxxmorzYVv4f0Hlva2eOvDFSOZXg1J2sAAsFvSI889h7HYTlkJX0/H
ZSd44qBBtlg7rdi1asmjZu7yxlI5Nt2YdjzDR06HfhUM6l2y5GeG0+Dlzzwzt6mxVAZ+2mt0doWn
yrNglRFlPhK9yVutP2i5EM7/BaP/X11CM+VH0wBd7PmURUFR2w/M89h1Mp4bO2EIe0WA4jimGTp1
cGoYV2EqcMQukA9bpaAvb9PBIZvUpf6eWJZ9yNCHjVMSLW8mSKMiOGVVa+lSB02L/TNrybTJXE9s
BqupVilPLPQNQupEiK3XBcznN6T3g82kZX6DHGJ8qHkcvuZ9EgBy15U2/9bMpGZNsCBsADq8ayIG
115y1ufa2CSUenP5m309tKlZBavAPGejhfQQ78st1AAr1fQ7osElrZeEmDPDzsx7plwjj8ZGKIQo
cPk8gAlkCKJSleW7y88wdwNjx+HBPCTUQ6yixPeaPSkzB1b2DVK52vvuMxjxEbkZqOoIU1HWuWh2
w1hCh2yj/f3lJ5iZOSYNMJ/4mFdY1E+MhtWW6KE4BNlgnarccTaKa3EsgB7+5usyoqVf9CpsbERL
GNOs0gb79PQnek4XxuvMymgmNnl5TkhQcHrD5gCgHRFohM1jtLDV61iFEUhxC0vw3Fc3giUOEmM7
9lhUylRCzkCbh1B7vxyNntzLH+XrqRGaWY+QizTvUMiNqP976p4FLNWle+RkYcc4Rz4n5wf7tCpq
ElJnhEtj5Jdj/F67dvkLPq3JcwElfb0TNXPRowbTgEd7LN9SxthWppqukswOnr/3hMZIKATWS5fh
FVKo0s8QquQaHUs9Su2Xr3++zhfB2kTFhYFVVHUHvWLpkgj6+qeKqpfLl56ZMWb+g8u+KnRN6Gk8
uzlDN8LTHx1CLyOAyC+BJ2bKEKGZ4ugsVeYgmkwQPef31uQcm/6esp/SK67cLIEX+m50b1kRLryv
mSFNjAV0tMcxLCVY5kop+GmkYFCIDzqkfy6/s5kBbaY6wIcOcyHwzvqyW0kYPgNos471FUTol28w
81HMdEfAmadrkWDlzyBUKyKveNTBrR5q4EQ/Lt9iJryYSWHeBWVlwQ3pRCvomrKgP/kDhx8Y/9Xa
xY0aBVSh5bfyeKGZIG6nFBY9Vs1OmhX+KsgVWqWbnRO4ajV0S/rZmW9u5olTZfk06cBk4+FNXBwT
/0EXC9vWuUsb09t1izaD6kpHiUvcNWp2R+HyqPfHhVLgzPQ2uWpumvCsSWDAlCKQPOUt2pFsETcL
8XHu1xvxvdZ1UjRo0DlZfRwxV76BGPuTdO1CgXpuMhib4WpMNRqA8d4DW8hjMMIupbeghLM91Jl6
mAJ/8zGMOV0PlCFVnuqodtBkTvlah+jShT325fkw8xhm+igQnWJSYU6XeQtdCuY1Yyu04J7FTt+7
w3kmflqmuD0xNKIpbN8kRWWqQPM6WnrJUxb+uHyDmQ9tJoyQOY5ZR1F2LQL6mrDxR83prY5x0v3e
9c/3/fQADoWeIXbPgHQdMJye/euqKsttJrLv9TWCNvbfO5SVcgC0EzC2qLsnqLRPJEy/N4fNpIyl
z6Y+nV9FXQnh8VlUFKpNX/383qsx5lhX0sSmKCNEmQzsDQ4tcIkiBbolYmQiv3cLY57xpg8TaCGq
iIU3IXmOk7eOfC/+mHizKXQBPAmZiJKhiUHUrSHTdeX3ci4m3yyjBSC3oV1FuXtvV+8FDLumhQH/
dTk4NIlmdQmbKc2zAMNE33oqu7FV+VQ2+QjNI8RNwl85Q5OukS//XgwyOWcxLRMuchC6aFwxaC1j
uipDj28zL10odMy0R4cm3cxBSsEhNVBqUOBnOz/LoXqgRQ5pWJ//gHgo+Ttx8hG2gXNKVOqdGlZ4
MIUf4g0KBGrN4I90mEQAuxzPgq4WnPNjQKBcAqQp+FMmokOFuqCriZXTHZk4VCUMImZsXpMNYFbh
wgZmJpqabq9g8VppU6X0JGonkyvUhqrrcDwjWhIhXvIJQrDLs2LuRkbE6EIsnJzB9MBxUsjfm00H
uGU8IiWaf/NRjJxVkGM+SGE58D6woEvx1pK7JxbA0jx7/9Yz/BsKn+JqoYNaehODmLov4GAEVqKs
1+OZBrCwx59ZGEywnENB+C/tIgMfU75bwolPnUusjdeTJSbf3AbftLLv0qzoCfcntMpQuREYtzsC
x59d0+GZOJokzlrPAsKXkp/yzoEMF4DjhVk5U8MNbSP6ohwGeuykQOfW+TOQyU+sc3EGc7pD4et4
FcbBIRUQBk5Nf5rS9s1zrCfZNQux/zzUvjicmeQ77RYxXD2GJhqDfNoJmJ9t7VgueZLNxTgj7Heo
PdMJLttRF/zkFjRxdXpNvNsU4DlHT5tK1Nt2ias3N06MLdYYsiFFvho8hCA9Vi49dmT4Ifm0sILN
vCiTIwb4EFhRFSUntCjnUPhBOsYr9b1l5l8V7dMkAlMjbMXUTxGxwxVHOU6E0KUWS3WKmTjzT2nw
6fKtcGQ+CQghOtuFe45IgzUagpJN4VQV1GBLGbi525z//uk2fZBRJ+ktfIHmLJpLNnZ+lQYvnSU2
l2PNzCf+R0T6dIMGSduqDuQUJdVHPbzmBdR+/O/3rn3+7p+unbI+zJ0csXjC1hk9+2s1vtuQ+V6+
+syB1THiMBuJgqt1XkfgN6A/1dEt3KUI53BCaboDNL9yjbZU774M43LhaDM3YI244sD9E17YIYwU
fZ0/QEopQDCI24VPMTOz/6WzPr2utq7ICAOS+CQArxAYVTbDEvxL0BJy8GOaXnvASFx+d3MPYkxs
6Sai1QkscDI93UmRpoBcIYV8+eIzY9akjCnkWlCyxcUBBdv4k3uVAlRJxlMf88PlO8ykQ0zYWOhk
vShaXkdNizSRC5IsgXftuq4Bo+k4jFLLoFi41cybMlGNeVY5oAhpEbW+F6XCOjnBEo1vbo00qWPw
WEbPRi4gOnBBtSgOqYTADQJ9XsO+giJHyc/VJCrXFfnewm8C+qxJBtAFxiXEXMDErK0C9STP0na3
qrRw7i9/nZmQYgKqcCzPQ1R/wOlBJVrWr2k6rtulmPL192AmlSosRse2WNHC+JH86u3pFXv+hXE7
d+lzoPk0/zywYGoKq3vocn8r+z6zflx+H3PXPY/iT9fVkwcqYoOT5lnhrCAGt7uFz/n1PGCmNm+w
fCBdwVUGRCB+LdukWAHNuSoId1bop/nIubX73iOcP/WnR6hLp/eyEIsph8fNaAOlU+TOkmfW3Ps5
//3TxR3k6YIcZ8JIJtNH6zd/oehf+N1fh1RmFuFgMcOK3kLeVITtQTgq8gHpLSv7qgK1HVvRzTi1
WyufFoLF1yOfmeI0qPM9joYC1IHPUJb8qe6hJnSeL3+DuYsbG78mj3WRe9hRy+yVIh+V5R2AMM7C
uWnu6saK0LnoXYLIt4zGztuGVbhhXg6kAqR2C7Nr5gamEE0ERcWtDntJJLIBP3sOsSdIgqXt2NzV
jbkLQCsZM6etI5a/jD5ZCfazA9Hw8pufGaCm9CxOJ4b2NxD3ginhq9gbX0S+1EM2M4VN4VkirazE
3Kojy3V/xoFTQxnmQoLcc7argPmpl2y4Zw5FzJSh4XilssoGao/rxrojBZizK1939T5I+2QPE8hq
J4cWKTb4RO7tsuo3qmPxrh6Y9bsOuyX90szLNJOS8B52J1JOUNKI6rUGiCAPuqWc7cy1zT2/W4p4
hMX7EFUxVHyZhjyXhIvuD3NXN+I451IOXjp4USiAoOonMJ94Ha+8uMmPvPY/rKa4if3qA52Tu4GB
SKC6cZW4Uq+8IkMHZdg8Xh6PM2PmX0vpp4DZFJxNVQ8gi106r4I0V5LCklyO4APVzXsDatTCwP96
J8fMw0HoBa3TtbKNLEagZguqU9CTJ2tyCWy15Le2C3CI+W/4J8DOVJkMmyjIinKtR/cp78NNZS15
tM19NuOckKgsTwovd6IAFP/V5PnXUuVLI+5fJvr/D/vs32z79C1CEdiAnALTRFYAMKIYdA07pWJX
3pOX5jXwcWbbAvYIRJPzLqPg6G/Kq+bo7rwtA8lqpesHzDOk9Phj9Yz/2mc+7oDkWvh+M1HRPFHw
Ah3dBZNeVEAD8IgqZXZd+yH2sS1g7QsLx7+MzhdvwNzulfCR7UchVNS2VnscOtAKm4zAXRydb8k+
C8P0WVA6TA/adfVDnqUh2FOBUj6MiUIP65gPmpbTlcnargqxJmPVgTk2+qzGOdrpj4FMwz1DL/Zr
yWxUCCd0W/0CmA/wSZ37cb29PKm+flfU3Fi6HqyRUg6cdJo9N+Ld90Ho578uX/u8Cv3/K6Im5XQM
ZV7BjN2PknTYUOiQHAKxSvcyKnJA0t6J/16+z9wzGBGqBJU4wfHLj4rsigL7aY/ewbKXCntzV3f/
O1FhN45OVonEvQVSDoMRmW3Fqxp25Jd//NxLMvY3NiWqKwN4HRYsB8spOyNm1n726qBvLAeXGKjO
yzf6OiDQ0NjqAGc7BBzjL6KTdwuvz6txqBe66GZekbnJicOwI4EzBlE/VdjqNyh6Il0vF+K+M3Ni
xEnqv5/A9UOHUgvk/UZCAZNMVnAXSzs5BYyyI2f+9Gcslf0rzs4Rrg5hWLIaAY66g2IVv2ewAHhM
dbCfBlKvlasBmm9DDcSnDyma0IMGKDQ7A8VKVx8yDptlDCG/2vEU5FGw9aETtML0mmZltik8UHx6
wGHeCmQEt05YdXuea3y7sWbBAwndageL4GAF/n/zqFBt27U+UTs9+XTPBx1vRlvXW8kquYt70R8H
xSeoynMJ9VPbgwCHvrMaaA64K7XV0c1KtS4zpk9to4oTKObOoZ0A4YeKsQelT063dptZH0Umf5B6
GH8pAQ2rJWLswEnt7uIxKE/+FOToaGzgUmBNIN6mZBh2UL8hGifOsLWp6m+A4YWCXmQ5vZGO6B79
1sN87X38/LKstjDog80IGpAT+zXU9jGxYMtnj4SA3ndmhTcFiGMeCeIr5iR/e1QjABAbCd/04dht
VI82Vxk0HTI6XrxJgQV4rPK+vocPEnfWg5A9vD7cMXjrEpZsrWzgTw3AE/XKawM+rWLSqq1XpsLe
DOe9fxn4ajNKFCIG6UORGublHUuLLAB/UXfJxqIh+LGXp83s4DPmvxz6rhAdfHDSYGCYk5xeJWSc
fpYZhyONBaDUuKdV4d83FkS4q0pU4XPmhNRdCBBf70aoWWxLYN5qD5AsRnk2grL3m0MIUOsoTZf2
+XM3OP/901oO+SU80wZEIMX923Zi8PvOP0oH47yagoWl4Ou9GzVrOy5tO8vzPCci3kOQ/ExygC2z
DuKiaiWqhSg09xzGjqrTHSFcI8BVyt82XK8T29lkjb8+o04XBsPccxi7qhREStImsHd0rN4/Om3D
dylqhq8Vr9P3aoj7e6t1gtPUjnKt8pZtc4AB3RV2A/aJnTEhNYm9lW93+jluJFjJQV4e7VGphVTt
XCQ2lsK8duRgZ6yPgHW2D3BaYPBCyQGSqht6d/kdzN3CGC5Wl1V+JmgdKQ/eXC0cr9aJRI0/66cl
x7eZt2ye2UJLqIDBGShy2LCFvOOHCkqydhuLr10VH2kelgvbuLmHMcaMoAx1U+71kRtK+6jrFgSR
KfW2rcP0y+X3NTMsmTFkQr+nI9wO+6hxrWmT+0UYwSdPPnSuz67kOMn3y/eZWd9NOBpiaiq8LhAA
KUwpLL/FjuWMLbynuYcwNg8ssEJEPkdA3t7eZbL80/VsWKEWsc+qZgnaM/MEpswmmHR9FkSIqE8y
oHKTI0uz7wVRU1/TpVjhAbvGpXMQYjMALXu3GlZFbJ3AL8w33/oEpq6GKi/g/eRjltdpvbLQAoM2
9b/fu7Yx7fgI1apHzg01aeluGZftDt7D7kLZ8F+Pyxd7dZPB1bpqaMNSu5GyszZfQenrv9SOdj6U
x/ShwQJ+o6ZquCUVSdZx0/zWrgeyrd/Z9xbXPoSb0v3olGjOBGfy2KYZsJIeHZ6EbQUbf+TqurVH
7B+Arf8I3Z4iw4/Nbmdn9rFvR29tTVSv65gQdBa4Gg423USGnU6SfGEezo2u898/LXNcFFXppH0X
4az2G4igaxKzw+VvQ8+b9a/enjHHqz4crNIGLctSzQ0hbjGukWKCmkq0DAB/6Vr3Mgn6v0FL83KF
Y3l3DcsV+7WNgWtBNaLcw3Yr27I+n9YJSqx75PTILyKz9Bo5t3InWrS4VOEU7xxRN/m6A+owkq5f
/gJQs9wkyGOuPewQb+206iH3hLS+dPi418kkNlbd4+yVj2D8QmmLPVJdim0gB/jWkgYJW+BaI7/J
M5T3UnHH7DT7keetF1XjlNzyFFZrjAfOxoFB40myQT97fputh9i1NzImDUjfyDKzqc2PQZpU13kG
4CYIpoBW2nl+rD0yrNyQkx+AfALXSsdkW2RlU+1BkrW20IepcVV3PQDRATrYX/we+Ip1jqam7Kgk
oxInxh7+9TKtQ2Se7B+Ows708neb2dsF1BwTqehlrL0J3uMgtjZgxOwnaauNRHL+2JMWBGGfq/2Q
JvEhlq64B4bIWphyM4ucSWaKJRtbcJ/GqKz+0vbXMCIdwu3V9I+DsGQQPncT43TpVm4CjPI0Rg4G
0xYAYNi/NLyG+636PdVQB6yEBX/my69zboYZi4SMYx9gw2aMEqhh0TnfO88DncqF+TtzUDaVWsE0
Tp7IKWxgR2C1m/AAZ/pTFbcPI+V7WbC/QHQtPMjMWzMVRlWLruOkVk7k2XeTYqsB+PZMVauCvcC0
eqFdZ2ZJNdlKbaqZUhm2kiq2fylZ3k1oFE5GAv59Dt7s5U8ys78JjFXDG9D9kycuzE69dtW6z0N+
jMclC7e5i5///imiNoSDSZiJ+FQABSl8uarB/cd5eeG3zwwnE58UCzQs+eiZPGGpRpU7YVvXEos0
yLlvbIRs5cGaumy5ipxRe3w1BGpaN4VDNwU8BX6SwmEbqTH3C94CcE5GcHJh+IfEkoaQvvFGu4Zd
CFnFPlDGIJcMHkxJ/maTD5uAGJYPYmoqWOBgz791q5aBQF7SXZEUau+Ggf3Qdp7ENqfttyreQmo2
3IyJrvapLOR7HvdwrpyGamO3VnFsc6kPY2/1/bpCA+HPhPvOr57n2X3CCLkKcss/ttmYvygwga5S
AjAkTFnaYO8ygHUUiu18C1WWfRV0CuRV3QX9fWmDTzQ4CZQUyOTGP5HiD3eAX1u3Gjhme2HTNWNN
T01wVBcH9dR7gXXyYOZTCpgISEiNYYzoczgqkWcavyRcnQYUZ+hz5sFbI+MbtiSImgsYRuxTdQzP
2ro9D0/14dgNjErgvyXIvmr6J7/laytcqvLNDSYj8gXxEMa9h2mmp2yLns9tBUUMToS5M63K/uNb
c9lETHWVtjO4PcYnkIxWSBSvJytfeXypljjzDCZUyoVbR0IL2zopH3lOUD8dePxZTnWAqZhulsif
M1HPxEc5XhAKKvAQ6CnRvT57WXg5mPsyXBh05+DzxVbMVNmBUlQSrHN+5Gb9m12CJ6cluUPbR79w
FJq7wfnvn6Je4fKBqRyFGwBS0ZPcrNwK9iTJ4+WPPDNoibEjCaRvpQ6szU5MxtAaM60hRkoj6E9f
bW98qqzhzu3al8s3m3sUIwbawiZF3oGSNAXhVV3/j7MrWY4U16JfRITEJNgy5GiX56G8IbrsKmYJ
BJKAr38ne1XNczojvOt2d0BKSFdX956hvkX54ECM+OZY7P/OlEsH2xT5DKpKMaU1rHNKGGvweomL
gMTQH0cVffjeWbEm1lldL3CfgAwlNVbiQQqk6S9Ulc6cQmsOncDZ03oElasAdT6vFg+Zx96+nv4z
j17z53CDFgs/6WRX7fBiw6WmRlX6woSc2Wdr6txAXNsqR5ceM6gSo3QC6yjIvO8mmXmpM07fqwWt
2XN2V3AvhAbWsa2K6jjyOruDD/0AgQ/tXbpbfbqfHWe1iGjtWlI483QogQRc4HJOYTQko7bQKMMX
26+/xOcbAXXI/65Um+Sd4do1h2xZUKir7Hmb0UmnTa8uGWqfe8XqiJgXYvvOkptjzZR5bIoetq0w
+YOxDSSB1IXE9fOv7qxJJmOeG9rZYji6GbPSSpSvk93akVmQwhTWhcn6/KBw1nSTvj6Je/j9dMiM
46IZ37Q/mKeHnQVWVLJMcH3zYGh4oaB57mWnv/8VbTtp+xDSgt4OtCc3xoOHFIxWxXgn2iodrNev
P/+5l6yyZN40qqBTVx6JfRd4D4gmMMlpQNLoo3zU6dcv+Xy3A6e3Gonp6yHreXkUWXm0DHsM3O7C
Zz/36NPf/5qkxa9MWXpQoF0yelU6zUE09oUdfm5q1keE1Zc+hw3goW5f2h5WYr/ZYkFx8CMMLmnF
nHvFaofD4qVyqfJQuAwfUIyNytaKJMAxJbnSzSUtkTNXfcdebfHOV6ohg+MenD6PG4VfzwIYi0wT
20iCsJtp59BR3SU9V1eaeRc+zbkdudr2I+v9zKuK7DA2kiWBDaiu6MMpDWRvpbC4vWQM/3ne4KxJ
BTqri75Wo3vQzNYP2J/kGrM63zjScZPeySVkGThERIjj//P1eg6xuP4/0XLWqKNxbPDCgDmHwUNP
NQ65F+wM6k9JLV2xDTsA6krduAc5Mue9ay29/fq9577kmoMwQFmcz2FnIyvNHsfQlRHKiykHqDgy
2Qx3m+zZEs5eAQAPh8Xh+evXnlmla/RR1ZcOWqYDEC8cDeNZGfg9B/AiU1DZiYTb1Kls2SWQ/5kN
vUYgEZROHI3ZPbjjeNXWXjq0lwTM/p2mz77bKlioibtNYWMgZROxIm3gZPOUp4CsJzCsyT8glQnH
1NvpR5PmN8uFKHJuda6iyALHGSj0TfJo4LW8kU1TJMEMYzfgU6G0UAorJj7o96Dilxei7Znjdg1Q
ssvOHWTniWPhVnrvt2VwRR341lm9CeOvV8SZrf1/MCOeEWMhMzyg8Qy1AC/HTamARoEzbCDxcIkL
fG4gqwBSgBZHF47PRZs3utzz4X1QF77KmUevGQv2PIG8PLnLMbCkEy/lkG9ajjpoRmS7+XqO/g2v
n6y2NWfB8wdFW+7DC8ZuBhj0Fe38i/kef64a7QHowPwQKrmzu8RL8JGPpH8vljbhZTdcuU6nNlUV
kC7pdPDQBXb/hgYImrmWgQ9u5KnMT9RUWQDtQqOhQ5f+wq8+NzGrOVc8hxItaehBWkEGQX68sgLd
LoJTZHGh+vv54rHXuCsHBrmtDQdlcDmWWPMl6SGQ7PX/+LVMv576zwdhr9FXixdk5cJweW8quGhh
z/3yl2wAGiV3L9wxzr3h9Pe/0g7pkoIFLRi4jTmB+Nx233X1DyhQ/PzeCFaRaoDb0zyEA9izaBXt
rbAuNugBq9gJzCUyyplAu+a5UHAFEJiAY6zF8uJ44nm26TcX0enL/zU70EJp4AvGIM/vQ0dmAAo/
dAJ4nRaX2EyfTz98A/77Ak0t0jtkWY5orsRjI5J5zOOpsi+Et3OPX80+CTPk8kFOjobqw5DTLe/G
GoCF/JvzszoTHLMwVU2QdZu8e9P/04jfU/3+nYXj/B8R1p6KvNecoMLa21e+m8mtYc2chLlNL9xL
zmQ/a0pRRcdwGAEXQNOs9BMB2h08UQ20S2CiBJyOaJ5qHAiEoAAIxfnwQjHi37Pl/8Op/X/MDpll
whlZeJCc7CBKu18Iu/daP25ymQKGF88C4FsJM1ZvqqMcTrtfz+jnw7XXFA8Pp7XbQ6TmYGdAQWd5
+6MM+XVeqc3ijrt2sOD8jQPcsy/J5FJCTgvhs7GeMrG/NhB3T0x+r8VXhMViWpX9eEdmJ8wgAFSw
n4IFE4sw7+2y4bSbNgV0XRpY3/oTxL6FS5oIE0WiinMQCzrO8R99AZHWsuc7WCnWKSAmD0s/+ZGx
a+vIK6EOXjPWR7+A8O/IgjEyjrSTMlxkquri1oSZF7MAFgglAFKqkX7ahWF71TXA71YU/dtiHB6d
crkfewskLQk33b679QL1EUr4okKFd4nGCnJ/ylQmmgIG0XDivdoZDKsJSnG4emQJt+eDP0DTxZva
JhndhSfjBHvjvnisCvoMrUIL6oOOhlknXBJwTMWA3X3kciIRqctr13bpHoVVuEIXQKOJU41bKQGl
9fnOD5syLS19tHkd7FzNQIKgzX3lQoZAj8s+g39E3Gf6HRc+6GoCu0z7aUEdW/eRmSe9KRwT7OFC
OV8HSg8RNXOW+MvkJMbtc8CYij6W0LBbpLwVin2ArZhDvjR/V1X4xywqjxzVvklay20JfbWoAXl1
R1vhR9IIvWkaOFYMbt3GNmgGqdcubWwtzYG6aJUE2ge1KHd3PUdnustvG7Jg8QEyEoF6BAOBuYZt
s2dB86IW70VnXlUtJ4gUCJOWDf6Jm+DaqX0nYXwGui2EqS0s1ZF2XmceJK5hNjJtyqqwoGjeomGS
kwxjHmgkYHaZ9KMbwiWT9Qk8TgvYyoqHOqs2yp18sIZg9dJb+BDc1nMk2DQlTt15AOkFsLx3p3pD
Qf6AUWnzOnjdB13MS+uMmMzlMMKDMQvtF6rh6jl6/R7XjPtptoGlJ/pPLqGQHRCK5Vv5D0SPv0I9
X6kGcv9wQXyDu/sd98SNPZX8WGVNHgtFnCgYoEMDP7+NsqytC2pWUpfm3sm9P+ipH+aW7P26uDe6
0hBXWK75LB5Co18BcxRx3uZzGkIZOO7K9hkiRnMEH7BkztWe2v4vWVZ3riY7D+6rKF7ZNO2hPg48
uvXqN+AdhTone6SRQIhw+DA63WxvWFPsyRI+NfkgoVguoIzvDDcKIz9phiyRt1DIaXr5jW2FV2Q4
YZ87lpKFbjsI10V0lCCcFPRJlfLYWxYsvDXmmwXWQzvM5EBKW0Uud+B1ay8hSpu6iwmIvtho1qbk
yBvqBv69jdOJR9YNUHxvGg9236TbocMLdQSHw7y2E+IkK10neS6yOOAddKSrjG18N69gLAsT6Coc
f7nt8m4kLki2aHgqRu/oluHPWYw7EkDLKJuLOQlc72OCF2jqevCA6OuXgs13HOzmfKASpY32Bhqg
IvXYEMZBMe/LutxVYrmHHOSVG5ifVI40ghbJ1TD4EpbN1Q0sPK/hbwtPkcBO3FqpzQzvvc04STho
jD2LLK2mDebzyOvp1jGonGQBHOtFMTxnpUHBcVJQsVUwLiaY6nYAwa0wZjMRcOtdQW487ewXCkRO
t8B+ysLlDIbnuR0FrCgAva2gHNNAAhWK0TdyyiUo7QgKaJduAaIp4waKqeCJDTEotk5Ee6J3cGp6
xlIctkvHDkSAVTeElGyyDEoHQ5n38VxZOQzYXZiIBLD4KJoGui6L+GEtXvVaz+AswqP0kbv4tCQ3
SFmplepm9FLoa29roZeoke5RBwEsrbzBPELkdh8ycjv6w0NgdWNMSrVn7giqncpfssnmMcb2NNPg
PrQXdOZyYWKdLzeNTWvATrzr1vHfaGs/0IZ/TFZxxVm9t/IB6JgR0ack/q+urZsUsQ5LzgRq71XZ
K2Gkj1Wm+53daYaY4dgxWOXBLvSB0R0AQd24RnvRIAcA0DuewOj4F4Q/ZWSN9UO9YJUymChEg6r+
9JnjRlhtDxAQERtZ4zBF5fbZaeUTa1xcQgL2c9Huq0Iyc3LwvmGDQfFBTn/augU6ISx/T5Ci3bSz
W0bQzdE3lc6WqDJFkHbUhf2uDG9s3E9LuFClw7TUsG8vrcQNuJcsACChLF1tMn+4cmCtdvAGz92p
LDDwSZr2WVlcVVQ8L6G4ITm6j7U//66H6bfl6l/LNDx4BP7cdKyAD6p+TaXVbWmRDbHJ0LMHBinO
C+fWMs0/um7fOj//p7cklMWI2fKhT8vK/tDL+CMj+cvYqkdaSKCC1QT0hQojskDRgMJYD+vRTjy0
3yMFu6BEa/Y8VV4Zz3N58EqYBBTWxBMcv2ECbYfXIkCs8GByC1dn+0eI4yuVAy9hGoxjVVfTwaHQ
dZ5pp+Nawxx5DqZ7GOwKUNfqt15TF0uVv+To9iOnkk+O6K0EFjvNTvfyxp7ZU0i65wKsyMhhZjtz
iCx3Wkc98fcapscAak2vPoMlY+A/Gd9+qieUHkf+I2+Gn46NoDoKYFr7GmIBdg3n5xAOHxGYiLDO
gW0xHNYnL/YhcttNFo39vONxkZ3Unfp7uyR6g9UTboG8s3Ebaj6gtA2/+AD/1uecRXA+ofuJ5fqa
hM4UE4XTq0QsiXqEiFTKwDoWBidnKeBKlnsCeUjAb+FazuEfD3aLCfmRVgTHZ1vsSzxGmvaOZV64
GfrCTotwbHdwiNTgevjvOKJfHNrestKCefaEs7goQzRFp5chW54KVTuJ7vMsYdq+WyzZRvZS31LT
vc/E8K2gApAx6P3Fiil29AoYpUMolUesNMFt28hxp5FPxMDRkdtaVlncBqI72CYLI1D0rhHNQBwb
yh92bu7Lun9yobJ6sODhAMYqADXQ1c6S3JEwFrUBC6eoP0Acyn/OgsCAM95QciSFzG8haiH2k5vN
t6Wp7AgabxzuU2q+a8JsuIeSmRfVKG7uF+6q95pbOz5Mw1VRgWOB9O9Ep1ia35y5YQWbt8rdSBsC
RmIZxbtdkDGGnJW8toZhfgFAD8WQvKY3nbHYba7z8MWn1rO2zHILIAH8zrVv91uixLx3ihlnqd89
KyZ2hKl5w9F63lSTbf8QtTCbEg6vsQ1KyVUI9bI0szjZAExnx8XkmQeUXjSSSuBQF+DYIuCN7trZ
qwADHJ4n0YoISc8MjokIk9kqKZQYPFiyswDu7SgeR24P716BLBmkEveaco/ujA5+VwHUlqVa/pGl
8SKYiiMz64c8dkaqNqwan6CACMN32mUbP/PL1IU52elH+XFmGX9fLMESZYrwmCOX3mTB6G14T4PY
KuV4EEUfbqxFjonFYWaaibyOKXZhMjOQTSoz4wzUPvZy55fRYFllMhRU7rglwAlFbe/KtzWJXUvA
H9vJmyvuG/rkDVO+c8FnjuFX7/1gU1tGOSNF0ttB80/bhPW4raXqXmjvhZHrMgapLh3+AaaVptL1
Z9wE6J/GAbMJfPTuCLAHxtzmA67dXRn7JYhBlLnZJrDbJQZUd4oz1vwuTG/HOXfzQxX4v1z40SOT
afvU92b64XDi3LisfoeIQRlNYnZwr8KyE5tZygFBUfsgMUAntLVohxQWrXNCqxr8pKxOQjG9VZbL
YyPnaQ/+Bg4eR9vJNDcWrK08JxF51V+HlV/HAWCiu2mGR3YIanBU2wWLdDYbQJesPtWtpGgPz4jR
xJOpLfxqswzDqxeWd10rithgdcW8gW99iLR8I0asiQKSn0xZfZIv063EzSdqx/HW7bEDEKBg4SVp
lA3jw6jyAscrxBGbRqgE6p4PNcHVJhfWkAawKb9yvB61kVDe+yWD6fk04zCyvXe3csLUGtmU8CAv
UqD7gHjp4JXiZtYrQB3vc4hf7Gv3kVY6gARZi/vfAqXxUKEk3+TBlED/CHc3nf0WReAg+Wb4/xs6
b4YZubeig4A6Fd4NSeafUDQQ8TDkf1qtvA2GggqjB+CVAD51HPMqqgHpSYpmoHcVmp/xPCCVbW1W
H5kORhKPcHBJ5moCIozYSFlhJhQF9lTdhZkBwLKefSzXcjzOSwW5Tivob6RvAHRCGL2eALcCWxsu
XgIX+3Rcem/nQoQgorYrbxGus6gZzLVUCFSh785RlffPA+Ry0P4GxTftBSEbYHvJphXOFclVnXrC
cjalnv5wB5IAhBRjKn2Qo7mSL8hf5NYPASkWcxf+gEMrB1ATALYSmP6OQ41lyWoHCgUcg9Hjw9Sb
oANfZfTjInTfLOZON9qjuOouOMI8DPBF6eahdx0WVd3UJVDfxJtaED39sC1i0pi9NWcttFymh4p0
UIpyCgg4VEuDD+oaIMNHvc1DYOUEB20Ppir2bZHjWILHzC2cd3CM4dJqT6AXK7CZcSyMz32Y3Zkl
e3CqeYoNrx4Z8/7xW9z9mKYGtwECfvFi46VmLlFUreuo7PSvsBGg/3UkRKQCvhwyyyzGIsZ5HTrF
beVY5NDVfh/XJ6gKAHd/eoWCc7HM25Hhqm4Kcj2MqIxLLv9MRF2XpPnFHQg79VTkSeX4wweszXUC
BDXIfKpuf3T2BEx7W+G7SmjZzbgLxDDnGTe2l+vUI64bWxKQRu0CSsRlriKWFXSjVTfccAYNyny2
35Ts+qSYuEj9DiBDTvLTIqqeobjeQznM9OBaksKDXV4DVzC7qTaDBEGwHnGNtZbJ2g6+Y64dR1k7
2SwT1iN9BhQheJG1qR7cxSc73x+DFMoUMzJBgM+hHMKiBtjL63aaeqT5OMAoTqxN55Dhifs5ZXEo
AWTnVDabrGsnrDI4ygqUVt5Qiq8kEpkwiEspsivStfnvhSj9SFt3ilGGw2Hu5eBHmElMr2BP2xsb
0/hAB0iI1RNcdTgpytd8qMqrmkj/HrSf4DhIOW9Jtnj3VSaLq8aDuewi6u6P5DBnicfJBd18CdsD
07yMeRW4IFeP+CycNLtgCLstXFyCdKlHuS1a1DJ03nYHVZf62BiomDWQnHB2BaTsYzp49qEqBh5C
lrkGFkDD1qKLkEgsNJ5D4959XVM71wJYdaTnZnYkZPoJnBgGOJnwPcuhbYIcZm8c7+Prd3xe37bX
pF8xAkA2Y80fwEpB+qer+8a9hLQ78+w167ebg0HouSIHYZznXjIEU5vT5Osf/nn12V5Tfnt4GuKC
1ocHe0IDO6TBABoFHExK4w/p916xqi/2Oshtn3Jy0AtqJ7jVonaknVdU1L/5glUHoNezqJs2YIdZ
Mb6BLXy1oz6v4L48iQs6qWe+wVoKyaVt4wpcGUEps95Kar+PXnDh0Z83vO01Ca/FmeFYHj4vovlT
1YibxbhX9dK9AcN5vXTL76+/wuetYTs4jeyvKq/mPdS5bM0OIVptptjX8i0juxx5mI2byEz4hXbD
md22puHlta/LXmh6sG0RTfR9aKeDgK41ELsXluy5N6xwLH5O8KuBQTxAAPzEO9201u+AtjtoP1xY
UOfesIoYrdElmFE9PebNi63eJlZsPbBLtXS23/sYq8ZnX2ZyadvcOTCvrFLY/8Enean/+Bl5tAZ9
sDSCCMofl7jVZ5bYmvA3t01deCOaKLnJ+LH3gq1y28SXyAa6idw4s3QvzNy5N51W31+rLCQD2qHh
DHvLyQ0TwAG8uLF9ZDYogKdCqepH78+XAuOZz7SmATZjx93Q91CQMz4kpHXZRaPdPwa1mCM2mQvd
+3NDOr39ryGRMrBDyvPsgMIO74LIrcbtVKCkoYeEDJdQa+fe4v33LWAmjJYxIE669Z++eDX+bTA+
Ik8zlzhYpwd90uVZU7CyDhG4Ga0W6iziMPvoWaDq3kTK+57wts1WfUYyh7KfiUcPYDIOaEdkzyMD
0cYDn+frTXNuilb73uOiL0Mbfapqyh3U/8UW8omop/XHpa6OkxovBORzM7Xa/dxalJmahR76DJVD
YYb7hVag8xT8QpPvzGHCVrvfRrLX+gZOiw2g/3sVVKcOH0o935qmNX8r16i+45pOwC/IoQQjYlq9
DlUXF+otsMsLMfjMHK2ZW9BesCB9BYcYoOdvdDC84o6QR/7iX8jZzj3/tAb+2nShA40fLzDiiMvm
4dRgYqd6H1yvv56jc49f7emBwthULRRtVsPiQLtoA+WJcr4nomyvbaFssmRNZ4Nc4IXC3QCLZQ7l
MoAwihpVDJ/uGwbWeIk7HpD5vNl/PaYz22NN40KSrrNsmoNDqB8EQKS5n3iIvHPdRS1sXr9+ybmJ
W21ye1a9WDoA5haUhSoUz7vud4+O1NdP/1dc95MgtSYyyVwr1sDa6OB6zl60/pYrCyok/k/ujVek
D2K/CtOqgJozr/4xZoFp2Lgx08fXrz+zL/3Vxg/hATd1s0sPFfSvbZU/oh9zCXx75qzyV3seCoK6
QUU+OBS1fJrcdosyKfi+AzrPF9b0me+/pi2FXjB0gW6ANwRhGNc04CRsdGYsj+wFZC9P5ZL+wnc6
M5g1halEDWCcQeg9ElduCJQ6WQCNEfYna7/7htX+V6YOXda71TFg9aaya4j2wBwSOOLuEgHozEpe
85d47ZYdoSHMvjO4iM+FKNCtNODt2fR7ohe2d3r1X0FMwQm7msppPqJS2KQQALsTs2dH3nwJontu
DKeF/NcLWiLyoQ07egh669A102tQsQ0UAS+cJOcev9rs7uIo3ikg2ybPvWrsUEVo7zwvk/fn6/12
bsWuDnQBmSaC3rA8Zg06wgzUNLhcPXAZPhRTVqDpcdES7txIVjs7B/Jk7oN2PKKlcpw4O4Cr9ppV
7T9fD+SM27a9Ji/htoYyOXwbAD3LVFzYSKxqSFntmNB7aciWWeIZCiQfTKmU4wZZWWHiBGD9uxlK
nagOhfODFN391z/njEwCZLv+uy6IJDWycDje1TpQu8krWrTxcBIJN2sftHHK68HR3TY0TbODGmIT
N4MPfw/jgPxWlM69DVMFNBFGcvCnjO7A1uU3Hvzpd1M7VTfjRIC3UM30w6uHLh4VqoMWijY3wvI7
0Gh9Fi+s6HbB1Ob3YSvJLmOzuDG4ol+5k8QWq2GOYA1+dh1C/igNoZxzpaGLscHJYjZBGYRPUPBr
YwV4Ttp03GzLXHqods4AaJd8jAfT+NB8BmcsznXpovQOgDXkzIYD8BDuQx8sJhnKWe0sKJcl6It4
ieeYcuOOBpY5Fhx5QMTrIu224z7MoaAQFmUdZ7ALf+KlkS+ZoWwnUB5LdOh3G48uU2IDAH/qCgUJ
ADZq46IhlH79uT4/dpi7Ska8wIITZmb4EQpjP3VP9004f2sHs7VJWR1YtkRRxDqI7sOyR/jU7AmC
6fd+9yr6gPXgkQCwjgNf0N8eDmy5RJH9fLsydxV4Rqw1uQx1eIBmVv6E+OzBg4LXH3nXFt+cmVXs
sUOAVNBxAsAPhH17bNBieV5gR/j11JwbwCrekElRA2/G7FAzHS1OE6GMD9Hg8MLMf37+MneVTPQI
GY1NCOADFrgFGXgR4T0qu33hXPj9Z5bk2p3MYZwOBZb9MTdq3HqdNW966ZYXMtVzTw/+G558Bwa/
gIZg4UxLkvs+WiCefUnT6szUO6vModcO9WgAS1aCIi+xX1FVh0HPJSmGz48s5qz2KnRkm65Gp+sg
agPkjxsv7Zh23rRvyju/fPzW6ll70o9Qj8ygO3g6pRZ5cMuMnoT/RFKhsn8BVnvuE5z+/lfmUBKr
9XvbzEdCb/hyDcDV9376aucuQ+lC9Yb3xwJqnlEWBvs2nH7UziXtudMS+f8LAluzVINlaLLF5tkh
Q+YAldA25Vn1YNpxC34QwAAO5A1asfl6MGcoPGxNV6XoaUsROPqoXyEVIX+GL94YWW3kXzkQSwR/
hzxObw/dHYopy8PX7/xXbvCzEa72thl6dBLAIzv6w2hQMhPuiVMaAAxUMTs7oKYtn5kzhX8akc1v
Lno7aW1pdl8AkY4seQCVg6Oy3vchUGXM1JBxtMq+/9NP/KRhWTu/M9t1IODfAyIYmnq8abPSJQBP
IR8+4kD2fhRzqKAqhdil4z7QGbkQtj7/eLBF/u+iy8RAPc8r5qP2+w2oJxW6Rv4/kymH2Anru5E3
W6WnCxDuMyt8TdH1RUk1U7I+tg6oGQX90Tb+NyVe18zczIezbwM007FVw7GRBOoa85+vv/+ZALN2
d2oE1ZznLYUEa/6iZk33MF4I40awLimtXN3V1kXu+plQuaZqlnCgHLNBQuFqBExao6QJUlJTfXw9
knNPXy3kws5CAH7wdL3wmHKREPdZQ9TsW09f8zDnDHLhPiVQ69SsgdaLVmlPXLOVth4vbP/Plytb
Ey950DWVJ5V7tPz5FgRBmlZSJzVzcKCU7L2n5VZbXvK98ayOra7Vll6KwBw7a2ieTbMAVyzV1EYk
VMv3tsSaWmlZcw6DMr0c/WUPbYJIIHP43q8/rYG/jhPe2hDsKl0ESvYhg8eBvxXm8etHn9kQa/12
9D0lXC+6+VjTcRtagAG0PLeiqs1++cECOEeGHOjrV51ZsWvLJ+ppMi8gPR1l2ejUV0AbDAKm2n4x
XYjuZ4LSmi2pSma0C2m2Y5mr34CFwpY+G7+5I1Y5p2yE1H1pwXw+nxVQLiPwxaFX8XvmFriSfT1F
5waw2tS5Eyi4vKIu4+cTdA/8W0cXd18/+t8Q98nJt6ZJlg3XfpGBLOCQPrsOqlFlke5aAoB/sWwd
5c8J3Cyyp2WEyR/cBAmJ2zEsb6Tl4ZYNtnA6cr995WXWHoTwoUMUONZWgN+gIgV4xN7RYXU/weFu
i05uEY+hb79+/dvPrByySguBFS6s0ZrgzBJCKwj4vyltYaSXWF3hXVg6nzOD2JqFVjrEB64snI8Z
Uy8KcHHkA/0ScdNe5aF3qIwDxGcw3f6Lov96VKdf/9kHOS2Cv3b17FZEKY0iv1W9eeDvUPc1625q
0A6+fv4Zhjn7l5H01wtMrovRL2CCHLjQCii8OAdeTYIAamfPztynrGnucvGaiUsybedGZP93RHzk
pXQ8vNC1+5RaPwVxN1V2peoLafW556/2IFUAGVbEoDDa/VgaoFhPsmUF4Gv+t+isbO2G4JTFUNtu
xY+yvmobKMHZL11wQpBeWGWfD8Bf02VhlFGpNgfImpVuJJ1fsxcmtvvL7dvk62/+eTj312xZ2o9V
JnjNQaJ4y4cnK4OnBZNRDjHIgIgLC+vz7eiHq8N0zt3KLTT2Sue/I4cCAvMj+KYxoL+GgrR91jbE
YbBPrQ7++D4O4PqiOD2Mj1LxyCrfvzdRqyN1lIMIsjyg4FZ2e30K5osD+VKWv0EJuo46i19YUmd3
4SotN15vsBNRf1rAgEjKsvzD0Hgjkr3nIn9tOHnIcw6tyfknCl+XRAfPMCzZmhGsHQcFjBPwHiEg
VQKuAcqNpxGcCXSVaGaBaxGUbVKC9L9BPQiXGaj4XUiEzq3yVWALmKQgyVj8yMxDAO8caM3HFZQE
vkvq9df8Ua/x0GBgaCNxDiUS7XljjP7+lZgvaiCfW+OrUNbPU25YP/sHQA8VgNjWtEUDyP9hwuFS
k5eeMV/xw1U8gxKeD+Vg+Cq3c+EfwL0cEj8c5sRpR+gUk9kF6kLl6dJTWcSWDyXxYA6dbaWUtyMO
X9CdL5zXCiqIEAsDK06j8Qr3RCAme8LBd1Ka7qxW1Uklexd7x8vSfIRAUDSwcrkBM0FDcwRkTe1M
PqBXwIBPsyv3fAKLqmAlvxrA+YYib5g9Llmgb9q573dEd+OjUiy7h+8z9LiqwEvHkBX7thPhtlwg
G0hYDzi5tk1cDNaQSKv8lTF7TMKeV/ulGkU0yzBIp5CadISU8rHJSw3A+KCeQmEtaW0P/JADVb4p
6smKy0nPz4BVQuWj6aeN6Gi+Za3K9rSS2d7P/iU5tXiqBN/pByxq7BfVhPmvcQmqEHQwL/w9wsp0
74Ym36LLPT6ODgvQkMpEsSmFqzc2gz+FKZbmGZBevWmVIhsV+vxKSVqkjqzJYymrPGFF690Vgz3c
A1rM0lp34a4xkr8oP/xjUTrGtvU/zq6sV06cif4iJIzBwCvQK3ffkxeU3CSYHYNZf/2cztONp2mk
1nzSfLoambZdVbarTp0jLKBhczy+Y3BC8GIu94wCaSrdQQ9NtPj5lh4XhwndG+/JZDc/RKTzN9vp
LbTzAKTtTvo9z6vcS8c82+YWmt4gp/JbQONin/Oh2AOUMx5AzCh9h6LdJTOSaY+s/RSAjJNs9NGY
nlE9xH6TKSfAYabtBh1/zQrd68IBozKQx6zik12B5WhkBrRGTAcz7XVjAGTdjA+2M013RK+b/qo3
A1MxSAPqG908Q42UzfGxm4DxRSMaB6LgqlPAPkWwLzck0tRG1CQaxE5l0hy5kTaBU1lgUNVAKVra
vbkx0jZdOfwXQorKTW5IDqoPSIOHo/2ZoMfKmcKJr8kwLsVc5eXQ2zowwacz2Y7RpCsI8L4CWPU6
NaHSIgBTubxgC3NQwbJiaBqbDSkYcPL6gWcRGn+atywW28vDL8xChcvmoDtohS0nkFLetfZD2QJG
5Xznztvl4c8/r1Cc+ne7XQDkmoHX7NikNkgisxfaRz+vG/o0oy+WVHctzw3LhkAi1jovjw20Bq8b
WbmpZHSKcFNBu06Uu8+dKe7o1K4c1Eu7qRzU0BA0Utw5IB9dA9InhN+SEiialSVZGp3+uyRWl3Vo
Ve0heWmg/xv9FPYYByMa3i6vy9Lwxr/DyzkDxqiagWEycW5ybjl+YaDFObJBpXP5E0vmqJzPKIhq
GoRw2LGPUNQEB+gfkwwvoPwxPKaJ/eWPLM1D9Vwta7LGpmVo0hcnesITcLRX9nfB3lVgai0cSKcX
pAr7mhf3ThaNkCqIyLyyweffzEyFJEorlbLIIf0atagSTLYNFgEts7YVUM/xnI5bxoU8julo76q6
JiuTWlgvlXA+zt1kQB/YFFbyCTzwUwJ+amvlsr40trLh1EGduJAFOxqJve9o+ZPM+R3wro+Xt3rp
8FS2Os2zotPArhAW4+sJdTP2v/IBQgrJs+5ch71jKj5RlqfCsYCWKhgP79Eg88OtxE1rWivvpoUV
UpGJEGoHD01RCchD2zdmMe0ENDa80boOJMZUOnnq9An+hyJGzOu7zLReSaq9XF79pZ+uhOgKXT59
bkEktwGFAbG/SwLhIn1lXRZcTcUk9r0JBEhhoOLXyX0VMR/9PdcZpYo8bADbI1CURfYLLaqgz/Y4
lz4z15LLS79cCdNx0lms6U37GE1FcUuKBFTNlK9pT5/P8jMVcpiSujHz2oYWbk0YsFnansb8fYJM
B3GrjQuCR48NayKESzusuC+y13o7xG4RQrjNh2SVP6PfjhRr2dkF91VBhkNrDy3L8zksdAP9cIlP
0dYYdcQXIIGmbPKvslMVaShMt2VZN/ZhQpl9gLZc9eBauJSi0U/8uO4TykWoiAaptxkpIS36RvuH
anpOm9fLQy8skgr8I3gXgPGEgAZ10H+0OXJcxlR7Iu59mrQ3nQkF9csfWthsFf5HJNW6eXTNY8mb
Rz7S105roK631kPyFw7w//Qss07+8uVGN3d4CERFMYQWWNfDWk+lB4KVaO+UQ427TOnmnhCEBCN0
vu5m9BID/wMQ17M9Ef3dBZUKqB5Kxp4GzTS3AFw1O3MiHQHhCqFyZ0OI4wdPJqYd0EaleUlUpreR
Y8ebIktTPI1b+5vbyO6mJVG+Gxzb/VObRvNbykbbdKAGP2Qa7T/R1ltAxoG6NzzKwejU6vbz5eVd
2kclLGRWIpwqzyAan1uhEQ1PYk5/sAmvzgZQmMpZMZeFK5al3OLmKctcPMEqZHKSNwAz9tAgCqoo
fdIqa8WfFgKcpUQFMaC7ZBbGGGqVOES6ts9AYL1ihAtXIBWZ6MRQiO6isQ6ZO/G9SPgda+lR2sU9
Cip7sIW+RH1zTGS19sGF9VKxh+ButQwzznGlaz5ofgOSEz9Fo/cY/b687QtepRKuD5E5ocIjjZCi
hzlIJyJeXbeZDr2w1qhbl6agBB/XsXiPjnAaGroRtMVbx38RJ/WjqAmum4Ny0Jc9yrtxUpLQ5BzN
eE7/0IzTU4wE54pFGQsmpQL/YrTPU7yemrAEX8kWrB1H0299yNxqHogLvGby20C7hSbpNvKOz3EQ
3RXvSMOufH7p66e/f4lMYIAYjTwvjdBxh+l1Mliyzxk11sDhC56vwgMZJJ3aus0ExCEBZPnQnY+Z
3o9RHgy/Lu/P0u9XfB4EYQbTKRQu9XzeTPl4AHPHVdg3Ziq+HhsNrcYuNcLWbJ6hMPck9GHlnbZk
turlXSQkn3MMXaX6c+/Ao/uyr0DWhj5xqEWJlc1dWH0VG1iLCVKsDlDtbQzB89pw3HehJ9r3gZ5S
h3Pi/rFItib/veDtVKlNpGYN+e6ip+Bdm5Cm/511Fq5jfy5v88KCqVBB2Rcc7DGAWhla6pu4BKQp
uGjYe1GsbPZfsNGZI1qFC9YGSDsi7cTe7wOl/DbcAj9WvErvATrDm8xv9sY3WXjmM1glAu0AMsP3
6r34qT/hGWwH9gHA7JVNW1rH09+/eCQUMDJI/HETiCW5B3fM6VbQ32oZmDcur+WCy/wVsP/yAclM
dzZ0RkMRu9Wd0zGkq5FxXTHtpdHpvz8faWhmF32Mn0/dQ1zJ71rvPl33wxVfn/qaaKB5MEMHlnaw
S7N/YWQCVczl4ZcWXvF3YEoso4PYYlgM6dG1nd/QAvyl22543fCKz9egzIMUHPa11SvgdMtjRIWv
9932quFVEJ0wUR4ACACC4JG1tclPjQ9+PV1571FhdKIkhWZElIZTav1q0ODXJe3uuh+uHuF5WYGR
v7JC9HJ6uOh79VR4XKzxxi/sqnGKKF+svTFLUU5Za4RSo/eS2Rv0lribBuyHV/5+1V+Bvc7T1KZh
Pxh7IUCoXogUidX02+X1WQjif+8NXyaQtgRNLDqxkeq3JtCAQ3o90R8qEPp6GnoSoQuprWTDFlz3
b2nxy5c6FuNIihpwOGa08M1mgpi4iB8uT2NpcMV5LQcsr/aY9eGYDsEAshnuxsHloRfyAio4ErSP
g2CQnAtlLw8GxDlpPYCy1vwwQA0nhuh9jNZO1IVzyFCcOHbtxiXVYIXQpnPeJhfkeCPrT9T9eR40
aMJaidEL7ZVMBU3mTaFHHGAw0L8VSKIIOeMxV5yoVWkKDuWUHWLJOhApFMZtldcksGna7g2n7o+T
1tHXmCBvdHl5FwxQBVeyMZuL0nFh4NZkb7ndV1tAE7OdmEjxfRr1DLJ6yRoWeGGB/+K7v9hg1fAS
QpOZGZ40+hwHEtd1CeIeSPHNa9jmpfkoEWHObVSM7bRHeo0FHG2j6TTsHFsDiuGPnX5et2hKVMj0
OZmTHtG+RmN6Wn1o7c/ZTPxm7EDg4a6EngWfUgGXQjMjVkbcCnMGKjnKclBMRWIlVbhogspJPnJh
T7GEW+k0A12fNZ8khnjxhNqgcZsyF0y4FlrJb52c2ruisJ1twpLsaItW3AothyZOUmTlShRcmqoS
Plqn0bthsMzQ7PNbsK2+RHm/slULJ4QqWjGZFnLQWWOEnIrM622Axdt2oCAD5clKpXvp1ythQ4vS
Om0p7vs576c9n6W9BZuH9XjZ1hYmoKIxHYeBjU3AoCswD2vRt6b4IwHCuTz4gkOqahWlzFIJykLg
hbt801S3/aQHTfPLpe/XjX/y0i8O33egBs3RnhNy8cL1m3QodroJonJLrJwOSxNQ3B1Ay1LTcg23
Rrs7dDY60tncPc9NEhiWXBPbc/Frz7weVMhnzUzo0zSuGeZAK3lZYW/sqD9YGsXxnN/UvQaaDcot
ENia28vrtrTpJ1P7sm5VFRGrcfFFZ2zh9rp9ZJr9C6x/T5fHX1o2xfttwqrUrrFsiGTUd0DM5deR
82w4IB+m8uW6jyheHWV5WkEF3AyruP+tVWg8GNkxl3JPp2kF57m0TsqtvnQN6gJcbIYyAqk26CpB
vuA1lrXiHgueraI88wFEyG0hwTaete8kLp+EiSvs5dVZiMCWCvGUQz5ABAxBDxice1vTfoh8+BhB
ow0FVcRdkBGDdph82MQ9SHDGRW7x7I5JAEjXWorw/PSs/2FA88SmlnOyMtz+P5x6FN/mJKIrNnze
xiBl/q8Nl7gQjiZk3cO0nsAz3aSQS072lkyIn7jdSnhfmsLp418cpezAcUhnHJKuQ25MibqBlazc
aU+/8/9eb7knm/sydNK0cYueDxIa9Vs53FnSQHHiKdHfa75Wgj1/t7Xc06y+fKK0QU5bDrEV9qhM
lB3okSnbQTzgTk/IPZh777WJvVw2t/OeYqlASH2GzkIEWDTaN0QPqFvC0WHkdNtaN1eewEtbobh7
x+QQt1nPsBU/C/t1sFZogJbsSPHxJo6gamxl0GXJcxv0/Pb8aPEsDWanSbdOVlwHr7BU6kDbbNxk
Fvj9Gp6qTb8Ft5kfpyvLv2BMKhwKfPBdO4IeK2Rd4hMCXOMMxYsIbCDVs56uSSAtgHktFRbFU7Rl
JjGKqMS16dagMbmVre0+1RVyBzbuPGCmHXieneCiup/qbWv4UwRQbDx2zZVhRQVPFRaI2GeQqYZZ
XHxnLv9p2/bKVWvBFhzF3R2rQH8FwTJOOd919Dab7lL7WUjHv+wlCzascgDKYsjAPIzxsx5M/1bt
GdOvyyMv+J9K+9cZ1NGTLDdCUiYFVh4k0HMO1gYohNfby59YsjHlUK8Er+1mikDfXzSeSAzQndNn
g02HYrgZwaJ/+StLW6C4udlHpAMoFlpmGgoZBIInRIDaXgPV88om/807nYm8juLxo6jHnJsI6nWA
CRyZXxzbV/snaquHdmM9TL65yTb5c/LofNOf3Vty7G7Sff6Yfy+/M2OzhulasgXlWo/utq5IGgBY
Lb18aSjbT911tASWCrdC5xPe91I3QnQH38+6+6wNwFbzNQaipQVUsbddAbZxKdCzIOMGMlmQkA1k
0/OnLm9n3wTntek30hFoZBXVQ8q7AvjtIblz3Hy8tTJzDrQsqwNidIC68hj1qMSBjo10wG2cpODl
rmcBYcEWVD0g0SU+NTv5PTNBz67Nabmx3KnnHmrYlt+xNt/oUgzPVxnf/1C+0PDowa5FQlBlusZm
MkVQj9/4eO3GKPGllqOc2YCiJuHmPdTntyznSMOQlVf3gkmpwN7KwsXeSokRupIXW2bPYpdWurvi
/wshxj599cttogBhl5wr1oRFov+uc5n6TjHd6XINuXT+GWTZSnwBf6+wAGvpQmI6jo++3/RADChV
2WkN5vHa3EUyJhsK1klY2/h2eceXlkwJN4Ii+QfllBpKmuR7W8S/SLLmJkvrpYQZDFsVJmSqwzk2
zE1uC33jFkX2gAJas7v865c+ocQQBn0DBmZfIwSK45Yz496q6e0gx++Xh1+I+CqEryQzafQJfo5e
6GObsSdG+Cdt2Qcaie7x9+tuwiqULybQ0y3wqXAkJAmAJMwgxjUQb0DhPx+rd+IWK4mghfVSQX0S
HuEQpg2hWXdPWjsGLZjbhyJ5vLxeC2cXU9ybCKaRwZihTKijUcwZoB31zUHbsl7Q4PIXliZw+vsX
H6xl2WWli3Z4vKxkUCXWb93pte2U5mto5qU5KF5ua4kJMWB8AYLEfYhsJ7p2MseyNhAWmY5u1aJD
7fJczrseYYq/tzOZMztuQNQVm81G6kXxUFJBr6pHEBXv15pCIJ/NZSigDrfnQoe0GvB/K4XK8/tA
VApBAPzytI3tPpzZLwLl+YjnAeBZV+0yUfF9I8/5DMHzLOw6PoITz4zqnWN1xe3Qmu2Kb5+PtkQF
94EgBGx17SDDJoa6Dijox0CSnn6LaVLdSfRbH0UsBw7V8EI+o+VLe7q86wttiEQt9c/SgAoL00AJ
nwEdE8ysh7+XkYy8OUn0/VxW8w+T0uyDd4YWQN0ATGKGKNau4OffxEQlJ7Ei8IWxCQJiqHjueo6D
Xm/a49iLmxkyfV6JpAKY9LOVgLOQhSHWKbR+cdgqNUuosrU9GnmBbLDBGO9J6r5TPX9mtT5t+sr+
RhL6huLQPp6N26TgUGrnEBmCJMnlFV+wVRUIGdVuXjLugAILTCzS0aDq3QcNaVeM9XzAALPLvzPM
KeQj2pRKFP6Mt4jYgTvqB2LqOyNbq34vRAoVAWmjmxJaYPBlKo190TS3+jrb8NLPV6JQkWSyg/6c
DKvM9dvmbZzd3UjuLXDjX17+JYNXkYWtMbq6NSHOmcKINnUyf+s6eWh4veXEPqB3ZBNlQ6AV5Fho
5VVJDTBh/bspFkfHRQUG67DtHCgGFTJ6hkYE2Q6T9o3ordxcntuSaSn3j0TvnHiMYxnazQvktKC8
NvlNVa5Y1sK2qxBD8FxoCerKCOHOxwQxEy36c/lnLw18ig1fnFJDdiovHSjIZFP0YybJvQnh6MtD
L5iTqfi7Nk6JExlNH2au/lGN9ZOciwn9oG4R1EP3cfkj5+9lRGUSZJSnoMCq8RKvmwDP8m0PkUIy
Qm/ShEjSVblvokILp9J161TwLsTNDFo0JMhyCyJ/a4AZsmA7KirLtbquMFgeHSZCzD2UcyCpY+YF
fdIJz+9mgROCRr3mC1HOByBmBx8Aw35bofP2rWl0vdnoUE19hw3Or5BWNlaMbuF8UKFcQ1kTR4tR
CWcG3p92bkPJdr7LO+191MA6BlodL6o7beUOtKDnTlQOuEx0aIF30T0MEnV9w5iwnuhYG+BUm09K
fFDza2ZEjlGroGhj5X9A/YwCBNt30/xg9k8Cmb89I4y9UgpRAVAszt6Q68Cegab9LinqaFPW6bxi
Egt3BkMJ9UQkPWTjEnl05DzcyTLlD7KabeiyGdMNDnWxK1nd/KHSbF4iaLftL5v73+v5/xM25O/h
+tVfdYhcGo3ZHNFGVO5LaCjtxQzcAPoecD3dTuZg0M3J8yBLCbldgtadTcyj4UYCKP9dF5p7zOIq
17wyhTYiSAP1RwFGSx9ClsN+GE36aEKlIXQyrfq0anTcoy+91hNPSArln7kd0YVdxSgsmBXuCxAf
i2Kvyevmltrm5NOZlPuMGBpKQwQ4iqHVk9+Qsc7DUwj+qHiSDl5X5gZw+mMBsAV0dfYTKj87yEOY
kP5MJ/eFZMP0absjJZAXZHPI8U45MOSld6ZL8ISok3Z4LWLkTkom7U3v1NUznqzjQ6xPxcYdai1g
cdH4GajgfFq387HUhPwWcwBmLIJazwj4PNSumrZ+ZbXBQeQJjVFpQwbLJKihrewUAuiZjVLRgeD1
MdxJ07uj3UI9eAaVTHKfjgy3je5K91SOa+RlQd+X0+YoWicEr/ZdhNZsv+rdbaLzg8jGZ2nyldks
hQI1N4CSGJ/HqgWdAXyzdoaPqJuepHtq99P2liZ6P5mR3L68dgskDOR/LIS9yysa8TiMIquHftws
Wr4ZgJL444i5GKBbKMs/cnJi24tTkn1r5tJ+GOKqfuliM9szTpydtGy9C7rJEcKDXGPzO5FJt3cc
mj8OiTvcglOm/WZMBeTiHGF+dsgRfVaCQcvq8iTOn6y6mpun6DOBpFdcovu4zg7Q8bKOFGWIlc0/
f7jq6pulh/KbG+foQCaJvS1jN4jsIsjMzJvE+1W/X30d9MhQorkpFuFJyyth2q1lzB+Xhz5/3unq
S4A3lFotBz5EGC4Ug3kLqOgEhbm1YvL5xSFUuYu1mlVOemtBRmHm5KVw+zqYa0O7m8AwuGfJKjXq
wndUrGiCqwAH4yIOSJYiUT5JeyeIBV2WOQXNRh5pr5fX67wpERU1SpEY7pA9a8C/QQG+7LXcd+a8
/rxudOWeNlJW6KyD6EQ+WwwSdGC+JqRYixwLFzQVN1o0EzQwo0gcOav5TuAx/0yyPt2DBR3HuoE3
fUHHfuWNuRCmVIzn0IksgXR3d5SFc2jSAkWfpJFeHeVPkaX/HC33CULUK8WT81ZMVJhnXWPVzJo0
WLcWAqfulEMGM24Du0mSzeWtWZqPEna72IEkE+RejnJK0VOdJZX2ME219icxUIrHaZbpD+hUqyLI
nEI68PJHl6xNeTAVTW6xFlKSRwo9aV933cFvY2Mlwbk0uOKaUxwBltLLOJQN9YeZQxxzrVxGzIXB
VbBnXHPwn1gYPPyueR+WBzV275cdOP7gW97tbfA98bbCu/0Iw+B2i3/uD4ftYXsbBLe3L/dPhR97
hyfvc7f7vXv6ffjde7/l5uZhdzh4u8PLwTv8vnE8f7PLvc3d8bjZbF73e/zr2/HZ3x93d0cf4wRB
uPfx32z8o78Pb4Pt9iN4PP1nvh98BME++NhDbXLlxrzgWiqgFMRYAx3B13tMIQb3EzlJeR/hZQUl
61QG3BXsDcQp4Hq6bBYL5q4iSim2jidCtw8yhUT8TLZWJHeFNq6c+X/BlmcuTCpVZzv0hjmBSR8i
KM4WQt9eTwSACAW0wsR+4kcICj80uNcy+7VNsqchmrdJ99zlay1WC8H87+Psy80a1E1mD8GCBsE8
t8D3oE0f6JMocCfI5D4ZdLK7bh1PxvvlO/pkQNUSsp+HRKCXiCGP/Kdci39LDqDEiySBUDuvU1gE
bxLQEDnZpitbYyXgLa2QEhhY3+p8aAb7YNEnQe4TlDXd+HHO1jjwlzKEf9NGX5bGAkY/dfraOoyu
uEvTEhxZxiZLpE8LAWh4dYid0tcqKORW9CFuqOMZGQmmIrrqykZUAKhIpkpvC2SiqtzwouY+5e+X
93zBU1Xw56STAUQENWwLqoM7EwLpG52Nw2uSdulN3ETmUdemYXv5YwvQFF2lMOOsAYI+dcXRzM1P
Xkf+IPTt0Jdb2hmfM57snj7X40nGlXuiMOQmhY5ccPnjCzaictwVlIPzqMqK41gz/s0hpXhoQU9+
A9rt7iVFi8rKdxaikUo/OgBNn6OGZR90sRX9z+SkPhs/X57Dkh2qKFRUpqOuskV2rOVQmV46gIps
3xbQbPd6CoGhqJtF6eslyStPj4Dj9lBLEymY2nLx24DG/EbW/bAjDML2K+HxvAXpKmQKBG95DMnf
FPkGiv5z/h196qXXt/xpTGbXq+JV5cTzK6v/Dz81jwws01N9TOcWVLJzDmmTCDk1Vv25vLwLU1GR
UwxyIIyOMj1WRlxvkAvIX6DSOx7Btzc/Sd0uH3k/Nmu3grPTIaaaxELRX5djlbtH7ti/dK15NHv9
FQ0nPy9P5mzExfCnz34JWV2J2pc2tqjcNbcFfzOmlUv50s8+fe/LuDm01HsO0QvwNbqBE8vdQJtN
JPjh8s8+66b42fTf4e1pgubTCAATA9kHgEY+aWhglPZW6GuNdAufUB9H4CON7DoeIRA03UHYyhvm
Oagz6GJ3b5fnsLD06qtoqC0p+hJLP3fCm7RHCLVfN/DJcL+sfTrxoqZESvCQkgOR8wvYb9YQe0ur
cvr7l7E7weXYxS64+pp7at0nhuVp0PprijXqmKUPKAYZQeQZIkc0CQGvec5b+sesnD1v6hDcIivx
cWnhFdush5HxoaUpbmd02mT5TDdm0luby6u/NAHFNEfi4pXTlOKYuCaYN1pJfLdvjBfonhqvs03E
ym1mwcNU2YEUmAck6DpU0lrHL7UXWbm+zq4pOhFTbaXrjcgwiIGyStwjS67l1QuJ4hd08G+Hga9t
9dIMlLcUCNAQ2Rjs1Gi2snRAhRL7kbsC4FgY/H9vKX2OdRvy7KF0qe2Bpk8Di5vVB9CT/3F5o5e+
cHr0fnEFA5pVvHZQDHTZHLTTjjYQ7szfLg++YEXqa8XQ2EwKR8iwnrb2vG2mYOCbIt1eHn3BA9S3
ylCIKeMMsa1PIh9ABI+S6wKz+gpBxSXXLYPIsBSPjv2gs58iAvfTyuhnj15iqo1utJXJlOOCFsba
0Gwd6SJB6jb1scrjMjBxGd2nqM4GlxfpbPICH1MceZiNoZcQDQtpM9VB2k7ZhlvGr5kb9CbuY+sX
rdpyYzcFXfHopV1RXj8UTZxV76BGFCf1HYcsQGLHKxCaJVtVnj5V3kcDLrSAiCT1PmmtbZkPu7lc
i3nnC+NYK8WV2znVBEKbDKMhqNtgLj35zKpteyPbbcVvYuJf3pOFeagvHLDUxAP4B2U4nMRrCxzJ
SK2jx3dlmVy47v/e8KgEqC4N1GVbQ2bnOBZ1fMxjrT7IxNJ3btkSsBKD7tqMQZmh91V1ZHSuVsCe
fxO7576rnNhgLKPQXSlRt4ojk3u0rqffTsH4C7hd9corQQwW8rbttySN+J2G3HDiyTbpNlbRasfZ
Ke1dJnQwSMWi+NTHaJJBC6b4HzbTKygaSqBhZsuZjhadk3dZ9v2PvC7qb5BvABuq0IoEYm3wJWTi
NB9dnP1rm0o7uRusRhzMhiQfl3fvfFCjKg87ROF6U8aTfRi4fASDM4p+3yeX3OTtSkg+v39UbcQx
nLbqRTuyw2gxZ68Npr1zI2YGaIMkQKCb2SGmg/iI8sbExtZrrUXn52Wqj7lM2gyaPIZ70OdZ35kQ
MnqBRuaMJlLgRF6nicqVBVyIf+rDLtVjYrU92ryyZijfG+FqwQS18+cWRUTNKyY9Q2lZ2uVKkfi8
t1G1E2FkoENDzc85xKQcjhFoMtGJ0kvpmbFgzkpe7q8Q2P+NHw0B/56jpQW2aU6kfZj7InCjnwMo
XeI5PnDGvHjYRBb3dPLHgirWwDXfcH8QVCegD4mX1m5uLH/SwqS5ddxnQ+wKqGaL7i0ykTc6TAaw
5dZ9CtCDKF/q/N2OiNfZtpevFYJOP/HMT1erWIPUkI2AWsnNyIaDOYyfDoha/LRj6NxJzYM15c42
mvWVt9r57TB15d7qpq5ZWhYpj3bcOo+iMchmLjULXO6dftWOm6q8BxSNqrltnPSY1XXtMSNJao/o
QERCWJ2tGPHSNJRjrpU91G5Aw3x0I/7DyKLAsQkQwjJPVw6JJS9RDrt0ah3dcrgDDiiIZyZgkTV9
CTbiIn4Dpf3KR5Z8XjnxiJPlY9FZ9gFiHjeZUXhoYAiqjOMwclZOo/N5HELVvk8GvZzEaGJMZJ5K
088d2fj5MKX7DjxO/sRYdmOX+hSIRidb0iVsq3NJt2CVwp09arPAdBj9dTl2n7+coFf2Xy+Nh1wO
EdXsQyGnexRANpWxhgk8bxBUbf+s2gS9H4RbBzQEPEZjNfsy7UZPS8eHy7996QOK40T9iF4QBmOI
oM7FZ8gAIj86r/bnnjcF+r+GSWmC7BSw1kNmp36d3bqddtM35dZMryoIwxAUl+G4qUVxlzuHOUNL
I1SViM3uk6jbRiNwvZcXaWmDFa+JcX0rgaRzDkPqPpRdc48GmrfLQy+tv+IrWYMmD6t1KfLfujcW
/SaJ8H+d4KrR1YRf2pUyGjqHwt1BHKQzr7Bv83ENpfK3GnUmxqvpvoQ6bWo5mXkACamoPQ7VLm3r
pE6a+WYHZYRNzkpgYgou84M1xslD5XBCtm7cZdLrDeQfdcON6qAuAS4nbZbiUMtiL9bKPNDaxtp2
UxuvLPTCHqqYjchpu6jjJj1kY/3GQQDtTVb3dHmZz0dVqjZUsqI2yjK3KKAgxlYfE9+NvjGn2wkN
1cn69bqPnCzoy5t6BA80jx2DHkxp+ECofZgSC1im1oNWAsMH5Yx0xdyXpqO87qDN4HAKSu5D0xj1
x5xP8hCh9zXI3Sb+rGYo1xVVnq7AjxYihKP4r6lZwtQc2zw4vQ2scAQVPzFJ0y9sOge42K8dGCdf
PWerig8LqaWO0DR6GBrDzDdT2vLUtxhYA3DvHUuPdGV87xZAdNlZ5KSeZlfVljKrfDYgwba5vIdL
k1W8PdY5GU/kAIditB4bl+1SY9pGAtiSsr/uE2pXJLjhW63B4h1Sgc7bgbSfspqIx4fRxUMnfbw8
kfOFKELVHsI0YaDYsoDeM0YbKjiG4OyT9jqV3hSnI55LzEKH40C2zdzJgNJEPNcGRKQ92wCx/4qh
nkz/zJ6qeiJDT0snTjXzUI26fEajtLbtJGqLvRsZ36+cqOJ23GGVZtaojDaTjbJPCpISujEyuUvr
hyYHI/Bj1XdB2lWfAlWlyx9dMBO1B7HCe6kpNdTjM2t84pP8IE6y5RKaDrm7pmCytHaKk09FbwnZ
OzbUuCCUm0OEK40nSBWZ8Z/Lk1j6gOLYBlpMB22S/Y1Bjm5801uhtFcuLQux3FZ82R4LaHSAgeGm
nJ6rWg/EdbVHmLXioJK4Mili/GizexKoW+l3zRpocGFT1TZDFz1tRaa1/U2L2mxq3zMHTb1aCkSZ
XHGHpS+o99CI45JSYllo8jTPv9oEAlPtZ6JHm8s7el7TkoAO/d8jKCJgZ7S0qr/JQYnqOPxB0Paz
0qc9Wv5xcRS+mSa35lj7cpw92x0828alJneCrqy8oXY8AvDmYA3gbjD8vDUf57jYoDQVzHRYWYO/
NHNnYoLanWgDHuzYST3cGBkfP3rhWsEMgiG/LZDS4xUSRdZoZhv0YldbsL/qP+YqToMoZSbCVD71
d5DaAXWWi8y1V3ELvD5dlb8ZViXHjWtHAuTPYAfdma3jvlxe1rPbZphqFItENOqQbnSO1vzOq8y3
GuYJBBqW/MfZlTXJiTPbX0QECLG9Qm1N9eput+1+Ibx8ZpNYJJCAX39PzX3p0TRFRL/N2A5UklKp
VGaec/jG03VtBMOHof8VY5CuOs9Nd8MG+lJ6Vp74vv/Y2iU7Xp/Gh1EDpnE5rO/iEyUiqHfXOdQi
yUUa7A5MfwdR3vWIwqPwf9fH+NCnYAzDaZVNZ/kRrdyz7y33s2BnO2O/HHeLKvvDnAU+b7gsyTwt
QlFC1ckK2CMg0xGJay9zY79Zhl1ls/pVZI33rWQaDSrXp/RhXg5jGr5MBcXC1aJKEPx4t2201Dsr
2y2DBn//E+Hl1woqwbECid3GeGu2YHi4CiF57s7Fcq7tctfmRdx0AE35iRMVG25iZUamo4OOH+oz
kN48t6V2EUiV3fS9XIRMutkaAPkI6+BOyWY+o5e3/0W8edjIFX94LRD6H4Q1BEahUJdB78WFmOXk
pPkkN87oiuGZnq9amKvqSEJseopOahpu3GzcAbb/mZoifvlls96dnaynGQQNwiCF3khSd8fZLhIn
/J7LjSB77edf/vzd9/NFdLhq/CAlQfjYF+7e7cMdahWn6zb8j+Lzf5wufr9x9tvJEZUiZYOVnx7y
uriHIvTB6rqHom4OLbFe8pGIeAr5TeYuczJa/Q8xDhuLt+J4TIR1U+aCyKBezhnYOR5rOoDghDTe
YfDKIp6ASzzJphYbhvBx4glTNXwEBXOSU81zmFbMcY9hrgd0TUb20WK8iSOnCe8GJuXOnrV7EJHl
7uxS8MOUKZ0sZYP0rZuBwXxj3S+H9qN1N5wHCYe2aQWU7ZhnPYmxPNfgRP3eYoOSpml0HPlddvSB
KtqPvCbQSJy8jS1fcZUmeDubs6xAjhfqetFDOLmQT3x17ShWlU6V/AWRyc/kEgk108i51Q4KqKLl
LFTA4rkEHYrLAF3yI0AMSr7xnFlxiiYgotUOyFuHKUzd/knZfxpILboVimjRj+sbtfZ9I3Dyw6h2
UV4M08kv48zCOgEQ4U7gKrb+Xh9hxfeZ8OfCy8YqL8YwLfP5IQrkKRy34K8rW21CnwcJbdlghMw7
iJeWH75qyydnHuydFQpoFViy+Uka64IkXPqth93aehn+RFoVaduKhKmwe2jZvkbybydnFCe2Xj8r
PsMzAgknKyHSXaogLTSVIPMBY6N0RJK55aGyghq9FtlWy9Ha8hkOw+v7gdBwgYxR9K1epgcfDQsL
nZKA5EmfTwlH/fS6Daxgq6iJh7bhmgjvYca21U07NU5TUlbzlAAkyA9hIYojCnQMSQcrf1JN0Zx9
EO7e5n1Yg4WkGk/Ectj3KScsmaUeE2UvIwQjaBTbPsRZBbBVe4Y6yFHZFkdHZFHti6YYv13/9WsW
bAQmsqVTQxQsWCv1DIkn0NduotNX7j8TY63Lcg6DSWEPIL4c88I7qNK5sasm2PDE/7j/DzyxKeQi
OxTPgprPZ7zzvB/MJvAg0vKfaq7LBM1yEKj1G//BAzJtJ6ou2+VL8LAoO0+CaZlwljy1j/zSgdrw
5CWAqqFJfoKsOxj36x3qF/mDK4bup+IZ/sJt8BfQfk+ykJRvrR/Sm8WvxaHyfH2O2rZJJLGsHRdk
iCuwCiQotIXoDC5BA4Y8JfqsWx9oshr4USnkk0ZCdo83Uwd+1CKI3RqgUVCiQMt8XIoj/kX01bWK
Jmb24J9EWVhFDAnoZk8LtMcU3EaPXifGIibExbsvCttH6oonxuffme/otyazpz8dClk6LjLLiQHq
Gve6qf3EplJMGzuwtsWGi224KMgc9O0ZdB8x0KNx5za7EDW6T1mnCUYHKA9K6ehPh2wkA7tFQcv5
ti94/fy5zxsBGnWx60Gh/dSp83toXX0rGll/8qcbzjQIoXipipycAfwZDtL1h8QG6Hoj+lqL/Uz9
GjsoHNsFC9QZ+lV3vLZvxmpIK93fQP4VxDHRDLZJPGHm2T7gBjzJPoLqr7XFj7riXc1WVF64XrHM
/QIUsk7tdm5Pw1Czfd/l94BRq2RZrDvbCujxc/tE/h1Ilyi1h/6sg9RqwGs/+8Ds92wjCFmzYCOY
62RUjpmGYPGAsn7pqET6fz+LgaHUcK9DRquqKyB+3im3vJvaRoM/cWmPDQdyLvOaduMSWpmFKahT
ZKMC4boI0gAgZTz0sm+59bkoyuTUsZoQUlO5xKW9QANI/ypydxeNLAFb7Sd/vOFEqA2qD2uycQz7
8C4Y2GuVWUfwsmzkdVeuOLNhfRh80QUAsJ6lKw595v6cWPnnumGuLbvhQGyQTESd9Oezzh5Hdh/R
72Xz/fqnV97zJtydUTsTTjeP55baO20BI85BA+WeXLztKjfazzDX2flyfbC1eRiBWa2URxuON7xv
NzGg4LEqRRxO/7v+dTwcPn4x/dNp8+4lDCcOwacQzCUkKgRmUS7HabGbeQfKCet/QvrWs92X0t9x
QnIAQayp3xFwg9wwVXdvEV2Ks1veLNNCjtxjbwuPyJ0MLPcYeYT5uJDleC6By3LQGWwHqNRrr3T2
JWhMpthnsu7ivHfbexQVpts2s/OjJl34I7JHcoF81i+1X+YHP5L5oexJd6hQD92HkQofQJrhZHFP
SxDw4zWP3+JloARg+fSSWVZ3yYL9WADAfIXSF+5vEWaQLFVKL3/7JipvJ1Ha91kdqYQCcpDMo82g
Dkm7AzAOYQz2nvqEx2F7rMF2+0O0bpeUdljsstGqTv5QdScEBL8dLsNDMNTk6JJFniab/KkX2sbM
kW0Mkvr6ZmystzGg0xMYn6aDC8N5Xoj1LVM93edW3fxtmwxhr7DavYuE4YPblvh/Pi/8nM1tFvsj
FlHmCIvnYrZ+uowhQR7UMwhCLtiwKGrixc/sPQmKecftju/HwQ4TthQaeEHyBpWHCM1NgbyjBbRm
bMuHFFWDhicBKa8ElUwEY6U9J/MC/VCn438Kj0El2xmHOFdBFTv5Uu+lO9TxYi9zFQMjxPdow2pS
1qMgGJNGIjMbKQnZIL7M0UMxXwBlngQRcCer6MAr140BCQNXKNfoiZzYT1r7SC17kqqYaUZJ4tWV
jFlHxalo+/lbldNg7yrXu/FdtGLTjvQHa9CuFbcNCC4XMAR8oZQjcgoRcD3U1lDGVPTZg2ITuI7E
OO6XjvH7MR+/D4Geb6aya16trHUOra7ll37Q+tj1ge5ixPfTr1rTScZeF7pxSOm4R9hW77OJLW+V
pf+6zG8fPZFr8O5lcopLHbp7H+3hSJnPISJJMe3VDIQmrhiUakOg/dFmNgWPeT9W93anuue+8ag8
eH4XYSUK71dH5QSHXWf83Fme+sFL7h5AnY94sAW8uq3EdzYFUTpA7/ORaoegec0toDVtdfMu7y4L
PqGphysmb3XllAcLxK9JaGcSyfk6/KpKFMJVhhf8RW1D1Pd6qYbHIuTsh85Bt1p7moDKZCQyCcBN
cupaMKdAC+an7/U/gKptEnQXZ0kzAEqUafBIlzV1jiwsdJigV4iin0cWiHFHCn4jtJo5LwPsp4mL
aQq+gM2ttROiCdM7Z1FfUHYVhwtJyW7EAd11wXM3OtYR5DcVAoaWs6cwb4ODzdoOt0v5wjt70PFQ
5V29byBDmsJkod8GoaEkL0TwWLf620L8xd+FhcwfFt55ILm18BK2Ft8ecJYy17ulUV/spKQclCc1
KHc3si8r3tLE4YAzTNAWucK0D0YCJJq8Zy75iiTMVvfO2gDGhYsuVNKPvXQQPI4/66Y4NiEh8dyQ
jXht7fuXBMM7dz/3jIy0tMDPkbczqIV09AB+V/VQec70uUvdpAviExiB8kVX56Lugt9Dli88jga0
GV+/stZmcIkl3s2gtJ2wn0qIyvdgnttnHOq2QxmUyFm4nx3CuHNH0Bm5vg68dFyCuA9ELNQv39qC
ja5NwAiZof8UTox7NGXIfRXZj7IY445++9zqGDHz0kHuAVDoLKWB9B/xzO/BK2gVWQKaGW8jtXax
xQ+e9qagldvkyG/ZSB4Qb4FoViXCFICHKZ4rn8SS0xm3Vmtv9KmsDPZPv8W77fYrD3hPL8CEPNKl
pO2eM2TXEzQwZvvc1i/tpnL9ysvJJOJZimZUTSWQWbV8Z1dN4ffKmqOY+mVK6uBMZH6q7XGjNLMy
LZO2RaELxCaeCtO81uAxevPrfNdEz+hIh1vdqkCuWJqJa4qiwaZYKCt1pDg1zjQhHy9/d970ct3Y
ViZhkjIgDhkySyLHQ9s8OPh2yA7QCaieW8aXlHe6PoXIvp6uD/Zxhw2hJsxJgv+OoR2pPHtBmB3D
kRDEP2gStMIGJ7R0yiiuoK3yNVpEcTu5Uh1h99FOCaE3YvEVCzGhUPMULZBzGLN0iX5GwzNBZzUB
NXzk415n+VMjaXx9rmsDXTb0ndGTnFEuJty+JAtbCLc0SF5K++esu92w5Ecciq98kNnGaGtmYnjU
FoafTa6LS82yobPn4V62ojyP0ZzV769P6PKpD1yGiY9Cpg+C5WEVpVbg7EbJbsKp3NiUldT4P2mY
d2vl8qkqsgvoOa/A0GWRO2rNt1nQfKucLV6fjxcIyWljO8IsbOy8s89QmDo7eZRGfET79BbCbu3z
l+P1bgZ8juxuCqR97u03R54r+21SG40OH3d/EJTn/v1t3degkaP42WNKj90t+CvgYbzb4AQGmH1z
Ig/1TfZAy1jct4fpjj+MGwXWj13D/z83380pamiUi4o0Z6eG1jYkAUK2G8Hwvy/CZnoEXfalZyzU
W4W/j+2L/MOS8264sPbDwYuQwNey/6mL5qd1yc9et921qRjRgN8EoCb3ApLOquq+sIsExkLokIwq
13c9eJR3RT6Mz9cHW7MF8u/9AofiGBVhbp8dSCi+zTaoLGIu6iYBt1v+7foYaxMyYoTZ7v0G3HAk
tVCdPXIEBrvIBQENHbzpxveL8sXK/Ojxc4MZaTZ3Hr16Cu0FXPVfnWAAX+lvd3lbUEwUm/25H7sA
iHP9e9EEGpwkahdu6i8umvZ9SY8MjC1x2EfAjIFM9PpU1oYx3ADlc62GZXTSrm1+2q5ScRCqtCvs
P61PNs7Nx7klYtKjjr0zOkoMUcqIH7ctusJnfYrctzb4OvVlDJI3cErqjcFWjM1MvwVNNYIX20IT
h8BTv+D01Vu6lwI0whtHZ22Ay5+/O5be4gOWiurOuRDNEQxYKvEb8rsfttjM175v3FwFhf5Xzvwo
pSHIPgsxVl+CLmwuGQ69Yb8rnsVkjwB/aAXovGOnakRiJuzELxBfb5QK1n6+cdhVBpAZlNJIavt2
fTN3XXOXiWFMoqaVG0N8HEkQM6jtc8ZyvCfttBujHwOekW07ImXUY8k46h4MeYlsQDv09ROy4ln+
E9XyHso2yrbTQdIvoDf6M5fBr0rbh0VGT6AI2LjVVoYxaxzoSQtlTYU8A5SGHJ51lK3/2g+Qtu3s
ZMjbLc+/EnIS87nfZapEdDH76YSs52AdadDG4IhNlJCHMqBxJLsdKYJHxtVukPXG22ClgkTIZd7v
jg1Kl6WHaiRJsTUPvaudrxD8ULuJ2BVSdqX/krse2PGl1/3KQRoPEDDeqNJ30t52toBxK3Zvchk2
6JAULnH7s5L9zlMjMq0bL7oVqzfzA6EAFo5o2l/a4f76vnqAlEmigw3bWHHSJi3i7NVW3nso7OaS
l4dFq5dCyTDOA/G3Xazf1+18bQpGSFAPE6W9N7fnmXZfRl//0Lw7QT19o/C1NgfDL6B3ntZlWGbp
CEF2G13ucpgTMJ3gJbDh1dYmYIQAUNqJxnkE9cJSqynxrbK5aedA7bJ+3BLYWxvCuPjxYUu4S+an
JcDw9+BvRaOwyzlaSkS74W5WhjDft6TH3aXckabN8N31m8Pg27uRRBvX/drXjes+9KcA3ZN9d0by
cjcQfaIzSh/5VhvM2ueNQ679cYbiseen7sT2ee7+ZiF7A53hVqpyxfObj9UelQ6qy9pLWRU8dVlz
4wQgMMys/OxS+rtBnwv8ycYts+KQTSaPJZ+VG4nJRrtdKVA9UDtFnMehCr7O3fI3D4eNg7HilExO
D9CBhl0W+e2ZaveFBvxpYWTDb6xth3GkO6vFK0+47Xlc5iwOMn4D9jE7DoW3RYe09uONU23nTISg
E1rOfSWOlaNuapKfPuWPzCSZFHM50QXOevBkPE+n2eKgvNt6XK1ZknGS83HqGi5tfF2OyPczlNSq
9glEFLuRIVRsYGaxRivwp+Zi0nbYkH4qxSTsc874jR3mu3aw08ixP3eqTdqOeuJQsWJ4bAss1VCc
Kw8cd/XnzoHJCNjKNmd10EJUFLz9Tv4Wqv5YhM8Fa5OBtofrC7Ry2EwGiSDoCNGD56aofj2OoH/R
smYoCvrjrrPhSpizKSZ8Mc3/pm2IySEhNAudhfVZGoFM0Wn2PlScs7k+Ffw7z4IbK4+OEcvuuFs+
0n7Y0+pz4jXEpC9QFZ68IDppUfUOICMfJqhvJqrNd9eXcOWCNakLeKGbES1GblqUmX2/5FG/c1qP
nqiypoOiIjteH2fFqdjGka+hZCH8SEQp8Povvp19pVUAOC/dor9ccSm2cY0PGkoGckR2Z3FRTa/e
Nhmx1hbIOPKLO4oyqCxxLkj/g+siPIYsuiNcqR2BkOZGJLgS6DomaUEflX7AO8RRTlDvAk6svdLC
SmaQV1yK6SGDMBMkEyWvsj3hmR8TcJbuxULxwB/cfqvo9vEyOiZkHuT6cplYBonDXkFsqwSlbLZx
WD/2nY7JT+qQRVsj9CXPZRgCKa9/lL7txUiSf5+taDd5kK2Hr9h4OHxsbo5JnLkwYTU2Z26KlOIJ
TcptYg3ZHeLgl+vm/LHncUxeB47OVxC/yPbMKgiAsnLKX8Jsce/xoC9voKAi9x0Amhtn52MThLLw
vx9BtVOQEioXTurnNt85s6d+j40NmIFo5QEc9M3GOGs7dBn/3WOrAIF9TiA/di5tshMDR7fFFDuq
i1mvUZS3Y8m2oE1r+3P583dD5SMelBUQCedW/XT86GghtG89dyMaXluwi3W/+3o0gO+K9fj6bKMt
Scg4CkYApZ5RBNxd3/+132/ESIgmmUvtoj/PbTSfx6Dhd6ovlmdoDWwhZ1ZMzCRomArpZsD5OSlk
v+0YlNsyqWrvGbpltxDR7PZlz35dn8zaSBd7eLdcM2O95U+MpCp7iPSyK5uHAGxCikPGmn2/PsbK
gpkcC+VY1vbAkQ/RzHkrA3lfKH12oJq9EcysbLnJs4D24xnQu3ZOBcCbouFJoV61JDd0CweyNgHD
Yh1QcQhdZ8DRiOFWNu63UrMmgRqHOlxfoRXXa9JGoYTmZxUXS0qQSqVVffImvb/+6bXFMawVNjki
9xxCX632IOwBxjP5CO91sKytHMmaCRnXexEOdiu8QZ4ntC7pQT/RltyRXNzkuvgxcrGVh1obx7jm
i4jkdpsv8gxWSlCTfXOgOUSsAfKTv8DntmFLazthXPlevXDOethq1g2/HZE9dCrYuJc+pvwjjsnB
ELig39YNQV6QTykPJmiH6yOrPMDC8vYeByIpOuc8leiAovW0Rduxkr5zTLawjM1jZLs5SQtZPdZV
drLGfufT5xKiIpRfENjdaWZgKOnRieZ1p+t2t7KQJhMElARJPxQuDn1f3C/D/CUHePX6p9d0w/4D
jc7RMBkugHqFttMDvNKCWVqyqQJonFd3Yz5VLEYLZtXFwGMzkXgg+oeO3uDsM1D7oT1SVFa9W6o6
eO3oIMIdejbQOyxUzXQMjc7qaRhEp3ZhZCPp0Y1LfekCmzeedisn8j9oZbvNAM7DyqDpDy/re6L7
ZKJPUB+4vjz/JH7++15xTLyymtqsnnQwpdbYCHTKMRzLsCGPQhb5CcWacWc32fgaIS1VxXQom6Th
ZDo4IP2+yZDof+IDHfYuAxxFBwsE/CybH4KgRN/jQMhNk1G58VP/yUd+8FPNiiWp0ajqjmCltk7q
MCfZ0d4XCd+7p6nb6TuUZHZLcqtvu/vhnp2aJ/KtfsgPnxWnNDEKKi+G1o0uo49xy+K8jmu9t6Z9
ewBXn9fFwZ/rO7Jyf1DDQ1pz6Hvw8JCyi+77ceej5uzvPvdpwyk2bO4mNVpgjwWPX0sttNNaif3J
m9vUVLc46MuKNrBB3C6fQB5exorlB3vckqReOwoX5/Eu+mjQw9pMGnGO3TbT2apzDb6u0T+10KN5
BJ9r8Xh9lVackYlyYII0bVhhAwZdvvLcTkKVbyQ71qZgbACJvK5X9SRBDBxBuLFJVHAhrJqjdCFb
uY4V+zHpR+q6zaMmqpxUVMOhASIosYfwq5TWhn2uLI8JzY+qJnTCpaOpov5z65ZHyIp9qg3SMcH3
UTTBt0gUV3kx9W9DqMj92A5wKtc3dmVlTAB+KScrX+aJIzKrnqEkcAuk8bPY5DNa2VwTgJ8vdktw
PwM9l79NeJLT+RHEFQkK3RtXWQhD/8D/+Zd5vTsAYdPkiqocHdDeH9kwgOzyuB5/+eGtpZwTUqOH
6+tEvEsA89FIxlEDO0afu+M8nHtOT+4SIYN5OxJ+8NCo2Ddlwpu9U9w2/Q+33Gfsd7dUMcRl9iDH
il3I8bTZiZZB3PAXMH5lEbi7w5e6Ykc+fYNG1X5C/6Hqv1WqSKNCnlwKfKB3q9VzRp3YR1YjlBCN
/Fn0aQeOUmSWAFXYeTx2iuGA+T9m/YRLqEOJp48zp4ln97w494qeyj4eFbRB3TxWvYjRRAFQ4TdI
PCQZ/jN79SW61Xdt/7ey7zvbwaefBjxWORrk6WFpUmiOnXS9D7xThgplqF50/tdrl6fAWRIvz5M6
Py25f5G5jOvoNhsgJ6v/duHBmfShgt6GTf+09C+oOG7QAr63GdtFcwhMRlz0XznXr2jFj3WwmyaA
NXZ1eVcC7EwjyN1mCaQu0FiiWTrNl/Twq72c6vKlbvtE5z/618JCBBLn3Q5gxNaVEAUQO9+3kolJ
4OVJ7E/jCWSpQMjxna+OPDxRICoXaifVsh/tZ8hoJHMGJCf/07u7brbjPjs4/DkXYTJ7tza/a8gz
cV48hMiVlceBdSxBAT70d1nbnUUAuN/0k1TOoc772OqeuhCpcjTE8yrArh0K/4R8ba5jlxyFPQGT
fC79mxaaZBgNIUTZ7hCo7tgAFEAbO90dolYoWCRt/jgrJwbiLxa03wtUD0bGEwA9ikJDFjMenV/S
uxO+j359SMGB2USX3m7kTVJI+4A3Q+xUX7vupRMq4R7IscGl6ixN0pcl0rtAoP6g/FA21p5KlQhE
Uf1tD+0Qrm+z6c1q3bhovvRk30ZBTJfDNGN/2FddnAPvGWc5LsF/wG1cw7Fu8HQ4CAhVWNNbqB89
pKQYdZJQo6oM5iEfyqUSyNV2uRuAiWB33R/KjqyOi+/uGDfR3876n1P+D9Vo7Z2zXu0qMGhcP64r
Tx2zladvqxJyKSDttsXyK4jClxFojYQ65U81i6fSsX5eH+dj92mbGeDe5UL26ExIl3x5YzUe/mEP
zooMhvm5AYzIR0MRESTS6O1g5byX5TOEjmOUrza+/vG9ZZuJXz0AQmKNDklFbR+1XfwuGZhlPvfL
jYcgZLX6qaugpOWhKahpnkb3fwzEIdc//uEPR8LXaNUK82aglsKyRC4cWCC8B6eZtiq2H15a+Pjl
rnl3p+QDCVQgCif1QvaHAPYa+wX/M1vBqYqqDQP90HAwxsVw340RgBJAyn5eUnDcxh7Ezy29xGWw
lcT70P7x+cvU3n1e8o7VWUfxeFyGI5nwxke1nIMtjHZVoroN619bqMvk3o2CmsGIdxF0iNzwl4If
IvBHixAJb7d4ej9+8mMixq2rQloLWREvbVtwm2e5fLNHL7+1Au2DtkTkzZfIs8D+j1Syt49qXnzR
PtfH61b2YXCBwY3Uz8DHQEbQ7kupng/d5aLSXaKd5576+9p+Bt/k9XHWrNk45NEUAAoJied01oB+
WSDaL56vf3nNzIzgOmssgveodFJNWrW3pP/Tk9MjaLiCjSVa+elm6rCoWlIvGfQjfeWlnu++Ugis
bBzylR8fGuYVOUjr9XjSpOjTOnFw6vsDvesie399bf4B2v4nokMZwrAtu+1au+qzJYUWcp1M9Rwc
yqF3914QZAsuIwtCT2QYpy9z388X4xoBi1bWC7hZ+MEBXvIEgGr4stDK3hULLeYkGFqeULqIY95k
/msQts5dOxQg0oTq+l+/b+pTWUjnzuL5fMeFVSBg5dbwMIA+7Bfwl8FXB2KsP7spdKekrsLoqw4D
dWxJGf3OoQP7Kd+MmojhHrwc84isXKSI0m4sZh2s/q9thYfrC/th8ym+buxbWIOhEkS6fXpBDfkQ
5tAQfYfkyx/M6NGLBqBv1d8+p6/Xh1vxdSZBnuy6yAJBS5/aDk+hef6Ygd6NKnGD/qqjk7XRhjmu
mLqZdqoGXYVZl4l0tMsTGOUeF9b+7/oU1j5tOABHT31LXE+k0TKeqhFolAH2tfG7L8v+gZmbTHgz
p1w5FUTP7br/ORXWXQsBQCTQtu7ite8bF/2gezcATHNILUjRIwkkG72PcsBq51aQjTzXyh6bD2wH
VBMBJTlPuWb1d+FYQUKQcjvVOlTnafbys+eTfiPPvDJYaLj9DADXDO9CmZYaRCwWsR4ARKoB8u1v
eeDdlx3fGGhl5UyO5nYC7xYdxYBMR/UYFMOdnKMD6p9/rlvVyvUVGs5f9fk4ygGnvLTGbtfyugHy
mT72TZu6tPwFWpx6B+T6xiW2tmqGGXgdHi92LlSqKvdp9oOv3dR2p1EwYJ3r+Y2qqdjwLyvLZpYB
pkFGhA82JJ6ZyncBjmUiXHCleUW00cW1dh6NCNABVQHod7By/lw09y5kjL6AGTP8cn1f1r5+WcF3
YVNVVFazIPuegtznR1DVN4FG4HT92ytrY6aLVOfMjVpsBgKuQOzqSsyxsxA8x/FG3Ei5rA1h/HyH
qMmuAGW88UH4bj1F47Sb8HL+3O/3/702LZORHaoWQqzQ/D0Wrc33sqrAdDsHWxzbK9eTmTLSUdUv
nAU14Ix1jWT53PpfQNgcxR2u4v0ICN4AHKBsEjIVg4oXp/ucQFxk0jlS5tdZ4M7gvB7Jz25mXzMh
cAzzDatd2xjDb2lVEtyEGkKyHleQYM3nI1RRRVxE1byx9yuma7I0Wp4MEPK33k1jO8M+z3x9lFpW
G7nOyyZ/cFP5hsOa2n4sRrcKblgDfUH2kCGhYEFRACKn161rbQDDRzFQdU4QT+tSqSbJ4dFd/bsJ
ZPgHjOvZESjJ8nh9oJV1MukVZwr4jasclvod7Y8WybxbPpZs97mvG+5JNxMF177XpmDb98HZEThI
begtlce1326cb6FJhk62jKXDkN/XvkaHbLBhPivrb7Ipok+rHSoleGo37oszVlC1c8CY7Cr6Uwae
fry+PCvnwCRWnIfW6YOoUukowjEGc/9bXtTfuzzcMNOVe9W7LNw7/y0hqODlVWil0AbUb+HcRcdu
Xsrfvab1XQuqqXvIc4gc7+yh+H59SmvvYJNYsV8aGo5jp9KhBn3KmHkBECrTn0sXlRW6B6Kkd5oW
K3W98PfgNq/Xh10zBfLvmY6K+F6EOnQqx/6hLesX4bcbR3FtEY2z7sy8t1o76FOkbuuEl8hZ+15+
t8j5lS3Bj0Utt7wSGzWmi+l+4Fj+yem/2zE+0Vz3AF2BCqXYV9I7Vqo5RiXds/mLI9iniilOZNIh
2kQOo9MqDBOJ1zxwf+a8euJZtkXaujINE0Csig7aEKMl0gIptRnVjpKC7lSBj2iBWOonU1PUOP/W
rALA0zGLQKFgHCBfq6vmi1f6f68b1dosLs7h3WZUs5tXVSGxSgHUc+wmfLQi59Fx/NtBXfhCxVan
/Iof+Ier6t1AIwd360Cx63MTdMeKz3QfgZ/y4JbscyKXkVl+b4RqJdpI+7Sg6IKwwHErXMdNZvbZ
LTfudF9nQF67WCzo36m4Ha1XFfADXZBir0A2Oclw44isLZZx1DsG3EhT43Urnafe/xY5Pzh7ub7h
K3pGETXOem1pxiyvVWmIxpM7NvMaxYFZ+Ye50ONf5fYtgDHN8KWpO/d7Bgqpb14l/P1EwRA38iA8
jY6nDoUd0T1oKOrk/zg7jx5LdS0K/yIkg8HAFDi5cujqvhPUERtjY3L49W+dO+rLKwqpplUScJy9
917f8jms2zPfkhdgh7bcxlYWJHdxNkj1rDM7TREqC7uToAzcJ+uFyvamIGlsBnYLcJYVfdwiK429
TE+4bBr9Eoyes6LsoPI8gsT10NVz8rnHX3/iXwO/DQJSOcy1Tqqrnwt4rHtV70X1NP78+Pkr2/hS
XRwGM/LUXZmeaue37z8BNQ+Tk3tn3KjnXmudxQIRmCkgOdXpSZV3XvFS2I/+8O1zX3595V8tk2ao
SkMdXHoavKpIyNzfwc7QBmgtfLR4txVeW2ufxQFBKls72snR/r2IB5EmvP1RCeAw8o0OWGuhxarQ
GRsxrplZp7AP7zwLdWiFVBcYFPH443b6Vwr1zo655Pkx7Vlk6ub0BEhhdbEGSm8cwTMIKJDTiZSY
SJINbv6zU8MMZ1/Fd6h+l6eKW9Xj3A/eTohZHXxY/HzucrNUIAvplHSy0aZd8TYDmJLeVlv0wrXD
1VJvXDWCpg7suk9ln6sIW0YXYYO6BRXvBHZsEzWBezuNmsAmKDMReNzuVjNfO+ydZl5KkEfXmnkj
MJMUaqIDGKmG4M2r0IPIcQjMQ1Om7om7zH8rdTDA/sOWDHBpKKZkEL4p32HPEJD2h487fWXYLmXK
WRlKJ7/2OXPnu6Kg901BvgAOeih5ffzcKxZni5FOAc889GJqRARoG/jYz6Z51Z+rcYUEY7F2ICno
gdJup6c2tO/86ZdrsQglIjsCcRn75AlmKT1uDDw+3KriZybnt94e/Jswl/IAOPhdMaNQsvLnz20U
SxlyHoYAUoRldsZBRhzBiogH1irgQR2z+7hHVo74/zLP/1oRtSdBng8E5pX06hM81ADs84tP3uj/
dTz66+kIB9qDR2l6muofNfudpk4ERWe56SC5cpb8t8D1r+cbOJLkdsrSE5fdM88ydWXcofJRjD+I
oGeCqoL9x+20suQuaWXSB/uQDtI6IRItk9LmV4ZSQyIbbIKNrlg5gSx1yD4JbTMOLszrJdhJdqNe
lOxvxzm/2D1/0llkYDm38a6Vhlsyt8Sga69s0HAF5XGHcoxx+Onp35lUkeu8ftxkK+vJkrQFB9HW
wy0Im20xxBoSJRlPdhWXw1Yd80qfLLXJVIVwRp2CAJrkE0UUuEExNqrBNhbnlZmxVCPnMu+qbsbn
6845eR1Anbm7EUFYa/3FAYE6tc6DLAtPsJ5sjyrIE5azO5YXz01YozSG2RtdsNZC133nr/kx+qZk
k8Zy6JRT8TJ6VpBktFZv6YyR/HEvr/2WxcWB61qGwDyIswyfhfesyvJEu+/C+QHa7causRKxXeqS
MwL/Apo74jzx7osHD59K6aNrg2iroE0KmAMLi7E9WqG/Vdm81m6Ly0DO9SQGUVunIj235W2GIjzc
RjYG1srDl9LkEO41ZkK1zVlVv+bWju3uh78J3FiZdEthsoGhEqC9tTibAjFguXdrElsCECCzxS9a
WaaW6uSU2vXQDTgmOCFuFWHmvxLqfe8GqEhK58H20VYyNBuxvPdfxpY5LDj9FG3ZGnZOXRPjDhxP
ZbPT/RTNoH1QgdofkPM+HsjvtxwLFn2esZEH5eDxi21ZMGWwTLcjeTFHc068M2vZ8OPj97zf/WyZ
vtJCdfmUu+PZp3ZicBVGlHLXTVtnyrXHX1vyrykP4scQGj3qi5Hiz0isr2aE1yqrk4+//v25yJay
FAHuq7JIxS/g+MZFm54DKh8GZNrLSj4Kle90Vh+qlH3/+HUrnbKsVEhzKQZnIuM5BRFiAp+mK7M4
hNZgZs3h41e8v84DufzfBstI5heWgvrNL0GfTlt/D1NeZ+MA9+9u8f8nfLasTpgCRVGwRPWl7QGd
rkQgzxUcniIV+gF6ntp/PF0jM9DlwqEwcbPsMRomEtKkZln91o64AVBa2sBVVu5XIOvqLarWytRa
pgqxvY28p5a+FNzZDzrFedwCTY3HY2mfyvlmRpHqxy289qbr1vHXkHRdXLmtmXSXkLU7mxmUTqOa
1QNaWxqcbIM3yGy27t4rw39ZcW4VvWIlDHkvXfpWN4e5ebL5xk63MlCWicOm98hEApBcfFHcmIy8
jVUgNsbJ2mdf3/lXE415qEG3E955aPlLK/onIvgvt99ic65No8U5QIys7eup0RfX+H80v7IHZfdg
BQpAplT9/lQ3L2VTbuk7U+spc8ltO54qBjC0RslxCPgQnfczDS7scyketqxp8QrULdA5Ky+kAAM+
f6pQqbwZD1jp56VaJOjojHtFoC+hlF3ciL5IJpDQP26klWADW9rqAULcBGpiwXlqnf7GYzkmXcDH
nfS0k/CqE8/uDPVU0FvWDmK7aQdpT3X8+OUrw2CZvoUfm3Lhx0CvlRNRDnx+Yx4nmHJrqAc+fsPa
OF6Eeue+ryVY9u65kpBIgOJs3TLpt3ts4ltmIms/YrFPC7stWtWkFEkpOHI1AgfAkzO7O6f+lCDX
Rorrv5MxzZg1KAI0Ss+htYlGKYfE14V8mpgq477oYTfodP2nwp0Qsv33be1cl14bgERem/LcwXUg
7NmtNTSf63NvsfjOuePYnDiAAFtpFacIYd3MWWDv0FPTQRpnixL9/j2ALXO7HLaXzENg4kzLKlGq
JHvoEl/CwT21afnIeDFs/KC1F12H3l9LZT0if0Tbhp47n4K94wNKnuPYIYs/cGuBX2SwBSxae9Fi
Tc5gf6Q46SlAndZjVcuzQ5xYyfz7qKcvJAs+N2WWqV2WQY7tCtB+TPY94FMU1vAjh1bj4wm5sph5
zn9ba+ghS5ltHAdr2Ij60oZ9aL/REStz3VvMdYP6hs5y0BEm4F+yDDgC0ekvdMi2zg1rL1jM9KDn
VdpIQJZoH0YSBhwNDDG31OQrD18ma1lISwCw6XjJmjmCd/XBG3AMZ1ur1Mo5eZmrnXjP82kuywtG
kHeneIsoejV9NVybQwAMSUJFWOxNo7ID9MZ8o6JwZW1c5m7zjhM5Ol5wpoV1HNlwcjvNY8tXXx3h
FRtDau0l17//NQGp04mmQiHNJRUapPauhHChe+jD8afX+hsa75Vhu8zdNkELGkyP6oa8c55ZOd7K
UWxcKdc6fjGtPR74AQk6eJLQEqOKRECpRLDU2WidtQ1+KYqeHLsg2u7JxeLidaSFuGmq4nfrVbs+
64+mUjvLFKdw6o5CfMqPw2ZLgbSf5Y0oGn++jEGwy+HiUufFUdGtqsL3CUt4/mKqo7pXFu50ZT3P
Oj1nvc2PICYWj5NP3fsAJT3PdKy8W+M7ELlLn/svY+mQL8TSxQO4RXojCXTdEt+5TC1ztEM41Q3O
ZkDI8TH23HpXsCIuTRbnQFloPoIqtXWNfh95brNljrYjHerK9WADuoWosoWMeB3B8yDyYFfUqSaq
JNvBhHJPYCgIK7MIk03B0lPBCQX7eNCRCzdhjJ7m41Oh2o3RtTL3ll5tWZp5fHQh6BjrK1mgYsz5
wnwZxEr1QYS9xN1KDKxMk2WSl5J2AqoatHpXodokaKodCje+DX73ud1jSY1uGr9xAJoFBnuu/QQW
4/lT0A5pUqFQZ6OmYWURodef9tdC1aaIl3cdgN6NhLfm5A2ndk43QrhrF/ulfVujra61jErPw+T9
roy1z617ar7ODolZgBKQMT/V1dUJlIA65R6J1LetBDxftgfZquTj3X1tOCzudcaai45b03xpbTtx
ujEOgvuGml3lbQ24lUPQMhHs6cICS1yGUFfA0Iv5USPL2GF/xABPE7vbf+53LNYXmOSURIsRxReQ
THuz/FV1xX0PD+yrG+5GW/2bdHpn9Vimeb0qKKuMe/Ul67KeJ1VZ2ztlt7C3slsJXS7CpOmfko3B
b9hSlZEZuTrrYeBPntYjGHJyGPZpY9GTG3b4Utj2vSD7PVTROEv9j+93YGuE4H/EE7PcA2Ao5uKM
vf/n4yZamY/LqDGKgBB5E5OBc8TMd52GXx235JNDps9VZ8Jn5b/TJa8JD3JLDeei84b73p+zJyLl
BBCrFbymoXA2OmJl0P5fADnzAwOHnOoCtxDg0sQNypZvKsn3Ftuy2lgZteT66r9mPtTos8jnXMOO
UMW6BIyFlI81NS/EaZ8mN/35cZ+svGaZvu/ALnMM5JUX4ZszKs1QUpxR2Hpgxyh4X8HZlxw+ftPK
UrbMzad9qIamDQxACqK/q0U5o4YRRoUfP31lbC1J4QVSmxZMDwDY79QxC9IXnQNohtXs48evdPgy
KU84onKZautL69S7UPFLCg2lBpTAMhvNs/YDFiu9naFCjMA8/exkAJzbWEN6OI6Xn/KdsdkyDT8w
PJ6R3jnbjifvWQZ3zobnYuNUs9a3i0U8yFt7CGEueBl56J5EwKs7HxKLx48b/99s6DvL3jIHX4+5
sK6ajbMf9vroFYolcLup9llfuzs2uvld6Y0TFpORnXjjFicnVcWh7O0qIiPsytzCys9FD0qfpq34
0oA//PLxp61Nn8Wqb9nG6TUDz2vEaTmHrWEIDlXa7LsMusFP2f+i7xaXSDsrK8QPZwopdGh94y3p
L9JjMCrlsv/9qd+xTNzXqPbK1Dg0F2kepE9jRL12xL7JjNmlnr373EsWq3OGA76AFep4hnHHvmx/
mUnC+9wkASgOfr9VA7TSJcuc/Tg5vByurDPiUNjKucMtzadHqxL7Gh7gInC/ffxrVibsMnXvCTqT
IQX1R9flDey37gKWH0ev3rgHrz3++ve/1v/e92ocXTsQDZm1H3hxCeFabtgWT2itla4z+a/H62Dm
HB5oSJ20XkKM+UVmC9tx0f9ybKuDSSzbmCFrZ5al49VkMQtFhAh0O/+0X8c9O+/HU3ewLym8LX+w
F/eZ3WcP5Ca9OMfn4pa/ih+f6x/nv7/QRQkmKSTeW5MHt3gQrYkBt90YyisL3jKfT1wEod0Kjr5p
Zr6k1HkYZ7X/+LvXHr2Y7Q44Oi0oxhqJgeq+aubnrEWl2cfPvs60dxbSJcaayFJ6vKzHc2n6iw6d
71BYAcAC9BwzQ9LIAASEdpuavfa6xSALR5Qz0E5jWxhoYuf1QzkKZFfHePTdWKTzXaXGxHJqHDe7
84Aja8x4GY2BF0uLRjLPYh8QllrImPhbtvArzbvknQATXYrMGs2lAwnP1Q5KP6eNnluZskvINaCz
cJhJcQYhs3kKNb1v5/ycBu7Tx5239vjFXpNBAeI23dxddKvz2Lfp66TmMuLK2ohYrawJZDHypF8o
6lsKL/B/Njl6xcmT1Mv3KfQ6vbVVmPv+UQrim//OSw7faltXyLHBSeInle6XAfoGv+i/znyrI97v
Y2+JP3EHizmpaxngeac9LWqYM2/BQVdiYyjF/O/nO62re0lqeJ7T5ie8oy+8Fa+IyPEoCILbqp0e
ada+1NreuyU8vT/T9d4ShmJBcBs2IFpfOn9KmLHP0BmcCJs+FWXwwsVeY6FMqBrTtLgMpDwMqpni
nnzOZ8D2lvyTRlRlYU1td+naJzNmkVN+U+73j9vlfbApHr44eGZSirZhWOS7joLnmVkEZtG11nBE
hQ14CRVBBPw3vamanscGop37zmj9S7VesXH0fX9WeksFvAewvRwErjUpgE1RDXRANKoRWDPpbbkP
rAznZQURjOnhVzVW3cUhw93E6LmYtvBJa1+/mPKh6lSvZnu4zNYLfO+jmcOMYwvh8/7y7y3LhGA5
DdchFIFeAstEQUmQTP3uulZMwxuvPQvPbKxbK+2zpNt2RR80dRGqiyjGhIHdMOblxins38jK/++Y
3rJYyBJ0JK1GzGK28w5qdMiiQo5LP0OsJ647y75pSz0cfX+iZ7/yKXgOXnUMcpmdCGmCXRXW7QHm
kzMirZn1g8PsNspCT9y6Q9fFRafaZ6Kd7q238vxIbd+Paj8lp1amxQ6Fj8W+ykey87hv9nPmYICN
gj15PtEbd6v32w6lZv9dzqqGzk7LU3V28KtuM7sOj/Dxk7uP5+f7KSR/KYcWpYeovuXoc+9PV7Rc
katblNHYh1pVY6KQHotK7hX/tJ2eYuKZYWNSvr+T+WwxrNu6I25eNOwMHSC5EGtC16Xc+QZTofGY
19148s2wReFZedky1273w4ALms3OAwtPpvAPIUsAK9j5FJFzdvy4JVf6aZli13qoUrB6pwulPr1V
4zVrUHv69PHT39+T/WWGHeZRxvWtilzGkuyE+UH65xnUvFDWG+GZtTa6vviv64aDmGTTjR4YoJPa
KWnFbTjDzrM4V6UXaXtjIVh5yzIhKsuJwMEA9m9wXkeag4bfeFjGU58eegSGinGrFmntPdcF769f
49U8bbu2JGfRFm+igEw7YJdwCPbNmJ2mfn79uFdW+nyZCuWi9j1I+lAmAEuOKLPlASNg4zC59uxF
h6Bnh35gBoYpPUiJxGTIIPtIZXz85e9vK/4y96kED9JSgm8tivmWlH1Sk+k+BX7u48evffz173+1
P7PsoET1l0Cda7af2+BSO9bDx49e+/LFgYIQ2F9BfT+e61a/mnqI65reptjeP378yvERxJ//fjri
NgrJRW84A3pdRzTvD7go/Jl9pSEr0XctgXwhAyEsQqx/b/HPHe1RwPzf13ZhUVU6ncczuJEMkmtu
nm33a+nUUVXMh49/27/E3f/fK/1lbhPhCt+dmomcK5gMsh0YozOAd6GMTToP9006FX883uiDr+GN
knekPwJs6t0UQze+wKgrjItQz2fmhCF4iF2baEihjnLss+8DofbuqnM85YQ4jw08zvdVa6xjUIxN
GzVa1lHa9fQx8z0etzBUPsi5sPd2BW8Z5jJr11KbJU5h+w9DnQINGlT50fhi13r658TDce8VAbCl
Qo+oxgpZncb4a34YxlF9xb5LDrnT9nHVFnYJ09Axvbj9kL2RoAmPRRXCyrsr5r1fTWni+2QCrbRk
hzCt2JNuqf/mECZiQVH4Wg0DjUWbVwebBPnOF3aAPSPok8mZGxNDQGPtaDu0txYxGHgkdTe24pUl
fpms7JwGQGozjudqzF4bn18qY54B7bob3a2zxMrcWSYrvWZSrUDO6ZL2btIDAGw3RWx1W15Va3Nn
ma8Myo5mReZ3F8OHRICNelNmKDoPZbiHYO40t8UdE90f2J3DxQqhxo2WW1ntl2n00iJjyFIsCal2
LnVKKbA6wLq0Co70DI5fe5TGhBsXvbV3LXYWMXObVqODuNLg/lATPSiDiAhK66A1LLQXT9AUfzxb
/y0Of2e2LrPjAui+EE60/FKPWQHdizYq9nOHHwBZo0eVzd2+QUvu51x4vwMypnt4s2cHVJRiUbQ9
66UBoe6YKWMfCRCy905V9a+hDXenvGvHIKZp0D2EqD+0ozDNeB9V3EVKwy6dYDdN0o9YAJHoxGSX
5LTPExCk5EPWOfPOr1336BFKwRSlvXPAdUfeCNHLfRhI/+wimhSJrgNEgM1IUFJDbhWrOxWHFeD9
AcoY5s5NAt9KmsxRd7llZ5fZ88UxmEeZdGKGyYWdD8fp6mGJE3i+K0bgqwrZjPDXY+UDGNbu3h2L
au+I/hsUFOLo0rT8muYF7seUlzE8tt0TzPl0ogatksyl5TnEipYQ7E0RzVDJ0I5dds/hdbhzq6BJ
yp5moAynZt+FuCh+3IkrG+HSk7mhzOKpU4iLsMP72icPpO03Rv3aoxcbVTvKVGeyHS5F1keUvPaZ
+OSTF3sRMbVdZlB/IyDAHwYO6rPu3WzjoLn22YuTf5jm9miaK659ujRGJ12/1SArq9syU9oS7liW
78AokVWPUoijbOk9aIqfO3gs06NF5vpzXWHxHIj7ffCzZCBwfSNtswU5XFlalhnS1uIO01bYX8o0
exz76qbMpyYyhXrVSpQHNpFpY1SutdTibIksptM0ucsvY6/fqtk6lpZzrLjzudPfUrvsWKQhyPxx
BMhZs29q4yahVbGNG//KPrlMlDINMY0soaFyujpR3T+Fvsux4hnzufpyfylXxsLFHM4x/Mvyjyrl
foL92RRuzC1Ee3Gie2dZX+ZKuSxRp9e46ZnZk5E7RmrroW/C9NgyrR/gkFnizO9zuQehtfpTwJSP
nBorHH/NxvQ68t1wRDmI05nfdJjGr1w3bQMuU+mC2TS14uvUBcM/18qRy6gDKWORo9Q/r2CSA7lZ
H2UeKClRXxP3geSWv59Kxzn6VWXA76+dm2xuxwcN7ssD6sXFpcCgfDVUjvtG0uzBd4NsP6BEPalc
yL58j5TfZV8jldqS8OrPMmUPOjU5Kr/H9gtHTZqJRo2bftQI2dyF0hOJO/nqIOwauFvOrb3rORKr
o8i/FZ4DIAuQOvvUoF4V8jimD8KZ64s7yek+KOR4CK2p+D1AwnRf9fb0QJoWeeNO1DtaFWE0W6l1
0ZPrPiJFRu2ozHvgWvOswR2kGu5yUgBvy+HhBVZhqvZsauU9wunObshcdcOmrvw2ouDqQJTif5yp
cW4Qm/6St8AfNHw6ObK57SeZJRZw7EluzSZpSM73FXS2MQwVVTKXwV3mNzcsNQDXk/mrM3osKar2
uTQdzNirUhwHMtZRH3g9Mv2y3E9TC7QGI/Pey8qbAtfvqM7U0ebzaUKgqvC6k/IcO+rm+Rekg7ew
6HhFME3sKfNqMCTgcwv8UwHs5mjhVO48K9q2kdWD6V9Llx8UDx9UCLK164dfmat+EtvTe90YFxx5
By4lk3i0ClDBba2mOM/0FxiYXNOy1YVIP49dHU6JkK7A9XPCa1AbH4HiEMZww/xpK3OYnfp3m3nf
WFY9+JmBTla1J2KH4Opl4uQ4rpOwkHSx01vfW3AG4N9TzUl6lWibmdF4tiGAtGCmlQhe3XtqdhEl
NuTe69MucieH7krh7aexvJ+gKL/BovtzTuVT1ekHXcH+qCtG/Dt3vtPe3MBb4MVt3PIJgsrvNYi9
kV0VVdx711IQ0pL9pKn/h9TFPWWZgG/CUEeC1IjXW8ZCG4vwnPkuJN7citNJdxHrWZWUXfdczS1i
YZM+USRij0PR+zhghn/GKYSHQVY++dr6B54jIxai9gaYse+hVzyNFDlNt33lQfZFdt6vNmyAFCfN
ja39XyPJQOUhdRhz0eJpxO3iqSMH1gVzpIM0R/lpcZOWPEtsF1GZWnjAMzH7p5yuJr0oR/UUyXGt
qu6gJT55rnyyBmS4ZfHWKzDY7a7eZ1V4q4r5gUzmm1bzbeNaY1Rm/flaZwFXDnlDOaxwAkmcXQhO
bNL7GU1wkK0Tyt071LL9CDzvaWTOi8ncU+P5Dzh3lrEm9Jb1MErPpQ3DoTE8gZ4Z1W157+jqyWnn
WwbAg0kh/PG66Sjm4Jb640tV0Uurw13a1rdBPr06Oc4VxDjAvbjZ2WX6MWtG2NPjpgZ7iwJFei32
kthryr1jKh7RBvVwLfnT5PbXegResWSSxhRu2PDBlLe1X9ZHAN8wEbwhjTLYxEVVnfdx5zj3JAvj
FBVbN3UadnsWTrB062ji+uxZBX6ila5hs5YmWNPsXdFm8y4n6pfi6saB8y6GKhxPBuXHYHG9ZSpN
0jTch1dfjtI2hxREsdlxHoKp/lp2Y5UEgWCQPtHEdzOO5RpHarf8BQHr95qPB1l7DlRfWVJ44x54
cHKca5gutCCvkGnngckRte0AclmhdoiXuQ+uB0JUrsyjzjhLNK43uApMR+OVPyta/Jhb3H0H0/FY
uvV3yKdfcwqLEgGKMXgI43cALFAppjL/GtDI4BMGYnZAUlxns+k+hHrRYKVwee7FVTXbxyJNpygt
01thQhBB5vkEA6jp1tfgwRVO+5Ca6d6i4RQNhH0xFgaQ0uHwUE1eNDnTA3I8tyQM0erTTqftc0ud
f2Rl0ecGRqzflaboHximRo2Ti8gdqkvV85+jHJ9S5hwgGYsN7qSnrk6/dhggkZiq2xELJHaS8Y9F
iluWOa+DbcMzzkkPU4gL/+Bbu5p5F5OyJxfJnb3dZ3aEm8KrmBS04tUM3HVVqH0w2N/s2rrthH0p
EbmIhWfvWVmHN46LFIAtsG63mb8zM27HQ1ffV/ZcJ57KTlkTJiiSaOC8i4EoDYxu8g673xyeg9n6
1tX2Te8Gv2Y7Q6mBe8KC80NWBmMMNqBBV38JO/8bcVGh76bdgbv5K0g4Z61n5+AGyEY1pLv35EiA
ZPdO1CCUiPKSY4vdOdJV3R98kNMieqWdFxO9cxp+QakRh8PN/D11h+eKhHlSTfRU181DWFZOlIrm
K1zrWvRCCPylYl+lmk84UvDI78kNCbHoMdKRxEN6bA86/G/agG+BMoM25gq/ruvC33ZNgdRgENj5
MJwK5pvASn/lwPdFPWlwds+D597jj3LmjzVoV1GWohzGwHHXUKjYclh9XOoCJerz2LYwUEjvM4wW
gLwyCo8Y/sPrXbjlNNjhp8AaYjS+C4Xw/DjkQDX2nYaixM1fLBSJxyUf7o1yv3qz2aPU7FRiXI0O
Cg9SqECjxhYY1QZhnp7IPBaODuBak761NTbXOkDIbiDq1Qnru2wob4scO1pdPnFT7Owe8aEesBgj
5mPOPf8oVYt7oMe++8J78dvhoBT0kw0cP+MW8oS4FlkaBcbe2Sp9UiGyCpjAsUuEHWVtedeyokqa
elbwQCJDTO2mRPQWAhbXOGA+pX0VN6GZ9xg8sHCdsrfRci9uC0PiPoRhkl8+gtuQmMr9xXpU9XPL
ifrBamNpOo3url/mnF+CGpMPgQcaFb2LIAs2Ej6jhL4N1KECaBZ+OPSL4faP0mUX05TPusfw0ZzC
BKk7OpIhLhcexhFgljpE0EuMHo3BSd0NcFGK0my+ECJ5VKTub94AUJx1SD2VXRaxGkoIW3Zq1xso
ZlA7VNzBTsmORNoGu8bz6A7SnTudVj+dKRTwQPKryA+V+e16wPQk1ZBBQilzI57TvN7DYgMxqLaJ
9CDukNvbc9W9Uc6+VoAnJ2Keb/t2eDPQ51QMP59Y6ZPtqiDu3eE1CMJvORVDnJIiKUExTIagQUfl
kJiDftJFpAq/z2NzqxUOwSm9yRk7O3WLw4ZoIcJH1HHPbKX7KDWeZjj/6OpRp7a8MKkxOALVHDKr
MveOb7Mh4g2Wy1bCly6t8sqN2pxZPzUNuEryStVpgooCFvFJBmlMLLe8B/mtLSIo73PoOsY0iyCN
nVGCSOAO1XSCzDHDKUDFNY74b0Hng3HNPInzQTrw8jDls3osvF7dOi4VT7LV2S3CPuUzr1x1kJYn
nmA1ZIeRQJIgjZXlw0bZlSR8KOageuudzNwQmiP2SnFgOSiLdg+5Gw6/mMxCk/DS6aqY4yR2tGu7
PsFhOEOL2bCbvPi4oA+RIal/T2csNFkBcuNptqfBe6aNZXQMT+Xmi0h5GFczbCSiYoYTWtTWGBPg
0NlcJtplwJwFadr/tJu5u0urecT+qaDOnvGlb17Vhj8/DrGsXWYX0QrauS60YiUSAoX3RUhcRiYt
viH/ZpKPX7B2L19ELLRHBlsKVV1KXIhyxz1N/vCEe8p9WIjEqt0tGcRKZGRZ4skmMyvXRRhzsMlj
37qgNpJm48Z/DU++c+lcspgyv7Klheja2b3GwCYdXh0zNA4mtv0PRiRsNKavpddvhC5XumRZ4enw
OjDwIh3Og/uCERT75D7MxUYAae3hi+BFmnZBxtwBdfeulhIp0IK/UZypBbxhK7GRBlp7yfXvfyWw
ponPdgPfy7NTogQ2uzFWD1p4uft4RK2EMP4lIv719P9xdmbNcTLptv4rO757ekMm447dfcFQs8bS
ZN8Qsi0zJSRJJiTw688qdZ/TNq1SnXBER/Un2S6KAnJ437WelQlaFDyvxD5gZXMNKIzak3o2DjId
7wgL2IU6zHvl6KOrfipB/HKcdg6Am8fmZG/etdsb3kY31Iy3Lo9urE2O4X1fb90hlH0I6lEYWW9H
9/lYHY/lOr1wouduu0WNsqX9TNy+bPdNP0Xz/Gb7B4FtMkuPFZYZY/pnkjW0QX8/0SBvWO6NpNn7
5GHCwFdVmyFnyBT2L9x0567YYgywFAoufASXQwVXJWJ4tX3K7+NIR/yjO2LpvMn5RMu8bXGlKsF/
+h7qCCor1I3NMfvWvTH/2Xks/Td+TmAd5YyjNvQF8TzXMLmHffVVT+L58xM58+D8h/HGkWx28rnZ
O8LcGLaHFVbXeeFA4Dj//Ajvo8gHd7W5GAAUlOitqkZIxcch3eWkqyOfmCjqY+K89rzcDNPANeKO
jQiNVmUEG4Wx6iuRJYHLJ+Q1ntYLM1KURp8Hh6pm9rWd2/LCbHHuCzj9/pdnDsVPrx8yXe8H00Yc
kwXYnev9gKfx/vPT//iRcpdKQzZqcMwrrjFNg9t5CqHkBCaqWh4as3pssLRnnXEpi+Hjk3GXukOs
02oC5QFK6k0+vAqUGo4FcA6JkPOlpJWPZz13GbsDDIZvojnI9saMrlZH8dlFgcrW598WfRf5fHS3
nI77y/Uw0PmqBm51+67s62NHXfdap6VoAaWZpvu5HjQS6jtF11JYfRV2XMtVQ0jwBT1kclSONbdY
OSJzRiGh/YafFmMa0QV2bFUT6OsuIr7i3p7Rg8khy0KzM2PDRgtBHpETZTaRb/niWs9ijlTTjSCR
2pOKgyHDDisgrZJRK83cjSDz6zesFW4eBrUz3FPsOe/awGui0uvhwjUFuEChj/2GjFVuwf0lpFms
2raGp81uWoDKbPMrnj3/axH09dPQOPKZ4cx/pEHLnzqMIU/dTFncKWRRh0MdoCjamia6GHpM8syo
wfU3xMEHz29vTqVz7SFs+FBwXfshIX0JNRiMhihjoCEfNh0JVOxA7mlHQkNHF1aqn74Lh1Y76XAW
NdMgD0PtmSgKuyzH1jVn7YYSY9z6aW7eF30+PTCPwFHa+cUm8IMX6mFrxAo4ZhqQL5FpZgdrlEnG
27qajx5znzWdBgDN0iAcT9ufJsdm3MyogUzAfmsGOAjAsiROofyLUnwR+JEZqP8gzrILKF1VQcGi
YG6GVQ35ITMdrHjmDAUI424mTZe4gb43cw+LotrE1gQEkCtoRJvYCvjWE00bi64DTW30vSgfLD+G
Avc08qRfXZeRWJTWKZQXsni/8lU4ARSZoFnchQbSv5N8ps9GgxDWzFBXuYu53hh8FiubXs+2P62b
skjDuu4E2InBhHzZcgolBk6AUlGtNzPdx2iS6lUv4O3vDP8HFI9OOPbO+wkab7MCBgmRVXakg2JX
jLaH+ljuhAgiUCH3kPnaDA7yGWFuL0KNMvw1yT26dQv/lolBQQpipGvXN/wkL6wfEALVX0svz3ZY
4rJ1W4+ZjkQ3+jeFYc1HInFpRu4ahwK3KfDWNt80hT2sTTN7K2vbXGeqvAZV7KZuwcTlAA7nCv3k
ws5gFJjsZk0yFBhB7qzWmUD/zPVqby2lOYR+g/vGJ07AUFDXQF+V8FHt2t5kiR3UwJZV9T2V7hUu
h4y4P/GruWsR04i3fuaWcUQ5cNxMtSFvvcpkYZBn9s7gfdtFo5l+r0SdoZ1j1mHlG9PrYI4v0sjb
7cR88giYNLrdKIIhQHkMErT50dPHw2dHZW+1EJWK7s5wsGM2O9VHyh3AHhqQNSz6YN7kNsDtDFj6
sLcwlUy2mrdyHB3E7brP4MZAp18MNETkxBPlGcpkdMrupxplKxqIeUddBAjTrK7WXXDisKEIFwuH
PUts/dcEi5swLzg7lhiConpw8eLnKgowdIRMF29cpPdGwOWGtH4R9QwRuh5Y2VHQZDyynPZpSsUX
txLuJu0scFhh+Ik6IknoOK13NU0pqtrViErsJMak6+xi57oeQmbVXAuoNxAE4pSOPIzCsp+omAUq
Zj1DFdKo73hGbZSQEHfcpF6w8+qpWzWWFTYOWkHKlaUI6xZDSMXt4XT3ow1fiaG48nlXouPk2980
OmLhhHx2BMxYOQQFvEuQF95c9djcvzYtaiXgIiFtygOOC+G/ZL5Cskd5J+2xByvHhV8NJTurxzNP
6LqZ+iAGXUtskN/5Mx9LEpkE5wy9bx1hGEeom62tlT8If9sNnfF98gN2w9qmSqYuLXca3Q80PWAT
q6JyAmzU1h2DpTH1h+uCTSgNcfThbjRT5XG0SAtzTlDxdaH8NKbtnD+p0fCSnDMFWSPAThiN1FrZ
uJ7UHY03ORgWj/pZ56A7tATV7JkUoWESuhkcz3iVbj6iZIeux0PdOa0L1uxo51EDWMmGuhZrk9yX
aKdZ3GgOgOuagG86QRMhNsLCSzbcUuWiGkQ918siBKO3cIakesJDj+1Mh6JxRm/Q3Ay+mt5offt8
kv14CveWjh0UIpGogTbLXjTj3UwFOmnT3edv/d7V/Wj6Jr9P3/C7BY7qsYVx77pDsZGhG61kuMXz
9MXFHB7Tu3nn7Yx1kxzz3QZ6lep5vGC6+Hjx4y2TixuB1iwf3GZ/4iV63q5trmv70ir23JsvNhRT
2cl6zrHB7EdyL2n/4nfpHr7Zn59/bx/rut2lhyeF58I2M4hvRlslInUiv6LXWterwEFNflB3U6/B
t7yAF/v4BnCXdh6YbANsj/BNqU5j8OtmtEiZfSnr89yK91SX+WUF5xOieZ5boBKkfKMRmBpkt9qi
t+nUJmwG332q159/a+eOtFgr0r5zW0gEm33KxL0eqhu7Mp6w3E5qkLlm0WyEKS4s4z/eUIIE9ftJ
icEARLVBiURwrPicR5raGMoZRqdLXPdzR1g8OcU8uWVqGcOO1NqLslSQiNSITgzGRz8bLwmcPi6O
ucFi550PMIoVGZt2QdeGJSYAJsK2zdDH/1506ebz63LuVBYPiyWd2bRh5d3JDtgplGk74qCfzHcO
GKJ/dAj/9CD9epMJN0jVCKbnDOteW+UJFAIxcAVhfcnBfY7m4p/uul8OUVoowoq6MPfdC30R1/ND
tdNlgsmvfxlf5c0u+GLXofn18/M5MwD4i4cGC96SdJYp92OKKnJoUhsLQRPa3E3ReOVqavNqTY0A
qmZGkayKHd3YXxizz4wGy7xmnxdjoU3hIXkGKTcu3aSEvH5+VmfutmVcs5VRAtCrdndF/lLta/m1
gZ6gZXupbj8/wMfDsrvMa56IoBpEdjQKmglzc/NGBqsKM5H+0ZwCSM/v90CqmFOXWAvv3OHr0Kts
rQrubmbi9BcKl+eu++Kpn03lF0Uqi301G9566K3unhqiuWvBo9mzFrJsg3ACsePUQx4ZVPHn39vH
F8ZZ1mTcPJC5mUlo1wqstQ1hvDp5QyIrPVjoV4P2+/T5cT6+t5ylP9o1jaCAGy7YMfTavSd08sPP
3/iMLMsxF2O/V+FpmOkQYAUY5j+qLJyyqHqTX8CxZdfVF8qjtA6Lb58f7dxpLG4Djs0yqC44WNB+
GUtUGZ4/f9+PB0pnaXDWqQ11D9ae+7Hb+EUedihQivGZQVTw+QE+vr2c5ZrI56UBWh5l+0wFN9pR
XxjNfnb5aR9iQ7eTVVspkP7M0j8aS5yl4zkoUtT7CzXse+umtR7TP5RA2ssFEmjBrcaOadgHBorF
fQccCHHGfpuK7u3zr+rja2EvF0VCs07YuY9his27AbqmvRKj/On4rL9yamR7fH6Yj28le2l3Tod8
Nn0X1VAFMPoknE3tBMfP3/rjwdBelhpbKxAlsfDlm32brpEiDOtFzoTjhHPQN5do2oC1YvD7zzW+
vZyrakFgnbILaOpbiEaNNksPYCXmRzVmzsus0Y1u7LTeol5QP6HKZT81UDl885mH2CugEdoB6YE1
U1hGZf1VSn1IczM3PQihdCLycYztWlRrb5L+vg8qlLxknq1Nb7aGEFUB/zCobsKuOJPtrYuNHOCG
QnwvrWloI8Mc9HZEaGtiep0PFYExHko1GYdm6ugqq3h2a43daTlde7dz75hfG5C6hlgUiHBBdw1h
GA4IcV9yHnS3wEQ4CVqV+iknlmegGMP9Z16aPoRwMLDMs0Yr3pBIQsp0VmbgLAR1YksyXgv0Bjb5
yMfXPDX7oyzzYN+YIr/FPiKPdT2PyI7A4oWlWXOTTgoxT04x4L2m9AoeojRCst8oI0SiemHboxTT
NGW1roVTRPnUvTZZK+8KgAhBg/bbV3sQIklLCn/BjKIWFD/puuFVcAvwhQH8o1Ab7kh7Cz9PG+H7
lhEzLehV1Ww/5yKH9A2k8W2XgbkH64IdokSaruRQQJKm0241dTCxo5DCYwtWgFVWIJjCNTr9UNCq
hWlyDiLIfnA9NQnKRJN5SlIEZcTIBXOSMm3Z0WzrGv0XpHRkKB3hwEa57UtbRinvumioSfGYpxZP
hgDgj6DwCORkaAYgNgDKLgPIHGoOL2Uw8DXllMcjnsZVk7vy1hzrcleOeXkDjHWQ+BmrofOqIOcq
+6/a1+oGsHwJTSGnP/yOsxfYgMWP1tQiadnUUxQD+ksU7zNP33IZNeluSDPUSrC4OfSQWDWQdYqL
qUZnho3lSormxO9MB8/2pL6P1p0/Xpigz33q0/F+WeRKKEknC7mh+yKYs01uFChkGbn5TffEujRi
nPvsy9kTxWyLqBpNU/tL70DnNafR5yPeu5j/o6FosXyiUyXkNCi1l8m86rbDFirwHczk+oo1Yf3o
xyJGTSaR2+F6Oo6Pw6P9zVRh+5bdIG8sebrwJX48y9pLnoBOyVQRpJLsvfJAyjcTCzajPWaDDlPR
RJYJjfcl4My567XcWmHKBn4RrCo0N6G4LkOv5Sh/XcymOHOtloiBknVAzDgevlDai0RZvvkyZn19
PUEhEhuGUyZqKmksqOMlLBdAQqSpETenloc76vlxtMoCEiFeXXAPfLxQtf8TReCg92JRtfchdOr4
HRCbMa/msGAPfq0u3EbnDnL6/S8PgSaOtBzomvYSvQdmfEO1Nm4hxdHFNzxyl1asp0v0wb26zC1R
bYY0cWLIPYTSYtsoIdeT785RWQ5ybc29sbKmOY+JZZvXc39C5RfQu37+oJw7w9Pt9MsZliC7KziE
1L7rmmurljzS6EqEc9fAcmdlOwRkXDjSuRvo9PtfjuRn/jRlJYZBCA3DtGkheHr7s3NYDiN5N9HU
wDBCoQS98qwTOWIGNEJ5cNVXuEGTcpbsws71zHO2DK6YTVIMvSfwhbljcZfxwdtnEAzv+6L1L1RJ
zl2T0/Lql2+qLhs1idRU+6lx01DMdn4VyA5OCaeB1wH0ODQjAOb7/Ms7d1kW44amFGbZFmYlnYOu
maKlALSaviRXOvNtLZvCFYMurxm6YW91HrTrHLsYV2ARrS5NIecOsKjFTP6UcdWM0O6SO0UflfcC
efLn38yZy+AuHv6cimZgc6P2OtBxVv5Uw0/d3qH1Gbb0z0x09jKBRkywiLtmhQliYjLqu67eZshO
vXAG576c0+9/uZE6g/pFRi21F24T+zCjV/mpY0wujI5nZjd38USzTlkzbE54FKoe/jY13EMctgVl
ekMrk0eOkl6YdeKWNfySDOB0WT8YKpeBKIbohGcgimjvYgYPe53MczInxU31Z/RO212sGyzR6XaQ
mdq3AL3Dmhla5Y/Pb6dzH33xVONZrrESxPiXm+a+HqZ1UYhN3RK1Roi6E5emuxP6z2KR7SWWReez
gcU07t2GcMjJ72AojoxLZ3Im8Ndeclg6sxal4ih1ATE+QrLaaxQpAnVoqJRbrL8BmRRAykFgjdgq
rPZvTNpTuHFNEU9gCCWmz50HEUAN/vlXewY5by+ZLZ6T+dhZBnLv9CiE5t684zWcxFgCwS1Q/hiL
YMXhYzDqepUzez14YKJAYywvHP/Mc7aEuhBCJrugp3Wsf3SNa+18Cy71zc699ako8csjXLiuAx0h
bngUmITegrIm/QuV5TN1DWcxOrh2g4YxTfv92MMwU3ahXUD4YUXuOPzZ3OIsHiZoxh0KYFewq7tb
AI/jrPeTz6/4ua9l8TAR3HgeVC7BDr70MrSR88cr79ssL0GAzjyszmJWlMosxuZUMZn6rI90Wdqx
DIq149i3kEpYke3q19Yzfn5+NmeUcPYSp4OetpyIwiosddGFN0cIrZEv1yYDqZodQTnhgKxPua69
uUZv30WlgLh0VZrNGGFn3EMa7upn2DpgFcWEvlaOIjdjVk+bzz/fmTtlmU8ievgdZVCi7jw4/aEh
eWIgojVpCRxZdL6U3HnmO1/S4ztf1cToDbUf4qpJoPr2rtAgV03ML2U1nVnr0MVdo/xScOh2gOC2
5HXRiW1uXrIDn/nwS4IQdbHXNE0sdLz8XiDBgVngH2A7QrMb3+/iprg06Z45B3sxIEhimnM34luy
2a7TsVtdGMPebcsfTK1LkpCtJisoFd4YMWZJu63us/3wYMVNzFb5agjdGCThbbCTD/YBGKB1E10q
fL77sT868ulUfxnjatKxdBwDtc8P9MZfq62zalfYqENDcl1ctXu5wqroVh/KfZOQfb5Lk+CBX2iz
WO9g8Y+OTn8/eoWdFsZXYH+zXJgUWmbYIGehCJQmA2zW1LL8h9z1m1uAAVEygsO7gfOydozr0tXi
JRhmx43mqpxu4JcQh5oXHpyurkHqqFKjzuO0NabdgJ93mrU1zJo6GGJSw4AFJ40O+06RxPHqNhwK
119VrnLWI6uHuADQNa69oI3qUpjJbFkBNru+3DUiMK9rK/UjqJWa29GT3k/a5NMevg36gtT0cmVT
Zt8CdJDvHQq1WZlBs8SmIL8ziS0SmXW2Dms/9TedPRqPTav6LcBqcEBXjRMbPmM38LTkP+dxgFCm
MNCYh6cQje2pKh4k5b0dokFV/Qi6Jo9rq8u3fjnWkOdJR99WDjVeU6PzDgTebvjU6yzGFKmeZtnU
iQa8+UfR2EbokGZ4BKpsuEahLoPCzYZzkmoYkj1RHX0J31IFhcPeYpnaVXBY1aAyd2XsacY3lm8H
m5nDomvYc9om2ZilayYQhiiggEuI4O5Nj6/tCoTYMjLdnNzbGnEOtJ9MeInHgr1MyDeD+HKqVh1I
zOtSMmOf1yb8Z0yRvTkinCMfjWBbGIYVCWg5M5TuejuZDY5sqRlWoee8z+YqhAWGbdIpH9sQhWMH
jUx/GpO05vrKILR6aAMf9lnKGNtTKZ7TEjVgmIuDb2aQTTVwaTac2MM8xNmsDb36fMx+d4R8cF8v
EywEPpvTBXW5pxaVGpad0a5i3Fz4KIWbNUdpOqicIEKSOslgzs5rTU9ET8hZZ1U8I3d2Qw0v+1aY
lSXDAF1UaVd60zMiI8tXl2QH54azxRLBAxY5gCMLGyBfhkS+wGH/+fmfWSEsOVxONnK/05zuRIkb
Ew7kb2BZQV8ove2fHWCxROC0aFItO7qzA1RJy8YmwGPN5URBdqCXhCxnzmJJRPJatK7zmat92d0V
xZGBT23w+89P4Mz+dhkPlON7AcMLNwjpDyOdI4LVRFYbm5JU63K6BNl+T3j76D5cbqMNbyx4hyus
lSweoGArDm1aW9sW4+LGh2gywxiLumXvW2SHUDhyf3LsvMAZPkJ+iaxXYD7LqKxSdTN0ZRcz6VA0
KNN6bSJSZ1PNJqzRgrknBNkctfXEH/LCNtZzp4utyjNE9Ba+XA9doCKEveqQuVguAg3kr5QN3WnW
Nwq2xYpsCXzw62pgzVVhF+pOYrsGI3KewSho86QBcvCaesLZldbgxxih9bXnSGMFrYELkhkol1pw
sYGDwUQPho4JlmcVRMfqUgjvGSwXuBC/T1XcrmlNczUcMJoGX1I7Y4mDbNmHnk3ge1rVaezxfSP4
qroUfVCIuDRKwKN1YZn68TKQLvf7eQHSoOcLHB5X5DvzubeBXZDEHmtzOC9SnfzJjUmXm/yqz3KY
GOVwQPL5t5SdIrFqCmno9EWb6dZCumb8+YE+frrocrOfNXRCPyqfDtrq4DqTjUIwKKs2rldecpGc
2StD2vn7NQOVI89SS4yHjNvTDDqebx8NXZCryvTnxyDIh2uelv5+KoBC4A4lPy3Lng49OqF+yHhj
3vumAxWDDxDYJczxx08+XVYHfA3jdpEG0wEYhRyAguHQeCn86UZ254zsuc0v6QnPUKPpcmOeoefZ
wSeR79u239TwuDDZntyjMSiBCUU+Y1kHoI5tWfYzI+rCduXsURdDDgC4Vd4hDQqtVTcEdmFroqSN
5lJYe2wHXnXkt3LtA20nvRuUxW4/v5vO7OKos1iam72oOl5VoDF5TWBEVp1bKUbTyTJjnhviuegd
gR5vbRZxVcyQTSvm2l+ywNI/MlmCBa4Duxg2hWnoHVeW8QXackj6xeDqa78Yx+/vn/O/v4//k73x
23+OvfIf/4ufv/N2QrUlV4sf//HAa/zvf0//5v/9nd//xT/Wb/z6tX6Ty7/027/B+/7ruPGrev3t
h6TBxnW669+66f5N9ky9vz8+4elv/v/+4X+9vb8LPH9vf//rO8eQfHq3rODNX//6o+2Pv/9FTrP8
f//6/v/6w9MJ/P2vx6p7LZq3//gXb69S/f0v2/wbMVHwM/GMUoLJBqOEfjv9CSF/syi84cDK28Tz
qI3FC0qWKv/7Xw75G0URw4PezsHW3DsVcCUHTg3vZ/+N+g4hHt6RQk+Jz/Z/P9lv1+bf1+q/mr6+
5UWj5N//+n3M9UwH72KbAYicrh1Q4Kl/H0bEANgJcPFNnKV8nRrkOxLJbks6JR0l/7wvfrstfj2U
RYP3nfC/J2uPOKYPArbjYE8BnrK5FFFBwC8Yg/IghgdH3rHCSIgi/p2XF8Gdn2dy02CvCPLIhPxW
GAW9te8YT8Fsp0g0mHoQrwYVdo3dIUfrh8N0FRpe0Gz8XOa36emF0dSNXcgKAWoZwnYGRgYppDcE
esObpvXrVdMOZNM3Vv1kItlhUOXK1AHKVJzYB7A0/vUSwKBDXE9vQCYkT20jo8w3y22jvTkuueXv
QHTna4Bx0DNz0ldVGl/gIipvrU799GZ7jFBaqdYuGl2bCfKFiGrz0fZqqJPTfAZ3x2yvILKgWIJU
+a6EdwogRAZXx2A95HCg7WHJAvRn0vNGePMYwxOgNuPksGjgwrqvZGreewpIZB9+NHuQoCmV8q5i
7CrzIHidB35iO4GPiPVFdWfa9i386WSPUFYQ3DOvTppZk1vpYisJuTeNSRWMu9mHSNc6veTDqHcq
rqCEuKPGlqZM3thmg1Am7YInMI967XRtv0PmJEurg4fe1doj8NaQxj40Vh9swLV+HPuh2AJWUkfM
5tu6m9ja0uQBaxfzWHc2toPHwCLGo0QE3rFPLEPxvVU/Dh6XoT/qHoysdNrCVuLBrxP3gIqtBmt0
js3swr0CDNnaMM0Hq0vF1kzgsckO1uiZB2lis+3QAKbyKusTgnrtwPP5tj2pXByboKQ8WvKh5AfV
usPRSNN9259AWSdtjSvM/knK5ksZUEQ09X6/t7AaDEXgbkBb1vdSV+29LgcX1tUdSLjtDnkhU2Tj
QduanomJtrIPsjCb9dQ73rVonZ3ATnEzjS72YuU8PIBS5N5adgXXDhpAor6RWeDdqHLyblpEvYeu
o/MVLCXmPnOpuQ94amyqDmQlZuvb95deil1fNNPh37+CdciKnQF0FA0rUWhBnPrYlhn2wl5bvOAI
sQc0xCZl1feRFwcKdNm1n0ECqBTgYZUFYJkThFbuH2XBv9sV2tEBvIGJa/HgxlFWCQRKj0evKhW8
M9S77h2nXw2z/xWelCunbaeXVBhvpSjYpmQIFvaQGBEaouaH4bTzxyNWRB23ncPAqqtyToONL0d3
r/oHbHSLg1a0ONg9NVfWWAKGlR4NlumnAhN7agsFJJypYhOWeBaTaaIrPB9d2HDH2moCug/1URcv
JEwlCCxIuKctiBoVuYJbTjQZSCu90uau4UOVGJnRh7k/jLthSG9RaDlBYYs5El63Av4AKau03GKx
cmxyjXhX5n6ZsGgH8QTZzD6ZMNsDKJI7RjRO1bAx7eonzF4bGzRSuLArdZsFZgVIiXlfS2HG2Rjn
I/TBEtvjEMgZq+AqkmUKWVoPEm0uvwmjLlBj1kfTchG7TTJjPfjzilfTI3eL8Qv42HjqBwQtItt2
vqVCPtQeBdaUUCeaa2M8zsLYFPBRvVR+bNPAiGeBukaBzfkvL++/KzusEzCZZ8CD2Oa2MdWUmGbN
78dgvDOomsKq6NlpzVYeeF+84XzvGHg5+2EAlq8UeuUiBiEWFWerIQjKVaun7q5l2b5raLEdK+tY
Gnn+oHJAZlA7X9NKIgnPo/S2s80D4JVrCbhwmGNwRCAiVwdkgcuDJqk82DP39q25lhr/39SG+88X
Ws7IfJJjMqdNmZDBJY81Br2xt58HhFtvxsB5ybhf7iv8k8QcfO+1ORVJBHjrka/nMjT8VmxbLe59
eyyvvd5yI67SbJV3bLp3HGBXWjEkOcIN95mnxdGyyxvZp8U15NFZwrr+oCcviEo5vtpz7awb1M5D
jkpZAstnD+KX3QHKp556n+ukzMoA1Ho04xTgQDFC31RUSPhhc2B5H/mgtjSXwZcKlCNgu+wVYLh8
w2Xz7DtWv9HY3+/0AIYd+IaRUp4+8GGcAZKu7lLLzbeBauarDNShKe/1znA8iNdOuOxqJnLNT2N6
7uJ386Sx06bOqkZ1GGXE77CyDk9Of/Kcj2YRWd6sn2o18g2ZTDtmLOcJKBkWytbGKyOEPRRZpzY2
Hpo1zcz+kTj8gQ1T8d2HJSmsNedH7nRokjbBrk/T8SCwb0xSu6wfusnXaPjY9vdR5ZGD+uvPYhRr
USI1vTLH750ev2Jecx7Y7M5rmwEmVltNcTSzFrA2QHcRXuo/+SfsG2+ZcZymuUq8E4mgnG3Mpo1n
70CHtfYNXNGRXZMvtVdUzwMfS9hypbgeIAh6Fic6pDN3gBOim5j6ebM1FCtXik38FVZZ8Imsr4Oi
wHyn4pAj1WLFHd4/1mNjrApdiOT9R5O7/lqXLsoEk5/0Bqvu3l80BCGJNj038nwWuRVpx7Dqe3FV
n15mgMIiF1s/VFoza92q+m4iVxAPRwQN/qvRBv4KQLH2ysXwVsNT/tUijGNYyNzItabvnlN6V5a7
cdD9uwpg9r56/69iGNkVKRBKUq0qOiBtbeoB4KNtCu8kabfaBbeD1YhlruGPj+fA7WNhSeM2cKzY
BLH9SCGKlKNFE2hk8+Ose+uqLJtbyb3rUQTFvcvMausE3bNX59UPIN93gB25TzWKqJU0XvRokCSV
jF/ZUJIA3lWZm2wsZIJ5EmJLSbfwkrEkrcCIZmPjrPzmZM31YCPNMHIWI8xFnBcsDizK1p7TouYy
yvYGkIzdHNAgzqRzChIrQeceVzlXcWFUgBDWcusUBFgyRJFsXRjgN/aYz2u8E0hNg7SO5jBJpNhb
5h6SE3Ug2vZggZ67deqffNfGBPuorJw3Dm7aDHduVt8go368fX+BavlpoATPKcylkTlnwdXQE/9K
jZ1E4Pu+SDE9dhYSrlx3EM+sTsMG9ZIvrNZfude8oCIDYyom0RVuSL43sPW9DU4vKDkBHA0ODaas
yl31JXhKlifYHVW83+Wu+/39JzgG7+ZyTA/jDCibaVve1/9D1HksR45kS/SLYAYE9BYyFTOpyeIG
RpZAQGv59XOy3+JtaD3VPVXdiUTEFe7HRbY+DlKCCl/Md6Kj+6DZqu6aA9U8mZ3WBPPQn6CmTS/G
tBqeMdfih7h3JsOt9m8ylksCViOW42TGTWcDOkur7lXR6jRsAKHckJy7cUcA/cl1lJq70cqCZknL
p04QT8NHpP8MLTDUPHco27rM3xXDuu5p/a338x6r84zXG5zsQzIAebTLuQltXbuqCwy9Abb2++hm
28kyjdrvt2J51pziaGlQhRrT1m+GXitUbtV42gtLvejs7CNlaLerJavPCef2RkX7DJJreYZuXIcN
O6mgb3Vf4zv6ag26fdrbhNOEoLmXof/J6hR7bicalht8yxiklbf7B3tbsYD7jg5Bt5um9aJIY73s
/fbFWwyT1Haao7HblzLdh4DMgCVc7vfUkqsPNsGDx5Uk94f/fmw6kVebbu2h7IpDtYwnBYfRTSOs
9qlPC+SJXcZXwizejY0v6Ux2cdoQSu3ulsLrjVTB3cz+oeW+ChNES5APpQTsI5pQs9MvzXSQM8s+
R2tiXhF0b8HWuMbNZHzu1FN74mFmx2qKmzvwvHOIZdhSvT8a2vgzO/rGPrZ+zHY0/aQK1zVleT8Y
drz2xXky2+0f/0jkyj770Wa+us4s7Odylmok52w7S5P9jUSeF6hW3fN6DPPJzbTtlKRVcywndwur
1F19uG2pj7K/+mjFgKy9QqWdl1X2wNTwnzFraMorgJAa15NToDBvra6+1fcflbneCETcTv//S9It
e87cNWCPYJzqJDNO+12gRDiEr4veojzlB97nNFTQ30HiM5ZzpXLkNGWZftYWwM8y/5NCtn2WlfZY
1Er2qd/roVHydKY0hkmsP/R5utKiFQAtmjQasNOAMsYwjbNpDcdems/V3ewvUozqmKNf2g6Nf7t1
y9/PbNh/ejmWT3WXSFxqOfruIus/2wZEkpz29FKVyhBbDIWht6r8mjqw1+SRRVnbJRiqS4B/aze8
94rhT41e/mq2nVgxfRSHuj/UbQaueNbXG3eN6y2Vmx9IINopKtM9Xu4vgFyH+blvXyloHU/pibeQ
g61eiwn1rW60SzwN7R6k4pW8BCde1cV6aBeQTYnaJzs8yw7z/Iyas6spBdS1eN2cSnrkO1jAD1vt
iLp28uctcc9tMf0Q7vQ631vnhIPM0wbQ00L9W5Uy1oxy+TGakjiTud1DEBlaVJsyC5xkVJ7BKgG8
6ARExhJZgZIZ0y0tMBkdJgf4yJyI7GaLxvYaMnUYIdfQ5PJ+uuabltC670vYk1AQs6YNKduAMlsg
IRqEF3lrY/HI9wPUks+WITqQT95kc4awxgRfiUtXguuv8zOy8XNvby/lsMCX2FkrWktLkpe43xeq
8agSF/nMWMCIlUKXXu4YvthTGUOTWQBdbmE5jPUVpnfxRBwTV8Sd7ptVcGynzDxNo+OAi4cZD+7u
l5kn1fcO3JrD7Q+XFb+nM5321FiPYqojke4adVVd+gUut1g6EqSi1umhmmZHLdMpddpsitO1L699
6sIqSa3uzXCsA91t/gRNVA9abAIh7BPFc0e5vXWgOHytrHfG0xWIC9I5PMvolkOzQk3evxer32Ht
mu+DbbzUSEcDenQFE850znfgf+rcO5geGg1aa2n7U6p8IpI8loSC+xAgkI3nACtGRdu85t+q9x9O
ZyX+Wtw5m/oE2EJlOdmkf5RpeqKFMYq05zBorop5qYbBORkPYzFiextIVFhce8VbgedmWSDsinyK
zF4DEYsn3ljhYbbC+NAM88TG0gQmS2PTW2IKbE7qA6OUtzZZ7XNp3MSd5WqV72K0qN9bTfgANHXi
k4RvjfablUEUBO/Rx+qoPSXOcmEEu3kVoCYvKZa4sbQb/mzKSe1116DFNsvF1FwD8uNMnSa3X9MV
FNRr05UPlW2GlePe3GL7K+osidwybTkRlSDFKHlEpbMEPWE4fm98Z1DG/U6FtrCOrJTzUj3pukzC
RBTX1WrLY9oQYrNlPphV4J4wYjxgjeBZ5kD2rOHBivv5sqZBvlgIOMaci74I9EzZD1v/M5gqn+Bu
84dvyNkszFpdqX62O8keO9LKIZV+p6/MRuxWBMNwHcvSZcUmbni71mDfp4uebiLoZYv/ROibB5g7
xTKe4OCluvMrbhqc1xZe3/uzcAuvHdo+GguBGkYhl/j03w/DzdpTs/Tu0exDezcRBRfI3ZRWVOFg
t5d1cN82teQInu3vpbWeHZdUNtKy/XaWUWUAzNoR75Vqf6radCOeJ3nMVvEuZvcIYrA4AtQMC0xK
p4T+1jPY5Uet0kVZ7TTB1uaK34STMf7px+wbFMzs7Vr/lmfLDfDQq1tMLwsp657hdi8rqF9vDmh7
vi2TUM3aznzqew783Tyuq5L5Rp4PftXpxzxVWTuPWuot0F/oj7zeHGA2FM6nzTjFS8t/Y+fU1NYm
E4iXcukiRmTHdl2eITV97Zlzq/P8SW7ti0txd+lH44IDi+NBORdjG6QOSTaduOckKS/mNMfrYH8T
hvdH7OLdKFOPsIO/65j+rfnGeFO+XIW29b4r5GFKUrQLEg6UWUG+1bHHJ6B+SAs3IK00r1bDiSUd
s/ChTOdntRnWSG31Nzlb+8ld7D7UVB6gVQJ2EcZwn3AIWrqpJTg9P+OHhl2S2Z7DqaBufeUplUqU
ozWBgx6bl2L7sWut9/oSpS13ES/wJrt4NfhoK31/WcwltHL4of2a1H4Cthb291B7RveTOxCnh97+
1yjoyLvyZDvuKzMKFQrrBG5WzRG4tf3mcRcZwQ6nChyWq2GY0kr5e98mQtfq9N+yWoZfE8DjU+rv
+ZIGQ9dpviyY0PTlr1IanCxSfjhq+WTn6D4mIFpeso5akLpPs3S/izuuexjs3tcVIyaY5p+6F4Tr
3RV8eeZ87rv1smfTg1SaPAD+/7VMUTfLOZhaWOdFrn23ddZcl9p4VVRDXMRqC78E/q50ZLXKwcRz
l0N83+wBL7zVcf/2RKyrKl/NTA+NwnixRZIFS4ZmQ2SdE94XJnBzxywUpfFrNsSnAT08IIeHB2Vn
UV4r6O8txfT6dgDqJaYHToRmd8tI763MK2DHd1N2KOv20Ezq4Ns90eFpPz0n2gDaCFrLrADRMq03
c9l7CFrm30Jv//b6Y1nwAiJ6Oujp2dzEHzCbFaME9lT2Zh6mrbqgJ9U84K7TkzpsqWdulhoaeB89
rZ+9YrU59ed9gRPOMC7LJl9xtFhlGuhhAxrjCs1HpKz2sa5UBD/gfA4WILKSjC+vlAiL8hIgllM2
tw7gzUYm7VGonUCY3A2oZxDLppvq3Qeh0yzFaWc9QTJBrsQFUEnDpgMSp8adH5rB3l+yehLeuMDz
ArP75Rp7YGkJaYPKJLnS+aBgsgzg7VyLye7iHHFh6dKuY0UZDHTjyYSeksK1Wfsv+MRMpGjiTBhB
TadafmKMsYO1FNaaaXvKMqN+ZNAWNCtKlipR0yBTS9qm0eB5SODim2C/BjgNZH6U9M6TIjG6ztNm
RLuECbdpJUBD/NRmOv9Wy11cHNy2j332gRXCOvISHTJ30b1Bd/ezm0kEB00SrGbCkp+i7dQYy69E
hxg28F/tp2a7Rk0FcHukLdAn8MurHOZbr85jMJslPkUmZjGW9EhLTWSNNhqoMS2u6uZErWMj+lcb
hA1RlZenDJ2OZczRNC+QgfT+3yjm12JUiKLgZqHK/yvL5a9TjKPP5WL57CxeJlmd2n6A+WT3o5fi
iAWIJyOtHMmeMJfItnir+xUilTEom7eLb7QYeGqXZ/hZf90RtqFjoA/f/omsRXGHJsTr9PHS2612
MZU7438nay1flT101t4K3E2crR4oWjlMT4OSHTuznMj+tZNrxeDLJ8BK4zYxvtdS1vg1EQ4KLCvr
Xu+xxO5W1wyUsZloRD7xnymV1Xf6to0HK3cCPKigM+pF+ElRxeC6SGBgSkwnvPpaCs893ZMA5L/u
WZkbG3uBIK/Qq/DOffMmnDN8y/I2ass6NHLjO8nVHkSy/E6oh70yGw7GMKFycqveaxkOyxzS/tgx
zB1zsXgY855me4C91gOkYvp1sEZG2RPtXosCRXCar7lzd5g2NFH2K19FS+PRN2llB6RJcOQUJnv0
vjrwpU7I/hhvdVLg4rWnJn/Ul5YWxMjV6P9+Ma1ScRVLzqm+ezuiQAkhLFpqMQTDXq3nfdKHWCSK
e+sMRQ1qNsu08uxzEpGGKekk42p5idNXJy13bT9ZdC4BsXxArdQeO33+pTpFrHam8dFWeU7IOGPL
VJv6DxIA89u+JwesshMv/6KdjH3cHtxNPZKl1TxQw6ZnIbsGVV5/A6qGBlEMP2xqkkDUY6SaVhHC
//vJAQRYK4y7XM3eR4A7W7qcnFXtfy2V/rspK/vo3h864y/48MKN6uJFups8bsPKwGNo5ZOV5GGm
au9m3tkXg6ooNJd/mvpRiCzsGcwGVkqHjfwvmFfruyq2eB+Zio/jPbdXqlPQK944dQJBr7J7EwrA
zGzdABERhuDBTNm3MOFkCqXG6v3PGjbXDRR5KfRkPLHlHU9ImR3znvJgq4zASiIeyoLLF0fyEUUe
Z2KPSK8DSUWSgh02k2i8esyhCeOunIQggSETN71KH6QQ2d+usDwKKpj/GNEOKEwKLzGBxZT2zGWj
r6W/7MvwOkA+8pf60a7G5SHL3eps1uvB3IwlVmq1jJHjJr412UtISfwwJhJ2my3ry54zVFGMnpLM
WN9zSdNWJvBmjWpAD6o6c0R5ad47IxpWksVOTp57XSUfdkQorNncLpya+52o16EFqJ1/bgpqc7Zv
A1Pum4E2IylWHsnQJ8dVe5vafWYGvnCOJtbiz4QXR3z3XwbWH9+2xpg6xy99UgGJ96KUUVK532JG
f7XYIOPk2BFBrNt/jGEfI8LHzNCEw33ThB0LsxpebAjkL/rGqnDLVu343/9sNALc8nz5ZVM1tSPm
GEp76rfVeaKHi+xN+c5YZj4NqvFZMAxaE0a2qIIeJBkHrSWujsVqKNFifdYfoDRYJ01dVJ8xUh/Q
/pnqtJ1ShXPOGUo9GBxuUUWo5dGsxqAlM2QvRP3SiG1/WGzWY4yOWVD01yopgrHBhGGB2vdx8hfB
0Oji8nuX9nTtMhGMDpNX1dTH0EhX+U7YWixmR7mUWfWQOm11sniOnu062gPCsU9Z7obP/hfsnd7W
T3pt+YihsiNEPdXDJUnQUz7uAT6NuHA7+0XqaxsIXctPDmhG3lg2k/vE/pQmoqqT0s+y7GoYM/31
3BkcgHg4mbk6Z7VTVz7Qlikdy/XYdJfPybSm571XqRkWFoZpkcXKeg/eENl+m4ulvTpU4Sz1nur2
Lm+cFrpHN1NiR0WO39dA4CvEqh7XuXxc11U+aumAGLqxQ0Czmc86DPLiOv+y5faY0RhzDPf2SVOE
r/AiRKr9KOsl4Pd9H6fW8RVF3LKq/JptDh2zS+yr2RXKsVLVkLAW/u3H66iwkIbr6Vu/8ya1wmnp
t1c5gMufLPisipXvt8Uu2H6r70Nj6TSTaPdG7FyHUTLWXE/mSkzmptwZejcCfBiK7iQ+1HqrRGpf
n/elcz0cCDR7ksuqbc0XN5XwUi2iD/YmOahFyaLG+RIsxV1bOw3sULDMWj7gVNVvUyIxZo1QqmxN
XjuDKHPs7cuRN5lTdWMYa2TiNDfJrScAKOw19AykIYLDGIegJrk9Spq3QoevPGTsalb2vc+qax6J
DfGkVTUPmYp0GV/KFq7jfEtd8q7kbm5RZxX5dUj0MjJqBbbAVB/dvbnu7hYVmv0zA2tkx7YawaZE
K8RCwlOmf2lXV0g55uTQ6HA3x9Wtrrqz8Wx1I4tLKjb4b2yIS+YMy74hzi/3YFN7lot08P7aSMa0
NplJchi+mo2bjcmb7at5s+Fd6T3yWwlTh1ilqK3hW/cVXJYXT53Sp9c5x2WALssznYO7JjSV88+W
wFLa5i+lNr0KvdaVmKvmNhlqCFMTfGpJLsGGOlo6TeeBY4RMcWtbx4ltnXa5Kr7dlq9oh+ojnAZx
rZkBeY5JM9Tfn7FwNvDvuXuu6inxtKRaqYmR+0nYFFZ9TfvGDffS4Ltlzfo9bHr2NhTJUZFZH9x8
sBcHLiWn3+KErA1qDuWPmUvcxVANAysr8G9ab3bbBsBvxa3mELccN43lZox+J9ZDt6BTsO+TxNmV
621k1M0mys/ADUcjDLRkMEhtaIqPvbw1DL6DxWKxUOTKaVBrNSD76zhz3fxLXRFVC7vFGZqppm4R
PO7AXQ390ci3qCpCdef39My2QkqCWkKtaHQba6YOUyx/6SixelOzvSlZioigMCgiwmoxzuOvADFP
v9aWr1upDU/6zl7HTpidsEry9mxzrpaZqH5+N3JJlTGyglTkT8OgCf9ExXdrLC+IGprAMTfnIZ/0
8tISzhbOda6FuWSdv7cirhhHIrR1fidt+imFSs/ApRUUAp95q20GGzeWdFZnfiMyh90mDD8rVspY
c8PjRdJBUGk2xdhcn1y346HTH5Yi++MsBsqdRB4RR7wxVdqPBSvjbcWwZdgWdZ+o7/2ppUX//Wgq
oREvgcB3yxYALmU+eHKaRcSG70GvDY2EYfnX4tVh8CPrg+2O4aqiyHSK9Vc5bWfhtJtPrqMWKq62
PebNEpm0A8myTg/LhE9l4RLOJ756znCfkmXAVs1k+rHnYowUrOP+NPQWZSdio1Q2BB4PsoJik8dZ
645P5lIiVKbYPYw8RJeD17OQVz0qlfLVpfp40lvkDxbYyeG3XAUedIq7EFe4Dj09cw6NW0O2SXr2
gHpBMTBrp/9+1GlSR802fXW2y7qKBtdjMT6d8vvYgVnGseP/uN+ZLSY9R7i5I7btmcUcV35xzNxy
glOczCIwJnY+/TqSlFIqS8wmRbklNm02AShEWj3w9EbkNpPJTdwaj41e/5vt9tWoKvMzrznTzf7J
Gi164iZRmQlqXbiKcgrVPNVI77KKC40VNZi1C8/mM9CbZWaXsv5qxzbUh6aOdIUglNRBQ76mYWaR
f7TvzEaWYfJlWlQX01yt6HfMNOdfZhfnDl732UzuNtRRvrpj0fH8ycbr+Va+aF+ZqWyHplHftmTa
3vVai7mVlmexj19qb5cXF/6QN9lWVDTSDXJAb5EkIxl3fvuVL9LfLUt/1O4/WNoQaEWKGUHT+UZl
AX+m33brWgzMwipybZVptsJqj+u2qxhIq189AyRyy+DVznnJAXtvB0DDI58Ac1uUrHaN+1NUZnmS
TaU+lao+Qhne31KeAGlalnYh+koJC9sgrbAiJirvFA3Ht+rAlt0IXdJUm0JnrhC2aS/mzBp15k0P
ltVezixG1/N/fzWxP40qV/nBOWudpumQNTv8lATOuAN6HSq24frDuEb7RKVcURiJTfkxdVBAcpT3
KVswIrGN6H2yd2fDlgO4p/ScMQWoU5vmsztWcPp7eSLC5C9oWxEtdhIXlUgvasfW2FCyt6nvZKQC
WfQGh4hhpqSJMPXfhuX4kzI863zSCAndm+SdivPxw4UeTEb1RouS0k/mADNQT09YXWSOgKAgv1xd
8pvCBZBVm0Lw+0bq1XnGG/K5mdmx1FgEbHmrxyyWrdc6TTeEPO7ZouWI6rtaOLfrzgeSTFJxXyO3
IPiI5K2SNRHLO7u4aM0cpSVUn8lEDrFoatw0JP915dq/psmqelPnHlSbb4k6ElmAHOtii2k9G2pD
+UA4ndc5G5ZBQcTxOEXltOLyHJQmcqbmaEmS9yroiONENqA2y19bY1WHviCL2U2195kyOmrt/EVR
FtLm7ft3EqWUrzZVcTXER6UJ8dLXXlElnd9m8rvRC/6iq4bDuth/ywrLmDvDwlHwntmLcqjBWm3W
WJ7mjD96qZru2FelDk1jOOa3Mt+XJ3NWe55jxvQwq49ZebbLgXvMaG0imJIqYKmpHHveOm+xmt8W
Gh++09RifJhmYKpjw7dPV4/2bDzMv10aa5ZRJyRLdai3DGZGh//cadumwGUQhkSsZm+j2wTzFW4b
o8PlAMjbk8XOz2xHb25OtZMWh91KglZA2mpHglK1k1lMa0x4XjF29ZXBrMd5eMuzafPWdssPYs2D
bKuf6mkh6Mmwm9DJpQ1aY2XUoLvQPPMZm1tTTwRjkZe9lTjD1Izn6vLoRFvGZrvfFY5Jeh9gROym
v7muTlXNElyCUvasu01um/MYLtU/s+VuMin45aD2V92w/9rLXtzUN4tjHmw2l2wtGZ+M7Nc9U0MO
mTeHLY/TOdNp8pkWrdawXHaHYUe2jgetOiRZ5lyMvnuoDdXDSXVydF5ksu3Tou/PA/jydUefuKur
cuGEphupi/HXZmjqKx9RXO8caalM98u8VhejRvZFjNZ3Y43OmfH3ErLoPQuVM5r8s5Sl2vJvHZL5
OKJdJ+q7AYLerw+qHBoGbwZDgWTS0A5Q4Zfs1cM6NQomkLpyKAkmQPHmRmPt5ZDWwwnNtE/aICJd
c4YRJPdAS+Vzuzdm1O3WYz0aOdS3xRMNB06vGS0XxsxT0SC7aI4EhJxyJVXJDA4Fl8Q865dJvk0s
U2ECYeVb2c8A4C6DtrSfHWBiAVm67yUJxi3LmeG5BQcdmjqLKMd1Hpyx/JUBpg2F44TtVhcf08gn
O0x52JTpoyo+Cqk7+AB7Kn7EcxX5AtWI2jBvSI/eiOKh/7GP8OL0GMfGyGO7z6HH4UacfB+Ws9KG
KBDnj5UEx6xpGkZqSx86PCCF98kjWGwa0c715KCzW1rjqjMY0JpcZJjYDmmuPia2up70vMoDY9Z7
f1yGlynP3y214m3TxzlujfSOzWuCPGEHM7vze5rMnyaFbEDzOzBgLRA6F4Xi15MbzdtVQ4VKVdih
UlH2G3s7RnT2v2UYJw9DQhfUFhmGSWdVV2e23pu8+FCWxX66L9FargdcrW5oEsaOKpfQT3JBz4i5
PnL9Le1S95AXHV3tinArt+KSTNBrUdn3mVzKOKcLl9ZgJ2Yu9K1Gj8LRRZ9I4kJEs57hojL6Ix4O
v0iVLaLGIiRVScFIMcVikIrO6r8fvKjmg2ycv/o6VlFpLv2pt4+A+oe+uI6D5jU24ReURBo6H+Pd
HpoxrEvzKqYijZO0uyEY00+oScZjIVi2sf4nYnh8S6w8v7ZjfyLu6NpK5+CoswitWhI3iCyGnrCt
TQ614ZdbW2E7dPKenHsq3W0MraIdYzd3G58alpODSwjs6KI0p0wx/2Vd5RwHfXWvohn+TE7/aHYC
K3DNFjfNC467HGkYDu8MVe9UIYpb6c6fzG3dcLhtBcZCSoSyK27rkEdWwo650JodjHYp/UUwS5b5
TgWbVg95NX/MCWukNZMM02R2Rl/o+Bllx9A8Wa5yLEhv42ASX7trzKG9LQ/dSI4YazTOEiebH2yW
W9mkYYZ22Yl2FG0KJ0M0p+kLeMYuIipAQVC1xP2KzY2aIjlljkZO3qdWCuPm6M1zQzxHwuY4zac/
q6752DqQnJfJHZhIYaMmP7vGU0GV+rVxyXqUDH/NoT80TqXf6DYiwy2qMHe7+t5xxHadPar6YD6o
Zc3+2b7LQEh0vAtMQrkRGVj2tU+LPxzsYQ/UUXEPStGyIqn5rtrc6WGmqyby6cXTKqGf5YsyrB9r
lkdJrSjBsUwqeeBtyMJspezAgLU9Dpt9mgbCL6RdDSEbpdqztkyhz+0G/N2AbSZ7bPj9mpfVTAWF
C2v2Vn1iLpzFwwjanh4Cvcxu6CAsD7XO+H+vsiXABpEf2kLEW0s/xiZupcAD2zbYpQzmmrjQXdjU
5GZ6mnW9DOeRcUHKudITyHupcy6tsiCikJe19frNYoaJmtolQWVJVBZvRtec2MA977gRxWRwKewr
q7hRcpwjKAinEvkEc8o3NCs3M0fnjztF9TK9+iUoKP2Z+Au2r1EhNB8dQEgZ0QZqxTTTlBaui7sn
vLSHc6HOasgFcl7T1D2KnCBjmSjPBkrxE+35EC7mvvpEQNykwWLGWZUh7GVSxqJFBqPe14tpk39o
2tgFBmwff7z/243V0XH5WyVxtqSqJsEo9J2TCiTlfg/30VR2sMmcoPJp/lRs4v3BHijGnIWcVhqQ
rCCGNKld9eKg5yKaetL4+FOXw4U+sLddkwgAUrIX7MDskY5VwwSpXrXbIFhjuRYMPV77+3Jw1iJy
th5Spi7SVr4GhFnszUbOUSk/7aR4tBztZVZQkRIgo1pWwXR01oKlk/prW+8+ldFCajk9fpVlSoRE
6LeiSi0eF/a/Ata60C98dO1jRlWOPi3XHoqM/hm1iequ/SktG/2FmF/1oPM95KSdyF9NR+TaAwP0
bf+09IVqiQlVPnAM1tRPA3MXH0lrQIlrB9zSse3sH3VvOD77LvLb2kexnmcE88wpxzXMhfhldWXr
GUpfgfZYWhKBGma9S/k9WgQS9279W6FKVhM5xXNGPGYhSDMdKItt3qYAC8tjJtG+ucXwuW4UOemY
9m+Wy0c/El/DPaOhwbfzEI88PZ5WNy+5y/6lJ0JJdIUbjLudPtrEv++aWcXDYIQarzYkgKoNV8aM
q+ZAKBX5U5bUCR1P/UVULab23GHUbRj5IRX1W28vw8PusijATHBCNI8gcjzuSgsPQM2fLeenHQgq
MjI2ouVXv20Iq62FwpFfRYQiHbp2rp3RXo/5Yr/zlXAY+csk7jq0BxNyqoPibugEG7J31kz820WT
+piGnUBQ30ZNZ5GX0iFD1NI2UhGBk3bufNZlz7q5jK0tYQjLaD0vrSG2l5ZlfXGlj37U/Ma0XvAc
6NEwySyqOoRbCrS3IDc+d2vlESEwhwz7uo5Z6lsk1glOEgwabPj3+ig6gP3Tqk6HDmeHp7CgJiG7
zQ5Wuj/m9oBWUKXw6VGrDyUFNWLxeJqrdy213yhH04OLygdSnvEvrZmRl2K+u2Gg5m9pnO/kGqik
su8swqPd3dnqtEUMMONhE7X5AH/ZjLC/1QTj9G9MqElfn9uOTLZCP9hO/gKb3AyyRB0iSiOS18s9
v0oJiUHVn0xzqG+TQpbo3nw1LfG+GSGqXkV05phKJnKNQJtuo31kgBqDghjMF4lz6YTZR8RJg0kB
NWYauJIgWGNnhdeYeRFqZMNuG2mPsm4jct9J+CRj98T870mjTNbcAbnxxKq85EDnjkbLueeoh6m9
TgPDyQtipeOkT85ByEU5Ywskwt3UhwABk3lmRGKdS7F8GoZiBq5ZgBfczZPZmD/72FWBXTtvO9qV
19bhckr3lJp8OluureLnMj6StQdHYJjX3d6pMTX3Npl/4WQyFDHDzEyZUdqbl66zfrtziq2XPLMN
5nr9Ene99qoxRo3mkdaqZuXp9PrTqjirj4ao8d2MPKBFr4f7K/ZkjKt2aWvNN+clD4Z+Q7BjZc2j
KaNatRnskyJsoG/x2xxDh9acKPsocPY9qHTDjbJJxU9TleLaj1VoQwc4daWpX7pP838cncWS7MYW
Rb9IEWKYioubaaJo8BUrxfT1b9Ub2r62u6ukzHM2KggF8sqyTtivfhcq50Nzymkpn5ospD/pp1f4
j/QCjKBUEzzPJqknDrhHAwkrqa0eyQatkWJ7U+yF0xiIhHa1PsZZNj222IdYh7LQSBNg6YTLQ5oN
7m8zEXxCmIR62zwPbPKenI3Y3Jr8RZvJtav09HXrU5A0O/2rx8NQ/KoyDIhdNN/NRJnstLDd0ZsV
6Yn9UWbGp6JQpYCHSg6y6W2VStC9jRWl1GkXczLbHWvheK0Fm7EIqIhxiMaM169G9nEe+zQo7C71
s47jcuqsFW02zIiZPTjEqqMOK35UnT+YEPXmA39ek2n5WbeVLivTCuQx/TVzw4oUBK8EbjgZzce0
Pe1Xa7XsiC3qUqfMh+isRUsl3ewkxrG6SyRwgptyzvfRiUAqaAnO68VlBp89lTDUYiNG1+i7Y9U4
Y2xb6rdTrIGl4d5hNqK3ggCGhd0EEIyWsp1BaX3R5B0XS5M4PN4Ea+vNEyrC904mfwfruOIlNBn5
39vag1fLzgtif3Te/UARGWXXD2PXrieIXhcZAAKcVusiMSHB7s5GVyfBnI1LWPUPM8znXQz4gHry
Jq+4DdVp/CevVWDxFNfC9oaahQTZwfIvmd/IiyFOYT+JbvqSMqS6E11Wy4pPyMBgCkFk/VOKJKan
+N0EszB4L12K+RhuCMWi0hNLCny5+V8p2ON3Li8Fbr6g01xW2gC/0XEptQqSCpoXFjFqOitg0Dm3
PPMh1rc3a9vCtVqI2gHG48NF3UKn4bzieVjQ2gzCORKsGKy7k7jV2gY7woWgIAOP5vRgNu9jc/OD
M+GhNYpXs+j/hqzt/FVFx7fkwYpgkyB2fc0j+DY17gdxoLCs99rH0pr/1MmcghouSk2/kMbeOnLa
vKEjpmKuxw4FLvIbSqXe6GJzNaeAz1GGd2sG4aggXUw7RxVQIPpasCnitSm8RtUSZJmgultn1+ju
SBzaV+vZGITwGLotvxZohhYiaBiUjlL9M2r9yNsm/bDdApQTSe/WqOERHgBy3RkUzSbkz3kqYW59
4lseLFt6vn8jO/Xlp12bn8d/U92PIYs68MWGJtdsPdZq9VQVjI8GYSxRaZRY5XfhyTlDV7PwPSXN
oyXv4IoLJqJyh3hLVjT8hDRdhPEEJbkGn+Y+I23vCMpPCfBp518AdjCHzRBxvUVp1ichnoPrYrdk
OI35KdlAVYxSDXq8P1xlmDqceUbjS+COslWutrO/wEb908zhME577gJZnwG0UaJYUCdwhxfaBnnJ
jcu8pG9iZ+B3ADHW5b2mmTasUj2w9GwIkxk9gwJn0K2w4Zp+tWFyUoPesEE6NAMXMuWwa9ANFCRS
TfOPxQ9EBA2Na2ujBd9WfMtN/TyNiv4Kn9K6yUGTJOMF3+RDCTMRVk7Xc9vk10wb28+tOLkM/nyh
q7qjmCt9MeYkGnRIyzJIY83oE9dxjD/N6pnNVrLHQe90/haNEhZibl/BB+81Sv4shHXDBU7Cvsoz
yor502ogUpMjaW6nPmMYDese9/DEUa23tu5nGenuxOIpPKjZFvcmEmBtWoqTLuYpKubsggawiREx
h7W5jufcwviUPjfJbscmxGyYSS3IDA/wNqM46BCJUWgtvHpb/1j/lpi4OedUNsthNxm5Oo3Fo6oF
Z5i2vGnEKnl5r2wxkeQcH7yR+UQfGqGPn81kb64qZ9WB54T0qYyyNFELUNz6oo2JDak12W4qj+x1
G5nm9D3cZG2luoMfF9XtFz7YA+n5y2G2pwBSLLmocksIVsoxrNaAfQUtXf46EZhhgfC7KIc6jJ15
BHv6Csr6qVFAchTs9HKNGC5FNKEOVu6O6tCdR563DsAZU2Km+5amvg1JAuwv6eg4m+nfbJj5sR9t
8qWwqsTMQjbB5bJkREOz/OVdoiJfcA5ZPSLukcfAKnUe1f5l41CedWNCDIyyviwd1TdqqhlNyz6A
9+qeRqfcMdkeVyi5c5Onn/Y+1+6+tPkDlkr2K3EosOg8LI5UIJuh8F420yUo09CZSvuADvMLMM5z
Kh30odROWqXKbjeUfEQSaqgulQ/YyPi9pYwLKsmfe5kboMHfhxr7CZAHZVs57mFqSq/MoXSsAo5K
64wSU5Y+7yGXjFnJqVjzS5Z0pKUL80U1UTGYQLS8HcPJlFPMebV2l/94O+qTS7Xvf1rtG5Zydx41
5qWq3tV+/Za2SvvKUtsCtrCggqkx9M1JEp40IRbAFIh1drgsCrCWaQ2RzPZ/99UMYbdZ4VLiI09A
IYIezthdi/J1s6UJVY11daDIrrOcHjcN+bvU6s9ikN8yZ1Qjaam7ozxx9Fp3nxabEQbV9dOuvjo+
iQ+a21h+LGpHpT5Dadvqr3J1K1OzDvN7WDvDJbWfuMRueh/kCxVf1po40VKT9UgPUOdW40Q7g9Tm
QWMpB2NsLJ9gX7BtkUW1oZybHYWDVHUSSLu8BNLaSb49ARXqeUqrYcFQxbR0VBO+sTUdDyNv5hNy
Brw7ds7TTDJnYYAymMbk5iPSJI1qsXAGEejMpQ/LdYtTUsKIM8JgqA4/Wqtf5XIHH2jZOLK9T7mm
TK9ZzCos7OINBcf9w9vG2JDVNOqkMfHKrFzOqFCfaoxhp7FQYn1Ho6llzuN4t/Ix3Fguu598qHXl
hzoQEQLnk952txPruXIRUH4SYnPX4Qoy8hpNaRGNbWlc8lJ9WSbAt7xcHoZa6a4T4MBeWlHOrPGb
wBW4BNjTM8e3hvkBQbFKKUlcVYjz1Cwl2aL74xrCjlpZ0LJZ3nk5OSHeYjgmJAjydbtt/LaBPFj1
LSZYWbgq9ggKbBmVFc0KLIW/7yQSjzVq+7Xal1NvkMZnAjSVvPaJ7BQkOKh2lCTgdXc+DcPCu6KZ
tKmbKeNGi8oMl/lkFVowoIEFsWTU2K9pa6jswzA7ajPEyr45fjspaTju3T8t7b+0ReARUvbvXC42
P7k/PY4FlK7O6Scgi3Q0JWq0hX5vucXZ7us28HJvc3ZJVntNevA/QzTB1Fr6ZfqqHX04gjfjgU5b
ovLgICMsZZk36OzDdMGJw4p5ipZd8NTUYgnnX4gAOB7JebYDY9WPlnDeHayfeV4jo8y6EwWpMyTX
AlO03RyIFdB/qbw4Y+qApLEI1/bnnNvJWbcj2q+38A7kEF/NZvqESizxU8jPu+qwCVKkh9ccF0RR
8r+2KUPRyxJHAnZvvy2yOKscuNTUdMJ6tbxR0EWbdvJ8XC0DF65DgyjxBsGo7oY/FcPgIYFmZTLG
QGo7AxxFXB0FQy0xGmjFDDloje3IZM0zMdUMF6t06jWWc6dPghLVva8BJiAngQdftcadF3gfOTX1
hz1V46T7KtdKf7Sk7YlmlcFHgz7j2vGz0niukuxLHgF9B7M96OnChNYqR1vWfztl/3OoAd1Xx3aN
H5QBNiiitkf2WJLQNrSHpNmeN51cUdM6bFsN+9FplE6iTVtB0JZiRhwOCBDvGgId4UxasBstYw3I
IU4oX11L+LbdepjoqQavFvaxqf79X/lJY0RzAVH/4wmwPK2j/nQpso1FE02iM03flilOhOOAe6Be
9voshyXQ6aWWeOooNZKx6bMtF8llJ1igcdApMnesF62UI+Svr7oYzUDN2ZBMef2TnAUKSlJyL63k
17XnXZoV3iBRFkS8wQqXR7C4FVUyGSx22x9qdbcCs5I+KkPXj0y6GKg7biJZowGnVRcD0r0jeqmS
/hK7kfD8aBOaawtNGZUACLXn2VUQMumlAuBpNhCtU1zOctxXM2JNffoj98YM1tx625G4GHO2ep2k
PSHMBVOFsfMrlMgdKSuvqmLEBIV3roAUCoYZ1L7H6u/jTVndpWK21zPUoIBNrH4v+PtkTrrCDGh8
Xd5NK7s5/5f+ZtDpBqsWZqMi1MrybSiLF4R5yHNEQVIVfDr5n1hO1kpOvSpTiG9J7VMi7F+maQS1
O63UYNO8SD1uhd6uHgopL052/tMA8fk0fFNtnDbqBQU/DG1xSFRKkdDN3AA/JgBPlnYLycCklKtr
qbW48hAza+V07YLk8Fl0vadA3CIKzolTSfr3XuyhkS+GtykUwzUkX4Li0Q9U6YMIZWQb1pTSRaTL
3q432FH2FfBnArijnrwlHEimmQhksrvriepJ3uI21S+9wODRjvTvoADM7GqOrJXJ2a5xJTev4A/6
OW1XSp+kavLKur1hRc9CiNNXDOtaZEpdGhh798LxorsTC6jfWJ+2CqWasSzEin5DL5VckfbsYt3R
PTFxOXhX9d1uPNVZidzgUfK09Z6Ykh8matGZmVj8kOdqDeL8vjq0tliDqpF2P4FoBwJeopLgO8Q7
2knBVuhiaerCReinSWoCCNEkHggKmTZqqJuqcoFVNx85DWJtLXkjMrKNF5rh8xlpd06RFe9CWYZT
2Z4XwR6AEb/ABh3hewf2gKkHQCIVoKxEYEoSZqGEgcvBaony5Zj2OA7SvP5vJTru0GxOvOl5c9mN
6ivXEdM7WbscVQikTW7Xc6Ukv9O4I3x8aJPNusiWhRhTtWOdZG1/NLB85bv0MCvZflhF+wlltAHv
/lsz1Mi1USEBwTe+sp148yAiUh37g4IUjBQNWsYelY4UHAdngWek+b2tOCHGOcMknc+EtDcoBvey
DncTDFikINtddxiSHdBdyUcvy0lZZYw3eKBWooEmCrFYEoDEWzb0N3PZlRNK11pWMwA0aG04ptxt
G9T/XZnax15o861b1IhHezpsEt9vxSj0MPXLYUtW47QRF+JqzVtpK+aJgcLPqsaM63FTCVYatiCf
EGEWWbqeG4JRYOwEV/z8SGqEdGwGTTqSawPBLBLhaxPiv34vOp49sJ2k3zwV/e5hF5wTqmQ44TqT
iZMBiZ5AQh82XCwx0XSTt6v7EA+tDWSROWs8bCBo9/UsmKGOvHGSa2R5GoJqMf1jBN+pAoTMx2Xy
UyoFmbU7UiK3wsTn2QBRvtz30gm+CQbbIWqCRJwvc2ytE8LO3zzZDBYzo/W2cbcjzRSKz+baoOXZ
CdYq8BgqemLchtw6fmNmLw8zpuqxYuvWlLaLqM4cOGK3NGjryUQjrK83TJj4Z7Mk/e2sBUYFvs2u
XlaSGp9yvY8LNU/ftyZVz6XAM/X/v6Sz3I4cpxUwDvxTg1WTiaqsDiPHDjJrSVyydjZcHCvzKdfM
Y4Yy7jhl9kWSMhQPgr2gFkl6FInmz5iKL3sjfUuZ9o/8izwcjYOmJHvYJuJjRThGWvHwnUt67gMM
cvnOtFnfNiW9jgAoR7VnbVH3aQyVNuoI7361YDq9eteOycBBilAOXz/x6ro4Vakx+KNyrzffttlr
GaAwvil0JVq5E9Q6ArQpFxsKQtOf51R+bGbM9fKU+dqqULTWVS+lgAIZqebzJouzep1Y10rpgsnL
YkM67XM1vtkWZD5UmwkFIhaER7WT1JfOmdX7ulQgienV48COva2Nw/KZk2N495sZTXpVZcrmiq+x
64ebTAIyykLztSRz0P7csjSs7ZcUXGIHG7GIeeWEiu4V6Lr5mPb1ebbsy9BTmECraCs+V1HH8rwj
16lPzCNRiiS3s1+WhGjsIsdv52xeh5NqYB6kYoEDiTiZB5izqF4Xr65Jt0IcsQwOMdnFa4sIYKe0
zczQhKjHkbNXVpwXBYpvmEgNWLvD2uPY0rDyrD3ubziC9V0ZNncaRs+20zeyY40ZyVR6kHYLpXZ+
VKqrMi7+COFqddgiaxiLddROw4yjAKkAANS5wcMmKLCu+Y3UwvTs7t0BAesI4EBofuwQca+rD7qk
Feid2iudTvaoB50qxR3tRAn0p0SklbJ9SjYwU2pDKw1042zY+UQIfhwv8g5Q2H9mBm/ilrUBYYu1
qUIQw0tMrFCI52RyVCbyLpp+OLeOc2L1wJbxLXXmE989nYJWMOvvJP4f5W70qmXCP7U9QNgTYje+
KhKqZz3ld75Jb2mhPk/pq2E0EblYgVm7ifTTkroXYz1o8nd1+6DMM7DSBXyUNUJiX+jg+tmpqHJf
O2hC0QbJ+K/GqonKmRgEb+tpDy9Xv6Swb+kEYs0fy36uOsIaMOYk/jCT3+VIr5aCequ8EHRQFVjx
iy9iZnGZt246om3YbY/1PkVThfbY6SYyittwBw6pbNaL6ch37I1zy8q9EmTc+0TSeDAQ7wQHujPy
bUnuo1FDSdA8wObg2L4irw1LvPFMQKv8ic/N0+9yMCY9x3lusU+09UkBSiNfAj4J6D1D97G4jUlR
pHbG9DUZiL51AQoCITsGubjVen1Z969pCVEhepKByH1VSAYHBTFDqW4PhWUcV7AwK2FUxpgKAHZB
YBntBDLsSND3rvKK4TcBaqFgFl3zc6Xz9SALrFH76RRrlv0XCo4AV1mYrclrq87RTJTXuLhSwsKp
myGhZbvyrUM9t+Ch5f4frcEnlVzq1LjA6EubgUii9tUZc2mf8d7zs2zL8wQDZKc189sdsvNKm07J
RA20JjlnZKEV9BEhwzqUph622bHNT7jMYlNj/lo/UJ3HKdM/4RnMOtpBINmYzZ+0ey6V79HYo7F+
kgF5S+dFHf8bjPxP45ltil8DI5PcHgl7M1jRzPG7lU/SUqEn6uOJj8p8Zvn1icLwqsuKokQQMENi
l6tgHIFhhFs49DxwcnJtOmIRzjnPUmlakPdFtGBsS4tAwmOqOo/TMH1WDZsRIAF0drwt20HL38bq
F8W3i8NXhhDOqZGpLy21a7xzbqbC6ufX8h6IMPOiG19D81KjWZEMSi2HW9W/ER8Wo/q4ysZRRqKa
NA+2aCOloprOvHTSkRfEK8szFghvVqmxedFbuPWtD+acjuBK8QbzYFe3Jo2bOzC6lij2P+40eFqe
JRhK1JuycRmSCCYZyeuxXMujhRK+plymGIDB+NkyzNIdFst8RmL6jQw1z8fLggShXsIZSnveZU+R
zqj/oqYhAH1CPAvW172rleRVUY3MocFXSQ1DEdvIPguORQmj8aRiWx/ioneCbvu904Hj/NmN09uI
A8lZNl8BF7UmH99jTBOQi3jTx9AZQm76Y7bHRvGOF7nTR1cDM1+nLlrUma53Nin6YPX+vxw2wgGU
TZ3rZKPMEYQQLqUvGycJe3VLpt5ajljQLktvuRqb8wBnAfIAZIwZ1AyqBTMnwufySnjJ0ZpufcJL
V2UXqztI5XnETatuN3J58CpMrsIEORdBTxqS0R/HCjBRzT0xqp5w8nCqYYRT1vEhnAjRxFXJAU8P
qQ5sQexFGTT/MQF5JmyAnNHaZFtQPHzfQ1jJFq2bBP8SQDohnaoTEiUIHEGy2C3jU5OJx5zYP25q
b8lRElAOPZS3aeUkSYYjY67n4IhJtR6okqUEYnWrssPjuhWPuJkjmeUGCQJC/Z7Es1uLsBUxiW+g
V0odkDqM0In5ua2ah/nVTWHrSUpyRfZY9+yzcxLoyEwLpNkq8xWGCfiGkdak/5T15R49UaDLhlyD
AQkbwvSGnunPCnjS6DoIWiSllfIrJ/x/mvdOKcKmrVx9wDUyYvjt4EDxrRfJyjrxSKiPaxLxrnBu
NdkjGQYsJf6eJmE1JB4iEF9u7hoY8IsNzF645KK4g66QmyIRi/V39yZgDL8IbTjYqJ3HUjnYyEcW
5V3GJbOrpzl9lqzCk/oWJ755cexnSgVxaw/R090cbm4PfcPdoEmvJEnASnGJ2OS+44DEGHrXZR2z
mlJYqu76O6t1l1lNS7yi9UGytxC6J3JUIHUdE0JCLQTAG4FdZanXLoRJWk1HdmSvUC81tgNWYr7i
m/ZgiIt8p+4pw1RCmAxWcONx5hhfeam34QhpO9UDnqjKp0wdlcrM3MqCpqI3K/I7C/0uSx+ItSys
0FMTdQRVN/BjBMfC/4OAvaTjdep+k+FXW97zHvzu1VrlZ8RqIanfrsPaPmaJPwnM8Nn2o28Ofx33
zj9jRkzOayrmHivV8tKbPwuV2KYA+5CfKn5HnTc1G8DTT+ounhXjoVmOywDibNSnQbuhmbunUQV1
8tC3xaPd5K5ITjn9xiR++U3WnsvEihjtj00et4b8kZt/ual7o5fYj/ZwNREkNZaDem0l63PxbLUj
1563Boql3Dp+XIb9qYu1EYC69AiyO7biVR1PqCrj1K4Q1QOZkbFp/+rNRWmmg0X6illVoTI1ZCpl
zAGFS5RBr1+HFgtqXpAIOwYURLullTzQ/eFltXUlMewzU0nnKB3sKz9TBQ59TzXdEN1cagBnrOiS
nYVluT0OunqUAHCM9divhwRkuNXQViVXmikQav+Tds2DWzpV/Yc6/KcT7ZOCb86ZhHjjo1KbcNWW
x4caPxWhsJZaAoTf/b44hMXVKJCXYxLduMaHJ8sxfWW2DpqRBpYNIIIE4F4ZtmTRZkSyWrL+fHQ9
cxPyAwC28Tbo4Borgrn1PS05p9CD3dlJ0kMuLJuBYnMI10MddAVmxD4UY69wj4mDKPSA5+mXJhU0
0NqB/SeUt3+s4qdmEo9ql7ODOGPYLHdTicMbop9KXk4j+WfLrznIU1dox37/WMyXSv9bEkSKEmE7
5N4R9ybIULX2x6axHxenoYdaCtJE+tPT7lTvcKvSKxr1lwUoBGLlT5IQdhk12A8i4OVeKW0YrybG
Rtqbcx02AgsWew535HapJWsE6NRDM1fOXSZdSISq7PWUWfrXzjbGxEQ+Eee6KZ+FUHEaLi6pMMzD
jPjMXZj+yGi/2UV6WrfyAzUV0ymJnTozv2696E8bksVtY94h2g/5iFS88Vb4qt2dBXoozewf9ywF
/KyQdYMkJIpPPy21usNzspfAQuKZKFxkoRrqAsR6quRJS3a29f3YmX2EI9Mwzr2RHcS6HbD9jBoW
iF3i3T+zqESbUGKJxMLi1mdVWMUd6apba5zJMQ3SmoEwsalGKeSbBVIARXUgfDTq9Y/RuVJn4pJk
5lps+4IRw2kl7kAonNk2wmoU0cSfNMrYGRHxOV08QlB2g+Nn6Z2dHgi4k373u1CqADOeIOZOSpv4
lZZFxhbvBt1MKqjwfbCQBvh28WbawisEGJASJugweFi0Oq5mjSTOHwkXdKurL1XTPBN1eq+k8GqK
IGsed5lUI3Mmukw9rvpBFg56T36Wosxja4ttg0wkaQocIq4066WY55eEUKD7vimT/jp4gmz9qSPl
REe0Bpp8DwKdDrqa3QDyGQIXf2lus6WFhr67I8Lqsfoo7j/q+ECcGbRyRnpfR9hbm3rG9Krdi3d6
iy3XvO3T010RoszfpqWdjDu3mH5tGtvntPqt9WjseLU3vGronD+auuAs3zwbBC+nNXdkXRouLVbb
pDCPWs5Auh/28VoR81iaD/NGUi3UviPRc5DiEihCjp9dnBxJRHRpvw8QUTpOvoGwJqwGTVsfgNyD
RDZilfTggnN4ky67ND8va/OUlwl7BlHoexPqxOVm3RALawmpjcMriMMk+eqxkVj15Koq6nmL75rw
jb+eFGAScvyFWO+hy4/rQHTUEu15HyrYf+z8k8DKcwq+N+yHaYFW1B+G4anvH+/xLyQMS/qDpV13
FiRUCxUp7CtjcmYGxUpyXIoTCKK/k6WbKchYt4MmYQMmkKm8B7aqEFGosOVif3N09DcTkqyKWGMZ
la6sCyKJENAVlh1zQgcr0wRjXMMk3Sajt92T4uDycn43VTnUm+JmvAMtZwNgUKiqqb8Ub0IxolRD
jJ+9JgZDuULCyCObutdHhfk+K5GdNhdrJJQV1759LhlVnPYRC+syfXOPFndvAY5HvJ0pOtSOU47P
c0Stk07/9a3BoAQtSCczagFZWjF2EQHKrk5ljDqtQVqGTf9bo3eep4xelDYY2kfktwdbu3OoqNoW
IhFcQovditQEhFlLcWRjDBwA2Unc8rElrA0F/OYba40or/HSvn9Q5Bi6klT6I7aWU8dNNuR1yIhD
KJ0HC/PBwI9eWdHQmoUklB7M5Jzffa/yckViQGiEfWTyyo2EdAos2W3tD/qnCTgsS1cFx8KaCkZC
5wFmF0pYEUizTpokn2ZLZchjTt2fUuWokTglw+TkACvAhOGYPUC86W4/BAOxxmom+Ra/Geo1iOYm
7JN4IQ04JbhyG59YE9TOJNjrsKmmm8ub17fli5o+EBJR9rAtV0FMRGJ+4d1AJkjSRdW+TysKkKdJ
pCcTBgqqx2u602BjPcRVX5Vhl+OFeE+0kWXd8nSDwrb7IKMT5JuGPfLXeqy/iYj9WvWTyUZXNUms
4vyxOj1eUpK9gT5bYX3vrHpz08QOPKwlSBEDZxFHgXOqBUsje2c0HxxS1XjeMifDWMOLsjXc3VdL
/tdKaSzVBIUe0MA0tRIODmMSZ65tPqXDc0kpeNcCLlshHGRR/2dKhKH8ltmXcA5LL26EqfhU6gDh
A1AtoDzTbVY49IPW/k4V+UC4kFsT6klP76L6IvVLafKU/k632R7gFJFLh7I/j2Ns5WeFcXImVlAI
uuLwoNnwmaSsZGacQRJATYXG3Pv7oBAxP0fdZBPj6nxX+fayq2M44blry2S60H921iVmMNPoz4IQ
T2/RZ0KUJvlZ6/+MeS5CkgGOiUpulLasXeDIyhzOLckbzmIMV6IWXFj7MSzvMItxzAmVoDDBeS0N
fSJ+FrqYND3AmaRMD0a7xLQYluiLNZ1FJiNWccAvMWmF7Ld3S1ZtZeWZPCvQ/evsDOgUM62M1lR/
LtsuP3RYonMEGMFW0MKal7YeD5n6vPbDckN32QTouVIwSLKtCj3lREXDiZBnQcdBwZiQg6Gu/8hV
mDnL6++8EyBDGhCLBoNG+9w1Qa5wS7viamvFNZ1XPVImELp6tsEjNTQ6i9+SARpPCFYPO3STXmu2
7zjbe8UveAG2exvueoK69+tSyo8lRAwk/n0XxFHdOd3vJJDx5Liu9XTLLiRgvTUL5sXR7qaTVAAa
k+160M0htHbWPqvK7dcClDKa9IIoIDH4psnO4IxagK38tubmGhMng2d9nps458kxBgdzg/MO3/A0
N4T6yIr8Cpz/RuEEUijaIEjWmgQi0bF+UUzWcb5usduYGVa0b401/rTdAvqWtOTkW69sCVNASHXY
AoEGeT4rXjska2Qho9HlOaJUdLrd3QxtJePCIFmdXATziYP8qVxnwp4F4cGTzJlYL/o/BVH6ldB4
zUzIxufsTwiLGK19u0LkK8VOdOyy/of+ezqiX8y8JtGmaF0xaCmVoj0Ccf8kWf84mlb7WxHhTMLW
wZiU+jBXzDZzkcEnGVmwcYeLP0Ggbrw4LLb1VjzYhHktiqa6Q/LZGwQWRVvHT9UvoNziTteYSRqb
RMa7g0+l0n+KJUFM7dhp1WxvAxIpnEX6T0lwPTT8pkTlIgegctEBfhUkJOq3wiA1eZcatteCBJ9+
ovpoUhvPzNPC/840hpdFZz23ZgJeaTjZTfFQl2hud2ItfkU5OLEyS/8h9WY/ha1xrST5aJeCO4nc
GQLXzQ/Z2LggMXJxNDyaRsqho+XAMYjJFlVevHaH3RjK4b8sc+6Dz8y1sm5BK6sSZaE2/M+Wh6Ut
8R1qM4+QRJTk/myjZbs/F93s6PGuE1BXK04X9WbyukhkcRlpdbQz85SnElHVwBKKkb+hCbeOOp7e
KYdc3rv811I/lJWR32u4hKT+omzmGml7pbobMqoZPSex1IRi9uVBF0DQyX0iXgnm0gzzRXeW+rop
1qVqh6PqlJx++HFFq4AbkkJOdSWqHKIQEeqO5RQWrbLjx+feXDNTAXIoKRBtMP6hRKBx8Js4cA6s
dRFndfyYSRBPtOWn0jpqpLn5OjXlZpdOaE9drewPO6CiM1jhtGsXqesijTARzaiO27SjESZhzUQC
q920rAM0fazLwcd6dxT561jYR0WdghLRazpXYW9p5Ff89KZG0qSCqKkIFGRbZAdYtLp36n8GgbO9
2h7tBlspq1txbciX8TJBRCEXdIztKGBeD3UA3yJ9BrrBJb2FLfdaV23o77m2xSvGkRABOVG4FMxA
i0ty82TkTyJ3ftiPa2JKTOrR0/1n1X9pfwBF/Wru6AUPllMs+GqiEp323mJf+Lbsm9IjXXWONDxA
StRu2kzvZlZGJEnh6+l8a35P9y1WByKTk1/QtJcyEXGXW6deoTgk2PrOw0gU5kPCRwuzRSZoWeK/
MrVTnsmRM5ThTEmA6TyY4xip6mu3/yvV/3F0HkuuIm0QfSIi8GYrJIS8a7XbEG1u4z2Fe/o5zOK3
cWemW4Kqz2Se/BrRew5gqSqayID5ccDAWqknF8PzWfnIK6qHs+TYG0151THNjODel4+pYM5S2a+t
TFEmTs3WwASpbWXxlTJ3gcbIGJx9a0osQ9q7sEGuM0MGLaKzADmYNJuIw2/G/C9rf6AhkKNzO41I
uegviMDaxA2647TdK/pLGgHCQU418HFju8Ph59x7xjZpynYQkbggpxXa5l5LVqr9aeXbItmZxiZz
3Di4ac3raB9NHqpowW7/Fva8qyCJkWVDs5IcM6ZVEo1bnG9CqoYCeqMdj9dMOc7iApLFDSsScIfa
nTQg9eKm6sZ10J62s47tl/+nvpYPK4NZDCvmhmJz0VPYwnSd4N7jUzFSDUUHYtJpPKX5vI7DwLXM
h12e1bxGFDHv9Q7qTVqcCnD3kwL/hSdq1B7CLxgxplENHArhnYZwulB3JNey0F5nwYANjR0cr4Gc
nGi0aXkAw/NeMkRBQ0beUBQz5LDcKpJ2s4P6BhmYrlk87cjPpR0wj8tUzj72GDZP+TrVaU0o8fOf
RH8jWoReEMxZB//EMwcHicSGl0kYrdunnwk6pUx7wy2/1WgxWkTKq0aSWf1oUNaBjDJf7LttyfZi
nvB1ksUI6z4gnpP52ijKFUX2JtSPYmKiYSv3ObU9ZxD/Kpr4AjFThjNgL2D29syToHC6I7vmFIHk
eGjzDxgL84Aiyd4jucBUtyj0kMG7zKYwibhliaAO+qcjGH57eoajs/oCVrOMjsRdEZcStefQASch
3mVA4ZVUa5vFXZ6dUD3ZBv6CiHckXOulPwfXKCbtIeFBblZBO7Ar2pK5AsWXIc+5tG+xSUYELiwi
BVZ8WnG4pYa2xpMiMXWZH2f2A/eyfrOqu4rMEgilK2kfDXivRsP+hMDMDhBR76SkPQK+Z/P7mrCp
A1S1YVUNMfg34QAdWwjSMW8UYlf5S6LCy0THRfkpoXfqMi5O5JtjjzOfZYaDkr1UzqbyVWefOa+I
HGyRGbmqWhJ9QsAtkA8SWKSBn/0kso9aMTyH+mUsQYowFEpUVF010JmMisv+kUO8Lswk5DTasL5d
BVkDjZjXycAIAy2iSZYQC+WR2jJfTkkX0hzqqL3MRHqiuzl1ZP919EuzHB71/AH3z+OeYe4MwijG
L1fJ6Fufvdr/KnV9BRYctek+tsaXJlO2CWwnuotV0wXvfVK4RjqezSr67dXozUqWtBnmO3yIg0NJ
FWnoiSZL/I3giOOcxCKwJMHBGgHxBlbNLaYpK3Ns12QH3QIMtvJ87VttIwr9E7L5rVuomFR00dkK
bc9SNizO77bAQRc4btESaYhfiKPVZD7fk/M4OQm1zlD8vyrqGwk/EtegXVGb4iPIuqdA3Ajo5S1F
mKOoX71SfvdwkbMuOxc5HSJ3ak7oPIs19kvxPtI+VeXNrMKr+aV0twbzWdD+klUcaNG33sr7Vo2x
HNsfgzR66rwclelHMhL2wyfDAf7RCoZN1LQWT/Ni82Ud0gOVD/IG8Vt6LXBxs79l6N/Q0PSRjU2o
3IdxvBYhgh2HYXpVOTzC5i509K0A9unI1a5u2Mjoy6LkQ1YyFMbT25ClL6It79Jg+TJvXaF9tdAo
DFXQsdiHefxSBKgeDWpUOexiuNsFeALTnqlYVvKq/B2OrQmn1802au+KIEd4W60Uy2a3HO/mCJR1
dW+w56kNCn4RXXIn4q/odlUEKqo+SIt3Du+tmowvaPL2TiXc+vgy6PSONDlyL11NZcYvp7mVvOEj
kCxiwy45C0N2WhguDmVlvAQTO6Lpm8JQoT9edyCHbIbq8OVYgeszpTkbVrs5NxJBqGzIcL+seIbg
zkULmbFCOcS/dM5zEz28wm0v424J9X+oCAqs9CjwlPkSOa4WbML6pCV7uf3IHPsmx1tnuiMBp56N
lcPcmPB0FT8Bxl8eI7QEEcfsXP5ced+8KXqSO7RGSXwQprWV8r+uUPzlpejjt6h6GDh2CqBWYa5x
3F8QqsK3MKYNYCMDiuIpzy9N7bEAQcZmKb6VQn5eYx43a7xOcCIFdydJep2M1WYNmxcrkcVFonkc
jSBRWWfhZiW3QANAc0teObxxrBO8HWCFMZhdooDkFnMteUvlWqAWJqvgwWLYPPIINMZKelV/ndoD
brAhCEIWrkqdlz4cRKCr+IjghI20ukMO0fwlmvrMVAPQFkN/Fe6IgxHeBksiFPbK1TUxC9/ktrOW
7OomZ0nZWrcu110iaq1NZMs7VeGbwXS7wbcu1zs7qlzSA3ZZiZlKDAxBuetFtstT5JSQXg0lXCuM
ShwWP9woDAqGyifeL+vidYwf3efzUE60CmhCx2eKen6NmjRr3ICE0av2V3xN6PEvJWpMACPSPt5N
u/ZlfGI4ndO1TSlcresPpgIOcube/Qjfyxdet0VxfHV29RX07gpLy4RJ8Y6cGE+2nr2Q4u4M3OR8
j5cMzkCfIyHqJ1LfMmYneJbYJlJLTizORuWbqF5G51b/J/Vr7XNgeVuvZ9fZIxQQL/pR4RZSsTwT
dOY6/2g4HAjtSEyZfLAcAULym1+R1GGeo/ErpDfY56x2lWmj1yfzUWKEsbd8bV26Hytu1lWzqbCI
4ixHHTCfRuTAE9D2VfE3vUMlQKeM74IydMYOX2wc7SNfnCs+c1+0w+EKN25h24jfeHYpglbUCjz3
/Gj9TDAPPyA/Cp5zMXs1K8JsT0Zdl/EzoTrEeOcF1VoqH3hqkAfg4RzCYyZvHMWnJd0M/V4PD5J9
yKMDt1817SiKw465sS9VB1RC6GAEfKN9Ca2OLxAyPNfme+l1J0wSarBqrV9MvtY/8uBQzJZQxgaf
zQljFPZ7kPDq+aywTg9PtfXd2ExOx4Mp4BGta3g4O9SuinGetCdb5TB7kduHVnlG/STVGmH0HD6q
z1L3DfsojEta7sL00tb8CCOadZg54hK03B6npxHyJrzJiZcbfocqADAGVVvAL2o+BP+tVO/SeMqh
1ZvIgJWfIPOkv6rzVBkY36YNV9GdkwiBNGM2DHwUg7GLYh0VG9uW9EdBqQgEyN48URa0+pNmoGMy
bZ0o/FCctAYH1taAqrxle2DnJx09Ph5kaE2zi/9GZwyGVFPZBimBiHSoXpp5uLdr9Wiw5YyfSrBJ
Uh9Np95t68xT2x1Um6F+4aDg8Q4wRPCckRTE4oKJWfgNJjuIUPDw2JOm4hXaiy3cLtlZynZ6DLk7
zYfhTWUkH6FMORvSZtBJbOoRYq+dz5SzFq8BHjTthUekqA58u23HX3wK+m1TwrFk2cVJ65vVaeZ1
CYOTgYJ6mzc7HmJUaIzDb9lbhDoh2TXN8itpJCC+zUTd2a6xrQ1O1ejLkE/meLDKQ9v6srS3iUTN
9pzqiu0ma2qfadE2LnOJgjSW6cEvJEe0ceeZ3KwcyL6+rcOf2XKVksuius3W2q5wZ63NCdPLViUe
KN0V5V+m7TV1D2YngGI6X+puo4Ms+eOj4Dvknqw3duqOxlozz3Bb+Hq63XhG+1uhSIq2ukNlBg42
2jJDLNTLoF7HsyuDNWjWtF+scaViq8ybqvllkm1BkOt2TQgYcpOAwuAUSlgFbHqM3ijlTpScLGQD
bP2Fq/F9sTlo3wj8SChDQaAg1ivZRrpV/2gpZ5xfykG9Ze3GSnsNLNepV0S183wrbCYuGA/DSwYf
uz9h32LhzRMQ/PSfM/kfKRQsl8QsUawqVHoqpDQWFwh0ccW5C+NIh+XJXGXfI1QnTE3xQL01tEOI
GYyCCC9s2Jf0ga9KbQ/8dQFiSwr6VWMyT1mjvjHfpL+YG2XegYqggN90PUCWbcaNWD54a/jVyaXp
t8z1C7ihGd/ga6V5yeeC8XvXIMk5e+R6MlVK56K3y/kv0C+TFXGwfM2AB/l0yblp8MKysUKp8NIN
5q5jhMdhR8qXUaNueowjfaFM281UCIC+elsEJb10twiEQD+EjwW2wNbqfbU51YiOMB/JKJifhbpl
5RaLvc0ZzAuSwSkgdpPkynWjnCZGabF87jhk9Omhs8w0NiMjeR3TjZ+U26bl+FgDPkivw/pDoytc
peEh5MN6z0ePg1gNdnm4zpAYjlcwZ2xTahkcwG1mK8PWqtkzT3Rql/kA8aWOujVN+NpQDiLe7iNB
s7yHEzLccW3NmzrHIcZgYjUcF8/WvFEA7hLnVMrQWTmxPbxzWXSLaCEA4iCxWasopvpt/DE67uSc
hpgKz0fKGZDSqa9RqnSyq1W4P9eh5YPkqcCPEGCReqpYhS/M1+ofhei6J+8YBRyfLAjF2uYkXWvN
UYsuLQ8Og+387nwVkysqJDK45S5kSqXLeeCaDSN+0u181GpS4kfI4p1zB3IZQ2DlghSrwy+iHE2C
ztR9Jfv8amW0SfVNCYuAXf6/QVnz800w4FjVfIbIJB9Sc9avBvYxcCgsKomZNLjb181XGrOa2NFC
IWbFxaO/Ez1DvcSdCS6o09+L8keu131zJ2qm5480m+G3JfOG+mTD68RrwdfW7nh4iCLJvqLzjPyM
TQRZf+1y2sI1kYdDylc9X6FFTDpDKFIIV+IopQ+TX1O4LFZYx5XNLg32LDJMegge/cC+6M4eqDxz
226TWz4HtUFwgfTGwH7MUd56CRv8atXhl12xqxvPnAYjQxeBrfsOXJAlKNauo4pkoNsbkKWk4G2y
fIR4+uS12r+ZtIIYS/el/8OXBz3gp2zWdrednC/b2rWg2XUID43f1gQjDQ+tOETdkTFWIjO5BKGE
tMxPERQ01oPJm/bkuBgu3Mw5vo/YLy/aa2n85Nb31PgDjuC2YsTN31SA/kL+AcQFIqq9K1F0WWjv
vQY2TuObwb62tz0Lbmp1lBrzCTsmS8+BayHPXB35OPaNlco4Y8M7xBWLvayFxoCdCV34vKIXKHlX
UMAYS5Wozgf8WBxp6FNr4CsckVhfqY9VN32npBaX6mzdFgzkznzX9h2xSsngZjPCSBgNd8nigd9A
AqODoi6xAHhdQ5v6A/3fOpMvFKiiZ/6DJXzFrLio/lGUxNYP1gpuHd58KV+TdZY6u7S6zC3oWxoG
zzLJnAKrshnYIQZfWG9dQSbHhagLtudcXymDdjLGPe5tKnrEjZ3zSJMnDKjIVd8hwZkDU8EDeI+G
+045YVcIGZj06yZbG8W+QbxQDEedLA2EHMSpDd2pii7KeJcSdL8V5zoxIrhGLWok9ZigSXmZkcHP
MHtDy+Mxo64qaSGBMJfjAWsPMba8Fxx3vHTVmcfPGugsfdBhAGrQicG92obNKZLJqFx4Ejx01pMn
a1+OBasAaFJL+cpjFRVbCloqgPhqMv1/151Vv0+PJEdycPDvjFsoZXjJVY1V2nMY9mRpsJDZmZgF
cW5bG21ZHzJfdjU8PCEUJvJ2OX2OMEWB+ijppmQhEP84Yg1egFSk8Hc8czvU1zl/TAPMWfkqVcQl
IKuBQ0tzy4pZllYxmUxNMO4iR96FVbwXs/BD6LRjRagyzSnaQCS26Ebqjcla1ezk+5LmMRn/uLSH
ZECqQCiMeCclnKrMIi78JbbRYA0XaUCGl+10xi5MSTTFd5eJNphOWsn4BG1lAaUx2JIYiZKBxzgM
OeFI7i7PXCnXq1mXkFW/tBXxGAaOYKdYyxah3RIabToE0V9hfK7r61RfplHQZ5yK8ptAGo53dHbR
reFkL4tPrZk3xfSVYd9G61l8tpy8E/lTCSkPkmKjfkEgo3wabQfOuvLsks+5VzYy8oJhZzAUq0Al
pCLhq8+oM2CvYT9KLY4VXpb6PHP66/17Z3WQifRdS3yUUbPLGpTTmE3YWRBuGLeQWMBkZtKk4Xps
jKudQQ3iQbBGZs6ZtRoEAYbzMWPiw4q36ZlkSwDRQ0/oKODWen2JBbusXz7kLuUsn5+x+lM0pE6E
hFvXXzoEl7ZK3bwfmH1B46OO47trmX2G11Z+01SsWN/PIrvqBrACFow/rX5iYh/0n31lrDqH0d51
BDaV1e+y9kk2Fnr3+xy9IvrwCES8Z6iOIU6a/ti/ZXrNuDM0gIEsMeE67U5EhSo6wscmshSMcjZ2
oiZByrCJUNCHu1BGc8vCrVFw/Ni6Q72Pl76PhBfqNAZqwums2IUfOmxcpLHN2X0NBflmI3WgzZnY
CaQsI2522VlL6cgxg60P0RVJ9exaNnXN5q5hQMvu8a8t2A11vepbOaeSOYO5ovZA5ZZKbKfgfGg1
pICaFWXthkpDGRfYjMVQvxPIPUsJ11Ug0YxPLEcJ0HZTYxuZWbqXIKKy+q+Oo8mjFx5jW7zGUF1C
xwhQgRi3YMKvYAQPEi5ChMAS23kTzlqNutt0bPRVqvXW/s/guU9IkqR/ga6dSjP1A5vvIJQHTI60
EHH7ViKlKEXOStZWYGkpV73oMBpqm2BkvNWZ/SaPq6fBqUR8Ej7mnSj1D1xvPd1Q7xmas8um5lwJ
/aeRwhtJsBvHDLZKx8Agnul+FoPVPGnRBhAKVo/XssONHpTdQbbDl1xJE1e/U2jrNRTcWSKHt7UY
jE2ycxVO/me21ndPpmlSaF4/ZQfM2Dul7v51gYGZnDaiYvVVFJY7TBH2BJVWU923WfJRyaHG6mUJ
FSyPQa+hsqlsgnzHo6pAEmh+R85MoypnlEIp1EnV+a1z6TupGNyXpHih38Df43QluK4QtYttEvZX
dvuA7Fr2C0tM2320pqOBY3ednYoxvcvBkLAATw5gNvB8thQNHQkDasXAD2S67vWW5AkJeJhi6Cbz
VgY2BEGjjV9qoZHTOdNEA0QKf3gdLRrvbZM2hxRyWkHtiteeNSR+3TUSRxn9+UScmU7KVd+PQIL4
HBX1RdajW1Zab+kIRVDgIwD5cBB5ftdkcVjUwRTJta2QoJ6EWNybgyOzjqgVfwyjXzTpsMoBBDIi
hLDWEHmDs+bIBvBMNglmaw4XsKKkI9tav4uGk8GQrSaGygj49EvL5OnPD1JhnlVH/DMb3n9Leh+D
ez0tdW53VROw4iGjfjjns5HsSanfZzbS7VHw+2UbgzFokZh/Y2McOji/kjXcWijOK3vkVCn6g0Li
RoqcOOXLE6xuC0a783ypWA4lirZtG+sboCAWFgJrIHWhcCpT7DSM9dMg+xZW8JZy6q4iBFz8iB4U
1xfA+SdllnhvzGIHEYD9YbnX2tAzlHhXOaS0RCBpGQyGd0MgYxV/jDxPgT6exGQ/8JFqXXcDnE7W
hQTiLaC3VOnxeYz8jUZDR+nh22w3ZeC3GmNmLVvTfszOBZrtw1YYXzf6tum4YpfpWEy+QcWcsbuL
al+XbDWt/NRExjbtD83U+2neXjQNJ6XhPGMlONXJu7agIJe1v4baGPNX3sV+rL00GjbsjglFTrvW
MyhLjimySRta3EQxZhJIvoTcJujPBImPZEWVlDO3Ps+ZOWYohN7H5DsdPuekhzd+LLQfuJtwouZV
y8oXypM/dAQlzcy12BDi00KRWrBOz0djU1GAxC2iUSrxHruUWo2EE9n4SwI3wZBWL7IErhS9/qrQ
jrV8LkosrasxwrPEdidjzQgIjZhMdFoJ8/G5NV0hJ24gFa487RXS3OJfK/xoWmxPdMocZp6E1Azq
IFuZFpAJ8mqldAXHbJiWm3F4b+xPzf4EfUbU+MaOHlX6QegBo56BPgtFZp8f2zZGaKivWxEem5gD
pst2GXjtsLuoS6ylDpwoaLdJbngFCLJSMKuUSTJrTIixkAFIdlB6h1UwKW0EtxKK5qlQrHWgPbwA
XQUHZfqBybUynq3ozqUWerHxWRSokVuH0e8fGEwyd6ItXMMNUSdoOLWNGlS8agjZQWONAILa6ViN
77LtnJSM5XLm4hw+JnOwT7V5r449sSiCtLeCro6dnLrXh+BLAS7NCuJYdjO704K4sAndhgxiThrZ
UwIyjwLilJUj65RtQoxsiJdwECzih4ExElhDoRnvOrUYRgISWfSxecicwOyG10M44aAAO1BYG5pI
Bi0gUNzQaV2VerfEH+gmGdNVQ17X/NVEflX5dO4DHUyOdVVZtHcd1uyBMcjQ0msIZOiB2HFqXhEh
+WEabauiYCNBJwtq6qoz3Ixt/u7MlqdivMb12QAwt3JieRsK7B+BfG4I0+aMvqozOZSGdKhZfxi5
/a9GEiTN9p0CJMC4L6sWkC+waycc0QT1lT6C46wK/iRzeCOM6KDM6sOM5j0W1KOF0pK4E6jupLRI
AOAt5VrAIFVLyML26Ifydxudgjr0hkA6F1un5xYufYilN3XMz06ubdO5ucwmI212No7i3Ke4gX8K
77s3jxFm/3EE0gPJ81lgXAmR5sTIlDWSbgCr7Sxo2gVN7+hg9i+P2pyCfinOYmjQID+cGapEN3xj
9WOKofDZYm3AUZh20U4bbObKv4Kprjl47IfPatTtpEJfG0H5J3fIhuPwZeoyj6r0Qo/X0Yl0Ejp9
5nSmJT81UwHvovv8MxlIyX9ya5+neHK7WgOiJvsGgBID1FrSqm/NUL0L0Z6NoT6Qh0lI8PuYomFW
1SO0SwLVB65I8WIaFnFWILMilNXIv5q5f2dRRGm+Na17G2l+PEqkT6SnmQ00ZB8wdNYjZzlZ98G9
YS5r5KiWLNzHTvVe9R9dP53mtH4U/fwuq/FJkMaE/x7WZvojxmtHwmk4vkq0cUnNFAkvPzjm/KTO
PEHJI+HDHUOq9DxeW1F1h2fGGifs2R+1R7hXQHTJk+/STQaErFVuvK8eaqiTwO2Q8RoakfZjjwEj
xwpeTPwtd+2qjlsvDONbpzrk0pL0aJjDJUO8zhqZZmjA9kae8FMligGl4HmUskc3O6+FHD4MxuAK
gzpoP7tcsf5kgYfUSqmqCiDCjJCgc1dYlGWIQc4jF9qLCloJljAUje7cliz6E7IQ2cuXmQkkPz71
yIrzQPxYMY88HNc1Kx6LfoJ/6jIUAjRgjPdxETLPD2jL96GxXp0mfmvs2qtC7bdpUeYkZfkeIRkg
nNwbm+YE4ZJ8YtM5G05znQzVjdnByxXaKms+1MsSweIOD5oPRBCybPmGoXxEnX2hCeNEt49NWR4t
fdFZNCEmvO5i616HJTnPTGdlCPw1iEl2EesLwrxS3AVd2b5Cl33l8tpmGDb08QkD6q0ilq4U2VM6
jkNztuv02VaKn5cDTylqskb5qTI3ikY/LXXEIF37qIJ7EIhfCiQUjf1GX75uUtQxT49o28oHyqbv
ST8hSrwOZb03lPRd5UMC04qQcFsvHRt0Kj+Yg0M68bBN8i/4WF8KY/T954HUkRqwU9qzQ0vig7qk
RBgoZateoS2IHnWmnEuhuOkgtkMznqO2+zeJ4qJnkleY9f9SSqRjzEfDjtlzNmqkKa3NgPa/sb4g
uFy1ZbbgEEZtjB+K1V4KpTjpE+JNOH7ThHK9/CBq7qKCdPDmFO+UnR+pK0JVezPnitgrm5ml1G/t
cqk6gkMZiiN8JDgQmds5R9IVvZLJ5iBxAEFkCDPFb1C+NOxTqzhdbES8eYu9Kf3ME7hA6l+J3Q8K
DzysX9F7rXQYqCLa6g3cPNDI1zRjUoMrLkSK0SIY4JVVsm/CFwjrhgCx7bgFF9ZyDoacBnA1VK3X
YK+RGafmqBjamA2V/VozmZKw001aj9UGhgnMEjNbhwu+pYPS2P4RDEup8GWPzGApwqagBw8G86BD
CWGAtqwgaGJ3ZC4hAXFJp5F8MWRkcuQPIJYiwvtGDOZ4a/wKZqSqoEcokei+xSmSBX44O/yAKki+
7LTNk4oko9AX/W/VTOuBaXkFiKxDn9U7xM7XbAPZNmmO7c5TBkGfZEj9ml6ChKpxaA5gPXZDG9KT
BbDdaiwmrJutAn2bvpkRx9Qo6BQEDxZ5cGlp7aTyJrBipf1zLC8SVJ4mAWgrfVpM9Rr0sUZroIzC
S7qEhIxYtqdum3C9TDh/Ox0xOGtlJGaBBoYYhgC2yX6UkacSCr/klkK4smO8ZjSIcvGqt5YrsRyr
1W5NVgXbwBElp70xw/CSJL0v1YzQhm5P2bsJzgKtZ8qxsrwBASzkFk6qjJGSa2Q9m/mvFj6ZUyHN
21CdjxP7b+a6SXWz+kdVjXvyQbyu8Tnj6Kv4EHqmjItEkWCBBot/Qq5t1TIeVruNWSMqgxsRs9ew
YHkq/ybcuTMhVxyJunFDLqE5JvsSY1uxw8FA1lDm8h+DeNXqXayax1Dv9+i61Q+cbZ5e/i7/mGEZ
l2IraRDw55cRJpAKBjFggEsA9ypiDlUgy4F32PxwJa6G9oi+cZVja26+JwRPcsjw2PgRBYVen7EB
uQU5D8hb6jxQa8zVCfQBhMdxt6Bd1XTfmz+tdO3Elj+pJU/I/07/phe+2v/DLlIr3/hj0/hDYINL
kwt5uWoL6OsOnIkz0Ssrcuq44fI2PhFWdoowVWDnbHZOyCqyFufUHp8AnJCxVCeGx0wXQ0s5kJeM
ageJwl2WWh+sOTXsV1v+toiT8r3FXMwQb7a4zPb8f9mdZV+847rI3ycktIp+r+Me4LqD5MvClbCx
hGvOF5NX0kHnaSI/YAJJMT0goCjiaS0j2W+mt5b9E7UCy6JnudC8sz/Q6SyFnhWQKIS1pMoyG6dX
RbIMQQGSKcWNwizUqH2AKYxfFUTZ2hn+XQonTV0UUcJZC6RkuDsRVfp9hlK2enUw2MXGu4RqH9sz
63eINVwlDZqkdD5GOExmnPwCgluL5bqNFNAYPDR4AuC68EeNdRjZ3nKgELO60dB51PKwtRGXMF8V
kAY0+RIFDtNRtn4caFGDp3ywfNpwsoga+tFjgEixH4J9D5pdMMEusfjN0BQEcB8DRagUTZRbKM3V
I52PLpu7tmaAwLi7BYRnj6MrM2kSaPDmkq1PCNWyxn2FzHNS/QwmjIk6R+efVxCgVbLvGOp0b8NC
swXAC+ywIZNRUFluGWHGwZQcSK81stCRJfXNhPkaTzSQuGg5HxmDAWpLvVlmKYooV0FA4XBXR4wJ
kdsi5/SiCJhCzFgQUwTRXiU8gwlMVo8rxUzQ5aaA5SrWA+FTT/H/BlDQ25hJm+PHLVOD1G9bIqMG
Ik5iFASD8jHZ2YkbY0PTuC0wlgR64akHBmisyWhGvIplzBzOa0DvxAhX8HH1s0RuLcwKDd/NNEHr
A1QzROkuS7Vtxa+QGuzGEC9xad1IAT2R0lWzhQgi6GTZsF40pXGVHKA1eYaz/H8LwROOVqVtB2xT
zqAfFscu6df7TsGMGBJlUebkhgxQUGSys5DHIimGiUlMLbs2eJKYWjYzyGnFL9C4CqVfk3O+1tE2
oI/wCU/Ba12v+EPGJG+6qIYxKq1pJ7fgQ++QQbyoQ1/ETR8N8Q5W9rLqTazXVvzLUnYG/c1apMCc
obr52TJj5s0vs5cWS1eTL/hnl/kfov5pref43+M/ASZzqIUnyf/qlO7LepkYGwEG9IqfBkYOL1lH
moFRfPT1DZTh/84j1DEmoEtZpw+nFiWGHHk+Nhn4zvhfpIJd7HvCsA6ddNd+SvRY0fwSSjd5RuzL
DYxg6TBhGArTW2G/pt3VkH7DAIgpEhjDIp/sVeT8OeAjErvyjt3ejNtUveXtaxzfhuhdbf4RGZ41
H1b3XmmvMwNbjbVrIxGlFL+BgrTlj5KevEdTNbJSyZF/D+JqiJMSb0fqKSf+ntBoA2/ULTwcW3m8
hMEV7DgG8lWMHtpEbaiuAL0PD4RVWnaVxWNW37Pkn6lDDc9h58EovQk6v/ElikiX9UgqnpSnQpjs
AJvEQnpaQX5Q2Nj29j+aNj33w7zECte5TsIThDA27v914Z5TztdJxCOOjVv4PVHyX4NqP8cB3LE0
suF9WP1L3EORmWpPm1QEAADwsnwbkMsxsW+YEBbkM1ce1rAIFIyVYh7RqpNzHcl1MSSAPg5EaR6l
sDQREaeUYIP7lIPGxULoyQ4r25RNIpMOOmnB1+AwYlTTmz5/LwphgOFgHHivVGPVxK/99N63AO1g
suR0cxYWzqJn0p295DaN7GVmFqY8MczZ0sEpPbPe1MNfbH4yUO5bFrVLfWcxvbER9iKaAZmNFBN1
OaLDWVToToWbl1QfvYH01VgvZuskPc+giwZ1AyDSnr1UZt5OcZITQsSVERCpOpyAavLDHIvwZay+
uXIl840ENx71zywEAnFX4t9Ze8go4vX+n6FBhtcffJ3a/JK3t778qyaI4hfb3mX2umX8EjzHPvRS
AzMxV2/r84tk0000x3CJT40cMDOA+plVSO8lK7RWfkmi13ITJg+7+8oRxwAoGjBvdkMKEorqYm9Z
Ol/UqTL9Snk1WNx35a2gJskoQR3xVlIPRJpbShPalW+bJbaJFJsAo5Vp3Hgdh/ZK1Cc6CpA4ySMF
RjLLr2VJqY2CCfdPOKDmdq7l8Dko7LHzg9NcjPI2o2izQ/gfzMLbnJJTZYuLQwFsSFguUkbekmtq
sqquEdqYHwbi8NLpyaVFJml8E0nvAovoeHezjHlk9GK3X/xAGMPN4L2Qtk7+VaNCa7S30fmNQVGU
rESi+IeJ1LpLrnp3bpbusTwKcRXWLdR3jnaOkiv/nkZeWO5T/YI2f5QQ4EiAwpEV6nTpGK55eNDE
W4stSq9Y7FE1Jkg9k3GHEYgZ37xp5Wmni+BiC1rRbvATtKbWgGuylM6LyW9ud6OVP5f/KYn0MEc1
O27Uk3Si9Or+EDWcutMJCAOQdLInovtQ8ZLOWF4hLSnJdFRje68maDN0cz+mx3Akdm76NFVlW4OE
IBjLEwOtlqIRM6qQnKgcQTwD/5MJJ1DAgIFpAahuKCAUU31rB4JNMd1OaSPPTK5Q88+Awn9CNKBB
xKTb6u5xrNzY9XzpWbMdF0sWfljRmR43bJWJXcxsU2bgZAtgb055iM9to0Neii/WQApH1KIYHT/U
Rrkj1ccFMb7JoUpmyeTB//X79BlrKmtKiEJlwoCz2GpDcieqcz8N0l5bwkXD8ZBSVhV2v0kXQHtT
HqdsadY4bpa8mNH+KLnUzP84Oq+txpEoin5RrSVVKZRecTYGDNjg5kWLqJyzvn625qEn9PQ0tG1V
3XDOPhGmu246uV1FrhJ2jSG+NVZwId30uSe/esBm1jjoxKS/I+NznzG+SuW3QMg2kMYLF2GZr5mz
vXf9AbeVc8wBZvlxtpsT++BT4jgwJwFkoEd3j4DvRagPcd0eFFNLV4b7wCfFBexgSMkniRopGGqD
yFEtDkthsXoa5n2s/VfbwYmnsquUo7iTdu9ifT4ELQvSfBiuc8VmMmDrT4rYc6/4kjKXV2fhwYYl
gzufTwDCI/ad7HAXMReH47gZVtPQIRWpkdkS2URdZv6UJHHaculRqlszQMmSz4Vq+/sl1zXzmaqk
QfWqhHVyunZnRhVbOAEZRT3yTR5ilDIFK8NVb8Bgn4sHKys/G6Pfz2DTF8dltiyMFr7WYNMOT95X
B1FvIkrqLmiIKlbOOaHWdcl44BKYn2pFYeHDa6QFB6q/Bpl+wt74PJgDbKq/PukfE8WacQyNvx5K
HSVvCTbTENnHnPMhtfSnoHQTPw44j5n8qArQxyhJIl6sRBgch/FLV/fJW6bFxUac56Neq+vyCS/T
Z4ZtpMhI7yb/ilUgawGcEnZjfo8epC6n55uuIhYLzCL88bE2zUeL7x2uz+PgDufGMc4he8I+hi5S
vspu/qq68Izh47O8udFELcq6P19UEiA9Hb+9QN0/jZxjKoMuSmfNvufe0tNLA2Xfta+DjvZ++5tA
Cyu1eG8Mfbaq9MWmD0QpsHGc9N72sFg6O3tmTl/0z7OjnuBKnhwVnyaWfw0c2KYjK9Q4Vkz582g+
+fW8K/rsBSqPQxhuRsC5IQKGNeb4GsXhzdesTbsOk71kZpyDa89o5dxcbnCjbMqx3ihiLzx3p2BM
p4ho0lg/tGh5IxHsRtJ0iRwGMu4TPQGReihYi+Iy4GAHsXE2WqJAyaXvuHjI1AIW3t6Vxp+ZbD3m
mzi0Z/Wd+4CfciZTHQuDwmz3cUAh7F46cCN18hX102FGpRNbYDkjZ6OKdrv0hiHQFz1fHaasNttc
vpA9mScjLM8qN991Mq/m+Or04hizXdeQraYAMb66WyfGs3I/YyBhYMDJDYhwObEPBdMJgmLvZN4T
Iib3tfQsnM0MwAn8xni0tiOoIhbTBQBDTvYwqGUfd9fBfNANH/Dhw3emI7BddJDmJmy7/dygIrRM
poef1vw0oh8llAh5dgjjtPGGZ9uPnuGEPoJV2RNxaSBG6mcfDSsC6DYiDjLEkpF1Wy0ooygkxv4W
px7SEDL/4hQDDVBPRaUVg2ZH8JxnDJngoTiQFus9t7bc55BBQx76UstzzA/lOGff1ue0Rb0Peksm
AgE7C+Sb4wbPASUu7Mkj0LqPmJy7towOGRuGrrP2UpSnCZqAXNCvIj+kivbMneaDH7mnovppkfI2
pY1dIz02nocXASu54TzoUZ3sW3h2gvJR8gMk2zNpCdDb1bMOcUqU8rNC1VyA+xtT+22ezPfIEB/B
mJ6DZt6AkHNvxZQ82k2ySzsUkKRy2Q4DOozlmRkcc7t+p5G0QphFhwi5F01/DxHMvchiQzfEz/IP
gFQAlJE1g0sIwVJ+nt3DrD99DqQ82FntCwnAhXzAe/JVkDBYnZphb9bHKAKYxsfxZA2XOefQ3oMw
jZKlKvI5UkAT+C9B9R7H3yEgNZsfbbZM4yPkYyhcplN4LGgRPOsss0ON1JX2NdsUzQuoqJlYP+u7
w/5YXkz1N5XRXVSf4/izHl8ZvY43M3+as3+sQEaKe+uldffM3uj5yv7mervMPHTmQeijaA8FqJ7K
W7n+gzF9DPg3Wa+6+b+GcYNu35R872owhxR4+ERa8QOmiePsB8MVstefhMiDYfl2JyJ3rN+0+m5L
xGf/JKCnQv5o68XkY4sCfbGWbZGtV8g1suc5BmZ1qbt/VNlWdCGtG3cZxRXuQtf4RYLAurRv0s28
jCxQDiZ4EYeUsrJ84w/fRydIdNxmaJKOlrh38xfHxX/50JKYl5+TCmstppuabqnwfGxOf3glNnN9
gCH/SKDcSkEJTxqeXH6gxqbshYLX3mxokSJ/kuIEY6OZv7rmvu7/ucMxoPBrOCIY/AlW2MN96h/H
6RF0RoWQi01k8tBihcWTKv/GjpdqfpXpO6jpGSlhdHLbh6J9NL0Aa2x0p/RvpPUxxc1E/euD4PEt
m83qwnJdkWHIep70HmTpFUzUMXyB9LK8vXy8C3kIA/SkoCMTtFhlBv3+RH1nYFy1vm3NvvvdrA98
Z4N339X3JeBpFzTJW5D/tPpzhkzcD+8Gs7w2J3LsZolT3bEbOCOJjn/pLWBptuODO+wzbyvIoScz
uzuE6iXQjxT0KRZu2wX28O0WHyZtHzgLq/lKIAybZ796tOYNts0yJNmEE/xSlIy8219b/6nuUmYv
ZDqFxZWBven/pPK1pYpmvcgzoJm8uv5LKlgqyc/Mfghom2sfnN/0VVgPY/vEbDi1YbasYJDWNqbM
Kw/NHOPeuJjdQyOh3GPqXdh3L8OExP3ozx+hfcr0PcKrvGWqSm7Ok8PYVr/TvQTmZ4ylueaJGxmw
5ykCnScP9BVzLsY8T1b3ObGbz8ZkozEVtCCJWJvcmWOysrLfpd9ezgm+eSCbDCmms1c8TJz1UN2j
Hjz+V9Z8RZBilsvtUXD8+W8eKmKSg1DLRJs+e0jHbej8jOO7J39j+ee4rx0fr5GRu9Tk12DPLsnc
jGiRv/oBcFe5dmpEXuW79E8C2oyzjtBh43gXiyIaK2N41hboln3rP/Xtoasf0/nebZ5b81E7j059
zdKz27zHCLI8W925WE9M79IkZ4Dvwn7ykx3/kHIwmjgz8j8/ADugbxrqSAR92GSUDsMJ8M9D6PxW
6ZGMdgMJqXFOxHmSFyDPtAhsq0eccVfeegPDCfwDk7dElm+VvFjBQ43N2ky3mLamBl3QgzMgPHoL
gz9PvTJAcTAOduQY5V+SaZOFodJi5mawo2SqBDf3t2nOY4D9oHjLGJRyCWjvdfIey/ijmR8U3Brz
Pa0+lgcMj6mxeN9M4KnmHxPFAYPF5FwSht1Bftelr4E6WvKhqrZz/8imbcRkLl8jTAPaf/GKY5ac
vQlhz7ru3okCAQ+OMO7eZNFpyXuXot08mP4Tiw+feW2Hy2B87BdwASbKtkP8Pc4lOBRoPalfOOtE
BA4xzvYbifa3QKNSRshwnmZsdZN/C2kIAhmhuSTaaMldpk0ldLpxXzLhXPM8/BJJ9T2lyaaj2DGn
5tel0lx7/S3B/XdXSmYYmuViQ+7vTIAcS3rjPDqUx2PXvPXZgO4+MCCOBGDGtavXhIiQo50ReuU5
ZGmXsbvJCOms2uzBlCUoKhNQuxkgggWozTtSiYQFQhmvId9bqHUX9JoYfpOqREQEr9tVob0prAZB
uo+Ngi3LH5QPtmFhuqAOyI3HgeSgzR/V3nQZ+XRWwRjXwoMRWzGtXGyLNQ9ftnPa4kCh79+nTJDR
q+9EV50d1a3jQa3/X3gSt4EKsK5YfYbbOUOA67ZhyITD4YM2w8fDzQpZfO62dW8cU2JUGO06Z0OX
rKNKoDPzRG9VjrvW1tMjHFfLgNhvxwyM2wl1firQr6Md58Ww134Xyi0RzeuxiNpt23EgyogGqpy9
38xs5TaBalZIlrixOOjJjMCxNOsuyqBAGA6WSSuceIZfxl7dZ0ZIQGPaMK8W4mRRRLEszagG6dLJ
y+RiYJPh0oeRr1Y9+aG307kmp6QhyVIz1O2raiH7BP86LN7tNH0WAj9LvbBx7TwfqTaKe52glSwC
jpDl/YbSf9CEcyNc4r4YKpLGvR+XYbmRA5CzQctVAHB53aPDEANdEg3f7cD+euXSso0t5GV3nLgf
oFeQaCLuJhMTDFv7+6iypn1bW3+11jmRTz9Wli6UjlKsut4IDzPR59t0KFF914zYSWwDXBvVcsuk
MzfeLBNs54wOobPlfWgWL9VQly8mH3DWyuBicXcNdvltw7Yhyqe5Z0vSHPuCK96i6eyLBLaBAN2L
knUVtrgiKie95KiCmvo2YwgKlW3uyEbk1DTVOkRfupqaotoRa7SZcpdQryHesozUCE6Wqd9yr5MR
zRzezY1t45h/pWTC0LkVfkTGAnxl3eALnjAqy1682sJ7AsOSY1gkdy338kedVRUJmf3OL9/bGVGl
q0GORpmVHzryuKZei4cIpoBvyOEYR5Q+IQ5gyP6nRuEVS90YIXnIVZt292Y9PSSL9sHoffSmZb2z
BB28V5LynjHyxvvCbgYiPVFQVSg3fhPDwxkxZY8RT6zFdKeo0EyoGsgdvzH1QeicpkzHT103/9NN
mm9nHe0MYal1C6AQX7xKD17uObuwI5gq0wHpLmg576aCX+I0IzXRrEAtA4OzJmp2mWXnfUR05Kb0
DXzRbnAbM3xQwIxcVDWx8dw3M1L6+WVkardLS5bJdif+WYn/ROHl34/FAISlxT2SRYI1Rmsy4QNz
NrhPkwuAYC5Aa0nPdamr3KNLJhY1SHCGw4Ywvynu+VQbKxEl0PmTxVvtWM/ky+ANSNKHPnPYZcTY
CML+xczjdWqxYrKdWG6jGhN6gpRcWphWSt/CMGsQ61LQPrX+XTkO7Xow4WGgx13XHuOuwZq7lRod
xMay+KzVkN7lBaESlqhxz6Dyh5wfrEhsQWzUk8WRMwrTROQiN2XAa7BzzlKxjyvaJLv3oLiwNUpi
FPVOV4NVq/ytZFyHVJq3wUpz1glslLvSYUcW9uOqIYyDGMRoU/c2LgrvaeyQyDd6ApOPtAqQdn/o
pxwdbTzfopCMLgEmfctk5TXOnCuftB0l2x+TZ4Crs8V4tB/egO8rLAjFE8Crmx03rI91RyVg/vgQ
ZuwCXwYZPAe0Vc+Jz3scx1PDAxQeUikGpkTBXyUxcDUTW8kRCQLoqW5l0fkaXfucZliI42yAHuc9
exlMN+FjwWJuweGOQDElU3rTVe5b3IYnX4l75m7C5ZT2ivLWD9YFpNBLh4muSfz1IE0JOL8iV5QX
1+nA5zWG953C9t1ZXXwsFIsvwWwCtVDw1GTcIqY8R7I/Tqw+AVtcY87slYMJKHDUpmjZCOgpOMkh
ZJg0oW0hRJ6XrMbeyCotbZMLFH/SSJz5Wyvjk5SKz8z8HhgjxZNDdD1kB1KG642sx7/lOR36qeJf
KijM+qFxInWIFESBjhCXkiy6lXbtsxtwq7tpT3h0Ch/eAW5bQ4LE8cE6guPkTlmIg5tYGbt6zt8W
6DyEZbTehjFuEkE0R9DLtRct6yn0ZnPIZNye2ZQi0Xi1oU17o025a8ufCO4zAh8o6Qs7L86sWzrX
6blFijlaj8OcHr1k+g6LThLXwnyv95dtauqRu5AF9hZqKkcvZqFkckkiOlK9U8nxUeSs8rmkr4qo
s9JaMql44re1V+Gvo1csq9+sZ04bhKWzHZp7NriouBvNRh7po1P5z5N0sz1CdpcbkmzLbDM1bsth
yNq7Tyv4ffnZqQy2kCSXehFMqdhpniJUvbC5HlrLBjxvtBe/hY0UQvtCbtudPFYwrcIKsnA4QT/7
A9vH5tZjPWHRzqzzAQHTU0vH5bozfS7Pl+KSGSgLvXrv93TuJNGpdZ6BN52Ru07xHw0Zd+e9P7P9
9BWvppDqNXKN8GQOmxZfu3RxJbktmWKlhTeNpSQkyQa/XHW2Rl5H2bbqzh79NzGbq15xmHYhQYCd
g8i6KPD82RP31ISH2uU59pX1TxvzcyEsSW/cniZZ3CryP+KxRzMS4sYVz9rrgi2weV4ytroTe3Dd
ud+B6W0L8LOHMjZS9KCX3k+PdouVaQgzzcPDnYBql3fHr+GGoXcRmUNZinkriPGnQrxh7a8xDhBN
h36KpysXr1kOvMBq6p+qWSA7fX3OJmdYm5SNsXCQGUE1K8j6SjJ7l+p6YHgDfXbEsJ+6t8iVoI6w
wyCXvXhzjFuXMYPPnHXdePElyjQ5W1F5a9CNr5v/0SI1bmJzbRTZ94SNKxhi0OkhW5hBm7+d8C6G
l+xkQc0pXYoDy9nFnLsAXcLPpotfLIOPpeeh7+7sdSu7GPPUqy8GvarcqxcDByXn5Xdyq+AwtWDk
WI8vfGYfX1TCaNRmC8KLJOInJ/GWFDxA86NLOAB7kNi28WD0KcGsnvTIYVGnvG8++7Z7TOMrs93f
MOj3kegPpL/tbVQ12ng1KwwzYzuwPLYrfMfdrx3/eYli8NWxUirwaCfL1MAjFbRz01vmOFckFHwy
eC9ihdMxLQoe1Ri/eAJ8VmbkZ/XAtno8PGAZjGMnWNYmhoLtPW0xJQBoZlXUh9MxoPxtOhrySvJu
KF0/jDZqlThorzZx8EQQMLrBWLdvKfIgygwmvhPWAewgD/2SQpxCU5lKKIWuUEyTvW93+d/ygSZg
TmjtB2tdTI6NiwZLrEZhts7S5Mn2mVzGmaH4j61YZbZ8mK0ezY5ByJ+VoDIqucjjmCafdS+pN+Tq
WtMv2CksEoGKCLeh40RG4ltVTYpLYO6o9sErKUXyvMduVEHYqhqcHAY5itLCUq+nN8uqXtJyx7W/
Merh103hageP7QyIpXfQYbZ9t5e5fW/PJIVXSbv+/1cUy28zF/HZj6c3dyjomtqKy1vhnc+QHIw+
uH0Q42xtjNswe5+B5J6tmIrfMaedvZyrosKYOw3NAfkLH1i7f0gBF5uk1+gSnUPsY6MWQr42OTYa
NeXUX+dOoL0Lmq5ZmUZ5DUtKu6iUJJam5aVqwASZuHPKjvBBR8Sk80gcUCKBnuES+5llmMqKNr44
tK3ocL6yiXY7/PNsd9jWCuBhSDfZkO20GLBg1eTO0XGrEUpUrrfkgB8a0Y1HqwyxrveoumuHWaaH
DCMaThC6sRiUw8WY+SjMrQMOdh6QpltASBzce8XUA9015i3N50xTMXz7jOeDENVSxVEQCuR+MIdz
nF9d8OI7vWaCGm8bncVo2RM201GPCBaghutc28R480YcNzkZTY2bPQ1LsI2fdu8NZxR/bDQvneSN
tKZ3RNNUOOxFAQCcB8P4toJFwd44p8QIr3HIbHAMKoTTBWZ+SD/seAexVXSfd1OPGMcPXq1EvAsf
h3gUWAjiTLbEleV+2wHVFCIMpEgtYM3Rh33CkGLVpEG80xgwRWvfB9AfGUCgrqy1591NyeLIkfne
aGbYaeWFlOWVoebPoqEZJbOGmY5z1Hm30+MAtDDpzHUHJRqFOkpTjfIGfWMOCSAR2OKgf1/MghhO
dhEtd9HNXBBpxIshUJYkJ/jusyFi3srEwx4fhNsYEjBqL9fb9MV0XzZdfszKikOYs2JsTiAq4SvI
CD/2FGb3+FAIgK0PFh/iKWYCUSfgWUmn6jBR2OG+n9OfUVERBw72gyk/RunwmxNbufIqSZp08pSU
6aspa7VO1Btaq39tVF7aa/ZEVbLQamDvTyGyJpfEKYaV28FFWq08AgTp8F4QY/0lYxjg76+vbcXg
NrXWsnGBTcfJwoDmFmCmDN/uK7fzO1m72ym2ryX6rTkWP26NfNruil0uUVrMBjd+SeRAFnFCl8M/
s2DaSvg72IhaDPumdYgp6RBkGROVhUXyuhZkXmRU0z18WkbdgvWa8qpNIB+dHBrsYFonqxnb1TGu
wwvtOvjTIArvA2Vt3TKWcIOxEQSKrUi0xSgIMYv0MCYZRXXuLRMnzWDrDfy1iZeHdBiVvXkd03IN
WUJUBFl2OkDs0q8hsN4Mp+i2/hKUWOMwnFNqDtVdOxWeuOSNAKlC77JstGqrRUgLmiidFqGazWim
yzWxDnCFR6PZRz0yNw9yfZ35cm+mIRyrlsQnH8zwIo7DS4qxpz00DgJXAcWkpWsZiginjt2+zKJ5
KpH1CUXoAZUbw63sJ9Y9M9/q1HfB79AaXxlZS2brYAmAfxKn88XU5gV4LC1DHmIpMtF82fVj1YM6
cyKM8SmOqmaELSjsmehYOT93KVU1EaUso0Jvr/icUCqLgyAo2xhhCSfUc3kVfXVB+E43x58haukw
uEdbozhUFuoYYRKQHCbcfcNCcym2gUnKyRTwtQYUbSwg+NAz8hN6fE3b6jEW83kR4jXByPdAMxB3
SXiIxFNVkpmX5/YxDrpL7fG8V7rLTiRlrwqt2GK7LoKZcTTu8hLZbZpEVBoekEg7R9RQmSN/TDKm
qsTdczO+e2TdtcJ6npd4Vy3DVxyGWAe41itVOxwJOR42SSqCK9uGyp4Hi7KWZLIUwcerzMIITX94
jhatAVajZDKHlbt8JQ9vW9yT5udrcfglrQwmUtb2m8F7qVrOiLayCHEw3t2AK8hWn6QS4Xqu7q0g
vs/G7osjBsdagimD2cEeN+QeQd237/enInCDldv0Z96LsBPvHkHgNsZhlqSQGLFPArrJlsEhJXwQ
j3RJQYoyo3kKSrmdlliNrLxOff7cNhhMIkNhXTVvfmjQemm+mTYpt1U1XlzCjJhrc7pMfFjKovnA
8FmtycD8Rnl5qVvYvVOOxSGSRJvNkion1ky208HdiL4M1u1vWRRnJfTBdgXinYLYF2h9zxqtzeIO
aFaGb6GeIxNjSF26zaF+tyI5H1uJTTgfQDKAdYUKYUSMoYfn1k33dllhLKyoyLts8cSOWLIJdbBR
XK+F8r88iwGRNwYvQu2nSF5QUvwRfKE30wCv3m3ICbTQYYdkm9zZDE5EQIvreyN0pvLa4dm/zOO3
qwN2dgaj4WQJDhnZzPZteIutCGNTmc0MmBl1t+ZIfjNxYkBPEqYyfXDmrgJ7kbnQOQzkW1Upp1Xe
ef/CqaUSi2DepobeBhtFUjDiQUqJkhgVNQFDHUBhMREmdSOGLmDF371yrDvZml9DH9fIyRajIKP3
yrHfzCB4Zqr1QGjwfRZZ3NecMQyZ1y0YpVFxLdld9Vf3csX0+aOxMwIiOOFNNt5pDatr6SFRa6P0
+KQJYdhtHYecsD4MONGdo/vDVCITahrWI6bDGUyFuswQVwAeIE1qsJM+ip+VIXzIgyRBEdyGt4Bu
Jk3jp1BYw7FOF/ZNv5rt6UvE+c1mTqQt+6A1csEZ72uPGp2hqfkmo+4rMdw3JwpX8ANHNE88gLoC
6hOhqSbfoV9eYgk4A370p0FsLt7i8YTcaM1M9TNF5tAgeGqxOEorIXa28iilqVzmLsjXvuYYNkrn
dRDzk02IAA00SGpnuevUjkKuh2kSWdscTU5jE4dQEzsACv/ot/GHpPFHymoSMDWwnfIcqTeasLA+
Q+Ka+UlGyln0O8rk6jbOn/Z5BunamxxDf15cu05jNaf6lj3gma6FC1GlHlkay19IM4FfkS87Ubx/
bPchjZoOBg5b7swyzTZeqS74YfEkoAvLZ5gHeLdiSZBTNKhjzDu9HR1wkiEWRR0vrEKSFacI81tr
w9NcNDKkuf2NM04zxA/eDJvd8JG1lZ5RbMk1XQbPWm6k8Tdm3ZvjZy85yfKyl8+giONHNRB7Ilz4
rsUEEjWp5xcV+sx7gmX6Dn82PM4TVxRgWW9dZf67NWbvfoyQdPIZAS6gvSxIoGSG9a0i0Cl1gX/g
dub4FV6Dr4IKM46RfMxj/AnwXfndxzynNTp/9jEkwy4UMlA1irDnp56HkoyR93h53zztk+kCGVEd
syZvr4r9jF1ABe/bAhFrSfJPxRxpY9XJtPZK9ie5Rc1T2jDd666ol2/wa5qc94ZQD1xfAZsfnBbE
XNe7xAWpreaZDXHyz64YCrraPfdFicZCBHIdmvu+g9yZeUXwWDW6uaMKl/tCoddKYtz0ObJk9JMI
r8kli/Y9AWO8lXw+fVWpQ5MzopxQWMPeZD/pTBrQpYWFHvkrHCQSiSdKVZHfGQmMqnScFNLWY4/g
l6El2uUYqyKDU17aet1rUOFFL707v2xrNmYJN3q0rQq2y17vQbCT7IRVxv+uLCgVpJGMBkyPiohc
tPGGucUgOYZpBz1q+ikRfObF9CWXbK5BgPabnVeelZ9+cgyUvKlcp6xJM8ID93E5XQqJ+7IbUah5
Kcy53HKZgJRMIPeV5newijzcoBGa699BG0cb4KoZsDwxXaDeMdAakevp6EJScmXSbv2svflOlm5S
iwVCLgiQn/mA1mHxD0bBrSh6MFUdcwJelVKEFLBdsHjpzpqIAiZsWKOyGpRLLXE/z+wbVhmhvoGt
916vAFJqgIWd/aKa1NlaLstRAfQ95Q5dmSn+OuNxqJW5LTURPA4VplPXb4j4CaJpLyLByVDNe0bI
/1LXAReG38wdS3hwJitRM//x/eGo7FxQVLIR7+fusaFFGBJax1aM5Pq5IKBSmCqQMjCDRGtC5qpV
LDoMlK1cNss9ydzPVue8VwEzMFMAtvMnhwxgszrW/XjoHFDA8F3z9fiXBZG7QtTvU9CZmLZYMYqr
KOf2oSETG6vouGuU2DOYO4upbVY1M0Rs9+QDElm2sgTQboXpnCfR3Eh3eHE9BaXLRw/sTuZWRXN7
VBnSyYLV1lYvoo28wy0yW8wt7Lhmp6dJMgc57CL8WgCYKm3gNWGCanqSRmuvIN/SqQwm3KNY16yP
782W0U6BKqGqjs1EYmY69kt7y9OZofuI4oH6wc4Iqx4gYXhETWVVwRQCapYyWaKM7mNqKEzyFhng
QWhcspzHtKSITF3dY5FNnuvCt56ddryzA/JHnQSlNLNQwnJcFL8Ed5FISjfDfi+Hl+S4zqbMknyt
aj/ZDCmehQGQi1CyP9s4zqfoPEy23NuSlEWbISOzJMfYm8QUU+t6qDZbWzzHZrnXUNAGrOrHcMrf
zDbrD6lTnBwf8IwSNkk9piKqYjQ2BGgQNjKx1goq8ckk76/JoBZqp/wSoQdGqvKvGugMEwFe7KQm
C7floxCNE8xS6UJqj346C7xLaDjfvWsQfo2usxww0iAxmFwfYH0XTRs7nvcDjTBhTXJY5RgQIs9A
QQ1vVC1GnxTMLaJvLB8c1WskzYKAvNSSNzryjzKeRzCd6NPnii1PNhAt+9mM3BPyZiGCI26LGRsN
oh7nW2IDrQvtzzE+jRPXpAqHJzi+rAeCp66xYLh6Bg6yPgBs1bPXnG/2VLnEQlVvBDA7K1R5L4WV
Pg+CLBkjND8ap3wmt4opBS8YVzbzWHa0PhMHyEPAgr1kWXL7y8szl1+RPb2EDdL11spfptF6tae5
Z/wFi2ZwzGtnpwcKePbWPY7KCmUxXzb2H+jMIeyjGyEgBVfX/Fx13mvdvwsyLR1nPpFMIu8Y3cG0
AHDWaaa7rTv3+4xla2gT4Vk72E9KiJHSnI5MmgK29OQGM12kGyWLp3NIEgmYii2GulECoZhHJMPl
rp/h6cm7lm2b8ntuTCK3ycrtxmlXAEiLkW+T+8wbAhCmxiCRDoeGh3IGyWhm/0KWR376G3j1Ie/i
x4qjuPlLPO5vt2PW0bObqsVR9l3L4C2FK1UX64Rl+Y6qraFMQrFRiI2R2M9RlH34WfDOFhDuR89u
10Pr5G8DGvpez+zLmJIhDwv4Es6DT4Re4Z09ITk/sdQpuXHQadbUqWN+movrWOKFNGBO18W1GRwL
lTIcVY9oEkV0tK+JLWFN3qriI8W7U1AD2e2AXnF8iGHuZ8iVTJRHAXOYBEBrLvm7BkccV3d29llH
57TrGdBhZsUA01Gzk9O6jrD8kKnH3PbbbNWeyPqQBxwZ0NxBhI5CcyWXg6nSzC5RAPH7z8W0Zthy
Z4DiX2aBCvJ5Q1M30JrWdNZBZK0wsapNxKg48zxQAyyEy2ifE2sLk5dRudPRVjK2YgfF7hsmKkpC
a4AUSV1ofZEQs+pZBRo00Jid1lVhriy0Llmysiu2ROUcfrc2Y+Dc243z3N1NKaM8chr6FTXNeYix
fSUkllMBwpoMCZFFrJCKyia/yQZAJhbP/a72PC5tZ1+JW4lJtuldLB7RtiSULAVsl3Q06GXyuCSy
ewhlR4PmSafHDp8cZ9uJhqXlPQ4eAuQHff5puBeb6Wi6ZKbqjGCiiHsOnbSBY8T8DXID3rGu3nXb
KcqXwts6qsAuCs/T7036ax+VjBckmyVXdQn3c3D9GoBbJoFIFx5wzAATaEBGZ5/2E66Z/MTsGWd1
ddL2BwK0zNYOqbBoIwOOtpggEtXgh/cSoqlx8y5HNj4HoA/IJKfmZpbtP+lzLCa2+yRbdStiD2q+
SWcE3KSU0liFitFqWkbsukV67Sy1dUS+bvP2tTXoYdQEFtDyF+X8zpagJrERVuTjeusyLuyrJAxN
1k34zyowiTodSASWueKlyZDtjGk/n2YbpXDvOB2qJas9ZmSIgnuBx0PaNy2kxzXcK/EZxF1/UT2g
mWagxxnfuWyMbro6cxw8//8XlOHTfU8l57vimqZj+Gi4AzYapP1PgQZn2WfjiS1JdT+b0Jjc3M9P
xcCua9J9cmZ77N01bmDstKhtYgegcMwu7mUdv1llPbyIVqt1ryb3EPQ9SZ6j/RjZpUaNVJYEPPAu
MIxJj2WJ9ocH5Yj7Z/rwXKl5a9VwdIOuuC4/T1jFoBDjOv7iFw6TH3+ajRPb/v7gEvOpYl3crCZ8
EY2ynos2w+LGr/7/p+fEcUg6qfQm6ju2X21Z0XjG4T6zEZQ3jA+uCyqlyTPyIVXnHgODJ0Q5c3Jz
rIK8pcp9tGoxbdl3F+/hf8yd2W7cyLqlX6VQ1806weAQwcbZG2hJOSmVmj3eEJYsc55nPn1/oare
23b52D3cNGAkJEvKZCbJGP5/rW+t5b1jK31Lt6t5M8HzfP1vKjbU+WtcP2WnmnNHxvrDa10/ncNy
P1UYdGfFAr2bEchjCg/gq5r12FJ6G/bV8KxGS25r1E0PVQVfvHNUz5W/iefY/SznmmKt7vV9EiAy
KWcqbH2XRDeqB6g+DU57JoKpvepX5D4tYXFvkinzzjVOjAfVozjwO/vj1LnpNeU2QgrcxX+R1Oj6
WxF44k5nbXCTdu2tJ0Gk8crv2gTYtQh1f9Xj12rziY1a1C7vk3p9rr24uaX6N943xXITMOO6ivb0
Gu06uCCQuxbnarU0rDF7uM/Jv7rQlve+bhD8FiXWuLVus5120Os4qBfYCFndEbrMWQKCYr8gKn+w
yEpU8Mhiu64Onexnrh24R1XW17vUjx5Mg2Ov3Dg4LfHwQTl9d2ywtsJjmi+BtMVexE96aV0PjOQZ
xcXTkuU98Zbz5dLlElVUgkOosD7m68R3PnMGbDDUM1F+0wbw5dqBKJYBeMJNVgAq71j/kqwA8Pv1
oVBIhNas0Dv2vidfcMmLUE5HPx3XbbRq0PhcQbezK58jYG2fZiR/QALdaycluJAqKk06FTrXCR6r
mbuVelQ3bvywzrlOpHtV1TUyEF9stSCoMG+bD3NIZoCcoaKvMEAX5qq4AszbJjNhAELCL5nWLSAM
eMb29OTbO7dkdXi2Jmq70uLeCNfvd9PI6ZxVAD4t3cXLhBkq6T+5ycDtr7PlGPswkOGjpOcrVDdx
5tdtd3DgvCnTbI8pYa1RdR3Y6NRZagPDsaAEtPTKt7ZrErslS1VqRvs6iBEJDWOiULKhc52EjUBm
le2Gdfl9P5XRafbBYuucJXDRLpfMGv6lygCwxapfPqDywy9XJ5C/OxmAGFs/iV62j2WNCanrAf76
OqfkKOT5RK36almYx6upb44O3EhdhCvLQsFWRVoIxCqwFcxnh2aWbLgW+6jgrOGNugn4etQSgZ2f
wVsiuamvlL4EIlG+ozjGKiDrPwxg6BHoUo8G6mm18f0ywH7qBlVtYvqWtIRFf54KG3I5Mt96LuwH
6SAcjLgenoUsb3IvvbAW5NKuZ02nFNoKbVjE2t1izZSzGkQ0bHK2PG162bhbp/b9K7b3mHAtqTYN
p+OQu8mh11P3XjqwNwQmC48RAoaQl5+0AdT4xtoOu6BU7KejsWd94iXNnqIKMhNHpDt/SfW+mV26
taNo6+slBp9kAzkD99HS2X19wE0BEWotUd59pF+DsJ/e9A0WKKbUfIEw1udItsxD19NRt1aU5Shf
9KWzALQmxO9U5Ug6k2E80jNjH1mnLcGOozi5Irkb6sndp2rITrA++7O4aavt67eulWWns9WFCOVw
k5ytACeNTpOCRU91sFSS2EKre8RC2NxqD9ufrXP8Y1ytt8q1b4nqxr+k+vbYmwfR5JCghNwnTeFd
am2HByQo6WdIAVi52ny5l2gOdlPnfO6F95y1RXMMAr/HSBIIUnbKjDVJd4hZyV4AI+ofCXmfdrLu
e5p8ULrdyo9OPkqFs8637JtAOvCmcsJQhiBdrotZgrnQ22729EsZIhrN5GJt2gAKatSHJFetzrqV
b1EzJRTBnyXbyMnq/KMvi+p6GtjPBrPDWnvCxQVww7vqYWMmLZudwUYnl80l9amgI4TYF2+CyUgD
fSjSFRvty9ZPhk0SV5h3LOSIpYUY0ALON7TBsfIi921NntNYcgWW4QIdJsWnsYZUt2IJvGqYcMZW
LbKmqBN3Q2g0I4TdCmtb+QUVJi+10caRDhXb2bHHCXXMmmA7lOFkhrWzUiifjrWbHSNrzI5izHne
gm2PRO7zdvaI2VkLu9pzOT31sGCuZ0l11e8KEPsZE592K8Lng+GQVXp4CGq7vg19zUYwZh2fRZds
AuKjn9NoqnZR3Ynrmm3ZQ1GX/CnhVagWlzM9KXnsZTgftUWSXA/R6/WBFgKpKlRrNeX4q4habA0k
4xIaJ4BrUr7s93Luw7t+sI+em44PBno0xM6AwssJ9316HBhkTzW1EvqDY/mgG9JMymS6ZcA9rpgn
T7bbSNx2VHLI5coD3z+uoQVOyjzwftCpxOVyQby0wySUspVjkJEXiUPzrWqEc1WYhz5J3yz4knaD
iMMBvjT/9/rTdCoAdqXhHbu80jhcHym4Ae2HBnD9+vD6/69f9XL9uAysvr/7/9dvHWFCiORAwHbQ
hjR+myYl6ZGlfZEt+rqDQIu7Nd1X0t7M4zTCGmYEqEo2NCTvSiwoEgVFyO2jdX27+hGW/jWMr+fS
Qo6+Zna+0blJUOhEfG3DHbx+/YoPIDjaXQf+h8EjZQl2bJ1AXNIX9qinJ6j6WvpR29G1oNjF47Ul
KJl5nbl7XuFO5oG28rrVER6JZCyHU049tolY9rRDC0G1TIObNRuCm9JDMZ0GijFSNo8uLrZ9NL5r
fXu6tNpsuqRuLkA+5d6HUWhWgUMQwvRI1Unl4Xvf5nOeatGDm4jvUI2xFDZn8PWr3nz7+lUrKeXQ
rQFVyPusjR2yGqKDkPUKqpqHPMvwDa/49RL0F5GXNTxPL25eH0CG4rHt3OMixMGJwnqPcdQD8h/1
l5AG69xzrlrzkDZtuxOS1pbnlV+C1J0PnVenIHPkFzet++O/H2pcrnud2qQ4t3oUhnGK1A76AMEn
DGtsY2gjD13wHIiOHAsmFGyiX+Ykkm8VBTImAdNfDEirDTC7xjX+jbjTA5KcAI+Q3VhvkhXbZRID
Oi6m9sEobAY2srMVDsdxEd7p9YH2SrJx1waqyhoVT/CKfcISBrrYEsJhSZAu89IFqpIFM9lCtQOZ
RLX6/ZecPVfbYQjydVhuFaqJS1Qw+orm7aUu2P/Ktrqp2/E6xUzAPc1oms34npZpoUjj3aAyhsdm
oa5w8zh8WFBxnsue6oCTsx4Xlpeb20c/ZkFJK4gURMgdnxrqq/eRD4qocDuQRANTGrANqyIkZMXV
ek29hFAv4UE8tZz367joY5vnAQp4dmo4LMGfhT6payqq36XCqblvWOe0EAwLJAhb2vaXvYZvP2MJ
t9hkXdgltF8FwuuCiCC2io62D+JaBBV5vW4mHqcMhcdIoSlcPjaoYc7xdSTXPoiMY9KKe/7wXTrq
5SAXSPohjRwUKZtcFZCfOspSLaTWTQgzc1N2V/RGCe2OKXrUMCuLxAekqASOi9i+p1JyYdfqcxo0
7GnGwLmdM3KbwqzLCd2IPML4HKotsRPcpRVRD8Xcsq0SzonaJxlA5qKA7FPSAY0wkY6cstCWz25K
QWmih5uOc7h35kaeylw/pMlD8hKurrUJyn7egmlK3goOY1OugnRu8tI2dZ8GjBweOqbwsvI+i0Cb
1DxjeivjxyiT70evpLudy8dKQ5+KiUa9nE1ssC+ry37AXFRIcaMSdm1uSY4Iq7p4l2ZsGYoVA+5C
S00iYdmMXQPQQ5MRmQZue9IBguwu0QJy1sBmuBgfhcRFL1ryEgFIlljAKIfErm9fh0UurxuJKG8N
w21qhiRJ0S5AEY6oFWMQHiLYS7L8mMdOjFMs0BejP8wntCgVa1L0pGu8xx0gNlNs1YcZBJCVOCYw
oV/e55bYWlZjP0ThaOhQFRsVHMnXCAvvQGIW+8oeIMMMUfI4jQolRpPsp1BT7h7zfjvZKnnj2B+E
P8qHsq3SN2CAjw3U4bO6J+UaQefyGC8uUvRo+rI6UPtRrclLOnFIbALw/Zx5VnlDOOyCIV4unBy2
WRBU1C6S2Hlc2U0DbKItVE9CPhYxKtGyoVTtVfTXrS9TfXJj2d30uYV3LjeDCauzXZKI9F5PFYXL
WOTYRKDEoHCfL+NkmHfIsFKqAUH0VoawH4A8R9tuUjcz7Y17aBcfQtsan6Uwm1r2654pF6yhfBd0
A+VQ1oGb3sq97YgGB2w8MalBbVW49kfSXcb5hQDR8c+59XUKrS3sdNOE9zbXfnXTlVlHQkJobV6/
LZa8vine2SABNxHReKz8bKqW1i3ZEiUoBy96X5I2pNcQL+jg7zq36A61xsaN94qAAlYgbDBgGMpI
p9fCPKAJWbZ2y1YPCyPQXRc6R0v38T4tLO++UncamRu17xlHhtvQKZGN3AcFCYUQIhGhoIZEUNZV
d6Jd3+aTNT0ybr2IGQzI6MXRvhRO9KCss5Wwae58t3wJ6jfKwdc1ub1zmc0WCz+z6JwNhzI4Wy34
XRClrduwilBJzrgnVWy/K6qQjm7Z36oGdlRVCmtvVShTWkegBy7QcNp9be/GcLlLl0Fdaf0+jpAu
y4XsH9VlZJz6MxEqbIipC5Lj4yxPTTp9QoeoHtax2AawXre2csNt3sXZO4b0I1mG3tPcEiaiPMAU
C90SdCwNwi+kge8qXxW4qAkojqZyuY+s7oB0vLxI2ELuWnIGH+MWJVc0Td0WRzOj89phtZpm9mfJ
2SctgD+6MJivKfHSa00UIZxxgiPJHsW+9z2MdQnRr1BB0SFgz9OQT61uwl4MsuFcDWJ5D6YoWZz2
qkzjDsQcgssmTdGwJDBtgeJKACYyeBZd7x50O3cbletmY0XgSAyw/hQU+H+K5CNZY7vABYaADYg9
OmzxxE1PCGfJpZ7lfOFVbyske3BDiHBoug6CkHamjbLGYB/57DrWBb/W7Gct9zm0JZcvKMa57z93
U1M8IwCtKRMllPqD6lZwDRwCbWyFrX8vauQK6DO7fWzF8jQXUPf9KHZv0IzIC89zEar06Ru2vhaw
OLc5WRV3u2w9Ao+6Kr6agvS5LGjozzU4XCq/YIQ6NqRK5w98wNW1crtm8/tv//HP//yP5/m/Ry/V
LZtEXAjdP/+T75/57Nskivvvvv3nY1Xw7/Vv/vU73/7FP0/Jc1t11Zf+p7+1e6muPxUv3fe/ZI7m
X8/Mq/91dBef+k/ffLMpKX4sd8NLu9y/dEPevx4F78P85v/uD397eX2Wx6V++cfvzyQU9ObZoqQq
f//rR4fP//hd2t7rB/Xn52Se/68fmjfwj98fKDt9qqv25W9/8/Kp6//xuy3cP0Qglda+kX1g+vv9
t+nlz584f3iBzT0UeFoIpe3ffysrUlH4oz9cpfnlwEdj52ot3N9/66rhzx/Zvu/Y/IhHX0rH/v1/
vfdvzuG/z+lv5VDcYgLsu3/87vo8U/3nuTZvjsNSLOZ58UAr3/dcW/Lz50/3vCt+3f5vRZZ4TdIS
/zWt63WIf3nElRQgETfKyU2l8KIE+Dyw7DLMzzladTJMySdej512L2b4SStMg8byzueOdF2MmkOQ
X3UQh85GeOV9zsAcQt6JWn/vV/mX0kJxN7OpiUeii+eQLhYxWUj16/PRz68q5e7py4NHpx3HBQuK
WOkzVh+7QFD0JQOn83ipBBcYHC0qf1t7yu6xp5IArg5F+5BlxE3UxUc9jxDpQ7o0CVNQbHkM3/rQ
tU8KL/QCjfu8JrimQKZZRs+pj5gv8zAdKmQpCTNhkUG3D/xt7963GvwkIDi0hPs0VzgRwFNzqOZg
GuzdOfPU6lHPJ4mk0x682WKj+SA93J8rjL0EFTYpVAn+vLF07zyvfu/nBBUGUApDFkEusnHKbrfm
uawBfX2XfxzhZjUQWhW6auChWWDfsfY44YXvQR9aVr4pCY8owe1SRyzVmyU5RM59b/UX2vQL+3s6
6d5CeJpUB3jXkA69/UyIBPy+PN439nokpfRRZE65a1ogZRhJ88MS6zMPP1AQYFNpXHdvzi77jJ6V
O23zfRFqlP5QF9vBdMwSWGiyf58gmUia8ipOsQUsU03O7FMlnjI+KcvOr0Q2XgAPEAE0xMI/5yjN
kYvaPmdXToACa0LM8V5a3Y59ebss9+a/zKkxf7iM7i4S1JSgQJiDsWjNQUo5INr/7KeATMPuvfn9
0SJkwbXeZ6xwvKY/xSW/mzbIXzinqwg3OqWjiocUR2IJ7xb46PDkS3dPmfXCs+m/i/t8uC+rezJs
N+ZE0EkGCIVdhXUPosTz8jFIvJ1DP93H+pNS7TD3iURSx/Juq+CNggCl/tnslLtLsIebK2ZA3R4T
PUSoO5ZwhIL+tiG/aU5pjmq+Dw5++9m8fIvuyQI5ZYNF9Zl4EVcTrushcS7PS8FrMMUglS5akv7g
qqlaQnO9j4aS0oC3r+biFv3ddZmOp2YoP7ornP7Q37OKeLQRNi+NCQ86kkf8ek1k8NcrDLaVmt82
mpxlro+FeGvoHjZXPAyCzdDjN2zDnaMJ1cg58zF/opiClsq6FBbRk4VpjftwyoqrVZeEjoOMYODa
JmQd9eFsFm7bplTXPXEtXstZ4V0GYbgZTJY3Z82c0aQPyWNydqiIgMUak4e1WeR4MndMPQwI9Pxt
gBVT5eJinDcjg8ZInRdpAoifAhsepFxEvkvk7rHQHtA8DoYLilKmFvoQ6vJhRJQ5lMFFK4aT7xcb
27Wei4DrPaFZWrHp4d5vaFWWxHSba4dvqxXrzXDvwBZcq/gYJv42jq6XbDzADLlqW6zjbrNNbOGc
6xVGA1u3yvhipnN8IyRotXjbM7SaRao+hkMNjasARtXtGZk/Y6mKtwzIV35QXEFIxI9eVRgtCIXM
gwImGH8TtDQOK4W4MB6KM0fmyUXhE4fn2WTyxMg36i6nPWw4CrK6Tic9n7dQW8+DBTT1SBr9xRie
E8DSkO1U30gNqlL33l4209O4Oofahm72+rshKtEzmy1LQhGSDS4Z3kEbb2kTnKjr35cFaAutG3oO
kwSXmchTxYL5gtHw3FvotfbEXg1BBwBkhm49Kve2ZGyCxin3Y2cUXAIcda0AC9Q527oZTRMt94Lw
EvXx9Th7yiqhICQIqZ/KsVvYhU/Ux1h+8UtUcrklT7k9JXvLi0+RCD84RsfmxMj1O88nxsljuhkw
/Pp1TQ6bT2hcX+6klQQX+AY/NCMxDRY6v2YKv0zoAtkwS2uXlBYk3M5B2Tk95eyaqcIAZmQiYmUF
cSRYGIGtYX22McOwCY7e4SYhaaAr2E/Bs0p02Wwcj1ebA/rpLll+LgFk5XlOGHOV5c9Fax8K/ERr
Gb6v82hTmfZsoi4UImVbHENsyZZcz75acvw1rX89jb/O0n+bxaX2IPPREmRZ8O0sbiUoAiN3qohr
w03RMOQygqiqYDJhqCiRaiL2U+MTWGfcJeS5gfP4xSF4P1pJOJ6LtMOWrvDMcubrlYSDVlblQ1bt
bOLB0Xld1uGERsFECuE0fZ2Pmb/y8FNWfzbz6IxzZE1d+p2tPGVO+sn17LcpnWGrrgjQjue3U35X
T5F95nl0vJ1ugFBUvcgdGivyQWzkvCyWzQDNbavS5lYVZ+juxrNiVdfJgKqeF0nJtRHF4yhQrbBa
oD7C1GIGxWi1LnFMbqCOb8xQbj4od7U2dufuRF0+ZKN+9NwnY7MR7/pcH2JG25nr3iXQrlSIQ6OD
GsuPE6OS33GBY4twGehq6W/XXh1KOzrWI5FAU7hp8T4kiU9LrYAcGAJdjo5Cf0rY86WMgel838KO
xpxyBhbhLKEZP+ZP0zqCHnmKHKY/CCPkT936JnLEvp/MoovpQCFBMs/h+t4uDPMrPJNUwKuHQGdf
rNrFOcBSwabz4Fwim7gOuum64aolVtDLhqsIyeHc+jOEpOAa5/95W1ibLsu/TGKzBs6+X+gILazB
5h0riYNti+XUUykZPA8fs7teBIt6nAgrxUX4JYkA7CTSPY/CYOeu61uzkGpImjGz2ZwzGycQgska
NG+lZXUw5LhbWTfxSXms/5R7ORrpoV8+dUVBW6X8UEG1d90njI94PbxtVOhfXLHqBytf3/aF79vc
sFy4316viGW7vEBku5tC2qklYvBqjEkU9WlRuZcI/59+cYf86AZRgjnUc7XtsXn+9gVFh76B/nO1
8yt1PQDRiNnTg4nYT1b2UbjOnbvaLENJNGXaMJNfmVm7hemMVfLdz4/FM2/u+wFDCa0d5cpAuppd
ydc3a9BFbqkTv9rNI7IZs9xgJbqQHTNRpVtQ6DeJYR2zSkA2mjzksXW5ZlfC6d+6srhKpceERgpy
ftfhSgTwGVSfkUqce9OWZIc/r8r4ufWcnT9RxamzHdrXOlfXja8Ps+1ehxbMXOddb7t7FHCHpvcA
cGnnhIv1nNuO7urWZ1GFfgVhj8mmI5KZyxx5AN238xZiueHw+ohGuUaoZj7UwaVZPEdhiQWDtCdW
2z//yJwffWSBJxVbNsVSxna+/cggCcl4FFW1M8u6POTWjms0lDPsZLwH9Tsu6yl/WgEQmhsxRLr9
XsSEP86sIkPuxvaJG10FxWb2w9fl3Jy6ezMuD5HFApVVnjTmZLLvil33vsE+MBi+YAwoEoByDePJ
vHBmqWuJ69PS7m4hm+MXb/JHN0XAxsZ3PDtwHFd/+yanIBKZOzCRcBLMjmNeoDYQtYNkh80Ow9tU
bvMa9SdbswHvRBwUR8pFOmOTEj/RwitvU3RfU3hPmfYKsS6tAG51Lq7XU1jfm1NmdlB51m10cagX
7NCj2tKkkNT5Z+0dzE/jmWms/tUplOzc/3bVB74jgoBpyla2efdfbXad2krKyZu56tP8qcP9slAi
8sQGKgic0dg/VG54yXoWifOTGf+4tgbvxcnsG/A2ZFozpNMvDknRMoGOo5NfNVygZtA2Rbl1Usea
oOOfn5LXYeH7W5UT4jG3EpsgtHlTXx903jh+G3UcNOO+2eLNRKxqjNhT4e7NsIU3BXzDiJ79IrRo
ggIidIjuFoG6dggocfPrCY2C5SL0S98PpN3OA1TFm3Z+St6EENYSPuyVnVZKtKbdgd4gJpW73+zl
p4z+eQvqmVlzWe2zMWA0Kjd+z03tswFdUVUqttD8qjA0EhQtPRdpBO29rNBNVOAYuBt//olIs5L4
2yeiHBe3Pgse/frzrz6R3Kez6xR5tTOfgtkOmGU5XXIWBRAyGD367DxBi82GjFSwtjW9URj4ZjnA
WxTVh4lWLqOVjjEgUF8c2LP94hDNYPD3Q/SBKzmaZZn+7j7yaqwWi80h1uh7zXaEWQGd75PZFpo9
KJZDlhr5ZpnzqzTBJW7Waew5He84zx8bTuFrOcBjGGTGNvAmNkmzYntIvN/Pj/X1qv/2WF1BCUj5
yvYc4YnvFm4rnxzKEu4KJz6uvXOPdmlTcEYVoW0Vkz3xZXspYLgrxB3WxkFDiQnnZIbYrIdmC2Od
3PZfHNTfJ0sOirPrBDbHJl357VU/NTKEyuJx1bPm4o0jhqZco6xNQ/kgAoFp9ttcrWbgvFrr6tYn
fxF19vXPj8P9+7X27XF8N+rTU5qLhm65SSY7XwmNcLUHgZOVlb7nfE6QVSo8eKwgS1xoZrljLkQU
DvvuLhu7jdPC3QEDa663IRlwRX6ssquis/n9m2Q+cS1fqu5pnibM25e1/2TuJU0uZlN3u6aHeE9I
RNiC/OQWNG925JIeWTAgs377+l7/qqHe/nnKvyvpfvft/1OF17zQ/2fFW5vTSZH7v6jd/o82MiXg
8tPXtVvzJ3+Wbi3P+cP3BKVYhznDUbZgSfBn7dZS1G59QdXC8VhB2VB8/lW8taT9hwo0VBBpu65S
5Lv+q3pred4fwqO26wcUfd2A3dr/Sfn22/mMF3KVq3zaM9/eHFmRpZ2PnZji4Epiblm0E0CRJGuS
o5qK/ld7u2/vxX+/jLk3vhpnnUI5S4WBf1NFZf1JCq+/ErMiSPqrD/2vy+7r3et/8S68727xtaQw
UQ92vPFjGnAfbMtd8NEtUVxObyMnLTzvFy9kFrX/Huj+9T7c7xa7ddSjJqlcUMoezoczFWmBFsbJ
vdslW2i9tNLBY/zzN/Xj1xLud4t8j8ECLZOLL2cGmA7qhHVcrBXhklnvv+v70Pr48xf68acnvp8E
Qboj0YKzbITKw2EtFZGewifuxXWmw89fwjaz1d8/OGHaEF9fAAmyCNcSVXbQHVsalmSWGj+vQyGp
vGkX4AnIEMOTHmK3esTy17VvuwzlJUhEnadkfWl6quEuCGriTiwQ0mj/C7tbtkW19snNitHpzTQg
PZwiPTjHnx/1D88AZYjvznbkiMLG/xjtowE4VDw51KeLsr1D9UvnskLp9PPXcb6d6/+6rDzu+G8/
naruVntol+4wIk8Nb+HsyQg5KVE83QVFddOAmPokHDd9MXTo/0u8FSuVWVRDbF0mu8A7RdXajh/S
jP38trVJrynPR2gYsQnuKCTw6AKBOMkHLCNK3zkRB5S072ltr2OyRV1qE0yi4iml4BwsbUHWKLuH
GVMMDcwpf6vXYEaBzvRuwaVAYCgaqvZBFtQZxa1unihMJalehuLEZePsbFfiy6ATERAM/4ubzzZX
/t8uIs7HdxeRCqCyNesQ7ZcF23JVhelt3K2Y+wJSYFq63GjrI/dSRCrZlgg4b52qBsf485P0wyGM
be53K/6xxlAS65otSFoEX1ijyptEWdXFz5/dtAR/8N5A7nx7CaTKh/gxzRNswoSyspxRB+HWSdZ3
hXTLRweVrdjXhKs73jKRzUa92CLLol3SBliGWq4T1+Uu8rAzeRYl858f1g+Pijf93R0AU92WYTmo
TYJL5MJrI3EunVkd/GJJ/29ewgtei4FfTQ1g/XGvi2o6ICOJL4EoZ+9G5BgYqAir+vm7+K8unNca
xlev4cRFPiWebNnk+P27cc4GvsI6bcXYdtCpYWyqm4+FjS/2PFmmGQAybP6fv/gPP0JmavP/X732
MvuRT1OTXTz9xzfhSH/TqevwI+oAffXzl/jhpekp57stgiPdpE06h7SwPMzeQuFE7uQnafPw86f/
8TtQzneXJl1J4MNDkW5AKqT5zgVjyWU6mzDzdEWL/cuFshnu/n5/+/537yNl5kGwv9SHzPKz5obS
YIz8tfLypOwOonG6BlxgQxzYbeLKzr3l9FmCEPNkLkhwj1aJ+BuwSR1WT/CO9OQfQ5wI+UW9jMkM
kC3ERIRnr0xnlDFOrWLaZw6mqgYwz6iC9Y1AHVh/QRtbSQxV2qE6XPR88xipIfKQ02KwSwZqSRju
JoKBCyS+hxJ6ZoolO5yEYZqvBNIGazGRDwZoiIzkNEHAP+EjtbykvqWt1lMqddahs6J9jXK62oed
1Ch9AGPF93PX2S0eU+i8ZP612ciefduLppwwrgts5zAByctqweRZQz85O9FN7Rze1TmOyfijFbTG
1pM5sZswaaTkks2FcyFnuk/lMCX+ei5mTb8nCr2MdjGhIn132zbR4CFW9l0VNldW75BgSxyeGrsT
dJMW8Hzrjt2+rwZqoOd0HDPn5PrWSsc+cD+bEBYSGFg9nCNXtNarIOkuYrVMcLV9zKC956gjSnXS
2NlKe9740CyEl/sXbNcaUumKtknC6TTo0XXqI3MO09v9THyNA1ZI1bN30xf5MrW7XsASBcwh69DT
ZwHxvn257/shD1gH1HPksK/Bm+DdOSVAluLCyqOI7EiCqC2PLV8JOOGkRVv6wIEVFJbnqMe8B+Ju
aHDI0Y7sJho7MrBVmRyTyKoABOLF6NwrAppg3IOkKNIPQlOuAlWT10tzB2mrXmyQa53Xpocud2Ob
8++3BUZbPhHU1edKJ8X04jgMmSbDMsPFdL66kfLexjKNQZ5mqgqwfdvS1yjPjdIvQDNOdDnFrMaL
gxqwzkjzFimB9vCcSFg4KaIKD+Hjg982TkH/OvdTSP4brxhJgcbHsmLYKc/XOAbU7Z4t4BbD7uB2
7RxgXGDtQncl7whQz04yYmQqjmtr1Q4yLPL1SnsHn2ZtvyDHteBHxWvsNMVt6rcJPX+JSnbU55lN
Umrxeexxu8NLYq8SfwEPF0cYAICwYqItpqk1QUiRnONNrd1cEg6fRFUsUaNR9rLOl2BhBXLEc6St
K6tg8f6ZiPoY9FOdaGx5D2U3pu5tU0KdtrdpwyByPwZR3z5jwy9oWFRkmgmCWWTWLFfNjHp9vAg6
ttpky+vYN8Ei3HZVvW/7XK3LscBmgbE4A/UwIcpWYUYvNKs8AmJA4pCeuxe91QF5jJOoYHWx1qWw
L+pihIi0a5PaIXzHV27tANP2g9iDRlWx7Oz3VrgGVIdkNg9DvfHszIedInsUoPaH1ImsXFwmK9mO
n9t0mbLwtgF7HalNu/R6HjbQPFWIxr3JHVXRlSIcpj0seTITTQMooV0eWndu2XDAzeCk3zl5O2cz
DqO1kGRJEDPXUiddEysDeiSHMh+gCTMQGIdeVyu/aHHFOiw8mYTKbjiJNGtb+zqaBKZZA5K2OPYQ
8nU0nWEe7KK3ICs6IrNQ5wDw2855T5hc28zaIXIOh6WXf8kDLC/NVqVeGD+6qnboi+lkXfxxm0uv
dG6kLViJoDa26tTf1l7vrIJOEjIhgowkzBDkj1WOBQCJNG3c0G7PjBKb/ZOTYmN7zCOJL+FsThy9
svOhHUwcr1BOpwXQAc8LAT+NcaOvCivtV6JxhpRFCml4lVs1RxZoPVLQJY1qPMLL4CAVhL+IeI6O
L7x2mM8YzlracqMHhYq1K9k58ZxPeXambOkgf4udhSjexW0cMKVpnRIpdIaMishK1plzW73EaS1c
BI5T1cIuaNFt05kGs0J/sc07gLUkSqfcOiCFZj18lExCZXUBGQx4HsMrykSUgnEUB5BnZRX2b1Qd
rjxHSNs3nrbYOws06iyqB5fESZ0pliwhbOP+DQGigKMwx0eptc+WtOAMZ3RinDvMeiB7zhZhYwYz
5lLmwTMX8990dDDjTZRurQZZLFxKAT5mDyCuA40QZB5ayzAIIi6rqRGp80Kner5hAApnedE4Vdy+
yHwsDXbMTT37svETm4V4BDkh61MPe9wa9rjbKK01LuZ6rw96dmnBipuO8As7mKbP2LeX7slqFjh2
MASoIdocom8nn1zbyM4gDieqqEDoh2M1IVPs41JdcB5r+KFC9oy8IGr80v4sG/0/qTuP7riRNIv+
IvSBN9sEEulIJr1IbnAkkYT3Hr9+LlTVPSSUYs7UrGbZqpYiAwiE+eK9+/z2KsLlNHBbWAjcE8IY
M2DGxTUKbZsr0LJADWtFeXId5mJdfGu9qho78ikg0r1G4LI1vAqll+QPmBQCmhuFlvP7Kov13n/q
PXilDziN+J6B4Ihm84yBxffuo7SMPSJbrTpTd02oJkwCbLYGxVoJiSxCZO5ToAg77n2sCGydQOAC
CDOvGaeHWisy6JhN2VXU5SYDZDx5oMTDpTxb0QdAJQjkngHxCKKAK9mqLIxHE10d8TToawHhA0RK
vadaHyeG0BBQVyF2Sg0IVO89Lsv1eCARKM1Sctc33YQ4c2fU5CIQlOnJYghOoQqG/pgGUgZlnCdV
WfP0IeXck1uGXkYBbHITe3QQm51xU+uw5VVH7aSiNVdUsELcPEQkUFypQh1lu8pBs9kS2SCOD1xA
ZcVOwsduQioZdZLNsiRPrJshjawGn5qS6SzbnS52eJKUJK5wxCZZWUr3XmsZ3ivs0ky/RZ6sV53N
6JygktFkM1y3qWp1FSXuabLurFhUE+KisErCwtCBmZQM/kmcgTeM4wKcRVxPXneHkFLu0EmLTSxd
FV0cAav0vQjpdMB2TqxWVgki/bUsNIBp14WIeBYGX+oH9aWYD5KJ80jSvAx5TuKN7XWqsbeCWNEU
FZG9da61FVLCbBCO0HhTIE9NVWDl9kZTUy9GjaK2VpPuoHMVC2WkhfFwU0YlEPKvd+XzEezUZnlx
NBOToVLlMS12VpWKV6Y4jpgwp2rbMi3vinl2+Lqd04cLfVnyIlAob6XK17Ya8Ua7EIwcaolyOFNi
OX220JdFLoZ0gPJqELbGlDzLslxeZR3JbUrSiM9f//4/tPDrTPjh/FUW7ZBoRV6TuEmAsyaGTKl1
Nb6nVqe9/5MmNEv+fMRrMktsSb3wN6nstdM+alt2orkpyNxhS1pH0fg/leXrv17txyLnfNz6/YUj
9F20MuikmaD3d+tKJvl2jBFsy306zTDqPMHGPojGvECRtfF1g6efHFKDzw3KrYgdIYIyFapVTWWu
adBK9SS6Zwj3v25COn3k05a1x1jUQ5PzJE4bSHy44nGkSWb3PYagOqIJg7QZgEQX2NaMIhWqUEVi
2MSmcSA/gEztliwcLc58h6QQMhdSq3QmkwsxTUgJVBM86+eZ3zm/yhMPf3llXw9lL4tR5bkZrGGV
uXeUzWdFS2Q7wX6zReI12rU1GRDP9d5lVy/MACUZCI489We+xPke4cSPoBzz+YWoMFzplwqcuNBg
y4M9w3EcAzM3G30zcByiOZLNkKtigVVVdKGFf1N6fX359VM4PRWo5vznHz6lxke57Y2K4PrstOaI
RQ20k89ML54phJ6sEmtclHxuwADrKWoRB14ZkNhT3aqsZW1ECmEGb17XEGiRBRLt+rg191936fQY
F5XFI80IsxC8EaUV81qBexpnnaSZgBKq4W/bw183Qte/f7enh7goLWYHtcduxJkRBWox3HkJaHKA
ukY1ElHfevpKmo+F6Gu4U0D3fOZB/qHixUH685Ns4Ymagz7r4QNOYp4BcnfePrpSyE4R48+M5qzY
1VpCvKFmQJwnX+KZZ/qHtyguJiqANfKkYmlk3iD9me09EQmWdWFUCEbDEhtvVDU1zsK6WX/9Ek/3
VsWA8Lm3dS7M9Ebe4nzKvIN79cNkz7cmLyu+qc0ciwB+PV+ddFtG+L1RC3RkXzc9t/DbvEDLi/FT
aUKQMJAZP3gUDm3KzaugGQnZ8JlKgEibuYNW58evGzv5YGlsHsQfvr/Kn9JEStF+cyNC6KQkAfIa
yFbr5ULb4LU0tqRQD3sTT9iZcXRy7HLJuBi70jjl0oSLwU1FSSL0C7wSZ517S4piu+MsSBkF2tVw
63lKtvu6k394ovpi9Kgi2VepgmbNnDrvPo+0H10WqOs6U0ynkgHqTVi2zry90zOqammLJ5r1iTpi
FkadkMnK0UJXeOB79delYGY20L5mq7VwukUCQZClAE3TZelbrkj+mXXl5PSjWssltgsmKhINiEiY
Oz8UFQK2TkXzgRPEcPv14/zDG/x15fRhzLSagu2ym3sYIacB9MgJCkiTLRcxWpE8r5C8ZB7pU/6L
NDv+v251Hv4nPgt5sXWoih7K3MS4YSvfz9rM/FLD3ub24DJJmc7Th6/b+dOXP3uiPn4S6pSNCCWp
L+Sm3ryRv3prkhm18sMCOqyfXUCM9jiFI9rhZv5S1Avj+uuWT/cQ09PnhhvC4KQh7PAmcJhdBWmQ
7zjIlRurAWLRkSZ2Zpt/cs3FwKV8bifhWrnAW0hOtxgP12QNeS/Q5EHPft2NP/zzxvIDj7pWq0gG
XYtqMe4adcSVoRfEVvyDf54d5OJjjoZJxixIhlUNClPaW+HYUDTmBFefeTwnPyANCcPnxyMR0aZl
SOkoDhIjRGmIVcc0hQ3qz+Sf7XqMhXYh8oD2thLb4MpPqkehj4tbwMD5mS/l5HSHLm/xArrc7Bop
NDzXK83idgylAtt7bjipNAmXpB1iopLABn79Ov7Q2K9p8MNk0HBPC0xrsoiBgjrtaJEQPSu9bj1T
QSR/MRP1CDohpdybr9v7tcf5bR7Q1OW1/zQJUa9SGiE9RNQ3JTVWp5ZReCYjvm7dIP3WKNR4p4ZJ
SOahpR+NPqrmsHRqgdmUnXmDJ+dARDSLQaILXKXklIPcXi3V+6Iwe+w3PZ42blLcACnnqid3gToo
CL4KM9D2696fHpvIzz6PzUHEoNtJZN+qCqimKiIbUaV7N2ZI/egfNbHc+EAiTf0RooYreHVR2BTk
Wbf8stFv26woYvfrVk4PGybKzx0xBRU1mmlYbkUolJ0QF3FR9sAhugTyrp9AjBHDMT2zezw5IyFV
nX/EhzFKTIzRkuRkuUPFUXat1maRuiNe+O6fPbPlmo/HTe/HTrTcmsOMK7XqY+Q1IKYHUT/Twunn
RZ37cxdEIxejCBahG4vQUSMxoGhOQQ5BO7w6CoDdFjif+o9GGdKpz40ZiYRmdb7xL4wpXc8oP6dq
/IlNIeStr9//6YEsi8v3r0mJpg01JxgQegdPtbxD6fvMtC3O23/WxGIa1HNZaqR4ZCNE6OR9Wlny
y5h2xRw3dm4nNK/Mv89F8vJYYsYoqg1i4N0pNpSbQYmOZI8/BHXlBk1fbAuCaGwK0vdfd2ieW35v
DaPS59cSq1xQxLqquXkKjx+kVHyQGmviEFi3B0qN+pnP5fS7wcf9uR0vUoQiDTxsLV6kb4gxk7cV
bKILhrm0+borp79I6Td1HbfnNXVYzjiSWDxAw+TyuUYOZJ35XP5QBMKm/rkPkVKiMIgYUJEwpG9G
pwFznLg57sqcgGHRI1+o82+iCMh62E5vU5GMqxy2hFPnVb/Blg0uXuUWaagJzgHdFNpd0bU2mQZc
DnSSdWaMyvP3e+KdKosJvUgHM0oNNpty22ckomNy7NqBJFwwWbYYtGACAdrbckeljMuN7lD72MlL
k8wugICkdAn6tMmh0m9EjqtrDC3xVrBK0+1DU7HHqSp2ft5Z/+y1/XraHybSti8p1SQSgKgq7/ct
d5KXBobBM3PCaUUfC+XipQl13AhRxwDvWMeBZxO0U4wqdKZQYWWojZ+AEp8LyNTc/QT8t5nwrDTY
V4CN5LBxuBbL1ObaTMihNEmm8ScRm9okJ2fmxT/sPaRlCUSBQNQNgq65qmyGN6HYdo4/CiA5DLl0
Az3+wR1g4igtUPQAgPm6nfGXI/Q+eyRf7uHrb+cP08DyfGJaUhUPPv7m1KpMjP6qXOxqSxmeobB6
mygN2vBMtfb09Mbd6uePqM9IcOonzs1yIrdXVRyb4FSq6qqQJqieVv3WFop1aTDH/pOjAwNgMcMh
YJCCWKDB1Biy1tY1TzNIWxDVcP31szt9OtfE3zZQRa5aIQg/4KFDcaWoWFGGutSd0ei/h6isHR8I
/woQ/uSENSR+EgwmRxmE4Ewp4g8Tk7is7pRaN0iSDmNNqwWqkNwO2oEIY94qhZ5A7oroF0Fr9yE8
gpXMqmhmz0E4udB7uACSb8GXFit85+FKUltY1mLHXVLemmtR8Nsz2q/TA0xc1mSlVOAuK2f+95DO
gnfwdFxlmCtFg8RhYQA4feZlzIv975OfaC4WmoDvJ+9IIAWjGpm2rw7CWk4rjScwp3UAYAPB0IPp
aNntoKDCZtGGijPUkuAOAPc3Xl5XZxaMP/T5tyupIOyjRIuRx0jdtKpIwrntcygfGTDPTe6ryZk+
n/6kxOXllChg6xE0zvhssrQLOVEIshqqR00e8YknECRyozYhfxJV/vVDPr2Yi0shH3a5oelZ+ty+
hDEka6QKDz4zhNwLfx/4/1cWjf8ZYedYvGV3TfX21lx+L/4fYHbm491/7tN+o+xs2u+vb1ANireP
Vo357/xt1dClf812IQm+DkpK2ZzXk7+tGvwnE6+bZsiKrOvwoPhb/+bs6P/CMs/f0jRN5xpz3ofV
f3N2tH+ZiiyS+KbKOmZylMP/9pFc//Vh/WWdOc3ZWUyGpmLi4zWpE2BYI4nEWorSQZdhZFd8+CyI
QTaQTddK7jT78DpbRy/ptw/P5u/WP941LrY6v1oz2JApKuYz+ff6ShiJ5CjLGKrlTXMx7uEW2o3j
b9tN4IQ2YIt1dYgv8otprR9Adp/5DBZVvb9bNzRTkXgX9Hg+0H/YwnQx8pO2AU3f22QmX0vbeBPv
6vtqo52p4km/6mj/Pa39uylLpqirGqJhLZZPobGQUOlzTJSKbgFhAVHbXCjq35DWrg01ZN8WA9WR
N0no7Tst3KSEjeexui0AfCnBbqqOWl/uAl8GqjK8BUFxZ4ioSZoWMJFhRU8lCX2K2N8nibwD37Fl
V4a5Qeruwg4urEYovPKmIhdsFBII8kOSBqTPXPiEfJbju+LNwJdvfflumccxIpVENIirP9SoRLQ0
xY4JYy6/revHgDSEdrqPukdUhCtZukhUVJdds9ItKtqzPKdGY2jdg3gg9iRdV/A9Aukot9s+AKwC
WzvtVyxUK3SA9gDBueveSu/oa1emOmdpI0YU3qPgKfULB1kb6dDfVVZiAw8sRN+tiNYn6FFDlRdW
/9L67XpO3crF0q6i+0po17X8lpADw40YqpkH34RM7aG7Ldcw9FexLx5V/+cMJGym+6nciAQeFShm
ZLLsgKBxxWNX5l2j7ovqW+GNTt8QsgqzJMpfuuhmjB4EiRSq6MKyCDfVe9SG4WoiHXscIArFh6JQ
tzKyW8u/6zXaaEO3KinNUOKXfJIeFGHX5ZepjwXKu2mHJ7+7atNnwh1WPvk63bjjtnrjd9VF4KOv
ay+Q5a6q9D1UXzUwdMkLsn6b/DWnaLc+uUW+9BpP+VElg8hPwUtBvysCYksx34qGraXGyvLePCKp
I4v0oxRmKI73mK2o2b8OBM0U3bMgoVu40NK9Fp6RWS+cBr+P+Hl1/fBxcQKJYpAm5D64ikt23VbG
EGwn30tX2Gn8oXrlu+aZL1r+fIb8u1GLY7SkqVgx9cURKiTVi4h5Zi+DvOl1fSsdEGZt4k2XOCtp
Pzq+TWjnOncLu12h5V4hLltZO+31zLR26mfIiqEb5ATKirgU5YdTGHvFPIn635udtJ1czunrbFdf
JU7gWHbvjtflhWLrh3gnrasN8TCO75jn9rWfl/m/HoasUgmQJNWyfmHbPr0BXR+NtKUWLhM1ODHC
Uh+IhgBDlC3jhB5xQCKJvQn8IVoHgvRERXLGhuSJ8JVM8nPOll9ii+Uc+PH3LLZ4pJMNRgo62EHo
sImiet2oMDda/4cxHWA0EeYTr8rqIeA8247q3pLvpYbj3ZjdhjXUhT7zSKzodrDPD8+1kjxoQhae
GUC/PD6ffyMIPI21wKCupujL+5ChHJSGuRpDOUtC9Jw55WX2Lfmu2NEqdttDcXluyC5MzfNbokVW
BZ2gAUNmGf/8nQgD2kxMf60zuOlVc6+Wdn0VrpmdD9PVRArt9/i6P0YvNRJN/8wGV57/7UVv2S/o
Oip7nMu6MVcYP3yjaTxEdTTSNslau8FR7dKeDvpOcQATP6s7YqyeVDd1vSvzsj/AiL8M1tGZ8sHn
ovmv7vOYwQXIogXMdmmfzvp28kn9xJa/97f1ptkib9lWm3PN/AIL/dZVi6fNLYEEo2DR1U7PlDTQ
6GrlIGahq1jHr9qr0gbpbne2f43z3Z7s9D5bZ5fygXyNc0Prc1nn755++AWLioY2eaIxWfwCODmu
atcbTtA7oDfn+3piFJvzw5z3mCrEmOXGJheDWhcJjHYatUBXzjaB9CfDe4+Sh8bL1mSCrXTWkbqA
GRf+FA1i9PIGbJ66D5sLKf1RBnA8CHkDjbuaCD1U2zfo89VKFqH1ZdWjpL8T/0Ra5i4KHqogcSac
ZWTGHk25+JaLxW3ucwrN1/A57KiN2C4o+2pS11gcnSlKHIPbET1uWYIJvDBAHQ/fTI18zVGsD+0o
kf3EChHLm1wZt40GQrcD6qFMhLQ2m8hLHqNJfw1DIsBjV/PkQ9ftBa+PwCLlt16tHvVZQNknc8gC
1F/JLZOOXY5BaMubSrhrJIUrLSFvEse7mZFDiEjVALovEW9F9Nle1jumSUJZibRtMPgFAnBGsTzK
MUkf8XdIayz2qqMDuStnEbYROLlCqFlpuLl80AhWG6cnGITrvDnq+lVILpSlJQS3XbEjOLTxo1++
jtGhhC6lbGdY8rzcY4KsU8VufWVNxoUTRKorjOMKwKpevcUIixU+kCwlsOJKFl7T5EepvBqYAIT6
e59sRIBk6XBPUnKrAfz1AbzSCQyMOYYOkr1XagASpSXDLjNtzJt2YkE6boiPb1WXxXSdChbos5r9
GvsWShCx+obplX0gNzKiRyBrAWNTY6vlEzqVm+yKfCeNha0+FRtZe0dre1WDbKKCS5L2z1ypZuhf
DCkPzPYwHjuPDU0abVKfyA9FUJjIrWMSmP2OJPXqgL0a3bpVrfW2vcElcGeABQ+b8CUolF1Uk0Qa
3wa5fz/I/Qqrg59dF+a1mEvfe/9gkAc9qr7rwzLTiJ8q0+KZexHYvR1oWw/NirLp+CeyMtk1HQ9l
ejR4wKrEmge2pscWCxV3nyeS8/Uu4PflFyIEM7qs40eWjKX2qxFbyoF92jphjozNE8CFmjgSptuv
m1mwYn7NK5/aWcxsedNjBahpBwTlFklwsOovy1sJWKAzbUkaWY0Mdy5HV1ib39UVlSW2GzVWt95O
f8hntn2nO80ZVWLDIUrLgmQMes8iTxziSnEMrcfAJKjhzDXriWMbD5bjoqJYssYSvTi2hcPgC7Ag
Yf2YV0QUA3d6xrxgz/GSATMabhKCsB8E49vXD/r3TZ3FRoqTqqRyUqVe+Hmx9FFr434wGifHie+H
F9Pw/HUDJ87en1r41fEPyzFFbtH3K6hE+Ioc2a7t8Cbbiq7CihScWXZPdgbKjAacZj75zu/xQ1ON
B8hUBt/lYFGz/eImaF6/7syJdZ15g/IGd6wiS/tiW4MbtipwXTSOYHirobkLGZeFnuNqZFAoHHZ0
J5Ufvm7zV3FischLMshhYt1m+tXSiJvIdSRq8767c4Wful1uwofaRYH4MLqKXdnCc7AZzx/u5w9s
2SolBInxDsHuF2Hj47PspBEz37ywd67kilhf3ojfWQ/7bi060Tp0cid0DSc/ntvTnHrEimxBRWN+
gWa4GJCq3KsYD72G/XoOmzy/GrVp0+ryRWmMNqWIDQEXLo6MM2/21NBB1sWOFY0gh5vFm60mPm9D
yBoSBjU7aphXov9jC/Mv+Dg4jTKPg5nqNMKODQ9J9uPrccIm6MQr+9iHxfCviKSf8M4xUIzdbLOT
UkaMkLnZqLoYPjguwRgk8WwnaJLd5TJEU8imvoUWWn31WsB/HmbyZHjo43eumfB6kHcj9SzjY7lV
tXYthSjfcigH9UOWvkfDjV5Vd3KgXrTTuIvae4ndkBGo5P+8KknvVBVVoRnAFI9rVidAkopdEPHk
M5cBZLow1LcqJBUE/brsWU7WhhS8vQtLutUr8u2snqjV7i1QlUOZvBMz3TwRqLqWJHkT6DXerm8+
mrys5NQds2UI/Mu0J92seO9Dag/lK/7YGyQ0jtoWZJHy/yTOJu29laTdanVjj7JPUqi+6WSIWtRs
hglzkIF9E8xKo19ifHCiTLpMSEmXNGEOhSD/oWltTCzrWKyelGHY4Dg6VJN5OZrmda00m1GEL5yM
5FuGV5GnrAXwkfkEfoNQ2x9BX6/StHB6pdrlt6Yyhzam7GJTa5+UGaGEmK4r3U5l/h6btqRIHpXe
uMRdtskgEbWArVWN2O22tAuh2kZVtc8tifYhJkpzQGfviDKlnJQgZcVM2Gvmd0l3NYikxLKzM8lb
s25EbbADIg/IsFqD+cPlRuUKYaxfERAaQo3UD7PDO+dyxsLwnTVXviZuxPBJa0a3jIFqw47WCVsZ
CuEChMQdWU787/GY/TTgED8NZWcjLsPCho5ftuxy7F3VEpyuCekJZ91suu24/hVJ8xn0lThKayO8
l/PuDQPmZRUGW5I4r8MmviaqDeV6tpNI91MJ1WhzfTsRQT2M+Kz7TrwwcpDQUnPXlj9U09o0kb6V
LfE6CVrbNJONwbbKTxhxyY9ivmLV77j0XtVUADLvoavI/BGoy3WmgwgJi6XoJG11qKrvPo7rUX8k
S+G2bRI3nqJjjSwg6zhVRaGjd3c4FXYt0e8rX5DXQmDu69pyu5GRJeJ6jsfdII7wyo+tKOwZlgY5
YaznhrWf1HezJygQTJuhrzSysvWIirBnsm1mUFFzwxxPAnuDjqdZMzveSl7Bp1vfkC61StjvDWRX
t31N1Gq3a8ipK+unLHqb8YBBcpRSw800vAzjXQajXOvYtuYDEG0LGxq7YFFwJPmhjW778haILf6P
ZJUryU5r6zvck5uhpIanoSLD5FfoYPhE45J97kqh2KoYjVtntS3IxWosqUKBHg7GnwX2zml6kJPv
XA7bmNBWjf4optq6iSg3Fm6Bx6ahKUv91lVPvXgbqNYa4Ke0EivhGvLlsyxRYiX0qxeEH0rzVvIV
KGF51Y/fVYlMKSVb9zFwY7WZseN2WbxAErJ9idyFJoW1ra+wOW5h8O+sVln30UtnFk5TcZOWofaO
ODaMxzERd8HUvBfWi8fYIYFxkwIFh5Bgh9rkDu11ZiB3L8r3YuqpMb+ju3REYKAE5KyUnPNJGhok
kEEcJ5xQ728z6SJnmjU9aZ2WzVoppBsSmXaidGtI1N1Vfz0Z5trMVCjyaUjw/WWjCMcsrY94DG15
/FHk4m06kP2ZzqG4HFKKmny34H4Qw2OqzCnDpr6RcLpaGge9gfSaQtwZY0oBnStD/UauSJebZLdN
gkvResoDaxPq+k7kbGah85iabD/lP/0u3vaNuSqTaZd30ZrzHFzZd+iETlpcTM13Q9zlxbemCq77
gnzqGjg8RlqomQKZMzG5dfIPsR5g4D3JUr8qkftZ422vCXh+AXKIlw1nr6YmGy10kuaa6JOVojx0
pXYX5z9G61ZtHjU/h3j8A84royXctoJG4GO7wulMLM+s8nINq3KqIHe6bgChCMdtyp7mcHrOra5E
AHIYXk7J5RTzy0nprKQ9OBJyTrFh5FibzQjdMslSQsba8KrrxdZPpn3V8f353nWrchrQrydSUTx9
n4cPBmmqbfqjjQn/IxF6KAWUouDS2+u4ZowV+04+JmX7XPv5ZVb8BLsNbp95HxBGT5rVILZrsR32
aX5TTqUthMmVUTX7rsgulFnNUpcOl5921SIVr3PIvyag6+uwNreRUB7rQV51ETfuKkG3BJAXk2z7
c1ZwFVngHstDK0e3Cm5dsrr2Mz3YxnZnS1O5lcLop5zCANT68bHWdmr7OiidLZQ4fFszmR+FqxTy
A9FaV8nk39eqYFNJBmDfPRaFwGGeq5kWhX5prpQsdlJmFbGvnTgzV6L1jgAKoijBilP7JiTKrtR/
ptquVuV9EV1a7YOqvadVdxRqNmXeo6zeauNFUn/PC9IXxQHCeLYWvGCtYmxSFA1bqb7CRbqSfRLW
PP1+8K1tElZ2J2mkTQS2GWa7RvMv+/ZbHyZrX7zTVOF9VOsXYZDvZUD8njStp3hE8Scw/Rv71JAu
+Ns3E5+pnghOVNTgGin3WO2qHq1nDSoFWdSqaayyIXQl7Nh119+2JilkoMXRNO21IriI6/xOA59Y
sc0zw4g6B0lSYw/Vs117pGiTBfnYa/1WjXsC+6AhiNG6N29SNd4gXlgZUU8kZMS2JmeXsZMl6Jdj
clGNiPWlzs2ZDRSpg5y+IXGmZQoprciVw8KWomOVftNb8orDV0FXV1HwlnIrE7boowP9iDbsptcB
wwQhBH71YtC58vFJ4dEsuxqpbgfRytNZkMMH0kJX+tBuY5mYUJ5CxpvWy8k1mpgRTzQnRSK1IKAc
e0mCabrgaCyOG795b4RHGZK8JSlXVl6S5HQNgEXkFyZMU1LGnroYD1MrXHngO0vm2EYK7q24J1FO
gEUr3EoFcfc+LqwwOYQ4vwWLcPZM+JFWP9sWLIXfw+a/BsN4JQcTbOC9aVFvDNIjru8VZNdjZrQy
hipwCYlgvU39aNCrS42yh8EG0CzcqqifBT8eSSVvrrIsv9b8K5kLP6t+0skZ7Qlb7viyZYXkXdVT
SSkqDbuLzYMvDm5RIF7LeQKCuQPXsGrCaTOVL2qjrEf/IoYDUYvNvpTycxXQ+WSwPCgZFAWImZEI
hZEXlQpQty33wNR6waw3ErmedrNL9+mDdKVpB+Wdfc7Zw9mpw8qHJpfH0CxVw7hoCeWL41fN+0bU
+5ka+i9r5hedWioke0Vpm863OEo86ft2E94INkkGR9lNneqS5IEz7f2iff/WHhk98HXZeYCa/nw4
0j0KZpGcEFnP9ztv2FPtpSO0YvTlY6eo6yTJrvhj9kLTuoiDbcw+3ms7Wy1rt1WFTSABXx+uEgv0
QzbZtdyyCOo3YWGt5WLE99vvcp0dizQisRmZCdJVaLDNrZNjK4W7dDQ2KI73mhnZJlXFFZfXB5gy
z6qQEtmsAF+tHokZ3wiZ7vQGbOhQs2sARbJU7DSD6KlYCf8H1OuFDm8ug5kWN34QgTQk5ABEPj8X
AufFpDdqat5O50iOtJq+8XU61iZ3g/052uqJt/6ptaXzhK85l0KV1qJduKX+/U25FVoXZehaWosE
wp+9J/r9sE+DpgRQQ5IMiomLm80hG3EiqVP9q8qXud1W2ahutWnPyBlPXdIBnpY1TZ5Rzr/dk6Ql
xLQyk2unXBMh5gJ4IIj1un2UnHDtPwyHzi65nl4BxL7tyJe7DdaGc+Z0fmKWEKkfUk8BP6ovZ4lI
gq2naoC4KeQcuulVSXfg01YSSU+N+fZ1W6emh49tLe9kWuA54dyWltR2ZX3T/TPKj1OFBpH7LaKr
ILMqM331YykjTC0/r4OMeqgU2FIBNLEl2xQ129f9OFk6JBDqP7PComTC1hBTn0bJpEUc7HO+07tj
LB4q+ait9fGOtIWVhiVnRDP3dcu/j0t4VR8aXnRQasfMBFXJFeKeCO9tc2hday9vz9W6TlxpMSAM
dEmsEBL3hIvPOzIrXcmlOWLIFlGWrAI73qcbolkJA7KDbepml9Pz112bFQrLmfZDk8sYhIx04X7I
abJgQ8t9cxpG7OKuBOVMzfyEVOJT37TFt61OQ6xnHYtU+EhFZQ2A0w2c2B6P0l6ylTX7grPigFMD
/2Pf5M/jMoiAMUkDTcrkJVaFufbBLn79+M41sVioSCRMVdlnSE6NiTE6ucvT8uHrJk59XR96sTTz
GoaYUveEs617V17xAOhtJQdn3NAnP62PjSzeDsgATvg9jVhyY2f1i2re5fUEcI83JAFZe0pjoEWU
twMkUF/378QyY1G7mGvaAMYVQ1l8XdGQk6Y6NbUz/Jzc5rrcmE7teEdtP0tG2P2fa+/EHfWn9hai
Ha9MZD2q2Vz4V7Nop9uiD9pk+/PbmBPL9eeeLfaCOtpIMaF+4yQX7Au23RZ9g2ttkFkghTl3935q
kkJYSYYgaC0ZkeTn0e6NaUzZisfYsaApyPx6V9icv3g/MRxlSvGI0Il7RoG0eHoQ8vR60ooGQp23
AuA1tuI2S8MzUuxTg0JWDdwwCjV/zVo6D6rIMDoYC7OUoQtX8XbWMLTPgz3PFfKBNKkzo8L8pURe
zIQy9nGDRdmgZ8tdNI7qUa5FBFxob67qihQRLvHjktJRH9mC/qaEnI77fKuL9R4806D98HLhrTOq
FcRNJxQiKj2DrUXynciVfVayv2yQZGUqjOtOBFFFODkJhLL5ouQPeXElti+ieWdycpOTXRkWh8qw
gFdNtxU1GilX7D68i0eUG1O0mrxjyW2vetOg4BOJhPCSfVJ3iBDJ90XNP3mcg4L7OPmmh4SxDGTC
cbJJB+kmGcTHJh4v/Ti9Fn0JsQR5tQTG1A3bDasRb4eOuqeFcA6X9D1F701KOAEiCO/WqlBvUbgT
heu5rmLwk/Teuk4U2Q21cW/o9caTX+pOoyjBPdQ4vKS+tVcq8qC1F5ybdhlohwrKcACGd/ASFJbg
Ykv07THn+CS6gsS89trQySjNgqZm/YE6Zqm4dzFY1Fp41PkHyE46mKoHZf/dM54CQdrpXDUP1r0X
KBvT5BlUyQa8skP9r06S6zqilCpjmRGF9tUAk2d6SgpkQd613bRP+AkR/nlFGFZh9laPP3Pe8KjV
z5MeH/zAeDOSYTPVBAW3lFxywbcby9vIFJAL/ac6JXaVqyosjIIzQXwYtPaQFIfUuKfn8jgXbXkS
GkIGEzitR9zla0KYeZaZLugQm1ymVaWAuRm9dt9M/UVvePfAaNZpdTG17+l0rcqxM4MpQk7cXqs4
nao86oFw8IZnZZhDpozLyDeohqWHSnzzNW0T9dZGL+EfellHmKJA6dZMVk3l7aRwolY7XAxBRGLM
08iZKB+2IfW2XN5BpkOIFpdPWi78NIZyLzcvI9QGU0zdQZR2jbA3C801R1BV6bQjes7VqWn1+sAt
zGGskw1Yr/+i7ryWIze2bftF2AGTcK8FoCyLRe9eEGyyG94DCfP1Z1TrRIiiGM194j7dN6kVagCF
RJq15hxzxSDfaaVJcn28aUiZASGohtu6toJO3LQDNYr0kVTrVVh3vmIc44rIDBeLV9+eBixOunpr
uM8DnDweBMSoF4f6XlsoF1j3Z9VJUrUbYK9+ZEGwE8al0ji+QmR2HGsX7ZDtARtRg813aj9txs5G
16cTEb8AiNUeDHlP5sx1kRQ/Q0BxsZH7uTZTv6eXl5ycvPXg8Xm5qe1I0faLAspZ7ojHobmpqpMW
t6e0Yw1ypWcD7Mi1gZAhwqPH9yyeVn0qN1DLvKlH9Eqoeb6cQjcO1PlyyJbbFlICEZ53evTYW+eD
Z7tK+pympfRqEW+SFsSUMi9BoVaHSDzG9inDNaXMMNUKlEyZQhJrC5M8NIgrvZJKwn4XVHvS+lSX
7zrDuJsnI9CGfJ3S/1ALfT/qxbp1rhObr2H6WbdPpnqrNnDKnR7wU0RBvV4TrEFkSXMgXBBj/HPT
qV6eikCTKXmvPUOCeDrrRrEGjO3RNiyJREw3+kwbqEA0WaIFlm/u9JBlsB/jlx6E/ngztzUkq9Gr
JgetNw19awoM8IyIZQzqzppoqVojKIxfFudaaO+TdSp4u0DH/XwU5NI2gPNeDYUvv42CwmEq7ZNV
ardBSPTYvMARbNaagfWPUg051Fal+oPBzwnQRIMcGALjlBMFyh81k+QQ3bXpdV0+GuVM9gfmD+2X
FHJn1LdEGfCqqbQhoHLVhuxoe5umj2N1Q2cFJuxAi+7FmN+l5CHcx6R7ifoFSNavBB0WjcRlDvLu
Zqkbb4quFhgmmXEoCY5JjfyozFT/I+6YgMjRoseE6ZK7CSON5EekOaq5a4bG72OxrpF/QWi+tJgj
Syta143hK5W5h4q6Atbn1VpK7PxMACK9KoLgYIxes0YybN7m9pfWn8vO8bbSGbcGGOz8ap7NQyfO
f1l2r5uxnwL7zOCRqDzHWRduFO/LwoNQGhf9I3OwbzflOiTExQW2t2T9vi3cjQJ9I6uZPSLsELT4
G+gfJYXSaboYC+VKn4192t5KaZBkbZ4iLJuqcetGNPdIUXSfwRuunLHdjmb7Y0xm6qSP5Gwv/IVj
8tbJdg/rBax2gbcMxaeJbJ/kHA6Ta70c+1VpCor9rwN0w964d8sDC9Ke1CRmEV646FZ5w04tHo5M
Z3tlGt4jQ9yMUeWs9G5aVYuCgI4abZmfMt2JPZbaWz3VN4ZJ+CsRZOwsPJEv3iBeHec+tcFNxqsM
rZwwVOg0L2kzYPbPLtx+2ROiu+76luVnJNTmWakJxZrhDA/HsKThoQ40NMh7sYRzZ9TXSnG0pL0y
LH2TWe3mvIjpmrZTzlXZi9R5ENVhDIdV6t7ozrakoZK18i0DjkWE1DqVd+x7STx2gyiWK3N5ikZi
KRmIJnNawrJup0yHlRZ08YHX5zv1KZL2MUdQr+N9tVmP5x86WpOoRG9tmJRWO+gLTPlOzkQyHTPb
2UZ0X6PhOa2MdbwM8DYrHC8O7V/JMf1gEJhquh0/2QN5c6tBHtzpXSwOCLlsc/55RCVJy0UZWee+
CPN1EWaHpZu3LKZeVehBRPEc7FwMk6FMnpVkPzSPFa34SRzs4qpp9xMkNbXaQoMnjZPQxhHPcQSk
S9zE5qXa3Q3ktgoS4+34EVau5+aR39ct7FgSjsyzf2BZfoxTjHLhrcWPZy0P1e8S/2OIbG+g/qtj
gyCom/LyXaQ8V9rPbrmtWWT58VYDDSNyE0pK9YOLB6OJUYn+kh2zebWx3ZvZ6dYy+6mOMfJPVuzi
ig3PKqIF5xpVIOjOLJi0AabdO5QJlyUKUiKTRxh5HI6j5eXcWrXJvJwFyQ43Dcwo46LKGnrQRDOG
9HLr1k9ccVn27ibKYYLMk59pFnBg1Gqu46lOt8nCcOU0FzW6dJwfq6r6mcCFd+zrmQvkRKApM/3b
3NrV9S/KH0QccwdWS2U782leYd6uNzWtms6l8NJjenC32vRS5fc2WchZEW0QzdEUbh+NiKm4WEhM
pRue32oJEBZ7Jadp8YyCzlsdovpItnpbb5XM3YYz2xC73NnGozBpUSloBsKXnoK9HrUX4YCI2gF8
Pl6zkiTyUtTPIbxyCjDeouHOCNNrm3oTdE1vaEVgTse6ZBekvkj9NomezERijSmCgkzdRCWRI+FW
GEtzqrMVe8sqeMouTG3AZ8MYGDZH3zHbLiQP2iM+lOGoqGCz0o7dcLuDwb5efn/T3brCvmnZh2i+
YewI+qU9Upc2e+2YsV1e7G8q9vzoMlMmWnLA+r6KjPrYpwn7lWYNBZ3txM8U6WiS4ZuQkZ8TRkmk
5qo5K7rKDdgdGo7tVZvpa8PNvLgoD3P6XBFzbou3JFQvFCt5VV303cZNQSOmofUMccefyMcy0wKE
969vTs9fnGZ1UsLIrtfwYTifK4k2TBRzsaz+d5G2PBHx57nXxCTvq29M0Z9c6r81mP+40qc6ol07
5aBXyOk6VOWln+yjh3qnBp2Xn2JffefPd0w9NCyj9Xdn9i/OtrpNrdQkYUnHWvjpbDuUKmrtElni
+Wxb7CUC+m73fQHuC5HbPy7zqcBIbGuoSkxpvkXTwGAQow5hKTPYkIeD/l0583zTnw6c4KL/Vuuf
H/qDAqzqG/BzNuttRxXa2VvesqU77NkbpBg//4tqxBcn94/X+30A/nC9tKc8gPCo99VNcZkc2Mus
drYXKMfRh7ASlN535pzfR+Y/PKH4XFVC6qk4NiMGhY2/+Gg9A/MSeYa/XLCp35uX0oPr4WuPybHx
Rx94xSrdJyebX6S9qMpVt7MO/T2R7d8c9r+wULkUmsgNpWBi0GP6dGPUqdWxNvjpzyJUIiR8fe9e
9Wu0aNtxU236QxvQRPKzDUkJayQnVFK+H21f1Tj+cRef6pNM4ro6CO4iPM4BGhKPz+iEOGzFrn77
/VN/pRzleqCTKd6cwwU/fcALngBRq7yO+GJZJ1v1oV6nfuF140ru0fnMfuvlL7nHCembOeqrkffx
wp9GulaYBZum84XHW0vbpctOVRG0G895duea1SoxcqoMp2K+KEb26xg29ATtwPqb2ziXpj4Pxw+3
8Vl6XFeaoocGtzFjw0HDsfwI3+Nf5aXu1xvlQr0o/PqY388331z2/LP+6bKfBpscanjnC5fNd92r
uZ7WY0Dn8jbBh6t5HGh8w+sv0dCuu+03V/7ygRFyY5gWuPQ+l7RSjAz1dLY+pRezJy+Qg93iYlU8
mqT+9NCuxCFZWwUmwT9f94tplCbQOZnXPDvzPovIzYF4inRCu+4g4MmVyc85OOUCFUOGyCbPv7nc
l6Pr78t9fq0DzXZMtuw30vmhX3qfrX5kJt+0gL4o9ON11E2XKF6Wws/c0KYsSQUZYgr9CGyEy47A
eP3zr/blY9gufU+WBJP0z38uB91YotQUXEHN96R5+DUn5VFdvpn6vroKahsdSxzBwuZv0fCHRUAm
mdSli2RdV65yjieT/eRSE/vzo3zRYGVd+3CV88D8cJUQaGw66hS+CyiL5Jl4+nif1HuUhJ41n2rt
NTbFZWoqNz3SsiIL93rV7kOl8O2UkJkx80htuLZyNCCJu53D/NhUT3++xd/2sM9fJX58x8S6gmPd
/LSl0HOztUykx/6sPfMzbanGBFlVBRFmSHnJHFQJg7jkqyWZVmNhB7G0fMtQghrDcyWZKtgfhFax
mb+PgP2d8fqne/u0D4G2D1i4SHuSl9eA9pIxYYs7Bric60nfzWcGe2mflaxdeWUrp76vPYlvqa5f
c+Utism4F7eZTSNHuWklx6cSPShsQj3m6Durm1p7myRfYuTilrcRUbYUWlB5/5Uxnk4/SQUgZPBB
Fmqg46tySoIQ7J4jfXmlu0gmEnVrO9dZ+oKkFdsdPfSK4lJ8IkXJCxfh22ZNnK9OHeS2jk8ZmjUv
gudisocaqcLolB7z5M60X4g7WHfxQ99qFOfuoQ0dnDg+2JK6glavQFr5bUEB3hhRkf1spsafl4e5
REfWPYzjw4wTKsXuS+wb4dFUIysSXtGzzRqKb3i+a9cmxYOKBGEdl/jviJapdhV2vDknaGKY1tRz
cWzRcjeiS+IS2fx3u5nz4J+Hmv7lN+dwKj5PhjhFPg21QTYZwTbkdgsi3IukWVntEkhZHkQX7qzO
fZya8lAs0NredHm0rWOvso92nmw7fw0liuyJM46qDus5+zEtCaeOdiOceZWG6sqatceQMsCfb/l3
z+3fI/DvW/40AmWP4mWIM0bgrtwZq+ZH61Ou0Pyzkinchu90mYJBrKYf0ZE9sutNnr3vN8NjcRgu
ztYr19dXtVdfh0G1levmm4Xti+MAU/Dfd/dpqkyqZU5sm0msmCrydc6Ozoqi7xZg4Opc4a9pgKhj
8w0e7rurfp7UBk1iu6fXm0LHt8e3hcJNjXytOSMckKsm5pvImm/exFdL+MdH/dxCNN1oTFx62LHK
IO9uTULcVfXC+A559dX69uE6vx3cH2bsmkrCrFhnbUXIt6HvMLn5fx5T313hvE36cIWhaA2zW7iC
0l5DTvUmZpI/X+HrUUsrmSxg/F4INv55CYLO1VY/b/DIvA+oUVzHV+dTR7ORJ4KJOH0g/lT95qfc
uh7UeK/yGbU38V719a37DIzjCW/FZR6U9+rhu83Y+fH+9UX9fW/2+Rz/4fFVUhPDmU63P6h7t6M2
jbyjQhSqMSfap8j4Dhv99QL34YKftp1On6hEfHLBKffsk7mOn84ucBP95DrcdWtS4rCCRx7F2/il
Ub/dBP4eMZ8emJ6CoUH34k3Q2f/nA9tunihuwvURXb9GW6i191GQ3BMVt5mCdoU74xDv8+N3Z7uv
mu6C2AMauQJfnvGvWkGbnPlZLJ5dcNbIZWAGdJoD62YntuazsfvzmPvqEPePy32aKc3FiJaubP7S
7Myv5jYEKUCVbwfr8fBfHOK+2FyLc3yeYeBiQcL2aUIIDR2Deab9HuO/XvJ34eW+c4WZmcwpP95G
HkepVXr/XQXmy+f8eN1Pn6+rtJL8IMqKzrHexV5MZdtXbvKDsS8DOXk4gb77ZfV/fzH/eNJPX/MC
s1u3Oq54ro/Ya8rc8So6QvpYV+ssXombP7/J35WyzwP2wxN+Ftqkgxo7+cz10gvldvI1gCYZ6pDp
Otq455iroDuelSn0BjwIRWXAgXEdBuN16G3Tn98tcV/M+x8f/nOFokMUow3n2RL3Dr3UDDrg2Ysz
yoc/P/X5R/zTQ396rSQI9tSJI/lbcvmXauS/kVx+N3w+T81mkRGmQT+Eiou+170zfcOh2DV5ysY5
zNtvP8svyqICiazDmgYkAvjIP2cfrAOObQxs78XGQbGcbYb1+cVhtdj++Qf8YnP3jwt9+gHzuXJl
UrJAY2rxR4boIF0a0d8UX79YPP9xlU/fgk2hWbZzIuFZPaQCrBEGij8/x5dviFMhjDBE//DXPl2i
J3xp6BL1L4t9EVCPV27sQKzqB3dfnGKx0q6+ueJXH/iHK37WHg6lKOywmim3Hocg2TYbBTMI/KSz
xmekF/H/+ISfJYh5rHVDghacFUn62c2wKY7nqbrZmZ6g3vZt2eurqfrj852f/8OSH2KsJLiW6zXB
7BU3zT7bpz57xkBdz+yfiyvc2n61/a7s+t2bND9tVEtVWC3QOcnmfQzMtYZgFczO/vxd517tf6sT
/+49fvrWjMKdRqXieqpSXMgxDGIjBMW2y+afBb0ThxS7dnlRZUyGJH0q9Dq/B9L/icP4/xthEVPD
h6/lX4jFu9c0yQCuvpYfEYu//6e/GIu2+R9KuK4Fv1D7zUpkXvoLsWjZ/zEQzdm4tDVqvOYZm/2/
hEUBl1GY6vnkBA3QtRzu4X8Ji4b1H4sEI40/dCElQV/8PxEWxW+W6d8Li4V6mXtwQS+cRZ3/LrGH
egMJKJ20Dfn15M4KK3zkyvZwmOww1NahupQBtFtzRtdq9fDTzEjZTMucv3WtU/oVveFrSnvjxplc
+8GNl4g0UfRGnp4a81Vsxg5Q4iS67kM9vlDHvD06GfF0OFZNqglplaZDYE19+VAoQwr7Zi6m7UDR
P/fiWLoelIPaC4u4/WGJqd9ORWSsNV04r1OuN+Rr9K3pBoZo6NviIKCoOBVjus9gv5ie2VvKVvah
AefGRabd5LODL2RuJ5yeDRJBSnk4lJlpimvR02RE2YcCdAyjYxpLB7ifiT4tNKf+RlGccVo5/bDI
46A18VuJYvSxHC0lIOhTX6VaTnt7JGxyJ/rIxKFc1PhUq8Ua92RxS4J1hWnfE7rePYl81NN1li91
52WsSPSUwwZRgZy71EMGvdyU8zDShwYfR8LomAVtRVmeXqu092Upx03dzkShUru7mh3CjcMhSoC0
TvEjHOpi5dSjEmBrV0/ROOvZSltaWgixnV3WSSQ309CJnTrY5j3xutMGaRwMqn4CEWFnyX3Mf35P
5qTakOZKqupYKcOPeSiU5wWlzKEoNHlsRTKtddOJLsKGJjkRoE5gmDK671ljN9iOLQzKo5rtkjJ0
9u04Ro8IbNtzTqqW3jBCEFgpEaRBQaKTr5e1jfIsL6LbCDc2BMc66V4NzfzFETEESpCRqaWU+rYm
zXxd5OiWBrsoT5nIVd9clP4FV0NyKqdSv4xLtT+USoE+ZBL2biRyccB4O6Hs1Zr6LRM9QZ/2TCJi
5ZpQDpTYvtYzGTLO9ARhlatbfq3N8iIbqWLtmzGyX+yMHBdph8SJ27h1Y1T+/RIYRlisO1KPd8Wo
YEQ3ZHjRRjV4KFWNdqBI8kNZK9UxitLooSf045cV9XHjVzo6TKOEdIUhd6avPS/zVQ3VKfIKZe6w
3GFK9MlESl8aa3J+KHHhXIMsI15IsaqThcGBNV7QY9e6Ghqx1orx0KRaexwLgoZJLTRYw9RIXKSc
PzyltvpjHqniJUlKVEuk2jdvep2cGRCpgBeldOaeBkFzxJBnPQl3GO/cvFWgbTn26zSjV5ii3CJV
WCuSp8gELCkwOl9omUpPJo1NwtU6xQnMfkoOS0lWI4FHzXsztZjUc6Mo9qE5a3ulMatTp43Fk5F0
2LgHu91OE1U2NLvmvp7r6jgxNg6VnOkclyRt5WRsl6vaSVSSGHHkXigZNvTaiFFHNZG/GJN9YKD1
x55cXg1AQzkc+Hqn9yGrjJuy6qe7DpXimzBT+ASDOm0ZFm4AQHN6MGah7sxe5UgkMrQkDZSeiy5P
1ZOpa6LeyqyJbgUpstqARzd7nw3wl1o2vbk56LbjGLvqD4M14IW+cwLAEuHDiGH1Ip4164crVKzE
APwDVMr0i/lDBTX+uawJIL55cQWe4jYUsDYnGjB+GDMww7kdMLROip2thnF2nqe0dAOhZc22IFox
Osv+psvZHYkkCVm4p2KpEJpU9UJCOpkBLvC8iM8J8w/c0tLw66pFYibx9m4kOdSHHiXorouFclA7
Td8Wtl7uzCQ1HplU6iBn37pp52U6zQXoixJk5yVxu/q6pYQzrGJZoF3p+5hNQuciXaXgq+zjWVW2
rlU3u35AjUiedHM9qa75VEzmhDi6cBCjkBN9cGeC7LsySd6WMW4urLpCfVw3OuhFxbzqBExfVjoS
V1zZ3daqnvyypmp5UMphOJRqTAHT1eejS0/wNunGAsRYQoyNKNQwJpuhzqgl8988qwAnEgm/M26W
pQYLB52c1Yt3UBZD+1QkvYEIN+yDxS3LJ6c03E1GdO1dKBDpKK2NsLLLTaP3QYJld0REY68mCQI8
pWsX3Y5Aje7RgFN0LMFkXzfNQCswSzVmkSpnQp3DckdsWoF1OIk2g3DVB6m19Y9Wa6jlzE2qkgwY
bnBjr0RY2o/26NZYntXwNFQ56A9WesrtUwd8QtYTxWfXHnu4HzKhZrCAnp2sRDxNWqrBDXXLeq1n
eZJ5qkgFWgRt6h77Op/QmSXnMOyqJ/GQOE4kOiRft79Ga+iPfK8jgBaTRQqAfhgUhp3YAVPCdFJ7
136SNd7hKhXKbo7bOMhkOu7Gfhm2zdIrl/ZgCXoTy6BvkVvLDdsJYx2iuuUHigQmzLF1DvmoRtSM
YtUBjEBWz2w7zbvEUOKz9M4+YTGluUqdZLzSZWOk/HXhvHf6rH7K49r0o041X7Ih7I+6Moyoupjz
OKRVGjpBxbmb1XlYE709rknmkztXFulF7Iqw9dyuonslVWNQtgnwBlzYhE3AX6umXwYL8IsRJuJV
EYOmon5t9L20Wgt4jpiukjAbMGyjScK2M79IRRUPmq5opylL+mCK5+4oa932lUVRqQE2ivZaGTY5
HSA/35Zy6fnQyXdmFokunUyJA30Iy33VFYnr1XS1AjcW47EzC2OzLCGFd0N3LhMMyQ95uWj3TMDt
HYgHiCL1oJr7pl0oNU6JcK77MZ2BNpQRVH4GVQHVIp3jW0sKwr/D3jL3WSKT6zrqUGwQvbiy+Kf7
qO3mM/Jg3lp5lv4ymty9a7tmIO1vsLcsPYBl9HZo9gBq42c7zMw0yCt9vNHsQXW8ylQbFdCyWzwW
89S8NSizKUiWKWxlXm74WAGOPCz2GGJpZ+frtWafHzo9hh4Qi/jg9GxV8sHJ9rWJFHyZl2VcOZpi
/ZqLHsZrFkZ8vZ0xNdfJJNFzZJFxsIoewaRqAT+0hrDZTAqBThpd8Y60DUu9TtvYuIqGOfQVnOEs
fez7PDG79rGdHLTq+VmkOUnbnknZNqdD0ofVM5EX6ZVLpxLOngPlpy3zycdxrHluCqHBgRMAX0E6
5W1pN867bJN5XcOxSth06nnqw4Log3ksJ0a5PTyasoqAqDDzBlql2/vYaZp9Id1gHGr3QmXlCJJe
is2UmlQvwjC51AylueotpGkT6/lB4RT9xGapOxhqrf1opoKwhabL91aZu4e61qJti5zzcqjU5XUm
rXFeFVXRXwxDVqveCHUjSLQQGE6cEmO6Grq6viXGC/FLg0Y/JgLlciLd/cpsoJBEvMXTXEK+iGSh
P+hx6/ycmcJpbNVzvqPjrNOrDDuPuLdsP3Z6u3ft2jotWorgtyJUyVlU/U4v9PKqUc2OPbqbbgsk
2DelbePD7lWtflUkAkSRKqjLMAr7kc1f2FfEiuQyDD0mIfNmbnDEuCGmFM1UwoMmCPG0GjvZuCHl
SNsJzzQXOUOuGl3dS5S8emciNK6gLSq3VZS5dwPRDsdItiPeGs3e5CbaCNtdkMO0dNXuqn5ZxMps
TKmssHbYV6gOm+uWWfkCtTrx7jjHV4Y2OANUiIhMJ3t+yKPE0S/ysct2VTLH8dZWo8U5qXZF18bR
o0NJBwApVJq61fUMJ5G44ajuISWZVYIyM4bxYyV59JSEOULV2XXzE77bDl12NCOUWZqOVETqgrC4
+5mlESy4UO8k1XAfmqY82HlsnvJuFiaS7IoUh5IpRviVy3LKhtldm2WEqd2IkURzEKhOkwIFXdct
Zx+5Mr6GC1P5TcUmla2PQF2p1vrRNSegXkKm6aUWg1vLiBff9EnfPemFYrwpCbl0FaMcOEfT/5iy
InxbZJUPq3qMlGhjpnV7E7lLnMM9d2leW0ycNcDSZHqw3YK6gUmQ/WVELxo26ag5xzQU8k3qrdWv
FgE3GETToJy6NM5/CA5bB3ORiuNLbMfzqsWHdmGi/w59LSn7TVaHMCeIsXApEduRBbJlNDMuLUiO
X3WRoaSeGBoV3qapJfvRTACsd5Vl3JZDPLPDcqd7kFfOnZ3NLJGNMQwXoMh0tMJ9fdu0qaZ4hdam
2xYgwoPVZKx05Fis015nH2z3zDuBvSz2U2RJi/aKHcuHxVBgwLhL2m9lLvXDuDjsU4ccVPhcIjjT
G/MnG5nyXihy2OSFVu7Fwufu1TKESh9ac/EeaUO3m0otPI11Kh4UVvCT2WnsUZdiIFOlSt1tB5Gq
WGl1bdx3jZnka7dZkrs6186YvJwFVOqJ6S91PAbSGXhfJS6KshEYvubabG+bPJdBWYcqfNsyem6X
WjkmpTW9lZrM35MaOXky1QRK5VOkXxJ3OF5h5rdDkBplKVYonZpDSMrcs6Fn8Z1G4edKq838Up97
ZYeOHz4QgqGp8azS4ixndTWa8wwNwZIeFQC0Wippj+k41zK7DJKhcfdmMVRnfNJ8mMs8fx0l+x1D
lQMi5FC9zKzaPohJzUFhSXM+VmCk9uHQqZu8modLJSvqa7WZSJ9NOyJVupDmedgwW1eacTTMqb3r
6qa+n7VGFSu3XIrXpQ8zDmwGDR0jTsO16pQ5yBZW0I2D9ZF1JoZb4ld229wumljW0tGyeytpwoO0
ZHVIGtFibGCojK6i7dm86tqqtELd50CloZnOxHQouyU+HzUm8EdxObPuFLx2IxEB1Cn7liwaCLSl
kgx3dWVYj22lkEjDIzyYJHVueyD4RT7jDjPSKH4Nl1hRjtVo2gXesAS6yjCwPR/L9ClvZyAzbtP6
cU7xhR8/OSvheTGrvrQWpnwrsgFvq4vVHmfd1A0/ZGHNgto1O4v9JMNvVxcjpQQU4iNSdFd3Cb8l
jHHTt/aEgtpM38AIoemySpQbluCwiA2hJi4px0WSdzV7mbQufxV6V68nMQz3Y1Ez7nNXPLclO0W/
GCZkww3NW07LaaYcSz3KT41e9d0KJPoAmEvEp9BRKChGKElaVeo4ONT6JEcOdBwJh4h/n0eI87VT
/LLsKd5kkZT3HMyYOfsk6uDbZIbXOSOoGJfTMvEf0x5QCAdd3v97V1r2SYRhvAlTl6JM7/Z3SycN
fdWTL/bgpBLSkLawx1mRKVFeOy6n8thS+2u3K8p3bdZyH07X/JQP3fRo4jMLlEHJKlKwZnlluxmN
FWWKXws1CcETxOK6URr6S3EU72fVNrpV7xhnT4zW3ZH2CgdeOlW01erc3FWK1r2bfRT9MEdHz4O2
XsxgsEYE3k3fvk1qnK+l0sa/GszoMTp6QrS9EkDJzPTX9RzNO6Ydfay0kAg9LK1VWxrXhV0XAbtg
Ep/iWgXwNvEhrKPKXO5zFd0sMZjjOKyMSXaZr8U9XiddOsqOiY28tU5jsq2c+qZ1WnZ2rd36uROV
L0XidKhYdChB1rwcVZiHh4K90sx+OinFct+MhG1AFzKenHgZSQFS8TNQxvoxx+F00fHVv9YWh2Zd
SPx4hYyHBuB1mVyQsqpeLU2kUj5U8H8Waj3e5lnFjBLJrtkpXT1dxSQEHo1m1KeVNIoK/8wQQzAr
ILfeJm6Lno7C+FxTHCt7fIhK/QbvtNsNS19sbYIY106RubgAyurEeMqdFTscsjiWzGgLr50Alhks
CWs+HDQmQrqjDikSL6tKhOgTf70M0nOQcV905X7OuwLL31iDUpDYb2Jtosoghx+dEydXjaHgizXY
Q77rlRUFcTbGl455zi1x8sV9WCKnvB+NabxT4zb/FSnGtO5ZyK9jVo4b2yzomLWThnVHU6+ssjd2
btb1N+059HFlhs7EGUCQP9AQKV6Uhr0xReiu7Xa0buNOFJ4bLsNrLyT0cSqMfD4Le3ErzBvO9t0U
XhaVpe7kvJgvThI5lGEsseDYzNRbdZzUxzAdCKETjS63ca/q+2UsKWpponixjLZmsgh13BbCPn9B
imLhSysJueuEyVGjSuX5kDll835SDGamxXT38ZINqu/Cfzkf2VsOJKpsbnuAizmIKnVCodtlBMp0
VDVU0qJEtTUWRzllslw2muMULw7IIK8qJ23rFEJd1wko9D6f620j7Rgp2dKeSWua+TjFpv4oKZKf
GmEtGEXOnx8853IjJEJdkrUd+0efnyVYfR+lu25MrNe6d6NDr5l8EvRKOZn2ZeP6Yd6Tz2Iv5+b/
YhfDlvaZmQeja+LlVEXb4MfBAiNGeJHaZGGXt6LCJkEmwgvusGlcgwKBdmq5dftgKn3vUTNXwa8r
yVYbTBafaNC8MG87w89SJ/yp5aGBmkKbo5csw4NeRLjHtVAv1QMa62SfigUql4wGeZxodsF6HAAX
jcxe84rdqOjRKdGTWmnqMmE+mg0j8QGkK88zM40fYfTzx9LN6b/1ivqmp1l5U/KSn2uqRuFNq9cK
OTxt1IU+836JPUK3760cQ8xqauz+xcXUc1LsPB8Diz3RqXEUVHnMDlSTwC/5SaPF12OvI2RS1eYC
E/T/cPdly60i27ZfxA7aBM4jrZBQY0mWmxfC9lqm73u+/gxUO6pkSoh71+OJqCdHLVIkmTNnzjma
BDE7rDMJFdygdVWADPpDJDXBWhpEfitKLbiqLnYYhf8LPJqOOVK8n2/4FJ+dC8EHLxMaGQ8kFlEQ
pOFzp6ahDzoa3VSroMph5Av3JVSppKTfCW5TfWQsxLJw64RCcwTGN+xkAeuEqhT3ynQMBOlqFvx0
Gug3s5dT3mKEnkJh1k1ZaC+mdAW5+0GAxyK0VP1fuMx0W8AIUXzEXUG0otrjvtmQc35DsS824dPN
Ay0awLstgyMZIJveYCMFkXmUlDrpiGyXT1Q+4xgH+p5FbNSkDI9xA7JcSRhaZUiYf+FGiMo2vN8s
qDb2RzfMU4NrRf7YoYDwTItCiqoaiN+ALTf6AP/AHQ2N0FUQucmqjlPKoGPiwO2giVcQqZVfIP3t
nfg8jyH2FzbvFcf2a7pzIIhXimGohnQKfd5Mjg5oTw1nXGxrFC943IGFehQ7xIaiEQ8FZEtC3BWo
YCbDKmHj1NdB0AGzIwnJATdhOtRdTpS/Wl+ILK8Ik+ekp2iDymnq222E2GiltN2KrTuYbsdzVpIm
CIKDi5M8RnEyAG0zkHS0TZp1VseSVQW1jJylEQR7BDWtBRrVE4hTSSuEC2wuXPtRwKRTWAc44CKD
O14ZQcHTr4WcOWh7BMkbl+XlZlycOi5V/VaC0M0exQ/p3HU0dEgliPKDf8Zsg1FuMa395lSjmAIa
AiXmPPCxaZ0bchWTJw7+8dAb7F1IfvFA6UImveCOIZdD7I11+I80TWE9kFbMM4FjIU4X1JbDnpLh
zErXm7ZveSSRpGY3fMY6WhMxkCKIMpzOuee7n4PHoHrgQ2zCUxK5crTQq8lTNETQLe0I9yG6MaMH
UVwRnXMy8cjULJRNITIiWFUrMQd+FHrIKynbtn2UbgOYhI6+OOFg8QB16j7+pVqEyKrwE8hzWZbx
O1Q4oZ5PiwUqLyINzGdSJOxzh2NDF6BRBIJgFH67fU9s1FwaFXKtAtSJOXcFDk35KfFpNvZrgJ6L
0T1w3apY80hndmk9FFvoPg+QsPfDA2pUyaFx+/Y3W7LDOWfCRBVDB54SItekKgANEKEko9YsjA8p
HZBsyDSHaXmMAy9RO8oFP3iA5jFLBGipUFkuKHHH0xshQYVdCQZYR/KI9GbnhdIhKyvWqlCG3ER8
E21IU/UgjkPjMROyzoKCAnLJok/fPKFg39G9C3dNQ5N123sBfKby8DmQinYFYycI+GauFyie6FAv
fN+wr/hnkAbj4yKyOiblccqljkoVHKtRUuq/VSlUQAd8hU3SuM6+GjpBT3qYCccZyOEs7LvOfZlS
Zg5ggBJHTXpAPRO6pjA8E4F9QMMRQnOicwn8ztuWnhCCCdwU5ESTqNkPHvoPUFr00g8y4N5CMXR7
YjiQH0BDHk3SKIfjO8iphs1YI2856G74VdIq0Lj17dwPsfTckAUJnhaAc6LZFoZEaSY4MDABZlun
ULhe1w0d7zyYWQzgsvvRyhOhFDLAUE9Hmul8dokMVb1EYMgLQRw40zXq1iDMZSWKyJFr9VKfGH3O
sp8uzaV2EfTRWeql5KVuJNDiS1/KTYGiArR+UNo+SR0FAzCvQ8VaLeJU+CWgfIjoMgTDjmsaR0Bl
jOr2yNpdS3QKXKZw5xEgk93z/Fc5FI6eOTXqBjfN9sNfbeofnn0/oRvoXkNWCXxDnPWEIVBy/Bek
AdKALgBaJsQVYUmEWkBl8XkT2Z0r0l90CdY6vkMoa1IDGeIwrHp0dfPkgCJrfknrtNNdsQx0uYsz
qyM5wLSOmAdW1PpNrmRVCFk5OhekXdb3EZoyaW9RRRSDjYaiLGxnGCR0PVPhKG8LnXP/HygGP2Bf
1/dDjx90QBT+QBplJxCRPAgHNGNqf+Wx1XdLoapl+QHsDNSqYeFwgr/ocU8xqDlHji1JNZa8wKIM
siDzM4KjfoAEQEbjoPGDtIaBK+TUT9z3GRfiYy0xBa/jVPTZB7Wp2lVPxF+wPIEYci1/ZG6q///j
Rf5v+nbCj+1mod9BlfjtBFEy/oO/ECUMy8K1E54fIwSMhQ7d34gSJD7/QYcauBAOA3A0j3/zX0QJ
S/7DwZwEtCUZeo3oMABl/F9ECUv/RwD6hNCjmJ3EjTiUP/fspFDmBqKFhgrfTxBV4zISRUORxs5s
tE5s6RCv2EPIKiMzlDJuZuPOth939T/L8Z8xRozfDVCLdwvYDYcuY5OneuddINJFvT1+MvMTj/jP
oyfwYNz9fYoa8GjOFo+O3bykdmrQn+43vySwR8/9+gnQukXlpxrQFLaligqfpKxhIEbC53DxbRJN
FtrM1fxaltcVj9Ro8MDnFyVXXOWpU66iyk00CFRDDATAF9Sg+nBHkKd6QPToOYfLFlgPcBlnoALu
1hKgvj4DFyiq8YwyA9sC17JEdUVvDIQZChGCB/eCzsNZHaKeHUSUaPJEqNEgTcVVAVVUHVbameGH
DPck+Y7zApAEa6FTGLwHnjOobRQ6zx1q+3DCgwTO8DRQ0CQeCtnRKb8DliFHBcOtIhTEWRoS67TD
r6i0CIyqTQRTRuEe9LEM+WMK7Q8ang5mFrSF6nhVbLVOBzfGtCm2aDtnCsuW/XPUtSGqVmJ2ggQW
p/hdkb562VCZ+JmdAis1eH63fqk7AY9OdsBRcN3xQAf33IRbUSMxqqo6FmbUYmYTkoJ1kEkC8piU
AhGqAN/fzQXdSzOYvjJ+bIo0IP990fM65frthi88esOHMu4/ggthqhRmCoNTE33oRdTn+ZD/CAAA
2dEeLN1FX2osEX7YOkTAulWQ1d2Zd2m4oOTo8cFrI8OFlXLWVdxyY4dBXKC//IzV/6zgCYoRBGWx
roGFsPmtvyIa3SocGOqQ6H+8Q8Y9dm/vTWgK0FzoQmHcIOzY+yx+ozGGPlq/8PSfMOd/fvyEdcFA
FNgpuhzRA44xfakKwEjwqABlb6P3NCdukqpZGGoMSHdeZKrNKzuJ4KXQS7djrm1VqLpAzKJyC0i2
wEIsbfhKezxhM99DHP9+E6wA4MsFmZJxl0wKFh3Jz6CVBPTqWGRhnjBs3Dbj1AhGZQvvNfOBpkjq
tqBgwheWgx0RsEZqXkvcpzh6ffwyc/FRnIT3HlQ4r2TdwS7hq1uztCbyKxQVUan7dvNzk1uIB0F3
fjza3KtM4nxZIfMeYFhmU0GmcvJ7CZ9YubUeP/yqanBvAUxCPXgw0OiIwt5GdqqFmz3cdkC7DjRh
F24bC/UvxVdjC45ecN2kddwhFNro1N0o3yw/5cYJTiRWr58KVdqtgfJR6s3S+Tb33pMTQkKOXgcl
ftkAPTywW2V0SB3Iaj1+8bmFz/5ckCCYJ80gALxFl18DfDBSuNjA+Df1utPjASbUnr93sTiJEWVN
xVVZ4xIF5+AVEMRKp0DlBFGIW7vG0iSxM0f1lKHVuALM+mSMQkzHrC+JVdglVCezlXOSn5NVs5Zg
qQtw8xZnkbVIW5oZdUqMcCWAEaBsMtidXysMSnG9NZQHtthlgq+iDW90rqSJ7FK2ME7ZnUVKJtGD
iH6aOE062FUXAc3IO6VJBb0M2mRMKVItkw2K7tDtg22mKfuR85L5tGuKUdYeH3/MmbVIxizmJny5
wPIVaYH3rQBWpRx2z4WijZu8+fjx42a7936TeOK0sV+UUTfYLfCtsmNzQMk9fvJEPOTvVUgm0QPa
TXJWyjlru2nB/0IL3tcziNNpVZPAbhgoMwNi6RVwcUiziqBj16LHMWunyGvLayCNlNME/c8cAsvo
9zGKBE8JyAS1oeHHJVoHKSySMsJUui+QSPcAgj7yKLY3tiMF3BI3YW56JjEKjl9EqlxMD8lYTeqg
kOQsGe5OZEb+mZ9JlAFgBoyOohjgcd/uZCNVBZ0C47BYwbtI/6Z+4W3XS+LBE6WBfwabBB1Z8iOA
pnFuSKa/EViF3kYbeNtval9NYHIPNN6H9EXb3TN5qbbtibWXeD8zx++/iVlSC7wbBh5ddgIU+tEI
joHe9RtZodl9wi/cHGai6pSN5hepmIoAbdmDiNpoIgFrDFsEKIEFWbdG8azXHi/rmf04tRNEQKCd
pIh6W0IlvGPj78opdxAkXMge5x4/iTeFHPCwCsPR09Z26wFGRe14yE48/u3c+LXv7PYpGVJuATNx
Ewm6MXr+TuvS21dptZqFlsrFiNfiBnYmSqZ0OgT4lAOtFCqrfQFUbYpa/Rl+Bqr46/EPmUtjppQb
0qBDRAMBZJfsWxucG/IeoIsLqzLYwih0/BRlp6blF157bk4ngSihRGRNfNDbPU3D/635lAJ3V/bx
Auds9mUmQQJdVg6GxpjVwYCBHfVRGyAraewLwbn3eL7mYum/1DdkMgxxQ3rbs2GRbrfHcpubqEsm
m0BLVvKWvOaHYJXoo4c9a8YXQYM0n7HEQJubwEnwQEGDTqIeUXCs//cxLn8Srfkxv1Ddmnv8JF0R
yOChwTO6ImUwQaBiJF1Nyr7BGq5YWAGzC39yr0nERKbAuuntwuigmx+oo5CVoIDtoQxXc5BSISql
OBrUTVXXAjzDIhoEh3xwvrM10hhoTP2XhvXV/Y/7Oz38td1ui6bjsrizCafEwYYphT5ikgHWQAyt
QSuFgx7wwOmPl8rMZPKTAAJ5ywiHLBajVB3jdt+nwPBD3fHxw2euh2Nh6zYZIYBZxgCQMTYjoc4u
7uP0G0wgpaoPbPlJilcS9QuvcZXxuTdLk8Qk5gC7AYiFwYGF6zlEx0QDuuYqPMMVsofO/drThYWQ
zo4n7r2xxrm8ybHQdpKCpMZY/g5l67WgRefMltYxTmOA186J4pu8Iq7dQ2i550ylNrCcWxh7bkYn
sQNi4hHoGhiarAV72OBI0YPVsBUXthYzk79OjVmBs/KaBlhp2IIq1bk7iavmhfpNZIXZhqCPLqTJ
c4tuEiBSFJIgAIpRMv+ZAFyctpuGHhYW3UwGcb0/3nwd0rBd46F1b7vs2Q8+y+aDk4yoCXWHQFU8
Of7Z0p5EiNDpkiAcX4EDai/wTQkS8Uy5iTt4ZJUbRhLUFtCDPxpralbNErQJSgZjDRwETPcdsSl4
fdbOXgzMpgesv164as59fm4aDUIihh3v4PPLH3T5W2pcvRVw8A8HR9jG8icTQyMS0tYw01x4t4n8
5d+Z5lgwv91MPpVzVUbwcnm3ijkri7YO8yQWp4ABEBYuf66JDB9ioXCQjHa9e5SQ+nIWU1m0sMrh
OPl4iucOZW4SP1DZA71v3NPc3nnOtPqDWfVvYAgmkI57PMTM1r2qq9ysS7ala8ICtGhLT4x2BnNk
D8SYLi18urnrNTeJDGJBdTAgxOMDC5D/zk430O03IPenlVsforwGLOxkyAihhXhgdGBj48/H73V9
gTvhcKpE4hRiy8ohRoaYLoSeLpyRHzOtXCdmD+nHwhqM+CM6MBuiVBdqSw6p6T93KlSR147i7UYX
ktaAzpGZW+lpaTqY8bXv/Sj257KqEtCXhgg/Sj5BXRdMxXoH/S0VWBrySmupheC8XzK+ml08k4wE
kqopnY5Rs4wUqtCIKh+zCwdXTT3Y+guRfyQy332jScSBpTwFYAsGAblej9eyAUM1MzIyI9Ekc9Ag
n6Z4x96Cfa+W2wDnbSsT7ftDb75Hevb8+FvPvenULxzyxASIfvwIzghXtP5bNBsdCufW0tk6kbf5
Oxxc3/5ml7SQ7Pwr1lVGrozvVZpEk85g2Si0Bpcm5GCU8ctb2JNjkLmzSq6aJTejMXLXufz44dr4
lHUXQp16SEaXzsbrF1LxuWv7tBXsUWHSZmMO5F7Sj/Y4WO13Z4srQA6+0jNllsZwqU/R78ff5/rU
ey8k/Fz2rlP2UsFjNFaVTLI+HwcV2G3lCC0xZK6MsQ9VsnchC8tqMYRfLq7mLOrSzk3mJAIBvCwN
coGxgd7UYxXbXV9KGK5h+N57TYof4EEGEhnXXQVLdIU3BwN+UBqt5DoEi/X4GEGHyjVAd1GFFZjm
Cuw9sS8ORCk+gCY3HAUk0W23QUUYovYavbAnryfwvZ81iTI85w9V8NeepPXE6Oz60kDtFaQBOBL5
q1gJdN6E7HWolxdGaZTuO7XBHDRiu9MrcwWIisVqUCQ2cHOHJodnucaShRY7/oZ7v20SlABKKkJ+
zBoKyO42dq3X5rDK9NCkUR53NHlb7PwD/wpR2q1nElNSfePxIpwprVxPqJtNlUU+GKcFEjAxpgGy
9t+BUgMFJNS4Rn59PMREhevvMHH9+80YXIx2UCPg5aDobwDObjKQfQ31GhpYLyhEmB2cDWmDWZeb
pa01dye8JjA3Q1JAfIogUzC2gEYCDJbNC4OJraGCNYqfQawcZleD8htuV0/QatclJTNzvdKeO1iS
MiqsUpXTwsvPnART9AwsuIFo4fBLmD0KsToxeTXb5yqjQYLRKiHD01riU37ItsH28YhzA06SI4dN
SxokZCSgkGOQ82NdpWA+GU76GXOeWoCo9XicuVN7KtJKQzkAIoAYCGpbUEEP16lqCU86q0X6aWlj
zJ1h18FvPqRX+wNhMgwSyrtU3DFw7AgKFVbvYT/aB5x88RhWS6WEufyWmUQusQHKi+kkzN0X9Tqc
wTKrYBH1KzCyD2Dw+X0WA6Ot9BZ3ai3+M39ZmMm5TzaJTIxMZ1UxrhHY2hz770HLsPe9MSIycDSt
Ef0D1H5c+Ms+HnA8YO5Em+uN4mZSIbZRVq4oMjYlHKXi3acPICMsLIu5Z08yn2EIEr/jxikMoG7K
SmpLPbfMUpFi5ulTOWUaDRsxqwQc0IC9MB0yjPh3IQoLv33uSjVVBa+oIBSLBhMjQO4AEMWte8yM
cMufgJ7Fnr08nv6Zy8UVvHIz/V3XFimJCDZOH4maUJQoy1bs65DAzUKWXBM5iBoHuKPCC2NhyLlc
A5I2P25ujigkMR1gzPwiwjl+ByzzJd8G+xCJm1afi1VpD2vfgp/Qd7mCDsiaNcCw16pnD4np49ee
y67oSb4DzOkwUDWWRvstQOcdNx/uNTgEiTKY4HBm39waLJqd90SOjwcc3+3OMqcnOY7cCREs4DAe
S05RuavQSHZ++bKvP378XGmJnkQLLxGjwYcFob1vTumxGueyfI72rRZbw7e8dk+J2WARbSCmDBsv
XLHyffacrh6PPrcTJjGjYCHe20Y8kqz4LQE/x889I1qSz5q7oF5VmW+WaN7KedWlWC7EZNeV5eup
CgYa6qgDaqjex8cHvYIPvT7mQdlCfnb1Xrj3uSaRI4ILVN90eCPMpe0FNj+sYDADe4aLu2EP8Tug
56jRqe0epJsXMFokHGsX3xKObbtqEoUDoAuCYmC3q/4WigSXqFSytfQJyYP2hcBZcOM9LbUF7k8+
0IA/d1MaDG7Xw43KRr9ND8/+wkEw99jxfLiZdbDf0Wuo8FhR/GSgFBaKXwm1dLhdr33/nl/YPfx8
uismMbSRxuD25R/ZHWNxEBhSAguKUI6enMFPImf4WO/hHv9MNOj4ahnKELscmbBebVP4PlDrYKEV
NnN1hCbqzx8zyJTH5+B22D3U7sZl5akwYTMEE9ZG2m/wE/dg4i+KJc+0SOGr93M4qvdLqUNH2RYV
X/eRUw+GZxCAG4l2yBQONt4wQ9PIutEwFXBxf7xHr/Wce1M+iUBRX/KU2OOD1uvsmkuw9Mr31RCY
csXfyMdmU5vMhn1jzyAXHyiNfyq+yo33nj3hruErHjEEIOheq3W8LfadDlj/Uof6fmyE9crPCSFU
VYPYUeEgRXfCAx06x5EHDKtCKrJwmt7PaoAc/zkEuiBQtwKTyK4YFp3pFq5n6H7mSgqWmeGQpNy3
Qiy80pBfXIiJ1zzt3nxPrlEZRFGYui2RbH/xUGvMNOrTjZXiVK1ZKBx+0Y46QDp+YbfOZAvw4v75
giGdgbnpDCjyQI297V3QWTOFGiDXxDyxOQywjp78ksaQGBieHy+omQAhTeIOeChDmlEYkWszPQMl
PM0kKyOLhbj7mclVE+82AHVtGkMwAfNXGI3W6+EKGmpbEPU/KZ23voLjeDGKTHZDnavFYu7cO03C
Eh+3XpGA3GeDZ6aXu27DbIKTu4ZU/5oYlRm4ag+P28fzN9N5ghjzz08WeeDgZCIwkC3bn12XvWRw
3MxFdILAscy9ZCe0JUiU3o5vc92NhmMM5oJbVNsg7I+ByC94Tc/svqmDRgxIMl/3HN4528FDoSnf
MpoDIbFbCDxjfLmzD6RJ3GHjKoDCD+ZUpD6b5hKInPp4AsePcu/Bk7ABMRkKrMAMNweUhfNcpYKT
JF9kaP0E/cI3mgkbVzHFm0MwpOTSFTv89rqP4VJGKy2cJsLgyOSJBoIJzMuWTFPmwsUI2L9d7lBc
IlCpwWpA3XmffuTr9tl9EvXoQ3odLs17+PJ40maqO0SaBAqJJmUeC5g13gSexAYNcBSq1gZVxsFD
tFJBDtxAfZXeZM/RKtTol6UTaG7BT5G4DdWRGEIl2NEHjlehFjCWvtx38ZisujX7xX1IFbjAyxC+
ma83ReQyhQ9tnvFVWxWUZJT8Bq1bITNFuQPKP6avvYkQWu/0pUr73HjjQr1ZLXLt963TYzwOhR5Z
OUOlxF6CY88UH8gUkMtLVC1AXAEnGLrU/Q7cQiVYdYCjyn+2T0eaye2vJwPbgBI+hiNqJwF91jRL
uJi5jEechACfT6sWKsY4nIx03a2KfbzOIbkLnOGu2TSbSodC815aBbq35sEa3kAQ5vFq58ZVfSdG
iJMYITRlWwGlx9j4IK/gQUDpCv6RjgkbQUaAccoKWo5jk2tFgUGQHRPUGzPFfYN7BNRn+g2nl7mW
V+hH9ZEGx1JR8/fc4fFvm7mCEnGSk4htkEO8AxOeQ8jEIKpk4UYIJ+6jvEs28hPc5raNGWvFEkB9
Ls+dwnXzIiuknKFxqbkMNiTSNJj6Roa4HUznBFNX2YpwYdlVpv8WGwvvODf/k2jTI+sMQTvGO+rO
U7gavzaMBtbdtv3DeDbF6eYhJAvAOWEQyVAvb58q+BByL9CU1UK70KtVthr904R19AG/uBVtiuc/
rAeSKWYXYnptm485l8DpcnpOTRcobkGBg0Ow9mCi8HgOZ85PMokqCbxoY7rAVYlAA60Z2QvRQult
JsMikwTEy9iBh0weDlCJUkldGU0BYf327FCDUlSC0iUiuN3nx68xF8CmMF3ehVRWP0bHXEdtQnHN
wGAtIMtM6fh4hJnkjUyizADuT8tJCfrkLDQgGVcbDUs7+CQ9fvzc9iGTWBLlIEGBHo/tow/wsHgV
9+w6PFZWYoTW8ORdnFO1K+H29JEu7J6Z84RMAkQvNCgs08F4L83XUHoRdAEN+t9LJam5O8MUMgtR
q4Hp02ak14VH7sVDtyvbQu7jiVV+PZ6zubU72f4RFdIdLyH89q30EnopeO7N0+NHj8v/TmSf4mNp
CDbROWS2bNQN2u/o1KydSG0WdsZcbBbGT3JzlEOKsIfkE0Xbw77bOx+NBZx4dCDP7dFdt63CmB0k
0VLQ21Xy+fh9ZjbjFDLrELejISdJ200NlhyETNAOTOGKraaHeqHoObNBpmDYQGIij8owZaXefUZw
nF/YGXPPnWQOvBeFdVriuT4HX0G5VuTwhesWvvPsp5hs64yWMznrJNoufBTgkrP0BEqeY8tPkDyw
ITVsJjrUTc7OAsRsbldMIbB9x1YZ5L9p8NL2PgtnVKiwRuC+MTBkDJ8yYjXULylMFL5fwM7NreTJ
NmfYofGFAtMHaMQzfyi2+fIdc7w93Nslk1sFBZu9uHPwMu6uvwSH9AKpYKglqcNHuM/Mxyt3LjBO
/SKiQmYCIYkY27N4PX8WN+JrZ4VrNlNIjtodD5mGTb6P2pWErDJbWHQzwXGKbhXdYKghvY182Brr
OM+MGa3qT3Hp8TMfZQpv7Z0m6OgWaYUoo2ZDCyrst/jPWlz49TOBkR+HvYkvIsVByTjqkbVEqQKK
LkQPF67zM61Qwk9OdUiF5XnY4tQQqS3zKWxbMNYghmJ5T06slIZkyDYQTH8WUqa2lX2ViA1d4ggZ
r1YApaweL6mZiMJP9rzs5K0kU7DtzkEIrvpLDys3P14q83Azu4KfnORp3BRyG4o4O9YZmu8COAn+
ujrDtHEDQMBaeEq0bF8CiZLCLI8GLJsYPsx5wQReDRdpU+rQBbEW+xvjh7mzR/nJ/kf9XmpBx0CR
ASiUxKDXrBmixOWcM5j2oeqt9rpnVGtvR1btql5RGsShRvscVXj7s9meBAmn5Zs2HqsclIwMmiqV
iLwzgFA+fvrcRp3kAFkblH5OpShsKJxN7XxLUqiDc3z88JmFMkW4kjqKoFuJh+fukwDvA6HyNY5Z
WigzQWCKaoXxHlXIVIeMsvgCdkLJi7PEr9rBkqM/W+hTEGvroDIdjH0mDnJZKbGr6IVK4oUgMzPz
U2hq2DdDShI8XIRify+mHxQwAy3kBBJJ0ohfbAaZWUiYZogj5IrxvAloFSU6XAohMDuwQSE0wHJO
j6IhAy9UbFqjU7Iz0gPUmMih+3bfug8fsrFqcSkPj9fBDK6HTFGsnduJgVu3jN0Z9KW+1Dt3ze3Q
P9IEPbWDNaVxXwR4muRIa0vXp7nMZIpfhUOoTMSxrDHieYRNuhYNJAgbH32jSqXe6E31VJmO/vgN
Zzq80PT4eWSwYi5DQwKhljEujYGkfVudczM4+lvhs7MdK7W9VWrFBioohQnN+B2ziBGeOa2ucfTm
46aBWEpUgAPelx3DL2gD/gYLx9XcoyfRwRGYNItimbbZ5ORwXxGkwh7P18zenQJOsxwKgmWJBeHA
XyyGZLNa1UdIn4IZ+HiAGRgDmSJO48yFvEch4INo/PNgsc90qMSmc4DJAvJSFG4Ab+0BPeVXAdb/
Ohg/ivme4MawdCWd2eBTFColkLwJqpS3vSFRIVe+y6CJGyAMQntsKwicLQ3Hxy87c0Zd5+BmBcSO
AL6ggHfNoaunwLrcqsrQqLLWgF68vzCjM2vh6td7M0hN55VQxUiKwuq5grhd2X09/vVzOf01at08
mWRUy8F8mLHpi3fmVhWqQ51eNkq0xZn+Z+fcdd/ejJGWpBbLukJhnYSZFjuBFjb5FrLlJy4rj4VT
qaQBu2Phjdj7ScO1vH8zWp1IgleNZS+SyE+wrYCZQLES5e43XYTwVHYhxevGOVTFij3T92ZO+Ubc
yQvRduaueq3z3gwelYMsZBlac9AGO5H172adrBszMB+/29wymISEls2gf0sVKKt1LxT1mninx8+d
yRWm0M+UgzRj646VwmxbDb9kiJST4Pz42XPVrSnIcyABKyQQSrLbwBIcLX5u1tyagRflAGG4hWmf
6xFdL2A38w5B5oASG1S4GqMxRAWGyhaziq3AcAwUnuRDtLC65mZqcoUIEoaOaT7E9w0BUI3fxMJT
6HbhujvXgZpiNeUUrh9YQnh6oTB7poYSNHDfmLNVYQEMsUG9FhYwSrGCR5jmratLYYbnRbDHTMyc
gjhZqag8PvVQxYNmNMyOFf6SbCTbBwlzrITLqm8OOsxQPEV+ExcS7LlM4fpBbz4cnLs8bFgs6chq
DMeEbbsdnP1NrEsa9MsNBjL4X70t/uk6GYPGzXA9lCALN8H+hBnZXlqHWwfligNcYRVGpV/kQ79w
Ksytk8nFwW9znqUkLHoqeOcgck2hZ1kv1WFmItx1p928RAmF9jSCwrUdZnBGoAd2F1TuMydwZtXx
RuugRelwmkCBtVkCVTwUtoOdsbCdufvhdYrtdGCgAqlD3CtGx+ryWG/j7W9I+oI6IK2arbeQNc+c
qlOIZwy1dR8KYbiH0tGmCnoV9rL6UMsnMSbWwpvMTOMU4Nny0BlEz3fkt/Jr7OY14BOKTZkp2A1L
1sDXE/rOFXaK6GRTlpHh+z622VgdCsYYxNXDLfvGa0A0mXBWKjasJZruKTKDZ1h2WJ6s9MiO5aXX
HA+He79gXKI3qwVACnTPx9esAWeHtbgKbrcCtpa6FHxnTqUpgFPMReiNsSirVNC77qqdJC5sormC
zRS6WQxCKIkdJo9alYpz/Uqx2qxB/gApvNfC/RLiZObYpsclcjtH1BDJHIvAW5X6CPdQBtzG/UPx
FL88XmwzOfcUqSk4DlShRQxA1qWSq8NTt/0ziCmhJ0lBXrC878Mrz27Yb4F812KrCt3C4rkfxoQp
glJI0wYKq3h2Gq0jVJma/LeXP//JlAjyeAzdzHkz8ILXV3g27UNjT9p1dKywHJrcsl4Dxv94kJnE
QJjCKT05rvKewSh5tqniPRSYdZ/6CvhneGfBS2LHpuuMPUOdXgRbugxfF4a9H1ugKfnz5XoHJlVZ
i2GHU6NRm3TH6v6TyZiCoAA7rT8eZe7rjH+/mcHCIzCyaXErcBtixrGgQ/bU9tqlUuP9GHx1Zb19
PAV3I5eVcQGNe1evhPBXLvJGItZWJ/NLPIT7+0KYAhxlP2AGt8AYXVbC8uOj9SQIAwN26e3aZun2
NDdPk92d+FIMSX2EkUxc8VBHj6iD6Cy9wdzDJyd9PYSRw2R4A9hu6qX8i0KnxxOWjvr7p60wBS8m
eQNrjzF4g4dnZjbsNzfcrlFButMBSsCt+fFKuh//hClikZIJC5dCDNMY9QcPnO8IKabtpT7ITGIr
jC6+t0vJCcSGZ8ZrEQvV4YN76tVoH66JJr7GH80L+yoW4Dd4qrtl1AieKoUSam6kLPYUZlaZNP79
ZqP4TBZBdAbDh0GrMvB7a7YDIOi5dMyChXL//eRZ+BdkEUKbreePbwiOaL7DKavC9bFauHbMNJKA
8P35BuUAJ5/rzU8KFQ/ee5fEkE6QtoTnplJrw7pSxTNkC8DsWqq/zrCsoJv+c8h68IY0dZCZs60G
hVAYPEAWQYlohQ2UDnV/dlUEGoGalBkeqDGs9avHi3EGFCVI42a4+VzwIqL9lMXI3RdYMFEBmywY
Kaqs7pr8PjIoNbiAjI03lbfhGVaX+A8mUAtbYQaAL0yRjbLvyn0IwjRaIO57iq85GDwk5FX55K7g
hfMWmv223gIIqAFznxypp6FQ4Bu0DTbESFeQkM0V7/fjmZipzghT6KMLS0eP5RC5WjXREqPZDE+l
wamZWa6XtAZmv/MkfygYPpQ8AWCreCe/wpgh9NXGxm68OFquRpvcdgxB52EgCnFZtVzYLjNRcwp4
ZJOhpINuQB3OZ7+pCigrCQ4jCbyXHs/czNk1BTj2qAl7KcHEyXsPFKnSXsKmzZTzham4aNhCKC/g
cf9JbPYD5VPsjJfq6385O5Mlt3EmWr/L3SOCJDgu7oaDZqnmsssbRrnK5gASJDiAAJ7+HvXKV79V
ivCqux1tccKQyDx5PrpqAWY6yHtxrF4wRLNqDYOigzNsmippdt6bc9A3Xt3fw23vUu5Yj+441D7U
Qhb4gIWTmPmWWuHKYdy7FDrq0Yhy8JBIlylaH2rAqcck/7TuA9AjdgaM5A9YhI3flt2y828lB68E
+d6lBBJ0JCvX5/E3fW9fBRTlcFH+8FOAvbZTZu3Z6mZn299PQt6l5FECXGLAJsVJ6JGgRz8O1uDN
rPhRYE27cW69Nq4vQo051NI24OsefBBLNi06fGOLuUFsy1bcWKCuJNS8S7FiKGCWX9sYgcU7zEhI
JhO4IhbJi32rwn9tAb70FRVzq8sZxMEDyG6PMLWvn5ff7qt6EHCGRU5bnJt+7Hu9AwE6BUhNp/x4
yxz8ygu8FC0ytx7a/Cz5mKNTU7+BFxbV9/+0JlyKEsGhrBvjztahscvYWGgA6eHjDd4Tv9X3eiUI
uBQkBjVQQ0BUotQn7pSbWOoZPrBxSXgy5Ce/fvj6Oa5EM5fiRAJySTWHWNuk78etfp4DNyHNU4XO
L5BHv77GlUXmUpLITWMpfhakW2EEpJyJRX+r6+Ha7V/EFW4LJycrFxQnsp788EMN9gyY3auCD9PT
2JB23bfRLYvrK4HtpTKxy+1AhRG8W6UBPzgPV1K+L9ipoy0wweic+/RKL/v6lV0R8XuXosRlhFGz
qaQ55MPjAq8gNF708ztBWQ0+CtGhzbf5mA7/0Qh3zqGy+Kp0ixsB4pX97lKwmE9BG81awmAR55HE
c5cgBn61Bx+P5ZlonRtD79oO8T8enxathAJN9UD2+c75zZ9R+dwFiV41p2FjP3TPnMVP9cuNN3rl
610qGasIhl9cwt94TsDugevbkvUQlRZnKxQYDpXvSDvCInNIlvjGuL8WcV3KG8EcDO3cpvDnrM0O
wNO7wkOXJdakGCbAmSfbPXKGkNs5w6vR04dPvH8SM3uXKscwYCBy0cUcAkrlycMXXSkA7m/F1OfY
+X+zgN5lRX4p4dhblILukR8gOYC8kSWzcSiCCXxw7W/AdauDbPTAK8cf+IsVN4xOWCOtYTpAVGC9
IO27PCzwVd6WXSVQHQiAwQIzcnoHgzAPwe0poMn0AzK9uZXWDI7MTcDjTvp1xudwzP8xpXMp1iRV
INjkwV/RwonYTsmjveEp8oKvYltCB0RuZLqvTCnvvEP9cQrRPCQo7ELLONEyLvxnPdUwqb8n5tY2
e2Uh9C4WwloSEigPjpjt/G66bVf7ifTuZoRdDRqovp5C1x7i4ijFahGwAg2eQD3spfrV8Tu7Ovb5
r69//Voo4l2EO17ugzqoauug7R7q3/GBAbfVeCIDxS/JJ+CEqvkhJ+pXq5enr6957Yku8i3hAO99
O0Bs0lG6ysMoCdGCq8opbib7xlS8so1fqjZNP/WKgRp+gPnQY7Mqtv5mvL918rly/5fqzFpzAEjO
UuN5+qgLIGv5hkVrST6+fj1X5D7e/8gzfRp1zXieHQ/+rn4L16grHO2tnbKd3Dd37RGnZQJDnfbT
3d86kvwnyvrL6nJpECl7BnkKt2D9fFce7lKgDc+WdPHP9HXcsCm21jDAt+Jv4F3G4SeSPbslfppT
2CGsq6RY/y6SD3ikHpEAviUd9M7D4W93dHGqLUPijCQo6KEzPUHnXuvv3Qps3UFE7LEDgTsTCssg
EzRBehjhOozX2ygFM+9gOpAlI+8HsWqaNqWGxeUUwlWhRjJC+ixI60682PSc7ptATbEHb1eBzRdH
VoduF3+E8r12nnIuH7xATvDJrOANxso9EFrfo7beVD44yIVeq7k4o8B+t01QnXmeIhajZKlXLVVc
tAOaWkF5Jb72YiqLOjF9dKRwxyAC7One+L/BhQ4SwZ3gxlphu1ff2nmp+mPNG0O3CKfJwXIB0/0E
ZDA0h3m1tOLAiOgn9wafx4U7wY+PSZwL0FgSDgmtQXwEpWeAs7OaHwOj2/v+jIgRyIe5wOLUntzJ
yVFmrSueo4MmmP02m0s4zGZdWCKfxSMFUDeQiVNMKUOfpe2MeMqcR7LP0KUGY5/R0U9GTO2qHQsk
EAMcrwAIheEt4ep+FrWjUuaAcRMHRDkOPG3cennMG002EX7qDc6iduxaZfRdMmOtAcV01uBDgVwI
Bsrwy2sKAbCGY30gGw0JTI8BACIKFDwpx+X5ipilt7KhARS3ZEDJAjKAdq0aC7bSLArWVTnO3yDT
cZ2sll25mXAvJOkpn3/ZTk0AqDZFBTQcyjPfqN1NT4tg5aMiHQXPdCySvjXl0auVnc6u/V4af0bR
uDZgjpc6x/YMY1Qa16VSj9gy7J8ur8FlbcMas6srmXkKorAL9n1XzI8aDvlz7C35fHJJgyQqGtK7
ewlFJfRvkYu9hXKFvBqHaXYy13aRES2WxKdqTmsfugYpKmvV+TnM/yltHbQKIVRfuWC1JLIlBJF6
Ee6iEYxbPwT5ro+EiisOM1s66zxTHXg4S+X62Qgi4oPPFgcWMi3v21UBvjLQeQSYyjiISIEk2mA1
77MkCFf5EMU5AVu8HDkOmLwDu8mNRr0XwD2sulBbZTI7LS6Icxb7DC1u7yn2trWN+CMT6BKJ1QyE
sSWW+i2fmXs/hXMP5HJrEgJnnV8zUnsPnBsncc85k7pt3RPtJf1G54ZaSTuV811Q4U0UlbBSPVFr
2y1o9uJ+M67cxu5XdT40IP7I/LGdB5VECyinuJk6qRrM3kgFeuXbs4QVR9AJ0C6LatUTSNxGgwzK
nAODzQEvRAq8zkVqlcJs6RTASdcSkIM22jlZZpJ3IF8tD041zvcCjOlE2tWYwHQFgYjH/LtomQXk
osJqHlU48tcm99ythjU4xkhHMkML8HZDWC4OhZo/AsDI7jRhsLCwbXQBtm0QfSssjwE+KsR+wKi+
t3nYnZoKHK2OBd6RVyNJWBGwVceAb4yLnkGqisUwAULXTwJ3zE8KSPK9u8ghboQ77QU+SAKRmlyL
2YPQhxKY2QqMXjAF3Q5dSJNwEyfXqCvk1Y8ltL5VbWdem5pZLJlAwsaS6Q4VTLTQ93ms0TSxDmcK
tpZZ5nhYRtbEgeM4m5yGZFXRZbqfmOJ9EpVmnFbRgDYkG4npoSue2UwDrNJoEAcKsS51KgzsLTv/
vZCNTERwJrbrp9mbNsNowZqSJbmABJjlCVW2XnFwyICjBro1CGrzZNf5nI5zpDPLAvy4tfkaBPSN
mKek9tSQ6J7/MBjVGRZm2BNPxcYdvBJevtNv1PxpYk3Ilo3tsfRpt5otu0i4sM7gV0/+CptF4YDo
YKoOdRTjeyRt1c193PEJ68tE1v7SDvHA1G/udQPgQqbPBu3dBUHzYPkhoMiOTuvSTxcpUnBRdy0f
wVHXCR2nu8qEAKb5BlaV4KHt3AGKK98kLqvvmrI7FJM6VKV8DWyAIAJ3+V7NoI+AbLlhCxLbVeGi
NWIR8DwY+u8D0f+xXoFWU31c9UPcNc4JAs/xVcrg7NZRTJsxz+k3FpKj02s7FtTPZhgNG43EYQ11
zdzJVdkFGWtVvCiVhFhDWVkf8cj7oaHA49AlrprilFvWW6csHLpABQYY+pkRmAzVkFQy3953gu9J
Me6kwCwO+et5O278YgVGscrKxeLr1sqRpqzAe5+DPBswExOQ8lYCObJukOuBThjnoevf12oxGXa4
Pd4LXTf1sKpInzlNtCOy2YDxkkEMlYVzdV8PQNdjxFQjz7Tv7bwC/o6mOA18OekK3peFlVqqollR
zpt6QL8rHCzjobKXFCzLY08XBWvl0o+7CeRcGYxWnI81g+NKLk69ytHXjNxBgtPetgkhtIrsOwc0
rpgANoy1GJ3ffgK92aYd2U70A1Lx4zbvwxgeuetRDP+x3FahjE46Agu3DvJVG2IVWCA832ALPfiM
sTWd23vgw+8F3P1N3FHWx1p5r2iH8RIxjz+1EfzEJNChcvZ7GDhU8P6PpEuekR/DJJ27DYiqB2sG
BxWbSAmlB5qWqqYZ4nm29d5jE7RaDkE4G+onPnYD+KJTBLGt56bnMvL3SOFQ0IO9GNOurteAOG9J
VWYy1GKtFrdNLdvZc8I2MIXUKeDODV4ThWgQifzzYVKkZUT2gQ4Qz5mRrgPhP9iT8xhEedq3HKYJ
ntmJoCtX87krJpfz90DoN8tCPFXJYU74Uh1bmGd2ssmA5qteqNUGO5hwwGR5GE3s9guDEZ58qAr2
ZAhnqwDfJIip7W6Mj75GZMXGlcUwZQPg1ZOl16hZwo//mHsNUC7DOL07jR+tSg4DyarPGqeAP7ST
OwmxGXa7uh1f/KBTL8KYdZOrVUGs5o24ZF57SIQlQMXbCez94dhxRrZLiSCAdoO4Zzbq1YXjfYB+
/Gug/jqQEpx3/i13g2NFis2gDR5CwovDi+oSBFwg/jDssrYfVyLPya7ifItw1F6z0FanfLKfyqU8
Ue5DnNbVYtu7eY7jf+0mIRkwYwIQ5xD0OsOUNaNj72oyB5+eg8612aHjBpvZVvIw9nFtu23vjapl
3PbgwQ7tsPJBwI3zqcRarTO39F+7nN6FvmqTCDIuFvav2vcT1bsftPU+igW67L7UPJntfEmGBfnY
Iszr2A/Kh7o0zy5vVtqpMxA4xq03jWg+KiLZxOgCjsMKKzDGIAOGdl16I2w5qLVkyhlVNvhLkXrU
brNuaWnKNXDKtR2gkecb1K4f0pijJZfTIOeUs3bVRAJVHDZ/WGAqNzo/kbzfGyCpbTxsNNrZWKvH
3Eb2BxHgk0eiKik1NgWDuMQasNZ7v3VHxbHw3TQvcw1KO52QH4cET1VbOBaSrZVHzRbxrLulkBzz
WovVOLdWWnSROCIMKdLJHj49BVX07KR17a26unAyYnmPuidZN4LaGwy8f+rC0bundZf2PjuSNtr7
ymxLF9FqiEbcEC64fHyZqxkiW74kEuf02AXGfs+mEWzMBfqNQvbnXNA9NeTZNeU6t5ZEz31mBj/L
tcxCPa6iWlSx4y9HeHG7oECiZ2MEF3Lwnl0y1dty8J/dxjngfTVYjOY141FaqjptgzaraLQyAgba
esmmDisIQndEGyq26TJC2AodRhQUIBCB7mlFfmKzem1Afk7wRR8BpMJiYskxlsvPoefBpgK5Mg7G
nO6C0UYDfokmtBYuWCdEe3cAeidDNe5pyx4GshwiTifwJYMTTI6TolMYzzYCWuS0ELTDOQlBQR5H
k/1DknEdVE4MROjOgLopZwHMPDI8ul4+tOrQSVaL76ZrpnWpyb2tgpfZgkq0WDqg1WUKbEXazjTh
RZFAF5l6I6AcEUnMZGdUAppXlJ8G+MPEtyukuUdz6sv+p0/wWzg/3NWWj2K2Xa9cGu5CNoF1TUG5
zh20qfQQKLDe/RWMeCfK1WRHdL1WbfA5uuK1ZWI3NN6bDJpTWIElUdA+Dm2ZSTYiYB3L2J3FXY1c
kjZw4pE4KTYjtMpzVCY0HDfBQjNW2d9c9Dk1A4F8gBZmRcJBrzXUnatOsSKpWHk3aF6lXTDSbVj6
P6lyFPQHIJj6Do7AXfToDp2DmMh1U1WW98wypyD0jrZvH5cJlrYF9/FwfMpyGyilyLN3PUCulAx9
3DfuvcMKkOLq1J6wq3bOj95bjkSxY0v7h0VyUButhOufAwZLO9GHUv5qKdR/EPBQ+mOqPqDkfeD2
u5f/Irk0ce9Fx8giW0egwYr/mmV4x0n+2g3tZ930wFwy0I3q6q7w7QbSYo3+p7LD2mMhTT86j1II
nfrSPu+BTuGlbuH/BBZiOC2CoADuMSdEo7OsH93z/i7aH4ycQbMiE9zOjGWtS4Lza2M9gFa7Iyil
8+n8F3w7jgrrFDSfyKi+Vr11DLVKFa0+HTM+VC3O2BA/TQrpzEF/9hxCtW7K2sq/91gAuJpia4bD
Rx6BnQTE9m6h1g7dnxBwtv6GSytVeZMGk1jhVhM1FZmu3BRt5yvXYneuoBs1irXLA1ij6miNA962
6RDagaLV72nDvLXSIFgHWDUtZ9kZWcesNuCnj6B5D8O646/BAuRu8biYgh/rEBPVQooEX/6usrpj
yVhWWPmKouMVMBAYgYWod3bwCLRVF+eCr3mPQIi8IJLdTLbH0p4+wkAR+k2bZWzWn3auEGv5mfSq
HxrB/FIEJ0ehIZeatdd8BvgHJ4BtN/QNmxsOZEX7g+bzZzt7b4OZX+Gb9wqNa0KJ88whn0/rYd75
OVIPnXiAJ9VS9Imbl3dFre+7KY+JP1uJPSHkKktMCY71Q7z62J87+ntw6xenDJ+stozriad1/ypR
A23lb3f4Ps4vY+9APPZtie69usqI913LT+ZNsQLXvXSehwHohRBNsgxyAP0ww7qsegH/PRZYS/pe
J7qMVtpA0T7Nv0pDP4oqPC78HXZxO13TXSg/0ft8svsh9XR5DJzmvYuIRvEhODDNTwCvw/S8D3+C
t9utigVEXnyvRcPfyz2xwmnTwC5igfP/OOwrP9jYrgMIlvuzoL+Nv2nk9Nyxl4o73wcAHCoPiQ2c
7yXQelOI0/gYpR7+vmU90uiB4N+8+W6wWYJFeutPMIfqqjVOBHiDu4B6GfBoYCfPKIl0cdRZD6GC
D+js860yOi3kRLEcQagEwxFZFllnTp1+HJ3jgi6gAW27ePlFCQHRtAMaLBGwuxx/k/y5cx7ynqew
TkgLuBHV3X5c3G0ncW9wGyjG56Byk4b221YE23EM4np5a0rzbndlnA+I0rz788PJCBtjm2nrCUWk
VDbhZhh+B3KA/+qEKV852aLkXYiTX3m2rMDhym3MwTPekS3Iq4GI28joBYrSNKwRwebIMtOfJVk+
GLZmxXP8L58SmtjKb1ONztRqRGsWLJQGtEVbZIlFxL+hjr5nzdHFuVHZE2YGJBWtSv3G3YUoDwai
SWdZPXDa7shoEIk1mI0A0dhsZwaeCqteld5bF0VJPyiSeOab5f72Wn4Yw2U/DuPTrMd4KBXsOBXZ
5M60dYLgXSLng6VlpZbgJD0M68bEBCe3XgFJNsGqzX2zG9zpArpw8L2qPjo3zyzqPXfoiBdTn2mw
pfIGUuUh/9bK6rmo4fqkyCEn9nd7wkFzeFXtexdURwc+9KX204m+5D0GUl5g9JQIuqvuCXz2PUUh
aWymQyGcV13pHwCuRr1YofE5m9wdEd33OnfmFcUhvZhyZBA9jDmP5kk72+u2gNApf5CTi/ACPhcx
kmKvSCwC6ut6iS6mT3zgU1c3QcKJRxLH9jMuJwyD0pcHA6r3DuneMp6UjAc9pLOl4R4y76bylzPj
i3lF+coxYHI4xSJ7M8EBm8qtj8lTzyYtwzExiBMaQL595Gtki1cdzLFoUNnPG2AF7NPSnkk+VeYu
DZKfMO/RQzxyEzfydB5EIRGpA5SQY7pUKdwWBPKhf+87wHEj5pWlzrw2RM9oSJGz4Cs/zJOlWx4I
6SFSPZT0VPMu0znyZ3OLoGWOOw8xObXWjAUbXrwDY7sOFMs67z5oe+QVrMSyfylaH/2oWgvebyIZ
vkwg3S6VysjQpi68nzwYtxbOkeT4/sOUuPKj9qP7qYF633vHGRZZAn70yIC4tuSoJiNurxbIcwVI
d0QkXusjFdaigTjAIoeFbqxAMy8sscYkOXbOrmSf5zQO1IIL8g6bILQh4tv2wZiGTpPY7f1Y3uWY
2WO4hfoXpo5Qf4IyzizsTAsGSFV/KK5fwgK+20H02xr6J2WhW0LOMZJTOxUO7wwAqghvFTVH+I/g
sDsN1gsORm2KwiCoWrTdB0U+4BxRzSlt6HeDBL3q7gQ++7zAKQpTWSLhjv9ceIncvrOpuuF1aid8
/PKT8AoTG8jTWryS+W7mcJcfcg8WofUJqNajAmE6gTB3VUUNGm4+bQ+nU1u89padTQ3x46Ig2UT0
rnCViCeKsJ11w57kbNzI/rOq9Q5UloxRfoIQNany6qF1GXgiKNDlnD7BsOmtbMZDaEVItjAv9UGy
HkPAkzxfHh3mH3q+FFs+wJJALm64cW3rzXONyFjHv4VtQVB3ffTLcOt6LBOzhdgXhmpqI8+Qxw4n
nbgby6S2Huxgfrdm6yPvujeB2D0OPf6slsV9dKwICs97KXYSuVw4gq8DtlWkyfKzHT3qAGLj9CoJ
/GewHbchdOEk5+tigldLwa1YL/4KY/rFhv+2QvoOruZxwGxrxaLR+V60XoSEwuwSZ8WM8bytdHAg
TSIACOGyUFXh77af/emAqFjeiTFY7nUlkZAOSq/5FjJRvlcuQSKl4hONnRGHjZyRfhWayXmLFKzy
C0K+BbSkL9zS1hSHQZV30DZaWGhG7tzSfFwpq19aiuBJDTKqC2q4sZX8NN9UjNoFRAkPS4wl84Yo
4Vxx7hpddHz7+X//D3FslNRDy/sfK5EOOK/I8dRBDc9CHq3hoQpvCTqu1ckuitDCLS3dUMfeI00C
82OLOsNROyXqIpXXlff20iFBOENCsyBNCYwE1jBX/AoNbD8TYYPNm3xdt7z2jOcX/EflSWCdQjHX
RpK7OrTlg4N1ZnRuSQau6EgufUSGifrGDwIPecQlRwY7ENsFrsbfrSm3EZqg0oDSm+094tADR5Gp
qT//6aEuPTjmsagbaN+h/UTCC6gCQWNTmyhpO4vfGBtXHu3SiINbZ5VFQ2BzYMl8JSg2KDmH9DAO
VlEBuyTVqQoaP8k9rCRSVrdk0lfK2Jf2HGoIG4eZXh9m0/pzrFitMwzR/ikvK3I30+GWKPU8EP8y
+C+tOqzJMMvzR3oovGLHJ/MM/djr15/n2rs7j8U/xhznfNHBHFj7qej9p2Bg4x2OTrWdFqXPHuQY
FS8QumAVjrRGT/E03epuvGLc79GLWWcRAy4L13Q/Ya7FU9899T6EYd1IP6NBbuezYRtGajfyXTeA
5ji3oAyx4rNqm1VbcJzuohaawgWVPPO6COuDlla7qaPxhvfEta97oeuYUbKsLU740Z/9eeP7rVrX
1YIIq9Ju1oeWuqG0uDLrL+0z8gV9ngGLuiMzVMbL6OxROvkk1vzt6y/8n2z0b6PnQgbgaFt05gxO
MqtoRTfIn8fT4dwACUu/NYmfQyjd3cTfIdYFbShCJiMmkNr3Kx9CZFDS0IgCeFmK5O4GvTdxCZ0R
jxdYV1SJi6X+nYL3O62bBO0Bd0hdnZo1UpGHPIZLbLkOzz0663kz71FHWIHCcKNQf8W71bt08PBD
hDZ+h6dCD26CE9LaWVsPKq0yYGaHzZJWSZD5W1RhgChz0wntkr/eXuD6uEJ0uvfbWNxQlV1rS7k0
+qjMzJQ538iSuOspjdDaeH5FPix4kWhboVi0Kl++/pT2eez95VNeWnoMS4Q6xvla+ZE88e3POr3X
HzKxE57d2mivKLIuvTyiCUn7wdHBIY+m9SzYybD+V6OatYnMxnj8xqZ77TIX645YBj7C4jxAy5ib
OTjax5FBhEitMWPF9ESH5hYg8+pLu1hoiNHM8hdjDsJWibu4iatfWoYFJQpQdn6zkICe87WNvaFp
4YambqysVxRUl44fc4eSJA6QC6RtfoptISHI+UYS3vslPGdw0G25/W+Bw38tZ38s4tTSnts00IgG
SDkZ651qcPrMx9eD7sr69J9A/o8f7zWlToP8E3qgxpMUgOC5DrJh4a2JfO09XSxPQdCGiK9mcMuH
jmwNGzw0P1RK/RQidJEXKvQPJLicTPnQDlhBVb9BZFVkPvRGyL8hcerajliJqbTjPkQ1GMEkfLwb
46VKmjCdnEG9wYpgWSGi8+5aCEXSnKGpo3c7K/WnWWyNtxS7JiytPe24WiGla46F4OGb6wgfHR8w
xvpWUb9IKxMFh4ZU7m/ArZECMtqzHgNRd7+/ftVXtpz/BLl/vOoZbSct8gvq4MNPmq60nfp5zNWN
N33lRV9aJvjurIr6/OvRlLQWHNYzHEr5Y+gmSFB8/QBXLnFpjBAGg9cPwlGHwt4xnnUgkRFYae9R
RPbNjWjvSjB0aYugZBAaWAqog2Q/IMRlOFx+ffNXBvqlF8IwwoUcBxB1KMfnaQSv7cMUv77+6Wv3
fP7gf3xYq1UKQwv3rDo0RLKnST9//cNXltH/FJB//DBOnINxnRJKxyGAemkHw+aUwQG1y18Ic24s
L9cE4Zf2NdXg+XBKxlW8dkJNUoWVXiNlNa0XFYxHvy/ZKddlcUBjtEbtCrIGNE3ypMbO+G9B0qW3
DUWcKCflq4MORugA9J6N7aZv5Y2fvzbxLr4P8aGCs1ShD0QcoRNw1CqM1iimff2RrkmELz1t6NCV
xjEW5rVGpnmuUdijPoCplrdHKfwgKT3llYAyLgf10UXO6evrXhsc59H4x+CA9MHlylOYKUtwFv5F
P9AisUaj9p1n+hVl3bevr3Nl4lz614wydztFpYIRIowdGIl1eCwghfy3X3f+/6fgrVZFlGPu5PQh
H++KeTfU/7a1WecH+uMFlW1eGAnV18F10G6P6qFc5jjUv//pxi89QSY2tL3y2u5ojTr/ybG/HIN2
Ku68pXX/7Qtb9OIBkMbXxuXdccpLNEFPtrt2p6VdFyR6s2rkpftguJWduDaKrYsP4c9z1wwLJKlQ
abCT9WIgpYRK40G90PgWUuXKULr0COmR9Oqh9KqPRhRFh4JnXqXChiNGrfrqVkPA1Se5CDlyx7Wb
upjqo9fImI4PTfUaqD1BxZ+N34vQpIKyhHY3mij+vvi7lwYioiWN6w4t8tFVyF7kVMpDHrjl9l9G
mXtpIdJw6AobPuCr5Kdmvp8oUpW3nBfO7+N/jxvupXGIDu1J6gZ3XnfxMKSopI9I3Ljx5Mcz2eUz
mjRu7L1/T0O4l14hrJoYejrP7wisvDyusVwhDTsi749w82Yv+d9Hl3vJVuuFVfat0+Aq5ZI4dN0G
KkV17+sPce0RLlbbJfAmghZXyPlePYhc69jTKVJrBTTkUIzyf3xRFzPeg9y6KgyuIpuEQ8r3qcYE
PvNzjt6jRP76+lH+vh260cVMn+3SSF807XEeYGtrdgMqA5D8jM6tJtFrFzhnYv9YeANbl0PL2hYL
IvKt6ugMS6zcXSSfv36Aa1PuYoK7EwTIcMLDA0yvJSQli7oxl/8e4LqXJiG8XkbqLPhhFzsccsIZ
zLPZvSVQu0+/vvUrr+bSJgSmLP3MCa7Q1aW9bZsqm1kF4wNosnEK6m4MoyshnXtpB8L9Jfegsm+P
+gHtvy2on7/afuUsMWRMVZNAkzN0NzapK7MuPD/pHx/bNBIGmwupjwWqhyR6WOhnNz99/bauTLpL
TxAwJ5falIIdawjxoZ7Eoa+ImRNTlQooFG+1qV17hIu57ZVoZ1gCA8Kc81qIQ1BtpXsjOLz2vS8m
dGlzd/CrGT+tSmyo9gDDAYIGl+bkcef167d0JQXihhcTGu6mgPvUFTzXpkFDPASl4aNNOBpVirJK
pq5tE4MWyM0YdXU2Y5fP5nwyazaFZGMXcrnxrFem5aWVh6kFgUy+b47TImLT/g70jfj96nC+mPBj
qZtQNG1z7GeIz2KUp1FqjoJ4/si/j12sTCJvtlX9fVO8tO3wRgkFHhfN0ThTMgfvxN9P4Y3l5co4
u7TsmOH3bUo/YsfQwC4fBWNRv5fLrUl/ZfG6tO2YG3cgPcevI5Zad+p9pvc5+T2G70b5aYlc+9ej
7cqIvjTn0AVAZ7b3/6g7ty05cTVbv0qPdU81EgjQHr3WRZwj8nxwOu0bRjqd5owEQkjw9HuGq3p1
mjIRvfNuj1EXZadToCPSr39+Myuv2losmPOo/BLHKeRbj+c+HzPjaMrocMusQBpZXl6V/LUYr2n8
+LE3n0xzL9eOI0pktucmwZ6W46oP2n++SG3VLUZ7zvdqrh8mU55rxeooQQNxZAI8AiWEjHgIAgXi
Xu2ZPph7xGTC183owEIXaTdIa1TiAr4Bt7y+kC/dGcbH74+W/pS/gTSVOgkzVEH/8NfjLn8KNumZ
yPAMDMWfkjd6KbIUPDyUzWDpol4k2KTKW3hfvWXyJdot4zUg5qc7fGYgTUkbSEroAT3EQOqgaVjA
0/lzOZwDwM800RS1kYKGxVuQCK7G1/6RfJM/4md+7vZj5rM3hWyAgvVX87tofuc6uGQ/5BVfnTuF
zTXL5IsdIw+jYTYtrxriv0qs1wD+bD7W4seV791mgAki6jSvIR5hdNHld8Z9OF3wXJNM5i4SYgy+
pCgYi84Y7fV1AK/i1t2PL+eMMOa+osFk3lYE19i4skRz/CjGJaRN2QUmr3dP/TUIR+0hfdO705X5
GTr5zclrytEoGodE3rGZkhf7Wr8WP/wf6s65z9iyI9votbsiX04/aa7ZJjtxRxhrsgEPKnAv9tQ+
OvfuDRLeQYA9cyyarcrk0xxzJSAeFOUVOlxce8CYsVUllhB5tT+GRz9e5WwVf04++LgpLwOfMTqU
x61a6hTxgrIq2QUNb74oVfM1GxqyqStcJAQdFLylX3brvm71RQZV5QEp7gJOauM5U4aZaTTlaAAn
2JEhIcVVo9QijfwF9BOne21meZ+CMvxAic6Tx5KhAIEW4zn5xHDpipz9c5/YmRiJzyZrgHJN4KsA
a0D96pRLZA+W0aL8TF/Du/gZB9rT9ZjZ70z5EsR3WB8fl3o3hWwt6QV81OLEPQSloz74iMm6wBsR
um6KR4T8pogvVYFc0PacU/3c+09XhFR5x1AO3j8BhIV/rcI1jInOvPnMPmoKlhBuWCFTpi+uxuwy
LvpVL9plDZszc862YbaPJ5O/5YCa5F6JT1S6QnI5iOclFNd2HbYboEpMukAW9+mOnpsKk0XAr40d
4hr7c6dDZufn7qwV3/FVf7NQTlEStsmYEyGF4goNYx/72wouP8kiuOm+qpv+q/p2+vVnvuVToETl
gj+IC0es/Hcx3WZb2q7sS/VwuvCZyTx1+7JZzOMsRhVsuUEUF4n0id6aeJG9ynP7hZnmn6boUWi2
/a7C+w/Hs3F97TQfDBFO8/LKo0xWFigZydRiXCMVu4e6/ZtHtplccH8Bxf7pVpqZalPTLyhSCmcs
tL0kxVcXu+Wm2yXm6WNlT6dxHQsf4lzcLulLByfwwkH+5PPPsv/z1f6f5A0cw585iupf/4U/v0K/
3mZJ2k3++K9HUeG//zr+zr//za+/8a+r7LUVSvzopv/ql19CwX89ePXSvfzyh3XdZR1UFW/tcP+m
dNn9fABe8fgv/7c//I+3n6U8DvLtn/94FbpGWOD+LQHw4h9//eiYjUmPQ/U/35f/1w+vXyr83qfx
21uRQe/59196e1HdP/8Ren8QP/Aj3zue4Mzb8e8Y+4PziDHXJ8z1uHvc+dQCrgv//IfP/gD8Nwg5
CaLQJSTEj5TQxx954R8kovgrP6AEuFJchPz3a/3SM//TU/9RQ+srkBmr8Mxf1hKQA0Ft4i4eBbuA
0P8bkJlQBqiGKdMdxVUdvPdY/SBhZPCJxmw4M29+3XYdHxWgqiFeHGBTn/3Mbnq3Hcb5g4e5H2Zw
XcwAeXUgcicroyAfAA+EixB6Upo/1poOGbLPIrp2o6g7d/r5deH58yWoFxDIQH306fTAFbq2Stra
zXdQZG8z4S3gmAyf65Eim8sDfLBObuF4cI5EHUxSt47PxX45pEHoRi5hZHr9JqxQBgn91dYvXD6s
RAwkCgR/LdLh9ikLCMRaWV8OD4lWLtLnk9jfxSW0cw8UusZhd7QANPUiFB12QVFRstcaJKnqeaxB
brkhSHsnny0qUa9tWPr5KmxiN9i1oevw+37AhuMwVmP00vcCDNYq8RXuRKExICtBmTAXY+D1Ty7r
IX+AuDZIL6IEieRQi/QeXaTOAFRD5pSIvfe8Ns52jIsiWLe6HOkBrrniUPV+3C6zoGuQXNQLKGUl
aY/y364Mw10YKChuwC4HuiZSyK0Eb4WAzpBAdOVcj6kqNFB5LmhiiNpAeFT7LmI2FdCK6ww6e5DF
eKDVpuIEwkIRCrXGQbrbh+4Q7ToRI3zY1Alw7qnuCdRmmnKoEQyENitv4BKp4X0I4XBkimbp4gQ8
7hpfIUtDRCbTiJ0NUGOkkc7Dg1vlbXdDbQ9ZcVcUgKbopHGGO0H64SV0hhDWMnni5Q8U2e72Hhh4
1+7Kok++ae6o/qoZcnfYjp7B9rvD2IuWBPHzaGlM1ED8biHuXbIM0JyLBOibx5gLfY+hc9Qt+Eni
Lwkyv+EWkfUMF5zQXn2JGiG9myou9FfrIj96iwHA6z2YmZW/8S2nkHmO9eBuksrhEgTqNiJLaXoG
vVuvS4PC3DForwJW2hvfREPuLzw/A3YnqlJkDfk+rPG+JUCFqIeyHDRARboq1/XR9DWmRQdNv8Ae
dRE1OVSzSishVzTI669eWFJvgSkcZDs4VKbuVgdx5+wxnN1ohcU1hrGCKM1+8DGsD9IOQb+symPu
m6bQ0i8gFIH6WUdp6+4CNZiLPgh7Z0MlduLrLi1E97mVPcHeQzlRvO6DLgZizjK39x9Er8Y7ntdW
rGiHqAYUPZ6roXlM0jLfl62MBeQFzug4S4PB+MkGhVc+2JHzcpXlNHp0Kwpvb6rSZ85c21z3ukV8
MywCGa9FmjEKcU9J1ecSYtd0jeiVH995SVW1+9D62LN4iVcEt0mO0xdEPbkKHjjXVXuJ9x0qDE5N
6zsn49zZ+L0AIaGmib0zSYzWT8LaQLQ3OCpeEmdsB/AQwNJaa4VEauSTGBCIyhbQnmXbguazLANw
4hAr4ypeD13SXcK2x4O0J4ggsvQdPqSbAtnuCun7HLKvsR+gM8mZ4tdeyJM78E/jcO/oprSH3pOJ
+6i6HuQeauJUX8kk9dP1gFDCg287Uy4buFYAW6GYxy4Lhqm9HllMwdrjjn7jboVEh6ZNyU3cMNZv
mVSeAwF4P3wFzUU3G+OP8att/ZQ+jzzpAMzyGmxSS2F1uBaCR8+BywzZxjFvydLWgYQxbhgH0Inm
vLarGta54/WQO2brGoXFuea1e9siV2ztQAiZ7Fk52HarKqTc3JaZDUAQSxDEHC7SKCig0Mkb86Aj
M3jPMX6VfS5aqbsFy+vhtmClvOFjHqUr0L79cZOUZfjScYLdf9B3LEdUGOAosGOoJ7Y9HG9bWJd5
A/wL7QAFUYsjSXKLtw+qXSEGhDEL3NXHy7ZTz74Y9500AV05ZUDw1K5+zoKcg9NqO02vjRX0U9jU
gFi4IanZegzVCI46o8Jf2KS8BY/oskJqE0BbhvNs7/o4Ti9pK510Ax8OR6+7gvX3DfdhSE/SNHK3
AGikUAwGyvW3jhlwJ5QJaO+hruRhcwvtDA0vCs8FHAQqZ8dfexUoGXtj4xqq/qH83kWBR59IGqbx
ZUFU87U30o+2Gh9+/8KjuFpiQdcvTVRQKLVKJ7puyGDvFUgfCUQbbgcxlCubZo00H9kehN+JrY9l
HalQQzFEcBAR47hs6zaKL0A4KdWe+rau12x0xHPAwq661Mjx7VegjrGr0mPwAekRkAAdQDoQzwNO
rZwVwYBwr6GxPJKxwjw78tCiLqRb4aDLv8WAWo1rbXr3MwZtP66oxv5jIYa2Ga+DiOZPPTtGtkVj
5XibNyMpb7jbJGStWQl2ioP9PPiiJOixIgmu87tm6CwYCDzPvvpQqPMrCdpUtYe5R6SePNvwF46h
aTAywwqiLKcXN7CtMfCl1zTruoWGuM/ue+sdnaywuiarCDwpiqXdpgC6Y9ogFQrbBBA/HHaDr57i
W1sXebcJa1WNyM4FxgUTRCboSkFqu8zTOMH0roL+a4MVXa1oGjUPOsmwigY89SC96itvWAwVYroL
UimTHz8eul0JP21hqpGGVKorToPoqUy8IF3RBjCtBSvqEt69zCshkUs7gBwr2UKGkwwj4it1COb5
sgUmjcDePWx/ELjA5ytuHAERNyyhQdpLRtbs4qAvvI2GZjNeWfAXkG8JJ4F4F2LrbkBsipA3o5MK
exLb+b1FFr2G/rJYqFzA2gx4UcJXbW+i52EU7ucgDuXX3i15u6ucnECnAzPValVg2/MSsqhuN7Zu
oNmTWPbZgqP/0t1YNH6zcBXWO7jZYebuTI9Oe0hZb5VcWBl59ranPGu6fYKMm7ABNKWtK70YZMxG
vZR2TP1hmwZ1C1YESdrAWbstuJPwdxwVBFPLLuYMS7KpBuRtLMY4G1S5jookhwY04rHugwUQNMxP
IPvs0mCNaRrICBL+UHNx4DmBpG7DmYq6FWMNUPW4eKYZw0gD2UYYSMKB06DRGluwVt9xSewIAWFK
pb8M2zEh7abVxuTyHvBNWkEOqfOa1TtsqaIQijejYAh058dAr6Q3AiMQAX4dVlXghLsKLQLABY06
6zmbGEmxfY8lpObVytKyjxeyhnvitaeRvQWpZxN3q6BOWLryKwqRpkrKut/3XDrtowFzmIE5h+Tl
TRNaXm2BCYvCTWRkBicEkbTw1W5bps2d1akDKEUfKBPtudPhI2SLLLpATpXzKVIQaYDf6ULImxqd
vRhm+mGRJXqEenxIXLFBlY5kgdoa6EWxcwYqDt8MSGfISIEWS+P2AO+z8UXqEtOg0n7q49bTwDq4
g1Ai3Ainh84y9LLYbh0h8IXJWBnV29aVzL+RI+B4e+3mNWSNZIjSa2ibsztMpgSZ8Yrayr8fY6Px
/wrXwg8uCkBeVhscwQlV13d6xVIZIwyGrwxkuJkFGGgolKdgoT2EVfsYOIXu74uCBO1z7FfuTSvQ
tKvWaRNzLZMcO7Au6ccOIPe88LwtWDWVs/XjZAgvWhpL4LBKAsfvimqBowEVhuCq3zfjtQLbMtkX
rClvpPSQPE1gz1ZjVydqKIvTVEX4ikNUiMREOqQr8C5c77oqtd9vwwEcJ3CIGnPZd2Zwv1vW99cJ
tLUrKOOSt6wsRLPFGHSz71EikTHd1GF+x5HQEG+5KjjbBZA4w3KuabEJxGoWpQS3zyri3uexcEy/
6HqJQI4nh3q4sgg+m0+sFwqqdkjl9V53NQk2QWhrYANwoMBVlGfkWpGk4AsFE1lv1UckGgXIWbxF
zvYRewaemIr9BwAYkV4EbFkJIkLYglb/hC7m/kvYseErSISALiijBm/n6ErpPWtSJ98PKamcvVch
dXCfkljQcjVCiVp1TzIAJnfjRXGCpnU71+bLGgy5LNzGI85AF4kpFX80scOr42coLIGOS8esHQHH
xEEOrIQxLCtfbk3BNc9hWNfn363RUQ3c4NDYPUi5YNQlukyBJstS7JyqgXUHHB/qfsWcxqQrUueq
fu5UZcylY+iY7OBOmuU7lmgClbDvFOwQAn1Jd4L2Mvye+4C1rBzd+/IyckR278Pt2ceWLHS+53CG
gly29GKgmUkDxBnWnghYCQoKyI0BOBY3Z7yJ0r0kJjD7siFY34w7jv6uAHGpWY+4HTl3JzuxFMDh
JeKQhXuMsACnNHeaVqcKcEV6niS7ROtcYKlFFjd2RR4BgsFLnXadjzIBSAAbM5hQGNgoIEEHwgh8
JgS9KaVRSNlvRdBucXSz7UsQty4orXBv01c2wW7qEKcWniUDUz/8sEZQnQKN4+wS1Xj5nwHdv6JL
vwRP/h2ymoa1ZmNWv8S5buRb/dC1b2/d1Yv8/yG6xRBjno9uPWVvXf1S/RIPO/7Gn6Et4vI//IAT
5nsMASv3CI//M8BFXIqoF8Je6HyXk/DY+38FuKj3h4fjKTwXkQDpeeExu+yvAFf0B1QsSB31wa7g
DEp2+v8S4PpdGDj06PRuDM8cBGBe9tCCAQm+88LB0vCuEf4aDvOxsz/12ceijzGmd4EsmwWkhW7d
HEjQXOHucuUVxavTJF8/VvwxMP+ueJlbJ8ap0YJUF46LrCH3TVTcZEgtOXPZ8mvs73/ef3LdhXnK
IXLLzcEdvHVJwLOyoropi9jbnK7BsaDpRcWxgY4PflcDbBaKyEDff2ChvsTeH9BPMOT6pHmA1unM
M+Yqcez3d8+IAlVCKotKaJaQDWBnztprPRDqenB4T1djbghNQuUWqAG3oao/CNyyLvIigN4xQ8r/
6dLnKoAI7/sKiF5Cjccg68iEL9eRCiLIfEN341jD/1y4fgnHvx+ocxWY3HkN8ZAFMdDCh8F1IPpC
aMLh29NvfxyMv+viySWXQZDKxggeHUoqXLrrAepQW03c0AOZBN+RRQ6ZuF1WKa2Lj9XGn9Qm0n2b
VzzVB69x4ZfaYa9CNIC1pys00x3+pEJ06BADgjf5oWH0Cvipm55Colzq4czb/zY3AJNiCgcIYBsI
yKDfHXQz8FWY1v6q1/CHJQyU1xYssO7Wa+WLKgGuDJ1Po3H3kZA7ByjU0zWcGQ1/uz6MxhyYFasP
2JatvcG/bTj9cbroX6Pr/15RpneGlFbAeFSePhCeJt8dXNUso7zl2zqoVHqgJoKeMFftrQMm83gm
f3BmkfmptX+3ACBgmqQIjbeHSn6vab0ZARIZx0/Yep3psZkHTPVmXa6oXzi2PWgIdZ04QVgUA72v
LhOwNU+320yXTMVmQkphvAx1CPkIrUx2wZrxY+N5qiLD+aQYYgZ8nEjYQZrmtgo4AtzemSzUmTef
XuRyTJUw76QGosG5Ui60xHn4fLpR5mbisT/edSzRRNeI4miwXcMhgBuR29zRtGPrPBjO+efMvf7x
2e+eMcgMUUvVQF8l3fAuJ0O8A9r8nDR0ZuRM728TXECnriM02JXBQyybywbLvODyGBsJz+wS5qbc
5OMkwZcPxgQ1CBO/EKtIWoJ0hi5+Alglw71FWuIiYAAzG1vtl9MdM9doky9WGkKSL10skaSHOB5W
BBC2Q+1NPuKpeVwhJ/sqWeiIZRTALiB2rgw+Irsg9zYOi27z0fyA3NastDynPZhpvynQJEOcoI4L
Fyw6V8m1hOB75bveJeJCl7Fp2aLR+4AG5/Apv96B/nuBnFJNrDt6oWKqO9AB2LQWwj7rklfAAS94
JF+MQ/aDog++LM99zmb6ypsM8CzqxiAxXncowkhWW4/x6tZm4fiRJJdjXx2f+24CmSGKcXWL5ssC
xLOFAaopyAH4Oz3SZpYAbzK4Swf3SNqtOixYvLlgSEhZFXJwvmjTRZuPPWIymDve50DgYzDDMP1O
wBkMMakj4og9nC5/rgMmuxVaNoME2FIdkgx43W1d+wYMElxQfv9Q+cdD1/sOGMOucHSZtQdSsCUS
NHARcs4Mbqb1pxLejLvxSBAMBaK1uKlE9TT0xbZn/pmVa6ZlfuZCvxs6gJ7CBiPBnYFN/XBtRNFs
daqL9el2mVl7p1kGJpANbE3wYQpl/RlR9M91wZc2KiqQWpszz5ipwZTH0tqi6B2JrZyszGNUy0M+
gJp1+v1nGn+KWDHa5K2UUQeBWHqZgkvYUGc5VMmZfftc8ZPDJcjLNcrH+uMPaBJsz78YnV+DLnPO
gW/uAZNxmYb8eLLBwsORL3NlCHE2jVt7FwntPkJFwNpDj49+N4BADS9tl8MVgLfbAeQdKorlxxr/
2OHvSmY0hxEUKBqHRl2WxX2hzCrOzk2rmZE5haTUBHVJoeI6sEZty2HAhZhcjW36mDjVmf3kXONP
FjWLGI2TyxHXcVUIj2LX/9LJbivh1HC6feaqMFnU3JTigrvtMHW1c5Pl4ClH1TYP6JNuy0+nHzEz
t34en951gaQ0SBuLdc1DKoNwx5UGq/F00TNv/zPX/V3RfYS786ou2sOYejdpTjZtTqKFqji8nMLx
x+mHzL3/pIlYEJbAz2EIESCr00Hc5aLdnC56pnd/pra+e39hYoFb7gSnBdyN4A5uqYP7zDmjV5sp
fIozgU8DrqeO7e6M1xmorgnIGoh9rE+/+kyrTEEmkQqTOpEYOHj1702dIRFoYK8fK3uypA3GtrmG
bcIh77ALiWzwTcl0dbrsuVY5DqV3TQ5/rDBrylwhDE+3XUjWg60vRtyVni7++Iq/iaJMs8ICJY9J
gyWaJfTu44RdmtDZCWkf0tZuAyLPKJjmanHslXe1kBFIODLEWdDiNsldFMYtkSYEwjJI9HnUnsnz
m+tj79enOFRmkPGxFmJ58qN3h8+m/HK6mWYm7pTGwJNikFahF5QEo4jD9Wqhg/w+q/ubrC3OTIC5
159M3EQJt7OwYwDJPb1wWfkw9OpjOx53ElsyI/dzXCO1hyAlP1rbllh0tDwzhn5/kCFT5IKArXoF
T5nmkDm3FbKxOgN4wSdbPjX2K5SDZ7Ylv28dMkUvVED5J2OGPaFN4DHE+6JZOPKcZneu8MkMxpZB
q0BjYRtKsabRjrXnom5zJU/mr+KjU/AWJQdGrnBnuijZ3ekx+VvpXuiRvwMW6kGLIW4O0dGwgWVr
nIlukxF2iyKNFtKplnG4gby88h6k9jYN3IeQj7qglTjzOfv9rCb8WOd3s9rtPTcJrFGHMoQZEm1h
nvRVajTmU6xZ+Ol0NX8/9QifTGreNl0I1zx8M8EA0x7BxCMLF7zhJopXpx8xV4/JpqVSbmQl5zC4
QJopg29Pj21Xr8+dhOeKn8zrQmHJ62jUHNzmDZonZj7151BXc40zmddISlKuGPHmvqouG7/Ywa8M
Cb7DKio/FsInUwiDD3tYViP/5gD0CXInByQONG27Pt3yM7Njyl/AkdQIBbn8weW22ic6o0cvwH57
uvSZhp9iFxDq5TEYLmh4F1YD8VtOvhbjxy4DyBS04NDemhQuOgeXcYD8xQZWW2fm1VyrHOvzbl4V
edi5YYiJ3dVsmxJxzYpz2v25JplMWWSIBMbKoDkgyAkJyRemIHOqbk+399x7T6YqbEx0mDZob2Xo
qvfabU3PUdFmBvqUqUDhFuO5GZok6z/BRlD67VJYePmE+sxHbK5hJpPU1VixpMeaQxwnMDskS9Nc
DWH5sY9XNJmnDdIbim7AYEH+w7JNikuLBJEPNfqUkJDBNK/OAw8v3tTefVgBvF5Lbc+UPtMsU0YC
KQYT0sjH0ugT5MXCuNBDBi83Z4L4v99+kikkIbQKtnYaYTbvSBqEq5VDvw2WeHLh25B/d+FJUSwL
pHf6Zzpipj5TMHfdZyW8gMbmECABMQ2+5vUPgCzOFD4z/qf3g0omMJgMMYZUXT1jYVv7efx0upd/
+940mq42eQ6UJnFrtUt63P1keZNeJkOBu5W4Nx/pajzi+Oh3q47mBv6dIlO7pv+UpfDjgxkG0vzO
bG7nKjBZeFjZFX2PjKadN5av2pL7FLTrBT6L3z7WQJO1BynlLK6ww92Nsvoy+t4lq+UGCcDrjxVP
f22cXng+slgLtcub8lA68pso7JWJsg8WP1l9xrFqishPUXwArxiTJq+Fn8Pkwz2HBfrt0ETnThYg
ATa7HeHrugOmtV74/jEhUybVmcVzpvTpGqT7BkZxDRofGeh24RU1sj8JfGBOt/1c6cdzx/uBmce9
Z2K8e8xSEPTN3mudMzuEuaIn+/6eZmN6VA7tNE1WvvV2PCzPTKe5oo9fsndvzVuIF0iHEdM7dzCa
LpeccXumvX974qLR35AsRpYsq4N2xwh9KfVDzdRepjCOL/pNlMEFdizOtP3MtA2PtXtXix4dmkRR
CZdR7tcXHH6Sb9EQRkg/J+rcReJcS02mLoFmC+mPTO2iOozgjqJe416eW5N/+4VBU00mrpfhWFdK
qnbwr16y4Ck3P2hargb5nIqX0+Nzro2mkzdqnHpEms4O2dZPKQ2+e1H3FPo4632s/MncTTpJJEyk
1Y5YixsRvSX5eKA62Hyo+CmWBTajQjA24NNCsOpL7cCqOSm+1d7ZINPMcJ3CWarAp61rkICVGYT8
fZa/0nTcg/e8LXIFWh8XMIEJPtYbf6O1eGZsM+mrHYXiQ9XNOumRPtt9aLtFo2AyIQLh5EddgNrx
rNzGQb2MquDMZmhmHE2JJ65AXt/QjWrnm68FRa4y8P/ZOQznXOGTeQCHz6isCAovcU0PP6+8/xae
4wXPTOBgMgFyNy1kEKLsxg3YdQ3bVWCX6bmFdGYGB5Phn3MduUi2VTuoIgDdgL1pD7tLqS7DfMj3
JEvjq9GGqT4z22YqM03bpBHBfbXq1A5OwNsIrlWex+4/NNOmaZucyQZCVqt2YwmpA/RK13E03FZH
IePpB8y9++RzhjRsWQSdUsin7rZd34OHSbcfK3ryOXNI2YVIcFI7N4ZXbeatKludCQ7PvfVxyL77
xsS10GPv9Whxh6dXkA1nGw+WVmdenKOUv0W4acSOT31Xeg6lcBQPLlyiXec6SZpn2Kl9TpDBvkCm
/4GK4LOqi+cq6qIz03iuOpPP2Vj50BY2Tb2zUDsiLSnScB6rWFCcG6EzU3mKKmHOUIM2LOsdpfmh
hrdV2JpNmn+Eco6z3THN+n2DVbh9bOKiUbujkrRxFs4oLwjMl/DURdSfw/X8TGL7Xb9MpjVEq1w1
pGp2iVOuTPndpu19IhPcmndLMfCrhFwgH2rl+p+S6LEg9dqQZhWXehXKb0NVQH7gr3IkRw5Vtz49
xGfadZqeOPQO9MYltztcimybNNvIhNwF+TmK28y4mKYojp7D2kKOEALFUbQCX0FurIDG8/TLH+fh
b5pzmg4HsadKAyQ27GgY7DPSX2vYImvHfaqZPXOEm6vAZAmIiyoihDbDDiAeMO6aLtk2TpSdqcBc
6ZNVoAWKfai92O6qcAB0AcBMWPdFqR98P91Ac+Uf//7dOpDWAjpwi951Cm+JHId10JxL057Z3/iT
GS8KopHNh57F+VYizx+0RGeVFxAnHv0IqxG2SinpHlsQ5wmOvLR+O12luQE7+aaP8CgcQg4CQGJf
GODNDlwywY76WOGTZWCEyMsXhtqdgAqszL60Tb7oUKOPlT6Z/c7guyOL0GRd717A8w2aKXbnw6ns
dPEznT1NdQ4HEBm7jNhdqKsM2/4AVOKWn2n2ucIn59HEh4qLqtbukLeXf4q6Iu2hYSzsuZsu3P7/
fjJPUwPzqmljW3C5q2UX+o8tCdNDZEvWXSI+EMsHE8Iv61ElRZZ5CxcpEWUOj3VFSwIv0wBDboFN
i2o7sEUSt96DmeVi7fYiEd5XaWz4AfIRnR3UYCGOF6rs868a36doW0bEi9Z1SZneg1cM1KpQTd1t
Cnfg+ZrA+Kv50bpFli5cWFKLVTliTViNDaubJeCOQbwsjOL9NrWy9G4SJWF3zqkda6jTxyK4MhIG
KCMbrF23ZDj0FfWfIOfU30IQ267Se3x0OnimWtcdxGYQtfuapQ7s1JnWXrDzEjOGe1RPwzQLArxq
IWzrJSu4wuU9EsqFLx5ITvsfo+Xge2agFVeL0FV6OBgfks/vnkuSDsWAPCHW2sskmIJ1WUYXVd74
w4PuTSIeSiMHvYtg+1pf6qEBJiToS5yA00a43q0sZJzcxpAEQoUsXKKXRcLrAJdsPHY3lXUGdhjj
tEjBjSiicYEDqByRJGTkrR+WQ/cGz+jQQ1JsbBPYnhbNZ1WROH6OTN1/yXIbu3vaAdaxylKEEMB1
yktkIIug1z+aPvOG29z1I3FrpNNE+ypGDjG0ycAWLEMtIndpDRshQemCut4gLByYC9iIIu8Jmkuf
wbYZwp6FzI3XbEY4z0HOSK2TYS/X5ei60bNy6ZqOwKmGmDBCRnLgttuqghwX9xBcBSuOpo1hyUjU
sD5aDcZAugejWLpCQMPa91ENkATNsWT0CIYmBxVAt77RQwdRoEaKB1yWddP2SyABukvGDDv6/2Yy
XCQtyb65FMUDRh+Ol7lIQWED+oGSB6pLp9zFJhN64fO6xD1g54w+tJgsJJ9DC9EKmlX22dLJa47K
KmB+NkPd4hoUu0mdLZiFse5S4B7L38LjXNE1Y1lAcfUReZgBuBOJl33fwqAbSmykMnYha3+KazHG
FMRVMGZzCwDThzFMw0VmfXgpS3N0OExClsKhLtDduDvqaeiyAkchv611zsGW0KSB7LWGdHrNi1bX
jw5Q7125oAl1y91I3BLwnIGnFkbBocjFW5jxlq86AaLCOkMHektita8PXKYpFLgi0Q8kqotgCTKL
DVfQgwf5hoY5VKFdmwzshqWmL8WyAFxhXCPD2OAes2xrU+7rxINW2uEmjg515fj+Eg7vAQRedYb/
H0rfmr0agsLduEUtPyNQ/hA0AHDEHkdY4P9y9m27cetMs08kQAeSEm8lzYw1PsR2EsfJjZCsrIg6
izpR4tPvmg/YgBf/aATMneELikN2N8nu6iqbyHu/mmvxdQyq7IujiPil7bEr38cuqKsOUnBLhdZ8
NcykekHbT9WgZR8wzgPIY9wAUh9AgbHzMnpZz8NmRod3E4F2wOkgpzraikdZV0zOQ8dsdAqXilH6
ENRjWaFBumT6wLCR+utQWTUIDPq+yE45SO3TP242oXcUy+HV2e+BIxODBlvHXaJSDLN7j0evmO8q
AE7mczpShx913s30WMPYxXf0eZbyASd1UEQE8O7gc9uXOJVakmfru8VZlr+yskmbwyoW5T0C1MbL
Uw22lvJIwWOi0Fg2gtNPhGj/JDquaVnb4YyOei/OcZGRgNlVNdrUlaMXcDgAwR56PohTH5BHzqxI
Bn7mHVxfpwxqy6DzeSwsS/1kTdDIpIV4lqfzESSETkbXKF9eXT6DESAIGyqgNi/SNdRe/0lnwwHQ
l5fS6rk+FBMNvgMUXdOINYyNz1BDor8VAz8ByrdalHdcNWNxl7nr2roxJUUEYq7hrSSz3UfMYW7Y
QLsh9DmIYPB8esCxEZRn7ue1dwJNAK8SOgGUBKxE8Wta8keuWD4kQhMOQKGkcO6l9qC+FtTN9wWk
MNUxJ6UDJyms6p27WGAQRtj5J1oMvzGH8pezeuIft7O75qUtA9ZCBYH5LpSHlO0fLD0M/nnMg0lH
eDw7azyiQbF8qbzS7p7Afw3+BMCznR4N+pVEL3wbsOyxXqh31Ew2EJ6zH9ehwC3Mh6jZ/EC6IOgR
V9cBMszlaI0KnARgmQCVbe9g9RQOy0gXMzTrZOtIL+R12UyhKIeURw3Ek230B/sMurusBYWOzFZv
CvsJDBPnjqz9eu9BQLgLbY3u58ibCsqPymvL5sTrylojl4InJxJW4IoYry9nOdut5zyuHnQNYyJm
sH2ijDrTeMwcdzxINRRItuY2m+6HJfP+CPTgo8WYilFAw41PgF17eoVkCwSI3ATsOYiOPEV9KAYP
ahZEjLRZ8IjefglbQVs4kv+s0CRkGVqav3d6kvm7v4qWglBE0uLYOT2Etvmk3DYedOWUUePxqn+t
Mm3LB7R81Lhnam9yQx90UutDYYOL62CXaVAcpNV2oOit/CyPJ9AHegnAUWwIsQ3dJ8sWqRNR4rrr
yXJzCI8LsJcUJ9ktuLa0nUXsb2gRn79TRPIuGppOLlGrGofEK0UAeZ5F3baHXDetc25pnUJ8z626
94kqoiLknxwnFkgAO2EwghYJtFpAwNxV6boWMnQl6JEe7VVNIBmZ5pqHc5+zh5q7anzPuzLLH6wx
y+mj0wV8OnAPGxxlQzCJnzPaJqwLGcU8ey8ZQxokrC881qdl0fRuQPEy+D5WHkh8MnSh2ad0qlke
+6ppTkufkuXJbfx1AkYHGJy4CRywkcyFN0BeOgUfcJiNHCtK06LoXtBy2xSfPO2ClR5HE1r/IuEo
sCLNXb+Mp3YcCoFuYgucLgxnPs7eoluhwomTb31HywICCpj8kFKFNdU9VLHnXEPLAo1/d059CcFs
4ZUXFwLBN6n7GjogUP2Dv/lgSkkf6Yz7QogugaBPevgSnl+9644/y24J9HO9zGiCgJeK/s6HNNka
+enUdfd4s1vuoXd7qwQhEanehF/MIPLARbBMCB/T6aEi3lo/a5zK1h97HDwNmg9QIiEqVjVioKwJ
NKxHgmoaGLNmB2AWZ+DHdRm8NsJs9J+p8aCs5OSpm2OPIUl3ZN0AsQ5Hs9H/5NegbzhCh7xDMgHP
6izKLXDvJ2K1VBHnaQOiljml84+uGQo7Lhw7hxYlCIrWV1YQj8R6bUroes5LAAaoutVgPuBSOMfJ
7/MqFFpBI6JCPwi9X0S+uBEFqoTGJcAfPFyFC5oaNU3uEivJsaO4aNUs9KkG7HayKHmZ6tVbHmWb
DdkJ1HjNdOq6UcPmmzUdQVK2+HWo3dymYZehknYq66UikE0c1+wdKQlw1q0tGIdCX9f2NzpDhOiY
+1S1B8kmkd/Zfimbk9Oqsb33MwbFzbqg96igDN6J96vMkhWMHeSrC6lGoDL0p2XEgrSuHU8TukGf
FHh88Bpmuv4NqLubHoom73gQzovbDvcj0Rk5pggRT+D6aKEk4VSufWeRxSVH1IDKCZAMp1ziorJH
GuMkKz/rwZn5vctcVYccZGtOPK6FLg6LC0XLCFcC0R0s3Kfqg5fjofBUA7bpn4KRoiJcQCkyP+Vr
Wq0/QAhndWGnRxAV5ZMDxSgx8SU79wjabiKV3/Shyup2PAaeV5BPlstUEFuDWv+VDfAnYZ1rdoeH
CoSUxOL4OPMKbrV96DZe/uDRzMYEbIcc61kDsFs4yBTGfO5qBmmqKU8jnDRjehg7nMKhj7uie1SD
CBBgNfH/dYXviN81VLPsg+gQJUAgUrA6sn0x2ge6FtwL64GT71XdW79SibtjuBZ+a0ULl7iZpCVN
eazo1D/gKmqfvH6BjUPgdjyUoy+W2E/L9osfjHl9SG0JUkYOsizo6/Zi5qduWhb33KST/0UMq9U+
BlA0KSMnqCR/ynDlqpyTwHFivaYd3nlxpuT8zAjwOVFLHO8bRFAu5CBl3XyilUXGfybtLxmYHQlj
cY0obd+hKkfQcD5haaB46uSHLp2hKi5tjdDQI/+DUxkuI8JC9i60yVDyxbuwbiqEwhnV+ERP4DuO
wNqCSkaA69ErtPhaN1xEWf6kuEi/B6JU/K6hdQ+eOVBtEBCDuepxQKP1c6vK1johug9ghPIvdjZX
kNY7ZT6z8bgKCpGdgrZFSx4K2ZI+lZk9D0+gc4DQrKOmdX3hfV+Sn00mht8LfOQPEnxjGytYoQjZ
umQqkqsXdPGQLr6D9ue2UA9y8ll58jB96PZB6fWJLJ2HoJhP3qvdpurnqPOlOc0DEI8hmEuLIQ4g
8OLEDfLuzbGEnFB2rNiCtwjVOiehnVu+E62Q5FCJ1D3IWUD00zlfwS2tnUdvWgYd493kiVDwjnZR
VihYOM5NIIbwePFAMdhWKS6Ytpqy5kjKmgxx39e8OvpeM+RPbdamJUhWZtYdmFM46Z2NDpL6cRid
y7EleuLd173rrV/ASsLXxJu81fniZlIOv8U6rPIrWHcG/+DagIad8I5w2SdcYxr+p8/phQGbAI+z
hsW6aPaJuRMyDmBr1d3nwi67X07NavfHItno3VtC+vx7u46twj0RD9qIVoXNDzxrBTn7ysbJWrVs
naLWshU4sBrtgPbaajKHPFvcsn/iQYmnfSNlyQ8gprHlfQu+ePtUuFyWx6Ug0DX16TDJOxv8NKBu
WbyC4eHfgEbY4g6M05k0I4+OTAfQcrngPH3qFrzw8aakUFxadakmpDeYP4bEZVMZZ2wtrQRCgRrU
NaMQ37SW6N/uPN6Aom2cOhm5bHC6pwBR0o0h8ujT16WxrS7C2QF+sYHWzfTsT4U84I9+CmeP1eUx
BR8q/4OXGlWHxq9AUwaiKrGEUs1O9brgharwZFhSkcyV49MSCZvVGiETCYDlu4eACtJRZJdwUYPM
K4SSRbV6/3YlXaFS01quTtDWHowJsxqer6FP6mF+0KzpLoTrpVzVv4VyelzsF1B2gTus+9k4GgRS
CCtChwMl4jdoI4P6jrDM/loWUCUDH5ydoqfWWfEubifEEZQJfQ1MBz5Vxe1iz/5hWEkbvHVoW2mS
qqMDfbVHTwQnvwT4PhrSrCFvATim3LDD67+Ii9UW4Cwd3JzwAWEF+tM/LJBr0l+BlkgerLOc8DIe
AZKOptJdICguiQMJoaqm645IwVYyzUhbY35lkacgMhhYW99BAVnGEgnyaPBdGveN2z03rWYnUEh5
N2YfzVS20zmtXffd3YJXV5xRqsN0GYed1Olf04+eYyr+9Jfs0tTUQIcyJw7I8Eu6SChcz5v+tViG
sY2ZlzilZLsqdFBk3lsz1mD+XruvlZy/AIHzA/ihHx5otiKR39bICGbm/2bl5eRYrA/wmGz77oz7
6hnUozu/5a8VEfwWIyu/4p7ng2oWUNfMPgkkkGxt35PePnLc/K8v118T8PiE+9/Z133Onal0gEp1
H5GovWNVE6a1dbxtdCMDj47RyS8ytLOAGJUvIYJWDWrgMQ2R47T2RE23foKRiFdtry62Kc9zbtlh
zucXkLR9puBh29mGDXM14SV5T2xq8RLboAsS8bwcYr/2aHzTGpnQEmTGwc9Yd8BzOiWuV6D+BSzb
CUU97WzChhWZcBIy6QXgAnib5PPZlW3it85TUYzIQMtq50dsLdHl2x9KU+g4LF3cQNH0udS2G6s0
k/kJqQbl7uzBxiYzw63xAHEJoFvyjB6jaFTQDa5ImA+fr+/B1vQv//8wfSsdfKYLOJrmZcxy59Mo
5x0Q3dbqGz6MB2aRofIAcPPinVIUh9unAP1jrrNXht5aGcODwRvCVTHCOgfLjtF/iPSlF/dFe7i+
NFvDGy68QN8AFZi6Pys6QELUJ6UA7rLPD3Id8n+vf2Nr+Q0PLnJRULyWuvO6Ii/bNet8P+iA3ja6
CYcJ3JTXopDyDGTJPxaFLhJz9yL0xsxNPMyqR9wnnQrhk/FfXR48zH217pj81tgGFCYXFbIrFEap
FvZvOaZR50IE6aYVN9V67HliLWHY1U7i+nsAa2GaH1zURPTL9Q9smL1JBcWR0dYWqm3n1lsSoAm9
0K/peezlZ71Ot5mmSZEmR1zQXY7I6S7N3RR03yDqeGoH69v1n7C1/pf/fwgKueVVq9PCc9HC/qQp
PbdM7+AQNlaHGkGh9ZA6F06Gvre6vqerCwmBKe6z4DzNe809Fyv5P2gKzzEhNgLs6lba9f2Z204p
n0D5ass75TQd5AlcZGNPVZYFbgwyXGsPXbERKkwAx6zBHAo+IPQTlSTCI7ALfdaeoH9wW5Q2VWnS
oUtlCf3q8zqIZ0v2P/Gu2Ls2bmy2qUtjF5UQTddiRwJ255bZF194O1esraENO2LgwJMjGvLPgS8P
Y0sSd/BebzJRE7aBEiIyv7qRZ5pJtCKg7ZyrvT6rjWmbIKop67wKyQ6ENiX/KN4OcdF7Kro+8Q1T
oUbEtwqIRMzDhSTCpxFiEAC7WBikwIL4+gc2PMxEQgXcUqjTwFZqub6h2nHfoWQXMPWrnceberUd
Ew1VgOC9hlQxTva1x7u9Rp0rESyQz9d/wcb6mwCQitQL2MF8RFA3e84b9alpyh244l/lb9F3a7JE
VWQY2hlqA2dIJsSWuybTIGCaFZ6V4quVL5+V053nzvmskEUKbW8PJ/93WAg+bJxpuEiQRl+6yHIG
hveOHJpZBEh/pOoAlcciRgp3gdRDPUVsCZ7Al3rkRYryC2A13rDca1oc6pz/6Ksh9kb9ZOVgFWgG
gDia3047PNie/g5wP4DTKmq5iJpuOK2rvmcoml7flb8+xfEDLvb24VAgy0pRGEGDYJFPKOv6+CEP
jvru+gNEhK2DKnbOz63vXBznw3dy6Tq9c7mRop0D2XovHhrrVDUBdBetMSwLloW5xXacZetjFxP8
8DHipIxA2QKWjMIr2FKDY95ZsZ5x7I1jMqCsBXbmnfvwllkbR5+0snHykHo9W1Lc90J+gi7G9+t7
sxFUPOMmPOnRgcwphl5tG1UQSOQ49vM4ZLcFW8+4CVdBD5F7YJfOQTm98cp5cee9OL4RrUzCJSAl
PDWmFLsNNtw+77/UBflqTagEcL6zxxufMPmWlgEaO950uZClqIwrwZNCoX7C3eex2ksmbOytybs0
uCBr5z1CFvQfwJTOEiBlTtf3dmtoI3CgqS/wlxFdv0xfarXt00zlzrViw2xcw6UXPYwFCid4fczI
/ns8/6SgoyKKbMeVt6ZuuPIYgNiAo5B/Jnh/e850CLI97pOtqV8++cFxrXEUwALAcXvZP/eDFfFO
PbVLeQsO3HNMtqWgW4HA8XBMeJP9VRAb+dly5/DcMkfDV1s+I1bPdXeu0uAH0D53QtCnYCm+tC15
u24yW4tj+Ou4uKooL08QCLCfvLyX4UXpYtH+jt1s/QTjDkNpK+ui7JEWwnF0pO0y/kgHBVmoprZf
gtLeE0DbsB+TQ9WBmIxPehw5YmgSNUOpmHQ775CNJTK5U2tP6hGU0t25ld5DkKFM5dKvXkp28tZb
MzecdqbL7HGNQ4zRLot7l6ZhCbTZ8fr+Xkb5ywvHZO8j3QJxHeEionXTl7mVh3kUhzmXpwVI3LAk
686JtbVIl/9/cDLckxwvL2h3ZlPzeQ2yT2Xnnara/nH9Z2wNb/iwmBTksgakEPy1RC12eMgWDzUZ
e6+jZsNMTTIwCGkVQaZgpn5+0UxbXtWs3vCCOrDdtoOtfTac2beqGcoZ2GdrEYcBYkeA1O5sMt/Y
ZMOJC9CsrxbUBFExR2WKQnOzoO6bJayXHpScTuvcZV0OpNFt7GyOyQ+m0lFBJmrFox85ZFTuXtra
uhsgpIhi4x4ufeO6ZdKENcNEUWdCWC0ovauYdVfM+Q9AUVDh1u8csje4ce/1JGxYl0kaxnK30/aE
3bea4dSx/JXb1RfJxM6xvOGDtunhZdnMPMfFBfojsV1m7yMujFqOj5lnvTjZfJuP2Bfb/uCCwJEx
RidwHhSKq9BBl39YrvU/yq9vTIiZLGJ5ZYkUKivdOe2hZJzRH1Ap29PN3HAP2/BwhX6zSgvQwkH0
Z6ahZTPIZnHo2e3lev7+AYh4/Hd5vHWyPCBpkBwHvju0OPRrBgX44S0ByuaGd1cApM4l6mVnKZbD
YgNds6Svs0+/Xh9+a/KGhw+e8jyXWbh+qfWrk6IjJ5/fbhvaOKEB/QJyrQHxEjI7kP7xQPgXHG4a
2uQUKtBjKTVB1r1E/vTJHz00ynjeHu3PRsyGPO1/7J0DmZSKjnTngVgQlM0P/ei9BqS4K3S/c/Rv
BSFjV1UtRobTBllxlZ8GvSZO7d+PYoLYmgJ0irjlAwBkt6XAbGOPRUWBqsJt42xX3iOZlrMPVPj1
jdhaKnOP5ehZ6H/AUokqDz2BvvKqPPC+e4RhiZ3d/nsUtU1+uHSBtP3oL93Z76sDcHGRkw3HNdtL
KmwNf9mjD+GtIYAMjATEcCAGP6Lf5zcerwFqpPrz9TXacjEjSmt/Hq2gxRpNDb236vopL+q760Nv
Td2IzKirWOic4cjB5847pL9ATTA/rEDuh9fH35r65bsflgbglqnvOpzHjFMR6SZYw74TbMd4tka/
/P/D6JBEhBqmXfTnGShmVOmeXdv6edPETV4wbnUciH2FNXetE+BM/46W/+360BtrbpKCLX0NGIgF
a0TrQTg0eeRW1qH0dib+d4eyTZ6eapS6qcYMO+qsb0NTPQe5fY8S4CdUh95u+wHGpjo2qGdGF+cV
qou/S0/cKUDBS3ePDmJjVwNzV1FDT4EnRDbFq1HNzV6zgO68iP/Hc/t/Hx12YERmVxbSBbfe5TFW
lr+CdgT2Z1Ze6OgeSBPbHaK5nCfwa/ZPaTE7cbUWoKiXy5GiBeZ0ffk20re2SSXm4JnJQfIvz818
gSBbP9Gk84pi4X0hi1OP/GfV2j8kaR8BsUx0S96vf3fLMowoDiUfFxhyvFQy90WkX6ARCOqIl9ne
y2ZcwtHf1tYI5T6ZAICbEUuyZv6pG2888rR8ZWQ4aq/4x5cAEF//IRsOZJL9cOgVXlRtL+m26TTn
PB4WFi3OXq5qa3gjnPsZKJ45g/3R9MhQXU274BWt3zvev7ELJuGYaIYexH1A7NhWFrHWfi68EpB9
ec/c29KRtonPCgKRSgcRDMlte4rdCeKKqEagMUVlVbiupD7etg9GHMio27W8QWUMmZqHYVCHqcyT
zpp2yhwbccBEZuVcVBPEk1FsyMcIEPXjysjOsbc1tBEGUnsu/AzULOcJYHr05kQ+tEJuWxTjYoZ7
fIMeQlhP5es7QLbjhtCopDsvqa2JGz5cuzRrOuuytTxvAXW2FKQ3yW2SMLZveDB3EBA79LKdgZCP
eubeA9i0E3k3zN4EYSGHWoH3HfVsLTkjP2p/1j9c4tjzG6nwFllt4u0JL26skYkrWCz080DxFYlD
V4v7xpVWXALgf1vwMfFeqbekUJfBDvCueB6Vn3CNRhcv3bHM/ylM/CWKmnAvwRnYDoGXPSMeHPKg
SKjvP9QkfUCr3GEW6wtg0nGZqkeZ1tEoNDR+83u0SDylA46rIni5bsYbi8gu+/jhapWSanQ15FfP
vj0fSjo9oJFzZ+gtUzDCBo4/yB8P+IU1G9DopO+F454Xx3nzyz0uiq3ZX/7/YfYQXp4qig4c1OzR
0aG89fOI0uiNFmAEj0wIyMEK0p7RiRRVIEF7nQEC/5auaueCsHGQMiOEgIG7dvnid2fLa9CaigZr
HmQPqd2cKKrsKAQdru/x5UD7m6kZwQRJmXxdHVQ2at9tQmU744sj2jULIYjYDWjXZwBwD0TU731P
0p34uLX7RozJU3TOtvMFLKbkwRcFekFtUJ76j/403pS3Bvvtf3d/nJou4xMyvpBUBqzCw84zmdOd
7d+wLRMz1uZ9nqIhFLc3xdANadsTIMOQcL5x+ItRfDBdB004vY+6xLmYg/rrQMDC3gK/Gl/fckOU
9v+rMNkmcgwCMKz3ASM6oy826mwIn/dW/jJalg6FA/yql6L3R8Zo9XjNuB0TaR8zlZ9zJ3+Ua3GY
U3YE3/bD1C4vfkBPkA8/2eQiJI0m2OtT3LB+ky7J8YRye4qX14LUrdWJpAQ7D0vDflzBHF7eVBWw
TQgX0qiFYg4yn5M/yq9D55WxJMzOoIte7tFoOO7FY//iYSaKq6Fehl426J/3etanauqqNw1cQNyU
soiyNCcHv1pgowuo/R+AMEVXmiD0l2X5KTLWaLWuBrTT+SlHe7VodQT12ToCsRnozZoFDxa0jx7U
0nrxYnsyJvP8b01EearmJkt6wA7CnOnpDZmP7FBXYHYILTEuMerVC3qgUvT/Bk1+13OruteTq2MG
RckY4uNZtNR5HfE1bxNrAMTHcqYldN1+OhY9Wt2XauYhFKJBGUDLLJIjtxJokY53aM5Ai4dueNjj
gRUNcwo1ijz7Jwt0c4D21njye0tEPvoz4mBGo3qL/sFY66mJsrV775upvqOk7p/AkFig124ZIwhw
iGjpWiip59Ma4mR0D7WXVi9Nr9Z7l/pDPFiyPSyMT8eSizfQEHURyHw8bKibRkPRfYbQvXe0B9If
bYJPEdA5xCQdFnQ8qfZ3EBAvoqLP4rZdG/T9Uv8EOo9f9hzo19RN5xiFTkhw+dQ7eJL8Bh0lqvw9
z5+Wzhle64Hk713Du9OSte6jpDaoHit82bcX6yzzvLyHSgM/FQH54q7zn1QWPkRBu+mekywPF2mB
JtYC0XNnzVXktBYYegaZfrGoXA6EeTosLJKGeWGPlzaWKV6nWccaHCi3RRwThYbW1b6as44nY/5z
GJqwzfZEADdeUibXcVqoDowsLU+a4aDc+37EJjZ74rEbcdjkOkaLsu0uw2VwV8YonuNmSXYuq1vz
Ns4o5TVUTi2GdiAP4qE/jntWuO5KXm5EOBMaJrqcgOx75km/uO+kc15WSBaBx8M/DZn9Ri30298U
Sk2cGCg1c7SES57kaOb0xurfsip+pqz9ZNHpfZL+6/XPbCyXCTVs5NARMDs2ZwXW9cbyUSKxH5q8
3XkH/q/U+bcoamzHoHTjo8JantvSGj7D8O1zABKbhMxNBafr+T1apv17Z/Ld7z24DO+LzF+/O3Ka
f67C7+IeXruzoltGZ1wtXAk2mDVHp5BE6ugd3YBrE2oE853b/9/LpeDR+e/hny9qJgrBNVnRwD6I
+qxbJ3bBlymWIlrzOpQej1A03zlqt9JhJuS3AklRz0t8b6pC69v0FFRh89n9bIMA47t19tA8uoMX
2TARE/sLbeRxznt8qLNwktNPgycilE9v3JXLVz/cmebUyRnyDzyxCxG81LRxX5Hno9+vm/fGjdWU
MgU55MozhtHV9LOf3+365whinS7/fX34DZMyMZVFOumG+XBSYqEDlB4Zb3aWZWPRTbCjY5McKHWE
MWs6VTAcGqDltbhtR011TaqBB6mchict60Inj6HtFnK1s+Rba3L5/4cNLYpFBeCwYYmP+y+4VpGh
cSBVurMuW6MbDzgyplbl1wWIvKSN7ukJmp1aLHtssVur7v537vk0p5nFe5ZYOZ0OmUizVx8KtHei
a8udetyGRZpQxoX6Fqv8jiUgAhYJtcb6rrEgoF3IXEcsJbdp6dkmrpFLyyXIrdKkSNMwoNZhSsGW
Md+YxzUxjbyRRSf0TJO+YQe3/cHSU9DtSQNtbLIJZsx5EKjBGVmihy7M2C+m/lz31439dY0HGkkn
24P8IktGhIG4ZOUz6Wh16Qrf8ayN3TUBjRdWG9lYhMKA0lM9pxGYWe4HNXyeip24v7U2RrxcPV1I
EDrRZHIHvHgI2jBUC1Gj2xbIcN6sYTmhWtEkVerYpd09RQNOj07t68NvLY/hvU6A1jIQM2HynToW
8z25gMQndPncVFm3//eW+xB71Fx0AfBQFOwt0KcvV7x8AuL/7iCuA+KyI59lGoIOYa9zZcucjCRM
D+Y0p5k4dntRU4wGvfZoqwFyWqO112K4tWLm/WkF289cw89s92UkX8GtnjjyVTd9cn1HNn6CiXBU
Cvhn2kw0abzfUoowtXiUk6/XB9+wVRPjmBFZODpfabI6QX0Iisk+cIfsPdG3RjecufMt1KgmjF5q
Xx1G7QaRjdfQjidsjX7ZkA+mZKHMMLgKproI+tBOxbdWk5013xracOGRCIh11AgSbdvInyBkmucI
TF3WcLxt2S/f/TD1clRyAN8STXIgfY+0ypujavy9E3jrSm+iGrUIWG4LCydL+aMVGl7lhDmeujlC
kVd+A59LCNKzfwLuhqwHEz0rI1laO8fn1toZJ3RQzUCduPi464AfZZlZGzGwbd646YZDc8nawnEC
mqisCERYk5lAlh6gtz+37YzhzWgH99EP3pOkCVAeByoqAz3O9aE3AoWJbKxaB73NbWUnrcoOuLSE
C3jKpPbjvspvsysT0Liiv0Oh682GXWHV8apZXH64PvuNbTXBjB04oKoGL+hEpsVXLe3Pst6zmI0I
ZwIY60ZU4NiZdZJPHWInOGNczeOaN3txaOsDhjszbwbPrg7WRMxBpDikodZ6+jHkwc6dYmt8053r
ftayhubFeEE7gG8zwxdkEByB2y9uu7SbqLemLBbXK/wlYRN7BPvjYeD2ztBbhml47Co60AstILBE
1i4awRUKcvQIfVxhILvTbdZjuK1OrZKA8xizl60GTy3/AhWJnWf91uobLtsg5xtkSKEmC+3EQcim
PwqC2kqprGDHdf9q/C43IW7opebC0sWCTDxINsfq0Ih0x2X/uvgY2khKMK7AtesEKkFa+eAq8rPg
2Unb/lO6Nu83LD4+YRzDLVA+mZ1zfMLpH4JqObXTTRwmGPryqz4cZKnboUg6WFOCwlPsDyIJqI6z
Se+YzV+3FsMbjouM/jTks5gTZ/nWVJ8IcUOLPl9fla2xDadtoUcNXrB0SnRJcS2ZwC2ljvq2BCqm
blykC7KipgBYE0xGqVeJduHT0AfjLW8MjG64bNV69eIJe0pU7/uxG5TlwVPZzqpvWbvhrNWE8zsv
5ikZaHm0ZH2fKWfnYrW16IavglNryYM2mxNgaE5orkkE5AzEPO4408bwJvB49mRGqGznRNYDSMHq
f1CiPNeOfLtuMhsLY8IWpVpktU5sSvCQOI0jAQ1o9np96I0wYMIWAz6DPzmHNS6kBUpdsBXpgLey
/wIkSrCz+FvTN5yVLoUz9qA0T2pKu4NqqywqODgxr/+CrdENX60laMdze5mSvLFedaGOecl+3Tb0
5ZMfoowP8paF2sWUzHo6y84/B7ra2dItizHcdCXoy8zpiC0V/jPIr+J8KV7ntNlxpa3hDT+lXTND
pAOuNOLtsNDsCN7Jk1/tqVVtDW94Kvhi10VZmD3pwWTuW/IOZDE/F5QYry/81viGuzoXfujS6aaE
0xwKu0HkzaBUyw7XR9+weRNp2IzVSAMUFhOLgXL2a8OdU16i2lTsdXdtTN9UNwX3P9FsUgjxuTv3
YHTvQMpfgGUfPHgEjIqfr/+ODcs3QYfLCNbslk9TUujmXvfesWr2yvVbQxsuW0yEC12nY8LLLkJN
9WiDe++2WV8W7YNTpdrrVrclY9L7rHnz/IHdgyF+b+m3Jm64LGPSxxFljQkkCdD8FBAQ3YBPeset
tkY3vNYXcwHm7RyHa+FEVeCBCzl/uW1ZDI/1UDZSnsKyqJGdPA4wxrAHvd4yR8NbW/L/mPuuJclx
LNlfGZt39oIkQHFtZx5IhkqtKisrX2gpKgGSIEEA1F9/PWp67lbHVmTs1tM1627rVCAD4uAIP+51
5UzGsTtSLamGthH1u1XbsxOH9dikHBzWpUKlxh8FWCOfI8hl/J60aHyILQRTNpQOJOg73MFJWVju
pj7/8vlc733c/1Z69OJDtF8cliGEjTAhVfi01EAa2+661AuqP0uW2yABV/WJuTky9Ye4P59OAxES
c8M71mb5VLQ7Mjjuth1+1xYfYvrqKWjHWYZ2Z0r2hWpz2YnxGRQop4LY+MhkHZxX2UpN0JDR7dAP
Cw3fYUiqiGWxCyiFU90TlOvTeaw2mvi/VeHC8hycYc+OfgyaRbubam9X9dVV6Jt1qKr156v/a6Q+
xj84xQJM4sXA626nI5Y22qBN4yFQEAZA2sWN71tCEjmZjO2Zcklz6qn74/CrTXdwwJ3J5whUym5H
+zyzHIgrrZGKMVu7dCvB/F1fgM8z0hdNrk8889juOzj4QReZqJSd3fEIUkJ+AQHX82Cef8+QHwoo
MvBIeHmHZcqBYQIh/wpUXKvPl+jIix9i/cZ5BpsdpMcAcfDoljgyz7SpuyysmiX7/BHhr5fjEPAX
Ow2QBaDcAfFi6Z+NaHJ4aaBlKRBmD9pb+VAHDhJfo1pwYrqOGB22f5Gf7j0oD41oUmkxXUv0tZ5Q
96zjLtVBeauF3kSOuZgo+R2spBcf4gHrTlMnGiBU2kBlb93rPkhJWf4WowhGP7AIldNNdWCwraw0
JGFBNK4iiKicyOMem6eD0y9AnSEgg2V20eQkDBjWlU9tCr2Th4VRaAq5EaixT/E57f2ZXxzKQ8Ag
MAU2mjxtdnF+xpDXHRUHc8ED+I3uPt9mxx5wcOr5pDuKJmCz8/cUyt38VdGbHBodhIYngDTHnnBw
yDtIB5gGqfVdPdNMu2EDNR+btW37XoynjvqRO+CQGQwgt7krQ+g3SG03jgp3mlZr6AI2SemP7yUE
qOfFDdOxzU+JUR5xKg6pwkbpqmJpKXZBYM6dtryYh1O5gGND7zfeTwfRh2AZCDsUhp6jTEoL5sxT
pLRH7NYh8gYpXly8QDru/PHJhZJUHuxBCKcYoY69+H4H/PTiZIp6bkikd4MbZ3kwZVbo7PNteuzF
D450gEBFOGAJ3IEgHtI2U5LbBzq9fT74sffef/+n955rBcUduehdrTh/gkCVAL2RJK+fj37s1Q9u
81iJKI+DVu+Y/8H3unO6RSX3FNju2LsfnN/ABjYvSow+hEZlXY7Ooi4ip2qsx0Y/OLuqhx4XRGz0
Trsl8L0SiounWk6ODX3glZdGcB5zWe947XUZ1HqmlQvCuuzzST/mQx2iHdt9K62/AJAMgbZkgvSK
G6JhgiZAjufxmXTOpH6d3GJNZ/t7WaRD2GMx1qzIyVQCPeSirgj5lfGxtguUXk58pP2G+cVdcAjZ
gsHJQe+/f4B+KjtnBy21c9mC390DSq+u70cdbe3oPYFx7JL1fdKjjOZHU/L5449s40NYFxWRXzTG
YVsq75GgPO9msLPm3urz0Y/shkNclyjqxQy0CLeD6nlaqbzf+rlT3/3e6Pun/nzAwRnVOy0NtswP
kqmIk7L4+L2RDw436QpI4hXFsLWzjNcgvHMhpDI2J2blyLV2yE0H+KIJOePDdqId8thgAXFz6Fhd
5IFM3MCeFfK6O9X3eGx9D496ZF3WIe2/lQ3oqJgu1+g2ufVY+fD5TB0b/+C8yxE6nQBkDtvCzA+1
56/bMbyDMsfvCb3H/w3W5dSWtBZzxfIeWopTddW3aK8EsdD2tz7AIbTLL01LxynGxlz6IVOOvfNk
3CVGy9vPH3DEUTqEeNW5GBw5hf2269hV4V2jzfKcujrNxxOe65ElOIR4mRpCUNAaHraObFO3FNm+
lom+4BMG6tj77x/70ylzhZ4ddNH02xiNHkTu0NiZ9PKiDU+8/hEb4R2c4t649UCDedgSFI+lLXeK
jCfQV8eGPjjGDHJpRqgRBy3S5y4kUEAOkn2+qj9IoH5htg+RXS2KpJ4Qetj6dXOjmf2iK7uy9f40
c7VXJfJeJrcWWbvH92r5W5VlL/7RivXTasQUHT+2V8NWLNM6cttr7S4nzOmxfXRwlIe6Qm4KOHds
VPfS41ymggLZz8zT51N2xOwdIrsQK0Dsqx+GbRDM6wmieP38PDAkPBznbAy6FcDF2FjiRNvFkbU/
hHqFDSmUhujqdrRLyuF2dzr/HfyDF7sHIbWFZDBD5n7YNrxfCQXBRKaXlTbQBvx8po6sxCGbnTNA
cVZD4nNLi9FZzWV9NldLsIJy0fvvPeDgTDveMICDoh62i3CyyXkamjdfeCeOxrGZ33//py1Kok6h
EoHBe6eEPEMFaIu7+vy9j2RPDpFeuXFnHVYYmrTvYP9OFrRd7VuZdPwW21Pe8RGD96O/4af3Nz0k
wQjYubYl0mZJ7TSXOSAQhrAX45ITt86xOTq4ljV6SpmZGmyhkqSQZco8MZ+w1/t48heG6ZC1rmSE
Dy7+3cZQ4Yp8c6/okA7OhRd5W06b1TKcSi0d2aaHCC+IIKEC1OGI+QtdK6LQYcj417Y7VZg/shCH
8K6mni3ItKF3u3DvykLM0erbPvThH53q9Tj2hIOTrBsVe1btl2EOsxLhRMUslGKhJKdPQReOTdL+
0T/tJtL7JZTYsBw1ssnz5G/dzp730yk47rHh99//aXgo+1rpAgKwnSBYCTaqZLBvgXuqGHJs9IOj
bNx4cKq6xJWwXDVoFKTEJBOaJD8/zcdGP7iepTcob3CcfusEQbr4fhKwKRnG+sRBOGIsiPfXqSEa
apGkgRVtNZtS7YT3aMRcz+5yK+p217jR2+cf49hzDs4y5CaDyuX4GHFsXsPIuYvH5RISbxcQPILU
e3vCTzq2Vw+u51ASx1MSj4EYgRvdht6Q6PByir5//il+PXx0iPmSELcOCOj2ttRXycCuJXsqhrOm
POGK/Xqto0PcV8dFwLoJOymCPqwtzJ6DBZK0p07Zr+1pdIj5Im0gjG2ifpvvlW8iOdu0ruipMPbY
yx+cYRFVAchSESPwIFDo0oCO5RJfWxoXJ7bqsdffP/inU7xPLYSjweujOX8zLc5mhAv5+boee/eD
IwyVL28KgwDhh6e/GSqyrodwHzq7N783vv/XV4f+YgcGE7/ftk6I9v6o9S6L1mh0b7unFFJ+TWPi
Aaf912dAUC8CEBqt0Nr2+1XIF91eizbu85S5g8zvZemW0batzCg2QeRpdIsrB2wDIiRcrHNQoExZ
HbRVd1Y5VSiAxoynPOkqQU+5bEdW8LAcmmvQX0BdwW4jXkDEFoLmKUilfnf0g/0hjK/QvOmjF7x3
INwCZfbW/JYnEsUH1isfWDA0zWS3QaNXvKpmTOlJ5Y0jsxIf2KxoIJEpY2u3bgz1r5E5uwoUJ9nn
O+/I4Ifot6LmDCpvo91WpF+NESpmC4eu8ueD/zpYiQ6xbwH3e1HnBluuEZulyWETg+bCoMEjLXl+
ES1MgcuLXklCfot21osOMXGgLSE1MGs/3CkIShRKdS+6rP7smv2Pt+n/8O/q5l8uoP3nf+LrN9XO
puCiO/jynw+qxj//uf+b//c7f/2Lf26+q6uX+rs9/KW//A3G/fO52Uv38pcvVk1XdPNt/93Md99t
L7sf4+MN97/5P/3h377/GOVhbr//4+9vqm+6/Wi8UM3f//zR7v0ff4eg0R6f/x8/P+HPH+8/wj/+
vusgVdr+DYXBl+b9F3/5/cV2GIZGf8C2hC6jDGRR7r58OX7/10+CPyIWQyuYMQ8qi/skcKPAMPCP
v1P2B2NgTUKbmE/d8AdexKr+x4/oH1BdpWht8GMGrDD843+/4V9W6b9W7W+gpLhRRdNZvI37I1P0
Xx49xmEQasfDCCGgkfAOc2HtXDdGOTL4Ypj73i/qkpXsISAGZcoQKvd5gf8btd+lNBKXXlB+ABye
74gzr/kexy3P3EnJdS7qi44AdVlAmZdXZ5R0y1oN8a0NPCeDytWqd9RyaZarMG/dDZ+8rFBDm4Cl
8TaA6HnidVG0c0RcZvXco/9aAU/MerGZcW/VNILUtqn1WjULLmOwcgyzC71kQnbeRnuT2FoRXjX+
nuDCzhf4vBdtVT3Qpb6wYBZOQGECDo6yvw4p7ZMov+FxPJ9LpzkfwZghiX8btkhxzSO9Je1dLdxq
7anqFfQk5+XcbPx9b2kR38xuAd4RJ4+SOGrv65nvbBl9c6F57/b0rupddMIHtl0Jt9+auuIJncVN
P7Y3rPZvuSxfeyWfF8Qag1pu5qgoU9Tod74lqVGQd3Fdp0l4mb8x9IPmciFJU4jLsSq3ecdXZPGy
0pFJEDSbcl5WnuYQ8EDNsnxSHEWusI12Xu28gCMHqAz5Udon4OIBgG2gQkyvioWvPcc3O9g2nbg7
37NfZxCdItL1kU+iwVnuqUulCpbVunot3OgBQrbbWpArACTvCcDM6WSDq5w6EAtlEG/v2De/aUFM
WV141t2ApvVFc/vsUC/KhF98xJP4II14rov5OlTXBegXNsIb/cxZzKoX+HilC6nuaSKPxYwww12e
ZZ0/9IEMQHYZZzQIP3IefROF/6Qb+QGcPMmKSD4Y6NKW4hnCaUE6DxZOWdC91e6lCCxEkloyZnHv
JiMt3zmI5xJTfYGX2yTwQ9trF9t2iq+7qn7NQwihG9bc2GUiydwRmZhyuhJ7QqFORVflQFRKe5Vw
HyAa8JVuFPd1UgWRggJ7ZJMymM2ZDdo75ID6Ysh3M/obsqhxbEKqpsImmcsMghYJeNDirNdwDshY
vDVjzNLek7dENCNiae82nuitmuSYRUvxbIfoSvshgesj9qq/KOdzsB04ssmEToquq1YuqGoBwcQ6
Qkca+tWj/1XVG2bLeTPQlWMNSzri8hTEONVq8Iqz2ozbIuQLargdSdquTX1f3ENq22YBKd4dSW/j
0Dnj8x2FqDMUkEGt4yjx0Tjiw+jie78tILSZtqzK+mBI1TxFmV9jti337uTU7DjQJzhX+5VDe1DS
TTqVorkxRTWv5m55HZnbJzg5Rdq5Lqan0BdRIT/C2LtlawBhmsQSgYwaia9Hl+9mAECTHpd8oh+V
G8uzKS8rALqnbQ3BJpgskVTDcNlJ6DqLBj2wSF9eE3ZelmTFvflxiATdDMqJcCrmJ/HgWzS1mMYh
Wx7h0DWkWge8Af+NuNvLjk3gStvI2bMJF/K5HsIH5B0ECGzGR/Thz2mXkYWLzNHNbbG1NGdJOTUP
dlAbxYp3WYQwhQH0YiJ/J2y0Xco6FaAQvgmjl4BjNzROo5MWTkvCW3o7BpFN29bbkdC9rVT5PlA0
aue3peYEecXgjoRLCCnsuYZ5yJQOHz1M/mpeyEVJLSDzsQOdW0BZgf5H1fIhCAZvhaj0vCknuwrB
iAbsn7oR83ne28uCzfEam+cGYvALmI3dBuxY2OraFCAVn1ft7D7GdACrBs8fQPzzWo1FFg52A6cQ
RDtQZEtCFRnQIDVnPzYMgVp5aegjrrpbx20QL0ZdmZTQWhqr9oaMwyVunNSvwtQtXFSZJ/Yt74LL
vMynxB2bXQ7VtKRqYHlsBxvAJraJm/IOgutp2PdnNC/aBM6iyFTXf0fFOoUGX7uK62hHInXDFN7K
Uc3NMKlxpSEmNYPfZBLqQtPhaSmDKw8bNzGgatr60AROnCGYEl+xrerU/QT2p2TomiidFvWs7fIY
BvG6msjVTLzHHK57Mo9ND9sWJ8Fg0CPcNReM4QlRINxkUQ3a6rqoSEsK8mwXh4QHWUzLIGltFSR1
lBrkhzNB6y9OPfKsbfx0GBnJJvh9Kf9qWT+fdY1NIyeAAJkzVVDxRgEqYivpmJUll96CYqwh/SWP
5MXSAtMXos/LQoDbdSfAk+ovNe/fSRxe6QWzR4CWTFjnpLwkfeLpuUo95bmJPzVt1rMs9LoBnPSg
9zTqxmn7Sy2x332P16meUMwpSe4kHfjVUg7ZWAFx1FQNwBvAN1KZLzuTGEDKMmXrAMxmxiYjJKMQ
hF3PvAD/JsEJcxNq1KMTzF5aFG02i0Bkg1m+FNa9CzSIrqqyWjM+XWk5xSklMF3wKMKx/WbqCMpm
VxRKIRbSNrXYb7MhvNdjmrsDaEnrBqiTdd7XY0YK1iCTY26U65iUOAQZNd98gLkYDBOg/3JN+KBH
EPu0hQDSsZ/HLffsOtck3k3lfeeZade24swPW1gU/DXIwPI1yZc1wjc44uiCjReZhNo8Na55csfu
LQDdWNjjXQu/x6Ft5mSam/vQAGAjFjDBczpchwKbIR4mHB/5dZ9aTBCwZTUL1oxM3sop6iizA7oW
CGjXB3ofDTEAX8EDlCD8hCy4/sLGPOmuzyC4diXa/IUG4iNnc5koGpmsdG/FoF7DdgCsMmRxIgU7
n4JgB+A96mYL2w19+JBXC1/NrLm2FuLa1VK9Tr69dEtcWzXF5Hjxi+VIpHpxuAkWDCtGbORu9DeN
mB8BCflYjHge1PyFhU/tlE8r2cyPqE1fThpgiNIZIFgBmztWdZTwca2EvMBWu9A1BoWHeQVn9rxy
EvhJ02oxsUyd3HtkIYhlzRMEwOwm7qJz3tbbrqoeibM8tjYo0nbAtBNpm7RYriqXPMxM5yhfr3OQ
318HPbRuCeBZaEwG3yNUcDc5wV4E0KnM0ANcJFEJbmy7QBkpRiSOykyY1CSItqwqtm2JdivLbdrH
tt1pJrJpiuSWtsNG5kt+PscigRTEvKI+FsGl5CoWa29WNm0CSMx4gq0KMpNkxPWZTriS/RZOYsm2
FXfOCG/v47p5jnx620erUgMppiwYnCBdnFY65tg3nU05zb9Tb8zcEfceWypQNcjgiuQuy5wQTHQT
lPCIiFLcM/5GA4aMguXK68o29RxnRTz4Vo3H7jXf8dgrEgEux0pWHyMafLkxm9aVfqL7zkuR9aeJ
U8zpiGbrszaXz+0HtOh5xj06raC0t1XFbLJAlxmrljpD+oalQfzFFdyk3UJvK/ZuqRKbwsv9LYrX
IPW762Ej+ABb1Th4xOh32ZQHD5W/Gkx/TXGvT7LFlnLhFSIzAudx21G1W4bmfqHqZmLVc+sCQwP2
vpm3UYZOg1c+Yzhwa6Yk6LISsplOF8DNGi7LSc9ZuZ2GacKTwi6BmzckPiQiMhK+muApl/KsXiQM
conrrYuc70jEjinTVSJ5uGtiCTkV8zSUt6OyryENH+I6fssd8Y6g5537Lq4cOdpstvJt9LpzVYxY
21LEWaDAJxcXONT51NzIan6cvWnTR+W6k1XaEQIHd+iXFZRnw8Rv9JAw68skDpzvTJU79Dlc59e1
9N4d4nRrXYMOVdb1Mw5vOkLGQftDmaqHUfB3h8PgYnUfcid8RpetQpOz5yTjZJ+msS2Tqn7q6vzZ
xdpDhbJNCQ9wkML5carkDccjQP7XnykUtpPIK5+YBS9gSSYw1905FQ+SxuXnjsYVRpl5G7BLNgEb
bryiY6CNj22CG5ex6l1O/GOe+Lrr+Ptiany8GkAnaA1K2ATdlR+1yMsEvZxbSL/pRAeEpbuvdMpv
9ucKOa8kD4DAHgsBCsWwdaAPsOhkq8L8dVimMdGg/gHWGJtXzpD+aF4JH2k2fM/jQmTSKT9+TDYE
nXY24gYuAdzStkibPvwCQrskIPSbh9AgTqtCoskO5iuunYee7d1zYh8LUkKkc78MAdyOvoRZctui
Snk9wjThkmhmBIskgBgbb6eHcW6+oC1eZQaSRMi2QCCs90m5JnNXJ82j9OiybXtTbEAQvirJdmgW
fkYBrtjUbvmsL8alGoHfgMtVaihmWFBaCrjb09xVcAdEUoRttSlwu29R5wYPjtMsm1wUY9LG8X0+
prE9H7oLaNbzrHPkDRwCmhHipsY3QxKXcLZ9Z3qsoJSaLF5x3ofuVdt4U2Li8IHL5jwSz12B8hHO
2qUHLwaT8i47+kY12Gj91aJDMKfncNdLUic8slHGgWIHYU5127m9WLWkB6SN0zerx3m1v/3T3k6P
rMD+nhEMqSg3maraCzMEEQgz7VPd6KdQwDGOykeOUmXBDFxGrT9mN1MRQjpQI6dwCjDT7qbnL62H
Ow7ucgCobvwwAp0dForAHK/LcsS0FcOThsIo8rh85Ul5EejlkfU7NVcsKwf1DK2fBwhj2BT5jk1V
+X2G7GoGetD3orJPzQR/D/1tCvMkklZPd9pDc4vmCMKbwsM1yZibstlUK8/eFkilJ7gzQAdStI9z
PgVJH8B7KwY4No4fAeI74D+aBEuC2IDi3i5B7r0KB0h9OeiWmOIiGXXboVZBbkkZrvMgfJrYOG6K
sHoe1fzEOoTgTT6n+7h+GHOQFAADmkhzD1GbF3Q9LMVQpLXFrVKI/R3tF69LKJ+401zI2sbp1DEn
EfmULgWsdtQ5KuXAZyUyFPd1ZD7qIty41Pk2GxiCjmoH9eh3b++xBT5/V2313Fv3cu787yZ2vQxS
T8OqhrJ3NsrwFsoAz2ATblOFXDy8VB9LeikalBTyCV6UyKOHJews1CPiRx40KqGFv2u4NCkbNssr
nEZTWJOMHhwQFkBzeIzbbhXgqkls1GVLiBIIbWudOGOHPW6rTOboSvtxkzdc8XRW4gvPvbNasI8A
kidQqBhS03uQRrTTpuzmR9r4ETx4OJTjBM9A9lVGI+6k0eLQtB7wi9x8A9toB6nAmaXdzL/GIkaI
1cDZnFv3onXIKuxxxQt5i9zsPeKhs3gOH1zpXndLtUWJQCYVmiyKgGaFNynYTTcVIQxByKdz315P
LK2hkqnR5b8poKQYR2eDQ/8E8fyvUqKXxZtRVn10hwnPv+RI/weJ06MD/f+YOQ3B+fpZ5vS8b16s
KMyvcqf/+tt/506DP1hMojgISEAp27PI/Tt3yv7w45j4HkNuFclTpO//nTulfzA39P0wxM9Rh9oX
Tf6dO/X/CDCIG7m+zyiNPe9/kztlP8qLP6dOvdjfJ2B9SqIw9JDc/WsFSaso8By3NF/YgADW7BDb
PHVeE20ED10EiPItYOWrEyP5GEdeIkB2mM2oFMHja0zSjlRtiLiVkUdTWsb3VuRo13PmDQKOBkFJ
d+aCZHProc480miBU05hosc9U3yzrHk5vDAZP+MxJAPZsbO4PXw1ZBoqMMsAWUrOudBIzdU7SuGx
7O0u9RGU5GYyoEvWuz4GSsR0qJRLgDpGd36raz5vZtt9cU01ZCixqMztwjVc9DaNPFNlQCX5fOYX
TdDfOjBJixPUIJivYrzzc5UbmXFLb+Ght+noVi/7f9sAWVYwryBTCX3DVrtJbcEBWAdxvBL8qgaZ
Gb4AQdDUsxbXmECh9WuDstSmDpGnIba+AF3hnIwG7ua4gAW89BkmV98VpXpo4nfhQqAId/H5YrXO
SPvVjYM1qeKXZnmLeYMwH1FKH6HzQgTqbMAobbjIbRjJV3f2b6PlG7flZhrEOhY5vMzitQiR9YDI
6kWck0cKOF7i2HodqeUbgu7XYi6AFNX3fSwvHII8IDMFQUITVEcTQvLBUc/h4gF1ZuTloDq8dE7f
japY4vVRm6BgWMOY0tt/JdA0XZK9TmYeVR9elEPuA3kw0pkMAs0DfCv17tRaZQWrXqlPGyh1g2NZ
qHseDpdTixRgWHQaDmFxXVPnHKn8/QVfvuZwONxifMHDXgu4MknfulvZ8m1owrtwQBKvr8JtY29d
BZfeoy3dkE6mZoT+uQ7HPHXHYtgZHzls7q5FMbjbelncFHzhSxrK8kMK8tiCADsyN4BZot8QTv9A
h0eUFF+5V9KsX+avngt1kTrG7tP7WA/pC7pGxLwZ4EX2lcZeC6abVj+TDt9A7Po8edFz5YnLugPp
H6nfHFMjtH8qUcL58XM7sFVk+W6czX0z8/N86dqV1+CvRee98+Fufuyd3kOLvfP2I/3EJmgfSBcb
qrtESQKZ+32CrhXvveucV3NSMgDvOZVJJIKHvkEuNICjaY18dkDLkjR2aRI2ls4a2cGr0cHVYwnP
5o6ZtOzGdxbIZQ0mxMeC5uBgnv0gRQOEAis4wiRnTnkTXYXW31YSIaJb2ABcYdU7wbajGjdgDVdB
8xiJz/amX5w6Hbi6CJz50ZvuWnDRohOx/Nhn3KsZO5I57N4JruO4EhksZrKY+akm6qaKXZXU3jfp
Nf06kNAuCyUUrzz6Os05Q4SDaubAN8pgZVwk8Xz3IpdeuW0f3Qme8cL8ISFTeD063m2xz/rtswfg
kYHnAQmaTLeDTb02hi6ah5XkPkJv8IJbJJzxEl7jw3+ayc5hVOJzph2H8IBh4QRCyPa5BNBnEzTj
vCXaP5/cuF9RawQSizYrlv6pHdkGjOFRtsT+lrNip6p53brwRQXE71AVyaYI7iCvWpq1U/Nscyy8
alkSki9+2dxbTFCp4SeS+qag89XC+KpphlUUwN3JcwkZAFGmpVe/+kt9h9bxpK3zr7E3vFMqRVZQ
30lwi+ykjUiCShJqLni5RiMvZJFeE6AbDmTxCo3H81o4Z8Kg7hOM3xzhZ/G0JO7cfeHFcNs11Tvc
8wcXKd1cIbAit2pPDcLQLrSuIn1TmXLVtogg/MpLZlv369mMO1p7kE6obabAVJv2wDtYNcoMQcS8
lkvSF2Vz0UCeNglNLtPagIK99Ap1RtZ5Bb8RsfwWvPcJxAi23eTwzOfNvZlhUJ09D6G3C22xZrML
9u7qG/eXlT/01+6A8aghaHNsPlgbYJVxJeFTDhvqIbZUINVLwfD9CiKSC+o3Oz/EOclr5AhtCUHR
uB4vnam+juyYLAFKMg5v1DYMumu9DHeFlkEKlraNN9EpBZbiqa/xprmq8ItLuRFtCYNoMl7gu3E3
qizSDcSNTFwnJQRxg4V14BeW86oK6ptJlxdLDKM6sf3+Rwdw4pSDSHgNcjAp8suCdu5FWWd92CAE
lAbmBxOph7HefINF2IfYzW1cYfJaZqEwEKJmUZTywqg5URVC8xE0eOCEQD6ivgDN/Ctkc9ECyN3E
A8grsXAWHRwqKEg97dMDFYzeyMfHhQU7n94C+AiBitxucls+I3RAtCyjne4Qs/5IEzKirnr/Liff
Z4YUEGSQ5jR3io88ops4Z7tQtBduCErNdvnqo1dn1UKM4XpxRmDuMP+VGXYcPRxUo25vmjsJY7Sp
UMFNxF0fSZt5kJ1L9zeQRxYHSdHlUQKFI5ExzmhMLknNUVedwg2WDToGEZagyadHimhXMG9JiBXv
QzFeDsN4I1ovrVzUe7sAF+SAFUhliaQERYost7C+VCPi8uraTX2EwM7Kxshoj2XXbFzJWJa335qg
e8TNAIF7zzxVEX8llXquHiIygHo2J7eYKZ55FXJ2bg1JhxYTXgUBSoW4qXz8Ga3gH1QUvetoyMXy
diQzdfhNES9II9BrJnkVP6oiQkwZIcBskS08o23+tXOaKRumut6gl81N0P5y7iPpsdL9F7T667SK
YpmxBq9fwZgHnmuzyldTRg2slTRINEPeKUPx1d+R4uH/knceSXZjSZfeyr8BVEOLKTSeDMkgOYEF
FbTWGPU2enu9kv7AyhLMEmllbT34rS0s04IRL94DLu51cfz48bbRJ+Y4dMAX4dgZFybMABvJNEFg
i1NbkDlvyU75yMnnhMe5n7ROWtxkM76KErur0LTas4TlIpjAh7paSLhS/Yem/tZ78/8gvfjvlDsY
jINUDu31f827uL6X79v7f51BZcr//T//11Ac/3rKviXf/56E8dc3+lsqQZiuyYqmWZAdfk0lTF0l
KDSOREIxoEH9JZU48gURcob1G3UDitjfUgkFKIrA36RpnAxR/U9SiV/5QFQ5LR2eCOmmLut0X4i/
YzRtFvMt5FrsX/W4C7ROPFeq7oKRu80xHY9wtqjaIG+2P+iol9Rf+Xt//mDLko6BXaqlmL/vU9JB
ELpxVMZXfNuSLk6PJzC3Hrwn9TOr8ARaZ2xRqryfrAGBwlmN3ekSQuJsJhhohgUZVEVzVMAbonx3
UIeTuuq+nFaf833z0qwNa3l+ynE4ZT6BIY/OBKbaArIb+u4uzRepYkhPVTt6oj1WZfHStF9Sc/D1
rrqoDcBrpb/k23ydpe4iGFIgKviGtYn0WndFi0orEwMZbvVpGfrPRvakqdaLOMJMUTpoxbHF0azz
S6q2gTiUN2unwqdm7/NBP5Ab6Ws3Kfe5N1/AV72kbz9lyXjuB9UeeCGi966qJXZdvenzQyWmb2kd
21vReBtYvt6vT7M+FXY9t5aT9+YNAOalBY2ipSk4PhCzGc1LR5VcWKKiN++LNce2saWpO4xNBM3H
FWKVQP+Cn3aEYvAnXSMNEk65jCGGBcRAGsuxFNGpxfhrRRMcVVqdWTN7VC81gur5N7EGKJEM8SEu
h7tslQpyau1HK469fS8+lw5ApYYE5ZA6Srl+YNyLL++zZ6zS6xGwg4sYLfgvpTQB0Ur9plXmue0v
mUBRjHRPigvXUCyEbzvd7V8xtBTRdMo62G5T8BgS65TxjeyP+IgSzfQHHDzYSWTQv2bYOiwsUdc0
BKx18u3fZdhDV00rFb9XJIodokQkzM6pNvhWB5iZaY/qUvzQV0/Rl7ucZy+znpxTq/TUvnaK0rhl
8+wSWTHMqA5QL/WzTjg16va2Z8PHhPUASXXHpg2Q+Q2R/3CJu6A0fE+l2dUyNTQq+TG3DEZVt3YW
M/KiUyq7aspbakTTsFCf1fj2SzXEdpqywRClKIfltFFtojnSpQRjTyBOXV07AsUGyE6Ft3OYmqOk
qs33oRujmuLKKk1P4sQQoUTR8BuK15sxQFz3UKazU5bAorTdq1ATDFQdilK7dMMyO1U9+mnZhMtc
OdWkVfYRSkxb+4m5cicGqt+o8oQjXJByZ4QZ0VQlG5e8XO+Jst7brnu2ktgtS+HMbIqHfb6nWRMq
lvw694kvkQtucfVgcITXVL0VMqI16nqdk6+qwd6vqoekzd0+rZ3SYi6VFHutNPoKLdpmPZ04DZd0
j/+g6eqfbwdJsbDRiqwqYDm/boe56PuKmWbDay9aL61uveQi07ITb9xajzHOH3ep/NbMmDJpvWer
5rVjfh0XJmH0zVM8Bw3xWqyt93zrgp7QMjMtT2wSv80bdBPka6uhMl+3D3osvKjb5GalcWlp9Z8U
ll+sXVPNngVpPfcdDfrwFlRy8Ar2y6ZR2EGcu+wmWJ26F2O9B2Yfpooa1Jzw3ICLkX4uzHurN0Fc
9qd4zV2lz7/IvrqK52lownWdPooplc16+YDQjdtOCte3ek1WefpAfXhkWO3WBApiOzIKbBAW/Hma
nW6EhbAejwM4eq7DfFuuWTEzj0q/wHPhqDdRM9bO2A7XRJnvFQB7TqBVkaDJ/e7lpeSY6UMuLVdG
dQXwMnY4OtAD0EiLJ/ZpY93S7oOqz/d4acOm+GaZhr1TaBFWwxbNr73MrcikqEzOnIY2lFbhyqCq
PAV1GZmP0cLKy2Ph4e9c/m9Exr8nLh4hwT9YBukA8/CXliHJvyMv54Ze6YD8w6uelGGjf5xGzFWi
BQmY8aDWoYJWoKLUjrVooXAQcgawZiN+aA3LE/I2GIXJFVbW9dhBa+PJWhG1PfZw9sWRsdH7Te1l
7zhf7a4zHrj3e1UN42PWmaWGUv82J49MDrDXZnobzDqSFeW1i7OvxwGTMQbUYvwemCXeGF1jtJGh
vPXWHwl4/9oc8tN9y4pI2GKKqqzoBCG/MPzVUu4MvdjH11pWXw97qPDJdNW6JJdQS+L8jwzyP/1A
VdOAV+GzgrL++oGz0CtCSy34VW3GE8mtb9gGY5tax0jOY6e9wqk7b7N26fvGWfEJa/FmLb2vT9pN
muMUEYA/anc/wrNfNgJI7nHnpmRJGiNYf0/YVhjvZijLvLwuemMzNSISUGTPMD47s3i7Wr/MJqBM
S0xVqkFvqGEua+5QPy+jRlKo+bCjXbQf7FF46w3Dyc3MMwXrXMfeSF0noQxFgSidjEtDErjW9UMO
FtBhwelQj1AsvNJw9GAOJY7E9CiWvTHp9Dx3iHFl8qua93hmRx9JrOttequm/FZp1inVKqcvlQtV
SYDc5FtVdSi5apAbpqtYamAyzB4y3xG7fZH19T7kfCThYFlMXrNLHnAQvKtk622rrnJ7rc2QgeQf
JF4L2bD9lMA3pUTfwxrE28jCyyDqF7Ruz20JLPIHJ/Ef1l+XVVMBihclSTN+31baSjGwdsr664IS
9osaKOVvbWj/v6c6h6Cx+G8LJS9Z1fTCBbr4919ym7/85W+5jWz8CZq4JMEXp6dAN4iifiuTyOqf
RJnagnI8nz/XQn7LbQTzT8phOS1Nlg1REw2T6sVvyY1g/Ql8QNTJCChuKLJOM/J/QjL/2W3/tzCO
8qyhG6qsajrvZVJ9+V2rzcqxV8e2K8/JWC0ni0EcQa4LTm1kwlOtEcCW2/xmmC2nsBNJqqtstZu1
iqTZzne1e9jzd22YnXbLs/uSCpa7LO33PWEGSd1RXjCVdHD76aQQGq2TBaE0r86CaSVOGsucP7w4
IsPneoTz2uSrw6hlCVbcuJ3F5WmfW/2+xfmXJf3YZXD+pLb1Ra2smLs5F/YAOoKIUAKZq6lPyBb3
MB+ilqmQXharhTNb0GViKvpSXyuv8x52c54FMOyYBtKYTrnr0MqpOwxJHzui2CP4VbfQ3Nb9OgjS
87hPTiaW5ZMwgcRNKTQdTe0OCDC2u3QR/GUSVXucsj4UNvMBsKmn6M98FzXPPiCy90NqTTMYLVhh
KpIAa7LWJzqWNrdgZeggLwEx57e2LN4FVjKaN1rWS9DIKvUnNV8BKLbRM0fp3dyEzquDsfjKeG1b
EuX4UdvUewLn6irKdeazXBCh5smV5pQAFM0GyOu7LYP9xzITJLHS4UDe7UKtTNzOklKCYhHSNMyu
qDWNczEJnT0tRXdVy/lV6JvOXyXRiUXtrSNa8kYzfjE0Y/Xy+dO/N1HGP9uAHDaya1FSFQ06169+
qyGR2Wezbc9CnHf+RIUM1UpoKxkUaL8p5/207Y0niO3oxCRKZ+aQQU6aMWaZ9bqnsAll+LJFRweN
2DPKc1BHIKM9YXAWIbE0Li/1tCjOlvSi26yxyyAGjLkpPs5T/SNrKe+3uVl4AygEADRTsZMM/L7p
0zfhzvgqd6dO/rJJ4waFPw1KCE6krUyREcTnrYQqRlzNdoeSIOiv5SLKAROYWjfN29a19koOcsAB
W5lyb0LI9WNaGzIDIaEv6mnumXITu8beHbhaR6Fup+eZ0YBpWK9xFbA393BLkxGBj3ZxDeGzxkZF
Joj9l1s5EG4JsCZPxeMOpcYSxjosiaoFUSYJ1blnPVbeJiiY5y4uRcLMg2ltxnZudFR+NPKrUg+B
JCnwJ40YWjmM0U0SHhQRIOAo1VDxyylnTKiuHRxyidR9GdPJHulvdgVVLH19IwMW1+zrWjdFKNIA
cU/W5DIMvRokhTwfqKbqqoJUUOLTPlCNe9phXz7u1hRImJGwyuv2XGg6oLsmV5BjyZ52mnVg2GQw
j6RRhfJebVGxMD+jaX7sQyyH/aQud+ad6g7sDN+Quu1BKec+mlTNT4f1+9qn1rUcunOZl/s5qZXM
pmF38FFZEC/p8b+ukb438l74ZGvXdhqGizFv4tOkZ8/5z/qqIqWOVRurZjcpqKq4gDJaqwyRad+y
qC+1z7GSXaV+Ws+mvj+LPbungB502nshNK3FcHS1aqKV7h1HbBGXnBkZ7CRTDxwrxl+KfbfXaSk/
ysvkWLuQuUsqCY99ugoumEhfJY076MeOrQFdoVKR1fuMvRVQrPwwWgZUv04kq8kvJn99glvzWurr
eMktZXUa2qyP8q8PCpq/KK0OVU9voB91z3E+VbelULVAWrfWnoa1eRR7IXaBZe463XTeLMmt3zbW
5ikWY6mTVU89NafyAxHQWQwrD9XBjH26qS+CMCv3Ze+8PZdlSuDxK9SX7LIkauFqXaXaiSzNvrlj
ijRjrNxUqPaoYAYHGHLHWAJ9vSQqwkG0glDGtbr6uZqBUPI6zqiCrSr5tLi68ajKJ8moqg/Zkvmd
1pneOMCzRI0lgfon0vNimp8NRRq9eqASsg2MBteP7ngqwQzoUSC698YcyIWiXqy2apxy0i4JIyPc
NuHgmxtCUpT3Yd0pWahJ4x5svWVeFk099Z2qAU3L40XipMKNNHLAmzz2p95gttDUMI6SisETewpV
bAFFuIURMkGSEOGbsfY8xebnsdxiGKBU9ytaIVE0orqg6lWI2JuE7hf/QwLbR7RTv0KNhh4DGtUZ
anWuSVtqo54vWiztjlb23lilzTnT6dEWO1fQc0q+Q/+oFaavwFWOWO6viNKgkNGKKHAV7eamJgam
FGDp1tNg2NqUll6Rx02UKYPqzFPmzHGRhKaKGZ01beRmQSvaIS+CtBpDkwYitaZ3ZUzXH5O83VRo
hORyqt83o+T27UjZeR+XuyZ19AEcHo2CVTTHs+WVpii5k5zMfi61p7JAvFFgLpR3zNbzWGGOsTW9
t9Z8LfZ292j02H1TFJabrD0ZNUTBTn3TkJW9xmlZ+eqUfBky3bDTob7Q2jARHyjvG+X5m/JkTnVx
iYXON5SEg4zYajvPiUeOWkR1/tLmb10HjSK2Ru3R2IXR0TegnWGnnFwYxTPmZjubtIroDbROY6g+
wwVEE1bsHkdrUc5mnbsTzrnfh7dSVR8qI2eEsjSU3kw9qEvT7bWUGYYzqNtVnJkHOQrEIdAaGG5Q
iCe457Uz71RsKGnuDhIX19hQPscq8Ga+QjM3l4+i/KErtECXdtER0kp2ZLmOVlmevTyx6C4q6C7r
8h3bmOIidnllZ0AxluZap8tCGwIlTUc7EZLrTJl04gCamip4Urz35/Tg1Yn9HMyjXLqztgN0ytZz
ISeWXSX0cKeF5GGx41MufhorAAxBQ6Ye5mJ17gp8QYZIlt8pupeOiunpFjTfxdpGp5h0sLCGErW6
059IwusMoqG407BPfgvv1YO8X1FS3OCZKXTWyMPHthkvRbNGG4m3MzcCHmIifDR6uJ9JcRUW42mB
AHyeUqOytzyFFZDH96n0i5yN3WqG0xagWcIwBYtK79XIM3YFWiyp71Wql9AVEiQ1TMfGQMq/rTUb
BU60FPv9EwEMVBrCWa5jcdVZfsMh7qeiIh+XDUJJoaoyW5FkGRP3ySwn/TTqyksqM7qyN6oTWDQg
L7R53VwyOy86H0ySzoMph1ZKlbJeYCXvqB83C0DP2q5uhqGL4OG+bkWxuzVaAg5aOfc4b8prW1Mx
zeuUprBM8ua6KBwlvtXDEio1xHQ9pc+xay6DKXSREU+tLWfyfrLmhI4qxaC5MGcGODm14PYScV4R
j3C3GfgeCsx7ZxQ05WA6G6CtqmVrW1NF4wB9zCdgTJlYdgJanNYpQOtTpv87g6wpbXGwdmpmdxL1
39FoBPDUbr6A84jhOsnnYplU6tlAyZKSJlRG14XWILuRFyLcXrktWANb2WL1OhhEL9phkvS5gdye
WU+NlG+hLD9YnVx42jjImCz1udWo4HVzUBNtuk1K3CPFvp6m967arsj3v8ZlQ8dI7YjK99oqHstJ
8jJJfxa37qrRa+oMtHQUjJF3NpUJN6mgh7XJM9fFZQraPvPWPpacYRrPMP+3k5rVVBthprZzOfs4
oIuej2jAVPp5j6frOk/mXaP7oJOkB7EWvgm7etVzbJai66ddmSaSQiCDRZZk+NWWGhVzErUpkR6C
Nc91jBrLoMccH2kMZST77ayMv9W1tgTVhHZRLNUXubRHHWp8kj4K2bui0ik1p8Y3aZHhdDOnttgv
rSYiJzYMHynBR2JVSDCk8KA5pdQkmWYmQNnKokNMgd3gahRNYQDUL2NRryf0t9eTvFmnYhXoUJh2
y26LzLqoxzy5Ro76rq3seR8uYBOJv1btU7pvp2rwKoW2R6hKRM3pbpE1rf12UVfaP6CvITVHz1m7
2dMMdcmM0/qiIPhM1+6rIW8kPVUGjz1JfLKyG0p3AS7EMlq/3NrakxBkcRLaP89lBmKeXKK87k7r
CKO3K18l2KxO6wmdYfdrCt10Rxmxj7cTg+yhzG3YEEMa6S4h6M6T1mHATu91aK3Z6yJngdpaJ2VY
4Tp1ClwVv0OLgT76AeLIzCo0XYHoA0TpUk+/VUtZ+wKFYDoBhK+VllzYb1knYUUHPap7mszktrBV
GHt9nHlFW70LmeJpkgWLaYLfOnW1t2jG5yJJnEruVEdfhK/LmkZlU/yAzUPzlrh/F3PlbE2umlCD
79IarElCf0mlnFbwC9OwsMDqH43PgB3590gbWbwpGQAFCg3pZFD/UKXcRa0ve6j35yTPn1HGMOhZ
yQ7Km9bCqOinz8WsDMxsw5QNyXNKVJioIpps5Qi7nyBgGO1NMlHu2mgj6h2FCaJZSi68kh4lLe7k
Z9b3H6FG/zfM2l8ouv+NhAssfIxs/Ftc6fl7XbwX02/82+F/uNl7s03je/Zfj1P97b35e7Dpr2/3
F7AJfi3nHTzJoGb9U7XgL2CT8qefmLCuyhpw0gHJ/wY2ydqfqHGLaFwhNGDq0G//ijXxK0NiYhvz
CCxTNyUGJPwHUBNV6182KfQL6k9AVuLvoHCm+apGNufKNY+yc3cabsJdCKkzu4RE5lU+Hf9Ub+aN
s97as08HYridpGdoRdI9fsxusx979XV728LYW/3Ky+9w/k+y07vDKb8U72UEW16xbHmz20gNpnPu
Je7qkx36sVO4sqt7+mmO6LcOVWfi+9WVA4YvP8Un2euC9Zw6m9OF3XnwVEfw5rPippEQbs7uSiF0
mGjzRl8M1FMXFEHubp7gN6F+ap+Tk+JKbnEbAkCx6Sq5bUTu5ANc35Lb3NiSr7hjqLrCdWnsjq64
S3E1wu4mn0i2gu62XWELRqq7n8pbFqFb5VchpRCfmCCcTuapeYwfhFv5XJysW3Otwu40hr2XORL3
SUXSE65aYDgxnU62QYPdNb2Xph0vtg7X5TV+IEu21y/ViVEQXuHlvK3iD/b3yBvc2H+BKehIge5m
HrzjH7rDuvptqP+8DNWTQt7B7QLF3UPVbqLB9yhkX9ZTFjQB5ANn4M6mgNDUX3ySOU8J+jORQdCH
+qf+PLiVD/7gKqfiYniLbwRMDQ6WhzpEJTBYnqrH1N8D65EMc4gInR+BN5wiANgj6wsguTl1sLmz
Q3OEnZ/SU34ix/khnYoHyHxfrc9jSIN3ALJoTy9O4izuaBvO7Gmn4bL4+p0Kvh/bs1cEbSj6ZJ7h
dDEe4/t22Vx4yL7oKg4Ro6vf8yfxUn3bP3QywJ+dEBvKEGKd/gbDydNuys26Mr7luX2tvS5afyA/
4EAOcyveJHtIz6SVYR4wiNYbPbB/P7+qV80tg5h288ltVTt7Nh6MqOfTaJALFKcg7HioT5lLh02Q
ueKbGrYn+by8CVHlbq7MxZLffs34fnPFUH2qzkzsAJvBPjvmTX0iMgnUIPYyv/QQXTqJ/OzbdMaV
PsCFJNSDzf1oRDDVB1s/qYHgZ/fiOb/mF/lEh8+1OZtP+ZWZekF/yaP0VJ/U8x8Nv4bQ/y+O+u+K
UEszyY3edDTBOEdgwykcXebROENI57bdcg29++PHGGS+waksozZCY84TvaORX3hRIsUmFnlPHxan
dERbcEd/8SAwO4X9IXMzf7IXh9zIs2jPDMk/I06YX4RSSF9i/jXzoLs6hZO6nSO5im/4ZPc8b4Vd
Pp5VJuUFhbPyReeUY7pVsIbNo3aWQugSbhIkQRZk32mgKY2TNjjD9/1L9YoS3rkIileTUk6YBdu9
DSlSomztzOcnwTEc4YPq9vxsDONPqa9H5Zmw0Ind5tX8lFzlSLol2cVkL131OxsySiL5ZX8ixfUG
fz4Z18oIk2g+JZfyvN9if/DVuxYolK14dWxDZbOl6xrQRc32Xo/z4M8OOB0//zHZpfP+qbS/1liF
hbOw2ZTPPPE0uor97UfO3y8uZ5LXxo7poC5uVy7v5A2RdloueTgHOYYVTYtw9FdX8+eIXEFyUSbh
xZmPwNIW0hTtCefkjR3nts47PVwRlH5Ht4+L+4YNv6gBD+UKwf2y+7OLMpODoszZeigdjX8Vt90f
fdMzn1TDLgOL7SAHckD/u5u59Ch5DBt1NLuOhPt2Oj63vG5fErAoGx4pbfpO7jV+6nEEoi5sPGDF
UPRWt7BpxXX7G9mpSxHP693FUR3pXHiig9KNX/iLvdgIMAYTrmbwSGbsyf6R4BHgnXhMxHHriL5e
N0ltK8p5VReKT10I3/XF+JS4NLLb2ceed9dcJRLwQALbmH5Rz3QMN36CZWIrNmBvCMzrpqf2NXH/
KKojcjtc49+qM39zmb+ryixGVlA4MsUrUNYVSqPTOAzEsEe3CyvK+zyT3t393jUd7oClnBzjkvIk
IDywOPQ2uoL7XOCAJo+OZk7OYn/obM3fvMr+Vju1Q1e0nTpxMLOShtsG5WkLp/PEMRz92T+OLDCv
u7qfzUAPZh/XbEPu9EHc8IqD1/soERzb5nCS/MJNPK4Q5zrz13oAVhmZpxhD1fvw0jBXJUdY/Dyd
KE3whoiPscdEp7qtfsd3KUaz8wa+Jq8HUQ0mjy4P5/gRO+j92M9DqLmA+zzePiqeVN6o85rQYkvI
fEweEbFys8ebd54U5WyW0f3zjeQECiRKGAP6V9zS3dmVOeJE6pVhyY5hdx8m7k5m+yBKyS2jOO5p
OHHFx3px55wNv3nPX3h/1pXMz4k93ROD0d9ZT8mtvIwv3SGqOPF+LDd7SngoX2PP9DouafvBY3Fa
lwP4hb7/5DlO7PR1OFPocNVgd3VWjrKSo0cVzzmzVWzn6tc8TottavkpZ9ZVMXxUk3i227HRXdGb
XaTb7M0ReDLH7441m2wOWJD4jKQLYc3hGGEhcxAKDKfGVqYfGxd0bOXGoy+Jw97wITX3UFW2dpHs
0o3dODpu5wiVRn86byGWgKdH7S9ggXgFtHS2HuwmFq+O9o/mFWIVyzFw1SbPnngiiIP2kkbDqTs2
qqsHwv140oa7hTU2wGADJ34foLLrPFdcvcDbT3bt/EBKxra43BSrwOSin2uBpgsXTd79c5FHLr7g
PxE/IBLRtDKX0x6XE8rnMdBDPRzxypkbe1YonLFBZ+FhCYcQBR7/+CyVKO84IxBhvPTnxpRwFQsX
Sioa9LojRCXmEsfjAQn+3BL1BdsUlsdOxrqIbLEU4xF7fTCyxMQdTovDGrz94/4xjRpPB3kNMFfh
gMYRri4PDPY3M1Uzu2TniXjl7osVaVHvw+vhJ2mwhAKn+Nip2c0M5NPsC2Hvh7GznK1oCNPgOA4j
L6kdaNxY4NnbCENSQl1MtCOEaTR+VTHD1uWwVWUwsaQyW/q4VUjqbs2KKmwD5hizq2TWcvNY0YAj
9Wi+Lo/qDZvGs0aD4Fq5x3q3XIzqFCHhr8u72YW78EQUnAkxkt9zHXVQHuvhICSACx84kJj6YOG5
LDeJvz4Mv8LftNHESYixRQpXNeMoOBeE0WJgXrWvOsdXfNwCOBrY3c1t34Wgwaw1/A2kig8Lx7Ei
DFgxPAs22GRL96y3wk4xfAQQCCSIXx3CtjB2a7f1Le4z4bOlyPQst3EJ5pySRR59FtYVT8pP20aL
3c/DLWGxDs9znNbNkQ4zBK0z4KQ6CvFny61Xdn8ZNDYJ/cGsaefMduzSieBJ/piyjIQ7h9fjUuZL
Smwx2yhX2MVT+q25HUvdnTQutGQZsJ78HtUcQnIzyF9iQuz2XgUdgUrqKtinLtjPu36t79Xj9n0N
j0BhJLLJCFf6EMvBUY8DiZdZNzoz5jNZiYcYUVBckxMaI7lPN5nbnGq/OhUnxkwhn3QR+Ls7dMfr
cB2+Iwlqb74VULFyCIJQInktfVKqkGvxBRtlLVv02WB26i5B59AtfSUrskt7IkpqgtbPwp0IiuCW
OIf5EnZmQ5khKjrCLoH8pHPS48sfbfEb+jfkDBYgzxG3tB4PyN+u02296E7um+7o7Z4VUOh217Cl
i5+3ZyoaWUkcKbFj3dpQCdBaJ2QvHIrVZ+0Wv0D8HflGfDZeO/0VBEq/EIh5KYQhm4ooqQRQuuKQ
BdgZy2K6lqe/zBiTaDzHUfPK+rJRVFe+T2Qh9Vl+WATbhEj6qkb0G52Vz+o380V9yAKWh9fmzwmX
o3/Kvlu3/qw/VEHilT4zgDKAPA84KHkUPEDisApwkYSZRxwqgdl5SSB4HfdZESkm/JjyM9+XNj1+
bmx/HcOCSEoL+IHdOYP9QGz6ToMuuDZM6kt2SRrymslXgsVvPcK8EMVDtQtpUc0i67Om2Sl/9lF+
jkVXY5/wTfPCi4n5jscrHEkfYRhSDuxkkzVsoiMPs34+N4s3pCb6rq5nKstXnQ0oDJc4HFzTTl5o
L5SjrI/2IPUbp3bzTxL74evKQ4y/Lu7ir947hG2MQk+/vslJ5BoNx/BUm046dhezwdi7I//a3CMM
hYdpqz+jRhiSfARkxsosbHIu0kuaYgPZl6SAn26MlBx/DJjVsaNpHTkLLkf+WkXUXb2UNjJ//bH5
vRfzcUd0G2f2SvrV8Qkl7y9zbE0+iauwLbh+ofAo+7rf+cdljMTJOZDWt/KpvG1JgIw5zu0I6wiC
MGsxe7oNSUSvhsdux6wnfu7RPsp5QP3Al3hNi23A5/Dg2LvO++goOFou3jkOTcunUwX8GXTT4EWw
fWzu/bQ7rz/y4Ihnj+U6UhB6Rbkc+IC4aBRF3gDyecv5RFebTZs/Pu+nQbFBq7kn2iExSETnJAIy
P5PwO7wzftHA/oPCE0kfUZ1wzh2cGskoFGRUCfGpBZEU98Gik4YGtTdysZPLKEXuBNFa9wgHLYLo
DH9o+t0Lgse+FZXBGvRc/u4JwfFK3K+z3jVuQA1BVqPipYtYL5zS4g0f6Mkj9ugdE9+be3OANi/Z
Bo40OPCXMUgPM+wdq0wKgFEmLLjMmd38GIgYBZ8xJl7uLfgWAhebP+CCCaT8NBJP2S2Pjhib4kvm
yzYZiOoyB45ADAmN76TaeJgjXRSIKv49NwWe5r8Iv3/XPW4Ka1ZtTStdCVKJNKvdqQGW8OveN+IU
jyL1hg9BQYwEgAdgEFkt5BUknZxvE0vVET5ZuDrKTwQqu5uE5cMRb60RzecgHLQ34hUksCQiU3u/
x6/xNb72F+veR7I3R0sggXDQhY23AGMiqF5OGpjR8KF82bwkHKOYeG9xdCw23RsHUBNWp+Fa+vO5
D2v+012MkJddx7MeHRZx8s3n+UjbuML5bX1b7QcDJ1QFw+tuI091zZ+H74cbkF4O/4akhUuhJpTs
BhcwPBrn1f46c7gr/MFhqixb40s87DzeDh7U/yHvzJbrxLp0+yr1AvjAAhZwu/tO2upl6YZwS993
C56+BsrOkp32nxVRFRlxLjIjw7bSbDbMNZtvjo/oYGMvsYAAwtEBVYmoBvtkFSI8Ic+czxWYjkeN
aGis3IP8apD40j/CMIWgHW9ybh6NJZp085EyUVgOpKj8/Us6J0uWLvkr4lUzJ62b+VBSvG/DijDB
n5nTdv9abebshv3TOWteiIdpNecGc/tOrMtNQyCbbwRn6Vbbyg3btS8fJyT5FPhjLka+kYZjhG3W
NbSkQ27OhFTeuYJWFosZvLMDmTSRXKFR2HY0iFiFueWjEwb8xbTuH7RrxjLEA9YeDhGlPqSqbb/j
YN6OxEtzzctBnQV+hVzJ3Sryn3oz55HeKidDnHNsqgU+AxtuS7s9e1flhf4YX2flLtJJ9eKLgdd7
DiIC05nlMiMJK5fMPsECrurV/EwO/HdNqXUcj8HmPiZTRBa3YDWBGJFeK7kMD/UcQHZzaUtxzTsL
Uo4SkACzHs5zitiR/8wpnrmGtmlBdjmka5xql3NiqLhx3Z6jlViCIIZLJyKQltHJIakrzdNclKAS
IqQSweY4dvI/pZfB1bDCF249txwywgyrCeSzP39bmd7/zdv6RkGWJaWdpKHrXPhfjLN1AEhDG2LO
9+5RG90C+RQXTPtWcyLrEhrn1NLY5FfaeaDL3D7Z++jWviqOdNWup0+AA87DVzY0NuaOM37tHlxS
kvDs0z+eswcAtYf8tj+WR2NrHqavBf3NgJwH6itdznET7SWJYXuigCaNoTTeI4HZUsRt6t14Tsk1
5FV9dO6RtZGWNnsOzXVyKHhEohNIXErMiycOR3LJlX7JDJjnas34fi+uxFN7yE6cQiS0grMMFQpN
zorWBOq+vXftBqvhUz8uqn21sY7V0Tune+I7UZz2OZ0384ypxtHZU3qv5wI/3nq/IcX/z8Y681/0
J57634GaRh6Lpp5Jxt8vPcJg+lz81//7r7sPyRfQKdmH1yOa33/+9xGNabxzGdN5AOPg2uvyLz3w
/DvsOjIecU3mLRatoN9HNKbzjpUaEILGXzTq3+XA82+ZXCJaGl3YJv/DfzKiebvT5ZqAsEGa2C57
9aatu2/eJKF7U6HZaXEdZF9j617pQCaTZsV25lKl+bqoYVCCjXRSQgpNjtyvF9/cuR/sjrwY+vzV
8HK+u4I3J28I6NP0aq6gKn22o0BP5BSCLN0MF+PeZu/Nra6j7hms8LKVBqLHzy8X8I8e4b9dyv32
8fxPkOp/+z/6Fz7oIHKQr3k8dX//pB8/IGaOkm+f779+7LcH3HHfORB3bF1YFv1MKZg0/jaD5HdQ
meM3rNsoRW1L8lL98YALHnBpOh5LwMJ7gf/8oXd/eV9gJsM/d3QeTEA//2AG+Rap/kdD1Zg/57eG
G74TO+AHkbgE6XDRyInSVEN3FPbpx6RPt4Ggy4mqoOrRfEfOPjKwp5XZwUi1feiG+jrs2/AQsJa6
c1JBM8VNwObYRr6Fy7YQQyaOKkV1yX+szSZ/L83utg7dk2PU26TS7pSoswsDzu/SSYB55GzfDhTy
1rg03Rthh5+VBFdmOx2/1twncf6pykzYkka8UmFcnLhxl9JoTu3MWARFVq3iLKa3FFabwHSOcaep
xeQJfRUHMgaJTPfBG91lmKZwquc116D5otXljZcOW7+lXisTNCZldByGlnUpEtBR7qrwswOOTMt1
Omu6czv5E+qJ9374tWsytufc9wNwgqWjosfIOFemXa6trv8A9obap7ivLfHZjge1ZEPw2tAn6NJM
vYomvoNNKi5qGy2cskf4tPWsQkhJ7HImZO7YPhtRz1ihLYz1KIC+sLs5sTh0kNIu3zvjyMwGT6Jt
m9X1MxL+ZS8UKvq2rklxUXsA7rEl64OBtJjSuGId+3W4FU5lkWxPjXs1DUZ12cmKP2g0d1kysAgd
W6ycDtURrH7xZYRsfJ9pIrpHch3vjEI/pawMr9qhK7b/twHm3xs6fkoGuPqgpZH2KYw+aE3T/SCC
8NO/RxDvHcsA88Y9+4Pz3jtHwO8RxHtHkHLZeeHfb45I893MDXNQPrPI8pvA4Y8jUrwDE4AwxjE4
JRFg/LMIYv94tGm83Xf2xFjGJXvdOyNJxSWbJuaqkAi+Ey/ybp04A1KjZB1cOLoT4GnZQfHwJigf
sR4P105fF4daV8GDbRX2IZjS9/HQPCscYy7ZHadNnWd3su7VErryFpNVe2kje18IvyyXk6uR8Ydt
fgjD1LkJTaUxdUCbc2vBYmzRHBr5ge1bq1j1I2sQCC6/1JB0V0I2d+D5n/2gc4H4oQBq/NIH80Sk
sjLA/rDyGZsbY40PmkM0DOILxIfNymia+ILFsuIi98NxV5QwEUvdozOAw/aXMYyYxrA5/8mOcv+2
d4cchy1hM2gYpXwOOBXwmZicdVnNmwaa+9notASsY5Y5BVVzGq2aQaNaGqARWG6WXMIUrI/lmOef
Mh1+Yzqlj/UkA0ixJp02ryh2tVUWMGJcddI8w8CIMTKvq2I015Ro0yZl++4AbMxZGc5I58pj936V
+AEAMJ6mpXRy71bW7jQs/BZEpcjBCEik55esFbI9FNXhtTmU3acG4ieqTB6idBG6egW9pR4OALKK
QwG/eG17DUxPK2/jVez32aG0PXU1ajK/8lI2LkunMxgfJy2aWpl0W7Mu8gurlQLmsR5fSrfuH3Ej
AAGp+c6NhHF7HlWqnZrE9++9GnZ0XdhMw8IKxliWpeepLJJLT1W0oaVVnCIng28OKJ4xEGrJi64k
XLdxT4tdau2KJf0CHA8SQ5B0BiG8mug+Gi2V6DSVX3o4WYiNfabx2B88wJDJD6ZpinUAOulCFcxb
E/63bAYL9Mq+Cq7xFynWrRMz+mnNYGcKIOL+2HyxM58hmcWGuROK4X9QRPxt4vQfZGD/3gBJJPn7
3Or2Qx78ICzyM3+GRQuJFiNiKU1oKXMG82di5dgGsEOEWqRR+vw7fyRWxjvLldjH6BJVmG3MDjd/
hEXjHYQUSH5UIYYpCbb/KLGyccT5waSakP06sQJlbZGMRyRWNRbNfdBW2xbR7TaBcIgYpbK32hDS
BhzcfpnXwNe6IKq3fIhuWQYwZ+M+RRg/aQ+tC98ukeFzbubPpXCKu6k14seiF9DrPVsuI83PNoY9
tWtFlrmoXcTOir0AyL6pNwPBWMGvUofRdCDKyw7Q1CrwG/9g2Mr8SizLlqPyo01ZJSBPnVoOH8eh
1Q/d7MgZsRC29pIp3NZdTxpHmnqAtXcHLrG/DFOrWrVu6t242N2kC1Dn+Qo6DTKsoTZXjZMVJ+UU
8qGKBBN0lnt3ylHezrVxMCg9dspkPqm9p0Gw1WGdAcry2tsitGBT4AvwEHlqhE0bjl8AenQbD7Pw
5ejmbFDqbA85nTJJqbxsN9SBttN60hjkfNQ+PkDGPh6Lr2jdyV5TVln0ZNnZRrFJRs1Zoyvsd34I
hYBSKUc9X03AA52oW4o6uEktO1yHZn4xTB0IalUZ2a4LhnSnAeSH/zXRJG/L7BnZuHPjgtXdQqub
LnKK0JXybOhnUTNsEnTiG9ftm8PoRbtciveuSsK10WBvis4VN40WvyzPt9LNaFnFAS8FxbabNoab
TjnA/NVdWMVbV7ERDZAN/xzpnbKWjqtdB4zaLNzeodlc8HUCOBlpR0FOuPCNclMHxUUH2o/VkMxg
wYbllabOikU3UZ12piGXNoyp2ywa6lMHBO5a1q2N70pDt7sFztmYLX0sWA6HQFFrWlPBkpavlw84
85W3fZ/1qzDoHFYgXEk/Dtc7kskKLNXACkysovqh69hCcKYB2SCszZ2XifTx//tkERHpT6Lg4UPd
R80P4LPzj/0WCDXD9t7RH5Ec0LjpzIyJPyKhRhQkRSTQecJ1DPCvf/l2afo7UkP01R4qV1s6LDv/
GQvn3wPT4BEM+QPzVvU/TRJfR0PYTI7Nzj11rsvlQWaZpbDf+juGqQg9zZ3OHdhEtkqKHAGfIF7Z
y6jB8IkBbA1jbRM9gs4uxpWJ39YMNCxwpmrEOXMWfr0M9GvhPlaME+udHWzrdl2jT3V3BWXZZ0KV
gf4Qmoi58mFkBsuWIRqChBKB/dIndXkYtmN0iNSFCV5NX8ovJmMUBFtyO6q9hRpEg8O8c4d1BtCK
lOy6nYPHZWyf3T2DzZiR4BNRd42KTZ5c3d7Cph1ZvtLeC//zEPN3mqvhKnIfou6iZgk2fGx6kBLP
rb4NL5PmoLdbtqYyWtXJYwzh3jeXxlew3z72KtEHvTtU47G37gDnqw+RdjHW1w04OVFd19WDN+0c
6Dj6TqtnpFv8IRtvg89+ckKk6bnLDmXbqTmVl+WHkP1d7gcjZ7ZBBGpS1hgeO3E1fW0v6VwzjVML
7ykMlk58qYqN8Zl2LLOobC8QkDBhA5iS3oQRKyNr0yTDvCvRqzLr6TZat46srXr633qlz+WX/Lat
v3xpLz6UbyHV/94sh1fh77Oc04eyDT+kP0h0+LHf3m9XfydoA0kbAsNLufZt/QfzAIjC7yyF+cX/
I9HR3/HqIjmHvEVKTz7z58tt6u+w65OGR/NUGjBZ7H+W6Lym2/zVQXojbW1YYk/6qtK2wjCqpdmw
K6Lc5JAn0Z7tbIjrKgR0xgQ2thfWaDwRu/Cz026wyDlVqty39Cn0KP7kJ1m17MziycAUosnUU61h
VOOK58i6NdnI3MbdtaidatEb2Vc/m+40gU/WNNyRDZGXe6we6vhiAG2Qy6CJEKqa4WXhB/Ou8aKo
Y1jJrXfZsYjKEk6yTUt8oCCsJ1AZMbsJ+xockISPVWMS0FFcpl89rjgo2Lntx+e0NXalxcbuZNyJ
RnpLk/38pXT1neT0pNa4yev+JgD8Gzbyk2qtp1HHhMwLj6PoWNoX4jGGtNCxuty17se0ojFljmys
+8Au9c45xxhnNSisizK8VRVX0bgSkkO1aDIc0SynvilS4y4IBoajdv2lMYebcmRpwEmTwxBEgC5V
DhqowjNv9NB0RGEL9TFn5iRCuRmr/lI32FxxM/QXUQQiJgrRXpWRudDgU7N3jfgNcL9IIQhnU3aw
02E2n2iBTRcIz+SlpyXGXibmVtOd8D6BAEyB/1T79rD2BQI5p77MI50RNit7K+Em4WYcR/Tost0F
Y0KrSm9xC26HDcdCzyA7KHCQcSZ2BLpInUK7jXZVk2z1PmP273X9GVC+/Vm5VQA9+1OoKndHj5Sh
b4BkRJnaDmIcepieGXepX+F6ry1L0UYZ7irM20eWkuL53hS+qHZWAvgBm1v5NQSFR27oXf5vRa8f
r/f8C8PWrF3/+4C1ifK3HqLzD/wWqmhO26zMkDXQOp/5kH82uw3vHeMTgg0jEwYp/Kk/Q5VDigKa
3iJ1pU/+MrL5oyYjsXHh9JiEONpVLkXdPwtVr0oyXEPJY2iTAbCk9QV8Zk5SvklC4k4YKrasEA+K
2MJoyb2y7IkOE3ziRWOPjy2AkhXorKWmV/cxls4LH9EDS3R9sIi6JgeWprpFp0lz/80t/MGUR3DH
vikW5yuj8jSpSE3DEiAQ38yZOpUmYa0wUfT1+GC3g4KONZwz7cpiD3llsfd0VGa88c32obO94tmQ
iFP8FsMpPoROZnUwtWwzVOoCbnq0K1L/q9Pr/kUBEHnRKYUqs4anoXcNMv+mRlJm1qe5LwfNoVdX
v/g0c4n7zcyKT8MF2RR8MEctRnGkqt/e59DMVBFHdQAxQfcOVN0cAlPFKLgFaudkk33Mi9ZdO1X0
PqhDbOBCxUpTYk70sqiMYW6fa80Iz0McXyF147m6pwWzTiKtxAYNU51Ei2KOin79P7hw2pGS/UH6
PGTGry+cXUisRwyoIEHpOKtAQdxIAu+qxb7nTNjSVqY2fBbehC4WOUuI+pzFVwlkq1tkGsrlsM/u
G+HepKR/bjKdtSxESTmTQ4K6uE0vlMiDX3FRXw/5eVQkbwgJNTNPpky2Nx/P3zzUKfgf0EQJqicN
pOnofcow/Vs7gzcsoy52QWz4LMz6KaeftPPbOGb+34/NEVu/y//kUZ4Hkq++fIkOX9COxkXYwqP3
7UvGN1dLvuPVVAJyHvxuN3bxKc5tDPXcuFvnftMs/BjeQBRBF8rBX4sJnvGol4q6VEdQHesuqat2
0xRZcKEFbMfEVrjPJ4HJQYMCoZ7C35JQumM/9hYWP7xq03AFnSMXo443d7FXotPbsueqJz1aTzK1
1oUn8UVTLfKIsp72scH6QJ0Ml00TQKJpylOSWjeDm1UrBjKYFrTDcvICyHry0IS9XAuDGUyOjWHu
gjls0vYXT+tcu72+08Jx6FTZM8qMoffb4TRIj66vMZdbuyXMj8bqMJ9w15mt3ev2TOl2CqDOTXg1
NQZU9LryQzxrUo0OAGBb38hWZdH7x3r+V+6ZnyYa01sN9OjZsILiGqzBjd/6NY6bLUJIvyyurG6b
6SYbDWHzCS6hvB/GEz4f+MhqqoLtOWR4YWEWiussCUcXQKkPJ9hT+Uzehi0AYg8LyJ+/s29H9HPo
5PE3Tai9lJf6iwjmm+c/KiGbwwCP17U/ZLuQNe0h6rwtzoj2saA9vRj0zNsqs7KPg9OoRSC1a8eN
osuxyMrNLy7mu8dovhgMb0nLHQk54E3kc6Mi6rBJTdalNaqrl7htB9j2elm9jofQP1p5pi46e6n8
0NrDnUSyOIeHn1+G+f1xQtBl1GwCMpMWN+V1TPDtUJmKZW/SxzLa+nFJBJhCtWyiMN3o/XDysGzd
m1UMFwZQCzZtO23IqfTGK7BByc1oafGNZkRsQJmf83Riz8vy/KOh9WytpUqRRK8TjDaBBUbtAkxp
t5B9+xxK7UPrgIiqU2icpccO5ugWpLlx/QmC/3RMpvjGifOcclOf7i2AZ3as3/78w4v5VX0dgATZ
hGC3loGMADb3+sMHfl6NnbLEillFcpIiwyw0Uh9E4mIT56l1VpWPoSP0jxpL94D6Y21V1hI5t522
t/i4nLHBZYlEDLw+aTp7NwcXSFimg1VZ6gpeYTuedD9tV4XlJXcA+5+FUZU3emD94mkS86n/6pMI
8igaejMMnBNVfxNKzZKPyZvF19jgjNZ6/nBwrHxPppzd1tznRZfbyUPtDhs9Y0zjO4G9GwrzFpvq
/tB5WFeMIduv/tB5l0ht6CXMPiFO1pyg8ceXbUV75Oc333j75M3wC4yM6DbNNStzodc3vxCpNEcG
2msBEQuK1nDKwy44umwLTLZ99ArkgnQ1PkM9xntQspJp9ijNLJ3pe1X4h8ayn1ywCUzFWg2Pgfjh
Fxf4NmjOF/jSg6K9xYD0bSNKywXRrw5R54/euNSrwccHmXegnDQDEFLAhrBp31VuVx1iv0rO8BMm
jA2g7Fb0VBx/LJ+LMXoem26TOVZwkQjd/UVIc7870jnNGeyahu3OR/vb1xfKSKyyyQzXpNH6Jhi9
fK31JcuUeilhfvVfZKIWo6MlD5ZlY0wTC97Ko3SmBDgJzRwClLVIvVg/D8p9FOPknqUSx3TMkpNO
WbdMhGbcNRm0LWhtoHo9cdCNhL1SVAoLR+sTjDUHDXKEn7K84ObjJYaW0zG3zC3EBXjlQ4E4UATT
lTr0sZtdxabaBwWmpUweCG7OAEMEk3Egw/FWM7+keOEc+66zj2gl2F2CD3dOSbQXrdDHDQZ0jEIG
v92CtsCupQdHbhQQREs5rOMmaRaGTTNu/nsmy2TJhJtxNDDoSDVMl2Bkq6s+0NgWStgWwSDnq9bX
R9Z+C3oq782azGdgHJMSF05RAe6J+8RE2bJP0kdMH7rq6Mgh2uZjzEcu8Ge9guWuTpbWRL/4Zs3v
zwdvnuXTknWZ0HyXGVeV3uG0irug16NWYUyd4+lr7PwR9o1KcLu1B604lQBHKKEPL5fl+NFKH6f2
XNQtvRA8i7bw4Nayr6ObVmTNfV1YJ1hAz9i0M1gQlVqmriuuizBfiDLM13rPtJyxLYBYANFf2YZP
hbcMhVEe685+/vn7Zc5Hy+uYRRqpG3j6GIbERfxNJYPZbTfpATtAqS8JoAYWfisjq/Ir0WOygdDW
6u1Lr4JvNHh1D4OnrFZg+tOiaHeOkWJ0qbntPlMtD2IJzCZue/3jfPpjTYUEaYrNWydt1dWE2d4i
rREdQEVuNi/JixuJazvTVxl5+B29kOQ8pQPq80SbdvbILGVoKoRAgaZv+6y9+/knn/WI331yTn8U
F/M/tNzehL7ELSOBD+FaYo+4wZmYJbPYC7eUcEzLPLbjjQb+pPI7NpLz0iuux7Y+56KLeLubE7Yi
2WnSMx+bYCIl1+sdegtjGkoHRkHghBdZ661RLLLrOlAJxabL9MqdMLkWRb7wq8w7N8F452LU07rt
R4hSkPe0FHl9aDU7tz0kGFKvmahmGzzZwfBJCR3U9y2ytljs5PwSpJwQ2yKy1pnWmr94+ud25Os7
hHMEEiUeEIRvSNfmuPdNqib6QViNiZdmYuClJSasoJx82HdtZO2jPn+Qc3I0jXiYgoYgPw2mDgpj
pb+fcXKLpPfGZ1w4sQeDwioy1OLCx/K5xW7951/l95k1F+pi1md6gL9cZDKvLxREz6hjMc1IIO0z
ntSW9BZoR30SptwNPDq6y35h1ybvcy1JN4WnHqfWZ880zBXWwmcs59jeg8n8VIXeztEQWdWxb1xE
fQuLaf51S4S4GPRJfOQ4xrMHvpiyGvsUKQn9VLJSH8v7pMNXYnBMVlFUa2/qUVebeppPehqtt4Em
DnlF156GozzTdpW/yj++O4co5Tgq5FxbopWYhUfffl/gmgsos7q96ueWh+sM1ERlv+cX34dwGBd9
QUnRNKgv3Lx3V4UT02KY7d5d1lr8CJ8tVz0Ys1+x6Ix419r6Mg0q+2TTk9NK7GRdALhNPl6HJcPw
n3+HxtuDXme4ZXmUoOB/XnRQry8epnk5GuXEGhMuu3st9MrZPHSf2BT1mWWN76li81WK9eOBb+vJ
GG15xSdD31s66GWiFKxvXMQ0VcNsk3VdjfMxMIWXqPbzS7W+u8+0Guh9CYOX1xNzl+vVfQZOX8VR
BQDfbg4izhBC9u9bF0lOGI8MsecsKs0liUjXT7elgda42Qdj6zAac1ihUylKqel9bEX+TRs6X8Dk
6WgXR+0CC0BOOe8LiqTg3M7/svxdoQy6Sd5t7hbZ3VRmmLGa7UnPyxJRkQ/8AGokJ2bM+jHf79bD
i2p07W6VBU29xVb2FGbkB4KeuSMl+HmyE/SX8ennN2XWxb4OFrTDeJ2wT3NnNYY+B5NvgkVVenZm
TphLmFGulnWG9Z+O9fCKtGlnD65/zNqHpPDx2Ogdl4l79x6NlrcFl8tOe3gxpMN5oOBbuTUGlNaA
URjvSraXZXjVxtr6pfVRzdqGwGjOWZh/qeew+/MP8Va9PTdnPEnyLvgogobImzdo6JVtqhk07CF1
YzMl1M2VwNkWQ74aLaZnGzvL8nM8eOnJ6YpndILpuzZjmud+hDIr6Ez9Fzm6Ld7eWVyLZliCyWjI
4ZB+E4aTyC2x6XatVeWD9fSLqbqRunv7UitW7ovEYB+Pql6VpazuC4dBxrJMadFYccp40eu3Lz/o
djAeayhlUN2ofRy3aGnzjTbQ4CZaG1QIdND6BxOI6mkucU6iQABsji6jDTEw6o1asR79hly/pFAj
QL4fnMrbYFFlH4MgvvL9+MYPqmYHTs09BRM86h5fFUOW2n0LL9bHTgDTXJNzwv/kmG1zFI5ojn5q
fHHNuNlNIwuzouvLtYzc7JTOTd+ff78/aBsJOt3sCJhwww375SH+5iFFyDMaJsfaqkV9i79z0J5j
lbIKqfNXd75XX8eYp6x77hwOlNYp8Xp7J0UKmplKgvvQ5vugScZtqJnJMhnz8MJkv0BEVYkVC30j
p9tZGiDQn1/3900THgFspFCY6xCovrvuALORyu4wyklcKn0lnG2vJ9E2mNDm6JlVH8gg5XqcMAsZ
0dbsSqG/l1NQHTwzy35xE394MRgj6A5cUcp2503TRHfiLtZqg33brBkXCEOhF2YxyIza7haT2eON
M2dOZt+m62F0nV2bJd66T8NkXwCo/lWW8jYaMxRlw4VhFOx3U6f0fh14+sisIjpg+tqXA6jhoGed
zUuYvrlULloZsO2Yfx7I9Y6TA9RGE+9fWjgViS2yKSjSP/+uXhqm32bUXI+chW4WMwtPIk57fT2F
ro+ixCZqHXWpWAz8iXWEHmLyziKIWDumlYHlKkIcN6WfivB3pKjuwlvO9kWPneqx6NXHiAHEro5H
sRcVdO0OH4R95hkHNVI0VKVe7MsoWnlm/pFIaiG/sNVNIR0IF2Dclzwk6hfnszMfam8/FjsRFvs9
gPpYjXj9sTI/0Cq9Rfg/jM1BdVI1cCSMokofFBs1USCSVTLOdGLVgHcxJf6CiaMwEBWboO3Wfqd5
H8a4U1i5cwh0Y2ToZIXVdKQDcaV5+WWeVUFyQEN1bxR4Agvah5C08+I+sM1hDVQSioEchwRJhW0v
UXtqNz3qX1S9bAxn0bTX9M47FxroVn8KYHjOzMMpBNOBC+klXRC6q3PMs2OQzb3W1SetMr6+1Ctp
1eA7jDKNslZPFv4kD/j4QG4svHNlee7ZCe2DYPB9ED1YRzCTOJdBad24SqVH2yl3QWkPx2aynjAM
ZuMwis17UnZin/pspFHBh8ufIsrrdYBx6KYYHTYaHZ/LyiTu8K2iK9fWxQZTW4kDpV3+wt7o+5TF
ZphHqYBXgsf6wktg/CbweU0xsjwysFGqTOdUmxDeSz9oT0HU3YzmuEvCEcpASSTPVaxoH4fiwgPB
OdTJdT+2F6gAGSr7HUukWuHsKJa1bUhXbRcJO76bjORzgAXjdlK4g3Zt0x4GMpsF8m5329gyuu10
ZxuwbrJC22iu4toZ9kKzZn3BGF40oHfXg7Cf8pH2JQ/hEoo/eTzsaHeVh6O1E0X10Obya2U59r0z
/CKEmN+VgjN0ELs9Oq+2Q53/JoSM2VB5Moo5FuI0XUlXhVjtBtUJ300y5EYYaCT1eB23XXEFG5RU
S2FLfxlA0cIbhUx6mBdTfY0pdmMcSj+3j1pcQQDS2LC05XBRhMW+mjVJATmCPYbtQZRWtn5JYSYn
oV9EOrnSe7zU1NBCEfCcK7+zm9XQ5uDLHefm50HqB9k2uZpNz8rRmbCS6rx+m+UQCDdTWLrJwYJs
oaftTa+FX7EloJbDVnsfJ+X4HGA3YDGFvxIk4cPolE8SabiOW8B+mobMR7VFA2qElH1Sfctu8X+Q
bb90IL4NPBQGlgN1EfULLXr95Tj65tFt2nGCGtthk2VUXxu05Id+0NLlbC4VdoY8DTEuYY2mBxtz
sPtVkUZglzrvfVZlt9L2rUvanvcGs89j5KGkiBUsJgncVMXJgzbZ/iJvHeNYFA6du1rf2Vqvbzsy
HvDrzbCKNLy8fKvYv7wcNgY/v8g5SUDeRFbWCXgh5/eT1TGGgm/LiaxLSNGlzlxq0ZoxcLU47Okz
9fFCGzQLF4Nkeo5T8z0+E9NNkOKbN3dUcO6COzSF0aXy67XToqfXbBEsjWpKVnnjjWdkYDlv4UuL
zEj7Bc6rxc7OdfM+5oau+pxSqpQpTnKTWDUqLx9L+pj7VvJiJuOUPrxMZgQ4sjz2zn7ifsxzNe57
B5t5BhXQqmlQLWYINQarQ7UP8LC7m7WonQ+tPJjC5NLoK2NZuylvc2NovFbBQI/fd4Ot76W4lscD
7c3ey7AkSeUIkZpe2qkJm+dpUOB8qAA2o68D5VBTdPdy2iSgzcXCa9t9mQnQkexynNyYfX7JqLfV
1FNZmgVaRcvdYnxQkB5n+jbPq2I7DtNjlVQ1nflxOLWuvJoKeFLEQWMho62okgvTTNNLnCBBZnVu
sq/wb00Mh3A0QAorHUyzW8yaJ0PtjIq2J+jkgbMn1C90O79oWcQjbnTprvJs5jGO72w6fv3liMnT
Dis9mN4ovvUTFstnzbUuq54I5wZtu23IT/ACfBS18VDPmaTJRv9vN65uWmQOL/ewcnuYT9ZUnwJk
qNSbJiM+w9l6UdntpdM/1a2WXWp14u08UNxQgaePzcs7TcIC02F2coxnp+qh9JKFnfTJSSAr3dmR
6a+ixKHADBz4j7Td9OQ5H6d66yWBoLJI651Q2biaZAfkshlhQVbDJm/8/BiMZr6lCW2vX9p3LA83
i46y/WNXTw+IJ84vLV85sOsXeVNz7rR054YKBhcV4Mq0ovJRRWB1xubjwOPwyPzUWzdRZC+0Shnj
ceiyu86e9HPUTfdFAyfejIRxDNsCUIoS9sHpkFAZtXpwWam7EBUSMfJFONIdL/+U2vtAqwGeD9kX
ORTqBqBycsT+msPIv7HoNeNqAxGu0RGshvlV6kmQNgNqzyHp3aPscOIxlLgfWlqykdkxIrHEbxOp
Bn8SPYicbeFN3unlv9q+/TpYDrHx5xH7zdrWrBsQbJMh+0amwxLF2xPcVlnqMskA0WEgwoXs7R/N
Muj2WKKBO8dIHBEZj48WaseX3xx7INJsLTx5Nov7upk+GfbNb/2xxq6Ic7NX2FgC7JqDfyDHT3o3
ZqvMxtG9LIkjelK1dy/PbnBvWS0whF5aR5VIGATOaK06bFN2+egAW/EzpjKqz0+u6UAwskfsz2f1
zCbWM/MGBx7G7bGyPk7Z+KCNgX3HkLjEVkzdkkeCAGxH/Sn3fAwUcQcJ0MAjoRyOQd2P9PIM7cEE
Cb5qLX+TZr44pV09rkt067+4xcZ33X5OGpdigvzdtHEFfVPY2OjgOIBQFr+Ib8TQReRtdDJjTTjH
PipWVJTmPjViWFNOfqPr/83YmS25bWTr+okQgXm4JQlwJmtgDdINQmVJmZhnIIGnPx/pfeK03b3b
x+FglCrsEgpAZq71r39QMvLc9Pm/P+n/0KTeSaL3HsJlPELX/9ezGZBjFP7iOpvWwNk/td91R+Ht
F+fpq6ZeZbtYW3Qp+HIiUVmnwNihKikcyI2a8Jq3DgbCik0SEN4Gghec0gnkHePzgP3TXvdEzP/h
kIL1DyiFaf7bKca94R9mXAwSaVv+etXKr400yVKo2C2dMjPMBfaxXW9md6l3ZpF4mzGbzJWRsog5
CvSLXLRPI2iKs0q8X0EwAACkGS6QWikp/tv41Llssb1bWevA0wjskhhxTWLX9eb88Q+3/A5O/WuN
wYyHEQise8SXBAf9HeluS3rLLp/KUM4lfY1PSIFfcvF/3i3ew11Tp4cH4mLMyalLm4tNYMVbUTOv
H1rKg6oUz/WsT1enxZOwIX29mAWTnQnvDKtVO816VnFDgGqvUL7YgiH2vYvLc/1kyBTbYbSG+/8P
bsF/eJtMdFcEMTOZBLb5+3DSTjLLayfP3mQ2Tk1MtNaWJb6WjmyzGkImWcbEv5N8Wu1jp8cF2jYw
NTSrtSyH+iN3p1d0Sc5RV6l/NTuSVooc97Ss1SKn9xkFKv2m2f2P//48Hgjqvz4PNjvU9+x3BjA2
aM3fXqbSVtJDpmpvYi/fPNgNi0aCLF1AcpcDFT6+RPVSH3pkFugA3N92ratLRxZnXbRRXIDaZYm6
/7rJnwTS/5V59J8qZ1alze0Mggfi+df3vEdiUw0Go8tH/WXln2gxp6NfVBh/Vc70+TL7Ep84NDfP
RRabnG+BdZhSOC2Mc7UVeEwV6X5mXJK48w91blYXH6Tpv9/Af6MiWPcT4g5TA2JSWd5j+/4VjS1B
GWwqwmDDf4Yned7gzLmUCNQKKMfGopkXwl1fahFUe4utNpgda98HWXAKbOfY101VrBatHTZuce/g
AtjE8BSTEy/3rs4c+kWVnv/7Jf/NXf1+wIG+AnNBBYGRykDnr5ec6GaOaGxgHH5HPGTcaihRwQLb
OXsx2qna6RqRR1ZNPTqmdswgm49Jt388urR6ruZ9K0dxtlVdwvfLbAb+pRnBtgvWlMMfcTxmx2U2
zH2Tq7WlDPs6UVGHjy1eLCn+zOMCMcbu6mj024L8ng5M3dXanUy7Y5aqi6l18XbWjYAhZoV/F4ZF
suowR6+4pjtmSPThmcgj7ZxoxRNwlEUQGxpf2tkbA93gyTfKfi21JAn/+8179Gt/WzAWbyVsCc6u
f795la6ltqYjpRGttXpwaFgHwwDSkbskXdXZiB1bouGG7mqfVUerHrBfb2ltCQfXgoNvaVpkzVX5
D7DRf1zJAZULLRztDZkof32qdgUJvY9NEwqRVe2JYMR/vSCRfdQTCApJRhTFfe8BavZemzI+Ool5
XoJmk/CdL9ErZxVIqLJDq/DdJJLoH27cY8r71xvH6Bc7DfgvaCz0v8+/56oqh3aC/vjodR7cM23B
smV2c+PEUIOxy7TuKk3dqMKZyIJdBTIILiPUh0dxFLv5a1wG+qkdkTOicp4inpF5g10X+oyRPz1d
HHTpYkWqOVD+7rxeP4XOI41WXGz7bI8dXpWZDKLxDkDLTrCDQb1fFw7Jt4i+9zLt54th/N/s0/91
L/P+Q8FDS01VafLu4E/yt5lNmZd+7XfO/xQ8UHtH5gBJAzYVqwCqcVNApBH4J8qg2gorN76EJSR1
CRlhulMT2Ubyw4rgWawV7wytvp38yPAl6lJDl4cCSwXyR/AVN6f0UM3pePIbEpP+pBo4mCc+Wtso
KxL4L0v/xUjc3BWGes1LazrbyA9Wjhy7lQ1FjFzO+RsQ57GKBwhp1VzRutXfUuT+VyPt0HRqbhpZ
idtculy7PjDAirph1ebxZ2403VqvhQNhu0jXxeS1m6Hyddx4avuiz+qrGO0rg0nnGPf+GEezbNjU
kSOQRmWWKxU0CSISVz+ZZe+/S9JEpWGdHGMqDsgf8Ke60ypFSxqJOY3/AN7922jtvpnDLHuwdBm8
3I1n/nUzF6ZWCK6WcUoZm1GQ5Pm2atRT1Q6Mep3gTTVjsAbQ0VCAdf7O8fvQivURpxdgAo0T1BEG
Z/xSppE2x/jT5iW3vjI/iNxxjya5PHO2PKV1nO7yzqzOKcIZuBp4HfzDLvV3pOPxi0Dmvy85B4rc
306l3qK9a5sc/+Q7dyHzA9xnU1KEFv39sTPodrmZRqu9mnlpniuvAFWUzRv1EXu5S0xfo71Lj+Qe
P4Bb898v7t/4IFwcV8WtRm2F3urvagNXm3pNjg53+T49F2S691XqHmuRYbxmVc9d03ZXOdm8G4ic
fEO7BfcmrLB7ZIlFQRR3N/zMSnnz1ZAcH7igoWKCMu+Mxlo1+EB08lwunn1Skg5isQkQE62IgCO8
M+pxGFcUMM19ctcZ8NmE0EKvnat7jGmAKJwdpGjc144mZIU1TUKskseQtEmeJ1LlCe2TJFfZU0AD
cM+TUsk/IFX3FoQ37V93y/s9gq2JYxc96J0v/tc3scryLmv1+1Bvtt3IjZnADtOc7BtLFFg9DuAp
WoOavPH88s+PsiLtqq18Wv+S/bNPD7xYzvbxJ5Lh/MPjq0mkX9YSp4clay6pmsbXUe/qI+ro8cCI
W2eBPydudbEBao/OMPRPQ1d/eH0yHx7fetB3tdH9Plpkr8OJ1oHf1YgFkmc8PbZcaedqa8+NxmI2
GeGuMm2GO/jo1AdYEfeH22oEYFEmt9vHHw0Xqwl9jN1trwP1C1d/ATTKwsHsx2OfMaxIG+wKOyw+
AiKoeKnydTVL/TTZZNBR9qWXJEiaFU4geKIzjtr5taWO1fQdaKbGvy4bLn4p3NtCtWU0Pr62j6mz
1XoxLLB6PmrGTLAf5Lr/uVA/9o/YFXzXArvbTgpcOliWco123NyXg4eyrxWrP5/FZFYV9dA8HWob
jks7Wuc41Z1DkxlbLcnsC6o83Cg75K0yw47XKTTraVR1H1L69jerWqIAV5Ib5LB550598kYbP+1q
1fYv8u7qFC/18yK06oxI/VNAbrj1mIlEUy6N3WRU3QpEVXBKeD+lbc3fR2MhEfHxmmS2UYWWxthV
dhPhJDZ0c9tDsqGLZttlhv5CGfGlQcQOC3+NJqW49bSOYLxGSwveW0gLs+TDcfrXRiuc16Bx3mFJ
hjbwyLs51PjG1MXd8oOQNwHX/m3kpJk6+TIr2zhnXay/EG5Jozp2GOdPr4mty1dtWdRLgRWq3R/H
gElPTxbvuUkJv4Dt50Vab1sfHgx5SLAvyOMAOLLJiUQi0ygIBLOphqBKLFnOMbyydUrqesQQTG44
azDbN+Iy8jylbzRg9ue5siKpZlj+1Bo+M292gdYtkTeqDCfbwh0hzeH57RrFVR8FmbRjvcnzCbcU
r7MZmSXlRz8EqzExVo8DsHfxxXpsOXd2RkjxaxwfH82kbR+LY5hHc4sZGiacAca4rSBtx3vre1sn
cBKtTyvNDNCXgXZjT88OhdK+zMY4FA24pbLcYzI3hJ5Y07tf1t+mID/qRCg+52V5eaAlWT6vOfQZ
bDQGkY0N7lgG1Z2GWvoN7Fmtpzg1sIdk87YlY2Mb54STjj6K/ThM885/r+Mev3/K2OhRZT1+qv9Y
EIL4p7C3xmSfmSZQt1tqK88GOR3dOtimvcpwXqbr04iOVX0GkbQ0dpCs0ExjhXCw1OI9yVYDawQF
CYWHUQJTcvCGeEoJsivSn2DmO1ctn+NdexAYoe901bN0K3dHdHXKQWpnkbWYZBQZiTq2yV3aWHQS
d1HK7dLWwhlwORKGNC9aZS1Rcv9qIsxqM3n4feXSFCuMk7yzrQ31drwveDlLJkgd6KOfaaepVBAk
EBiEVPiEEUt1LkjxvlNcwErc86M0rCni/wST9ZpOMg7wxxXJ78I1ks2g/GSfmDqIoCjL5VLwnl8q
0ZKOBz8jDODNhvqCfscgNCSok52NWxOVJeFpj+0ACO/TZeMFOSdqEUcg5xDEAnW+1423fMqYCi3Q
jubkurS5fbVm67s3dfWhW9irSwvGKlZKG1EE9TfCI+cqzS8S6O7cjCcza6qLVlfwTvxL3+PtPqGV
V5Mo94+qsb3j22Xqkw9jLVh932fKELvFoSscTHF1R+fZlhwvyse6t8daKicXKRiXnzFGUCuVKPtF
kylmAXUSdk7RwUapbdjPkPdU7De7GuiUVMbxBk+D0naJj4+PvMuJy+uzdmv7RPuNdUa6SF/QMgVz
sTWYZW4FvCs0RtJVt8psiHHUqcKC7HsuS/0X5NFfthePK/rwkYHAnTTfU9xbktC+++6h8rg646aS
EX57n2fqbHfbhfgoa7GeENjVq8f6q73Rw9CO2euf47eF8/7Y+MjDQGleJ50BBxYMu8fm0hV4eXge
OpTWbRjcqXJiY4CsV/kGbq2aJnYlaUwerOM7WBdNySL3ENSE8uCIlnm+V1bRfQzZXs7BKu3a5MsH
DNy0XfmE1ih+cqz7hYpgPkL770OykOiQNc07NBNRNLTS7n3gogUjGWKLcGGfi5UyqviXVr89Bk1V
oo+RahJ4oo8Z/2iX20df3vYtHsVqMICPCRN3C2IpBXYIucHf/UDelxxziCXBvsatshUzF4Q499sS
jwY+LUzL6Z4JnNCs2+MW5Zb9O0taYy2sND8vixfNlqsdH+9P4sYjdMapvdauGSb+TS0Uv27ZvFhi
dl57GxEycfL3dWZNd2p3MJCEOeu7tJLxaWqQRj9+TkdUdGIRGFKZX+3Q0RmZubm+zzo7YrmJdTaI
LjMlQVeBzFaugVlDkwiyTlrCned4OeU5lsxIuw6tSA7KwzvLdHk/XBTl9kxyVp9hlSFmduQ8Slri
TyhN+rxZgTVCUjiU7n6yCLS198hB+uZctzd4DesaPNyhN67dq3SNEOPDZZQrf7xJ9Yf8uvfY/EQW
QxtpzWaDnAT+y32aBIXzl/tsld/YoyDTrHyGf3XmI0xROvUBAd2JjreHrb6PWAVtvEb85HCUV33G
CDjI3ZtrjhXslaSOMBo4iXzmIEqTYm05xBs36bfMX35kgERTKaK68beI7+2LMGe6DOMg443qwnQx
McDOSOJdmBw+zaq7tIos8DHu0y1FMQFlZUw8dhB726LmDMf9DGP3gKBsH27v4F0WFACc83vVMyct
g/TT7vJLk8TZtp1bvEPGeet0AjFTkrZ4HMAwsEfK6DaDIzrGC8M2xKK5s1ypqZ/ye+/pifkDhyBr
q4DptDiHokZ9EBOQ0M3vypAnR969RxgLcj2pCzO9KE8zNJSsxrGIZG6iQ4h+3vYq1d+VWbxpnfHe
k9Hq2YRUOA2UOXeNKFTbOsmsIHtyDPLUBRqgqb6oOqmifHGPKYq9OZFP1GfdCoJctADGqqxbGwZx
xTaAa+u4T7LQw7objRss0rPfeb8ddzxNer3ne7/1BsVQW6yNtN3XJpYkzvxWdOaymZPkSTjqGR/A
Br9JiL51P0KFnn9iRcDpFExjZLYA9J5sDlpQXCy0V0s9n6ylDJOx0W9ZbxVrtMtEBFR9cbUmizT5
PPBJOHdKLFHQ1wYcfRrNJU1OxHDvNa3iW5V6b48XBTkwM+guhS3U6/GG/cs/BHBK1rWM18Jv8p0U
MIrSJ82vdmlZkdEdHxfnd+BMt0B5z634cob4SC8fcZZe48S8mk2/YSoZLiOIK/anMTkYjW0Wa5ho
Ojwq5h6MQRazU1ceu50ahOnhFIg/llhWU8ltscyfzB6YUcsRT8I2+MqS5Yvh8xnzqZdJN988M0VT
2TKzMkhziQcyczPjPCV6dezUvEsJ+BUdEB9u8p736fRBv1LVLEKn8d1nrR+0bUM88XpMDdII2qrb
jqYhknXbYp2T6SEOocF6CKww1QnXW66Be7Wr36UHo778cjPnkAwa+lT5XTU5PYZpnwNTbbyhDqkc
Yd8QCdn8mvHy0OfnhyeOfWqD+SmdRiRxv3umpwEs8HxrleVxMREXlHn24loc9H4/bVVnQ23nyBsG
sizjHsd7s/b2ToLn/9KchzglRhIPH4QbTthCsJdBPu9zB8dT995J5eqIBoRoiaX6GSCb8GFHWeO7
eOtieMwXAaW8gB7JQD729HVPvroxyrAYCDdK2SCoy1meKzv47LMieBcGqS5aod4KGL9H0QTYshbF
9M2MYUZMYmZmxJGuNWP/ZMnultZZ/y0bPQZNmuchk+mKQ9nCy0TTeGJCkW2GxmkP9TIPEc3ss+pQ
yBYB0caF9066M9dhr4uawE2kjrFDsJrDYhWEByPCaz8bnbBlGnJLy0j07VejcsMpYIcEwJpw8C+0
13ng13UIsyBzLv1gwITzZG8GIbS1NErFdB3QiHQ+B5MpyxuFJ7EHXq1j4NFuEAquJU66aBa7cqsS
bZ8C5+/jzsFGX3hkCDAe0Kt4XMcdodaeyFdOv1Pt8ty3PQfMzBxe4+aVbvCexNUlkL4Vjk7+c56c
KyNdKN/MevpJRY63i6tkI+ZyB5gRlcxXbcw64KIgMqYg6n+CBUXOgu4KZM0bJxwIhnvhF/nWzai/
6VPxXaZvMKfzl6SBcQp1btQRCnve1U/sn6MLC7QZdl9pqW1w1PwRx30k4iLdFktrPyfGvO1yV38L
dJw5leGGRvCDyOpk489rYpzX90k1jShuxNjCOJBwDmOtHzVLLNtGT381Ay33sqsr51ZmTXweJHZR
Jd0SdFycYXBeSdtXXhh34/MiezAAZzdSzPn2ZV8ROL+olFzpsgxJzz7lLvzJ1LTb5z5edvqw8LIJ
mkXp6l7U+28GM0CjZrupvJV0kcWZECv6MfFPTsXb4VDTwqchxz4YrGnrtu3ay0lcXGYzg9BRPOdp
8dXXmRlVFfHZuVVpz1bVnpBZySOpbOnJa8Z7E4g86sF7e0lHn7qgvKWDi2/nGXxvseU679mjsbK0
4HfjhBLxCmx63kGNPa4WEBUWckZSYOM4WGfGwccmAmvRTRnkUZr2JExUE7lwRt6sRcWmPftLG1bW
kMLhKMcokQWPhmO90PQIShPapJL6l7c2hO+YYpMll+5lrJK3wMuf0YBD7xhaEiwMq9sFjG8YJZjZ
EXuAdQcN6LvBJCrkzt59C3wT8850Xd5/c0+Kc8JYP6O36UQyv5dqbPdaLH5hegrDRGX1RvRiiBgW
n4XDds0B9NLK0MRxS/89Tr8N/zlhbxfqCxe/tU7WNu6AkDOo0WMoHwE/90wE/Oo2Z+yukoix4r0Y
/qg0Auk4DViejswPdNArq2vgexMdR7ZsW3rpsXeSlSkCc1Vi3hNl+CuGsnfLlRe3KSyHIYQsk717
lUMeD/hIfM51nSc6wnpSPiGCs/djKiWUVDCBtEHo024m/bzE5zRwj9Z9jFV116kFErIIjXWr/FSm
1rOjJLqwWhA0Oc+Gtr1flq+sDzkDe31YNQN/psRqkwCtPVMKbEsA0KM+U/VPCMiiwuowOaCVKS1d
W49K/XTb7EvHv3C79GqHTTecyi6Dm46rN+a1Dh2P1V1SlE9gunarr2tYLIFwVvSw1KvNSgao957n
mXgjybY3vvUMYtL3tPyZFp+WtD0qAjMJCzUNT6km35sFH6UZC43DUk/jxzhhuVuTJtLH6tK4qfma
1eibWfM6Xt8rzvzsgMD37KfuQLtZUzhjA/rRyP7J1k6dmR+xloSYK763HbhmH8i3xFsJ2nu8jCZv
UyXF0c1wpZAl5tieB3ovl2XXdRwQd+mFnhT7Od+YRe9FTDxX07zJ0bKLjdUHnImh0g4ZFUoRTtOG
pD2hNq4idCx2rSN+RhuuA7uKhtAJlLPiubnz5yjuZedBx5REAZpik3tI+0rIaYFZ1iFGfO0bZNGK
lm3wfmruHzWr8rdfWTe6Qjpj82PEFdwuUEnTdK45OCcFsnKAEV0RIu8WYBdcwfjLSyK3COMSuvxB
WU9ugcPm3iPRgyhoy3jV89+CkBQN3QmlC2jEnQ54LInyJFQWq6mp3hrqkrafU/w0WsAqnFzmshNE
+sQHfAPm4c2qbqLYJM07s6hci2YVJtPGIz2Ec0MQsCix8qQDK0cLJ64/rJERW8VR3f7yiC/Fmi82
rrP/OQMqls4PGJFwq5Wz9bPQ6veTdxzEpzgu0P2ga0EaIDZzM3XvMdJmf8MK9NoPgAnbXyfVsa6g
P79ObLnEQ3G7A0O7Lq7ceHofBgGbv26RmqVsNKVDNBQiu2UVvnkDJ2Qo5oGJP+7ttaPOZVIT7uwV
bljlgtwWuMIDsbhez/Oq6LhKLPQE6ZIAxmlrGNvZ9UELA3tTpYX5bvfLT/w36Z4d9DKLKOpV1jFt
06pfeX+/f3mR0CNl+17mwZ5aB2r9bE9XRaeybZp1kGsh1HhyunFnUH7w1AFFue5JsaAw9iu1dQE6
uZhfcNDSqK97vCNaO5KTk5wKPGwOanRIx1XSvi6qQzmZgUwOWO3HNmIE+KnnABL7dtS4BMmGsx6m
uHqJbbyEbDvJ16r2j7gmNWttrs/WYOx1kzI5F0cX2m7PbLkc4nAeIDxWY7h4eN3nn8rNkfgASoP7
WKExEhmXwC2qjFVcz/QKtxqpapx/QO5fccUhuDBOXVgxFhvP2hfjOS7wA5rLaKiG0Bx1nF4dbPXb
XWbXuyqNo0bmR4oVXJvbLn1G2atIdYNJ26OQhZv3VKldnjLHVacUFvSLDu1zYU/ott5ASC74Qco0
DvE+vfeyNVkvvYNcgvQObP5TNBHoKaFcoZRoTq0OxocNUuhYSRfpAwaLaU37rnLfOMAaITe8JqJw
LCO3cdZx2oQ8+5W+ZOc26PaltSBoR1fbAD0oHNCssgIk4PwSu8Ec4Q8XWwb6m7orD9PonBNP7Sbz
tYrjrRzs7Rxrm+zexqZyM3Bq3+8z84iwysyNM/L+AU9B/DwN92eCUSVS3zUyQbBgAas+Dj2m6wXe
OMna9JEClm8FyUXmi2FiSwkgqAd5OFrknrHN93FBw09MW0tMjkWXoLAwGng/U1zfsIHDQmCtFhax
f+orWslp2JQGKQmwsVX5DGYbYnV9wrmuknSB/WZum21TEwDPHRFTukbHD2B95t+k+J7MrxXO2rEc
1ka5bKZBB5F4LdBDFx1lJeQQRk0Dag0s3BhJI8i31/5UrzQL0dtAOinLbKqKyJTJiaIB8BBxgQHW
sIu7727KGU1zhFUBq7Tb+iVJf9M7tTsnkb2t0+xUDFc15OKQJWX7XNw/utL76OMj5kFmlMEwlS1A
7VAO+PNhE177ApT0B1BHUI7sPIkGqXDaiThdzlqQGnRpWLAjJ19PU3zQnezY5RapECRE1dDkvALK
B007v1GO5CZPg5Xb1mDcOsCD4CX09kE37coRQ3IsRs1FD4vgZ1dGC5OgZRQoEoBwp2Dt09Ypz98s
FGIy9taWZ0UD74gU36zkluHW0kp7jbRnVZSw/ssCbjpWuxxv/QDJDKevbMa02SWnKrZRTVyl/NaV
L06QhHTu69JTm8K93W1bUr0CQ4bcZJIq7jpYDX6xKSXuE+8BeUjCltGk5tBJNH+ja86ptFocCeSS
hXPRniUXeb4f9QXlczQY5h/axHc0Fg40mMwOUT3gs+5pBL65RX9pqgFpXp2zd/KnfFgMpgyj312g
NznbBiRtNduNzV839WvXDRgLeCt9/JZZDE9Toy43nTOYe9G2e4hH7bnIIP9NSy7owjg+lGed3VmI
X0ynnmZvpoDN52OM3IEwKFUg462afoeX/hgOo/ea4CDPqt/WRMQluPK0wzr2y8to6aeylQcf7Gzo
khMO/AeFqJuJD4jzmN3i9k4TUEG3KRqTTsojxY2chfraNd2bOzGFMbv2qBp7vgzz8InWx7iNwQ0T
tHjV6q/thzOUVy3rj+1CsqwgOkv7OQUysqxii7ZwyzT3qOHjqss/rIRuD+eGpfJDC8pSqWM7idiy
nAy0T+6FMfwJtJ/95rVN3bAcxk1LXQZGxQTnOjc/BbkqhvmiCSjncE/06RlpEqU7W6qKD3QxoeIN
iMdnsBh6g32hhcVESvO6BgtHYP9Dz7b0rJSjY7cJBrUdlsVcDWIHgTq5dnH83gyYElg0M2GgumDV
4KOH21J+aOz60/fSbm+PBQ4OBZpNs3Oopf2ZmKLqqxg0gppzUV3d0Sjx9W2qa2oXIvRtI9s8vldX
NiY98FTWjiInWsb2oYv75IKR6kYwPj2qfmjJovW6p2Beaop7u33qKqazLc5EHG35B3xJsXL7oH7p
mmHY4UdAKfDTb3x/H9cdEZSS/w/nayJe0va7ZGBwHRkuvJvVU648942/tDh2df5U+aw2d+ySa+At
uKLXhFRXsX3mHUaauFxKfyEvcqrKp6FCJ5jPzUbYZv7mzyTRatmbAGo4LkPZ3RtnEY5Fn0Sd6ZGE
thgRqVP6p6r8NyF3iXT3QprfRiD7c2x3FbAOhgHxlDfbyjz6jmw3ptlpL8QqlJEhUNATDdQfZADR
njGueyz9/PfkZ/OxNj11fHyFSNbYDrr25D4ZCb4fLWe/3RCHMIyN2uSuS4OEk8zghbmTOSCnjg18
eR30tD7bwN81o71j6dULt8C0aY0c0LJmi7ZBLyO6uiarfpRpSQmeODR69w/0I9vYGAhATC1qtSwv
T1IfyhMQLA25a0VzNbWh0RsSyp+brQXarmfd05562EAfMD+H/UCEPHOzl0FrsSbN3CS0lyXjZcTV
PBuCBFOb9IdE78tgc7S2bglGLgqofHgadlvbPckaG0etx9SGOQt9r8pIm8V7Fv8NCi/cX32iCYva
R77QhU099Ttd1U9p5ICpSokeuTGXT2+45FrPb9zeJvrUs8qcvSWG5Vo3ZXVasgBVoaHO6A4IOU4+
aqN4docEprnEZqqzaEcbH5Nlu9PdNes5X80D1MjaoHoc3B897/3KTlKwqtQilDhOKzzCGAjZiZ99
LHnzBFVpHr9Nff9L1kt2kakINk0t5nM+SHJFQKNOMK3Au1z73eU43gDTnIXhHd1p/pEAD1E1VqS1
91ihumbzEwZmfBAaech+ogD8CDtp+jRqB9MC/bDi/gAfAuNIGXVJ7oZJP/+e0tgNxzk/VprrU52a
1aqaDFCiJC4Oj6/+34eVeCRKV+kQuVQySew1V6DE0Wk3gCqRg1PvBUV0YmF84gXPrIN0TU8QbwZP
fZl6hsYks4sIfZ/BSh1oHxY732puq30Ik85d63dOiwe23zIwAqG7SoO+pzOQyinEOdgP7Sapue85
6baIL25GrL+DFZkhCTIWzzkwLuNgbnMdi80lttMnbzGxw/a4/0wJnub2SxACQ1XijTsxx1ju4hbj
OT4DlVyvD4+vXCPF1mIJ4tWDMNK4VropVE38uz2RhI5gNJ+sYNfNBunhuurWe2zwIpgcW7QBIU6G
JLZgu0MIr0+U/Py9yvdTinnne605FE/BRiOKkQfZARm5HPapguTYN9HCyoi6PB2eK5VYnNme3HM0
is+aWYDtq/Y7++EcnY1GTHsvl/sl6OtnL/tkgLG2YuvmGWUQWW3jnsEmF3xWURyZ/ckdR3ytXBdf
XDvI6d+GPspyqznBMhKrugsWeNt+vXWD8ggVZTxg+vjLm8S05niBDNpo7CbcT7/SAgb0ltyQAfZu
tJ19nEvv4tVJ8VygyuJ3prl2GcJ/gCBDw6zfAyCF411tgLhp5U8uBIuXIg+KW9EO1QpsNdjmBsFe
Rud+2anPPCkv6DaqZZ940TI6yVEVvhWhQ6xCsroQH94hvrfJML6LnWEmHmCqvi4aHinwo7sf53p5
byoRTQVRz4nxXOhyuAjZm3BtmbPJMmjfE6N+Qfb9bNoq36i+W3Y5EsV1Y0HDUTVNSN5N4N4QAgFm
vPk1mAzzcq87E0HwjeY8pXGSf2Nr3Q7xCAoZYHsqK0lXMe98KolozPGgAIvT8/pSNV51yUE9wjHQ
2zUqKTiPj2/ytzv7YLSufefs6jb/Yx7lJWfYZ7YWeNH9f358dDoMia4cKYVsaCP9afyjbIv3smfR
gg6tmzhE4fBpV9332tO6sEhv5DFgOk/s9wC1ILQptEYPI4bFz8PBKr2wHrR4BSMVssPYfMzCf1M5
lnLO1OQRpziJth6RRya0JpzSVrkZrywpGdyFAJT6PbOk3WAOeJFFQ95pLn7NebzpBOd4Hb+aVIO4
w23boRHb/8PWeS23rURr+om6CjnckmAWRYqSFXyDkmwJOTaABvD084H7nPLU1FxslklJtjYJdPf6
4+BcFKwaP8pY3xnxcUyjb9G0e5McHIMsqFWUViRx32Nk6l0P929MK9tGIzsLwD+nJNM0D+cWzZOp
w14C3sW6hvXSMlVg1X4UiB74yHah+Pxz3c9qK33a1LXsD6qwS9Hq2i+TA0ctSW0Iq/Yp4Tze2ogF
Wm1XCyKKnDoeVu6YkWEx/rGcZZ7SQKEbFJ9ejsiIJDYrTfiAS7Fh7l+HZYUZMV3bHZ2Q3Ag0F1RP
RJfYa6anaiXAeXMfNULtpg9jidguVdulA6AWr1olYbiKQXJUpJQl8yHirRqQJEXuG+gWCEdV6K9m
WtBPO8fHyXS3aoAyyovHAmNvXSbGC1sOpGwfwkom7YNjI24Z0orFRpbv8GQ63Dh0H+ouku7iObBx
ZPA+u/sMdeqlHvqPkSnczM2foiysJ5+2unEwqfQdMeW6m2YqxLYVkfXaNtTltrAmgo+RUiWu4X1l
aBudjyDS38Npaf36Y8EPOOY7PSp7lJcbaVor6sJQM1/d7IUoniDOz5r5pgFuRCQ6uRDhqXRBzSHE
BeFZNAAebciLNky+u4rPRcvFa2I4xanT0ugxewob4MdELUqE7ndffCXjTJQK96cTxqf04iQ4AT09
dK4sBBc/9/JfUTkcU+XhBSoTxnqYHzrvXDqlG/Ewzb6zxV00gzjOmKSlwRRBbu6hQCC8wkoTvRHA
5bNUzfahaRmeKxs9VlvX5UGJVLxAmF2BrN3hu5TzBxDPGsSRHyQLHXrTAtQJPcYuk/tCuxbNrXRw
xtVfEwZIUZjbKOWzN/hCCUr26oRdoCV/XN6MOLPRNN8m28cxfp8E59JCcvFbRoD4CRlMIZFeKJWJ
vOkx1ves4Nxv7AIrw0Lvd4vrHGxGcDCuRbLQjaxUJF6XdLw34lDZcmNkV3Ijg57rsM+xcwGMcCM5
+ZvOUNk5m6Z99HWTIepTeuZ+8Oiongk3QKGTWwczL/NVMmjutU1H/0wzh8Wm48dR9tlyTXnReEvG
uDgj+kIAUvldkDlm/BmF3mGg8u4XUXT9Yc50jkGdS4VbLH7rXr/qLPQSsZ3hDUHFEFsrwTQSk9ZX
DNo6A9GJMojOa5i9eTs13ESz86Jj6NtBaXOhOxeYg2F6bXP3xUrJim8LsswaW/uhnOcxNXNr1aig
taMPBH6HJvrBJIKYoV83KYCx/sUFK6a/M0x1lawosAy4zoIhIUmPTbNow20V1lZg+KO+hjrrDsgC
UCdGnUsh4yjWs9PImwhf8lKWTwag71l0Naxqmm6TE6HAEzdUuC167bnTkl+DWeZAZHizh3mQX9Zs
BaI1YRvGVVJfI1QIK9x76aF3dOxJ5JUDGSXjxzB53zHi42vdNeHFyKCw7q8nMTZUBXe9bfJnoZrz
sBCh5OCSu62pjw7NzC5teoQEy1Nu/iOq0f5FHxyTFIeJhMvl9clBRdJLFny99h+mLJquRTiQMedB
SYQ+Kd4iM5+yeHxa0uuGxMfxQxbjk63wafciHX5Dcch12k/gwO1j62eQHDWU/itz8qplfwOat9CL
djAvFQb62EUg7uTbjEQH1D4OPXUmXkRSLTTCLcn6W3vRy+RwQove/enVm365aUgPIAsw/7U6UyCX
D+kCEbeZg47CsmiFpgqw1B5s96xDFNdDudYVHE36hvhgrXnFpvEVZ32Gg1pt7IqTYYWgEHmW/9DC
yNGrt9YZQYYOaAKjdalIUvaDsR23Zox8rwkqMDj775JnbfXwZh1IYz2RFg0AA0kWAQqJmKb26lpF
P6Y5EhL0e0HgeypmIoSoOnS0QqUHkETo5NpV8zr5npxprRdiXS2wTA85kefbhrLz2b7EZbRucBR1
ogf9OXfuF0KtoJno3w6HwOWbTi1HjJYKjO6dVTLVH+H2V1K82uBeHsctiS0+4g1tYRv69hlzOr95
uJKdAWz9U3GXpM17V332voCk6tYEj+kyRYfpEXFwQaBEZ1Wxntllwp53EtqhNhHGGt4qcf7bAguX
inpuJ3oVV+OMALXbmcztqF254tKgZ5Ff+Ea2icCGmGMiDaRJ+op6QcFCiSy/Rw8CjyBdfxKkGnbd
B8gulHUF2HbgRlhnZLSZY7KA8CurSYLRvuHQWvXWm+3gtjoIl+s0o30qQlcSPbvOS5QNK6WBiDTP
vJOrhr9Lr6nRWco+sP5HHlc9q6YWErRi/UZvzkfY42eoiXvZVF6wEKdTdhy4tvX+qOMfdRAgqIYs
ZO1mmdslW5023CBLfZhRua44yjnZT9g5JBkqci5BUkh+cP2/Mf/rYgRyWe4niDr16Vi/zehP3m5G
7GLjr76DZhWPXn4wUXjK+zHhx2W25u+RDqHaJpLU9opifuXUn015tL18q6M44jC6EhpxLByoW+8r
1Rp6N3g367+tzAMkGasK+YHQv4nURTPj0aL7axA+vm9nRZAEoQOCd5P0VcrUMDKvZDwiOyGW1f8K
nXfPq9cd/4rVmpjsN7Mpt07OFZ8olGTfrf6TjVAYdhEMecVJnLZccB8OObs0tNYVEa9M30MKyWmK
tcu/wC+JN47KJwgzm4vHLDloxIHv3SZHgWZC4FUodBtcPqUFoVKgvtpmZRrvS480Prv0H0utk78M
HT1Jj7d76yah9xHWr7C0JmL4G45klNnNwDBkfBuzf5ihXV5wGaiXOemDsVEHdPDjL2M2KDkCZdjp
RDW+haP+O+QyvCa91b54pr3p7fSLKL7oKppwOLYj5GLv9OfWohxtTsWBxfixi/3spmWZBV0rT1oz
Zre0KbQn3w8QNdP/55BTCdOPcDNmNgMvcN2dImLvhpgwuSFYPBhRhK4vL5tNY83xrZ4N7VFoVFrh
W7vdHwZOYE4HhxFlUjs7MqlPhiPwfuqj/6K3M1sVm/I3B2DOmE74lSvSI7j3OIVqY7/XAX729mh4
19gzaj66Tn3ROYy6xiFGQe3bqtKPdmn+zB3lF27fJpBlNm4BZdVnDYdnYMCdtKQo/GqSkdCHKfzb
OelF9VyosPRURivNOf97qLUQmTHlO47W/Pfy/ZV/32AtaTDESI7rf19gb0ftAjAOImxaZ7U8zGO+
j1Q9H+8vpbJPuHKWL4xlAq5rZO/3b+uxI4Hp/wlVW0FkRtrZdG01sRJ57yOtMPtEGfP5/oVmbrRz
lZRfTRw2a1zxS9UsyQcoed+rbNR2DrU7W92OxXvdJy+yNv8kY5SddBusy/dCQCddIW1qnfRDOMoO
Kjdz1zb8zRIxVH/Mq7TgNjO0hEW7k81xiocffoUPuxHuW3kZxu+iDr+jgV4eNlBrn1/ENM9XvZQ/
liu7j26Yd4gdCMMlrvrDYPdXbXuzeuurmupwM06q2Y6e4O2dwNmN5qkww5uykNaCp8ljKgApyPOo
L5kD7OkIfVc6wJdZqFuf0pFHnItiNcQgznPqY4QlxXSHJFC9G74K7LI6ygp1RTrUEC+1vKAqd3eN
mOFxeuOm+VnzmWrWJtboGutGaZ4zgUPJyPRrGYUTXLNvA6V2e7ys36PshxtZ0uaaBsRyH8l0fkAR
MT/EEYj6So5DtCe6wVA3QRsuVnl0AKVB/1LjVEeVGSBnpp/UxwG3yI6KkL0uzHXb1xn8cLPLS1rh
lu9MadfFwhPvR0VyxVJLQVCSMB8dd9MWJA9bQW6bZ6sfxF6vQ2vX1dI73x+wTIFoGPj5FJLdOxx0
fxBhAjrjzQ9gpVipQluy5raZvQ87eg6MBTbC00V1+JyVxSqjhwP9P8jS/YftHBSE0NqH2c9Zq+9/
V57zDw0uTY3376viGdlnmYpdWwpq5SLL3SIN81g1kpEYS9iG7Ow2sriiKuZiq3qKaTNxsqpWf3J1
Cykb463bDdcKn0Qgi07fwO1UgajRLOje37HlvTOGUF9bcXqYuuGndCDG284l1yd5ymhJ2pJi0G2S
kSBQTyyb/Vz+RMuz+0tRd/O7HZiheTOIQ31x0vq7gkp+kKpA8lg04x5jTBLgHSv3Of3PL21eERja
pThXlqdOhsa2daF4708TrsvL5OunurYxDtW0EsQgqs9eu41bjz1etYRyEZFi2ID/XjIXH5PeENFf
+fFR97qTLWV7SamowHqpHkWJSnFi3uzcAuVhQgpoMblvUTELjCmrfAC8nnqJzmx0t+gzBfOq5p7N
weigFi381GWabCZDWbdYH7w1yVhswD6lVzjYh3eZWgBDfT9/OhUi47JUbEjRd+o5AZ5HAKcqN8+u
RS4SRyncUK3TDQdvMB7l8uz+VSx5CCOGnivPVyU6ZyIog//r5+5/vP8wF/bValR5uL/07+H+dwnX
FEeEzNv/748Oul9sIkkt9r9/+P6NrTFdaJSNd1UX7TzX+l0tJWHkF8UU+gkJMgMZRSYqjUa8eRD3
qrksEq/LLK3HlrXreH9Wuf2ibzHEHg5CP6V2/RTFvnO1SuqXZ/upCvV8b9fAAsQjmTen96Dmmynd
9519Kwmn/T34BKA2rGSr1ow5yVZz8TToask4+p5zvM9x43fIuLj9iSr/yyQpj3oOokS1rVw1dUY6
v/9bWmI69v3ZGeOYSH7TgdJHocFCjwa3yf+0Fod6WzN2rjE/9ku2nt4BvNW6FFs/61t8L6AWFAYH
+gJqAHIqCnsshE9Rh4o0M9emFv5x0mxRBXTNg2yoFPPneti0WPWOvQB9sacmCmygnq3Xj87Kicx3
tJRiG8fuAxrdP0QZhDssIh7uue6XEWKsJUkxWvucDM2wDxBhGQdP77pTQsX03mibc5i17SVZAvG1
uZ1XVUvi99QC8Y+jfRmtqj5XRrsPkYXtohpVWBJJxOoGqp26eqd+rt66Ptkgbr2bYU4/PBMdo5ml
8YHqn7BuhwecBtaDJctsjawKVYk1stnQuRm1hc9ZIr2mFXdzPyDPr6sIQ78dtRx27OIc0nhVVWGC
aHFRJChKvmPZcYJz0baygQmkP/HIekOnQ+Ix18mOw2/r/TFH9CG2A/gNrX1ESOXn0B26dJdeTf+U
z4hGy1Gg6qi+Jkc0gJKCMjklq32Zu4dhYMgo8wZRavTcoIxYsUv9GKX5gtC33JYj53lkYqsS/0dc
EEjtkmCTkgO0b+xGP8qWv9AIh4e41/JHG1dC0/FhEeXE8dhMdok+y4MknXqg2y/ozZTqCWwkbDPa
9CBLdsZUhMQOL0+dMQQGWP7UuR0H/n/PsepqgXo2inQOYm22N5o1/FI+ciROWnIrZ7Q6Ykg/m86Y
16zS7coi0zFIjdInEylBYVKLcz1hl2yVsi5Gb218VwIf4s4bJ6d8GhmxH3UJcVQ/DX48XkzgKVK1
xUkjiHXFoc0YEtxmBByn+Usp+xhZEFarNM7UWc/mr7HThl01QBeOZF6sEE5TATWBx2dy3ObCzq6a
aD9ryPyDpf8giW4estrvzgYOwt4ji6IJs/6hALg4oEzDKlu+GJbNGzNCeckc24HqM4baqr/MPi3w
stDIBtLem2W/dOlgxGS+IhPud1izf40C3YEarOpUMhPT+AVCkVxyK37WBj/fqySCmy3T/eg0K52s
3wslFMLl/6eFGODXZbC2bDwrjnq2oo3hRNWtDg1itnqsa6gU9/nS1tGOUHAmi9U208JrZBFQEgtS
NzoP00sj5YyE250eUpoiGRTaZp8MUjz6c7IfpInYOOxeE06jq8lHdeCwxa0ipmkyVZadoD15IzNE
m9v7wh5AlFRTbJAvC8ZV1bXy9NGQ7rZuBPcxXfLZJguJTW11wFlnxPQ0YkdpQdHdzv1xwkI7I4+v
YN/1rP+GQy9giuYoEZsyIiFgmAVdibH1t6BZ9gh7so0zOsfotzhVPUIuL9cTkhJlEhhR1aw7piEv
7HHBhUTZILVCRAKWmvQP5eTcwmapvOWAuMypFZqyeG0P+HLGksgzWnD07YzyuG90YzcOBLOjtPI3
pZ6hN2IqiQBnNJ0KAX+JIGoam7l5TrZ4NmimK6MDAp9z7pJNn5PcgEaZIpFEEkvS+P3boNSGrASK
oNzngvTZMWRZx/l46D7HYdLOcjJvnHjLtxwNzaoqZPN4f1rq727lDUsED7GMnbnJyUUpRr97ipPJ
PmcOIq3ZfBkqZb+q1gF5SSqx80vjCMsGGoczM0hoGzJwSq6lH30gIMJb7U3vZuqDveq6GxgDn7gW
q63h/vLq2V7FbX6m+YUb2hgvZLxZGEvAMjpEcrXiYtaoKWdi1h6KiNzajoSnhcMFok+ks/bijH2k
KK6FXcm1P3qvpWLAhmi1NgqooIjjdQecRqKwd7CZBQOjG4ERSdzD0IPzMnZessgtAB0oYo/KX3Zf
E89cfg5pC50OOLtCQ7jOk1Yi26YhRMsirp04/GsWxDBaCxude89UtsjAnQ+93U9BjKwb/XsIokKM
iFs+jonXn8bBf4p8ue3FZ8MS+FDWtrGeyeNZldSbTaWjY4QdL440nWtpuhsvxWCVWqAggwJ4GTvd
CFgYRl0Sdak96riQKtBSl4jPNb0nB6z7F5Xo+U618bPuzF9JrCOG9b02QLeUpsa0537ed4kcD+jY
bnr7l3KEnARiYArSo/A+W8zoakkEHmOD5Aj8j1Wjr+TUe/ROQV0QLzSD8Y36RoJYXPTWe8Mk7x3Z
UcajFPMv4UfIcDEd91jqZ9sf8LKSedIUeDC1Eu10S6uEmrODIX5bxWQGPViHVn04pe+e4nR6MVpA
g8kCL0oa8vLpRf+xjHK+mlSI5WSe61mrjlnR1VurhSMg4SjcD33GwcKduXd882xMifskUhZUEZ6q
olmCMEP3mqWNd62b8YdglPCQLM/ur8+YgQvkEu3QPLh+miPNZmHOO8DILv2fh3r5k4O7bcBTAlKc
VopFVaM4b1oe0jj6n4f7a/enDrHHB0PPIaLH4ihTzV1PSp/WhS9fRKL3m9HIP/06955MxhOiCvNL
J1BUmHI6kB3YB95QD6dMp0iQwQ9YXel7Qi8RezrE9XFna6nzmMVafjIKxKMQK/yxCAkCsyE/kcov
rpCEYAmy+AZ8q0ARsYLRtQmDOVe9hQfK4E0uWX6PThTdypEkjmLoq1PrgpRJRXpwLIU8V50uz/c/
kbHC3tpxKXpm947xIH1j3d8TMI7XOgXPQTZQBaqx01edu8bifjIhf78Lfn8OAeHXgO+mG0+z506n
IqXYaCLcsST9acwHidx2eR3D8fzfd2i+ao9aykSx7DCo7LOLo1MHjBALRDa//Hu58ptrbnvy+P+8
TvyJDaxHwsX9p6fRzak1tJHH9MabtYg20/YN1+NCc4KO3V92MCzvQsLzt3moO2tdUKnDxKcd7w++
iHFphJoGAstnClBwf7y/nMkSS0CTgSnOYfz476GYsxTsjj2p8P1SWw1kgWgrhEvZoZ3V8/0bQ7vg
o5Ml5aCt/jD3Lavu8sZ7VGOdikYE95fuD6ndkOKVoRDD3GKtPMeT+5qNNgY5T0cUwCM5oLWod1VJ
m4GNFATlqfWrSGvx0DvsxyXlBO+OysL1ZM7RaQKneu++cOniofUhK6PpJQyFfOX0Kbe6CL+MbFAn
hDDVuoz06c2z3BEayHfIEuPp7EAX4Ix1H0MCR14VdqGpnJAhK/M8eQhS//suzHJoq+B46v7qGbSP
0gs1I6YnE1yvMWKZasIF1FA4SaES+pqqWw+C8MRyCvNdOkf6LxyoHMw5VFtMCBHnqkuWcr7z0XR/
SHQk69Ep8BsNxATHTrS9vz6D8+x8n3DuDP/Yh151mwzC5sWt3jTcVg9e0v7fD11HUkIS2+g5Uhr2
7l/VJ+1/v4WypDwoTAMynmGJUZkfvv81bVVeLLqQTx3qyL6zXCCPzLuaoY0l261UkHG+fCjKcYcj
Gal4WMa7yS2mJ7U8hOB/KOmz7eDYMyr2zn7yFb4R15FPjg2fT1LZQWnlzfcWd9E89KuqG6tN3vhg
5cBtgZ1Nkk/TGv5E8i1p+vAzLcbLoPJLT3Te00wO+JORy3BTvEmnrU5TFWrkverISD2tfgIIAS+2
UWykI0YDUtzdx/sDQ0y78wSOJa+f+ICXh39frVA1a3OqsJH/7w/896c+HoI4ZBH79wXy/odHPw9c
ctVvLAPxbe7ymy1c9dAvz0A72muXS2B7nt2/K9XYtTtkUUAuw5uVIVvKh/7ZDscKxAZzhaMT7u73
xEYLWWdBioMxQJnYHGK/394FRPcHoC+JL3Qc16J2tQO89lq5W0pOuwvxob+8pkrPdsLpyU2HHoUF
GQmzbz/wf11sRt3odk7O+dVrF5k/KIQYBvIlByPfOxYS7qalIjVFO0TmWBMMLszP7Htc3iq1IdVL
tVXtXKw6hbIpT1IobH94nTVj0TCSl+8Gscq6ByPn1kVM6p6H9DqKbwZLbYdKI1/7mfrKO/N3C96w
FTNZ7hWiDFoeS+fkIzmxU66BbmIepbnXLzPvqCRWyAbxkjd2GIJJRzhHJD7mUe4drYy7rNbKp5SD
GSpMDuwQqke060+dIFKickbukHZcyLAeC7bFRpcZDfllS4mY1XE5FAo0w2N+XpEskBxx9X6YMbEt
DPQ7j3Y5zGzgqnX3Dcuf7a3kkmUDtg1G9E3juVVABzw185qkjgpQ7iHy3yLlaPuY84SzjCTgJ58U
r0UkWJhRQCqzwUVjbwwz1G9DDF3RN9nfREbDiwdllDpxi5kfw5w2dcaDhTfsVGKJMmJv2lfTV+Om
h1Dz22M6PDemWZ0cAwtYp7scn/Ns3ady62kFYinp7QZJZGBVe0Brfqod9bR4dpmJN3zgas/8pnT7
dYleZDIeCrX2qupnjCVU/qxDojTdm8aom3j+osTWKKkfRtp7anocUrO0jsR8rSlb9k4URABulMRG
qNHKT/Sr06FHCyUb0MI+IGI5uuz7amyOrrS93dSzakYq7nZlC0o2FDcWh2YXVezuQu/tX5UlD33U
fBFCU63ymlyukNMvfJLgsGZkfzrTmRnsscE7CmFblj5nZL8eDZWgAGOFRFiHCW2acDRI6uzDlIWC
ZN18Nbj+lsQJvmtEjFqwoFdwEztl0Q9Y5bCGXrKfcmRYnRmeJscZ9pQutxyjxne0GxlcuKlta13h
P8ymPbhXvSK9DGF0M1UBx0Fm72BEB+WmO7Lq7XOlWQRXYAFJQTQm9I5bMvYR62jSvVATSDqKq6cb
jWS6jcsBbo0+yH6UMf6YnpScDc659mqZFC2X2Nm3NsFYuGT5NXG6WI+Tgo1Cm7fqaIDYhqo8zpzM
NdJcN/Wyo6UuaFxZ0tHb9f0GRWKz5ndp9qbKHxjx8vUwaGJLhfN2TEj1kpxNQIkyk0ysWLIj2UZZ
oksNnygHtYlsaH7N/YSTypgt3lYUs1MH9OmeC6fUrnLKvtpcVeteog8pkatyr+2yMafAL8dzxiS0
j6lJOzuOE20Ax8j281k03IzZzHahNgRuNFHbdHdnvtqVPecaE/2gSMkNAchCP9jl3lq03fQoYcRT
dxYsCGSEM37tZxUilI0lakdQ8CvdQOW6Nbpq18ce8/ukP9cOzDLjRQj8mC7ttIjwMyofRsskFkgT
Z9vJxgd/YBRIFO5jlJdXQV8VCl+9WPU6Kw9SH7KDYJzRbjyNlfxjNf5H1c2UgPwqdMTxNg6QlUNG
hOW/xDXuvyzzvXNadm9VSTqMGyfFOXKjT5UY75bMqp2BceI8s7jqzEg3Vy1eJYlirWzJGu7y3D+B
lhSHVMsfGlsS86VFO3bGleQM/EFd22/cRr8YYZOztTxUnLVJ+/TWug2WZhpEusyAFm092ZiiMDSR
l7M1irg70HVVbOzsSDYMxH4ZYc9Q/I0EzO/JlCeaX4uKi0XygNbRvO5HLqHOygysyf1rN9p3SlUJ
3F6ytv3sTdhNdfUU2R5xTBTp/DZ6KI46gxwkEPybH+2xYNZHTpJM9h4lbi7i671sgMFkJSrUrfMV
NvaPTkYQoJD2kEzEPUwa3pN6jq7xRDVd70h+816CR4RSHOLia3QfulhvHiNH4i8mU8hXH4PeIDEl
zT+iy8Rvy5QGQuTYbZVif3hzjalDVh0tijLEVFUkcTqGyGV909jGc6Hvi877bc+Tc6ynfalXI9Pi
QucD6Vo27UvpkiRUNS+ZlyGTRxEqkYUp7TQPiGb6RV9CNPC6IceFzxOvgibAHCTXq0amzF7LqqBx
4PwieK9Va0na4VV9pjZ7ZHTpzHXnYwsu41ZhWQZ6XjIvkpwje9hCVBJNesTR7x9rk4OwJnYjYOpj
CPltccc/1nio9PJhbELjMNkIQsooTgOhLOPkDH/iwqzPjSYpppUqCyw2swD7krHyYvccU9xw7OhV
2dOHGiOPbzbUJVqBp5VvodMifZ6mj15JEJkY3+tAEA8OqRrdPjFvbp+hRMiTv+iZhq3F0ZsNIqth
4qdiozGdAlKl4xJPEFMv0u1qGi4QPsY/nWF06H/bCscJruBYkKeXeXKVTMlPEaXeto7G30wG8rBg
3kpfGkGcHnoqF08V1qhd3+F4GgZ/WEeEOgVST546W/ttYfBDPFa/5NjDH5Qqd+hU/iTa+Elexk5U
CH2JSTSCFj87CutDPrlqFw9DzdANWkENHvka1UHmYKI66vNNGev2Ts4E6QqjpJm9RNdXj/w/+WhW
oR3FpxCxuReJY7/Vmvtc2ylelkoQnEEU68HSnHk3LNx2h7JpW0ReeNFNF3uzpLWhm/RpL7v5leKy
q440eIisbjOqjHW+65YMSkpwqTjYgEBD9wPqBl1NdvCQBklMvDoGpqemk8+OUuqwZ8ImsEHRJZ3r
RIW5fN7sCDtCo7IN0gZNG/40OfL/CBSb4ellPcjIOrm5JLNP35B75z7awvvrFbO1qjvCFJtGiXWm
ea9hgwYgqQWtFGiaFSDLbSg1b13FH9mkhscRNzTw3LzGVaKfON15W/RogUNJCCBP+6JhBiJbZcK1
OF31Im23rirwbmOT9MY3v0yboMh06CeiQ1zon1VrzJ8qiqZVKN/mFFmck2WkXFS8b4P9e8KhtKWk
r11bysDrnxkE+ihzM8f9bYamg2Bz+vUkF0JWmebK9pufFJPRSnfq77piGdA65MXtp2nCnCN3l1uD
5khgPS7D1OoeRJUOK9OpEcklsXsw263UTaoxnfgRdvELSeK86TgJmlkfP4SpdzBGuiPawsPKJTgI
3h+syM2vfqR91wa9TW0LYFvXryT2fpO1IdZWlY5bTxo7gzY/1g8Q8d4QqEqrZB/aLMtmkUBmpAN2
Bvs1UZL/GQ5gqIur7Rx9J07Xn0dTcAjV+A3tjM8USesuR6trFIM45TAqpB7REDyzeOd/LRXuqlrn
GBWXn9ZgfHIKSTYpBnWosVKdhgpupk8+bDUPl5YJg561aGsJS578PnmgwUlHHMeJaogU9czVo5qo
Gchae3gB4oQpjqata09EzpKI8arlNrpj2f8YaZ8FhXUu22Y4C4HannmB+GqBp29OzpjW5wAVVYpF
gRpapCKBnhceahT7T8r2AD5Gho/He2c2wD766OxnoyaNJi3JEOsOkU8UI1LQKdAi6iZFg/xTVPgO
y5Z3JGIkx2UbhBITj9/ot9aPjQ2E/F41UUh5C5kLZirOocv2TggaPNaSRJ180So1Q8hzSHRtAGBC
NbFJScYElviV6zXP7AXkKNLnBmFePeuhRe9ySuduVsHrc8tXzFJoVBlFNRhVj5C5klgbWemYPWWo
wx0OewZGyIMCPJbeAmQIHGqlmmjPdvy32hi6bSXmnIQv8xD3GCsQ/hCIG3+FCXVZTte4gS8UZrVu
6m7K8L2NOw07v6BvD2Vqf278As04oWEuPULH+wO05m/HyO2dSrlSl/QJlm/tOauQhsczi1VGTFwl
vAZzKsHFsOQZrgPw/WwsjHVrk72H2QPf7BL/R/Gtv6vd2tvZJl693r1FQ6Q934PR/qt2yWyYWysq
t3R42TtH6ejvJlBvK87+OlSy7FxfHaoIxjdfVM2VsvQjzY23KTdJVV7yqA2XeXJolLm1UJVnprMe
6PQgatRJzkWJ9WcadJIjUHr3vkoDJx3Fxc3ZIbPazF+j5s9IJ8lzRIUrbh3C6whXJJfJ5OyObcBZ
lYXpBInme09RDhAyLP+kzpy761xkfYaSF4N6tXyId9aScuyUkDSjHReXNifMldCRCztYAaxYxlc6
aH+T1nehM8g+KmbzRXR2T7h0O60KTMwrF3rCv7vWH9h85XMT5SX3gpTP9++y43ncoi8KTyWm39YX
jJNZRvDxWHPuEunlHvs2eeLxnlLomMZRh49Atina8/1Nv5fc+IZEwEdOF93YlSBh6f9wdl7LcWtZ
tv2VivPcqN7wQERXPWQivaU3LwhSpOC9x9f3QLJul0QpxL5dD4qjkkRkAhvbrDXnmKSQpz7F6ik1
wWoIAbUDOC5u7l4xx3b0erxFGqsomExpV0ZRALmAhk+R09M18uJYV55xoPg8JT7hJANeebqk5lCq
mWsSjIhCd7N5oeTFHLQa6pMGQfi0AzVwp+p8uzkzJ8djmP+HkkzDriq0nZQHJ6/Tx23FybPJiTaT
1DA8cFol7AGrRKhB7ibL1IwXRS+JdZebysaQXbwmQaV/5M+rmr7XSol2FNzpWRa493KWj/sRtdIK
jP9DCZt8G+gG5b9II2k0r/sPRmVnk52GvZBKHKvu/vJfro/7ozTy5KqvzYWnmO0tf/0yiFyS/XDN
sYu7/NIwUaRZOCugFJE7YV1HKemHNtWH2dhymCVtNmQA+xVdSTN3XAmBbC2RPM+e5UrGbESjxhA3
mEGwm8l+4uQJh8+ESvxurOWtKVCdjrhON2NpA33CNmUxm2LZuS5sVdxr47DpcUXWE5E9kPhoHh2C
ASvC7BLgB6lwWIoaFUiioHuuEe4iwPYHiL9TVJYUNhAdowmwZQ7ystew1he2l2BkZVUJepLOPYGU
2gu/ffA8FfUj9OmS/BREtowUdqg3Ag0RSbvYSDQtdDzPklje2XZbbfCEI/skqRKyNd7Bw/S7vgk9
BNH0dodwADCKnLHoS/2mGqxbG+70sWKfiItT3+WYh2gy507TUCrBHNtzQBxQP0mYO7QESowgg/GM
it9hJCDfSCSLWir/XFfD4DUPSDnO9aXsopRJpND8eOJ+4NschIg7F6wTdhilRy93xWvvxUwhCPXm
Y+eDk9Ds73mGL5gtubuTSIwMBpkOaVwh8ixkeI+D77XLcYKxp16WOIDUrLWFWeSeHQ9l0p4ckFma
qyn61nBYSSIdV0He3TaV2JIaz+dWUW72HYlwIb3bA4eBch2IYlNXDQlnnfsOSm3u2rNL9rDre8Qp
dZF1QEQ1LBTRsw8m/fHqEuiQtzW1VysdCMnmF6EO5BuRfwYRHrZRLIIje1Y214N3zUoCvdUdVRZM
O958fH7Ji++Fdl3QGmFviUDL9oK1Dv/V8WtMsmgEeIpVzb7MD+N1T6IbgS3yGb11vIStUC7SbmAa
KSUUdWW9NtLRveqANSV4kPXRll+YN2gKjOqwGi39valV6Y6iPhCg6X5BZY4pGjOGFeXGDjLzKmr1
tR97G4WcuRlmsgJ5N35229cWahAjNKJnf6Svf55W8E3tgcaqbbQMkoL53JV0tq/5e2FruMsZxufL
7TaztlpfXne8wjQdp1KOzkqe0x9auAptZ6QRJvX+BC8d6tHcsu5G+8YdGt+RO6u6rjKgSGqI6nBG
xYukp0oyVx9rm4uAJZvjyj5zuvZJCEJ2XimauYjIiVxGOk6anMYWZ2ujWEv88RrZMeASWFbzJkfV
HI36yo7xRc5kKXzD8kw4uE05gqP4iJy2tGJqCU01rhJUxbcJkOPNMCXHg8gF1yWE02JuQpOfnMXE
pU3lUt9dVgBJ6bjxl0kaG5a67ax8SUiqcryEOtolPrbeVPS5WujkgBbuWi1ryZGCqnVGbNEnu5Lf
uTq0Ve6DoMgDcMHtPcMZh0y+BexANblU26soy7ZeJz8YFEyvpAZRSCZ3L33nk69AZaE2Hz4gydq0
txqD1D50NYE9GHJtPMDIExQqO0vgxua5rBGxh1KCplKiMWkb0h2E9dzpDG3NIvMaIa5+GAfq2Fg3
yBRESAWGdZq9SwUBJ4kxdxmdknpipY+4WWmps3XG/UzCuapn7OSKINtH4Th8syRp1gxKiDz51QOD
dkobNH5N75l7t+pRVzcTJ8yt9pFp0C1XPRSZ8KDg3EK7QuNYWFwovFMyi8ZX0w9iGeAeWWc+zWbS
kB21qfqry9yJL4guQxiCFlQljDwj7dgp9yCdlmQlCGsnDfRF1NrDcx8AhPJTffkx1pQG13Wiac+E
dpiYDlVoN0mND6WmBzrqAwYxye7Wfao8N0EXLmBeELqQNFs8dWwyPJxcYlS1ra+i/8iJDpupEpWl
MAjeuNHqg9BkjmcFBGeIOjk1n42k6M1aiBQzfaSBtSeT0cecmCqucpWmHp4Bpcyu2nUqiNuTaEss
CJFFadBoM3WsqTGoeooRUUhrt+WknHUS0haOnfuceDgYerwXvSZap1PBg5htOUfE0B8Nq9hV7Sru
lfpExkE4L4LAAl3NTinBL3O5W5epkIKoeI01JXTsaWZw5QQLgqE3W9J+3jUzTBb5xKWgrtKibx2V
b54KrLVzLuxiHjujTrF91Ly9f6wtBfJYi3/2ctsiXGULU11rQ5+fLMHpu/HURRpW8tq8zFQlmYsF
HetloeDNsSambJubcJB1j/wAy14LcuHZoL8ONcHHxE0/Xa4qK7q90uSYIvyUv4PotzkohbKIXd7a
XJbLDemaJA0O1jev1m7VxmqujZbXIHB9eryIndmN99UJb+oEzSiPSjtslDw1VlqvR69DhcgxSCP8
qV0uL7wmzs9DiuAoEI1+bFr3SYKp+drDJUbLILqVzGCYdWWfLAHeA5eZXp6eIxPGALykYeHN/ayL
r6N8Cs1GpZXqVXlVtXQA5cS4tuQBqOZUGSaLxcmt1Ns36HuP0MhfJWE3mxxAGUXuVrw2OWQTYoSd
EcDhPiL1lwoaW2+1ZdHu2Cw6ijlZc3yrP19uDS1KFFgEI5dTJ56U6mYdYWTdeRFbodDTpHWihBl2
BjZcNkeBnaRnB7+AntpX1SkFfw0EjA9LnMhkazhgZnAauI5zPVSLTSKDPC1DOPbxBGoecffiu4CW
GZv8iChB4aKNIth4CqSMNo1xx07TfSGbL4AizZtaZ1JQUn/qV4JgNyqZiQVazLbIfAODRKGhwstt
2tmwewc71YCsIB0jGsFgr2uMM8sqgn2d4NZT5OReH6r+5TID0LzKdz2O30VT8GYMWt46okUAXStM
/1XYW06MEQePnxEf88Rv2VIzd8VdiXxcVcctICXmZAXFHhGKfYu2wkCkgEE9xn2cpsk+qIMRxsaA
ktXrzvlk4ktxpzmylfMjbAlqU1ekCyvCj+RnZX8Iv9dMpkb0ZJZDc7SD1JynkZ6swe1jkGZZndlY
h681vTjYCALUPpOPGvqveYqvZ8lHlNfUrWdD0S18k2Pt5Y6XvpZh7cf7folYRYthLMdUsCsdO+NA
bRPDnkBzaFGfWeRlmW+ycnijauPNM7ktSW5+gw6MlrElbUAH8VNakr1wTXRXdOcLjFIpVn6vYrVw
CZZE3flI2o9Y9X3Q4ukc/ScBowuhAQOqux4L174WmM6WWav054+7lbbkKl8OA2rRYJUBEoBQqNUY
BxHg2J3J5AtLfE3pv2dPAO0k19I1DAVvF1kaW6Fp7RVMtE7F1n1xWY/xT/FDcFaKdYOclVePs6WO
LLt+IZ5a2fjTdlzoNSbXSkI4mhtYLHvymweGZh3rN0Gho7sadD67jI56mvMAfpfiGNRueygLNOU2
LIBLJMGocbQeyZddu0BFZmB+6LxwWNCU7ESFzHZKG1OpxN9YqHLng5eeKF3C3Xu56Z+yultrtXQF
5jWk+9XCJwkQv+AaoqwK4DaXEu0mtPMW01FJMI6fNPPLgbP1w5PlN9XeqwpkegiyNpdDalapiFe9
4KYbTpexnlq4drsuh/sT9ieqpObuckQFSo0UzFD2NgFLJ9402aFIXJJgAZi/MyUWxMkpdokNpRuq
LaQac4KNl+aUdb5T9+atymt0rbWBfsAMcF0Kudm0qrynVpvPGwR32xECHPpFqdo1undfeOki1wcs
3mmj7S1Ff8rMnhExbaFUwoowZss7aA3lrkrnaYXjzNOoRoIY4eQjfHinbb9NK+usA1MhfncQc+x8
PK1W2oNeDA6w/SgkIP5HL6djdlHwkAalrB0Rw7eoRCNpQ3iLNjT63o+LwvmoENAEM8GgHcNavg+G
BChiG1fHlP7uoXSNets/MRgzljRbOvmjhplCHe+VFu06Cg4Qu0aD2KzwamykZ6/EsG/hSvBixWkt
GAsovNxdh0IVNXk8PdlQ4rDMNybX4VxnnbXANqMhxOoWA9gOvYylc6xoPBbLsOdBr1cPl6l9rOv7
Pkk2xGHKpx6h3zyRcZXmI/lpuq5e5w2cKYP0drCzsboVnvTNysTDGAj/Vbdo+aYNoB7UNbdoA4oa
+Y0BC/skiuKOg1W/15K2WLmEO0D1o0w0hEBcZNF2G6XSZkOFC3tIIHZ+bHClLHiSeEcf0sIaZ0FU
GQdqoKBDh/ypEHF3HEtC4aPKRz6v3plElx7qIfHPGBXNhRJTG2tG0zsXu2R/WT46C1LOx+QfGaO7
UqfWnFVX8eHyX1WDy7TFkbl2/VY7S2X20AgleKzQkJp9d4o05Js2zsUyA5jPh5a4ruUMWa9T+YNf
33HaX/I3ljobxklrG+zwF66pDWXrBs7Orvclf8fph4AHVC6tvOnHMrjmLBDeRyOn1kLcm4mxDsC+
qZZRjzOF6qpHEtR8iOR+3+kD8obe69Gv1beVJUNq6YobDCn0EfCaQrPwuntKMFicy24TugBnLuNE
8bCx171jFFFKmEIMCLx1tVkUed8uRyktKF+D9OlyJbRL8k2qMSV2zY0fjorNFNeHB3TWK4pLshPI
NN4jiYZD6kEG09KkP1A26w+XAgKdXSAcDLZZQkD3ngzu74VMK85T6vA4BPnl2MPBw5Ih8Jk9rEfm
v5sW6dIijqR2Kfdje/0xMfvGXFFxFl8GlwSfNEax3xU4+NH3qt5Grtk9IGpKbrFOa2xwp0PRYI/K
nC2Jd0ibO3prM69zOdvG8rNfgz7X+/zNmF7DCBHTimQCEguh5N3AwJj1OcGv7LCAcLUs2X6x6XVc
eUmhP8SeK90PFhsLn6eJ9iCyTyZbUfhxivdtDO8VYnjexpopRNRRem0NEcdSQsjXl8lRdJb7QFL1
vZH18VXuG9IVwLGrKuuqx7CgzY4FzFvKWC0eA6tHSCaJAJxUx7kREdm0hqNLPoSAsIbLAW36JQNw
MqDZ2FyOgUIhvyhO1e4g+QMoJ7u4t/CCXJaZMYR3rWkNoZZRRgzBR9yHpYmHAmBcErr1wo4D9GND
nC31iqYQB8jFJfQirkt9m/XVjeJd/A9CxuOF4a7Ni92/f8kTEgsEja4dStATqhSFOoUf7Ukuk1eR
kTI5DwBngYg6lkvj8rIwlgNBoOzGy3Wi2so8oZf3TnwXwLKhBDdeEbHs+bATLdrqe5FpAY1lv1yF
No8MH0y3VcR0vqpQ1WZ2QEefGhfHJy2bm+RpmiQf1AQnTxs6ta63rR9IkCjJeEvZQyxGkdK2yjEn
BCKPVqlGDSLL2Py7U1k17PSM8lRzjskbXrU2P81ARTdTjLw+U97KTqJs+Hi9FzynI2QyqUWHSJGZ
+Uatr8OyPBDrOJ6AdQPmjfGNB6iktnQztVvWHdexVSTHja1TV2HLcDn6GGO99qZwdUMM1dqAZkJB
BKtI5hn9uuqwfORxW++a0fKdyc6JqbaHPJ2Sl4Au7rXMpGbeGpRJGWvRXRNv7Ut8EVZOoD2hCUUo
1zDbQJ71Wmnc5FmXf6zwUooUtjYqnKKK/H4ZTJUBAS5sef900ZZXaRt+izmiOipFOCYE9SFyfbhG
3FpWVidUhf84AJvy1eGR+Wzt62U49yKh36jeeBuDIdhSvitv0JC628vgSwywVkUe30eKrkBXR6sn
S7a+KkNkViiFG0W8GVG8hgmBobE/TKXCj44Enlk4j5nnb6pSkx23ZSccRGN9VMPqylKzaCN7rcka
b3kHzQJ/A+jW1sGmtSRRkmMd9oA31GqWhFVy0FwkPZBvDkGXeZvLYyglBN96L+/poNGXtlR2ByQY
g1ao5oGsuSvRJe78EtGWB2zQKCHcwocyVzgg/LlR67i9ODmaBF6uBb4QgpqT62qkTxVk4sozUuNN
GOWxUUGl1BTgHPadc05qypltqLnJMja55GuTmRNJtzlN+lnaI66AnXqIcutcqC0lxoAS2KWWCuPQ
T89a1fuLIW3fgFhNGM2aGCYfRxQyqg65NdFsSdxedVNQLPC/CJmZUO7c2A2XfEnSSKafYYl5p7qL
ym3VO84gb1FCFRkJ/Ahug4O5IL51NdiNt7+c5z4qC8VzRqLbdamRFTTZ2KVE2V2Kriob4Kn4aXb6
5PVJv1PYbFChq/Zh6MgPuAyyy67oMjtKmgfeTEG7dfn/IrOg4hIbV2NhPlzydbXYKzZWhF0SBPCS
w8A9zWiLm6iaR8pw4DFKKOGX3yqBRfRMIsTERHyK4BE+NBxKcVMOW6R7Owy46dkgOuYss9hfrjda
IHmDUCscNxXd2RB6gDSJQAPA5hTZGlJ4jHAIroM0PxuKj6kwsXla1aTKFZUjjKBeeEObrVBfEIKe
JI9I5XEzDazzlzdaL/RDoZIdJo0kqTbGm+smV5ivGxb9wqKGuMvNVn0gI/kaCzCs285s6ZGAAwuj
Gh17mBYbfQhfozojiRyezLF20TixemzwnYK2FVQ/iBd0PL3+LqjIXVu4DWdVpMok1FCJujzCy7X0
lsgCl9PF3jdFu7/8l2bgqvuoeBroubHLVCfCVdFnKZR/i1S+ha3iHjK2dsxLtBwuf0NHghfFcDMs
j5N/QP4boiucokE9rqQWPTrQ8uDo8eKuSABAMTVNaEYcvYzosC5xUiPxC0UVkd2HRPjRRLc0ZXpw
hlTSan35yAkNoHVnbIUWjMuP19ObOPgl/NU8aaP5ZXpH0ZTv1cErdh/ZrkgwtX2QvZembz0JPMTL
HKG8QqQMaKFo2YVKuG2T/ob88HuNLeXlGJPGw3hsJZTl5dJrCs6golf3fpuNHGP470ShXxo9xGCZ
D4iCXjsVzenHNiW3c3ibdtCdU8H7YtTpY6QgZTcCzo1EI8ery/YVU6/NlsBsl3V8o0qEUxQTxuvy
xqUch/HFU6YfyquWhsBu0IZvAabtMzYm85zEY7CpNBnucdS/5CI+gFqhryATp8FQlalw8ouOk/yY
NT3nXnumtIZyN1ri/LHaa5ayV2HJtBx2j1WqlVcGI2WuWERpXIrmWox2vGOhDBJr17DJoXID24Pw
VuN0CTv9z5+if6t//he//5blcDlg43367T9v8YVnyX9N/+Z//s7P/+Kfh+AbiTTZ9/qPf2v1nh1f
kvfq81/66Sdz9X99OuelfvnpN4u0Bk951byXw/V71cT15VN479n0N/+3f/i398tPuR3y93/89S1r
2Ozz07wgS//61x9t3v7xl0yQ/H/++OP/9WfT5//HX7MXtCjBL//g/aWq//GXLv5uC1mhwa9bKshH
lXzy7v1ff6LKioqq0lJMWQO38tff0qys/X/8pRh/1yyTTiP/w9Wv6iTeVllz+SP977qpKpog2lfW
ZdUw//p/H+z8Ebn68cC4D//6/d/SJjmDuagrPs2Ujv5jMqumU03TNNs0DJMgYm2Kev72woTo8bfl
/4j0wAtpQBWOXac7oCU1Go9669n7WLsec2BbkVNawbxJ/We7GTeJIpZ+oD/01ExqtaGV5zmR1uxZ
INgfpisjmqAY1ay1G8cr401MWTQwSCgy7FetB8WMRZTgaHwsr6iFVhrxVNSE5hVukrKi6sEJlS63
k6nVTWLIm4IgSCaqZdalj7KpQBRGfK2nKC4JmqFxMCjupiHDsU+HjZkQFEEUH/Gd0LDKrRoPTlOj
s7Vglmv1F+HK02P7zY0DV6wYuiCF/lO4skR4nMg1OJ56eNeCxtZzqvrehk4jiH4f6VvBughTTDeP
lqGfNKShMlT1UXyLtMmjYuxcJswUF2JEh74mMjsc+UKwEEODrDAAHXaVsDMu5qF+65ftrmBGN+1d
6ZmbmEqiH3Jym0nt4IyWegY6/U2E8Rcp51Ms76+D43++oyx+Hhyiiyb0Lt8xH89FwREEEO0PL8rv
xt8XV/g0/Mam0yOV4psTy2dhnA3rDqbmF9f4JeT+Y4z/+2t8io8uFLlslJKYqXhDNrW26NfmvJ9D
2JnXC3lOkO3C3oRfBNgr4nNo9XRVyueWUHi3bPT0P988bHK1UUgeoNfe3AZFpe7MQFuImIfeqvPQ
wNRuArFXQ0SdJXb1rOAYM8kfKd4n5l0BuMsblHsVNaCbodFCWiXpT37DC4Y0cTTGLWrouWylay0K
VqrVb7jiwoUuGxsvqMoKekva9zGSvqVmvamUZC/Q+qQ9yDB3pSvGnN41AT4R0J37zuR0JihQ2B79
CALNwJp01oDjhwyB1rg1KsI5ahR4OAMGv57RXQVgbjiaEqx7lI4VcQ+9me+ict8ZjxpStZS0tZFo
AZNzPUvdns74MaQ9aw7douwoTNNdxizbEs7zWlcUnyqeSDrO0Q84RkOubBOCyqsnqy2Z4/Ypz56z
KsBLpsI5kl/jAjkoUTpDvO3YpvheSKo0oDAlht3kLhS5XbW1tE7TfMWpY9vyky3zuu+I7WE7yxZ/
RuTfuR95IOrzoCF/xOtXq+mcDmZOocDfmWHDsVBdRHVxygbOrVK8D0trY6vpkqIclM90k471DYYz
iltr0zIWPgk2qe+tS9ej1PPky3fmlHHmoXaz4OF1g439KeZINyCKwLuHeBem1zyjfI0icqcb8q5v
rNsuvoOusLbRIo+S2ESiP9BANMpy2yqYQ5JOmUNekGeJqjt9mEGORJA3+g8c3pFRvQr/PTUorenT
V37K6+Ddd2WcE9ktRBvqDnZNnzZROf/wODIzfPZlb1FMcdBGD+pul+fJTSU/8G8r+a2h5SX1T03/
2mrDS8F+l7kHOIj/rBcDavgC2GHbO64mb6TYIhypfuKs6+OQCRco0tmDw/HKTOVm6KU9ljwyhETo
4CC4idLxKdOs76pRH2JJUtDWacc/Ty6/voGmkFX0HqatGLCbp1TyH9a20KVgaStTFTercPEgeu/b
TSsOmvrVasB24NNEOV0JSR2MCKFzKP35SpIOl8vKmsLhUIAGGezzLbVzjrkcHPz/70n552t9zlKv
sZtD2CwcH8VXWX33i/3/5bb9+8t8um0+2qsq7rkA7yhTEt3LJ5x+szp4/PN1fl1B+SKaruCfURRZ
6NNN/eHxeERyNxpmDic1MX8H9yPI9qjjDJXdjBjaU0v+YiFQpsfw83o2XdEyVNO0dcQmn65YR6Ij
uKmfBsRMHMO9d23P7BngjIfqAPYuPElz+4AY77E+pAvvTEznMlz9+Uv//jPoui5sE2uQbH5a8dRC
Kz2WvcJBL5eyPahIb7RPsh8iBkSkykk6yDk7g9kNkHL43XvrPlBKnScaEhnFXsuB6hDlM9PgAIDd
m8lju9LaN8xj2wxl9p8/7a8bAG7YDx/208qZBGYnypYPS57qXFLZU8VfXGHaSf/6TH64xKdXJ01a
nIF9WzhBchwn+EJWbBtvhKUA8ssWK73TKKbUbKioTKb6CjM0begwdgqO7ildcqlYTtTyP3/x304d
7Ix11QBlQMP257EZFvUYMrfC/oRGFA138hhuTfXJ7q7+fJ3pXfplRP5wnU8vc9LYQ6tSJCDu6iZg
pTP6m7y4/vM1fn+LSYkSOj4YS/m8VTWUcBgjjaeorUBMBCgkl0CsH4xbIKCL6FyvmjXV+OQpX5nO
F5f+3RunymyPBUcVm5n45/vYJUzBnspc0s27hTaPHf9Urqe9lzvTdpTNN3++3u/G64+X+7TnkpBJ
SkbB5Wir7IqkX/fJ+s9XkKch/+mJKby4eLhVE5WI/MvIKJWiJ8vaYUg63Eu8JQtO3458b+xQNnzx
eijTFvtPl/s0QIJeoshr+IShriivOPpJfozZtTpochekwd7XpIG+BKtygeNhjijniwf46w39eRP7
6ZRDVRoLWeBDazeOo+ShdFaXf76hv74BbI7ZshmKLnRV/rxI44yIhxYtGPfSnjXJiwvR28Ry9+er
/O57/HiV6X3/Ya2JajcKK52rZFwFFkjolV/cqcth6Ocn9fMX+TTUrSqAhqNwiW7OGrYnHWPVLY2l
sjO/GOS/WUK4kiaoQ2uKYSnWp4fiwmLvowH3tz4b5sM493btDQKDdfmUn7ytet0tvbfstttou/zQ
vrfP3fp/8Wb/OkP+9CHsT2dDVVX00tKYuTAmr+pls+CMMcfTNpevUTwvMZo5iIytLzY/vz3L/fDd
7U/LZ0Yiy5AAbHJ8ZLUx0UJSCxVjKnBfl+AqS7bVbu/QJ1iZ7m1hXCE/W8Eak2lw/XlEyb8dUhob
PkOjSGN8ntraKGbXy6mNiQBk4CZZZPNoHu9YkeflrD18Pbn9/ooUG0yLrSZ1o89TjwjLUaqmWk0H
4QmrIBQWFGk1l9eLbaYpy75FuKMAkCdpIERHHw6bIUnRCFh3X3z73762P3yW6e788EKFcjc0tAcL
p9kaq2V1LOa3aDH5/slGOGyf5u4Xb/CX3376RD9cURox66cDV7TX1io/V3OKLDNjb3C/yanYSs5X
R3j5t0PcYKtIwIipU3r++YoQGHRRypjfaLA5yiJcgg5x0KZsSDlYgomfqQterC/e7t/PI+a0WsoA
9w3xaYTXSTlC2yQgI9yAn8Zlvjb2yUZ/wYP+xZSl/LqW8Q7/cKnpz3+4pXkDFLgeuJR7QEA+V7+5
K97hpVjES98J+C/K9HM3nj9JK4Tn2wQ8+FfL6W/foh8+wqcxDVM8lAcCF5320ViUTnJsVtIxfcAJ
PGv29RHdwlczyFdf+tNTNY20L7CJTRNX6wAdmsendg3Aa0UMz8k/fPGe/HYM/fD9Po1az9QE5pfL
GIpve6bI7FA/nOk2L8l6dpJ05p2+f/VcL3uQX5aiHy76abWjq+IH9jSElFV0bfAF+7WxERuAJCtt
l4JY+mKX8uUFP619Gaj4kpV8WpFaJzti0lvnD8EcTtMWNv8qef3irk6j4k9f8NM+z5OrVCfgb3pH
0s30DEFWOuUO7MdG22PA/mqu//1TtBSi2Jnw6U3+/KL0WjWqqsFTnNZ2EujqvexUhHLibK5nyR6L
yCo6BbR/V3/+or+7rsWuiBgDTbdN89N1ITsgzLdH7quHtLyh6Uaglm88KFTV/nwlfugv99RUUKvS
VRAKJqfLKeKHyUAG60XNC5HBYPjyvIvxlERQJWcGorv3KKodWxxLOnWKTc5N0Izklep7O+0Xim1u
IpvakervciFlhB4toy6naUxEMAkEMmJ4cj7jeZf7z+ZArCVi53nVSKTI9sVjQnWyC6WZHrYzPbEX
ffIY4ztLS3KqrTcWmTn6KyqN/rOcQtwDn5EErbdAwgY1xCWlQyPtgDKXPYvx+fmQQ12tOECpeonJ
07CCnT/GSFwR8Ng6eSfXoPsoOZ/TwFognXKRGSvNu2S02wF7UGAGb1FMALVJcY7lHTFW8CRLw0mR
1CvDv/bxMyADRohg3lWjuBVqdR9Kd21+FenhVjRvvdKBCZev3brahFL57GXDSfdeVGJra3nE7OZf
9Rjwdbu/spvHkGyRIQ/mOCnmxJmO8jkfeF8j2zEjeZG3gHW6FCbRRBTD104YfZHZK8s4Kh4QdKDD
IMVWKiz11KKbrX63S7gUPfJfsgDgE2hoeEbiD9L81YQgGbdPRmSevXRc5ilZY0O25I4uwwKrJSQF
Ir1mAl0UWyx/geVgXbGTQrlMXktHwfhOk7PVSJkmq24jvPB4Ru6bVl00I4dJY9EXN6lJKAGEZxNk
vAx6oZ0J7zRBgT35KkuwLOZyNC8RgknylG89YK56cwv07YRzj+q3ooHiji29NmSEeTwWSBp6QrY8
g70guFYL26VSEwmARC7HZ5mQkO0RBysTYQDsDObcoiPaomoivJF4IggAHckF1Pt4XxPlY+Lqj+i0
99E3wsLHUJxK+znVC4hA/jc5G8FLaKcojojyUdbxCD9RGIsw3jWkAvvVSOsalTVTgO2BWgYrO0hX
k0a9D25aGl/CqHZaxwEtJMC3orVuiZ3ZuPsyW8ekMIfxdc6kPBPg9IU9kQ7GO0v4awXHoTSgUvDE
CsnzDT3dVWApOO0q6Du3in8i02RDDDRiExrhFiTLId+lcYYOKdl1sIo6uPTtyKNTKxBzWNw3Zp3t
wtJ3JL2aDfozneoVyUAz0dgbxdYXMgENcOfrMZ2VgM+iWJ8XIlnJEL1K8h86mO2Cjl5UxXBiXxIM
i92g3hSltpOV+AFjAi90FkM9J8ivQw5xyMeVYLAH3bunqzt3eIwFqABVf81EcXS9NKdKeat5d934
EBKxTcQDsGFwi1iWIwxx/nOt3KnGreKOy5hpRhDiO6pToQIhc4mfbQgAGananck/TmkAmnUHdiuF
4ZvdgvN77orsoWe8BNpDmEWERdsLYeA0JPLSTSR2b677VASYLRQnTOpl2z6pobfue2ll6fRW/JFU
bkqpooneijq78Ur8yQMqqqq98et0a7gnT/b2mfhG2N8pIlGkkLJDl0+aeyzvZOpiY31TsZSm+S4L
YLoEB+K94T2hs2sqgFdUnhsj34CNnCn12VKNAyiRo0eqVpgInGbNWdPfXd8maxwJczLt7UMSz7K7
IQluA/eqVb4bKfKbXTNcG2hkTUxFdSdmVq0sClROrTap971Vji3SeO8KYwlKnFRxA39iWk4RXjc2
2ccqHYEOcsjIriNUItJBeWkC7VEjnEa1pI1sEm1sm96GQCW817vMogPjeWARns2G6BBxamJjN2rJ
dgxVeIJIA0X+BrlyZmLBNQhF6Dl1BfZGDZ9LdKwCHIumEC2BZBwY72iEJDS6N+BYljlHx1mDfzkK
dUxYSLVpm4QVmvHwYPsPtD0cjxS8oMBTQ3zNqgieYRMAbyjnprWfKp5pP+uyZ7xdeyO6FvIN2Euy
4CnE2GRypVcqg8A1v9cErA5hv5VUn5TTd3Ab87xOtk35bAGX7lLGMoyreVd7x9InXJyEqtH2biJf
vc39TF6azbOMgjDQ38suokt9lwTVvkP8okCSGQeYK0npRMFrIinbwXrp1G7rWckORDeMVageoGPs
4Bn//pzUCHxXFTlthQMQ/RGeG+nAwc50472ct+vIrngVcP50+hMOHMeeKoE1zHzuiXcXy9dZRbRz
CAikJD+pkonS9lpH+W/qzms3ciDZtl/EA3rzWjTl5G23Xgi11E3vPb/+LvYcI1E1qjNznu4AAwwG
DWUxmcyMjNixdv826EYGmwvcbywuoGEpg2WCBMjWzAH9+WIy1rSwTFvjSYjAgKhz/Nun6dBNECR3
aY4xWHpQcGOjqSbj9txkz7HwEpQgkcX4TEHmxO3dkK3lziErEmWSdZ1EEao5SZsUt1DX39bZRcKl
GTiVM9OXaaseruxIA7b6uZB/CQc/h4ufh12F/PClkG9CkGPYyR14/39GJ9mNx2hr4kT99wqJn8Ke
jnfcQM9csk7Exp8HX90AFCISTSwYvCRhqB8QNDjJCxwn7q31XXF/LmRc/tx3z7qK/fmngDVbhos7
0V281boaVoAQn7mmyicToR/f5So2Dek+1vOAgVL/zVhUoDAoesjzUIQ3wvxETxAuN5G0K9rfVf0s
VAiI1UV9DcDDBTzjN68hmxCxR1YbdJdiFfhHm57wc8FcAjFwvfclrJ6e8u6p7//UGuHjVLB/eoin
kvbJMl78VjiGoUhL+UEyrge1d8v2Ni1vu+mS3gQKfgEWM5yaaSFzOEBN6DEioQfObqbgQjWgXmdB
fxVPLlJOfcB1KelLrDfwskyec85r8xeRQ0SgF+f1L0Vsnuol2+NX+EWo+q+omLZ6fi+2YkkRPnH8
WL3oR8yy53zPUf+UqLu8rTZy7gR8kYKwFYxfcX6Jg3Ndt2z8dCdr2SN2Mw4kMwuHRxzNQe/sZOVg
DuRTaPWCSjQkbs9pVzo0CJouUP5EpUM5hDM0IpFMYkDK9HmEQv6rbH5Fiv9SLlrX6qc5yp5fPUfd
Phufk2Grz1h9adHoRMqTbjzF5nFC/UnKcH7P1crOphcwXwehgrhG1LeDAymp1UUOgtyJon1kzYUD
Jpwe4lmuHT3FSznLAzw1S/4BQHmzfzAgarGtu7hRmcawNCK6nSYAMAZqmUzghd1pBpkKZG0j5vGl
lAuOaKFaBayAqY1S7LQ0+wUE3hmJnmg58VNQBDXRUfdkaCQ5sx76v0gxfdOJ7aHVAADJR5ryua5U
F4L5avHiuBcQayweoRdivUdWgknaDKautMeMQnq7a6AN4fLHTptssqmg/E2vlN+5E+EflnNBASAN
0WVJ4CvHCBjk9C6P9b3MiyxrqPd7U9wp1pTYNH3BEyvLC1OAXWm0v/zyMPm/pIYazvcXM/nUvcwy
FFFcMr1Uslf5oDEaK6mq8toxR8L0jeI1d4NpJ7vEDb12E9WO1nuCS4HAyxwdWI/gsvLss8mwcz9D
/nwFFjCyMOKA4y7ek+m9DVzBHjzV6+4j52yqb0lgf9nDDB2Roqwr+pcEd+gj4B79Go74xUTVqLgN
A+UA8tKmoUX1UrfHCyD7GSPbEXbNsQlAv5/JS508MQyLKF1WDFU3V5MOdKhWpKphrZvTQy/ei2ZF
cCq5ubwvS3i2XXsmvXly2yapSx1EkhRRXp0SgSY1EaXQGuwiIVdUDLuosh6LbviHgvOTgPOT4O/r
1CqSYliKRhoDT65Vvi1WG4tGgq6GH/owyy1Gi7SfTmfW7KmzgaSFSRMah7xqrHPjZo6KGogpa/ZS
JLFIUvFacAcPLN7/IjN84l0xbUBjdBOVFf/r88rsDVjydGvUtAPQLRmGVyHe1XPJTaejAOPnXJLP
xTFf80/GpyFXH4MxNaUoT+oSUKDTdmLPKA56RPnWMbaaXW+r+S6TX7/fCE4FEp8GXb26uvdLnf4B
BMtV7dQzhF3BvwzqaitkvyW/h3F3oBvH1Sbq9H7sliVZk/7p//gjVqGUPxBWdjS6kgmTQOKbHt29
O6ySvFnzKfokTuRo5yKor1kwZpvkG7IGi1aPdRasEfouU9EhOnUIzdB4abrMNs1jaD5OFm3c2Z+6
e27C8kJWyNmEFAPoxUSyZS+XF53GvzNTcGIn5Ofw6ZiLZtbQVutNE4c2A9lIsvqJ3ckdj/kOSqYn
boTzO+GykFY7IWNZKnuQitpXX5X6EjxYpDFeztzL5CrbBQcMhrbBTWAvE312j19e3jejGauanipL
JnGyWDuVW1/Uf0taOfpUG1sXFz9T5KYOkr7vp/PLmKYhoozmKSXFFPW1OKGI56SfMEvADzwA6fir
l+RzL2yJRFePJVsojSzdoOuAUt3nDcKSmlALafR3hkN50V5w99/nXnrvk7vVUdx4k5O6wXVzrL3v
H+1k8d6STFGRDZGevLWKpMQUXaE1Z0kby4d6X19nW+Cz+kY5FlsAsNv5aaZZnVKZ/yY75IvOPPjJ
Y/TD8MvUf8joFr6gg8K2SHl5/UWzJcezxYFyd7ZidfLsWpQlpooMli348zhGLcx1LnBcN26+h6Hh
YM3lhs6bee1v6M6+jLdmAPn3TG781CHDZZKMvK6wMr8oB2b6hapGIDAait+Ncl/rf5pEd5TshjPJ
7usftfCn1bGCvZuq++9f7Jc1ywX248irOxbWar3VdAXfSUPC96du3n7/96UvR9rfj4K9RZV4MBL/
n2cUjaZYKya1zpAsgPVWIcnsyH+ouQQ8DVIKpAmRRr1o9jeaAhGUi/5Y7/NpOBhydI2Hi9tIupc1
4vP3P+zLilp+F+0MqBxNuhDU1ZdklKmuYUa6SPZivCeUfT2ppH4UcgUSHcy0jwfhxTT+Z9vJPw1a
pHPjriY8k/xqzsqS1Il0CxchnN9o9aJLCrpHTboDxeUiJc6kVxLBj7iHbYrmjU7dV6ONroY0vypH
FLICHGrrrB7oi0BnNSWrV1WWfg5DEZGpOjZXmfIjqy1QA8IOSA+eUMBrRpTWBR736v77dyF9OYdW
Iy+L6MPnnVlg3OgXr4Ayk/saH6O8udFmUijQhsbUhQlkd1l106X3iWHY/8fBlzf2YfCJRhYBF2Aq
cLitDGm/b3Phcp7J5sHoCavqIpOeZONnkKauoJlnRv96J/r86NrqoAKIqvjFMulGnB8zDJTi8Eot
QWkjBolw4MY30NHk3tFU8NmKipQSGY4IMitByB387tveUfARzJTqyJL2KoxQzszP6RXL5YWF+LfG
/nl+kiGcmhCfX6fUzLsuTL1Uk7y6hAJayhC2dcenozqdB8+vJXCPgAA0KIkw7eCZlnD0myn3ZC6w
Bm3LBero73/eyf3FMkRd5lBSv+zYYDha2uNR0eChDtVSskvzIZ3vBX+8k9tdWpyZjX/yvv5nvFW8
TEMqmFSf1ZJhACg3FigpqKLV6NRtByhAty3JctXkEGvYOSB0DRRksKmJb+j94D9bxntVxihdf+B+
gC1A6kbVGb3n353rU4xAuxUG2CZUVOQ8hrr6hYahQHOdud72GnQbWKUk7ckbObE0uqpAD3BeqITW
MoJufC8TwW594pXMfGySFHE9MF1515iFF/D+EGhvVDh5SvPejJDypF059Z5OF3tD1lmcfXsY4iux
2Ie43yjdCN4u3Vjt5FR+daxb7Gd8+mnTDEM01W3CewCy2jwzV/nG8jUHxLIjCMbN90vi63G6zICl
IsWja4XjbXWKZ0ENagKngb81/Om12TAJe/i2Ns7EO+3c5nVi2/w02mq+tQgIfZgw2vhjchsbOtUz
3QgEQc2/XLv/+1y8QGJoBDXyaqdKq6HrjAnRt34JcnljPA8v1TbZQjf1mgsChW2Vb0h3/TwznV+C
os/DKqstSs0Ws40C0W37I7gTXXoisls6HxDUqG/1q3iRH4R98q8fz6h8JYmTmZu3bq1OBOCosHfK
Rbm/DXbKLkGAqHry7lzkderRFFpMVe2v+m0d1uJwKtdSjiohNt6i4H3MnnPlX75hM32KRA6B8E5V
ESV83j/rWm/V1mSMHHzRprxJnUVe17wpB7q2XsLDuVj5q+xqNeBqQU5RBHhkkVrEeyIpj5rKvtqT
N3bOhstfosdlJJp5VAw0VLacVRAl+HrX1oZUOdMBptgSLsc2LVUk8KjH28YepuyZ7f5U/MSQCNlU
yzKh2CifZxNLiX5oS5la6AGfGU9xQPXdRa51xLT+qLnKodmnO3WX3AfXwpm9/+Ri+TD06hLSGb3M
zY6hxai9MPTZVUqas9PE/f57OzfMalLNtvL9QmJS6/E51rfCMMFBTZzvB/mSiFjeHFd+nR4SA1+Y
1VYyZ76hzUuSTqE0PN83OrByWkkkssnfD3R6NVIJVkg9ooteB9qgh8JUL7jbTAdYR7tx13mD42/S
w7lv+WtJbnkmC7Q42h95WZiflwbpFisPDRKCvdc75h8cUw/+O0bBTn6Vu/CPub2drcct39L6sP04
5iqcBy0yV8Ey5mCrBwsE83Y88uFljrVN3WnnN2em80S4s7RZk18wJJHO6dV7E0sraCWRC2pUvlk4
Ncx+B5UcaQhwRe6VG+r6Z97f8he/PuF/j7je/QeDCCaMGzLYY/0L5N8u76rHqVR3Ukq5XDOfoTTt
o07EHCmk0H6XYzCf0hddzEQWbYtzBaikobmvxIc+OhPrnIrGCPqQetEJhcb0b9riQ+yepomZ+iHL
OLV6d4xkz+ICVXYwJKdePUwhwgxYTxN846QxvMEAjBAGniEk28x6CSgRFRq2xLDDcxhhAoL6WJN2
eiGc006CpP46jfS/qzJSWFLiX2ofgVgabB0R6lDtsankn5mOzDrt7qwaCwOpoh80pqKT6ihHwOvB
ehOuBS7AJvbjhYECv9WfTNRh4liQFLwRVX8vhyAslOgwauP9LL1penHbjLGjzcZOK2s3RO0a+Mds
aGHc0A2KfCfGsxfZzt0Q/+4G4zXKBDrYGyfPys3s73L9ATDfphYb7iAa3bp/kHY9hvTR6xMK2kK4
lfEhweT6fsjwmIquuKh6streieEfsx4eaDPZt+olVfF9GlMStV46KX3XEVtU2Z3ZZC+SWG2KKgRs
GOwLRbTjqcZCBscmteMBnqRBAoib2Kak/sAk7QGE3YZuyI2qSYg30AMoiKRxGIMGdTPN6rsWNxgw
zDA5K3vU44txFPe6MYGjA5AmgS32hUtZbNwQs+EM9HbdHQt1wH+H+ElSNzVqMotC5vgLVzK3iZ9r
zBjQjPWUnWhD3eAv1iNWspDSFRjNZv1FhraYAtxsvOTyEzVZ7JTTrVlOOD3CASRWGYN9rlj7xKeg
1LduQVUykh50cEuDhQeSBrDeRF+IBbycALvCgY9GeIkLbpK+VUmxGfp+I+OqMQ/dRqUw1Ha//Q7z
FRUsFDBldehcPy1spQMiNc73Rkh9EN8ULLpQEVGclJstwgugyJW6MYjaA6XamUgcE0R0itHaST48
lNLyZrT8p6gHdkDtsRoNgHw3FXtKzrUG9uf1ZGk/NE4Ds+F4a8Ecjpcmzc6KVe4r7L/hmF/0Pv7c
Al4u8E8UYGLq0zjRyrwrx6tpgmc1Cw++kD8r2ILMGO9JIiI4/x7nDYwvaJGMe5x94GYNV1J6EcQz
HsUVbdg3JlZNmD7vaOXDsLaqtmGIAWDyRxaufCPi+gLD9KhIeF5KdzEQlFT6XVGYx3zjJoY5KRaW
bQlUntWjrjSXkvFTK/faWD9VjbWzlNHTpJsZaGirCddZ2XpRG+ME1uyadtqnpf8ALBjdoHFQ51vw
ag9jK19JLfaEHbaH4t1QC1ujiW/NPLumLIEhW3JTzvcYVPHIqHz4UrHxBT2lC3+a6FbUqJY30UTD
OgV5i7JK4PXpcyK/j8ZLoFmQKy+yDt6g5R9pjrHLXriZteGIFcOQvtflTd7LzshXBFOgirAgH834
IW4GgIgKKqSDhC9HRmvhVLgo9QwMPKwoewzw4VyWtjG3blMjexK157neI1rovGwej9oghRu6f+02
xMOjF4+d1d75+U2q4sKtoGKz5ivRB2Ms/JkU+UnS9mLcOZ0eeuIYH4o52Crio6bwycWYxSlvU4WX
MpYIQUeNeT5ijL0ptEtJuRdyC42Evy81465L0qNZgXIsupvcgFVuPtWxdJU0NzhnNPGfLHmWFGRw
gbWr4I4p4pXRBZvev8Kr+mLsHusZQ/lml5nqYdarrYiNTVu+o5b15Kw+yAJU2tKplY6syHUY3Zms
ttJ6toLbKR1uo1Dxqg4Us8rT/BrmH215XZu3cX0rKdc9JKrCv+rC3zFGlL3yCFwgQoGXZA9iCXbe
uJyVpzwEghRmGdmOV1QSzOniKR0xVe8ZYOSkv0N6h9keff5juJhRlhtlGL3aFN9LxdzgEbeBg3MA
gboJ0RfKGcJfvr6QY8ryl7ynspkNPH1lgb9xQzLSS/r5PpKCH2pdX0Av05WfEWh9zBK9IsKfNW69
JrweMT7MejAiE1aI2iN+Cps0hG2peCXogXyU33K8xLSYiFyvbWuKHbAuWyXrQPM8gQSCI9788AWs
pxLpF+jNCljtYt9patPWnPmScPwWsduJ0i1pt9rW8UZDkWaV6GwbNBloO43qqjImJ2ryjT8cs3Bw
ej7YAolwbqY7fCwua/FZ9skLTajl4LQKr7o6v9V4wo00GtX4I7Lf1ewgQnUhVrexAYr8l9iPXt5E
iPG6Tewf43jGQOegpu8jSYdCdFERbBKYwc3oVahiZvwZ+OQS9bYXtyqqDI1D3UAyJqUq/xwZMHJB
q8vdqERGkcubUtc3VkfvoXJRpJfafBysxh5HPN8n805Sl8QbkCSrO7bmfa9xRvWHNgYRIe2S+NY3
8QbEGdGS7pLhdyJjiItHYPhqqHt9yp66rDloAaQIrH/i4ilidx8s/DXwealhP43t1Yw/ghGEuDTy
yRim1wNghpxzVHv4aWO4gOS0hWjsNILutdK1MYEARs7HPoZWxkskf+NbGgoK/wEHKruyfsTQbczm
KU3zTRvUu04xDr56o/SvKV52vFUbcBNAQ2FjsuukSJsxivU64SkQ3uVY3wjpL739VXOqw9hMTLJT
uHZAaZLlcCeZB0X3L9Wq34lV4BXjTq4yCFE3ffLWN6Dcyoey/63j1MkCjtWXOt2G/nPqP4SjwPfx
a9JmEKTvWvYsFM+Bj2YFNkeYUETP83stmQ81LRyN+CTrzya0MKVDk9o0DjTbi3bpjuZIMO4alOOS
Wj7WavdzNPkb6Tyx4TUFB3hzoxr42SJktPBYCuRkH9XlIY38+7pHfNW/0VF9LeCFliwOxjP2pRsV
0DWOCNWLgm/GJsz7FymgvCNUOyPMMAZllwmC+2zqHwstIKvqa2xkN2ODFYIo4+o4pBQJUGtjXzs0
r1Uh3c6+/8wsonIMJvrKG2lyBOwyO0H2ZDTidePSPLxLZbyw0yuzyx+aSUYIfuGPmd2oOHBpdbWD
bFohSW6q9EelvDP3cQuCaC5Ge+geW9wucCl50YxXdWYtDAdLT9kuoBRP1IzqI/gjL5foxinkfZJn
+KUsuCLUpxUuj7GebVRf/h2Yb5FFmwfvYEAmaQjXRXHnG6RyStOzpjtlzK4nzIg6448fsn71Ymeh
NQb/MYipq9QXfXNvYDJap+44ytgUeV22s7DyEFl6poRdZHXRlJi8FT5Wd6kjY2SlKxm9ttFd14Wb
OFn4nttGCe79sfmRGv1dVu6ERL4TjQkLBY09qUMcFEY4BqIb0UyiBvlZleWNpu46jcJ0G/6R0svQ
bz1z1H4afUYciS90kvtovHedbh1AV+PielVWr5NAbAGTmv9zDgnFJGz6bkKr34X9jRRVthglL2PC
mZBftmHihZjhpQKa4XYjY1kgIe6D3jeLrR0Z2Ksn9OVkGo4g+W2A6htb2cMM82SK+ltBGLyxuNGQ
q494fMw6UIbspxZVnk/thEqjiwEPUpt9rY220rKVBDJGc1hRSFuZO2LbibchnuiJ/hJzihnNC6J+
t0sepAZ10pRcEcUmb7I53BTytB8ylXaBztVUek/G9tgDWE+xJGuqB6EIL31gC6pUPfZ8H0aabK0Z
KmHTA4ELt1pKfS38Wfl3WXD0RWuDg7nNhgQc7pAmz/MoHLsCckH1UMyNZ8Cg0WNUerAcq2pftHhv
m/q1iqRgE5t1sWmxSzMlAachCRKnbvNdk6rHaYwGbuE+7yBCiBcIdeyif4ZXgXxXxdxvAa1kSA0h
cQjJu5ziCcymDRNuE0Qm5in0QGnJZayxYIxG4QDDJL3INpmGSlgu3DITH8V6OBrSoaQbrHso9Mtp
mnYmW42JsaeE8wy9OkbC8uO+IzimMeIN+kfCaMmvBxBEZcLAItYtjzK6zTZ/FOX4GKkC2PHCG8xu
Y4WXShJvDeyaE0oyenpboJSrfK9nM43aY1bctMEPEbQvRkxaF9NbM3LjFIDO3CTTU7XQ+OnlGGR2
Cp3Ec3AoxEvw3ZsMMyYlhkLeuO00IkR/KYRj391W4e3Er8J1nFYWZzBfLHSli1EgXqabIezQKL7H
Gq5w5qMyZx79BARRKJ5NMyaqEy6MaNoM9Z1WALJRhesky38P1kMTqUe/PvZ4pEc+toxWva3xY5bw
QZsJEaPwl1g8LFeqjBqoT39dLtl9Iu7L6TGOd0EGR0hN3BkgfTnstIYGqQExPJU6B3b6EyxOS79S
E8OTSbb0T6zytnunDdM1tHhbGbctxoD1lOwqxdypcf6IQe6d0s/vkbrTaY0vi/YmEqbK7hLjACHR
C83YxlPCyo7lIoFH5lnXlRuAmJIiyKU1EHxmwjfSeSGIH5pa9cBEgzulMKFfYAy2GcdiD9ryYg4z
W+6uxvI2S0mOZBl+FXxjm4YrM65OIp1AuEI8zwPeX2Hq5qhpx8mwow7r0+w5iQihR7zTiPiC9DnI
7xoi+bQw3C6Srrr2MRdivsrod7QoOwUp751KKJ2yod0EFHVFW45QAHxFqJlhUdEV8/LjXI1KiY/v
/Was9XjTlCqWGktdJhjKxf4gU7dRLfJ9tNpzDTR9U0nFAUei0Z3AbtOpEXWISohYmOA2LJ7SsT6S
0IDmnZ7LsS451FXKR6TIYMGG0MkzraU6jaGKc+NTju0bujjE/tJUaMdAbmHeBfGynMOtMUDAjN9T
bXqoxiepK879hlP5kg+/YS3gaQ0xnYWEqw8dLcyA6uT6eCnhT1tgcFF25Q1IJD4HdO+coTHgPcIp
J6BPT61MNNgDMa2GYYZqJwldRUO6P5MWO1H1+ThHa/iNamQmnpj8PoBY9pCVjlCOToC4GIKwbYR/
OvWy6QJ3RMb2/cincl6fRl6l97PU6qQOsRweycpeHA27Tl87cHYRerEWO0Csf+gMU3DVpB1KSC61
Zj8oP5MRcKS6aaX+UAG/ztNsS0mdfjba9ZrkTF7uVCqWP69xRpqyhcRiebsf8nJDQIupGlCp0u41
p3NJw9HXsx+2XEFQmhxET3aS+7P90KdkBAZpJtXU6MlQ18rTOoxVQ25FagP0ZJBeA5ewgStn52Ri
wSl8/x5OP+OH0Vap3ygxJ5Ur+kJN6Ek2baDU2oDoS5RY2B9Dzd+IGwzbs3Pjnvw6P4y7kmlQaaLT
XGTcRbGJch1DU3vpiJZsc4eXwe5c/e9EkUf8OKurUhzlTUANBrPaCwjic8WmC+zc135ujNV6kSec
oqiuwDW8CG+4htjzsXhb5lHeHOotd4rtmZd3ahLR6KHxUammUiT+vEDjmoRZbjIgdQm3fSdCsbnW
/ETaf9HdC3vl4fvxlney3lFNXcIrE0QY+MbVO5tlsl7qyPdWFDdLgJXmWPdxJSRKd4Pw5/eDnZrM
j4OtXljc0R0RSAxWap03yr4r1frj90OcKrGLyAt0PjOYSOZaKNcFfuJ3GaKQRTzLObkUGvvdeBif
eLrIO1vTPPVpfxxvtel1kzRUY/mf49FX7Bh32q2wrbe4qp8psy+vfv2ugNKo6Emkpaq5LJ0Pexe/
QlHqqF5Kz+0+OpC53dKqdn4JLj/5u3GW1/hhnKIa5xSDapZgwfQtxJngN57Jm/613ubbc4rYE4tC
kSVN5uwmBIeS+3m0Xq1FTFjoV8sxNNSE+/GsVP7cCKtlV8dFK8sNXVSksXe9hq6vO7dPnBti9dXq
lVpNU8BDKDRTq/gJoxr8fmGfHEGWJVUXVQ6LdQ0RKyJVzvUYZXr3IhhXFULA7wc4pXVTZPkvvYyC
3Je2BbmS4tzXeQbxQLq/2yaXuNhQL+C8iJyzkpGTzwNjGX2DrkNoXr0UZeogaS8vpXUkT7cjN1R3
/S//onUnp7UpcyiFZ71//4gnNjuFXQGuGG2R6FlXH1Ago8nCCISiHM5FSnWtUI2KUT1NdHT1Q3Zm
Qk9Vsj+OtszAh89IVAVTkLFCcIoo3FblHW4pOzFQbEV5/v6xvmJ7qC9/HGlVX/bD1KLSw0imUePD
xwYxkCLQcams4ktxHBzoudwXpUd/jrGLwn9bkrZx/i7G5fb7n7KMtNo6Pv2SVeghFfhuhJg3UHCY
6Y5+m6gGRucKvycHkdEH0ItCPXOtTCynaPKHAGnwIu4Idhn4HsE13N5OXxW7toedfnVW3XFquVIj
/e8xV1qZVO5wfkkZczjAA3NzJzlwxXcar3Ow9rjNt9Xu35jJDwOuzpVeySJrxJPOyYXrOEYPlz/7
5zTW5yZy9T2I8HUHmKp8D8hF9EuzuozNM9KUk7vKx4lbfQWz0EWGmDGGRONmQEY5EYD/xj9pknKi
SrQntSIdgWOF5mK54P3fJnH1Ycghlh8iMlpHk/70uCrGbeRK4jmh7rlpXC16xRIaK1MZJctVhwZx
/hvuVeNM8HRyOwG8CKYGbj08y8/bianldVVDoXDikc53qu8DDbi5GrmVde6BvlK52FDw5aOdAzzn
QiD7PJav5EIeZRwF1n3t4aLKBaK69PfkGTxiDjvetdthdy70PTWNHwddnQhpqaIhmdHjtHivYs23
0encwE7ozLb8tcfr78Mhw5H4H0vP0+eHowewUHtrCQfsTHDNA7XppbtztGXsJvaZJ8Tbcwqgk4/G
WYdsUEVqu6actdLYSMMMD7HBPyOLfgei5CThGXXp11YYnoeTTTRMA03fF6oZ2Iw6HX2uDuJL45pb
MOJuRgOriuu7k9n0IVKO2EyOljj6kayk+/23dmp9fhx9tT7FBOFrSWHf+dHMl3FxGxl707z7fgyU
RCcOGB09n0QMJHGQrwItScvQM5QgZpLu1QKrYub4N/k6kpTgPWwlOwkkW2mmfa9R25cjmxT0VhSQ
+VbxDgmEhz80HGTMhS0fjQAaYFFubHEIb4I23A6mhoG7dtnp0sHPDlXSHSqKySTujjB09liKXiRR
Fm9CWLm5dR/SPruRFLXd+IZui3Tqk6eley6+yZN9n9zSXGqNDzhtb6neaPtoMaaU5/lFG9EFhO+G
CaepEuL0opMucuO+C2mwrmz6MGiyv5O5rlRY1wYQVmfgFj0V8DD1MUMk2Tode+vJUp9oYqenFQfE
4qLrUNhgiTbWNGSOw0bu8TSshZ08o4dQKBDiESRWGY0MPvniX0M6gQmiW1vL7brVH4Yh9eS88mLJ
POrzu1W84sFHA7c1X07dsKtJEaodnnLR8JBLsTPirJLqhlNbVLkXoLJYnAup/0pc17HEh1e9TrRB
gAlmDKn/AX/UbbAhQMhMu3Krp3Gv7OjM3tGccFttTeeN4tpttDXs+VDtF0md4Oh37VXmBU4mnVnn
p26YCi1RxB1QNuiqW+1TXSs09C4h1vEvw5vqEBwiW99of7BltYOzcNp/Mpq2NEKS9KQ16PNuxVeu
Wtmson+RNv5Wdf19BjTfHl3RCd1qYc07339jyolrJo4ni7OCZtEZtU6R0dyPoegi85Ri6uvFezvT
ed+2du2TeW5uKmm0c1haU3Eg6VlSRZDIAo/Co4B3wEi6uTAf9fC3iaZKCydbVil1mI8Al1wkO+id
StssfhT1sWbhVtX4Ipc7U93mxm6WrqwKSIuBbfHvuHmTkNwEguqfeb5T6bGPz/dXF/ohLq8CM89z
XD6dcC/SMUhkfJs8FlvdWdI63TsZ9P3Z286yJr6sZVJjbGhcPMR1mqUUIfNA2l6yEr1jeJHbPstg
tMZt+isIdkjDGBr/WFdBHxI9ifWZzMHfM+278Vdr1sRfT2kC3ukCD8RBbmtc4dCncr9bGJ8IMaby
b0JyaXo1r6QbE7teaNKsaA9ChnhmGz99Un2YjtUubsx+ntIlsWQKB1e3sTylYP9QSEcZ+1ziQPrY
Jwc5hB1fmuVWbq7iAt/ZzfcL/dRtkE/qv97J3x/5YR2oQU2hvmNOUB0qKSXHjjv1WOAamLyVQn4m
7Pib4/3mFfzNnn8YLjWNzFKW4QiF/154TWpRl4toR7J1B0D+r38kdORd96w5GI15DbSN+xjIyN25
nMupT9wQl+AHhbVprDNJUoKLpdAz/wIs/lG4G2XtEA2TG0qXoShw/GiOPJh/vp/vkx+eQWYBRDm3
/i+i/GjuDBxXwNBrfXiBPmkXqId4avZKGnt1g+ixuRe14oBFrqtQmhWM3MlSRBk6whqazb7/NafC
FfKssk5CXof5sbr7kApSy7pBG5mViCyFAF0jlUoZG6XM8L4f6mQ4TUDGlqpJJqYPq3C6HlPDzGDj
OeUP6Ue0KzTHd4pHC6AIDrAUAdQj/kn+3Tmw+dlx1189HiwVWeZlyeFr/Ioxu1PZ5k1iL4lDcem7
eI28c2vrZCPEx6ddfdyWVCdDH+tLllewNXiKbZzZKsK+orpLk1s5gtAVYZCp/VaSKwXRZdAfffMq
S64VpXBV62c8tfTanotPT0WOprxQ8lULSsG6Q90cg6ERc5M1n8S2LmT4vO7+nfcMw1glS7fk1Fdr
SjMiLfSXk0W7by+SXXu9xN0J0cHoJnvjQOvV7nz+9OR9hg/5v0ddHvzDxkLjMu5OCB9Jh6iHZDcf
dZruURvYdPFs/x1eAteMj+OtIhJfaERrMBjPuP6L9nUwCN0u+WH5or4818S2/LH1rskVzTQM8t78
Z5V3mQSjlzKDxRThLtiQRnvQ53MpihMVUx7of8ZY3Vwi2c8tJeAziff+lo2YaoHsobR0zhFvTiZD
8KDDh0URgRasneDyoTDAif8NPfRD6SWX0lY7LOccbmRnzptTy514cWFq00cjfkkXxJHZzxpbvCTH
l2USbgPQUt+v9xMHqCoRyyzJVKLF9dP0TSYjr8c3QV1EHtxPNO3RQJOmS4Pd6LffD3Zq7lSJAFih
TLV4/K0+rjCv6qlY8h95Ot8I6myHo49Sub2j8XzTtZhnI2ZEUd+TX/Kn6MyzngjgyLCSZmVKJUov
qy0cw3K/FCOEjmwjLgxJ9IyxC6fRzmTD0dvQtoJ/o4H405Cr3dsoC3NSgr7GhIjNKqXFIuKhhcgb
dXEjLnY1pf6PRfMveU/+74wlr8vf+X1b//7dXr6W/x+4S2qcQv/cXRIAcN01H90ol3//D3NJRf0P
Hf8BlSYeQ7IM+NT/ZS6pyP+x0HJEy/p/7J3HctxauqXfpccXFfCmo6MHQCYyk0kvOmmCECkK3ns8
fX+bp+IeEuRV1pn3oCrK6GgngO3/tb7lMAaQqDIGuUwUCZKa8S9sUDYkHYXbGC6p+b/+HS7J32eY
ZEsyD/CX8R+NfxIuuR4WqkEWNIcKYBEmMU8cRz/O/rNSKBmTpOYJaUGxKXdxshkouSdc8cAaffdW
rv+ad/9AtvqrMY6ctm0AK+SQ+LGx0gJ6ScCXij/jJkdqaID+jE9FSK2m/E+NiJ3bu/VsHiUljGZD
9WJurpZguh6VbKsP8Qn769fNaHwKvNjiXPaxGZ3AMjy2NKNggp/wDhvQP+tOPTFxfPmBsFbRQ6hx
irr0x3bMMR1qTS41T9+ll+L8vuzKA7avTbg5qY/66pnwcEEDk5kn5fUZQ07GoJhIOvUEQ1318PCQ
fWl1rkgaWLx5M13kKRTIkykHq8Xm7ZO9b3e1goa1lkxl0KqelEVEC1YAoh/+3PPW9yCfmlh9rjnQ
kDK2nXg0IXv2lT0uPlcinmXTEMpzko+3Wtw+tSce+V0vzCwDct309ipRLS2c2HCWgFVEkXyouSzo
AarOGtdLt/HmZLVJvK93u55Pja/GmYXA3UlHGh98zRcZJCmhL4M3bgzUZF7xekrFcOr7rYacHI0F
zDHak7QHA//IMJQnhsFb1/vTI60W0NasMEnmdBFxr0DU+6W6yy9bQK35jgxpD7fRE7CATX6nnld8
z/rEDYjythtZ/wCMxYQECyHSJ2GN3MCdlyoY52ZWo65U+gboQ5mc5UriUO4OTbSwiwIp3bBfQ0fb
jgsWk06LZSwcXO+WmfPitFqyC4wxdMOAZObZ0Y9RmtueYYbTr9YKzS2yyeT7PGS2ZzaS5cttIe+l
2ZgRGKMHlyJzclUzde6UIVh2Va47zKRx69mSlZ/JkvUU9CM81/4NPB/6mUwgW9XXdPK4nT0ztZPr
bCLgMebP73Qni7xJB/papL3lT9AIPXOKD4OiZ4dpLBEQl2bz3R5j3DP4qik8ExCwJFW9i2eRI7Bo
Ekfwxn7g+vpZa/PdFALZmANhXdRq7CtaeugTvlKWGTdZM2EWEzaINqjLszkLl11da5w06rjzygjR
KBBYoJjFEJ9bmXJwCkXZDNWATafemol8FgctK1Qav1h2zMX8kFuu3JILO9vd3q4z5ZK938+olw5Z
4xB6TLKo2fpyH18vNvqARPIbR9nVo5R5ckB8Zp4pvoFaexm0Pa/+cQ5BM7djvgl1efy5zE1wDLoG
+Gl7GOwa6rMdPCwohNNFPUbzcGkQ/rn9L12CtFD1juLVdfuLk+dvAxtJWyj4HYgX/q8RAuMY4ZBF
KIhar5j2Ujjc9vIIJE4mR11L0EagZ2/siLAC3RZwmfMKSzA+x5mcDi3/JenG1X9B9hxLuZEQ4LUF
TLREA2dr6z9rLKxwTwrT7QaQeycmza/WA5NMOpZs3A/Wmjfy949fVOuq4LfY4kcpBhVERNsY2Bpg
HSroc6XaRuJRVJ6pEw8X8JTzMu9rnvrEjxKTyWog2mwh2LNw+QS7Z7UgphzohtEpDC/4oVyPXmZs
4z1FYFAJXIhk2Vnwonk56L1Tk9w600vMqu8b/nTx2xZJR9HC8GDdX6izi1Njp1NXCG/ys+QKwOJT
e05ZdbOcCRRfuun3zcWpW4i1VuPTj1gdaGtDCxEw8/TUlgDwEB1DuhwHdrIxXmr2BSBuTlxLfNEJ
Pjz2anFWw0zDClQZ3qL/nkvNTbJ0083Z5s+f9VQrq/VZr4JodAKsxFn7pKjbCUqUbJxwq5/oOW/v
9t2anCiBI5cNH7BgJqmsW1ikyYi7qL7987Os2XCfPtKqi/Zjg0MPMa83G258qf5WNpBe9kjuAAra
L9EeBzqMFLHvONk/xPf/w+hY30rnQYp1KKDpdms8Ya/eZUfcIW5/dXqboX3ZFsBJ09QoG39C4MWZ
gjSupK2sdOttvze+NefZdXNOFeZB83tE0Y7X/Y531e8XwSJOD9zpHZstcTQbUX/K/crTThSxxZv9
9PjvftLq0BumU1ctMUr1juJIPiv7djJ3JgYVezhUtu3Wfb+Hv39iiHyx/xG75f9+EavvrTXmmKd4
Fwkwue+6C7kJT8zEnxtASGFiBxNoE023VqODDUkkToTsftQbZfyFj+ZEjxV/wcf3BnHA4DM6QEY4
zaymldJcKjszJt3rNvAbwn27CzgGRrWnnc3EBP5z4SuPQ4scYkFSAk39pEbVEwP/DSY1D+QfhFrM
z8QLuMkllM29vZzYPn4xbTqcnuikNjdNnJpXz6daQdB18qCL7f/svT2f5urfhm20xy9EUly0PbUL
/+qbWQpBiOIuV0GRzSt/N9sYBMeiVqbJNntJ5vv8VFHuy79fVVVREtE4xK8eqZnrMDOiXves9sax
7jLcfSc6xepiU3wi+E5ceGu4ZTRnTUGKiXuqRzsQR0/B+Caj5ijiMrOzU0vMF6czWuIqhJK45SA+
We3uMx3TiREZGqtadQ6umB19eD77mgcj+TRqSaxYq87+obXVJFFmgdwFFa3pNyIucL7IQb2qvdsS
x0nF//nEa/x8FPz4cJ9mh1FZQknRvHmHk5s8OxH3ll6Yv5Zb/LTiWKbh46irLZ6vPzf9RRchAfft
AskyDWV9njeWiN2tzLlMjS5GWAbJ65///nUh9q2HIPWymTWg9n4C0nGgyIpqWlTPcMkOxoS+Ebqh
hay+5HdxNC4Jm9kFe/WJ7ZBvEtJSbU/8gK/eLZoowUUiPZne83GQqX2TaBIlc+ataYOZDfAKVxeG
z+kFkAWJS48TPyY/dJf2PvXFmsu1U7VDTeOjukQOcuL3fDGPYrv4+/esulaOB9NuMt648M7Ut7i1
fupesRlE9oYryirZY0tppXHVvdgiNvfBdn4uT/S4z4sgHiGWCgeWHl93PZpGslSCRZihsoPht4D0
jN1bcMvuzw+7rg8yfRN8x9QDVcPhjLB++c2g9Vi1VNkjFaxrkNKS68ZWtHiA9yBELe3BIF1jczrZ
dv2A64ZXbzmJ2yYCj4mp08dgsBv2Gg+onpSkrUtjnx5wNXLR7EaVSlGQVaPA8ugJ65XgbmFEE1WX
0xEO6wErHgyZH/pMAy09TKWP3Xlp1UoJUk6TQ2G9dFpFbFrYmifm9a/e3vtGxPT4bmFSkK7poWOJ
7oH6+azbpwfx9k6KVsTf836afXsYG3E+gxPC6nr2Ma3SrtVIxOedibvE1EFM6HgzK4jFLcXpwvF6
7In2DDiEgoeGRH8NZDMXItT6BOurEMlUd+Vty6EwvSB1zzfJgzypylS/esD3Da6uvfKpKAJ2Mapn
30+cBSsf8xP3MBfx1t4Ue/1bv1G5XHQOkdv8rP3qoj2eSjlYn2jeHpmHpXwrW9jtVwPh79sHLNDg
fbl1MLl+GPT6d8V1xJ+H+3qqFW3h6uBLcu7mvnvV1t83EIaCqBYjEXwTcfuQ1+rPOplTxF3cTPy5
zU8bAxplKKAgxmn/hcyiL4as0qSMQCDUqCZxt9yF6US5i12idNef9CCuj6Hr9sQAfTc2hjksoj5Z
sBz+mAA/FgkuRHH7rRhC63QgNXMT+vqpSiga8U9jxUFIYlN/oajDVbjo2+/alQcrqvqAAp2TKI91
4lwvHUziznqsYtmfbMPnD3jKPBEIWE7f2qy9HyRZvhoSq7sxDEk+TgkJ88vCTZ06eLEmS1fEWnKx
VuTfMe/+6OWK3MA69WOTS4p5OMZN96gAMe5C566a5nkXFr0G0QQtZrA4g4cPOt6Z6hxidGG2y5Xp
e2C10tGJ6lsl7baSVP6ychZWU56x5reXHVtsP+yjadtY5VGriuhMDcphn+WKehXGaedVeT26dWot
j3NDwFRRVvOmDtt7paxe0VLFbtRrhkfG3yWEh2A7GBZxRTHezNIwqyd46+6QqOfO4NwPZt6TyQQ6
rBybkqvLfI8O95IiPUnnfUV11RxeCmEFXopBGNZtyDwAZC17nzmV5loZm4PSmnJ3NoNs18gO52MU
rv4oW9NjUcrOZc1to5tB14gsCyVVcbdYHGSzGrRF6PzKlAWdXz0dFhTVbto0sxsXur5v4wiiAry3
LNOqC1UN7wJt3indrBCSpKNHrIx/mErDGuVwM0d+AXUo5K7rtPUkbZWCf1s8s31WiV5y2ud+/H1i
GH6eZz42sloyoswIor6kEX3m+n3ZFIiLcZamXGt7Eepd3/BAnBCTsK1PDsnP0/rHtldDQ+27pCg7
2ubOSWQX6ORqcJMihwS5EJ9ScTg9tW/+ajS+f6erWcCaHdMOlgp6mxQd4ih/UmXydIPfQ9e9hLV6
+PPbPdXa6qDYKHjHAvFyB+tgVrca3V63H2xn18327s9NfTGffnyZqyUL9mzN+xQfcqf5kfI2u3Vn
i6d5Ak7vnroz/bzV+NicePR309oi621miebkM8NPz+Id4Pk9EYInHutUM6ulSZ6W3i7FGAiV+ErK
hl1LIaatqT7MXgaBpLFvdenpxKsUe7GP2xvxbFzIyDq+U9VYPVvTGEpglXQSmKXMo1T1sFh9m7bK
g7w/9R7/h+/2d2OrJ7SVOVW7mca6DaireJ+x00YzRS3jPytfft7afHw48cbffTg9J68utGkvOcR7
2yA+6S99MwhiuIyn925/GVD/8DpNcRnxrkXJVGIpmCEmjgmRzGr5PelsfdOaPeD1vFDqbQkgrytk
NONaG7mkLN3ahfTcDbAA1Zo5nyxic5uBs0kVfWfJiN2b9GwMUGdPxa5AVA32scu2eZuVhz5u0qui
GEl4Hkd7a7TZQj3L4i5fs62NHjX7ypYJCjYJ2iyO0lTrV0vmzG5dtiB30vQ4LmSSGoOebIe23uVl
zV8Cw0Uxqs6tluRHZS63rWH6ph4SnCoAMgA4a+4hHRv656ySMztAbxoi/SYBM6tZFMEcPb3NDY1g
4/Birgc/7YxjpDo/SrlP9hogWqsj8BlwYAVef0j0TRXiWWyJigVIo5OhN4Ubx84HMvnCGoAj603d
xdF+kGfrAHQovVQSCoghPxacp75dhhy6DKE723RUC/BfJRaWQFI2UTvK+74u5K0zSfN1bNnNBSWs
51lPL7s+1bZNbcy+JPXoiQb5tk9ksrrVeNgu8zieBUYnbTGWydtuQcDflS1kssI8SIvjZ+ZwbZQB
eE8d+aTepvEhTRx7B+p0vu5SS/aVNMVb1EJ2EgU+Kchjr6Tml4jin0UVUKUaCOtnM3HntpFkwQSj
YJiL0mElioiBCqNpVk1i9/piAaKylGegp4AJigKkPBtcwVCTpJJ7IFqicmM+vTuKwuUiF0R5O8+j
xOxbiuJmHxbSGYmN7U4VpU+pbwJPtkuhoMq7ez1W/FGUSXtRMDWonHa4hrxGki1fMYCEhRKgxUSU
Wss82I7zcm5Kqdel4WUajuYRRW/vlaI6m4o6bZKkNl+08SJRv3Uo5Npd8IRn+7hUd0mtvQCITojB
DRovxubm9sn1QDKjkWvLThM14WRSERiApfWWgtLzqDmBmy6h5fZ2EZHkoP3OrOZ3L0vXIWPte4Xs
Z1tBVAdINp2PdVyeh6IY3YqytOSUvx1RqLZFybqgdj229a8mt+96UdEuS3ZVmDp85onXQlS9C3P5
3UtatjUCo/rV9HrpFWq11QsyF8HKWct4ZhvduZS3P215uawnaTnLA0BBs+47Y/9jwj7tlDg6yuTY
0g362NkpQfY0lY2bK7lXlJEvmb8aLhRaYtInA3f3OGyDdsSSNZ0RP+kVo7btHPkYVu1WjZ8aGFq6
EnhcagOZjUV91m/xR6GMOKRxtuWa/cKm601ZDlc08Iq83WUzlreePFQ5QkjsfCsYsL0ie9ks32VD
2e2aySHrN7zQdByauvGriKQj4Y8gq5p9beAoLrRtbt8CDE1cK3xsOlIm6iu5s344er/r67p0nYn7
kqnYVHNK5ZbIYsuWAncWVLuJFPNoPnb8j5WZP6AkQBDQ+IFub0rKYnIXPxTSTF63stH73puq5bod
WADog3MoAQCeXTldbuLYPGil6cvhXVHxP4NUjhwVUtVLHaBGGC0YshEYpiLdJp18FqG3kduJidE+
LmOu+BB2fT129vh3sHyBR+m/2ZGzXzoo1AAnhwEQRtbTy37IBkG51H90RoejgkxT85tUkDuV2AEZ
mmtnqgEWCqlj036Pjee6U85aoNTT+FuWyDxNCLcmvTPdNX2IVAutSv7Nii385pY39Da1+dDV0sDV
Z0x2IbasqN8h8d/lg7NN4F+Z40+nWfzUAqtlt/dRl+zKcvQ4P+3DdHlqRq765WSj209Lzfmj4Roi
+9FV4X7QZzcPTG+Ga0VGt+w2eOv6lJzhLiaNOhABHsyq1s7WYlrhGYAJc7T2u0EjVNRWugCjTcuW
F7x2oHLMt9kFJPE+sbj4Uq9V/do2q505Fs98qU20AI2YUy4Bq+9qaciuaof7NBrPhUGdm8GInNVv
UZ1fSEboFjZ/hf3K3z5uE235ngD0KyWLxEkt4Og7Td+VNLqyOg3avA1yLKkg4JqCxWkUrbxVi9I+
dpUe7xejC/dUJmBc52Hnz11eHrTecc4XbbZAqQUI+aEQ+jZXUYdMNeP7sEo4+ZpK6bZq2rh9UHcE
2y45ZlPltzaZmQdS/NgDhLL7FDBxwS9donA7p026TcOE76lE0q2WwAkwy3a8S4jEvhrUob7My5hU
LAPs8ZU89hUhvGlRoXyxcj8YOT5xrjTdMIf72YzGrlfTGtoaaGfiFLttZnffMsV8bvv5XlcarB5p
uw+C5XICnnY91vXV0PGPyyUw08TRrqKwP0gGdLjQCvx4HnYQ2C6WrsHlaO4rwLCg5YOrzLJ+zmHw
lAf9t17Fy5lNWiIifw/lYBwxt11mkr0P8ux3EIKybmW0cNeDHZjbxcgfUqjHcueAJAR9qGrZXu0R
YDgWi0jBf9DriC+ml5eVYxyaXhvdqLN+TTUR8sECL9echn3f178Do+gOyD1Hd5ZmX834p+RRPrRK
eMcnlV1C46/ndt7GLB9VkR6tajxWCQAS04gQicSRSp9tLpOGVTYqiF2vlFzZ64txsJvudzNKOzPW
zrilCt1I1fxMkfBio3jGBQuHewwOsV3szUHda5K6j2ZYsUsSbNM03ZXTeEhJOx7bJD2PNGQwQXnU
wxp8bZz8ilUgv1HvMEbtb3KvwPFNHsIRzLpePchLmXBn0DxMsbkp5fA1re0nBNaXoyLfq5N2VmYL
EfHJLwP+srvEPTNKuryOgfliGHPmNstQuRa9N6n5//sUHmAZbSuom+5QxNeJXrduEXZbOwhnLp8x
UWqSssUfa2z0pgrdVMnBVJnyg2Rp50FJrvtQovrLIs49Q3lXS7BbxT6inEAlhwpcQDt3R2s6Dmax
NeoOKmnwHEDpdmxnD8DuRhmghpewjDdpVxxaW70JOuulZUIo6GFTGd1S4LlQFKKKw+CCP/3cSs5t
VGaX49j6ku1cUF97VJ3kTG3LQzoll0aBQFV17lKjsr3AVu5ixX7u52F0x757qiHxMSQ6UrejTN87
VjB4rTI8VBK7prDIXSVUkoNqIzldjPYS+9mCXWa2IbTGhyCCbbwMFxm5mtOS3mdp+n2c1d08scDm
Mwr4Ad1Yn7+Gkn3bRAw5/JovLN53Zs7XLVMJC2VlR1xZVBeKyl3R3KSuVs3FYwsd/jA784+pne+q
UdvNprHpzNmfJSiPLfjAYkrYDSRFxn7cyFFNlQ8JAch0BK8cp40jOuI0Sq+FvXwjc2rcxHlzqS3z
S69CPZ+4X9E1QsQR1Z3lcv5LlieAsPE2XvTUa1Lc14MWnnXReJw17YwBcQbQ194E1kIhuWKiZMmH
r51UzN76M+nnrwPTkmvnvaeVGgtTvRwR+J2DnJf23Av5C5TIZmbwKFKcuHoznztm6dkRdA4zv88S
wjSBMx4Vqb2wynxnSNlFav3OJ1amzqjushYU/iBxFqi1wXUqleM7gatN/wzF/MGWw5coRK1WmUSQ
O5r0gMEHhGYGeWTSzp2xvIjC2ktG64fB6pvW2ms8KJKrtMZrIBPw1Cc/xoDTTqJwp2SV0r02QhRV
i/iiFLsERyq+1X2Kxc2+lgCfVlGc4sY0sn3djbB56dFNj81aYuPjEh51CKxQ3jZxBsCtyhZPGfuH
hEVF6gu/GZ2bxZluoAtf603yo+ize91uKtdOnf00V0eVQJhc1jZZbB7DDhs7WH4EmJn93Sp18ifq
YBeCJSQA8ZHFBGqWQqN2bjxQfO9co0MVsiQjptX5wiySO6udYBRX5m7Sc+DfzYPMPh9+WH29lGKc
L/ktU/15UUi+EQ8blnyuXrPiKLjs9mBfEX50UAz2WYmBjZ4VpyJQdgi9QW642EBpw/Z2GYJ9og1P
HAUANsfoFhU/LYD11OU+hM8d2d1jZzmP1KU3wi6s9uWxjrOrrlZ/6KMxeJqdJaxf0VOUDPm2K3mi
uJR2NZTkstcQ8MyBX0sCqWmyb5iKYy3FP5UefrKsXWlm/9IkGOQZZ4INrXWbXNZtN54wzhrZ72gO
490khU92MfuN3vkJc4VegFmwhAGFKE+W14GfO1Ujrj9euZdJIcrXWfqOWtRTOjLoiwXwbbWrJel7
rEffkyKlWymvcYqdZbC7Gx2tSMb9o5/0ma/kBgDt7EwuRgedI9xXe8ap6lQjzOCgxkaqtOUlVDnk
iqXt6126qwbtYSiNH3DKAGKCpqSPXdq18YhQU/IkkL1wSkHsj0F+h0E1P8qB8qryGV0KV34cZ+dK
i1ywcqwUgH6atGw8g6b41jYiRcCuoZbCP+EeIx4uzQ4f79DP0V6S7BslhfYSV5xs9arNvaCNn9Og
LvxKZoPUFozW1JyIXEui5jxPiu9z2KsHcNTwCvoFamCUFJcj75rkB7O6MmIqrpwcCNhgnCHdC+Pf
mVE/Mms+5pVzsZQA7hmzFzLkWaVH9JAk8a0ahyQacDBAurCx6sYf8kTwZvqL1MAnBCvzPlU1PNAR
YN7I7qOd2cf2hon5trfwUtT2ucwTWgoIpymprsMg2jkYj7wkZoNZ6M4Vm8+dmRE6UdbSjdx2R/S6
2jaRw/inkdMVpyqrbts0yRJXlsU+alp+yLbDIqPXt0Y1H1JtuoqcRd+PtgRAwhgXpj42qXJHwX0Y
7Ts1qp80gWae9p0xx5vFKGIQZnzjPpHQ22ZwdWp1q46hP02cuRFB7tRxOA/18sCu42kIl+tQt/qt
Jtl3WpU96Cwh6STv49E+T7L6VkqAJTj0y7y4jqaUkOvmKR5IXDFUaQbXr/+cdTarsWVgEi/KG02q
tmGw+LXZ31qDfaz0di/bwUs32CyVWuipKfW6ZMhA3io3SQQpuJBt0LygnAvUy5Fc7ZScdWSpovO+
TL9lRrerIotwggrKO0j/H7ZSXwc2+OzGiq8aAh62igJrfahGcjBiCBY9nPm8LM6YJs+LtvStuf9W
BPrTWCmY2cEzeLoWYJuaHNl10uGnXiqXoxP91MPyEBj9jhnVixbzIhSHPrn2pwIy19KkNzCJPb7G
zMeNrmytPkzZdBi6ZqdnhIsQrFFUzlbRG7+TIc22jn6IsspxAw1dApvHO8NpH5W0vMmk4cIWu0G1
H88ipXgusu587qJDa3S3WQWIG79RwW5/pjotMaqyRT0PwJJD3t9xwws9ZNglGGK7UDuE4WJucGVf
N2N6GduLP0f2eZbW5/ZAtAwrqDtPdLBkyX8Anr/ldL5BU5G5khOQglxFKLNIKBkGx+9N7cUOjcd4
IqsFLGnmt0W4KzO9dSdxl6BzUPEQFDPfwUr1SpmYEpvbj8FRAD1USbwdG+t3ZttkiejXTWP9bKlT
eW3QUM9TitQrFlLBMzbYbpsnwe3SEzUZWXm5rWfqU5NVOgfQXaE3NforxZpDVjrnBL0Pj414HnZY
2XlAlI+3lFK0lfo0dINaf+7ztr/IloGYh7k9K/uyflKSOHN7UWOyGO7bhbITTh60odOAMSlsX6uw
JZ+jnzfVEHPwg4xz2XOd52ZaPrpSREErFaUtRRS5HJ0rlkTMoHoPTboVtbAyqC9bUR2Dxn9Y1OaX
TNlsSltCSVTpaFd68FyrnHtNUWlD+cpqI6pvkajDZVUDTZ7SnMEqHVGqs4PuGFG6GyjhdaKWd+Iy
++v7XgxqONV01dRXt6+zImv91HPfO3rGi76td8qliSWXxBmglydVMl9enWOIQ/xnKvg2VjIHrWzN
bKlg3cSNO71IV/YZkHdkzJhUHjn5b/kXbBaiVZGtUFWyvp9yt34u8zoqXm5FZI7DwlqXWxtus2w1
cOh44Mcx5Di/1OJUfeCLmplmUBoghpG7dDglHy+0OyzO5eDAyZmRI/SXpCO+vsF74bFOt8ZZQawR
WYKnnuyTX4x6oI7RFJkomGKkjqt3O+tKVVjsMPmSshcehfxHJISOh+akAOILfczHtlZlwTAqxnmy
5JlqUn5JrbwFxWEeRp+x7jwIQED++Od++kWhh3s3S4YrY8hCKvPxnSaW1oEKp8GJuHSRAImj45Cd
ncx//KKDCsQEYYxk+2H3X9Uch1DVFrvqhYxr3Fbf2539xiHWfiantY9ftUV4mgkUiBD6T7wcRSm5
yAsQGRXnon9M+9YX6nAhLzpV1/yqjPRXwu+b/dJaK+Cb0E6DpkQ4NXramzpcPizegltBsIdOdcUv
PtaHxlYfSwottHmjrlD803xB0Q0P0u4/0Bl9USCmHTSIaGCYvYxVbYxA0CnvQeG/ud2WQ3Bw8kMv
H4n7EFpzgg/2S1Zs/twR3zR0q3KVpTBfcjlmA9V1VhNmxp1WDmpf8fSL6Uk9Wzb1WfFteDYP8pX8
Et0SQ7WLbpL7U/r2L78gOgWUTgj8hPr34wjAZobgskfkJPy6rVddCb6zduHshp386JxCG3yxLAD5
sCws8yT1qGs92pDrdhQtFFaF64452q3vhW2yPJSb6v5UkVNU1T+8UhG2qou8a+ZlGTHnx0dLCnUO
nMRZvNpECG5WLnHt7j/9bLRhWipeBTImUbyvXh85eCS75pjhRm/x20vj3Ngnvr1ptuO56fZPYGNR
ZeJ3M04tsGsttYkWE/YyKmoT8Nwnu/BoJhaQDaZlAV9Oz8SkPG6EKvOkllo8wsfX+LGllXihHpum
ys23lgz/QttLmCTDbeoxLW+TreF5snuaIvL5231sdDXWTS7VpaWh0aJ7lPOrEbbCiS/3aZSvXuBK
uWDWg7ZoMi2IKVnZxFtgddWRHRWPRBrIVqtOtPjle2RWAS+MIJ2Q44/dkXvZBMQUDaZcqtjRRbTc
amO4aZR9rP3888N9creK3sEoE2hOIPf0/Y9t5UsrG3HecZnphT9NJISaj4fxmHKNccx3L5M35UTL
FmfEOo3n2ja90m///As+bYj4AVhYZGDK8IwY6x9/QJhJTheIlTxKfjQ6N7DldVz+4x3RWyM24hnh
J9DWq3es61M0j8tM5iYRkwikScxjqMdb6Tb2rBv1qbs0X0zVJRFp//Z4/x9M8b/eRP3/M5nigLL0
PZfi7Y//BabQ7X+hGzVYwhxi12VUnf8NprD/hZoeVgoiWjLKAXz9Daaw/kU/MfmCGE74I4Le9G8w
her8S4ZiwULMPAfmBJPS//0/L9P/Dl/L67/mp3b139+jIlYTigg7ph2ZLmmCI2Cm/tgh5RKtld0v
A5fVu1DFFyt3mz93+fUS/qmJ1aDL6iBJKRMOUOTmrcYcCTre63flvXngLLb7y5jBVYOE/OXUcqDy
899N0p/aXq1D6ZCFTka5hrYFdiPcto6zsRBHi0iPAP0KR9UTj7sa4p+aXG2T5LhsqgpDCE1q4AgS
IoVRz7yKRjVcNgpVBYN7kukkof8tc+Lzw9IxELYCGVkf96ZIi42xpeXcraiT55E7oCDSXLN6wcPa
nQscZ3yWXmTH/Lx54GJPzTxMC9vsoT0nFM5rtiJXBYfW9sQrWR3R/v1K/v5h4iu90xypg5TFMmrY
tx4gIPLBoZlBKLb21ty8Qc72lZZsEgCHqD5O7Xe+/iB/t75eYGo2c2StDJvGgVdYIiHN5o1cx9cn
nnJ1wPj0lKsNQRjMqTyLD7+Em+pAsLwPvd7yZL/8D1Ae6w3qp9ZWAzfQCb8cVJ5KBGiIQIsouRKe
CRE1oSWnyeriLf2pc61GsRymcHbFKIYgS5IkdF5X8SFO75ztRKwnNdVN6p/sOV++U872mBdN9qrr
lKRqKGclqpThDYgZfRenG5F2EH/P/X96GP3rjb5ra9VLJymNZFz6A7kdsD4vwu3g2t+iPfExFyfn
pS+nXdT2YO6AZeH9+zgi8ilTm27i64ltqv46PZO66TuNNXrdXjg3Ul+PIt079T7XVoq/ntFhl4UT
lBT49War7WEcGu1bu+GerND6wrk0z1PF8tWRa8X6ZnqWPOXSSC2+68xOVt5n8XitV2iRwxAKwYnF
QVvt/j79oNWgoXCg2JKgHYiTj7LJNpn5AyDft26vXaQoOkzpttWaS9BaGeUf+SL5pl5X2zFpqw1a
Bd/+Pl9LBBujIQosz/r3T14CIybNnZ6qkP0ddSijqkw9SSp4O8avxwT4KC7Y2LpyalutLpPk6FA4
+F1C5ducLxtxMZN7Uguy1dmVIOC9UxLcrzrO+yZXq0sXzuFM2WXYSHWLwqGkUH4KwfLVSH/fxOp8
OBhZBbuNJtrttNGZWcIKP5Hu1kDXq1cicU91gvX91lsneNfi2kw/1YOtY1L+a8kcrtPt8Dy51r1g
9+S+XZ3kIH05eUL5BCJhf7VDrhYp1lQCWjeDbxLn2WFuS3faja4nexFrcppT9PmzOYIkCPDJttgG
rg/4UlUEY9At/SbobNKO1CQu9o0ptafWoM8rLe1wqjcEQkP9fHGX19FsQqbZSHvh1MSW+GN6tASn
9yVGWcF9gnSQtM2pFIwvXigMas4zhAM5pBG8DfN3K7ykpcuYOk6/qSEF/z/2zqRHbiTL1n/lofZW
4DwsqhccfIpBikkR0oYITcZ5NtLIX/8+z6x66FRVV3b3+gGJBBIpebh70Myu3XvOd67LuHgpqCfE
sTmoG3H4k5P2X3ybf/hpvyyCoKNkLR1+2vWOSkJfiiHsShm/srMkXub84c8iaf4JioulnVQA+9rK
xqbt+b/sU+NaGNLsiQgEwJD6hB8gTDtc1dr7ZYZl8z2/aQ7bzZ81GX69sLIyrj+WYcG1t+3+Ey9A
7mWII0ReV4YRO5/mWyst0uWGadGXK42E5ymSb2ZaPyIWPspk/VNXyL94oP7wBn45FBm4zjniL2pK
lP6fzG/o6U4ofZPw3o/NgOkvXzncgqc/3RP+uWrjk+PTApZHc51rzh9PSKvQfuWufOHX/nr+3QS9
TCn9GOJ3RS0PMyj6877tv/66/9MP/eXBqmex73r/7Yde+3BweCmhKejY2MuDf+89O0mDiRPYelyA
hevX6N8/2dfX/+OBwrTmai6yrt1OAK5//NBtMZW90jzYeydjd5udyF3cEb2Lc9w9VxD/6j2Ubf/z
3//Uf/lwX5t0NEWuvrhfUT9radXICYLrejJiIyVRdTuKdEx/W03MifkN10f/+d//VK64v35aE9QG
fWQCgq7DG/uXZog/K7fOFoNvGVwmRd3gmPPRViQwpmM+7Pl5MZow+IkFgSxc5G1YTNzOIkW6mYXp
fDO5doM4nLreRVg7zf19Mxshv6d2I8vBWCdN0v1Q5N4lb93Gv3j7ZOdeZI9cCJ6QLRbhW9gSWV8Z
6HAigWaODMZtgbyjddhFPeKIw1o4eGhDvKedwhDSrgwXSUHv/Kdw7fcnTdbLu/b64W51u2aLpiAv
Dk3fLydMiJU+D3qCt9r1Be1OpYlyXBng4+Myvf2Ji2BWXjKV5Z8mZ6sPNWivPFESXcred+qLDMrh
Q18XBenQexhVuubPbEt2KZfMQInTr+YQkWbGW12I7PSTDrXsq81VJx0cbeuIiN4GQc1WkvnKtzbH
qikb/2WaMiavcybyS13Zxsei7owbgzDyW0thH7CV6xw2b8CtwNL/bFvVdE2x9TICl3OlDgKJ26Ff
d0Dg/pZ3J8Pvmxs/I794QRP8YEplXEe9RAVve2F8BFzj2LeIn4bgMG6jPyf1JtG8CmVtDpAA30uG
zqgolJzeuFM5n3qPQOCrs9/W6xRVvecfd3PRj1qXg5Hs3m58tQY/7FOdZ65xBDAxuj33ulAQ5dEt
q/6EqhFBBrScQTQETjvKIRS+X2WecGaUN7T79ac2QNcxzHV5cbbWenQKVAkIvqT15GHywOYIwMbz
RHmzsFCTYPGXe7Do1sH0kGcjMVqO4cD425qC+uD7qz4GBSScUFb567yhqMTzYaem6Lw5ddGWnAjr
cyPLXjwEUbN1bxPc+LCotT1lg3AvXZBXXiRYnl8Xtw1P29Kjzq7KDHih6S9nZuXgDfKVn58XaBMc
gdfaUnhG1lZ/s2kG3Od7py5Wv3pvszFvSVF0qkEtOTbnTS/mI6LNpUlwDtvn1XT0z9EtzPxQMiYz
Xnj/joFdw9y6o8ydXaRr1Q8vzmDi2RBjadw1Y4fUV5maKIC8L4Jz4+VXmO7G3PfcEg/xvGR2fTsW
3WYcTeRy4cldPIKwd9fcm8voDe5T61tsamGQNedKFNg8OjM453KfnwvKvzRXYgWk6PtFA+ssh3gm
0U4OURWynnBtWFUXVZszn/mw5W2HcX/A+mB38WYy6D+Wk27fxyroG4QIzYgLvpxu3Jo3Hk/rgGqA
6qw9bsPY+vHcyuJFl1L3sfbK+gXJFMpJzxHXleeOsV1guShYM+d8RbFVDYOaogB5ZRHZ3janqq/R
3UJtwdfjKtnfCWss+AkF5uBITcX0ovMAuk7WNgGFQh58UL5yj3svtYFuOiSyWg8d2PzCJpIq6qxm
/+j52/ojt/T0YQia4Ti1Uy6TpWXwzCKv68FNRoS+5AL1dY49ZdADIpBFIJuZF2eUz8KbJzPJuPR0
N4bRo0Pv6H8jE8by3B06zto2XXNrmI7dLtvtUpiS5LdytsPjsLeBccCD42VkagPvTOj/L+25wtqE
IyILeIZYjA6uAX0Z+7L008ZpTCxbI0ad2pgbpM61qouDPS1kNC2VYPfJqhqbPBgaiYl97zYR2eQ+
76+WJ3Dn9MG8WqlSS+ZTDIeVE42TqT5ku1M66aQdJLa+2Xq4NsbN4BbqmFb7s7W7eiEN0F2perpd
mEe94R2K+cas4SCsxdpPdpE5xp0geX2M69ZWPZoyPa8XLq9Sp+yr63CSXogQbJrcoEt2QS550rcK
Za8UhRdcjdHWI/aanOXitfMUuc68OynaKlnE0sueNqvo5Y8wGB3/ZXDlXR54DY+DQ+LTaexJO0LL
H5TyIpegEQ+KI+ungT1JxioIUAEW2VKXcThIhhx0RkkpNzyTTG63lkhSXaszmrM5muQemY4r8lMz
TlaR9n5dIqyqnb2PFnKvMTKZhlRxTThCd994W/Bk9iGkaT9re+NALh3+N9fn9WNzH7AoKWuZ5jtn
H9pPru46nSqRwwTf+pVFbTnVQHaRmedvZmbU60fTnjt3Qng3L/puC9fmS94VAPl9P8QdFbjrYB8y
uRvBg10ipzoAT8KkMO5t2xOBV/QjSispdLJhGdV3SNz84sS8zCyPBACb6ljPjqdxnWsXRQiYg87x
SYkqkWvCUEFbscTVjN7t6Kx1sKR69bfxez0GYZXyeQPv+1CYbXC7D6vyj+24Q5gzdbv5yWi01XYe
LWNH8FP3pNz7eVu+DM6Q96d+QwOVhpkuM87MzV6n2OqttYzs3BUm+k4HtbQ8I9U2VkSt/MvCFMiC
Q0pt1/v0uLeuKbbYb4ZNfpJkVQ0AMo2xZxFa84x1pDPZ+19FLaX/fYcgiCtHCN4M8v1+LhTYnnLe
F/2A9QO93U2wjnP9rQEokXUsG/qkXawtaWz9l0Xx9i8gd3T206naPCSFvqzM+YEkBrk/dWa16889
4wWx3YnJ1i2JS8r1OvdeLp65YbHXDh11Yte7Hk10bjvEyt923YZT7yP64NCQHxsRoKkuI6+wBF4w
elKGx4PCnCA3bpqCJEr1+6D7/8+H/mJdr8T/9Xzoqe6WH23BvPJHOxfzdv7+t9//yu8zItP7K+MX
xj2gyGFC/4b4W39M89/+YtoMgmx4XUT8XedE3Aj+zi53vL8GLDeT3eH3GRFvYOrUFWvuuH8lNtVj
zsmV0SYg6n80IjJd/9dKnUIa7p6DHAIsiU+p/sd7Sahds5xat4gr3wSIaqIbMMzsUG6S3MFr9guF
aQxPF8FeSXG5TY4ZjeU8fhhFxVEAgjdq3AXzCYVw0U5P5ZhlICKqm2q+99e8vHVm8xBwBODVcPN4
9NWRdfs+Ym2EflifQ5nPcSvC/agL0SVqUWmhhDjVIzL9urk6A9tOJE5JlxL76SQWKunc3W7aosK3
031s2BUjX5llDExpJZeR3mdRGg4GY5SuJTzfyMO74Ez9hOnRJ52szU9VSwUTtMEUqzbELyT0B4Z5
8VbYblJgPom6rcLQgJi6zQoHcySxUKWy0oxa1+8rbJl+XQNpboFGXKXCc/seurYZo7t6zSc9Jeg6
U7nMpyJ3f6yIr1Pteqi7QnXYDCePBSroxK5DcLnaZpJrn5qCo2DYOzpI9uCktpfpaKzc4dDmHmyo
8pxTkKaErraIQNO8spAZSwhEqh3epiW733uFG8nQdawmjDpooO/CcHwUXKFi9s8mtvYPYw98tEHJ
HNFDJkjdLK++mCDKJM1pZGHxWo34EXLq2Ursy8FCJBt3ntrTOV9AtFNlxIbTRbvjyci7qs8JSi/S
TpZttHouf9/22sTYGY/VnZd62n0bSuTaJjpRFEaRuYyfZzIUOJqGZx0UK8akoItWzCyWYHOd2x/t
iq+ypZWWuC6HVwsmY+085hLV9Dx24WEtg52jio+Jdp+vYmCmNfVmEmCHjfpuAXzitke7uFppLNxm
Xc1YUmZrUrfCj+CZnPiIWC6H0Y7mWdE9npfu0NufzKsafcECYWySt7yNrx5FxeJzpfPsIS4CBC9m
YUedXZLwO85tFDgtWtWwjynA0Sa7IvXW6XPYJ3BqrKjTXp6WBclJ5hzc+Sbf3zZDaAF2zELJ3uZ+
DS6y1P7NXvsTSwqD0OBQqhT1K0baWBdDgrn2KrAVL0aV3dUmnqPK2u/qeQp5KjR29z64z6zdipac
s7Lb3cdWbeuhUV3Jr81PSsYB0e71B8FvptvQz3uPjSWv5l+HTizywp5nsU5mc/eTwcYeUrfbF+4C
3SXfmGdm9idBKBCs5YY1hHB3Zx4U4UqJ1F6Nh01bn2Y5Ez0HKCaVorlQGRTcsbFZFCI1XfuLbgce
raB5KTAVBDu/W4oPvGQeZis5dyfL1HmM1tqgbK6PVstOYs5teJxcFQ+CB94K2s/BIhVIAG0c8mk5
Lo7No0vkTpytOi5mZ8WcubuJsLSVlJyJ8Tb2B7Irv40MmGI6qn08GTpGjngLRvsI/Ap+nA/Zx1ms
ZJXhQ8DLgjxYWChN9VxZ1nDRFarlpdw1DGoM7MU+pkOhyIijv5PqzkqlaxJyEnAkFxmcDBMeq8Xz
iHeO4adfotSjfZZV/cEdGEvW8giLGwd4p46zN0L0sRQ2Sdag2tQcW0ORYpkFqr9Q8orRTubNYX2v
vgKvEzz0gqxUs87Z3Uwu9Ln35uR4QTbIPPHEYH9dq6PKuuuNajNSxeM99Q5mu7OcArDbOV8MBt82
Xbb6nGdeiI93B/80Y1XQvoV30mN3Lf2IS1UV9aWmGNygAVROZhEwUYN9aL7T4iBmhmLtOLT8Kq/J
J/XY25EdULZKewUZMG1+XPJ0T34Aua5jmxkz8eDL4nXu7tzAao9VMH2bd/HWFeWnxZ/ZeRpxA+vP
eJQtLUfR7qe9Mb6hYHvuZHj+bavsixKfh8lncxBvF6m9um1UBcsTQHUJqj2nXRvON5TD6D8xAC5e
fXS8+bBC1jrJ7NUbt/lQ51BK82VMs0YeZpu3535hVA8OAesgagwOt+KrvUzfZcAFx86MKZpFSDDn
EmeXQcjEMusHtdsqUr5dx9LHXUQ1DQBVkwNc7MXH0TSOwXRTGXwTrNRnP1jtxK3jIbzJqumJu2Lc
O+56kGX1HRCTjmYagQkIFDALCyeQsx699lu7F0jnreVWiIxdLETkJqbXhkdo7CZuyZbTnte+/6xq
uZy0R8FaLYDZas68FWl9XOCV42KYURHPRywj9GF64/v1NaztUU7OOTTJwegNOh3rLGirCQbzWN6O
g93SIvP6B6Cr5WMut+LGxWPPV2vivRmPvg1vYzclfZGxalK1yedG4fwutcNHMacgmbLwiuXonqsG
ikA7WPG+43/AYHisGgxfEsoGh9ocD7RJk8ow3bivnLthDr4aReV8JATRVNWlVh3t8KX+EBSBZCLd
DLdDRkU+H7GZlYduNSQVShk1q1Uc92KGJrWLB1bpgj3vXpnTw05HH1sVaz+bb3sT/MW87F+8Yu2T
QZefRe/ddI2FOywfuRpjV6to3bjazDGALDSEXPvJYTegbSAegzDPo3YkG81bulQleHpBrBCp2b3X
pXaTIXNLdljPiLOmJ5WzkB9kXmKt7eX9VpODbuKY1NX2lNflGz3MiNkvB4Ru7k27tmPgOCV3x51B
XO1D3w9YfirnXtp5C1YvErnncbN4HjGDmpWih1vdzJvRJNsKqt2U3rGo2Zq3jJ8fSOr7ajkM23bX
gtmiPXG9J5Hsti5xu1gqKS05Y6L3b6ZdzTeqZAius+1WNTKuMSdxP6+OZc1ePwQ9T5a9r4k3dSDS
awNA9TjkUeOtn2c7h+vmYZ9Za3+JGgnY1msxr7AdR2vvN3HpNQ3IE5e21wzEotvTklvzyaPvhrvE
jabC/pYvknKsg3cvzeC4WPPD7uFu86dns4FE4/qUmbAbaQjwDM3BmozuZJIIgXnEwAwX6l4e+nKM
ld0Hid/XmKW9gZMmJD3M2+s4cOjZ2lUnHmcwL7IQtPnXOvycdcRxoeKwhwi7UFXjN9kYiMZLOMNp
9sHB7NMa04Ouaa6NEDP0NGAB5tbr7q2fZrdLVphp4aN/zfbyFaex+dLinoq3IPziVvXCLa8qI9PW
68Fxxo/L3rmHfelydDvSOejJZYo1kFagcwaTjAnws2DUt2ZzO4de9aO3gzytGrpa1xjpyrPDhM7C
GF1vHmB7bIkxPbuEVhse/Mx5sFtsQ3AjVdLDV4odSadzPM1OoE7G6nA5rKMADzSaUv8RafCj68tn
hCz6nibhcu3UiqSqAO6Q/OZEZn62t5IybRc8Rm4Xi6yMjSU4+VMlTiUhGsdppYftFi642r6iVA32
E39TRU7T8hY8/eLXaj+PZcZRqC+NmPYU0CileUGy5zwPmgQOM9kxxSdlURLZLNtv3VwGyZJnmiNW
mGzx3hrNVUUApoZOCIpcR94sfjJsgY4WfhtoPCaMym9XozETdBUPYqQWN3ZRxk5JTdkHwbFcW3mr
uG/TLcRyXq5VYikGsw1/0p5B1QxLzsiUVxmlOSX+uhN2vnphkgdBGGvVjmkvO3pIM1Xl1DO12ciM
MxdkdAZXZ8tbwqTNsq+1JM1wrdrjbOx7YnZPRYiDPXfdA+V4Exs+23ndZiEtPh2v+OHTUr65JXUg
ZOE3yymyY7hUn9i27xtju4O8/lj483DnDmmWUy0NKE0j0yhHOuwfJKnstViLR1Ir5QuNdDvKTZ4F
9DqdP+eEVIfUJD0OYbqYtAArjw6kCs6BxAFmjaFxP7IM3BCzuDOdp2Wdk2EJf1bNTk8nGF8Hbz+U
jAuwWT9PQqBfKeoqVmMX2WVHi3vU5LvNg/vxWF2dtKHo92hbqi/2SnhGs/ZzvMv1vS7UrQx0EBNe
gSPCqR4IXHhQDENgwcEMLOhfDvxiw3A3ABLoMTY6yCHwLhxlfFJX8+e6Oo+yDD6M1dXb1yBHcikT
W9UBB4Ds49RBe+l4vZ172XGX0xcV2km70udheyVbRbmnJmdRmx3gKZGTl7JtZxNqjO++kt6SoofB
/Q5JJ+oWKrwmbw7UEux71UR6ndGdVO9QykjAQrRVlmQbw/zW1gKWbLY2se+Ex60m3MSmSLRg1Uze
MSuKMu2w/EVj0dzVlOD0ffNUDT7ryeb2O/S8dj5SKOjwRan9LhyMO2theyNhlZ5VIGUi23qBMj26
J2Me7oPJw9Y9cCZsrSlSbZtYpneIL+QX0tGy9fcsLxFVs4zsLfsGdDM4WfyGb2u3OkG/wWl7venS
RKTakdbFEgy1QzncwNARqRjVRjSLEXfgdCKud2EkdLfdziXdRRiwAk5KiZIh33lmde/EdtilVeZW
t5VYz6LyYtA+mBxL92Eaz4pG/bNtfh6HgrmqHdYnFS4fl8rFkqkG66TxMwXV0j7mS2teTOHwyIrv
W9vCKHBFojaNJrzTV85LTsMY1c9NMSyfoafAfA5EBfUgsKIA13Vaz/IyedV4KazuUA908UnDIUne
MLDShuGxqTcoZ0VxMoeRtp2BX1X3OfdYXT6GhdVHo6QFnQ/TZQmLs+7727wOn/yS4d1mWO/5WlVn
PbcNx+X1/GvvCGCsY+3jUM42evwtLpkdXpBtAboxTH3j+u0AHqWmgaHrW7twnmSZBYeg2fLInkL2
Np9LrhWi2u6E8VzNFNRqnM/SqtTHagHV4Bp5fpAht1H/uLlqvXM3n7p9MJ2bPtzSTunlTHUde7oD
fHPdgaflR7ab5lHU6+3VAz86rPXaornnA/sxA+6xpnp0lZhO67a8iHWvzu0KCWRzwxtXn/gK/IvI
DSsJfVkdC4iQcirRXCxdQFxSB+8BwQT8IcMFz7Z9Z+CIY3ks0t2msMNNzrRcZ+9ZA91UGG2ajeJ9
mMrrTkqUMddZcjZvONxCf8jOnjFSpNTBYalNn1dhtdNyTmt79eJGjBicneDbanxThTPCCcthhUxh
4tqPBh3RMwbHfbXCo9uz/Qw2V8FMwTa1dDqve3PcCia8KsQkava+OuyM6eibZNw9NuXdmNmaNhXF
H62lclLiti3lSzlzwuBt6RgyhCGwKPASZokrvQosDj3aZCltV3Uns/HRbWkRT4pjhU4HBwyYtaik
XRuPoxrireTq7lJjYJC+saRkU+Td6BWckREs/Y1drz91CzJvJKbhRuTcsaaibq9dn+xQ1W8NLIOh
q9r7YRwuPa59aAxJnW8pOJUftd9khxwyHHkLAPcsxS/VNWgni/FD0GbNhfecDBv1ibAIXbLm8Rvw
n4cx+5HNy7cAN5ceSxpc0KrTXIOsadmpnTc1ji/rCEp/ydaP2erjKgcDU3VsLiRwpGaHTLIdzFOY
YdyQ5rcKTVpUzqJNafuHiTMWLy7CqrWtv4/cADnay2s9gr3Yni/ruiAFN9S9xWQ72ivYfW4oMMwz
3qzCOckaVRxFWMHXVcaZ6TDJUaZ1mGbxNjVzlfpnHqBw4aRf3Xy8UVzB6Ru+t7n12TSYoevFr45m
5fMkeCN9pMx9kH3vHvuweG9E/VEb1n6w85pQI4B0p5WK7Dawm2OeUaFdc6Ydq2+p4fUVesPOEK4h
tbmjmfwzrdnEDjXP7dFNjwLxbbf6J/BLqasoZzxUV7KKuUNDfwsZSg2qhJu7JZVJ7kbYbc6H1yrI
XnepykRly3DYjVkfu/a6wNmzAF0sp6ZvDiG/6Ntx9j5UXV5c3LW4ryrzkeuqy2t+tQIVRI3IzqWW
Z231l8rUr2OXuJDwVlJiKOTfqaMgqUuHq77T3RThekeB89G5ol8yNSXKMm5EYXzqPfukWqpAr5uJ
JfGyAxIFzPvtF2Sr7E3EzFUtM9k8eOuHQdB+2tgPxuykSX9M82sEnVr9D7kwrmAsOrAubSZGnR7l
d3lptf4EFgCmS3C/jrkRm/0nx98/DoIDJCvJCRSTTuqJwsfgJIoKphRR45OlZ1j6cc8VFJfgQTrr
h81vTlvwklvwIvfzTsvozLcR78V4mswaMoUoEzHKt6pnVVUXH+85W9z11ca9ipwORnMJgmFU1hoV
bIGCdmprYkZwqPzt9dEb7bdgIxelsX8GlsvOAl3RZlm7xb0zyCcrYM1W+cPImA4yWfXmFwLj79L0
QOOKj8ZSBB+Gmz2sU+UzYvFURRWVtWast+4Lg+r81m2cn1z63UM9rxQ2lh1BnhovQ6/eDRBCfgUG
xGTBcdazR/I9f0UZdoNtivLU/a58+Z7rnRPQU48hS+iYy0XFgVGa19rhaLoVUBhLZ2ffZOOSUDxZ
m9xxfYJynIYeTes/KHtXaZ9nKIk6+3lt5xdw2GuSVyoNdG+kzWY10TLOMu46BXp/7X6O2n8LRP9h
YXe/C2WLcr94vqIi18IO4mrpf+zWNPKgbeJUYdbk0o5deG+K5xpDBylQ/WEZgge36kFGaLqtLbPF
tOX5jpyZRZlbyElymLjjXL57Hne0bH/ZBJmom188LcPkwLXPQ7tNsgVRgD3RHXRI2QWxoy56MMCI
BjTedrs8leELXVV4xS0tlTobDrlmYi7cnqRCuR0z0X/eVHPD/8Fcma1rUvqKDlih8wN9oZXvRFK9
bPN27IfysRelilc436nd9FG+8l9zxqtrO0h7PdKDM5lA9135bC58YY66FQNyhL2uSeXIPpDEEzJX
poMY9B8ZsH/uavVVzXTE7N7KMcRzGTbMPV3m6Zkb0Bw32oGAeG1zhQUwUep0QgdpSYZhD5RV7mnR
mQ/LxBy07tHf1WgeQ49vQ9vr9wpvdk58O27//FjBqcMTvKejaD56VtPdByEhGMyXkqnw5ricqtfe
9F4mfq2Rm9WSUOjVY6LwQmOQ5EHATDCQlhNglpjhOJkPakVlMSemEs9VDhNVh7e28ufnsEy1OIl1
YVuYffo1tDm5481RJsLlgUb7RbYcdUHDaLT0qoNwVA/exeFWsAKUXP2OO1xKxuPnXMpvpEAkg7c8
Zb6Ll7IzXxtNO8nfMbw3ulfUMzQucg/auGmxrnNhA+hwTz0X62gNkG0slIaFr/nMrInC2LaIcuA5
M+iLII+ga3Ll6+wOzd1pOrdBPaYmGG3VG29AOMiSuxKsUM1clkGNd3Vu0/NlfY5MrniOR8YdnACN
Ve2pMq0RlGS4JsyueDa6KREus+YmsN1j5fFF0HlPTHuDMDM6b4ZylkPNLBcALO0RLd9pYTP96aaT
t21jbBb0EAY0AtfNlW7hlWfqdfeGsj6shlWmkzWBJBrAhErNJ3Nld6ednV9OMQMliRpwZpF0R+8s
ipu63Izf6LSJNC32nel7uHTVLf1cnwbs8BpQvfwuWvwfDXWfu4Z/fg2YxpX2Dbr8WNB5+4//XmD1
8Ud3/978mH59qeu7+X+vhcHt7+8ueZ/f//Af6W/j1Qf1Y9wef0yqnv/hhbv+yf/u//z7kPZ563/8
7S/fOtXSQHv8IYuu/c/zW0IR/93I99KN39//+S/8Pa06/CulMTQjQFQkc5mkS/+f3we+5E7DG7R+
wy44NGUCNKL/SKtmFowIGNcodsLfEqn/MfDFE3jVyl5nxP+bge8vol8YGj6ce89zQsfE6P+rSwSP
rimW3YaPfuzP1+hFd8KXQl80DuMrWbw/AoKLyo5s9z81AxAv+UdZ6D/99F+8MYsuwnkCR4+0COTn
RREYqk6lMRtg0GwvAJVWTpN9bVcW24sQZrZ/6IqmzchS8Hv/vHerQFJqZO6EpoLEjGNfkR9yyQTq
t+J+WgtK5KUDmnAFe04OXWl7ckLuoDIPBP1EuyqPjilbNlWOqnk9zyFLlbllXWU22HM9aiaCwKHz
L7TvVVZ+HUOAtkPgoqQx663dxPsOEYUw0sxDFXjXd0CR7zN/5ez187yit7ea4RdnGlpGgOvicbNs
RhC+QWWN5k5WPRRh4zZvdsykqJK2fT45nKRtMrZG8WqY+cDhMBtcpz9tNYyhswiL7BEZSECjYme2
ETFwKp9ykbuvjUMeI9TWUJ57QlYICqoq9Y6qfH8S+yDxPZftxBRrItfMCTfvUdpl9ryvpn4xvMF3
6f8ZTLl1vY2cDRYtKnpGFaiJsFs+l5WLVtKd1rsWFvRDXxlUPUuNqOnRYqxElT3D+UInGHhntYUG
cKluPYRNh6mKy6j1WBfOlAKvL+j59SNQ3CZouKHUvf8jWDJu9L4gdS3Mpsdgaq6aVFdC8bXGaVS0
4tTSJgJ8kQcEeNjsi7PXKJdzZy5eZsRWPeOOhgoykxP7q52Vr7qEmRTJ1Z+fTCHbt8ldHSdevDFg
I6UnvsaOaII5nkSb35R+6T6pYLmXWzg/dmNHslfTUyF09rttiOwQMnNODUuYP+UKh7oFuE3dji6R
J5BbkUtMyOpVAIaNEKZUyVy41at56DP3K+6T7uRNG/xM2yoQbjIXTBdSPWgmhvlxRjxx6pH4oAHL
snMAGD9lJJvfwsnfmScDMwstvhnUThCXdVjftkDoLl6Vi6MrVZDkbCMP3YSYmbtUdWqkoEwPsQsV
sgfvVORM3ycDRKVw/NvWyhuqC0K698LuDnvphmdFTGFSB3l3aWwbfHdt03oua3lokCIlPkrZ41rp
iftcQfwOjzw0sY7+b16PhwlALYo2sHOtcp63CQxjs1GEzb7Qt32BxqiqyuDS8Uze1EMlmZTbQGCh
h5zrOus+uIakXz2G6pRtjIIYteaJL1eRlqy9tAx694C4ozwPGdV2FuztwRHckXVQMoYJ8jFCwbYg
UvMpvGbmsV0Ar9dlPnFeBlf/ULVhfPVaHLjgp9QDWlo/qf8vdee15DiSpOsXOliDFrckCIpk6ix5
AyvVAAhBaAJ4+v0ia3aaGeQmanqvTpn1xVS3jTMCITzcf5Er1Ea8vnnKTAzOrLYN0sPkvJR9Hq27
0zHfZccQmap2/DBGJxUx7Lzdjkr0Nbcsj8qxZt9iru4BorWtfZiHybYG2Rq0YeHd6GGcG9TNXJpq
IeoEyUNlG539o7RaCiN6z+FyW+eqQ4+oAgmxMJvCSehCKfQDtCixfgDuVgSEK9acRdinCQysSEHF
5mBOu4PrZtQvazypczWqlpPRKg+lOrbf6s6qt5V5Ch+PIOk+R6Ge+6c0ix/U0DNxctZoubnm6De6
iyEN+ZyxCAePt61qoktWNZb1lz7aJeshrmvsQExamTS6canzlYwTkSpcFX5RamsqV5PT0+ClGpSu
gTw7QWHZzQ5ai7qpvYLMg1Z+EiQYARi+d1KtuzLPvpV2ScEqrfrvGLhrd1WGPtmAPtyDWnUuaVLM
nOBfrVM5CFtv4PWcpohDGimzrsSj+lmfNOfZmXAhAMLgVetsUFNePmZ73KIM0v2w8rrdTF7Ko96b
EFAvcZTJrQcg5qo9I+AiEZK4svhjgN3CpMzEVUyizLm4KnhNyYXpWT90CBvHfo6iAZjrnBkiR3Ak
rgQvmaRwRiIIuq8g5fGGs31OTRhWNGBmCapyPIFCMwTlSKc8Dv1GGpGaWZk7RMSroVj95r9gSLH3
1tmqWP+LPvYfZZB/lh7el7+K57b+9au9/Vb+/5Aj2iyV/x0WeJ9LGaL4z39niJb3X64BkY4nA/ag
huXxb35niBbf6l8ZoW7/F6hiC8qfQULogBT8NwZQQApB/yG/o9loO5j/GQZQZmOpMN5UMkKNpJef
Iuv55NWQ4UNAL0hxvrcZW70zg7abo7tdEJFUBC/ge+mCncwCfGUMndEID2bsoJBIDWBsaWYN42cv
q79PDu+bk05HICqB8RyyjzqiqLddjXrAGP5UsvYefwBang7908Qyfj9v3ihmnCtkXA4dJXbbAgL0
6hsmYx+rWLcRieQ3meNEkSL3bcQvm9Twzz78A31HQHfnYS5IsIzdU8GxI0UvlEJkEhaJplmjjQwD
egts2NlEqxwJKFSatuMeRZp5kTKZWy8FlLVo+gaiG23ozHee7V23njbKKtpW2+l23tP92oeFYmA7
SFNopgaK9C2A1NCK6TAOpwweIw9j+KFGYG3crbFukJULF7hxzJN82SDnR6YqxnceU7xyzhbT5PGR
RoeY6m7oF+W2DPAh/8teIPCzam+HNaDA5fvfUIbJyhElzuLx1MVhjQ+Hf9iG6xN+mZWfPLTrOaUC
XXoh/R6ZTvMB3TzHu6AJ5mDwG8fGpwv4Aq4FNJNbfXGaeBGtcxQ+sABfgptYgV2g1QhaISLjAgCE
+soSc4d5lZVrKwkxMds0fv8m8e/PZprEw6sbz0jhamqBuCxo57xeFUmgzNy0su4iY/dgbdsm6GYe
x3j4vY1VJWqSNImV81WTDc1S31tZ63CBbO8mXr//OS/4/SIWEkqA/QgoTAPfxnJRfjXDQ5j7CE3D
ai6QBF3wkAmQ2vOr52JpPcxSmy9PG0KiJ0Aib2BpLTNAFewG1LZ04Z6sxtWwDT+GKDyv6HYH2VP7
RBGrv51ft5rMO30d6FlUsZXOPuBUpTCPTIcEERUGA0AR7cFwAW/w0d06qMI4O7Nd1U/DHbYb9XpO
leL6PJ+Fl75pV1Zd6FS2CI8tSpDiQbV07rrgBJubRgd0/FX66f1vK2o10ukgJppUDZlLRxy8b4fs
ntpKLQwmWqh98NIEEKFt9HWImYjg++LYFvrqvRKjNYITEFxrTuIXqmnVAnD1uJlLuC6+u1CBwl6U
i89Bo0y+ZbqmjJCMDG1AU86qR4Q/RpEWTt3q/WFfTvWr2hQ1JMs1eevKS7qOW9BvB9dmfZ1W+irf
gCp7bDfoeC+pP3yaV9+5OIWlgNLSGjszsvsKK5MK0GuMpLihqDM39IXCFFtUSGTpYpeq6kX67WGl
kA8KVNLWnz4DhOf5qINCWR2X/NUKdDZAPh67qp/6f3CPSqkyAdGQ4JsJ6QNcmuUptaKKMlUZ2757
O/hU9hExJV8JzMC8+c91Zy+iSfOJoBVo+IFo+qNQ59Buktv01ey3vZ3TGrm8tRkZVUCNa9tFwEx+
1mRHxeh7j8VS7Ic943rowbo1C4U2rq8H2eq0CaFqY0LtBjPL9OJAEptScxHKMEzQ0rKUVeIVIaUb
LIrE7mzW3pP6EWyeD08QhNgu1BbU7kD8fMBeXOHZPnOPC+7O28OBMx+vQZTX0DoVjp9vDwdYkNXR
MA7UBbYq6sjYUZt++IxC1h3Qnfl5nglnSY87C5gXLOkYkX00O0R2hJtyQOeKt53na9uZuRVZyO/8
U7COHLGCzgcnKxcPKuiaEHzf62EvqrvRSmcSV+2O+kJDxmIt8yBbKz8prMyEvkhcpNBiIs7uGeMI
suLoeOL0eZWWwV0xwel7QIBaDFV/mok3N1TpArcpg5Vx9TpU8LiYY1fL6BEEakId9OBHO6wtdspO
KyChAnqdFc+4PlzLwlUZK2fULd8OF5S6HU0DVBbE69Ep4aj92m+EmKYYrsFbZmbdXjlr2am4xLNn
aC3IJ5GTgj6rFNv2ndx4VNxo3xTT15kpvXJRvYkhnT/H0hxsSOIgYndTMPj2UqlRUF9GO/4GvajQ
3IBsjeflmy/ua85XRBJ1SHKWY1+c8UgaqL0mLq7hs/UZwR5U5IRWldgn1k7d10uqZcl8ant1Sv8O
K9ddjpB1MZzkaqFgGpBcr3A0Zpu0bJRw0S7bX2a4NP7BDj0fq6x6dhwcuz3V7kBQGuqU3UzYWYvp
0w8QxtMS3pnf/mqTpb5Ig3AuQbj6fc8GLG1RT83UvC+IXf2VQwGrll4wbWw/3ZIPfst1/1W4d36e
Zz6vnPfmXKHYDNicCrYzrRxDUMShAhz1rVHHuPrBIyqXnfIVdMk+GT4ap8NdXQWNS+Gw/Nwrc1/g
ys598wWkVV6bp+GkJsyCFa0MPPj86aV4Bk3vd8YeZC8TP3fZ6tdWGu099IXg9FxqoaM04E1hpwmo
0AgVZcIZKP0cZtYqgVNlAbMpwk/ZhOtK+TCZn8zjlzJyg3L8WNRB5o5+3adBD7S3LFkuqbVWNKr2
AxBLdVqV6txJc+2GpDj196+VJmiYJi9x7YQlihniMtoIi2OIkMrX077/kN3OKqpf+yDn8cSyPbs5
JmQnTgdLH337ttj291ga+f2CrPUvkA1+5HeLmWNuLp5Yr2fxtPrgmnZujMByKL3rRKm7p/oEnNge
tiejXIVO+6QlG8MwF1G8V83iycRHaOZXiItfuqrfzLJ0gbQ6+EQcFnAZxdvAQtw9X3c8xvT/Ee79
X4tcF8KAJAVvIomE7Gy8Zmw5DXtw9IWLwvFu2o88geBsjUtS9uxnWy7wgmtQBTIX+ZZ0WilvevNm
Kvw8mK0Czu0EKfvqqSUM+IDwFtpl5jLGYZikerhpAviL8eOfffCZmLIxh+McQ3NSGH9sHNhPHeoy
m5mPObOk5BfnEW9kdQwJMd3bj0C6RaIX+mDneeojOvePnl7n39SUjnKcYVJewASsR7onxaMNnfr9
MV27LKgwO6LtQXHYkdanU0ZaXSBEDfkFFNopvznCy4Kb8U+mzkT9k6eIa3okAG9X54ivpqpAcxAJ
ctBuQfesktthpy2Fo0LiNzMSiBfKVGI3nMeTdgOgRzMaco5/ITA3wI+LXjB1VOm0pU9tdHesl3AN
p5voVpTZKm/TNbeR8eScVphR4dscwwr/S6ctChpqgfyF/4+Ow/MfKG0RJcVUZdCT0RfATRqeK/Rf
fW9Jh/G4B/O8jHezgmyXO4R3GK9APgFeBUgMvv0GFeDDdMx5eIqzSFnEyyNM8wPqwjyxhcA+RP2F
Z86KbF4uMbS0aUKJ7E/AW6Q6TenaIP3caPATz4XDu7LVfQlC+v11fGVsBkIKjs2TU0eFQQpiIDpG
ezS2/F67q0XTK3b99yNcuTA1FL1VwD68ByAWS0sYySZgKEjaocxoRCt7V3KW44YXrpw1HMf17Oe6
Mm+8W9ENtNjijkX7582Bnp6aOvOs8cQSdtfHJ32FJ9PKRHF7WnZb1EZu/6AOLMbw9roCLnQWU0zz
2SVijJOldh4xm1W7zxfGdggwet5om9CP9sZaeaRosPkHKsEqJwOIKEvjD5NrS59P66ehRdgEQOdW
+Swm9lUZ8XOLIuJcYnBtWs9DSWdqAXChcQuGWNR9MI2bpG38Iv/+/mIRu1eex/Mg0rcrs9yIC4/x
iOqHcdNurLUZzFviXFn1b6ZN+lxp26HlBhfZ70dsCrM7r9NW7w/k2qp/E0JM59mKyAEQ5SV29a8d
EfFl1HvKmgt9Ea/CZTmzx151Yt+bNylpMzMEyXqbaOba+pw+hTvD14Ay3CqrdtGv0hdc45fY2KGb
sRif/2Adio//Xnxpj08lMnsNXIxXHcUjckEkxd6rIQiml0kwewvMLUbpmhoPkLXbhvGWjDhcJxu8
z38d6f7gX+3Du+MeWMW373/S2UmWrp6sA75oih3QrJqPuN0u2XI/0yckBoattanWqrLol1CUus92
YN/M9xJnBi2/yG1Mow/JAO04LKp9hJ1ecvDI1srg/XFe9kTeHiryIzw2wlCrdcYpcoDyS/miLOp7
+N/Txlv1OyE1e0KK9TFeRf7c/p+NLZ0ydgKSLTq9xh78+gWjECcIyyBaoXXNAU5Fe/qGETl2jIiT
z7a9Zpax/BaHpmMCn3tdxiZ+knxTZfkDEzcM4vd/4A4gVuk7u0aW1jXiMfWOIYNFAEZUBdtnTAp2
4QPaeSTGOCCtx/3Rz+/nD/O548mRjqekruuDqRK62Gcv6Wa6+QE1+rjAWpGm0+yb+bLG8eaacqTj
yUmsMi/Edm19e5d9GZ6VT8IjoF+is/Byug9v6rUymz9dedm9jSodSoZRWY4iDsVqNQXWZ+i097Fv
+xFLSiSN7cJYw/JGHjUoHhP/eBN/6Oaesde3rDDMA9pgI6H89hbQnNORdJstay16X182S5zTzUUc
JPgVGMv+a/Z13MwlQPr1ZfXvoLK6LMaU8NUtLlFjoe7Qd+i+dXcwtXZHCs7xXUrdWwXDHFD3Xlk7
AzD9sl+36yRoPk3f0IjZzRV4rn/9v3+PlKSAggybY80kYBK6gYO+dBHxc6cuCAd9MXN2XT41xTf/
O5Z0fqBfqbYZJiG85nHCou6dObeih8EDeoVPavZ19s0ufv3lJv47opSyKI45qpRKf39iLt5NujYx
tlR2f2CHeP18+juWlLc4KZ7SVsT5ZK6Ll/ILNVlfmMhg2oSsznIObXGJOHi9CP4OJx0SaMLGpR7y
4Q7b4kH/QBcK15p4AyVwFrNyPSP7O5R0QhSgUnW1IhRoPz9ufkxTPrMXr+4KQ8dMw+MlbV88p5oG
jPaJHjcUlGSXWAgqGvo32hf3OYh534irJwOvj5kFefUAOIsqrcc0baBIJQ6ddfsHSrpDmyF99Wtm
0V8Pgqq/7hHKkDXoxzGpujFj8kRzqfgC5dtHtvJVJV1Zn+5rJMNmPXeu39RYWP5PUCkFw109jvOC
oNkWo/PkDro8PnA0CfJlwk2d/iw/QpfngddtZkX3r64WZLVxlgLh58gvcs8u41Yd3ZOvUHzJAoyl
81W0Uh/a1bFfFOnWWHbP7Yd/dI6dRZXWqHVsCm2seZArJ8XPNYxjp1sdUL6SZjNrdW580s2FMWh3
guTObkBhU4FHUPRf3l8zV5fM2Vikr5ejGAtqn90Qw+4sK3ws4YmU+ub9KNfHAToKDBE2tXI+1aRo
YLe9RxQaZd342Fap/36Eq3eL+XcE8QvOnllIPOhg05UT9BN928f542AU/U1rdyYV1MPH94NdPxDP
oolZPYtWOlZVhWNEw49KkLjOo12xUQPjb2Tw/1qXvv6B/h6YtNiS0TVaLLBPcKWfk/ywyFoafaTD
MyOa+0LSSoMS5CatKDKJBnzdoC2AWRisUNhODnDndqP3f1CjmYsqrb4MDRqjTIiKWpaPtt8Cfcr/
68ik1MuMULfPbM4IUbU7fJm8tRNMN1Dr9zFqxvA/v5k3cyfE9bT67wXiSngGO7PbCXlOcUEbQULb
e9jEAWT0LTVRsvvZh/DMKpHLd0PShlF0ZCKtZqcg+6Wkn8zm+f01MrPFXOkKC22IX52CRmRF1yds
EUVOb0uzua2Sdvt+pJllITDd59tLO9YuOjHMnqWcPiGq+rVO2jkj8msxbNh9YBJwuAVv/DYGevO8
MA1GkxTWz9wwb/tT9w+G4VoAEcgzQIzLRbnJKwsFbb6Tr3vDVj2G3xO9mHtSXfso5zGkj2LHaVSj
x0FqNri3afuzRmjT0W7LUgve/yaXcEGSwPNI0kdRvFHRmpbXBCr3e3N5+NzvxeI2NuNddj9+mG5Q
cCEHrZ+Qs6t63o+Jbz6lgfFtPkm8RIqL3wLyFRNmeJrUxd9+PLM5jGZGg5qE9PBTfU1IswXiSi/Y
yG+U7dwkX48HWJLjCHw+YsNv4x1Cp3bChBekwKT2P//H6ry8M1bc/vNwKDGX8lsCEs2/40lf1Tk5
bqynNYC6ryqtd/MX9K8n4e6TfBl+/UEV4NpmOI8nfdumMeOqOxKvWeV34ccTM5ov4+/mIrurgqOy
DJ/mptS49lw6Dyl+0tkVGqZ2pYDuPvneM7oyY7fXxpsJlKlBIwdMFPdOu1AwE8bPD5jHYaV/Pz5X
99D4lZ2RLZBab5sgQ1XmY3M/b2187TjlW8Mb4R+BbHz745C6K6seuRh/VI6e35/M766DMEbrtjO3
05XtCxUAoVtIwCaxpIWcdF6MTkdh+wctQldFXTblENTxSzHOmQxfGRKRTLypaMGgKSsNKY/VZqhC
IuVgFcv6dpr6nYUK5swpYchx6B/RPRLgbZJy46ITkaK6fkqmE0ocXVfomk/QU7jH1ycs9oc47U+P
Vhhw22ftSlF8lA8XaoFGvYFdx5fDVB2S/QmbKcQw8h4aHYJM+fG07NS+rtKleqq745I+LAKYKbTT
EA2EJlO6XWXltuMiAZACVT9g/ZIgH3Bsh+cqP7jWS2U6h3DXpAfn9Ck2SscDxlkenY2daqXxYUgO
zaHYthQUwsCIovQemZwjBjFZa8X7KbIQqwnrIvoIKxT0t144kfmsmf3pgH+q2VAxCvXYW2kqnlxB
Fg4hZWG7mT65od4kMcIJCL12i6GPxxCd2tByIE+HypQXf2XHusuXrm6UiBBFg4V8ZHYyjS0yNS5y
OqpuFEvbNuD4HnrkDfzjye7bTWt0h3BdZmGzbuqkWZO9N9WKFqGtfaK6omSLTFOPT4Nr6bskapJP
WCl4FmqVVcPGgbANfAq9jdMNf5uQK2iOUg+PenKsPlh9esyWY4WixgZZ7CG+tU8m0jdedGg2utqd
vqdTC+F2QvjXu8fdIzdXZjgUxirBhwVec9IVuzYcUOzVDCX5QsMP2UCkIBBVofNn7c3Bre/K0Ei+
jgh63KDdaX5MjCrexmj/bDNnwrkhmpRpNyZatTIUvfg0IdaOe3NeCAVV0+ufC607nBC9SASZN4w8
ewsNvswfojoxh3U/eYX1YEyO3n1NCv5flrZSOdmti7LqJJwShtPidOjH/mNeRL0Gx97Ok/qHmpWx
+/NkdRkiXn1xGBaR3WWnW8dMhccBs6pZ95aVHDoV3SzVyh9qFqa2bAyrzjbjKUcXy0vJKBbTWEzO
PbqJar9xdV00w/vxUGe+m4VTFy/SBlGxDSsj1ioU1fOuwJ+izo43NtqqNLBH5Ko/G5wF2pOTefWv
FKO3F3Ow3G9W13bd/qgdUJZ29OEep5/cAZZz7EEeVZF1WFOwz4pNwZfrHKjf/aH964BQkPGomdWR
OLXlKh/AZKbI+yoIo7QvKAWYcE2Px0jvnk08ZXIXhaCiRsZIP6ap8vHUGYdojd9HOhwXnjayPmDo
e5k/adahvB0BWE6LfnAiNE+QmEru9ThDAQyrrR6RG3Wy+33tVQ66PkOmrdG8m7603ZQjL6SM7RS0
NbKPiAgrhrNqhRHmsi6muAiiFkE+dA5wfxl9L6qtdJE1URiuMGVA2LhXGqv56LZmDzqtcur4GXZe
YW84UJ3D7UAJaWsjU9N8dnKzLZA6S3CbQQ08RhIFeRt7/OCliAM/p3Tdow+aArNv4TUHpQy0/tSf
NhEqRWGETv0Qfu/dyjWwAfI6R72PsFFxtnUade1nK9dRX3HzFkWwZZOPwzFdNZ1XT7jqjOjdo2Zf
Kp7W4FGFEpSzcByI70widcnSALkXt6fTPkKJWY+qXWXolZ53fldkcMwzN8Hdshlw/jERGEedOFr+
P3OyvIRr0/btOEG3pUKFE70W5YDLuVIdpltNUeoP7x/oF09daqgCFUAT3QM0fcEA0o2MFaJmsW8+
cugE4UPzeVp+A//nKy/vhxJ33XnSQyQHdqWp6zr4XUO+C3ujzTO+NqY/AFxEinWCQfAHxVM52QHA
AYpGx1IXvRDySOnORQVWrVCPoS0pfPX+5ah7eqU0ta9Qull2j5zO/Y5owdiCI3YJ3kHNo+qyUfOW
+hpyESC2GNA3OITdb3z7cQa8c8FakONJz2qswcY6z1VUmLYIbrxovneTBcrKwY+SZsDSQFtsM9dt
uMiR5aDStB7GI5DRA4M8bLGpBWxxCFzf3SPftC523c0sRFjkwG+Wy+tn/Pek2tITG+uZAogSgxTv
+uqOpbk1F+2qhKCAkv3MlF5kNSKYB7/P1VzoxPJrUYeQBhhVrBnEFWINpKO+aNSn9zfA1SkESmbh
L6Oz1+QouVmYvdn0RMHSLjOezOhlSoMRn/Kor5bGEaHGhG5ZZm4QX1mVmQM0cZaFe217nP8IafEM
wJyGqDthMwnOVPOrR+gf3C8/pztkRzfVM2Kzc4+By0OG6SX/ZXtQHYRkLK2d45AqnR13eOyuwx3s
hGjlvTJ6jF/lPNdODEBeOA7msIL35uoX/En31GD0OOTox9DWTm6SVQtY5paCtXGH48HSWuo30c92
ffg1Yrn8eeYTy88eFhGEHkGldgwbvI60arXi6Jj2cUI2d4sf1HMctKxZxM4+/AFRSv6SBgQesnBg
rUJJBhNRJuLsiVUUQ5nqbez45Q8Qcn2/9D7FQY+AHG0pum+wFOplVCxmT4K5uOLRcxYXNtFQlVbm
vNJrtH6BBUKANOESrfVVg8CwoDMu359X8Xo5/6YMlY/pavgGWZilutJQeXEYdlQz1LB30Bgfb7yj
g4VEuYTfeB/i2PN+uAsSoRxPGmJeHDQHfBLIv0DwYunnfndwFoZ0TLVnodH4yxfm3PFwZV7fDFJ6
wplOpxqJnTq+t0m+jR9FmwVFimV4r3x9taAN5valLq/W12F6KOWwVcT5J9U97MnAOs1imPE2+aYF
/YulLrxwiYKctua5tSyBnubqoilXxYfDt3jzJ3gzTc4L+BGeCqYN4gsZiC5DX4fjARl30nz4NuJi
yXx+QWQuEKPFF3YlfMa9RxC+/BjlRUOdsJ372PJNI/8A6URs68wpGsW16XBFm4wUKF1GR8pNLjT6
cYPZ53+6uDROf4EmprR1BfBJldCoVAjZr/vHCz/Y8P56wN/WLj4igb/qQfXNfeqLDSTFFHNwtmdx
1yyPCEFPfkVRBSsnS+8XYYhoFPq4XWyv3h/iBYSKPMjVTB3UtGXzgpUbd1YqbDuhT1BwUvtvwl5H
PX3DogMVfc1PViL3cz+n401pfFF4yuTxN/GF5+vmsz9E2siOEpllKEhVr0Jvf2FwiZD0k7k6+DDd
fwiie7TM90q9yL/Yn+ZNnq9NO8USsl3kLji4pMIb4mFRiuq441veY0U2ON7mBgpYRgBSffv+nL9e
LednJEJ62HfrDukL0puOXDSt6+qAStxAWXadPCH9zh4+vgAe87vNTCR5w/yOBMNa3HM6V520mA4I
4zblKYEPHN3hwL4O/eJGuVX9YjWP8b/MdhkX0i9ccMRCuUg6+xGVddODWkF925fbNAIZH/va1wqf
am/tbg47x6+DuQV8mapJQaV1MyCzfDCpOABmttdWoG1cv7wRyDRBsVa2c7oaFwRvMaXng5Sm1HFT
0P9amXAmoAv70dwJ7gT+GDfRusZwxcCievh1upk7FsQw5DVzHlY6+lAQweXCYG6Lw75BQyRV1m3X
Lsp8DlV80TGTByilgEOu8WKmGfh66CWQ8uPAusPa4wH1+vX0MLNCRZp1MS6UQ9gOtoGKhbTvcEfu
Q90uEt6a/Z53+iZisZibefrk1Qk8CyTu9LNztWsVszYcEchoSnuDv0383cHPYMC8pjkc93FDzXPm
dL1Ip19P17NTRQoKQ992KodTpVmF6wq8Vz0ilKUtw5txg/PczFzKu11EY+NpKmodokwgLU3sNPsQ
m5PpdSvoqyywnuqVu1A5sP8AbiJ++/mXk6NJK5LjjWqfYBQLoQ6xCQA3OwvMSBgfos3PxQfIgv9g
hDzLDAwqHZMShZQGIdXcHQf14Aj8EyDY061QJhLNLu1bC6zl/WgX6Q7TCb/Edrn8ueTlt1BWplgp
qny843ifjQhUDHcu+vCmpixdLMwT8q028WaCXiS0r9sPeCLEFhgEKE+9Xae11UTo97JO7VtzVz80
yMrw0tyJ7ovqi40x+0oQW+z8Q4qImEUaIs8RTVLp2I4Qm62jQy6uo2hz+CxwoFhLBN6uXUOlmU1w
rp7YYmy4d+qinCV9xMoOOc0yDhh9be70VbcGS7w6PSD7HByD8Xs1UzG4et06TCUwLI9qp/wdR90Z
LMXMxPiqu45ylrZ2du3t/DvvIktnJvnDXKqsG5pV0gY85vylFdkxIwsfe32h/oW/Nu/otbbJP0S3
+d6g6KkvijvtY7YpdjXc1Ln3lym/FOTfIG9Lb+R80/gNGqLsC4oz94cYal9lvFQHAxXafjPWY+B6
7b2Z0KE4puU+weAYXUQHBUvtZG3SMsXzqnafyrKMfSU0Nk2T7Kfu+KUbrO9mWL+khXnLDbG2QvcG
H07EoOPuITaMQGtOL1life3ixFwNuvFzGhNzYXbtzkuMhyJrHvTY3ChJtUGbdlulxoMNpe39bXvB
XmYGqFqSYAkujvgfb3dQVhxy52DS8MnaqfSp234py/pHFx02icPI8amskukFtdBl755+GDbypnl0
c8D2S0VHuG4wWdXsfm0g3Hk6HAOr73eQJVemYtx0fbWtimTbl/oMl+HaKhW1VtAJkL4uH1d6a51S
zIko79LLJ/PfRWtrjQ9iMFdBu3jG/Z6fvyNJKwTjmBYpnEPMwe2y453vYNwpvgh4YrrFl6DzcQla
wHTHQvbXLJ9AvqTk6NLXGcswoYfDOIeg3QvEVrXE7fPBWR999caaSy/kS0qKJtcmS+NgH/B0x4KX
uouPfotQblkPO/wz7lU/9+ezYHFaSqeph2agQxMZGOQFqjW1prw1hpDT7XhcqjruQvhP4Gk+cxVe
SWc8G4KgBtOMvqTcRYbfg0ET4q6+oaK6pn3HT3CZ4dyhN3fvb6eLHIZugBACVPlHEC7l7dR5bnrK
Wl4rv5dLEfQ3PxCGRkxuFrl9eRN5Js9th74DIj8Xdx8Ecy/TaOlwfgpFKIE/wBKdaKL90N3oTzND
u1yLxMPi2ELZUvTIpfN6rCa9H/IJCwaftvOLyOONJ2t92va38wnTldtBsA5gXqJZCeJZFb/mLANt
8a05GVZGYSQ43tV7EDt+tz7exj/gYPqiXmV9Q88BFnv5Qd/M307a5ZIRaYVu6UJty7oABES12UXa
WOAleN/DbbGXzW0ciPQJlu4dZpKwh/7BY4KYQkWTq5eylSGl9ygv1xDoq4hTbdhXuxg0y7DTA2h3
GxSbZk7+K0+Xt9GkdLsxh9K2OqJZi98aOxpYqB/WGnDQxtr+g8UjKuQItlG9Blb29nOCZVNyi4uB
Urk4sJ1P4YOFKsfhSVSsZw8ysRTfHitU/yCUiqI8qYycpKXGUPQxuIilda8FqLl/FNqG1drcmpjn
LcqFHSAf1y6i2dLjlYSUT0ezzLaQfgWHI31CEz59i2sqovPLKeh9d5eusmd3Kyr03c/Un5fXubIr
LQpunGz0eC6zqMjMlOmUJeRGX92dOLDDh35hwpqsn+apMOK6kefVMHBwRVeYorX8FftUVdShScVX
bLfGDTnNWlvNh7lSG0GRjdOGgo9Ob0XuqY4IZhvYXNKU27P57/uHAybXJml2TSUeQ+90gVnM3IPw
yo63wMiB84ZJjkeStETHhk5gXlu0cHYsmt2ERFJ3KxoA7cJat9/GrXgYzu7CywwUA2LaACbGDSAD
5Se9dmw94sbh784KDK90qdzGG3xM1rPni8hV5M93Hkva8YVxqlIs2MNl9ZdrQdlLbrYYl4vmyrC0
P2OpWy72pNqPUG8/zez/y8rF22FKk5smTUb9gNDZVog0Zs/Ih7F20vtZ1s+1DcFrV9z11Eko4709
aUpKJ+hDet6y/zwInT26csaT6MlzTc0Kd127762zaK+J6tk1NXhRptbgaFk09ZaOEQpw3q2yRhd3
lod25SnIHP49stffchYra9yBtzexTsuCWUT6H2uczfCXEIdN/e7GmZNsvZJhWKxLNKo5yHTQB2+n
0qwLCs0RAZEiAEYRL62bcCso+hTbzc0fXIDy+SKqJGdFBE+sovMROjgQaEK8Zwi0IEFCD8XO4dbR
V+ppFT5kN0KoLPWTZ714DPPHRvmDjPQCMPz7N7gkiiBISEqlQSuc312qo2D4ynkEh+AF1dq4iR7x
StykX9Pb8Yv+LITv6jVec5viNg/UJKi+z+dAcjou/xLp6TEc8TCg9j1CE1KPDxWG8jiSYPC2mNmb
12f97xFLO2bImqw3UkZshObHow1uzrnBtD7w7HhfGPYy8tyNa2YBqrqPTp+vdVg9HdYiTnSnD6Dy
+vE5BDqtFVZw7KfdzK+Tj2VpFuRHyVH1FL3SKCy1P+rAXaurES/jZilaaGC+7oBt48WwAcc2ezTL
y1+OLJVewi4MK2rXjq8+6rt+b2yUpf0z/sgDBU0Hb1ZC+ILwK8eTUl63C8FbWcRLRgunRhfTnHHR
4f5tNZMfdigfhg2+1nsd2nxfBl74ozvdjfjGZl260tp4GSn3B6DGrWEtCjxY1RG5hP7XzPe4uioF
NYAHDv0YWfD2yEporIiedYoq40ceiY+jTdktVnkPxxva5M6fQOfnokpX12HUsSY7cDIIOb/itB6/
CpwOrsv+sV82D5ibze8/cSedX5ev3+NspNKdpTXGKSkaRurpP0u8CONibY8zZ+yVj46ZFG1qVTy+
sQSQEkbwoFWbTOPIgzF81LNn67MXftOUHR3jwP4iUrnyY1N+afaGwzmAf9NGVKj/QJlITg7Ai/OG
xO7WgZtAV09a7VFeuXqewSwZTa1yggjHZ+dhiLsqfkjLOMt88zSWygfDrjHVLdJj2QZVlWpfj72n
tbcdl7F301lw1vERToCbdjYZ1aJxrXpYOm1bu+tiTHMQ3JU+xHNH2OVWNVABcnFcIDkVMyldHJXR
V+NAsx3rFiTqCwQ7jTvRYxd9LU6yl/c3weXKeBNOvqeqonD1VOjrNiausadumR14S0QzUS7P5bdR
pC8Sjxhr2sdXNhZqMhtun60d6JtZnN/l3iLnFeZkkG/pLMklZjcywz4//qtxby5zVHOhMuybfQ1c
EhbdapZnJmeDYq3hIkO3AMkRUSl5+7lGnItj+D/wB7bVXbprb2zkMU9bBEk373+oi/xMjiSdqUqW
6a0pGuXoQdZbyjGb05cuGFbpT2okc8GubaHzYUl7ORS+RrxJRVf+8PC70wnm4rEJDlQORNT4hlMy
MACvf/k/jlM6H5VTeej7Dum9ZhU/nNbDJl2mr73BeWEK+XH9OqU0XBx0z2GHyRdAPrp1WjmEssaB
kVRTsnCddJeX9qMDrcBukhnp2tcW/9uDmOVyFlEanFMesAg+ETHNFthoe8VC32l7oVyZ3g6b01eU
XZbObQhoE17k8gDSpFx/67Zq4D0q68OKbvfMqX19WZ39IulqOOIx6qkNkOYhSJ+6tajUmCzh+q6e
NY24qNO8zjfcFNN9ZY3JJYVWiXuyVNJA0UNXP1YCKhC+lsAyBM9mV/HV04CqCRreNNXo5r3dm1Z0
ABguFOrocvnZ8TMkoNX7i/Xauebyk1UVoMWlp4hWnU7YKCPSp+5CBGPajXidmTezL8FrIxEOjaJC
SvdMrla0UVb0va7yCqRw303r7sPhPtxaCLcVq0j1JzQIf81VEeZiimz27AWDZstwdPEL9wfX3Dao
b4ZHM3h/+i7egSyI/ybtupbjRpLtr2zMO/bCm4jdfYBtQ9P0kl4QFCnBo4ACUDBff09Rs3e6AQQx
M/dxRhKTVSiTlXkM9NJUlGCBiFF1efZCSbWaFAVp+DHDLaUKr7vmZQP4vfrRW7RJ0l1UYz7iYafr
UBfG5/poop2NqZ6yNtJD0Ox47a7OPfEHqAlFAPqbL7vVYA8/tOFPgJxWxynL4C8hEYMf0gdn6zxu
1Ec1jG85fRHKus0NR6tQrzzGN/k9wfm9eS3xy2B2zkjnAWcfLxmLQUPCwlOgL1n8kyB/kQ3LzkL4
p4HxRZUTHb2M3iqqZse1tXWoLF86GOjZeGffVZqUClUxzLMYwDobdco9ThY/be3xlF0ZgRBUh8qJ
/M24/Lb9bNj8WjubZ6inZkWnIy51Jd985hIwfEdqEOnfAuasHWYa/AgsAATQutPn1ZlaY5OepDGO
8mewGLjnAmCJPFp1t40OXLQJsXLRONfRPgBSG0CI2THdwk4QXpt9D+ZJhaJChXfjkLXw95aJB+tN
+CQa/kjVL3GnP1O9YO7GTl35ohqQzCg5odMNGdRZQhCVJCtgEDIAA2oGcP/+DqtnKC/fhXuQ0UA2
Q2aAFAtO5Ft5z0omchGYH1Nnn1Qy6raqTAb5BfTVpqT1+pJ9U2qp9LIpkV1Vgtu4Tu/+n8OdTXdP
1KSvJOhLYMP6CSzY8XXhN0t/l8lNgyHgCzh5+Twu/7Gz9Xsx2Nm2NXTQTpMcawpCp25P2A08NW/V
tnc+D7N2Hl3Eme1PtcQ3Rs+ZA1x11CFyd0x1V/iw1CB+VyjwKNnaLytD00UNtkmcgmOgRHP5HcFe
b1KQ37CAjfSQJLmThb0j6N3WQl25tqDVgcK3hPaMjn7XZRzAEpRm+qUCNYK53dg1nAG8xCF7dpO5
4+6vQ/SwNUEkgPwNeCOcNjIbmZa2KDoVme5WMnu2JkxpJr2UY+KpSuRvfLiV5wbcUBRAwWEIBTTp
bHQZlcfWVGqsyxpFO3jQg1HsFMJoh9ZjNw12jrOBAQzebxrcrLxLLyLPjtY0LCVYnIIuHgr9XdaH
4r7nSXORFbWdi/GbpUWBMArHrg9vpqa6o/W0I0JNbNNsT5/PwtonPp+EWV4XMSBpLQXiA0VGdnHV
HBu4kH4eYu10R0Oac2LQ+kKnYRYjU02aaHWho4JlvSlWs+vS6SiMzYG20r1sMVcPxXszlm7lrAzM
fHhIjKLfqgWsXGe4WgB30zhRBUWBy7VMCkoFc8QvwXyojEG61HB0u7rhj9mtY3btSLiINTt6aij1
igb61EiNrLfuntuaqY8cfdadAFF+2MouN+PNVnIHuqaW0Y+xRTtxsmFZ7BieoPrQgr2PDx1MiTdO
vbUT6Hw2Zyu4alqoPEL2wM373s4TmB2PqSNAvfPzpbPyJtCBFAYOGi5xnIo/+2g1a0nTJvhoKPiX
ZbTT8t7rx/q6rzsvLhM48EaSDHPh6cvngVen9DzyrEIwWSyisoWTPPk5wBfllwRek8IIqrznGpZb
a2ZtH57Hm+UEZRvCPb7BhEbxI0m+MXTgNkbEf+PZfXgxl/w3OLv8ZdTzBQbrYIAiJ7iy8b53sp8c
3ibabpuurY/z4cx2W04SpR3R73fL/gZEf6DCYJDDtk7wtT19HmW2z9QaOn5mhyH15A1c+7r7OsDn
oDeCSXuwVOpGKnRd04cqe/t8LlfyKNCIgTsGrAc6F/MOWDaAPioyjE6vTxl852wrkb+FHUwbzfJB
tO7gcfL+ecSV+YROO7gOeH5DSWV+hEp9L/VlmWhuI9C9VNTuIA69Q4VQ2NjYCwU83MDnkebmVSjh
VEkytNSl8SuH0kmW6ihF6Yw5JOKNHI4plZ0ZzI2N4pCpb0R8oHBmp9qLIVx37IdQTxBYkN3Ph7+2
HS9+q9lBkJVtXI4N5NY/dK/igOK97pPAAkdNK4Nu8vPtxurKloR3Feyy8aJGx3g+50kVqkIpyBqq
OdoX2QPY4D6JdioanZJHAy21wR3QtuxpV0eKpxBvMYLuuLinZCtR89joGbJl3qjWdsQxv3I0sRUA
2StuExxXzgUDbRtAKmB3DSjO7OTp004loYap5em54pKgRCoS+mRf+5VjuVa8pR65Mq9ceQiJKxoc
ABvNAuaGUAilAnV+gUCcBFIF0uZlz3/E7KzjOR0wrMBO4FU5Wy4pEZLc7GXqJs+9xwkt3FkKzx1Q
S6izTdhcHdFZuNllAekfw2rVSHPl5m2IZHtU/s6yuBjRbNLELoV4ooIQvGrVOMqLBZMR1BYnL/UE
wHucYSMxXDlxLgLyMZ9dF81IsVYsBCw69G6snyOFQAkL/8atdBFmflG0GleUx5eSA3qlwZuKghtI
rni91tpvEp1W1vpFtNmFARgjxE1KLD05KECyR0djZ9qTR0GyF/46cA8m3vBqQP8M9y70beZVDSOu
qSbHoopvNnq6QwIN6HmXeRBRObTqtj3e8jq8iDdHnUDMIy1aCARCf8mVD6rHqYc6RWFTxlttcy6X
i/4DoMu9R6H5tJCVkkOcm1LR8NHRveKmPjGuGBSusndAgt040IOK7TeugeWTDTE1GE/jbFyp3KBO
JrYZRcywSfeqXOwp3JukvTZpT8g4bL0DRDlRZFsYthLeldo+t6IA9gy9UJxe83q7RrM0kUnJJ/cK
lt5+zqWm6VXr6f62e9gCMMiXznm02e5DrKlC+41PrpntdAnAOglC9a0ngrILo20kbduK5vyZcHlq
ov6GYxkrFn456px7WJV11Y+ZqLgmKrlMM2y4FwMZ+a0Xv6fRVoK9PF/wDS1Ahjm/AJtkdkSbFTDl
ajwoH/2LZDcOQJxljg0fJSffQUzobzi7Ak2OdQqGLu+YQG5vtvtTxWTQtZYVCLYzN/9aQBEBAMLG
Ff1cBFhkq/G3Qse9jDd7ltVWXU/wHFBAtY4LPz0l6Edp3gD37ghsd7wJEdmSg7R0MwDP890vK6yt
YtEKluDy15i91ZLMrOtUwq/BoUvRMbNcxTyotZ3IX2B7lBzoUQmYF8KGsDywLFDGRwuKZuP1n3DU
WJ4ZeMap8gdDGNiGea4B6a5Bt0pFcQuwo7zSNd5+yZcyJ9E8PvxtoyP+US8X9WXI2U4SszSKav4R
IC3lmFNhsyncVZoYGHTL5naBTucLTFWBg0VnicMO5mu6MI3OUjA8/mQE0d03lRfFnXYfHhpQjz6V
nuAqva14VUABWIWVD1TWNs7I5ePk8peYJSNy2sgRAQ4ZEHVOAOBuD7XbMyD0Rh/0b19zxJ1+z7cA
CPIbsZcnyGXsWZYildCaG2uVb+rem8BnjMbeEwpbuym4z6Kbev2L8W6ATPUnrtv1xfXH7M++tDV1
iGZ8DNwM1Gd4w6JUmUCOjzsyOTm8ADYLL8v6xOV4Z9kLGtAA40G7HJISHINW+ektrlwnvS0ADzYC
aBPCzoPewHHe27T1WF/Yfwx3dpoJFfRkI7AFPrY1uUHfYDfBRzX2o4CzjwQ4ZqP0vGk3vEyhMGTY
hcFtAYt80TxJpzCqCoqwzK+AnOBvMOiJcchVCQPpbf2I1eV8Fm82TCsmRprz5dyiDQX7di8jV1L3
A1sKvvbe4Ml24fcv5EW+NgGJi7c0LVfufbz+eH4D5jgeLfMaOBs6/NA0UjHNWMrwSYNPXFDsFYhl
/GU6BM6Pi1izk1qqenEqTIFvnw7arI0tHblqaLHv99uyoCsvTRNwG8jMaJwopM0P4xzyenhW6Krb
hxD33bFO0GqbSHoa7fqM9i+1oqdeWQjHVo6Nmw7o9w6kLUfPE12HO6Bh7lCvKDeeHdKHmvTFgS1D
8QauYwo4WSI0zWaHaNIaScqFLl1BNMkOuhu63zJT30nQmHsH/6C/LyNleNMnyar9LqIkhUoh7aAi
CEHAxM6NPj4mY5wEkPXUbgyV9/nCxDiKcWUdNKXFWYRT4ilXyXiNSryGBZTmxl7QouZRylsBTOFC
NmAIahansgjVrwZtope8r/X7KqyGxNbqknnCoMcI3A7mPQPF2av7Kb0l41Q8G7GlOKlSmXejNRoP
LRkJCkRjRn/00JaEeb1SZTd5WNR7ZajBFNUl6a3pFOXQmxGEdmI0eyErD6m9nVTA8cQZddKfkjC2
7ovcDAnURY0iaNjYQKNQNsdTqo/sUUhaydfbeLpSqKldw2MvC7qENBFESGTIDZoorz9Bqc96DKMa
6Fx90pBWIoP3mNWmVyOdjCeisOIr/LVzDwR5BtFSUckDIvXmUU8ackO6UUR0VRxOAjqJXtsp5lez
EvMfUZp292EmWH6Yq32gIYKXQs3TaxQq7FWmaTfwQ48emDRONxNTwQGvzPS+jzPrPsnSzgGxo3gy
IUDxOESpAByvOT0mqB7sNSzGN7NnONwUM8YCHJsb1hUxDG5qsSvtuA1BaRlofRuKYnpMpT6PoekT
pV+6ITIehSpEzSRXspsMELe92Rj6lWLJw6mthjh3lRqdl5Ho+b00mYZDomY8VZTE70piQAGjl5td
jyTO7VK5vrZI3OwMaKzeiJlEvdQYoSDRt2pZ2GmbqVe6kggngP+Eh5qaUulkjZxcq3lVH5D+ArMu
m/G+aMQ4qMck2zdRE+5kiaTXUUrbB2tsAV/SEigk2pGaNfuxyCWXM+FuTD0KvUYtJFdKJvalL5QW
/pRRuI9BOd+HeV0cqtoa7gYD8z3EJwzUg7FlFz/gM1MaRMVQPEQx6MgpiSrmCLIu4jXaMqPOoJZa
l50H1U+d+JFQlW+9GJfohte1CH+oslfjg0iGKL4106if/DFEQcdOLbKFcVhc3djz0EPSDA0kcyzg
WaYsJxroxgXq/HUOFqEBZBz9To+dD1oWpHLsP2XftHhLzmLODttIsIqxqRGTp8XhQdrpe85bkv+6
fj5Kaxejm/W/hnIYW9iz/IqUv5Nv5n5wTBtgQ6e63sI3LVIw6AGIyLBhTAk09sLXE1JMaiXHA+Di
ieS3meQZXWSbuQkwauIYVR5spHyLdxyPB0020K65QMC8yBGBFZ8lJTO4delE3cmVbO17BDWCtzQH
3yyF73AEZ7O/3C/hYbk7papYeDx+XG5n5SlsrE7SQgyzGWVHSr8UYbFRmlrkV7MIs3QScptCl6mI
kGZPJrQxdEifhiqQEpv2Tou6zUckFKa4fgQUp2c3XpfXCqRZRwPvxGoPc2R07yq8yXSf3P71aYNi
H8BaqPTi9luAttLJiFDbZ6YrTtEXqQLILh3vNlbEcjhAK6HcJQOeBb7l/BWkSKSc9NrEigiaV203
7Dp/9FF4PcBszvk81nKxIzXjfFxoYcCIZa4CVY7yqNYgCkNhIU6eOin+TvVGuWH6MFxNk957TA83
UeWLDBhoLKTd4P+iaI6dNnvkoAMziXJfma6WO7y2zHN99bZzmz3EOoOtIS4TUISDriN65waaP4vV
ATnJmoQiPlnTfyvs0gKAtxg9Ia/sjkI4+r2VlavCZN7Wa3Z5JiMuMBiAYqDoBRbiZQEYhHnAP1LT
dJFuOXp6TzJpY4ctIYR8aPBaMrFOIBA6z0BpJksR6zTTDb+VzMaIxKdhB/j3M9nzYn1zkq7Fly08
39qaQQ1I0j7UGyDxczkuo06iQieD6XaSHtRqHUBowzbb2sHZ5pvkr3pqY4lIaGAris4ZsgvSalMM
UgEmu+nWGoEhUa5AK7NgkDWgQ+h/vhuWGT2PZQGrg70HptoCksnyIeVijpAqUwABVXbhPnO0IL/h
vtqls4l3Xh6RPB6qS1xSeVngpkqeN7rQ850OThJKKmCPCnZ20LEaAUWGjiPKLn70sMXBWjy7P8b5
f3HnhW4J5u4FzfnRjELsf8WV/wQFYm2nn41v/hQZe3NsRh3j4897yx92GtTJuDITl4rcqtMtYTIY
lQFkCiiV2BXow14uTImJ5cRi/ZfSqOr0AepHe8Mje3NX/tg8VtbGZuDRh1cQxAwW9WxLHeHFrQlc
Vou7cqBwcJtBUhldRk7u2NAPWjtLsL1RF0P3GgX82dCISKgmMAOcKfGmVF5Zs0liXmZzuETxLkH9
DTkBAOqXkxeVCqhHeCBxVatTF3D5ZNMuTttt4WW+cxFo7kOpo9GnZCzD6V+2R7lXHmWRjHZG2OPn
m3k1Dk8JUCwFXHVBds/EUGZaZLpR9XMowSEGrmdgW4tuNQqmTMSBCCjhPHtLjVKiErVAa1Viu+1v
8grwt2JDl2ftxMVH+W+Q+XYVoxEN0TI0XKPUX4Qi9WhjvY2j7DcNyC/x7vOJW1tr59Fm2ZSa6UqT
9ohGatT+mIp3jOR+HmJlQJBzUXArQ8sF7b1ZTUpOGlEvY2q6GRFLqMfjSgmMqpvsphnDuz5q+sDS
WbSR7KwMDCgEZDOQxcCuncOWCzg4iFmO8yGTOlyWqS1qt5+Pa+0IgogpbnyQWADUm3tVQfSqFZmB
C6R8G96Qi0I5NHOqHEajAANs5vCr03gWjQ/4LIcv4sqsErz9UZ+BdIuU3aR6402JeBMz4jbp1jJc
iFrhKuZ3MdJS0Nr0hVb2BDuJqFVBINfsyVeD/KR7nQdM2XHyJzdGuR4WRV+ToPGNoHjPvfrU3m2X
3VZ2HH4LSHPI2G6oos4OKuiLGnpPqeXKcefHMdrcQuZL2svnX3JRNcVQwW9BP5SfiosDt+tR9wPC
Ej7wZm2PcGJWYdkQNTu4gtqi+SLKZGNxrg6Li54D4glw45wt2KFMC3MNwXTjdLzKhPAplPHOjYaN
FGdtD0BUXUK+AVTOAjo/japWkbC23FwZ7+TOeh8miKN9PndrMUBDQsrNHYYW4BGlY4oeDpLp5qFs
1/DeNPUN6trawj+PwO/ms4Uf03SUWki3uEUkT3YhDPcl1X2J6oFUo6o0ora/MaYPSNplVVWWQXrg
knp4my3WflFLCmk0vCK0Bz2IjtJx9FQH5PHq+xuXT8gP2Zt63JYkXo0LAS9OH8ajECr1l0NtCt0c
u2kCRQfNLp5mlI/yE1wEIT0NF/LWk2GoBgr7YZO+Os9N0WaUIUIMyxMJ6kmLNB9O8gTlAei2Mx8V
Ll9yMxxmbMdtIyaoNUEYH7qM0kb1er4LZkHnyUFPmaqkAoJ2gIqiYAqUXOqO4sbmnqe/v6JwcBPg
zGjZz+bUVIYprUjE098w6AK2ox6aa7uth9KCJ4M4nPmLzgdaH6D1z85nKWwMse5FKB0cOPwgBOCo
9VRfPv5elfifC1/Q5j//wn+/Edh1JFHczv7zP9fJGwV16mf7L/7P/u+vXf6j/9xWP8qHlv740V6/
VvO/efEP8fN/j+++tq8X/+GVbdKOd90POt7/aLq8/QgS/SD8b/7ZP/zHj4+f8jhWP/792xvpypb/
NOh8lr/9/kf793//Bjmks8OH//zf//DmtcC/u8P/oIu//+O1af/9myb/E9oqqGugxAWlT6TOv/2j
//HxJ+I/UevgTTg4FeOw5QWjktA2/vdvsv5PtE0snmuBmQeVJKydhnQff6T+EwVjA/pIPHUxQIf/
7b/jPv06KX59EszD7//9j7IrTiQp24YPBBv3/EDBkx0sUK5KhsMYL5ZZSp80qiJ26gj8ZT/Cvs6y
NQpeGly/SAsV57x1iyZ0qEWduv1iZidmfGFpCsLcT5jH2wzNjOgpBdwf18ZfvCLAG0EmC38fBROE
Sugs/2vzEDymMYFqJVo7ojHaRbvxmlnsch4BY8dppkKJbg4MhRjqZMYUETroJfXha8v9mTZ1evkE
Xk7wRZQ5EHcqpEFvaUhcNeWV22x4Tlt53xspceW6zB0xtSbblAxbqWtotXUo59cy5EF6icDotmY/
zxbmygef34qYVg5vwAWCJxwnmV4e5FjostBrZuNOpWrraWmb4dfPI6xM63mEuc3skEAHo5NjIOTS
yhGHa6Qt7kj2nweZJ0azYcxrrahk5I2gTDWETTFNg1WBLVHjma2L71lrYPtpV/BLGzeu3+VmwfYF
rQmIFx3icx+35NmFn0uJmYtyDGW7veJ3geA1PrTHt0nh89IrH915nFlPg4a1mTZdWLkktR4IFYAg
Fr8NoiMxn4ZeDiMewTI8vFpNu9Lj+8+ndlHOm0efLZEI72KhgInfB3Q5P/U3tVM4uAi5Lum4K73K
2SaMLWpeH0HBSFc+NiWuq8t1Ca3IIjSp2riR5jNiRzsYUvnMoT9VqOd6wKxuslXXdgKeR/zgg04x
2g+XEWnNFARMWjeSgngCKU5635jIRe7CP+NZBP4bnC0X1tJ4qAUNZoOdw+geYHwiYuEUXuwnDqV+
IttT9c4VX7alrNd2IRImlNNhGLpUuGyMKdOiLGsB9NcsOxHeq7hS7ci82xijjDHMjjeulI1qDUTW
0cvhv8fZGKkUJ1KqCPhurz2w/OCH3HMTkmYPVfBNoM7aJ0P9FY0CcP3wLJrdCSnS+ckKLeLWzXsf
tfZQ/2XheL4OUcs2APwCfHKRlIlTag40x6rIr8DlteGifpcEPLUmt9sEUHVthUAjG2seKvWoEM22
miAPaUFGvgZl7TqeJkiRSqNXdWHhGY0Qu+MIflQ9+UpZ/IQXiqvmJphuaN6CdmyHNbha4gDvLTQw
4megWxwznbwmfNHawpmKzkGbFwo2DeCmUhH0rA56Nd+bxpTaw6TbpGQ3AmySB7yPChN+tvmbHBZ7
M5zaQ9u2sS3RyLXy9jFSOpdl30XCbi0h/g7K2GFIqAPHTPfz1cQ3+XwxnU2HwauDZ4vJ6lG1SLKo
covwpW9/hsBSssIJTZDIxS369tpaQk4MqQpOHEVx7jJWWU96mg8WBbUJJsZK64rWVs9gbThoh/Dy
rIpLT5t93WIwWJxbHdzr++E61MZj035VmzKopuIwRS+fz93ahj8LNldSq/JqgpMko6i4RHuAq0Al
dMFFc/5GFHCIQVg2TTzNZts9UftWhEdlDWxxapsa8aXyQVe20For3waKEID34hdEo3OOI4BfeBuN
GqVuq+2VNrGFqNsYx1aE+Q07DSgg9Q3c1sbKFYzHVhE2coVFmQonCQaBJAGnCJ7s8zqfkYfEUiMB
mzYYcxu2ooO1H6D8ae40GPA+4mSBodzg1LKrQ4m/8GtzF8ZuSp0BAiZoTWwrMK6kL6gG4j6ANoMF
uvlsyRNgaLtMQGbW6JoP3L8taDSg8hdr2k8qdYy4dYi1dUGsHHEIih412oMAF8wztaRimQ6OKYKi
QWEkkLmzi/sptEsoWlvgGVjVSXbNl/G4iepcyaIuIvOr6+w0oVMTi+WAyPk+VR1OE1Eha+dCXNrJ
fDhWfL4zFlj/j++NwwR1CgsuWfPksIpkcyj5QJXbyZcdxW0C4WY8TVAucEaXuP1OEoKNmCu3LxSs
/4g5W8aw8y11M0ypW6MEyq4wRqRq1ivcLb3kod5tROPrY3Y8X0SbnWdtFqYDpGI4yae4Ga95rNaG
uNdzCuLN9u24KGPPZvQDmH/2AQem91oXN9QVNZvCfTV0p3tY/Q4OVg8UAYutLspaEno+wHl+MQj5
0LZFhnPHJa9w5WX79JaL9InQJUTrNbvdrM2sfUBe/FGhtrjCjK6FodHxuqZYo92zCoXZX7Lrktc8
bKsArlwR6nmw2YawylZIq1yuXWjCwNMBlotDuksltnG2rtQUoHZ8NqjZOVNqYtUARwhrRTPcV6Wj
2bx0x0cHB7Nj7eq3qDnsEwJc0Z9jwCxLXjh7z38DfvyfrRwo5/OODvYFp2wBibijkKH6U2LWK3f8
RaTZhSgCcyq0QEmiMMpLsVik6NUn3vBS7XiRrfChuJo62cNmYXR15aByKKJKAouAOcuHjBLL9fRj
rfbe+AzmFmTKpG+iL7sUldiNk2btFJf/iDbPzDRSpEWoSGBijvIjCPv3XUFPAmFf0Xp++PyYWbua
AbHgOCAAdBaMopq2TM0oVo/UNm4oR7ZebTlGrK/QsxjzndCESgWpHKxQoNFVfK8YXlh7gE7jt/BE
jzBy3HdX3b68yypcUDYrN5CSytrXw4bnnoqgt6KyfrlANVowOcEyRdbZeGUHNmiVXkFicNdTso/V
+lrrDV8TaQDL9l1kompLyL7qhD0b8is6JbCGNXbyWD3IgOuSFKJngr4Xodo5ZlUAX79DlmZelalO
3JpBDAnjEj9Di8W9EU43Q18CqztutIcXCCd+XJ+PaTapBqjlWQIwJq4H3nMcdu2BAEuVQZfgb53U
57FmR4xBa6RecU8B6QCUW4WoJawhd5AsAy+Gc+q2cBZrqROcTPCYRtmMp/SX30sy6BC3rGtwoEQ7
6XcNrb+haPlrDv+Iw/fh2cHVd4LeiwXltRfukjbt0FKFNL6bHoU9Htmf77SFDcY8Gj/czqJ1g5Ep
sYnDi7sO03fjGB3S5sj5yPm9vMuFXRWox7/B4JvHnaUtQtyOZVM3DZo6nAxS3/H+9HRX72G8se39
u3Z2KYDf8+WJl8tcIEgp6ngKUxF7jWbekFXOaOCYBpUsKje2wOoqQcbPWfFoWqmz+WxqVJkHU+e3
ebQrDuZ+OjTQPdU22lMrFTrIVQAhBicDABhxUl5+NzaxqEpAInC1Fr5FaO/7aejK0AExIIlLuCgu
/DM3leSWB/Nl1NmlGhdtXkw6ogo7WJi4BQl4JSuDNiZpds1ePwqnzRyej+Qy5UQtGZ1+NE/QIVuU
BUttiAk2BN5oMhzVEdRT8Q3xULLb3AYD8w13w2bQZZ50GXS2PNHzh5JSnFfY7AqWZ/fE5cCgMHs0
vsFQAYbCJXG2RIdXTk8elANRYMWNl+/s9CxzUUgGAyPlnLvkKO246RUXxI83FXqXG+Iy1Gz5CKE5
oF/OJzV9ErFyxFR0O6tylbbxNk6Y5T13GWq2ZkTBkCopLStXkp7NgNPLTai8PBoBz6eT7Xx6uV7w
5gY2DWwYbA/s+cudkef9NITE7JCOcUsD5Yi14p+sIDyWwTvZeBB99IEvV+dltNlpHQ1jkWo5onWM
7aIGGFuIuI1S7RiG16qtk0M9lysrtbp+kJvQlRrBI2Xy1o9mwMQE3gf9FRgFdsQeOibcQUXjyuSc
aSaC3toDow6NPYM4cd+5w/iU6rKtJsB/gi2/8ZnmsDvoa1xM2+zgUmNweMwaA+mhYJjspmMI8AyX
G9ikOy4XBI/EpU2R/SwVcJg4dIwkH5FEp77nD55yx1904z4+bIkbLBe6jv4oXIIgsYfnwBziXQ1W
GecdCvAx1MnGKQ06CVCQatpDvnVjBpfjQih4KkLUGwZBi0quWofpSBQFrwBqh3ccFxHi4hZGPP15
PrIFnV2exTychVsAQB10L+YfrEgli0xol8AxQnbqyPxS5+Tx8zEtbzM0ukT8fCDVADeZ5zxqArKX
aBYtul3tPjtw3dAOt9nW02LlNruMM9tFckQrPRGQhZhPDMQTdGIcC1xjD7Y1tuLw68za/40EkgeF
bA1yEUB05u3lvqqSLEtQm1UDoT3wt2nxlHEZIvnwwd+/3cogV5Kty4izAz6mkxnmkQyI3MHK/BhV
4eq6iK4TaHf54IoEUQBevcdbDdXmHK9tBCwWwHZVeFIjj708Fos8IvJkjtS1Sohos8EGtHIf9yYc
+VT381WzcpFhnDJkJkHp4bf2/GkDBbQGbvEUfNTxJR2SDhaS6nWclFepIPhTGr8WJhH2TVP87Fsj
tqMo3MiPlGXl7/JXmE01xJFYXEP6xm2r7sBY/QwK3H0Y6dB6Yqgb6QUE6IogjPpdDWzabjLAhO3C
5qoyQPee5OeIgmZeT47JIERCLCPZC6glCLATZnF5TLrxOiobMYBLcgS1R85Nhw22CxvlK0bFF2UQ
rqHwCLoUiTYQZyslMYwM7FiIe6FTDzzP5YfMBoj1FRLq770jwZnG4U1obvqrohQX5M4mHnt5nwJ9
8nGhcp++BR4bVNSWFXB5gGox+7BeqMfAxMFmBblHey93NpOvjYhz7FVFhLHvmYHlA0F04Qv3wR5v
J1wQrQMC5Ka6zzLXuxjgx1I6ewIJtS60U4jHgRFacKRVIGTBOpBPO22zQLwaygSQDYwVgHvm5XdA
2/Mw7KTGNSFKikt/1wTViZsWqIk7viUndi/a5bWycYqv3BTgLf4Rlf/52QB7qWgrMgyNW5OjpmR2
WQz2xo4HYA0/5DIRklFUANCF9zpg08GvkrMgBSlDGOOapZtXg9o7hpQXh0ZLpsmBBJrU2gXLpVcz
TmJb6zLd61XhMKFraeXMadm0K1T9ymgsWP/UiuVE8ugLpNDcWgklRwB1eZ80RbXPNHajNONRKbWj
1dDbqgWVGA3NXjZvk1YONLU3nFCPvkoMYncmSQu7mZpXBUqkFkiUxtR5FaHAFqSDk7P2KCSsseW0
uJEbNbPhpZ3a6lRACVy+NdW6txM6HjUDZskRdHnROqeVSyV2bRSlTymarbGq38b4oUIDh6h6hPSx
nL/rnMiuafVXxQQYUymuyjZ/Sk0lkKfmOgFPoxykq8QcvWHo39Owju1SpwcYaX+bckLsfqjvyxQw
PasMmjI/iUx0wxCl0jBWvyfwbXdVvX0iJnlOtU50zVx7idPuWauNByvsH+veuhqNxBe7Ho+IgVAH
YNGgMpRTo3W9LWTZ9zQscItHptdZReV30eRLBXzwpAZeAMle65pb0GVKh+r6XaQJg9Oa+mGSyK4Z
RwtMdbEIWgGOlWJ2N8TWbS+0R4mwQ9qGwRCXOzxgrCtBYldhk/zMctha5+ljIXWHAd3sWFKOQgYh
glY+hKX5jDLfo0rqdD/CicYzoPrhKFJ6tDr9JRz1J3A0rsNp/CJPWeSEuX4fQ7uwVGqogYR6ZZuR
ecI7eA82uRpUoSDYQze+076rPJygt4nUX+HtHFhTadpDHwkBqaPxGibLP8aGXQkJjDqYJZ9aqh4E
LSOeVg2POolUW65Gj4j6jTEYt2NdYmVCyiwXnuXWfKCh8pMpinkVDex1oAX861M9GLGUbIXUTyYN
Xw0tDNSiv9M7XAFqNT7Ew+Bo7RhMaTjZ2jTcp5YyOY0hyG6bCvCYgCoCNcvrrs0Um0ZhZ7h13BWW
TYhAAnOEom8VG/uYsPdKTa5MJbtlVunFmXDAFcucLB9vtLjU7SIp3y2W3jdp9l2Q6rvaKi1HqEen
FumtFMlveWlJdmuo12HV3ghN+SIkcNoS4tdBG2+tBoYarXUUJ22XKCgryAnWVPXV6FDCnlhaBIMF
q2Klq900x/k11Di/8nInGuR2AOfdsWgMhT4GvCCoiAfdFB4Yja60uIEYlN7Xztg1zCnM6olG9CWv
Q1u3siMOLjcCMoGNemRjFI+9RZ6VqHxXlXIHYtqtXGl4lMgSOCDigyjX5NTmuXoD4YX03rBK4UsS
SpFfmf1OUAp4HVosvqdV5GkxPeVxyY6t3gcgZDzgwHHjjr2IQv11LDWn1sXaHkbL14ZnokWWA8jT
XWvsclKfKhZRdCpTzW5H3Wu65JpW6f3wv6R9WXOdONTtL6IKkJheGc/keYxfKNtJQMwgBsGvv4v0
VzfnYK7pr+9bV5L2toS0tYe116q0p6SfkKCpzWQzTp7lqP/VVUMJ9SjQD3Bd7EE84PNG9btUC6Zq
JLdK2NmdIbu8L0EakRoQOZmKR916FgZ0RMPwbmz5Pf6hYzYg/2aSLRniBqznD3EX+lBwlRyFFfVD
w3lta8VU3OQqOFKK2OUM7BaQTemmMZC052l6LWTk1Vbb+9DmcCo5BhdCfyNREozgWFDAHUcwHiYK
J4MMJslHu6xLZ5St3tbD7NUUWeQV1W8yDe2e8thRK0AUm7oKHSLUya1MGa23uItc3pXXUTVnVKyK
wHQPMTluxo6Y6Lsml6qTNcPNBI0osG4GtXQrSZ1jGdCcrsTeEpKDK9RCeSFzCtnqAjUOIbBUxnhy
CxWuSLw0DAoJo3bH6xqalSP5JMVv/MjX2AKjlT68pLR71Geu0qL+7CY9CBuwd3LLwrgCw0UzIKkW
WrXmsJHuhF5/dJS9N6Gm2aoVpa6ghYMS3QGwqHeqcw52jvh3TZGBksqJ4Spo0UCBxsocJHkBnoET
kcMrk/yWopg6aWJ6RtnfTVb0ECVAyEil0xd3Mv+haScu31W57CcaXpWc2KMWuXU3XZE895vIwuug
yc4ADvQwbO1KjA8JvQI/hDNYkB9OkWxXIt8nydTjgeLXHZAcZYeidhYdUinag+2N7iiOXTzVRyol
OBUgBJAjuPw3vcLInwQVueJ5GON9OaIPFU4eCi8+79NDERm2qrPPWoh0X0DqjNJKu291hN6NIvlR
Hn1aiTzY+P1AWEOKj7BInrukeUo109HASlmM81eT/aZHKgaRsNTw6jy0jcE6AhDpaVJzKPp7FCVd
lWtP6hjfNFHiAGZ1OxSjY4Sstkt6zcSzrHS7Ltee5Ry6Af3oQ5Dc7uCvrJPVfqSd7IA33q6TyrJF
Lh+j7CPPuVu1iqvL0UHhbzTs9pOSPtIUyIm4ZY7gp1b81vR9OJEdjYY3GchTW6ZiXzOjs+VkALag
uinNCVQpP6q+vdH58Jhk6q2VpC4YgfeFKGxpCG1MwDoJJs27CpL3UxqMUeSIULbBW3PbN6AZl/hJ
A2cAxWISsGoUEVhksYLMDLgmcNZ7rGTyMcUNkuT7KO4w3j1hUq636/hT1Z7MgX9EeC3tTm2OeRnt
Gx31IRQLypR4XTre0FA37RLxlUNTHD6cd4ysVIAMZ2lyVVRQGW5zu8ozsPXIe8HNxmlL6V1S4Ym5
EX8mafcQFwq309QAg6JM78AY9EszisrjhtoGWinJrqbMqw0Nuy2sBIczt26NoX6qLetG66PntAnt
iJEg7TphT0Zx21rGddxZ90TQN3TjXzUm+3004BEb4EQ+GzO8agrqaUPn57S+oyHq95H01KbSJ9pe
pd2qfLZnBRbL/VhLPJR6fVOJr1rEZL2ke8WsLphT26jy32avPxUSncBmoj2zqSl2Wq4/x9zcZWCX
rfXQFkTeqXq/Q1HRV0rLrSVrZ3XtswCXCif6Ia0tD1yHcpCNw1Ux8bduSlyDhS9A03oV2GcgpPWA
CnZkN8bkTm0OJyGle2lQj22fXmG6dT9NApI3ZfuiKvzTqCfqjgOSAxPtOWe0OJK8QZj+oNFbzcIT
YSYjs0lSeSSUP41Q6uyq0R+pPPT2NIoDSHevQWPz1BOEdsKQPkeTHnI2vEgjfVYycRoG6LJoIlBJ
dg/ydD/qkmsmdQcQ2QD8O5XXqBmcxsnEZxG5jbQCSOpmDyZ+NwaVjIdntXcmAVZCaUrhj5MMMpay
UvgDZ6fYjEeE213AjPhKbYZAmWjvJnpyr9eRh5j2vgNlYW9ovtCZw5UkSKAwP4D1TW/ZnuchRD5A
3SLi2BnS6UFJ5Rs6NNc6iV7VojpKoj2WKVC6eQEdV0pAhUJ0PxuSQC/7BwuD3XZRQ2cmswJURoNO
A+SoN7g9TSlK9iL2R3mSPcHzhzKqH9WMiuPY1KlPE/0XxqhOY97cJFN5x1AzFVnyBHidYiMu/2hy
+RckJXaJmlxJJXPZxEEGzKs9SSsvqitv4FEcQHIota2aPUil6vW4BbTsfjS4pg7ygCioVPI2Svp0
Y1roNAN4iRBAPZlxnHtcH1FMa31JC+95n78PVHmeRJMcNB3lXI7PA60gPIMmBML6THOIml73GPqy
k1y4RBM7YB/QI6krNHAtkh+iKHol+pQ4mg52q1EhjU1iiQWNIIkTGRhL19Qut+f2x86I0zdR4DEQ
owpMMCcTfgXw+w2CJY8TgnpULAbtKMuRYtO+vskJvbLa9NMopAiPDN0LCqKdwghixCu2JpnENnl7
VetNDFbV/FbNIDjPy1tSjIEud5BqtsxHdSweJRqXNhOdcTDjyFPr2Jcw8kTzUoacuzGMx1yeOreV
NAy0a5LdN4n10UxDWdsD56+xAhqNGMFm07aPPEpBH8BCvACY8MeGKegyjDiyiPQVX+CdioT+mMXY
Vjw7cNI6JsfqUHrslPaaK/w04duYdVE7KNZkjs7BWt70muREg3EjlNgbdXKQhHWUCN9BCMenAtSX
zNojD/AzLTr1SXSIDCXZaSKF02h0wGV185GMGffKanhPqATpyhi8oTnTbhUZIrMxdIEBcUW7XUXv
c/ZjIahHlCq/Emn+YaADdSVX46HSJnlvWXiiZdwum1XWu9aEqq8bcXNK2vwtJen7IGFMTmm63ykJ
n03RD8wGQ1SOTSLA1I40TG6LynrG7M99k0yP4Ld4GaimI0juResVIgM2xxwTL4rZceroLjXKyo1b
+rMWH0qBVxuVM7hyOaH3KZPVQ5d1MuAAFXUK8Do5om9bt25p7lmKlIOJSfPyrjiITnd6qcAMMEmO
ZT7VmJWohZ0MFP5OVkFFTVTwG+pg5QuBFih4oOnxg8LqAJ/zsxzTXW7g5EYTGZwU/Lm7zooiYgOt
272ZQyNeZK1JXK0y3Ijg4YsSCKTFxYlH5d1klLENpIqflIbmWsrAPGHB3VSTFLpDJHY48Q8yLe7w
tqIOV5DcDhHnVd14LUrjKtFBTgj+EgneZET1wUbhEYFUi7RtUB7LFFEH5qydLJRvZIn+1kLlWKSF
ZxKQkGLu6WEoU+EDuBAhhTdBJ5CkN1kvGtwDwp9LUtzB95/YJP8WevaCTJ/cYLrk1SyYh25OZmME
LbP1Qvb1SPy0YhRqLPEwFuY7GEFCR2kkdqxAj+tFTcicupSEnQ76T6UidJ815FPFk9lUHRJaBN2N
SkynmoxjMgGD2FtAJmHKA0PgxtMYG68gfHqUFTkLkr58S+LpuqmbHJBrCoho2d6CYy1HtXS6klv5
d1ODSzHPcBQHgcJJ1CRHpouTkbXZLhSs35Vq9LNXW8WbVMA90HSR7aEo71WJPjUFai854DG2SsKb
umbQcx07Ztek+zky0NmG1nNpSXdDB17fRq1HlEQwDBkLKBQzjAe7mZ4JB32JHZNRKuCaiWBQZKOd
JfQuLcOHcMRkCplCMsNM0JlGtR3/j6kjUuHvcqIjreJdMMmhb2EEyza7nHlNnX1kBOqzvRrulKh8
iMP0Ry+1QPkTfrCGBFMMJuGBYGXuV2n1gTw7tRMj120JJCzBqAwBFdIeYKznJDJOfBr3g+h2phZ6
kirLR7ABfoKKT9pZbdXYRarg4PcmIj6WfRRpAx653nipmvSurlrdIXR4o+CsdEEul9odl1DO7aLY
U3XUUURVG3hcErBHduRRkfrUK8DXapMuJHacEoiqUpy3oQxdgmIWM9UjBcc2on4jaGgf5AgiAULY
aSw7ijG8jqcYJcGyruFX+IRKgoJOnEQL/BlIe0Ilr5xa05ndiVD3Mil6MixxklT8VK4/lSr/kMf2
zipNL23VVzTx933cf6ArdkDcfNWYcmVbA4IIILc/20a9N/rpNemxeyS3dORd4PtM+M2U0MbuIgPK
COYIkJ6CL9PG/btehQ8NgyCHhGE6nxbSgwGaNDsS0x26U9XeyiDPTXN623bth5nzO0Ya32p0iFsQ
et+38LNNlgibDNJnyHR4ZeZXOt+HveTqVT8Htf3J0sHc08fK55hABaJVi8QdeHMSGZIxaLdVDu2q
27AogPvU09TmyiB5zQhSP9K1V3KEiaiYhswGDQYi+vKKIZoOujLf1Tm02OTqHX7fHaZ0N2n9QQWL
owO2oNd0Mu9LS9vlU3gjd9JdriM0ES3yOlK2zywrH0LduCqTBvzObHpXevaKr3ITtcUHY5ALKQQo
+LLW9EOdTl5WKbozS1G5kqn8wh9DdCMP943aoy1gxAXKOZYL9Hzj4PY/AjyiOeGgdnaUt1eNMJ5Q
iFbvQmq2OEY6qKhKCUIkGWdeVZvFzOF90KQ281Id0tEomMRa54YM9PcJ5Ch1iaDb0N6TDvW5JGbY
bV0f91mi3KpdvNMh+DkZFYI6cjRxW/x4UF+Klu5IRx6GCAeScC/Tay/KdLCiFsXv0UKFLdc625zM
D7WX4xuIibxoqOdYLH0ojZoeAPW+gsxo4ss5Sjelku2tVjsAHf1jqKWXjFWxjVqwz6uav0Lj/dTx
7LFOpM+6R87I1bbw8im39uiT58dURYmPtDI0uEsdpPrAFlomUsGJvZe6AVwjN16aKeLO0DTgmUgU
juro8CRkC/3zDrWcpMC/VprkKovl0kvlZPRGFQFaB+YrT2UFcxL8/n1Js+M4IIzLG6k/ZIP13vfJ
E1FkDLTHA2KbVv3IUDtAwIkxjRqkJmUC/ju1r59YbrIHs7NwwUPlWa+64snCeLgbKmBULBjCXZWM
0HIp9emqbTLlhiYQ06xLoGzhPLy66U5m3qh2kxdQ+G555OvIYa77LHmuQTxa8fSuSKOD1Ye5Qzgu
YQMVsx4lIdWya0tTIGfWwhFnEn5eVPvcaq8HgtqqqbxOWXufK/RaU+sdN1CHDhlmZ3RPzep92zX7
sjLtkFzN0RqN82eS9a4Bzc2hGO7HrPYFo9eY7vcjDDbqdX+XlO2Okg88i0jYkSuBzcOEAo+mAhCN
PIbquaPHCrLsEW2SxGlylHkS5UccJr9kCAIafXXbJ4Yja/ltFPVPZo08ViYPtdwejFI6KjXkzkeE
edgOcLRGHkB3rp52O6Z0171V2xat7iuoFbjhhHQNT1UBZWCSN7ZSglWh7FP2zCrD2uGIjS60ILTr
IW7TEX6EzYkNOFAtuzBGlGLSeg5sOiFw1URW34HmE5d7aIpmi677a5cFTHzgsphxFOBrXAq9hwZF
1GoBG1VlP0LrKufNRpNl1QCIfcBXiBGOLxxrEJoNs0qKWrdi+keTZj7pwy3GjJUW9cwn+NfIolfU
IgsDzSvm6+KT9FA90vcsPkEvx+kd1ZfbvdwDd58cJHdzsmClf3RheAHbMTu0iUrMn6BYAy6+wpe8
6X7wcX6cKvgPHcbLVS56qHIl6TVTYWwMOg9wF7BotC8W9G51P/z4F4RgM1xs0RwzQayJMT9MVxvG
sjmWtiVJNWHMmE7590xgAXRDjuT0vsXQN2R9m0D0AJVFjmozfxN2MLf2L62jMqhjllGbR91xRPH3
Z605dAzSpG04sIJ2DchcMKX3BbApzEFcVO/DY4W2sfw2Rsdtcs8VZMdsG2JXWLiMWf7FZ03rjilt
XIIFCGjWGdcxcys5YAQCjR4IByDjk7tm/GOLHfNro5WAMgCTvSgxQuJjOcYhxcQgtcD4dD299wlI
lR1InPyv7+OljQXEQCJoJUgxtpWa3EkVhPXalvzR1yt/aWIB0+utsQilCiYK6y0zXttmC0zwFfUF
MheIdqADDj4A9G0vj4bUtRLkHNXStdT7Aug87Tosfg5sV0WfBmRJVLEnaBx83yz++m0uoRmLRXEW
00oqJUAzZCRaCAtKAbcSZ7X3vZ11pIT6F4ay8GUFU0qeGMARZPv0WnFnLUV6KxzFSY7yNsfK1zuO
ZREMr+O0o5mkLpY162IW0AKugTsEXW8jeyF9LCDChWfQL7gd5wesslEhePjDgFQIQPGbMKqvPvTy
V1gsODfpUE4EvwJGWR12TA8smCdQCkgvb8FCVpFhZ6td3GsMDqtUEkCFUAjaFD6EbAKwpm4S6X+9
AJcrWjhqVuegrAzRCKEG0kKkapbR/5fjeLaShXckHGPmPbIGN7Ssn/XU/ohr80kx0Q38/jiuHvsz
OwtIca6gISYlmFeQFPVnqZRIH/PSYzW7/t7OV2+PLZv5t01w2wIguPgyOjMqHekDMCY61Gj1wQ5N
01Yep8r0u1IO/v+MLb4PWNLDVk1RHu9jldr4UFddDtwEaFRVR5CoQm+8Szc2cmVG73KFiy+WgM2o
iOfJj/lNUX+hIYa3jIPaDurXvnS7ea1mR375fl7aW3y5UDGZZjHsaGuhRgcShN9qW7+mVnlfy+Fd
aYBw0ZIM30olL0EpWePTR9cmG5913skvvwR0KvHVMDEEcrlLT03bMpekeUxQK36EWuNHOojA69aN
UWL5D98UoDdQzgGg+0U8ipe4DENiovkondT4NeItOlQY4JFALoDyx/fGVub0sLln1hYnSIJURmpq
uOEWCDjGPPUNPji0eiSt36uDTdt3SfxgIdmwu3pLzswutjPJedKB3R/Kos2I+pLWPAHjdg3ahXsG
UW570ozI/X6lq/cfbIwoqmHm6wtN66ikkpLOrqyGKjy9qSLqSBbdWNaWkcUL0A5sSBQFVyMqqhcM
vYDWIP01GMWGEPTqW2eCBgcQe0y2LyNKXpM2MdOIu2WTyejnaA8tyuIMKDa9bg4GIAmNHm856tUn
58zo4hpaeW5OTQhIZ92VAY+nEeJwEDtBLagpkhOy9KDPgQxCDrsRJa1u6hnicvGyg4jPiI0emxrK
VypgChqgB2a2OZH4NRbDTTgzs/h2RlySSe70+UkFleUOVWSH7eMdRsz+16xXl4bm9Z7lA1FtxLKc
i8bNY9PHSLDDW8uOtm7YGgr4Ana4MJPHuZCb5M8gG+pTEDQK9+NNvZ+usmBTy2glTriwtfAiaQmu
m7jDcB4w1W52m3ulIznybe/IzJ6FwYed/vT9dV7JlBE0n6EqFx6kDCN5FBaw8X+mdVLhgXMXhAbF
EUrFbmTtulmK7l9Nxa+cR1hGvwLTbABcLuHVWUUIkY0Bt68CMqQGHqxU90LQLQ6OtYf2wtAiw1HH
PJa1EkN6f4Q1RhvKJXbkjT8Gn/oofm6rAPwJkhevHEa9oF0Itjfw8i8ZFECmaaZlghqHYtnqvXqv
fELJFsUjf3qJ3aKxDUc7Jq7p9ojiUS7EfIAF1c9t/q0vin9ot138Igtno6ToB4RcqxBKv+E7ZtCP
+TVJN0l2msdagbp21eqGT8BDohVw1Hft1faEx8obNXMDgq5RQScFxPOX95Qp8dxbCjHhmvR2Qp+z
8lVuwYYcXevlhkNfvaznthbOh5ZxT+MQNERz6qCc/mfW4xQ5KPZsTD5v2lo4hkzXEp4PKDU2nTND
oENX85LY+UeAExXejYu6khWps+ACenaQb1WXY/JiNBRZysx/yMxQ6rH/8UPmEXQc++9trbkhPPEg
KYUWJgiFFl9MT4uoLzBO66rMdFsW2UX063sLK48gFvPXwuI7mRa0kCH1gL1L7js+OdTYi+wFAFrg
uuOxc/hWWXOF1ATjzmcWF19ryrrCbGLrn+3DlIT8q9/Nat2DK7v6TsYj5W7W59Y/2d9VLtz5WDSy
Mij/Y/Pv0/FvPtlalUA1/iiAoLE691wub1kLZETVqALRvasHqiNB0LN01Nt5Cie/2VISXYniL4wt
FmYCV0NIiAmgDu2+JIZ2IqlsKic+WsEbr/zqWTxb1+J9KoqhJW3Woo3XRH4iUq/Wg+/P4lrsfrGa
hZM0qBUmE8XWze8DZgbBsaEFsyTm5szg1mLma3EWsqgJNHRDZF1I+bJHFXrIIN0ILG/wxxP0WIdd
6oP99D9MyeLo/93CJY+lzEUvdBXDg7WpNc4EhBUQTsLW6+y+oubG91p1i+fW5ktxtkaIKlijFAHf
HydaaacEuA/eIB1q1AMQbC5qFEFYKymQN8VHnfEdOLj+96WQi/Uu3vtEUFGX6LG5jFQvJDR9eLg3
Gqsbw1nrlwAF8XmgiHwZvBszq+41ATNVgxE0ouxHrl43poqEU9xtHNGVTAVL+mtruSSao2WfyCA7
/UxuAbaIUYKOH8JT50P5L+ghlwsYhtsdm6stpYz/h2P5a3rxGJjMlIHgwJOaQm/S/F1AdST5PY8x
ZQfpx6bLnH/aMnIyDA3NIYsgcV/O93HgwBu5KVqXmYBj4D6qzrQvr+g+ag+yP7Nnbplc/YxnFhe3
X6pJbYoOtR9CfqloslcidTW0ouuxdb//iitT1riIJshgZoU98I8vtrLAq6cpBUzJtQpodgQ8GKdl
6oEa5ZPkyq4nxltM6Z0s2n2T1M9lAdBIywxUWYse4mWAgzVSfChD81Ee5WOY0/uuVXdRSj9EA4b7
OLtLmXbThO1VH7X3A4Z3oq73Ldp/doPykJvWxhVY6YvMK5q5jUEUAY6yhUPjtO+mPG5n3g3ZQYd4
uC4e+mO1I6MjBSp4wmz6gdKd8/1G/omfv5ySv2a1OQc98zEDWJGiUPmfnKy7B8y6nBCDoVKcBEBE
4FnyMP40ObMUutgUfV/z4siYQLcMikcKzY1L6y0HsZY2F43nGXNEfoC0QDzbwPAiGFDvzA9p/18C
MoiPyuBenDPrZewHJWHTHAlKd0ME+ArNFIyKlVsNtrU4/dzI4lGX2moY8iaGPyuaA681Lxsx96OF
FqDK04mx5r8E0OcGF/vIMFCT9z3eXflgHgAvhbJsho/WXm/T0ax+srMNXFxyoEVBI8RNbGDxG2u0
81HauNxrEe35YhY3oewySy8IFgNm4/3MgT93EnJ/qyO4Gqyc2TEWRz/tcrOgNbiJgFjfD0+YucSW
1bfbbPsbCzIW7ziSKA0QcKTnM9n+rGkFLaZDE2yFkqsFiPMFLZ42RI1Nh8FkePzMrvY6UjXQf4UF
VjWT46l+DtHozGmuNuvh804tnci54YU3xlgVTy0dhucFIloOGHhKCJQnNmWUN06fMf/9mbsScdW2
dYTXey6J8TfjZTrmThSwPcStfOsWc1jSzw0PufaqQREPbDMgVPvaqi/TLAfMFIubmV8qBi203m32
BNqAPeqNHrgOvdZpf20udf5aXzf1/9pdDj0rPZnQdBKYrNtntzNLysDLvfEHkhAfKEB22dZbMCc2
31lcnNOeTToAUgbU3cCrU9BTdERj/o8/Bl5Vuk5sgJQ2WSvWfeXfZS4OLfSrkZXI8Ce0eiaK5adA
xefM8HMuOQyTud9/zfXz89fa4qR2TaelVQFrPK1PelH6/biFmNnaxcURzdqxrWbFaTCqdvteN6Ew
qmNoR3r9fiVrTgXRMmiEQVSsQNLm8iZ0HVR70SiZnQrbKccGRGeKJ28r3M47sjwU53YWbxlv6ylq
gPeaC6mAw4w2eDGAFandENrS7szovcnDMZ+z70wuXrO0ztVUWH9unOZrO/Dw2fkpRko37MjGeVit
aJ4vb/GcTbXeYW5g+qeYgbFHdjAfi+fQVlHMhPjhy5aTXvMm5/YWj9ukYhZnJMDSCrAYNmEa1J31
2Ejq3up+fH9A1o76maWl/6hkRiOwNiPRyQ3fYBjbSYPvLaxQJuoEICIIlQB9BgasxW2KqjjuKoGY
1cyAbA6dxFEPkKj2m9lvRIHUPYWP/aE+jafWiT3AR7Y81srDM6OJ0NmGoCE4FBa7qQhomhsEdw1s
94eSjwfek4OIaz8e9RMbMK5BTNei8d5o+VbMteKfz20vI+cUqr6lMpf759wqOv4hbbCVgxTM1P10
o9m78jHBIgRFAgPU0QrYWha3XY0qCu1dtIIsEmAKeMdpuPv+a674rQsTy5vQ92pcmnhaMQxt66Bo
yfh9BFLm762sXTjQ7cGTo0logalo8clCHH/acBT0OXB2KYhQXdRPHmWfeOgVfvwnXAqY1kFvDW07
6JctUZgYFh7TpgNP4p+IAcHXP/C6rWhy5Rm7MLPw+kmmh3nPQA1qtvj+kJxnyUEtQZWg3oRq5m1s
4pa1hfOnQ97x2vxTDlX8ArFB8dE7MQgTKfhzVTc+AILrGrdbydNa6fdilYvHoFHpOACphft2o/jV
rfyEOT/zVrnX7ianua7eQNNfvny/1vWlzkz5yPXRKF+clxKEbrFUzgyDGKk1K9XmOgYlqAJQ/occ
q1s7u3ILNLSUocmsKUBHLhvZmLqQ+7oG3LV1ezeu7OQVRBgO97Wg3FuHPkgOxdNW3WStMGQCBQpw
DNpc4J9a+NEQWBK5qQCw+KdMwwGvsCUHoP+DipbsJnHv2h28sLc4rBg5ZoVlGg1Cy7kGVrgc52an
/oR+GlpnmEvfXOHKswdeSgX0blBWMKAScOm/JIXmBahq51b2WDvKrEkLDT6ojik4OeJ9+oWn/Wex
ietdcZsgT1RBVwaANGQdFikeaN0wwWZgY4HYcUwe6K1wvz+eaws7t7CImeW85RKfYKHLrsPYqGx9
aD2SIAMv462W3MpVQPMPpxMsWgCWL/VwoMOYMh5hCjjbzzoktYOZjnlymWP6yDFt1a0wpn2bgrIs
t7MrsRFPrJ3SC/OLByKLZAL2Kpg3rwQ0NTFAMHO9zxBpMNZsY6RXbuKFucXFt1g3d34raCU0Kbgh
MLAp79N8C1C7dhfAIQqdM3RU/8BeL08mECQKtF2wKsxpgLTLrwMrSx1ypR0y8Ml36ZWKccfNHtrq
pwRlMJgwLXDDLsFbSSd3RdlCq4p7zV55lH9xKCphyBaoyfTxT0IZ9MhlIbC0cV7XCn7guPtrefEV
jTSylBGznjhE7b4CB8lTeFvhM95mz6gzuiqUIk3U+a/NyN6CiK4tWoHUOpR0AMIGVuhyq+uMSYrW
K0gdMOENQm8Mk4unfgJBhyQ+Wos9f3811/on86OB8SIgcL9CzbXJSoYOLDPY5Pi2QrU93M3k07m/
TT694mguTC0exgnqXJEqIVlXjHAPN5jYStoNW+Hu2pU4X9C8wWfVj2bKp7GkSB6MGxrImIoAt45z
i3nUvYDn/jeckmsvPiJ7kyLI1+Zgf3ELJ/S7DInB5EwHrZzAeTt4EsIMEFEQ9EmYK4NCf2ud83u3
SACtWeAQdJYYy/jSD6JaWwxF1gM5aQ+/AfH1ZwFzYExewWP/b7rL85n/zt7ydRoVpggKEqPwynjt
hKucYid7ELvoqfJylJYA6bhWwBNz/S+S3bVLAaz9rGoIJbovbZoeoB5lirHW+ne2lw9hUPiRZ7rs
qTj2h/bIXSmYZ1u9LbGAlYfLQlVrHsKgwA398RNnZwlSgsTKFehHQfsP+dvn2FSOrhUeRr03Qv61
uwFleHQ3MPsJvMXiiazoNLUlOL3cHHCEGlwsED3cMLHqxc9tLL6gCU5oVs2PBVEdXA1v5prZAXEh
OwT011UFdZetDVy7jOcmF0Gb1SaDGplYVoaiyBDifaIgJ1Q3lTNWL8PZ9s3be/ahQEow5GSmd4ze
s8f+MUO+ZLogMwZHKC7gf2JiB1sfwE6IgyHjRqzFXqZlXoGfBcx2yZ6WR9XDi+ixfWjuEYy6QA5s
3fb55y1vHzp4FuSHKAEHzOJ86EOWitgYqj9JBfiUvOkFDGS24nSP6jHeoGNfjWLOrS1WJ+SSqSyE
telz9Lg949eyl5lVu7j7F1yZa2efgGIVy0OFQrYWAWgFujsGHqXKRU0V/tNlnuRZ15rXuQCT+JYr
b2mLrhkEZAXbCDJJ0M4vngiM2U5tCtkyl/H3CYPUqsa2vtfagQT8xwKjNlwW3oXLA1kmSif1OZBw
NCiv2f0stDDDf+QSEWjibbeVVy832LuBeDN1qAr++fuzG9BbrckzYvxDgy4e5+ESjBbcYEoOj4G0
3+rerbVirXN7ixuHuSjeIYip0ICCO54ndvzyl+HJr3DFePFMr/iluRuxytolOLe52FQwKFQTApnZ
Zo7AHiC4ecSyNXHJ53d969KtOS8UzAwAA3DvcMsvv2GOmw9eG0S9eomJclHLdt6Ja73J/ksMhrAa
ia2lAra4VDwzWYPDOpi1W5zCoAKxaWsDPbOf1aGSjav9dU2GrINcGMK9+A9gRS/XpFRy0RkQQnXV
ECRC5L1X0P3CtPT3X+rrBbu0svAfSdUTjj3FPKz1JpW/e3b7/c9fiVovDSw+TcmiJAHHF+oPPvpN
UDzl1EX1/XkWWmVbcoQrd2veKwiSEtyrWQv8ctOieJKI1mDwdVa9UcsAOia/IJ6LdFIpPJDessLe
wsF8jXhgEjkAdKoJaLaX1Y6hNQerB9TBNVW4xBEkoewmlIXPkt7pwIy4sZ9fa8SX5ha3mZtRNEYx
zHEvAQ58zgIg6nzczgFW/MalpcUd5iOmM80UlvSr9BrUe8802rM3Fghn8oCO1p5ojSL4FoRjBZkM
s/iCFATQKqaBFp9Q7xrJ6KDojgltFMDhMdApxLtWBvq+BXgE/Cx7UOgpXhNUgbbX0dJIP77f49U7
AXHUWQQHGiTLRye1enDUjRga1cBw0vAPUd5/b2Dl1Z7X+NfCImtlvMhjNUTBk3X0VRua5xF3/QpH
KXRGsPo6rFPSawB+JhBUgPV36tHLH6rnwpi2rufaWmf9XgvRM3pvdPGil6U2snQW8G0xWADot3SD
2QLMdPbekNxraHMUwZazXsnZEaVr8iyELEMPRF486nlYj4lVojELnlw37h3QNoGo8UDhSLOjdZc/
9o5AE7oKlC2glfI1NZpNwzPMeSeUgxfeCIzjdUgGmOae4utQxWrrQMGQyD2IGE9WAFXKzBteBIB0
Fd6RrR7L2t3F4OKsWKyhMLpk5M94B3pj9n/YO5PmyHEsW/+VttwzGxzAoa2rFiR9lrsG1xgbmEIh
gQQHgCMI/vp3GJlVFeGRr9T91m+TZpEuCU4SBC7uPfd8GF3s8q27ZenbEqlBr7X6ZH795VP9YaCL
Vb0pNNMzx0Df8S5vFAfdbA1vzna1tBVUZ4tvPx1z2Y9+jnuXW/uvi7u4tT1sFYXOMOYfYtn6esmH
Luk0cfupQuPX097PY10sgjO8PgNnuZHLppIl1e1kJ0u1YJFN1EcTk/8JqGe5af/uAi/Ww8o4pIGh
HqRCiH2tpcs/ixd0ogTTyXz9NLP12TUun/8QJtqa9Y1V/XmNWICv7G2/NSrGInxP0qXBu37INmbz
ydT57CovXs5IWtoPlqmzXOWcQv5ybLeLOwYucut/Ugf8y4Xwx0lzsRByN6xD+IL9MWmsOEtghrQs
PwuaBQ5Mwe6Tq/tskl5sLtKmLbWW8Zb4wJxynF68dKnW/Q+Agn8Z+vxwcZfpej79a8KMabFF4nXF
Nwtivjj/OVv+8236L/4ub/6Yht3f/xv/fpPKtDnP+ot//v2Yv7Wykx/9fy+/9s8f+/mX/n6t3utz
376/98dXdfmTP/0i/v6f46ev/etP/1jVPUzhbof31ty9d0PZfx8E33T5yf/ph//x/v2v3Bv1/rff
3uRQ98tf47msf/vzo923v/3mOJih//nj3//zw9Nrhd874168/vLz769d/7ffPOd3N4DOCaEgWQ4F
S+uDfl8+cenvsNxBdycYPSFUBS7mXS3bPsNHwe8uIjkkWF2cbyEDwzrWyeH7R/h7QArjI5zboO7E
0f4f3+unJ/SvJ/YfNRwnoczvu7/9Bm/QnxcU1MZAYkeyDDQdZJHtSzADs2vFcgXslwcD4SnJOAMo
sbA9k/gT0d4mrGS7yfNRr3sTwQnfhAAgQmyBQjOPJoWqiN+VXYKFyb9Fy44+5gX1tnPkjC9hUZC9
S0Bfj3tXdWUi6qYM4gKu+DS2mtw8yFazex4y/y4QVgm7aoU+uJbDWeSgymE+V44ZXlVIZ/jo8VJq
+Mhm9CkQTXEueAaPb5gLhiC0RzlaioNMhLuh8hsGhydXTjJ1dSaeCt1Rssq5Jdxq2/mVZ7fHDkqf
8k03cAQMP/DwxwJ+FU3pNedQhFED0xggbYrVEFRNFcSGuMr5kA5zNrDLnB+6zo7ONbhwYtcWGT1Q
KyqGuAwdvznKynFn2Dyhd+AAR1tFYkqUA3W0qYP6emybOrW0nqx9bwUFPWsDQGXs2sMY8sQfaqu6
bgrk9E4c3lS3vJvcHcnAc0jIKNvstcxhFQr/v2Kui8fCLi3vWzXBnjeuaQ+YVQXTarUzPOczMoJk
Fo4fF5DirAFQkVceL+vXIeqRjGRT1wDGKcfxOgyy8rmDty2ODZWTeiaHiMaR0jmQYoJiWPvujSNg
4RjNc/am4HG19njUbGe/pPDXJmTARGHjqoCx/KZrLXk7NEKrIyln6zVUqr2X0QQAhCfZ9IC50KDb
D37xh9aMY38r8taCl26nwSOMHKtSZ0Es6ZYx4if+LKIm3I1d1CVQ+Bd7T0RiDZ+y4o36Y5nYmYaN
ewjkhcdjJpXLU+QO6xuvUmh+FW11JWtRbivbkC3hOtt3Uzjf4ekylbiirIudXxJzLjWcS1euFqLf
N7K4LijOFXAatWCyl7NHYFsgxAnGYLRvI11x5JqihrTHHDb2SIiysn6YtArEKjM9LbakB0kWXn8y
K3azCEp7jZ8O4AWeZZGzR2OSEnsPNBzzMFOWw0YzIJO54moUzbXtZjCwD3njFNfEdPZatE14hCql
2EViFs91NwzZN9pJOM63zNKg/Di5KWLucKdYXivvyPEV77TQMOBsSldvhqjlRywN6rEoRiTHrL7b
YLpPB69g1l1ZgWtBAYEP4s7y2w+qpRMdorykMJ6HNdjKghflPfrQ3dsSdvhOkmsr7O4YOlZkIgnx
9jKH83tddXV+R3sKt+qI1rAhklHHUzhYs4/Ka8tbdPu3V/BZtVk8eGX2Yc3ajeEA6iksAx55pjX3
ztzN8ytTe+y2mG0GuQxphjQcKVyWdQv9Is+ASYPLHqBKlTet6qD/UFYXrseZcJgnDJxHu04KZscE
fo9lLIwDm8GGVNkZRIjYqti2Fb18Ypp1B9k4+cp3G/OsCesPODrTLXVms56Ia6GX2fP8kwX30hgt
rOPaySahkkr65ta3R/IAx/dmTGDSNj16yq727dRHjzB5QFuymO10Gty0zdWA9F05fXE1cAVFmAdb
D8CINVS9Ashd7b8oge5W6fv1DSORsxlUmK1c7hE8uQjWkg1b6vpwIm69prmiU2lt/EjABqOStrrF
ZoNuEJxgphvqZF9s20AEXdpOEpSevzfgXKAnhXbbkNdwAIRjymsPL77UNmP2zmF5+Wj7c5SyAnSO
vnRfRtPPxwY18vU4FkEqhg6k8RmrOyvQcOKMTMJ6u38ug7A6lZ5WFJ7vQ5USE8GSVJAbH3Jl9P0E
qPF4Fl5lpB2TthleglLNMZpezx0LHmsDn+KxHvyDFPnXOUcDFiwyX+2+uKUOO3paF4mt3Yex08Oq
7WY/aUNzQkhf4Jp92D9q70Mo0KUqI9AnHCLutXL4m87u2S9znfhEveRSw4W/Uq9lXc9gSmVtHJX2
F3gwwUvecr7ZuQ9cQ++dYFZ3T5j6qtsG3JycujE39qnmrL2TvYR9ddmGcV378yqs7CpFowlN9Ng8
MmHBSx2Ok8mQjyyOjMlSfKn3MoTtabBAabQY95BIqK95FVQwU/X6RxRSvG3ZTgzmlPQ+0MIcm1LQ
Bx+3MnEWh/IG3bovTV8OdkxtBxximDA0sbJCeNEq+HPvYCIlD5WGeTXtarFxAvT1hjboWH5k9N7t
G3vvWLWnY5h7o0/aygwWdAdWpZGJzjCWrxOCQidM8/V0P7bmBoPKKCYyHM8tyDQPhnkfoxJ8V/RB
mSqfl6fSsgD6gP1WKl126OH7/1DhcqpEo8UEZAv1FpjAe4AHIDxPueBXjNcwtLfBPSvdFmAK6dXr
XniIOTH+AkKBcFDDvhqw1WKVwySeGetuopVzpXNfvzZyqYmSVt7AC7xZZRHyLEPXwvK6gsGYGnGm
G9ByZGC5ey2LnmzcAHayBN6twM3O+brQg46FY1v7jpMHv2y9xGDlSXMY2h7acvoAhAPGEhO8dAuk
+vcVgX0i8yVAFhYNdjgWw/G0mADAkm53HN3oyzzRg+uM4bbHH+yNwfNzEaaUEyzeFOPXLmdfGxuC
PmGF1wUf/UTJ4GwatEkO0n91ePbSaPccTS4U9V0/Jqgayv3YZsFWVGOT1ML1sMTU4xXCFrnSeR1s
TVhU1rboWSRWjWY8GZzIeqta/Qa6FLlmcLJM6oo/CYCi4CtdOnFQTPtZVjwWjRaw+u2+Ujek9+EY
tTsuhh62WDNIAyXNv8IBcB3ZvXdd0clC4oeHqausm75XD7XK1LUKSL2Fu3Ke9DAAjmfXO4jC0afc
GXAwIm4e90V7TSugL+yiaeNqxgYFk4Zr5CbdA3puP2qf5+9EuvASjap9FWikQbGmnmDN4iXOqDKQ
DWZvB0DXeOOM3XUw5XBAnebUzwqd9ggrYp7VIvG5PySzhKcyi4IYNrr4SoF/pQ15qgwHn7b1YXUu
Zxsef+ZWuYVY+cqdUkPCrarMlNYNWFTAV3Wgavjo5Yllqa8ny75HPNzuRdU0w5YbDxFq2d8MOoNu
ikTXaq7Zaq4a0hy1CveQuKDPo7ff4ItyLnT4gdv5XPACWDFRbDw+rrKe3sFU10lrOOdyp+6uWIFY
jkYDupN4foLFt5cA2zMkg26/hHV51zPg7IwbvSg7u5qJdeMsrscdquXoKczvCAteupb7ceZEPaDs
0U3NsmvuTkEa8JCvXVXfl3l+QAhUxYXB49Uyu6MsE/HsFX3KJuAquaLXeaHPQxh4a+xHwRoWRjyx
LASkGZ8Xy47mLi9BZpi8+cH1NQYQNcLp8GEmfrdl4/zYUm+IzdJlZbFyTqJIv4SVY6UISvjao7Ab
Bf7lvm6GCpOZ3OVF2a4b2nwJua2SsMAWjiksUmnXz2RhUdRdnxh0voK9hC8m7K+8Zh9gpr8o6u4q
P1enkYPpOnP3vHimb0KgFNOcu80mbzv75CoQ1bRVVglt8ulY9Da825tqTkShYM863AaWGdfDFFlw
UIrYaupne+NMeRiXxoXEMVNg/DbTU8laeEwvLY6WymHTa4PnEzUrABRpYoPssSrRtJFYfRCkgAPg
LGBCuK9ydDUlRQ59H0riLQg23F5bPbijtka4GBgjUhOVaidQKNkPonCTCHaQsc0DwDUnu4KjPtAW
Am3wq4A5p2YYcet7y99MXhQmoygBGmgpoEW+y7asBhcHVeQmoRk66hrHv6KNA7SPV9/BtRXSu9I/
z31+FbTqACt9OJQ32Y3DoGCrFwwSsEV7215ctGsYykbGO5uw4nXSBI0CNBfy810zIayOtRkABAPh
94tFIpM2JMNLP1QEE7h0Zhv9biIsHyd/YLtA6uohIFZ3zIzyswQGDA3iZKE16obf/V7bYSBg5PTZ
zgiJd7lsppzGxRBZZNuP0wRHfTlOjzUM1XJEyAJbM1zts1PoNkWZmtITL6NLAKFh+XgefbTUGoLb
2rZWt4F5soYfUBSwU6588poje/uiolndLBrPZ1raw9kBrOWjpJjjMW2ApmA2g+AK1lcZzNLD+ato
5uDsKLeFKYDooESx9LRboti7Asa/D/a0AKrCIdyPilRXnaAoh5IB5CXS4nH041CVgEHgLQ9ljluT
ZQhtBJphX4eyUzcUh3a2caHJzNe5hg8dYCuz7yUNbnqW8JFWQ4qYIgoSb8xxIGj61r+D1yy9zwxW
IfDDYLxXGcyEWAUyBLciL8iHwCKKsSfUCNadX8MeKSKsBVFtIPQd7485FhnIC/EMytV97yEcQOcl
CG04Z2EXY8Mato9lig4JG8GyhQlBLLZGVf11yka5qlvJHnmnhrs+HE+j0PQMdEd2cK0q7JOxMTBa
roUPI2LTtr2Eip3Xz7od+7NNFVwqlMvEU8S7DL7//uI5ikZQFdu9nz+4sLQwm8IKo35LkN7P4UMK
zkSKtth2iAXlFgLHDovwKhpBDE4C+KSnJc7j7xVaZ9+YAvNt/UNO5s/cx4+5jsvWCgeIhxA1OfSp
ovABe/aLvFvYoUI7MN9P/KO/Adbz0RyxZ+m4Qm+dWvUr2BiRNHh3tjBMv/u0yHGR9b8c/bI1Ek48
XA4m8BPQGk70GXrdI0u7tQ3Pg82QemsoQdAPDJP6Y/upIPMyyXNx5ZfdkoMI7NoIjB0eW4yOmPmw
oH9P+dW4cpN61SYtnLAP8hO3hSUZ/UOyernkPyo6i8z8Vze2sXcgg8vB3bLc935y4okfG+PHnzzW
izrDH6PAJg2lFAwHwenPOeqSZKXHgxxnYqRT/VdUGdJ8kyfZyYU1FNQ8759m/i9KKL+MeJH5Ryqt
BNsMI4qdk2RJ8xCsDNK3xfVneqjL9tM/RgIuA4U6pPuCy460yGSTVBRh6pD0aXQ1ru01YjDwZFBK
QcDSrpcaFSyiPqvdLPfslyf3w7gXeX/gvHtTWBiXnvmdB8TQ95sKEBfmC6xH3Jfqk6lyUcD+fqGw
4QVBHIrIX4UGBbEmYIslVkejEhzYPPnAuItgh607KG/+/ZRZXvTLq/txsKX88ENVg5JxtCGDDpIS
AorgwKAQlvef9yj/1cT0YBaB0zWB0DO8qGIEs+90FZqpQCu4Y9Y3wZ/+/WVcCg1w0yjYz0shD/2K
sEO/mPltNYuc2MxPyL6+D/eLaRbAZ+vMh2HW0kVYfTLgr8vIz+NdzHvhKeyxBuMFctpoGpz9cDhC
Rn5AK9z/skiyXBtka1C4+I679Gdd3LxOlIBDOSJMep7O62At0sJDU9OAoAzeHp++0hcVp1+Gu6gB
AZLBq8hgOPtMkhlSfJHm7z3avOu7zyfGZQX4+2ig98K7B4l8dB1c7ER5Xfcsm8owCYDdeDMwavCS
4cjzZJHqLabhxlu53lqn/lptWuuzFfPXtxvliMXyLCToevjFKd3GoRFJP8ga/Af7ud1Ve5aq1by4
pNcnmWrAuT954X59E6B9RIewB6NoG31jF9c7zRy2YQzMYXe+YtEUk8+L6n8xBCSBgK5je4eqjVwo
lZTXZmPGdZgsPOvvq3J0hY0dRTySOsDabcSX/4dJ42NMfxGIeKjxXAYUQVC0DWu/j4mgHM3zEJgV
SdMtwnEI4j8tVP66bmE87AIEsk47+gX5rg0SkWjTWq5Rue/oJ3+jsbih28WHUXw0VyNwiUerXdME
pLZP9W2XpUTM2mVwqPRQm/Lgsn+x3DQ1/O+H0goTcbVM2C6Rm/awiAfK/WctvX+xtP081sVS47mw
d3UUw+sPjTytErg+7uwT3v5U7+YHiG4+0aB8V0z/vCdgQCw4NtYr+1cfQN9y3Aa8igj31gBQvhp3
dUq/Nu+ZuA7g872z0KZWJtba7gHBhvnksr5+9pr8xXb/85e4uGoVEeHyCl8id8e43KHvNxXX0Yqu
PJ5ar360R04ZKZjNP01r/n/t9rflSf/fS7fxe8nzofqpeItf+KN26/+ODqbQj/CGRwQeZP+o3Dq/
08XpMEKTU4hlFNa0/6zcUvt3bPZIlMOCGK0dS3n2H5VbL/od6/1irUTQkghNmfe/qdxerAXoGgmA
mViqtyFiCwA9f45hiCdAWqmA+GIlcrtVFpyKjq50W94zV+4j4Z1pCT+1bvrMRON7RfiHN+WPkYGl
glYZHtkevRg5l1zCudqjYJR5cJGei3thiXvY5YB8+aFcsiur/oqWSItL7xFVnicymtfBm68njtJj
BC8dCAtw+rPHfeTqm8DV14fuJhz4McTRxAF+t9E7Pmy4i5yfC7pdbIX1zVTVLz886L88D37vZf/x
UhBfeGjEwVmQLkSZX1rADWc+YcxB5ixCKgcg33oCBmnw5ycxtvbaG6Kv45LA64IxWolq3uEQbm06
6b5w9MpqBxzjqY0SfwaPGSUD7m9dVgD6hS7XLpg+RmCBAABRaChGhjqJrPxozSxLXBVuM3QJJIoF
r5xlRdoBM+q55SF3/XceufgfE4pWg4bbVwuJHlIk6CGbShctuhEFTVp/GaMMjCRkPUP+qmukjvy2
CFDmcq6sYHxg9YeLutotslNvWPfiPGujuB8oSbnTLgUufOG+H1gCLRjKK0E8WhHy4xVaZDPrMDB9
I31r4SKKx9xtC1CWhusBKsQenvOmtLH6dSAGWRXSeW4AXlONTamVSNJFH3jddk05803NrTxFbuUp
GtuXZqBwOQ3zG33nIRteATeZMiXneA6bfUfQ2NWN5TEY3KQHPCmmihwIosOUVzZFT7sur0VX9yj3
gsAFEUdCeiS0qoxtZ+TykKcqon3ean1yp3rvBhyYqj6MW4UcaeQgJVNCd8u9wtsMM5JCJfKbqZXB
UMFpd7SApTFQNSBncVDrconqu1NUgIQzA8L8gmRy1ZqrCZU5UZhV4Qyb2pnZujTz2kJaEdGFDYmS
KJ8N8sipwpkgoS3i1KaZ71X+lSLXE0cuP0cNsnOBEEUM1elNkSFU6YJuBxY96E4eSkd9A/BgdnJa
d2NJ8qRzUJIlrL7g9E3O+dCrOGjHcDcjWjPrtTtpcWVXFkvQLDsjbR4dXBB3cY/CAhwuZUH6q7Ye
qYAX8xnOqBFdE6/3ARFrREJU0tKk0/N9DRZbXIXFbVTKq5Lzr0URvhhufWFQ65HRUyt4yeIUQ81W
0Q9g2MOUovCWjr69k628hffAngZqYwEDSKzCPcE5mSPDN+ML9OUNuFC7gWYCSaLsBHjHvnLzHWUM
RPXJpMxvzgp0LaS7KYyUAvPR9GBVTbYN3YUHZPF1yeTzNPt23E07v0qVCwVExJlO6AjcOczx/NQG
1NZSoA2qHhWrCQA60bVImjc+0N8R7pqRfNXbAyB1nrNnZr4aLcuHEDu31y3KKL1rxi0Heruvp/Fm
GmK/EjFsdPZhO7wUIbDGkGJMsRHZU27nM1SZ5SvtPC/xUBbRVXXl2UgRmoA8czh3ZHVtJ0R3aPUZ
nUNbFEdkm52VduWztIPrKfC7ZKJhsyojzKmqzMq4mOhbXQx1Amawk5KgfimJm3r+Ye7B4qijtkIe
/RxVLUjyPdGpCJurQOZIRKOiscUOBVgokUm9JNd0NUrUkOEoE856I/32LIGcGwsJXOIQeTGV3tqV
QxiLyJrjGrrbeHk7ikm2MbMReEip18FBjv4Vjp3gRIPhHZO2QWaYmEMng9OAbF/im/qcVWwfIIs/
cxjET579rVQTpDplE8VjRiE9z1vA2cd243K3XE9+D8c9uqA0XbqeWSXgI1JDwqjAFHOwKkZgCUUl
kOcgq525hHe/y7OY1Wijayx9w3o0E0Ox0VmVu2tHs3JrGF7M/pxIhkqnDdwgQbV1p8L8XsspR/HE
hfCLQaYOtCvy7F8L226Rs7b9Jxt5+OmbLMkXZQUcr1/PNqLqp8TrhuuOq69wkH1hre3eEg4wKafQ
gk8+axMA+cr5ye1rN2kFAa3TuqX5+NUKZ+fO98PXTOC1Fuwh9/CA0ScPZjmAg2uYla1tXz200G6u
+7G+tmr/mGsOmyt/uiUgzafVswO8WRpGmYakQ67dBrdKKY2nIgNAzC3A4Ia5eNbzIA4tQXI+sG8L
I59ogIYTDtDCJqp3Rh7afkTNJvMOzYOtMLkAk4PP72PlomIujXxFxQ07h4LacCxlXGGcq8FTMukr
9NyzwJeJHT6ooYLxN+UlCnP+q7Dtx6EE/I8JJA7tCbU1Rhe07FIVcdW+DWm/bsh0V4NMW5aNnUwF
oo+2N9tSsu1YqpelXtcp4C7aQz0ztrazpgUqlTxAzvXRueV1Y6rdzFEyCFiGOMGr7hpZ7cqZvQwW
gNt0UHRTwPJ5qGe5LkLrQ+fRs8CqEet8PtfjzHaVku4mYrBs9q2uSTpHxRJw5/WE9zCcmdw3TKFC
StBLDHECushfBhKiXpShUG9VHorsLU4cBdwwvAZeb0BOJxGqVpUcv8hKTrtoym6dQoWbOYRWhTlo
YJp92HXofVsdIemEuHkQUwLezNNEsmUlADxEabYWXCdBAWuWsQKBXE8aL1S1dkLUIjLL/fpdryL5
oQ2Q5wuxF4f32CoTGNQkeYmTSJGlXufkMQr1YRIqD2IUMy1E0WDDWw8y4NC9EXiCXhP6t14Hgr0/
eCHor2CClYXJ1rYnrMQgqYKN1+w9ibLz0GEKycCUK1feUJjwxrkNpLnro7AnGnYXBtbXPovgIGOm
MGFhAJVYcK4NeJtVhUZaIO6j8RHxGq4FgEDqZZgu4Ac7uozWc9OlFWoKTHO+a+R0K/sqj4tKPmQo
dMe9eSucYAa5F/s99rbT0IzmCC42/NBgwLWR2W7IkSMvglcb1ImRgK3Nuy+c2DfthHWlCLLTLDuW
RM48QR/hvPFcFXvc80Q3EM53IMSenEpcQVm2c5hrrTPPBsuv7j8s1sdAi1Ps/1bBV3qhlYZwlgRz
cVBJJ7LFnRQaqc1g9KkJh/acT84DIxnaIOwlcIGqaIvW1CkxcGXe1GVw7VOFGDczRygMZRwWXex2
QYri0z1YhWcLFapYZ+oR0gAkUlsF+Gz/GAwhTWZGv+ogOIA+tnZqel2NsOmceuhIJrbijklhq2uj
1khhnlDUX+iESviQRxBg6KiMo9lGSWZUdw0Kkr7u1KotchhGQXY3VHgtA6+I5x3hoDp2XlknIsdy
H+rijlK9UlBBbEYnPy1fxgnZJuum1UTJ40id6yGanto+NFACBM1Nm7sIZWYAPgU2LIQurgNJFmDh
RvEDjECGTQepaEzcc44y2wElyHFjsu6hc8kEzV23jYox35QmgzoOHa8uit+TGhY1T51uhNtGaYay
eKzaiK/HoXiedOGfW1R9LQQ+lFp6raaWntFuPcKdQzhHrCRnEXIsyDaDuZHSO4pK6hrB9lNXkmHd
zj32Bbu5zzxHbeGmJY5+JXlq2JwdnOibDCM3DSJIImadjfvc94Y9QZF81eLboJUum1tEGDiIEOgS
4wXfEc48AedGgZFce6nbO9+cHOVQwz660e82tRzBCRqGcosIdbRmfjQNHfbz1K2s3q/htoHeaWvq
drovVXqPiBdAbQLfhDHHVIMg5Woukd2s6Xw/eK71FPj+Kg+87tnzqhAm9FG3Nv7QbnHLIDUpQC8J
EOtlguEoRROriLxETRUK3Vb5mEX1S61mKHKmpz4T0Smfe3dlYzQW8a/RAKKLYc2boCLa1u7crqDS
4y8Q87wXzdjflEXUHKzCP1qFc4v9bn5uIAWTM0HZXdViNSILjfr6UkTrnRO49dMGUIzyYEcg/FjA
KsOkpdvWbEIaJbMPZEBji4eILfVI80q0a3DCG8JdCYUN2FX6bE/BUTnSrDlt0RYyhGjB5qgoW9LH
eSzCDXQTia0p0BvoE+Z8UfgwH67CuXue4c1/pIPeC9v5IkNnnc8LXZtAzpi5YRPnOIJvG8vU8QQE
7QpkzxjMeDQvDM6b0V6XQO40JLIIn1G2zWPV9APieXFdyeyAQx4A0MeqF8+UUXqoy3zruB3CVFBd
Us9CUPf9P74Be1fTetEzAv2uiX8zFkRu+gI+Cw1de52RR3968frOrAJucGrOtxGRD7CvhW2G34cH
EKcLHELmzWjsZ4KDw7qAqhTAH+u+VY2zbj26XlRcG6sGfBWk3dh0XnVrbJ/vOcwsExvjyLbANiew
F2iCMCmEjDYuZNucKGEPk+T+nZHtQ1fD0m20oCTKnF1gXfG6nA969t8gvg5jbsEjmYwltMyeM2OV
h1BilON1Xplv1oLGbZsIMd2cw7RJt9Gez8GzG/F6rfTMUl+3T5PKr4H+RhyGGHOq4UQ2UFCHo0LE
eHlUPYdrB4oB/O8hWlmF3KiGNTg4ZljSHIg4WXQDmbMT2zCqSQdHHbwBSgrV5WTTkfllYNmHNIiS
pc7fcY7rsYwjVJBtF0G1MV0pUsKyJ4BuAhJC0IoriEWg1bJAGVcnmNmr1PQMGpEenTpo6h4ORRiM
GwuJxl024NXnQe0eKFeHIq+tZwLTu01gjfZ6dN1212fZnMCOrNpB+guhhsCBzfOH/iAGka3U3Pow
YhjbVVUPCKjZqE6DrTYcq7GPRzr4RYcACdSrAj7aqxEnk7bXCKWMHcSMyxMdx6cugtYa72Rsj9nN
yHP4k1aI7AkkqJVrcIDt2xOAzfduY8kk4F9tfgB3UkDgwlajFz3ZJn/zZlJspe2tZxM8DqJXu+YN
qg9s2JYhO2yDeIVrCAZYD/azzLZhVR1wJq7TCPo1TFlUJIYmrnrbXzXjriQE62Y9gvLtwmzZydd1
2b8VePBQ4iLiG+9drwuuEeLlvjMcBmO1Se/IJCpLJBmMe+OH9WsfQRc60mZIwLJ2zsW400R2OF9H
sQ5MTOl86kn2TGFDi5DNvooaudV9RjbVABJME3xzHVvGboXIgzbQ9LY2NStPkT0f5900BkViZSM5
FaPvpjInJTAFxt34XXRv04IfaK6ixO5VvWgZkl5GaoP9h6deVR6qUpAYrPW4y3O1A/h8eKk2mY+N
aAzrs40ty4eyppj0ecz0yoNEaM7aYK9gO3KUkMHHVQVn9iFLnIDbiLKfIUdHRqSZccwKG287QuM6
YzLEildiY5XsGW0A1nHWQywtkYMq3hfIzQTR1ra7/RxY/oHlaY+FdCtk+c7/D3PntSM5kqzpV9kX
4AG1uFwGGSq1LHFDVJag1ppPvx+zZqYjmXGSNd03CwxmgO5BWrjT3dzc/BcBNzw14G5TlQoQEa6q
ZhaFu2ZUmaGi2rcGpSQFdLU3GzTrzOwmLgeOh9ijHSBdeTVC+Ln8UPJwssnl6JfmCY/SEHMZnfec
ZlUYOOV1dxkexDoAGqb7xi4crOJYltF1VVb1Tdpoe3GKY67PItLlUuc/BSDLj2mJYfasbrgR/QoY
k9fI910h7YMy1y5KXdiWfaHeR4reHbRUAKWnRJT+SfuYh53/iMLljv9PVfbtrVkJ2oHJQho9rQt7
aibw2fP/KedOb9cC6CsPhsQm6Ir0us7qXSfJwjVmVBtf6oG6dSk6nALoGgMF+dhPEZ+OYtMtGuPR
qCzrosXOR6wztlYqARFXZ9xe9dyGQ3r7+7889bkpctS3VFtEcAj7CdXch7FykfW9eTPJOQeInHTb
pJN2uSUiaKogf+l15c8+Vh/RngNlZGlY7JjlfQQNxRZLbNYDc3i0ept20ujKmmS4pRVeUb4orink
nwuFza+lgwqcFZDikDeXY9ReTtbAxVsFBVfLX5A9u9KCWNxYeqc7k8QxHoeVPdc7+QUNEeCfhcYl
2QC4lVTX0xChOufbflzeAi76lbfBkzbU/bbS29CBHkQ5qNy2UzntKl+8r7OLqGjzDZ7aP+ICJGBa
7gB4XvkiPb187CObN/kUXalxn/lT7FQqRYw3VxLfYAqp9rzDMwM48qjHXC0S7pZNKbpjzYXMy6et
L6ni1qyL0PVDZijtpa0kSChFWn2z8fXCgK4iOBN9wiSl+6cmoXcR5pxdOFRLVNEhLvSdIUD0ysDG
ASxGMnVvtaDo0i4+pgnXV6BwmV1745cCWtUmSCteLmVwkOL4wr8poCvUiQv8ypXHQQKOzBYBiPki
jJQJbdaX9pQ+yqE22kOmAaMt43bT14rk6rJX2+hqaa6Fksk4fKPPz8ajNimqIN5acnWvdeV3FbVD
eqqqGw6ZfqjG8ntN6VvJRXdRDeIe+LRs63lf4j+60Wov2ysVNzdDCNKLMJ22saLQmdDkH1nxLSPs
taEXtZ1mZs+8Rr0dT1y+6HncJn50pMEpbj3XUEjOfpNYmxLpavdCGoBlhXSSZFF3h5ZtrLJ4KkkU
tlFI70GRxG/zo1aSxDrJ37ufkowulxhGm0RTcdVqbyzFm+xExFbQa8NbHP+utCipWWWjtpMjAx1D
UKhaqjybg/XLtLqXbKMI+pdIKSnLWu9rP0iK3RdQD4KRbCjTz0mBagfZMOIZyCRXqU5zt0g3YdG1
dzkNuAbtomORNviERKZ5FUvNvhhKdWsVdCQzQwmdhPa7PVN67CQq9o2SHfo6Tt2w4MzQ9djV9Agp
RzHKWVzyRV9G1A5SxiXGuJm4UBRWqji6EGFgAXcCzAk1fSsch/xpRKLjaExMNH14pzSxSNAhJ0ma
cG82nmcrmbHRByB0U9REu7prds2ktpeB0rlRlIsUiQhthN2wyRPvMuSJZGP0dj+FtdtEz2nO3W+o
y2qrh/0uHS4nzaQh4++V0A/vWjG97wxEvrh3Hnnd7S70YtcMw0vfK/DP4QR02MDZCvyvvaJKe7FX
v+r0xpJAI4H58b2aZdRRZhmSgLrOSbCQ7hJ+b1FLE5cS/xEX6VAoXoKBrGBFw43h99iJhv4mTiYI
fuEU7OYPOenATGPLVuPgKTZ8SAGxcQ1hLcEqYhulGrypBvR9vYvkINtVtf6pSC1nUmtKSqX0dkly
qWzDMBe3EIHETVLFV31cub1nmIc8Dz8niWQc9EFgYyupM9bBhd6OuSORdGA5GU3yUIa1eqyn+E7V
zeQuT4droRI3EFa+S2V7HUXZbQ3fS8gMtw4sJO1SSli13XvxdFUEo3CVZz/kRht3phYMG3mKjpUI
bjwRDPwcJe7/8PW4QAXtRptyMoicqGATtWAz+la8oWI0GjjMKVPV17W/Db32eyulO1OQyQKWBU0q
ljnR1ZADsbvtp9qyDSU2NrHQl3O/zrEG1lYe0R6Kh2huu/r6Ti95CegSA1aM3+S0k4TAhjd6Ad0X
KQU2RmNeZ4ryPWzMYCN4PZxJknWl6cW+qCeoMAY1N3QgaWOkRkg/XoffI1MMikYk2Xlg5+A/bc3S
Ya95qb6h1bvtvBYSjHqll1wBK5POQAJRbgP7jPcGT7OLLp/2+tColxaFYJSEV0UWkN3z9CXsw3LL
QffJynOBy0tVuVmQoVLfZTDKMm1XFhLnWsznscQXrXUAOui2P12npbmPJzG7FEOmVQja+0oBwGlx
MlXqJzHkIisqNVkgU39V+rQTwjjcsfZpNvkcDWbEy1Onmgdp4oKa9rmtSZFhIxXn1CXddENtMzhw
44NhjG7rlaS7OrwfpzrcIDhJakwnxRXVfG/QDsjgPzEvsbXBsrq7Sv36U6YVR4pIPl8ORRBU7mYs
96h5TJu493li0XRaJJKU4q0Ykc7bm7FAZbcYwOiq0xddTn8ptfVcVbzj6H3kQpwtDjIsp8lHQ8jX
uk9WLz23QeHy5qPt+nAmGFg7rHA+jTEPieNU+Zti4rXGHx5pIe311jgA0So3sqdWm1T12IydvLEC
+UHX8qe41QQ7Un6YgYRHwBj0O/iHt9F8ucjrtt8q4rM0peNxECbX0oB8RCxqrS62TcA12Ye3SoNT
OPpC9VUyAMiHI0qbQyq7VDzUmOCVt40xSlfmxt9yc+rt0QgDd1Tz6yltPk+FNB5aUTx4k9bvs0z8
4sFQvGz5B7LBZxi5cxeeAI1Obm7zAWMnoM2xixbjS4XerSOhru2otIhH+SrWjPGI+gK0RyuD4lNr
rCX6m3o4hpu8FL6OurgJ+EPH0HNHsQHW3AY3fURdXsSGvtOM/kU3+u4Cgyy7UZWWfojfUl4ET0Is
Ba4HjU0Kf1WFZN2ombpXekKng38txB3PLblMnzZW9yhWP8YRWRGdtSqFGstZWG9bc7jxG95FPK+t
LsxRRcwrZ4MpPRMd0rezW+gBnKn0h9i3PG8ZEJlMXhFN+TjmpnnR0OfheEloxrpBET13w3RdTAEA
rdj/LJSFdWNkMDg6jedF1IauWlVIXFrWVD6i7OrB8BiNxX1UydMmNPL7LAzu4Y+FDohsB3bnozxU
kh3G2G9S7L14qrQR6IvwI/KnPBogETDpDucpBBvjdvS4wkG2YqK42feg6DeBpze72DJdapFw18cx
nOFyukOr2/UsrhtDrjeHCeh4W+eXTU87uOf9zdaSIt6OaeJYltG6oZ6Wrgrh7ThSXUQ+GyZohh4M
vvIil+VTL829hQwh80kfWFCpfpzSwhks7ziNkbLnYeE2ENJN7Gfc7aKBJrCf9E7ddrjWW/mha8IL
0a/3Yp7AY/T90CnKyyLtK1cxaMf1CJZPo7mroDVITaM5cGM3cdUYey9MHmhoxcbkagDa0zgQMTKT
Bzvzoguj8WAbacFON4ZbCGZPVpwFkFaUwfVSdDgic9skMUo+0T4dxnue8trNAGGky3mIa8InQKkv
MJZ8Wx+kmmI7ohGqD5siAZI+KZHpFFdeqgj7UoHpJQggG4DfTzZ8tnvW8Uto+r/a9trKGQFeZDIc
MbpKJWyMkQudnZX5RQG3/GqUk3w3VqLppFr1Ay5AajeAGtpG4cOa+f1E4Wo2t3LbBe6U9Z/EaSic
Cp4IZw9qxFdVCgWisfrnrtQ8utfGXZsw+UZQ/chl+TERUgyT6b3AxP5cjiS0ykjcSRvT3ViYLTRI
aoYUbhnMreg5mbrgkFmiZg9VfognX956PLVvw6E80pqnU8LZDjyxSXZ+BNsB9i1nI0QdY9CxLDFi
Y2tG0nUiCTfW520s8+KTeC2sm5CXU3BxdOXzYNyUVp04TV0/m2n7E7pd4mIRZNhiM3ythPEBUgrP
plbrfVKnuXUjUZIJ5j1GqeH1IKpHfeCxlbsijI5KircVEDw7LLLPdxN+NW7TSbyljcOzmPcKFPFq
h2QlbipFudUq4amrO2wfC61zxcqoDpZf3DdDc9Nm0rdyPrVf0ST/FYDqMU/5z1LP4o0Oxp/pY+x+
5rOyRL38U/9fSmOA//nf8VVPWdj8/PF//m/17eX/uGlYfWt+1m/AVjNw6TfaStP/R+HtQNJNDQge
uCrgx7+VMgBVIaqKKx14K3z3lFnB5V9KGbL+PyI4KEBQAKtoCM9iu/9SypDl/5lZHmAVyV0aypvW
f4O3WiISifobLcsipwhT1QUkXpt4EW6sUUOTZvb9UzAiswPUhXSbEuOQfF2TiVkCvOZ46IaAIRPR
d4WTswB4aSM3vDTQEZWekaXNvkfGqNqtglgXvJTXcZ3GWYxLGbWkRSFEdcZdcQkb6WDukEoE/wz5
TnLGm347ufK+fNFd52QhnMNfrUVeQLytVmkh8Gmqw2uN49HrCb50N+UO5PVunlbr6F0A35mkQ+vt
ml29/zj8LOFSnIK/lhO8gHxzgHnFMDDw3KUtPz9fgtLxd7PQ215wEd+86X55n4vj8CSPW+Fpxp7+
iWzkOyWy198BJggZTpDLwGvffmhvpMGL9AsfOtkAHXa8/j52gcDg1Zz/oFegB/YcuwHSuwo4PTsH
J7EXcwD6TVfyONJfHY/E2PHdEKHC3gEDwXuAs2qHtRZvXvQnzAuBi7fXjYy1dr0dzIhyg883xmay
04t/4J75Tj7w99yaCL3RhoMlMf+ek3ipZQVG3yf6q9iZto/vDHTtrsRD46pb8yL6atwqt+HLxwtr
yTN73VEo6UB51q0ZJboYpJHIXsar0pwpZii64oy/tC0Gy8+KM+39nTVDtNvLcps+wNQ+rASfQdjL
Vf2f4FA5F1p6vBUHQg1skxmO0U64mqVkdadza+GGC9qfwMLPbePTiAvkfaJHuT+Qy2Y3KwerRN7m
0EdU7/qrWcR2ltGKfwzmRcA/VS+rVT+KJZni93SDhBUB1xqGukTCDlxiQXsIGt94dsrz75rb0M03
4UbbdUfaA6Eto4zqucJ+WhMuleaxvZvtk9iLJM1jQ9XpU0/yPM7CoikRLcyKRNty/mvRzXkt6yex
Fok6CnIvGTJfZ1n1bnU7K7FNx/aQPqyC79dGtchIpmwpKCK9zih2T/Im2gLdcSYXAscfHEDzHH00
h4scZFEQTlMdaKzY0QUT4jT74Y5X+D3dto3FsQR04Xex9kao7A0V9OwuOZnLxRbtIHQMXcxcSjfT
Ntyjt8FJrqCLpmwid13/e/5zHwxx6RtWGpbmZaCDkUKcz/J4h/D+H5zl1DofhlnsxBIZHhx7M80J
1XwXAByExG1/nF/WQiwSah7x8ptxaDtSmhxiH3K6lK5oDp9N2icL/Z0FWqwYneYlGpuqc7rLYltu
vNvkApTko3WcKZ3Jpvvy8bDeaQAuNpcyj/vkoNCROZSzjKmD8XwQ4V3ks5bjg7zNt8mu2n4cbW0S
F1mjlYRxQDlqvt8aG1Oe+zTl2jlwblcZM+EZNgJcHXMRw5/1cbLBUp1I9x/6UgbgJnkjGj1c5ip1
vM07L7DlrELe34t/TL21kaNk4FlbQB+nMBsAeBFP72399PHY31nEUuHPgnYy9Q4S1tar9O7pTJex
7kcGe0HeNQcJr7I/rmzfbfJFpMV2kHW/1HCx/p1YZp3VdBN9mj18kTvdlxerTl5r8RZ7Q2taPW+a
1zUkQumTnPJudg1+raf+wAJ3yRZiDt/O5Px7TmYSFSczncJOQwcclcxDia2vd5l/bmENxpSqPOi4
0o2ysrDerd1F0MVGqYaxVdO4Z+1W4V5oja+gyh5Xlsi782eOQeU0X7UkiLNzOj0ZmKTJsSHRsH+9
apXX0oWOOL2xU7fRUf9vxT9fJ1FTUc4WDWxR1MUkxpBQo96jepmLte6A3se/JWOHn3/AoXu3Leeh
aWwAvLkN3RQX2zLE9rNXIUsSDgUC6GWb2S2B43VbHvzghddd/GBXS4f5wH5z/iyiLkqHBqBpmoDa
ei2DR9Rij9RJbnNhuKrdO2AE3NjpMXNX/3tftHl+Qb/zMfFYhDu0+JaRr6mTOUmqo1617itF0p27
WZvMnonkSE3fryyeeZctx6qSXXBExOyGqv/t4olj3hzzStZmddXPxnbai7eVqx01pJyT3aqvwUIK
4HUPnkZbzKxYIAkzZETDZuY439LDw1y4YGqzWxnX/Jc+GteiKMO6OAUTTZmUXDZbfccj12XJLb2z
g0+qDdzPUaBFro3v/SV5/nwns7koztIe1ctSmqMe0ovic7BruaunbrQNLxAkLJyZrIxU0eAYz8OV
uM3ceHXk5zLO6U9YrKCk1Yd4LGEBVWZgJzRaadJ+PLfnNiWWv3D6AHEqyEe/XTJa3CVDUcS6Y1XI
LV4byqOVri3Lc4eDCseMeyEUaGRd38ZAjkfJwO/ozvB5cGZDVxwQFTs+gH/eZE/eZlghtM5/791y
+Sve6zF8kkOVwdMrywznknN2vrDcueScBZs/nrqzqxKVfNXS53vWssxARw3XAbpwjgaYgca33fBi
zWuf44erDp1nF8JJrMVeU/Tc0iKFISWH/NqyU/cQbMNN65SP0azzsXpLODuFJjR5DZa+aMiLeEHZ
yRJPsXPW1LbK/vcUrl+AzoeBfiLR2+QWu1h9SgzqxkeqFR3xBg/0uRyaT7q1L/XOdmzOxNpsh8XL
Nd2mZZxA0foB6KtOYuTR/kfxgBSbjdDhLtgnLnLs68fOuX11GnFREPkm0JK+IOJ8Y5V1O/KfRI2D
x+JqLrnQqGP/qf1RrLcEzmXl08CLQ71Vwt6aMgJnl/6+v2r236dNc73+6d75RPyeUwNlA/ydsC9Y
HDZoO2cV+rLznErb4PMATHGbbcOvsYteBT5Z7TbmMQd9ndCpX6B5rgq1LKeY7TD3hukM0DKX3xlV
CGIUq2bjS04LTWinb6zS2JkZb3c4rGa/jF3GUxLi4kG7D7drLhnLva9SmVGl8QuoyFAUXJwN9eB5
SpuFshMG07HQd3XwXKKT2vIE9nGSeT9IAhlwrQ0JORB5eX1O/Maom95kkFEQQx6Jd1MPX0VK/vWI
87/2BdYCLbZi1hhtCeUF18/xYZw+K8XtoH76eCzL3f46aQYVHtArhNbMRf0s6Wg65hl6gcnBO4bH
aq/t5rb+miHMu92+jLNYmeokgMwG+0lXRfs8XapuuQGW6+oP7WXmdk/hai/57NyhZyKjEAE5Yll3
IfkbiHIQYCcIndXL0fON9nK2/3j2lkfA66hOgixS8uiLbYEhjOTkUAmn8hb4wMpae7ellyEWdVbt
a+0I8k52pLoHQjEp+AjqNc+wU+qNrglT0Y2a2rr11WT4boZmukumRPw0BlGxBfxofu2mBlVWOaOx
hIU1IPGeHBAqAXTAMD1O0KBh5fXJyu9+1zVZ/u7FbgSxb2CA6kmkIpDKlNr4G0a3pjNshl8arnZJ
fp9s1pSU3vVNllHn5X5SZgCUQiK35YNk9R4jW8eTsIVIkS/WvqQCmN3iWo3CjezzK8JfCYisj9fD
/DFOq5xFeHPR7ZaKOIjy1JKcQkj2giJfG0WHZkYeBBtDBTUZR2uGwcs6bhlxkSLG6d/T3HJfRHAR
Ka6B0kDbRXvQ/qtn6Nkc+9eCNxdHqJEmiQnZUIat/i2su2ttyJzEMhzB89fabvOf+mguF4emFFh9
oAfzXH4eN/6+3XkOip8P6rbZWU7+zzbyMg1yH49E1AFRe+TG7fePnvf08cp41x1ZfqhFAjQAjsbd
AJu6PZp31aG8Ly4nejLcXHbFL1wzhV25jW/qFR2ztQ1hLjKUmlVJI/57G84+4NPsmUn3wtwWV8FK
9f3u7WMepAyQWpm1smRdXazG1iwnAJF8s/kJtcQ3UHkJnGqf2GhaY2A7e7uiunDb2sLjyvSeWy2n
kRcL00IeM54mzjHthtrOnfbJJ/FhbnUpWLQg0vBxuHN5/zTaYm2WRhUlbc44jabcyh2P77n7cYSz
Hw5dFowlDVoHxrIDHIzhkDQV6yU6wDw+zjdr5DMfIV67675m5w5LbtVU5Kg4qZg+vk2bMc4L+VQy
ntAEqxmb4zWstr2fB87KqM4lyNNAi/zcaJKYVtw5Xh/n1G/tzrzVf4gPcHC1Iy7Ds3eaG+yKz9Pa
F5tHsMwmFIVcaGjySvh6vR1hVmi4VExscCu5S/0vBazyeijAom2z9EsaSysL5FyelDUMcdGARHjH
WCzHWJp8/kO4MMtZ7Rn4zRzxPToTJaqtfv3543l9LTnfDe8k3mJ4gxFlsR4o9Hjjut2auYKka0Mf
/i5BqfYJmqiE7WQ0oT4GSXsrZGJ57/diuu07FZuJVuhBP5Yq3L+ytiurLd2aAdh1k/PsDmDwScvB
msGmKu1BzyjdrBFbzpw6v8vlYD9IVbSXrBhfRqNFKyZO1J8CHHO7141SW5naszsDUUYTTA4FK8J8
i08JvC82p0HC3tXbdTf+sYMkK4w2QNc/aFaeW7Gn0RYJtCzBqSuJzJfU6+eoNh/9STnGbbRTUv1a
LdY0Dc+PDs9OnklESUbP6O3oELnFQKAX5hSKo1a6mQ7z3Qn4x3biTWS1YXL2XOKi/594i/ENCahP
i9alI+7w2Dmax4CXCR8D8PEWB9uN7Jif1oEe524dp0HnST8p0+ogCRqxZZCzQ/38AAk/bvsHg5vP
m+W24GnHMmfIFepQi8G1OiRob67HBpRKe/WY4U5acQHu1ON6tPOD4sVfs2bb3GVruZcrVDl6aqNG
TAdoawZiFqEU7UZqUVwm2m2ZqqlD6xu9pHG1p342haPyhaSwSudGn4+skyn1u1AV8AiY183oIr4f
Q1NxEl7KVbtzIQGG2cZ6Xu+GvsOhvR75mPaiXKUDh7MWJW+qlZY/IinOOTXEl2Zlh/u5xAgPivfw
N41t5yLD0jVx7gUrSI69HWk0Wkal+RI1vnIrxD9T3MOE/O8kGTooFgbLGi8FSw9IjC2iIumR/4YV
9Qt5yF4OvxtpejtM6TEw/ee+FQGmds6oNrdwmr950dpZefaDnvyCRS0lw6ULm4ZfIOgahNTGGYvs
ThtXzcfno+jdHhGpMeZlgxTc4uhI+LQayVZypLA8ZKFwKUC38QTpEEbht0yNHA/2vmJWn+IMVWh4
57rVrxxf55PeyW9YLN4ahK5hRa3EI2x8bWyH/Vzs1Jcwhf6gj3o+o/814MX60eS2CY2UjJ6EyjG0
lK3e3gfGUY7jR/xEgr+zkhR6nL/TAm9Ob5erUSJDClpZcoJDcDvDn+SDeUNipUfsb9cuoOfqjtNg
i0VT+n5ZzWBWp/eLZ3Pk7pkikYwnUNLXzx/XHP/LyfHXwOaFdZJxRPyHAJGwcORdclC508BIcBCf
+2KgTzm42kbfB8c1c/dzu+J0gIvVmnchAjoJQQfju6AfxfBeGe7+4cAWqzFOskrxyD6OrCFExfvO
Tu6hrJZ++KVVpBcIAkcVKk0QqF8lq7rVG2m0g7ZwIkOEjCbvi6lwQOuvPQ0vu8hzpoXANudaWTak
5dNwV6qojNF35W2vvFYu4A2DHZCBsK225s/ukJNIiwmI0PkzNZXjedzIR39v7tC2cmarRsvFEceN
7pGJ+rpeFbyDr/0eIZcdxKnnO+Ti4xpiJk2IMsxnSXOwXma0wtyZr76uQ6BWYy3GmKIZrcNZmmMJ
nzOgcpqL1scG0u92Fd51NsXOl7h/jWuRcRpDjBDTYFwz3go6UbSNcX5HlOq6YxrXwp2tQ06iLYqe
SMiTBmzBPLIQR90YPCuJe71yXBvVooiTYYpDsiLOXFwl/vPv4mpwLXR4xT94eD279TVk5wGyaga+
4m/zTZvVHd5b5LZEzLDuwc9RtJHTW8vX8yJ7dx6ehFmktU7Mw6YKRrZZCDSBxtYXLUi/tyPwY9Pc
GsOE7kK3GVEEmZLuGxaHSDqW3c8ykVY2/PtcDsGAS8DMWqWPvbwJIIoV5zEtZmfCXBKBsGybwJg1
5RzF/Wq3kvPmyXs76jkYu06D/I+Y6/Jink3IpCrIUGGlhuB4bedPmjubwKK6tNKTeveIjxwt2RPA
CT2iWXJ8ESuKu26SLQYmXGSX6XW6n6bLcHCLB/+u2AfXwlG/CCDqXQQXPKVekILrG9RY1k6Sd8iv
xc/QFgezhH9TWnGT5BIyXGZbE1DPtOkP6XYN2n+mvJkHTA9H4dkIr7llXsPsQg1ixPTyX6ju8HYb
/iwRUrUBXYKATl9WvuX7FUw4Pia3NvS5VW2RbgZ0qDzA5xMJIB1ozQpbbTs/ubfbScv2Fdk7e1qD
7r9POm9jLpJOjfuqCkpycozW2EsBVorVzLqSlQYbo05C6M1K4ToXBhIaebbWBX+fit5GX6QiY7C0
hhvDxGND9yoFjhjAfGkuD/pFK9prL43nB0sWYqeoXNIXg8VaVUzHuJ2c0PPu0Xx7Hqb8Sxl6116F
Pk6LkEg/3aCUuVn5sGc3qfxX3MUwe7NS5Gki7nyORN9nTsz8OB9+x3JjLdb8t94lhJNYi5ag0ZXS
iBze5Ix33pU82uqmuaXxc4VWoXybPCffvM+QlS/Me2HNEf78x/xrlIv0IEtWJowKo9RuuKa74dG8
1EEU6duZcrL2Kd8fKvPK+U+wJS4FB860rk0EC6yutBXrsUOQCx8Le+XLrYzptRo5qZUnq+2pDrCV
m6EHs1b9gDzZ5l/m7OWqwcE7Es9rbjsZ1vx7TuJZ04hAVYSq8MwOE2xMfbkS/LRoCxwtl8cv18Aw
eevdj/u16mOum96tG0XlBV4Ev4TfztvIQpl6Vevx9VpdPMiB+SBPs1n1fyh7t7//2Bu4/LmPxiUA
tWzgUdRUixUCNViOSjGlEvgs3xUHxUGtdJOh1Ckypb9b/nzC4cvHYc+N7CTq8nEvlXwft0kKAyR8
v7UTuzCoVo7GlYHNau2nn62EcK2YacejaQCIDt3PrpExaVxLJGsjWawOs+v6BqkjyTG1zm60xFGL
YWXFnyteTidruQxEL+pqkxAldl2Sle6ktLabonPM+O7jz7IWaVHIq0qkNHXRM2eoNdU59PHRQKC8
tctubRufnTe6+dRjWOBimPL284xdIWuemdAqqQsY+0p3lwgoPnw8nnOJl4rvP0EWiVcJNDnxamZu
0L+rw1ULu33InyUls1UzdD+OdXbuTmItNpKAyxNqpcQy4K7robxpY/o9InunslZCna36ADVKoOx5
EQE383byEJMp/cozxH+lwMwpn2rTNdGvrC+yCqdzWz5IRw92lLivX8TwJtd2tXrIxuNarfKag5Y5
CnilSu+CBjtYusVPKYMKYQpl/im/ywX/a7yBz+ECnvgk3Sk7CRMyVG9s/Up57DeYp9yspcl3rLw5
Q5/+hsVnbivNIrcxHdGhO6A2Mptr/MYPWtJunoVwazn6XbUtLwrkMv7Gd1dfac0Gvc0lOKZDJjfK
B757kiKbG3yRh+tAQ6RaWolzpjvMKIGzg5+fC9/luVcWahZoHjONWa7DtQKGZfDak56hYMVVuf94
XPOkvfuwJ+EWaww8aFWUxgR3M9HKa7Cfig23atj6kae5ClR9R0Ck89bk8WFlpGdTw0nkRb4zklLt
gqETHVVCScNo3BSNkI8Hd3azQizn0YtXTEBub1ctp23Q6VErcg/Vvnjl53gcdlUroyGvrAzm7IVF
sSx1prkDGly+B4+DZk1pkotgQKctJZhrKuzOmaXK3vy09uZ1bu54mwG8SA3E/yzmrjNHoZW8RsRX
AWd67aVCCuu/nzra25Kl0Mmek8/bqUPGqGkNqxadOkINXZxcvUD5lEE1Qrbylc4O5iTUYjBwImu1
lRjM4D8lGqLXaBR/PJgz0CqL2mpmK+ETIqlLu65OQ9UJ4VxG45bPZdD9VHH9i24QApzJrUH+C7tU
N1tvC567fpzEXeIehyKyOn2exZmbwpXSDo/yIT2gf3TxdzYy/QHgwbKCq5y8yNDhFMtpnlFr1V27
CRu0c6bUHjUDo2Kk0vRtilnJx7N69ruZQKstPh4l5WJ31X2CwJJM6YWds6PN8h+Imzcrn+7cFlZP
gsz//qQsVzwrntqGYSkNgjTVt6JGB62509Tbjwcz/9hlHjyNs5g+qe2EIZEm3o6i8YFq5poHx18C
8kQr4zk/aSZJgqd4Q16mdzNDh1dpGY/f4vSHGkoyFSvf5Vw5ND+n/jvEYuuWkZIXakKI0W9wQ6AK
Er7GMWbRN2L76+NZO3d6nIZabN26iarA01gCpRa9aD4jGoajVbR7dJvujcR0y2L48XHI8x/qr9HN
E3yyIHis0fCm4UO15W1nVpuxFxwZu46Po5xfdn9FWaztRsAMpkSt3pldcftulj5EQuhr1q5g9tZG
s1jesZCiQ5kwmiTBQbjq3LxMUTRa20VrYRarG8kwsVcb3oDS/n6Wky+MB8N4/njK1mIsyrMJ2dBa
kFl2cXJE7WkTF9CX/Z//LMii/A6jNiykloF0KOxFIrqYnmQr4T8bypLhao2DAC5v4EKB/KGeGK6B
kFeCnNLHg1lZZPLi7tqOKV5QCYuss540/ZtZg+nKeOUs15LOyqdZXiQKnrDHFDd1Ry9+DOJLUT4L
//DDLCuSyA9L2dcZS4oEuYc449B/y601zMbaQBabv/AnHsEEBmKquR1ojS3ysNGj8f/xh1kLM//7
kxyDRnXrC1LFrlT0jRaXGys+tGX8Dz//Yu9HldC04sBgqrpkpcW2lfpbNblslZt/NpzF7i/FZsw8
n/s+ZlVYEaWw1WW79p8+jjJvvfcn6H9SprzY/63ep6GqsQKMHrk8Sz7i6+x22LlUpk4XreHdqbc6
txsS5+PAa9tokRPQ51WraAaedNNtWX2bhMJp0SuPkHb9ONDKslhWc1KOD14dkeGSzOR1CdXEstv4
1t9pMeCDLfPgQ1HFDent6uNxa+jU17oK77k6/D6o9OObhyZN/84yPwm0+GKTmgR+M5eMahHga1MC
PvzFi/3Hk3a2GjkJsvg6oWz1pshtxcnKqynIwUpmmAbVCEl+G/WVxtbZD/RXrOX71FTQ7Fc8Fjr2
CK7XY7Y9XEFocj8e0dn1dhJlkbbNYGj8MWff5mjDi+pD3Yn7Du9WXTj8s0CLQi5GVFauZI6hprjp
SHY6Yp6efpPnK49Ba9OmvF1wVVNKCY4pErLrWLxPPJZagwOE9ePRnL0in6xrbZG8yyhQ5HSiB91t
zaN1MWMV4kthh87BNtutnRRrH2ke80kKV9q4TyeLpdDyPCFF33wBdcoW76U+WNlF5xc4oFraDArA
ycXsJVGQpp3PVwqFTxpqh7UsoLpxXRv3jZpvP57DeYre5VjAZf+OtZjCQAt0QbH4Uhoiz4I8HSs1
3n8cYm04i4nDFScOlZ4QhVqDZL72/J+Thf/YWNoFsrAfB5szzEfjmb/iyVeCsR1aQL3IQP7V7I8x
DDcDPYaifAgxZRbKtcGdX+l/zd8itWLMbKDjztYtgZMmBgpTOuZ84VrX+/zi+yvMIrGOTe7j88yS
CHAjG8Qt7ldN+pDkDx/P3lqYRWrtVESeSo3ZE7BMKP8faWe2HKnOrukrIgKJSZxCzplOp2e7TghX
2UYIEEhMkq6+3+zojr3ae3U5Yv/Ha1XKCPHpG9/H3rQUgvhTknMoXf99pR/e0/eW1UiO3iJAXwCd
IIbDNUBoLkFv8FKuZ1mxrBMWbMGk/KGu+cNp/2/zziruGk9jGwNjtoPzAIHy/yfx1399UOk3E6uA
rWvBU0A4rkEUGAFzhCQqpIP/vn0/HLv0m4kQY5TW4dWQF8u7N4JmU0AHFqyC/2yVb8Yh6LQpKGg3
K1m8y5mtfTmDwxOv/rNVvtkH6/yhKEocuqZ7M+7DQpLI1T/08fy0X9/MwiTU4BIK461Mm+kCKCUi
s3H49fcn+cHSfa9NGUnYElz9LITg2QTd3cg989CuqvEF8d7m74v99EjfTEIYdy1lEk5qDwDWEJ8r
YsBO+MHX+tfiAdq7/+/98L2hHr2Wolcpym3DGtPseYshKI4x9ussBPqSfv/U9vhXA4Tpi2/9QEWZ
QFA5xg5C4T5X+oRiX44qAvd+Csh+WuibyyWMCiq/xoFoMd9RDVPGIQRZnE09bv/+mn5a6Js9qCA7
04YeTje4aHmPMavRrpoCagtM/PAd/f1dYfO+GYU48Kgm1w/p2pqi98u5wgiJWrU087aoZa3an5JA
Pz3bN/ug1cAZR2cRypU3zL9yib/MUGUhpmT+s038ZiIUFx5tr/7kUhc7f96B77AOPAt6039iJ7CF
1yf+h/uQDrEqvAaxheeg0VmUWV+BojAvP7yqv367WOab19Bqlyysx8a1hK5kOGZyLEBo+mkU+6dl
vpkIggkKf1HXZboPg7H4iYLylPT/o6Di/5gIPMw3p2FURdH5EN5eISzLqfcpG9B6k9t+/iEWu56m
/69rF2Lw7P99N5hvK9Lg2phRop0hmD5E+fj3U/bDdv23TLoAsLe5Gh8+k4zIfhv2AK+CJ/SfLfPN
IkBhvV3SHof5ilmO+mbDASYU3uffV/nrXYTd+m4MykSgKw6rJPy+Wc4a2gMLu+cG83k/6Wv9tG/f
zMCANu5OO+xb1X0Cr9iGH8NPjtsPluZ73dXZUSxzdzVt4oGpTwxariHOCHTHTxmZf1soAvoMqsuU
osP522Eum5R7Jrw+C7mr2pdAditOwJ0ofupx/rf384+Fvg83lXXVRZhLxUIl4sh2p2Yf1Si4Dfx3
NPg/2M//fXS/fzv/XO3bddeSZUmpqJBKV8OYidTtBkyZpnOwHmpvC6QrOixcveTNOK6crk5sKn5S
1Pq3zzciMVrGWBqj6ePbsS/1XLG5wgOXYK4TN2aDe/77kf+3c/jPFb4deQee+dxez+ESvjkKOKF+
D5P/gY345xrfzrrfJKlRbISLF3L0uv0m3cWX6gcL8e+H8L+26vqg/7iFGHRTgL3DVpnhFSC82WnQ
O95969Z/37Cf1rn+93+sA/oNjxuLdXr4jjY9jTHZiu5F6Z80iYKfXs23C6+SVC8VqWHzZhDXlg7I
TWC3mjXaC/V6GiVAaEGlcLX73gGd/8vRNKGEKHba39gwAvqjqPwjX7xoI+sB5OCyB3UJoKFsZKh6
NhMozJyDdaUHIMYTr4drQG28LZPrj/YM+ngRkIZae/Lk2DicqrBe9t48hUDTyHFTTInbIEcV5JUu
4jyBWsj/oBr8z3Pz7SoW8VDFRF4TiZiY8MoOThK2PfppMPunj+yb+XK9PwTBdRmpcdVX5H6a9A+5
/x8OzfdruCx10BYSh6btwzwxImMEPcnLhf9UM6NwIf7lyv/Hrn2/kf1kWlJvKCdQbjAEck7AP83q
hul6CwJSEuYY6zVf2jUB6IiM15BxxYjGL2Np/VIULLyAINwj3oPCGpisDEgiBqYWkzeVmqrHsUE6
FF2e4K+g702CnphZSSCmwliNgRILcvoEXVzTbuW1fWvV1Sr9JZgYgXQSNNwK8EDvk6E8Q9yv3MmZ
FPmsbTRu0QUjbgpTtyb3wOzyshgsMqiBecF9UonneGZH5PmXfQrpqjOHK2CAH08/cfiTtajicRdA
OWkNoVp8H6WYX8LCdo9ti4bITBg7nhKL58pTq9iNmYA7LQcAJp0H4DSQUP2XVwn2h9By2GMcoNl1
dXFWIdMb40DfZXOCMbLFQF1QMzBy+4lG+1qS6V6CQnjfuviooHGwDTSoqkGpIbtdRhajdARDRQJU
HVOwYrcELgH1O1ZfvHMBBAmYSnEQ5hD5G0xffMa8Tt8VdzxZEUAxAen2vAjcKF57xboodQTupB/1
Br1vRQs0tOwOtW3Etu11uzWtbXJHouklmotgW0QJvsi2udfaTXQno6CSm4Ew4NYAXYrAg9PX21mn
gYfXGPFiXzaJO7YktFsDOhewhmUJgQLrh9sJvOQNyI8N2c6LSLZo/mOv2o6Org1ncSbtSNbS9/SZ
V6jOxYU6gR5ZI49T7NslCbNYlfERJCOR1yxANboV5NcULeh8FgA24czhbEwN23EAZp8A8+3RMBO8
+E3UHKsh1ZjMBOPeZbaencpG4wWZqWxyksAqvXSKgz8WLJMHDLVUfZMz7fqDQBUXAgQxmXZhydJV
y6p51cE+Ag3FxTkcwEnM5tIr4ek1UO4wKQP3Dfw0Z2O+SwpVbvoSHIu2BQbN5zM0rCuF4FpxzKUR
0zQZOiAJygDox5uAQc3B4WqR8UF8arDtORDpyJxWFjoWPuY5PLAnWgdULvU3VQf4OOMgVWm7C2Vz
JP2SX/l7CiBA0YxH66qczd16NG3eiuaea3MaPPXlRHmVlEavOKPqDHYyoEsDv6TYBzBdy02yuLVN
obMyFKuolHvjzas4ESvShw/SAZ4F4vRbEQI7pOPgZm7Smzlo3hYDWHfcywMtQe+qlX2dyYJxamDm
5gKU3yRaE8P6Ve08uPdAwfXR3vkYi+n737MzDwCM4tyVZeaS/ugHYIyHDlFTkXCKDY42I6XbtgpO
beqtOBjuDXSlhiHZLATaltoAoucXBgcLGiM4859D0YIzGLxiTnVNAacK5PRBTQ01PNPcyHHOhGhv
ROfmzPgzzn4S2JOc/JtFNV+x53JoAl+p3fRIbfBRRvWbDJFB6JZ3lN5PUo15Esv3pWc5/AO9hnzM
AWzbjIZT1hNMxgrU/g2CF1ezW89PIULrzA0n8X5o0q0FQVfP7ftsprdEhhmlMg+tvFvm4Y+VfFOg
CaJGqhnIqiPHr5Yl3TeG7ExrvmJf/k48f0/KsdgCO1hmY2fvIKPzLhs9AjfZgPNNQKKl8hBVy+1g
ktuoKQ8LOjLjhe84G0AXrT1c76AdLl65r4CBi238zMZmH83JYyd6XNgQF5FX2YTOZWjkPTZFhXri
wpAdDHwFBKaXt8BPg4Pendq5AUxwHIsJbWNXorOIQQmIy2o/pICz1cbn52ghflYa3e5E4XwfG9XA
sa9oRW4WwoPbSUA7JZAz2h+pfULvQXqakk7mYHrRrSxRMg296YZUYZz1Y1VtVNWHWwe8LZ8DQN6Y
23hIZAIGv9wmbEK9Wh86n96jLgANisH2B5KOrxFzOwwz3RploXbZeOCW+RCngdg0OvlgKvNezU3e
dMWFDjV4N2n9Zmm6n+r6SxfNvOoT8LKAl3CXgCw00176JKpBnXG+oC0ho2I7VOaIGc37wOddrhz9
7AZjVtoA74qQ9jMmQPdNddmjB2mCRFqxnTjG0xcfg3ERDEARHKdwfAc773XWol5FnTccFptsZgd9
2pKsR6X3DXAeaBmH1C9Bt23fDq+JqCDpJlzeAeBLr0alMe3G8zyV+8pA3Dnwn0zBtzD6SFb2xgLN
WzYgyfF+h6chCEVAzlZeu6tHM8OxbnYJM++GmD4Dv3teU+AyPUy6ZqYMT+C6ggzvLckpjpHPR/hE
7NEN8UMy13I1NtcexYF2+wJ/a9UVq35uIcOWgk7gv+tyeSsouDq+jME8J/E9pmXuijFha63VxtPe
oZJyjwGGj7qAYh1hmGpR66AbntuF7aVQG8hn1iuvIXdLrTZ9M94Uctiwsjp5zL+QZExQsUvXYkKR
C1qg5gJxx710fNfDVR294iQKn2f9EL52VO2nnhwSZE3MKAHpHc0+GYV6aVOeruZIQLyuCDIlwSoe
JOZQ7KwP7RVwibLgMtD1iEcFm4NnwUgy+CKrJYjXXT1mtPcuvuvXvAxyJstcD/0Tkkz3MQY/cbuA
5quIWycQKQKEtUGXfSy2KHAuqxAnGlzvjbYlrD6YdnQOLtEUHgDQfhRzMa9E8xGHzSYp5TNG8x4L
WhymJgBOpTWfkAD74zt9HNvi0VNw4YGfC7ORzmUGDtuDEemlDwJw/tR7lSQfBu8FNv95MKXO3Dxu
uw7vWRnILXfAsg6YJ8JQLL7sRtK8FvgS1HXCBP/nKmaDXKsCtLcR8MokwJ7jSiy67gQtDeC2yZAN
daiPvupCYKWjw1wt46rWg5+NChiR+Moknxn44yBZMfbk5umlncUrS4JfDvNOKy403DX7PAd8W2qG
Ue4AZIYZLYm8Mu9aJ+tYDlBxDegAyvt0LroRsFySx2V/IqBUlipssoSWOxIO4UqhNAj07SfvP4CV
2ASkhLa7Wg1AQyLU5oeAh6vrLUdcctAV7m2ItqaEnL0SzimYgBuopOSBxnXLNJCbKfzJaWHbfiqO
smyOMvmTtrgzIrikdHKvZdgepxblmnLUv1Ur162q4lcYid2IgcKchNE5LIPlaobLzVKhrxJesDk7
BsGcEPuTa45BFCJ2VS82NEnAumcd7rdlzvHn77ieYW3syjC9VugxaucW1d1wJSX/NQ16z6d4V/kG
PUEcAy2YI9+YDoOhtNrUYKfniOPONeXPCDufead/JVZtl9KyQ8AEpqxddOzAD9rVMnrqrXfgElz3
iJ6CqjklrvtwrnqtFnJHJu+XJwWSaIFQGdCZyQr5hU2UFsBPckCA+10HcLKR/lr4eoeZmE1E6nt0
y558QO0X2T0mwt6CZK2BLnfbNkgeVVAAOlhGZq30tKp9ta8SVHRNMPWr5soIpbW+Ab/4ngp79DSk
CmKFuKEYN0aorRzaVYjqUutDXEBIXLnjURevjuoXUrhN53tHb2o2IxvXau6eAbSDSznY5TTLNMlU
LZZdFUR7m8IDg4bv2iKQVSRGMOLhYFXpnIdqeA5LEudhOGN0eQJH3Hfk6PedAt83BXax206sROBQ
bFEKAG84XS7V3OB4zu89jshmCMNqhz0KD0nnuMXgvOR1ntT2Hv7iGvj6Z91zfDwBeem75N2K4tNL
3d4f4AVh+BVoafdWFep5cf52wOS2tV6TQ4+d52kqP91YYebZB4g1qdP1EAxPxKrPOLAbIZBk4H7E
0Y7vTklg/HwKxpuuax418imSBQ2yoHgVUELbV63+UAilauvvFhFAAwAwb/jjxTnyyE1F2rUT/IB+
4JvJdU02gwt7JWCvkrR9G4ZhySredgA/0z8QfKqzZgQbXHMYjJSB5daQ3TDQO69JTv4S+6fZDx6E
8NHL2tLcc/rOVcFvtGPBSzY4U3Ww5IUMHmJ0GWXNIN5sHx4gSbIjZSezru7vSgWocQtLnzR3MUm+
kKnewJs3eZHO/U6mttgQJRCkyPimTRGt+WxJMo2ekgzPfZaNGrO+t9WainAXj5hDKvRdqtItCZse
F9TQ3QywrlzXO16iqVMCCY0K2S3ciXiF8tKXH5VfwpP3QWq2kEfaIY19zztKznUoTr1Y1lbE67b3
1p6ZpgxOJyTmrqBjcIRXE1EPnIGgSyq3CfplK4suAiKaqRVflnOglYacs38biKgFUHvYBZS98VTB
70M7TGYXuA6+z4EftduxF+VqTNSpCwZ6Ag70KVRRnOlZXGTkf0SjD66rkTswxjeSVceGB/xp6WuM
qkITNuxY9dT18bqovZ0Yij99MMw75DW7LHULMHQNNgxXQQM8uYdBC+52yDY6hAzhCwr7YNkGFC1n
YLR2pdyFk/012/naXUBJPqnprveGu7BuJb7NR7gl92C2foYV/Qx0q6HlG9wIOhx4y58CH8T4wEd6
qIwCfY/W7T0GuTbROJW51XBy265M1sRO+27odrGFvGXa31Omth4HvXbpdmPcQMtc4J27LlmjUxZo
XEBdu7i5l3U4bWlbB5+wNbeLBW64nou9DZsY1QbX5NCy0qsmDrbohPjDRISgA8qdFUhi6I7fm15v
h8FCP1jA0nDFctv0ObLJVWba4My78ZFWwwtKgQ+Do69AYshsnksQzktxXfaIuco166t77fv2Bn97
v3YhvxceTAzSGk3eBd52jg0wnmKAS6LtigL4vDV1/azNIrK+8T9t10SnloPaR4tG58HofVpI7mRj
JT5U3SC+oFu0ob+QeFlX0M0SOjpYDa+PLPlko51FrIM7OrmjgLwnY3fASOd60ZhLi7tNYh+Vkjdx
8hReh8d8u5bs3dkmqwaYQiRsLpUYd4nUeeir3EYyhz+PeJMe/B6gxGEwGYjCub5WdnnsoNx9V4bB
bdP+9nXUZ3HaZFH3MMR38XTENMNW4pdit0mmNjc2XuHIXIuLGFODz9E8xv3b1L2lwZ4u5iAB7CYJ
+LuYsWipXFMm2lU0PY1IZk+QlUK2odMXo0BOKQaTW/4xk55kKn6auzYrDJT2zIOYzWqaX1kHfk0M
/0mt02J5Ai15zwnUEnq3aRayK4v04mDJjL2r4EO1/VsCV1emr4DrgZveZENzjyB1NYWX2kFCv/7d
mnBNJtjKMEJmTGZlR9ecFRuNC6zCsEs5yAs6FF4pM0e0O09g0UMyCjzi2qVPmHjAGgQeKrMbCBpD
n6889OxsZRzkfpUgwrE5sxrDMilCzK7fLeg7GOs7KImegrEezkwWx7n9jGHesD2ZAEu7gt86D1Oe
WNCH5gXZ1dtoeVz4pcOLE+at7CD9yR+h351Z1e6byiJjdh7QlTj3CJinJItwgNgQP2n1pwPG3s0b
30TF8zBOW628lV3GdQPWkZJIMd1Q740up0mkG0b3zvb5WJyD8Zf09ksK61LcVuwXgtKqnLPe8ouB
tHumNN8XY5v5ZlruRpHIrCmK5NkCIpsNrRtefNI++pIjF0hgca+pCmKqe0eTMbdj6t1CEOq2GGvc
/0umwcdG8mK4Tft105uLHyTFRdkYnUBsvOlJuE/jCdrGKsfQUcQHeELgeU9QXkzcvY8Mt/20+OOW
YdjOBkq9eO9oDt1KwLqZfmfte9rgG2NsTSkUTRsKVxQI5tBfTZ24pJ5/mcy5NekNQuUXSGhteAm+
VU0eizo5Dch8LOxQjLA7IVJXcD0URjaqGQchSfRTyvhLFaP/1Ce5in+p2OWWtmdX8PuS6ZNI63Wa
+s/Ct3eLi79mWtzOwgOdOwQHkPJlpQJyht74pglIjsbmCclY/iIHS1B3xmksiProOnoOwlMpLbrF
cQfxpWpRW+MCjiLSr2ppYXVJrlu77XizctNOpNNxiORhsM1vB4o8Tj3/bZCoGR3yRepP6b9CE3Fb
pvNjhGxbxA9KRls2ujDjHYTW/RUywGgLLX6ZUX2NgV4NIDIUPDnB5uagx0+nVMZrIEhXPUIlEy95
OhSHMTDHeoHGUGyh3FBjTtbVsAHlZlb9n9rVW9O9FiJ8KJLlXPtI0bTtF0VaSSctkqH4M0Nk8ECW
Jw8lwadQarwur7okVf1oyfIAKnJmS3vNNz+hffkBjfsvrIHstcGAQ1egc6xl9mWw1a0t5YIp+gmW
CGqyYvgVefBnYlr+9qbuY4Q9nIYFbStIKsaNeMNb+8T0VAa2INyL4VLW5R+5uCWbDSbxGVpWE7LU
cOTL/TgxJDYnyFR67DcVHyH1NrP1nmqJvm0ocjhE59D8oPDICX4G965+lssrmb4CSGoivueXICpe
U2gDIZX4hPg3CwS5yBiCKKhvTN4N8shfyKXezuR2MR9z6J14PTwFSCYk5FdHl2eFDu6lTz6AKwey
G5NeVaZtdQfs/XNdw1xS/sVrpF/TmSqkqOq8bR5Neh9L+4aedowATNHtRJI30v4JbP8Yz/jQlhFZ
bs8Qkem+yWj3wnQKQzzF96Orb1WafqTsUjP6WRakzDFkW2YEWe6kee5lj3BpQhaYQmuFjfoBEr3n
oIL2UTxtoxE/mXrhhxj7Cz6gI4q1edh8gZzeZLHsn8SEGHbqGnT7wesexKMb5EPqFffeZO8TZKF8
ONAh65EUSJD8S9LygeKg1HCNrIFXOhbeYUl13kEIeZmr3Kr+MAhxpPX8SRliLbRF9oUFwt3PkTlN
zj1ydBWkfqf+mrsDBd11r65jEl8wR8TSAmk3sVvV6FVkTQ5MapkFTXHnR+a3j77fbHbFrYT9Kn2o
A7ktJ4BWx/66GtzZlN5t5fhjmprPlg9gvdNmZUcNHcz0EcSp+57rP03R4IgvcFpVgY8Im+eeJWU7
r0LpoCfzToXtnWAG/3qsvvopOsCj6DIPliRH1hDfSEg/MBR+78L6kUSXof0C4Ho1tqjYXYt9JeKN
nkcZsWJTdkgmh+wZfLsEXop8wo2fJx1g0FZnaIDEuVbLsWaXFGlzR5YMXtycG163uS5HnkXiuUDT
FUckERL9BmHvlbHpJ5v0ZgjoLXq0tu3kr+GRbC1MGQjmq56TTd2TF07JFoIQOPDwTGLkIme5h7gb
bL3MG5FuxdSuac0/Ow8jFhhUQrobiV2ycaRHhpIimJgDDHXw4d3Nxe94oL+QFtw2I45z05oN8JmH
sVlKhKy4IJemvGkGSLnxym6SSMNd5ZdRXCegpKXbKoJWdjVvk5RvBp+mGfL3+6QrN2yJN0nKDqNt
bzsXZaNTN0yIje543ju7Yqm7mD66w7Dj2rXc3xCBlL8X72gYPvkI/nBd17tGp/yGefNliuU+4AIx
jH7ko3jz4NxlKsJgpFdyaK4pXKAxOTYdeArBcjdbc+hb/5oNN29eKBCt47X4Y/xQSnciUXDEuudO
YRDAMO+pKesVtxZ+Kwp7xjyXXV0/kIrWB522ZzKUuPW8cUul2AQtO3tCHXDB7NjIDs1Qr/x4uuuu
/1aNcP0Uj/60HUHWQ4939cynEnSN4BRH9XYc6aafgo2PsvHiQ39Pko0feHnlSuiNilve1X+qLqEr
aD3jXXIcOOghe+slMC9cu0cJlfZjXdFhW820u2UKqQaPLlUmuXiL2y7adIG9q31Ljh7aCDfN2IIx
0QOi2cetOQppTN6RNM1tP/9GpDOcTDD/YvCYN42F/nmpkNxEzSjTzdBuzCSRWiRtt4u60SBbjDpl
X1fl2izwDBD+XDymgFkLLd+UtF62IZpm98WcVsDfxN7Rj9wf5cIwT8sY1fwR/R2JZdW2cFQijkZf
3qKRZykHG9yifFbcesjc7XArDncLi+8Yilr7At2re4jbub2OKjB3XUXydNQI4DSqibSb9pCYcHsC
M2ayUmIeqmPNRzumwyqOitsyQCzrWbcdFa2RGUHQTUOqbpWzH0uPmiZwU8++Zdc8XURzGjTLuo6b
bmOreT5P8/CUlA5VH+ZwEyq+3JTQNNuQ0Kvh/njI+QlzKFG6heWAkk17bc6RTRRuMcE3PaGd/LOr
EygQJVW5b3zUOGEZNKLGsoVPGehrpjOIBEo5Tp5ZE3XHhfv9kfaMw69kyIbOUF5BRdmhXiTRd1qk
1QOKivFNpz3+YRtdXZaghK8oB3imnDVLRigAjYzRdelbcBu7eAE1vr1zhYKnknK9htxOh4oiD9dM
BtdSLcptMmhPZR0+zVbeK4GaQlQvDwnBzwViGrYNGBWf08ztH8EdEEqO4dtp2yJT0EDHbOIM8GWH
xGcRymTlOzNgMi3x001TuRtZuf4sGE5S2hrIyeDP2rqECwBYWiTPmajEJTYLlCRaqCXDMYnSMys8
9jJUPi7PgvYzQNL9EDxOocSZdD56dXgH4i3HRzWK1F9jlhUbCw/zgeKLubNCxe+UOL0vmgaqsz6o
fKhdvIkgVYeotMMtS8d0qyraHqhMR9jzRVabKAzopWf12RTgUwDKvqkizMAhFJOZTAJUCVF5C5px
go+GGhtyS8tlEgRSKVMMn7ntHdlIHkO8BlfsmoZIAtGC45bs0bjU6eG+W0RxSKBGcernabmWcrtj
RRcJEDJjN+MkkEpNRHD2JDIE7dT7ULAPyvAGA6H0dxMqvZ6S5c+s5w7tUvGAQAp8HlWVr04okXV8
QloWaZ8VVNRh8F37kYx+/AoRdHa0gd/chxVSkBZF6KPFqd/0SFy+9FGqd76pX6oE7QYrfEsFUvqd
xPDSML1o0vjIBpu2WdWo4kbrCEcCNZTCXHRVpNs4dWj0Dxy5zDVaZ9AGMTzogkLK2Ilmx92gW9Tk
Q0Two2zMq/Rk/eYzftPVM/ztEhSEzEQlYI0oJKB+GBS7aMQoU09gMutm+mVL9EoQnPz1bEM4n6a/
8In7NwCa3yF5c+xC3Pd+LcEFnRGIenPz2JDiLh4xODQWD8Isrzj7uUkXsSs4RZCNkkbN+Y7OCOOF
uk48j6j59/jus5KnT40PITsI6u5tEq/7AllOVq+InC6TK8/caXVQ7bVdER7wBLdPILjBrxw6Ql+I
IQc2UhS2oMsJqkIb7CYyIP70i7c4TJ/RmtzlJeue4s5HOViUxyqpjpohfWGralfP9MUVbi1DtVOi
O2jkX4jnraUrkO3ohigTdQnTx2b9sozegYkmRZ8LOc0TQcqOAiAR6GWPuXGkgkb/gNLi7aLQH1AG
aHZgIRaHONq0ak2i102EB4DRexu9ALtYTcs26Stz8gh/QaJ4DacSoy6pRVluLE5tXHt3PJrlKkEf
YnadiJGyR8tcreh4LlET3rZRrL2s9HG9TCVmiYNknFZez2ReuuRVNUhp+FU8HWpDwWxu4BkUArFf
bd/JZE6YLTuUbfnLQ3qzESYfUF8nAF0u02me/Rte3gfcHn3yWMGYoUv5lzenLw6i3Hk/Rk+6c3dp
Ot+Majz2cBS9/q6qLGqj0Wvimz9piUaASG5C/ko8trG13ix4zRjsQUtB6p+WONn0Y53NkV376Btq
llOAYG5AiZlBzrlA4RatFN7zRPkWVa+VcM2pQS5HpuzWtfQ2VXAsgonaVY08/Oj/6cNaZFP10M2h
XJmr9WB+sEMj/Ir1yboWXylePKpu4TpkIketdMUnt536ZeVRiLd0SPbzYsv6Z6XL1YBBXwl328LV
JiH4fJrtQFhCIERgvr29QNptB6kempWMDWs/gLpmN6efhokH0tZQpyXimOh2XVHMqxMChiJ6AaRq
FApHkPG5ovBSvxJnmLqXKHmdiKYZjZHwb5vXgPN3dBaUeVfgCqw/JvGaIMUtz+C2iUww+4xYFaTS
LK0QPaBhk5oRfQwJcN6zh7nUFOX+KfPT1yp8RiB9dgEUx2fU+ZiXF8n8LIdqWathQCTFniHDtA1F
DbWt/0Xal/VGjiPd/qErgBJFLa/aMtN2el+q/CJUuaq077t+/T3MbzCdZiaS02VgetCAGw5TDAaD
ESfOWepd02VO2y0F4u3bMo6/jFDdRVSbHCu7XtBlIxF+k4kbjXQk0FQUOW3jqqrobZVHLthxHtsR
DVe72Nq5+btiHwoiTVpjUBJZMg6lW4YbaBV6qznnQTMvP3LFfGzCfnXn6QXaEOgMAJOiRndWVbs0
R6OmTB+tNFqvB9rmN2qG50TSKOteqW1jv5BmwyAEgHbe75mprbcmKCFOdaE7GVNuUFf/RbJZdXt8
9e2K5qwZQci8JVNzHUbEAklyOgSjiepH15J3de3uqiRE+qKuaF7XCur7K4BFeL67REH3c83Ccae0
FOcE9TnWJe+ppt4A7gTgrBngqY2bIURHaJ7mh6bAxJxdPBv9jGDdPWqxlgCP0NzoQ9O6kQotiKX+
qNICLXxAsjtzvkNlQHGUzL4JWwLZBt16s0oe2sfvdWlsFw09/iibiFPNfXJPqtx41vpo+gG02vhk
xNNrFeO9k0AyxhmBl9lNpIc8XYVUpy76686sF8ccONTWKuDgJQ5526OiNz6GanULPNV01RbDfdKj
v8EzdlDTPqEfg/KSOqGzrSD9dMpoBJ67ehgqcwdCjh50zzGwPv03jC0ELAXPQKVvWKtPb7rRVx9F
hLdK2cQPWQmheXvtFQtvxNm6ahlufZKMtzEAeKg4Gld0RoAPq3sNL0NELw2+CO8nbY0KGbhk/QZh
c6yyHE+v2E6/58XUbmO76G6oVmkYgoxvehDsp1Bpuk5s9qyVRYqKi4ksdOgckubFVq8MiB3Omr3R
TIvTgrXAVrBWQWFdCdaQosM5bawiROk2Np/wCJ8BL20yiPSxd4OgTxAlLPHNSEPHs7Jjr9QK3Q0b
a/Rj9FMzh5gLdce87G5VZE7bkiJdcCbdQLwyZ5QtrAYIhVIBHaI2sj2ef5PDEgN5DcBmSKmh7kJK
f2Dzda70T4DM3Gb91DlWN/4gYZfsh36+X0O0a8vEfNIAar2LQTl8t5bokSfUBJoCkC60bwZ/0aI3
0NL7YdEHiIi/8PREETkcXyMbhfko/ajUvPXLHHXWCWgvELIt7/lkWa6JlMzXlbjctAkacsVgPQCV
Y6PQETaOPs/XTanfpOsUaElSBLphjo6ipi3gUwWwPIoB3UOUKe3kV55HmPAmqe0qCeofrT6gCF/X
zJ1AsBKkSfuskfxhtMcfkZ74tV5tTC2jLmgWiT+t0eiNBQKtxYbncYyxvDFqPb1QWq/S23tVDXfM
XtqgKlgURDg4N1ac/EgwzuswJTIDNcFzoqchkF7dYLhghHgh5fKzm8zbwl5+VrU94sUJjopswJke
C4048VLaDmS6wTHFenPTdmaEalEK/eUeFwXgFG+kwMVckfY9nuOXIYV5Gy01v5zsKxDagbQTKo4P
A6uBowfM0AGsE3zyJf1hlXh2dnwobzVura5/0Eql2Uepabt9ixIBQcKM//gH4HrvoJJ76WZd36bM
uh7r9ilHtcWttLpHK3+5BnBvB1jrNZ2qXTEUN7RMbvS8G4M6tBp/VavMX0cUSgF73quQZEKakXyr
4ih1lwwoQtKCFmGYAbtS2fe5r59B/PAH+LoeSbCNulH/a57qqr4uxq5UU89Ozch+wC9dJwb8dM6y
GRWTCh37275SFGQGREHpF5AQZFcm+Z1jOhSPj/8HxpycDKmho/1Ky3umL4/ou72TGn17nRrPMzXr
u0xpHphqvSJhI36hARBZtA2qlEtuoWcFRO+gNPFNVSjXtKODo60ozBXU3s8Y+oiUmtdLoUCA/NpL
6v6+i9ALqdGWQPAcfpJcL5wk6hBB6/QntKmu8X3RJU3Uq7iaExedvF9drCS4wHrqR6hLu5HZTt/N
sKyRAOd1VLnwWAS3y/h6GXxZGHnQakD48gkDCUoG8CsFVUr5BD55yXDHuVHqY5C0MPZQddAfbUO0
0HNA03K48Zw/mBQPfSgp2Nsa8JmvrUoYgeiHTlFLPgIB+JpTocsSpoUbom76NTP84x4NJ9RNbjIU
xzAgA2aeAjfcCtStNf65bEWGZhdGINRqqcyhA5rdZo9LfttoqRdZj10/e1+zIwxAFItFIpvwj4ae
k1bmKDqbLimegTmRfLcDydPprM9/p0cOApFHH64DeEXrlw4Tp1ZyR/rCnUi9afqiQRaNRxYx1Ecd
Krxruj5mzfDTsOYAofNHPfW1B9k+H+AsZGbNBlj1m6mDxMlUP9VFCW4a6+XyR5GdD2FagUxJMkCt
Dgccj3Y8k0EHGTomcIuXzUj2WCTfmkjU05rCk2r0DAjS2RygTrD+x7JPL1nPYWeOvjw16lkrKdaT
YXp5Za3Xop9Wp6+XlyOzIkSVplsAzUM7AqKvQAiVPyc7D0htfPGjCVHFSAGu1y18tDC8D9v7kfQg
w/6dLB+XF3N+DO6/zqoJwYSTopnFAjN2go4detB6BjxX/zu1iJu2s2RRh62+cDY0/m2PdyhGs5Hx
VZEr9GAU+koNpKvMQFYL9l9owmx6f8a/ooW22jUUhX6qqFUcJLBkrPcyrxQiD031DBSzcJYGuJ+Q
xd6y3mL8wYlj2TUksyTEniWsusTmQ83qwrzOxGtK6108QzBA8Hx5N2WWhCmnula0jvIDbQLPrANk
rbSRb0C7qY0lOynzGyF0ZKDZGEI+QQ2YoatgLRn9aLCXCXnKZD4qOXBUGDwGHpEyI8aqMMHl2DzV
SB85EuXyt5NZEUY09SbUUbrBiowFmtlR6iRV566RjFxIskVUiB5szqp04uxZBO3qrHgFYNiZ6+tE
xtIlsyPED6AC1Nm0sZxGvVrib+a8OKxOgB+TURHKDAkRBPW0rFx4OjKyx1lBkcKKUXkAGprkEvYY
ic8dhhyPgofVDKs5mljSkgHRZG8L5c/KviXR/bRKNAgkKR3laz6ylGX5GJsMm5TaISa7Hhj7HWpP
KcAetAdFYfd22fXOLgx1Jgvs4EjRDzzpR+Z6g9kgw+BknmoSQLYGD5DGKUHoYFcGUKl/EyT+sSZe
x6gmjdNIMP44zJG39s/RUPs6eSosiR3JqsTbmJV2NuYJVqWVKGMAmd1Mu5AY4AwEtXvUeJe/4dnj
e7Qq4VwZWlM1Cn+s2PGjnt3HeJq26H99zYhwqFhXtsYKcAMIHf4oqAJQFRVAACcvW+En5uSSPFoK
//mRO8zZ1GZ4mGLGOWHPyhRum2WS7I3sa/GfH5nQi75WlQ4miup3SlHCstDUM79oRDhFat4oYVnA
iFH9XLsYsKoNEESSj3U2/Bx9LO6FRyupI5RnVwtbsliY/4SkNQYCnDVu0EnZXd4W2TcTLteswphn
nODcTAD7MKDrOB1TWP8NUTE7WpB4s04DenOct5qt9936oCU/m/jaGn9fXozEx8Q7VevRBdd4IpYY
z134TmcZ3YBkX6h4naKTk3YG9kWxP4bRcvTqnde70X2TnEmZIeHgFymQs2aBMFMbr/2Eyb0KnZtt
HFpf234qnP0CU/KtejiV1ssUPxkgRh+qRuLNEh+jwtEH5rrD/BGOzKyjRpKiOxkhtbL/hljsyMfE
m7QzskzJOQd7i+yDYEgsGicni79/zceE84/p2j5ruRCruryGrHUaDIZctiDbe+HwtxNqIWgC4ymG
lsfC0ILpfrbqlqBweNmQ5C6jwtlXw9mIpgmG0MW2/jSAgWHorswhEjNIPprMA4Tjz8C0bK02LK1A
qaYxmBc0b8C77PJ6JB9OZD/pWd2WJnr4gAp8JJiAXZKNUaXuXCoSQ5Ll6EIYADgBKjMmPE1d3uYa
6ncWZI2ldNiy5QgxIIksHc0iWClZ7E5oaE7ddxBiOWZCv7geIQrYCgCpGuerTvvUYzHGC1Bi0BtF
EgdkCxLiAFpDnTZwJmn0XdtqX6qYr6seZuv1a27Ad+/o8sTYQDomnG+yU96spcBs0X3aAJYiVVOR
rYf//MhQaYL/ZuWcS2z9Q1OAdNTXvn9Zq+VrAUFkWgb0eVrSDHaAQMYc8TcNKaCqftfp8kU/EAIC
pM+yzOC0ck34NDDMhWH40Y4TiRXZZxOCgVKS/wSD0Fw8PXtt1D8EIz+pNOWUHFORZ3noNbVSeKgu
w58Ndh83nZMDoP0ld2NCMAA9ggbcMKxgfrrOascuPyYAYUk3SQzJliPEA1avZpFS7I4O/uNqeNfm
2Mujp8urkRmhn306ijo0TSOcUVUdvRbl3Yb8znoj+JoVIRKUhM1TOWApPTpaLDS8ldyF7RfjDRMC
Abgyx6KcsDMLkM8rrdy6+Sibax1Qs8vL4R574W3DhEDQlDVZVxtpIasf2uIlT3vf1Bs30SAy3qBb
nl1jfFbympdtlJAlgE/EBlcAFleBe6vNvzc21Cct2avtbIpAMZ1hYBTNZJbg3GM5YRhm5O7Afumt
fjWvWNL82HWtP2fD7vJnPLukI2OCg5c105a+xpK6BoDcCmAlvEk62/ob5zsyI7i4OlHLCLmZECBr
03gN0yposu+X13I2yB0ZETw8olB4Nhe+Fus2ghAyeq+FigmlvwrZUN9jXBPUILrgemDJy5KZpyJl
l7qEz+xrqwOCU4mHH5j9Tlz8yI7gbiZLMtRYStAY7tbKAVQt2nab0EvclAWLVwXKzvybW+/IonAZ
xUYV6UbD31rAseYvNt6knbKPwJJweadUvhWXlibcR11lZGnCxR+5+lUz/2iuoivTj2/Z6mI2HKqF
TiSVcj9/rv67beLVlHRxo4ODBO87VM1njGmDSMJJ2wVoqftFfbm8wvPn6h9jwiFGy5xmNAZ/V05f
GUZiekwypB9fsyGcXeBfyv+jyVuVKz1OgCUAo0Jc+JetnLqhboND0aIW5q+48IRgBsCucGjiAU0w
D60c/SaG7mDxe3QH6DbcRi6kFZ8lFvlv/OQdgkUhWsSJMYdKiymVyYXkdnZTB3HpNB44ZJpbQEo8
89cXDXJ3Pcoq28Y0KNFgkEte94BrBONPvMo9vd1jNM+vfkrsnbg/X6DOMcS6wVTNFLxjLPsFHETd
/y2wjGAPYpkBplxdAmaDfe9iKPirNoVtBIyqwtzpwSYwNDk+KmQWfB5OoLxC7vg6V0lAPrB5nmzk
0TrFjdQBpyvjw3c9uM60iR74Kg8We7hO7rbSc36qJsG/roHxfAuhjKoHPeej3QSxY5EM8cS/7uTj
606b8Q1wt8CM94UX+9qjZDf5Kk5WeWRPiJqA+QMa1Y3/dVd+QLIXvspMv+F7KTsgZ93nyKAQPQ01
BWrXxAIX0OwM1QqMDyhNvrYqsbo/jtnSYIqEr4q4i3nNVzW/JTj2//HQr35Hsc5P9Rj1pA7L6hFo
iHmtw6LyaLpg0AJE2E286u3yGk8RFp89RVS/ipoUEo3afyw29AqMeoc1LhirgpuawN54mldv4pd6
M2yZm8ljHd8rwXlMQlUdY8gUon8i1zc4Lsx0ACwKiw4fyhsbo3k3POzh5vB0xVmvM3dGVX0buaDJ
zQLZjX8uun+yL4Q+JTGLTk/BDAF05o4G63Pix576sLqRO77HviVzK95jvbRefnEeHc6hptBjzg/2
Ri/ZqtftdgmMoN6Yu8ube35luLmYyTDJropPeHhvl1hV23qDuwarh+EaMN7rO3D5QC532bK/sYf9
Q9zRLBOxRwjqi2Yx0I5nrTdGfqdd0aAMxi1mBCbbASISJPtOjWmCzV+s8tiqENajtM0xo4XZUPLO
nuqd7s+w6WA6B7cXBGbx1PslsXiS2kDI9tiiENSXaTYw4op1hvp1sbjGJtkmPsZFhgC0sCV0dBzi
ESguy1SeT/I3blel2FANguFQnxU8p0mhfpjgMkmWRgsGu838ZKyTbUvHcYcBt3jXGuki81e+a6K/
UpVqqmrYqqWJ6s4NSAObHAkQuPh7EFJ6aWD75Fu8xXSU8ldXF6iqwQeFD4xBXpN/g6PTYZsTrTFc
C8jsRoMObUGDaoMJ4kD1J0wQeTI637Nn5NiecHUtlUJjDD7zID96GtnqfrUxkGiVOaJd6oNszbns
PeecR8fCiAbIpMrEzCdiodoPM2m8GiBXRj4wNums0Z/LRs7cjyYzcQbxhAZLqcg2288E44YjuFeU
LgX1UwuuLYlAyLllGKqmIqyozIAzft4ns5gMja4gISjTFzIkH1UBkb6mkR3ucy5/bEYIzj0WOFuc
6wCdosWtyusSBxyXomvctKGvGp7yGwNDm9Q3U0cJLn9EfpxExzcMnDjDtk2iWgJYJscLBowEuABr
klUuRhu+W8V6DyLCq8RcZILB525iE5ula5AMtpgmKgZH1QQ+P2yVZzaevV1cRLLVBUmTxxPUmAVa
7SQ7LQB3oNdcLx7P46RX4Tm3Of4bhAADwlEryhtMohAbDKjkVWXgN71vErCQdQnmW/esZc6a3uZ1
hwHPu9V+ajA/c/mrn3Wso+8gBIBqGmrWgbnKA7+La4GrdFW347T4l63IVioc+9Ys46bV8LXtdH3X
FuVBR4/jsokD1uTEf45WIiSp4woYNvg6wdPhT36MUYGg3PWhU/jRFfTqHDCThdeg63FmH42pfiO7
GC8vEVWhzyc0L1rMzDb4kFWCJ0CkFYk/Vanx4/IqL28XKs6fraihUtd5iUUaGG9fFc8O3yql8C4b
OaTaJ58SmB6DWLYGCW/hjrc0JaIqQyoOYPzoEUx8WS7BSJCVrX73SvwyaPbZprrJBuVBXXBQIJ0H
HktHdgOf+6YIBTpOKmWo2PGvcXQ7TWtMlJCgEgBynDwfNqAz215e6qFfKC712IRwBjGDG+MGxCVP
QBMCIimlvamWYb1pCiUOGsXQXXAcFd7a5T0GT7SbNC8jJwox+6TPb+G86m6PWVdwwHb3VkotT8vL
wdeH/nYMLbpTimXhHF6ZgyEIzAnXB/5ksNM01AgDfUzGBaB7UNDFfd/51MZEMdKd60rpIZTeqL1X
qaCPncGeuVt7sJlXpp78VqIWvDMNsX8NKvGs2VYkWjYnn51huhkJgWqA8ZIgE/n82UHXNlgVq2uQ
xk6bbr5Pl0HiYadPZm4CfGFUg0ou0cWHkJ0kbWxlbY28w0BBzGs2tjt8gEPjJvUVT5cs6Kw5HeO7
lBEVzmQJu8xANt7HsVp7aZfs6rpCU3LJ7odK9RnG3rNs/l7noHdglm+yZkvtHuyJQykJtQfZ2Uu+
JsTaxAYrSW4fCluTv3pwt+hKBweNo5gBR+kB6zqM23YE64j6EmmBDq0shuc8ZkNJf6vXIJrEvCy9
a8AHAJqR9Faanp0LL8enQYjTBSZuR8YPHMO511xQobWblv7AzKKH8WYwmThWuaszuWGevwifBq8V
VPwYoMumTYRP0zBwmY4aNsh+4mphwybcfcxu/0Nzard0ZXHlzBsYsU3lWYZFACEX4spqqTXG85ca
8p/tjm7HLd10O4zqbS4Hl3PZLuwwlZoW0+F/wqpazFx3C9hE8daefID7/eyq2BcuGq6byoN4UyeJ
ZlKDwv6l01rHZIDB1puxf4WfB9VecYH8hOgaeKBkl97pwdJtCwSyumYiWhjUEG69rgUDjaYfVkhc
NKfcYm94fH39BpQvEhjtIfCIXnJsTQhMrTprmWVj38BJ1+7KAKzK2/QVrQnUaENfsnn8krtkTLgE
J0snCQ0P33LxTTyu5zcLuSEJSj+d5V/yJOjqtq1rtmnikYJ8VHyomBqOv9UmyPD7XAFNX2KEYPFe
ikcG2lnQatWY765jqGZM4TT8bI3ZeFimMftuYrb6JpvW/GmEcsSPPgL3tORLnBxOBOvj6Cm48bpW
EM9qtNpTtmvAgmZTuDZACg5UM3yyNXfkUWLw5FscDKI+RfA0xYQa//nRvd8OjJXjAIPsrt6pN8M+
9awSk5uoqRIv9S3VX8EG+a9x9IJVISqMLAf5XAerVT3+wUPoftZRtVGWUfLEl61OuIzUPKQDeKdr
L+Y0PphWXFTJB5RZEDeswVmdElgA3zj4+p74TOzlLZJZEALNylVpwP5de2qz/qkxmdjZ0cdlE6ex
RdgPIaFXIdiTJzNsTK4akD2wV4XLfBAJeANonaXlntMHBLdnWbZlWOijUV2wtzZzOa4M+89vBUzC
goVr2sc48r1vXyUfzdO655cgv5CUoJG0+s+1LkAAoVObUBta6xo/hEc+H6ZJY0xhjVz3dXFpUKAq
OlUBdD8cLeg3THEw1+HJ4ve5TN9mmM1D9UBHXcEQIiowe2qyAB+Kb7wGGt5MLfgLyvvYjYkXB/r3
2p99Bu5ov8ycrHuLzftlKy3Rnom0n/4IIdKCuL+YJ/XwR0Cg5LFEc2p0s12DKxnUGZLTx0/Xp7DO
CNF58qkRHURnuuC5ZURrZZwZdEgzM9+2aHdvaAQEtp3SzusATbi/7ManJwWCg8hosLGobKB7/3lf
61aPItoaoLqcJ9CQmjS6Te06lGW4J5kbMlvD4OkTQNb8n89mNNTwWjM30T54GHzig5nGckD6c7te
gTCgg/PwDvckm1s8t7hjq8Likh6OVWawSkFfmUMbAEoakv2SmRCi8qADFBfOMLGAuRSECRMY+y/v
kHrGJT59OyEgR3nXRqMJE6AAy9EKid3+CeSEIPTkPefbKHT0IPMiDxQ/Est8VwRn/GRZCNQQYNCW
kMCyvplBWviKYdluA4Zid/YN5iMDQJviqzaFAzDkpKKxAodUtjzHBynbNvR6h26aHZhSPKk92QYK
YXUCMQHm8rFGkPd4466OnRjm6lfM0qBob/nywv3pfqJ6iPNGmIVWDKQkPp+FyFgXKA+NuJwGFTyv
iWvH0I1qjNpnkSb5nPxrfd7Bz7YE9zRrMJD13VRDjhw0aZVZxHsy1Jpn9PFHomL4HBpM41tK48aX
+M7pd/10XYnwkpLOFMQ4h+uRuODwRnlkoztsg6m5wy1l38tC5+nzAjck/merhIGxF/n+5w9rl8UM
ai679par9L7S9uMzr5diHD0Yugfy/D+USPn7Qfi8nywKW0mmqo2qOeQ5AHFHvNVsfwqGXYvuqORz
8pvukiVhI5HgdiA0hiX+VoNU05WBzt3kpdvyQdYpPLdzuOApsBimZhNNOPWQYyzt1oQprfyI2G8q
m5E6+/uBH+GFbcJMMX0utaqpFcOoMakZ7axOf4jM7t9q+YFx4/iICSHTWPTZVFRIW3Rj7zQLBMGq
bwn7DSUiiZvzzy5syydDwrdq8mQEZhDnqwYJ/KiuoJ4z9tMcS2oz/NecmGE2WkSmyl+zQgpiW0Ua
dTHWAwZWUE2VwdKWs7PW+i4my/dYxfV22d941DsxaFIUVw2UB/Av+PlRupeUrB7TBQUPELneFj4a
t0F5q+ExddnMQVTxkh3hACkNKN7AUoGnwI0a8BDBa+HNrpceoEOCemrJsMDTaJkGINefV6RNFah8
tBnaTu/2HQvyIHrsbjs0wdnteIOCjhchq5v93m336eqkj+HbspVdNmc83yLmP3+DsI1zWJIosVAg
SBK0iMdvbSIbQDq/TIsA4IKd09Fa/LxMSFxEMylI7Rm5N/i8dbR69nX9xFln/Gpv3JdbcwN+E+s6
v2rQK4PWFr61LBSf9dejv0KIVrW5rJZVY1vDxQQRUMSaHSu68KamOuRbDMv6QVtN6kxnL1YoHPNq
PANCT7DKynJd4wjUUcypXo0rUBp5HOPQO7Pb/uBLzTx5se7snlpAAKAWjZeKCFjJZ/AXNw2MJthX
cLbOzSpJMc99TBWKz9AXtpjFxDZDHUYmhOJTbGkJMtzUq7MfhX6rFpMbZ7p3+UCei2cIMgaQvCpv
PQrZUGO2JVHbCvFML15WQ4tdcI9DgWeADN1lSwe6FvFAUhWFOZu7Ksqrnz116qbVKsoZSqVee2Nr
SGuRe4W7EfimyLW2oNembu6D0fj6fwAWnLlO8YpGaEM5ixJdxOU3FEzOkUEqL9zzhFpF0qfvkJz4
6ZXsEXtaFsRldGxLuIzWGOqcmQJbNPKMq8IPd8przVAsUv12gwEkyXc9k5N8MidcSSQ01rZM1Qp1
guK2DsKduQdPHOoCluxRx8OVuIMoHCOD5S/VE0RRtiQtBDAwF9r50eO0mbfgcHN53ly7kzSknGKk
8RmZbjL0LgnV2KFCcXQlWYmqDZAiwJZBL868sR6g2OHzYh+BJEaEXgQBMk12v585ezZEw6hl64zA
vOCkBRLNPhvQa+IMcb1lb1oz81LM2+lKsYmbSvZJz/jlsT0xa14hoDDXBuzxohIkDNRtsm99C2yn
Dtn+e9wtsmWVaairUIQWRMzPRxA8ZUrWhbAGRMUGrURfiZwasLoNr6tYAZgxB6RPslT2TMRE21Y3
NeB5QMokbiSwTAanZUBy5o836W720NVH4qw/2Q9GAJBNILsYzgQ1oKQAQgMThKkDAvd5mQDfgHZx
CFGGX/NbpFe3oL3eV52M9elsRRAPOgwAg+GfwN5nO5gps8piMfn9c2hPQULLObxdr+ZNcSc9fnx3
hONnH5sTXsoViONCkK/xguCAfp25Tb3iJQxMNG+SoLr7m694bE44CmNo9LRiSNsjEEOPCtBmJujL
9ZfL4evMHX68KBFmAyEIw0g0LArB236B7OG0ZVO3M8JKe+u6sZH1bM7EMKDObbxCsGE4BcKesWVs
sGNa5WWvEI6DIyou3lUVuJEggehJa4mne4a6HoXMom1Q2ziJJ/2iqetkmDxkckxrgmbBNTqsOZoV
HJ44Y+xDdiGcev8nk2JIGTTIMoDbsfIifW58XB3GBFHkbLnKm2mVEXmcbh+M6bqKygZONpKIz0eg
NlhrKcSqwEr5FINKaBzMbaW9Zq35eNlPzhw2WMLtA29BX9YUb/C+jAw0rHGo0WgCR7qfXHFkMIph
ocOBerkkCTu7MMZJZFCIxoyCcInPgAehbMPNpbpb6G2wWLYzgEfZhjz65aWdxke+sn9MCS6ZThBY
hwJRBdYaaM4t4UPDEknV98xlChuGpVEbzV+8FrifHl2m8TLTclGRJPB7JrzKrhs39oxncwPqUkfZ
VU9/kQV9tshXfWRxGOwiqnsctPUDeiVutyl+2251E2/H37JIdeZV+dkWPxJHtjo1JI09wxbe5F5y
XQb9VtkPO7KVxuDT8PHZkuAWkAcGB0d4CB88j+zc5ne/nZDZ0d/yrPWsY5gAceJ5wxNmYVnNiMSj
0PXK0+pfkUldkKZIXO9MUo71WNDgoGiZc330z18uiix1rWpW4d1PA4YCLzJjyzHmTebW/uRBUnI/
R+huKc8gwwVjvmzrzgarI/vCVV0rA026DPa17ibJP2pId5TfLh+vU5wLLzupBmZhCIZhqDhQakxd
S+08QiPVN/blTX+DdHLbPKzIe4w7uqe3yUvfOxHcc/BCB0OTKJwG045cp/tqm/yh3y//PeeWfPzn
CEsGhXCtNQqO+5K9zT1EVKGSlYKr6rKVw5TP52wBq9bQggGqiWq6JThP1gAWrvFVd364mZ/yIIbe
PYY6kLHfTAHP2tN3877cFz8lhs9FzmPDwhFZ5tacE26Yjx9pvrpNdz2K+vZj5trvyT0u2g2E2mXj
Bzz5OVmuTi1KEN50KvYr12XCRLyJR5eaQFS9VKGeAxpcG6IJGXEGDVgTExPyl5d6YFk8MWpz0A4M
WyfINCUfWALxGB5V0+fiekGzhg/tgFGbJpC69ddn/tAcHbbv/XJ+geCrF7ogJP8fMERnI7wBVKCu
gTsfia9wkhULbCBLy92qdSAg6aNDjRAPev3ez+5nyNA5ELGWOdk5Xz42Kvhy0/U2WUPkGtzJiM17
1Mk+cUsHynke5No1R8Nr3moldk/h0jjSAIYzwAExJG6Izj0mxtIOA3ys98qP0eNv+h2qfPfNNXOM
jRlQUIOrbrKJIBCpOYsDKo7N5b0/m48c/wmCm5dVPxqsw59Q3kTb+o6Dtm5XX7925UMD504UmK2B
BND4a1hMsuIyoZW1wlREvqvdQwy2FC26paUkNz53hACxBPoRL0S0/gUPsiyjhaHDgzvZghMbKq+U
gmlu/ijb7Mei5T/seYh8yXfkzwjxDB1bFVxogQpbvSDd92xSGF4YG69dWUUuoMCNM4BTezQgM8GG
X01UMMcuIPARo8HljArUz3TogjSJCdkRCnW9CIxPHmQBC29KoQFbr7MstT6/Ef98Ifr5tsxyg0xW
gi9EaOlF0JxeMlQJEvSzle3lz3KmrgsP1zAzZWmEQxCFzcj0zCrqBnve+TUUqxxI5PnZRnkZIC7i
1X5yX173PvhFrkb+/3i6hKiRpEyWN/KvL+4O1qtjHAdpCCHCIxCQ4HTIIpCmgKUdQ2SZH/nRfrzi
GBA5LpYnuheMHdK8ozRuxk1oro2BfmGcsj99ExMoL3f5rrcYoovWF2B/phgDvPypz2yqio6HjbIW
AIPE4MfiyOo0QVhhMLrGy9m8p2T2VgNsE6US2KW9+5emYIX9wy/ABP/pIzCblxXI4uzUAh3mAJot
qOIYtzrIeS9bOgnMgiUh+yZljQmgHlwQQ5sEOte+zLLubllk2LiTjyfYEbKMZhkV8HWAVCBlv424
u7IWEA4nvzRVFvJPfEMwxP+Qo13qy4zNqOGCJ2h+NxRoNA4WxJTeCuuRQtnq8sc7fU8IxoQXWWGX
SWbW4IEw1Opah2RjSNrAzJR9WifYr/B7FnabsjZfMOAhI3aRLVRwxwyyoprOGZ6q/M9Y31kDNGjm
97DbxdJM7STgC8sUDvdcQVzepAcWCvoR/6pvFh+SP1fKLRYcTN/iR/vK2uYP0ZOsJCjxThGma7La
GPUK3pmASbeCfGkKKaUOdFaX91FmRoihVsvsSuHUiVNbgfHioTdqFwiJL1rRBM9UaY3uFzaMkeqq
SHKnNujNGv4VneU/sUMEO8zTkIVsgpmoeU3bK7P7k+oPGgQGv/bNhMBRAXJIAVhBiFpUNzZ+dHgO
Jt33rxkRosZQ5yhDV9iYxLKcZs03gNw52hh/LdwaQsxYmZVOzYRwG0MNeUCtu2A/e7JToUN0eT2S
KGgI8SIPbaVTFqynoM9rArEl6zYzYkT4VmJI5tFCcIAOk523KQypmgLEMUYiMJKnT7Ekv5aZEQMD
xJT7gtPzRgmALsabWq7uNP/50kczeV/rKKJ3xjrXSQNPCyEKNxqtq6NLrD+zVNYjl+yOCGVXdHVR
MRQAYu0ECsGQdNbiFxvqTloom+49Kdh8DqgibGNOYzXNOdugaoyP5ppeY3j12+WvJtkaU0gh9HJQ
04aHTiterzU79iEJtJ2K9fGyGcktJMIKxnzQQo3f64P+LWlTJ5oLdwkzTy/f1ViWVsvWxH9+5All
uNBCaUAW1FNMMiTQNwU/fZLo/uU1yfyA//zITKIrrR0pCAc9wzu9e83oBGKPD8L+LRhJ8AIhGgAB
UWmQdgInKJQXtGlP+9wJ+11X/VuQkGBHCAYlGfJlKgtcPOynPt615fdI2w6gCoJ0mSQgyD6dEBBo
Uwy4frBDM9gc8vkeqmyuhgn2xJAh+SWWxH5QN0fqBFUvKC+oul/Mz8T4aWDgcYpkzAYSDxfrJWMz
jnoLgT1gc/a0xoNy6P2++TllL13+V5zq/9zdlvbZ8/CwNtcEwGEvwahO1L/jHeC08/8n7bqa49aZ
7C9iFSNIvjLPaBStYPmF5cicM3/9HujuXnEw3MF+3gdfX5eq1ATQ6G50OOf5unrzFsRYhkwEWOMH
qr8peG2L3qq5Bt2QayrJIZe967L2Twl9O7SGhkwBo3pzPTQ9KtcU5hAtuzMCktAZ1ZsU1FTXBe2b
hk9BjOK1KLHKLYHiZQvougTZa03wNNUtxzRwxHzMJWxMQw4u57AKYRrQeG2L6+DoaO6BHvz/VvOR
1tqIIcUg6DGBmAUklU0KCDagUtdj/Te3FaVbQiemgcfCGCAxL3qDLGBd0OvaWsgdEf8Y6kluv/zF
2WzEMEoQD0abjgNWg557p9DeSnm2QeHL2bNdVdtIYTQAjgepTfDYOFF9N0tPipm4anOvVDpHBThy
WMMzk1UWCkpspRfvyvrTXJDMy2tLWCLO6dAPPstyULP9uSDW8MxNkbV5iQUppHe7NLOAV5OgX3ry
a9CQgT8AAL+cPdxV741I+dz+zE0ZGzH1fJQ2vIMwc1TBH1twVsYTo5yLARiAqa5DDLRYRUWyUgGz
PWIsgCGXwXXNu5xOYvaQeaUYvVk0ag+zkB+6FVj43+PyW+mAixGYVWYsgIPL/QdEkVer5S2R/nxz
gxcxBe8SpeCKB/E978JDIfS3scqbyaNX55qOUGXdiDHTFuScHXYSJLyqV6dTfyNjZP+lGEl4iIVc
Pyqg2gx6ca55W0sP6Zpoxnh0wF5t0iaimSNrcYkdKeQVfFIYh0dXGciGySt/KIO3q4wlaeM2zuII
MsF1Oz+AopN4c5LN9wBD4wG274XowB6E00JRFW1JjDnBj5JqMUrRkQfD0XPJVUPe6NzeDqIXQcHY
nIhGE5FZjQiOSfDuRZhYO0iYT0XlzdHd6DSj46Pw9AceUM1lJQKXQQcYD3qsUBsA9c25snSGIAGo
OVw/avuqnXtCYanOP+IA1Mvr9d2zX1txjDHpW1UswWoMGlo/9AefFj4o3gavMswTwxiTSloxa5Wb
q1PEj+CsAi8wkHGkH1L1QIynpAxv4l60/8KsbJfGmBXdGGOM4gkrOqyiYLyvbhfwvaMTDzPWCxoc
sz+pX97y9vOyBv9xfkDDpF3MAG1izk+TJzVBGw09vxE9Qp1NaGMXWF8s42Q+tqhILzddIHiG8awg
x89b9J7jA7gK4C+IjvoSqz4ZMapRrLQV57m8al7tYQDroQ06b/LAZ3wc/fiY+8rfuKStVEaLalFv
1FpUVmduG6DHgOIT0eQAAHDOkV50xyIM0mnLqoQLj9YX5jLqAKkSirGhBcLQr46VXdiDV9/xAXcu
k8aMJMayGH3ZT4YASVJlGu/tYBgeuLgB7SHpZWFJQDIOssysD2tIUndehPVOrubmz/X1Xhwm/Qgd
UTk6LWnBkFnu2oRxpwgoYuRm1vtJV33XSuXdiDIMKxaVf13YxYuDEcasGDTXJM6AguAAQsnKyt4q
51Mn/wSxuItpVo6wS59PpaHIjv5t9O2hNHZu5lJ1ToTYhDQAQ2mWVlnxZJmLSccc4PdHNwEkXWTX
KIVxrwhVxjOfyIhmFmoOMhHmAqI7t/lOIQZ/qlb4M7VAhs4XduGhzoWxjEJ1mM+AzJBnDK4YPhiC
71DH9yjuqA4+R4jkjzRcmFpGImOAzGZStaLG8lSf4o9kvuKrnhz85yVzRg5z55dYLxJkfekJinb/
XIKlcoCNWQCXWNvc0uWudn7qC9vypkYYvMH7foYx708x8JqfKt3OHcHtMUc3v6J7/Nh1DkC4uNhb
F+EMXaeJnhvRRKe1IrPrVPt01mtldtJZ9uUcvREZIGTn1+u3b/dCUBGIMDBijf6A8wtRFPNS5IB8
hFZ+9JZKAZ01GHEVFNkHE6ijAWFYfeJI3bsLaNgyCVo+ZfFiRL8LjRBpk55KJWtAIdnR53JX/xET
q35C/ingyKPKx9499C2qIhrINXRAMNcepksaeyNZwLDXAOBb6NX8Ge2tOtBhsXSpjQS3FYASUCRC
7QpJkb8sALSwOvDL8J6iuzcTA3noB8WEx0W7TyROM3r/oFHSXH0ttOkGWsDxxvsiPu03ozpS2Ye6
LqyzMzTpeyGu93XPYxK6nE+h6rnxEUxkpQvyFIYRlpGRdgzUtM+DLunmn8O4jqdkKqT3CXb9KJQV
ULkHGSTDaHkAWehgpm9/cbjbT6HbsXnn9J04FzK9o7Rxc3UkKzrKB4pPW/q8BjGeZ2RebkRthblb
4RnFRv1SN70NLfFXUbaF/j/N/zL7S79ks6honVAOqnCGk1bHwGtrvo6dcFgw1HUIZR6ZHk9hqBXc
CJPHTGpVkA+DUIt8M0F736W8hMWeIYWFAdvDx6QdW0ZDLw2aeSVhdowq018bEo221q3f9UYSDiom
q46NoIqH65qxtywDo0boYaTJP5ZXa5CkBe0XuPVZSAIgY3hVz5Gwew22IhivB8hSUevCDN7nmATF
Nzo3CAQhe70F3rV/fTWXzXlQia0s5lor/ZgWBZWVtdbgomwHZM+iAhBWbjUjZg/kgO/V94Viigmz
MOjMR4P5uWroMvjuyjJe0CQn2rpXAHuHYO61t1QTCBKFF6a2UHk8L0/t8YW9/pTK5tFIh9G3bMTJ
JfK9ZL4nqBm0b5IJ/NDOMqveu76zH7za18QxpxgPibGSBotUM0u61wdrUr3wNrkzJuCJG9pNfmiB
GZs6aEw8FUNjZXBToGBJAwokkwHv4fr37Ll+Y7N65qDHTG4KkeqtNn3t0AtQRTdNHDvXhexeDmCq
yBhkQSys0Z9v7ny3alVWxrjzwjLop7DJSlcAgOx/nMegSrsRw1jMSSnWXDQWmBb0fi2ugumVAriI
HSaOSre9jW+vr+oyj8HIY+wmIL2mRanRNSoe1T90Og1VwPCdOBUgr9+BNxbxqlr7qvq5j4zt7CRM
8zcLFjhodWqNpXGsjdEONTHoq8gV5NEXtJKzSp5MJpzRI4oEWGKRJNIpe9I0Hkkr9LGrKhOxJLGV
FXCHCYKHVqOed6I84YxFqOR2AW02Fty57SH2Z694Agka7sb0IH7pXdGhs7eDXfq8wvglmNX52bId
P3NdjiXwy3C2Pvr5Ts3d5MuqpbodLKEXOoof/gT/X2ra0317m99KvD7GPe+PUgh6KdEjLgLS+fzK
qKOhRmY1IiRHM7qGLP8gTw6a0t0ZJj9u7VW1Ok21wU2KZsp05uPUX/8AncXjTRRdWAoRH0Bx1BN3
Fa2sPWnLHyCNuhRGLl4OBkLo2E0HPsz5rsH4d/UXUx4ASkw1rZlmzH1OrvFn8IfoY3qKtnEOnZ2U
AAXgYR/wFsxYwhWw9G1EZa5yYyvT7zq/K0Aq2Y+cC8WTw0SzXb5q+VJATh8Xdpb5jYgSa3aTEE5U
t2+eNpvIWt100VNB+TjB6bUGMD2FrpD+0Onn6C8GB+mF2UhjjK+YiUtt6pDWO6v2FL93Np1XARp5
87q6FAac28tPD+TCk24k0o3eeJVJMYGyrEIi0Jxbi45GAl/9G9yoVTh8aIxL8B5mgYzxHcqqkbUc
50ZuV699BkcrBiWA+9QCBqC1BfQzc9zLrmverI+xvKJppGIaw/LS7MMYvug4QoI0OemCunAkm0Lb
Dr3F3VeqgNf2lTE9ZldoLZp+qdFVvPk5cysVJhe4QYBz9/Q5tJFdfb6+1v37DugRWTE0XWUzytOa
idqaIwHRSWvhGNoY6Xab11HvXJezd4i6YWA8UiTAAwCc8bnOGGqvj5OpTVhb6BvEiuT7Mb7Lkdhp
XdWb6hqRLS/AvMyXq+KZUCbkKwt1EOeFTE4Vq7aurUF9gjezqSXVayR3JBkMyVZc/DaKe3I/oxJY
2zxo211l0lFGwnAvsB5YnIAWiImiWOE12QHPUk4f2jJ/Uo3H69u7a9o+hbC7q2d9YWCOGfkGs1pu
49K0pPURzIhlMK41R2U4C2JnTCKhlfs1giwjzZxGkMEg+ZYMHDe8q5ebBTE+YUz7dhZzCNGrd0Pv
rYLbYbH/qjMkMEPIBmphLDNFpQ+TNJJhduDpQ18LwsObapXI9/PqU/v+YCOJLnZjL0MMIAlyCkni
Mf9VHWOHIimDv++9PP5lCtrYSGP8gVa1MlB+IE31o0AwrNQzAGxsWPFNNQC3jmst6SW6sFrAiABa
BKbWQSJ0vroU6S+MEX94u/yBAkL9zMA/oQZ8oNNdzdtIYuxyKJEILFSQFA7f2160hAlDmCs367Vr
hjdiGDM8m4le9tS90QnoBBD39hzIADFFulT/QxNOC7dswBHJBr2GWKZrk8LF0QQtCrMO+I/A5yEA
n0iyqciCV3umi7g8NZR9aH1EB3zY+an1cSloUtT9E2VS6MbJiwORa4J5Yph7rMSDomf5f4uh09bU
2v8fcr+7G2iisg14DRnlLEY1ejkFMjoNmv/ZQFBzfTGfEoz90/QFSblA7B/08xf7Z2pgNQUmEsaB
mP0b5qgZQgkxQqlpSSCi++IwkUG8k/SOHMbaEJ2ll57FgQy2MJHkOI1aZyVLlQV9A8ipcOrvpkZ+
ydboCUdvWspSkbuyRaP2VHeoGRV15mhCKlrNACoHrdQl3xjCVzxYgGe7psSuDA3sNr0ACCYp+Zks
QnxQM0Wy0wqD5qkKGF5whzrLLIvHuIajS7NBCjAeJ3J6S3cv5WYjmBOeSNlnXYP3GqZtFxc47pIr
h6rfRCOP3WPXJ2wkUR3YmFFjicNoFZHMMKXiUVKrhz7jgVRczkLTWBPI8CjH0IlRdji4nCqQsg+Q
EecezTN3thLEXwrk38Y/k0O85kRjaj7b2957G4CKyDBAhSli2Pna8q4o9CGjRlTX37PJy5v022Lg
waUOuSNGpaVlvCf+3sFtRTJRfG0aeRdTP1EsFi3nUfTiInV/Lgg3e98ECD4fw3XvCLcyGV9hdnlR
tyuWiTKzLeS/syj1rkdCu84WaGuo5AMqgyC2Ot/JTMSQA1l0nGB7wAvlmbJ3JraRedoCABA+fODu
yW3kMYZg0sdsnXoDWEXFmNmhIcQnQRSq1xzUfau1yNGcWNMMeMkxa0bOGe5sp26YKLGh3gVsU5YO
AkVSQYkGFS+vtnrpjO6+VklmX9/QnfVBhqZiwBT0XYhiz/czl5I61HLIGAY0eFRDYC7iz3pYvDSp
7+q5dOZQ+X1d5N5jARxyn2fI2JQZALGSMeIMc2A/xgTsq7FHC/dN7KeA6pu4nUr/i9bg1mMzFbCU
MauMxzJUEl2jJWDQETrSTeiYtnHfHNTAdGZOcLsXrePU/hXGxIPlogtDTUcLhFS/AUmgnUbPbdva
RdFxbgO9T6yXwmIUYARiKPviebeMA0iCZBRkCrSTC3HlZZka2UqYvsuFZBfjxFEWnjzm4CiLLZpN
zNmppem5XZca7FUFKJhKBYmdGvhdOa+EthvGb5fInFyXNbKgqrTmpMRBQ7pj4Stl7uXDjyqM7TBS
LGlyp1h+SPopuK6nu+e42V3mHOMVWHo5wdXPhW9R95CE4Hlo3sOck7faV06AVwJ1kVBoNMY5mH0o
RRp6ph3l3rwHE2hA3w9NZYlgdyttXjpu1y9spNFVb9zsJERRTWJUWkWzN+5U2FKrmKs2MMFI6l/f
wF1RKN2hl00hSBkxtrpVhzJLQ2Qf1OItGZ9N/Hd5ui5ihygAMRECNABvANr1AhywIADhVDK8JCk8
sqocw1v8BWo1+SC8dJWlx7ZiG17xTFsgqt4KI4u3ofvmbPMJzI4KyjQIGFGnnWXlgYDvFJ1zN7RT
Z3QXhBZcRNtdvdzIY7ysoQ3ImBmQ15ovddx4gqBaqajZUaw413d3/wAp2wlOEFE3o5mdgdmvdoCu
mCOKlF0q3adVZccLZg6vC9oNzEywYf6PJGYPwzHNx5y2q/UAJKTwArETh06Bpq4owACl+a054DL4
8Xwsw0Dh9SDuZZKgRZ/imS0FiuuYpbQnAL0sfvmcUczcxs/86f2nPjoLUHJaO36clOCRVxHe8fFn
kql/3l7HPmqBzU6bvOrUlxrtfjGho5zdpXb5wk9slsc+eVWkqaoO50gzj9oJYNWiHZ0WD1y8eDPY
2jNH3r6G/rudJnPxQ6WQDYE2lnxkA29HJwrA6l7ZQ2r1gH1Funw5tb7W33Nf2rvbqYGphOLLEsSH
59vZ63UIjBLY7M4VUdQGPBzgCiPg3/RgO5bcQQBCIjdFsrvcjVAmRozJWo65DLcYh7f1ofYOFRga
xMGyskOJrCvK+qnLL+vvOuONVMYZN2uk6HlI4IwbM7aiunHwOkM1sT6BNtMbB/LCOVW6dxdatBHI
uOKxSSbkurC3urn2fqgbeYD0g/Y4twCtwmO2OJlzogNcapxXR57xzO2LNuS8R3cOGKQl8gf6DZB/
WJOUD/OIXqEMB7zkN2GrHZta4wGB7Ji9MxmMMUqAsb7MVEacA6mpxaVRzKBMFff6hu6oDcSYoMlW
Ae4CPNZzXe2WUFrTMEJZXTGWg6yXgEIG/d8vBcAgD+tQxSNH4F6sT3H/dDhLmRJ6nQs0CyIgBdFP
DrBsBWc1ezcpAkUIf2IULbaMYfrZNuO364vc0VId9DISxUUFsQ1bbzUAJGTqSzk5CdgM4aeMGWg1
ozpYhtDOb+pYhzeNkib+dal7PdhgPFbwpAFCt4Ra7/lS2zVTO3BSTk7Z3A7qOt2a2s1cyaIN9OnB
ko1gbA9ylnqhmvBc2Y6xBYqMCN4bZGlpT9u5aLlZpznsIFr14wdMgAf1G0h9kH6LjxMXWH4veDyT
xviPSJjVsP5HWnEHLrhgPFIo5hb9z3wcQqogjAU4E8b4EeSelNIcsLRCHJx8Oa2aA3pEjpbuxVNb
Kaz3yDVR0JT+YwOnV7ok1emcwcGkDuo35oFXl9uzKJvzYgGW0BFgrjBcuBXyw5wDmF/I9P8Ys4NW
qkRCeUXpkCw7iNknhGRVEk3OmsmPbYqBjvxZKEhQjSpH/fZWs5XE6ENhyvUaU0npAmCD+WsU5Zzz
2VMCQwJWMzCk6VQp4+1MownNpBdGJwwNu1u6l2wwj5XYcwz9XtcaLg8wKWX9IwXCyJmyNInXDt0Z
FUBytad8OH4wVfqTB6YXC3hblP064fMC7ZnlrVzGr4ZxDv5tEXI7V/Kmb9WTAFPh0iL42lri4Oer
C2y9oPzJrWfunt1mxYzRWmOlyPsYuRhamNaVkyDR8nuD4jSSdm3q/FMP58ZMewZru2D6WZsQ1CzR
yZwBA8EBKo6IN7Vfe/T1MrVojaOI0tx4ac8PbQVSDdsKhOU3QHkCCwka8dqiPUgVSBsw2hX0hVUC
ptEzkMxbf2fvGbctcadkcaZWjHNP02mYzBDCabfnGrTB4hGP3+nJO0vGC4h9V4yrDjHZlD2I6O0s
45p3Q/aXYmC+gMCrX9zESowjYw1FqqntepfE4KcNv4w63DrCbdojkjSdM1Y3JgF21f0MouyPK8Nn
KNxz8gZGcv7nQ5grM9UhKTR9mRylRykLhNPBLEdWpqFZkNgr7HfS3KrqU6QBZwM0ifxDvQTgpAZ2
8wXM1ZlboGXF7To5AgkUtbMa9x/Y0eap+i5YHUp80Ul+H8EItTynT/piV+Z9l54oOiW4vjg2eNeD
bb+GuVFrJdZRYeBgsN7FStHOcsB0BDBXc1QXqdXiHsFeHuRsA5g7lStVXColRCIXJyDnAGUoJsNB
thN5/8ZpQfwSPxV6aqlovwXM+dS5sWGjJRjNLryMyK4FReHdUNEoroHl4/x+G1GPQYxUmgDj0mU3
Qjovj1m36scSV88fxVji5Ml31e+z+YSlM0ZfDRkaCXZzbar1F4aGzbtuFlU3603VF4uw+L7W1co5
5Es04fPukwvCxjZqCQgUaZy3uMar1AeYmEJTd3VH7NlbE6QQ5iCxi0P2oAF7VT/2dob+xuxBWO2+
Bfgtz3/sOubNNjDR2ajj/EEMMzlamFXWADpsjDYf1KHijffv6jfQVingOxjXIPL8gAtlxGhMVmHe
z0/uaINYBgqlFSRKkf1/SVl+wCWxcScy6pijwiw1Co1MUGOMIAdUcjzIFFJnVj/L5m0a5bJfk974
ms0gqyf6LNxNQxMdMiEfDwIYmW/0Lv7VpiuAKnOAxzTGLB0NMyJurxV9UJXGFwmZUC8tTMmvkzgC
8IsR39cYwvXNafyFFKnyYNbKNzwHkYud4sZSMd7oyeu8AMlASNDCPxQg/qlxhepel7y61lq01C/E
H0r82IhV2MCwwbvcxD/b0oztaBiJTVZF9KdF7ey8VV6meHhpCObP5UL/Eqfl7E3AgT/0bfgtz1Mk
15uysSdwFVq9hpLJIrSlPfXre1dMsh2G42BldVdbJjCNADIEOvnfaTP/qLu4P5adAvjhUTFD1Jp1
pK+jTJ8sBYgtuaWtk5bYcgxUt9bMvgtNyYOG2fNO20Nj1FFoSRUWKEzgfvQYJqQtCJQgj9eAtedo
USCgeMf6B3XRuS62CmaFUwHXUIrCxR9a5WZCwzTH1e5dLQzxY/YM1Fp47TMGHeRaCAoFPNWXXLZk
7c5YH2qAdFx/tO6FRVshjNmsVm0lBai0nWkAHVE2JP5ahh5maqBGEyBvx8YpImD5XJe6u3+bpTHx
UByFMvgasTRlvcv1x3x5/P/9fiYQgiPQxEbC7yc5Ceb0kMy8ySfe4TDWYSVRA6YsSGjjFyV/7uuf
SfYXPb8UxeFfBWCUuWiXGCC9kJEeYF16iwbIBF1XRtAAT5vbf3L9UFDrPlfqkDQNAP0gTie9JQFa
KedjHOx5zc8lqSzifxeaaCqcIMO4VY/TE+2+X33yS3N7l3jrC57aTutpB+Je14e9XPtmK1EeOl9b
IqZrRQzIFY/LSgkhXur75kVNLeIYXzrg35zMY/+YfYnuYeR4xMD7ruvfgwSc8bl04LSqU9FAeqlO
tqABE7x9UWTKoRvhn6Ut9fkhrwd/zkNrqo0DsJntTHi/vgfXNRZKdf4RaExcIxLjpvdI9FXHDHVw
3qXgaRBjTJJVMNWSKmxZiFbVLDa/xZK3CsZyqKhb6sYAEfr8tnZfIrQuzenr9Z3aDey3WsqYD4SR
pSZ0ENK52d16yoilSZhiSwINjzf1QUNDIi20YW6iseF+m+cGvYnxY3cTebzZFd6WsnZG0tO5oIoL
EhjkFu1B5eEfXvcAyJae68UQqlWp0B1N5udK0vy8roK2ehUz9RTLN1NI/Ou7y7uLH2nUzUs8FoBQ
k1FFVL6sX7vX9GE89PdSEDvhL2VxqsNy6glgR3oMxaAj/8CRTu/aRVj3eRfZTFIzEqWIFCwXtVsD
dJWAUj/m4AP3abnPuMEADO9lwlHZj2zqdr0AXctiKlEFlVxM+0uBN6vz3iM8KYyNyc0lG6YFUjrx
Xk5/ogskkXjwvB/YAdc2j7EhiKxUYaDamBk2wGluW6ceLQyS2RVgY6wVLICWCsCa8Aa1mUfBz936
Fg0aDucI95eqYC4Xk/CSLtKfbzaUrJlOhGT+SOX0kmRHTx1e2/TFOa9om/yRDD4dqOC3mu0mvgGU
869kxvoI4xxVuTlNcF+R5rUHdETCJ5eglQOVa+3zsmT73vJTHGOHFGlUI0nGQs1k/q2WRWGvzfq1
mJoFOjSTkxZxibSpI7w84U+RjL2R50WcNRVZlfAWlIB4TI5W59DkPuqZ7l88HsGQi64s1EwktFQw
BymJY1YuJh6PhaFhNEweQBsWSsvBLMFKc11pduwo3nDg7DA14G8BsepcZ+hQ3lCamMstF+0up9nV
iOM1duzomQQmxBjEpu5A9TM5SzPApoWYXrWBuZSmFirT8qFtzfVlHQQjctQm41X094wqpKMPCu3D
SHOy4P7prJExpVYc4DQ/p9yKbvr7/Ev7trwrt/Xr+Fo/VY76JjjSLx6Q+85tPJPM2ISUFOYShQJS
5uv9Up8q8aGvOdwg3NUxitLFbQP8B6wuPQhf5+fJH26r2/Emf8tvtMfsuXue78hb7pMXlYvKtX+s
nxvLXHlJyoUGVBg0FuhPamvlv5pjeQ86oz5oUku4jR6W0/AMaJzZSpyc1/xGfztzHc82l7EAcom3
oR6Gk6OHSOspb2n0ZRAWqxq969djb0T2TBBz74d2qZqu/Fhm86p/VV/1t+gYvaB5gkLxFw/xDbB/
vk2B+FgFvNlrngYxEYgytQIZCTRokB8ndBIYd1X3dn19l5w9YFzc3A92GqLUSD9G0cf9GJ3xNB6G
x+G2uxXuyrfQ026l4+yiPeRp+EIJqiVAgYgcA7T3CEAqiQA/CvYHUGeMDiepZMSVjARl5xrAritA
ZqJFluaacJPyD5MbduxaPDSlIHGAMS2T7UqRxRQ0HDMqLGImuQDr8iOTF5zuNUpSQvp/ZTBWtRyn
NZdWFBwMeAtar5JrS/yiA6qx9vlXccc3nUljLKwchtmQLpBGh2joREvsRC8S0KIKL7+tOPnd3Zu3
WRoTT6E+lSFmg7Aqrm+XrA6mtr1tZzcOw+frusk7KMaAmmjOlKoIB5WTxDKS3/lU2dcl7F6wzVoY
1RvKOZNkFEIcEHESO1nl2o0lAkZJpDE5nMI7IcvZGTHmkkTTYOo5FlOYJmZW8oNaJTdmbBYWmadD
onSceH53aUj5SxI6kTE1wywN2OB5VkRUA8XM7bNvZjX45foXwTUaST6lMKtKikmYBQF3Vw+/18IN
MnGa+uX6Ge3F1mcyGFMvAGgYY/JYCSYhA10tHdm4JXH9J4t72wiHe7n8Rab7svkCKF0LEHX2ArKU
vLNmDf8LuPIlETE+WQZGB7OytOu7BKQ/aZic69+51zV59p2MpwiB1yj0K/aiHWxxsZKn4Y5E4J2L
XPXQOKDL+tP9qp8MtMFx4bh276SGNn7anI1WfsbcVEtazPHHMcyagxjRlsrUGshq6Txm+j14MwPo
P/+KYmxN3UoKKWgjAOURjGsUsmxq32iXdNrY5XfZWf+Gc5N6KYJ6g4ReWpQemL3NpanT4rzGyEAI
PKD5x2y6nNOjZusioNhIYHxt22m1IRSQUOc28cGFDa4DN/Er84MhfsyAAcF7r+1e0U+RbGvNUC5q
OGso3CRF5ooiagoQKmDW8v+3NLanRsBI4ggyUWzeYM2AvpWeU09wjdKaPNVLvibch+iurdssjNER
VY7GUgSmIFoKpHtBL+/VSb/vk9mL8saPl4ZjIfbF6ehsx1CsjmHS8ydM08+AojMw94hYxtVNtbDA
OvttGeuvSZ6CSn1B1ef6lu7eN2B5ElQ6MCbwkSfbPLSRs8ynhZRItgGZEUgJ+TGShlPU1rxphJ0u
T+AFfApi7OsodXULFj4I6vX+T10NsVdPGAOfS6LeqGvbBm1HRsdABPDUrAi126HltYPvqunmGxj7
W5lhWMcVvoEoz1r9NmSnSPxxfT95IpjrDSLnblQb7OdQG0fNBKzunB41OMnrYnYDCgo7i6APbZ4s
9NY8r0oTNVhJnIOSMhNsPBn/JqJAYAJqYAz6muyAdjcMDQX5n51q+t6KmKUP/WX69TfL+JTB7Nao
osMwjTDYl9fvKpRBRVrwugT6Gy6M4WYVjDGcxlpfydTDYhCjBQhO/JAjgAmMenwkbdXYXS8EQpTy
Mq77T4FPuexjJFrBbIGq6UcO0q2eMO8WhM+9VR3EUw/8I52zkftq9+9GsnPFyxJpfVThsOQ8VLxG
LE9xWT+Mxjxw7AV3YYyJ6soWFsqEpCl5U5oD8ZMgO/bBmAZy8U6Bhlr/LzDPgKsMqHMJ07USooJz
q5jqclTUKR3/bMmBqGVsicv6NFXry3VdobpwoSsbOYw2iqkM7HYJS9ND/BmJlRmL2w+RNRWLXQK6
JcHgyAja0uti959YG7mMjmq53uVdNtPUx+KqNmI+O7OlI0COAcvNkbVrhj9lseC/ZU7iKhexRhAb
oK838ymkxHToufXzvUTq9tRYttdCkpsqGyFJ9clRsNKfkZvZo430XIR5Wh5axu4F2KyLUUs4zsQw
Y+iIDo7I+vuiJlY3/uZsHg0+rygIO+6JuYE2rFcsSbMApH7qMMmDHlI7vpEDns7v+mWK6Ai4eMXE
KM+5zudlWxfAvsaFTifJCj+4kOJeBfeSBp45TKiQ75zF7YaNG4l0hzeRABBF5c4sYLHE4/BK+8vH
N9PW/PSJwhgOb9xuzd1YZyOPCQjyNIuqqYc8zfqKY5Mt8GvYxe1sma70uNLxOrQ6OVPAx6flrZSx
JzIaIsqo/ZCMgOMPbSUMfyVg9mieZXTg8uEB9gXqoDyGEUMURH++2dqSxscFQVhHXxrApf5wBiqc
QX+HlJu/vl8/yn079imO0R190PR8ken61Kn2iy5WvSVRsveuHoiO0UUxXl0D8BpgEQeuwQ+9Uf6q
lQu3//MbGG2S1FzO4hTfQLFB0190j6PfdI/Dr6AbCAoeBANd0+XV/JTHaJMujGIn57j/AyonyALi
zThzQon/xaJ9ymD0xqzVRhWojaHHONzR6z95zaG1Ci/idjPvBi6bDWScEXA51bruIEyZvvQaSD+H
Y6qqhyr6LghikLc8/Jq9Ts+zE2O8UChXohGWECgeNdnB6/FkWt/ouGIEwtYEHa5Alr2XbGAIdjUA
gf7qCfm5XhbWtR0nozFBlQyYDtMxs/F+quYboI+9XL8bnG1lySikoQCWCT3DtH3uTEy3qxiqW4Kh
D8wILNfdX8Wfm2UxfklXl1ZaPsDZFMEtu8xWEmIB9sXq5Pe6nm2z+ospM/hBTDfQEhhRCXPzCj1U
omYu8MgB9+nc/BqGoMuer+/ifsiyEcJct1gCVQIZIYReBcAN29GxvKkOdICBx+W7XxnCFC2CP5W+
iplrV4tjLKkL3jp06pOSMHXrCGSV3JJscJe4oUV7rUfBwtyn3h4X7pTrnmmhM+DohjcVSWN5REkh
j+vS5lS+5AF1wdNTO9Y+KCHo5ET0pR75nC173nErlMmDqWE8YWoXQnsHY66r1bwubunkXh8DT/U3
OOQAihAYAR/GkKoHa0i3ghmFDcdRJmuBnthIqk/hqL8vi34/lTKv3rfnE7dyGJ9IEjXRwcz7jwZR
MN71JsY0bXGiXD/DjcCRt2vetvIYp1jPSj0UNeStykumdW5Uzvcx6W1hjF2lGr5O/WuVR7YY3kto
qki75Kap2tchjP1mRTJ2fIzC3I+FzhaKY7t+vX6f9qzS9uOYO6tJ2Qq6B3xcrqA7jsjgdIltPZas
egK0YNGAWZaTxN91ZluRzA1O2zUtw+jjBid3YFlAf4fyNHmSO97y+w65u8/cYVXSxjJf/vu0KT5S
L9lNY4H+qDNf55viGIMBDJ3ExYFGYAlJnIFrSHj3mPGoo6GPck3wDYR46Pu2CNoErx/jXuC13VPG
hc6Jps55hT1FlKDfReAZOw5ATbH1SF9OBiFvCqYUnBJRtqWqhvnjunTO+lgPKqxR3Ucy1mf2s4V2
dRvTSP51Ebuv/80KWfc5g8FwXHvIoLY4/Zl7ia/fai6xBF8O5NDmlh85ZoJlNg1TjG1WYKyBowGw
1vgx/ND9pN0qva3+AJj03wR52xUydknTZkUJBwhUfcXD+HJjowvg62oDwAslSIlHIc87NMYsSVJT
6iW189H41GKoR9VyjlLu+urtihjjMqXaOFYZtLKJ7Rr9TOFhKfEQF73Kyb9xEwy8A2PsSlsBk9mg
tyw9Fa9RUCI/D47v/ki7f2v/v0i7jiW5dWT7RYwgCdotTbFMe993w5Cl955f/w5a89RsNG5Bo1lo
1RHKSjCRSHsOec0EVs9t+2/VY1xLbQ1WjfUNpJCxUz2pi9M9rSBNip7slykosECCbUdQbXp1tie3
dIhLHLsKrwXjWqSuLTKMkdCqSrJHfQpiEZ+E1wmmxipPOqSiaJ3bvNpqzbiaTDbi3KzxUdNDBFqe
IpjBVtX6FIwW2TpQhu/WKVBqpxWNq/D2Z98gcf4TDrG9nnpsjKJHlw55AtktTyBRDg7f0ieQNzrz
o3g3XPRQsT2fsmybarRxtpRgjUrLTyVCPwzjgalK9/43B2cz4U/WmGajdpD2H84jPzLcet/79rHA
wMOwD1eBw+EHekANxOYzSB1t5r6QeErQO6eV/Lp6KSVy2Qz1qQuHk2xPi0NqPd/9lYoWwCFs9CKx
3fKxGjEbU1YPIUpLNHanpenoSO5+laYpFo6oGvEvBvMuj9GwaNMUNFmQh9XAh2g/BNWjBP+TPGg7
wAkE0kFYWuLHsO8SGZcQlzroPlVI1IKhcTUKueNmk2M4EwjcMi9/RKbniSYd/8UJvEtlnICdjG28
lP+p8lR3NCfSASZqB+3Vn5wrPbbPgfq7OMYDYPfL1EgOJXUMXjpxku8rCXPVWXSr96aw9sF/p35L
Y4MLleRVktCPSEuf2s+3xfXUsbGAGH0nfh2A91c0GisynE/BhprWUUo/4+Q2T5Q4Lrq1gElcP1HD
SXbLSdTy4iqJgWOMjyoYBSHMY9yYSSaFJVxbL3W7hnSDI2u59TcXfiOEuX7YDemHvEd7ftZr3wae
HpaMnUT5BqQvp2kUgUMTqcRcvlVO00ShLc8IwCh+PKX5pdEsliC74tu+ooPjE4iBuswu/WRRhlou
aeinUnbhEYvRp/qkOXaQ7mmFUxVlL9woYyOPcdNLXo9YOH6TN/n1Da2oyjffqsPbDGNgPghcJv3v
Pt21jTgmKFzL3qrlEN9MOpWH6So5Fq58KA7ErY/inWvhYTJmuBp530gx7L5FGW48UEdCD7M6EP+P
DpPrLlUVnWTg6QHgirHITgePhvIGzX7ZHRcXkdSucUcZHL/qNxowVdd/wELJa0QpG6GMYQ5rIY2h
Dshc3Zn88ZAcTSyI0UVOES8bP/7dSGJegyQbik5JZPoajBcDQsI1aA40TIqE2QP/JHXgICFEkjHv
/vFpDaVUqzoV1cUifVb1+yq8zAvB0CL3QqvvIhhtiIVmtpKgWViM6HEVXZ04abQIhIj0YJ4yrDQb
c1ZDjzwuvVYJHYKxZ5Bb+H9zr1QUKlHWw0ICm91V2Fcr4QrhNo7rLtknR9tdA3KkwGZiyhNudr4R
xlzihcR1vZpvbVYahVBe6e4gpo/grZZRHJvfSjHXN7JrWU+pUvp1dlff1MRpDxR4MHOn1LO+N99o
tlzsYlSZjqG7BPJpfJwv1RMoCT3B+fK/4/tPoX/fNJ7WfmozMAbjrQFkhn4hA7Uu9KKg/EmpQSRP
99pHURhETeOTqyRghAOusEmhGj6KbKeum9dWpTUQc4eamzPnOuaTq9iNy8ldjXVwelIJDImr50Yo
cyksNTYAU4ErXmRtUBTk0m7Xr4YtwBwTSWFuhZKPgwTuI7RkRtCArGnuR2qM0Csz3fPfTXSGTGg3
qq3Z6BRLNddGf5hMJx1+gPLdUdTRSfCmNo/n5fFfnPfzY4lA5HlW5HCCwNF2sIleXIHtBKTA8qFd
3GiEuYK+qRQoya8JboQyJe5qTSR9bfHR8gtAY+67f/JvmNa/M7wBK8Og0wW97NwArVZ25Bo5tGhN
kP81sSoE0kkFMTITQuRTXSjFAkMFrB1GO1Z1V5Ps0QQFqyDgoxb/+Ua8C2L8DmZcs7JQdWzUSd0x
ilBjDftnrNQcgfAviot4EwqIUxQVpL2YtmMhS8aoN9JYR+iAURJgnIWH1h9AsBSCdk0UnnMfIgq3
ZAC4AM6O2SXve/DXFiUm3cZx6Y5db2NnvY5FVsKdRQay2W8xjJXoUYionBbIsIh4sfiyX+4Ar3eT
ubkTX6lA/aF5eeiLtq1E2jHWsYAyL0LSg7se68l1lRPLq6wu2f3NxQNYo6rimwGLndFOI2VtNRIO
EcTfSHG6YH2mKY76Quup5aOoycq/6Bt5jFqJ0skd4JN/pXHmi+Ilx/45AXpSBSRjlOdEjMZCgYzx
L2ExRRl6LW95o/liuMr+l8Dxia5TigVyb8BGQ+b1zcwmbIoZoTq5tgL5MjrK12YQudpeHKjzPdhG
FnUxm+d1ILNilSbyxTl3lfse0TrGWIYg9mxfX53ixXpo/dUPT7/GPKCryEp5eJTgyn63H+a1LVbF
tEcEG/ChYTAF874/2kF9BO6AwFtzt8eAtQlSHsVSMbjOWA5JZDKWI7Yrx908onOjBMOxBwAvLfAu
N8M3IEFJ6kONyvyAWjklXBdFFrwruf0FjCnZY7y2FggtPQl7CMBTVGsRacEbTwfrqrciGOMB60wu
rxNENNou+6K6yakApS7m8TovvwLtuTsesWzljZd2UAF4GPntGIizCG7hQ8U5a4ZsmpgBY97/TCPx
MtF9S/mYJW67Gs8a1nQ1D59WrV4XFLEoJaCo9cF7EDdS2aV9DGCAF7SEVNWMAZZnqImxR0N+fDXW
ZBBFHDQi+3TS7yq+JW2bq5PWTacZefyrYKAqtVcoB1t7IkjkbUwJrfI/4OkrQp8SN4j7kdxXBcPu
KkwZ5HLArP14c02tGrS+SWgRWyEXqbUPR+Lruy6wEHnU1WkZUOciD71y+eushU0ZXoiHiXuQvWNR
EJtNjOtAQVvrpbn51d+n6/XjeLNoDkhHgvmY3vWuDMZmE1QPaAFfioYl/8XA3qUzbmNVBzIuGtxG
87P6QnaKl6MIbFKu0gLGBYossf/gRUFbhZkQfYRRD6kKkbEKN9h7tBMFDlwUnlvfsgHL2P7Zl+bV
GbZymaCdyPUskRIHrQWQjeHaKNADWrEU+mLu/aHcMbqFYRGZhZBeCrWNKwWvgXndmSMguu6TPTUo
lN3Cqx4VFb1yMEvpRcI9UG6PBDWB36KZ70nUaTYLiRYuvXxA35LsQQOGHnuwomL0B0ib1NV+ur02
6ssmhSPWWbQbUMWlMUhdAM/QjS0YEePKus8Go7MQLs0LFgLlfB8VsQx4EWIHpGpCJ64zw0douga6
vBRf4mzQR9EbxXv7KWkJtm8xpgN86I+32igJSpALNhOBpnSBSxWYV3Q+t7lR98KvzTuCjSx2KmhI
lUWSVMhq/NHT8Rr5mJh1pC96UHcUSeEomoPimddWIOOy2tnWxyqBQFCz+LkV3ipT/aOyFP98SMp7
ZbdimHfeikm7gnMD25am7Fhq+ypFoSCP5lbkgAdhojGBFAUm9PE7zUODEpaN/cIFbL2xbu2IFu7r
qCn81FIe7CnaT6V90fc1JkWa6FJN89Y7ryX3MDe/gNFykvuxbArs/oGRzc+V4dWQrbtC64XDY1wz
wVYp9gyxz4Vc6aOq6qwNiTb2k1evHdCFmy6dnVJqkn08JsaNbZXVblCK8VTlpgJclcaKjkqIkpG0
tI2vD+CCys0hSv/mI8uYzyU4ftAAM85YB7FrbBPc3xRBTGpcylXlnD9gXrGNAB8dkaIGrlK2phwp
OiBGpA671V1VO8rc3MWkfsjt5GWJrYMipT+tVv4OZFURTjrvnSE0bAL3FCEG65oakptWXePA0Xc0
Hb3UgHDXtYdW7x460xT24bnXBY84Wh8Y2cE3+vh9pTjMFAlNXC80wsHrtbm+m8wIu5b9oHT9ydBS
7WYa+tZbMLQZ+zQFDF3VJCT18rIZLksA+qaOamTo2etqmAjW7nhhBrDBwfSl4t8nGq5aj2cdHwCI
BNWNFj2gTRNIxUGzr5clxmMvxJbh3qu3NgIqEKDOYW72kPRdhx4ovAdSIGeN/dXD2vCR2Kdvsu10
h+ma4scnncDzc8VqMClFge8yWGiUPFrUSalhz3Vy0cX3Uh7khaC0wjXojQjmQ+tLbC5kBi5Qq6VX
06RbDoqBqW/Rb1hrGfBvmzs0NY59gRzw/F162ythn1uCgTDEqbhPgNP5aGQoW8uLPVDZGAYdH2K3
urVPuUdCt6699Dm5rNzZKfYY1EaiQnGR2kDy6Fh6Uzr5ZT+56aN8Mgc090VrKrwwnujgHkTjj+At
Z753lGClfSTw5JN8aOKfCraY0Mu8UpdvdgY4w/PnwDVmAGvAb4FZTiPMMUykW+ZKxzHMdS552K4z
vG61WqcsgGQoJ6GOJdbi0IXT7rxchedTAOkHP2ag0oV0++P5y3YZtnGDS65Eo9u13y3tBvyVuFP2
PtUuysxEkXtnIy3NhshdpjVYNUBna7cydsfGJBG8Xdxob/Nz2ERNUqqkGCX8HIBS287qFbc02lus
4M8gqnguTsOSqWHByeFKM4+FbBXR0GURfEimudpoPLWLcnf+hLkHvBHxKUgf5ypTIcIE3eJgvMam
FdjV11kSjeNzMx8Nd4niSOigzWQ+ZYQhhr4aqTL+8pOOVE/VXehRUIMW5BZFcZu7olyP55zwNiA6
B385Znzo3zepLohQ5FLVGzinvHuu5l1eK7emiJeTdze2QugJb4Sgj4bZ5qSF41VIUDbXg/R9BNTk
mq07QPS6Y10dzn8ykVaMVaiVnVurjZelVb9r+VOoXMQivieuVYDnHM1O2IZsMFZhdH0zawQiZuAh
yWXt9VXrrnnkm52oRs+/4htZjF3kmhoP1YyPhD6nCww/N6+9/Ou4z9z4Sfd/bTb0aBl+P3+KIrls
GmGla7sAfAqQIJ6ykzrQzCf+NAdL6yNt3MsAnGrNixjlnp3IdXOjcO1dZbYGoobG2PcjRMtHqnD3
SPlqMdTgqycR/BNRYX7sC7aVRf++MU+lHOyKLJAFiAHg+nRoBjpmDmxGCQO2kY/J83+izEEdYldg
95Ui4KYrsigg+j8m94CsAJLNrwpB5LWiEVy+T0DwgCq8bRHgPX/8cX1ejSk+AtKRIQ0ybQnKKvGa
VfPNsLtUwy4YtGxvAV/HKQxA3lchcTUE8wspTq0xtIJXjutuMZuH2hQSJJNlNiJZn0TqQI+qGKtA
jVbb0xYzeRQYHveLGIDlg2sHGzWbAkhxI/eljkiNLFrmDtKc+EOlPWHbAyN5KflhaakvZyOGZYfw
BXXXzCuGgr4yooCd57lQQaCofQR3ndXXLLJ0tGodTE7qMS8138orJ8q/lvPqkGRxlLbYnVedF7O8
C0Sf7OPnRu5plcYEZG8bnXD1iyFdac16QdrxOJaR4K0WyWLio4msVY9qEbKReL1M+/YHeNQeBtXw
p6QMnSGNBfJ4XnmrG3PPOkMyESZBXpgDkr2S5+eqVndmBkz284fIF2TKBN0HGCsbcS/2OPdya6IC
lBxssGFiBNpbJ8Ebo/LuApLR31Lo3zduIw3VUo0JpAAZr/xBOzjRF+M4BOlCvF98MpjrjluMBEeH
6iAdsxi0eH9IZ8O30/ffQk9k81sGFXwAU4HeQHph3MY3yb69Lv4xbuq9fC3d6sdyRf1S8uy9fiOC
tuZKBtmYgd03ALGxNAXlBNYxJD6TF6+I97HGYvoAbq/8MkkBpNIWF22Spm7S6F3wFx95I5h5FKOx
S6dkgmBDq4+KZT3Ja3MKs/bLeTHcgFZX0EXGPieh9YiPRxvaaZ329EbSrRIt2smdk+9o4RSNpPVE
4frOC+Qa70Ye4/ArHfToHUDKvSTBMKkyYGl4OJprKzBf7pA+mvFIjSikD6Lnj3ohRi+sZVbw4S7W
3XSlOLGHEuGT4QDQFiNOoV8K8WR5MdNWJHNjJMvOE2BPwUrNctehylCM5d0SNdeq2Qqsg+vbNtox
FyJfkjxKS4iKsBCptouzAvh4CVe3Dl9SJRI4HG7LxkB6T/lGNQvvxcfD7EhWtp02wxiJ9t2W411l
Dm6BOp5ny43tTFFVu8sqvZTDCngXcKGFuoK2ThnMpg6SAMw65fVpMIYbczbvz9sTN4LAyB8yChk1
CDxiH39brPStCtKPBW3YQT7MF9nROFQXBOs8lD+egL1E3JHlGTF8L9hSUIm1DTYbrtQ+soARsXpa
fRXZlqvmCKnmURCNcG14I4Yd87BKCbGRWayIEvMbkP8cU2/8qvvRA0GfKLsO7+j0xfnj5NnwViTz
aPZaiCw0L1cP5+rWxvdJAjDEjJLa+HBeEPe72Spgr7AqDSJidlxGMQdzMVZ9QWEFwAw3cgakNMub
Xcup75b71P/LVaGtSOrsN8/I0g1RDabjhSagYLFKfOiJaTLAvnvDQd5b5CAa1OEaykZJxjjLzujS
cbHRNu76HMvuIxYEgTNtFqp3/ji5gohtY+kcjISELRRIRtZH2HNZPMUc1yBMgMRQGJW2ayJNEMLx
P9xGFHOKarFaSHlTWGWQH2ZPQZUxvc8eaetY8VdECn81OWMbKCuroM2QVXatPrOrvJ30bkUoMvmU
+qsoTNB1hDt5V/omhsbEE1bc89yIZJ5FDHINah22uOEDct/luOYXeSksbvEapFvFmMdwRXsimcGj
hQue7OvrEHOqxUHx81th15mXcmwlMR9NXkMAUxnQp/U6dPoBJXugmZ6BbY7YF+1ycCePaIsSzJia
acpsI6AcjSEZpmZFZp1d9YfcC71012OVy9j1/4g/Fvd92spjXl4SlmWfjJAHXt/KKaoTHSeQkFJb
7b78inlR7KymToJU2xcaJ+8ptuEUwW6IUByRxkenktsFiNlSyDZm37wuH+xd567P5p1yZV+qL1Ht
0L1AMCAIZ0b4z8NGMqO1qSbW1KTV6oH67kkBIGPiFyCkA63qxfhEW/qRcPBQpCy9NhsPajR2p1T0
RSqzwl26712tesC1ckJyAASuf96ncd+ijX7MHZS7eW6tEcLAvevEbXaoF9O1gb4ypanAqdGjYmsk
24/IXMR0HsYWI5WrF/XfcqC+JuPP87pwi01bCcwFHA05zPIZEnpvyJ0M4cmx3vUqGA6+zW7a7RS3
+96iP6OJ2qCiU2SeIKtBclJFsJJG8iMQeKclGH710pcBbCvQketkMDkFPEvDRoOZCR4UInVyS0X1
XntBuT/mPbl723belT9EF4+7fIy44bc0Jt/WB2XA3hYuHiUjKzHtMfkr6lfza+pJbrjrLtJ9Hazm
TdQF8z995mXqH9Anc/Mn2wKsLKgy0XRlK3nFSow5AW8E3ib1CCwHQIQklxTYTb4odqINb/qtPpvp
uzBG5QHkLgY4CnHji8wx7S9ExupahRgm8WOzcSpzccxJOH5IPdg5qYyHw4cui6TFZ5WP/S4MDLe7
xLAjVjpJ7mgYlfqbYTgb3OmypoJw0mLHHUEvFU2NncOMZuuiXyi5tzx9TddMxFrBLcNuJTGaNRXY
55QaUWCkXLZLAc5AeyePiT/G6O3N2XGZToCB2suxvcslW+BzeIGUDThiQ8f2MYIbk3E6ZTw3Q6kl
9LrIblWBo7cIKLZO3u0oiWd+230VxaM8c/0gk3FDZh6ukpLibOmyIEaQfbUCxcrgYa0zmBQ3ez7v
Ejh+9YM4xvkYcwiWWx2xYq1EPVYKOvRKtU7fn5fCG8XdimE3ZON6yQ1zwElKtZI47RrnThWFfhjO
VyGZd9pY7VpJvRnsBI00Q4T6xAt3Pohn/F4DOtI8bSAecIsg5D3KbrRX9kmg3Q9eArwkMcAjJ3D8
IJFxBJgLw0RuTCVWYRSkUtvs1WEtb2bTKm9Aj5o+1nltn7S8k05zPOQlGCotW9CW58TIH34Ec3vW
UZJ6S4tWMKCPO/glR7dvKskMzn9cgQlZTJRTkppMPTUhUoIsR2+8KBXtavEVQSavGxpWAdiBGbUt
Qa02UYfTrYdlARy5JqHE8TcILjiwdzn0qd5ET5YuGUNHo6df+aey117r/YCpAXQ3rnM3+Xr+5Dgv
/wdxjH9JWmst9BJG0uV7bcoDa33pMZUf1gI74DsysFSAGRj4s2izftRrwsR6udr4RI0/+GDJnQ/r
yTislQ+GYgdQqnti+iICCV7Mj2kAjO/CdaL8IzPaLQBRrLpwxIx4C/KNObxaQ1UGBu9yFfXFsZP7
1CnXwp1r+45kxWmUslO9EF9T2iAj2VMLQmfH1nQ/URrBRjbPYhW4dGyiWpgMZQm0rLjos2VZF8+2
HnWAgPSpqAPA9Tig5lKwm4MOLQrTH088aeasaFcMyGsAmbdPFN618xYPtkTXlF3hzjf1YEwIYG/l
MZewHjtryZZq8ZYaODaUTF6/MhRwkVHUOdF15J6fiXVoFG9ljK8xTaI8tJeqS2pUhmoUuIBkr7Wt
iPyT50Cxbv1bBuOyF3se25DgG2V06n62w8Qz+zwHuxQ51MMIxKG2DffYuL8jQ3JCNUQ0h0m/0OcT
ff8BjAdfLEzhpxJOVD7ajoGVvxVz6PiewMmg0xD1D1sSOFLu27/VmTEaWStazYy7BeRjVtBd0ax8
dMYjoFBvxUPnoo/IWIy5VFFsz9BvNLPDmNuWEyPcc857OKFKbD4aNqONoRKESwihJAc10szPh52G
Kj/xl/3S3wgE8j8btvsMsHSgcsm4usKYtDUFNruX5QrIl/uh3dmJITuLaWAtLrYAxLOQ0SVRaToY
SBlLx5pBM11bMSDWazOqj1UhiXp1/LP+/aPedqU274oZTabc1cPiWcZ92n6zotfzWvPeRwV1nP8o
/ZaJbf7/AlrLHa2bSpg520XqvTGXw27Ib/83McyVaAytscCNt3irhgcxu7HMzJFNwcWjz8Lne/eu
C3MJJmtdqkHucdOKFovoymx6azutTqpjZIdoheXFLdhh/nvNsN6DEVWkq0A4YaJu2WrtRTHhbQqM
P913uVT6GXARXtVmEkX4PFvAzgXGndGXRHWdeRbtHPDVRdXikkttdi1ZJUAzVqnwzyvEAwa1MXoL
2ADTpGinTCiDwWgQ7pUwOSkGhoTmy27WYHbHcPVTFZTPow7uNuJO12sGsAdR6s/L2yAdI48WyJuw
pcVc+zG051bJIF0Lon11rDC3QoJ4DwINYZWNd55bUYyiYGLoraiFh9HR4yoLkIqFAifGC9OgCO2u
gUAR9S5Y7OZ2wc0sY6w3eFvHGnw7Q1T6akkMT9UXvK5KOrvnvx1Xo7dZSoCqakDc+Sivi5NELWzE
DvMQe5qKoSvRfBr3jr1LYGHKWisP9VyFRr3a+20FOiwLVL5NLT0kZaPslkgEZsF1UBuBzBEuhYYx
oZIeoRW9VEN56HrzJh3tu/MnJxLDOKisxseosbjuxcn4WEpq64dDYbnViAHy/00S46UKbLQvcYN4
oB6qi2XOE9QfjD3R614QFAiMgcW6t1cjkXMLKkVK5XcDiH0GwePBl6ChJIiIGHPwjLkBf9mYZx0S
ZOvG1l9CzOWePyteaRXA1L8lsPFiqoFj2WhwRbWATpWi03D60Y23CqClERMXu2lfLW6WvYim+LgX
1zYp4D9tjLM9tyqfMLSopbhIpMods1+uyjx6LVTyI2/EzWBu5LGRxrwhQxKhAhllVMsByH+UOnZ2
Qef8Bqsm9nvc/EoFjg64C7FzrLKzYZrSE6UJc2i3U3YjED9d40jj1NirAdnfO2ZQ+kt08QfdHHpb
2Sf6XTJhh8TSJtJDI4LFUNzR5QvZWwcaFk8PfSDaa+amrltZjOfoSYj6HJJGL/mCknXiUEYVykK2
fEuvVr//gw47zzluJTJORFqXuasbSNQmw3RjRUf7dCguzCy5z1u7BPloePsXF2QrkvEmbZFbZE3f
DnTymyviGdGBgM7CN7wecz41HrbINas/KY/zrHYrmnqH7ePWr3VkGxC9oHWruYrT2lhaH93Zx3Iv
ioGxQwT+hpsbb0UywYHakaEiNUSOO2nZAU8rsP31mBeosxBM/izPf+MHtgKZEGGyl8Ke6PHW1j+V
/FAUp3XUvDIVQdPwPOlWDhPaodmRtg0onYFinDxaVlQ4GtBA3fPGwnvjVIC9Ew1vDPVtHz9YoS+9
baR4SpsmvajK8lvcWj8TNRM196i7+nzJ3+UwNjlgYq7NdCgTFt1lBqZtRM1uCic+W4azSOWVEcsi
y+Af4LtMxhjTOZXmMkVsbN7Dsfj2adKc/OvsTqgZO/Nl5qU/GgGa179Y47tMxhqXsjTTdKBJ9z8o
nLwCoDZzseqIaUlqjmMQH3PRhiE3PN5+Q8YgC4DKxTLNiqd5P1ivq2n5Rn4fp9dDbDjY9gAK1Os0
NSerF61L0cf881fFpCSGoywDoxofrUe3pRJyoW0lSYGOBTvHbOK9WY+AAk7VUx/l/1SVFjvt3PUC
wxWJZm6HOXbGbPS4hTJtw4EfhIC6Vgwx9i8f9F1F5h2erWSukwJGpCvOAP4FVIf2xSVIOnI3vlJ8
kIIKh+S5d3KTPjKqgTQmSisbp0ofROUCYNzeQPFV0O6PDlKQlZhrEA2CcY8TY/mU1R0Mx2xNXE+r
1ioK2JA15ZdNlGDIZl2P62xe1Z3sDBrxiKl8rbJVhDrEVRbbXsRCGquB7fajCRWLIY1miQS9K5Yn
NSWHaC2wSmdah/OOjpvCYtsT6qGOg0Vo5lSzVG+LcIlRbvj2axqsPxWo1FyvjuTrGMjHACGgtw5G
6Cb3wgyWavHpomyEM1YErJNqaqToVwab6G+zb/VPOpsqOyN9iUVNVa7v2wik33vzEJdAPMn1GsFq
XQGFYalvyx4F8PNHyv10eDNsrJbTfTWmcNtnQGDUW8ho+2OtP2byjd4+nhfBi7lB3gqQLaxiKsj+
P6oRhlpqLIsE5Ksw/lIBXd1p2+Y4SfhyKL4IqsRcfTbCmLdwtGL0nFV8pEXb2f29nt+T5XheH+5n
2YhgrL3SSVNmGvSJrMINjdYx1b/6KhjaNRRwqMgYVPp4ZPjvgdgaws6TbnEkqXKwAu8QnNx5TbhN
WKwf/78ctgpJ5jHSCzNBxmWs0rFvovzUYXvBya1R2ZtNEfljmq3uUpHeHfSy1JywWxRR5sz1z8gZ
AO2GxEWxdfpRN4ZuSSZqVrb9hiKeOLnmUoBTGy1utdvruF3ihIUHXYSTNTEhjUVyYLOzRplgCiS3
DIpzEgbEay6zxsF2wnMRdGjqA2nFbQFiDu69MQBA/KkBEZhn/gEiFS+mItgFxugOXaVi+Y2jCHPa
VYuy2Jq7KcbeVR+5xXXxOO7L53AnXU6H6rp9rAC+KooaOaeuyFjDB1uejZFotL4+nrpRthNRjUr2
utYEbI5xUybxj8lOXqUcXHJr3FzOpv1MsLJrVekVqcIvyaBEjhIqT+fNkPMxsDWBT4zREQrKwlYD
kgH9o8nU4CGqwbMQ8EiL7WX64Oul7Id95cw9mLWq9GHSgMlZPNtZ5VhY60gBUDCDZybUwB0Q77pc
x+YbYMu11p3GizH8nhFbELJ8vvwffypjN9Fal2ZMf+pgNn4/D+6ifzl/Gp89mKJie1PHaLwOWm92
IsscQ00PrXb0iiRub6ImNQ5pbNt+Fs2NQJnPnvmjKMZZosKdYEenGb3JkA+YIH/M0tKPh3qXDLP3
N1rR4qWmAuiU3Z+TCwzjKFmNWAg9GKzPOeP6T74E54VwPg7QoQgx0di2gWXBWHSLTYgobKGPJKfO
lFwgkhecGPfjbCQwjhner23XFWo0peGU/eTOZeZEkggn47NXwIfBbaCSAJTBbtCXXbVIpjKNnmz2
g0NMjIY3Wn4z6BgSafrXok380JpFrw6Nnj4GOB+ksovy5hKlsYJXxoNHwtJw5WGh2MnzZ1t6koio
MEtP6pww5iKZjTxIa4Lp+vSg74ADsdcxii7eXeKbxO+TfOtGbp4WuU6sDHy0uE052Ulz51iFJgAN
4YqgvNI2JqfhwpkQqspMUFEN6+iRXrpdp+lIYmX/F4a9EcEcVl/KnSI1MuyhOJYxms+1iOtbpATj
CiZjjaQogYREBQ4kyvFzW349rwTXvLBBi6U1YJ0qGnM7l7yLwXILozb7yro26sqaXL1bkos4khcn
7OdUxhpzLtpf5V7ZjVjmyhrhZIezBquusbU2GzEesOWo1D/PK8epaOPyvIth37CcROgUx9BODSjt
XX1t55fzEjrRY3IB03atXX47RgCUdkUQ51wvDnwPxIloIH7a9NLNBgFk3I9eB7LiU5y31WHQ7Kpw
0ABeDnjUM8F7zZlih65IMWUbsG1AhmAi4FjrjLXGLhmd3d/JpZcUDtlTbuRMdayX+BTlQFzMA4zz
CA6Z2vknp7ERTK14c5vDqjaGNOxgQjbGBbuv9voCSAB3Wh6iLseqO6IEKyiSU5uKVOZLRvcU7zL2
6d5CmI3kyioTuZKoFUV3xWAeW3lfkWejGZwuuqumKy1TvEmaHDoeIlCaXr3PSr+LZpROusKM1gSW
1fmTT9ArycZX0x192QOejnEsRJBmb9nFOYFMON5PcVl1KXxm/SK79ktR+Ogx7YYWYLQWTh4sx6Ez
dV7/c/Wnewq7KFCY6ygMOAgan2JjmvF2VpjGkZ7CF6EHRMs1dPelzdzotvEo+fZ0oVFkwAS7ErVI
ND3LT6pvRDNuMB+KbJw1+HI6nJK/kh0lQJh1Rw9krzxiburmv8fVxl3aSGTuEiolo9XlyuhlReJU
xR5gOeHUiC4O/V8+6wWeFmz2oHLCblxGymojo4T5KveDDxRaLID1+w48bUj8/w7xkGr1W57BvInz
WjTlGs+ILE133kX7OAe8oO1bI4xn9ReKZSw0G4GOBmM2iVYlWdVBR2xJAE/okL7kHqURMLKdBJDf
TAwJwjVUOj6JoUHgTGnMt7MWAOBKYYWAaSY2ps8nchVrpfLcRUq+V9pE8YcmeUFs8LVO6tCVgEhz
ihV58E0zfVirJXHiKlp2czdXlwZQTfZR3WiH87eJY9FYOtYAXGHZWHbSmFPBgp4hL6Y6eCnoOmeU
EdqmEFgX54X9IIK5NF2cyelQEiDQT412l2H+4bjMC4DpJUME0MYRhdVMgqV+wHcCXYk5cTXN5GEc
4tEzEqQQWEDN22/6oAkU4oXfWyn0TDfOPoo6QqoqQcMh/6Gn2Awh4P5Wv+SZHSzAop8Ew6e8TBxa
GRRkCTiPCsvc1KdpZSEoQvD1pL+Y8DnxdbkH8L0LNP+HOhDt+qn0g7DewMCcpgw0X/xjK3KpoRvN
SJAnAUXnJXxcsFdAPO128imybbwrT9hOH1Ms5KyuuhvvEJYZrqhYzQ0itj+CsRp9ArubTH+Eed88
yX7nZrfpteTW/pAAvMbYFV5yrf/3s4AoQ240Z+ynSLXa7g0EED02mDU395Jba3Isr/Mox4itibFm
OfcPEgl2RrCFb2FF5qMtoSYRTYpRIic9FU8AMwkkP5OcKvVpf1z15L2SosgmMGBOj5zqiaoOkKBM
E8DJH6W23RSbc4XDHXdkp4dOdsx+QEuCVe3I7S9zdMtPyut5T8PL6LYymfheNvMYADnIjVUDU//R
vQ34qVEDkkLoaGruyO3XDpSa52Xyr85GUSa6t5VwnSqqaHqoDwr211JvPtEQRfHDZ3HdkPs1NdTK
ZGLacEDMuVpAn9RzE+LkPBjt/2PtOpYkx5XkF9GMJCivVClKiy7RF1qrotaaX7+O6n1TTBReoqd3
D3PqsYoEGAgEIjzcJ6eQRFAvboTTwRxvENAjmGwtdDKSBCJk8NC6SX1SLjrqvpU/QYBY4CN8Q6jG
qKjyQZucOQrRkmeqbORYCjK7JqruVDX3RzP+991UuKKhKCrKm4D9s5UfdS1Tu9ARTFEsAQF+7K57
4/AbiyL/lc7GqTnGC4cyH5ouT3Enq9/HKXX00PYEPscNn5sVMT6nZoWBZwhMUNFLGkSKL9Gu85oD
2O0D0TgW38M/rLGUZxGwr3pMrVHesc6d0BieAJ6cEZr73aC4BThu/PMr5J7kjUkmZ6jLaU7yHibT
9D4trmyqAd5f6VBk0JcOwlbPZZwJTPK8EXS/mA01QYKrszOZSS3P8VIP4ISdO4jBzoMMSbWxdiEk
1wkcn4NAV1REYtS+oWNjAI16GhwVKeumaG6H9wcV/X7ZAAmKzqPyVpCfFrG5cZe2Mcd4JIYg1VYi
MCeT0Cu1EZLdlR35S5cdzn82Dv6LjkIh8UYVHXTehDnSxMJIlJxrA7RfJ1AD9YlnB2WQZO9p8BKs
GJxxhgcjdOS9aMyVlwpvTTMp0zTVeUwq5IAdyNsrycUDoHIa+8uSPVb1KMIs8MKwDVQ2MkCQyHyq
Jg8YLsuNEUxEiaV/tdEndjC/I2jzcQ8eIIoQ08Gugo2ScRO7Bbf3WOrUTWizGdxAbvqdEqQbUGZG
h/n5/NfjJZ1bc4ybzI1iNwk1F2o4APYPkkqBbBmeIoH8aNmbnaBTyvcWgNsx9C1jDJrt2qeTUamz
AYMUogCSQWe+VPZUWJ5qJxpgHwbSxYdSi8hLedEF1XlwQKPxhCuUnpdNdl13qyZhkGYEr4USZJWv
9A8zGFl3gCq4Q+hg5gLjUKm7uCS76BtAQTvBl+V4D4pl0BBGnAFJ8CduklKfR1p/hgR2+liWxePa
im5xkQlas9usMZa6oWnmdfCMWD9iACV2Zj29O+8wnLiCTBaEcpDjAqCeRXvWazyVwELARtkdqyaN
nKazUqez+/15Q7yACUuAB1DyeRXd0tPVLKWkN2pEDzfqfbQCRQCCQPpKdSGK7+LslVPR3Npjr7xC
yXRVt/BmzaHWTd8m1W4GzejykkjgJoD6kpcFfXQMB/HEFXdT0RCnfOjoObP3kLYQFQBT+MbYVdNt
NRX6pZTO8mVatKKZOU73/Z0H2qT6C7iG2AxMqqGzkbbSgHHI9kFZ5yBR8Q6yC78vyzslqQ5gWf0+
quFlaXSiOXqeg27LAsxVoQ9knbQBW6zX+i7rxmtDrh7Ouw1H2VE5qQvQ37A5BIkxogCQwwYdXC87
z6ycrERf12m+dvfVPdWUNK/kILuNIyeKvGhwcNoDoIY11/wmpn3hedV2yUzcsYpUXQtwhXrV9C1u
apB4Yg5mvZ6WdSdYOM2PmPf1ycKZ07/KA1QhKlgyH/rOL94UiHUWR2B3b6vU616jy96nSEJKgDje
oyR01O7P/wKeF0NR0nrXLMDriPm6cmnZGG43kHLUo3IwMMLh6VoMGLg+F4JwznekD1PsR1bKgqyE
XlsFnntj76goa51fDSe3wHZ+mGA/XGhKK2V38uzsK2aWA1Ufd2v7PI7z7TiY/nljHCQmvBbPFTSq
0M7DC+zUa2lnA7rSoH/vJAvtz8I4QqomcvAo29dZ/QW+Wi/Xil4+WtP8NSpUEbcy53o8sc84DwaK
ltVq8O3ooBS5yHZTEO9VYcLGDerbdTLpjU5Kdc472KEUzhg4d9ZnymhcHZCfPouKs1wv2Wwqk9wU
a5v0y4BNrdSroS4cSgkk+G4q79BtTDCXVCqReZ5X+t387qkO5v26m1HeTsHrL4bm/RcvwWsFvMM0
qDC7JyGjlypEUOze5A/X5CLZ5bgRFzwhRPSbfIf4MMXsXRsNU58aMKWSi1p5s9PHpbyt1diLl8UB
c7tvAob9N5sJLCeIjlGIwJjW6SFIGiORkND/frTTZ2fqZVdUUa1CVU4k1cPfTOgiWJZhaLKhMTFk
0SWpntqQWkMNdN8BUuHbbpujCggiAiE2l0a/T+EZiSeYnFHF+YQijSnH8GjBXA99CBtzq354gC3H
XpB8Fjd/6y0bi8wnJNI8SbYKi5Q0broKvR/SVQyqo2kvYv7hOsvGEnMKutXMiyyRkNAjenS7HqrN
IIwTqncJzLDAQWmq9VGONmamgEJvRa9K7j2GbhVtu5roNTP3WFp0TTa2K54K4Emt4s6xx68a+LcF
3s69rzdmGP8Lo6EKlxJmhjx2oLLryW1/k+Cuhnaso8AtJK1wVGV2lnh0Ii15+Rv7FnRhwahu4p5j
6i2FoVLSHexmekChtA6qHdTIfPONPoVE0YR/2DbGaBzdZGUjwAKFrcJYO5dQK+4djP0fIxCW18XL
pI/3xByvABsfLT11liUThWneXqPZoYF8D49Ale1Eqlm/2Fk8oL6ZNoYDVI5jJ/d9ejmDArc370FY
4qDF4xjRCLbPUsRMw1095hww2U1AfQLIBLN6fTYxAYhyfKZnQYvCRNTcymnjDsV+LBXPNB/sWLnN
wrvRajzBZ+ZdgmCNAoUFRHc07MCpba3riwYiODTMKS9piMG1ZmcdRhfm228y3jSRpwl4XnipkwF4
pwVOZYKBQCaZGUJp7QrFGrzZrPPLJB6j2F3MdsrcsSt61+773BlKKKSdXypnpe9CZeDZRT3vE52K
YcYZ0Rar92LQcQR5b0PXXEorweJ4VpAXArwON8Iamf1U+n5SOzMavIIYB4yegwd/EnwzGpiZqwIE
xf+YYMei445M1UJNLARvUVsGX9JdX81OOKAchKBgLKJ+7XvzjTWpqnjPqzRxh87xqZfkWabqedoh
oTZUjDepi3YLEpz4lpSrcbWY8fSlCecC07FgBrmp7Wo+RuHa6q4yGsNeyoETkSwz/zKmRHbUVC7A
F6LHxei21Zjvk7WNriLwpulAcCQr2vGgad1puSXv0kEH/DjKV2A+iLKqjq3k+c6UiwJ4QLlzLXut
jpltVj9JXiAmAgc8XWFavHqOsvJHX+fj62KkIHyTlmyWnDXs8OfB9yMdMIa/XKPHWV13K5iMYoNy
ihkEQUZbo/wwRkabHBU8yBOnmbtQcWQ1HHALj3p5349mJ8Drce4uzcTMPubyCEbp2fKvEYdVDx7u
3tONn21+X49PsnZX279y4kvlj0gRTbpzWA/BeLQxyNz+cpI3eTPBoLbLb5NrMygfykPYABix+MMu
BJjH3pmrr+3NHSjB+z+QyOXcoxqyQGDsZRT7PjWVssHqRmsewPEohXfoUYLipOuh8jyrwfmDz4uv
GAACZY0OclcUvZkzSRKrnkplpGuVftAsvHfIzjxaF4kYwM5b1cYWy7WN2oliyCVsdT7GnX+2N5RT
qfejnyXEzvf0da1ek8f/2wJZPMU6QwhR6WE0PbRghQ6iY+9Eh+Rx/SquWPDeaNvdZGkVw0mfpL6F
sfyQ3WuY5E5vMuixasEISt6/SfpPrDHZ1lSlStFO79Zoc7wB23YPGIIRlMc/0BTmJAIn1mh03+Qh
7dynKLy/W8tvFYdehRQb1N2Iud95WIMTW8w1WEBYpM5D2KJtfwD1dsVdgRwLo8bIsSjRbyV8tQm/
HfOOLzRwZdrQDMIYtey2j2AYvvgNcg6fxZi591ohe2tszwLzYJMkK5SqHNboaz4yUDM1dkvxEF0o
e4NOjDduaDvtt9ZZHlB8QpKZuNBK/gNZbF7bBMg9inSwKHKdra6bukRUCGHQXzK9rRUE1zo3fwB3
9Y3iLgW09oSEAJz33IlFZqdHzF/puKipxTYBtY3qlt6KwonpJo/dT/Gx5G82xhgs8OhQkiXGnSIr
UdfKNqhB5OyvSlD41c6+Ly9svz/65p1yX6CKkt9Nz4avHufbpndEeTQ39m1+ArNmyQQpvhaZuMRS
XPDW4MT9vVEIbkq+EbxKCJokhszW/dW+s82wgpHKGgOlAXiefFEGQUTlpKgaGGPppJuGUSSd8dyx
1yvk+UhRTaUvLtG0NXZzPyZX9Si1XlOstQdt11n0DOEldlurzJ2MuToQbdIqH2S23DU0wOAK9VEw
ViaN09XGl0LDRKmVu83yErbtaxy9jLXlVXgD2qu0b2sktOllPsXxv/9hqDkCXoKOnI55FVYBd45H
YyQ2mg2UIjn30ofC7zrKNrdLUAlMbovX9Up25Ofyiyj+f/7ap5aZgGwXYQMAT6Z7MWSQqvsETStt
FkHdePtOMHSnoj9Nq9NMdgvi/FzN02HwpNIBUsjNntLbOmhcoGzve0Qn1OukKy2Aklsgmuunv58N
kVvTzPVm4DFkagVMA9mH+6aSgxlPC1EtgS7gnBVmF4tG6+OcAhk6v/pGOV/INRWwIX7uS0J0GT3l
n4xROVEgiBVkXMxrNh7TVSmMfvBa+0Di1x6gSCOFSK4nSHp4W4dhNAxKImumnPmndzXY8gqK/AJc
8EF36Lxk6mGUAcmWQyuCc4V7RDSeKDLJ7GMdDaWdGTDZ5CpK8V+VttkJVsW7N7arYsJ4FWfJHGUK
DeOUWBkJ+YVegOvhN7WyPjn6QWBRtCgmak+GNWeThEXRjBWiiYGGyU40cL0lCJ3CM0LPuq81T2CV
l2lhYp6OXwOJCMTE6dcjBCgGrYfVNfkS7uhdlbh69qAG4HMRwrB5SzRRrMb4HVh5AZE7NQa6CitF
aRCNxbx25fG110WVflGcYpZTJ2k0StBo8wx5PFr1si9y/bHtyb93j9N4yHysooga2eg73Zt/LC5i
cRB7aI+8FJdGkPq29+/HeKg53LRUYtD8RKGuhsCZyzWWZabF9yQDKV8MicfFPshW+iLwiM+ef2qL
Oc9AR0nmWMGWete95bea3+xo72cY3AaCln/A/sf9ZtBihsCIBtEN9qlWd7kRQwICMgZX82V1jG/a
/lqD1ytAEDTP6S8AUu1HEQUuJ0/DMm0wDsgYsKbQqFNfjNZ+yuYBVi06lrUG1XVyjTKRvKugKfL7
0OuJQ4N041H9ZXInB3Q0QVSU5+TEpz+ECWZoIPZLN+OH0LGS8uf8QPUOOkyzZNAauRI/eHjbTaE1
GiDehoIuJrNwq1lRZbHgS/bkFurFZEA5ZhSBqT9nbtCW3lhhbp8pqWJIDms6olnzbXmbXNSPkvde
kQ0MkQpx0kctGG7EMUa0PCaJsLSwQwHO0L3IWAKtbo8K+TGJlH64qwO/LXJ89NEByD3dQ6XK0nbA
nLYXTYm/Gk9JeWP1HcpkCsDN3wUHUmSMWZFuD2kbAowFr0Q7MXExcrUfgiT1iyXQj/0u3w2Q8nXD
1TEKR8Qz8rkghu8IoSYLjRZgiVjyttW2Ris1F5py/u4ZYfTAV/ciVCnnFX5qh9nRKK17NVtU7OhT
dK0AmwjBHz9vneiqw6QBbVOlv2TRcAqnInVqldnatc0LUs+TDij8O4wv6Gs/wfgc5C9vUuFdS0/W
aUZ2ao0JOXJs6mq3rnQvs3uyH/EVzaNxIa6ffE79qCEdmi1A0IGIlFmWMkA7vlwIsnWpGhBFJgVT
YxEJQURTGuFuVdX539M1wSSwpWhSYeQJB/v0RHRVnJopmF3/oWuaMFj1B3RNn/MV2IFwPTDwCqQg
2T7JssxWTkr7tz9OV+8zXGCljyFtGYsueU4ooXT04GMHEhjNN6ZeGaJommZ1pXnJ4kffmqfF767r
hxDdKXd5QXMEo4bdrXiNn7MkBBag4dFat+kQLWN2ItD3aSQDjEzK9Tp8s8tv5wOK4O+z83dLSkZj
nvD3OxlSLPNrVMrueQucEZOTJRjMaQYxzBIls0k8aW/tVN8EEeN9CaQe1aNu1aPq1bte2LrnuMZ2
31iqO8mO7UnpEw1xUna76/IG0zTQX1M941nUe+ZExRNTzEkuGrlCyQJbWKeFO9kxlKwTyCt/reYr
fbzQMEiulXvBntJDy0QP2LQhforJHdRdmD2FlB664KVF3pEJ8yOlRGt944WyyyceEdzffB/5MMZE
EIw0L8UIHItHpORFJcpVV0SFyEvoLn1aESauUBBE19WUGSP9JGlSohXI9Y7v42VBCKj9eMwgmdfu
bE8WtAQ5Y/jwyo095qvZgyk3U1ZSB/k94AXUXe2owz41HfvLCtRdEQz73r6vTOf8x+Nu58Yy/fdN
PZtM4CS1CVYqFV9N804vhDRJXOffWGDirzzZ5rwosFBezpdUQWJ0qGqV8tSD8+z8Yj6XaU63kXn7
DOoC4JsJU2M5uk36K5nRKgQxTyzV/qQfyuYvJtZOLdIMabN9q5qAQo5u32gDHbZvD/o+PIDGpXhB
S7E62Me1c8S1Y07eBXehaF9A7xXkyqdWp7pNtSVB+O+i2dGki9q8b83VCbPObciX83vKYa+jS/ww
xpyFqOsaZI/wTfoK6K77h+VX5Vqvtpu+rein4kCE7nKPjD28F75AePccSm64VlGYx1qZ7QVZTGIg
YafnQrcd0/mP2mJXYXNr5/pPJHe5J8LEsC7mo23UNJlSQIsmd203sFlXqw62ftW1YnF+x13Zxgpz
lQ5yPWDyBLuq32SJC6RBe+h2uMCh1KMB1IXOh/INLMSC0jinvYOP+WGWJctpk06fexv+Sks5xMuD
bGc80ukQFC/3hAiCC9dPN9YYPy1UGzK/DRZZ1PEujq7KdXVpF33pFCcJ6+C8pwq2lIUgQHMplRTo
nHlpU2OEc6fUYJIG2uG8FW6M2ayJCdV5ZMy5AToer5RaEHeZeO+MIOOE0II2j8e61yDLV0reeaNc
n7RwbaNjhIqAzAS2KiVS0YZIIIYlwYB6ixKLLi2ClfFvoY0V5rQ1yGDVKrJRJ71sckc6VD4mcS+n
XfxgeTgK7RsERr3lQoSy5b2wFHSlkCWYFgYK2IbNZAxKry/IWYCxBxw1d4p7Ct2MdtJV9yO+Rk6G
LrUwh+a8eRTgKEFaBjEpyBkzq40600zUMqaxBZjKQxmMQB1Ol+KsmfPmOTHEBJS4HXNraULiLfiA
efGrqvfm+DCprShrERliYsoUkbyCIi4BxaPbhldhC5kaKkdv3KLT1jautLhS7a5QiU2EShmE66If
28kyCWE8XVqAztC8tkt26pQtbqn1d3Wqx45lVbNrzv2+GbJnpZMuw9i8IqUWu+WQ/AAQ/wfQkq1r
mN1rqMwrCO7Dy6GKV4cqMatpeDSqNHeXIbecVUJ9Nqr6wCpBJGa0eetqUZ67szG9NrL8RuJ6cmq9
PowNxNpRiATVjT6Renf+PHLIZhBHN6tlIltZzUmlz+8ZPWZ2bzGpsMZOHtg+ePy8+GL+Nq9gWKVg
juZiEOLSuZFuY525kqdUq2ZMZyGKW/XRbCO/jBpHJw+CRdJQ9ikL3phhQp1pxKAPAqO712AWRPO7
HX3Tzq6E2geYkv5ACYBvEBOSlC0X3URmV205kitLRmylVU4NQI44SFD1B7MiaA6iQFRp5Qc8OpH5
v/aYfcylSCcDND08+8HoL+kcfvTV8gA6y/bVAcK1z6qngsZTmNbwz8qHXWZjM7uJ07KH3fzQH8h3
VXMo4gjDiyPlolKD3J/2piy4Hvl3/2a19FdtclUVg1u9neY0kdMA6K4il1bP9R0BWeX/xyqpF2/s
VQqE4iFCqEHExEGCY0CGOPK1A0pnae7Yd3Qe1TxMdwKnFe0tc1WC71vOY/pNkyfrLjx2O/O6IU65
OBkULOjGWn6quwKj/Mj78UGZuySU8wij9XSpB6DlfdSQr7ovxiseBL4W9Lv4axg5trCPKvyizM2i
SqVe5RG+KLkpwUdIia7IV0oiQUG5Qh1E0SKZ66Uy5mLOJLy8KWmF7JMLAgHy7gvURxFnAV1L/RQM
4Y6IcoXu3eco9M/esk0YeyzixAbjs5dK8lUDtndr1a9bo9gt0nKXyoOA+YEfWz/MMTGot/S8Kkp8
SntOMckMwan421K3glyLm0V+nEW2DroUZR72Dazo6pMa78vyG8Z7vchEhJ1LXxKeCkFkZTmfEnVS
CzlBarfc9V64G3aVaxzI1Qx5DHT4D6KUTnAI2dGYMJKTtE7gmHmSpreYTlVVNx1JOghimsg3mBAz
6n2hdzUNaaD4XfLEVe3YT+LQnXMouoWJwBz3wNHxROVdoA4j9qchravMqJwiXPsyaIcwfL6rvljv
M8XtvXiMhNd/g/LZhzXmelpWiZB+gDU68TPNHrmk0/yNZ99piaOWjhgjxnN+vDAUaCih7Q5ai9P1
WWGBonKHJK6jGRYG3uzL+K/Siq0RJliiWVw3hCCO6A/RdXjMjqGnHoZAfllRS5j2hn8+OHPXpILm
7J2s+hNSK4zJ2kQLzAEnRBzLaC7HpfQwKPJ23g7vSGOq7h87TDAmwIGpdok0X1sh1Zjb97IRPmpq
5Cm9/QAs2eRkg/HtvE3OMDY6KRujTEyWmxHTAzQmy0czyL3KbQHHBvT1SnSiBbvIluZbrVrWssHb
Yo4Wn5iTp1h3QslE7ktwsxy2sBWXMfqJBP7XBysooAxXuQgP+vUUyAGBdnF6l++qvWALeaFxa5M9
ZenQQ5kCNmntdTyUYGJKAMLUkHQaFwAoCerX3A6EBfp6UO+a4D61mOSvsYtcg8otmhwg6DCD6Qp6
rHrvQCLVXUGdNs+OPAYitCkvIFsEAHegW3V015mDnc35asfg3kJl9KVqFUczRTI7vI4l5As/TDDH
uh+WOB4TyHWYifkSYWwbHSS/I/mL1E+Kn6j1LtEVFC5m6yKNhl/mkAmKW6I1MgewjA21slqdeJaN
8UFzcZJCRLHHP2+bRTLnTdJKqQoHtI8w+gYAZnZZFvq1rJm3YxV/zakidQWW0XIAEX0uSjLp5cIm
QpsNZvkluqbNSTcStFmSyE2m2iXNa9lJrpYYTtJ8bSHiKGeFY9pgpu6IILpxz//HwlnMnq5oU6bF
SCDarNllxm2rA40Czz1/GEVWmLM4Kg30mBO4qWntlBAUUdJrVj+ft8G/VsErSb2VqlIyjko1aMZ5
rJALga1l9RQH0+QUV2/iJQS2EDGuheuYG4OMY65T0WZZ1yFxbu2jbnV7fCLB5xGZYPySTE3U9kuL
rthYugrQwEN3EGwb99sAGoemvWVBcImNW20+NtACp9XB3/xhEcaA6OwKqtWutEv36VEUKzkzSLje
NjbpsjdPSMjlaupcwqa2k9EzJSgjEcM1SkyY1d2jHlC9jc7LzYthab9P2RfDlNywvVOG+xasHEkg
AhtzmyHbH0Q3afODDFMeTGvEp+wpE+NTi7LhvNecwWtG8DGObnmd+xHM5odK4LY0Qn86/aDbBJAB
TGPEYiJ4oy6KjMozvDbvHDUkTrV+CUGcM+NpKfjS9JSdM8UckF6y1y5LcCNqOiYT1ghUj6p+AAGC
D9Du4mIifkFhvb81+jU7zOEivUyRjdssL+K/iQebRTMnx4L8VQkVbOKVUw9lk3bQA8gKxBdWbAn7
lNR/z62aOULQ+2mNJaO5xzvJZuZXXwpMorc+LT6BYE2UUfEfEx+LY6c0UZaciTYgd6MGFS/x6wQ0
VlQnETVow5UeBZ+VfrYzC2QJqoskGawqgT3KyB0DJ6w6+iXVjEFzFHQ2JsbPLrob+RmoLYFHcaPT
ZqVMWNeMBnAVwBK8UVd/KQsUIaVVVJ4QrY4JT1Ex61pIkH70GBBPq86tMc7ZDL6U3BS4Fc/vJTcW
bhbExKV1lMs4VbGVZnJZlld180PrBHUIfuzb2GBCjTxJHcA2eE+ML33iAF1HftiO6ifQYjMQaSzi
xt96VEF+YBoE8IB8l1ZOKlT443VJIG/zn7BjM2FnVOWwXWjiaK6tHxux28nmLYZQvCmNfao9P8uG
Ww0WmguJ4MbhbzLo+jGXRRVFmMO/Ski0zBam81Q65OAejCZ1Zy+Dd/5b8p3zwwxz7vVWCaeFfktL
q66acXrFWNb9eRN83/zHBFvCGjEPacUFTLRy7PakgMhcAqGceZ/JP3QM5py3Jtg3tkgRg7sXmjWw
phWdUw7xEaRZnqwKnp7vuLnP4eSdnFsH3I3tk8srKC2iCalwW6+rU03xVTZWdyVpTE+qVsMJ6+q1
jsLMWSbjerCrw6r3d6a5emWvX/eZ+doN6mODK81BtcgH2OZC6Qy0bEzNwbhLEKfEwi0//wAgrQKK
tH1d9QzCFEt/PZTDTT5bT8lspV7cNxAVmLK31IzBu9lAqrT9sljF9WKut3lFf1muOEQyUPGKtNRZ
C6v1+riugrHS0HTHTSK4tLhtBdDNUdry951hPKpNyirVRjxE0sOUH627GAp/R8xNeHN9pOObim/L
hyqhyAn/bz79P5bZ9n5iR0m6lCpCfNd3xzrTMMc5RXjIapNIz/u/xKcPW0wtLNdzqTQxYIPry9rF
P1WfeBkaNjY4cKqXcrmh9XYKAdbApa84ysG8Fd2g/JP78QuYa2UNC2vNVzyIyr5x7DI+9p2oaUI/
1ScnB6jNpFP3eMcxizQrmSRqipsr0clzqEmdM4bFlSGFFzY0x5ywBIXSvFyFqf56/kvyn9Mby8zi
NMnsDYtGP71D1S99bpKnMgG+J0V7N3mzDRRUdT2oQ90tpZ/nbXP3dWOauUrLbFzNaEHWhUL4QyvZ
35pM2EDlZlsUuE2H+wHTY2xAqHlYzRJnZHLJC2KCV6Hg8jSD6Zu485fkJvt+fk3coLixR9e8SdzN
RRtSkuNktPqlUqeerE1uLMvO31gBXhAq8WgPs5iCPuuiViMJPFIpJ7zB1B2g47etNgm8g7caG+OI
YJEF/w7mbk5XQ/R6yOUlBta4SoGZuDazh1ET8I2qvBfH1ggTxrTGyBF2Q3T0IWFc4n58oxEtRIey
8QcfhFdQaO+BFK+f9GXFZwORHipYgKVEqYNCj3hu8H0AhD2Nm1/EalYBCRYVEyDecBpomcl7PdAP
YOI4rBcFbFNtmWg3vjXQt3yhJEQibK1gQ9jZCqvV0j6G8JlXTN1tlafX5dIH0ZoFY5YLsj/uQ3O7
VOb4N0adDome0NGKNQjfFBCU5O4VdBZ3pl+/1U/hTX7d/JQdEFwfzvswtwi7Nc0cTSmTzSTsLLrL
+g8Tb+xUcXvrLrkiu3gvX2jDbehmkvA9xIs6W7PMCU1aaAjamYTGbTzFvpLUw6GqTG13fnWib0hP
1iYOyEkInSQTJ8cmK4gfxyc1lJ0cZVoHODXB2DB3RSCjoyNwIMhim25pFzejHWN+qpoNFGZqL2kE
Z/Sd9eXTidiYYDYN6qaxqvZwE/qmyyJn2jVflQvrFR8PEzha0GDoT/0uTcKvxd3HjWFmH+NGndOS
wHCV/0rSCWxQkb9Gd3UkSGZpJDu3QPo7Nt+LtKFRqza8QgIS04ka6DCq2YShP0B6SVm46O0Ew1T/
e6ICGsI/Ph3N6Ddmq9GqwlzB8lIrO6jq6o3TF30SrI17x2+tMGG80bPKqlpq5ZDf9g+0mNZBrX15
FEOGuVXPrS0mmhO9N6fehi0NxRtMTJXAtPdOiVCCNO1PxJQE3s8Cwuo6LJS1gffnly0AhW/1ofDB
x+g2P8hyM/qUDVmUEHJzUlsHISPuRBC1sRdEHwKDGQPLDGCN/WJb4L0KUskFIMOTIqf15QCc67Xf
gO5yjI7x5MuWkwAvJhwn5t+dmx/C5I1yBJ4pvcYPoaBpNIqBUqvccV8HE1h+1MoND60/eaUfvVLi
JHKwsyeIcQ97aFng/9MbJ7n5m0E2qBR/bA5zpbRaC0A53ZzfQwadK6VQZKB9rhS0Q+WuRw1BVPnh
u52ho1WO+WBKk3l6kCRjNiR9gNHWmz0JctB7yR+C7BElC4DjMmGji7oxEy9Aeq9QXUvMo0De6tRe
Uyv2XIT6b2gVWGTAzqP48l40acB748GO9q4miHEvtqFWR7Osp7by+wOvePlks5Nk1xl50A7ZgWKb
iO4W633SX4h6eZzkj/L609EUjOUpbDUh6/KstkHh5lVGHXqGWg5eHUrIfaqy8M/flrx+14ktZjsN
PW9mU5rppEG/z7X4GEnGpdq2kdtIfdBbCTpdVvSsgaXaiYf863nz/I/5sVLGY2c8Haa4hfP8HvGk
pMKUr1O0obw4rMrgowDokLKay8wtWpaZng/QuUIXHSklkklahlWDFKMborIe70Cc2GIuTjObcF2F
sAUuO38MHSrVV/vr2+KpjvacCPmxOBc17Fn4D+OPEHplvuCSQpAd+rg4EOr0E5TQO7O0/IHIT7UR
CrIRjkIXmhMbW8z3aooGJXq6NusquV86ZwDxPh2uq/fS7Dd5oLwR6KJDZPNdKCHB9GzkSLfm43mv
4Vw8J7+CyV81HY2wJMb5yOfqKyrehVO1IpZ4XvH+xAjjMkmHPk23Is6A/NQFkPmB0iwUB7Bt78qd
iFXkvzjNx0dknKY142LFfAM9CNobnfxf3+lZcOZwj4oBqtwIs/mOTNDuRy2vTLA9ehC0uWg04o7S
eCzR9Tn/oYSbyGRZWV+GQw3OTfArhM0TBTAaXuep/Qu9HWgbTWCPfvlPl8NmXUy+FcaVXHUWPhqd
w6xvKeQ/faIVhxbaHcOF8LPRs3XOHpNzFbG9ltr8Hlcgg/0uHGBBJa51/+BComfrjC029dE6U8kq
XPDvZM3m8+/x4/AG8+lYm0g0TXDE2JdwbcW52rf4cGpzQbKroRPhI3kome35sphQYoZxmLWxjFCS
F1/zOv7e56pvp7ZHoFDcVfJD1MzHLEzvY7m5h1r2DRnt+zybHkhseAK3EW0tE1DUMa9yBFYM+QGT
VEKMqHEocnoJiF9JOH5CvxEZZIKLao9SPtv4lu+vugvFSb3RkR+aA8T+Uuf/bI6JLmFW11YDJlPE
Mj3ob4BEcmaXHPHYd0pX1NPnZ04fh5BtZNdaus4YIodo4U24Gx9NGZ80WJ8NvFiNwFBcCGpUg6Mk
rjg5FAUcVgivQyUOb3F8SarqNlx3X+mTi2aIc4ZQKow3ou/IxBupGJU5QpaK7zh7yQXF50mu8WCj
oYzB6NfzbsppMp2cGCbYtFXXoKoKY4P2IK3m93YovhMj+7aQ5M2afp43xr+RdAx8gxqa8hAwZyJG
DSVc1BZTkmAMg2qX5md4tKBE1A2uDKmb4kFYl+K0IlVZpxNiJjCPaOWepvZqu6xaVQ30EuwPCiXb
939j3YXJvcgSc/4wVmSh8QlLsZo562I9TvMuU6WHOJkP/bqCW+WpjSJM3IjEkfj59maNzFE0IOPT
VFP3++Trl+texQOGYBJF1CmiS/h0XRioceCtDJaf95OyKXBEfZZLxABrVwONQzIUTilKkUQWmM+V
DKTSJJVaGDKnLt+MVCQFxk1TNmtgPlOXKFA7kmFh/fF7ar6YMe02OlMwPtX3NcgHQl/ohfRnsxuH
OooOES7MDYHI5NQLi2jRYjONQE8KULYC9BglSKUj7eCUC6YLkfYrb402lckieO59JoNSRjS9JTs3
vHJZLqfRRB8o/g6Jop/nzzPvY23NMFsZDnHdSm1igLkbU8Bl2r6MRvd03gb3mbU1wjh3BbmCGEfI
AKvVOxvfTVv7vTP69LXcWcF5a6KNY3LYJVHKro4yGDPDe00zLxLDeKiLUVDDo3/mszt8fB8mhSWp
SSAaiO+zjpFrm+tet41fut6htS+aWBWtiLlNxhos5lEFU02O4fs2D/rlK5kn7/y+8e5n1GnAg0sw
E2trLDzSKvs1J6mBSd9jeNcH1cXk1gfNH5/ri+5F/dEc/oQXiG8VwhS0aAPKf/aZWsSZrkudpuJm
bi/XHwScbtdUFte8jg6QVu7BBOyol+K5VU6JwcBp/scuk2fiw8Z1WFvqe4mBpugEPNViNRye75/Y
YaKhFULFS0mxvvSwPBV+8T+kXddy5Liy/CJG0JtX2rZyI2lm9oUxlt57fv1N9Oyu2BCOoKt9OhtH
EVMNsFAoVGVlBtFJO8i2fHzHGCUj7QAbHwrY+HqgMqYl9lIlTmc1lshekjHK3DUxCix4LUoaSCDx
37zGGMMzoQxB6lGE/eiVwdgM1VbAiJHbxcACzvKpWbrHfKh5AZ+5MM0C3S6KUtKrhooxCKMl1i1Z
2EW+CLVEFRRLy0ndvYOonekaG2tUTEx7KRwhKStjGEENxpPqDAEIB0n/zbuUh0S3gBC2teeWbNjO
srFMBUq1rfQ1NbBONTAP3T3JGgllSnOXH7i5DvPbgVgA6l3ghEaV9vo+68ZFWUYRqzySRRLG3nDv
GefZI69iKGmCwu3tAMOImAgs0O6ESATGqDRqW1s85qDqOcpuHNdOqye2WVTHfm4dWa04plj5/pUt
aiOjXINGfTPIrrmY0IIop+JZikv11ogbnI04HU/1Mpp+3IvJqYOWvV0JtexUkZg9t80i3r+9cuZW
G0Cy4VQCRCxTAdyEvMgIdkfZteLuQdPqmzqbPbOROWbYG/xihnoITHXxj/foxzQ0gmy8H6NlnwsP
by/nf+yuIV14nxTt1WtqEooq0jsZg1xEACtHR0ncC+fVS0EazG1fMJJyiNGrqGOKIPuDXvC1oza1
hZFJEtVGnxRTzL0SWEHkyDuusBczzGwsUakD8uKulxJYIiQputOdyQEcD1ZQeuWZ9x5mPNuwLAMP
YuR4IMGgjkOVmrM6joidSTrbEO/bR8a+1h6tHmQ7dcM7EORfo9IVHQB+cLhp6B2A6/56E+cqa5TS
LBQMKtf77Aj4nDv4ULm/jFcBMXHkpEdMH9kapL5a1Sndaqow2GPofBwdZZecR3AVN3c6GWDkegm5
R99aIPXtpGkW5TSDPXJFkOGOPxJwIjrhia/zeLtYPqmB2wpvYDxJX2n5rOYcGmAvxAkALfgMBp8s
qE5goTzybljWextk9v9aosHisdFDiC2EJWRjp8WLHTI2SbjV0RC5f0cJiuUoUFzBXCLwdRhqpPZx
qNo5bFNcQcvBDEAwD4llCzUvIgGKM4cvx9MbJ8GP/nBbg1QiXSR9Eg8FDLZL6cWmepMm2X7MpSAJ
Z1eatV00KrzuJNOmDs1MkbC6SyoVkCcR5G95grtPlx7jGa13UJIkIYg8ojur7HdxwQNNssqaIJl+
sUjF5kXthKxKUxkVb5FopkUeOnioeRuB5FTueOZ/yQtH1quNfTFJ9+HRwVPmdbSgEnaLjSQHP7Fr
TByYB0iVzXZ9RM3mROqZhPB9Pch76dDegG7DXVObT4bDYk7Z7sBFSGpTeIBQc291Q43v7K7+DNyW
bJdgKTwlQCT84RcW1r3+xfgNyVIQ1bi8hIfp2JvtoPKdPgXZXrtgOwZt8FB8rEvey5OFQtANxHNS
G1OIZt11kF00KJSvtSkh1zcPAM85oOd0WgymQzmtcCBh8twecyiYuZKnNPa0lz/SIiaoI6ADMaql
4ta8/gVChDQjHlZoxujdATLYxwZMsnMtfno7A2AkNCA81aFkDxZS+RW1amHVoxXWQuVK2nM1fp3U
kwii37dtsCIflLswVARZCZRdaBZ/scnzLtKsCjcI1LQBpcilh9g3APfTcFh9OeS6CNcktX2hatQ9
6GhxIEG+W34FW8KT9tC4QNEjRNj5Lx4hDOOlcbVE6pIUlwUlTyjhANOYKbYsGKdKsr6Fq4Rx0vpr
ZSrHKDO8PCxW3uYyTgMs492GVzeU7elqllob5posWCkZRha95S+rAkRj3HVfQls4hCaERXnddlaX
+MomdQIhi9KKOoBPOB79Hmxw5af+8wLUC+QmdtYNuUOz+yzo3GYPhhoExPmxAUCYS2/OWzrJJDaB
aFGGUJkHo3IhiWOXUmXP6+K97buM3M5CNwEvcUwxQu2CCgRGYyjgMNcqVx5MNxt+jLGv1ZGt6sDL
xZxMi3UWQZoOkUYwJUqWQt+f4A6ZrRLHJO4e1bywtf7BMEte/sh4W2BFL1aoG3PNBjXWBqxoOBQ3
02pLR8sRZnv8bHjzoTmRJ/GyG0S7qjlbyUokryxTezm0axrOESxD0XCXeVFmG8DCOuEtYS4cQnfh
HUrOhtIwm0ZOYh1ayRXGaH6NwqOsdnYiPbztIEwbMoAZimiC/o4e1bGSNZnMFR9Nqm/L6Ks+BiWP
boP5xTYmqNOGAZwxrBcsox6VX6JeQj1etXZjb+z6Sezc/+96wLKhgFKPaOmhMk+dqbky8shIotq1
tIdh2g3JUzQ/v22CcbsSGwDq4GRh9kcne7o5t5XSdYlYwgbSQTMg2Lrs2N7lGOGevvapM93NTneC
SmCGNLV1QnSn8pSzzMtb8zqnIuUn4EN1dKSgF0Y1AUQVFTYhQ8BWg+Im2onAslUQZM4/WQ+d3wDb
t7iK17kL9BJIgcq0c0/t7Q4yva7G+S3S6yBz/VuoD9xJ2SDE5LISD+NePySLMzz1aIwdQzDTYLL9
rr+XTE+EINVnnjYR46I0Qc4KNYULAz9wcNffItKzRNaSssfdPHnVg/48nYWbzCGvEmF+h0wLIwpc
G6TiTw263Q5EJDCHorR5QMH2KAXkXtaP/NSZka1fW6NiTp40kdrnsNZ57T4UTAin5jah/x/Bm5Sk
9mjMINy9+1Cj2gTDOl7oGPZGXVWnNhazutOYSTlZ50Xm3skFUoOA5ObFk3i9Y7Jt1/4Mc6iBK4Rq
VzEv33lzpsAmvHSiPuGNHtbqfSdPogeZTDCllQaoO9bJfBwyaA3nUaJwrq3XtzAsgzPnIjX6Wta0
mmqpKGKo/MRSrfvaWmR22FW6/XbQeB0EYUVTFHTtIMUGaqNrP43bvqoUwMZdXQViw0QXGf3O/hS1
4WMmd9wWCjn+r7YTzMHIqWQiJkiZm6pBio02RcIKPKH8lJKnM4jgoi98qBbjPYWlvdiiWUHUqJyF
Jkz6SwkiL/xsOIEDa1qdOGhPsifPTnQgSk26+ixmT1CDewd+koSYN9ZLN2+IqFIr9FgvaTisob2c
/xBVzV6KlH3HyyAZ9fHrNVMhDy7ctk2VwV0BZE+/gI4a4JF4N33i7y/j+UxsgSGStMIg9kcceHM0
pCoMyw6Df/iW4nOxG55UwZ4mIEQHFwyl1VdwA3iNV7iJmzsKEI/ZA9HkMr4iEfPe0dshN+jrrTYM
wHFQeH0l4jgOEI9e14hsNXrejUPAgCHYKit3fQbhKBdPzYy4kKn+1yA5Wpv1y0KmNooFg8on8z46
Kuh2S4H+gwwN8PnHGG8Dstsv1qi415tSAz5TePPsS37/iXBagXrfsSJbv+vt3J6Bd1zs6Ttmv2Be
gJwVrz7AXTB1xTSFNc2GFWOHUfkCaxikIWqvwFukBeUpL8lk3KAoPUGPCBOQSGeQuF9vb5wtTZm0
2N7xC2FVaZxOBYbhx+xIzvAzvefWtl9Hwit7tMbSOq9RpDWwh/VBNKTDaw9qkAXSFEh328Y39NEC
fpeVgWu5NkslTNm65EPZwyx589W3M/TqNEyTvaOf9fpCubZExYbQGI1BjGFJ/qt3hR9kS2NXBqk6
1NATu4VQNTccva4CX5ukst4o7DQ9vHxDP3kg6tHjoUKXHFrgnGuM4ZvXlqhgtEgk2pPFdR5In0AG
ccic5KQF9QNkcblTLIw4e22OTrUtfLfRQuzTQfe7g+i3a56aBHKX7zn7jEQW1tCFBEodQypoh1wf
hWTSxLyprM49FvafpKeKfxcBqbtojjY7/bn+JUS70HPfTg6YHvOvXaiNX9vVGm1W2hJ2+7Tx2yU9
GlLy620TjHHO7dogLHJto2rbWepn2CA3FiSOzF/VvYmnAYiMMDG/+CgsxXv0Qw3Nfcfpe31pXFun
zkQ+NWW+KLBOLg0BrOBr5kSQk+oxMSuiDXPPQ5exPWezp9SREOW1hoodLJLzjsQ59ckVrfpW9I5b
gzGxer0+6ljMeVkNSQNrZKZidXPXGO/07Eh8ZySU9dpeVHdCyu1Jvn6+X9ulzoclz4k0DLBrCH7R
flOquzT/wfEcZsDe7CR1/0Zjby2VBhtqoPgjOFgcs3uC7LibPpNWTDvdDp/UCQgq7jck5+061bhe
HXUXgzbzb68hPivP9pTs1vJex5zTIQpyW3JCNBIazHkE5aG9HxuAhT8ATb7+DdRlrJa1aCgxVk88
F/OtOXST0KowAtnNeucdr2neUaGCkJHG5iQkMCifRwj9CnbuAvnk9Uiu3kN5zqhmXC2QZuwYhU5q
ADMkrvtF8sufoCoSxtVNwIays7zBNW3Vn2/q8LREf9X5T/N75N//5LgYZ82Xw7xJ8ZZkWiWxuGwy
ZvQQHtraJcgaQkdZ3sviB/BCZNEExCPrwIDQ7yMLaPNWRxvILTrx3upuVLW/iVPeDC/7tnwxQz+N
CiAns/CfsKecylskVgRkvj7xhX//R8T7d030G0huQUvdt1iTeIB2vJ399Y+ftk/D//vNfLV9tBp1
NZSRIMVh584G2KDazzVoST7kEi+roeJ3W8iLkXUXtyQRFU2X8Sb2QT0M4eRsvPloarP5WFQMT3Mw
GKY6LI4+hpMVj8xuEjGF+QY8kILLa6izg9vLAqnQvayKKhTEBdUg2WWHJLjMiR55eAQSI1/H0Bcz
VPRO80rNesHscKD9Tq/swVK9RPkW5adqTDgfjZ3HvNii4rW4lJOWkPxpkQ64mAB8lR2OW7AvoxcT
VDiOpfbvgzscBo/Ma831Z7ih19oZVG8wmbIcGhSz75aAY5i3j1RYbspeAvUp1kbyCcWsHGnyU32f
3xIyNMIa091FVu6I000/20LKJaHn7C09XSUbXTuKI+yHsflcNsZDN2K8nLNIdjrx7+7SU1VtGmYL
ODCIT7ZImg6j2NkWWCNAcjn5w974VdeQauqeYo9717OvgBfTVIaYQvqnz0kmM6PjKdj1LaD0pFUN
YJDXooTEf/i+rpGRIGbqaDqiTQ0KoOuMuJMqBEsZTxlS4Ux29d8DlPGx5qtesVf3YouKLZiYBtm5
CFuavaCFHDvDrz+ABxOY4vjAhQWR3Xp96l/sUcFlEAAeS0mR5s9waA9RBEyHEnxF/5DcckeKeVtJ
BZlF62atmC/m/tlIDSjmFuUgHkqH/ZDffDYqyNRZXqiL8o8tHL8MhGbLSdxxV8U+DS+bSMWaRWnr
aI1Rh2ldqM5/1YAvJHxD4h46v068G4P4IPPUENkpg4weqgTOQQirUl6ZV2Nk5mQrl9jBjMKucCwv
BWDaXb0+KM/S3dtHnhlWNuYoxxSiGNquxNyqpTdjXBwlri8yfX9jgvLFVJkkY6lgQgyy5z+0H/Uu
OYG010MCvecVtJhfbWOO8sVW1wdVyvDVygZvsEIEXa30qEe8djBv4yg3FIwJYIgSlYmyEr1KBGdK
//ntT8OuzG1WQvmfORu53ErYuO63tVscQvVbOaAbRlHXFYI2yHjkYbw1UXecOKQIUioMtmCWQ35i
a8kHSG4RdV8W9eoei0LAFUk1Vw2mZ21Xi37mkckA4JBB5XX7jh4aMzhtLFKVj1CE5CAa9+QYo2D9
jcxcQ+7IU74V/Fo1M0vY2KJuMbWPjHZOYat3DehxRi75aLGff55SLzsTpmryZLZqvz5zi4DMmL+x
TUUOwRQzVQFLxqUPEx6IADSZREPad/uO2QTerlKBAzxIYBQl9dTpEN+p3rqbH4q9AsGx8sw70Ry3
NKkAstRGnlgJTGEM2q7KgzHz0kqeBSpmWAsUXKwCMaNvz7UY7qx23nMOM3u/ACFDH8OA+AhlQmyg
EwN0J/k68mE9FYf+SN637UMf8F4WzCsSoDhRttD+0zAie53ZyFpa61U2gJdcrMFSFdbGHFThKqg2
KEYqySmgxnDfCU21S4WhdsG1kDwJg9YYztuLZj1xABiWdQktXainUh9unNH1BKsaSScxL7vrd++c
lmV9PjDu6IQkU1YVeoKkDJO5HSe8cdQAAgjSehPlO0JURyp+XTnaFuacEnTJ3l4dY2IMfb6NWerA
zUuTC4uJ5ZGmY9U9134RdL5Y2UtoZ3e5Vwbrt/Em83lPOmaOsDVMnb0mznu1MC/rTXai5obLAVNB
aM1XbpV+fUcIZV3hW4PUhxxAsZxaKwwSkB5Au96gIp0EtOMn4XYInZoH8yJXG52/bg1Sp8XsZSCG
LBgUhKex7e257J1IjIJuWbw0Bi96KO04X5PnRNShWY1KV0f1ssaLCovfoghWf0O7GnzoubcOt2rO
FbVhthy2C6XueHzKSUzDv3c2QnPoZOG+MLxk8uTshuA8yFRvNIGj+CMsD9cOTN33fV4r6mzAgf+8
EizRFi5tZclJvoA+ipNqMlsQm7XSOHBlGEY1ybDW1lV8fULJGJ2qBIyd02gL5hc5sXPR0QBL/pl0
roJXNF+vjtUo2/4EKheIJMVswBVOjqxhh0DvEKH46ZQfuLcxzxKVCcB/tcjIYSnfg6j03O4WH2NJ
dnzgNVRljuPS8GRJrLVJR33g8o4llT9tzP3ZtLMb1asCIDDB+1gE44UUodU/y3owZ14oe9oSDKCF
wyUQcI4SKxNRQMgtqhYhh6Xh55Eka0pt4S2fnozbaNdhVKo1bCWQQZ0lKDZXl4a5Ay/2XgEltWFT
o5fQfUmyI4QpCEJCckBP+ynObnhMf+wgvDFKudKypEkFBB6JiUQ8IfflEn0ByMqDVbv7vPIOD4l4
ryLixhzlT5DYUpuRVCc7cF2UuGnkRrX7AjwpRFSyDPLiQQ2d4RCecy4FPyt32XxPmveibOpBrXtS
7v0hepCn2kmFfanE+vWTwKEs5e4rdblpozU2IalBdd7wrF0E50iMsH7j8EDf8b+5Kp2iJGFiZWWG
pRE+Fv2ZYL+HL0Q5tw2sr//ZZ6hrLQ2VNgonWBODei8jaVYuLFp/dHp5aTM7P9m4DHWjSUoLACtZ
m7ATD7pHAIuFBxGDp6nHzJ3so56AWQI+4yLPXag7LRLrUolJy4xMLw73yb1+R7wl94oMaFjOB+Sd
feoOE+RCCfsFxgicRCocUzoTRBKZzshNd8530y0fJUTynTcOI32TmbFUrMuCnc1by5b0womjn3P7
9N+WRg8qQbO6GVRgO9zexzQwZvtCVyv2IIHyFA8Y99RJf32AMAgpwYvPaFSYkQ1VXLrm4qEF+NA6
jAsNqT3gFZl65RPXRTk3BX13DeOYNdqKr0eIrQqQ9w/mc4NyPuZcA1G5Tb5ztpSZyG6WRwUXoxXF
FNEFzdUApO+nxiGDtdB0akHBhgYCN8XiOQr5+6axmWSzXKekyZND7DjU6l2EI5fMH+qWbT8bFVg6
Q8F7vMa6wvN4MnbhnhR7mz1RWidNY25jk/my2+wjFVrGYQA9GrkRCCZAM+2ytudPWofW+A8V6Jw1
s6fH/hktct+M7Hq2uXGbc+w1KsbIrYLam4SNbbwKRcUugOJYeJLudXSr5Z3lgnHlgeM7PF+lIg1m
WaI+1bFmEtaixe3A1TE7EzTVnPA733WY/dzNN9VJhrnxnWVo60IjuIt8Xz9qGIki2cX6LO/egXLg
nAta9jLLW31IyVVBeMIIYYcUOuFX9bH8bZCZ82BS/99SiYgzGAsERy76768mFPt5jDC7p2HiNZ2P
lSUiiVpSwf3IJwPhMPQmMboHgpDrLVTNGvzkA6yoweIVyIZB2LWilk6Ij8sg5k1lME/Fizn6WiBa
NFGJZgjMEbBaFiiBEMg7bn2H6YkbO1Tq2Za5oK5kWWS8s0Y988d6wMwH6KZQGnb+2x7SN8IwIUfq
RRgjkgdkzCWGxkH4iSTW4o5H68gEUqkyPpcJUgf8LxVYhG7KmkZdca6tUmodHUM+7ijIvQ8SuQis
NcWae5VpybeV1UBbCJq3jtlnopNma+EiH9dOTdbPD7o1fxP7CDN1nN0g9umbH+wFQNZLoLZRFer3
aZ3c5NM4IdBKstOIyz5WNLfv1dtWAgFxLie3cmgcQN11tiTFj8f2kyLIvws1+7nI6/0cCncr6qZ2
LeYcXycB760fRgXEMGrCOdTGzq26KPKWqhwxy5AZx7m3QA2Qi2C+tuoh/DSrSfH4oU0h3wu6zSaK
m9fHDLR4BghLZjzaoQIPSkWkmQA0NNAjhJYcGsaATKsEjMonymDFLSDj/7VMTsomRrZGIerZAsu9
rx7IczfDiArBLF3wAFxeHPYmv5gjP2djLkq0WKvSBVFrnVN36cLBUaVhL0vpcUa/Ts2jo6As9UeO
4HaV5DLcmJW6JTIyHavEKLdX1xgA6o8z3vPdnfmZXxZi5Sxba1TOUrWdKi0JFgnemu9DOpT2OFnA
+iLK8k4T61GLei068Jg9BNcDZUoeUHPXMsSWyyi+i3wTV08MpOboCGcS0Ypby+XJcTP7alurVLIE
Htel6jWVXHaLJ0U3hACbJJ1ydAMQM9IlLmqafKBXh3OzTipq9N00ClmEdVb5BR8KKa7bIQBMG68U
tcCYIF8qhh1JNzapgDBK1SQX6SVu96dL0cBdcSmR5heSJJTJn95RKGbdTAiKUJfG0D9YhqiFznFa
ScmK8J2BjqR/JL22H/kzmpXALvLuCsYMJCKwKmHsHzAOWTYoY2KWR30Xybgrfs+u7A3YVWe6KOqK
BxBNnNr9EMSu4bTDt+SxfADvd6Dtk+eYW+xjDI1c/xJqr6XQVEu9xS/pgRSYHmLMi4NEzvCrAFra
IvwZnx0Q8vIeym+KJ+zls1DbvEIg08lwbyog+NMgNEUFp1bCyN5AorChYYQtWWxDK923Iz0zNGxM
UIFo1ZRKmfF8cYGsdpLcOvdWY/fl/KGAB24gkFeAmAjlwuuAV3aRvnYCQhCYlh5VLzqgA3AgpK6Z
z09+mUFoY4wKB0bSGFrfY1FlPBzRzrnrJgEYZ8iBFaPB0RNgDMvBUzbGKJ8tBGgJriZWhorMbznI
QBAqB/VjZ0t27EuRPd9jvCG6k84Lxgw+9LrfWqf8FMx1QqRoWCqpWepO7o+dozxcKHwCPXR4WB2G
XNb1aqn827AaBazxWG0M0NxyXlRbfgp/o0dHnhixG38PPy1ol7nT4/wkWn6OlOE/upJCvaLyzKgX
ccBPIDm57vQxaHsRcW9Js6yvuApdzFcb3hqmYZk6mpH0AHqCV7GgAyt4qUdNN5iPORO0uOIVsc2D
4TJrpVtj1HmMIHaftB2MTQ50ki8tz5+kqww+IeRbH6rWbM1Rx3IARshqV5gj7pN/JdWT8qgBCV//
NXGr+sxYs9lI6lgCBL90aQljqhw6JeGEncC40A7e2yGN2SzfLoo6kVWrr9U4wE4OHy3/xpNJXn/m
zvXxVkSdviKppbKZYImUKuufxQM45O7I58p+TpjUL9z6iWeT2RxSdRBogU1VE02N2sUhVqIFvXHA
f59BLpg86PfSvvNM1LuAu5G+g2md9IVOiK8OhtOse0hlOkOB6jfXV8n18yoH2vwSap/nRgX5YY9f
0nnKF1KizZz5oAWQSAJKMHcE/0Pf9WXl1G6L7VAJRQt7fbR4azLOhyhe9oqaBEaYnYBe/7ZW4mla
BLBPhSmnvEG29fVioY4jYTDaAhPq9QW2LGMlCzqijhUVDl6KY7EGhfAoYOybs0yeJeoFVPRdBS0E
WGq/6IHodfeJp6fgZQtv8dZD+a/8K/Gt2uZuLzPTg+ouRmXBO6eZVGjP5SquZ1LA0W7nE7BGSHKE
v8i7K/WS2w9wXuMiebFGk881Q1UMS31JZiuiee8m9+NxPBDBxTbD2A831LHat5iGFTUQy+OZr1Af
MIp1BQNrCimxtIR7eFd7yR0aJvwBI+a52FiiPuBgKa22jrAE2oNn9Ru5F0njUsbMKNhD+M879qW8
MUh+0OY12TXQ3plUJKvqefBI6TR0pzuSoDZBezQQDqY9EMlefkKQ4mKTmEnqxjh1Yy2tNEP/GMaH
+HdZ/GrWlXPhM8/DxgB1R8m13OsKRtRdszScpm8dc63tQe/sVMv3b589likwzWAOHiJYeIZQEc3M
MisVJxw9I3+aO8w06rWvLrPXFx3vkiL/FB1PQPOC5xzYz8mo9vU3QzGsq3rTAp67kR4Vs5aIlGP2
TRq0Fs8a45NajFCTBknIeF6H5j5dikqwE0s9VkBdOGKqYmYuV37JlnqAlqCVcH4fcydMcFuAkwPE
Tyr5+8alcmmGAJuWQgZsVO7NUlrtWDF9M02/dEPOU2ZhGdMlRQSmARADECReGwNJPEIrxL9cVUwc
S1lu9Gl+rGXNy/TeffsLs7x1a4ra9lIQIFooh70byvnDMIeH0lg4NwWzS7u1QZ0IQGyrtSM2Rh8i
Fk57O6MX1ttgyvCsoA+i0jZXF6UXfiRgpo+6YkiSqskQYaCbKEqZxKkFUUZ3lNx6T9A464N5a4F6
WXsPdQ7LibfmqCtD6hsQBU0w17R99LWCeNyxkUTD61Rt2KlCXj2qaigGQtMkFf5PY8EsdJ47Q9SN
mKcBMbJfJSaGhY1x9Nc1BcYvgwzBWneAQXzgu79sDN16AX9x2hoNfukKn27T7q88SZ/fNsH04o0J
6oLpITrVVQIxIbd2K39Tmucsu9cUjowvK+cEATXI2AkJI+hnrg+LOChxMSQwM4dnbfoS9w/T+uvt
lTArTTpJLkFSgjKMTH3XOZt1cUklQtAx+2CiAiuA1++U+wWU1shrL+iU1O2/vm2WeTZfrNIPO0le
wYe0grdHKCFpZew7+cd/M0B9oUgRS9EKYaDQO0/FFKAec+4qBr2Thfvj351TqFAWp3UZRjp2DuKb
YEY1jq2FqGlDQssvveRTBZlUfjGSBC36LtGhTAr1bshDgtL32iU63SoifRoJhcPiQWI9MM1nApcg
oIKqt8XaU8UPLRQCVXBEXQMsmdpLok6cdEnXu9GzekjxWASpSu2lN+Yn2Ufb5DB9/hDWBvSnFpQ4
FQu6JZRXDiDhKI2xxyAN+IqR5uCxatyQQT3QnXIhbwy5VRQ7QQanoakJsiF6Ija3yikd1nxwAWYw
vCzubmdTUSN37MYw0Lq2OkSgsviS5rh8bdValKA2BT1oyuXcQRneF7L8YGrLbJvx4NVt911O1Ank
qfqTsYZJYPUGWKPkQtScfjKVQ7Giy2Roca07oVHVTilMD297PytYWxYIpcHxA9ohWja1XcK+1aaq
d+thstU8ceM5d1TNVdL9pHLxBMTRaZ/cWqNSKbwyFLUXYY1QrEJs/FTfjqiO41k8OnyAPCN0IF/T
RDSrwGug0Vh8LdVHbHXUu1bTd/a4yMcyVhP37Q1kQXuvrFBrWufB0iQDVmYfiheyo50GACE+Cc6D
NwPV29W2dB5RhOe9XRgh/8ou9fCVIh2eSCYzQOzff7fi1tzPYq55mE1oPuAkpNAFnji4PBLh61Ay
9fMK5YJ6cAcIcJvx77jYr6CgQHbaabyXLjmvtIuYGvQhSN+VcFVe25JzsEia4whbRnFYAT/xhL73
lkJ0BqtC4VRaAnPGnJ6ZRLzoxfLOrWkqekG2eO2LAaZHX29tw28CwqpYybboEtAQr2ZJPtCrlaLs
TdRSQfBI477mPOvUNMauSmjTZNHsTXrq9cP33nyOkmBoeRkozx5Z/iZ7r9NlqZYC9kgGWrrNOdXO
k/Uc/kT31kF1xq0BE8Svmezxq4jKmOFxTgrrsY30E718CO9gyZQbdVKcp5I6DEhS0KiR2lOGxNud
U8VZ43GvrNVN2Qq2WrS1s0yr/7Z18o/Tu22BgF1VEREwq0IdlzzNYrkYugEDWw0AFCM4Zc1hUXex
OWRB0RaDD3IlLmCL5c3gA0RaJkElB1nu9Z5XrVIL6tRgkG9XfoEMuFcD9q899LZgOQWGJL+ThiSh
U1Mqv0zdVuP5NLnlXy3bgByvhsUbukn+vvnoQxr34dg2ZA6v3oPd+Db2iYYY0bKpbt9R5mCdoW2E
p5xs1eVYVmREeAIjWQvH+BzuCYmlepK+vYMRi7m8zfVFLS9Ny6KvdJhDtREKGtAquMtORPq0d8As
78s8HQbGlQKezJfrkvx9s51RWpsKxAHBIrlXD/DVb905dKVghWiUvlOe+dRYrPfD1iCV2MemNLVd
WOB2aU2ga5tKccLCUP7S+tI8qoKR86SPGIcUVQ7wrOKkEhFEKp/ShLAY5EFv3VpKb5TJCkR00V2x
m2I7KQD4mHTw3RrRqTD0gxFVVvD2MWVssCxBa1yDbA2OqkKtVxHmMI/HBI0zufIt60YdJU4gYM2n
XJkgW779hlKcyNkc481yMAsPc2PFjOznADZFoGB/zC00BIMh9sbnMYESEj+JZMThK/tUTJD1MV96
ZMnuWKF5HfaTrSzWjxUjfHYRd19MyFBAeZ2zr6wiwFW6QH1XaUXLXhyQLhBqgmRX3MegO2xOup/5
1p5Hp8TqlG+tXYqTmz0OhVRbJGJNDiSfcBuKgp2WNpGRx1QzIVxvz4S40nIrj+SC3erGv3ipxP9Y
s4lWqIGqlUkHv7lG2jKLGMYkqP8Loz+IkZ3crvZzIHBh/xcmCSrWYtEv5qjgEPZEszG8bLHo6IU7
PmYemeSG7E0eiN8gpXJfALmk3a+emPqRAniYM2Qgl+JtP+vBefVLqFMEWXK01UosnLz9CnC0H0m1
mRR/q5/A53/iB37GRXdlkTpUgNkYci7B4p8Z0OxCc8NngGWEwysz1NkBPkpc1o4sTMldebxpisNo
Sl7ZybxsifxL9MfUAUyAMo0u4eKmFqSm2ZAVCYB2RHFn+KYeFN84rvvEE8BWklS2dFhc2QTsw+bO
fZI885VpnTzGdDzKdJrhCcTCEopRDQEPwGntEuItSQBiXb89c9t1jPsaueeLLeq+tnKoeI0TbJFl
9o/jLWSMgK2b3IiIsnAhrbylUfe1rEKstVlhLg4LG9Jl/qjKTjFZdp0YTizcI5Oyax2z08u5bHiw
FhYi7Gqx1AEd5nyxkqYlfXTRqSThTysd6EV1+bwMzvwezmIWfOnKKHUWB03JEfCxZGI0t/aqCS2a
IYikc6QchPyvtPm6yja5fYjMcDq7mrjvla/i1Lh6t9Oqo96cEx3TZjxwPdPDN5+e8vB5zaqxUWsA
YsroFvNKk6us2mhnS7aPykJ3i2Wp/bdvd2ZE3robdX7LOhuteMBmEKTaWtoK9OP/ZdkrHW51iGzu
W0eJyvpjFaWUVsYX/0KkYKcbokNGmuDJzz80e/yyG29XqXt2isBCF9VYYQr5CAxtK755j2k6Pwv6
Q/xsBBgo6J0KBNLo1r69uYy8YutoNOVGZ6y1mBJHC5Mvg1B/Uctyn4a3ZTE4aflXt0zO2/Y4e0uz
SK1lZk1rA3uyULpdGNkK5gWHoXDfNsMK+YiBGPfHE5mUM6/TtQLJURmp+IRDKTtttH6NIpD+G+JR
yX78N0vUp+uaPEonDZayUQpC9bccznaEqrMijZytY92WmzXRk6y5Lrd5TNZE0EpkGBF0mzv+CWeh
lPDM/nfvaNkPyLPIepp3iO4tkDVqjWSjMMaglruHrOvvwGBh3GaR0eA5OtrQq7TstjI+MOmJH2GS
pB4M/JBeu/6A4pAsVaEjzmS/F3AdEXbfFro/6Hq9p/vEdBeIw+LxAgp+FISvrc3h2hTmim5tiucu
lFQOiDKxnwDvEqKOMwby5/aD7X0Jutn/mKXbFGYTr4VK0NR/ILjNGbqfKuhnyGyU8Rg/8YpHTA/a
2KNqVVEfhovyZ5nJTjr+ybdSPuSVeWFv7FD5gZlr5bxIl3Wlj7KXu9UNARQWvxYgQr8bqByJ7vSz
P7eH7Hb4zP8BrKBmmMCE4NGNYQy6ixEWYaYnfQTci6i4hnQa+x9DjlkzHUAx7WA1PE011r6i1Kmi
SGUqoEmhyo+TVYEcWqgA/dcVYAvGYwTue3kE6f4Y3zbmcpes7XNeJJyAwPJaU7IAIkKL1gAp9bXX
iq2xyqVcADlePS8VtGbkm0RJd3PHnWxhfdCtJeXa0lJqsRzJZefWYX9ctUFxIXd0H1b9Z0uu9vlg
eKNmuXKURnZZFLvMzL6+HWUZL3xp+wOoJGwxI0xVCFiqqqXBCuyyvEQfuAm3JqiIk4j/R92X7UZu
bNn+iuHnSzfnodHnPJBMMmel5uGFkKtUwTGCZHD++rtC5baVVEK0b7/0BQwYBUm5k8EYduy9hrTn
mY4QJQdMqT4pMIxzJkgTKNSVs7tU/n9oJAOaDkC2aH1hm5utRpahDk70DMx5GBo3quuk+sIpeClz
UuHdpKIkAqu/T84ptOz6KKukGkAs+YdQxLR9orwrUior4HjGhXiX4ENn8WavSW0iOM7HiJdv8hMo
WWj5wildg/QlpAGER2eUvLzrQnvJVb5elt25lDeflUlm535sq2XeViiTALfwLhZMVuiZDrjMFi6z
VnT9U2RLmF+wHUoYW0GKs67GsMNtv1+YUeJpZ3nk2ZeZnSq0K6QuKfBl1OQbZMbcGKX6f7wsEMGG
N45iwYtnnk11dDQB8ENVqlUnEGwT54lXyx6HF1b/WZTZPgMDOd6xEm/1vysi05quLWCkx3Ucfv1A
F2fsxyea7TTRMOoxkbB1a7fCSk1wzOljM4K5C9EFn28XwomP+/yK/hrA2YQdeNeO6YhwgrcLjghg
LpmH5ei9l7h8+WYh3sWh1NFNg8g+ZBznCo6qrHYoIkY1buk/CU1ColIoXy17TVzItJE9/RVq9mhj
Dzdqo0WoJGKnuIu2KJIeco1cf/1IF84+FcaX8Kd1ALpy5vy+vI5LVR2d+j0rVdbZT9PfRWzgperU
WZzZJIxlqGOMGeI0fpJvJZifBC28rnRXK1YN2/G9AWDyUlXl4hh+eLjZbFQp9PqGCkEVDvF+U15N
2aFW5KUL7sVZCFaOBfdwBQaJszC8zImu1VrtD1BZ11epkBKFnQz5LpiKyyiPi6/sQ7jZzMiksnQU
EU6Fkq9gfbWBtV3upF88DZCe/PlYsxOVGXUMP2/E4auKhoabuXwnNAHacNrj3XlQJWMnC3jWaYW+
y+3Sy7s8ZT7EF/nTh3rykKDxMYr4KWSW6JUwWyErBzqL6TFelyFdVsi4/CJhlWiCpIxdZfbEVDPH
Jp2mP3bKhwLYYPSC91Iou3VIgqVu/qWrGnbfv+LNnrCs4ioxe8TTw2grqvMNRB3NIL9ertVeOszg
bA8neFNFtjl3gp8gu4NCtVr7djJa674jFA7Ufbb5eje5VG1DtqLoMsyBcaTJsxHU62SSgVIQIwhB
TjCByLiFPmbjCqsMeW3BybNb/w9jzkYRdol934+I+S4TA7UmDr9XlGjhfC2EcGKyWaqiXdpXVCFx
AHVp6B9aszTFVhLYHWsWjoEm9zDaAW32LVcXHmwpyjz/qEcFVlGgFXKoSvLHzLmxWeUtDN6l1h8a
1cBvwSVUwEXPF5lCpEjpGqP2iwhw47qVrsxYC6o2PdKRBjaLfcnId3UNjCzgcgvBL623j8Fns8Xo
CWFZhDfXBc2mP7AD61b1D0EGHNeT4Zk3ytL8vFCpAxYWmCPDgmsuTInPH1fKnLHQ4ZaDiCjSQR1G
dil1yTYNSskbu4ODmoGYNHV/MODBuMTZuZgfocGqQSQU0uSfjlspU8zYFPFryMfGnrKze6/ZCi0z
1VUfuyXVisV4s2NXr2yqDSIe8OObuHVhgn4UEERtZSqQd1xqQl2ash8fb3YSZpJi1nKOcI7yAHBL
Y6O6XqhL0+bSXobOHo5buIMDlTqLYlqp3gNDA/gfh0pGWhZurx7lQQ0TsqMQOhmAlrdIvDJFkUuj
G8g3eL0cQ6hHWYDgXvomqBro0D8FlRWQ9fPplDd2XtdQq/BLbXhjmnVrJEu0UrF7zVNcoO5xC9SR
oMHV5DwESqGdrFCUDaHeH7CBn7qqvs1hotLmPPh6PYptax4KnCY8DmArlj2vZ03MaeTUaVAHGQ03
0W8lTXXt/CHp0xut1/x26FZfB7w0fB8Dzq7QvC7KcpJaVAknkB7SwhuGhT30EoAZSEAgC0BewFua
u8GMTqlZpMczjVu6R1PvKC7Rg+dGQf2geQUkjRf7D5fe2IeQczRb1qipbHGEFJcSQI4qxxNZWr3q
ckBAV30ghbD09bXNtHRjvbT84JwKg2Q4OBpwxjyfKw23+7QpUAPJoxFOp47HyhQNpSUF10vwR4C5
MBctcdeDRe95HFIltVzXoosk5aUXWxl1C4KOd6JdlYX8o887CPPq0Tqh9ZWk2L4J4VyoBfsRCtJd
Pe0TCVg3DpKgBteSr6fUpcH/+NXElPuQNALXmltyhK9WGeUeVpC+FU/3lp0F4PosAYPE5jlfLx9j
zY6vtEDdsOwQS73uV1YA56rkm+BcCobFYO0J879+tkuTWTMdHB3vBUN9nsTxlNXTSAFWJMpdOamh
qj/r+XDFVdvTuOUOjuyVubV2SOJHU+SBrhyMwjFVVzwj05bu+heGGq1y+ENjokHSR56tXuCSmEYH
BdAOhXjd+CO2y9ApJbdKYJ/JIT5Y32RasnOaR703wE2IPWuUtq1O4ZmdumKOLAyPmHaz9wFSNipY
QjLCQevo/N0XRsocUumg9BxgpSwMDHU/fRUWzoKHyndL9fhL2e5ZQDFCHyablGvx1LYIKBoA1bX9
1lfw12xcYX2n4xq4XaJmXhjys4AivfkQkDs2IU6DgBmU+0y6GaWT2QKXMDDv67G8dPk7izRLcSNN
KugkHg2OU3v5RzKJbjXMLvXv2Xpa549sD+xqslJ/B4nHpfeLm+iFtXUWf5aoqaVcpgALCxhPFMae
tiZkIzZuNWCBXG6XLpvvZ9sXc2e+aXNraHvd0KDtn9xINjRqIPRdGvrKpMRNnVVn30MFxLPMwZ/G
HwX2sahMXQ66wwRudZ62LkyD3clpXdlRPbXdaSCxteVrT8nNQODoa2q7JOuCwnhjXF5rmrSyUrKw
P4gx+eoZZgvSNtjArARjpofdHqW3MNlI4d/QP15YZ3NCRNeaqWpP7+/GRi/TWMMozOvcTtjKnv5G
R3Mpnvj5h1lfO3qvNRPejbxVEhc6QiAQ/MRf6ns09sKle/nlcYRPyzsSx5zb5hqRmnIrM8Qlwd4K
dT4wOo7qYrH0wmmtO4aDnAQcQUSZPZZUwVGC8wk0DJ1uZCW6j22+NVp+//VSvpDVgQYhNkSo6MP3
fbaSIWnFq9HGoVHIjhIONe89LVZzbMIDwW2cSplbwWDiYNcGUxa25Av7lYEOKcQyAIXWkK+fv7k2
MZrMtAliOxLuV3kNS+BaNw4TxEp8I4qmx6+f9cKQAmeuATSAIgc4UGJX+TBTklyeep3gSEKVQy3c
opBYMDGe+Zw41tIeeYneiVscCsHQsgOBd36Z7Ew4I9XpgLpf0D4IqCHBovZEf5TdES/f0pCt8sPS
HeuSzszHsPN2ZTxFtR3HCCvARcI+T2Mu/hdGmzyQVlpo54HIbIV/dXRcin5hbZwFn+0xuDvQ3tF6
1JFKKFVPT1MhAwY9rbLyqp8a24313iXlkgLepePoLOzsxUqSbBZEDLUQsRS4KZTV4J4kvG2LwGQ+
+V4AWWqmkInqAhz+TP596ckvZb1n32G2XmUt1yNdfId0Y9oYeG1tnwQ0UAtb1RWirNBAh05jxRev
1Zfgy2ehZ1ltMRb50Fpd7eOAGfzYS0+Ki9OYAtmqhXrrQSi89kbXAyBn8SReeuOzrEopnCqSROze
c64A2fUoQBbauvtdEGWsUCCrAIncN2EvLwe/UJ46e/DZBjJ2SVcMI6bb+1zfZ9saojTKqrhaBEVe
2jo+LOY53wn2dMBSFe+LGbpUsHF7X8wkHFDIhx5mfG2u0vvFOXXhaMPzobcryrLCb+R8w4IWuiVz
SEmCydj5cb4vg/xKgE271SgfG8ym4vevd8hLOevHiPNERyqqDNlzi54ywJ9StueYSMOjIIk68UEY
KBcLe/JixNmWkUhFlMYcEUVN+P0ZKxAo/nzGPyP+x7fhP8kbO/1Mefi//wv//sZKAJtJ3Mz++e9D
8q1mnP1o/kv82Z+/dv5H/74q3+htU7+9NYfXcv6bZ3+Iz/8jvv/avJ79Y0WbpBmv27d6vHmD6EHz
HgTfVPzm3/3hL2/vn3I3lm//+vUbXFYb8WkkYfTXP360+f6vX3HWCHrqf3yM8MePj68F/nLD87df
2I9fDq+X/u7tlTf/+lXSf0OtFxUloKXgIWSikP3rL/3bHz9C2QdCDyDzvlO+hSETZXUT/+tXQ/9N
B4gDbWrIQDg2dAB//YWz9o8fCSEVGXAIWzbQPFF+/e9vePa2/np7v9C2OLGENvxfv54nDWAayrIM
aRaAcQSRE596viZqrZVsrSFwRybU741HW0IXjTDXaJfUN2fU3vdQCjTbDAAsLFEvmd2nWlVqMosj
VC/lO5jZuVreKO7o6CcyslBNil3CUhSDmy2M9B7SSr/NmxzcEQnap8ZOsap1T+rvTiW/Zcroxtn4
OOnSGspomzrLdlaZnko4g+ecXZmSdPPhxf4xbB+HSX8v5/yV7//89kirVHRzBG1nruyM7aofkPJE
rl11zcqWlKt2IKAgTwUovRDlpxX0nsa9flUm6Te9qvyE2V6eJSdtSm56dVeV+aNcanupr4+gygX2
i94OEvQFyUZrs8yVGin1ZLtcx9a0MazRNftxnUtbXStvcittPUXuVqkKR9SibNzarJkLn9jRg2TA
jpD4paeV4kpyoftWGe96Bebzo7NL8/RUjZJrU/NljFQPMLqbsXB2pLN3cYaS7WCoK6ssIlepTJAk
pe5Q9pCSa/J6C5/53Mul3G0UyG2qTuU1kD6JaYzepBzvrFi6dWrlDQITu5H1h3qMR5e27EqteO1n
DAenojJY4Fmv1hjXboSjExPt2swT7lnKcCBsDCKZbzNZgpsJeTYnHKwxvkpjVrsys07RRDYNjYOU
K7CAA7mvA8NFMTMfLJ5t10XXvcR8GukgrU7KprDBu4ugUWOpe0lLT3GcXitUWjs09zM1PuY90nBM
DjqWa4XZukuM0cd7ZhDxjEOnznYd7VfQon3N5HLdJNgq2/guGrTEZXB5Yfylk2MLIyi/2aCsMsuP
m/SmznOkR0OQCHpprIcFiTdDod4WznRM89xvDelOVeG6WjSnSa2OigwuFMhHUw7lN27uqoms+tJ8
tYf4uiTspoLtjKRsqJaFqZqcygxP1PSkgW4HuYmcKoDkwFUSJ7gTJ6A8VupLNDj7zB69Xlf2ZFAh
Dcgo8fppBELyudeMQ5HD0JfWSOXS1nZNglw97gCRLlBJLNta9jpdeRy7InE7M9Jc1k6/G3F8C5z1
Tab3PX6xBpGpyzW3sZN7e6yPEbQP3YJiwmJ7AQkQ2iogGw+h3bS5G8OD3COFCrMR3oRG1MK7YuSw
FE7LKEwyq/CitMt9CF+xwCgmAGYzfDL2zo2ZsgB0LcmbquZ55OQbM76TdPpRlw5wyf0tlxI91KfH
aoxiTKUecmDV+Gw29hqom95NUjls4RQQmGaOKjAErqlYoU6ioSxcKXFQpxo82Qdtr+bAyVAD1TLl
pegq2QOg/Fg06oj0ChnY0aZJKKeYEEM3uXIjXec2O1qj+RIRZzWZLHazdjBdQ7ULV81Tr2XZruyj
JxZjJOS+fDL1ag1XuTuGN90U+QHCq8RjKpY5te1bbsYPdZRCh6D8Fo+hNPFnZken1EKmNaY7HZ5V
zEJSogz+UJRHI1uz0tgQmaKwaLwOJUwsYufajpMHomR+11ZrIx58YvMnR6vcggGIXuSI10TrQpau
Iz36kavSj66aVnaXb9syeRgn+8awspOVGq+mDgi20uwjt5JzCCdk9mujt6vEAR1H018lILJGmm+5
Yr/VfQWjaOPV0lFrh2RCrO7TIjvJTfl9rFuvtNTrqKjXCpE3MjSzcxsaDEb+WJXXuWGu8y57kGzc
2qA0fqVLL21e3kI3YVOPkOeZ9GCk7UGdBt+KoK2H9Td1lQdBgzAvIYRkRNkOnq4bh+dXWVatYSBw
aserpoccn9Ri3kkqbM0bsmGEBGD/3eus8GE7G459unN66QR9nids7K9tk/mQlVUGy4eu3dpW+JZm
2YlPY1BN2Unn8Y1pwrXZlPZFIg0upA2ORZHu6AQYRJEeS216UXRpNUb1GjrkfmWR+46RrQ2UZV9h
xyrja8lJH/nvuQaTimZoazePmkOutFurzkIIhyI9kXw61TGKWM1Ki1AUGIveqxwzTCYQ2ibA6+zE
vK5be4B3aHmsq/IYReau7EjQmgPuJaX1OqryTyT5P8rl7liB/+bp2Vla9/fSvfCNiTSJzz/qf2Gm
B2/HD+mAyCTP8rxHpGu/uK80+5gdvv/NzxxPM34DFN5GawadINUx7T9TPE3/TZgmGMjfbIh6oS/2
Z4anqb+JRtk7VR5lfYgN/5nhacpvIGMg+UPaCFkNuFz+kwzPmN8JRF4nmAHAzgosCtoI5zmemXVa
GSeoszYskn5n1NSe5CEGTZ7l025q44htnEybTrLc0a1cD8mj2hcAeg5p/gZtIDW0HCg7uqzA1pmB
f7JlXKPjXi2t9hBVvXkXjUy5UhuFPuYcpBUUoOATDvu0JgOSlI6d5jldHT92agVlHuSGrkZZ7zpT
f1tp+JW4teC5xVRf66TWSzQoMBZd4VIHWMZqtJ7N2No3nbnpqz5Mu2aLvun10CfHtlVe0O14A875
ta7plqnYtXIkNmN6II0VRKy9MaL8eir7u7onP6QOuiGTEQJwAXWeZN+q6jqHSsLU5feWSu+YDHp5
F12p1DrWUrbipYa6fwIgm3MwmfJEjWTbOdohi+0jbKd712SQarRM6ibJ+KQY070z1tC1MNKXZqhu
jKZ4NO1pjzxrh37yc8amx57nm0hpwjLtd70UBeA7bOVSOdkRD9N8NF1KiAWUBC29bCJ3RGrfcAiF
xMksbOzRfapb35HPn/pa2laTHrkRHe+V0b6PGjsgirRDsQ8Ctok5uo2cV75l0UDCOeKoaAI1SLhg
CbFV09iTYissSXrdEmMlJfytI/0rtSbf4TyQKDLNOFsNg7TtSuZWEA/LkcMUyMOmtH/luQHzHVvy
u1G6tc3uGfZ8G70sKzdNSCj3fK2magAw4K3Row0r5VJQS1OQU+n3JCadn0zSKY/UUC7SDUR31jRm
J646a8AMrmky7CzaHJhuPEVJ/gLc9waZwmHspm00Ns+JHu+4kQSTHt9yNcbxTLNXqVVea5LsacGf
khzpUyc5IIbZYBEoOegp0DPZVqR8gJZ75pb2ABdTkr4msv6Evm0IEfC1XSi3nLbfzcg4kdbZTEAL
uypN3ghTrkHS3+oZOIRs1G85T96gFbqlZoa3TO+icgwTnl1ZdZm7FoGHT2FOsWtJSHlqkzwYNg24
Ve4zo/ymWUiZKCtD2EPdVna8GVND95yKfG+a+Crlxg3l/Ubvm8DJKR632NQDfeLycD01fenlVX4v
6dpGyvrXxE50pHH0CfSRtdzYd6aG1jdBJ7Af5Ieo6o5QlX+Euvy3XBlhX5xNwOoy9dWSnSMltuIm
VOUBqny2Cy4djtW41j0575kXdeOzlcT7tI/35lg6rlqb903KB9dKqeH1jrRT6ui6LVnpliTaxZOd
u0bcIrXqhtso1Y4Fs9dFFgVUAd1p6gIGTUHZYJtOJg8lZ7cJQDKrrhyZX1VNfMd6uXIdhtnaR3Uc
qlHRrTLVgayu0r715rSZcrJPTftEmwjSCGlsrJWhMq7bCBJQFjD0oSORN9LJ7VtUxNdGkyp+bVrr
rsrSIOvI82CV35qxGnZtbvIDZrMKLeQYwA5Tl8IEF23u9g5vrhtVmq5ADM5gS5EfiRMXIe2r4TR0
yPhyYVGWlcW0JYLekHX0DvqUZZiO7D7lJMiUIhyUqt1FKbL0tgWxRKq0VR2ryBaJ03uG05o+sg0S
6lH1rA3qYeKs9ljGXiKutp7WFz0aXZAs7JzxUNfKy2RajyBzkhVtp+i2VJ19NOo1Vneke3Zrb9I4
+saH6tip7Hvfdd+mVruL625H075CdTJb21S+Qs7/o1fGl9Iso1fGGgqX0J4FETduaW1/Z7k6eZYl
1z7DIbWqa1Q1BztvvJFhi665GVqtcVtFDQqRBY32FYe4euKo14qWQSe7LitvxCEWZKoGb5lmIq5i
5Mc4S8I6pc9mbngguUZepyaKCwHqys0qkAwMjaCQPdQtHphcxeqgI0O3kIeX8XEspwdcf44txAw7
mh9gV7uGqNX3IqI6rlNQH+ur3UgjB0NmdPK2jyXbTcq+C7KkGFxIeRV7KZUUl6TtWq2SbA2JmNGT
nPxWy8ngan2FcljOj2Naql7G2+e6radVH+mZb+RI6voSwwYdznqvE3pItK5e5dS0wYPHHwInRfZ1
m1xxTi0sc+gseQ636Q9dwokzYn/z0FUaPdw2dS/t5f7QddOTbqGIbnQ6iE6kROWcK0caGVBPVnR1
13YD2U4SGYNUGWNXM9TeS6E+umKNzty4IvdVkUl4F2oSdPEUJHlKfRlnluFIky9NxbYo+YMNjMJa
jivVjSa4iHFd/2F2E2qpdtS5g1Z2bo49wxun9Ac6VPAVk3CplzPpOoN03koy7K2a5AkwM1HtZZXS
r9rU/k7z9o4zGdVvhydXjiywD2l7bxqtvYOKSFPhxcrWTWnz4cBA0HsbWDc+NnVlej2vcPGDh3dI
GvnGAVFyhb242JCy+I7rYBnUmhODI2WO4QTYyz2uGnhncSbDsFYeesAuJN69DHUunYCMfhwgRrvK
Jeyx/6dg0MWTOg0kY4DApA6K+DJevC01Bppr7aaSTD8jeo4keTwMZVr7LZIPHbNQTWj4ngj+o4z5
76XD/79VP2E2/lVO/PxWvJ1VPd9//2c+jOIl5PsAm7Gh2y+YG2gg/Sx56spvAGtBQ9CB3LWDVPmv
fFikxn9UOBX1NwVMLEvoOamAxqn/JP39hGwHggelVBnfCBgqIYB3nv02VgI9KsccPEBVriEg151w
bORQiYrWPdD0hgpx2CUZhnl/Q6CGQG6EPS8quBpKuOcx1apVlYR3g8fSwW3Th0p/KOlCc2FWT8XO
gv+gGCesu0wdtepZqZ+o8NqYhrLzoLCZDzGOmhxXXVuemAkU86g3t4nd5HagVhjiYIhznsZ+K3MK
hz+lsJ8qVa5jL1JjnrhtqXXm2kpRSNpjJ9ONdV1YtbZSE96/tIqZ6JXbW5aZbjITBZ5nyxpsKEBW
HJA0ZrZRGwwFd6rcMyyI/wQODqxp4Xk/dYCBm4ayFTrbuFEBlzU3oWNNMTQjpCjhTWOH9RNAtnfa
OkZvA6xqSDnA/uLv8J3PC+RilAFcw20MaknCY0+bTZ+JkoEWgwm5K6MBG0KdUG7M0KXLXBX3lo0V
pWxyP6ykC8XmT1YKiCmWiYrCvyyL7sD59MmJ3MtmbsEUC9gSbS2thq3ASePuvxBJVPf/Kmq/P5wN
KwHHwDTFmM5tQ5FNpFXSa1C2bu+b7sgcaxXhtB+PaQP0Qr4kT/lpWeC5kEtA3xPBMGtnz6U78G5K
aNl4HdYGSrm2Qnu37FFWDHvxJTcL43jh3cE0AM8nBFrB7Jwtw8QkWje0TeNpV91+2DiPZCVEelqf
wvZLmBOX1+X9kp3SJxi4QLLI4tJtCiis7cyiOtZYVBIsGrwUHm4y7BKjDV0LAbPp/m+4W2KbnL1C
cKmhO4fWEvpBjinG4AMKo9EU3iLNr70UiFtoEa3gHhpDFdbxxsBB9/bduPQq3ToQQVqAQH3eWgVx
/EPs2ZPSqNEy+PvV3vRNNMqBTXqpttPaWTUrFT2EmwrV0CXq8YVtAEHBnjDhreagjTSbRLXtTHXa
WHDCAnPWDmFFE0wBAKHXpj9tkZFoXo3G6lLz+MJuex52Ns5anMuNPCIsH916Q16T47iq99K68wsQ
9pEI7fKdCT2CXl8hD0k2KpSHoSfrac9AQ67/8cQ+/zKzgUehvGRphy8zBOwoucKNusE2ofsTwAkM
WEhLOMauvo76ebOAWJ2oZGlgqWGqzYI6GcttiQ+1145Mgn+errT3uEugQKAPYyGFKIJ2Kvxr+3pS
NxqHBNvz119AAC/OdyvA5VXHgJeEhXrZ/FSN2ywmdVvi9ZrfdP3RMBY+/9LUOgsgRuDDWrJa4GZt
FQGAIXwVcofJdXZf4bj0dWwast9cly/jo3b6+rE+IY0B/z8LK5b4h7BgYdt5NiIsJCTvUA8DsseU
oL6AbgS7E7RGQ/cL27Wel7B3n/fHs8BzcFOkSA4SFQQe6oNVNd6UPun6vZEvYSUvHGgIhLPbQRHU
AvlptmalOJIqVUcgGSpfxTYLrQPfpG7i60sw8QvbISJBStdCCoZ28ywpgvBKVPNCjOW15Rrw5snQ
47RclNrTWxOQVsGoH6k73FtAlG71I18gqYhFMJujSBeQvWI7xiH+Xov98C4rTeUOdE4RP+EbXLdd
GU0MIzLXPRpG2rAoqStG7lM85NhIUSx0p9+xXB/j4QAyS4qdYGxK4NBVv9aANaHPlAiC2SnSTJcM
kVdJadABCG5091X8XMqTqy21yD+fBpATA8ASlW74l1qfkokJhRmLt9bkmdcK1k5/P6xLcJw5NiXi
kW8SNC8W0pcLIU0kSZhPOP8gUT53LmyKpC5phet2usFyhesDms6+fnIOINHgGEh8ZWmtzvcgqOoa
GGsoUUBw3vx0uGdKajlJ4RTosP0YDD3QkhcIhx861AJauUI1KV63OkrraXs3aK079YCzciOI0mLp
m8y34/dvIjTSRYYK6vrsQEpjfayiSkY7tXauqx639hH8WXRpMX32JAdDAeXievInZFqTzleJoq/U
uNqYYPBnRR2OpuwR1oayvUQ1vDRGKlQ0cDMxBN5qljLD2hXtX9soPDj0uVTB3jnR4Os9c77MxcN/
DCG+wodpb7JyKCQNIcrURiKObjY/OQ36pagwdSaB3jFO5Jouzbf5hjkPO9vHVJjATNjkCq/NfUfz
TE9+KwakW0L9KEP9VPOkUNAfoCuxlKp/OpxEbMOADr9gWyjoKZ0/ctGVpVUCbuIVteZKgMkzlKbV
iAVd+2SVNYQSS8+q+205sJUj94EGEJhqTW47TuuE2J4RW0vDcWkKfvxKs4MrAnKDRyqmoHNb/ICA
o6/9fjceh7Xu873yUB/ZHaS9/47hynzXU7G/AMQN5rPIRIz5useyJHasA8SAio+N+hv4li0EDsAH
qg4iBcLSD66/fz3lLrwAXFxMDbULCOeCgzhbcAa3pSSZAIOJDtKT+gA6giF5xXBIodUicJJG/jA4
nvMgL7oifJ7taJiB+YxbhaidzIGLU8sYiWSTIUFoNjzEbSnQg+Uwn24u6E9+jDOHK9KGapS0iCO0
pSU39qowDkhohVWQXC2lk/O2pPwezQRzHXs4qkVzQZa8qiKzsyPmxZvkaIDR1QHYK+H9Qbv272i2
zuGtIh72I3iiI3fE/2epAZqfLBsss0QSAuczOOq2AVQ4IWO9SDyeJwHzSOr5Uk00KtHYMUocSyqO
JA3isPzdqgP145DCHkR10+0yIfjSNMGCMMS9yJTl+b6rVtYQM0MRYaE/H0SbNqg2Tbj4eJ/3d3z+
hzizzdfOnR4HvQoR+a3zRG5irw/JNoE2hQXEBQyK/8Yt99OCx31aJI6CaqDYsEY/H9Gx0eyJDxmO
970ZDj5K609CaVIE7QtMmMxH78T7pwteBDU0kNzQ+kBOOdvtbXNA199GUCEiWKzQpcIJW9dYExVY
3YAC9lfvOUa3TGv9/LxIX7HZm5DksAU48/x5CyjCwXtNIthrrCdlD58+sH4ioAtbGAEBIrTrd0t0
/U+wfwztWczZrDWGlNc5uCIeXxlPyTF51V/UgxrCZBLSEtKxRo3vpl7BUcfxsqd40VT38yNbBjZ0
XBPAvb6AUlAm3Sy4abtEku4zs90po/5Nz9oltUQxdB8zZpSBgNJAcQa1PAVA8Nlb7dLWUWmq2a5Q
sOiPQhzSvOKb5tCvF4sGF58JvocQr3gvd89eI1hnDW/AoHRheLGarlBoG/zmJDG3OIpM1YIE3Jrt
jW18TG/4nbFFwRW0BnVN/HxhMl/8JtB7xzaLQwz44fMJhSQ518sG3emoAoK0v0Z7aFoSolyKMdsX
CjmxbalDDKc6ZAqMufP7gt9+vSg/7T3i7X14jtnbayKa5qWIkejU7dsK+NJ/fKsQMwRUMdCoYHmE
yTiLYfdNmUeoQbl8lRcy2KY/c4uYw00u28ccPJjMlxY13T8p1MzjzhKMZNJhMIs0wCUQ31kra8mT
N23i/rzJLFJNxHL+sA6E3hVuajh/UdJBg8SYlXOssUsnLVVNVxhUQngyaNZRkD5ABBscP3nhXj57
bZ+CzZLXJGmjvGQIZg+mT9dd2vlfzwvY11yKAYrfO2oevZe5N5ZcOqZOjMx0O6JO3xiA9zgVxlJL
rlJ6U8Y3tlMDGmSHkJDvNkWXr61E2oE1d8sm7cZKGa5JDjM9qgMJa3W5cEb4vSmyrd2PhWd3NHb7
VL2ucLeGGREgPzWOHL3ZOUY/elkLLHUXpVdKHwVjawCZKvuASu14Wl0XPHnJeR2v4sJR/Nh2jhqP
nkeN9b5awUwbTfPEGWN/MMeTJY9kFZVysbFVgq1eom8R78hKj6z7yi6hYkJV5hmU3oB1V6Clzq+p
GUWHkpm3VQL5GNcBhCcNTGL9X87OYzdyJEjDT0SA3lxpyksq2TYXQq1W03vPp9+PPcCuRAmqmT0O
ZkZZTBMZGfGb9FoY1bC9aUoEYjdlV8gWwgCF8BC0KH14iykjj+UWOPc0Wf0GMjvMstnESGyKhp7J
GAOuOxmZA5rIpn/SkdT9ZaFxcp8FfusN4whVtx/LQ6rnxUFW59jTRQDXyAMZrkS12vEL0d8pk9i/
xDktb0Gtmpuo64cbQUxljNKDmK50Ak1XCVUcfeVpAhvGJWV6eif6jqZO+o2RPEmd2N0l7SS5vdmW
d4kGhlqfMK0s89OiUxrXsU6zvG1dPVb8+1BP0mvfaOfRSftBP1l+dhOT1GbaXDxV3fI/SkWVf5vq
THypBAmsvVKHavfdDxtrPFShmrSIwmtRAHQIeCmQVSJaXGtAChrg07QOhEyqf0eJMESdjRd1pYXO
nIIkFuy2yEIEGKIIRRt904Fy7q+yMUMfwQqrRLnPgdulP6u5UJnbprDCs5nnNQoO0InJ6os5jqiZ
K73bNEmjH7IkM6kyz0JEGpIa4ZQ4fqdVxc/A0pvQq1opKn8Ec1XzvkPjVXIlAwc0e5bqqNv7hiLV
o2eSrGklcHexaZ/mQRtDt8bxDNydPs3dQ+1rALFcBG9VeuZTnDTxeBz8KhMq4PEgGE5dX2kNirA5
4AsxjLT+te0iXwL6HIaCLUlFPlABL9NZ2oYamKdvY15O6aaojC6/HuK8ZZkLbaYS4FDL8WUY5ZWm
l8g/s9EDpwXkXIKcN6NFWht8QAA2QK4wE8I2UpomndmZpFidZuwJjWIWEc6fZ7/s/whSV1Y6vq1S
q58lYPQA2KS8DMNHYfAzvdpSk2qt3s37pEuzp7QqEgPqtKI3wq8hSguzdIZlCnegi+roj9L2JnSH
qEktSoWdwq4SerN+DUHPHccJbtS+gBiRXVXY1SouJZla2XVCrlKvnThlCYE7g3AhJ9Qn6LT6ff9U
KHX2IpuBWTmq0oHnkMWu/q71QHyfNKlVyge2AuUkoZvhjBShFY142FWBjH5HpvluksYNxFZNkO9j
mAulO6c+0MQeVBdRJzCNQ8dbGDZCM7mRlpMLV+gATa303PSifNdKQr2t2WKncjbzQ6mgZROw74Bu
DxKg+u4b+j6CIw0zMqBxhe4mnPadjnOWg1qM7AqC3tw2WE/Y3H7X4aQE7FohderFzS6VMgDaklG6
WCGHr5OVkSqTgthWZ0FuS5r5MJJf24aOos7MuXZkFv5KnevRRm1VtrNWtZDzMlPJqWRf2XAMHyag
b0dWWz53fRufjKlATTAVsRMYh3QXAs9ymli1XJYN1HrSIDttJMdYNJMZVB/QKFtNxoTYG+mWY8hJ
BWoklX9lEqa2gyZFaJSECfwmbSoPLfRoJ6SK5uAKrDtxHShOTvvDzqJY2RZy7Tv6rBnWthD4N4aV
q0cQ9zh7JTz71QrdMzrstT32xsGX9E2Q+UdJqRsnz/pDEfaCGyTqUyVEV0qDEwGQxG6OArvpe/aC
wanWnWB6MbTOm1Sslcr+txJjggFyDtiSmwUFPCB5m3WxV5X9wSg0yE102KJnKS650KKfY447sZzA
NvG7LRgfp67nbVsGbh0U3jz6oj318jETE/0UhWXlzAUo3qF10pqHdjA/GEgQwVqqvzV+Sec3GOlZ
qtU2GJE+i6V4n029RxUGzCNIvqAxIlsqQVBMQyrsi3mmpNj/mnNAXOZkRwIUj9F4oOTkCKq466do
b/bK7BI4efaO8kNbPPsG2lugapneY8sRarQsd9Q8eCzqBV/1aiRoywZdDw7JqG71forRg9AHW/Bl
QEwD9A0znKHGmnK/6RTf+JkIBlJQOpZrs+yf2jyziCAJj9AowlsJtv3SKoRQNGRuxG3ixn2eu0lj
1HbbKfsK8rIALdAp6rRz9EEvdrrRCcewCH3CQP6MQOyDknZbov+w1fI69chr76fO9NoJOnQ7ROck
GOJtpGrQsYL0PgPUZFdh/ICiR/JdaArNI1gwyjDn51ZVhOOkh9bVrIQWCKkx29YpQbcvfejjmnkX
K/p3Ht4TOIPMUUd92+rzrYEgpDGXZ6WXXmOd3RkVIjd5XooQwCffKfX0MS26h6hIpkNYIxqeI5Mx
wWbaCH11zqvhOir6l64RRU/XMUcwssxy4kj6oVU0So3iQYAyURuNudcKxMbBUnXK+EPSQES3pggM
lqWGynqnt7kXFtZdo8m3cVg70lxEG3HWey4/QXaxjekw81Mf6i4ENQoxxIloUzqzHBdnWHWRDShL
crFoFuwpl41bTZwmW5zz66a2fGfOEAXvGim9SwpK1nGbYpwkhDGqYmHPggZ/qqQJ3UJNUs+UMsEu
qiCzraZQtkmg/PQnnQwsKO84offw5e08qhOnEXTH6LiXdSG76lUoQ3UYPEhx+EvOUSpVxC0wfM1O
heygxubO7Mpdk2RXRhYcBJIcZ8iUBHZQoXhRoL9oUv4oNRX+LXmAys+oUScDHHOTNJa8GSax2emB
cKrD8ZEUAtx0xvzqclYflbGpzkocHzJTewC7uJW7hmRJjOwqCM5KIP6M2v4F9pQ3mTPRb9ynFcDA
uNy2VuPwF7xCbZ5nEjTNKsgVFKfJ+z9tFe3hnNHyCYG/5T1ntLbOcxP8hRTaghG8SLgUOSVv+lmO
HuNEfOlaYoAQVt6o6zd5qtyWavkjn6SrtkyOo1jf1CmHI9WpjRli5WQYrPbycD833YNvCjdKmZ5B
AT358fStrolwcWuGbh/oP0eUBVW95PGiWz4QcvWHkorbtCC5HXXMqQSJRCjOC6cuKuCzVXoP/RF4
nrivW0g2cbjzrYUGmdPYn6IK+Huy64q0ORWBSozooBRVZtRsYXb/6BTju54bWG2N83WY9q9pl5yR
Q0Yxvxy+B2CEbFOdNbvmqtskU3ZWfelUzNUZZ+djnhfPlWFRrS8G7RTP1vc2pE3fZddqXiEnJOCh
FUbGY1RP51Yk3DXGBKogizwrIABhdzU6o6rPuzEwqO7JQ+mNudxuSklMbCNSfsTxlJO4B2dREK6G
lk2K7Xy94WdlW0qh6U0WDjxSmibDUF4eN6aViECp8s4bujrwMj19UK3ygUhiboZ8KPFNHjD+ILEc
fMeSS9PnSE7xrvBzfSv0bXCdhgq9HDa929Z1YKuFwJhSxItCK7+l1VDYkwgoMuwKOgK63eS/sjCd
SPuXl06kHqAtPE6p6WoxUjaS8JQIueJ0Ibo5QyHB/wy0X/7A04Ja2e8wb3vHGpVpBwoeyVFZ3wwD
/Q5ZSw5haJU/uoFuJHgcLIfIrbb1EDmCCW2174rpsbTM1I1V8ga5GEs316bGDtvqKBbQFjR4JDuh
kPKdn0ovptTvxVZ+HLv43gQtfhoboFey4H/TMuPHOM6e3Avf9Gy8a6v8Sg86w/El2l5JhCqHLp1k
rX2NIJuR9Y02bMLnFKA6Z2kIPDChqCrAgbMjUTolU/NTbQEXp4WAskSdckladeSKSo6CSpDyCCiC
vdqkfzpTCO2mLP8YsrnDxjpxKuD3dhkqd36vfk9bXduqceXBCbwxSmuytRq6o1ZQ6jWE9jBYOK8H
cbX1o8Z3okn6UTZ6c2xEqXLn3PoZzxEOxZZyYyYV/Amhrh24eVfGMN/O/Wx5ZtWe4tj4Xen5yWil
RyvFTcrw97I0HeusfVVSOl5BW4h20pQ3fu/vUN71FCU6t7VyUFrjlzXoN2KV9XappHeTXCQwBvx4
D/HC12yYj23kWLxp7ajuMSnt4/J7EE0/BbAvnmX0B2HEGUIUpGdxksR907U7wio+EUI6QT6BAAj7
chfU7XGYgwP79z6V/TulCbdamocu+v33GpcZu169toTmWrDG2sP0Y74VQtAOvSb86EbKqkKUzttm
lJS71qqzQ6vndCMiEFw9wUTNi6tqnMBooBZvQ2bdpmmwi31rv2QFtmImhsPj6HdYpZs6412Um1bk
FQBNn6vFPkTsB8WbOxiFSRJ13jhkBB1TY39O46PQY4OrZfpdSrPnpsnp27ezwWVUlnurEJ6rSn0e
fM2dNOOx65MruZHLY9JD16urOcJoQXOkct6TUu4nTT2mVf0YSzU6zmLzAPwaL9YKCGWEF2koQ6jQ
QnGyJT3XUSVqN00W7aPItJ7yRCTKD5aKhJVR1/CzgbB1hia4RTz0j7o6am4ftZ1PE18c7qOo0a5H
UQxvAqgtx0bNm+MI8jpylMpo6AUaJT1iHLi6OU52SRxZL6WfC/d1Wo2gJsus2QBBFzZyNjla3Lxo
6ti7mGVYTq75j5EG2jMLqFR26S4LeXX4wjRskOvXbVUXnpPaOkhZtHiHxE6dD1e+0rV21bScPF++
xhH2T9WCoI/yg9n7hT22VJnExrHyWLRHob4Vs3zfYX45BvV8tLL2QZyrQwwjIGrZzmmIYK0hPVGP
u1MKXu7VqyFPGy5sRyR2LPmipBz7tHcVcq0s0lzUa0oYVGEF6KM6odFkT4w4oZo9DfAbbgKlvi9N
CwzsYWhlexBVR53Q74F31Vh7XfdGI3QN+alVyE9FXrwFn0JxqXA6PRnp8RqvUg6HFAFPTw7EYxFm
PySJLaaAMSkea2k3d9EJKwm3lzpS7q60Z7C1Rad78ogzZDo5Ye3bmjFdFRC+oYEeqgJNPxNUCoAC
qbsuh/qMtSIOnb97DRqABKJPNFy5K29VHcLPoatEL1RSr8n/hOWh1C38zPxTGFe7zEJLNwWiJcLO
yiKoUgHUOGE7ckFm2lM7SndSC09ILkQnD2XjRL1RwZBzsmbXSGTpmOvB6HR9zGsoEn0PUp/pimmq
2j5wiCcUPoVdW0fFvhFAN8Bn4n+LpydzNM60om9KkyoZpO4jt3P0kCUBbHY1xp5WVCt8j9mSo6zf
iT4CH6MCOSjrz6YxHJpAFZkk/ynK0xne32BnS8WhF6bDiLbng0gqvxUlARNu9ViF3PMC9DAp8+98
efIMFF1EciZS+vS2m0yCdhxADili45jjBHpVdcbkSF3xo4OeE/bGDqYBO8Fsd8DXKUnKEL/NIn8I
aiN39KBCUlKXW6dWil3UNFseceeqwha2geqdi+Xk+UIZbIS0/T4F4gTULXZbSupxp/Gs8hWVZBMZ
UMi/M/oG1AWbmEg+SvLDKJmwiYR0vKZ8Uree74uxZGuy0FjkAya0xIS6mca1MUFuKKVnsxpxN0/a
O0mxUEhrXcKxbfo8vQHaKRo6No3hadXe8rlBpKsJWoq1M1ApqDIeg4N+PcKaGFLpFELwkZVrKar2
vEk4Hrt+SDcY3bp9HCR2Eo9XumLssilMbdUctlMjn6E+NnY34IFimfYc9bCp88MAyy83oUNVE1yY
MHaHlLObzvNRLYO7ouZvJflJlKvDUNRQ/9RzQvy0SPMyMfZUuQBDXUumF/sGAWi4LbTQd4dym3TN
Jo6K16lQ3LZ/0qbXJPqZKdJjMDbwUe7K5txkyb7RxF+hDL4yiXfDMIGwCh97qb7mSrQtsC/IgwvC
g154TRfs0sJABu3P0EBgfa30Z3pbPEtiZAGmmyzfpbHpjbF1mKMQsQ0EJPrQKYZTlWm2MRazMxMv
FodTO+sFIFzKGQpJaXOV/S4GSvOQ86Rd1Q3Hcrwe059sbAQWNK/1BxqD8us04q2bWj9bcZu1OQj1
cYMV5EaCmm5zeMDIitsmikS7jHcJEsC6sQV9mDpxkR38Eoq3Zl5xily5vptDOJpyBgxQ4DW3QQHU
7qTGtdoYcrs3qy+yvBGa6jCG4jW1PCDco0fFgT+JRkH1XAn1r4rsTk2/GWV6wlcDNmcLVKKALQtd
iB9kjmQ/Y2TryTfNf9Fb4GplVjhQ/rliUbqILcvOU1ijZESxFFIkj5ODLPzogXSZ6YPJXRv63a0s
dR63zbFvqu00R+dISHYSyos5RK+RakmqPVT8J8nwu8qiB1yE7GgCn7cQMoNxm0vQ8s0wIWidosDr
pslDCpUEgbs3IXBK3U2Qah71RLcyT31/J1W8PrdGdRz1kFxfeBWMP/ls8ei7yst9b85OhrqGlT0E
i1Cq5W/bRthQwidYVVzZrclDJOvzeT9EVBz8TnVgkdnNWNwrU7uh1GSnHS/aXHeoNblDUl0bCRl3
icFvLTijb3rTmF5FGVkZ90nZ5XYii09x9wI/DNm/Q4O+i0ZpGMtah+IJ/CcNzY/BMyyDNTU2qFlv
wrB0Jbj/4nA2E+4e4ExFc0Stw4mFP9jLIQiwj7gLyKq4seS7kEwlh+Wp8nbUB+h0FmXw8ddEhtYm
4GAsmuOoaDW6aBc9Ne8pOiLOjuJCvZt5FCf8GSXo7UgSEE3JAsqJc2UbPk8pSka+1V6nSrLn4Woj
t5CWenSdCVZ21iKj3iJMa5I1o90BG1XfV+mooj5jDgICqbr4W/Vp3e8MfRrPVE3TYKv4v3G5+sXF
p0t219TBr57MZVuaaXXBU/tj5welRZE+Oego5GjFFQ6pVbqQshxNwaBBiyJ160K7gDdbY3RpYDEE
nH+Vvh/S42vySdDOyRiPw9ITrMcjZWYUM2zLodoIGuhAy8zrN6i8XOjarvBm61G1BdLyBuZWpr1Q
DjGjytVvP3gti8hFJNg2GvEClOvTGaRJTe9dA3FgrmdQpzQ4aSLacsUfieOoRNKFT/l0BNBFCCkv
ssFr9Pgsy1UVhB104+6bQEtpKVhfaAGuOvv/zJYBrgh8lghMfdXjTpFJCpuioRp/1QMRGa7U8wv2
eajlXfKkWCOlPgy1fO2bhemNUsmQ9AHeSFVrB1X+G0I5i11Ksx8fkdsZf3z9bX/JXO+7teTpkGfY
hiBsxTV4aZE0rXKL6Yv3opPsJkeFbiF78yY/BTvUuwDDIPui/15cjBUAR95FuNaqu//PJ0NnhUyD
5hgw7vefHEzYZgVc3fbibOUfUIYlVCnw6OodFUwPou8A09u7xHX4dN+wZyDSKItv4GpRRQNAHuUI
MhD5z5A/Fs3265n99Ii92TSrZn/fk9NqQm3alWxQqEi9utG+xVZ6FPLi9uuh1qKWf6eQCEXrGmU5
C0LZ+ylMp74Mh7hfgki5x+VxMWxptqZbbBGyih6lrbpBkeKxIKO6tGM/WT3G1BTcExQZxfrVNE5E
Nd2C3gc9G8UZudihMOf6lXohTn42jEJ8hJtIf/0DRSPVDbOUaEtRW9pX4ffBau15/H9Mo/R2kBWY
AH2pHDIKg4QnLXBbylyQj4j6wlFHD1z6Q07zS/kT0qraXlSuXIEIlyV8N/ZqCS3e+fGkMnYi1rQK
g0Zz8hGyEzzzq1jKT2M8bMtoohgvHLLxEvpl+eurKPB29DVhg+piKonLl2s39R5J1H2wn07/AsB4
YRnXLApwrpwLnXEgIMr2gmHEtdz0BMhzrSc5yqPp/wuvrY+XLDxEHEHZNjAa2KYrSEqdG2IqTqlm
B6YwbSSa3rtqSM91qZqvEUiqX51yruVC/Z3KVnwtNnK9bRo/dQS8zn1I/ru6TESE96h8fn1yP8y7
9teby5Awe6Dhtb4ec4lRJYQQiL6IEeza3QLAlS/ifD/EomUYTqdK2gR7ZA3JCVoUMihcaGhwAarU
kk0/IUHRUFa2/AtufvJy4N9tJU2GX0kk0EH/yED138eiIJCHdmgy3fZ/Rs85BfNby8b1CxQ1ZU3f
nX5UruUZt9GZmg0F0Q14p9vw9eKt8uHO/ktzBWO1KF2i+b7KcKivh61RlrqNsLMbHSnGZSiyZnuM
ucaLQfDjtb0abfk1b65txagGCzsXnTvsHzXnYmt4L8UeGcFttft6z6zA8Ug7YamL0YWCk8xf/aX3
Y4WGxMrlMfWF0njUClOgwihs/UB8auhKFGJ/SCbrwj5dAY//jkn+C3LN1AAdrmGjoaV2eR3CACpn
daJYEA7biDfMTmkz3gNjYb2Ecq05X3/ox10LB4fUEWFdEYD6+tSmsZCgkiho9pzEuAijzN9fC9Qo
MOK88HkfcgGmFISIgWSqoQMgWt3V0Ejo3JUmper6OZi/af2lm+UDJm41wPKpb/ZHqDdDpLQMIOzM
bbILDomD399C6fgX4e5DkF0Ntop2qW8ZY04goOf1oM1/BMvLc/lCXr8G2f+zI95M2equrKJelZuG
QRYPLjnHsG3xzAgBaDmtAz8X54RLqNc1jvHDmKs7kkZPP4P312gcuepBvOLucHoUxLcpToK+9/Xu
++yYEcGo3+s4WMPIer9kftEMWeaHFKON4Rym6o0yb7pQQ0BPhbdAdyQT09evh/x0GyKzpmiLkYBh
rbahUMGfgyah2f5g3dI326WUt74e4tOD/GaI1UZM0wImGdR9O+jR4pnrgJf+PN4DvUfJprW2mhVt
vx5xzaX7Z9XeDLnajhTqsybPqT5SUadNZRfXaM5vEY3z6ArlXkKIvOhg+/lMwiFfjDwhOK0uoVko
m0ke/tmdnTN53Zb6h+CJ953ihDvS4IQnNZJFFz7102POQ5el4yGDpO/7PZMUShv5cBltPtYDG+AE
BxjLB9+GRrm7hKv/fGLfjLa6dEj4I1OdGM2/qq7H+9iFteb59wAIkDoHqfTtUtVA/piuECffjLh8
/5sw1gH+LNIF17BA3FX8klQv+cmdfh73f0ffGdf+jvKzLboprs6JPb50xw7pdXlXHxAOvhC2PwY6
iBvkdbixID74gegj9x25G0B8O/B1lLLmSoyHKzQCY2M/gk/WL1y8a88GdrKC+AJ0Y+BRyLyv8duC
3mrDIHDL47lR7nHW3pnDAVAQmUXvqfaMRMC4FXchzCP0phELAB15YYctG/d9dvX+J6zOb00D1aL9
RFrzAj/e32beEgRFpOBcDMk2ZnzZtuDjWWJIJD2o6jJpFATeL7pZl+NE6KXka6shOk83CLohs3u/
sKpGRNToBl7/Z6Wbf+b6zairrZaFbR0kKM7YoUZxnfq1We1ltFu/ns/Pvg0NFqRDCPMoEKxGESal
K7sS/ZXl/eyoMvVksdEvDPLxJoGpIRMR8KIVqSGtbhKLHmje6x0JG023WpedHPHCov6WBN/L7C5H
Mfrrj/qYN70bb13cS5syKbqENmqHIR/OYU23Lfybcnr+ephP4s/7cVYbIx2aKOsDxglP6kF1+pvs
dqFKQhp+UAjrl21L1kzJv5vizUxqq+WqG0sNVZ0RNcQDQYZs0E5EvZe3hR9hFJteNxC4Arsc7WBz
Kfu4NKurK0Uwht7qS1axk80OUeAms1OEtW25rMqNkkSXjNA+HU9F0d7i3crLbTW7giUFcyLzjhJ1
caPmPXYlU+mYafa7FMNLhnufRVJV/0txoMiCrOv7M16ZIub1ERSHOdP2JdKQVbNt54evN4y8LM86
eFGkNRcLTB3DudVByAJNMbuA4KXZCKpGjugN2+KVRuXG+q56kQfvblt6wpUB6bWSnQ7rjIt3xqfT
+n+/4a+ixJsrTJUKuDA6MRxkiHiaC6GvbTRFgi0gsOI+zjL1gnDDZ1PLfWFCuCMGwPt7P7WlMlZU
ENizSVTDl38u6ZCghv/11F4aZPnqN1+VVmqWdqABbKkpTmLymrToZ/YvXw/yyStXQZxAQhgAjjz9
4tWndEgUdmHIKIuX96z9vfOREOXaKyqyuGB2Lwy47PH1hoGcDuUfDQZKGKsB/S6sh1ohPBt5JA6O
ocx+jKCiGADJGsERugGga9GJRnXoHS2alMzJOTZQj5K8/6VI2aUU4LPdAw+fWE7VfFE/fj/PmcbT
WoobHdRhfFYj5QVl+iul0sCPB5cKKZ+sKTojhogJqKTyJl3lzeBYZtlcpHtVHOK1cJuBflOdQKSH
DhQCCgpAXncxiAMm6wgNkr+2iaJvtxP9bZA7NDVfsvtL5d5PLsx3P2r17OtR6PRrA5ihAFCQMoSr
Acr5etU/fjeiNfCMF4wESdq61lCr4RyDqKMK2x1MxG4RNdWjC429tRcTNwmDmDgPL2w840NfakLq
d6qnwqRpiWsPVJ9T2nj5XvVgOLlR45n36VHtbGMr/wvBo0+/8P8Gt1bPhH5aAgUsEZAWJIvddScI
v2CmbL6eR+QM16cHPiZOozJUvMXIfXWDSEo8VbNEaT4qUqcZ0CfzZzQNsANO4M3Qupat7iEp23OZ
aY6VSHZZU/Kk5h0CR2FZoxppXflXZGQnQ30EmKeWnV0hamxpgO6QrjWiZtPo+kaf4ytAE9epGASO
Xg7P1pDujba58Lz6+HbVMWhDGgyfJS699cYA/NKEoKTpJZrG0Qqak1jvVZA3GQlOK99/PXvyx50O
n39RduT1SFNlLbgzC6E2cv/SidPnG9HMbnppQIpYLY40sW4gbc236SgjvwrxxlM7bROKyhEFnwQ0
wsh8xxaYwCb/kTT+7ypXz+Fo7IMxuJcgMIDNQxDZAAS9q6YiOoe69fr1z//krcIsLWZ9GlYZPJNW
iz/C1KFpkuJ/mTrzRoSGWah282j9WqTq6NSAAaDUHHuWK96Z1+P56+E/mb33w68ytcKa9UGN8Fyh
rZhvJTeB1o1OZnvSNgv/FOkW6GiA7h+WEljCP4Nor/bQlHcXK8Ef0+/3P2WVuPFKxDxwYCaiJxgY
+ya1q2fxqX+A7LQjZ2w2Opi9+8lNPTg8l26w5Y+/v8GoYKIsYFEIhwe/fjLm4jwBqASzvChfLDZ/
sdvv8JOxxU26E/b/0VqWsLaQbnkPq1AMaKuvMqw+FuupqiHVtGaXZXYpROPPSlcx+kgMASJFpcT/
NVqDjaB2ytvJhECNZND7G7GbTTB2jQjGMUvcsYzQLRdQ2Y4uJDgfLt7VMKt7J8isMhCm2bC5GTY8
An4DIv+djXBfCsiDX2/eD3FmGctCYkhH74L+8Oro6GWm6gk8EruVag9YK0VGPzlD2NyA3jrVUntp
Dj++pKipiAsGZHkighxdLow36VtJzwR7A+TE1G1+NtCUXNqO7TeSqqfZU0P7chr8MT6shlxljLE1
a8qMEIWN5Teqp7rHCe1pxGFsg1x47VHld+rX3vD6rXEoXLG93DT5OM88hxHxxexcw/rqb7XpzVfr
RkOqobN1hCNKW4pCnS4VN4snYrIdHQWU+7yDvezbmYt/wv6/LjJ+rQj4wrIzP1GOi9ogB4+s435Q
Kv1NIJbgXCff2HQwR5/7Tks3DVjgC+Hgw8Wv62CJqAxSfV+Eg1frbBXonhcD0QBibXkimQboL4bp
Efxo/V+Holala9z8lkp3Ed3/91sqjzpMiQDc2ZL4LSpOmfkiSo9fT6H04XMYg9tl6Sxyy3BHvh/D
HMVqkQMGnIKfZ3uuz91jhGwvra/Wm71Yd3FrhcnzX4/nMiotKFlFDpVsYDXq2MkjtFyy3RguQds9
KX22neSTlL+O4iUJxc++kMaQhjAM5aEPzcy2DeJwhAIPkq0At0kY95/19tItcWmU1VoR0kb4+Iyi
d9oR3s+1mMaPWivdfr1eH2IoE2ehT8SeQKGE0PZ+ufAaSiAD83hp6lOvtI7Vxa5lZgdD+/71QGtZ
xr91mjcjrevgQjRrSAAzEpDaXaiFm6grHsFWhTaK/DuxMm70ynxOquxXhyHE14Mvk/X+xl3yNgU9
yEVJ70P0NnU8kXST5DosWk8YazybugtP+k8ewoxBsCbB4pXyoW0vjzN+eSnuVkudX3IBSW3qY7dZ
KrAgKC9IXHxcNgajfEAmKlpA6Vb5i1nJANKVAfRZcKvK6lGS91O3NfPuwvb45Di/H2i1DY06aoKG
rslfMEJ+YxyXmv6LfhPs2ZkbdF8ze/7x9WJdHHM5Gm/ugFHU4AQvH9d40gaJ0mVQ4RpyHYgQY4sl
cLy5rGf1SfPy/ZeuLr8pVtNm9hk1AXcMbwfbwJOuVbYo3+JSdI71Oys/SHgLdgS3TICyNQ0XXqCf
blPyNJyTyJ4Ws813H+43YZmPMy4pvSxB0QZYfElu5q8uyYeT8GaIVQ4eUcvSengL9rgBoqx7ZeU2
1+CJycHho4nPQ+9CP4o8IMg8BRBIUrtjfWge+lvjEKJzGaBBcdXeQsRSj5fQd58foTc/brWrcZ+f
tUzkxy3946J0LGPRu8MLGqbKhLTxpRj7EejIix+Vtv+d8NXuTmejSfVlwls3qehEApPely42JJtq
q6JzbHmdm94N+PoZruLE3mXQ7Sdh8f1PWG32yhjaUmj5ZnVbXcO92STbRd9PPV5Kbj4/Vm8+drXB
gynSEfvgY6lkhEBSjI12RD8bVbP0WgQUz6Pr8rH6ZEvriwCeQqlhgVSuPq8XiqocDciPcv9Mzwg+
yUWdzEtDrL5LDgWpNCWGULckizkyvP0u7Wh+LfK7OpuaJ5bkXOp7fjadugXoRqUeBZBqfVjDCcps
VXFCAGnvsftUobC5ym7xP54PwkEUT+av4GKi89kZeTfs6gAjBoMIyAz8fEHGSjweI7r1YIGRxN7i
XuZ9HYs/uWcWuCoJHcVGEp7VS04dmi6TChnAquo7PqTAHOhNVSEpOF54M37SxyHsAdQwZJi91JFX
h78u0GlqA3OZT4iEESXOP6EDD9qrvayntOgph9lbJPAuRYFP9s+7gVdBoLCSBoEOFlJpxmejSSC8
UGtyv57Iz7bLu1FWByFPhbA1QcayS0NzV2LpEBToyS/xrfXS4DbDqUgvOIX1RQD5px8IDH55YIBg
Xtf8kIeM9DpjZiGDHcVe9dA6ubB6y69fXSuUvpfH6pKE09h4f3MVad3/D3vn0RxJcqbpv0Lre/SE
FmNDmm2IVEBCF6oKlzCgChVa61jb/75PVHezgcwcJNm7hz0sDyRhWYCne3i4f+IVgYU0nV3o2Uo3
4HzUpT2U4+rMKi5V0MNxmIhiMMhiJXGwSSIT8R4zwIMp3lI22ozIamYPC7Dh7F203LUfjXSwK5AE
qRVR8Je7KH8oAaeUXvJAZ/EvYbMoaC8FIbwcNLLbg61Rt82YS4NJh6L5MldQvLN7PzgTVJ14QO/G
ODgkfcEC7DnB0RKrb/m8b4TaNmE/f/x4lqd8sGbvBjk4Lay0nbKpZSJWK+0Xw+ekep3zrdhqmzK7
6iL+LxZ0/2djHhSBIO8PAccGi6d+hzHtTgSpTYhidgEld3Q1vbblpvc+HvQE6gy/IYy5gQ7r7MVD
gkloRdPcIOdnp/FTnYqOLvdOtQh2VvMGarNnIfFSUvGV1PswFc4s84lQlcYX+YxMrx3K+uHoEkrI
YqbESwGR6RmreaP/NA2IbjRHtM9n16cGpJjHNYewJDUZ6+C1K8Aph4U8WLa4nldmaiM5QRoAa9Za
w0dyphf9TH5zohdDDQiI7gKApgx0iI8I2smYJGG2eNEhlYq6W+X5SnGTXeZId+a3RMm9wbgrjLu2
u8SJxwlc88zGOi7AcRW9+QqHkInSpLM4NHyFxhMduX4MSt9WvXmToL89p7aEvWLQ7NPduXba8auK
VJoi0hFHcZrNdZAFTEsHYuEc2bqIIYRlXmOBWdpxCHX2zC6Wj95XRiIfBpy99E4OeT5mZw1zi46m
nWeVLn/SDB8l/b7PJNuXleCzEsGq08e5/jq1Y9B6Afd2fKEbQRO5gyXXsy0D/jrXojo1fUVcmn3A
HBbXWr70m+wv4ixM2x7/Qym40wXLNqSHMlfOTP34SjTgnPw5yLIybwYRmxnvt4pBZujKSO4hmX9m
hBOY92UIAA1UiBTYigdX4hSbUlqMkK3NvbzrL6MLC893G/c7Z3Zzd/nfP3D9ojvuzRUd6mx1bi+d
nCcHBTAt4NLs5/fzTMVhQD4oWWpUQJmyr+V8+/EeOvm0qIkjtYaQLojO9wNgetQJgM+hlKfiQ9CI
j2nR74inzlRXjuNQFvHNMAe3sdUqaaGYDNNZWoCYQPwURfqMUmL2hWvtHEHxuDv0frRl0m92B+zU
1Pf7Ao5Co1yh1bnHOC51+yrAaQM9O8weQ68rzce/sJRLEVMHSHgMCfNbjt85ZY6Nyetu7drs1eqe
Ph7jxMXF1EwM3GgG0cQ8DKByarem7DMI6l03GaDzZkV6+9sJeq4oe/oVwFcMa2m6pVyY79dRbuam
CQT0uRYpeSxQAxeBjOoVX1xVdU0XwNu2WCEurdrJfUz7a+N/STf6RZI452q2R20FHDtQ7leZHgVP
YATvv4mmznKShZFlKxmdqPhLhX7XLMSulIx0wq0zMI0TSZq5gGFM+kUkiEf3pT4YYTAtohMpoBjj
c4hBFjQQV/Gy1bQ5F6oev+MMZlBr5yWXUbU+mFtHS7XI06WB4KeZ3SOYgX+sn3gf75yfD+t9cPeu
ZXo4DFPS+tSne2vc+6M97GLY60gHEwN8kXpbT1Hwj7wEt4B5dkq7fYyvUHPIZ0z6fuq052cz8FPz
ftvNPkBMyF08lEhg+qgQRc7QfhvM+Uy6sazc4ZTRLdYAN1FqPXJzVIHe49qLHEFqRgiEoOE2m5se
IU8Vy2zRCh0DxaHox8cLfWpaJrKz1BZg1hzZzMSir6mW7zMohtOddCl251Lt48OUhjCbEkoB6fZR
x2lqodeOP1UHEbcJFlNq68qwbku9P5cWnhtp+fzNQYrmKmayeYQADRqfi0sQp4GNQ3gQNe7Hq3Z8
D5m4NXLHEbFx2BwCo+Ji6sXJitkMiHL2+Y80R1hO09Yfj3J8jND44TYHrgi9FQ7I+/kIWR0g/8B7
nSNE40UzQlK6MiIVPBT0m6KYskV3piZ8YmJE+dRgRHqT4pGWelSUuhg17EFTKRCDMBEI2uem1O5V
rSvPhbwnnheupQSYEvCyY2a+lObaIAoKmiIOBrhYrIQuAmUJsYrhiKvO3ISbdEM1KFqdi7ZP4EA5
LRmZzit1oKPGr1Bbem6piMIudS1k3NCDbYkBsWx0F5BEtUvxGRwDexpXIFWSjdpDoBBcRbDPXVsn
KlF8FU2jVbT4SyEjcPCUgzFW0Upbvoq0WnDtoatrzqhsx8mV74stqcdmEtEnWU3FX7g53o29nA5v
3hgpT8shwlfM1n1PwyoTjI7vGk4zreD9osW3OVcWPrW/OOEAo3N7QJs4CLetrI6Rg2ZAafhhZgqs
BcFOlOeP35tTFyLT+nOUg3hbKhTDnwdGSbftVnwNgfeMDlXF70vNuTgTLJ5IHpHnWFyLFpcJEuWD
ORU1s8qMEZQ7evqAwpVVtYPtRk0x2lTrzIG3HTpNs4lnGyujzTlbthO1vvfjH84WjUyl9pfxMy8U
8AqjnwDNFQyFOK5mNHy9xbnkX8jTlz98cGG9m/jBzi3GvuqkaIJrs1tmGu1L5br0im3Kjg37TXau
CH7irqLfiXuySKKjH1WuUn8IRCPufbsyQAvqjRPk59rGp47ct0McXCFZOUa+ljFE9mNyZKf/3r1m
a8MZXBpxN9UlqvU2wtpn3TROzgwkCPOin2sengFVXkLdTVFXUub2foqL56KRz6ROx1kGu4TqDcBz
sJ34qr1/1c1mNmI0zLBqFQqszlGeoLKOFE+JyUSfGNjN6PGNVLV/4ULRjaV2ZYBAP8rYUrNIqh5K
mq0V8VVex7JdCenrFJrfP37nTx0sDAMzCg2KhW79fnp1ac56g26ynRfWJ19e9MYjlKvPIYNPHi3M
hMr2ck0etSgENZatRjc4Wi5NTPkSL9iVXvv4L3oDndoXLNqiynOKXlap85xaDaqoo/4ioS+8k50G
dAs+E8kul27F1eLIdi6LP7WUcKyJOGDPL8JD75dSzAO/9PkPSkvBbRQEX0Jd86IwXn38xE6em0SE
Fs7TS/XpqNsTBRNmqDrHx21jOjp98Kp8NTF83TRrgVMTvmZemSuEXMHb4nt2/gQ7OVNjMVzjSZ4A
UQTaqKJe6tvFjA6VlFlgCMvwoqnPORqeevkAJy7G17SajoD0Sj3luS7yfodmss2tu6laJWA+hQo5
Q2SkDeHx47U9tW+g0uhYWS2AvsMaPwgySkRyuoRxylXbBZeZFZwBuZxoJQPzFOm+gLwkrD8EhdSS
XyJnTrEnm/vIhbwWLHbp+cqI89Qte/V5TOv0VsY55/sQac1N2CNM+vE0T5zWvIQkLZBaMII+3EGI
koyzGBC4kTEttKuq3iRla7lQUUD6RuFXYxA3Hw95YmWRecK6nJP0RL0wjae+1UPqbFMXv0xJcscB
emaIE5uFtBoTQPhJzOyw1TuHUtjiuWTaKYkLjYZC5EVA4eAmznp0/wshvJCyFkC9HpaqdGZJT81v
6XapJPknKjZRRRtMEGlERZa6wB/ba2WMzm2dJSI6CBwoCHEd8PAglh2mTzp2j4U/0FdL0Ryp7xfa
fkrBIt3U+3OH2Ym6Ovi8N2Mtq/0mxMVjQRv8/mcPT1vhY1E8Td21dVd6g7tQDjx0ndLEO9flPXGy
QOoE1onrILJWhzMMFLxsYnGxFqj7C3Ns9tqIYp7ox+eW8tRmkRVLgUWCOgbX7PvphZIW55FM26Ai
+ExLu78xPuesKCJ+RC3Z16R3TGyP0r16pbkfvwon5/hm6INYySrQ+u7A+8H5wRWnMTBnKQUSpbLB
AeAvDAVbBo0u4nqKXe9naWVyKs4qHaEewWbMiuQoTy7QE0bCvE8q7Zzj0qmXgAQFvTlogpwsBzdg
Uk3JFCFiYWv66C6alLPx5eMJLWtz+AZwbEJ4BLjKtA6isQIrmogEnLXLwYxMmm+5aZvJjpn4rS2b
7ZlE79SEkCIE1w3Oi2rvwYTKLFLnRKeFZ6jSiNxr4off/FoMpr9wepDELq8btbKjwqesRZqQUWxC
N1vFq7FM79Rcevh46U5tO6SUlgQPiO1RRDnJtT72qUYBUgUv1yeDVyVSYxvYEX880IlnRCvwZ2ZH
gHAkv9FqVj2nWGuig9gKTt6ESOm0jQmQub2Sy+Tff0TAseWfvThqPYdNz3oc+zGQ2OKqEO80LXdN
PGA/ntCJxirlRapxCjzQxZHt4DXqJSMolZgcIFcpasQAs27bdm1FgWPFiPHGeyN8mUXrwtc9X+3d
CRbtmQ1y4rhCWWQhUrIXj736pDEivVtKdBwSotO2FSJNKnq74TTsIkV5Krtmp/rR6szET+wZyqo8
Q7T9yLEO+RTFkOqFgZwnrYFgM0SbPrSFxplfgjUq4W7/BD53Ev4Fqu+JBoj5bmD5/cFlDolQ4PJC
2YjSfPW0lOYXarH+OXDPuiifniTmj0QNCzTm4CWvxypOqnBGMfESDTy73FJRk14ED5bzSvEC0Q2V
lXBWx/PkqDJd+qWis4gzvZ+hqBZGGeYTlrqV8TJN1XUU57dSkz19/AhPvIzk/CQKJHknIMhi7HOd
KkzO0AL1qquF6sYSvmA0197VVhp++3i0Y24KGSt1BvBLGnEQ8h7vZ4XLXmjmCcPhFDR+Sq702zSF
PrWkX5WDHqXmKHvjdkRHd3H0PQ+8O3Fg012BSKVTFDhudA6F1opBWAt2mQT7KU9u5Lw6A3pYpnBw
Bb0bYvkKbwIjNWjjYGIheSf8tbLpN7WHVej6XL/o1INTFrEw9iWJz6GIgFrj494Zgs/VHVzHMLMw
ekLhvQbLLZ4735a36XBKwD6XhAAj66NrbjRDP+4Q7UJn+LLXJbdIbhP9ucBQevoq4S0YZbGtTMqq
F9dCfI6zdSrSREj8n6Mf6r1B5o3pEDP6F1SUPWzj1oXT4o7qCnsJVqHRb/5ClPluxIPK49gXvmAO
EdZ8ZnCRa/GV5TdfzUw+cxGe2owq/Hfcl5fa2GGwUuErqOcS1kZ19AnzHu7clzOv26kH93aEgyA9
kXNtNktGMPfKtyX/X6qmREeTm7nn7XhPzIdcnMQKjMLChDpYtqmQBa0UNN+elMRLuq+9GpxZsVPn
x7shDs59HyZuLafUNpaacKPs/eS7MlxpiGK7+jbbFjd+d5EXXh1ttBTrnk2//0vVjXff4eC2N0sw
OKnPd+hFzdUTRLaD5wFnoY+f3aG38kL4ZBiKe7RTlkzkIJQd69kPY4vVXBSZFuXXcZ7sTBK8+Nu8
aYtd7/Se7GbX0vxlGh5HsoS0c4Ph8axWw+nH+ucXOdhEgBkQy+z5IgjF59cVOuwOLlXV3cfzPfWa
v5vvwdUACLvJxI5lxfsE9He1z6OV/BUxWGcpUk2IkNPSOIcROTk3DaUpGicih+jBIk9yUPXBaFGX
ttprv7C8LEjPPMhT0SHmwH+OcbB+le5rVWsxxrJnaSWgxr+KtJvFEBzExlptr7Ru+/FiLl/74MB+
N+TBWkZ+vTifU2pMhMs5ya+KqN6lNZ4xqehq0fePBzv9UsLzBB9CgfiIHdBIlTa1EbXbbtdeZp70
2biLQwRZPXT13XCjb+CAKCjrxp+UbXF9rvV14iI0wETx/CQQxUfwlMFCgcmXuAhn7Clz6C9NLD9E
iNuHk3omlzgVdjIWigGyuCh3HF26KbJWqIThNyQ7+k5Bhdl0+4k4sKVefO4WOtWAIiqT6e8vIpmI
aL+PJEgoqng0qb3H2Tgi+19oid13abqizFOshySxtnGiGBeCgqdsiP+t2495sMJtTloNTfptyDP5
dS6FwckSvT+zFifiU3S1FtE0A0beEcCh0xJj1nU0qAbtS9UCiYsFTzsrDHHq4eLLvNz+yPsetR8C
M5dCNaMHJ0oPvXk3ShyEYr3Kta8f7+GT46AhDPFv6RcfngNzQOqrD3jsVGlibPyswGCTGT0C3BXu
5hJDiI/HO9XvYK8u+FD0II81KLHTS9Q0pQMRhTglCr7bdPn9OOR3SphKXuBP13knfsPAQnLQ+lhc
VeVPfmDZH3+NUw8RsDrUEEqTCxv2/Q7z1Uyd+4D6eSckwWd2fIPtm0g/TizFM1f3yaGAAaPxQbh6
pF8wYHkTKFq/qFb0NlaHDgJ7vTqtPp7QqfPc+nOUQ/0V6IaxmFeMkkhBLdqNUUQI2o16W59ZuRMb
hogNbK/KpjGP3s3anxJ0a8HeW02YX6pTfdslNYaoiehVVfvvSiQspB0QfcRUhAJHZTohMBslT0BV
jEo3u31aizuLlt/drFpNZ7dqnZ55WCeWEaFnjjgFLrF1xCcujURAV79b+qZXglS7uVG5Hz+oU+EN
HJNFW4LiKs3Zg2CxVNFiUEvA2IOjEZoGuju9jvcVB2qyCJRLMDZp6yeu4JpomXSfz+JDljDt4I58
9wUOQkm1FrvBbPgC0rWJNkNF/w+1kvtsu2Se08W/LzrLM+TZ0ZRTkEU4zHy1UDBDrOcIb2IzuIy1
0nc6HF69NFP0yykum43KLt0mqTx6Hy/1qbPGXATCwaFzgh7xppuQO3vImamwmVfjdmELKmtjvVAF
z5dLTr0YSDBxluLuRTvs4EgJM0GXBJVLqzVML9Rfpz5xEmpSNW3Hj+d1IsgxKXgZwF8BLtMMeH94
GfiiK4UwEYcXhbEWA/HKksp9UJQtUlqFgTfkOQX05cJ9t2Vo2oJOs4Bha0DuDmHSgjJbWZagrGGa
gujGiq2ks+7FaKR8SaCorPogU66xXa0xlJ6qcz3yoxP05+gosuDlcaIIHMRzKodWZ9hDF+erQcA5
Cq2JfCUZhbX9eGmPe8jLWEDVEM1e3GwPBQWieEwSFNGQLXnC5nHK4CiS0q3xI3O0Xf3D+lRuOlel
ATK8iOcw9yfn+efYhxIDeAKlvVUwdqUI9OZpmmFUCqapl6dzDjNHm3WZJv04yrfKwh8+SOUicyTv
FgYDHIC8aaJ4K8vp96qUEX07lwYc7dZlKPbrT8l6wqXl8zdloWAeYrFqmFWSsKKiPD8JWGjbpjZe
NW12Gw/N9zPPcDnAjnYrTR3qd8sddVicbcMmDS3YYkgZiI6yAgbgjBcGPGzFi2/PlaNOvhpvBjs4
TWU1Yhd2vBqp8hihZ0et2pvCzFHMwsYICUUK0Y6j+Uxl6qjsvSzqm1EPnp9BuUEYBUYddNRJVHFb
au126DAm0NrvSal+wkfP+3hZT+1Oa6FAy8g+0mJaFuLNc5xipDuNCrkiRW8vYj/60k7iazWov93A
//Ft/M/gtbj57Tk1//gvfv5WlFMdBWF78OM/9tG3umiKH+1/Lb/2z3/2/pf+cV2+5vdt/fra7p/L
w3/57hf5+7+P7z63z+9+8PI2arFQfK2nu9emS9ufg/BNl3/5r374t9eff+VhKl///su3osvb5a9h
hp7/8vtH2+9//2WBwILEZoP8x9tBfv8XV88Zv/w/Xrq/7bvm+fTvvT437d9/0bRfxSU1ovcAe88C
5PnL34bXPz6hG0EPEBgGneLlGeVF3YZ//0XWfl0g2ctbiP4TkC1+qSm6Pz5CqAkNTCrhdMFU45c/
vt+7x/Xn4/tb3mU3RURzilkdhFBwu5YePEVm4hvaaoeCtmNM+E9fWnGnXXZlbOJVhi8Alt8rxQHD
6IIyOLMxD9PF30ckvlawPKJrfRBR9bKKu1QXYEEK001Z6QtDCcar9dRc1vYypnFzDjl4WNs4GvPg
tRe7OpFaiTGR7d35awMqCn7Idv2MWaB9vnxvnB3w8I3PRDSCEEBwB6fcQsLeD46/13fAXeX12EMs
8nAb30R3SbKpV+nDjDviQzbZwgrgCkTtEoW8++LKWvm3fum0KQIK8U3wHC1KWdaqfoikdRhdWnhg
PFeNjZi+0mH2mWHFaYchQia+YsvyNhWRDVJcdT85prSWkLlVo7U4TDTQr3FVxJ56JzWebGJQv9Kw
GMhvscgDo/SUYqap9Td4OTrFbfoVAtmIqxl+w7tZdlTTncqL0VVc6OROEtw1P59iWW4SxB1cIki7
7EGgOqlXOsZ2sfXkO0sraRsAhR0Q1XTzT3PnGrfqatK35bp7kV0zc4J2O23HZ5S+sDz8ZNyEl9a1
uetuW9kRlV0ZLYGMJF4OdCtnd0TzvVhJlotS5GRZzqxuJZmu5b0+bMTB6ypb3EuIQs9ucTu66RZP
odBeovb0OhyuzOGrcSGDWoUh1G4jy1PilSk8TuODVq/1Z+G+3UrTaz7eNI+zq4mu/hhciI8zdjEB
qg+6I+5+osbz8aJ8QLpr0zj+NhptERFBsCQvsidiEIr4frEuN9neaG3sCgG1B7pjWW4gjLYkzc6g
3+DBq+jr7i7Esn0P05W7Dxit8bkZNtFmgaDjMGlIzpzb0UVwJT5aHUlI/KnwBm96LBAvVu0F3Nzf
MA/JrZx+U3xJPuXXSyF2mWz9U9J42em4rOfFJrmVPcbqr6s1xpnLd8K9dZNe9Bd4wXpFsJtfFrIt
XtRTvC4mPEKwnyyCjTzsxh1GuZhAfZZ8R5Du8IXdlEi1BI6PTyeM4Pie59FhSocY/aq9qvf8tIE9
pyJfWu+Vq2YffZrvWlgs69krd/Ln6nLYGrfCbt5NMfbEdrDGUj6yFUcKHOUZnu06vzI/i6sw2FuA
WWrhRsRd4FnBgxr2D3a0T/mL8FjWtoSP/Zc8x93sZXCT70hGCPvgEtasl3qSN19h+ivj7SSvlNCZ
k611i2Go/62EU5u5/DVU3tDQzlCC9DfzJv9sYkF7ET7LoRdeaZitOlg8zneVijkUfnvGF+sH5FQB
7dF5cPX6NvqqfzMhtUR3KDhrNCyw5oMT4g03jTsBMVrIwu1agbs0Wq6QfO5kyUVhIkSkXwNjL7kS
VsQIn8IKLT5pfIBIAzA2VEXix/JK2E+XMTpEjV2WHvKGvhu+mMhpQggqbQPH8s6rXzqeBjzP2y5d
SU540XWOgG5R+FR9TZ+abX6hs6hy4walPX5aiFFYoK6Q5Lma14NLzXXV09Hs7ZE6vb5VMGrL3Pmx
h0LW8E7S63TH9ehV7ujJdtbZw0bYCDfjvoi86IvkJVvqxfAHNnK7Uxz9QnrujS/tj9/017B/3hp7
CTWbNUWBRd1Sqp9qzVUG2xrItuzh2mTbRncx4m0Rtsy3Vf7Q6Os6wP1WolUNhLxzpG+i0z0vXiu+
W7Vu9oqlE4pXq2D4urSJ0ueqcFLB5b95CwxzZ16VdCLSm4UhVrZ2l26HfWe6rezm0P5wP+3cRVsI
s9x1ndjlVewJrshYyDz5TqBcd+1U25GPwgkXA4Uu/aZn52Ws98i5bMeaLT0XD8Gwjht7nOzpcvyh
3RKHL4pz0ZcJh8mn8E4meK0c4xMozwRSx0a206fguvDUnbxXAzu+xcR6z6vhgsMGZVFo10K/ETfT
fc2x7FWf52t1cmjk1/Ywee22uc0kBMrrbSjeTLtScYbJGa8599uvNTuTS7SDTL1vH9rQw9u6mrYd
3sS1calgKqBh5ujPWG2111npZq2tIhzP2+xTtIjRRMVcbp0PSBB3ppMiqPEJ23I9hgujCh4Qe1W8
0+RVJNnGq9a5hbaJ7jXVNuBToriNSfmbAOr3AOVtQPKzX/QmHfh5VS/CiAaEbOot+kEC0iaakVm9
ACHnS39pPdRf9Kv2y/gleBSuZa+/bOzrYu8/BJfFZX2hPVm3fCXHxrT4GnrUIgS+iLbInB7ELmv5
TIHr5LVO9wVEoabTaTpsdk2SmmnhFCruuEquZHwq24tvyDLcyfYSRvylsOXtcActmRAJl6i3WIvw
skWRU0GCZL7S1vIqxd2A4+RMVfKQi/T72v85vYOkwchFXxwo4bq1q++KR2WlbMCP7ARUcYy1teuv
qDjZ2hmlXvVUCPpmlofWf2kz6Ua1jFr9qC+NL3CFe1vEgfAq/ArAj7dntXyB0IVMs652v0kidJfJ
uvasdbfNHgxvYfdoMNyNHe4nF+Vz4KQ7MBNu5Frb6Syk4WTMDPYJkSnSVYPM7n1uJTa1gK9wpLBM
g9d+j7z+InN6B9YUkrrxbtgo249fitNL9OeIh0skz0NVRXABXe3eXM+ucpG7+XXxmux1N9ip24Uv
xxHFRdxem18X797lTVBj23wwONYX/dLZ4abcD7Bjl1pluMs+640dibaVO/Jd9aI9/PzG/z8v/AXF
KBA5FJ1kGMpUl38Crf77FPF/3nn33t2j5/6vv30m63ut87/dk0a/SxlP/snfskdF+5X0jIYh0E2Q
9kgw/pE98sliggAuEZcnoMQLmu/37FFRflXxIV4g6kurk7LKP7NHRf4VTgBCJ6SPwGRw0vt3skek
QA6KNyfW4m2ZoW47pU6zGvGzjHIRxdNNIOmhl0SaeDuYyufS8iPHkrNPWircxmr/6He62wUSdvdq
vBOVMLHrLl+ntXYFmYBsBdcoq7lKqiZ9Ms3Rd3ooN3Y20cuU5UBe9yPYOZnLKClKCKq55I8r6jU/
4L9HOJX29f3ciAh4QRaz85GWZ5rdDaVR2hl95luu9sQx+kLdJlJ9NY7tlaKnmyktHqchdwfLCjHK
sqIupFZbV3e1HCIgOkI4j7poxJEeTl1qSKMj5fGqGA2vzrt9k5nqyurzzwkGfosjw+RoZhvZQtd7
TT0qdlhHVxUYR6nU12KIWpUm1o5SoYrHb1zBVbyai+ixtaLbWJAu0RPYh5G8rrVpJuJrukutN2un
15TBNeMShrscd25tWGvf10HHNPiZKWX2gxzed+oglvBkkC+zbr6cZpEkbUFXZj1+MYMovjZh+tyY
UMtxIYXNqgqJY461tsJmDs91g2A/LbXOk4wpuMxLbfSQinfCJrkYpMpyonq4p6v80snBvIaBML7W
TfVj6iTbrP3aoXokOVWQX4zDdIcz5LckU0ubwgd+GcZ1HqU/uqme7dDXN1Htoz+WZ4UdSoN/MVbR
BpvuVdClpFBxnBIxhuKQOU3QNluawo0d6+Joa5HYrfM6yZxiDOObbjTnddFIxv0gveh64D+gSQBr
wcwJ1hQjaT0xHWeSiyhgBYFseCWkYDK+eiA6LzTZ1a1MWgdSXuyzklkY6bdWDoxVkGTzKjGM8Gtd
jfmFMg/zTlJz25gRku3xvYf41TarVrktYtEu5XRjGdm1qdV3jRmscoPsbAxXs7iAGHRnzOp1LoQo
ToTWHQq4F2KDQKH8QxgwfVAA+tYBTjfzVSrr27hv9qUVrXQl3tdhc9GNsqeSoQxydVXiADCa6Trv
0gs9r9YJltmpXtIJjdn6CmDoJJnuO1qJdgrV3hcbWy2C39iu/3fO9f8Hq3gypfT//nC2izTq35/F
yy/8dvQKmvEr9TAOUWxrfztJ/zh7Bd36FXYcjSqA7iq3wdLL+v3wFfiIQxnkKARk6nTYlv3z9BVk
mbrecm/QS/x5msv/zvGrqfypN7VzDETglKGsYlHfpVz4s0z49vg1h76WB6zTvL6rsYSL4S3luuPz
jnX7PIjk4UGQk0ncGekgKGzAQp/dupDU6QUojPoSoDJlPLXoyQdeYwlCSzlCJx1vrbzVR0ecCuWp
lfXsBWmqsV2JZZlwNrbAvUg9BVHKbcmKR+GqSs2WGsxYDrOt1WzFy5KKtlE5gHVNWs788L0Mja7Y
+H2tFYpXhZFK7UHMgj5bif4cGE+hkfnWplSnyAxsVWwwtNORRwguzFlQUTIRBD2wrQzNdLcxWy13
RN0fyk2fNn21SZXWwlhgCPy6vgyVoNE/+UYi5chz66EBG9uSA038rqatoLlBm2kQDLvRz+WrqdQH
NGbbToj2OWdOsu0bOaucOhYKbersPjRiS3WVXjKnbm+2aqjfGFNrmQUNNbCFIIC7aoyab1HRt1q8
CYyuseSbUA2EIQjsoRWlaNfUWpm7RZOm5Rqa7hx7rYKV2I1ZiHStk6STrYt6DgtMUbQoLh0p5mED
yI8amZOG/eco0QzEQo/avrO7IDGaxitKPxWaRyWZ+saVOx9xlELp9GiX+ADB7TGdG9QDpERuArvJ
56AVvKYSxpn6WCWj7WC1I9QG/vaA1NBKmXTuHb9qLofSyqvrJEy0ebaLZLJerLDyN1IvhfO6nroh
uwkNq+7tANMXKnyD1E52o3INJowTxvEDS91RGVTkJgI+MUCkEUddKz0zGUzsgRQu1MCY/GtOMD4b
oCJICUiImg/rvi5sdZILTEL6tsCe2aq7bB2E+fgAYKic1tguJYIjBz3ZakeJOYjtCdZa9VnwjSza
CqEQiE6u8ze3mCUoEKGg0WbrQejlBk3uOTOnqPIUX1YHUNxh1FTpThn1Mg4dVZsBKiHJLCbR16BU
o8TNukoJ1/RY4umhLyq5xBk1LMNNVnZJcjEXfvi5iLpKWDdTaeDHWExq5em5Xn+tsmEMqYRK/ZM2
YHZg6+NICbbRI3Xfa1Pe2VrjC19LlXDGA16PzwAYMf0OP8kwsLM8N8yLWmsJIHoonrAxxqjdVlaS
jut06CeqsnU/h2us24pwlRmwkqmRNUXpxsI4vYSSosZOlOYz8tJTOkprzJL9p9kXpuLWMHzz01R2
Qf0czlEtXFqZ0D1HSde363Iy/J5nZ46gDcYhfI3LKLnzy6rMXBTbWhHNn1E2PNPHaWYdG9rwPGMy
Q5Gq0jWet6Z3lECMOZN+KGh7DM40ZhwlWcYzcgZ/BgNbQpLFWE2fTM4SP0rrVddQem1yMVXXhtZ2
siP009xfxr6VPzdqFee2lY6WYYsafgluXrAJ7bEVuepn0bgWawWHipGyDSwq3QBqMmCWPlz2WRog
wp6NAZSnzDLbdRcOM+YdfZh+14IY3kug6npkz3rdq9SWx9baTEIT3mdimQj2LErNMxqgVnKvh7I+
btOJvoVdSFobuX2vSv56nLu4/hFntM5cvZ+p/sKFM2ELWWNiOJmRN6abBYHWfAJtE0/EPKGV2oIo
RJNjCQ1KczznynesIdCM9SiGXWYrEUfors/UavbQKNHkzRxAyvbCxufgkHl54REngyHbPhwpPFVk
X4AF3mej7iEU44sbQROryBHgl+VOmYd+uRKWqsWmqFM/oM6oCvdNLuufrcEPCHv8ZjRdQ5/0H76U
tKXjRz3eV0xTD67pAifhdvCnfBFDsRJhO85qo0Ia8nmG5TDF9aqO9el/s3ceu5Iry3p+Ih7Qm6GK
ZPnlbfeEWG0WbSZtkkk+vb7CEXTPPYAEXY00ELB7T7pXdxVNZMQfv+nOmWfLLfX6aor2jmHUJQFE
7axj21kkDWc2y1vjyBs412J0d3a51huAYhBm58Hq5jZZdEX8Xzk2LSFHgxDldTPMsLjky+L29/7U
iD71AovF96q26a53O9s4c9EBjcey9/V5EaEPtXOtC0RbwuDBu8CXy434ZtLfPi5bVHaHsdMDoU2m
xDsfDW4fpI3dd+UumJW9JmXXZMgHVL5851GO1HC2pxkYOViXLN22QM7J1BVWmdLMcynrygnmQxYQ
AkthkdFAiNA466TOev2gy81+zf2xTeZhaB9Ea83PHs87iUfKENdy9LWZdpZwFOkug+sQlq1n83dr
53g90hQGzBByHau/2svzJi7dLv/TzqaqdjoIxXJEsw7OEeVlzRFiQ563B05OZ+sJJ1/XoSru8F9f
6TGtYpWvJraGYNGmWRDMZkfgh+YibSSbQtiExi5zAbzI4GGcPbPxyqvubC7sJDIxXvUUZupvwyeq
3zppm93FixZrjAdHT4KRQInwikBciK+Ry7sClFKVdtmqPP1al0szfJGbI8tLRZnuEoxSCwDI2V6e
bMss1nvHzdoGeLqbm9g2kJWnuet1U1oFwm0f1sk2p/NiCevv4ItFJO3q51GqCzn2hymyWqVSzGXH
7Y7pNSqWF7euu7C531j1m49lFZgqdludwQNRzjQ9yb7k/MH3ZpVp5wckaolIRcPFmJYtjKlSrjgZ
A4dSGhRdECSVUFK+lH1ksIap58GBZga9/6saygZj82U2u1hMsjWfdBuojs5+gFXEHMXaZ+UM0Hcc
pKVG3jbL+s6oBrO65HMovid3C0BhhadfJj0Y7iVsWjntBlvW/n5oDQNf9qHHxXFs5dqMO0XZhhrR
SsffZ2vAK+oYTd/EuqCDSesRMuNb3UIQv5uU7Ox9AMOoeYY3jiVc3crsRXuwrfdlg7gpbqw+Lz9l
DlFnv+V1xT5Fqpw11NTK/tWCU1ocqknqHFewpemIpiuHtQ6uFcyiPC5cxm6z9AGWJ5KD+LqrpwST
lbmEy3MuVvqFkXbO/h12fTXuy9kf7WpXbJkM98RUzfquC7jRL+FsB2QXy3YiEJvU44iWMBhx0+rb
mTLX0AyODzgwd2EcaGK03osNceG3dPKGSjm1Ygz3/ebI4XNYXP3NMDkXMcEjlLxx6wf/vu22qnge
F9dckpEw8yidvaYIYpf/uYRGTsOQ4hRkVZdlG111aKqx/OTp3hBrO4TkVr3VBHFhuQXOzCbqhd/u
ZApCrh0pswT2lDulYduZmb0DeFDWJ8r92drLxtLWY7i2ty+vZDM2cTNMfXPfuVp7adZhxL/r9Vpb
R4kJbh1vkB2wXxqnGqA18gnPNMTqYojqbj6Lujxys8RdMlYfrrtMAHs5nMj3yNI2sd5h62XpuJT1
LZHRWLzotE1aTZ/BEEK25raWztG2ilCl1bKE5V5zLoomMes86N+XYYHSudvkhEENvSXyg/dWBIIT
tVua7Zo3jalezJF00n2nyvpScE8BGi0P8mPFlJmfalJ+oNFkPal+4+rY025efLva267tfCwGPxD7
2ph4Nyhc9qExJyuKmyDPEUiNmyOa3f8HH6f1RkphAfC/nmb/m/zTDsN/Qhb58/8cZq1/oGN3QASp
gTcJ5U0y8E8WigVWCFgIGxmyy80d6D9wRNf+xy3A6Ra3GeHEgqz7f06y/BYSbOjRFnx3qJoYOP6X
WCj/brVugqdjE4pSEFU3+QY3nPFf6Ep2hCLCHeoKe6CrbrL2TmZQDVAQu4e2uM1C47yiP5NkIJm8
+ePQtCdvPAfGXD5lG3EEQTMdGchSw/PPhNm091nfXashtHZDh/1m1Bjp6rq7PGegNPruYi5qHzE7
BO4SksDFHOeIBZssj25cD+4c5952B79wifMNF5rIpZeq9PxbmMNPZx5+Rdt91Xvvs7HC0GhIQ+Ax
TptoIQK1PA4LbaJJ6J1d3WeLV8WNrFtmO20+GWb3Z7DKn4ZrH6QPA6KPcGoYfvftcl2qAwZXTyZA
/74t3CfS5Vkq9cPFCoUR92575tWPO99S99D0/ma0kn27CTb0buJ1TostruHf1eyqhR0YjAOLCfZK
R2fb7XTgsrOxnkRcGwoGeAigWcpftREaB9eYxVGH63Mj/5hEI1wdB5PLdmHDsuiRPsm4rKM+ZM0b
JdS8zzdqgbAACjJPoXv6ozPiXjc3TwAhFNHzAtRQUR6X6TJY5AWZznEIdLhbcwWTmAlpysYz1wSW
yzLkaRlAxgtfh9HLko7Ltas9XLfWKu5Ls32OtvbRerPK4TurjQ+5KDftK1XxB7SKx9L7Vtlw0NXa
noYIDUmldBkz4Hq7OliOUQs6VzE74+zs0ex023mbQ/l/gYq9toL//p3Y9p8Icf9nRLnD3/bGLhv/
/a/6fxBdu23G/jf1SI3Tv206bj/wPwpS8A9cFfCIJiMUQYfv8zv/LEjRP4hbxiCArjygLv0rLc6N
/oH81GQxbLMwxF/lPxYbrv8PVFVY80B3vvlzmc5/pSDhTnqjhP3rHhpCKk6siHlubQeF6d8YXFVe
TkW46SrOgIN3pinFvps19mkCnCUT+qI1Dgreh60xMsjW9ZSv2I16+pIx8sfk/h7bpu0PQe/54Gnw
6/LxpyMK9+B2Zew0oTyHtPIB42rcBTgEWiVTiEOmtZtnpAH6eM2XIet2+50owFeTtI6psIe4KHx4
P5MWu0WqfY5Nu1oIMo+c8ml2xRPiyzzJcW2K61Jd13z5ysJpikl39Hd6rn+GRrftxqWv4gu6Ee9R
CAuOWDhw8kftTguIZ/UgvYOu34xsGsDzLbwg1UcjtmE3zNE3fL4pqXzIWlP7IN0pFmiD70kfRUmX
RSevBNGJHHD+qINCsLpRh33pVBy1CS4dRefCUmjs8reR0ScsnxcMY2T0UIh+2HcQ2ndRUfQ7KkQR
TP3d2G3Pjbne+X5xrz3xLmSfHay8/rSKmYs1fbr+0qeABcAOFfXGa8C+rUrGluHvy8GHLmW+aCp5
EqyDPNR5n4gs+2X5cwTsvly9LgiZk8M+mUylEqMwqaVtm0zDNOBIWmSxt/hR4i/ox3DwGhPX3q7d
XLQneypzjI8hERE0cSyXOgGy2xKBcjGewyW/Mjkd3LXBhNGpaO/wa9rN4foElcRKSme7lgQJwcX4
I5u1g6FhfDsbdiyWvh1ucNqTYY0W7F5b+8rUtUJ9rUJ4WfJ3WVZ+vNYCNkxhJR5c5njIKKTDABMO
PHBLHX3uK4KP5tneTlFpvjlCqqQu2QFlrXW0Rim4QxFmMxNxgrPPMmceR+PIYX8cbP4m4kztzZj3
7opPvV2c2omDM5yZcYMqJJRHwl/yVaTvraJ61RlLjSl4DoopiInBqH26PW+u56Pajrnt7qIZt8bO
8CH8rfCYGEeeQluCEWzZuXUcyHMwfneBQdNvIj9N1mZg5pJFjAU72m+//pvZ0Xqy8r5PR2Dj1LDa
8SCJeZymKI+nWrp7g2+/G6bZ2zvu8Gg6etkvNs2Ee+uIdRj9FA1oBcep9RZt1UcRkPapstJKo6u7
ySCNQrQQlaNhOemh2ANtNad1xBs2yOdY4Qd/7ksyN2p79pOs4fFkytvyxGg54proR1HiJqIqN3Hr
1nhmgIQV5EPp9Ia63fPixJIpKJmdLkz6CsZdOOd7Yepop2HaGeGKkE6FS9J7JGSTyNJoupaiGgve
nPF19eVO2dOTUmF4sGqId1YzJgPJ7zayef6h+ej4VX3cejOtBJ0248/O8DWU4MUQQG6LZg0yMD+W
W9qaGS36xM4t6iYXeSiDnUkYUWdsXTIuWXuwa0fve9hYIRPAmnXPJDIUH7dwiIrbl/iihHhhlk9A
Zi1vYA40hwcbfQg/4df3ee0edQ45qFNQKY1QM/VJsPJsdg71BrJX1bWT0twcfC+3kzXoaPnCgFTv
0vFSmdWfY2N9FRHNVOWIP03pwnSYGNh0VS7cClgiTnSuwM5S/J4RHfrDuQj9fA908rCys5370InN
YmGeDLK7vvoYnO5QD1V16uzij+MXl7mftt3W8biK/uYyOINh59WrbTC8d5QG4t6JpixD/94SLj7E
E4vXSUOVi2rWlGX17rYO8VQ5rxH6mn631tVXVk3N2cYy1Kr3qic/s7S9OKgy49LO654vuZzs0Xqo
9D5yZp4yYySBewDRjKa5O3AsfDS1DdJbg1TiapVIR3+pLIziDFIINsz5B84uZ2u2QdXM4lmrFpja
ystrVhCU1Z3rqrtIzJ/iuQQQVEO5H2eJCWaPnLvo2G2LXNlnnQ0XM7wl71Gkw3Bgeu+qR69f6LYk
K9KmZIfSTMXZLwrvGEi8LHzHusuCzgHgDz6sNjAO+H4FvGs93XknThublLJNFXaAx6YnzWogjEdU
nZOEzVzeWeJhIGgzMXBTiVcLal/onEPDdQ8gNmFcmlVse834Xvof3gDXp2mgz5m9PM1TfSibaNpP
rKJ7ZNuJXTFqLxIlmOM9t3P/bfbFkJTTjQvQmNfZlQ1IDlxNbfxqvYj0YPzpx4q+t6MXHLyRBylS
jxiE3J6sBu6Bd7bNdo3lsD4AtOWJ7VWkgoI9rMsxM7b7PMi8l2W6hnUFrFitPK62LXZeoNNpgga4
dU0UsynjA9g8NSTwwIob1n3vOAfbM4iJopvfk4RtTT+dXK/ptgb5KRpzOLWOeOB1CA86cwCCmi5W
hvWjACxLHLfF5757KocttZioExZb8BLX5UDjc6j7fEqm3AFW3ji5vRFS8jx/lqXbJ4BTyw09FrFp
FAUpI86urApx6jZyzikctCJT3GcVCSzKvBTdj0Xp09R4R6s1ooOANjGqMEoC5ahEbTboH65QS9O+
saSS+1LyFBRl+Vy0sjqvxtzvPatQoMWHSeRjspXdEvOwssZJS2GNTzYsT9ZNKUvoxxxYOPZaPDbV
m9tlBlzc+uAHxS/HG01GHOa6mj3arph7sXc7l0mh1mfCaa5Mpm90WbVRfaxZRBQAd6Cgj+hQuKeF
xU7A9L4cr9Hg2IpANYhjMrzqMBiP2jWOSx+chjI8sSBMs7L/mgv7OkqjfSS26Tq11gdAaZR6M8x6
WYenbp6CtMaqz2nlvdNNKi0n6yJLagDgC0fjBOi7kpgxuBk1yW1a5F4KCjpwrw3xVkyWncxVUlMH
Iag3+XFqINhC9cYGl/z5MqxxoAkOfQHHlDth77ULi0XD6NBWk6q8CeNF2ayx5mDPoYTnSu5XxywI
380PgmWxrgLBOUa+2Ii7SrOtNK9eXlRJueTvQ2apfUVGAYSL9Qc9DNSH3IDiWpUfGz3QmK8wpzNZ
HQ3CYuJylDSP8tue55cckH1vO+ubOY4AYogUgToBT6cNsFhzc8zlcwNfxzYMHj0o7nS3Luu6a0Tu
pS4AM/YNFa/HtJ3zMjDSxUOW4FS8l4urzKvQlX90LJHfYYt4GRqAdST5cT8U3b7OxUK/Acq2FlLG
BhaCh8Yv73Mt7KPrtkUiqtG/Yeg7hgjjrh9XFS8bvGw78+KCyZ1loBM9ZxmyWOXCbpX5+yTNt8l8
Z7+cn3VwiiYIO9VCNlbjjjvpTN1JW1W+0xYpr9L3kEGwPV3b7rUd6eC7AQu7Bq+GPfiHzekLDMyI
L7sA4yAf2C1f/hg6v7oAAvvCt2AlReJU+Pgvdpt0LpUxaNZh4XZvu/BKjGl8MExxkGJE55Jxcx7G
7AZrroC3vagPY1LmY3Ma1fA378Lr0HZq5wMfwHr5EpOZHYMxe7ELcNZorZPW9DGEh21VDd4HmySs
vpR8vIWwxF5ntXDaN5oNyWqtOW5e8wH0C88XHtbOHNw2cc35EOV6H0Tt/OCCbfDQ1ndbxYp5Ql5C
RFPijL0Lyb8gBFfDrlcRgHkmhD6GbrnuTdiHHO6kKwSXYqFyZAaHv5WP9hn6ziFk8zPRk8Fqk0nt
okipq6GI7YryuESYo0yFx78TDL9rF/6hsW3Lg2RUKAnyiyt+Syw5C33A2kNVXFbTuTXEhpNkvkMt
8dsze9sKb8GzAmU5LZE6GnY3xEPgUvcmLlqhw3SkQU55U6qYxcZna558EUpymFsAUsnCzmshP066
PsGXiFIYU9+eJSD4zO0KPai++jmlr1ZA+2qFQQ6oISTEaad2ZToH66c5QwXLwiyG04CUplCHstpe
c9Z9MNujYleu1Xm6XYUIG2qrzIJL7baHnFSxpXd+Q0J4FXa4Jpng8wZG9OFW06+65zRcrKPTaxik
Ivu+9dlDP5EuYRTUGrfERNtucLa2vSSIjrhd6x0wktx7YfW8TV2GTgM6kkHiTeGG73a/9DuZ+WfY
XDPeyjMTm/WylotMhUuYyho5j7XxjTzup+7zU8V8gLF1eXA65z4Ql37V6yEUVyKW6qMupiuXs72E
Uh7EYHOVHPfLYEJOIaecgip394DsD7bInxGypvk8EEc3Ll9htH2HmT7Upd6AwFt/h1DN2qmWDly2
3cKo1bB0oR8sTc4sPZL16xtAQD0+XU6x/Wxm42i5RpPCMzsrhyZ8qfrTXIfZoep4y4bszRjdOp2W
Cs3N3VwTKS4Hc46nwEmB4slJdfrnkdYH3kf3UBROeFxsdqE+lK0a7uHO/EFMPZ/GwQN6LrnLReD9
hcPGvysirrm1BHt7CdaErQAUjI6FsViL6TTDAYjXznxWVrRcPMbafFRsCQI2qEJuJ51XfwYEtFhT
2nOqAxhg1mp8hl7x0FSKUjq4HEU1f9uMj2U+PQ3OpI5Z6F7r1r/Po0A9NCybMgL44o6CEYevVMOI
7VPAgbN5tJ/1QL5QbnUpkG+yzMtbpiuZjCMcICgIDG/D4O+2lam4ms36MmDTltpK/1mLARfx2b63
Jq++iG7a23M+PyL7HR/6mfWPtyutynhdeKBSt0To4Dr6twrCe8O1HsfB3Xn3m5r02TEybmveWlc7
wKx4zZZnxzDfwqn97QwlWq+emqIoZ9l8NMytTAdveIEwuuxCEf5ug4GuoHkztol6M6p32ph619t0
Dl4RYpV1wwxRCmCKqYPbAR+elkpuibHpB9UaSVua2QGR4ZfBmOHYy9ErumPlWsYuM8V+aLipYmOL
GqwPyjOCxFoXjkQPvofZsoyQig1QnlUXOz9sm8tkJbINyILZ1QBb1rbszjnhOwet0KpYASvwwbHV
gb7txc+iKc7GHsDAgZ1u1T8sx+9OqitEWpWvxuI6x3xyXmyW2Tnp6UngaJFOTY1kSo5HQ4/nwuys
u0JfAy2M+/yuCjo+jpxlanbRtdQFQQNDgAXTecsmlsPu9NSXG1Sl1d/jdp/v8jIaKXT1XV8OrJ+5
56BH/cn8kxc4aObVZbULOy1D4+gXhE85VkBsMFSUVN5uil+GqAYxzqZY08OHtYAN1LR1XNZdXCzd
ndkNF2fyH6q2R/lUBx8su9iHsS3goCyI8kF3vHODykrhuaSSjmuPDyRNsXN1/fDqVPZ7tNJJsQs8
DOqWFdUjuIQ7dmUWOY3cgb1v5MeQX5tnIYXa4IuVLaAylOafnZ+nltHkZwWTqOhhbXpDScvNeYc/
LiJ7pHNQYbKk6Q22lsvwuWmYsOQ3VMdwxnwnz046hPfgHo0ou2MN/z0axNiYjcW7hhgzBxF3A3Hf
rPOdh9yxmfW9WG5V390UQ1DHLFVln3nJLS6zbI3nZT3BtJOnajUujR99qUbdbeOKI6TWZ9XwkQ3G
duDOnW0NH5i8ZUZALQv/1i3Ic5l3MDkFsAa+dpA7okPTWUSU1cB/XoQAz9Lbrmqrc2jVW8y2PI/7
0T4y3r8pzE3G8jiyBEjcreQcn4Mnn5XySLkiMscQxHz0DwsNcLxCeQXqhjbq5ZpVuzHseyh6wGp8
tYzD3ChgbnnSep5CCAZRwwagtnVSsDyEP2q9yKfK4XFqg+pntCCWMsynVobeMYI1w2kS/phzue4V
Z1y2DkvKkDgmUkP+G4bmshT1PmP/tNsi/8vzToujfoaqOEqp3nzGEDq18ly11ikQIim3budGYknU
yBsLPzGpLeTxltMyHTp/BIMUs0m5TZ/gReVuMNfUrPSZj7evzHaDFhUyFetf4bpEnB4+tk4e+CjP
EoPWLjMaBF8zlbfwRewbwZ1heMvO9eoHntcoEeEBu3o/LgxlH0aj+lzH4ntlPYLHUPMHPvSHMnt1
9kLv23CDswH8pivrs4YCs2s2dCmjMcLEwC8t0V0YMHpm3t5V00U00OZEecHPUO/yub+fix57blci
uvPH4iDw34FFLi6mykuQvPo5yDW6tC0/OzV4YQQP4sGkO9603OdGg0eB5/SJq+lPYEHHwWS5zyrI
H2TIJNfhfr2bLQKvqgKXnyHM6MfdZM4bFkWh+VWxmkl4ZAAmsngcVto/+zUweriSLQVgcJu4mCT9
VmhfplqJ2FhDn/1LcYK0cPFm1JKtts5utPxGUNNI+enQVPkI6ICjkm4w0eQV4kVNaGgtyJNqzd7d
hcqAX+DJkPWKJwYUtOhGSBrzbkvlWBccZx+5VT35kZqTJQzbPflIp6UAb+agE5c5mmk/W+S2cyMh
FkU/Fexwb1O/saZ4t2cMU6BYKbC93rq9nn7xJwjky2xsv+B4CMwOuSaiOKvivfevppOZh7XHec3x
FLVr9O7M6Fs3pZ/mhv3ZsVhsG2PhkWdxlk88eyFiOHs2YqWN1OWhugZArUZFmQuCRu7CCuZS0UmW
4HAyM2MZd2LA0gH6T2SEP/g4w4Gbn9hWe2gzGnUHvgqiq5NT+38iyE3FaEKfxVfcUCVi6MhjO7Us
lynn85GYdbXcSiRmz9OMyuH31lKQSnvy4vImQLDWP3WOADTqnWcr992d26nvHlZjsqCQ2JWBd1jk
ejb11h+s2cSMcJPsPUOPv7GSqfaM12Jz7vKgvkxdY9HiRX/W3EnncG4OPYGsuz7TR0hFwL2FuTw1
w2CfecvhybTuZwi8cB+twXUqXb0D0VFwF+PaAhocvbk/w5dMxol8vrWVT6Jefuih/+mD0RvvvYLy
tiyHsTLkcZTtbisfZ2MqqVTZPf6+b7kARm2yInH4EGDgnzlaEZa/v4J+/UFMFqNBnb3V/jtE25t2
CYbwjakkpvJpVE6fzrYJGhnJO4nC2gTOjUmHBicbFG/rYv8aur8ZVjwIzdkVCNO4ISeJ8oq3SkEY
sxeEmtnwQxW2Ig/MTHIxAk47bh3n85IDXVhP3WTCPoPvg/n/zpLlY1sdJgOpxWw+F0O211n7Mboe
6Z2qNuPNzxMon8e8RdB6W8/2Eso/oC1C2oGNzySXi8vVeHUblBzCaxzuzhmM+bXhUzZqDfZj1Ts7
XYw/hfaYH4KIAIOIyUZY58WJtgu0tDPHKZXhtqety7Le11ZirsPHbErrPES0t5ZdPhnSf/JqxLry
dn8hvVP89D0AxRaHG1QQ28dbpizuasd4tgXyiYxyEnuAR7qG6Ky8p/BFt5a6oWtfoWExp6w/vWq9
CIqOVxcHz6VySbKEouhl6bsdpJxHwrKPnc30TyfqKPdQA920tQe10O/vxyIpo/zvrf5s/XfTWumw
CI/FBAMpuMvJs4aLzZmFUvShre1fvrG9LuYgktma9ppf3uhBWi99/Gjvl5byUIuDsc7tyyTHdTdX
+Zzk+X1THJdGgLzANSlN8d2EKIDAE67lBL+ISbO5liFfdZmOYSfMh2ALf2RzFKb5YsK9Hh1yuzg/
bNCUF2nbyQaydnDW1PC58oYDaTebakSG0YPvqgU3Al/t3Ra/EdWCT+U0Nz3A7w7FMsjAZRxYPc/0
6rraQoDM9bFi/bdEU3+qTfG2ZWbwHEr3eYDxBy9xeuwByc9NacDCEqM8FMF2H4kiAFgPftimVneQ
+ZEKFXdSOnInQhYi81j9WKbU770DhSVPTLJsLwIHP89cX4dgdj4ytFg7f2ZBP3IxRmUe/aV4yXpU
ztHgPQQQ8LbWdq/KVY96VH4a2WM6wb5OYdFWh/wHiH8BKy0DQ2TXoGr9q3D77xYbup0aNcFfy0c4
jEnYOX9DOe+jUPL5e3T9myru8wr/V1hZJ3ZN1nXT049g7O7qRThpk+ufW5hdt2ChUTG6B7sSRzAN
C8STrd3gDjH42noM4bPFU6sfxhGgRnjLobPknIoKGhSQ6auWUfHYaUqM5kQ/AmqbJmRhF0D3GQY8
q5oWVwebN7S+5AxtLGD9KFW18JKxGLwUHnzCbtQNAcAbuFKwLCFHrmjVdXdbrzrHxfRytk5vbmN8
raw8LCX+wj8/GatzbDREclYcB9Nclp1w6Km65tM4OX0PqV0FXrKF6NEF/ni7nud1Ztv164XgBhwy
a3q51lnOsoEjITf44x32zovhRpyTOkGbe/MQAhTmMHqcqxLKSd46Pyp1DVSeeoUST51Y5M7R/GzO
4tfBLhI9WnEXrP5zo4whbcmvT7qpczDJwAShnsAlLeNbqvYrMlf7CKM2Lpo2Ar6r+6srZpwIXPct
Mycio5cqPLqidOK+mDeshezfTm/Madms9sHIW/iQgR4fiOthvVdWSSMs3FUtRcc2jksKhJzOQzcl
JuoEPmXns6FF2jqfHK/+iujfLbRSxL9rKDjMbEh3Zs8nmozTm9Gg+rCB1tEL4P4QIiu8xe7t7Nz8
veKr1lWWSsbBwR2v9a69V0qefA9fk+om7urK040EN3lRj8CPb8JZZSTGjem+CGpgjR0DspgjNk6J
UgTo9Vl5n4XhqQyzV4x4Pry8v1q4mMWDXT2wP9splYvnyTPvxUA1GTQukTgrktpgeQlw7Zf0F+/q
u/KudQu4vw7f3hoqVsk5NqQuzX0G9zMyTq6X34s1BEw38L9xgH7LHAhEmd6PBWEa6kibAxn35r5u
vnh3AqQeHCmL5TzBL/jjokngWZUPBR/rRgMs4Z+epdp4w/1rVIxz4huwwIOf+SJAqRxWBFCQf8ty
sNMQwSSOLNiSSKt8gacxxl5U8JipbuT9Vpw8wXjyGvck8VRO3EgfquaZdcVHNNlbUmggt2DLbZZo
wN69hUCnMJCWdBKwthCtiDO2STdVigXICMTuDLWNNjTE1WPrjzDLrvao8TYoir/R01A8RPn8Kkvm
C7OufvIu4B0dlC9GWeKaO/rRQXtPhmcwv/CMOhYMWNPGN4zV38cchmUyasDQnO2BS/gy0wOsYjGN
/hNtiLVIax969ed6U9kwvOtkdXAZFDJ4wIHpk11ilE7YyzhN+ay8SqVKoTjs7a06y9U8ATGu1xna
KUNr17NgzJzHKOqPoTZ+DBF1ApdNlNTShOQ0Fk8mCPZjudDs1RZkqJJXKS6L73L57+Sdx3LkyLZl
f+X9ANqgxTQCgVAM6iQzOYFRZEI4hDs0/Ot7oYW1GLTZG/fsWtWtKiYDAT++xTr6Y0hJklCN/fDt
erzzA4PhLms+Cbd6B710uEbUQXcoIv155pBc+PWSQPvWEbmyKmK1u0HvFYcSIqt0fkc8Gb1bveUd
F9EimhUR9qA/ZIVb8f6NDReumQhIgc40aDvDxI9uINWUefbHac9jiFTRlxc/fCBIhWQs8yzO1zWp
DfUDDCCPS1cpOpwlex0nVk5Z+UKz0G9IQhuKgy5P72zOLj2Rli5QBkys6aplhxo7gV4jt08PAgTp
PoWIx7VoYepas0OwDLFbcvEMlJ+E1R8hAvNcKac8jkK+dKmBvd3M6Z4S0Y4ot3fK0cx2qk/TfW6v
r05pWXt+vrracn3td5eNrw002iOTThvzWVCBbUxvryPzpfeZsvvJOExFi4bbgb2Qpb3sRI2eBzyx
voR+28VywQOnG/ZLd8iOavYPy1pR/S3z9kA+BZFj56TDT09hdR6nFn2EwUpS+zqIumuhkiC7+6mJ
bhR2A05ldU6F9I/2gqvuHbEweauUA/lep3hZ1aiPftkfuQza0AmlN9XwgnwRu252XT1KyoT7u05w
5DQUaoxBu3sGOX3UOTuabQh1SZVlOrEiMnSdYR0Xy+jR5+XJmJvvZSED5xtrRLcFOE5PyeeQU/Iy
18a4CDMSScu6YZSfLRnhojzmLJAi3CK/o7rw4tydfLQhAkXT2qMnu4lFZGHXWyt91817FHnspi4T
cFDzfIaMGz73uYwkQupa7/O2v0iSR0iKhc5CQM8J6M1f4sHzxdLQiib1lWqeSapZTy0WDwU5z7ot
Yn2KBiKS0zVfqisjMAGCwn8uIufvlIoQH8u6QJhpdMlaocoYYr3lEIZacV2vMrq3TfBDoGdJmvS9
MAx+a6NxCaUQu4aeY6LG89D14WWwkYydSU8YdJEkQbNAubGyh9VO87OqgSl3TEVLzngz8pUsDfT/
WuA9B+gNW65QbgZ5JoOdRmTq64B3jlq/ohbujlWtN2MbSqp5udON8a0bdosFDpNXTm5sxeDnVmnc
8xGoKwRAlyctyvnd6wkEkmDjz2TxTm4sl5pe+gmDsGyH+TZjlMXRhDkr6vUrS5f3KRgg6kf1KZdy
PLQlTLHFBgRkL4u9yytnPEaDJXc4ecQj26fOzWlyivaiPehfC0uXd+tEUEeWAQtOW15TS53wHCXT
6vcH3CFaUU7/nnMaxGFa4nI6TvlU39r9ylKnF08jAItsQedAX154CgSwHzqKOM9kbIfZ/53VuJyV
7MgA6PJUelxqJPBzYmljsVvGzwjnJu4qQWtw7OpzlDFX9RVg3ajYKkWyOSgbTfuZbRb9S6t+LdK4
y3V+544l6CjyZJl8WMPaO47G+A/NSh10KlGDHQZtUdoJHaifunPh8kbzL5GzFM0l8aGwRSapGV0A
08WlWPlwBFeIPP9t+153DSpOfHqInolIM3hbNabRw1UZ9WGd3qwqHfZch0n7LzzipVV4Z/IRl+DY
aJNxjEgsLaQQgXgIn3u/e3Ys+i6CjsHI2XpwSdegBAa8pxKVG6eu7KJb1CJQUi/e5Zl8mgcQqYOF
0sNNAYWlLR8jynqJhd23LwJcQSCoJI7c7KAMMET4qiT4o4wSy3ogo2/HqMXdRvwiVPFcloIJ17Vu
tm8kAX75ftJ0fKOCj5mg37EI7KepmDsUDICXRb5eLV5AVquuYtS3rHPq/TpWwcXLPdAJKzUS2/Pj
UOnPwm7WY96AGRL1Xb7M3j0ZQ7eBHzRX5ss8RvMdPuqZXCXoJR8G0uCgxnSlvmnbcLejbtoHvPhW
aNH7dJgP/WBehDtcs5bxgUTFZlOW0yHcGHY996ugppYst6+Qa6GoGZ4gkpkXX1EdvFFLljsjDZlb
jPZqZtWLlBlEgkDs23qyD6Ulg306kiLhgw1Te/4gpfVtGN0n5bpybzYOR6UAW0DQ7tMk9LW4uXOw
M0ky0PvbO2KIl9bu90ZaPfVpUxw7HiLBeY+S796C5V/rIqIy8lrIcgZOaqtW6nDCBdSqEDjgmqLT
XCZvaR/Sqmh3fsiHX7anaq2f12k6iqhKqrn8Wtze4owqXmVPLpR5FSBpOsUOOHzl5W+F6NOrKO/N
yWXs9csprqw0sUvfvbexVXYbEeM6mxNTWz95B0IOH169xDi4oCvaLWDuICynPnE5H8Ypb+NdK4tm
57sdJ68vf9mK+3tTey9jN56CLCh3hDOxY505OgiLmMs4dpcMNlQkm/sp9cl4coU45kZw6G2KnZbg
Mwit3L4KBSND+s6lNJ+6gk8TCxqNSGbBMff7q7INYm/8kHEazjrGHOD0jURPIgJXF9U+A+cB0MZl
WKVWKK4jp9/kEqZLh9HhObBL7j6K94jJX9NkYU1GyNhjGV3cDp/TbN1HHhp/3jgn258y+phIe+7c
tHHtZr+aFjSef/HSVoKuKsgPjXCBV18ejFBbdyWFzJH1cocu5J8qCo+rn2Pfj+AxZQifzxqcPz59
YY8MMNGvbyD0xsGsgQ41bnqRDG+Bn7BNRvnDC9Jt825b6MikLOFC9OdejC+EHRM7TGvCTf47T0C/
z4X+iYrlMcjGHxUIvAc6eucluEreuzcuZ4YbV+YM7V81JvPBfCs3nomRc0uk1L6zWO23q+v6fS78
C38KnPLQ9Uhf4kIP4i7swL4tBrurQufBsPHXLLe460PMlhBCSV41pzQrv0oNv6il2Em5lum8tNTO
Fw6zjIy1DKIzLb4GtZvzngYryVHuGfsORSimnrvQW+KyMJZsd87wkvxuoZ0OGyUJQnoVS8saWCJm
Ol/Bwa3ytPJ9oLS08vowl8vg3E+Sqze5jc3UCj5F1zKDafIKmLzcpWvzy2dQMpo8Ng3d7uFjfCKQ
zte8e67Qnb0+95OBhV07FDPwM65zMOg6M6ZQXtNsPaQjfQ3X3NsFdfgYSPu2qoVn23IVDdPysHq3
tNKPqpL5UUMmI0rLvZo4w3iQWX7pcwegnl5/VSF9iIkZbYN4ij6ZtqhEEXxKMfAp5NNlRvc+Oqli
KTPGadxLfNrBb+/s1QXjpnpxGM39ki1/pkK/VK0xHT2LuLex0rAw5ikZONNLbmNHuD2sJ8nxKmWd
3jabNWj7vU9cRGvG7mU7zlr6eq9ycyO9iA69VXYx49+Tx/kd08zj9j8V1zTKjfuG1N7JmQj0edXX
ILaR1F+GPdtkSop81O9sN9CYUIOOXYsvFvZx3DHnRA1N4m56Yi3yv+1vVGW5nMQ0/l3sRcBMDO1L
bs9vkSYdogsoh41wjrriwJCCKBPf7zgUHBqgPa3W+UuUVtMoZ0GIH3yWFiMCenVzxn0kRAeYIfa3
VFCYR/fo4/tKzAJCnUO2HuvR7/Z2p4+OX0y/LRj02/smbnlS92Zq3fXtatFUddedUDQSUcoqlC3n
VrT8OUKMDBYSGybGp157mWSkpXdjar4VywK7W3H/ypYGDKTkpspCyGSy+bYUMrtVYV8ls+W+pgUJ
V51RI+9d+4q63pIItR20BS8RjM3Ml/29zGqcljQAWdhcxFJe3dB/yTrz0Gj/HmDElvdSI572eM4J
l7K8w+UPV9syAQgNBdEIjwzOASnK6ge8a2V34jwsbgJjhHitXpZj2JzmMBp3IgKuTqnCSMzAOi0N
68yccnil9MiLQpUnSVZxX2R05KcGb4K5nBeEiqPc7K+rNbKKTHmX0ivxzBlA4RNFAObwopbIrpJu
Gl68ZQUrQ/4/cTw66yHNgFZ15bGfpncyWKeMC5zuG14RIH8wv+nuYtZ+i8ZXZ2Vnb1XRdE8pfzoP
MgXVcx4xYWLlhdGnnZp2LI2JQ8Cq+0ufOoe1wZ+ciFokg33fiiC74/F9ajxhc4/3/dhbo6SdG/sk
RxxkvIXvNEKL5C4e7TvfVzfGWaIQJQUJWrs0uErcmYjLxuBD40m1Gw9ErRWOzHcZPLtT/TEMlX30
sgYn32AfRoRjpDqArCJdY77rth+eWP9KpIHaZhRO7SGLapdjMyU5Up8LhwxZF5zrdJL3Yz1J6iC0
ZTMqUzk/fRL57cB1rHrmEAOB60+saJFnX8tLHrBuYCl/d7Y1E9oJOcrUijOPtLtbStOP7Wp4Gwou
JSQjVs6SJWlxTdqREJn07CfLbakgTG82pvf7SGYqiMabQ8k43gZppHf/fdziAbo7L9F45049YHzH
tk/4FfWu6wHjpibey+xwwvnqD/eMH7OS8qxYfF6abG5hofauqBdBBEXH0Ui5i+GxP3CIMBG4bCwI
a+3ve7D3pzkjPriYxIq5QAINwYnCuzMubAChXutFLw0l/r1UZ+51Fj/S/EPgmUAYeKk1RDRFEmr6
NrFXm3aLmK+z4z1Kg3pYgLi72q8O+Rlqf4t1HwxMhgGkM6aqriH0OBBe2iI+cygeO5LHe7viu+Sj
eNSsHsoGYpdZOX8MouNd6pDgIue7M7DaUsdwH0up7PNie6gAqcOLqulfzGZ877xvATs5RoQ2krb6
FCFs29VSRyn6uyKKukthwrEYsvVmLdmXZYq7tM3FgZvCVx0C5pqN8ezTsD7iECkkpgpMlUCr0YJj
s+1MOhg2qXBh8SqoffvPOJGWTYnE+63j8S75aHONlUbTgPQegdtBrzkp7Q10HLelr2KAQksiBxtU
zK/RoVBipHmHFH0/D2Gd0PS4B0ZEYL0J/5bzmB9DNhTstCYGk9sRfFKju/oz1hcG/BA77Y/BVnou
fJCVPQRD1Fxtx17VFdxVXVAIS/qwOo48YQ15Xf/GtGSfeAemeImE6zmena6f9qklYen4FXd19jpm
RDJHS7/a49Y3chasstkGeV9M34hY3qECbVJZ1dYX6D7xv03S/J+VrvwnlkCdQ2AOHCVIu+MovrSR
Eicx8j/e8mTmrn1G/KYWw2HLkXLlCZMPiKdvvuP/tm37oQjVn6JW4kX4Ec17vmPHXmCKWu/ZTAUr
LbgmpWFiS+hdRRF1yVySH49WXI+0nymkZ/9yrq1F4d+C1Az3FN3VcYHqE3sc3KlXnxUqQ9xm5UkQ
El/mnqdaBM2BlcdQIXSUs9/RaGiKbuoYAVSiYsO9UTOQWeZKFi1UYF1SpzgqZwFZwDLePXonAuzU
23zhDRbj+fx2mxkFWRN9pzWyHPtN4oj0UCfZ6ngx9xOeKogVu8altwr4XUOD6IOYq3CLlPTlV65/
MJoCYSXHJFMR/Svo78O5MZpbIVDOhQuSeVYel9EFvk3EO89U+iftHItLZY9HG5lHa6ge3GqjCBVm
d9PzJctXzUlK12dND3XeH910+36EnbXz50ae9AbzMOzs6iz0lhprbJN5bYkmfdn56Bz7EVpm6PXA
aOEp7F2JnMyO9PssbbEnBDmpMbhrF6e9OixG2k0pVdhMHaeay30elQLZq4vO87yyu7Ph28QarIMn
y3+hQR5xYsnXnadVenV5VOcieBi64F3ZgTwoXxUJBXhudj0PTlmWb2lGN8pfihfOFP4K6X3YT5LS
jQO+p8lRM/1gP0gPZPKors6DhcC034o/cy3rU7dpSm77EqpQk0iofzweUi+sqrixIq59D+tqVY8w
R6ImBWFbW2VsF8VjYM4e9xkY90Z1D2bQ3/EqwC0Z3yy/e1wqs79kAY2BzJTfbkGppEyDl9RQJw3I
6GDOpgP0PKoOS2pQ08g41d2QeO5qej8mp/c8oxSsiuPFNaGk5MYikPQz0OM/kDSSboN5QTboj4zj
rXbTG8eYZg/GJXUJGVYr1PEqIshrmneRworlEseaW7tNkCW7i4zyC/j8+UBMlLAxCCKwSHAzlLf8
ccKKLpFCV81bUuzDulinyjPipWmiS2P8mAax1WzCiw7E1DzPFkf1qBjnhUe/IJoeRyeqTvAtFOWy
jxrT9dXU564KnmonZ1ux8PelMZ/LlI/YjtpDsZCSowuD20/U8TSUs8HRBTkyBb10B1eD3ePRYlJV
NDHzx/WgzJHmd6bU1TIga29+atkPLVNik5+itElyUZ+QRIa7Cnf2ZK/pd1bCaUf7vdHC+cmU4+8a
6tbcoUmL+8uWbu9I1ZtB1iSi7e/bQHuYYtN067wqi6sK18aaqHKFyrzZ1nJjAP+VdcWjlKRuTVSq
/aCCrUcCJ7Me20dVAA0fQlIBflOSYgiOdvtSl+YarxSvWS1ypMTFDMUGkd3SRfkddzQm1EyBf5Zu
sB/N9sQhpf47ifk/hfr7/7HUDMrg/1FqZndwU3z+x2fz8x+nv53+m7VT0fwfzIXtn/8fHWdQgLD+
mOTcABYg5L//2XG2gLcCr2OnrsuMDnf5f63+cL3/YgcsDQ9Mdv3YSI//Cx8IdMHziawE/Psi02Q/
13+m42xbLj/Z/95xZp+eZ4WgHViVbG4cw/9rLUZgQwYjsEj2H2f5iXhEWow0jzL1C1cQYaBRvzNH
6UT5Y3qWVXVZ53l+porh3CggJEVW0//t++g6LhyJY2vXp0zIONe1TwvN/B7ylhl3dbq7aKXayz3z
pCKvfO6IeeyqiPt+VGfmQzsXfzWNvZz32fO8oFEUDi1W6s4PeU+ITobtW+CL7y5Cd/FhtU/tA9A5
74Vs0hfBdm47q3DOonosejG9gES1kjSX8D2bLjGyfHpzB2Rgr13qfVc3TmzP8nEBnXDVJYd1iaR7
h39sM1UO2yA+vQANrBjJYDUt2/QVhuNZQam+dGsXuXtJPAWDsVkFsFPLWh+4vPxdREFefsF87qyM
cADlQf6LXv8wjDPbqFSTnt067qIl//QIRrQsMtRynt7zmhtz6u+hzf3rJpIQuqrjEMoLXQxBfiBT
l57iUg05hSh3Nuzb8mQaY380KrKy+E819vJjQSpPLJn5qzbPnkE7G5YQPR9WHphh6z6Kptpu/OMx
RGTcFxDm9rUWAKurDr0Dog8oqG1DWPHL5T9NJzV6raOergkKTOxbT36LAVKbLPLEqj4Flh7OLqAn
7nEitlvx0xasgTADUZG248U3ryRDqynF5zz1OYqgyIolNmwkjSaoUt5d65MINuIeDVnWSmC4MZGJ
/QKgAW8yDEn04p3WYd9f7Gy+2o7/l0gKVK/+O51pZzZ4snudjtMeD7tkSqSy5terSPgYu8QH5XOo
0PFOsi/HXSAV7VXr2VLTfGdJWObOWpC/QApVs/lqLJRCIWGS0dONjBv8ksM0tRd8pvqQteLUL9J+
IADP8eaN2CFofGFPcgEaJoNJQHYZblOaOE5VnugQi50hi/WUFV5/zokyUINq962ECDtNgXWMyobr
bsSUw3Ji/UByptr3w79mkdO+MVwWlrQ0rZ1xsQ59KJu7ko7tXcuEnTRTy5qPUYSPUI8PfLHHi++D
qUvNMibYQ/uwbT6dzCWTVKTrNaeXw8UQJrHDypNkSCP37Oe40VHfqwM4QOMyqrrac01DqZOqv4Z1
fwsw+aVyTiYZcnqn42e+op6Ewv7jBxOTQc40iqPbRKtzNCSSh3LoeLNJ+6FGldQmqoXc6v+Lml+r
YWahzWy/50RRzwAuMcdl5u9mTUjAWbxfYa3MuAI/d5xznHMdReIcWvo9ytZPdyJwbGAt79rJ/6Ba
xdumv1+z4Lwq8dcpQ1ZB5JWPKr3Ek4JgnnYZ6OHHZjD149iiTnrOQXpcMQOJXlJ2br0rjPKJFlz5
SRzgoilJJ06t5NkzwzcG1LPspXxzx8CnC745r5XXnsY+e1wzSG1w4QbWE97VdrsNdoHxFFbNn86Z
zk2Q6h+v1s8wYuovq6n++owmzlSoZ/r8PUNo8+blTXsxsiaggNef3Qp4FOzuDPRV/RE6xTd2vQj1
i8yxydZR3gDFUeHYFoR26IYiMzp8wqZPQpWqnR63aNNGbvdJfcFWu2NExl1OnSBejcHZV7Q2cWAx
TLepbSnIoackypTTP+E6C1heFu6GA1mClHXhYQ6iWWAQzu25+u10hrqwqnihDb0CvGBS2o3/lpEw
U0doct9G2zuhxMTFjcVEHfTPrO4bMcf82w5+juvcavEGPxmTkU+Za7o5JWK4M9vqtvHJTms4IWJD
LcYEov7Stb9yVTx1GahoREnM3PGEjvFvTdeXwCtYzqGbE03+U92Jk+jCH3cpCoiCw297ppNm+S9l
ZD3LDYpDBCHtmjj3cbFW5iLELZ6Ornj2SX7J2T3ZkjCsakaCPC3qvpd3r6azMTbp3N9VGe2CweQC
bs3zKbcWKkM1F9K+vXC27W3gmmMX/TZJw8Qi4kppN3G6IiCuitu4A7ohhBmdrhFNGJsrH3txqPzS
mcj5tC3rM8wl97LNaknNxOGdcWxATKKp+PdlX4l9PTqnaGAplJZYtsrZGH0igUZXy6TS7GEwCVYT
YjhVCMrccFn7kvH4qmO28DK23t2RWkvTUdo0GuuzR2YpHP/auApUgRqMeHbq775TBYcdxoFZ51kC
+Y50nMzFXrbscdG0wLMRLskMjjXu5v/WHFCPk6TIUZFbr5f5K5+XFEsBixkx51EyWFzd2n2E5LGf
SGrEdBX0mS2Qf3PS7IspfgiGU0Csel5VaGRwKkkqesu7NFj2p/RL6Rl0iADiqSH6aRdujJU9xkQZ
z7Jp+lgM6Weg1c0L0xZRoioOvpHeuwQVdr4BmSWS3TsJ/fNiesOl+hMW7o8/VPKmfQRgfkUh7+oY
vf5P2UYhhRVvJlnPiVco+TSZ1Ngt8neUU0wNIArhrBs3iKnBAcEFiIhagBkcoVNDR8VL6y+GPzAh
TZeUCgs+MEt06uJQhafKqusLCWyG9vXb9rrfY6RhIgTjelap8dd088d0ce5KhUTRQ+GKbfvSGlV9
tvi2IhEM/d18KDs8lGjx0VVS0ijglvfQad4Kja3I9SSW9Vge2qqMiBEPJwHACRsCk09jEBGF01gk
bXpXlo7JrMDP1Kom9jr1xm/iYYxgk4jZ/W7G2SZXW701cyhPQMPynV17JVpIK+LKc/7SZuVMNccc
KXs9Leb8aZnhaaJ1vO8G+ogK+EpneS+dqS6BPyP+OtyCQfYQTm9+U5R+dEwJgAsKFlLuGwH/ct/m
pn5RTRO73fi77gdSERYs6REBYEv9Vbt0aAiIKohXyyRZRzSIX+QzWFYhURvCgK5x3/0jtmgDGS4n
KDAZ6YZ9qhFPCC6IIyTsfeCABQFrsh5BoBJGGqLYxTs7lCEvpaHeSgaLfSyornee8z6U43CZR+cK
c7i8OCGdWc92oLyidIPYRZ3JQVT37YfZ2Ic1N8tEWd1fLoZz4pt/Z4fLsLmuOukgHV9qk9zbJmDM
OpNXTsAuSWlWVtv/O6K5EK29AZNwD4v4T8pARruMDKCpcMuo17EsDg+J+nPd0MMJOtJ1aUO0a5EB
JoyYvjxXfAV5bt+rWn04Ojw50XJDJvmh9J9RXSeGjRRCw3Z57fjaedL4Up733HdTuSsb/zUkV5OM
29qx3GMjm2kOP+nU/pQ1JfHW4gUIyv+Xq+rusmqLUc/BCNh5w2/hesWxhZ4Rhsu755Qv6V1vNtOp
pyloaPufYPHh0QgIhrU8uE76FPomjmFlUjRJ7332AhwnRpoliPjTZje2C8dRF5I4m6qzueBmu7Z3
a+bJvY2LSzS6fKTfg2XSQBPJb7PeGgBr/RXBmj5MejmYTflvHOKsJxtGK7bVvjp1DEiVxVqs1upI
hNXeYyejB4eBO5/DFUczI9kakss29BNszUcjMhJf6MPCW7RIx3UvWfSwV6X1QXDcLWjNBijMKs+e
MiQXcKhI38MTcONYOtF3NfWHSumveRAPyjTOmG33ReOj/9LgisG+79Le+WF1EO0qHX3pnNzI5F2y
jmYrnaxo74v8TfT6yVD6liMC7MPCKBKMJZOOB/0NjBDqpQ8sJWtbzha4OOPksi6hprdrrnPCas9f
srZveKb8+VMav83RaWW7y+YMgaLlCxWAAwnTz4wfL0crKpntWaBOy6TgbxaFc5yK1yYagmSO0jPg
ou1BS5/aSH9MKdcm1XwiIn9hs78Gbnf0aq/bMQsVvNpzPsza/OAt+bS2iq07BhlcEHK0zX3vbA7h
xxj0xcVMP5rSWa7VgPEwgbveIf7DnHfKLWHG/J5i6zDTLCqCoODKWzpTlISzgPG2kZLcfCSfWf4b
9HJHUng+ruI4u0YJzI83ARezZ5Nz/lCm6EoBST1uy2eDzGXMdoyvGRL5vjNBY22T92Ktn9A44bfU
+sWdxNUS+Hu17GOsMHIoXZnHFtaj7Pg3zxVYmHLlAM0c2u0tIFY1/oIKz+RFbbO2ENamOfAP6StK
9L0seuvq+hA7yvIhWzhFWaf5vEz9sXZIGRbyvgl4R4G4aOf6xeHcDNc6Je3HY8B74n5eWU/RtQ2+
MoAU3qDefUo8FFA/LYnR4dXmTGV1zHv9JkT/mK/Dl7MQ59JT8NrqXF0zO/pF8hOOHvSMWKWtcZAG
f/CBK7EZ1cc+Lfydu4xLQmipLRX9XdII1hxCleV1eL8GRLLC+V0LX7+0bLzXpFtuK9UQNytgUqyo
jTm6cI9DpIzMpw/jHVEQ4Yz088j3IiwQaVHSZqC30D+6KZ6ijLByFP0lneC+zVbUXGpdcvLcOm0s
x64DE1KlW2X0vw2vHa3vCoyHr9mlRymmII8J8Ho+QnbwjmbA93wIrevQpFUM14kNoav3rzXYIjnc
U+Avk9khxc4xE8u1GhK0bro+Y1wC/wmB32N2DLd6IWzdeON5NYv6BDlkYIMlV0eHTC4Z/gG1XIuQ
plBGmNhcjDuoO9nOLh2137qxQxkwfavu2RuZRxHFOwGSw8n+pLQpdlYRnBZN1J41DT80YNGTzQgI
O0drQ/Zu55GBsaj47k1r+bGK/H0OuZ1QQRCsq6eexHeahFquv5yOA2hkPt7Prvthr1Gd5Mg23KGb
R5TFrWRGnzeM5G9jynaj4rpVjedS2mRRQp+UB6N/0qEMNoRBnIL3h9fZyfbKj0R3qkwRD0NekKJq
/qUZsjcfXuJNcOvK+kDIUXG3w42Am/2vxbpSPq2Yqp2PmUjZUimzbh/a5UdQOts5Jz9pPxF8wgeM
VnmmDTHx4iVs3mbe2VJFRDp2dClqWwfbs/NbXoNzxpUpeTDzNvho3KDbt27fvs4+YuxkcylpazJ3
S8ViwSCEt2aaPU1mYpEa0oo5cxXip4YTJbD/Rbv9L5eIS9is15H7CkcsOerlGmmYbOXW9KyC6GXi
xWUL4mOjGZ5T3d0g4oIWgK1gds6TVXN7Vkv7m/shnjjxogFNnGtfBuS+egVPyVVhAb+lU/XbpwjF
CIFANHgENhDR70n3/ow+LvLEHs6hcQCUFP0dv4UdpYi7scw5n5aCczZ49aFW0g7DkYDwndL13bX8
M41aN9y7+Fa1TfYEZtCOAPJlKYklTwbMvY1DJdZbYPGS7aPqIr3lbSISElVlvfNt2luL4byP3dO0
EYh40+Vx3yw84SFP2Ergntf3b35mQJ3sAmEQWLPdMKR3YRq0Z736sRRTiXcTJq2x4llKkSV6+Vqg
kd3kNp82arp2mIwI+Hu/IFRdLALAQJDHNfEtzkgRHhQ7cx6m6dv30SGaiect01MC7M1OhmYb7PKP
IF0G1IyZnrH0E9ukSD4s/1x2QiC/M9E5Zn4sTeM1qwJ5opsuINdpYzjmc+VAmhj6Q+B5l4EG8aG3
SHfV6onqqXlNvQBZi4CJnTUFm0gbMGypcC84EBftWB8t/8n9xC+ZY42P0ZqtJEpnSIOg088ZS5vB
aQ/eNrHL+I5UA+2prIXzugEKLPizpHHAFOncO4QAhHbl2HE4BDppl+ZfqL/NyV4OourFcxZNB9f7
Voaaj0PJJcA3a85EQcIsILQqpvQ1dDriuWnxx8nz5zoSOvFBSZzL2kLZ9619oUm1DUqmeydI0i5l
Nub3QPeDwn5PnyKlUl+Ru1sLvZsRStlgPuBJMTxmNp25Bfu1s6tPuHyYIbI7mwbXUJJg9MzygmhL
FX2uFs+SXb1ZK0SsUGuUGH7K0oreuYIxfNfQoChV2KPDAYhUZedmByW6l7EwqjvhkdxMFasOJ+PN
sklZGBZ5sZ5gmLPeQT35oQEy3Tfj33GG7iH98sUZ0nqH35jkfNUPxTzntAP4OAZel1ORvZT+QyWw
k7Dv1/1/Ze88diTXsiz7K40aNwvUYpATKtNmLsxcTQiX1EYtv74XXzaQoRCOrnGXSDyE5ws3o7j3
3HP2XptqRNOYnw4RsVbR8BoyJ69azhBKbF66hm9cz3iCIzV7Ege+MSlPrw2KaUnr4Yg32qqyEOZB
CBFZl51cpNmoMYG69nXgddkdBgrVm0smNwABjvkcxb5gsJfK841Z1a3f69fnODQ+YgB/8YxDboQn
SDlGy3JYwjP7XF/sDSc6v5yehka0r1RZ08TsMGh1hW4NDsyuQwTKDZryK3YLcfjS2UMsDlF6mOND
01eTQVNR7XElEHxAy5BfRuJ6uTbyqy/whLimMja0lwJXubLxsgEjuavDczaFTyZPj9vk00tbKY88
t1yQfFFuzSB91ZHm2yRtr0uiAwlqTx1FnUF3yUG74qZUdCOWHxfiio3Q41kMo4G1bVw0ceKLEjyk
OWmGc/jItI5i+I4TKDSCjnNmo7jGFZ+PQl3NaC07AeGiZQ6jGL32bJctSbgxBZA5NTCydKzMVzJg
2DO71wZ9K+NHeiEdp7256j2p1p6K8Pp4DVDklBSUZhKhpQmVZ1mg+KCcRuzZT8RuCUfm5adCrlwR
lwyB4UeOOPAClufUahPSNk0IACJlWImKqLC+wI4UttlKnWfk3WZQ447yefYT4B/uRCKQC/5p35Uh
cCxZe2f2v8RwTJ42IXzSzCp1ZFF7j9OzKIvAjCwKhlHFiSpzRAmuArHJ1CFQsrb//EeiF+RY8Pqj
Z6EPHcef2dKBqeSUOXoTuLX6KJT8xcky2h/p/oQGbU91QHrQ4d+xZdbHEcdhj7Y4L0l2E4wwgBhV
0JCCKzlaiQHcHmEY0um8GnZWTAp0y1rv5lf5yZiU+7a9EjzEoFhn3mgXHRrAyHycNCFbDTqi0UFh
smkZO61Q3tNWHh0lgKHfBeWuYj+3sQ2dY2O4DyYaPrkKTbQPt6Lac4YTmYNXCyvUrL/EpLqhG8l3
6Klti7Zi36KWuJrj+1gbtKDBxYXJtIxQrm8VIg3E1hopxdrJSjUEKwi57Zaco6hP7mMB9QSnfbCY
6Y2ShrdWDIOGT4SHJ0TdaPEwOmCP4HPlRedarVuhSeTiJ4WzKJvRbEn2ZPoxswxHwsrkhDI947YP
tuZVQFZSxWB0TIG07g5wtDo7qABM28smA31XL5IqXRrrVrduZWzP+F9n3h9JeLAs3vKZ1Ww2uFkl
OglHEmPQufUeyy70npkSPp/xmhukgSfjXSiUH3Fi1Q66bxzCzK1KU1nYW1jortH9XEowXtJ7eC6y
PeBWQ+2wMnr1sytwZqS82WmBwinP0WDJ01EgZ8VW6/4DIismW2rSSSaWR3kURrFaDp6vup7vZrl4
lMiBwAbXv2JUl0F3FpvepHId1unY0XWq5c+S7Gq5FBiZc9ZBTxsjbks8wgNiqFyo9NIWJXg8+6Ga
gioYrs8JgisUXuLX0jpQaZjayW2o0dpUGSM4gsl5NNBWZW29inkyO0AZ74JqdCstfW6ona6LVkNT
csi5VMiMUQwQJyw519b8GMnEucGeXoIFTt5J+MqgTrKNVeNnUYx0Lsv2NcgY8Klc9SBEYJmrna83
XDQ0VESAKOpRqtqzFtyJVDH21PKktnRG0PGTyhX3XzkQHOb0MA9ASe/1iElPCc6Xtn/kNTo/C6f4
PEhoF4r4pVoS/TrUWGzDtMzhJTh58DxZVuIYlZkhRA8J6DplVkf3GJs1cosOGpQiO2VmErk9r1Uc
6E7JvoHpENyGENPenlTYNQgPg0ZLidFgEiSmIF+neQfvDaEVpEo9C24oxiHWWNl+hh0vZSpc2RQp
FokYcSzznGJLco2x3kklOrBZ+RCZKNMFDASI88F2MBe3uwAaZYDySAfzVlTZ5eQGIUE9ayu9R7QX
BfmE3aa4F8TkNYzCk4kJCzkG+6SUNIRsGuEhlhxJvV4KFI9QkPKvXOEfopKfygnHcDE7aKiewTVx
06Z+wKLRf7bW8lIMbKhiIpBkn7y2+g23VmYVBlgo1ET2zAo4LSF7ZBR+8+/3B86Ny9mjMkJmBtX1
I8vzK2OnAQaIoVzGkT2qD8aMpriPxQ7xY0NZ1KS3ifVVh/FnOmmo2CP5RkE/NJXpFmD9PWzE5yKH
m0W9hbbs2m2oLbqlIWHiQQXHUgS8aVgBLOqeNuIqW1daGeFySBZeiyQk2JtDRxxnLFCLCichXJud
q6O8ko+xrp+axACTyaWdMnRSPIUsYMvNYhJqM9Z+FkvhiQRoBXlej/dJp7bLwoRCGzM6GRrOLNRb
wIq7qApxT5fLc23iAhEjgu3Nai/O1nMMcIccJfi+cR1DJlSOQ6ateiI22IiJnAGc5UY9PpnRAjZy
ZfO3ymlXJSK9J+1+roTCWwDeZLtpK2kUX4aiSSiJldHFQOLUUjVuGBbgUFefcTEy9MKmViwHuKEk
4H7mu4GCWjC1+V2uTaTNwxT1jXMQtbu24U0q2tb0UkF8Fcd4kbgEwJAzrvPAakVn5p4s0PWcLCT9
is2I9NVtJ4avbcaf8Axns/LGoZnD/CKe1JEvjq1O54p/iHXtXQ4QoyUNKzxuQhmYkPWZDeeeENJ/
Xlem1rAcDFjVRpPfW4xQ9SiAFaHdtlFf42JNI19pwHpyUiBc8ypwSENlw6EJXRoxDw0jMIRQH0W2
ECLUwhfQ6SDh5KW3mmw1SyO0X8vAFgMXwW9QHAVRkW6sZy0O6Tso0WM1Q0jmdObUQz96KDhvSxCt
U3dTXFnl8aZc8mC8RZT8IabBfdxWN6ZciJyCGG8UfPi4EQDcRAQaFHx/1eCInArhq66gTypi6V0q
YsGZQ+E1QYduYN7CmtpiiQg0ig0UpKGpPuhQHWySt1LPEjErtg08uyro37tRd0TmDv7VnB7HnrN1
vEHsTfJnCTOxTZRVMhCF0VqI4EB51gbWR1Vc10JyNpAoxxjqZEyJdCrWc5+cBg4t7ZIcNSuENYJD
mYKbxqLGxjTjo20UiS49yT0t+VyNdnNvHeLa2ht9cJpLc0f0nJelIxAP7Jix/FyaV1opwr5Or/KO
Pcyrc/UzszTDLsV2cKTnDG54hAXDoUZ9BkQNp8l6QEN3TGd6P2ITd4488RZHHBqN652JH3Glpfpa
qnUSJfFWgeEb7atccmDM4nnV4gmF6NAKEcLXnJSxqVGOtK7eauZSrqol9zPoIKfADgXK1niReo/8
mZOEi4DzAvNQ0p4o86Ku2sp47lZ6Zvpq0j734sPA+R4wT3maa15G4ndelbJfXy1h4oJmN+Mg69sI
OyZqlpG3k0otkcE5SIizJEm+kfI3tBgUcjymvAdU+8a8FayeANpIALXPKzO0zbSuMSnQsGwdnYhZ
1HzJPXPrpzrExp0hKVnrTXyHjmAvCMW+gdIPQWEKGQLlTtSx6y9rrqjj1Z1j/VyiXSgiIHGtNkI9
sYanusZ5FxMEiZf0DUhVDdEGM5thId7Ek++1ObN4ZPqcMBQk+DP8w0K+iCbeGasQOZCbfeS2kg9s
dXBibZ0prHhVhCtErTGP9bN40qC4Qd7n60fjXRKW23KmaVZNqnMNxZdrB8a/vyLcvlYhpANqTrUQ
XhuogfTnYOHQWgB3HQIri8ZNY6mPSUIHXxEgAo4hf0wCI8/KJc7INYwBT/ki5wfVkiLo64AiJtUo
4RRQq8uB4k+6DmB7hLdC9lKaA3I0FPizRXcEcsnreDV5A4RqpeZpxhE/q728x4y/lLug3egkkbsV
IGO6JuiuMbbSCizn9WSwGCq4YfQBMFFiqAZ2n4XJVKPgGR/iKZbcSMRlErX5/9fefV5bQP7nqfz8
13+9F1BFgeB8hnFxRS33z4+WfCOEPH8T3527/jXrfvsX/q/aziRU6N8RIpKh/7eIhk6SNdU0l3ii
/8TzaiT3yjKBFIqpSZZsGiQhNUXXRv/6L0ES/9uwJF0hX8QURdn6f8oQ0Yyf1HW6pogyyhHavuKS
3m4Zy89/yDQSSjoOtMKmCzNNTdqDc3UKlE2TF6BKs2gmbCvxJKeLLAxvoey0N8l7FPgd8m8AJzDI
So+OG4QtLVs1nDxLQkLuivcoX1HvAwGux1NgsOy7Gisv0T71ZhK2amE3ZwvS4m3hj5fsth0OkbnP
1Y2anMPYT5V1PkNGOZjSq3RDpz4M/v3oEmQTfhY3/05I+V8Iy28AtbbNv/7rZ03h8q3BvuiaQTIy
qkJk7D996x/u7h/+LmkJWflPCMs/fxk6SAudJKA9sqmWX/bDJWRc0+FY1eqLcmIeybrX0dzasPkd
midkDgzQkFd5f/+lCqrMv/7SJXT5h18qp1OgjqpaXxYaO3gmaVWBWS1WM07CbA3/GvakNhwtJmOi
bbrhvqwco79YuHLV1byghTzxxIEqUv20wV9Os58SxSYZCs2ITVKcgfgRBQtk24QQSR1h0lSu/v4l
lif8r1/i59vwv5vZKtQEBeVlkVr5lBvtEX2dg6UbZZQDRf+7+y4vEV1/u1fLZf3xso2SVaBQqS9k
MJ2t9/zYNxsz3ebCTQDj8Xh1k3tddVM+ikenk8LiPVA/5+qDMbrplyvh/PcrIC8a2r9+oOXnP3yg
kOZYI2g8PJw9ydZJ8H3k23G22Jap/NvJTp6FRvQq9jBTPbfNbVKdkmCTUj0CB4glgCEA0xHEg3Mk
xj0lbXNET0nwC+ZUJKfPPIwpqSSz8JxXM5F8m4BLC9XYayFbacSoFJVA7IbJ6RKFZvowZ+kmzd/m
0mNSiVqCLsuQgBUCq+8gjLcegGJSKr8psNNal/Pu3G+sm2C+k5IVfmS0d9qwYd+0BJtRqCI+WclN
TZpAlnrJeCb5oeZd98pPqB6CBrYl3WEs4wMSblskPueslprXQC1gky1SKj5/YZeeYM3Ngyc883Oi
OZjpct4Fr/givxnpDeACTiM6YD/Faw/RS0kAM60oWJCPnezk99RhAn1+NGmXcsVBAeUaI9fP9pK9
TK19fcEIjZb9HpkN3v0YLsDg8XuopvlbaxRmL3qw6rJTnx91FK06OiyiF2D7rMej9EmafbsZTjQZ
MsXvFI+hh3G9ZxCPKtattduJcmtk5HTsgEEjg5B0ZC3bYqOfyiNAwwtmq3PPu7mdGjf/EH0iAGwm
2dthUx6x0EYMN+8gh18yDyIU0+ji3Nxwyt5V/uCP3vwiPTDTaTbCFmuNUx6wUSrOvB295uZ6B3Nv
9lBTHLUVa/RawaBKF4Qy8MaAdtXuOxAbKmbunXA373Kn84VVdz9+GtmRZyvTiBMgJdYtpV3+NtW7
ZpcdmjeltI39398C6ZvFTFmC9354CcwKXQN1XX2ZR3+guLMpwlH44qvJ7otPyAx0zlTTNvgW3T0n
4+ypkC7ffIY/vojsBoqkaZYssa3+9BkWZmqUmXN9IZMtd7VN4+nb9pT4prHHp7LW7cklOP2p2Y/H
5AUh099/vbwsdb8uTJIoGjL/K6myyob/4yUYyceULbVZFia9piq0G5KK3H4t3pOzRKPCcpW1xluy
Ng4ovoDsP1AAJp6EUOzqKJqDqgLZNWOhb3ZK6Q9b5SL+p+CQVU3WxV8WqCHOkxqlWH2ZIgcape4M
IWJJL3AHmvkOx5D06jDbx1AVOPHjN1flTzdF0Uz0NUvQmfnrVdFEKZ1ya6ovhr5WqSyg47sCgKNO
PqOPKdb4sp5QxTg5Id+sOE9IFlUmb806NDcN+0eIxd+VYE47pHXF1i3Wqm8vkPynXUzBt6rptGGx
RP2yi9FRk+s8KOpL4w2E8xKmWjvkDstvBEiVA2foYd2Ur3FQ+HN2jhrJTbpH07yJzEOjMrg86uUb
AUICoWGIvVMdbmNKb4tFVutvDMQDMLm63vKucCWD5E2Z7uDcokXSuod8LNd09WzDgGLkD6ojL7Jq
O9FYojYCmCnvCpfhIh/0VXVsAeyW71HyEjCGtaKjod6o8TNe01Q5BfXdQnfDymecx+RGmp6qjPRb
r1CxgHP0daf8YFrPU3qerf08k8ST2U3LzukAtKMRuSzkZBfjU8BxRgR8izvfoewJN1L8RMgYrCVJ
RoTxkFovkGvJSAdohpYGvYGXvaAnJltFBJ8t+4VyqdMVfRqydcaIm07XAS0D5nEX45yeP0XZApB+
x3b1zZP+T6n76yuoiiT6mZbK//+6AojmlS5aEbMKvbfKfqDP1vjy7MmvQn6WEXrWq5BImXVvMgN0
GDnDKDBzG7+VkJ3afK+iOk1fFfQ7KYlDni6vRJWz+k300dzGXn6g6Gq31kW7NV4awMedEoJE2g71
Icsfs+aTi1w17ogi0es/y3ATyeCRLD946z9pllmFz0uGSqCqPV3Zqz4QOZoNzFbydmfeyUQjE4Oz
oC1pn6IyWSH14ELaiu4IrvnNlZKW4vL3K8Ujz1lWNxT9l8WqnlgmAimoLtr95FSvyN9H0bdE1I8O
hUj5yiiOqJTspTmVh+KbNUH50+vGckRv2NRVVbR+ed0koHNXiZBuVsr0ddLgC/D0nBoKFIpv01UJ
S3GuIoXrLuEikJfROFegidyy0O6Zmt1LjHXZvTeRctDY+nqU63vSqdzQNb+r0pcL8duF+uGz/lJu
BplGUIjKZ2XxxNMyRxjD15zox3siNEArI+WR8e3uq9SlehumFTQOy6HRVFcOljoqCLgCBs4J2a+p
7GDqtUsdlL5Pb8F3n3XZ4P72WX9Z6FVzGIIk46bKL8GBiCsK4rI8XzflDUoxoEiHoHWbF7O2ez4e
fUQiGp0ASeu98oiilzHKjgCJV7jCqPQHd6x2Bs9F7Bvu3/eEPxYL/7n/7Jk/75QJ6eRXUpaqC96K
yqFgvpb0wW2OOeDoiTnwDJLGwJ/TAPKme6LOHlGP//0zqMbvD6FqmFjSDEXD6qaJy675Q8VyxZzT
IHIJL/XTyFk4B2N2lT6HawKIio76Uas1W5eepXpTK18Gt7qO3I7QDaXeCMabDNCkejDDg8krailf
BDggpY2wGjzOi8U6OEmZ37db4AO0Tj/M3qTQptVt3QNvKeTbvH0zMK3FjS8Ehz5cTcq56PZJdukg
++hoh9bX8aZXUlvHyo4sC/7cw2z5EDApsFW3Gp+b6UzkN4KBY4xiQuS/pnIsKMZDswqubwnTRC09
8fKk+j0GEFE/yqlbNytxul2ICob2CtBnXU5fo0A16XbxFjEPCeFT5gXI2UZf6oDH3FZItBFK0wjb
LrkIxlcAG0PG5WtLe5K28SPl00FbHK/rNN5W0YZADxbGncDYcN53ERrgjM4rSmnzNskTH/IjYjck
Wp+Zua0KlbnuZxc2NEpbYrbo+5V+DDsAUoudS8q6iD/Liu0W8mjKVoLMHoAL1dIdrqBtU645RhAC
hrUaJcyduRyFuFRR79afGalDpGaUa2VCWaq6lrlvhYdUB+7pAhXCHIXN4vrCq0juyfU2qnxzdjsU
jrfyGsDSGDrGZ/2Siu7Ep60CHzCYHPv8m6HojjNk2ZEdGPQ7Uc8ua7cB8yJw6RAL+k2YPEvTirBM
DlBlZZf4uqe9/JbeQySmXaltOtqAs1t+ZknGWCfiZnBe3Wgw2kG8IQUeD3W0mbld8ZajEhtoUXPy
8oZ7ws71ctOcJrRm5mNxkvfQo8Ee2d1H/Fy+MK79MmKnNh+lV2q6MEKqsG5apysObbYLGVxaXhmv
ZeOAcV2y9mP3kpF2KpwrfaURm5BlYLZAuNn6GitFhQrwcbw0H3Jkt0AOHE5z1uCV45pjVsHonWHi
s+kzQNr00X2fuqI9TZ/tSIoPYhrVZmpeDD7aKxOIqL4aZkzfrzTerfA+lx2NC5x94EXH29mOG86S
sgQzb/kXxyN5K7VFbxtVBgLxu39wq/aim8Wn4NRv6ma6STeymyAApkbJXQst7wrllt25+Ay32nwS
0nVH9eJM9/jUagOROWpOfOuQTok83Df7Dpndw/URrrRbdvt2plXr8NckwrGsHKJKPckrV1Pg5C48
Rsil62R0DWM3wGtrNlPrVR8k18Xs2PvkWBogtzEvnixYg4g1lL3E3JcGzFbsHMlj2C6shHnNr4yy
rXk/+cB2PYs/AD1DHBopI5vJhzsfYJ5Y8XdU3Up/yvl+AijPM9O5AiyjstdABFYKTtgn6JgDMa2H
EWPotl7HTLnWwiFcFU9tzRkr3YcrUqq83CtWiEJWqFveJ8W+fsmwdmvbPJdf0u3wRMFtnqqnfE9u
lrHqt8YtHXRcRk/attrnGAG/EGFqL0twwVP2NT2le64/4EAHmM6a85N4/PuarP3e2lmWZEzMlsaK
bBrL/vbDkkwkoRlHuQU/7clAXjR58KnGhJQ9xPTlWcKcUx1G2WW0wZPR2BpkWKdY9bbqduxWzvxK
JuSNMb0QXZkCcOyKZzk4XMsbaTW4xtaAd5tdV0TNgJvxhAvfGnwcggQU/SvhrnJ7Dzb4llAo+BFM
H5TvOkW/n8P4eqZOBwmLNPXNL18PN1DblpADL6PfkQN4rh4QKuIxpXdCDoE97mLeBoe10dcqB0K/
W68iUOFMch+Tbex+d+wxfz+z//x5ltvxw+WukZW3eJ7DS7IfHqYt6b+u1DzySfCWTuU+mj7hSjhh
ttOQD8EEoHqFW/nW7mqPpxH737ra1F/j7fU+coUHMfGyU7eKfMuLNwySqIawvOw4M6mutK1cnmU/
OhMPaMe3jCQZlSir6Wn2Woe6iGOI+ZasYM1dMtLpH0M3xWJ3WU4uGGyg12GWENaspMD86DNHHo0Z
jNO2VLxe0/cwOEclaPLTRBr9EXCUX63//mjK6lKT/FxbqYaF/BNfsq7S1v+lYIbAglHJiqOLiKuB
Y44tQQPeT/Fae+P2DUxIy2rLJRJa5k1Or66VYp2zHcS+bnpjfsjEdwuheciGqB37qlzlHA/F4UBS
zZVNJSe70kcezYlxO0GKyDYCFRs+waQ5NONrooU0Fh/G+A6/3Kzs9fJYC6cw3/bRiuSiDoqZUnJm
O7dAaSOpsTOcDInsVId4hTFo20mPpbQ2gOsOd1JxH6a+Pn2J5gusDt3yo2nT3pXZqj/mH0z+xL1s
L7U0HcbsFjDbmfy05Nipjtms9afo2HsiGZ69LfojCyZ9wOhAbm8nHMwSiI4bPy9LrklJ72kOZj84
p4zfX8V9d6MSyGH3d+wwzbl/QHPU29ni9VV3wqp+xXN+n6zb1+Jm/qT7x9zTfCyBdRpOc8POEGgb
diVN580sHMSiybyqP7mIOhXqp2n56Ko5KQWOzu56rNGr+MGjuM+8qxPcESEE8pCflBHoAJ7cxEtu
Y3/Y0W7z5DXEMvL1kGBSr9m5P63ZOgYSI1bZJfVhbdwiDEP3x2u5tPiuPgkNrbhGS2dZu3KXIYxz
kHfxDY6EMF/gdsWmYzy1ewHdsS2ckUNPd6S2B/HG4D9R9x54spu1WHjSzbC+3iJtky7ga73r21L8
AltFwOcjlOgYbAJm+e7Vl3/vyvz8NC/F8Q+vfpE1Ri+S2nrp3wExyU5zNJ7iu+t+dGc3c7Fooboa
Pow7PvAKN4mf+gn2FFs27OxofHFmbcn7XLbHv79mTM7+9JpZsqGriqKKZMP/8sEMxrco/Phglh0S
xm6dFan25Pyr56pyBCMrhxPxui1vzTy2g9tgSxHrj8BPd7x4HvoS+/rQbHCH71hkKjwstHkFMrxW
Facv4tXwqvuYIbGSJexlYMPouBmk19ASQHO/Mrm3NlFryNcy6WC227b41JhaVwflrv0S0SveV2dl
2zyTUrApvWYvefMtIHlXPKUbAj45w/KScVSsyafZQiouomUMQZL7u6G71T5az6t8ozjSoUYsZHfv
8xcIKxNC1O10wjOJlfOdykF/x49leXRtXNluP8N76ebvV1r7/azIE/DDhf7lCRBSPD1A9CJaXsFK
C+z+fihW0rpdN5YzVY7wRP9kxYrtVy7pC9iO7/IN1rTcpRAcXAheq4RJDyFuKi4Y13SJOFgph3ot
UXGgv3LLV2vbOqnPFH9cqdpBRNu6zU/V/bD7rvms/Wlj/fG7/LKxdiAEITXyXWpfXhUenLgKHyYZ
hMkjYyFD/lr4wWp7VzFZp+CDDO3UN/WyazGqQhXrqMujc1S+khlA40mU93p1q6LilJ/r9i4pb4Z6
Y5X4QG0j3abdSl3+z24qd3jO98ZLuS7eR0dyrnfgs9zqjZzcv98s5fcmxHKzdFkUFYa8jHp/fiv0
qDcaQj/DS3DIX9Fc1vhWUEK65lb97DcFcfcAcN32g477kv3Ajoqh3w3PlKHS7DUf+huEH448klft
hZW8br7bHv+4nvznAxq/nOiRvKKlUfiANY/TLWvJ+upnuFlfhcecC/eyVGmdL/rzq+yb9/Fn8hju
owdIbdpD/DTSAjNxeW8q65sLpy+dpN92ba4cs2JGxFSVP1+4WZwRWQIluAzbhNgZuPp3Jc/6uXiN
eocWPZgzEc+dfLhiX1hjk6LDxAvf3Fcv41nkpq7Hs7IDvJYQAgagHj7p9cZYx8wVKEAxe/QwNNbE
d7HqEH+GiYuSuobkFB3mdHM1XfheSIgqTwbCxOnWD0kdlk70dmFrlxdOVAS8lJXfXA9CesMxVsOu
W3xzFf4wmVDRGfDo0NpmNPJrqyOqrbqTSupqcQuCW1lqYls80HlhCniYPmhlGi/5uT/2B17Om2mH
DyF+1jxpy7hpz2f8vvaU//BEI5fQDXqPaP+kf5anHzagGRZloQFcZPnh2c022RloDq7cDRWOm/k0
AW3pi3RVlImgib/aFbv4N5uN8Yf696fP8Ev9G4dmAFmPz6AfonO/r754yxtM5g7TeLXY0ZVBqEbX
Bz22C6JlS0NnU2/kZY5q47Y/cyyVfc7eZDQ4zTrbALYFefEJelmBWhit+j3PiPWW+IKngDK8NTxj
hV5vXd+p3Tbbwd9y1Uek30LuYqLXoeY8cSIMyG2cXobMF1RfuKPWfYgq2DluCVzQrvz+wMmck3ZA
Y9T5biWV/7ArmBKCEhFlCsXuP7fth9tCCIA5aaPBQnOJj7B+sRMAWdalrb7NvX7H2sj5el4zv6m/
qr2x5biIntCp/ym8/r7o6X+ouH/6LL/sUK1FVlXccXuyvbllZjl/cBQsDzqIZ+oqtMXdRQ32uPbk
5q5idjK44dEI3eCWNi1jLgTk/QZr3Ep3A+BztnEQVfbrvDrI95q4HJUNX629EVsHFg47HTgfU/AN
bvbFQX3exps+c8MNVQaLPvEXRIuw5aMUdWP/u3rM+sMO9tN3/XUHq5D1Q/xZXof0GK7Vh6uLNv3Y
MSxeJ1tjo9zTHYfJa5z4owCwsHQLGNwOc48sPzC+Bky+KsP6e19HXgbJVy92xVED8YnM+AWrubYr
nGWfM23pAU8NNEr5CZUANsQDoENaDA3+BtUjI2RQMKbZk4LHAt04OJjL7KQfrebne1L8PsLNuDM8
nsV3otlqDNfb3nDscIOHrJS3M8xRvBjpdjaW/oToM8R3SmdaNztJcbM97fGTdRo/GezZf39c/vzo
LkIoiwdYM/4peX94dOE1j6WFTPgCemhg0Pmu+dVWIz390tyBDHUxnzspHaB35avXCAayhS05kJpr
kYTwP/sszDy1Bbr224Ajm1Qpq9SObccxV+oDfN4KbZVK4OVxLLdVcjPvFpUMTywMEMfsb1T6nW0K
xdcxnvPHafXNtVlelV+2QVOG0KiIuqkZlvlLr3vq+lBRIkM4a7h4ZUJmXQg6ZJLY1eCh2B1RhYy1
M6mERS9dJsWJIPoSkOgknipBoz6ATP7mI/1p8ZXZAfgfjf351w0gMeIU1hUpkeA/gCTk8aHJ1iDV
ANeETALcgEGi5YnIxAdvUG+6cdUOH4HiEiWl+nO1q7MP4g4L7TXJbuZ5i9qcf0hCJ/kfXTvQ2Brg
OpbFX4dV43Xh+0vX8NI+FQ/pcd5r6+rSn8gMzPx81W6125SPxMH90l9MP9tenW5dfFNf/VOn/HYD
WSFMwPBMK/4RsP3wcCuVTiZ8pQtnouJZli2sSR0gNnwHvkGpxYq8QjJKLgmmTU9n++aGSu7wVZ67
Y0XqtItmlhNF+5VHxPRALjuStk7QBxCjCos2Icd0Ls5QAv5+l5Xf1zVTUyUDhKCic/l+HawbQljG
Q5CFl2hT7oF9Svpdc1dLy67o0hv6CA/FUxyurcg3HNJm3GKT3oiZH6zNE6BwZ9h3JyLTdKfkhwup
yjEGp2rtXPzmg+q/P468GBINHkPUZUn9VaYgavKoEeMpnMsnoFdNZteb6w2zjhBT7414iZ6Tm/6k
4297ayqUxbf9TsGhZSdwvOzktQLHiZ+VfiJbB5LymlmBTXWbhytZ8Lt3EjqjdB0QQe+mDrdCuRu3
INfXIZJsQtaRFNH7+BJC9woEexF42+EbwBBsQc22djW3fI8f+XPW9VK1O+xTB+EbAY/8pztl8Doi
phQtauVfKuWuvsoiXjXhfH1SV5M3rJaxx6WZn8rHHtuc4YnP85GDFWPDj2FDw6KCIvDG66vglGBv
7qLT35+dP5SI3BLmdqpqMtBHRvtz7T4QCCBrmcxjOexmTsyRiwOVJcsxNwvAZFM+6PfZcSA461iQ
iGjjGLbp1XxTJf779/z87vH0qhJMaxmtL72/nz+HhSuoLuRRPufJtkM8ZJ1kItqvY4ScFrfBY6xs
e6gohP3lfhPeZgH0ddmdcA9B33MMwsImYInQBwLIeZhdXMnYSI2H9gPtOKtJc4mZza76yJHvVZcs
NBNIyOpKmQenTDpCKxPCfaDsGqZquElqBcQGOkDBeQ+tE+oUiEqc6yCcjfi2xRBApTNuRwpn7DPo
yvCH75QVmd268U5AGNXQuoABS5AOdoPYvwq7WdiBB8MgwUBAHO4VaUWFALc9ZawIbAu7FkH1Dlis
fjggpqN/RmpaWvs1HzreGSiXAn+BGTI90FdS6V/DjRZuo2iNA1OV7ojGpHFYh7cpI77ZwWO3wU1r
9zT/quuz2D/OEb5+pBSQJy6k+AJ4RypzvZUsH6ulgiqq6XAK1AiALhM9USJGqcJe2E6v5jZ9kZOd
iapjcPJPRIBOu9PecMVgldCYvgseM/BM2Mq1L95W626dvNDV6x4DZ7qr/clRv4TmYI6GA1hnId61
nkrvw25WqPkd+PgbJQdnwLRyeCGUggpwUW755VuNDby65LfzZuTJy5BZppto9qOGsy8xaidLcspn
AiuEt5D5ot1K2KNsTgdriNpUdpZXI8qj6TftF21DSlvLFhSHhpdLCMELJ1Un3c/b9Gwxh9eZZNCe
+D+cndeO3Fp2hl/F8D3HzAEwBnAVi6ycO94QHRmrmOPT+6PO2CNVC+qxDUMDHalFFmtz77X+9QfN
vfRuVO+xgJE73/U1ZdrmzDEEf9YHc6UgNsEODLyM2HsI4prESz5DS74SGcnwGV32IFmdXaEEIPq9
zAospHrHD4/MlpiZQheOVrhgLQgEJ2NFI2YFqTL98bYAzWS4Fi2u4mb4pHCMLIRtrpHOtW4tNY55
eTVlh4vrP0jLfbNDrBYj3lFsZdjmylOizYBjPG/mf9YWXKb4TQ1crteHE/ztENuGDv85Oxjmztcc
Xp06XdUY41orhg6XO3A6FRzc896xYzE7J5PcOt3FxUFU7hOUXiYQqvme1cIE7zyrh0FagVMugxx/
1waDjm6MVEeDptf+yhAfG8bRqeUM125XBZ8GpiQq1AOhfRoifWG1c88Kp9WwNKvThfHpHTYXTI7F
hLlhO5cAA2pbhMuDYzmtHXxf5MHM1JjrtjMsLhkHMtlAbFLMenlRxxtUSRYGNzoWaSO9J1cX1Xc8
8t9Qecb9if/TZcoT9sxf96ch7AfV9NmfhjfjESRzJa3MJyx23ABEq5gUy9ix9t03+OFvgNpfrzoe
qD9VJH5/HS5mxFVFN9ij1ptfV+FCdvzpODn4Dl/69mo3e7BgpnpMPLZ8rpeM/hg0jQWDOuHlcBiS
bf588vym2vrls/3oTH/6bGrTC9KAav4MORHpqjYjbPoQb3EEX1bVZDgjB4IYo63Y0sb3K7cYG+/B
EZfwyxzhHDuC7b8SOT+TD/iySLb3WEEAjjnsj9/c6VfcjTtlliiZkgnv7Udf+dOdom/0VL8o5bP3
jKHWQAWyYNruO8n0stJdGsmUzKiZ/IG/iagsYxEG9DR5G0a0kAyjZfIafUKLZU8b46EXnrgNKoeI
s5AxdGun78mS8OVn/Zva//ff5k93faN8uKgdR61UEL4xgY+xBi2fXVwg1OG+cutvSuffcDt5RCYi
HX6R4ZvdTBQklZxF1Yvls3Yav8JmX3+Ez8Hu+hpO00W1he4yUQExRID2+OTbqCSapz9/S7DFeBl+
KSEk0TCYZ6jIdqHgSjevqFxVBSL6SD3Lz/kntrbi54XytlvhtVYTNV7hLjY3cZ4aCF73hAeRPEH8
IJg2KCSSdkq+kNRPqxwWkX70eFriosVyIC0dK36uGBZcXaPFkH6hmYuE0yqQ4VIp95d7nKsX5vL6
RH6musRfLhefBeuu9R+lgjk6IW5OJ+7b+8hfydh/aLNsIA3EARCN3oN9yln0BisHob2O5ZBh11j/
Ngzs3nyGXIt6ls/6A/TuhWcgSPkkCLl49zmHbIHRx323HiFgOpNV6PbOMCPuF4tUVZnqj7k6Ul1D
cw6bAFuwpGd4UB+lYRfucQ5TlAO+kFP8OgidEtMn5VOW9rrlqmSMkeL8aUbrcK/jJvaIRQ7JbCv+
oau0kQy7TSfrPmfYhgYXNa2bGARTYRo3xUNo2rUveY0XieUGcMoUWJjMKHF2I2SMc/fdfxKWFnOj
6p78TMqmt8oiTa4J56JaodHfGQJ5n8ty7ferCL8N3osaJGGkiADYKos/r5evS/Zmudzsrb2l+3qW
slxgAWOMs6ivAXHTK9gP8tX1Sgf7oTvE800xuSoHnyoDmEsHiIRjOKJTGD0vv7kja8RCv65gynGD
qRx87pti/KJjo5f0hXpmgFnHy1A+aN7OsNwU6gRmX4znS4T/O2TKnu4oOv5POwxmQKU6j6yyhZof
a9KBw+gzqB/i5llHq1Rqh3R4IYAJ+8+TyukoFOdSxukheda6VaG/EWUG0IXrxwBL/oz3RW7aFL7d
eyO8KtDmGZpjAN8psws0e8Wu9Pvg6kTWPDOOl+up09+17KnCNSKNE7JUuEvDhppNJZ4zSvTKpckC
KmWyxJ5Z5pp31yH4qNeitMA1NM63oriDyO27CTOx1FXqR4lST6mX4gyEt9bhVjFJTBYo/638CfvD
GJBJhUTSLhgA6NoMTCBISAiCTDhpz2m1KA3Q3ZiMUewF8X3DJsw/BNb0sh6PjhaaVojSH+EXowNe
nOxDiviMQc3OjYPyh+9dWAuJrXcrPktwORVwm+lB+P8VfrctF6ynXrfqW2yzsxWxIC268KdSZLA5
F/3XjMhDBOBQKDwX1ljA36K2JW+W+oSAM4pRPgAkM+QKpa2+QWSe9YvoMNzpEFGuvMH4JRE8DSHB
aWWbVdfawao8Cftgk86Dg3ZfAQpaWBJNAbFpf+szyH1AR8zCtOF1Ta+wtdALduK8yvcQ2HHvtq4z
xDimTGU6lXISKmBJQ4WcdURpbgfIBTQXYpoumYhq2XSAlwJ9yZCWHaP1T46tdI0dTuuoi0KcfGB2
FD2Ea8PtZnAo55cTrsJZNy13TGBX2u76NuxooAUytDlpugm8NZvFHL+GD341UXF1GM1wCMSclbt6
QarrBw+EcaVdIOefdR/6KjlEiZ0dafcr2Fs7hBPFME3fvQfICdFzTyL39BJPFcRPD5foiYC9S/mQ
mTM5mykM/5NmlkWz8LsphvwFJh83C11FvCBZjHZucU+rvbQw3kP1LO2w8WSOsm63xlyDPrOnD2Ay
XTxjlfo5bqgTef4vyEu+FqC/3sGt9kcb9DYoE+4gWsTHwVGHTZeO5OJ4ZahrqTx4vCs9YUv3PYwu
XCEaWz2EW/UznUFeyWbZXa7M4ECsIldaDDvcDBpbsskeCudDeNwI5ey66HI7oGMg99DE4H3bma+F
sMEXiaNLZBKfzjxpbhr7qCfggfm9hHmngXodVFVR7togXMG9MRFiVZZz+cAQRXluS8bDa/Wxecmd
wNyHb3yJLdM7FKxIx4NJ2zriuccGhjSp+cURcWjHGMWJw9kVRollG2spwchv0i69Ywb3USYv1x7Z
k9lrFy7hbOb1rGNOazWvYVbbJX0/OecX7Pmv5qMubPiNdLGJvmG5zL5j2Gu/LTh0E9hSMmTskW4K
jsbSskpEIXXG0u5N//TREi6wCrPo8vbZ+3Aeh6Hr4e0yTOsZWg86W2EKzOPDYn3CGGWqbZpPxlXQ
wkfYPDz77yjr40deG+if163p1M24d0Daf+1tzxmhbPIrTv4u+sHMurzQFeh2cfcdHf/rKPPHWvvn
B7s5GgtFrCUt9cYPhtpmXZFYR013Gh7iu3ITtJPWZQD+BFv78uidtGWAlJdwtnYeXhlDJNP+oB6/
bRe+zDJv7ummOUlwrFaLyFRoF1oyoieUW6iIKJWAOp+A0RJ1jmAGb93yKfg0T/ob76L0md1fj6in
A5xrRqkk/kNsTu+d7LTz78ZLX8G98Q4NE2KlaDGPuGXVXDVD80iJhmOOdfOLLMy6c7NLbHh9ir4k
mrXoR5LqWHzuglV6whxffbUWybRwGKj1mJ/jVPDwTUnx24rip3saZxY/tS56jbESFjvKmb2RTmnK
V5lvgS4KrHAW/Z30gJXpSd2xuxc2IF+xVO6bg1lOe2nKSfYNyvdVkjA+IRN6HwMbWTR+tIQ/3U0b
E2BnFqpyHjnTroKV9AGsiTSTahcuqSinzD3FqXIHo7m48yCZfdPJSV86uZsbuFnYpe+r2ElL48KW
HJnCZ1u/+CuGrvNiVq9jGI/7enFdjpO09uG7ue+3H/9mCbeGX2qJwMcHRsvxzQWYRAXi6u/YjSgc
qJwilCKcHzUt0ncP/+vojs9O+ypZumlqrNCb4jLQLCBWoVbAnsfXOmOP1hfSa7y5Fm78ER4EiFAD
BqALTMR34S5yu31V2ViO/3lJar87Sn++j5u+NCK8/JLE3Ie+yV+Yn4hTGqHpSG+VF9cnuQOmm6bT
vF0QWVPXpLDiM9YvC8ofzS3Dt1pBEoAxYY/HmUOsdfxUbPStsc+f4PXD96jlGeWAH+0MksZQVVC4
hZjgTPtuFzDxUDYoxC9wAJNX6/3Pn+yrBHR8wqqoaQD8CkDRzRPWS0kwGkNheZPNAjMcnfk8em3m
HvsSVHLoRPj84Q5mf3Pd351DP1/35onmyUB+mS4qZ203MFRfq7PICU7GltFJeNfSF5pzIhGnVxer
NuP8zcV/+3X+9KFvDsHU1K/JdeDiqustSzd2QYwn9QKkdP7Nlb77mDcvbx4R+N0yujvLLh0G9DLS
gqfaQ/cglBPjLl6LjjbNuh969PxH4fnN9X+3efz8mG9eX0WtiiCGAXRO1mMBaKxwtsF/DgYkwPKw
IhKI6Zo4akuoidHaW3t99udbUMft+rZB/OkWbotAP6oSo2fxnemrsqnOgCbYlC/SGXC1xIMgU8mO
m/qKo/Zuvc3OmYPIh5kO/AzYGhugBcEltmpDtJHsdtvrAch0mNBSEIsXYvGIpER4amjgUde9h4z3
v5l/fdUe/PqG/KDg/XQAaDXEb7XR2IPe0B6AxcjeA9O4xFum5EdlU7yECcC9XF1RB53uTsOrCv2H
iR3Cf1zDwkm7x1PXe887QobkKY4qZnivHEPhmL1G0XTERgmdxYw7RVsAm3Dt/cDdiSfFDUCEHcc0
hKiTt+Cg4J1PJmXlxtI3X9KPLv1PX9LNmWs2OEEZMeu0eLy86KCnG2s32PIM025Pe4h8goB7RFPQ
Pvz0VXgw5tGO6dP2MotszxYXOoYo/S4etin1I+PO+i2ztgTs0r7NAT+lDfTViGEmdinB3UA4WmpL
vHNLlYkM0UCYMU4qY2YZLkwW5mVsn4NNW4+smQEaxvAP3jZbFh/GQnTDamJJq/BKfAzaiOmosApx
WBj9AbFZmzRLPKnDabbkD8x0qfbHoFmAvf95UUviFz7Uzaq44eX4kWpZ6riF5MyK+hENhlaUiNuK
BaygAcA3FcPyD2kOSGZjyrHVXnzsY+0uwEVszHLiLRS7xbV1vL34xL0yVbDpiAXvlPAFTPHNvJ4U
rMQ+LvKiC1AJOf1zfcePe5BEHsQNV/CPjYR8FMGIRbbS1UVFbzzq95YTOdVD8Fo8yCd9kWERc8YK
TBr5iPi3i2QTQ6tklMVoslyAqlxmZu0iSr1I+yDfpg0h6YjRj61xlC8OTgRMTxp02qRskWlJXv0l
IZAVmZs7+EsDE1F/LnkfAn0bIenpNwvzt/UHrl+QeLHGk78It1VBblOMzpRz5Rg7denPw9XVyd3A
vq6ie8bpxjKZB8vEFeaB++fv+Lf9s2mMMmhU0KZyS45ML6YXyXLLod/PPejM2JFnhKrbBp4RqCen
1ZJdqtAcGWITweUIGkwHBv/zIAC8fnNe/thlvrygP93MzXlJ0nvXStGgMGeaXGDFiDBvxpcEomnk
lJCV9OWgLmRhLmZ3zOSxsjOekSH0dvoEI1+5Y88EcGIEMBAmTIwUMAizcWGOolzSvquZf3vqINgi
rUahsLiVa/V+7QeCWIynjnfoL7bfoaLFXsKfIe5pAgdWzvay1+7Q9yh3+e57vf8P3Pzr4/rnHai/
9hCWnESpb3AHLcmCE58DY40LqI1NNC+j6BiHvJk0L+q6cL9rRI2vTR8CBd2CmwBFAf7qTXFRKTmO
4sklPlfNSXRbgQNvwD2iwq0hBfJsT/jKJ7WbeqcYRbMxh7KjPKIeb3UEQRi8naz0EbPeUQSUHVG9
+t2T2i5S6NEpIVwj0jcJANte08dBdBlQD3S1NVGT4atcHwiPQhh8r7ZLJcUx07z38YBoTlK/uPhH
xYTrniO/vCtrt0tXZCIUsuvrszyfQzxOGU61Tk6uEQZ4jHa3ZYgIMRccKQPTVhQiH2iYlxLhk9+R
vpTRKu2mSkDaJxkiAjgGIV+eWkls4zXVQek1uHH4DecLvOmtyo3Ud/yvEiBDFyVVnE9Z9uAVTEmu
wpKZRPtpmIux0ScfUmMet8JAcRPt41X05N3nR3ptAGDoIRpjBwDe677ZjzbrJGPiXDjpX9A4nfXP
NuFFmHLymCR+29Fb/xEuPTt5eNBP0rF5jeE2rEYU1xojn0p/gapKvYstSNkT4CjUXPqTtgXAeRAf
2zUGG4tgXsFtTGfmKpgBxk+sDWEFCwqtGazuCf5Lk1FggtfPPJ9XjupaC7Z4gNXrLN61D8o4/sBK
+CpikjHL7i+0XUv04jIlIuCmdA/8lO6Fy7KHOQKB9bNfJEvxoXmu9yXN8t6Lp6Fdr0iAQqdlznsG
j5YNl+Mp3KmOBv1kKXKyLuPNeDSZEx95Ve6kj+mic5NDeOLfsivDVhchVjAYh42wmDGBCWKw4cwD
G1YbGG8CrrljHg4hO3lh7E8rZnyWCQZFJOBssF3FAZT0heAB2jZCEAuOBByPo+VeV7Xzg0OuuoU0
BXKyIe4eeyfDOX1Clgl0CnDhCB5L+mgchBc4fh8GiPsoWh2OJgfovbmHJHNEpjkXtvVdupXscjP+
McMD8XF4EOBA4+X50GR4dHOXLWoZYTP6B3QzSDcOIa/AnVjeKgstd810nYJIYrMhTFE2Jiv8PSVH
nQ7FEgt/Iuy1Alwy5WtcdGv1g4ObxPmGlOvCDZfloWbE8UDfl7tlTmEzTU6snoOYrXmRhKn8rhwI
QR0+IcCGZwbC/WPoTXRrAfGA0rUhddDJny7xEeIL3zDj1jyYhcGsGgiihEvNL4D6mGF7wYzGUEzO
+S6w7ALAGyvmtTDSNB15HS2lUU++aK2zeF2I4iv2TrI0hRGm0UbGB+9ojZnTHiFYsHoAnmydRA8F
0oGNbfGw154M+RQj6yP/meiBq/ceC49/Pk/NryUTrziuCrKsarqIjuvXPVlVSzFrhjo/t5TFnR1v
m3WBXnGqvet3xiKzCb8qnNGISjsz6Tjls4j0iXm04cwjZ/Z1YGbZMIodpuGcAHC39+1wk1IRPAfu
oT1sKMKjszoNpt0qmxerOoYxFboaUWtwTBxSHRfygpVsbcR3OHl4vswz9IDAsRAwDowUTPyyQKef
XjBAYEgxKsEdaslhNjIX/gV0/LvHcXNEFWGgpprB46C2wMPfJibrJD+NE2drWRzR1X1TzxhjifDr
mfjr879p9VW5Fy9N2LHFUkh1a/wUaPlwRZfczsLbZyILKwVP/QqUZwlt3memdp/f05jxmsV3zYrJ
GZJc8yg8wnGItck4hOvoGx1CMKPS9uesYNufYIc+84m/xbOjm+j+qHIthGk5wq8LTOAp07X+rbgs
CA/25toSxPhUNXY5rKrUZX5SohBDVRM9BuKyBXOEax64oLW9uRTilWAre8GYde03Bb383cO5qa9K
iWi0TOLhNOaOYh7b7eT8TLb6wbGO1/peJuWNTQUMZmUcUAH6xEcATphb8SgDZ7P5MQF4+PMLI38F
D/jCEOeMJllMcL7Yc3m9Sv5QmZ/rce+JjwFSoW3EVNcRl/0n5ih4iEFasjaoqN9QXijPIcoU/hfZ
BZhcOYdhuhKP39zVb0/qf96VNP75T/2wIJN6peas2wL3glP6wn1NjdXlDsuE9QWeyUZ8FJbiyreV
BW2DZX8HKBjji/FlHf90Aze8DSOoryFTjPw8/CA7c5K320qZkOGxRctW2NEaI8x9vqzv/EM1x2Li
jOxS28YHcZPt4tXlXjygnlUPwk5xunf9gxNgQWeT12TroOJUDuJC3V8O5mf6ouz6qYnApZuL7957
RXDMMngRDtmLRkBNPA+fGJxKRHli77JGM8A+8QEhMpqaG+sMgF++fidmML/78DeNuuHJbRx5RQ5e
d13k0JAf4n5akJJDd33KkCf1k1GRU354++vOW162F2CSefPevTMvvu7o55XSHWuWmASzkU+ptFsx
2ZZIEDDmaCH4Ta0XaxvtiBlLNSr3CYu+WKHH66dwatfCMpo3GB/OCt3GIBHQ2Vi0iPHnxbI952vd
YULmO5Qus3aO/aGtYSHOOI/DL5+b8tF8FalrifhZoePGiFHO+XvfafK1326tP62Qm5PGEi9xbJqs
kGAdv/j35b36mZXz9sDzUU7pvSlu/Hvr5LnmB/FM5r5HQoRN1/RyR9t8Klgjyal58FGF3F1XGSaL
ybY4aua0OsI3rY7SPXkH9fmioiaxzUdp0901x+pOfGXMZaerP79uPwj8f1rtN8eEVedaa1z5LPWy
AiVFeAtTvLT1R9go/4on4Hev980poXj1lYQrNh2qs0XtNvMf9hdTpKHffDJZHNfqnz7azZ4bR3Lp
i37OCfjczoJsUjyJiPvgluLNYzk52hiKuGwSQAotWJgOxTlFjKrboTBDxMs0TXGu9iW2z+iYOm0R
dVt8jJUePzpc+e0qnJkfzGpYw8Amwah0uESuDoim78eUqXYhSVPG4WIwtzKQjL2YT8jwIGoCoyTJ
wWUBwnUEnxf6cjuBBc2PBriTknQH9ISlqTohhxASbvsE3xPTvGITENX5nDXE+0ygXVNcBK+YpLA1
46nXzeozSs/+1Dyz8DEHYoOA5n+RZxEk3heYJWii+U9wJJWJ/8IRF/gur5ag2ngC1e9w2IUpkVRk
hG1GO7PwnvmbkjkqNwbxW/5xBNHfn+JX5ewLDyogmj9Ddnv5JOO4srunAf9PJCnXLWKYmYDH1OPl
Moq5vJ3gYiI+q1fCvPjwL45CzXtFkUjYtnIXjlkRM8rLBldXQg0osYHgaAkq5j3eM6rHLHT5CZDO
kFRw2LxAnnhl8XTIF5kKIwyBkt36hNOBN4T0ot1VzxSv8WPU2NWzdlfuAFfKVQ49kUaJOB5UZJiC
Psavf36VvnobEKzw03l6S7ZLUnlomoqljZCjWme+a+2EfKwpUaAc+ql/hGsy6eYa0r98LQsT3+2W
2hKEJ9nyxYbgCI3LLo8e5s839pshzK83djMluPR1IV16XgSBah+4BOMCLM5WMP04RYPpZU/9ixzt
O/qh+buiB6cX5DeKiE+5crNPJvjLX8zsOlbkTvzSrXEnRn4mnnK+aQrBiXWsJu3b9ZV3MoxnkjQj
v26QuKtpxiA0dU1z6mdbOOdpjv/KbKCVzNe5OBuum3q4a/RPHaYG7Fa8SMh8RbeJbYXDb4bgpdYn
lFiU6Gq5i7Dz0zcSlp/t4kLKRESioSOb6xB2zZnI6hpbHoLJ7nmf951ui1jsk/Q9bS/TDKaj6EKi
kFISJcCiPXR1+U7r5v3Ve0gbwRFKY5YQiTfJkapaZG/dGf1jpNrffIO/K9V+fpI3u3Ri1oWmhGl+
rmxiIa77wRk1v5dlQNvRLDHkpOV511f9K6LCxZ+vbX25NigT/B5Ft2D7QPW9+RbNsGgl1RO9ExNq
fYCS9lmp94n5llUNxoSbpg2JYe1to3Z56KXumMFhkFCYNKS+thE+a4/4EHqL+rKV/OcwnFfpItRs
Dn8mNCnAvT6Gm6DnAQAgxMqoVvnltVRPw3CsshmjTVkCuLZLIsOxfZCn4U44V2/ilvxTNzx6S3Ha
T2uavHJ1cXDZXRuHkT/m0ed4eDhCPEOgY+6s66qP7nw28irYCC2hU1DixjRZuqPCDFcko0QK9nah
nVhTzL8CcXb1dzpoQFC+JP4Dzv91SlmjMTlsIFQFEdZcRMjld8G4HxHZly6L6puvXf5q1S6DDFOg
KzjEK5Ctb07LQktyZWhr7WRu1GWzHta8G4hP1O7AqcGDlP2T4hnrsHuKTLZyeG4R9ST1Yp5ADoRy
iDKPoyOHAlkmnl2mkPWu4cms+6UKb7uO2G+qaqqAToWz0dE78LW5gg9tHWNZk9kmXkpY/b16NFPn
N/1kDHNRWZfJHawcmTgUwpTsKJxHw9nQThRbXjr39I1RPpuvnDX5k8UcjUSOhZKtuFSCXBtrA0RH
RI3nMwtDVH8+ZpDhwkBxW8SzhrRklOrYbKYvurpAJasgvFGx5XWp8VKgrWz0NUi6CR8XMZ7FBGuP
1575WppHurgcSBqRMVZmeGnICXlWM2lbglRSf3KktZuy3VwvB9W7F7DNgLVmU5c1WIqIxwDvL7Yk
J+ZsoAiCaT+VPiUXp47Xi79QcXZ/NkR8yZ8scdJydmPid9JW5kvuWsbBmGJSghlJgFv66/WETSPc
sX5W8lSrB0KrgY2gkB2Jkck/lAeYYMZeIQEZAyWQHAe4P+BptVOEJrS2qozsfqIcqwcvcikg+uSe
cprqwuXAfjOevdJ2C2PCiFd7Hpf7PUcmegDhijZsekUPAl/AcjANjGIinpt5FL9dzVldrfzIuQB7
tPMhuzOs+04t7SjeJ0bq6K2xySNWe1LVsyFOZwnmvDHS777BKmy4OLE1LDOXxPiJRlFSek+Jvs/1
Z1GZG9kd4zXpSXD+vO9oX1D+ce3DYNJwHtGVr65lqW8ZfRtqJ/WZg/Sx3rZ3wGBttwl0zCTdsp1D
gCCfWvQ+u9QWtA1HR05Oj48G7Wx6xy7c8WJjMFHYMVNDskzuFSK5hjnDFP+92QbHCDemfm7OCFW0
BJrtInJjzR3UbdEuTGCryE4kx4zIz90kwlxpNtdoJYtEQdqa99kA/SPT+E7C/ZXUyMfGSpiX3pCg
Tlg3+L7gN1Edm4F2orIi4erdvM+chCkoPEbiBScKQ8/JaPb0f3fmHS8MRI4wmoet33K1ulDMYkvw
1FM7xd7I5V3Z+vRVM2F2nbMYPLAr8xVnye+IpNJ4eP1Sp99c+KbnzEzBBLvjwkoxH9GiZor7bgwZ
kPaewlx/V2j08FeY/j8WmCrzWU2etagoN09aJ1kbdpCinvScRHqcfbnWhDnFEmlcfUBGRhRw/9zn
x/4OZDrGVxlP5eJZhmlNfL0pzFE7GehXsOPIk9fqOswtnei+/pjBxm2Dt1JcZe2bWNlW7Sh4LwHf
Vq4lEne8Ua25d6Wc3+saBtrFRGjmOoo064qYIWIEzyjJNJA6egtJQePmrVpUFLH6rAZOIbzr+kGq
D39+GreTUASmOic8ei4Fp3ZMcm++hdJQs0ojkfJObLV9p2mX5dAUYOx//frjP/zzl7wMsSzLdRTf
v/1zmpxYrjQcx37c5X/8kr5S/v0/+f1bmvUFyWTVzW//vgnfinSsMv5z/LH//Wu//tDfd9nH9VQV
Hx/V5iW7/Zu//CD//j+ub79UL7/8ZvYjuOdQfxRk+ZR1Uv24CDkx49/8V//wH/E/3yQDjTjXf/z8
z//jx7YvFwKF/uvyUYRvL9d/O71c0pefA4LGn/srH0hA/vM3dD5/RfvII6ftf/KCBMmQ/ibiS46R
E8NuZmCAWte0+CsUiD+ithQtXURhQY4AP/a/gUHq30gYGos+GfdBogX1f/+fe9z/9Qr/9e38Pjrn
ph8Yc4JUSzGwEyBEhxu8Qdb861XUfD8WTnqHeoPAjDSE5FxZbLnfYJtjXfTTlvLXlVRTwuhBxoJI
v2n9MwKBG0JMhFON4CFgUgIVoc6+8zcyxJuta7wOvkaGBvgw+mTdtnyK6ptyea2bc21AIMTWqAgv
+DMw1InlgxyQtBdeQZO3qUzh1b8mPp09e1ov06FHi6JWASCwyiIND3eZqxXZWvOgMVSMxZOcxm6p
P1Yo6Or6E8ugaSZe5noygzReXrGpZUTZCHZjLOG52arfkehC89FtwhJJiHQIaeeDnApEfIotbJEZ
g1FdqZAvlOQ58T8b4zUgHjpuYd8pd/3waqYGBQSbC8S8iOszUfaL1qkZcSH3Kr1HvU2OPjrsmAqa
6b+P1VzVfV6To+a9VOQlFFEkTNqYWl1tsOiDA4bBpJJVGy18kTzN5uvHW/noiefeux8uz1qPMmUv
DIs6JygG9uJQrSqD0tKFqNQaEfGOR62+OE3+aMBrV7TnUDwbCLbjVHEEnDu1HvONZq+m7+wi87Q6
SVjFtAjU5HgVKuTpdUArhWFnRYoo/dS0+kyzciTIUbE3yB8udBhBFuxSVZ2YxilJfLexPES8FeVp
ML2Sz5IfK6YXaYlAvVFdGepDEQcnDcOKuDBfc3hW2skvq3VSJgSkC27WJDNZPacCQIoUUKF4i8LL
yMe8oHNcCzLT5WElk/NeC6DpxTJsLVs203LaBYJTXDTIFwwoTIywhdEHEr5FK++Gykm96B6J/UbM
9ePVm4fiumCEKTVXPqGR2anu4UBNIEJsLQbK1KZ80a4fiazMi4LmeBw+Y6xTh4zjSSkmadLVxTtD
A5AqzxCiZx1WR4W67XT/Ka32TYKlIVJsubFe0y5bNRpqufZw8dEfZOdeVZwWVzoLW420kRYkWE4t
HwIWfj5CDZyHbrk044PWfwR4vXi+5fYxUl29d2WqWbWHKh8TBdpEbuSHszxjQFYQN03acC5BR02x
qleVZYBz+cXUH0Xy++r6NTNelOIpE1exXi4HSnfLRFjVSDsvw5g6viwSy4CqVewF/KEtAuuuzGdN
xQ70zpaG+7bRNx5ZQ9EuaaT1oIjnDj/BoEtEmwLhzitLnJ4AJTCFCa1g02anOtkKyrMH8DWgh6x9
cJlk0ebiMlXTZZYgRmLEGoK9CVAxMhk54WUdCBeyb71pLaH/9zBvkqc95jZX4n2aqzVv4aaoouFe
sDnI6Cb5xuaxToh3ixR0WHr6nexb8364q72XOF8Kcjb1msQlmjUyn3rFnxJoMuuYgVv0By25vCZZ
nFfvrYKkZcnHoSzsK4MzjeagTF9SyXQb7aPogscInVYTIqUqTEeimc5kaZdb2jqzVFqwxtXN9lD3
HhKvxg1y9Kn+vcTj1yu+ZQ3LIC6VjmkDyWvBWFSIrIkhSLMQBXo7BIuUB6fTm4mVCND2jGEgwOVr
SiqzLLNdde3MjFu7kXvHyhX6cWydPH0mMNLyvdwucCSFN7wKIn+L+UKZsaIv/UzESaZqXzR6M8CF
EgFIEmATde3IvFhEBX18izscxppEcbIMT2Jybwy85qa+zrNkKYOkitcYFlK7bKLrxlKibY7xhKVj
PuHhBR83YEOYLXfyOIRFB6RA4smNiSxn/IV6VpBK4zNPl7twX6l0rahuAv/AGXmMYTr1MC7QVvRa
MM18oqfzAMfV61TTHyUJRVcouuzWU7E9lNVGveySlllE/IwtwKyCXJEU7TRhkuazWQrGNhOXZvIS
ADXlMDaNuue1xEoeA4ShhB8H/KqHa6V89xMS9sT3wGegUJKeVX10vtMhgxzwERwKnI9RnRDASxbQ
pFZwxOrYg1mhOfSfXjbW5MRPJfyWNNlfqjJYIDZcIUnwLUhyHCQEAWE2qBfbvu0c8l3k/kEk9G3Q
QTbe2zrlXMMExvrsmsI2G2DqfvQd6W2rBMRJ8plU7BFwTlpg3SE+K9KuN9y8FaeSssj7VTVu1E9y
9FRfjhB27bw9FyoOF0rkRGifA0l8iDPLHoJ2aqimE0lH6lGchZcEGk8w7UOtN37pu7YLcKYncLY7
BdAZujKayKyO4bJpwQ06C94jIhi1f6yqDy90vDqamWT9NmNzy9v/3+ydyZLbSLZt/+XOUYbegcGb
kAR7Rq8IKSawUEhC6+jhaL7+LWRey4pkyirs1fgN06QUSBBw93PO3mvbSGFoySbC3hp0e2L4TZXq
TmWE/w9KSlQ+8bVWynzTUMJ0Kf9wR0sQB6+HYbDLvyVcWi8UdRjLjYJHv1hnjtl4L7oHa6YZb2AU
xe4OdqPX8VeOYOrqp1EdkokJD6SdnK5mCKGVlzQln6mr29WwCEmShzj/ikOdbNZfWcunIgZlHIhC
YQheepfULbeefbYRYeoMrYVrHXRw4dnIoFzkax0yTddjAUrNb1pOQDTN0ji9N/XzhFSG74AQmhxq
EzQK0Q7Cuu0GGcz9j5ZO+QTCXGYhWkNnbXTmaTbsx843jmUT046P9lnJNBppMSHQ66mI2QOag8FU
hUUlMgSBwILpG6EDdFHAfJyqEciJ6W9tE2oKYwilMSjwL4NGTlyWb0U7QezA/ux79GpM2nIx0bFI
dIiJdGa1bnJzbTrpiXQ/TkN0Z6YqsHP++QRZYf5NjwVO2Qm+3CW0wlU/86KUW5UDLh6mVeXwVBON
IuavBffQj6pNzC3tp18OQxuPQAE25LSgUdB9RVt4KZxpRzmMP/w5piU2GKsZm7UTW1srloG0eaPR
quWePKdVBFiONnEJqJh/q0ih4dV2uKm7Fw+81apgrJ/OEGqNhEW+DOYcRcJs7z1kcKVXbDvwHWOJ
htX9ZSUIzwi1m3hHB+0cM2T3EDD6Iyf/v2qE/z1/f4yqNJYD9dUxGCmMICHURPn2DzSdZfdCaS7H
U3tH0Nwl3LwvIqnuRv90JnptHf/jJOwacNVoIVBemFdne5WPlS07XeFEAC+frPxbLH1HlEmn/rLY
k3Wof/U5fQDpfEvfhXSXz+r56z7CPz7CVQUrq0IOWc5HsJ2Vd1RPxQbQwb3aIxzbKaKJGdV92kT4
/UVt+uO+B7iSm8xP8EGu0PvKr5KCizYbMDjfDGYUwYLYqwlasn4u+PzPvC2/qaIcbLd/XXHp13+4
Yu33hJM7hnqKnV/6SG5T/JyVbAx2t//Pj89VA+7P+/nhQsuff7iQE6fEk9EI/OPpSY5MN7YuQO5P
TSyfXOcPd9SH68jayyuj5gstNkY4Ie564bBqr+qAJnK7uDTaM+LnPZC98OYz/8UfD+Y/3pF/f0vn
6sEdtc7WO4urT0dGK+K2BM3e77FRbsqb7OR/JxoSJWO47+eb4kbBd/9MOPWbWvXj7+lcPbZpnThN
MvIEsXbWpAig5DPVJ83U39WpH54Z52qGM4xVqqfLLRaw3ZPkTnw2Jbq2Ef75sDhETDgLKtC5roT1
VIyc7v2e92Ba8qpGDpO8/H7Qb5u3aUtVhSijvgVRBrL1s1fi92/hh6tfvROE2lOADcWy0Klzd/C3
Swu/O4VbsTM3UAY/h/heW1v/8YWv3g7DDGU4SdU9Wco725p2khJugPurBIDj3flZAWwMJZWw105Y
bbVxEcQM56GaD0YZ7yrt7JJ0aoM6N086qElRpG+VjywSxAM9gxBi2n9+mz+7R3/4ET68Zl7WJGrQ
eZ3F7RL/kbw6pxCXNRC5m2QTbc39Zw/2NW7n+hZd7wkGze3BEK1iajkSrkZCLooyG9YiItmXz4Tx
n36/q2ecw2SbVl6knqLnAsm2tTc29Rqz+w2DnHXOY49c+ZNbuvyT/1g7/v3Ymctr9+GWpiUxxFLL
cFIF42a4kejBtAvyuJXcLKaRz5CA12Kdf9zQq3HgOEXtkGbt8pIZWxoU2/HkYo4a10TU7rTDZ+7N
a4vKP6531UYz/SrK0zrtn4pz8SSoYdlXiUHY54/9JQqILQgYm5xGYm0fIEx4JEx9coN/u259uMFX
u6tuAB6sR37TYZ3coMsXW/ahNabXc/lkb7v1f3uK+HDJq6UkdIdynnt+Uwy2ZwTpPLTw7HYKIbt/
nC/J5tPBy/Iv/uMpghOv0xoFFHX9mjSyqUNXhB3UHRdRlB3gknqNt/o3+2nhGzhrm1nsEc3D6TO8
K6ayT659tflkU2tV9VjIp4bcXDMxNnQ3YDk+SfWFWnSlI/Hx6Ub12XPh/kqZhYUe2vYqNp66wlp7
KXvV3CL3r260ab5N/YORwmSr3mazW5uzf6cShJDYMLU4ffY17WD76btkoxPYg7KZ9bmKT5ZVYnOc
8lffsYM4QkyRFvUhdAlTGnHka+OPpJaPKBCOBX0g776OKSYRCJW7ITvR/lkNZomy0BPvHmddnGjZ
pitp6RHo9C2xx9OsZ/djUb2HUAANpsed0R4i+yHKLHKWv8eGtiss4zTL+C7K6sAzf1roPuLqMc0f
6smCFkU/DRqQ1kQbWWKLa/INSiAcdjdV9d0nkiWS+qnpf07tz8wy1h4VYrfojCzGph6cXGXf+bLo
1xWTbr2N9iPd39rH3BCTkUUEiK/Fm8EbX7XGohaUbrdWBZNgYuHXTWzt6mT6c4rytyHKx7rA/OxX
v1oqE3/SNLBI/ZP7WhyK8xDwlG/JErvkd0CRcWVUAemMvGf0wHbkgOy0b1hHCQaNj59t3b8vHJBb
WLTRmUBdU05zN/WqIau7p+4rYa/rcoLCgjkCcwgNTghISASbvTxTBN+NX0g4NPfR7Wcf4veF0r8/
hH8lOhZJMc++xYcIL+Q8LanAa/0gdrSFdp/5/q7VWH8uqh+udXXgDMcqS0K36p7Gr86mJyra5Xqw
zR/mXfFsbjEj//x0J/7tRvXhmleveZhLQ5VR1f+xcSw/NsIctHzr5TiW3MZfzIf/vHD/9kj/4XpX
D5hezXDnUu5negA/hQO+CdrDf3vC+HCdqw1Yuq0/enSDn9D5BumPEvgrCsnyEJ6SW/P0Wa3w+0Pu
h8td7b8OKVqDZRjdH6wMsWcyfMlJcdFIgVqNz4vGMV+LTXzwnz43dPx+l/jrPWES97ezxkyym5On
7BLmZSItwhFgcf3iFlnfTe7WoNQ/q6d/v0j8+4JXe29WTWWO2aZ7YuM62P2EiuKhF10w0VCx1P1/
fmB+f7T5cGuvtl1/CCNWfH95YjKEkiCBXnGAX5acC37Iu8++3G/Ppgwi6Qe7FoPTa/et6dWzaONE
UjHYZGZBMvfXHZQsIO/LseLTTf53b+DH6139fNrkdJlWex0nmcWNY6wWlGi2fi8PiyfP/YR0af3u
4OSZsB8BcwmGk1cvYFPrs9dYgnCV0P9VyPRpctRjO2Al9xLnTdjhoz+6wICLINLJVKLxqoiQdsPy
iBZna8Y4EA2H+K9KZMO27a2Fk4fZawpJmL2LIZLnDCmVua3UY5EzMLC6Q9Z0F2Fx0J6XJKfK3uYt
31Yh/vKmz77elYr8jzX049e7eu+NCF1HS+b2UyG+Z5AWk6rr4KWml64gu4UsjbKOyY+ykmCcIHgl
yL2r/l0ruouvvylbXdwRX4eDd7/0+jvUODvNV7tMpRdOf1/8onvhSSfEobxPRi9wdBh9sn41Zfyl
Y07wXzz6H7/M1apielI4c8Jv1QbpXbRfOM3aDc76oDzkAWS4z3aDa6HyP+7e1bMofa3q4UbJJyCC
+1c325SI6Y7WC5lyj4WHMfLdOloBA9+9QLi96LLvbH1V/OQcePsIOIA17r+5BaycZDIgQqCH+PfF
rdekMqvlce38Lx4Y4fHBQUbtdeuQ0PjQczYeaYQ6ii9B9shgrVv185NPcL3aYQyGV2bSurB8nUH+
1Wrnqc7si0mJx9Ex7/zcJZ3Vqk9TRApFTuhoASqwsR5dQQx3RkxZ6Jtfq1AdDZfhKSHuTc7ZbTLE
PvaS3R8f7f9rXv5neTD/6mcvkpq/aV5WP/O3pm8/il2W/+FPsYtl/ksI1BeCprbtIyBjvxh+tt3/
+R/T+he6OeQltgt6zLIXTe3/Sl0clz8iFAIRDIvX8jv/pXRxjH+ZxHHDgLAJhiJxw/p/EboIQMh/
K6xQitAFJz7A930AwIZhX50oa3+G/sd1NpRTpuT0mj/GlRSXsJ9uPQHH2xrsaO/pmMwirbgXuQkd
GZjusEwxUyc7dWa1aOF8soWNxjzlMw9dEr+GVkPZ4gCqrPBYe+Mjs3NxcgbUaJ722IXdXT65vC/+
A2pjNNMWS7YkHzyck9PUVhiOW5sph6N9Z0LYBVGBrR+uJWMUag7kaRNUXbcty7U+isd27sALlmgO
hypZTCBMXPxqAIwOJkJLCUF2TUSKDsgRbfAI9zbaF9NP423OcCQ0xDMqNpOSpquDri66VTMRH5Xp
9q0VvRYMV8MuUkEu1I/6frahJLZteajNxNyXTgpxEWBot3EGIKwEiLYSbcHkdj9qJ/0yNe3dUHwf
3N4AHRBYhkMjyzHbIB6IttTh9MeWwdrpH60h6VkuRsLBB2s/91hEZrCtvjkeLZvRu5LwQ0ny9Frr
XNYi6HR7F8U6083MYtA+zMdWx6Jmp9MxKo2akOr3DKxk6ns/kxDyItsmpmCdaPuN0SWY4UJc0lX5
svwieR7+sgtBRTMiGOns5NhEzOgiMbzasFNNUw809VwY86+vOm3orR51ONvA900y6MvhlzE66An6
5ras2rvGc4EgmndD3NGHr2WIZrU5l3ogurDe1XEFzS8n3LOuxtMzfUnolQbjs0nkm4kAnnls8H6j
1zY7pPqOsZ4GDELCHV6oRR7GEt62IP/c1hnBee34VMh5nyaMnkf+4qrQrKexKWAWt+d4mc73zlsc
Zv3ebupjMjF16xt18r1BrUlDGlYCLrk18lsgOktI7ka8DP/VD51jZOEwzaV3CcP2LppBxWtAv8fb
ci4cSuwkIfa6YT47RB5os/S9CtHn6qgfw2T+rnnRrZz0adMPjjh3pfxeOYuBPr4rhjJdM78fGcWj
aCocFW1GIqlCYYvzGHN10+h2vHLHWqBVYSrus4YjEshJYW4txvODljG76Z+9sNADTgzgE2PnmxXi
wONp2yW1LlYz9adnVG+Gzjy6Sd974zBN6Y+xidA72tGXxstIZSmSJyPu8DwnBICqeTGamHLlcbgK
ogGka6zQE3QpcvWJsFVO9cvjNPf3bUz7MBdolb2hXFfTs+EA52U2YO9mLzdW8bCLbd763AzJVix1
E+OLM28GHYao08Vbp08AFGW6udUm931SZCH4/mye3NdJJPZZ9cNIB4XesqHMm7olK86cNWIfJkJE
h9q6xcJQppW+s0xjWsvY2khd1PdITjs3Ke+aZioDe3F0lMxPrW5ERmMU98oCVuVUKQVPnpOCMcD3
bTvn3h5qDGIsAzHSsy19lCfdRfmjFbETRK73qK+H1rVueyJ5k6z2T64WzKVTBLJi+h2Ft8VknMc0
dW/MrEUUZb8gw9MD1WIi06boVHraapqn4cktvC9Th6sJt/v3ZJ5xfDtZYNka0fbm8LXyC/ekz6Fz
YslnEOgRe2PEg3bqrN4jYQFmskq7cz3443FKjY3TSQody242VY/uQPeJVXeIStYybLl+VSKKNeSt
38BuNaN0ZxKN4aXRorvhA/li1Mlw+OXUxnzA7b2RbgFJKEz7bU2CSUnQh1PWxFV3WbrW4o5wnsqs
11WfvdTLo1sk9bMzaW9RVM3oxIoT9LwV2pweZhexT4Zw10UzkyUih0B382ZbO3EFyqlD4dU8xfa2
1V2100p5Lnsw2WO15Qex9HIt0/Dn4AtsFbmFEsDhsOz4zUyrKtwa/I1NJ6ob04jFvoy8Uzs5FdMb
YkJ8gziXubK+ej6ojSadw93Wc9wIJ4F80i2j3hrNUfis3Lnj1Bsnc9feHL83kYntcZxfhrRhAZTl
xkt43wZis0a48raX0OdriDy1kRw6RgNtfOhBgubltDWb1yStGWdG1kRl1r/M5fgy1Ta5NY4O0AT1
U0/G82jWyAQAzRKjGeXbbmqA11fcA7/e1inCpLhAu1GywlaG9RzVbnIKu3adI6y/sPmBoTKrhyn/
XnjYvGKRDzecDR8GWOuSn3YReMyeNFaubFYW2jMr2rWz4+2GtOYzaGjzotrsD6Iv97pt39Z96N4B
evqR5IGyRoF7AGqH1suLDP23dkYnYpch8SXQDrMY+ZRnm9WtTDgGoJx4rtsW96Vvx6fasjBYwaf3
J/jhzndl9hlgcyT4s5pOfsp/yZ1fpdY90r+vuRjFNu39U+s3VCk+tpiKBcieAUL36aAHocwuplmI
Hdaeu15U3R6C7aZNPaRYmsEKCBh5bB0cLrs5zbvvaFNxv465vcsK+SgN8OOpsHd1OENjdV0AGh66
lrlt6Yub0blSTXUoQfvHzWkwFJS9nKDdsHbWtanvx3IyMaIo3DYA03u/3Qk/N8iPkXjXpvh9IHtn
bWjeT6LjYB/kPQq8ytypot+bYSp2jRl/CxtgDWaF3SkGY1hbHXq3vuPB1HsIY4pgn8EjCaWN203o
6lt2ZMSBBrsw2Z/nFoKEXqNSFVl9GI3hZ5Xis+wn0T3NKDeH5QtR2mGrQdW6RnN+qycOLLlFF6m7
qOb6FhOtu83ZUmjYwkkx8vjXHKLWGPJXZRpnlbAniwI8WuVQOVeqvEhwc6OHC8uGkLxCAjwGqBPT
TWMR5VKb4bunyWmbI8w4hQUMv3Yoo20Ro5KKzB+sd9+acImLlChFmrA1VuAfTIEEKQzrfV3kz2VT
kldb19VJRNPRqAZ8MWnc7Szm/yjwLFA1Nv7DPmq/GgNrdJlk41oqePVa8VB5noJbD/0o1qOdkeT2
nTfmBDzOMuQupNbGVybh7ePAX2+rPKgKk7q6lMAPe5yiGTocPhn+zIT8Kwtailsz39T029DExNmV
WRNoLoJeLFtThrTIsxGXQhAw3P4umzOK25YevOJgJ5c/7m0ikrO8P/gTnGsA7xr65IMtmKSScTiS
Z13Xm9CqPXbeuD0amm9u08nl3DALADU6KrL8mFvKIqN9elKqIVhITOkacuKU9BP7vflLGlbNF6wn
VDn3xehPAQU3YTmujqdDZW+9NWpYifH8RWkPDcQl8o1ZNoIv3C+iHea9QlYSzGmfsh5Zh7G6zftE
3nI4I243a0MMpZjYjOw8WvmWxmd79iM9qCnpeUHSi45vc6XyJL4bEMqKesw2iR2T+156RBhl8XGe
9Hw3NrYI+pqUpzrGU6L3udp6gtCAemKDVN17GzkIkXCtJTr22dSm6WLUaN8qYVorrYsFfxXQdJng
HJsndZgR6rLPrwuxN1WRba2Cw+DYjNtphijpLjtMPtq/am24G7LiHDXurU8bwFHZTRtW34fezoO8
2bj925CJOeAVP2gWHrxROIfQl4Kf66uXXuYkXNTIoP+NuOABiMqNn7CwtoRuxgkKrizeoEjMOqws
GhBkkC5vczjKvZNo+5m+VVCQHgkFH9taPb/mRqJO45M91cwgUlBFXu/cuxV5F14MR2MmWqlLpvtB
aDjj000bJemxjJyHaOom0BCOfaz63iXUcfjelBUAJzMfttbiDFbE0aTuiFKuGBuCFNSqFJKEnI4I
9Fp1X5uWsY1VdGCwU0FgM5JnMmmxsfogo9pqH4/eQUtstTYnzHVD7PqXbFeoCIxXW4Gpieq7oiiT
O6Nt3bUrJzDBHI2l5hXHsST8sotgwy9OBDNBuGyWRD8npKhqbQ5NkR6T5ZG9VmZ4audWS87Mrg4a
Da2VjHFiNjk+S9c00bUl+aaPi9vema2trpJAzA2R8qTx7KoIlW0D82A38sQ1TkXcZgL7x5r8jW5V
EdFBTJJCGd/MHikpYw3fwEEq1aiOaW6a4T4CAmnpGBk8wdMh6tcmTCVIUtA0ieffmErDmWhWDahm
2BBCzGflkXqSGfLdEfNxlAz60iEpgx7DfgsG3yM6oi2AY3WVsVETVu3I1h4TB+BmlPWB7i9s3j77
nrbjBikt0k23w/YkRWB1lGGpqnd91HyRjl7ACxosIq4sVHfUBZu5FDXzfZVVApH0PjXN28LOIlJK
Jk5/9JCEVEE918MDkx0EhR2gkNo0CLEc81Xudy+N5yGidrGKN4Qk2zyOsqi1fefgnh0ztMYdzVpZ
AtH0izu3acs9569NGxu8F6bWbeSTQ9GxsWeHs6fr34xjfF+5/oxheFGza6gqtK1K/CGQ1PSrGfYc
cuX2VMijM0YvZlMmpJVhKHAtauAoJnJMz+Um0/NbHSMyx6eNZ879rvM43Fq+QxXrSVCY7s7N6DX1
MvniVzG/OMi4wRQ/NIdgRKdUG2VM/srKs29CdZswmh9jhRg2JOHUqC5TgRbFzM6Op7Nwzk+2Hz57
6dQgwewe8AhR3Wk8PMo6Ti54UJPw7lVY3PjIyiMXqXDh1C9thLeCVxDWRbpre4TR01SGAaHNaZVt
0Wyy4faPCYFha6UP+mbqCRuxZBptBwLz6kSeMiu2NyxLIZp6P/DYC9PcOuYe9lKlC0IoIw2VpcUo
xZuYODfpxmwHztc5pvHICyY8LK5hw4wh4tbvnl3h0Y4YrPnIgfFQ9iU2Ww+cLPr7VYUOfSPT8q1L
QYrnBQZ/n3HGKPuVl2K3VZItxRi/VPME46c0uaFKvrhe9sCy83VQ53jA8GsM6kVQYfDtEn+vY7op
PfnOK0TBVbUUDCC/lgP9/o+/XS6C/rDjUU30Hom1SXqKn5TVxVNsf7kA0d32Pf8H6xnFOemiKWy0
g+p9edZabBWj7ud7TfkUhom/MsaYwiQhQcUcUo6Gs7dwAp9snYI89gQa9rC90AJbpYaSN7ieOt5Z
+6veJ81Blu0Pw8MsLlOaQO1Q0cpE1tt2hbm3M/XIwrJzlO3sEig1WTg7CPA7jEcNfSlfg3lncyX2
AnXzEw7pTRYN011XbrI81S6Ol6H3jQjj69OTli6jBiYo5RKcY7UOMyK+ptBK6Aj2re5SDsY5ndwq
Qj6e5fa97he7vLGAdPTyh7DJlTWSBNGxuek0C4XSQATUHBabTtb3Zd0WR6ZD922oigD+DrBieYcy
oQzMjjswsLOksZEEQ2/Aqq1YxLSgTApicOppUwwdOOwQxzWjrG+4XOVe4+S21Z0cZ4fp/6zczlrP
BjahcUyJNWyUcfTVjyTzvZtZM/aIpqMgtS+tYgecreQ1bBAxd1Z0zvvikvVIvk3YxVaZPkkqPML4
KJ6m+GIY6U3omF+0QmgEsfpfZmJ/+nnWWWEWMQLn6L7aZrRsyIFkTUFFR5yWmV7SENqvNCOICEa5
tYdpxzvSpQaL45Rja9eKp6ggp14tnlIOS1m54yB5aqjpyY/7xtuButuujwN/kElbx3rvyFU5G/TR
3sSEnb/L6m1kdO5tlqHYxs6kDOZBqXj2zGbf1JgdDEvR/LmlNNw4uhHE00jMYRuhoJ7Xha+KdW4q
6gk7KB11b4UhubIp0v8MXmZsQq61WI9ssg3oUgq0D4dSr5pNQuBRSbR5g+e6RFgyDCQhtQ+p21Op
djycMzrauDhP2mGWE/lN9OvGRkEOXeABtdEubql9aVGIJ/ZzKKujR+NxL7L2pe18ueLkWpNuW6Vr
GfW48nF3uSktsDSXDnm3KSW7nhdLGQ1JTiybjVFkNFO8ewrY+Ma2aaHYQ9ds3TK685KkvGG4dsp7
md8OWnOfV8w/XcO9zCEie6Te+cl15oNuVvPJaCh7snIbDRcrkd667rO960BOnDhI8s8162SGlij5
TKd+9HmUpdp1va+vx1B0a2cGyjknzfc+a+ft6LEp5cJ8E6EcH50xXrcpacrJUAPUde0b1WVWUDU2
uUltOAZdWmj09ix1lNN0m6YSU0QigbfmYXmhYRutWgM3oj8voCB9eBN1eKeKVNu2NHdpCUsMXyrh
UM7ZRLTuW4x/8px3DGL8bmM+VxXclNYdb4e+5l9xLMnjoOQmdU3KlMkLj7l4pr2tLqYTf5Umj6hj
avc2xdXasOWdwbbI5/Rw7LnONjW5+b0Ns9OiX5L1lLfT7O6zsV1S8HgiVBZdgGj141yeisl/pqNM
hLSi+ZaDxuTmxofENC6lS2KcTSq1wz4IQrRK9tKQFCntjbSFCJI5PHKb3FuDTznjY9yKJqq3ak4o
rYvhjRXZP/rTvE8UDi+zzYtgZpcgVI7tymw9yg97OOV1xjIcYWhoUisEu870O0/JlQ1jWoQRiXDF
OAsyaSOiPh1+UhduwsblcbqptOgUK3ocI2/HbvSMt1LJc8TH2fCIPfI/w6K3IyqMAXNIzoRqhdrJ
CZLG2rmym1+1Vt7ojXys3Qy+aAQJPmpgzZE2v51T+0HFii6wrwRUn12TOf5Wn2syq/FTBrSOT0JU
7Y1jy6caV7eOu0UX2gk/RrJPZELmqkUskwxPU1IWGyNxm03o+/BCSntVRTKCA/E2qW6AvAQqJKkn
aOjswIxZq603ezM+kWjLF2ovus4BG1d5ggMEoOUk+oHma7NWll9dQrtzgtk8Wpox3YWEW0wWfUg3
hH2kZqKHZ5NdjKpt7eLc9BMyyzQVP3sG0WhROR6GvO3vwhLby9Q5a3xAaKkQgicKNL7bOZvcBbVV
JsBnzAnZf443y7FolrUJ04/ZCe/NUb+v7xu7Hw4avcK0wDFj6sW8WQKbJICwY6UZP/x2QOdA5tpg
/dI47MhwHi6Obb6awpWbitTKUPmnZilaVc2vX5fORYhcHadm/K6N9UMKOmcjY41DKUbhXWNrD1MH
GqxrDNxR9Hy2rfm1KNJ+M42S7p6LjUmmtEJwCIPyajJioYoncs78g27dRebIEcMi/cPWWIpHOmzN
BOI26eZLbth7PZkz/LxgPcb0aXF/HO6Yzas9ZdZt3CQPuYxOuDip/C11Y1D0rqtKfJWV+tXSvV05
eV5vaKazidEdsKekPVjI4WAeY77B3Jri7+ponSVxsjeqGOeLPVM9znp8bAo32QyO5wVU0UAKEQmW
eftlFAZaRerbRlqXZugfkjBBu5E5N2YTJhtbDO66sSegXeGgb6sMsIZpvjRjdt8oCGFW5WKBK189
a+A4VtFsZN+bt43vYbUMk73VzYBUU0TTkUMHaahZn+duPZPTwlGOEIOqs/eOC88q5nQxeSQcMaRx
BtMKDJ+xUNXWe1a5nzn2JmUfExcnUOyHaTDHS4C6ZROams0cCR3vK00oCkAjW2FMELtk0DvGXat4
jo2dv2giWyw/E07iDEBlb71nntQOXMcurGzn+scmZ8AB4AP6c+8Xe4eY1H09pK+RkauTEtXR5UDD
nui/pxi39px5Lkp21U66JSAht+L0l/Ok58lwU5kxyMfEC7d+5cbEhtHc1IyM/b/O4m1VsBEy1LoU
cXfKoqQ6RINf81LoW9vIjGe/+9HrEppRETYbgqm0RHlrz8lDgHDRW4JDeUSBnhCZtnTUBKjWzoQ7
vag+OctQo2AU+DXOP1LjvS2/C++1nb5xXsrkjRu91F0h1qlHF65oK/bPhs/ua9kuy19Elrw1IXhX
y4Kg4iQUsaOZOmddn1+KiIlBYhnbxml+tAXWcgc1AjCoCD6scL+UPu+3nrvBpDRAscxa+Oq80qXF
etVaFhZp80xOQLbzqB8ikDZi3BuF+4bK/L1yitfR6XoclOZXd8ZY+LMbzNt+moj38C2mF0UBfFyL
XbpiCohvQ1R2Mg/3fva1KtJyrRkRPaEqH/dmUgAA1sRRlEmQVkZIv938Pluxs2LVs3ayyXcc61+N
Ucd2OQgKj/GH13Folq41nNFpVQxDG+jgVWVtmY4sIR6xvIwJSKvJfOGJY8dqFuBQk35L32jzrJrW
uY9M453WHffBfp369CVCz+qn40jsYnwwRj6eCgGNzZE4zNyRqCzzM8vJuqQowKwOIlwkj4Up03Mb
19Gxb+IaE5x2QwOd2UsUfTHz7DTp9swAJf5VxyS4Om2/LscWttVA3EOsQX0XdfezbNoHK7NvCqf8
kir8g3k7Vcwd/UDCqTpatXzIC5imVRX9oj/+xNHY2pYFoxkPpriclb9ve7K9lFVd+I73GgdkOF7W
VhaCLnUElUvXMBMlfnPqSGrX6PhGmV28R4wby6w6j2NYHx1AirMHqtyob1Xl0MDPXEINW2PNkQs/
NVQDf0lQ7HyaErQWsFx+6fxJXMBZED/sdBz19LK5IEOmHaGFTqDmmvrT+Z7nM1keqppOecYYt5As
a742PnQjt2MwbRytBe9dK4llSOOJbmAwSC9/Kuix4h13HzrT3xdLSwOxFB4lWiknbgphs43zqNG5
OAnD3+UFiIKyhc8w2n5QtmxjY+I45Ja+9X4m7kOT5DtbUZo1bp7fiFy/5AJRkx1dWpk1EOiLW/RN
+qGMy4vqOWynOGx9fOpqEyLMCUN6IvDh5+KVZsvZKOXO7oxVyb/a29l5SJ7d/8vRee02bkRh+IkI
sJdbiaK6bMmSy94QrsNehp1Pn4+5CBAEG++uRM6c81c+wY7Vwi7aIIuqbRjlX9HilBzJsxmBCSGN
RhK7sB8W4cZJ3jPSpkCJa/0WdcYJzsAvjRuRVLUND6fopPTn4AxVtGrpOPciRhbqT5ZKXBm/puKr
MXiPGHiXm7CCidVg6fNhlcunsPgY7H+lQpRVkV7QcGzJvUBug8XTsHezBFvmIt3NkY5xXnnkBkq5
IV3XSqIHnQpvJ0PgUW0isS2FLl/xi0ijuji9FvRJ/UwLERnvycx1Zvnc0R+Fa5MJScFL6myX/6bB
rRNbXjXltSnifZu1fqfW52hsLo7X1muQnO1kYNc1fluVGzAjFCKktq7/8aYlY7CG/QCmh8IhPImc
NfXajBEpXPoyh9xL49kurG1FBKdqiu9p+qsNm0/iryn+ZQBaiYdiA5Nx2ZNLeVKn0lfpY40FcWOk
tuwzQFld+VeU4bulZ2SVJyvIaqCyVw14GjnFZkwPqCOGPl1Tfk6nu0EQCCqSAsUp8E1K+EI6YLcM
VQ5SfLGhuVYsY9s4cBPuJkq/9e5AGloTuXue12esJK8TUiVSFIj8Ty5NxXqoAEWCSIqNikssYcmR
byZ0ZVu8F7jhW8iXWiP9vSGpv5pWaQFjU/91FNN07U7X+9cp4hlP/CkhrFSjMCTJAmvSqXnuSNJi
6dPgeUQkg54Igok4Utuh90eo67Ie75GevhGSTQMsex94S4aaincXGf0cPk/q1SiqVW7sImG024q8
ELAnv2w4X7zh2gL2mM2HhMmIIgz5xCobSLhFeDRofWIA4UTLwABJ3ReXkCpKlwVAe9ituzA6h1Sv
tvI6FVdw+2ejuqQKugX4yoqC3f5u6DzELZ9quSuMD2vAblC8u/U1d5IN7XF+ptRbtZ4JP7wNBJGr
TCMOfz5FRFuropYxPhv4wVIoDZYIUiuWxFU6jbRiU3YAuvQKl0W519LvltmLdzowrU9rwMBP8lrh
qC+d4K8AStgeeg1FrPauor/TDID/wW8G/ZIW1brXspNNLaaJ+z1OHlAfZN2RKYtswiYlb27/FqrA
BuEWVoMHoX8wAMNE8nWgpZPWzvbSY0mDbpMsJXyIIG9xH313LCT8T/eBMq+YdPS0KI5oTiL9Q8Pl
nsJkuJtSu7HEDaQ1pCiUogrlTdReK4PlMQ/PuSnMl4Y78V6Eyl2tU3mpCtf1KWDkjzXq54pnpDM0
b9+0WUbiXFFt8tqT+6zrpysAGNU3ZWvsqTw5JfZACVDqxfs66Ynw/MrpILD+heJzxjy9gARzR9Ir
1QekaHUVgoRqSyPlqtKyoy6ZJOqB+gQQb/64Y03o+6yemJhgFFBWbxrN/BePI/yWmr6XQE0EyTFj
W0LlcG8tMJbIvSqeAGaf0RrZ5Uh2JGnBGYExCg+MrXZ/zpw8DQDogahZx+eo9KvaTQ41p0mHpCYq
xbF5ZGP/k2bzfpSfBpk3mkfMiVF/d73GccOzQham4GLSH4WkhypvqlWX6K6fDWFgc9xyyXBBGPPo
V9oUJGP6qdDwNxu4d4Z52kQJ6uyhfs/Cfhvm9CzjQ8xtZT/oS9YQuZuRmx9zhwUqeTZI6JYaDVzF
I3tzZ+smJ5uAB60/IYCF8GtTNhSHQGS2NwWyYqWGLpc6NmpOEmfbeB6pBbNBWhB5I45xhc3bD4ax
HsGFbIMi1l7Zx6PzNjoCvUFMtr6un5X8KBl7B1KRWWG/KhmtXOIaKQfjURqPPV7JDit+51m+XQ1f
DUDxmDTHyc2fGzn+9geI2NdKpq82mZAgeaSzI0NYQlGYDHLykD1G3S62tpAxrJomEebSGTdR9xhd
d2uVYsnkAUW2Nq025kuCzAnmvWDCXPgh7wxRsOifmPBwsHY6Ze5uICLd52slIwgtTPXWNZlP0NK+
UhQm2+zKXH7RWB6s6stsEW1Mzmdd8b6NJJN43cAEF83gUQWd4Amisdy3XUIpRXItnSWQcbLWZdct
OajFPjLahznTYIQ62eRFN6cmUBPjR80/y7j81Gf7S132UXIh4rndZO5IN01pYVcK1ffRRALi2LWf
i5Lub+VkcQcbXnh0It6IOuxOXdxrZ+QT8N7tQKFHZr4Vikser3auIwIil1AKq8ye43QilEuyRDsN
J6XCV9mRYB9rbzmpJMcsivCsWJspBf8cWLh7QwRqg0ZW1dJ3S9DwbetPeZZpr0UF+hPddU+xD33G
vKh3kEjRDEmXeT3fPYuY0ifuyikblgGir+Ye1VQGchB40tpEJXfZUJCMvqeoDAxybalb4ZLZQpbj
5F1HEEAlpeRFbfgZdnMzFePVCPXoUA8xpUxFdc6MmNDLOhwpP+M1kYmV+KaHzS1KeThI+SPikPMz
B79pTKT4MQqhYdrjXIX5J4RdNr6aIwnj966HN4sWQ9dMt2GcXI3py9ALCHclGMlwMDgqBidj8s+H
IMv01Tja+1q+N+9xfFPlORuI+VDWtrG2SvqPCWsJicHId1N1IHwt0Ns34lWb3iNVizAVYopdZEai
O0/9R9LJQDCAZY4a6BY0czJve+3DHXvUXEwQ/yZGQ2mSIJ7o481QZ7gFko2QtTXEiHQu3YBAvyyR
+Btqn4wy+9TllIp7YtpNme5B0Ks0RNEb54X5dwcjkcmRVlGm0kNddR6xGIyETfOp6M5rFqrosmnf
IQwE6llUhxEanHwzAnyQ/9vFeBDE9XqFuGdzelZKzGyGk7mHckq/NQSZG6PGdMCKfCnq5qMKJ3s9
FNbF5n07SAc5v15b4yYfPT/vtNOQJRfXMZ4nad28JruLcN7KST87KICKcob4buOjHtY29Tz/Skr5
QD8/dCbt2tvaZrM1VeJgeLZcvl+ixRt7vlezuqY5fEsAo945OwRY52X5DC9p+VU2p5EclLINEA2A
pXH3vGcRs34fHqbYDUy3pZGkvZXwZFzms+a8mO0joddEGLGvMOo1A+mO8V0uwrjiT+3Cp1TMG81W
/NTWSVpheSXApAS76xVSrXuEi+a8napiY9cvqiIJK4Iv1sxHxa06xfk5BS1bVwOjV/k9xs0GhDPw
3OeyPyrUicQFAo4EbB5zJEQCU0YwLwWIxKEmBDh1w3vLI5eJm608F/24Va02UMcJ6guYY464V9td
1UPkPTxV2cS1XA8g5HpswwlSQdRPXJyv85xv1HYrSfWls5kEmq1evXBSrSR9YSXaNVVYPnPoILqt
qYitYyxAuYEaLtpNDBUyIoVGZvwMLGdovfqYpb4PVxUu0m4c/HZWSEsBhpC7dMDMxUMC+bmW6AzY
vZxgTCVSy43sNuR/9yiohhiGgxFdOo8lFBxiaRm+0C0XjbEr1HSfkF3J2LqOCHur+uxJ2GeQfviH
5uSqcof6eRPN9lZAV1Y0/5jOS+/Ua1SZGxu6NgR6yyPS+npl29Yf8QQvuMSP2795rAWTgsukgDGb
1WzpuiC7aybJME3PMEW0fI0Mp7mFPCczfzNlPDTjE/MxKFVxMoVHzxgVSwmxoe5M5EQTslryW1bV
LfPGoBsqai41lMFYqgtOxll7SbvERLPR176LMScq2qXlVD4lxH/N8XfM3YlZwW9qtA7eOZmfBZrL
lWmdW0phmyLl7c42eeoRj7uAEcbWKYfNAkun5TFyiTzuCdEp8FoO7bmWb5MF69Ojq43qBeiMDhql
fkMod15iGavBiidfF90x6RCSV1QXqIbUTkqJfpeL8ydLGRmq5JJZLhFByolNwyc78cnxNk2GCIHs
KSZVMqTWCtq4LHQeHkTaymI4jqTGH/Mzx3S2MtzyOfUYVslwyygorRrN99BYJjJE3CT8qngG+d7x
crmadkol00Ux/MUSfXXJyhs6iXoqm4LXTTIHFGTxtJOg/YeWN9WVv6YefVfpfFM8nrRZg6quHBiP
nZW4f1HVnBKI3CBSotfQJABbke9zrTz1IU30WrlHrrAeEwADJbEOw9jIndnU16hXT1UExc6jL3ob
zqdvbg3aGxoLHnbP0iYcMpqbya39WTsoXUW3o4rUNqZKmMSpHFzPGxEMQ3mGauB66YuQaCO9/M3r
/3nZuxPBBaM1ST3Av+HEaR1MSBRrl3ud1l8BiZPK9zRxNjX0pB69NmRhIwA+o0FbpGSO8tzBO+z0
SKeJS0VnOnUaOuz2nIM0h4085qK5Zy64gipLwh3rb6Pr8kMzMDZOEaFkDenjANRJMn/1psmJF5sd
kGJyTWeXDMZXaya9bbSV20zisuJ8VuqpLlFNajBX0w+ifp54c9ndFDqN6i3Ztq/6EgflVv802grp
/dnRe7qyZQIT9z06xoOiw601ZzAOQxKU3u8QRwqnfsuAqV0c4QDHBm2YQtUJPnTkshB9Z8B1gWbG
22nkDE7aSJ6k85Jq4mvqybIL1R0ascNiEJMJW2U2ZlsCV7IpfoIHWqL+AJAHcZrDydlhlX5W1HQi
WbwTR0XjSW3Tw4wtSBEqR9g47FyCIZ0mfEiPKo2Un2wWrGdqRBIEoppOIdmz5IiA1tTvnLfvYiRu
zQ01ENNBea5atjILFVbbUljgLb2u0XEo22NRzPSTDfJKJHtK3Hh1ZsXY63l5q80IRUNDv3GT73JX
/VBIrjdn7TtrufDDjhLcWL6rC36SjQFZLUc3ap7i1Jg34yUuhr0Q+svYTbtInbZGTVFXiSJg1tE4
xUdkz6u6M3wHjQ16qY9iqt+GOtuItlPJqiP6eqzu3VzsDYNnzNC+ZdtundZ48A+TT1cEGo2PkI0+
nN6hgdlZaTriltIu0V469Zc+9NkRSeyt9dSNS7T2FEZ7V43/zZ5rrabEujMzn+z5x7Xj0HcV+YSn
50lLQ3OF5eaZr3VrJ6ofz8ThIwANUhgMdaLKZUooUJoNOKVhLNUnmPOjZhHglXgnGVUffUQ6W2FV
RyCTu4gywFHnqc01jCj2U1XRP4bGuDQX+JUi3RBmzqtThuX9oCAAGVvvOg9YbwbzFqdf6AF8Em+A
LUX6syLsYFuYaD9LqiJGIot67YIsGKVWYxyFy+lqWX2GPFw52r1xzfPypFvEpcU/aSU3JVSBVGlb
wWrX6lRR8PWzMKqUv5v2pjOrl1KVt7kaLiMUs8ni3Hrhza61FbJQXET+KLqgNQvfjClK83JSNMk7
qcObwTA2VvNBkV+IpPr+7tk5dZ5DIAlBMGl0QtXz6dIL3LIoGhM1ADMfoPVmgADlAMKGIuD2m1XV
n42OADSKRG3he5Gg2DA+lkp0aExeSP6XAxoK+mnN8NEL9eKJYdv8H4F7ch1IvHWqhLQMWvsGUrcy
xj3zzLMxGafW5HmVahvENDtwE6aJ3HR5tXVDflMnfhI6kGApt23fbCRFuZXhIikwbxFK8mhU93H0
SFDErTkNWucQM4lUKooEDE9h8Ve31mUGDZqWMdI2bwV41UabKZ+YXrPY3ItWc7ZTYe1M7WsOcaZM
A1ic5TaHpOC0igIhTDsoDOuo6NG9zwjbKyMoyqKP7hmi85UI46siyslPrqqbfiTMBX1UvuhD+651
8Umz5zKoujm7zhM2iDG8TdAtQp13bujdSUH2QwdYYUIyG5nqRryEIwKlBOrFnOTrBOVL992mDRWi
Jb7VVgnC/h3BUeDBHGgRjTqhG9jjsO5oD1Dsxs/jZttJXE2of+e5/XTymj6EnkaxMQbkiasdu/TR
TvoAKVrr1644FiB6jtAPk2mFx3Ak8JBYgnevtYMYmWGTW1swhXbb8kt6uh6i1iD4tRvfs849dG24
PIykpDcjc5vmelRBk0JLnOdBGR/zApk23x4GF49NyHaTU5gh/asoSMutW+1Fh77JbtFr1MdHL3yr
xpL9DIeLwGw1asWy+g6s1IP+3XrIF7Bm7eVsV6tiIFJKi3BC8e9M17irZosc0pBHyjuaHoJJP6w2
1TidGTNrhNWI0eD9nKDoFBpoHffBM5KGz6bGdFCh2dqEVkscL8n2Dg5RrBAAkpa+bzVtW8TFYqCg
KKdfglCc+oV2OLAw+k/d/meYzLUZZvNxsrxDk/Q8wJ1x6Gbna3LFd14lvqHkKDS58VrdrjYa8hP0
s0yOKP/mHiJl3HhZdPZKCCXXIvQi5HB3nROfCfxG+DKWdCcbNDGYKHjSNHrXqMvdzXaGUxvicpVR
JEqaBNty2u2jzL4w06Eps9fIbdeFRmxGThUtX0HVKcXaoKjE0M1u42iERTsV/misKRvDYNuD/PW7
Gcdza483t6ofTjw+Uhd5BKmxTAgReypqeGK22NuqmaIPc77jzV07xOvqIxJA27C+OD8efYL5qvo3
UsvYhyxfeRPECRHExHpW4EQl9kCqKrIvZPAqerTAcJWN0zkswknFJdPARLvRj0QJCNv2UZTlk2VR
1xoK5NmUsoiJYdx7KqCa9aECKGNOqUz9ZNjeLVTEzsm3o3iJDnmeHrzMOzcmBifGyVBvr5MFemaQ
k5knj8rWL1N6b5zhJaSk1CXWWisZ9ftw3Q9VMLXqUYMGnur4UQ2PJUPaHvfCtZ4HSwRekby6CjGh
uuruTKU5yUx76kbtKWXWaAzyMKeuDlzOI0d8WeY5KjWW1N/EjddxJrej/pvSrYuC23Zh1U2ok+Gh
IBOQ0E4DGa82iQSs6TWbvZ2p61iJAYWAp4o53sReatItK9HmGvfEkI9Uzz/C3KNQSl+ppX5OTWTc
XQ1NEdWkLCfdpZ40TEjhq8hu9uDsnTT1uTD3URP+lAlSB0fzjQ5+zEhf2P4R5CT3QaGKroxpElF6
XBJwLtu8lmid1LPW2NsUo1B/jRT3UCfj78p9wjCKDmyy3xTgoUESGBohbUh766Q4cgAtK58aukJI
M34qrfKumtVhauLdWFsvtpZuvQSlZmQIHBL1jKDb3rWtA25Rl2JR0uR+hoHO1Ixj4o60fWlfdE2h
es4QE0XkeLda7Ft57s+WedLc5ChyDetU/ioGAApVTy/w+29gpie7sT7zpl008Ju2VYkizzdDBITK
xs2Bs9PaDC6VgGlDyQj7AfHhTqXjLApYdc8ilFydKMoM5zvSWC/HIn1Rw5AIt3GPu2hnMes0yicp
1CNSGzQXwMFOc+hsIN4BqoJXQyteQRl58LN7XAvGfnp3DdYJwWY2Wn2gNQ5Q70cWTV+p3OqzxilX
R98AN/vGyM6M/3/kiZP1HpEVni2gbBveqae69jXBelXz1yfzGY/7bUI8iChjW+nKfWS06BJlq1Yx
l0551AmlzbUPQ2AYqt14n2jFQSTUqZGetgt1V0OkWX+hCP5EqBFYEnLPwg6gxCy7Sm/cQE50WR1E
nP0jdY+ywrR+GVMusxxqMB2KX9Gl72GV/Zpu+eeO8sMMsS02jYMFg6O8EZdkgAZpblE0wytBcMXY
DnMitnnqQx1P0gKd59qOJLwVzOdbbinEAA/oZ/megHvzwmIJ0C1CsJWdgp/AJ9N1q9gxAoeGt8b1
tEsrhr8ptL8MqKSGXuBtW6ovCvoL2QK8pOHJdPT30OwaYPHpI07L0wQBOMTyUGCPwzDMB4+OPWn9
mW7ymOsGk/d64IZJAN5Iyxq9t7wcD3j88Oiy/GbEwxLcfwx1Oq1BD3GO6dHVWQS8aC8ln7FhoD5B
1iKEw3sFKA2dUGJhnO4ZE19EbE3P3SN+dAd2mD4pToch/pyBQBuFER1NnlipOZHlpdtWK/IIfhwb
WN1S88K3XzytUv3BkGvH4IhliJXU5aD7P4ELvAILrmXPvKgLrGP6uneBB6nbG9TmszbQvXm7XCgr
Jct2KqAJkd5XZ3B9Er+2dTZtoI9uqUMJqyhe0lINigmb2VCgWy+CEq5Nmi2rtOMuseY3maZXTZne
0r0rq3bdNfU5GZN97HzjrjxUZnirzIiY/IVSKrmthfKCAmY3l1jIoqgnq9qqkcnLLW2kH3XEMwXC
sLMmY4OEkFyS3DrWDm3r1TeulQu+NdQqWfXJXvVSel25acUyVFvNWnrht5Ril1ThdSbrGHmBPxSe
xmANcuVR4Wrj7PIK79HE/XkiAXvsy3yN6xl9bBz+oCVea9384aThZwOsZlVQP6jGr3iTJV7vEJ+P
aSDhMowzpqYTEc+/DrAFPk2Es3boHZ3itWAarr1xW1ueWOdu/drYCQhestbdR6V+dJGxMGG8nDzK
wqHRiGQJ3bbQqkPdKmmxaa3xGg3WEwb5Q+ohg5mKtewg2kwQC9FGG82dHiSWE6EBjYzpZTbLx2gh
q2v0iG5v4kXRrGHfIW5N1KN715l88Kk77zXERZbzKtrx/6fpTzt9F16OTL9+9upqz2X1qSdOEKUZ
Q2h5cQmmRCixr3NEkJXYMbpJTUGs1j1wmN0qB7zGyKaD27gPQai+kjx5s0O2CDrnFpbQKr/cCg4M
+Weuz+wWWuCA5TBJD8FYn7xseDE1+t/dclvk3I7kuJCNt+6g9go9vMfsGliLX9ykPWNpx6LS8BoY
aLGkEohWCdFwIffVVPL9xUVmaB2VmOEIs7VxjXVGM7MCEQ5XCZZYYSLPx1+7I7/xUNgJHT5N+k+l
lQHourZyGgU/4faO4zAQPiLwiGNQIHepo6BLc+XVlsieDOdpGcMIR6lRinvO/AawLCUA95zsu4hP
ccoPITNvpbqAv5a6yTjZYofkuCWW2u2ar1iJ1hG92FPa3GO+2UaN1nZlvzguPyGeTrn+Ws8v+CHW
KjSitJBBKMpd6PylLfMH/nLFd+4GWGmxHuYNfRgT7EaGIFsPImmuVWIZsZlgjGuRlmcqzHcMtc2p
VHcUCTvai2K8V4Z+LznZEMVQgYfwOAO61adkH80LPIpAL++CKXM/Wo9PuuhuuMODMsr9MCHRvBB0
fWZYftpLVmQgMgnEJLzP7Jkg01N1VbtqM+DnjkCe6X9dk69HeYeb1ev4ng3JXtPZ7cvpjrWTGiU7
GBDuJtR3zVp7LcWBOxekPn9WQXtss0ehMG6E5SL/8UDR0cVp5FN40b7GkEjcOyniDc+Sg3a+W6lB
muevFuYRqD+gnvCs4E9o4hxPNB5tszkMpXfrtWszP5uWTtifcdTRUSnnzvvJcmUtR4/xTAbOElFA
0ZmJuMKQCHwpjjMm4jBjubU1Eht751PqBhfGNa7kg0bM924GIbbDbltXH1FGM90iTjWrDvxzOJEg
cGA+Sf0scXbJmN0NYOzO7m9deNDKZyvXb1ZrbFzV8eUiEY+w1OtoKHW+Z3cOury7jBLVg3VRDHtP
AMk3NHOQt0DsjOQmwhEzzw5x3T/XFevQTMIFRRuF/G1bUOMEIiOvplOyFLwuHGom7oWJrn7Az81S
box6R/O0w0VCXwUk3Wep2tSzon121BMTwkuMKZKo+urTZYCmX4QSgPc519ZdBd7bjcJbhMSfCCA1
NrX10PYXZLnROktsEFN8FpPi11ERJMxWmgoJMfXUZJT+4ixrmug0qba6NS3i3CozBjITt7lzzhmJ
T+WkfGgmpLwcjmGo3RVWUE9c4jnfpwVuvOm7k+Z7Y1mnEYVcIujT7VLrtaYATs8kMRpwIrj7tlw7
u85FGG+Hx8I+iOpRcVV0VAGXfeGXDiS3bhz7vl23DQGNmbmTEwLKafAeBtW/OQqviVEjKo0Ndo+d
rQSxihwknJJAIFTRc+oR67/aVN48AxYmZVARw8E25x353bSJ5dEqZtyZpDxzWK9bF8g+DVuiJadH
G0b/zHx6rsAvFF6aSKdCgguxbJR96lXwZ/0+CntAaOanasigHEL7qgNmhgJsNSkBquq5H1BtKO3G
dLMQEAONzKi6W6HruxHHCrsuLnZt3A0IG7LYvg79tdAwe6SNB0CanSQHo9Fgkc9wGCGHNYn/H4vp
OVKyT9yU7/MUERyw/NXAiqZi5omyzX+0yWBn3ubkOI5khDFsJzCyU6WBh4vi3CjKyTXFSjM+pHj3
amaZJP/09CUFojvKqfJjlQR5IGrOKKoUbVokGi8Y8w3S7nWpncKhpzrZNzOdylzb/ZEqnlgcbdGq
cLVr3MwI6RtgFdnRRJkFupNRH59oOAtq78Ij0nMQNHD0xj9DUY11WKEiSKJdqPbQRakFUWzFmxRa
XbywNQQyY84tw2e1V3YRq2sqqDaNNPclo7JASQjX6V2u9SUuRJlAqRqwpLd8TK5tiGMetRHmhgp3
ut58g3nOq2mJy4H5XQ7g3MzPrrLtAICVyDxXY3vAfnJAX7pzkQ9EWccjXD+H7i+6NQDwzMe0w1BJ
bwLDlUvzfLf0RfrQqy1c3qT+aROq/jA+ydbkZfDY+8VO1d5ck3RihEvUUwPloixCHJWtwwg2Pl0E
meJ5BGavkQ6spGe8JrXtM4FZ8jXiR8/lKcm+8/DhJDvojd+YkalIyxeVuTeO573Ii20y5k/q/JxM
zYFelR9FMdYITtdD174LUx5weOoTipiisIglUZlJFoFhob4SCfJMu8QlTRN/NKuHW08EwRZrRUFa
LvR/YpK0Weanzqg2dvwhmsOIzzPkiitwDmPDiRJrnU93h1EpBz8Cxe+30CSMgP1qwsHRl8r6FuN3
R+e2BuDYeH16sEd7HefmsaUPs6T4Z0I17fbFPtZ4maC7wvA3y7ut1+XIpX5UPE25uDnybwQ6tbJ4
lWCmt7RD6s5X1+ufVbnR7XInwj+v67hmHbBp7t4mMPrPIfl0vHQjea3AXIRNuTZvkp5o/LwXs/9Q
JmUtZLOrOWFk+c/IKIYqb1pUP+x0mTetJyXFyJfuEvpeRI38Uct4Q03LY7nz9gZqklU0qJeGli8N
RpQiAnDgzBmekxGvtBHlh94hdzsaqGQyN07R+yp1g3N84UMkyAHNkfcPAuOSj69qehZcycpiCebN
sNMXBYHQYA5sJiBYBrWMVr8homCXDPflFIyd1TpSprWhJFcn++GCx0Qxzrtp+MvLgoI3Xo78r9ZH
9AFL90V6N6pnJ8HR+hfDd+rGiFrlWBa3ltU7Ub9ce0fUwTqifcQqtho9adyNDDB3O7wmCMy5ndZa
Uvp29BhMcKHpiZlbh4mVtQgktxCyWF0CD6BlNGSeBtmgMh1RW8yn0nwhLvwQnc2vlO5Wj22CC4lH
uTYW/Hmc4JvPquktKfo/3dadFbaVzif+JFu7oBY7I/tm8xIUQ+OpAI1A1wrP1ra0QSbWYxjdC6kF
2x5L28kZMA8OnXqJyvJadyXd5KJ+l31k+8LK3de+nn60WozIjHGJhbHn2xpeNqJt9q71lHZW+IIj
g0rjmc9WV82POZt/E4JmIqXlBypMYw0uJZDHaCsLHVmHU5SbgpfXdglwVicr2xe6Zu9HADIAlf5b
xWS+sie12TnljTyh6jnP7rDtUwBFiWC2lupOrxr6k6eHxeE6hV8DByCpFaXzDTZdzv9kv1PqXz29
l/l+QH6dew8dkeJUsA6HOV0v2loDvggp4SrUv0x/76YiAC2TKgtTsba9vbSJDUsDUkcs4qE5+Hto
lQkFLXMkD2SzcYjSmQMEVFDCLdLM0kTYyMcu7KOw3nEnuslOT0jiqJ9s8iXCpW34OvA0K4aynyya
rfRtBUHAIUQbDGEo66hF41QGmHkZlK5yAB18aljsa+sXTbGZQN1jC7f7B0pRD50rERN6Oq9nNBLm
o8DgZ9PeVhCsJEiCGDaNjf6ccF7kIfEst5hH15b3J5UuqIk9SNHM5RVUVsNz+zsWwl8yzOydGfGW
q4GkfmTRwUmU2ctGKziOkfmM3m8ynHVyJTtGnfhQRT8tHWa165vuF81ZSf+SggbjKTkAGSUeIkCN
UAA35M92D+WxDumGhTks51tFV7aoVQCYo6C/lvM3lwfcK/7QnBNMNt1Ef9Klm4nv/K21o/fbTyy8
2oE3Za0ktHi955VEghWfCpi8skmOrbz0YD9h91YgQ9MpVU56TlEijeqg6Hm3gCLZ1Vc1aQqh+kYg
3sqpPiReTmXy8+zkMXabcR204PZkbfqALetFS6DBVNusuqV9q2rwDaTjklIlRCfikoWXjjRST/sg
8oBQGHoSS7QSP3gM3Q6RNkuLnqAJqtbt5/9PDmBGSOGTpVIbmDM1uIuhfGfXBHWD25TtxolLH0Pn
ANTZlhjntZtt/RON6w/m1iN7bE55D7iQvPmJRYKYvMo42drWtK/pf7Sdx24sSZqlX6VR67KCuXYH
pmYRWgeDZFBtHLwUrqW5fvr5PKsW3T3AYGYxQCIzr6QID7NfnPOdJxM3YlUj0KEAmeIDgCO8CRN3
/jJu473glmZ56GE+xnzFjhxaDjtGdF0WOr+DnDB7863JsNaMuLfVhPbAI7831lcO35qkeLNnA6//
7A0MfxmkBdSjcfFa6APy84/UwN1AmViHN0KPcqlOjqKHqzgriXbs3hu+yyaXlM4hVfLfHq9e69wC
YpzGAtKXQwKV2ruIifLyFZkfMxe3uXQoyDPrE6WAL7khKqrOHpIY6UoWBo8EBkRfbXUm+lFPoNjW
p4qszJ0qWTihgaFJBL2GxY5Ia4qc/u4DJqjhqGXld160+xSbQW991NEB3cuut0hkn4gxqxCbIBxF
DwMBJYBQEm1ytp/zA2OuXJtRcbFrWTFhq13OfFq+a6Uer8rxU9Z8UdNjXpsLcAa1anetee+4k4eY
Z6b7RaaJ0gQJLksm9kA5x1XMitQm42veVOqsUY02AccCAnEEUdQcnA7kInv8aUBYRVARqlnXor3m
JIl4D1fYGVIWzCNVGqYinaF0GOKOQN3mFc9FmD/X2vxcYyu1cooQLZHw2pH/sa3hfQ0n1UzEcx6C
FOqDhAW7GzK80ts/jbABgozTQ68zMCxWE/PLkuVOSbKa0J8seF6sIzaUd1G99vwSH0rl5xCSEFtm
rWGCdMKqkyf1qvDqeRLJwNUPkRiY4dBu4mZmbYyZQYZcgiWKL5QtwWrOLMwjsa2C4MGMSBfupbca
GPmEpLGu0WP3r7AsMXyqryItqdtFRZpkYkWXqJUv/pNfGi2rjVi+BIlC9Renzy1t1tFyuicDNXIP
cnCGqcQ2k0ubDS+qWcQBFsGhbv+aWCGKYOLxLKix2JRmfH43CcB+Jy2+5p2JKB/KOi9syw6Ono9R
Ubkc3WENtWo/sbDiMEEK2R3D9FZ2by1GRl+/GMU3zrhFcG79F5ToBxkmcFDU3meKY6AN46pbuyZT
WA3boLSyV0ODDJI5YXL6618Gi95k6LSjSQOnsSX3DPzHsjB/k6JXq9xGIRzIOoRsqP0J+qDbWBUr
pMCHgGT13qO0Lar7qP72aPlIOVWrQdO721yesR4g1bKTS6OBnCEqaCW6h+A1KaKNUYUPjpFQlcfv
iY3OojQxOmK+w8HcGmse4/aceUyQnFqYHzH0qjqi4nFWyYAdJCim8qkmA4PcwGxw8D01DqOzh7Fk
YSSJHCkbppvOiFtAgpVyZmtCNXJYqGxc9oUF2LDD7jjlr+Hkv/XNeCoy/bvn8X0ReDehyAXb0U6j
oyjLB0JGzFenIiPOFMkJOhLVwLbneYoR+OD5B0s4Iy3HKUXqfGhbbEES55ZaKaRavIc9YzwmxPE1
BidyEZ6bqXoiEuOhoi635vS+9qRJIG0oSWXovgG/0bDpaMtJZO3St6ynX1ZbFzk91nlyzrOA6LxK
/Rn9o10NH83YbarUv4VGS4Abr2WVsmx02Ba63g/KnWYRILYrEuNUGaE9Y06uqWW+YBi9VTR2JkdD
T2AEMdwdFUPDF2UxP1coAQYU2HhJJOS3UPbvQ6f+EEWHVLYh0Y5wS6weGKORK7CJ4WENsv6od9ZT
HhpQHz8Vosqq4qc7Ln4mhUr81GZ76+ixB7ziDY53ImoW3NNMjX+y+FMUj6N8jJqLX0ebVNpcZMFe
K5+BWrcoDCsXALTsNmO+x+dgBE8VpgYcfyuSucAL6kuVnbWE3QQ66jJAiEW2nUK2Wa5KI154fEGV
ldwiLmmcUxAv7imzRW9koCfZT4VIEhsERltqvIJDfha9u/lbr5j+N+2LIX4G83UK+KQAINnyrUGO
Gecmzc037/JDQZZkCcHjJaO3GRNtW+MmIcjqno31Zoz7Ted/58RpZA21ypgQ8kjdH278QG3i0NpX
3HZ5Ol4MkAmLojc2Zmp9xtGjodGDcj8GKCD1EgVDwni8TaYdGSWLfsRUOwIiglBSjWQoSrmu+c5O
g7NtU7Zpk7TeI2d4zIdyp5korCrL/yrIkEza7jl2CJatzyw0Vx3apdKNXwr9qFVMQekTiOxcDewc
K8R81fvov9dF/t7JYemI7Kn2IdW4LPkw9zAlWuW3DLd8SiKrl0TLiUFoadqPHe04O1MYtLdJQYtL
murgY0CttZcort8iCz6XPS4aDm8HLEb1x8uIR9Tza1XYBzg2yyKh46RgFYy9jAgXsdsyUegoGhwU
zAFeYUQIvcPQvdsE0T4U3TVO4OCNK+nTXOjmpWaYZbKWN3F4usHFVhxdWr/OE1y17aoOxIvP5kOv
yl1BQxwCoPJsZ+Wgp2gFowXaPcn0DqV0CmOnbcJzZN6sXG0ngmEwTaX8I8Jr70WwdTdtLnhUwN0q
PH2qoaDS3jscc4Xq8XZsrYZhE0hNxd2uW91HB3w+3sKn4NruVsT1QvClL9F9nMLId3PbfEl4AXLa
WKuegUmsfIW3FNOItBc4u4zPBk04bZII7FWW1euuVi+U+OSn8C05ZrrisWoO8/497lhC6oyfOzKv
h9THnaDAyuCDmb7H8Ydt5iGRPsqPs9S6XfT7G8YGf5ibQN1hEKzDjAV7YZwypKSleQyFDk2Xhw0Z
SdqVhNR8W22/HnMmY1CpxvjO+b9QbnBGKf7exE99SgmCjhHvB5nDsMr04aFlOmAm9g3e61qE2O5s
H3M69fpYsHRFkVFzO7a+QBvCtlRP3mfZUyu1PdlAMMbLkx/nD7N9MvFvJYTHgrOsr7U9EtqVO4F6
kp95MvJxEelKMT1HoPfV1B9A871plEKxQDNhsM6UzqbS57hxgaVcPRLIO98p1UCGRUT4L+fWLTBC
ZnbyOKukZfhngCJgd/Q2YXVzwWR0I7Ae41ZgDMCjsN8CIFx5Q/sV5vXTXFppCE6WpLPuK/w3nmhR
h5PDjup+pev2YcD8n4MCEPFRR67bBO6ew4XnBmCiIDacMn4VdEcYOmfFeziHReiEx8JCHAQZpXDN
fVZZWws9Mz1m3da/AsFg3KhjomtPil5g9M9BfnUhuQ4y/SynfGN+D+HVVM3eHVpShmEdYk/CSNrz
joOrwc4GXZg+7qUlHs1uOLJnOynMFamqIIrpC8OPGypvwhr6HZfW1dHMa0M8gtkCIB2ejAk8QtK5
PyFNbNS+2kT3xED3YEPd8VHsIoQSjdoMDEYtmkjb+xZmCe+JzaV4ZKaXe8Ym18t73IOa/yoMZ+tg
AMKGu7d1j291Mu6UDSbSqd9bj1nMxLbmZZA7j54kM6tjqBXQOIxNVN/iwX2Nx+JcGd7CnF8fuMim
e7DcF5+yctCmqzM7ZeadDm8Pl/kWW5NcNFfh9qvUfQuLrTn9EGa96dhW2CEQhjj7idv82eDhF7gb
eONRqu+lhJKCNjoEcUOM1HaUExrq9qA1CLQa8QVT9QGgUiPCJ5FgCDP7g9aioQGDqXXRrjMR1Xbp
pUntncYyOkC2igHkXDCnnMOkU7beMd+fiiRW8Rz2AIisbtuZOnYwLEFmiiw/XGr5Q9YyM1TpBgsS
ey74CAeNS8D4CfoZL7EwaM1t4a+T+I6H0DWcXVJCKMKj4vjhs9d7W9VVl678cmsmWSFvfdqDCt5O
l+x15l8BFa3RPDZldQXeTDdKYo+CiaKR4GGM10yL37rpWjOoL/Sfur0noQ2vJpl1CJypWz0sD43Z
wI0r0SgMCGS5r9HzyoSYafqSpAy+g5zKmuLHy6bXYLo4mfyx6g3g620aTajDXqzOBFiOYvkPAg0A
Qv7DlLbgnv3vGPpJUb/n2Z+I7Rv25BA9Yhfl1xA+6ZEJ/a4JsmVcobvf0EjleKCj8qXXbsClAKyy
rkF9pAfvzjg3XMHa/iOSZtsC/ZHoyoK03VoRH1v7oOT7qKjRMT5i8IEejvcxZ9SZMQ9ljs3Oj6vo
UkwMfcW4QLmXmQ3D7Y/EhK2XfegFvtLYeZUOJM3xrfZ/VK6tGhpnv9l56k9SDlvRUlRL+UiVqrFo
gsO9d+xXhFqbumDN76EhpuwtklNR3yYnfRT2U++KT2E/pEO7ZnG/CIhKjpzfJLdOkGoWuCvLKvjM
kcnqpEDLUgATBqwtyO3mkPKnX51rfkj31oB2B2gP5fa2Mn/HUOA6FXsbG12m343iGWAlFD+BEtYH
z8iyFrQjTCLkhcW+ow+Fu4b6PN7M6/kOJ4hXXWabm61pa4PDLES7nGb5xiX6G2PgZ6hDo8/6xyyI
l5aDsIgFhCg3fs9KYcReZz+pnNvNfTBS6zb7lvIKSSo79wEkhCzUxoqqHRiYw/Djl4AqW8Ab0aBW
AZaE1qpXEhndgmUk3Blzg5RrnwSSUV//FQHKoNfDi1x7CcpCEOUQBXdxd5bmvr6zaBEUoOmuu/GZ
+pM8DhfSsNmfPETpDSE48lNRWYxjXvzwGneA8L4lE7dgw8y2957D7jpN2z45RSF+t5Xz4RUzjOu9
QJjX1uw99Wotak66A/TCPfltpv2rD97GZL9uQvBX3FjueOq0dmmDWO4Uz9Y1jOZlvfdk5wykhuTE
9nKs42Nlelvwe0dXMU+yvpED8PCgv/coD4Sx6GqGksq+8Z6iPu54X4Vb0gUY0Kir2f3mQqLaOJvc
aTCx6D2Me6iF3aKvr0QqNIE6OlzoFfnBTr/UxbUJy83QiIt7jJu7DcQj0e8Bc80xc/Zo9R3SU1KW
jZnG6uhYs3LMWIm6l4aPPtTDlzQysbVCXV2L4SML4JyJIbggk8hXAlSZ3dYe0ebxsRtr/RCFbczr
Q5eSI8eD3kXV7iBIGFNrLVGwdOPYvAR8JnhrGc9DhhrbVcdoCE4QOo4kzvSd1ufPjod2WJJxPiV1
fp0CJW+o6lb+VMPewHKztuLSWweJBinRdE1WssxHlAbtKsElvnKRFKBfWQovX3sKBXeWWvj9YWON
gLfustzieW0AgHMiKNfRD4MWXFob/NgApY0jW5jEqwfVJ0GBM2s2e9M1f9ooaw9bh9zG0PhlJ/TZ
tnl8zqFSc+AHBwke/eRDUmR559E1AlxH3XCIAHwdG/BpSMTL8hwKKyOHQqWsdWhzDb8LXi2zgwUI
l2j71w+VA3Is8kqUofOv4g3YafFoPJLdkD2ja7ep7BXima+4QAugdfF4Bf1kH5PGRBMtct4/FnMw
a47scJr8ltCn7PHFSPcQaqV9dRNoXE0zxZvcmhAr24W2mghd3xajxwQjd60jI+DvyByhxxnuh0ZK
A+VV766lIcVRlSEQxGQKlhVpFPDFiE3cqMr609epPDaslo5e0f7mgDI3qpXZqtXIJYdVg8sTWhPu
L2/Y1SVdxKhPateP7PIGr7N2npM9eGQe8UEtGKVu4G86CyR/W6FI0VE3ejMUoOvKCtVtnRxtMlNx
OpQOkxdDHNK2FXyB3a02hmKTqW4VhQAew3k2J13Qqmkz6ocgze1dDY4uyYR9dPAujC3k5MKxjhky
WR5D9VDlYYHZF/8k9Sjomai/Ah12D03N9NuXJIS7lm5uszCITmF0sfpJOxbtS+Ta5QkEo95GqGYM
o8XfypxMy4FiO1rE3MGfkL61VbXPgx00OdxAmI02Zq4+vKgDr8qFa8dgI80gqpeuzYMt2UU+TO2N
b5x1lPVyiKJ6P/EAQ+iEqK+7DJ5RPaVpbp0t+QvfhEOsKN+RmU8oYMSDAr5JCRiw2Wt1dzc5XEOY
g84Tpp1JbBLN/xpkCQezoZcMy/4QmglHeVl8REitzrXwd9pUZ/vALn76kYk8em2IQX50VIM42A4m
P9uvinWsm+sc9uqaVpWxmkiTbZN1B662pwYijvBhZoSS1VnYJeGRxR7MGzA4nuG/tGOBmzMhpa0k
e3TRtqOHKmo7+a2/awQVe2Eeq8mCbY/rjU28hQor86kMBoQQ4PqGKZllhVANwjrdh3hksH31Z3zS
GJ7oGap9nTIHM/N53B5hNuwdjB2pJ7GIsIkfi2FagHWScvSxvlwDdpU7Rwe/kznvzUzxdmcLozlV
z5aoZpROZ2yHSt1dAzNbnJVX6H6sDYpBwjnOzZOV3xV07H1nI9xkwLgtUsZrBfjFqgCjF5jntJXj
rrSYIBkdpFg48OQmcIuScMFZlZnsXwWA1GmiKrJbIBEDgFNopht2b+BQx3BgaqchA43QkleoMn3T
r19tCpqdDK1VPxtho5ZmL8miOdSD1W0wFBc9nUUwHMkybMON0+vttQtVd0VW/GXWcbKfQHMEuX7O
ajguWTcSAB+h8oq4stz0YeJhWKDT8pbZhIxXRXAFvcL9snRO9CTU5s4xoFTKCNPJHGjVwIdYydrz
6ZA+1232AraNzSa2+Spsho2r9/jvnZDwDtG/6mFsw2xP5IYg7jKS1cUIox8zMaOtxFuKqlU4K9Va
ANkSBhWyAALQRs5uxLhyTzAfEtg8rXRR4DaN7EdPsEQz5pFF471EqrbXutl+V2nHPrqThOnsEL9m
SyPRrJVEOpZn+PdBlUWbgdQPaiePt2/WirVMxTeJDYwLdLyEwCoilPUIUtQoAcL6ENlGw33T2wa7
EJBxsl/xxjLqW8QHAZTrxCB9VbcscLwcyKHZ6HcztHFleP2wsOTwrUUGxLgot1Fz5/eJJixlUAvV
iNcqD+qtmM5aRrvWl0j1oDThwib3x2g9bPgldNK/mPZ5Wx3LcPh0lZNiGqc9qQ3kq9lsDp2K/rtv
g+LMrrk4x9rvEAzuwdcGe1tOzoM2JMnBsUHZijY+ibpiDqQZ6xF4+CKaYPl2LOCojHFxt2O/hwZ5
HBl6nSrECD7qEF/Jp5DR995rkmVdYnAvAfUszD+Yl0hV5hmv/P47EdqXKLSDEYAXdpVd7id21Ala
oSCxnpB+WAl88tDBDGSL8RFRmXnzqo8x0HfM8UzMnzDfgoGerQ01exHr9RonVg/1sfbX1WxeDwau
pjbbakZjA7uTB14zufZknq5c5uxNVVz8skK1zuWydlif6wa9S5i1xFzBY456ZMFQz0wagbo7hDbs
iwzRmhNP3iZIPdjwpsBRDjjGSJKCnIRBLaOkX4R2cZgf8stkge0SDLZQpSncf4+VMIKdQNHmlMD9
C7KFnVScUIO+u07JaDn1llNQpmdGkd3S8K6RZ6XHSvNZSI5VhWGBdI9awkoQr/ZgHrK8cLFbOdwF
QbMF00wrINq1N/Y+yLmspKutCQjOWiibjk4bXqBt8hzZ7FMPrWDz0ZSOeTYLcmoUijXfKS+Vq5NF
7FKYcT8VKxZQGfP4IFinohSHzI/eLa3D6ZtyckZitosVOnw8Vjn10HyETfObWg4VdG4CBM7VTo5U
FgIH0hrkeqKDI1OeOmQBKm0tUNHao98385B8aMP+KQPnNa71Nb8cLjnz3a0vUb0R94qLk/UsLtL3
tHb749S4jwjwLOxr8EZt1wOxbvFeajsbHyIKQK/i5xvWl6NbcnniZDR9y15UyQCuAhoHPhXc8q6r
6P/C6puB0i1JZ4DSEFi7NsO6lojShLnglMwUcbiGEEi/Rthbs6emzpBIhkn/0LVlsw0T/VmViXXO
iVQAcYMQFl62ZCTEjvEBXf4ZtLVx9wM2r70FALlV5h+YVNq+ULjLhynwztMsw+5pHqxO36Wlbxwt
VDoxH+NUojxZmvx+4lrGZjdybyJLzl6AEmabCuYvjrTgKivIj1My8dKU8HR19Ud64i2IO8oaCIB2
UdXoIZhD1tWwqQz8G3GDKJK5BZDp1gWSH0EVpmdWndU8snXYawRiYWHyDmEMgN+IoH3R7oOepXVc
VZndw1cexKZ2rRneZpwkmhA2rc0CagydtKPt+RYiPmtYkztRBCQys8OVPfg4XhOeHmC/GADNq8b8
ZBGlUTLjZ7ONll7rqjTvtQuTrQCwGukiXo+UP2+J/AitYXhndC9IFVjJAvlZnXbVoclRS5i6/oIp
4KmirrxOSXSw6B0ugPEvbH66DaXaHbU8SW46OqxC8RmVI0mpNmoAwNxA82xH8day2QGoc2cUp8nC
TjGCX106ZCzSi6YGqmjBPNafjA+Yqp/D+No1g31uYqdZUbuXlf5Njqc8j4gYNIv1pSWDM/QIdbQg
cml2hdy6sIF+0BhEQ3R2XJaPVuodNSne/QHVHk0ms0RtNiR497HN5hFhD11xJEc2h25Zyerk2D5c
RHhxwNa9QxnIfSfoW9Aht2s95SbqE+M4DE1yZdO6rIT/XkJWR4+znmxYej10qkXnCXTOEWo5OGxe
5zGtIBXvwZk6FO5R8N73fnbyxhvJhAE6kjkYxWHSlNGQx4mnr8y6wTkryByN3HRlgsRC53XCLADH
R+veMcDvxyg1Nsofv3MprK0THTtSrnKTRU7jGovWslmr5+0v8Sp4WiKmTB0639xGshO1KH95+YBD
6NUpg7mKd9Lvl4lRf/SuSYNR+IDOgg/dHe/cnVtFM76zR86uvgWJZjSEv+l5hPi8gV+qdxhce1WK
c83WMB+SAca1vU/rkRMLUa90pydbK7xrNugrcIkOF/gIiLdhmA+whMgnqpYgrxExwbVC4Jvus9ad
tRHRe9gGxtVB4FSKEGBbrY07vGsQSoz+pWwwZUYmcJl81jm62rB3Y8C7uZv1O3YS341koI9ABEx1
rNmrBHOPFqpHNoBAkwBF7npeaDz4mXKak+O3GyPi0yV84Gy2erudWitG7eshoYnLcScyX8PWabAw
saj5eJQJX5PGNm/jTak/oXZHQYIGdpFUyR+E4mzohUfEXOZdayt5CmtkqgaHzCq0U6ILagkycIAA
qDt1u3U961u3asaYYQ6/vfJOeRM55Nclq2rQp9VgE/fANPMYGE35HqHJS7yqpglIC0QA3oMuBF74
/SAwOTQNOJiJTKahRlHIJHYV8X5eZPlMrkrCX1KOYJfEiJQmB2bvgBu379XWQXdXGealHNSLDATp
PmV4s020iUlgsnBGs9s4Q//qQtpv4MD2AfsUmiByLTQ1YLcK+w1aaey9eX1SLfoV3VZ7bbJ/awhu
q2DC1c5gZxV4XUeWJa3KMLSLwav0Nf0MMs742I8N7J2wuACF9IEsbJPRwuSCZxOn+xfZXR4sw+LI
c2Js/i7JLCDjpwvWofaoCedUYk/EOreqMRitnKlBFxMdzLrtNz2n5K5AXqagtK+CESElvJlmhQ55
WKaTt/t7kcY6UB2TQHdJFa48igrijJEcgCm30d/iSG0c1NJJ9J6Lx9JHmFJEigBC/dnz7X73/yvG
FQ0d//yPOSD2qyhHyOFh8z//6w/Vv34c/BRzbOp/+cGap6gZb+1PPT7+qDblj/IX/ft3/t/+4r+D
WJ/H8ueff/sq2ryZ/7YAEPh/jmM1SCr+P+S3snL9rKPP//4n/hXgqrv/sKUrCW51LE3XJXm7/85v
1f9hOJpmuZYH8AE6BSGt/85vNc1/6Jpjm47FaMCTQHL/9h+qYA35z7+Z2j90U5e2p5smxZZj2/8v
+a1z4jLyg6DI99///JvD3+RJaTjIaNl+mI753+KIs75sc71rMRnaxocrvcckMnB+caT8p2/Iw7/+
xv/I2+yBqIlG/fNvxI3/bx/K4CvCripNSzcM2ybhtvz6fOQa4fdrf4f+NpZtj8xsVBDEBO1r/x1E
rMw0z0SFV35F2fDbjj7SQ5n/oOUBN4QKL44t5OBe9SDq+BzOMWQxltSllmmMOuG1DYwbKiCn6NLH
Gu2ZKDHFo6W3mdoUMQoNxhCsvexHW5HDanOg9TPX0OL9IXvtTUUsxiB9N9zc+cEH4FR1kOcTB2Se
XxuvQ3GDNIqrkdZ1Aq82DShtMvnMtv4Gp/1YCu0CMLjZ20g7+Izbby4oaASuuSlTNvlYoZ+Jf/wy
uoG9h4EsLC9Au5XC3gUaajM9JeS2RHyg+/adGASwCy19fGprz70ejFh9+re86raRy86wJ90xqaj0
m3TYN6W9K9rkvZTWb+JbV+Xh6IjhhCAFeMtd6GwWK6YlhBgYcprY57FZLO1Cntp4fCxU+WkE2aGn
DXKZkuOrRilkR1e4dvfIOUIG/wbP1E39H5J/jaUhmd3hJ6xMfIxjiqzxrz8x1COwN+2FNWVGDgat
QaRFH2GxKSaSUrOZRRzWs3u8vk5jzZ7B+AQABXIYVqNgTCKN9KNMARLY5wTl2DZKY47gIvuhB4H5
K+RD02XzthY1lT289VkRbCExvtchRVeRFl813a1yRwIWwNN1NVNhy64Yg3jG9myTKAVukWKSffdK
9IAoRGInSxUi9ItnQ3qpobzTTp4Neiv0UNBjrXutqQqMzDKWvB9pijNEm/PngP6mX43jXXjNW51N
uBY7jJFZ5iFkwzxdxgf6thx6DrIDc+p/tYZgD4CgdJ4su2PA+rVPN8gRyBaj+VMzCC8yElQMxN7U
h3hoWTfqGjY3AI1sUTjn8QlpSEbYqdSps/XUdIfKzhUpaNab6cLgAvTbPEtm7IRFwmFuqgxCvrzy
EGsTjaHmQfiJDrqdgDCvk28lYTs+mPgg6BWTb11BoLase1kyO/cI9V02Tn7iVUQklTot8ZnXcVTY
EvOc1CoxEN04RHsnZSuIGTBRNpHM+VvnBXfFi6M36V5I8ptjMlUhDVkhOWAqIUPHbeWvU7sXrVK/
lqOeWL6jYBlJS4uxX7NTAtWHINcLB8AIYXgw+UkdSQiChOLJJAi5GHhjJ7l7kIr/0TNrnjBj+Caf
2c8bZDXY1bre4kpXFg7iBDF6dWXkUi592XzrjbrkmJiGKo3OGfrgLmZwGFsGlg+sBIuBBFWFStlr
ypT5reJJJlYphJARk2nW99jTuo3Btj33HAu6TMcsuu4/61GVyG3LcS9GnDS9U96NGGcKQ9bUSzJU
dsR44LhBE47PQsdpszB6xAEBU6IxemIlfg6ASvUDKFJw0Ajx0UB6JLX1mvrjdtq9YBCOvqjetk5+
48y7FV25N0x5NLyvTI8JFEMwjajc35Xky/aWzZ7iyZf9h9fC/jLUdOv7lD50y9LlZnjmeSzZ+pUe
bBbBVHqM/GGuciRnW7ycSuIGAnOrhohJFnIkZdNE4CHGkT/j/wtMMFZQPQGYajY6LFu7ootNY9og
G3ZImc1iUq0e1mzYkR7nrbnqh/LYCA+fiodFKcdkbeMBXpF4hxYFhJAtFtVQEy7j6flu8tE4ItsN
vGXsf1hGiw3eegB/a4fDrR2qVxNGd2l29zyExkRr3WvjmsyutezaI54m0AhrRRdSTwME4WDFimNl
+S2mG/8zwgvPVGMz6iaKMP/dgqw3EDKYS5s57vCnanCLxJm106hRZeyRluu9VmG0aswdZiTOcIFR
EI+lnsHwaCx8PVaAVdGBBqiBTrQ9u9l6Dp+MiWQ/5+zn6A2PbZgdexo0nKrOxrBnrgwT/dBJDyI2
/uSCwDCE1KEndkYLvoHkjPPI/koVICIa/6AyzD0GXWdwxouzpa87+bwpgVs9F3WzLZBu6hL9QNEM
8whEfg2uwDeloUdRFdX6txIjUO9KfLsTByF+rCv1NbzwiyDHcUSWJhWUUA7qSyHpeEVZf+sdW5/E
+8iaTzmmx7DEu93vjGS4tjnTCz2fyKDOPxsQEDCTOpBD5cX28+8WWqIUHv1i+W7X+kslhseqr9/0
jkV/We65h0zDee8az9j9dZGUW0VwUqm/6heCCemQHHbYbfSqk9a3sBQzyElnwYyiwdHvtUEyNp+6
M+3ZHZ6jBOxaU1zzUvujae0tDe9DbRwir73WnnVi8HULvfrQ4CJvdIToWfoQmtVZ6axj0lkepMtD
bqbfIXzZqSLVyvYf6+miV+lFmR6wfxuHhvVCbu9D1a4KSJMKgF1Ek2r/Rn15sOy4gcrovWtt89Tp
l9ipNklhQsMumjd9so7dUAPstHCqkIoDrGhChVhb5dYEllQ6wWflWJ+6JXnZyTQ3AKk01W4M442y
3U2tvGca2zMRolgUzP4FjRpTXf1TtcEpdpsPN+QgGSbtJZ/eilz/EEP+YwzaSWbDfPss06Z+tGqg
KHE0vmW1SYQmWXUuMX9mnNxDZT83/c6rtUejVQ8MIJ97s7y5zqUwgmdM1n/gqDTocNDkJunNySVG
VXPv59ORoGle5Fy7cV1uU2VuAtM56X75ZeWsGezC+6PR+X17ZoZeVdhwt4xdHG8iMX00ujzbOi0b
JSD3Zry2aK99d/wO/fCEEumHoD+sMXjjfNe86RRB3Ri4K0TlDBxGc1sg6B9d587cWy4iVeAfwLFd
Zrs073bobDC3PRelXFgJi3E5gFAJSiCYGr7LwPw0RXljSrsd+y4nGoHYI5HfUbe+/7WcG7z8mMLM
HpL8gKb1GAWK0Ut4VbTJrbRf8SRkwUdHlkPNy9eN/pPnBMdIueUSg5glyzdGRVt2h+990p6imoUc
9d4bpirGGpQjhn4pIndnDygAcQhsbc6YxJurvhobKAAJ14Dr2d+Rc61tjem+QdZPUkUfPOao+nP5
qjFjYEcCqV5T/Upj2cmIPS3ds6k779qEA1fvd7GGyFt2+96c5uRc/mRtrIMezySsirxtH8Hg/S+O
zmu5VaSNok9EFXRDA7fKsiTL1nG+oRybnPPTz2Iu5g8zcxwQ0F/Ye+0LHIJtT/Sc47Mr7PWdPcFr
kcM+LqOzD3+FLVy8WO69hQCziWfNqcLwj7P7JhZGQ/Zpd8FR2OPVkQ3wBLlj2X63PJ65atc5Sptw
BAaDWtMVA8cBui2WfXWqnjMEvbUO7vt8fHdJHxpK4zsImbjVhf1gD+W+Q+O//MUGnwzupRyZLlNF
d66cvYntvjGcx7CZLiWc3Yo3bT2+TeVecDGBkNzlif9mjfm6F/JhwOkNEm/HDhpIYfLQ2cPWHvu1
64snywXQayC68GD+NcWZYLCjNl2A3MOjcZqZVczW9zx1O9/aji5jbDHdk/S6DWCDoBNJ5Tt+yQNk
mUdig7AjwPwCC+592MTwpf50X0uBh6x46Up+/QAnk2TdT+BR1Ki9KZ1rPfKn0/icinbt6vpeDBlq
vGzL9t5pzTsAedsZT18N0G1gbm1CRtNYWIuEKLJw2/nTXc0LMBD+sTMvTTLsIxOpRL0gXryVHLHV
8t9CTddhzMlyQo7piF2CUZnwEbar5iVjQDpN8hh7xdmr8Znzw0G94fID9rPyNaxkcDXZ3fL3J9b7
oMVH3PWgYB+8wjnVsn9ZPoVFa2ck4d5nIFdWyOlAwYP9OLj2j8hCRt5yt8AAgyJgETbua0htIcOe
QU6HwHbvg1AxNY8eRyPFbRWgy6KKKG81A0hDoXhmBafvenRVqnJfUmMBb3i7ispEYzK2ynI/OPWd
T7iYh3iwQjPmjRGxoOEBG1JHZsiCDQuZovJVmrT5ILfjj1uK6fceMDfgaZL3kMeFEfthj3U4sHyS
r1nE+eWXi/GishHZ1YqAEiDa1Wey02KApHQ05+C2xIKX5YIiIXVF99cBvQZ2gbWh/E3NRRfcXQ2Z
W41NvkEb3YsEnSDkUz5k2bODp95cvueMQXW1fMb+oLd9o3hF0oA1minPyO0S+Y8NzLMQUWou+ASH
ed+UuKG5beSI7byXm4oq9H+OI05J4s6NWS3oxnWaY4quLQ6k4NgGP+5YHB0ZnnK8zDPNBNdQAsnz
Hlr+fCCLXYKkhgw8kkaHHVtJjC88h0sXXHj3wZS+hO548jvzEIbIlZbtV5TuGJfC/Jjp08dzS71F
b3hxtbVJwojhG4GUBuul0b52Ql2EP20s297laXS0VL21B1Ja5Hgy8EuMM+pojGBh6+xrU2wdA9Vo
PZ3NAIxftWNiDvTKp9psLoXPyYbQLJ2I8+LBD9FOW9w5mUERjyvSiV7seV5b41tLcrbVvucuz8WK
43ojAhfLdHTqnPxAfOSaaLgHx6bUhorYMV5vsQwv97NLgLfJT+h3DTFP+iCLiIWRv51rJNuYY2u9
mzRIDGw3AqGG6KeLT1RyJoj5aMAmwAvpi0MSDBdGjjAo3Js3qYvihbnoZ0Xt7k1n2IWde+1QXzs+
/JHkyJT1MYfdDuEqYPOHws2pt1WUPXpReuwh8ObFBECNAOYGVHcqjwyMsBa4+6CTRwWd4/+BXwcT
u1TcR+TtQFuaTVAh3FvL+4xgTjb8CJcCa2fF9S6ovxAWETmCgd11t8uFYFrD0o5gE9Q3me/tch98
42Cmr2VhXab5Q/XZHWu4Q+glUJqgybsTkfc4/JmuLhdRJua+JL8mVBpYLWxn+ZKG5n55F1b2As5p
7yY4Q4JMlMiOLkxSHmU5v3nKpRVuTkHSPgeM2jdD5pKulm4Jvr0XjXFrDRY3cEagHLOTic+tR6Eo
bAkRIvXpLuC9TBM8irwG529/lDlgvFK95AxyVsTO/Nb+hFEjss5Op37sgeTfskJOTHo8mlAyNKal
og3QxDXxEqXRf/z/z1xrEnD74G4UYCCS8YmnS+A6ld2650SoBiRdKjNYZWvvlZUdbPRBvmjjr1zQ
DKlnMx6yTBpYmROBlCGcj2rjlg/zS2ouA/ORnq/xbwxo/lgzwmg5RwW0xMKDCWvNLqwDWilC3bGH
zPykuG/9+QX6+8KEaPdWtfiHaU9iZ1lxh8YJZY+BSZmpXdV2YptMfJ2x76+14W1heLE+YMV4YEG9
N335gfilZslIqElt/rOa4s82lm8+s0UppgVYk4pfi8k43SFaNnIu4OvzaKI75tVm6psOeTM11l85
Zb8zczqcMUaG453l7eRiLDDaTwDVEyOhyFpQF3kqOEgx7KHn1Tg/l+VeDiFdAY51CUYqlOh5l5Qz
SFY8CNVWM3NfBcWUXp2sPS2fqStCzjKZ/oaCz98Z3BuQ798Ckf9KzMyMUpX9yZ5tY8hvMhN3SjZ8
eKz78a+qkKwkfCCFodoVe65ueV9EfHP/ueuNKzUgmBour9YakkIVvRFSE7AU40cdWvliI5IekUXG
g/zwp/5quvw0dvLb+eMV1bmD+Aj5nDvlGx3G+8JsP1ufC2kwX2EwFDxpG99RwTuecLO1KdnVOlZ0
nyX3KOPK08iSamcUn3nQ3EqH3UES6+9WzaD3zOyWx1dFwYTSl4iDiqvdGO3BNJNv3+cQUHF0x0Q3
x6/kcuUHfhbCSaP92LV7BcRrHRscObG3GekQypFez+WXY0q4GnogXCbyMwZmXChb76yZjszp2Mca
Q7hD1hiwUMPFz6duqbxYiXLS68dgYpBRl2mzrWL9N2hbEoGhQLBV+WNvPE+JsSTbJC+14eR3RnUp
eIL2hZyYLPS5xMlBpq621Juh4XIUmV+d5o6NRPg5yaiE0cVvUGbYWxEanIyu2o9t/eVF87ds+PT9
utoPWiMX21t1OO0wM0B858fWmuwkKoynQj3YWlUnMwDsn0rrVKslaxqj4BQQsCGn6G+aS/Tt7qOR
UeM0vn20XdZcxMvjd+yQDXlDjnsw/qki2uZeO89ZQPRvPTJ+q3S8ZTT8NTnGh9fsPESneKECjGjL
JTXZqUThLJjSUdq3XLKWOgn41S6M4Oe4bBwYnbjmJgiiatMv/W8Nb02hq9qQS1u5t9bh/6dmK7Zz
xx8fUFVRu0+HPKQJnJWFXh+JEWP56k2J0r2zrvlokT80DtNmTtlPTyWQMLxwnKnLzr3PKaQq5moZ
Kuf/P9oGyTX4PPeoQvqaqip/jTL/LUV/LYugxcbCZWhjjZ2gs46yNrJVbybBqUEaoObFajMyqtTx
cCfq+JvMATejzhk179LlrZSJstnxMP1KG4kGm/u3xLHce3xKYATsj1GAssK+tgbPcElbfF7II/u0
nq8BsTt3ohtvENM/s9yq9vPEWaq9NoNQx7Z6NHH/GQJcs3oMQ/vDcRi61l5ykjzHGvgTEgbkcst3
wYrh8BJTH3FdHkiavjcGfkabAmstcU7MUX5Rfgm4XlI2VHWzDf6CuMQfaFv9pinif45P21622FAi
v4dCpPJD9d1i40dTiukKHImI+GKxw6tvYN2QL0eJX7v9ZrJRhXIOfUAogsFh8SISmpvLtpbbowAK
DtACDQaSFEasWP174ggzj1lm2naHHvaDrnlDWQm+Dzw5PZH1xgyFWnSw6cPstzPL38DGTW10HZDp
eZvmPMWTXe9E6OE8Kcx1F9n5oWjxYqfLVFAF/xhzcJC1dEVjl+wH37uaSebcu02K9ABOXDHHauN5
5Hssa5OJccwwVes58e0NWZBq5frLndqQMtL5QFSoHWQ+/iIWsDeGaR66RbedSFyO8F1XDrt0Dn91
IJVo4S/yrWF0nCcAFFbFZaosWAlViwqm7//1qccbj8fHns37MU0uECyvboFuJ1GcGTBM1krxH2CD
H/k8kt0cuYpqV7/Q21N35Hz20KdgEYy6vMc/PflTuO9aXB5B1b9GzPaPdcOUbkCYAL/NzJwWA5T7
64OK65uJPLYaOrGRjF/L2msuGZdCWvcPtYOPCERBjrhJoXnCLm5grF1pzvmVh93TZCuFHMF+9/vh
idCBt0GSWdroieKVHBbw8k++NksI+H10l7kmBY5jNEwzms8EmOkmrp+sxZzuDkjoZsXiuZq/W7xq
q0Dlv00J+6Wa5H6yuVHUYuesJvd1ztj/jD2ZdaVLyVIw/nIXlBlxia8QZHex5Ry7gZf0cpvY8Bgd
oWClZ9zIQvLxw3/Va12GODUSEJwuuiaTDG1fkNnLTnbbj81eJ+IKM8s8ZHF2m40vB1Px1rIhiju2
Pd45DhEABJEU27SzKxZnvd60RLvYcxpDkntCulifPfildpvY+3q23gwJVSRkubw2Z8wfVd+9pR7h
LmqxuAAC+sIIaOwtVqaHznAfW5QqZy6ReY4i99XW8t8wMF0l9iraz4vmypdZtgVWjh5AM9SLQ5hH
SX+cGI5snYzcyRDPLBgFXOd4RsZHf8iI4WAxt4mWsSgm4vtORN0jBpaSQGDGADmlpggxrvR+ivFO
L57ZrFuThcatMSU/adhZTEeSS9GlbyZb+4c8e3LnMWHiZNSk1fob9P4cZsq172rz20HpcZY+Tq7B
hiMahUC5NbG2o9eiHzAQZKHYoEfAWeo1ZI33/2dHMwdq8/jRjkI8H40NthvVsnA6yHbd8ESY1ACr
t/rMkuliRywJHHLH11UF/5DO7GUsODzDFmaNZba3cKJNNno8riH4MlKs6OCLINxx7wB/0cNjnONO
CmcPD4brfHuSvmNG6mD3iNx7pk1B4VocSAB7RogFSab5VlBPEmOEpa5syAGDfhCOfVWV/TYmhrWK
ffxgVi2fhrzAZEixVM9mz/wqILfLPZQT0u8esNKk2uKO1wDZ7ucyhXclJBqJzoKAWM7HntCItqQV
G9Lntmc2NpXtMUsJhicxrd3L9jOeyT6RHatE20DAHPX387hgtAPfW5vED6HfZR+Clu6lJs2ECaSL
urlPSvswNhwYwjFOxkvIuGetn4sRBehN44bZdNQc0Nuw9wp6BaTuCI10sTwJWy1GMhDfpqH6MNJo
gQ9QyJEQvbVGY9UX7bPjD9Yx7J+RkmOGMcxX2dRkQVFcr4NkfvNHS+1kZ+OqJDUVRki7HZimGk76
aQk2Q2GA08V2PwNnFuvOL5kRhO2brAeBMY/pR4AweiZBBTA2DmukeRu7gT9kVh1x4z6Dp4R8GHcA
pjMQ7sEIJSm2GelKdD3LLpuidGaOOtQcneBn4Z2LCms/7yJG4ID+TAsaCZWCiRAyhIG4idpFnxys
3VygQslRRQUgRXamMb5hREB2vlCugNJcDHbpBVoh9tfVuxkqSfwhi0/M0xwMJTYMj8YMJw75PM25
b4v5zOAUQToSefgkzsbqfhIlQbOUcbjxuAW5mepDo8JPhyur7CQ5EAoM6M/JPvsYa3VVjxeOnvBQ
ZsdO+lSsOHRppAx5lFm/HU3AJUPc2KD/xbE05+JkgILZuQX7vwn5+KQschPc8a1cZGNa8+zMMYlp
BZFoU0k1UDJGNeNqm9aSODn/d7ZSjlgMi7AYvnSfzjuvWPZc2jhKAS+qU1RLqj+JkhqtMdtTKppH
Ni/Fccz+rLh9ZztNoiCn21rk4l/ZER/PDpEmvS2+Jp/UcDY2o49uuqriBwvF9Fkfk8YDwxFMZ8AG
UHU17FJkCdu2NPUuMJzX1iutTSzuhrozd9KGX6a7ODmr2lsD2C8T3Bf0duTawncHIFxQ92xCjDeE
rUdH3w5vdQWWgZbtAEyofRzL+As/yQTMryI+S8l9oRPEx7PERw3IQI+qXtWSebs78C9ocPZsp3NM
4j6SYyedX6MJZoqhNlUB7ySvXDzafbRnH3ozqhzev0jxqCYETDPVsF1cLdM0yk1cmewoA5jTaAdd
J4Gja6fkYgS47yI6GwFcQaWle4IQunU5+ba86qmCGjiYJSythWARSFwREFpu2pVX350WJ3dbb+Xg
H53KfQpDhs5DMgL+841zVJIVENk8C/C5t4gOyk2QmnBDRHpnjimiVeEQvqS/42SGqENa/RojKsco
HgBvP5qVx0CiqpB2v06t5R8jY3BfKhMLAvD1rUSbt6ryhCTMAbRE1k7zTonsvUcofJhmXupeUm1A
nfTrBJ9s3BfYrDt82MzHLn7VnzpN8TF6NWotoP/KhKqWC+dIz3zveezpGmPh0qY1mQ0mbWUqSM5D
AXEOSMRYZZ6LS9bT1aZV3lOVI6J1eiIvk7C9BgohIbiukJ43YhVRj6cmxmFt4faoXXaILBTOFpYU
P2vO9tgwai+Z9ddEsW2aGHdCBmMbfq/PDGMLwGYDG+VZNHCEopYWw6z5X1VYPxswZvYuw4JqHMYN
KxaunxcawH74aknFkWXXCdnDhr3zCfetvQxf/AzeKanZaDBPanZpjKcmhWu/bU3MkR6w6dqoiShh
k4NsmPHs1DjzpvQ50Udv2nqkBUaGLSA2xuG2VmQUEdmLwYCzgud8mXMFm9BFw0z3jJU1xxFUi30P
TJ0oxMUHMD6wVpu22h2O5IgfAqM9xmOlEStnWMVb+NV1S8kHzQ9N+/iQOvqJaSSCoiZFp0fo4tZV
GMIHlEL1jM2AEu4yOEuubg0X3jXjsxDlIWhg/Ec++OURsNZSHRexCTWmxfEAPqHbDYXHPrWFqJpM
5QfhMTgxwvgLR+CGUCTU4ob4gd/CWZ6j/WVMwwc4gjuBkwOGTRQOYwrynkfGq5E9XBy/ePYbeR4s
DYQWWSLwQPnPKWM6C1Illr63CNhbmIAR1lN5icQ83hD7PokFvJCAALJs2PzdyteFh88lOThxflaq
eaJoljvnw60Vr6D53iNhiHys5BWM8npMRXm2rYJ4HIX4KJ8VzqzuN9IGUaDx+NkjNeptWPbaobPL
0Ej7CRIgyUvRZ/+1Mf0o2ubTrcart5WN8x1K6wEfxZ7K3CELzG1GHOACkYwFtIpe5n0kqBFjP8wJ
111sJLhNeDZuEgkVbmwARopoUB/VFvLTkBU+Xp2RYn2fjqBAOPD+CZ9ixyK1Y93bONKtLL9LoxJy
8sCfyYv8Wmp4HL5O0FBRtWcF/qSGRns9zYwXbIogtz4lejxmpuNfdUeZlfT+rukx3fhe/A3+DWzR
JK5Rljx1OKG2k2GOROji5FBM1laEqjBJxjqZ2yWQNf9k5ji7pJF46w7ZABwD736MSYKPDapt7Ryr
1P0p4qo61DlbnbAnMmGW0XclMA+XVDUknex4fTJhKjC7CBlNXAm/3pc+QxOD7xG6BCsAUkKQ1dQs
oILgq0n9Nz2j2RJu/wgnuboz0/YXjHC69UMbikg7HZmeANJrbtrjnoTF25B7hWt9ejW7dFtbEutw
Q2qJUgMOlAm7GGr6GfeXbbjBRvLygVOCBFmFANlKd2eZSLUQdhwVjNs6A/AFumSpwp/nIdwzdwjg
eC32LfyDjY+AHJKOurOw2nYAYWRfbXtgvatJS3z9aMwdxtGUgPIQFAuDqaF4mlHEIueLt6rO/wbh
3xVe9Q0L8a1vWRksyhbeXnlgFjsvVYgBJl0f0AAeQqDFuzp/KaOa7WU3HBHUHmef3dhQTBfMQZ7D
mt5GKkXNPGTsA9Jg31eGhYM787aT7R2n2WQ7gbNsVY/nQU286llt0PsT+C55V4PRRn1btdukIDFF
et4uHQF7oLQQDIkDRomh/BgzAkjtUr+kfXhKW+Gchyz5dZFRQnwOnE1U6GfZRmKdeDHJsZ76J6pf
lJf5HS9Pgg2rQxkPN2y3vDXDICcnOV6Hth1vifHGqebTfvB+XlmIzLYpi64y0bB3Ev/ZsdWDhFu3
MmsO5MSvyYWEdzbprN/Xrfncel8jMd132gJG5LANVe5fF8PdJw2effQcHs0Wu1uckrcmrfnksB2T
gGS7WqHD8qj43CK3Gb3AuOLffiTGZ8BDlXrroQpjRqj4XRwQiTARbcw3GzZtUIn1e2aE7yZlYBqW
9lnZ4DG51mpHtNMuFp/MBwnLdE25alPQOFPsv5UDHG6fdp3vWr8TS7iWAQI5oYZ6C5ke7qr/ntCf
7lXUERPiw87wEOnnnHgrK1jcx9L5Y2H6oByWVWj9ABgC4ZN4NIntqgBBO9gzjAQ/C96SkslSRORg
E9o8MQx5mFwsM4yR2o9zPPJwchWoThwX6QLT8nVi4kfsPAekSv4gWU5VSvyQJEYmeeew7ykfmf9G
ANZMuZMVjQfujxQGu40NYpX745NCA0i7erUYxUntkTofXZ0m+FUciKJ4Hw2UQWBo/pESgndyZhlq
dd6pIGzYrylCqTyYAOhih7/2xhupP6aigH7RHyVfJICBrZ15W5sTpwG91+zeu75DhUjFiRuU9zVE
v6Br5KEndYeVnXESFnntmDeWYhIzup0SxGQRJzrwd1osChP2TNMPxh36KcgDHrv1EKQv323q3e+s
xvSWspDoIupI3X47HqAJ2crVTFnQBuJit5qNjp+RP25xDAqORHxaHb0WYj7N8jIjUipUuUtPXJHU
FPAtuVO35kKlIy/lLScVwKimW7/YPmpU+Gwb5hVEdo2aBNtXYCLvYMWwz+OFDVRExjqgNFzJun2l
J4KrzjA/zhDFARFAW0LXX2rGsyNUAd/69KTD2C3uT7jDOcF11YCbrm9payKdqPhtE3B9Q4B+LApg
ICBQIkspQpRg+ZvZgGrnGcEXW3f46vS5u7KB5e9RWljRd2Y4NkEx7o0ZBdB81t0p/h+SZ155XR3Q
gv1RaFaUheoeHyUrq3Y79nzsJm6THdjDxsg3XgAe1JvPksSxlT/Y9HhlQKZeuh/HMdx0HlwEJ9K4
nzCWrgfCE2cL1SG31qmt6JhkVJFhHfAmA5a+70lzoklg6hhrUlty+KQmLwW0S6vJZ9rEkANaRvpM
ofkv8d2PsEFA5cbVW6sQhiocWazQNnMbwpbFAo5IdXwAFDzTKx8Tj01F2hcLrQUFkW4wPVnYddQc
HK1sfDah7cQsXVaJ03CNu/SgE7jQucNvWdEKtlP+yHRoYbqQvOGiedY/tWL+Ura2Acsqem8cpj7T
zKNLs7gfywH8jfYemtRyt25RTeQLGy8OesvMAaDeBI3DhmC6Fkq+LIbWVf44LRSDDA8fgNuC9Ggm
Al0r/9rZf+tiHzQHjNHAY07Y5gQhSgtq7//hTLMUdKLuoR88XplldxZlzckYJEiL4/zHnhAkotV5
AhFCxvNmIAQJAVRWIprwUaEnDE8Us16mDwbWJz6V0H4ENGZt3GT6VH3yjMBoLfpkW9bVJfdc4i/a
+U0kKO1GQIGO8j5Dg9oomK1j0CkysOQ2U+4FC+CPY12MFEe4/2GEyO2IcUNX9zOl7DwZEr2iYwpR
pKOfi7mF1m326vaMG+mbSIhrZ3IY/a9hrnZTJj2cN74CmDOwg/orkZhuzTJ4nzBDLwl1qotvAtzY
QhWyt4NXnSpkqnrG3MoW+d5DAJJZkAMlyJTAsM7CJIQqU96ZlrCF5ma9JkPxVvbm22ASLmu1X07p
PHqQYUpFjTEtf7Oks51rwCEOIh7266egQnUmSp4Or4R/PjMY5jHmtDVBCpqy/vGUdSQC8zFAlhqW
EBCK5Wcw4/A0QQfoxwBZV9zsAOchU2BcD61z9ggeaCt0GzVZPmPHSh3xh15bZsehR08IF/yVbdMT
jpyTE8NBYlxxoE2logxhxhiU4RgSELCoB6+fY+T0yb1riEtn58fA1t8SuNekf1SHMwFu/lPWxECk
2X1lkfxypwo5pKlfBljCq8ae7qNxfM01d0DjMOOZfHG0RR9uGkvCKHpQi8Am6fmlcITT21finzKL
TYNjLVTYy5WMXmujenPnXK2OHIhfmeggHsOSgT7tbHTev4sBuIYvWXQYswcSySdYpI5eyKc7VUOP
vTxycUo0Z5gtPfLwOyv3sUPN0yF1zCMG24cwImQjkzQlNMJW2YJPnr7LglwNTk+IFhya87GZugdy
rY+iGj7zjvqxIVEnyCMazhPBY/BhbFzUcx98tJptYdWcCpMNNVMk4UVI0I3vhIBcXhqoqJQqv6x3
h6IYkuGtANWtNRVfYtLND5Vz7N3pqTXVxXPI+qtbfCAC1BAqr3PoayKBils2J6eBrsQ3n2xUhuy+
LoNb01UHJKGU34bd3GzEHCMDclCITGZfi55lnxrHPY2PNVVX2/HOtSeeVT5cwzb+YkBUWS6SHPdf
ZbX3udXvSTPhfmxucxw3/Lo9dq2O6ZgVUoH2fyroj9oFHp4GOS/+WvybkGMbVnZFUUIRmas31qb3
aDAf3Qj2vW/cR5jmh8ZbQs4cBExIRVWlPvuuQ1mr2bP6nEoWyXlOcBHOhWcGiNDyD2O8CWy3aB0O
lEcviFjhuua86eMBEwAGNjLF9WFOo98ZamsdqXMf/XW5dd9bkJejmFt6cuZ3I4n3UMtY8nJgsp6+
r5wW2TixWDVVYzOwx2zGz1ImC2iaX3kgQnym2++a6Ji12LnxvT9nkSB478+wp4upW5IbzH2LdTag
mJu7CPl/gXUhKtN/mGDF7H5GtCV80oRfsAhbLxuCtIC0OnjcjIQYxWt5hxVxCSTIvsK63AnStmgh
ET2OrX+QhBRRHzKo0nQzlAx8WfmBoBbZMu8NT3DHLi3Z1HIIoktgHhJwvWzxxyqLOYAZ3xWcRmS8
cxMhFfkIGB7CjA0/PUczX/XaH7MNT0Fk3Xvji5sCIQxK9ulTbx/zzrn5LvrvggSoxXLE0m0sbn0K
m2CXhd6HAyQGlyUTs3D+lSQIIMuY7wj2eZ1C9dPYFruGmR21y1B5DjW3Y8pJWeKvzFjcepLpVzHV
q9IYv9iMeKsGVeXAqIBuhL6DlPYnMlGOw7isqcqr71tPkyi/ojrhaWXIYbb6L7Dja+bZ7y17IKJw
Nk3eYRHBuMNLyLlgc32A2dqAEgDvWpP6uQDYOlB01ZBfJVHiU0zGVtJAGbSMflt2CdtBUd0yDLyt
trgjKbJQqseIJQmENFwaBordEjJG+hc4+UqAEYFwehFRhL9jBuHG7wesGbJJ0zgA17r4D7oJIoeX
oUp+SkS5mR3/g3rxzVpuN5iLu1KNdLHtT8lpkpcZ0ZYmHfOM9Bz11raQGJhAx1pvLmNcEBD7MquP
XquOtt/fWXOIZHPBHSQMsSEk7Y26ePWz+qIJTVKpIsV9oSuxoEdSJKhc4/Yaex1SYDx1K3fkSZKm
ixgx2feqBq2+7Otzj8179BqE7jO90qPky6a2ixDHDZ+I/ZuDdrPsiBxl37nh/NSH8qUFXWDNzwOa
aOT3F8/LbjigYfFk4rftxxf8LPinDExUEOQeB+MaevPFqTThWjF0Cr6KdtZlBjLVGT86l3QwsEjs
hhxxNeuFOEPWo20uoFm6OBSzRb4qG5R6qcOgwaYuy6P0hIbWYn5i+N6Pz8b2OAKowldgIYpu16Ua
iFmeWF50qY29HWJ7oZtkN9j2vW/x2gFftbOK9imyYe+DuXz2hfMZ4j9XPp84+zzubwUakY723u5d
FztYQGlJRuZcIB6S/MxOYW4chkDr3G1+uiZh8Rp2h7AZX7x6eecg11y1Yfo8AK2zYdPypOJyUfCd
jXDcLvFTWRvuJIgV+s+SIw4KEcCV+Ae2xVNUxZuW7XBd+f6apoNL2YTUjfNL07z7MabqontiCvVa
yhKNWFF82FlMyTfFWyNxHvCUveX6Ks3ol7FNLEjDccfPPHfPFFHnRtpMlVFnZ1Vyln1wj93aAP0d
PDuj7UJ+SSnXOd99gvXgok8Ems3gBuc7l8HDqujTf5TDREYHKO7pzld9PoPJbskpJiOpcRiqlMbD
UITvrhOQdVoZT13HFRmDDBiUExTbzt9JBf4N2xogXgKn62E/cjihsXisNGdXSzgyXnZwMnEzPtut
fU4RoOxc0byECpGAwz6Jq1ww2KEdtaZGML2Ojmruf5Yfbyw1ZILx1yrhDk5ldx8thVvXUXqgK6pl
iGk6acpdXX2gQipOtuAQqlvsLabJ88tgHnX7bBy97Fi4LI8RDyxBEHDsK+wNenEpGWl/n5lox+y0
J3qA4RyxnnjSlcxPOnUJyxg95ilqfNbY5Lmc2AEY2Xo7s4stYKrP+Qigf+wIg+gU1pAwue8lUcJE
+YSmx/Ndd+hBxqswwM4WEcG/3k3j6NswS781ffHVu4xPVcO0oKevYvG5qZYuzbcdgJcKycB7gm95
wxAWOEdYfxp18lAz7o9V94ia1gnicYdAwt+aRLLF4XFserr7cCABJuEKy2ruqOCGCSB+42y1jc0b
ig3xiPFXZcNnBL/wNfYY1pgeGZtQlJABWnPeuuwQvYpNAQNoojgLfvaS6tEsh1PMxfV74k51GJz9
BIPpDB8O0aF5LgPAlTAuiLfswDbEy1FRxjcUTNdEoGZrMELBPB/UZh6cfm3Z7qOMaYmlGmFPnhEB
msBJg1MvqA/NaZx2rEEZEjAmwTyAEMZN/5y8Y44rFbEozpsq+IVowr115cpdaNlin+XZWfGPRtQ6
FDrtX7jkDfLXTPLAavZZNejCzPdwFZiKmet80YzU4py6RA61lXfjXLnQk9ChEnCAhBrlw6g+Uovi
0PZKoIEZ4WutvVPtYMFJWgobgd1Ckn/rz/uYxLRMTDvUWqiJBe/4qlTHOp7u2f7cDY35ZtOlQWU9
o5g1u+RnIsR71ZXQsNtMoyCi86ZX2iTs0sfMGleD4FNwRgnolcMgGUpSpTCsCP3lBUQZZuKOlupb
MTJPy/gp68GiRSECGdJfypEsx4Wxas3nLnHPcdjvRJA+Lt8WnfZX0dK6Ze0VkxnqqAZiR8bnA3tg
71TeurH2w9xl7DfJ2ysm+1vnTKrK9KuI7tDhpWu7plQTKZBzDTJniVYVf8YcPrtR9e1rNmokkAfo
RZefsTbELzHmBquyx5IB9qGNn12bPSsTpkPk9KzvoCLA4EcjKBMcchFsXabr+BJAlAQBeTuaaYj5
HDOB1eX0FMbNtyBqNs4FEETvP+bOY8lxJO2y7zJ7tEE54NhSgCpIho7I3MAiMjMgHFoDTz8HzJl/
Kqt/q7aZ1Sy6zKorBYMk3D9x77lMYAxcg9C9YqRBJFaZ5t08WvcVijuCfj95hNdRCvpw0M+sT68h
SXVaUz6Z2VJl1ejlu3E+j0yUCoKiy/4hyGjDIr4OpA3SVZN0YpkEFNeyupRh8TUUw11HcsWA5D5n
6bAy3NSfDXBKbTF9x2DxySZy23bGK9WRT7z4k8dAoG4ZH5RcrZmBe6pbov9earO+8HTvm4K5IUke
h76Dbx7MfP/mhdxuNe9D6a10FC+r2dCeQratSL5dYu3sZhViBVzrdszXSGYbtlaPuZuNqPFrMIZ+
Clxy+RnqGkQf/W5RvzcuuqAp7a6t27/akqNIAFYhROcHlSdm2xRWcA/MzvayYUXZAb4+FY90KJ9V
5jyaBZcfpR2xFTLchFq/akMoapk8JtQfBdc9AQFiTwwn8jmdk7T2rA0RAnt9eZ+9bnRWKcm2tBTZ
XRCZjxbxV7E0n1HsvFhYVjWjvnRVfU3HkUYiSB6Wn6h3CK8bQPdF84/OnHeBeEny8o71z2eTOE+o
/g9Fpp37/sHupkMvtW/NRK5jfW01Ig0l23ZR2fdFJPcLdKph0A9CTSJj8tBgd8E32yOOQ9h4zAMH
OlCnHh2OTGYfPXES3m7qAJQ76PFQ568mZjWTgeilgZpROfRE4HNzeNHOOdZLv7McSJofrouroJju
BDtBuXynIy1/G+ts7xE8O7vOvWHgBk+ag5i9Y+9154F2IqCMcvTmyr7lULYpyj32Pu54Ya9u4INT
DZPMyKifB3ZKLcP7NiruYddye8bcsEurHltRswUIhk4WX2VE3ZRV2p0xokspembmiBSuGf9rKqK6
KiIpc8mGVdFnboLYvC9b45jOyVsPvtvRBD7JWL+PB0RIbLbo27OzkBQAHnp4rm1yoPq8fOdEO4zq
cW4G9tzJtwH1DhhHSjgYK8kC03yQyCMRCz2bwbYYxbXskWy7coS8og0oHsYBmYhDfF7xUVKwpzHf
kcFMOf8tj+Qqj9Q/1p2+ROGIA/wL19WnnrN3ruo620yfMaKSdRgT14XKKMWA7qWMsIJiZwYtiFYv
0iE7VW8ZY8tOWEw3XbTsCfNZX+uwxrNnZ94FiK97hWsIWBnwdQDFhThoWLrIqp/zjFS/cjraeY63
CttCblJXx2mkraSOe92yfiU06EQWkLpnFrBC0Xx1KsRjojY2uXDrbpSgksqGsiBGq2NhLxhwReRW
/jD3ajlOFsbizIjE4GYoam2dhMcMHtTW6lJ2T069U1epZeExLjhpgGogdGTz6VqfgYoY1FvaXm8V
qK2lCYgstr/EV/g0XS+FZ/w/AFn+e9TKH+CVc/yjLpD8t38SWG5UlR/F/8az7H4Vlw/k5n//RX9A
XP7/oLY48n/8A7XlUP9KP/Kff4W2LL/hN7RFc/6l67qjg9WFwiYs2+A//ca2aIb+L9sFcOKxZnI8
G5bJf3FbhPgXTBaBKdnRXduE+fJf3BZh/ItfaoDQMw0gw5Yr/m+4LcZCS/k/4BZ2cdBhPEfc/g5U
krb+J02FZYg0PcaJ6xxz+lM4yfsxmtMd8sRuH5aWOBUoAUibq8hVMpkWQpuNWcJ4v0Loxtx64ji4
U7ALNcYWoUMB2gCiWIXcILu43v3lff1v4C/eQpH588Uu1Z1pG4Kf3DMlNJu/ol9kmum5AhS2Tka4
Y9kM8psJod6wAO/1zMO2oCYkXOP9EPGQyABbqiSf0fPS+zEgU7hvHwIXPHvb2t9vP1enYXlydWaY
mnFjPt6HcCRxk9yHopPk0SnK8MCwTgkCgI2XAYNzLbwiQbXX81GcXAftlQZrIYR1teucvUya/FCa
xhVEC5zVMQZSrsVfDYSmFXt1A9vXgOrYHIyK16fvMUMyySQvwDE1daidodtbESPhyjmbY0HQMyGu
pxh789o26jd2VFTOrV6ccW94j6LWvP2sq2HdtOZ3T5FkZEUWNgrHOoT8IVnlFpeK8YkKPeCUTK+b
aXDuBEq3VTqTmDcxBiMMY/KnjuGdxQz8VM9CkBmU0U0heQtiRFFaSBc1RDQx5XEOxr2mbPe1mfLv
+qiOWPGJgO1m90g0Fub/INr884duWv/+oVODOp4whGVYsEP//NDrMXI1T/GhGz3js7KntO8qVpMV
DuvT7R84S5oT4vVjUDnliWXedciR41XYWdbs/ZN9gEMbV3L9rkehwKjH9niuCNrS52s8TlSL5AFH
rhvcCYYY//zyl+f7799ZaTuGZ4JoMpGnLTijv+KKJI3hbOKEjJluHoo0J69AJPFlWYO0CcAkvpC7
CYvJauqxRCUkd0tV+q7mXIqsJCYJ+VGqTAeEs5YyWUnbTYHZ7v/hVeKT0i3H1YXj6eafrxKYYz2Z
BR7hsZrv0d2dQ4WRFdk1AIjJjA+j/jFj9SEWaI0qujvkRi1OuOSIo6jUBStvu0nD9tl2h0ua2tnJ
Iv5g/x9e478dVRL2kcNxZUpdN3Xxt9eIGkpWqQZDVU6R4cum+xBdFvg19ua71iUhQDEtWI08khqE
N19pVQp/6S5NWrW9vZWTgjwjEQbGSdruwurBRDDv5Jhj//mVin/7ykqHBh3kHJ+4JS19+U785TNH
Mxxa3uIjh7v1VQ0lZM7oLIzuYqTDpgi7TT71772dpK8tYrnNRG1TTCOgApyCWJF6Hwo2FpKeQVUu
nV/GXH8Jq585btN1T9/WdlcbGe7tQxjM5RyikATXAaVvSbWjzgUCCXw3vsR5bvuRDJ/1NN/hh212
gr551ZSsBme8/0C60+aaRdl9Cgrbz+3hZR5hJ3hqEPdZfYpFYe2NJWFdfuE96h6xUSE1sxNxivDT
reBgayr+T88MF9+fz8zy/vG0MyT2ljvzb498UbRqtiqcG/aUV7tUGs5JxnQ8tzNbHzjaaE5fOs9e
RvfVPiMfqlSOPGJDg5cjMF+wefa2NiMEbbr884f77zemXMQh3JgmTDVdd/9+Y3qsa3AhF+u81Nu9
lZvEbXFTU1RjhQfagol8BHZDOExUPwGXOC7oI9QcNeOzyD704bADqk0WtwYtKYStvOkdpSHRwtj+
zy/VXF7KH/fl8lJdz+ChMTyLl/zn93BstCmxxiUSsQl/Dg3vGQJMlIlmnqc8H5icmwx0rZl6u6Tt
9c8mQCw4TjYJ6MslVFQLfBVohKXYxyY13OLcOua1TqrAnL6FnZf+hxveWF7R316xoEvUqUvg0un2
3zhyAMi1QACWWhc5qFfuYLrRiLVzY1z73GiZdzE9wZDky8llPAGm4AiVqj1PbAX+08XzJ2iO0khK
HOUsNnTPtAxD/xtoDgWoHQYh03oPZwkbzzq+MtRZME3e6+3f2g5MlTYme6ecpgu2oSV7Xn8Vy6j4
9vRlIv0aJoQH8OMA1tgpWAYdepw+sToibKI7hXI4hHEtN51juD6Qnb2dEyr5z98Djpx/f6I8W+cG
NU2Pk8mzlhPrLycS+7pGOgn6sa4sQji1UX4nSaeYbJ3MHqslQlTz/HhGfJG0JhB8XZxMUaaQlpj6
LieMhQggDcN2GxUdgpZBqHWldyWhdQVLT/w4EN2O6VSfYIQQ9RKqE9aA8n5Aa1/SdMvSM0990TsH
uFH0ykvdlYLo9xkMoalRwICbpfKw4vhFSNVyIzJ0ypK7ZEjdb0O65EOO6FCcjwZSKyfZtIR3hJ8m
ts+1EbrLeuXRA11/tVukL2mR0FFGP/rZTPfEFVDhRN2dXeEgHQrLOsQKpAIbC7lpgg5K3jD0JBMT
cYy6B79J654D4Aq3SsxxtfJb4eXf0FxHeBLprFUTP1WjiykxY8tXCxxeDD+8khU2bOz4gkKvV7GJ
tAsieUq0Fs+mH0IlxUGfjVtjgNRWF+rpVqBiuIovDOOvzIchbxXxWzQ19t6LjTfEV5ovRkZpoafp
v9+geM52teyLs6K9MzVg8rpu3+lNxCw4RVaPaLy4MLf6iKe+9AFqE97ChjJPhj0aK8rAjLmrROzr
etUPfoboMM/jztNxwGE3iV5wEb1nBkvRdElkuH3E0ik0Kl25diXHXFTkn7ePahics+U5p4yPeJjK
YAsEYYLekX/atjbeF1rArnXo3BVpTfy9jttAghHPTWAC2hrRqIth65BcecpiuCPLeTOalBEqqJ6t
NtMxd3rw0looVju0kCmjJIJcJfHZYWLWezccUF4IeAvS4I+PIqgU7dA3/u0iTarpSW/xY6Zt9hqb
8cxuszI29ii2Q9wx1wlc66mbxzsytw7NGEw+P2zXES6KPxZ/To9HBf2Btx1rz9kr3smQgCkXcOol
CAdCfxtUo3U0aedQSJzDCcy8qiGJtRyrA7gAzS+zRBD1IvedZTH3liMfRtOhlMI5pZVN+D58VS7O
EJ0nY4dc2Nv17O8jm1lwpxU6OQnkElY4HmtnZh8qcWvlEmBFVif2wU4HkmICVrJh9cPtbfQ1g3bU
nZhOQBg/blVkQsISZ5u1KZsOVWQ+wJryK+Qk/qSVvJhZfhqNA0FzeeeDoC6Qckg/qgxxwqZzvH3y
k3KOZSB2jRzOc4hojEvR2McpwhVJU3lC4GStHDRYGFusbH9rIRHy7bE0iN0gpzez6vWDmo1rnY7u
IQu8n33PYs4pkAmgUAdqGNGjTVbe+53z3trZS1HWKLYb+Uj4jHtl+4co8i7BkbW7vfulDWurZJk2
i7reQSkMniTTIzX3l8JhmVUuKa4e0wkeRyzEsnbB7g+CTGXXOkIJZBIELWudAxcwseFZpfFKTgwa
uuVdIPfumSGxvQ0m+El5gcEnzZsGBVvg4wtazQC9j4MsTsRUldcx3GZJ91Yp94ve4S4x0txnjQu4
DqcHXti1RK2yESUmDdWgPv797owMNMHNTeti4uBTtvlqjlF0JVIrSjIf8snl9pj61rKEEzWsyEBn
eQlMDYX2IEi5+VHF+qodY4QQ5mxjXRtQRyLjX4pfsKni1AFqR+sDUaKciifkwdsqz6zHqZEXpra4
EJplStwtO5WA73JUV2rnkYRdp9nn7e2/nWRz4Pi4TIxHRH6Yd0Rw32VO548BY7M0cNiItEEaoHZI
hnMfFyAUb4UZst3t7UvkeGyISlZ0vx9mo5izS1PGm9jhCyyI1yLabyiA5d2+afXSzxrD79OZdHTf
YwSwTZrkO9bx5spiDlU2vVETZpdu4d6PHkHkQaHsAwAaW/fIMmhAEy83ros8JDHN6QAPXW1ch8ub
JrJjEUjipmIO6CIOAYNXo82JsMZWU7cmByLwxbysbMbu6nEJrlPJoHDWcMXfHpE48aZ9LfBUVWhK
tJ5+//YgCQuiiWVn286Odu7iBy5d7bgEQ6WTOMWDEW8cA3dsreppe/ttNB82W7TC3TVGP4Mq7OCO
+VOIDFux7D6AbPnClbxFoaR29FK3+/d2Yzol9IMegZ+cSEW35zE/xkBLB2BNsdZC+YigtDT8dAGR
f/4A1WhTyfjJq2dkkbczFYu8x4rjNAbpBAPaSnEUosdpwv5ZtnX2lE0/EmyQgDOS11jMz8A55ZGU
jG6bA8RZh41hEzPpoD7QCPlN3L0G1onDlSlnqPrsFAyMoXWJdL207+s57Q+IvO4m1XlXMtBMwHDn
nrUpdtDAfHDfAVuw118mTEZPpKwRZoTxNjFbE3yFbq1xt8N+OtIOgObONey7bsXnl7bjfRPbH2GU
6hRNDkuRhHDyeERqD/WVBE3QlszkB9/hsTFj4ANEOG8ta8J/uJy1OP4J+APXiACvCPZiCvfI8Ee/
RXa5Funi3rl9VL2Fa4OsSF9VebBLUoR2BmdiiBVoDyuFNR2QzVVVLrHPDWEY6fIIucSJISmBNIUc
bRUb/KTOiJG61ALcHzPljCopg7qd1obJGwDhnT2QIprqdXhOdHCRGuuerNilnvmhJbp4cur0C9sy
Onz8j7kOXn4ZDNw69Ns3QvAA13Wa3vEOUcx4zSHBAHaUYb5OCotGxenxDWWIE7gppkPnmDBI4/pH
XPS534FDBBeBbBu++3ua0XjOiAWmWDm7259+GwIUzP2Nmrk+PChKQ/aWO30wdkpiLJ27EHWmNrnb
mHkXueL6t8J1+70dqL01j+Yq68b2MVCsj+TEVKFE2JlOZLranM47IQ9DjLfAiDivb/dkmVqYfYPg
KR0xrOSNeWeLZhvJBC8FHNSnmZiblIxclAu2dVB1+F0fOhCkSr11KSVp2lBdq0WMEJnMIqN2fkDF
EPltKrx1n6YbDeUSrt9ik80o1D27wC4oQ40zsT5gM7F8lWM97cxcXYVBJv0TGEfrwLu/iP+d19uV
rRkfJlmYa4a7/sx0gQuVyMGhCrJ1F87o1lGO40qj1rg9vkqG89aOJ7Ya4whUzHj83eJbkPiEvujA
hRddRGkuJMd4Y6DF37GeNTZavlTPDk95nwvd14jt8+lWqkOhEb2HeeXkQKqxmGQVMxdblMliUxSC
o2gpVqJgEL4M2W0Glqedf5/b1Rx9FR6qGc1wWUWwDCTjelLb20Gse3aw84buUjecljQU1mE5U2/t
oYi8LyvqtTOgeAaZSb/9PWL1knEbpAayJq/E0+nED23HYoeu8laMOYZ8IxiJOtDrliQKmgYrvxuJ
hGkWiXkSgDBIlxiT5Q62mqaGq8TG6nY5CTJjwPUYu7lxD1ZZeD5wE8eu61MR3+O/JM97eYl9qu5o
r9gy6tN1GbiqokD9jN3KW4SfhCRUB8Bkt2e/SQISpIh3gGZtHyiV2+eBDArmoReJkwSv3up2kNxG
M7eve1EDLOtm5HPEjRWsI+8G18ZkQxmVqaC+5HN8Ju7WXLddeM3Kxj3rpJpS2IgiVqQJFz91nJsM
IMm+YN4ISaVCZzI6KDOiiZyfzAQcx4Ju2zX1uS/nV02m1WHGvBFZ/TEMtI1KcNgg1MGbhD3ijMES
C4eRl/7tA6iSaVX1brYxUCJvMqNn0OssDvOk3N++ggMipN00FbsmINQ6yisG1Qyf2x77wMoA5cIS
E7SFKTDR9HwoBFRH87GyrLPL+Cdo4LIZVfSjnJH4s0mMcx8hBF0Fjvd3exZXprDPU1+fAC4HL2MQ
n43JfrbH4LsWukA1GU0ZwAeRC4V9bz+S1NjvzaZjk+gResmILtCt8uxmbG0Be5KoyUc2MKhfkU+S
bG1JyFXLgt91vpsVFWtXIowS+FQrmFs0HjvTwTfeVtWXUBFR4+xjSDaY97qFkhSNFxiDJurWuB+Q
Vdc/ioad6EwWFN1PsxrmCFIZa48pm6Hrdj3YpBjLJjDwFfnfAidYoo+IHI1vXQssPCzUkt7QGSdt
Cetgm7iNK3QgCRCETVgTv07nuL79FriVmxESyVOKMGE25vgAVYgaTR/fRgIzcSeZ78VM7OVgYavC
aOARacYz0W0svf8l6IxgZS8P2hOWeOSny6pXF5+ioqysgslZ9bOH17nPt8qp0KU5DqIoq3rDrRUd
+xJBcYYrKCxdC6sw+jkh66NsMAIm2ErjX4V1SvNpQpXBb9Zip1qzvE8TCeOVCzKuEMeaCpgF2lZ9
6hE+NkNEAFr43STyDxBmc4o7/KiqED7PBI6FmFi72ljuZ0twA+LfMHND4/QvEt92nZPD92tx4K6c
OithEqtNZC+KQs26m1KH2Shtekkk0LoQE0uRqrYx4ZnA+Mg0atUjg4uvBDESOTWQfypGv0AeQXXQ
TGGxlDiLnIAVDTYaOXU7r6OysnvtOJfetyiBxZbG8URstdgPFrw7VcdY1tgMIzLZRtbQnZxcWvht
Vg6Sow3bcbicSfNN6cNmHAE7SAyz2IXib06vv2LBG2Naq4CihZn/oc0zd2faTHaKyNqXixljeV/C
1oXmOJOoWM/RW5VNO53t9n6uUsK9hs84vrdrUjxmGEsr1+Y72qtu3FuQJpb/nEOg21eFfnIiF2FR
E1X3Vh2P67H4ottVp4AKHWTD1UlbgeM5/hVV2qoY8EB0CrHcqMcJ4DivWlUp441gWVELPg5j+q6B
KqHQJYEKvfnacpIQAwG/dscL3vStPBG0c0Yhhbih3I3EtpLRV9HMh28k48ASZwGA3oO2FpWoaGk0
7MdZrAUSjHMdl8d4+AomCLV1/dBjg8soHHA2Fza5o+oUwYRN7gxD0++YLT85Xv44eYRGckqQRPTl
jsuh3YEUzxzxRCLrUeQqPXSSD6ZS3SFZbI9u9LOtdKi5DIlMo56BzwtvZRcMDWodD4mwX6pGx2vf
y7fS0HaAX7ci/SZEyTAv9z66NHgNLbTHjgwOQYbzJFWo/wrrxQGVvW3n8VmX5r3HpQRZ6oEC84xd
8nPy7GEnB+9YIaxv9XLaVMZQ+U0qAB64OoZVWC1dgLSg6FAliVwgLCCmlAK/d2mbRpVeg6j84uq+
AkUJuOcIDNNIvETdRupgx2eVKcbZpPmoqHiIYIMhpfE0/J09NW6Pg0np4q1GRNkiLaoFP2OR2sEm
y1AND21qbUIsbmk8VOtSUNxDgP4wReFsWRlgp6YXyHKg/6oeNGxjEYCWkKossuVrPwT7ADyH0uLx
4PDNSUjTllV0R9rAl+2h0ZwT46lOcC9UzgHHSn8uJvmzc4gCClo6M9nnX6GCLgY6p98UokHAbXYd
F7oDYSwAyYBc44lt2zFJ5/oU2gEi0UUYYdb1ZbDMwxwSbJ4OVDOlW4qtyI1hp5HtPGfuprWJFNLU
O9rmeiuKknKdvAQPLyX3yvQ2jfZ0srsUVC1wmTLP13DN4BDbTBa/6uUoQ17JNeAUoDO64sKnzUiW
5pUSxUDkHIjUT8jkJOyRVrFU2ziQ5TEbjgmTCHz2Ut9YGf6RJnhhIz8uiD8GRqmxLVriMaJ+OuUB
1ry0QVybzeW709ndnvL9yzSfTLNKOCAdc6vD9nPr74Q/Hb0YafqsqoPeBOxx6JXX+VRMfmuPu1wN
xASgFMUyGqKddI8xeOJ158r3GNEiy9aYxEq0JrVxaCzrnnoDtUqNU4xC8ui5UbpxJ+vMnHkLm0+n
KJmGLZvxBf/Ajruo7mXHid9mEurepGIkjlz4NcxWu2EK4Fr5l92311z6bcmsJmigwkAwqrd8iERV
ddo+xenKGT08pVifMKpPxaZkathA1KQHL+76YpE10kXx1kDwnVuQpxAcQKgLsetFxzHozYcQZz1Q
v/4TUSleUZcspIHNTdY+Mse+lFa7Fw22fkfRcisyze0QlQ9BtHjRXPK5zeLotjHBWq5DFPhDbmlI
2vP8y+1J9JjKjykpnxEEf6EiIn87MtujqWErRo+hViRpgiLRcQw4qSi3tf2LyWb8QBwv+RbQANDh
DzEe7eTYqSOzPnZxFu5IlTgfmeREGwrzUY81hPrtF+qC7+2Ai6k3ash0Dis7e262medw+gKEOA1d
NR3H/MXDtHkiBRwHKzwZjftpxDDQaOn3GfUnLjtrRsQ3ApUeF4Yy5CYeAZcKwoRWSeok17HJTTyR
3IJzHRXAajQGmm0xPHBXhpvEFq+NcNDOOT2FVCaOlfS2FMOcLjb78ils70qpB5hbedXwuOngaJDD
+aTk9GuY3zVUqgehy6cpOMK/5BEcCAtuS0r3NoM4aEbpCVDldkAo4KtUxwFwcienv8tK3HWMMc6a
TVnj5CbpaRood84/Vh4LBLHiAG3nO1sGx0rL282k0BvOIcmAgU1UZr6ojrHm8YYBi9RqDDdDySk6
kclRe7M/Wg4exavTgy3oP6GS/ApN+2HKcSHDF37rZlqIwe4/CoeoMs435JTOSh8ykObTtgD0tRnR
j/qyJKyFkAU2h7oO9GSlrgCIyounDQaS4xSZbQPz1aFmXpuPBeHbPBIMIkhUxdpNQ7VNDEKEBJJi
YkPCCgASszHvHOFTmbDj+WB+my35ItRhlaMfiaz+2fXx7DMovs8qJLme5z4QN5btSK1+UYP2qEqc
KGVlf+FGxVOpwpPKSVks3PmDsukaJGa6HWX1ZqP8QzXYOpuph0gLy4KSHf/8ABIrt7FYdMQtgoMS
u6R3DcYhg3NIQZdshlr/SDryUTW3OssZfb7YwJckjKJgPJKp6qOUh8Dohm3QupzdoY7nGzG09RGW
WbdqJRJAqDMxk2GoIqqVDWrVdG9Yw4+5Mp9sgsfnBdJlhQwBmlBwWHFeu2Hz2iNxDKMneChHmwIM
b3y5of9HyFgFqCIjLHI4Hzi1Csg0dWXpWHjpE4ix2ii2CZOiZMXN2B87J7tiSs025B2LbEq+RVF8
KCuSwKMofHC8e3YyL0Y0lscFN9iXKQ4Vc4a/0sHJtSoQAEoPYOZViOkMSTYayUzuMxYAcSyiGI3w
8q8sSrVLJKuH239ktew9tcmd1VQNxHc9J60mmu9vv7Iu0JK3KcCPDO7JuqKwuW+Wf9Sqx/dbAKEi
gM+6RxFu3w8J67bKaLYjVBvixFP3OQf1DSfSH+KYUjFBWFVMOffQrY/VU444zz0j8PMrr1rXxCiA
amqHddGTPeeoRScSBEiGmReu5zHYDnOa7Xrpx0loH8ypfI/c3PM5qjqawLDaJilenGjxGSels751
9d0kdyorh2vQCXfV5ESmSwv1fzLm2cFQ73U7LvbZ/B46IVHv6TT49iITyC3p/1YVsKHfmfrJDTiS
pnGuDwBaCFxRUIkgmMHraSqx5cyRI9cSoe10nxUZTsCf7G2/NKNq9tqtzv/1W+2UfcRWnOwocTG4
WnO/GyprgChLRWyxjlG8iZijUKcMYJVm8CM++752BeTd3s/Zr7Zu6xcuppv2bGn/sxEMigrSygeI
FmNrgpM5GPO3PuGnZjRHl/ZBGwV5l7EZ04eBrX0xnlQ/Chiv4bhbHMS94XBTNz/DOjapndwWVlxI
BR9NxAhDX84rirw86OM74FQSFsmAIDPpg1+zidWp7NC+hi2FeNFxPNoKQjNSYIAzWpAdG4eXb2cA
tmN9qu7R+YfI/x0stwBsUiF3oYcKL23bF4q3GDwIVCrTRHaTXPN0il/l+EZDwAbMjmcWWck5L4qf
9WIi99L6XZPd8ADcg33IMlYq6e1VGL6q2KnP9gSXTY/JpJ/Nl1K13qWsIkS/XvKrnSB3aWlAP+V2
7nEe32TAmPs2NZENbIQxCkFZ22xoooDshDzqzrc5/AQ6icFrRP7norm7TX3gGqL1xaOys23SzBHJ
ZZtE0y9FY9FeivgQRgQq3CaMRtbwFTYD49ooyIn0Dmu7MrJ9aYQjr2Iof39tiXQ6hyiM98YAwzIv
y+1kdu9QRevnVrkX+kgC5rnEKUZj6mnIdvsCKzmckrDZaRXLttkquRKCL4/R+ilndRiy5w7ITqzD
6dxXJDVJrU/93mlbYt9NA7Me/X84THeU5NGxDBfABF9mFnPjvTLb91gZz4EjCSqap3kf2/KL0bc/
16M63RZ1Jd4sP0UzUJl54lMhcU8uI1DZ83iSt0oiZG2RDw6CrqYyR6nDSjxpSUiIFTd64LmHNGZK
nULzARo18i2OnqSCvtNigYLH0XAd6Ywxbj81dfOqkmwFh2lKt0XpJNvWm4nDLnFtM9/alEJ2vHtQ
fJa/RyTJzC9QtIJxCr7fYpqxTnJ4T03c3/0WKhaMXnduhGvSDogKXWbnJZmXgSHFsWZT2sbdI0Wk
tyfHGy4d78dRAy9WDgbLrDEBzyQa02cWi8NyphSYmsnYSg7cdZfXBRAaJ10T3U493zG9hPnMR4Bz
aAGVYPiPk1U8see19Hq5vdmvIy5AOVHSsid14gewWFtDv49cvb8D/MXw1AEN4zXLV7zjGlrkOLZH
gEeoPL8OUOWrefSl3r41AFLYJkT0FpH+YLNrPqSdOeHTre5bVIgnvbYvAEMAXgweqYAalvECTNHc
Q5tY9cp5XMaiZlTjx1EMuzsCG3dxY33V4OV3Dikp+7jlB4kCcKuYA++Qq37D1eFeDJIhIuM9nk3z
OpkQ7MC1EJ2y6G+YQ1XkMNU53T4zbDgaYucVmE7dyY53eWHsnX5Sx0ITpNyE6T6YitKvNC7RhL7/
HqZxfykTYIwJp6+nEp9ovNvsj41uyXqTC31OUaIFNok8YFubZcYLWoNV7akwiwjGkXtXVyjNFJKq
dnBsjvP8KBZ9pdtYCZUDaXktPMNpSE5tfNBwjp5o7fl6wAUO4uIYJ1F27eZyC9642/ZWJrZTA1to
YFiKqexn42CdrxztKgEm3L40eCiIxgurF2b3byE5fN7Qu5vfT0K95HOXWrWt69Bal1F5tDv3EsUk
qObVJY+eYE9Zi8biza5FeeyWM0QLU1yyCG73I0OAdWXZb5YMQZNDKPRBf5V+i8dqkiMqpsT+XzNx
r6Egjcsx2gI1HNaObVOY2GwvC5nJTSs+zQVQ45FMoAdZc8BeDNjRXtCK9Nw032KHh0mswsw9i6mJ
V0TSfxaKR+421M4V4geza/BzlvND5JgfBrXvxTXi7pgHeBlvHxJDU2NnDb2xNliF5Mu20p6TZ6Pt
IU7n9U+riff4db4NBatv2zOe4A5VBwuvvJ+N4K1BILmbxjbD+7gtfkrjeJMqTHOKiAChD1xdSIwk
Me7dsbXhMWm/EqMK9rPElqX5k7SYT8YDmpFMW4UDw4GwLkc/bbkmJ1IBz7cfBRth4YdUMKGu6Mmk
J7dmRUyYmkgxqhgG70WNj5Rn7YHE0u1U5USPdEiPoxg3psUyv5/sM95NDf+v/Chy5+H2LUC/JU6J
yt7NQjwP1POVrRBbqAxw5qC2qj0WAhNzFVSAfnBZ9skSjgIkDfOa+tIt/bnlE+LdhJoUucAZIZpu
uwABxrCY/eNIz2Hz/iqKHgwtgDFXqhdy1u9yCxFQJVtSQHR1AvN1O4PaGDaAFczTRrgF8eYRjSmR
YvC61VfpRAReox6j6GbtjOU42rKkmle3Cu52oWUlGEm2Q4c0q663oqRotPoAQS9ZdWRtr8wQcTXh
EdBJs7zFGsRWTHJu6Ivwqo6Ds+5N/5O881iyG8m27K88yzmqocWgenC1Ch1kkDGBUULDATj01/dy
j+rOyuxn1R/Qg7IimSHuvQDcj5+z99q/kylOvpo8SlrnqQslvczr7aIZ2t9WGI6PE6xZyqrtKML4
qXKtgdYkT40B/UsOAzmfXSFpetGbrWS/91WuhEVMA6F2OeV9mXj7cMDZWjbiC3A7GCyoo73AjfaN
l34dMO6rzzfvJ9bfcd7pa1WFkNJw65/dJpyYCVdPerlalZQldYBe9xB9GX0MND+Y6tdeBXqCQ+Ho
YYea7PxN7yMfAnqUUca7lWXGxSjWrysCBQo6gxVUjboDLwSSlU/uAxCQrxHZ8p5JBuBUkaM3dplx
irvoRm8/ueTGQmBCLcxjPKY/s4Ewwmywbywy9zHGnfvBj36FvgF5y3017En5OYnsgD2AezVqB6IU
kyFiCuhiElD1adATglp2rLiTCyd1ojJz43H5nBWsuFq5q1V7nmk8p5FFBChdmeNE3vbDkCvlLe36
QXJjjTUlKGfnnHYE3P730oh/6fnkoIb2zdT9nDPoi/DBqt7obkkD8gpI+eNo8Rl8qIYoKITV1Vdf
YhwKbGve9sBBdg7Bf2dhJvdRQn4K4UbjltM9gl41RWOPAabZRA9ierMXOCiSmpSkMGIDHGaVuN4W
rlIprsi0GQEqMXc/9Ew8RgLf+oLIUH0RBod+0xS5n6YEASQRkvupIe4h8cmiUxdJbYHih4RhhezP
tbf6uvqUJocuiLM96o9pByAtJZ/qWuTXPLGVbUKcxgpsASc28JdqlF8OlDl55j+4c3DpQcSC1erE
wVnzB/0TE8RQx5pg1hp7OnAGhjyihTa34jw5+RAZD5XBSRz9BHwj+NgR2NDUalzqTXYCmmCMRbkj
6TeV98a8YG1tjQsqjnt05p8cArVPiTAe3aGyd4lXUN6hinOnMj3qC03QGsHoM6MZRy10c9qc7BZz
u2U7RPGAtysEuQT5BKiMwfIFaNlRn7J06c21KVhMxTcvFNMuUhGLRQqgYfUoIFssJlTCPfKP6IsQ
1cuA5+K+DpChtXIur0XQg8eaaeqDbuQ3gCUpPaBgSAK7Q+OJ+z52XMWm3GvrxtpSeqYmLY6yDa4G
a/F9mXMnciyD/lRFF9hcCkjKhqavnnCAmuRVvOIia8udVie768tCd+Ox5oUOYZedY1LT4ZwqcK1H
rp4uI5MtsyBrOxIte1+M0IZH62yCStzqbaw2PPCS0EYoOJjliPWnFt9PKD33ws1uEMdV9RliGDKJ
gTvoT9UqoWGBB38IUJcCpAevicIuXF1z2xXA6lvLXS6e22BMiq0TUoonye55sZvmLR9dHNfte5rN
d5Y7YrxTTwCPN1lKSGCAbXfV1nCrduOSIsJY5r3t/PSovyrirGi087+UM3lJE9dbGORSeJFiPL1E
hWt8HHEqJYzIDcdC2TtBkURbnwz1sfUK4mXJK6SPEz2E+ZNXeGIb9A0N20hGO0lvVD+Ri4DbHQVb
ACGQCtSNVJ1XI/cJhKP4T/IOXEwTyUvVhdkxnqur26Z0AqP6RZ9OZzYwOowxOqEpjInXEd8mg7f5
IaS1dqZT9Fe9cul9ZGl84u4EU2pqWn7xSmAHxO9tnK4RoQ/f6Bs756El9kMO9NhJEyb8L8kQCREU
r5cDLc5l+TqahJy6lkf48QjqPWn2ozGc25xIwrmP+9PgLgwWxORu6Ie7qDSwRdbp9GVdJfSvtQ45
NB/nZRZnBysbnhwG4SmshWOeUISAsFv2GajQjZklaD+T5M2DdXY0Qk7GHdGw6l53jtOY3udO+6Tv
ZLMRJ1vwqmhjPWdr034ctRKDxIygQ/zaXT8G2wY9+MEe7rQfSl8El2Erfet9JAL7ioYK5gUQFvoe
+DlbYeztjoDmDp7n0SD2dQni5jyO6XPQQopICRaLJbPIMJvfLYs4CK2CRYptPydxuA960oRth0zo
kjAwZLD3TR/EH2traRrkvTb2k15e8qDot8RQGqRqMPpJ85JnvkZK2ol3Uw71yZCmc1eV+a5RAhev
FD8Dpep1MzgR3gBwoE5ScTHJPi9rZ7qLlrMz0qpW92SpKuZAndr1k+oX0wwDj04f+NtkQ34zAEkX
bWKrTptCidm6NjuhjwC/kc2fowTpPS7t7JT3M2mf6ny81NPPUrQIJj36fBCfUD76y7EsYFDRl/eu
+k/1Ej0yh2SRjCh/Y1n/8spiQ1BfdGYYtmxM+7tQ74a8y09p3i/3PmK7jeDEQ+kY7IZeftOPmK+K
brWvrIjVs8n51rACkfXFWFhb+EI0blfzkZoY4XArmlOd47QgidnYQaOGeRUWy3WJLUi27nihcfyl
q9KN9JJf6HOZ/c78VEIvbhXS5Z3T2btUcDgzLFhYY9LdZeSWEVf2IzFMlN0D0x2946/K9zuHGP2y
hYYoiTAcVo36bo4B+DozaFrTGsudA0QOue1rMTmMcGeBpx4ZDHJdBD59Vz6STPqDIUx5L9ouPoiq
JDKM1l8dNZ86ntjD1ImIUTwJeL5zcXuj2RehlWPwTZHXOdaP3IdTnaGDpuILil1ZhSVnYJyJvpF7
91McIb5ysXIW/u8aNZJMJlLQ/JLdXMT0nJX8WykyPxYNzxxPlZw7YqWtL67KPaCd5+/sgJEXDCby
o2mOc16kN0ZU7HysTCsi1aJnxsjtj8wnVrI4IBU0W8EGFCwTkUNnR+mylA9LCTRBpR/kyBgCgvx0
AiRXtL7YlUrDnPSVglmW4W50f1RzHD0Ydk8zBkUq6ARIYgjhmrkKj/RtyTscOJ99HBcF6TofjYgo
++m1Bvb+/B0JCLTftGhOXv2zJRyPui0FtiwSWinVADld9k9LD1XMgRyVR3SkbAgAnjOkLz1McgGo
Wtdlhi0PhJdFG2KA0Yb5hDsIq3ou055sHAf0B6GO79GEY2M14xfX9rZ914q7YYCJU1S8LVC2mwkV
KJ305thXBAEO1nRz5iW8rO3yRQqR3lGSQG5A89OmLyrzAw1cZUEEpVxFxzaR4IuE/FotPnlxUw99
gm6rw97UzpyvurU5tkvxtMAay8rgabG8GHn+OB5Xe3qGt7fcy4o3YWVnffGMPJk5USKcofsojyLv
OTUjTbXjlpM0c9WlWImDpFq8kD0PYWcXYQdkEWJhZXW9NXI/+APhal7yiNfT9+7qZm3PLUq0TZgb
0cZyUBV4QfpgGV50+dCZas0/ciqEh+NsRvD04+wiGEoYLvLFzPlJ59Hed2yhnFgZsTCzQg64RGqR
oVKbiwENU9AjKbKXi8nHeMyFFV5i1DUX8uq3Bh7ISxuENewYgSOHCqd35hcT4/8DH2fDZM5uDzYy
jg1De3wdY/gOQb08pzNbLLffbiiy8G4QbNrhnFziNb3rJcABQ/bJPvOBJza52DOAn/AcKH+UKqK6
upPENiP88XsDR5Q6LafeN6JB/LuWZvRBKqowaNQ9xASSYdX3kPXRnLsEgbC+a+bhRPwnrMMqeP9o
kMn4Zxg3xwyh0lWXw304XpBnGruwQ1cBIzpG2wNx00sZ1sZN8jOKHxEKkviqXIJ1mEzXclyzWzvH
TwXknGNj+vOptOIvUP5xSyAQiuz4u0VWXJgt1mkJvN95mDmEnLG8z6v90JFt8Aj/lcQ4kqIAeNg4
TpKH/rNbO+2jvoscSfwZwDnq9h79ZhDX+UVhyEvVrKw/Y659VyFcL2NB52QeqzMtFHnKJF2FmZAw
cZ1qoozqsADIRJvRDZHFB66LPBNd2qEjC4BmR+QBYNh09TJcZuTMwiDoIXXF/uN+haHh0YS6m2RM
BzWxfw7K6NyN4ks1Ou0OwYe9G4b8uBKEeBWF/YT5h1MEgie9FmU9OOOASE0natrtaLugoKm+KFtj
9IQbLebWleqAE/hU5skn6bb3lWcX9/qDTgciOOU8fo2KAOAqDLzbNBDjpXT3sI2ia0OJsjXi7EW0
/oNPlzR0Gad4BhIh1YfMZq87MjF60dbeDOdQREbYCd3+UbeuTWifbVGfQ9HTz/VBW+h6jqRX5Cmw
cwlsUv2kCKkCw6RjBmWRPnK5XhOPea1VNB+Oz75dc84DC5N7UEAXFZ8UkJd2LMuGVdVEEm64OSYO
azmrSYnToI7wxj6CrYnyTC+x+u0W5AjPzAf3iwOyJyIfGLlXscNgMJ+SaCQ4zxafW/D2XKTpDvXn
hCJBiMMKveK+ls2ntWQuHw8nl5d7QSn0ls6qpKf03QNYTB9s56dfjTZgi/LHVK4FuizGFLH1HTVb
+3HJQY3nh27SwQdufauhT+UM+3YG3bj9MHyzQdacdXlXDBaKCCvtD2gooTu5UXLnJeKyTJFKHuBs
usr0hr2QPIKsQayymg+xfPYEn52teoII8d4zCzMcbexR9M5pDDsYXqpQx6sI8obkH2KoIGt0DKRU
KzpGF7kFtEdWGaw99hWoyflXvbj0an2l9Tvw7wlCaHUgEcWXdEnFPf+PjeO1mlY4JQ4Pi6wwK2s7
vp0F3rkoBOFNsXMBP6vdGBKd4IbszWjHsLImTsFbQNij7vANhxF+fNMfAIKC7F7/qRtNNLsF550R
1b2fleEjOvmXaAiKy7CktyCe3KufLP5V1wGcCMS1QXu0DQLObJMgpRXF7rUoCoTh+n5oiQnWFSiS
x51lQ/SbzGHdJZkvbqsr7m28XiSQoriJGDWfo2B96QbQA1Z9sQC+XaE2Fwc9M9FbbGya4/2MJ59h
Sg5YdO5/8kiO1EPVdC7S8SZCpEQpnypnOFT0PSVN1KD5aYJsp9sDQHvOQiqKmIcN2kbrja25K1ip
ec7q1Cs/ykCkD7cok/FxXs2b0xdMFNWQVaL88dZ3QShZgAfwq5haqKPmohjMpJBFxDkw8M17S53L
MgW8dZFyDFZ5Dr35V5gkqCO5j2qCM8F7r8FTo6TtBNOdcwj0cP3YRuJpXa6z6xybMiMmaF1nAPFu
d0PyvtPlfQa48+QEzOoyklh0r2DsPOsB+9sjU3+StdRAZYxtRqekFA1mxE5q5NlhTBHStONCMLkL
+A5VQna/cmxDMoKibK4d9xxPzi9dYxktsLNhjrttY3YSM3xfHLK0ftRtxDQiT8pbm+WBh5s4o8D+
ONG0/fCZIaI8MWp4R1DSMLnx6CPip997zOcQbIPjQT5gbeyhNw9p6l2TvkN3JRAU2UgzR96PPxy1
r8MXyQ/6nPanYiQmrYXfF6zoaZwx46Rlrgv994nD+iovbezDFmDykhn5o25QjIPRP84J2ZJzb4P6
hnUOttoCc+4O12ClENfevyWC5N0iZZdt5F1RNGa7Ne2/6r2UnNbxNOVwf+OFuUNGoKWwiVvvG/pW
RekSQeJyM/T2p6g6WtW+HUif1QcNljBnr/9LUP2OOnZzs5SHWmBAy2RuXEKY/0nabRMI0rSDgdn1
CZptumICvpGeh9hRcpJxwXDIAnCtN+ssCa5ZZubPbjKFB6nmL7LqPkcG6/Igp++JZeCj61ntE4Tk
CKqrEfmMUe7cyTcZejHj76RFQ5JS62DM5Wsq65+MJL1Nby6nAERyP3FhxDzVlFoo3nPxhkEc2m1t
RLc6/d4k3bELeGrYd80X0VXmS8LZr6KhZTbQUQeiZ66oXuZ70mNePdOZLkVPcSZMhApMVRC1R7SL
JwebHCV6d5vr/Jt2DjSSK6D4Iq2tokHNAdMk1mxk66157UwbHBmtdIapKhKGQ8XYJs89dm/EbFiI
YZjdp1HAwU5p0kfMcpfcazmDyeVdTutrFpdEtUbvPsUqLL5sJGWt/DKHY4qWavQoIIf3KRH9ORnT
6eCl8oEG6wX+JJCnyk/2xsrJz56hSTqGASHB9Mtj38Cb0v4y0uPSrekzQLSTLrwJ9bo9GNPCD3dz
HR6ZmuScnZZyB/VmumY9mPfUyZ/SOo8equ9OCIm3sJhWusw2HFcehsGPr9lr1S3DuTGA2QYFsgi3
tBkHT9WX1G3EAbfM7zjq5r0oTYRSXCI3vNr5aO78KKl/43zxTvSLwxumod2UNC9dPU1HFZDl20Hw
QkZKe2bwTiYS+2oryboqzfCRqVRyRxsBSkPQ9Tz9EUMz3z7J1bxIK/Oe9U1XT0u95yq8Vcxsb12Q
2hcw583Ob6S1A8WScYirdyziDgaheFMo0Xta0l8oSSspg+UeYS/vuDIvzuLnO4tKbu+SubwnjMV9
8u7c1adWmIs3hJs/EIDIhxGNfpOEyyWoyE1YB4NcvZTTZ0qoTdJjyrEagKTqrpknVj69rsmSn13m
xJDpU7jVovJ16vUbSZB0NNXx1PMZ8c2CiR9YjZYKBL+AmzeXENWvV5vOJ7e03suleclxTxzx9mR7
2lYRqNZJHBOntBAL2xhJZfnZmu2b5bUMnVr7h5m6+am3+5mf0hyk4Q+PzKXtp260mVFa9d6dgvfE
CC+an5E3QBAJB7yurLAorNEzuiLvMLU543Vd/YuQSK+Spa5ZVLG6G2aF4WkB/2mjUOBJQIWvnhws
ZExtciZSYCvW1Eke8tX6YfUTSsYCcUO3cCMnHuuRT9sqZcqtK5G6Q3IcDCdhcsABdf+j8BaEvO70
EpL466LW1gVol8q3sA26y+COCP+QefB93VPhwDN0meGS4XnIiCWgfLJjICkD+5vVB/LKAemJ6NHp
6Ndka3VlO58qJ6UBiFHiFKyIyi3M3ntM+sXVm/qecAG/38u66m75Ej9nZ1fVXR0pbBd2K1zlKRmD
tFeRJ9vhUzB8Q4EkjvhWVMaQdfWhiYZFD8lDnU80iIl0iE9NjP00Z3PdNaktOaSyNEHcpdsDPy/g
fTNkRDxWvZJLM5/XAc6Ci5QgCKdsv+QerqtRct3GnlcaTt3JSAoUjJmb7FH5YnRo6NSXjTs+GGND
boIXfNOjQMfJfwWIPS+FN37SAwFj4jEcLNncWDV3gjyiq4m3e+cYEPUC3z6XQRXfSyAwxN4aw95q
ufYxTl48eoLnMPnuBlKcVoeYR920qzOLJqQ3/p5KXhbThI3B5OKw1I6FD/hgQ8S6RCsiHdKV4SA4
LP0kdz7Urh0cnaZ+1i562NJKgNUc/DZ+8OmePefM8tV21jnNkYSw+MnJGJxWxDEc8JLcaM7iKVLU
L1ZK9A5MWS02klNTkAkriAa59Ci3GVijXu3zL1FelsccSCJCxR/620CdvsXWZF4E5W1VyPi+diA0
jYlt8SLG8Q79ofkdaES66Xvmzy35Ght89nPqc5x3u+HzhPNhm5X1S7wwrUXDzMJRhge3NEtMgXjn
9BuabepzPyYvto8CIjkcxLIDtuxikS+l47n3PiDw/dSvPmzn+CrQ8N/FKe3nabZmTq+7Y8xMH9Ar
y2TUNt5VyvBWMAy569yJwJeB+VxFQscxNWf8mmp3xuQ2PFnVMawHCOlcYE9MzpWx4XUhjOqlNYxb
7NDD6Soacu4w9I+Lx1vvYqCPifccS7glnd05O+KMmc74s6SRhkyzcxYeScQG3z/2ORTWmP7baWQ2
gLwC4tvHfkRoG1G96keydw/M8wcYA4y9CB+u9nO8Rg8rgeWOUjy5PLVE53WMRqv8ZEB82UFEWvca
BBGaT5q8ASzFPyNYpWu19C4Eijzf+TOKzbpMiOmj9ddiRCtNBPJMtIqzWWDvSiM8GdGYtycsF5Uv
3hqkQXUQm89ctg/FxzjnF8s1m4tl9K/dGGLnYNPCk+xcYJYmu+VLF/bLQ2h2z7pSjunbU9RGmAGN
pDmSoRccBgFzP11RLRXpbwBuQNk9R+wFjokDkHp3Nt5dOwOCha2JESfTqz/+pPU9fsBl/qseqkeR
1b385x//DXMGNaeNoQOuHnekZqf8GxsFoMU0d2zwW1ti6ZDkbZ6atnPuKjIL8LlQvURBSHfbplc5
9TCEu8UkCXFarav4YFwppiHagn+9GKCG/P3/kBD/9tf/+f8jYVFBlP6H/lj4mHbf+m//9YsilykA
hMh//rGXvaizb/9OWFTf8EFYtMN/sKUhjiACw/YUL+qPfwEWbesfIb2+IKIiDSMP5fqffMXoH74f
OWi2LQBddqjuCQmXOv3nH17wD8/igAtGV/80/tP/fmF/uX5/Xs9/v7lshfr6E2gEOjBgDAyGyPIA
CLEg/w1ltaZrbhRUabvGXebHakQ72YyoFk2IdCsZzZziOOFJJKllG/6S0MbdLnxL6aKweQzOph69
h4VpFFSaiNRsJiPYWAhxMHwimsDgE4XVf5ytXb84E0Q2nuu1vMUudRzEOKRqsVj/H1wp6698s8B0
LNu3gDDy0cGhDMO/Me0mKOHI+gr/Y9SKorHfpSMPBkEQ1NcmSF17pPUGcnq2LktUvExGssAOrsXe
Ko3P/3Yv/DfPrxP8FQv58XJsPmrIUXAxXfdvWMgpM4MosQoAjb71kwNMesxWA49Ko/iG8UTzi42G
fXheSD5pU/Dh8JpImEz8vRf7j5FpldRx1v2axM1uIeX8hPuz38XFTISO251Tl28c5Z0iygDJyd5l
LipyKyMSMgccMz4BTGghww5HXWM362Fs1ZkQO0d7zEkG3jQNY85hINKsnTm4QC+8GLQDzkE8PJGu
SBB1gyg0n+TR9DAr2GQT4AmHXKJ+spG4JHstxitSO7NjUU3UzZFwOkIli99/9cJvhQsjK4vGA4t6
um198BMIkV/znFQAbJOynp+XbCGGi0lV2Dv7OQu+T3Erdzgl8o1lg3Hp0HfKGeNi4tPXH9eNGsai
TUabn61EOsxAGiIrXA4wwh04BtORkI74ou9Uc51QpIU3/QFFU0zg0pg9x4IQUyTlm6LEVJe3DGj7
cSEzBylQ4xAXQhji7GRoBHocAHGDxW2NeSVADMBnd9FrMsEWMQhpZdO6TICdOOXIzxwnu3M72+MW
mNn9miPNmUCBcmqnuSAm8hIK/4ZN+qvjMUIqAp44mSe4ISIbKk9M+5R257EQPlWZjZatTz8l/hGZ
z7SBwcbgSlh70um/E59r3SoTSnVXZY9dgl4QTxSDpuIZbQjdi2KZ71fSCGZBbMqw8BKAofxGgbUz
ccBNnXdJSzfd2SGWRYBHPVbcBUfZ1JP5mBqvleu/jhZJGrYHto+r1Yz4ovHiGFSqldzp/oXENA9n
5GwQWX/jiLMtR2M6jJKJtZu3FYlzst2bj95CLLjla6sMca1YlCzi4LqGQImyZ/go0oacMzh5G7a/
z3o+588gMOgV/4wbFSockPHeGi0uXu4dK+bH/aq6kixsdMD4PBEuywBJWWy2T4mRvQYZJnOH9vBm
XrN1EwTLc7IswcUiwrGtcxiFQGPwDwFUUHNARpk5T1CxkRatLcLkJNPF2EYpnZz1m+0lms9szg8B
4W8XLxzDm/szUq+MDD2iiznaDY3cSe4KAMPFTgZA2WV4zev0WXcWNdurNBlMsdC4HbZKAiiIFWRq
Vlbr0eqRng1hcNbvzyfXuPGDAHVBL3e0uDBjuzxlBuNYrEcpv02E9hE0Ao6DFDXsnGF5JEFpEO1L
lAJYJjp6RB+ZI0JSi0LvGvc5jdqtXpaNEFoX+Zybparjy5R2tDJQcY1W8atqVwNd72Td4tWG0MKw
GgsIl4ZF2qjEqQ7c5A5/NJ4QsKxRycuzOhUvNrfxRb17k7ElCbY5CnwWlgSn22GIdkM6zPdNdjVs
M0GvjtIjkJwJ0SHyreoZrmMk+AIMvdZB1J6y3CToARnFv1ltnxIRD8bRXRy8LfSBVuwWPPS55aRK
PnBorOhTE9TwTSbWjDx6agRBykEdM/LCX60b3EPJClFl0VPXM0T3GjoQss+rMxXT0ajoJ/odtPQp
Mvhx3qMN43Fvhf/irLjd1KoD4rCVdXSBudTvDbdmtmCkPPy8/iJE0helYJmaKIouYcUNCkqh3qJF
uJlroJA9j65X/w5jvM7Yffr90LrHJOzwM5HFvcebqN/6pFYJHKE1qF7vaJkJJV48f9xdGMOtqxwe
5fcxfgzz7ntW8dRyfnybi/6k71otp9FPDA10uTEqhzx3m+DkybBOhLBZN72pu032BVP/erRb7/uw
EsL0n/c8669sQr3lhYG61r7HpgZD+q88P/R9DHbKhKxfc+aKqIG7XWYvAUomp2UZrNYRgNH4PprL
D2PAmB4P+RVK24DchLs9i1MPLXB5/s8vC9bx/1XuOKbnulZgOR5xd+Hf+I1T0LfTjL10l8/mZ7sZ
F5QKzGPcVO2c6nH2DDneojhCyM1IzAHYZ1pfVy/Ij+QnGru2/u0LC803X9oaJglHVvZSkp16GDn6
KAKWt7ebiQUzydcDcUV3SzCv24aIvnAmqrZqWuMAVJ3YmW7Flz6SZxygvN6QhcG6C/KwcLm5auym
W/1jPcUEbPt+PegtxZ/MhsAw5BpqqwwEHy4NoGBfmqzzCJChA/gd3L94OyovhO2MCHvayTyZdvMa
wyo71ImaksUl7n6OVj7ZoCS1RnBXETiSPNhxZAWXu8lG3IWyJpCzoRBoZ+9XZoGHTHFwffxusH47
gkHrLR83r3XhgkZDckT7rL6AIsNXxcFs17+KsfiaKt1iB7BsKal0ypoIMsum1gD1AOc/2bdN9QYV
/2R4Egxfw3TdSyjV1GDqYzGQDaVPgzJlRYSGDef3mO8Dio61+zx+qyc6AfSwrmgvyN+2+s8hZvNt
sfoYQ9ROvMhbtIDfylRpiqSRiNKuQhfWcS+mbO+YOtlL5pzkywhnF2CK8cVcjfcUfw50suCXvgxE
cua0Ydjx0pj4MQTH17BgPaGA59kPxqPZZzhc1C/MsUruY9pIUu27pWs81zhD45FkCqyq60Ffvjxh
e1nZSo3IiS8+eW3XsiOMfLKI1wT5XEfjD73OBTX/Ku03GCzDxpSVefVUoRY6+TlZ1x+ONLBTsLrN
AhD3MtGBpjXtb/NJ9VbVZ9ir1Kt6rj7BAul2dml359zEd+xazg99/UI7/+7zv8XjQYgG+pNFutdf
Z6ml3+6YcbUT0hgbexG5ig3EhfFTFVCPaBCVFMWWA0QEgLkgRqz9kfnJa4awRldbI51KDgP8oCBi
xTIHPEfU32VjLAdTpp/tmaTmYaIpl441t7XTy2tHJpeVC1KA+4u+l4FSTHl9H40LNaDCmaczi71e
TvTjm6mFQz+YvX9KGAMe9VrLMJ3StTPwM7Uht2zNb49IB8uc+Bbk4U99S/QCyhOK6I/vz+01PCIH
Y9FClil3umxsLP7rkJU7vdHr3U0M36RLYd2pelbfq1JCUA2Hxz+/Rt+9uSMIqSg6ZnUJD/xHmZsR
U8V+CDfiTIsT97tRroeGpn1VOs526AeXZbB8zGDjbZB+eDgGcOd1CWFQvqUKD8LpNyuJRPrS6zeu
/1Ri6kL0w1LqZ9GdXox0+a4rC/2r9TvTX9bRZt8W5DdNTgZIVdUSpm1lT+D08fSY8UW03vOKNx9v
r73zTRLec4dSHkorAbzqy/WPDgq8dMgKB35v9Lp6R1EEgK4RbMN5MzZlUv00ku51cFr+OSswhizd
OVBvwmnYpWafvHr9V5OlGTiaDVVwnsZjAHlc1XspvrzEc9d9kiR7nLXoxMrBAVsYfo+t/G0R3N2T
+JT0C9Ma9Uz7luraTwwXEQsXG0MIQDPl97o0DrUxoIGho7vJOh/UcBshSsZM3tbZcfFNyCGVOE+Y
+bcLGheiASkxohFZBifWje/4e+bzAo49T5UwcVBNpRECfj6WXu3f4Y/W2/AcMD+amTEWaskg5uw2
5OFjq5YOJxq/FeBiVKBiFL/5MVdWH7sId/nkrMsrM8BxW4GeeNMnCXjbMffOchSZVx/WKKDob24l
av2UGMNCsKLk8lqrJ1FXaYwcrZt+eVYnz32S/M58VCoObsGhR2pIANdnP/tEUmHMipBHiM36g/6U
W3UcJRa5Y9iKwmEu121a4GRhORktYkdaQzFMQ/MwYh1QakcWLnXKj0dOPvnavtXYrY6BQLESlKAz
VS3mVRZueiOzORrx5o3m2BgKvqcuUlNO+QnuEChMHtElY1wyRHkEdEqwDvH5qkPHrP7ZbznP+kIX
mIlkY60ztgldUkvXA6TRzo8N7Pydmm91av2dgyA8Ynp5rKQBXWPw7+uOO60ZqBr9erGf6ym7c10s
02qr6hDZk2donPSToTcuol5nUlmASrCxqcJ2XjkiaF0f1BFzI3fIc+1DoGpzm6f2EPvW3boO/Phk
YhhVYkzGQTG2LYUv/EHKXMyzNQcLVu318I3JZbeTqTpY4iFabVzAXiRn3HcroDc2uO2Aie/cESPl
D3APmTed8g6nYOAD51oMLntfIpdnFEgosCntx9S744FseTQoysfKB3bhp+eBsphHBi2vepAav8rP
QHkD2Nkc8vPI6fcl5zzdshHLaJ5spRBTXxrIKNhwhHu2Qte6TNg9zTZ4M5t2vei7q2yJi86nvdm+
LU48nRYmZnsjZPTikdQ5LycnBx7TjYiYO+u3Xp4MTGGbekow/W0Ci2uuz7MwtqAoSMwbDidMdJmA
GyoTKoFR9MyzGjChqmehroHxOhU150k0Eu7KxCYh0qZU2yku7JZ+1HtqsaNYuTed6SAgKOipOlIz
R6okqtdBbYLSJQauDWV+laz5AnPMzQrmq1UxopuLxtpmZE2abv5czP6b/iCE7+FwWaxPeu8zAirT
CmUp1iZQNdy3JR9w7KLTnFqk7PqTrGP8cX6H7yPWABKz3/ZIlfGlzV8am1zIoT0BysFzypviVpdH
q5lJnupWl8tnbduS65JVdKzcsANtqarlQHI32BR96ntY4nvsJbTn1N9Q5+PbgtnqpbgQVRXG2fE1
UxVoQe70Lk2VEE4dmCoH/VxncaBXC/VIGo/yjegSQT+E+k9pahJLGdl4DVW5NBFYiuizPIloZan1
uzPEFoqPnOBudMI1amNnONQ2MWRNbj4GohuvnOPq8FXvgkHA4pgFzqdEvmT+Xcmx6aj7RqCyCCzK
EHkWKEbqjoo3DpdPnFg4xhf4z/Sv0funbgXp07ZAV17ik/cCZ1sl+N57LP1yBpCs7zCvQIKOx07C
c3qR03Lfht33NsRzFnN/eca0T0hlxyL+bJJXgPzP7w85kkOVsNrWU3d2LeRfVZb9ziSC7rkEWMwH
ZaPq2jp5dpesrM36rhjUZzAN/u+piJaProReSogAfGud7lmu7OZzTtDeSN5L6/5cUsSC+j20qfOt
d7KD9Fna9GoVF7Rg9NpjqdJMUOCRIUdu3Y/ELSGWqGLP0ZUIO/GgyFZ6k9CLfmeWV0JHWIGZOe30
2oXBhY1ZKP1rX10hynIRg/VrmCH+R5ja7xuCRfO2BRg4uJdlDV/hq8ZoOrna//nAZf/9vMVpSx0C
3QBAvR8Gwd+47mPLqglnC0mFakPoG7mdw5ckjIfdbLiwxKGqLLYZY9iKAULDhzV9ioM8S8+RSKqd
6aZfCTRgrTK932trv0GfkdiPQTP0Cfl9RKl1Acf0/0XYeSxJbiRb9ItgBgT0NrUsLXsD6+6qgtYa
X/9ORNFmhuQzcsE2kiU6EwlEeLjfe+4/v25TtmT/ty1u6mgUgFgYDF2IRfL+EqIQFb6FHssIt21v
nStyGzE54oxy0Bzwwe80fzmlKTCM0Dyrer6K+vu05ulrO8Q+VdQuey9FljvSoWDyBTpC067CpdYP
7DE/cBKC4CcPu4R7j9pQb9TB3eyyfQo0eZ3GxiOP7rDx/Y+B/WY/R/27KosX+LX//F7Fn9n7nNV1
BzWMZ5ge+H1mtX/plvucVWyA+6hPZScjkj0F1dNVbTitGkGERhpnWPl6OSN8H23RsxGwbml3qt5J
dcwyrWznKVlSDsPICZvmSFILWwCOOvXJ60Z3pHpcQ3DLIH5D3JNtkn9+N+bfOg/y3UBgos/uO5aj
pmn/My1zCqreZYmDTVpsutj+6q0OjqXARxwC4gvH8M4g+HStt0AKcNviIJNn+Ur3jr3TurAhsttY
H59zDX2fesrU455p/nhw/BpIq3iHxLPx9Hym3AvrnVQaJG1HYPZYwn7wJ/ZWKtSOSewGIa66qAoJ
Tb9niH7/y9v926hDd2xXGCYDD8cl9eMvUS6jN6YJvtV4i58gIOlxgGRxa85ym8j7cyk7VSDvtmUS
3ICmmSiPqS+EgdVBbYeqgJNLnPoock8acQDcYfqTBUsikbPJqp75T1kYQNIhIPyA8ozM6Ax4cOJj
b1cLDBMmAuGH9lHExG574uuf36ehMmn+9EQajMFMsjGJvYCB9NcpqFmgLBYFPITZ1Y1LYaGG82I6
S2yNXen80b2x5AxDZMEFb104kvqtGgjAySGbAdsh3F6/BFt64yWHfBCBDIhYlry55Rvo+oMZvjox
aCDRpWy4NzXb/kWOAhoNFNQcVRdVuCL+QNEsDfq+wX3VEkHllM/qPsHyDwLHX8vtj8odjTilQC97
Nb07NEfs/esg8fCpyjafq2FlyadqZdQG3VPZdSYgk6fPIxR9moKV2mQKkw0Tmgny6mprwBYTsOLW
lnjV08n4zoyYyA1wHTSchlFeJ2N8xKr07Mfes9oOzIKqFL3DH2dUtQNMFJsbm5ny6IHG1ixz7aCW
u7oiOrjkJfSm1Fpn2l6wnm0a3PgYLzayZpBXwxq1tzD2xu8Wzn++dDY48e3UedrPiHiPXZIHZFsi
6+Hau/jr1ccR1xZFsOTBJXtdPopsrqQO2Wb38M/3zN83H0NG9LiMXW0VGvWXZh+c0HAZcsR7oTz9
2E7ytqQ/wHe9JtDykNmzkajXpz5U1Y4iBeSP/V3VuOESfYrJvqB4916gb/65VT34QF9x+L/+88s2
/j4uNHXd5JRLvIznGn/NmMEwNmHQGYCo0uxaYxbeQqV9ssjZJVhM3kmy9GD+SSwIiqO2BnYAeq3/
tyGqI0e/f37iTF0wXLQcRtNYjf8ytvTJVG8y6XloDJA1eXoVCa4SfYzeyrhZ5bKQU70uNKAsFK0f
rooezbPfsxKy9Q0hgeWjbcANoskmZ4Lqu5fJOJrCgyHsFCjPPzQN8fVspz9yfYlWGfeP8Qw3ZduO
61qM74EsH7WZsqshtjJdqgenF89sqxS8V4ze3JVuiYAK9rrp6zedR08COvV5yI2K7NpDLL18wArv
IPMVZxSVEFv0w9DTYpi0EdCuHdsnI5ife4NMblTskBddjZ+g7lJPtDqXJjVb9EgVVhPpvo3l7eOP
v2a3c5Bszy9Tbj574Tv6ofC7DzSUlTQPJg8TtJkDbizOzbwwDl4vXS81nqX5PlEXfu+ibrHPWo4S
oxyFGxgrismih6I6epKjR5BmBjRzfqhHzgws0E/ojkgXkBtXP0+RnPZA6fWQ68l7GsClvTFrfWfo
+icjrksMaQXEB6dX0lP5HwwViVffqcYfyS71luHgd/fb8Ux7717ERJdBrR1VHD7ZUfueFda92sO/
H+Fq+DWXxk9ZOnKQ/tTC71RANXJUTWk/OvnhxCo8cZLRApy1mvt9qFcrdhgdwupS6jT+Vdkrt18p
dOV0y36jNhRdrokj0n+E0duByRgWNmp7+bclzgV5FvD45kCcctmNgMRl80/1Z9XLbp1xmzQ2MrmS
1lJbWzfqee7d8Jc9W9RerGSyidx6fvEvpePfFBWmgUrHY6OykUPhrv1L6RgQmKdr42CCOSfcQzXc
RGuzDZP95zdQX9ye0b9qYtn9w9zJOkTuYkJOuUVnPYi+WraRGzypW69ahrNvB83u++TEKdDFG7uy
5eMmx2SdP95WVvGMhmyr+rG0Yf+tqPp/xjmWnOM4wqRpYVm2LPP/p6gCL1T0jg04T3Wq04zhamQ4
dxgYlp094rVOLfxg6vTdFvZ+nCSCzrDuoI/TnZFtIW0Wzy2jsn8RR5nyav55kbIc8q8M1inPolj/
i37FzWQQV0pqexiUzxbts2XmIfI91QjH3Yaz4aajwZ8M1HNKKZAk9FtSORZhLV1GViySVGDamMYx
p228z77k5FuttKr+U83Kym3vxygxt7M8dKvGsjocG7bOEA/Wf8us6fLPGwG199+qOyo7ZCwctmU9
iyXtz9cdUhAJzxzoGSNkDgz3hk5eSczAEjBxMOYvMTKSd+k86TgTkQTvu9i9d1rwMml6Cpsifxyn
Z8ctn73O98+lzDlA9nfQhxLDpK1bZ/VHCNCIscGGsTr5REn0I4cteWvUG6Nq5ktt7XS9usBSt086
+IvevXEdACe14//WMoJxsB09ZKRttwZBTU46b60rSKVox6VKwMaySRq5c4hDmIIBOS8D2xavmThg
xkf2ehi0Zm1p4XJsEXcsxtBvQzNFBTHSv6H98VTaV9ruNEknNgwMzZtsNownPb36Rsd115rl0Lnj
rW/Jg7De+ReMv1vMTcGlBLC49rWEWrbWPgx7uLecIiQcNT43hFkcsJm4G1A+jZjtlebVyXHW0is0
u3BjZOXEq7KxElEzbuoemTnkBqxdqbah6j0hmNinunZqtOzQYGMcxpfcm/cdh6TYf4itBtIUNHE3
YEFfbtM2vXbUywZh1g4aU1Iqw+LDDGF9Wf3XwiqGCnqT+5woo6iS/J0RRvuXp2lPSejdRv3WHbk1
TVASrMxhYhH64tKfLCN8QNyBpHMwXly1WXdfEMGwrjB0RLhg6EjBVtQuxUyydpwdYtAxzmZpBKob
gjGS5DBn8ynXfnf5sc4Jb0Vo/sODDboCNbUBGvhGj30HsfGV+YgfbeZnk/gBB6kTQIT8scUpkxjG
KtMhxsMii70Ija7YVhVi1dK9NmfxRbL1jT4xiGuru2gC0+Ah3m8OvNSVblxRHdfUz4XzUSfDFcam
0y/rnZHTs0yt1XVOrj453hxCkHubN4EG6Jh4SnfayeuYhS9Dl29GpzwWFNaLh+/DGL7csaKtfHEx
IojFJflNSkXFwYK3uIpiXMcWanyJsoLty9+Ip53bt3hOm31+1kp/q4/hhurYa27Q817Qit7MmD2j
fpBgtpWfagcuMWgYxqcBwNaCX2k46OE72mZGho92iql1XP8a1vkFhNaZ/hTtcufckquW8svL2vpl
QzTRevdnhrA4KD+GFnuXlR5neChD6t8tOrBZhMrb2h4fJwuEeFpZzEgGwnujDcjqq9vkuy6abh3R
gXK2XwLaOXqcnXlZ7+TZPNi82ywgvSa9w6EADNJ+gQH7ppETNSTeoRw9ZwXibQ8L6FxMGEzzCn9W
TkZYGlgoKwpCxKzD5CC9EN1NTQtj8pZTlGNSc3RBS10A8CDbxwZxnGPlDWr0R8F4ovW7FRE6Ozul
SKuH6FBCO+ibeOOL+gEvLbO+i51NYMn9+1Dox9y7QxV8O44B0TpvDIPXll0+pKW5hu//rlvahVws
+D0jprWV40JgngD2aO1dtVRkaRTvtoQZNCSPQpRnYFecJqfcB0VxK8jeTMv22mGpD8P7OEABDmit
8ox9Xe/KWL9EnnkbZ+n9UkavkxPc+UUP8FIaXLSV7NVjeGEh2bDJU2EGuxTfk0ZTPfLZTLQGGzXC
akHg8L3fxD/oHv/yY9B3lt49jJV/nvyLFtGultSC8rEk9s9MtsbwakafRvR8LopyFfftViKT6sza
6I+x59wX4eZWDD956VOApdBEpvjcW89Bge3B/SqtcQNrapeFh6Ujzq0vmSe4lA3mtrpwhocV2q+8
a4epzxePGCSwOQbzg2h+69WdjpdHE4Rs8ch3M87kaVcBZyiwUwdzdo9tmDweuX6G6xGVngwyplQJ
QAf4C+LvrnnsUU4VfXpLuuAq1EmrGfddV5wD/ywa3DslYETc1QzBZ5K0shAqMVRLoyOMrD01PNAV
1ibXIBALTUQ6/OrQouOTO7dWuAPigLsrOHt8Qp5ropd3D1HFNN+6X8zfE7CUaWgebJzjLWAETOyr
0aqgCGUnIu6gdnmA6oeLp5X7Ivyq/RkN4WWp/Y0xGICluo1PypLnvltwC72QSZ7otz4xEOgySfW5
aQm1GewWKtawBqaxzwrGIGjZm7ZArXMXBVfUQ4fagP8qUlwjex0/LxD2ux4PtYnhrbUb1Gq/hkrg
OGuOuLo3pmNRcXANmvQ0TaB4zG0ZadV6dBFq+xzSUSWyi1t7DIv4wIV3bEoc37SjNWPZJF5LSFpH
Gd4SrzaglrI1fDL6g7BfE3osEINW4wDXKITb9VXWZ1+uJFiHFmzKrveBK2EtTobgGEUsEulGgGtj
jA40H23nd286x5akOE6heHdfjMjjJNQS5HxrjGgZkVQ4yz6aX7sYnk66NQMN7q9+dKcvmzZWJBZp
PVyD2XyNfYpRO9g2ZfvU8xKNsAzhcevMcOhglO2DRW9dY4AzIY5CVLKdjeI51OfHRkdE4cPh5tKd
7GE5jdq0vQzSW4jYK1tbOmaTOomQOVTwWfRbkk1wEtR7o4nXOhF7ltfucw3z4vDeLYEgo4BA5aIa
z3C0bnVT/AbNftHN6gBdkM0Zjq7P9mJCh/LPAbSrwnSh0lh3VZT+BiKHMarsmNoV7kvqBuRlTgYI
c4R35Yely2yYQkbR8n5693X0y2c37U8YiSBWp49LjJCwQ3VjGMmdeMmBQTvaw9JNGxGYNxjUrE0V
N4+WEd41GFlQmVkfpQFtLwJaXdjczEubXgbdPZhl8tCP1x7gS2Q+D85HNRRngQ0lo0YVborJVsr5
qGtA3xnVqS1ee4CmgCz2USHYOXeEtq3ntPxpDsaOFJb3xnM2IEzxAnskH6bpPYbVYUnOHn1LQZwD
Xem7yLJo5GaAvpYN5Jk7gx/13l3X3qasZ75OQs6Zwfk1NtO9w6WXLuCQPEgN8Wq9lM+p111KggIp
g+xfdef9qoP+5CxlDBVuOA0hZDzMHWcBMHhL1bQgr4O72YTGA3125JyZ/r6goEf5Qdk2ENF6n1gH
gz1o9FPi5AyZjCJ01pbE+NVlE+3NELKBVTTUAZGJNmCTN47+EwEAc1jSoCc/C07EQTM2mAeXDKmi
uYxwK1g7xuJcORxPoyifj2lhxMz2wvogtEB7bLxpWWlLP50wWIRPjpP3ezPzqo36qpORi4Fd5DTk
c9iutQ67XZcV7EX8aGD7JFYXE1oZ+Z+kG+rnypzz1fc3J/OnQ5zZZmCyR8rlkj45bsoG7E3Zya9D
iF4cKzE84lhvAyCrqXPGTFe8QN7OoIoA+TbHPH/Rx747eE01kT+UVSAROm09DTa2/4qMFfUtjdFC
nwXctFe/YKJpygKxAJyZlvzFTVjQWtLrTuqrpuzsEvhgXNRX/QSBFrEBnFtJLWYsHrz6pdimY03b
1wpIgXJAH6/m8ZCYVBTB+xzMv1qdV19ISpX+UpXx0cT15OQPCQBZHgeNLHEm9L07HyoGZiF9EZKY
1taAV3rMfsuklfqeaMmWfJxq7xB/xpY17MYW+Dl5yoXXbKzBfPTcxVztJouRKHrkt4ThMvKA+HVs
P+jRnvSpeIy8oGYIxkqKpxbBDBmFI5xWapIV44u9pS2fHjut/MdoatCKqEpHb9jVOjG4WUX6HKgv
gwxFxrqMYhtebHaIRjHuMnCndkEGgtfn8JHBQDsz7LZpBxMFIXUUPvtmu+tFuy3gecZu8FADXF/N
yXIaSiDm0DA0JiIFpBuGJ+G+W/rTLPIfkb4L+sXZySF01BLmibt07ZXrABedi4Bp7VaIMUhZQdxi
3PuwLInTubor1DYEKAmNKa0TvsMIRlxEKBQKlXhDjioOd2+5IcLgnTXn5I/FvZkT50FznZDKxmdK
yxpVIAddGqRIYhtbrLZgf+5Afgh9HND+tbSbK+eK/pzJPKqQfiRFFuVectKjV6fx2PlREzMwn373
OnJ7M/Uvk3crHAz/Wn1X+h23RbnsO93cWC1ChwZH5FS5zT6Db1xjDthQwoPAIRmUxNdm9j4LygO/
xqpbHdsoe0hy7wp/fa2l9kuKqLIeUfCUGMaFc2lsczOPNnSFaOXq3aNVQ1j+qPilYWV9MpQhyTzA
KOceOPA+F0W+E4kdECag7SeYsUh26q2Lv1cIc911NIjSmcTRrlxebJzhjV5/Ckm0b9wEPhq13dgM
YGAkDN7igQ5tZEFJhNiYDc3q05sxxjdiB1hPS7N6K9kIAfSYd9q8Qc6yDbxsS592IC+IyiYYfAjy
8LGW9mGZQ4gfKE+mOnp2wfLNVXuyEpgtRZIY++rFzDSLLMcVaMnyJu7JfoqjbZ4K/6o5rBE1coEr
Q6G7vr43nSUhT9QmalUG0nLIUIpsRzgLfYBsU1fCORtaRdCXRAB0RhfvjcKRMN3oiN2eDA647QfG
GLjIpg0SlYey08r56Hdux1JErpCI6lNazlclU1nkPEBzltcA/Ms5A0u+CkLT2jaFNwJBD06zSYZD
NjTBxk2FfoPyxVlHSxu818gJoElp4VnPzLVNRRXvM9kuzU27vo490ZYQ7vgTVeW4zkmIPpky3YN0
Q86Qc/C4oFnbh0ZVHwg5P89zHZwJlzsbjCo4s2FcoN1k7rtaN8+i99i3ewJuaK4Nh8jAvMeYBMCn
Z9mgRNzXnIRmYgTonoZ6d+eZ/mcKv63HlIx0i/p8IAThouVsi3Fq3Y8GdVA/mMNB6ZOGbDD3TRGe
1TXtxQ44+arKTZBaliVoji8zKigLswzt2lXVLQT+uhDgve1U+eX6W5umxhBe2xPZigebY0OJNFH7
WbTefTEHHwayRjTlCByWUP9cwuKR2sTeqEtZocHaznRaStrpDkoscy4Fa9r4rFSnqn2trCekfOEQ
xoHTUVxaLnp3+d1e6uCXD7Rt4HBAxDf6bT4g9HaiuTOZW8cifoFOOGD81H8fB4syZWmPg0Q2Dr3d
bn/nSriYmsZmKfPhe4SlA4RfhwQH7qE+Bac4y3kM0+E8+ETMm8hH9BK1ow4ghqQ7YkIQ4SnpZtug
acHO0V0QM/hyDmZF/oF0pJfc1Ujj0dptrTUQrXLvWc0uVac3j3CHzsJLNkqN49NhWlHt7P2CEbsd
wRWQ4kz1fmHmfgI2K86TYX1rmJSzApLRp4vdHmUv8NNYRjPLv1zZa5TR5L+NQvXOy9xdg6rWv5Xs
6jeLRdcY+Q1b9boSUWhPejhd7Q5ztFQ5Z57P/ILjlfpIGEjn9KTR1zJ3IQqguWd/QgFPdx6rjPqW
yEDDuXiIWTyp5tLkFBb9aM0CN61dqUgkNYfdkMhwDLCrLKmKTeVkrx1xL6s6b+8H2SxXHo3S1A9j
FDW7eDzaPbGd0/S7k612g+b9twhUR3zHEpYaNvkITFrk8LIymPGCelulVmpBRGvv8etTP8v+fCjC
d5G3e2WdcRGkM4mUuQvxuvEJz/Gm9OSiDNrguKhWiasTUuYpxYvWQKhgoDixTGlJekxlUetSoIzt
m5Kttb3xsrTLGQBe/u0uATeEfAg1NdGm7atSsy7Lg+Mky1XOQtVbVL1a0VQwsB19r9YnNcgLp/qR
ToSjhIQAZj+GhNVfXbHQ9Jv9GMNxkjodJVRS3fYQiaM5zBmNHIQ4Stqsxh6z32zmpuUQ4+tk2SEk
U1IeDY0e6kPagy42prVmcEyrfMhoo/2iabTolWBIXW4lHQxg6YT5cnQ0yyHgR3e2ueeDb6DVoBEb
yYaqo8knx3QfZGJetYPG2a/PL1MPDd+Qc1w1q1TDpG/5rbZ8ERVd0PDSnga//RY9Fk2icVyk7U1o
j1Q0AIAQxMr6PLe1dZRb1KbSGZqHISP0APnmwDLCQcxZTVHmEpzJTaf4FdRfDEm9gigec1wrY5Cy
fQY985aiiI6Dzv6J65kKQv7Wzjaf7bhhBZTddTrRTKiY3SgtgSSdmWYJz0fQApDDZDU6njgsEbf8
hQeMIUlPrpJBe3qt7oeIuF5uQBRsg0ELR9t/j8gcUa2jEFj0axu31UYN5dQcydFLFgJQkhqC1Hzf
eGF6iJtccMNw35J06O3V5zD1eKGa+EktDo4vy7qePnWjcdfpxWEmGKntOBNbMT090d4qGW8zMEKX
kyqwj1Azym6X1eE5GoEsZAh318L0D+rjyejRoe1FvvO9CZuiXbGZ+d+Pv11Rs08uBMSQ9qmP5wjs
scY8JRxXdlvdNxVrkWhD8QBPg1WGZfpbRKJGWOmEdSI6qGGQP7Uf/ZLbaznOKn3MV7395MXuDuQ5
pbB0FqYumT9aOqHpndFYSX1qMJYtFjx+J4MSPDYIOKRSF9Jpz7E6HXYWC4rUjH0vmlKwr7ETe13Z
ENbTUxsbQKdwpa8TichUi7zVNDXxcm67Vzd8Az4UxtGt+u1BjFPEHlJJjXCY1A50kEUyfISl9T6G
jka2IRFVUmmYJITLWGPOZSh/GeZyU+XVu0HTKvKbtzJCBBYLbEG2QU5Zaj6ahLwedKsOV21YbTS9
qo5gJ0BxMRYt6zziwNuCjOL5Vg+YTgV1FJSc6h7SAXiRgUmsSpb0u4barw/F1S1Mpg3C+tGHDiDW
Pmc4UI0V/jUpI+/QBK8RKq7UKqmUe2qZULd5Iqi5AtwxumfcKM9ghLBh07sVSRUZqDJiUYBJ1Ncg
x9wFg5wijk3YdaZbC36R8kIMmWOSd8QhBxaxRx5FVa3VkpcSJY2n0EG9zi2MzGY51E3ErNmK4FtV
KalbNWn2SGrlQH/PFPG9koV86mE+kVrpaTC+Rve5HhpaDI3929IIrQ3G/gc4513hyPg6nuiVhT+X
rjJjRRjY8GFmp1jDJig3duTg3zTJyVs4SjCho+WWTvbeM0iVUG9EPf7qIdQ1vAGpAAEhFeLznqnw
wQ/L8lvHmg8Q/qvQ1pleLJtO2mMSsrxXjcVtOUklf2D+zPtlD1KGaHr53IIKJYiGwBYpYdUHn7Y7
jxvX85ca0KlBuVou1JKnPheBmHNrNvVJff4EuHxoBixUVagp15zp4JAW74UzEvsgq8auw6IoEH2j
f3Nv1BtRY1m5GTq2OFZoNpAyxJ+OYyM/IuocTuZzL/2vNa3vCVLKtW3rlbJsJgFJYXFBCw8ds1r+
1Yakp1DIQp9oI3bZSNgIDpBLc7UxpHlGsPILZjal1KCoYbcCDWr3TFQe4jJ+7TU92Flod1WJkKY2
u1cE1J2gV/VyvxcpE/3FOOvQ9TQedresuOFzipoQZ/tKXSV1cyq5UFYAXSbytTv1zUGVlMpvPRbh
W2z3X2qbUatO0vn3OhKI790HJRTAjxiCM/1eTLLyc/ag/0L/AiOwKhbf2SUL51wpVCE4661gFVW7
mvoElSbAyaJfRUjLUe29+mSzyDs3VOkP/92Mu8DbzGT97JOGbqvbjAel0TWlZstJf2BFIMUbP91C
HNo2lJYs6UixY+syc2TilI8xtS0W0n1L6yrXSLcN8dHBsAUxyc/Ke0tDILAqwuSU0n4InOx9QFu/
z3mOa2MuDupaJfgE8dgGR/WgD/TQWDexZyPOJ8w0shiLk9K9UqoJJbNuiBxbTWEf/OFHKod+Pc79
s1JsKPdoRhjV2mnsWyOC8JhK95wCyugJNoFwJp+9Gt0DPsSNZ2rnMREPMwY+tbTZ0hGoTARqd8ls
gEbiNpXGLKUx8yo+aFzcH8ApCUR2cyRtKGqjnNRCkMMTV32nduel6ekU69M6xrzVuaw1Vi58vCCU
jgAJWup/7aieMFy41Vb87it0QGEQv5hacjSGhO5a5oFTNq1ire4M5chQyv6IHMu9enidjIml7o53
CWmSyswkBSzLQLUDp+6hTaNni7j7JaVFI9V6JlmilAQAG9FqruM5IL2bx/4/5YKHAmIBKTC1/jYe
smfeKRm8lnO07empXZKOcoCX6QTt68ypW/RSTYyRhBxnnMfh3hLEGwwNBnWt/G12ZndPeoMUorNK
hh5EhMILb/BHbn0DIeQo4o6b4ENJLZQYUl0Ql2QWmjX0mdK3ZezHgxiQBVTyqIEP+xJbZJIaUvGs
pPnqRlNuTiUg8wUS/9wNFxDcWfAeLohOm2UPaIPZVtN/Kl1/H0mbTACTwNSLaF+b+p3j0j1N7IhR
QeNcZoBbdcC9Wupi31blJYX6sk0SZ9NKqZF8y2ZXIcgdum/tf9exE4a1+2TjjIXB3q3V9bb8/mVo
ZeA6a5J8SJQ+UFVJRfhkLSVrmNFoeBh/qDtDlQbqIqhCu5OnNvWkzaX94AUOxDr5S+TeRlePzvQf
Eh9hR18OIS7qK8FMF34GwB4NtXFghyJPUZpOyIKR5x65E+gcW5ppo/vOqXa7R92I9gmpXkoK1BQ6
+pKm/9JKytCZrPUwDPr9OMJDz4Ok3TEI4BHG7i1Fat8rmDRieb21K3uQtJouLnU/FzslixwaxuJA
nMQq52J9F/bj5NE56DLOpvOdOgeQtUASSk3amXoC1RqeuHm8rbvvsq+N+6vWBi3gCZwXcE0uHPAu
TpLfBBKRoaQmlkheANkyf3Kkja7XY5R81Cuj4dyjRXor0+5CH+Bb/MW48a0O7H1g2xwh9XKjVoeu
b36pT07k40M2GQfTqF2eU2oxpb2UKmt/KS2wFeanqqvUsqPqiKRzfAJQu5uyZfAwMyCXgjElgl3m
FtfsiC1O+kYUFsTG9IPWqPhWZSn/fDdIn41en9W5Vt3wagMryvBOhi8Etv4S+yTiLS/qrh8XjjaA
nMglyazvBWFE1xp0xfa5njSxauT9k1Ycd+nA7lMzJyDHRLeVIKeJW/11DLwvtWugPJfh4MwxPC3f
qpO7MmEGen4X+MWPpcCfFXedf8cYJESPJw/xsQ5TK6iWa+x0D9zy1SrTvhpp+dI5PKrPcU4dyBdY
D0hJplLR1uqQHwwuFTXaVXXt4GhDgbonFyE49b2GK6GghQVlT90YShZrNIB6U0QF0fy2hDNrCVaS
AwE19+TIYRHLQLAmWXpWb3XUvCczS16cqAXrWDE9U39XmWT6qbcdMkWkNYS4I/nZsCbChPtqNJ+j
Mz1rtfSr/137IZVr4q6cEtMwr03TtGSjDdablpy1Ua9P6oBlTxkep3ifLLrYBRYNx75ELqHsShYL
p1wq1Icl/yWRZwHFoyaLPB6ZeTVW+JhPC1mz8qXoAu4Fs45vd47a7fo5K+lDpF80JK+oeYqj7hDu
JctwVUrOhA/S3agYfgiLXD1Z4nBlQ02jJw6eAigDa28wmcUa6clFJyTqkgqw13C26CqyZdtoJjzW
y6CcZlDpjwPHJ7q4RbLt7EHbWUP1FA5VfQ4848Fb9P4P7xAnSs4tPbRqsIEMYig11Tqubnr1+hK7
CikTOaB4qUUvKmrfgops5JlmeEGEZtJZn+GSvtdZYDzE4z6cfDD28hRlO+X9tMAY9xw03BIAMKJS
4piHvyFtCF91dXJybQoHB+EUY/mAUK5exCQg5IQ3kmkDAnbpMlQNzgKJ1Oo2eoRKcgoZbHjVg7Ib
clQYz3ZGc1V9WI6GXAauHyd1llgl3+wTzqQD2Xap5V7VfotBgWO/wmng+hrhdjaL+VRb8XPUiq9I
JzBDbvDqzOzOMer0GGmBWj5IHcm3brScs4TVO/V4FzhvQqaJ2l1j0+fR0uretvhAskJnHlCxTzpk
XkvD6lQzY2fntUAOu8OqTNhjSKonxGnvVi9RYdjb3Ij30cBvDntaPjlzTVWPueDkPZ/Wvo2GY6Iu
P2hmDlpjaB+Szn2kTcWl4byaBX1w20nJV51WB98cMDMxoMrhkB4TWmMLe3FbBPnGJPqZKT2uh8Jc
HED6JMCbY0OvOer3BoSrnQvLYeMAW7DRFZAE3me7JmcRHhmZmt5QAT6gySdcJ98SN3GXwSDfMTj+
qU2Wu2sFnf7CPcDuZ4MZk1/E3Y4bPFfvrt0Q7yDy04AGpq8hAKRaWuz65gxK6MyRi+XOS4INk9Jb
UqSeRy1K9xGpRQkIdb1J6lUUduE+MXm8NMcmPxN03wb45pIQLZd4LnmNwFjmuq/PNVIxp0hPoqEH
nPUDM2vwNb2WhjR30S4TKUiCTIKhF2fugxc67jFZms9xJJKqsbEpj218jkKSZucWUAEJY7brbZd4
YohlltpRcCeuA2Lcww4Hr8C+vKYhRbZHRXy6RFWk1V2b+9W6F5W3TcJtP+rdNTBBM9qBje7DvsfM
kXPwp7s0FWQWdRwwNgbZ3SKawBpP0cE4ku6Sb+ZFOzmknJCPYT7yPITtF8Hpv6OGp2QwJutsjtZd
N9VvC2Tu7TDi1FR/VHRgyrZiFRZauSPU544OEw3r3vxaoJUe0mrZmNpUHwNX3+Wtgc4OparTuz3D
aD7aNscxw5UpsAoR4jmHoj9OCFrziHSkzLPvHMt7bO3KxSI0h6uF+Xg3jK91m18Km+aQcJHDt0J7
q9wQKIddTcRAynQ/r//h+fVPPyTLpHEL5E0Ztd6C1Fj0Ke7TpM8OrS96JoR2wNSNloOJ7mQso2d/
hmThoQyhxSzu0iJZCAiLEPgGxIvU2NuB86+9qcLuJ89zjJ9+hm54z0gcNeCM8aRoc1iy0Qe8MIJl
8TgChD83XhRvfVTJWGXGbOVBk62nfuC8kEyroDtH+UC/sPcZN9vhOuv2ybUjGXmfcM7emgmRtlEj
f66OTTkj2SfJAMjeTeAUGxq0Fh+q0jRm7xw27P3SNy8afdZlxIvdlG/kljU7dHo7ZHc0uvxHM/xw
EVNcyCNAPuhNZ3ds/Zde/PRr88OefHMXhfGvWJ/ENQaNJJYgunlBabyArGcEhEcH6gatLdMtN53H
2RuhOSIDDi4pqzxqI0I0OL8triC6xo0ee6YA+OYR8LuQymtDEOBdmj4e6fmlN8Dld+gdCxgMR6tK
cIRjZBobY1jNtTFcDRygI+afNCH+JIlQtPuQ/t3Kepvo4ZyLQfaFWkYkAPug5AbJbz/T4qOVd97J
NUeiRkFIxlRRCEI4cpC0llciXIuaNp6eMliOyq/UnSCd5v2R3lhynuqBtxFDja3JxqRpJlPxnAWb
rldAaEGrJU8FZV6gZgzJlxxS/VKaHlE4pKrSxRDb1u5fiESz960DQQHv2BZoQ3Dx6BFZkVsfR7d6
phW3N+Herh0bvFAeCAebdRSS6Te214Qevdaa88lx8w5NGJN7nW7HqfEKvCjchSxuaCzScxvrMjMX
QVruD6h4bC5E5Ydko/wfc+fR3Di2pum/MtF73IA3EdMbgl6kSEmklMkNQikl4b3Hr+/nQBVzK7Pv
rZqO2cwmo0p0wMExn3mNhHlQLjIjq9S/EPb/IxHKzc9caC/W/1t86iNHUws7ieZX4cr/J6XKX74X
Ccw/rk5oP/7yP6tZB/Kp/VmNzz9Rrf66hj9UIv9vX/xDTZJ6N2qSH+iJNuLb/DDP/qwpKcSK/r0I
5fq9yn/+r12dvGef9e8f+5KilMx/QIWCHilTqlNNR9bBm/c/6+Y//0Oy/mE6KtJULF8IU7CO/ilG
aar/0Eh2eVE1LU4BQan8Q4zSVMRLhDiIb2sy/+r/EzFK81e4u6EbCtQCuoqGaTuA3n9XjTI7PcYL
AyWeuhQ2bEqzqCfTwRu8eZNykiBE2sEI0rXRrOYJzVVENrIRaAqK7HlBkT3ydHMp0fweDFo4Rkrn
wM7ytW2w1qrkEKQFMhHUnNpgeI+GctWopCw+wHGWGkrMA3ayut5iZIDIxWT6j6y0Rdn+HPXiacRl
NOhtjBYBmVZOepTQkaRMW55pnOJqSRdT5AHIpcuLdLQ4KoduxyF9G9Rkn8r6W4sPkIp0cqhom9KW
4qVl9CNbCsA4K/jeyJSxPT+7KXF+o+waz2S7cPzQ6ur4p2lx/uJG/CL5KZ7XnzgT8zCbqoO4qAFp
gkcqCMF/YnNkVaglBdGLO3GBaG4kBw0a6ReDHhmLeOl45MLWiOtSoJuuNSmcPdld9zRaqjptG+G4
6jC4ocWgO3m2lyFmZw4jK4XmCCQcbI99sYQrfGUcG8qFa9+hlwHE+Fqn6QHhZR5CyO5WOUj/c+Au
J60Ml5V9oqbWA6nh8Rs2IwIpfDFfJeo4H8mEXIp16crgLlKVNrSuir0Zewg9hHa0oJtvauNfvdIW
QS+GM6GUAGAD2m2cYeBS3oho0pUQLqGtxnQ8OEY5pKFw+cTVE1INaYBkKd4PULU86RGc1eiKtoBi
3Ko8PaeQpRa+bb87ZKCw2+g3NtyInmKWPrTpgyM1I3WEJZH5Nhjs17iAtyU59qVqebBTmLriP3RR
vOhL+GcoT+60weyR80zf2rYNaeRyL5UpXDgNYtWMppyGn5dqy0zuftp7Zf5Mi40nFDffe8O+tbl/
xBn71PbZGfs77Bakn6JijZMW9cj8UvfMR2YE+s65lABE4Ip6sJCubSUrXTN24s20Rx6hOtKWEvXT
Lrcug4fbZRCe51WlBOmttCm/SMOHX2dnBRVJufQuOcpg1DBBRDjUnMEKubaN9dWo+3ez49k6Jj+W
oRBmS81Bgxdd6MwysUpIic8qQSs1Mha02S2zpIeYRVI3YnAHM17Z4ttyN2sQNrHs3xFm3batdq3E
3bTAgVw8ykO7eqs1UJCWb23Mgu5z7D2ndXwLbXyI7MrjzLKA8yHthR1X+A1pqyMKK2B2/PBeKvEB
tOpyiMPnTgYW773UJk3MKJXv4gak0IHuEfUyKgPyvcNtvEe2f4XiO83yGoBxMVFkbdqXBD1Ua0xA
9AAURY0jekhCVV2NBv6pNLcLgyuOJckANtIfSz9/med+pzI0WglKHuTvqGF8FSjv891RCL/99Xqf
tQr+SZESy90wFEvWTUenUQGi99flrktSQ2kK19o6jnYW8nfUu7N3B2dnYlrtOuTqwQrNcxyM65Gq
m9oD748wOSAptM95LngdU/RuaY5LH444MUjgNnoT5kFT+0AX8dl4llXWQRHDX2gmVrcsIFpITHTa
cxEmKy1WFkjj/mwA57MR22fxLtDmO+whsQlIlGUbht8pKnykDlg3tAgWPbLuyC6lJzqXJHGbVtWW
nT8c0gYZoyJ9D6S2Jf0D2YoRhxmn71ls9IsYJIek4OykXkArLY1QJsZuBB7ZJsCVhiygt7z1mHXg
xrLXcooBtKAzhgjy+8R1EWvBqrPCnfgZlUKV1Naf+PQhYmARFSrm8GljELVA3oG7N7v2K7L5RV37
z1uzIv+qXvD1rDRkJxyFJjhn3W9aDAybGk4hYDu/UK8O9yWGqZFgoXs5lBP7Sgl/2+Z4RuiNtCgi
3ITrSZ0bmXIxXMS7nYmHNGi4VzoJIhpQVqxKvVHKQYjLUq8TYsiGIv+UrPjdJOVTJP3dzxjyLtQx
WokZLaWSV9ZoPdVx+a7l+lV1eDlmY0cW7MdA53CRU4or8nec/YCqSsGLYSXvFs13V7FSkB40/Cvr
e2Iyh5yS0RvYlogGU5f6ySr3PbImjjvLYwAJNDyQvLs+Y0hVb1QhlcMUDMAtWN1Z6Y2zanOn8ysY
pz0ZWX2eNPWQR2mwaiKQ/Cpokt6sHDd1uGeUslLKuOzTzMIsV84D+5qPC3xp1DBe0U8l6c6E2NxZ
HcedWUxbGokb4NcmNVkhbIxlAxx9a2n6dbwOymvtQ25LQHgTr0NmHJkIMCZ+WD1TPkIqTgBIEchx
vHg7BSqbf9tS0Iy/V0n8+Ncr2fpVrPtrdiBe6ShgNW0dltWvK1lGYsmXSkovuCFS2cdSz7DPaW+f
p4kxMtv8hw02zZNHB70hhI27cljPiy5nTvscuQWu4aaKlBEbQE7eML+ohKzCJuJhAf9rbH9lyNYB
yNq7eGeb4f0wjOm7lPAT6IiAs9c3fkShOG6T96LRryHUzrB3zlplnXMjCOiS1mdq9QL3xmC1Es9a
XIDQUOpUWYiTSQsL83fqAlaO4zAdvB69sZ5farorWjjEUmnJgs3sfaq+8rkRRhu0nDgctpmGAH8T
AlqcC4lUxYMx2vW9tcsofKF6z5co/APVQKiRwOeppPW8CUgaEpJmuw3Y1kw2PGTLrzRprn/9kJx/
9ZCQZlfw8oC5iYDMrw9pzKSaO8EENDI7G+5zC91beWyU7NxZOBtb+XuhMs8aqu+NGUGP0ZmPofqQ
opdKcZeNqtCSd7Ezi/crIC2Rb8zWaZmUgNE5HsMe2btMXk4SEQs6YjJMhuTdL6aDjw2I7L/VufLs
eFB3xLI0U6Bi8zOQvPh7Xg7UMZ2z2PAxzGFBGs+FZ5yjGMJ3V2+9zFiL0c1DPpWb/TV2jCsoSmmm
8zYUhBaRUErfoKlOUb3aqjKWo7U4U9oYCGMP00m/Bj0bRi6mBl+b4ZKU9dEVa0U2DFY5vYJlFicq
AnDs2fi2/MxqCSvaRKd7Dl0lZ6eB18VOHHa3WTMMkzrsMegfeqOdL0M5/o7UiksK8SCeH4CJs9iw
rXzKXWAMi9aWrxVnHWgCZh4tymWjdgcqOtcK4Uj3qeyYgH/91HXrvwfV9M0c1qjj6LptiGTtz0E1
A+j3jiIprqzn56nBKrlMb/VUnHHzPZO4XKtAsF2lnGguPRTosprF1dCBiGvZATjVGXmRs+bZR6wv
DJmoYaiC1C3L5uqFO9VJ7oWagoYKjZ3SNi/ELOAXUh9ZQHlc+cEeLcL3qMwOFP/OnPNEYM5zJC/g
Ot5zTC+gaBK04D8Gvjy6Z5V/14eIKBojzQGILNr03BRsFCXAyAPrM0uvzrFtW8smoIEnBfQVkjTL
cY2N6djnlzECSeihSSfblA++4jK1eI0HGml1cZKs5Knx9ZipcdIasiFAZ1IkI6JkU3Hk+eoelYIk
6+Ot7KNooRfFqhzbm2rkh5BmPsNMXO0wCoUAXwOaXpkGXmQ5nlGLoKlnK91VQ1BBff+C2k8OGhKJ
99i/So3/0Uqw+YxtIBlbvcI5dzQ5s8ZWTpe5maVuTG60TOldA3oeDpnXmpgA9AacTX/VDyJctDBl
lKUr9eLKoH6nmWz1ZXgRyu1zRO11ZBMYrOzLYviQMppGCDWvRvh2+sCt2IFW0UuFakyNzJU0NBx0
gmaOsoKwL+DbGpH8lDnfHXgrSisXSyEyze3grqXEmXNeUaC3bXQWjV1OmhHj3wW26i9SDWNrKsi0
1K2YNmImlSLKHFTmHHPPLrKbORAj2y01q0Ybtp4R34eJVI8GFUz4+tL51h6c+VGRom0s4ROEJgbF
yIfcjm84Ad2UNL03qJ+BDIMoEgdvirjmwa+/paaxa6MMdaPwQ2qgBumkRA5lYWQ10Ayvo1vY8UMi
DZkz7SkGAzOOpHymtRnvDuAK4GjogaGrSeVoFdbj99ibENwMTlGV3s2QpntnK3sV8QzyMMDxIpWX
A6jCDTNlAui+1YC/k/FxSXlgXIb6hxlJqMpnyMhEAjKn6r1FiyTiaYOk6s1bkqa3yrQuuqRvRXTv
8XxFq3MMpWMWfqIueTYZNciEBzwWaQojc9pGOVImd2CMd9pHCNMr38C7vQWefZnnQzj5iIgr5M8I
idPMP7d2eutFXB9aJDXi0cDHeUVvF5R7EKPc6vQPTSNssSUWcohzlO7fMp54mPum26bGc99Gb03F
PffiYTfgpKC6fxMpzTzfROo9RPnLMMY/KvE2kbuNWgkrFsVEOz/gv3tLavvC2XtRE0YGoIeaQUaP
trlkC/8HckGPx1qVwTN1LQyy6EpmFqNJsZZfLF7RVlKXfepziJs/Omrmmldvfag9oIrJX8XuguiJ
PSNqA105ZyiH+KO4aadaFKH5oNVgNrNmLWnxq4AkYox+qEj55y3iS7EwyW50foXsK8htyyTg51Ab
tPYFlUACOMe/Z74DeWAMD7RsRH7IvcbIxs7tT9H66kJY6il/lSJe13Jjm48fBd4LIEfPEuJ2Um8h
lvwQZvW3mp9L0H/p4ZTCYKbMLuACqLkhz1QuUomFUvGMezqrfotaTa4C03esYQsrE75qiwI8JRz6
BAi8D7J0RlzyZBbifxr+nLCGWRh34X9R+eEepARw/RR5BmSeOMClF1EDAidEBl1uU3O8iusZHGa5
NXAWyVr6EMUhW2CDSgLTbOA0dmmk8pCm4C4qQrFMpaUNEThA9skcn7E6YjtXqJmk01L0wlb6mN2K
MD+3VXk2xr1ep2fUeFZ4Ty0sJzvXHWWn0liKGSumJR3asx0md6gVQkXC3lqJgdoVYpAy38Esxg/v
DPjlKoo4jQLSLcjkt64EoqVIiIJSBzqjSPM+FC1cpIwqnNpJd8McT4m4VFXj8Pe7+hNKjbi6WlRe
QKVug4jtLsdW+3MAVwsIoMK7OrEfzYnHnlMwBh0MgzlAzbwh4ptkBgl9/I/c0o59LUNUWmoOUjP4
My0d9F8eGjhAJsocC4EA8cQmLSZHbq4o9B1hsH/tHaES33rs0BZdoW8xmiYVD1H0Yk6OnBFixtRZ
3S9xGgXTSLkmvqk/jJ4WkNgp5oesKlNNm9b/G4Ul9V8le45BlGhQ9VTJz38NGTKtqKB60RpDJJUz
XI6xn0cBNabbgPqEhqH1fHQLcSRIo7c0RSeTdtXG6BE/nRdlm1sbqJavlY9grGPA1qXjjX4LdTpt
AtzGNG2mmEO+REGQUuNfBz34GHGFv5UWTF0j0rVgmaua8Zv6ymSoAGwq0lVZnUC6APep62yNqvVV
b4hzE3IxCVfSIa4u5fA0KeQYxkQu6Pd2tchrlaklCg0iGs3xDy1hTYtI1Eudsye/R608LCaZ6QSP
CxLyNFxEQInpIiZdEWYdZMssYwkoPUjBOW6cFOg2TNKzNtgbr32c5PEYOaSgSg/+WjcJCOdEJiNe
FPWZ0miejJKyRJHpMbERI0nOrRClzpmwyKdDsNjIW/FPBA0JuUjOJFW7xo3yigOP6/S0t6aCiD0k
EjcighuhYpl3Ov4aTfki28GL3xO7qnW+MwbrFjRK7sYkAKX9aDXBjhIUVUByJLq8uy6R736hvMAj
aJDMXmtae8cbe2jNzWRSLx6l6htdomxhgIfBEdkBHSsuv2/CiNtb6jhsovZKXUnSr6I8MKJkL2mv
ouoy12zQfsV8pf1kZXJXJj87pxy2PaxxORDKeNxA3vD3Ibcfc4FmssH/2la+d7KEEmrIreRldMUL
T22ek3h4EIMkoGlGap47CMqISbIJpJ9zxtIYm66jgwr1CFhfSxerIywNBsxxLYeKr29sRZrZUNMZ
IS+LHFLMBky7r6GvXIFUYUt59XOIY/apJsZxi0KkBniBqgHW5anZOKCncPgehktuKy1kO+nTjC8l
D9JQ8/ewiTe1lZ1EhiBp/i7PBYIgX4v/B+T1aGeUcXtqOgkc1jlj6OLHwnjLU+MtMZh7RIb4gWbG
2dGql0BGlq1jwOsoOcR59TTXLSSRrXghsyaReTZlIV99H0QeeTzRrkisNYddh9x5Tk2H7tINNA1G
k7HOWh2blOQntVGglFl+1kna8jlDFGlsiJry2OmbIcWinmkHQvwcdBw687qIdGOnl7371+t6Fk36
fVnL9AfQHEIEVfm9DyNrPaAX1DwFXfQyB5nJqLroQH/VjqkHfVYDQoTEtHNfBmbY0e7MR+Q8Tnar
fsXIfY8Tutk9FDUxvxomh3kvzd9CfM4WU2vtY9XYRiK21Tvsw4b4rvMmDVNEpAMWlTg1xAadNsMh
92wdGYBmOzj6TRygf3O/tuh4/H7DIOPRuHI0U3bk3zS7cqgEsR+Y/LII/+LoswustS6iZYPD1BLH
/Vz8rwLv0nHZ9agjzZHdohaLXKJrcbSKpGryFRwkVr360tkE/SKwLzmYxUCNyJnpjrGrkvJMVnAu
ff9aUi4X/RAsiNZgCVQLWVRlI0UWskl7EYmK8Z8DTWOFo8MRFzFCjhRkZ0TI11U5OF1+xpHtV6OQ
P3wjOYhsUjPEiGOmCI3qGS420uDeKgacDSx5g/F2sRpt75JFZHNQTkTf2skpz6udTufXOJkQp5E6
IogVSWMOYH0R/fDBAquOAD+KrlpiGg9dpN7mFxH9Ttk/yeQ4W0c5OYgrFrfFoRG4Q5VscpPSTGl0
HOEDhz57zGOA7swc4uih2eNVhVS/j6+sV7OPGdozPF1yhAp0JwIaqPGKGRTtw3TciON8DsiBV8N8
SdiBrYiacL6zZWr23kQemzkmYkookoh+AQwrA+xavYI3ihCGFN5rinULPFpXg1DiqNWO6HaysEKH
sCViappIsOg0QSPxmQIgo1+sYThGOmFdqxCsS6mPUUywD7HU9kcaZiagIAiryoNYLKI3JdIGB27G
WBxVIgzIJsc8RQAvvon821CHc0aaNDgEFnMik/ocK+LawMPFS9Emwq4b0/bFFD8hiYRdFO2hTVgl
O4c4MhEhoB/TjlPEo86tzA1NMFNppj+Uk3GPzCevCRHNEO0eR2WuktGotHHmVpqpc7Fy1HxP9fRA
BYJ0jUR5dKInCk9bavT9cirFD4iwX8SA8jTFy3Rwey/48ERTx+zwmPckLJely5ylzwmo81wYxYPe
alsxAexEEkizq1dzmbka3Zn0eFC5Yi3UnrkVsxdTPgIrFbXdbvvP71FSXYgPfvdse+s7ImPmmWgT
84llgybFTz91VTQalKK7GMMBC8WLxrr8ypB5q0Uqxyz5RtVjEu2kuYnVlcU585Oz+C6RnQbsN6Bd
UDEwT5qGvkFrgmKrvMKDnNK7Zm/sClPaQ8OiIcdcbqjktElwyrPsmEzBjf7UOZFEnYXxE2EnCoTx
eo5G0fSsF7ad6+vE0WDY0jKSteGoZtYHgDZyJ38RBADawB9j1IJ+ueyzDkcx5HOWJMndetLsT5GO
ip/GIwwMthiqFndA6reDhA4syX5K8XTQOFfZJsVOUZi8EU+Bs0ldBGIKJ0yFopLcLufgOGWDmrOm
OYOQkB0wlmpJBbKr2GvnqTFvxyZuo2s2fIZvbEO3jAO8j5lmorgQEcPrZfPohcoybaMfnfXDoVZv
+9VWJNUZz9kT5Y4nSr98IskOon+HiNhFjFGPcgTVjJuIrBu09xc5e2hYBidlSo4J2YevhaB9U9LK
7EdWpC+5igZLLT9XoRGyGL1wO/fGRU6lMyE4EkU3Yk6clFT9rreEUyItK5TqYUqCo2g0inRIsvN3
KwzIFxmh1kOmzGiglcz3WJHA+GKdav0LgcBP3atYHtyrPNUvTvZcoo+wnAsqmZKcJhXjmsr2j1lj
kCJYSAzOq0Eq0P+h6iBKFvOjNAJyzSiSH8DLnEUul9NqGKAdFmwNf31+zSXlX44viNgyqA76fDbd
vt9Lzm0l/qoRzsoZabzYek0M7+ohhcwQ3KcedHWpK1c52IYmtNrqye+1rTa2a1sCSycueS4ZiG1P
PKYqjU4ecNvBWmVldQzy+O6kyd8cusa/OnNt0ktH5A20A387c1OaGbKfYhMcpKzzIDkrQtUwVLgD
Q5FoFJYfViu5mT65YXU3HViwF4HiqCx9a4oCqTlXML1LJU3+AmIiqKSSVJTTjTNortGI83XezMVf
sO/ahfiWF1hXItHVPphJu8PbaWsi0yZ2pfn8apzoIOH/swxVe9omUNCaTDmJ5SbFKRZw5SlR6eb6
tnERW8CcnMOh4ZgpLWzktN2cfc3LLNKsPZCRJ8eRfqYOP/rXT10XjYRfnjoi54B2dEtH/Js08rdu
UKgn/dTWLPVG1a9GtYJpGALtJlERLSHPS7456XcboLIrRcRkFMRN0XEz1WybB91y7v0IjEbhN2tZ
ZFmj+jKa0kvnT1epohmT9jJJD+TYOR+QRNtUdBpM+mJzziTaC6JPRACKn/en6BuEYL3deoBvFnkd
elkjzYtYvdKBRHIwRuJDD0a3E70+eDzj38Wt/y0d1Q3TxF6cFpmBgoMiptyfgC0TQoGhJXWK66Fn
ttMM4bPKFqvmB+jw1LcUoshEunjxCNqla18Ka3j6queK0pjge1EhPIgjgtyrdRERpdBgrRzb3Mri
HBxBeBc2nPYJCEkZHmhuPnIYzTiB3jeMRaC/VE33OIUok7QiAgwSgpR+oXgwUlDbE6AM+sd0j/5m
Mvym0Eo9XGwB3DHX46g0+3/rOoUytNh8dGTXBpGsSOWFHiiFHajJaFEsMoKizqL1Yjjnuh1QZgie
Y9STaeZ7SIIgIeGn8d88DSRYf5+gXBOi7cTVMqgySoe/Po6o5dC0W8hOYZfenDhHj42gR1TUbQ1L
lposWVRWBQAp5Sidw7y5Tj2Y/snxn7uiQWoaJJIos+ajedHGEh3nEPivfhAVEVHsnFTzlNuHyWbz
QNGrXpRSslFD3I2+ouUkvAu1ex8oczQFO3mYIS+eeODi4/idP7XmjzkIm6OYGdjUSeqeSiz0PQnb
U7RiyTkcUXAUm4/4g93Cw8SwLltgq1kv5vDNBMuU5JzQoe5BJ6WwqNj10ZGsxxTJN3eIKfylGVz+
tTFW5LEiLwJp/07ngpIFe7S4JRFvzTtUGLa7hj6hTu1yLrnOYUybia1GqzEpERHj3E8RURjaqr6i
o/RECImi921CFQJtMRTXRFVaMsuFZcvvM3QokZrzlDvfRbPBn8gWRJulMqInQqRTJnpFitN/j0Cz
xERgdOuUBx9PTAdEdaQG31q4YAWOYZkzbI245ni1V1rorURaZooHNRcvM0JLAWWJxuSMn8zOz0qI
TkS7Y8+J3g7azTS3tEC3SmNaiwwj3LmmqgL5az2dUrLoaNBOFCVeC/4a7ul9ctf8/G4Y8SEgB2i0
6dQKLTSQX/OkCUTjAfPC1zGoH0Q5P46po9Tx0ZfTe6b2zyr2b2IZq6LOqsvJJkvKR+w6L6LdM0c4
oxb/1KGPzmEY/BJwsYC2zSZloJCICYK73rPeJTl6HzIV8b45thXnSel5R9gmITOhXBcT1a05gU0n
9dbKFPKxbmY6CLRYOSYAEndd8AcMziIfCETHoJwaaNL137SjdflXGfd5Z6ATrSgqeoO6qii/1eio
lCa6TlHcFftgFBlfST0/L6J0kZyINED0XoyYpKbfGzRJVFDmhqRdkiA7QNM7B8yTIcvACGUH0clq
m3cErJ8MCs+DqN6LLbNUaP9BwKtE40g0LUQ5WawV0ZgSSXIheyfsGWiHih6TrpjIQEYVTD9VXzby
U+ChqSK+CEuqqPgpZk5Pn6qdXkThFhu2u2iciiuwa/UColNsp/O6zViorG3xdfevvNsMfrSVH7mB
qfKoBW4xiOgOeWj44qRCmJbB4cDg/T2OdHoLtIc8dKuF5N8SmZ4tcyIzaI4LzGJHIWf+D388SYr/
fQyrm04NwC0GURnIbmIWpzoAPZ8kVhmRcBKps8hVvDCmPWRJ80Qv5hyYgCQG2eB45XNvsHHMT14V
UZtZvDi0qBdlQk76+pMKMOG76BOIfF8scVuDccHeOSZArFDAywRWsM+jm9ic/CBfG+Au501KPLU2
oxAaWiutPCJPclHMcJtMyVNnjepKZEsSE3CeERbpIZP6BeXLJXnDRe5RsRW9tTm1nLfEMSzAWcG8
y53kZhU9sVH0EtdixxJvlOx232XYkFG0shk/5nP8GDvoeFX2Y8RSFcH0vBmndDQ13TjAxeVUZEce
8IT3E8ryL7Tr6LTQmRA5sppG77YE1Y214dDUmluJimglWkHywsLLiChdS6Re4uZRY0dpk3Iot+JZ
mKPO7zdl/aQjnxqLtN2y/RuoZ17CoK8+SQ5b41czuqSNx8LAcRUwCP7VjF0kiYYE2xrjJI6dGXas
oPsWIhD5lU7OIzS3JkUiGUXST6XD+bWGEV+KfiDzQkzlTvaeK+dFhK3i4uB7na2MTTUYogeKwq9Q
PuclogFJNAd5WWTKB8RvkM6ABxqadMV4EPy7GTAcC7nliuoqmhvcUiLuS+a9iOR/pbgqpYPST6Rn
cdHop14hV1LaMb7rtnwbOWbBDXFAGiHttlx/FlUGGXG8VP74ZxAEeWVpe9LHVw3E8K2FcxSXnzhi
ygvwtJGs4CUVSE2yOkCEHQafBTAaF6DWM8w6nqCP6NLmq2NIP0X0W2I7edKrbhX2sAfklKCd2Aqn
NwN462RLD+XwkIliyzyj0BBdTWQeojErOliNOPXmzmWDbYoiRzukLr7awCJJFugIr9VailDoYQFO
htkOv0trnrAprKy9SKLFgSDaROL9ckFMQEQ/cd720aXyMKgQgNCIqhheyTB1xZEuUl4xmUV70ebh
ZZm3motpPRUuOqyFWdxEVWI+LPwmuomjNhO1+THcTNFjXKPGGwaInSgktGLl1NmLnrbHsZuuREvQ
o5uTUtEqbYAL86UibxNfjJvbXYPnFrJXi7NLdK5NKFSg4oUIENcmBs4TU3jONOcSRKupe03lUzOv
cVCLb2b5YuufVJHeszxe+53z8GkYpYHbL/lsNmnbDlkwFQUv5DUZrj7qfgwDX9zoYCNY20NmXgq+
MB9ZgAX9JdOkUMbcSFxxlWGmLLseYQeqGG7jeJnb9GyxohYRWQFrx35KZ0S4aNEWXfA54PhY8JXi
ZK8JjsRYYpmFLJ9+USR7O2dH/yOSyAVTvzz9S4rIMfyo8jq/N3/5rn/HNvn/kCQigvB/TxLZhD+q
96R5r/5MEBEf+YMgYvxDE8oyjkUYYWiKpQFu+4MgwkvkVopjQiCxVNmSIW9kedUE//kfmvkPSg+2
JsMyIo+HIfJ/CCLiJcxjTFGcwLZJmNnMJB0IMuevXBZuzV/gY5Xfkl7T0nTklMUVmgZ5ryxgWH9K
8bzJxzOtyO9kUMFu2hUXDCq/MUsdKIn065fm6jPep/vAnQ7Kti0X+abfxFvrwXkYfxqH7rPZcYo+
ZpdkJ52Sz+hTWRrb5ILEpvXRvzbeonyvV7Kb7Ua3XDlb1S12/lZfOQ/TrvvEPs/CyNT19wgqPpV7
8z046/dwmx+NA+w1LLUS+skL9bW6NId6L63rlXNqlnC7loGb7OJX9ak49CvvKdpp6/xZddVVch5X
5RNbes62e0lX4Vb3XWednfKn/tqDrILr+zQd7M1waF+bXfksnbQPda+7wRrp7YO5iR+Ndbnxls02
Xsl7aw1E4B6d8z1X+ag9WFvvNX2WnIXzYdOqgbywDBCl2LbEXgStSOij3LIv95B8nWZRnZy1saV3
NZzKfeGcfyD4u0/5Wv8xOI975zS+MoQH7uGOv+Xa202LcG+68sp4yE6ohi2KdfLCFrrLN1ygW7sX
pGRX6ao4yHsNSy5293XwSKt+j7j8itRm2SzQ6vqZeWtcLoNvwDj2ytpZk29t26P3VEWwEB68m7WN
N/rLlCyHp4AT31h4a+TXaypplL2XMbAy3h8cy2Th/0iUB3jksKZ3rWu62Xp4QB69GA4jWpKu/b15
GbOlRixvLoxv0yHdhk/FQ7mBOBjtyq2xNF2cXHe41DMs0Q5pzHW6zTf+g7rPLvVNekyP9plfeHPW
yPXIK/JJODwMe7wJMVawnrVtCVTs04e//BY/dCd0M+/jscJB9815pqf6pj00L9UJ7X30LKaONGSL
a7KJhtJWfkT1ZUUMsGldZd2+2/tx32Tu0kEk7kE5SS/MT+H6nJ3CdGutlUV+5PPL0KUHvjYfEoqW
a/gOqGkui++Eb4vyqTsjpk15Vntk0NLMNZfDNgCJJC8VKB7rgFZ9ukaCAk7vugeCtEh/IMy6LDfB
EhNf/3hO3QU6Es/RGijS2tomn+sGqY2F+QqB24+OPTyL/Q3xU0K1lee2LmL2K8BwFldR3tLj9JCt
mxOIch+qC1/xGTGNZHfYIR+vKyfRfY6pEON0sKhafAW+tcD7nOYuqcD1nHviPRipADcN2nbQjs3i
/FGvLcTTVtmWTjzNIvIGF5zs0/hiXFP0Pejjpw/8zYiBD7l54tYf7TJYDNcEa0l3WxFWDNhNuiZT
kaJDucwoiA04kRiLGpK9s08ATIxb+WOA+x4ydeWVtyEdHd/L/fSWIeGAeNMKYxQqu3vvI7+0Z/if
QbYyaXwP+3KXrWI8HfbhybiU91A1t6P14j0CJl9hsrwnedo0a03+aVxLgsVlfaIGtcwstHnX9ak7
gqyFkXA0XvU1RRMXKcAB/guzGO+AzGoWhMiJXlBfWOJHh8AbWELCZ7dvuOGjOV30wlp2G+1S7VnB
C/OKMrPSLrr8qeuWFrrAKBLYmPoeKYp/2urCXOHCQEdmX4brYNhZ1ODfwxdpZ24gdAKULzfDXVqO
BKOrtxw0HJimRfwkrVjTO2DeCIA22jvjK39D4lfV30yIY276s6jepBWI0nhTQGKl0TFtdXOl2kct
WWU/egmZkq3lYNyLM/ADrcP6++Aiu7Xqn0uXUryyNIMHTdk6E34WcBcWDcMHKkZ5G5G6I2wLYqIg
FymExPvwwmStrbWXdtqmwXkA79jtEax+NXnPd/3BUo/ZtUx30KvewsmgtbOwt0BkZHy7N/IRaXT3
ZiGGEy7q1zhYm+ZrE6MA+EYNNd8CEJQbF1GdOlnK2XL61jqghGhmuvBcnHfGenzRkPff9i/9i/XK
nHIzJvdj80znEOVLcCnVvnmKly/WTgF1hFm7m9vrsf8MbFLKJ19a9m/1m/yEXEG3Bt/USmuMeTcU
vbdau8yu0tl+rrefDta0i1Re0mcqjrA1rKMstW77rTy1wnhobXj9UfGfs7V2Qjt4MBbZzWqvbdoT
nVsbKttu3sHt+qBdsSFEx4FhhzmD2yzD5341rkyo5dYxWmJtEFz4nm940DwFlgFhY83iUJY0OtFz
pEHiHM0fmA4swmW06hzahju2jQWCF5n5plGWg9iIkp1SrnK8KsKFfexRrWN7Q4xQ+FK+JgB1vpOq
mWhlpcfwm5x9U05Vc1N88CMQ7Q41cS/as8WHUV2dkxH/F3vn1eQ20nTpX4Q34M0tCQK0zW621C31
TYXUkuC9x6/fp6iJdzT6JmZ2L/ZiIzZi1EMDwpTJzMrKc85pOBbe2VRDH42yDZNq8Md5+3Hc7ab3
An4qKkmYifAnb8zXaP0GWhtVmbpG8A87uasvo7vFtm8Z9rODXc344mkI+lSHgxy8B4oGjzgsMjzv
CDGubvlC8icATfSKltV0KQc/exbploo+b9yVoTJt0As4TH69bb66N6p3IJzx+0uTwRex0b/yp7/k
x+UsrtRj+s1XNtcPXIpOrbf2Lj+7lCyxyN3XBxvnYr7Fh+GrpGc7DV+Nx2lvniyUsVHARiHosTq7
jd98Av+i7eGw8PVA7sVuDS1w5pAXsblRwfZvBAuMO/vBnrEKvXNCNdW0t1x4M8OmhlrvKFZ/qPa9
9TrB0/5tOIiWfNnWUaDjOwrdz+aAIrJjfGSQMZrHiwn/IpuT+8T/4gJj3GhVYLvBZB9F/6hWRySR
597/prZb1Qz/r8Ts/y9F44Sn/xCNgxovu+/LX4JxfvFHMK4TVYODBpIN1scz9V+Ccf0/IPdd9vwI
qD2VoJg4/Y9g3PT+4xCFe47q2OTQgHr/NxjnKwMUN6l4TUOOjK//T4Lx/1G+6JhIKJFXVEktAnSx
fitfHFun8sBcoTRVIcZgo2eqvwP3gw7icWWRWmrNVtgv2XQejEdJVOCJR936Oo460jKg+pInKVtu
Lo9rCec+ZLF4lxb2qOW9x+j/0q5/LCR+Bdb9jsn57Vbt3/Yao07p46zOZyoX3rr23K1vo4U7NUzq
Ks5alfzL5XTrby9ouh4FRSBC9N+RWvkiihqZ4Hkj26Wf2r3pQEnL65zSkVU/l9AcUQIBOW22Mcv3
tn6aIULKxrMXnzt4nKunpXkvasrqnc3aadiNc0E1v4I7BnL3MiWvE47U088ioTaAk5T6i963W9pe
gVl6nl8W2HaX+NVJzsX0nnGEZr1P7bsdPTWAOShWQ49J23C5SSPmGKEm5ZihftFZOhXnJqdOqwVC
kG240Xx+n4unVBZ0SMSkHz83fYCi02q/j3ND3u1dH15cK9rZ+jtgnGmWmC157hVf3ZQw3osp6MU7
d4diQCQeuZEWyYdYWtAqRBqbNsiNl2I4G9lZCtEYaDWPMTZ8fNdIHKich8iHxIO24TZqwLd59WK7
L3ryxI7erphTwGHvSnQe+Iyiu+nsqA/ih9W/VBQTgjZN3nMobd1p9lPoiIbZ7+2TWIjVk3eXaIAP
HRtsa7JTi3POZgXj0lSg2pxeopnUbnQu6QzDIQFiM6yjc9+cW7L8sgxVU14U5B+AYk4a2TGSsu5X
rU9DeWRBrUa+EmCeCGbT5X2qz3JuyHYcQQDEe67okDv22pc2f5W/MMWLiFEYo7ATbO2mR5sD+hHg
pyeqpgnB7JdFe6T2ZqzPeeZXqEd25EV5Gsl/prFasR9lixncR10h/D416KukoQEgbaa6mi2bjcO/
RiX5iGNyT23/bsVPcgbK+6fsv/ROQBLYknpUuU0uSGa/hy8RzvuNlj5xeSjKODHNZby35qOc/jWH
VE/0fTu8y0vHsMRm5kvCiJf3xVETii1KQ5+JjZ2cuXuegZHJwOlZH0pFosckR0oOXn5QSXyciVM5
PTVAgLAWnBzcin4fMcwFeo1PJD15dyoTY2Pa+r/sXt5rJn7dXZcmA8FpCkw0h+psDbv8a6LBUBI3
dzrCEc0u/ITM6wIO9iz0NwUXa/bcQsn8wtql555iVo3dohFNY/K2IE030DLtDfBG9ERqMCqAeLlv
GVUr47/Zmt/3vOV9UkRum55GOuR/oLtjcuVjP2LaRsAuVffGf6g8StPWQ3Y0vpmx9S/WjeICnv33
tvHQ4wETZrgwSfxmTvu+SaaJ0bRx1aPmUrgGMY0KqX0/IUrLhnta7D1quzW56qxLvABbDXCEKi7k
BTeo6GDIuLdEB1OUYNOMMiNJ8gsIgiRp2KYmjJg3+SveJd0JsTOnhzJfHp2wSxOVQMNvygSXfJ/7
6C7BNc0idzF8ee6mo/BaAfowyBC2ABYMo1pDVNy9JQYL8QkBnPx5JQjNgRFXENDXb5Pg9Ovb7M+I
J8aL5Zfi1hOYdoDsOrY83nLB9kEub0tReU6YZ+E6YGigyiWQutILsPEI40QwX439JnML1rRf5CPJ
9oiMWx9xg6wyo/SZ6zjarc2/SJH10VX28qYt62wxNFKTkzba1uarRX0ba23LUEOd7iBiUgZgudP5
Rg/L1m3Xe3/TlCmP5dJA6pCjL3ie+l76Ob4AceGrw5v8QN4W7a/x2EVztpwbX7cKD677mnpjT4u+
o3Nkg7n1WwVmU96P2quBvG1CkUC00WFs6cn4m6vtBpbbVNX49cKDcV+SjH+lGxNW0/Vy42zjeu/q
0rzRi3YXytaAzKWOfDkJoC/eyEbh9mjUhmfhKM++pFWzGWaoB+8zrmJDDE0WFq6yvIWzj2DIM1oB
9nEqF+5PFYPcGyJqc2hRXIHCKotnk+1uGBqqC8sG4UwiWnnv3Mx9gLLiylUNor7+3kEFGIwOJTJ5
Q/Jz+X6mMqbPh7Bc3uqZmkFKgZUvbKYgIPIu6mMbh+U3KBZ39LPstZY6HNq+iXX5P6iaA9l+8kno
b3kdOQQnFrS+fCGPXhksECrs5DiVQ6ArEJlMB+m76OEWQ8grGpFeQ8CZNDydCKssUDv5hdaGbKvK
tpHhS4ZPUZltaanBXVVsGSV0wmy/2egKrvaNiSUHB7pk255byjTDF1ReZQvzTjrzffsgUgoKz2MT
1nVoVIwSFIwF+szRZWaMyBPfTRyd+mp2b/KGx052zrCJ1XLLgHJQWMPCrSZIFM2ktM8is4IF7G/y
DrnZnhZme2TLQTr3yifytiPvVuo6aUl6Bx4f2T2qu1V5TKpapfGSIw2By/tzzgOLS9h8lEjstBgl
CuNWdgyrLrRGcrIYXnmtukgoMKf1E7qVVgV16csZJUdO28FJ59xyUHk0bGswa6iwnPgB3bHkjH68
qcG2xFSoAdNCcd8QnOJnKH/yVGULhtRF1IjBj6WgXxRTwNF/5U4yKFUpajaGm7wBec5azffyfGby
JtisTuh5C6xX64r9QPwZtzR/pm1hGPBnmq1k8o2sATmcxmFmyIfI5USZQuluMg3+N2aBfJaBoSq/
Lljxyq7kNxpkXuQcJrZk5ZmkUZKDWtGwg8utMnvJw3e3V4I8aR9k1LvLxpR3y+1LQ9aqF1f/obLF
I7+Qfo1hZKimNDtr8cxdxRD2DU25bVt02hgDWCgGV8eeo0JQQQcwjmRTKvqbR+UPPmjgEGoJfDl3
hvU2YzTcsQWmQfCFlyodpEOYc7J1hQd21kHRlbaXXYMl0jHBUf0sH1X2F7PCwy/IK0hPC1aNIST7
HEqmrTSo3BfC3oSkaKmwlKf0lYbPzpOTSeEwwiKmED7EakJGAQ9XmyaF213oel9S5TFBu4fiBFJy
6lb+cJhCYIj3hk6hWWc9RInXB0uhwl+TnsHjQWRbSwdmIjSyUgOGrJEvH3LFITZL4dO0ucs6m9aW
/kKOMek/ZBUvX0mruNqPpvBLhVHqrIEdUWGyXgDbSjUDt1IDOY7l2JVNRBfItli4kDSCHmZdtnwC
DLftbnJ0uLQzekrbpsj9+/zJDJhQ+lC6Ty547w4aSjoEvERr/rTD0nX9dBoD4ap0yhZADOln7vaV
z6SrnGd8LHNXeqO4fWPeSX+NMeOnSq6DraTRNek6RV34MXOCqYzxW7qztIHUA2/lqfkimt/4y7h0
mBByUsjPawYdp12Y5ZHBLUaGP9ky+UYOccq2LwwfiwtVZzmW8F7yyjJMYC8S7RVMCi5aPoi0a9kA
ph07Jn04F5O9Q4fpNLc0HP+8vPy75Z5rEyfqLrVuQMB+K8WcIV9A0jGaUcDtN6aFAcYlyECEZ1Tx
jpJdhPksm1OGaXJM4WzlS9qPJy5YCS/R82qepfuS8/k+t1HLwTkzv366UwSvNx39JX9ujOubnLjS
djTRF886FXCKMU3dqd5ZPCxmTY5Cae7RydpJf2uxzyA9bY7NaLGLU/lmEcjON9kq8sOG6cUogvJz
KxsJFKr/zw1lyJK/3yJH17Yp+rUcTZUbeX+NqvWYWhc1ciaYtqJAPj8OjrEjnW6fJuHYfoa/Ab9l
rWeML35QelFph2xcthz/8rVKtHe3TTQw1tajRLBIKarAhcgJKY2eDDFoV2fVfQbNPz+EZv/N6p6n
cB3bscHEUWn621OMszGMNnJYcmDR29xqon0u3dBx7nEbvQ51gGxRAg75lIo0Oc6bLPiXYQuhnfT6
HEakUn9TnNsQEaBwIJGh9HdOSxCC/ZYBDWsHLqMvA0iJNzlDrM64G5c1orwNNvixC4kx5OFA3WU/
TwX9TNvIf9JiyviPC1Ha4DsLYTgzjQhCelr5jfSQjC9pUifuQsYZmEa2X+8uUfqZuw3GeOYZNAW7
Wf0qz1DiBSuyiDIykEHg0KmQpmHf7JuMRe9PzWEymCSaYdTxivCGBUK7k4NQuhvpG6UPvbfUz8kp
wxSdIhVFwUT+DHAMdCFcbMRPhykHrnSSfVH4MqKQfkQ6AOk3SElRbvyt1aD5tN4wRHLZgJNIaHMZ
r0sGATkHpSS8/Oc5u7Rih4l1soTgsqiQZ8a+SK8i4A/CwmNppNlmx1zeD7Bov4InznmU88S4SR8o
7W+N++Frgp0qNTeFcZZWnJ93qbJTwS+0Z/mM1MvJD5XkWXpi2ZeTK7lVsRV4Ti6P4ZTdL20lP/nn
Yft3g1bVPTlmddMwvN+Ko7MpN0YB86E0Odgi/pMeTnoMrioj33++3N8toF3VsC3ThSxFZSX910li
NrCTjsnP68lxFpF/YcQz1GQXsKyRMWQP+tLIY0Tgj8ayr1psN03vVlcCKUIaudSjlenJBff/g7b7
55v8uzZxVFnSQOpGQhH+eo8xVUPIwhuTnKcyTu+jQAY/MoKg+2mX++X+f1HKvzCXeiQt/ikN/qX/
XnzJv/wlD85P/siDu+5/dNiUYJtRXdMjx0FNyB9FKZ7+H13HBoP6Aq5KJpwO/CMPrjn/IcVt6x65
cwdEp8EJ/2At1QxS5PJ4ilZMTZUsa78VofxTUQrV9ZS+/OrVqLp3bO7D4eYosXXd3/xBBtJ1NNaS
KoVmTnZlrSHOqfZ7I56ovfgBhyUMJq5GlZyCtSlWNu1c6k/S8uNUV+5BNNZDGg1XMG8PyVupeMmh
99aryB9m4cBswfokK76aufvsKuzfNUPyeQSf476WGjtZQmdzMOtf0rJ8SDMAmpXTR9BO9ZSjIHUb
qyNwM5R0ds5sHAFiUvnBtv06I6H1AnnhdyT4LotOMcBg7op4Qg9uTmDcQZszbsZ021YA8OJy7rez
KUHN+zzihF6C1nNrCiSoRgux9OqDvViPq/acDp4kBuvY+qISeYu03LeynvdK9NG0y/dKOqgEtnQ1
JK8pjXy+1XtxQyUeM9pDgD4V+asadafGnnbIO0xhrbNtC7fk1yUhvCYrLGYPsmVzuVnw44CCNquN
2VBO4DQJwFHLHyKj2mkoMAQuyjnNPHwfbDa96h7NWEvbN9TEIbcna8pXirRT67bMLDW15jPyzK8i
jaMN4vG3YVEPQ2c8eGVsXc0SqRsN/wPRkLulzvyHapG8TTxo1ib1g/mg9JCcj1mCbODgfhuMQHea
ZTOn8XRw++pSqjo6jvZ8ghmb+v59ATjuXNo0QJPm5OLRDPCjMdE2NSyoj42Vw7nM1ltnOj80PQ1y
p9/ZSGiGKHRXFMxDVFDbGaSJjUrdhfq5GmpkTTtT8Qe9mrZlzs4hMs9x0AOD21LM3x8UF+1ftRxR
3jrbi6Fs63RGIQJCrcRA6W9GTklk8K15HtxdkGFUosSL6csF+ejE77rmU/9hdKlG6DTvU27GbAHY
4+s8RicFadQUDVjkFTolsHZRC/0u4tQUSPQHu431UDRzzWq6vqGl98BiQze0cCq/gYTzhgnJJhbi
cRmS44rPuK8d8UEwQUG1n5qgW9V1uzrpm0YqliKA6ew58SEWKGa1noWXXigXmdn9t5JxB+V2AvVs
+zCX7tWIH1fF17qKBFV3bSfjSOC8q9p124ApgBwDWlkSlyQx44eIzIkPjd8LIQlQVVla0UcoNYh5
HbatSS4QRwW/FoJwhvetaFlKtfFNDBAzNkI7GqIOYzMhqtHSzyq0L4ABsktbZY+NnTw8W2S7B4v4
vh9ctgQMAHcmlEzwwR3NWgkGoT674D/0/iTa/nNUJJfRRHxaTSf12BT7rMRt9ppyTVyEudF6OqQ2
8NSutoIsHYlNkF7ewo0N8ju9Jb3kN9TJukQwau7rFBAt8tE+yICLEjcIwy09hTP1+lrUvR8zeH2P
aIi60b0ti28rtb4VWoeyQIsYoNF26VOrRe52zGFXnaAsalPgW7ZAP4Bq9jyYAGds0g5ptmQi0z8r
Bds8NfPKRTAAci1YdFbqYU0rM6jAnsUZEqcRSrvqucupN4HVTjjFe16voW2NNUr0ydGdjW8j+wAM
dULpLAaFZUTlyUuGnT54X9YFSR6kohP0pyby8NDH7/R2HqUg8KaO2a2P+6W5UquIsCpb4wIlaNSn
nWGfFmPoDsvVjqIXYUu4O5PNt9NaULWiTYHqDbumm4JoiW+WBZ+UMSiHVhgmBFgsJiilQKC5iM4V
SJ2diCsL+vTlkKSQ9hHaScx59n2Z3XfsEMFmFMV+2WPp3Uwb/HaJDWbocEutjBxzDjQ/U4Yd0J4S
sZFx465ybT4hiVUOKqhyqdDikgJAJLDv1Oxixdr4ECfAfll0PEH1AxFI2YyHAX8EoLZGokMI8iXA
DXrM+WCK+TPpTgJz2FGgvM6McKmTMtDc6HlIvfWSF0iARLN9U5rEekHJDaOr1N97qWmuK4wKqGQ3
09D8aC2RnVqPSvORWsKoTT+JyltOVQZeG9VwqJG6ixKx5qD+X2zBKRkn9IfBv7etr3kL/Eqr+b10
tIfZLu2rmkG0gTQwO0dWXr7iJ6HcMNRsD0kAK3f00mzNsHfKYMFxhmYQhaVDsNZ2e6ad4bWkzKhE
BvtsF0sMfqxICMHVMaxKb2uliG+MarsEcr96UxvWQilR773C+PuhS2bv+4waPFKGb8vk1rcsbnXq
xzIW3J3lXBLAlBtYt9BmUtkw1anqXrP8CEn2h6T+EUuqXPjrtusMuGBWBwRJUh0CBLjMwAvsUHPe
LSVbgMnytI7UGOk2pjXJs6Mop9AumuNcQIE75+ZuguiwUS8luAcD9NhW16npmtAw8ZPYwHfFftXS
Rk3fSAE6i1I/7zmiKMxqkWZB2eJlWNzVv4q0PMZK8aQs460bwc8UaQMxnhG1mDWHgUCGus6sZ1IW
3WlGLi2ACyaDsU43TosSR3vDiedzAyWsJQA5pnYGWzV2c9cX6mtjxyk7KdFC+I1X1qq3SqgrMOy5
IzUBPkD30FfSXeCSc0OhUj3ooLEN7zbGcHRp/fqw5tMXw+2MXeaJ5GHtvGW/RBSO5IYrgbLu8py7
0YtWFo8j8/xiNYYL1DYafBNihghl3i7GrSurIo4za03kcqKHRI/O9TL2UFS0FwjW0723UP9Tl1Xu
d54HEaIoHT9VqB2oSLBux8SdwgGJySYWIZIlxgE0wctspMilxIwQxZ4/t+NEuIbWpL7U19U0ogfd
m6i3sbovceYUJzex1o2rJWpQAS+Jmyj7AAMVmcRu7B7yXgfsBMTi0EcGROI6RYdOpSAuNhjvSlLP
wPZgG1rj8hE09sO8Qu5ga69Ouw4HuKsD9L7Hi9GnqKsvlO2pevKp1VGiGzXWhnBGAbkDmPCk99TY
W/M6fykXizhyVKYngbbMWcOrYOetW6tk/UXNKRUakpe+W6bAnuBxLOsWpFyHw8lhJjsxQT8wd7oD
mOsKSjfqM7PePFcRstzuqn3z8vQQZZl7pPJzcbQ6bNIT8kXUPsKHa2jks6ZFEaGzxA+kcL4kdfzQ
DhPk1nP2IW/toNOQc1O99BEuagl4jS8tAJAd1GtHJyHXuBR9aFrg9SCJ8xDKqr2YcUK9XzyHVlt/
VK32WgNi0EjRBlUG9NyzgjT6RExCpW9JTDVz39NsXepGgRmm+Vo1JvKpYlvn0KQPWY06eUYaVKwe
oZF7nW39msTQLaTmV8Acq6/otQHXogFGnH0Yvbbgk2woGu51qISd9nkQ3QeN1shWC+pqDUzLSvnf
8sDiAnSixwR2WKkjLgjLFZJea1V9RoIKrV6NOta0Vz9Asv19skp4z4ymDYeR2j9ILSGShsvd68XL
2trx2RYk5tBFCpP4A/LE0+n+x6u0COxQP+RMsRTZAvnNzw/vL+PKnMT295c/D2hX7lE39PCXg/7+
p5VIuIpuJMNxdb/dz/bzo7rop9MvP//l0/tR7ZJSw4jRrRZW6o38k3pxd7y/vb9ay/XXz347JIkL
QIH3A//83f2Y+xlWXSUq++03f572f+vrSauaIOtAixKcI8HUJeUxWyvsLezn5c/3f35z/yymtg9g
5qHVXLYHOqVByOC/v72/un825KZ3oHrag4Ax20CCg/i3lb7fr3D/U+lwKOCPuIxdTByDSa58QhzS
nKZI5eJP/9a0dYOmllEeeyCFRxctdsCt+hualPVhXNY/bhGm3j9eCc+GdG9sNsrC5KsmrTgiTF8c
76+URPBKRLIg1hCUoBja8f4HPrYkmMb29X6pohViK6Bk2bTyoko10ijyHpQ86vxR6Qf8bFsf4w5C
XgoGaqlZ5iX1MWrs6nh/df9eX02+v394f0/2ctoPLm5XHvzLKe7vfznPn99X3TofYM0SO4pE8U6D
WR+HJG6OaTsd9TUqQ1haqZDMZAP0rhav27x2HNSuyPxOslvaSOF79vvK4/39/VULN7APuQJVN/KY
+x8ISpDNxMr7xb07THjBfGMEylss+rhvwQzINrj/Sf776v723kx1sdFzKj+GNiOBLhvu/uf+3Z9v
78ebSf3Ht/UqPcP9/f2b+4GpBhW30B6EzWZqBNVrrsz2tjCGwGthNCnQmFzIhaaT8ez13ZnS08vU
iKupfUk8bV+u47mx6aJSO+iOG0bdsmctuVcFS5lMCRzP8Ev861JecOAP8TRiArSbNnQU1MFfYukU
x7w4GcTZqhc6SnWs4+hQm9WX9ElV9FObIMysotPqil3c9tSItkFvVqGj2WGrTgEl3g1St1BCZ/WI
fpR6bc3Gd/QfUfmjW5OgMKPDYkF5bvF00/RQR244RrnsyBCYLURaVKsSz5VDusu9q24sPmXBqbnL
W+ieF7YKkRafwwlFo2gXD9Ej3Nmf+rb5DE/W0zh/EmoUJCx5M2hkjMEJyqoLSTBQtA+Y3CxOlVef
9nban+a0e+zRs6qMNgTednCKlIdgBVO+TpF5dIbuNBnWfhXdkRTSvjLds93Ne7vX9yLVqG1bPoA6
/zwlVKy1X4xhPsAGdtb07AGHdh0Ktp2s+TR2JvMbHbXapJZjQgPOPA9LDyWNDrIA/jzkY4Y+O07A
GfL8YRxxJdRda9lNnZRA6SriAOcmVvfjWFRPbpHv6lhKRIoaOuDxmTj4khXrVT6AOVOIvqvsfL+q
3nmAa60qpu+w8T6TyfzYeuq1pHZZF+BBM1ZgsiIi7m9D2Z9Kw/g2R9FB7aJTng38v7xCwnCpE2Am
/bQVjgbHZ6BSUjL3UA8Bx8wTi27a9XLXd2dAxiJJ7d3LPBpHqwf5qfSHXNHDGvly0UC/iUALHD9H
p69fomE+VWu6Y3fGN5H3I0/vLvNDY6enJNXhkrKBE4JE8eYnodcPmbrKeqHjqpQXb+bq5npyX10Y
+iqigNJ2jor1GpdUTCs6clfiohRW0KsOrLLGc2Z3kPdRxU3BthItJ1Y8l8X4qIzZPnH1E0DHxyaD
EyBNqcmweVgdhDe4iS8xwo3pYu1a1dp1bEB4K7gKOkbtkBEJYWdBbARdT8s5W255aY38XLr6wR6S
S+ZaJ9RQFnO5CmrNbIRGDITnhy75BBfUK8Vdjoqp6SEbGUz9lJn6sa7ac+Maget8Ltn0Zg5SAQdF
HzyA67GdyAUo2144p9GCnsOMbpXuHLLhxZy/6otxSLoeLY4ojGc9iKla6LsBbiJS4AIm8O5RLSNs
ZvJeJcbDWOLuXPvQi49ZWxzUyWUaEGrOy8mS2b2xP04GGQrzpE7OLZWiBPZ4WNMIRaLxweIMpA+O
nPkz+qA3VtQoL7MpRBaQ4GWbxeuT0rnHzEwfnMIFDhTBD6EGdQ5+oj2MJOn1GVI6rXlw2/5FpY5Q
bZzbWpvHlE2WujKPVPE+KZBfDtGwX6eSWGtfk1UBiHuxyyjEQrEoHR7jBbB4OX1xICrqtVPaVE9a
1R2HbEvT7tEuOdhr9BQP4+cm605yh1drFFDmOmegWtjUP+f6vFcT9TKhUdpK5gWtuuWq+NjEy1OV
Wq9eUX5O2X1BSG7fV8urOmYhacvtOKtbAK6H1oHDsoz2uUqGbiblGO2E218VCMqyCMifeI/n8cUt
+o+sG/ZaLcIscY8lhPO6dYjhXe6n5TI60U301qEjF2K2wMlZY6F2U+bGIbPWo1dj3VPzQwb5Buxr
abqeZ0ETq+XHmsVBRgbGs1Zqd1lq6IwkRYMkMA2FFu3L2vYX5hvUFhC/eZdE6Z/Q7NxlgPgMI/Xj
JnvoZvtqj86N8PVRaO7LKMQHEzQUOnv7Cl6JSNH2QhGXMVM+WFm2qZoC8WgvNPXYXweSHr1yyApv
VxvUeQkH1aEyuyxia98cSKOqHn55ZX5s4pHEqHaIy+iGNsyDXSKslyf+EHdhgd7gAOU6Ib8KpViz
zg8p4wyk8MMgkksK0zvsBuHkDQhEJpdpSk+LaV9hzvxowM1AHYsZOPqpgmS41Gs/vhnNSzI1fmez
0DMsNtHywNSjPbRGe3WtkIHwzvn8WWnH/VQ8NWI91jqMr+OKf1KD+xCHgXpJ4msOM1cHc+kQ7RiS
B70asDKAR0Yo7bU+kAyxGqMAiu2Dmq6+1UE8F8O66EgRnwOJdMQ/yluVjAejUsPJsn1L6Q79c5qD
dIZNHvqPbVUp2yIqdwj5Fv1p6p6LYTqpbKM2sYks6xRWHgDNChkLdj17qztqOevyUZYaR0GWJUdz
KndpLz7BbfTNjLJPduwcoaSArmY+FQ68M1qN6S5uSKBI6b4z4qyB6jaXMmc37dSkH1RJdiQgK31y
vzrtxym7olnqKltr2ln1eY2Mnda/NUifImJbMo0eIECBllS/lt7NytFh0bRrNdi3zKuemi7/kMxQ
pU4FSxIKBNMHY0Juod5HiOFQC4QJHOOPtVu9VrXYakW8FbF+tpL1aAHl15f04mJPlmWAdLnoLmZl
bavSodAZtKcSb63V2GgrFkGsQWxVjGRwjSjRcseOWb+5a3mNgKRpeRKWGSlEJdDt+SCIJkRo9SgE
WAgdHuAt3zXRJQfka9oDtYYObokQ0xyPtgFWyLy1OsRUbufXVbbLMzM0Z53CnXwXK6U/d/OB9RhM
YuwsWH5jkrmMsfp9cVbFI0VX4ZIdk9k+VGN9M3QJYcwf0QP1Wvd76l3N3roqnXo01Sxwoaps6q2O
/iecW8sMMDSGlLNoQzee/K6YTySml2LBAK9s0R9niZUX+qEclkvdmsdmAq8pmi+smnPzOLN5jXDR
xoXYudsOjbThy27BowmvD+CaO8ZleVoaXHyjfGE1uUucpwyS5cbtDgNqqGYxB/m8z7U8FIlJPp10
pTtvK2j8mtwL0cAJSpPwKzoMMcZuqHxNR0937bZl+dWNSj/VQD6SPbd1yzeM7KIKag2B9nuuCKp8
fdQDA12I2nqyO/UEHUiI4uuhLLlRwcI5gokIEW+ne4T1/jRXbD4s8/uQUuehVIdVe0mz9rjEWpgN
y4fEhjbaJTFLHtNO7a0BX16sZMfW9EgEWIc8QutvdYJJX3dkwEgzP0DweTb715KqcceIsEcZa4lp
lxdoL7BEQrQzFMp8qHCNkDUFOCEH3GbZkMVGEiyiEGNlJ2fur9OqBbBFB0q87NnF2AlVhInIQp16
bxOacSN7ngstjBRxUCNIHxuC77iFoqP6OKA1YYkyLKf6mkPCiHAr4nPX2aw/zWr87AqHfCcI7VoS
JwM/Ht4gGfVhyd31LHga/GI7BYpYjpAEImif7BSVSBnLAW7nAJffxzYFdRktG2etubDYV580xGlN
Ee2hgwtt4wfZPJ/68vOSgpVMl1vc18GKPhYnZCslQgWGqQKfeJnhPqewK9gSbMMoY6dh7AIq9sMZ
9dTJm/x+Zs/MtoKYylVSODtGmb9aNTm1dVeknr+4ddAMjzm5/CJrtqWt+JYxn1S3O2UuCMHM8i2U
gfIi8bNa3RkIPcdDsRvNhF245mOFM5pXdB7GUKEqye7LEI1dRGVnv3YyRpJNAVJy0nu2q8oQwqdt
1nfBqKqBujpEr/HzPE9BO+GjujJ0pjRMqhrwMKiOj5BnBTFaEa4s1dSHcLDYgTKI8bsD5ptkr/BF
afjKfOwRrOrHMVwNwOIuNMZz4w88eLkuwUQZhl59zvR6Z8wGGlsni5JSFJt3WSkF7RGRpW41tnbY
4yOZymBmf82E2N7mBuO8PmpTdYjc/gi02PNEYORa0Bmo15trIB87n002HqpDrvbH4nsyFYHorsJr
tuyEhV0f1uBsTafdx8r4HGvxp6oizVqr18YlbCC4rWqsOKvGOkPoYzF2YiRW7+Zg1iBKsjqeIw+0
5cPsOEGjsxcExHDs2EdLlfNQsMBpeYjR8RU2GQdE/5YmD03vsrT9ATWsRw37LMz16qhpOGYtCkPO
GVxMiHxEVM5oW68v2eAd1bZ9rYvHQS6PVOM5J4AfevLa3nBEbuo6eUB47ZY8pXmtzPQaQeFtx4pf
wnVkpEygFNDxCEx5RrWAmiXp/qhReVMaSAkBfHq7FllMAboWZpwQMrSQHWdQQ1TTjgRRMTwHkzRj
tk+Gf5/+L/bOY7luJdu2X4QKIBNAAt3tLb1VB0E5eJvwX38HeG7cKqlOHMXrvw5ji6LEbYDMlWvN
OaZnXg0XVjmaX9egSmpZ21kBi4Q8OBlvpwnybhFCzjlbWL77Or6S4rzOlkxfy2Is4EIw7/fa13uO
QBFBKr1o9pXdHiqdnqyp2Y++QGJVbeIQ0G0W7j0BbtZzH+gFHGyyI/o8hhwrjzKanuwat7aFSjPL
dp3p7ArtQ078EiiJ4XTfofzrmBoIV94MLL+Fce1me5MQYCHkcWDDmjt71wrC1XAdNS5dGSEPdoYU
gOTSpKKD2ozb5cPLIUSX/rB2+mFXkZbt8z+rpb3Td6e4p0dr3IWVONqRz4babqsOCboBkYpKPxiC
YP/Z/MmaOoE8xwixbCUNKAZS5Ynwd7J5Ph9+fomWbxZusaQoYgkdy7RkDJvn/PznXyFFWMYPgTFv
3RyjDz7aet3ZZcloLowFiZxq/9n++K0b8u/v/V0XJe6jD93xRAyA80g4HWsTjJpQAFBi4CPTozPQ
Hfq/BlpNX55kWBZKp6eVZE3VkZJm3Gtt73qjU/u/Omy21rRlPls3PoyIpMSB/fmffH75/H7vcHh3
VdFszBLNv1ONjJWcm3bKua8bvSCt8uEtREBEgF41X4c+cWFkQM026v4tKn3vOJRZjwGhz+8llrO8
JDeWOaK4yMrUr0l1pmwLLiRBeyuop/W5DCJMI27fvMW5wYUZFur0+ceI4VEKh/ylxjlw1REKe/pW
zVuU+N7GAQ12/PwxopX27giZoCqr9Rh13a4xbzlYW7fz0OKw5sBmZFZ61IGX7HNqqN3IFOpNEaQ4
Nd4RGV53qxDcPgPE36jKmQ9Ki3KbWbU66n4++hVni0Ya6Hd1Rr3iYnMOh+BILm4Kxi+Iye7uSavu
hkezKLK7LKy+xsXA/Gb2uSnyIdrL3B7Z4m4cB/gQ3cZ0b9GlyGKzWwEUdu+tOn9MB0duG1oE8E13
6TgaT3Jqf4hh0tfIKsUmd3LExUHwnimvJ9oneRkyzzyUmTXDDegVE/d0EwYcV1viAFoRXGBdUqcG
m8rldbPwOTQ4I4vWaPotnV76ZoTpxqzqYi2SFDKzVnV4WShWet/Hx77Y0ykoOO8sndJ1X24Di+Hp
LRhq4ula9MUjSXLDxSF5O+CMU8bFZqD5UaEqKA22HpsFwxf7sCr2QymwGE07U5knIhiZX/K6e+do
lvNdWhW0yqbj1Fx7FBkA2c9zHaDZR5aTzFu7a49xXu5a1AeFw9RPgeBguarq+pQl91lQMjhONtBf
j11WbDLCAVzf2JW9Xi9EW8uwGdDNa4+cBrM56EpsZ1DnU0e5AlRh5LhWFNuM+T+Rr7tUydOg8RvS
uYlJg5xNstqZqdCspRU4HaCI7tUPl9M4s5WbcngJuL+dVt95UDGKudyqvFkFDG/L1N+58bSBgr9J
zBykeHwc0wj1v96U4Re7HQ+yLmH06eaQWj6OeSbB+U5HrJBr0nHyVdsgWPgiJZjuk/OeB+8p43lr
ojd2mthVzaNby3U3nUOLLmCMSUDUG6N6tsS5ktfAb/hoT8a0HZnHxqxO0c7OabLtSi/ZmU/JtEmi
p4aYETKXrINOn0f/TTRPbIg1BQt5UYlRIeN/bAtWdqKe4kXB4my9sFxlrtq1WDGD6TsT1nUGuUzY
HzyynqmliX7NjJuBlEznpBB6NeGrw311isvoUM36PJkeWOxpI0uFOgiPqdhUSbsmkJ5KHbns2B7H
yv46egT31C2U6EDCniN+VPrP2c0gPRDtxj6tbocx2WqrfVugmBVMlQzSjEZdoYPn1rqt2GNaSIyq
uZuQBbUesqj8S4U7Ozs4BA3Z5VvJm7mU+cRE8abKnTIEp0Ds/jVov7axDmRAHmamVyjNGsVvQcq6
NTAQeUl3TyYKE1Z5dfO3UMCNCYw7W30xqVXK/pxqzckAhnmVrjtOoRLUdhGrJ28Sxzxszt48nvC2
3k8FZLRIHfoEiVk0dVtMQgePbDim7/gHKeDk1XfLJ7vEGkBwrGPW+2w270MxHEx9Lm1/P6fmceby
7+r0iPv8NWlg5bTjOR5bQNXTgSBer924ob/zCbZTQwk/Zg+/kGUmtQ8JJZ8LVOkQo5Fhhp7PnK4R
0cOYBMUg9rPYt81Lz2Ia3i+3tiX2GSzA3htwuvyMzCfUHqHlr6obZdwENuk0+U0GVQef9jc3XQ+P
1Yi8emtXB8c6tvKMHYewwy57jr13L3nv0x8kzG40rI+qyPfScW4Lj3uGmJyYEwekTXgpfnrsqb8n
q3+aqNGTFgRk9yz74RRrblwz2CHk2vWtYEqCHSW8bcb52gmPXBwSFf19bwQ7Hcf7pdVg2M5bXkBj
EQxOUvemr7qt8+7UK6uZWcOWCOS1FO41FO01GLyjqcpbP64/ToNtPlsKh4fpMx/VN5WabySBoaVt
nunWFOwWfdc8Ng10/sHYc/y4jrLY1CO1XTggmXG4mpObDi1Djx6Buf+miq2Diqtd5z1kybXLWch1
f0cmitGr52rCISP9p85tww2L4/dgavwHTw76pFQ/soQ55oeiBUtUNpDmbuKQJyDANDk0yY7Wcu5C
aCUtL/vmq0vuxfFXv/KWPDh+YLConsbSPhu5i9S4d2i2Zld/xq1uGZQug2/Adoya8ByUiYtoQUVv
XuqfPn/CrZHjNL5dPZZ4tFCxmxFZ0Jk65x1iLEWC/CnrldqCAY05ogcu1XegnmpPmDfSnx7dIb7J
hHQf/EaX+1rC0nCHqn4v2+A4JT7BSG6SwagFw1T0sn5Ps64iyKG0LrMmNVLN5r4HM/8ekSWEKaHb
k1nxrYizEJuGY9zTuIUPVRzLKSJwGQ/RY5MU2SOuWXOM6ofP7zimbLej5Znbz7/Lete7VFl4Z7Kj
BJaqT5Pq/WshMo4FyyMOav5Vu8B18dF+MIH6imw8aXfZnFTLqr98JdrEOetJxfvEi588AxHYKmjS
4eQtXz4fhUZ6I53aP3RGge8+d/qfzRQynUxceXKtSK/tykd0JssfVUETbnHUNSXZvtXy5fPRVAZi
lYUg950lNCSYHUSB7RIf2zRoQ2L/ynVBZ8HupxNFLkvZ3OIC8QgiRBaQj0wGGBboEZtRF9rHlMH/
us+H5qkIwp6NxthT2jVPn9+iADz2ydjcJsm5Sir9NEroq2EcTcfPPwrD8nf56CvWb/62itun/68O
J0Wwnf6kDkfP/Q/q8B8N6d3TL9pw/sFf2nDL+RfCbo+QIuThhAngafhLGe78y0PVv7gdpAn8GFPW
/wnDHf7NYkHyPJKkUYAv3JL/FYbb6l9COeQeSZTCFv/+/00Yvjgq/m124jxgChdZN858F326I3kO
/4kQmBUQENnOMWejFjFPJiJqKyyERgVrV8+e79Hw0hDaSZ+YfWRIRJLaiFgALYeWSR0td3UidExk
g3uVNekXtpUwlzTQl5s+hd3nH9XStOqa4Tuxffp2rqlC28FlsjrL43+88Xd/PfP/pKh8WjZ+e0HK
9BeTm7OA9u3f7BJqIETACCNWqkp9oOwLzv7yxan8jed3b5zbejJDVHqehKE3SF76SxCWTJXYtdkH
kn7rZTF7r39BNNo/mWXJYK3WlzaipJ6ywN5XlsNZY+4VbhooWQjaGNUSanZZaCiHOnLLneWGwzWP
S6aRIt9HhAnc/fPLVMvL+PVlSiFg6AhBH2nB7Pz6uZUEVNnE00A8qwbnXKM3arZjmX9vdE/7KYbC
l6HBbqDKnONc2nunnip01ojiukA1t9AYyBDIx2s7RoyL/OkmtukKhh2YbWe+9SoBmTJnnpJQPKMs
cjPSiMYiP2bBzJsZBD7DvubYgVrdMNeKvlYOLaijK4Lwts8dg0ECa68/YZapS/NH1YfWe5u43UZW
fYFCKtw4LmYAfZMoV677wS/hPJL02ik5bnvR9medFedqaAjfjQoGt53tnscAJbCTheGb7l13l+nE
2n3+cSzgzFZB5iBALbyzB9OLgUi3FrJiZiTd1w5dN8CONpBHbscbY0ILY7SZgZDJTi9O2v/vl5i6
/Z8/KPGrfWe5wShObAczk1Cub8rfPqjW1pXmqFcCCGxzHMNmesmqjF8f9xivQSp2mSINIxFXGLpg
ixm7nU3DBtAQJ/IQTeMHDGOFWrksb1BqEVrUT+aDGdTy2mv3aiQ4u7zlGogNw1+zDcWEjHc0mLwa
ZW+srbNK5bxjR/6TUVL8apT8fGlc1zb2FRxUEnfJr9dgNVTD3BtsY5kpoQfJEFAYh/ibIVbBHim3
c1Zjo/ajrfIAKO+EkC4HyGFF0j0Zuq2IyQvmtW3Htb8t/XIzCm4W1xNvSGeDG5OT9wXtbnbxjekP
PjPrb566EnTDhMlH40II+fWp92aZ1fWEXBZT3MaomaH0dpK9DCWaYw6556qdAJI6eE49pMtnZwQf
k0d/ip/49Nz+dhcrFnibhBTcZ476bfXV4zC2nZlQlTe1v2+z3gM2ldFj56yWtCFEFh+db7Q8msyi
3uuieo3iJU7UU48IUOjH+qcSRxKHSR6NRGX89Sh0VbexKKJW9JkaSAzEQvYunw+2l5l2CximP1zn
f/eO2i4sL9NxfV/K3/xFGmXEJCqLw5VRTdt2TPtzKx90Flunzz90y039+QhRYoMYBaFQvFwj//4y
L/Ua9SaekzimBbbsFehCt8bQnAub6FOSEv6wjv7dhcAdz75nQev1iWT59UKoulZ6U4ouXcGSKIwQ
qLZDx4YiK92GvQXRMEzwU1io6wKDLoYNeSD9w55lLWvAb5cB1YFYFnKuAfv3xZxoiM7NJE76JVl3
N9fhNwdN/kYUGFxZ582LH4qa3CYRgW6P7xSupz98fNZ/L1O2aZJFSo3CKmX/1w0xxTn2nYbRRpY5
58jCimRodM+I2hn5mcHZK5cMa5nuJ/JtzzEU+V4O93ZdyNUYV5hFo/HqOsFa1GF/NocyRVjvd+n1
ny+zv3mrwD5jhCRWiNLHVctl+B9s5UJq4THFhP9I2twGOaG6EgM0n4RerpGuvtScDjZ229mXKH9s
Sis6/fMz+Hwnfv2wuE741Y5jm5Rovy/oyrDwuwhCPufmYNlh/DhG1TqyzZc0S+t3NykAetScKctO
P09uJLYuqW9Hx+lwh+YIMuiH0N3FdhEUPv5ND6wjbn0aYcFYbn1W2YXQAHeidR8wE9CBUb59FI5u
d46zQ+NbvqkewV0wMcv93NBzzl4bIy1fRUqKh8kh80Y0oNziUafbz2V4dFt9/ue3Qfz3NasoPjxT
MDcAsPQJwf6PDyL1SJNvg6lce8kpqjGxU+4N5k2kgZpJ1V79KeqPTpedul7T2nPNJ6sp5LMFJGzO
muykegtZch72OzaB8Gq28pTGiMjAJZl06yP/DxsxFfNv9xieSItdGPsjZO7fn+88mXY0sj3+VTC1
tQkMeUCv38ga/07ivw2tS7c8LW+ypv/5z2/WEl/y6yXD7+ZXoqFlvyT86deL1s0DG4V3R/573Pl7
mQwGQA1phGstu/yJp8zNhO/kT/f037xkItUkSHOLC9V0fttd2sAa6f+Gy6815Fp/oHH0dmEVq82I
V2lVuo15aQoIw/bkb7MO6WNIcMo5BjDsNVG9lrnOTymSCZQI8rCcRx71uc/+6Pr+m0JCWdzSsAg5
gVAs/bZ3tIUO25EpP+g0YX4l1xoDTrOqRec+JzKiP+pED+mYa/B+xF8MElVcY/So1+uEAMkG6YbI
Hc7+8fy1cuv0OnZNDniWEGcdBO2jOY8ExUXZH97fv/lUCcSwBZZaRUTZ70tRjVPJLRa0h8wR/oRx
T+snzq66rZ0NQoAI3RHt8n++kv67YsAuxVlysQyjy+Phr5dSpxL677yFq7S2WKyt967uWmJqx3s/
Cjcxo/x1rkoLUqVHjliYbuwYhKqHPwO38QQRIbtrzeRx0uFXP4W90OHBnfPgTaa469va2KOEWjfo
H1YpA6AV0fN/uA9dLvrfbwcXYh0htg6JYKwe6rfbIeHjaf1msT3Y1I2TZ983Y1rtvRirIeI/hmsR
I8Mooq8Zi2sPM2SCc/jQ7+wRRXg412LT2ltT5ghJHPgfrqFBPgbEyfcVtrV6Ci5R5LjryMoZbzP7
qVpJYqvLTHzweixmYXM/zxxjnd7fydKipdTBDbOKbIdD9QeNzb5AX2K4BjkbZXpO/fahgK/5oIko
Yy30oCM5/YaGVmKcUlA9DLFgTLWTaLciC2ic9y+NkW/rYm7P+MQQMSES2LNxrKSR3OTwMM9W98YM
g2dc2iTO9ozOBpy161qCQ7Rx6mYYA7U/PBcN3UdZRT90BY9fQz9Ecc2ZK1SMe4zupztQlaikuIWt
bmNi2qIVPQ+VcSnqZ1pM+vGeo1y1LTHubbnr2/WgaQZ7EKzNcc6PUhTTyuNkvsn8j9Ac6bqz6+H0
cZ2TGcB9sAcQGgXjST24byQkG1vdcvUl8LWtpDhm/NomDcezPVt35HlXj8U6uw5o/u5VgM8hlHh3
DaFf8cCFTEZcvU0bYj3HfNeV8V2ZKAEwk7hr0ucAMtlGvNdWdepLolzp6DME7uA2whPPmgBZbIEp
ahBmty2SnvFlRavY8nNOjW2/NfzxNcmnryNKSOxqGPWMIhn4aFll1UeDKqHBKbwdU6fYEG9y8iK4
GNnogDU/zX5an4UwbsYshWPUA2GVQCCnohS45oxv6TBegrYcb0Mrm64elKGmnoApYzw2FtBxlhEt
gJ20c6N1zukOiyOpjN0yr2mLD4RUEbi/mZlf3hE1FURHPca3nWe6eC+pzKkJabZQ1qw0s1y0Qsi+
THuXLljSOYrOMXC1tWre0khCQzf87x15kLcjM9+VBMC65/rvSD8qqnUnsCBYpy5IYc348gdxTfBb
4GBnaXHuzsiYyWNO0Zw2vXUNff6DthjxbznkLvT116iCAQMI9TSbP1xIIKQo4aDM0ohwFma4iwLy
tQ6B7TUdvnp8HGvBtXfE0bAmeZJQLVyHhQPue2bklktnOazqgxPH69DuwTHB6dvkRfUtTHjvfe5k
TAzIHguaxquEaGREIoVxih1mPV3YMGbkv4mzzl9PeOxAJBXf8qkmgSyBTGLlTPm6Dk0ldzmGSnNn
zAD8jayfUVvQaa8xX6zrJrW3LR3UQ9zdD018XmbtG3+y8i1jBh2JAwSafT0zOkLr84iOnsSEKJcb
xtiCNpWRVu6eQfexSUFKT8LrDyjuyo1ZDeQWRig5wgHTRt/15VpjCJyt4XuuwOB2cBQjXP4c/lcT
Qs0+5UobRfSSke26Um7ZIGHCDcJij+XAdKDLL6L9ZNAYukkka1wrJGDAfJQFgTdeYsBbsrDs5FFG
/HY+PEX2t6D161XjfqdXCAfLM59qVqR15njwDfLUPXhpANbHwmiI/XcTlM1jygKzT1JlHr353bRG
dyeT4qvLSxOVHW6RdtIEhyyYNBDXPVsDc+vdJ+Tu0TlNmFnFJOPpxkKCNSE1jQJyqGrSZQmtHqVE
p2RizBY26d2xXdcA4TFuBlb73acDUSHO2OiCZrdb3DV+iko8exLlMY7C91wG8E16hS4PiKtX4GZr
DLJAfFS22F7h4Sq9TXy0tnEzafT62UvwaSio5FsjcRYYXLi4lC+m75F1Urbf2mWlKLk957A9piOm
OGMc0g1ViLONp+pjQh2wiquhQ6gHykmDxo2G+QvxeVGChAy9KyZY7ZIJkffx3aSNu7wZsM2bcOVq
P6G7Pxrvnl8fvLKy7wgGrNdJxgYifJM4LFSaQCGSE4d7ZpVOgjE8ix+0ZV6CwvO3buO8tcmkbvl8
WQdn/NYRbUnlpG/mUFi7ZHjPWu3eVxnGURmRvG6U9qoZoch2MII2Q2++zmJS2PoyTg/9vA4cY4lO
eDBcnKRJRL9lNtJHsyVcyyOIOI8xLHi0M8kxjp6oRn/kytP3o3YubcAA3sGEoPpabAUKIbypM5dT
1kZMv8scWWwDVHeBLWFRZqZbKrFB706kB8OmtdeKeaPt7LV37olp3OcOSFk7s49DpPSxKcl2YL6+
sv1oJCfdo3JzEC2WmbvGhd4TwZqSE9mF3yLZDIzZ8m5fqi+IgtZepHu6hIzOIClHQhCVjohzGya3
plPc2i6kfLvLvtt+JdGamzQVDUToU/xRLZdG3YkVO3q5ctA7vUehJCxdxEff6i64L5qddMIbtkrc
8/aqagm0cYbwLbIaBNelxDdjR6hzi2tOyDZAB++D4woaxC5tmB8Op6zR7kU75g3LVP6gBzJ5BM+r
AWlnieZS5cZrRFAXh+1jRU+cH1M7iROqTX3M8KN1SGMEGY09rNt0MFCwjsxFme7BZiTEq6riIx1D
kgKcfBH9FDjx3UvaBeXeauihzsDwZWh+A/RI9Bn12iihjeWxkmDOk1fgAgypPL7PWvFhleatsPxx
GyGTiJxwNTfFR2FPWIJLIhqyei5WiA0bxBYJWkLG5KT/WF2zyzGkbu05TjYkLe0sNepbEvwiLvNJ
AJExoFkwnJw6prQDWjTUukodBK1ibmTx7OQ9eencShfcUf6KHDxoRZiQyq78EMbPrCX3INeajWlC
KzgYuGwx2Gt6v94DBep1tgL21bZd2yOpif7yLLPOwU3ekdslL1Us5Ds7HmkdPVFCSd1vBoXX3XY5
xFAKbtoyN1Zdwb+l04dnYDgROpfvOH2o89OQ5MXXpi8fC04zOB87jwGHostc1+EWzU2VvRXSekxT
cwApuA8JAEOVQxxZ07tH3DI/sHQc4J59hPp5NJ1wF8nDVE0sbxMuvtyHUpOBpHBYtVfCIQ6W7KOo
cdgDcmTctIm3Ucgyb6Zn1xTmuk9KlrtxTZJd8GCZxPXYoPZwqB3qkSt4KvzoTtTpU5Fw/ddWQdCD
M+xb7fkwGMZbP0rLdWeJ6SAau6HqDb+10sVNCOI4DOvbIjNxSHvBhTrtSzLkcgua4yrDAf5CZ9Fb
ypCQ1cRWlNSmjUM8R89nqlt4E7FL3clgup5fO5Q2QwVU2xrbn509f/WTiJBKqk1nkNFq+AjyNN2P
6ZBuR7vdso25204Od4VBXLFRwXuv1K1fQyZ2huix6cwDyNM18RgBU9fKIMnFl6+cEp8E6IWU9FUk
M264mUx3P8zbRGXvuR9RXRVoHYwhucpR7HNTdVelsQctt0QmrBsW0wLriwFExgkF56L2ru8QFuvG
fSj80AP2WD7bsSAFh7pDCPNuSAjS7vBZN41XnM1qpk5a1Q2F9lDFBxZZAx+jnB4sQatiis1hMxFH
6mn/mAjJ2cl2gpNCg+KX0T6BWZvjg3k0RgDOsaEPYeYIRmuJj5rYeE/T0bwtMe+jLKDKnLOL27jB
KmUxyelCrhEl/ew4r49Zzt2ByKu+SbCFbCJM7vB/VPloITAu0VE3iJt8gUTGCLcTDhHkA7vRBPyq
jPlpsNHqgGORSbVySZmvW+BCEnW5Xqh7Dsu8pdufIQZFM/kBa9Y2SRtLHY411IOis/dIFlalMC+p
NaAPkngKAJfUT04SRisXpGCmcT2YQNKT6Tzk1hd6YkuF9gH8sFulL7JX91NK7dMXRyFo53RtRQUv
jQe8LldJmK5nNrA03ApRmjXfVI7w937Rg1NL0yOg7nsqnfi+pq7q8JWedNC+cihJ+0Wmx1GKaXtH
wTEEp17687nPrVPhJ5zXsDVT0BOnFukvTVLD2O8mcq9kuaYV/jQ4p8zJ5FaS6reRUO+edDGcA+1w
VQVEDU0Bno/lmZblHB597uke69HQkW7kOQHPNyhf4ybYuZN4iEDeF8neLOK7zBZQkZiula35PSrl
famtEPeulyL2n/FGIeeFxNixR78zbLXXaVcGq96Jnod+I9wYpXgI4KVb4C2G/cNMna8mbmWQxais
rIQUanxNYGeLKyefYuXVfr1lpH2fO/ElMYEKzTaIQl28ZmnwzJ2BwNU13xHKfbU7Z5MK8WbzzuZU
YlFOIFkaJM9uGNwMRosNKiauFSGrJPQ0KuxhT955GL5ytpya+ks3T+9xVd23rQvtBVqK19o1lmSE
vhyMYtxYEIri+SXz7dc8Fde6UgLZDaELdk3Qgi1PqqkhdwWqXs22dbRMDsAVWrrc/MyFJtfJgn8Q
q0UUhBjOreJmP+PIXTUFRK9cdOh6M/NkYCIFEQxZtDNewGvBFYpnSN9dbz4BgTqV1uCv3TAnC0lE
P4s4mDZGOb9Mwgdbg80WPPxDJfP9ZCEA8aLqknO6O7Hn4tbS4kYsvnIXQQlGZchB6IjNHmyWX2Uf
tTberTlItnlr/0gMuc0l1w7rXFDar6kffVMG7yv79c2E81RQjzAlDTl6BAsbBOpRNuIE6AyDDqgf
73P5KJTQB47gpDIlx46w2bUbkWDfST4aFcYjmV9VtS5mCp1cm8cojh8m3X7E/ZWtG7oUKjmcyMeq
BLeZIPdMk6ReR6V/KhoDfi0RUEb0xTDy+hCRqrTtJTLfIUVi2ukGDZv7UOeQSDNKffw0NmpKTp28
eelwUEiLIs1QLox2ADYVUCvQtVkRP3gpDaVQqMeJmfLBjZk+TAo/Vq1j4phZZPIJuV6QjtGrbQMd
z+sMcCqtGHKbCgT32Xz1OpIx6ik1NqyaJiclZ4FmQUaNvf2UgMnEIciNF/T3qYuQTqSpInw3Lij8
ZvYiD9Q2obsEyhY4katg6ZkbCLP6Q+SgKRrzeD4Hx1jZIBp7wkd0v4Wu53ME9sTaED2KYftk0F5m
Xhx/qUX7I2ioluzAvO0Gm8s0em3GhipOuxUUTr74dlBsnEz9KNN6azwAXnFQq2GUrelqdJ6DeUrG
wwpjEJJGKKXeoEroOYgQy/4UlWigMPgfh4l8JmdCDetaGe7THNdqxWVkFPhMjETC2J7Ln5nVjKfI
dTehx3Fh0pHajpH9bidMgWeL9zkLXtBqkQLQsdMMKSjQKLvaFheKGxKoTg13aEEILiL+bucVLb48
2HIKsMBRdsMV1t23hWGWVAmS6dEaeN+Fu69jDdN5XIWGwrXGh4PAT7zG6WDujSqB9AMIaOt+9xr4
I/VgRzudSoPTRtIemxyVsaEiImvrN4N47Y2Jjn5DvMqDV9veU10R8w50FvHAVxJtWRXiMlkHSGK3
Whcbv1dsboCaWVXgbKbGEVgM4brtcI3ynH6GR6aLQ5dlaDwOqP0li5NdbxsPujA3NSs7CU82fYnl
2Ok33/2QZl+nAoS50b7PhOa8634vNJqFoeBldRiD6yR8yUYvJhFqWcxGNqpcEcuox+6LEZBmKKzj
5E77ecQREgcv0dxeuzLbe72CJEVXyW4J7KrSF/J7z22e8emgPzdk9OpZTCYjp74MXxgoc/x1cA1H
RonmOo0IGbE0RXYFrJ9FSvllsdHKOyZe9ZWewTFsC/ooitATdCZsogYIlxpYzrap4QNJhzckGLpd
jBySzxZpfsmiOIkEFnVJmxzNAwe9qgMfPSOnydJnPedbcGv9xakICK2Xs8OCSBaIGq1Fxx8P82l0
HU2AsEWPF/3erubM4ZsK6TULVjRWxjayAdXgfPTQYG5ySfcvc4z8YE6S1Hsq0j4ATjOHXPup09S4
c8eVKcncK6zHzLfCUyzcgulpByLOpOAb+/llwDvduvYr/ZF96wBeFwsazXehI/fcPr1lrBmO+uwn
+XfwjVDoaNypgUjMoY4QEJP4rUX0rezsH6ypWDkmPjTUOuLW5MSaTWhApSM48tQv3UDKS8G8lsvD
980EmmWHmbBwHkTMK4m0PhZBv8f2ikM4+GFMCHCbrFArR4S7xujAJ4r2VEwIarOQKsekb5HJRTad
j+hKGgUIAmkuNzv9ALtjTorLcxy7h8Gqo71v1U8Es4DuALZ97qds21TO0k1vg/Vkd+c+LpINLewU
J5ukBREbt+54jYWiiZSR+J4E8XboiooBIN4VB+7SbpiUz6XGhdkO8AUM2pPDQkQmeDU1/Ae8apt6
Kh8MT1XHMX5vCjCFYaG3Ls4hMeYBCwQ5gbM1nfLUePXTV7d+Ah7J75vte2UNNFnM1Vw65TEfxlcE
PuC9m6k8lpjYmxHHv1yY6GHzxpkyAaMegROom+e6kat4iKjWo/Y6B8ZXqcNi1QzJdm5N8gsHsGGJ
DgiJDlWzK0a4nIokZ5T89MThh8n2ueY0VjmLgLbsc5aFfqeKlAVPmPRPagEq+9W3ffMEmtAH7Ikd
j85f0pnHvPU5VPrBPjMx9wgbPYMXJFfGMem6jLinMiVu2qp9lU30XTiiX7vSIPEObesxzrADjmAO
5ETeoRXdGLl+LAOXNCH0Tcn8LJ3y6gu04lkgAYWVmqDaEtXwMFg7T9s3WlkjEIpgpluHxctRKBZK
t/pWYOo6eKt0pwIHZYkL1npaWX2dbhCJYyypbTLvR0o9k75uYUEuzRyGBUUf7zJz1nvrf7g6r+XG
dWjbfhGrmMOrcrAl23LqfmE5NXMASYAEv/4Metepc+u+qCS7gy2RANZac46p5J1v/5lcYa61NUPm
5gPalfV8HeqlIxkZXwNnBVEhyJurJlxVEmBZq5YDkwBSXEYlezF+H/M+LmM23oQxSgXXMDUX4mk7
yTVnmbPRFddhLpN1ipo6pyhnwB+ZeOBcE2qYfDIKWj0YebasLpTeaLMZIjEbJSyc6XJBGntKlE/p
qhd6WYBROk/vTdMK4KRXX0bKfyXq4dFwGb81NpyapoJ84xfAqY0rtyLnJE17nes3HAfALn5ebV2Y
nevsU1fzd8MnsBaW1isR0qnNlkApF5O7jUW0Gedn8GW0gxTOwHjBfeN229hJnGxmO6eEoy4YBqKk
GvPDjuuZniB5FKPMz7QxOSPVbMCtlW8MXTONcOi3Tq16SlpMMLCZDqqYwq0G2UIHFixpnI7csn25
B2pio9Ofy33uD+naYOKOAKe/p20BicYcP42oT4BlzcSbc03pwBVrtNwLCzH8prBitXad+67MjX0e
Td+MqasbGQBwxdir+jZnC3BZmlCk268+XV9FSsEAYTUp4mlLNzc8aqt9kmLgz5TlqYv8mzcEX2wi
dBJUqskQTb6jsXtRcH+P0BFPKAMxAEocKO0PkHjaks2bi4zfSOPXvsu/e8P46+ixXxtxTHYiFpAp
kPuEX4M3EtWTO3j43kPkMOxzBH6FlN5tTeOv8YC1xRaNLqhA67nd5Yoho0zqYtfg1vcUzBtrTteT
PaH5juRHLagS7OR+8rniRon+PGtcTFQx96+uLtJCBhS2azb0J59aZI1rsFDD85wr7L4I3FnV9kaW
/kvG9KkUywx9iYoPY9ti4tH/dIZ138eJ2I2G85KJ4SRm866t+YBKW4zrEBkUeNHvUl+CjoxPq5Rs
fRUuS1Lrt4nfvnEjcR4of5KlYJtswbkgYeNLkR1urHDR5OxKjxRnFTCy6CLtb6zOfRlIeaHmYkVi
qx5UfF9H9c/cY5qJpf+t6UbEbb40Q537WRYPrdO1Oyc19vVCdLVymo6dQ7tvaLy7dpp2ZpdEd66q
I8Ah/Oj19KYGwQBxSJM1mFIqJm6VtSP7nYmlrNPDd2m0r1XcHoooT579KTk5V9M+TtF3IDC4TPEz
rZ0bA/9mF48WIFj3XYKH2ba8B3QbT5rr1uPzyrVDYDDAprUenYs5/Q2CxsE+ZwCtj+KNAqlUevzk
kP0YFFsdUcaRgSVNwoaz9JerB+phevdt6L4Otnex49k/Mcg4xtwN6xwr/rrID1OQJ3cZaXorvRxV
oQuuKn9gwaj6a5GO/0KHRaoxrB5E0/CE4Q7vbsw8RL0NHfe3jzBmTNPnNJTcHDzifhowomGUXY1g
A8wgJwl5ZlWspqLYsLZEG0al3bqpcLJE+DMnn1ZnmF4jX3hrPlWAxuBULbc0VqbXuxuRh7fW72i0
RDCdg06ucwvDWBaLCFt1YG7GhJAMPdh3I/tZm7JfirEmVLzq3+K93ad/e8sY9y5Y1LVdYH7NkeQT
BlbdxOTMG5d213qk1rOmAmCJ1746oBvXpMSwBTRktwoDHmHxaXegR9yWxcbQ6C9KiVW09DVg10oc
Bcg9F+UT1yfEUS+aLPzTXKll2j3UNrabwTFj3LnVGx1Xd28HCc1RLyi2FgX4Om6+S3rGh56m8Wqk
QAMuiB1/YMhiyJWd0RLPGy69wVBXUgbJDQ5oXlaInikbiG1Vtf0RcKTbuHgW13bEcYXFTdAMUe/e
yJqvAsPbmEb+7c9MD7x2HFc9Qdf0gjgqdiEbMsXxnDAtZSx39AcscRVzqnLI+FFGtVaJFGcXGQ3j
xiJhVh2mxPSSUkzyKCyG8Ev3Ja4q3v46pxSSQGWSPAGTPGy9klhOEDLDehiRXpT1A9Nocporj+lT
7/4bXZsU+1Lwt/yD3URHCDrdtkvpWuUb3VPOSmralX2qRoLXtBr5ayPBNNQP+NpgIzQ9A5xe70Rh
nJIYPxHzsI0u8xN0dwa/TnFlOdgUBIqsMU9WvHdclT3SgEAixHCbA3kLtpdE+84z3tyeMEO6zTQJ
wBe40nhPKEuqMHyVRnwN61iigTJ3VdM3W2SQnKjsyNqKhRdVthimZYTaoQmGu5TtNjPa5kBdec5q
90IzEfccJ3xgywT2tPkm0/JrYppc08Ma9bc1sIp0NoXDNHkM3ChtO8dZZtn3dglGaDQJ/hGzeG9m
+Rrnzjnssn95ZL8FWtOLs4mzjMQIpJRAKBB4QLktMoRn7zbGXbMOUvjcXhas8VAeTWVEmPO4hGRw
RLh9P7keKFkfHElpZOtB5dwuDYb4JO/faEE/Ev54neiNr0wMnMTUYKy2BcE86AjFxDmhiqMtbdBo
Hy4A5Kn58j3izWuLWz0I7nLUPTSe9F6Gw01x8KxLdvFZFdGWxsefDxPMjKbq24cFRHZzcSJqM3/G
8vwIpvMj6+CZ5jFkeh8fB+ojiVrPtR8Z3eGOS0PqpnqaeEZkeJrO756uKJWa8EvVFONeoo6Tir6F
Gjae1b91fWxBLHPfW1aRrT2wJsUQ88SSUUYZnViPZMWFG0UhnsORWpfqwLk4ycq3uK/aU9j866j9
17N4NqsZ6SAQflNBKchC7860/GcrAkE3gP5VNoABj4W57mmwK3geh7CaHnXT39ud6R8KklE2qpzu
Ky4ZJZ5VyemEGS/a+QKzAm8nzqZ6VbiPNLkIT4bsTcQPweKEXxFKBUtT6HlVhPJn0CNShjx6snO6
Zk5ZHS0J8ncEmDon3OGjUd1yu/sBKm1umBBs4Zrs05qmQ9+bYlcVXG4N7V70boeo98F8TECK0ipn
i7YB087zY6CB9nOlEsM+fngFLGHTaM5WCYI+KjifNjr/0xTDo4obwJV8Vhg83cPYhGRh6N/SJsHA
Sr5ZT481cDp3GcUhGtDdzTKfRFH+9eruMPT1S18VG6oOh+U4PmuU0+uo4/0L4cWuuoauzjKTWkkr
iI5tpV7x08MHjyuCcmvYHznlAFwscKqhOuKDyZ4b09yblUYGWT/GPSMnyxIffksjsakRqHlet4Zl
RgrX4m4FE/Nlp9+KUQfoPY5RlbtOZXvLiSVvc2QeFYVATAVgWE8d2Qo5vV5OGj7HvolxYWjeKco8
T7Nr4NP/LmpbregqsC0UGc1BXT7M/WM7UQH5wb0HvhgdHKoem1K10ytqgH0KeCBKiQWUg3+YTWYl
IItxm2XveMaoGOlbRZgH12MQ4OV0jrUI/kqL+qyz5g8v2FVx90XOxbRqSZDd9IW+Qx4zbag6sRvn
9LNLQ78knTZ3BYNDoaI7GQ8tOzWaV9eoLsUELC9pbnnPPD+i6bAagNF7tEsOrp+dKjejXGidctcw
tc2ddrGf73OHH61R8Dn6AmUP/19bJ2dXJXsI+w1KDvGqMr+Dm8R2RlrbzAbhYcZUiQpOffuduXrT
cMJiduG9cipMQSOaesnRPE5Y1LloSPQrEJEUxQI3iutqZbHSbDKlUHL0MBuR8e+auHv03clc0ZHe
GcjweZOvfdPRmpV07frmQw+5xdSHdazM0xfpK+PEHlxsOswxFo00Ree76yuwgNgROS7Pr+Dq0PWH
z3b21ReQMcdmYGkZuORIzUibydkzPf5JF2684Y/vAzADfqty21NP7vw6/3iqqpCjWuA8tdqAfO/g
9q77d2XKl3nMkUG8oi9tqogiQuG3MaDWlNm26bHYy5ZyWMZ3dkzPzGF61IXuoYwwkrcEMGSiD1Zp
qP1tFplUnPJv5cB/10xnVmIYPhPQIISuv3O5fgfYFpkfBe5lptzJ+vzOT8cTB3GT/WvAvl5mr0Vu
fiRRUa08w/oZC5Ph/GhP4K+Sf4PRznhfEMS5Uc0ixnaaayz1wdS8ayv/MSWqmGBw4bvWaBTL7h+9
Hl+VT8LMTwVsTUoU9vHI9HdNiEhhjmoaLEw/V6as/8igfnQttYOnlm2lYHxQENZZe268VdbLHIYb
fPvy7LflktFI1yuJGNfYSPAklTpcqRIHhf1jxnp4L+a1r7d9DF0wMdxbpll/iCLeKE++yrx8FwXH
B+YGz20xG2iQUEhP2ODox9Cx5XiR+kGy9/I/TqDLXegXf4MJSUlGR48ew6sZtgx9WLwJmGLZrDpj
3ed1A2TBIvWvpq3QMInnsFUSsGGXh87Jvrz64adBvSlzITaDhxROOvmbckr9ICGzKECLgzURdR3k
GxWJt26G0U17u9wYfoWeECGBXTmL/MjZtJRRyy3yr83ad6vANDXn8iFRdOmDYt4XQt0mIpg3k6Og
XRTcATXQUOK+Hk0SNHS1LGAGRNqwkT9xFDB/RNBz7ENnb2Y9KyRSso2t9Z9oNs8mGJ+QH+Z+Ikh1
k+TBH+nY7V62+mSC4bOm77BxgVum8aeYXbmvo0ZsYGNfksoJt6OCVGL0nOtJEXiyYQWtB/1F0rlD
T50PTtGUnEKHs7UadgFneCAkwl2PbdxtGj8iK0YaJYPI6dNK42XioT9G0/fXM/LKNW21HfumXuc2
5yvsLlsjxwiu1WNjdsPWiYN4hQvjyxrEq1l+Zj7YecdXkhVPI2EYB/o3zKWqBo1djmSgsZBOyXmV
LRM8GnHZ2Qrico8jBxm2IPnA40PNvQbwVDH6WzB2xySyPw0LVGtvhvMDpBvzQTnpY2NZr6EZpne6
HOvb5M3PsvJKRmCmi2pzPFV9ZxytCG9COuZXK/J6OsEodJKcMU9VAcbu6NhOsXOV6XgrICo59Wz8
Ia7usSnT/ezN7caZCyZduJ1iLxWXuSDawGb/Vl70J4xxp5tZiyyPomZHitnR7ERKZ9zZVcKTR5v+
E31dlMUeYWcTgBsmU0rsEyAstMArHwKZE6wy69Ey6I26iU4YtIv+teGDxXbY3825vqBXLh77Jtkx
sD6bjJXPadSTHG/mnF/nN0PQMjNTnfCRI9GKffqyJKH8AH4nzdq4pU1xp6B1iSKkqxtmDszsfIHh
Bvf1PBpQUZBgFJ73VE55BHUOeYSkm6900h3noG8Rzc0EFHihz+ataFS503UK9N9SWveTjWERVNxb
P0bijvAHIu0SYlYy+7ML5k3bxfbBhzDYCDqsTk5GERamD8/EJhcgbCPbBSAcTeEOBgMXPnLA+k7M
DZ5vM0vPbvGlFAu8CMoriVEuazABAhzFhs2St2Y/oPyMtzQIj7MDuaS7ThyJwT5lw8lrlVozdsYb
zvAxS8gCzT16nB6/Yc5KOsZXy8jRgYuQxEnyzJq5lPcwrO5ReqN3cUEmBBGUW90guAd9MrkwSNS9
GdbFVc4CREfwOEgi5sfCKRba1o4chWtndOY505UE9IScqBDxqWonOIcZc3Vw4g5tLxoKPouEV0W3
PP476QLK2KHquqOZJc9iiJ4ctqRVM0T0Vxl7dHI+iDlBLUBgU+1U59Yejhb6K53ra+gq8J+93uPJ
E8fIoG82FN5bRfMffm2D5s4oi4Mg624io32sQrmt2sx5sWyBSiWo039FuwPG+E7bsiIVNwrP48RR
TY3VvzHKko0J3nVlozsBTmLACBnEQzcJ+2AZ2a4OUJOC/ESXwtFqU7lUfCk92tbwQGiMCJMjL/6a
5vkkdZU+QAwuuC1S/yD1PuCd/Qk76ynsXLJQ5/7JYuj7JIlX4AKzHWCCvHTY49dThVTcixvjbCcm
Yu8m4aMucIe2VWzCNPH7exAP+7FvrQe5PPz3dSd4aAOpz50TYstxlcfQuZV3eZMfkrmBLA764gbs
IAXkbeA59e1sL4LAO3CCSq1VYFfNpW0ofaxURztveRlM8K0NRfePBcggyYsKcwojsoNmz7n8PgwB
zaIQIOguYBB018qXeow59iZpf52ybEIr6LRPaNBbd8QrMYUEMsXh/IoV7aOx6/jy+6pEvKfiCqTJ
AH10scUU8XhlA3cvGb2SZyJDC9Zt6e9/v5m5SX3MvXu7diGdTJ13G3wie6TLwIIXScvWXAGdLfJs
U+MrfXKc2Hoy2/LsJl5zMa20PMZ9Q/ZY1bv7Gn0GYlVveuhuVcc0dMw0gWQBJ2ud1n9ogz+rUQQb
2cbRThrMLZm2pmub5R8OiqS9/etyR66W72ZPEzwp2uncLzPN34di1Ew3Resd895e/zoyzRECr14e
fl/+PlTSvTeDmZGXKekN5vXar7zoFA14mVe/5jEhDMbQ0H7bUXeP9h/f94pHCVjo0QujaJ+P2L7s
P9o2r/NAKxU9/zvgHoP1SsjTCFTnPTM5OYaDQqfRpw+ak+OW37vf+d5Ynj2HeaGTtp9j7RYXgbPj
pbe6T7m8CvQcbSYfGIY7j1TNQfpaMVc4qyaMkZOH/iN67eU7vw+i791zWco31LnfJiq2Z5Jzco7U
vvMqSqBUA6O/h7Idl9h18yVOANRC7qL06rpm59IUWJoWr02YoDHDRLeeJiX0ikjmeY6uNQ2FK90D
9+peA6uJrpjlhi1FEJnPwnTOuLucs592znny5XeYOrSQPRoXgS2eM502Fyvomksv83Udyehcdceh
J8d30Gm6I5qSjOLloV8Ic1NLj9osh6epj3H1wMGsQCjj4TJckjX2OAH1X0yCxq7Gy/rflwvOdwGK
Mc8wHzurtB8yTTMqmkjNVSiiN3PEPYU+a1g7AjjTjBGDeLGgewkb4sSNAjpbW6SIFyDtsBWvUY8n
5OBUxXsUn0KcZBC6RPmatwsMBOPMkzFnZ0yCgGQrg4FKMLXH0h93ggSIJyOIA3LznIkRYcvpkSEp
ewJSGjShIwjt/s3y6ugffdoOZhwdoIotwArUeTkWEBVQzQuUZ7wWwv+hWeFuImh1q9Eiluf3TuO8
5d1onpSuJW9BXrXXBsQ852frbCAHAqC1PP19cAoXM7oGARTmRbSf4jcjDe0bVX76Yk8hNm8zvpLg
XO9I+lDbMsS9PI6dc3Tra5qO366wk3OoJrkN+qGCYj58mWSZ7Yue0yGYAYAsWj5XkS8XjwpH+WAQ
O7trgFaNXn5nT8O+CtyHnh31oZh8Z8+/1x9cOcobysCVkdo7UjSg9S4Pha7T/57VzfjdmNgO/N4C
pl6I7BNvFrpS1tanysmtkxqmnsO5kzyUdBCZjn+M6Ge+zahmKaWtc/ORJe59y1R7HLH54XcdJiyh
OiW4xladCVe6xvy9NbLkknTKe8LtmTyg4P+ZEK9cxnSItkmU7gwEfOegZ4U2I+VTTwR7TqrV3tDU
b9mkULw2EGJ/F4dxWRXmkQ+R0Tswy2TnmTTYcWdAm/U6MnymqD+BC0Bfmnevdu0hYoo40DdNlhFr
kGY7kYpxb/gqew9gQ3llU+28HjK4R17dOana/uwsz1I4yDGegIeEcp9ZdfsnCNJhj9ze3UUB2sNe
QxEpQuaIchhN9IpO9fT74ATum4E69vz7Ch8RtzPxUjlL339/ABfDvA+Nrz52mKSya1+Mdj8OQX91
47K/+pkRHuLC/WnJ4zCq5qtqU8nYOstehpSUSx0qkocSctT4K2cAtg60yHzidEBjaGxN59N0mSgE
pfXtJQjo66xAxC7c6QF26nxRmsmMGS0Jv7rbROWktiJ3/5V2VG5SxUBx7U2oO+Kh5KQbLPQuC31j
18L4GRnaQVhdINyDc2lNRZ7W8mAX9KpWv6/dkfhDLHrOfy+jStY75po+ogx872puU0badXlS3mK6
ClpyfK0cDY4Akwn6fF13JI38UjsmnBg3GyH0KnQixm+LKVlpmzyl5Y8oiKp3mY9Khcuh8d/onb41
od1/NmHz3ECzZwhw7zsyvTmusA5OQMZCFMCIchAabWePrs7vKodmAj1Ft4tadMxt+mQPdXlwkNMc
MsLXwDWA4Qz6hzEt9ZlG+Uiabj/2d/89HSe1K6zJwROZoj+ThfVaBdo6zGk/bayGM7kVW8a2rtAU
t6VnvZZGyErLulk4HLFqs9hHffDEYAKUas3ssK5ol/YRmRBlyeg480hUULZ/07RpLqj/7iOgsmQ9
ZO46sQv54E35aTTZEdQwHkpwmtuiMdKtY/4x805eHgZujIvPnrMJ2+4zH2xjb8z9tBZhKO/SEc+c
B8WJAZE8BtH06kSiJvMDg7Vlly8IQozReMhJwVnVtYaXPEnUfhScW6fGph1x+z1Iab0avUd/d2CC
rQOJRKYHtVwx0h8BTxKaY/+4mJe3qe+YZ9Tw5hmQItRzt7ooY4LIDw16LHL48BN6O9/wrX1DiCL5
WDzYRn1WaTaRPkJatY1GbqdV/m6BblzXaOHo3tL35/xoneuWxrrJrNJIyTnB+rRmafrpcNbs5zG7
wldlA4H7Rvgg02fbOLfKDFd9SS5OZ6JOtyGSPOqw3jvmCOR2nPYOUag52uT7InD56FjnHNS5o7Ty
l64YDiOy+D9l4o1rwyQ/I2PMG0xoEcdsiLdYwAFIN5F5bKYW1N7c9hehloT4UhfPYA9ppZWWdyFV
j8hFY3qraY181q7935PlKwbpRlQ8WDUw9lm7GQ3gAXVX9Fym05PEfoZYHa3kMI8lcBSceYEKCciq
bPsl8vkdRBHfEMnvNEVB274TQ2ide6rptd+2+n1yzaPCLpqiQpoxdYbjfZcHbzKhNUAVMN1zvp32
c9bJVS4KQBHWchMPpXebrMm7udbJ9XoDTGnw6mIbo4IMbo6fVTRsmEVUlmgfsOn96XN6n5lKngff
Hq7tgA+Oq/D2+4Bb5XEsDPcMrylEX5ggyP7/Do+/J8jfryGZDBAc/AhltY+4OXEjZkX1Vajw4BdZ
sRu6cdg50xLF7mWv6aIsjizeZTaR+C4brMDZpTbQCX8pABTLBZkow6dtNXysC7Lg9yHWzNk1SGVH
OeN10qSr5S5FUKSF92BA4NlGjX22rCAlOy5Qh8TPu3VNX4/5UjUc9LJkWUYtCZBcAWFvTikE0hFk
v7VijnZJk9S6j9DoxHBj/uZzTwI5H8uWmUt/KPtabzIE6H8FLHK/LKKXqs/nYy2zz9pr7u2cXdhU
yrraocHwOl2yGQd9wQMb7fU0M/6qbXNb+lKvYzB83Iyg6n9Plq2RTtcc6AE328h/LOkB+ujjH4A8
DJdw7Mn+szgJVsiOjoNJq9UmXodCCJOP7lqOYAsMqeD6U1bqHghTtghiM5t7IoOWEEGxM12hT7+v
rELCXS0JsRA3WjTBQy7t+NEIjNuEeNvOooAZAMDu3suth65Kk21USH8jlpe/X4sUW8aoFlOyXnhb
ZSuss8wHnlKufLS2rvcuA62734fGJy5r5CdI01Dc9YSHpILDHWqMs5aDherJsxY853SOWgawAnbW
Joylc0QzxLXfxhMR8lLXb7w9zMMb/TfLIY57ZVkTTDEyDAWevxr9xR3mNx4i2CF4Jgj2rqGj95fC
h5CGUNFbKZEKAf5K7jOzyMdVOKTpfQCBrOrH7E/d4a4wrRqxJkkMg0UUcWf7/a01yTfA5kqSU4tA
yGjC6i5riSLAc8dMMrwbZp+YIdqDKUTzCTNNPVZX2KYxzslXR2DtLpX+2zuYu5LW18fUm9xHv41e
MmyrkAfmCDOz9C9vVRQhmrA8Bo+z54/39Iwvesiwq0t/LA9FHPygSKx30kkIQQn7d4RISDZKlcO3
rShXFex+j1jglXZjcewlVvEuLHGyWo7t7yrvEslk/nFLj+n3lGQX3pWB8bgwD1hgH0hsSu4tEde7
ObbqbYMuY5f6sBwFDhNaNREpzsub7wxM6yPtyGvBROoaEK3rjlJ+AGe9WLpo/3qWYiMPQ/dpcokr
LEqt7+qY1kQcegCANQIWkJgmwP0S7c4YyevvM+g86ppG8zM2tPHUCNqdgZ/DBFjWvX62x7uqe4+z
wr0IWoAHz1f/kpxXv72A36+r0fT2aUrgIVNjwUwOOZPZMJfmGoL0gcqn7jHq/e+3jFFFWxNkCs72
wD65CPF+ySjGssL8PnMyR+0hMbz2UDfP//cwq/b/fdkXHkWkhN7z3x/JUEe1kehX//ej/f6k/jIm
SVPENr/fkBmHQcvS+ZlYs7NoZvXXclinYPyHDHuKbJ/4c7okH+s76XeM+HHzoIDSj3MZT4/VLIgN
kuk1HlSbreePRgwCGizfnxyPt5JI5N8/6KWjxxVsw3EJ7OIUAqFbO+mDYFB/1ywPWU28AnTI/31d
oQCM/PJqYIb/IP4P74Lo+schors5qR5KvYMCayaeARzft2m5z2mG/VaxjRI1MB5D1/2DTgazvos2
JTTNYJ27WOOdfMflzCodkQYq7Czb0Tw4Gr5zy6dHL0kepZ2q596Y/maMKIYuRiUodgkb2n3gRe+M
24GpTtuhDVxIuHkCxTwI1669kYyr161bGIeqnKxnbSt8bwyQRUXApjOV/o60iTvqm+UollOWFfV8
tEbe+dBt/o71BDeKuuOQDAOCcr8jzTIZPpu4HJ/qXHprvC1H0y7D7boyEFSj3Mnw8RjyDBM93BL9
AaGXgBmI5m18F00d5XZVQP7jFUKqA4bb1zhAagI/xNuMGQfXcWxPRZc8tD1W8dYiDcCm75cKOZ9b
jHWVme2kQFRpTlAYuiDtweaGV+HP0G4aYxUF81voMQ70Fo5+3p1os/1zTAba7pLN5w3Ja1sRtWDi
qtaDREMZDGRiJJNg8N9NlBT+bnCnCANO4GxAKK0H+nFrjK/2ukSLQwCrMSFFT/GWGwy08/JUpllD
CwwzV0p8nrSqc9rTpSQOuN+2tjjUSfEZyP6hwiVtEAKTOOItwyH8aPbV/RCp+9ATwVr59KzYwvBD
EHgiaD4AEkCrJONVp3HsI0tXqLbM8UUuIxS3RwZkc47a9OXY3uWzd2J6Oq8SBIJLsb42hR6fKRwf
Esh6S/eMjro53tyGOUpnZZh5DAjjh4nTRzLdeTkqJiyo4Tmb2bE84nbsrhy2c+ci75Olc19kbx1J
uGIO6UuYqNPEkouWmSTSJ8mTEAx2wcgu7aQzfeirjPELNFYI2bViO8clA91Ru1uW7uXqdFZxOqhN
7A/VgSoGXH9j/Qhv73tIyaZ+cO4a6LSzIBW1hXdFBlD70FdIook0uI/77qvpsw8De+NaJmN98FLP
pQBPQgTLU7buO/9zyjPMCqrrtkqPHf6zHFRwtkMBLChsqq9kjs6yJX0a1yLVaBJja0iRBVQFV+Ns
h4cw/Ocr/cMGT8vA9n7aD1GF7xNdMrxQ9N477d+X5kh+SYyMCvMru5E7Y9YCYGy0Pj+l+SdJoGfg
FHiQDEzQzld/QX9qFJ4jYF1yx8CeTGsERfERwcrWEPJbSLN9ZHjKP6j1GeXHmmNSiBlgCVAVhKUu
V1Bt5CdDdAEkd9SbtfLOHbc/atvEA7cw6krBAk/xbkvGJZaApFlYGs04opDFqfwSjvbjVJhkZ2bi
j6p1TlIv0BF3iElpjpFQxnJX22F4gZ3I7FH6eLrsaGe35lc00NJgNEx9NcLXtQp1wHpfkSJTbGVn
XVI+yK1RkZEaAhXBbQFPQRKMXAhwhMjY0bzMb53dkC2zeB9fVe2VB3SGESKj1t1Gsr55o9cfqzy5
FEpAVFHttOldRuRBwSiQfuqmLV3WRXWz7NiBm+2TCDW9u4M8R4qkqK45kvHN9k+mORoQ1a2mHGNq
jIYgj1B/meGo4REYxmNydIe02mdGzqJL3AywtPRfjF3qhGSq3sgew3BIwpZKTeLYTOQdFG1bGnTO
LhkHeBIDtt7SeU6n2WA+6u/shpBQEnHk1idbvrRNinxSEluCU5QyyF6omNQNY0ZjKH4QrQXyXNok
DKZMTKhWLzp8JjhMX26QNnCsk2CcJNGrHmW1Iuvhhv2BgMJI/o1MyrM+Oru+S0hbjwG4YQbOnc0m
Ts4bOlFyX8qE1MQkPZYj0gLLgjsxBRw/po5co7JJUShpFN5e5J3DePxANFOg3nUfW6ddJ2MSMWsa
cCEsCTu4SmISvULIfwbBIlVP5YotQCK/0hOhGyxo+QFYdYnzjAURlRcCQHzLObIBljFWDE6Xfgay
tuKCCKhJuEk0/gGdDOdh8O41ENd7W6pdrq1tYstXRSBdATxg7bstmAjRXOJidDdW4E07u7Zr+E4Z
jselpa8aZkMledWbfmSS65cDFTKDuzXLBR4PzhNoK/HKEVjV+0lxSlUr7hjevQ9anXUdE7E5tB8h
sxhRs9Yte+KmoMVt4DZljt1B7m9Hiuc/VZE/EkHBHHsODc4En4PrM8AhzmwTtPIzHlFeV7o+MzUn
yqS/OWF2IhCq2ijPFTs9nHCaoijVdJ5hhETnqJPPRRW8g+AGJaqe214QrFB4KInKgDHR0D6G80wM
g8E0SlXtvzIut3luxNvC+h/Gzmy5bSzN1q/Skfeo3hvAxtDRWRckwVGkqNnWDUKSJczzjKc/H1x1
ujNdJ7JOZJYiXJadFAls/MNa3+p1DrpNpU24DWuMFoyE9lkOcYBlMTXdtCxHaHOKyL5tB7vHPUlC
oJMsOorYAuqgS3lVyGNXJkaVORpYmsbj1lY6LgYz3hEDjQ+WY5nmXuOphNMzCGgG8srTKz89yejH
ZKDE0XB09LnmkKKms4HH9lHMgl9Z14yTdxMN0ji5UIyRiGDqx5e5ndSEEI6COXfpcWpErVnLStVE
UY88vza80gpe0hANbeA8RRpV6cjsjNvEHw95wIdCOdaMbEuLUHutU8rJ2MUZbCbGZ6SYO13KcPTP
8YlS11qLMET8DfWWx999U9V0tBGeiUx5wMMQgcFqFQxkWASgN4+cCqR7FnZeJKtDUgwB96JkMJ6C
8NGGl0JV9Uuj549pZz6EncY6uwfwS1onntHgNszkzJNsOnU5CmYVs0N3pvacm1l5ph5V+Bjd5qBh
p9KwLaLVXZal78YQU3JA2AHc0RGTNhTvpZjLu0pi0GvjHuZHELECIH2ANFvisZb+2PBb+AqW47US
fbzSx3c3kvdJ21561chDYIyvNazjLiGU3A7lq/Wgg0W72qOL6sGCZURPypNH3s3IzTd2pe60RF+N
2axYy4KoYHBVzsmxCrimmjryDEZn69RXi6Mee2XYiStsln351lq1dsvDGPelggUQzis2erQFZW3t
UJ2jfLuCdNU3yJY5KfznkrTwqbLNI5zoap3J5oNb6UeffEuctvYIi0WmNQBQgHl9SRFxYpVbx+QU
cTM0OIB1hr1ZQbymSjxyMEj0RNu8MZ1OcBeOS+RNznLC/dJz7SVr8P7XZjOtR9NfsE+sg3rFiBav
o7vp9A47TdPcRF3UkfHQ9Zjl+q+e0+CUomUqjR6AAHEk+RCgZ9caFFadcSxafTfn4mFQHFOW7zsL
DMj2Ikzx+Pmp1wyHVJNaro0EWRnKbGOnIcxzrRFFMoQxFGlLRn1unkozfpMaj0+wPfNEi2KKb60O
5iI2b/04fMYRHW/VAucRZrMJm2TP0Y+QzGIpZGJW0xRGr2lrZi44ycI5MsSUGAOHtZkG9TaarAgl
VHicXJ6rLcaINc3vRzk7SC9qNswE374hF5SrPu9uxRTaGLBgHVoQwNPBc2J2kZpAGzz290TnsGjO
JrmiOnJgF0Tuk6vWPKlKimNEgeFbnyqkzHH/PBCymWfFeEiL/tVp2nUNzTdgpbOmvap4IWjO/cw8
IP0huXMEjodM/HvZfQdpuRgn+Znt2Wci0uunvIFPVOslwjTEnWDTllzvwthl/ewfyE1/QP+C6C5y
v8WO9tWSKbONIwf8DNRrP0bwUcbO98lKaLmye8sPFxUtIX5Tkh6I6r3t3eaL4e4T+dVQsWbf31an
uiw0grNBT6Tld2DZ+56EI5ccpTUjZrnOSioPMd735dxum6w4plE2YXokMsOCeo0FIMO+h1AkQQ9k
h9ZbhMpwk/ohg4/+qZvBk5aBUaNJYLbRBaG6mRGxBmW9xGqkMI6n4i01MHAO2P0HGCgloZnl04ws
P58QJk7a0ckPGgFW5L4VOj6R4mWy5V2FZ6RHW3lq5+Qb7D1J58Ei053meqVXio9SFnjk8M4xpZ83
+usMuY9nIaJkJ+EzCp1z0+e3lWZhZbHKJ2qYra+1bN5sh9uWT87LxyfIWWSIWc4bOgH93oz690DD
wStsZJQRGYqKE/JARARJgabfbMRSE+uqNO7snAyTJkOZ2NxGWcv4Pmv9XaHZ7DBS8WqNPwRz5Vha
L7HE/mq4zntdlBuwuz/ZVo9D1S1a2eDRkUN7wG3I8mDAEjaTimniqGx6WlQtMw6OmB4AKKyA3V59
nrXreFEdDq2xjqzgQeEgRs4FSFAmiKjpVMoWieLkZ/FmMAa1LSiayeliwRqgc637etel3IDzhN8B
6SmewiVSpcW41AchK5zW/pKzc5y69KErdawsjbp0qAskU0Us0AGYOCDfgHesG+vE+7Xt2DatYh5y
IDDoDjVFje+i9NWLDut8QfyYpInpkqLyAlV6eMkfNAeHHfYytu8o+mpms1RuAj6BRMKkG1BLiggJ
FrNDK+6HjZMh+cfwm7lQRzQfK+swnrCubPj0v0cu/Jmxi9+0rtr5AXRBG0Mai4UnloLkMdHQ9REK
6nJ+p8NtCVef+fN1erQY9BInzQeyJh1IaLhvVfQ2tPhOSKANm/q1rehXbK1BlJomHxB+nFUJca6s
wovb3nBz7+yu+K53OLfYol4jJ31zyRldyRa1bDdv5xqRO7uK92ysjkHS3TSEWa3Gpj9DwaBG1quH
WTM9UyvQjsv+JcCNsppi/yuax30ScjY5OhcLPmPo4ivbLl8G1zz7OgV7KE0OyvGm681gaw7NcjZ/
2GHk9aTbag+iZlSk66Qih4jKx+S+HMgHNvzj3APrVF3x2Cj7OWsQ+8wjpevyqqu0fbIAImSMk6IP
xuMW0iQd6pNWPJcjbU1lPmldi+ewYFyii2En3b5h09HvQIewMgraAgHMqh3Zfzh6fh9O07Dh+XCE
F+5V5sGlTgr4dDcCEcN+audnmdX5VvCcxLtnZHdExHFfSq+s+ozwJA4QyDAxpQIB87XIYfehYShx
1sO0g8EmUqx1uXrSQpyfjNBWbqvD8+bEvunAWho5XENbUKVNFZPJbPGEpVg7z6bWtitKW3LSgpLB
s11eRxctalV1b2WovTAVqLZ+QRy2Go0flv2IYh/gQMenhPFCestpkcMeAx0e1GvCPel4wA6g0g3N
Zs849RY90Y9FbxNAlNjmhgKNpyFxtPvAo97QEU9gZKxH63nuukf0HQDT7PzRlgQghz5hvzyPbPFu
hF920JDtVDM8D7PwkrAGBkLyje31sM7iy6B3N3AsngyhreaBTEzd5nbCcLTMZ9wPrcbEGdf43Wrc
xXBrdRaUDvQ5dnK2JNWMyMA7Aw8Qs4Vh50zi3bTaxxG3w0xvEjMz1sziPgxgpyRhiGo3h7Ah6uyd
eBt3P+SKmAMl37WI1UzCxnmjJn5SdzB/MIYpV76Bi8iP6xWxm+go2NNwKbm8DcXA84YKNNfuw5yH
IBqdglhb+jspZ1DeEWbEfk2+Y4RG2P+mCxwKQY1hprRJHUVufUvdeEzz/txX5l7LSL1I3YNjMzsv
h+8Z2X86MskNcskLOIur0U0bJkuPposzLoIjQruce6XqsTpaGrWhhAOoOxlnH+iQdWOxpLRypFqt
oW9/6LAYPceAClORqbvqJlXtKDP1GfmJLYmltECK2WS6TynVOzXkhJe5dNdyel0QM4bFbNoaUTJS
PD7OQf4DowrD0bjHfJZKChz2+y2ALhPWF8VY+qlm9SbT9pGmDhbDEG/glt74dYPBWMPJY9H84dUl
n9PnqtcY064ywohtAW5panx1SWmKiEMD3++V0uDdtzVmZvYOd56Lt+OaCu2LAO8EguVuMBEXO0PE
PLWlyyu1+C5GQjARGdY1Vr+q1GRumty42mX+wbKg3Kg+fAiQLwaAyTmEIq+dw2DlOoFxaOCsxI39
UnfJa4l+b2KhuclsnSQjls0dKpvhHGHZHQZAQvCVCDktQN84yJTEiB44wo4NYg4i5FT6VDzhY+Mq
cy1ybsSit6lmrHtdV6FXd1AaQid6jvw8ObWFKrduBB9UDDbTxOo2cpeg1GBJmJ65IFPiPAYfR8cE
gIQE1g82oCV//V4L1T532/BcqYyPxOd5HPnDBpoeG5spXZuD740z9xwFw2F2A/ZJmsPOMOleRFYE
N6ipQFhRvUAalAvvR426uapYlde2drVQHhyRWS9oyoZTvIvcteE+R0ykPHAm+apYeD2V+z2skd3S
ODDKHtUnKv55ZfN03XC3b1EYEaguyq1WluQZzgw7Zxdjec82CeCE5Ftr942gz70RFVfY6xVmcRTT
wG0hWmLf8zjj4eUgOk39LIKDxrMeH9Zel/2+woW0Tmwfk7W4mR39PgeasAosdxeiqeBl20RwB0a/
xBGscugMECQomhH7cPRZjnlWzfCSGRTyXYbmHTMIpuyEWcAUMdqqHPcHoiewMFV9ohslXa4gGilo
Smai+g3o3e9LzFWNxqCUU38tau04yHPFvZM2jlq3s4Btt9yuTeeOR9EZnpIdz5sufA7E0Tfbp2Hk
6q9Tsovb+RLq2bMKwaS1jV0jRxawK5PIOePx6VcSZ5JH8fVctIOAQzttlTV/C0ydyYLlb/tO3dsy
QNtH+kWfgQJ1RH+cNXHSnPqSa71auYL9cTzRcgmm1NGAJWOixJ6wNhPQE14zktP9np6a4+rILYAW
1OzOsivudaEXN1kf7OnNCYKcnVtZxW/KqNiMae2CxbnDnlAur5YQSnVMkCp4rRssKd32pmAhd4F/
HGJu1t7rnNrGdTzESC4P3Gg11hIwFixTNT2Rp9oe8CP4qNTWMTSYTaNT5HVpwEFtxeZGdepMQDD1
2VgwR7Ye6yctzhc/jzMCrybqvUMJpHVLdGYwerWr2O6OIM8DG/BJlqT7OG23y//qJrnElaOfE0z6
mzlJ0B4jU8Hcrt8hDnMQuo+vxCQo9o9bEGBeHpojpST3tq5YVC6p7oxMOE8TlXpDWzNy0SB3VQ3N
iZ9s6d126Gmvata+8rjwCh2kJw+bGP+dvSwRwlPmfG9zUjXrBuQXKJ+VrgXQQW0U9kbonlHDhyyW
+aQZiW51C5+EsHIsn5ngnXNEfjebfbgWjjNTweLnLkOGEXZQ0XR36NkxVBjbnnwlf24vEz4plYsS
tFjzUsCW98j95Pu0Y9vaJ30cvaDmhxQCC0IstflYNQb6Un3n2G1w5zi0i1VEiRXzrH8zlXE7Bh1N
bn8Hjro+hIZz0paqFzD6vO2xmK+0driSTZp6c2Pu8SJ1l4hLK66YrPctJO9AhAdpyq9pRl4jVb8e
NdHyVC1vAtEyJLKgCbtMGvR2nRTBD6uxfBh4IFNM7vdN0dbvyEEYzsUssOaTaTrq2GGlJu7+Kl3j
ZQFKE/BkSp46hmmP6/YSEjG1VnzZza3c903y3DiB+EYFGODB8K+1pXcX2vjhJnepzNM6eWapK86J
MzpHdwEImcODocq3bMD+OdY/INUopAHEriimPezzWBgEYXBjdt/0VGo3ZlidAUZbu7gJ2SqUJYe3
nngi4Qh2J1wY9oxlLImQzpDwd52+FT3Lm7AhnilG2buRJVv23CjO+b1o2+SQJ/2mZadDZwt2CNXs
vBsnchsFQV2cK+swIHinGYEyQPE8FWn9aeR9jq1kCBeWEo5JiH6eI9zHCNZJU2U8g0yt3gsH5wSq
Es8dqOx603woI3MXmba7rcZo5zJ2LKdC3aaQOh64twDHNt9qDSVzysBUejpKSbf4HDn2dcHoQknJ
JnCgP+i0DmFkPnK++qyRq0CxCQU1AHL3Pemq57J3z0b/bpfi0mB2DqYq+2aBbqMdG+hfzaJnz13N
b0bAZMGMtiCVprXe9iPjkP6owxA+Jeo5bK34qILCWldgV9Yt/rIxZiIC3jXFIQrIY4IRNWGNaRk1
OaUkvL72xoljREyBvZFheKfi+AEMubWrLYSeI4aItGWgaQd4q6u6frHI1N3wdlJ3JuWJlHO0reWp
iUPzYQjgIizOGlPEHiFnXxq1nEVT5+nzTcN2aFfo9m1Ru5chYCAs+8k4Rb05HwCaMB8GbQN1IQBV
1taPY2tSf7ZJvBtu3dnID31RfB9S4Uk56BcszPpG/ERdKmq7HjwLRqUNxxUoWDxNu7LBWRJk1TVx
u+IZSuVrsJEG4EzaIASwDJmDcubJ0D2FtovNkCuKPvvdCuBOtUtzHXJUhpI0HUsPzxLA+bq1h7V+
JA+L5mICEWZh4mjZ8aPCi24jReGgahmseXh/Jpb96lfxNZFFvp1YRsBRrR4lkzdEDuka7sEhEOzY
qAFoewwdvIvraVTszGXGIwsSq34kxBqowIRNAQIAdJkGSf60UWRx4loHbKHpyXY060cr/XSqwbxl
rtYhs4zmlOcgAsDzIJwrwtkbZUQkS+Y/SuGqbdMtUhqOkowyDyMfp5kqSNoO0pI5sH+Nh/Z1DORT
rixGkLS+aWLfaPjRAoCmVcO+dAwYVVMPgYhkR8HZuFHNK5IVHOKo8TfD0P/ogPl4epY+I7Qdwf5w
e+l98jSTAgUlb+2nuDzHMt1XxdDjZaViDqZ033bpbWwtSZ7lIrVCVgLiuUs4UIyGd4gc+KU6LomI
jQ8DeKlMNT7uGOuxJJ2b/f4rjchH0FHCzo3VboU+7eqmAn0zwpsw2FvYrbqMTQROYnwxF31jU7kf
vlV8movYwjah19bMQEQtekY7sCmof76KuX7o5xxjOuOVMoU/DQ8nghD4hU4fq2DnzCvJ09EW5FSz
cbRM80pkWiGqaKdMSnSnfM3QVq0hOZXcNFNWvqGT/0Cyuq0nUKSCH1bU0lnp+YBGUnMeR1N+z3rt
h6zMY+Sq9tyPu7wM7m173PPdtxpdxyb3YxhoejR66HTPJfx3rhqlwY1gcRFI7RHkjLuetXHr1JhU
hp4st1JssejcoEHB6MyCC417xigMInOPEsFo869sWMY+LVIBx/jye+NHL55qeHM9y4+tVYP2DhvX
3OQDZu9akz/cBAGtcNDmV8Y8bgg0Hg4xYgD3M87u8SW8JkbaMN45FQNLWied4n2FUZApEiiwkebA
pMYbhXUGfNsjdq3q+QjJQrDmIYcjT775qcWoiSN7BSDna9SQ8BrZkKyRtD/akfhmsnpB8GDeWmnM
w5steRyCMsWWEpIfMY07kDDkFK/Rz9yGRrKuyq/C3sPFjrayTj7Ia2SlXHVIKWa79txWVSwAabAd
KPoMx8P11BhA0RN64A5QiGaZ6Cvy6Ukk4tSjYZ4ZzO9CF0uaDpQlQN6NqC76wdLrhD0Ui7xG8uug
OR8V+VQANPGZBS3/D6Um2JcHCaejHKEP1d0y0jXtbZwN1KfhS22RJZza23lywoPelrc5CpOe71vb
PlvSAGCBVVTcgXH4ynN/5CKckYfQo0MDHDgMYsBojvsMRLi58UNOcEne/NZ3zausKDL0uj/pLiEM
TlTdzlhFttGAEM7FWm9p5Ub0IccviTRGar8JdYeq9ZjZ48sUIecrsF6sIlYr7M2rGkQ22o9daFeb
IIiBDlpQKZBTA6NMIP0ti7DOXrxxpCXqTnzCctzm8RfHKQG5PL1broG4G4xdaGI1zSPgWk1KY2/g
fu7CeaMGyNU+jRA0/kUH1783gGtzHDI8xv3XJMdjYaMR1olCOvbBhvbf9dqWl2j1WGF84ysVAVkA
1fSsdbyJFdJxAENPrhzxtxZ1zg6o4C90pn07JFc7pWzsUZyMA8HNVsDSFkX3JsCWcjON6d7u9qV0
E3YDxqopE/BKSSc8Or0AOYT8joYUC2HUtpskJTEpJIrnVPjm1UIpFA24glrD+OGXTLjw854N6Wv7
YcZ/ZtiZ2NhTPtwxxmrr4uSgIbRi/UfCHrcLgj1Tm3FlM4E8TAbkQvY7RzeQam3YoaIvKPiZ5IMf
p5euRDG7hE7nckJM1Bmvhkk+eTfoXo6n9DoT+wcz4xDmxnxMZyU8c4I6h/u6leKx9IOOcj0cttNY
vVVBk+0j5IUWUck7yup3wyenQCxa/Sa/ZWVbHeeoeHMBGeNOz3dO6H5im/82gzuNY+NjEsa0tydY
SpLrYOgThxXAvJHWdFfrPegwRgRFpZJTo7KDf2lE6tzpw3waahWcFdYuD6NruqnLtDuVpbqHD93c
mwvkZ7JrHodzz5h8sJaWGXEBRedNoVxYP9I0t47MdU9IkZ/qgqw1DeNgnnOS4D3IdoUy1Y7Yeb3M
tPUcoGGZwcFty3DxylM87cYKx7frDPNmaHq1KXXNpZ9uTkrP7V2Pi9nTuNxXhrZUTOZxQdqR66Cf
APkCm8DsuG4jNPmtKHdA9d0VwuP8MjT4AJsj75u71jSd32cWtqaoQ2Jv9PssUw+c+mzg2XEosxaH
HPXyyrEk9DxwXonPnqrIo2Nl0IIJBF8rEwZoF+qvNS/S6wVDXE1G8iQ1dFb6nKhLiZbZj8p+M1M3
8plcwqTxT1aUPMfNeIyzhIFTBhIWsAPRGtFj6rA4HOPsHZLZduz7XTJl9xGSdSfU9m7KLKJTY3Hr
EK3NY349WNzaMKZwUrvDtAWyBhZ4ZIadm/BdrPGrSc1zXMPZ7pEN1n4e7Xw/vRsKEHaC+2AjI+dT
BuXNYIYGTOr0oIzirQAPvnaYVOPOY/lto37QW/lh+/oAMithHNJuI1naSMN73Rs7G3xjGXw5Sf6Q
zmzJ6mWpblDqqNF9dsPo3VdE4RgSdZ07clfkIibfp4tQunDeEN8AsCzm04S4zk6cozHRJAZKehUN
fQ1Gwj2BBcCm+lhxUIhzY3C0UWyDdKkFQ2mLUCccmDdDMD0MZoRLKHxzAzS7c5LB1Ay9kMCknU0B
T0qatfFR3baWRIw/OdZxSHCNN3I8i6I6QUpEnYM+tWNl/NchYOa/BLsR0WjbjmUsQYSEgC2hzn/I
3mMq02s/F+U51dSjy3U8me78NqG0XmGLPxUkHV1EbLkndlW1J2frjTKh30/c/He0IQ9tKYtvrYZS
KdEdltKLzIrkm5MJX4anCWYUrWV8r5WCuzx6ULUm7sHSWpzJdXE2hAmQiigRzP45MtKMsfGUmGSV
M6/NC4hB0FueVWwUbHKQZpcIGFdhPt5qZpevCyGrPRut5ra0vX9kw0YtpqhAz1lXmVNyN/go4ip3
ss8+3kjvr988419i22xBzWuD+DZ00zJ+DYg2uLBR42ho58zKWoJ1bM8vOvfYOCzrQf2A+xcQc+Z6
M5UNkofScLc5UloKzOlYJyBKDBZ6aOGCbaKFdGKE+q31KtrXdUJgRgDRSETmIS4J54hHhqZGg1Bt
3RVluakAJt2prsIwLcedm5nmyShSQoAHm71qFriPzqRt0PQ6d1U3VlsHQPa/yV+T7r9EftsMUIQw
dH0JsrTMX64eNIsgWgykuqR54agpLHkt/PAUt1r4olh7My8M2Otl7ORLLDPf6jT8HJoRcVBEuy7S
qGJ0ldMmaYCRPdTUE2dTPl0S0C24gAJcVZ1Cm8rs8GeE9AxfDKXqMSRyZo9RvrkLLb7oDfg3swAx
kpBuc0Nl8WbU+XtTD9+AMi9gwEbfjPVQ4d1lk9Pp8dPgSjR9LTluWWttXNF0u3kq5GOrSWu7yBO9
AA37yjR4uBqlXjykcfBA107zx5DnxggFQCmOvlVkl8ERtlVKDwOMX4OoeLGGlV0R0iGXP9gNsMzK
OBUHRP9Y6EpMPGXSwLwDT5O1QI4mvxW3zJPnw9gripEiH9YVffISzdyzfYAcOHcBM+qS4i9z9He4
v+6tQubqkolw9sPpmBH+sK8k2c3KGF2UwMFrYYZfet8729GBltWkiOyChfCe6+SX/wxkTRMzgbjc
g3rRNIntTspLLajFaghN8FUWv9L+Z85kZQBInWwiCPyuiwD+O9fRB+YD8qC4hIoFDjDX94lIsGlr
LQz6EAYOfgN58/PLmFvyJnPF/ZTa4XdeHIjyjlPVGJ78prQ2QwoL6GfAelX0/qlo34jkuegooPaE
fkU71jjuG7BVSvIJuWpZI0eYm61ecnN6ga2L9w50ydqs7LNBTOuFLRB6eL25ZUPubIZQHZHTqZMs
ZxTZVpNfw15H49OZ73Yx2BT27GKmZaHHWP2HMY1y1/Zi3PTQye7m+gNi6g3XZ0ZoQT6fdT0oPbdC
LABOENRbUYV3WS9eoiJKYLuANwoX0UK9lM7s96BbQso8Oxa6NzGywGyM+jGZqwU6WTbMIaGPgw2p
vguOkCQeL9VYq4d5QgqdaIQoMnJZ6aHQn6wG5vyE5nozhzAXlTE3B4hm+bXpgUaXOIo3tR0Lmtxe
odzHMOibA6uVYEjwA1TJ9ufh958f438Fn8X1H5mjzd//m19/FOVUUye1v/zy749Fxr//vfyZ//me
P/+Jv5+jjxq84Ff7l9+1+ywub9ln8+s3/elv5r/+z1e3eWvf/vSLJaWine66z3q6/2y6tP35Kvg5
lu/8//3N//j8+bc8TuXn7799FF3eLn9bEBX5b//8rcOP339ziTv+zz/+9f/8veX1//7brv78/Pj8
9fs/35r29990929EAgFPsHTbcpQyeZwMn8vvSPdvBlepIUh+lLZjS6KIeUK14e+/mfJvNkHOwpGm
LridTJJXm6Jbfssw/8YcStnCIJTNUFJZv/3f1/Wnj+9/P87/yLvsSk5r2/Bqfknd1lG4466wdMN0
DSHZsP+5EjDpwDMzsMhChI6QRhYCS2XU9yZ3kM8IDl0yOdYhxLyVBM60c3pTMq3PH2uYD+z1gEYv
oX1eYIS3lbRGYojQq6RQD/ZhyWCufLGxqVz+8Ob+84f444uWv+R//nzRvJmWuQTHL2/En180Shwi
5IhVX2eGUXpk890CGwBhzybGDD4BGKHMDFhhGM5wDZZ6vCBxb2+G3f7fvJD/17vnOIjPHMX7Ryn1
5xdiiCpwc8UiLU5mpPXBNJItgg90bpH0KpMpf2V9uUOLiN4NWi9n67lR7vz11y/jl+fxz7fDFbpF
JWfixNN/+Qx9CP9N4EeL9ncizq8qvcHXzrWa3bWZESby1/81aS+xv/84GZZbwdZ1nfBV/pHK5soR
6pe3v/dpU5j5MVjH53QpWxDSvvmm9fVtrbWLoTkxCSAJrMdYkBbZBdM7gg//Zga6gFGfC4C5NpyD
lxAgCgNpUkP082Aip7Ixh3iWJDZMB8i/T4YSdmfc/EAxv+KoIwCGJ/neQgHncVkxz4vue1GhkUNO
emJQ9yy6UTvmVRXsk5iGvI3j6IFpM+OxzDpFpSRzorkEqY/pseq2HTyTrWwc+yaHR4P3jro3W5dU
LvP0OLS25+B7BnZCSqFK3eeWpI9NKrOrohMD5++u84i9ox9l0YblTLNh6IvJxO+/uqoYCRS/R9M1
XKuhxc8BwNqPY7ljtoeDlCGXiHD+N3b40MYao2FthisM//SITWRdomeJTV2da1LW/BR40aDGPWBC
JsaEcuxTtCxEW4A+wUV7ycypJM0XIkYqjEs7jMNWyYipL+kUSLS0MTw1tb8ewWitYHUEW4c8ts1o
BY8EIj2m5m7AmsyIsnqdaz3bJbZ68fXFW9QwSe1xQVkDOVpuANplCsD+uEHHAAHcAUHzToU+rEoY
elXm2bSnU2u4+ZEVwbyx4c7dqrHEzJtFu7YgWgXgxX50cIqwwpsPht0+wVX20Zb7F1hFQCamFlS/
ou01epVdYMV2aFAc/di8MKrsnku0Z7S409Yo3emhhcXEQqOXzGBrx0OV+1gMROqNfamfCk0/MReI
d4EhBwgfrr+WJBNvUdUEe2WrcGfGQbbWI23Y9nnp7Ojhv2V6T4Wu1JfvZj2NPDAc2yn6/TILRWIl
AQzBxGiXL+agfTNl9zwBgz5SKpdrqTEXFnZfehoE+H/Tsem/dGw/7znH1aUhSZxR5s8j8Y8dG+j0
LCrjYG1G0jNTon/Y+bDjIxOCzpwhKY2AA8W8tl8jlKFsRAv/QpTJ3cAmopuJ+6SkO8S9G139R8Lv
0CQKChW+FEy5T3WUonh6FE3TcWoim9IA7AF9Ks8U5tGpc/5RR/ypjPjTEb6cEX8+Q6QQlo1SxjJJ
nnGWdPg//DxCTGY4wDZaM8nM0W3k7lm7Z+oVrWhuunVLeUPmiDpg7qTP7m8Gey52muv7XlEmx78+
0cx/fTFYCIQtlVAO/1i/5JynTZFGcgSQK0AGrG0b/BnE4OxAqnN5O2XkDZmJNG/05QtzvImpjJDo
OFUHT7KA2bcuB31ryYW9m9chQ3gdQYvBfU3zGsad/CgNzCxQFtxr4PIwGPW1j0zHK9hlwasTxjaq
zdOgdRPqJ6t8oGnRbtosJhs5io2nJhnnrSbFl80ChKinwX/RgwyFex5au7T0/Ze8bL5nc1GTtMZb
+NdvjzT+9eLTdWnj4SesXHeNXz8srufRIUaYx5ykAMe+ffDttLnRWkjugWRT3wJcZqtQsCNw1Ec0
OsmnG6sNgJCB5wI7j6xV9q3PuuwwUzekRKLuQK6ktwzg/I2MHR2skv2i4S241IwV7ukHyVr054dg
FuucPIl92RKwIuwxv6+WODBHtc4uxXX74PjXDlHt9FkaymIlMth3ELyHC3qB7c9fkZzyptwMVQqT
FvDvFufP8q5akY8MPTBu8xBxIaJpMOZGKzwRYFgZHN8BTR1aD+kwZpsmnjwdKhnXYu28Qbi6y01j
/kQgsCYQcTXrdnQHnPC2pmLZi3HId6VuTzdRMUQkZNDSV7Vj7pmelNxqQD5mAaBUDOw20KnhuRCS
L04TeRzNFPO9+VXEi/lLswmvQPIJcBSZhTsM+QoMJP4P5E53foJDzR3c8l1q+3Ds2it5r/41WGTH
szsd3LypzxaCtTPaSJhpmTy4tVmddQ7HDVwuhNDWbO8rTWzbipiNkjSvTMdNh4nReJJj6NKxmx3y
cV1/ajvzTstN68GdYzzZAmAS6Myk6lgCOpV8fNDAv/PJauqexsa6t1tyflyHoATVIvDJG1BSbVQ/
4Dxy9j0mwlWxIMgsx5gui1cIQzFLbtwYZ+ZVjH5NznCD/WMY/R/CzmtHbmXbsl9EgN68VnqmrSyr
eiEkVYk2aIMm+PU9mKfR3fei0Q0cEJXae0tHSTJixVpzjnnUPbM7epbsjubyEzId7/D/fsT9/15R
mqZtuFThrhGYumvYlPv/53IE7apTjcZ4HtH1a9Ik+w5e1on4iHpfxeSvxIl9m3K8aEbt0EDWY+5U
0AXnOTB/Rt0mH71HYSkz55S1cw06jPwqJZDg6a5TW5z/8zZs7fhljob5w/L7e0V+zrND4f0sSNEy
s0l8WkhZaOQg0xmjOUyJAth6+QjPf4iI0XFSd6PEpO6PC15SxnmkHzCkwIFay6PjD/6JFnm9H5jo
riguWNDm5VzrMMQoyvuQONCbhIy3nfrV9Wb7RIZqspuoQbYPGkNXDUzy0/pdZbSMmVAwOjL9QzNp
IzpxczwGmf/uZWwuLm2FQ+kb4py7tkCpLHgYoeWvKkU0TqFGZ5NNoFLiOLI3jer7r8GnAa8L6z2y
Sutg6H77n193+m6fdob7Fgu3DjHZ9v+/avW/F8fcWfp0HG8CNC0GmZb/9c7mAzI2k9v+xIQaZ1XV
f7g9dteJXkwxi2RDRkt5FzFxBJ0Xmzeo03SQxwjfB73EtnV2NrzklalQm9c0Xl7+3w8e57/l0fov
O6Fl64Q6g0nU3f/L4moRfpZEHovraCK8BMZxKjWzCCHub9HQI2s3ZjIPRrTlu8wE2NTZ8Qd8q5Tl
d35rPLzWZWWFj0ubTBbG6rmi6aDQK8/RcVIwCTJG535U3Z0Ouf5URsmbZ7ICp0ElTuT4iLOLat+n
kmYoT10c1E3+ZuYu8SO0IJPqqnpRH7GwAOOPzeZdeSWaY3JtCf9oibUP8l0d4BzFnpcxTiyttyY7
xJFsjxHaD0CEI5ubKdDvJZ19eHx6XJjsAATrKeDQP1v0LHxjn9UFmYwJJbqd24iaghwC+Jw2cEwn
ccocVwAD91CymkLcS29ax+bUh4ZdwfUoWdV6t/zQ8uZLKpTT8VjXYc+Q/ZToQP8nZ7CeTYrnFZFQ
wUc5+X9TL52+UxfTUKFZH4nlYEHIDdJkzMn6cGdZUlZ21Fhm99w6uoYcqFGrEenGW+n9QUG49zB1
SADv94ZMlk0eBNHB7SP36GpmFqZN9e0YNXl0VWTsbZStJL4X5mIemu99J4ydkVJGuwLMadLE9lpH
hJwpn+yCTDpXhuI7ZqjMl5PEOD5+0qsPPelbJmDMrSu/sXeAP8Gimb1PMjKQ9NKCMEPoCaIlB3+F
u2C5Irc/Vxye4hL7tZDZQcTdcAh84rH1wiLfMEnTczMmEGs9ZGDJJP4NFUHUYDGp9iMzBI80rybp
5UcS3LDnF7O59/KsOXf1iGthBItbCCM5GqU82vS7rmyeOIum7HdX4cjksR8+8tr+S07eM2kl70kg
qk2/8FsJNXNxY/nGUbaFeXz8VNvF/DQLXX5olyCa4iu3YGTG5nMbZPeRZBOYJgoWhuiNebc9bztV
U3BVVXrtlCyPeHrXqlqkSFrLpBTGkDyTTwqJrmx/cJXJ89j1UYiWutjEto+taSQ9nBSDubG+07j5
io+WjIcdcQ8t5uTJvtDsMzFei2FN4myxYjfW/elGlcPpboUDB12C47xQ/5dXqgg0UerZ6lT1x4tw
Pund3N7qTE9OidfNNPP5B6Z7wxW1nQB1PTONpzMrq3yVpHjKYxHLfXvwyxFaZlW20DviYFtgaH4K
BmIzIiNNkcmDRe3amUQR7Lf7uGX62WAAfTEe3rFmtjYGDKtN48/6jtwYsdW0EexbWcBzU21p7IBp
kYjYohPFDEUTtVXxVeNwx2Rj/pnjAmDCGL1iqtWPM9EeK7fHPupWNYDa0R+vMOloJxmXx4diQCFt
leiOE8fwLozMHcLbsxNUkfI2UiRD7McIabYAiTrbjte+KfS9vsBXdM1TITECT51euZhUYuwW0TSE
Q7uod6QyDprpwnTQ/WpfM+WkdI6Ly2QG8TqKeDLtjC6oMOVzGVv5PqG7zJLd7/UaRkVLo4Fzetls
62qxpZKg+U/tOeH4m4kMi0Mt1Gcy5d6ZUxHaOqCbKdEJ9dKVxeiDZZZohLdBCus4/a9LMdJNkmRA
rXW9QJNOJqBFwMLVtsp3jOfit8v6AqEIDobXDcm6zazm2Pm8coGvnXlKKnBeNb4nnF/9tqkdtSHV
I6C/IINTjkxGTx2TwlmprcyR1qQeFLXcKNEJDuWZ3OF0ZVo53n8QEPhlKCxnv3OO+IgdlBYLHa0P
J68BqWihC8+9f497UDt0JwLu8bpuIeT2kdjnHFugRH3q9TLIaoktn0bzn0/D+9jFCB06832gbxlO
y0UWKU34okefhNd+n5bK2TUTMzlthNdf5OIbKKd38X0iaXlP8fpwFw523RPRknnT3Vfditjt6X0M
lLPGEdMcRll3nwFbMvz7e9ZS0U9ZbX34JTOXjrRpaVsfFjNYKk2pHYC+x8RdrwZz1N8RUF9cP1BX
3E4pFfd0k53mvKLPuMS1QvjcGc0bAKIQcQAi4043t0h6/iez1cknAnHqDz0aTJIK2zPHng1zkPko
Crsm9s2dt/lg/7UJUPitV/3VY0e+PliY9jKPJCN6ZYBBIZU+I9e1r9wNGpbxZKESM32g4+wFJGQZ
7qozo2nnBUJjMjC8Vi7gypzAi4MHO/yd8+3GqIz2xY6Nc6bl0bNL0CDJCLG79Yy6PrJt1McJkP52
DiRemDE5KMcJbsqF4WT45IY383wSqNlXA8f4HbqIn7JLToVdzRvsmtY6Khp57Mf8wwS+wSI8IbZD
n5Me5CQ/3XT+a6WD9ZkSZWKgjNw6Dy9W4yTPUVxHlEVESmd8d+ieMlJmW4Bxlon6RMCiP0vVu1ur
By+Q0r/zRQN+P0jJLSmRoKW5H1J1QcstPRaohWYZ+OnvyIEqYPpuCYtHXnUIeBdTH3CJTyraGAWQ
fTRXbEv1e5069VeqNc9TKyVmDrykntT8BUy0eeB6gmmcWB0CF9Jsaj0XrnYoOkXTt2VOCpOCrnXT
vKhlm0YJd8ymjyT2/N+5Jd/MtKk5H8KCd3lfCgesJwP9Dv0NK/UyyOpS6W+DtgVfJ6ATJJ2nX+wI
XwTF4BNAT4VsRkQbB4Q3uGB/2zRFGQLvQBZaJSQWJUl/k5UXhJqFqhY9665v7fbdqn+nDE1fuqHP
tloVuM96GjQ4wnpSVDS6R3Y+knA2+wzWlmwB3ss/7bDk83YsleM80k8oadqUhIK4kXGT2M5WVjFm
20Kl2TGYUFIX7qzRXGzskx/J1zRVLCmcQZaQ1UqtjS6fl6Dj0GLl/lvbyOE8XJ2T242hDuv/6BJQ
haOiOcGEiW9Da2vXzn7mGTQ/adbUiwWTcJBAuwXQ4q52ffeskoCOQN+5AIu8AR5lTWCgCVQBaUoi
vjgcHgyZAmdQkbuNSVUIgyn+LixoWFY3iX3bc+LSZ5Vdqyxw0Fy03jkx4ukFX9m5wR650au6WHNy
ycD0OIDdsRNt6ZDMT64v/YutuEM6UrI97m5CisrvEaF4JQWuA7vHZKijXHiSxqJxbr00HOZqukot
J8nY7vDIdoXiJMA51UlEQYK9O324v5oZS6ZPywXJBrPOCO61AcB8o3VAxLoJqacVuD8uAghs/wGP
Q3t/0In/98Xr0miPnvCa+Qnru0EnrUZfHCdueapsEjkqMQZ74GzfiHwjSqeyOOV+84VbHAovcUIX
2Gy/XCwTYWMDU5VVASnGs6zb4+Jrfminhc95LDevDfwEpZmXZJkOZ33ydzINFJ5jHlE7GnuZOHZo
8Vyt6rq/aEbZPQle4+dcx/6URv0fTbTd3uk0UDK5upH2+W3YgHaFlrYhPoZ235f4hYMWW0qgavGq
t22DIFAfTk3tkmY79e5ONL44+WlsnzUjQec7BfNFOpqC6zPYZ/zO6BsytSJLAllQ5Z68ucyeBRTA
jMAnhKjYPs1IsNnF8Y0Of7XTB1fbsf1ax2xAw+0P5VdicAzXaH0t/Y0GDK8f7WPlx3sP1O46Q6+n
IFxhz8h7YIBS3geEm48vcxwTlwwd7WZIP76yn6HVGjOwJo74m+AMyNK52kwCgXXlty2ygwnJZuue
FQQiZdnGpz8ZcjNJYwgJlrS2mRk70IosPJcA6/HdMH64TVWGnBzDlJF9z0AStmWACVLv7cXEiv1e
R8Pyqz+2cYapCTcpDt1qoA/F1+D9M1UTXBHgVPg6ZvBWOHdOFowXxHHV3rWke6/obe3N4Vvas3Mx
OrHN4lwQLhKQLWGZ7CUeFv5soNgFJ8yQ6FdKoMfaqkla6QpsOVXstrfHZRm+RIaQJ7urgqPrWKeH
WKK27eo6HDS/irac0l76pp7fnfmgSMHcjA2lTOPEZmholhF2y09djTRTb70JJITYEVzT3Gp4M/+5
JE2GHCSR12bA3ajXWb9pDVfbzoMgZHq41ZMLW6er+4M1gR7A3/MZjO8YKS20mg7GJ5cWAhanGn0P
/uY4J9qpCfgDe5fWekoq/LdlX5Gzx29tM6i1WTb9c5qV5hNZu8O6HOZg4xl0GjLpA7ycyE43OMZv
u0YXWzRpL/nSg8GL9iupinwtbT9FFJ4k56AkJ8hkd2iyyTo1TSY3YLKGdwrxL0zdWCjbuXQ/hOrq
LXLlfPf4ODoa5gcHn6YcGv9YVfEricXsCLEBPKEhcZtkKTiWBVZyJPadK9q3OkfOFnPEw1IJp63S
Cl4DMy+7MBXxPTPH7ooGqbgqEjrQSqaF5xE1Jn68rPd3nUb6WpH+6xJyqFWeJ8ch8PoV4ZjWujF9
YPfVeK7oLED/glV3xLAf8labFDK6dQ3sBoFwzXmV81sAZyyx7iO9kPVcl86rYWq/dXgtyvVLHDxF
sYs8EW/MnC3ggb2Ht/ltJuCSPIHDKlZ2uXVmkjkaWldghdr3JsqmGzcWK63ZvgvmTudm4kD4+IcM
dwIvsxB2OfqHrZqXonHTDwBaey3P/DCLdD/s8kBsRjXlT67rDBeHPNunvkv+YlDSL2MRc0jOBB2L
wDy1s2ZcmaAlYTYgtc36VH1aBgANOEFOKGsPznw2qx0+t5A/sj0B/xxe23KJXW4Da/fAgIPw6fYZ
1mLUPGI4ppaKN6nAwi47EJl2cpcZ7W6a38k+8Cbvu3HSDPyzo7Zpn73ao6rPOAPSLSlc2ioTjncb
rMG/4RPNQrfm39fQi4EvaRtCB2ocyQMEvQQDj8dzddaaf1kW4e/KzK2H8Pw5GpAHVXrGAS3JrfBx
6WQ07D0U4OMSlwBq7lgu/w1D/ZA7/JkwTdzPEw0AaFKZeuqJBBjpKsLdGBpG8eD+wIBX15F24WOI
RZulRlKTocTuodFqGn2LQhNrkGXFIa+R0gReMrwQZDi8tLi4irw/lMyd3s22J/CxjQm/c0x3XfRk
azQI+wKn7T5q/LYnYh905GmbAenuT5Zv/LxPf+gm4zyOC/dFmxPUoQDYgOORj6FLkJnC2KtcPENt
+IFPrF1xGUB4j2lciglqW83Zt0dGAEAMDEhMyp7N8/osS7T9Zc9vrAZMBQpN6FFfLr41cqgZAveA
4xG/HOlkn2UM1db2vxgqJNcpK7Jd18w1TMCS5LLea8NRm7FIgLPEuGncxz6dP4QU1N8Y9THgVRQ1
rl7sWkdSlUWte+0SzO0cDZM9Xv83A/jgbmAsGIPVTNlBesc+BjirnzItVlQ5QbCOSuIfiqXGTgb5
opnR2VJlfXKWCzkMxKnJwn4zGk99+ksqvSjm8kY6e0PGEzERZHx9OwQnW/wWT4GV9iciSNszTvuT
oc8RejSfi17904222lkBu+KShdHL5kwaMy43As7qLjF2xIs7R2LYifNN1TcYpXoXVfr4HAFMM6qi
PoCi7C9IQzD/eVp/oTGxqO/t4jwFGYfXWE6vKiAwfrBfWyRUNzcw+tcuR94ptPmjGTkfVqS8ztJK
T+zq2SmTOmeQsueJnhBqDfoRULt2ox77GrXBOzmaJzapr//iGzBeAhy1fTCeC8mLbBtjck1qL7n2
cUoemi7OhPPseybp7/bYHhEH9v/ypSGf+AgCNfNtmr7pdP7xNHyG+DaBIjmPKJrlQs+e7yrguEVj
bCwpxhhnkQ7oIZXKDMPc6Y6GYp8VIGwSS4HythEMBtFrov6Dss7aYoA5/ZvsQfE3UjZwbH1Ob7rx
/CB2owMCpqS7h4V8Y0XECxJx0L+36GKwlTNtGUVJ4l8cwDrDqRn6HI+XB7rl9f+Ujpi3XdRxTHKK
S+sCF/Wb/LduZN1zs4T2Ql/PeR++ZF85bxOJOUljOEcN0TMp3iR9L01MFCKvdTFCg0bvg0+F78Sj
C3xE9oCFMPPlJp/AkKdl4W6KrHAOi0OggkZJR7Jhe6uQiS2fqrH425VdB7eeSaVyZv8j4V8FGz+1
1Jc2/ty8kk8kqBnnQMMRwm+VA8/0dVA+xJV22ySl+4Q+PnvKTRTW9BWMHd8uWHOgeMe2bLHS9P2i
LLL1FbmL8yFyx+xENCePjjHhZIGDrFrx1x00+P6l7ZxtUXwmJlOZYO7QKqeNLVZgsyueC68/m2IY
zsjaqjDtSQUfepBAySxRtCuCX5joYneuAP5DQz8s314dlC6tEr5CqJW/Acnkr9pYyo/Is59lldHF
fbwoy+WhMA7i0QW2Qp90qqof05eIGcGMvpn+hE/QToAQGMa+NOdqj2z5rzAaEqOS3v/0mwo2G7iQ
0OusDhl/enGK0rgQyNBC1y0d7N05q/9ko4ppQCQGbA9n8uWmDwsPDTvupo2/on5UGCPAkSKIsY86
f6CPy+TiMOLYkA3LHAGfUuz6cSiCtDj79ggWSVEvppyNhw+P+N4jwyR5fPyUTWV2BHRisJrzAFkL
VW3Ib3MJbJKUu/zcqOSiWd7iLAedVtt4zzngN8Ttle2J9sZWlIb1LkX7imBZv7tT6kKPQw7Liyo2
Lq3WnTCpYE2du28YiftqMXZhtDrfdEc5r16BwYRE1CfkkPELN/DdGGz9fYioDSEEYPZyvssWQ0Ha
JtZlLnCr5GSKq9iv3q2JgYyMi37ZYFESQ+A/4hVe9ZH/TUmnvTqokLaxj5ehysAGOl5Jx8K0xNZc
MLlV5yH0mGBfQ3h/xYGuYOC2aGE/fSH8betaPGKj033o86cMOCDLoThbk4wAWMVAgcjAJspLew7i
+I8pkiR0ExVdy95+F/ZItZ/RD3uqFVKBLgvOemnElAmJBivCi3ZLTNBrgK7VjvnrJMEwHtTc80vj
8KEtPMk0008J7ZnXNM838bSYWlmBP1uvDC5RlOqvuA9R3/UNyYzLRyMV7rptRb6DBPqcmKl+drTe
3LZxonYsn6t06cs+LoUd7d3UwoircJLHqhP2EzCJZFPwNJCdgAOob9qvgo7ZEq8cv4Ga5TW1Krbx
ptk5lUN0SrD0nAOM2r0/cBSPq+E2iq48MYCjQEY8vjeyEZO9H+y7zFH30Uz2qGZsuCIi/zUPAzM4
ZWB+sPMwT4dxh1MvXRWN7RMBozsHEH4A0uwlSmf2dqSgg4uYK3EfPWiduaYH+0LShGKws4mHujlK
apQIi7NZZBU4JsqPMafxwgBW3Tp6ok+moV7zODdfqG5IpMD4OaL7LVq8Sl7OVF8BGbs3sF5OHQu/
Nc4HFwzgRaQ9pGzH/BSdJ0+EcNEsGr8eH4Jm/JinYT8PlnF8XDRbIh5rAEUwmjpXflr8shP7PcrL
W19Ex1qr+mdjogkKpRrcm/8WiQQ78JhYPG5tssQEmMMeQCRuzppkQkPTgrBACL2PqGGq0hXv8UjY
tlkTYj9SI5xHV/ssI/2aVlb6HSfzVU3dl2MlcA4y519FbtKJk5K9gjkZvVv+P6wBPDYa0SKHyUU7
ZRSwbBzDdu/IncjxtMwpdCekTLJv5kOzYGQesmTOQu66G9S4Dao3tN/FHXpJ+zK3jk/5NTfbvPOb
Fz23l8DeymPsVm5L7L8na8nYSU2OMlDQ+Ilfj8kqx/eDFKFzm3g3TtBsnUWi4Fc0VV3vnrtZd1Xx
QOppw79fVRaMxcyPnpSs472UkRMSFjEfEws4DKG0gD/44ilkkCx4LYbVrOrCZKYRbYJc4EhRfcwz
WJrU4kHB1mScpLR1nGsenJi6QR+BC5F6gjK4DSOXE1cnIHNazdeQzeLk9t5XY7vE3i0FA15MStYe
+roz5sFa1PQQG3CV4ePiyMU6t7jFHv8FOdOnDsbEOMFyntj6SQ6PT10scIkE5WdjqGYnp4IjXhFA
aoiXajv/oKdYXLwCwQ9HRefpkTbWV5551rCAerSxi8DYay6M68iS2jN0gYangYxQIJJ4uIWjVpz/
a/yTXv2c5taBsRCQtBL3YObZ7hVwVXqKQbWuGwb1TxzSSdvqbf2OnK6irRJYsHJ/6NqrMBtrYBp5
TVRiWR76vl2j2srOBhk6x0RTN6sz5g3uJBdck9//6nUo0mNKhYNTMm2DYq+XlEcZEp4bU//51Aj9
bCUQtUWEZJiM8/6W+IJEHybQmEqy0PDomDfei4WyftcKxXSac/FJiw2WMROBqF1VrIC4E7EEUAa1
KXFiufkqNMP7HbjeMcKDkzzVPXTdpvkFyuMkASuvWh6MUJpSQNQZDAmpy5tD11PEBoxls+r8MabP
31LnatPJpQG5rTh5hPVQd8wWmnw1GbXcgYrDUUEv/SpzznlaTmuj640bKtB0q+kSBGPuvHmPQTL+
PwAIjR/yHf1AX9hbk2FfY73e947ziRN33JsVElbeBJZNXdWrKFrMrWZVXdxoOOtZ1T8J5b08tg6f
szcoC2cNQrUPrdKk3dcoBrfor/dYhJK1oAV7UbbxasTkZT0+Ra35kbHUn+IRq3LVxPnnf35S7qsx
teYt8NEqKigaSwJ7dPcxygxJkLHY18l3T1A9Rk18gbVVrpnYlDfWbLJyFXNvqyt3/TKjSsrTaHgC
qRr3qk+j4eD5/alnbv5uGFZyCnILHC/JobtGWEzzPeSFtmTSFyx88xx8D/45YzPSwacVVf9pezWG
TmRXtwbX3dLetDynOiUSCGldOe9RYL3nhuXsOxMNUMP3OpcnD4D0BaKNfi2pj6917rnHwklDL+NN
7GVJClKROuRf6sU7PHWw7Fka/TLHFKVkCk5qmrsd6gh9N/HX3AbuPF+h/JRPAG3v5WibYGHb6C2r
79REzqauE4QYFpkelPRy143TgwCTXqoYYZMEHLIzCLh+YXn6N5WI9AID63Lv29rG77PhV8TdUlEx
/2kWJiSVV3mxOnKF4VCS82Aa2qHPYdkSV1DeInaHNW6p5NLF8or9nii3DCu258qb5+FpNzESrfPK
jDftZEaEqkQWzkMueFPtU6rH7Q5T9O8cXO9+qmFlu5yYdsNkZB/YqBAHw7g8PT42U74PwFpl2vDy
SPvxdQMwIRwW8NIKswzleNrM8osMHAqtNj8MmS9uXjT9YvhOZCv+pbOPTMGdO/Usc1s92zRiaziw
RhB0l6lAioGNXewKJEtrFklIIt6cn4hAwKkihL6JWk2i9Zijs6wxPDPmHeP+gNmHT49LDUa2ajEz
ddJrbgHtmULP01WVDOMlgkJtG94I8c7qt6ZyYLE3hon3aLZg9HFWrMpgeAKIa3zpcfXWzOSVgGT/
6y4BTBl6D1LEiGUv+voVnM4p0mGOPT71dYmYQsuIfrZ9Fc6m++RJs2ckjlEII5gst/as3PBxKWL5
Cc44CYcxRfBmqnkXewl6Vvi9aHBED7lJTtOuIjr1bos+u0cSj7NVH71RvBGaQL+WHvp1SJm8aUUZ
bUGMJqRdcESodB1ODLCwpqvVSxnM/svMcBTjLycnZAz+C5M9a59KCLptXO+zxLdOxmwOL9aMusAu
3Z9ZDmB+Uk1julywcoElYSQsi3eN9CqkhE3/hynToQKlqMqpYJr4X5IMHx+rJYOFk8rbgCdiWzpw
MsaECN0C12yu330tpudRxpAjsiT+6fP8xeopMXzDBlkWEbYRZPVwLBGOZKkreMv59Pj1IvL0dUXK
1Cpd8vsSzph7rW28J1DI59gk4HzUSv0+ESS+1nqnfi08/LVkC5HsDfCftqI33iO+FdLAjVOcjON9
4PVz5/xcEvp+YBLGDjMwxxrqH49waR3S85qizj/Rn0Okp8f2c+7O0X72aQTMkuF3P5IkJcfdYDXA
VGrQ2VWKtK/r5gHNu3+Cf5KdTddNw07i+1ez0kAlleBE3QKYSVTXkOIYWmwZin1HjYJvG/nJvjCg
EdHSZ6YitYrWHDzz3pPwquu5P9nLpYtJmLIm5JNRa2/FUKUHt1qc8xq9LaMVEP1nq2pZGWxczHbh
QM2NmkthRK/oEOqrNbLS2S1dlDGZPltJ6tfjyWI+fxAJ/4dVwmtWulaBRGb5keNa+1TrXlBuMwD1
RJelny4P616JPDoLTzN3ZcU9fvwuNMv7nfMCUslO6YAYNJNWVkU83+PzHDARH20m7aOuse7ZtXrP
pf3qYykJ4wEKn8Q1eHZM2qvdgBgaZshJlO4uqX0HfgXOfAwg4Cyf3NIPRyfYNwz/8x5GFtqap9oZ
7gE7ImLglSZ3DCFoIeSHvEzu+SSuMYYLP2YyC1FgCKIngVKtUaQrzDnsQO+S42aolLcZIKRPNBJO
jOVvk679EagrMrGAtAfnZHSfOQMZYoaYZ8kDEg4w/6ELTXLRqgDNA5BcqY3whk+0OSEpR0ORXI0B
MZb6smnwlqT1FkTn+sPRJ23e/Uw7DvuIuH3D2OR5WPfBRc79fjTwDbryh7/iOrXtix8d4/mQyM/K
+LKkeWMEyIKTgDtqeCnjY1D9ssscgxM9k4BOS9KsPZAc6Rj2Cxhg+hOdCW8nfnJrGAsnjoCVEn0W
TeE2endQ0zKJVHwTCRbs+KXaedRoM8ePRgHYRUaSwtYe6P8Ps/fSNX86awltjGgL+GDw+103/HVa
FQLhNsQO1ig1eLzNZjR8xNjowQJbCW7+9+iQ2DnTJXub0zfd+IV7Yd8VoREcIj1a6YJ8iT6CgwFP
ZOX1c+jbf8vfgsiVqj73olznwDOECn0JOEaeAheSArefbXrTZt1fvT3paAHcuzL7tWfLddrLdVC/
zKZaJxpnVUSqFuNq6dTnGKRPqc07OWpUrABvqRomtw+BpT4FsAAmNGKzrlaJZLJd0ALuUb3pdbUB
/r6fjWbLxrFKWf5lThZQaq5ykq7rdlsk5UpGH5FhMglCvQmOg1NJxrrHX92CNDMn6aEI5h2qx1Ur
CF8Cp4vDJ9tkDq3Z+jXFi0xuTMwhJTpQ6vhGd57pMwMvFBkOU9IpEjqfLlq7qTigYNIClyRRccLl
vLYG4szoi/3WB3/TzDbHkGgdAOh0M3IoOKcQQe+cytT6iQnFfsKYZ0zbkrdUs/ZuT0HoDD6hudVB
1flNaObGz1J8frxhIGPy/CfnZUEKdaHztjVTk2MZeb2OOa4IEFB/VIp0MYivc7lEjXW/SWPa5Wn8
pnQmLfE5nuWuwKHSsuI7OWFOGdQjzpXx0B3yHsU51veYb7RS2S+XPW2af1CJvep+cix669720xp9
z+9yYGOpptciiM0Ld2Mzm3/IiWGMwl/IM0Fo9Re0OsC+7JsvC4E2Nt+QueHyzva5dmF/qLZLPGhJ
RlHdaptKIVJFFjBa2bop8y1SFmCYTvFMZAjuctxZEe04sElSxySkEiKCjXUQpZtsQenJBcBdvUwE
96UjuYvodTJM3jkNujw+N0ScN2jb3CRHTJqF3ZSthgFHYlAFIepCCPJEM5RDiDtipzOAoOM5v8fM
0hmvHInDmGG2Nv/SKiZvK7C+Snh2SOHOaRqfMuCDXRLsPXCAuTM/26jJPXfkqWeJLIN4xyRzX4vk
ULHB2OOeqV6IzwSwEfl9mXpnaIw5UDp7t/bXmRbyP839XRevQzDuyGa9GWuqAzipAGsWDF5M/AXh
MhU5hXHs3CbhIaEr+Mp6VmoH63kKgZa4ZvoVsVZs2pTa3pjoN8kOZqUXFpZ4xXW9pSeBkoWFvGQw
r+ESbbKEUNdoTT32kcYu4SSIyTuKDRPWMbnlFkHGfkODs8M/OevFS1QYn0Mc71JGWTqEbH0mWFp5
3/Bu1/70a3J+g+35M87FIRBLAP3M2jK4/4AibQcAur1GREIwXxlxrtL6h2YRqjRjFzTwNNMPBaf7
KUiAnbfV39z6yocUNpHNOKi+AkUFt0NqDQrUrW3GX3Q3VrHlsjI5cIxhC2yHrKnWso8YdtGva1iJ
eWzTcmsEtL6HYO2Z7aYu2z8BTdr9MLekU7qwxctVUZl0eRm+dGhwGqXBbOw25MlhY0edQxKZF7X7
0ik3IwADyxSkqQfM+vPdQvYeLPy1BAwldHFYi3Oj+VQRJzdOCnadnbT/QdN5NceprFH0F1FFk3md
nEejMAovlCRLZJpMw6+/C526Lz6W7WOPZoD+wt5ru/XOZ02tldNDKKuTSIoXyDIPOVI7bv9TLOwH
MAYrQo02mhKrqVDMtNwLrNefzCIOOnkKe2rnIGJcYyymAIBF4B/Tftx1pnFP03rruAii1RUVold5
v4Pub13F+rTxtsqxt6KHZIvPlSRptkqpKtElCnioMUKYcj/J4rfmFSP3XxR2+BTmw2+prDVPIby7
XfKFW1muMOowViyMgxn6j5NAuBrFgHjrVUCgLEf3YrKCfc0IED7HSpomIr+WbbT2DgGNpyLrgc6m
EE7+CC6H8SfMcyYwX9UtCWYUXUw5xfNLxFthEnQDcZmYr6ubp/4iJ3OFSdsi0tBuuSSblfE3OJrT
VMGSjC7EJiw9iEjSy5592Gt2NyMoq22iaydpBKyla4aqKdkoNc8nM3WI0Qlvrp9hlPnLEV4z2fqh
FzyMQofM7N17vf5EK5hK9hbBRg+031Q0p7KsgVmGG3t0bi20aHtSu8wkTNqy12NUXhqPzITJ0yHT
gHYY/9kQ5a3gdzQxRvXZNs59EtDabdzam8Gtrk7kP5WJ3Ej0ki0sDBVA3Cf5pjR2AereRdZDoyJ6
Ss8BYlfuiz5i4paX3GHoQeykC5gu0whAx0AyABbG0f0IDgdpH8w5n5vG7/KehQDEm0m8D4BH8fZY
1yoG1toBACQEY50QkJbJjh6oNNTOYMezFWSAd6Wz7mMK2pxN20qEF0ANVJgTLzcnPGpcBcQZyZT1
RuKCOY2R4SC9Lb9a9JBM0tY2XgMsVoY9bUq7NcgzqTb2oO9tm1wdtEBLbOIQft2lkX05dO9dGqzK
0j+UxksMzDXAdFqHxbrK3VdIscD1EuIFrVXZ3QuD0ibUgdvFmxBmoG/rmwa8HzRD1tL91SnCR4WC
pnPlLtXcG4JhRNIxSt5mY1fDsmYubADF0NLio51JVIaW/NZWwEHr74YSr1R61u16AU3mEkTy0PaP
mRc/Nm53DFO0P4A/Xbz1SKwi/JB9G5/1LnyyCD8QnOcdAfXYcLyfLKEMEUzJFqSrMMVEs2El+q9y
y5dwsmNSzspx3yBXWU318Dn0fMoT+y/2azArJbza9JFEN4IhDIZZBdw6KqSgLbMtFH2YdfZKZ7mA
gNCkCI1YSeO9WLBcjM6uK49EBV3I2P4HHpHRgpLXVItvJWxhnNzmPUSN0IGgWFQGciuSR4KCDLG0
aUMAN/TLAz9B2fNPWvIpR7W9GNjohUrbe5Eq12YF6K1sFoykZjpSRi8Rs/a23GZ2dP86tXdxO/0X
7ZXEPiqAF6iMpxeBvLpxFC0iBqm/gRt5CeriTVfeUzbDwICnalwvSuMB1WLHX6kRmZa0r0nmdiCX
E9Jy3eLkIVtcyrKKUcczp29JDavTf2jJw+W9Yfw1a77+CfJiAbwdiK1h3ilw6owNm8ecqPeqNuOl
bucVKm8az8iIlty14MfbpeMRcus1WHcyd1tgNGLLD358HAkvNzknhSBUCLPM2kFvakiomoTU8PfU
/GpdfwGf5JqK0pVhJhPgUxrKLHTWtu/vQ6f9JSCVkqmmALJUmBxYxSlj2JDdRuCQ6Cl0h/rNyV7c
XkMlNaLqJjQeRFXZLt1BJ56uB945eq8EgmgIBusRItZphMGyik0TjCzVFxKOlEdPwB4OoKGZjGqN
hzNZrCuSM/wip5wf4ZtHrDrIGlRgA9P7vEo2J12s2Ai/K6bgW8Txbxn/WDm/BiOcHuyBThkw/k8c
ATROp77bxqc2w3LUFMkHEYKggYu9cql0R1j6+ljvTb2+/i3i4M8vyskWiJHZ4ccfjWkVxK3ZdBCD
uI/1eAaUgxjQIVd3dJJopQaIVfDLjMI2l5NGRCja/MD656ij18YvIJquf/8HG+NsobSjFeYH6eSf
XTg8VqTgEnxEZ8ioLg5htwptljqQjsBV4b2RobRpGNQvmCZcSZ38Lbv0ncfcrsuIGppflArsI44X
l5lsv63N4U0Z4cjMVjy7mH347REEqLBeOuUiITMI24mERemmOQQBKmhmGdNChnZLPRXfBVkz87xu
4QhhbWKWtV1b/6sGu1woBOD7DMVUbJtHT4w34sB0RYaGHlfrRnrfekCvm/kPhqa/Zi758OTI0CAw
YOvb/ODCp6PmCvOFYC3qoDEY9L5dxKV7HXus7n33WPXlzLAlNRePHzvWc9JhhYxrbuySeUnFnLdN
8r0lA0qD8VUrwO5kM5qz1qOzHci5EslWgQgYlaD8y/XipydEnCZc/UrnqzQAow22DV/MbP+5MGiZ
vZWsP5o0eclIEN6w1PlIETujFEDUqxNAorH44yFlfgEdghzZXhKJJsHX8vCQXV2HpWaXJdxpSblO
w0MsEYAgEPHJE5jwWCDO0vv0Akv/xvKpWsSm9RFCEVVl4yx7xWLR1iyb1M1Vn1IoBzwAcub4xDpS
65lD95nIH50EvgUnMAZXXMGLCu8d6xPc9eNB5nZ1HFlYeKZGlL1o1FIL5WoUAiNyd3fZH4DNBTfK
c2BGoG2YutCI2xzrhWkuEqN6LX2KNzLVMO8Hchtk42du2y/szXEP9d/UIWo5fdXsgul6KqjShf+l
6z961LMt1yeTrCQ7X+iVtxuyaOSFYb2pLFp14Fle4dxbvMuwO/qdOVJZIPuEhDeZ185CrZU/u2SQ
ZLfYxn5XWTxiRETUY/0sk+i9j7u7b936hhPTyd/IvEEf0vdYgO2EcqrIIXw0CJKIPGI9/eBqNjOR
ptrmU/JatURmxMzZmSvjGWc9X7v6qa2IqcHWcyWH6lr2IFsNRRxGgTO+i9gI68Wn7dC/J2bUwOzj
mTymyD0cBjNQRR66wJ79U1fBQDdN6GjIFb7hWo6i4TJ47qpqs+OkELgiAtBs9aHwVg5+d24j7xDo
1X7GOGuu9UAG71qE2Y54v1dyTSWS/WEvFI4PgATJAI0QL0wvZ8/2Oepmc4ljc9ua7WoSHggvHYRJ
jtnWrrqPOI/PhcEypO4/eEoOa+jJj0XgoHO0ECn5tLB98B75rsGADBNv69pcu3PaWOTtnMp6AHHK
Da5ZbzXPvnb8Hjzt3e7G/dDfoFeeVYm7I3Geolz7StGUafZLbzCAMMV3gElgcMjBDFjHB6ivlWLi
WdVsZmv8DdQQpnqJhf6ceNOJOLxH/FSnCGPiQulcI17CR02U2K7xzVWpoyjWEhrVogQV5iq+4nZv
ONQVbfcAZ4RUMOZgJfkROlN1J7YecbV8pZn9mHoobLHjD3Nc077IiH2OUSyC0v92yFpahFNHkoxq
745srrovERQ58k3I6bWPzm3uPOZUifguNGhg0s0hofIdVQQNrZo4BG5Pap6MBDaywdkCBMKyJLQn
MN+gcknXmMzmjbYHVZlpErXZhWR/ZftWQuADYsNaqb7ouXiJm+5t/i8V7l2rOmZKTM9s58kh2b3r
xH2msAV29KXM/qMoEmR1ZrpxNTQkw0AEdAJkTg4nP89+iTG61LnkkUdarSpoMf6+hzDHqinbW4iY
kiRlw1LnoeeMIk5vTn4onsJa21ttf/UG/dyayX4MSVqI8q+agkFX5kNgoH1tW9JYqVRSMYSMOQFQ
o5lfmRVnJ0MyGQ/PWi6/TT5ZvPU2GVnMsDCUc2g9WXF7Nc0UkM18TXt2Dyq56A6tXrAfkBZBjTQ4
pr7zqlvcauQO5/oPC4iDXxc7DemNFyaPTlx9U28wRpp+55u8ofDK9DezpkAae1zT8EmDMvsa+vA8
eOKbNOWUmAKCtdKOPhGhACB4UmaR2WPwhELDwDpvryXXW1wVX8R7/ENBcIMTs+lahlliIhjJZ5Ih
j7J+iyfRLTFAobNJoufK4iJsrO/5NeqF8c+Pg0/I2OTJlt+uYWJ/ohlRRq0tRqKBsH7HzOU7OPfe
sstDtejLCPErteucKvLPIyfRhgnBx0WSx1tjOQc+0Auu273Zh8Uy7kAvd4Pa9Ka+4hbfoug+wE5e
y3Aey1mNWJSFSeISMV56ygcfZTTEofXRWO0SsOC06I3OZojln+35knZJRuxqA4V4elaEVywZgYd5
W2wJ7IxxKxjForVtejf7qtL6V+Amw1VrvBmK3RkMMbJpzE2jlaxOLFMtIUa8oV5gEFh0b6ab/Sob
04PAH7xs636FyXvcIKci6o8I7R7xLDu6k+EoGNIBfl7TvpkRs2NQz4QsVnw+mRGQiu2014wZe4+7
piRNeKEVEE6qgHe+9PSTnjpgU9QMSym9U9CDy0l1xmvlgM2hpZSVSHxccjp8QKCLYgCVVXfoEA3C
veEaaCtQxBQtQ/BVWypfMwuIhQNMswBwq2xiUCewstD+po6BKTo3ix6bYNCa2GHphvt0T4Pjr/3S
HzamPBZ2A6LDOIdN+mBH9acR9gGZVO24Cj9wkQOptexFrdkICAZ0D4OJXzPXwa3MZEA3+wpz7SY7
HkUFU2YkbXnZklqUX90ZoNs2VrGsiWPReI/x4l5yL3kYOshNiQ2aM7OeCa/Vt108eJtGn2a0Bu3V
qPqXzrWMxSBFtXZZMR/N2QVha85eyjw4dLnubcO8v0QTuZBRxWHiCtgDlRVsSuZ9Sz/fY22gQcp0
hv6sA5EfttDlERLreiePTfUxprMzoac+8Ev+JS3X9pDujwS2JlR24cDo5GOS+lfvWz0nCX9GjDtw
Kca6ainqrMi9eSLQyScitzhNxLG0FNAGSLnsolCXM+xUhhMvcyf8SViwLsgiPgLMjZj9q4vts8w2
2XL4/NnUaT4DReNWIbSlxMoD90d4b6z4eXF3+DBEWOl9vNRya5ubhOdq2FsXrpV/OE1wR4eLhTec
tjEN+nYk6ZNRgofKDai1bKKr6aM/6Fo6KzKNLxDR9fKRyRVBAc34Q8QIZya7Z51pL29rtuxLj+wW
UZ3siiQCREa/aN0OZLbu4rQiNRzPxqJwOHcbtR4V/P0OUMjCKONffca5V8WLORJab4T04lYlSSy7
kNupbVttPDRSR7iVjndS2seFSg99R+FTRDRdWlM+oitF1obLrOJCBDE0vJDBQ2NL+oifzIAF6mq8
jQ4o3XQfGjRegC95u2lFCzw5ETSXiFUq4nBKqqLQ153EdUT86863DFT42euAYB/viHh12B9b8A3I
4dVW5ghoRsIOYD2IysVSdClWR5xyQFNEHrKNF8BVDmTp4MRU6CzQaZfw35cPTk/8K9Efn20wHgw9
OjpmtMl19vlmc5N42gLTO1Wz9Yd/XPTzFGFmU3az3NUhGsCzGSrpdbtxOBFNsrxRKh4yxgn9Neqb
ZmGnAAtRoLEmOajBrdGCYeuJyNhIhPOGrf7Li9tfysN3P06+8BMsbUyKcczaImY91o+kuhX6P5fv
bRmE2aHrEPsVU4m5nlGbbuAxylEtuh1UGxvT54D8AzLAQ4XqlAiq5Sw4W/39bizEN0M1Qoq8S9iy
AatDFuw5kEZUkc7Kga1FksHBCWPcWAgyp/lwKtyQx5J4QTv6pcs5yD42906dfJKdkzCAe8+yeieq
4hRo01rX6mcEZVuLOrFXzbky52il6TUhcMyqq1VM94iXld6cdhsds3qqCbFdFcS14CU75AwRuQ2G
DzeMtgGuAcOaSasDtlsZQQFmS7/syYEGC4TkiLbBDzHrOk/g852F7a7whOoL4i2YCnCriKZ+MqYB
H9UEnMizC6Ymw0PTbAFNTvzxbC/79Ckt8hfLQJyozW/gYKJo5/yFUUCiZxp/ZpNgC4ymE6dlcpuK
7Na2xj2wJrKwqodJkEraGacy1bmAjQZjlMQHwfbeGfgrhd7eR+fb6ElaqFv3uSkjBDlw+XeWr0Gp
MI8B91wAXDBgpto13akv4mspFcdqOJ5btdIbMkwjHOGZkz02Q3eo2uDIsAjlwt1PI8oDvDZ27N7t
4aOc4qvpyKNmVc9lUZyMEAt32W20YeLNGKA3uW7/aZkd4QH4YZDtCg4FQlY8pkWaF09sG9uHRlcs
yilq4Xq48zaNWNsHqgju8TbCx0vYX090ArljyzDR7zU6Wt8GGZxGLaQRqmPCXD1HnSdq34X2YWUU
ehJvCSPyRRYppP3c2U5pU4ep4D3xABaKmzmAGcbHVlC35uPCeyeUhfMlhoIVEpBBt8McnIt7XrFV
8cJGH8tuj+lcEzwmksd0oU4VrIxD5bs3rDq/oirPrTd+g6NZYqF/TkjLJqzDRh3bzdHb6KytMYkx
qbifELZekr7ncTh/mrYw4SpU6R1gGzsVHgALjyccQ+4BF49bPuPO/ui6kMDbGCVOAKUPsNy0ToI1
ZFRvjcGTlJzc2zVlcrYpwTfC80jui46GyURpaumRclSq1Snj9k9AVC2A4KkVOApmIBsvDC5KI0fO
JUh1csUbEP8Xhyx3LfpIm+ZKGQwHPqFGymLvYAys8Di5ORrJ9bbzFydBFzgkD0BlVggjHl6LAmq1
JUq8caWPdsKlDwtxKPpt/5bqVr02WnOO2KzyTThOHyien/Mib1jkG98kJ9mse+kkY8EbM0iKCs/Z
9iTwbeDWr2VQ3wHBoGvDtXcssISg3tX23HdkcZOQ5ISEtfQcXZjAmA+T1uGYzjc2VbjfPGFgQ/tY
jqSpIw0YPyuPIa1TJIt+ttC2ZvlgxtOqSh00CZHxkpBlTOZS+Maw6pMbdqspq1rj9e0ZWu2l6VZ7
S/SvnZMkOxXVOAMcQk0C9xgOXs0+EJF+27NkEYlEMM04Ecs6mdMmPu7CeJ8C77WyTg6J3ZSOGVOP
SnvyugyjXUL5UB6acXzwyiwishA0Xx/dMOzNE+Tgeao3/iR+7XLAcQEMnJRHsg+0+uh23qtRXMOG
S2iQTJ9qnXsDpctB9t6ZRMZF3hcmSEN0JvkcxqKRCA3RjqWvmZ21jLgrWawnSEn0rs3NHcUxJD9r
clcjgndi0d3t4L1kBAZRFSCraEv900DQFKcllUU4/Fadu/JmjFKoDy+e0Z2HoVm6Pf+K7Ydk/Lp6
ujCcE09Vxl612S8cD49LLao3nCfU/UZ/63NnCVxRkggavqoue/SN+IgY6zglVF0RwUjCKPC7QuVa
ulwzSEYZMobnsTRoIhNGKLmRffe9iQ0aDwCrbSdEiwkMwGjHJ3dy3KVfXUinvQ1ejiuwuVd4vcg4
JY9ZSoKaEUPg820/YNd8aOO6Qv68wEvlDDXvQM2DsXV1fH8ueu97IjJiXHySfoZTmKS7qY3kss7w
s2SApQyNSTn+ouAAMpcTO6Cu+PtrRPY6puIZVwI1uyPPU2j8duwsltGYfzDbAMQ0XMba7Cjv8djE
Q3UPPPOIKs8pcOkaimQGkYtHNxSIXhl4DOkRPhzMOIbZVJztKWIguIgtsnXYebr2eMRHHi/7FFNB
JjTkeQlUn/A1ko0H1/5A0jt+p+qVheB1rLUvNG90JaiS/NceZ3rk+4/IrD6Hxv0u0RNNvvUvfI8N
mmltZO5WkTo+mAbEPLUlC+ZNoD0Fx8h14BpghFXzFXPAIxiPj05GXjc68WAJr8nY5ZpMqKSQrYSr
JHlNK67M2PCfQ6ekpGq3RNXri9Jg9SSs7l9fePfKISeoiw2dWtLZZD160BR7Rtc0Xz5reo2Il4YY
lq5XPyxEzjqAGEA+O01AQ0cIyHK62tmGekzSGjz63ARYo3vUKwrIDtwwXjb1yEJNowvDJYZmp0Lg
ktlptnTke0H1r/yKs3XEDa5tiwiniuc0vA9JxSGjldtM0TFHzJGs1js3mb7FbJssABdmaym6+EBw
6Wmgo9rpYfnkVNkcDpblSILgUw0xp7U3JiujNwhl1hkPIjBc8dofCVQ5p1ixHs1MXoIwYI0MaCfp
XbkIMm3FGLYhzLyol8GX76LMSkqAyIBJI4pgeS5THzhFaM/CFuciU54qXMUlRViBx3Sso80kT7Zf
fqhywFKoU61PQu6Zj7Kv9aDh+myG86Y21mPKQzVtiUfs0GcHsPkWfv7QVQ79Zoi2EO89a2nbwxTX
UMZn6aOueQA3KiKsm0xbqEeuMR4WBh0M910MQ7/96HuOWJlyMBkW5axsTcl6yP2qXOscO/alrvg2
Q82ptkavf2Ocnp8yPSknIQQSYLuFildtz0QRsBkForAOehzfbbCPbJUNvs2M601Dj/2Xr0wPu8v1
4YcnP0SN8CaED2ooZ2dBu0i0WnoINXbaIRMvXDTJRPM1TNz8AIjQAHfizFZmx0NCYvwgMpftNTqb
klI4qK6qaDSyO12SNWEObvTGac4t7OBFh5RqI5JuK2OPsMCWXLdcQTALq8uQ+29tLKIVmvAmtv21
sGULM9CbVjXS/QzL4L4xl3mdIAMR0XPsW+k6KfQV2XHsKzQdFU5aobT2BGE3gwpQH0wEusxRBgXs
BYotDYKHyzyRqReqn/o5o+M/crhsIjt70iAgbwXhYmhEOu3W2AHsOhEzbcKqZZXPJgOtY1zpmL4L
I1unVYMLLnGGXedyLcSurOn6rK+0H3pCn62SZjCN1lbEaloPkhOLP+kNNwp4f22G9r+6IMOj6EP8
IZF4NCKLOKiG2wBjClTjrkMOb5Uo7LKJ/sYLIcrV10KUbIcHpgsBxR2ruUPp5dqFw71cjv4IM23u
7YLxahWslxOWOgfqgXJtt+CFDURobh4/9xYDDGTwZAzVkViFbUhQmOhZrQpQZYa2p7RaKCg8C7dp
i1ekih2jVShRfWQh/GsJPu3HaT1E7wqp+SEVAH+pt5cJYRVr0uCmI/prphhpRsfhm58RsQlL2xrf
40zmC+ZOah3pI9aWUR4dbdWKOtoWWcclHNqEvVpmAhcryl5wyLHhINeUuOq0OykPRAXSxCBZtyUM
JYAe9BEtxh4WtPWDk9vTohSGua2wOO+1BuJrxbLwxavIRXWNizZl+S9Ppg1cHeszUTWk3KIazuRA
f8d1x+hoDkIwDMlA21DsevzQ/O9L5D5EyhPYi/q4O+dCSx+z6sEK6/EtrLw333xv1G8FhPT0H9E0
rd7w62v4fJ8toaMV5zQ+9VWU7+G+MlJOpbcu3TY+WoxbkRzE0LADWd0NN7+R6CaWNX/XUpSVdv37
AR19to9S6GPYbxfIw50XVkclGWB2fWb9zZCusrkUJFl28HpP/WTZDwYkZ2BT6ZueTB9aMzknN8mQ
E2ZCLXH8mqe/H4jNSpDKyk0RWE9jQ2gn9BV0ZtX02hBZshwKt3jWGDc4ldd9+g8ItevvZi4Y7aDF
9utNI2CoFEzXEPwMrrgG+CZu3eDv/6JW6gDsVdG8UZAh0O8d40Wr3WD392VqGuRqe0jfmm6y9rrg
kDFMAO1U6i25dHZT7UYnE4xH7bM+ptVeOqU696Q5Lou2K0/FOIBns/w9qiF0q9hb3tv06MN0dOe2
gF11srAt3TtJD/yny3HAyJAqfBBkWCcwdRZ2ZfZHtMc2T7fivalA1wAk6S5ism6+ZWvnsMAEJ5VK
z6IZZhhjKNg5ePrZlwF4BDN4iwIoKGma6asy6ctVHtMjN5EXkmumnqqpKT5HHaF872FKMmo5XXRo
1Aempj37r8g74pZA8JpYlIoYOz5NzX2wkry6ZeX0LBwHakHHaY2HQXBw1eSH2ZA5N9JAdqPmDHJH
wQ6RBmOIzsyo9xJ3g6hKXhM/6be+lkA+8xiR+1XuX7uZX8jKBPuqRNnkt66/BSH2KC3S4ULsSZiw
VLVKaxOdGfL1Nc4ByUJcEbFlhdZ3p8n8YhpBRkbL/38W5qR0U3T89+ummU37wuER6UqVHbMcS7ep
Z83rwEwzFW3yz2c73LdLZAXeMQUJs+axPsNl6m43OchLwOBmjxLxw3qoWtjcwRQD34isre9029Gp
GRaCpRmTSJFnA4MnZzDAyY+IbeaNDsB0XkTEsaZYk+eR8eoFCEpjttd0n/GybvL2AdNKueeu1xHD
PFdBKx+spmTgNHOCw+RZhS45VU4M3FjyzZS+vOk1sFHLVmhNZcmfadBFgKRdEylln/OWKa2vmLVa
ZsA+ewgO2WyTUvElSRt+X0bA4ruYDB+lxo3b0FMOIGRCLTkkHDTkXH9WkQLQ3drxc8CU0EKCwrZq
KFZBR4YynndbSJ7pjgoIq8cezfytuEIAX0e13m0UCeBnPMDE0ogJn1uaw3aFAUGWy/zT1HF+ojA7
4kAcdy5hlndPQaUqR2sEeTwNd9vW3kHDwrgb+3gPpaxeefQDL6McZ8Jc++oPgixWRM1bLw3yVwSU
TmohZ9SVtTTt2l5UCWwWYpVwmBj+rvTNmz3bXYxMFtuwp/to/H5c1iwjsCSMMDKGcJ3wS0eiWNnW
jvAbE5KuTm7AFkcE44qdUHgwKtbrQ9buW7NKNn8fT6q+c1NFD0acPzQyaC5GphFvEDr6k8lDY6XV
qXyIhnPoIkkDgVbh+4DnNFKU7tjch9NptMpiO2gEJxrq7mN8eio61igh3uSdspikuFqqVgzwMQ0O
wbVRab8JCs1Hf+eBbhiyZt2FhD/WnZbfjHo4EqKuaEcKdoKBe7Y4jlT8EsKPexzRKoFVNj6pi7QX
EfP6XFHvE13XtsrKyOhJaWeC8YOEUjCZgg35/w2gusNlZnvesYlmb2ZpPOkucpapaXYAnvCOdo6z
VQzp96bfH0a0Y2IMBny/6I18INK7MSRvEs/5VneUe2Ru0G/qlPq7xJaReaa/tMmdmKwmPjtW8Rb0
qflkj0RSJRpO18A38lPllcVJqc1URmu7B8DbXo0X2sImO02OqYif7/1D4Vk+LvSihcQwqAc7KPFU
OA6sPlpkYu1WddDwbJnb2BpB1m3AvIH8YyzYUBUrI6wQkCIFihTnmu0ba1tn1BCwpUZSM8pLWhlP
6OvT7Z/pqSxQ61g+M6vZ7/uXzBaB4pKGwTANM1NkjvW2JxgDo62YXaWsMtvJRYlPEtUoiWBGp0Vq
JH5mtqrOw0z23Dii581tmQH4PjMozYwSjp7yYDiTfYKr4tJcV+yiZzeS06XXQibuTo1MxKeO8pNY
X4L4/BoIac0AAyWyvnPJ3oJxgFqor3qbnTb53sPMWDBoxpaOK/zD35eomPY1vMmbbZfq5OZVfy50
GZ0YQC4ReQaksb+OvT2ew7Ka37VAP2HPyTaVIVE/eEO8MlokMBrJpCSKRgOOYj5hnL79Nou6ntBt
NJFMMO+E2LcglWHmEE4f3g2l/XIh8kJnmUQYZsMJLJe+GZnt3QIkj+CNRnEnKGhfjfo2UCi468xN
n1R8HXQJ8jtzkWcyxaxOudMXW0igdA0NGDgQ+xA8wSI+iiALz+yun5qQy8pI1XhipjLsCYquECuS
Wj/NvCkano1nmzyJBjCvk2WGG7/L0iVh3EwcSRy6652NDHpoN2Y9Z+WKWh2whmsbNtbXYDZ1Maoz
N6xLf/8YS13V7GoGUbodpa8eqQ6amsazK1ed0EJ8ISra8HA7xeWMna4Ur48uSXbBC5h59xFesV2G
/tOgc4TlRmk89s54LYHRcUQxze4kVDLP3+ikjqx6Hdtl1XBNJBJwXt1+GrUrr5rZ7qaIt6ufvkId
pKDj4cvvR9PZx124reebPBq9mAFb4+4siMEPubcH+Hoc2VNdKri5tKKadQAn9piV1EPaQGtp94zD
s7QdngvfBJ0Uf06N3rwiqETn2QFgy12cPtJBKRaro8R2jOAla7d9y0jBUhu+L/NMTSgv+IgDjl2U
+IVrhWA+4+j897PY4sNjzOEkZfzSWnFx1BmGrJCU5B/U/68MlE4jmz4iweHw2RWCt55JLY/aMIVs
sPC0KT0oKB5PXdG4XOkZQ1n01m0BvZXBzaXK6prjYfRh3UB+DpXVkh7rGRdlgfQO/NmoRk7BU8RD
fepIi6OX7HctQ9qFQ6TIo9OMOFaKDoQQceswxQVGiCTIP8mwOOXB58CkW/ot9BI3LEjxmdUxcYQS
dzgmms0/QJfrzT8g/c2gRPQOBhC+BCtCnMo0WVvUL1BAM/n53/N0fqi2oVR7wpCxLsXw3mzckeuO
0Msn3BtQIsz4ntuazXLC3Fks8VbOSATd6CcJ8EPv0pmpPEnZIjZBiMKUtgKsM0tZfPkTpL69Nafe
W3l9A0RVECMT59VzwbQe0r9J6QvVAHkwIWt/PwgrwLw9eiySnaI/lcHIqIyl5/tUsrOqO2FeRIk8
ClfN+9jZ+vuIjG7pouHN6hKuLwl9HIiJvR0Q9j1kkUu2kDc0b+AF7/GYJJ+WF22dOt3OiqdHD54B
yTnIwqG+Pv19Nc3uSBXL57+vYFADjW9eyromkq5uKlrpImdPWbJtjIrquUsKHsYufrGImczNbR2W
hDNiSvPnminMxDm3ophEwYLcZDf30GaVx97qjZea6bLF5PTkR850HpJUP1eZ4y1RU7QrxkpzHnKW
PtuR/tDFnvVDwM+KRhbz5813tPEz6RivMtbZILrBj1upgL1sXfMmzD8USCKOCuE+lqoaebhRH/9+
Bu6SIiFWwGv5deJApPnuQLX7RbmnWcYv5p1vFqDBA8dWcAgiLzgXon0FoKfPpKjgrIaoZbEr7TVY
tOQKzMDdT0PzPM5feQgBFr7V9Ft9Ri3p6fSPMaC828Y4OyUiZ5e4cfqalaCMAJ1UF6uNXoBc0nxq
ENuVZrlv3pi+UFZj50KWElu6dhuFztIgQbOY+xYvg31AAGEt10jd9f7H2Zntxm1EW/uJCJAsFodb
9Tx3a7LkG8JxEs4zi9PTn4/KwX/iVmABP8I0JMeIWmyyuGvvtb4Vpuox7Ls/5CxqjqxaomUkSfzj
JZm/0qxZIoR0eiW8FubyxKjCMRu5lbkuXupUi5bjpMvtB29fi8t4mSFw36YxsUzjUO18iJtMDj1u
IJI4t/hEjOPHBsJomS8lZVXA/59qm8c00aHtqMdH0cnhcQQforc4GpsMLJUetbckbZNt7MbxRvcN
JIdD8SOXiERHiB03N5LfeoaBD8YgrfdhTJdJG0E98QtjX5miW5JpJN8HI0eQ1qubMRry3HEdMNJw
u7nhptaYOYKL14zBKba7hc4s8PLxkrns/+3Yo+XZaX8ljkcsWG6oG9Q6sitd48IVeKRQHc96ldDd
I0HmD51Bt57Sp0sS6I8fpWneOsAfiFyZw7ulppt7dCTZTP+n05+N746qv0gTkXcJsSbiMcfWDRId
pOTVmfOG/hVuZPd5l6qkpmb1jXY7lll39ebLQA3tY6en7aOmfLXRIncXpOZ3+Oxbp0m7XZTnyYFx
+i2dN3pEMxoMxPjY/u/bQi86NvDln3m5JyDU+lH2lbeU9mgfrDrxLpnL7BNusdwNOdP91isTjCBB
cvr4SlcexXckuUVF1e21KWZ7kcdHQl7zRwrMnzUP1U1UKG8J4QKIoaGeffT1wK9y9+o7MMVCKIuL
THtJ0FNmrN5a3vT+wrUObRuJlw4N2spkmmewQpzyuBTLdIjd5e8zM+4TPSxB/qpjWFSbFtQPfQ7l
+9fZ7evJD2MJzADaoLuVltp7nvE3DQEN2weOxt//NPM+HIof5xBIzC1KVhW5t3fhUArrMBsIYtBy
/CQ/4dc/SDdpfxYVFqYI8v3j2HshkfXt97JFgCwFzMuxW9VVGXxjKhG414mx7r6sDLGLrPRnmaRo
FILU28WShB3Tq+StnIZkrjS+CLay7/MJLeE4rnRsKDCmcHT7LmWrjzNygWXSLbzWOPacnD0755Ao
titFMeCd1BPs7vm8hLbm3AmoruW3sSjUaWSGN8U85LLBqhcZ5AIcBbW2tmxprNiV+4hcrmOqS2KN
q4rYY12tqjTEBWd1yc4CyReEQ7RxwupvvWEWIhEJL/pWMxeZr9FBbXj2FLY10UggkSyumoM2lR7x
do2HIkscLdPxX22yp9PCXkcZvV9Bg2ZFFbn2er+n4YrPUlVznVxCcS6xvLJH0OU6a3TyeKv4ZBly
bYahforMsVz3MZzXusCvqXspYQlVhzHfwDr/+6sFZfZdnIslaCEzEXelJXTduA/UTAxQR4bA6CFs
4yx4ofUUeLRKVESIOoZWENvxUsHCu5hA4rZ6O1KfYE3KSERGCZgv6TxVjw5pWhu/JB2WoMGKDQt7
0qZi4SuHsbu2oM1RgyC4DNLpGwGw00NOjMBS5QxYwObae0rb9kSnzX0OjJgOM2pSG+Aw5unioto2
38m6jjYoC72XpimfwFWpnyn6SZPmWHJupth4QwUdYbis0j9MRHQmaJVOzl0Ev9FO40ibwQ3NQ9Nl
zKrngDwPp9nKgDt8xQJ4MdtAPNB2YVvd+PpjbEjjMqC5KOtl6DawBgv9AHgZkqsZaHt3KrV9J8YA
Kg7txL53GX1prre3NaXvsj7qcRNk84CMvK5V1IhpCfGhfsR7RyYwBgnh6wYo86w9p62JCiYyUDVg
ak2Lq6k3x9CNyhdD+cZjW9sL2n3urhPohTBdXJjZRS+i0qqdaYYpHbw9/ZxhQ2YO9U8o+i2kEGvV
B4wnPE0vee5jAgxYM54iMSCl0EOL7AG+Qp6kLjyJ3Qc2EVvNdfMDOLX28PsrzLqPqrJsISzDsFn4
dE9aH0mB/1r+SiEMheAcgnSmP8MmNj42fKsGrhcbDBy7qq+3AhAuxkACDxOQtg8tW7RVrCp/oUTg
nAtNniKYddGYvQUTQnCXOPoe1gFZQZGTbQfs68ex1ZYwc5hDEAyTt7p/GUgmyXRLEZj8TRi+d8Vh
L1TlccL02SoPSSu0IvN7EwOscPZAct40Cc27cz2aL5DiGR8T7v378yHnNaxIx6DI/0kj5XzMIblE
HOqA1139Lv1UJ68H+jBqRa8CAhpY3rjX+g6PkuVoiz7o3zwDmYofqh7LKng7gZbwjFT2YMNuPjqc
6m1lqJ6+efeNiOURjZ1unZHwxkudACswhOZfLf4BSJSAMYalDPmYZTOWz52914X9iqFDwzLPkyfS
jZd4SSvTWIMB00C9Xv0JrFKclrdY52bXDNxqVeikPzApQpVKiFeoEucxiN4xytk73/MiLLlGTBZ6
uB90K/87NpS71Bh5fRGi+7H23583IUzWKt1zOG13RQob1djw/aTAgsJMnvWpwcEcFN+rZk7AmrcA
kuTzXWroB5N1/sRGa1/86AG8J6hnYndhQy2hD+nmL9ywfxXxe0wRa4byFTmFuei7da5yKAqt4T7Q
M8UT6/jeonRcc+mSFrS3e5w0jT5OnDDpIx7B1uypd1k36LALcpvGjiwzgzdIIf09sucoCoxjacRW
om5Z5kAerUajw8bfAaby6RwwnRPZxos8c+Mb7jyEsv8oYqGOhpkuhcVEUNft/JUtx1VLjPLqC+Os
ivyIcah5VF10Ltm6L35/fRr3+V7UKSzzpuHpKKsAnMzF4r/u1wSho271Qbmw9Kg7Dp0T7eoEv3Sb
eIe8irDPWWHG7Bq0KCDeQxGM/VG1zo+0iGG5R059M9I6WvhFwrwRuwTk7t7eoh7+Mufxv94pAWlz
wQokluLq13fKjIBxB1ZRXALhAPwmpC0VLjIvNp59p/zRMxs5qip2VvQ2xAo37q4mhubiTfqTndtq
VfRdSjsn/o7xlGmOypgUV774ovz7VFxzPl3TZP1zhdQtew6r/Nf59DOsan7bFItoAqmkS0KBEsdk
mWrI0gxxQizKDB/XF5/iXOX9erfQaZOmS73Jv4Z5t8qUeWvVI7wMfla18aciZF9K8wMSirIIz4Eh
a63NLi1hsQCCy6fR3FmDfIdmBe610Ux6F5g2v3hTn5c+C6aV50nekaU71l1518VFXZsjYI3YbnfK
qdQpAZq/C2gOrUZiRbahoYZdmcYt8ldr14/q5Yt38Kk4tll+PduQ0hSuS6Trrx9G2+owMulPLtIY
y6MH+Rpbmw/Rgx9lIanaFJak9Zl0OxooPDbD4Rv7zW1nE/dCupj44maT88dw9zF5XBe6azuOZ7jO
3c3mKhQxZhqRpxKqU2h31SZPVIxPK3Xe0xowPlKYnZ5H2Yk26DPsQuMbGFjo5bElT4k2OXtArt/s
rEt37GEMWhFJuLZJlbEZlh9gM4TM8zwIwLIx1Ko1Iv86dK+GDPuEvbYQOwo+WHcMQqX/2Mpc+9ut
Tm1jha/Et71N5gC+ooGBxQZMg6kcp8ehV2/l3OL8ePEcsC+ZLUm5hmf4WLuNt4qn8JrSOTgLYrQe
cn2I3iaB5FFrVH/4aLl/vGhR+5flZv62F01w/OJz/nzT2QYlDc9ZtkPsgu4uf5mICGcTQoUg7/M5
a3IlBtG8uoiCdgDdpyUO7O7BrErvWJB27o9D9mTOY2U3zGmSvLGHCC2/AuTmGidXJX/8/v2Jz7en
bdiu6cLcEq7DY+3X61DLS0hWE1uCCnfByXWK26Q3ahUOFfzYQTWXsM2DZR25f9K1Umt3DvbumxqJ
yBw8NJSyW9mK2sTNOv9SBLPpnvL94wUaNYrfUS+2H9+2xWsEMlGYyPeJ7g4eA/e9zgTPowH6HOw1
bxeVdOoya4rOju4cKE7cM93DLy5149M22LaFabgEpBps89z7OtBmu6TTh4gYZmV7Foj4YvuVd+oh
OcfXEV/W1g8Kks0b/wwNa0eMUnMQ818bjOkHBt43LC3saYf09sVn8blApSLTHdtGLWnh5L/LUgXB
ALUA9/lCMU04aVrjnWOGAzC+GFAwFFppoTUcuSWnnQfQalnR8mzzdz2DFUR4SXkMp3E6ql4XZ9Q0
OVDMyFrUtmudQBnJ0zy2pxPm+OucSj/LO6BG0/A9Vt20srGA0kaJ5OPQOFhXgRIvwYHAjnEgp7ZM
3H7/u/7Hw92WUlBBCSnIjLtPF61qy2qYskQLx7QXRODRqG5NdGmmo12Qea8HVXuPYQXtE53jYQi1
EKDMW5KJpYrK5kjMmjj3Q4s3IkPogoCFdFYjci+/f5vm54/EMekBUIw5vFuqvV9vjyxEsMRVOcfH
YyShdqAer8f2dfKZU2XkaQRjYd4YsBi3NM7Y+BfJ0mFReqgT/4niiB5RUUDxdxNJTwvGjTVOOwWJ
FrQxL5INGU1cC/WGR/zK79/8R7T5r2s6NzS7HTbWukk1dbf2aJFGEHgzIn6naw1qFkm4UsNz6znW
EYPTnxiOwLsgaExrovPY8RunPKoI6Y5xdf7+vYjPNx0bAua7PO0snWf6/YlMrMQzrBZ4U33KkEo/
FKk3vvYB+gdPyh7INxZHrUj3jWukly5wnQPc1lfd9+ixxpF5TCpX3jxlABFxgj8B5mg7O6/nvOlw
WplGCkyuUsePvDl94h4qTPsdhu0x69jQhU4XvaVKJ+NOQBFJKjkcs8x+ByLrnFRZw5xFJ7jWyUFc
B2nDiOj/49fnyco1784WBv2u9sJ3lqRVnaWL2nT/mibpnIgq9rdsmA3oLpYGD9Er1zUAiJtXmBbJ
okP3zbCZqvhKRpuiDJno1+WcBI6esgvdJ02ODOTlO3FO6SmhNbJotAik1PxtHxXOPkqEerQN5I2T
njnHzJX1tk5RQwaNWTor2OsrtvahZfxwyLzoR/1ooSUvEOtaX3QCnc/1MaXxvNv8KOcpe369i0be
TggTPl/4CnDkVF6SygnesFGlR5GB0Hd5um18CSmLj25YmGXxBoapPelTgcakSUm4CslTaIc4evO6
Bj2QTE/h3C5LRw8PAahuqWFTTAiCxAoSbfllh4PV+hNMxEi99AVisaYk4sxcsMiuSCEB4O8LE3Vs
QLRWZni3HCfCUjqlc260oNwTnhGAjVL6k5XhygXeOqyDXrLotm5+DqyWHgeoAJ30Da0JxCv+pnei
xp874ZMYg0/toSqaBm2kUd8ipyy3Lmq7XjWz+615Fnri7BLIZmtTJXI/QkxwilC8l8K3N3aiyG4Z
s4y9WMgwksngKg6TZiezGYO7IrJ+WnECQzAfXoeLpbdfvcjtoD8Y05OhldYSL7+9+f0l/F9Loe3w
8KZzLGi6W3Ml8a/tgxoTAhhNHdYuEZWy9O1b3tV/6jmGvhzBzSaR12wyy00TDwm2UCIMrMG8QVIT
Ly4DOpXXeyyr/uMAOx9Cs3dNCSo6FC5yvR4H1sd3NBynh9+/7/+ocBy8oZ6LQ1aYzqfKFswmZnwF
FVEAPq7xIYihWqixCVaJXoJl5KPY5oArd0Yhd2EI5aFpmOY0wGgXumZ7h/lbZ/4ck87/y3d7pBzt
SKJXbZJxjtlvEY8KQZNJHkOnt87GF/jEGGVQ83G1t5hZD0bgJldmwP0DSVMD9gDzu4jSiSlFI/e1
hXPl97+0/NRMnct43dJ5upps+T762//6sBgdjZkVgfn0dMKxe9gNh4hE4IduDNSqISpwx/gsPrk+
rRO3D29DZ2HRrZ1HJjv68iNippwTTyH1RLDj4akTlxov3J7U5og92yH30CgULbbmBbjnaGXrRXKa
JBbOFp+iszKTOt71g/GHFZoN/aOgIUJpAQWAvPdw2wwZIxBweHuu5WpXdV2F0tRpNuPok7dQ6yYV
CQQdL6SitPWQqC63u3lyUZKK+Ca6LTIZ/ZtGL4luG/4tRJ3qi+v94+l49/R0TViWriVN6mNxtyOS
XQOxxs3zhR1HgicIyQq6kcHNDZvwGuU0DXtaAUDbe/g7WqKeEP3E5MB3+eOkJvNhDMpx62lddOtN
bEsG6mD2JgnWuTp2aAKRv7AeyV1eW0VfHEwzQSrQdfGLW9fxWne96dB1QEm8yigM+GVGuC4Chs8f
2xiMnN6q93MTVrDnLg0fg/dHe7murGKLWvLHx3d9bHoEnPrVInPmzI1aN7YEPODfmhtHAVSur262
/6iXPIf+quXZAiitebdIxB46R2biEAwI3kGT+6KKFmeGiTjh49u8KLcyCtS18npWdc2VKw187s4u
M3tl04rf5h24thTO/ndsylat480ugH+ku9Tp7XMgk/4STAc6xpAJmMDTyy2ufTQGeEnqVREDSkPg
P+yCidyWWHeQ+Igvfknj896d4tx0mQ5Jx3Kt+z1d59t2XiYCfUdpTZswSfudHdlvoyzeuTj+uT8c
a3yMim5YWsCCDoHtD3vfgUCDn3v6opb+PGizYUB7mBmoVLEF3jckB62oItYn9gBauqGaKp6MOIwu
1oQ9vgkRWsWi3lrDqB/CrHovpTh1rApvmhqO/qTelBqPtT1YPJU9aym7ishW00LwQOOQseVIfi6B
503/F0Qh9/sXC9V8Qfx6l7mGTWHAiZQ22567GtUmyA7P5IjHXsHsRpnlrgHDP45VDxg3TMPzSHLy
OSex+Z8XGdQ92NOyWgxgoXAmEG0aglRwLqYQ9Td+025fIQqDacS3kZCYDScPUOShDSzg+8R0r+04
d54n8LAlcLwnPSXlZvC16mxrxnvtt/KxJVDmofLq9OLdJFLkb1Tyxdo2TQMHy9Qum5bbHVEzaa1B
hpfFeyaDoD9HRT5uUu1blXbFLoDyvkhEY1NblWpR5m4LUlSzbwmpukHUEk7PuP2LRcv+XGYzRHPm
s8n14OAG/fUhPUi7LgdkY+iCQQ6D4JjRptqe/od2tcBYrPTQsRZxbgFlr3FIsaw1h4+skgZS6MYf
8eQqx8IJqlfhdoxBvc/NCG1qo6uYrqkGTlozuoi1yP7fXMwotbNjJrsDmVjNP1GZyIYptTSSBgtq
6cP/vYwi74kBvSlGAQ8iy/r3NmZSVzl4Uto+cl/amL0oFp53J4LSRMbcD0Yt9B9Elz5WPZhp8jcw
tiMaikHyHWCKV4sUGdJGEx5ArC7w6AO7pwHdfpw47UqvlVglpovlugzzNdtI8wTpm1WB6q2JmCqO
1dMEfpbIW2AOX6wU4j9WCgbJpo14StDpux+xuFruo+VgOXRnU+UoYhxqyuzOIhq6VeeM5g3tESSC
lbJxzYGCKVVfHbSSkAeNjwtUkzFt/RG3yZQAR257otMcY2VaAyhO8mXxHHv6kZ+bLcO6bNbFaIY3
B0qIrKf40pgshSibgyeCHqBIoopuCgdmxAQVFUzqV72uzz3EuYck+ceVLJD3FWLSEoaY4WtAceyl
N9tt/ogz13mvZv1ImHjOPiuj2e2Z7LjMIFsi9d7Xrmr2jngYGoXGWqiQdBzlrH6/ytifH0s8xT3e
HE8lqKnybgNC3x6OEblTi6qPN2GH06tpteFREqF80DoYe5D/Hj/+KHBKqKKRTb5R2lBZRMFJK22D
bO9UXPTAvAzgEIhZia6Ga/1dIq2CfZza64QB3oPBbPuh5uG1r0oHEm3sn6qkNR7EpHmXTjeK04BR
fxFO2fSDpuqexLr01ew1fdsS6Pfgu9kPwnqHm5hfnMT+Du0zJGKjf0308Cea1PwiSQMg8pDRUOov
SfAiFals0FLm7ktNisOe/IN6FdpGsc37rkZT6ganImr9h7TRN2lZzPtnpb4zCY3OUMZ2ZWwjYQsu
mhF8seWnzfBpbfcM25EWZwJRj31/9XMT9jyjAfc0Y91tcUCxH6vDUTvV8KSCyDy5iZcfM4wALiEk
K2vSxp0zFGDVraiXDzqbWdO6qq4H6FxVYjtMS0xiUOnyzl4bRPn9KSrjBwv2QBWPOWQqAzSabm3C
SFLlU58svQnM0KAr8ZLbOJ5C5el/ip7sbiD/C0/pNAxsRE4GE4CFPRsJMpBqG7e1slVq4g4ou8rY
NFWG9XwYyseG00c/EHdTAEeE/I2tMfmMi5OJiMbcghDVQpc/Mnafc2P6W4PMFf+Dg3ND95ulUN7P
yqOai8vauvU+M+FKHPUAjN+D6uY7IoIolIRAUaZIH9mNInvyu8I/FWQNIZz9w84SG+S1lI8eFkUm
xxOs73FbSKXTeSWCmDEuvBqFvuSUzn4OwIHOA9netHZV7G0K5rSIPuVsmjEXkRtb2Gh1eF6wpXAZ
1tGqgfN4ZQzUrzNipvYJDN0MtRzEUl7sUAf9qzOPNpqWGRUW91dX5W9j6xsnDLsRw8tGbTJW8YVN
H/FC3isazcLkf1abewlLn8WrjYGVx+lsU0LeAqgHjuOULKPUyPdqSqBlNnq17spRbgYsEBsrM6Kz
mVdbLjbvKOaXaI5oHywuBZHm4z6qZfeca1tbx1cwgMh8ZkLyh6PoeVlqqxQVT///XhrdePv98vIf
BZhn8o+cn7o6qv67qldPajNuOpttZSZOpI/DCmlThxiWgeTUhjAsGavhFbHdM1myQJNHNDxaVf1d
UGfdLIJmllMDZUvK/CUKxB5RRvkHABeieLHQSv+1NeG3z7suq7S+qBg+5m+/FmDMQxgG0pyz2B87
d+899ofZJlA2i4wZ7NrVuGjKehbJUCksVczSbVBKzEHF3WPcDSNFexNia8s99FA2ThIeQIr8w2VO
IAszfyfF8IjsPpq/0oJeY+Ux0q1ZmumpygdY5p2DzGkYGWFnj7//IIz/KM09h5YypTnb389jNVS3
0qAbyycRRuPJFaOx80OGwHgLwsXgufmuzq36RrNFhwYChxBz7K5DsXLORmOvvMS5ia6KzwNzwwUx
IROzpiR0qVUIXp1ZQbX3QyXtYxh20xlN+PRsp2yvXJs4aP7PFz0OxYHsFXFIYEA9tIj8sPDwre2X
f4E1yQ92VtmrUIvUZgqLvx0s2NdaP9c6xMWqzDFHDcHRH83sGk81KzyiKKSwmAJcw/yDDfN60jT7
XQ6vvcqHrawady00O4YM0W1yPW62kZmQ5Nc3q9YChMNUM7sQBykwvTnQRHHjwaHqabFCb6q2QG7U
ynQblOAIF3dNaOJBRHtQIAclISrqrvnkCtj2gUblaGRLUXnGk7PUVTc+GfPXVZe3KECKY5lNKU9J
ZCAEdCZ7ok/yp6ECDkDcFXoyLZsDLKwV8STdt3w2NDGAOCToyFdeDQWo0Cz2ssWfIYPoMyFb4zHF
s7/IonwGlHv1aiKWb0lr0TzQ+LtOeNA3yIgGjBAGqUhiGn5Ai3/oeok4YAw1MjB6JhpaqMAEOvGL
1QD1/P3V9lmt6qBNYA/o6CZbXte9v3WiqkgrEzqUZdbdrs/hUwziWwUTfZkmeVBtsCf2m9Gr0q3h
JCPjmy59M2bUVWtiniwGOsAJiISHQgKI7vM++5GgfdRRL/0ManlIER7+rbmQe+IS9BVuKRbFQ1MG
IyHAA7JY1tklYAG1bYroRWJgf0fcNTwwmpNn8rzNm0zKq5Od4YtMe53RMUqQ+cuwaqe9lfo2XBed
FpWMSe5qaMp79F83oKDKTZ7ZBG/b1cDKm+qXpmomQnp877uQszNzkiDuyQKZuOj3bu+LfYGNK3/Q
SWv6onjzPvWyOM00FZjaITKZB6m/7mlC8GexcnhgF6p4oV+crTWna1aSrhdNlrw/Gi0JiEXRvSm9
7phUD9Px4yUsQixZ4a0zr4N5ber5VdXXLrjqxoXDI6jKuPTnyto3wcUxzp5xDjBdXhsbZgSLWAiR
QMJRq2Z8wN7b2OEPLdTgNwHBWcm2rv/GYHjwMw8bT5jYtNc168rf/tFVCul0XvbLuGKKNR+28SjC
J6udD/PjcORTkj1zdONzlD0H2v8eU/3i+8+N9TLUL5X1kqevHIX1ko2vHHH6Wmt4GyCRfcu1Vw6I
Gg9anXU9EUkwDD1IDzcvLDZEWXnfswx1I8a2N9tKwzXWnPZZfdn2MfVP+06HTQaCWdSypomu4q5Z
ZkiTJkSCtt2wEUjuSQXHSwdRss8Og7cXnCTrwGsLmjo6+pjLyJlqjo12JJ1LHogbrMtTM83H4J3s
/EyPncNyz35+7nKkhhfXxUh04ZgwinqX0rtUxbWmrJ6uw8cxTVfXn4+yuvk+HwM8vlvL18YtYC6x
SjknzzYcF6hu2XPTZtbOTIKjhrcK8rJd7YLSCS9BkaCBl8amMHcaDbm9PsPu9lq3d0id92Elcs3P
R0g4ibf30wOHmx4SlNyERFgHuyJc/Bj4x1KfD0E4RX4y8hMorBGSFYbK9MwBTNdMz8o+N5teHLzk
Utnnsbs4yaW0L313yQmctC9JeuWI0mvcXwtnPsL+mjnXxLm22Y3DHm51drOG+SDfrjVX5nBLvZs+
3OziMfZurdGZB4+4jkQJeqyzBJXVhnA8F+x+osUdsUiSBcnRgw1El+RmaigyAlX3GxwW5JU+yvxR
fBxG/sjhO5DLHl3nxlWG0g8zqeXcrOSW9vOhJ/975PL6z5HKqxeRMnN1Pl7D9iKiq9ZcLEEi2MVp
Lll0SdpzEl2i9swRtOyOz8o6terEa6lOTTIfGHIQUNn90fo4Uphk3oH2IEdSH6L6EEYHhsR5v+/z
fdrvPaKB4i9k4Z9VMuihUA0YNP/YSnr3/oQsgB1WhxayTjMsnsIicVddq/erARPH0ziq+uw3Hr9O
Kp+YoBNDNmv+6l4pgicsguHpqRgoLg4ff/TxQgCQOFniEI3SIwXeQS4O9YIEu266hZ7bnDWl1pWB
SDscYSOmkGMAiBTj97CpF7aRuN/imgEGd2a0/jAizX/uZKDox9a1t2x6o3/+vk5hHdrNPkB5uU4A
Fz9YTtldPl5ybHqXqLOCTWs29sNYvE1UmudaVOkVAxgemOSnbVXpNzU09a7JvhA+fK6f5yE7GjFb
oGYWzGnuVviGzF/E3sVCTvI5TmIPwdC0tmYcWtSzddVHsDBTXeF/ys9h3jXs4ck5GUnhGrLhybTl
iytlcsPuFkk2uCJRK6tUEtYxXK8BQPEFXR6pxcUXzyZjXtd+qZ5554jBDVQkDDw+bXFdOsGFygYo
PypUm3aqeUrW5kuKfWVlWdg4kqy0r2S0AE/2gleJGh0MB71Np8taGj0dgb9zrLZj4uNqk3pfzUkC
v69TzM8PUEZAtGUAPOAycO+HQbEzjewogB21IwjhwsbgIgM32Codbg5cGuc8Krpw1MirXs9j0CXF
uEhmtjRsEo2kwjdZZfWmN5QFbaYjb6HPjrGHOt0c/XfANZe2mL6av3yW6XBqaZyhG2SSgA76TjHA
bCmYmlpki1ivfbxo4ANdSS5CI1Li9+BtLhi89jvZHvIGmptdjRtZWehAM2c85q62rRHxY7lRxCz3
PBd/f1I/C1h4exQmFhJqFNSfhgATdmgCJuG2hcovX4B/E63V1zEtA79fWY1AjszW7+TbRBpiEjub
HZPFuDEZL7rjdz1SwB59enqFZTPeBZWx9aRLt3Mwv9jhfW5C8k69WXXBY/tDhHl3d2WkXg01fM9w
nJfYCgWy16DMcxJZ40yz6vTBdaZsXRutiRyNACk8VXj4O1ikkzmv38gU5uGTsWzLDt9bSCRr7Y3O
ybDMeQzjghBRHQqFMDP0VYYs5xxkBG4nuhyh72gPbLLcV1o4jKgN33iyrVgsu5Exl6lFHlEYMl87
IVuULz6i/7juBZJ/5IYMrC12hb/+4npW0jlFR7egj90dVBG7RF22NF71hywSP2PEwmtsyfh7upX0
+W3dFHzW79+E/R8rhGBRowJCRfRZ6JQi43JTI5uBGuFaNwmtgVC/bWU9p6aUwR62Jy1ptpj0Dcn2
wxK6RkkTv5AF8TMkbvhPSBP7hviRY6PDnezZ4dIRhnpqttYfBZkrN0R91WVunDxwI+mHIUCuNNZZ
/wRWG4V3u2T9LFelRdsrbMYjbuby7AWKIMUMb/s4t0vaUpEpASU5SXE+hBW+DXjNO9dt9atIhfes
VWX8IBC+45KO/WfHYfDSCK/YffxXS2/jlfIf4jZHtOX4pCdiDN+yNsbbgDyRpT8I5zKF2jHQy+rV
wS5jZKE+J8zQo4uMR7Qxp16HtDjqWbVFSOI92pU9Is8lse73HwiGj89rtmRWAxOCzodj3bepodEq
RcOpBH2GGGUKvJNrof/7+Kq01M0WlK3zkXbIA3dkDHIM7XyodDe1u87bDt6Wa6ddm0SKt/PRi43n
b0YxH9ROMFPJa2Dbgp2mJG3PQMUBd8G4jTScyXp7H8rDP4ceHITYy48jIeSu26NK5Ij8nTDmQxo7
QnnGFpvbdlbXGlsOv90Gauv6NIcJhd8MYjMJQpg2drOxmg2hjYWzIUFxQgrDRj7a4neVwzb6mXcA
H0lR2nG04c6Xu2nY1dHelSBI93a1t6p9N+3ZHmbufCQc6hCmh4h0JXXog2MqDhwIZf85qukoyvko
pmM2HR3oLOSCQiXJThzgSWJoeF98hB/1wN1T10WhyZOXhW2eH/56Y+dNXJYjFFoUm81w8YC/nCtj
H6I6wxqGoypmlHKjU455rXD/bjqxThS489CPkiO+02If2yk5XUEbPcX+n1ZYZSf6qdnp4ystTcdD
YDo8yP1kbxfRu4Z358kmB2wZOq3+OI1SLCsyWbYVFcWtPOJezB+QL37DK1ddi8KprmPjVdswoiPs
pH11DQLrpo+gvC1vTgx1lU1wW/Mzjsvp0kaafkUAET44Xmm9Y2RLl2WeohbK2E9N0TS4S3of1kPL
LwtqC0JhYm2dvP0fxs5rOW4s27a/cqPfERfe3DinH5hw6WhEI0oviBJLgvd24+vPAKTuUxI7Sjdi
FoJMUiwyEwnsvdZcYz6rYGuvzGFb18waLBAxuumXnQPHAQMivD3jj8xkyFRlxMDVSCO/2Z0bCmO9
N2zZhwciyb8RqO3cZ2WHY3ErVteM3DF6WhmYzIFF95NahfpDIZN3zehlJQVE5fYHc8gtmIROD6IB
3kKfqprPECTcsonZ3Vyb6nullF6G1SzfUrt5w+0LPUyNeEp+t3SU3zUZmDGl7c2txrAZa9hNkH9x
ugDQkvSyVIjeIYNPDuKM+LpQ4SLShhgu+vQ4kCAEBCg92mJTJI6NdWSI3c5OjFov/WntT1V06pUT
QPa2Ok/zua/YtTIL6RbZZZ3PTPqihoSz7DKpF7vf1MbXVb2gpr2O8aYOw/quqeVitkns0jbI/NWK
rup+dCIik65lcwt0S3JuFPAnzW0mXVHf3KYKfsTbubltpCvqdg3SFU1s3UyChbye79k1K1ckiPNL
rpg39eRqJlet246Ffon2Iz0O5ChwZbrGfLDI6f4krEw+tE5fP5QEfxE+LbJHIj7VG0B86v1qNB8b
DY7XuaKW2VzG+OI0F4sP1ouBydi58KaX7IuzSy2v8q5l3t7x07xpmNmvberN65Lf8v7awoHMa2le
h/w2m8FWkiZ8rfLb1LzGJliVTQ9YF23jau6Sstst73I+KNNVNa7rdF12CeOqWdyyr2PxQ4t1QW1x
JYdhsC5YpFVc0vWmpL6I6Izm6Fwom6LubHdnKyWQFhrCSWPTyF5xV1mfVqD/0jFn3lg7GuORwKP0
Iz4VtC9Bw5VrLlN+Y9hACOVurQW6FmBb+t0tatvw/HyB02SF25zF1ANr9l8t6ou8TkamjuzkTEty
Gds+UtiULxmxVLsSuAYEtTGotc3gbSJhJi43LVGwRsQCBLUWJPMmhqwl5qzTIIekJm8yB7+rfNH6
Gsm3rqn5uuZD4vquvgA5ROYzfLKAFHbLDNo0NLDtNCFRxBVwRwP/VpgmmDI3Jc0PYaFD+MgH42gm
J+bwKj1z/HmVgMiqLWyKSjmiRjlCvM6HYzocYydMiOjlz8GVC/ZlCBslFNxRi3COAiSioODOpgUx
f0i9KUoCkHCol31j8Mk4gYKXEgztI4M/hD9L8xmb+66xD9DKvZC/aFXoSdiz8wSDOrF/u2dhQfcf
XjjWmobObsvCJfmL/6JVzEmXCKAjBoYK9EHAKiFLGyxo7EJ4QFrrxng6FTedaWa6xA7EXEpj+Jne
WHozYOneE6VHfRMpurf0nqZvMnZZLMx0L5e8cldNNC8gs12kXo1cGyTPgqgtwWfySMZDneENBstw
bzI2LXw6kD9A4cKbaW9gngYMzW618hJsfGDnSLol0VhzEet0tPQ/NKUuguLm6AfVObQyPRwg0AcF
dtSuGKJ7vIl+kNS4du4O8qZuVyORCuhGuVeRQZsz4rZpbb2ZAgrbdBIoZo88G4pYSNgeUNqGB6EK
216/S6H/kWIg8Tb/g+0hKjAo3RXbHjP2SNtFWjjuwQHilAe/lGREpGbehAkm80TmOSTNOm6N5Um4
pe5CYdEE1h63qN2U3L7MzSKWDOTwHkpIO1uqywFQfSEYDz4wZh2FNiESBBnyusbuWrh664IJx7Gb
wXpXXABGQGZVuHCWq8ceySxo3UV3RvRe9ZLjO++pE3jE2NJ304THhqngFRQ8RV5skKWziRn3bcyd
l4yX29jU7qpWrzfAlnuj4fXDpmElM9SDwqrsEnTbmOxNvcF209QDyxNrmxTSBRd37mlZuUPlThVD
FS6mECizto4z8dDJ23Hzf4ntWFn4IEg0dh2W6znRom42bepltyVUzdhUS3yJ09K1cg8JXtB5O85I
9brZG/fjwuuo8ptAeOS32tTtonyV8qJTxLI9IEso4ztBaRG2nvqm4umK51ieMnkWmLfJkxVWUEyx
enOzady1Zp7tuCAlsUBXulvori5cks2Hwe0IgGb9xuvKqxsxZXZQjlQ/GCYe5YMz/aY6sFsAf7mA
6w7WH9NgtpqKlvrzCrURTVGCz8WlFqlM8epy8shsePIYdZo3zXMZknGQYDizZY/BE5YnvaK9StZD
jA0jilh9Fdr6QHOwDmy5OM5Y54J8ilmmQhLDmp7c/e+hYB7iYFmvjvWaj6/lyI95XePXdnxV4ldt
Fxlg4E93AupHqfho6i/j+lHrXmx9U6S/WHwcPaNEPDunInnIxHNfPBfiGYitpT+hvqdx8JTET1n8
ZK+PDAEa1aO1y7Y+JPOmbP6g6Q99/sHQH2qNdBxAx01dkrmcmvZjLiSiMuroa2am1TO5h2GHf+8e
iwrWqHHIDgVzzB/+/lb6Hyq2GK9oozsMv+rUvn6pIslTD1gz2ipelXWnN4xy7QdRkDdTF1h96hmD
8yLUF7kxSdQcDOXcttmnzuECTciL5s6skGQFtGRPahPJMnn2KgC/uDYJZccixacCzbxTNcU3Ihjn
Wb2lB9al/DAWK0sxJz+XxiI/7A/1fHpjwZwk1TVxaCbY5JpIOLosO7UfxbIYNwO74CLKXkhYN86E
hv31kCputYW5r61yM6kz61ASbhmUiE/dINlP9khuajF1XEOgprlgZUOjb8rnDnf3b05w631Zg54J
07y04HEN0Jb7+QRfTDXK5W7lBG9t7nObSbO2enEk8BMtzrFUjqvD+mQT65bviqH+Osw6bWLpgli3
RMV2ZN2CdNsdb1m8SNOPlQsuwNTyWbkgnVycfeXC4iXLt/UL65Zk+bFumSKfdcuw6/u6haVLzQY4
Dccl1Jpt0YIKI8xQc4z3pUsU/1i0bPNvEFjTSviwBqE1WcllP9QSBtjIa0fsdbaQ7kZAYNe/P0ut
9yUJjVriZhJkQMphTObnZzMnWnsADdmQiQWCpKCkeumx7l6EfT/hCAR114jXtFsx7lpTEBPGArnZ
Xs/7YewK2iBZPh9a+GxhZ6czc0L4zPpC1f8YVOXQAP109bUeA4sWD01Phhl5P/yZFBsW698P7Y93
XRcdasDJ3v4Fggq/LaogTCRL/d6pYO6P5HvYBFafK142ZpMFTv1XByDzocyWFyfO3ureyLw1E9Hj
OKskaKQr3QZjtk8xlBda0Ob9pGKByTO5elYrST+P05bH21XVs4wV9Gq/mT31sbp18s9kFv8RjaJ8
W4boMlGHf+5wFuzEjabC0yU5qxU6qYrNd1CflV5tH5y+6r4Zcivf5DoOgdyAVY7BrveaoWye/v6l
g570fsmH5QTPrcwryBb0l9dOpsgoEWbfHGZFbShH6xTKLLW+YyhirL2VFoDjtiZrP4+lfEey/a5y
IUvVY0gZdbTlr2nL9KC/zv6C9UrbNM2+4/h2zkBQYDk+iV56jkM30LrAFpsKM8h2zUk47pIMVsgh
otFEvPY8h0Ydarv6OcQUyEDlWof1HC51OJG/PW/HdA6HOoznUI/DBuNgzdBlWNS8VQLAMvOuxAjU
JVAaAcMSmhOcdHzufXFn8Ot1gQbQtAscEahdUJqBIYLcDNJdUxIOu7oktOtNTRJOc8gUyDBTD2Am
T61DBoqbORT1JgorBfPF9aaMb+GPiENpCrU4dKZQiUOwXwvmtzic4u2D2AhQpG9asQK2ARQaA2i8
WzPFngVFFoC7R7lNoPMmQZBR5c+jPyf+mLCX+E1b6D0ihLKiyb1fNh1LUZ1fSVtFYRXV1KqAmgds
2HKZEyKQlcOjQv+qgkobkg5gP5pWJmG8WdNHegwkScxpGRpYS09Zi/0mV4mu6ajffoYQeO5NQCbJ
QOqZsFblLok/OWQKgYUUt42YhgvlnfiarNyOmtpJXuV55gVKCKVsB2U4RAqYu0mG+AD10ryzsV6f
2n6gLuZM+XNsF2/bfxOVtANdJOsOszFxTxU75lF2QMVO+kk1GqJzKSw1pdyfZfMPZQNeF4NNTEbM
hWBNBLExItY+xYb0J8MGwxc6pfdzKb0lmbF+qHP+rT42+T3gVel3c7rvS/1wFBxuR/RnseTsPZC/
VIEs4lEKe5R5OnNzCkdDJKcBnxUowPTRgD4rJ8JvO2f9WMdpQ5UHsANRyhPW8DQnvwhrUauZWohL
SLzUSQ+D14CQNRkRK/lkuhq5RLrcoEW/KV+9H9EFnavpTGqx34dyv/vZ/vJ7J7yYDRMiGNR0C7Se
iPXDUtLtlLS2PYEJhO2yZMcsNacPWLmcQKmfqQfqD6RASr/h2rwf8MO27WDeVhkm4rb+K4BLyZdV
z+dcgnHIPEaRNPXVbNI3/AC2bxRaRUg2lNrUGdowK0gyBQBeBqlgHqMAQL31pDNty/IecwJXrPUG
YqsKE603j5lppGy9VufTUOgPduc0vxmBYTn37ioMYY6rsKwDx1XflYSHuCr6atHiw7xGcnuI4Wti
HJWEa8utwpzmCHyz3qwQs65S8uEwauw7E5O45f0LtYFzLy3BSRAt6CuTZZ7WSWvBadWOm1VlBbk1
psCwjbNp2wFDWX83puuf5JgYfttbw1mbKZbvH43K/FrP/RCYA5lPtZl9xCIrjmNN4HjTYEyF3Xhu
6yk6D/oEACTKZt8kd5pSf+GAdqVed7N/WMllf5ItH8t0aT/WtbPUQdxIskcPwyADqTEuBBZXtEZz
aiE9iOf9MSGyxmVcKHHXDUO81CZTFvTCPDvplNvMjgCzCpO0o0RL7luQ24e4m0jiwF19vz82qrVz
x3iu1P/rgYyaARYEi0AMeyBHlr1uZHOlVfg73ZFyPWRYDmaT37CkJdVlXbwss5oHuSSRWZYJUMzq
njvb2N92THSfE01p7+GWE323EGReOJI/DMoY6lE9PCkaaYBTbTNdY3xNK2opxQryvUvzJZwd2bph
glNzKzFRwjKUCf4nDH1N2xC8QxBrQ032A/x4qyDhlIvYacGsY8Sr/lhGGvvxjDZXYWLizyWi/jZq
JGl3JOWNqgpb02FtYvbZqznPlruoFJFHuvpgQ7lN5pb81NtdfF9pkvqiO3/ohlk+l/Co4zTSwlzv
k9MM8uq0f0Ql/sdHTdk6XH2n9vtMjFUCdWiHxj42zTp7Vc+I4KAO0xn+wngeAb+cS6DkZMOsTkCU
yA3cv+xzwSyJPzmDOK45qysIcB+ZtruWScZMbTRpdBL7CMyQLvITKSEytGXox4Qxd19kh8ZnL+xb
kWaYdMpquLVZkOyftaJcXbsFK2UW0kCTTtGZPTEGBUejPt0kHUZuCS7JEIsnS8ZJwXzZ/eAwyWqa
K4FAZl/T1Wb7VLP9nLR6PoHpm0/seH98pI7LfKocTmL2rtxw+WsfpqFZH+xReZP0Xj9hrRYP3x8v
eobja+eyf7Y/Lqg32elAjIm+4sNivzs4hbhPGYc5KSr3cWEyCMGd7cGxLJDnCk33WGujUx5PRDWu
8kqCQQGh9ybdHk33RxOCegoFx9Y+0W2RihAIfK90YSCtfD/00+pXUgzCrDZ6jFk04RhXw1WrSRGo
IgrGMpc2+qILUdDNZC0BlLy7dir7qyOzDapnOXSGmb9H/bhGOk+cqQ4bJtw6te1x/2SUvwGvMI6y
GHUljPVt+T8rRI8X4lMrkvJZqmKfG7n92jEW1zbpfCwletbsKLO4dc4MRWXTzf7QCjjgsh/G9HM7
2xCaW31K3J0iPg9YrXp6gNWW5DUTVOOMzY+DvX1qOyTctLk+B+Oytuehrf8cN+IqZ2bl9YRSeuY2
nTN3NnE0ZXu3U7/p66jBlLY61hKytmMJarWJ/fpmMBsFLw5QdTvR4uOAweCGPlRzLxMZnRbddMtK
+qsFPPBDqxEvDuSyv+Rkgp0gHDzSpOgBe1kMw1Ygu7JeAsirsTEuE7MKHP6H4aqSu6aT5nZ1qiyl
MKds57msiRusWTGNK4UqpRYz8tiO6zknaOy0kv4HjETgP8zoZGwf7Qcs1qxqhbZSKbM+2lJahQSJ
Gldb6oyrXqnaqaqnZ1sZ1rNkWAzasok7MGe0nq09gNJeazLETfWlKcuPrYn5PBnUnPJpxBas0bGT
LslZq/vuJA9TfdAB3Lgw5AghHSJqXoNNcgrpEKxdahkUVCpXTKBoLdastvXGoSBFfWSkqzFihjqA
zQ0A8fF7wzCiWmG59SJOWklYW0QMz+3UTPWtpOfxrUXDWTkQcj6uUuMlVJ38yOmxms5Tc8ws+qFM
z1hhAkzyZtIVh9DV7sdhJOfrBrsGgHtjPSx23G13imQI67J807f3QkYQ/c1QN1VIInB/FxsludKs
LOigJPg74uyLtehfmePQP026OZLSIJKXNj1GDa+GsC1BU61Yvx+kMuqkg1HaB4v3wDGOm4xY2WZL
f87h4a11d4ZUGa1GcYsvfDRcXas4KQ7GTZYvfzhpkhBR2Sf3MQV0J5WMU2PM0QcMGRelB6urSJPh
Q1pabpcNRC/Eurj2SOayvcrHyGrhrNvLfJByvfLBTLWusGpBDTfSrnlWHpVyFBQ3p6+OxGZMbzLw
uZvDAvPIB0WL6TtmenSqY4aRgO54S8Z8Tz4ShKbocfoI851m0jbtUCV99Ijt5oucZ9YXI66ABsdE
F08OuX5bqoluT/ZFhfzptgtxa0sif24Gp/6z73TS263ktYim0YtMJiULQzuoODx4gQm+KEuJoaB/
Hxoy6M5ZY8gU6jPTM2LtbTX15lFfdO2oaKRw1YSKBEy02ucxlSxOavXDomCHrVMLhy2TPSHrzfgm
7zMR/ma3/L5bSwCpbIFhUNkvv/NekEJl2sNIKlOCVes26dSQp1R2ZdiTdlrTGBnPGuS+A/+W5FSH
8QGgPBVxroAMFHFts+wzoajjoZ2cx7pXP8vMg/9mHby7B36u3ToshOHkmZpGTeZXu9wKOCWysJ8d
WCVT4JeKW9OoONkijNns3Z4XPUvOMyyu0OSsn86qSgwkJhrHWPo7IHieoFxw0Cb28isDuF5CLdfN
C5LzUtKDADkmpdsoH+IlIDJFhkXPor8sa+KP0kXnnZL9CQMNtoI23wCTTD150P+0nQhM67TV8duM
NoaqYvSe4X4U5iXJFQZyHGa3WyuhUN+IA87vNVyZgKDIkNYBXJsssE1mvESvBgwaCE9pAjWlAWYl
1WviFPSODc5AoNtwszyzb5+VaHkrGiGHWAW0kx7BNJ9FBcV2BnLAoNrj358Z6vsFPL+hyQVXMzHV
sYb/uQRWK+tgc9co2ZdBgYus4jNU25TJwNitaBEYWoeLX2s/jlPVcGFY+1vec06QaBVdoqKIX8vF
UW58rzMz/NFwa4+JmViBDAzyvnTEs6IzJGvECln1zJclt2PRJrdN0Vq/MaeY73q3NoUghq+ZZjcp
keq/tACVqoDvnlvVoVkU/Yn0zVX7ljpG+ZhpxFZZVZpfm1S6H+s3lp35ZT+oCtto4sSV0Jzt6b4d
vuVLxRRSb1yXRSE/iZnQiFJ9J4zi6Myqa215SWB+GH1jXsGqU9kttIGopBVkM0jXfYIoVpVPxKjJ
T9SZ2U4wavxFjPeJzWVEKchEWqHLP2YliS5U/nBGFMM3JkFmv58axWtEot6WPfE7mvydLaG1Ngvq
mbt7aaXpE6TToK7FY1/ml0Ga6lOipssLwd8eUy/WcznnnyRDuk/7eHraZ/Km6BtZl/1vai2KYvy6
9bNlhg4sSwdqic/5Xa/FjvVYIgrxoHQe3GtL2+TsSmFx0xfuNpWdL3R/knxZ9xfJF2WwSr5GEOlA
JuImi41DHpaQ+nE0eKsd5HkIM6nMQ2Z5kYpFswupNhLYnfSM9ISaFdor3uvQzI6WFcas9qwwyo6S
FaLEDtP8mNkhN/TFLWxWFWFlhw1xzjJV2nCUQ9aHvMOQ1UNYDZ0+ZFZI6kPLCcYidJxA2qWqQRIF
07SJuadx15QEyFl91fRxS6N+8IFYidgfaOQCfvOmVpAXusgOJNThOYnz8rL2jVtPQburqgMEL7vl
Z5l+vx9NaKmr3+TjcpOkBtGytt7/KUKLyLjfvOWNd3cDnJkQK0xuCVS+Ff0XKlatxUKKhQN0sr3q
8lUDcyhvstor5hinvUbyZosBGRYrV5wx+a5muul7vwRW1pF7fm26a4sJpjhhakuuQ3eduqvAD5Nc
l24zxkgw0ZNrol/G8ZJh9mTmd7wIPi42FYAkWYwQASXOMMdE80NyA7TnjBUQZdNmBUSiPH13A7JM
Melv7IbAmf5cccQIqJCSvhkC+3LTWIYYAqVocwMOMwSvoLEIvQ0qiwtvKKdh0Yb2EppLuBqb5uS4
NLQkj+pylHc57ckyjhbH9mS0p8ZmOhYn6CnHjbcrG8+IxkWBv+AiDecpvgzxxWw2dfEFImCzXqpd
tn2BN2Ruy4xNS3lV7cuEL6e8DuW1K68tppzyWs/Xqrzms5eSBDNf0/lalKRLXBO8fARLTld7ukrF
1WF1DCyYN0OqX3qWI5e6mJ9s7aIkTGxcuvES69txIIWej4tNisWvfdGs8yzOBs+0ODOdhWl0+pcT
Ehskwg+JGRIbJOHF+CHj6IgT8rsZcmb7RXbav8yQ67+ckH81Q/7bCdnPgVb8MEPihCzhUe1OyJzK
avtvJ+R3MyROSIUovOaHGdL8T2bIbj0xs4wTEkkkkmibHxInJO6obPdDYo1q45/MkCuuKfti7EpX
EG9Xxb6gkaddBPKXnmedpxzCUrkPj6sJ05x//x7bKUU/LWZ4i1lUFh3qjBhefwXPgTkvB5hwzaEt
k5woIUt9rEonuUmWxjoT4ZLd4r5uvT5PGq49CwmLKkPL4xbyDvxKv8MKrhEQ2RBkpFHLIz9tgfW0
FHeVg5EA0knsUyE1OOPqwu8N07kTCXlYQx13jLtwRY4d8q2ZetbPlrRgqCDj8upQcW/yCCPcGk++
LAEFkqe6ds1SSl5Wy4FIyCzob9Z1dNTe3ShIFdj4ZYSCM8Bjb1//S7EVg2LXZkNP0MnkfpegL2O6
VeytbFFeY/YPnRctntR5PaP0Ak/zJiv3nV0UkWdY5oJ9gB/pPq1CS/IpW6EIJgDRgBW1miCtgmoM
YIshoQQdHQAlUHdlTrCMQcEooRJUTmBzs9nVOYExBjGbaScAZZWrQakG7HU3/7xnV8y7BAAOUFwH
SRKwpsuSgPHrIgla01+59kNEWP102ISXX9nVxj47gFj2CkaO6QfIXs1s766I/rANDXFTSTxhv4k9
AyJz25CogrFz2o6AthGxrqh2PNjUsKemzB8QRUvSZxu/yfwnkAGkz2lsklRfcXyRA+0K5jwY82Dp
gmnX0FEhCboumMWmUQT9fmR2QzGCrAtWIyhFsBhBLrYP0n8pFgx3ENwWaO0mpQ1EFqxtAM4DASqe
bB8NNmFrvlD8mW786Ne1r42+lmyCn9VaHsoUL0GNF42eVG/KPpIQOzgY4TZ1ZBEPLoHaEBv61lUm
l7Y7Ws1NEMdR1HkZ4D9if4VHZBqaIm/ZNXQQJH3QG0vnO7pPGoik+4mxiVmaOKZ7GyRVkMZBxsmy
qx2DqgoAJ4y7uipg/nBmba4EYgwcJViqQFKCldNADfQxIDfU3iVUmqY3VhUgZ5dERjf/C86QXZWJ
/c5vTJLwfGznt1nsz6wQSj8bfOpKDbRL00tNL+csGTeluxgEsmyXo0Q7HgsY22FB9PCmZXJ1eVNB
vLjpdhAnd5HvlXZeqnnS7JE0UTjemPmoz2heb2pnX1LJvPQd1Vcd31J92fEXThLHnzhPOCW6YOTc
4GwhY43LQwAkn/QhrpR1F+hG0IkfakSAQC3NRlBw+nDiiE3JLoltVRs4S6CSKd4GMt3ALBBtMHGO
ZIyYB6NNAIfPldZmsM72zZFBM7+qITGSerJJTnz4mEgaPewWceM57Ls5TbJNxKxg/0ZSv4lSwW+u
2O8shBjaGYTTLS5SGluIX5wVmSgXqRNM8YGEPVlARi5NEpOzLi+EJZiuObT5ZX84pT3+/SOspEt/
w7zLh1Wtx4Pds6I35vil7dvoOqnkRxakyr7q2xD6YKa0EgxJPySShbnErrrjwkstNAvCaCE+ZJ1+
Xpc4ud1TrYxkjKluuBUsplMfJxSX+8G+MUzpk52r4/3oZNWjVmw09/V3rfX3ABlbsTZ4No09Ojus
En++YDtdFBeZZJHjrSYpAHmFW6wWzYFpmM/p9tn+kArrEsoUyvVTkpyn6VTrJ7vcRHxtqh6nLRr4
aA1Hs9hkOWE1hrEa0ojJYfQZmyySh5OjRQe/OTbm0ddYiaWkzW+y15O5nlb7RPl5Ls5oLM7TeJa1
TU58aduLFV/qdtPoXMr20jubiuqaLtesuvaQlBs/Xq7RfJXMTXlxm+6KKWtNt1F+a+ddQri5JcEe
W1SQsBR3XFh3UnOO4nOcbCr00zid5ulklSenZMt1HJlJhk+aulpxtIcj+0PTIS5jUw37pN1EHcc2
Npn8eclRWjbV5lFJT6V5LOlQ7FqKM6HbE3+gfZrHs8LiZqT0tqlhdriltHvR14vcnjJgPZeyAuRz
QclyRWl1lbac2t/sEv6DwcKGYwY5iTs2Hat3WGxFVHPUFKTPU+PChThJOYuUUr9Lollyp7rRHpde
qhluha7AEujFxDe92ul6H4Hk/FATIaLFBJsXatMHVA4HEJRwOWdI+97CZOndGKunyrD6J+qXw1Mv
cenS+uHWXCuuWCmGYkZJw9pa6492W/jZqH8duvSlNp34CTZjR/bIViuKBsom6de6nKYvFX5FYULu
WBiR2uAM1HbjVvmSF/3R0LmoDbPa3jdA+A7r1EnM8bTlTSotlZsbevfE29Rk3T2/1NbwTIAE7TWV
GjGlT+Yck9YEzqYNt6tRNYe0Wo0/7Ki+TbQX0BnOlug5ntoiflDt2QoslT3hWGnGvSil2e2U9GNe
ddaVGUqs1x0Tvo2E38KqzwJ6A8MNs/zSJeoJ9LdJPmAJlEnUDPY1iflZlZgWioV2J+RJOY+JvNzv
h6wlqLCh0uXZekSgRQ56cOyqcyKE/Ni3ykeen/kkppKGZ2rgpe+VC+6Jx8UUMtSIHmysaes3Cpcu
7HTdZqUdy5M2A7KIx7R77L5NAvivDQbofj9IIo5O2iGb2/UwRvp6pkCmf2zMMytg/bUeouYkjMXG
2Bmnn2npfJSbsrgdkuUOJGfDJXWWPZWSCCnwUCTkqXuwKTk+xBEVtChvAZIk0ZgcuEuqZD6pc13d
lpFZM8HBKGOj1+Yr9auviqRVb0stToT2xGCajatjM1Xx9zeD/7BDpvSyMVxl8HEq44M/XwEHa5LM
0uiJTYiF+pAO+GSilcFyG4DnayUrb+sK16uRMoNBI0l+zFg8FmCQPcItJOYjnCC1kxhg2QNSSlyZ
hKBPFFLO/3sYtk8ZkqZrz+R7oEXpY1Er1mclZyi4lkixHubReaAd8nVu7GtsPDvFSyRerOIliz8m
u9rho2YCrN7Uz0RnB2X9mtevcvZJZJ805XVaPg27uuUTd7OCi+Tc17fWVHePveHc//3zBuT83Vqf
ZT6WT2aeASJC3f75iZtb4nINwdjlJEt3nZlMvpBXM5gMZf5kw24lExu+cj4pMEaXAkCDRQ1UmU5j
dt81NjyejghxRa89SMpQyQYFXpAA4p6kyRfN7uP7JovVQ4zJ7K4fLVIcKxjPnQxD0TCsi6lqyydj
1kyoO+pN0/J8JBZeccIjhw+xJX12QMew4mDnmqnlQLiq8TViSvawmrBNJcKTcqW/1c2B25TWsK6s
Oy00olL50JXR4zpk2sdRFWEpVfKbYn+xZQtMsb0KMq45DHUrLmVhWmSrq+UxU8jrEnn6jJ84eXbi
hyEtC3ZY5HireXYwl666c0bM0BUBq4fJHMFUGOZ8ldOlvNBlP+hq+ZVoz+WpL9M2MHJujfSL6lC3
pfhe4X14A2URX5jOiDZ42bM2NutbrdefpwHiJGX9gVVeQqVt7Pug22aL3WRqDqOEX/WQFRXxbvDg
x0Z8NtO5ZniBQtqCqxsj7b4G2Q+momY3+YxH8nenyq9nChgHhseYtaEvQfrkVl78y66QHz42s9ON
B91c2lBE0os+zd+SFQgmofbjFUdETcRekDvmfGhGjBl//wu8px/QEmGtx6/Aycq97pdtaUzOZK+A
eThoacRsQmycBqtlcHDoI0AcjBxUBsX8rGFZ2nLlsq3ZTUf2yBCRWndWY3ciTBuPie3Z46dyYM6x
wG2is8ye4ze4mCVcTNF8GNcy/Pvf/F35jl+aS5LF8gzHlfWryy3BkTkpTP4fWKRiVTOBCKVldDPa
ssEWW/sTt4K4SiOD1fv/9/++Lf8v/lrffy9f9P/8Lz5/qxvRpXEy/PLpP59qhhHL/9r+zb+/5+d/
8c9r+tbVff1t+NvvCr7Wt3+UX/tfv+mnn8z//cdv5/4x/PHTJ141pIN4GL9CiPzaj8Ww/xb8Hdt3
/v9+8f983X/Kk2i+/vc/3kBgD9tPiwHG/uPHl7bINob3//ICbT//xxe3P+C//3H4H8rOpDlSJdvW
f+VazakHTj+4EyBCigj1XaZygik7+r5xh1//PlTv2j2S0lL2JjU4WeckBOC+fe+1vtU3L2P28uHf
+PUyjPzL/r8t4fi2D6jCsm3arv/6L/nr9U/Mf1uIp3iUJCIR07kFQ9VNP6b//S/L+bdtepBOqLpI
ibM3L/XQTK9/JP4NT5NOis5u523L7L/+587fPMH/faL/Rbj5TQOwa+Bq3o9/aP7aQIX5yyyCXz/o
yefEVSsCihheXrVrZmgFude0+2bNGvKxJUGcbVsdIJw4obJz0qQ82R7XeCZgd8y++q2OaUXQwwIw
e9ukvvEZ23SzFP+zj8YmbOu0z/gp0HP676c69NbYEpQXB37CtGxi5Tppd9JB3uulFr0RM6SJ6Iyn
gjnALLqSo3qZEOSWMSYfvE+WjA/Yke1q2PMI9fBtwkn57d+sWW4jgfyS7xFY3XemlD/N1DVvJ7O8
RiNZRolwhrN4C+PRSq8J5gy6n64RP79OZVS2jxC10yM43DWa2tmKvM9GYB8fJssBka/Wq+HCQVT4
9vLmZkJ4o0O4iBfsZ8tyxtRhoWpNfhSxM4VDXse7wgABHBMutJvK9HspcFCb3WF2fBlZlThv8ux2
dj5b69+vWPxu/AKMnlmzuLj3vkqKZfB2Ggh2iXoubEYrEiq9NPR8BXDoHpqpdDkdGmvI6/h9Xadx
5wFGZdyYkSwCZdpz8UmB/flWojIexrIN42T+/9WycpF8BCYkb58PAdD421/PBgCfSbPSgrGaAKX6
ThUmYk75fWS+SyPymi43Lt21V/naQd8S05f2UVj9+rVKxAMatf5Q9+OvBqcv5wNjevaA8QXE/83n
ne3f57JdDv9YZ/7f1/zm631tI7/7PIh3wb9AtDAYTFu8veZYgNLVaycJLSuh1dQg5ljTOCdqToOA
hEGqPpBy8jhMyWNqU5VqRJvskMpf95pr3U1KSw6db6V8K8VPJTlqJUV85eT61zypisgenZ7XlIac
yzkQ+qCNJiarNHbMmrTHzED1Q045xbnRnzdeXERCyzl4TQvz8MHWb1X0i5aG2JfZsEZVPmU7hV76
QKAYUgPXHRg6zWdG2bjRaprljVS1ERSkMlSdqy4nV7thIXQOplt451QLbRDjZPJtmm314mLnJ1h5
vyyIAUwvO8W2Mk68fefJTHI5Ay4Trw7YH9JBUMYnWryfVCuulxyZZLnCglVpZCZZF3CYHHfFMJ3H
U1VDQNo6OW1zrFwbCd6s9Vct/9fjZDZhDpYFKb9VHIaEea3RTQvSySosNVNcOPMYuVvACSSAap9Z
oMy1ou3PZ875fqE/GaXeRMxL8WkSZM9dC94XZxnCRPpH+Pp0pTnJHIXXfgdnSmlsLb+80sWHSwm4
T6xsihYOSUgT6qfUbi4KgmxO7lR+lmHxQRvNd8COBfXP3no/H76DXk15Wjl6AmEHhsHcX5SYK84m
yz1SM6w0g3PU7bIU9AAUrcpY/WwkFJ5ilp8CXv+wbhB4YmB02lCpSKTfvt49I/+R5AktqKp+OmTT
wFq6ChX1E66gCm1XZFkdWBbdQZ2ZvIy0bKoOCZtFj19Pmpc4R1CpmcMM8te9ft2tnAoWao3Jimdr
mYFWZXuxiVHdQesjPvfHwiGzZPbqy9HqeuZp2WeNxu2i33+zEFAg40BX3FIb3t6UR/oFIdspTmgG
mTq1A3fnY5Omby4NpP9QuWMk1ftJrswU0vgJZZwVSb9JI8NhRRH+KrAKSwvfbKuulubZw4p4rMpt
FjG5vzVqU2ivI03ylt+iyR+6FSOulJwSXBys+tLRP5XpHNk5mcAOUkJN9p8ow1loPt6m7fq2iaKd
viAInLe3WTfp5BVaqwWm/OJwjjozJ9MLHG+9dFUJY5fpHRiO503deO66LPIGKTwRc7N0J/m6n3PD
/jHFFcQ6TQXLounHcSqz83Wp02vewXAYpv5cViVO4UY2T7zHP5DrDcxrc5AF8QKVkUK+oM+RDjMH
z4w+q3bqLNU8/8QcyQI0J6e1tJMnpbxbmz+Gilp+9dz0NhNaiS2k6YMkLX8vXrFglDTpSrXLpYPw
oF8xfqSlEXk9WJC+D4bRQq1Aa3SHwC2IOxUmdGeOXY75Nl/b52YE20y7iClUgWeafAocP2r+bqgM
lfF6z19VHJulK3fgIDY3nG0TDpZPIIvb9GiBJcDQ7A3ILZ2Ldk7Epb70yyEHcZbP84/cqJMjtQ8W
ZZZkAsolBZyNpkk3s3PZieHkTd2D2/b9Q+zPtApREzF51uvUPSdwCH3UqmSQJfMx5wgTJ6NxrIZ0
BvLZI+F0b6xxg3yv3bTb5G1PUmRu5JTWTatJ0IeVEI8F5V/kookrHAxK7YSHvreQbFrmogdxo9p9
leFFj8vJC4uOPIBOxs+lZNzDfArICk4yv9lh+4fmSnNodFtGzkoeRu1eI+rweuzX7yW/+r7U/eus
qw1AgBkdmfaHN0ntEUPPSaxItkiQ+gJ5ewwcZBRguqEnbOJZVqvHsTauPX2kgxZbl0XLOAzZbrb3
R+4qmR1UAmyYZLEP6E3a+qzw6IztSPCI8enPCGU7InvYrUCb5y9Wi/S0V20VyakygszuXPYBug4y
/UnZMDyqxrxr2K4JOfeSk9I5URtVp276ZI6Pvrodth/N6+wvtD6+JPZQ7Gf+i6J3f5WxPkDEHMml
74fx0miGG2XIJvSKtTkT7cpPSs8Sc6EecuvJzpOKKWqh8bsmsHVwGOKa1eUvE+5vWmg6KL5MD8SK
0N5yYzbu9Mh3eRoJeTGplIM5TQCoufJ3QvZPRWjkmajcKgD3/gvJtghid2UfU14HtllLjon0gobw
EkwmJKgeFskJIU9Uc7RmDy/6mDHSxL0KOsMlA76syLnTiJlxOw0x0zrq4Zr0/X3KDfPTGndz3/ln
dZI6NFk4vHqAAGiwuWdd3/0uhvRAiwgfcDPfGT6AG831DgXpKTdzHVuBn8PkgJqZB7GTzb9s68qO
0+ua5Z2j2v95d2Z6U2X9YcG2PQ4hNgcknYLj3S4UEyJTL2LUgsRB/Qdnjqgbvw38JrsRTOMfHe6r
d52HIh/jKFs8H0vCuIZe2n62d3yg3201KgcLglvA7nyMeph732hYhrRADjo5UCqnpE6VHfRG+tzD
jY761kYxEPtMA+e6CYVLoAK9VrjCyPHaNY86T571Bj4szDR6qJvf4pwg1L//Yh/Ih9tlOvq2bYN1
gi/5rpSuHPTLmYX9pNE9GbUqVuSWissc6tHOl+6wVzp1qCvw4dkO0T2lhxqgM361xF9qJduXxn87
qOXgnpEpMyF8616SmWTtLib+CkV/eoG6+fvfr/pPhQ9lDzpIOKO0g943hBw77QfV4WWyWumS/Ekq
kr+Ml1Z30Ql3idLF4ivDkhYNCUoOIzUPvHF10HlJ+Ukf9RWy+K5G4LCkA7WncwAA/t1JTpW1tqDG
T0IxlfoZMTJeoHnI0EDWz2sHbWLheDSNeOqkp4xQr2V7k/UpwyaXyYmb2lHtl+O9Png/WK7Hh8xX
X9YSp00t+vw+tbu7Ad1Ma0B6aTJeCFuMOwIChsOIETXP4nXnuYQgFr4O+q4rgDsSkptAimkmBP69
Z5XnACmD1pfji0rR0GddYl3VWiEO0lt/l0WC2xNht0MUeDCRC4Vjs79ySndX++PNkOkzQwathQUw
xceJ4XbTTv0xIYXwIK2ZPrWqxD4dS/BmJbFvZXNKqvaH7FhLhqKxbwdFMKU+hY3fFo9u4h9KUz30
NF8ulA+E3DCXl1a0n53/zfeSR95ruGd03XCZ8oK8lyhXsm1MMaxagLiSWUhZB5MyhlM1F2Pgdg7y
3ka7SFpr3PUuk+Sslr+xfyPfgJRZinVXJZoZrZPdnKQpdgMbC+sd1A672gmHtT22nt1JXdNj5kQC
M3k3mk0DNGzkzSdkcDfWqJk7KBd7LHVrq0IDf0k0F219ORVxy4evfVat/qEB4/n0SZHCbuG479u0
cY/GN9ORpbkz06IktyDrJfqNngy3PTUugFe9CccNozZjD9spC3tPkzrFZUFF1bAGBUWc11BmjPgI
QKbJ5m9Jkc/3JLafl1jHg7oxr7SKSPIGpwOFHu6eXDVUHzOKkVk1a8iB39pJu04PwyasJJ7+izbX
aGzl05CI7rPB58eHbENtpfBB2eq4kMbfFq5ZSoUy5DQrbE4YocRGlA/2c6KRlVHMxQOHp+N//Dfa
Rs/KbsddNsgHa1LfCsT9O0ItP5Xvb32lt8sBl0TbhDePYSwKhbeXlM7YSMyZ6FtlpoiR56e0pZbu
JRkFRaYhOwdul8gCPrIvcZVoKQWDPwO/KVsuTDqfrO+vXIT314Nplj4kW5H3nynQP3r3c6zZSVaU
rO8GJREXPMBTreVTQnVRfAUPsDHRaZpzN1O45mlUbWadIeeiixqPNRGEP4gH2KnRw8euLU2gZeud
oia47SGZr4XP50IESleBAiNEmde/93g5NJPSag0ITNah5wzG3lHzIRexuUs9LUJRdzuK/raEeHcp
F3n/9/3B3A5mH+6aDpGzafpsRM9vn8Lo6O4ye3wKNg2orJOb+9M7+E427Ue/BmfTwnpe8JpwSLVI
1cUbfV2n6900NRyC2vbQFMXDiJT8qkws7FgcNA9dQWaNb0EcnNekOkz2NyO1opkonCcq25h8Ixuy
nwFHzJoIlfaBKr3enqm+zmSLf9ZQ+njgBt/v0E3yqAo20sjbW6TirzPCFchKjN1vukvhuTjyWq09
DZ2tmlxWrFmYZgO7wwnRr+0v0p8adhVjOcewS1hu5+dc5jTtZmc9aPnOnprsk3bih8kNKzA+FqD3
gsaw+SHtcOg7zG4zu2Npz48slmepjv6iECt+sjIoEgKn9CzjvM+XWJMxiWlVPSBpeTK2hlCDEkxr
GLsWuVShJCgpqmWudpN7mzeue1Z6YgL6qX2dGv8TkPmrr/ztK+Syrmxnf+/1HXr3IeuJuzLi50Ne
wJ4e3A3QkUOkQY6XlaHTy/q62hxwa2UR34J4SpoW/j+HZm1zxIj3aaTih/Y/kS2s6mT3eA6xda+4
mX98yFVW2ozA5yScfFCUVeMj2ZdWHtEDj9ZCGRdEn2NA0dyHEjBliH7iWwZs8kxX+Dlfm1YYXloF
+ux1u/rkg/M/vI5AmHjGOFQMByfNe8aH8DVdOgnOl6FH/GgkGg+4Az7iW/rjauvZLvYu+nK6cFWv
fxnn9akX7KKjUr8QpD41fuk/V276Q4kWJkb6ZS1q0uz6UGZ1c7DtFb3sKvrzrMnNgGC6kH2uiSCM
IjrUpqdMNC8ObuECrVTkSm0ILcrT1YWdVbbreV1WTE9zmDgExp/IEh+DOKbtQEAem9r8WyZlv7PS
hOdKOm9tGVQ7OCN3OT5sDWjw4JAiUsrM2BtqR+SpPGBcJH8dDvRquW1kd5Rrto/HyOiI3RPMawn6
c0J4po9l9rwkODotbeN+5gywR9/64qVUTwX/ONbbgMYSsBpa6ZhotRctbjjCMpmYaBYHa0Wt0CT6
t37Be7q6NO+S9siOfJfQeuHwx/u/6teTa8mA7Kk8qMwZkIZ93g+LDCdm9x7+1rjRmb+TbgQt7lGH
Ggzt3NyRHGMEUwVYucbYsqsdRKszgr1ysbee70s3WIj5eha81JdfJ5var01Hk6rG3+mZ8wDJDwm0
mZ5n2wxnQIJRDJu1AtYoKs72IumyC3fI7iqsM+cDmcboTdavtpffu52qg8rJyD0bUOaPA+orio4J
lQmtNtiAyMlAYFQ7R+X4Kj2mWaL63gr9RtBhQlSHNLfN3SC2XMWrMNMU14ARiPom7z2wVYY8t1fn
Re/HBjVUey1d+t99/WTp3XOmEcmkJF+s2XbHZJJYY7eWkhBg4pKpvRbIP1b3WzsQ6anPZR3adn4/
KCQCPKjvnTKAdVYqHLS02hdzoIB2UH+ir6zydu8TJjp6nPqUJdje7W7ZFdskGj7ZdNf0pRWSmYKM
0x1dcrsFZAUxetdN/mj3bXVWTVSOmpftqrFYkaVxbZ7frHdsceudZ41NsJR5fmQZHJc0faipQc7b
Vo4huAO0Q4Lnqdp1szdhNlrjWGEFFzMO1+IMGbl/8oWrXQmRXneWJNjO8fEsxFB95/w2b4V7fLUD
j41JH8Ew+4XeDK/nqEZgexlNbRJcshAvpDjYhkiuSAvhdbTarzmJrYGkrIgmO9Rkdu8T/kaSmcNT
nVnNm+6csAQBVa6tcW2O11quZJTWOSElGUlr6exiVewJWl4caPGqNQO9cF6IyByufQtQYtbhsK5N
qz5lifVgbnQ3kVaonirv4JXE/SVjfT1y2LfzOQ3tRVwVU9qe5Rq949FGS2wQd7fLllw/0KYO0IRk
QUZakO3EGJVqjk+daWKQ0VlTE6cDqSednWfOPz0XJvBcC4UMyxX0cX7N1SyacLKmPrIGB4msSl6M
2h7PGSg7cyAUcTf1muDX8SCmTP64M7LcumHKczd46bpXqXMhBNp5A7lL6FTim5xs8zLxkkdNlt6x
zkoZ1onDl5xa/SGnU9MqvDMkx3lEI+9GcDfnnjegflBFQvu5/qacPiYlelsOxECLmsC9m7qnQxln
pnHh9NQ+ExxNGp9nTlX9HiZoelmptaEXjze52VtXKVymHaPaBx34BeFQWNASqebnvNm7kDOw1S43
xJlD2MttUsKxHpwyOYLFnTp1q3sJbUCtucePOvU51hffflwJbrwZuvVuJciZFXE8aM0a77QZb4GW
2PyCXlxdZnP7PDIUC2mjlpGrJ/f9mH9bm21aYH4zMWW3iWPd5CptI5y6PDCZ1+wJfX0+zga4qGXT
DlXtUbSFumzbgSMnBzBYA0AQB49Gddd8GTtjuE3a5LT0vL61A+Ewx6MR4eWtw0nVxSGD6Rx0/MPA
17BArg3bij5byOcX2hqzQ5QRAUvpl4zpk2uz/euoFs+Hdi5DfIDUVE7+pXYqlN2dyxvt6vssbyf6
JSLd1QgGadrTBa87r3rotilliwLl7/vve9YcggBTmBaFLloTjxHu22JQjt7CvGEmT70WaPJpSO2p
l+V+8Xrj3OriW4eIpk+OFn9owlibpAW+hMU01ngfHuCl5Dp3mSK8YIV5mhkUnUnrZUHCWhdYDNg1
KDLwMUTBYIfCRUO+uxNyuDcXzsZ//wH+UK5xMYJmKqMwPN3vgefV0uui76RGNEuS3XZeuqe2C8t2
IHFRSxi3bHQvIa5GG0FCG6dRSh/zrNR+VYD+P5FCvN7529rRMh1PZ3WgLkcK8a529N1WK/KGi8Hr
D/KpMIfzvurviKwk6KnNbvrqV+21nIdmGPjeygcw05o9WNpSPiUiZ2i2PndG6t+kCExPmSacSBZi
RsNspic/zR400jD2BODERznArcH5r26WmWavu+CQKSZdntkoFDnnwJK1027XVLF+s9CTvBT4MIRc
3bMhM0UgAZWHou2N69FKCKnAv+pV0yPG8RjJ3b7ts/vEhC3RwJKQfSyjGh3CbiSZJcZFFExU6OGq
ewetLy98vQS1QxoNumBYxRCA6LXO+qfjqg9nO540Py2KZ0NHcbMVyv8ohCdtncdySmmnbi3pZchz
DjWJDqyGLkwNQwBcuR8QjE3YuVBOSGpPQIoMGXxOvd7rxjZA0YAaWtp0rBSVi52mw17PjSp4rZXb
Tuf86gwv9YBRRAPFudPgZ+QFM6G/v7Tiw2drvyqDmC5iQKNyFm9vxddjbWommFw+cVM+i9o4kfoF
5ShAonRjo+97tuNQH3VoqABOyJV2cWQyVW4cOnMx33g+ns8aIgwfpmGQmLZ27NI0jrx8IdJrEE8z
TSBtrMVeM2qmTFr/W5We+Qwo7pNb+Xg8sTZ9kuGZVPTuqw7rn0+FvGWjmBdupeynKlp0XwKTy0no
M4tnOq8F2+11n3RPfisF4bJjlEzT/CAdkn0yVBi2VWsnK06f6r73j63B8aFP8zN47NaRwgpO4ZjY
exrq/r6sAer6tbwuXJJCx5gQzr/fi/HBaf9KFOdM7npIrXCYvDtbO6iFKzmhzgE3ANK4bBrs9vGT
NSh463l1Q0QjGN4GaxubSMiccMFRlWMgT5UHCbXObgr1082j1Zi6b4JTb5MnBh3CARwyHhRK32Y3
Fnd18VC7pK3oelPQpCUwdzGmm19YX0iIjIevZZtiX5JWxWpKx2EmLeZOOLyxfm4mV2rs56BRlB7L
AgsUJQIrjXAe7S0xBnxlib71PtZYeFebUpZ1Cvvg1HoXdbc+zwWBcvHYXq4gIrxNYuymxv2SNLse
+/q9G9PSob/c61aNzF/NF6p37chdGW0payGFRDB1QinircNFnTKLmtIV1nWpP2v434N5zi6E2+v7
zraZvWoHKFkFmZl6dYZH7T7N2xvf53jnaLoeSmqr0NLBvubMchNsS9h+CHwamco59ST2q1tg39OW
LEJ7jn4GyYXdUdr7m2zL6lbvKhvocWCUBjGtGFCIdaq+aRu3qra8Qzw2+WHMfiJUIrlhbOQ1k5A9
Kp2AAtz65rgVQ+OiknvCSilS017faZbX3dTwW3d10tvRnLZwymhmYjDQn4dCNUFXdo+TPtqnDC1U
5cLPHKqOjC2m48pWzSfdng+05O2NtNwtQdN0aXm+J8+5lefIYWHRcw21BpR/WaT1k31yrdyMpsIN
cp85KweR23GgpCVK9qFdNe8Y22RUFR2Qt87THywwYlEZm9leT/SD5SbtF7eaf0qqPrI0iLMRZt8z
Lx+niN7QKP3lWwZYPjV0cZcUOtPOZsHkqFtnSckxs9Ar/5ShhaGZidykK4Fxtkr9TuoxvzU6A5zZ
BAitImjKTeODpXgzdNC1qIe9sJxrpNAKy4wrju5oaZclM8TrxCJJ0gE/WSR6/d0xe1QsKMsBLLY3
I8yhUKTufJGNlFDarGnnsRoxoAO9oCFyaTttsjPcet61WfJAa8+862A1scWORysdtGfVKT+0M4x0
vWSJIeIGbGNW++RKu8XXJX0mSAC7Hvprx4i7wI0dUuXGPo/i2C9Pyl5vSSA3LkxEPX9fc/645JDN
QdFAeJ6hv/Jv/7GrsW3l9SDgYZrtAi/LZEabJJnPAoNWi+hrXuzBfe7SHGVIesrmUrtehtYM4wak
TlXa3blR2kDwFiwiM8NP0bj2DWOrNchNW+4lmcQhee1tZLKZ7e38VMhfQkHt1Sb9s2CyPwhKLAd+
zdY448X1XjmK/7iZvtLUXHHkoSlQZrt8zC8zZ/xS583X0Yp9ln/Sr3kKMOO7PmPEz8e2QmsKhjL+
tphaemtvDjpXAzxZVMNJ+G5zTTwXBgtxGLanMwOt22l2+ZIYM0bacS1IdWxhCExppGWKkWBfP8+j
+Z1Q7P+0PP01w4IyuV+1pJ4PNW6qQNFLiCWNJlom4VjZ4CxipgJ2tdoPadLvOzCuYT0q8xxJDaiA
lTBJn3MflcmhX1y8vkMpd39/D/5QVLv0+QRMdF1YNBTeGfoMzZJVjU0o8GVsXKQ6Z5LS7UJkSM8x
NecZe2xMJm3XswIRLoV3t0seF91++Pt1vMoR35awsC5R4jBHoiz+kNyL8yi3ZcMjNKfuOV79cg0G
EjkX2a9khmOlFYPBtNf2qiibSVwksawO0o69X8JTJM3dMEHvj3fS2OQFlAxnbYytdG2hJkNuoTK2
fQwDqPgTJBZnugFhPWeDIVeGBxmgzwYS3Nk9hxlQI7RCvmiaxkDZBl/Ql+ZF6yXNSR9cYF/VsO7X
yvcPdWXdz6K4Xbb9woC3XRcetZDptaEWT8xl6/bBi22duskdd3k8jIEf2w59RNA91WBqxzlexf7v
v6TxcSy3UUNp0bubgtx7L1ZFihlnaUVLyKnr+uA9xS7tBLCp/cCIlNFqE1m9GWZmfdSlbmHaam5e
PVbdkMaEwhafuSle07vePVpObAQGU6bRM34FIvzj66waUPNSBxGo8hl9SxGhzlOoaPExWz0iOhfP
S1AmBZm5+jb8KBZIyGVfRbluUrsI2Hmc7u7azPmZdLU8UDEkt+Zq7Hqoaqe8x/TsUg0gICvjk6or
kAaz6s8LzbnpGUoUU3E0xkWcOw3NFdccB3SYd7UtvdsFQm5o5dqF6dGfXDQ3fcw0ekZm2bxYvl7R
cmmH280MF5piph2QOlWkl+lnDuNXIM7bn4hnJXy47RyrP54m80wZS963WNywPR5eUaSjYWQn3TaG
Jahamu8M7bbNr7pfFwfRhrSYdykCcbqxJ8ZaoYW1nWBw27ukHnwM2lm569ZehWY9hL548ebSgm8g
HVp53m/OzsZBL73vZu2JI4ow/Zac9A68jEkuSDE9T63KSQhyc5gvBg3MYasCM4W8rHQFkAgIlNZ4
qdzhhBC4Ok+LuTrFWVWdZn2hu+wpYh36StzNDn9jziH8mmTsp5VDzZmb0INNveXnYK1nE4blYSD/
NOmNyLQWeOtAyiPHGB2YfeNzMW4oKRePtADTigjpZIjxqYUF0BZOwO6mBXmo+epodk57S0JeJLzk
aRU2GcEcPJBiIYmlp7/znYKYktRWZyWnVDMHnWmR66BNJ449+AO87rx18/4oiq/J+p3ePUOgpm/2
fu3rF//5H9/8pPD/wya8+cAAgVCz6DRT3p3HGth1fosniDyaO7L2vMCrf5qNRvAr6Vl27QeylNpp
bdKw70eO71l9kTUL7md2Ky8nuiGblhNy4hA25G4a1H2m8iCdRHxbNesZLB8APNuh1auyKfDEMGDh
KD5pBX0I2DFwSNmcxOhvMBjEe/L2UIkYUxQdXMkQk0cDCYE+Q18OZ64iQBWsDh5tN/buJnJv4jFX
V6ikAH0Lhr72ZZJZ6oLL9KOCJk6o1uYZnXpFtpf345NVcfsp331hGz6OB49HG7/Iu30uJUC8HiZe
lxqQa+Ro6jFZUJ52k2cDjkjIu8iQ7ePkrIKSVg1QoPZOtbEWjjWyn79fzMcVGoadIJjbw4lhY8p4
+4s5nVWCWKoSRvTaFvoFjKH+tD/1QavAUqJvW+rWMsN1+e7d6ryy2ADfKbMNnQA+yhkynDDGXHRZ
o2hUEvQz1bBWzcZOcK85fJiU5vqM1T0rlyky4vK3P3fxRQFF8aIvGFJXojyiqi7bIK1bcT6axpnP
NHQMTD7Vi+RsZl544SzqZ5uhQxmTiWgCv0Wcb8aC86tcfvB+ZtiQW5pEsuuCoe1kUJfSP+lMQgLN
aeczrMPIJohf3aY309OyDBHzSfMo5vshLqaLRY3Z3q0HGUhpfpMWo35jZCxZZyt8hvLFMTnV+T0X
kFljGsbFXpa8bFY5QIhacrKPnCcyJdb/9HFX3ApdF5MRxGRr6eR3s9MNBnj4c5FCW3ZuXSpmVSZi
7z0LWryzmXebqkqPlEnkRKYPKa3n5xKBblT64mlwebvSuHKjzB5BAWj6nV1yPq765HKsET/k6YhZ
fhHVTemvt11PnvaaJxd1v1wuNarAaSzKfdNx4aUdoy1GQjwX3uVc46z3FqvY9QWKomYuWL+zJr1L
nCO6IzBV2Wlu/exqrmiGanN8rym9Ci2VX8/oaw/NFjPuFozhOx1UilVYxikDBLejegVImsAohig+
+hd8FA4sbNLRYQ+e3C1UQtY9nf6yO6Zaq59E54nAMonM4hhnw4fq7GPPApx4lnamhJ3wHGX12ef7
cZXZdkbT1A2eNdq39+5hNataTm6Sho5jvbxyCAEpfe1d1zzQE20D4wcYjeU454V5FjOtDUu31i7K
ZWBsW6w8rnwzlrxih3Nt2XTkiCuES3hxUpQ7oiguEIXl5xJxJUAJZruSsO7Q8uofQ0tfH6mFN84a
xYLjBbLtXXDA41VatAOoiPzkrMRtzMxHGhI39G/GWAGuKN3q3BrFVeZm+rlQ/ZWM/f5W8+31jHFZ
DTofuOh4SXbVtAFLdbtJjmn1i4ZbQZS2ahEN6zlat9Y2SA85uF4aH62NZ54WLKFsy0R41Jq4zvPO
vFZ+DtRmvMp7fQkyiE9Xhts3V6tovye1faU4myK4Vd2hsLtb8Jcv+qCWs4RojDwv+bRtRhKlAQ2N
XTnoJAlP7YKKIvYZmSaH3KZwrpWNEh6xLRkn0cAdxjN9DTFsh8WuKIISNWxU+Ot8nhnMtmUDrVVw
6O2p+Ox2Cv0EA/8y0nhByKvv1t6SiPtam8GFPROwCL3Va3DrmKreV1Q+HE1lZLc+RV3vxAeJfCzt
DPvUosI4gR9PkPifSulUyD6TksNAUn/SBjE944Oyx4WDt9nmCDPYTsvv1uqNJ7yQipJhFN/idPuD
Ae62b4wv5EbP+2lwQ2ddfqQD+llPb5m7O0mxyzLOKlblPuEDWkNzyChV/OlgSrAEGuEx5pp+FzAo
wjYzfrjmzG+nJS9NXNBTbXnHmxQxwKCtu6JBBtenWuSLRg/zsQOPHt9Thv6sY3WbxsljW+OyWqcb
NjLQhOXtIGe1a+PBQIKz7nIz/eJg5g3jZ5RfBaS2LkBLhjrK59WnN40ygXRBbeEpJArm72I1+7Y0
RjJPtJ/DsDGmVxYNB1lxKUv04zUTj1zX9tYwnBMbsaV1zH3QOv+XpPNajhTJwvATZQSQ2FugnEre
SzeETAubQOLh6fer2ZuNndledXcVZJ7zW+eB+TZMcpj1Xj3NXj3GeIihQ13IyVmUkZqfmyT4Z5F3
So5tQjVyglKasO4fb83CdYCBxGHI9G+TcycJAVWb/JZtPPJUhpPBxwNjrzUqSaBzJ8x7fKZt87So
aScqhB+mlxApteSXz9L4age0GGNvpaHIhrP/nOPuozYdPTO1zLRiUafebnKKljZjkkxwr3Y+flX0
cJm0P3rVxr2pl5PD5ziYNLMtTV+w8hufa0UgVqq30NDkVGnnqePhQB1AViGhqBGu+h2uJDTo4IU1
DNSucBoDvbtDtJZ3q73iKq9Ti1yfsg6NIv1EP09En7gRPoHldsuHg16W1it0raDnV+MMDD+tiPaq
tIgkpru5BgnbuPJjsxXvnEAfq4LwpzOcyG9KhUhB6cNy9RgKqbkrXPcOcuW2sBsSkwp8K4L03CKv
UCzmsiNMIrvLLPEFVH6mRiYeM34Mu1wfOu0SD6JJosDDwjX12RYLFa71eFI9o3erRn83pdVHCpm+
tSU1xfm3yKx71BySQzX/VwZ/dl8+8JB8BD5/28SkMoHRv1ClGQ6efEl69AZKkQghUv0706od9hx3
bpbRZIcEQ7oBRpLq7SL5KIjzZj2cql3dtFY0uvf+UHyZhSAlkb8qkgeLFX/65xbTsVzYZNyUf2NW
N7IImgjctgxriXYwT8u/uWv4gO36pTCj3ktvrIL/dVw1JezSLeIsS+9Ss/gKtuYpT0hi8yYgPXoc
DrLnceCTnyLHe1hym9+FkYU0bt6XckmukoV5kXEZL9Mmf63Wga3vzuNg0c6XIz/yZgITzKY4Zz35
7Eb3mW319TbAG3pVcl9K55EwXJYf/1waugEzhesVvVPuBTrHcLOPaUGLg2mhJdRqyzg3BSnM1Xb0
Zud7g65kfh0BlD0Q4oBU6fZu40y8QLEVXYIgrHXysWmMoAaUc6jrAXeAgtdr8s/FRJ+55s//va58
gxm5bKR/ZwWOYNehuJY3ie44XuV8+guSMRy9jk988LGveDbzQfJo6eGZl+eWhzCFDW+ROhHjRXJE
StseX4aourtUD18t3oS4W/5dknrC0WRaw5b6s5EoxGOdt/fN4P86slboC8m2SsnJdaUa44ZqKk4T
CnwcYmz1wteiHl3MtghAgy9qltKAv4/DpBZlWCbD8sFZRyNsakrkM+OvbKmKa/PqQ2X8tku+7bNy
wLNRUuCWBvlhKotdUpcP0iB8nQweyjl80p63jYSBjbbQI1SlgvFqTktp85dJli+yaHiHrebNc9V5
Ud3XAjAc5vLNFP3X2PvEdAQWA+P0m7acWL213tacVlWDWyEp+aJxZR/8yf7ntOTriSlCN8aBmZZP
RmteeXX2FFTpk/alHVU9p7xPF1BRBHTZifaXXJNH5fWvNc2Lk0/Ykt6YafHQXFtGfq0vxXiGx6de
bOyJScBvb4pX3UoHxwQ62dYXD1brHdeZ45Z6GxXftI3gwTX8jR+FMI2Oljwh9t1FhRiOaNptTA58
pS73UEls8ga6VkHJmvBIAqg1wl9CrdEQN6oZY1txwu+9YIH0aFKgYOq4uB2aAzn4D255L5qZPAFR
Q5ls1VPbCzqOKRxrdaJj4dyJ0SnjzshsUgXq76xY6xDMMIjXzts1/vLTlt0RJxTuvykro23kYTML
fS/87q/zeWQNqahqRW03p1TeqiIWKBOiwpufknJ47jjwwylpIQBbiIEBLgds6CcPvDMm5P3iEva+
OaIiqeetHYOAIB/0/NkoiOEckPau8qmurXc80jJOsPYhtZjPrY04a2z2K1GaSON4Zjq3idDZJMRI
yzmeJvhpfwl2ctq3VqpDZ+avl3mpG64wqOXEl5XqNI96+010FC13VvmrlgXTVs5hmmzRbEw4a63e
xzZBl8d//8HvZfWV3G0bI8rFhWIFGKBMngG+pWcm6R/X12XkEtwdpeZKGH5WhUzpP1Ob4vifSdml
DeJixVrh35ALYSYOYeRJZzPHnS0MlIJN8AcMdjUbyTMNvSQEQI86grOgMvhS68G/JZH/et66eKGH
oFbZnZcYH51BoJ3j9Wi7JucDEA7ktARxpXWPy6p9Q8j7bq64TzEmJjDF/kWYSG7k+NXUWREtyDTD
YO3pbrV5uIeGKQfYqTRcEPcAQBcJ551jaZ5nM60j3yeTHMBkGLZLd0LxaFd8w/kbSkzaNl59haLx
0uVoptnMD7E+Et5un0y/uPTbLxs8STQd5l4MglPQvzcJ4gTklFeVvbSh3lTUK07VdsB9OWr5Nqj1
k0yqnBSf9H3u0ud15fK3a4K5Rl5sI0EVU6iFrwsIaTYNgojcjGa8IgWZQ7e0eYgN2SUAw9QxqVdc
011Uj9ufW3bEtSDls1qWRpcMwcItUGK6uNE3S5+XciYtnQaBsM/HO9FeoscWBC+MQzhPeLuLrWJC
Y0RYZfDbtfrDCJZhnyT3vY/3tNoylmcnvSvGhmku8O3dUD2qqUtoGxa/lQHfg0FvohKDW06rszf1
VM4VxlM5Soyb3dc2c09WVfMu7I5nozcINsz9l3bAQ8zrhy12/vJn8vQnx6n3EnZjhhAsyyrOXbqZ
0qd+QJfarCrM5jmLUxsGBN/E3hqY4WhleqKcZY3U+K9F7nk7BdmvRXJSz/uXmPbBoLIq5BF4cxPN
2eZgMRQ8wiU8k5kZXZx45gGBKcaQqvLDVSG64DnNzeAtDUQ4OhcB6cp3yDr7CuR6U1fB1xjAACpl
+Eh7mXuClsqnAMentqqvOUCMgbQumlTBVIWMAD7E4cHhkrCKKggJzepZ0dukAKKkPJiAxCxEkIVD
Cxh601Cki2tGuTK5pvLiNG7dtveK4tHsqw9PcodSYPlcE+uW6bqLc6bK0Em9FH/DOh/S9jclvRNx
SvloTtayC7YfW+s/Sbr8XioEyKuLo5UuBF7llESrUUa1AZ2x1T26tWXhbA83d23jwF6deB4y5peW
/qVllt2+BsDZezknGgd6CJACWNzYnwpRRwZZdGX5NJIkeZdHaOYiVadjZK4BCID5UOoW6SdUyc51
nKseTB0BXyVpuiMR3VbGyYFRoRNGgqhbRkaKu7RC+s3os1r+TENX7DnuvsOiGrM0Djs1f9LBVUHE
slGKddqrCZobz2UBF/mj0wwJaasvJcTzhsgHNdVS1rF26UcasFjqrDtiHpnOjWWRk+jPN+vyjeci
3VMWAx3UBXtCiIujWLw4oEni5JTpzcSWGlqrA5CksYq6dveebFUVYkxson5bj+Yms//roBLrAYPJ
W+CyzdHhiuA5TW/NwngFVbtyTSoAx3QDyPGGCEXj+1qoK6MDjEClTrUObe9WXv4oOp0wLrIa8EmH
o/EzJx59ybK291bjPNdL/jtQ6cLeFlzbJE46eX/dorW8yEfJJyR6eN7aXzahu7a0es6ZDmfZQrMb
Su93fiEK57JExl09J1VqhD3m6cjVPBENJuo10e+LSmiSG5wHN83SUHaiCFGT3wxpj2aBr9pTXVh6
wZMYgxlNMweEds9ZRijMOPfMIyvaAwskcVQjsV8Q4kE6QMmtnFjs0BeZJRp4o//FyJ+wLjb5rgYx
5DTLSiwfiIlrXvZnCje6KG28z6XAOJhT0qXQrDrEwidQOo0ebZJ+FXfE5J58hZBkc9KJt6Q9CT2v
x9bOQ9yIX1NAzVNZq8/OKJmILitcRvUZWn0jSgMVKcf8KzLQzKrMNSgXx+20ngC19okJX9hM+q8f
spy7oKT5vDsaPG9mZe434lc5DWj+m2eaaQQVbr7LLZesPZvZadCkiyRUsXhB+151mcUKWCGk8ev7
lMimPS+I2k+2/TmogEJD+jkYas3v0QOi8tZEcmoMFL9i2caHgu3AXH6NhdiUim7DjtjucNIXazqH
EboUUh7X9B8VX2TNTv5RbZvkay8+dFkcXadEzD0+rbp7XBzZcTsm0eisGrIH1f5MNu11kdJNWcKC
pB2pBVnWvbBMEuiG99bE2eIu6miQbY9unn26GW682izj3EtuunmMyVULg5KwShayGO06fWdLWezT
ccDMGZqr89d5WxdmbUGJxyzPpbNizTJ95zC1y2GdZtwTiCGdrXsoTf4cE81TleApLS8NLLprKccl
iuZQ3FQbKY2TGdRXykrt1zYI/o08WqHrdRMXqOTvpegm5bvLYYFngKgN90EnnUOL0hIbD2p6g+tA
0yYEr1mhDfVvRWsGN7Y9hXWnDJDjN9IT+LZl4d06puBb+Q+uaJpbShWcZaSyeOUuzYxAUWASDaIo
w2E1xW4ExY6lNZesyuIltTQpU1bwTEjREiXO+l2U/X3ab6/WVFSHAcVVuGWoTZOsU1CX3q3H+AXE
DUk3rRsvnJPcjMribvfRZHdewImgngJq2xnLI/fyP25LWNVkc0v3UcxMt3lxh/y0iZq8pwh7HW6D
Z1OyGVkzUkqA8ONs636v9fiSEj+epOT55+sWTdXgRU0HzJnx0uqWjJAM2/6RcEPaq0oynXKFeXd7
UigU49Vcv0oKO3ojxQaVUbdXafVdVCKPM5y74pI+LyZ55dtLzeCSP+qWnzzZnCELudBynA9ZgGpL
Fn+jnY2xq7sKQcUQB3OjSLFsb2bNIm6vpGMzIKUXJ6+5+oi+0vRny4KVcdhRYUcr1Vl6XxM+jqtS
JJ892+cpgbaxBafs0mjQ12584ML8TC6QROk0OcuGw5JoE1it2WBr/7utv7aeYbkOts+5TR6Y7Idw
vpRyIwzYj/kzPOfBzZs5lNuEeIAw9nRm1PLBiZOvWuqz7ZRzWNlNGXUjVXrDeLDrHETSo8VDyBuW
qpfaWGfulwY7fcZnxuhj5QjkWC5xHGRekO83i41UWmcvF/k+deBivMK86QfzAeDs1U3RBvGY4P/N
vCsOSNJKUtBAL+eGkL+2JKUI8RW+Bfy/W+7etoY42a26o5TmW5GjMQzpb9BAfdjDg21UjF/VjmDq
B3fQ0ez2OmQTmrL5syGGLeKfV7CC7sJz7XxELGZp30tB359B6rZq0i8CHNaDVSenuhZ3i/LuWxMN
tzKxEAmzuZ6bvAOGiciquozZ8VbzVVMo6acejV5J8T3nrRv3RXrTeWj2oZe4p++HxT6rebJvYOZu
NrYL1IvlqQ3K8oqGGITR6U29eAGNaLHTJd1BGsltHYgt7n3EfrS7GlljhcxD9DL5h2K8nDr9XWfU
05FbEhrX8xeEPsXJt9f8QOcQz1eFV2oz2eI1+Uqa4qTaXC5xPrpgAqwobtK/tKjw9Jqc+RhocKjV
RDT0fRH6vvfIGfatqzmclmfcDhW3qgHwO3VM7fX4W1TzjaewwSj9CVJl3dp2+U1q6Tf4NXUxNeSM
i9UMJWDJgF3Xkbmw+zsd42N7qUFlWq+jgI9+Ux84YFlBxN7fxh8Wz3lPteMntqCOzI+0PTe0NZ4r
xk1MtdZV2TrbfpKX7Crjr7v8amMY/+nRJdFdS77SDmGJ0UawtCTEDPkndUrejUNNZtjKzsNWTnPX
oJZrNYnP+RLqJj0yasQwaDTzuMeKpnh1cGZ6iupJV/LuCoa2GoHcgQwMePLOx6b6Jso03zmJne+q
IV4WMuzHVn9ZRlfFw0bRgHYliDd+k0CTdickL2XL3WbpIrLya1ODgy3u+EIfH4AY8W/opT2D+JNb
Nq0MAWw3s2EGaew6/bwjTayMkrFadlU+zWG7WA/T6Ilz0VRF1CxcZzJx5FERBBsuBdnhHYhxkQWU
jmZwq2hMW07whTWKWkJrrbhWM2ZdYS17WwtSXbwN/Nd4AgfX4iJs7/CPWRS12q73QuorLcVRNvvT
zkVFBSVqNXHeenhxCVBNQcEE2qlrZ+ivcxR/m+IwQFFC0EmBjyukJ/hhrRGkGalAcAPV1KnPIFk0
fwjBnerruPLEh0dQGtq74psp27hy5m5R7PTGcMnDpp3TMW89W99WRj0cCgOFAiW+MtyIOSgqcAoW
Qy/EOXfDX9q/WlPhXVmW/l3cotoPQpGXgAo/gnIFSskagI52dPeuY3071WZHfegzvh4Cy3jkqqBx
B/IRvaT23YfRzh/yDA23j0SpRiwBzhej8KlBOuBWh3a76szgUOTB+hjY7ckzOYnlsqqdNkHKVtJq
dkTcstwl4tYrgauL9I5KzWovDEfvs64Ch6yb4tOunSJqveqlvIiBhrJ/F1EilAqlMBFdSkZAJ9jn
vkOeObkai/czupSxBUpF1lZ8owZ+XAZ73F3gKS6R7lriG2B6fjRpPemW9Gxxc+SD3fwbJuJi9a6s
pk9SgNSuW2HsoBrlNSfkzne6JRrJuhCfFt2Bwtt6+BMEnqDX9kXL2B39sjj3koVonF17lw273tJ4
MnOHNEcCXxVQZ5PZcCUDwjlPuWTUZ3cVtr+NaQQGRM2x73dXcpguHzIImdMst5Vj/pPr+BHkTGq6
st1IGOsR6P015+G5tbr8ra3cTy4IN4ZAvFOSq6LrecVcIshJky0iotrHCAcxyFcfoCZGop5pYWIl
dl/zarpBYkLs0mTXu07f5JRKJRrvaFNyFrgAJ6O413X6Unk/iW2EASpU+HCUbp6y0X87TBCkdoAX
5wTkJcG1Md/5VO9xmNbiUBTG0U7JRKo7RF2dJx7aqW+iqed38Nfsp1m720lqcfANCIy6Ry2NdKsg
XqaGCxvVn5AI7Q1RfKUGCHdNLB6vwX3l1orwBHveDbPxVtr0vLjK/+5J3mSWYdPfcn6XhVTAiAHr
H4zts2sJyqTrgJup7He9Z6OyvjS20li4ldyymnt8CkpNwNlgMegA3jYeeG11TrrgyRmm68G/au2J
EZjf2xJqYZBvGAltIlNMRecL/pLRe9nSlGfCxm1Xvmh3eGrKi3AkcciBNAmgm+fc5+RERgeDBxUa
2J8p0qpdM3tUUttXnTOKV7z6ZC2RTYLtoNMDcW0mzAD+jzAd6CBbsYEb46hPTot/q53Yl/MKfb9T
5wR/MHKGjU3xRYIHo7etOs6kqOLWEi8rQ3sa1A4RqE21m2sTzrvlXiu3dmcvwCWc3jjYJmKhV6VB
crnVptmlXCrZDiaHzOhHMKH0svkEiC1GGpsuXJhziauUQ3G1dm6KLA+zxTL25wDjcdJTQjPO0wD/
mkddNicncPE7OzNvDGm95/XYnjOB87h1vEfR6fuqtyeMFV4FK1MY+2KmPqv11H42WrHjDD5N5k2R
ciqb6UpOFTcmBvgbQVG86uhMYZ5xRFBc56tzMNYg3WsbNqeYje8OWPBoLn4BOInEe8zGK464r5Q0
Z7xHDm1Xc7xcuIqEyu+oXpZP357uR71+JXWuyccjFBUFWOgqO7lFtAsa1YddQ6nONAZvi8EFIOXn
2AvqjIPKOMPSH12VOseGvBJPb0dNYN/VOvg/Q149Wz4d0JSJsa7mdBgD9LJJWe0pnwiHb7wTuQJ6
h9jiPAwo28rhYMI5ESMFxgxqRC9Fl+0I76dj3sIlHCAup+SOybNe/LPr0qYm5u05mPX1oDxxmGXu
cEvXIMj5P1qiGxJK8A4XrsfIut2WSfqxdB3VKCYJsB6vLD61lLnA/9OZggi2+dNB3oGbWVwnPjrZ
IxpI49Bl7kPiZvtqEZQQdh0Mg2tIhEMFC/h6x3pA2BfQddyvotz388xFTWuOScAtXjea8LBN45tw
xtcAdfmjV4nrYFlPfWc4t8Cix9EEo8Fu/2b5FJakwg0Hyf3cr0zPaLSuaGBAutdWL21T4gatzJdh
0yatariMmp69e2t+7ZKW+KYlQOziXimXz82Q34EaGRuJsSIF8COjRetoAzuFNTlG7lg4cF7tV7mS
IMSgRdmdfVKEnUGhHS38lKGduvAY9fxc+uJaFN0uWPznOoA09gcBtAX2QPQoz3TAGEQyBoErOrvm
/eLIKSDxF98q91j6X/CEoJh3P9FIAEJM5dOSsapUPCx8MIjGGZrM5p9vqVeS7vDj5408DeV4z+UJ
qZzBpuvEv3XHlrAgog4EM5Qo6FEYHY4Ffzw1iphvaiaHyCqhT92MoqiFgqjmz0fjccg6J2WNHX/c
otTXSWOTHznw2VnFhdJh59xelnKwj0W6I0GfCpEK+5GUAn8FzU02CANWnccRkQ3RCfJubIdPPDD3
aGDwVBkEHdTrAhXGmtxl/q9BGDYlBZUH4oslY4+t9xd6DDaXxCazk++BgUsV+PGPlKnrgHyTIzMQ
yCM1IJFj+QQf0ASzSGfXXjKTF4hhl0DLaKKCO6JXPp6gW7mI9Z50sBf8IcGeC+QmS9WlA8Ti3ivd
ewau82Lx5g6+hUuJAwSGAh4QA/vIDwG39Uy2F2T4DJv+1kLNp0eoM0IYM7t4JqcI99xwh3QSFOi/
dFH3oa4vlDRM5S5V27qr9PxSMDDkNkmIW16/tzZSbrMZl6i1QL664GgwRIfbhKXDXgCjsOrsKrO1
TxWhDB60P+URMka/svcJZc8LYfG00atMk0AO54f5SVOyfLnqMpqRRU7RyrISuyHFY94HR9O/yrn6
CSwrwzKDc2TzO9I/8eHwQhO8l8GP9zSZLb+IvS9hGJH0PwcJhZLQQxLK6gY464P/Nwm3nfjrt6YI
86w+BssWNbztK81f3pSO8Oc5SEZCEgEF2aAHaicXxuq1QwoyVvzr2n3hrTuMxkIHs01H2rSUeynf
+6x/NkaA6AK9aGg30Eaq8j4S3WMwz/7qRi8fJEyc8Hs+D3q1r5LU+hr69GooIWmqZvnSkqRhrzwt
+mYDrrkIhgqSIAGFYKqKtP6sioUkRLORUdbbJ7k+KtG/IVD7bfjnqFKHHnbq6BbksdnShIrCq8HJ
BiK4EkjBtz4dl7b9qBACnGTeUhjOCHf5GXYelFSCiYNrTdeeKbAH2d8mLewFsF/fOQMSEuqXkoFf
nxXlr7bxu4xJxt3aP3XB2eS/DR2m34ZoFIOwhKA/96ZxKLb83lkyIxYGSHnmrXk4eRJL9ybHUJrV
Q0eXzgjKGRE1XpPgz9aS+RJJ0dT/col9oxyzkf1eMDzYBucTGVCoCrEbyBLeOZag3b0b9vP8Ro8L
6Z4mm9m4VYdu+JYz77XZ9uecNh4USHa6A7N/gsJHEO/HRjf116RVNjmlJbitMgIBglMebM+rMn6S
+uLAMP0op6blMVDizFHFvJcXr/0m3gu//8GSQ1tac0M25NvkBw/lCFxEbYJLdoaMNqICokzySdiX
F0515C3Q1QzDDtQFEdHR0Jf1sSF/4J9MUJfkwoqwJmORpwyjUqAr8JwkrxU0gVsntlhWnu7inUvc
IJpXAn6yrN6R5MF7NNuX1qxTaVRg4TCbbm/sKDyAyJ7a8mDISFsgIXaQwt1v8r3IaKupIAUbUUJg
uv6DNzNH42MAs5xhDwOpWJoAm0ed7fg5cNySr7i1lxGfAUkTKhvprV1/kHsMToneLSnplcJjW/jj
0e4V3oYVfW/pA0ilC3akcWXX5XwJKlLMvNXiuAZ6zC8YIRz3FUlSZHo41Jj53appOC2fK3NyoCRq
eLnEfUgXM3bGEQDNlz0jjTxsvnuNYQ/F7NxGcl74ArPtx1XNHrUzkAAKoFiagxPrYONXSRIfDFDO
2cb2mPcUz26LQS9cgBpsqD6IyvV5voh4HghLlrXDK6MrqNme69RAUzv0FVGAPrmHHjo3VmimaGvh
ySlfZqhwcCzzk/1IDDn3lcsLOI/VVYC0aLd08EZ5bbyqPNHUVJbhunBW6w4qhnhOFSaqvDMS+cr5
exhM0kPLev1sZVCix9q8GAVgy+PJeT47aGEtA7C3qv3HSTbrIUExwmbar4C+LsKCsSkgEgHpEMM7
jyPV04G18WhRJsNoNsAXVMG+D5abxdXk03ZMbHPwQt4B1vNcx9uAX1TS2DahfMob/qgVO9HF7XXu
W/q49PyucAdFPFe8yaAjYWvQI5Zsxi71jGy3CPPymwGO9x+ycsSupdm3qZwWTYOKCX2tkSQhKJzM
nOPAX6N+3kDve5hrt+MXt2+QqynVjDAbK+x4pV+peGn2DHIkWW01uGGHnKpzyyN6VB56Cz1l7XKX
DAIAykYJ15FjciCc4jZYiEdnyTLjhTg9JNmkjFh0ZKWLBCnOuOwT4uAUOGHiIvlxHbakhGpzsqCJ
dx3rf1Kkb7P0/6mElcgcLoVoRfPcI5ahwbv9cOEXFgNAJffF3i3ku101dBiu3W7GngwDbyRR46Mf
U2RO7nJ4cO4smeLObMIK3z0FKXx+qd0QhJiRd1Jid9g79YQq0a1Zk5c5uQSOo3xBfit0fswt3sHE
55iZ1pKpprmrslFF8GEOWEL7WFkNeA9vbYZ5H30GtGo3JbdDrd+9FMVGWlqQBi0KNtbAAsEHj+YJ
5m0NNQLZvQUrGZpS2zvyfPlTO16+a2d57GaQRAveN4EQjv87Kv185r0PClpz6cnIMuffXPTHSZYw
65RkyWZ7A2oxo7H+8ioAtXmqL7dszrfclu1OlR7VlCZpSIQpbQXdxpc4GnqYwSzGnmCoXDoxZnzo
ovnOYv0KDU8CN7Dxc3Qz+TuePkn0GSxpY5QnI8DlxXqYcfOeecwZ9ADnQxehFWpeitqdoblXOQXh
mbOeO0Fak0rROEg0WXUj4lJxrVJ7l1/0LoLYE5rJE6dBjWJtBwA3pGc5fb+1SU/nVKLEHg4o5rMo
6NDGsXnsIf+La7TRKijPiBmSIz7TJ3cMLHztCGRmChTqidSiqc+7O255MywU4e0IVMhJqFilHSKQ
SobqfS3HZG+RTGW4cxnjdGMZl/pNoF3l8we9aKz+lyiZTzyyEx0CqxGnaOscgn3qkUNgCUl8MhCC
yzxy0+YmWwozVBqhwmD1KEwQE+zM0bpbk5s5ISE5zyg9ojBKoGjoyPNA04FSoT/inOjjmtydChGW
EuSumSM7LHDVuyVXmjVrprTqAqT4cFKF30H66y5OyaghlgmgdTAtWA+kajsMn1ycDenPyKRjv1+6
K0cYD11fdjd2QNB3lrIEWnD+SNPfLfKcG5+sMNPv+xP2Yt5l53PzZmBbA2TabZdnnbN0eBZ/s8Jb
7u1pGeMFqROR3wNriKQT3Xy0LOQMORfpwe3LiTuBMZwUEHIslrG8HD1vymcxXM3hKZjTeOiC70tJ
xVjuDIroeLHlvEfBSnjf1sZTUu2NHKQiqzvwoGa6EiKYmJHHgdqFgOnKBGVdJn4ebml2CqaF53mh
eZHz3xrF8wb36IwzjARW75KkC7+ZjkaAa4y0/or1g50EHa4Lix2WJQo0lO4vZV++DZh6qSmzjLis
UyRBfn0ryNdNnQBGAxyaQTc7CC8hL8c/men466wtMqsL4OtUF+mR2fy6aqNWbiGjpNS7uZkXEtW2
IFrwLvw33iQBsQKkfg9RUetnHseNtASgnIbeCq4rF1FF9+3164ef3A0ue1encC/V9Cx1aQASCK/b
VASxtykpWNkz/g7zUGlogIrNgjpAAJVcDESY8LHSV8BiyT9V+DiqdaBBtSEQoQoMkO58yfalNzLD
JBDRKtECmZs6C9F+pBnCfZe1FbCcCZCLFGqq4u8AXFPPL6LPjzYT6G5bkDsklT1ctW6WhB00tqDb
kCQqWcf5CT2lTTBb+rT2IEFie/Hcqoh7ZLUaxxw3urV3htYhhJ2mmMaUw65auFdc7NMoJvyH3kPO
oYRD+oHKmXTVoZq0ijUW06PsGt4dqf4htMatX+Y/4HDPPgJ92hDbG0+0d3rx3lnz/si2R8kD8RdZ
44bJcGmNXV6OOwBQ7AFCv6jMfB4yhJ+jTSJ7pRzKAQto1qK/QS2WRyYJWiw7QL7WAvjkANZasj8E
yMQvyfVjxAdIUbM7PubQQkcKEb6qwPn1XIvqa+esy/m7roo+tqCoWRCw5xB+FSOO/uIP310t6NBD
VnsUEZZDrI/517Vjdl3l6tNNgB89lG3oxpbt3gjo3T2Dffh3bZXfZxPImZ8Tb2745XuyoiSelKLa
RnzJhI6fIeAuK6oLXVvW91nhOM9uVt9ikvjLLdAZB0vo1+RzBTrEGdeIn3ezmK820QaH1EGJROfl
rc7Vy7IZ+jQy3M6u+M16U0X/pQQT1QAikLefM2FjZ9Bo4FfDv8Nk7pxrEhwIRXOPtn0iwXxC8whV
OVnTdE77+mBsGbHJwL3EHxJ7QBANtuDH3ClRMTVTcUAdwwmCq56aaffOcWmZ+c8DPRHkfifH4W5G
gERrNTQPpgYYfxRWxqXQAK3EjlOLnurOpZyeH2A54y3YfBATyUD/fMcfA3Jw7yVyPmElbnfbQCtS
huuMHuMW1Wni3l7SPJuqv/Sa+XlsObCzKhfImwZQ3nqcsDPxkxvNbdsv9m1Z9tZDkFinSdF8bUFC
7hdrLfeb+0aAIxnapiBmji50VP5oOXxQtgSVlktie74o9tgLBuT1h9VpvB1qjXjqa9CUloKrlB2p
9o3+pCQnqepq93+MndeO5EiapV9lUPfsJY3KONieC3ena/fQ8oYIldQ0avX0+zG3Z7erejGzQKOR
hcyMjKCTxl+c8x1SnhgTueYL6ZC2jyUJDR09G1vE2kfrTwJzNM+bMg52v8napZYna5cvRRnNu32E
C7IO9NTa1DF1szDiaM+8mYlY+mDnuuVnMHrWU28iZ2jVmWSTc2uO2qP60BAF+6iAguNvpHRaXdMo
k/spGh4ipig7Mbvu1qlB1MaxLg6oRC+JHuiUYTPwzqpNsKYjpIEW7rLd5S3kVTWVfDMiZCxGKi/C
XEIdJ1vqYk5K0IiVsX4QS1TNHJsor1oOuaCI0P6PngfKvdrEGTs//AurRTq2svH2HAJj1H23a3kn
woFABgmwvBQU/9GcxLsgyJiVWCSlV6qGqZH0Z6UT+dwIhnll47BJIBzVHhxOCDXMviWS4jHytLVn
3NbtwLPdeO9xapA5kITPXlGbOIKNt37q9a2syueOMJMrLmWmP9K9TRnPI1e8DPE0PmD2ZngKZSek
xHi2XPnwOwulsuUvOKjFWrDlhSBElrAQmBqFPPSj5EwI+ViNEENNWzNQSsLvlP73OivKAtFxu7QQ
hfxgQJo/GQFvc8rZV8JHDplRX6eRmAAEppTQMz1HumRbItJJ3uMsvxTaUpHPlTzJELmIZ5b7zDSc
l6GJ1ozsgh8rHV+1hE7SMe8sE1mJjo16NdWGuPFE8ZMvqRBMTZH/j3l3rbEnxIsNm4k/ycq5fd/G
RG1VTPANKoOju0gfeYcZN+iZbFQbkeeX7Xwm3yN/5jvTr8z6dkIANZulfK1Z0VKpr9j3sddChnNS
iiKwT83nonOt9ZiKkIeMD5Fip726Dd4FcUsMVHObY0vdkLPZkNouW9/J22DFxFCdijDcIlItmQwO
gn2+9egMVr+Gtd8gE+vOmjlgkhi0bSEjpn6dTHxT3eNQ6J+pIGE4uQS7c33Pg2AxXSEIt0qGQt0T
pGDrRu9zAqroFsPReq06NqcldLNVmbvehvY7f54be+3agbqPkcA1UanvKhFnuyrptecoFxuPHJ05
QUMQ6Owc8cOw5WOAo+3x1MsH4hana9cuNZALgxF1jHUyEClMdIJfEDZzYoJztkaNfm29PL6JFHqT
XvFyGAYV7nNgP7dZB9EyYC3jh7N2D9K2v2j493bhGGcbryBaGxF4wDv2nEJbQTBKJzwEdu+rsEDh
rol8I8zq3p3Fy9ykV6MgG7kfKxA2y1PqYX++NRJ0cMOvjCF26HXGKTR+JFC9U4Oab+7QPbqDaWwy
GwceR1d9iOERMJp8IzTZPDqm7md9K19zVNmlwUZTL/JqG+TWT1mM1S1oKVx/rqX54wDy1urt8b5L
qKT70+AxNy0zPbllCINTPF0ZdZAcmUaNe5vkrEB3knuEIGeDZOIVDYkOMqZ/nEzrlNLJ7MaajSlE
orUINeMZp1e3zwAcWA6wQ0TSe/03kJggO4u1CpqOfPaDafqoELBf8Mervd7Hth8lLPL7Wn+LLSz/
yzTRtvv0LlWuWIlIz89uO2e0FnG7lWmYHgTUFeqgoNjRgAHaTeL+4tGKlZqn7VgB0ZxaLK4avT/1
EmVpS+djCG0/8CzsBSL5unE2srRJuK814ZuLkp1Hb4u5ASFdKMvzb4ZcbSfdVjogImvAwJvUCExq
qjI6w1I/gFd9K/rnoZ/i2zDvr50BGhwtDDpVymfQCf0LD0Naw83I2cwM8QKgWm6uJG4QXqnAeEi1
aAs/+pi0VXni6ds7dVcfGovdgB142u3IBpBwxCkkc5YTpLDGNzPtb0DwH+mLiNdpyS3RWlvyEF3Q
STV7xUjyxAD+PUkT7oI4t5AmLNaz9L0ONJN1N/cTvhXmv576dHXjCQQSj2uevdZTYx+JhWEE51wc
oxouqEZGeJfL9K1FEc7RYt5qafGmC97kE3lc55l39t6e4nCXtP2V6V96LuSktrEnjpNVuedCIQB3
mS12UVyftAG0HvJNtYYFQtSdEz+kSTYdqgEWazgWxY3+6czwZZnhTedwZEPESIo1m4aDoxR99FDX
bJjNeLizLC09uhUAldxmy2U2zButItMQBmCcSoKKQWLfU2F0535GxhCNQ3jpoDrsvA7HK8X3CpBN
R2xOkQzeNgoY23v6e5XmbDSqdLxNAnkosNk/Fyk2ShwAy2sPV01fJk+5CQjX7CDjNxn7HnNhERNo
g9Np6tsLI4donUflOWIXsHIYeKwKrJxpM1AgKKfYz+ZcnpJcfo0UTRuiJzC1eIm3GTzyvcAqlhuk
9gTwOLRxECS/SGrA3EFb1Ohd+jEkzzClA2xXsbEGG/nZmFAOuyiw/IkhLLqTiOrcTO4IAcSmSG/H
owSAJGzaZ1znq24Eacwdf2t7zXjtlryEMlIo8SjWXfrabp4Slr9yRIHC9FVOjOjJguyP+VOXKe1H
afExrpNfnic6ChINkWneDm/axG0WZMdUwkrpmpemykZS81h5wI750bFVsCVxKTumPNxo+PZ4KoCo
ThPSdPXgapp9FzsjMxLBFWJHihep5xGX76IlbMNIIeZaEjW4VzOZi5NH2xr7G4ufwKn6Gz69x7Bm
UGS0HbJHEwCdYV9rTvUVEJlPlHCbCUPmu8ULuwmdT7bcxpM2NZ8R71q8YS8R9oWXcUwfe5jWRxsB
Gu6Cjj26K19Z1m+mHE0R2Tbz67D8aioNWo8g6I5hFpDW48w6Vj/+EpJWjlONok3HyPGt0d/0M+7d
YpDpNWz6zzibKYwnzfM7xp0nS5GfAdNko7mxeEeEc8g0dRyzYXolPcFngDszCkpSmA0PkfBQ5ttp
c1Ae61tV7sOgzM+6YCpvuPD94xAIZNnbF8Xg8m5m/XbWQcs4DGo6BolhwcZwGTQ6vHE7aIA1pHME
4tSB8/iVaamNaJPdqVYu40LbO5ZaHB3yHstKfATLyFuyIZ9iprhbRQaBQKLtXmnGI1SxJmkJU1Ue
QJq9BkWWHvH1qF3VNGqL4u1Ml89PveDABRmcK9ctmb+zpNGK59guQ+IfOWTYD+AEi9qXJJyNs0HC
SExlozKV00latPtllfoz2YY6o4lOk4ekGryTSYQJphIi3KLwXjW289gha0KsBeNdFBMAAW8mZdv8
yDXHPSZIpsGNa1xCdcmD/qENAtiEAU9s2w1EYFnF+2wU0scfWwcTNAwEt1Oda0eNVEXUpq7LVWjK
azbtLAqWu9zg43At6GkJoTEFY5l9XDBgDRP9Ms4sHfgo3Y2Z1mjbDPuTkGwkKhPTOOK1VrqhsJPH
EtOumz5qFTNzek/0geWrRxrtLuJlrcdwEzWwf9uc46bGoYteMDoWqfnFfcE+l7F/Iqxp0zaFb6eR
u266F2nhLgXcxJSB72QFC5XUsS76JSkk9Dqwr07/LYBMrBMjzfdw08EDxUR4eg0SZFMiexnVY0es
xy53pifaNW1rY9raDGxQ1qS94PMl5GY7DYvgpSEJnDfJuQsj2NHo3eG5oA63ruYEzn1W4h3KJ/YX
4d3yemEMI+tuF7bcbqMxusjj0+rkNm8ujrurFBOD2Xw6xsgRlyo4WVe2hqSBOolYja2u6zHqEsJH
3Gh6WwjjclrUFu3IjoxBam4h68hDxzedPDu2vOz0egbuNcC6/f1Kz1wWop0ODqUN9rP+u2WiLEQp
8CwHbqLQLRJuMhYuusOkLDK4XQfGI7spbz4HCV6C+eZRGurRDEj+1Hs4iszjmaTr4YsjaafgueWP
kgqFSd7Cd2kmEezj3GxOXdmIe12h3uhaHM4Regdaas4oxRYlnhrrPNkJo1IMAiPdwmZM4OAAB/j9
sdWdzuYEuHaleEx4dFM6Y3DATqLxSCOfOqlk2JqE69xPOtdOH4GPxgij8L6tzaQr1jUf/LqW+vyg
xRN+wmjLGKpHNHgd9ck6JyX6CKSp0RXdHasKnSzdYY40PzLkDWmDi4zOrZ8q21y5afAU1fWVc8iz
EG83MU1+RBezLh0NQasdOAyL+xxBBaimFZZ3j7bJM09lRhAV8tVkRD1lJsqfWlvbBAi5dvbcOOcm
Sw89iXBa1Zt3NfmR63I6Tk7ifvWowez6ne3g9J3jrl5IFeCYKHWpnVpStoLgmEVRfjZSrd9W9Utc
5e0lIAB4P1QBLxqHBX9mosJSae3cqwX6OYkWrBRGsgkT472bYggV3D9nGBae8dq3bXGrl1G6z0aj
XuSYtx3BUA+DS7THPKJZqphSXur4JM3Zhy6J9nupY4RzJIvM+JQDyyeNfxCtn3bXLsdHohvVtUqG
5sVFHEX2zWTf9hE3itYCbRTN/RJvj65N4BeP8vBWC/OjlmSvxZAVn3EgjnUGDEcfwzujYGhS2uRr
MP4IlkblvwYh/WbR/YnKhJzdcHVi4AQ9s2H+BVKEtjR2XQycazZ5DH/Y94eFR7EU+QDM1JFWNN2R
58RBgMChxL4RKEwJ9TTsW8PZR0SM+r33Ms06VSS6y1LIXd0R2BLGk8Huzbq6AElXw5Iwxftr01J5
n0tEGH7bNLxpq3z4b34i+S/Zpi5CIseUAg6N5+nuX+LZ0ON4RqIYS056/TAK90bzcJKw6LQAfqzT
0WV4yuv7oJFXmmnFlqM63vGjVZ6dAMnSq6tH8ldQ+GJMrIuRoAkNYoYMcccMv2kgvRaz+YSGxTwi
toMyoo3aLsyFfRP2/ZI+rF6gzTaYKPg/zWL9buacAlNiFWeyg4/y0NqmumtyYj1yk/uA0Lj8xB7u
XSKuPNKZsIGpwKn0rcfgFvZxODk3dY5/2ERytsldK7xE2kiukg4Opsr1z97KRvSqSEQzEI77mO/y
KCZx+v1HHfO9yWRzaJYIDpajd3U6jVekzmytlefczvhNbET85zxEfWUAOiX7zG/pRk65rYyL28zS
h3cWrwn80m9s9lNbaRXkn0pxqCaoglOHkvi/vi/Nf6FL8ynC4rMExEITzPRfqC8lM5+EEWW8Bnp2
25q13IdLsi4WkrMW4ooIyAE/C1nsQGi12zbi0S8Mc6Eq4h+3dCg/vDNUj/Y+g1ENG1KOnKPpvsP3
fw1Ar4cxWfQMzkg+nSPIhMPbUFiPeLj6bdzV0Wa0uoeKM6M2Cf5xzBblfwPnr0GdZ815e6OLYQeH
UP53CWf/r9tXuqQc6rYO1c3+y+3rNJOVEAi0fNh45Clt1G4uq450t8nkDc4xO0fMVt3MogAdPCbf
Nu3x76v/P77Gfw9/1O3/fv6b3zGbX6qcmDlG7V/+8z8eVc7//ufyd/7Pn/nz3/iPS/xVq0b9av/L
P7X7UdeP/Kf56x/601fmX//Hd7f5aD/+9B9+0cbtdNf91NM9qIes/c940OVP/v/+5r/9/P4qj1P5
8/c/vlRXtMtXC2NV/PGP3zp8//0PiNj/dJsuX/8fv7n8AH//Y98V4Uc9/cvf+Plo2r//IcTfJLJD
VyeUyQGfuhw8w8/yO4bzN3JBodfDmLXgDFr8TqHqNvr7H5b8mw0iDlqocMlSIsL0j39rVPf7t+y/
uYQKGDpHmQ6c0JV//OdP/qdP8P9+ov8clGqihv0zgA/DsAeBkiORXwnbtJZAp3+igIYJ4HyrAC2b
9SnchtIs0d3Yr5YjLnlZ3RSDxVQU438nJ95uGFV8YjWIh+9OmkrHbVyijkoCODOLFpmqgU1kB7mu
kvJWVwFBKot2Wb+SALxLRjTJBS7Iye7Y/1YAvGayrJF1Bj3C78pn44gVb7JRRzstycrtIo3hDyD2
ejasNN80rltsSL1kW18SVNaiQfAy0jiSRYVdLXrsNp+Qk2HJP4Tk2K+VbexHYgpXqNoAydKgb2zY
GDINDmOPRxTNd4n4u0AETrtT+RGy8HjRhwcU7at+0Yzni3ocPiw68kVRHmv9Qzw+BQjN9UVx3pve
kx6ylyQPAQgUQboV6oCR5VnkRsi4vPhoZSyFaRq1XZoiKtcLCF5xGL/Hg3tG7ziczFBf044CpDSO
TsB+p9WG/ciU66iqPNqP3fAmOaHBx50HafrK8ig08W8znskpZBjKZPOwl1H6k7XDozkgYlJTh64B
e3vk4DBHyYZu/ke6ZFNOXA5G1R8kSsGvsr1fiPWu3IbMYNR08CwPvLrQd3BHAWyEIQIn4uU3pa2/
zc5XZiaBH+TRDn9PwUoDNgzBgpupOOkBjUxtkIqSwzxbZ9ERYZtfVug4vMlFZ+Ugx9Gb7o4d3Nb0
QFMbNhhvVdVss1r3MEr3EEOxYZNVL1IcSIcd0Mc5Z7AXmlTWY+TemV2WroapfzGdIkCQ7ZGSYKMw
lox9GdzRZZIug3VEAY+yidia2CHW5i8LcN3aqKOnNhOvRvDWLf5/LftKzBY9mM4kopTSnwJBOATw
Ui0/eu1O2OW4dTr8Vr0H6cHIs1XSolVmKvfsacNTrHm3bZk+JhX+zGlkdpJ3wBpH8z0j8Rh7kmus
Cp2kE4elHno7zFZtLfwuS85eh6IhjyLKBDFBUYPU1o4vcSEhUvfeFY35D+KbdDPf9ChStohaiHU2
eVexeEJX6ZgbPP5PCDuzc71Mh7Capbei+0zGmkUjW+Nlv7WxsBQQw0sSAW/UHXTaS2q9CR0xnoEB
r9QVIU2j5pOJijnBHgY/bRvGJ069nUPjhehZspZGMlEn2brohHEPTm21j9ncluPwKWV2KyQUWSMp
2Hl69joXBQujChyv9u0FjC6ShijQeZnZdSQ+FPaYb3MD1MPoztpWRIhXqlHfqD5GMbgIoQwxFXsa
wbWRk9XRtHB3WWHnEMHkT5Zq+6oNss3kVTDKvBTRnj0POLWMcjuFHkt+z/mkX38IklJuHV1PWPDj
rJATfPlGluueARvAlag/6h4DefPZKsj8acG2cBILn5kbwq9cv2tHZpxR4hczJbwH4wElPU5vu5Hk
Rcro2XIsAxlY8ZFp2dsQSqaLbocsZ3Q/UvLFOwKCygnHmerIda5d6yYgrQjVTr71Uq3CNgoByo4Z
hZYRV3m5vVl/L4Plagsdo8KYyF4Gi5s5ofNB/jODttwayc6NwEX1SzxrMdCrFRVh0V2/nGZQFivS
xQviVrg70Sz2RNNZcf1uwuZYA5IvUaoQqSBIQmDIRC84MABl/crURXOeNLM9pZ3Ay46OPQ4M1OXI
45auQurx61TgQp9jKgw7l7tAhDOfJmPiAKGW48ry1C6pEHpGwHifuripb1s3mM5p/5TGTretGFAj
iPycUwp+RNIIWRU+z45hWeHe2jq0jUg7eAY6eFlZh6ifqNaajOsESWBHEQi+BUXa3oqjp85izZMD
ioBWCBzyrmNst7ZHNmQmu+K16qmacYeGHWdAR0IURgqki5O4qzLtOiYebLkYGF6txU9gRHdhgdxO
xrjL5kJ7MbJiV/CQhsyBpHjtxdk0OlwUroa/GQeWdNmOt6Tdu3utdcghtNGfuDnYl0TJH/SbtDP2
d6c1l5iJLcTn5jp3R03gKzBtu1ojfMUG0V/LFvFIHqDD0ERrYftl0mrIk0fxx+p5tDazE98B2ouh
HK15XF6l0xEGF/JUT6hqlOBcMO0QRYYtXrHM4SlCDAMDjLJwcBFJKHk3tooavHf8zizUJgf0kY3O
A15D3GIyPBrVeOI9+WoR+7pquu8xyPXNIN8yInV8iXmwFKhY2ODVa2JVjrXJfQMdANPjGOHQAZu5
TrPXIDIeZIKUtx9AzTYFvq+OjByOk2wDRuBeINMlFY8+h0c408FBpVwxjgPu2DF/lk77Hdro1jwX
wFTkfk1GneDXIu6zIzI4xLm16ppwqw3gryUC6KEbOax5p2djSLnAnmRVava+Koe9bmGtZmmAnqxr
LobHF5wI+jB09LIlok28aosjANd4knE42gEsafr+PDzGZXon+CghXPWsK4qnPmYUT/IOXClEJnUb
mHstc20oaWorDOzHleyZcneRHyonQL8mQD/E+yLnLUveFRZRAw2W8oYcr8WMamEItjJqz9KMH7TZ
/PHchAg1lIRBfQnr+tWSEOF1sQiRvfYeAv290NGm2vXNQJ3AU5BtCXqCraFhFvAKqPptsM6si2Nb
+JR0Yg2A7Biw7t5rh5VGiNYHO3n0iaL8xg0pmRjdmAgmemJjJuxkMIKTHNGRhUt4KFFxjUX9xnGw
HnriBh390HQVxOegrVeibu+bsJroZZE8hCUq4P4AcZyHxnSfWRZYMFmcnYrY65rEzG6iGq2gU9br
rrnvh7DHFGYEONXHgxLZtCYlrmLcz9rA1m7xN3P+18aR2VS5Ep51RLyW+GTXMmaI71FvgQ1uLlVB
ieGZgYty2s8Wj67LYrVQHMiuA461zYKHau74uubiIOvgJuN1SgPtUEgl2CPWN+h8X7xFzjHX0Nbk
cDdhqwDuu6Ee1jdlW59pf++nxQfWRoIUIvtLQfeqcOmTgw1sI5CXSsZq5eXvIktuIASNeNhtOk4F
zLHwUGj241bZDQeire2gxTFOdhgTMntjcaPAmd2TOlJhHehLcmxbsOLszrUlbU7LNajt4sCyxm/n
6RVKELPHSWg4nbkSUHVGawzOLnQQBpsLKHzKMKsKdz0kbGvrg0KhR7VEcoCDfxNHC7YK4xEulcRM
ovYmQpObWXu3OKnWMgyfZZcfoFPNFBxkNOCfWsNTPC9CErNDYNlP3xAauX+bew9+GumKG9AYPySX
sZTkDPFgLtnaduyDNwIoan8qtSMroXINFiai7HVZyBvlQzDEmzL5KHI1rRpYDpulrIGYdS0ijA8M
phN2UKw0MygsLdAhm1VENLS/GPT6zoLL0lKkb+V4slvnkxKMqjVqjuFghL5QBleT1eQgvPMYPCKO
W0AW6cdsJttRF/vGnV50oL2Mso0rhyRBsXWNlj1zmaDaBZocLzN/pohAWC92mXgznY7znNAPm82h
8+CWTIlwkQSbQsl9zOqJKDSmyO6U7BNHO7dNzYhLV68mArPGLFKWgjz3oUq+POITpyx6Bz9srimk
FkJdsYgxsGV1zSOj7bcMiRFg/GxLvwPW03R9G0rnbjaHRZj1qvdIanq2o3rZD4QGul9psbwzSyTf
4Pr6xvgAUvMQtYrMRzl/J2+A/2P2m8FOdzkbK3x9PF8xts+8YxWnNxdzDE4NASyQpHKCLUIXp0UK
CaWNN01g/4yEmJKzUJuHZuC1yF7Gcaj5MxswQsbRoKkvGerfNuMDFvUlqv2AyGyMo84UoEGObZgQ
cXaFJBpv1VDslc7+bchZPBrOpyNLncvIvN7Sul1qkQsKoIG3kEoHv6eWFVNUwSfIYGtnHe9IVqwT
KrEN2l7m1uBP2HI6Wh4z6YzOynOHPWwL3DYjl6lbxKFdk5+i8QQbzdyJZjiF4G64rOQJWEl5HMRj
omxI8kYAna/p1S4rXDg/cv6wJ0V1XVEvgupdM5vdVIN8Mal8QS7fDprt5yXTf+HcGaP9K8/rBw2d
fCawkpJ5QD/AM2qjOl7VSXbT8CmsmJW6qyEDJp72w7aUw3egWSVKmuCCdCzZDA0Xr6vcQwAcbaNY
EZBZhbA/JhyxQB9fjQF3TXueZADO08ZgJ1HQpiKG/0VzGcUJadfZQ59xFpgKvA/hsQ+AX26jKn9K
Bw/g+jwc5BLzUOrncfYsdFCsRvoUJHBOWJJXnkUenhLLviSl9ti4xY2a43fBv7MK1mUA4cSIcm2b
l8E+T3H1NB3Phh2zwesJQLK/8xgqIlTN72bhFkh3fpCmCRHZxefHKegMXzS+nNOpepwlEDOyKD/r
wf0c5eisROpiQ4nw1Cqg9E62wd/s4sZkHtAFIXN2EUH1T0521ZwHG6WGJ3nuY6tIDi5uIRbJqgHd
1nWbKWwXmITYz6DYixmTsMfPh5PZ6beJCMHVCHAJSFN8xp0SKbDNW888y7Jzt6CudL8ZYwjD/W0b
1te6Lu11Eju2j3iWcybHucSiOtAki09bFxumN3fGQmj3Gny2Q74rel48WlRmqCBmbqvCuGEp2q4J
d3vvBD4ONA4L8gBkbUMOEb6hN1F4n+GLaQ4mdXsUsyqvXq2OCqdxhjujxkHh1t7Gy6f+MDJ4psJH
7mxBy1zjAEINxHwEHQOc1dSG+lVwRxRJfydmC0R6dI9FaaXDBYx5V88CEk7yyg1/0ePw2TLHvYRI
iPlmn/UnSO67KM0utSK9nscjuhdBRs40LXmBcYL931hbO647aLng3pxuPLmqTDjitBjN6OvABp3M
29ejvb8crFQCn3WWiPng0BjACrTen7v+bjA2QeM8iHG+VJG8hHb3y+l8GYf3yL1ZesHiXjlGfJgH
BDDqKHUGOo4qDyU2wI3jNBc02485+yxvjDboG2BOq+hVH9VnIMCLqFSH5sqQQFvCQAiVXUvN+6w6
ae6M4JCI8WYoaIcRmeqZr4sKAsOSudKevFG8t1WOBsdjsmiOpyx02Zs5vzxqW8a3fjV2p1HmdwXR
NFqZHfuhP6S8DoEVb2avva1R1U3BfelqSNXw3WbND1Xg1XaLE7SdWydg9lSn+TNs7Us8XDyzPwgT
rUaP/l3X7pD5sK++up575oxD+lDavPv0+cZ2WZy2VfBlkc0+zhR2ZX1Kk/BQ8eLfZGOzZYlvwXrp
8/y+0quTHVYQ1LA+5Mp9MazoDgf5Y039OyfDvrToMC2m3KtJasTv0CPnsCJmWKhFeMooEtL6FBk7
VwDuDJTcIZIl982iPBKaBG7G+68WDuYnTUfHHuZ4dHTIHhZEPFSajm8bHOoN8v2OX1FSJyeDnMC9
GtP7/MKRX2MHnM7WcG/OgIpcGnBXtUfPcZ+IP1yszorGgNcWS9s4WKFbD+Eda596rH0PgvepA/F0
3XLkzc5315jnUI3nCJkOoKt+U3f5eYCIXemhCRMhfCstQYySeB+5+Kpw6XcF0JFs2kaZuxVV++P2
8jBnxYnk423Cv1pFwWfv5b9mnQGOSy62rvEtE9FNvqK5su+hrYHuEEQ1qPZUAiznshjPTnrSJ/jL
oyEvTqNxraigNoET7IgB8nstvstS9wvqHgI/7UDjtg0clKi9st6wWh3sDqoE/GcHXThQlDxL8Qlp
pm+Cj5mi+daQBsCwGD0tVPmkeQkXul6kD3sArPQ+PZBEy7yk2s+cvcroPjUdvxfuC644IBFFv9Fm
9TtBHiRmHHME6fJBlEwm2aRGHipU3JU+xsfn0QnPk3Ob9+SyR5T8iEzTIxT0cYZ210r0lgGJ0KYi
W6KmKUyKnK2XXEcGdjeTLkvHACixNkOzuBOp9oz6ysaoOJW3MmeD2ihT7FsGSrGl/0K2xllc2S91
5rl+jlRcMYOnR2EQVAdMYeT42tENY6OhKwfLs9LRw/nh1OTryKONsosSFAEhS+FM/UmfuE2TCWAO
B1tjsL+T1NeIRHfwSO4dkvJ6BKQgg2f7MI/GQVAcIBhySVpZXgVmtcDnuMD0c+ssfnEqez9SEmxU
M9yDTd8qg3FRo6b+PQ0+lAPrg8C5u8aM9ZWssAb19CdITWDy8c22yMOZR3qmwnwK6iPpP7BIIwRD
z8ABuvDuOpJOesYDtcfEO+RnMkfx1OTetehoPgP7FyMUNnwYUdum/apxUtQhSPfQoposFaJJD4Ww
z3vM3XR1N26QHUI/mIqI3PqJf6kLkcs1jNXjxU3Ox0+8Dt+aUsW6KMpvI63fE0a3e94cfldPnGAc
8beZ1pArAygiMZtbh9wsLzUfS2QWhAgw48495KVV4r7AORwuOm+6yqYbikP7plF1caLXswC9M86B
WxRfHbS6vNDZAnblcLGlwrWc8q2w+SR9qkZjwsdxzcf0amcAzrUM/a4OVhmW6kSUx6Kts0FKo7ia
bozKJk1bH79jZnLhjCa/bngT1/ZilGaGikaFUVJTfoGyMHcxasxkro4NxfZtSQQ86gUdSlf8qfI+
YCvJEFgk3nde2VuY2ejdwRbUnBmaQ1MnmRMNWVBfNdBnlMooIgV1bZM035NuPDYNJxehj0dVyHSD
FoQdKg6UlRED8yeKjLkkDUaW8A6xCYNdZQ4X1a47Bx4WB1hB6lKrzApDlOnB5gkMPyl8LJwXKrRf
Sb+00OnswJJkkBcErG8TWN+AV4i+MwlNQHck+Yxoa1MGFLsKzdKqTAdKoLjGv87QZEgXJ6s+MXwU
ZoZdaQaSJSlyzf5JpZF1p3GDlzPAvCm84r0ql599RLqha2sGq+vCYTCkMZUBUcI7oiLgR2u1DPcW
IdQSSELEIn+bhc5HaANh94Jpm5Xlh0BDbur8W/Nkos+LrZ/OgUBZzuHMYR6x+MD7h41v9u0yflRz
ke1Vh02p7ftsJUBBqIlRQ4MMi7XpRIYELOs0/KqSSEez024xN5hrMm/mTZyAUpbjpwOimOEDxqOi
w24TW+ba64GrVpLRBwjmzq+s8IYgrZ2OQHPL48XNOTEjs+tGrlNtQiPVNDbNyPTtFaFL9eYcMhEY
NOJ0hSnSBkbL14gFAAOPBbyWRtgtSGLAtLgpou7bcJxLWkU3QAyr7dAVB4e37xm71LEp8T9qWQsv
DAUc+Pb6CkSHJ4oRn9858lyZ0RmTyU0aUPih3rrm9oKaY1eML2o9NDzUjH52XCBhzNZK7HOVBluH
hhBdLxdg1MJg21bZrVkNV1Xia6lTFhSc8HSyGqD6SD8zVYHaX6J46Y6CTPuJSNel1vb2pXEX3Oix
7G7ZmnWrjA9wwaM+AmwyN1lpsy2ZrbOy068Qw85+8HYFRs+V493FmKtXph6/aSnVS9ytyFtg517V
SIJc5B/xfAzaqlrHvdNtWlzwx8rR030KM+rmfzF3Xs2VK+cV/UUtIzaA15MzDzNnXlCc1Mg5/3qv
pixZkqvs8ovLUtW5Q84dXs4h0PjC3mubi4TUZiImotTGnC/NY+vFj13gjFhcGOsTewMG6XscFrdS
jPOlNM/A5P2b0qm/Abd+N7NLYbBAhMHsb9xgYAJklTchXaRcJVETli5VfSCVcRgTxsNWk5Bgagi4
iPu+L4K1F9MeN8rC+QondDUA6OqyZ0w7bMLm+USe2apiqkqs3hVoQb22HXeLgCy9In06QJ6V55l7
rx5poxES+XuP4T8mwv7BFY2hZ2f3NkovOMJH/tjOV5vFDGEYFNqZ08zAiVFV7BOxROt64D7tI/Ho
2tyrQ2HZFLhiNwRNunYHlqlR6n72RGxgYhjIiAg/FcGsoDPq6ZAbDQF4uJlC2NgY8vmW7Jw8o3kl
7NnZDMs7oHACXFRjMbH1MBfaLAq4iFc1Abp5BU0LmUS9mSyom32nW4PfaScnDOeZJvp5n4aEFT4H
PW4XUnizsezXS82EFOniLz+aXqtYn+QUgZiLgnXC83dq8MlPQXNoEkpxfIjfOFGItJQqwFQVDCsT
zZvXVux509qEdY8J2/H66wDWzcT1PSFyVNOpqzCCEHb1kQIG3C8L7PnFQzqfzwa8wOYBP71CsBL9
Su1Y7Ds6sCZPftdQME8hMt8a2MkyezR5DsuPZYbJji3jlpDmtWa5Wu2JwHpVXsUAcLDJQ8C6OM/O
0yy7gcdxHtCGWzvMCjRnCZwNq/S/p2ZLcwe0cI2l1IBrkhK6GoItGOm26+ZKyICOnMYXD9wCkWFB
+C5YANTbrCAQaiYqBOVrsv5WAyJEy+StHP1txaxLDdWHicyYdpC5r00T2XdGe0qa7mfRMTWBOBAw
uGlf45DImtZUOlNkIoNjACgRUWixMWZPOUgEQYoNBdT17Vx0hIP7vbuyI1oBrlkwJw7XQkV3oxjM
u82jjYiQ/OpvwZh1b43oX/xI0dKHOVIWiifEz2JjF3pbzd17CPvwxFXXMZLELUfaMKkknAZ9xUrC
IDdwkFReUEYIcZPC3LGTZndg0KumGYGuX+p8IU6yNOXVqHCeAK5Z18jMUNqoEwmJz75qJSwun9Be
JrO+OxTkIaktRFrA87NEaKu8b63016NfvgxZ+OCadEWj/wpVCFrh/Bo4/cNcpE9eBN+92eUWIQW8
BVtjAN4hPQ5+ASxkRX7bjbSKoJJPyvsx+y7EQiLUIETET3izepzmCAFQUjXmeMcSFzdUepHI3e3s
oaApYa/4Xv+zbAn8jMvX1PffyNHQduccnP5wJqjobGbd05CjIS6TXRBEh7otrpYFhyjOf1Zy+FO2
za/ZrL8xnl4R3fJsMbVfKcFMy5FLvakZucLKyq7KZjRYuc6mq0j0SUbkwbVl0rjRZVATQL+sOc1N
VmgR+JW1aGJjb2dYAMLiMTXU27RUh8hPz2ODpAmLAUJ/8ympSZZocw3smYPfJHycrJkeFM5o5IT0
ZjiZ9kN9Y6z63FuzgcmJGhxiqMXTGXIR/sxlO3RgSzI20+s6r2gcgVnEHl4vMmuO6yAtSmYyI8QJ
SGbHyEZQYMFQQHoGIqWNo/ilrWEOsXY52fkQbG2P5TnR5eWDWbDsLUUFtWaau3Mb+USbEI8Wtjpb
jbCGg1MNzLs8CJXIkz4wssgLqqYXAzjcIefRh6S1ErtujoObMiS8Znof9DI3ib8i77rxBGPE33f9
/AJlzr1xQOxJD8LgrHASukEYYk/RGzi/n7YQVdtjAhbGBuXOoJZS3LPz+ZLExJi7EexvNcIO8YxX
SOe5Oe/lPL17M3VS62EVZp77xJZo2RkLKNlwcQ6SXQZFabsLcoqLJWr2Uz+csxi/e+kZT2lEHz96
45MXY3MpIOtyVWIITwhvAd4id32/b0MWgYzv2VONjFvmAIQfo8Kqp3fAErOKextBZSM+E0+ypbWj
bxbFkdcHDZN27h7ICvST2t+kfeUNeVTDRIVq5wVSBO5MiAjoDieELlvLad/xBSFxdhjvxalCUNJk
6U75/QeB2zlzRIjiXVzcMfUwQSqeeyM+1pA216YRZnsC2YszoF4gUhNOOm4K1uA8SfBeE+osyZxh
dzo0GZ41S70o1b0HpoVZaHTSTegPj2W8KIZF0wtLGcYwLBD8It3B7UGpk5XuQWbxZayN4uAXcibg
cPKZalf7oVX5W6l+Czktpx5gR18v9d4EcbPlSyMjqMaBFhoTtE/q18B8YF2PDnltRrZw3BgAhvy+
PvjwiaYG2ihP7CNmTrzNvbeBUbiO/M7dNaI6ggWqDyS+OwAm7acqq3ZZ63WX0XG0Zj9CtoCAi3E6
qiL4V+FWpWz2mql+CBOwTXU7Lze7L4nuBvB97haepklv5kclzb2NCJo+Tl18Nf5KRvZpYjGQe+97
CChaIkQamymYujQMZ8t8nM5TWb0Y+Hiwr03uKQuTdSA1HG8mJrDCHw2UXCCSIYM7W46pbYtjVby5
4fRKvOGrjUlfO4l5TtrBk6oQy7sWgvARdMMcdv3alY649tQOWO5pTLyEDBCq5EMq4xtj7GE/RQXQ
5IXeOVHskqomqnbuEkK0oJjIreRsmbm65obnHhy2rJdk8JaLGlBoObYh2Dymy2kARfuVLVvh0NvK
sGcs1bIx98AerYwx97eAuT7ynvljknQLkrQ7rEsOwBaRpW3Pr2PDAiKsu2fL/i0bsg2TPiph86jk
0IIjXhVAyDJHvKWIOld9w1xxgqiWAhvccl/1GJsUfG+qZLHExgX2Xwh4YjUyrz0EXG0H8114/hse
oeTAtFdw+zOh7q34SKKajxDKZITB1Gdm9ywQuu4abn8Kf7mvyLaCBIR91Rzdu6uKHRYaAfgayziD
4DAEMjVbPckP+QMHRMK/xjcuQtdbGzXj6dqlgCWBd53HmLBpvs4ejnmmqdnNkOGqHjpvuxjy2PXa
nYMUFMXSzEBZINYzyrtXG5dwLD4ns93as4TO5h1nRxxm38MV6F9sKkLEV+3nAsCCsYn9qUyezPUg
tmbtnyZQlyT9TatEJO+e+w7JhSmVe8FGTYJz5awU7tZdoqhAAy07sVzA+HDTfxAhsR+LTO2NvH9F
0y4q5uB2qe4+Hq+tOXK/mu2jgZcJ4uUcky3gtlm7IdfLMeH+zaNV7zJ3SE6KhzPhtQCUmYYDNSlf
26RadYsVg8ixe6Z+pExlbPGNUgR7tlOHoZ+OmfeRcDLUseIxwlvIVbMpFwOifhLlx4AOahFo/6zY
zdeQwllO+zMb5OgjyHl4WXi0V243+ZsUjMCGVeMeSvQ+ROK2jmIBLL8kkLRhzoU/FNCbNseb36j6
K+y99h8DwNVeeelDNDHgKeaFOE5Rz1uXuQujuMJMyL+U6UZ21h7FzrwLC65QI2asB3aYcRJgkokw
JlDSjPAWGBt9MrM+TRN8ZellnGeXVKz5plX1tF4UMckDwhvyq9Bb2wYSHNN2TynmzdPQkT8btnfW
RBSLlUt+XNLtRcoqHQjLZp7Ej4wFBtIfvoF+vsyAn6jb/HrjmMWfjoC7oYCAkjgI4RBOQA1VlygL
ul3fAWYwakh8GeoVh+Mhku8mtIi3yGBGmpbcFMbkUE5YJ9lAJ3QSCtECnnfk39omi68Zm97NYCxX
PB+wxFp8NzXZPYRixH56tJ0M2kcfQKUrwaU2jveO5ZEhrG1eZQHxx40i95B20SmNWRjLAoROV1X5
nuPnbqgS7xq134KDglqnO+fSsk5BA9mqZIxKedrWCJ6aeNfjUMkNViP+UJzzqjzxp9KS7ty0oVQB
SX2MqCjWcphOfhC85bpuJfyVTjIdPoOAqqlP2c2h4ltZefTudyzyjQbe0QjVBTnEAFVh0hCSBxjP
w3FEOWhz6p1r5iUUHhVpFglNxzqc0uxEXMenn0G0JcaN2rQkSMMF2geYKT54HdBxqpiNkTvGLvLl
LcQvhiCOcYvlNDzRpXqhLoY8abcsicmSGOtuId40OtdW9MuovBgNYbmPrbeMxBAzgo3EYgvaX1M/
AVx4yDhRd+ymTzZjqXUaiHbrGaewl9r0EwwgcHyqKtZuGy6tXx20CoBZpg5B/WhgXm0pFnFA+pRK
ceuZG8em0BOBtU0WJGQBW9igscrtEmh3EyLzfRbacNvoq9Fr3ComhQgamOVW2EninAlBYahHmXvJ
vmgI54q7+NWsQ/Ue+8WTQbghf6l1P4wTVH273AcgVxkw8mOnE9+6E0eTHxXheZFsPVv7i/c0fksb
XIkRhH48CDDZ7MgdNzMV4XooucvKVJDIFAzbPCDRFAbdJbQ4V2xUcPSUZ0qVbpUPVr/BNoaPqRrO
bQhLAUlaNc9X6KvDLmBj4UJSpypnwA3oZj+NwbadDeQ2rAnSvtvgTmcuZrKmLsPI3Tql1JE3Ibfx
wpNirNxb7vXZprDhxxp2xipjym8U0tUm6zCwZ8mHqYXGLZIp6fYHmKVXgVZ7xQr2IcirCaYeRWOl
bTRpMrkbIBWfsCnmNab2bW6CAcsbn1UTxx/4mSfHGwakM/ZzuqAYc4iVZKA4SACSJWBMmF45J21Y
yTP+4W+EElWbKRy/41bFa5kiMgVdyGw+xg9UPzrqZihWG8UUPA6S0jYDHreP4aQ5Dey41gsSgA/d
vgrfiiivL17MhMQesoe0JyyXCF4yJuCEp8696vwfZaqJJybCAMv1N2Q0UJCkyKGSXOxZzad7aMCo
y2qL+YO9nazypWHGjoqpYETKtbTKeh2GN6uXfg5pjDGLIoWB+iLNBkaSeXd6HC4KhsjZyfvkScnq
sbJRD6s4hYWcAIvoRHUrjc5iu8BYIgZi6noUErEmEQQATmdApybBVF1ynKv5wzX7z1bzUCdySRih
fbaalIox6oV/HnPNUC2iP4FmqmbAVe0Syqrd+lyqQYujuuhfFlSPJpIHTWbtDCyJM7DWBWhrB7yV
pAUiWrpKrJUmu2JnxjubcPXxExoQ3AE8crH1RjsfLGwEHrbRnFg6gj+WDTk2p+CxsmugibKE/PD0
87/PmjUblpC2pl8dCNpJs2gdoLSUryTuZQjomHe7mlsbLezD/FMEznYGa5tpvq22dwH9hGI4jOyi
gOBGmoaLK1rnLSIUhG2I/uKXGPKdA0AXZB53lm7rNVu3AbJra9ouHKd6xUwlpycIDiVIXkOzeaEf
ixM0+I9Ic3sFEh836l9FBpkCT2eGNgLKb5Y38jFjEykmveeABLx4Wy+CDMwOHjc1sGDi5aAGa36w
1CThXDOFW00XzjuQNuRLIMrU7OHRgmw5gSMOwRLHPUNppUnFIchip+gIYAFiLIEZ91JwEII3XkZ0
oEw/LGQtxbrUDGSpacia+Nsgk7E1J7nXxGRfs5MVEOUSmLKvqcpYPD6EAHPjUFATVvyL6Idd6kFi
bk3v+wIfqAJ5ZVCH5ZrZPAJvJo2ayW/U3HM5kBHjPnSa8+wBfG41+TkHAZ1ohQjuunWT4VdlvNmV
mXPo89cOeLQJRDrQNOlAc6VdTZhu5/6n0sxpYNTLvnZ+ZxPeZqDU6BooR7S8GW8jC6d6pMKEaQBi
2YOxR7Ixx5ML5jqW4S2U1Xywlon6ABS2o5nYPhA5gLLVm574tGO2yTGmpmC0xwjdawhYGxRtxe7N
/h7yFUfQ2+MXg1vTuIOinVeFyVMyLZAZaGa3gwHdxU4DJhbNZf5F9gbxHYL6hn11VXT1Y4ki39Q0
8BljWkYHZDhHrtwKaRzc8Eo2n3PJzmeZuqOt2eKsG4cDXsbv8Ce4cCeLRZdNNMz0fUAjkJQQyl1Q
5Und/ApL2OU9bx3rH/NM4PsrYgMPG2D2irWu3Lqgz9EAxLtW09BFKFldwkd3AKVjJVS7AXR608BQ
94GpS6DqKO7iJ98Fs65566kmr0M8qaBB9PtGU9lxuaa7VJPaU81s74G3d+zmbCFtVIyMqFNNeA+4
2+tIPpI+bew9TYFvLBxnpP+ir3dQLlaaFl9yQ5eaH4/G1DiomZVeUMLvbZNvnmXeQIKxeAA/72gO
vaji344PblQT6gnRJAgCaD2rKCK5/eiKRpRZY+VcB+8wmuIlL1lVg72H1BRt7R5MSkIBUylMNS1t
68SQjRXhuWnJ8ShLZkLg9BVY/Q4V6EzAxXqukG538yHMb1NZvEzg+CsYtCfJxVLyeVcT+1k36nbb
OHea5m/Z30f8TJu+D96FsSQ7/EA8zNg7ubG48RNAkg5Mneq8Zkkyf3rOcCeY9XugcwTg3fDbLuEu
rrwo0KT7KPc+YcmdHJ1CYEzkEdQ6mSAejR8VoDMaaVILIuILHJ1j0IXfrYhkH8CD77FOOlBEHpQ6
+wDbHImU14VJ2Bhy4/p2RLdHXAKRa8au0AkKKWugXdjU95Jwhf9bE97/R3+didvx3/7mYvsv/rrj
z9/ZZ/Hrn/x1+k/8/vLXCdP+ixN47A4Nlu3S4/9/M9gJy/kL8k7LwsRE1Y6Zzv67w07Kv7iOwW8h
trGljcf57w47yRc0TNvAd+cZmIZN+b9x2JnakvpXK6X2DrqOA3BJ8gXdwHR9y/tXy2ogUympU1Lc
NfZ4cqsBCZGMz5FjvEEjrVa+tQZ+rjYe6d0bZH9y5wXyliogB2HiOgcPiv8/vH3/YQL8R9Of/mv/
y7dkOQZeMlTVNjwC71/MpAyNg3SElLUVA/6QaMGGYPrH2jcf3KV4wHA/fBODd6RupkRXw6uQjXlj
F/fWt/5+Svz7Av7CtvpvlONn9nTzdhgr8sqj7NzmEnzZTGj20Nif/8P3/c8mWN5KwzOkYQaO4bqI
xGz3n62KiZNFAZk+zTaqKv8xcvxrMDvpxW+YLFEPbgO3f6qq9FcmU+8czl1xaxbL2HWUXiM0HmRD
6PI6arKLa5C0MqX1c+03JGzl6H8WXI+7/+Eb1jb5f/7Z49W0PceS/M8KTGyc/+itZFuS9gsh2htv
or6TTfHQzxybIBfrb86Yb0eZvThi6JiO8KxVzpg9mg5Nu1mCtoLViMSXPmvI+hdHYyV6688gg4tk
bFGMYmHq337M8Tif//tv2/H/6xVimdLj7ebu8CUXy7++030dVHkGX6LjPUft4hLF9PcXVTjdEXfJ
8T8/NXuxczH0i7Tg4sB84JfsEcJNxFiNMuVvX0BMcC58nK+c7jVb6KCbzrmWUVQ6YfDrV1+f+/qw
qxIyu6IS/Z/+V75+g54JmdTyUAs7vldl06DHPwk8k/dAv3x92maKuFVD+WMajG9daCyPkGswdo0w
Ujwnf2wF29fMHjr3EMBqs5GHn2EOsRbk7nxku4EpZSnj74WJl8InCz6qzQ/mO6QmWpN5c+IcBtIU
EuUQDB9mvFiX1GfIM04MP4piGEAW//1jw0zaR/qtP3WXmwfXE/2tjVmmFgtpTq2qWIZPHesrI/VO
EzPnC3bcZuV0WKmUX9agQPicolOt4lqeZjMaLqE0hsvXr7ATg2LEvnPSI+gA8z4WNt8JTlMnWbEF
5rThRGrPU0LClRo6/IB6QpLqF6tkSLhtVIZG6+uzQ1Pgkc/8d5b/WKdy+Bwm4ZflKpmS+Pz14grh
MGgSTJ3byDqzwDX/4WVw4Q2q+aGtm/Yh7SDHoph+t9mgbwUBad8N6yWOTPEBOHQ8kLVV7r4+bRKV
2PlD/T4btnFI7N8ksRqbHr7o2wKjYoelBXKdIYs3UdPggfMiEEh/iFkgRA80AAh3wXOEjX2BIkg+
vRXU+zQW7bPifL9WbcKurumevz6VM2rQNK3+/PUho5TkOHpa3oqCmApyegqtYnoa0coxLeQZ/9fP
5Tkgh9HZfH0U6X+NEFsixJdw3nz9AWZdEiMrQ0A0Pa9IBCCPGWwJp3pxrvk0/vWjjkyYkz2H74BY
UMukaiFJEJjTuaLw2DQRM0eWLyudInA38sC5UvdsUr3HCh2BHazHd/T1oTI6HhL6N4Tgi0dNvRGB
HqwlKoO2PtdoW5cKvYf+pRrFHvKSOiSIv9jTxBbZTtaIN66cMNyycJ7WXsKgI9AvYSh4cxrY2r3X
cOtFkTgNiROSkFVHpyz+3rGrOVPGaomgqR5gGrV7Z65pklXmqnWIhoeVOpHSQWxe2o4pJNy59LyM
EMaF72xi1btPuau9u6p9NBnpmWMJBi8QCBxj7ORzMIanyqHprJLCvU7m22jGHhWfI2+qGQzyh8uf
nd8l+yEp1HZUiXp1yZtbuxFW3kx2/lkciiR0QFUQlxBL4a4lotjznFi09F+/NGdo7R5+NrZdLVb3
IXsCSshWsipveYmmpiW1eV+bUbgrPJIGEIQQdjp6M4BRgL+u+SrcFtl7O3/TIQCDzDCmQbu+hC7W
oEaTY5H20AbbScII10lpPWwyNOnEV53yvXMVDg954XgXFAj4E5z2DkBPHAxbMmwOA/eZBbb1UBce
cnqnuKFhRH/dxTEQR3+8gmWHpx8yGVAspkbffJqsaF+2GExBB8RHoh6Ga1Q5l9QNnqDzlW8onQrO
gOGm4MrcE05UiLCndLm3lhtuRiihyZimCCLwAiwkf4YI7FeZCQYI5OLG0gaSruqwgFiHKK5imtlo
2M7WcPEJod3EY05mk0nCcGbmP22EYSVLoBMBLhdbsEa1QJw2YG+2OU4obbMhb4R9yL0Mw43ROfYR
j3O0hVxSbQ18escAJlmQ1+a9HqtvAYlfB4smhVlYNxyjPh4PSmnz2gCI5+xCNyqiJGbQHVtg6Agz
hi9L3+HkzouhX7gJ1lyqGYJODkIz6MP3MHIIRV3cl4YTqc7oRImAQTiezG/GnL7XENnYpAS4nyN9
eaDWO6UDsocWeXo15O3VTxGtFsDdt9BcftQ0DyQ/MdcIMyabBE3+cMTY36S079wa8cvXS6GsQ9jl
a+R0F8G+sYqvVsWwxmP5e62X0R5XreW81/O0vCS+PPm6TTfb8Tmbpivwn2QbTbO7ps6pz+HiTgQG
xNZBzOJJLM3eLJz5UY57nAvmJSwCg7jy/hDxfIdbzvh000aDupY9Fvq0vwZJbd5CC8ln6UxEbCQy
23owAWlrB7LTwlZczdE4CLY8i+LaCwkXuZbE0MZJM/4MkdU2tpFezCL81kjb2Rlo2sCI7as2X+7l
ODePQzCt6m4IT5EcPFiyC4bzZdZxsL2B1JrA1jGZCIvHFLqE7tlSQYusrSQIpTWiW6tfZgBMCLrj
ZSec+WEuPclJOd1Y3gm08SN2D9tpN2VAm596Gd2lbBG6OVH0MsfpKiSsQEy99xgESzRvzCkU21DD
QIluYlaZbYT+Ow0IoNg0lSGIuWa+gJP4CWaGcDJUDbMsiP1oBdjScHDQJshqbdl3mx36pnIq91im
TOxE00a6y/8xWdVCJWPPZ5jxdRVfKLSbc+k/GyRFXvHJfI4tRkIrqdnpWton1fXtIS96JDZ5RlSz
19+BzGH+s9NkK0r+K7Y9+Xsz7kloXd7CqVc82ytvv8Bi2zKOM59CignWNL/SyIyvYMk3sTPPWJAo
8c+eiZpfM7l6s3t0zY6E21QUrMJmdH+L/ydmlnIPp4u2Zvfx/BF53oCVFFFGlvSorneoNVFMeza+
S2HO8zkdGeYvU1TuSGUCvMsRvMhiXuV1vGyx1nsbVN6IxOvuZxCrnDTRdydaNPQq2Ji2JIcdUpys
fhoWETQRBD0I4p06m2VziQqLO4vElG1ABhB0/+IACCfc5PZoIUwvnUvHDQE5VONi431Ql1iUnci6
dI77NvuZOIu6eK2d1tOh8GgCoCUoQKCFqZa1gHm9Dck9AkKJUH8Wqy5qOSqY7Kxl1wY7ghww3EbN
acwGtfOm7CW1Zx9+JqEneqRMlI/dXoMp/KNqosin1uvPfWS+FzL2du4Mw76irqgc80Y3VeBIw2Cv
fNSbkYvZJfNIZ0BYg/qiL7D2i8JlT+tZApABGo/arNttWP8Y4biLofqOWNw9w0cLcEI7DjtUXJSh
hbDOT7ziJQixoEUTczuzJbzDW/5AJE7PjXDSc1WS/h2nQ7ChxrR1zsfatT15VJE37pFOP9Vf9yzB
MmT49MdugMPSVSjMTH0TDKqwmNXdXbOqzgKZM6KP+qdsloJHdRziTMeLwv6yNsg9LnQRibiF1aZ3
ypOkWFdDdNa9GA6YgPoR2ZBXXn1AaqdlHNJ1wKG4SafQvzTCO6YTkqKvsqLTtUXs7Pwsc9li132x
I1YmPkVW/EgV7t8mesFVVQv/QS1bLyzST1QOP7CtwOZ6qEZGaV6AI6Gak+JURX27dWqFDcKA8jeY
c3uw4/5lJnKHB2x4yYKhOZTYms+ttNN1LXJMHPqsNCWWxLrkrPTHhfW7T9JM2RAF5Qsmw//5AkVs
YvWRiPU0G0cXcd/OMENE5F01svWBRsEi2SbVihsoDezlgAkbhAVKAcrh8bOdR3lhqfliB1Z8sI22
PE7efJ9EIYgb2QYe6qBiLlGAWJbcjyP6+2QZXkJNxhlV9N0vJ8gpXlPeppzRNaowLMKebd8ZeKGp
9Q+1V/n7Sp+/Yz+1a5tRfYwcab4C0WwucXp1K5oxg0CFXZzqDJ4YT1tmPwgKRQdu1wsS401tOnjH
RPyzxRSxB4BYYGNDsT847UcVCIQ2uH+p5nqGrxV/FZpTifMYbva4GVj5P5cqBGBoYkxy+rNvceHH
oN32vWi+VU0X7zkzzKzHK4Pw7lglyfvX4yiHi3KFpALqfqrtk227DwbA/etYs4pb2kTuG3KhGEqQ
8UNGIsxgCZXv3bHsjpTcr3vMkd5j2DoJKX5y2dXDEN+yNsi3pHRdkWq1pMIUpwXbzynPv1kjQU6R
7XySdXsO4r47qSQFThcoBpxZTemzqPZBePj6Zq0wx9txjnhS8KO3sc9HY0GaysQl09n9eHBhC27M
yFE7A27bU21WH7OlfMg4T6jFJ6pPWG9DWhMQm7ELjtqxfHDnizf+lk67fHeT4IR7EWW5a7CUSeNd
1+LcrDvh3GTB8pwBSXSP4flvlipv31vZ/UQMUf70/HQ6K6TwlzYEeFy64EAtNLoc9gmBPjwzyFxC
joSHZQkmsrSH7PhVI3hd/S5cy9nbADAvIaiHUk443gw89V4871NEmkwrqhaED379bawbQTGxanZ9
+cf32wopdYh8DP4ON8zYAOpx64O3tKTUWUjtQx+dP7HWkS/eRNyjHFYcuHUVXnzekDsSUBRd5SBg
CBBV4aMw40ci950n/aNTds/0vDEDp+wFfT9i0ibnQGb529O7byH9ZBc/zPDEwajpUwzvuLm9a4vs
dgOJFatMW0fs0LBiL/Brz0r740gDQIDfaPAG4tk34Tp4OTx5V0REYFQkKncIe3pOxvqoUApzm1kD
syxbWWcc458qNYsX5TY3NeHGJidgurSGP22cTOyX1LHvWcDdY6Ho2UFp3g2DbI5Fl5Xn3sJXWtYk
PcscAvLgudkh7k4cS+ZT6wbU1Jm/G/ELrCwe7Y8jlg02QmN5LAcSTCOs+nE7NlyBeEXKUnpbJ29J
0Kya9AJv6OvSV1aOr6sjBqmwo3STtk300Nixeaox3R2nPnAPZvra5q657cvsT9845fHrXuwywpkj
x0X23bSnIGFjoU/AMkUJEpesEaW1QCoyl3oHwShHl4kiVoHxWITXnjtfHWxhe9cF+TIpXfo8bCzS
OGf/e2kNpwStzDVsDftqi+g0iELdgmLs2Ij2p8oi/r3tjfBBW09qhWJVRPI+dJVxqqtfxVT4j2GG
fED2f5pIM0UUiK9mQuZdN6rCnD+5e1uUOB/mftWE2Oeg4k5H8uYQYIxMgVCApNta14OCZco8pP75
68WMAN6mIU4lGyP2E7jvZGPWMZhdRzmkqBMBY0xpd85s/K1JitLsa5DT8OYCCT5ZafaSFbjS0GOQ
3OfOebNxmim7GgkZESg/rlwWz7AE24NUZvo8hnqSkI8Nftch5K01yg1BEe2aEJtlO9kj16OVeNd0
4D+urPhceIW4qnZiFedCFNhIcNXAugR7a7Lj3ob6WZiQRTokWefFsXB0lVW3bpG37udRPQPhyJD/
LdfMUuoxbzHnmg2KyLzGC2B2Py3hGj/MpdsXblo85qn9WE5eeEBET/TWElbPNZvAqlPEuooyP/gw
h18wS2sfQH7+KghCnCQ8BThVMuhRaMCuyBIzjtgZy0ASYSLOzeCUqu7h62HlMBY71cF8twZpvYY2
zBlEQnMwVd/sOj/Fsw3YOWMangzduenm7FJW8n2uWsJ+Mo+v7bkbIhXCQwTjfl95wbhFlejsqrB/
wnKfbwrPAAnhp2SnLfULgP/6KLR/v7Pxb0Yw6E73r7tl0SndYQiv00iHQ1shMTGi2NuOoQ+/Qh+V
nlf+bkv3VmU5DUvqvJCElL+4hNN1QX1E/Fv/x52JR7dms3QNX1KsDbLIp2vqEs5nOLLbkx9iPY5R
sDcFJzHldHyq/NJ+JEVujV4Ve1hmPHQuAgJlMTVLSxKR8XTmhUkwKXoENRGbQePPIUIY/BY0GYX4
XHz2jLp4/jvlQVXCec5ENcKFbXcg9e5GfBG1lVwl/PeVVQzFPog8CxEXVik7ZQQdDKVxnl+7Gozy
gGmJiBnbiuYzbif4+RGzkj7FO9eVgs7Eax9UIIst6SBxtCpYna2CgMWzH8bmR+rmm2QCFgnL+DYY
TXbGd9FfqtiENRN417Kq9/C7vVO3dBEgdZSzZtJcY9IczgaBGIwsJoSkpXX3mrevZ3+XtoA3kQxa
5AcXdRDumkz8plCmkQzvzcgshSiQllFipdOuwZUZom0o1SmWrLwzbvSm9LPp81dxh5gYu5yrUDoP
nF2Bt+nk1N06jxC6vCGcWXmtIP6Crbw/5kBAs2Le4SDjL5lBUl3FLHcfR+yiRK6G8c2F8J5a6c+0
6YO7nANiVfp/J+q8ltxW0qX7RBUBU3C3dKB33a2WdIOQ2/DeFICn/xfY5z/nYhi9J2aPWiRYJr/M
lSOxwgW5idMOaotYlfMivaWN6xOlPaGtLyNvYK6aSNdSBOMeqOmf3Kx+lFhDz17TdMcEh6Jb4pHg
yxfuKjVO707B/MQqMlDo9GskdXt0K2WdKMVBuJrz4d0jUYQLaDgrU+PZZHeLrczczBnRorqQzSMi
8nVJmbv2bs4VoIx2KHjDtVl8XcGC68gGStb5dQPG7FZ/hpFlQPYta58b63R7vQAQmW6m98n7pa08
2iqgJkbT2VguyK9bMogttNfeHSivCge+dAMPmgrmAzzvEFqVrZ1MkRsHuyB92YJFL9zQ9EWUvklq
FMhnEE4CYm2Qt51hDOBcp1xITNXGlrAQ6ZqcaP1x5S1NdOJ/2WzgUAONT1/lPVl2+T4HbN4UFocU
0ogc88xr3gz6NZSDwriijhV8uwNru3sIdc4HsRMC/Hod7lz7wzHMcCt7lRLzbsO7Bs2eIgx1ESif
UabXTw8QAWnX+FmO+be2HMgGLuvWFE3Xypibfc3TvtQDhCczyr5hnIx9VLnw3HPOh55DSHhje9IX
rfn5f4cmavAKXDzWn45jBIfYSX2CJ38zh2tW9Majp+B4NwaOsw51vT+EC616tGxM13qAUCe94gga
ESWz374uLGaocHSGwx3DqIMH9k9h6Xfu1fIOurnZRcyc1mNn8MXgucSbGUZ58tfNuk9RBQ9KqNvz
PNUJ67RjISBI7Qy/miREC6xOLBKw7dCDPU7EsKXR2OdcWi1wMfzOloNeIlvtmdnNfzN866OY6wIR
YU9yTeuTj54DKcpXiEAKBtN2o/gNsAyuWU+JTWtb1hFZlVJztzx2mhNQVyNdYFRtdkq05kpGhWRR
2TGniIfAt02ivRWGLj9UOdEZMan1xAjmGI2U3zqDVbDTr9HbGcnLkjCZAUY6QG7QlfvQukbD3BR2
0Jk76rC7N9OpuH2E/xVB+xTcYnb8v+jjuovyCJVE3xGsn31YoeYp3MXaJnESSoTs3thqGSJInLXN
xQEt31fVZwVHgN/T3dt2c6b6ZdjNbqpfY63G8W/LGzRG7VszW9bJUmiMXgFdQ+Xelr7kxId4olaZ
CcEhC6wjJvefc1AAmhLzISreaY5rz57q8c4F8twLg9QV7txNSx0Ud2jtkRP4vs4i52A5BnvDaWjz
I/a6CvWIhygmRZoV99dZo58a3Bd2MN+dfsbtsOCxsJFsDM1Nnmq4qUgCsBay+PeEoJlz0xRUufbL
HIyak9iNf019NPiFLb45s2kfKgtoQAQWPEgLuWqE3fsjFyvfztzfTZzfK0FZl1lrh6Ln2tWThMB2
qdccrm0MaMzW0P9n+gpcuz0pswTowBURT6cE+1il3X5mIBtjl14njIL9WFbgenC9+wPpp3k4TsBF
tAppLYPyQBRqvpnzSDhOgOO3yw6NZMAhTw4runZ9eSMouQv1Rj70UNFZ3VKdRxtP21ILpCgFjWqX
x8yY2S7rIvZNVVOgDLsSNzGW8TYBTwlgklqzaWT3ZUHa925JJ/VQHwgrQatX3TdgnvOzdkaA3JmL
1epXb/TvI5anVdFM/WEEgLszsrjZR3lKPBTfdkw9NOOf+DsNWEQYQDAQFGASZMqx36oU9UsXE7XF
QcrtL8xOKrX82XFg8RvctjhcWf6/piQJQjOxDn4vmHcRAApctgXAieVISJKcAjeCFOvQZnaouKGf
Qtk8pZzcg64ZGm9z+su23XZbDhSsoB2CDyxsHXxHRndx7qB9Jt4zBcuylgrkdGVhP8yoKlqrzJPn
saPVNVpUfdvQLNLYwDcSEuQbdx6Tm5cujngrzHbjXAR+wgQ3GRL34Sb6qSLhmXfNhzXTZYs/NfUB
0ZanWC/UtnHx+eHHbK9dzQwxhGJDp7pKeGJnRLcaYE465xiOa427JNiZ+1h+nSjH8qrPibtQdht6
4OIDuOMZD6KuP6q6obx92iDtUyLFuf+c9w2D3/jccuudKbViRXOgbk3hp4hDkHAh0L3EQT2N0wPJ
QWIohrfX7OGH0rmgpUXw6DgWv8mX7dt1343xG5G26pyTFSYkQrlGkZGQDdpy03t9u0ELGo9e9dEL
ClQaHoidbavYTzEl3JJWvonE+ocH2DrOQX+IytDkmxYSPKlCZOpQ56SjOg+WgDcST+QclEFo8TOu
h6BMCnWI7VY/kAX4W4UqPYdkXMnbJcckqv9po/lvKKOHUcXZwjJ4dlwS/SakQa4M4cD2lrqGXmNS
NNZQbTFVJ8i2wu8rec9nX9NpqK6ybzUSFjeVWGGbovSRN1QdRy0Fln+VHVW/ZB2Ow9AR5hEqfBY2
9QxWne4aWyeADYh9H7sBGepg81Id9J4ZnLQFq7SlTmXcaIcGlmg7SDJjqgBSEI6Zj/kEh0bTAIBs
5MEQS0CtruE3NaaD9K/tDYZgE1ZVqgaCPPvZjKrfmRaoZrMDD+BkqtrWxDwfTU/dZIjPYIUc1j17
DL9m0uFQN/XxjH+YgQfwNsfSfglCFjGNFY8KNXjVIt1v6eImdcgc/ahnGhYxLQan4WLQpjxmuovZ
CXBnz8O+KpYW8zrS102TGxCnBtPcSVn+LB3c6eEgHoETIpNPUXDlVkLPO/WCW8SQ9NJhPgfR2p4S
bKprmzDZolNtzFB2/hyMzZ5xJrKFhsI3DLeCSeKR1Dw1oezqgkIMpn89Vy4DKzFz0JpLSuo8Yveo
ZO/cMMGQSiZ1CEivFVubZgBbqwjaSZiRmEd/DEWSX+oYj4aWs92zCp01NcU3wyhujlkZT5V6/xFQ
7df1FDMbTrOQNZ1RW1oZw8nwvJgTXEk5AOXwmKyd4VLa3fexjbyzbMSnN8qaaBzLIESAZi+C9liU
1XhNGoJgeAwPOO/+dbBdGQdC53GzVh5eZ5HI5c7xdfOgDhUhvtWOyYeGPRLRTf9hN0qseyMYeWe8
c0OJF+2EEY5gVCi/1sCtov1/WpnOwXOuyFMPVn2cc7AMECE5iDQ6cXSEwHzKU3zMmBWFUm/8IcDo
+klsndbQjjMj1ZUtyunYtunOdLj25xEn+5BMwUubacIE335aRX5VkO1j0aT7OiMEAQM5d9MFzgjf
SOqwUoJRDBts0RA6XSLLTagatoA33ZXVj8guG39G09q4SWn6GdHbLUJe+4zJbxCJOYdZ9RbHCWFK
o0qeRHGcY+zWYj9DlFtNWRI9Uka5stXnR0Gf0evO1CQTXTuhYnc2DEzbarCu8aR9A8lYfMxUMclp
QUWiK0PHHx6Nk9OibuH2Tblh3l+nlmy0dmqM7VNKSnjtGalG04DqCafDZMrM9IJo1z5wVngwGJxD
bpnBW5r3/pQ+klB+EiZU17RbAL5B1t5oEr1VXS62xmBE16hkqUxs+FdR5Nm0vjjVORjNhpEOYQWD
1EA/lMYujOUjA2i9xWdBWkonjxxyafPNPjT5IKKzKkfvFtGewmQnVD7TU3mL0x9DaE0k/fvfRgLF
Yza69pgbdvmDHipR9E9LG5pH2kHyqKpjmsUU2QrbwP6QBVyRnO8Wktx9bVWNdSKllW8dZnKMasru
7tXbPq/eu+XPcSPLBD/jsecGs8CrlfQXKcVEusPNsNUV2Q3jvMGewzh96t356I1Jss+cBikjYJlB
Im+c+K0wBsSBEegHxZZQCIbFGd+X+S2j5nHVVpyMMN4lWzq/rH3T1votdBHkgqo5tNkw/USYPIvy
0zaHHLRgeJe0Y2Ol3QUuGGiRRD8VsbGfbcd2Yep/qTsRu1BExkVn7bxQAAMUcuBuEU3iotD2V17U
lygWrvXNqwcdZzhAcKa0YMKi9GMQXDbpkh593hhCO4slp+dj2pL71XDoaggMaQvst8MP09ndeMtH
ui2B67MqFvhGbKJgFjkQD6/xjl0eHHgVRDjRk+Q0N6jm3HZzDbx31VTTBgbjuamN/kq1FtDzQF5G
L0IqnpP9LEXyFB0wHJDC9i6ttOQctVDp21j9N2ipevamt4+jrDikvYEP3PH+uLip3sJozjdhNG4l
4QD4nd67mBk5hJYzHx1JcsTUJvXHfwlyRJHiDRK8geaCkUrYJcCZIQY0vYyXWo0GJSLiqI46xFld
B15V2dNBDqg4aY21GwpNvjPQAOkR1mjBFi2g4t5tWL7r8sCMVh3yYoC+65QFv08K6mSZ63cDZdrv
FRSAo+b0f6dg0t8KQMn0DQ9PBn3eTQASWIuEMIXKbXFKzXA8A8i62rircQLk8KEgWZ3czMCdAmTR
2maz05LmrhSFTxp6gFk/qPFeBU0jbg77HydqM9oEo938KMg1nOJMO1Qwl+9so/c6YE5JEREE5eXQ
x+JCiKnPMScxIbpOWQsBY5kOqEc/Nt7RtHt4mk6pr7ShQl/SudQDjjf8zEVuskxRrTKPB0ToTuHj
wm0o9hxQfHrQugTG7etrpNN2hSC6xxC3oyw9D7Ka1IeHbaqfQRob7l+ydsMVpjjtNzkba2HTdf7S
wjHs/TcuYu+8vGBkTPeJKi+vh2v+ci4RCvKEYZ5rgFlrPWIULZdduC7jZceizr2mBuZgG3l5NdXw
MY6e2Ml5so8tOiK0ZkYFFJtdBhqPGWUjGh66piPkK5k9kj+K3mi1y69ej0LhzFg5R+JNR9epprWT
ATmiG6o5O1Jmp7JF/HXagSEHBLAaxlWMe2XNwFBc4ER6PlVSpMJGNbylbYsZhlNKkXiMjnTkWQN+
yUu2tAr+q8bM91QYA4la5A+hSOPyjISc1DPrOi1cbLuEbuKxQ14pBSIVh7uwZqR4jiuJ8ERUZQsR
kLsAF9lWaBCUjB5OUKbsC7eQQ5fE2qmV+m8TfLQ5ZtwUg7I45FGLy0O13trt5dET1KhSqZntR88l
wC9amGbteJBFbO6qGY/iqIH3rIvI/myc8G22YOMTMp38LNY4q07OrvQsWKGCrgMyQzuvM/6GCBtq
FcIxeunJBM0yDLyatlOuI9aOuUTvlDldCc3AIY9DOkGS+u62ozwgZLT7jsV0nfXKO7Z5eyaOA5vS
Kt8rJr9ZWFMKvIqXcXrOzaZfJ3CPHtWsDyQHklPGYnJSS8eaq9UOZdrWfGknsFR9nj6oZTiBzsQQ
QVmsSsyHPrqfCufGZ6RH4dHGvsG4H4pj7YItgZrT7GQy5uhhROXoxSh2eVc8jUKDTlZG0FXyPrsz
uugosh2lL3n6T1gV+C1oh5ROy7ml7RNflTVxlNSDEurVHe9V+L23uSg5nZVsx7zcmXbl03J2LJZe
KItKSZ9hf3nQnUmuahsbS/UpxiLhTBCV16R+g9yRPpUz7meE0h3GNEm5CF1IBsuRrzNQ51MAZK28
fQcmZe/VDHitzlALSs6joJYmec+CvtgvB2w7UBWth7FBB5/yldCjL8mcCRmQTY/3WecP30UjhrNC
NLVv2MzfZ3kdTP3eU1d7BgPfbPO6SPEk2ZC6+ZtEI3tCDY1j2TNCSD2bcR6gPTjZSS6uOsMYel8Q
FNxNEZ8huETvaqfNN2zpQPiW66fZEwTTJF+gBufH16/kIfJDpVHMygjKl0CG28FPQgeP9cAWxsC8
3RZ7RJp4jTgM1doNy5OW4HB4HQEtC90I0jL6zNyuS12n6AYN1oTYumGsY2Nfme3DvDxtSYYRIqke
XTOPW/v76wrYEhA/20Oqznpgp1BtGCU6YfU5BuOdeHJ0n9rFAM7AkhOc9dYVnD1C5E8jyfDkKUTl
UYAVcQLzGutbb1GKCZqdLJg7KzsGvVU7EAhN0euPnitkwoQPCmRabgpZTuywRb12F/NDwzHBN2O2
nwm8vJ6Sn6u0+r+Gx4mkUM/ovAqNXUZHMY/2dJamheEkSe8VUvZtiIhfl5wFydD95UxBj+PywlzD
3VqCN2hdg3Tzp8IVF+xS9bnp19QHww3MrDcOXjurnby7KnXf0OthS9OZQwIdmwSg/vjUFqG4l6E2
rS3ceb4mClzMy0g14Xk+hVo4bqYKDxS4g+RpO/gykmzgu1Etdj88i3YaPUZg8naAEKdnGQY29tmf
yMrY+KZ17lTBvS6Nv1bLWb1zTbGukVpXbhvUVxi0vEFy+PVVZ6iRt8dKGJxgQ0B7YPbki/g8p0Vx
L6zgU0SmceHkS1+EW/8J8OruQqOMILL16CIs/2tLq/Ar1fWAKE253myZeMvTRTvm2mDx9h+z3IEN
MiOSzWFz4n9e+GCa/8wac7dxeamNjKNc2eOzJL7aWD3mGs07WHoONZi+whVdTcG+j7TxbpR4m91U
pavxAZwmOCE0AQ4WhoCL58g9U0Ht2sd8G1+ak5GiOgu98HZJbf43iuov9Adt62K52Ea9bp8BdMIJ
Cupqcbx2UODKt9Zw9CWIN/6FghyRKw3QzqaOuUPuOnIVa1JtuH+Ep3l5iRevl6irp84VEwP+rKFo
xeFnjk5AMP+KP4/ge0x+YHb7adchux7cTM0Ph1JOr0jYRqT7OckpYrBVtrvv0FisSxX81YvQvsiG
xcFYXnpTljP29+g9CQd334XBUhqfQpWBunF7vYjUwYitabcQjgut7zYFSWGh9i/jYow0upJSeQec
I83OHDTkj2UdjRsdUalmkJINLn5na0mlvd5BF7qdETcYsIsJf6AsH6aLQlZFb5HF0TwWW2y28mrZ
fbTvenitMWKDLsLxm416sfY6MzrJpgfSppueb05Nt6cfgABzpbBOjPLYz07uhxrDdhBsaDtu+cH0
bPQn3QLyT4SEgLrxM4NRGTdusB/tKt/DlwUnOtTOZz99YrT7TQzOwpFjyIdnMn7Vmt7ZalSuXLIO
5/IEEhvuIpdktvmP1sShUTCS2TKBtv1BGr6BsQtLnyUfuUKAkMXoQ0DP/cGQ4F3HYjrONdq3XuUE
R7ya0Xyt0NVYHe+pxeGTxJ6zHhWZ7hH9fA80clmIvOJMIgC5xJvBXVu2ugy69ejD7C2bQ/3QCbgC
LMWln2CYw9gSTauyU/pNU+Q0KZ36mB3rZlu5yYyqGw+CCOSqaRoMYQOEllmatHz8tKVZHhJ0PKAn
75wydR8vT+r3NLPi18LL0M8N/VNcDfjO6vPKMbTg2tcKm04TxSdrkj/oYRAfSLrRbkoJvQaadYrg
OZzJ82fbcQI1BORB/aks1zmDS1frZS6zrZzhn4r7n6q2vA1jLjCuVjpeOElsQNwgcvTW9nXvrj0B
pXeaxmPWWr8I54MwgB/yYy5mmseSGpeVFdwNr/AbK/vlUPaz0u1SHFRs3Jh2Ts9s9uj2Ksp927MP
BzJWb11o/TcLx3yTGJFwEsj/8vSDRGN3hr8fbEvDfuuYEiXDoi4lrnHzLllmU23CFY7mZpbnLLID
Mj3/XLiMsaZteYA86EZccmmHd9dlao/4fWwAMI1mHiZ07i1r5QpGqv3uzqIGcmhIvORddiRJM+yQ
eoAyi8bCij79ZnhAdQ2D/NU44tjQvdHdGwkWx8WbLOtsP3ByMNIa+GPk+q0tkN6bsTgkrgu6Yhxj
vw+YHjYj8wz28HHHxHOpcgmmQxvO9xHCy83GvkRhCvocd59xS4u0/hQY2agSGiKuGwbm3R99vbg3
PcqaOk+IR1z272ZuLRVuBGOjsHAoovYBA1br0Cqmj8iqGx7VeT7OUYXA6gYPcl0f6ZzqG9MoIYCK
zH6qHIWFO9P7yGniFMEOydsp2HpRoF2hFVOeulhwMnxUV2L88oNJoXUqYk6iSTdd+Q93Hld9BAok
yJCL4fAyrk9dc7JmTt751MVbjxs7BIPlMjrYrTrb74Ms83PEpf08dAwPwzGh6yMmiWGOQw2gbigX
Vrt21amwHRlln/sISw603GvserMPrcDdIG5iOXAzm4IQg6ao14PazmRHmM4eYTdRvhAiuWsKLnge
knUomXefvu5eLktGGkNEY4IZbJJU8JmOurx5ChsCfwYl8I606cmmuL1R7jnX09YXU2PDxAWoSZMy
t3Mrne6vm3BM5B1N5YNPqDzlnbFvJAwCjMdg53t24WEmITGnizib9h6VnGKfTyGeiIKURJYguGdE
t1dNyl3Jc+ktXV6w7Dk7u4IZ4gSlTptLN8YnTGfYbEZ1rLkczdLbqyGqb/gLItowvJ+1jMWzSMN3
SD/qKIa2Bc3NWqA6vGiRZnzgI+/Whl3/0tBJtonhineOgtrBo/OBQBdIsky6+TbvRuiNFn2xZvsb
tHL6lOCM115PpaszOwMrhiOOzfJShBB6BmhBB5oY1xzCw7ev7Te/vQzImcuz8CWS6gyuRNgPbwYJ
2a2T9SniPgfrEC74qm0xBCsL9O9rYqPN4dVstOBYuKTccZMf4g6EjCbCZov7yTp2tEodpz7t90a4
BUDpy8WT1uEQe10rVZn6cYwlPTRd6sOXnwoi/PtC0bfUV1BXcW+ipxR99Rlwmiff3tXop5xr5+Hg
NV5z9uz4GwWsri9G1EdcX926stBSmrrvLt3yYvKQnRbZrQq7fxMw6p059ZgK/vcltE3tlMLD3Dkx
RZIvnaFJaVH7+vH1z1glFBnx+DFB899ITAv3WA+bW0qYpXKL6Wp31YZbnLXPVfvTpjI31eNfym7k
yahKbeXU6BqmXXPzD9RnFdbYhPqKSTrz5BLSy9eNLR3qBSrEX6saWU1ZfbDVNLiijcGxj3bROceh
M5nNusT8h6Ync+tZecpijUlDWNz1WbWcjaMquhqyaLiEHgVmqgbqxF7BwA9ayTXus49Mb4t7llAd
R5kxJ7lX5oVjQvA5ee/4UezaDvbWMPmRMQA0WF5I4rREApW1LfIm2ReLPutxPDlMixk1lq65w4z3
VxeIExDXt7QxcwmO2h9VgmweMdpcmYQotKI6x5STvz7/lzymgeU6DXSOeCA2PjhcbOiFH7+TfoLc
0rw7NMQAUI1AB0L5uZkSM5vaYBWHAZQH2l21lX4fEn0DRmdew+WA0i7H5GqGbnJ9/SRgLq9sZboH
t7/AY6ofETSsiwS4n04hX12UGofPGp+ssI69SdHm2i3ZcYXHfIaM5RmGgE7WkxcrVOw/moGzgWWm
klZ6HB3dOvAlZZOl8E5wYbpyJRd8gS3Ep8zzmUHTwWdGzaVQ7UfIhW9KRqKmAzK4wBAC4Sb93Tnh
henebgjL9t4TuT7FZv+n9/hexUbFcD7Qb8MM1CIedG/H8xdd+6Vj3Ridc1aFz6EX8SFDs3hTWYh6
JsCSjQlQ9trA894umdg2w9hXabSOm8sqasKJCxsa43sXR2C0nF7lbOfHXLjXKqB3Is3Rd7+8a1pB
kgqWW7hmm6h+Owwv3LwK9xWJuXW86HimF/1u6O7y4xy3fjoUzzzRemzz7ZPQT3QAmVyvSsvESzD6
bVpaj5gp2cFNGANUmfD2+G7HPSFiD4TwQu7BcLOZGtrn9IBPL7GKMzZvyMiG8Ra7yQO6nkuZChnx
10PUBYl2HLN8WmVFyvVBNAFQF5pMXuGm2Y3UHXcxX4mVFTYNM07RPjuYQkeVaxVNKn27g5IEjma5
nuiDy2FB4jdAZLQuWSWAmJk8FJw2LhSZsr+MHBE4de1fZh4LwQRqXB7ie7Wx4tjDfFF5+G8iHsOV
283vzJ/F9mtTszwGPG0G1z1FW30LKypf5gYutdmbK83lG43FLNYd604wmIZcEl8ZFSFvLRjffiI7
YduDee5MfLwDedvO/EhJovh6mrtn6Q4u8VC6QRpxYgain7WaFZ7M195xuJUPyVmfDEUSU8idYLxL
3mSCtW+nt5Rp6J4L0+8qg5Cte2oiar5EumKdEKZ0OaJKS72DtWfqf+LCQGlKhbLyindVrrsPQujv
DoIdHb6q9EfCjfxr3H9rJGDGQ4unZngjVoWTOh4vc7Pg6CGdJExlTwmmhNMgq5C1nwLOXIPMRO2V
0Z167n3EKfVjSBiRoXzdfgszqofaVidmgpNA1t0EzCrAjIF3VIEVrLqLW83dJVhemgp3s5XSiYWo
NUCTowi4LNsq3YKu20irdI6vF2P5KQWqz0bClGlllfGHA5T8WPXSI09LXagVdvsomv6VCJmAA2Km
qh5E8xcwgAzjtGYO9j3OLefuyMwGgYtnM9MjJNAyfJetUR659nJFwfBG983yqC5aswsxqJiNll4h
Com6aDn4hXB7MlfOlN/o2g4jtLh0Cb1C5mz4tRVTDaY7H1atckKx2huiNBAvBycPTw5tQxPHCXFo
82ZkYkjBbr0ouF7o6A9KKlw6dNW872JXX8lJB9EUUwNcVy3z8JZmQIMb3+Ib8YLio0vgwVrhrD3Q
E8+h0e1f6UuyodBkGLLDcF+qewPC8Dj7xM+MjiOgRjNRAFY1IOw1KaI7dYdzNFT3jhr0uc2mU7Qc
Sm2amTkYr/NSJgdhFR+a1XYHpMl6T1qdKlsa/kzym08rap4CoOf65TUtms4+YH5Qz8ak0cScTzoh
FXyIAEtxCe6+1qLoTymt7k484U87V9EJUS5ca3Lw/CAicp7F7Y+gEg+D+ei3VHN+sfE4V26cN5rp
h3VRaYchdrQn+gAwmpnES092T2FqYpHo6C/gAHeJZ3LN7B/zIadfh8MNoiKK+p+xMXaRaA9R3Qof
B5AE7O6m+5LqPod1TSduZUwNydZRWw3+oAFVzuKOeN5iJ3vpbl1ilr5rQVGSs/W96JIcO0LPekHI
fYswQsAUD+s+VCU7ukUc8XX6f31q8H+aTeq10u+SaXpO8PGGCG6jYYsM4WJ4z8aSiGef3rEiE40r
R8omjMLcByx5cNmC+QedBOfI1sU33opy93p2KDzSZjdA8oVB6jIEGJviPzy71a4zHfylNWLebA/n
ORZ7irfnE8renxjw7r6y4M3naRtcpwXd0yvsJlrWxgcOkz5vurPCkdjtwjZ3Hz0e74Wnr5CguWwD
Nx/NMnrrI5u0NN6Z1CsZJQ1N8yxV+TcJ8Hh3I1ar3NjYejG821OqcLQhwlm63WOf4M4oe9tadSAs
79OyAn+5gjCa/8kKE5NmaTBF1xw07sj5T++hoXfm2NDvq9QuIshLyKX6wWChOOhBXm6lkUa7Anyt
PxH4XUPCnY6aSn8LkdFgGUXglYWn7j3xVVdyDZK42SnakuJsQjJcy6Jn1VVLrUQAC6PtS2xjTa5v
PBNvlJ2if+UZIdTaZXOvB5pnaYap6YbJGzhjBkgxKn2y7uxMfLPFSOAoZZDlh4MS+3YxBzZVIjhE
FNFRqxhKLbhjJJz31AqNK1OR7yk+XKobYp9zLubBhbnwoi/MIRsEHsRrOOv9nbvz6rWBN1RIrDWR
awSpK/KfNqlYYhIXU09hc2My2YygMyhg2TcZvedG8ST4bG1jp42O9bLi9q46Jbk7EhnBDe+NcXKZ
7m7QMIIQcXLy7CTej7E6udVAeDatmy3oP3LSLbdHati0tUFt3ZUR2gKoSptFFuNU2lFloyUUnb1m
cK8XQ4MjYTpqmY/+q1Uln97kmU+apT4kFQnVZDPK74anQYWlprMhUK2S7r9CTVab8l0S8t2yNBd6
PgoYoMVupPajI9priPc8iNv3ibn0XKqdymXM6JwKX5Nj2znVsXxX2hT68QSPpM20b5rbWr5yBqJn
qOJUpnhoa6V4c6u4Pb7UU80QBajxsVzH+j+w01uGYuq7wOy7MeE6Vs0yMmGR2IbkGxFnOs3wU127
ag5hPb3lRMLN8QKz2cJ2NDyGTBAcwvGh+UGg/SqGhyJwdCtsCMEqB8e8Ghhssl1skx7nbZ8rebTq
klbjkpEbxQIAneGJ5ZfXS2l7//OTbvFlJdJ/zrpOI1/PZ9hmOq4S/km3Oioccsw3iey7E5oU2nCi
DW+iTeNr35Q/iIiwrf01OlpsWsm/kXBkMiODFJw9GWeMwDsg+/LNdTm295mFi6V1CE8qt31WogXV
DPi+bsNLwe5EyyD2dC4oK6MNuqfFuGszSigkfIXJUC4LjEmacQKo9dJdtVkzbktVydSgEnQp0MNy
sMvPnD11LkkHEUTkuG/bOHFz7Pzn18sLyf36CZWMIBFfJLnovK+zccwMfW2kDp5pLuQH/CEfVlWO
x2DK/r4mNZbR/c3NXO5e89lhGdLGho1tKGF+hjD4iIDxHEzVEHtdrhJz1lKwR6ur39dgYZuJK6rr
ZL8ru/6e0uh8lAu7I54gbZd8C/dLfP9mCBYFGWHGUd7l9fd+OcFeL27j6OxS/G5zR18p5r+lO2mb
LWKV1RHItSoECi2IdtqowOMmzT6QqMVm2cmTsghAUNWLoZw1cXSGazkpc1cCLll/LZsOvw7IkLC9
tYoRYwisppt4z73Oubd99idiQLPNdAsjETj50quAhiAEXzOq9jYtOVnOfcvkNZfPlycTP+L/X5EH
0Ggva7hlGNWe0BaDqNw+96Hj7Cut+jV72aal1PKhGe7Z4769SzotOVBJ/0N6reZbKZYwcmRsmMgL
9MM0O4a3jGz6+Om47/Oo6z+IuDPChk9AzQ3IPBn+CdokAkILZjJsjfqt4Vy3DRnsAnhIcLEJ0XKQ
Zhb19ddvZe9jOsJR0XV/ckYDFSdZM5jVG1QlTAg6DV+k+SGSulWz+x/zwDLM14YDwauPV3SRIl9Q
4O7U7+yukETTOVtOtlfvqrDk6DtMh1feFhjFflJeQIiUxRf05MnOxGNaxkM05Pa4HHHvUrf2/zg7
r+W4lWxNv8qJvh50wJuI6XNRDmXojUjqBiHKwHuPp58Ptfd0UzhEYUY3tTcpCVUFZK7MXOtf30/W
Euu1HWiPkAIBWP5RAkUAcVLOWkE4buGxUfATBDiyeDqXu89V2rG6roUczgyq1ONLgz80J/OjT1cA
EhfnnmbL5kqxomuUe/Riod9c5Wob7gaM0DdKG2OOV+NXI0X605Did86woW9lbIamcUnax2jExiNz
xwarCEYFdetdZ/n7+W+ANMxP6EpXiEfSQ4FretSZhHM+0kGhsHRsrBRlUNmQC1eNW6wHb86TOoXW
tOpDTdkHg0R5uYsGO6m+aoISHsMKO4C86fDlqxsBRITZ3jpK9/cLgyXZtlWPVBD4gyHmYE0iq1+p
bE+2cFqsq3M3eRjCz0RExM8sgOvUVzkzZpnzQmPfWxPn+RdRRlxGRsLWUFbSCaXqN/UIlGnHl9p8
dOQi/gtZUSFRGM+aHtp/YyvRA3U6q0IU8QuEs3WUIuMkKfEsZNoXPpC5xw6AdCwXOJ3/zzDQvchp
iEHJWFY9vxjn7nKcrhTRTI5mFY3arRHR0WIlkAe+bJOu04/nF9FTEJgo/QPgOhLeYxEUTt23ti7J
eghsnFeSpLa7JKCBbmyZxIt6jWdOhQO17CFdoALe9M5Tha7xqrfy4GjQlP7XT2Q1d0GmksYA6fGs
NXhESinqVqNM5B3m7WgUS1G5FlvNOKi6dJQF0gWtbv3QrYHOhrBO9oGqfKWgrLw4Aq6aYQkQC3Hj
z3NJNE+qm9ws+0OFDcDWSKIEgTal0lC/p4mNBiZSQHpNVSACUrzRFPNWsyo8g4Ye2U+rVjsk3RHe
0RaOMEnw5mUQ3uhIo/zsuDBZ1eim4+ld1c5BLWhP8zGi3gg5tQqNmGGDcYUmj1PFxggciQIDVoul
r7sbzGwegxp5qexF78aounbElHorEa5UnV3IWF1Ri3nyRQo252iQ5hXDW6zwWQ2FkXOmwo1FWf1w
/lOuJ92cy6V1b0JAU/GkFfxmoFUO8S4hZWNQz9s2mUl+j+LvdetJ8U6TaExxtaG9b5T0SUPwkwVq
dh0qmOWaJf6CLKLybQr03XwfkHTlvaG90od2K3YoJMPG6r/We2Yk7R4KygZZ6Q5NyIQxPVyFxO42
Qgd8rYeAwzJRjKDuFPrxrKBC+MF+e0zVA5EwyOCwfdAjjw4tDd63Ni5VpmirGi0nnVHz53he+FZP
i1zv7AsdGqerdtTbxEaEkxKJ16ZEZbOkpSABaN/Xhrt1Hf01IjEDXJeuatoXR4m7jhV3K0W3GuqQ
o1uaD5VOSsOxgHeqiljvzxLVsuu/GnhfHc0Wh9MqhBEuYGeolnF/CNtYor+rwJJbIzlca+bXnGpw
W2nllz7m8OBQg95nToYCHJst0qTuwZCxojvTq5Cg+bss5BnErUOTqhHHY6tnfYU3APfDxFa27sIG
7ghl26hBM2C5acv8QT5FzQ3+miJ9FzW1OJFUqneRQAFUSLOf5GStjSEy6QL8LGygT1/JHykro2TV
RHDS4sYrXwOHWLdBz/E6pSGqHNjcOyCB8m7YdIb6pbReyNhViJnLfdGmBpLIzjj148v5RyVk39ep
ZIlN+rgOFgQNOEOBdA8mQbovCizvDOR0gaCJZBpc69EixcIuTruqW+3W8HzrPpQr6z7lpGc5HJMs
C9sYbxCU+9jM0CMDl935gylv3ZQDdskpH72VjPPHOIo0nGnpdIF6GyH9pxEohg7dk7zsB3hNtpEo
kV03bPrFQYEHMTa99QlPKImHZN9J+ASGHZ4f/tj1jTLvpespaOVoDlZi352M2oKpXtS7fowNRTyY
9JqgvZQ5/a7E2KE1B3vOK+cqgIaMpNDIXbx5SL2d5XJwa1fxEMbHs14+M1QEjAh/fFX3qRn33LRa
vDrLxzuXTaanW0j9vWh3PkoiKh69g0tyXpX6QMdutAl9gFtUtYIrsSuuaITZ6Bl8bzENnkRRU050
16zFDAEyEkekFRD1HIu6hgTLPxmbDYWyj3dWRtm7xsWsDwxpWzlWce+MDo7AfCu/eqD6uqbL1HqA
FLT1c5qXvLtze31Wiv0O/eMbHikBLQK8kLUdg/K4bYxb6PWFf+vWqvggyPQZKGoBb0uEB8+4JtPg
UDbElPWQofRiDW/lU0ICan1Wbrs6TcJGL8k3f+1oyJW9ejXePWxd6HwI7Mo1zFdZCLddSNwGv3Md
OT8pMVAFcgbaFkXvCUeklYH3xElGzkEaxoTL1EHbMnK6h4gApzpU2lt0LCGJ1dShImREV43ldbdC
GhwKjZLnWSrK/X1wB8+1MbC8qSRTXuUxndfnzbcFv3dvJNDeOXNH157QAw8upKPauAZHw0S+V6mH
Z62SwzhpZcr1Ah1BlFB2mqGoe8yI4xNxTthiMBdpwSED8067pKc/deGtPqT09clx+SwKYnXoKISi
QR3KZxOV8FFDrbjSLa14lrLkqyGy6imZVpzl72sFe8YTWdatEpbeFR4BKwWhPjLwsti4FmIHlUbz
TWeRuNS0Nt/S9SvhUlAme3BrcFsRF5F5oVxoQcZzRfGqwnxUKem9isc+LzUTkWSGWOnkkn9nFa5n
R5FFuaurNBSnMOqtGOJV5inUX/V6xzGNGmMZ7xsr004x+zNkELKO9sPLbuQ8p4sWY+27XkkOmB4q
owZZsNkjkGWl/RP00TqQohjapCquI3zjcrES4AjIKV0+GAfVDIS7jslw3+lgSOFHYjwz8h1pYERL
KOe0A6T+Piipt5TGGA9Dx1sbpFt7KhFIjPVvVJloNonRN+f71JBOtGwkB0sCEy6ZWKbqKLQ33Rgr
zi98PhffSkxn4tGmg1zlVU99VBnbBBJKMRz0tuUYlWMzGD1ZcUCm/ahlmFeqgw+oQLsexVo3pg2h
yvSVTiPwydN869haLymF4pvzi1eKbxAUaBJlIp+U1sdgBERo2Gv6dTPSFuSA82/uc2rF+5XdVE/2
UYxZ2KIkHWUFUl/ckY+/SeMivynH3K/pQcI1LaDv9AvnULgQ/JH0b26cr4NmpveqqNUHFvsVgJiv
smNKO1NG3aDoYXcVcH67kqwA/J2XAnRSAulWye67WGUrDWL3CwmiTRqVr5DBSKvTA+yu5DpBi5KP
/CPHf0YcgoXIUGMB4Co/3T6r2QLFKa0vvABCDAM2Wufd3vlFEcRuX2AzpetIlUY8QX4uiusBMzYv
Y/KWSXzftdHtoBXplcT/3Z9/5RvOd1ke5Qey+wULhso+a7tz4GUnV2Cr28Tu4T+lC4bEMbNQYEV9
8AIqAvgcqfsbvwzs8+ZZHEEanYWAUwHXY8qoApEUbVA9Gjx7qXuwlHXFuei9MaK942XSG+5VP5wq
+5WEyU2dYb1QdgjxELH2rxE4EDoL2bMI7TWSv2gT1Qa7wB6VjJCProlunGLb0fmvcRlSlq3Ak7P5
37BrCG6lDiy5UigPEX4fDzRBWfi3Cg6pnNGgwCIXWJLnEhN9xBBRw0nGTKmWD8VBzsXQrgYw66Lo
1fvWp4WBAWI90sLd3itav87++im2HkOVHmolpitbLMYfw0xBGsysPf+DIbHMm7bPrs9/6ElUfmIx
/xZEuQMSEPWshQNab1epOSLDupFshGuJl0by7RBW37pMahrEDhSO/v5fx4RyZpGRPP8ycPrYlv3s
zQkd8xiktBAYXmIdYUJgJ2iFoi3RQWTnMVvBHrVQa3BsNkXa0VqqaitdGXwABp6yJ9evtm14I6BR
valKo5A5bbKbEIwC2lAgiiR4/+8fO6L0qtW+tFcHM6ec4EXRTeJzlkpFBHTnK5x/5/o6Dp/hiM+L
TSxWWNTytSABzaBzq0MJm6cgpdBlXp1/Pr8EUXareGq9D8XsvT8D6XwZRzza8FGnqQ812zlSUbD9
zqO+HU/G9fhSmOYrxAoX2VwV7VHWX59PJFpmcSxxhr9f/jqlRFL1F/x55Ke7P9O/MdvlmVr+PcXI
Bm1YNfnxv58AYKTx//6Nuf77v/jva/97kZbpr+ri37J/pjff4p/l9C/9dmXe/e9PNzLUf/thm7DX
6O/rn7BsfpLWqT7S1v9f//C/fp6vQj/Yz3/94ztO7dV4NddPk49sdgPI9TzMffctCkea+3/RmsR/
yum//Bvqrhn/1E1DM0UJKoUqa4b5b6i7Lv1T1UxJ0zVT0y0QYLwfnOPK+9c/2PH+E2o7R2NDswyd
Iwzc6jKt//oz+Z+cHkWq/MaIdhct9f8H6z6Su/9D9hZkSTXgWRoq2PiPRG+jUMmJaIjJVLL9itw8
UDC5pdS8jxXjtQrNN0VJnlu/tD/cpL/H0kdk++8Q+f+83UhE//7twU/c8l//kP6X5chYxHmSbivU
TONcXYnZ8fKVR5L3J19EmaDJQYlIHdaSpq3JX7g+Su8nTEueL18cVP7nV+fxffzcnWYUg1B1ll3h
cW7TwLxFKr01tvUOqpGz0o6YcKzcTbS+/H4zt0mZAO0DvckiLel0W4PKGOEcAXjs8pWl35n5/34C
yvgNPzwBPeF4Tirb4Ju02+xHbYc2tPyjvGNLssnscoG9Pn7Szx7HBLgeNmj4YReadt0pqxY/YM+F
SS09KeJXnTTz5S8zd5vG33/4LlZM5jySkOLn3b50f0QE/ssXHufXpx9/vHsfrix7jR8gsofo6IRX
HaiPxLOeBlQFUQCJo1N/AQreKU5+10XVll0uzbJKtvZDwW5z0nV9BLonxAG2iN0rlUVfULRvzLI3
v5PDldQoFCjEzeBF+z6Pry9/5rkhOrL7P3xkvOPUIkFeZCvae0cTeaJB4O+QDgfdwl2RxqDw2UOd
BAvwOGoKC43Whzi7QW5mAb0VH13Sj0WY/4okHJRFkNUrMMM2lZ2TEl9d/m5zj2MSNiTMZgRjkE18
Zh4EjVlBU2n/evna0sxQlSeRI0iwXm/8DryfGUFKax7LurGFQnj1lXSnRckrjbKYr48HIm8To/l0
qfh45q/OdW0To4tIUL8i21gtfJyZCSpPQk3S6kmBWYFmi8f+S7bzdvId0l6cCi073fT78F0Ul57n
3DefhBmKp5QR+9awBVWk+6uUtrqqfsMEZuXo8quWaDBZYW4jci1fBny40IX0+PnGr2lW7At6l5Wo
OaJHeY3ExFv6UDOTWp4EKFmjdt4C1LaDg7LDEvPW24h32vWwhr219jcR7L2FWz33TpMY1QKxS9yM
8OGLEPY8mtjVzcJD/N0w499RdmqSwkaSMqvnmna7hhELTmElrKsVquuN/kK+aeELzEwLeRxCH6a8
p9ACpFqsSvC/Vc5FjQckMjQWAsrM1kAev9uHqzPfMBUPerYGNrwC1gl4V3ZlG4fL92ju7k+CSY4R
PVaHEuNcfSqLg+cvbATmrjuJFUHsg5oQadao/G9qgiTbvvx5Z+Lr1PuEDrWhaHt8oE0ad7zkOsKt
LjLvMuXl8vVnJqM0mfdohGmHCg2aZRxaPCU7Tb/RcoXIBfM0eSHWzQyYcwj88Ei7rnUByDIsBeU5
xc032QS4vF3+/HN7pPPvP1wcP4fYwVkTdbWNCHfnHCz9HvAH1u2b8Klae8Astj1GwcrKdxaCxcyz
liYz2HCwda48JkAf/xy7znuEfpe/zdyVx99/+DJA8ioFRaJmp/rJUllJCZCXrzz3DCaTtmTKugo4
JDtwrFOUD2Ox8XpA0Hj58uNw+WSNliazNqSbtVJpd0DzRwZ6UEn7ZLhVC7T0VNpPDHq+KXifbS6/
2dxdmszhekALwhl+rOzdC+5O/+PbP5nEcGkQzLm1YRs97CdERI6wcPvnNsDiZLkHAtNJ8SADsnxk
fB6SHSUfG3dt8Oo72rdsYWHPMlp5ffYkxMmElihO0kjE4BxwX1N/lDkVveynOaAhAxle/sK6mirG
/eUnMTOqxMlSLvkIBMtSQfKjVbvCMI9Yo1cgtC5fffamTRZl2uFlHBk4kFQ7cd1v8dago3RDd9+a
DqRjZit3l99oZvROfZrEPmkyKdU0uyhk1ksc/MxS2TmlsasEZT80yjbylzb5c7dsMsWdivBqaCnc
df+lp/2WQLscDMfp9sk0FCezXHWMXLJiWbPLbbORNhhJ2tleZQ+HjfUmXThkzT6WyWSH9DCqtnPH
Fu/7dXGApLT2XuTHZittvSNQw7fLT2Vm6RMn01ylhiYjpMEdnKVPx4oSg9rc2JM5/7PrT2Z7pDie
SOoZFwgEyHpTAjPtYKdSRqM6/CdvoVuTWS8aVm2hjbU4O+DRrITEK62k7qbvu8BdmPGfDyjdmkz4
QmorA+i4Rn4eXWUerx2EK3G/EGtnzilkhX5fklIaeNw+D03bEGktb3IIYKViHdTe2uZk4Fd1gruq
/EIDOh6WOIXUnfk18MuvkLip6GnJl05NFGyko5OJg/fSpxoH9P8c6Lo1iQxlWnpx33MoQ/ZKX9e2
wwRhTSp33WzVXX7b79WHy0/w87WGStbvX7/urdFvFxqt2qCCbvVtY3gL42/uwU0iQa2ooy6+ZeuV
a2CyN3pu0LDy7fLnnrv4JBLEquFr5Bwd20l8IKrOFwcHcE+QFnbp8jgJP3sAkxiAdNdJEpDv5216
c4cT7DE5iNvssSHeKEfvIb6Tr7otbu8bjHL0m3x/+XvNPY9JUBBlPVCNiCWhKff1CJAJstXlK8/d
sUk4EDIUysiQLJuOowixYB68ZeXt5Wt/Hsp0cxIHVDXuVE6yhu06ww2Fh7VAYz6OKpDTpMPltzhv
tT55IuYkDoh106VGRIqt3Eq76K29TtcQk1fdNsBc3Q7shbf5fK0kvfz7hKDn1CvIuei24Qb3lpid
OiQKgqrd5XnwgvHfW6MZ6QZ9fglYBDU11u/u2q20RyhvsL7wIKKEYWLbQIub4HeHFpfy7eXPNvME
zUlQENCHxz6wOnv0UBis/IlGsb2fu3829MzxbT9szpF7h3JrstnJJB1jnGhj5o9/9sEnkUD2XHHo
BhN1TL63tAMNuE248Lxm5os5iQO4iiZaXHHe1ZQcD0IhvMEN2t1c/txzF58EAQi8bu2Zis4N37bd
a0F31eULzz3J6Sz3LKnXFPYxrhHvCkHZ4mfxHaTuQnCc2cHo5mSui2IbIVzgrrRr5x7h8F8b8hzY
gLSptsJRPtG4c/mrzNyjsa7zcdRgOgRisiUljaaiFHRSevL68pVngspY3Pl45c6DzUKTFsOdDhNm
mpR0V03zpuvVwrZ47g0mU91RsliNqQXZuvImWt5KaTrEQf6GQPl6+SvM3ZzJjIUeSyJp3K/KIhRB
kHG0O16+sjR36clslUu9wJaVNBtGRsf4AUXaoVqFh/xKsOVVuLMOwcJjONd6Pgm8xvgJPsQFsRkE
XTB6+qvq+qk0AWcVAhCJ0FO2dG1eK6oVrAbNedOk7gfU7l0hYqpGFpSUufhFKbLN0EfXhgNHFmAZ
PJzszY3Nd2+QabwXPZy30i8aG5AqwhvH1a9Ihv9IeulZw057rffubdOOZm9qsoldE8izjLmTeuv6
7imTnWdBbbqd2AbYcg1L+/+5cTGJKTgSlkouUe4qt90GEP4OQ3H1zTkgH17TeSut041wEK2NfHP5
Wc49ykmYCWu9EdpG4AYjVFR83HtK9Q8vPQk0VAY9M1cE5pD/Egbvlby7/JHnIowxiTAgl4pMiUpy
FNt+S1fjiWcePwOZ47wfbWN5u7ggzzwNfRJgNABagdLrFjh26cW1IBYP/Z0sqxhEwPSvyvwFkVa9
M4qkO7YOSBNLOiYZvGFTW0mBQGNECNkXfPXCzJt5WvokLHkOnnJippq2Lz0ZGgidZuHCM6k+XZ/E
I98swl4IRHy5HFSdCX2SafhcFIgJY0dd6QbKQCXYezlbjJQzEGYxK6dNTrRtrYy0+pnVSBe9CgrS
5Wc8s0jpk+AFmCo2yObrAOK+uN4XVdumS7v3ueGjT6KXFoldOQjsCNpsnX9R10DRruW7yAP+vwJN
uxXwj1yIX+Pd+yR86ZPwhfWp2Slj0isBbtMhr/RgqhRwc6rym1f4C6fUuVExiRn0JKUSsV6zczx1
fWtl0vN0+THI51z4Z99gEh/cVguC3oGQLnt0LgX1HR4QlEbTuoVYLJ6QMT/l4eCtDIvWkBHqTRNH
+ao3za+0gVWgKBycdZyVdTF4ESz9KpXlraBbj03vXkdNcQXk5tR46MlTC1+WNDuxi7/zoN6uSoy4
V20zPNIHRP3VbGTU7+1RhggbQw9SoYClQwXBIv6CLQ+COBSbHh5LFaxXOuRyTMjrCGsH9LO1cqvj
TuZn4ZMeJ3AT5ANdV+S6Sus9xkvLiun6iOSXFPYDLgnflNrcKgJcC7gvmwFAlGV2pBMbaSUPzrYt
5WFTt8bXpEBgnQK+gdQfyl/bIDvRRlyuxTJ+tOg4WpmKcyw7qKQVsmEjU46FlTxaToWpH4pITGHp
3E3u+6R4dPrsBzY0Ddt2U9y2dPLAhgq/pap3qjw3XCVVKGNoab27zbAN0xqnlRpmYFnnLjm15h3J
6zc/YEHWaM5S850zoLQHY033p7kKLNcGKfmlKAOUze21rxUeDVXxgybV+wr+O1TfGNNll87VPH6O
RFdacaC67qmgZllDk71FC76flHd6giAOcdkRVbq/VrAKx2EP1WOYteRIvIym7mSjtt1L2dBKGkn6
TWrVV8C57vzRKdTJg31YDBgyamu5aX9UaYVeuN0pgKUh1deYKQtfCz+F9dy9QV35jg5qXQWFSqNf
DzQBikAow6Fj+F2HKkLLNE5Wfhm7t5levg+C/66W6S5Iuy8VtrRijrtv39PQlHfXSeZ9LVsHAq52
OxLTpBLqs0luZ+PT5LtKLHw1Wzz7NCRtZRwdjIqmAj/zHn24ZxsOZhvL78GUWF+RCJ48gepo3Ef3
auEklI4YwKBOryrP2od0S0o9PdjeoEfwHLSDGwzPluhvzcwEDpUV96YSH7CxprUUUePKrMRkpWiJ
irEXDTNS2+xFb0QtGGggNXUb6dAcU+2Kb/FUFQouq8bBktNnqenu4WWFm8EEQNyat+NJpJP7X0Uv
/WE9GU327/svxwmaLE9p9JHU0UeoexEabkPY6LYXtE8xkjTBaB5ogLrVo5InRFfx2kn9Y4mb0MqM
mhLhRP7IXNi5mbxwVpzbfuqT9V+UPR8jGbafo+BFWJXr6Nb9yvaM3ZGyzh/ZEhoL8W9urRiVXB/3
n6mb+U4KmYnk3Kap1yRhdu49diHGGvsJ/w7syVp/uBxrxzX8k0irTdZ2Uw0FaAKswHHr3QCSAwYV
2TQDGe+K+QXXjcvvMrNWaJN1vhS0thGrkix2IW4UC3u3ulu49FyWRJss2gHcO2LYOUPebgEQbvS7
ZF9v1B2W0uth4eA0szPQJqt3PDhVAqGbMx/9NJLo2UCqtkK1NOLnLj/etw8Hjpo0hFMnvWYn+WFw
6HWmL2tYGE1z936yTruQKCLfQQcy9sBVvyrvx58908kaDdnLirHzNMnbsSqn39VmYfsyl6DWJtMf
m2WDdiGTNL7VbZIG33WNdsNC2YnBL2+obpAxfsWgca1m6RUY2e0Q0d8V00qnY3GsAyv17zxIY3/2
NSfTvhV0N05MnyAnIZ8hpXiQo2RBYjCzUVOn8xzFrR8GfNEoI2uGFwQYtAqIgOCtBnmpFDZzmlAn
M9xtFK0KZDKVcngUlUe8WHaDtE/92r58g2YiiDqZ23KKBWsYj2bcFKJXyAKugRBSmpf8NeRBHOI7
F6Mjf+GoOjOa1clsb6JQljGbceysGp4FsX6g/71cGHgzs1CdTPJCShVd8QMquhrK5m+h9iNuFuLH
+EQ/CbPq+HU+TPCu6oTWcAizoEyQIvl2v/P24slbeAZzz3gyx8u8d8PEg8aIJJZWq91Q0C3anXJh
4a7PXX8y1y1Jybw0oOqlA+LQ6JqgNqMkP9JFMcPcG0ynvCBqoVBz8tJLcyNBmS2ayo6luyL4s7SA
OpnGgk/jsO+yg6iFIaR+LhEmOnF3eQrMfPqpZlhpfA0SBk93bA4qQIQqIqI2p29+0s21cNyaGUHK
ZBpbIhY5zjCMqhh8ZffWtt2pu+UqwMzYnyqFrdwRhbZzLPBKJ8c5kLvSlqbs3N0Zf/9h7KsGQKdI
FQnn0k9FoQfG2xj+cdAXbszcJ5/M2p72NZ0ECUn8jB08TrhUq+SFcT+jvdCVybxtvS4FVTkQ/SGE
szE2v6Wd85C4crQh+ACBB13jdRsDc/ogrV4uD6e5tIgymc5SqGBVqWqGje8oTExb20l7GJwb+p6h
JR7cJ2UN6MRGZ3n5DWeCqjKZ3n2jeyLYBp2Hf5dHuAp6werPrjyZ10ZqOAU6bcpk4m1m3vRLAWnu
E0+mcydlYkL3kWNHmFiJ5ZunLETSue3kVMWrdSXdhl5j2sWmOwsumr22LdlOwrWx+4V3mZkSU22u
IA6UWityiXrpr9v4XQzpYQzYvbiL8t+ZOyQbv8+6oihzHxkbh/MjzhO7+rl56d8kW7P7TboT38mm
PV1+xHPfZTK9pU4I/ApvDJu6366U33y1u5GCgzOkC8vy3HHoLK7/EEASNS+wZ8UFzdprt45d2+la
39CNXW7kXWPDJl+a7eOo/GSVnqptE4q6qCcrw26HhlpmjntBmw7vURM/V72SryTRzzGbJfFiRS+K
gd9s4i4NiZkwNtXgktXVUa8woiUQEqRZtlVot+Lz5Wc0d/HJBKc2lrV0IBDGir2IjUZ5hWf4n116
MsO1Ok1lUyXfTjKEjAme6evUw8SkURfmyuyMnMx1t6wheuakmVSblmrtajjhMLMeAPAgRUjWSxrQ
uag7FeYWtYCPls4mpz0Ou2GTH/NrJEQ4NtnmKn2ivXxTl2vnZilLO/NMpjpdQ+5yXcrZ8qRxdCOM
po+pRMlCtBa2nDMBYKrRZfZnAicly6Zg+ZDK2jAyGMWFuH7+lJ9MlfNN/DAn8WiP6DlHo6Q8joqx
0nY2UbbNN+4W3mW6GnsM2r2+jSO48uwWl9527kuNN/PD22JXWDfYj5MIYml0V8VGPspb8JUbGbdb
QPoHb4/10JLGc+7dxt9/eLcukQw8VElwif2tCkCyXzj3zYTMc6D7cN0iUoFLWeORXL7yvb1Vs9+1
tlH87fKUnLv8ZLbHNAulQ0+VN0BdGWBenhrP0GTkSFqKyOOVPnv6k0lv6a5YK9U556LyAIKdsMY7
kcGwFffmemllmQv8513Zh/uUKkMgyS1vg6cQDgz73K5OyUjPW6UH+KhQuOHFLA2tmbs21fOip7Wk
IUNt066lHXmkXZQdPZN0MpIbfHg3wTYin6jZ1t2isnfcz31yG6fK3tLok5jezfEts2Kj7GpmEb2A
EeFNoeTqfV0qKc4M5KmqV6ujsiZJjhwWcCOzR1tW9M4c/8XJ8l9hFDm45MbsYudcu/vSzq+LkwKl
4gWkzcq6N67bjbJFvodmSdpdHuDnQ89nN24SBsJeisAK0kPR+9qd7lS3uNZhL1jJ16hutk2kPuKV
tgfluhIrEe+lSHtoffUOLeRApmj8KKKAtav+pcFZIHeMYkVK4br1pRdFDG+8Dj5Yb3YPIAg2Edj4
WMpf5cp7HsjXV2p46L1yEzvlKXKFdp0qo/VltA2SeN/KnoYd63CtRN2C0Gwu7yxOghCA0jSBYsL5
JlonB/irtnoo3lUM8a4llsDqp7sxfly+r3PDZHLusIyCc34+UDuX3lLoQcvijbkrT0JSH8WmLjeo
OxXt3cMsr1Ie/+wjTyKRnFC0tcrYsdv+FieplZA9X77wzPIsTnYdMMspDY0hzlVwxLxNzb1QLTzS
z4/y2lRDXFRUN9AQmRjjFleYlFVqsTaaZBeWwRZfQRZNPLFLZX/5i4wb/v85V7Spmtgs0so03FE3
ChsgbN8c72ukHOuOcrDz6/JbzARqeswnC2UhByFWq45tjcorZR9eh2tAZtt6M2wxz90siTvmvssk
2Mihacp4yzi2p0XvrQDuVwRGA1XrcfADWrQWs77jBT+7aZMAo/qd61da49hpW9lp+G6VRDDpfTDd
heXm8wmh0XT/29aixlXQqSPeQMyx4MTxd894WxhfM/21mjWZxzBqUfO0JHMUmGN0phTv3b2+ip+w
z1iUjc59gcmMFkUAWJXIo3DCXxUbvDxcXx5Mn088zZrMaMfPQGUMtWMPKWAu17qJ1XDt46j5Z5ef
zGtRzDIFfMGYQDY2Sq3v8GK4kXx9Ybadz4qfjJypMFgZktxSQ9mxk7QhPxQdWq+8VTPhV4hrozPg
+anmD05tYgKR7GQFslKksk4NwvBiqBleU6m7qvIKpk+arA1MV2XasSHxJ87KN6RXSgQv2GQ9CUtS
rJnbPRUZS5FJgcDtBZpXtdu8avaYdf0qsO68fLtnJtJUXKz7NdTuAb63rmTgJx2wJg61ArWMjl4v
Lim9ZwbjVCdsKRZFo9Jw95Xj7s1ARaisLx0/zynQz57oJBYo4N4lJwi9vZo5V1oW3cpS+NwDcqFr
ZgPt6BgkiQ1qST15ZvM9EvNdqNUPfa8/QOH3UCnwkWp6nNtiCw/+AQ/ObSbU961Bf4Ujj65RvQRA
aThWkMfxwDp5NTahbm7HLG4rT4OsWTfNKaxY94s02jkyJpKZWWG/44zsyfCxgfO6khvplfZrF7Rf
0W4iq8Maxd+rBg5ubDQRp2RtC75b6TeShRYIT6Nw0yihtnIMbNcarPgUBfScRleB2OXlurJgEdUV
9ke+CplCTF/xpfkmSObPquxvasHbqgFXrMP0q+dHeLPA9MOg5Bha2amswc/kGI0DlF9BWES7o+bf
XYVOtVoGT5O1p7jPR9dUfZd38mNdDA1injxYO8QRMUtus7J7dsvqGHaQso3UulX6/CgbrPBGmkET
VK6jnPxLipTBGy3jXLH4gXK5tR0zfJTc7qaT9Gsp9PfW4IN3Ku+jLH2mQSNdJbl4p0ThT9GCnd/g
UrDyaiqYehhvs1w9uDVEeFOI79RUvUprfVv6HqDEKsDYQrjX0z4FFBhgxtruHK/fyVn9IPTDl4ZD
vNt5NKmaaYaDWZltSkm70QpjW2rtSxcVj0MZ4J4nZDZmPKhDlcPlGTazJhqTNTEdxu5V0J+27AxX
EfOr0H0ouSUKp8ZAwOYvBM6ZmWxMpoELET2ojdLdR0YP9Dd9ARV0F8mAPcOk+7NVcSq8raosziQx
Euzc/ekn6yZ+uHyPPj+kwMD7fbXtk66VBR8yuugF2Po6t6DdVpVGGV+uxFUCVzPqjN3l95qJRcZk
YZQzUwdRlQjUyp5zzCyTYTFDNXfpydIYYtRACjIT7G7n2KSm7vNr567aZ1tprTHwVsm18XT5S8ys
ClOxa+YNamRqnkBW74cOYsQKvbWF+cDlq88MpanAFR+6VkZWzaJQkjYwgPsRXl98in1DD4f0z95k
HAsfkge+OPiurMG2K8XrAHReBDjGRX5iudrCPmvmJk3Vq3ohmUVX8ThoknnKNY7wOGVcIwxfEkLO
ZNm0qSA1i/1UgVEJLmEn3GZ36RFd9nCCzTo+9H7D6Q9s7yq7BqNa75cCyswomypVC0dNDeiKAi3r
6UnHFwZq+kIVdubBm+NbfngmdVGYglZV7j5w3hXd3LUS1GisgPyo/LPZN+2OyUlJagj12An42noQ
tO3/4ezKliPlmeUTEQEIBNyyNd3tfRnbc0PM4mETq1gET38Snxt/+k0T4fBdh0OApCqVqrIye03d
iQQ25sWWDDvnk1O2gxEDffnG0MpvEe17W9WW7LocnYHkxQKBFSN3RXeNA8YFp3Bs70zK1rRLMW/m
8BRieRBwUcnrBMluAE56MOfpj9+yNLkhJhaQZqCGE6P7HQQ2RzQ/RLk4DrsVgI2Jl9tizKJxZquO
MfFlHqrNeABd9evlV98aej1UP21Iy0ElTkngJEAY7GeDuriKOu8BmTZOHRmH3apDi2ZnWC9oRc9T
kz4UILkGAzEypWV5ZYn8Wc/1n5c/ZCOnQKUTrrScaURLsnIwWP1WLu1L0Q3vcZKfSga2Z6dRwHM7
njmYbS8/b6MyDkq5/85chUjIASIEKJYm85UKklxqFXDN/jssxVVvvTqaccogP11Rxb/8yI21klGh
dZE5Kk8RHOTJzZBA6uzpe+NK1tGmvLRYAcqtfG7d2PhDp71L/tYkyUBOoMSVKhl65bCAqdfsqtdy
qvyC9NfM7g4jyx85tC/caYjvERzu3Li2kjEypHOGl8pq3mIrHJY5XFOysd+DexfsbMVf1MzCvazy
xvknozppo3WqNeD8q6xfi+GBVtjlzU5UuzX26so+GeZkZZ1T8kRBl2PnKhWYx5cMOnM7Zr/hEGU4
J+R0qErKEjFzjZYu6niWMG7ydHotWfUtWArIWP77AaxqCmgbYlfZSECP6EcooWQCuPXlPbs1PZK5
L9CnaoYRoyc9tBvL19ZK3Yk8f29wybR5jqQ5xdEc5dnkJzNwL+qNzu6/N7h01hVqOQFLztPITm6n
JJrVwhv1bx6kpmTK6cig0NtN8WEl2rdb8Le2BHIq84M18ejy+29ct2TMpsXZpI0TEs5L44BY9mGF
AKU59VrMUf/+vWesB8qnzZ+WUDYmAgwNQv9bly8FUCFJ9VaDwmyPrG5j/8igzRlU2WmqowEv5yIc
YgX3fyAeSIk+hMufsPUAyX5ZAZbuHtLeB2gA+SwmoTPOkeMMOxXUDxa3L5IyMlYTYp56hl0KrCZL
wKbLm/u0sI+idSp/0eNAYUZkO4j49UI59lz9GyfJE8SR30kpVN/slds4RvampwSCt2khvBRIPa/t
7aB1kjFQqzzoJ/LXMcXg28S+olBA1ERdfnN2JOeQOULltpYgSZiozzbJvXYETQ3Y3nY26dbsS+5B
68AlWJR9fOj5qelu0wWc4zuXnnUPfjXxsnMwFPQumSw+mNVPx7i1rewA9Ic7xE8JsKEteM8vb6Ct
u4/MKIveEpJWM1A/zZ8xhKQVGEGqM1I2kAtf7hfPCMdTfQTt8hF1MdCB7Tx1/YyvPk/yIPUIri6o
EOJ6Dc4FdJgtUKk7Gy78oLe8MzD/+5cftLFCMmTUGQlNtQUUmIV2Mq0/HelA97z3FVuDS/7DrKqp
iHOsUQ5YhA0kuVI1oJOP8+x7x89HqvSTg5ogfJFUI5L/s5gPhmO48ULPXf7NwELmlhWZYSUWAMGo
FpJbVsX3TWJApHDvaN44/ck6bZ/enmcQTjBbWMdU3eTDkSL0avnB2u9U37ARGTWqJxVLBoKSGw/Y
0xjWEX3o/PFKeckfIdMwvKFtF/spB6NjaAeX99PqOb7YtzJkNI71ZAXiwSyLn7b2b253Lr0fFHhf
DSzZuz5lJfRKASPqwv41z1z07TWoQqeh4/VohYMscwD588N37UIKD7iu1KvsAiqJmeFC2CnMNcOP
rT2aoa2Vkczb1kH5Sg2ce2BjFxAQb6G3hU/TlxMQjMcet9ey/x6NkykjSesxoyNDJ9dhgpZqRTr0
DhU/CwdKsJeXfONbZBBpNuQQY9YggJUJem2Xuqd0oEnkEHq3y+GZMyMQ5h4t3AYKwZThpM3QpWRU
1/0FJA77W6EvL0xOIzCYFRhfR7df3Pp2L8b6oAb9YtPJ3K0jaUCfAlrSg0UjCCPD+APo9vmgrArr
gxOsIFYnqNHj8Kilnu0mXuftAwE3rtIy3BSSIVTnAyqEsSMeVKbdLVkVJNAf66xacxXN+Kmr4iCy
dsd0N4CHpgw7bSEOPLNkiQ9KMV9B8OelXYCYqSHvZs08YmieQXlDhQauTkKNWr2LOPfOUGZI+Wjl
H4WXbgyVadOw/17eWBu+RIaiQvB6UlDbQPc11M5HMJUX1c7xujWy5EyycTCUDAoDaESLjOEYO0+X
33hze0puo+fKoAy2Crehe8BVrFyMzx2ahh97sIdVp8x3fMAFdx62vu1Xu1NyItRRcXW3kGuxHvmP
JNIiBRAxCMgRMJ8rvv29uZLhqHZJTAjnYBuma+e2kf7ONL7HWLxxAsrYU6LStC4TTFdevUEjqkwy
QI5fS5QFL0/RxjrL2FOdpNkwqety1Gjff7TGnazA1mkkw05VvQY0Wmtwspo4htaY0HhiiJz9GUR/
HoilDwwyHr7YKyJsJVM+XuRTrKA4dm7rwE4D+r/S0ZY4+KoXK/gg+Qydu+81cJkf+/rTY6Z2XMxU
qEgVzj9XqRNSctdufGcPEroREX583qfxZ9InjeJgM4GD3oWoqd9aJyOud5Z7azuthvJp9G6gk6rM
WO6xuh2czrXACVay20nscSZvrrtk3xCZMnQGbNShix30wJvgLRzIq07pVVMXtxD/ftId5QhynYNR
gJcRcqS9z2l9i7447o1jcwWqgj0S040MgIxKFS20bwAMXo0HXA2svJ6QynVVhsR6PoV9Q5IdD7Ax
rTIiFd3s6DyI8dEpAAZDNh+JMvyYpuy5A9DxsqFu7AsZgTpbaVeQCmAbY44merfqNX7zjiBjThO4
q8IibXzokgc2/ykhHVx8r4wkY06TpTSMYUFBQGOhuUCzDq0Z86kCY8P3ZmWdrU/7udEgxVjEDlpN
0Ag1d5ANd97KWviXR99a1tVpfhq9ixPNKBWMXsxB0TwAHxQMSDknzp6+wob3lTljF6hMVY6DfcOr
92R4svaY57ZeXDJzZakyAC8w7VAJVVyjLCaPV/kTTZfXTlBnZ3q23l4ydcVi+miDAPUwZfkVLQ39
kCtzG16e+63BpaM7iZmJVk0lBsDgukc7TLOTrfjajgwZ0jnNwxg3C9LV8dwGhTNc68ALmVBCvvza
G8eQIYM4hYmmtHzCjXjypmDteIDY+oGH1IVHPCT+Hs3B1ytsyDhOYxk1xyyAkzALKLHpuQ0gCW3f
ChvkH7TdWeCtuVof/mn/A3laLwNkAIHqP1k5UB70Tm8eL0/U1+tryOSupa3maNjMlYPWvuX1X2t5
/d646/M+vTMI+6FkWmBcu0Tz6tOcvl0ed2suyH/H1ZslmxOK+uPEzLuqzm7UzAo51XZee2t4yWKz
lQqqH7EttfJtjEOCzhhjfL/86ltTLdnpyGxbRREliZamAthR85MmjS4PvbUNJSu1O5vnFvSKDsv4
UmVBjDYsHTTI+bJXyt+YFxmkCcaxGnA5PMCMeyC/hKcmN9ke9+fX8YEhIyptgPxokQLkYLHZy9Bb
MBWr7stTk0M527y7PEUbXXGGDKwEndiAtgawwtMG/VeQSfBHy/1ojAtqv3vfS8VtXE4NGVo59Snj
ORS6IaNSPEwQoT+uzGUA/kEfGmxDuHuzk+MXt99LABkyJ+sI4LICTUYUFY0A6hJ9QtGK8b2GLkPG
nzh9kdWagsEBd7zlDTsWZhzsLMjWskumzAARLXV7SiMO7lTFMa4tVt05rXlEoc7LMvSu6jwwe9CU
zNNLOSaPWQ5OxRrkgUQ96mbpmqMVMvbN6NGQ4SqTyBToyuBbaQuaTNK2/lwsujuk7bFdIJR7+bM3
TFWGrhAEeeNcgZG3HH8ZqyJ4BZ1CC7eAvSXbeoDkCyyLZJRzgCissV0QdADOWjH0+y3aNUOHbnj5
MzYSCIaMYYHcCER8VZJE6wE764fpML6MJ+3nyj4O7QsmoMr2vfS8IeNZWtzERsicwysjhaNDb0co
hk/S5t/lb9mYMWvdoJ/OqrpV0JS7on1i83EmY5hDSCwBZ5rliJ1F33CfMuSUZgatiwoQRz0zIjKI
K6N33Npedop7GyeLjDQd1XGa4xwABntoVVcsqteMw87kbFipjDC1lxEE2Azgtnj8Bei2XiX+WPXo
dALffLqbIfo6hWjIeFMbYu9LOuEL1irSeKf+qHzkDX4X14avXKugftGuUe+5S1TX+fauks56sLc1
SWVgUVQOqVTxp+p+iL2G1a3vkc566KTWI++tNCo4OMj4BE17zR2sAv2XrPA7EShLAhEvunO/23qc
ZPM6tlWMyuyKYMFxA8WoKcRei/bSy18nzg0ZfmoQiJF17YrQtV86GoBn8LERfpYhpQTm6Entd66R
G/tY5k1djJpBfhq7YOgLlKgNAI33ZCi2/JWMPUXzo6I2Hb5hDNtfqy5IEthvQFN2weT33gCe1Jvy
e3cbGYQaF44QJoOLT8kPU/+l9Q+zsxP+bs3Q6mA+uSqSU32pC7gqMhy6PnFTkGhedoIbLkrG3lmF
TUWurGusXs+57g1otliL+d8bXTrrO0XnRomMGnhr+TFRoTZiLsmhVIGM/94DJGPm2pgB/QSwfWMf
p/FpoaiD7Rx1WzMj2bLNOjTQE2DSQPrp2gPzYwON87PhXX7zrcBU5knUTWKjlNoBTpe5uKt6RbBE
2ftaQtd+dYdh54qw8RUysq5AvQSwlXUFhleVLWi6vS20PcPdGnx1HJ+2JThyQQMMzOTBqO8MtJBM
PwdrB6eprz7sf4sHIPH579ig5M3U2cb0D55v3K9M0h0KWKf1T/H+WIdfphe/zkdUhh/22no3zjyZ
IbHTG65BdQ6dG6C+bbQ8zB0wNnT8wAf37+VV3zBkGVCnL2RoUgFXp6E8pRqOnwz5jvvZGnr9/dNi
CDEyFiNmAr9cE6UzvR2zdOec2RpaMmPaZGla1yZQaPSlQ1t393h5NjYiMFOy3qwFL/VYGAiKrdFt
xbFy/K6O3ap6uDz+1ntLJty1dWYaVE+iUQgIvtPz7GTB5aE3Mu2GDKEjTVw5YIldM00rDUIWTErk
eCsBQuln2JRqRN60vUvshqHJYLqGaflYj0irrFH38jRcaz5EmwIFBAjgXLkrBneOvnmxlHkQe9Zl
Ra8ie2kmd2x+oGioiN8vT9qGgcloOjo6yNjZWO8YIWSSKt6YXKEDN2Cz6lnVjt/e2FQy8+GMzue1
pxeozCI7NdZ0mif7Z72YKAKLl8vfsbGvZFBdR40mnycEx2p2P4GbuRHMvzzy1kKvT/xkxKAKL0hS
Zc4hAz3k9MSsc7L8uTz01rxIRowZyJoYWL+oBcRZxVtDUAikM2GVmDs2sTUtkjnb6uQA9IYk3SLO
6KR352xxL7/71rRIhly3tLZZBWMDRTVNT0l+JfYggFsvLcXQpli0UusqdK3qb0p1Z+whaDb2ugxc
s/KyaAdWp1HV5yCXHlyGW8DUNgAl3KKT8/K8bLy8THao8lhDbxXaz9g8nNIJbCVIZew1GW6g8g2y
ftqnzWjHYBSrYpgrMVorSMrlqWkMCF2U5l/W9woI3+fbiXY0HDXlZDT83+WP2nzuuoM/PXcUBlkW
HYck6F6OWZSdyIN2AmXOee/etNH4b8jINogZxUouoP26onRWvhwlWNWCdT897QHNNsxNxrZRVppV
q2P9y7b2rPI+7sH2FHNPycj3jEKGsuk9LZcFnOwHq8qhlfIQx+i/pTsubuv1/8eWCXHSHtC8JYHy
SB5mKfj97DsNKebLq7xh0kQy6UUb0z7n8KEam/wOfJ01bT1r2usu3TqfiWTXkE5CKWLt7tBuix+Q
GrBegT1HPyD7l+hue9UCElsd2p3Ya6vuJGPYjIRBS6KH61tFT0QWWL/z1HWCPliClPomJL138S4b
EyfD2WzC0rpTQR1HHSA65n68qXgKiRVj7+KzgSg2ZAybngx6bWkIvZ3Iuq2eesAY+UFEgN1W58En
nvXDiPRoPrPDXqZvy+RlIFuzUMFZjb3MJvoXKosc0qAPvL03jfrQ1MYZioGnZJginuzy1K8b7YsL
hgxfSwpTI1a7gmdvhZ+CD7321Ls5BNHFec8HbJwBMmAtsaH+XKuzA77bKjTVK9CyoZPecMfyxokf
LtvRhqHKIDRjynnf5ngGQ7trh2NmHBBKn5NdSMnWAyRPwIWoKyJsZAiux9fuygz19/qZ3s1vg18f
49dqAeFf4jfTjlfbONI+ZBc/Of/KKGqFTEhICMqiWWg+NdP7y1O1ZTmSSyBKzdQKmL1D14zAcb21
ovJUwnYc2taFXgai0aJwxnpAO5B41cImjO8yD6K9ryBD9xJ/T4J+YzVkRJqymE4Tl9i1fLKeqh5S
J7YSMo1FpMx2Ohc+tucXliGj0mI+5q3IkVZ02DR6SwFG4h7FK1N/7W3jaemyB0evruIBYrE0JoXb
DPjijKPqMNj3Ip+Dkii5DxUAHBycnKp8qr1h0VLX6EuIExXnNG8X31HbA7H3ZDk3to0MeCMpEVPP
YAaWBiK6FPeweM+3b2wbGdrWpaZCBYpQSCGWN6sg0fALyLko84pjl3m5O15X3q4jXK3qq7lfv+/T
9uecJ32WiCIy8qg7WmEBzsbmBQhyEZRvWdjuHO8bnunjHPv0mMTJ1JXBLIkGR30lFkXr66KGamUe
K8avMlXfseatuZOch550ICfhmLu2jN2W/RgaUDJDKe2yQW8tuhRD0ErRCr2DMVjzhDiLegsOwstD
b1qz5CxQCGoddULzg3Ew/gEiHqHB5V/7ilYaSLxBuvryYzZS7DJ0DSvNWUIRYs9iNF2otDy35niT
thA1nGc0QAsLQkhUsXfyyFtxioxjUwp7ztoGWPhp4KOnw7f7TmMfyDy55axGvCpVPzHqn3mp/NTa
8qFlY8hAC+PO1l6T/ValXAa85TlxlKoCeKZ6LX6sPRK1V3rOL/NaOww+BVd77NXBnkF9HOdfGJSM
gUtzHuMUFklUdy5oAT0zig/kit1liTv/sDLX+EE7V/eID8C8N4XVL1DfaG3m0rAOm8MebnVz4lcD
+WRwVVZYdqySLFpvHGERLVHs//mINiK+46g2bE0mQCxw9R4dNHNGMbNPoicP/cQenMLZgUBuRdQy
XK4dHW0SM0uizm90d/5nhvxg+wVETU5QR3rELPppsJeF2ihtqZLjSHOn76cSD1NPZkii7LAC1PVo
D66xNVeS54DWuUOdAZlBi/QBJdZJ75tHvuwFTVvDS85jQXBJgajFzXKporacvApKpepY+pe9xtdB
AJFRdG2d07RtNWTcxxddoDtTB3ACtaEdL/G1WwUn2H/3aqsURZOhuz8CdBRMiNcKSG0uv/hHCPG/
1khk4BydrDQBtVMW2dcq4DhWuBy72+XcR61Pb/VX5bS8pyfruFeS25qo9fdPVoesqYqsX55HDU1u
tSU96P1fxyhPhrNXYPx6pYkMpBPJ0Cngysui1NA8nT7X8b+5JDvrvDX4ukCfXp/QRaiim7OopMwv
6/dOxCFzdtZia5XJfwefoYI2dgTUZxUipkR/t5qdasHWW0umO0JXrFIo4mAQyF6p0GTrOIvoNxvj
icx7uHBhaOmcQe5yBgH89ESawrW658sbdOvdJcNdw3ciDJZGLK9uFKuLTDqAeYnsIDY2ogoiA+qa
QdPjDs7gwLoj5BU9zf1oEFyOIujBOLHnPTc+Q4bWxVoJyuRm3ffZfCUSCBc69n0x72mJbQ2/RpWf
9mU9kAVODYzcjf63c2I3n36azt6JvVGyJzKSTgiQExYKojrwQsL5IwIOyU0XaYc00s/WW+7txXhf
B8FEhtCpLJ46LQMHEmJIaH6u5Oh9mOexS9VHBYR5l7fU5ppLVpwWqaaaJapnTVm/lnSC7krluBVQ
vVWmXJUNRBQtqGXN+o2dc8i7wn0AzbdT//06wCQyz1Ol5AZ49YBIsWNAEUnjEu1Xjaag1oTA4fSU
pTuXxg1vIqPoEmOe1KGv8kijiz/Fo6+Wrzvz93WiBlfC/+62dp4HbsXI0NuTo98vuTiB6Dlx2bQw
yGdZ10Lv/7Rz9auxsMHnpTqjVrkX82xtEckfVEYMccmcIBuhufzHiMMK3Oov5sN4Wjvr85PyUzms
zWyY2J2vXb3kFyekDLCzIJmRxNB8/oBEET8PaeX1pzGgIZh1E7d42XnOhg3L4LqEzpDqICkg7Ld6
54rMbZ70YDhAlyDgYfJ3+Qcmnn0W3K/DOSJj7aDnWVRGhpRCjoS+FtHjHGpBd9hDKm19jHTOQwl0
tqoUH+Ms51po3qD+RtZqZ0k29oAMs4uRrdBircoi1lmtV+r9lWlB/KfK7bdFOK/mkj5dXpMNW5Ux
d1B+XLKpA7YSrBSHtEy465TLvU1bMJOCP9PtKyMaym7HM2xYrIy9M6c6n0UMcsEaiHeFK391R93h
9Nm47RCZ27HtSqdejA7roUCHl53q9p/VvgzF6GlxfS+UH0WChKh+g6yvizDfHVlweQo1shHyWZK3
mEmCLF+mInil8WOM7LgyE+ek5TVzZ1M/V1Ajdntqq2hE6wwXusavU6nPvpi75sY0m0OldHe9Av6M
HFGMy5P5AVGsq5dp46vtUkYWLcsgnk1wIVgCrRmTHZFsqQ9tNqG5rR7vBYK0fkwrb55ijy8gbsyy
8cycJiiG6q9jqY+p5SCrBgViYdTQ5bupqvq+0bKzZbVPNV1qF/eeK3HVduaDLVq8Ce1STynaxutt
cjeQ8rks09KneeLpSnqKU/21akxXCPF7tspTmeJivQDkE9fm6AmaQaJsCUSShmZinpqqjWIF/DVT
0ncuy02f0P5BhzAUnZO/o9H85ksacIdxtyswX6DUBWVZE7tAEl1ZzRgN5gDAUmsQt2tAHRsn9ykb
bpzJeumT/KmNzZOezEeVK7YHfuaADe05aZ2DUErwJPX/BkThwOTdttnwkmuYMwYO54LG/pSuI9rH
Uh2ecTsL24S9K3V6mIfyhNSjZZVhuQgf0dNRVEPr1tZ1Jxz1kOjtlTUiS+JUqwQwL4IhhkA0Ozg9
O9QMEnAJGEr4H4rDAWJ5oMrA9bUFD6hoTppuBNpEnwxHC2snv9Fr9Tkvvse5T2T8pKqlxpRMCa5p
ausZ+U/xvW5EEED+90Sc80mpV/USxF//wCgPakjFR6lx52KwFbDImEmzsqBao6o4cJ97f+2ZKCFV
0QT5g+o3u7zoGy5bRksCbNVAYbDOooHbLwtfwiZx7plWHy87gg1fKpNzWpM+djpPAMbs7WPKrVvK
9ZduqU+dWvmO3rxTZ3q8/KgtRyrFCI6t0JL3cx7FRf/GLC1Qyu718tAfBekvooH/gWcuE7OSHJhS
pSkLn432U8HNU6yJ7r4eIPVOzMa+BzF1hWAOpAfqyiCdiMnXnewKfRVBAqqkObbAFc0Gb2HWddbh
PmOIxhsUgqY1BbkcDWDedlLFqaPJ7KeFmT4uYg5tUpwmZbjLJhMcpF0ZzT1/1fr6GsnwW1orR3A9
7ey4jRmUSRmZxcG+nVdFlJmAWma5t4vA3ygsEpl+0VF6Og8IFyPQy9wMhxLNgO2RRso34eREZlvU
GzPvEIqCPrD5o073mvMy7VHAbd2EZIioGKsCgo0ICOJrlD/PrVd7YBCBWIyNXBuA8f4eY/KGMcoo
0dSCLOecoKYMenUrAovNTakbTlile6ptG8lDIpMtqjjDlEwZ88j+aVhe+rT4mpuHpafRlRhlFWjp
UCXbrcWttveF3cjo0dIGGbDFCWoopXpueX3NZnq22p67loZeAw6NASRX3I7Yt2Wu7sTUG0GujB9V
csgkqOg/jQCY9JsaqtpTG4JxzcwnTzd4aNMMquv3l13DB7/XV5+4ruXnS7hiq2MBeZSomxCH8Pk6
7vjJ7rXa5Tn1p8YO61L9DS6dp8mu/xWmLUKuLeeKmHezZv+0ZnpI7PRsxsmbU7W3io6rJ5ssVyuT
E5j7jxbhXt4rszt05EYxste6byOrgbRc04pQaNytIFCQDhUExkTg5PN9o5Q3c8b/DY2IbNZGtQPU
Q5Iemnavof1LR6HaMjJhHOlcw1XVEQ4OXAATF7O9E+V/DTjG2NIdYhlbs+pFzaK1FwVYkYM4o9ks
OZHSbdHmlAWl16OlygXAM+R1ZN0t+U7Q+qX14cnSSoIO37R6LFzECT8JhQR2Nx1nMLRc3ilfbksM
v07mp43CTZoPC/QYog9FXORazYMW5Ke9VPrWmpD/Dk+ztGnRJ1JHnWUHcUx+zdPycPnNyZeXYbz6
+vunV4dmZpxNpaij2CYa+hKm52FoF09VavBHdNd5b/1Co9uvZUiuargVQK6eVU27QVI/KgdYW13V
qA3a74VaZO64NKdRbx/bLL9bBL8zprT1NEGgi7qc6dCh/FafBmd6mBInGND0ZDW/l159VYTzfvl7
tqZKupsoSjeXwjKweQgKTNm5G3YmamsHSSHIYAtWEl2vo6kGa6NxZgy2HfuX3/rreFC1ZWBDu9Am
NbKSffT8aX4WKA//z+zSHypPe7v8lI25kYENzbKUA9fqOspJQHsQZiXz9/a/DGeYLQ7OTvTPRPaM
NIfJrfslbZ7NiT0LrXip9NHniAuNjj1f/pKvj23Ml+RJSlGqHbpHWMSQ7FCbEG5EWXBurymj7kDq
EFXq+OFbuV48TfIeUzlCX4SvHJnI6YHWzOlB0lnAjxO021z+oo3t9fGhn8zQsRQ1Iwk8CHcct+O6
21W/qSh29tfXeBN8geRBLMswdTVxqggi4ATcSpp6B59yMMrFS2kbzp3wDDb7FiLgFfFitVkwG79y
GoryaOVnTandBMLANoccNy4rxb1mBgYvfbUfd072r2vWeEXJERlTkTXotYOLzrjqFj2/zvPymnaF
v8BLQCnjnZXKTUO1qNKHR03VAmGPbtawsNL6kFuGP/Ll/XurIXmRsVcdtczjGombX1p1bJQXcwwu
D/1lqgufKfmRNE4VunD4cl791dPHrtS8NnloVbDtg7vu8jO+TNCotgx5cIQ5VXo11xFIaXrzJ6hS
IjP5x/h4uDw+0Ho4Hf4nMsITpOsxOoWr0iwnnBoIoN3JhKhPa2W1qw5a585qdzbq8pXT/g4LurgL
9KOKusw9lAMat+3Zn7Fshat3znGM6f1SmQOiNn6fNnq4mObokmQmgRKXPnBYb4UyBI3QNY9aaH82
svp3D0BWIpIfmoXebvRPqp4tpgPvC4DAtDz10GDR+mxS/pmT/UvUtrsMKhrbKz33WTLfkGlO/K7s
THcxuxoCbqArKLv0SRHkITHtF8fij70zXhvFfC5bfoVL7ltSN4+2k5+JyZSAgTthniBbN1PVdMs8
vTFm+0Wp2lOjLQezvzNSf7khi9K5ozH/zgkPjGo5jGob5OhHc7MBGt5Nd0ys4UBTKCxodX5ezDrM
2HgHWnnm5k58wlY/jE0NqFca1Ylqerg/gJxj9FgxYCatZ6eqzwXL3rXJ+VN34MZujVvNIiNabvEB
Iu1d1ikPJcs8wEt8u8muIKPhK0oZsEb1mVqehnp4n6wOs0bejSm7U+f53Ah6iDP9MBhQ/FJ5+Ue1
nEcEvde5aG7rtghASHQ0ZjK5TdK+QkHjZEK9MtcaHPD9DYpKmkst+3nMYsDWTNXXrORM0/ikpbnq
0mTyJ7aEoxiCBXBeSItZO+mIrTNUBr1oOjP5qCg4QyFNksbxdZ/3vb8MiKDZAoiAc1Js8woMEu6o
oENPee0s9njZILYMTnKvkFeCeoOCoHmkD+l4M2imO0y6O2nPl8ffOLllqAbVtHE2GQy6syGeB6le
22x34pqto1SVfJ2ij2o8qx9Bef6kBkWgT0+2z/31wjgK5Ft9FbeUPc+xNVOy+zOSBdqbOOfGkISA
BIcCJB6gU1ZdHq5MtFApq0ET4O7hg78+Vy0ZxxFrOkdnGtytDeoBu6mQu/llKXvkgl9Dn2AIkh/k
6QiHIXCvwEl6DZ97zbXu0TT1O1JPBUDCaYbDXFzTxin9qSp+8CG/4rYeVEsLwlol4HS+Iwo6y0ZV
9SHjnngO7/5QWjMPNSorAN1s4pKu/psnxktH0nwnIPjaf1sySKRSMzrYfYMDrndw+eoBSQP7s9rw
2wSEt7y2d4AKmrluo/89KZBV/u/9ojcqxvQOAXk2jGVQGOmZFVqG9mrzh2aDp65jT8WIR/PimWZF
6TFKRzCDdJWrzuQ4a/AiFUFlYeBOYIMqBZSgudvXBbILqvoHfDaZpzD0uqEFF8pDWq16udkGSrpE
ytJCCULgHmClxmOrk3Oj6aWrjXGQJWQtLN1Mpla5JvBJ1no15/lpbMUN6xU/o+IOnFnPOFt1CM4Z
PzvUXLOJpEGboZHSUUzDQ/UfQ8/0PgGju5vZSmCniFyMnB/VwQwVp/BVxzY8QaaXihUPhgn2Fez9
2Z2rFH1/8T+Vq68Jb2/jRNwKnjkYd36uRIl/t58nqvuYrkdNASOm41xnPIassJkjWZA/VrEVdfgv
T+/Z384ez8Zc/5zMYXJN2zwqor8vSDp5uRA3RM8KF4y57wodT/3YTcAbFTi6qvI6rzn3mty8F4Ot
o/aFM5mD78yLiRrqDlrUhZOHFiCa3kKL36qRHbJmvrXj+AkH748mBiP51NbjlWhK9P79H2fXsVs5
rm2/SIBE5anCycHHuTwhHMqSSJEiFajw9W+dfpOGb7l8cQdVqEYDOgrk5g4r1NYDndpl60Cericd
8F5oYM6Y+0O49VHFZBMJ+hC4E2yvnFT2wSpS5WEBwUKN7dpn5J5o71k5833J2ruijz/pPJyY4nk3
6N0YhFXOwhZkj0j+phCgzXp3aNPSctcQyIO5uCNzR8R9VrnWY2A7v+uOZJAqyww3YIUpHieehMMJ
BONOzFnszd8j85/jWfgVBqJCpEKiks1mklHqDxbk8+tzV4lVHPyIjr6eIn/aQtfY9q/aoMFgKxgW
ROg2c/6JmXF9pPfuGmioxHvyi1319PeH+S5YXo+ff/2QZwLozQcVjrGlTRxZZlYA7qtDf0hLvzmh
w69msNZilXbDdL2JN0N+dYOxUrVZdv8vVvsTuOWbLxJ/qSOc1jGWp1Hlig5ZadBe51jMLCkaAyvW
y58a6t8+zJdz0xNXkNH1q/TZmHvQFoh+FWts8HW/Zg8/sZ7+4Wr96dt/OS+9pix4pAK5CeyLmEjq
s3APm8W8I/xUyPESw9/cVCRx9bpxhpSPd4zd0+65GM+z1ad2haZ8BEO2Ra95O6FIZqs+jiCTTTcl
uZTFZ0vh72qpzFCRkjlA3lLigv7q7yvqz4lL+BWM1cZDwH2Gc6bt6KeGMFVi45f/fu1/+Df/8W4c
96uvjZyrktsGcwGl3Ys7hUVm+agSgvFWBouVMG0nEeLdqoLFdw/d0hlz8pVgwWlaugbGp73KnAi3
A7Pbz7Gyj7aJNmPLRYI+z5tp6AuYF3IFqcP/TQkEY9Av+8sul2kIBaqxXm+n2MBx+ehbP+S/f9y8
eBtf1j0tTQcgDSY8HBrvpNgN0W8ifpCK+G7G88/p/q/IMFeSK3fmHIP4CEw7FvyuSImhdbnFYUIS
h9fwvI/cI/yj9kYMPzzStyONL6ufmcmPhAVso7eG+eucjTC4yfrNNTkdtu0uhODPrvoR0vcdpuKr
BgASBlDbuQ8+rLOO1iQfi3R6g8rQpdcp/0X39o8KAH/Ouh33qwRApaHaK3GqborXQackBz82NWl3
oFft7v9m7vQN1dD9qghQGg4vhtEW/8Qp+xGsqT6Td9BRWKGYXgV7O+NAV9lFIh9+EqD7467Hw33J
+TzHR34g8JNTt7ajc0Ne/77j/xjacd0vB6HDBpe6/vW6Ad8y34dnjT4RFNOT6fK//8R3K937cgZO
A7KaqXDEhpJ7MPwcL+/bXeBmHVyv+YhEnWZl//D3H/tmy3pf4kHFehc9LZ9v6NS8qYWd4cVyWOhP
8rXfva4vEUGgBu5iiJRvuqDbja1IMZzLy7j6aAr38397gi+HoJir2aUGUCArDHYK+BdldyfuOD8E
gPhPmQ8++Jf9PwYBmX0gVdcdctdgyfsAw/dBpJO/j2uU2Rgvzj/BAr9ZtP+hJjDaZUQi8KgCAH/K
ih6CkP6AcfzmQ3zVEKBLVLTKB+HScT8MkhJZBslSbpvq/u9f4bvrX6u8f0VnoqfWE1ev4oWYty6M
PlBgbCYl3z3L/eEn/pzuOO4/YLB//UatdC9rC3QOb+0DPgW2VpU6u/qWgJv6X5Dz/lgu4me+bnFa
OwEqHzCXDuYfoyWV948ksf8LzcNvFtVX2YAIm20mV+VNBuu0KPKBbi1gS+g6WxXF21ICxt2oTUjQ
cfv75/n23X3Z56rFxcsYRHk4Yb1YQEeFV8t0uyxg5OXPCS+9i0frj6qBNQQMLoJQbmHD8b8FzX8G
f//6cLNlImOPwFbafId609FvQD8TaFf+/eH+2EnAB/sSARy/ZjNUMKtNA7oMMDDqdgqcKGV1u1bR
cFyGn4T/vgmWX9UGvK4HAvoq+S27MLMxmZigZGf/ZAfy3dn/VV6gAN+H2BX0T8zK/hxOVyAIHNSz
q8F4yrPqRzDLN6vvq7ZABdNB2k7ghOhOkARWAblp+Xvh63fTqy2ovvhSfd/+QFj75ut8neaLEVMd
1YIl5TXWS1DGN8AmvoVwrUga0urEq+vV35fBd2v862wfFeMgyhq6y+55WV3zGXqPIJcueftfWDJ9
E6O/jvF5E0Zea4Gy5oxdUoM7SO5+uP3rVvxDLfF1gs84w1cp/tGaMpm6EZcyM8m4mvIiDZ5+5pZ/
9wBfIgGaxELYgJ9vhnLKiumOip8g1N9llF8H+S2tWByPuLR/nsH7UisBHUyaqtzAFUu+LL+ru58s
2b/jmH1VEJgkRIUVOmsYVxO+E6e3lU7LFfkQz1Ma7vRHvPsZ1/7tg31JAvoZcyQDljPaHzUAvQe+
s3I2J8HBu7NXMpdr59ePhjp+/A/J6Q8r4esovmORW5i2ZBuOLmEWMv+xFIA2QAdxL8NmA9LPjT9E
L8vo3ToUkAbKABK2arT7jdc+hVZwlqFzYGoAMrsMU8vuuoTx8TWo4lMriLWXnv2i1GInUPq9s8D8
SwrioVU1/JZK5a2nX4CS2IfKu+s6clgKzHGcmE1p0NbPBXOerIIRAH46L2E1JKAkltFVAmNnOcNG
NyBOOE9Nw+ekrax9MQKuWOvgvtT9lnjN0e00UNNFkMYxOstBHyUiqi667TY9d/eD1783kvgZ2low
LZq2bHAUjAebNmUumpzSJs5mLv37PjTrOlpOmpA05OzNXuY4mTX8jiANtnLKE+fBnPj+eOYDfIaL
gKmssWH07dcX5eobIaJfDadbTsvjUGDMZnk3dqN3HpnXYiHoMcZgnixQwJiUvxqYght27GFkGEwb
15YyBdBrN0fDnlT2mEaNfmntcdfT+Zdu2YMp7LfFFjeDb9x9DJ55ahPzyif+WheKryfPvqfzcpAz
R6t59nViQ0cksUYIIHlgArjkqhzNOO6A8A26K07KZBAnCxn2tivz0Q27pBqjY+22cKGzubxwRsIs
bL0XZyLLmgfsRUVQ4RSuSJEVHzQfP+lkp7GNrp2a8ziSKWxDPvw5vNOlcy4sQ1LtCxwK9mMxhDtV
X+k3UQH/7ObBbdHBjCz5zqVlZ/YCZLlQ1smp+Z1oShheloalhJlTEUWpHKwHpcjOmPGJ6mUt/OZ5
jtzfZIHMtw4vNLbeAuHHK9uJqrzqim3s9ndchvdUe2++LvcxsPCJs3QZZrt3RhtoTEjnOHh1lEE9
diUcHFIWDDfYYu2HgD1NFuyzAlgIerCJWZOYAMUlgnwRem3gVjS1Y1ZRO+tmwPVaYW0kw8qjtXpw
/WI/EfmJ+uEICYOXyZQGOPXxxhhvSXUbbKHDAWKAgwllPTgwTzW3SxWA1UrUu+wpBA3n9pfrDbf+
glFxxW/GBYjAcLyZBuDUMZpMpKVwSVeu6ybAXNg12TBWFxFOb7Xr7K2GnSiHm7M1ov41kXiE4gZI
W32883y2Wyb5WTnhE/MhqaAL+dLNmOdEzcIT/O83GkxnNfqHchB+KobCTyqf7wsZXtzB5IsV7A3l
SFwVP1IS3i9xA/Fz4e/M0K4EAKCrCQYdvVWchwgNjQqNeds2mFs30/voDhulrj67/N2Zqc4WpoHH
YsJL+yl4bzqU72CWprMQt3G3PFed9yHbaq1q/52NwWsc9GdVWl1aNcGYTtEsoY+l0rlmj5UoHoqY
vjgS3C4VqLUhw4vXL48k1lvPcSW6geCay+VXBWJbqoKYg5ph7Qh6FVrMq0o4uRowbbeuZAxNNabN
lkYP39zHrYEhqteuq6KLkmkGRcBRW+2o+8nmCENYa54ZD9Aq2RGQBqjNpmScpJv5rHvwNf0k5QD+
Q38YxqZIPFJdaGvlcDSq07LzNiCgnUdSrUczYJCMww5zeHxLI25nogC0NhPb+wUYLwOH8UlfHYFF
eIUVHQUpw9kUMvKyayN16orDHNfwQRAKrU7lvlXgsCQRdZbUcYcjt60X5ZRRZvw+Z6osEwhgPBdB
/Ww7I9/Evc9yIfXvGfOYaoqePMdOe4Zxv+OetF+tp55vIg6KSVAXv8oaELqxxIitrm8rr/10O1Rp
vXOw7eBmEeqGj+WDGPB27Na9yHDMjVWIzK+X3ETsIVjMpo/VmnjqUpAptzv3eaEKYd6yclrVB9VX
AqbtZao4DBCo0HvcAs6ECYAo4OuGxJpC/KuojnM7vMJA+27U7NGmmJIFNQV+QU7JxNpHuugmUTEg
n1Q7IUxs7SPjcDN2CH9G1bfqXIABrKXdCFmui7I+yphv+2p5llEBqybntHB3PRX0fdDhETpdO69y
MfDsffxOuWdt9eBgLk5HuavdZt2WNhC7GOoBen2rRNClyOvqRLZjDjQHEMta92nX+3khu+ey0SEO
2WrDunJOhWagn/VpHBENKfn+yC1/N2l2CmR3MoA69yz+oF4E50kCs7oqAJxfXRepKbqUD8GtCZwY
I3T3LS6rm7bzq4RZrk7KCP3veA5vbXzesOkPUw9OUq+svLSLuyHwLkVJNovgftJAoT1vpcrxfHe8
jdyt50HUZYLn8ByOOndDZiWtLarUnkC8cmZjZ6GFUxHnXF8H9yYIn5UIs4rRUxv7QLx63qZt6kOM
symOBj8hQ2kn4Wi2jiRQyu13Xmgf+fXtU7qRJoSPQ/zOzfKp+vKkZzhgkFjCeroustGMq2ChO1pA
uTQI3mhIsBI7ZAKCYlo26SenBG8pFiDu2O5JmLmDHrhvJS4AWCn8IR5aO3gMOmxu5vEhq8t3kEhS
0ZmTzfaRZxFImtAXK3D3SzB/hoW+81T0KGCwBRV29GcpWMpLAHzMVDZJ6I9PdtRNa9gmHFuvzXCg
puHipXCawVxw8o7MokBTxh+xmKYEcJSdRcDE8u3pQAQERQFM4cls4Oqs4iKfXb0hM8scocVmwX6z
A3lp/WhArtMjrpS7yoPQGIbsWRuT2z4EzKWndrwPcSomFZRZsqrG+2i5eW96gX+0ZsEiYxcovON3
xnIlOu8Y0GlIHI+e6nG8KSi9qUl5UGQ6WKP/mzXqQp1q20dBCngXojL4bonQ8SUw1dFm/kvRsROn
0VEKtbXnFkFM63QMvLRpFyxEysZtBP1dWS/uSkoYiNq4GhmOBsOkpK8BuPAHH6pTrthzNA4Ak0Lu
MdT1U0zMgyElprE4ldK58g5djCDe9ZPGgJO+WvCmANRn8hIF6Bof/DehEaglv4n9eN9giJjajX2Q
tHgsOcb+kvQXz8h79FveWRg9xn63j2kkkr4KoKg3sJ0Mhve+YiLF+X5BIHq1G//UduBTCxVswyXM
VbXA2n6JdNa3864bx23jt/tikLnf6lQT+qx855m13uPQQSLQscMNcdunwO+QUjbLzuoR7Vj7C4I5
DOdMfJhsugEzYsCW9+a0WKrc7eiqapZHJYcTLOeOpZJ+JsbiM/DqF7cp3qq2O3rWKJNQGKDp6Hxr
kBDAHtj2kjgm72UB8V7Oc0mNyqOqBfcbKAxTYrZpFTrzAVRPyjh6YC3fGQuptwu37R6UtsmnWTs6
UTJb2kpI16ydLtiEekYmMYgVKDwwbS6foH6/X4z9HPXFu9OPzz2tb0rjn5dB9DAOnn71NrglkVvi
kOmgNuvuOxOAhN6cYXK/V7Z7qSznnqjGBZzAb9NZ9S9AU29FPLZvfJyBdzAso0rEMhkYmiyzLYB4
a4akrM3ZNN0I/aJpD4uK1IQ9W6FVwsA9pDsGTbE2UjclBtSpU/r9qq35cXKm1YhIkCxFS9K6dH/L
kKwtph+YqHeeLe7IMJ6M6e7iCDm/IcWqg6QCdE8XnvKKwPevf26LAmQPGBdPowOnMRgkE5UCTnBs
OvkrMu7Zb8MjGIpnCC4dyiI8FIocqWXfLoV7dkyzY4GRSS/UuqKxm4DPdZCFzCFDi2kwJ4D3DRd/
dF7CGFFL0Fe/JRnM5A4lKd5ncBYTCqYnBNky3VdANEzmV1HXc95OtsmspqKQwGI3hYjO/egkHrez
EjqHUO6L+Lbr2lsWuLvAp4/lzO113JE6q/36hRBst4V7FW7hCiCO3ZUG1CMVVN0wVyxbL2DweGcb
e1BdYmbxZEJ6PwsfxROiHbJWQC8k7HOAYi2W+mEwfM+wvRNdwo9GhH2dVZ73NDYg58yzm3oSlczC
u3dHzpjVsgGC5SgaEycMi8SfgygVzMV2d+KTHDuWhLq9b13nYlT1ClDFKaqirb8MJxNMlxDJqzvs
Qcz9ICFkLnp5nl0F+bQoLWv/ANfeBjVLG2R6GfOAMFhwxUgNQtMdOxbAsZCdwkCe6rIr89bpbmTX
gDTcOU+YsSw5E9VOinY/yClM3MV7s6KxShF6X+MxQuT1axQJTT5iylvU08qJ7KOENXDS6/jA66hP
fVmiplJkgyw4zmfqnRy3BBoraBFJKbi3FghYDdLrqdYiby2258Jb4FdVA50o7HWojUqKXpyUghxc
MKcLsY5iCs5hvGtaTvE1/EvhOJ+Rbk0ydQi5ls33PvE3WI2nQTu/jcM2TTNvpRFxQgr3GPbdxsN8
PTUDPbpqzqx+cVN3wJ1aQ3NbtTB3jVy1Yu20tSoP0q92vAs4++DU/NKV+2wNPQCrBLJXi92fo9JP
K6/eEQyhy4CsJi9cqzZaizrO4jp8UGw6M9xcJUE/MaUH7A6OoMWa3i1RPLsxe0BuuR+c+tGZ+UPc
QQY4jI99R7bwVhZJ1EHqpVweuYVKQ7PqNrCXteWheq0q69Y23jMgl/d8Equ6wVqxQvrLW6azw/0c
sJzHlonzvOBP15+apr2BuxVA8gDPDN156dQOFXnKOgHaRiiTIgBO1xr4vfGa4AaQV5PMQw9O8mR1
CVF8ZRWuzg0aihle4gsLyc3E/c8WYV9E+rWdfQnyhfcOQFLuyw4egTV/IJP9PusCqHL6AdtMhrOj
IGl/NdtYqPWq+rHPLApwAneGz3EG2TaoBgHFwyajLagnsDfb0A4JWMB4m9iLc4h0fSoH61mHc3ht
0ERpoCOaUtXeT4X9gAzy0nYt8LttsbfnekxGkIWR7sSIak61Q7FwLHrU+tKl905kHeYIogN0EcgJ
2/mghMrjqty6bgBTjWFag4yVV639ux9tnS7KearK4QIu/AN4npDoIuYU+RZq0T6PB1R0wk37Eo2J
EKLBxJv3UdT3KZWsyzC8J+nULyaVJDiG14xdDeV9ga2TgK+N10XQD1DjfHB90Gw4IFNO4GRjLH/1
DYzPoIJJEsgLBhmUZX8hw1vZSsNmPfrofbLVpcn7yd0D+IzkwO3ixOnttT81Bh2nJm99tVJlvCcY
NCZQNF0ttoZLMdsr3wxpPxuIKAuUMmh8iTi48+R06rjDEjEimaqjI3HdYiUbnAwtitmxt+/hf4v9
Z9EH5YMQhPWTuoQXaRkFO9cDBho381vE9T7yr72hsNxNcD9Ly1kdUNa+axvnl4zF7UCcTx6I9yGc
7qfAPtndcN+0xYX44ZKgjjvYcYdY7dyzWq1KkIAbDsHLkfavKIydNHbpvtXt1u8tDAmN/xYHUc7q
eE8tHOfQm3sZqUQMqd27iE3vnk2eeCDXy+ClYZD4YciwH6p7akEwYRBT5trRPUVRCzx1lRogzrup
X6na+hj7UGMRReDSV+pO2TSJenoup9DNbK+dskAGt1w0Wd0N0B2ID9L4pwF5ZtyYYuX7qKepEBfl
U5zYbO1KA3OBqcIdNjfO4AIkr+oP7vdr0oZPLs7Gii8flL/3mt5WITqKc8xuiAAucqBVnzJlbptr
4VaV7maGOqjGLk9QJ7O05/6TN9WHCJhU5ky3sY4wnAFxcFxW7gwbLqQW55KO+6FqHv0xXrXOsLYh
pkyVlw+y3Pehf+kH+6mj5Jf2nLWul51znbjWIMznpVqONlT/kKG8RMt8ZlG7ippoU1TzBlSWrU3r
XKuiTTtNDqHF39DROLqE3qNhcgxl76JwLd7dwH6t3HYXAeKc1FP0SCxE+Mm4Dzqwc2nkE/UhUevw
/j4Y7AfC2adSsF+TPFpZ1nIT9XJfIEVOXJSIonJOhR5VKmzyAstJxBzQQzSEySitEhKhLPRd8QiG
ya7QqLHiSq/8ieFR2JMR8hIudZSgMbIKPKBJVeA9TW392tRkCwT7ypm6XeMuOa27MrEjdvZsjVK7
WMFhA6RFLo99JLdSh7+bUDyXM3Q/nHJjrBJNseLsA8DYML4ncbsT10P2WqEVxcUa6a4j0QHHBqQd
inMNSqkbN6c4CtbxMGwr2jxoDlZk5PM0cIJd2JKXbiCot9BdseNy26NP3SyEgwwDA8Z+GRK/Ue+9
EGvC28dmIjdlgWgLx00wsvJyWDKoyZ8B27ipJjuR4FigC4owWMTt0YniG+Syu0nCuDwanTcb3SeB
BpqNKhYyGPfF3OQOdEBJ2BznCLCVrrhVjckWLd9AY30Ezn7TCGqvXLK8QkXvgZtghx7rr5nrDMS8
feejigE5uBy9s8+GD6ggPEvH25ThDIYY29ZWh7ZwhWZluaYM/Q/KwNoEiUFw+TTgzLnigVPTRWm9
dIjdI1uNnXliMdfIAyEo4iNl9C22LaIaaSIFySAgFnhVZGWQ9WEQcFmq4T4umhM4/kjDCzyE75+x
rY+FNz40tUkA/LIzkO9/w+53TicSr6VvoUfp3lcMoNvOV5mmFiZbvfWgMdlN0c7fipI9OhJFF0V/
i851Ouj60JWPuqCbhkNvU1QbA+MYCwSKNCom8JftvZL1Kq7RVMC5BeeOLNZ6j0b1A1LmpOFRxhx/
s+gyH+wwE/OwGql7v6DrJA3/RN6acRAqA/RaFvxHOg6xzHByHgkYUeiunq82wP6sMrf2eriB+Jex
oRsj7FXLFuReznqxRhin+cWp8emqLTnWk3fTU4FDZUolRyIzRe9jFO96T/xyOCxYoiIPtZ9HaFwh
QW63EbePsAR9CQfvlrnWk26gZWw3uQ7GPfNkZhPgVmuojUcuFEoQDxIqe3zDkWxDE72Qok8VsbZN
LdZuD4PlunsjVX80dlAnDeagKEpNrsb+5DXhqxqXvd3p7Qy/0cRocWqovOn98BDHGgM7F/i9uNks
cvoUols3FtkCd/Guwn5j9eGhrro1pRHw18x75hp3AREo+F4jf/OaYevAezxk1b2M+zOQ0Q8+UkQw
I85DFWTEwZAJ8OUQiyRu5J4AcW4sjhi7+DcK4PGCmANtKfSXuxO6bxqdV3tXjHHuuraLjFluCh/U
V2d47uT8MkmkIGS2kSX1VhJrZ2OH/qGtLTQd0Ygj3biGhe0NfCfeI/6AbseKWc1DLXCg9c2cGgsB
vFh2Q4thRHXFh1sawwiAYzpHPkgf5bBqbejVV7vSkSmkHzI9AMiOfhkG2cJWqYKAvs/NRogxh4PP
Wk+L2UbI9YDoeYP2V5noBulYTxawRL0wwfJHVPEkGqLoLtjxQxRVd03/ISwUsopmSG0O3YCHiorq
NPktVCAhlY4+GaQmkmmAaDr6jamloiqTUXjrdPqpDJo3R+rPipB1LQGcH1ryFLtsR/spHWQMYVwK
SgT/tBEga61v5pAC9VOfuOa30lMH1gzrIQRSmcfl24APng9WuA1hFY0yOMLSHas3T/nb2GnXIDu+
V0O9HboOf3GUvYE35J43ncrS2vLK2gWCrEvkA1E5ICx1aBrITIK61NAuX6ReB+yzC+oqt2vNktgX
p5ZHzxB4XIMqCE2c4sz59Kjr4K4Z0KUXNkcbsY3umNen4Lj5qUHBgDNaIyUIP6gqoc7N3KcAlpyp
csbMK7iLB+lNajx46KFY64NiT4SAgFO4hSa/TNCw/KXNWOXEmraLUz8Iy9kxv12NBJGezE/1ZJ0d
G62TMMZQkUd6SKFrcglnUM7qmItrUN8vTXsOdfc2F96LP8eHIoCcQV2Bcj/pKvWmsUrceBaQU41u
K9NtaD9sCCacfhN++mV56ZVfJ3FowoNxyj08bJOWIgJAHr2krIDuS4jehI/eirGll3Qh4GDxdCtG
t82MVkdkrdDcasgdnSC3xXv60fU1Bm2lxsSmG3NZY0rqW2jnR+QIor1IhdW/GIhIJU61dKAaytu5
st4hjnBaZu8UlMOzQFWHIKpv+wZsIjGuWeyjHqgqdAKC0+It+YjG2Fgiesb11sTWoZS9l5UKClId
DVZ1ATtkvwg3arTPZOi32CeXBc4rnTtvSTcfBt02K7eboqRylcwXBM85lo9WXL12SFT1jNycjTk6
VvfeOLx3dLgmxeWKRUWfdLEH5TdJ0NkPb2uHn1nYJ6ScgnQuzWdEWuSk+IBigha1j6FjHk1m33kd
Olldcalafm+7/aqs6yyI7TsXbflcNXi/BPhtv4qyxiFvcnxrSCO3LQ32llugknOnFaLxphbsXVHg
xmsfHiMBvgiGb2un1WQdor2RKcsFIwr4OmvM3AljgWGEgcK8cNyQZMFWV/3Wnauz60KEoiunvTUC
UG03GMUCOfVa8HgNdYC3JVggSW+xD0tDiL71yxXV49an5ZB6tryIYFmhFJpBJpt2BW6v7yZzrsdm
b8fLClSgnI/W7cznVSvNoV5UJkl1RLi7jTRIaAViiFrErogNAMjR8jlOOtfjuBqC7sZFT8Rdpt8L
EtckAMPSLz2BZAzDp75fR1XxQmJ6XAQe3RbearRlgLY+NNG6GK+LPEalbY5hBBImH9C31yE9lQzG
d1p3aT3L6Nj5s17LERmNA7rQStbNoQDXxOuHxyXy06YK9mWHFKqK62Bn7DKFgvPHSOiUQuCpTuBG
V+dBhUPQU8eBTudYoXyAp8/v1guyqXTWc33NT5uHwW1uG69h6cT7IGFighAN6W8HyHtdGZXQt5rZ
7eywIO1crKuQLF7uifJSLw5Ava5/bkywtZrloLx5ZeFiWgFd0lnzmYxg1KkYDbBgkA8cs/jWc/e+
jaqhHKYDkoGbsNXrWICnX/QsdTD5mmokTiRCaQollw3R2K1Mws4b88Srv4Ab2ZlVkK0Zipuu1U+E
zQ+lZzBjhT8nWtLuxosVLHMGIBWs1f9xdCbLjSNJEP2iNMOaCVwJ7qREStR+gUklNfY1sX/9PM6l
bWy6rKUigcwIj+ceYZYkG87zL2vK1MEvnJUcijzIlHGOOydeiXb5aO9hs4mCKRjdZreU3p+a9Jsg
GjCQLmJ73+FbH6zw4f/R7b0Iy6Cas+duqU91lO+rklBCtlosHP4IR4sUWyMG2Q2XwxKDw4wuMXjD
b1rNy2ZOw1PoQZGV2Ym37Ty08dpFbuKNY7m4kLilzfXQJl9TLg5qktsoc+CNJgH6K6PNYkcvKONX
0h35bwG8UicTXWfShCCavcyJ1a8mz0BG1eKQer4diEj8K7Ji3fXq0GVy36T9RkY1edLtXk9cMtoh
66n6TJjnVh0aBYavp6RvLr4i3saMX1FL/yvQ53BkYm61Q2VsmpLFt647XFOGAAAb7dWt8E+hLMzF
sq9GtbZq+e3FmeAZtZ+zznq1zKELIiYzK3sMd60psjVutbc5CY9ol9+DJ8uVzcwJ+zFe/2g499Uo
Amn0/4oq0uusiS04hGHXDlpxZ9xGEV97s9ymCzPWonmQwl0zRz2lle/8pvZ8GjTDHKf+GLr+P4dv
3e6Y52fLcol88bhYycZxh0vtNOfUqx4NUT9NHGazq+d9NLqXfF72gz8wR5uhUGRXPxhsohy9wBiq
jZNwJldmqs7WsDy53XCCFS52uT+nm7w0j0w59sokhM7zYzvo7ebdntNf8hvqQ1Fqlr8Z28KPToPr
fQCm7I246JgtdSwFqKZ4n9gkO4iy2hZeOAcy5qltUwCOLmajG/c1RYddZavUTV/NJtoucxZtZ51c
C9V1ewCice33ZRZMED2BLmrW0yvzYHnTYVwQ0T2cbyS4xvHO6DFUO6Y1HgsPvnmC2aYjARI11Km3
jadoLkjgmdRNz8PGjpy/xpfWamnCkx3HG7fpjyPEcuwy90VaW8WC/PbY/pVN9mCX7THGKS4SY2MA
sFMBBG3ddLf/2ymLjjphjIqNSZ2ZWd135rTwjkO195340/Xit1GTmNtStExDyndTuSu7MJ7sOto6
c7kdLO9rjsej6Mtzi9NrpcNy7xnmdSrnwIQGpNeLENOsil/AypHj7Z+Ke9IJy50fNoCvlB32/D1z
Zun8c+HOX4UOicCtlx7hPL9yTQXJxpN1pHtmfax8gvNv7iN7NaAy5YPAqyMv7Ahkls0AOqf/6AxX
r5fY+cqm5aMYGI2jXZ+dXE5BMpOwYHjupXHHpyVjIQOTIc4cpOBUWB+Drp6tcFAkTuo1WV0kuQ04
qxqzhzdfqHhsgNZVbKkNCx2wFcnk24z83TIuu7Yfj/hfqJxnUiDD82Jqc43+uw4t49HxUxILnOdK
FCYsKSe+74TbrO/uOYreJ0mnHxVXJ4Lgp7fA5NTZWZIZHKvp11nk1VOADVHbr1vDuY46qda1kz11
pXlxKzcAV+RgRosaFNehOvnedHGt4WtYRpI/+6+oHl/GcblOTc7gxpqnVSEw98dWyBSy2lB4Pbh2
aQQhw7OgHeLNZOLMJbIHNG3IAsdqn40pO0a22FZwt5Eozk2ZPivhXRVj/VVH6xQUBf9Lz+7Vihd6
+WKbtdllaTlach0e5DhO60oxW0/ug5gYWDjwSW4J5qpFpUly3M0pk4Sk9I6Lc6fZiKf0HaNDqtC3
cGi+wlod0UT3UVoxt6NlMNXJHdJk3ZmNcWBTzs4r9LUe5THxnUu6oG4kef86NvbJzpZ0HQ3qFsmJ
tacTP6xPGVONeK1Vbz6Ipf+3iOyAgylfz/dJi+zU18hwyuOGXVVOfYwS7D9zsXe8Ol8NdvVEh33N
6/6m0man1HjpG4orRe0+dXJtzsY1a8MnjyJQjMU2tg29MuN6b8WjeTCMbCOSapd4RJiwY+zPnc1H
vN3rjg+L+/S5qpj2Z/4dnM7OIS7xYRQ1CSxvkaIzBXkmUfhHqgUy2U2Zgi+qhYcoGxZ5WfB7DuRh
Vf30HhGqPYFLNw7XaH03W4+41PcyE9zsE8WVDVK5TmuuW83rvJmstEYWI97UsW3ARdCLgn/0qskx
WlRrBI4naMf/NAOA2QPXKXxbBu7ofIbZ8DiW8z718q/QuIdzpN6B049+zqgChns2pFteBeUc/Tk6
MTeDMsKAJIPvNBNqbyxAAXNCdwmp6Cp344eIo3Of+Vu3oQMa8mhjJNYtTuXZJB3RQhmTDqs1mSme
0jIPKuHuIuaPgJfffl8jjhtA/RNO+sVbqdolmaTK3HVaTowbPdAiA3hj2IyG3rs6+c8tYgqekBlp
gRhpF+kDcaIPTlIGSRpvhBBPtuU+IKydfdOnInRu8H6PiN3b0hiKfeKFDyofyWdqvGtapcznSu+z
9SOEs5qeOSTQZ+3Ey8WL+L1oDEYi6wxNIyPqNsii6GUhta7p2fdGmtHeXdhhkQnWp7ivoUbfSLoZ
qaInDiUU2WMOqkVA6y8VBt5ZWV+kguLWFaEa1dgeWO+LyzvFzDk7NRHKXfjYlyStLlm6SlSoqfyc
H2tpXsylp1aSCVXmwhw40hvbwXluevOGzDrmxjo62YNkQUzl2Jtl1OReuu1T4xg3P62DxvAR4hwP
zXy5DEwogQT3IG7Yrrt1MwsHGjHcyDrD0U+UbGNd0vs5HCpKQyiatTlM9tHoS+bGwyeRv2TREjDB
yM+yk9/CZEtMazAE0S6jLT7IuhEbgJVjk5mgsi3XVWNte9/bFrHzk2bFssrVsm8zRLJUoj4YRDhz
qdUFxXuRnJteUd1wiM/QgFc8nv9JBp7EG9X/kgVt0bf8ewWnjm3M48+zwbfW9ce283/ILfyPG3qv
Memt+xLwUbmMJ0uv37Dw4hb549nVzYPQ64auMjAWB8prSigbSoOKdiDSa22Gqfoupbo4w4xIXayy
tLjpRNwPGIv1aLW/jtNWcC0Ph1nH5zS3HjpehofQt14Les2V57uB2aUY2AnhqF370mbtXnqoop4f
lG78Dy19oCgHLSy66iCNes3NDktaOh+pE29AwyaUBPY3tLUVrxwzOri+aW7VUH/5on2R0/yv8EB8
82qfz3pr5b4fzA4cSBJ9YOSXhMqUinkt9mLf3XVyehBqIQDBqtZLkjBfCuuzcKu77Di8cSlbmyl1
IXPbq256NOyiC0y/fots0oJNlMlIZ3eIggAbZ3rNpXhMwwlTgrvrbXfnN2mgS/PN0fg67Mo/pC2U
Fw/8memsOhcN83970YFlzOhJw3wuSYWue+9MuO2x0lwtqW2urZCsVgmyzWi8v9qxam5QjORJTGA9
wlwICkvsKVjmkJMpbqKDLFUa9Lk97MLRqr+GsJt3ceo9xip6cYzxopK72J7xYdhuuc0k0K+zLPrY
dYx/R1UfXaMnR2v0b9qdhnURtceOkYuY0ksytTyVaccdzFQud9oz5M2qd4u33jV/GRFYB2Zm6D0N
sbEOAdOedU0YuQTCgakLrd/E8f6TZf3P1PbnYBu3waSqolNy11ntMK2X/2URhrjGbUzG4g7K+fKY
eHzLg/rlSJII4PGxd9OtG458aHOC9aekUNQ9+vMgyQM1UhaneowWUlgbQibWbdiuG21+uSWqrWmD
tVUCQZA47XM/iGMxVzN4VUVSU7afneHQeFgMc4zHlsmtqct+m7rLNqvKo2/7zzKKGDa5n9EY/wsH
7zOPNHvWXHXCB7Me8KHT6Xbv7OgSKwV7wljU2Q45lk6EcBKx1qkjNyYf8KoGZ1hVqBdcgHsTzamU
9sNQDMFsF7+xPzK1bCi9l41y8lOm5lvi+UQUJjPPaPg6mAaBFJISlxnWlMzj1sskfvHWefFN8cL8
6s8AKPZyOyJbCdrcQbLrlz5oYzmiag4FdWJWk8SR86vEKFGJDF+A/KA9qjBaWzr+Ny8iYFh1KjGa
B0CF2PFjmtIwl+dwVqekMAYwBfSHQqlT3tYleWvGuK4nDsrMUiKIGFndlN0668gYJdCrNihy82Q9
kZy9NX0rXXlt+Ena0NW1lvOQGLdiKCmc9DVN9LWd/b2ZkbbY5UKsjDJmbHanyUr7FjHdbArvr42b
dR/FFZtdyj+5JE+dU79bfM+RZZ1s+jem+/mzJ32myOmxcot/urJeSS7OeMQkiWvuExOwR7+2n4vF
3PMuYCeY0601WlsQ4IMezB8qkkvo5UfGUr8VlIFB3NYpSSdWK3i5R1LbLNZj2zvruZ3XVWg+m/64
DU0qQ9JrE85tSMA8K5DOi+ZCZPGhuAfuJa67EROKXZXliuT4+9Qm1H+j1QBzyFQHyBvcLvRQiJWk
WhJgkc2PUx3uRWa8xhPdRMmjyNb1mxjqS7vM16jFSr6wKo9ghXNSzq9GkiVBbZO/5Xcte+BZ0hiE
yXJQxrSNCvliNDUQun1HhxFYTSO8ydZ7mjteaTK+ENMpYivCZ4Zw2CVxvhJecs58VFGOi3G3SCqk
9N6SZui6mzGTJ9bs1FvUxpIEMPNbMQDYmKZ7k579qCZ+BOjkm0aPGPmG4cWe4in6zhS3nhQSlJBV
3bMts103Wzu373Pi+DIqnRIAJmZ6K/TGqIdo0zvp47j47x2rgEO3AymLsJXANEypsWlVcyhTcfAA
uFai4Q3JLcc9NVOSr/1Z73NpJDvZM3WICybmTUjsV0i1dAeP9ZBsAFmq+ywfqs7t9WEZs/FloeBc
J8gKHxUjkbbSP5XfwJl2jbH35Z9vuQvxInyhlrZvsSCIJnZeLbE8yki8igy6vSTsfuu1Nrn2ZXZn
St48tytoSwoZFB6ddW1Y7krpaZ/pmBOvL0bm7oJloJPJ7VSVX4U1hrzFCSJai42HknHVAMqcypAq
kFfiQ87DzR3mJ9nA7BZ+fLWAQVf4BR5LUJGgyfWLPSXNuk2cdN2I6OzElb/t7tHfTVH0Fe4be6OQ
C3tPrpKqJaIoSveCD0gUGlVHldvIXMynthh/kyl7MPK8uVpJaG/FtHgQwe1/VazNrT/k8ISlekba
uZ9V+mco7HOD0yXoKqAcM5LDOoR52xaUvrXLiJ5dM9iCLhFzocZTW0Nz8/vlN/XVqyrsng9afNZu
4iJZwWDRw3+Yy3hA4EIBQEsB0ajGVTP0lyiMiRnNkTPm0L76iFewqivm9BdVw1S1CcE65mgymei7
vTnLY9YuN167K1u6fl3Ehtmyg9Efjilukqs9pTu5AAjz3flEzce9eyvrZt+XyzGCyc9ThFjSFdI5
PubtdGy0c+RiPzRp9kxm4N6+B/2VyxK4Vn3Ipvko++KNLBeG7NGwHiaWqJRWuI0wU68tpday15vQ
tuAI4mxvGOE1S9VTdodRatmcNZ4LSEpEKjWuPYwHq6wpvq0B54rXy5vnosqImXlk7XbjKrKRcXs8
5TVr2I2iXVkeZlwXW0gxeSCrgoqrPmZDeVjAl5s2ZJujnbwZuf5MEvNY+yCkCqJxdLLTMDoHDkU0
oNSCZS2uZqJey/tCDG5vdo3m4jyF4KNZSu+6PM0LEExPtlIZXSvCQZA0kpUhrH8WmgZSuf/Tzdkm
yqqbMtKd4fjZpoKwOnRT9zib8ZazVK8c935E99N3zBdRuClcljpLgh9WhnbXbZMxUIo7FCsx4+JJ
Hlwd7yadPVZkntgyvbdu1WX0SE/FmBIzgWuW+cOOCbUy8uGnyvj4qFIRI1TxmmMvkkP2CSSx9xP/
yS5DJLKW7sZn3YcGPpvyedeWZjB2xEF5/pPnZz/WxIlhqfE9qpNu5cQWlBROGjlNHEoh12tTVryi
OvDM5HnQ0X+NW6yXsDvxR3GqFWSX8nGENqK3ym5tnw7oB+OLcqYqyIdk3DSm/1VbX+4g+AViM0CL
u05uFEBNHvsa6qjxDqGKn9Db36Mk2kqz2498DJUpPyKRgagUH0M058zKpq1ddjsn5++kpPk0ivBG
4uybGNUxK8qWAVv4YmVhwPPDojsTMgA3Woly3t3jvUMLxtMZPyAE9ma89FsWAZ0d3T4WqPh8H8A/
vT6bGCH6qroZHns6aw+4H1GKM2aXGNBAViWeBXcydNwBVP0GaviN/mqiRlDdMj45zV78nMh4S9e2
NnIDXhxSKYTFjzq0+syDp56An4sSPlMlOOyYgRkGeoawpL2Km1bBxY6ngSUHTPkhKSpYW/4vfz+i
cQPG7srSIOBcrWbLGII0JfzZRLIthc7WcwfIOLKNgVshAy2ou2Mz19/8+7dpSh+bik4SpmtdmBNr
Teqe8HK+9LEmqZz9bwDj6gENbj8wprGSlvcKLgapO/aNg9NPZJHl3pMXd1sIwGMKzhrGuuaZmY/c
8Mz55R8vj1x70BJs1VWIV52zMeLkmw+CMzTFIDSWxRPtOmGPXb/uOXBt7d7iQa194e1L2Z1ix+Cm
Li6252zYHbohD/QfK1Mhe9L5kSHnoZPGV3rfvbJoNtGELJq3RnJSIntXNOR2TkV6MIDEK6yiA7fC
TVkwcf7YsYs65R3Aplishy7+CKcZ0cMZ9505PttZekTSVveAyqO1yA9WxVabJfTEoZiIb8uKlKpU
PPdz8RoJ8qsN/0avtzFScYOOuVUmbY6Rm/wklrbvdWuxC8O+YSX7brGP9Pawr1IGRmohfpJ9MFWV
O7Q6+lFUzcFVDqVXWeDSKJaT0g5dFkRR4NfMvDN9lenEnNv5nOYBRTQCuqbrNCZ21KIbMSGVr4vr
nwt0hXuKU1HmhyaKmGfek+RyIu9DcqhyDqNeAIzWzkheGcCBGc4sysnMR9l4iMh2Dm03hPRrLL7G
aUsvgtzajvY3IONGNuHn3JV/i5oD0epTaEWvKRky9UDmGUTU0GoeIfoErv13u/B4Yi37vRUN3y8i
OH4okpPrdVdw4GEAwMAyTWIjKr1NRpL3yD4m9r3jqSnTrbHo7VSN4BTjEmS+ezNm1JJ5yZeVFXb2
uveMaJOVyYXFRVthLIxcir84HvaJzs5InMc88t8Xy36QTbXxdXcYvX5YtRHhb2bL76TG1eTG31Jo
cyd69F+IQs1AtivSl6HlBTJCkDG3f6pbEv4tgycufCDn7iA1k1m6sD6fdnUtv6ZK7it4Z9vUxMR0
b1rHrD2ltCobVqE0ePZsh363Su2PxDavPvRYHXvXOeVpbky9i2Q1bSqsDolgZjTQ1ooifgfA+qnH
mvAORSaqQVVJmFjBRA+kI4Ey7TS3X+WCzWYjsYNFfHf0dvhr0I2WUHGGuNHf0hgPtp2dRM66HzHj
lkK7xT9FW5RnB/K4Hil9j3VqbSuHrtSDF2DIcYgb+TxXHIILgdqFpR9dg0at6XG9tp1ztnJwEwfb
sgYq7+v+JcHUghUoXfE3OWT1CBmWvs4pwKFSVPp0/Ky5GAJ/rB+TFNqkY/MSPVXzaI7VBW3rYHQp
oPS03I2TmJ1Y9OSlOIGcltqqcY9Z7qwldULnIZfb/lteDmx0HIFL+sRotrYhjxiBHrqwfMlH099W
NZD63f8098/l6OxMU25qK3+ytHh1Jwswl/EsHI88lH5LR5l4x9Lo8FVZ59TPqdIApP3WIZvNs7f6
jrDG9ROuuzevFJ8GeZM4TgBrus9qnL+NCP0uLsujKdw7rOzsclniyVHWSOEY9VDnBqHhBrlVtftZ
IxSjJH8Ll212YfMz9LATkUDfGmwkgLGNT21OrPBYi1M4NqeuLvexn9K6Rb99mG4soziYcfw3R4iy
c/o4C3cJRt3dajjktPDeaUs3VZn+5zF/ds0FlwjJcbn5nCXyy+5zuv3ZBfzIT9CqTDXUkQLTpqsQ
7zbvkOb3XE1R/i563CPSm89NqCFN6u3QOBupjevixgdrRCzWbL/pRfNfw4KRWanfsgBDrpib4W8C
vI2odKfOutiGgraIPkYTg9GQ8oQlyvuqZP04Mn1LUgecqLH+PAf5rrZqagtaB6YBYIEJEWaZDhzH
P3isLYjU/FSP4Ua0CD5RUvz0Ig4sH6ZgcGnCc6pLL4R9G5JtjEU3MMyUWqDq8pVbiEtkkwFY5S9h
b7prLbgWgdwS3BuuRQHbwyxiVazC4qwbmgWuTMQOC9NdmmDEjvBUMXmxDqHTCaJIvX95QtnDwfUt
esxTeYc/PntGXEVf6p+N2jlaU/+oLPFY5oDHsXmVmb2pXeuITHgc6WIDdmP1gXbii1b9uSvGL4ep
j4WMBUjrbFqLtYSCuzOsrvHEBKPX5XNoJO+4SDcTTxKGFOZ9PZ41bVtbx7C/2gJaw2RxW32fLQqT
3V8G+J6Hw6ltZaByjyzfIr1ojNOtOz66ZJlobb5ZSf1gje6z5U7EyxcJIwdEWlVVr0McshlR6pwC
Es9L6zqP81hv5pGJKamETCfpyCuJ7TgiBxTjWBnBb6XqvY+JALfGsyz5Voe4qoMsyxtMKPV+IqXe
8HvApHbgwHBC6vBqZ1jNKURuw8aJI7yNd5ltGWSe1p9uaxFyGm090kMJseMrq8r8v7HFoZwse9WH
OD3x2vNTcHDJVG58Ax07Z3JoRsMeWIFQ12ZduhluZtNZd5lyVjg7zmzV/Kt99UFLUcAjdD9ipjYY
Muzd8Eopmft4lvUSYK5ao50E4JW4pnNwPrNTW6mzb0TYgEx8TuHaeib7lN/Bd6+Zw34p1xz2nsiP
seGPiIXTVsQ+n6HzRZ21T8f8e8mNx1LXgo4WbOBeeU1RhuDABK3Re2PgERwkfqWOwkqBna8I7g4W
LLz3m06hBEwfaTYYge1VWCKs+16W+LAYKeMJylNR2rvSaa+WGHeyK3c01W9t1J0qDxouS+1Xo3FA
/KtiPUm2Mij1NnApsUrmSNL0hsJmzx6tG5rPoamrC3OkXdhEL5hW8dLWDDMBZ+Yqw3I8e9dySA+N
BcMWZ9mDU4TuytfUjWEEYbW42Ghc86GKJOXqcPRBPQTANTMmcmWH9m1UzW4OzY2hredKze9N3/yk
+XwmerfdFMPw4GMdm1Lb2pid89F65Qb3KA9IMlPfxuHB8s0XALrp/pf6LYzijYUo+8Kmlib2bDf7
MtvacY4fudP9Fpw8xooLXysHTA064x/DYoOSC0IyECohHf3uHeYiwVROrgU4hkzMp1BIPPMZ1NFy
NyYY9K0lj1pn/3YN2pJr8eAt93fCjefPhv0Mbsn9bFjhv3kIMRzYXJuNLKAtVTocWzO6CPJ0WVje
PBV3e1yPr9JiFMA9hLeldqud0xpHGUNkeKb5YpC+Hcn4GNEQDWP13TIUXVXzeDKSCp+JU5zw8L9b
rmSc3eU7kmbGVe2hPY3htskdFjTM+tfmtAGPiDJE3XHZ4IezD2k1ZYeyMzHxh/3wnrAPkfiE+0tp
swI4m+39zCTPH6guZF3vk3lug8VnfOWZxt62nG3vxZdUqvWi/Vc128+D14yYIZ1/BcHCdwX21HQM
C3X70SzeW9wOxmpu/VUs+/fMxhnVdYCBpHbkbrgh1uDKaDsomxrkpAtXhY6+RjFjx7Dr94TeeZXn
Ef/l/BDP9CgNpSy6jv/apPGfKwB+Wy5sSRuXNfYLdceVTNF3SzTP0zS4m5IoD8MmbaWcdFAuFEBW
N39Kw9hlEUdKgSlzxRjphe1OLp5w+V634U6MznRLRfHCn39W+MQqN94MCSYCjja/XiIq5PEj7+Wx
XxjEQbYflF0//N/sTyb8KRPTT9qL4xwBvlblj2CPyFr39nMVTbywOen3GAuBc9e4kRwoZ+egR0kn
k8BSdO53k2J+0NP8VzUV/IXN/dr6yYvdh8hbcfQK+3sJe/c/e3F/ROa9kjbymYEl5RSnZg8MR1de
pxz0yfhdtwxWjI7eI29ZqXvfO4qllQyU/KoZC9VWejOz5SesrXOR4ei1CpZBW5+0Zj+eEGfLIsxa
pe/s7t4OXv5doGTfHeVv2iBtZSnVa0oPsmAc8paF+mvEgDk1z66jj8qfrgKOuhnYQahmGO/46Kl5
a01iRAIkHMUoyDloa/VqCoulnsl2zt2Hwpb/8qF/t91Rrmfb/hJwLQKVlmu5foxwsuhx+dBuv9YT
hq9ZgK+4RocFZUQEQs+Ks24T3Y/HiR8+qmIf5XcOMC2AbnR7c2z6jLKyjk2SM5DKrZ9EKYyvse2s
hxz/QqYhzxEMmPhA5EcYr0p62cSBqYR6XzVZg3YunrD5bCxwFxD2Y9805bpTI8bNzr0Y5PVClH6M
rcbfS0/VVd0HQvmHP8Wn2SqJRpXcCLYkybt18M7qi0weRZ2QbW49Obhg0gU4EVRcTO5DJZa9i18R
U+qpM0bYDcWEGlQDqb6bPt1ufhnS+IlNRZvUtw59M/zzy+HSlpJOCgNxLfe5TR0hVWNsp5QxUJ0e
lKg+68V8zmvnT1vmC2rNtw/JNbkob7ADP60IW3qY0AKCwWdHl/bXJd65QFBlvNVcVVSfYtIKfGM6
CCvJVl7JFFEKRP5IC+xcGHVb7sve42OLwSx7k2vS1eC1GSlR2gvB40dIR/I6dhUKAgEZ+QoSLuME
D195NNvA8kgpzzFxEUV0prLbam6ITstLo6pzQbLEhgFMj8mjIWam8emau+6y5M7RcJv3OQaAAWcA
Cs8O2RITG2N/WjVNqNlxPpbJe5rTe8Rp94nM/WnNC6U6S7Rs80KK+2VwzZ8aZN1EBtzouth1amJI
Fj/ZPt1bBN49xd5xKJdXIKH/hrla3/cHdJH3Y1Tq3Ef9oSoRMkfj0C/4VDqDtZKC50KVrbMqJZd6
TZLIis0+DPNK71HF/Ysd5g+TkTwbUf/GiHxrJ8Z32ZfbnICbTRcu/1jmtSdyvAVIJiDDNZOLn5Yb
o+tuqhZbvxoJONB/psKMHvuKHZlt8Z/JZRq7SB1m4+ApVPuld19zgkTcUQWWKVgV4xyxkmx5l9dG
Wn1LZK3CRAeUDb7Ghpis2SzZai7dV0UQVtcB2mMPeXf78ie2KtJK0uqrsTusQ0nDMcDqHKTq5bea
jBeBI6zjd9wztrgjRe6l6ON5beEeNlKVPy6p99L12VsSe3hPouZZ9CheKWVE1DXPbQ6l6Ne/0rYv
GbEgGUADT9ayW4bqBJJM0BDrhZCIAydmx4yZpAc3j4egaTIy/vv44KfxxEvbRMdJs+/G7PvX3nHf
ZYGKlVLi9ywCCChwM+Y82S+1+U42XHpWM774ic4ZZBgfVLk2j1ge8McCjDL05RNMRRvxgPcxxHKo
kVYU/uOVLBMKt/TYsiEirhxA81gA97tPfVz85C3oDDriswgjLI022FXURGgHTYfGOqUBa22bow3L
yaq2nkimlApa0KZusnbY9egrldlAacYguwvz7rHpX0BQT0oAkHVF+GbEOIpR0d3JA6FBuc3CLF9T
ySNFFzBjcqkVSAt2LD0B9E/TdkbMJ1XLPgCw3EYMZWxSQIpeyrO0rVdjBDTqPf07tLh7WDJjuuOH
WXavDs4v1aqAYeilco1P1c/7WBq7PDIxg5gfwkz2Vl5dpDk9pKWDFyr/Ny5ZfC7GLOJhF2+91ePy
HfHgLTcl6n2e9xafGAAsHpW/zlHMJLqXiQlbnZKYrWgmZfEZ+kCeTVx8ZUD5q1p5H7qwjiWHHT0A
X7FTvDsJ9J8Xceyya+sVuPCcOixZdsaGUWceJbuW6D0be5w31MV58lW78UBcCWVYz0b8ULOPOvDU
4PIsNWe8bP/j7Ex628a6LfqLCLDn5VSiKMqWbLlvJoTtJOz7nr/+LeabpPQiC8ikgHIVJJG8vM05
e6+9jQukmoNtPcliPA6S/WIN5rsYqsgdon5n0sLSk3JbGvErfUEWiqwk1ro4aiL5YQU83ZlkBNvO
951qU3LAHtDGJYiXnB18qAADSssByUu2NbP00RpnvMS6tprSaddOymc7BDdaROeqKfSWF5DXQaXK
3Nf+PaIJDwyG1yMqGYb8mtxsdJTmLK8TnRpCCkfUmsuvXpN3wp6cbFCe57o9mCY7eD3LZkQG9g9h
k1pZYM+TzXI9h/GDbaRHdVykRTZ7UVX5mfeKp8z5sKi/buU2vYeTjlI62gLixRA0PeKe4v/mVMUp
49VOp/dpaSJq2ZMmxdHakqptRBc9UzCMw73HoeOzw+lkdPE6Clx1+d664a0P0SUxdqVOXHF23nC7
3HwOAJNIGKFCsYg9rPJ2xHK18ukFrBMqKEmoHcEWPbGZex40+VOWllMbmXBke8fPCal9aT8xJccP
uMRve6hHh6YD+DCmnOApH41Uhc2Druc/hZF9VDpgBRXa7Dib92zKxUZMxW01IJCSzMmxiWCkZq18
4si8jVo24H1ZwfYZbf57TOO+Hm5GO7GpMKC0TQ3Eo5X4HCsfJUpscHCPR4p24t3X813Bub2Uoltj
tG+CUZA5JX/abXQnL+riQTjlvHSuLQUJWaU+ZFa6mXVxPaPwlpg15lw+UAHzVH38GEAlyFO870P7
3UwE0pf+rkhjFEVV0TpdPNzqOjSCZmns0j7AUxJ5Es4ZWsy3kxqgCjOa+4RSMtbhYF+1wVM2N+pN
liyazFGuD9Fc3UhxXrs2fT+BRfB2Usw7dtmsh8y0eUKDLZVVDlo+RofJf8OwWOx6tepXCnuFp6q0
bscgo8lcdjcZrj9mjfm5DSPLUYgMQy1j/Up1tI/S+MMOJzfLrMe8iJjw+mEvmPubOBycRqGWKrTu
jWbj2i9AKShUedkTVQOKd/T327osHb+NNiKD3DGhd9GZ++ZYhX61rDe+6gQgJ2yo/q2CnZ4qyD5N
9L1lvOHpB3ZSaLgP4m2j5jD6m3cjmI8aMYbBFN1MmXWgFOiG2Q+5zOmOjkfehoc67F3ywe5s2tCZ
FlwpZrDrB7x+M0clThLaHsvSzUgbwpGAD7p0OR/1IX0k98UTkfSRqDZ9NVM/zsF0b7ZYlrtUxIcm
ol/aJdiC0dtVvnbfpjNEtV4q16mCQFO03V2W8OR6jQK6oQx3oqDgplt1+VCneuxOA3CbtL4e9Gxb
4BBnupiuJbJdVn3DJsDv17WJVylZU1KhP6kiZBPqVTvp/maWEU9147wONFwguEXvQzm97337vjCs
dQplLa+LnzJdh1VNdPDQR7AUwQpWVnlX44Lu4SgyBRKiw/F2lTTRkywxc3LwWeScXqiHh14snG1b
3U81v2bGpSmnvtuM1SHo8VKPAnBbOt7YBu8OVc8VQtgtwaSHIhvWoSZ4OZnnVFX6YdYKGlOIs7N+
oCl+B0joOicvyeQsVmQYNulyNEjkKin21IBZzxD6LiNER4QBdBprZk5EGiIl27itng0z7fHmCLyo
xu0oAnmFJurezzrSfIcjV7KdStSDc6WB1yRamQpPxFyp0JHBzkJPw48sd4KwMKAbjm2ZMGyz2qoK
P9ZsGpetENUAzmVDdctKeKeH8laaI+I3kuR+sGfVadixoNPYV6B/7AjGoa/jqYNQWVHyrOweWRSu
BEU8SsQEYFWHS8Caj7FK3NVpc4xCqwCFOLwxIp+msPX0oble1vtx7l7KuHvMmFrqpn3ufXqV3TQF
G5QJGGsM5UUC0LWmfiPRoGtsz6z40bqJcA9ZY0R92bZTegrluKP3SVIJ2oUVG8ytltqUOtUvoVlP
wEWPsoSwTJ08kiHetby5YkractzdijF/bBmhndJ/NFG/sRLzGRLOW75UAdU42g/NUpJNBmAMcOYs
Dv6lVt6g/PoBc5LvmhBwNtX0Hqv+Lqrj18AufqbS/F4ZGBQNxr1jyvFnumxq2gxdv1SLeh0FyLGF
LSgZZUuLMskIl7Ku47Tfc1ufJdpMvmLh4xFkHuHN8YsI5111owXGs1oYLi6jq0Cv3FyVN5M572ka
YjaLXRuV7wzqK9Ep4YVK5GbR7Cq1mAB9hhSpBUw6dTOnw/MYY7Juui3RW8fBMK6LdkQmJuqGAgcM
RIoJA3thzOTqQUJHt67zmUjB6G6yjB2l6fehREUSBNtFscERkBb68JlJ6aGczYfakOkKWQDouvTo
68pj2puHqTSprMvP1lj/ms3hrlSmdxTl7mCo+7IbvJDCmG/Qhy3j+srOx1cNd6zis6yhYadEVN9L
bXBAB5U4IzpdX0FCm1lHhQLmlEI/orZ9O0XBRsIbOHfyYakfxVZ9jx59Zw8ZvU2Cxu2OlwFXKZgv
ER16nPOVVB3G2DpQJSzWsCV/JkF0W7K/Yi/wxoGN1+U2MYGHBtHGTuI9BX8KPnByx2H8pUz6UbFr
mA+a/oD97d5SMvZwudeo1VUcDw8zppN1l+gjarTkLiG8sbIQqYKYOYhAQQdrooWOadjzc76MOX/I
i/4GiSqHjKne9UipgexZKyOIcIPZkrJKkuQHSAhweHb1oxbSceqtB7sFCxwqdP9qrDCzSEBuABJK
6sdOs7YaBAlQYq5Ql+nFUpRNZFEjaAOACUAWNOgnuA0QI3d9yq6C6LF4sAGc4jVLgUHDJFhrMahB
PwpuheHbrpTmr5TICHYebwNahKNFWrNcoAYM2K2lVoSOGS3jJo/V/B7k61WIHk3zseo0ATjRXNiw
0TMdFfHo8T69oFSaHHqHn1MtbptG3M8qZ1i9xaGjha6ZQhkqxn2FQ7ecUaL2fo3KXdHgftTpcbDC
h9mP2JmGIdJLPBoDrD8afupRN6s3hY4EGDg2By0WlhJRZhRXz7Vmc8xQSpTAwTGQfTq/c/yaG8V7
1vm4I+l7hP2utHouPw8+eCgfuTF92FlI51C9jfKBUy0OCrj1OCLar2TmNGw1x3JGAlfQXC+E9aLM
to44iZ79JH+pFpRFXY5sB0aocOBRukXdYm2ZOUb5aWhQl80fBvqmJI9lv3rLZMu/HMkYPDY2fP15
7CPF7WIdP7xd/Jgq9LlNEjrWEKB5F1eKal/B+UVKYh/oDt4aGmSsmRaC2pT7KMjWFkaSnaX315Yf
9PSuKKTYhqlvgJpiStce8xk9kiUdlTmitWrf14N4afKQ0gsFohLYSEk52ZYanb2U5VnacCAlhPkv
x29uIw1prPC+r2TTC2QZXBQGm5zknancGWAFr4eq/6ULBJlMM5Aeh8UTUI6PEeppuw3fdU4cDoCA
6bpIIn8lUwqG7Iq0lykokfzNKMOeTkK2DlMGkrGqUjQ/QeeUmjmvxlqTbiYr/Qxk6zXKROcYs/2Z
oSjEb35jNuVGs3DYUEa3JQa2gDzo11Spw40eWtQVCpYN+b2PtK2AwaWGRr1JBcCy2LevqQNtmkJ+
BQy1MwAPF/nslhnmu74nHzbsdkMDj9HA1j1N7AEkX921UniljanTTYBHQ93YgLWiHmUhDGjf27HA
MSul/LGEqcLhL5C7ad2N4ZWis1eX1Xrb9MZPJcDIjcg8pFTbDvXyG7xMVnDVFHemIh2SjHXWguBk
dsccpEgXFnCoYnSgqXlfwIJq4TUtwO6qpUmSl0SmpvWuoXYe1sBHVOEosb9nrO6iluiqiALISpcl
FhOKhOYkv8uYMNdCncKVFDSRI/vh9QxhGw4OW7Yx3utlnK99Cj9aQXG9qwVYXfM5m/JtZdkvsBV/
dpPkjlF7V2T9o9JqV3ihngGefcQKp7gExVaSGMwjFa48m7UHmceN3/kNKrkagbh2awHwTQu9W1di
eqqRLDT+ovnqb31tZJMQLM5qUBhpm+2GvvRKbP3oQuiOBc1bKLKHFIxIlmrXJoazVYnFQZKnazgM
D2VXmuso0e+sMN36Yt5FifqI4GlBTlmfBG68hwF75DFH99u0rGS5utWGcVMGmHVqEr/UUuPYGn2U
KfjyRvTHIVMgXqS6F1fJsVXo0iuV+j7G1Z0N8pfyarPmOObFtUYJmOZvZEcvdZ3eox7ZNSN0Seqm
+VyyKknkTmrFeF+o8aPQlU3XmC1l6/ZGao17W8MkLTBbqjWhmH4QPhlFeMN2lapvLV4KKscO9lgU
lOOjEiEhpzZpa2WFfI/a7MRWWhnSdbCIq0TRHrKuejF6Dro5nW2VSTyzfqqjjd5ft2+FJNzWrD7n
VOO8hBy7t1y9mXcDvbx0mtywMK8GrXJC1V5zNt3Y5VSszTnhNKROH0rDGo4EYBMv5iB7Rmcnt+V7
VIYZbcbyALc25IyL9XnsJXYa9o9C6r/y0XxtEYKtG6NxYcz+0q38qhFkywZlwTQ6/ijDARs9Rm16
lnuUXteppV/LSfgTvdK+zOOj1YAHLFtjhUXTw9tToFolkQU/49XUZU6QK3hI/cXX6XA2e5Y1DlBh
jtcttj6Dqn8bgnCTN0jUw2xDl86D+Ft38JdTEgNSa0FXG27SRTuEzsz8szeV9v20cLTQdiLQ5uSe
zkj163F8D3y6fO2sH/2JV4V9/RfHezjMOGizKHLLXCCxnvIVQWVHaTkUS/ailylSB3vAS1Iktwrm
iVXQclwM1JqtgAh+WSAGkSyqhMzB95jTO5/dsSbEgzGQE2TIP3CtrVqt3GfUIXNmJBVViEENKCzj
NYomtuvSIOHKKMFGY2O3u63dT4cojLYAIKwVCa/HQOIEZc4VyxmjX5oND7n93RBnr9kULLHcE34I
03DLyb+KEjl2+BeqsF35ES6Sez9fpBYGJLGoy7csjeRBD6PK4l/cdIXkTcznJdS7wK+vDL/bDFK8
6Wt1N/s4ojWq0mNhfnR+cJ3MXe8a8XCtS8htFLheHP6fxxo0XQIEIp1QSIR+dq1U/kdc2dGqQbkW
9PpxbEeWNR0tZyg/dWP3lgeqiyoZeaYlr0YFeQaW3w92ja0r+SHPpfTMRo9cJanfpSFxBg3qPSJ7
h0YyQlI6sSRJbZqpfJ2iDn63qTwWLfvpTvsV59pP2C0PtMCBWQqlopKB6z+x6JtCGvEyUwWBPDyq
cQzeyXgpoxrHQsZ0DhPkyp5H5BwiTN04RmZLK5WsxgRylW8Dz9AOs1U++r6MMEY1ce3SPFtRddvl
YfCYCnunatb9lPEWpkVyTNvgYexGwmCwpFqZ9BhYcPyzhB0qLYc4eFB7TKhRONPZG7/AVEmcGvNq
TU8b7QCOgqRR3xdDdWebS2eXeEq//EIDTFgBHNuqsV8aOCOj3C3g5MFLsXpAvqSHxS6Ycgv6k0K+
ne36rUnRXfmy/J5lHBTapfGfKseytL3Sx7QgTOVnbZu0LSduRcxuDl/YZ63rL7DawQg3vrE2Rf1K
V5r6r4GXrcmSZ4oTJhPM+JBW2AWJ3cEHU2UPCTISulRIcJeUSLoQm6igyWaJCC9qXPaOAmrRtRnr
5sAPxzdInxe1NH0KR7Bur5su1K6mNnpEa/Ec6s2ekgjna3M6UtG5YSMQ4Jatbhrkz4h7jI8khvhY
99DAfXnfNPaXTnHPyyrYJrI6UmWm7o/4f+TNq2E2poMT9iyuhal/xEFFzSzCEy9NyJDnEDCNbSPl
pdIaKWDrGvugWVYKh8x8sfsWiIkpvzLrO3befBFMam7kkip0TCcBmMk95rBy1SoctlDALrDJ8Aeg
X+Q/ErKHWhr27aiLr94w30KTXr854pypa8KQhcJWc2aXWr3mcnDDfpH+/qDfJSkb5MGPH7LG/i0z
eRXqOLlWMHkLioYQ5bfJRKRJ94EAEAi+feUCcX4euuopr4zrAZa+Ko8fjTyjv2DvhljwqzX4NaWk
77Msw2DW3Ld99Nnr6HagbrYAhDhMpWqHtpxyfxgmV6mSsWlqw6u6X5RP2A9YoDm0yxS24uM0JV81
LvDvE3zOZKD9jj/8I+ZKVFglB+Smnsm7YfzC+L9qWNT9+fn7zz+T3PM7CuePz4/bWO605Y3uezz7
Q/9cYY3//qPPZScpyzX98dk481Nc84m0xZqw1TepGxyQPl3RV/XQmF+Igjp3g06S1aosEoNvaIGn
zhwyRa5ca5YOOhNYKKeq76/kTEaXsty8Py6kK2eQvHOEzSj6IWVUCbw6Ti8EjS2R6n/L5TmJTgrT
pp9bBtoWBcPWYL8dx+gCVDcleQRMC+r7C1+knMmC+v2Y/rgKTmvaJBP7ujWfgpvZaVbNT/umeZOe
Jpf4FU9pnX+7WyfRaWE46SB04HdULOSWTuIHC4d/ITrx9+D52/06jU1C9lWBVpK24h3ZJ94KAhrd
pR6rpA67KUQVxtZ0yy1AU+vSnTvzjOQl9OyPO5fUWktXitCX1sXxsEWqvoxnCtNrTnzZ63yFHcne
MqWtMVY8fn8Xfw+uv1yovPyYP760De2uDgYRevkrRRN/C7CZ7C7rSa8341pZF44EeuHCLHNmFpBP
kha1oWRlD0afWsytGX5Axvr+Is7duJMZoGPt9OuMG+eXALn8oyyOBmj/WnppwEGod99/y7lffzIF
iD5I5GaUmAJy4yrLo+0MoP77jz53ActX/vEQOlCEgBcKdH2mOBZ18ZZTDw6M4xi0b7V4RZN24Qmc
myzlk3kAJ35kIDL3t8nzsPlfcG7EPnL/vywwFGTfX9DvXMG/DSv1v1eExZX1PeiAys4FAs0w/DTC
8dPPp9IVlaGu+zn7aKNyQIFDRajI2PVpTWygNRsdCvpowMwYLGtv0j9twUGDr9skepzgT6aFn6bD
qw7ag2ayvOlT5WMB8t7BSV027ACWtQF5KWI8iNYUykzlwmM6c/dUcTKAY3XKfXVB5aY7QujeQzfB
RbWCt0/oMLCQS8Ph7wuBKk7Gc13kuqn4+FObwrzPSnoyhfWoTML9/uGcG8gnM6cuj3palMxtSqUQ
otXuw6i4kNV65g5p8sm8mZlUZpqWeFAUhuYVdtOr4oAgY41bYLgNN5bz/SWcWWVU+2SuhDmQKnPF
tOU/dZt6p3moJOHvQZJZixVdQky/2wtftQzZ/z+UVftkhhyTuCYeHGth9Ysqnqt4wuHo8YEEkmDL
f76gk6FVZ/CbxolviZ5hZKSrcB1tpHW7agUpkPIqcv0Lr+bfnz41yf++mX460kmKlyRQ0hJW48jr
b//zG2KfTJKoB6yE/lnggZKod6mLw45cjg0Suk3mVISMXFigz13F8vc/ZkxDSaS0p5DsWYbnV16T
vX7/tFX13CefzJATDZmFKEPQVK7dLSREaxS0hMOKwkTQH0AFeAUBL6NG1A0gumhOt1Xle74Frb/B
Pg1P5gbZe04BDmzmUFFyj+iEddusSNxE7bZ9Mjl+UiMVI9EnCrea7I/7KdMRguXxR4fol/CirZRy
4JTn6AjJOl/VXfrV2z5d0IxwHcCGqM7FQRmwX0T6tAnm+ibW6u1gTU5Vg/OfaS+tNAlB9UCqiCKq
l7npPixA1qoyXnc5XrQI6T2d1nkdJ8lWkqy9Ifr7JIkw36TXsp7f0U5xpWAp5i5y45qSfd28SggJ
S6HD5rZeFQ2crR1zIAyHHjxdMt4JiS5tFbR3Zda9jZVGzyHw4VNa3JeppmjSqjrY/OSYFBzQ+liD
y9jiqYBehzqOOO81Nk0w4xauRarfD7XojjoiXlXWHqWxPJAMtMEEvgnLDjiHbL/rNpJZvYBRO6Vf
v+tJyJICNVhLCKBjuXjkCOrKi1dBn/b0xUCT1fxgLcY+U6vyV9QDflNtA4tNMOeOoSaU+vSvPmsQ
0LRg6+swciZ9RuWmK2Q0orrBTXLbtyoI9xFzaqvdYtW7Rgh4PRAQV1XW7QAlvgdaqyX5psxqXHfR
ddrab4bZv0mt/6JM3UfTS+AMYqrMadKyE4/k28bu7/Jmfq8T6xAFlafV/TUr2r6ZsycfVXzbxrw/
okk2taDj2mXFq9FaN52Ovw4cKfaj/Ag5E2ll8tMqq189kegTNkGVVA1Egu+JucBIDP8rqPGWtQq2
9Qk8UlsDyw7D4DWJ4wQzBI2TIhtLZx67TTMPCzqwezMMETthIbt6Nj/ZafQDdh/9dYpOUXyXYh/F
LXmfVeJpkKod5R8fymKLCYcgkUG2KLbNnYC4HyP8jySqCAic1jGg3L0USreZRCVjgKh+hd/9NRaE
P5GyEiP+mJH2BrrkqkZ2ryjBa6yNGMQN/rmayFFzMVNEG85+i3uveCuq1gvD4spKyThGmEHCT9jb
npoU/7aBJYzxv7OOGlLzQ9gZejLhDjw06RAiIbiwuziz6v+OVP1jSmvDYmY7Qwawbyq3pt4eCogp
sYgurWPnJraTpTkx7TaZSQ3xRlf9pT5Xa1jk6/lqcOaNtsk3yJ2d7+fQc4uzOFmctcwmfqyqQq/W
N6wzrr8L9q21UraDgyXnTnK0t++/6cwliZOlWenkUQwRl6QuCaD9HknJ5vtPVs88DXGykBUtpddY
7mMvz6i8F3G7R90TQ1lsNgr+95U+ao9FERx126IZQPNG7SuMr4CDy+JBrdpt7yseJTFHLuhp+cX9
NMfPEwzKIOdAqTfI/cu8/6kPiLIBvO+//9nnbsjy9z/GkFxFam3CrvHk7r4uXorxx7997smiqKCn
TIuqDz1FBWKa26icggtVj3M/+eSdgi2aojxv+eh+PaY/U6rm3//mc0/wZJsbmCq1uaHAaTMqt6QO
3mWxsS+K+cL7dO7jT16nkm1BVNldiFwtPpS1siul3lNFeeG0eaYCoVonL1FpRqamt3iVU1S0O30T
3UnrlOYFIj3gfs/tdvC0nfoOzPLClursN568TbMaV2EtspgQchPfzcq49bfmOnalde4pdy1b3025
1bNV4f3TA7JOtrxBx4rXGGHgLU14LaVR129FGDrff/qZo4hqnWx0cwui/kgVx+ONdaPrZGPumldz
BaRjGzjzhRlo+bC/HA6sk2kiRVWN8xHCZt/ajpRjuR0wwZm3OhSS76/jzDizTl7pRlbG0pqJQynz
YD2i86/CpzT5/P7Dl8H0t59/8l5Lwk9tXfcjj+i7A65eNw81eDWW/iOYUEsFqf0OkRGvwnD//Rcq
y9v3t29U/ztD2SqNg0ahMMDxXEIxG+7VMX5ukuAJyd7zPIIRk8AGuzW4nhH5ML6QS1+9jKu/ffXJ
hJBqks62qw0QtAPzTDN1N2XKNYy4ty6XYKyWNYwuFIKpbr7OXa1sBj32OPPz/8IAcfQKZ3WJgdUf
jm2jXJj+fpfY//arTuaRPMkVKQ+bgGEa3APGfV0y2ttPzLRudOyvOoez9C7lzdMuvednRpS5DIY/
Fom0LUH9ZrNEDch6nfcu+3fHXlsHZd3s2dWtpYunWuPMLTdPphSjirMhl0G0KEb61hTJWzGm67Ip
8dm3r2hrH7RCc8Sk7bpIe6gjqGVK49Iofko0+sPgOV8DIyfPqhL4TpS7SS/ZNSdAmHohXAP8AkYT
gBOEYP2ca3tL5YGcHS2KV02jCSQzSAKy3Nx1WvtldPJjF6aPSwxpFoXsawUMV6XBw4fsG+7MXGOm
HjL5XVNjj7kDBEZi61gU9I9SGmH1RPtQzz6X7lHn69etEu4lQk2IM9tYZfOm6bKFBVvaK6I/oFK+
MEmem8aMkxkGUruZ5oTYUHNqdxmLQL/Kn8lUX+HOd9RL78aZ19I8mYt1oKQDh97QQ1Ne/ATKx6iT
63jdGzUdaRps66kCFpg1bkOvXIc4ZtbTvw7Ik5nagrkzjXQYqXNRktCq7lhB39QS8+iDvghicWcZ
eL6Lgabuz9DoN/YYbKfZJhA3/WGr4YUez5mdiHlyp/0cQaBmsJvMmuGmaqIXq7E330975165k0k8
Tml5psAcPZojW3mKWMYjmFj66vuPN8/99JN5PMPEDJ1kTLymriei3aqrSAgvohwBgPWWaJCXKsBb
12lwZFXpml7qV9gFSzJDA0g8lYhb8NX7JX83JQV7lPV7w29ABZv5gYSTdkPk1I1KecLVO/O21hHH
0FmOgB7MTxEmEIr6d5Gf/fA14OJRz9qn2XRaZwgGRhi7s+S75OPlKGbIEQIobytpCU1am5F9hYHr
67irwjh8b4YGBtZEacHu7uQluZaecjMbT4ZU7/JAPEaN2EeIq4rSf+vb9sUyZs0Z9ealSKWDotlk
LOI9STWQX5EcfY2DfeEFObPOGycPsCAxgWpKGnh2iYv+JUElFaocMO3n75/gmT6Mapw8wbIwtcks
m9gTT71LRccL16ARNiRWY+Z3IEVdrJ2eGYuG+t/pPwEHX6MS5mRjtNcSLP3KIl+NE/eFK1nm9r8s
aMbJMuuXY5dPhlgWNMVFebdNttQAhwE7JOJ3YiMoBwPUcfOD3qFdu0ovdQTPvATGyUqaBaYkic4K
vIHAgyl/05A1XLim5SP+ck36yZJpEubVawn9cX1LBpGbbTt33BjrdttcmObP/Hb9ZKHERdwUvcHh
PzRIXGsgU17q/Cpnfrt58rzzCJx2rckBWXD9ZqyEhrMcabBFWAO5oA0Oc7+ZtzEIQTUUF27YmTFm
noyByrdMJGEYP7TwWpag82F+myTpwp7p3KefPOhBw4AM6CH2/ICAT5Q2Ov5LO+8ujODlof7lYRsn
DzvvgS6ptUE3Tom0XYQRDUBgOKDf0wHWSOHBt9gqoP6METmlzvdD7MwAME4GgJyPoTrLTDCxbLzB
a9+b2aWqlXbmfv3enf254RP6lFp2xtPICFcndWgW86MpxhtYkuTiTTg+ppe5RcM06tBsQ6Z0p4BJ
albpnRjlW17mjzkr3+I0PQyJdZ2P9VZWI7fHSCERkZmotacbPthEqAlYiygaQhm9zhVBMZK1AicQ
Ac0E5iUBzFoNjpeqyttgghLy/c07N+WcbCCAKPhjgyrGi8zpi+0kvID20a6p8WKsdWZkb1oubb//
rt+alb8MD/1kq0T8KAitgFrIdIegqXf0dXdAgH7j76bjeIUG0t4uDSjzpn+78I1nNmf6yeX5UxTn
Sj6EHlTdjb5OHX/XXuHbcQP30llcOTNG9OXvf4yRnIJU1HT9oqIZndlJHZJyFrfIPXeT6qyzyA6k
Y9xeaNmfGe768vc/vi4lTkIegGTwjlGUVn+1yb9t4vSTdVSqiT5DJh945phsJgRdhfXz+8dw7ief
zKNBKpH/VLJF1iv8V1LjKkrsfP/RZ8avfjJdApMiP9XvI6+u8msRDus4xEABmK7V9mX5E9/i999z
7jChn8ycuc0mY7SWtvyz2CL69+y1tpXufvev3fjC5H/marTT+TObA7R8fAmco7VVPy4i/bbemlgx
S98nVe9CsfNcwUo7mTODpM79QouYqHN2mZYdPFSpUhKkEwk37MOafEmA3aZoNmTcbHU5fo/1fq8r
kGYbIk71CTH7UJE5ZskPF27wmcVWO5kczKzWgrFkGsdEu8/l+boKcpectqPJ2ppr5WNkVfsR0RXk
igs99+Wj/zIfaSezA3zwYigbGzKwT3RiaRDKZa3hWpPBwC5I/fH9lZ0Z/b/Xlj9e2MAapiwqGKLh
WO36ED9XaLXVhfn73LjUlm/949OrRtYtggGlbf9qXpHP6Gn30mFwVIcy5/Wlcaktc8Df7tTJ3NDa
gqKWCf95gPmCFN22yVmqllXwtlGzW5Nwyg3Es3tfDx9xL6TO0KtO3hR7oASyE1XNsSIyiyYh2d/A
Y4M7grf8xSoZ73Ggv+nwoNFaz/RVA3iQfZvv7BbsIyAWwsNhxq+71vRimMRXnZaDgRXaoRhyCV8Z
rJXvH9O53Z52MktNdEtbEF2MBlI/N4Zh8ulQaON29tdVgRg8l8QDiPsAD37ZUeKovO+/+dwAOZnD
DEu0yjTokTcRB9Nkb9m/Nq5+a4z+GByFMZp2uVDPNAFpzW404le6Hmms+oEG8MUCDEhqOYeM2Yst
vD5sSxAaQ/lIFg8ezvJLK/+ZS1RPJjbCUvpaK9jV9iR4rco37RosIQlja+Oqv9E99Vo6XuqhLS/v
X4aqejq1kYbZW7XJ3TSydZI/CKAUofUa1P96LScTVWZPHRyJZaJy8r28nvfKqlhHW+l9XmvrxCEu
x/l+XJzbWagn85NGvjWKL8qupJ31666EMWsYV6aJLjuKji3JtmVKcLtkVR4k4WozmNmzJRHIo4VY
UQO4I4pxf+G3LG/B327ryS7HICwg1g0j9Er4k9O63JUoVLSbotmor7JTb7sLL8O5x3cyn6EIwD2j
c3cLAWrAUrFIilWQvVXNy4UrOTOXqSdzmdEVIyF2fEO6V9zZqW9DN0MuBBXgjbgH55LO5twaq57M
J3ZOuic838gLRnvX+2RiUirIMOgBf9DmdzQJu14yXXUq11ZH3LDJZOOnQb6aQhyZs1ZjdM33WCHK
1fdXfu4lPJlnIB3qakZMhRfN2h5f4D2BRheG6pk9sHqyOzJiUEZRyDnJUsON3/duU+LDk8SF3deZ
X66cTB9dKJeAmKgvRsojIM4plS/cknNNlVP5PsqP2ixTtgDDeim5ANhg0+50jo4GnuiO72/8mTF9
quHHZkbGnMpI8FV85v6o3fglcFzFJ2BvTI//9iUnk8WsWKMaFcuwBlTgG4JjNnRpQor68un7b1gm
uL9MAb+nqT9WE6WXOwkvbewZsvIJqOMqqaRFDh8dJVtg6jSG+cJwOnfDlnHwxzeJVlIS3ViGU4kX
Rv40GkJPJ3eu7Asb4HOXcjIH1APYGK1qEg/uAhlciBNKJx14NrHYtvl8aXSd+5qTKSDBwarbecm4
LbNXUWK2Aea3M+p4JyB+YpxfG5W8NZQP0Ydub9ubfniS0KlJPSl/JCbUJiUTObr5/vmdu6sn7z9c
gkYnaYquMaZBuPquLaCW/h9nZ7Ikqc5E6SfCDAkJ0JYhghhynnODZdbAPImZp+9Ddi/y8idBW23K
7JbVhUAgl+R+/Dvhq7pVH1uJAl87q2+vTcuUoDAkdrqofqL+cUjIM9TKG4O5cvGlxl/0cNDyDYgS
0CJs+S0wqxEFp/jv5bFZiTBLMX9dskxMGkGWmoYfAPbAy2LY+OHkay/+w8RR58/j27hAE8ZYi04b
r+F55UA3jCpcgMJQoCHPUmmxo3facZqi6y4eaxystFNaGQ9FN8E9Qe7RgH1gWiDsUlbjbAeI/5vp
n6Uy7TIDbotjAhUc+H8pA7guNAl4ZP5vlhBujVir4wFWqDExP9KeCisw0Z4q4nRnMu1dFf6IfrbK
i9DqWsfas/DDuzwvsa2IxK7jxkdTVLdlD1OBOEa7bQiYStvmvyFQf9B1cabw/YW65UYpQgaDAgNW
JG382SjmXW+CgCk4yKwgVUlLVfP7iWZe6sOgpBj36Gc+FwL8gdGEVaJG3tqUASsGg6Owq/80GUe/
qlr8amFL57Ppqs7ggkUY+vbzFuduJYR2EoxuCy7RzFbU5jkK4xcz6H/hDIvGvnJ4VeCq5hDTGGx0
F98PoF0AZQIvQnSMzngt9E8bdYMmO5B+C4NBguSbgFaJpyAw36vGB3AfsKt2eh1qCQsI/QVVzpug
Rhd4k3YubdRPEvmHolPheYwPsu6Me5OlrhGAemYE0+8c5KNWbZwgVHdxCsf1vh0faqE9RlH2VHS4
K2ijpc1jZWcY6MRNxHVOs2InKg3gdz08AzlyUrLmI63jY15LGF3ELRKooEiiSFVvrEprn/wiBhp9
G4ta9NgoC9iDZDokJGij3Lj4l7D/p29+EfpwnIGTj8LwzQvyYMLFdq/I/qbUYQauxNW+DAENQNLW
oUX8WcPMFEg0iDT85oUGQC5GsBcCe/kXhaEvTwEbUFU0eMo2dJiZtzbsLU693vu2DwsfA1bAmkZ+
+W0KJntFYT03whYPVWW0rQu4kpld74whhjYUxCmK8JyoBrzg9XGmve11eND18XCiTczh7pf81f2M
QwmpJkiC9G7QmXC/7itnNJRnwx8BNxDRbaxLWBzgFLAfFL934glI4WI4MQm+jZbdj3XwW2nSWxkb
dtF+5DCpq4fhFeZpwCjEwVVN05uuI84YaJ+abgDW0k87XUmANFIm+K7IT86j33kCmFVE5Gc4yzbj
hIPcgQuaaXDlZyzaDym/yYX4FUTyTyxBRFdH1PezVrk3a7oRvL6ymP/7HslSlq6TvOwN8FS8IeP7
0TSefDTVAj9k7sw8Dg+QQbtGBloAWIgZRWdcDehrPakgr2Fup1x7VmZjHiRiHyYDRArGn9okfuvh
zAtGSGij4e2tT0a3LOKTgn7YFi11NdzaQegTMNrqMzeb+BmO5x9ShlfVCJ4hADeKYGh/94G6G9lo
wakORG6wLGIeglgnMjCJoptOJve0ZE/qWD9cXiN+Xs3RC//fMJ6GMoBMguFooj2OMDNhQPV2HHAE
sEFwmL18k5WEDpgd/71LMcEiBB5a81EZjD0n3PmPMHt2YTLv5nuQai/f5ufJT5ZVM0F08B37FBKv
5GVCR7ppbG16fl6nyTLJX0cRiqSVCLwkwT5AfwToFIYE+tvl371yqiLLjH4pQOanfJxrpIMDDgWo
LkffMVxwtnbE5nbqpnez2tTduN8cDX/4/pfZ/dEoGfVN3C89lwf5O3FDB25moa1byl7ugePSNvbv
a+O22PNyIKyjWoPgpwGRUQzlWUPEo/1G1eDrqPS/z0HVxfEg1zugM+ayAVxpNXOv8p3qzg8Dk9XS
qp3y2fg7/UXFHC6Rt8jQ7M2NAfz5Q6Pq/Ljf9j6mqrZNorR4rAoRq86P4dTsLr+br3f+0zMthozA
CSVBmSzyBhWCJKb4CSR+BkDVlXyG8ZNqD2HxMA71bZbAN0IL71q089NaaSyQhz+bSr/Xk/xNnZrT
CNPXFt6pXKAvwM8SYEWGwam1/CrK2LUJVFiRRfAPmkqJRvw0gBakRpuWoRKrato9TbtHNAj2VgFJ
I7zK+JOs9avMEHuFwg26BRsbPFeYORbAcGkDoLw4FtwrLH8C2t+JDCwmk2lsfEgr23x1sc2n8Nli
YH5hAuI+g+j+tOAXhGbuwLb67vLIr91iEQmNGkTVpNHxMeV3uv7U+n8D9sFFsrF5mEPd/75XsmxR
y3w4/AgGHUQEyg085aOnSvnrm1ewJw/Lh6TdOpfTeUh+utEiV6iauhQ+2iO8sKogHKzCGXEHZuuY
FlcAU7g1bGnRO3mA+H+v5xMM50v1vqyxd2RZ+LuX8iQMfBEwe03cXjOVo85RSUiRVgFt+HaAvefl
8SZrP3RxggAFy+y1DkuPAiU2GbDMAYUPIZ4U93TMdnEegvhLPtVa/4DQ5yC1rT6BlTVv2fOWQe7Y
mUB/emChvQcl9rRT/1SY5Dro8yfQ67Yk53TtRou5zFkRsLJE10A9Zse4lr9bTVCrKlv80cXnRqUT
CNJwiYNFeWErnfma5lGxH6ZR3xtjcchL7TzS5tCJ6a5QyUFkPQzq05nuBTxO0BuHopa/VN69JHoP
aPeAwNeNuyZmzuV3tBK/xbyAfAt0AK93CcmQ4gZniRbvcMfL28PlS/8cQ+G3+99L58o0EpYP83QL
AJVX3aDeap1Zu/QiWADm0uXwiUdPLk5fk/4W8Y087uonu4gR6HuCI/pQYJV0OpTF4dBzCv5fs7Sy
sQCsxIlltwxjKkBVSansY4Czk96NyvcQfNxE3MBjtG9/Z3DfvvwG5oDwQ6BYtsswUDD9IoYt+9Qb
wSGIYQUMenZrodX42tcDNGrm8iHJwo1F8ysz+NP9FvM99Xk+jn0ee+pRC9E+6BXXzK7t6RQ64Sfy
/iLfi7/oCEK+eqvG93NMJ8vW6ahCK2THoV41yV0o4CJQJBZlng/vpstjuPKpLfuCfCAT47qDFoOg
9zL0T6CMb7ydlalnznf8NvVGPQLGTAuhPW5HuOYQUCeqG0qIc/mHr+05zcXUhsNxjJIP0pENcPNO
gv4vr97DRdyGca4LUvbwzO1yH+8v325tnBaz3ZgFWgIcEE/i8AqTX5DTtvTCawO1mO1VBxcGte1A
JQvG1y6KHS0Kb5EF2vjla5/QYsoP+sh0MHaxbsvhiQfnnp0jpIspUI+Xh2ZF60mWrT2y6Svdh2sG
1IQFapmFBTbnEWTbK+Nu+lsfmJc8/JuukBiLvYEJ4gaSLcjd9sJE8+d9lz1vPMTKkWLZvcNqnPi7
EsM07LqzrlvNQ+B2lrbnx8AeZ73q1t57LYwsG3kG4autKLF696Z+TgZ1xwsIr/yCAhk6VDfaWKHz
jjd2mjZXgwnSAPIa8O0J1EctpDtlhAEM2q1b1p61jjxdfvyVz3vZ99M3LI5IgO1pALO24Z7pGx/f
HBp/CJnLbp+GCp/GAofOoepv9DH3YhC/zVD1mFHdagbZeHtrP38ZCxKYZ3KGIc3BCWzyZ9rZl8dl
ZfIYi2k/hUkKL64MjtKBAkyzSSwjgQ8YGiEB+Bs2brL26xcBgA+db+RzckHh5b6buW2iwmHn8hOs
XXwx/Rl8WmAdjKHRJN0bMdDsk2J8/tO1l503Q9TCfh7edJ4a/w7N0yYAZyUiLttsZqcw2LQlkdeO
QKl7ooGvG3DHl3/0iqSELHtDpqYrFS6RIg6us+vMhdXHTn+FftveQlKs/fz5Y/q28rGBoy0dBpPe
CPwjpGMoF2PPAAPgyw+wdvn5779dvq+rKa6w7/Eo+gwb+DJEJbyooq0dwdrl5w/p2+VFlaURqPix
F6pnRQN0wC3G+8u/fEU7QfTFPDUanwMHVKDCB6tenL4PmoOu7fuG2GjBtfrCAlMhPvr3W9un1Rsu
5m9Rw42RlXiY/Aw74X3zGNozgCo9xc+towFzI5+2dggroUJfzGKh8EDVw3kVRPM2vGEBY70pUSIF
ZPHy6K3MZH0xk+Wopij9VOhBEdmVUpiPMts6y6y0uBM+b+a/vXQFPsxqKmWM1Y8UFljyXul1SKcN
LiB/x/+PXvqV08FSF45ctQI2O7x6yEPjDBAb45CDs7oL/iryXugVAPzEya+nq2inww1kY+hWEm1k
KRmH7dII5xGMXRuxT6m0jyAtPAYEPq5q9UYN88rndQE7L6BdfA2VJZhclLBDCSib2fQ3aUxgfDwv
Lj0NJ2SblOAvLM42SsBr2WW+CBgc1YYYJo44yNzgLO+BMACRt0UfGlffhUf4/V7+gNY2asveOwbv
jKmacJ/eVm06H1288hMkFPYAydleHGCN0m3BpVbCyLLDaIDxo9lnCXLZZfKMXe05z8NjU8uNTefa
5ReRBEYXXIlKPEoXDh73U6tlaFX8t2wdWfYUgUE7cHQwhF5AqG1EuS0nOL6ET2P1cvlVrE2DRbDQ
4jIcIJlF1YKNJ52QXQVpZj8CmzsWu4wUMI7tT9oYbaSqVkZrqSIPsVzAUAzTu9YqN52Mg6aURxQY
/21FYosoGyHFU7XUiD2dhldDQ5yp8++NrN4QGq1E1qWcPBKGgM04ihf5+MDgMg5+7GTcpt2/1VwJ
WwTWhCc9I3WceKZ/jbZRu1P/rQsGDXv/DasR7ANjSnBlNW/OouocBezmy1/Q2tK2VIsnEKhq0/yN
onLOXxFQPd9BUe9X7yjH/JojCQFTotuNm628gqUOvCMg5AsTyV8uQ7CFfRNVeBN9yEg1Kl3zF5lQ
5kG744IkDU/WDA7ypHhPAgmOVPra5cPdOMHxVxEbH9xaJFuKxPWhh+lnCk5BDzrz3t9Dt4Wu7w5W
U+50jJ/ZjnrdVjfDyuTR5r//tjaiZh4PAgxcL2riQykoSrzknXT/ODeXWvFkaMt2mr+RwICsmnkm
TBZ1Y2PqrOwZvqTj3347vvUGBiPKnKIOUGrnmhtJ9enyR7GSfltKs7VCHYtCL0KPl8DqJ485gU86
IDlD4ERoKAMBbHf5RmsvYBEsmxAld91ArPclGmAmRTy3ZUVdVhgbi8naKC0CAChFtC8rPImf/U1k
b+Xd4fIvX1vZlxLrKAtBu0BjkKe/z5sduC+64L73O/jR3cDTcSMWrPz+pbqaxvEwjATdljGhQKlV
vYSJRbpx8bVA81Uc+P4NdXHVNx0aLmf2+S6TaNgCidIZRuwP4XLmDH9Sd5scuPYsi71QP5RK1TZ4
F2pILQDpZMI2HuRL9/pDMuKLjfTtQaAOzzQeo8+ycXqXOCm4UQQp8GJPn2YUbu20Z/81e5N3pa0c
lI2ld+155r//dtOO67BCzsHYak16FYc44EPVuPF1rczApWgaOsxsjLQJJQganxIJrLYZOnlRvPmI
tGBy7zOU+CN/AmFgKq5Y6Psg+MPasFQklCv1rR6rNjrOJ1cKcPkTZO4u/7CVCbsUWRewHQKpdH6H
pmrRKLL9ukT/yCYeAEP303tcxAM5aiGquXPg0XtboDhfZwV1gNCkFhGwNrn8EGtnoqV8WkZ5mELG
N++W51rJTLD0HZicWRjnXb4PN4LPymAtZdRJGIzwOsUHolWVU4hzIyM33crNrpAUyFJKXSqpWYcU
uI0x9uHIqYqDn/mwyTM1eCWGCjoiwZsDXiRD/w4Zol1S9DulQd2+gm1EHsd/NXhGupTBf9uAtA9m
APCqzItdr6Iz1RzwjyU5GXp8FxkNfM2nm4yqodOTHPWwqfxjNJTbbAAqPgmKJ9YbT2OanrS4QIlE
890uhHQr9ctTZEAmQDIQ/VIywOYj8s9FDu8pmcaINAAQyVJ+lDGUNlMj9r4x3nU5ZIOEFPewxHlR
srRxQW8tsCj0v7tSh/ex6T+mTfre6Oie6drUOAQjhP740qEKimsgKbHtn85ZR9AYWqKscvmrWdko
fSV9v033SM1CGmBWekzNnZzep21qwdfYMvjGyWElnnyVQ77doKCkybtBxcEn1m4kGR/hd/F2+bev
Vd6/VoBv14azuR9VGVqB2/waIsu+e9JSuweA43k+LIJ8YPfN3tRhf3jAn75x4PvJpYC5bjXXrAS0
r+3etx9AJnxB2ohqlN7Eez/or3SFO01qnEyFHqoxrdFNo2obr2olN/0177/djAdByHpzQgOs/Iin
21KxYRjrNiKwam1ji7Q2t+l/gz9seAqpKCNu4Re3BVPelDrYtdlmDWyOeD9Ewq8y77dHIGNKqTQw
XqiBIUTpNvF0vBR911xttf6shcGlfrwcJATNKkG0fegcoKJ3oYMiz3Huq5pf/T8mTZdKcpx3m7FC
7PBUf3wp0c7a+OyWJ1s59pU3sZSSl1KN2yxnGKnuhIUxic6DtrE9XfmOlkLyWDfVACZ+aMJi99kg
0ewMXIeS7mDgyIyNqbkSVpZCMU3p88ngOOzBpA9I6tMAyVQAw9dA21+e+2vjM//99y8pG2HzAjmV
5wv4TXSKVY7ot8FruHz5lailLnZByLlDMTqTxjmicdz+ZcnG9mrtd2v//d1UQzc2N5HZ8JX4LlSS
Do1aSWDHstj45WtbeHUxh00aq2FHMDLSGd2vZqTDdJ+iM43C/mEzN7c2QIs9zcintsjg+eBJyfd+
WrmJ0mycAdeGaHG6UaJxZGaKeoeeHBl7GMYbX/38l9eq/o8mLIcjZqPPAHnQ59CfcFIi7l6+9M+/
Wl1iyhNYYGsRLJu9qX1FE9B+DN+CdKuV6efRVsU8lb997UIPBibHNPIKFdamEI61W0ph8WNEVpfS
rLqPUr2uwLpPyJvMr8YgteGkgxYwqwaEMM9dHv++PEArH6a6FIGXcc30ZsbqzxgN+MKisjF4wb44
FE70sLUir72GxcRFw3UGfxvML0WZbD/8k0vDEumWM8DPYU1dyrOi0uQ0A38ZHYr9FbThRxJrFteM
Uyq4c3mY1l71Yvr6XEoW1G3qSf1PqL1NvXf5uqvDv5ixJOgS00+A1dHfubDA7D9l+2kPzCM/gjq4
KTxZWX8hMvnvt1o3ZkpCivhTu6MLV7gTTD/B0WodLDg4hIiNQLqip1GXui2QApt6AufT44DAGLsM
9jPvtLekJwNr3NFz6GXIKDbM8cXWgfznlVNdCrgGMMKaSKRIj+5h23OL4HrsYcT8kMB785N7MI9C
md1Go80j28EyEL0ftjhqT9nOnxwYgUUPyuPGy5yXi//dSKlfDTPfAkKuyWJCq2zy9fCqW1tNYuOw
Z2WH3G0GK3C21B9rjzzPhG83QrtFXBIjTFDrRxMMUP/gaaRa7egpvLr8rSj0ddL+6Xnm6fztNq3I
e4X2KLPBXLie7BYY+x3SAfCugJt242IbtG+uumcS2r7VPsJHFt69TuBs1dv+L+ftpx+wiBtlZlRN
RIBPIE0PQLaAvzyoeWmpggFvPAg1VK2uQv26DIqXXIeNMdO9aZxAwW/qHeuVAoLt4jYOeQmPajSt
ADl9xDpsRXnzynTFtOvcFlci1hy9D68bBmtzLdoBpPWsdmgEyIGEsFAz0M5BLeq9orvcfyNwBtAI
QlnkwgzJGqduNjdWbCVgj3GN3hFFxVXZVAL+r8HGfGoz2Hz749sIJlebG+85HKoJTo7VqDuT3kVw
M45SR9U5Tuyq+jZW6BLNSqIif9v+hoEcDJz6gwKZ8jT2tlFmcFmKjKPIipuoJ8VB+tNxUPXTlMi3
JC1DK4e/dNSi9qmr772un/lE79SgnI6lmsB8tAl6qxZQ01aFZ8rmncAPQRa6XWbY8I8Ctt4quclJ
esym9Gkk4wvnneZm/fgYmYXrmyi0ouGAwrq3AQM26HT0YzVIBUQfQlTvJZQuB4Mcg0zpzrBVBBhb
81u7GNkTCPsd2iA5/Q1wReniQKOde9gb7NC7esqojHe5Xr4No+n1dbbTugy20mbvmm1508ammyvl
c06ym0DlldfpFJ0MZenbQavAmpydSYaWwDTJ9mEGvf+oHnXWfQ5dhnKGDOfOJv5Xy7Pul+YTVGR5
X536IMP01Ad/19Q5ev9UyGTpGPgOBODSNurA0UcDnC5kEfQQz2o05QNc8Q6Cwp6u7tqXSjZPnBiG
i6SRF5pR7fhTcB4mWEjqpfFY9eWu7fmNpiiwADXEAzHB9wIizO0atBn4AzK5DC2URVqd4in5G5Y+
etgGxUlFt6cjOzGoDnY9CktuYfheEcqn0K9Ni42w2CnqT/jo7qPUvIvQzia79NALOVh+BFuujn2m
KHRpsAsNhq6x/CQsLFQEbtCC9QTTag2tctmjWfYR8IMhlGmJ6WitdmRielfa6o7W7Slm1VmY/s28
vyFl/c5130Vu/lw29EnL5HPJJpcpExqyWkU7Uile245eV3De9fvogK3uLoQbadhBvIL+daSSo8xl
JooTPOE9iDzkQFUwNI0Exouln+xateqtcgqOqhLfNj6Fb7qC7jlZ4UWjS/AuiiK0kAGQK/3+buhg
82pmCdtPFausaCTnkvq/mqrrr5s+h5F6+VsOlYGGPuW+BqNVq/RHLnzkONuk/SeolrqUjo4q5b3s
Ua+cauWmbGez3XFjTVvZbpiL7YYS+JSVpEk9fLeOwpH8yv4pT6iai/0GUmVCik7HOXxkdhjpbsdf
YRPxcHkFXNmJmYtdxlj7RanlbQIdcI6x7+9xwpS8dqK+3V2+w9pGZikT7UZaxUOCnVis2fp+Fp+D
fmw6mPu5O7sPKZuq6ZVN61IlWtVZPQ0xkKADOI2BEe6GPr1PDb61Vfo57QLDj/+urkLGCr4c2D+q
hvhIpgAeLsMvbSKvEH0ldmdk3Rl6x86qVO5EwDfDWDHfyvmsHDCW6tEcZGkRVXMbXwGroyLgn5NQ
wa+NzWvBTWKnDZzWh5wSa3ZGsi6/u7WbLrYTMtcBNO4nuDwfsA+9ivbZQXNhUrO/fPmVSbNUieaa
JmCApM3gh/FRjCWccMnGfFz7FOYN37eN0DQQaQwcls86UBW5klh8lLsa3/jlX77SIaMuBaJJDShT
m0MCCb8+pyLhPm3rfYct+47I5K2XaIQ1ymt/EsSe1OG9FNNL0sHTFkYBHxGis2WS6ZYxdObGuoe6
ySkRAKzl6FyDp3HKYlgeczk4VIMVHDwU0EgLUzt41G7BQb+KXz9s1IxFWDFCLrPEnFVlpn4K1AD0
cdEZTtGOf+EN9wGqocfSBlo90n5gT/EAocpHRZDCNFS4/USwhbb8Ln9BluSpUEg+l5x2LGj3Qdzv
symD/3xhXCtSHvS2/YgqbYubs3b+MhYRq6vgQGz6Aj/vqgVfuN43J3KdnYkbu4pTbKwUKx/+UuGq
gAVkqHCKBl2lP6g0OIal6dZpfuTjL3VoYO/kH5Op/jecBtwR//u1jqLird/gdj07Qqpj5fCpjrcU
WWsBWF+ELW6iNy4wReLRu+A+8Kr9nMlVrrIDCkOIvluZ3JWlRF8ccZBErM1p9BOvH94ZvRLY5mkd
nJGeL0+5tRe/5JoDri3Bd0cwys/KL/anwkEN08fJfre321Tp1bssDjA5NYE0mSSw5igWz5DSDj65
jm6BFngl3rYocz8XPNSlILamod8J2KJ5bV1B9l3EhyQIr5IcrSt5eAsew1w824iya+9lsTXJa80o
owopxgqeYhhEp+xbC/xMh/SfG69m7XEWwcRPGUsNBnCtesS8AAwE9sXYcgdH4kX79jW4JW7iKIoF
27Ht1X5l9VjqYo2kHGrwICIvEtM57OlJBZPh8gOtXHopi5W0hKDXgC0fEU8xjK811EovX3llXVrq
YGXKgdSYQOUxBMqTzYMGu0eWb+Wm5hn9Q1Bfyl1TLHbD0I/QcANqj7TRcMhvojvf4ai42vE1QeUm
cfoXcRhuLz/OWvZoKWHNolE1dAKRlEZwLLJG6CvKm2Q/f2GllX9q+znGoFGSv2mPG7ecv9ufHnKx
KaFs6EpYHCCcSXCdU6EBCBlRFwUrp077X7VenSYRuw0F4qVUf5mM/o3RrbvxaaxF06XAdVKbsSeA
J2NPNEHaY7yQU7hrkCrDYTywt8U9K3NqSdJXUIQ3UBdFti9QXb3CkU+xUniaSEQjxZbx1txd+9bn
Yf62U5K9bJH5wH1mAh90+ce4dI3JwiFvQKmvcIJdVrpDvrv89ta+/0Wk4GnCZFFhi07LZ6PbUXFT
9f946cXGYCyYVtbwu/CM7H3qfUtlZwmu0+XfvTJKSxDICH+2JC5NLAvV4yjus2QLBbEyIEv2x1jp
fRnWGgbkbtoJ6Zj72c7YcGngIj3nWxV8npAz2XjbKwGCLbYCUFPkFAZC8APi/suoJ/eZL4/I5HgJ
HIyCatpaq1dOSkswCNHgwWEwJFkUj8FxPLxRD/w4B5/t8L82cIswgFYVoyjLMfFGOtgNMgcsvSHd
3eXXvWJnpC7B3rkpeduqOJp0u/zAHeSe7EC3ZtkYuvTCHT2wBySNmg9qhe5WNnrtiRZnFtaJqIQj
Z+IlSm03/XPlf9R8yz9hZRew1Gr3nS8S+FjibJzDtPxA6trKyU3d/9oYsLUfv5jYYugGJDhxyldh
q2Onb2Q3a0diR3rhdae4c89NtInmXtulLaXbsgjMekwS5BQO1MZ7AA8NMZiDWF++b99m5ZmWMm7f
FIWRFBizurqN6IvMnSh9vTxeK/FkqeIG42zk6JJMvWoAeqso4T17uHzlFTWPutRsJ/FYYM8nMq+U
/KyGEbN8ikpVkY9PfUz2RMAKlouRO13hTEkfORpMbJ0uUv6MkMZYrGdWp4+/k0Q3rBFOCxUtH7gx
JY5oyHs2AfR0+YeunLGWWu4wk6koctQq0jo/TSaObxzgGE0PR1tplcOQKr0Dy4Z90Ira/bdbzi/6
21rXtsOkmRSJVqUAJmDIjJ1fZ+cp5KewMgC0AlfaqOBMSMuNl7GyiC9F3nMCxe/m+lICoXSUyHfA
uOxA+A9JpBYWI/yMILnVtLpCeVCXqu9Qg6Q8b2GbOfDsD4/oBxmyP7DSPInZbd7Us7u2BbEkMp5b
BQYP/SS2ysVrz7nYRHR+CERbhzuXCky/9ah7kVXtaGN+VFs+OVqco2bQbbzFtbmzCDXwbg4qA7Yl
3gCtIoHcJmzSf1yOl5DuciCwBS2R4gMI2Nwzd/Da2IWHW/gX0R88q9ErPB8TZWMOrETlpU7c1Jif
t8UMcoa6rn7QgaGT8TN6gTeuvzJUS4U4ihVJIWsQ7yjy+EP5SxUbC+RKaFyKw6ce2UhBceF0SOws
HqyJHqim/9sbXrK2VYVOOhCUqcfywNUjsLO7YOM0vDYiixAQtyU8XRQckfIpsbVS2mTrs1w7GXxZ
sX+LLkM1VV2SKdDyIHXQNS5DOyUkc7aO/4b14XaSYmUXt9R/i6gmmdabiPD1cIUe731u9jGwlNNB
L9orMLu3gIMrzAJ1qehmwxBoBjASXlGRYodF5b1TyS6s6e821M8AEB9Yat6DzGAndes1hbarovyu
amGvGobFPkRL7IQKH4+3gHZfktAfTn9fq963QdaElheAL+Zf+ZkK1lz8HBwTm94YeyAr0T66lc5a
+8IXxwkewXtRG3AjCOTdwlQOTc7sJPvHss5S/o2cYuDrJbKsSnBfwPuvbMf9FJgb27GVL2Qp/5Za
C/cnHWfkWAJoWyiggvUxGAPNsy8TZDCRY7y8oq4EsKXumZdyoE2Z5Z4Zv8CBKQoe0ga6qkZuXH9l
ui5lz8w39YYLvIWJ/Sn5K9naJa397kUYwFIsaMzbzKMBuQ0H2KFq432cin2rbGHYV/Y3S1GzWmn1
4Cc42YWpjC1V6lcFLDQsnlZOotV7aYL6V8vcwgSRG6fUtde+OEFIxnJo2knuqQDK9xk3nQDYGjWf
TlKUds31jd3r2ujR/+6jxhj+tgoodoAVn8pTmR5Jd/X78gfF9K8ayg9TfKluTkOU1DlHVqyrzLOO
2ohakOFUqPJaLYYzGQG116Y7PdUOYsqB62fHyE8dBiRp6ievvpGN0ExI9FSI0tLqEpwV/1AxsScd
cdOgvqU98mE6uwknMF75EFrpKG/1KYFuYyg+w7K8mQo4y6lm7FtFo0ASxQLLiOCWIlUkYELgn2J+
GkJzX2tw1RUQkfMA6msVptaAhT6OmnZNyvZhBLnJLpvxYYDMDSIPgPj78KqR3U1Ay9ue5tdUL0dL
gQbCkjo0ToIGjlbX1+3QHkUsvcyPT01i/OID9PgaDe6iabipAv+WAG6GGny7EzCRJFqlWkmYR1Ye
kStm8lteIvkWD6Ni9+nokSKC6CVo7lVQeE+STXvRTjsYpL5EQeFRUb7XnX6l58wJ9KJ2qgGTt6TS
UVKkcCmLX1IjJE6V0MTqqH4A4cJJjGqX9U0GG7n0dxZG3E5i0wBlnKPbrWn+ZLX5LhX+1o9K5fRV
dRV14XtRVw9NYqJAFh+Vvmz3Y95bVQPKMUfvfRxobh1BVRDpsO0aSm4HpL4XkX5MzDywFDOkQOpO
r6qfjDvhx1eJ34tZpSLdroR2nweKU/sSXRcaO/ZUp3Y0Np8ZHss2Gz6Pcv1RNP1rWainwTRvoozX
Ni3g/ln2IrPHmI2or6HJlVNdt0eh7JpUfYdnC6RTqYYkHLIYjEh4WcEui9HhrubJ765iN8Bonpoi
ewsyWsKHpx+tIdIDJ0zD0wB+D5T6u7ISmVPGBpywtOihT8LQokN124T1k6bDYqdg/FaW8XuqYx0A
4XrQJ9Wuq+a2m9f1ng3IxWXZIwtM/FsdBwlwYq60fOyeQpr+kmPySjsI5IqOWbFWFS4vpschhZZE
wd7PJbS+l3ATm6GXDzQiD5HU94FJ/1aN8dgW4hQFxlMroVPB2gAhVt++Fx3kJ5GoYQ8YGif4CkOo
yb0EX6AJv6eCpvuyQJdOXFG0z7Fmnwz5E4sT+K/kKQDgYB536gS/vOwjUZS/qKW9hcL/LOTE0anL
Djrn2hPwzdcyg59Wlz3V6NGzMgM0tT7R7f/D0XUtSYor0S9SBAgQ8IorX9XevRBtdvBWEjJff0/d
x52InekGkco8ecxYyicCDD4Fae4IzcvVCgGJbLk02VSz1CIEL/OxFE3ryIe+bF1/OpzkAmSOs4Rz
Tw6APRVulZc9KfgoPi0BZT7g5ee8gIcLvBolNyhmEqukH53rImyVbuuMHZ/C71SSfy0aWc+nB7jA
MixoMR0ioQTfQ3lCJiC6nuahZEgEUSyAVop3zxjoSNbBIKhn0k9Vwyfkw/RzyvSoLpVb5o0bkGSI
lxcxV4UrnJ2nkCPqNMey9JxUEPOCj+MSEpjnEX1PZvPC1O3qBx5Hf+PmXU2k995YfbtdybAdri5q
mF+XmJ7MOiBBmYdf0Ajs1gpeM24QPcxVjBOjgYqIqr758/DOLcvLwOb1Qp+6MnxqW3qDiw9IU32Z
zQvDkN+OSbiZLzgb7tRcvsxyeZ7vIYv+MiFkpjM86SuQUGuBRJt5haLKKz/1GmRgHB4ka3IVQe6q
lMrv4g0io0vb6A6GnaNKoS5KY67feytyOMTC9KqS73XvnkiP/Cg1r1A1qDr41UHjFLQdbnHIfoxq
gswKdZL9dm224JP0KxYY8C+Dk7jPqxQ2Uv+aUB1kKBHlUMPGA8sAaNEClYSl/0/b+baJJXOFhA89
CHnlqq5MjMMZMeglZhYnU3F3ZRV8TgysY4nAuVjxI0PDgSrSMyQzbJjL1AuLaQ4T8S/SLT8TpdAi
0avp7ctKo9TO5SmUUxJW9fMcT2lV071xOxSBdvuZkOCtIuSr4tNH1IzKnAWQC/HK1LYo6BhAaMyy
Oq7fUOXzpm//5BLkC84JyAVOseKbhZvpDsSBzEXkLEe00Oq2hen+kLSe6paVWb2ozB3alNbkvI3j
Y7T5v+YeQoB8EDg+e6kk7BVX75KQSp/hwlWsUfO7LH1eCf+pDeMfZ3yboOHraHDtN5kGcjuEpiyQ
H5KqO7ufID8MRW12QaKY+jFOnLDL3cUinsN6yTojo4OYdB2CdFD+88o9eUOy5A7K7dxr/4OR4ZKU
s5pT0dlfFTgPqsWOZHTOjb6XpN6klshHUCizCWsNzhtUwGBKun4skHCXdkw3SWsdLCyxse7De+kN
87mWWdXMCVxEoXstd45DZOaEooDt8NNC2C7u5NGQ5rf0VFaK0kk0c49TqQvr1g+RJ3dbjJdMOu8F
BJqClzTtZfTse+xol7upCFlzVU1Hl+BCsTAcSGjoWMTv+SxfBSKhxxqrYRE2qYrwQePe97Bl3VVe
gDWbrYb9InEULLItIez3NHmAPDWbwE81UZ+ts/6NlziLGg35/NVGPPH1f2EgH0t+gUizECR458iT
XAPcNG71JXxeEEYe0FFefRo/UKK+wH98GZYqH2EzFMwq41EHMua4I7XZS+JDDE7zldAm44N4JWJL
bWj3Y9XvvBEeZjysL5atbwJu/dZrfbQPyxdv68feECQj+UthG3I2IcX/Pr83KFqo50tOPPm4lfQw
jDN+I0g4hRPfabBn5sZNQnuQTcMIYR3jn3S7/ybJzzUlYIzOSWf9s6+GjxVpc2WsLxYqYfzy6jD5
7W7t+S6aaaGm7dd1yCV0QAOWYYysCXMToA+DWGVS9D07MQf7xhMnOzo/3lrjeXrsefaC72YLIYyk
ddr51GShHN5oSeCePYlftxY3f5mfQjAyu63haaA58BzeIJ6StPkk46uzkGJpmy+i2TFq+b+pZwrc
BfczqPHCAdMidrxM3LDfdcZB0kAF8eqdLqlXCBbRXE2DeRiDroh7/6Ne3Xzj5qUNwAMOBUm2njw2
dMsEbUAahVbD4ftgHMeslPWZO7Ddr13YUscjeJhE/pJuPTm1LjDW58aC6jVv8oQAh3Kv6i36BGO0
CxI9IckFFGIXDO/hgQCLSRBzsdPxeNW4Duewe24mAx+lRe258s4Bi+MEHNAHiMd2GEKWfKB8z+IR
ceQB2MWbB78bppdy14euDz9e7UJX7tYv07gN4P12pxaZHdk2svWsAvZVlgL0bHDQqs0/rkTRbI6d
4N5zVuN+RLhdva7vk1I74el/vqh+jPXHnPTutHeMp5Bzp3imqXzgrb8LwVmr1/BcS/bSTvBcZJ15
EyXIMD24EYqUmWrYls1Dd/HZFL5ulpCTGWb5D38M4BwVsJNDk1H0/EuIHHDE3rereiHwjO6NvnBD
007wvbVy33dzBppmHpnxtA1hdRyVWxdMiCCHuiWlpXmWW/UFjc0ADm7z7pclLfBjoNRM9/wSV6Io
6jHTcf0f4geiLC4hcycOk0njd2wv+kGnOJB7EinQWNGO067AhfvWeWaCUz262T48lwhDHa2DFAe3
mJsBU4ql+Wbao+fdUzbjX9ZGx3Vgh45G8INn3uNInCtrA2St3NN8gJufWUfvTxVmmHJEknP70VR+
hkN9qXn1u3hujuT6Yi3FZfTcdzH0l9rIog5BqQdHuk0jf31GtGyB0r8vN9kmTIR+jtSa40bi75i3
Ih9mz/3hK145reWae6OL/At+qUz/Msnyz4Q1rEXRQfaiyiOgQ8FEn3gd5J3xdrynx3Ea/is9avEz
czCcN5vZWO+c0F5HYZ8ijGy8YV+Tz69rPHoYOXyNGEJkrWo7nuA6nsMDPtVa7t0Vt447bvuqtHDI
mvsftcWHyOO3hphcaQTeuMbOecmXazcgm4fRZUi5HF+o74OI6/+QGU8fOvajU2q9Z45aCq9X6v48
JkTjIPq5nF63unFyT9O5QMWGs4lEPBDAwhfjOFvRqSm1Q/tCnOaxueOzZYQ8ENtzbMqHShZqhXsd
MhpTvNfcdyow/Wx5s5X6WKvm5iGNJpdavZRbOO5QP84WqTafovMfkJfRn8ZGmgwoxJpUYr4na0x2
T4XFfNPUEK1GMG0KWGaGLpcggSYgMqfDhKkLJg5uoUbXSzdrHoWvL10YbvBd8Npuh2qPixI2o51G
Lx6ppOQuLB84moOpYkjKGBEdAm55rhxwfj31UI1R9NDM6+v4/1ku+upX0rw5rR3zJSRHyNuKivBd
sJAKVd/+oWV7UTzsihWJp101PCuEZdYjJBYA0Q9ad/+6brmZDS0O3PhlFF+qGox9NuPJzRYSI/iO
Ainamao7d36Z4amfRk8cwL3ZQf2AjBr3YXLVsXKGIfXLIccH8Dyb+oRKTG+rRvkPQoyX68FOMZ5K
CNc6Bmvxpj3W2FLFpEkHFwmhIqpJDobSlJR1+YZEX9g4d/ORSwrmYxPropzUz2ab3Iv71KmrX8Dm
cJ+0mCojCbcQiFjmeToDCS0oaZ5rZCoRS3cD/uFycnEr+ueR4WYt/X1dwc0V88t7OctvFLXmwJ06
eMQIW18oJE9HVyn2xNshc3pwZNzICIQZwPvOD8/9YFjibDJCDh0CmyDdECtUO1r5eTuVNxgN7o0f
n2cW/IML0b7G9zdL+Hx0uiBt9NsZ97FBOpXnOf+QGR7nCBcrmn54tGp6bDSpLkoECLeZpqttMOep
IY5sari8lVEFus7SRZhc/TjDa/1z1eBn1Df7BmqDzO/pKe6HaCc35u1k04V7rWt4iHj62bbmMiOj
GtKFJ9Lwu5et8PargNtJVDeHwXVyuL+FL3OMvWIba5lHCmNTZMVBGPbtW8tT4kOhIts+H6L61pjo
1LUSdjPC8qTpx10HE7alnA62Ejtka9203/+CtfJmlToYv/nrlU5Mh6m/8mAaMaM3mf3r3dfPrGNe
rd6fNzSHgFcnX/pZZ1oCMEfcPcrNiQT6xwmdRxz0DxGWz20Xwovtjn507pR34OB5SzjlatsOMxQ0
HXQyyGpFDeXwpxhnBIHO81BiBkXaF3FxU7X0AsHJWiMWLH6IOgvJy/g88JFj+zJ/9hAGBFInY2c+
WVhf/Ynv3WCDWiBeesRlwI+wirJmQPmIA1OmOiRIHRPwleT2xyLNLRmghYJIqSDuWmCWeejCMrHz
eKh1c8V9tifMe6u86rnUFGMg+1tYF4KtKj5Cgb1/OFzC0C1G32Qdyk0auFg7wYVO4ioACtM/rh65
Dv1oM2wQD85aFxis/0P8eO4DooawIy3nalfy6nGMfZLJaPrakBAApuyOuO4pCPtTs7TvMVledJVs
xPkgTfkUeE62oJOBnjGd/MbCyskU0m0+YBYGrwzxYEybKx85XWMXDsmig11bmR3WYrmDkKhoY/8a
4eE7Rt1wFuciw+iDD0tb3N2tR8bRsPhivxCLjSpb4XQVYhS0WIis9YwZr59hJ+LCJ1z2PO2XCBMB
xz5CR4jMjr3u3fHwuF29QnEm8d7cwEVuLCdfkXQzyeZrS0xw3qLwng8ZrXvKkBICIXF31YhSOWq/
3ZJYiQhxgfIbEVc9cA8/XyaSOGIWKAYsmzroKjo1pkhPHnJENRXLQA7rthZownczra+WYYac6/6N
6MWcBh6c4q363qy4RLD/TNoZ6N4S96CeBHh+iqgT0gfOBgngHbEzIAFX54514Au70DCp+8iDfMcH
tmwDUNSAK2FEcr89aOt2YjVFhMioPUR2J9eD/S12G+EyHjHdIDiuPWIuewUBYEhl6z5VSNhFO4d0
1Hr8ihwSA8YgxdjFGWb/m9Tl1UVEV2rFMqZ0YxahWN1HF2G7LIy/5w4R4H1GF/i57Fru2Effxg+Q
lY0HRtww4Q20QtvinSQK1Xlu7T/VTQNuQigE8ZgxobmbSPqtPi99/11O04dQ8S1UXhaG4P6iY+nM
8Mwq+qnr9lXGeMS+HeFNN5VLHjO8C3grouaKnewBia56esWbPU7+2OdyxC0qprAtPDkheqcrzYFr
d4FGL0Y73nVNyjYxJY7abDrO/DGe+GWrqyN+uHflG3nHeutUVuQz7hF8HZW4agJ3/ROQD0JOFoeF
6t1jo/mpk92XNsO+GqpsuQ9rAvmzmMExrmD+LV3cEtyB9yPcm4D25NqRv9KJLu5cHaSKz9Zvz6RF
v7QNy5w4Rn8ztztIgSxvWx6HBVh1JJBas7aThfTQAvGbrw1CCJdufWs91Dv8gPdRWgJiWs9C4uYk
JvITEqrLCLScTgY8pqm/Wi5+Nw05qgukcaYxcr3GPI6e+xHwT1jbXFSQj4bbhTd/cefm49qeqDfu
Go7zEFdZK0VqJabh6U27MaBU5+qgdR9xQtZlSXtPHnj8QZsHz0GyWI3YpgZkzQqit7U6bMEvrUIQ
nzO/fu/jl9ob0ob0OWbpXcwPDI4tuvPSSPdnQhEXhyIGAptm+LthokkjXoyAZqshSpsAuXPAfBsR
Fx7wEjpmwRIXUwm0ENE4awTUu8oQcZh3bZt1AezZHGQ4NpJl0oQ7yq4MTv9qyknVXyQB/NrxP2RS
phj/engV+391u6C8gOlA/G8dAlEPt98hLtPN/bHTKxq575raTKEIMRCt6Ow4yB/0fzavhNBDv2ET
kfT9bQqabxCx9wRhp8ZbsrVHiQj0sw701TfsAIj6s6rNBIGJuyM+fjI6w/zIo8m0NkkTQDRvGoRq
6+glaMzeSP3ddJBiNGTvVgxkJZGqzk3abf2YYpoC44VSFuAc0981CJJt+RU3zcET8uL69Fu38avP
z2x8Ut4FQFnBdfReOyOOatifJZ7zskw0XdbpGWzIlAr6huvyQQ4QdXXOz2KGV28D3tkH/41o/FCF
1FcIieo0I0S+kpeWNIBfpgyz4Y02wSNzNpw8aGKwrYClydxkg7BZBSiuRZUcBzef6UfpIejJFQiK
GtKeRceNkic5kYzx8YnP/W7U32SYi4F7eHJ71/xIjo8XxxAFIh9gwtSM7c/GgG2Cfi5wqfn4LLw3
REYil4IXuGNw0wP0R6Ue5hXtw+Af+rDBtG5eQCItehbvBb7uiYfZ3Z2GgK8tyIeLNxsrBHq2Lay4
KzwheZkIyQYM+I1cDq6HYE2sdICU4n39cJgpjctbPXl53wz/StgZAsNP78b7HvS/6FtOMSaUjR2U
2goQlh3iPIlqfPQr3BNt4eMb7ubo1Dtjakx8GJFWBdg3uidpPs5YQsyrST2PHBoneoCaOEE2Q0LK
2Uln3f/hMz91NT8u7j9YguWyj/Z1i9QsTd8mJFG1Osx6ZLdkwk5TMqgIVbe5rRsCuaT4goWIToH6
fgjffawgBk482j3OAsuyaNozbJmRiGLGnC+QeCNIN6GlW0yL+60R+djoHhTD6mlcUZjrYMdDcjHW
NOniAUZGbT9Q8Tu2698SYldEs2ZWWFVRlZqmRBMLn8EeaBVE+gbjA9p8nJ6o/68lqgDqB1r5D3WR
c0pvstKwKzib5muM/mv0R1hGQLRlsvjXqfVTqerHaXit3B4vzOBTwyO3bhKBpeDiGXUe2xsr4YbW
5Tz+9GDb1Yz8EuOeB2ESv5A+qjG4lvVvSOFZHTon7I1xiwOXxDXi17dZvXs072z54uiwEGzH2Iwi
D1tMxx9SxZ8qdfZM+dIO/a8pK4S6zGi/xZnwMUpHIn9KZ04QLpD1Hayf+av18Xn5v+gOUx+ocVSu
D0SG+BmdXaQ+IuyMufxBqlxaIWeeaxgyllPKV//Yj4C3BL+qkSRoUwEAVQro7Ye0Pjo4D39bCycH
mvUbBPLxU8keyhY64zt3vw1yoYYbhgoyP/oQtCkfWWmuTeMV44tJffcycoxK9ZhTZEdOEmJiAUbI
MRJwb4vYfxrGZwtywXSH+Ha0K9ynBS5jpFPC2GYwKWzGQa67hkgRw3Q7RH0O+XYh4MAmm/I6eubo
waHNCT4Du7z3uMTDWeLbgvtIsNe0xOj+6FXuaa6WfcfIoQuQk1hdlXDwuX/b9oXCD7dnXeZiga/C
7lS7JKP1gGDXEc8J1nfVmuLKfUaBKZbI35WMFhtQ1mgy57iKMWehMRXYciz1aYKUYYP4DfjLIbRi
N4h7tDbencGconNAAxmLxGUYPkK8CCg5WgPFucReH7yX/sFWwcPY4h2GPGX2fau6hAz/Riz/zVwj
Bc7Jtu5RARnBoi/R6z2y7hNcf1z8T7r/R4ejdV+jeiyE66eLhCnGdBiW4Crh8jhPWJTF/5AbkbD4
sUJTM86IPQyeAxTs8D4u2BjHPt4pUp2sdNDEfUAzlfWTKGDnmYNiCZfBHyD7O7WKC/4432SYEgU8
eqYX0yDss/LQKhlsrfSI/GOAMuzDhyAeCw1sJbAosJnrVeeFok3yyhcdRjsDONKDchhZ5AlFNz2G
N1O/uf6/Dv/BvAjrbfcjdGEhsI0HAYg5BrTDtjjvRpa1kB1in4U3gS0PRIVsNxCer8NWLDB+m2WY
LSgy7fxFF2SWjm8u6usSbsc1qpAS8dbj8o81ioIHy/EhkeBatB3QhSX+T+hyv9HtE5A8/C8C3NZ3
N8P5RHX05XP14nHyBP8ojHMQY2Ln1CbNgvphp6/YYEAcGzg/erh9cbvVwIz7CivHakTxQtSq7L4H
rpekazp8QZObdP58h76OFRYWCDMubKRPMGo7eVhLBLXAPk4mMRZCXrvte4O0HywgdBQfIOMtYGlA
0sUZPsGjBMnIlF4+bcDAq+hniTCNVB92nUCuqYupkjyLHL1vOudVttDa9Ei8Ddkewbky6LOag29v
wtyvyQPCPj/h1ZgAmy2q1Z76ge/oxK80NO/DwIsVnMBFxgk2zThGPTarQburbPTN6JCFwZIHMS4n
RH1nVDIA5OttGqH/r7ZnmGb8YPh1dvUS7YATI+WrvwYdX/DViCaHC8kfnfqXDmbmqx/lsgWcBZcf
VjkXAILFKuDCqOJcYqyuJ3nwkeIU8eYFpiAPTeRf13b8CRdk+sXxM/PkZ1sNu3uX1i4TCiDdCbgE
2jHK7eZnEi4TSS+WJ4whD1EUPrYcHDCcJt5UWxGtAcwGgIJyM91wqTxTNArj3CUOAikt9YoI/x0K
hkb3MfanVwmvjnYEC9kF3trgRt78HXO3E+v8bHIDXFn+87iEb5uvinlGpl0w78Hiyoz2MtlPXaqp
d+jvxxCJ5fDOTWF9kQZwnqgInDSH+1mbAoMozA+H/wvqvxH8j8gJMMCqFJYiC4vyAZiAkpiDew72
wOikbICQFnyKWVxnMooC1pJBouI7YKQ+hCO/VYy11bR++iFBqkaEqYcF9XLUQ4ktsBfgbvIvMOeA
RXaDxmlDrQvkWlDYbCWCIX7BwS8CGsx268kKzxjqvnUO7Dtk7N23hRiBUaM4f3bDEgwHfEtHNgZf
IJzIm9PjQDsjQFlcTwtoKvDpQFwwn8gp8GGiYoIR9rNwpwrMlPMO9Am/xO1e3Q94LeO/2KVYZgwB
w9kFKaLmLCiWsv4BB+EoMQgjTAzRBJUutHbW8wZ3lZi6RRkNTeoHRkHvPpnUcT2svdv1YV3gE8Ka
Z5jc49DD2AgdLpDtuWpktqHc7srYA6oF5QjU+aDbIEo26+jAbwGN/Y9tM3s8zddNoPOj2IlpKP/y
we9TOMuB2FOiP8FCf0ltTQ9mntjeCeQrFltBwvUMOlcP/obrpngcXuJ7BoHy/mnmHuIuVgtQEJc6
9svsYk34zwNUhFKTBSDOKi4/tWsL7bQ7v4NVj4+t3uieIh/PgoeFnvwT6cKz2zmHylYsXSn9XVz9
YQyA/pUU0UZ3Djyp0DgtBwKNbMKxdVsQh+Rx9Adrg8T6iRq8a4NoD3AjojLEWmXBUNVk1QYAKXTd
n3mObv3WvXThiiZUQb5dFayl2HgFuatDXI1AwOOwfBKbIUB5BfIc6WFicICWgNraGZuF3gKl4duE
mIkyQKw46SYQMRzvqigwSOqBgsTDCMOlQ3chcBaMfcM/DmU+XpTHYZtQhkUzMITrYftYzssrq6Ld
QE2IXXn1sIVhm/OBXl2FTcmy7WtRt7h2u/3c21Qv6rFeYPEisJfE6jXDRZI2kXNEPtQrrfxHGHx+
baUIXwOG1HPThbsZdj6asSADFqXRFqMywdHlGi6sRqxEU4KKjUQAMS+Quq/AgNHLbaLiqfERIu8M
T7Cpy61WeADQhqx+AAAb+Agt4UWzBbQCvX+FRLmFmVXrB59RZYuWMCx+5HXQjchg7pgyIXcQ4lvs
esslG3r6aCZ0YSwwn3iJTbJNffi3kOhEjQAXAfh+Baf4keflgPuB+/N/mCMyISFSh9uLiadDNdoD
8uyvDNY+tYnqC9sYDBCiZz15P5bSa7voHX77rF/ct2gaLlVUS5RA4zy0m+qyMJJYfbm1D7tofgp6
/1gF9Ufr1jeEvX11aKaEdl7pALcijka/8v4aYS/4BNExNQb8Ojh5DZt6HQaRREZ9+iW2pU5rntgc
nb1qvTLQVxg6SQkQfBX3awuc5XHdHuCUcwscjk5f54PGhRny0xKwI1uHBPmVALmDjNDh4oZrZhe5
7+r+JNf5EjV0L8b16K5+ZmssUkgknjs7vXBOAFaXX46yMBzRmCRi076PSh6oJh/zEDy0Cmdh9ON9
iN+zRLScr713G5e70o7vnVsVi/2HVX3Rzt5u9pDDDAICStbBDWA1adSZtiZVcTOia8FoyMxudbZn
27ADrJ1PoN5+UkddANTs4KRaY1wYYa5WozeaLKJRwZU2ztNWOY89cmTHSryAu+cnlOibwCgRYvPV
VeS/sIZLkawEFELmWq7toe8gojN+m9iwfB8d8zKEmI9i4Z2jxX2eWuycO6S1hgQmlQ7zLyokz03r
x+lCFNp/CCTjWSCRUb2A6Xet3O7kyPLgus6BL+ujkuJYg6aEOFv1n+w6gDpDJDHjdS+mDgUklUAG
a1Q/UUZ33ER+OgMB/bud/kH8Dwd1S46GgxPeev9UCzcu7GbfwFbYhV73NZcsStkynl3Xy8taXFz4
Mebexv+o8l9i1CDcerbDLrZ7mWaJpSCCdg8xrDHUyArYZcN7NhiOysCR2hL1iSY8dSlDIRHIDhr6
k1iDixkWkDMmcFlIq94a5Mp2W3Qq7fLUAClz5NllBsscbKLksuPjW7x9Yl/vemuCPCBWo32pytMW
wnVu7VJ4R+PrLQ+qQV82h4eQRHncmmPdItMuXEGxQUz33BD8AUzKVJXTgaYKDYaZbboAwyDu9X79
dgMmAX5xrH/qoSC88z80WEhU2ldBJYTK05lG0ZPjs+Nax6DTrGnUAuZvcTZ9HDAR4AWGmAvKCAvn
YRifZs124GdhH73mENSedEU+TF8XpEeTNbOTE4sLLJ9eXEc9soFtSJUXf4tqPjQrnzFOIFrQcph1
iy7jowSpiqHmTiADrEjUIRVIrgpdlL0vc0swVWgNEecEV29aC9yNTvcK+BPDAqxOMkqrm+lwTzje
mz/y32gIzvDBKTbsPVNeqyoLZg8sdwhaGWbtuca96+mzxloJqGuUNBKbDeCsNym2bKJY06NNTVlY
5lUwFwixv5CyrnYNcNyZqtfGMfuQiyl1vflj2NbHsmoLFm3H2Fu/e8Z+oW4KdvLe1kRYl8wWC5vG
1yj2gfdQlSNN/Op+H26gGG69vTnwu00okICTncVrzMiVhwDv6HrRJRZavbd8jC5D59bwYxBtexbQ
a2TZb3lfo82B06Z1qB8qabd0UaA4loQWkILc2zA/Anjumczl8BDxy/AnrvwXT0N4afEeeOJyiSGU
7DwB4GANsUAam12LjtjB/LHZ6r50Vt9A5RssP2OkqrsXt9kAyS+Obo5Vpxmg377Zzej992Hg3rDn
/fbsDDigdjK/6Y+NwG69HgT40aBqdXVXOM0rNEFpuehibc1jzO+MmdUET8iE3enKvnrOBHJjbXHo
9Ru2Qad5xsk18XkzDGg8BtLOqZ63iB9JOGK17GBadgF0NVH1M9zTTMbtbrZc5tbTeP9Mf9RwAKsa
dAhej2lViybrgPTCARTfoAdtO8Xl1ThwAbRTmXRD9J/RznEBAxP9cQy6H/5FT56XxkUPvU4h4C3x
DsA+92oX7GHeA2SAZzwR73PU86SMYRhHxuXB7X0MT2W8c3wRplE45o4zFMyZ57StUUo8nRmvxajY
kTdS3U27Jo5ACCQVtzBvH375Ut86C7g1rNjT5Ma7moUvFZ936HjAXZQXsoodMuWbzPQz5nYctp5u
+9UMV07UqyvdGxKRHuPNvSnW4NbQr8Fi9l4dPxiMb9gIXvsSCGIUzpnjjfkaVNfeXTMHwwOHkcoS
rNANwIUNlFWXg2QHS0Diyh0yaFPAFR99t2aB7e63VY7MraMmTqGE9z/OzmO3cWVbw09EgDlMJZFU
spxDe0K03TZzTkU+/f24Rw3dlgWcaWNvygy1qtb60525BPaEphck+a7qu6OBzMQgQ46GEkovi/wj
C6K9rvcPLbb/7Wg3yI3tWwZ6B3WAVW6nCkh2y1rX68HLgxEWc3PCiq7YWJX1B+XmTVOxC1dpnYLi
T1+zme3yKJE85pbPY00InhGZb5qg7DJ3toIkWMvLcNGx+zs90mS3t1qDrhKKUlnIb9myxVPP7qOq
PaWNlsBy7qG5kF3AtBGAIh1KAS5Is5AX82tZJTsD6EUuMZaYitIfJ4MF3Et7ve1Oul7iKAe8pVa+
FOafsSa9xQ3//0KzN2MG7yn1WAp2k2NxlBQTX/Qg3Lh2bksCZjVW0rpWWwX2lXwcNeWrL2N87nS1
YCDQ/omBjtK4vcmS/COxQKfk0j5JA4Gxy1yj18InQ43vsyi21kGvZ+5gBn5uVEdbzU4270PniLCh
DG8Ko79NSSUvhHXsy+rVzng1iX5sQ91LJvNTz6UvAfjeUzqZOoP3s3RGikCHXD/KkvdRjm5yCj+M
miedRtzl9z7TYT7Spm1pwTaK0z2oRMcaae+Phs5G3noWf/484cIHed6ZIIjo1q6nOhgt3IAugj3V
hzCNxMtitKPF1c60kzutJQpCnrwxASXuyY2LAkDYFsInh9y4vzXmeWcl871aTL5Sm57Q5hOGfpi6
hl5oyhvYrgzfO2adYZSvZtveJXbvZikWB1YG6bOv9yHWg0pZbefAvJfN6aCY5gc8E0a4cZJugnz0
mTNtnSA/UkUZJicKc1wj46g6zaesi46ame1VuX0cbU6Nc92uC4uh+zTbSF/iYN0zy95DkFwmOAM0
m1ocpSCpfVuTYEkv3JAGe/U8grptz9a0ipAIyKPqRXGO5EB7HyRtl9uAER2C5Q4OMuc2N60gHXeD
J8XayxjjbhdJN8ZoYr4KHaXNQza1OkdRbQPOSZNareIc81BRxGLdivK9SUfPdIZjFmMxoxcpgx/+
awd6baq3wC8ysZWT+F7YDJUE4GPU70mY7jvdWIs2vkknaz8QT9sq3VswNw/9FPtSofhWAmmwGD2j
zd+7wKICDv0xQuko4BER/7IaJrGRxPyUT6HPl27CjaHGwKCFnsGodtxnvQn43xwUGzaD8TwLyDLJ
2G2curjV0thh6KLs5aLfh2Z2GhRchRjOjIaEtEOsYlJa1ooze63VqasxCDkCqb9bpmGVOvnQIt0R
jGsz67BnWth+fS5voiJ74HZzsDgeminbv3MAjNSRbomY26YsrKJ5UZr8Fsxw2Jjy/EIn7lUBSjMm
u21RPJq52EVTcBAG09RA7AZ7wY2NG9Qcp6pzjm1drsTS8yqG24jkdZ7UraPUhya2IX/AjDNrNwT/
G+L0lLV/WoOhVo8BGFtNnVOgGzergyPq4E0hhT7Dik1okZm5xKMkSxVTWOmRGcGK7AsoiRZ20Dkd
sCW5ZbYErUDRFhp2KrZ0yuqBTgSehwZVdJKHPYMG9n2YB9G4trNoY9cN5+GaHq/e1NrIK3nKgJ9q
O1sbMv882Gxd0w6V8sZB8TMsPRHamtgJX+MmoNdo/DJ9z9P4w8mdW1Ha/Srsg3UDnGVqxlNvW7+N
OvzS2wSwNiRJp3LnusLZRNkhgMJXNN8ZGSxW6Qlu1UefycfMGD0tVo9dDqSlZM/WyJys58hSmOVB
DsfnOmYPKdX0IHWVi9JpXVBTgvlLtvP7KbbXXTE9RLmFaGB6yioQmaB5mpXJhecDWoz96MghKcPb
uRriXT6w49YorRxnG45o10SzG0L1Kch/xYxha236EinGdWpAZ4mSt58yr3MwIw3Smjso6lVmSX5m
ZLc2lMyaAXKWW/4UD17SCTeTlNumYRlgP8wM3fbUbP7uMCRfS05XuKDkMCmg9nFIQF/Oe8TCMXMw
oy4gA7WQGLt+q6XNjQQ8MdILLfB1pQ5PdWG5Q23hhvcZZNU+j8ZtnGVvbQkvFr/ItdT9TquFUyCz
mxKok1FLVMdPOo2RSbtuGPxGYbJuJjRgsIwp96tcjTaTw5RlyH7NhnVj9dKG0Z0rxgnG4oJxxp+h
yuxUaEgdAP/rvrkjP8u3DYLqa2OX8sixPKZ/hE0LqhkBy9a9fWwWxnGP33FZGU/agtjXeCwMknFo
TPOu0uR9HKW+Vds3kvQF3XxlccIIOvsj7LAEl9qDlts4PiXUGNqIAvnQMALHZStNr+4TRdxDoF+p
BaW9+zTAg5Kym1dKSrJpRuCrIp616XEM7XhljTj0BNJ0sMrGNYPwfZ6mk7AzWjbOcXyc1jCulIaB
/0TTUZmrpGGUPDYcBlAUVJGXZMpG6DNiv9KT1OjoVIICCFEpDRw37iXmxdmuaHEiw36gHse7nMyi
qAz2fT75EXcy2ibzYhNIt1IPgWaEm4mNoDFyi6NXyfVmT54WpQJz2RXKIugqzm2aYMZoJbU3RihH
C+PQM3Joy555eltAsW89iPDvc0G2DI5fW7Z0a9VLuE1Ayl4bYcJMM+EFYRM8J78SR36H5WkycMuc
YGea3J6R/irs77ZXtkz73hDy7jpVeYVAvYkdYGBlODklXFo6fIgoL1Hd7rKhPmSxdlc71YBqq9jM
VnzfJqJBq4BtAbSSTmueY3Y55jRIqkR3B1rnRo20DyfUfHrkdv2rIiaw62jTSu3IwEH/bpVpYxSc
9+Zsn0EfxU9kP2bqq5islzkNVgRd4pCXujYrhCMrAyMwZ728z1p7bzs4SKGq5DgOHwN6AG/+EMnJ
XdZ0bpGyiQoG/zTppzHPPV3Uu8gKd+oS1GTVyRF22TrPxoe56Zh55PtSRX401Dtie7dJr6wLJb4p
K06geh/sTUVyk1bt11XYg8+FQGLojMai5lkq5kcTKk9LnHhtOk+hFv2eohxIJ/YaDhaWpkADtTxr
FjsJFaFqSbsCPZoKctTNCq0AA1ZwxoPRqMOqs4p7DJ5XZim2id6s9VFDhUk+Vcpo1+5/t6mNHxmT
xEywulKqGj1gbcRr+T6oIG6Inh8qd3VH3ms23tI+ghkQVzXTFwj90NpYsASlfqzN9l6x+gP929Gw
An/Go0XX4TWmQEtF7icMQ2PJWlvScGsJ4ON44AfwKbchPKnWPmpxgI9YgcTp5TH/raGDt6BiG7Ob
GSCrtmfoOlBcC2306kp2K6eCpFIVJ9b2vs7r3FXT6HXSVGQ38VYuWjj32sME5w4mkHhodCaDYSW5
vV0cjGgC1zSH9TSUt3YX5bfwl3YpRjNRbfpSXd3B7DshZ/iWkvZ3negFy2cC+8zrYyKnJ12yDT9v
8pvATB8Lrf5WW/RNRn7oVf0GahSHpmi6ayZ1jxTY4ussN44WP0hBs5tqBZKHMR44MWwq0/oi9r6E
IVcwYeb8kUOMWZVz+yyl9j6f+jcYgtGqDcnAbab4lMnTepAAMRg4PsWyoiwQ8BsjNy+a5F0zmzf5
NLiM9dl2jQD+Ml2AWoa/S9xHdCPBZU+GaYx2SGcY20JTqRDLKb30PcDDsRSRbdLZ+Opr6ZhnyUc/
aM9qGz2rKC9WUt0ixIGVEncp3ueVVXhFj8Y2icq7tA5vYT6Iba4r31o6fVWS/KQOihcjUM5RREjj
9N5m8d2s2N7M5I83ydS7KDcphN1ValhQIVHVSSMcNzKoboYRCbRJ76+kXjjWD0VGM16W00s4tidI
LDKzr+iFwM1nDr1YzlMYjT5C28nMP+rh8pRiT9y83wkVJuvSinbW3lqOwor60s/thvnFU8EkROXk
W6WIJCX1ZQr0+TAswtpKhkEajg911yGi0p6oT+EqQse8nJE1ed4aKUQBWWWSn8kQqygmUmAetdle
M3bdOD2m69OkrbV2YiQerUMIXjLgQq4QHJ/Bj62Hd0xhhyNx3xupyLwe6SJpb4lv9PJNFFC/naC/
HSL1MOeLDiGiD6hMKMamDEeyf5CEcAO4NnrFeXK2Z4j6U0nPXd4VS5Mz4WLK1zGte0cGM3HGxzlo
n6JEWbcMe9zKgoNJVt7GmmAaNWPOolB8QzLyTYJKaVVPYiukBIO17FYeKh++efKphOUngB1e72p+
j7ia9ieETTJtzdbcEpJn7QZZ/4CoTlx3BMw1VJUHE+TBUos/3QQFUWZwgcH1SmcRtbPqJaHhbBpJ
TgmdS6jGJWuyZKvDvRL8SY+l+37+bYyAnnnG1ttL6WNT5o/RKMHL7p7npnclIMEhhJ5lDBQtqB5z
KLkKfA2azvTNCQA7zD65c5IBhHNqXnVb+z0YyrY3pi3S0nslMdflqLmJOXIrzgMih08x9jeZQ4Mv
l+POGKxnCAsfBd8kzBzo9nP1pmraoRnKbSFTFzIH+bce3JStjooN8bzVNC9pZh77DFaXnWq4IKbS
h8UAreX8w5KH35uq0cOostXYOXHD0Yyj8vAyVcOBxIPNlJqowbTfs9a7RYwfvkxiAK4mqteGTNns
jArXGae6YHwjOYA9lTUc54wxTNjclxAVwxZaSEU1ooacxMBEZKFY4c9YbOS25WSYV9/dGA+r1Axe
4jD+rU8p6tfBL8AvV23DhCkT2pFjBKLfyjnUkgNrzBneaqmzV6MpZSs7jfeojglxLWoXbvuzOWq3
akb/AkmirQo/kIMd9oN40TqRAZjBqVfRXRMIxADQXKdhf+gi+3GqzN+FnP+xdB0sVi9IzLYXcZiO
T0FcasQxi+8gE4+aLWV3kjKiX5YW6gPw8xiqUNpbzZVSADnLmiz63CZbz3OTsjnnBDv2Jcx8QsjK
5mkiAjKipq3SrmGCSWaFZHilWpjrtoLaRULCvqrYRPWG4Ws7YVswZ8yKNO02MdEldepvMkH8eNKZ
OsFi7kvIF7kO8OYUNVOeHqk3LDTUQi35AxrxrAsbiMME5y9FPLWGvO9MBtJ284XX4COAJfTApPOV
dpnZc0hBuAi9MKHE61Z9p9n1qUrCzzKpnrFrIH8CDsAGWZHwphCDNEeDZzpn5SPfPJp3RquVXIPq
zNp7I3QMsRkSzAkAUpCWHFOrJzmGGplJEFuiSDuixI0AiBdujzX9EUND9kWXfOQd2me7RZ2gV837
UAwmJXr8YAcyyEKTNdLKUt8WKUTVsdl0kTUycHPec1iwK0NVD+iUn4dqid3mORsTo/yeuyNd4y01
4cFWFsK3wHlvRbvQhk+KpaJVSQQNXHVLYdwnwjlqeO85puEm0XjHuMpBBCS+46B8yeLgU7TtJ1oH
sQn78aHvh3SraZgJCci/dV8ftKhbCxLdE/yvjBI1uRlbL0ZgHlqEekX+UufTr1md7hCLtBu9Uijh
VkiPiCyximUAihGcbjhljn5EHIjYoUg9Cc1kXKjMXNL2kAfZZ0pLlsd2tZkFDEgwv3sCvrc8/X7T
pf0IvY3IVQ3Ze0vlxGsjObZ295aOWAlHZX4wsMzMbemYVoZnpdrR6RgSqgpSGcHaVnuS0W2jq3eQ
/E8pZywgiW0R1KjW8q0ldQikBPWHDJjRqex1UiIoHPtyD6ub/sX6oi266SQJ8RxjhDE+jAwW2xi+
UuochrLYOkUHnXby5ERnJKQKkIsQ2Fg6JMthL9WT95AV58hOha9ec6zYnnBgplLMwE9jJr5LEkxh
rtbrSNfmdV4g7y/IMbcSaW0W0NIXIXEXlug1k4ozZ6jxVKzcncfwPqJl61LzYFk2JEjHoMgM41q3
Ir9tYb1kqvPQVMNGCDrNfDE74PU/WkmOp3tneyN4LLynOF+NYQrcZe6BsnDTjqPHIS+KtQjtl1Hg
Ra+KXZKMm6bsXsIh8jJketssi+2TrhQb9JE+Y8V1NnPOMzTV9AsSLNbl3ByNRjrYZDA4lYmkoDdW
egRZU0DxXIUt224vM2+f2DfM/nbspL3dj+9BzB81W3ChHPkR78GjmOI7q7Y+ZnZ7LmByUDB+J029
t43geRTKSdewzFA589i05SJrvSSA3N4Dweu17KpV8dDRMM2j9QhwACk8eALjuU+kgul0fNMHNSzL
/D6Jq0NugC7Jxa3hZHd9mj+KBd4ijNbjoHoS1RSsVEhAyGwPug0oOCxbchvsmJmhupjGm6Rl1tLI
qEE1x1Oy6i6Mes5c0dZJIMopqnKH+PhJzmQ0URR6+N6+ozHlwr6gQJCH+5M8HfTaOcp6Sm7oohYo
sOTIwHbDgKPHaEMQndq4XZmcdkyHpy/S5jvI82OvN74oQ+GqCmQ8p7PzVQnit27mZheyx7txpTee
ElNBqsQldagHWjVHsZVnKQNR5d1TuyizSLZwX7ETZ9qBEqImB0OcHLa42cLsJZWXmUSEmEIK6P7F
tz2Hpx7j+rVuC08z2scuKMm9C60NjpbbuZNQ+lcwmTiWQwWV3iShfjVJgm0M7gDrccjv1DhLH4Cf
GU4Wut9HkB7thtkOHZy+ik1G8YnOB9sWCvLu0g9Fsrer/K4B+5Ftc7ts4jrZO13HWKggCiAqXYs5
TWLBWNF1Z2mk8SLA4Jhs4aD5NGc2QzhU4IJQUGUcXbNIvw90+TUL6deMyXqDx7NXzd7TC/nZsfM9
TQfdR43Dmblw1XshH4iLTdapPGBNJ5VfGbycsk0Tvga8VhhlMUrsvckeCCUe2WA1waBYyu5HsFg7
1yugu5nYkxr5XxgXb4PayH7eJ78CEf4ukH5tGjPeZyI6yqPxiDTpTtchImcQ9WORfBuGubIQNKz1
NLzF/dZcJ2l8n1ON9Tm5t0JsMcpmrybZUzVzxM9rxsozSrNiMFxj0VIq47GWUaqobfOewIDXehxy
QhPGsSaFnPPkjg+P42Fsju9qYYuNTRONu05IGyWZeLIs0zwRD+vESu/Zp3+VUvsWzdDRw8aVcpRo
Xf01MO9SLA4qSQd3lMswj1WOiiiWbBSG3a2AM9xicNJEGQTWllGJ7HLieNSbCXJk5GoKA0bNaWrI
2dNnJmB6l4wFRKbdDDR/g9LcTCbxJ5WOdiHELqCoUA83geCh1xB/ob7xl4avoqwEm8ps7uwAY8/a
BEMppui2G+CMTYV6K3fLvpYjOmqc8IWieB9AfTFBy9a2hKCymEF42ggIKuiHtYXLLcKhCDIsfH1X
x5xqw5Eduwpd5lw5PEOzf7B7/URGxr4bq2QNVAetd36RrPkVcTiupsjIihRhPPR0zYHNN+ZPHdwc
t6pn5j/y71RF7Nwl+6lpCfRKj0OGi/Js/BFIlCvdhFCE98aAxi1Gu2UBN6Z2i1yGkwHHA1jBrfZc
hcltrhTe3E7vgTY8kWf1IfT8M2E7iJzuDw2v7wzMJfBLMrYW5FW5NZCBpk99PO+bJnPLVoL7Tiiv
1fHpofkMoy0Tm0VFCQQOL8CYmCwNSXCTNCoBnUyCUOWHq8yIer8fG0he5UjOnbGZ4v61SRHZp8S5
uVqsLcdbGLIcXV0FkticIsWoUCOuolQkML+st1kM4HpO+DbW6ZHmwC+MAAPL8h4jS79snU+ZbmGl
WonPsQ0G7txtmyR7lCsMNCMT7Ebnpdn5fOtUtVgpPe4hZp68M+few4q+bXQ+EBDcfYyd9zSKvQNw
vTLV9tRg6dyEzpqT3tZGXtTjmj9HXbPVsBtdWaJc1sHroBL4kxh+rKOkVEyxVgyBo0nxDqNo3zZo
HefhoZdN+xGTkbtyFL8zUdw042eBXwrq/u+kDl/AB18Wj5duHt7GtvljVjIZj8ALMic5SHoZPHQb
EyiqxqoeSGZT8/JxgLpf12IjaGwtI9+mpSKvsHs84ERwm0A4mcH0dcTtKNjgPTbToR/6FFhPRYHe
Ppm6ugor+9QaFbJWzTfx1KI7yt8tS2NzS35ZcZN5P9u4XXJoPo+PVrs6QCavFqSUovb9np6jjbRO
d+Il+IBSdMXv7r+r/cMq7jw92pk1yzFisi0GrzwhA/LDXb0r9tdd+C+4QJ7nRwu1jgB+cNQbIn0V
cYLHho6Y+q8rT2kx5vvX378Y+f3lZmmYxOUUY5dsY9lX94YXw62FS+WyuFRvyWYsfOiMP//YBStF
eTHz++u3JEAsJRdtvo3n5IvxFgjA1Fzxzb30mM7sFPMUCDaasOzL2qes9vsMIANw9uc//NLFlxv6
6w+3rVJvCoN3oA2cSCxcOvALElcufvETOvNMxLtykqQOm8ZwMbGppnYzdulT68Q4cPV4L9ABx9Vz
WpSHqHSu+Ceql27pzEDR0YdCFt0SyROOftqWbuFYhI8iBZmWzX0gMx7UPL4X2kjYG9txkTiH1lL9
qQNZMWlpBxPceeoPuejXy6QcRSoqJX0VqgZnFnY/o3ySiuB5QB+0+fk9XHxUZ8bLAb6h5awScie8
8EF3w33rDS8Nrv7WFbts5YKxpHxmuopjXJgNFsaS8v20b47zJv9vUYQ3HVZR0EBWmitvsXi4EvOk
/HNNUHsX786/Pi0TswwSWYxiK95A5svvZtf6MCunP0w05zWWVkTfar9+fnz/fOf81uKd/ddvSaBB
dMv8lqXcqfIhNx/06vXnS1+6jbMyUtqKYykyl55JmmSvPtTgSz9fWvlnieLPPisbTSjbqazSk9vV
GvUrAikvfxbIEvpVsArX2X3xrGlXFuOlR7T8+1+PqEJOiLeNWaAW6VYatJuWBmnkwHjlXpbl9f/K
LfdyVkmg0ReVCHlOjozXQ4hjcd6dyq49DtjGoZhXHuvZ8uGesEci2soc6S6FYXvt5y89yrNSEynE
jsYzqz7a5SdtM2/hLxAco/yXwnt9z/r33sttLrf/12NUITcgo4nLLYocpJ6xXw7EtZlRtCXA8AY6
x6bFaEipjJu5F9AqWW5O9fHzM/6nBS2/fVYjxlzpAlHx2/hupPprzxGDdLgB7oOVX8lh/GeR4CfO
ikSbpkx0ONhsZ4sOve5dpb1T6oW44/g/38Q/rXvJoD8rCyqy6EpOHJ7LwGDc6U6GgTtF3Go7GNFb
xa7FWp3mB8NKhmvL7MKnf56JjTVWpUqySjKLBQe+KY2jhFOr0GMYnrN5iKZkhzXovTXMN6asP7cW
9qVzhuNnYQbrKEVbqc9XvN3/HX7C7Z+VE0UkNrrMtNy+RMeKCXa8XsLQkFO41EYkfsOawRmydqRL
q2J9LTz6wmu1zwoNYja7MWUj2SoQ+aR0XUS3Y3FP0tL655d64cu0z4rLVIWSaNOZLIYW366+xnZr
MO/DMXhGInGwhSqu7ZMXyox9Vmb0uU85/ZhAhH64JTHma4KxtZa9JQRl/KivOZRfqPr2WTmZJ9sx
LJMHNiIMTma/aUf350f1nwv5PwqlfVZB7FQXcx1zB6qPRdwSCtWtem9eRRsVkTm3gmHkBvzSLN3B
m7bGtQ3g0js6qx6i19vJnDoKtD37kcGkwDwVxV3cBrSg71du7tLrOasfUm9IXZDQmmi3tbyTX9K9
49bKZviO/+jH/NF5+vl3LnzP57m3pNNYgyyjE5Cn8qawgy0dvK9AFhnH+O7nn7hU6c8TbwMrCKpE
rZf+J9wi5X80wNl2nau4jZ98wTz6H3/nrCIkZUrYOKZiW/OdPrXZ5S6Tz1cL3ceT5mJBfeV+Lrz+
85BbOPxJLGEvvHU6f4oesTk+9IgGCo4ecWJfqQPKpV85KwSjKjs48PXF1nwe98MmucNy+Fa8Ljmi
xXd0mja4EokV7ktX7urCOrXOygHG4oDPERzsSZc3SqV96wxOr7yZS9c+qwEZ5FACe0heV4yHgiOs
Ff/5+ZVf+nrPKoBudrJUaEv/HquoQF6UNnfh9KjRtWzhCxveeQBt3HO2mwRdXQ3rDGOP6kWo3s9/
+6WHcrbAZ7h74AMyoYQTDiAK0jYVMODna19qGc6jYZkzVraVdcScruX19LLsigi6D/YthiqEgWVf
1zJ1lKXo/aMIn6fCZrYA5coYbjD7jHzWHyxVLGUFc/Chxg8q7984lwCwZ/fRLH7hZHvtq7p4k2fr
PR3UopgLPdt2byAPL9F6SVut3OxF9pZAR0Sfm58f54WvwDzb9BWNmXI0sOKHrPlTqQVNdqVAVqiv
dHiXrr/8+19H4TCrZ53dmNjswjoWmvM469W+i2kvfv77L3xq5vLvf12/jqM+LyEUb03JDSFzGHhp
/HzlCwvQPFvZdhTkYupYgEWOSib9HLsa68SdVj7/fP1Le4d5tsIrU9Ubu+ND1n3Na9fjc4j2JT7W
O/uAdiC5chuXHtDZjo7m0ayrmh0qDL9zYwvH5+c//79Epn+tjrNFbjaYUWNhsfz5+UlayTfFDu+V
CNsqUueiW3VnPSCU2+le5Tr+EtyUHHKv8pVf9gcumH794ez+p7hY2TmPi3XktLJtreAjjh7kaF/o
VyYGFzaq87DYIBod+M80OpN1YHhd269V+jQnN7UyXFl+F96OcbbOsSMFeSz5hd55xPRHyvc/v51L
1z1b1uXYBkFR8HIGPOYNeevAJ/r5yhdaM+N8QRt4tDU6V86SYx49KdLTPB7L+buQjq3lS+rrzz9z
6QaWf/9rXSuNogbJcgO5Chf6D47c/9t1z1a1PLeNjVsgf/7sTcVzGF35VLRl1f5jORhnq1kkJDyi
xM62bVe91mV1T+gFnJgBJ6AwAOoJq96rpfI0zs6DSGW/alBVxNG4n6wUHlMQvIBCJS6WH9iDqoBX
zNLxKYX3BHchaOg62+hGILTa59CSrMHG4aO+lxz7xlGCZ1vCySAo8g+kLM9suO7PT0tZ3uq/7uqs
ehjCnoDfif8RdfXY69VLp2Sf9kJArxTIx2p5YwXWH6sF1NSGX06uP6mO5mxaeNrZIuPHG+zlyp9y
6QGf1RvOKtgh6BQy+1mnKep9yQXfi3eql3vSxvnz88+oy+X+ccfnQbMBcrDcWj4QROLYjxh4gzTF
q5JBC86G5hlQyLdrKLBa/0bcS0b8DTLXRrXAY5UDQNst0aX3aSj7qY6+TMoRa/UEnWH5/fMfeGFb
Os+rFVETwi1os22DmUiGHUaNg/mkPqPvu3I+v7D09LOaVJQW8HDCliplXsVVjbC/cuVLxxr9rCwV
IirbuVJyBtiTm7slTIZV9Np6DtlhUM/gniM2vVKoLt3GWaEaJl1XglwGvC2xT5cD156a/6266mfF
KZhMrmXQjclgnLh84Uv988u99DefVafA1DPDScjdQx/z0EqRy7ny7udLX1jJ5/mzkA/t0dF4q7Jx
qKY/M6NkvKw2P1/80lFZP6sTphaBD/eYzy8B9Nmm9GPf8HUPV8t9feXAcenZnK1/JcNs2wxYmCkq
yAiE2awq/+c//8Klz3Nmh9oOVX3ZhbM+P4XjtM7V+ObnS19qds+DZmNMDDswlWRrv6dwLXbInFbF
Y7DDC1N/yo8YhvzCDnBv7eYrL/rSufI8fzYnfiJLCxYZLiU+nnC+ifqA+Ve0TT3bWqnXYMGlHvyj
Up7nxworiou+BSxQZlJVxJ8ZGkiuP9jVL7wHrnxY5oUeTDtbxRgrxIPas4oHOHm72bQDNzfL526i
HCvDDX3YfWVOz7hLxm4nYfDm1LfDRHsfYlaFM3NKgWm1ESKZjVd0gKl90P3G0QHrVB0Osc1YtS42
hYKbWG0MYB2ohWThN+Rf9VKPUsDc5uGI+MBxK0auuRNv51AcQ3n07abflr30Fqpoge0Eb038CrEA
lYAwhzz9Qkz0UmFeujYZ4AZ8VTgAbJRIRhhpwnTX9BsjzVHhjgX+LNV7lLJ6CpI+SnNXaaD2pYb4
M3ufmmthpJegpPM0XOwuoV6qoHvjPepAv/AirzpMd2Jd7/7bQ6/gAxdKjXZWxZRO54PXJDD77t7o
/yilbwIlXVlPlz6Is3MWGidcPBHkbfHjZeTmpTdEYGlr9IbMwSTvf/yVs3omoZrWTTUqtwgvVZX8
mcnSII1hwW4yS5703jVMWHI1OU/d0D/KxAhd+eUL+/t/7dZfB1+4ayZKz4WC6084xSOC2GQb+07B
E9i3oaR7zW/Ta9b/Y4677JxH4KphPCYtqlkMvF9S46NBfxtcA/z+O/3+o0ac598OKjZx0zym226u
T30gCD02M9LepCFymxZycGyh7ceSrAsR4zj9GgOUNbKVwi/tct85xa+kNPalAZkpzWVswrO0XzUN
TkEk72H+Mf+Ky5HYjPzO0I2PukOhGFbah6aLXTrDqy6XfFbdQdJc4vWNEW4sYWwvys/UqQ4Bgkhr
io9ymf6RpmYjgn7yZgtjOF3z9Vq4WJA8VzhOAwvdoEh2TSyB+kl7NlrsnPMaAXKg/G8sC97D2f6W
lZEM9bhNt5JO1o3+x0CBjMzx58/qwpI8TzvtiYEzrdBKsS3cRv2djBbF+h9xo/OsU+RTWaZWgJjj
kFmk9PRoa7WvWJ13S93++e+/dMBQzw6l4PZWKOtAt7o/gYQl3mCtRm9e42O3x/bu51+5cA5Qz46n
fcgz+u9HrOpeDipXR0H785UvPP//eCh/reosMkPYJlStynb2DRQRDtgk2ylXqoZxoWqcRx+rEGzb
UnD9oWn9GOe/UDHRItKwkeJAItAIh69BQpFubCl6RPePpwkC41nakB1RoOkg4wJCZYlXDWunWCMh
cyEUhy4csldFHYlTUYeHrMENN3ec/+PsPJbcZtM0eysVtUf1Bw90dPeCBEGf3mqDSEkpeO9x9XOQ
XTMtsZLJnn+jkEuCcJ99n3NUUFok3Pog9Bd9zgyJgKal0OmCuFli3nkCuUPATiL4HQFbg16hd/LS
CJV1BLyr1UjRehNqzjFxCMfuBBSpYSz3Jfk5vOjPJpkpO9b25KAhfsnrDtpXAJBGkjyC9QSic4ry
vr4v5wZLpyrnUCO46g04o+fBUrBEPbrwnGbHMq8zY8VWXx/mo+v7rB086bU61BBD6bN3rQUxqrPy
CFzqQcT6TRzmz9bMTCCTu4j84ZcsTRparZQEn3xbBObGgPYyqijeyrkOyY6klUV9VC8mZywoxxSp
hR2mj5xGEOHskt6NYFfVVrVtEgrbuwJInp3UBy2HdBVGj2WqvOQKg5Cvz+yjpuGzMzvpKZPU1nED
qNlGAuWuKcpdNsP181w5kh9y6lY7WkX0gGwOvrcol7mqIQ7o5VWUWKswCOdMMksmP/RafZHUem/j
S6Ci+eiRRU9kjdhPq+69iFJcbFXCh9Q01OtJTW1otfEzoNl14IGikUVAVEJk1FePrqmpt5NP/Dxo
RrblRxBSEVOpwfKoSe7XWoe7wKpzpK26dx13mWv46Ws5mMcJsGFMygX3wFUb9T9rmfyYp2kvkGbf
0zz/VerjNm4kJ0gNcv1s71UFrA9rvOtRBcgz9Q1gXkkoW7EWY43MNOyVRYhuYTEGNqwRwiwhoVVF
WHxE+g5m7YYR9H6SBbGI7srotbvaS9fZXO7a6tZDkwzvJGb2gR0TT0M1CZQTsrFxNedqglrSHBu6
UyFP7SKfBbRf39MzjdXHVOa3xkoVpEFh1FJMGLuKXzxObXAVMVP/+tPPNeUftWe/fTyBOL224jzf
mFZB/Yit+gvbJibodw9RL+VLA4apkxkS5bRaQllm4S3zcrow1Tt79Pmkfzt6VEJVK9Ui/9g+ah4y
alZbN74pdpdHVOcalY/lj9+OgSB9aqqqyjd2b1QLCerioifs4HQdMxGAAY6R9vFSyxnUDbNfotQ2
nmhue5UpydcX+Ux/8DED+O0byIOMN8QUGYzOUllkw7A3cvFkKsmDkSiXLuU8Mvnk1f84/d8OYjeC
zr5p5kvZr1RX3Vjb3pXWGgWCf+0sTtoWCsNsraxZ8gOt72ZJw4SJWbRtvXuy9PPrQ3ys2Xx2EifD
LvIxXiAA228aAwasfSu046BLy6K2GfNDChxLQqGIeKT0bjLIIEGhMNqa1Eewa5jNT48D/B1fYpQO
EwLKoElqtzETN5ev4/xR6x4TNYcbp2/SbiBUC11O27UqOanQcsPpKeiIJ1MxPmGf61OK6dVwWefb
oS+gG8BASIo1yUOntK1LQ4XPb9ppxTb5OBJ/YZZtvD64gn/rSm16DRL9Qk93pu04rdduIM93lT8X
RHhiZxOP0bCTV6l8d+F26fMk8pP7JU4GgpWniibJMtLKgIOrwHMVbIWVptzWPYvOdCPAQYgXiGGZ
YOm+BQ8McawxujXCL7Gd4AcuPEP4ThHNJY5I1A+TztSkNSeKabpvqdraTFaqm6BvwJnlS2XSb6TG
vKYEhmiillVL2fDfLUV9ais0zrr+Etr63WSWd6URfZeGHghhi7Wg9f3Hlq2SlWJNj2LIflkMntgf
q92WaAg5Y21rB1jiWBR4jKWOouLIfkNos20KiXwc6xtmg0FD66Go2Pc+NavYUTVc2PpdGXW5oyc2
zpXQcogzXtuyrCykDionJ3KFCGvrKeWzBuJgZdip5XZxsiViRLAF0PwagA9J2U6DRGwNz1buQfZW
LW2B2jt32iYOkEkMlE2N6UuHCcXzg51NB2hGwb2kEDTx4c4a/eswNcdQGhDQTD+zvnwMSnhQCvBE
nMZvwZg8DikrdVKSi3VdhtvBp+Gruxowe8scDjafHqEKiFK5dax0rjdr81tJzR/Gmh3DQf3ZmvIm
teSVaPwNsb3rTupxjbOdCd49Q4ag7FILk6LSp3vMew9mijeCfN3r0MsySPa+Qk9n3bUeOEt/TOYr
Tui+CJnnpfm+D9nGExV0BlNl1QZnTwacq54YZ3TAXCcTwxYSp0bLSbdbcJDGEDFRcxPY/dFIptvB
aG4i3XhGC/Q2wCEgJuhDEhhver26i5r2u26ot1rW/JJKr1rUcvuNqlCGKJ58U0veShkVZa2ie3eL
MnTxpQANEN0RicCxkStpUffiY2VoKaqZtdH6j41GpKQysze9Cl1gAjdtZtxqaG1jY1SdwMcxmCHT
jtA0FjL476gF3FM2gKEldAdEcCRluGYjnqpaljUQEG6yHCwv9V53bYiznB4JaI58Z3umvkRgtS6i
DJ5p/qMg5kR1JGbFlKWPoCwihyyASmlwtNf18qceWm9YSxk7V/W7TvUArsaidYo2IJPOOC2yAB9y
AaRlboJMqCJ/R6exUyNYGwW+zzIsX+QOWslg/QK4dCWVMZvhfXBXydmV2cvmwiTog3XvBqHWXcL7
vxRA0Ih85bvOMtY9NlySfuCLZsywROLGCbQmWYwKvFt7ZmUB5IUhulcFm20JFfk97jgbfo9T+dkL
4K90qbbhS1YHsTPVZuZUsAf6KtuZkrGFmnmwrXDdygNSTYOQb9wvK3k65l59H3baHAIg1Ts16wiA
f2ZPVP5rzc+kzu5Lv8ZKiqNxGsrNZOMUnLT4AZcKSoYpeZaq/FX3hqe2jUlVVCB02NsBWGfdZTyS
ha/YyyGlvw7lDS/Mi15VmymYXtn5m5/IGHx6dhPE5vugsBBSyuZalcl3zS2K7CfLoYUMnkjTO2LJ
aTMJex8V/k9CqlcjRoNl1g9XcS/BMbVn9vtEYLa/N6ZmH+qM3mFgh8uqUu60juhsbxWsc9qAUqqB
WFQLXb+Qq3olWdNhCFSHJm+v+e02L7LHcazdXvlw/AL4Corrzsteu4JlATX4qWqwa2Q1+pU1/MbT
+51tErNVYIX7uaMY/Y1RN68NKGi1BzwyKM1VKwDsYsb2ooTlvrgmu96AcTJJlnqg9Z1Glp/8cjpG
jb2ywVHicIM+Q5J6VUD9X4xt9pONiV+NjbgUUZJwFBt7C4wDPDLRjL6qpicSqvICgCs2rHh8tlsP
4nwJQ14J1GYRzjex9PwZRvik1CB+ITcQecPTgRe921fKiPN4ANTRJuswmrf6TK5SLWWHYgIQrI+4
7GwYwsGqEwibrc5h5ZdlLu2g1/GN2afvulK/0dMMPLvawTOMQwq2ys7Dnajld1ilW1GMrFHBs60Q
S1tS9+AP0HCrkAKKdnwLDEBHdIDuaE/HEl3kCs0Dwiwmh6kM30+ukF/R1HzXCyYulUf+FimIH6Oc
oOGgkpvSVQDOovghK9U9Kf9N66u7MA56/IItnQWUtkxzwehCTkgLtqQIa8qALuCBZU7Nk18hRei6
eNGhc3GGLHsVqtgXs24F7q2/7PXsJR5jKkO86tjACr6wpnJmOds6rUOHuRdrdksFG0yt4QfeDTdy
rG1FFchSuqXf2Py1rSfrtBwdMZlcKXPBaoWbPCvu4/bCaOnMTME6rTpv9QjSac1sxLhtDtpq2mhb
5Vq61Zexi3f3wjD6Y2b1r2MmJBx/znmGWvYkeyxzqolpn8pp6W/kjbT8MQXL7m365S3mDNH/Iv/w
+cTAOq0kt6dUasaGNYG0HRs3DYfHuMUzMRSvkklTGGV4Isub0WqqRU6u98Kc50xFknW6LcvGNWUU
Edsowda6zbDSvGQ/fcQ4zUr7Vfnr5EZbgmV7ZoD0Fh/m2Mesrks2OtwHODZXZbeYVgAIHd8JLk2R
Ph+tWtr8979NkSJP1hDI6fNOMaHXGvIYHnVVWwd1K5wmMc2fVjuWm6KsKgC8BaltpSuPXV0AvYwM
oP82zqGvh87nRuYni5shaMA2UpmtFdpTlN4GaFO1i2vAHzXv//qIIRv/80R7NqtzWFTxhtWn1xha
3bLOGGmmxmHQFVYPNQDRlJJgrqNoI86b28nglGHoOLHgBs2ibFPDQ2GYr7EKskDyy70++vcSa6SK
qO4zuXwrACFj6dAWcQkRZczjqxGiiU/xqgb+Z2F10Jt90BRD8WKhKBsnY5dVJQQAPTjKWXhI0+pO
IKmHDU9PqekrkXvbsIpAuGt8TQp1quyQ1GAnatXaYIVwC90EHGgmzNgEmelaHOxRRpdqP9ehOKCT
3ExYUhIDuYCnFkczyXcVROzEG1BfNZjMCGnY6lOVt7si013VAkDXVLkbK/nsVuv3UHvM1aj3x0GR
HzJJuemsmYWqvo1a+U0v8luB9acwfjapcuExONdqnsZQWTUygGyN+YYJ6hu85Y20guqjfgMs6Yg9
sC3r6usHTvt0pmadPhL4vae6JfK3DpXjLGk1h0vl8Oc+ef77394qej9h+QjdN34Tg9UA4jN2z19/
6TPlbeLko80xbyKpI0gLQfdx1HNCHcpb4LcvvlRlTpezcOfrb12QXugB5ib4s/fmpIHoa4C5k0ci
TvOGmjF1cFPIiasZgi0+rXkaGgBjX5/Zucomofx51UDmVUY60YuxbD8/rzVYkSr9ziyIiFEwXgdV
3EFq7R0pJmJop7dKwt4Y4QlMIOxBF3Z0b/rybe+1u2oa9zhQ4VvE3XOSJJdWk8/0h7Y4WfFRKlXg
twK9njKf2BZueDv2C+R8xEGfQENcqZceoc+ztMI+TbpKWs6YSKZ6gXnet0qBbp97R03Rg3U10mCl
FsGrylBvwEG8QjNxv74Jn99u6zTv2jLJ98pRYe2zB8mtRrNAM9CBilaOZfVXqHEuPFcfa43/+mBZ
p2lX9ENmYWscCd3TVf42HOQNJLMf085cCydaZcdLFd5nKlwsez7X395GY4Bfr0ls90ct6Mta/VYO
7bVvx7+KVOw73weOFX33wwj3I4sfeXCFWOKhTtJHoxRPTSVumsoH6IH5+K9d45OOLmXCmoOmnVdf
NbcRP5v8CVk1W1E7u3/4+hAfFcCfXd2T7i5pB30aSd1vtIo3otOW0xBs+p4VJdvc9jkycZ0NCbzj
jjJ6u6G6TvehTYGKvpNzLV9ZsLo8tGVi8DTQlyXgjkQF2TEjk6RwbdDu5FmUO6YkM7YX3yYh/exQ
fvYohKdZczNi0gP4HxwRQV3XqrJONJ9dYwDCWSwRE84KUN7iUAO8gi+l07Ib1toc9GNZ9uhuB7fr
a2BeJubExjAXhpbiD47vYJEdbKR6PZPS2XDQLsAYbRv47V1flk6QMO/++gp+vkBtnSaB2RCrOnBR
ORwjZoy9yBcosu7ZwF9JGdPSrw8yJ7s/u0snjasGW67QBBsZLZNCxb9VmTYh67CZi7CYtJL9SwPs
uQn97EAnTWtqpU0KHDj7iGuo7lxY05gLzmWduuP3i2n5M6PJ02yvBG84KwSzBbZ6mnAxj+JRNC9J
5rNu/RELuZTROtPDnmY1m9TDnst6C6Jm9ZmaiQfITsuvb8rnPax1Gs60CjW0dBYvNtGWcOY6Xs97
BqTl1n/t40/uOfP7MNdsHqwy0ndR/prg3SyYb1OIC6eROlBXZYHr62N9jpEQ1mlMMxu9vpds0Jn+
L/+qOrCLzlPlwH2lwFWsMocI3YqhavE0PYUHEu9v4QPZh2XoXpoDn3mNrJP+MisnL5B0eS6T7452
Zq49TLy2J5ZyKF24oHOT9smzbZ1skAyyyJKx44IGUuwkVXdrFdqdLJoLPeKZjz9Naeby5JUodMjK
h/i9a2g7oJX09FJJx5kLdBrQHAB4DL4ZUngx7X0ASWCj4IqsEzO7cHnOtDHmSe9X+bEEFZID4LY7
Kr3lRh1a41apS4rf1U1fJDBo679UWWed5jNtIgamQMe8UbWD4W3k/jGznr5+ls9dqJMezQqV0mID
Id+EeXhUfP0bc2ka5+qomiDvvj7GuYWI0ySmLAxDU1mZ2jRuv1Lm2bjDVprjH3sX6cpqzmdLzqV4
9keR2SdPrnnSFFCqr1s6QNJN1lhsTgbjK9DrlQYa0JPwJiVoTBdh3H8jbXeHNfJqlnF2sb6MGv/g
Jw35Z3kdofhhQDgtetotx7BDbJIoFGFXYBEAmkWF5mbAnQAf0ZHQ5OJ1MakttVcXrtiZhtg86Vnw
5CQltNsYaAme5UX45q0L19uKnxS1+QqQomQFKexCWO/s/TlpTpiL5KmYKBLvXPMFAyEosaUWOvJd
7chLZVEtvTvTWPXf0wsH/EhVfHaLThoX1tS8ITCI5qpxsRmT8dlT4yczrlhzzdsnz8priu9STJCJ
PVyLwWYxQAGZWRawqHMQQUj6kMgrTMeGKmKfBZKoo8IOWfQlJRSGat+omQankfprvKqwAlm1zLsV
OOCfnVdvYpktoSnYZ1qprIsuNraKUI7e7MJjA0aqbIyTtgUEj/xN16fHpNRfo0Qb9wAJwSRb+ZH9
9QI7IjtoVs66eNXt+iH+LlrFVY3+AtzpzKt5mni1ClZIhM+DpgfW1hDtg4DLDaETbLFVXJisnxvF
n4ZdIRnmdTvKPM0/kALUu3FZvwVLhMYOy2K37AkGb8OqWQarS8nTM0+2cdJwCiNV4TDTFrTFTSVe
teavnsl8GX+bj8StDNi6bVDEH9uVspI37OKswnWHt3MxLC0QRgFWtkV0FJeOODconzzFxknbOZrY
HbuYIY31rV/Fm/xYPGuYXeHzsAe595bj3detwUe142cHmq/lb6cWdZWWajYAKG2NkwEOUEo2mRul
wmlCRrMyV9NSZst1MTyyXkUJG2uZ0012VBbFETDohWHPuWbiNBqrUMumqLoJ7ihZVgex6tngXcRH
Yxs8SUd5OR5Y8L32HeXCaZ9JoVmnSVm1C9Nam7N1c9U6+2L1OnBRvS3kncdJmu/ZbehePLlzz+VJ
G9j4mhVqBQsDs2R8KbvGkg04jGjMox/kVbIq2Xrb/sXxm3HS/vVeAZIqHiiXqOVnvYOM2nbefsxU
dxh75+un5swJnaZjO6FDZJeB6aAHPaiKug5Z8f76o8+0TKcB2Q7AI2oeyruxKfWiW9qJvGx0nV0z
9cKXPzM8PA3INoymyl7zqE6X2cWafgweApfw19dff25qPnmdPqppf3udjFKz8n6uROurH8F4GEsV
zy97Yz2AT1O6cAbn3pbTxKwlgoxgJKcg/7Bf2qu5SbVXPplyp4DfFTvCoSqX/dAL9+TcFZsfg99O
SokLtU1q0DENtROxp63Aipq9fiHPdO7T5ybwt08vhRWqss6n42iyN7IMxdCQqfy1syG/MJs+97ye
DHkijUJHfNTJZjKonKLm1TIfvr7f6vwOf3bDT95t9jBVKVEtGhL0DoRUlwnk9B6AsSnjhB3ZSDXT
JaYUgPMu4fyFplhL6P+OT4kJavEq2OMbdyh1XsioMENlr/XpbVcrCx3ORe7rq7Ap7iPJXHnmtEum
5KZTlVXbbFnXXXx9CucuzkmD0YnSm7SMqBr1FU4WUwBvXHhuzrwMp8HXPIBD3XVEBPBIDKhrJacx
JaxyITTc/K99+9PwakacHhdfAjms2mn2T4PO6+vLcu7LnwwmWH9kgwa61EYzomVaiaVafWcjJjK+
6+P660OcufKn2VWwakpZzsH3wGIvy8p9ls1Qkn794WdeK23++99eK+zLlc++KFV5IIm7PHKtqVkC
uXe//vgz7fRp+DPJkX1TXwszxcYRFG+haG9GH8VPVl14ac9Mg08DoEOfU4fUM30sfOod+yA7SlNx
7DQVP4qNvWNCFKFXF6YN507n5CVQ8qYrkI+yvzx5blZRk1CI72ZR7DoooV9fsY8U4ydNxWkmdOjg
SvuZlGwUTAElRbSRMtzHaXbt417hSdhwOReiOuQZojSWLUeLwiJ7HRv2IveaCcOlhPLXQlp9NCwT
B+S0M5TqKgom1x/QWEH1kYd0b+KF1Ge1qeKvKf/GbJjugqTbdBLQ/Z4MWFGvidg7sa05X5/Zmef4
NJDqSWWvjxad3pRIK1N6FWZ0IaRz5iU8DZ7WZoonmdjlBm/scfCHZR5hGNTJy02UgfUXnrRz339+
KH57VXQTUrMwWWuV65eieVOjC3f83AzoNGoKlVdBP+SzmKeC7U8i0p5Dkix8Pz3UA3Yzwd5cxdnY
899i3f0+hgDZItbf0/K2U6n6QXXcrn2NSv8aUvFfu13zZfjtdO1QSoiisfymsWzZtS37Bhf2Sc68
RacxzUrH4M42M68smTipI73TPpWMdNPSv3BJzx3htCefrMZmDs9ul2RjUQnXldT/DEIKUJSSgsKv
L9C5g5z06R2Ifs2SWYOVpvi6hMO+mGsz01BsVE+kFw5ypn0+TWUWPACiCoZ802HrkR87xL7qhdn9
mY8+zV/KljcgWqEug0LKRRQVFBLKayUfLiwZfrTxnzRkpxFMw7eGBFz6rHeq151WXRWy7sRVsLNE
xy5Tv5dE4GiZvaix3DDYxlM0LDvEITRX4yLKKOrFmfli4Ve7CuRy2Xu667UYvHXWaXW0Jk3kPall
xPqUUt4hdVABueKMNqfoqZ5L2tlGgl0VeT881UCV16+7gIyOP2EhSo4mym1K264jn7BQ1HSgNKiX
FUDWP56Of/sx/Lv/nt/894nW//Uf/PlHXowVW9jNyR//6xj+qPKaar//mH/s//23P3/ov66L9+y+
qd7fm+Nbcfo///hBPv+fx3femrc//oBfKGzG2/a9Gu/e6zZpPg7CN53/5//2H//2/vEpD2Px/p9/
/5G3WTN/mh/m2d//+U/bn//5d3kOXP7b75//z3+8ekv5uW3zloz/8v/f3+qGH7X+obPxZ1N3JoTQ
YCT9/W/9+/wvxj8MWWN72lABZmm2Nm8rZ3nVBP/5d838B4glRZiKrKm6jmPh739DrTn/k6r/A+MY
Nh1DGLaq6uzq/d/v9ccd+p879resTW9yijbr+dv8MUo3hczRDU0XmiaErlDl+2fTl2PwnbDHgL/L
VZuw1isb5+jpfYROwp+MRZelh8pUHzSBVtvMl0VaU59qGGuz1Z4tgc2p7e8rKK7Yet5rSiMvNAan
X5CYlq1olmYBLCRFbJwWnEUou/DRqePCMvAWRRr0WBNW4iYScrLjN8oyVyQK66XRWrHcuAvy6AdE
ufY+RN20zcO4dEmf+NgyRm2XapO3pC1DN1vUv3675f+8tL9fypO0hMkXRHGrKIYus7ulcM//vJSJ
mO+gjriCOuTilbHr6xSM5FGMmrWUqm23Ea61EUC2kzeW8Tx5UELqMS3RayKDtfxc2UAuCFdTq225
LdmtjhVD6ydMFW0xfqv8fqMUr7itlFuIqPVdoxYPfqHquFpgSi5RFIXrxh6/l2q4CJLW29ZlgKzI
AyHhqFLdXlv1C4l742Eoo8Y1RUw12Ii9vjUkt1T9NHDSqlpiBmWKlQGKFR2lVvVg/sLg1t7oSZfi
WbWMfAG0t6dorEXzAuGp8ezqtmmji/Wafw4+Pq4n5f8Gr4wlFJUn9M/rOUlKITc97WNRSNd9G1kL
qohHx86lwY1JJSxCj0Wi0ts2YyYfwkp/GIMMtrAMMciLjPHWtNqXr+/xSUHX/J1kVRWqahmaUOdX
58/vVMaV3IUZVk+11IabvpKGQzZNTwU5jSv0qdIxIxCfTMZdFxe/pjLGBp1047c0F895K1+CTJzs
usxfR6Npsk1dCEOVxemUpspwRXcpo6ihEcXKxE9wBMnbu71MbaNo8tcGb/CN2syeuBAJHy6ZtFmH
eIi2g1cWr4rVyXs1juRdGuvbXBevVt/bmD9IYHVt/sMrNGPfDEJGeJQmTsrwDctTHGzbjgoLOR0J
iBd1ss8IC7j/35faklWLczRtkwbodB+O8nElLgfRLuqyeEIvrziFPLZof/3v+YRQVh068knt+Gh5
b1ovxfteQQ6XqY25THO9+u++7Y+u7fe3+8/x9nylLVkTJpkjS1Fojk4eRnv0jDwnYbHo7BTOeNDJ
K4V39GaMRXqjydENiiztwuj7X9o+HLZ0AaaszG+AzY3+82kbuymKaGzyhZlnj5Ie05iopb/M2P2s
8HG1E3dRa7ZBiF6GEEB3306V7aaKGrph8qInjKoTqPm3pSa/KHLgbQN5YuxpWNqFVvpjAPU/Ax+6
Ka4tL4Si0jeR5jmtT8pGOcxkTc8Xo64++3Eoo+2U1aMsd694rcKA+jKpXpMLVR+1PHYG3/bujL7x
dtQzvUoimpZZrfX7dlKeLS/m/+tJPK1iizeqTtVdW3T5laC01OragSa+3lVE/a+HYniyB1Ff6Skk
+7GR82cG28OFWYHxQeP64+x4t3TDVDSdbnLutP+8DwSMwyFWm2KRVLG9lRRz3aONvEmaWtpTuIOj
dDQxtyvZPdZe/2BJnu+IrHgXY6rczv82w+Lv/UyR9rmJ8M5XQ2nVB3jK6qopb4SHhqdUg/s4N95b
KuMOENBNJ5C9yU3Z7ZLCzrptdYyLtpS/eGQwNpIBD8fr64fOMtELDXsvEcMjtX6ZGx2qwapXbMPa
G62lisWAGrD0KCfelaaZ3aeeeuWNibmpPSV3VbbTVx0GsU0gytePnis2/MFJ46OUevkh931OT4vl
bddm6kOqH2XbVx8TSps6oQbHPG3R88xtXOWZwyJDPbuoZVari7rvdpbR0zPhC2bcGhTbcqj0+3q0
Hiwps91EGKxplhS/CFGyKWxiJinz5o5Wc7rGLbgdZANbbh4RwotL1DetyK9MZTxocUKL13WCRGdN
MBQB+CbSB4VEV+Af/QyH6lj19kJw8K2iAZVpwuuWnnsr9ZZ/LJQ7W27UI/oi8jZQGNy8SiKnUD1t
axlGsGoNLbrqurBaISPN3W5++Ib5F33ql7YV1w+NYrJjR8bxMPqA4lxZkyCuVpKy0SRUwFPj9QDA
lBfJUL29kgbS3s4M4ZYa2QZFr2zks/xSToO9kjwGNEOZBU5kYz0qMvHOoGyX6T/92P+WK01+m9rC
QqXBmL2MS+rfPEh48LSyJ6Vqr+vWF1tLoQVQdEXFA+wJXrbGiRvtPe/U8rW1SIOg+PIPOUWekcil
vV8k6GPn3+VjvYznUGATvda9nT7USo9B9qOB0WUKRO3QrG4zUrobPa91lioVJ7RK+cW32Jg3smq6
bbQGMbRchizDZEAVQ1vdmh05TLMZMZ+Pyc8q0yoqWpZ2kSXrfn7Qk1xLr22p2nieSr637F5xuYYU
9hEj80Vd7qO2Kw5lOH4vKCH9mSKMRYh7/HgRLN3y72qfQArMuVokCAR4hBu5wCv1MRDSzNC8lnxT
dxWp1zd5Jz+iDU4dZfCzZW5Y6UqPhBv43s3ELYyJ6YT9Ls49fR/3jCrQAvBeAoRsSkGZYGYpB1No
jZtpWbxVKquC2+4xuzYAJ4h5DPfxo6WpmreS5akb2Q+MbRmZxp4i8KfQ7rC8F7rh5qVngJKYXvwA
b2klNd2a4jxzFYrQ302l3q5U28cvW5qvhRj1vcEg1e/jA2gskhSBGrtsvxsHH2Vh3Wj6/cexRTNn
mcgz8Aw34VpK6n4R5gTiW3WcXC8e3mVLK15jyzeWeKSaZW1l1SN9SrMUem2sPn4qkyt9H6m5sevt
BqiM1RMWk/IV0KLcyXMJIW/ezGh3RgyqwkJaPZnafTeli1Tup7WmG/FxMgeE2TBSqKvO0QqlMwRH
rpVlxyy4Udv0IUZHh3Dy2td8G8ttp+8/zsBv23u7bt0KTtgxlcB7h4YwsVMiLJ90L3jKPHJgUS4P
K1VpfwBFAZg/E1ioKwiOCOX2LdiVAzXXWBq02F76fmJtPW2sV4UcE1YMblWzQA8CuNPPde3ZLsbX
0g+3Wl2NkCGi+DBJOOM6goFBbQcrxPb9DnfiFSVeCXCoTODbRLEchiK68xvGnq2db2qJyB+VEN7e
bux24/3ArQhTLCzM68lId15RCty20reow1dKfJ269j4iHDqaodsL1fGGwWKC3geHWpCD6wc9Y9Yl
968fv6vToH/Sx+5FDreJMMmcNVZ2RRLVW/5392hlCLQbv5ZXgZmFrjGl3YPp28VSVeNHTOTdHW/f
q6mPo1sqjb5WQ9l3I1MpXU23cviEAWCnnG3Qav7FJHrqVKEgq6cbqdsxR0Y9R8ekDt9DXRvWfiFp
98HgrbROs7e8Nvo+LGUdQqmaLZqPDj72dw2ZpB1TI3xemV6upIQC1wJB71ENUSAiuQ3XclOs2T3r
tyKMf5XpVOz8aGwWciiHVyRFaif2mzui2k+CgdEWcZiy8+OU9sUasDGVc9FJq1ZPnhl/92qa8qaa
lrleZG6nZsU2aOG8eUUV3MvsD4lh2NVx3j0YQ224GKMmXd/bqSe7gaaO30Lpemj7Ky9vb6o65SVX
6mBtamJYdOo07Cl4WWsfc55AkuvDx4zLNnzKg3yxjEFq3dSJtpIjub5SRNhTihBbwNisjV218Wuc
Sle9QQccqdm1YM6wLiT1ShdddRvQoyJRN3O3TUb7oOn7UcjeqphsJPBeZ7l20et7rx/SpSGrg2ND
mXCjHS9EexPq2XgzMXByLZFvIov4jyFboVPqWbArwjpxG8vb+Waj3hXMk5zEl7vVGOX9usXx1TbF
JjCHpR538eHjl15F65c1FEjnQRKsJyUdNqpdBAdZLeKliQd7QsN9TARea53iwVWqV/1xl0VBfSjm
X3RhYms2h8GVe6u+033bdPNmE0ZuKlWB838IO7PmtnUua/8iVnECQNyKombJkmzHdm5YzkSCJDiB
A4Bf34vy+brfL13V50YVJecktkwSe6+99rNUOgWvEqEnOxmkT0UxoLLjnQduq4T+NfLsFTQHy+cM
O9VQs7yGPwGUNgEYU7INIL/22cvFU+9Aq2+w1tr4/MeM4gm50PiIlKZBQhniI/OOlycYBFdZkFvk
QsnyTsYwEaGbP5MZDGDb8WbfFHSM5ewMmzaS55m0I/QOO79EHagDsq+qTeFhIidMAL9FTos9IqH2
mhi866L+1GfkJ5Kz5WXwnBVy1sNn0BDAOJhNf7NO9trVTMUtB4ahHRgsKnJxjNK6XKc1Ej82Bsl0
4PVqVHkExpigbI5wA/YnyogXF9jW3s5aOQdF8H+0Mu3w7Qk/VnjKxjpPR4SSR80bbugNbUZ5T4X7
wrtBPvUpFmubQC1PmyK7SRHgOiiC16gE/6dq7xqLPDfrsmckZiFhdekGpmoksZ9hOm7mdr7OCv8E
qhi7HrG8loy6s9+kB4yUQKf45KWT/TVFqKYadkBtg4I3M0uIMya2zfKtB3V2N4vgMYGIebZRivKn
oxfk69ZPqZ1evHwSCVz02Y5wrq6QdLOmwkK331woVTjvgHBO2nQQazulsQfF5OR16bxBt5uuRiiA
d6tSB/ffvGA97HtUdL8i5tQbv+e4mibsEm0n2ofoQe166iqV9CVuXW+i/qutNOKjpXjVenwPNL8j
57V+AVYYdU6eQ4YBooibe+/m2VGIaF75LlBzJEz9/Zjhx/V/d7R/LQWhSaLokNyQcbS1hNLHQs5/
jhko9IvAq9FCCywe28hHJq4e7ujycqyR6++B0t0xd6IDUkmL9RSpMkHBqJ4eL1nFkoGE2U2N/Y/H
B54LPzh0WNrf+zO83ZX9F7Fj6S7/v66HshC6C8OX7eOp/bee5c+dW6UR4EqdrkxchTw7+1akOyWZ
OjcivYQTnS5l1GZJE5p/Y+j+tWGKT4tTtsgbnETIdfP/Nv1mqQynoWj6lfAk6t0SK9gFSgJYC48B
o9PR5uW989NgLYZsetUlX1XWD96WwuFU1hl8ixMU8kddhqdQDtdoiE1BWeo9H0K+jRwSxaGakSjY
Tr9moeSzVAotAvy/m1y55KNn0OsjgCJyZZ1NlPMw+b8viL/2opZvkaOfDDl4d8T3vb+d5bMDQp0s
kUT/KNKsxuEDbCO0GuDTm2RsELweLBeAw1S3gPI4MPPpv87i/tfPGTB/CpmV8MCjLPr7g45alnOf
YQRRIjM9nluRbwTPplggazduXbcHUA3LNqyJsmMhuLowUNajLUIsNj5v+Glint2NEUVq3mT8dW5y
9OqsbwAUENG/zO7/WrX6+sgw8aARwWfCvL/9xjn4x2EfAiST9563Gp1iQnZxn6/EVEQ35FpDGHkc
DoUFKMyBsr1OA0SpE7BW8oh2vxAbV+GhIf7Nmv6/lMHlZ0kpZKowQOyh//jz/7i5LTe+U+Mpuuqh
lJ0G6Z0af6xBOlYdSlLx3ADqPno+Gr5aLB7/ItyDSDKtJAuzs8uCfxuqQ8T/6/6FjRZkPUaiMIA0
Hf49Ks7ypqYq9fBUK1QEWtz2S2PgiHUb2jXR6XzovFFhmKrcjyFqf7qcTc9qlOO+5lW9MVg9bDII
cG5bHAa/qg4OVqrtipNxZ7WznklV34A99M68m+KqIiPMwRW2b0HC+JbX1aEcQQvKHGWvNG1+C0XL
Q6ejZ9X16mmQmXx6SOD0+5Tp5lI0HAHUjwqBOOEO+wpgHgqPYppfFrvHbfxotKLJUWhDcS/bLP/x
JS591cQi8sRWYJHmxgb+gc/2Di4jog+9dEaveYzqAd+KEOFLSfnTQ2no7VDd/OjdTb7UbVvnyOB0
Wu8lm12TVMOMQnVp8bQHaKs2iOYkQ/Aq6vLatFbt05q7pzQCNUJ0G9dT4cVfXrBlpeJ/etEpR6B0
bciKodNIWj1AwO71jOhYxdR6FMBdITkeZIX6j0JX9nueJsTPwcyGZliKYwOS1BMILOi1ubuv7Njs
TUHkGz70EP2XKN3h/vhWXIfvpij1YYDAw80j6CmARcHWY0DaI0bE7T2Y0j9VqoZNTtJmXztNtZq5
292B/YHMPxGKwwYTyQpE943UxUeHtuj3EHixWzKNfW4ZxmHhN4mOYNLueX+nVWc+QwPSAEpT/oYR
axVnvdQvM+/hZdf1cDNyHWj0xAHk+wSINvOeGWwp+9orN66lObAouIaMxm5ittTkXlS/GAnpI7AI
dSxdqEW4v30U/ksObJ9USxE0spmBczOfAsOHc6iiY1Dl3ZFl91E6+soA9Dv5QEBjxsP70zCM4Rq3
nEbydBPzpQAoSyZfMAj6umyY4268vg5eFx381NGqXbkUkfBFzr+XIIQASvuTt16L2xUB6LqZ5crK
YD70QocYTVC2D31k16YWtzHsOfuwLy41ViJuAmJPzycWB4aE6441uFTyYMP9ASCpBoJ2HHb9T7j9
/Nepttnlv98NElQyW6g2drDafVVmQoM4afYtUiNuDHAPhfGK3eMfcR3fhe+jGXChmlup3DmZq+Y3
dQIWl6nIjkQH90fnPqPpPSA2HCUnZOJ1a0dn07tVuAnD5pMDIrwWXuFskaWukzJ3533egfVjAa55
AlssW389XG0TiQT7MW9lENZHE+X7CXnjJ4nKZ9XnM/gsOK6X+xO4JmJJglDO6Y2080WXYX9F3AhI
AIX/S2Lu95xX6JxbkKwT9A3baqjIs5xSHLXc+4XNshc0/uElK/Digli6IAtPROJKRPbGPXUmtZ+8
EVMrr4f13GnFyZbVeVougX5xdYFfg3PJo/lLFAzqyOrBtCDn+uooUho3aWkPOhzdkw3Zxz9XQsfG
iyUej5scB5yAgb32y+jYLj9b8Jr7oCWnhs/j3nXc81BE8opTR2IGMAexV4y4eTKbgb9qVQws73DP
MzXFzkJCs+F802PWnB8vqu+ac4Z2GaPCyt/Dpi+ekYktsQj6rE3B0KAWiFxfzlBHQsENVEu29Yhw
oZHpM0aI/t6LNgTNZ/zozCMEzG8eNQQd8JiYNRDayFPfuA62gR9fvbTuC1xDcvd4V0eXMkUE/HJm
ptO+6KN0G/pMf4v89NBaJLA/HrXA6qsEE69sb6HTHSbsUwPwDO01opcq0Aa1quttetKrw6M9lgxK
6xiBaraIYWVu/FVYB901HyRdjQrbH8sHqaLI2XL8tFddENhT4MqtbYqjWMqGLo9uSMcMD4hxB8aK
IzS8NV1CHQwg3TK0eGylZFUH/TlyRR8Pg+y2II25a45ExS2K28TNwvISqgm3OxgCxA7+azGk8mIs
+7SM5cfehV0OGjs7+7hHzoHn0I3vFvg9AImOVWrTI+lHsFP1GKyrtG32edhj6ZSAmBVAI1n7KmtP
eUmwLl+PZldVmqx71wG9UAkDjkZU3Jd4j+TrfnlU6ouaI6rAuRZDYLcYL7UfLcMzzfYjXXGt62OU
Z+AYadwJ3WAQko2aGvOB4Nn1gkOK8mvbMVIfQi84mrEx3+sQWo0BKRuRNNihafIWZLry04W+nWhV
A9Telt/InPowJvNgXTMgq7qMAgWMqeoRkvvTo0hCXp+3w1Kav1OzghHX2lM4h6Bb4YzdZG0b3YKx
hVe7m38G6NZvTeYBI0LRaIfYpY7TKHVvPiTAzVTJ7sSrogLFDB1mIN1yzTH8rExU/QT2u4pJo7Pd
Q9lQQT6u+XJy8nZ890EUWzHS9uuhCKY3mGCyTl+0ykGvmuSPCFfR70q/mGl6qaUePp3CXgCcqluM
AN2u7hPn8ZCANyYuQlGrj8EYFCOeqq89U1tS0zImrYtBmNU0hjOfv9MxuCMpq9Pp3W8lEMmZ8O3O
dPTp8VWN+L6PXlGu8gxs1h5MihMq8eZY+FiISmf3Jwur6IC8A35UaNwa5UONGafxOAk3OzIAr9Cu
s0TRPns2AwH+hk/2oy6yFxAhvK6WIMoh5B0zhymOYN1asyhnCQcSigjxQ5p55+JeuRkcxDgmWtVt
quUc86tp2MpuHlfF9JGWRLy5gdobF4PIGjC+oxNmDNZTCnGKANIni3Ba9uAzfErzp8WjEMKql2/9
mrhIe8dURmFtfeg8dXsMdMI631eROHRqmnYunKZmFcDmEYOkgnKCdxgIzeGfairPg4+NFPAjQHVt
08xb+drGczU3J+rL5gJTvNwL3wWrDLeDPDz6lz7HJh3ysroNPAR0LTKHxo8OIXOb2OQjhpsoVle5
p/MnU0X9Uz2ATI3AV+BNmjfRZPlpxo25UhnAMgE1JYiD/E1X5fQBQEAehxCFX3w2d1hY06/EhT4W
IrLnuWnT7tbRreP8yTy3wimNghTDUrYOYeA/WLeZd94g2vVDMimqb4wiSmoyrP2oWjjOZe3Vh0FF
LEikbKCymfxap4DT8R6+dgfPu/0kx3xXe8e58jWULIzGZKP1io0V2ZTLw2RcvrQRWZ/UA49Oh+Dc
kFmfwQc598xpXnyiDg42/z8kBOjH/M0LTLamMOaf4ZiP4oxP875GwrVZlywLtmUH8SN0yw+LomGD
Kg176j1A48VS1bQjrix37P7N2MYe1uv/VAPQTaCTAFyaovli0d/ihR/Ksg+9wV1NSAMo4KcN9dJS
o8AqVbh3HhrX1I9263hmAZeQGAE+AUibmTmeFwLLDwei+Dc7Wr2a2VzHvZThZQZz/DSzdxCHnNgo
mX0Obp3kYQy6Lsh3Uz9167qNViyjdJMZORwj6Yo9pPFo1Ud0ANUSbyt/+ucP0NB7qMSHb2NnMzQg
ntzTPPVP4dg5mwErIk9MohQVg19i6gDjXKOql1azaDd3ef0ydxxbF0CbuQGQRsv54C0vkHVNohkr
E04xoULP011Mw6erL1sg2sO0faYy/y7Y+Dsl5WL1QIUagod4AwXUXfw9G+sMzfl/XoQs4LIybred
Fokr4BbcUvD/hj2Hj6Peh6NhP/nsFbE24yYoh3KfQkuIFYvC124EybKsDCIyaxY/ujrigJ/pGlsu
2DysTXj6GICJvX+oNjW+I5Hh+W25nXYpVQD/sdF7abwo2jqpuXqI+8ABgosQK5l+3E9Q0WoqP2Wp
0svjxQlyBRDpDMYySDZuBe3qfz4eTLE+o27ud48nAOlycF7YvJdY8yknbr6TqKB7uRwMNDNxkDcJ
GVr1wvNSX8Midn6S3u1XzE+bWwMY6tGvCw5QX5vh8Rci9XWR8jCVgtKvz+BLiWM7BL9NO9qryYuf
IGGCBBv61RPjOv8aC0EPv2DStzTe+lsjmzzOSPelEVjt0ktejLdGRkif4C1Ae4sOm7K+P7BeI+f5
NFWh810BYZ6wqkzXoQEgKO2GF1Yw/q0m4h2Zbe3ebTAcxkgTOipf/OpFqmNadG9jD8x5PjNcNxJo
RxeKy96Rwu4KrjCjesw/f2Wc1l/qniyRiOHmxl0rr+jiHJrsWS2z9GY02SZv3PAZK5w+VA5eXqLR
BQoQkzJ01GsaOnmMPA1M8XPXf61J48e2SMc9Rgk/NByvh9yf1ZN18ejktd02oaOSYhrLG9R3a6Dv
OpNv3tp+3PKi6RKvmzT68C4GrpP8nPCIXBH+T21suLvQJ3EQ5XMIpCEJXZxOFRNPxfJviGpyDngg
ngNOf3NazW8uFXtAuvdfs+RytvNzG9F3KzTMXLn3pwKG6ESzHn4KV+4cl3O2ql3mbgfN5yPC3Zxd
v/wKQy5nZxXwKNB1szgDi/84mXza4JldXngf7UavK4F0serokslsEHxNnlHNtrEuDR6aTU9uRujg
jQz9azUIg+PNI1vipM+lkzpv4MO8s9J55rm033sSHLUoxWs6l95BCHTQfQnIIUYtL02IVteiynhK
lVtfHUPWXPWvFtap3y7G21NtkMbnYaLhDCL67VEn9tv0DAyZuGqt+IvTrwHjXLu2VzaZh2zczE6B
uQ30RQxti/w+Fm60IwW2qeHm38MECp0ajr3EIVh7glOYrxD85x0oX1AOUQgkeJR6uOjMsA6gdq6D
lItNWU4Uyj+IxKro6gR+QeiLVcdAFZ0CGIh2DxeGnALUjLWT7cJQ0UMzMLoloQBBbDnFq35T1T8q
SRL8HMx7KRWsf3T+VgCqhoXbWbsrlJTXMRI0ecjpI+u8nZUYJKXtcrOV5sot0QhBwcnHeXp0RPHZ
6n64U7dWJ1uTe19W41aVI+BvrhOh07T+uPk6bFWnBhxqaJKQINCcH78Svn/uEDf3VVEE2I69NME+
w/kR2xJBBIOR+XW0LLtW2mKs4EsMvJa3IgDzrm3qCeEBzQhfhIF2OQ8v4XKduI6uVxk2B9fwj07o
cXm+Q9HaXU0LgaB0zT7v2fDSBOSH6UD7pZFKb64ako44HajJQY0uoO33PfiwU6NgvXAhRaSYNxOu
ETXFi4sYR7g2+/K9oUN2xkhfYOYxBqCfS+/bAKh7KNo3P+8A2R6jpC/S6JJLwdYag9eXFPPwti1e
H4f74yUyGHF37IwvIj9PTE0veSbHlSMkRkY+f0NDU+3No4CjQTiAvgrnQ5iJrRlh7ytnnYwdpura
y7tkYALIVnTsJwJZbc3C2V1XgRd0q9TB09CfsHrMeR0L4sGs4Gh1GyvQFXGQ15uHGydrnsFrbc8o
VeM5yM29NkBMAWKyGriODhUqt5UJcw0hI8vunnnrUz+E92HG4nIEUw4tshMMVCap3ahKIl0igkjo
dBeVtnryckT0qik4oOMI18B24VaPWoXSiGA4qKoUNOSmvIPfxJIGOPQ1ADRwcxDjXCbQaYE0hq2s
AKz2At1sOIUpx6YQmE5TNNjPJa+sn7j66CnF6UyjP7ohZZIRtz3CyK8QdN3QXx5WsHHssTEBHqB5
gckN1Nezm7fiHYdwvfbQmx1UXRbvIfE3YYEZgtunx4fApMHMRUFn0tgFSW89hrm8dvM0xsgeXCGy
jN1SKrsPH7JHkoFs3mi5zt0iwj0xkMNU1vFj7jNKEySioPhWUpkYx4tey7YCXKxEeAOV6ofyLPwe
PnW6TQCpaDUvftywdP8ALdcdBg0CMCnnC06l4SmC6aTjGT07/vitqPHRDAL8dTt7/pMkFCFpGs+W
2NXSrOeKiES7BsN3GJc3X/15hbEdmmq1Dmfurycy84Px8+fpcQfPqGdWMIRhIz4T/baRpT0/fgWH
DW7BfiDHPB+OFB3bm5Zq043LkoJKiw2GPfycg/0/7LHa3G00C4IrfDzb1s+m8zIqunCLTVKS+RfD
y3d/KbRRlNk9q/O3oE5vbeEjjKcv+8QTYXETSzHMnKFE+Uxepxl5Ih0nxf3xotIMCTyud328Gzoa
4pmv3js3Z+vG6/NkNsWAxhzzi9jMxNt8vQcszD4pf/zeIJIZlYN6w2GQIuzPHThGxDDIo29+gl/J
eXr8qutSB6jehfELS8I2tWgcQhKQ5zlCWTBLbo/9YogzlVXrenbem6nOYjkIB/z3sDRnCphjKUTs
Lt+tn9XNPeP511mP+whDBj1kKxbRddvOEa7v/zcqfJzI1GSxB6z5MuB8lAddCluT1ubuVUpefVPB
VNRc5yANTuXopzeWpuzqdc9jzcQu0xwmuuXp0iNyBeI1VuYqHFs7NyuGeMBFcvDTEZCQ5UOtZyq3
XksNDJuJ8Zr091ChKylwN2vjmDtrbHnxnGzzZZYbCF3ZyhTPio6wPNjJXYfKRjuv9tI4UMwFblSQ
G+MDuWmEM6yY5iE6II/vy6nNNjBrrGST5lstsCJoYVC5hLLdYLWGJ7PbVetwdMpzMBAfjPniHSMi
dRs0NrsIRUXqspo8B2NzcNMITzE7tejNzfdimfo/XvI6OAIuD+XLBjn0pIxulR+AUcK62xy6iDDI
SHie3jyvab9hs2gNDOD8lKlqS4Mxf56XhpAYoPhGa+HxC3mEjSkHSxQRJi8qFfHDy0OWY7aE9Ioy
bxCbDIzl4+PFb5t+F/jmAAK+OYz60ihgWsvMtrDbpwNH27MMuUYfkol4hZd1OJAIqW207fAYKIc6
THr82QqN/iVkjtl9ydaL0jkNbDjlf7Ri43EEr+VIOwegc0l+jHCeHnuPhEc5RsiKk+5tAqYkc+6+
MICLehyjopkcHy+q8D8JgOV4WvrSHADig+SJGvBxAQYStgrfOMU+pxGeJA0uJti788RTJFzohYii
c0h3l5Hwd2zqSBIgwEIUg7lYT5jL41egsWwE6iaoYQDlPR4GjxePQpjD3KRZe2z6LKK8O8/jNF8m
NX5wsCueOxxWKG+GOyvxeOlY+VT1dMPaMj2AU/fry2dZajT56VKdwO8ik1JLEJKGBsNexQywsS1E
jZ4iPqH2i0RPfE4KlU0vmN3nx9EfsBhTf2LRIHxfSqt4xBJAHGBStZ4L6D9+VBRb06d4gtf6HUyZ
aF3R1j4xR87bPJAzLIv4Q2FSbBrmaMxS5A2A991Ob6njuXETWf/weAvL0zFTSEWpWiiR2GjRd/wo
j8Uy5LYgYkFlseU66GB1z6ZwPHbV8IakL/My5anezXnQbhmRwTcsapwGBHNsiqpG/RF3Hqytq77E
U7fM8t8AA722DWff+YQJ7iCw68kBZH+co8cB4SWrbvGTLMcq3sIj8XhbjkjNCjqoigHq3VCM7ANb
gR6mmcK76KqebnaefgBwJxKJXm+DIIL62vYyRw5DGMSPt1EQPIuQtMiIgPHLjGiGPdTDL1OR4aqa
PLsayhp+wiDPE7kYZ/xCHCHv2gtZxJ22C+ttiSnWVCArJhUmvOsK2ahwC7w7Rtenx28pm5H1BO/m
SoySfH3xPWL/joh1/udtE5EOvmwnMbzOV6EgaIPDAf4k68CJbeFgyl2dZJJDte0lejP4xBqIJUCL
avmSDgO94XCNH++EtOULBHCuDZjGIfhW3OLOgJr0lNXiJ5Ihsei8XKCqBeJ1tv7FGntkyqe/CkkT
8AB/O1493WmEgbXsVHpsZH8wQZM/d26xU9zupDa/TdkXUF8WlU54M405yg48FwcsNbp4Ljwe3JnF
8VPjYQMmNE72x5EpOkJOKGrqr0FmZSdy0gU8OsvjehTmvau6NmnmPNxB0jPvOpy3hrT9Zc6yF6Jl
dqZowGO0686HpHoA/N9MT01vejTyiN5VBVrWBgOhnejAi6oMTozB9cV7lumnyiACzpvnIUZBx08e
lpNizkv1Scl06mRtXkeFNDUAmDDZ8XssQaKQgdDX31B5109ywueq6mbVRmY4PJ61WGRA10qqAfyH
tWQSYsV/vwQYasSt90nGwcEBDkkP9+8WKWDyta/G+aQ562NNhHOjDH8peEabh9c4QzmGk20jEFrx
YaFPrXPK5oM7KPoSziDiMA8kbVRDK8bBOgpt+yfI+xe3oOrZL9WVjjlslFOb30QXIidEdgF21URw
7YS+95gwJ6qw5dcdUC13hcrG7hxigDMG2XZAxDvoo2Di0lyGV7g2c/iz2So1udyHOGPfsTjacdvt
v85Sgf23MjXNeZzRCq2USbvYD9TPQUcZXGU5lnMbD+KE4+V6n2ZvYnHK0aErkSoRRUnTLOlLtPJO
0mDM0wXpu0abvIS/VFci5maDZOWnYZnPU1Gdq0HBjd7Sbo2NNdDN22HLnK4/ks5Be7kYhEAxzNYG
D+UC2W3YUSloeqw9uG9QQgX7x3CAwbSxDnwsoti6NXvG7QY7YPWqI5r/Pg/KAP4x9d2GFowBjfzE
Zr+4Oz3CQEdvekHt7d5z0PmyLPLPjwezYakTz3UldwEMfthfck+PYrVVNUMCU3SD+IhwWTDNzuHS
a+HzwuS1KZCwMfArLsUlK8yUxy+lwkVu2m1enj4a59G+MUsZSZ6x4dnv+nkBmxfymEl2CkPTndG6
pzc/8+prMM+rGr40qBYOcKHLIkOA8LVd2g432bTYaBFz/1kVYt+MmHmLsWjjGtFVpmzHW2Bxojsj
3NJUgrrGbXitSg20f1eei4kH18BXGzJZfYGZ970eI2wUa+TndGmNEB0kuqcEpDVaYz+JL78/UQgP
GCDtH//V47cKU1o4jDFzx7E1wpKs0f1qL7wP/ClLOSbtIRTrrOouPebqWziTs/hh3H/UT4Ji/8Ir
anj86QjrHcbls4t6q0FqYvzVtC/y+2MYE5oxvCyPxRWKTzymmG3XVhr3jfnkwxYNBjJe2V8QeZ9j
L6FvzhL+xQS5gNgoW9TWscCuQQr1G7dZ7PGRIgE2OKtlyU93HWbANa64yS0MBoEdifG/TOt5Ktey
QlX6sMzn05Dvirn4nipgBoyhIh7yIN130LvitILwQgZknYRU/DShU9zT2olO2Ou7DjBpHnTfzed+
hl0SKvAGn+xnXcFrVKjKrh8C/dC2Tw/vo+P2dDV7IfbKOYphbJCZiwvrM04jmR1Q9mARgo43dEd/
8hJzlBQmzq3vtz9t6XlPWV796B0IM6z18h9hbTBfw9mI2fs3QGeCuE4Z9kBKbBTWFe4Pj/Q4TgQk
Xih3HAzP3DhnqNophfDy2YzTdKnh44rllB0k6BOYqv2YkKS8KUrvHs4Cyl6O+c5AMfsz+QkK0SY1
6bTjPIf84zXY7UQo9zjBI16Dk7KOmvwdZkhAMZ7cKKxjDn+lDdwCmwZlv4GCf+UBfpTQ4Cme2q1C
Clczs51Edx9PpCWJdaxI+JJpE+KkSGduniczI6LEwaoA8dt6a2UrEpEO+LvlVpOywrKDgCKVV3Ns
XN9uwAZBkyY+8xYDcLjObz3tLbaBGMj+wOjgtMP8H1SdD5SkMM5YPNDz/phOBkb46B7tBzmUyTA4
75hnwOcQ+TuBXch9liIzC30qrOh8WLto3Sl3gJfEtCxwHHy0qCmRuIMZbjAcUr9uEkRZHVTVQ1Os
q19ei/rKlq+9C3E4gACcwHijMb76mc8d7K++vyOaLBdllyZlq0qMQsZknKN157b6CrkJiWfDK0at
772uvwsdS6dwEgR8KuxZgi03TD9V+rvm+paK8WcWzAg9H+oOzaRY48qRh0w9UTdtNmmFLMd05PV+
sMueASJINmigf+cgL1P8DDuT73rY36CT1BcJ9kFVvQ+zTjeDgEACXjiDLb8kEFmxZWwd86d0wvaI
eCp/DdEeknaJNqZ39ZE6d1swLIV62Ompu7rEczZCSJgjMUjkyO4eRJmtkFB0j3w2nlmOThC+oSbW
PYYs2kiBo16mR0V4s8WsYl6xTrwuOvuJyrJdj5gSZJCBooAeayfH8CWC06Pl0Hkn7hrQDnqI/LOV
Wx/XWSXShHYcGuGEp4w7+3yLZWQvKP09fEk6knwdBPltEmG/1e7PJox+1k5v1rDtUFTdjUhK1GHW
TmwtMP5nbi9XKcMmcaCTWjoU41+Fr+Deq0Ktnd75LFyZwBeH7jxlnw2V4Rp6mx9HHRrEEQXXrMwv
rihJsHXlrTL4GbCfBr0qB25hXYTwgLOs3GbCXeyREUMM1c4SfuwHDleJZeU+Y/q1quphpymq2AZH
A7wULccSSe2nHFY3sc3kfHKs522ryvxOyxTZFtAbsUMRZz6BuOlY7BCkIbbBcRhTEs7nep85IKZw
p843uGyaVUim8ZqScR/li2tcYp9vwroay7N2hTkiX7sFRseZA/cM1K9nbLRUJ17U28EZO5ROmMz4
WDIabVOuBK8BQP4vos5ruWom2MJPpCqlUbhV2tkRDPaNCgO/chpJo/D059vmnDo3FMYYbIWe7tUr
0MpEExx4R9ShgwtPRXbxNrUQzbexOg2toHRCrTAG7XXr++viF6diGM9jRnnqB0HY316/TPzA8Eyp
DOYgswA8knju+VHv/PlsNSf4KIDoyFZLdPTj5KBfEH3i/SHZs7ln41GD9GaI94Ertjg2mTMgU7su
/giPIEDUU4SiAGdSqSwgRkdZoe5UZaxpw7FK3Vc6QDKU9P535zjwMhfILKYjnwycUXUC1/IKwsmk
1Q+QBj88fblLaYqnuTFKeP0pt1Njk2LUTzs8Q98OfDer2SdtpI81f/zB2xPbe2n7vArsPW+O8yKi
deZkZVEyzsNl7kVYO264EeR0alYLaVrDRK5sHU5/KQIQ41cNxRfEyPJtG6FEqsyuT9Ih0E6y4ohn
6f6AGe8+Cu75DoFlmUV15Y63B6cv/+uJq45dp4DpPKwJXZl/8j2ksuWghhhWCRLS8mCXOvV7hYFq
ze7VqazXPMWJ0SYa7s6ciNjozyF5smU4zYUVQd/A3nD9BPS57XXXJW7uwDHN5uyi02JwMPRHzYM9
L1J60DYfD1h4U438lzwHsLsHxBW6vCHwHQLAz0dqln6wuUGmuRuBvi9/TEQXzGxjFdmr+bdmKR0R
BToFnYbLpoDYByjdB2tuTEnW4VTrpKsTT8Nn6vbdffYBxZuRoXbsXQPb24bA2PwavywWNoymDXuR
toGmuxBXCcrVsQ2KGoSaQe/i6mnerebSTKnAN9wsHGw5x2m6FIfUI0LA1EFjs3a3IrefHuqJlyC1
W0ppl3jRvLM9cLRGcZQw1G/LaCT1APKZlUfptW6kUsE+uoq3olNR2kBegkHjkYxUODdEbkP2nzbC
DUg32vaMghQNiykTq2cfnqde0tR7bBMmF2TlT73gNJamceAEJKcHntprIUnDMc1H13J+CpG9QaPu
yTZqMJngwaFfjowc5wtnfYat9K6z+A3YBX5amiAONaN9tUV1yjNHPJfql6JYRbKTvxqjzoImz4Ic
jWLcF+p3u5iQj6yVM3a+rz2M/VuRAWeUfhELr31pNnIIJcpfEOsiWEbYQik017WQ5tGR45vrIp+x
cPBY08cdo9/Iqdkp285uRk4LvxgIvojKaWrj0v5jKRoMeuQ0yknOM6yCLVfFIctBUgfWDKNlzrS/
QnooOlPjAXZim2Tag2QMPiJWIkose+PHvtimviZ9yeiyA4qC2s07I9zSypZbVJgRsB3BUMa7wysK
HwwnZuSSFCRWJvQcCD1XgXEIuYc62bghomFBukvehMPA+baRknbI1unUYIgRTiUZpV0O21crrmvq
/4LOA2vPWbhCvjwTvXhtFAV1rDOYK79EQRPnOa5kWP/tufIHT/4r2/06NuCUQCzNUaMsuv0k6yky
C/q0BnkeDEHUpNv0sdBhkeBO0KPDkmGDFmWphTTntHhyPKWwsuqHcMqaNmYVb93z6LiVaWM8wJCH
EjR86/cMUEhrY7L+noxquVhQ5L+17dgltKmQxb1fUJzifPQiYmH/5FPOU80Uo8mGSuy/Iot1Qyh2
2nntHXKjCIEyCECmEye7ZoS/BZ9pdsJ8rKfQG8nX1krafeH14PndHpXNWl21liXlVLLElsQY1n1/
8jb3j5Ldu76sKk57NsRyxs5chzO5eLN5JM3CRXk4XZF4pxsgX+o7P6aZg9zeiNfx/PmmygUO06Dh
+fpm2t0Y+Zb+DGndwC2Pb8XheXBpCvKOHgK14xuGCg4qyJ5A9wG9J94kzKm5WpK1yn8aHLhF2Z23
jV7LRiJN9x6bVfnSK5J5aqGzqkeY1qcaT6QmQVX1un/QtlMxElBldzXS8pS6SO+HORfiDrPjyJxI
xsWD5ViwMr2/CDaneVMQFGKN/rOd3ZW+REmzJf64Y0J1uvzuMUZP0Y+uysxAjXcWrqJEcr/Qi+sE
xIARExLoLcNNNpnPsFNX8VqXv2sdDmZnaCTUSO8eBuJE7Ltw3HPyZ9tas+tsPrCSKJK9BfKbUgsg
vxnPTEw+fZdC9d27v9J2FIAZFFOxDXRGOt9sK5+lmb3VZMaeTO133seaigZVkw04tpys6xShmThO
Sv0gga08AIPTetUbLw2iaigHPV4q8nXzzTopUO0UkuPb9vOWTO/7w+I5Z2e5d9S1P17ogTXbYHnS
cqrjDw8aOZVb2OgDIvq0j+xy+ra1Sj8Y5Noii9ASKMZusPI4wIA4yn1dD1AXeAOklbBsq07OdBB7
8WcSm4v9rXuwB2VEuanQtuy8S0alO8dhmk4oTudoKykF3e5g9WLEXeHTIZUX1Z7L1E157XEZ4gx+
GKGzg16IxJ9MPIbbrYsm27ywSQD4rIqoEQBRUp/DuSXcZkVks6fTHz33X/TO2ZK6M5HByuVkpcNP
jAQAwiykAq7pGqG/HawdAbhbjmdPc0Vk+PiZAUZU8Kyg6MvpdSK7NrBaS4SNNX3Ufqu9rOzQCnwz
HPeTQGf/XXchMU1Fgy+7mJhdsGBOGykOdp25oSkkvgcOFjoumFrB+iVLU4clQSqZggwzSpE1B2u7
LsHY6tWh0i4O7mRnQrX9sNWgawlQ8YnoFMfZYyt1yPdcCWH39DSPazh45taCMENRsht1WLjFFh5Z
2Pl7uKHNKWmJ3nieuwLjdYzGQkxrnjoXmsmwOOfCt3GEX8jG7JChqfVHlttV4De5ihsqa47dSNz0
6y9/NIdgKH15KPy/NFr5oVndJyD/YKoVa5OOwKuyaPDK8IgKpigfPDbpgMNa3At15nLfSH1dQjGn
z94KA7GWeoTTiojyKd5hnwReuuS4T+0QhIYI3Qm2AbP1p/fALjYP7jsrr3CFwgS4VoInklOE1MYL
RCbHRJnIfXcpHLoOT3FXTlWlv8m6OCIpaHGDq6xwcvAfUD08x4CwPBFBAqyiwqjCwoZrvqD+jaZK
fpBc6kUsRB9t1GUHyKUDHGHYG8D3psf7CIM2G8YfLULPhEEFhk0J4IcQPx5hGWvbVJCJNodqYlCd
vYaNIb9B97f+IjBrMkBwJETWmvDeqTvZKe5eBD8/cAf3o9oGeAr+d0Hnd5JWEy1u+umO86nHiydm
YyzCBS70nbPJyqfuIG7WmoANxYcE1rSXia0gvIw/yrLsCAQ8S8z5YC6teZCOGeE4k4XdTsZfhXgG
Hf8G9Hsbx+wyNNsU65rdPg3bddAQxY12zrQ5VRklDQOCTG+t6zS2bWzJ/m83tc8dYiDqA8sTt32H
21ce+mJ/76gtXDOHVHDnTmbmtpkjZ0aW8cjKF02Ye1QwznEUUgPJOAL6zA+YMTHvu5YdoyVMLNc+
ztCDb5Na8+RuwRUWjXHZdsJ9swv8Q+/ozNqGXMXbI2nkRDauEhz7V2UaPfUfaJYCMYGaOA/FPi3h
1OMWmO0qKfXlNTU9/5oX25u1iy2WBK5q+cfmWs9uq4haaXLipMdShs7ONSqsxkBnYEK1pqiZHpyv
wf5dmWJ57jXnO/Q+66Lt6lWXPwsbwbUL4YqFJxQPqViha2ni0YdFQ5FzxM5+AElLBbbedAHkTEFJ
sFnYbw/rrDUPotVBRLfhTA6AG0LSyWPftsDIyh8Ssm9M55sf6pWpbYAWkkibRhAx9hETtod6zRdE
uUy/LuEay/plL1CIg2FyK+eaNeiCxVijj09w4iB8NV0XCLM6p7lyY78Zd3ba64dsu1ef7zxYinv2
OlRobENFkP+si2aLsyOO/WNhsheYvum4CzygKz6yrSyg9+Xfix4KhrAnUqQMjBmRsGHNYsVzbyUD
Hj1bP6whvKuXDjQ6HpbPHUpsnDfISZu2vYzDfCS8a380S95oH+tVGEYvrH9Qv3ljICAdB0qSE494
9nshewcH2HWKVwNNHXYzkW40HCyude9rYT2gYY1AzeGKN9alnn4R1+BeDRkYbSqTPV1PI4z+EGr6
EIMFPOy5bkS9yM7ObMK0akdix/rsXBC8XtPTBks5vPfz+GbLOtnqu5F/U86JN8pHN+s02oPtRE3t
D2Mx/0xVbhw7rfpkkZudwZitwMqgWarFhjZnavEu5uJ1dp0zNFs8xnwyOHcX64f3GSPF82yr36Iu
/861xRvjk7Yq1zlIa3TrxfjNbztBCIhdx36t/60X8wWYt42Y5lZmKReOd/npqGZO8EKdQsLVwJN2
yP/RhPmYzPI9HBaQjN0u1VnM1feuBBHq6m6IjAqcv5RaGhX7zCsArUov6kPvFNPFHbbjZswZld4U
x6n1n8p8Cec7bOW4ak3MTAi0HZMIEYMAJZQwF+zFJYfGqojHXkEJ5/2mN/PR8oQVzD5YeKqAmhhA
WffocxnJ3u0O6bpJNo8APUM/H6Tau5M5mT+h1c3gP2TMGdbvQhXa0SpeN5cwNLdc36D3/entnK8R
cJZscJJiQnDumC8YJd16F8L/sDeEO0w79M/N3x42iWznwRq5sTNMFkLjuUeiMEGpLYTk1vK57uPD
xGYtqBbUCJNG+9dCqkVuhkMTsvrAqbfjxHI3kMb0nEKPoH32IlHWfQgoTGSqftGJvDdlfXX72obE
a9xmJf4b8RCH9VA9OvPgA2oGbQ4a16Z1GmBPA1zHJg53ho+1uQ4jLERmSiWZb/MR4Mtl6MiroQUN
ShOgt+mQ7Ww0RdFehVvfFvWtbwskpIvWE+rEfk00mKBzJLw7ksQ90UD4MOaahoL3Ey8BtIpx75UW
hQMC2Sy1v5tlvqlcMxPmb1ReKBS9ngWvgRwhsPjfodfcmCGJ4iZnL+Gx/shTecxq3vwGpnl3Kk3A
vWHQ5nPZ34HZgL0Q2BA5WVfd2H7Neq+fZ6/9BRijY9wAWtwaG/Yd7QOUuu/C161jJ8sPrKvxhpnX
TyXaJgT/5S0Y57e51ZyrVx4sXkOc9qe4XWcP9Hi/+ONkwjvJf4A0mhg1Yo2SFngdSOD5A4Z3/+Xb
8LSzhh2MtbqkOmyEuXJ77qN2cfVB/dBqedR7Ow0XTbWxYxe8LujvKJIv8Ky0UJuzX4u+2EezzVAo
cr6GLRYabPd0AG3iL4Zaf66ESpOxsthibvVHgcuGiSuE2phclIXkJ8VAsHR5FofWeCrnto7HoZ3j
zRpv2pQ/zlr324aUzxxHF+kJOILN9mdJdYSFDUfoxkrrR+5O5eMQtCxjMlOah1Qga+3XcgkrJLHR
LFQixzWwpFKnxoI7hsDytXabLdEWEvHuY/4MWs2xE84VUy6DDiDJvPyQ2viu1W0VWLulEG4BAS51
85ppvKbKWG+tce5HfHZ2gRBEmXD5HOvPuGODht702UthDUmSplbpYxlhmVUkMBPA2Y/uFLKFg6Kw
mWPZtriu6MUPZRWXrcIvXJgFDV9JXmRa39HuShVP5JgEuQsjaWI7fkmleJjcWeeqzYp5XlZgPsPd
e0BmDL/GHO5d+isvUxViRoU8LtWK87o7L0tXaklju5jv9IhoSmN/MbviSTZEDpp2+Vx5y+vkgsPN
29um5v4V3WnSbfM7SobuCqf0zUFBtRrpbW3TWyPX14wMzMAZ0lfWGwx+5q9iBX+vBP22+jWMOfhU
arTX+acydIZ5VKR1XjANTJkej962BkSSVddODXA5VVVGWMBwvDLtUq+3v0NqRLpZWtcZdrZY5YdB
skMMZFdGTYmRmzLSP60sxstScqX8HTeWSrI1KAi6uxp1Wv37hUscTKx84mxL98PcZL87r7z3fPkf
Cw36wS7yEaqTn2i250J1oEduSYqCsc44xypzEfK49yN3vmoOlcXMDxUQU9hPacHdk4JD3oAImupP
jqm3YduZH+X8dwUEILFTN24jaUwR/gcigGz8uVrqv6Jh4LE2SKftny0bIQYsAJ+17fwsfQbuigyL
xWJ8ULX10eZEWPfkWxsDaybRkoMuwWH7jS6wKg+dNhoHdIombxO+eVA24mKx8yPpo6DBbhlDa51D
b3e+SWXCgvYYx7NWj1QGBJypMrFm4oo7a9GPfU0rtSPC1WEFBPsChMhLuticc/BptAhJvOkxF0PK
9o4VdKF+n+x4lNbfiW0DnqafK6NlsOtjTANfP85gpKwrFD3+np0w+gfqggzEyGXlIUgVKP3KgSEt
EXirgITevllW9kYCrXMthx/4gyJ/MhV6etV8T7WdA1+zmPZmE769ZzDc9/PZ1cu/U57W56ZrfzHZ
vXm7W5ygzGJ6oMaXkdCvgwTILnTDDq3VA5+0AYYUudx3238quqjX78sGR8n8m4vpD9fciNwSOLws
suGjh8tsrmnKsDXKCKXcwV9L8VzbbaSRAFDMeFjs/YGVEq6do5fFfKMfwmV5YQn/h0+5ksV93Iai
ZWr/lSscnKk/o9yZqQP3lYIzyhPo27vXAzILk7l4HrZYrTx4OkOYDhqYi9lOXIceiVJJ4GFEbPrN
ErQFdo3ccgccSphxP9Jtwidu+ijabI1hBwKBCEzH0pX5mvYOY72s9BL2v5w0mABhSxLjb9pFo+g4
OlTKMlGzr1W5cGkHs4iKET9xD5BEbUxWfm6/7r6qz56x/pi9vIizqjuDp9XR0EDiGBToueskY7o5
N8ly6wLUE5EPW8SGQTbsMB50felvOHGxHZujPYdN7dYwyIZxl6EyqDUir78XGNjn2CWdIVsEjl6z
e1tbLIIEgqw0P+4M8aFOv2uuM9NqiUeDrzw4AzvebMgyTprkqR87DiStACTwSYeOIRC5obt0D4YF
VEBPtIaTmd8qdD6xpT5Ni1AGGHQNiiejirIOEN7pNyYhI38ZHPPAZjdN1IByYaJlLPTGYKofD3bX
iLAyKzb/4kefL5jpwfO2LIjNSCZP7D3QTex3Jarz2kq7C4VXn/C1QhIZ4uw3hFgG/p3hxPvLe8p0
4etuczIa59XMOx8qBibtE83HmCLPZlnQE/GNC2jxc9LlEg/ehtv/xIOYUU50RXOqPOgcZAGQfAMl
Lrc5AHBJCFLC8foUSX0qwOddj7507kDWl93AVGLpNoYvmk9MQvjvqAZs0lRQsZcLsTUCFphy/kWP
iW3crGeQEZh2TsbgPP9ooE92Iq1eZFcfFzHNsSZTOp/eO60AAAzyPq0aZliUtOow1x/9zlNZpuZ7
Jqzm7N+xwTuM4sgNZccydJC7PIsNKfKr3tQB9LobDj5IIvCDjTy3Chh2h8jFByziup+8ViuQWaoi
zPfmqkZhhmzCg1niHDoxSoVdA9IGDpivFbFp+LrEW8e/5LpcAwQkgnonXjS0vqTN2pShh9bJoAbp
AOUTzJaiJAmymNbfTVoTx9rglm93bPNH+wfECzib7lzdAG9w2rA6XrJm6MKJxVwzgZMvDkHzvmh/
lyjQdUIscTHYsJeC0zoX3HzvvjWCIdDe4JFHg7UN/O2qBbVDy88gnfFJ8Tz7xY/lzk+2vefd1DpE
cAfYUc9+ZqfPTm2xya73m1N592yLsNNFd3EEAa9pO/xX+8seok7mhXL35tLgaNNkLZCwr/3KMDo9
DJgrBT6yYFSRQM+q2C8iS190E2s+A8OydRsIN1/cAjQo5XAQBg1ETw4egYqJ0t0ze80ugDke7H41
nxbcXEQOhiYzDzLz3tqB23yu+AXEKW7vDEL6iLtuETRaCq6J5KSB6n7Y6IEFfTJ+E6Snk0RPM2B6
1znt2V2Q47QK+Q0CzsVwMnI5d2zCMDx0jx0WYTw33nmbx7tRyxb4ZffcD7kTaS2tdjaZH46JhLx8
8WZNS2hxREKVC6TCAXe29Ghd+z25U+A8Ql84j7sTMikcGAaLNZ0vLzsVwZpogo1MrKeiqA5q2/4y
ytXB7vDUMp1o2kjSdrtdkPE68aCIJZXMIEqJMW44gydUUedNGQ/+2A9Jpdpv1uDcLMvbH+SC5VTm
L1UIBnlqyhxLdG1rQhoT7IbAPbLJepnzAaeMXlQJzIApFO5lsPMtgGEYO61ln9Eu8iqsVRp7y3q0
1fKpzw1EzL7r4DA5j0CO9JtgBlGzGlHMPnu/7iza9qqxEtpguBM4qkxOaR3373Wrfywogl7Tu0Rk
rT5zv24eMT57kNXvtV6egCrUtXeAkDC5RyS11khsAHUg35w7jLOTQbg2mHn+s8T2ho3h+4IlJhTb
ERk4EtsYOuZ/LNQEgEf+aIs1PTiTleFWY3zXSv9Wlc3NsNIeBqdObJXuPWcIf4qykBe7ASutdeNN
LXroEbUXtpP6Oxdjk0AN0Tgk+KHGd3xnYKRY8KmV/GgrNj0jNXp3eISLmiHdx7454106DndWo7OT
CWQDVs9jF5vD9m30dIdZgr6kapkD0r4Oc0QMZiNg4yjijzoEXFlGCEdj7d/SLMecF0tF/GfzScfu
tgeR9JDs2BnwDIy9ZEEIzwlUMD5nKAjqvwR0uCFMrg+t60hB3I1E4LnFQJx9QzkLs7yubU581OK6
ilF5SUzyF+GIJIOe6uUsGgx31A+iQDCQemcWb0l9J+9vLDqmfHk2Og19oG5BHMl892x1LxKLGHc6
VC4kNLgXH36ltMDbBxvtoh61Cma6bhl3JnB5LemoPMdKrPW/ugL/NedXPZMshHmc10EyVOlW9lw5
OvjDY62VJNjL/KpDfAkMX+ujAkJs0owvvdduoH8FmWOpc0bKnCaIJoJ0Ju6nM0SCJsU52nsWs6Cx
I6vRAQCsLRb3s9uZG3X1dKb91dHirsSe28WfHz7hgpvM1mhNbGpuFeWre09oitmcQfFQn3gc3gWy
Uxf7G7oWGs4DKrglw49+K85FPWFTwwbZU3uduGccecbLIPQ3A5gRZ8sMig/doEI7dkXJ9uY7dEaU
kMT30fNLA7xZqo5ANXVbpAmdnfahB4SCApzfmjT3o4ypHf8GYIz1cWoxTNXuIhIA/SGwV1c7asr4
UMR6Fq8L4HvGF4N8g+l3jYHZLMPKSJdVr5p6yMAcz6vev1hZc1AoSSl40r+s3fRkGBPjqdVPSKnd
d9rpAfbJdajQbDh1hT8CFsW3AWprIDf1oPWzOGe2jTLbmW492rfELZ9M7ckQOW6POjibNXpHi94p
2HstY2D0dCRumAGLtd/4Nzw/+fK56PQFqpbMsydEviKAkgHLj4Tk8S7swymI2wErDmoS/jorD5y1
7lj15liRdSKbHr/suNpKcXbV7D5B8PwBzT4uyM7F1SwNIEZjAILcaw2uc/SsJgta4aoDwxMsS4KE
HxqW/YAu3754oUZL6cJJyD5gfw4vJfcvOUz6MIMhzgIfSO/rr9EdVhdYwF7wpe++Y1d3v+WpXHgM
9xFFXQH1Ga7ad+hJGNBi7zoingIUxEOeq0hnVpQxoqqS+uxn3zrp3TsX9bliMWRr3kGnz33m3Bqf
4WCbgGw552VjyPDrQlhiAXLdoQJCfcUnEsJ6Ba3ZmddbVXjxDkHqJGG8fh9bZHZ7bwerwLWiS5FZ
ZjnuBjlU3u8YqDAP7PqLUu2LP2NpZmoq/PqfDdGhspCjuqZd6XFyVMgyVd5+U/4v2Mw0nms3Hr5c
B+ibiwjDExHnfImB/oeumfXM4Fs/ZJdJuI4mkuuSlJOvO+aQHnTGkf9JrMt2/aKk4lVih19WcgsU
CEI8rCxB69hgljQBfMPzfcRMwn5Ezi6jFFcWpEL3aK3BgE+pzNIMzUH8/me/1tiT/c2hZb5DuXQ6
dPMoixGXAZaSyH3X8buAGmRwJF8a369f2h2QJ5+sgzHLp51dyuvqH8aVpfNSttoR1+2TTgjJS8cS
OCSogh2mhizYad3b19fPNRQB33LfxIpmMYOHRIrkwaXHUUDs8ZdzjLvhabR0K17tGBZ9/bRK7KTV
th3/jbkiPtxU+R0xJ05heQXJ9Mu/V1cIMbHiQI/LQU1PWouoBP460k/9bTt6CDw9OMo6tR0yjVyL
zBPldVH1t2XsF0Ss/ojCDiFO5SLy4+WxOMBGRHNy+EaNfLdHXT+JFRIVNBD/29ie5F1mN2Oe/ZWN
0hDtEldzltIgYcUOSNMHfUNKerdVN0Mf18hG/HCxOxd72m1Nw2KiPi7w4TTViT9rbaF0A9+dsbLa
Gk6lGqFwZBjt37sDyKW/S/AQ4OAbsW8lHNF8vWEsfsjHvniApQj7NMeP39nr6mWxvWQrDXyOdvfV
+BJRjs3w2PLRKGHldmmLo4+5h64u5OecghHDVsifW2O1oFlx60qHdctaTPvPtaTja5anNlf99w13
Ki7Smt2q9iew8HJb7ob5Ndnj0GDnp3Vx33XLZoKZ174J538eIqPRXPt0257KgTZb7sTZ4dl5Qe4+
PkubZvHLPcnInRmqXgeztm6yxG4hW1F6nEuz/9H483hDLYlAl6cLCserixNAlOd+92Z2XZSmqnsy
zarDV77hQJqUi7NMeZe4o1OFY8ca2+69o6ZlUGbvm25TTBaK0WV7woufdQa6+i97mEJBp3Ly8mbU
pTLC5suRhdO3uEBXk1eTzUJYYD8WyUn/BdrUnLfcWglf6b9/Gay7W4HlY23ZDzIdds4u90kTLXXA
MurLNpL73gLebFsO/XEsbYRhiwFkqnTQ8Hc5r8yP5YwvDRYMC8zEoMB2LKlrjJjRwZ0rl1iHzvfr
xDYwhM7sXIZ25pdn0dISTxTgJ4t98V0D/XVRoSbEfV/u/IAulE90DV+yRJnjcWCBN4cdL+DR2xZ1
hInbMCbfmYJ2s11HsKr8btaV4ZRlWO7jchfrYk2eJ6mF2nlxNTPW65xB+35L0nxEsF6ByvP30Iaw
uH3QtNxP2rs9JlIQY3X6W4tSPJllyiZ5W86dLYzgy6uXxs4P2mVpX7RSukk7wsv7/6/OdP0TuwP3
Uc6sPRie62Nt5b+gmp8qZO/F2smDDQoZr52BHTxm4A/8QVL5w+XLrnq4qzTaAsCmaU+FLt66fEq+
7LmkDcP+y5FubRqYEdN+rxv569qaMvBxwfkqiAgqsb5o68QZyXnse8YfYikYkjsPzAqB57Jm/6zU
uiYeGqVfvw7brrB/izlXOHmUy3W6/zLraKBw4zaO5fjIauTKIX2v7//3S+O9u2anP/ZL97KAJdAv
8SnbSX/3C5ZCXx/tVtnSvC9zMh+ZCLafVupJ1NYTdISeh0BstvWitWM8TFJ9tBM9LmRC65Z1TXGF
w8AnFICGgLRG3/M2GVAQvHX7KcyLo3L/1LpzGu5ZU/6sZ5dVraMxWUjHAJS4R7TU6rdKPeu9cIer
0n+uQ1r8xdEGHocBRP3PNWjsBH5q6d+MvOanyUEBQLrNm6bhIQ4V5R2MV7kDqpphzRKjggVgQzX8
8pCZIAgEBsi65Qzz3d7R/C42461qGusmi7evQpumfo2T2vjTlaUeUlP8x7VP+Sba7Ak3RfFiYmOx
VHaMHTCH/jK0N0hlz3jSEyNqZfxwd/dOzUg/FiQgZxSP6bHF0i/+sk5Q2fK03kVuZbn1p01z8+/t
5r9smLA/bINRfJ8LA5TNLTF0v3/SuuvhBCf6tA606juFexJaefFgm9+6terB3lD17yPmzZrCbrRP
DRi1LrEpUy3Xw1Iu1fPYU4xHG0R346Q7lZt4+eeNVi44AGTZ3V6lPkARwY07BSIoBvVYSKTymgHf
4J67sbf65d+BP3jKh9nOsgqhnzbxrayWjiraSP7dHPRSHUMx9zqsMJmoWxfVNtaQYzt/LwEdYbmt
2mXNUazA/R2vmY2XZFHdvuqJlrUrbnSujWIFC0KNLiRoeFGOXwbt++bvJ3AKBoeZFaNbDcUndgbP
LhXrOiAaDPRJeiddr4Z4WVzcUZCdk98t19tQ//fV4TSca4yv+D6Zy+QmVW1Ul3/ne1e521Pn9W/K
Fj74LdUotxEGQvgYYqs0XnrSdx48s7RfSnavu9MTRaLbG21pZgLWzCfHl2xrJitFy7C5YI9beuKh
lOHspzVZjTnMVFeddRhVj1PasRe/G56zS/Ke/30LkAo1+D6qP1pu1v/YIAfeyXbYuowk5mrlPVMF
luvZye23VEvrg1Gwd4QbgCcevkI9TPujP8ryyBEL8ISZEdfy/kVErTyRHHMPWeieHQ0hWlOlEEso
/+iI4VLJ5reNG8E0zt23TOo3KIAOGJDDRzTwoYYy/ltLnGSolTYyt368lk47PKJ6Y2bgdaCWbD/R
eOPDdv+ZXFRVs9IY1pC7J6AFxrXvnGgxdXn98o2ZRf+/lj7/LMkss9QDe8masF5gMbPhZ30jBpC9
nmia3P49shLgtYq/TH4rNkLWZNnPKuuxLWjECZrPQ1nnffhlI2Oo0n7KVA7rFaYfXPf/MBTh7eA3
i8gPqKaxqZDi8etbMQDZ+4NCt0ZZTbU4nxHmAifBPhv17f1/qDuz3ciRNEu/yqCvmwmacTFygJkL
d6dvktwluZaQbgit3PedTz8fldlVlYmuHtTNoKdQFajIyIjwhTSanf+c73Qhs9usac6kcKyLOzxC
OtjNaRy+BWnRrxNToE9GtrtNdOYp8Gt2P5jUro+ybZcYt0VH6Z5aagcE+ciKADYw1HiJy/9xZCE+
0xMALZibq1EdfgDGP6u+FbJXrgJ1EDiRyFJGoHgqmMfgAgE8Nmwnf85tZS/lGrMExvHlpIaZKvCa
NCp2S3EE4YfoWwfpV+D/344ZW1o8fsaeFDLO9gW83/uDeYiHnjyUsrEfVu3o9TbD6P6HOyDi9DAk
UBTxnEVeY7ox5xK2yPaSNYY0wECjGt8bHVNLnsg1pUlU4VBEWjz8/n81kiHoL/VGFJX1ZDiUwrhx
ZO1xOFhPvRMyd5X5a96o5DoHYcVq1BWrLreNjVgQmBaBpSs/qj5Gk+zTD21yqvGx6BP9o7Jw1GVq
WndT19/0MhJJlSk/lJIxIYjaNdLjwBCnx0tL0G/rZGZ80Hz/wYI4dK5Ze6qFgYUdlX+1R3cpBt39
vYWKz4ctOmaQiNB6rCxzO7FDxK7FTmfwcRL9HAlKR+kHKke0ucViOoziPvdNlNSkei+rSWMMD5fD
Aqe5qnnk/KyVP6smq2eZd5KR8BUYtWLNQZD2twHKlFMgHPy8qlSEV5h6g01bAsq2FKykQTNcWFdy
r4vgu0c23qZTxnD1p9lnuMaIku1d7Dy7ybWvo7KNHrL2mh19+as1M/Y/tR09AARRv687JhfA8jvb
JeoRzUGzdQrXXHPbqm3tNPmx1HJuJ9u4mOBQqpZeLBXWH6Qyr4XOrDwiyH0efOeb0JlEiLO/c0iF
t43dP8+R2W2hMCIN+Kb/UFDz2Yf2bsbIssYZ3Z2LVtuPYPQAgDMJZXZE0jON4F4HHMiy0Meq3YGS
WzbwWksdyc+iEugOTwur3XDrzqdAzgwSWckGxdXdh9Mur9hUTTahZ5q5zds8tw89Bplr0x1fAwrv
rpQ1O1eskQkEGGZeKWvspWQ987N5eGgkh1QnNZ9YtuLPKO3uzCxz8IYERyZr06ZE1d9PpahPDpft
KqkZnY1FpzY/T/tlyI3MNl3/vOapveTOWN6KukKbFuwLflpODED9h7nVDz8PM2uJT9emzm1Ma5mk
pmXpIPn5p1MVvNAW04N3dAc+EOV4UVDfF2KQfMuOe7TS4c5M5b5aaq2qUt41g0YIwO6PkSQL7szX
IEs6D/dp9jD50wwogh1UyvHPWuAiEI4MJos9ABCIi/cCOuuRGwZf1NyxRzfoXbH0vr77+y8kqW/t
aVRDlqzCW3+RFKbU/8YuZm0JXH8grxrbeiislF4TmJQWSd21yhznyJHyrcduw2ictUszEqqqSh+3
37KrCHPnaEdgFwYB7jWPL+ThWngzgbOExVhOGjvc0EvLGIxgKwJyX69zPT2EY0OnXJf6N52Lvahy
kvK2DRjJSh4a7XosG2ND+vMX3koQ00S215ZRfc8YEA4p3kCeW4HDSS7c/NShZK7G9JeuqsMcE43k
+RjsLOoBbsq8Z5vDNINIAqT00g+xy41bvRinvVZR8baw2s5hnZ1/RxJb9Il3YULJGiDY5QCd1EiD
cH5wMi1Vq9B2wiWtwMEa1BVTlZgOpap6tJMpRoRDEdFEfOSDgUbRkWX9+UeT3z1a0GnWVibo51Kc
kBs3eq36fJdm6XPHiPOkNdZrYqMLljHrfi4ueAOHR6sHEFd0C1H0ZyFBsj5lLaqwXlj2QxLrN1EI
17/NLSjg2ZAd/p0trAyGEQumLS6Ofx+OzJxOtvU+O4g16wTLXUWKbCermofPbeKfXOdRaI9KPtXG
U2M+4FBZ1dJeKZL3poGpmj2PNLQN6y0tMutjLvaUBBsgVtpdm++ddtM1FZn116m5a7q7Rej9d12G
uUJqsthZmOfCIuWupUdBAwY6b/A0Bha6x7yp2HGN5Bgj2kgwb1ffUIaiOTpgrNkjdr/q7mKYrekA
aCZgm5WzCg1kjoGSpcponuiaZA4aEh7EnH7btOYF36ZHOosnTywvw+i+l9L28gKu0FyU2joJrNum
bK8lIBE0fF6FGe9TsqJB0YPGU1a2YnL5gUPpkW5Cvt2lD8nJrYOh4gW0Y+LXTYb7sGtXrs4jP/br
C4dK2EdMjUlHt27x0JC4AEeWkB9pEV0mTyOqjd158BNS7SE9RZBShcNkszKYYM30IpiZ8AKBqR3n
pmbotIw5fH20iO7z+v/SpSrpmP5TlYvULUPoguGoKWwh/lpbm9dV6bZjXKFqF5sBues0LT8kzm3S
sN2vzKlkeMUPSpT8YKs/fvrzz4KW5kvdxQZT44O/Qb09GkEF5EDLUxodDJ3okWUZd7//ULK7LQaO
Pf+2FGr/0e39R73yX8rE//LT//1QZPz35/d8/Ef/+F+Kxf9p/fh/x1JxnbLtf14qvuumt/ztT63i
y2/4vVVcs+zfTJgT1K2CQrd+5/EOX0utuGaL32iq1ZfaHMuRzIfk33rF6SI36AzWdQuWL8U+FJku
pdTUiovfiMRQUK7rBpgC21XGv1Qrrv+l28ainVwJgUvforiWn7l/6UyNzRj+kgviAWNfi8xpocpb
9EO6hC9u+qxPtlxW6XXN4HiPMGOW6xrq4xXemwws/gRFMc003DazMB+ZddjsiHns5g6bUBJuRs55
w+fhNKDoXQh5NkyymOl3ocYWsqzUXR0gLzWhQ1g3FumjTIylOgCuwmfZcJ9aJewPogkAWSc0NxgF
PmtHGsTY3TSy/6siHhN0pYYzUmD0wX3UjBWkIit5Ag/Yrqs40dYVHz5gOoglGiPJOzwBySlPpuQo
KXXB0tRrmLQWwTtMovIWBGJ/69ogMWpTDedyzguiEGk54EU2J5PHfAK2fA2xSL8EE0VLA+jdk/Tj
4Fejdywr9PwS/JrHkkDqGH42yNTnsnZZsBMnO1XSZtDGVu+XSbSUT1z5w6YOcvEoCjR5aUuHABSD
Ujnq6q3GO0Yn59Lu1EqkZqjVARE1vPbNYAW3uUmiqrH6fFuEU3CWRcJ5vtIQOFhniQnGKLd+PrQ7
IlHubiLp/UrObdpoThUjtRL2oRwAeGzjBvWJKR2rtdHL+cq0G/cYjIo9axz214Ih2CthZXUVJ5N9
7ytmmfxh45PC8EimzLcPklXxvkwzzEFTNfSgzLviccYcfAjaJH2uFOYN6Y/V3unzDlwI0zx7EMFL
C1fnZlAhFhqECgt0RUnUnMEve5PO/Ug7zfFEj36PMaqyt5M1ZN7MIW+PWt4cLRzXO9vu0vu8U/o5
6gtEHq1gRgaSBRHFVJtqagQjbDyuATlRN+dAlOKydZ1Yu+19O/rAVcDksc7Iz+ZGOtJmBknyIyCt
yJZqwvMIdB8M6KzLPYCYYu3gsUL/bos9VWb97eTrFeI5EaeZ2ntXxy5VSBr9qMOAYUFbC7ZLZrju
FN/wEJ0oxBZwQP0mccODj4J76xBJ2nFRhA8hsxJuKn0sfw3mUtXbzsB5TDoz1a7jFK42OE5KF/a2
GR4Q05kZVIE/PwepxHQRO2nUUIsX+IHXBjQLYLyAF9mFkf1tmmVYLsfGZhMzqeSdyoI0aBoWOGKn
lFIQmhLCg+rMkWfIpIWHIvTzZ2wjGHywWJnlwtVGZneitHiu3Lo9x0Gp9rIiYoqyFt6osZYMubPk
HEqcB4xjwwj1jZ9TTefehqGGUyrXZ3xmWWy1ZwPS0UZRyPdmGYVxM8EFuMv6ublO6yp5qIuZFymj
xB02vQogYoB4Ct90AcIxADT/ZsRSvxFdFbDh4gNe6ewbqTWasvKAQpgtjePt2aSyjSyZUs6zGnEN
rPQcQhJ5puJ5DMEBkwmw+PT0kRelyYh1CQQXfH3RFs+SJPjIpcwRE7Nxkj3Da62f9bhsLnU5RcM6
7JJZ2xi1PpHY4M9d63PqQExkP/sYunqNWD6pmNsNyQKBkaZJPA26ah61dooj4mTUXK2HQaa112pu
3G4BVzCvCJqgxfEobesmkxKUuKCHJVm3tRBkPVUcza9B4i9v6+crliaEeuLeDS+A+T4fWqlNyXkQ
Q4qBPjTECD2Ie2yjuVK76CpKXlw/MUqP+UTNILYCiT/m+i05WessJ10cGXsF9GPIyDqaDbAKMzAb
POZdjdkzGqvxgSx8dshtW+fv0tvg2YzG5oFO1I6SOz+71sJWYrJ1NdpLA3ffiHY6SdqnL5wcyuc4
oBmCtKCf31m6Oz8gBSbXyaxYYoO2qd9hTCxtnT22SUBc5Qof1vgZ2SanYzMCI4VwO4Kk0mAUP40M
VJpVw/1xlRojv5aRYjE2GeOSdjXONOUIxvMb/E/xF+pTNWxyDkVn4viRs0ENgC4WODVEQMzT1hPC
Y/mecvrjPpGWK9djZxEBswhN2Fdk4oyvSiTQXsewzDQeVoTr8O/lHMR1v5u7j7LQbNqHB0GHgp73
TBBnpBkg31n11kzkzDq1PLVslMOU1LqiLAjbGY6cISICxdx7iKprDJazs1zHaVPe2kWf6ivqSlhE
nLwkdGZT93s1pxoqZt3FXMBFCI2RMFAZX0cFzvykTipxT7s5Hnp83DhQ+5EM5E0Mm9M6Byj8D2Ki
EWedldRhHbHbTgWRgCGFY2y2MKsxuaXONx7lTvfUmJLMjNPuUAlm9/eFGQoDTUMZ2ZZ+Uk1dzHQs
zbWNypGvuor52hYmPcBGEjyUzVL/WfeBsdXwaj0HneM/uJHqDyUeHWIKgATpmKfsjZzMpO2zGQfM
phY2nslA4irjjeejfugU+X7NxctzOwRGIL7S2ifwNjUEFzI81TwSM8x4JKCJWEHZ5FFeC2WOtG+n
Iw4hWkpEscx3/DEuacHQbWaCqTnfOo01somwzO7Ldvzmlal216Ph6wV1nn4e35EiqTZdEOM5i43k
Jp0Dm0S+YeiA+moWe/DgPpcfLxvTK8ajp04JKsaIPqXvHTH6beZW9a1BQcITgh7CjzOjD6D8aRjm
0sWZqXM04+nSe05V5bcA1LUro+o4bcW5Hh/cIbP30iqpomsAA4G+82meCOLytaKsc9v3Dj2enFlP
LXI89Ky+OqAf+C851pXTqEkOujYY8VjU/Qviov+YxylWcJ+6Hm9IMv9XSTp8I+Qwfobgfh6VbaBQ
jMxsmNm3y1i1zX/1ldS3Bs2eT0bfkuRInMnGbD0spU5O88hH4OB9hzL/YqoyJuQzqoeUsNnkCQTV
c5iP5mNBQcmNZk7w/RLaThLqjG7QNIa1sl2HMDlQWL8mBql+QCZHbNntcyCyDNxmwFeWysF+KSmN
OcjJV7vUd6E+z0Jlv/Rs6K4y8FVg0OBIOOA1zrat6Lqaqc9pp8S+l2HdXJX2RByhL0t6pniWJbzJ
gJ2OU1qU2rTKJFjtCl97iaZRgVgxU0xXElrlKewGfPwdj1tyPXME7TzL8C8CHqiEcRjExBQZsMeX
cBcgDwMsLnoCdsNxQIh91UjVHSTcR683g4k/eIiC15ppyTehrOC1kaV6lpZwsPhTM74SDJe/7Ugf
borBtb7dPKtOYkz7Y2Z2PB0aOFfIquEdLNsZurLh0HFSJ6dOz8ZDjCiEeRfwiKFke0gCCXqHaNU2
hze7a1Nf38UdwyLWe3stmmT2kohgc56ag9dUArGBvbQ3OEtnL4fJPWgum0ubQbAfDP25VfpSeStg
XgW96WlKlS/kJ50tfQnETQXVsPEQfcwz4hIlZNO+zlk6GZ40m5pN3zoH5e2ZPCvXMgwdsGNcSaGY
5KZKh5TUPanFoqzVsW8dh1+ZFwPDDNovFADN8JvONIE3/bM0hpCoZSLIKRXD0dSq7Bf8NwMwZ85O
uumrvStQgOjKpjhRogI7rZ3dJcqKvybardauk6OJWODAKgAtmzqb66cwNqItW5IIPmaxmDeL+A48
S35rmeb8Qu9neS3azDqN8ezifGunh9CMtJMNRd4rbLsYcNdE5OYgRZzCIY8RJZSDHYzjD38nDyw8
w7Zk7dZHhKIWNP7FmqeKRorc2WHcoZ48sbIr4dDJMrMT+E6KbPpmLpGTusqoZGqkNPa9qPVHJyvz
AwlNH/ZfyCmJcCO1YVAlyYh8Ytgtniq6kNaF0dOOQmBqldjm+BoPsOSM0m5QLXx3fu9MIQ+GkxLp
t+kU3Ld+w+dPOtP9IG0VeJkUmMmYSV8rUMEw0DVBu0uWVoPYZE0hbpy5IPo5+HA3ek6JX6IW8rah
KeNiI0CfKQfzb0zRALIyzDgYVryXwSd7aesFLoZkJEBl0y8SLPdoaWItDaMSGJyFPY5tnXyQbtg/
9DzOih0ni4ZsutMMF1HyQFuFIYhW0+qCnQ+yh61/OFIzUWosmROEWwDH3YGsEw8L3a23MY+CLeJ/
ctBToz5ESYgpJmMBJo3Re61h189aNYPOsCjVOtRxxfa7Bkx76eGeZyvKMcfjBCtsrVmj2FORF3pa
ElUeyOj2TsCmvIVugGVAutopAbm9C/Ra7MdKzM8CIZFbekiuIjDwJ9GR2KEQLd2FMXyYRneLDRtz
d92jor05BcZoVbndmf5cEl5ywHsUuz7RgFq3T3aCy81v0O9VVZPhBRuoM/PMKVeelfEwoBlC2A3U
lg7H1oNZV+HznUt3J9u25nlrplvX0Bh+hBZgBpNEQrpillp+gggbjS2jeHKrDO07b2SRODmcBzbF
kNILHpU2/rG5OJYi8relVlmbZEZbawP7OWLPdcwGQ944VAiuUJ9xu02hgy+sSzfZ0DB1y6Z8D1vf
/BXD2NzOfIee2Q3pAclDbfmffeQ4mlxM6YtD34Nd6ziRkT9x/WsuI7UemkBchThV2M24uRcAHtow
fDD2ASBoj3RAv2LxLKlkSfN1yLH4yaKw1GMLWtxopRHdxkGmoD42yR7tYnpHSGDrC7l2TyKoo/88
mrCxysSbRx/XZqKnX7IcqAfpMl8/FWWqYfMuAroQR/25ANJ/IfVNBtShBrCMnfqL1EB4B0qtXCtt
qD0MiA1d5LEKVlStBR/2ZOjrMKzHdzcjtECoWvzSS2V7kw4sKosY/EAQTjIGA3m7q5jFPHBkx1nD
I2hnhELTkAGS/gntJrstx7mCI2Nb3ZnBQQrWn7rQsMkYU8XkhVU8mveM96Ir2qJtiNgFOm1gl5Ab
Ay6nxJyrRT5IueHrYge6pbsyhFI7wn3onTUJBGHX/VboQFMoKMmuolFxbiiBek4OoCTGgWP9pk1x
9mCGMlMIsNwKLZ76euWPcrqCBq95bW2Y967fNPvALZM3U439pXUw+Y21YKhccFKi+8isiVtlZGQa
25jew6RJ7qpKskKVyaAfqAMJ1hjup9eARq5zwRP6NEYhtgdtToMDdDPipJZDzi4c58RzTANabFMV
h2wJRBZWw0jJjqgyMycP6lq3RD9mdS0rle7yVEKR0NlxXY2sSwOJnqG7nRlWntnGAxLPG+Oa/few
L5PIeJm5cbZFZEQPRJcqai9AYhAeme3bgUfDpcibYAYcViewf5coU54iuxDDxYoIgdgHriJ4LzDS
aXgxp+ZsOAHw9BkjpI1nhCM6xzDmufWMQyWfMVgUQePTJEv4A2qX+U09D6maqm/Hk9F3+bHIJYlk
jVXXUXEakF1t86NeuchyYTPASeBw7CWFFl0lZhbeofMgjdS4ymqROodITKY34+S7l6kfnISIdWpJ
5n4/4kfw7DLtP9tY0O2jcBb3TYSleYrAzzGpvNMqffjCI0hDbxm6J8Mdw+ekLLAzdrL+lSw3FlBS
7m+f1YWDSzQTXxkhESgn0mjXm8ZpWBtlYLzEhUZizkSEcWB2/ZpzXjgqWEQOh/fFkTK+GuppAoNr
tNUlN4fwmbBxdUEQd2uWaqO/tXN8JzIf7W847vyzASdjwfV0cUmdHP51Sfuf6tUf4//8u8Z9Lr/y
S1t/fbU3b+Vf9e//jsr2MoD458r28atuvqY/KdvLb/hD2Za/6cAvDOq0EbddUyl6rf9QtuVvkkkc
9drK1tmcAAb6m7Jtur9JWzhCuQais+Pq9t+kbX5J2MwP0bUd4RqG5f5L0rb60yzFMhWNDUI5Urno
20o3TX79H4q+lV2jg+qKoyJR+nR+CvZaeY7BpPg1cUz7CxWbodGhMS8cJ7K8OKa52Nr6vaEHeJ7/
mIvw9QdfxR9jkf/BoPSWSvK2+V//Zok/17fzeizkfEyJDhtPpSve3Z9ejwzqnLoFQrWBPV9q/TrA
0jDl7jrEsVzKAVvph8VUFVQ0h9tr4S7wpGTv68Nt3eZPdBjeJPN7RCHMqrSdA5GLlSL+HMUWTq7o
rrLsk6FRhuDaS5fC+xTkOM6xFRT0iI7uXdiv+6R+SvppD5276b4FqJdqrrzKkOsCRTZXJZQcQkCA
mJK1YtJf9O8GtdJhhzVupQsOYlGIGPrEMJvd4hnEwCojeCxM0Km+hgmaWI/Ili3yiqVGdt06xKvX
DrsmjlYWD9GKcdoAODAvylXRqvXyHkJ+56R3mxQ+ls2uHzUjLQjwjtnat7N1lPB3wbEyjU/wlmvk
OpA/bC4mIF9dt4lFCxeOuRwYf0donuRNuZZG0uUzGFd1ka8l00D8CyYy4sKngYgAkhcQG5D7FcGn
tRudHQwxqhbrBvs5VkUL6j5fFbXc4BWslrkIuFAGEeAD+RlyH9vCZpW4n3CA1uTr1x0ITQoTLQy5
fH5BcW7JDzukuBMXqRPKxcwj1w4AC6ebjhhOzHTAmYRn8Yk7yVM0G0C3tpw315rzWnKczhmIt8UT
79lPboelDy9btxxMZfBljodxekpJzQneujagG41gmRtwNo0NQ4J4FeHgiHxyzaeHcEy04ToaSJs0
KVBcmk200gt2AnhnT8NB+TpZn6WTEgY3NuakUyPWYdoHhIf+woOT6m2moBySddmuM8IQCy5BzJQ0
0KbnQuIP4Iw2AU9gbU+jxt3ydmeulxkJmtA82WLJJqddhT3AG+0zna+L5nWIrt3+PqnuFi+QwpsA
jXQMjU3EbsKvziWUapv5Sp5/9uh4yylRsQ1COF65w9nQTrJ4xfKJVs+N4iebuXkiLw5yYNXnXImC
poHgS/C12xTgxJdm4DLhe6EZZ20bfJ2CSzWyVgBj1ilWhtigOIlfG8AkLv/e8j1ELQDXCl2tu2/y
s8Ydafv3XBI+VRRYDZEPSOgZwtOC0LMJoBt4RpfLRDF3QW1dKSvw2MN4eVQz8E6uinE3VzO1umQZ
EO3GhROdESDjg9bd++Udivgr5FtuKALDnUMvgQaWL9iVero3MUtIC61e25oFSEvuWZA/8LrSDay9
NZtHODQBu1Fuhfir5iLOmp02UJ3Cu4z6L1FgKfmEiAOUIFgvoykoqctHWWHRYehBHx4fpm7RJcYn
MfteocpTm+DUJ4ISm+l1ZTlPrGhsD+ZHmOAfAqoD4Fbq3sZHozBpnDVv2sDcVYRffCnJ1WUbfL3C
pYO5hJ9MNpHXu/yqLth8c+PX6mUooVRweZYWKVf5lczk4uCbBGz0y3FjGIBlqyeBD7Xs6LgrPhl7
YOfwoBk5QnjmYhkZ75R5EXxdhQ9UNOBFDV8ceAips9vIesKKXFN8SyGzIyZC8TLwmmqASjaVAQLG
DT4B/JC8vs5O7sIAX2sl1su62HMezri8ejtaYSzGdMcWjLyYgJhBYwAa7ldS8zWbGE5e4+QtpA+q
LEgR5s47IfWj1dsnatt//AN+6TDJeoUvMAK9KlowgKyA/OHLjcp9oBvuWtdbjp1ivTydCB+uTMxK
1LttLMECZif0GXQbDbCwTvWN4K6Gl8G9mFafaszZej9V41PNTRSxlsrsa+IGVPgcebHm0K0bmkKX
dRwkBTRKVrDRXlUjDh/fS7XAKzAVOkFOYIQVMIcLbPJYHFosqyiwdbvWqnPVBVu3ktth2c1lIadw
xtpbJze2TRRs63T8qBsseErKLTCF42AiVjpp88u1NfRTIMrI2yNhsyUmS9cwvBv4crzWKPvCBAXc
mCuYL8Xgg8nUfUGtVifv65iPZzgvOAzIchtIQe6ANsH7TviOh5bCkoCp45Dul16FtIG6bjE94QGU
h3Ak+OYS1jAbRCFrIswil2hJ4dLcEdUHWGZ7XTO8UQPGWLsvJSXhemtec+grwcUsl3aw+4ed03/y
/F/G6H+v5f19N6I7GAEMRXmMqdj2/ONupOvC1nKxiq+K/AuwR4Tq4XSrhqein7qr5Xr+1/8+YdIy
SRbLNDAf/PnvS8alpHQkqR3G17P8HPTz3D9N8nPMrhBa/h+bPv60id59Fae37Kv5/2H/bP6XzpDr
qA27tzz6szlk+T2/b6Gl/ZtjWJhCXOGYlsKE8B87aKn/hmVE2Y4tLG4bezEC5UW9GEAWQ8niKHFN
poW2ZNP9hzPEMn5zXGLXOh4Pl4CxdP6V7bPBf/50yS47ZlAelm6Zluk4NhTtP19CrLOtbMOmB/Nj
m2v8FCEVQPQmrXwwJuy4CUyOdM6rlV4kb5O/pN2Jj8qRHaoBoqJorBrpet+nwcPSnxYZsFq1+VqD
yzHCV/GUzRmWJIMRb+sSlYLKhQKixdCqJwfIrt9So2gm27FWH3PuHIpCndyO9WegIYEsREcbz0h1
fUyNCstbAx5GDKaXVua9NXMEv+rc8X6W9TWL7UM4OHuKzROOneWxL6frgJxABa0d+d8nDPwy5QMz
eKI0IjV+VWP7KOM7jWxsEflv1dCcSIju4pR6Mr+hq7LZFOxAAhVVUFHP/YJmGd01I951634qEF00
xZEvKXj7ug/Z7h5fwn0La4d6lUPCzmypMkIWPbkwblueHk5fPM1Iwj1ZTkWOFfQ05pcKiFxQx4du
yknnRR66NlxdZ08zjGfbA1sEejRT6iopVsiDIxnSu7xNzv3sU3Zpb+NoeDd6TvgNDwwXzv+TyCqI
KR28BD8Ds+F326I0rh0g885U3k0uDaxRmd3WMf1qNAKsZNqewnSXBfGmy+BxmEm6SUNjWyTNfQnP
hcv3RZLFKhaYXt8gEkeHshe4JSIcvPSw5AxDsek9qPQF/+ul7OI1PN4VM5z13FrdpqBeO3ag6eom
bv3UoktTbkGG33FQgWDLEIG6Ghj0NHMX4DXgaHwWlvIYOzwavItZjzdUga4n7dLFz745X9tOfKh6
59LUTGJAiUR199AuVEgqmFXXvBcho8GQSVMSokG4mu65s7vxnfRqhBrdh9VtHaYHAwYUEquj5ufI
8k8WwhQb3kS4Z1WXnnRw9QemZ5Gcb0rrqMNbnYZhkxGUjY034Ho75hrrpHsjyvYaj4QLILweCcDv
GYUyRdcBeQMQ4Ei4iwrrGGLDhzgDhhzRS7sCD3DCA3ZdMGA3Tcvf9OaWAjAva/D3zcQmgXS0MPOs
CzOXVSH9h36JxdQAcWByERKjaLfamWPEmWW6TNV16A9bwC2M68kQ5XL22hkeVRlc2cV7Ry8v9nwo
Cor2KS0+h8aj2ziPZjod8YUth5HsPpTdYyO02yG6qoJ9TckbpRT2wY1yjzzLKUrSq65yKK6r30Kr
OhSqucXQs22mDz21P61IYRgGCB5p/omqtF+Z3edEFlzngQ33dqjqQxhZlFBJ3IiTJXNGA/UjUI1w
3fnGwaXU1ZkeixbOkOqvjab1CfBit7BoBsJPJlp1ZpR75ye5l7DplrUL4bO2fhUZZqMhOGgq2EuB
rN5Gr7J8ahwMknbsZVn7hMU4XJfuuIvLcafpT/ZMeZ57Tqjn0eZbIH1fIUlKrKA3hdQ3GNQ8DYDf
EO+dNLx3hWS7DwNEM4J3vZtfWhGgQQdfIaDl1dAXkEEAydZRf2P59mNrIx861VHQMMFRxRU0VkMe
mrpP7Np3VR3sK9f/yLExQ/mvvYJBtGeCtHCN+g3yAofcyj6ZRflRxQcU5Cso4syEBTa6uN1PCxKg
7+ht6ppd1DYYImC9EgEB7j91e5mFODZBvhXplUsFl5c6waX182NVfRp+cpBJc6Ob7Kv0o1WL5yZJ
7tyquVcDTIZc9fcmtnArKbbmWHhzirW20IHOl5ckJlKM+QrpkgQX9KTB3RR1eJ8Y47IN30s2/nrr
7mvDgyL9ZmrFNlZwu3HtKxndGbj7jX5i/zs9KT+8Nop0Y7MFg+iOTYratwhvcPTUGjhzbBsOpaiN
T2aJiNmgOze0hhNIA5q1JXOyCsa3XCydp8Wxq97z4NPt9XVAjLHhRpgIVz20Ce0Q/ehBR1t3xbyV
BtqIQD61oGSxKkkZ3g14m1YZzW2rWL9KCJ7Bd4VPl6L3S2uiW/WXjjs4j197VjaSjetQAo/GK1zD
qMqqbteNGBA4jAxzAzHQ2tlWSQGs/iLjaTlWW7+U0q6r1vdUUx/HVl5gknY7KNeraMYRbU/fiWWc
moIHw6znzEoHuVN+PGFYCQ5UeHBOC22sPoxlODtPTXcjM0BfYfGcET/jLEmlJM0JErguhbbYNatJ
7EL2mWKA6MyRxeDYF2TRKUhZomdYW7Rgr3BvvRhO8a2V6VfAZB26w5fPIWVIEHPbpLroVASutDB9
FXV5ZIrl98a9H6XVKiXTbdYTQeQkhZ7SvlHx/O5CuduooN+bkYpXEZ9x6UQHLFwjStsLmVkU8fxK
b4FJxNpuyHjBbvg4KLJd4KSlZdzXjn7jl813xxHd0bO7xn9IcAow/wMeWvnl6Onl+K1r8U00sTeo
wo+umcoVhpUsnN6z4aVsiaVDrjQDGqWakZbC0KtG0AxNFT9QErMqRP40xBuJM6O3nQ3L0LGIz7Oa
1nZUUx7aaAwvmHEwKkrnw+z7+P6TSyAgaM3NR24xJMI+tS0c7f9QdybLsSNZkv0ilGAetu4O+MzZ
OW0gJB8fBsMMA2DA1/dBVEtnVy5KpKRXvQmJjIyBpIOGa3pVj17Gmrg7uXTTxtOQgZdnmX1yPBC9
SXfAr9Rv7TH9omkgbNr5qZ2bsOhllLnmlyeNi2kT6DHFHZRQPhGNnC1wZbJZ59mxL2RkWG5lwHar
iMPUiZBk6Q4zvi2X7QKRr7MWA71znBIuR01yAbfbtsKry+b3hF8m3TUYkzcUq8CwcJ6zLD34aJ2V
U78AorvvdFbLZnkfe920EwDqE4z/9DlQZaTJsx37b76ECek/EqxcfhPNP1EZSshDmd7enc0rO9iz
W3Y8v7SUNFkBGEDrhw17tJf1IPemZ3Ngpxo7JgkdtMI8/fWTnpJg1lWTd7SnpzqOXzNl7vR4vDPa
IoQuAjfQrvFB1ubV0PD5l8ElN8sPMO23NrZeLDFg1hEQWSqKy9ZjklrMm0vLwcwjzVPPPMscMW5b
k3Q+jowquE22h5bYb1Wx1jQfgxLPT7PPQHDY8tdocS7a2PW+PLLA80JF51x4K2d2X+pUSZNnsRvI
AWl8YFnLd1Plr8qhSMJ3HopmOXKLLoJbO4ubo3woDua5I0gyjDFPubYPeJhKOH2SHwalo61r3g1l
frORThci25opHxteJD0MKK6CV0J6p4wW3GdN7ocW7rsbPLW2edFYKQ3JnJxqfMhZ/QDE48OGNhUG
cRKxEtx5pGR0K/3o4UPafvonlT04vLwJ/TUFbvus5rAqAOzmoKmJXhA0bOkVc6uRYJQWORR9T3G/
Lyxa2p3mk18NrxM3z3K+y15BYCJYqOGA0OzlxVhFqNhtzR08t3++LN6ihU7HlnbyM3ULGiI30lVP
CHinVCAtWqRd49HOQ6tvdmC+pnCx5gFvISL0QAxuzKKqJB/mNe1B19stZYQccqBEC/eu5AM/4ggT
23LZewuR3UpPQEdYUJt7K36z44USJARhqEjb3k9ecDZsO9+70Lz2RBiJh6C2sAuk14reMLpUwwFz
BnVYSmPEJWbZkPpAOTf7LBwKpm6V/9AZ9U0e5SQM3D5Zr52mApK7mu1t7o9/cnLw6YDFzGufB8rO
w97SM4ROTOHkZSrHXHMz7Lpo6ho0RDeTYnrDXK3EvHwppYkfjEPq+bcaptquJCXti+G39fTtWp2q
ZjbXTCc7O92awXmKk8fZwXhLBia3/ra8bkjyoXUFYU9EGj3KOzqcORt3Mn8cKj0JyXTVtjYJVrdq
b6SQexVaDKkp+e4N1RP2v1NROk8ZM6/ZpS+en1+c1QC85NHi/YzoJF5802jehgkWb1WvHQV2mPWF
hr4HxRjCUXyydV+9y4XJFMNOwyKiNKHZi8ndzzHoaulGrTW+xxYmEK5Z+Nr4W5joQgB5cENGkAYN
Q6nh8BJoD7KsrG03ypPWyJJqKfllr6lBfz5VWb9PaNUoUdc9NdHb4kcAgvaxTaxKBZEZvBv0xo7B
j1rSi1Dh0tLbZPvylUJ21gIaw/5zZuvhwqadIo4Cn7O268vklsIaWyg+mWH1ISPzGC7Fo+kuNfUG
2aWMx/chrZ8h0UaGLz7EY4JDfd3IPDYjdM3cyF9AT1DeWE/5lh/hi9d55zSxXQqxeZYpsZH4YTv8
uHpMj7RjfC+Vc0gl1SVKOQACXk1Q5DkF5qEZuE9INYz56dblkmuSpLNxUBf00nEeOdI79YfMW7Kt
K29FYh4lznFbsFWnRoYR72VYGxAVkKIVQ2eJex8JeiybfZHD12FfwePa6zKi4nhFVDkX4SaPRbkc
e8O8uso96qskzmHthbzLpMt/kml48Yw7u3sFkWsEv7PDL8BG1H+nMT9ZOOvjlX9npjvoWtvOvrTj
tWadZnISmlD1vZ6+Peeto7uQpMB2KEsO8XTnWB6ZboZfWCGzO0XOXG0hjLdwRV2ct/rJo38kHeA9
Uf+pwQG2h/nQGAwHxRh5I60ewM6gOjcpCUuHuK4B81TMd4kln7ArPcd8B8NEWlyInW+ePR6qhdHC
ka9cojFxE83O/rB23MdeQ0reeUxVenEdPJtJYQB5TZwzgwEs1pYBzMg4jsddx/Wz0oY9/6/4k3lK
HgAl71LxPYlnq8LDK0ftkaAjztLl2Di6YNantKqiLmeq/nj0tkCQPJete68s67Nsgnt8AydPVi+l
05y7xZxZjbUfRu9diMyC7TDOowIgMlsLTwOZQTbwoFTzFdZHcViULuMFBuRuHOM94PsHU+A3Sx3r
HiD6vT7UMZ76P00xX9zWe0EnYtGhZ59Znx/7bCLMCTTaVE8DRulzOcpv/M983GVBlVCa8DIo/BPf
y06HGE5baORKC+MjnB3NYLKV9k9O1wbFycfC7l46Fy+Rs2Cb6cqQ/fzb2OgfbgY7UNo73PJcU8XZ
16xDBuN7GZHHg2UPSuNQF/aza6ijfJixKLJnIEwwWGejYKhVWORGCZ+fjjLF8zo1/EctZ2d21kdv
VQdzGWk61zNc3u1TW0pGie5apBxCmZKPdbWYG1XLM/6VszPBDMK7FcTzg2ShsRkn7cFbSa4awyB5
e4F50HxJ5oaRR3NLCva4UKXa1aEJeQOd94Q+AMm0j2/BaO8bNUHO0vGooZSn8rQooKCuT+SxKwmv
ACd9GKkHO2CZoqUJpnA6s6odxL01RqUq2IJWDbcEinfy4kQ3k8GIdu7rHE8SIXtmDdBjcAWCw2Jw
8c8KWpAHRwPvDYvALx/0PbkGZunFuvOW4TBmNBpWwa8wRGQvRROJUuwnz7ol9R+3KLBnBBu/bw4p
WW86vD4NQj9NBiAg7/cuQjqJKxYmQMPz+Q94nl1T+/tav3TyS2NTONEjSsYDyrH7mi8+zzFqWAoF
e7BtiY3N+CZWRWVWT+8HoSx9pJArRbtTzk+vZLdT3M9YRQwvwDK4iprHweKE0G3jKnTti0bxhmFE
diQoH83U3DgWji372kN6MtLXhrKvPOcwst8leVB2Aj1rKwxhrLNKKt2nSx6kEeN/6KZ8k8V7E382
uLPESAFNVj0rYa5J6V0dQDExS/CTNtstYpcEphme4JeefCuFRE06mH8jOWF7uHVjBRp87J8Shwtg
6wyhdFoQUubF6dvHUfXdITfdE5ZWql25TuhGfSQ0+m71wX0Xv2lMOFzGtZtIp4D2EGIscfxXHVsU
C20gje3Rrs6uZXmyzPTH14dfv6HXqc3tJHRzULMZ5xZgl63m5Sg/lIfNzYzLOV3+ii5B6IPg3jxw
Lh8wZgMq22ktmV9fQ2XlOo26urDAFaxtOq99GDJCWOb8hX4bGnx7hKsTplnvBsDlu6BvAmeoVWYn
sfY+rt042r0c0t0wplfh+C92XtyV+Jn8XP8DNhS0OFPNpcBZhXGbkgN9hKQFSoEQCvJkKw9sKUNa
EU5Zy11JUtywOPN9173xEV811IcCZ0AGBXEW9ZmZzq+nsM3ppkwphWCjabpM/TDnBxd6pXNNIBfx
OnpYlqsvRsaIdjenzJbZj+D8z9MOkhP7WaCvG26Y7a4Ycht7wjNqjbeBgMBQqYfj1NyVAZUEzZPy
8Hizjw4WXoVYuuDnI1JkLIjGprqUmBn18r6EkWQW9i+WolOgmH1dISjTEuIKvSM0Z3WyesTeJuFc
BxC1LWkMxTr5u4ae52mn/HdfxPslB9uomUeP/6RIy3DySPjY3jO9ZFMvaarzGFz6kITPQWAC43kI
UxfUZHEvydd7FC5opLaWMj/WvXXQmRVbbdv4Dia8yzjcABpvoJ6EQx4wroQjRDVieKI7BtRfs/Na
Dsxg9GSmjPwNoI9DhoFLLfEO3yJlPICdR6pX6cAaBszZyGhay4mDzWHJ2+0AGFDhjKvMPpxsLVLJ
sIcpjl8eduq869dJBOHKap6JKe4xgYOfxbewH/Uq7KbXFkWCNxqtqy6XrGo7K9q1dbbY6a2o9zyQ
ByfWzomO+xyvRq/3UVdOYIsflP448J8ljgA3BU6xvmVs32mOzmdH70vwHeMhyCvSnZN/34zn2H8A
phbNYLB055t2tGNBr+h2oTW+pYxM9eYtLdZYRntlOl+aKmzgBeoU3ecB7KYxhkBHU7cQe1yuPHv8
GgUqNIb43rD+9lC3tOwFgvYhqbyQK8au8vttkt7wQj2vrRgasNuhe5qsPnIhtaPIn8o0IKb+3pKW
9xqufJKQ4tbOLnn9bS93mry1g7gidR2y4iHri3276LjBlxfJ1lfyjppYfdIu6ticzOJgQuK29OKj
8uuTqT7Lbqb8KhFn5h8vxF24HeEm1BWazlK9gD958jzrgSqvO1Jdl3iKd3GnqdAyMJ+4umWekty7
M0wLJGbbfxhudme32GzVwHHUzIJyEF75CdmlDZsdSC0AOpGuW6SujmHMgrgLnCYOkyFpTlS7wzpk
AdSszWlp/Ao54WtMJ3hFc4Ctit1v2QEgHNfLXlz+TG7G3cdl+F77jeJkPoxlzngVzC5VGNj+qaix
yUxBL9t3rD1WsDklvbu80SGXLk9VHU9Y1u0QeDih4ICGySX/rPNlX8Zl1HB8EHnfVEsfqfFDk1d/
6qLGF3swf6FgVWJ5B0u+1akbLc0poJoSt7ULRCBDKfC3vD/LqeEgv7ryyf/MnHfGiGPKTWjsFZbP
Btdol6MpsODSkv1CH6mJspQXjzpI2cBod27wZnRw3RsAAQ3UFLZkK4Jfn2iTdMH4cK5UCX4vs7j4
FeGKneHQCSt8qkFzEMuLuSqJXgrr3ML60mntNSNicslHLT05mvXqu/3TOE1cMjrjZYHc0KMdnhZH
0OBr0BxOxizfGKJgjuQRN4weMa9bsAIFHldHV3PIyjT+GdP5q6dcihbRSDZUXBhRN+K1Z75KWe9T
UxW3NJ4Ecmp20jWRA5IG1xzdJgc/f3AqOgEWVX/X+K38rKsvfe4g/dEe78XUygadmF/q2+DQpDuq
bH4shfkymdX3qBiU5155B3+ATTPOfPRZOz2QnWR0FhxYOLVpRwSkoKupeEytgzJr+6Lxaz33sfcS
53X/EFtgMrSjU3rOL37uKxVD3Yc3Fa+p7fz4YJ7HnorUxkr4ieETG+b6xcLG+9A1fNqGyY8kcNov
hcOYUk9JS/ZQ3sVjDAUs53wrTIlyK5kstPgxqC2ORRP6ZJbqnyQdJAj50d/6SPkngChrdO8aFA7F
hHIh8U70Y0vUl37fpxmQ3WEwuI5b2fgN2uXIJD1BucaagPWruwzJb8ICdO9YwUdMQRVqxEIhs/k2
QBBh1icnM8LRlo1kM0dpQ0WPSGZ1XHJ9KFutpPS27acXW++AhByD3qOijIqGITUP3lAcgirXTy0W
va4c/GNJ4+JsZCc6Q6YNhBvjgiFaXEU7DhAytJ5qxB+bkMW266l+WOSf2KctTc9NcovVPpElW0jJ
vC7SW+bqzs6r0EiVzkS/pvNCc7LuKZtPo4kw9k52z2nQdFcsCDCsdCPEkZ3RtJnsRy/4o1tUPddN
KXZCAM/V3fGptCsHmRLTEbjez9SbU2gnvGxVP76Av/SieV7f2O6kNraH8S72EnxiWctjmL9gkFdb
4PJgQ3JMHrZx7vT6ys9n5jghM14PirFW1kZoZjArJ2PpuIln8Snn45blsV8yWnhttMLWBHWtVgDc
EPd/jIWXQgvQK8y7PFK4tinIjlAdqZy24t+YWMYGuHR/sYjlcp3tm1pt+yHu9l7FT4m9J6fY48Kz
tvNjrsfTQjHHXM0RW6lgmxeQE1XBP4dzWkQVNZN+N+vI8iw74uR3zEt5rQfDjPzxY15S9TddLhmE
MXOu6Rxw1bghSUmd9JyF0ijxXU7dFLlFQrxtJlBZYRTrPZ49mj7MklvMDA+sRS7BNPdnNbMFnTbs
ep5jAgrsP/SuPDQyP1eO9ENbkkIcbEYVjl5ugl8JaJvtZErGHbtpTxQpX5Q7NweXH+Q28zyaJ+0f
jdxpVC5BRDRenz0woE498e0NTOaWjcMIEMGlZLidu+yILv4dtOVn58aXJJDnsrf6e1CFTx19cY4a
1aVONQygeabgmUpKQhGtLJbEzPG4U2do/CIoiv08lWBwOnUUuq72Aa641IEL6VvG1VSR8+lkA7/5
o0+/iFhAt1a7rBpQolySsWv8dMGXAN9L21NWx81q7uIQ3/+zZzVQEiZeCLNe+NHQyMiqlL9v2Fir
PDPQti4ZCuPWLnngR5XewZi1HmZDS0NkSVCI/CndwV5wyIjChhO6EkDbtDy3zQz/YrI3Zm9HXYd3
YCKJGwqLu0hNXTCobIQsespZWEruUYK357DgD7CW+o4x3t2ayp54iz17fB+WOWp/MYywFX4DmJm+
jnDwDbPtj7Sp6FvPoHd0PQQC0OJHPf4pXD7nZRgiN6jUMZP+xh3au1HpOy0zmiOIfhp4choiPPxm
ox7kiCwkVOnt5JLbZUbYdkVI2GIlVjUuyv5bpR8bfrT3RjDkrEZuorH+CJ8uM7PTv9p8YgETZ3Vk
2b8iQKgZQDA39vDhFqCy9EW/2C8zJWQnvyEIyC376Mf2MbV7n9a5hTZK4L6boXe1wyKmO4fDe5uP
jRMRvvYek3nxHmU8/p2DkmaRoFtpDiYXDqM5g642YUkdhOVhPejJt1K8a+/7SSpuBPN8H7f8us66
eMopR8VfUIZSvOuGuVyHoTXvVNkMIdqpw/c+YEiz6guAvJeWBMuO4oiDXBbB+3E1uub0nEFRn9if
z7g5KWfrhkFdmvUPrivUZbTGv43b32JludGoaxkoQNOIZuXsdJ6LJ4q27yD7Y2smU32odKVtHC+r
McctBSZA6JQGhdsNuXCyOjipddGf9YyFjFsR4xJwLzciwdJG9vQ5yAwuwGwfw56CH8b71tlrFIxx
sWuwwfm3gVkVBQGjbZN6/EDW6JrPmRYMqMlpNrBcMb272WB/GWNuVraDu2FUv77y7gnCX3JVs8gC
f0spjRPjfy3riw86AcVTsZfK/Po8lfcD5WZHkdM7kCiWP1ZuOiyGjN/aJF2lsyrFRnKutfJLwYqQ
1MEggbHPHB/jZDw1EJiPi540+zRBevSnYARPeGkL4pTc4PaVnI9zIXXG7Ix5evYjsCQYxGciVqPu
9lHRaF9LbVEcYHy5dWddhHAiHpYzlkU/dO35zi2gRuSFsaWGrDrWGag+5u94Z8th1TpjQUvk3YAw
dD87yT2d6EhYHj4NJ6GsxkgHzKCy9cIWNSg0MubfCgzHNUhfiBMyb5Pq26ZkkHYCXwnEsmIKIUN0
2E/oFbNS64kWZTZZVXxsiRXQLc+7yqrXQxAQwlyifPs0rYqJ/VjpFNZF5Uhcfs7hkuH9PQu6fiKd
brdtr970JuCYgHqOZywcG/oemjYnfV7xF5fV1Lw1Gt8MCyfLcTEn8ohJcYIAmXvQ1YJoomD+MJvP
o1LpgxBMJ5yP3QkEJMh2rhbUmrerwqGAIMyjPzwXlnsRNEkd4PC8GuozJeP1qE9vQapTHdTTZuF2
w11ZAAgN0ok461xydaYq23TSnZZozgpA3lJyeXEo59zzfXPSDjbSP42d644x3xWUH+0lVX7nNIDn
E0Dg3TqjwhOl0awzyCJMW6oMtH5iodvqmKSX2N3B004xeG2wpdh7z+dazhL2RqfzNV/4LaI+ugcX
b75oFQIIfIPlZCTyoytjaiNGZheajXiSZXO06ago15zfWLjeblawFlQWPBqAytYJDJhePcmdoTL7
s8X31Zm+f5va4Y6DXvB2W8hJTMbF6vCXjE2LRp9Pr94wfxhx/UW87q0mv3VfdfP9sFpSfcoIZDa9
O7i8IzWwhrYafta5ix6lwDKzNAcQXzUCQnWwvDXKeag69A3PH3atk/J676s80lLzqdAdDlk5Rv5k
7TCusTVyyUKkT0bmgd1bTXs83H5ab0xnRSoMAtNDwh+oC9vIHHLY7LTbHnf+tuXStKvtrDuNufE+
Itkfndjgn4l/FPlxftbY/4a3IjX+QkGko4b2lbqgssUtn5aZpvQ6Q1RS88h9gVc+G3V8vnhzIfKc
i4IiB17uV9SCRHjviNwYhcYSF6FV19fJYJhx6HxzO3AwSQ11jmoRWCMzcpsBm19gA8j4qglbuluB
qAKviDbIma00HqTKPTPsp2ehP7tp09y5dj9DpT7PLfcrPzFlqKnafExn/sCxwJ1PfAVV355b3Tdv
rpXfkfvnFAaCjdHJjOGmIOV22lR+CRdNuUq1YgeZ3sb/LOIDX6O3r6sYZpSz0gPnJsYeU5rbeKAc
uEhYHAUQRC4JI/B//tm//hoXJHVWGFD4gV08Vtp8kP2BxipqHX3JdYzWgvmsQHVFUMG2iHE8+ICv
otGiZM6lm/1o4MTRevxV+qhf3Z5ovJ4RN2ZjXyplh+S6u0vgQCvrVhd/5uRHHDI6W4Sr1HOKa1hE
07b9Trm0YBCmRsBq6WTq3Qz0HtR+3GEN2Co4k9K/BYoo0sJ8DcTVHofpaJLQcBYTRKAAlBTDGoA4
a9yWfG5Rrr3P9Y5PDyQWSDcB4AvGhi9sgVacjFeouMzawzhf2ziRm9paTlQ3GydCLVc7leqkG+0l
SP3HzlLB3TABa3CoX9rZQdacDFeFAamMx8YdL0QS2XtC4QlB18GwJBy7ieNFXSxTv09YNWm+cR2F
pV1HCVPAYbRgI7b/h7DdAcgYS7bjS10BDDVoFU/uicggY1H4wFDlJ1FTjselkzvXrDFrIL1uGpwr
QDrIwri1ne9bHy5FaTmUHMzDeMptYNGFYe58h2828TBcWwuqupbFfqiZQB+4DshIExpXQ8ezD9lS
HVq/+BQaE3UKAPpgzge/my5LRu852fSAPYt3aSByqzrO94V2tCButkhmX+bwxwwKDd1Wn9BhqPbQ
0/hRLLUTMdqnm2aigaVKJ4e1ePOq0YGGURJLbg3Qey8YIjYj4IrHGG2CcfM1Vt507NLuVVke/8jY
sHACnob0Mnz6PdNAkt5Ven/Q2957BVhSXQed3+JgQJyukuypUo9tlTgQwhLtQik47s4aNyfocztw
OBSGr3Im3T8ge5UoaojZhYgSem42xISujqlFLo1dgMbdR8cA+9sX2BC0sYDvHjfvy5T9urTN1Ab3
YjNgeQqn4ZR31o9F6nDTTtmbQXTHtrRvrXdfJzS/touhnAvtJ9Csh4X0MSHvBEN/7TxDgtrotM3R
r6fYbrFNQ5XZBu1ksM7U/rZSnthi+ZtYwJFj/qd/hYdcEtAdW8ytJsSmjetapP8DIhE7aqyHE5vO
FiIcLByZ8nYFEV6rbIVBpJs0Sb4SG+AbpRE7uysJogjqlphXXoKiuehrYCvHjrwZag7MXmMSbiSG
Yowo2TKN2/m9Acm6YLkae+vI1J0nVrezVWWHNuJ9T8wXJjbMTPLHX85o7uKhD3ZlhQGxwpUJ+nJq
QQes6x1uKxUdXDuHj6GzQbbzYzxrra2iUdOPVmVMuDO8xzxVT7i0J9ClivjcBvrZPUhonmY+GPD3
HiGaiUaJ1ufd21bxNjd5ggr9vkPn7vPhYbZTNN2lTnHEle/ckX96S/EaUtMbiBt+35b6T5pPHptL
rh4pdZTZoN+7z0r5u3xF1ObkDnduRWNMZ/XYjTZcr+YotTvMYmRhkC6p0ZBMhCZM69Q19IPWNicR
+xrUGe7RozkaZBYHP0pd99WPs2FnA9v10xmFZVzsrT1xKqIsXTqTbBdv7vupnPznQM4n0dPkpwHR
r3Lj3isChKuSspiJtR8djHxVwr4kiXqgqYO9FghZzxVHqtE++JjgpbVYnZqUUH/m+Pz6TIe2qJ4r
i0iOlwV9iA0cb01H+1bXTRrCJY4KtW7ZqtHlpFhVMsQqv/NAGEA92NYBidU0PXSV9HZB6rWbXJp7
cyL305hA8QuHYzjV6pMzYNBt10giSTRcYArI7ZDSxszlewf8oMqcCUXUeO15As2BFExv07cV12TZ
dHzEgyh+O+qbodE5C0h2QYZGV6cu/9Zpug+TVHyOfP0sJ6hPstN6G2jZPRV6stZe/IAyyR59eyyO
vl/QoGua9OK24juYu+bQxDW6n99ca34x8aibW72ihi09Ab3gc2wnLNBrlXgMm6Sa+H4AadGYWHEJ
wtwzAReW3r6ZkqfAvpuxpj55dN7Rj1Jc+OYmYBVdGnpU11zFnLyKCcWWYXhr+LmIkF14EOa4vcMa
haEuv4y57j1MC2udnvqksJbQmf0169U06kh1ObdEbyVbyBF4hqBo1EB39rWA3KLHI1jhzdMC/YKw
kgkt2Guc2t7S+Xv6HjB78s3c9xoG7PlNwJjaa5XjnDO3pChFIv9KUH5YvtujZZvzQ07dSwdDvWMj
LHhZ/XGQmuCbuNtlIO0r3mXl0QxhcbS3N0nzXL5QSfDRaIzTrNfiWYOqSfn6M2jHp4GzFB72Fi24
9Rr0aLoY5q8u/jL4qhcCW71Pi/wQAZWBloLMGnrB+JD7C+PtSZTuTtIWMfF5WN7fuHvyLQpN61+V
ILeUwz6If2u2eivB2A/qowpanOL9qU/ytfDx7PYesQVxKg248Rjp2rQ/Pg417//Ci3q+cfriw7TG
KRphL3BxZhfzi6yBI7vX0rPCAIf/ZJr3Nr6P7MOkA8LhdonLKIwT89Mzwd2uLm/BJclubn2CpyPX
7nxHf3CV+Zq4rB2kRXlF5fwYM2qiFN+a1Z0Sf3x3cREsqPFg5P5U9PH58cMo6/tkYBMFUmzBzFuK
+tkN0Fed7nfsDiXR6OJHr6GoaQRbX7vxPDawIwPrtYE7uQHxuS+oJzGEFQHO2HIxjCvcJxTyFTm2
ZxzJRBZ7/60eEoqd4wgPxLHTxQWQ+26mWlu1xACx2YDNHlY44kBI993DCNML/DIkgzs4E4H/CwTu
ISkGLl1EDXUAHll/Qgc4kbm5ypSVp7anKfi6hihsdhmZIkqX8J4wA6INuI6o+8OXcNczjqr8serf
K+970YHCDHiSOwT/JaNnPUUyNNz4WXQIwODDKFJNjqiRD33RnGx7jNJn2FVbQWsSS0oHxXBtepbZ
YZjlnr5XNL/c/ZS+PHP2mKep1O6qlHxIDBqCGaxczV/w53Fb9QusOd94jKnkxLehYZ1w/T9WYfKD
s3dc+CKGB51FtGSVucTRYln30jS+3ZYjA8jVnpFl51rjuen0TZOXXzHGb02+O4xQDZObmV5du76q
xiC6su5MSpj9rBb4ne7cyBn4n679qSqMziZ8KNxUWzCyePn16j3Riq+pmh8s6jCndSzhqmz2xbc2
5Cefysq8Dw6lwS/WiOc1cx9HJtSkmw9mnyqC4xiQMvswaZ7PopQTh13gGfvQwLC+TBtMQ8Q+sATs
YlBjehI8yrZxARHgwpbWtO2c6djHvKX95KQw7cu5vkeljQpcYE45P/Rx+qkH8833hh2CB4ECmnlV
111Tu+VBW3Es6GAZNhLIGmwKk2Ozoq1t7U0L+r9gX7WCFgpLoH5illzdLR10rNYOXRxYJv0e+UBP
pKPhW2XHIexD33PGDAREQYqf6w4E1FhRjMb9lmiCVt9K94R+e5Y+nMWBQhvqM1us+Lxs5EPGBFyO
3qtVMefCl9x1jnORnf0u5p+cajEaOY+OyXrR2gWx8UJl1lmnxwEgwodQEPQH76px1nMHfbccyFZZ
nBp7negidkdofTVU05G0pnamfypy/SIyZpCrDpXVuXuyLabIUY53Om9HqkMPeVN/0U2HytNQ7zDT
+O332ft/n6801gDlvwKdazoOvgSUB9fxLVAW/x6wrIvcnJsKnBJbKXUo8luSkrhpY8xatfYkRPYh
bT58pN8g9kmtDVer8eipDXji9Tnb/fPlrMyQf/El/o2z/W//8/8Ju/3/bwLzvyWYPNMQ8yX+PYD5
fxgmpvkfjusAGXRZgK9BSyKO/4kwMYhmgjSx/0GcWIG/0kP+dwATTAmLcyie/x7AtL3/8Mg1wG53
TIvlg/c/C2Da/wQs/+9HzLRdS3eNwHYc3zcYn/5rALNZEm8Zu2aklJJ0Twe3hBrMdq/y3L1rDP0l
r9fbojCnU9tQ1lgW5trwuUsoak+FDO4sg2mzoCx6u9SiPLiF/QJPw71Mw/jezS1Hu7uoLQ3v/gEP
NgSvpJd3vYWlRc0SGA/Jdb3KYBnDm743+fcjphtBuJSOfvIXa69Lmb0YYln97QGiow16r1GZf7Ta
peYdM9bHyGsX/8gq6lIUfAXdPJ0dQCFbWmymbdVaDDczSusErjIsXDQdCYP2UIrp2dPvIKfSP2uD
IWgAiWNGYJjBbjEHv7LkvSfaFi6u8VSgDG5UB64588V5XppDoTMTQpi1i/yVqzv/koL2SFM6265N
dIYbuaEXxUfMM2A58neHjpCgSmxnV0umWBp4i2vWtMz8LPQmLG7/FD5u0OafHfKiIOE+knz4g7n2
b2LVP4MFA0401zhIDywmQVvVVzTvJ4yv5wJAHQ0EN28sCcv4/iuus1vTe5h2hh9L4mueU6oiC+mE
c4fq2Qi2BvMDbnGK5TkoucG9x1n21BWN5BPCg5JQ1iP9p3La4cO461bXS6YyXsnsOekKHsPYMDkt
52i1x6lKPPn2cG/a8w06cDQ1r1JDtKTaA8pUjYnT56LvfeQzrS1OS+C/xivlQRTHCw8c2q20T1pn
XKwbzXOT/S/mzpw5ciW9ov9FPhTYEzDkVAGovYpbkWw6CC5N7EtiB369DiakiBlDhhyFnImZea+b
ZBHI/JZ7zyUE2BDk+ADj2sI6+2tVGgImRTlqQ/ycxTn7wHnCbD9h93NsRQNCydq4txHOZ323K+hc
PILgYaiEqwe1tHcNZltmCuFxZE0HGkCSOp6YCmWSm23ICyxYk0eeVPoXqIndq9l0fxaV+HmreUwi
7TmPalbYClUlpETBLbDJ9dnazA6Jv3ANfbNE3gTU9pSVbFqiiJ1gNxDjPZtwnZG4oABchxV13d5p
a1nVWl0SECH3HdK5HSPJ3CCP6bZo/DwMKO+EmHnz6OAB7Wgo0ZJCHKjptWi/bLo2V8aISxpCIq3k
RPIvQv2wriBycK9K7ULOBr1LluMOmYqzmYP3HVVG0k4JY4U0wg8HTp4XKjM3sWoEZdm5gV2x/k10
+ylsNF9rEMBH2MY2VZbdi5m1SVI0hA470a1cVQKwupk0RWRjWQXzgYIsnGXEHxbmf2NhP9L8k3jR
xj9OVUX7MW1uJZZkgLar74VlEvMVNFyZ+d7WTIKUkd+rZB3AAp4HIibRhltsClKz15gVsUpWe4S0
CSsby47YneNJJK25/iNTPd3ms9znLBqxc/ZrQ4B3JCcaHGXNRsTTnRX5D1GdKhqvtt9awFvX3xoc
ScA0SRZ+4g3HDhUy4591+y9Gt44BxCdbLSR/dYeYbcpvqt40G0Mx4qDSxT6PGp3lvpkB0iCQFxWy
1VCeFu/T1LMA7umfmxxHpK60ey2bp30kkMbb7ReD6h53J9w91mGfGt2kL8hiRXUa7xYyevHu8PP0
+LjnnFCaRKGOHtrVXVEbzNqNgbNMZz8NSKdGCGCyAaJWZyZZPmjLwGJAGW7GgjdoNjpnZ4scRE/c
0FV19qml9DIpmS4CKuBkMFJym4u0wSTNHKLmPB/1hCxzQIrPKVx3kfacAjofP6C3TdfzyIJvlTsb
0ujY8iglJlm+rROvmlJaJhDSPujEjpkO/XC2YBiZXS/RUgb2GmYLidmXGQTIYad0rqXGsU9WMez3
azZ+qGNreZIpW91B61VF9lhoiX7AHAFFCwrqpjacJ/KJ45tsnWxfO+5wnKFQeaHRy22nquDqMvz2
fDEZYcgeNXziOYs3NfmTSviQwn1EVwX5P98zDXP3tZV9G4t5LiB2eIkemwj1WvzrLc90BXZGLcrh
AaUOwoc0DfesDdWNEa/ruuGoOM1b26zIGu08QcvxWmw+XpRVpLuAa1/y+WpV5UPulGEQ9anB1gyx
ZVllYWDsDW0xNy4qBu7XiF+VR/oGiHec6hZuJBB9V0ZqBqJO/Ta36VmfwvO0qKbfmMTO2tXSXGv0
Yim3qufUJHkPisRbK+V5dCr80LBhsgJvtepcUnP8YcNWpAmbhYz0V20FAEa1w7UbxTenYhuKiRep
abEaPzH3qND/wY/+VPNs+eq4jjlynqVysTNPFTEHfwycpe0ZTqvJLUnD3ic7XuIYwsoTm2grIXsi
5CT8zSLdmttt+gJ6S0EhFm+KRhK0oiFICrxko5V8d3QweosGu1mjoWbyqjVdJZC3xXfV16TQQe/e
mzUqSZzkxBpgEU/AI2s5464OhCB7ZfNvGQtcwp3JzgmVRi2az2XJl0Axk10W2Z9Rp9mBWPUw3aoV
7JR8W9cDs7ZVoMbKe1fYZeU1dBdDNShbq4lWs1XIUYIg0W4deWrGNxNRxePi3Dlq2W9LvlY+uFib
Td5V07ZiHx19xxygJBuPx5coReZfiM92cclxQHXvAUGEFVo3ZG0WOFhdZDseiQXs6SjNvGxY5bPd
8qvP+QXVFBet7juZwPfbcQhBfMagzIjVbHrbz2wY+12DJ7MGn38iyxC8QKLUuMsJlsoQKzsabuWo
wvlYdM7RUXW5mVTtpUnbH1pyRKZFP27WdDsm4M0VgvoLg3rQYoA5meBH1dZeJ69WoKXuTz85lVcW
OAyhbH91ufpBKDbo2qxuH5JFHsGUo1InVkJt6+8+YZ8kmkpsym78KpGdbJVZMsThzW/U6UeVlot4
TZvJbLR4dLuBzIkIH+wSs93Oa3Vn5oWzzaeMF4hcuAbVv5LrSEuyium6Uzle39fjJe2qBKqSwXg6
uipw4Y1aR2bsNVVTYo2ybrWF9HfhMVGKeSRJS7zlzApZ/rMrztmuMy2wXmYDUYrWP8Rl+olWLfJe
EXykfLQzgklI2ome4gnqPoTb/AwDivlQMAUaIo4IFFOsqFi6FwmuikSfNqPbxYFeKp0XarzUi6sK
zxpbxP16CG7N6DkAI3Y/0kaFEY/gCmDbcQecptD6XWiQM0jPTJLuUwQrTlmXR0m7sH2QLVfavHVd
SAtZwh1luJ96JUpPJ/3Dt8WjzLt0G3PfuORnoDZG9G1vGoOhwZpCZtrrfrv9ann9PjiByKKPX0P3
aUYgoBkfk/OWoyU0nRtlbqrSQ8Yfsn/BIhHP33VxsaxblT98peZXmn868ftIlHtB5C7HRpKyS9+W
3EgdhkkLTYEpPwfKnKrBP6h/1xEDrXir2f6Y/0gdhjnOIcgVW5j+GjkTQ2YSC8McmGzP5Tz1NOoI
YMsUQi0pJviCmEGIhyV2doqB+TmSWyN7ajCmdOpyACZyYeF7bZ15L0brEGfDbnTfFeSkDSpN21f5
OzJGv2rc8WazyscXmwPU6nqMJKe2RHs7E0o9OIGly6CTuFrTz26W4N5db9BTP7GxXkSkY2ofxkAQ
6E5EXylRBaP2ocC7cttH1yJdAe9fVX1hIZfusJfaTSLYrqntp4cebdMgb3TgW8JXPTOcg67GF1/c
iWxA4EXYB+2JWwSL+jZAim9gutpK/MRvKmBL65VRdulzwsqybhsskA3069iwzOkPacbNvF4PwK6K
u+id7QpncMR7uWq82W6XjMXqX+QNlOv6U4IQ0LAb3y3jPRQcEO+bHLgxfxlE+2FfWbg0W/1QdsuB
0LUAIhWTswVnJb8YFVRYOG9s5SEBfmrMz/KJ+OHuwfyt6OJwsoG8+67JQAVsDH8xIcWsx0CwzWMf
c+YCNbbc2mR8iKAWfpeiE/CW/oCiDIsUJ9M9dH3kzVR9hnZWsfYQaGF7XF1nZlPhB/mjyRM4FEqV
vN+12JUhD7b+xKKDdJz07DyW7+AHYNmMCu5kUicu6NrnhEKu3FWQ59X9gAmo8WL1iu7d0dmiom4N
0sNonzJrjXQ6DJzZre+QYa+IA7aTTfU65BSRl4Hqk2qlQ8NXw0KmflOnpyq+jfPFYOqWiJcqBUoN
YQEXdHlkeNhoXlTy4W8t5UJBACaxmxjPY7N7Kz55WBpEl3erfuFobfIgzoMQfEu2N5p9HXsYV7jf
YYscc7B8lIpRRycbGPgksnPPVqfwyiVwlpuaH5dol7ZepO8armmIQPInStgP/oVbyc4u7Xx+ZbXu
xQpue3oJwtYPCTQGDy49uhtdbkmwXmK/saEWgWrxJ2fk5jg3Z/mpHx2SJJ/zh+FGvC1rJ30L3I+x
L8gOlnMTmiBe23kbOic72lrWHoA+OHBCBVyCo0hGBV5ToUrakAjAcc2qKtylOp+WZz4yyh4lzLd5
a07+5OKa2LewcvD3p3sbXfCyL6lxkVThSpmxmxwt1LQg03mS1uB77agKjir6FwiHhfweq5/0T32r
kj0iSHSXBCSxpb0zvATDxDuCkmyPX9Uy/TK85DOHDqEnp8J9VleY4bKPVKLY9SOPlWy/Mm03jhi7
f2pubM4O5zHJn42w22TlL06uZl6/q6V9Z2i6KfQjT13WnU112obLPsufdW2X6wg7Nt0D2Ya4UfsP
Fq+ZpDcKeP54RePunecMbS2emykIJzRf8NFPYflQlOwIzUDhuylP43Jgyss2EahxAkFpei6uLIpJ
6piz54UNKZPzEQ3AqbdoCHfZjB/SL8odS1v3Zn0nKCzsDT4LdnQUOEyh4RV6nYIFbVM2PkQUG6ep
8eSs/8kB/yfCpYLvClk6d/9nSNyn5jmFX61SkSflO0ORWfzJmg3FH55fYkqMh3y6Rq8Rmu5v1z2y
bICLGAlPMHRn6xmTaOJHJaKQLa7iSTnif3Dzrd1/8p4bEDYmKIlHg6Us4EqQFf1mTg52vUV6gYk2
W4BsIEECTh8k6AmJDf3uiieEnGCS9PjWaOd58GT50EQemEbab0nd887oJPnl7KheyS6OmkClcEVh
DJgERNPo8Q2CniUhgp1Iz/HCbz85RO3ZLq9d4s2fMytPlgTsNBxcDhzuU/uIdxc1RRYFiavikwoo
MlwLieqWVCfgSUj020Cx8Np7RIWNE3XJ2e7PY7Wr6pM9JdjHd6lyN9wdQzUK1wHpW+Krrj9bjwlB
AQzLc/QiDwU/dsQ6/eg61GhBgSR6k9WnWt+IoNqg1XuKAC05njIH5bBbWMtRHi0Buxfe/kh5rvmO
5/A6d8gHlIvADJ3ThnoCtSqHRbmz9WNmHBcC2ZpX1znwutvEXmoXZ9hnO0xhazYAuw0w2MqTxlkd
J088PzK1N73ykKdUpdMzmymiEhzh4blAKOQc2lfCvRTdM7Kzqe9U7oN415Z+jl8RZEV/5obgJWUO
kamITXFDHU3m9H+IF8g+pMHWhA0Yyx4PoeGIbBEACrYkT1GfC4lNbwf4NZyhNkT0DwgZfX4hiNvQ
rS4cqZxlm5FmLfSsvdGe+F/5s4hvmK7sMmCy1nLHYAwutADs2IomHY8ZxRX2jcrD570Cms09r8YM
kMfyoENxZvT2tuN0R3bwof/aFE8AcDuvGi5Fd4tvrrZtGGpR8m4JQ+KVopKoVY8+waKzFWTv/HSz
l6fPWHjcyodfxDgpg0aEY/stE1S4rICxWxp7bfFQRs8XVBRkZKuLn4AgaGFh3abOpypqtQM399wG
Gigry0+HXdsGfLzF5GnOJuDWjVFPPDQqsbW7wtiNSKPNCnU6OXNYnDP94ExbjW3dFYylmyG68klL
4Yd2YVGyK3iTi1+HN12FFHNalGMcnVLzd2jxzB6LfD9bAaioVnssY7/SHqnQKXa9OvpOIK7WW2XK
yPe88YsOEeSGz9w9Lfdy5zMIpgdndhMjIfBEd1TVvVqhlNsrXH+oY8MLKX0rBDs/ILNhS96+pWRd
L/zzYMBT6Nyyt1B99Lqel5DEi0N5cA2/qq5rW2kj4LH3KDqpA4bpxI+tKBdVOyj9sZk5PndGeoc7
NOK4pEv65lWs0UxXIHeLwE6vShwQQTa92c7JlFvthc9iatCkbUV6Z3ddtZAC1x9I6/xo+IIFY/B2
4cdskSzsOa0NdxMZL1V2CJlvNQFHrh763Njc3uNw1xRChS5mQbmJyCXgR4Ihi56fgqbiS5AyZfIG
+DFK8JCD9II2nAEKdMJl11kHCxcUSSnighyiZZBj3rV2+8XIz1jo+7f5N3eu6gLPo65H3ASAcEMe
lQXs65y/MIXhdOK94aLlDaFC0LRvg5iPcrxG86XWn6hiN4X9rERni//GLKInk8Daa7hO+jc7Onw1
Ds3mdrjF4wSwiLuLKXec3fKKsO2b7ZxrAnc/1OgZiwTRKLa8m3Wgtc8xXzy7LcZdt64R4wYOLyan
eIuODvFlXJ9Sfmvygh3Ldq+UV9Qm+Spd2dgkHUDZGm54j5y/ESex/KtzomqH/lIH5gflCe4VbYDG
gJX5GB4bHO/WOV1ORrePjEtJ86gfTOVa0JUz1KxPlXmMTdOnq6wZaUVn2N4an3Lup9qzUnsMNmXl
84xY8xvMY6M7zopf2ISXMJWmH6Nr2y4WaoAthgq20AY+6H+UUA0uQw68gr0vqiomcCgM/bj4iDu/
5F/jPhk2GfIufOKf6LWgY+BB0LRXy71gIkbfzHM8IMTBubAa+HuCHLK9Cd/l1VQvFCTUsXoBl+ud
ypZ/i2+meOKGboatpnq5saGJZ9DhkieK0wkYOcwH/gTigKv+So4o2n8s2B6PW/NN0Tlp868ke4IK
0vwqeWfQmlE6uozNcmbiS6uC62mAhkEYMW8qvBMGTkAx8hdMqDzjTvuUfM6INBH/yafw0D9Bi0sA
Qb7G7/xliKQ7n8fD/mRBTSWoZoCYN/NdfWXwfESYz4yOOzENb/IKQBOhBKa97cT004I55+XefCfa
Cisa+vhoS5NR7eo6XS+QCatPdVIaFgNiohN80jhDFg31R+YGEXIfAQCl6uEdVnAjzQqgJWqIpD0Y
OBk6v+8IrMgbGDgkd66BPUB5evcRc5IHn40A+Ta/lHnNcf+gp+0hKlgx0yD2aD0Bh6wQDRtCm3mn
/gKgpWGRQTO/sS+wP+t3Y3wOlwOaEH55ruk/TVOg/eTvRDsiy9QvKzjhddaOSxZQPJGvpFPV1lv6
OE6MQvEp8GnDYdsP72nylP4JHSBy2F/ALRC3vD6ZJFVQYfOJgCuxzcBaYZCQfnreRbSdFcFJrYda
2nA5awAheK0EUHob5MV9Xpz1W3LAKuveXJNWhwBFJwIbjVA6PIvhrWLeiIR2L/TfPiOcx0ww0mM7
6+/akAavhvHtToSzo9aIrrCtkBZoexSipGCdQIaN5s2Zn8g6i/EqLu2fhvWEekl5omJvCm8KgxT0
DU68NctfB1ZmzfRKdsoR9ee2pGdLBXJDi10GaqyDp079pkdV0CrDWTrNleR1AkwhoYgICeBWOn4/
/YEzQjFXbcWsffXudRzFC2lJJ5KKNyH6VOXW5GdJoYHyjUIV1vajOsSPxpprCaHjObmGdb8l/AUg
3/IyhSDhtPBkLSc3QTJUDXBN03Mk05vWOJvB6s/W1DwZ+Vb26cHisMaWg4ioQMyxLRhd0vgH1RWM
JeHp0fSkdplAlOS5QnQHTCJjC2cToUfqSypKq2Ss02RZ7RsTcjBV739DrQUlPj11LjCcXIZPJBiD
RGYSZlkKgKQ/xKSVFDkughQyhNiDXYgnaYCR8fOmIYSntCz7TZcPFuA+9O02e9hIKS71MmZnaVLR
jLqK/inV6x02+1+9NkTgYk+xf1B9ol7RwXwNCW2ThmcjmSDvQ2Nu+oeqx52axvduRpk0a2jESqJv
TC71rFRBigr6QiIT+ogTR4ISZzXDWUgVq9cHyfySMf9a/tgFpHlkk8Y9TWp9DzxC4bkfloC1k8+A
zzotNqNKY87QBM81O57k72BlHJpWescuYMFwjLlLSI2EQP5s69FDpPySinUXKfpG41TW/aXr3y2j
eOh7DFXVYmx1JpPqIPVd74oHDRzF1dTVHXUiVue4VAISbsHfLalBy8O2tSvdY10Q/7WEGutlu0d4
HdJ+JoJjXoKVVLMVjTvgM5XxQzh0ri8GxNdpSK554VILQ/WQzgQJJvsmINHxbD4JlmT9b4zAdLWn
tDHqWIBjLHQdxiNtds/Jsas7TFadHMF0WNl+keJvFtcGYiCkR30esS8lMwtE3mbQECllKA23FfG4
G0Jd72nNBFWWKF9iSiRTUMFqbmPuVDQwkempjfskRvfAEmGmty4OA/xvqq4Ym0yL8J3lEX3iPNNp
NQXV+HDs9fRNE2DSZ0UlW7WoR5RbrA30AvIluKoXa3XmGr1lsl1qrguIcsP6LjpUTTDfjK3fZOnZ
NZh7Kyzm8KIxAi3BR5ih8aFl1t+8BNLeMHZnaVN/LInJFYIQn91uxeul93tZD4+kPa6EVcLNcpau
ygphWes1Q/+yAFQUJIMzFPgH9pawIuQT0PuYZ5cxGQ9ln4bHgVm10yKwirNXRNr3BMzu6JjYbWaB
gWmNaY0ID/FmVJiycpn2Ve2rkyFsripuDIaldVfER2m33OcKj/PovI4O3YLb8JrJ3vozOkQkG+qX
mlBNAFyWcAoOWTfSBhEEsrDgCcpcWbwYVMlG2No9erCBJ27KKaPWwEUV6kxsY6BF2KPUk2MpBQCN
hbjJbnohBZDZcDH/5E2ecplmx9QRepBpYvZAYP5kuVYGYpIFmrA4GAiZC5pqDdXtmRGUjmJtWdrf
w7FxqBdDOhntXTiW46ksYAJN+HM3nQkh1vE652UwjtOZDGBkGlPzsRTgP5uUu7hqaT645rKhwDVk
PU/gZCOXy77CLaSPaeL1nfT0WOhXcGi/UHaR1WU5NzNbZXsskdCJibUCH1aIUkFh/zBzoNhI0nHt
Fx+tcicTfM8h9wvV8qChLwbXLYstEAaYOAMdWJRDFBrSXTtH8CQok5v0ZhY6dmP4+hqrc99sK54x
DPAAKOsgH4cHJ59v08CQKRMMerm4k1w4e+NRS/JXpSSBJndjnC6MaMKZb2loIFK46cGOsDN32vyF
nH434oHiJ1Ov1hAxSpmzq2inX1Nwc2DlxtvePllLemoE+Dfc7DIoleLdThgUsNIPZ/sVuo2ZoJLI
Jkr9OuMkiVdmRYZl2OAt3NhDXnixzrRYCMgI/UOYIzKN43UOJBLgllRIxTyDjVYe1iTJMJ3wdxFG
yAVIZe1eyJUIqcfaBs8vj5BNbjBT84Rw+4z5DvZxwKg9PI62Ik6XwiImB82T+LuzOrBLNkOxFb+D
AeXU1vBYq3VzX+Zq16nORp2yZ8UgezdOGOwafcbbbjmcqvmyTSV3oG6PN3xujGPH8hVUdn0kQfS1
rSrGgoxpehOSbszlZhIsM84MjiBGXx2bhYahEfFhVkzerdRXJdZAvZk7D9rOs+IqHx3Fq07XHVIS
4O09ZtKBGJGZr+Dnb6Oh/Ym7/tMSxTHF+mFN1EOFuYKEt4Zjpuc1kGQ03hqLCXAT44eQIPWcyUl3
K9cVYKRXT+UHXjNMfzQLY9o+NCUTqkwSzVLXd1LGfz4dtQQjO7Ol0v6UxFfTmsNcSuvsbcpo+XG/
eeVg5huTQi0H7oYImGbbJsMDWbq1B/U8G66nSQiWqKAStczPY9K9c4Us8Jmrr2Jw75EulWOPWrIL
c36fqIkBX/DKqGybTStyWL7HByxADmQ6ELXuUJ4rIxG+O3/0uqh8y2CIa1nNngRY0B4OLtc17bvS
ssNku19ll0Pz4yRLICJXY/M9h2PHyT3QQ6fP7CEfxzn6FlmEV4QcOE/qDHbHlenbCXtDbvx3EQ+4
K6rGK2ICljUzem20DI/XEDINMjEogXy7kmTdkLtzy7gwVnspW0LS4dFJWBi96u9pDA9NhfBJl8yx
imi4iqLtdyWvj2nGzUFg4GiSRj5oZfew6Lqn63xRy9CVXQQBCUkEZCq2fVE7E5tCXGBCn1Q0Ds3H
AlG0F9N+CGOIw0XskPeJ2oX3azbhzYcqnbz9EZYK8H1j1zX1WxQtf5FU6CxYWFigq3JQ/s8yk1uJ
ZX+7rLkpGsqfvGPrIfNn1DOMSDIETdjYP4nuNjGMjoz1CJG2KggJHe0GS/dzroqf0QJzV/OTEONL
nDcGHAALtmahpRVAXLrYSPeFFeqe7UwvbsRaqqv1rzEmlRfm5adEXOS3FYNqkrh9ZwFC2rbMctsi
ZIXO6TaFhGzX5TywPilfYREaJC83L6YcomBSqitoGu5J+a2W2eBzzY9EyZpvZmOe4tRmVaKlEEW1
rj8VOPskV9reInVvM44lKAUkg2u9xt4GIGi6Rn6v+ESphPfeOVWR8xtG+dMip7NoHEQnYEG2OFM9
JW5PmgDJny39uujtCNSLxc5k0pyzeDGs6CMvfwobgexUHCJ5j9sqPihSTr6e1ygDlVeRMbNUcVVw
1XJto8pF/qzbzo6oAmsLCi7tGf1F075yYTZhqUtxs47oSkqWc+iko13+ZfZ24Y1JuY+SRAGX03q6
anw69L26oiXgPnh3jWzVSUXOyAplDCKyAFERv7uaBFA2RT/1igG1I0NlgWj2UIzMPaGyp/n8jwzH
JaNaMjr3IXT6B+FGGruQd3PONZ/FKJ2lGb45tX2Vncq8IiVvwr07JePWpuu+rEe37+lkkvZ1iS1M
vPPNETMzUh3UxaSzM1fTICVi17J4IqfuD8h1vosQMlDK+q+V2rAXlvTnmnmT0dwBvZ2JDfuTJeI2
2vEZadKPVMjLhrWcl6euZBorTSYlkTW8dn0FJBITyxTJd8Ohmlwyvdvm9nttDeh5WJqCF4e5SYc+
xbghrIGrW0kj6FUYLyITC7uIpb0VfFwtr17aEF3UmdDmyx4KPhJpKuGU9x2mWB3/GZd3DSCC34aI
versNS5PlV5ARlBZ8AmL/X+nthS9xkFa6xVfqTnOQ7C56Cm3HSiX7UDlmpUt9uwI55CyLC9LM4FN
dXE41zTPKS5n4Ce+leg9S9oavTVwcOI18FJm807tjed+HnbFgj2rBWbJBy+f56m914U4xjotW2ey
LCr0NiCJw8D3AGxa9U2lfgMYsCULm7DwiZwfLZpx/6v2ocbYbKksVxrpnKTMQxYts69UDIPqiQ56
HGkm3ASy2WTsDK30hjRNrxBEuavixi+IRudAm4+D0jdnZ8TkL4QSeotpI91HINNxM3htM313UoQ7
ZMAleyeXLU1RtydrxbmhbSJQArq1XbTlMRRY2UudpIYm/1yG2vUMrHSZEh5Ue7ACVSsZphdNgzaP
zxrHobIzY6s5zZPSBksTnjHuSkLISY3qDGAojkXMKqyHqKI/m9KTOpHSrgpxyrryyayWg6W0tW/O
cqsqY7m3x3ztwy+tBv6Ob+8T4WG9RcM67eMeUocxKt22tSuy+hB4lmMmzji/mABn2YPZp+VlZErn
uMU1S9T26JYJgix7ZKZSWTsocGdFxtFR9qzaHPu77JIIyG8z7tPZOWkaXQhB8OneIuSEQcUC8AyY
4RRRcMcc6dvaAM5ZTO1+MKS7jSYT02TPoE0nFuQpdum10jhRj0jS+vwe1b0XmRMpTolFAJ7tDADr
0ngPbpMLszafIDOMe2TH+C4GAxt1qVyMaHYDx2UskSf0P7h3AQWo1l410HVWOrKpdMly5MS6X7ni
Fhps+FmE70Q2zrd6fb4lx1JT4SbkvJZ+O1AqqmFKs6Ubu398iXIiFtpKWEfSPBpBkZ0VwyQWPk1x
2a0wzbYtp13eah9jDZO9buVvF05PCDQtzjWupdQqyMglBZiat4JIsLDHglue8FZyWOn2ionhT7LR
QU2mNv6gtgAsiumYzYDHS9EcOCvlye5dL+oBxZXAIL1a1JQ6ucj29uB8yhDe8zClYZAAVpJj1G6r
dE2M0kTHzTwOZ6EPe7KQ6U+UgokgjFqU2TpDma46GEP26RSMbzMNb6lKEoFK9omyUsmqKrxG1sIq
MoNypFcpKgwQ/iZwKyzp8YF8qvxQrf3YsEpw5w6yRSg/lBWIOANZQZ84U48Q1rwvRqy5I1zG1Trp
JS2sRYtEc1+ZHQS8cMe8cmKNZiemeLEYHxTChYhvdp9tj2+EOHC7V+xP22AcUermp4EcoWjQjOFG
H28ORp8TobodH1G5G7TMPA15i2INtFdQMV7Ki5ktsktRKhjxDvwN+7wF9TsuDv9fYrzMkzo8J+W0
R6dP1Yopn1dH/gqsQU0rfnUU6Xuz26sF9GYj7b5sxX1zC+aEue4ASjWNl0Ea3yMyWoJtd7WpipM1
RcBKIhNZdXLkQ0RfICtnI53xpSlhXyPAuvWIBIgBR0/Sje+NnEtfF8TMFaaA6wXDO6NWQWtUbdom
Ow9hRur2xDrPNJZf28HZjhc+Y95I4VT11W8c0iLOHHpB1B7MRHkzWxOyOUpCQCuOv3R8vxID8jbU
0f8Pbr/vGkIi8Mwb1P5bw66Ork1N3GQMxDC+gRUzjzXOzF0+RnK/poDHtgBmyTccLst4S030SUI0
323MP4NxxJwjnSjw4zLGaoMBU9fU0mtLMxAZO22VEUjU6kdXYdIcjas1MhQnGuRmsxgnYSZz4BYF
zFKXDUk6YdEKNVzCegtPTCxsefWkY4WOVLiDkLiwtbbdarg50cQKhcVqY/JouQTylWXI42jlb22Y
78mHTNUecAhGOC9X2BCQZPCwKCjPoJW+2cwqKLXsvYP1Tou5uW32YmHXhvvE/rTU9UOraihhUXhW
i/6vnaj5AealxOKnhDPNStje3DGcbwQfAcUPVbxTgrnpnCeKbzM8RLhCQExFncaw30H8Emb9OZcy
kD2wFxfFJIBhuZdKfYiczgpMRfD0IT3LiMwrWzs+dIz2BOvBxenl3loTD6SaL75dODrZmQ7MK9oT
H6lZYEVk+ySjyQQDLILfEdnK2jAnBXxajmX0t2+j4pXLbKcRbrERpb1qD9Vyb9Gn6nll7fOYfaQA
81qmNs+sGB8HbXopkyV6dJ3hkb8albCmRyzw2jfu/eilZ0oeCpoM4j7dKNzhF4A0sSbQ5BO7UYfM
bXYZKvkdapjv6pZDolOTQzMPsHerABtC+SBq4i0zBJ6K6N9dDK8s1yMCaUy2eDIk91sz27cxZl6e
IXKkjatNb0m7xk9H5gVhA01H1EjgMA5QG2IeZplA9ADgIw0JyUDMQSIgk2BT+4x7HlN1qMNNbpiA
qiHnLoR/aqrhS51i0qlclATajoADG7kIt0RILGdhNTwYCSbxQYxPKeT2TSnUp1rSqHfJdFLqFlA7
groyn1qiOiBbYRfat6FFNOtMdkxVPDUiNBk/Il615ulNFNq8Y3Wg3pVBtVeuRYIisVl2tgFrZmEL
AKMUu4eyBkUWS3vIHbYKsYvpBf13GPzfGsL+P6ZVm4Td/c9p1efk73fc/S3b7m9S/kto9frn/n62
3X/8G9YtQ9eIybNUW2gGOO7/Nny5/47dy8FrZerCdFXd+CfDl/h3NP6WqZqu7XCBC3xY/5W5h+WL
IQBTPRsNNChEU/xvMvdc8v7+xVOo2Zqtqg7SY74O0V5rIt8/RVb36ujaaiM5UVZvJ66Z9tQLIzBZ
x7pV+TgwgaEN7/pgro3WN1FKFVZBcoOFNL77T/bOozd2IF3P/8V7DhiKaeFN52611FKrlc6GUDgq
5lwskr/eD2dwLzwGbOBuDBjwZgaDOUndZNUX3vd5BX1fN1bgUwn0nDEwIOqcQoRAmoGXWROLjgTS
zxxGQanVoI+cyHCqwKRlM4PIXn4leXkI1bANCkmDAMBWOpyVhedeQo+9ZgZjIe25tqAAG4FwDzKc
HdQn3qksirfRpeZJhwyLxUytQ0Gzml19bzQsMOAJ+gc4wmWOcgJk2UICsrOnFMk7XnELO68IENIM
wVUW1S9MOJbmM+LDoXsUJfXJWMAE6WaDTRO5D0c1GF9Nzozc79HF2P6xTiFmer7rscig8wwYqjqZ
3kMlEJepYZQXZ/R6VjU+hifDqJhumAtvx9IICRwmkZXBHCFU9D/R0swa7HpWtXFwDezg5TjeT0Bt
cjla6/+7r+j/u55N3rr/w3usxr/FV6Va+e8vMb/pXy+x9w/XDgQvio3FkhfT+c/gefcfviNcQfJ8
aDv+8kL+p2vTNf9ByGYIMZQHwSaClT/uP15i3n38AD7HQihg8QX/Jd+m6/In/ftbzJvLu8tJE/gm
flDz39/iqXZj6SguFLsDTzxmaPvsnjuygKswNs1dYmfVIQWCDlSUCbRVIdAL38ZaF4eU2mNb1Eym
RDwQq8UCb45Eucuc8NuI2rcYZiASbWbyXYQcUnV5w1IsemALgXwCVGtVIS0wZo6A0M7xNXVPOus3
0Oiw61lIKV0HNHY0frSsKJva/JE1Q/w2XrRqWCqIl2hYWQZu8luaBDspCMBZX22tePEeOggcRPBl
EXme2JZ9BDb9VGPi92LdbFyp2y2wgpdu2XaRTrE2jBJ+d0RzC5y1zaNH/5/o3TzdqMq+0P19hH7y
kOThkQndnoyHA+aee4BjJ2MOy0sfeVvclwNMkIEw6Uh+qC6jDSmYntGIlA5zXPhxK1J3qm0C02uN
7TpUHAJhhRTTQGlVSkreobDxw5QAxCMsHmONT6Cu/B9rJMc7kAg7SBRCONuLL0nhRbdohgdCuL4U
gWAE0WUO8FTN3NWtrjJDFe/85gmxmWZ7CyfzK3aE3re9JiIne3JG8nLo/3RjFTsVLjhoP6EYjCuH
ZRXqEQiSP7lCKK1iXVHQjR7WokV1Pr0w1Tvn6UOTSUaLpXjP0QyRdoBSh0BvIrPSjYh/fd/8wsII
+8W4ENJ1zpLmRqbNvANYcutG79UswGTUc4SuEpHGVsocCQI/qAbhs9OqP2fW/NNG5YX2+tDSZiQM
ycih3HqOzweIsZdNX/CJ0TD6CRU0oK6OuTT8G9OXH4Yy5po7qtlZZvCWiPaTVTkfj18/QgcnKKOG
++caPPOFPev7skWuRU0vrgH8FqycvYAQj2o9ZNMPWqljEgwaJqlxtGr/pTTJFQwo3aljkcVx1e1a
ei+8PyTQ22aK3bRdREwDiSi+tfWI5PT5zE2Dhec712W5m/v5FRascYhtqEvwV3etOEpykmABnZIJ
TH/n1lc1WkgaRmRaPSOZkj2Rmoe9HQ6L3FHv56q1VnJA9NaKl2bE9eHW7aszgT4aBvh76XdZT0++
rQ9J2Lw46UT/gvw6J3VrbSr31VPVzQTktwYbfGp0CGQwu+bx8GrjCwk07Aajven6TLzIVmTfmFGs
9TAIuYNhlliIEu2InAFhe/dD2b0FAza1onkN7Z7cVXQMiTEdkggNhIhgIsbW8MYthTUPMqWwm+fO
algAdsN9v2gWYtoS0HaEWHVfZb2k/NE+1/Qg7vLPToMcET52OlOhrgqbD9yD+9Fheh0/5CjnImJU
V2mOIY9x31Y1KbV30P+R0I/4eDazm3xmNuPEDrt4Ha2ppHFuy6A4qR4dlpTEmxNy+dUOxHoFwDzG
TGwNWb64ssM9GC0+9WY/qfSzyhh25qP7XebQmGF+mnThlOiT7y37jvAisva9tUt7Sy7lvVsN9h1z
xGM/Jxa5etBB+uldapT8ckS/KJZ+T8CrHvPPFFon4QbxGyFYI+brtNuGrfrIKvO0DGBzhEdpMTxK
QZ9lNAO2BKQlA9nmiohIYJrzeRL2KZ7BOjohOSyJgblWaHFPJxJfLKPNDoAU2Rnw/BE7Q3QoQmb6
P4TZo8t7nLPuwEQHsFjPYH7isXg37hNeB1ZmcHpR52zA5//2GthiqAXkXq957iHz4UsB4OLQVNXy
JCMDzauPB2QcYXunj2OrjDUuPrnC+W4/tEWPiLVCbN6dyrZ6Up6FHI/vo9IVu+n6l0005I8SXM/M
8C2ijkqG4E9nuh+ZlF/cO+fIT56gzODi0fOtQ7DFhzlx1XRR7UHBFLtsFv7WoV0mSqM+GGaGA6bF
aDszulhVnU+/hPXEbRBdpFmZntdGS5EK1XEAqa8I7Gw887kMPVw8hKNAoDLfyPKk55QPPaWiU6CI
ga22tjq/OwZE0g2h+eilEJeAj6pVbEbXPuZAtubPKR1vlqVs2jSChnEo4VJM83dQVxgqYyRWGe0Z
J1C0C6Jh74G3WsbJJkOWele5sKEjsgqBfWXFOkgq9cChTK3XJGeRkWVnWO0xwlFaTw264BnJh4Ed
ep/90+dMrHNTU2vWCIZtn9WzPZanuNX6wSn84OQ4FOOFGRzwrSAHDaqWKSvasg59M+bi/II2AacN
1ckGt92da5EWMpg0t05635pKk0rQnNSCDbPruIQeD5X5KQqSxyTU6SmO6w8z9N7SmCV4U3Zy38j8
aNfhL1fBAytrSv3qFhXonhLyFeGNk4ZqCaK07PBTlt3FS5CROoi+Xqs8ulOGeiSq6mdOg6c+s4lH
UfskYdhsqfRdNoD+bInRIlHzi48hka76qDGI5AsJXQbcpD7BIW7tfCedsMDblVtp9NjZXXWdTa9A
YjHfoZJA8z1eQrCZkB/ltu3K3ypHCxnkLZwlLPYIWBJ3b/vRd+obmI2zYZGbfQJDhzYPxOWQxr+u
lO+4vTfp4L1Kw0Fb4gywFhD8hf2ZIG4C7kKkYlXYfYSRwqFqkreXevqaK/v8/2t2xvz9dJvqv//9
v31XqsRJeSWMoPr3Htql6f3f1+yId38grfxbwb78jn8V7A61NwUEMBU3WApi9z8Ldtv7h2cFVN4e
5BTXcj1+z39gVoJ/0IdbVAO2awlPBDTk/1Gwu/8QSyceOiKwljbZ+q903Rb/lvB/KdndZdNvm2w+
+YtMJ1j+//+p8Z71KGuvEcjG2H5CXHYMSnbKTpyjBXriGvOekzZYAVqcS6GCUecACx5rHCNIymg3
+9DGZk1ymt82sJ/GwUFahJXNTkjA9CZr10UknfMTYTxi3hSaBCXEmoUmbvl7L5YRRO1uQyYdKMep
x8Fg+48tpQzHPms3HMxpHfb37TtiRw8lyLLnJuotEoXPYm8Fk7jEfcRyrxvGoxF1zcl0fTT0pDC0
EvMJgVJvxjOCQOwRmc+IXJgQS5j9ryGOMl+rJZQL6C18T8ewN8bDmDXHnjPZG2aF8qj/K1y0fAa+
jcgqf6rcWgRe9aEM83u2t0tmpv6oMYBJtK/e3N+8PnzyrP41IVzPsmIy39IIsG30UM/TO5/nsO6N
llSsJnlJmYgigifvdJhWI+zF7RJxL+16B2kfoD0Srk3e4k3MlixO06AiZ+/+mCt5sQMiKR1AFPTs
rJXRvFRp+d7F1UeQ1g2C32Ed++wM7blDAGkO70NNhF6pcfRLiNBO6O3iCMeHOzZ4k8g0qpR9Kv2/
ItjKOY5JkkJcp8aDFbSvBeqwFWqiFdtIAe5BtxvmfDdVN/kBsBNLrAYDScHoYCzbHyuKnkej/HWI
rl5GLV9N0H9O3fQzofag/D/6kUkMSzSCKjGpd9tuyDYxw3zU5kAT9IR6i3YRcQfKK6Ci+IzZ7oy4
+nqY0Sn93AYBthlgkHcIZx0qRDzzSMyGCSC5ccEHtqw2Mwvma17IeY+1amZmDi/UuyePDSBVtzg/
zKHYZ/Z4VOnsHOOpx75pEdI6smI4VFLy74IMCd4TNaH2YRCZnm0fIDx0KzudSamv0YOEwaHvC3uj
K/bBQeA/eo3GoDlnH4MzzyeEYdj+q3YP8JXWlB9r3c+klxjB2zTNX6XLNrq3SkrNEuQwcGd7Lex6
YkgFi94l2G/buty7vSvGdepD6svN/qU9S8TTdVGiBfcGxONp/6bn8Ts1tXEpCiZUhSBRc5xtNq5z
3l5FpP4I2qt5xFXOTrJiL8zzESK/KycmaHbp75IRGk2o2veiL94XvXtjUmCgmGS+OxZvsMPf5rYN
N+bUtJvSjE/FUwNL/CTQMSG/b+drPVVUwISLCD2VlGpm+uAM9lNl6q0fFVca8FebnXg6JM52tpfw
7N6vdllEqGA84urxKuds1cO5bapfW6tn5BrZZk6QeDke+LzM02c/xlqqPYoNxHG7JHFPhhuURzbz
CX3R0dAieYDKtqMAvcUpwYx5RMxIBrGQBFQUg8SQlSVHVODnsPfzUP3rP/oesoM/BXTCAjG2wnlh
l9VLX8avCuxnhCTcmpxfVdQvlkz+5lFW7NPBbZCLsi5Lw4DeBhBlZpISULSAFoD8/OkredLtP6Hl
ZFeB91AW00w/Q3Hc6H3EM79qR+AXYqS78ZzLXHvPYaCT9aRw7KZlsfVml4qqXMjmqI06Mg5QjFyq
UH4abrfpzPE8WwTBxLn5qZphDQeo3jY/aQfDSVPkbGS6+Ppt/ZDALOhq9zVS7ZfvTa8KoA5/TXby
g16eIHodBYbhiNPD6a0vrHJOxeygt+PxVMf5pZ7iXQ1ZZ10xRiLbMjoUXE3rICiwc7I2XkdYZvMc
gUudk1kFsGQgaTU7+wE46ZEV+Vgqg7mHOIWhukBV+RySCBDoyrUW1EcSs12kAe3d4hbbyR8HKUlf
9b+aGBBOsOwI1sTSjDbKRKhN7Mx3EHDubSmxwwbYW5A+qmVDgVQR4AJafccTxDB8z2mIv6SMeyJG
wFBYwmTzyUpc9AOp4zj9jc2Ym2gjE6LZpj7aFyr8CFAWrP2M8MeU5MXthOJgJQb5CBl1WncOcScI
2VlyS4pCmQxsoQSzrNZL3zu4zNFMX+oUuGogqzD9gicCg+EGPzAMx+oYyZbfGqQXsoVZCc64VwfM
SIlDeEFkICC2++J3TOxb5OBTGiXsKjzGTvQlTIwX7WCTKcOZ2Rc5xrEQnXrdsJTxsckV6smwZXoz
VH4mNhWgiOjQLfnRDBKUFLAhNlDT2+6uq/3Xeii6ddfj/WCH+2QBqGB+bIDUNPA2VtWj+it1zXQ9
10hDlGMRSOAj7E9Q90x2/2EMTOSHJsMN4X6zum+Yu3UIZwAV+CmWnATNCYDzW12DSCCrB7KkT76F
47xPlvukOsR8ia6fetW+eIgYq6VaIAS1GYuTkYzpOhDNMkNjoVnH5pF2mh2A5hUMyJ7q4/AN6CNj
lkfND8y7OZzFZH43WXvw+OEP7PoS8vMqJlDtl1TA8eM7ZnKI8J1PTyKXyQrzjQ3sR90TpjCEV6+A
e1uEpKb8pNCUj8ngfgWo252UcVYQA2ojNaXecvmKNn50YcZeCmDfliwuqKPX7MZXpWbm/k9mS1Pj
B6uJQ2BxprBGBeTs2DEaIQBucew/xfZ8cQnthsLvH8b6NrXoFhCWR2sGZotMHj5L2LMQdUZ6NoQy
CAkCJ1oPIL6aVhRnp2Kh7hT6xtbaPaF73EFMhXwRH70EZot0hm08I2M35kdjqB9SgQ5gfnDbxFpp
DafCG6aRwQkOa2SeO0cTIx9n9lqS47ytocR5VVcdu0kdgrh96vvlhpXxW9WAWQnZblism2UEQamH
kCm4epb0Py0dfRjyOFl59vwkPSLGM8uxtqntAtN2igWfRcqo2z5Yk2Ux34vXumPRCE3wZrTWTXQD
HBpgz2VQ78be/CJm9KedGyiww6PtVT+k8ZwkyrVNg10hTNqLMddXmll0M/2s1rO5zxpStbLc648y
qx9Lvo40YizQkwmZx83aHpR9cH3jLh0QVfHRdocyGtdDGWwb8j5BD4EIciyP8rYVPa8NpzBaKS70
YmMDPJr9F8SZzMCC+Ddsq3k347jAESs/6mjYFGb6F8gaNWFgpJzt6ionZA3EQgBtYUWOd8kSsEqr
5jFIDLANgY4OIk3ghzi7KeiYLOAX06G786KGp9WlEjR0eru4HYao0RJnIGdMMeWFS49Ma9JSV76c
xB6iHfpvO0WsH0PUNSeUGS0Ynb7HNdUaGoCBj5ywasjn1R9lEvKvq6sXh0hv/AJLbcUc3BgqsixS
46cqkdp1/osiZCZtK56y5ivsX6VNN++kWbRyOh8Ts9iohtCAVFQvKOeMVav9X680icKI493ow/9Y
Et3dElddnFVMq3lK2NexSr6oF5XUDFiqjw6xc07B4471sy4TEorsDwJFS7LC9N+ZqYLX+6tcmTVG
7eTH9ceY2OSwp9DlBWlS0oxlOr3XuEOOafVN/EN+11pkV5s8v4Rvdue8wAdRU8TgkjjparojpCFc
kqcAvMp4JwZmvZ1ZWmzogfO29SY1iZUfLXbndfSmbLxKdYIcEbHSLTccPNGlHvYYeIPlTvLIixjo
D+ZMWZtw1EzLSrVPpcf8AojugA3KmdQnsROki9xMAQQNdSf6thHvXeSCUBJTtNYBUkC8C3cBhJMx
g2DFhha5tkl6TeujBYZ0h25UJ9tGRd9ouIq7iYgn/lZ003qM30WSPk9KbNKGQ2FCCLBr7ZQvMau4
3RFlGnOXkdOZvkSdd2bwyALGNL9RMOu2rIi2x9MAbPwtpUvjvBVgnHRzLLwWMTNJt5mRXfzQObop
a4jYG1/J8rRIq1nLdLhvAbet+oD2CUHijqia4IhB69qPlC2MaSkvk2TYSDCCMM7rTWFP34lYIJue
uWNBkCE35fPWEd9ZUwgAcqF/NLsSWJmebrGTEwmW6LN2wgxrn7cFqFw+unUMvVGNp9llxFeTpOL7
zUjl7J1so2bAiCx20WegZRgolVRCVtWQ/arwUYTT18TzXs05+g5yjzufwaTMq1fTZljtk524wXED
J5oxYdul6Bjy+payh95gLsK2GLTIixUBG81ipRcXxyG8vS9HEJnOc9lxOWSzxH+X1scRp46W6t6Q
qt/OTGplmxE4rGL2WKD9EmjgVUu1M8zh52C+p9nEZqRljjgVCYCJmuRMdmVrw6XTs5HZDhjBtMdc
J8iXx6GgZtcaVyASIzftD3PRmRzo1L9kUy2/wmr1XxMsRK33rmiuczC9RozSzNB+n5Y/ZnZq9Czs
h1zHmTdw5SWWZyzkqhnbHSbRSIQSobHP0t3MIBpMf1XI1xnWeH4ZDayKuiJ/GXfMuouzO0wcal/A
uJE27HPuVtJ4eNpYdmeX0CjrTeChsK8nz8XtxinowG7SrCCcisYdN9z3EFjXpoUDo/lCVxpERYyX
swbkSFOBiJDNPU7vGSVPhTo87/HF9tXwMrks50XQ3vfwr9ZTCXkkJvFHxxPmxP4kAgyec7vrskls
bCq2VRjPcFsG3LTwN9dOIT/NCcVyiHylqCoLiz3O5iV4SESCxKtRvCgmgRPLKKYdYAl6lkkLtZCL
vzl76S88ub+Bi/y3R9Q7FgArsvjWe/4To+/DpNXRR1ga5tHPaN/8qXvI2vKzRM6fsZzlzEWUkCGt
WKXBafKrek+RZlN2ckKnRnopxhWpCuzs3OwtF0y7gZjtGlxA1GmTPDZ9+peBBIdL9Rox3AGqQLeD
hz5lqg318YNmFGW/zq8VashMGC1u3r09t7x28SB2XV7sWaC8jIH1d4pZw8U6raDk9sBAqu/MtzcK
GkdUgAsSi+VoaN/hu5VwLIqbYRrFJvfDfTTjOmMSfqv7+QXVGfyy+mNZ0BaJGR3qzNTHYPD2VYB9
FaPQJmtzgPhUDIGBd1r1j01aaiwy6qcoEmM1USbHPAFI9lYQ7njgBF+GrpapOIlDrUtQawktdCM5
oxoo/NiPOOvGuEBG0Qt+aZSfxujWcJBjBMxixGfMwLPoWwQO4Y6zRLi2yDd8uUtvaOeKHZejQchY
ufHS9r2XFJIWK9DMtp4QxX5UPtapud73piR1PUW6hA/ERPKNvTJd4JyobNbeGL06fe8QPkE5jl3u
sUA6tdYDkRF5fGcUKOXwBRUYy7ONa29T3yQfyXFwP9Ey2TVIKueOhp0NwZT+RnP8nFbDNskItbJN
kHWEuBBrgS3BKq/Yi+hb56Pi/TQidQGTek93vJrlfWy8RYSMILY9ldj9C5zFvLj3jMLOoUbBGHXI
U1yzv8UDQNI5uY/bGKtn2FzE4hkjHG6bKPZ4QXBpjRxBtVky6enQ2yL4LrYBaaqYBGfbLw5+Ez05
nZz2g0G6rETjOHZ3DOc9JCy80tT8fxXLpdKizqgsSZTMgusKHOr/W4/2fKMRL/DLnJdMg2Ahz6/T
RbFpu2cmNeD9cj5HHY0jJSL2UzYUBHaAUZcQHSbxoFyLk6/NH7NCvKcha+RJt2Kb8mHCRP6JOyxd
mI3ZhaXP3pyRmx6zc7WkuatdeulpgkDlwjMxTdIgKpPlq4cnoZvL1z51IP2JidkJTTz2QKBBfqE2
TR1uB/jJ0E0H/OVy8QL67iOFPtiXgajWFPJCNng2qkbvHk7p7zhMzRbT2T2+n1/sdoigMbdkk0e6
YRv+ltY3TNzP0DE/a2/+tuoUTm2f3Yh5OMgZMIdvYpiskEVnChZjOMlzjdQVZ62z9SvWhA16YiOZ
XiaUx4TNnUbbfOwLHFMUiLJmQayLkNTyxdKedfW+i7zvhIwowERYnmYE/FWl7U3L2c4bhC9eXpUW
yImK9zQw073F2ZBEdzIFdt/4r7GbEK/RIBRmKb2PIhZ5bkDvW7j+0+IGws/LY9m3T2Lx0WCkmtop
2vYT2o3WJsuRJu23sIlLnulRsnTq1lAn563M5JPpeuHRqwwSRcJTn1k/oORvVs7MVOb6PRmbi1sR
zThk1qvHTU98Z8SgMRt+MzB/5He8aFM9Iz6OdxOTzR1TvHcGTyUmp3k4+gVQ5GWqEBYhkmzbv5SV
c2NdtoRFsisaGzBZI48i/Ts/Ul6+JwJGDgPpbFU10c5XlMBm66C/Cm0eoR7NgUWZpTh/ixGhfjsh
tspA5MIQsHYDlA+/qrI1sUNUvi0LGWH153ly7H3nMBEs7OpTjB6OIUHL0oXa4cphbJh5I3crWm83
QMPplNXBi8yrqjF89bys7ILVMeFjZVtk7dylIh5JEiZxRl0bn9sfU0XWp/cBy4NT5tpPsAVRFLCF
xMNXAWPuKtBPBUwQRz5irhuPps30jEE6tkAucsw5zZHsxMsgGaukDRrngnYzoBMDTgkbNdcwC7Lo
gmD9o6iZEk1Vlexza77qBcA2KvOp5YffkhgExtGX701kBtuUKeT26BTFY8Vc/IjIB7KZA1cNiR49
EfrWWYEBVp5T3lkjh2nEdnQ/+05+ZPiWrSyDX8JkeB92vAyZoT88r8guXuydF0b0WbTTvK4bmG+5
wABI8jZTkVHsjY47oWhivLGCTkCZTI/LJCePtuaQcQ2AYL6s273EaAgnPVvMofdAPdSdEV9wQvrL
NxOsdW+dWwO4GliCR9Zs+oRShN5pMu5x6x9TQpxJ/UGNzvtkb7D3dD3NQdE0D4QXPVQBzlsdcrFY
oXFRVnyrp3zYdPhk4iK/GgirDW4tC+vsppMAVrPYxPTH55HX+K27IoMTHOaYgjo2rsakjyRhbpM6
bvbWCChPq+V6sIqnxHGt/RRqyt/qnbyPxkxvYYljelDWyPbGoPPB+8SUCm8Kf3PWcEFMGvtFWeGk
U903Z+86CuMQyxyTZt3W18SqroNr35nD/M5xBBGiNF/PQZORzpy5yUFYFFNxXLDmMYNyZy+jB/j6
ZHHN3I6m+B6EWR5VK34xxU8HTzV3s5Xm29Fg5dkturDMH6fzhFlwiMrnIU7p8QIYUVWBMnKMFvKa
E56sIob95XZbFuBriqhGsB+qDJijgkC0KUbOKU17W0uINBm+fLvlOS9xPHQV4A85UGoaxvCp4oDF
gfxoJkY4NaAGhjgEh3tCEcDo7xVkf68O5V2BiVvX5O+GjrSgcTnFWnreY1tFZ+RZggoGhC5izbvR
fgpLGAyjY8kNVyazQsbhWdInp8w41jYQKw+roepNe9fM4V8nSaG1KCMFOOijpmduaxBbvmt7cmih
BBYGUFiMMEsRItBOJSGtBLE4bjA9aEdRtE3BsSSgmeZ73M+jeKwVh7QTTicnQQpL17jFRk9TYjk4
FXrqULNwfPyHu7zF7Y74n3hiqwWbOXL1OcCpVfOYzvvMn/xN53DSu7hmCBst9mbqGptEQHGcBf1h
LyBDmT4Lf0uNzsGUAWaAxqFtguODhbi0L9Zks57mW4L9SlMw+lCEyvKe55/lTan+mhbW9xxb3Y7a
gO127K8U66xkhzKdF9YCOGLbtQPquLjPigWfGxJAit52bRcwgmQOi5SJs5IBApPl+yayDIWP6l4n
jyGZSsxHswLUiLtzxyaVSnGpHkN68HqJUmnyzejVf/vZ+R55vqOsYUUSfRa2eCGC4DqlZAVg96wK
LnUGz4A9Z+80W+5709voNxih+TSTkIvficx67UrcNRhJUeRXRBFNc/0cY7mHPjLDvyPeN/6u2md0
E25/CcyvOTinWJeziyAPtKmZwwQfof1MSiYqu0dp37zs5Mh9Npw1fjUmpf6dgk4G6L55gNAxnLRH
Etc1p2MFGuc+O9aVbE2f1YAnn7S95/fyFgxslSz3GgTPE5jBUL3F1YvFx4zZ3FpoDbNYE1uwZlNC
JwtyYmT31TAp/Qqba+Xdz2rrVE+lP63YLjAQ+QhiBHEo47JXU3v3UdStmSptnehljo74iVEcMWmI
Hsrk2jEE1c9T+ZA3fwbK8WL6LgXksBlK0a0Uz8F0VuIlmn8j8er670kLsCw+hPMfT7PM864GJsD5
Tg3rbIQke/b6uwjGUZv0+zg4YzZqojtoP1FxF7bvrbiaxG56kFJmcnyzYjsBDU67o9nTi72hwNyF
zt86e0lBD4Kx65n31I+md2fjWa5efevvwoCHEoPH5GHqflX/UplPs7jK+jcVr6XrcYCQjGk99OWf
WH71sEpNCghA0eAfS9BX3Hse/80jLT/c4suMbrb9FTECisSLbV2dqNrZDCvTZsMPPQDgzdhqWRk8
QnedcEglBUjOgMfMhStVMoa3+GDZEoQkp9Hg4k9jRIc7vP5jdSHanpcCFLOf8ZZRjo/eT2m8VIQI
VUc7CFf4UbFVkmkCjU/016Y/T9iHgYpl9+S6Jjxu4kzYRWCsy1OmsTCeBuet1/cep3ZWIvaOjwFp
58lhTA4OWUbigd+ZuSffv8zBZWBCxCBgWOO0DsFhJk1zkEO9qZEjGgxWtP6D75W9tobAFmLroL9o
WGYbf1xOd5PhfwiekMDytWB8Te+HlMYjOAncCHnRFgOkmbzhjpmTT+9hpwfimomYZgrifaKWoCLl
kW4+RiCriV2tLEqp2M+3vYGWlmF7aPgwZag5ccQh7oSGs16AYsHU75uF7Rvs0/kxxirA8H9Znu1m
672332OKjYsJSC57zNs/0oz3o39uqmMP2ioBE4yQ0dmm6pKmd0Py0ABUsm65vBYuLynoI1I1B1SV
ECSrczw+ueON79ltWGo/H1ziXVP73WyrTcVUIk4RD9lXGa4aUpjbiP/jFGWX8kniKtOAHebii1fE
Su+K5tmqCb14Hs3fIv+17J+MdZ6f/mknpmwMG3Ln12QzCYNucp4m/Tk2NVcsnwkXOionsK1sD5IX
Lk4L6un0FcCkidnmZCTg5sgrPO/PpB8RLSNChBu34eCzp9+RWtrM442gX7Gv3G94JL9Ldtg4Glec
ZpsQ6XLixHuUK/Q/ZKIAYs+sF39TBLfE/oSXu+VjZE+84aMwMUf7JxIdkRq+ghSn7ohX/cQjr/+i
J9kCegoGaIFjdAKbv44gOuIiXJ7ymi9peS87zpye/w2jZx1bAMpwphFsiymDzdsPWTR+++I3v27w
HphvVXefN681hlfrlpYPcnwT0WfLZxEzoR7Dt1oT38XcTqHe6jaJpJSqkPWWTzzuDOvWyvoyPjq4
VsQUUmXNq/rFZ+fkp8sI1FzZpn+w6ddLsGIzHJ4WzZ+mr/WGdDUOPMWfuv9kB79ltrWiJBDXyUdS
zbS7jsmpBrquyu+gYFXQ7k0DBWcbBrfGucOLu4rnt4DoSWJKAaOv0QmuKLYAyy4bw8+k/83ZieQg
G+zmi0y+nimwi0x4OXsCHLGmD6xuDPcx6rtmuvYAROleok6vHf6tJYf7lGp2m5S5qcD5F5B5uhAW
0Usnfxv0IKyXK2c74B7ndUNGVtUmqFWWG1zNsi8ObgffkrcJUenKgFCUY3QjvQxcSseDT9YryyCl
arBirJyngoIPZBW4IZL2GLOvK2ohrzxMMSKFqd+MEWw6wj2NwdgqgBNZWhwTyHW9P2yWeA+9bkCV
huQUmObLZE8L6YVHHzkl+34B0GwwFjBuveudt6yCWCh4z5k2sCzaeqJde9yqUdVu44hRfMBEF5wf
84lNVn2gK3kRBLYEA6Juwo2MZpvyB7b0PIbJBWH49VPRQ9ctIGuFjSZ/Bs6wm+2TWKN0+pBARmN/
IvhzWlUMIfLsFYeMmkmf/pMFCLARIHv49KSL9OVZU3d5kYFne8LaydM7nifcPpodYKF+wuTO989m
etHuH4f3uBp+CDZZ06nh50u3MxXTJPrdNH9M4g6sB9GBR/JVDkzzNjz8MiP1s1bIExeB3wf2D4yb
/MBctCYHaI2WGDY/s5IvEC8e9l6TQWuBgD2UyJys/0HSee02by1R+IkIsJdbkRLVe7F8Q9i/bfbe
+fTnYw4QICc5iWNR3LNn1qwCYxT26twjJFECNbfmn9GdsMC/E4OlAoF+b6KUBaHpZjI+8lfdONY8
kcHC+nG0zeSDkHDcI/57vM3oL1EJr5vWgO8DNEtjnONrauFIKciHOSC2usV0rxGtlPUD1diE9W+i
0M1ZjcudwT4UflDMqwX71OKV0lgHdspPUSAvNe6e+C2qX3W6R29B4+bzSnh/KfQmhdLsASO33A7A
c7ShWBDygodMMcmsCM1km100+3g85hEGmNj0xpK6yr32IsawqMPpInBVsCIB1EnwqSiXeIXN7ewe
QtWt94djnMzbvg9iZrmrC3jYSKbTpxZuxVo4kB5sk/dhJ2jcZ2EEmddY4asOgbhbn8zTHMJ/q2vn
1or4JCmWaXnMHTSfOXnVGJgPFABgMuw3TXfQcmKM0W5zCBCij8MpcaxxodvYIazzLjwIBmY8bXCs
CnErpt7a69iuSh+1/D0hAG1A3WS1cK0h3Hn4/8Rhvs173qJxICwShhRwDf6AyC7KLcIB+PtXv4ec
j2WvIa30sHCHNN8EBN52auyOILT+rNiV1YOZWhdzzoSp+p++HXcC4UQ9NzZhZasJPp3YmKh4bkzq
R3NWqcPxyk0DC3TCgYfJNbr4GnfFQQ6Efe6HZ4y3VXT6PRyhjVp7V92SXEOrj0gfjku5kA49OF2K
zqGpx1XboYth/adNhh16kKzEbKmicVCzcS9F5moYZkiNpBuuGT2FZxDmj8Lrr42Y0LVn5Jyk0iMQ
249SNtiWpgeiWvFW9HdGCXFbbVwzAO81lVcpiW8xto5Vrd5EDbe+THPz5DNM0m9tWltGfSyLTW3h
9hYIOynKd3IA8E5jmogkjvnp9JRV65xk4t8QsxVhCDiognQWWIsmUr1Otk1VflZC9Fdq5An1/j3R
Hb2orqVu/NZYWqc+YpkoOvjeuJEkKCKlXn4lFigy5QMd+B2Wmg5lca7tvfku04zp7UsC8k2hV0oK
3/OmRECVl9/irErvVBx4jwMec3n3W0U7r955E4EWqxSOlQVgaW6zBNbEZbQ2dUAWwi1s2Y64xLNF
8j2nlcDxJb6F6r+QZDeU4Yus3nfaR8VxSTFsCnygA5wTMc4D9jGLT3WRsi7AnvFYh0/sJrEuRIuO
N0UPoCbYbOFAVQaaBf6iQuhkHqTtQnIl+Q0+46TYWXnBtct+iwWENhbuqdfbMu5AD7qV4Sx220w8
RcqF3aqtB26ansIV+wbdnmGJ4K8YLkXPLYXCcSli9Fh/cqopxAeEOA7KBfkQcWlLDSC3crTCs74E
mXL9+shRcie6JrVnUQ6hFM4nJucwmjDR7mgVTHhLClwMxX/U8lo17gkFOCUVtVUecrWVAEhjnFHc
vkVqbvNHqOx1DQr48EkW4UZcMY7kf0r8IuepEYg1XUM7mKJNUD65KxezHZp+MstDtcBlpLILG2fG
ctsvMHrSDlQXE2t3R7Eh6Vcw66R/CdAJZNjOLfEYbQgqX0bL3Bl6otBhqjmhM8XfXF64JB0bADxM
ApLioEDtlLpbYW0RXUO+RTCDyVBg2JENXGMsu8YRfmQwb8vJauztx2+lu+AquUiNz5hyEV5myKDl
rYDFP8wZZTvd21jSCfcubowzHb+p36thmwbvQb6p3bOcmAPvqfAO9SfzUTUtG3E9Wo+Cdj6TDhV2
xAuTcWbNZh+JyJXffBVo5zQmIHBJzuywam3CKMz82KjXosACFzFKPZ5Eu3FwDGAQGYdTWbiduOu7
J/9arGxG7ZSZZ1N0tHqljafW3IgOZFAOAn06xm1LrELkVeLy4mSbMNgPbCnJZVKyf+n0K2i3kgBu
+zFCwvoNvGctXYPwj2a9t1wluMQNluNXxDwkmqo/PWbc1oM+HOXVW5eOuu4Kw51iLJoXwxF4738K
h7AC4xhtmhVG5EZ58PldbEC35MbPtBsLr7FfzIcWUv7WAcaHVeOwKA7J9GCfk3Nlt8W/Xv0Ym99K
cA2ciNSjNmyFaDfh+WdjR6s82vTQtjvRu2T2I0Xpo7T9sqk/C43ualOE26b919GoGc01RFORwYUz
u1ukHuRyHVtfPH8yFmBCXwZpM38VbrzqIS5H92B0ExKxqBnmMiG4e6Ut6EvZy3vYJqn5q1tpjpmd
JxpWY0E9wq2iNBy8Y/CX8RaV/ov9P3Qbn2axtV5SiztZd6mZcmVCECcoSQIzpKuLeCiVe81iobxm
j7MwCGH0lil9IiZ8M0iBlSv2tCFCopDBFupA9/JqNwWVgLm8MC4xKfOJeJKStTbLLwJXTwk65H8O
coZUmcNePb36MASvrP6a37RswOYsRHoEYK9j1xzZ/F2akqL8lKtdqGzAxhba4gdW+Rwwmannaf7G
sA86zUKebLxY/an2z4HcLgxhuZS9L786MBIxN+X8305dbor6GDTHFoZlv8/F3Whdm2KYPRHR+rER
zvGI2YzCnwEXoxJA28OfXvgl/8tNjPdIh9kq5yb/N3/A91mUn1UJzxaK5VBfi+xclhuDbbsraa5p
sbTcVdW9Ls8VbdMHbOwO/+VyUwvPwKHgOnJ3YF7kEx87qm7cXmoHPwnpnXsHufqAcgPfb4HN64LO
hVJ0DHARad2e7LAF8Jby9OtDBHrA87KxPGbSv5JLBc62ShiLS28TCEeeQjB+/befZqcno2f5MuW9
wjY+Sm6+8keQUHdtKxdGaPKRg7WCWTW70FqJGLV7y3BlNDTS4dnTtuG8lGGmpkuenVTtfMSa+y51
l4D6onPvtRDYaLhp9nJ9G5bLifw/ONeRugOfxqXMgFGa65um/Zax+Wq3ln9pp924+BLLJdQGhpOt
We9SFm9j+tHFrrektEI3X9UsqJw8JSWF/rD+q5eFUwX4Y8PYEDTWrjVLT/k4Qdsd94J21LWNnjLy
bEumyF79YVYSgytGGzzLq+m7BVGtKsvDnZHsJG+fa08lBuBaDxle+0cN3Z20FeF8dMseq4FdlLtw
/qXuhCoVHOgVV/P6epsNB4sHnws7sd4JzM1R9M+f/mXoegT1NTPHGVBs35GZxV9UZ4S23hr7pJmO
ygcYHNWlvbO1PQJSCM0rDTrqZJIvU3ODo6xDTmDPT1N50KD7WHgWJ4Xtbjc8RjxWLPdLBxOna3Ot
TeHiQzRSz3X358F3V/gb9EhWcbVylK1Lo3/IVHO/h1LtdsUZZ1BD2vq+ezzzqXGAt6NmhekaAXlG
we4bsx3O3cxicMPKNZcEvsBYFtadv64x+puepbaxqmMKpGwt6HMWwQWAr2TsXWj5JwsatsXIbx0p
u/f5loPbsArStm18GEIXV5TuH0SqBRKI1WQuhsW36agsXU+00TUh35pxGlq8uoDRN4L1jC1SZs8R
V46PF+aq3qNhW4grWB0e6yAHsI7ZKpqbifYsGXuLQgwDiyeR4/CeANaeBgMUJC9xKn01ybntjgoN
j/HSFTokhH3NSi3fTUM7C9buQjj5PxpS0yWa3bPVAGGZqKYcDeE8ygoZc5obIkkzl5TF5G7QUa0J
T0DNUTM9rwvNVlmWQqJaVTDOzhLVIN7pDaHPSwZ2hhjo3MdkuBjFA0Md9hm8l+k3bufQlNe5/CWh
azdB4VptK4Z3zNMp8P3oiBxyZVOZTxiMAxUj2zfhmZMJuz5Vemb2p3zVgp0nopfkbuN4pKU9txqt
8RamHX6fRDQaey06FvxqY0R13uF+5eClySsZkxzM8TXZ20L4tGNSCELtNA13I9gKySZIXs2TPmZZ
WUteaTzq9xmmjWyGxZXa3FhMgwIS2TjSz4BeiBDqdAS84OdbgsJiqhMihfQocGA0DgiLeIXWVxB3
gXxL6XfkDH/WNToSml58b3gZ43QF36TLd+Zw7K0tXsOAAGQvgJDbIU/WwAa3I8/QH36MYWthKJcR
RUW8OqJkdip4bvCX+szTQyRU0ipBRMZLYFGqjLPJIX9BQbf0fU0QHitRZa3wQ7y1XrjigKJXdGT2
O6K3wzXNhC5BoFtrlw3ZESec8lDHMlkzYpVLD0Xrr+L9G+RXg2u/GZpbuICso67pcGpWeC6nFbor
mFVyuoM+UvEZkneKlxY2VyVLrmWAvPiHq1zX3LpfZeVKxZQtdPSMIL7uy+xfIu2qMgNlbE5U9cqR
sXvfNTHOD9muxGtDPAx/A9U8+KqHmzAdjOg1OvgTpre5iZs+/fpiBqxgVoSrLqLlWG7l9CBL4yLo
T3r2QbnU1O184HXvLbbAH/rnfKDaBv0BWXxormsT1TGLfJ3D4gF2dS8r2CfCRhyvqvbZxXMPWYrH
UTxn8lbzD7p5QjyljGvMJ7H/tEXvwJiwqAuW+SQrxi/fxrAFOMt3QTxNbrNsOkUY6AXyAbIhbXqy
JI2gcukGnQSYmzKibCLllTMyaixx2vA0z1YG8DtDQuQ3dL6vfjyYxW3gyx66gzns8eVUol2rrkGo
Wvgn6arhZGELODa4JUkw2/hsFgO09zdiKcUbFnprudxol0o4x+KxSNbzA1S9FUILnzyTrntb3UXb
cBrlbGt0HPMWE672d4ZOBRTa078Wz4BkeLNgsvX2yNijyo9CuEJXQKPEW+ngkcxnk9fz5aAo1wFH
QW0X6x+qfJfp07rs3VQfZf8ZCZuppWASHxyd6v5IwaXHVRhRyGJjMz/a7Xj2fAwMbxZqutHOFh0T
0bljipf2DIO1tx1gJxrBS2Rh6oDgArRnp2lrmm6HALXegEHbuYKagoAwPGspQGN46pP/OmS5xZx+
6yew/XkC7V9Ev7dmlyqzy9boKp6Sv2mSnagvJ+FIbNaiFe7+KlhSXnR60lb4YOBlVh5ttqzwKYSt
aR0TdH3lpVB+VHYAuA0vRgmID+KzbN3U/Chjchz1O6/4LtRzPNFRv6A4Z/1SSpZaBqy3Cc3vSuTV
fQ7RtvynL/BsqDaiwYC3qzVaJVQJovILlNiLA+1eu4igKFj5b6r95v7RmtBA2wxrKIG4yi3/1wh+
dHU9oDvrtkkBkH8Jq0sZ7x/zlvTgN+tKuWgoauKEgEQg4nEfdkcr+IEJIH6r3BCTtLKwM5xXkFwS
as0k4bTme1I0Osk9q8Q6gWZx0nHloiWdkpfq72Thu665uiiZ+ZX2obQKcBQIDvlerm6K+MEVlem0
o8Nard1klk7zdgnX+ZaBM1CnG/z7TZYHj05FhQMnXATKFoajIO778nvW3kUgg9iQgtRf1UHZqMlv
aZ3j/l+VXnWTNgEZMuZgLuAypfxLSWFRL8nZYvBxCLmnMZUX2IhiIKfwS8Zbr3YIwrLRM1E0ZCKC
ggMCr2U++wDcBn8ja66gn/EQZH/CRocXSQRFRdvFRuJBViOJjXoE520HWtW0h7R4YZiH0ociKEIK
sMHRVOIc5PfkQCZRSPLSLuESbqd195LvuHy0zafZrFp9Ffk7Rfnrsz+4Sh3LRfpYTfmZB7Y02eKj
S5YXLpiHPt2q3rEab3H9rZUfdfvspQdfiOKTseIG1V5StiGuKAb2Fwz37A5UEbn6RimfWYtoaXyE
zYURyM+BTXpxqaXPtNhMxb43tp78hWMfoh5Yo3syLODj/muXvMfRA7cIbgtqhnKRCSkoJWHB0phQ
HsKB6l+526P1ZOH/15OfIe5ane4Usz+MWpZl/xNW5lJpSTzsf5iu7Anv0HjxI+jPYQXLXX4OoCD+
WnctayOHFxXWSe7fEJraPuMJuS8i/wK5ItgrBOqp48Ryn7AWi78GkNj51+DrkIJlgiueZnxP+dsX
zr100aR9OVKzaPOR4y46MGNpclMUMt5MuknOgbKSyI5TvnWTGFmHGKL0O9Y5D68JcXtDQGOQXzGz
d+dhTZGprEFrk2Lupos/icA06orHETu23dPk7cixLvH6p+nB9sge2OOpyZ6hABoc1/Jl1E+M+TTJ
c/zCcn6TSraBZXhP1YO1joqDAbhIGwzhQodkylKGmMqgPNDB5N4uHn44l9lwFwDomK814zwqjvBn
Tqv4nYbuWKxrbYPlJlZaDnYupXxsTGf6S/E+yLHpPHASJHlbkVfonagBVIURgYbExMr0hRvtQin/
yf3OMG9tcDWLQ6+vq8JNuBIN9aMCaiU8cB7lhJRZVvsw2WT1+ckbdvwwLLl9fT0yy5W0oP5fCy6N
oQXWjNDKjAOATbmajN3I0F8cSVZJpE3hXyA8Q5PF3yN9E5KsKyiBFobtE9xzEQwHDrcwgu2z8lpW
1f6/H47ga8Ba8R6NhyD9VxLgxaPV/BBONUGjMN2G/KH1bswKOMiuFheMhgv43OWzJW9p1g23H9cN
vU1FkVmAemA0jyW6HXjUWR6TsFVTNzSP+JgkHd6dn3IIneWlysuyc2vr8UXIXHmiogRLornMC1Mk
wW/rPv6YWMpl1Eoj+e7XGLSxxcxJTUpBBTfxXU9W8zNnHxSaV8QsdiDidIZYc1xn/k3vfht+V+4N
XN+YEhY/gc4lWqB9f2G6tiCQB53oQ4w3LWsZDEw+W5xDGigzH7L4TcveqYu8XXOHFvGGzRya7c38
Ngvyrtp2T+GTaq4l60Y6KTVNpuLCnqYku00OD3A/w5qGDHlxZdabKbkF0pteQRrXMrFV+T5rz/CW
WN0+OptRsfputX8mwW4pu5J5gQF7cRCWjXKZ/8Mi+4NoevPNCPnNsPbsi0dWoMplEE9wzHkiQC5z
lW1WMJahXX0aEHqa5pNrcDDIHN3404rsEPsLJw/kG/AMaFWdjnWdE41k581uHldVPUXFA0A5N2CW
DmfEhqFwGkfwOHdM94ULncojDfIyQ0hl/AFYpyuHgvgI6S1lb++QgxxUlyQwVhLMyHr6jNjHStXd
jF+CdTIaQqoOVbcTUXLQIfdwfMLBTjV/PipJcIiKn1HFuyd/KkAlSf1dIuUkqhxfqr2+6GydG+uT
Wwqm4ouvXSc+kBkvOeJQtBrL1zw5D+Bt9AYBWCNcstlQEMNTk7K6rbj00uGzxj0fKEHAMif78vA6
KhDmtMzBxpYoUE7cuhsuXNf8sPnmrFb6sjMeDDvof0lq7Jh8CErzxdNcHrVmHeSXAg9CovAM6xGT
juudG4lY17WOzLrD/nxVQJGMf8cYg652P6MuWoBxEMsA75CG77pdsDQT6XWEr4q/HZdvM/2EnMw6
cpeXpzT41mFYDdEhA6Ax/Dvu6ZAt/gniJhdw3wZFY49CpyLWB1G+hs7XwMoSfZ1dl68a8xPbcDBR
J890vhP0aZOCDU0teasUdOXX0z5C76W3D0vflPK6Sb4bn+5oOxTfU/spCJB/uciD/7BscqED8VPz
bgGC8xkdiKXXPMor6s0vt5V/A2q2s2jHfLg0Z5rqFxQwvFFrGkr6CpGLh9s27UlqHG7g8iSk4Jc2
lq5HaLeG+VfBexNS+o94yW/QoWLXS0ZZhU0KyuqOTtcD98C9mZbhb94ptAPtoPUQxxdekoSI7ivI
NpS58rsP8HMpHhurPTfFVg5g2yR3geMKaddG/tgKblPBzvyNzXmjKy808pIjXCU8j1QSn9eTHy/4
h14DV1rJyYrkgxCh87ODg09c90Ni5Jjft1H9lItbWh/z7MfychtHWWjLN1F8a+j5PO3CizZA+pF9
fuHs2sTn+BZNF9LmLKBmksXGHPWOg789EQ3OzHHzQfP5zxcy2xBgEmjr1L3hH2xm1qrAmxAXi8hV
pQept3M+AVSGF8wu2oKTEVxDESXhBg3EMskugfOdeAhEMKgF8Ogo8cmyEo8GjCc8o5aq4qPmtWxN
JYwce1rTRsEwBGeAIaZc3dolzNsVAVZVj6AQY47xICnUGj7XsPPz93wSc4KtLSA8Zs0ayDQeXxgi
27V/VL3NPHLPQwLXBC8idz5ADj5sMCERG+GP/LbKzSSsIg8XdT6ADCqqs27uZ1L4+IisdTfeoCov
lOI0jRQNKL5EIu3T1M2iJbFDhblP55YAbkLRnjDuXOTytxL/A7Y3SFfNDinBJQgdRblz5ruhI9lm
CDajdB3AG8zlbMX3yqRVou/FT5zqbLm+Qt1dWjS1BYqclINOh2boa33cFPqjq9gf8fjj9KI0T0VH
JLlKiqMp/81PwlDuSv/I/I/qK9RxfOu5ooUDIyGVSpA27H3kVyzsACeff0OIzOsyevlC6IlcNBg8
/B9fWVdoXuPkY8r2PDeCyOxWZgOw6CFYEh39UaqrYFzRWeCYJ+iu1B+Js0P3CIvPwFmXpph9HOlC
FSLfhjCP7UjeJGwGLLNNxOgxQiE1vPD1SnD4asYHdvET5MtM/PCti1fdWDI4Osxl/MFwLTiYB6te
1u2+MX7S8GO4l+UZIT6J99oCgSL/tgSicVF3w4OwsvmndPRQzCl0SpZMR0bCSfWZNrdhvHu0cNEA
54DmNWN2dst1T2Gfv3fIhTO2lxuE4rbfhoE0s7kY2lM0d2r4l9vfWc/gOwIvDKiUD6VIbil6vUPA
IF8RbCsxSCeMO4Z/8nTX3HVjzvvzrKYvQXm3+h+sfK/byt63UqAKWYD+aS95uurdc97neN4H8LCi
s3mDkrLMb+QIRIPTlD8FGiMo7tyglQpJwDw0hCmElCp1XuYRaFI53M2E9pXhqqWB93ZedIFxN+98
jJjA1e241F34biKWKup9SB9l+KewGob7b/GGzJ5YE1uQuOKYM3xXmGw3mXaFYmZX0r5Fti1dcK8r
wmWyImAxueeYVszJPzqwmTiRcZV9ZsV7Lq5684XL16K/yIS1ejhAioiH25pEdEqGlRFgDRItLpoI
3iwuzCEU6FigLNiCY3g/zYo7Iv4zkLBOjeWYBNo1mIoPp0D+KY2F3LL2OVgdi4OvKaCbonSNWNB3
GQfVe0v4J2iYYFs4cVkAlsqI0vvhexdahslkj4FiCjluQyTXZcSSVij+quBu9Qd+b1Z8AMvgibdh
VTlDHG5nxUuHSDTlcLQ4tfjbuNnFsOlik0xZrleU8z2B4cY/GXpPrlO6imNtkNjluTjKC6wkFaeB
4Inkms0nGXjoGA3l1bKJCGe+Cqg7pAv+YClmEPsoA5uKCmST6Yo/hsc2q9NmH7sEt48Mw6CtJF1U
xk7V+xTK72rimtz3Tr+K2j0eYA73d7jiQtH+m2XAv8gGYMI4xt15Jmh7DZlOxabUn500gduSWTm8
Eu81dszwf5bwIRDpWZJCAu1iTQB3PLm0zGuErzXkpXGjue1KgH4OGQP5Bkfg9UXR1X5hAbIzn4Oj
ALZmGdWI+qvjqoCSpFYvFet22Hva+DHPhSgTreo0z51l9V3/xVQQDUhrgitU5ScFN1OMelhI5Fep
3CXVr+YdwaJyXIGykzpf3fNda/ZcbrVTGlfWb1J5NSHxLueU9NsMVBlmAib5T8Y/UPJJjRhKaOlz
khJyPkhLjQLlr/vniV+mtQsUCZHbd6YfeTLMMCG1FgWwM9N/QP2iCbezxwAjLeA2mB0N5C0mJyTI
O/IrDVeqcirag+fzE6GmevkrREOfdTk2ALTjIrdYQAeIqVqUI50d96q+VeSdWQGpu5DiVPiyKN1B
EhWCH8OH0jPa6f/YUGEb8fuAj2p8WN1XqP30JbQ/7aelx8INxh497i8295otMCO7I677ziS4asK6
dQlCSXOFbVAHhV0TF4dn05ZOAcZmsNPxOkz4yxtypsYgQH7Fml5Cqgf/rJ2OenDlOzUnVnK0RpFF
6kBzSEZlUb4zKtYQEaDUdaty/NVhxCSgrGV7rpj6W6h3kskiNvmq0pOXngEzO5q8ADeKBipUP8Bf
w2Cwms7zLiy6N8KfUn5N/ibiQsSCkXIPQhPTbowkFoOyRhK3NDHWGS+fX3JUtcH2JUDSXS0e8zt9
UAypRLzVHYuVYt0Lbylgg8z8kOHgMV9UUU5hfONB3RYIBzIyarpxGVGpk5IOhLxZYkpxrgn8Nbg6
XlyBREAlCgMYasqlC2pqO9GnTI/TzIU14VSycI6aPT/IDT03M50++UwoJAsPbZqCjZc9auv6PjDS
qisAbkvbNTTf4dlArzdpB4uGr0QrTr6cQHDTgqhlwpsZkPldUMXY8E9p7NTZy4QJwxuPUn6e3/cE
n460vJd8+eRELbgrMQvgXXL58v3bfC/PfBN2V/K4mb/81nvVuKCFxG6nAfGU8OozkB1rJ4uM7AFf
owGoQ7fDVa1bb3HaK8W1FO45djNETWdvigLxYnL4xOwT42JaD6LrLCDMIiCe0+DPtLhejpz2jTcC
wx4EUMDMWfWCglYpzsjxHC3ZzV1X0Go2VpIgDKyxOJ0TnmIzCbuvZmkSHzzH6IbsaUxtHdR+WkY4
tK8vCe0CHhfWhTq5WVy7ap2ykJ2XehBa2QFlePkoCOtJ72zkRcVVME9Zekvm9x5hEsBYIeg7DwzV
omcalpZIpucG+JstCDsz1pCCBDP6Kq8MV/Z3hXYnsiqzv8rK9Wh2GhBQ9FiLDLAeM2aiznCHm18b
EEXB2HyaqIHk/EeXLuV0wLJJJQcq6hJnJqUmMt8RLOjSbO3EBbYj5hFqmIpxTcnSeMN/AkV0lZ4r
dTuB6Voit5/+j9EBtpLBwe3MWxP/+VwLrA60s5+cGxXMFY4qWqbA+CyR6CsIUqzxe6ZF9S35Lxvm
51UubEnttnknC/80petwvA3WbYSWGHSs0pgHzjElALkqxLy/ybaoCLtRelYVdtTVv/ytlA+tgBoC
kqYPNPnQA4kR2pCO6mTAYqKJJ0TMKY8yZzhXAdshb9eBmXUgxJlhQExpwcrOifepATv2xIUS+Sgb
20SDlDpHFFkIi7NfLxGRT60l7zYX0/kXdb7EumKhI9qiRHSKZQEZwoyCXZWy46aWcrLVHFejLxlE
XshP34igSTu0ZTvDvcmpbTM6j/FTlU4jW+ZZThKYfw3eCEJw5sKZgmHtk9IqoGytPmtvpcxWV7ca
hkeIAY7Y38JZT8C634QjAbJla1DiZwCsCqtFY8urgsB4QIdRO5CxuazkF4d4XVrHVv+oIGeMmM5G
PuxxjshIlEgVjZy4cAnXAEbCn6DTw38H2RcLiFpd0z0IHisliksibuphV/NLSHZLT/xVzpCdsVN8
hq7K7hklevoF4CdVv5T9P06ymDjIqmXs8f9brT1a46IR7C5izYKtrF2pNKNTAgzcO6gJMfFB2MWu
zkjZOxxqAzsX2CpwdDEKcEgH6ZZwtCoHoLNxe+tVRQwJxH9b3HY1MW08yfiTJjKcyDY+59rBT1lG
8XYodDT4lzpGUf/zIWSbfINxVGBR+OMt/VWYbbwvbeZS7hqwZR5nBM0P2otoCOAlbwF+seHzCT1n
jTzBboWUXDJaPvQoSs5mG9P0hA1Bv2QMSvMFICXUxA9qIFbrT6xYZADzM950kzOsSLRXOeSs9Ccn
mzG3XTwy3zMiS5hYR3SHZKSx4zqY7bPho2KWSjVKJIkR2lqScruUAADrUphTbZyo2GcTXJN/5EfC
JxeqI8l2C4GbkyBrDbFDkVeLf79VfWYxy896JyhAuvw5WocYZVp8CyBembA39HY7V2s5WnEdLVTJ
FhCVoFC3/hSshrC6pFn3x2xleT+5+JjRIaka6ayqlZXLy1blJuC3EwObBDpiICBA7I0OEPDSk6cX
1atRBonGHPI3M95pt6xXvqtk57kUBMEBP0eCpBjGVt24lTGxCC5y6IjBcYbY0FjM/BiYkWuJiCfH
XIapC+4Y8LdGpxt3pfFRAwHrEcY1ydaCo21mTyuDkcCXD6XJu5LeAqeQDvMgmxc93+TJVa4yu5Wu
sWGwuIZ/Amm+V8izIz6NQSg4qS4GxZgjNXs+EpPKspUPKSWwpp+Ukz8l+fKw1fgpudLm74Em3EbM
Rmi2JPEwU4xXHIkWPT/NdaPJb1a5nx9sEbvGm/dtvgKS9pKKl0Y+FlXvGOa0CYp8Y0xEZk0W1iEV
Zy9fEWEEvE8E4tLLMAEoVZomGIEz6VT9GZcDKa/sEHbT9FvBIjO0Te1/+Mq9gvAcN4Srp29R+YR0
9t+jA1eC8WqJeJaOG+Y2Jf8qEafgYCGATIcYKUdgS4PxGptLiMgoT++GbmcuR694tN2vAEFoVGiX
mlVePPtlu4wB39CS4J3FuvRUFOJi0K8quEZBAB9ARvmK/L+spe7DI6FGp8Mz47AneGGSJWwPE1R3
aV1ly9J85PVWii5B96egis/9Bk8JnHukxmnWEaMGOVQkhYYuCO1CHnXcF7HsZg+pNHt81FfJhKYj
Y1uWu1m777CrZo7gfhRMXPQc1jVA4vUS8w9p0f6V9UoX1ziamQxzrR1EjzL70YO7n3yMKBUm8KOu
v0cDtj7jhfbB+pXET3E8VvAUigf+QLAF1ybmrn+q74YfrXn5QdKj3HzjglMPYo9jPV7z+IIxpdoO
Tss2NIRf3tXiqtTBFBY/Gt2djiIle3IBSMIWuI9isWIZhyx3ZzolRmMcYsbNeNpiqJGLn5Z58siO
rU8Ki3dky4hdmM5EiFg3z0MZL7tatJGrjcLKH5Y8RNVY3Rh89BYZrDV8aDKKBFZg8+tFQuxWxdtM
N33+WRgX88RLtDZMcaiQGpwJ8qFHETI1flYnMLjeu1dsoYu3KhxmzMoi2g76RZSfUbEtiulEMAVU
zJkuJMgrP8ATBtfQy1zBDO9T1B1Y7Yt4lntA0mDMMGiudDTpFSUwiX4qQnu5uomEwxm8A3qIUQG/
2cVav4X9mHS8cZYFHdMEk+FoQX3Qdz77tVL9KaezkT0zxI8lAS01h76jAmZ0PUi8AUjpyW0TE1Vc
tA4yaiYT3gVfC17S0GSYTuQUKGkHc7KStwbqKDYL7Y9Zv1n6WwjfF3R5wP910dlfJjXngFHVoin3
4zeYraHS/FavCmmCqhCsPcBXYT9Yps7IMm0eIvX6L+ATTzU7IIFMxGmDBxUSOLgxXK7tcEYWmlyV
FkUH7E64gbjd0nDix2CwENbeFevbuQh2JeIyyNj6lnvGjzaW/JwcUqZKQlGhSrPZ/x9L57HbupKt
4SciwBymCqSyZEmWZU8IR+ac+fT91T49uMBFo9vblsiqtf44Vd9V+a1mm1C72fwmJfAt/ka/Pvba
EWsgtxvvClJQhD8qxWMs9dmmbb5nbJQ95C1ZgNq3gxvZrD8GuiyijVFs7BVF2zpb0CJHtOsm23xE
WDQB9Pw7zUZQkbFo1hJmvWgHFZeMqC07hiHlXtmUSFyCtToCjbhy/akQ8JI2/4hUo9iZK2nZwRSs
9VVJElENTs2PXZNDBn6QoN4iMQ+zDq2qDtIbhhzcyeCqIzPJ1kBWlRU7GUtwcmyaS6LshuFAGDB5
Sa8k4xz96GXkWK0okWdhsRnQHVyEjPKFgty1wxAGia6Adx/mxh2HV2z8ixQ2P2zx4kJDuBHifCro
6K53M/7dX5r33DB4F4sQW1CcbzTPWOuS68eHRnI1QnJttmniStwQAA/ICEJU7mAeObZgywp7XYTv
DxX4mf2Eba+NHlX5lqVPcMOcdHmWXWXNxWfi9wWVUWr+lAquyWR2IWmvhxAV+uWB4SKtv1/J3Fcp
iNPuA3vYZz98ZtqfQ6TbtFbPU0BQ10bqfhtIvNj44C9ZEy61OkCL3+zgCviyCq2nam+IcieTdC2/
gWIY0qYO/8i6WQ4q/Xe3kO+jijw5JEf5L+5/ZMT0YECZdqvMS8fgzSdCAcF2vNL+zaEGaOSO8qag
MrF+ITaOdM37BPghZkVHPZLPu0yaG6IR7kYT3xW5ufKroV0A/yjWnNDkkstLeLIcoiAKPz8pxcXf
Yn6zvYJMheM6BS6LTsFfC0U7SyNfCkYyNA3p9Mw6t3ceYfwIw7/WvEnDNfcPk8xoeCbH362Mfake
ugz7JeMXGUg10LvJxtnB6UjwO/q6VA4R1lTuNRpHJ69MLqZ+VuXr0JAadCnDP805AG4V1U4EHX9V
lUdsF8a6DWPsCo5Wjbd2xsldUk57becGV7mx9NPT1F9JF7Htt9I6aKT8QXhCK2GxnB+leXfobEXI
adwNQC6j3BvD5wRwX6kX2tXFH848NuQvQspHgm+pn2oNUOGqcDyP4Y8KlUoBR+qs6dIsKAvRljjD
Kf5Ou4ed36X2s19TYwdkmvQTSkpMYmzaOs9pRGBrMhMLpx9nanTJznWnlmc7WHSD5yRHOOoVXkR0
SCPp2isxMSYsZsAtQwlIcR7TDRopnnIjugg0fiYcgOFPC09qN2G7qtcRNnl9r6pnJ8IRsNOIiAHh
bK/ExwLy3mLQiVm98zmsJPhoJvzfuT2n0Y9KzFMv/Tn9BqG00ETnADb28ONnIMzGB03RRFat9JG0
GS4K3/hw+nflaOgLB9WMQ7zgUSatFUmL9JHk4i1ZzrzVTJsrYDmkDKuwWAvqvsPThYQqlv5SpgOw
2aXl/BQUgNfLTied+VjKkphdUJSqHBgiFs+dws8CmhVlO8UkpPAlr5r9BCKJlLfofZrcQXKD4jUm
DT3+Hoj/cbQN7sQ1JjkSSH9RaTRuuSmQihlPsCt0YY3DbBoec7gxxh1yzZr6iBCVF2YkfIPy0X/p
FPKJ/49MjaFiItvGzrtffsbzTzz/8v6tnGYfAH2q3Qaod6lwJ7slNjBGAHykIrQ93QjMk1co/ZCN
I42iS7Zi+LqEkF6v0tJlyHQdCDGpQoUaqEVmbtX0XtUcmQW65/QcddvCOFQEsNAjNWsv/HrK0UIi
j+Ygcl5kGHVloMYG5reEoAGJMKu9CjPBhUYTBQjeQ4epMuJPx/4aesZmzDPFmkzczCaTYDH3R6SY
vfGet1zV8oO0qEWsbLQoFHeXonpDfSREAKniPveQz+vbahN70Ozt0dLqS6O88rjA7MfaToj4Ded0
UcpLKZ/l9AMSCfG5xJFtJfsB+L6W/mjZXU4S1kguFgWdcWXfLWlLtieOaMzG+0GzUUb3CIy/dWM3
JC9jQaXqStcQPmO0GovP9JgyN/vLlliH9CqOgCl+6/1jY9JkuTUczJArXVkTYAMmzt+W15fqbus/
ABwJR0/HU4S6BUXp0kh3rArCgeZBcTvv/Ne9iJTAHh1vkR4rVSMDZ5vgNyh4jAAEyOmWUrDKmbRe
I/OsLYt+4SI6zv704qL++Ry1zh6p5ERfCxSXprAnOS9J9Nukey1aB4UHwxIUjwyB/zxyoFdMxyC+
SFPpFwhAtK1vH7ohr7E14+zVjTNJPqEXezMe+hbpG+J0RCYrKIZYheRWezegDzSQrzlDnzaiNBtc
AiEVMDg+0YDd/ir1D4QV3IR3tJErTftwqBylMBEgrjG+hogvOAMtllwxYUzJAcJp1f3ISAMFjDF9
W3xNnY9dG/aScTbhIwfbX+FJT1xmIK/Vf1tgAIF5cn3gQG8gxAkThcVEgR6qG9t/rftPJ/9JwOUN
8NF1OtF2D3oCwUKD/CIot9Pw1+nko6MCIOMleSGeK2SiYLDoUTPMqINx9eiE4sstWGRQe4O6jYi3
tF8S9UuxL2aGr5g4fbsGAfapqopAr5VTIL859V9nL7rNtBnGA+E6iewN87Ff9bAXV1l8tcx0PYEG
1LLSGc5xY6AfnlcA+yG1pJSS/0U/kGqCutH988ywmN4mbBkBsILtUpydtm/C5xJkKPwD8IEjTd49
yNAsIYQ7DSsoo2bbW/u02lfxNQ6e/QBHQLUyEWN81n5waAfEKSFlzUtsLmsGf6aPmBhGTqphX5v/
bCE+BxMEGPD9LYdtRjbFNcBnjnbk6GyHDUK9NF5LfHr+JeFZp3t7eGMJtIu1ZBLAASoI5lJMbBrp
1jKp/mVt3oBaaAqx5FyFUvcAWV+a1aZdV1ga9/B8PcbkhHWIqGG6bRdBzQlGh2X4gjC+a/cp7Cg1
RdwIobwfp4uQOMbccWErUTP/Bw0ftjty70m8AFct8q2KwLkjwYVdN3Kw2BCJmSNFR01TW3vZ2jSj
S+Oy0CcTqtbO28b2zIBOoWwZSUeulDR7U6MrADyyeLZL3IoZ884iqm52i4CQjOVG47vfsGCn4zOL
zqV07cL3Pj3FvBvNfADhaDbDRvRqcu8U6QqlV18d1SWa9tzLtV+bVaZoP9sBPrLep+QRMcU3G7NX
12ZztDr+uMr1pT1nNxQ5z2bqObL7JPR4IQHK80yCsy/CYBsSuq+sh+ExAHcNPXKN4CyyLDTz5JjE
wu0S8vII0pz8bGWp7ykcosEJOJI9UHBRl4u3dvpQm6fuOh5CKSFaIZsfoBONFRB5rOwnY9fX6BfN
bG3wz2OnhVcGG32p2bLnKsB8uQmGHfCHJZ3wGgNy8ciRVBE3RIkjp2oP9QMPFkGHdYuamB7DU9MR
icXB5c0P7iIx/Jig0wUiRbkOIQV+GbxwKRdv8Zb/Vb0Kf8rcoEcQxhUBGZYaB+lPu8oMYXL8ESYm
Iv+z49Rfou4t7b/JDMQ8EAAh8p6hq2xkfyG1H3H7Os4an/jRb3fM8fULedkDlx3dfjVjQwn5nyz+
Qg01Hseip3oB6O3IDhZkbwHnDYMbEndSKl7jFdwD0sj+kpv4VqVNRF03CBg7UXxjaCTnNMa/aD9a
9nTKwdmAh/6iWRcMgaLkJfR047dNdynYisJGIfbqDAsUZBpRI/4EgYusJfcfocIJMe9Czji8Re1H
hQ1X80YM8ty9/Bkh8GS2mfr1qPLHsXAVRNRfwnI9j+tAsNwL3sA1zWeRYD/0G/UeQuPRp99VxVAe
nnjMB4Vpth8XYzMuHdrd0MfIBMj+yMaG3Wmq2dSGVedsGBPG5hXnJMczLwAiMvLrVpG0DEt4cr5G
bJRlV3mpfeAnoh1SCKQEyLI/7fboUF9dWv5q0i5sODIMIp4rZg0BCgbhweEhEKMhqY6ruuaSIH4k
Asbtiys5giSQnLLuNn60qcefr8dXhga12fI+V8W7xHLZ118VJe9cuDRX8pKMCwaDLNzzfIndWu1O
iWkBFvFx+b/RF90mQoIlTVwf5cuox7SchFR275ruYg9/WBQkRBrx5IWJ9xpYnvBTzs2HSo4QQaQd
872N3puhqTH/ei1fpBaRB+xCwgXAsEtnWZ1fVZsDiAjhJnoXAq5PM8qW5GpnzjlMdnb2PjJ1N2WM
tgEvYPomUIccsphPwogxowYrrSISb6CCO/qWeRy4uKob4DFO/jR6o15nMTgJ9xhWBe6aCLeV8l5z
ezU5a0jwohuEOZFUFWAuFyOnoMCQQOrlLsYWrPbAKte4elXVV6k6KPZ+RnOpqSvGqiz9yJm4Z57+
zLiWkEBF/g7fbJob2WFwllcptxODKCKD8gOG39h2G6XbFM4eWCxHIgWW2v9oFdCBQZEQ3NisgKSI
MTssT1HJCqDomIFrrLGs5d3DXHXULNo8MxXd3pSALGbzPbM/y/EjhzhbwEU04MfTysotNCGwxBrf
CadndjRNvEjDUZzyHHnCLFxwDU0TJYY7Zhhikuj1Ud2Ynm1tx5nT6L+YNoVnZlT1Vf0Sjb8dMkle
VyKPovLGGb3UGgsvm8NcdcWmgfEvm//EW4KKNLF/DXvg+uey4uG2Sf1BL10zsQ+4zJfJsA/rPXPC
1CJT6gHvwLNE2OskcvXW/kpidgMYT5UXsaUnOucd4VYRaHyAiKCcknUgYpFRc+D/WPIfC4REfKn9
g1+RidH/4laGp5na3WeD99AbEZ0Aq/gdAMomNvcyD8TElYakQsPlpDmQf/ULb3J0MRCBK1vm5QHj
IOoo4uXNQxHB+VzFnBOD6NyF0FN/G8nOa/KNre909ldU/Ig6CdiLV8hZDA/wqELkybAyBl5XXAiT
bxV3jr4jB2cfB011QociYz1CqJ0X3mzvoTWHngI7MeoK4VsobcRSxuwFgoAZkdV4T2lgMp2B/mG5
cg+qoJNXSrd6b54FgSQacnJ1GTpPqcY4QSyDjMrRGBFDjiHPBXUBMo//JbbuHQlz0U+ofPk26elu
7DYE1cP2rwSioUanbnxKASgtMwiy5gFe/J2jVMiSeVKxRoojTrLWD5OOgZb/SITWRY+YiggT1C00
bqZ51t9k3AGKts8IkYpJAyrLa8izGR9xclcSNpZtW++dyiRMqltnk2frqyq+mNEePJHs5MXgWkvg
JX4v2NfbmN9i/mo1lJc0cg1WttJjEVy6jYKTCWC2/GR4NJBvWG5n3WNCdIAJTBBI8h0YP0jFaV3V
vErZ32yweWdrUl4IpVhoHN1j4UF5iviC6J83eca7ehimrTNriJ6IGXnpYNxYLkCx1323i0X9gskZ
fbGli2w+fYh/5wwpQGGKM+4GjrNJXkLRt9nJlOHk5z3nW2AgdpOFmTFm8/7HRVjUxn469GoFAzg3
MTSl5zcnnZuVpU2kGq6U8iTFwBRKts50goqA8rAwowzh0XitHWmTDhQFzYcYEXfEBUe0W7hgTw7C
a9tgjabJQFUPenFm1SLWjotURcN7llEH5VuCCcQjpsPtQ1WWPQes0S1rax2D01ANK8X4CCEBdrpH
z3C8Nb4nw3dL0jlisJCYeLUUYiK7ygLo5fwd6psMxEd1+Xwl5iuQmGGSHx53uTwHzjnxX5vwq+gb
itnck97jFQCgMi45KEtSUobA79LN/N/43WB2U/cGatSGDoCGnbVCAc52j72v0g4GXxpu2tLDSzR5
yLa78UscrC21DmF1ziVcH3RW5IyIBdI12l0OeG5NUgXK6ifRHhX244c5vFUWum1CN7T53YcyM/If
zYKbVufVSW2VhTV9iEW1tAy3Vl8ceQe+YXnJFr6jXepuSXE8c6kxbsfxXcS2pQk7IpJy22UHQPTE
C/cY8oePxzIzWd0U/lktdUOSEiRmXXUTDuucMG8zWFbMbnn7oVoWwWL8iT6HrzvIK1yBI1MQu/1o
ZshKCPZudzmLCZUf/FDu7lceN/glEeelDe+G8iSch7eOblT2PiFF664g1wuWPA4IgxQv/pSGCaMF
X7V4FWxCasaPf4hodoslyri+MiLAp6Np7bTpHZVpZW9x+hvWLciyxRQA+4mdMPsMom9NILvBI0QC
2TUOnnzo7+ycdS9duWjoEyhIsBA/Gp8LlgO9uScT6jFmwaklrCVCvfJ09JvF4mRad6HzdbKzLr8P
5B/RhlmRXErMsOJq/ZEaOknx4I0i8zvlTJsiHX75lSBdtCzZVusZvas38wdDvU5afxPREMRuPQT0
YqOPpsBsKbAkEBSJcU2Rn7yHYiYDwED3wf1EMBi1YyUmVIo2l7R6kFT3Uap/pIv49aFpaOH0N3P+
mUE4GVrP/wYYA+gQSTtlNVcwMobFTvhItz29gQXdOx8qUoPI+DbjD796mSZUvIxXHXOy7PUOcAqd
bPhv3iL2xWogaXgB8dmtiA6FvZk5EvTwVJl89eXbVHyWtL7F6BDVtjwr/WMQ/MhGnI4K/E44IIe1
/oBRaGVEDRItmq8EX79PXKyftutJpZgAN1LPybrvB/T8zFqnN8tPVxpCD/5b3CiIYV+Ucl/LyxIs
xgo20o9fMcHQS+avgGNGr6i3uUT9dPCdxw4zMSIpBP3dplk5AKNHQYM55CS05aXQf5WRRjU6xfTe
C9nR/RnWsbontqde9P6l1c9FLi2+C8Kouq3wMalkeztvgHaLpjjzllvqi1n3ROaBodzMcjdK6L5W
bbPLus+KuLYsK/ieCA9HN0mpXCHM5GtZSGL3RveK4UN4mHdvcOvCw6/jaR4XSAChkgP9A2aCuF1H
mK92kK463385flcogn3pW8k3AgAG/A+T2+RqXsCEdafGS9DXcfgbDZfU2ffeEOPvNCsMNmxCi95a
gw81yWbklI1NRn0vUl5U56LnJ1YeDXkLAmYiFlB96Dy+ke1zaYN0IXVEMA8VREa1TUYgh64/izgw
Ju7orBLsRXtmgs4DXxQymuSjXxA/8gWk51eranLx85AJdNFMFtf6N9eeRQu+K3fuJEXrCIcfgjYi
IhjOGDj43jucZ7WIDi9vEluHLO81VcGxT6eu85Bb0v330hcoPCEyUXMNim/aKfmn+AiXFq40Mj9B
1doTLBE/81FmPwjgkBjQuiSRJXUOUDLwMDH7NjdWcEFA++1F8KcBwMkYHZz0u5zv/8f7QmzXoks4
9ggrlJIvU9sG9EeVXArKO6NyvJ08azqBmIqO9tkLTa9JL7nuLDXjQLZcN4NxMVp5Idup0rSu0w8r
MyXLQr1gbwP0zgDEhDZIMEd9xmd+QWtfSD5zI/qraGcL6JebuRsavr27ZB+k9ETaBaynMDvjvdb3
lXJTEZ/OQIV12a5jBEEqT0iwjkkP4tllBet4B/4xhIMr6qPsVUlwlYQYtcSd2VZiQVqyRDMDQRvE
QnoufROWiyCeDQg2OEOmZ9lM+8kpfSGAPyUjJIHoHG5CxweeoyaklrBycB4LA1YDh8UEjJpC4wKM
X7LFCyOERvtN9E1KDFd4n1jIOVGnkwTF5yvmSrAWatdWUrViXF0XxV7g0rRUAi+l/pda8cL/jvMb
6biwQiRppPwiVfZUqleFva6hQGAWljAu7pSoLRjXHPfgQeUH26eWxGqt+CgwZ5YHGN2x+DUajJwe
rEnjz66ffSQyXkaWPlg6izdam0V2JmVhJtZiwqD6kcBD1KQKYVhtwc1rsrAiX1G5eP4JMEEzwzeW
cM5yTgkSuUZLXqo6sxhNOwmcTuB8lsV3xBDZ7FvzmHkEeOVb6vHc3iKIzxNcHFAM/c1QyvDOLAUT
4T05TyhSQcUVzhxD8jJtO7dHXO/4hOHXyiPxWXhAzGKdi6hnIhEOkonUxu0qQgx2KX4P2biGOIBI
O0VQ6iz70WHRvVakZkCYAqU11pYcKkz562badzd8ozZrWGpdiG1f+N0edMnAhGRz1mxiZFvSbzM0
m7BMlvSMgeugKMejgdWhuHKwdOo9Mp95am9VvsAYopyHE7jQ68qDLgMTGJ7OE2ChflLtR4RVxYF4
vnJ2J1G20CzOk83rvBz7axgSxfxlk6adN+qKSq91pXLaUXcgmxwwz6nZgDtFNq3YKuZ6nOLFt2yf
5YF6cGTeq8R+1gzDXcczph1In3MrsDvGQzenrHXNe+k63SMub1RSkITXLksSPecYHoasm02ZHwdH
Qj8Kykk4V8XRSJzz1pFf538qLnGj6M4ZqmjykRFxqApmHGGpJZJT1X2AI5bCdqrpXiIiUu0aNy7W
aZwg8rGON5ps8YD9JKyAEqkz9dkcn01OstwTXluKEWTrf7lGtQ0AJPBUFDyH8qR+huWGuA3i27kG
2EUKovHcRgoBwg4YeRZ+v39HJvAVzRcowwnivOFodCLYuuZlKs928jrYP3H/PcjzhnIAhrUyReZl
XY2Ac0Ahlukkdx5bduYzmFMfouMIQLLy3wXT8/353I7SigeChIG40YjK5eaLlbVvhziLXjqXac+/
oARPNSBrZnqIB7X/zYh3CfOvInqXCIGrP4FISY4zqC8uQRNerMXPZJ9IVAuVP4MOV+cWy/MqGj8M
ss/bo+T8Gd1RNXcqngD/4Wg3TfrjQZ3za5wg+tnauG7PqrrGSKjhD1dX1hBstZQhABUiZborAkei
/KxZ74HCG46KSJ520jp2q9hjkRQXqtjq+M3Rg60l/zYj3Gh6PFno9Q1Bt7dPWXKFSUKVdnD7KkiN
khDee5ZeMPuWygiF/szUg2wh9CFSY1+OA8cvtBACJZomYHm3yOmiZfGuQkl2IdWgCxvGpCaQ4UOm
wH7wNKIhs+hH0TCiK1ez7iDMcEFN9xGWaPbGTeUhzig3PIjmdoDXj+JXAZxNDKMRtKfFei3PyGh1
Uspat0QaTJRvmwJ2RAyXZgvy/krG8zJSToMMCAXI6IwkHNwsboKCRyXFO8ctiZiGsZxxC6zH2U4b
zmixA2m5izNaBGs2ICVMr+WOO6GPNoD0yfzWNIRJHnPtJc1uHVkC0QH3jVS5Bo87dM7a8djKxWpE
mD2TRFPeMjZmyn0wzn3qeYJWb1Oybis8lHBAK0IokKuP5G+y1DXxK+EuY/E3gopY7BnCqdKqoH3Z
yqY/R+H9M9D6adtmn02bmj42Yn9am7Mb3sRvv7Lmuzev4TLYjPNPGNKhgvsgWTvGZ4aKtr7/y7nb
ow/sxAXE2Gl7fsrssUfEQPEDQORvyK5m03XZnRqWKlvfJOUzHK/KXPDm7Soevrg/KMFzDo/2U3e2
8hweTLVeOxOVWG8NGbeCoIZJ5qAVcYlyg5rSPEkOwlqR5MaHPIjgJyHghNOiQYoxkmTO4DOjvazO
mG86k+mcb4cKvRiCInRhaw3qNMGyE0YLovZIFcD9jxemny49Kv4CRqysNyBGhurq8DtZV9OZXVCs
CPLZbF7JBe3WfGVldTEwaJGWbh069Ocqn2jGEi/3d5lYhAiF39Qe0bsue9ZR/yK2F9KRhbzZ7j3B
ttSUQtYGzyH3f62UwETDIkGE36DUdeBkE4kXk7gn4MDZ5aMii0BvtjoVhcVPrRObISG84vqaeSQ0
i/cy1GlJlzbfINzAzGsiIP+LydGtL6GjayngQE8CDp20t4RhKTC0BVs+EavLRsMgHGAiIhekGxFg
sIZQltD27xqKofFFIzA8oNhjGB818f0ljuCt9igIHotvhgoON13U8kVhBy8ZFZKPmchANL7MnWi4
68dMzw5zDji1xpnuxBu9Xo/tRRdEhBgQ7fcL/5hGouK+h8RV3x1eMhxzykYQBwkXGPGPtvGgEBK+
eQ+fx151rGzq5lcVeaECufB1tlqWOm26p/oe8kGm2eIelO//Dh95Qu15CHiSHJHwwPrMN0W8YKq7
agwISsDisPWvNY58N5f3qG47+SXvtpPl+i3ZkpvK58etyAMAZdLSnW8lnlGeSnaRUZNRP7vArzN5
Wfmh5/MM8QJiD2HpVlbyd0qqIBleJHwfhWRDEQH1oYGWz7876ckajzt5cAneFXEviDNRaIQlPZFv
AROM/1JP1KxuMqQo1WZ+BZ+hP2lcgb5zHrHIxeG549Vrki9r+I7iVY9xqwF2uNfhUTavTfmeV+il
PBFyOLhMax3cU9UMRPERSVZ5he2SV1WViM5d3z8ChgzJhya81hFMM+ZbTeaQ+zPG6zwQtyFB6n1p
kB8KxtBtYm0Fp+0SgZqOq0atGRkAr8Pj1NxtzBpkqdN46vOYEMyQkiKxC3gQ9WPDNbgmpzP8BBxK
IQKo4MAyhEyfQ0+HzhURN+UOk0zU3hvlNOkPi7QKvH2oQxPfC3hhe6C8bVHu5nGXRw99Sjem/lGo
rzydqoK9CiWn2GBnpEIVd7uFK4WUmnHeEHtLXMkZ7onbVKxcM16YYUlryGJSv2oFX5fblS8Orc2R
ehuVTxWtScO7HXWr2YyWjv0+MQgmlCZtfH/XhkdNf1eCF+JfZX9X6sfU3MXp0YwejnVHwNaRUfE+
K1vEyGF4S8DxFesS8AZoOx7r0rmFwCoBoKjxDVc01UepPRiMzuRJyP4WM3M106E1KW4eID3SJyBR
VJfS06Y6dcSd6AJ06WQe1ZTdrnQWohS5jK49Rukyz1tJf6qIYVKQK1kCpU3fx+JRsm0Ve0LTkk7M
F30YrKGfl/XriFxYHn74QKWOFol9jhxJJry+pgvCjkgCK+6h/EdfNxGOjbnrw41frQt9SVL1jljI
FHVfgYLTlC8+IbftVgi/fPMcDacZoYnh5cXnpKwn+17oTOIrLlkYLrvd2cpBvhGEqTbvWnRXi9eZ
KC4IFsmL9HVK9jB62TX/AMNuFxBS/g4ONacU+HW+V/BdZyDJE/J8p//yQ96E9ZxS0PFuE0tgruTM
HUxMCfyeVY+3jygHEK54uIb1ZcQ7hVKzR0nDGknYsDkdRkqrayJHAFalDiM9hqv4QrxB0I14adeO
9VRSRq5jmODYwiNRkKFhY10MPnX1L+Z3HTDgydYXUAsVOa5450uLDL9LikIJsHFta9tMfqUocmov
BD83xhEYazYvdCiCwOKlIuv+n3A7/EsHXuaZMNjPYvpJWfjMjKoM+Yp8Fi1Nd8z9drlqpCdBSbhE
8uIqk3OSPTrrZ+YpkJjgMyFhHF7RJ0QRk46yoyg5UR9CUmcTrfrKP0kPJxnLkHJwApD0hLCU/ZqI
9ZU/nAVtkWnZMlZ/RU9IrDym8I6WWguQ55ICcOyVc50Cixz1die1TNoCqyt+MswtDPqmteFwEJRW
FxHY+eqQicpHrczPrF04zUBREAQN53cYchk4QLv2wW/39NDwbemdJ5Z69X4KMzICSPvnJybagTeH
SBSfrMazyLkiEqsVTENaLRoAsrQxli3XSmycQHhGQo+U4T2LjUUqgjGCP64/cn7GmG6S7EH0ZzBH
dDSczPQllZ/6TMjXeI93En/csCtosIXErilpPzBehdVlAstqWXIL88dhuBqC078HB+iv3SsBQD6v
PHWX9xQp+uj/5vxZAxH2guBupQfEfYVm2q6QtrCRg7P26mJUeoAGwitumVuPxyqnTcpli+O46hit
/sF83aoD98gIwyMIl7CdfQK7AVfvl1tID7pR5/JSD+j5uQnRXifpB96vLEWM7dG54+viy6qCg04G
RIT3W5x3AVQSn55qnhVlo7Kx4ZPGdFKTacDBcVTlXwEEEwxXx0/NPnG2NYSIkvHrfKhYKZviGUrA
74S0j9+pjtGQ4LdwUwNXO3u9f9r8ZspTUJOWODuNc2gtDfZqc58xrWF/bnaDynknHJcnHpM52cIu
cbARIsJEQ1suYM5ElCZ9NogUyRh+YGgj7FMh0cnmyHFAq/OdIu/5wIvxQX8aUqCQT/0Zo4Vnuj/q
w+c87pWausY1A6AtA8RR9wDVVw/87OGvGkgz9QB5/Ar1IgTZLmFgGPcGodqHeUSnwPgMtAlQ4iAy
3FjbkFeuvxXpr6Hcxn5N7onzC/JqFb9VcU6i62jup85r2wNK+wHNYIMGTDqO+t0BBqUgrrnrvBZ4
cuM/RQYALICdmsec3/xvY1jZEUz7wQ4vICZ9vkmZaTpAk4imoOKbGlto6pQ9Ch5I15EkkisNsdGT
Y4WykdiBbBtTOpiGrpqhydzFtJcoL+0EXOTOuYfpoJOQ4JAciGRKe80Rhze3PrlE8fuEdKRJABzm
flEbp1ZCFHTPkT0Q6FdAUN5E1wswj9Req2kvwtoZekYKinawfpa1smtY8XMUXH350VZfjXaN1B8p
IisdoX25T9i+XP7JML5I+PXqfj33m0DfVBavbUJa/NHPiW15TSsUk9g0waz7LS8kmWEw4EQWE187
Nc+Rgb4mlKXzcGdgjw+WrfhFzD7c1cRY2PK1JyaHw2gCnTn5JYnIW5Oubr6fcdHimXBFs2/rj5uc
YkcgIihIQBjMu+rBp+VBPkYR2lFqSqyNpd5j6c3h+CdqVsgNtwqoXjPy0gzeRJlG86fHpVvDl5jT
Bp4jw3U4EA60Uf37WKw7mc4dLxkkwnqOVvQ7o4frS3eceAyWZblk/sNLVKZbTl/T+fJhJuNXO3Up
ajGrHbX1bstdHJEiQA4jclvEYFRvRNFnRdoNxv2hOkadp5tsiwfMqGZ2HZsMl5aQ6rl56JZs5xZz
8vTaZt+DykVsGWxNIhoKrp9pK6aCHPS1OFr9zcTB3tRfkra2R6HTROxSk3lh9hdTRUkTnyqdR8vG
74kx6qAQDpCQuIz3EWs10VO8dD5a+B5Jvb4lR5P1QafXoUcgiRWEWBfBOmZnSYrpYDyMMCQdXuGo
f2359WcDH+eK3Kr+NU4oQgUKbIjomy2vJ0G78vpxRxhXELuJde0cJh/mCwVnCS7AngyxEDEmphbj
SHxvZnkayQ99f5C0e9l9ZQaBoa9Ds5OmlO38CWEY447hfkpPCGFb7Wigr7Gu1BBAkAycnSSPZxGP
GjPJniIXffquy4MNwlzzYXnDuNfmYzmeJ+lbEq3eX6ntgt/TQT/LGz3+RKtjyQSbYOMmw/XsTF7B
+ZhjMtAwcDuPqrlN+yh/DoAWYNQy6DsPlNn+kQlpEqxZr7lA0W+AGKUkyU9v/KMgHwThRjKr4/Bn
F0/spB0IWPjlOzzou5SADB2ll1ua/CRyNBgs4xP9mRZsRzycrfFlrF6L4ZHzxjQlyUbTl2SRwoj/
Po2+s3JNYq3Fdxbu/HYjqUAz1rdtXg1gRXTkrAzIZ6iXLVlkV2p4nbtPg+AWRbnTeNBa+2LeO9pO
z5slOlm5WS0RD1ElIyO+F5AvAfOGfSa4hqchR3JB0UuLSOJUEtQbANeVLHim/hjk25x/U7cnppxB
20hcTiJWMMaWA39dQ4vyJ0G/58F9Sl5N60u8smCx8ZvwUVP/uKzYVyCLwNqN+lobe0V9ofhrFmcE
HhmrcKPovUNqlXHDd2z/aQguGr2LKRTXAcsvGWdBh+Liz2fNJuVCOfXBWzb9pma8GiJAltGmdO9s
8BIX65FArTQjBPxSGkQU2/Vtmq40u2YUeCRffAPkaVPkMMDTjCxWuOJQhZAZinLT9FKCtv/H3pk1
N26safqvOOp64MaWWCba54ILuFOiRFHLDYJiSdj3Hb9+HtSxu6vKp+3ui7mYiIlwVahMUsSSyPzy
/d6FT/FgQ9enXYtPQ24RprvpiDWmII28dxsqHtUodHeGKxsibkqp4g9jusCej1x0Qt2onulyJJxT
I+g7iylS4lq5J5x5k4rZbhPZTwVOW7jIqF/L9JLTpjCh08pn9o05JpB01rMNAzzXnzn6ONiRgs5z
WvR3+EjXCA+914QIMBcXZbrYZ9tD+Y5K4KShNsf8duqihLeq++AyNt29ae2C5Em2V4CiVJtW8JCo
91wqSzoAkPoexh6H1MbV+oAcU3Ky4lSA9brdrpHuQPUG0CerXKat60jVAxa/DXur7MhUTDA2ODBk
4bKa2i2InaeB4yELZA7QvjINssP2iEkNFpXANLWYNWq+a5PrCCSJJMlbjx32CvtAXBTglIYGQ4c5
D5o4kxUM17SjH2Ep8CIZ28TLAEPYwGDqq9FpoDG05IzwaJXqp67djasx3PLVcf80VV+cIB4Uk9cJ
Lb0Co/2Nqt+XhCW3H8qwd6VLbt4N9r7K90Z7oomAKWo03Afqh4hqnsBTWT2E1YMqX/L0Pu4WEThV
CqVxwTPi9WREfCruxUjOHcudv5LGNSbzZf6cRS3bLtpaHua9iEhqeoDak5U9DNZ9DuIfJicVDBIe
r/7u4/00oqEGlsdn/60dN9EIaWnN7gfdTiY/hsVxyuQVJM2N4GpUVbCZcVlWYC+3+I2uG/NJwOPl
KjOdxslW7u9V5UjAjxc+6e64svPcUaOQMN27Duq6BoIWUinwHbzHx1GsK0AfVZaiYJuJa5yYc7ez
jmrVszPcKphjaxtRvGlY2Nu6tDEbkHnzVND7zhHLsfqx84LrQlQvMwld3u6zlR4w7tL9uwGaCTLf
ZVE+5l28kGqLxnezAWY12q+Y90G+ilqnARuvMf9aRRguSWUNhelrn3/NNXwhnFrbxSjohgEp1qcO
ESD1PmDlSy7S+7c2f21qcGBOHUj2jsJd0NWCKRetbP9Fxp9PBR2mmFyOqVOG+xrHLYtHG5tR02Bj
ffLYlQ5zGhQ9Psn6RlbYXESgse4JT00tOiIDqMp9bL7rgqgUeIzxfsw3nXEsgKJl9SXCPgTvPRw7
tWUs3tOKLhboImQoG49byvnotY8viomLOlo3nSp/IPuOtokSAslCo1ce/O61U9d2z17oKbpmFiSt
mlnHxyyquomGokW6joiOdTgl5mQI1O3IJYbMZJWQd5yAQxYl63wJ8edW4bsaIh7aMwHlOaw/OJdM
MtV49IpThkmSJNgSSW9J9AbTjI1KDmIBZQ8UxiZ5gN4cAjtYCUW4lOkfyUXM1LXtSPXq1rXmDM02
767FhN3UcPGaB0wONbsFZN6z9rkA1zH1W6NdXWCwEdxmXnc04NlG+dFlQJPh7qxkXTZr0lVYFFlU
Wb/8FIKGBsNDZRgqz2KgUIweGhxnWLdoLXvycRIpplBF6NXykKlA7ESiO5NBN+vmNL96cPYnnn0i
Nj7JFBQQ2pY98kNnXCZVhLzGKwyfG/qhnJnXn4x+mxfPGYWJ1ELy6d8nak1YOYQpgv6zNLjw2jtA
fAOCeOtPQt9nabLJkG6h+2kCZ2Xwjw5Z+zIikpJAUxumI7d/1NWLaT5mMmgG104BkWECJHm0gChH
S0k/klU82QS4fK1p15BzICFPLkmEAsQvlUQu3CZMnpPxmWb1cUzWnsjZir7W+omaCtZ0xdo7jo7O
bO/jXgH849sEhV7H8i4wtgymiWyueKi4DZZdUs8sicxx6Kcl+eIMWq2ejDQKILfPznsrA6BbCPoJ
uLLt2AQAkOn0BGctHF76fsvGzdLvpO7UDV/L4moHHy57kMIgu8DcpjnyjseM18kPaW0MnmXuHMTV
aRUzCKhY1cHOq4+ycgUGmzAxoqdnyiabXne1ha17xJxFkNyepVKB9sNe08ekQwIsoidCxyp8+fLL
v/3j3//t1v9v7yO7z+LBy9LqH//Ov29ZPnDwfv3TP/9xxkggS7595j/e8+Mn/nEIbmVWZZ/1X75r
9ZEdr8lH9fObpqP5j9/Mt/9+dItrff3hH8u0Durh1HyUw8NH1cT1t6PgPKZ3/ndf/OXj2285D/nH
b19uWZPW02/zgiz98vtLm6+/fVGE9e1C/fM6Tb//9xenE/jtyyFLr7fsTx/4uFb1b1/MX3XNNm3b
tISh6LKimV9+6T5+f0W2ZdsWpmUJU1cV+8svaVbW/m9fdO1XUygWn1LgFFuqpXz5pcqaP15SdVOz
ZVM3ZVPWlC9/nPgPN/A/b+gvaUMyPW4A1W9f7Onr83/e6OnMTFW2VKHpqlA11ZZ1VZV5/XZ9CFKP
tyv/y/RlQfzwAIasnipKpkWzO4kFWL/jwxJu1weStRsISt6jNYdZuKQLtApWZOsOzhhiwTXMdhev
VeeQnFbaql7S32Dol7Mt7U1oj073gpviFlB823lrYWzlZkGZWR0vGC/OknWyNpeWo2BOmmsQBYFp
LrQyEgo9/E1nMMKpgA4t5HVgAI5qwEy8XSCVAfIh5eBNYLBxajiEEzu0JdyBFUFN8POCBQDWzj9p
3Ry8s9kFZM3MLjhG7eWjeorpBspbfJccdUvlgkAkX4hXGHcQ0ZYIBp71dbklkOA9wNuzWV9o3T5O
7l/TN2B9Yt5BWNH22P1AW2IZe2hf1QMcshm+CNVSwagTZ6HL9nS52LPDbvoHxPI9mQjLNzImMY8o
9+Uec58tOguOHQ+32YtzPnuzdwCZPZ4hy+QBKGwWXQoE/yZGt+ZsJ6+YUbkXAQZLMBgvvsM1o4vH
r3sLZmeu1YztCqwZAoUX5s2GhWVgWjd7L1+1RfRQLzBa2Ccz0Dx8OIInRU0fAgMSQ8j63xDzZWIE
op2K27iSN/m63ukhpPZZpjkKX8Ln9kh17yF9rao1E+DdyBUNukeEQ1iEcWbkUpLdBP1uj33PhhAa
3K16aNBPXrxDrGht1UdSlleBvXw21KVyaqVdtTRe+/X5LK0VBHQrDINJggi24SZcWAuE5Bt/068m
afLyoucOPL3n2FHW0ZbtiWMc2FzU8BDQ8W0dHZ83E34B5IRogaE60K49/dVTK9Ks79f02AR/oQt/
fordZdVv+BgOYQWU1Y3+2D2xqUYhGtKDW6Bc66GETc6BtCnXPpoSZJQ16shuVcgLc1/JuBs9s+8S
8dE+gdJA8EU2fvD36kF7BKxYNezf7kklf89GeYG9FbP7DKt5fpC30dFfSHcsWvNQOnTdkqZEtM9Y
PoQzLSLWnJ+pI9B6EbvS7ZGNIlwSaO6IkqcDsFSVg1ZtGgNNIOYo4Aj0pBSa98LJz80VMFbs67uK
35FtumHbNMip16ysW/+eC7vHGq35dE/8ysU78c+z+/s9TEy2SjQnEB2FhBrNarDqFwjJ+XnSn0A/
p336abzBUtpNuUoutGEMvJfaNnIkRlRJxJm0FLeKT1sLZUW310QvRJ6t453IH6uxG+pwCJn1Lwyz
QsyCZ+WeJrx4XUAzdR/lW+jMalpW7apZ6zhgzMnUJUDgxomRpOTgdO3c4yluz+ZetGOJ5OroMBAX
tEnu3CeJAJfpkSVZbnj2IzRis+qd44LOR1vgRTBRmPP2xT2F996u/2pYy+JDeqdfi5cxG6lKcxgf
9G28Zwy91eFMGaKsh0OKIakzLAccV2b1Zlzc5Y7YvZP0feA5CXbhV0rwLQWNcU3RVEQfLnHiS7mb
W6/xeyLN6LDT8j3YV0hzkAzDe/VBuw/sJy3ctCQ64Kg3Z5d5UF+tfU7Bjudq18xu8kaBGX9H6oS5
sl7Quh0StKEwPt/V+432ADdFOfqf2tG6b+eEZz5q2yNxiesMviTNmQcz2kyMnIteckLIPasZKUMQ
IsLl9UoIbzmHgzB79NfZPbmC2vx5iSRtdhwWS0Eyw/KmLuiBz6uv6p6f8E7XX9LrK0pt3IK4O4NT
w/ml2ryiY6LJT5EEtRuzhzXivWW3P6qOMj+Smnip/IVOogqnALoHzyXb86gurbsMsBQyB58F+50b
CxMhDe+xVzFSzSNV8oID4r9nvBAhDFEgotLTNjqMuYPxCp2d7fKnEDN+jD9f0XJNR3GsLwPUg128
IlXvYi4J3EMSTdun2uN74jTYscxwEW0/Q3ULvZr6iY3OHMXTrIBSxzklG37c2ytUsppgYaLHgy3c
XQwvZVYrq4ZW6YLPYCiK+MKR4sVI5j3DUz7oN0+m8SUcbendi9WrRDhoR1VGQwBeBdtZOvTmCsLq
4qpdnyDkbh/n609pQwdK3RET6Twd0RSB/7ts/K5iHm1Ax7bmQTlG4Jf3AZeogdVDPOhq+gMR6YSh
FZ78L9Phg8eqM++cXkkfrtjA7zko6wVu9BGjkdnkVMCmAcj5bQDd+NrqC9IY4RkE+p27PNkLMfH+
Y7pPd+iE8Kvk/7ySmrgAfNCA0SwnR9fTYuWm1Jgs4AFjS7P/K8Xk/0tloqH9ZZl4jevrD1Xi9P5/
VomK/qswDUuzdYo6FS8D/Y8qkVcUS9OFTRFoq4pmUcD9XiVqxq9Ub5psmyq1m6zZ/1klauJXSzZU
YStCqKYGCeh/UiVqmvipSlRlm5QzQ6fvZAoZntmPVaLceQl9DXAlPwNvLNo5RmK5ASPC6JZiLI46
mrLeuoWWuskj+N/+c+zf1CknCIec3F7KWDbIDdzeAAdBdNsdGGUhF/NSvsRZtBstf5Nhh69vexdK
GnXHzFJOo0pURnPNux3s0rS5msmnXG/d+1S6FwNqvm189pA3umRWcWTQM/EiS8y9LT+Eyd3o3g0Z
PeKpz+SEmor7CirDHbphY6ASoRNkGTDNnnrk2lDfJyUHJhM2pQUE8aGVAJm0eRkgUsV2ywgwjYGM
rtJxpkuphYj55nGCRJHVGmucnJ5PDznYKtBmhdGi6zH34PL4ElAX0+dAp2NoEdBH1TZNyGaXOIVJ
8O2tS6HhoZ44gYSAInmxovd5IbPocp0NiPeZCyWUnWiEBgE+07wcsOPJsT371vCAABMuXFUh45TF
l8zjgOda7h6tOFwIjrt3O6dTsX3M/E0SoxUEEGqDaKXgQZsQv+AV/lIDoK9cVBB4BOig4e64SfEw
bz1tnqMHbHy0QrjrRh5qmLaYR8GtKfYee+emXsEyNFCIKJjtdbhJaIToSGDPODYPqIPQomg2B+GR
WglBZTpOSVxIb0ADdurCZxHN8wLvMtoR+DxaT81wURE+Hr3gLZNRO1xN6M86/r+BQr6NqcJHvJR5
v1ClWVfjpqxeBCa0mXLhmFINAXKmQTC8TEcZCBI/pQKnWoykvJukk2wKcO5mvVMoGFbxuRGqK47k
CAOVVdIjIQvfGFUlTUpcJReBjgsoAzXSsFe070v4AnpPTVbjC8aNKmibtLAF2WuTYSIMGV8uDxnt
rS1YdX26NyinCuk9QUwCpwzLs7kUgsoGOncP8HrENp1GG4cVc1uqBh16hJGEwe6CyPPehiVt03EP
4SuY3SJP1noGc7V8y6pLVd8UfGMnh9sSXKxkeHWehucHAY98jSz3CySjs1TGxDSD+uw/GNVKyuSF
1L72TOZNKDl5Zc1U+RWNijIhByODh5GL4AkxPKSIilHr0XRHtFIDvHjGJQ/VucwSIHEnGhTsaRgv
5PyGG3gBGXKyl40sLCYuEY6jJmnUJWMgpg4yya7FYRjseNVq/aIAJbVybQ7RZFG3nCTI0IBCQQU9
igII04LKVOkXWdGzViNXZ6xM/w4ghKXaLedgjXEgFELeF3RNesJrY3KP1IpHDK190fN6B0doGivm
vUHjpJGAi7FgIbDRCwCrDn54+24S/31L/f0W2mRq/mEH/W1uFLKqqpop67I5zZ3f7aA101Jtv8ZC
BK/JKisX452d032JNUTEDDmXZVVckil3klI+K6xdHas8ahLW1rRhkJKPvTNwx1tZoWRfhYvUYjLJ
nZYkhYaORF4TFwvDQrA9h2e/sjDJBZBjy16X0/AnmhvGvZ2y1xlu00PW99+egSo7ydCU6JHasCkH
0FIdemHi32IeIEu+6FMJgcE0d77AZEFtLu5QYWONg49808PXxHH5NjyhCqzwu/JWFqeKnZEU3lwL
bhnXOhhwbAYMRkZb+Q9JPSAyXP311VX+5crz3dU1fry6jTkkESSAKSfuKYIqFqET1hBr8YyaIab4
1OB18anp6E+Pg8TSo8OqLfeCqN2/PhKWzD/fZ11TjW9gjc6C++ORpK0kWV0VcZ/Ru+NFpuw1RvuA
4T0i7snNyCnYwQLgW0cCV12Ym9V9hWctnddQoGFBSrIyECM1q0reSekihhGXn6IMNvCsLG652BXS
BkqBFMC6WkVwK2RjnctwEpq7vz6VnzEfRqwtqzLjdTob4KUfz0QLNUuWLTS6ie6U9ntTx0A8EG1N
UhLL+V9/FyDWz08H36UZpqbqqq7YP92/Uolt358MPTsdi2GAy0VMx6JZCRq175X3z6LyB4Dy+4fR
1qbf9z2epSoUQrJBrSQbulDU6Wn97mnsLLmXVNcHdWa+GUN1Y7o8Vtg/RDkMRRwOM4WEkf6mSsUL
ekabNaOTbARQl64Dw/G8ZYa6h97CUWkx1ogmxb+/U5XmMM3yaE/o3EcXLyTcWsrfPeTjydoO/KdQ
C1cpD3kX1F8FcSiufyawezOihlQqFav6cu5RsU9HEcfhfWV1KEqKtZ7ezF4stMEpLSYLojHROcnX
YvSWRYPuCn0jbRUW16mMkEw6iCEkDfJZqx3/sbweYLYsuwFWLoI0aJs9FYEO1G0qdJVBFMrGc2gP
a+2Di/dhJb0mukJGrbSueeYxogxHkk/jNVPonJEyC91+kZg4tlPIIFCbVt6Aw56WB9VkLQPp69zJ
WV+aTWfrdWc1CmbuRabNnSHpjXRQc9YTprypapD5jDQ9HCXaQQE7gom+dMstMSjgS9DUQ9/AF/i5
haFu0ISrO9hi/kpl8dMhU9QNUkjp6wrTpKq4rzFwgWEShuz7zHaZs0h41D04HZfoe4eKtihuq200
uUx/6NG9lNNpmxCSmhIGQZoSvU3nNS0oSfY84uRkFgQwzgqLChLf1gbHzV55tQzgDY65YM0boFNN
BVtbBGxqmwGrV99c6hF+WNY28iiAM35ZiJhTSHNzJqXQ+FkmGzSgBTlTWpA8i6LEDLk7ZChd4AjI
WrDxKwvGr4SYGGMFMNQU1LV501p0C9mkh1AoSvxl5lEswnsnPZ4Adh23l16BZh4MTtbFeIm1eEKh
jzNxRGpWI1EkpoeiD+IDi6au8tuhrFlGsMoQASdblsvAOHxbl5fWZFocXSuf5hgFrGtcFLRTefbR
cBYu1aaBiUSVraflWuuQn1Ee5VGEUr0kEgG8iBVJJDdaj/IYX0aYZwo20gMREi6ds/xUkGneUAip
KHr00DtHqUapuGutcBF6RKTm3jlW1Hk0DQjpMkCBSKuHVun3eeQvWtEeao/aADeVtrp11rtKda3A
harE3rT2AzBaQFlrvWtgJqkCiwvfRL4BkwPBwM84uL7d2omTVTjimrAGqWZhl2QeAYoeS5nJh6vt
NA+0Hd5AOFZKurpqwnptkLOooX+mFKG6saF6T09lAJw2EgiRs+TRdGYEzPJsLWkszbjOYCPAcpgj
h298lQ2BuvHtewzO59N8YYKPUhZlxGFNq1UjFBIMUMfZ67Ir1klSzrXa+1bflgyXYaqq+3NSv0+b
CLPQvu0xyqJbmuotgg08HUUa0gBrSRqRllHoLbXk1FS3qYjq9A2MN4uv0anCfdtfEGQw801/6UvI
MMe3CDedqSg2DAy38A2rE7hGZ6MnRoZART+/pdVzHuVrtcNiBQQLWnRoY8dQKxsDv8AqpBrgfFrE
lXjzVPayVfDUwMrHV8DdCMcpK3ddiEcLZnzQXJLi6IR0j6dXp51F5SPojHF7gVsLuT02sLjkfvXg
VN82FoyGaetgs4raDDTdoIC1KOYqCbIVXvRUloY0y4KvWLYtlRcbllWN93WPuzmTtPk+XXMtL9hk
3cqUeZ86k8QYbJsosqNyPe2oGiW+M032c6iRZQwh9UJA5sS9IFo1kBwKDxJgw45FaSANVXdR6ZGY
Pg2CN7d5ywLsN6eOJk99+YaH17wFIg79ZM1txVjt0oSkpn0GKWROupLCiAmPHBY5xyCjcYzdhaCR
WzN8/XLELGidU9LnOL/MQySH058espKE/WSvHeCAxZm/jcdmrvXBvIA/kUOdQg68dNWOskfMVQi+
So0ZCjpuT15XyqkgldanVXu2m13sv+sjvrMr131D2x8g5PbONRXxdK+7NFgZjzHMrkb//ONgM3wn
7PpBIeYZrkGB701gSo6VTaRU1hJ1VcQhPi8YePXDSi8QV7XdDMJHqWFLhwCiEBi4TouuDGP9U472
noJvu1FCkDu0MQIQzIzLpQeCp5rPKYpaJaQpD+ZdGYCq7y2XNniymjMzqwetu1EjB+BjRf5J8OHT
grBAf71zp+PdV+0k5k03hw+IhE079+FVYnpmBXB5fNis1vtIwTMsI5lTjET67NP4XOCkVdOcIedu
7eJfo2wJI6izOxqrnMVUBE23bGxAEesMfNaMFzouJW1AnrqF0HA+yFwKIii7qy1ifFwxB1cdgdlV
hLd05EFWbSB0ScoWebVtlhuF1CEV9oDkFYTGY5M7qjjIUfUpMor+xqkLGjAwzW3YPmXjLye8owB9
jARnUHiOT9RvBMNCsVsUBYwocHY95UFi+lPwFrdxulPit5zCv0aCX/nbDnAXckNI6k0D35oFwcTw
UZlMr7kj+SJSnj0XrgWx3uU0gCT4b5jom9hVMEmmya6XKiYY2G9oQzxEsBi+u+OzUM+pijyM8+c5
0NtXU30acDOI8YjAgMmAAx1gw6S3M3UI51FLkhk+bwaiZVtNIb/jPg91QoXJLwQpCYNKeUA4QFQt
R1s/aSkapR5chkkygWOSPJf49fVICVTDW7oSq0PD6IIF3mH7a+KG6VM36ljGmFAnDMrJqXeFYmH6
4pKtaOGLuZ9Um4RQcQ2FHpbXTf/ZgIHIUAQgEfsULxB6Ao/5sIo+J65+tta0swRhuWmw7JHOXYnk
Tf3UVPw16fFrk6nWgDGyighefE4DRWVuUtzPvjtDdpwnCV0+7CnMaiUX4TwzPkeN6GEuSc48V/Yw
ZPjZgOa7JtwMcv2nIZNnU1F5B28p/VXd1jGv6+bKgGZdeUsHXIk9xkSJcyzFUYLWLQRq0BXepk0H
My5kOGQlfbjJkbMfg7kGs0hgZ5m6eI7g2V5Ci1LVfInR+bf3x8A1EtcoRJiE7NMwQeXhCXpDsqhh
T0U5w86HHBo3PACkAIY4jkQExbccaER+BTlNAbOdxOzgd4Jt19sA9QhFAkHB/GbotzG5yZMnZq8T
q8j0biMAZkvYw9FM2LtPb7MRLwQWWkxIXXLaOphrkC3GYyZThOnwGUvvQa/IozTSt2FkokcUU9aO
KD4H0aGrAhoDPAgTglB0lSlgoqape8JY4hguObt9zeodapQez0KpipYxuNqoSeu06pYdIiVJYCYX
4WeM4EzBGMQPL603OEHojBGC99LbjIH8FnQus3q3DIcQlQKQp4AWTz1WEauHt4nFctZ6IE7ge4F+
qZIQY1cqUWDDCuarTJ1XZycPapqrK6sux1XD9J2p8IwqluK+dybYJ40CJ2E112CrxhJNFLxYRzRY
nXItBY88zYtQzkl41KYle9ZZZD90Z3zHGQ6wBkWHrfCEQfb1FrYyfBcQEKq0AHO0tMYnwV8UBG1E
ISb4yqIrdhpjeuhu4bSeboiqIn/oa4Wg1iRMwKYVGYH7VIYMle8yjgiREx+9E54t0Tj7Opq3yqMr
BEo4FVmER61rUsPtKobeUh47epJjXUzmFheN9IDGR4mbBg/f9pL/n3/yd/wTk10uRJ3/gn9y/Kj9
jzK+pl+rH9oL06f+IKGoqmlrtiELU1Et9sd/tBe0XzXaBEKe4ADFtGwB/vJ7e0Fov4rpFT6oi4lo
on75g4QiZPgpmq3a9CPoTghb/5+0F8RPeIQs0/YwLNO2VGzGLBoaP+7ZFWtEdhDhY92waXcUGQBM
ieUHqYnCZWHHh1TBtTIddIutN/O7kYUYphhYcHYy1EMv+WiTBhFLW1n7yoKbQWwej4zc4nZDa8yL
G9/JvByvXJNo9aJ0Qp7Cuzh3VwTgwEkuC/pnei0o6+J7pVA3ioLPadtku9Tv2VQKXIFCchUAP6WV
FEofhlQF93B9+oMXZ1CM2cZFbjAQq2nhkqoVKCZKeTfGbrYyPfYSY62WZwNoXjJs3K9FTPxwyBzZ
BYIFG4jPzmWUZ1AIx5gp77ux8C/wSeVfXF2C4gRNG8vQtD8xfGR9sArNKq3JE+s+hve6TDMqjD4r
lIccNZFua3jiFsvakrCxqEPklNAGhoqgTTnOynUValdbiQ8qXMHeTPu/OT6DEfY9YjPdfWFZsmrQ
qtKAbn9CbAa9yJKyG3DgsqfNMlR8zG/dUtF3Te9taw/LIjKvoDmHEw+YunQWRbm+Gg1S6qx8bwPK
LSqvdbfssLKdeJFwCsh1T93HVtyTGCTvI7t4GQIPEYY53e+gsVd5Hr0ZOZOxiwTn2whI2nE/FvBc
m7pvV6Oav8q+jKaVQKkBFHw7NmTDBo6XT4Y3nT86Er4DyLkViJ1QXqtEbY9qqLG2I9vwWiN+FIav
gNjC8xWE9Iz6KM/kPPjU21o6ZqIkMi3UDq5pqndJRyeZnoTwMD1QXNI3yLzmhpnR6IgOTPHbAEmT
sf0bdM7kGf754hu0FoEChQ4NTJ9uzndwWeqZcmtGBZ0jdpw50dc5gdEbw1NIVEz6XatANtIqw14r
MpWv6+OcXwznJDQvmgA9tHO2LFWYJFSBYbASOlFN+P2bGy1Mn21zNABIcHUZCEzKxv7YWTaGU5pF
gCbIhrbUKiwBSgnnxDZilyQpGhmT9VfPVMZV1owIRqwOACkIUJciSE9YqHxiJ+5lYW0M0OeNHWCa
XZMMvHFdGhFDw1o1xFmFqjZht981xAGWRXYoPSLS7BLTBlxzD5mqB4do9F71piDvMKtvnp1Wq9wd
PfSm/GV4FZ0nKNqrOAW6KT0FRxdiJe1GVddlpXhOlSTKMo7NJ98YbTqIUIFdMVUgiodNTioHf3Oj
uCF/ulOGZdiKYQPDMYuLCfj87k51mt7GSg3Xt8p8rJt8Mk+qLHQE0t2G7fqstLV7vHSebQ9NwQBr
S+toy5mhhdeibZLy7Y+Y35WVI3dEIOj1u2qTjZEZ+dHte3yN1LZcZiNbBQkd1tKTtHrHbZ5wNaSm
Y1yRo8bsNMfMsdy0mqo4kZKhZ7dl6SWWi10X9hpCGbZ7pkCzaQVhtyKOttm5kYSjfpXyQ7U1ujKe
FwWUF8mO2ZMreFQ1Ixr1MSW/Xe7UZYQJDj3TcyCrax3i98aHr5VjbDBSjgHFgUsMzMw40oEBp6sk
i46ZGUEk75uFJTcEt5FZX+vWJ0lw+It4irJRAjp36LcIzE2V2yCXCN7M9j0T9A5KF56EbGXIS9xj
leDim+f6TRPYfsglpoIirEBwBo9kKRVHTHnYJbRZu5hGVWNbFTWTYE+bYU5tt42yVKbYWb8b7GXg
0ZPGiKNfV1WNyZZUSfNKnUCThm2bGdf9/RgdGOS9Azi6tqRWfxhr7SHLtHfPl86RzyueIT2buoEp
5xSRNQxJvI4qXMh0WS+WdpjCJpILWDx99BqQ9LQTuGHblR4tIwnWVpkpbDA9vjNVy2orXPU1Ul2X
bk//UZSVPdHheXDdpSFC6vjpMO0CwU2UvI6qiwiwtj7kHC1GU5oYNrkAxcWoz8wWoLZVXhQTlK5U
6eAm/qLTBJmsopNRMpY4MjawgiSMRPru0aikO18L1k1rpY+e4TmYoKdp81oS0oyEaGqBhjD3knjX
5YQQVJmdr5IQ04saBhdyDXvu67W3K2SyRGtBPntnxE7cGsTyBa1McIsZzT1X3nRIvwtFDEt9klyH
MaFz0BnQ6wfu17iJ923tyyuryEi60/ZGXRfz3I9ebFnB45Pk4sBmD5LBYms3FD3qYyNgCFU2XDZh
4QKO37UV07Kp0AvWg4Q3rqE2uxQZjU74Yd6elcavwbjcl9Fob7qrBkgvZn3aGqu+F+QwtJu4Vowl
zlRtYSID1yy4eB2JkdYY7Vwbmt6A/VxjQ93xiKRopAEiZl6ku+AzyZR809o2LTvh6LGFXCiNb41u
P0cDDSYbiqLQtulwDQPEvK5tnaWqPMba4P9Ne2WiJP+wXCgs09BAhGIYpqHL3yap7yah1GpxYskA
ql2f6cTmZCDqQkBUeJD9GtKnKJlym1Dt1zacAF9vYfTi9+ExVsEt9mHfvNequI5BdlQl9uaBLkjo
TtTD3xQ9UF/+dKC60CzBAmUoxs9FRa9JGUsoHjsyse9msYzUVDpDesW4KIO62QBy7HUbG0QpnRz3
OpxN2r+5WN/Wzu9aUTIXSzMNDTKPDndHN35qGOaGF/RUWh42ykjPRGnBv9DGbY42BcNJ296ktX1u
xiLZ1VEmz8oBK4TItA9SCpOvyQ2KkAIRmBsoW12XT3GaVzsf5ZLtt/sBMJClakUx2e6ipsEwzs1V
B9WetYs1iNF21R9DClW6zBqU0RBVkurRjDI8HekbUAACDm8TlIn6YCZLuzZjJ9NlhD5jM5G4KYnr
vljbLHFknu77pqY50DXOX9+maXfx022iKjVNDl9hMlfV6TZ+N55kxfBUqQGh9ctiU/dRu8tdfZXZ
A7ZNivCPZnZyo+gpbct0tftn9VAwwSwEjJu71EJEmQWSWBquEDtJ1Yl1D8kCaEudfuN0DoORjnRf
vLvUhb/iJUj9oiizV1mKSyOGh9I2nf769hM3sSJyJTrIiZC3w/QXbSl5m/cjW4pWDhZyO8X5hf1d
G4zSVvVBpXSTjD8qSryl0b7gfhbp9OQMZHExYwz/k2Ap2TCN5J7Qo85r7wy6VkJr/MexzucN6Tar
v76kiiX/6aIqVPuU+4b41uidtoHfX9SyM60UOhEXYzTek5pEgLFMnLHrCUzJ0gctxSyxZTdSk29X
Ny1QgYGZRYGBWdGEPY82CuUiOZgdQcKgOUVC+SD10V6Jcgv2gX/qXex+w/Zi0iWfm7l/LXoQuNE6
Q8UyFWiuug+V0kwGYPHYwlXSfBit/8PemSy3zWTb+oUOTgBINImpxZ4iRTWWZU8Qtn4biTaBRI+n
Px/4V9Q9VYNbced3wpBkS6JIIDP33mt9K0LHOY8IM8cCzdhGFagcpVWHR5OPT/nCsCro/Z+BcTl0
DTRTu9T9rEOHvMOQwkgP2Wkeo/SLKBIDIY8UtpauexdEJ23hXQ32JECKLwkqmqBt0MiPuNAZ3Bzo
bAFyxgvf9ui7ody9EwT9NKH/ZmL6IWro7rQJXUvvGvzNdV55Z4I3AHuljGODichRy3wSdIwQLMeR
ZBmHFHWM8oGLyYEsc4Q6drgNQrYPHbFui9Z99VyB1dY/JbBOcFixTUrP5jWvxXAqrb0JbXh3EXEX
AR27rKflE7TtYxkhjm59UunojOfgcME4dz4BRa3XzkhkBrXvbfUxjRElBAGp9QTRXZL16toM91AJ
AjMAcqIZSrSugEAQtUBYSWbfmqp6UHRyyrIurxq0qApilPT+YrZ9/tEt8q/CaT89H1zA1ITeSQPG
mTBmZhZGNW9AFhzfXM/Gg4dR2xQRSm1i0Eqtv/MkgV4wbXyKPlu/OgSVb99CjlsqT3yeAW9fnE4p
Axf2/zDMT6jIW5jHdAH9LQMbJnzhsxXQTlcppLioB2xUZNFJKOvo5m1wg9Mzix89HKuD5U0XJWBA
+y0z9K67sjC+8Db8YqGFDh5F2yX2sltolvmhAAi6naqAHuo6Nx0ah3a0R7JCyXjSg/Ck7QpE+MTr
uJTxSCM3+hmH1Z7FcZ8E0RdOR+2xWnhDtFfWlwjUWWHZYN9KtHdmtjECO8thKAnE7v1j2BYt5bMu
HqcleLVl/aYLz3zrzfItj6G4+2hk5CwTQkVaAm2rnlhcRGq2ZSCKuwvh3qXE0BARF2Pa1YP6AHMT
LkX/UmZFAAOg6AC2AyAQhHtN8aUsro21HSP/9xCFTJlJTdx6g/zR0X/ANsiMHQjqIso11waV9Vx0
WDDq91VjCv8v+9Z1k9j6Pndmxe3xsBgr3HDxIidYSJSfW6ieZCg2nHbiHupnNgLqrsbBbNzgVi+2
fPHigGjd0N2OlSVfEumSNgbqxk3/Ek1cnKu2akgtYQ7NAdGge3Nnal81B6tFvtiLBHqZHJppZ6eE
LVQY1B1r/CIc5waP2IxYSAs6QAOpGf0YQlZOw6dxXL0cXvZW1YIA9Qpdn03zJOcufAiwN32pnU2b
OaA/M0ZkJcCwsaz/oAtF/cTchUuxq58DUuaL3K+PTduA+3SHt5ojEobdj2keYVrY0bmVLqpBl7q0
cU8L+OadbzGC8WR6WkY4wRkn4aI+W+NS70Q0/qpqCdfLY5k0y69hkaAkOb9+6WHFqPKHmifoG2gf
zIKaNEsIvpmKYFNXnoaowlaStD+bokj2NbV2mYwfjjU3j9LU+Un1ejM1zhc7F0yERgo8jy0Iz0nX
bIG7ILhrBbIB3eAUaurp7JYp1t3Khd0fYnqwclCBidHX2W0hDE1w9EYKRIXKS9jutgTItsxFfOk7
/xLPScfZm/Yxnb7kIS9zGDtBilzeEzgJQ1oThhxNvJc7Nq7mwaOp7JJHZ7lNdpgNvMOg55ZvoVWU
LThZA8456uSTFQ60ninYMUbOzH6HBIUt1z19ymeWJGbG0/LTi3wIjQ7fpsljHQ2MK95zOMdOHiMy
MOnWThAHF8lyGqKA0BvKqsqKwN/pHKa2oXIIiN3L2+gs7friR/2PSY78tW30GiyAB1QSvTuzwiCd
mMc3qrL5yk4VtuppYA9iOuX621SjF02n5HnpiPD0JwqaEFd9NFmXYEHhn7v2o09XKOH12xJ3Qlsj
wwYzSOs0tf5bmWZklaMOkP4s4GVYWxliXsg6OFgSQEDXJrimC7QHZW2rU7rkf4IxXC6NhUAnGXS5
H0+IgZIX6XjzQTQWlQEzHUpqF2HHQNJfV2JFaEuYEfh65FDusaGek9b+YLNHGJh5D5YzvTpN8Do4
TshkqKZ+spK97zMsadEarERWKgJFhtpSv+bu4FE3sK9mQVIeQLa920hRCCNYXBzES8xsD9mKSxJb
N+CRIt6exg+oJ8xAaEppel3thJTXzCqxxg+HdKQPinyGcV3HDETU9qdVQaMp++DNETY9MVdKeBA7
EVeEdxY+pnfiVphDMy9c0ua7U7L4RqP7LKbo67gNkB4QQDkflZof0ZOSEGGYVI0JSMDRYCpKV4RZ
uw+hxMfVjMfGIzhsGYpTqKynwApbTrdLexpMIFEkELcgwxn6ESin0KqfQzX95aCzRe4RH9U0TAgO
PKDIIJH7FjpypeofJfKyh0C0t9Eqsn0v3e+GVkqSF2B3PGAIM/25PMFrrRakQ8LIy4Bw6NBp1CFI
sj6iz2mQv1kAwLYO8+9Q/nEXglz7iEZvF6GmknkEDjzAJJdXtLUWnPBx+RkWKzAw3U0qczfjPJr9
NBhDoA+A1c4Ev+IBNQAXgNx0gUT7vogKZw9m+yTOf5Zp/znETXeRqyB5Mbco0ITGNuCo67JCpEjh
G3JkQOW8pznwW8eDvbWCjpme6oZN5IPozNKEi2D2CCMDoFfita8dOZ6GGMuUY8yT0v45hJ44c1yi
yHasZ2nI6Jm87WAhDqO8WADnZu8ITKe+EBfbsNYJA9s/gEyM2sw5azrS5yCDCqymRxRWO1N13UG0
k4ab0RIXsyBhn1ZxqZrTZVfrlK48C3TV0TKVSbvToQ1Yni667fggvD2ckH5bFQ+DhB88h/b41SI7
6dDMAE2DYY6/hPNrg+xsLViPC4fzXR/QbZW0Dh6UO12ctrxkNAGelWi+9VYWPUF7kX0LJaz8hdj6
4C5tCzQZv/zglPBt9K0XDT6grAaWucL9iOeOAqgnprHf1bzjZBolCLBb+E/Iu9RDWwIvVViAoZgE
MAcMKvaE2YIMOw6sBaHZ0p03Gis+nbnkXdAewvgZLIjnNNalzJw8sWddt/mO5duiiRgIFiBiNeiZ
UFE2arR75QTwUUFw3BUSnIQgoLjhznGYxem2JfTeJDc1jjUBScEhK2Z/4zaQ2SwZvftGHZx0iR9Z
bvLz1IC+Xj+zQxk/ThYshXwivXaZ9HBuvSndVFbtPuzs2JCWPJW8poyrE38aX9hKfjkBs16dLKTP
FXV60PWKq6rNjwle01n3IDrGtp1PgtEIh/f6MWtbXhMrwZIL2W1uHLIaGD29RaK1DsxpiVyV5Dok
8JuDLKETFXqwd7Z1GFqE6EYfBCD7l7zZTT7M92wudh2hCoOrhrcgSZ7z6TkJxavTWkcaTgREWXBY
VNP6N49MSsFxI4cu8zBY5bR3O8mE2vO+B/l8DD1Rw9RpUbc53pudV39B8F1Y/IqfIlDdIVlHKlT3
acaWovHw96GYXhB5p7sh1/5zNUcPfsqJbBzjas+wgcJmaqwH2/e747jlG9xXh8IrVZT7U3VtaknC
FTOSY5TXpFyhUxoqzLq9T7MvBT99jFfybuaO7ZOe6HKyj/72squRVnBJbE5QXTG1l5Jp9tL53+wI
y1tqy+c6CaqbDPv4wS1ANK9PwZ/9965SwdGjTcVMBqp+vfWcUT3lK/58Eqk+d7N36CL64L0HqdDp
3xNAJDO4+/NI1sjkOH+sSBNs4oO+XiPcgy7DJJy3pJMgvPhVhip/zNvSwNDwgp2PNnRyTHthXwY6
4wukgN0UPFmKJvKcrpOd9sWrA/dajfFL4A3lwVUw1P7+gdFCRtPUhj0jIXoEFVT0vm+iA202cw4G
G22SaJ47CQ4NbMNbvgyYIZImPCcV62bIn7y/zw3m/kJgA/mOKIdapYZjUsw1uiZLHOdMf4sLRAgo
rj9TW/30i99NO/+oYlIOoyg/5CZOCIKJbCgoLLwJe/vsJE8tFxoJ1nmA9A/+XlVawfn+kLvgGmfY
FLuZMeLF76yvRR0AQ16lSGoGjR1WGDypruE62PmukdV8VcXaimzppU5TjcMYCdWL6utv8VxWZ2di
tsmfbYEDmn/5eqxOrZ85N1tZW/YjXL41WBM3Cvpb3KGF6uKYRIHKM9feHrz9qLBIVBlrTchRa0+/
kukYsP5DWyC79KbuyDGueXOR8XMUf/IiSm674N01lYCbWu+0hRrCw3iyTRWlm2OVzlkRf1AkiJZk
ycTMDV6qXL3lvg05OWWTMj79/pkBWB9txTjT612sds9K+cde5scOWfWmd7vpaQw5ga4xLC67fIsu
2FoAMba5fuzyoH8zyQCZtk3PVlP35xWdnWiTbpxUpYc488zZJMDBRAdDoEqsfN8gciaskupzEXo6
5RmC1Dxt+6tbGHjxY3Er2qZ9h5W7DKL8tv4RlWtNt8GxN91gwrdlWNLjXE8vzTofKPwadY2/sC2H
PriTACS+Ud1jM9A8yahzkHYhuyoz1W/bhEUrscvftngfVYiQ9oG3ADro0kRkYdBjd9uO8YAekZEE
Tr0ZFZ8uHfGOS3fNvExjsVK08Tu038IKY3IDKuqXoocDTvSJcDCUhMMSYpSJD3XukSDiwTjpCToL
ZU1Yck9qH3BNM/Yv3GfoqrUCe5PM2PDyjuJ/rJxLS9N0ky8NN764GCQzJ71wwdR28Gj0iIBtqC6U
s3XqsaxGLhHUHYD9uUWHENjRo1e04YNVSm4gQcxoXUXjsUdMHfp4pSoPEmAkQf9mnFC6aCZcViLW
jBKJ5i1s+ouKXOrpHnkS9CFOiaMFNDTCnx4XDOdoLM8dDj7hEWlNdjySbuK8qIO8U6lpDA3egAZO
z+0Ou58i5iXp02uSwWNRaFCDrpcb1E9/lKuCwxC7V6eIWMKTmGS+sCNcr2oo0swwbYbSq8mVG5Gv
zRmyn1p8FYAtxdw0AEr5+bqI7I+I+iDzHVKOhlS/RGs6cihc2miuQzaDgmzvEQBfmzJ5nTMWvxUR
bHve/LODS6bKhKs6sMurUPSC8k5V7/RVYdBm5FEwqjrWqumP2CawQWfgBRrPMwd7yXZ1t0zfCoPS
rQOziVUeE1iFUPUWDVjcxwEPZaLnH20tL2k+T29ioBbxe2/bNJk81rHbPraIv9iKTnCJrDe7EZRt
s/0dqKHYpiY/2RUTuKG2qbyTEXhX884EC08iLy+LefjLSsdTE2jiBWr6emXI4aM2XbqPhu57soZR
1oI7vLZLfkrYsBdGY7sbWOTXEFZm2XP1NfSy7mjb/IowYRpnuwYcURs9Elutz4v9tcaunfgjPgHt
fCsT+yXnD4iUI2gKJuSv+OExzQjZniaiSsKw0FgbvJ2lq/pYTgY1Qqm3S87k0NBST+mMbTVH6XU/
NtG0ryYVoHFqTnbXn+5XfBfFRPEGBHFUrr8OBQYyG6rhMW+II0fnQcvUkuUXJ2TCasowg1ZLnyud
+y/xjL9KDqO/hcS773zQjSN6kN1o63rX6dpjrtAM165onsZGgpjymk9JpJ7KIzjQ7IJ2aMzhfhNO
cwAD3Lgr8IynNQEjYm6K1ST8GNe/I7Ar+7jABjcvbcDnLG3DzQn1r36OviY1Q89RwQLhJzwqp8B2
wKQgm5rxgLUABwKDKirGxSYzUY3YA2yPBpKwyQrWn0O4pgJUqTo74JnyEXPA2reRmb/xSgv5/cJJ
33fsB1aa4ovfd8+uHlm+Z142y68kt0yHQYbxWTAszMsBHskiz7e+SPpr0iGJvo8bJ8mYNkExTPdL
n8WKX1MVlti4BGW+EhPLuq0PXktXlhZ1sS/L9RUDlOcK5ATxYPivsWw29Hy8nbSSg0OjiMYjjtM5
+FNp5R39yiF9ylXm0Qt5d+rqo+5t56mN1PNAdMVuDtqjpc1CSJMlcVfQK2kmLHOlf7GcGpO9cL7T
iYvZ2hF0oK+2cyCzKgHJgU+UQSQyebie2Xr1LeFHFQjz1IVJsxUVXNmUiCwdE+jIHdRBo69oOp3H
g3DQHo8+ldK8zk/H8Ye1XujGqq5pWZndIoLpoQmjWyIwIk2CzSD1o+mFs2W+q1A6PpbJhR2Z+nZx
GXJULqASe4ErCIk364vhYDcDMPoAtYnxni2RPzLtNwdJWBsCdlTrvpyXvWcztOzpfJjoJbN5AqlY
HuxAO6e8wVuyGFwEg5tmJ9mnl27E+xAq8RcthvAYd91pNtTBSwr0Nyd6gLGvpBFEc0FYFxpPmnvV
1xxarR/NOtOevOo9VTFMmAZJcT3F+a6vC3/T5T6JAm1V7fQ6E+3s6NSPJuLyQuQaR1RIqpz/6jVC
rBIdeu7BqaSAx+0Ws3iQBYceqI4+va5fCFW4dLLGWj5Yn10VoCLovs46CV4CO/6KRKm5RpltkaXT
pV/mDFNtbRDOuA3MOYqsh7mA75n6WfXcNUjLMjKqWsOCCzFrNygCDKtQfW1TBM3tgDSin50Pj4CV
SDb5Mc6FPNdYwjBUNF85bgTJTFOYVszWn76LdoYPzu9pMR31ua332pa3suaMNY64EvwZoaiw8vxy
f0hsu2T7H+F3DRkXTgYqOlipZRoG3pGW2zmL8ycnWvqdcdENjXP84Yx5jxNc4vjN/M+F9sUXDcmt
610OEUw1oTwX/iGyLJBka5AWWgcOM3IF27k/vH48zX27XCwlXtM4gFmbsg6DSW/Bi1XUq4Q2CNFu
I0vj/+MZjyHXCjcG0htXY5KYwgs75GvOOsE108ujM4r56tvNT6/NZtTyjqRX4ZzLmICbTBPCZFOO
+rXbEXKjynM8hNPe79xrmAT8hgUDdKFIUKsWG+drCyY4NstHnLvPJg4vdVWas90F3S2MzW/PtOq7
sRFYCGGiA8qgTz8R82pH+uXamqD4TmzV0kXXHJlEIWCJmOZ7bhXv1KQSTzyS6j58iJyyOtUyOqd5
YDbRCJ96ChCKNFnU7sZSyQ2d7vZDCNZ2T1jfSn95mxE+f3H8aX50BhoiFb8NFZ3z9jrWCflkU3sU
JkFJPeHjrJb1QJwOJ0P39FLiZO774lDqQT6YAe/1FP+JTVZ+Xdzlr0KnHt1u2hRSMoZO5G5pR/Kg
XO/g5CDtWEo6JDSoNeG7jGo4VVUznIaefOtKRqBpor/mSCL04CS06WpQuYnn1iR/N4QoAAGXXsC1
44/fMJKFu9KbjsWS4alKy3ZjEWREsBWQIoemup6M/+r5FkQXVImbpmG5yoPXRaUfXSJwkklgKSmv
++bMS1ZtqEf6HfyDJZbHfFbgT3P2QAM+wQh7Ok2q/WqqmAhFLRcoC68m4LwQSNCOzVyTGaz1Aysc
95rL0HYdl22bFCpDjXjy1nRyptacvvW++1QM83vSTltHcvRV3Xvvptdu8WkPhhNQvPwlTYGzGw8n
0UI77os8ZOFKnI/U/DCMP6uao0LjsI8EI7LMrnqp6WRthhHSX5dGRBpOpCjRc/vRpQ5TtpaizRO0
Y8JpTYdrPmn8Qfr1n+Ka00wYnufY/1VxcTysTybjcBcVHruvKHmWOHiEiF5LEb+aLsBUZb6ICauD
7AWY+776Vhbh07R4cKw6f8IgFuGu6pcSAEI8k6tARoKXmldX9NcezSExWrloL73u64c8qA0C0RBo
hJUnW4/VEWkVwqmsb/4UzVDsSjVZOxP3x35Sj9Rw8TUxnQXDAt/8mOSQR5fPuhy5cjoajK1KyGai
3aNsh6yH9oceaRTWa8x0+LNL/Y9KHZsxl3s1ISbommG+NIF9zU3P4MINl2M7fyYB04as1F+9gYKq
qYbnCIf+sZADmbZMhzhz7NJKICMiQGrBTtC5a3kyvBtek97nyDciyjFT+Fqa+CNoXcnTipirj+mn
1SWvIc0hJOyy2nXpwjF7uWnbYzjbC+A8Gr9dQdtoavEb+jb7Mh1k8s5arTeceyUJhKyLOq6g0wJz
NlLcrIa9gNMkRnda5+2a4lUnWj4wo+UMQtE7u3Ri+ANjTFm9Jd/AIjSrGUYnZ4Xq7b/4QI9UMXg7
yuo7IsGb18LkTQJGmBphP5m6A7du1F7bMr20L3spRrRO862qppNKFFElp+mxsCBTu5TUyzD/dPHg
pNp794ibrmWP3cUlGeqPp9p9bmVvYsnfmgSQ1H/ZHh3SpgworZOQQR4947oOXiOhT2ORvWUMCt3C
v/bxUv2tNfz/Mvv/KLNHc/l/kdlrM/6c/1Vhzzf8rbAXzn/bgRSBjJiveMIJ/gnw8f47dP0VFxAJ
Fw29vcro/6GwDx3YPpEDWwd6BPogZPT/VNiH/w01cpXGhP9AQP6/KOzlv8qhAiCTjpSOjXAtcDi/
e/+msQ7qkn4CQFsiIrr0tS5jBhBcyU/9klnnLHR+WcVs7dwYw+jYS8ws8G+9dE4P0xB+GBor53AO
9dmtO1xXYnIPTVtF1xAeaYdP9xahpBzkjH8mTZ1HP+kgWUmkLrJ8qhth9hq/yFnHilSSCC9ON1nl
JWdwtFNjah6TJr+pGSNaSgf3s+PoMOrY+qGF+vRMkhzsKG/OWrI+48n7k4Qx5B8CqBfhpNd8Gt03
t4ixbEtyEajEnoM4fy2msmck3qnj4gfjxZ38Y6UH7+c4Vj+qce6ewrLmpizLEbVdGvgP1dxn5wE5
7IPUXYMeAKWY13jTmaHwLygA3sOQ5RaJmYx9xiaG705Vc71/5M4pWD7fptCvB2RtTXybvcGcliEi
xniYmYTTsSXN7/V/XX23v4Vk/5t1sEJI/5d46v6mguz0bDfkwrO5/P5V5yMQJ87ZglUxdVeFkpF4
8GevIDB0ZHwT1jbz+sb7xp7P5uUAFmhUO5x9q/M5z837PHfS2yiU/1oV2EjDYhjQXHLszwqzJrf1
1rsa4P91Yi5PnpLWey/H71LO09P9H9vkhM0ne888TjKWWuKDsjBc5oqhcWTl+roGeyv7oyh/s8ET
wIqrcqvb3t46Ln59dHsxczsSvVTVrzoLRdhfZtUcFQQhGaHlbbxoCj98uoySAZdhGP2UEnXJlP2q
Rek/zFknflRDs0+nrP+tw+WtXlr9n/RUdxrG/5Hxobe2kV3bth+E600c/jvBIuyFKGNdu5syGn4E
S2EAse+RwzB9wUZi6K8+T6gcnhZ6UyEdNibmSbmTKm0fFU3d4xQsT/baQw1mnH+yafqzMwTu358u
tOxBJvMK1+NsnlsMXDvaOfhQPf8muACZ4VVXiqNEMJOPqbsIpV+0/nDz1jutqoL7LaecAZyl6Zab
bOHcjBVNpft3Szsl7hcD77sg4YQoSHx+MRh0j8HGOe/sjGkyZoq0xKAi7YjCtbUP3eBxQ5elYnjo
ZO2zjJ1TluqZWwV/TurZ6tXmYO1G4En7RqjXVJawX3Litx0vFl9UtpSfxur38VD33wrxs0aAdpHI
mh61TYZXkP1KZ6WvWNlxyK68BR+V6LWPlhcwy8CLSu9xrH37dW1KSIcR4CrKvz9YfXIS2cjTQ8Ne
Bf3XMZLbDgcRButKd7vA0+GFnmN4QXXjnZn/z9FUf2d7fbhfhCYhCiwhOHWqMihm6/vghfgVpFMR
exRxaWvsbFGMcN3Wy59qsVYnsCZmdX2fsx6L+WCYfNdGvSZNdZEF3oR66CtMSnrZF/2Ly6p+WOps
3JrWwuedRdR8rmvdGq3sXTY2LnmKoXvskxV6xrHnPzgFHEf827rg2yHXqx3AGxZuKP4dVGMvdjQN
s/IRnVf+pW8UmuBOteesDPQ3IrpOCiWUI736+99vtAoKexe7C0OKlK6Ll3vO+f6wtMo9OzkEVmPP
8yGazTtS8OyxQPDwiObF+4ptd+5+T+nqGR5Q/eA3ZT6b0Zi/xDJeu28FpljEf+E5Gix6txOWnA6P
SXymjy33LTr0p+GzLlrncbACcQyVeXYYht+YBDSY4RM4k2ZojvdPNWPRY6LAMSSJhmzKKfK4LCM9
7TRBNHa/QGJ7ZoISlM33sFxoaRUIvlHqm0MdG9E/DACacH4wQdMDIcBiwaqNGG3Th6Pc3icdKaW+
BOsu83rNCqI1w0mX915HnXvwUfMw3tIK8EEtst1dx09bHPu4Zz+264MFExe1d2HvJ0dcsTMk7xMC
K5bbOtzr1Kh3HTjXZIh2yLIeci6ufKOlPA201RxrQSxY9+SFezMC/WTGjhGR86V4VonoxSFSSY4Z
O3pKcqSlKBGmW3u/W2nQJyRBzTEiTPIPy+yF+w0nXJ1uVew0195o4lTScjvMbIaxZ/+n3cj7V204
6yQHGT+ERAhWyAu84N9cfFIFU+VH5FdnKeWbsER4SRvL3oYT7nQV+M0F5SZbCJcKytXvQQWTt8xb
2mgYMto0HR5r142vgySVqRwZEP69o8W6I26gHeXGmjr/ONQwT4a0Ml/cKP4dDh5vamZV9qvjMddF
tO68JjoN9/XMq7XY+sl2dXQrvfIxDyr3NqppY42c4RsT/phYX4867eqnWSUNLBEyPIc4p7sy9e2T
14VIOAXyn/ty7STqbFsLSsh1LV8/89Bw39zlOCkypnwLdXZQBy8ZIu/b/YE+419ZNegdBSpFPs7u
7/fFiFEAOn8pL4zTg32/XvaTwIFx//Pvr8j9QcmBrB6WK9k3DO9pC/7oydL2h/rsBA2JO+sr7KwP
NG+S02jkeRTNR8PO8BzUBaeucu0MJW33uuQ/kFdB3Y1psa8P9DgQ+malvx9WG2CMOgDvTPpURPMz
WHL3PElYMCtTB1dEJv19Xej41lber76us92QdQR8a0HmQWnDsa58rjpfv0ayqF/Fqk41yJ3O9685
bQFr+W4XWP+1T0oAuhUoCUtn71XfmOtSZRFg8DoDnCMLNrK0QQ9mORZjBrMKaNkY7bzrNo3gmzeO
cvpdX9YsJMSpuLmBrpBX1Q2l1omL63rf9wD29E9CR1c7Woa3EJE/2XstxV4MfQ5d3w0RynQTXYnl
387YoZuwTFcXS3rDhFod0F8+jfUKdUEWYtbLQY358FRF0XRLS6iX9cxpRoYWVj0l1A0E1D8ecjbL
plnSNeKSrNcsnw75VLbPDU0pugXul/v1o2KioHxf6sP94lqk+mksgNBZGb2w58I66fSjAf/5taUp
ssMXiMSxF/3ZmtCSUZljQdOyvFnO+32L7tB8PyA1rrHu01a8C+KHf350/xrmR4vIaefb3//YitNk
aOzYLsEB9yMq56n+aM04jVKOiy+F/zmSQPOGyqM4ob/+LFQUH5YIl3nJXVsHv2S8KmJMmjypQLdi
M7bZcPKTVWzejhAoI1HuWMY63st+2NFg1ptkxA9bx7neGy9Qr7P4VkOZHpt3vQzh5f7WZTJ5zTJk
VCqPg7/wYa3Ze07s/xXWHTnOIviFoma6pFLJnY/z91T6bAZ/L+9RoX7WdQICgw7Pra+I/UIORM4f
rh2XXR+tdfXWFvZWqlo8p4W+Ib+eP8K4GXYl0poN9pXhaqp8vMbJfIqC0TsFgc+X1q8zkPR3Vd9l
5y4YAYovlbNZI3lRJLu3bkIIE6IWx0YJ+TLPQ3Jtmno+2oYIcG2NFabI9eDS1nSqKr81z/MAnAtF
ERRl9NBvdVTg2mcM3Xe03Sw/aZ+VG/WbMByehzgyzyIcoIHEESKW3M5OuQN4yBZW+3L/qJLkrLoV
tzLqVjfY00blQC8zUFbLYrl7Yzi4LPYybVkRSfMlUS75KhPrudafYt3zE+TXfz+4tbucetw9y3r8
uz9XdnzHncd1DTDPMSFOiIPaXR7kT5NXE13PB5pT0UHhZUXUTswBR6a43056HW13PXFjvn5mv42f
mSake6caIa9pSf5vVFnPXQ3Qhe8x+P4e43Qk/6lgDJtYA0Fu+VQ/zIzhWDUZeuUW0TNLaD8mIE/A
oHvZgQHWi4XGGAbWoL7kEvEDgnvw8NgAjutTi0vEWXlrELj880H5bJSBVZvd/WtDTppPqR/FJFCN
BfG0ZZefP4okKPHlttmTWeWVbkDLpwnr6xxMZH+jmLhU30dhLw9DgZwJ1X9DwmTj7OnzxDdf/srS
78mI1kc3CxKa+0fBSk7MyzcPoeV2bjICiUzXHrtqQa+/nk3uD33IhM0Fm1K0FfPc1ZVKp54W+nre
qVfJyv3w4S+FoP8rgpvv8yoJrV4jtZj9gvvroRqYlKLvR5IY8a4UQZjfQkZ3gPlL7+rp4uQtabIb
3cJ9yllwOXBlCuxg/ZyN+BFRBOMkJdnBpRgrTf1QxEvMJhfF5/tHeo7B4PreAl5ihApShky6Smo0
QAQJUmrYay2CiSuDNSA8E45VPeSvOrPCXeiHaE5Sh30c3KjDSoptYanBAvlzFH5tRJ88YqiDLzMG
EDP6OtppY+qjafHYKDC3u2pqOAmsV3/JgKILRw/njpWI0//wdWbbjSLbFv0ixgCC9tXqW8u23GS+
MOxsaAOCvvn6OyHr3Kx7Hu4LJZDsSksIYu+91lzM3XfNxHxsEPw6L6xihshVd7SK/o7MwHs0czxT
f95Hv8WkiO4TYoZCEitbz7gpo8Ch2HsY8nT1hJ6xOtulfXGD8G7Np++ykZyzY1h3Z3M+1HUUV6bA
1lz5wLOSvn/+U5PY9Gb3o5m4F3O+UdNyBWgaD3BinIE0cKuNVgjTQf8bxjVviy+r7HuYurpymFSO
tAgZwaXo0ecFZ+W6Drwjj/wwaTFOa+ZeixF6ijxT9OrKzjCEFKF91hD+ciX1Tjbdfmbs5e/o0zJK
bW+Nc3ZMGxowcQqLqYUyXvp0pns3oqCn2nGJIfAz9uKcnK68uBChbRNI4Fd7EDsd6mW/OtcySGYp
EnqOWY/cf2kT2bjLBojEHam4haghIYl3ruksg7Y1q0373KbfYz8Ov8VNT6JEwpyEKgYdop/mTyKu
PjSjaZ4dOcenTnC4ij7W1/9/w4ROnDl77v5dzPuuqzs6gSsmpmdBU+z/9kxMyfA9bRFlpP7I8r7z
4FRxS6VzRZ6IQcwMFcwUv0dOspdU13RzZvpLOBTXLvOBPK48mwaaTJn5EeygHa2ScjvCbLTPZuNX
4mfD6k99Q9XyzfDmREB+WDb+l7Lz5MmywG/VU63uQ9t0u6BI0wMirl/6QDhh2hbxtmdOn9NSfAzy
9IdAvXmlCNp7WpQ82VV3hU5D/rO0olXfpkczbe9ulXbU3WH80hAPJzzc9l3E4L5lOBuZ6n1KDVQp
TpMf7GouybSEJVavSXy7dUi+oZ2dakKXb1bpzCy7troW3Wfq6vYri77+1rn6vXXDJ6Mr1KuyZppp
lDfHLHAD3IqkYcXS/tMFIb2swGUg840wu9dlmTMiBVh5zPD2Cp9COzTPXDwteAcxYOnGWzlFigQH
o/GzlYW4WaV6cRzvFpZkisu4QF0+L7YL0DebGUGZVYGxoR2Z36VtzAnq9CsDFltEJwfy1M2CGM3C
/uO7rDecALO7UUYemgPCw3K/nfWaGZOUlihXfSjalSWhfqTIR18GVyM/pGPtn3c4+xH6q5uH73+j
tKjceWmWUfi7RBb7oX03RUCMRewX3wPHe5lMp/4tisep3htj5X7NRmDAWRpf1i4u98xi631RaDOi
F9QnHRbvhsQF1laW3/zSF+85zqsN0hoMsyZpGoWKVLCsuvdl6u6RlxobnAKCto+rPw6ezmSSHknp
khusYjmc7YmR4WD9KLHmeKT/8m0v0VvpfArnYnSy/YT+RUvqo1b03PGUezVQUK4yocN/njsgyy5v
8inTsmy39KqWQ5AniA3Q4qPvluVLHtf3pQpxB6Y4qs6J1axBnySGOz4Q82nsDRNvfDlUzTNaeXzw
mffLn6zgpP3vRnr+J8uSU2929d7OdfGaZnyBCrfD9Wqk5Mg2NqG5vAs+CVN/lsqOwlaXN5G7zlwZ
XP9uUo2g7iKp14HH0lqqgNo582xYbTi1/ike8fcfBoufQ/noFdvI6vGHZ7Wz8S2WJDkYNKRtffLs
jv4pSXv1Hmvk07BM8x6jiWiuKBTXZF7KeShmCErqg21Yxyin586qBmIwzl3xaBUFfYTeC5F5Vt3O
shSDWRipXz4V0cOfLktiVm9T6/lPS+fF94ZsxbAqOKcZ6C6+Q1SQhfPY1SZiSylufhOAxcfsYpV+
9AJIPoHvVZhQquKXgDn1uzH0XNGdy5/y39ErtKhzNwWEA707txj3RploOHejEi2ALW9EmCb7OHdc
kF6IomvQZ4/hELNcnKwXzXP7N6rKx6V3V0qB5Huc5sBsQAUefi+i/Bj+NVPJ1ToJAau2qniTM1Mu
S8tvSUmWd4EghLqK1W4UxWpXuKM5E8RG4pi4IeD9njYZwWXXGMOhlibiBY6j4KaJdVQfD5Nntz9s
of1kFOF+xBpcb6Vc7WQOSp7B76B6HXA30YBNn1O8y6fRb+5l0f1zepkwbU/ZkOH3Lxi/x12bPhnf
6pF+zZ8qL9JAmVSav3IMvv7NNPmPy6N0Egfbpd3fxeiOXJPTQnbJEGztlMRzP+zBuhQAyjw8bTjW
x++VSLB5WtbAnRTOEMQH7S3gyb52/WM+c9gzozTO9ImhlAflS+KGjBqSGsEwWqnTOC+pkaSoVdw5
zQ46QnxqPPmtIBz4WLYpGgzMPa+92fxg+l5vsjgABTi3S0kVMVgVX7iv9mBQW1roUXjSVAKUnmF1
Hub9XbM4J7UQRzWw8n5toaP76ScpxhTpTZsR6MZ1yuiltElIbIplU//R5du6lVE9cQq0mxSAPPQ4
qo2Ur47VG2ojKvm9t7RgpU9tcqlQWD4ODa4K5cqjO9XufabaDKMXbIFwQLCc1wO5k4BIc0IW9UEp
3oMOS5FuecYZSspDCqaKqJWEtGrt1Wgzvp2Vrek/OjMvTyjQubgqm377YHo7mYbXBOIK2DmDDoCL
GiSu6Kl5ifhlpchunJwLV1jo+mrphjlDGe7jufqLgQVz69ZeUc9gASlldMlERvD95FxNYSdPkqmv
Gt36ZJXNzPsdmXAPvfq2tAZ6PqJTF7gEHPlNiN1pitc+2gem1s5Pb+jeB/DA9VSEtynvkqe49U5c
EljPtZyIRy3rw2PYy/flX1KycgUyQtb90vbOCtwc4cW00HbGqfwxwfjWA9LeTct/YXwvXoVWnGUb
YEOZ+gvzjuZamf5zJ7Lz8r+PdXnXSkjvf85sQXj9cvFJxRgSxY5af27u9pHxG/X6hHJVZ6Svzx+7
ykjLceXwFuitdU/837Y2EUiYe/1Fi41s0/RYjT1ckeeZXZBuJUaa+dKaR5sksHBhUpK1UC/hJGHF
ESmRDPfcabyT54UrOamzXpgoUwdylxOlbWtzuhppm++DgSwcheDegKhpJBUM5YbKbvaT53aFNc/C
g4U4arDr320qk/WkVd96BPSpn5AG4ugjraFmJMRh+jXp/Isna1dRBTxojQ77vyJzJK/bTaQPE1ec
iCb2kJ9BhyEwMFwD+E0ApbNnrDUKjc5hAKnHC6Ep96URrTG4uGtseLRYYfvF9oUiY6faPmHyaD44
UR0Vaw+hw640HACNYXFKwGs06E3XNoGugeOuhBW8TV3Z41PnV2g/K0CRD2nnR9shxvIepcTCFo9E
cP7S2vZSV59wUG55bKLCh5RBg0xT1qM+PWM4/XSkdtFV/0uR/JaEKdLP8OS7O9oqh5apkz8HCjvR
3fJGG6Jh8zWlIROTiYWW2WR3mU8Izg1U970CBVkO6B3lWtbEZnJ9O85a6LF8dhreb/LEs/CshdFX
HoycoDaGAEXWU4tPoBhcbgf9dTAmtXMruqNVZqGb+gmPU2dQEkSoDyipvYkcTrPItgBZd46ejdvR
JbQzh2dh1faRQXO4RlkTrTwLdWpnRRgzaNYia5Ut6cNmYyQ7SxQ/h9qEcEJuUznZ3XOWTU/GVCJP
ic7xMH7TcugQebhLHKyp4LnWESfNlDao15r2FjFp0gb9beiKx4EKnq7WwSeWJGvQ0I1FeaYXfEYk
fRdNegh14+ik7rdRAGJg8XEOEDeD3iA4k4UbU17/l+XQNyH25cFsuTclghlElfOrmuy7hcyQTxNK
tqrJ6xh4xwKorhOWuqjXH8rS2nd9/j7wZ46af3b18udER8+XwMzt3tI3qoveSqMot5aV7qe2r1di
rAGx5y4fC900PWsBM7iKnu74hM/gPRFkbCShd7cj+VnlGVSrxqI+hSENB1V+RmX3JCrAoOQ8JZm5
rxtytop83YfOjFh2HioxkdDhUEt4GLrVjDuWVnpWN2GpF3fmo7fcTqbIv1sFwuHDYFPWedY1wZeJ
mg2FlYB7s+abcgqjId+h6QG8h6ZrnU3Gp8ewo7H6EnMbGlCsgiF6O53LLZSCrnWobuGpyt546nLz
JxO196w9+vaziYgLPDjLaEVXD2Qs9gkNEXSXa3QJEIHW8whBXfoO+HwnKuRgOi1vExzRxogrta/D
5hxpGvnzmo7Xy4em7FNpZmg7yzw5x+paipSvknpjYPvU5skPE2vVqjNqkn/GU6rR3eaiEK2KCEF/
yZplaLtXVUMSsE3nK0l0Oor6yTE8fLyOOBb6qienIZ2Cq0jmyBNQCrRh1aNrtXz+Y++tVGOS99A8
Q1n5xpQGlmeCtxrjAacCI1Jg5G7QXuuMvpGXjjFaL3eVOwPBtsFwClwTj58/6Fs/iseN0U+YFLr+
1Zh6Ilua+BeC2x0gX5KLgkMYDofGdfJVmKWky/NHOslIr8Wm8R6mDgHQgIZcYz2o8dwPOiRYuzQ3
ep2cI1We5nOhAjHgRldUrLlIMS+QzGCW6ZdbJu+dklvDY2RjdLjosyK5pdkY7VtH3UUa02dACsyf
C54UUhH0FZpXKdEE+gwvjRgz29q+KpPfcCw+wkECZkBqEhH87UsSCTKss9LpfoWFgGBh+b8bezJX
YQXqLTXgtfiJeuG/0y6dEI2DCLlP9KkzO97pE9feKeq7s0X6i7TJIOzGbellWFhYsbCKwIoTyOkw
U5SDMXtmyFgcvQLjRoAfFT0K2U5h9kKWwi4yoQw2vFa3Myx3oeutAMqeu4gHY4IoFQvIleb8Rgmi
H2nvu6syUq/FBCVI5j258jiZfBIKrdTc2DEjTSkT7Wj8KCs1U7BcrHoGnsKWMv5BBNj6rFIHyFbZ
d033WY5TQO2LIMNGedQZvkIEieUOpScVQU82dR6LyyTid2cEosYKNN93DvHkbQlANtCz6IjFzc7u
eWnmr4423pOIK8ts1VgNLIgE7oQdN/6DbaQ/ar8fL9nY/6KVXa5pw2LhNnhhJ5H8k53OqZI7m952
yPH20awA8mf00KEXtx3Q44m9Q+Q/zDp4LgoRxYLrmN6adx2RownzJDDikx6jL0QwQ2KSj6kbtRDR
PPwxEvXOuqEn+OBgY6wKDFDwVx4tqyT2PZa0dDObogYWBB/VrEzCrBp01nHkU2EoU+wx+7t0mIyV
nyTDXLVnxBo19UPdZdWGpSZUwMDah0hbVlLFxJCa+s6J0uwUk9/sG2m9R14t9wEmKK9O1SVITBpV
+lekTycawsWKVhGJguEPwpaIL2/p1+Pz1+TJTZiFN9HrmLkrLx+eZW3eEdZw8YNQDNoOE4kpnx2w
JAfiwiDlWOJAdTaukj4zP00qEc9MtNfe4SJcpPJoekF+rE3awBgnttGU29/jsZEb2EMJBvqQYB0r
fKcvSi8EkZbvJNPWKcrvkn/MNrDFFy3OTcU/fz3RbWcAzdDUHGGVRWevHb+ipoFrMby0gRVsOzWo
dQ6B2JfDB2VjcS7ziHfev/vM5a+sKtz1rGbslQHO3DI0vDAQaESqZpPXRz/l3nPX4f2rDIsUcwTy
K4u/5mrOmzRSPYB3vhVcHf2Lr7zo2JXRedmbRmeDMBQrGJiMvc5pG1J+ryULy5WTG+Y+6DucZ7yn
0NHlinpn03ByE3gTw35ztyAK85Pn1jAYHbHpudQzItbXvWLEMijjq5vVCa2b7YweHHzTjmC0Iud7
Y2dfjd+ffF3JTRa5W9qrZln8mGY3lo9+Hg71PEDVmu+ksfgPQ6rvx7Df9wCK14NF6KgP1LSwqYUM
acfbUq/rSxXVd1up8QOLR7zLc83cinl3mshKxB0eBcp+pfQzLlYTUZeJxHltm7G8VJ4EmTw/W9k1
/YAQI4YDgvc1RfVBtSfEMfSwgSCNhnZkBscw6Mo3LTFmF1UY70JUAx9Vpa1wx9qf1cjYM0llfPYn
HfAS6x5g4jyR2+HvPJPjswUr5RhbebpZjk/tjX7g8B2RrNw6DOofIMb88uitnvpAa+iRgTWwM1Qt
mWM2J4G4gxti4IPUdnBZWzWLvMpRr3k71TenrN9kKLr3BnPEIfVlD5dUde8WhJJ1y93lUMzPyrp8
qXrNvTVlY93rGrPYfHhi0nA2Xe5Zyw8xF8D+Z7K2H52K6Dm/x6qDM+qKdYMImCx6CjwOLccneP7m
RAv0f4/Eonz0mhbDixmkdAY8INS1kowWIwMriQhn8z4bp8l+dyIajg61059Dplk+uji3z39eMB+P
9QDsXuZe/x4i8HaIm+KkQZNkFdx+Y2AjSBfmMmROGd5YDFz888d+NeJroLo3CLvT8y+TljUO/jqG
/+Dlj2NCoGfBxesrd8NzZsn2TW8aF6QVuQ5Ym6c3A4nb8gJtaNNVg1DdFOlsBNb1PdRAse86vb5F
HTBezQzd74Vv7wbXbXdjIXWqACrVtp/sy1RP+ntDG49V4Htp1N0VRVj2EJCL8e7WQ7ujyeNvQoc8
OFsZKDntgIH11KgtVUxD/ZjlRzvHJ+FVaXP3a0fcQj3btYHeXzjDiW4Q4ykiSOo7V0NBv69yjuh4
jLvpmzg4OW4WdBgmVMrAgQx59xvtkV9dU6Sj7JRBLVeDiqdvU1Lda/zxNKH9bRKRWcR8mYTdIEw/
w7GzHizlNXc9LtJNY1bimnl9hzCkC1koVqs+gkohNPo2EJND2hiyuUhNalvNZbrv2Vm4Tdqkv7lF
DOy98qpDSsP1bOUkPyZyKn/WEGcnU2i/zca9lrqJ7Vif4fo9nZYmCyp6N31Pv7bxX+zKIey1xF6s
LLjtLtFo27jSaEvqLdAguDKHvrDdcxZBcC8ML36ytcF8aJ3KfBwiHwucaMsH23LzjyFzQSN0o70r
GlV8tEb5Ypv196pt98ptjfukG5ihyxF3Zj2/p02OUKbC1748i3V6axl40NSYYiL1O9imXeS/cIsf
MI3EsJz0xnqYGF7u63ECjOB53s7Bd7JtS7Ud0c++U92VbvNV1aU7X0LFKWYteRMpYUXLE64QiKAM
+5V6zV7n4XQzfWHtOqPzXru0uvG88ZVqENu0Mq6eKprURxo6wyav7OZ7bsw2WF5BM8wlyccQl15z
LGZf07RN34KwkU8jJjxGO9kxtWh0RZhHZI5iMMUw/VQgDbppthovchp3yL+0W502AaHlxZs1OOKx
2Y6JrCJqykTtJ6u6m730x2trh9mWxDzy4DxP20mbSxX+37OQcGe63jP4S9jFhcRkuW9EfNbGmGSu
dPpYnsiFfRhHgS7Gjql95w3WDO20bBpOuhqjjTevLWWH6baJ9jhFX3tCxc6zX//PRmNRc9bihPiJ
zkjTo2BguLxk/L+vW461jTxpXS7fKqAqDBiniBC0T6C6PURxnFewVuh2x/qqzgtmQ75eHpCwmT8b
kT93uV5+eVPxU/Ps6jq6SblOCZarLKWxkqDNwVnbEThOwdecl8dx4XTcx+bDKslChLQhpv0yFzpZ
MRwUQtBXHrJ9l7hqE/a6c4lsVU24J3hYId49R9Z3u1QuBKqeuQX2HEyj5c1r0ErBkf1dzocm30YZ
pFLxPHpmdFpesbw2xbGyy6ktcIJC99sUIJvRPEZXJEOYK+LKJIBNw2RnWOZRcUe9DkWdr5VRReSv
445hsfJLFM47XdP+jbYKsw+k2udMj9KL1ZnAQtE/fGj+9Li81NGQkaqs+Zhgnayd2K4uReq6ayEG
qkmbbqH0ff8j51en3JB+DFqmHmqgoWgmSpQ5Dcq8eiCjClIwLsT5JQwez5kbM5dByrlhLhgcY9np
j6Oq5nAUtXetMHgDRnXSa9d67fI6PaQxKbM4g/NPdfZs0XxmdhRvgy6vDiSstK9dlF+c+fiQk+Yg
Ji+7jJqobnatI5aYyXLlwLuClmZcuVYzbNJqKMlFLXiD501LIzjNfPEolC6e49Id9uFnoMfdGTJE
SO9LK+70pot7IxjW+/bLsjPUEn9gVH33lFEexsyJTlOaxKe6KxBqLw+XjZOAVlClQXCHw2wmBPa+
bBov+OfRsovebWflfnqEYwGnoZQj9zXBHCNxW598v7x7pYjwV0VYYiHI05xspUKwxtBcIP21+Y2v
TQGIwBOP2lzrJJr1xFQBWKA+EFVP8+SoG1DRwr7JbjBbKVT5gjSMU7FfZ/UhrGvjtmz6JAAfaBBL
xvjYDEgLiKNzXtI365r8RJjy5zTjO5cNk1M6PvNG2ANE7OUgcqlha2M5+vuS5dHyuuUnMP/958XL
/n89vewuG8bp4BFMJvZdORU3ymeEjg2s6ToobkE/JD51LN77MpzCHcKp4rY8U/pMLgy7PS97y/Hl
51tjxB9nxtF+2U3Q290crM3HLK5el0N/fyADF0HOXJIelmOaGF4Y0Xdr7oK84Xp1mwoazzASNiBN
+0Pl0wnSwu5VxjT/u6H72aZu+WGRv+Zrc96o778qSMu1YuWjmel4DUtdrFtFRlHoiJ9VVyNo9cbP
Gr3d3p5scnZL66sno4Yre2CesjQLXoa+FiTUpe6aeW/wklkdt/QaeyyljN/gditLs8RHSWFelgMj
j3kX2NCzj8R8qyqCjVs8+WCju1MUeDZVYAarwtJ2ZtVq51EFP/vQBJZVJD98hqAQlTSK2skoAJm4
PdFOMeFhtUqe0e8yTKF+fs3d7Fus6FQO+M4s15x2sFHaXVxM8hviZbCQafbZ2I2+0ROmLIh3qduk
Gb0GRX/VmUp/umZtrZC6U+xVlX3TYEPyz5w+MSsbL2ltPjfVyHoVfBzO5+9GUjrf48AoEEiBcVGF
Ang+at3dHiK51UU5bsoEXSKAyeBY1fOf3Ov6usq4eXZ61jwTTvZTKkudlr1UR5pp03ZHilY/L4cI
u5hQAJaPZUfHgG5Z8dSPTv6EEM/YeniPV5EAf5L78oADINrGItVPwMnmYeD8kD4bSkqLNFoUMT/b
MQ9/tK76qJhxk83Xp3sI8oTXJ3H26svpdXmBp0N5jXFyvox8Tw4+nOHdqFAgetK/DIMZ/kgqQrBp
G3lPYH1D8GtkM4YRboVW0EGa/ydOWnJ621uvpl1QZbZzG5l4UqIjf9D6oHiKOpWt6ixJX5HHbOIE
3suyiUwyMo0m+5YPg60ehrmYqejx5VsYCGCvbMPfuFhNAbm4tAfj8ZX7WvriZ/VnmPkKS+eIosi8
J+CG5+9nztd/xCQRzZf9lNtSPZTa6zhTOvwkjH+2GGFGc0JF6yEtiAxzJ1UnX/uCSCOfFllKHDv9
KOpG4f+A8MBtqsb5UFvOCe9iwJJBbpBwNd8iJ8IXIND+xwCtvqWGdpwcUxJzprILKSacu/NxKtIX
HzXCOBnqUebhP5sBd9JDnI0+6Fo15/rABnTiZnxcNmVIH6ZOyAXjHnuoLQ/Dv937z2Vxq1kHIAPN
vmNP95+wdZtHXbq/U7Pxn5YNA3Iy2XxWB3+PITw6Qp+5Z0HKBKiAO6KcoT0E3nRFoEiBR5TMxk1z
d+sz6dfMQd4iAC6xUNqdxsSu0i1C1gTZ2VSl4x4Y+EdV6xFYIzSXpPuxDhAyvYBVzg9d9INbRk07
dayvyyNjfhT3BHzZ3mCsITc8Q2wZSNNNhmvAyOK67MZdW9GuwMpgRZTamuwfbWYCjzU8mkcHvyY5
TF3G58Hucgz5/W8IK/IY09ICHCEePdrPT+5Q2xfMXkdwS8GTFJVzYLIKSbHHxlpoXnsp0NDtSTQF
C+qa6hBOyFuxPhMcN3DP19w+Oettywxrsg1a1ZG1VYo6VTMTwUpvSp4USSvr3mp++OS4Xatx+JWB
InqlOUYNREaTEUzll0FA5aplNVS1xhXUCq5s4i0ob6aAXr9trUQZonOOoHCs8S4D+Awsa50N7cXs
Mm2PqyO/tKr/96Yqp+9dRE/QMCrip63SxUTrmQ+I56rhIRNo8f88HLFznxHJAs/gCRWrF/LMAXIC
XailxqfV2TOeopenVidSYSpyuUrdAMFNV027PLIK2nioWxsafA0Gl41JEwhRIRtNKOeYtywULIbt
6+WJ5VhDIcq7PD+9vLAJddALy34gMgDbtB6eEOEMexXm5sVEQcYcUhC+DvXxshxzfM/459F8rM9q
HyQGXJtp1CyuL/PBv68pqOX0ytCPf3/Bn98yv6zO6+FoSIYxf390eXbZpGNrbPxOBP/6n/99dvl9
DG6JQRzidrv8H//r/7G82Oz9FUZt/bTsLS/TBaDdh6FxJoyJ45+/BU1WT7oHJZ5d1v7Wqkvr0jTz
1SOOHu1Q64+Scckkr1ovTm6A2Cqk9N0bInA2+dD26OOt5lCZNPMZY0UP5uSkxwFK6FOGSXoXZwFC
YASIXsG1JtDc9uKm4LDGqxsV9DcXsWD5JDE8tr723lkxUoYkg+82qCTYLgpoN/aQ9A3AcAODGGA4
tDibbRnv+DJAXTZIX5DBr27UzUddC6KnZWNh/mvKtjw7xG26CEVGM+yeGcDlZ/TNbxWxHXCVmv4i
/OZiJP0Pe0i+a7ob7pXtGLdZ4K8sG4aTFA5wbqvfDUYrtyI5c62LP9pWeUdTWoTYj2m5sXzQXVgK
1xIxVC8G+4hFnIQZD72xYc55ZWDiKxURyd0gOScC6qmqyBwtqtZkFd46V5m39wB/RNsa1huBTHxO
VWO8u8lrYntXfY4/LtLmqEQ6HSjsd+ZMAdEMWqSWjud9CgsMEh7YOeRTliqJGa75/lpmS1MEuLAY
u2eQPsOmzOiTpKanQaMN4T+1kMr9UoWvoVFYR3Q1DrUyz6qqSK55mX/E814FiO4pA6K3PNfGHvK8
wZ77CDM/sxbTL1MIaH7LrrlsAUiXx2Xzr31AoFzs52e6uC2Pf3cdqKoIkednAmuQa9G2PskFTfRc
THb0rCz+oCKub3LeyzAwnilv/zy3vAo8/+QhmQ/Qu/3ZhIEJ8apFQfr32PJomohhyKv+X8f9dnSv
7rLRAvyshVkxgvjPb4LRK1mZ2SjA0SQzhQ3Lp7BDeRJDNUNxrJPZ9S4yYteXM68ry/gJZfJjKodH
NErBZ1S/T8LqWIfQPp9IRVrbA8NtvCwF6Di0EkqM2CGEeo7pih7GIfkl3PaJoYLzFPS2/ZQMob5V
JJAELLIewnocnxjtjfQt22g3zm4x2Y+72lP5WUv5Trp+MPtKOu8mx9i7KBVtrbaSp7LIH6c4KM5u
XBVnIxlqBHlmsXaLgiTS5aA+6v887WRJzAoyiuwDsVyb5dm/m+XXYO1L0jy+69hSEjWN3zzueDsU
WPHOU9H0bQ5eAcZCL8OROry8yEPnwfEkYeirBRKHshWjQAT2eE4sNFqh8SrhPu3wJ3EPw2XcmOCS
w5Lpr9lDUtIVma52x2DCz8vpSNbGTFC6tSa0OsCIoKVCY3wfaMY9QFUWDKHy8b1LSD4V7pvpFi4S
ejdCsMyrSDNwdljhh42cd+PQL1bwUHoMV8GXkZr11g+0+k0baD423pYib7jUX4PQh4+B8fbJ7tMA
QpnhfDSOIGkc7cnZF7r1apEzmiNQ2dMxUTvEuf4+8JPhoQDNHDHL8up9X7goTNIOQAohL6ywDAYQ
80aSdVynAhtTpf1zyOsN41zlZ9+WCgjbFETXcupfGlQfh7YaET1kvg/BehQJ3mdqawQavObvJivT
ithmzhxll8bRDSACoeiYt/ogQVoth5eCc9nYBktMHEUM0gXuORsDwU6krflOnpVCggoJ3oIO+86E
azkchKwgm0xeYkDrj7GjOdtWzmLVeReJJnQht8webaaljCHq238dz6XlXOEb/T2cojihXVod8ySb
Tuhyp9PyyIeoTQWUoXUaofyo/xzvEzGcyEZTsfZFO/Jh4vP4ZeXTVxRycpUyfXO6VK0j5YlNkiSE
0brJ3vTa5L3O+o+k1uMHT03Nhetgcwlr3vjlEfSqgb7yQEthzuWTAxw6OwwZzAnt2JixjmoFSqoV
lfIS9lz4LdZH9PjGjrQjj0ls6HMsmhOVAz65JNKzkyGxBv55OCXONaZS5nKxH1l60NosjL02+elD
YnAl71R30h0uYlzqD7WG9cxznOzRJIaCVbz3hIHikzQC8o78+j70xojvxmK6T1v8KB25ZUFnHLDy
DedOV8N5ebRshnn3z7Gilys/mKy1XQ00hQqMw2dq+382EIH9M4ijA6PUbFt2JSbcLD+P7kPtBO4t
SkrvBnM8OBTl8DuZ95bjuSyngwF8IUi4tY6x+yR9mMzu5G/aFsA6+HiySSuH/GnJZEBPq/6YYgDj
PvEA5HC65ar9HZGqdBos3mRRTT5mivFejtI7JUn1jaWgZQhBrf/ZjHBsE9v86OMhO9t2A3TVHDmd
/O5AxsJDqWv6ocriXVogOaaFTgS74x2VFbzrc9HTe8KAc+sxe+6dOWSpZQDvN2SIRFBtkLLDRKU7
azGsrKocnUdsIhoJg+wQ4bM0wpeo0uGlaXT6EnPcu+ZDgRN1nUQGSPfW/Oq75AWYS7YjEgKxtnYQ
daFWltLPnBf7qjCv0uPeJq8kq8ySHk7FTq+Q5LiesZ0cbxMbsXubBF5BQzPWhGNcNfk/bJ3XcuPI
lkW/CBHw5pUGIOhEUq5KL4iSSg3vEh5fPwvQvdEzEfPQ7GKp5Egg8+Q5e68NB0cExOpMpqog2fsk
FdoFb3FvF48JQNcyAVY5tOTOsD/s1JQCobB9wi4bAhhfhkoaL4BNSyqd8DsVZevjfIOd2JBp34bB
VicvYNPhXoFaVvzBWLSbUOFP3E+ECUB4i8wXORytfRcOXueoHAtUgpzzwfGjgV1bKjJQqRTEU0rv
eWCIYo/2G4TKZivn+Q1ELzEKcUOwRJyQM0J1BMy1mPbBYqVKMO45dsKWGDinqZ5o8SlwrulRPEEu
Inc8Li5kQxobtXzLqnJw1T7c5wXNVwKJi51ZKb/atGL0LpLfXWyG21rJHiU65R0P/I5EVo1jL3nh
FJp7DLPGW5G+2vLSA0fFDce46u5j2F0cjDmpRoKHXdr9tVR+2U1bvFdMHanUAOivT9tJe7Ro4y/R
Xye2VbBXGF3gBGJseB4dLHrk28a1070nDWHNjD23eY4oMrfkkXmxTG5AEfoVVjUNV7c50zAYIVVh
XQjbQxhZJvpdStfK3nYJw3QHsN0mwJ3JYAGFa0ZrZirIl3cs4CU5qdhCQRyXDTqG+AKpq6XYjyzu
znJC978X5C3XHOttabh3bfOqhSXZ8ylY7TRlFsDECy0rowgs8vp2ArybA6E+1pH+1wqBwVGSg0St
S4kzXes10VZNu29a4P5YEvE5yhfQhP9gOmw3JeN/bIDjvlHo6gTsSWnFoDiecICJLIXxhs5PBgwA
7Ixhk1kN9CwGVN8VQWsHWZ9e2lET4O+qjW42W5NilribCnNQhcTLKYc3ETkSUcvEQESadE00Om+k
VZhbXB7TWTQNXgubDTmWmoWfKiXIi8O7sB0J6jRS7XVH6rQecAvkqsy2mz2yhvLBzxE7z+VE4ENV
9xP8Ms5Dlo0mLAHGHs7iaTJrWJcJzcHQ9pXeAbimR8+0yZj9QkiMkML0enmaJKaQUhVlm0RvPzrq
O/hcV3M2iYtyWKkQ7Z2LYrE3D+hSKhSBgTEeZvyqkMGkYEchCPkbM6gBIXYauu7cyfV0JCxu25QF
J/DErqHhIuSFGu/bY/dnlNLsZgO7NHREjknMST9rOEKUAalCmWz1nqErnwXDlQu81HE/a+RjECCf
vVDZxjIyLsdtGPQsiHLpZM3KdWYxfooZAwbZxunoprZSVt6zRBRPTAG3sG32BYOIJwCkYB3ELF0C
pmxF1cIPGDtjZ0M03ohWnfHSJX8YF7YXox4bV5fAaqXR9NqadHW0HAf6+KxxWSyCzekck9t2HpNI
dLRN//t8/VM/p9IOz7f084FBQr/cakm9papQFgenHylz4yta7DVCkO5SEJ/ZNph4Ed4Sn4Dc0HZq
FqVZOUqdiUXK0T2FFo6fIxZAdwvhLyWJXWIcqobKy4ROuerseMMan2c1UL9eRz+agasEuXhQ2ev3
E5sR6LP608oZrI4aaWaxswxoTMRKGBcay4Xe6hx1s3JXR0Eh7K+6gcBgYiQGIEoeOvJGOOiBxBpA
SmJbTogwhqU/ltZMrQTMr6AtCVNKikthC3Fz1AzmdiD0nRQKa1vG2a1E5IScommuszI/iVgYm3AU
6baQJP2s2nKP3JY2r4j8JmYNlE0n/s3y7mmLyZBN0M1x8Pcy9wdzKoTpHZMydNyeHrUHR5mqS9YD
wZFSGaMWsqyG0Fq66Lg+AksRT0HSXCb+1SFdtB15Fmu4Kvpdxbo/0wdHmt5khDv0r3jyHZbIkMUX
ZWSm22dZQa5tdsavBu0g2pqudJ0emU/HBOGnVzPOfb8XNWeEWm7rM8b2+gzx7QvTFDoJjdjTKdJf
IlyIHqMkFKDspsz1CE4tWUNS5NsSddCMCKjNj9KogMZg/ezRo+dS8YWBVXa12Sz3U4gOlD45Qt/u
ksJ7PJbOR8Wo0aVDwUuWqehsOS4dO6n6GwQ5CV210zLdcpwrmMDvThkuE439O916RJyImzadoyk7
CJXZR9saD7ueEkAeNm+NJrQHi5ogSk/JDpE1G3eNc1voEDxlVHc9EgrGQJX0eAsZT6VA963l2DhO
jX5dn5liqJ/aMbaQjHAXiDBFYkPoHje/hXqphowE4uujaEOOQ1nk1er01JUwt9cHIXrtIomKIDjF
yfdYh/7zAZNRGzOB5R9OeuUGFlXu+o///dz1T1pNIzXR5tv/+6kRXkyE6ySudJ2hXfAzoY799xtb
vXqtzbb310/+X9+Su13FBErITR1+x0Ux7CkY9mHXzX8wdxKZg0DjV+uU9Nww4tOtgHQ5qoP+wOAY
75VIz29qr7ZuN8v0V8JZ8gDSLLKs5hVJ/HiS5Y0EB97D5/MO4dBmvcvp6UwywbnM+vBJXNEDUXwo
EXkj3AYtxKFjrUPKl7Ms/50vYS0GGsSTWic0sEjxaDJXMaL5eZIzujPtYBwh+p5wwTlP1SCrLwxp
oVHmQgKzxNMKuNYOB2TkrU9rU8oPiA3iHdqB8SAvgs8Q8+jZFPk38/nhhS68+jByr4weEwHJL4AS
M75K+o/dSIQxLs8aTW73qSJnrmWE97q1LrnZ5LT4+n+0KAGPbijbrA6zTdX+hTfASK1afAVxAXK7
HeSd1LW3ph6sI1ifrVYK5S7BZsvKDjtawQZm1k1+S2ABd0SGOjFhFVJq36NQt9y6IN6pB0LsRaI5
zFnxGQ7YENKk6r2ypzjrhbegIcJa/RgUUXJO57YZWv2aVa2bWX10xHG85COSvNq7St75dmP+sbEL
bkwrfLMCakoMy8gZA8bTaCXrKve49YzfpQNwW9gHTY26pyxsh1cjRLBsMcRE3x95mQVjv0th65SD
uqsrzANioPQPKHrfa0e+6ZKRXwjmxAR4KfT8waToKe+IvZlrzs39AdzlLsGhRNrTsVWid7MJPhSF
CkgpJb8snS1oGPiveyWx0DBPwJsF3pBcK11cvbcE8zeT4Hutm6+1UwK+fMw0TxuIEdsZBklnxeWG
q/vJDrO7qoIorp+ayfoHH73P2/fZUSDngvCt0mEtaXDuW82hoAOUDRrmhhu2XVeupGMGaTqaHwpZ
ZkyjfCvY4Rl2ZSDlG21iOJ6SMTdH/R3lCPUArfp2yX1Vz9IDxSuKPbwnaT7DdR4y+PMcDeRLnEeg
fu3qkKjmn7plLN7Lz+VQkTFtYbqwe9Ork8IF+Xcdm/5W05F0svkDCvd5/sqHitOC8dvQHlB5Dmas
InIvTW45YoT4Tx/REVmtKw0mPKPe+YIyjVzdrzO4ZHH33sVwADC3uGWOeK7LfoeGflP68ch4+01n
wVwOJ4h8znG8zO1qF8bovsZXZ0vNDSe/CQGjch5DS/56ca4k6w5d7Wapkk8vZWMITJiN8ST3jt8D
UqGPTL4HwvUnfB72WN2Lyf7jDONzrNOikCe8eQGlfO0CKbwNLP267NGXxhtpkdkeZcchrl6HBTAu
gv2pyPRvaTSP3OTHnjC4weme5IQpVQSYH+cTg+o4/1VSOCOueu6zmpKr56RvK2w1g+zbKa2ARjI+
ap3Rgt6To8GZaoShNC/jykX6HNEus2r5zSI/b98uzcDl9aIL1GwybqsN2NK/GJ5ruftT5CCn6wLR
m8nqw2B5LxUcEMYWRT5l7tBi3c/i5s8kO36uxHuDCnCIScBZRKrb0UStRWWTsCamJqlWWG1zzu1h
pngspfvEAWmkwqK2Jn8IlGLTprhPwuBofwyj6TMEkMz5MTv5Z6OPb2No+KjgCIXM3XHSLxgW9xUj
8LBj9GXMy5tJCFTnId9148lkMqEz9xE7CDyHfMLBPMiXMhnvskV3fYhomWjYuLsXNpGRqudiDx9M
aOdtI3NqjVUFGOB8sPvkEwvgHs7AlaDEGV69gWCFxiuWJ5bzeVdG5l502RO3+VfesXBljNNicpeL
5JLJ8d3icrFgFI+d/SRC51c/ErAXc3wlh+lA/qWhCQBK/bmrdV9RpEOpJmfLvnB68o2hJWkvRQs0
tX8KM9dOivq3kj4MlIKHSmFtFGDAoLMBJfwijuSztlPOTngr58xFIfowDFgi1oTpsu9PRDz9ZlqB
yFILEe5Hl9GUX6izXfILvbqB2jMoKP5jafw9d3i7yNvZ0DT+haoo5IYtPpGj+5XJTVsLtJfEekca
gujAnRahISbQjWW8WSpKjRBC1RDPL51dfqIMU/CozFQEedr+nozpKLCElU55Mr6wEblhNVwVNiac
X3kW4aTgvhylFuXRuSzGJdN7p7eEpqnp8GuqZzShpFaB78RHczOgOXG1LpKTxFPH+IScxYX+fwxD
Nx/mK6mZMVaylDciOhatcSZNbBEqs0mAPYi7DYOMF0L3OHkyrRzsr2iO3rUwuc4Ondfxn4JKaQ6s
bSvekVV0pyIMv8kgd9MxBQOmhJ5Tj1ejdzsBSHs00UZwvbW0Nvq6wyBQX3SOr7akYOTP9/O16lGF
m6gkkAefC5IEBoMGhZECCuEgeFIAQHNkQWhCHnU7B+WujZKbXkrHQev8EdrSstvIKVh1qd3ZOdYY
S36bdBxHFp07MyPHiL3FIxTvGqopNjhJ/OqbbDdZL8i17vKoOG6tPaW98amBwDJ6YAktVyxJ4vg+
BJECwT0xKSEQcey1hphGB9H/rKJj0vPmI7ala4UiDl8/WGM80hK7XeWMGxoHfqGDEtf+6JCOzIHM
yLyxHiUNF2VEeQe29ZeajVB72N63BdnBum7cRn34jRiAbiGts0htHpOu/DKKM4dge4OlO8R9kh+0
mauppykSM+wGN3fVTeOGMGJfFsMJ4Rr29XY7O3R61ZLGYJP2n4kHW8ETVLbUVdUHkVm/7rqD48iQ
lpQA5IdWL+u7Rmfjsu3sT4q/k17ZFXvqG9GO/8xBfLNjEMocMqgENPNVF9iciw4kXaMDsobnUMTX
WGZq2HNOFKWzF+OoHEon3E0OERsGdECOKcEO7N5VLXR/DIyUXmP6XUTNq2y50DkiOjUUVDhprnKs
xTgpZs805T8yQYRFpu5RG25j7DIGxXjItCJIN6ZEmi31Z/vbAF5roFDUBhopKdJoCAtTX+8VJXP7
od9iSNBCeR+klUsU+74ZI6+JG7dLGLZijEqJ50rIrkM6rGduypdN+EKzNO81Ee2iJtt3KihPkfhL
EEJOakk1bZsINb/CMBxKTMPYPTUsJh7Ca5ocFXiLlKXw6Fanc0GmKBtsU+1Q/+2jQdlh4fU0vXHr
rCVJV9s3fc47dUxm1UPr6ipl4EXWZ8HZKUYDbSKLHsvBVwv53Goz2K9Xvjd5XPzQSe/KElFeY3hn
ZTxOJb93mS2gHS9QNK+l6WLR0GqGyR1txLax5VZJ6YacfavW01W2s8beaeVE6tzoq5l1yHDu9rQx
8kS5d3x3RdPdCH0ATjaAVrjXhXRoDOQ7zUtBL3di+wjQptMU9kPSI6uQ5k4rn2BIuKVm7QdITCCi
DswS9nKpIxiN92F17ZmCBEPit7LjjrPiB0ujAe9AiHuDYx6hdw4yigG9hYwGnDeQcWPIV4Bep+Sx
X5iDG6uxX9nGaTArJGK9p1jtTk8mV4rNbQFLJCrS7cgFPtGIEnQNrPrJ4T4Y69mlU7jH3uROaC8M
zsoTLeCmsWgKW66ozP0oxgP4DFeoCCpK2yvhgkuBvU+IOTBm3wGupJsmEIRnzUqucd7sZ0AppWqi
MrYOUjfvrUTl/xiTibIqkEjRnsbQPO91UtmNLPXCkGA/bpy+GdB7yM82nLXl46Ul7R5STDAHRHy5
9zMJw3M27Sopu6SB5XOA80qCx0ZyDcJut1i5yfOVW+2wmHAX1VS/W34eK0oODBWhBE27qNO9tCp9
HahJ2iLMn41D6Og7DuhHQmSgusX72N4Wmnpok9ol5YQTQ3MKF8xir59KYv9CnCthoX2VnK0ULt5I
nrzOMAj/GnfUjNO8hyHgWo29TyV5F4fRtaFXC93BlxL5sIQd1JKfg5OUjS9I77u0WrJ4jSMcP7p+
ts/9uxvkQyOJY0x8SsqrY4+UdcRyan/ByO6rrHMLqs5ygMyPUVc1yvembM64m8P6YzQ7emTmXpOV
PaBQCGwKjilpB+uB99QR3mLYoEc+Gw1veofPWy4RP6wPuCgPUpkx6OrRzS4orqTNI7/i1HW28yj0
mHF9MPfQN0Kq5D2kGOvyA6ZlhnppkeStVLYcYNqBYftFGNNjaPrfDI1w2JRivGSFNvw8CMX4oYy2
0hydM5wiTZ5Wv4bhIDq6/Blq/85kLtIyqTnNBjqPriLmuAmU9BThqMIfUNBaBf/EWXcSdx2LGpF8
QjkKrZivY3FS8z/o9v5DNSUtMz0a2fyJuXD6oFkvPdmRU+4UGQiCFC5+E3oAfk6mJCai4bMEipGE
IwBW5xpZHHqT5WElXuE1wfq60HedMqhZ7x35LAMYOOt9+F4PlfZq0NZGqGzvFDVMXKxY8nnlqK5k
q/WpjpRxKRS/2kYi7X2yxl+ZMr2AHBOMrTK5cM32wii0IT1ueRWKSvAWjNPsUjD+XTMIw9FMuYYc
cupo+3Pi6fOzHkfyUdFnh+2ioyOTRx7FJqnJrFK7FUujLenSLFB7QFojOP8iPIJ0oAAv42LL6qNt
GgV6gR5knATglNDaNyc0a6CGtrF+C5ZfVrJzhV+o2TZEs/9QfZqInCHErqnHEfypkjjf4EboPMyI
OksFQ/yAlv3P18rUBOqaU2854mM8aEeYi8sDjmN02D3DeJbqDJCN3pLS00gAkv/7UAzdhKU4G9P3
bOAQD4NvNWenz2EOQ2bqDm3Y1Sdd67Nls2sYVjsqLYigs7eZFFGsLL/X0FrNUyGz6//8QFNPKR61
x0CZvqO8MkirA6i7Ejvp2UR+q08/DN50QWH9y2xuawiuTLlGeBCWQuOhn6uTnAlfdUT39PPCjML+
NqxXu0t1f9KlhEqGB/3Oqb6/qFl4gEYSnNaHcaoDIiDjP2NMYkarLPSjePmoepVp5l2Nhde4PrQ6
ywSzl+P6rO5AOFaFedXxnB5WXoy0gIkqdJ1e0IR/2kyttd39h3wRTcrv2rGgDy4wY2WWJYZhqc7Z
ie8k1m/674/089zu5HQjIRBx14+sP9MYWPdxQCA1QkVBHT5RdYRVY7trShmG2u8e9N1hGkjVmQwZ
tbzWGCgkHZlMxwWgtuLD6jp7CDCz/vqMjN2vqK4HHH3tiGFQq3diYWL1uv4qeHEOcTw5596s/+bq
VHjrs/XBUNqavNHlo1jKoeeV8E3tCWtAUmnvQOvPczCqZKqG/V1X74MY1atjMGoFRtSfUelzoFCr
GqdlSAAmbfz17/nZfTnAKjjStlamZHqKeoEE9f+Qebg2OcWqCBFxN2DjNVXhToFj6vjddRREy8Og
h8wo2sRA6YUMBtdw0O6iWtU2yYhrYX2oB6wKKurSXZ6QZQYcmzWAiKoR+kib7EwALzCvoNaF/MNH
mYYvaRG9SG3k2pqqHnp64R7yW/yX1cL0WRYfkSK+snr6cLIscaNKo046LvPqsuj9gBRMn0XsQIsh
fhU5a7CO9gnQL2q61JjJFI5pD3W8OAC+5cTVIX9txPLLxwFaehvUeUIe3azE0zUA5HfFsO1VpZI/
ihnRQNWHEu6GstlpgQIrrMu23dIGVsdEvzC90S66PP5dHPj0zYaXqMWIalKqH7oBjoBQLRrL1XpV
vvITqS4DIlr48OymRhu8SuqC1tfYKRYflX0so7cg0m2E78kDCP+xU+bpGBNNwGZb5OjnoWgHffoU
c2D3jcXwqy0PQx1yzE5qdd4YUZnvMoX+sL5UNo5cwCoocX2PM99ESyNs6guXsKVnex5ynWk/YqJG
i07qArYBUossJxo9xSH6j4yCLZI66/RDyDLVDFi16DhzECXkEhsYvDQdOAMmHyNi4hj220J276be
PLRx/u4gUJYXHp6mMobt9SR70yL7SodJmHN8wSZdXwou8kuD7QraPdKUppTLCz0XbafTUN3kTnWu
I3B5hlTI3qKjOxNzlMatSmsFyakVcavqGrGHG0cdoz1+Awd7BZFlHGroSJq1ZC9n/Pqr2XUa+gdr
ZQDZKYJ/W+j/1BP4lKmBHpq05BebYraeso6EriHnZfPkQi9OpGA5r51dnU1Fc14sjkihJveeammQ
+BFA7gYHWBTo7XQn+owYgNG0PVlR2m0x4lVN2l7+xLtx4+VK6L2hDJbSWwzhcEGJOnpzD2WjOyLZ
6pES6ejllqcFW/RFpUVmUQHJ1W0aFgg+P3FS7SMS4BCjwT9Qa+ICci15ZrtBbde0UsnMqbE8e0c8
mOV3KZK2eNnxtQVvmVOboYi28bpnbXhMofIMoC5OomCuzvFo6WxxlWT2H9sqv6fGabz1/eiyrDz0
8LJobSaRD2KxOyQNb4GKvKUJUCav72KkCIYwS3NqSj6VoaWOX75cmABD1Kqov3A1tiRDldVRlXF7
IHjIzj9vlmLFxZHYjsqfg8Edh/QYwqD3jUbpAtes5H4/AYXYmOMyu55r5M5LeNn6p8ZpGQsycFRV
gjHlRpJkqPB5fSxb7biWK+tDtYzpwjx+17vlynZix1P79rlEYoZzn1Ais7bNe5wTj2DkXXsokHwF
zGVg/BVkTROTvlvLFT1zcGMy0sgoBrdrQIHSKzoj1cmzMitBWwbiFRRtimESSGVlmd8JLkUsbeC0
DCaIS40wmIF91IcQTNj0CCrlfRpJqJAr2W3sCQZoqDkGPdzJ4ojUH1bglV1ayodMH/QKpLr+KCQr
civiUEdRp8euU1FXWeWwx9KLgtGGp5xGQfxodepKZhTot7HOzemBxEbEr/ltfUAPWdwWycJyjTpq
/JUpCloCre88rJ/Ttc7s3F8X4Z8FVU4dAEsZepF1PR2B9UnqgKxuENPP9TwYTu41hYPnWx1gtK/1
V11/Sy2OKamRtYuzPCBALM4WifS3QUFkti4NPxy2ykRYhtpEu0EU5tchU2BXq6X+g2wnJ0r105Ch
pV3fVuxBg3wJltGyDEqV0V8U8yA3Ir0qwtBAuWJZyrPMfDi6BaQgNoqjSEbzEQSIA1jjbhETth2G
0uygZLl6DbFO4acF+hhOXcR0+1fNzfHcA5LInVS4WYbU32Des+8S4BwpXdbdjIzPU6b096iXnc/H
xkvKXPowbkkY/0QTFj7LxRDfTUK2MuhQHqSxcNPl5LZsQilSL4ACzdNEGlq9MBusgRYl4oHYNRLJ
uax/5wAZvIwJJOEyMl7W8i0S0Dg04GgDoIJDwjJClsl0Xd82EWdo0U3aghzrS3FccfWmpllX7HoL
7jSy1V+5LWuHtYQJQfTIwOZ9gxbVk0xZ6eqJQJyt90O0NwgQwgLOgKIvaJX/5y8FHR7Vi5dEw35d
uYzlb4RksAVh7LgrC/i3TRhSGhHSLEaCSFcyQvF+Ku+FBT0GtnKyzJd1CVofuth0tmPNACyeSNDY
QkzwW1O1jkJS/kOGrsj68KxcIB3Bs/kijC8cPe2+B0m7I+XCeYLoJ1/6NCXanRobYmy60WbydozF
GOWv32b9CPk0OXLGY6diy4ItZ+Mi1ergqMSM3sYqTVxHkp9lEoNOapzoN6tVvqOYEcJh0BdcJUeM
GxpiHPokyS18NkobcIx20HhGqz4GZQw8fUJQv5KY4TSRA9c2JtnHeSIzPyx1n77QfS0+YgMrVW/0
8z6qiTTAF0ccgERekTUU95yGhztPqCrlOTCo7TSmEsvy1Q6DcEO0QXj+6g7ZEnyeeULIYzvhtDPT
rN4RIyBoPdXZG5xj7VxXpXVTDbRm6ugU7JOdCewEHotNFGgfRTBbjJ/kl5bRgo9N9AkhcHxdlwe9
ir7WNy8StH7bSA9dClHnJqW/RFoy+DQphtusPTGVfwNmwwkirG+GKuk3Vf0nJjJ5XSwnWvJG1rNB
rz8wcbPKqQYYAiKQPpw5FHS5+reVsmclymlShwwPVyxOhRy8aMurDdx3W1F5m3GoLKECnysC2pSd
zNUilLtcHBBzln1tfSgJ6t60TRL7a1R5Gmv3Oao6T18PjnDl1VK5WURbM/Rb3p9RIJDOTfiKFbQn
QyEkrpc6cY5igHhqi3a0sPTw0rOLUJWTZdnhGBrqed6kEkl6ZpC8KPLAP5fHrUoONDKDcoebRLqH
0Ve00KprBh3HKKlOOCDkqz5n0o7MhOCCyhIsJPEL2Q/xtsRZpYSXsm8Sxh2G/Ramwx0Fy/yICATO
Qyf+w6LRlfLzegiONIKl7SaXt0aFRhG10fRhykpGYy4uTuQ6bUdNT3dkXWRvoT6h03+julV+axio
MKkwKZPEwTFT8jRqW5xHU7zKmlNeZ8CLBxxh71qdv2uxs+sWYqSEAHOTJLNxCkJm6s1ST64brV0r
7J5ac4+XtW1d4HBjEDhGN2GroCG9hIWjHsZhpOktqVDJKYVBeuau4NzbKNwFpDRFOzTkR7Y8Y8Ao
0n/M6BAOqqIkT+BdUfoFJcYjnhWdiI4a1tsMBsHVTlpaZYZ1G53WYosLsPCXgfyZRzrujyEnAabV
n9uXPhtDYDJ1cbMqUrdbSDXq89iFJei/msTYniV4/cQmt+C6LstibkYAHVTeijqa5WtQWwgI7R6N
HuSHXahKvyW5h1oS/opkchQ0BV8OEYbVIUL+75tVoPiRbRb8tlEA14sHEo0onKYsrEALWKj2g/Q5
LwzjgXrGfDRlDtZpBBtRLPsXitZjYJvMCOz6q6zj+NV2UvtWJfoBUXT8mijDUtVRorEJMtuLjDfw
nMuw3Pi9PivsSoMGajekkfFBQzHjLekH5HzpBe4XREdhjYPp35VWxgiPUXn01xh6R8yfHWivTPvO
ou5RkoApjdWXvvCvqTtg6DBMOfcz9BqOrljDMHMfqgmwMX06+vhUzdGEjUxeeMYz4yCw6n4dDyrS
wo4oir7t3NCIpIfD3brWO20oPpzJ0R4NYIy9w4xtvz7NVHJC9IEpH0AnxyMy9D0j1LfO6+nCfWG8
jLPzmUypuHRpFe0nyNOeKUi6xx0oThNq4YPeJsU26GHRG/30gqQkZ2rNyQjv64IRihmAh9m5icdm
b4YFdpm5Jw+jfxVjVp3BF5zgyQgvXdpBk/HFksDek+F4ykMpu8boK/pR6q9CcQ4G6WgHdm+GfgbN
dyOOXoLEyO9ppv0yhipAyWuFvixZ07sdMXeymToH6iS2hk5OVqC36hkRMLhVqT/oCeEkczChhjMm
Pik5CLXdM5NBpx95w9CTtTo33/zA9h0DZe7VUVruYwPJ67qAh5YqfzKhteBSm9Ch6QojBZZBd2dq
Xvu8MTQZpzw9z9iEPC1pUSuThYHCXi1dlf7bIVelkv5006AWQTULEDg+shjWgCLy+EgpNNIyeEqM
JOd0hi21Q7Fjilh7R2+MG3UpFHs7Np9Egw6Ysct3WfWHrGn725zmAI075ikcq6ytkLLaV4eEyU6m
XbsoOmkzNfZ6XSgmWOJgad0Bud2L2TBOCu1shM7RI4y+EzNRvVIOCk/lxcO/B54GQnW8zVXjn6ac
ylM1F+IwB7JxUovpTW+17F6AiXEV6DzgdwglC0naK+D46KHK9hCAk+yCHHWLpt+1ykrRQ0G3izX9
D4WFOBezaM7rnyQz6Rk0yOrWirhsEoJRPGexlSO6xQ8tP/G5s8KpLwpA30bVPF/19qxL71D29vZc
qZe1EDatHgsefWd1ObRpy3HUHtMEEjD9INkq5tdGpTz7WTp0gxc1hD7H7CR8t+kibIpQZZaWy99r
w9Js6kOHv5d+cs28sW3tJwD/Y0viURaYvCWNIXnDCBdCDHOyq2JAQGNCMDr92MY+YuHpMqd+B9qq
HeFzkckD3HzFvg8LJDxXSELP1NHeUic6GxsJ0XUApL7v5Tz4iVERZTfslTbqtgPnGjKd1UF211OF
VlqlO3dGgpJySE5SVyQct5ks0hlFKcyyO6Zpv+ce+e4m52slwWsNkLFcppCcravuBG+lrcPFl63E
E9jQYlDfe9lRyFQjKYc4HqAa6wMhhDFTlfCzKFJIldDebgV+FbwIfQo7kvogzulhFwyMdgY57Lu1
NuYQQ7+hAoUPi/6QDrgYHYXADyD97HBt9ogjE3QwiP11vx1z8Repfv+kjQoa6UYPvC6E8G6IDm21
gF2QdEC384CCbjeQK75zGEZt1UITTxloEAYZ1yy1nTMCVPY5tUoSQqNLlAuxrRFBkrJgi6bsD2E3
nlvJODNCoOzW+kdYWy8C0Th8PPvc478kVRp8AXJO86DXX6luAcl0SjyhrJoKcvgR9UrOWVY2DTgE
vTqC9LhHw8icTvR3ar/3tWdg4rs96EP/bCMGGnh3b1plD49UlbyZQMY3ivhm12Zkpv8bT4NRlnhv
hahr09Y8PUuUF4Pu1FFfyjdRlAdTd8p9PWPeUNT4mUTO2q+XCEpsSu3PPcDVw9oua+Z2/bJr/o09
qd8/7QJ1LH9lcU8dPRYjYN+5AKiIzEZtzeGtqKNbxWD3qJYpLEjKvH2QyEwyqhhv4VyeMiv701sL
4LLOl0lmF/ix0QDNUsUjadv4FgrMT8sRtMpo+rV0GDbSIGDT2tiBa0liimpyEA+kMD7Sb1DuSivz
d5W4OCY2Zlhz27XQ60u79U0o/2IkzBtvL4rNWNuMXTG5qmg+nYL8AKIpfzc9icIJ4AoGqNVwaTSb
9pClGwdonYwbcrFnNhL8D1fnteS2smzbL0IEvHmlt+2lbvULQhYeqIIHvv4MFLS37t0vDILS0uom
iarKzDnH/ARi+SPm5GMYjEiCqHqn2Pyds9Vupnm2LlMyWg9Raj3ZbdKQPpT6e2lTGcB4Q5y7HHdn
SaBx2FtfZKi5D2n+jOK42xRtrj3lpJBeaw0hriGw8qjIS7MbtQc3i3a+63xpVYhjkJevRmGSquX1
yUfmUWQDDPQvfovTdwIBGnui2q7NpLhAC+74NKvMWgtPYRVAbM7T6BwEzLPjvltcHLgy5sH4yXC1
eDM0rbp3keMfiW4czk6JSCSbc/gzcUmMXoVUJME13Rq4pm321RDVnm9Un2ZZJC/r/xMh3l6vAjio
8H2vMayJR87f2ZcFlWhW5V2dlI0sBxc5ltmuz3fJiHhB07FyquqmKut2r1m6z/SGXqaXaKjxKMt2
6rLp7Mesy365BaBO39Pcezs37TNSyj/BWe60viUtECb/V1Mll0Eowt5gvwOWBoWwPAEFTeDEfGsz
S7sblRXMyCMYC7WxC3mOijH64S1jBXU7RIXM4S8sjTmrKrFZZETvlIX+iR3W/YX+BUqU4795U+Mc
kE1OD2s1ufSzazDYMCW9YbPm1HRgcN/nUif3G2TFS5GPBFxyOnPC4UN9O404Y8pU+uNRxUllbVNz
tJ3EeqlypiIBHrsa+YUEhh3enTcrDfd2h0k98wey1Mf0ktIvOYSsl5c4Sb+TTdFuCbswDvFSm+tZ
Fzxy8G83TuBUR3ibc/Ng2wk1NekIQRnfa2rSR2kldNDc8VcqTOeKNDR+zQIxXNjKac5oL0kX1z9h
h71o/VD/nHgypEm9bRIAJ6UgiBW6L2NPl9wmd6ZrMc4by2mtLwxu0cu5Oq9p7Qi4adgZHXUZkizV
rnBaKr8Z3/3WH2bjatj0J9Qz3kJSW5Lyh2QVoAOCIuTfzHjISoEFCwKQLp1xNzkFlv+aVJQ4Umi/
+GlytIqMDZDydYYSq8xwyC4tONV9S0dUOZvGnkdsL0WPmZy4FL9s3JMG5vU6tXoJ5t6h+TzROa80
+7UDo7uvsaMictUkDa/hJVpuEOHIlkFHXp/SSWCxJG6aEYhnXe1wLE4TdgFI6sxmXcp3dWsKUZeL
VoUIQd3pbzCj4JGxBQ83ARnccN1rY5lY13SDYPj/fLvUoGRuOMQJPwEVWYUsTnbO1xzW+BYfWLJL
hCDpOEnH34PLyqOqZ86K/obaSh67zCgPOhafXRy8AtSyfiZvCJacXz5mqYQUA8dM3aOfOfarC9/j
SqY13OilIoZCXB1QkQd43DBzY9dAqqpmcOCYzkYqfmP9rN903dgyS/Kf1RXbzQy0ATieupwb2noA
rPQ9IjjiQy2aP8CImmesI87JcWlLR07ak71jGy5EmM4CSOUSFvKf6DX1jBk7dgC1II465K+G4DJV
OXGibG/dINaX1OsZIqpt2/XkMbiad/334GYChXwj3zlWx/zCXKk/7PTvzvxNnVn0MgKPHmgpTiE7
vKgKFX90cq1RgqpSFSQeHlnO6TsTCvOtDAt5yPqsfBVVTzOeL4J9Joe736qR17+HJGt2eQz439E5
r0Hh3XS6mXwICfKg0TGlZ61pP46N6eBfSH7i9TNOnLVBRVnWcQ250jAYUpksnzXQ5hi2R2zuY1cn
Hs203vXBb84AFHfItSd00z60q3asn9J4bB/75OnfK+rlecAqVY1sjHT2+52VMEcjjxjOJOVFzxZn
n9yh0w+2COxTgDZrlzktiAgPQYCFj2cH5wfKY5VClOsGo3g0npmlNmtUW708qz1ZPLqvWWl79xJJ
4ABUY1diPEbxgvKYJpl9jwm0BSfuzp+Vy/k4cprwYmmhAT0ZvYBSSJA3k7El5IWkf+O18mRQeZ+C
xCMcOh/Kw1hE6Y6vGiKWNGqPc+7TF+kizg1xCFZp+VrXVWzv3Ni1DnQJndfG5jsj7ehH8EXdKjZR
JMaBRTxCp97HD1pZVM++I7aVAxFd7Zitz4S38sDLETOCL3NI79oQtM+GVsmvpJJNcDo3Y0MnwHYs
51U4dPOA9AD5cnWHQXw1CsaHvX8zs8IHxkgmz7/LRECPJS7A2MJeIlRH3eItWTVn1c2X/NYXGFIP
oMxIG0tHcUPkPw/psUpBSFbEw9A8GfjQ4zg36KeSzakKN4/U4+9epXOUb4OH0epwhi+LTbcsPp2L
GrZvBOOz0AW5Kl28qk7lMcJ00hc8XBBE2wrNOleuDMF5Rle1VDXqn1geclqAeNngTKo/mJicYJ7V
49+jxfJEb6HdtVWZ8s8uwW0lpkhWbe703g8xvDsl9jG//eqbHYF6GbaturJeYALTCEpn9OB1mO3H
BkisO3e3zKHpk3tM52a6VhwtGFgaPWV+03TpQ8XsEncn3mDYQBy7AE3Ej2ZYUPLFDRRsdJ//2uB5
Mn+r2m/S5h2sl0ayPolPVErjNU+d9h52IW24DCkZzQGytWqdg8TUfo1iWklR/5COVfGmmzpCiARS
OdUe3H/HeEwSPX2RKEWCYnru0ik/Ef7E+DsxUbVRdt0rr0kvRuTKfRA15qNt9u/xkOJ4KXpx74rs
1fWsGQ3gS7oMcugjysfyEXF0wK9MDwCF93XVTC3HpAruNeGO31oTMZfTkvkUq1XUseR3D8d7HZsu
3Vnd/DKmyOMts8FpLqovSzux8qLxjfFgv50a4wcKEfQiaqEakQiNiNaJbeLeje+ye+V8Batxts9p
H/7OpjBZK8yQMB0gdqjyIzYXpfiKUtTHEHbs+9z2gN8yxgna5GMiYxpausgX/DZNjvYsI34U+/Xv
gYu5WdEsiI7lr7HdtoeyZnoOgnO8rwt+aXjZ85jO4mxWNGTCvMrP9sIwUD1rgcl6W5RZslWvmcuv
PM2MPQfD8Q+qg68VGMpibeIMvRj3A5bYunX1Y1p3axidKjw56xfYpoS2D3TEcQN6/xcjoikBjgVi
hwfaXZrFj7zSIOR3NLtCdKIqhXSeI2iGRdLu/4WEq2d53s1Mq0p9J5mu3HraFonVnlrD5S4wnMQ4
9Uijy1w8hst8RvVY+Js+U/iUUCpooCGzcjN7KCrxqr53JmB2sr6HbpMv0V8UlifuhIEKi6sw7oj2
IA56FYFEoV8ds2T+qnt19aBbDe6eSgjE5FkOjixjoGEwtkjBwG5CpWfxsGOqZ8LCLxxawZHkEBd3
qbBPfqlzauydh0p68wuahL0wpztk42QLJ0W81/j7D6FdIJYPC8AJXjkRyIdcQz0krmFAt5uJxP3v
azFOZM+edmpKkZ11jyVWn+HJG6GeXuEYF7tm1uhwhHVKEFtCyOLyB+oyCGmScCZSCr4AcjHrAB6O
3rng6IQ9tDz4jJLWZ+rStYpvIBSC47/Xw5gsyXTW8uPUYmLHsRweOd1dOIuHFxug1BXuM1UA6QR3
o89JE3WyT73x2wd1Zy1XDoF5V4/IbTV1mhYllrvEgZoaAFttjJdsX5JKsUNFJ2iQb+3klPEujBEs
z7hTkh5dvsug7MaYRl7Vsk3657w1QBHihVnWwN4caOD24hQxREV6yf/xOGCzPyjh4RptC+pF7uWS
RDsalyZM7K36p8KM6XPUZAgQvejRG4kY4fNMprz7iilAXP3SP6nqw/Nf7bQXxO85r1CHravj5dGT
23bxDcmzvRHC7qEJhSn+NQLLhIXwoKk7GDVZ9qtPQSgDuHFgwMJ4XsYgSYRFBXjHcO5oq1+Fgf81
hm2+mRw5nFQ6tXooq8C49LTTC398UcsIIJqXFM1zAq/z7suQyV9kZZAbkio6eLpeEo3lJ0QImahZ
BdVLS1etfUuyILmpQ2s0gVFIA2M7hlJ80wJ8MILvxYQi9S6s/hjFwgfjfI/MOnhTuVB2pv/ploCv
lqSUc1j3iLXtsj2lrp0dHTPxX9Yw1dnmKDuOQtxNWxNgLgwS00X0DvX5UX2JtTZ4RDKUbcbhHsbZ
9OGXpUk0LybQIfL0b/xUX9Hv/KoTH4f7/ycJXL8lqTvgv7CJVotpJHfJ9DEl+W/1Ubqyoq+a281J
T0L3UXP0HOaf9C+gv50tjYPpygwGN+IOBEX1XFb1wiEy8FIOHVFonGuI7JA/zHAuv/fDG91B4wcm
eYpn4oDpEaXzg1PEQGgpxx7IVglP6t7SLawDfkMSlrp0lpM7ZLHnKTSByJCIsrGNIX4cCxI4Nz0p
MtecLVtqtXeMYYlvIGSxY+bi1/KkATHxxGqSbLwuk6dmJDeAbKEZBx7Re1WSnBs90n77P30ijNNm
0H4vrzkobzau7SSvaJlPGXvEsw1Ik0VfLLEGpDSENTeg+ig7i5iG1Lb/cMIrwbX8jsAEbcqnMKY3
vs2TkSMJaINd5cY/R69wvoVlyR4HIgByRn9c48Map3iUroF7ueWd9kXH/MjPDonM4MFYOKqM+HlN
ywVnjCFKG+5EhiNBigZYgkxqLuj4EqAeIw2bIkZJr1XOJR287iICiXsJsExg8kNKJ73EpZRfQ7NF
pICXlFlIdm+47x4dEYaMxa3frAvdKak8LF7LGDA3DQ9LeMztZKdnKin/ATOdvnO0rHzpcTF2i95A
ba6qryEgGO0N8EN8/Fp9nu3hWSPzp1urGYhOMk/1z9C0tMdGsx41Iwv2pl8zk6Myy6up/y6KqTTp
h7Tl96Fwlswf3aleWB/M9RTuAY24Ga5Dhlz4KxLp1whnyiW26BFyBGufkSGWy80/fycjqdwUNqO3
JAn/xJiYX8NxmVG4bMlKxkNdoQTSMz64u66NWPAass8m1H60vK33yg+m/eDCqpsXHTXnZTwg7D62
Q1wvrr23kK7301ou2X06PfnMmSMkUJO9gU/qHueI0awfW9aeTLASHnCI4KiCsdga2GUjwQhJM8zg
sZu3aUBpJVnDNoPfT+99G4kjpFW88e1obtU2RKLq3w3p3yblISPT4+auSVq0WhcPB0ODHbYx/Si4
rks4jKFkFQbDE8Y3N4HRz2R0n8aErLiIZBnVrgAg5t19CyvJ0rxQUzPEoJ9BJpzjqjJ2i+ocaECA
jRgsCxPA7OgmSYxmwf7VT117KUg43QSA8QTjGPJG7MQ5hBWHGprW3RPcIaymDMoe1q8zCIPkOGco
m8rUd77WA1o7T4+nkyp6Clb9DcHyEd4SHJ2k0X7FgZFt4ySznjONnBwkuCQEkYtlLCcO2QJzc1F7
L5m3VKRQnHalTI1t6jfdmbLB3QS+DjG7DLB0Rs9rmcCPRL4eHf8n9C3RU/xdraxpnYkLDRUEiChM
noY5Dnf5Qjbri9m7IF9j4dNQCrg9frRaKbokqcmbucQ5pwe07D3XaV7wkfpEn6c7C81Ub9PmYww6
k24rmBH4AEZgKKXWF1IQnmKqXfgRHskmxbDgp7wlvDOL6TipjwOjs32sCClZpeC97PeaXrWHem70
l3T5dZlrFzX6ZOagmXcz5U76OE+xZ1ydVmY3HQIWwNbw5BjWz3aOJZa8EW83HYD+psfUaC9+nD2J
xKgJm4gxxZKUY4nKv6VTl9/DpNWpwTPxmZCYkfslWaTx8Kl+zcXI/0iCziFr5fQ3IJ1xiC1mZNZx
Tyt4aV+1E7W3L0irCBP/I2jt4iPVy5Nnkxclw07fre/Qqv62gxz8mK9hVLQ7ZH4avahR6XLMst6q
YZK5TJTUs/+5DFp+cgJLPwFEgvrxnRT/smmVezXDy2PykzybbtU/hbSSoZM1eY76Qd5Hykby/EwJ
vMPX+BrwmWpJ7DyaLrHOy4HfzYgj64MJq0sZin0BdGPnLKmm3vIg0u69kRJ7uEW4NX6F8sKQZksb
EZ8APo71iPY/G/IoAFXsu1avD56Rd8e+TJzz+o6su8TYcJZY3kfOCs+dU+dXvOh3TRuzt2hKXoBd
T+/DIH6S6w17tH+tlpGEHMLFnUvYjI0FT8mDwKp7T+GMfxlSDWnBi2QossMII2n+TQk8/rk/mGJn
R0kcW5l29XpanBeH1mC5CIesJyUp1pGfwO/BhDMEebcVs2OjNX5RBXAayJPnwM6APfGYgbl/tFsn
2JZEGDCGkM9mmKY38veIRU5ERRwNwIbGxqKijn2GRWItwHuAUSqAXTMxJAu//mFmckk275jM2UGz
q+Zs5jDWeXy9NB9lRX0e5rw49g4OLs8HQ5ybyIyXAZTpIjB1LU6vaWVpuN6A6IAmJhyssl+gJLcP
U0dvoOHsVhIRl2YFRmE9A7K7rP9rq15E/t7Re85vhPbdJqchM0J810RYvIS27tyGhU0+MM/92ztL
aoZAnZhBoMiECFzWrq3SaNtF6B1Zl6zzOPKxzV7pvGLrCHZFbg2HreaPZDiPTvEzJRu7Bl3aVo3+
YOEoBykX0THTatnuVF8SdsE+ZFdiWI3oe6Mak/1891EHZHe6jKimZIBOf8gp3xflJ4O4LZ3yfdmz
/xpSvFTSMu/Szb8RayO+MUdD0eOi/msa9KNZzuHV89sXyl/9M5jvaN0X2RbgW7WPumnXvLDIZfnw
swrx7UZlJ96LseGuNsrglJVGeF1XLgSLH0k2P7kaRy/aHWClTO3adjClgR9UD+1YHEcOmu7FGsgO
oU5VNp6+x4wzTmax7TNW8ENjMWG3K90kMhXPAIPbP54Gq8xpp2cSRwn1m+Iv8TAZF/Tt2b3UFt+H
UYPaXFrssndt6ovxm12O+M+DijZcgW55M0M0R5/mgMx2s2Y/YInaustNrbnjdJzprmCa5jJrihtg
ZFzo4GluI4b5rc2sksEy00gX1OaTHkIQILKbf3MR4XbLnvrh1TOxqJ4P40YSlNnNyU9mlABE/vsS
qKbrAF8TlVtdkA8SDvSvJJGp5G6d1/ojhiSU9kyBcw/KspoppDMaBCZtpU1rXfQBgjgGwA0EkhLM
HsY/odX+rYmTPwEL/NsckqlWY6CoULu/VVlOJm8UXdTdnw4LNaQnUsCovbcGbfFlvUEQ9aC0p+wC
A3iZq9x7Uw0RmBQEsyWvQ8xaaZDsQqRdQ/fc0WHgj8lwnFs7edI8PXxcp9ajnTonZZGYOfMBMbRt
gnh05pKlHh1crU7X9oC/9Aj+p1FAGfK89itjy/PPyBAe7XkIn9UDf987SkKgwAwP2NPUXK3ne79R
lj7unWRTAL65BMUfNUhuerbnGnu47Pm+DGV7AQLPdGkc6r1cls8sMV5jvcpOfpqWcEeJpS3b6ayO
GzaeBDi7KDHDlJicMmAdKCmzc05R4OWGet2SVUtfPfBNk+RHcyhUxw2HlDNuSiZta2d71IanPoLa
hSXZGRYjgo5KHYf+uFe2u21P6cf4pftBOPRXncTn2c76Wz4WDfmjwxGy4maV/rglO3GPR38ShGBC
MfjKlG56UIYnvGoWQLKKyc4y8Ylmr900Op4vXGAfZez290Eiu9UqUoftRuMIAlgb4MA4jcjGk3iv
L5+Zemgyzpr00iHjLN/3ULOSJ+C0MZ0wplYAohg7hVa6yZfK0+g1cdPCM0uUd8EI6l3UM/UQGOPf
SyPQYJIvf6peExWBvp5ogl1ZxzmWdxjWl7VX5fWgfW29JCVrubGQkWHuLvE0E8/pXlIRX2dh4/cY
mHemLYIda/KMY2P4KeRsFFbrDMgpcqT1ngFlJ9V/4j1ciwQtz+VDmbc3tbbl3g4xHMkpJsmoZcvx
rw+hDyYZuuX1aZtSVLSwZnZ9rJ2cDpDQvwfoNBToOtYUq+gl24uHP5FKZLT8T3j8LAeRkXwiMOnO
TZsT7Rs6xg6uzlgdS+/smG+B2U8/WB3TKGUnoCNHyWWQEhfo2aHy2vTukUyy4/A6/bCGnduM3yO2
1pNSVPwba80e0pAkQO4ftoCb9YD7Gq1W/94QqTGjW3tpOHa+1nFBwGwanNbzp0vOEKb5njzxRRNr
Vc1rFbGnZ4snrwDAsBYYBB3hOlhEtEHkaXvZwd0YzO65Ngf8cToVTVChiA1pFm7m3kqPApi9Gsn2
Np9Il5HaNVcprVl61vvZNKNrYmPeUs/G5XKinXqKA+ukXsf7HxLXyeZPRrllHFFKDTRBoL+Iymxu
6ghfFfSw3bLZrWfbtJoloToY4/kvPDx4wX8swUt72yjOWtHvhV9kSDnpp6n2WmkzcEhn7H18Opzd
obOCIUHfmFbu53p35AF2UnIS1M2lbrPUtshwzhNGJbzlJw7pNLfp5GzLbLBunJDvReLWTElHOnHk
+Dl3N/0wkHBg3kY7HMGD9QFE/6vBTFCQeej052Sqf2NumA7KZIvVAbDDcnjorSrdqvm7SJzgMSHP
g2G2mW114bxCmE9w1KI1VbElLbSdGznzD/S4ugjgDdhtxKnaSads3mc98iCTHHBMe9QgdBLJkQPX
pHp2rp//wG4lzjZzkCPxTsxQ1aSl8QgutMJxM+bD9MGa/B74TDRzbSYLLifFRu8Ldzd7Mb+1saij
1n0A/fSrOmqqbQdvKIduDiSuRfKumjCqeWM4OT3hGvXAWB0Wulsb9bNIzK8YybNzM0vzPIwY1qKo
KR9VSwahmOT0Pt0tcHKflo3KSiv9+LVninhIa6cHgbBoO4oRo6vX9G9FABg+sKkC+0Y+RQ5RlXw2
zT30YxJyMglDKfOqPYqgZutofUWEOWBOAmER6GE5garX+eP0kZLPuXwyG5ZnRoWdT3BmExPuafTn
Ju+nz8iMfwZpUNysMlvbxv86w07b01RzQ0kUK54tCu4Z9vcbwrCTHPv4DsMK2T8T3G09luIdiCfg
Slw/x9GD1IsjClWXbuMDgc/kNzNp6lnKfl/550iT4imzR/jYJZ78oG5n1D74rf6WvzQCDppu9MfZ
QQPH6YPJoF9vyiJt38rC3BmpIS74PIqnKqc8X89wUzHzITLaLK1AHt3JFruwyb5XBN7CAdSKJ9u1
+NSSloOir5Ev3HAa90ALvDjwJDiQ0KpQN5KdVnI3WiUxaRgg3tqiISCdwQwYD1oYkRx+SQschOoF
Ct39kClVEAqBuTygG9xq0AtujYGMNzK7/uC4KD3UZdUaNmKodNMmHO3VUHbOK+95yaNXdTg6H8yS
pvGg9vk5g+PM0BTdApW7QVBEvuhk27gYd6y6EMeQjhAe0R9a2UFykA6J1E2U3uxFz1fYTXcyZkZ6
OyPaKVHdIJ0Ov0Bl3ZppRBhgT+NTYgqigMpPLdCqk1xWHRiD3l0JgeNlOdI6GIj4O7+r14MbvKEa
xi26QRfLwOL6pxbIt6XvXKwCZZJ6Q0kSa/Ao1ycbOc7fE/YUvZoRaOw4x88p40m7T0mLEKklLfTu
eaMHl6mhcoC3vxckq93U/FyN02U1tVuPWgPMJqPKxgc6jZSxP5vCxoDo5A6YLgMk1/Kjq/GgWkkz
r3nXS+/NjZPmphddzHCjwmgejO2hct3xpZp0Qa5YJL6NjvX32fraaMeH2DQdQLvzdC05VHlpgMMM
wQgTpU9u+mgH9NK7DiPimUiPPtaD3ViVzZL9Nu5itoobWQj9PomZPzTLWMIno+WYsthtR8ifdNv8
mZ5KUFhb1bHw+2jmUBNHqPDCd3Ki8i89mnzPLvwPbDYAWBwwyEPdWHeH1L+NIYvodZFDQ5MT3+H5
xI+MSfSvEb5htJAmEsdRvvlZikddAIWhwXhtA8Z0gLI3YUW4V7AIDPq4Di98fkeNJv1dowkBGKMF
0SIQLf73QST+38sIfc4ByYO50+krE6JGJFLvwcBTGwrWyXFPw7DcBtjP9jKDlIXffPZOXoRWUhlm
fECcLAIeuN3afcEvWxf6q5pbpBGme9Qju86ADLtkK96bqvP0HT3uJYzcxuhldfHrbEbBZjXFNyYa
ynGiuZZaAGkL/xXh70DXNeFAVQTYGofa6+5Qy0cvtY5aTupaXvbLKACG31HiEdpORto8DzIIVm5H
VdevGO4JWxOSInthDlB7ZC/FiNgIiUMwD2A5aW2ph2YxD0+mi11gcePSr5W4cdtov7aGOMNewJpz
EB5TB8eKhcxWXfpOM52+WglKTSVXR5K2kTaojrWW8OKhPvqUrXxKQ3WVXfkZSPeutuC+D34gHnfO
LWUR1s7swPuKrnCMB9QGxBypg5E6D6lnXsG+Pox+v7GadtOa33w6+58Braz9pHXOudML8lwS0IIk
rtQHbhp6PSR87WZ8jgh2IZ5Mw7vacNUX2Yu9Yk+GTLLJCJFkpmna34VPUZrOz4NlXqk2ijcxzd7N
8Yqfbt3Gd2bi8V76DsxIq+0BQOdbRkcRIZE9i1K1oGxCwmhrFFIOg+TlPi9F80PTfFpWy1XtSxTx
edodOlCe2PlDCpfFPc5atq+Ec1bKB+YlyVeLZtU20uB2Nz66SiqI60xCzNoZyrnCbmvC8jutsBA6
gK5y7nPyIYllabtmru8/tN1v1SNUD5UT3VMS19AUiuJc6Ym4pv1cg8jov6tDY+BazVUMzs+Qm3C7
HkFZfxlS40zZEsjsPtD+35OMuPhIowpsBTeYevbvwcQuTjIS1iatnKynFnrYlkxA/5AswuDGYGCP
A3ek2fWfY6Uzt+YXa6YKHv8MYTk9a3BjTomvk7rUlO9638MOpT6+WQ4AmLkwqmubeF+GujcveUF0
e2hS3SD9/YbpiCpTN37FMR3xpGFMYRFEdvaIjn+JiHbTFjon9m1SOGRCCw4IwybKZj6QZdoS6bRg
lWvH9UCsMS3QX/qpqp78wN6qq4JO0y00THFS645b0ga3JUAlfMkPvOHHWQrzrJpQo1X/pQWoy+6y
fjcMNG7KLioJWNi1Ex2oceJW3vdBl+8i38E4msSSDGZNfCPcwd4F7IznviCSOAow76z7DGr4r/9q
fSJ+KrlJbPmrR2p2rC0MaYUZ/ZaLs1U9xOmoX9QAEqs90iQImmmtfRnzPj50JjDY1hn3g9H4zzqi
YLoiIv8rXK50baMFbvBN2AmtnkSE3wZPPxtVAw6vSW41tPgv3fh9nd7piBCq2W3/NMDH9YC2tSaE
dieSB7myMbmPTfJVHeQgjccnj0ymjRzcAMd+dqptBKuS1hUMC1huRbFVnTtWTxpUS6g2NXowsDZ3
OkmCZRGBUkjZxYou3+sDGsqFYOIsVYYiqcwj3MDZBnvQZmgNIztDkqDuNunvbSP4lmSDgNM7GPtx
rMfjgPbsHoVFcCdqmkkluCdPmhLDTR1dc4QgFOXoUSKzGM7KrcGiScaJRePB4ggSDMVHPQjriyfF
WYtM9z3xvFsUWs4v7My3sunIZTK9XR+l9W4s3qFO72x8ZHd9+ZliD8SKk/kMnZbLTO8XzdNODSWD
tkXKh73y5mtzC3cin8703x3pVl9qiwlfM3RPJolk+MZcf23KtBmqo8Sgq4ZsFYoO2gX1oLrjakhF
T3gfx/qZWC4BStwAI6AF4rjWEK7JNy0hXf0kTdNC/bbYsil5NskUV0QVQO9M4DIdihhh/Dp06mhb
4J/LyqfeDup97JC1uX7lq2o+ohyF47OI0BLHKh/cmrn0FBCzuLR/2YP5dStMS0P9CEEQlA5xcA+5
LtqTtyiKi2tkefCVF2Gxm2nsoAlGmXBRhzhky5NaMtHRzgff3AMj5chZm+hve8n8ZrYgsMYBkDsS
lmRPOQzdYARQbJu1ezPq9mLQfjopufI/9XImdfoyvp2wSVppxHsd+rv1rdGGAZG1l5IpHw/dNRCt
cViPQe4EJoWpVH6qnCUgaZxKXHRBq71ylGm2/88sl+Rs0vhosqArjq7maNiP6kE6E4pvA2a7uuzx
dhWuK26TIpFwyiNPI/Xew1lgd24Rj55K+0nopn3815BQzwQWuY0xoSlTnV41M9CpgOTI/0/JMUdq
m/164tNcPd3++3t5Busi9Iqz+q7EGT96YxABU4PRaUJk37aVZW9Sc3dtwhmzYZOHdkdzXKcT966e
ZZD58RQSYDQshvBJN1A6epb1pB6sHlRrXoah85EYebTTcjdneijeUQODurGNNL71SRvfhsz+k4PE
MnZdrtdXHV/DNuC89UyGpfWmxh6+RJ/DUnKVfl4dKqc0r2m7RDTQj6NVYr47cdx+ybKEkmVMzLes
Gd+6RYNIG6rfZ9FAGUMIfbz1NWB8VRPJqy/jwN8WmQ+B3Ed4a4joZfGDPzD+K97S8qVsQK+XZth/
DBZK0Qny1vpMvUantt8My2vrMz3bDQb4YtiuKemxt3WKiqiVqE06ZBTRaUgZYvYE3yfhve4de0Nu
GRnmWtTdmtF/ayD9nFszNiCN/8dpq545BLVyrAQoa5K+FMVd/9oQjvrkJHK9cq1SbqmUpgmZC3sd
4o8MPKnqHNYNtvHJRIKjSiDZct8wQgl36ntqTxXHzuXv3CpjLLUcmbr2EKQSHGaLQgjh+G+99cqv
DapqaqRuYho6/TZKCXdrsZB3IUyOduZkL3uMj/A8UlpBs9iJbH6fA/TsCOTEix4jj4hTYko9uh1M
XVFKMxWODvWIus2zIuZnyxLhNdZnq74e7Prg4mZIxZukjRqcCJzaalIIrIaBoJIAphGCJbWPN5Zd
XkrQ/ZB556o4YbzDSssWbAPIOVt24XorFgXLF2wUy/xoB0cwO1/o3E3PccCeOM6wJJ1Mf7Qu69sS
dUwKOAFPh0LCJjRaaR7myJb+JnVs56EWP/EDJUximuRJLM+agGAJt9g4kWEe1AhnAhKzWXRwN8sI
rV2bIrj4I+se+aMjiU9dClv0joTRKKmUMcO6Tr3+mBfkxzYJSP5/VLlaGz38FjgNydtk6hGd+yVn
uJ7S7FoiW6Vx3PFTNfMP5q50lOp4/MiIRojH9LyuACuZwcRBzqG2b4mdhvWVdAAwmfJ9YQubdpVo
tYd+NJxj5vl7tsmFt4VSVj0UKX6RBo772a4/moqKz16aXX7kkh+sSkTOOVQmsSCEu5o+Fw5fTSTh
Np/8Ymf+d9IQZ3G1nbPYOwppYoyVjg25W45MbrovsWV801JvfHIH9xdr2IY/Hl8pCxnOxYTCNES3
RFo0vurRbF8Ip3gR9C2uvdc/q2GsXPKk1LNMHpkN4IzCbt77OiK/WLuqWXUyOfE2Ja1o7WaQw3qq
0sGBhwKMaSgbDhzDDE89k1DDmBkv6izT6tq7ugrIFkQbvaiYMH1a2yEoS9hgHsfXpeIrW5/wimg6
MJd9GiZPfEvsyCU7ieAkx2adVJrnyOhhIhEzlxUZ6SVq2OJ7QXAzLf8GDKb6dHWbbJ4I9LS0TXDr
9DfP0QLHdPX63XSxUa+UxVT7VJ27hp4+WCttqw7a5uSkT1VHv2HoHsoubn4Js3nQGbB9GD4CXT/d
qkml0DNxkkz12GfpB4+pMe7CRa2fev/H1Xktt61EWfSLUIUcXpkzJUqyLb2gLMkXOWd8/axueMZV
83BZJH0dRALdp8/Ze+3IXGm5ca2MgNaMacYlIFq9uRuZexhdiyNfEH8vyhMwXDAH4ua0yO296qsj
ffM21sdIUcLLP9YaWJzhwi3k7b15fKHObYjmI1S9sAqGS42Gz04PAopTSDWT5pA3zlv/3k/0yxR5
1Y5m0bi1dCJuFdrmGxcJ5XfZqsmRCe9w0OL0ZxHM9iMiaWirdymiROoHn9uN0rbRffednivc3T5y
3/HxIv+qKU+n+KVJhnmvtcB1dYbbQGbcYzGjONBi9cwwH9R8N7YP2QmO4YAxf1pHzHeuswtKIHIo
fhWbL6FMqQ0dTcDjnfFHHkK+EUiUTit75rlwQDE4BLjP2vml50t+CjV7S2jD/BL6vFUKEVAwYz53
KiaXal5Hl4D1/PD/ng0jKQJDKUhjbagybsRT1WFGP8chYcWpTaOtUXvnIkr0prK7/5j27mklkgKH
1XBnjg6eSlB+P1Ud6U2FB+Jr8NydEUfKh5PH001ezd5EP7krOFRNHWAWW7PN04CVaYXSqbp3lmqt
q6EgfV2OlWfVxIgolDqtRgco9BPrIFsG4ei8lqj31r1ed8fZsoerA0huaN1PI6evx31nBp6/SWBm
n8MaDm2p4MCrfBT2avaDpIVfzeDc3H78kueHriDfOssnISek6EVkIRjcNcNVbr9bOsEj/79lq7O5
uEirqNauRjJGG/vlS1P3zTpW0K8ryNXl4A9/RHYcnE8LWy2RJbp5Ciq6wI6eW8A/bQPcDCgKObzM
2OUZuJwxkD9cCq5FkgIly0Kz3fZ7JYQ5VXqlugmGoXo3qVkYSrypblqf5ZKJRikmVs3tt+Fvz0HH
LZv4CQiVbRkihsVnxKzEVK6EwfvJeqI5sOvjttoYCPgfmmm057kptLd86pCKIz2GH1cGOunh8Wje
zZqmdd5bySoZUkwH9J8xaNDEqtMXLgnriDe4eZo2JMx4wBvAWae4/ZmXentg4Qu3MQjgKnCn/qqn
xMCkHWFNYltFZtf/GIzZeHI7A5pGkWDf4fcsVS8pc6QU8qPJl51b9SckZ2fFjHyM8Pa7XD5l28IQ
KUlVtZ+BfGPAg9bpV5wTDFMvdy2RgyvTtI/JVBJEoXn0AP/PX2Q5nA47mklyXpZp2vfoFdau892b
VBBHxfQLo4fzHEZ4cwVcoZ9azh/htMznoawissnaty4JRH87EohT2Cx9rf0tQqMevnGQjT+Li7wu
AKnfS9fJNw627FddqR9h0P9JYktAJKnFKIZaMA/ZF63gbvyYswEk8H/Z4O9au3NYy4tbHZIQRIdn
5TUJOIZOqyDBi0W18+yXQS+eLVmHQVggRikUqz7slyj3b0xnIzwFBkaZyEn2qakc3JfZSRTA7GPz
PVYDlpZWY2ZbJEYCMkp5s/ruNUp1/+i2HTAwK4aZLesMM+FMzVnDP3Miw78Xa1f5oHWNTxc4JTw0
Cebvkj/vaqbOcAy74HvqJosEO47fRjBlX6DPrToj7iBigqLhyABGGiBAdrP8UBv6H8RM3e3f+/Il
5t63XEmAiQjplHwwk/nHVJjK8pZvt8a6bMmnCoY8JdE6T3dm0NIlHxQr2gMDQPVPxzN0CiDuFBxy
xBb+Jvb+lEUuvSxZ+VHVWxczsWiUQmYMil8GCWB70W8bbKsFZW4KrhzPBnAQR4pPzNaYzwjEQCNT
tz2u1ggyRd596lnCZVNowUGfpl/LuVdu2oVpFJsgmH4WulN9kvEoix6tNImPmCcY6OJQ34TANewG
oBfZIfqOy69dTPr/Dm9x7Pi7psmv1TyWZzt3zhjUj30HBFJTaBLBC2CK1itELw4s81ju6HHUVVps
vDJ8oO6vr6povJtotrSExknvBgbLjE4+QG5/t8n4zt6BXcaDrStvOtWK5qtGrgsUZjRw0g8LLStB
k8dXL7TvHuCmxPuvYfwmpjrtw4N8giI9PBhurIiQmfhVqaInNaxHbG0N0gFVmS49qZ0rWXH0Pdpb
UHF0qDqqXvxh2ZFxW7Gm263tcl1TN7ZH+2muqD3USbH2sZNNF6RYGxtuwg0FyQ9OmohlAxGUyeEX
4RS2jgOktmqt2pTFXWO9m9UwiGWeSAlHpX0uMZHqoLe3QsXE3mqkh7OwvSAQZyxWZnQpBVbBxfq8
4nj/C7UoRvz+PgkQXdqDkQWH524J0Blfit5bBmsYFY4xAZ1HvOfRBqqdLRQtBXQRlLKzqWC4npiI
WF5w62kdHgnEYG8dHO2Arzw4LHJfmlaHbiJXT25R0cwpUAPKekhh6cJMTdJHl8/PRqdj9Esx9cW5
ftfpjp8ZFeNLsUgUSzT7s4n0CAcdO5ccxA2+qp9bMz0PtbldFE1DSQenj6zxlmu1vfFt1LEl8Ryy
wItqd13ZY/vDT9OTHpbO3hvKaSMLdM6f68HAgs719e1q4zXPjfmbtm/x2QTGfy2Dt7OcYiDpME7l
aBcrhWiwVRMNX14nGDd6+VzRrr9KwaEPthk5RTs+xRpJ7nIAMOaAiTQEkxvTgK0atsXB5wqU5hcX
48cJNgH0DsMewHPHxi4Qz3KVe1hKxlM0tuvOc7zDaKXRc27TyRKHJpTdr5KVVDO+yK08PYOXs1Zq
EpkEO1npMarN8pCWDrE/NVGqS4OGMmNdaCYBOIWa7eS6P8UotvHwmBACApUFKbY3aoP31I0QDgQZ
sEzCq584iIT4s9X+JP1YqBzRmUVQ5E3X2cMxDj/7WJ1RvQ/NfvJ7Fn9H7/6wJkDXLhCLhXm+zRRI
nP8WAaSnyF7m2d8UmHm2LskYh8iAFI8lYfqY6L2ZFp4jtBn6NuFqveZeXa6snpY312l8VHujXfmI
2w469iJmSgKDOyAuryieqc1DThUAhqR8rrCD5rwIYSc0811L+BjNI/PRcAThhNh+zBNrwlr1kZ7X
EP73XK2caZSQxgfKnUsqAgBDcuMudpUywRjJ6hKvDB9Wle2Qbo+Z6KkwmvBzant3hW2sPXnFfF2c
6UH2AegCPy2ZRn+l2XWi37OaLMLRmU56QgicIQVTyjBWL0ps6Kjx6u5pQevK3oWGqLzGy7w3+qyj
qa+lL9i5n4tcI3up1l86s6UYEtaJAchyLHg2nFdU7tyCn0W+FA/yWQemahspaOzCXEueldxwV/wE
8XfWfupNFZ7ZPBBUCBz7lPrJxam7GvuGUHQRj/PDQi+8jQw1WD5eIw/Wy6dbef54C/xb1TOeiIty
AByOUEXrR9SKRfyWhyq4DIg3WtCjKRHjCEmcRHNI8RmQRSQM+3XI+DkqR2fRQjILLk593v6S36Wm
VSIMGuHjyuH+PwTszngeBN3Qne1hEyP45nLDCc2+uF7eM9Ej1khR7jYQDQmIT4+0Wf1dX5bh65Aa
2Wry4z9k5EWvfafSfVYR7m+rIPxYjn9E+Ppb/qyDWSQa/iNmxH0w4OiRpyvFvmBtAbE5EMvj9Nzp
61it9mVL2l5j6f6ZNkz+CnSVaHUfC2IexZewI8NMx7rLMKWazsQw3NFTzUyhwGH/dVV3RLTOpWec
aFfgMTZp77tt8ldHnGjJvhGzzQCn2sYi/mst22VLzww6FwAQxsg6HsJOCbJVW8ctQYM8KHHmXxDx
HWyhNZNvzfH8DRRBQ5qV3OV2xrQ1fpKvUkiyy9gNlc+wzDXLIGDwLCIwpNGjKpiG5ulUcBtgHbQ6
uqlx46sPOU5S7eCPESrRofYL+5ZmgY7hix80s/sXz0Fsrvc/3MTwblIby5Lg3dN++FmWuG0x+Xqr
Rc9G98i6NMrF98t5EVT/bcl7c3cuUEvQo5zTr7bU9oy+0qsy+t2l763HSLrKHxNKjt/2r9zhyCSq
/h1yUb6fBwhdYZLvlXpkU+DbXemDnjxPpT2RpWUf5PYqH4YoRlFT4vpMit9Tq9UrWUYgOEJ1KfXU
MVeZFKWqKXZ48nbdYV23aO+k3IHvkPkppd8qjDQoYqLJKR/kl6hp9ABLVavIi8NP3UcawBkOSP4u
7dDESaCufNBHDzt6XLwPZgJzVUhrHEQUtxADlINodqOoGVanOIL7r0TRbszpDknDLpQ6ck7kUdxR
42pDjy5KptMyaaNFTFwMMusCItAiBAnbFO8woHlOVQK9LbDk8sEh3gqKOe3Avmz/CwTpJw5jhYS2
adp5gvRTzO1XaGyswmpwdiDetwAabx32QpBrbrh1KzpCWQvOA2Yi/9Dacy6RRfZcW+Yc5YMk+pyb
+a3aB0mT/i665oshRPl79stb5/2R2pKhjdKzmUUCNOhpl9gJOM8oHibiReBTTvnGwKNyDpTMuipv
UqIgH6SkhcBTxK0O0XcFeN1NPAXuM816rMbkfGMJY29HFf1CVOXMTjFxuxfeuRjTiJRr9UK2ivmj
SoOvwQ7uRuS2F5U29jGax28pN5fntZC4tJWOluEoRSONUdiYarp+U8Oql/olBAv+PgaqtIqcIP4M
CJpF0isgNnDGqhRphNVtEpskS0OZL0OcGE9Br84YcbIvlIrWuQiyq3R1zNlDNpATxnqq/5PFddo3
4lynOeyKpZHlSx9T80mqSSx64rI/4KGZQT4gXKpjDoqKtbeB9LOR1b6RlOq+2NPOn1503QGHFjmP
LusPXekFD63S/NPQhRk0pCLaGt5Uc3ERAZINnOKCafiN2B/MjFL9HpPgHA8VaAUxsS8mSyMOkgpf
Fk053doVKvoW8RRxUYuuTC/dh5zLmCbGGwhBDGetcqWh9r4E3ZziBReKnAZnRZ6Y5qWkU7J34wqn
ihykBGp71tueHi+YDDKi0uiQD5W9pmWkEVc2WqdxJo8MswOwgYxlq5oQ3qOgE0FAU/w8M2TD6d04
x0YEbVQe5vaVfBqIoJmsN+nkZMQTrdQs/mRjoddDbFHtkyrE0qD8MM2Oo/tAb1G+jFw+YYcoRVvU
4lQMaMcv8gdE6PSd+lO87VF7LdY7U9Dllo4o2dX9ZrCIuXLU6e77pviJwtgnDBnomKwtUg049VSh
7YNCJrCHgdKAgNRDY4eGN9nKerQlKtUHXbTyaK8f5OVYjDRblr9ldmpt65KXKzrUsZL4z9qMBNq2
7a+MDInnUJkbYd3wNiTtedu+SWY+dwO9X1Xep7TAKmPOhwjx16Hx1AKsH4FXgY7izOtxEcoHF13s
8uzfe4741WTAlFFCktr8+wXwVQdyGs/tOBV4BezHILUDUUodIF7K9RgopkEQrc3iiHX+BrSvcPGT
s9TXrvG7N3LlocGNWuWayrDRyp4gS4EAzahVFNuiVh3xHxci8yePVYQYUfU2i/MrYiVV4EcR6ouX
GoeF2o1rurnVREeZ0B3ooeugI01Bn8svyvFhF2RN8gOlXAIUMQE6UOgKgy2Q4tNuONhTXX0nQuOi
oaNZod/cQYqzfuU6/EQ5pXS6rN7NKSKVcjJR1FJZHMK2nd9S3LRffdvSSvE9rK0YneJQax5zHzFU
Bo1+0lHGr0OdsbpHBgKGLBtFJMXVtRpPslMInFq/FJn9Q7Yz/ab5LnzHEWlUTM/K3n8qXLayvuZk
YY61c8ymjBAj+nehGwB5mK3xCTJkdWqiJF0pBhR6WjHPScbHC/7mqLX6iqFa/26pILP9qe5RzgK4
kysIBaNx8dEKPXfwFFd117ocpBmDyqWpLRhVpUn4+DfjKQe2nEFJxl1gJ+PVClH89HqyCJpEgspd
hUJqtmOHbNkb93PnvFWu0u0X2x8e92uPgPc+mOU5LWv/RT6A13kgPQ5v8pUCSwDcJCCk1ouVlwrc
yl9Vpx3H3UprHee5xPqupF75nuGx+XsvFmBDG+K6KrapYED7yKWjkJck9p2aAWTsguLSAOZtUrx9
H2MFsrEl1DrrnN3/wy3ULULMRTwGVuEjBu/1qhME3Jjq9HdVykh5/adnkM/oBFSFd7EsYlbUGHJ9
0EX1S6PB2KsnRDl1pVcvsYcVufSUV9U13UcGS1Lo4aqKDEcTE83SFkbw2ex6qtMNAWSCKNtq+zmK
D3Ojex+BAhaR43a+KvV6APgpHJ11FM27ukKTQFwh9mq1cjByq9ohy/OOE5OfM9DOw73XeePNpUGJ
+juizhJesTkXUVvkYKXm0M6riHtxZdRNus9DBLcZtTECIWE3onU3oLUIpxVo6PKOlIWaErixBB6P
DlPgrsHxhdK0yNfTl1nW0yP1xwfBNS+LkK0jDbishgcAByLSBkbUJDI/bBpdz0pL72rpzSdmS8q0
b7VnNch/6IpLZ8Vy8nU2oHdzssDchpwXn2EjB5DIFEJY3TYjQ4u/7xI69W9rqvO9fKV6Kh2cLKUD
K1/3BCduOmiZa3p000X+somt3BKy+OnizI61j5htxll2KCPz0M9HIiLBS2ue7u5mv042smzuGmUT
5tYOtDdcLX0KNiF42WPiEfU0GXenZ+zBiTetzh2eN3k6ltPufw/yvQE6Amju+iHfL8SkoCln5aQ3
nLvSjhFL5fbJtjGZBKzCzsbW70E7XV5n8fA1Nsl/fk5a21IR8a98tZ1OP4WFXZ/yqgovJHtwnulK
E4e4EW0ao/vBcqe/WHbyUeM/W2XY5i5SkG8YKOvj/yUOWiFdLHsGYCsssbrlfhf6TEI3Q4xN6BsQ
dikSX5fitC+5Smff3qt2BvAbV/bJ8I3mlmIO2QAlColnUjsyFgNrMyNrPUddSvBuQhbq0vgIlJoD
u57YK7byr87r36cqTbaW4XsAa9tbQJTXizNH7n5QyRggBPgUaJr9kyCPY2xmxnUAx/LPyKIqcKXH
7DGILI+ZkR7/lTdGjvhQZE3hx1hZXVxTljB6egooUl1DjiF1RQFhdGNkrM20JKTLdX6yZSoLU/Cf
PgfxMdtEN2fIGMRd43SkrZgBfFfbqb6hwVH+mMqsryWwaPl/WpCGmMnK7VCBxGagYPw0nBCfReDs
Wtcw7ml1gfqwguEeUxyTrNaueqPsLstTFSblSjsGLieuRQGg25nP9yomvSpucDlv9XvFOdGOARFL
A9ExFG/nuXRyZEiKB03v0CSRvby0RWYKLFsc31h1t04Wv6ct2si9AYnnIKGRCFrpqcscF6syXlxl
Ui4jtIYH/IfPWhofRKo5doajM/brRYQKh38m3hcRHmMG1E8EupW7WOU8xGiVKqUdw7U0melGgGdI
Po1LZdMR7nWbetDj4M2BmEpxsf+xNKzqmigRmD93f+wB6JhB8UDaVtzoGR7lq1m8FQdcbYFfnAur
/xOyB7cmLT9xsiudMl1V2qjzz7GZVpZkoWR9aEHZwq9BqIl88F2s48RYWdt/79GTTkinwBvSu1ax
6RCIHRp6BNvlHFYFTBUHC6lmpYGeKpIP6egbqtReNw747hyh0DXPZhwNSIrfcsQfsR0+jdp92UXR
iewTPRlv89gxda+y9JbEAOf5mE7a1Lq7fJ6zk4Xa72iQ+Cx9tMgiyGcEMA/tRKzNU6xEewKymZSa
nnv3DASYoRdwYQo/a57CH/Es3zyZs8UyrTY0AYTeNQyUeWMlBMBxZXybPlkk8ipC+nNOu8beFv5I
Dq3wDGuFyOC20w63c4LsN9e9k65xQDNrryGzNVG3Ao9Ka0xDlySeFbN5ibNS26Yl1Ax60/oT4l+w
hMAaVxOz2fcoz54yZ9zL+6qIJh0lslDXqT4nBWQebJdwYWJleDXsTH2OAnpPXMqzlnwQSOlswskG
Q298S0E1Iq5dV2HCK43AgI8mCAujOTzFDpYTCeT2PIy6sXJJG5zPyz3Kl9GtZKXvE0N9tieysKsx
IzmbXmxvRdFnPLaoQJMduRT3AAjIfpHn1ymmsny4jW7tXRnkFzdAtTfAn8WTQsN7+++ZMrQI6E0I
VousxdOZ03pdRQh4aaj70SZbVIq6Kh0d77JApanIoLdD6+J2DpxLz7BPE6emJwtdGhMZ6xF7RftE
S7h98qFZHVPWupVDsScVHQ7wrgN6G2ebF+24FHs0NMEIz15EzItKRK9lfYOPY8cZOv+pM4pXJa4s
DvTZdCjU+Rdgg2pXIdQiQTcPtq7PkqJoQCikKcxvMoRxHuSUMst3QYojnsy+mzfHP4MhUp4xNmf7
sFSnm6FBG8ZC8Olge10hcOZixamBX5LlrMfCPIVPapV8s1EhVLAm6xXk+rCm+ZvC0Fas12Fl/LaL
/E0O5S3Vbfeslf6+rRpWSvjih4wp0m7p8CBDZ3aTegd4m+O7FpkvjV2WCbmq6FOqiMYg+vckn8lT
0kZlC+VwPAOthuszN/cs+KAZU+/lRMHTX/CLQUfTOXfI9q5DYkxr9kzV6t641tQr5Lhye5515ADV
36NN4AT/5W6W3QuMfvagEXCIwQvPtDlEi0nE5Rb16mCXdZ51bUEjPJcmtEkYwD+W5SQKSDgRNgp5
UQ8VogGGVtWhcgkoRLFq8NvD4UxsSbZORIbBwPGKLOXpURoKsxIxgdSYjJ9aPkPCZDiNM4RI957d
JPhhvPYcDRXyht6hlT7DaOICiPcDtEd0oMQqhyLQnoNVqJAH3dVPQaS8u0JxkzMY2zlzUB6SOONk
Pcz9WR7Bqs8SDNnaEysx6471oiTIVrTa9Mg9qchynnXmlXZXr/UUw0xTzB1m3xTPsdsOzZVRcwOl
KKd1YBzlC/k2p0FtV/VA/hzR95Aje01TkN9iE5ZvRUb1PM4YnEbSI46tDyXCts55DnvSLlHODkIB
+O9BB1S2YvSW7U1TyHmgVhxlyy4DC7ZrqsFYB4RKrJCGkV/ml/6dsqy7hG22YyyukU2qWxvLJzFU
FQ2wRORPtOBUEa6CEuhnQk5JxNotamNTQwQ1uR+qHQ2HZbcmtwdzrn+3QhXSIefkjfzbiclBayDv
KtkiUixUbxJjkOsE+1TtpMECLV6LrhoCPl8Sm6Uv9K8xoo6DtWbPJuV+AMTVI2KUMwYOrd5Q7f/F
0phgIHDA6JjZrde8YJmVFxetLUEWRthIbNK0ZpVOn83RfdCtUF5FbUlJuioFw4Y40ZJ+Kj+70o/l
XT6rZoRH5rBvE61evD3S4NNC7oCtXf1asK8U5TFFfzn90hM0ZbQ8diAGtacAwsWK3zl9hRgxlz49
X0o1hi/l3Ck7kjBXWMNnxeD+ZabzEgQ95fR4wfwwPreB5mOtnrnmCxGaTRyS/Mg8l8w7CeNgJk2m
I1wUOJ99sB+FF9TB03JkVaBcmvxsJXgTJ5XivU8b5bZUGyPtxRGfRd8S9CnFePJBg0+/g4eFG6ZR
7VOnaKAAJjt8r+oSMUDl/RWZZ01Y37NUnTag5ZwtreIjmmEYfR3wA+AAKUcXhcAT8ZbjRR3zBjGM
U0ajfyoybg4UuNER5BD0EdrsZUhyMn2sq+y8hxbwg+XyihR7EqDifDOPqk0KKxQDWlVgFjxa21dS
nUWAF0V+fbLt/r+lF6YpprdLL9Bq1BXIUzivfhf/sfJaX7Wta95wQZo3wy+JbRuJRZQmR8dMPxOt
jdF9Dj5H/+FTgwz8yIlICVZYcSYksvSP84osBi2aYdwUCO61Dj+SdLEZSv/XEMwIDf6V4f3lT/k9
2wsQqLXs3hKMSjWGtHYvmXCTbXu05/KCXiwrNvjgCKFZn+/lrJx6C6ilvGMU6qblT0hE3FNfMbRx
8ShzdtHdJ00BvyjVO5J/C+PxLRTde5UclIWdktVIA0eXkLW6n14rwxGExMQlFU6eE4RGd5oNVFFy
qj/Rtr/FM+XbAAG4KNy7nJ/YNZLTyI4RQoiZSuT0j5zD11lrXX1feaa+4u1oE1OuJ7uYjN915mmv
RmX519boslfCFQGPe8Ojh5eG24QZvpRxzRyzSA2an5q4pbhssvHgq1N8CxLzIZdD3cVVQZcE3I2o
cTpFJbOUvN2NzwH9Smpgxz33TO3n7MLS1s4pDp0zXQLMKvLTw6N00EWMksehgQVCg4Ja6mdXqcoV
ksFaRNsx6S+G32NDIDy3y5NsETeAgXFlAqCplG0yWgVWg7o6RVpPXU08AwFJPahAtzEeY5AOSL/6
qxPi9PVNHVP1kGFgWVSmXjHeiQpQAs150n2EEx2h7qcoLqCF9+lNdeD31LoxM4Mei42i/Kcg/CIG
zvpcVowWSpL41pNd25XBhfPmYQrM4DhYDMJkigap4v2i4EqESoVP2Fzil33lq2O2/1bXzhXZc/cc
uLP6Vnk/fPpIx+X7J+rb3y9t3X5ID3Ld1QB1nolGDje149gbufbKgO++HM6yEWTjW131w3uhp+HO
i+zmNKsBHBJwfWuFpv8D8hEolCx3NvKlN5LOzsi84rOMAViL71IeG+GSTPuMouiarkv8s+/ohaNj
iQZna/lG9qLOMxgdTyfAw3I3ctCAEfiIghq7cZnDbYIMv7aFM7uezfEoGWfarALySerXbrShaowM
8SK3/jlXmnGdqIKQgt4sdCB7SMrjSr6UD4oJfC9GDKGn03R0wF3tw8qddmB4QWhUU7YqSi3+tjkO
BlM7vKukHzHFuOcTMdKjKFR78eDY8XjSy/5nJArYOQ/9S49/w/o/w5T0T5lOxKwSUWNU5ukzw4vf
st2nza0At3sXmoT2IVcH5xAxJtzlBbnf9YSzJHLmh2OU7DNgSaTDyC6de6Rxxp09jsGyt66aI9Gd
ct9rE3qc9gT3s63YJaB8rIJ3+qyevbJDNRL5K7D+UFb+zEZwZRXk7J0eIcgnFDQwbfNW0M/YNXSs
hZK5XEe1cinoj393XfEyhh6QsTKC/m8ScZPpcKgiPAeRn5e3NgxoaRmuffF03X9AwHyQHJV9aXPx
M9oss3xCY3BkFu8e0vlnlHvGTY/saVWK3LdZtfo1mJyPOJiqjZzSuwr2+dYIHm3DhZdq829MheVm
DF2CWsdU3yxbsq5F/lZOJpOehIouQtcl5pTeZIx36LGrmiSedSUcdeSDZ8dWvgzGn0ZIl3gS61MK
ABkLbKfsAzOGee3VR2n9TfD5rqrMm2/KXG7JQH7PClyipAV9zCifozZ6qF1/B1ijI/Oj8LAZ24oQ
quCaNUwbSdxudjJYoTcSUsmDDNiUB7yfWYl2Dru4PDhmce7tQD+aFT5YQf2qUiBPpLLoJ2uaV7Zt
Gv8lcf0sNbJwQuBa5o53zB0blFeqq3eM2eTMYSNNWGsPMuolrwGet2Gu7pAXayuDQNSVJrUDJLeX
+8IJyEQsK7b7ad7WTW/vhsjYyDq5MmlQgyy3UC/RKQOH++ZB21jZSlYx3emoTAIkWACr4IoF1kRW
XkLr3+J9iy6mXWv189BA0mmsGIIO+OwNWVft0aBSj5MEbUhGM7iwaLV7SvbsGQqpXYbL6FcNSWl0
yLrThbZ67Hti38XLyfcTAsAodmg91PWxjotiY0U2Ann3tY5SuogamjyR3Kp0LrqJ0g8ZmDjhp02g
R+kDA+5aOubSLWwRJbQu8P4LJ6hh+sWDHFC08wGAS40Qtp8pxfRB9ekfIQQLftohlaRgdAYN3NF8
IjNrtMGUwo2ND4lp4eeBGKms+6LT2Kc4M5dRexRXfxEnTH0mQ7ulSk1YXYAxPg4GbwdJud1NSvk9
aObN70k+gqeBFciHfLnSHLJhcgdTQtaPlF4dlLb6pW5ad7PMGhfgIg6rFDn3mJ9A2Ew70ykfymBG
/IvmmN5z2K6TibwPm3/wxsQYsu2rceYuRDXiESq7WbYbR8vLN7f2L7nFvMhOZ6gUAtiK2TxcmXOi
vIdZsYtn03kFLjQe/RERXGdyDWiuTsxuLNqQ8UvdOcYR/9a+Efpe1/RBWRZGuKlUzgc0cMiHQtRz
DfHunoIg+yVxQ2PO/1E7OVmoQhZSTRbdgJGFjGXootYQRHqKjoWGnDptsss9b3xCkYZ8b3jzLVPM
2rrqjuUk+0jAX8gRbWjG006SDFUGYsDMkOXbXkkrXo9wl2hlt/Zs/nzBxcHqtprJQvFy6GRyPt1U
dX/KUlMcYMb6VPRlvMurmd5+kSHhRSdtI/d6op2dXjhl/ZbEJXSj5sqOamrR3BiIkxw+wzjbz3Ps
XmtAMee+4BKa1KF7mBXMI2iA/qGJyKvs08BfybvMCgNj3VpRuVIL+ye+QPubUu6oKPNvJvWoLQgo
P9aV4W5zAZBWkmRj1fO1tFTCgtxRP4aIlNeVk/3pzV5/Q3yCXaVmItoHxMjZdUrxKATqWc4SjyH/
Y1Ey9h0HKbIj7k07XpehJxrRbuuP3qbJ/PCUR1O3Rkyxk6tnluqfzhzeiqGxXmGq5fsWYPNGvoy7
Aawt+KFV6zJ/8WKXz0NgSeTIE/9mANzc5DBnRfFeHxkgFnVgAoMJ2zMNRdKBSHR9DozsnA8KUhLx
Kirbgh+YlErQdYauinhBgXFx/eFmFw7CL896mYxAfZa2tEThtBvFc/alIP3uAXqQ/H6VkbTgducr
s3Ns5dwabto1b/JZM5rzUzizdpnO1K2UvFXWkf0VG3Owt+2pJCVLzOynnIR3WcgyU5fRVS0InwPw
NsLfUNtv9aQhTdnUaaQ0zrANktY5eFo8vyCQfRjhMN4GPcWjkpknh+H4tVRdjcJIzPJGHPeHJaaZ
+UZUrLhaUbyRmrfRR4jyPpfKPqSPM8QhYVLiwkU+WdJiIwBWsTAiiDlL3hAMF/RdckZLgNNbty6O
6t0DjC1PQTxXTNhg68cWdBF5lcZkXWw5y79V5Amc0hSNMDnEzdVRjVfuScYm7fBJwp/2KEO0/shl
beKSwQDAd4z4DsZaVd9AHHRbqV2AXxLsjDYfNlFRulef+hkCUh+fHfK14oZBuNwXSsU/WTPQ12DA
RO0QOLbOU+PJgIf+q3POajjAnQCmcvKj6jMTlMQBtaXVn5jL9VD4bq4zcM41dJ2re1Y2Dm3a3SJZ
rOuGjbGPj0kDGVs8CdSCsck0PFHHmVTQJgmKnXNLRnjbbeXdClyFGyUcKbZLRnxnnHYMGDgQrBpJ
LVLcipblPG6KlMwe6UKCPtYCvnEvAElF7DFeJakRrGpmDLL/p2hZdjJtNVw5ijq/aU1KKKRyVbu7
a/fFqaLLcSsmpPdAMtaxng9v8hmKMyQyI0CiRNOiy1CPz4tORonV7JJnIQYb1Y3vipLvg9boWV/z
5C7mPOosSD6TY1e7FBPQulcyVJXlprby4cstQoI/fMFCb0ZuOHd8jmfMS74R2GvadMk+qib/BTjA
dhlV+ijO+/6aVFr3zlKq7BnjpLB/3RurLKruIS8PkDcYWwbBUZaw/0PYme3IbXRb+lUO/usmmnOQ
jT59kfNUWZNUsn1DSLLEeZ759P1F0Ae2yoB04URVyZAqmWTEjr3X+lar0ygK2OuP8exfwf6aTAwZ
U1kFjUEKR42ytsEhMBL2rnyoE3BT6hdzZYZBxX4dzE7qn40nM6WAl3lwOsRMdCr+0HFsB/BX9SSZ
9iJ+pXGY7u0SU1XfVa/EeFvfNXpf/FcQoZYxYNZS+0kjZXxjenb1exWJbO/BLj6rJj+bDyQTBwKO
6ChFbad+dokY3uVqMsMSMHHkDZ8CN3ybJB0MSnKzbcDDjmBlzq1LBpFWm8amQkKlEGazjBCzbLdF
O2Du2rkJdtVQIG/vxctasZSA5TRyQlKkyA+e93uf8FcOzRzDqaQrufSAGdhQ402cc7oSOAdfZ+pI
SrrlM50hB08RiR6y6XoLfBFvWi2fL7W0/Mua4KK382encnHPkW6hWgNjJ9rHrOXAM7Q21HlZCXtJ
WdxhFO8ggtGLdmLzqomlQpCJGjshgZFncXntXLt5LBiJ7QjCXfb1QAetrH53HLRLuWnYu7jrsien
/YBRE6xH3c64wRhK+GbzUWPsdmxIwkm9AQn4UNzErAeXiBS0jWl7DXcGkHFl2Ci8rF2/TZaXhEyT
pxVdUYT+vg8ShEWtse8l/F4uC9FQUsTO3u/x7LWIao1xpw15iN67udKZ0B6you9eSoGSzh3CG/4T
/Tgs85+0VPQMy4CcCq2mCVnwpV2RX6bUCh7Hprl41pZZU55uEHi2fWd+ruP6rZcErHoYr61jiNc6
qFAru6dxrhjGyzF9ZmTHAEfhtrWG+pZ6TXVlYuodiDfQ9x00HuQJU3sL+rHbDtKOasCFBte1M+Yi
+WS4xpvP+OlrP/lIOMAHFplzi2UXJ5Qv3kxio1aYuzJCQ1t5rf3YRPyrSxr+AZXIPa6rHWb77liP
kAtoQ2SSwpi8UADkfaufcvQJeMpp7oo8tj7aBD1sUIzfBknfExWNRnXnCevTIornwMtqyOeyj4HZ
ko56XkEwkA6xsNGdSyy0e2p8pI0hnhRoYtSxqLQ59dCkNe2RbiJyOjUm13Oo10OxJaMlPaZSk5J8
EzjFD9OAJXj9J9yYSK1pKWihykThobD7Uxo0vynA2EBDGBprMe2r0aoRaQ5AydwK6Ztk1NVxpMNV
sk7oA5tnDTbtXqvaGQ0Q0N2VV1VmyNTr7Iq1vj+FDUAS324+IUdHUofxHuRmT6ehHtm0bDs9tY7/
Fvb5N2U7M0yLZAavdGhA+bT4Q0SkkflSB0QrCw2FOpOqHqgoOjjPIU0jqNLiITO8T6bmflHqyib3
DjXqvxox3LlmEkKr2fEf1TqBWrbboVDLmawUtI/RjLCWFh8smyTqpGY4LQ+PC+KMlauYuWFFvw1e
VKfhvkA/oqyw4ygj53IERU3XfYbVR/Ifafcr7gjVCSMHLKy5NTGFlEdQ+WJo0dblWXwLbLHJHsLW
EJ+Fxg7apw0yQDztGxNHqrXJQhYu3YQHW0fW/FvTGZ8WfrtCw4hmHHDRLA9rK1o4XvjCLZL/xThn
Xu5JTI79RUduymFGGlLNVmxDIg4fzKZmkmv1Nz02jjVOnw5pohkz5mr9bUS1OM2/Gc5kbf7zX//7
//3fr9P/Cb+V0PvmsCz+q+gB+cVF1/73fyz9P/9VrT8+//nf/0GmbVlkTei6bnqOZ/m2/POvn1/i
IuT/Nv5XOFgL2pHG3i4JD1/k9M6JBlG+dSGJQW4OngaGOgNy4yPskxaKsuAYJe973yauuPO758ZE
5KGyqtM+CIkSccoHvc6KmxGUABdz076nbX634vwSZ4l1cxn1b63Bd8lIO6hH2vO7mzf13rmecNX9
/A2apv/uHTqG7nqmwJjkIuexLfHjOyxKr9BEWaAzSO2vyiPgepA+XCxnh7DSHSam8MJpBiUYhNJH
daqeUVdt1lKFyApMZfLEZonaO/Gv3Iijx18qf5TGpX3MfSvbOIXONsXM3TP0D4YsPzmrQnwW/qEQ
tfPMJexeUI7HdBXkiNqyaHOpADpksA7J284no8TrZDEiPtYJ9T2cO8CobYXttuxeXHgncFG96FY2
tGPyOVkeROhuupw7H1nCiB23JocPL/sTgvsXHHM+8w7/eYAc+jHLGwdblNzrRWW6xzSts41i/3Qp
uUT4G2cxLduabt9tCQPjJVjce0IId0gT6WukjehpqpGGgPzVqVrZHWd7v560VUNnauuKau07Bh//
bZkYMq6VkoYmj/la31zm0YkunGMOFfBOtd22Lg4J4bMWIMN8W+uAmeSXU1MOwZUoxIC6uEN/51Tm
ya5MHfhk8kjhpz/jYXxSfkjyyO6rGmlx4hDuBgvSTBV8tdg1Y6IwXiBOnNRhQr3UOclB6rAi/y71
V2ixhgvKbQDgNsV98Ko/XZaufWAt4r6O0xIGI0fdXmhxDkKHvM4ZqHONDym4IMqmBvimUnmSV7WZ
SPYGayt2ObX7Ua14fYSUvTDyC7G4YPJXW6gfXmtAugekmdnOYC181OahvBrxG5Y+BxJVa+1XMkY0
Lx4wQEiDag3PPGeXGsK8JBLXm/WpuaFl68AKwnTi2jVAomUeaSBOYyw5l8coDdw/jYVzymjCARr6
3yJTDuf02XyqyCc5pHFQHVfrYOqEH3KoVJ00bTDUNCnuaf+1j4KlHH/9vYFQu5HiuLXjYLvyZOzX
bw7tVuamnLCaZIKvMD6vz9HIcSJORqTnnMs4MAtxAEIfbDlTiaNTWctlXQfVTRRihDr2q4AbSign
MAJcNXSJaush+hNXzrznQD3QIK5YIYWLLVlj3HOyjbo5kNUzQgjH1BbxtO3VCc7QnRk/OB54i1bQ
mpxFAfppqCDKqh3emo23Xszenfab9REI0ltK/4PfVdL0CqMrtgoDpV4YQRlX6q3y+PNVypaL0D+X
YRYp4ZFP7CLT8S3PN39cpGyTAM3GnoKdmxvdDl1GeaAyTA5qJdEKZKXqW3VRhVnf+yw9lShNb9o0
ImSd6s+BB1R7o342cXUkxNbCRLek8Y3IJHzmrU4Qo1TMDyEyn65ZcHloGSpP+a1LFOQ262ptF7pf
6iJDahUwwivFXjKo/+in5ZqnjfU41xGOy6bDQgRds0o7VkXIy007+lsUEToxwjPOeE3kJqRyEIOx
F9F5FDSPA7bJ/c8vm+W8u2y+55mOLxxbLu+GbVg/XrZMq2cjom+08yn55UQSPgDmRJP7U51E9Wz5
k6R4+0ze2cUpAlJIY2059ji6kAxPw0bYQXGPneTL2heLWwgcHmFNO9bcCNZvwBpIpUOektquJxi5
Y44tM2uR3yqlfy7wfA/eG+vYfJ6jRdq8/wc2RTHePAUg5ebdL974v7Zt3rhwfc5MpmP4nvHufgFN
aVlioHWZuM039VadxHzNS2+51Rnm1MbBLieqYLw6zQdbMD1Js4NrET9culQrQ6ov10H+rKma/GBG
U/achyTvJGN4wBlNvmccnWAq94++EbsXgViE438q3oZ4erYDGtJVeDQZ1UZQbMLmF4+D8X7P9l1h
kENv2nywuo+858fP1QdU7Dhx125VweeIcUSmrpd3ntoY72kRvIFKyjbUavnjAr1lX+tRjvynBb6V
Q9Xq8hhrB4qhra2b9YnRJpDOtjYewDZgarVOP/84zH/dh/y+nmCeY+u+64n3vy/BwuEI8o9Mk6Iy
b3E3uY+G/zBOpnZX30xj7j42c1edmyL/5pGosycC0CE0R8r3fZp0fW4d6W6kUEiigNBsXjzdyvBM
Rqv524lzdxMMs7vX4sKlaUiWYaKTcvuLt2K8f6R4K75JY83gmRL2+5XID6xKaKHbbrPUehZRT2da
1rnWYH520hA3JMlkwTB84eaqUHLotGYMSeCQIHtKuEz0+ZclrEGU9tCbk9Q3zklHsdd6MxWfazzE
NeyQn//Szvtf2jFMYLk+i7khXOG9XwdsjfFz3TopFUJ8mbSUU4/g9M25jBY8RU/b+AVXK/2y6N50
nUMrenBashGYF95NybTB5/m3rh+lytYecu/mYak6UpkaG1sG1KkXvOoRy6CVHLAb0fBS7K45yq/V
UuFEZx3Pr2VgpkcQNSaIEql8cy1zABQK9G1m41YrahWN/i4SQU8UkRHum9JGD0KDd0smD9Wcvlcn
PwWNBpE53CLUO+Rv23cf0T+N1FnAhaJh8PMLacsH68d9yDQsl/LBp78jdOH++OB1iFocPSyz/dwF
L9pAYVjj/Ye1wVdx23/LjJDyVP5I/aHjExWOLII+3rgY179fWli759QJgGfIpg68vbNsxKB9Cu4K
96penLzbe3qcAW3w7AsuLO0BoLt1bA0EIgbnCOxlhzYIMlInisamyPbnSwp/4+z1RrBVJi7OHM6+
brN2z2J5BgqvP6Mx83Zul/jPaVXYO7bw/KXokbyOohteRgIxdsbCvO/n187Q5W7zw8XjqvlCWHID
Z5jmvVu1upk4avQolCgi7bgJaDirmkip/vU2XvacNCQESQ6efQswPP2HAt+xVMCqaxfmKd3YwAxu
bhCEx8htsSU1MXBpEALi5kL3TyOa7k3hJOcWSLQ8u+FKtD9kOfkCSlSj+c5CLO3gbhz6Z7s0x9Sp
PH0paNe9wtEAkPaupr5A+QjaT6lXXvzEuaniIpu7V9qv99kYsKqRxwpNrLdhP7On9SPCuAVAh3AW
JBv0SVoD+Utf9+HBVhCu2c3Qkk6SBygPD2lVrSFSnC5YENLYArOQsd+IejlXvOutUvS1/vKiHlNd
ADbKk8fK8LLn0a2f1dxevTQTOc1Z8Kl28WarBG5UXiUS7puXk3XXL5H70ShRSKK9Ju0lzEE1mJTo
wg+ABeiTdtM6od1c2v2INwzL3IuAEW/v1i9akIB17bL0Q0wFuDGpBT+7WXrO9Y4mWHfSxWJ/iMum
RuWcTC+MNKed+qogHODn95D3fiNxLN1yTddiS9cpaXT7x+dPeE3Y5Fpu7FclQMtiuYHnVIIzf8aF
lryRk8dWtpjJHpRQ89x5eERmn2R024vG49/c3yUnXBoiOTon5ok3zAXNVl17JxvTB1q9wxbkBLLX
qo12VVOn1zKx/C+m3tDdEMZwYCKt7Xwr70+5lpBaO+b5DRPiNsIWsMNLH72OkP0f3Uk/FqM73IwS
KZlEMf4tvVRfactIqlxfibOGUem8ql2H6DenpFz7a1wd21/dnA4Tp55HRawn2GjnRlH6ONvdOswh
vG+z1mCeuVjHPO3H16Fn3tx0V95+fDWyjjU3afZejBIZRHHwLGbUL8UydXymbf/AUfOq5hDUzQRh
wnI+NU13RjmRE/1kNU/tMh8WSqsdxknaL/ANtiQLdc8k0njHrkNI+/NP+9+tCYsPmWpBNx3Ls333
3afth25AkJKLzXNGeUD0dWpXTr9HFPs6zFC5ejkPjqcCtL9BB522xfdcC6zbmnhBhswuqGBh1GFI
KG6d3IslKq/60MckfJlV99Dp8KG8xt2LmAm5VX3OjUj7Dfnyg2Fq40YdeGbHt/ekTvzxi/cmd4of
FkPLsF3mHq7hG6Ztmu8WQ5EA2k5rgVRcklFGsdBYkt6UOaKtvYNxXX9b4hfSBuzvjp2/kVL6HCXV
KgR0E2LCHG96siyik2btxZb6YohTJ7dOx8fEFdOlc5cvipLUZOm4b5qaeUNoFb9Y1L33BzOJz+KZ
hE3pOxzNvHf9MduMigZ1XHQw7b48rkZaVh6XVW+ZqRvanefpKMPmPMPpnwM54dpDHT36FbgWhpvZ
RW18Zr+4aNSJgELKsR3rtHoxptr/kATiN2TLwYP6syKa70E6HzPdOPvx0v3RJjgO57rMrxNxt5uq
Q/iYyEzfnngX+M44H5fGXbMux4md9O8GXaK17TZoPX0/pTJ5raxt95Va4ubNQ3RBkYtbU2nlIjeI
cKtVEuqOtEcR6mcdBwsssmev0PvrX4cfqm2iegfI58mC8ABApUnyBKcr3yD23KmoZ414OBdJQnJV
oH+wHfcyLtWfxmj7V8srEeoB2XFi1KZPkPfjk1nqV9tZ9IPj2snvPZBdJjktIaMf81et5NGnXzQ8
IXnodgk2NdUZgf1UHCubjIZUD7///KYV7+tIthKhcxQnno72rP1++U2diVn6qCWHtR0islR/TKYc
6ecE96gdwvLy90uA0o0O6efKGIObM6D+MNrg2DR0sHe5kYjfbPzK6ImIRiJiagaDpyPXQdypa1p7
HWmSb9THMyQukUKImU+VRKabrpecCpGRXyV9miPX9DI3DYrMyH9IF2M6LZ52V4JZtd/XBnEVmD7P
ZmQj2qlgG+yCnMcbjoQ4m5W3Zdp3sqnqHgeygDiWt8sRpFn1tTObBRGyG131GPtgk+18+U3Sez6q
3opovrx5CAl5vyld8QjhY0Mx5u7EKBKUN+K2Nm/wKtsHXUcPLkzzqzkTuTITMsJIMLBpozI6uv/8
c+Js9W514ezryz2S1RMKrPv+/OtZQwdn0a0OKzkjoYdxiPSvVsU02wcbsEcb8uzLrArV8Q0nsBjC
oAgJPbQ91Vx5JNY0Qj8woyT2WSK71erk1QQ8KJkEqS7pQTV5aw887/rv1BqZHJHoPW5bxrW+FpQP
JXXmiiCVJdAMdL6Ey9uVfnXXW3N+qDrtFOAYbHpSZGPupXqKa4IsZA9ZvvzDZx20p1ZAlWrpVWJ6
c/uDbdoT27McB1QZeVh00dy1/64jX74X5mcPTfsB79HE2QKxe9oDvh7QzWIe95dDnhnmTqXXxFJf
Wi6xfc2reBe3L2t7O9TYYgpP9E+eb+DPcmh8k1yBZ052eSYh43Oyadr1kyw03JKe2EiUyeoXk3m0
aZg+KNNhvzQnVcWVmMSfVn+is5g5l5OmbATqx46bLUMEQG2+7h3XHHYMZVRvIyl+Lmi7bSe76uqy
xE7+YCTx7zmyqedA446PU/tTbeRH10iRUBuHAEAVKSSoMkvCuYKx1Y5TIW0Tik5Xtca3tbyA8Fg1
LlN5zOXRyOR97OEtbpokBdrkVCKgGRZvlbak8YbiMpNbrnqHqNCnszREQO6sQdh/x4tD52wmA1IJ
TQUZ0FtHDkyhTrVUuotxcnA+bsPCWocEmlahiGFusyFTMN5Gfu3tduqmUi9qkKDqs1FUw36NGxI4
PS+VFh51L0bf7KQ3rW3uZVa9KoWk4SPVrJH/nnIyiKcwEXfl6qgMcuZcXMGH+FyfRnUNiB+JD6Rb
faYn123HeMq3TTLm51DOUOda+xxhejuoHos7IOGwMgZcfg52V1GaQnSW+5moihBf+80xbPNoLC22
jV+1s1Sh889iQQhAe7KXZ1tMoUzr3bHTyxta7rUBxaJC9X+q+/miPCGD/ZHJN4LpunAvbRJ424BS
8uOYldEWLIb4VOjFow8pJKtIjE7kS590Bobfl9xcNKCLuFgsas5tkq/94IST83V1tgp39rchOZ9o
THVvwPE6RAPa54CYm16XKQ8dZrOwEfFfG2Ufmu0Ku9cqmrCMAj1yc3Vy7TlVpLsqm82Tqqla+j8A
JfxdVfnoZGTnY4ZC4+2SALJNp0v0VMKDpv4kyIdwH/oAOmxSHbuB8axXOLaPDsQqcLi139SAUrX7
1Vd4X4BcZAL6n9d/+cXK6ryv2+RHYVk8gLpNxoChyy3yHwNBKx69ksZcsE9JNNioENVgIDrVky8w
0R9xWpln9fMIKu89S1siFEGOsmc2EDiQAZ1nrJpXywnSk7JWG2H+nS4t0ulwgmKhIwdTi20z+2wZ
bsruXmRpyIoX6vsZ70KAtWvj5hipVARxa/8BBB7jSlWgpJpyg453GTWXpiIRSM/H70On51ePlfxu
hSi3/DTbgYNajtHQeG9mhNwdwH9vzPkudEafc6l2VUaEpeLBJAvqjuVy3wYgNlLNYgy5zNpxHZax
LQMw+W1oelKljCDYRXFVXmzKpGjITn7XD8apcAnCg7uiD38OzjjffMTJVp8NCI153NfGct79XuAE
2OXq7F857jf1hyDxxxVDoVgUyVTkZ3VC7/M5vQ0OFjPf7YiKiAlGC6oGgGSaZ5tUm+62YbrXPMLz
tQ623NyFDhiUeIsCHUqd4R4CKWFtOd7siyogek2MdBc4xhCo2QUtXnp72UYtaGMvM9lVLCjgJtXw
eckrb9dWbo8wlGNHztGY/ve8j4uEQf2MJLkeiD8m23HcG+V4aFt9XPneiIsbWM1Sg+x7w8nHGoBd
AO1UMaANbvvpODRj9uS5bnhhlF/9nrE63VTnTfPDdFOMc8+pNSbRN9SM39byol0I916medrn2Dkf
ZyHGS1K3Jt5iRhPm1KNklTDwdhYvmjFmZ1ub7Gc3SlF0x632NSunLTZyNOxycBPVhkPAUjMenND6
c/Xm6rq//GI0Yaq58g9rmud6tmBBo5kqWL7erWn9kOGsKbv5EAUD8BfUgDkyj21QLtG5iKzfTM1y
zwFhAmgKECdokGYLlH9Pqg2DTuhgOAR7OtWQbLslnh4Giwet8SL3s/k9yNOdT/f8O9LDhwbYwx8L
t+hmGdKrU0oKoyiwzhlav48GYd+UkwP3Zkno4egcV2MHE1uM3QDGFOwGY894We9Vb4qm06z2yArn
9jZtHP/AGS05lnGW7ZRurUdPd1411m3kgXyBPHooe8xHeYtVIQhD48WpOiQkBABfDUvYVwA0CH+6
6DqonqiXund6ujuSSjUo9LTn4/bJQG4mOn04um1SHyrZeLZHzGdZ2j3hNviU+gtCa5nzok9OenId
/YPKSqa/k0DrWKxzl7r9h7pHNE0OfX+PyjjdL8ROyNBQ+hj9URHJtYFpJPI9+6CetiElT/jv0kMv
nLtaHzQIjhfVlQBWEF6UpLVqZI5zZRcoiEjpNZfZeyKwCUe0TSKKlJLQQQCLKb9ingY4OhIzG9Ho
bdYHo+shDEqBQJM1ZJua8L3FRG9FGOkrwXjJxlvs735o1Edn1GmN1n0JZUN8opLX7maDnV6U/T4x
p2wX+YX7EMSf2yWqPhQc8XtBujjn4W8qnDKokm47FwSGqCPoEHKO6psSCi5JTVxGigAl5Ygr0tjX
z94d6JbEY+YdhskHUiuVHroPQmH93R03qW590D8ZGkcTZTq2k+JJFO0tiY180xdordbao00t71Tb
xaM+tFgyk86CNZksh8FiIKiujjGS/o3Qp960uIbAfZfs9kphQIJktYVfWhD57o7PntUB/V/65M+E
OphT5R5KyqbvgJDv2SSSzSBC+5QgI7usRS35ycDZLBd2pF19Mauq2KBwVmF2eciARmm+J/j6gQea
S83WEe6R9FvPkBjkqL00ugF3fXzWsILFYf+gFMVs6doDyM3WhfLWSblVFs/2Da/5AwKY43pGcOLm
7HT60Z4jntoEi6eRmd0xGfryylL61wvtNeLiiJrG5Y/S4bDkDFFU7HHdglNLmvZE3A08mdaKnnUy
iq5ijs85I/Krg/53V7vTy7rs2ZP5uJR2diH10LrnUWnffl4T2O+ncdieDM/RLcFhyxXW+zaVwWmv
DEgbOFTOKM5u4IBlBwTegNSAWttWcMrUD8EkOLsEs8h2XdaAhvgGeAXlpVU5F9RYOtGs609whOvX
MD3r1IOvuh2FO+jIhx7/eCODKBWeMdXI7QwBjiWsLnVzj7p53qzFmqfXyZkO36mdvFHHvDOm97LS
wbInNHb1PnHQtUUgCtAEfRoR7yJMdHrskvStJ8z5Rk6wpwGt+ktAMkFh9Okfk7VQBxT1+It5ppDj
2H/uBYAa6OvKisqwaC+Y7xp9C626pc2tYJvrvn1R5BPNmGcuI8HbXgSS33VIy1RnVS/bmXSinrIB
FBxrcbPjdBrcUUuS5xpVHATlt6VRj6c8I0RUmYTfJdkzJOo2dVVrzZ7TOARGqf5THLrJNr+D+Wiv
WlY0IBALe1vTyEXvYfjrY2kuMCtDS/ur6LXKoyGFrKNmXZupoWKo3Y8O1A3pawFor/nZxg6hQ/3d
q0/Dz+tz7PufiAXPtuSP0gNRYTJjHWPcmOoTOgM8ial+VGoDrfwapVgUG0erD0plsU5FPMJrt0aq
d1vF+eulVgFHX31V36qv5vbp5/e7Jz+NHz4tB4qQ0G1T+J6JoFF+mv8ogVPcH51tVN12XU1c5vzb
vNbSWxAlyACl7aq2adhGJPxuyHOqn+x2DqCfEGu5ZMWFFOLnWIpg0+WIyNsn4xV16e+oGMZT2RgI
pzwya+eAKNG49uJHGtr9g8NKs8HoCPi8Cd/Y8PMtjt/wDQ1TjgQeqVdUtPBIpFXeJvxhknbVMQ6e
YBWBMKh0/2i2LZ7QKoZIAI55yGAqz2XHobcP4kObVPtwLqCwdpjh3Px5iIX+0kIMCUzDvY+5s8s0
MG5h8MKMoXpovQi5uV8fu8l0DlES7rvRzz/MVeFsiw4FvVz+HNMAIOAOrEdSrkWGFJp/II1eWT+o
KIQg0L6QdjWd0zqPNsqbpI15TxJP/jxZAGHSpOC0LT04zchOYHhu+QhmSxjBH3EdencqZG/388+X
9vO7D1h+vkxa0BYIm0LYfdeb1iIg4Rwlon3eNpw0ZXxKRmDDOXLNp76vvrFt5SjoqvyUW9iBGJYQ
5Ylb6Noi2j17YiAPDBDN0avch9iClMhQZCDYFNfxfZEvV92IxfqlnS/AnlWB6iTO2xTFwdF0ZMir
GKxPUTGdTKyeOgKCezeF9VOAqWNTSvtSbj4vMwOcNDHIFoZ7+sEcUd9aeVXBTDI1mhekRqiJhtvX
uOYAe0OYMcGULhPVk5QNlkFKPS+gdBLY97VsLPtsN57xOAHX9QOZaS5FW4EGfTdWc4akcp5jp/+e
uhEWUtU4nq3APtL02TSu0z2hOJuex/HqEc9F3Fn2oqglLZSwe1qWF+Expwsxzt+TEcDJ6q6a++AA
a4U4ydLIVq5KNUcPUV1pG1uyRNUJINax3hmJC65PBkW34QBDSj44lncfGZJjiuqwWEnQkXrxDK/d
k2L1Ak/JPJAp0l9IGM1OU9JB4UwaTm49zHKyIih0Q2oYvY/iVwxJyhwWDS4FFmzl3Hc5USUOHsHM
Lw/RUj82lT/9NhT7KQY2WJpx8YblKXwJ0o/NsG9p3gatyB5VO7olAuoXM4d/7bfIenRD6K7rcBDS
LXVE/8f645HC7WcFYNRx7L5ydwavtt3658ARYjPHtfaKt6V7zcVuGnW32Y6DOTEDxs3JRNG62HPg
HW1Px9Bbtu0zFNGGwxCc5ckU56bM85emjI2DC/IRe+jirbR2la5kV0u5XnJASN4OXsWGMXz7yWjd
oyr7iafLTz7sh20KFYPxWOFdnKooTmXZE2OX2cvFS0IX2yspABxckK/idZ3IKPW1YjoTTSs7dj4T
wTwJ0Gh01p8pA/9fLODvWxjy+nE813nEdZMzwLuZjQlUUiNczSX0E+PGEpAlM0Pjx6E8O0AYvv58
OVGTrB+2C/nPMfDnbEyRZFqyfPrHx4V0zgSuQhLCKhnEKPs1nqu8xI3uHALLXh7HGUus5n6A/YFF
wQ0BsjTZsXQN7cD8qAZEQ3gBT9NAdZ2WCIR8OzkpBgZZ6B+WsZ3X70xoxo4XLZs5Qry+5PH8hBi4
3We16H8xmxTvJ9G+jR7R9Awun+A2fK8DIgTbw1kAK5sWMsmPVYtRZhk+QlwCMUrMFwUgRGJzio+6
xBYlDbF3g+BRgqBFeyn/EHlwazU32IjF2I6akTwuePgfgsbGhJx2lxxx/kV9pV5sMKHHoU9ySB5g
J0Ja5gSi8lK5/l9fxS4SdZ0RyIcwIQc8OieZqG5OR/p8OPiU01NePxl5359dEdknnotwA/nKA8RL
TF+L/H2netGdHj2QbozlBpL+oTPp0YV29OZI4JASJECM7dEkhENbIc/xyJ4upvCSk+K1iCUgyDX+
DHiEZoLH3PEvrwncMsmYWxLs3gQWm4KTtY5nd5u1ib+fzZL0ZSLB6CbNUGj7+ZnEMv8SB2n1i+XD
eq/h4ZND1m/bDuot3eVo/eP92Of2VBFhT75LYtk3HY0O98t3HQDOoarIz4vTJLyWOSKnZkmDjV8E
w6M1QXIg/QNn/9B0m17aDch9ByPtl95JfStRqBGqsb3TjcHVEuZDZMcHVRvmQivuHGfpchPZ5FWj
cwXIV35Ykiw+OFZ2WwpSLRGKDnRe5oPZ1N1TlLjxvnJbtt6QmEqLMuoXF+JfYiaqZJ0llJpBsNnr
74dE8RItbER5h69v0R7CKJueGZV/VFgiz7G0w0JdEy3HqjLSTzod176yhme3yF4axQ8z86s9AE7r
+oX8MzO+5ladbWuz+V2dTZhdC5RRlXf1rWbXr8dB+wPoGmw17K+qAALiEl8s7HiW3iDZVcfbUWap
KfGoya3yQGX5quJDiP8byi751PUhS2O1fPKb4KHOolfV+ZvoHMEolP3xscqNg2bDkf35Uua+H6tx
xQxkCFwqljHonu+bv0XuYItZht1asERVT8A1HEBaZ/bwol60ydA2DaDlk/qWfL3lqTDfxuUc2zrh
tHYYv8qkT9xR3QO1QrEpWm/TtXp0Vy+j39hHbAo5IhKtvpUTVDovF/5+xNH+sL44Pp6TBb8xA8jg
eaXWAEVGMyQ1Vbi0mGOkdX8w2s7ft6Y9EszLgAl9ET7OOok3oJiaP1K9fiBg+FqUdnuHpF7hsLgL
fcnf3OUpn4vxqS/k+8OVS9rDiGnR4IheVH5zm5C4X023YvLQmHy21OBPbRih5FsaggllCQIY/xBR
t97mtG3JbWDm5fTtyejK8y8+lH+txHIgYrkCobNr8fG+285gt9UOfTsPQPY5ofi8+MafRRNlONmH
QRI7yNKilmhfpiYdaI/bsnDRTmvzlDnlLoBL/WS50zf8vvPTYDrVxfZan1sS8uAc9K+5URC76xTl
YzfOZx+F3XbQbbCAEsCap93jiBLlHCmf0gAbaR0D9uhwGsnfWe/qataxm/7PVNPsUmJ3Z2FsujL5
XQm2wroob0hoPw0JUGqrqYkTayYO+vKlbUrvCNOS7EaDAGezI5CsBmxoFF2yD8Rob9H9L/dsmZY7
2uejCzgYBWT90nidt10nZ1lv9g+qCwJvMji4fdP8Ykkx/q1MloIWKe/z0UgK431tVtuVr6d9Emxj
YsGviwyqMFjrr608IybV26Dhtuhs6yLI89itMoJk1El6DaH7KpY/qR0xcEZfw4I2Pq9LTeKD5kNV
9f8ZO48ludE0y77KWO1RA+CHNOvqBeBahhbcwIJBElprPP0cwNmVRWZb5mzcwhmK4Q7xiXvPxV7+
RSyxaxamhRNzMMdovYeiG5LdzZjBZBQjsVpAl1kQn9rggoCLmeJ29W4gUsexlojWUUFPNBmevFPH
QMLlqY/MoGxxtzz0xUTwhq+6eoOEZdERiEoivDAprW0ipidjQFq9QIDrfngi5i3dWKL6mW5VCqCu
y1x0uZ/KOIbW2YSQHDHInKvQsnZoB/kUU+ltbRF6JIB6TzffjRR3TxXsJsYYfrzrZxuu1iUwcRY2
VdbD+cAVKXDzcdttu1Fsw/kp7B7954FWGc03MphJ9cDzeV5Gqcn8NFbElRuRsQ8So37GlgbA2hze
asVvGMglzm3CmWPLNjJZUuncrfFQxKwjfFIClmXfMsPooO2tlsZDMdtpH+Ccdc1cKe5YsdIfdPoZ
FMLL4q9svVxslg3wbfanGJ3Ydxp6yiUUoPYyeat4wdfQTF7baYRfPCtgIvH615eIP9/pdOZKCCFU
7lJ0Db8Xa0HjjW2ihUxx8yhz0SoO52wyUCQtezZbqvWt7vufgR617shN8YBuEBGtCpsiI9ktqvIC
HJ4FwBnO4gE1WWXGuFBM85lyszxjJoNkn/TS88BN7xjHlvnOoGGVR2p4Dq12XKFMJsGOdF2CY+BP
jBHaUCQ+CPHn+X6hIEaFMbKPmZuv83Fob4Q3NUPwrDJ7ZHDOWqhNqm+DwIyt9kgtS+8JWUpzUkcJ
jfz8FPug+jeTuT/3WqxndMNQDJQUaH9+f+WkkaZKoA9wcdvaxgEzV3mG6uwh2agpVj4WOt7yEKIp
JFuTBa7tVx2ITfMwhVV4CNjlOkkiDVdL6eeIUV2shcJ2sJ+gFbC7Dzd+lXFt1EH+JzDmL5JVTwB8
EYp5w3lJEm+aPAX8Yu9neQQaXUN+tivAuxGzV+runKLNkgYEnBE+nGl6MZkYXbx8vKCUDb5mREMx
kxnfm2CaVgLDriMzXFoHfqCcdP+1nnL/rgUrdv/Xh534U6mpo+xjVKbQAVFkceD9WmrWzDAHqwFx
FKT1drm46coceyTn0WqxtUpahy476J1utADaat39ghdiouK7cpbKXH/8cN3VXnOfx2m4js23qdVD
N2+1jHl6Pm36ThvPNTL9eexGkchpGGaIpCKDVXzEDWIeTtKify/LCC5EiTBNb7v3291v2XvAeiTn
rWTIa1UKyxb2ZpsiHrtrVekPoSaU1e2LRTSom0XJo3oT0xjF27ajTeKIVqZb8hK0A0tPFp/Fjp6/
WXkDCqqa4NmbOs4oiF0D21ljmJu6XaxPJ5GkOwW68p5lQtdAf8aJ1vvFNWu09J4RIRbiZS7Up33+
VhRAF8a8FuCH5kAvluaGq/oCGb5v/Kj7Mv2UA8RFHghJwvPGMBfPRaQkG6Gx7EpRv3KSdMwcQ4KG
skFd1wi/T4NtnWRIMCfAcOeoisJHMxvidRIBUQ7yy6iP9jroEXH/4WnN5PTeLEMwn2O+a3OJeesA
IiKbUws0a7Nc9+SYVdINvQEYj8ROJAzdjIIIVII/JOwBfs1Nzm+K4Ozbslt0SJpz8nLXuWHEbo6L
cKMotQ58vOkxMYYhIqDR3nFxzg6DaRAOCOFyBTtNvVsehK87KSLNyx//FMBNdiyAYbumCcTty6xo
6DZaSSRwREW0SuruO8MhiBylpmyCIRucWO6miwYmFvFOsNEKCKVQr45VLrwnEA41WZU2sqtyXEnh
FD4qaPNduPXtHhPVYlIMoI3tAwXFdSOgOHLmMjC75QsuRbxKif0T/YrMJib4yb/0paE5y74I8QtJ
Q9Uo1kNiVTt7UME91BNDeLYHaygz9oH1RQuwsN+qUgwvMCIgwRJ9dypGcpCqPkbUHpp3Q5EYOwLg
o13ZY1318vC7mQ7DWR6hA0yDt6ZwEgdv3mURHdttajP1j/Vg/sh8HUwJqqb1Ijkg+6vedVp0gowW
HiftyxKftUAfx2b8AOFmraAEt9vFlLs8iJFORuWdUfT+XoZGvm8bj/9y1JjbLEwaEuqAHiBbr+fU
J9X/KkXD8yTG8KvNEtSW5fEdQM1ZyiQmhfmEq2lGTC6/d3lQSR5mEOVvbzfsvsvYReTExdPUgg0r
0gszFJBgScHWvOvLdyMJ6pWM58jxO8mHEuxr1xz5uBM/lw3QEaOTwdGb6pQdBWPTpSowCUJcMB+L
4oEZ2yFfJCZ6RhUUtxnQjro8+OpQoFbz/H0gzeNLg5y6UE2e57+o88zu0bP9j4ULXEXdWQqK/sAr
+7UPLGNT+ITYSPZI8qdu29sFoSlPKmqFhFNJ74lb0obonKZiOmUJXBRO2uBwq60bkRg3Ph5TAnZb
N6qb3tSbZZNjxoV5aFqFN04LXiFcWmhaUs1h6vR0o0wMOlEAOuIQRWbCXbMq3cEgDB2v6to9NyxT
2ylQTs0Fmlo3LKAC8pPdUckqV9EAimp/MPoL/WvICRPj5tjIvgp2dMjTJzgO/UlM3iYrsv6FAOZh
LaO6ysbSXajryBt+8tfNziauQYsOYAjelHpG00TEyUeq8UB/Nz52WWs4UsrGE0xz9jeOptu09D/H
cyzOkNcbtgxz3CAsT/31HoWPM8+HDhDRbZsD1O/LDYyLnxXYjwqQVhSdI7ReMZ0osmW2cv2ppF5y
WsSNK62X2kOLsu6qxiCEKSRbMtgono2EEFq5eB0G9mfY/9rDJLVzsttwXh4WP7+kkElP4oxjERHv
LHHFmBMPRmEZrxEUxHXeR1slIBlicXHy0or72+3Il6TwVZ8msTFsWHsM1vN3FhUpt/Z3weaL/+a8
gyXXiuO0+bkIkAGedKVln+IyfjYS9Mj6vxGb3OrIliqTvWBE11j+URDQLVZGdGi7TEdeHNanNMJB
4MkUXAFKERJltHLdxkjXW/yml+VhEgOU1wLkrhpLhkV2L3q5AaXglLUwCeSPZbm/xHIkpv8std5V
StL6mPdt8BRH9Z0nTV9u78XEOAmyU4philhUoGIBlrHvwiLfKYnki1WYXBxkHJDS1HTPhtCggsde
hEyIEC/XHkbehrb5vN0wmb5W7qKzGaNiOnWDONaWlX4ZmEi7FgkUG8VrlJOGs8nVUnJ/GVzjgZjx
QkP0BJOov+i99k3gN9hNhKVsbAkD9iB7soPjR/qaD4TjhVJ6gVaPHtZoPwSrlHuiA6erYZqTIwp0
3C0tAIm6uTZxSPdYnz1pM+Tmc98L4yfjADnA+DhTMm5ks6BV9hIuXwfuirpvaJXXvt5aq8AYrgsn
YZF9cglB7qd4FMdqdktxWMAb0lAAGU3Cq6JBgaPITbZ4r+9CX5twz9UekJgectmSv1baNQUpOQon
FhzfVITtT4mf52ufA8zJ02a68J98S0olORp6nxyXX+CFXbYzUysHuz/Ex4IgI6tkudAU9fCUaD7R
gcWceq15eL1rcbTC6KVMfXHB6/C6vLrLM96EtwJaxtGeiOgypSnet1xBXXLRigOtcrtfZF+ZZofv
fh9+QeNCIWVJADgBsI7qEGwgU0svLAk1d/TLlzqFyVmYCUhMNkvHDLvcoqReZDxhxj+DdLC27OS8
fcmYkAgaoie4fLwhTScqC+8mIaDNSWn7+qzdpRUamHwiBO9nYpc2fLvNNdp2ekeYgOO1d1qDaIja
otpptLI7TlBtobvPeZAojEciUnDJ5Uo1h58BGF+eWloeud0YZtsKAsoCiY2H4NVEz/IizMJYjzJZ
Dbf20RrM0wJalWOLFLU6qze3Mi02XByYbtAV5ZFEcSQV7f98tPybGRX+T+C2SDsdzmIRrAnOqzcE
0rYPN5+HThz8bqkI0ilAPrw03IQuRQ9W3GXEK6uEKRGDaZvnP8ynNdqzn1dOGKnH2GrdpRZVGcw1
oGoqT7cOEgGd+lL7ZnM2LZb4+LR8xIwHXGAsW26NB2qNCabeihmr65VzOrkQaMp5dG/yTjOLz7cX
Avf3QzHobIi48TuKmEGis2ZbfPE9UqhbxJ835fbY9iUmcc7hOJTYWOm5vF1QkaBcbPZjgby1VNhZ
N5Anq6bSme1KOy8dbhWNVqDEcUCsf1ocknrapetlBbAgZikus+3t5juNRPY0RAoe+zZ7YPvK3DZt
6YxV7WCzRrmY8ehzRRxRCgA0hf4h79UxY+pQxJZ31EcOyDL06Q9D3zos13rRE3A819aGhd7S13Sf
eA5UA3k/vC2l5F93a8uc8LcbodCgTHCp0Fl9a7/tBeJhbPOwGzMKP4MY4c4u75FA9o49RxLFdrsf
MButh5J45gUnF0JWHtU+OjLaqU/auS/8155wlK/15L2ZOgI9CowGG6r3RuebuYGPenoiM4DqvUmo
7chlcMCccpNt8xJKCU1h0RYe9UML/U9FoiJ7w2MwI2inMXkQATdkSWvfpM5qDj05MqyPDe/k02+z
V87/pnv9s2mcAbc5N/0m3juh/N68khNZq1npd2T+gDKVW8O+3Z99clyg6JXvkhLIa00GpaqhAdnY
sCTX7Ja5mwxBv1EIs7jCUUqugIGSK1dA7kYkH7nLJ5Z/Uwq/XS8SZqyP2mq5MVo4hFdlVrFM+BFz
MWZcFwB91YNxFQ0hROMg7Nao/zAgzhB8r9Fp5Rb4RB92LVJQNaHzsqNNRe7p5nYSp3WKXk4U9iZF
SkeCtJ+t+17XCfcm7L1ScjcYc98NZ+FkWeTprZP5m8PrT6IKFRuOzTgFPRV11u+HV5LosYVCv+ec
nQeZKFU71Ji8sm1rw2G2jK8mUPMj0yIyjlroR1VPIJWdg2BFucCYrcodWdf6nT2G4bEX43e9sNaK
GVrXKtcBmjP6XttxFAzO4FsE3RTGYz9SiyRG1DwZfU/MCVGa/NWJ2SOXC9NbYgZSJY02KiOXyms8
nPQm/QXRe/JOU0L9QBBM69A3WltDnjSASkNBBPiYbjNO/FOi6ubfzZD1/+WVonDCu4RlQufA+01+
YuhKbkiajJTgllkh8WvT9sNPrHBNeIF2XR5AF+tXtjRv5GUCPJffgw6D80qJTQPwcvhoJTkKoHo+
Za20uY/sFpyYTOxPFmTvkaWNaHbNAK2iuc7ror0PlOYRKAIRJvjFHcaFu0XjGnmasQkzvJNO1mQP
mda7tt6RFzabcfEs4TuT8nv89YXrCRPBa2Jb2yC2Ncjzk3Im9S24qNKEXbsGelSSXaKY0F6IQXZb
gGoP6P5h5mXVYVk+aGqhr7q01w7LQx3o2oHUgi+eXo77tC4GVwKHzLq1EVvBcHDx4aDrxdUz9tmK
EfVnL1f9Re2r4g79f+n4xrfbFTocINiIrn2oaG7ykvWQT499yCnCyqiO3BY+JKlNp1r3ldVUkJ6K
pQgDx7KzWEoHP5aP8BsIVxjRxo1NyEEw05R7oAXehAbtD3JBnPJCL11ZbjbmaUmMvh2bYd2/Nk1M
cKqMf4t9TfxskQVheTQJnhTaZzVjr2jIWXy0bFRV0G1SGny92N/a3SqBWry8hD7yqLCRZvV/IXYA
RGVnkPBTNawhH8tORv9cGeWuCKx4lwlgiGzcR1zvkr6FIIA+r+V+ny7Kf5v7Np6vPFxJ/TYIkXf9
cYfPas+NC0W98LfqLjsUNLrzLlNOycRpoweuNXi3em1kqI2OVfKxXmV4yGEBW2+Brm6sCnGaxQ9k
UsSNeHnKnuTbX19fjN9VqDq2eF1HYgGfROPc+U1PP5bj2I2dzfVFJrWhNRkNG2b2PoCR3WgzJx7d
XLbugpQIvgUbbxYy5vfEX8HanRu8AqJ1PfYMxWSA8RPEaDKtWyJgKgGrwCRE1Yp98GYK0TJ6kd9x
LS1chBEp+sVM3g0zr7VHF8UMCiZLW0AuTMM9Ic6uPvPhG0ICyOucnu0YtxlssPSpruj0WfckHlyw
zlkGD6Iph53krTOZH7wc3h3r4JVkqePaN7X6zi6m88Lj7E3jWOpje+xAh+7lKn0BF6NdegSXfieL
Z3UajFm3aZ3iQbJelUPY0U6prE0aj+z6vJqT6Ca5eC8h4DqNVATu2E13DTDZv7mkaX9aUSoMrriU
IQ8GnaD8rhBGBpjBFZUndwLTA2+4MQ/Lg/7vj5anGo1bxkKQ4CUC5u68zuu3y0WIOeccQUpQuWwP
3hMN6NPtZcst25lIV9uTZJ4gBA6L/YTlq1ZI3VhKtOWhms5hr5IuspyRAVuXhy5NEhehhLX+eZqq
oth1ZWdvhhohQ4XPRNdStngemeK1oj1nCDzmjmWm+QeJIi5Tab4u+Ma/Po7/VHbYQjA1t9Edzowd
XrVf5xFxSQabp5FmPFB73lyn3ONlRPB73wyKK8VgtqkzUVx7nZTjKKqee0A/uIrnoOG8tz+LhFhl
MSfOW4umNlN1eeX3GDRDvzssmNhCr4ZVLLRog36FOY9mKjsZUNobos8dM65pHcHz2taJTr61GWqn
aX5QCqLEoPXBRxH0F2kz3pwK05AkKKS1x0UYl3uk0vFK3qyPt2FF0BCECv2jc31Z0GRqxAIm/aMS
B3yZ3M1cUmZ/f/1K/nnrJeAnmLKOGQ6d3J+Ousgqh9awUvFzd1PbvvsHb2X5aHnIRr4kktrRUZv+
tKwl/hjSCK/WHBN86XoEtnDqjThfoVW7Mqr0z9NATaJLgU3alb9Zzj6sW+JwO6TE1DwsrtGyz1cp
R9UZVtZV8bDYNuDWUbuG3i7AhbgMUePOiF8YJvzUxyhWfK9gBGZnwwGok2rs9hMaspwW/r411OZi
gMpfno2Gkl7/+qVT54PsP3sB6jSmYaYyC9dw+RnzCf0fmjWZE26UWgYmcclyeBn9VHWVwWjhHMxt
K12pPfmk42CO+7COGXSmlemUcqts9REDR2qA8oCVv+uHrGY5JY5DPLLmHWVEQGmc3rf1tCI2pYMf
xlIszYX6Nx7wRYvyy5/AmlNnuWEJC3/Cn0S8fmP72J6JPaonDAkAWbud1ynqjgbrs27HJ5o/+6zM
Rpv0BVI7IUdDR5yKqe6Q7cp3QaxqpI3LB1QowYsmTz6+MYtYITuvt3Jl9Gs2ZpLbmDAJgf70D37Q
9w+lWTih11l3y7NoxAXVydW6EcELSVniXOLEOC8fkaDBKR6zG2UaXJ766UyfL5FEG/1cMtUKvok4
YL4+9ORzGiz7wJIuMUBdWKVH22rZlwb5QwbkNi8G9Y6d+oduhf265xJzFhY4FV/JV11V2tsBBywZ
e/1+mRYNDbOqolOOyygWoA1aSLv5YPZSP5jNl44gtNUwEX/m59onISbZ0ZYH8injMZ32Vhwe0M7F
17aQX27DJ5FAhARQ69uopImaLu9kWEcvy0H5f3+B0dYLnPYzL8Yq9IPmt6f//cTkOE//a/6ef3/N
r9/x3+fwE+Fq/qP5/at++SZ+8M9fvPpoPn55ss6asBnv2+/V+PC9bpPmf3i581f+/37y/3xffgp6
9+//+scnAfPN/NP8MM/+8fNTM18X9sl/nJjzz//5yctHyvfd5clHRh10+1n//obvH3Xzr3+o2j9p
D0BRGMh2GVDpFEQYt/iMwmfg3HLY65o+W3QphbK8aoJ//UPX/mkJY0aVgCzh/J57izpv509p9j+R
wyIstk0NdZvOd/3PH87/YwYF396M/x0cjNTl12sI/gjqVgtKHE0Z3ErOwl+vIaYiab6BFNENveYq
Dc0xJhWPvPVjpTwyqEpdTRKuSl5mBqLSU+sD/Q3rWgyrItgqmB/a6lsTtSsh2NuqkStB+hxz/DvG
AHJd23TJe4Rta7hPwn1osT+tFVeQWyWT2kF+UxaL1Th9MZUPTbp4RrdRmDmMXbOhIKS9CeGkoHpv
PgqCBqPWdpRR/UjfFLzTBNE4MaK0XvssjZpFFblIAsXZ+BJMSEHj+hR3+5rfQHS2RLvfteUqYpDc
CMbg48YqHoryNaM0/pL6TxzojjWcVfuREZ9ojmKMgf4mbkisWmHdZ/UlxX2oE6AFBrzuXUWtHANC
iF2hi7gnRA0s0UoCQacTzCd9gbNmQ0QAnUW4eMTIgJ2x+VbwQ9X22hkPthY7YhUWH7lC9ky08YgS
J9081+tDSdIm4zaPfeus/m4D4kphdR/EPJAhVlV+j02yhWghq4diQp0V4ZwTKeB5ZLg/zHpHEKBT
FMP3jjsPzIiHNtYPGjL9ipsjGe6Y/Fr4LJOxinUW+lO2zrCvRVpL8jKtiebS7m46XWFHYmDT428E
2b1NxSsxS06lvqNURgO69/zN2Hsr2K5NWB9V8OYqgbDaa5h+QuJx6u6gE3IcojiZiK0GZHItpX1I
NocuTIelr0OJSJdOxhbj4zoIXXWUSYsK1kjgYauRuCara69Kzqp6jxSWN2FYmfWqkgX/V3kfgl3x
oS4mQbnKrWjV7Ubx2Nv4qBJrX3m+W9XJWRsNl23GQaTEfnpny3gcTc9N0mnVQfixW26ZsXB6dCqe
92C3rEegnteY1ufBp7ZqiCSL9siEnch6Ivp6AEKg6Xdd0N6TZG2Lwg3gtcuw1km8GKqTFXV3E6ob
3F1QGtI1FoSCAkLXmKVOk1NWErJh1I9V/q0j/YD7snUytZfIu2dWF/ob0p6kZiusL3MkjxUeOhbd
VQZRilOkRw5pdfaDEqHLgc86qta2jhidJ89WzEET9y58Y3Z3xFkNnuv1lZvb5K1mFDBZ5oQAUQOo
Wpmw3aokzSLcVUVwJyoUCsG0ZirLlp5gyREmvv9hIsxrV/WWfEvgU5g7X6JSOFqBq7Udgh31xpS/
ABxfl8yHDUd9t0DNBQNy6bDg4OV8Zew/2OkxYbScqB/V9EOoz2XCTxzv+qpfe1igylLZMuQ+WlW6
1TUXFb0TMkNzAlFvWNy41rTO7F0orGNdlLum75/65puosTZhtunCV8sqV9rAniSIgXFXrwhpnZQO
qZMPAaM/hDxh9qHZKCLLp7beWqS8hLiApipxu7r/EsWHpvgMpq+mjHjJA/1NMxfaXxMCfJlidgwx
R4YoHocUbsSNkT97xOdVCfPfQTv24biJZfMQ+4+6BUUvqzbIytb00TBH6ohDFB+odB2VsxXF6M4Z
nCR5uA1TIAe+a8ocS9VBRsKRQdgVhU6J8LXGAAaOYGNpKGYR3OiKffC7517rCCdrVrJ6H8nMvcU1
NQJiBZT11E5r4q4OGpcLHwV7N4kzlpYNq0V652ofRrIzSex/aOzjsCd9J8SOWk1f2dOsWiQ6gZGf
qpqKfmiCj06sDXRR66gDkt8kvrpuyKxxce5xujRxu1EnhsAm9FTMrHTNvaex7KoCR9hAH9KCoESF
lYPdpxe8vU/9ADVQ8QSSsRx/QxXvs0IJXa2zOneavmlTokIgMYYti5rqDAJQcvG/WOqbXIafXQg3
SZesjW8P5kHVwxcVHec28qVPOzAAF/oJfFD1WBvec6rTAWUmVS/JT0jQdIgCXbofJUArUYhu355R
sbhSVbgInVQ7CQ5s1DlinCOBKCeZgIPy/65QgLI+00m81GOcbjZjPMMOH2NuXWXYcX6IBhV1Z7zl
iAGYJ0CCaoJ3syQxHSQ0q5M8BJwu2zsu7alF4gDLnEzHVTjt4F9Nrg9+00k8govhKSOCW7UtMYmz
oQ5MC0a/CfiGVBiDozGdw/KJZRSIC+jYIV6Z9HA6eSCroAx/1KXb2lqxRjafrPDvyPsSj3QN7JNX
sCzCXT4in5JGNXRLjEaIgra1/tp47wNdv2MhMWqR6Wnktzm5FnvIV6pvJKdXEhHEQXQ3IexzktEm
O7Dr6dhll8q3/GTQf48h6Gug+do9jUmOeFtqty0gU7c3WZtTZ37HPTE6ZcmF0QOBJkO+aWpzbQb+
VqvYM5jFpS3NH1zcSsdQKmtvkQDJNbx/SMLSfGir5GIrXOwxbIFGaVraMLPbivqcyMm4DVUsKElq
dWgPvQ2YlXZdDfYz4vTykJgkcHT9V3VMSdSYDS/0DAiW0BY1THD6is6XI4O03M7jjIZUz87nGeeq
stJL6yGo3poh4gyway5iItsNMtfkxgzG3ciVhI0yJwcijRIbQqoyv0XXzoo+6qxnCKroNnzOD7vq
Sb0ShyAAthaFSb2BvfLim2ZwjkITLWIXcQFsPtmktgcVjEPNiwP0LWN136N8qYAfxNWLnucJpjrl
tdct9vI2eSotgjdY1QCB1uVI1JDnBzh41TkxyNA02LYJubLJhVyq4OpNkX6JlAvcZAWvFAWSPaQf
eml0rmXl3/Syldfgk7hocYwOUOzgQvjrLMix2nf+Crlptm5i0V/lVHsc/VjfGWhDnFBweyFvzK05
pvZ2YjxqAUmFUQUDSi6ZZxFIrsp9jW8bGQoeAd3prQBc9yg0hrOErWhFvxu82t+3GHxcvoyc5Srs
Tl5EPiPKZIf4iIouusqMZjN1vVNYUYPiPy25o1pAiBtRrvnrqAFhAvPXRZvI/EYz9KhhoHO1KG1c
o2tOuiSaTW33JzvKu3OXl1jTmw0uK2QL9kfVgojXuq1UibukqVeiifINnp+IcIL6YAH5IHHFIZXM
6bkZqWpOLXTUk11UnTKB1pb9dGQBSR/cRCL/ATi/tSI3xQWemnSB49N5Kc0H+Zm9cjTaa11OjPLR
UnHFxHaPnLK8YvJPgi+B8mnkRwHeyr7awbaiaEj4C4hEssDmheaGjuJa1Sp/5DX19352smVpK8U/
jOgSN8WFHSfnSbCuYwcHKEqGu045NOyriyLYJ/mh8LNNZz16uPQIX9nhdEVkon2ABmPxMhyQR+/U
OaAP4+6I3T61j0kTfsET/CEJVqkpBy/kNBtZgtRslA5mU9+6hfJahe9jgoOZd69rnWo61hIAWN7f
LvePcflACW321Ws+iwtAl0nGl6JkvW5cINwdanzXd5gtn4yGnAqOfjnFVmOskXrWXfUQRNdhChDU
7gz4stQ5rHRQZATSCgyww1J3QipFSYy9V94YMNXqPjiZvWA1clCmB2LCnN5U15oEkFA+Iq1/0ujG
HVapd3RO60CTkZej/MBuUr7bRbqSQRRHurey9e0k2QdUVk7XjRfGTMwxIe6jIeHEpvbJt7hsR1l/
I3XOHSgn0mxTKZQTtnJE7Lin1h6snVY0d+GQu6QfUbxMK4w/QVO46XSFUrvr2IT7sPyCr8FgcrxO
JDzN8hJnGEpoCAzpor0l38txsW7bAEq4uqoMDPUb0aIm5r1KBhhLCDfsEZDOt7iGshjTcLFhDdrv
rYzwlCUYnsT1wF3MMPsVekUwQVF19P2ProKScicXOgKPk5mcO+w3qBrOprWNjdd6i8GU0uZ+Ch7a
XmLb94yahWmhzlXuxTMk16fiJxsV1zsHXDqfMMo+CaOVpXo4OEgHR3jRdZe6ii8j6VmpiQrY2tXk
NnB5IurR9K+ki2J90raeZgJuiKaXtrMd7svQJny3RtnLTNIdWBea+b4cg7uw15wIySiTUcpUY90M
zKDYgCj7zsCnKi6+fqfkd4XG3U66k/0HS7vrWEfmprwP7EPZQwUJ31Wc93JYbWSxtRkhyiil+gH3
Ina1Gld61X8ziMXAZ5pW91ZKA9DxW70vcUBwKK9nYfabsKypetEqTRlC3TlWAyS2XDx08fhoFJdO
Gw5CoTcMzF1WF+tIZHvZCthIQ/2DVNdY5zZvXy0p34rhKKSjGURIOnzqrrfZWtWOE0rXuzijQ2su
gbXXCBKTIuOQYASW1TMnY2RMGCqqFSFtLsS4XZi+jdlFUaY9/U5u3oftgHk/cmz/i+FTEODdK7yP
NrJdus0OjlmF4Eolx57dQumjgejKTUj3VYKbZD11BwyQd+BNr7pnDdFTa4pNPl5VAshG9AOCYJOs
aPcF7UUsDlWmbVr57Jc0hD11LlEMRrryrF3YdU+q+TRQ+ZADubaB+wtjJ9poJ0lz04BFs9fQmR7g
DzzVgO8SIrMTjW40G9zaDNdDVTw2kvbk4SINp69DqV9UOviBQGSmChMrq+GIhsAVyovHVUIjIQRT
GgeR2awVYxczkhgKaTUMx5Q4Ix+zWxM4nfQ51f0afgFnNdopIsbc3i53Q9WuAHHtvHBXKMU2ilgo
GEnJGDe4+iJ1Myu9GzTutqw+g/yape+9xX7ZL0ghjcH1smDuo685Ih02UOiKffNUZjAm94KLF0ZZ
X30srWkHfX9r1qdp8lY6xNlCfsZ0upcqfz/q4Lr3lVFtbSzXpolI2/BcO5XYKGk0M3CXyvyRy8JG
KuvHDJwjSQHMqIH9jcmLHDDrNKr7ghuzYDZJFvzKj1+I0gBhcBwZKRLQ5eoPuvmk141bqDG28zkD
eozfWFkek6C6tvEG06VbG8XWi9u1jcS/yNV7UyY2DfrK6LmyEhPXZ2pfUouXfg5ok84m10aFdTyJ
TIg/xvHchfnKhxceafa2tCN2e26o688DFoA0bagmmQn5vgkMTnwb1MQxW97i+kXFa8qA9Rh40rfR
AldI5kieWUjqp3uLFjJNSUq13iP53rertZ5/G4ynenqrInGIrJj699nwfiRQoGNN42pvc90gIRSZ
tCjDzM3bHDqGdlTGH2Wnb5iV7z26BF8fPotIA9ac74umUridVBvDpJBN1qoFNwlU5Vodq3Mw8+qV
ahUQqVzrw+toDY484I8hcTAkw7BiN2N2b9ZIeIW+tXsOPZuFZIZOLLuqur+WOzA7trES2kOY7uQe
sON8uBOvTcPUUHN0Aq2Jdkiwlbwo2ngfq+jp2frbSCgplUnIpfb9PtivYwI+RxZup/1omBxlxTUX
/QbEIUy8vTEc/J6WTVMPSTzyUgWbSuC3oXGXz964jS3K1QTvSfpVzrx1UgUnSdPflcC+eP4st/AR
FXAnG9gAiAe5ZKFaa5dJ3+kmt86BuoUVp5nQmPrmPJra69lZ/lFRYodqi9+T/K0UDW1zLPNnwmYP
UUKcu7xBMbv7f1yd13Lj2JJFvwgRwIF/haGnSInyLwhZeO/x9bOgvjd6Zl7YKnVVV4vmnMydO9cm
18+XUzBwZeGqBp9iUR/MYHQHc2ILzOYm0ly7ZZPmHrSjgSOw+mGW+opPVknsQ1ra2zKqTnKpeQnd
WAWaRAU/QlhuMF/xGXHAcriql0onrKEQt3KkV7yqS8me77FLDmXe4mWAfiA/xIHmMDBmVfHTjvpH
DWi9Os5eV6mUir89UMMKh1M0fxLWzTsigL2bMofDDSnDZRXiFtdP3KNN8hLYn735GXV3pv2Yi9Ff
YMXmhQJ/ZG/nWA3ak1F7ivS61NFLjGrTLGj7MDFUBsahWm7mBecPqeCF6tXKYSzCXRID/LjhNYd6
aIF04PmPEtcOTtrVaC/lsjaaHeuByKMMscVwwG2dpcgdLV4KawTqwM+omOmuikd+BoBC+p1Cc2f2
404D/jAEdKRDco7JlzJKcVA3DMYdobgoE13K4QEEs4ri5wGxChJN3gvnfgEqn2HtqqrHLrPOMDk9
1szdMbzJAtQRrozk1Y41f1rEvu1HALzt3oz7M58GR52/Q5uSTVO2+PxRXFZC1rITWOCVYl+yqZhj
VmDdcDP2a+W1Wdp7NigQlKkJjZpYm/s0mDZ4TGAt219pr3o68LES9sesp5tFfmE657On8lVHv1kq
+UI90Fb6XXNc+fJ9OwCWJFl5OE4GiM3psY1/ZLl3+bg5hHrTrYPMwCs7DYHPaooTiuvUcvJEhSPj
J40B9EnGm6nPkNnQADhWoZOtSB7a6UsaNruZFDZ2bTlSbRq65P5hgWIQM0EjKx6ZjB6I0FsSwlxs
+iRso3OmFxZA3CnWAUlHLq5G/rbyfu6aB4MsZY2WNM+DuxDWxlfXEemUy+ZRwjdqwzeUqIcaGbCa
7aRW7ZY/JUcf11I7676skvrTUbO2+4Hf3ius/JKkCS82pFe2UQD6DLFUbw5tto3H1NeB8lXUOFAa
g+ICPAQHxVGN95AXzwUpFlZ/GZkAtilYOH6z7RF1PNioeTWyCihvuEekqCDqaOc5BU6VDruEH7gd
jzZbMnbZ7AYyH0dW2urYiSJUSOvbAl039yhzxYgCXW+1nPTUtYqqfrPppY2WXRLBixzEpkfhTTKq
OTveYXWpGEMGfEp7Sfis71Muvi28l5v5K21s36hYeREfodLy2cCMbOQ7s94JuNbc1URu51uV5equ
fsFJA8iTEgpOH0/DVJ3HRUaEq91iZDGtcJO4O0/JJZ4/zHhwa6KfV9EX6JkzWJw3nOpDkFN9p3Tt
h0JbNla2U/TzyFg5nA8jYXsSucHmqz6lrIeNXhnu7OzSGYQGw8yIS4JXa38syM5gvDi78cC7vzvl
lBh1eQQ+JDKir0quYOsizzUn58Gikq66YFdpz0V7CfRuJ5g6doQD6+8VM/uM/zcZaquExBQ2zEcG
QGhnYwHTp/shzhJapz770uLnhVVwUx13JMG4ERyLoe3fVPs+hAZAFJtPK0Mxs80MliaGhoQFCID7
VL6ry8pnoLPI824CEkY8CxieAsehtM/PMx5Z1Vy82bgNWO+QZ/Focdsca+ldaUpX4/SvQPtTiSdf
DZBLUBXfaveT2Y8tbVSfP7CqvM0UwMW3pfkkj2Q7phRCiupryGpsg+3k6dWwWa/s4l0dH4krk0P8
bW25T9XQVWJQ7pJ0mgNMlS0uHmG5egU5FA3BRKmxbt0I17eJBOdezPsOYuyiu+jikX5WlcxJSuOY
LT9Q7VxVI65e+TCbvYqDLpQmxDFn1EFii2GLr+SpKweyHyt/ULr3klp0lXslbZOjfi7LjdVKJswZ
E56vgmNcZYtdEsgA8rwF6XQ20mx98R1FT2+xqZP2V+9JFVAMZgzUXaERb3GUufDc7eiD/cGzMSPg
+EaeboTCMq++uBYx48yALMJNyBKvSFrNF8j0ybeezD6Q2mMnnav6caKSYbUKlHTM8/MuQaHIenD9
1QZhaKZEHeZrq47bQG62C4ssSCrcGfXLoK+de+tBKyIgoDrPLNHmNtOb/ILZ+ckEPBbU+FSW0MFq
tUNg7G1Xs6uDDvLEtiQnUt6iaKJOu2GAteA7AbSBf9xgxwi8rLivlGtRPWrTJ9vi+9aq0ExmDwI7
kzzDbcJjoQEg6n4rgARrJC4iz4nZpwM2KyD+HPKUb4QsEgM6UObXZXiZTU83d8pr0H+ZubMuLBk6
lI7wqSy1W/a6NJeWM2uShbNowxOx7Lyd5SsOAxc3LnLvchi1F6Mz/Sbt2SawHsLlY8z5cJUWZqv2
NKBgplLmNUoHqZZRpMwzDhaMpSy4fdC9Sa0n6ONtkpfnLEIdM7jT9RnyOJtPiEEM1xG2ibftvaDh
kOOqrYS0s0adMMfPhXaR/Jd5vNjCmxXDm0V+qJXSD5jN2/WLCuS6N7K3EWHOxHUjq8MJ6LjTDe0t
05UjVfrBqhUUKvxyGGE8kZETn7CRbm6KNN53Ogk5mA7C54GaX+dc1IKXhpagn5ptih0ZtZFnH/gl
dJLJLNC5pUed1juRDnMy+MVEsI6yeEWePGlM4kroX72pYeUc3U6M24K99/TRqkq/tZHqxnYTBrDN
4hjgVECxYz1Ghc52oLaFDXJUkL0Vm9VO41Vj9cMKo91oWudRSU+6cb+AIJ5K5EuaP7kJNlEoeYX1
aNh4y623rH7pE+NpbqavPl8c+w7nkqv22COMo1oKMsKoo4ZD1R2X3ESmLtxMPJnxGkP6ZB9ZWb30
UbUR9XV1087GcahHJ5IZbwe3UlxihcSVTH0KlkJZ4X98KinoEIOH39RsLy0bAxFZ78kwvAT87Xpr
3I8rGYE5mNx3+1lRvSFavKr+btvEb6z22ND7LE1yxLMRWfHJLJJjpDFOXo//S8J9UuuTi8bv2jOB
C8Fe17s1B8AVMC60mk/XsEXc3PM6AA0eCKkX1nDQUPND5Y2LcDd8cRIY7UNIuPCyjYfLZD/G2i3a
KFy4yvDNTSxFlzR+NkEzNdZmqV+S7N5KrjM8ue6al+JYG874UHW7MNp3hM4/Kdo+Hc4i2AEMYrWy
tVO3hkttoX8YH3W2fKUAaiaJyi7SNq1QXaVrW/Yg6YmM2Jt7tPAi30qVzv3+kytkf8X1TinbDSm8
L0k9QXEpPCZ3SLrm/WhdOwSO3LgtkAPBB27DejNyvndLci5WH0E1P8QYCCCnftgzYIe63HTMZLRc
eKai+IMk0B/vFmH46+CjXNLNNBZ+wiS+HioStVAYmvogM3DAsuRC52ODNeO1uRW8McKSCXkIwYKh
Lhd80UxbsuY81lEgj7JMF7xJy6/BkhpsEm5Gkm9F9JoPYIcxRJc1Q1FiqamtiGE9xU2I4jb5Y8nI
ceoR9a6TJX2E5k2yiwdN3JO/q40W3JAJMw/Kp4G91nixWpSDrGW7YmOo4sHsJQ+f1lY3PwUbZ6j1
XaF4bfAjkxFtwsRNcC6WtRsq76Chnbb/EONw5izQGCZXC51betcll4JGQHBGmbzxlqB0zEJxzRZ/
k0kbW43vVfphEDocZUCTK856u/PCjFTJz05ENME4asM3Uk9QO1Y/huBVuY+tp1Jh2Qd7gD8sEpOt
jBBiPrviyEpXUF7ikoKF7eysuyvzz1J/K+CxA4n4kWouyzy42iHhruOnLh3sXvci8RyRuNuVwRaQ
Nq/jz2jfRYvyQvWNvaR1Wyn+NvvMt4Z6lzCklRIkzYnpN/TCVus8JaKckLYyFzrzVDeJjOeClcP8
t9CAEgeXHDksVedLoijOzC2pseIxZrA2ibZa9IeS5M5ABqzd7puJtb4c8FAm+cSKuov2ZVXtnTXa
W/JzHkt9PrBmsrdVcyf3J2t4mpMQ6QAthdputF+M/FcveA4OFhENCRpwm22CYnF1blfwDR2LezZv
PLzIXkytjVvF1yLpEScGJwBHJC8L7dxYObrRn8ueptZUvJ4l8DG7Mysi0Coj2YGD90Q/7U1thGY4
7HopurUlYL7xOnTSlwCXBCrusODUlY1u21XZYWGLWpFR+xi0dlACQ8vXOnMjFdnj0BBNH4FgoLFn
I2KjLz/ZAED9LTEJHrWGi9ySYVD9iKZdQ1MdawU9adNFihtKqWcWw9ifZQ0ocCpMF0Vdk24dvMzi
XjK1TayUR/7gEQALIxl+CgApj2vDwEj+rTN47tJ5Zwq75/01IHrBcMSHWf5SRu1yUT2Rur3B/h88
9D1SXqBVe90m5riDgBlvGzalE+vQTiprIu1TSpSLifkg6V9I9NmmpfRjSmrrWvatrBgyyYlrKdol
DuRLCaKVckMLko7SYcWZrwTUwZfn/ITwfiTBj+2veQ+vaA9RzA1XQz6aQFmxC9dv5Xa8K81+P0YX
9btE9B3l7MNk5MHTYpR3ckMFLpSbGvZHHAGnum9+SVjJQowXi7FdU2midtlU+rgNregIobFjSBxG
1TkajoLjLJRCkIwmwj9zSX009ioBnSHhbTOE7EZsgtICrK94JO7iH7EHL+5NR2mZxuaL5JacUkrT
3Yi0/ALP5R3hm+9HGHBV8rA0XDBZgZJX35tca7OKJD9+4lRmtqkAbE2fmS082CnIrBkutdWQFILR
Ku8f8Iv4jci3MqWEqnaepEOuQKSWhPLaLcD6ubRgej6aZAKWKW4dScaKyB0QgLBslH2Fd4jpJPF+
gEVZr46ra6c0J9PEl0WuUT+Q7Zi+WWOLiA880YJCwH978jMAFdVMNW0EfkgqppGVPpiZ+6HvN6aY
rhLOjeCK+90hkgVT2DTc8CO/NTh7K+70emTNWEN3w5/Vj34cfkeg1lve/KUis0Ql/JqwHOaKhYQ1
WnTvUy5hQHlqKDZjADfEIHAE9BAjmDIHvsF0bpl/puW7lyRAJJ2Ho3izFJh9hNY4rFj+aNGqe3eH
QrT7lpJMio6UJWPTPhfrJy+iqGt7cK2/FvalomRFcV68EudRQaqxwa5YiTkoM4n+HMQzJj9PDXCP
FhkfT9u8KsPgFeCxyUekNQnK7r1Ly12UKJ7RMWpNthUAQ4itTPXeLEJVygYxOgyl3VDAJiw3E5pF
TiXAoAT2Oq49fEz1dm7v4Wuc03nyAp53TWPuS3PdorZgtQgMEwNS7lfEPQVKvZPWIVwoPXNoemV6
NZR17jxu0uaODeSjjusM58WRJ+ROCXhzz16aSgTf9Zcw2LWkDgajeRRx6Osi3Ck2/q4WqAMSPXoI
eVY43rpqowGaz2FkNKVxqERxCfLQaz7JYXd6nIHrqAilHVtQ+VqUz9IoLuRac7kjK8TjfRVn/oh/
yzath4LePEhRmukMC6Pxyvu6CZmHEgvdLHtJl3jeq1vSz25bFggIb5r2Fi8UoiatCGsOI2+pJXYL
cWTI8MxGr9eQJUvKMHHjDoj6x6orDo0efAmNT3E5VbsYip6Uqm+ipVRSC2PbosHksuyTDQy7Pt3W
7KNMM1VRkaNmLTs5lh1BreSMRKO0iQCQyxMv6MLRL9ZMq2pB1oC2G1szKwHqXgoRc6xoQ1Q6cR5F
Z1GJp2gIwXcc9JucpoyklScps93aXHC/VN61tglUI8nI6haC3b5TDGywxkFJqa9BsjI93Vl70aSf
CiFlwsFoF+x7zoQCMemuvwF0qaxeKNGl4/4MZmhi+PAb8QgocEeoHHp+fF+F2s7sE8ck4MlwybrZ
12zaAIN1BD66jqSnQXWNKNlrae41eOO08Kbq70tBCCdRlD3/zAeceZ+VfROJtKvYBwyKiMn+3SI/
hNWDmD7GAlFI8xNoTL2WeDPPLLv0u0Ft70mr+DFzhBRuBkrZbuJDUnyUEeFkg36L8vEYSbpD+Qgv
UMJdXW1na0EPgwCuJ6d5aAFgjG8A4x1lJAtYwgOtGzuJQYlCJWjaW0k6gwykHcAowmFWLd391FO7
sMJPxrKO0qOcxnhw7DGEUGjZP6MZvTVI6yWZyjgk+nPD4dfPA33C9L6w4Vy3n2UeUkqxE82AOlWb
u3U9WL/JEjtFrSJcci1X/k3wSn6RG/HRzO8wh/JuCAeywuZrv7AlVhJ0PKluC8UmauXjame0Kmdc
6T3y14Be21SHZck+2mlJnCoAGgqiC7274abZaFRqpZKfhlQAAl107QVx92rofXxMIzncLgPNqzHJ
z6OtfbM8d+qi6G1ow/LFCieCCc3nwq7hg0t6vZMjGC151zC9NuZt0MxoowU8RYxU4YMu2SY0Vgpf
PsTUCE7ZSNVNHpmMsseumqNbYAcd1E5/70cNaJSWD2eFFztf2sbLjB74G7NiVIXsrbCyjVkmV5sY
zA0mdMb0HHNLBYysWFDvJsZSW4waWcZpEJA9NLHWSIvVfVu9FFA0WvZDEGNNsm1MrEnB2y/XPstU
jg5JTzA8ycMwe2Pzl2vY2OlKiHMjovNhAc2UV221YE99WZpwm2bVS8TnNyXf1tFn2RdYEexEBSLJ
4maU+rKyHLrgWTopEfKf9m2LO8CiDKxfw+x+KiFX4lha7RcirYhdmP11CbNmdpqvFToeHv6DOCE1
V2Z1jfvSDnfCHBh8y66kQRYRAu8ZOcHBSzdNG4Dee5l6tiIlWeYdg/LHJJ9pvHpUwvkWDFBdoZBn
j5qFKUWM8nMe0yzmz7PGZdMkyV09dZXHKkW07cyvoeMIMyZtfIG2x045yhoShO2NUoGtJbqOoqI3
JGNyWk+EsjtAUdqlNnudA1lADDTJ7ZGiJMU4zLC3HBlylSkRHAlM8yBlvDOpALBITUP9bpEf8aCq
lJfM1I2s2YTqjVwUp1Z67I1o4xPOR4ErSYEjlDQHpZ4+EwSp3Vg26GnTMLFYk0qPCiTTUimcJa5M
5hipTLNXqL5usFGGd6GKiscJ58sc3sWMbtUwAg32taC55YnMvB+3MzlqCvcfGctUbLNv1fiRp/Na
WCEWuppysIkQgQXmNANTwTH2Agohk3NBHbi+WYsydW4ylm0RY5mOe8rwm9GHNuy6DtqTGnYgEbmZ
geAtDy1alx1+1vgcLF6tRP+QcgJhGPNkJf4I2bM0L40sqoJvthcxzFAbhroLJskZQstZzexlCjdS
mnYtsej6e150G0jdkMS/4JhxnODLsZ+UBIe9wYYiQDoNaHrIxV+hs+8ghNDPb5Nxg/TpTvUWAudG
UWm+48rLRnQy5nwSgrmlvRb6R6Ixe+ruuGCb6jGvXixEo4GUgtXHupSHMtAY392X0QQMnFmPRS4E
q4w6bpd4oJEkHKPeqYIfR25PsXni3K4Y2uVqQtLn+yjPKI0vJaKtmsqIkNhXgkdDbpjYgGpH2uVy
bA1Ug4V2CYhkoWVOzrMGnsCLi6OofmkhJIqDeOZ0HzEdKE5jXEyuC9VM903ERH9xVum5aA8VNhyC
76A0jW52Q3Ga6YG7kxwfkTD04GKg1cuQjAEvbifg+HT6pv4+KA+V2TpTojvRvDEYbZeLH7FcWpNB
bSV74iJ9injXtqpt3tquxO2oIT1H38iibt6d8Dtw4DcQsI9p/B0lJSJdj/GFSfI7i7yeXl6C+m4d
IEkMOLAf1/VHmbN4wPQiZ+QmZ77at64iDcy9sCOQMznx1Ij+FKCcGjC6zFcbCbePXyuemknn9/Cq
lJify3rTDzFhtqid6JjmTBXxsiBK68pd1SbHUoVEOsQr1oPR3mvS7us8dbuAJC6GEWtTcgyHHxFc
q2vA3HbgshvFeZKpIxkhzex1s1KhH4mFdTp69Gp5kDq821EGkOZoBo9QHh2T875I8cllj3kyEFEb
YQe9zaOvNV9LjY1eXOvou44PLSYnfEbpeJ7tnwAirRJWDtxbpkm+xQ2rjrrDnAKY35s57wzMkwVG
4x+7JSt99bjxIW7ozCW9g630a2ScLgsi56S7BLPJEY3hSJIHPwUtfF0cEq112BCVpy17tW4ftTDa
/Cg4xslT0U0OJAyHAIK4+sUJ6hQWbdOuBO/HrYQQpRiVE2STC6GBqW2J5BYF20XHoaxJ+4mjpJfv
pdo3Jdw0yhqI7bSAcDGmNa9KaBzH7Cukmu07OP3l8zQeZWLe5q0ct/761lmYskPtcOSaCJnqY2IT
hAC2aZXjyHQvXHK4HPx9c7HJxWuT/nLROkIfWI0X1LAl7QnvhqR18prSTnGrfK+mj4vx0w67MHvX
MXzW30RoeaXt4j81cs2Tgie1wkii1428M2HCu+ZSzBvkgjaeqqtVPpizDAe5pStp6uFrBhvilUIx
9pACs71pwbgomdXWZkGzRSe00YMsYjUmkVjvx2cjdeV9yqAPkeUHjMKbsUhYmOcYknqvBzdbv4w0
SaYSa8+s03vViNYu6nByx3r+jvTcem4HOqkgrF/hjhhsMJQMBHpwUiNT89JCQTbz7TRBwRsS/anv
3kWRmKyritwbJ6QpS7qvjSJ80LIvwuMzBmgcVZLWsalkCJPKcfjNq/nFyLg9sYfxCt4TesjTadza
oAGO0Bsb0l/eFAarn3kdEXZAp6AxzqKxrNDceg58KZIVPxJjuAGC2Y+4Zi5APy5z/yTzsdf4H1HN
mEnIvRLzYcA+AcW9Z1yBcCuYSFusRMmfUyrvCpgN6am3Z+yeDJisX2uN2rnOZfo4s0RkFMuhITCu
Q9MExruMv525a8bHWjpZ2bcmJfcxTy+eaJNi/jkdsboaLD71fq8ixGGlIdvdM/vOMbSHFiNJyJpS
lNX4jc/F9GwP2p1tv0vs7UjD32BxvRzVbERH1lhuHE+Nxk8T5Yd0wn6Cj3u8lvJQeIJGtovlt6wR
d0vO/Lxr6JmXgG1hva6wxpYc8y3+t9ZwDUNxMslSvpFb2czvCUYc3CSIlmsdt4D5KHlyk2CexMij
TQgq5JhNJIlz8790ktdm9XjRe3XNVePFgUu5S1LJ3lIph+wtnYgxuIsHzjt8RFx+ysjEKjVuWUfp
Zda6V0qw70RVTXubZBP83/QroiZ/ZxkTlmtk85pJySlgzAmgsb7js6A4Aq0RqtzsZmM7bdi9ewZA
UJ5F30T+kFpwpJbsZKk90gWj8YdAu2OA9QA60WQvrh09dXVsLbDxqIsAREqdcWlytPKcTWM3jg18
hQelEJM3jhFxtlSz7TRX52zBfo49ehfV6acNoXEtiJUtNd3eNtuFV8qD5/kY4RW20ksTElGh05X5
idQxYcrflRmwVZt8zro8Ib/Crmz1ZdumNePsNPtBwln9ONgy+dgyUOF/iGeDJR/lGaDnyHvoyg8X
U+1ZE4I/4PyA+71pMM8YPQa+WCoPOWNPp+bppOme4cslyjaITEYzgAKYVu4qgmqduI4s127MwmVF
lYjWBJRWMcCYaJCT180vqavW7oRKMZQnmIjpGhuYkosRR9mNRYwdfgnqCIyfS401ocy5+qHgvMES
37MZeAg1br4wGq7zZKgn08h4IitfChN71xc5PvoUTBPKRmHikSaLhnG9MSgxdoc1ygQSfXz8+7VW
yxpyRHqbp5Tp4PqQZlJLt75++ffNv4dMN+dDIkYQIH9f/n2zqyVGKSob0rDpDjQfo+7+fTljtymc
UGGF0SiTxqVhp5IpmWm2ciEf+vVhMoPln4e/7/37y79/+/++9/dvu27833+sKpYI2vGhVHkLusbK
aZiHADOL0iaJJ0noGqbaXW3g2dshpuBzKgAYR+gsyX++lHMTb7ctN92eCBOX3OnqiPOwPP7zLxSO
V5ltBSubD1IFvtbRZWJ9/3kYksBJxgFvsGBNp5kNc0VtmtRd//3qn1/GerVXceRBts2hMf/3QVWV
1BVWKNFbakReYrlCmNWPTNSWLdbooJi7o5AI6vl70BNmfer68P++F9RStpfyAS09MblqO/P49xV9
PDJUOqNJoGdo9DXO3BWq2FAilNsm6d/Y9VbA1ERdd+pJ88L7GBSbUlTJDgH0GvW6drSmNG4oX2Od
2StxAlKi/p9fR1O4HKOXf3/D35/6+619wackUIzCX0i2PKHh/uehX6rm+EPKo6MSfHT8exhtlU7o
31+rPAfMR3uEA439he0UyB+daMRR1wvWaiyzxtCa6bdlsF6qrsPPQF8itHupyJW7IEL/kJLmblBN
/y/ZSVMJsGBs+y7YC8IlhkMdY4u1HTsaEL2ZsnNImPy5F/aBfBccyuzo+CNJejRDSXQyEvGBQUff
tJrcOixYILSiYB7/HljwbFGBJKwPPbyJKQbx60oSB2hf2J0vuYHZqMdwaT/TNOxwR2OWwSvRBiRU
VyR5hIFWM4RLoT0x4EKwoo7/g2Y1IPgiFEYnidnxk6vh2PQYY2pJflgGQ97l5rLPixFbQTuVe8Ok
RrMxmlbGzCZyihynRO2mLNStboC/y+Sa9KQwMxkd9xeASeU+Hh+NlU4Y4vcuBroKsejRVgg6Nrzm
wd60Y4y+ibQdmC/74Do3ijR5pYrDWiOjGw8HvVUniUuYst0ny/LoLJEUHQRdL6m7DBesudt0tbzO
MuIHUBIry6XLTmVYU43l7bU8L2YnUbSPkR/rqPSxgqfRgsDxB+YnDuPvrwYByfLDip0oKnYRxnh5
LGbWBueAyRT5dY+GxDoL1pS/38iOPwgqms19IXC7kDRNSFaG1jrYKDozS0lEnqv+UMc1Q76y20xa
gNmlsROXuLHoHlLwWs3nb42c9L7Sr4nrOSVookrGLge7fy0kilOzXvIt+z/L1Ta7kC3bAYm+W95k
exnvDTYhTTxtqSD2SKwIxCX5LbMQW7WipNeyks/DUqkvvBbCL/PKdCPYBgijVbilpO09YYAgHrL0
MS2nFivn6jUNwt9CnsFEYBUO8j3iEPp/Wrbkc84SBuzpWc/JAvqLTY3ZjzGrormGXfoA4cF6IL/W
qWLJZJbQmw+dUIetQDiqeLKjSRj3ml0b9ybOW3pDNd/8+706WVVpoeOk6qf+0kN9QcjtrsPC/J69
93KbII1c/x7aPKqxIKQPQpUXds7M6GIs4hSIdWu0pGNtC54m0gzkbf6XURKr6UYhut6JCe895iQz
HZHI822pthPDeBQbk4uwi05ZZYQnKmxZPQ+poTGYju21S0VSE3O41W2zOuOcqc51SBVRVpXtg+JH
VaHQ3rTdJGAnE430h9qBot9sjVVSa5u6PAdBjZvX7DHE6KyvhIjlMP766UTBDxspyc5dDUfsLyZi
GTB/KL21BhpDQXKNPvxUV1JTaPfKkbVJFlEnwXy2kM5Dp7QnicXwPzDXH6KrF73MmLBHmrHOBlfK
MSNk7xopTE0DzH67Fou6zULhfZpFIMcbhb3c9b9V5+RH65p27eoByajQmnshdea10NlOkmRv7DV5
/w8Umt6JSarJx+VJby1MqW3ACg8FoJH05vUvHSI1gxdoOCaTKcY9/B2y1cUukBjpGNcJq0K9JVBS
yalJ+ljBVsyYt07uJiJvjkP70DYZOlFuW3chm69HmfyLYzrBo2KlNoAFKg93WVkPd5MS3hsh+9y8
1JqXzyDI1LS2fEFF6FnKoHgSzp2dRbo5K4rGfajaz1U329x9tHV/oRjtOA6+Zu3lgbMZL/q4Z0by
oPYsmsImO5d2J3bTOJIOVScZ/qL5ccCKf8p0xI+kV/1oyZcP0FmPo2AJPEhksKNxnjzaDQs2SCa8
7OkTtVLuB1QReyGnKzcIJ0otkdrFAPVaMEI1w0fLjsWaddCwkprr277GPfd3SAU6onleJVgZIvFg
1K2266yRFhjbX88u4UqKbYhZqXNe7X4iZkXX4nSfyaYfKDiHdBKAt9pfXApRXaSlRumCHMwMjKxj
7ZBiSFCS+J/3l8kWjyTG/oDyiANznKJzJ60wuJI/EuMD/Ev8GJdEvqg6ts1iuMkBM2C5Y+hv1Oal
jmaJWGfeUHaKHEbEwUR+XhjvKM/34wCQmeur9evKNF5jvPSrcaratRxcl0ZRpG1hlTiHRwVUZBSF
F+MWlop0CTmsNkoMPlOpan65fo8ke2ybgtUHO0AuVgyuz0FVzbtufYh0gl2ieJH/+UTPg3a2SrHA
VMRET8bM3wduIVhlAzAKX+7QsQgitadKorAL/3LSGAzHdGWivShjruzI82OSl8bsA8nDc5Ck4kID
Iy4ACqgGihzJoja2RqbFd13QxfhL4+Sfr9pOR8ntMUMi+/vhH0xLh6gFQil9UecWNqEpVM/SDbFP
QQWEUSPcqZPZAhxYUp+m4fUPnTfGmNksVLRUBQnC9ky8TljSu6kbai+srK1K6DeCqz5du9n6bSMz
2RoWJFhQFsDdg81czT92tAb6tuomCMjbMVQAkPEC/i0nlcaXpXhT40XeMQK7qow5cRHKbLcHOS7q
MGAAOrJiP5UsSwENW7lrSJRG/5pABDKL6FcWNQ6fKlafhtziQkHRndmD07sg2bGvnYBYxqzcpjrL
Wlz9doshIcCeuzW1YTPn42US8OOLdo95l0Jn1q+sRD3UPaDFKHBHRSgbIdP1VZ39sMThYwbTYdqO
WKXJiHvX9Ny+6YqBFanJEresfTvGp9mrDZ7GPAoOBgD+aGYHrdBiAObdclmaZjOkaopYVqVONvwP
c+e15LqSXulX0QughYRJALck6IplWN7cIMrsgk/YhHt6fTia1nQrFDO6Uuimo/vs3qdYJJFm/Wt9
y70vq/q4+IqbH96t0TlSidhwhJ2rfckIi3J6LhiT8VpOPeUxBZXXq5mk8QnqUJy+kWN0p3inPXs1
iwzXFH9YYZpRAJ35/p1Tcyc3/RRu6zAToLub7ZwdrjFP5ZSzDrcXxGDAJj05dOAC0NqZktGhCXmc
Y0b+DX4mPgP9T7ew9xmVlS9ALxDhCvjV8YP0lYk3GIhj3safVlZADG7wEUgVnYPBso6Gv247y9cQ
ZyfTRJE0jaW51vb4KmLcZ7VYbkQzfvget62+61mMHPzrvsZ3a9b1JuudBkg0o0EHy20+EX7LXPdB
pTJgxEQbVul5NxTpDTtBB+HVXDneOlFCbMivg8B/NKw4DKblj5UivaM1YPZKNH2lRpXujeJ1lpBK
MCu0W9MEVR3P9tkkfNCxRt7b1XjbOV13HTviNlZB+zIWA9YNmsJ3c30f+Iu3Yb1z7+IeOW9RFSo8
zrGrAqMpu3WPN60cNlEKHECm1r6DCoDOmJwSp9V7xhyrm1YmoXaD98QC2zLn7XXgJs1thIKOMcPa
KaERXMCU+3F732aF8W526cHy+0dKCe7qtm1C8O1XBqE/ktjWEpqBy8sdM4rhl/ZIutw4aXO8UsKE
fFKClRjd5WkqRvXokWW85tT2oikx/+v499ehLxJ9fgXw8Mu3a+wno+QAW1H34nKvUY190GvQwPTA
Kc5iTnEL4El3U40jtWLb8zMGWGV1M2EbZEzVbzNz3lly0HvGrd12Kb7MvnmRCeCBiEplxQV1Nw33
UdYNFz+wd6lFR70uppnPJyBUwy10MCW8l3n+NJMIvoo5fWERIPcvYYIPddSC8GpWsZp0Wg1gaOR1
46vVnOCJ2PgwXo/d/C3mtgdpVD7whmt0faZVTjD6u44PtnUyfOHECA9O5315lUOD+vSz+C4WrPmq
tyksJ7j9LqhXCPOqdm9M7RJHn886G997ZcQhZecYzGbrME8V77flEIwd2z8GLIZwzox063eYHpP7
BXLlJsWJSl6kGcIC0QoMz/A4eZRRGxppOdMXgsI0/4ryLZmtX+F49qbIajssLcSt0sR4T7OKHSmc
+QuzOY272GfFDYNe4CPn63eGAmIzYu7t7LXjErHrs6YJFcr7TzBfVFd8V1Zx1B55LiX4UI3Szbal
S7Fbm61Q17I1tljI96bVmuHi12CfERMTeER0xaqtJ/MPy5uLvZO9BwxVD6PusATo5iagRmYViPEg
aC7/nfFU5yNDuqx4065+SaqYXhvUWse1HrtFMF/udqilZlX0b2Zr/REg+a97wt6BlfAGcvCEK1L4
G7cuDm5j6/MMOEEL0CBOtEvyArJb4+7dIYOBjjul99T9otV74jJEH1wMhUDyKFxDkydHyQIIfWOb
gk+j7/zB4ljaVr+xZ0QHlTXOxhRgBoL4j52Xb+kMiILid0g0c3lMtBPv6gAqz+zHv85oTdshJwbv
GOIPRSbIzOP0KTzjWY00f1eKec3MSUZaybXdAnEKRodKFzLOVF38ON2bI8cJa3nz1VAwgyeDHdwQ
7ccccdQRndxJXeEKw1dU25yIh8HEnYEIFhXdVlr+dc+IuJoTtcPiTRaZjo9JDLeqBLnUbKonQ3JD
1ybzF9W9ceEhqjOzf3r2A4iNKLx3VfbZFg1J37hA4WeBj+T4Fidr6FB7f+Jqsg9xgdKUkT4zuUXC
AxEPIv3OY/nUe/LgDAvcOYZKTVfaKAsMCUXDMIXuag84bi8H4woO9LMBCpkkdMYJpvp0dYIzv8L2
Nvnu3RotEhGkPWcyNypq7zPLRarLmkOadiwuPiprsKIjOjWvNVvmvq0J0tNzyOtKnZNXE7fxC9wH
U2K/OAvCmHQhasrvNi+9q2Ad+y41c1mu+z4wgwIIoNM1Lxmn0R00jEOl4nM0TWGbR+GYsjKkNk5C
gDPAd7ndMQB2a7vYc6ZiziyRc72ZGJ5FRn+tFgIi3ISYRx+zyTvHGAcHn2ZmDl9ob0NwjepMsHc2
97kxP9cNIXnqINlvRn6gLxd4D3OGLYV7SxG1387q5rQ+ezGUhBq9j5yKOs9TO3dqPHRaxIyal1ZG
6ds09E8zWyfgF3n0E7PZwdk9VCxbsuReRCIfeE26oR39kkvvpsISq7j0mxntYhB//IrPOlPc2so6
/oEDX5MAqIlumNcNKQDwHMVVClaPeah3jMQDXBp6hCN2tA4XlYNgUKvHsV1hnWqrBaRSkfzEyfRd
ojptnBRrO7fPrVJYzlnm8LCK5jPosJyJurhfyvlKmeYhUyp9SvGMjlzCeCebbarGYmuD/N/AJCWu
Vw4vPZi8U4K6xGPMcNYs8XDAFkt28wzuBHzKmVJje5s3GSXoxbOjWkq/ig/TfBj7+pHGazAJduts
fQ191JLrG4MzsZ3nq6Fi/Yki52g2ybCnILBiStDeO1ny7ueBuXHZpDZdp8AVj+WuTD9n0Lk72wbO
4s7TvZmSWLAiKkoMQGucR9uDlxV0GTNMWLFrbWc2+37iTWo852BO/c404SxR0/un8vJH0N7Elsr+
YOoh5+YaFLT9OEQB5UNd4x7xs+5PGlG2taYJiYzhUazRCjPipuB9JTa5+5FHIFIt2Yy8+S6yWe5b
R0OHiB6ZspANo7IOXTzUmklKMzY3SE73tOgmx3Z9/wZvZZRPXESTILsyA+KsQj4lvnud95RCcdX4
bSh1DaUYYKao73xN/dmO12wnAsQb03ZeLauHRT6rBKKD9aP74oJ1rkdYhG03J/FtbiPsVUt2Z9dm
SeuAu6ch7ZUXuTAhzN6KOSlBJuG5melAAeyHXuYLVEMegMNSi9BrCbCS+j17AXNQ2Fxjm+L+pG4P
+IEMuUVv6/WEB8SnwcECeyoVs6C92b6dJWQv2+HsUHn4cKrKRBvBklAbtCE6I17PnOwpFJHXIain
HaMDvshtQ/FhVZ+K2m7P1F/y9V4Oiyqua75Ovi3HYz7p64BFysIQ5yjvTUT6zNJ81nHwO9N0dwSJ
iMsNetRsOY8obYAOE5udO/9YFt0e4rK/LVrvNfcq0C3qkFVfsVHf8Kx+NH8hetAmFSkbAk20Xru1
efZj66bI9PUcjxcVWc0u4bzHZNPluEiYh9+c7LHHEMXFQUVaRoP8aaCBdTSRLHTRboKa3RWAwgcx
OOSRQag7w5bfY1d/UvUHA7ae97bCQF05d14Wj1dleapcnxBM+zozXuUDlJ+Zx0duLU4XTtrczgbn
6y2tJ4ozQWFTRtNullEcqB+auQR28ZbfHEFETiSdnOFp6epnPD5lSMEwiVvRmJtgoTmiY1fnYPaB
9wxoR+wAPUA2Ovv9tGx4A55wqQdlFlxKevOqkRTbCBA2zC3vAcMwRhKcFhsjnV8Dos4uC31B/61l
v8iY319wNI4MBnOLBjiY84RzT5lxMRvYrbBgME57mDub1IRhgGapzR/v2l1aVuBCqzDLPR4gODrh
Ujg0uVjFazsxjIcHs6MC6VlxV6yzpD7mRRNsRsArXpEi5NqEzvLuvBjW10JgrHfijslzTqJmpZ0v
TsxCvZ56H0oKJYBJUqdqWA1mbCXFNpsorZZ+VuwAsSS47nJuR8AQZwd2GNiw4zIGDyIhUSANb9mO
nZvww1B0q76DYdbgFO0wxrWo1jna6daS/OVuCGjrigC2GFzpdGaBAvFfS3E/ehFnRBAkGzPI8e62
r/5K8bGG6KXr9IdusBjIHvWVKtXc7o+isB87KqfvdZGTdxL87bkvMcc702HqqLVyN1khrds2zc9R
NOEy7uckZA5zV8ci2k6jiZmkLb7FaLOa+vFu9ItX9gy+yHEgMGZOfBlbeUaibHZwpO+sRt/Y3Yub
2wKy3hAG2Ygv3i/38ZB+EPVaQdfVQ4TgsIsy70avbl9apFv6tuPHvgKTFBQ2Vs8IVXzuzOsOgGKE
CeYQxBbetFJ8ZAsjeduzTuXAYq5rceIhZFnJLAo85Q9I34hdIAaa6LNY9118iFOQlTWKVeETXo5k
S8IsMniH3YGEg9vWHNTYq/2leGBuRwwoIBplFNWTriJuBDZ65FJDu7Lj7xJZkDMlpBPmH0/NZN1V
NnK1SVDZWXKxX9DRUflqanHQiM2sn0k0De2BFZbCK0qyaKyDSkmInyYWQeod0n+nypsuYPIp6Rm5
yybOVm6HCdtPa/eYoVAVMTt70mrCBUCjREryZ7aTPe055jFqkOU1E9XF0Z9ZlQOrum9Ix205uxCy
tkkwxlZ2LtNpz90vD8f4U5kRptcqoZEI+bVawNhVI2gH+gdCKsX6g4JTTGyZ8cdUwqiIln1bxi8F
bgWqafH8K31fsklT+1mXeODgjTFgP5e02O66AQ+qSApq2rm1YUjFpkSsG1Cjt9BOLwigRB4cRlOq
S58bP2ZZG+RGvGkb+/X9YlTX/Sg+NDLatorSeZMF4vLX/4IUWIX0+NF6yUwh9BilbLp0LKiClzRn
mP3G9zBudTNhx7iIWdIlb3Q07i0JmacuGInTx/3bdyMIWrh2HY76Jk1+QU9idbP8ZSU/HvHbDM/a
qq843KmjDDD8ZC7xNqvG05Skjt6bEuesqS50lruMx/GrzVm2X4hjbi0PKuAg/FO8blepySenYzJS
dH7sq6G/FelwhSfyNBiUmafz9NtwM+VcYG89y2PPpOMapR13du1N5zknMub2YxDa0GkxRWIJStmY
1q8H7JYarM3K2ak47kGP/kh1P+0N6ACtM4ltnw+/6aJeh8ihl8/Y9dwQeEzHJdTE4WqLcz1MbLFz
CsweGWaeILphVETvq5+uHm0SECyLQ//HNOOXEuLTdbeoj4JWV85N/b0/yfwsW3Ud+Q1WO4iDad6W
dF50r1SXjVs3SSAIGZvIRkrl/IJDp7WXgyN5N7LSeOWoOV8rP2eosXAL9RMa7zMeucqez8UoswuH
yqlAHZ6nSHAaU9OhHsojx+iz0UN8MBbT3C6yp5fVeLUx95EOdY+9SI6UTL52MGJ49kEyLel0yFL+
xa69hJntkbtVOqTWjwhQ6eRbO+BrlvRlvENj4StSXg2mhzSTuKHUcDrcmd9FAkhoNdDBiDRW6Y0O
Xr4Za3xj07uymN81z2ViGgnLLr+HqdrHqG/Y4VTFFQmDX1IvycUsSKYsRMRjjE7s8jTE1EQHyrH1
2eam/WLEoMUpAFuW6Xdm4rmZdOfvJfOHsymMS5G5Ky5/AJKTvY5Bau/z1E4BP5Afb2JoQeQ7mg4W
eutwxm6gBTJcwzk2pAdN3KMjGROmDh70IEmm61rw5efPHpIR5xEsjhzWLS99xDapOFZRX8p9bV0w
cOvkdcnfzwgbNvGFK2F6dGTzJCthMxNLDs7E0qxn77Yo40tZYGhxGPeB8eCq2oDZ0nFWoJBUp7b5
qLMPs+ldOJ5TGCyBj73A+por98uJ+D06BdFlTFZiopvTaiw+Jjd/6JRLvlPp51aSKF8UlNgaiAX+
IVZuFJG8wD4XBJ++H+EytG5lnn/jv3+hJ35PudnHzN1iO1n+3RhVEEUmkqGzUjxyJu6FrhmvQLiT
hR4wZCn9VOh6m1U9g0LM6vu5W/Tz5HTgnKv5RGbmBss+hn5d9TsK7uS2V9h7UZ43uYjYScAN7q0I
dgnf+20Wy62LaX700NjTmFh9R1OdvV6uBkILu2KJcazr4VAwGtzaXVZyBW5Xc9L6//DJWObxgxhM
tlacoN4q2frtmXHVtCE4yKqeY5u0emhPvfit2xSfaxF9lGlyvTRkDABwfhNXwFgKv9XU78wgQmwK
0I4pGdiNufyai+kRQw/ZSCo6Oyyt1CYWzPFDz7gPjKvORiItIsReVSg811VdbWUqQN8VsPK6YTiV
UeSeY87pik6Gq4QFBWdWT2oAK/ZScl8WrdrOMdwHt4MNyWQmSNV7aSKaDnNvsAQNV8voc9g33HFn
HdKRCpWoyf1jgyHfzFR2CMzsA724hgQBx7Z3hx+vBqshCfWZY1ceoIBT2QhBY6IxAdoPZvuGSBF2
cn4llHz8701a/XpFFMDwjpaDN+YvDSbksWzZqBXgJPw4u5ROyaAHKjT69LTJ/pJXRAYXl8mgrBBZ
DKRrWZNstPjgDQqIR+HDcMMSxwdmmXwkuaQzZMm5YOA+/EyJi3AHvRSJh+bUOnemsl6HFjNn01i8
FV7QbrBaxyjIy67thCQvpSosroQOZpyVnLtExQky36bo0hsZuRz1aoKEg4s+FJEWThJcY1aMScbw
11h8In6KonpuYIkpy8jO2gItQNKHT6HscIhMZ4mbceM403uhcnIwTv4mnaY9OR0NuynJSoObsO52
lQkLp+3r4UjryW00e8eqbZ+EhSTN6BCAQnyjue4SMlI/dRtPALH8d7sMPqvcBW1b35l+9kSDK0wc
o1EglIotZ8hDZ4PeGqF1MFZiKu+yrfL882iYpIgIVzLwHPeDbEkP0RmFjzPDwIAaZGKHqXOD4C7A
Xt8DiQgK+eT05JeH0eDUxxU7YEpMUG1gvWttuAnT3SIrd+V/3xs5Sawcp7BwnJe2b3w+VI+ix+LL
iP4UucRt5AkCBKiUQAJJ/7amB8JxILGS4MmKh2rtGvlN5fDdDxgOk3rSW6+q90wUcUUHNLzke8rG
PpgAfsYmRZUNoigeNXYKbLEx8RiaM6GuN19Gqq8MuwpO+HnuZNzW57nn2Kbs4d4YiPH1BjJt/AcT
yDmboMwFcfpFhOllsVKDHJKBnd2jmNbkpjk3p5KVA23VwZrLlKUlFbIdpgIy1vASvA+j80dKi31p
8DldIYgUk/yMOMJvB/w9+QKKl3SFjX8xOuQ0X21rxWhoxDZN7GvaO1SVMOAf0Kg8irUTmr9YlZ7L
ciWwnwoegmggaL7Y8Q2enj0fhHvAfEDkjnrs0Cbx8As1A26hnpgxlvZjFjFIKpH2qQqsYa74ZEnb
j6kgLz+6pggFZBbJr9CJiuxjBswtcMCcub8qmO2wj8TW7fS54Pp4WOboSfu+OPf6OME7vOqseg8K
Kjm5/fQdtzJjqBZ4CC9qG3jJ8IirHpfYmF8XrMxzkLWHZhR3uQ6I4NW4M1u8uVuZj1cG6LK+f9Rt
37GcxKHjuAFjki0U8E2GgQgnywUt6UQpBCC9BvK3Nrs1HwqzLi3G56AlO9gb40uB+gOPLbhzpHmf
O3B32sj/YlVGC7YXjDEzm1dnaAxL8WSEUR32HV+bJYIyUCMjcXQkQHcHIHX+tOHqh5luWAk6uPaK
ut8tc/v+yLEDXcByktAO1Jeq+RckxUvDvJSBJr2GadputdGDzImaI/TEHHR5ToUVIc8cLcxOG4wT
Q/OnRyQeR/FnNOCqKVZRfgXm1h37STfjuLHWFqNpgTZBxEQuXMrcVO6aFkm+JSo5MkVfxT3RAOOb
UKyqad77BZjMbuBIAVt9x5TuuvZZYbW8MfgdN3YbEJmLp4Nb0o47lpMbWpy00gHjvEp78Huj+VHK
CVg/CAwH05hC2RnRUwDANX64lgm2CzidigvGTmW01s4sWgudh4L4DeQHNDcfq0XVg/gal/J1WQ5Z
Xv3pR+/Kivlp1DIdZlBW/CDk19hh8Ef171rblDJxPtFRfhYp4a8Cc3YQm/JkxvO9muCNCEw7Gw9w
aWWqV84eJu2AJJBwdJRY7fthSZjN+4wUXabv3XOfNo8tdiLgFYCc+hmFTNuP3K8O2hZA4Jty5Uf8
VQ+DqGK7O4PbD7IGSagJ0xWMletoWZ5YabpNPtMdQM/itkslpY7lejHOSSJYsthTNsSwvHVPA4fw
rRP58Gvh4Gwcq7ovxrM3g9WW6Z2ZEeYYlrcqeZ8M6+QMuOQsk1uyUpqnz7FvUlRTDlgg/BVxFpfq
BcNmBDOlTN+Z0+8DZj08N7m/W78cNVkZJlklToppukmqd5MdcuswcWLfb94s1J1akhOssvklLXS/
nTQry0iV3Yjql4DSz6YfXsV1kXp3awh4nLprINzPTR/Ddmp3eRoMx0UZJEHRtAsHYPMSj+9eG8wb
LG+z8shlIdbWkVeBtTUvbXA3JAHQoLR7SXy4osGjSsavHLr+vn5bMk4rdQ+Q16vlrVUkbxw6621l
URWknTdWUIEncrwsvXExQIdidkF2bm55CM/e5B6xsGuMgJKQTcBkflTZTy1IO+OziFcZwWimfSK4
ai82liMRoCNZFvRUD5CfMO1PRmahkaRMRFN1tFc2a/41obkeOlVxzhpJwA0JiqkKVolpPKa6sYFr
Hbg0QcmypH9oXBecbw+ieLHUEsp10tgbL6KoA9IzKEFxVyUno34uigk0OdReiyMThygoIzZDGaY4
tC/BeM4WVhLTc9AARX8WzBfngeyUPcbFdm6m6yAuHuLS/S2Xc00mJeBLnqJMbtsk8IEBQVaXIwpt
grzDCZtsXyO7Y1EG153o9Zlo6XpRB7iIin/2fefVXHjEc9VQ8Sq/DQeUX+A2t6MQJDRi/ZTQQ3Ws
B/WCAZ5oU8Qas6C2btoyCk2JZuIhRzIAGJlBeUxpRtjU8NE+nZz5Ev6DLz/m2OT6dGYjHYXJOGSw
C1DkXYGqzzErD7UH15YPu20uDCUwEvjOTynFtT8F/h6Nh4xFS+K5A7qQ0Ca7NO6njMkmEsG1CLBy
WWIINeeIEjZRqFQBR5qaHOS/X7D2LvxzgyV7Mx4NY/6T2O1rltAUWScPE80htRWtjXQXnuwBbxUK
aeIDb0tcZHDig36kQwY6A8ZVnjxhHWO6s7ceYokCah6npdwUKjIO1JX4sE/tcCqHi51bzcXQ5Byd
pD2VzDhl2elDEQ+3ounTXVNxER7H6OS79ffEiMCYGVlliYcpWBN6LIa7imAWl/cJfIAyQs4v/KYi
FyfTQe+BTHPi9BhaAYqz11nfuOkkbxLrARUGu25hmg5M0QgrlX0nk3GvquIxc4bXJcI2gCb8XQVW
tes5mNW9e8R38Z21QX7Cyr4ryNpZdtuHhIm6YyDlzpqAeFF1TiuQB29GXbtgVMnQRT5WSJLrgpgj
1Px5U/akV7oG0DRNtiWDrJvYXIwr7RjPmHK+EmiVu3gc3uZ0YgaQPJuAb7e6JJ0hHpcZocDF5LHQ
MMrpEUlgRG5bJg+JryiA/WGfzev8Nco5oreYa2lfEu9WSzunqT7Y3z3vR03ts91yVDciKkuy7lIb
+qrPuYBUk/rIfHiLpXj3pyznkWTAn7eJvWvc9GGwXyuzOC5Nml9jyt/qaCeIQG9zAl19BzrfGD8H
W7yrtr+jY/OlExwkh9S+wmoNKbQKJyKo3Ns/iUw/iha3TzdYYETdbGdXeGYFswRPai6SwrxlTDCE
FprLLuWNNbVTYaxQdP2C7p3Uy9y79ZU38l/Qhq6EHO/SBv+3juHiL250obQMoQygElE+CJliyh+1
6TNLRdqc+ucoQDqVHt7joMjfmoruiqxuOIjtA3J/Cfnveq9b2DjEW0iWzStTAjLwUKTXMsXBTgaI
BbKdoELAIdm7d74amLSvoQyrsYBNOtVb4CB8zPNr7ILitKrkDBBG8fOcZmfpi/RoONIMEVxi1mEW
AYrxheAmP8fEcvW6gyJ+UVKHldbaBbN8oTUFbm6KaFS+YXls9oPJT0IVwb2Oc5Tnx5H8seymXzXn
t0EZ0KpdzrcDFrAwbTNEXPGFobE8WwFBlxbZna8nrA7b3Sc5sfdIyTszLV68RzTB4AjWFAJyhnmR
6ii/Gu/qqb8shaz3Pkdym/2O4+VC9N9wT3bJWLfJ7sZ2PdzM8RPd6Id+GOxbF06TtAhh+5o93kzw
yblpexJN9iuq/Nh1L0Vef3hJn0DZ0pcq4iWVY+gE3ntts9w0WDVDisRX4bjmA7aDY2SJ32hkBGQ1
bSjGDG2rhIIU4xXHWLeX2n0EQP9SazhMYKJDJblcqcbYDan+kHmJoDJO131fqL3SvRUuPYZkbycy
EBi+7/phIOy3Whih5qgWYjJ8zkxUWjrt49CoMbvqYYYAN+Lewv5J7MZTpKvLn4wpfZj6nrV3cDDl
qxVPlPMPVSgcPPrpSacL7x0iwgYL55nu6GUFupJYXtFgHkix2azFBtq8FM+pjw8OadsMbQ/12ZoZ
WIJNWLuDjFMPBx0bwo5g3VdMlVQaee+uA02RZvRoO/gvJlL9oZaMHivoWVfknlUl6y2OhhYuSvdS
V0GJoxVkRKzT0FvpDsWMEydecCfPAYRWo3l2G6glRDm1AwNFZ9FVmbBvm5nBriRdb+NzGIlsXKtR
yuS37/Qxs62veJxRtmy4gw2hW0AcHthzdIPpPk3H45j1CGArxWtOnYaEeP3R1B4fiGooxcjdP/Eo
PxafrpxKpoz3uD4nomSLcPPrm4qB/Lbo2QQq2/2eg/cM7IVFmCYEq7UGyKwncL3ZdsIhFNp4+MPJ
oKbY9NbAlgU5rqTxqGciSBklWqNHWZifEMfyk+RVO54M2S5P7HpzaMfGaWmDB8NG4yWAEbTOAc6E
sYmz/Lpee82YbRClL/xnNH08jv3CV1MYqOBjQ0EJZwWaBQEhAjRlYMdxsvH+TCDh6euhq0cQrWMk
zpzqeSoUR5gM7n8HtBMlsHfve/vHrfSvywexH0rpU+r9XfsI+rQWbQucFGmE15GLod4GA8wuCrec
QRYsSor4WWXu2UMizrV4Kn0xcVlypE/KjYFCp6h+inFL4MO29z0+sC1l8MZ+thle2pZ5MKtOQJnw
LsvQWAcRQ1eoFnvb62nr2OXFjd+8sbsBjXKWAPWy5tmIfhEWL7ZVPnKBTWFOoC3Lwt1lbvasXWZ8
bZ3+IVPyZlGbBC9RU7cghAtSBQBCMCz7mQ5UeotqiwZa+5lqskqWZ68ix1InNeurVdPZwNc571fe
afOhNKv2jD9rkLjnPAHcCkf6En82MRbKbpaKgVvyrHR31OuC4pdno9U/sTXDv+ZNrzJ4NHh3Nu6P
Xxufora9/ZBmv25m1YfBMjGOOTl4jIU7N1vHTdlqeYvIeXLJBV5hHCWEHJmc/x3E50YSaEUiuWFw
xiIdYBkvIuDZybvjGm8TN4i9HKoX7J6PXWD2JMQeAtG1+8XSv9ZEFrTJaeVwFFaUmi9bsYI58INg
/5En3/P6EwOUhc+JHz49TDh/SkGfALxGBlexPdFCTvPOOmuOv1i+wIivGJw1Pfm5rF1/o7duzA9r
2iXJ5tdFUM0avffOyFAUUpZZn1LISU4pD0mMqasOzhgjMC/GNbXrKS+nutKELcm1gCEFSuxs6RBY
dH4JWEg0PsYSprS9LvDEPpfo2Or8OATle8OpIJ3i87zk72JhSTKmfeW/txbX8jGCgmEnX7nBPvTd
KHmu0/vm3a3jixCvsf3BE3c1sgsWMIDgMzIZDK6w1NxyMAqzuv2SwCQ6mh3HVwKzFPjp4TkYphvG
9CHdyBgqeIlwk/Wo3pqGd0FzHXC79gzKIXeKbYnrgE2G06l5mHrcw2Jnq2Af3DEb2bkuSIlC3HPw
+GgHZ+dHlwgpM4idexdSiaJpPlhdCXJiBKGjc1SAM07LRxLck6d/Y5sx6BDY82akwWcMxElm2VFb
yatbg3HgoKp5Z7iRvle4rjnGb2xtHRJveoq7/Erl+Dibi7aGH0s8C+qOWE02Ks13Wc7jCXXUkQ+z
GXNHmTeJ4d9qdTvPXIH+Z4tW/6mc9fCnWstMu7/qVr//3uv674Wr//E//7e0sVJh+q9/Lz39L9pY
217Hn8U/97HyV/58rq2rhvyb8LnCctZn/OGbztpQ/++FrIYt/sYE1IYN5NqW45nefxSyOtba4irX
P5FW4PvW/y1ktc2/mZjlLf7EpRBc0tX699f23yhkFfwMjiJrb+taHOtKW/DyTN+ygsCmENk0+fN/
qHQeMd8tjgkqIA4gcev6h3nxZqwW566zerkrnOCJzdDYIaJzdKzq+6jS7onZzYHszJPCMcUpmzCk
T2S9lhx0/uG9/D+v91+ULi8VFr6Outl/7ojn9TkIj6YZSNf0eJVirZP9x9dXx6lK8JhtDaaz+1hn
7b4zp2jToJQyoVL4cPfc3Y9Di5OBUXJ238aCB9YAH1b31pW3MMIs03WGMG1xzOitbNhrIEQ+5T4p
b9MvmztXnZZ4Ss5LV941vppvZdB+NpXNCDkDXltCj98NMdFKs4JlYapGX8VN+mnOYrpVdhG/NEVG
lmr18iU0gVe2+IwlxtMAjPVloHf5FiLtjt76Bzsdy//fW/TPjbrrWwRm0hZ8xYTnOmLt9f3Ht6iR
c+W5VoUznQ97P5OmP//1H4XsiaSMkHvcES1TdquDzYmKVxMBAFbe2BwkUty2qlP/nGfZgSPAdE5m
TrgiL+LzxNAsSFPjvp6Mt84t5nOurejeM/TdQqPfUyXJHhClPnRTDAeirmmfUooLkJ9VmzZI5muR
9vQ1JQevbP3XkVfB5mDTJluM3uuCHRk7FK5n2+eIZdsm2TS7fpjXMcz/+0vkO//5Sw7fNuDhsxG3
uUD95y8RuclcImKMHPDHLyegKuivKvfIoVoOnMNNwtlxEBNQtxFc36y4oor03pDRd5L6UACNKLn/
6x8tgwcEUGqbwdK/EXZey3ErSxb9IkTAFVB4be8drfiCoEQR3hU8vn4WOO7emYk7L4hD6ojqZgNV
WZl7r833fi6ZMydfkUa28kd9m2pWRFYQCR9dnNgr6Sfxq1YXDgqZaJ3Yrc14QwyPn4vbjftSw2FM
s3h8tEXnHCqTmvvnD0OVjg/LDWmg8pRtycpwSAu8ZRBqbo7yybvweuK65y9/Lq4iT6hwZQB5eiTa
GO7l0ncs55Pc51syyvAF9X+3zS1CbZFGrTVPRr/kyEbs99VdN9riZlglJIgKxoyjgepXHnF1JnCu
LCgxtOTFS1qk8boOLHOPbYORQZrOLIopO04WtbliRdjobvtwMKJfUQAGrwG+l5az5b2Nq+AVDdOa
3qp49HZJvvV/rbn/xzrhzjf5P61jtiSU3rMcm3x30xLzOvcP60Q1jnUWhBYFNnvggK8lSWl5/Xve
eorkrGuo2VsRH1EOc2hEvcDEQodhrLWQs+22j4+e1ZybTlxKRgobo4UE7ydDcE7hPSGgTM5OU6fn
MDM/0nhAPzV/q4lQllNlhCD5Bv1utl6ySm2t3AAe0u/DfOGsg2qeJttu8tBwC7tL7h41p8kk/XtM
65vIu/KuJp2wd1gIP7yEn4swyv/40vHLNWmm9tGPEvuiJmFdwL1Eu75RuyQsC8iRsmAI0UBUDixv
00CmjGWRfAi4ERs7S4A5WcIgZLIcTmMU7jsJAqWbv/r5VhQGqCfaKD6ELiyoPoGXPbMQmrLKjwgQ
hB8TWpAE9qV0fXXyCyQZ//rjM+fU73/6+GDgcC/xbJoYh13nf6xhWuJBXDGHYVlJvLUmGsdLGLo3
fi3jwsOwtg30AsIZU9iX3moIopMVuKeaeXio12tfDMGGrot4Sns4qU0jH9UEXMeOxgsBP/GptMrk
Uid0r+Ul7brqtZwzCJPCKUghoWVpBVjLqxkCUNp9vP3Xb078H8sPi7Rj8t5Ye1xn/vN/uDc52juR
7jNk6qRgPKfce4BO57kYSX2c6vcgd8WvYELDGsaIiQuXJLn5wtgOwQ/KZdzAh8FmtNrl8bTRiCyk
bxzehezk6ediJpk8Wald7DJOp2gqg2rVpeYHprpm68Wufco6lR9GtzlGitwlOmrV3qkt4z2crmXr
mafWwclBWDsOI5sckMBtX4OU/j++mN9ZIeyvpNg3yto1ZZGfUesw96rKdRjXpB9rew1NBAwTjwby
qE/+gXbvf17cyvl/7hVOff/rZnFNOgl0svU5rn5Oq//H3+egwRpTBfqsfliHjt0esKzS6QRr04GK
8Z2UiX3X7EPCgONciEc6X6TxDFJev8edG1xaWe1afvLxvy9V36zKwUea2xCK5lDUvJByvS1ix3gT
FS02mRFtkgN1iXRyRkdUoFuerENHFw2F1zoQ4COlV0wP9EPuSrN88MbD5J4Nuzz9oDIIgCAChmb+
MkWv7hks35qHYQQdKFYH6wuKibOjhCLzYnab1/NFmF2/bGu0YBXj5aqRcwjfGOzlpO5IZatj2xIy
qRu+DvEdklOplUhChuzVDIejhmvnBnixASfaHqKK4/XPhWg4aEda+CGGuR/k19q5TSztXE8W/Vh8
kU3qg/G3ozskYdx0jX4WNHxlPRo7T6vMmztfkEEhKG8sZuHF1GyGLhfXLAR6HXtle8eSrq+8UiOd
WQFx85ma0C5QKYaS9CrmaVApZjBFZ/fHycU0Vqd58dFHw3tbDuoxBGV+Dj29Wk6+nX8gjHpGkNef
6nCM7z+XYgL2FVXmIVMT3QHfFcd+tPBox9ofqRf5n3/9EFv/6yF2Ddf1WJxMS5ou48N/vulcAqTz
EXPaMlSrQXTlAz1QuVMlaLqYD/wsWhN3hhcP5FYANwyztqOoTPYd45qjNaQ1HuL8W4kMa1GIi36X
RO6bn3us+yr8YiKobUPNvufjvUgCj5xUMstruo0Pe+x7jusIiaLRO/1cwIP1Gz8ygfaFTvdSorVU
MDre/vVb5u7/n6cDl8KbyovVSwjTo9D85zddeU3fSntMUNGxEYzF888lBbAIE9989CCKz8Egf9Wp
oPHQhM5SOTLbGxH1pugIhxBoZE+a76GC7IboVWKOxetLM+7nTx3f6fap7Ypl3Vvh6+ADuUNkIMg8
2YwEnL/IOETGUq9b9MCPTk8bWm86cUNNQaLs/CXOVSLZwtCjgNPF92BbNkxdarGxkTdF8jb6u5rz
ej4iMGmGZY4G0+iGnmhJbFedeq7iIKCFXH3FPo3JIKw+iuSyr8PoSyYIZ7RkpH/mffgC11c1LfAt
/hot772mol22fxtNfueYuqcSGfqgkfgUJuPHYFFs0QFdpvhNiM/pZ+vW+Fn1Ee4Zq9i6DoD7wcI3
Nzn21isCc8kYmRh7zD1sAPIq4bZOH14DY3zMI8ZeaF0zklBU9ytWYpe4yafE8epViC0NBgVYu1FI
M/ViDbfI0Oh6eVESP4/wNTo+1T3qJzxveRidtYx+R8ysK9QAAZdF8mQIZhqdxxYr/Nc4it+V9uw4
1VM3uvY+tuF1qRwo+Jyr1Dn9m5ZzdtDadBlXDa63QbvGEkl9q4OWt7PhJbbnrtAcntRvzW56AgO/
iLWX0AOlG+YeCYHlPXGbcj0ECMwNNH1UqrRYGakVyI8WFVrGTaYqxLOGv1Vm/oYk1UKOFpFsnJpY
GEQ1MjOf0p3u1QkEKUsuLaYMloq2lWFtDKRsYHHQwGiV2JE8yQAGM+rGKoM/Ogg9zZVflaPvI1JD
NmZE1IjRZP4+ePieXW/sVGNs2KHGS0Wrr43iypmH1SlbSTemrQtAPvN0xup4U2Wbi30KAX9ABbU1
1AywE1JAztS1nUmGT4dQVXTaycZCccgFtuu2gKMMbJbz9NJIyWAB8LLAcYwouhyCk1YmR96ZuybY
gQa6ieq7AreMok3bpqN+ZRDwHWo4cToziDZhmCjSUPOHavVnqEHAitRCynLnmChcoO1XQwdhoxSH
0KOxGQ/OTZYjXd7amifbmBZixoFiNI2LmUyvk+rydQ0qD2kZ32dDdDcOq95OmEyqBqwgNofdXTeI
YY0SX4vyV6+Rn1nhERm1g+ZxdiwGI02jN9sBRuUzqXLfqfKPvbDD60DbYFQUGL3Nx4lY8czcC6Ct
GWo3Y3qqRP6bVvc2DpF+TywhNUI1P/Ds3TjFG2wYiD6Mczl49MGQidb0x5oQQ+mETYWR5Kum65+a
3bMXBW8pJoAx1Hed0y2S5yg0UIo1WGPwr15pRl8HQ2KffmPKxmNYer8m5RDVO2qz0nFVzhuV9RET
dhDirdZqAoD7sVwGcDi74S+qu+JXxgvvB4SVWtG59+wQoGe6ZiNelx4TwsKseJhHUTzMxPt0kgmn
aQ+IlD4GoscAQVmgyWCVSnw7bqQZ505nNFcMxQJ1/vgiongHDZsJpcdGCJkVQVWvmwddkaNrWMlX
mYQ2QY4KJE9WoQTyHXfdj9XdK8hndGBwRnb8u8aQR0uY+F9U3VjmyHYdO44AQTotmBV8kIpF9kmZ
vk6lc8sO/qGXPIGqH3ZZxZOGz8FcG3QsFh2cOYKmANMmf8lMZb7GhHFq8rWfZ/pW0HmUvto0AlEG
LshxR/QAKahAPHuT9izhR/csYQoS2BNY8sz/YGILTc9nqtwTU0Px90rpAR2lN7Tz4JJv1bkSMClZ
4+CGap28UuT4776r5IkWzIUP/DtOeV01aKVFZWrEwpGj0WjtvR8QyDiiwpeptrB4u7PrjKzpZsmH
4LU7COSghUlerYQ6OOkWfGO1aBN+TOb67+ihmn08VhuMXMyiQr1c5XqhgxVsXmofN11iluD/yPvT
rfJvG5094xGNzjeDoWATRfCgAwVswKgQXhp+dlblNG1sf3xryjmCx+xRwfl9QpJBD7dV8eQaGnmJ
XdQQCQpo37Cyv1JG6XsG+YIGHvOgaMpuuXUTdf6CL+yhTKfaBngh6vYeNZuqt57zwmTKWUZPbmOf
eoRmZRxP+86c6q2AvdjUKtpkw9CvNGcIrr47zHGV9l8f+PnMYyRhWj61sh93pGpL/Lcp0DB0KCly
nG1rDkf0Fu7Ci5HopiP6wRw+G8njZookEKXXQ5OUewXT7gFvo14Z8lrZz4ZNClPcadlq8tJ7PJLF
QWy3rSXJGasDU/PEyNduvoPG4K5pAOlbU2MQHX3hVqn2YcqC2E9Rtrer6lS0JHRnQ6GvPcThGx6F
EjisV/AfaZe623LQf5Msp66NH6xj7vJnNtvXqgPV73WudVaRdhaI7xel7t870+0vcNSydRsnf8sQ
G56H0qJPVb10bcZ7ccQBTB+HF8mRa5NZxR+rDfBqx/mL1ZMPNys+SaR2mJQKq2IiI91VKerp3Jra
mo8a87+GvqxlFNdX8B8qMDKWwGIjbAy/oQc23S2QmlAWk2Jfvvc9cIy89n7rVbtTMTw4P8nZH4r6
D0O8U8cxGBAmEQ0Z0l2ySuhulBGqNBn6mzLnQ5mwUa36LoGfjndtV2DRM8msz8ZzS2dnaaZ2v3Oa
AJGQ3aMkHQxwJP5jGvLnRB8Z42HZdRSyxx7BDkGj12IAqjdG8e94cm4q1tydRxoJGVqQkUVuH726
mlC8fqZzkFIQk9VWDOaxSeT07xdjbNma2PzKzE1PDnkYt5CBvxe32QkBO13I/BgkXXbMU5u0tkYX
88Tk20WwsPAs4uMBHLtEJiHOdXVsIiiFcs0hS5ruzqrEhKhshOhOu/U/sQbiSe040ecdyP3W6t7j
dHx3U0ttJOyeXeQPUHr7D9+O545atu+K+YhbayhHNJEvVZwQSU4idISZLcXjUnuQFtApvNflLMch
dtxNHcQZyMM7YjAYuViimXYdg8aFZ+Nd7NpSP6hiIn+uujuohdYd+Yic79n4HPZ6NyKBpNHWGS8Z
HDe6MkCTv2kFOYhwWTPV6GImSciWzXJSQZOEAEP8W9gNfDBI7xjv3J1dG+nKdPVt5dg9VkuUHUDM
IDyV/a2MQX926lDWaGNaoQMeRwEZjPWF6SGd6AnpeZkB5CE7TQUfIaKvGBxP7BLeZVIP9fwPY08d
Mwr36OnQX1yMJ3X7FQXOTqttusPFcz8lz4xYiZ72rBePATbevgDHtFz3jvZtNhPsDKgXrmmCQzVc
jM1lh76xmjvwp3xq8DYTM0a08QF1ybQzhuaPP8hTSN21xAz5PuhS7UcSDVqaBwEnmrRG2RyO016k
3ctE5J0HaSMG/FbaVrNJqxYXf4fKreMlMSJZTxMKqFJba35MbxXD1dbAYhXbiDyqCBkR/EN7k5Qc
9V2TR7KZ8rXzLfEVs0JhHECVDusLLTjAL0jyfSvc/QgSEexxscFUAuKqBBtK+VTG8I3pgAPxAlEQ
PpuDwoOdd9p6GlCrKUsjhDc3N55BFEU3+REAEYdAiBT8BYIjFGj81donXX2UgphlzO4TJKJ+RD0z
cA92gT2giMf0m8TGOp6qt8jvTn3q4TYgJTmLyCBs8QiK2ou2moebFNLaNdHMt6laF3WrduQKXouc
z0329VbC4yQXlFZBG3cHh11qXevOlkdDgPkmAcHWqo9eOqS3EzjDvY0orLLtlsn+PtagOhkJd7vm
M0cc9fAPaoVHWpSoqhsHKW5ZfHI2ZcGJqmFlZhS0uDYAASQ5IlGt3kwxx4R0VF9WWCQrg1e3SIgq
7PoTbLLLBKUBE0vkr0zgWudp1pjlRAs4bA2cghDldnrF8W2V8yIp4wvg7DzHC9sgigRapLFKpuGO
lms6WFN9HSQ2MxweWG+JsESCRl0oSHEdp8/M6Im4CtpzJdx17dUzDjhs1k6NxMFFvIbCcTo4Oqww
OES/RgJNM0gZXjbHQTGg9mPpMB+ZWXot+lZPdJBb7XQ/dvVLGaZrbYymDW5npLqKGDw7alc1sQOG
1qcHTWUWZtfqo87NiP4l2uDMRPAMWeHqj79Qn1zjCrs34UfuUuNc4BjTZ4o1ca1ME8ftdIrMIcIe
wFZkljxvTXhRASh5Z5qQsEjEGwFE0nUWnEHEfkUj7rrM8Ta6RQp6ObjM58FFMnSJXjN9R11/TYQV
gKccXmwWlXLIs7XK+VvSpYvm3wdE++SVPDK4hPFoPbqoxC7shPY2c5JxMSpOwG7i9Q+Ra/vOow+b
1CfDMD/NoNsbInPY/bDiN3m80+185bK+7BTmUM6yxIm3VQTgoQLc4Wo8QOKutPAXFTizefvDZ+iz
FJZ4SUx7l3S1WGmVfe2GN+K9iawhexUlEY+FxogR1wuTf/oJI1aH0DwRBWVsC995abPyhr50+kqJ
osgdoPCQUm9hw8vIw+Bc4vw4oArcjfpZN9uQX6oGYHMhBW9uAMpmTpGClum4e5xXoEtIWkCYtWab
e61L+5MnLFq1HqdZqC3jUuhISBHrfKZBQWneLycLwRP+0rpM3E3a+geR+pSa6LNAWRFbG+AgbsP3
pEx3Zc8P0FrO342Gvq3oeQ5wu0JJn77ioHxHXkLoUd+eIGzAG/I5CDkGUY2T/ZQhLlGa3u+lnz4n
zMzCODzaCSgRadbJKhRAK/1gehsL63l4pmdVrEw25IPmQF4MyaWYtL7awGnmA+p6dlf9l1GJC9Nd
fyl9lqupzf4GlKQq3YjAz7ZN3/0p7IEc9Vrh8dE3UZI3F/MmW+TmdJDrDUM34CNtyyLJyHSvaUzI
cBVttSI0YYQU9Dw6DpaBuFWTvpYomnnBA04r1jwVI9ZpiYusOo5YRQD3NLEQ35sZCVCdcnZN554o
ap78ggb9aHbrGuPhuqXVg5o4jujmiyrZoAZ+8qcLqEXaA2NUHcsec3sCg4yJaHxNVP/V9UCDociS
cyfDZdKxp+BsOVJbYy1vv2vZv1RDBfFXRvgd1HeIL2Kb49DqfP1XXURHLQPYieOzofukE1JgQKUI
8A0sSgF0eHDWIHWP3K90BDTEw2Z0jn1q/jSyPq0x/9TKnCEYjFjP5TnDKdJNzKIZxAF0GmxWJfvm
DKSk2XN4CKSlJW9h02BNWWVyMtGJBg8cjvGqU+kLiG3Mu5i21gneTIqXzqF6yPqZ4EV4VgTRfOJ2
1PSaXetGHcyAw3YFATsMPRoz39gmQcL8j/xzXfJQWrJuWmPTmxB47YPrZriwfTGtfJJHIonaH4yv
u3aclx9eaTvSodYLSM8ReTtOSwYc/PWnzMd66LTQgiJ+zlTQ/nZ6g4qU+lX1xAJwrp3vE5jUMKr3
PEOYGNEenEiL87TS5oCdgBcLyHZkGrOsOsSPOcXAumfK7GpoUaPhFuTRAazMQA6VvhIJLQIoDuNS
Rdn3QC3dOe+akx4TWECAKREvV1cCY957khypR4Jb44t4I5TxNzW9Gxpx7raxfdLrsKKmxmrkZ+lH
jSbJywApWbTq+KyTjzC8Nn3ZEd2Cth1v7dYb7RWPwmtiBzOtpUNzllqnobER6kQUo2Q2AyowPI54
4PDF5P9meqOIQg7DUxX66EjFEyLU6PYoOz0/lG35KKP6rJl5chyC5pz+hmKT+oPHw4b3BQbgMnTg
DzoqxjwN/SgPngtlPAObi1pzM4utMnoafJF/Rl61R726K22k8FGfsPsVJNNUIOm7LLtOiY0B2rA5
l3Ca/fkqGRgv1i6U0tbZmlYd7BCvu8AlvRI6H2RdlNKreXRkZgk9uiB6LZUVcHKLnwOXOExs1yaH
kznIIQSaR4CaVVS0vIledTrz79BE2gGoEpHrPpFwfrXVBBKTTqJjoki2BsT2KtkVkqCqhGBFeErm
wmkGazEo/lLxGfW0hXhd1TIdyFnAjMGJtMJp6XxaIePBkkyBhQnIKqsC8x705D8oehvMxDqEjUyu
YyqboTdfbEe94eOiAezBLwYgOztBqORy/W+d4bwZbOKrzckEb9URwTnp1Yr290tO7DvydOeaWGLr
dcUGkuq0C4JNU9+Vro9HlVTeuglBgmoxrYvO+bWN6uI90YPfDvrvhaWlN1AQLrd7OC4z37zrYUN+
E/mhpL2++0g14zS7GQ22ba9PUGf3nb/LAufU1vVXYnxXbpBRQbOIWKC0XTxdMg3BoncsETHKiyQf
17bOUaisorVqm+zeROGWYEZsZou4DQ76MMq9qJGudDCpk8FEejepD2iG4eqk6zY9/Nn3Y2YKiX/O
b74mZyi0X/IM1erQuiQsGI682AM2NM9wOAmNur9IDhXTRVncbAYhoLq3ptCesAlRQkbpuew5eyE8
XBctqGxvoqMjHSACxQnYY7H0pffKRsoqFSavbh9D1LdKGoE6NbZPi98dqqs2sorlA90kmgeC7i/K
O52Aswx7wULHKM56TIlj9NPSKevPuNf1Yz8fBuNGbB3yTAM6LguX8YLbhudhatLNZJMwovxabHIF
LnLoLUbIdCcsi6N8j0CFrPCLFvsFzFAoDx5zh50bVX+KtKZFXEProyYOjCdrNpg4pJCi5gafmXqr
Jk0V5WyyM9i8FoUJegvTwV9dIjVEtLCjEUBWeG+rfWwIZ5FpZcd7Gz7xi+1jGuVLUG1ofYJrCpm0
xUh+iuzkLYXU3HZp8KTbw75HkL2PbOSBoV796jV/2DdPOJGqc7ga6JctHVvrtrJHsEqyyyU0DJIY
8MtyJ/6tVo7Hh5HoeN/Ydd1ZsfWXIQbq6uzU8nixXaQdz5Gst57Hvp9hftfVJ2sZ/zCikckFYZrJ
62hEh9iPniIqkkFyAwmflbNveABThXRIGS3jFq/A39YNiwylr9FFZPZKa18N4hcRVBYC9sndiUnb
ylr9ZjvQsKFrJEoZ2rKu5UkVrbdlWPjdaNPfkh4glIv20zCokbMoJqauvo2IKQ41yunUo1bKZ2QC
p1eoD7ZEmxPJcwpOdANO4d1tpkVQxGfoN0gqp/0Uc/CKgzO6u1da17Q4CgDvMT26XrmfOGaiVYRJ
eWWkBdBhxh8Hj/Zlg0oZBWdQbwMCUkwZFhuo5fG6Co14k4BBLaAHX80GW5FBDAdpzyUDiyffayH2
cqbxh+yBfhSkVXpzo71yKYWAH+A+VEGOigp8Uf03qQW/u5RWFr/IbSfrO464mZ8EcptBy0um/RCx
8RpbbfXNBCJY+ERhBWIwb72cyP603e8swTgtjatIJBpXVWJZdSiXGW0iCqlCwN+0tGaWD3uZ/0bB
76PJx9Pgi/TsltEfmYz2tk18+jfzYUWrxw3vglRMhQavsYznXlbGsxEXW5OKGVDqwHhJckaHAVKg
q9LHm0tiB+aK4MH20eyZ1nMP2KFHCu6gLVEj+hdB4XKR+oSlKZ/6ZQyFOwtGj9AGvbkQT8vZLChO
YBDURZMkByY9JyztlSDrb3JdolejEM2JhZvcZ+WTzEblhvff+yvC+Ah8WJ1isH0KhDFEdGTwwA5z
+pQlZTtN9XVgdb+1vjjmzpjvzZCkkD4xFKhKQywNwi3+xPjJigrqmJXrW+TdYoMx0jgrQU8gQpm/
UlLvzz0e9QeEg1VFVfgoiy2Q6PrBoBAvKoHQZZY7jKXjYrZu1/wurg6hDPsmcLoreJ7+KhtH7RpJ
zdrGn23WiFscq/gRWZM4TiJ8l8SUP34ucUc8ZWhzaIftsg+dKL34FMwPzgfIHghTgB/oM5GORE0P
KMe/EoXEjhnleEf+bN3alKOE8atD1XCAIxXdEyiUd41CdjE0frub/7BPM/ugaTXTmI7suK7C/y1L
vEr0uvq1aBO4grM7XOvreuN6Sf3w5ouqbZ7BsL/oiVAPrxj9I2/+PWuIPQ0S3TpEcPSffPdPUHJm
ZkiOjJzt7EQitr1Sll2dEFprTt8ye/Dzs+kOZ30yu6csfRllWT04U/dPoW4BJCqnCC42X+oTDDLT
jrLN6LlfRcuDv9SJFpQ5NklbPdtJ8Z14uX6SVa2eZW666Bgzb/Pzh0FTsWoH0/NoxQ9oi95bbxoN
Dekq23lTZz0LsI+MMPSNLylBwR0NYB4ccLSRnT+ZAR8hZxFW5aAGVWy22hIHvX3JbG6XhADh92KQ
xbcZEb+DsDE7hwJQEE4+Z+XEwXDxQsA1YR3epiCuGaC7n1Y3i8qZcC0rJXcqseU9txlyDJ3z5XOi
njcdm4fmc0jDjyDWuxdlRQbaAPceSw3KAGAXtH3YWnCm5du5f3oKIdAd7FnIlVXmqYyzEoEs3gJF
wq6rOfpDorInclHrsB2XhLRbTIlPtkWn3Nb6wxTL5zCw4L9qAu1Qy2M9qIsbM1ZuGLouecXjtm/W
dIDUi2qC6mlmWRjGuY3G7q0w/AKZ3QX+dMp2kPWHMSDc16jM4NhQNzk5WvUIVeMqFc8ytsgXLDgg
w4rZwZJ7AIEvLkLzkdWHpJQkWmKetbTbBym/en4pONr7rHnNhLGs3ElwbwXRunMYS9kEvBh+6b8J
yq2DLgq5jMR3GdswAONCeySxeh57zTxYZFjTdAMK1FhleKK9cscuZq58fSAMJRrMM3JbY0Vkj82a
Z5DeV6UFEqx8qwSMukKoattXmriPTppfaUBvhqrBkt3OqWqle+ywJggY5RtJE2nhzSIPsw0gi2fV
Ohubhxp/BikmYw9ZVCdrysShaln2ofSjLgThotvymHnMPeCidhsr0kIkfHaOUnn6YP31d27iAnSO
CDBzSFsJNC97GLg+dmqeYRbOO65oZy9KJNJlM9g8CQD4Dfs9ply4FAp6ppdncjtx5t/WdXVLGgQq
gQq/+9qQl59LDvfArTJtNyJfXfvyL0HqbKaYTqfK/Y0FgUIYCrrIJaNYaEEnqDtQAlp1IZRjPZpe
cBidSKyV5+w8NjzwgH27lQ43aqm5LtZ3cuiDoCeHdoH8xbkl4Jz37HVYWzglliEqmDHQsh0pdN1p
Apez0uyohPBUjkdXc6GHORFngWrWefqwnQifafZR5m6DsrL+ZLm1KjFdZ0atv6XGOJ6YDyKCiLF8
isJZGVYMrnW+FBE6aS14U12W390ssB+5GWhE9r4HCFnATaf2IQI8szOL+kMvXLhpWfxl473Dejc6
d4nad1F4c2NnolFbu80pJxVwmGpkuHBEncTUSVGjFVOVIBGxY+U3R0fX5QpYX3rKgJ/Dlvo0vebL
uxpTXz4SdmW7T2doPDws28BSM45uioZFSVjVGSkNQYuEDyxXlv3Ng3w3JtN4NROnfPF77Uur0Kpr
8Xgheqw/yCTZlxHY5xRsZWCK+Kxr5HF2lsAvm4tTJWt5AS/KIzqW5ymMXqyGCV+fBMY9aTC/wUBK
FpolIUIMgbHNQT+cMbbioUtaetGtRQMEXSfKCGB3ZTLdA4Sqj04OR1UAZDDnA0piRCFBGHZwdlEm
yrRdO2Yn1okV+FjnzJweHkFRItT7VcIKtcUtM96nwd6HU+legqGGNlenzSmGskO0Yr+J5+8PVq7Q
QSzsOrFvacEg0autid48LJIyIgLewBO+rkfspQaHypegnHvrsd2fxtx2j4MyDUYzHQOK2tZ2Etb1
a2qTkRGa0eeyEUZ/NvyRqNmgMpeG7sKwSjUeynZM9n2R5kTscEn9mGZDbjJS7RFney3Kfxn/lv5L
a2Tk0WUu43LWc+hY0C8JCCCwsCfzbmN4yabLAu+5dmrvuah+mUzZrvYkH5PBEp9PbbrphtJGEIuW
cZTgN2IruHCa52xYVdG93k3M84PUMkBodtrZ0PtN2xrWQSt8i5G+ep2Ycm9DyWduuXImB7d0nao8
O0kd2yHynuU4Zc+kLeXHnBYZNO8WEaJtkxmbtCURiHFJxGS2M+vnMBvUsU58tN168NY3AmBZGNw7
zCDfkoNoVQerPK+hkE9CrP67zoGWumeK/rMnEGJrfuhte8gZqa8cP8MkNvvnShkgftfbLT8NUJOj
cYqDBP3i9nq3nuBTwDHMbKgg5IMyWxgWNjiRG/tQw/qWD8/eQJGiXHI3HM05EA8lbjxXUL9xmG4i
vfW3WeqO68Ie6w1/ITiS1Owu46Zxn53O3yJqIP+NJ+M1mGAh1s7BKpy/qTdusyEs4JyCb+EkV676
wYUJXEPuSFuyhZXrZAzZ0u7sD2unk08ew0Y8teLJ8uhHqSD6hDdAFzDI1akC3nhudVIvjGA3Kv0p
M0hY6imQlupduZHYlG5rPMOSYUH0NXqwU+QdGHouG1wTMJDwE9s6vexl4nvrIKB1hKqCBO80o1fn
x/Fywn1CngGjp8xAEedVMXMR6QMBTafSvHoDkZlTE1o7Owu6nV/inKzANt6QvTHrV83l5yvTrww4
zLqE35HHhyLyP23RtcjPBofeRNju+nAqtogDrSX91fJReWX5sLsvtKH51aNuOBOltCY7UpwCs+TC
mGk5kbSFoiTobiZCo5tMZHOUlrgFdvvQXWVcPD/tn/v42Qx18+Xni9x6Kj3SztLAfBbUx+dSzLnE
8eT9AtOy/zfmzmu5dWzLsl+EW/DmlQRA0DtRpPSCkIX3Hl9fg6eiOvJmdWREv3TUS2Yqj44ogsDe
e60155gUMdDysihdNVrlnxvCV87/rIBkxoPA8a+6dENTDFVW6BGYmoxV66lb/4t0u4LVC/EHARFM
TgX1TCOeIStbC4NQR0eNAUxbT6V8JOVQqLsAqvCEH9APp7VuZaZNvl7nsqUUi6SCwc/yMtBGQ7MS
Kq9ZHKQ0JSRjOdVEFjUEONB5KXzai7WypSH9FGy4eEIMwhAvRtLuqU+KUzkS255V/f7PP4SRYVg+
Iqf586UYf5YRg/pMNvqtH5h20zeNV/SmvkWUE67rKIy2lqEq64lwgU3WvGs921UHWnng94eEo8bt
I8PL9SdPp3+G6oRkMAFPlEasmybnYG6y1FUUOpsKcQ1olvNb2rfaFr4kapmiR9jq669jVwM4LGb4
CHPizRw5IBmhX6VoJp4r5zzPz1HfFMPyBKN8juDELRI+aVGYsbkCrtne8xFgJFHk+aEcZgKm+4I8
aPihl44OsU1qkeH+ufOUCIRaS2JXMD5kf4xfGckg7h/TgIyM+4iw5vLnH6bKYQzbhewW2yJM00Ph
t9WOWCW7NYTiWrYY1//5/vkfomFDR3WtGoYum7Kmy7r0t9snjwzCkZ79EdI0l35NLH0VKYXz2Sez
8NbpUCN7ZDggt/ieOG4BXlssbrJMl6rEg8EHFrtGMsKIYQ64D00ggywq0WkyIA4pIS5dSFw+EG31
swCyTmmCcCL0EcCV0sNqyLXLW/avJmuebt/SxbVKa7piQi5JyinEN7D+57esPt/Svz0xOBItkBRo
NSRLU//+lsXKhHVftZAAu6Kni6oXdmJhne8L0MgScQr5iMixkSmviVoQd0au2WLjR0fcxfExEhG+
FaB8NhF6uNLSm/sYFcKmqMTEDjhfvHXBc+TRH7IOWlM1YSg2C/5eEOqHsP7oRf99zkuotHLNHLJq
kJEW41Hh4HgP1U7cQH68m4m4kTKi1/BHEQaVoeBkahVv6QncqYiy6z9fkr97WwxTBIdkWqrBVcGm
9/Tv/WUNCUpZDuOee1mAKr+gkfSjZ8IvGWNEoAvPBr2EOqDXAvrxCgydf37xP962f/s8eHXF5INA
3q1Iivi3W1DNrWaIIngH/qR+pEL0PurquodkDkgWyEQiCRuiMmZCSxjCDni5xw81NUmwaXHK//Pv
8n+7EDQoZFGXLJOnQv73C8EyKMRFwMTZl/Pvsak52QOX7+EJAYDb6iFYD0OdO6+o5P/P3uX/+Kt5
+X+HLVl+WnX/j0Xuf9iSL0X2kUcff3Ul//kb/+VKlq1/YTeWFSZNWH5FHFf/bUqWxX9h6cMsidVB
0UTNxImVF3Ub4s01+SNN042nD0KVxKfRlBXkzx8p/9IxRZgQCtmzwWpo/0+mZKbS/+7xMWRVxqsp
4pXSNZXf8e+WzbBhYuNDslkmFHB205mxh63tyPOtrasq22WJ5FgBekrSokmh8IetWel7f07I7Jj6
akVUAXZg7FaNmVTUYiFOGWpZjdmkHNMaHoQJrb1WNeRNk+qVJaTOVQzOq8w3XiOTNls+3pErMi0y
iWPKEk9VVSQO8qtiSASY5JrI6O9rkjE+zGMKP0VON1aKcHWmFGRW3zi6qMN2Shro/VK4Rz+cMvzt
C2Qx1os8EIuTaQTE+ohAB8QZmZxeMqNS94JU2HTARHvkRCdw5rb7bCAsSe/pchgGbQGf2TgFYQL4
sq6b1s2JJGWZiza+GEI77OUrOQ8IA8FcOrSp0FM3Xjk2Otq6Ful2I14CJUZpHaAE0gEjdTQTGA5f
rVG6E6oCCn1ku8bXYTlK0ktLpcbkEjzprh1MDn1WmFOJDGGVWMPayzfMSYHg0kyhvIztuRQKL4dO
ZZP+dJFyXOXFMCMXI2eP9C1HUfBqhHrtyIQb7Gc3yi3odE2CW7hC3RORqiOgnqAos7vGvJe4ld1M
J0+X+EscrQhCQ3/aiSYD3mET0vjaTUV6kiKThNmJyZGeH8aw/pQibh78j4HrN+q1q1WRJr7BHHjq
31r5VyusAodYd04KTkqROnkRY4AWuUbdSoy1B6Zm8wjr2phmBjyfY9IG4HrT2bGsn6RmNKwNJbor
420sFagRcqowU+12al2hYUNftphK8VGBO/SinDb5pJYYZCEpt7JJ2PWorCHNqctBJFxBztDNjIKy
FnVIu61iBW4BcUZVQy9K5n2MRm5l1uVHoJpUgYxyvZZdMmmSjykIGo+in2MwASqmT1NE7L7lLoFE
q7b5suro2SCm2ykS3gLJ2psq57As9/GIjqqNhQiBHJ1eVJkt6dQ+9WRvXoaMeGYfk72c9obdtOKj
i4wQGgoRcwI+TtvSRB/CuB2MMpleooH6RB3sUNckG9wY16lsFyk87SXwvU3Qw7BSQCWTIJPbfQlm
pQulFRk/UDKBVrPToPgMIaPbUpjgnO1quNF+5lK6QaHHDiACbiRh5BlISNhxPMiyM3X9Q+46zHOd
SpZ99UmOLXp30YQ1r6UffQ4kQyDm5rn54cdQoXtJumsl88PsGmlZGxgYmlq5i43COmLckjmUqejb
W8mVDQXY6WOJ5tZPo9M4VO9++RCk8W0QUasExRFWLd2niQTGNCfDKmJKqqeRZAPThO8hvKR0G5fp
o2Iguh3QnHVJqeKpTCMvyM4V8XF1rrz6xG6iAGxwYnNjT/S3SJoYDnVGtCdDoUVfCNKuNj+aWG9X
WYRQD7QMhGq8B4j7b01pbTuCS3GhzesE+YYgKb5b0FspkZnuKCX0ttjMMkxyWK7biIjDODb/WFDp
r02glYpyyTDuZRDgU6fEAIJCVx+c0I7zEJzIrNG9WCBnpERRzwidNY8OxrKuntIdQ3IpFelw9+ip
mAIZCrrlxtC+IEXxQZM3uNSC4TwAeAGDE7pl9HRQ4G5Y+j0EZ6uFTTgq/UVK5h6CHurKNhVfI+Yk
Swl//hKOKwGGybQX2+qjVKMRNPX0kiXiaA8tRUUYIsEYpGirxaQhUi8h+EMUl5gNAwpihUtQiy5J
EZDXTWydQQg1iIqfxjWhfxa3lGogsK7EL+Re6iZT0G1lkWWrpGbYmKYTL8teZoYBp7xLH6mS7Mdu
ptNuht96XcLVtbDl+4G26KyUTiKDVkfOsU77Jqj8PoN8S6bjuSkl+UDct103MO3MIbMcFbnkuSDl
0oWHFdkqDmbWxKxw4h55Fmj8MED8GE4YSE0ly5wp4wLGVhatCiOYUGGI1xDbYOyXRIiUgbhrBeNM
nx1fpjwKK6FqPrW60A+J6UPA6bvHzJhhGcDCI0wCnmM1Sw+lTdSVERZ3XwrqXd+90FiPmcbOttmK
gZ10Kiq9iN+p1fCrSEM4bdSes6CuE2cEKrTZk8HBfZcTQ6dJeXfCQEeg97DFoHILKyV7qXLBAP9W
rhjyy3Rc69Ilib3j/C7TGeOubjO2HiVIzN2UzS+iCU5JmmnE1T5oYs7RB6Wq74kClJvs1oHncr4a
Wth7ljoAem3uYh4Hm1QCEmyM4UE3CQ6o07NEahpGn2n2CBdiiqvHb5qG+BaNlHCSA6RvprKPel0l
G1x9G6KAZu5UblD9W6vAAS+lAH9MmpvC/FBMxuiAptpOxQPFcfmhKvi1U3LacUu5tOkVuylB5Y/V
TBooDk4PZ7ZcVaarKn12U+dsJ2LIA3e3wJTfpeo6R92yGfUvPxyBFXNE8aY2IR+mHqE51SLMNDJ8
Li3PuSfUtCzbblrTbdfc2qjyiyiHBUBXfXw3MBl2I7G51dx/BMaoLjXAi3u584lElZ7qpMas7bgO
u0dRa2f6jNq2EFXJ4Vxy6PMgvudkKUDmdHJcKztVVeJ9qJDpJY13K0WCaiYbxmPVo5kgWjG/8MqQ
dlerKOGpEsN9CZX6iGQYwF2r0fJ+ftlkyLFSAWVnU4jFvn1mfCNvQa1WxKE9lBmKHl8pHVNn0bL6
wNoOkJxW7Ppv1rO5D39j2P35L7VQHFFT+PhE7H/4PrlWpi+rqzwPkn1ofI5PTEfSgrdFr+Akz3Ff
JAMxyYVQdOmT4cWOqx7PKDsFxBuX2B2+JN6G6UplolUNN2Rho2CbQXYt/GJQXdJX1D1tPTGSNZxO
yHKELHvjXOmfsRc3TRQtlbI5zk2rrhG3TIkQHHq1KDzC3wmBo2HpIoP3dLrPDOatAtwmEsZeQMeU
dtVz2IEqkWPeupqtlWwBLtYV617Vz5AOYxWrCEvUSaJlC/bLL67tmJPcLbu5kN4yVq1FpBDFWsmy
uJQRaqvSU4rORF82tAdMjKMfqEQdqv1bpT8kUz/JFcZ4BvYKbUD/6SlQG+rLRNNfumBk2pO26CVM
nS740dLeR6FiOFQ5uZQDCZhshuBQ4EDQqYu55jBLaIrEam5wNCuh8MdAM/2A3CmEPAiQJAbIUovW
F6fKkwLvWi1Ol9ys7gzneRg16UdEEO3G1exZmdy6meJDoongaxgvQ/4RolEYzGDf4QvA4Nfv+irZ
TGa64SC384kxKMHJZIzx027wsgpQcNV4Gms7ulAP9+uqFh5dqHsNSLx8RvOUCAxGNXBkFWRhXEB9
2O4NAVbrBBWfpYh3pvcnHkWEPCnmuWmeIWsXubXqOAzP4Zde0TvCGKUx8aifiWltakuMmQbG9IAO
lyHxmE98Kgjt0joh3scv0+MvyZf6WNgicNJogDSyIVHJk4TOlrHtPxdONZcdyMpcHLiVUJOWbVTY
qj56wpMYSgM3gSHGemSj+12UKP4aQpo7+Kh6Z4rw1Gjbx/TdIksNF3Kr0NNrvrTxKyYqQSPpqOfU
PnPSEK1ggfOcDKGTjk8nrhYN57E65g4csMmNjH3wV2U4FZ8WV0vu98DAF4VE+lY5Lwlafx/lc2ZR
b/hQfJyBjrykt+gfMSo3xc2A7sDBNvHE4jbluPHJLptbcI+y02uA5QSySCZGYMxTdoEGNTgpSAHn
SmIxU2VapLjHYsY2FbK4qqZRaliv+gjHOVbOcRoJDkQWBCsY//RuXqVZVpA9SYQX44Nlo1kbPkTc
zeTgqJwBxa+Kl6jF8KAyC+vk71YReRAeuTzZCUkNmtwhmZJYo5WFjtlDqIE3M7HsCib6PJjTTMxx
0NsjZ5uZTKZKWoVdsdI1IDKjHDq9rC3rFvIl0bWhGvueIpOm+TxxI5zgMifjRqJoEKyWXNqOXLUM
z65GYDBe2BDscoja2poQ6Zqcrapk2hktJPTwXnfWVVbns4FUChAnkkCAJl1l7iPc6OFRMxhoVjqo
ftbXNZqN24wSe6GSObyoGvkaUigiEzQWsTZd6Ot/Wj49YD8xAUaOPm/TzOiHYa0sQVqG84hcFNkR
M4TyLA7T+4D3alGq6VloswtyD+RgYfWqTxy4Ok7HCKOzHgg9/X/Mkg3uD4HU+cAk3S/pjqnIOBJX
1NTJH7FW70GEPuJiGbCfIM9TQqer5Ae5IeYDoMhzRZiRCqJLlya0YIKcvpeV+JCFjGEtomICilsI
uyMDeu5pE39xAbuSVz5meJXyUh6W6BOipYpxKEJaAPoZxEWe/VLscbPxGMZjK69SX/ny60pfkZ76
XTf6Sn/eZuggQFZYbF/4hAkhTkJi5fxbEFlY2PTys82adj2G2W9Y4ZGH5IXHp5KozEQnpmW8VgVN
X5ImzWKiFzu5zTihTfnr2AjKhpRGO5FKL2w14TwlFqNhgQl9zNyShji/oy6H9WKcNNnDO8yjyAov
9yfCj3AalLlNyzZxqizJIbEb+O9yzR0Zl/CEL7OUjJxkBKvPEZLuh55cSNWwjXZkQuCr5yRKzpnB
MlMZhZvn0IL9XKbggCoaMizhiHgAEWaSbtPigiCP0dfVozTQdMu0THCBRLZLZM6Yr8JxsjEWUhVr
0GKqajMW+THkoWzjh1kRyoBfDUs0nKSAuXnNs5Uod4vQHp8ZrukzXQ+xqq3JVeedEtHB0yB9hO2h
i7bmwJzfmflzq7yO1OSDxeCZkLNSPSbBtSgvo7GpdfC4CaVr9NNUH+P0HYxnrDF1d5rGTTI9+nxd
3Yrx7Js7yXIbchx0/doQwTAG7/X8KxtYwltCeTMDb0oArZa6QtgGVCulXi/xx9sF22U0vMX4kuqj
0H6k07Fv0gWTPzI4X+Juogr2kNrzFsPkomXvhc5G2MHDP7hy8Ojne9itW9T66UOIXmhPUPMD6SXe
W0DtXPmXiTUbIhOvjKqYiBU5+wmf6kyq0D8BQsVLkNwz/9ohuK5RyCgDcSrWIzb3WuGZ0Wvi//rC
VwChYJDvA70bA1/uyO7DowLheF0Pq2p2lMlNUbU24yeir0XO9S6quzZuhOFcxk6JDVx1rHajmczl
Hmp+T43LHsgmgspI3UIoUHwiU3ILNT3Ah+H1eUwJkcHD/EEb64WGZzAW1MwEJ/lhmh0t2GYA38Xh
kuL4CeJHJIuLHnIsHudFO7iiRP7wvhFYQ9nTPfCic/wSkbWFAaEb1IUrgrkSCAXrlY8M7D5Yo6U1
/Pbirh5JorXWo36RqgYxBD0j/6NSNp3isr2P1arXNo2WoKrAqlEiZS5XgYRen9mrZi2E7vQ01tB/
QXm46ab3oPuom4rNC+mydDatQ1K9TgrPscm8xdwG0Z5ettntmvY7ko9kzBPdBI4Dh169xFRas8Tk
2x4/kTpSSZQmgZ8frQaPwvpEWb2Qsf0NOkm5jyq+jTSVng/zWyhdGhPQrAT+IYoW0XTWVC/nZERf
BPAvCZFvabDz008/OmWckQrQCWX1aYxOnq98ZYdVdpYf+GPh1B6mcp0jQmFaw9i5bD7FDNOsoyYH
wASSf/aTieEAA2+Vcd0SBTSrI+0iRTgFjbYugX+SDTLKG0HbwoJuBhYueAoYsbeQm/xkxfqpA82K
F8reZ73NVh21w2w8CEqPOfaqqyL40WjziMKvABYi00+dsi1zF/afpX5L6nfMGJ56FvHoKmYiQA54
70aC5w8bo//OkoNcduugM8+gJOy6viYdsBTEslqIVv4+CJdy+NVNf+MPyOK7YxNcKc2rJMJlGy0o
XE0OKr4qENYEcKl675W13B4Z3yuIcQW0ZlnGAVD7EKPNCJM5EEQCf8xlaa3MmAkGEabI7YOIeNni
hM5yqXWg6wpppfY3vicLjtJ40roN8nN2dgtbfle8dtGaLdsfaEWyk2kR2ireo1VhqeVg1YuHIXix
shsyNF5DtA6GgZ3n3SArR+CYJ9FCMPMvubpK8SrKzgVH9tE8GcWlUdDMqEQf+DYqGatKvDzpvaq8
w8fkIQsKCngGwS8ygabCbzj+WO1WkG2hwdBEB8Bup5Mf3gXlkquXP2VgZ+vpb2OdJs6Z0Unrz3W5
G60dBAtLeBUnzuo/lXGW1FPbrafJG5WlRWI9TJrwnEKBDv1bWu3zZiPQt94a+i2ZjkmKq9chPpqg
BQ0or4KZApKzr2/K+REk51k++NlhiDd0UId8K1P/lVmDWZQlbCcOb3rANudh9Ryyj14m6In4D4T2
cm4P4NBTl6vMAkhA44KXNpFojugLFDNc5OpOIomx5u+uEY0QDCMkyHUvtSxgfnJ0AiLL6KOrThnQ
Xy6fKp2LbIXlvN1b4Q5mjPVMJT4l1aHt8J2cxe6CWs0k45f584RLYdcPJyF6a+Guxl9xVXOEOavK
aSrPd43eUMA6LLmjvyTPvAzeuv7MQjNlx9Q89PEji7bzdKnUe1PuhGI9tLD/lsMM8fumD7uCTayn
NZX9GMFlsq6sMVm2yeS9FG5b/6yWH4WGmQvG33N5DSwOedhTaDuReXgtheCac7Wb6huCxnNBtuyw
oCQU72b3iXyN+LMffV6nPNTg3wWS6vIlJ1JfO4ACL3VMqfYzFBEGBoldwYoexXJumVOspxhky2cu
waC1+e2t+ho4+PjUBKPwK/RPlysFkd/vjtloknOTOhkRUvn0MwT3LjiiZM2kNaYyuvmAnuUVbUuC
byj8uIwZzKWeVkcOvKjnTcVwIgtXZXVYiQGm5lUZwTHdScrFwrevCO8RklQOzUJM53u8d8kGS6pe
fVXjbW5e0ojg1WMTU/Ukz+bSYtA0OEssNwPRKNM3umIx/1KDlyi7t2G3gKNGDM1o+9WBZ4Q2fEHq
aWNPuLLGI2g1MDYJ3uQ9m7IyuNw/kPidIQCyEGy56gDhlRq1202ixs+tj669oGpCNpiEsGAv7F9c
mZYI9uzKpwJJfilLnhpuzB6l1/ZpF4q+BokzD307a/psS8Dj7M/sm1N1M8fzU7fNaZy3xEcwF87U
X1PADQLWdHWfBRt12vj4g4fPjC2H+5e8h+E3RuI4w5jxqca8Sbhryo8U4HrbkLhU1o6BTU5yjfZX
o2KV2kObvIwKHvb8MW/r5tpZr6rhFNhVygGP2oSw+8hDF2SeYnq+uC6mj970UnkHpDox3W7+ZEI+
Cl+peTSsvapveVFi8EiR5w7Xpi8ckVxZECF+jmX3GJRsY5DyBH7oFc8qHTVO7AAYuV8V2n41cblv
/oQoWtogPmY5Ta3PObnF2i5+PtzGKtdXiHPw8NDv4H/07gien4iuCCUD22uSXzlvKOLnMG5ShLPc
EOLKJBstCcVlTxBDFd1Kh4hkdcZtNHl8KZNkQDwXheouCGj7m1gAedQTgqIikikIdfTQW0/9vlYx
p1yFTF/qtGTrVHeI3Vsi0Xc4gYMo3FnYP3FK8318XgbMQKM/NTgoYvIj+3WCMWJ0RPNDrwXGWVfD
31GaJ/Fq5uA8LFODmMZFZfBrQTLvsq9euA046aTynIXY6FwLQ9QAG0rLLsPo1NJOpcsjrQZxX43k
lQj3iegTPhb4uHHpsfvF/akrmQ2NomtUGwDLiOmH4UZqi958ianXtmuoU3qwZAhCOw0J5ABTVWTb
iX40A1cLPml9xXCQu1jxX9LCI5iW+jYVV1HNOYQNUcjdsfmdQ1Lq0eUSp0hhGLKuFQ4R3aHmKM2j
j28sxUmOL8snxW3fGTaPrEy8hoT0BnshEW7rzh+9jvMbTbQOTT71LM7OlT+v/Xlvmgdmi0bj1dzi
4qUhFNroQVyJdrd6Npwxla/4WXm1t1pGi/qjwgAs70MoVvrRSHHprfEZJomTgc33iQvI9924H5O3
2jAWoeqJPSZEh7b9IopPsXKLAT/Y9bQVN+YqhheRstBfS+0zi+56fSmKkwiYAwir6CjmphjX/CKE
IE7G1tAuMycFmZY2WjLXIO2tS22zf+kEr9EOjB8WLTXITLMqjt+G5BQ310J2eUkqM+Tv217Awmsr
3UrlOYArHVwU46MBXpKhHHIBezpyts4JEyFUSKG9QGLGQC4FFf0wH8fxnqVXufvQFAAK7y1TwQSy
QgdSi6yu8FTru6bZpbIt/yrzNdZfRfIKZZH2TfxbiUsCNnz1Ra9OY3RJ05tfHsx2V9SkvSwq9PI4
J0Cr7Mz2Es3HXv0h8AQEfVhtpt7RpasqfcfxNer25hqlRbxC02cT8G0tKsoLewr37c7X8cq+lQKC
/50v7lMICvOqJihs+EXJyryJlZqsUUtc0vkaM2fk3IV2Kvpw8G1Cilylr1JJrsaijdxyfKV0k+G/
4GglYiKP6EwL/FiI/ThDX0f+NSh3KP5LiqalKj5wvvMdNs0exoMQ8VH6HiLrUFCeRdImYBxr3dt4
Z9U2UYaxdjSHfsFwBIviwypJQHiM2Q61KajlND1nqsSj/GWwQkbCa1s8FGHm3PpeKSvuc/CFdX6s
4kcg7FqyCrvkV7H2KEiJ9eu7Db0Kn3RSTHr6MXh25wN0vviwQwzGGu8Lu4JCPeWlo5sOK7nb+fSF
5/fO4BqxehKXq4gnU9oDSxLK9fP81Sgr5MWUKvT15yPMK35mb/fkevq4CZ4wOeYTrt66zbjn6K5d
J2YhEiS5HuQPhRS6fatyapWOa3fvhNdIKhcjEiiSyRaT/4OMl6beCxc8G17kgMeQODMbVMJCrVDL
URmXPyMkMgIgl6l0kmVUlftCfRmKVQARWEU4uk02/viiPQGFIticcwNxl0leoB/E7NXSSeCLNml7
NYPfjAFPHuOxHd4mmsfxcEq0Q4fBPms0YJfw11JwUDH9owLherhI02OSbxi3B1tau5AOYPa8taG/
fNei20RpLK8Ca1kR2NRuK3MHjWzxBC8p7B1YaVneaVzgDJ4frP90sFefxZJp1OQ0yyJ53iZs2aQ4
gJ359kkMjInTGeTNXO0FlqPgFBZ7Piw18GaiPMMXIWfQ2rPN/HSEP3Df0Sw4hjblde8Q4og71cZ4
mHImTh3W32n52dAQ7V2G/vG9NDzF3+jPEy0pcNYtI/mJyGpgKTjvKmRcr5xHiuJSansx2rbCY0Ff
nKH7/tm43sTixcCsTC8aI8I3hSpS63M2cAQPf0U2gbGonXTId1ZP31YnkWTHLgpMcwYI0xxy8WZB
U3CsZcZIVUxOqHhpx2AUdCVXdMTqK6DHxGBjiZh3kfQffUd0VUoznhZnO95zf6+NV6180/Bkd3SP
qL7iU9a9Bf3kZMJ3E6FFwyNuTDsGec9bp47swdimBh0++fSsgPDQhTiCIuvxRA0VAIwSokos26o2
SvwmpidzcOThU/M/I1OkCZzbBD0sENKvep3ZR3wx8ne5OvT2JzitWnOokMdH5WPFXxn6bhp3UnGT
aaw0gFfW5k0UdmDuQIByhOYkWqrr2Xwhzr0oPmqNCBoMvgdBP4LNWTQSDDkvCjAa0LnGy8gLaD4h
NkA7Kq6v1+obuT+X7W/c/CoGFn+LdkSG+ZBZdU25kW/n8F5gJBy+Jz6Khh1YhCwTOEn90cjrksnC
yKXwJOnVnN9mGmCcImxJo2OcvQnGGuJTkN5L7oNChndBWBSAgz8HaMaDtMKsfPMMeqEvpqokQQeF
A1cfQTeGx+mFpwO0ZZsgxlZ46nlEnpOo75R+tOVvpPKlnV0enpBDjHFKdXLow+tk3AVrXSw+AUdl
8NqMFy16xWad6JtC3bO+pcpr2GBfeS9rqv2tpntmRc3jmeYbNpxl2Nk166fk09SgTSdfTYHiWzyL
OKEtbyawnJjdJ3tCpXtDVALrKIdI/wj+DcOex5KVs49G5Mvk7cBSdGKyK7MHQL2B4SLfDPVdm1KP
SyqOm7LcaJw4ehvyKQ9VhME3Nz1cInp6p7k2aS/SvKvLDRy0Z+xqy/CiJ7yusCEC0pHkeZW+6J2M
bgN5E0VU5wzFJhAJaSH7OnV1hvgcK1nptRel3g8+/f6S31a2WSAUwa1+xXhTg4BnLF+tjPSzF34m
MF7qeAmw5RnMBBRitGQCvEAoqNO7xqZSHpRgVZcex1daQXEFQbBe1Q0taAZ1KJSpHCr56MsrQ/tp
lDcxu+b1Po1vxQTzhv3R1oevOvls/dSJwiP1o86jUC812YayHi7EW1x5HEsFy2sIXfXPQ+Y14YNQ
hUB3w/jDwg5ehitpcI/muPdT5PAvEZbdCDHw4/ncWwwdWar2FNrNr67bybS0dCfwtx1MpDzfjbXT
w70IVqmM34CBDpNrOc5WdbeR+hV9OZEepI9BA7yzOxMV0K394mzqt0LcktSp2sKlYtTevCuxYYep
6kosS8KC98U9aG0KY1uFey0QvcwgtVt5y9Ob6CS0kNWtOr08pVJ/oFHPRRwUJEEgtbkRhz0NJ0ZE
25x1JMnv3NgNVpySOq+1vD69hfPVSt7hvOnVtlGOv6+i+RaztSjPnmh7UkdnrL2aQjmraM3T+iKy
S32tJsUVUn8p+HQl5/fU+NSMBKfXWbdObUWTsb8OvhNTya65OxtrN46v4ZNfmuHxG89q8NMhAhsA
yCmokDtehAcVuxNT7qPB5YwWp1DjUD2xFLZXmXNKbV7G+Tq7s61WX1jWyExzQb64g2UPC05ImIeM
EJ+OgZqfIKGasYosmQuBSdiofAPjCaR1Vq4UdVfpLqpErC0ppzC/8pctkRIpgRzjgh4vQ4XIQbZP
jdzESFg4rCUY2pek8/K5O6MdV2dD/oYcsRwBhSw7+gGoiPqX9PlwM1poSbUWcAeByIUfI53K6RqI
zuB8VqIH4JaGPJ39rkYGR+0vuwrZBLE3KADqlrAd81NH3S9+CsNrn+3TZxNATxHDvUgkN4Tcp0tm
xbYammw4Grs0sMOQhN7xPRrRG5aMHeK7tSRhQj4+305CBQIvB1VHph8kYL10EG3R2DbSvnlu6BB1
ZNyaFtjIxkHGvSuyTfPR1/uye3Cp9J4+vrqRISNY5iUtiU70mIkB3uPpWEZt6yogmMHxZdNDDbeI
tgTKIF6+FymrF/oAa/Z7Fq5dfTS1Dy1xouknILdqmL9VF6ZHd8msz0z4MOqa76fWWPKJTWtgjO1W
Xes95D2uqEX/mmrb0fz14EgLwadt3dP5Un+l8ZoMt4D2rWWuOWNN8pnLUKWOhTWVMr33tGcvX/oQ
uCXytFq25VVhEJM4eMZXT17HWnFjKhCyIXApxcuiwae95iMzoktQHRp5LwYPhgBD5NFtbZ88FuAm
24DaoK+3au5mS7LGqFY9f82JkYKdjVFkN4E7Psb+08a8JEUVRex1DD4Dn0F1xfxWOKgwo6P2FmKf
siLM/2m3bGhJV9mpR3xGWBWJgFQ/UL9oMkeBsGw5puv9rXJgAxATsSo8tdiUqwHZy2qwzsr0QjLj
QqvxI0gXkeZFCs+TRB5lWEEJo7tXyof/ZOm8dhxHsi36RQTozatIifIpk1YvRFp67/n1vaLQwFyg
0XemSpkiI87ZFlksCAidL8i7PtCiE7nlc99rrk0tQ+mRtAdBDWdKHUfCDr4NpKNtvDs9/XRkdT/r
1SWa38TpM6QvannQ/XEt535svRO4tJpSm/C8lCegRhT7PG1Aw+tr5emgVT7ZHuT6+vEmIAV3bwYS
YRfcIdaHiTXAosmIsdwgEYoZFbXabrTY01fJ4EJrN0+Oui6qXZqCsd/K6VmX/ggCDYJXbT5q5t7s
kUr+zd1JKb/N+KEpM8ABMMpblv1hcKWA4rfAx3ABcgCAc4wTOyUzRjiBUX3EVJxrHHbDLzLQVeTG
yIF96Aw+ebkm8D25OiAsVI6sqz7CDq2TZv4HcsSsL+lPo4zmbiWqwPeLB+Men/o1WbbVRYafU/xO
JjthSz6W24PrFKRHuiEk6MSqXATfYfsrTy+1/DRr1ymX1qQugvS2rJYlzNbFML9S/ik3DgAc7jge
G/jNloUXdYsHPAp05zrkq2zzj1I60WaqZ5uM8L6G+Ouk+mvIcxrCTV+8N8XNmN6X5inoNjYyBE35
URE7SfUWSLjgYE+6Xas/13RSRuVVRiYYQfsQjXuQrMbnZPTI1JjdCE0pQMBRLy/cyNRWsg492YzI
u8iviG3pZdrO4WMGh5G+OMXllha2qTwRW8uBjHYiJB6putvUWmwiP8SG7cWb8cf5ndZkPuCAIshE
w9rd9u90EQSopUZfLi6D9i0T0bdQHhMXFzVfc4r2nzZX2AD036iE4DRkIrWq1wKQLdKX0r931o2J
t2EZidZ047CEgmjcJMmLlI1iv5ps9drAKGX4Gl9gVx1T09dcGV6buDSPF4R0rLp9D6pnEpzLi8mg
Qp+AUpLtPArAOHWbsSWY8Tc2TmG8QxjPE6EgO+0PaH5XuXVxUDHzpA53jlpKuz3FebJ5aYMt1AxI
+yUpbj3uRNtxM31NmoXCX5/dK1j4FjJO/4ACQnpDHDnnGGnVdJBrnFXxrpJI26PIbsW+0p0KbWfS
WeA5WIo3EgZJWyrYIoqAs4SxYZKoOZbvk9eu8M0naM78aJcXO/AUv8UH2R6wonXat958CaWZjGqp
77mNKLuVJypLYTxtjp3wzcQQJT64AnoyCuwXzi8iubES83Peexbtnx27bshVI6ErTETkUtPs62JZ
qySEtOFzrjzaVNmANKLD2CrWV0YG8nhLq2Ol+3r5qDBN6dO519dBfKyd0ziiCboJwETOnV2Xs1rj
61TrlyZ/zwsB4GyaZjOwLOVvvfXTW9/V8CWr3qCeUDm6+JVaj27pzOO3CIrjUZ9GGKOfeLbXp0Sp
IN4weQR4bONvPXrN++vtbUiuOo6E1Fe8eM2ogw91bab7jOKnHGPdyChNR2pp3zuNlgFry9KTE619
toH3Cm47ejVWmha7GAJZOb9TWF7UWRy4pNMNfAkGvl+ugibnX+KLBuvRbRddtI+wFdoIOQLnb+/G
4huysJPSSfBUV916hk5R4Lkr5V7EYOt7A6692RKHEuZn+A7A6oFlgb9UFFevIOtwSkPhSIQFvMc3
i4qCEfijXcsu+u9VCOhIFEB8tRgugmH0VAwMMdOeHPtOt1G5CtFBjMdcxz6bXYj+GhY/sjAo8cqd
g40GCXJUP2pmxAjto4WOPvsSQTwc74nHdeArzgdIAcT5c5B9y1N8nDDzz8VN6i4gX24cEpo0Q30z
3HJN2tdpJusfS0e/ml1F+TG718Tn9O3OTU36MrKWlU50fLqpMnBc46sOsQO7TFvBVy0dlu5JcV6L
nJ1J5dCQDwFhiG11rwMdXEVEw7gR6IO8qRo/QxiSjAwkxFVgC606PHLae2b9Wi1ooHzp2MIxAdNy
DGKcfwE4r5IH4R+IL1YWr0ZTeMq4xSnXIth2FsMvEdY3lAHlnKsRH6rh/0xw9HnmR9N1LnuX0N4y
+NNDDfX9dnRO/SxYMQ6WvCe2GJWx7ZP5QAAohsnF180aNY7mjj7QmsB5ot//Lxj1FU1QsjP9bLz/
u1AhGwvKYL4rnrNy+tYqUu2VvV0cKmcX8hD3f5H+CFdQHU+s6KI+x+dD16d89eQgk2rCT8V6QQqJ
Zo1IkJAvuNyGdcEviHLmnnhm9nhVehjJ3nJcfh42sOFOMJUXZ1wA8Y0wgXR5omIB4vk9z37BsT0J
uQY8ObQ+ac76kzZclYvMHAH6hT6RXN5NqPm5CEXltxqWf2yxE0SDuFBGMG2XYiQkDbwN+LnzxFlR
GGHJJvfrjpwpBK6kNaNrxpwW/tqk5LlE2YFxzoeJvZunqeTBZegarNzLV4/5H1eHsiaFqyWtbreA
lElZt5bI2M3wAnVfFjR45IZrx94LiWaGMGuy4Nw2kxeCtBL9ObwqXfUUpw75EqRRlZ9j9Ya6hdJP
QspQuXINGl5PQTTBXrBD24hrxqxATXHZIE73JIv1FzRyIRIyfO/Vazw/6vJHxb7STw9Tfm6wKYHo
W57ZnJnaguIWw5MOiAIE+GYS21iw2cnFZyjRQYPyOD6amIPzv0H5mFEc52HgIjQDtP5reQRyl/rT
+hGywgBnqfI7sY5rYzmgYEWeqPEbRsAPaEdWjiuTPD2CyWTDm/Ez128quc9tvhtJ+z6P1aupIVNr
CbGtfrAoNY5vRDD7pxH1Cd913W+gPELF0/OPyj7Hvu5Z1vO0tXeBfpeKdzXeL52JpLclKw8Kz0Ai
dZs4l1mFSjwwwPBuzHvfX3GHCkRYjZGrcucY4atKZbsUfQ/5pwUBQRORJ2X5Kiuf+U1xIgvEjfhe
ax/PJ9V4Jt1Rq56y+S7+aEd62CAMBXKgyaahnYNPim5OlXgzS51C3CzeVfPGlqDjZRaxrwfUkaby
rkOvQ5Gm4d8Uf3zB1NKut0Gax7KRU3FkyLsOCYgBQpT1tJlT5eYhEW60YK1xRKEwKLtHEwDQQR2V
0T0e14u6JWXWEXjHDB08pZsCBIsEFZxYL1bxyi6wypM1iZLTNqXJykfUDi/FSEyEq1tjSUHSjGzV
l/fFboSOd+j+vTmRRUECGQfRZ4+q8dHCUJPZ5WbaT49CzIoeC5v4PCwMkW/LO+Rhm74pfL8YjRBo
ZxELzkGSCNYsNxgEFmTkcVY+lZQLNO15mL5m1mm6etiPND7pmsswOtEvgAwUJqqAs4RamImKHAhT
PvC/GqbvAcmJWISySgLJBV82L+LqNobzA3mcDkOejl9p8xqWl1Z+YvnW05+IeGA5eY2WG7u+En1M
DdVx3JjAF4R6wUnSxLLCBrTqghYWjuwotPZbejZg6/bscHDZUrRJucRbjgTu1nogknX8NprBE58F
gBX9mgJs2T+JuZ48Fhw6ghPqw1OJmJfOTUJLbqFKz1e8UjiZhxcYtmY5YvZDASttv4ArDSYC3sRR
pyRmpOtFNCfAvEQymrO1TSGOjeDVl9qzUnGiX3WbOAxK9Iru0/YGEoNWfEafN1EBfI6MF7h4mXLQ
ikEzP1PzU88yWY0fwbQv6CLSTt38FDArtu+yfJGlp4LlryAQNtv3Hgpm52lwKUOprmq/DRbNLetd
B8QDm7tKGr/lp4T/EFjTmsAUWNIctxHuJkKfLfVPze8NkVoftXRDGUUeI0zvLe1yjstnmrZN5MtQ
DsAddJHW9Zl+Hh3aqSRIGsm9Sly4JjOHLLQS3cX5qOe+2O0i8n88LDvxoUoulu5ls2+VZOjVTPLN
Qap3de6r6RbPCoNQTa4OKX40s4v3TpmAf94skyy2u4VkNU1VN4hfNfujj7WVBSR5Ce115kEjhi4E
kZih0J1N6SNFpeJNmzreZeLFelfiM3EE63rxepxlbrwZtI1jH0PlS4p+OvUeW6w3ZLs9JIxypAiD
KNjIiAIwX9QMIdBe/REh4OGICMknf5Bt1gNheIazKf2+gs/atMUT/WZktIBxCw4Du4R4ytBigXms
s4q3ZFeClFQHKTs2g2/lmxQGOW1+2AJ54hOHxz3+xiUWRZveeVIMRHCU0TCalDfb8GlBoHEM+ENm
zPawzjo6gTbb2Yk2o/42QjARCJY8J9Oxm26luc3NI8gRPBN5WTxRi7PDjEN3yLIx1WvCv19IQzV7
2tDTbaqzsSfHrt32iztt5jWfBb19u+bb5vdp7yZnJ31VQNnTvhtemeJR3KxI9xKDcIpjXufscOYM
DJgBflZd084JcAbn4XyAj5U2sNLYSvgKJixptnjqCxaggdGlS7CAuiGxNcbB4QAxcE194ivDiLvv
c9R0ErCGPRK/jD5xMymg28sf4Z9w/7Fza3i9GipCHUawhPqK+MxHTDbDNpl+2yvVNQzpusu2Td5c
4gg9RzqtyW6frRkIkZe53i+wK2xjUEzorO4L1YRgohaQvpKfmBiwGvpxYfE0IGKF4BpZL9dwMclR
kR5B/TWbH3Nlsur0aytQV10L2IaI5jVl4quifxH2yBPYIhfQIUyYK1k5zDy+szFt9VpfDcOPJWNt
OnK4Yr3hxR225m4w/Jr5ZGX6M0Hxd2dmAyjOZrybYV+Vj4z5DNpaY/OgMRVV+COTniJV4xrcRPkR
05imvqQsQ8tNG36Iv/QNsjgFUpwdJoCIEQ2mFiNtr9nuWyBmvn9EdlH6aDRQN+c0U9cVUsYR49ea
hjcSpWhVRME0CbfZqoy/CQoDZyXIwnPWZnJoGSKg6MReUS3MPwwkGdE+A3w28eXtPi8vTvMuBq7q
hyOuiz8SiyXbZvcreOUFDD95nMLQGtNIulDFOgJTHiYIy2qMELx6rHeoieT20YovxfK/4tTnHkLR
tTaMHRKeDp/btG8D4mYZZpvgkkiQFiuiyrHwfOnBLwIJXJQWNOYZJbi4wAVk7X5ZsCRynaz+IWjt
sTG/GnJWa/VDSyHHd9Bd43DjMegzf34U/b3NzzLS1LG8JWivMjT8LQcnxBRxH+A9buBF0VF1KeNJ
boI4ou+LqCRQ5ktJnQgZJ+xdqK++VMIuM1c1hRKHdtC6r/025XJkNIurDfIXGSGEE2jolkC6xTHX
0pENrQbKKfzPHi+zYmwd+yeW91FxDbrHDNsuQl3Fe0LlNiNjUxMTln1TGQP5i9z4TiTvZuZ73IBW
zCv0Axq9SNXaiC+Fi1128chhpjNIzWHWxHG6gAB1rRCGsLHP3SOG8SBoZtkLwrsMXiseCGlGPVXB
q/Kz89qgoltPoD5wCFG/JxG0LvmqPPpLdOsyoe4x+Ezjc49+xHnlhW0JxQ62tXaLq2dQKmxAlsQB
lmFFvRTTs8rRF3Uvtv75OQNVR66uv2LHdkPtr9+MoLIUfmrncPVds6S2NBjPY+vCIJWG116zSGiR
ZQX0T4ccfQn7R4eUxJz4hSI+d/hxMoLxq+AbGn8ZLk1+ovkua/+K4qcPyLOqkNv3X7ZDDKmvM78p
re52nwVn8E7jrXiLkdxjDv1VIKEqgmEtG3SF14HHS3rnzKkJV++3VGrQjlR3v8m4H8szS6V2ZFbg
bv3RaKgip1rcfhRDP03yXbD/8VauQ1gGUMPxCoEpO7VLbBR1D/l6bBAZGvuUk0Tn/7/moeIdEmIN
QCZSl7a9+W6EnznEIJHe/IwACrh/oVBI53nU5KGKtMxMW0vDnjNPN8/05IFxPwltA6kfXF6vjkJ4
/JpVfIDI41ZZBkxJ/P28EZvcp+tI3cQsE2ClMW0FsTBUADJq4DlbhlNAH6U5GA4yh+BhK39LwT7m
o+FYLeEJFRqIS+5+d7o/bbvtSNXbckzxWo/ZeYjEAFLEqCLf23qXSn7KkWR6GMVZ++u7CETNr4J1
kQoAThvJFrzPG6qAujrXeATr4RPAjY6YNn4DUBsT9k19g5iKt9mu4L5GXxzyCWHMQnavke2nAZQX
u2L2pOJSLLuO2Gy+Q/U36wL+1QxNYq664hLLB/K4V+aHKAgdugNTG/2rpeJFDSWHVE82SPjDzGZV
vfJLm5JjveY2nbcCtQn6V0ppkawLwmSDWCGiujvCzgSZEGIXROHELRRaR4eIXhaG+C1FojvezRlu
z2MNaAeWpwDdIoSdcPqduZQXZFxS80w48MwqFrCXecO8bZDSqFdN8c0e2RTTB1OXmP1Ql49rKTxC
h4pTH71rk9M7AAY03KrlYKXHVma5Yzicz0N1Qr/iASvLsLvATVL2RcIErq030e5gb3BkmUaFBPCO
dhjgX8UmlPXv5p9Kzla262xfhm9ciFb0uPcUXOPFNkECbuFxpkTP1cjYXC/uWJ2Is27pMucR4+rD
3GRYf8IlIdGqzOdn22jhwYsYfU4EZWdfMvUrsq88kpO6I7PBt6HGdDI+qGgAxXiz1kR2jERd4uuF
HE2v4jzl4hoQK4x/UbVTOaZY9AZP4kmSVycFcriFm6m0H8n5tJtX2vTY/Wh+Hoptp8Su0X2KbCDg
44iN1yh/+w1BHwHn/eQCfaDSD4ARsQUMgc3xbmNV+8Z/6cMusp7Ma+61/ih0cX3ua8gbhrg5tTSX
IYtQVnT/ELH/EJB9nzyb/K3BgHr8xtEvWtu6dQk+PYJ9YlQQDIR8iyj+yNVhk9I0RWkTn2CxXBC4
4iw7KDbB14xiZxhP9PrgDULaYwt13Q8cI2ewZexM/sQCyFCeKpQCXLLWi4OYK/IJHGqyQxL/hs5V
VebVJ+kUJBM7W3M5BO0p+Ga/6L9D+UCEXekTV28A5i2cddjpiSIERqULk0rVikKTXcOQx8Q4prIn
ohYw7QFy/4P9wFLYtbp+zwq3IpBALKstSlKnem7L3/m1US9lvRkhL3kWlLVJ0PdyMtD6t+8Nqk31
1XLZ8bIbKEYToDv6zE9z+Vl40cbQIPRTD2vmlF4NBOTBt0Mu4QgZCieGy4NT+9eWdozKKl9TkiFU
kWy2YwhRibWe+Sw9JMjbGZiZC+x/Y5UhXxCrPTU8YRJBTMh7B56KF1trLnZ3mi+pj6pT37V+6QOj
cO1jdTkxMwQK1vjIheAZ6oHv7ZUcBMIkHvxsMmGExObbGwO8sCTCgmU7+oz6r055/EOnnZcO0Rrp
IqsAzRxmER7uOr5EG8dVR+dIrgXn19XknS6Us2hl9Bg1puqpRvDKzMSQYGRPUwAs2aB0zJ65i1Kg
oZwW2AgEmPCcVaNlAvCWsLkJSdeI6kQxTvkjdljl8V0AYCCdGTxyCzkRN6ZPNiAGDvbvLcvAxm4P
pH158YKb4MepKLX4mJM9uzL9hKOyraWzAJT4J6chTI6RsztCKZc90J9O9QdT04npBrPykbDdrvgo
i0O5lRE5+NGvGkP9cuZ82tp2CFDcJN9xf5aKFzCO2tjMn3P8bjCm1h/l9DKyAQumWug64/ETqQbH
jYY4DTC/flP0wCXVV4TvDbWre7bz82/3B5FPCfhaE5liQmHx8KFQZ6gC+27Xy2aAQ8FGDlHxMvPy
S9dUvkrVaU63DHgmAjVSYz8k46HmE9T6vIrsgCDcn8R4SHl5d0YSr6EIN9J6aATHPEp/YjLM4x+5
e2p/GXah1Kj75Ft7GQCipPFOnPtqMW5ohnWCVMx9EJ819UkeDnH+QbwJaprJ16OzalKvAKkSsLvF
F9gD7oGsI+DjadQ+BHnSFpwRjN2m5ZGqwWCU7zApu3Z6osXxD5V09xFuDLT6yDL0E6mvqxpqJ+T1
axAN0fYEzwu8y4onBHaL/dnKz2wzFhG0sj+COKEJrDxyMkIcQ9rwOkc/qiI04fhr3mr97BQ7MfxM
xVWIwJAbDcN+jq4m6uRO+nTmQ1bLqy5/iQ0ijDCnvQzLq8R4r7ezp4PV1NaxHd5aaW8mNyc7Z4sB
NMqbN96AF3EIQAlvdWkjjgBGRgfWpqn96atMsXDt2wlIgv6WP2m8TO2bhrpPf6rTS7hw822rYZOU
jCXHbF7DDeUOcoJhdgsEcT0U0lqjXwoAoz3GI3KbYBN2T4vMhHu07Ftv3uPoL05eR6iEHnkX8CWP
SGPAgrHi6vz34JaJGMdkueYV4gcP65+hW8PYc2B8tggU+5zTub4sEul+9JBcTe0iyRR9aa6FOF4o
brP2bjKdR9FZcHJiGXLSlxZFY6pdQ4Ug+q01b+o1Fwks+T2FWGGj7ipcB+Yl0+7dzBCRfsXDT9qj
Lr/AAqB1Ym2bML8ZjQI7/GdK26E9KIiewXlrV013Tvkh1nS5vQXW/ed9Mg0vWANXGI8mBm7uf9Gy
zegsrtgYJ/WYc70n0mc6fZZnWH4RlcjsVZnfgkKywHAWaC+rQB7QxKjT5pWwLfaEHcTOQRNSCzqH
oN+2VkPF5HtTvfWYLMuXga9GU14uVUTtGk1qYOwqs3b/1xuWeM4V0qUi32LvFNuT3zLLdEcgpmZD
3wZibTStHE5hyNNtr53wl+CJDfR2gy4aZTKGQswt3R/hqyudAaRzXtidSGGXlC9cM1YPpK0gtBBG
+eoham1JP17VWGxn9SzFV6eGuecsEGAzDfftvmsvVXpqifEv99GG6ZQLYPLBNsx0PWOfq7haBEZC
uydeB0GQo9sUyIrGF6Kk+PlRJpElGQAWCJmGy++rvcvE4S7Np2yu+9aDjdYvdYGy/CVLmG0yXO45
IPg+nJ7nkiMPo46gfvqagQ5sUPXEiAFViCKZNjwxs+nlVoq24EdG87CbiVHiR2G5tb4GE+bX+tY6
SOqVVu3A8BKoqJB+RANH2BKdub0cMOYIJQ3IW6yhitnW5tdsfWmABWpauar0NPDOGNUrsCuXI3La
2mX2rV/Ecj3AjUzFIxw1uDlK2vkvmCZfo+gq148wu+1qmC6dzqC+ElVq+kavd0pCQRQGiTjGrND+
sSEgRVkpde5ZRIAufBCDTbil5aJ5s/WB9JbD8sXPL2AHhwuFXVuOR54DjtCGtWJlPKnOhQiTvv8p
5ZeheS+kfdVtI5IrgDGR98GPmiQzbJzeXGnM31NxMsNn6ANXgebpORqaipcKEkduwN4RZzS4FCX5
dQ4uZvEbNow76dGQ9n2NdQVJDd5C0olZRlwBX4T3kHuCgPGwHfyZyyLxCGCZroSTix2YQGGiU/gJ
IYYDfuas/5mAjVLFG8aHxHQJ46xoOwTbobaJMtf2MYWDrAdP/xQWyyVmLCVoxgafRowkax8t+E7w
DJVKSDXqahPaySoj1+aITopuTU672xARNiJOt2yAE/LNFtvYZwtq7wb9iapwLL8PXb9hp/TIxGn4
iVsi4P6NAQ7NODTmQRyH5j2RSXzna09HWMwCpflToN2i+SnMH4bjJss+lSSGZQ4nF7IaGakbrRuS
8FaYI9Q9zXKzIDk8Ux5Xv98N8eljSwqJTK+YC7bYUyCGYyG9dvMNZKwEUY2sa6/d49XvwPSPixrZ
ELjRpt5Gu4lk8eqlDg6pc0apya+ePByMv+k0CKBBSLmXgAKD7N2KnmP9u1OfF2R7ugtYEHdbM9uo
3xmbnYeQJcfu4pkEgNCvDhldoQwdb5Z21AafWF104rS0EePVaEfU/mjkse90FnQZ160W+xlLUwzw
2iKpxXICYVSEna8qC6ZBNK8c4/u6euWriBxubc6XZqIVC1nsDJwzvdYogPiioR/WEE0MMKyCQP4j
QJ/S3xxu0bF5Gj0EJ5GXWpB93giNhzeLXQpyYBv6w/A7Vi8x64dtulX+nFjIw40r4mS8v17CxhuK
84mpupFXesmuvGbNJm0CEAukDZEhg/sIL6s9Jv09hTgaOm091s/2/GYS7CjHJLL85hHVLBukB55W
/sxdjTCPp5WGbYkRW06BB1ZvhK3UarnpomYrni+bVTSuyp1tLzueNa9XzyrN4/0Vwp9Ba2d/oKwQ
B1pQ85u9j6xN6vJUEfIRCW4mqnATV+/p8CTO1wDlH3GO7q+EnkLPPgPlN004kyKUH+2J3x4oLyq+
I/UtBowQ/XCIoDp30iqo4AG1/bDOLGs1KDeNlN5wulnlTrOvGBMarA6hTtbirZjg/SBBrDsSXNLF
OPqTPZFJRLK9zx1XFx5uL3NIehT4v7P+95srtC3vOB2KSIp42+3mjA8Q9pmrD5gDvkDggjq3bn1S
/WVjzRdpI+PoWufWh5r9wc6byRtxAiFyfVm/2lTFl0cpQ0FFrxcVHQyAAddHlSvrua030cyMgJyy
kl+C4Ceai82AhxBxpS796M5fXL6ERCJw8/N71ZINwW+rWdtTMcXjxJk53lM2VMzEi/IqpkYtfmQu
I0t7+UFbVjasILGbTjdKwshMp3V8OgNe9AhEup9y8VHniC+iq3Hq6SohOqTDULSWAxx+SwGGbB4K
Bz3XcJpxXqcFjn2imwpUyxmm6eVQcgZGnCxwrc2a6BcxgxXpdnzihMHURNL/B70B6L1WnxHKNS5R
r+L2JgEMsN/2HE742na8Qco5ATJ3Nwlrd0OpF1h8+KGg2k0nUgFLjA9sNOqzHux5y6VPnraI4dyZ
fjJwFwfAKwLItav2O1iAtVvihXjrI3KWhG2EUK2GPQTJ6AdFJ2gAtlN1XkAChs5aheMbCm7J5TKC
ehSGFSjjcSuIgy7+6izhMLXz1zYU+UQOUAbWGF71dhGyeahDhHHYIX0zKPzBuuoF6Yb400ii/ibo
DbWNICzN65S+T4Is4awV8G2DPyY7znyL5fTJs86rC9hhHmBqTFi9his8i8TlqtVwF5/FV2iB6XV/
XFY8RPG6TWZGe9WlWcVNMW/OE1gHE6ravpvzefHDXau+SevYX4yTADLqzA98bl34PSESUsj06VFk
0L9GngfCFq4u277H4kNw1xdEwYGZBpugeagSLIuG5pLEnQbj1qUP0bnYf2lHQIP2R6H5lL5ayYUv
zSPQL+CyQPhhr16a4Dy4AffAp258AdvTuI2L6xB4SJYpoSBNylOUZR2PfBy+P/IP8fdtxaERIS2F
yGLY6LRf/gnPHV4weE/N2tvxYTKAKkdQMfUxa5dcIsuYppPRbP1RrZHGHdoIec4F2NBjL3YVm6M0
Qp3opbT6ZjutQjnPwzHYBY1oGLPrF/1zML+Fs9qM3wrMfvxmZDj9TJwUvJ6v1GMjTUAkxGoGxkGK
K5/UAehtrwN6orI8iJOgsUhCWmdIXez5Sx35TaTY4q1H0ZCP3aJY0r+oAXCMS6KfpfxYyX9W+ayJ
OCPozvA9rX+mJiRThmc3OrT5pWWvZ/kkoaTeG+lzkeP+9Weq/fwGgDqWWUf5PeZo0VNeYaAc3veX
ujrV9bU3vm3+4PNCFRsKgkwRoFfDLtIhXGACXjlurzFkcTvyVwjXFA1rToYl+FDsAj/M7kt0I8gn
QajcHYLhmmkCXCVPNlrIJ4A9rAl4QNYT7pa91WMI4gZoI421XYU+Sr0RfqyGE0jO1MCTLEJLdput
LavmoJx9W5a2Iu/LQJFvclzwI1DF4Bmjw17BbE/K1QTH3zHMywxXpfttC5Scuy0mQUy8P7BgM1pb
BF11tuqhELnxXFpdkNdBtPQfVlCSHYhoL6ORmndkcYo1stqGPvs5VthFXkmFM5r3QPnotX3ZXCDq
9eqGY8ZyPtLM4u+XNnPC4jFEK012HbjPbhOyXQbFgPlsdm0IpmB8w00IcAwi92CTJc0KhJGJ8Qn/
cI3Nmc8cYm6OoYFV9dkwpX8ab2MBkjtTtuWWkHSpOqyco9bTKsbGwhpk1gexCQULVqF9RfUInDH1
8ScTaRscT6tuq+SYyjtD2pD0K78uxpa8XtNm+0UayjOpLw8LKWi2LXa4OdQjwYNiOcJkPBOVgriz
izbW0O2c+Ka3iMY6mPQtnR88TXGIaxauez2KzyJz5DPc2QMIKKp4Ojgw93qD/cG6J6wHJd+ymIep
d1tN0odUbdM8Ymx+bqU78VPjqx2ccWiOMRGZszs66L2dZOWYaP3Vaq1lvYd2d22BBAHxBwbjF5YH
jzp1vf7sJUqlnoHDi/IyoOUIAcoNpIIKTCyQAU3dp8BCWH4es0/VZuIk/rMFs8GuKVRVFoNtM/8y
m/I1su9C7JqfVcHCpZ0kgx+i5WofYiCWGrffLeD7yB5RglIGJHbY9NYxG/6q+q6i9iAfi2eLrE8q
Ai5c3oQ0oV4n2JFRCxbW9EokHxKVEt6CyodvH28QcxrhJVs1qNycb58ICt2mgLDEMfo54RdcfY0F
naMAIvVPw580Dy/WfBdfR2O+jvGpgodJfafxdRWb2b6Yjymgryb0p3CNpmzTT8IiRthvMnAhlm8N
yUkSdxTGSOSARbzR3sibEMcp4fNwzg45LkRngyO/UpJhl+c+gOkM8cSTa11jlqt2ZJpWylesMVY4
B0n+bIbvXgN9pBxFpxNERDpVEAaVhYQURWQYfdvkiXFNIk25Z+I6pr+2vgXqqS4ok+6QeE//HviQ
q3ZkryjWhASitTPMX4DWsLoBZOjc9Nlac86kwCLbElmPxkr+nu1PNknaHJ7yAMDv25zfE/XTkDvP
aN40mAMCcoAl5+PgxCQVAAQhXhWwZ1j9ie80lt7InnQnbB4ED2Gi3nE880V0dJYBf+KoyFnmja0e
b+gLC7J3W3qvnD9TP3AqlNJbgK7CquTVXLzxm5FEuTpLXDZcyuRsVnzzHRtNSiaJn66TTUIQA5SM
hnYeZU4c0gO0s4yvsvvUmV2q6LZIAA7E4XgAXODiEqJEKmOz5aawaWgz4GaC9jGhR+/If1JgoAQ9
4sDEYGtvakLXKSON5pEoZUXgMJ5lb5V2RzVnCy5jLedy0FhiUpTyP3GOchxFB/NDRkUngrOM7pRw
T/JPAeiYSAOCkcTtZP4V85o63IWMiQOeCthgPGnds2X8xTAOUXeFZAlCYsGQEtqXeDxGwTVsX7Ci
AXivqcWkElbi72WzCz7IvBOKFJBFiAmugrT8DIZTZJ60/tIABOU/KZmm87ZtGCs729Na0aDza3tE
lgY/CDTdjHUziSuUOYT8JAISQO5sPKGXFBvv0KrYqDD3FUgzOwTPF5XorFp6aK22aqx3ek+XpdlR
74qkclkXNvqQ7JkIbwwBHpB5XuNfR8nHRoEmvDBubaRiOGiPWQNWTb59RUROxMuQLnSXtr9V/OcY
z2rzLAcvzt+8mamU3jNE0n+KTVfAf05wYFZvcJBxbKxuA5GwXwAc9T6hi6Z3DPiBk4jBoKt7DbEm
4sOMn0H1TG2PSyJhl17p5hGiWgrehXrdGl615aYab8LPt3Biqd031iyxsLMPJ/lDir6i+XWcsWod
qAIeeDl4KFXUwa1NRwdHdYH13rnHLc6k0zRdrTlx83F0X2Dr4r8WjWj7msXXoonJzfjUc8KeVhUj
9p24cMQgmPq2xFsHf6gZSSclXtGENJufi+4uNw+ABeawzaIBhvkjEvtSfo+5nOcX49DZ15orWkO1
JzrhtzoXs/TU3VT5LWp/7JQe0TUa3eM4+vEgkMNwbXpSc4+cK3+KTLRFra8Qm6xUBAD4Gg1qtyrU
RjhLghHavOFq2inqfiSxHI0uqVjYNbjP/iPpvHYcR7Ig+kUE6M1ryXsvleqFkMrQe8+vn5M9wDYw
s7szXS2RmddEnJgo3NUvGNv+Xu725OzRyPOc1CUCibndfVZ4NrmoxL3MtACJ1lxOt3EMd5fzDMCn
96NaPcNzjHm8G715AiTofRx1BLDSRntACipdzF5v4lTlfJ/nvDsM1qVvq/4cnRvT05pdi00H1o/7
khmLy+T/HienjkFiV2LrGG9DsZKGZateE8xsYflhEFhA0i+E1zM107R6ovMCuAnMK1s4M6HyGJXz
gKmSMbtaOxNFbacOy/7UYC28s9UN5mY9+s7Vt0UzUSB95HdNYY9h81dB2IQzEIRyuE2qFUqmNt+E
0h449keJmVZZZjFadU5LgzgGxIDie9cCZ6LpcyNYuemzapyPwfGWFlMsIfitXb4qacYHJ8quDOSA
8JojZpAeYmaF2+HDZvWgu3vxSXjqM7E22Qhgkq3/sMuCclp1z8qEv0npZTmkwWz5egf/iPcBrXKJ
Ui1E612zl7AlEHbRTENuIeV7KZo1/d1C3QKjnaiu543VdXoapvlEiVZFfkhVmq2D+AOEwYNYFrRg
LHqVGysx4MFsNjgyELZY/Xe/DBgf0cwjjT0yTp5EkBoL6Vjh2UAdT8ayMuYz32a/8EGgIdF6Mduc
IzM4zePOdnhAkhdBlI5eTeTkmejnBGasAT3K07/Taq/ll1H/8pGwqWjimhsFFVoQ6RPcW9BNKYSC
eq7zghe7ekqwMoGnLkEJGmhNksyghKk4fRhvKb+5dq7x9YezlGmyixEpiq8KA9wqX9vNkc3VDdTu
h2G8K3mX4ieuCdjjvPI+h+KuonUU8ieVhzHVUNgaSNcZVbfs1tEmoIzjMC2Qeof5ysoOBprwYEEw
BUUDS2awgGxv/E2YkLF9SWRmtZOXY4fAiTjJB6LkUWFV7pcT7iTeXMa2aO2m4A78Yq3rFyFckYNP
8dk6Heaj8loHLyfBH8jIrgQ7M4Xoys3+NeRvxVo3gG/id6ku+2EVBLeheyTVp5T+hvU7NbiF2DcM
5cridgpd5A4H1FS4jzZ18ciYT5PH8K9bVFSI3QQEwy2mPuZuz4oj5EOv/LHxtKb1dWSWRPM+6CkL
nLenHLJiY+gD09kvUrFatE1y85azDQMHLvA0eJamu2uRivhrmXl8SNom5o8o+i3s2RhgIp1bwBHV
pS+6/2OVHaTuZhuzzAY4kJ3iZGl/0Kzkh0j/a2RzYmMl/DaR992smTGD5yeWv67/0/UnxJ6j+Eit
detcC4wtJD4wXXnxnBUFkmRr4Qb0jXwM1VoMhwx0EiR20GRp/hw9xSCedlQDxSNEWT7E+ypdm7nY
eLfDQ7yIWD8G5pgYmBVoVHQgZBD61jvkgZCUe8GmtdV/+GZGed+gqPFsVHsqHom5UogbbKNmOy1Z
hONB1u65RBL7yLP45SPHYLs0V4AjGrNkaxifWfqMx52l7TAUltFnwhGW2ydUN7BXF1QMurowLQRG
x7Ze9v0xt1AuOPMovxGBkKKEoC2vYG7/b8ViQcJhn8RrMf+vOZ50Yy4SXyLSR2ZN/WUTTgYuSsgg
UZI25hyxVEdwCUgn6YD3YMDqTMVEAJpyKTvAQ8+q5LETOlGxi+T4mo0G7QptRBXWRI3+9Oab2K9p
xPBtRjx2c+wzIlI2vbkUTr7wS8N9jNsXlK67EOLkyN/17UJqF07LohGKBsri3DvWSKCofr6tz2jj
aRvh6CcmVfzGdbWy5aWnLjv9Iy0XmvwmHsOpjwEkbFQ7AHbnsk0CyS1jr4Kw/KNE/8KoPFSXv9T6
NSYlcUizx7Pa38y7wN1n5BbIbHC4G4LsYlsIUtlWVPPqblWrkBGbR0rr2TIOODXidwaCRGYizgCq
8P5NNh37f90Bc0j5AOMWneZ9UBeGSpFCzzBvyq8E+S1Y7n7PorZV1yQQsOFYIdBFysDeaZJTmt5I
/JnoxVLTKEQ2ffNLCYeQlMkuP2yQnuMQ2W/HwOIWZlw03FWmF8yZNcHI2AfJN9eDn1wtyD/SP+ZK
1G3ZtqKpCpn3KosRjtbVk3c5D7HJctjqcWk+B6YZFoxrpTwhnkrkZSoLnKoUbZ05TUxt7SwQjWFr
04qPE937K9u9EAdAhECuzef073o6iBlYmD4tsheEp2kEzmtge0ueRsckCss1ls9xl9TnNL+6BoCr
77oUAKt9jkjdZGpX6bB33nZ+1JBWS2uL/CB/z1AziVY4bPwAutih1rfUSknFIYQxCRdvvpBfMgFB
yDccQXwA/kMsBBPAKzSAuP/J3Y1NJU4gQ8kUSebaqVn69HA92E5T2aWoVHZlAJFIzER4/dEq4qPl
85yP5qEHL4TyNDdXWbu1fEBvBDzCO+zuOVWco3IVsOzXCORbYu5RuzUD/hz9XsNsTGdwJtqZuNcX
Adl/UYY7Mp6O1QOUmJu8xQNdkOgRawy2ZtAS7fjYVFDi/JQR/0LQBh3GaYLFWg6YRKqtVzCGOGom
+XhvXvqJj1mJXTcHZI04VFO+ygZTwKJp/jxM1hRLBBLXKJZROuC6FdvU1LtofDq+c+yV1TDX546H
XT5DO1TPPOv++y3z/6czjLsfXWg1Spt08x+XHRgqyWmLcq6TN52zhj4dkuSUIKp2fjrrT/wMJkwL
t/AmVXWqMsaMM5cS8VpM0Txm36LvbICGtdeQWaWkvuAoy/kWfzosInWAlePwymmLQT/10m0E5mxp
9yFee94JjaIt7zRNOKkZiXibQKRcLHRSmrNtr9zq5h47j8pBfHrJ5L3nrvJgZzE8nJQg5FYo2D7q
7Cfi+h6rc6HPdO3XSv9SDTwDmT3zuv4Ki5sTv1XnKn/4M685kdgwGebaJMqeMlsFoXM00TVYfUq1
lWFafTTNTgNeE2wsEU87x13npreW2YBSkrLNY0TCJJtuaeJZR83AiLHqfKCaU0TLU8AvnLJYWUZv
1jCTYubv12udmkCrF8Y3K1eYNWgMoQEJw7g540WwvhkBMc1FlUNegLmz7GuVnOPuOxiOmfrTBeqq
rs51qbFSBgdECI9uveJuO6b7ik1tzK03siLIlat8MdE/JKt/VyebMe8iyFeJ+TDQG/ZLQNI80nsg
Z1p5sbNtS/tQOvkc4A2QLMbIok9Rm28dw8bwEOyXultU7aGOTzIgsGwrMwJlmGVPDawfocdMj7PS
TQV82aD44qVMFtzXYbtvh+1YobeNIRzzSjE3k8Fg7TkCTGowhBXB2Tf+OBRgplj6kggb1/vlNEBQ
9zsi0ugZ6lKouNgh9d+WmnlketixeIzUJ7QBgzVkVVHZdZsoWjfjCnPBJPiLK0REj9ZlpfXdVyuF
ZR0++G6WI8/THzH/Yv04BG8p2agcFh2Iwf7SMkEpZKpZUAs6slsn/ZHcY27MqxE5EsuvrfC6qph2
ilUrcV9bnNn7fzIq6cr0aJIWsDfnTbxRvZUt3VWDnJgFVo1VhOvLQM3R8ALFJyB/WoNiXkBpT2Nw
yBgB0yQIhgc+U+EE6GRgfVtytNJtMAAVXSCPnEGcSNtHh9W9SjeWsgUVV+Y7Kz81HzAJ0SKAh8mv
anVm659jObfQm0/DZM4dik6q7vYEsw7cL3JDQA61I4tqaHefDRVjVlyr6nOgnq/OVnl2uEQ1dQk7
MGFIF6HREYOqQjob6o18IKvZB345Sfpnq3Ngjd+s+QW0u0YtgzzfbiuccGvo7eaK8XfXPklYmOBS
SBn1MZjAHUhLqBUn5+IO+AuWJLbDlTtZ7p+t70b00XmHuI8TS/b7Dz8/qEQia4gTqLuWerhxmqPT
b2FrDize4bczzYzaR+Rx3lV7m0ZeJWOiDQ4m0/o8rZEPPTRtJWXrRN8LB/ZYLtRZMsP2LDQL3l5C
6xAKUQH9RTRP0gV0dOGb0fqHxZg1AkExQRKTMXWGddxtRnNJYryZHpViFyLVko4mHVyO2PxuGF/K
cE6kVepsDPhdFQNSpZpLfgENygawgeYPS2C9pyScpOaXwilguU+xLwPXizrVSj+D7gCk40NLdmOx
jjCVxGh3aL1nnXayX/8+wOGCpXZG/l/o7mTn0rUvSC9cMZK7Q1qdKsj7kDKnC9Ey6dFF+JlDXhwZ
K2flPhTnFSB1qcAi80pwMnZzy8Cjt/H8H0GcKyEDZOsUD6SjfXqVvEDP7ayrGmUU7HPHmuSzJjn4
1TmvhFvIXDdYOQb1obvflf2LbGZaIwi0kHuLU0WvD6xB7JC2dkqNDL0KjK3WM03HsawARCSFyUVx
vO41FuXnmhfG3Cb2PX/0MfRUC8cQ/YUMYo9v24el45NH0iBgcXksex1aBoaTlL+1tna/9vufzi6Y
TuOgoWfFYsZSpYTJKSzUCaHF+5HMd8RC1TziqXIXaH9wJfF7a1QIbDcC9eIpG52G2zaOJuFWQs+H
UAY6Lj9v5oM1INhpQuqxYq4TBg4p47GGuVnekU8GjtCce8kqw+1mb8UxWjkzZc565rMeHmGzsmmP
+iusyFgCaW+wVtJYA4wDx+OO+iVh/obWPy5B1p9YNEw4X2Rrm5P2MEV53FpPVzTqEKBYP80caMgy
XNmNdlaDe4o/yMJ2x5YxOELtG4J93swr+46GBtk9ryOWVmc4K8EVurTD3FT13X2uvkRYCydQQ6kC
S6BhWAr8KelPUrOXozt61anPnBnMVLRBVhqYx2riz7GMGxjMSWd3l149ZVLnz+ulre992u6lbs/C
6EDNnoDcaBAbyyhhxC3RQtd08NBxRegN8EQcroijDdtHIgz28cnSTAtAOlCN2Q9k6NxRTXzUjUec
8SpZyIGjQxxfEVLA9FVBgLpACaytLxYXEWt4qFQUycCE/+mFfF7paN/UcyZWdHlJjJlg7rn3XgPK
ux+aJRioCEVTVy6tnZ7trOmN/tD+GGfEp1NPWJhliM9ZtBGz4DVQDY1iPVu3/tVG8i45084lVekL
kWE4YSAZnEQvj6ZMZTCr7kuDUfm9RvrgLVna5f1WVPk4USXeNt54Hs6xXUvDBkwtD6MGUw9+mmEt
719EBcJ1lDvE2ce4XWSCsAWVyLnFyVy4//JzR1Czt+LWeP/ySYzOlckQrw7IbLi2/4B9yHWB2rKI
tJDPZKS6A1Puj/AWsLJ6hj1JsfhngO1lopxNbkZDq4ky+KCO/qCVnMPNo3nmmWwdYueWbXRiZfLQ
4IPTPCNihBfhGY+MN8Qfv6OQYD3hc4DyiRvOnWb9bvDXcUn3LEaykJTaA3n2abvQesBIsEOIqgE9
j7ced7XSLPhjQ6TpkscQ7ux4gwTdBXNgL22ETuYZ58ikqtm4bT008hDBE20dACA2CKncs8hgHi+r
+7Bi0stOhER5ijdIyvwBmBDHqPw7ivthWiOHEeNJJCpdtBiTzxTgnVNtgmEtDMhKMRNmZtXe5NUp
0IhihuWPuBOEDY9reavw5xJdTpEuE19Z0C6sHYs+DfXAQGfFap+jSm1PZHHkwzlryLv32EUKMAXL
CMngvEA0/780WqEk4tvrIYwCUs9n0h2XclsuxiukSA+VadpfSh1cibcL6nfvLFrhmGX/6L3TZK7k
BzNZEw6DRRK/KRL165hPxeDFTaYSNb66i+JHx1ITUIGqLBRyM2n26BUNUFRCzD8o18b4FF6s8CtD
9W2PJ9HNWcFemoYTpd15yKw8QkHuXrEalaXt3vp7ytBVOkjupSw2lrOVjUUYYnMGjlkPCC7OsVBz
+8xgwscdsACb/177DpyjyaI5sp7hwl9AOhyDn0LiaMvMSS/9xTD9smXRgHNEGFzluPeccypv9I7s
QLo4cLt7eVg58lQGCjEIrZ+ya+r3jo+hpi6tyiPYw2w4FWT59PohjHcyElv9iPglLuoPJgHi+g21
FS9vUXyRT8NXHbEw8AihEngxn6e1mwlfZVa9EmIHVYp+Tk1waBkCA6a9BYWhly1qGlihn5QOFUIP
6SL+gA0kgUReDPbDI8o0wHqpJkhYoCJGSwToTYm2cVga0VxS7zqjAEJQxOCl2FpIyWiELHyO/oo8
uY+aJhDlWRtwl7UP3YcI7x7CbKHBce0dLBDY9hTkbgAGmSe2MTeUfTCnkPIIBY+iic0hymBSgAvE
JIn7PMFOGQwLVmNcpUxwFk2wJDdYK0/Ym3s6ert8w+ETSnj7MopapWVNapyFjrl3vkWL3a0K+B3V
l950sxS75pu3xD21zaZNdop2E7ZhJrZetDH7taqDf56SuzLWv3rx2ZhvD7VDhthWqSAwM/owivmg
zwzzc2CZCvrOVxeibQuMs3Av6cVU8nals2e9vahQHrPWAVMg6mTFPnXKJ8N7C22AB42PJTBHaHHP
jHmX/hbdjYIovlDphjXcU6HrDYK/WjkH7j35HcPDmyTibo5uMx1/s5a2RshZNyHhDekq5POSiaNi
7KY16zyZVA4uMJll9RowFURIJhGZfRy5tFkDErXZ3umOmdmZyQHWSARAE82OnB7IKJnHPKR9dZbd
HXQ/oemCsUYdzT8WIF6ZM4Eli4NHja9ClHKayiu2E3QoxtA5ZhkDRTsr5UcqPWvnioPZYPCgXlL/
WQFtNa/oDBpxAwc4y9FHr3WblIebHK0aMRowUdPWp7hYp0hnwBbrVNXDO6sQoTpT9kveb0feigXK
ET2PkIaDiKPosfifiBntQ44cdtRQtNiPw9Pygr2oN+TozcIf9geq1W7FkH9GxsPATKvZJtqiYMKs
UnR+V/5az5HKou2Kl2x/HGMHXPKjLtbCr8j2Wky0afHNUwmCQwmBFmt3rVzVjeAmG/G8TfiByBj5
K6c29Fl1FXsvU+BHvB3FOv+B2G405EeucsCcHVvZW6oIrCaLAOtaq0B1r5anskNjGcd97DFEDrNs
otKRmzCEO0cAuFBxzaMVrYKLapGGPjjK2l6ted1SKJ9bGwgEowvf2AnDdFR9icc8mvGPF92M5gc2
spqxxAC5yPy4PIBxF8NNLTgTUEAXW2tHBwhuRhWgIXCAZCU2C6H2q9bnpKPRYYWNaMlfTfNtkO4N
64BxkajYm8dWjnpm0ha0XBKeX4tmBfp1GdwlbV+7aBM71upferxIPZZTAUYoAq9BNEg6UiQmcsp2
MNm5MPQq0p8WDpK6ZSSnBTffOGfR0lTXhXSpMrQVawOlC+RIe20nCH20GXNl3IqcGVW4ydvfgfo3
CfdxixI8pR21XmXEIV2semKCSCsTHZamvMokBSPzjLn6LEK0Wham0Lb0YMBe4t5Ls3ipCrtO4rBX
6MFYu3Q4I8NNaYKUyks+xGnWedfSsPeVFP41ZfFFcgl3lZfqU0NSjuMoXEfUikkq/2m6c/ST8Z7I
AKhKBUgD83w1RD/mS5uai7jMV8Q97xVrOejZuxu/OtIkbb5crSeXy5P2Jiz5MTMfVQIezW8XNvMc
v/A2GYz7MEl2JZVkIDesVJUbevFJg4sfTEx3tlGSgl1FWoj/LY3I3cBkWUC/cMdt56tcpthACn3p
sExpWh64MuLQHOa01nP0/xM10HY7v2/2rdzsLUdZeLl97tREZuHScP7OcrSBmi+hm8EQ2kZnvx8X
kqKDG3UWckS5KfUHlV0kkgw7cyATWfO2Nuc9fZZgbXacNaVc/9h6yKrBOlmO2O3QS8TknyN8c9CN
DUm2sgL8okD+kJn7TJ3M/FyokGIHWHRmD3yxn4UZNBlrWGQjOheyZ10b6RVoSdcrF/nIBphVVK2+
OYyltlsqCZmD2rDuZGkX++k2bwOCw8ZljEywQfigeNybbBGGpCN7zeGlQvqjJvMm1xYNPWcB4DXQ
6Y2z6Dgm9q11sHq0pnHMx27nh/nC8AD7oke2YmXaFyI2J6ehG9EaxggfpZ0ZrPWEJ4IKK8H3Rgvm
JJ8x7pPe6/cepiBom1sDhoAcFbPagikK91GsMbJQOVUOGDYyyognnke8RoFfbDseDQoTAHoqmZbF
IswsjGdgiUDbwy2etzYgLdYXo0JyvRABlWTRKNyUCp5vu90q+kuS3yNAlVycPT+KBcDGIoKggqdV
sfRkYupSUehcgBGVEktbkI5P90eUJTGyFYO9fn8MfablrJZC1Ia+QZuEMjCyWZQbrP2gNrK30Jkb
6+HeiT9z+qrBoXMmaKPfSzX6B4IhRxM6DWitGqOzwUDVZE08jOjEapjPSTQNGzqcHrwra/U80Scq
2RQ2uLCBO1ul3HBeDtqlgnQwBSlhh0BB/D46HVbuPF2K/SZvZn6kfBgYrjiBPZnemE4zGOfuuBni
ZzFWc37QGTGbs9hAXjdS6LY/es1MiTFJeLCtrRtsUlwfDFOplKdIk7SK3Trnh4VfoRfdqH/1jaWl
kAHG5pLYeirCr3Y8U3Qn0T3H49uQQRZYiOyYTSBDC6Ru6vnJoiLdweYTifF6xGQAfLgMylzZDvHY
WQgRhpUOwM1LZhXaTp1BiJTINyaKDcei+HhHwbUhCkGCgW+hrrZ0Pja08+KHC2ho44zzQXu0ZBh1
Qn7JvzA3KVVC+lAhaYlJG2QxRqLJ4CF5x+4xUFM18PYG7Ndc12029Tpppgbobd1+niLBG/EKWOky
91k/VozXaCoRZudIFIKBqgQ0kIqePVUApmKiTIBAtaJS41EqkWuhF4AggOah5TPX06UG1Ct3o61e
KrOkHOg2aOAYDM4K81Lm7MGC3wzwsckMQ+UJF3Qvo06mI+vcTERAOvTRFR8ghzv4wnI4BzWdMZ2I
YjF2Q2aakZzhIHXI0a5bUOwsCMY+9TL6q/pPT142VmJBp6hU5sEsK0XFyv5eiR9lC3JW28DwukKu
r+iEAQJRIqbfUsCkmBG50nGJMdHOK0pDCx1YP1QzD9xe/aqTjQUArWfeVbGbk7m1M35WDRCJJlvL
rpU/7LBGWRFOMGPhasp4U+oSFe1Xq7x9D5Zowsd86mxSTGklq5naYwsZCQfo1E1cftYmrjDWCF39
7txH2+8d/xY7h1y7Z+quCj6V4gm0wi5vUrzj4ddoL5WeKsWgYWHMjzQhV6kHKzAD9B81LUHP32f9
vKl0rgwkFL27dlqX9dSP3oEB7n4bRGtigipmInJ4j7lncosHCD/lKeVLSaJjX7DRV1+pzewhVm55
CN4V5ghWi2kIScFNMRtkhBIg28igiPfyt6BasMw0zJ0CUWqwgB0P3KK3NEfUF/DdvcfuaJlfCWro
eHRnwvzh6AG6krcBUeXPV69No0C2YObmM4yFmFTjcgyCV1AxtScSimiD9K9rEE+aqB2UZ4XRIAcc
ovwq0Z/NVCr/SpGBhjRzVzl541LgCiAd8iRFB6WE6fUMUFULE556DkKw65j3lDKbRipgtuRjNeII
LV6tfjP7K59EhxeElTFouUgikCuYpMa6l09efk0I0gV+FG6IgFVMcoR4A9l6k3iUrQbGQ7K/SNjM
RkclOrQQtT4a9VNWaP+luc9CMOY7An5h0cdpONSKamGgZxu0SRK4E5tNQE0V6hfwo2VCRKQcjhgG
UpnPAkdlzbbAsD/5rxD6YX0yXwmnTJ9RtdgLjYf+nxQ7RuuHyVzjxm5sf6555ial3zWsfOozinMh
2UZxxV4JYmT/5bYCDRh/1OyBVYYKNIUIhglFZKHNL28gicDNln1WLKNyKvJDaEQsNu7IKg6MqqSI
MJW9TgwbbUayJO8NajSI5Q8roX/oduTcDEgou3m2xuc4JnPYzKJiV2/8k1I2K4ajGW694CyB10PT
3mxk3Iu4evRslTlw+25x+TOCe5XAfjaMKQzlKh7yJP8qsaV4/MiZ0/NLIlkXggj7cCJkA6ZOMV1u
mIzLEHUQugqV7imWQekHKNT1mxYWU6096m4215SzpN8k0iU19a24VzN5K96TVflopv+OnsrHCW5S
tiOFytE91f0rN55puW8sD/6RQdAG7eGvxgmSnYKUqLc/1d/rJJKK1zJNfmXrplrvqt+o7iEHPmNt
UoQwisZ08Tcu8/mg3qNoK4Wrgs+38mZaYM9NDU2E8tcy/HYfsM6Awpbuhs8ysLdME1jbsYypN7Kz
JYoH331lb0rslsmlENds8NLp+wbtquTPJEFk+8ef2Rm2mX7hDRnGz4xrNh2+O4R8SfEF6DeOLigM
R7iY8l63KwK6SUtWV1Z/q6gDEtIPK03f2SxSmPnXCifiU+b6CXG2l85RbphR7dzibDbfabEsehuD
L31LgImP0Ph05NpnM1XkN9W3eGNuafYYBnBQ3cWoz6JCUGS0uPMM+6ZyTKNkavpbVTm3xqVmhhLD
LT63Julma3uuevuwPasU78MmLOjl9iSk888W9qoDbTEefeYjrnrR7GeZKxODOzWODhja2Cc6MrvA
Q8npVV4G/ztJXkqyZKfZ6OcEfTfNujEe1HqFA09TNzJpIUq4ceUBU+2iaB6BjNhxG0dHO1tb7tln
8AbVrnM3JavKdp8Xc70CvrBujLPWILKUb6N57dAvKOkeCnpJy2grDG+qQ4Zhhw/eVR51uq7yXaw8
g3Ev9xedg6AJbjwyCscA/ufC+VUdY6uMiNm4McUfR6MXrdJ3y1rXiq4MTcCwB96f1N4ZyyvDLghZ
nH7kYBEoyTxta7Ksw7zIEsXDcMjsssuuuXIlXggB7MEMsSDhOxyPElhIsbS4mvaqZhikb2O8vuE8
d1hXGFt220PzmbCR73D80NkKvSt1Y7RwjQN/UUZH2bmajGJtgxFlyomONCE+GuXNMvd+CXPo5Beb
xEfFv+pHJJFL4Hq2f/SRLxIZ4WiH0LCnrkwVvuCSYy1uofrtoeV33cmM34AdYr7RrEGXR5ZLn1Nr
cXq2F4Kw8/Q3hq9Z/ERcf8nO94JZg2LB9q2p4t5dfdmWaFDmBZYl5yWV78F7jeHDtPGmSlsnOdId
TBdUID5s45KzNNN+cu4aGw9Wj5qmytDydOEsYLuVeS+jJx+aUo80HLSdWbwffHLq6UAj1g++8or8
e9Y+TPOWDyxgZmU6wwzkDpu63arxl852Pj14/tng30HKNgMFtdnp7VXmXgm/ORwrY6p6eBImAWsp
MHr1Idd3DFgqJsUYCJGZIkh4JSgobffssECr3HOoUD/B3VAvqvsj8wVkN56IIjnrDV/oX86sDBEj
X72GSBfMbbPWEZZ7PLVHu9947kuv1rnCfCz7GrzvWl4YHePvfNf1+5C4mHYVhgd4xjTwdrckow5z
NQd89CvepuZYNTtP3arlJz22DNEzDB8S/E3KKF37bpt7KC8KVJOsNZxNnLEhXgXqnWc1zr+rcoUs
r7fJHE0+MiRIBEvgJCHVmOHJPcBso4C1U04FzsmEs7iFDQnOFlL7xITznEAPYxQ6pSzMbW8S2jaz
ql/xgonhQV4zK9yFxiZVFhxtjX7PyQBAv2gkfyVr/ICMSTrACUoU0Dr8ZLmyJgzZk1ayybQLRSqn
id2tq/aJD6IemXGtXWXL8NDBVR16nyozbirgj6rDKsyvsdenTZhM6KjJVF3ZDYGj2q8uAhWoaTq0
fRH8WtkWKntOVMs62enZYLCQr/3wKto0fti2fNOlevDcbcawojBqUYxaJXkZLuqrbRr/ajiSWsa/
AcZCI7h2wyftXUb5Ex7D5ERQW+rOi0KYHhKPrfbWji56/NsorPflZ69/58Z3kf0VCPrTidKRKrj2
ux8z6icYXEV/2Eg/IvMwoQ9ry4uuPuCCVVQhEsN8/4xhlTH6lyYj3MRLSpZUvHLtdVKv3AqU2UIh
0McCXrXoR7Lhz3V0sW2G3Z++s4/vJbkLUBVlGHdI7Kjk07/YuTQoffNvblH+8J13zuDgAKoRjFlI
xsecqUjAMnHLj2uac6AGhFCavHEUdh+8NH7x4B2ItYOEMSu7D8z14qVqLIeUcNRr4G0tmNDUKOW6
5C8KsnRnNx1rbLXjOqb+KMGNI8IlGx0yGd9OgSOBDQ37qA82eNA3VFKCggV/EVrXkAER58RgoVxZ
GeRLok6rc2Af0kobcFFwMMZezhql4kLglRmQwgfW51LPh5k+hOhBnK82GR+Oqd5zuWTIxLJSHV+2
2wrW4cnmElBRODdJuh/4Fe/re8TULbD0XathG+1ssEHhutI0XtkMMce3WxpUEMPKiGDEOX2ySuxi
Y/bUBnm2dVHRJzZbYhuYnoToGylAD6oyi8ujabnHbd4k28awhBtr5supgX7HPIaWjnKOfCt+KfR7
IaSAOlDVZRwttaTa9J227aQID93HaLvzccjnEkNKxwpBGKKi9CGE+J+9S4tiYQZEW4CjdWEY9SJp
CaEoc+KrDWWat2cIZMvR8veK650quznVPQQOZ6Dl3tbJxQMq3b5qZ9y3FEe1D0ggkmcNpWmT9+si
+JJRDCQDdS18p0ZdpEG8S4hkL1K0KQbCYULdzPbgctYrNOtye8EgkFuHweuXCaO92gcigtRqYKmj
wQAK65ecnYR8N8AFE5Eal0bqR8ESUVKvUTnAARseUZji3Bm3DRoOpcc0WW+d8RbE3nRMiUbKSOQh
zyvSh4mc16iSh1UVvVtcYYxsIjIlsPot+SrnWYxRxRXWuOzbA4ZMO5pjX4n+DIYhZIJCtVKR13mL
iN8oyQippdEdgKhjJJ7qKsIuwPVSO8wd8stMIr8MWkODYixH6GipuJaRVVTkzbQFUH5rRjYz5xFf
NLNYlbrR7UFPuMXIDpcAorprL7KE/a+JOXcqsztjcmuTs1SOiywgqazxtpoyrO2queBPHLN+izxz
K8cDL5RySNP6RAO80Empw1mDaxRSRE9OPfyELDzLZPsVtvSIh+4i1b+9HSw7y7iB1zXs4ax68abN
vaVOjlaNsbeOtW2hl1epCH+lmLgrU8h7q27r3Kw+fxUdMb1m9w6r9JIrPDvUpdj8O7s5dlK/7xRl
n5rj3o+QGHNK1j4xe2zCHFPYhLXhu4Lv1JBsJDT48gzhQ0oKUlzEr6rMOURYW/REMlDQ2BcHMlhP
i45krnXOCjSxwmBJDmvZSoPPumB1tAN09mJCMFOk5IukV8z90y6IroMv/8WaBvgraveV89cr3aW1
9VOmG5Bo26mpj8uO5O/U6KaO3B9wmKGKkKGNaTpCPMqLlh86aQ12CqigMySgRhBNXZ7pzpTAz1pP
FA84eZL/ODqPJUmRLYh+EWYEmm2nFqV1bbAS3UGgNUF8/Rxm8ebZiO7Kzkwg7nX3419ucgUug7rl
rxYYDzJmH1PdJOCVWG+Oap8otYEJ7V5L2T6NMeGz0nPe6yWfLs4d1H2epm39LmfTEaP+0dbyq2eK
UTAonlqwc1cemTFb+Zj1YTGOf7p2PW5g0ilqytnaPFLXJDEvoSrpbljUAwWIGJss709Nq286kIib
uYNWLQW7LnqrIJZDJc0BDs2T1x0zTi8b0yDVeH53brJ3l5KqGGM94AH6WtQxctKjZ5KzG3WnboHc
C20Fy+fQZBeHkXYscH3hPykj5PaoPJvUp91ohtbnHQPoFLF9M9E2lbik72CQNMgjuKt4hw5Rr071
nG1NQ9J+6B7sheB4lgI+kRuSJafQna+BhJVvW9skDT4UUK4iKTdq5jqj+9ae+0MXjFRmkhDuJ6aw
7KoY2BZVn8HqPAoK3Pny70xIJNkT2FCfW288LiPRp9E+i+xNT3y5RScezag/7LSn54NRO0vvbCF+
Wky61SVKEpyFQIRbvWuL8bRaAVjLj7xp7B3pXgMgr/OvQCKue+gdWXcvm+48KfNjaEjgGr+PveCk
R56VK4It4AntNdtqmogrkY3HDSNKc9NbfN6+uXqpffGlcxlD6B4Kuj4HhBB138s+Z2hXBYylEptK
unDGDiD9zNexyW7bTJ1nkJNaYLkFjUB0MGmWG82yMfWHo7uMe0tCa/LrQwYhoBziW6Ya8lknabW3
699OgFKnJqNFeEbiULf+mNwNaPKdNrsisljy6VOf9XiEhrNBAozYerag8KmM3wNVoopUBJsB1H4h
xb3TAda5S+tzke4T95b6ZP6aeif4D9N479SM0exZhlu6QDuwR0r9NBp/HrjzJf7t3bduHSPLr9o6
hMl7Y7+E/gPZGpE+ayVYAgO0SK4d+++u/Vaso2Q+sWRnsRV8DF2wLVgeLPcp97EU1mQrrE0IqSNO
BZxVBExIWcSAbUGCIr4nPzvG55kbu1Sfo3u/wuv9hB2KffZIeU3V67rZlPFjzLzggtbQ/f00rC/I
YzPa0rzad+DPwi/JzXZgd47CzoCdjvQcwjJx1cNAeoxT0bDgb7+hPYtMPuega0rxhGxZ77cgiPN9
b33yQ+heSF+j6rnhwdOQtw2p2R02MQ9Jr48xk1/L5SFsd6N9NIyznHwHGra97jUXRz6OvjhbyZ2Q
X533z3Gxlz+H3lfrPQUusyv0XhvnrvvkqF++76WEeP1ZgrWU4RtMN3JHpsczdt2rlSR3UwMlbFO1
BdE/arZl7OaDPbZxQjA2EnGe32pcXn4KfZxFQUWAwQppYxkbev+4wGPrTzDCJSSPMkDhGEJo60Sz
Z1p1TfGeBWyQ/vEHYQUUW6xjz87LBDrS4TEW3VjFc83uOJoIhChycTPI5n7NR7/3lI06HJB4WLfr
ro2tsG++XUCYDRs1Kns8anys6DPMMaOhF5USi1PSbb6zVHNbzrdpHewKing65LnAKuiojnfJvXYR
5PL4qJaRMB6ecN5cfKU0LnAVoefooTr4SbHPhjU52+0D9tfRxLywnLB+0IiGQEw3R06C103eQS3T
+gAStgJSLM9gkzUb9iRz8SINGxlQoEHsPX6co79pyUPRRg2DvOOxSvalRnR64e3P9gpz20h9Vn0U
xYPlvCRZiUbxVWZ/beddjAwU94k+0a0b7zNuFVFwm0WfjQ8cSP54y31U3pE7QULkIG8aqMTqe0W7
OUTaxhs93ldoMAvy1f/zNpNcVH5I9WcWrxWwP8O0NMFBKNrXSpL6fucYVUa/0n4LHHgiLzm3avE0
TqgwA5n+oGREwmo+vwbhNeRjSJP+Eli/xUCd8GuaPxjGZooyjPvC1RFFl9R6UOZZwqZmgVI4Xzmi
gzTvsib+CqcaVZ87zSYL/A0PVHbmKM/WO2VQmNGf0pJ0kwUl5F0jykYY+7gc46+xtvcmF2S4njt8
Ml3xV9POMgluuuqfX/oIf0jfi0WQc2N5FFWxI22KZ3zwA44XP/jMCl6akUA06bNiKTv+zUMI91g7
kDOJu2Cm36qh2KLh7esgflyG4rB+lca03a0MskHsJGeNdfXWR83Rl3gYNYQvMdEHCwk1x32KMdbZ
GSfdsVUiLJMS4yH+51S7uHFOsUXrIH5eHfBIFeN28ZNzyrYpmb2LzptdgJ7aWADN6EENYlaS3rzP
eATPEHG9TNMEwj/r1xj+WbT2zSznB40aV/hcLISfSxo8dZqfmJlpL6LLaYqQrJ9kxv3SeLfKa44C
+4aV4JrniBGKdB/Z5Z5XTed4ta87zspze6iyYGeiAuOL+GgUrJNWUxwO+S46LLN/KzuyWnWKArIa
IJBk5IuEahHlGPVY+864PzgebBuZ7Yb2yU9zWhlptUvx3Kh9alD5iCsnPg47DL4FA7RtW9AG873D
HyHTXOFucmmrOxVVVyLQIEdaax+Y+JVfOkP3pFSUzGmwMTauAAcuiAMRq81hX1NzBSnE96DCAUIo
ATIZBz+w5gaMPbJAMKpnpDYiOE2xg1u06eGC+evqeWi3NUcczmbpcNU0wGTVfDsosytxeVQZ5DuJ
+j+J7Twsu3lOzhYbILy5ArhUx8/Tc3hUIDz9YjxESwjUE4ndte9GdmkmKXfxpqO/xEu8nRUtuyWm
X50pOwBSyYCz85v5uMzEXnBkDLHaT6AjbayuKnQwLxlSODdBgHMd7bsG9SaH6NCyCWJlsUQvmcjO
ZRsdmUtGu96GI9VvVvje9/HWZjHJOZ3/UVTB1yQ7atOf04j+z42xrgEDXcCxKkd8XNiBxIB/bM6S
kuL0vzObIA/HybxGlP9Z+ZvdsHXK9XYmF5uH6EMEFWNFHG76bmHSNHeQaSM0ODfY1KtEnY8Yi9F3
qWhL8/ewpaD4UyHuLyRFw/HOG98CVKI6OfXBY+7/eNbnxMyf25xmxEOXP2VkdwnnX3yR792HVN7I
OkclNBOvqb9tfOtZZd2J/Uy9y2mirnp1s46GTWO2MXkdTUlK/egClJn2RXY3gVQo1IejnzvxHRY3
7vTXr45avdnWPnOfIxo8q0Nu33fdTxmd1rX7Us8nm0nOta7ZvAVhnojXBGJw++CP+a6kWUW0Pzma
mRow3EVfo7iuoSMJLh0HqB19VzOO8McYRcPHZZh4q+VEboax3sUhpesfqetvZlZ5Odrc7P/YazaT
ANPeK8ezssjNKQ6Ur7H90ltiw/8BvIcV4R+8GM8SsQT/oa3IIJaXQNC9gDuOMTCAPsmRJBAkBO2e
8iKawjsqjFHB1h9TloQnwgV5MmbAWDfeR6Xwn7sTPetPbny/ZDD2OVwOwL5JIKJAYMWyg/J3RBsX
bn8auIVauY80r/YFauRE1si67QUev3k4y44Wlgy2gZQscOHuw4qsIWN0zrDtyO95GjkseKl4Hvbx
iP7eH0RlDjp2d7O28abqfdP0T5b7mXCbDlm8gilX8bxx4wz3V3+IW3c/BcnWTdReDN52yqP91LR4
sj/dhbEELk4c3/bqJXHSPya+L+oQq34I5VPvO7IHdpRwU3XJPRQ/w0jgLeflI+XpnnMgaHVvpsyH
Wurirs69e1bD9lLwhq9HDeIedOzNMcUpuIhbbKQoueAmYdXTTcJgXeFzKdPlUCYs7eVHhd0pw1Yh
vTcHrzAuq5b2M9PWx2WIwaP4O53DZ8JtoQz9joumsB3zPWHXpqXbjEYNenpLB9NWRWAd5apGho+5
PU42m+kBF8o/zQl0pvVovZ9kcKs12i/5t1Vm76aFp/DrgEJURcgsvtn1S7LRTU/tH0FKXtxA2GKk
Y7JAdVY4WpyLU3Apc7y2NqnDP+BRxyh6yNVrk+F+I8jB8W6wLtMETui3QSGrHYI35T9n4OgtPsw4
Up4ktzjN1oVqs5+68I/HBG401XWWOjah2fHMohfoOsDtDmgabeR47eboEvVELJzxoCjOWErQoV4j
EDfQYYrrlKc0QY0TDwFzB3LuAytIydbZX5xzLaobJ+zvFC+cibjLmPVCv78vPO9rKdubBiiYEXee
gA0Tcmn8cVpyEeuD3i+svRl5zPSsSjp9W8zjoRnpVSrErYzTp3YSr2vyyFWYHJ1MXaKCi8JuiIVQ
Ue/crleAyJzjtNi/9HffJLUEZxYdO3vhQhtgfAVg1tRtIKDe1e15NsG98W6SOP02ef2UsJgqrf6N
fR2b5xoS/wBSIhl/QTamQ/9U1B4OCoBz/FRLLD/rYnAcxts8hq+UrbyA7lZSX128xCOQrRjfcvFS
xtkuJBaVZ/p1rHswJ5xW5vcCaEtveadiQSPHEYWtinBhvuxr2d85aYNJvegvXEDXSQT4TDzuaViS
ffEhMGKsMQOr+7BDtCt/hnRrLqLJTyxScWBhWo+7exUwa/o8wZauu+kYRFVGl11QvE9ehzlDur99
1O59Kd886b8mYn5M0OJi+5kCgMeCN2mxQG3F7NP+qIMTcF+JGB4peP2Z8TQMHluyIrj4CzmwLD/Y
Ha+67m59sX4POHZW4rmOMcOI5SW2qHPRDmNTo4q30GSHyONkHHj/Zlmf7KLdi1ntuzl51HX4yo99
yj156+KIki1mwRnvplXAqis57AfBfBfHxPRGjvIoXg+d6rnr4PqVBA67BvIiVu7U/Ul7msM6eoNC
69oU0T5qHmD4byP6IHIutgyds2/7awgVi0l9Vc2aR4l7fEFFc8eWLPGja/S9yYiKEeezOlzkK940
pUweAxHL+KwAdoJEOfGEE466qSfzjhWO8/lywzcfb+K7Tdy5YL2JbLlbaJEffYY5Ez7lGChsJwPn
mt+Qo95HABWD6qmU5YFkuSWX9wGTQpZ6ezyuCL30yifds2GNP0qqLx3nuuTxjT+wiRvZEteXxFAY
PsMwha4YgBUNNMYfl9ti634bhjlBOCuZ7X+dXezE7B+zyb0suftSSHvvj/6paVA96WgF9I/zYF8q
+SyG4RYfxD9Ze1s3HU4D3Phw3k983SYq1GG0F0N6anGKpHizMtrFcqfYG3/4TodoP4ePWPy2U1vc
dpxtVH1d4gqBCMGDrSzM8lNIlGvxJevQ8r6e6CZok5dFV9aWA8ndHFxFLKiMV4B/BEMb2ys7GDky
0yWNL9rV5W2U9Q+6PlIjC0dSJ9ZtWQEJdTGkfEeRPrpcv6YkaQh8Q6EaR1Tj5jzsK4PFxYhrOxOL
G22MvP6FHPabP4b/9L+QYlMnYh/l3aCMCugXbPg2XnTXzcHjssY3B//vul1z8uTioC+0aXvfmvBq
J/ZtbS9EMZfDoAFxBTRj19P9ah5omapmy8CEru6jCrpeBZLKi6y9G/RH0fT3cgbKQDhbxMWwZxj5
0wMMEDIBUhhCZXT3A2gCsUwXcMJjaLaTF73VHVHQBP2mzvsNOwmcb2YX3VYVtuuI86oknEBuJffw
RQ3NU4xTTZW4DfAWuu/+1O01nQc8rZD7smCTR+N5QoOGYS+WHGxNTOk5KY48RhEfk8exZYrIxnnb
lstVIwnR+P7VDvTE9ZeoKo9+3F9dPZ0KFzozO8vJz65dijVzpMw9umk1Gb2rSPEnVehXs09BTnMa
LKi+PHQshesnYI8/OBv61EtyfTUPQToPGuSCYRxuk9cCw2K2/IxNuW+WeANKztXDsTT1Psc7tSiP
qqsItoALZsLZTF2wt+1p34Bfr30++BKtK+kPtof5pdbbEgJ/qQ8Mk6ee1t2BHX9AzXfPRE4O89pS
TGUzlbUEFur8IwSd2BMAAmMafbYRFPd3K6uZpPBGCBzJMt3yEe9VEbD9K7fJGpzE8df2A7iFD003
Q7Klej4mrzdAqV3AjK+n7obFJs1RM4Ooz1bBX4kLpOoUexJ3taxhwm6/hg5XFvYtxVDr0s5aKRIb
DWxHwxoMZV4RsBUMRyX91SYlQT1l+7fQhatj88AeYpg3LdFB7KuYJDkzUJnyM3XXCqE7Sj+X7Ls3
79O6IirBGAYEfeD58cf8qqxxW3PI5dFFSq9Gb6z3kUusM7jYyFCqi9jPsHC3fdzZz45Kj5Z4cAKa
+jo1QNPmgJi6gpad0aH3uVzLBqloqEdDDiFmAhMerK/GaqZT1ZPoixU2IH8EYh3A2tf1e9hF6dZz
Oa+nb6UJvt1s+ChAwmyFrbahIfA7OC0/P5OfrpNx9KrEnero+AmjHEdpBP9ktni1gI+cHDNH7zkP
QQvkrIxY1tSA5lr+CHXucwwMMWRXdg6JpmxuRTvc95AgZasw7Y5VuB+Gq5XwCHM8HW3CEpenRaHq
ZFZVpeBLlnrwUoyKmn1F/YhbCOeowJ3EbcNdTWD6jnJ8mJlXZejFHDu1L9JjwMOHNlQOkxB+E5lT
t4i1SgdzyGo73/Zh0l9rwoVO6NHcSZTZCr3vdg5BtWqKHJPiWYR0Vlj5+AO0bzsVwT4Xzi5yCCuz
YNpEDAiVwjYQ/AbTCgdR6sqVtFKQA4C2TXJ0UnhcnH+JNtNJH8WYYdXnEFZ3eWM9554PaEcy89fX
dB6umd8ei7nhFB1gJOjNco3Ib6XFdOKNFfus5Mzj6ftoCJ+yKoHQ4SQTKLrsKU7Th1CUu7wkq28C
l1F9sJFLMAeQ+Qc0iRFwtrAziIiyOL2iRykeUAH8EKnCkyTT7AgSG+0Q3ZQ5OKwBlL1N4cbssLZ2
/BRX4PqXqsqQTEMABVLzDLEx9fpZdO5GZNW0eXK0/88NHmjkAM5o+VT/yHtjwx3PgreJGlsngO7P
K8+eBqeEx6S/dEllAkpyfag8yGhuypdEts9u1hBD8fXBK7i43H6+WOHkHuLqooasvJRjcohC1shl
yIwlC3s+6lJe2wb0ilIJtvFtxHNzoyWcz8wGil8VFIKZotiLJQX0oVzA78m0GzpyihGb6o27eOOh
4ypq18Yjv/uWY5jvZGpWD3p5zP2VXgP9UTvGbBdDRjNYXU70colRzfuhsvQuavTv3JY/g0MlRyB6
RnS2+A5rejt76Wj9PhUmopCrcP8mYCnbALF6TNBs3b482y0msZD9YRu1NyJvEdVHaLgqB9CVhwO0
MJIUEYLAxn3lCP0rh5oES26wN4ivasaiPTfbrGL31kn/p2+aedeBhLR93qYRvtYMqUQYOhdL6in6
snDg3uR4R2P09yD7IJ38bMLRIaheMj9RhGYbZO5FJB8+RoDayJ+uxNGauzTVZZi347J8b6YsOLoq
uVY1QloAPKtdAC92YXBMkFi2U8VA53rekw1hDq3vIOgWbULA+qzRzLEZ7L84N0zx3BqMQ4sEv6iV
cTkPm9toZqfTTzPpWsFZiEqhUn35BYzWOXmeHJi5KfKmqDFZTkLudEqph8V17w3Bd+ZMl6yjiaAy
PlWKBCec9t+cJP8WwT5Acy5QDea5NmcsxTlQSQUrObztGbW2oY0dP7Y/E7Y9WmPpyRxn6y2rm9oh
uKzc+Ny64M6FFX7EcPMmiDS995RHDBOun/zlXlPywGJR0T/6ZE3EtPwKt7VAm1AvCDXLCUFF8AAr
EtugiBScSeKXuefKqPRnFhAzzgy9sMILb+rmOWc9FWSTwPLNx+GFrP+sQ82p+E8UBhu3loD4baqF
rY6SNWFVyVUSU3MhykUri83UJZJPMb9PcbvzgVklpcXAhnd6lA4nm3ogezs1eCr6ltPCY5zXl9AD
dN1Tw53lCpTNhHs2qUO8SPNeVx6C5pIBnjDuVUfQLZwmvfO9D+WCA0gSkKPJ6uuOqI2AkJCBohYe
70YLASMM9ePgNlfXc+xtaygzRd3qQyg2DhJwxNBfFO0bMu1dGdVAgRPr5IDUjkfvUvOOc+dk59QX
ydPElwfmJ1RWyyXB4fft1oRbnXCCDyz0s0rdOJZnqFR5aP9/J1ov2zmde85H9kZ9R1naOGDy8K37
FltdwbGL/SmZhbEk3qWZbcLIH/GDPrbsGArMM0TYRopefLKHc0v2fT0J5YP/GveYO+PpJGRD7hT7
eyfZeolueCwEYZ/e4bBSdgYmE7geTFfCqz+8VKKiaUmoLleMUR3UL0qHFjOcXNW728rizt6SqvOX
hEZsVi9WhfVmjj6zHpOitiuket9r8YDcTIZCECeKWctbEOewIMuJFKINrXt9Hymh3wa4wPqge+zx
+8BZQlny4vq9SjpUMJcFXXrfhfZfxIGnqOsoWIz3VPti3o/nEj8oKbog4O4eCpyDSSiPCiWn7ukh
y0uqHVQ3nrkuCSumBNL6laijHSgYcAGXrMLdPMXRFgfAS2EPVzH4YIuoBOFeffYw/zKsvVdcpqhj
+SZVdH00vd3tbJua4UH9+hOtBYvTMvOB40V9azcd++LW8o9ccShlmq96osGQT+j+RSaRHQg0ObW1
q/OQf+8JPHz43tqFOqO4+8FWy2a1h+OYQ8pN6/x1ctjSWgEZQ5/5KZQJll52QxOXDzuaR6+oiu1E
+JUDeL2ZZ4JFcTZK1AjxBEa0DpW98bu4oKCYvWJFNy2ORZzUGYv61mmotxQxAAkz7cgYLklpb4fx
168SDoHe9O5zl2p7ODYjOo/feU8VJv/JrQCVL1OwW4YaFkL0IHW4FowbaAMTanWBZSPt7ffM5WTk
iTnHCI0zb8RRy7nb7JxqeCc4l3sZ1IdAPrhN73Ejw76Up+ElGFF/E6Sx0eTdhi8poezpNrNZaTu+
T27b8cFsFWdqGAgbImhNVn+jHf83MegPk//XWnobvVWz/S9Yk3mBf2yKUzlDkB/6n8bCoGLilbHP
pDLa75hfDTqgHxcHK4jeODBAjVN8E72SslxLvYh8iVnuYWdamvhWdQ+F3a4dIICh0pHc0Dzp5wb2
gJejdJMip3bIyczm0Qx5QeYzIUboYaP1VfriR648Bi47SzXFwSHrC0StiQxE3HqnhEfq1YIaV5TZ
h1v590tnU3fd/qY9j0wrd/g9hm9VNz7fNAN1RL00lViuXXUv64RPw2ZPM2rYamEEUYqRdZI14SpH
UpFJTMJWCCKmUuwDQWHqWlLrC1dALC23A2ozI8OCLe8vs+O99EkJiMcj26squ1rPinxvUOCzsW/I
L2oy6Uv9GWZrCWOJzuCQoYC4yzrdlo+u07yhuywBxzkrg8MzdT4LxeShiNyE1IB4dhL2nW2ub9Mp
olYmcb3dNOc3eTewtorUnZNrslicu6RCdyi6HnjGOFIEw366sT/polCbOnAarktNqmrufgkv4o41
RI3sxN3lYTqckyJ4aIbhq55yNm249w49toZpDJjKdHAfhliI57omFsUYEheROCQjJzibbVvDTd2r
6fAdMrnuNizKV4dofYwCvtOxevXH9Dd0h2Vvd1eTExEaOSj/CRCYmXAATQ0+VyTLgHJkmOyGG8s0
d9oKSbe6ebR1MgrZEugiPRNilpTsiGZCTW7PhiGP8eAu58AdaOwRMfuWyL7LbQ7wroS3WjFAdwXu
SMKBiaqQ9uR4pA1nm7sWJBfB3Ds61CrP2abBpr0R2v3W7ohMStAgNoyZVubumn46g2v/ctKYoHWH
BJVXcNZsHihEhzyX8XNYrXAd3QOebGzggcFz4uHvVmn0J+ojIoGNKbeOtavC5X1Kv622/Kis9mPI
WBYkMUmWWvXvUSoJtw18/LL3XoT/nFXQvaG9UhcYcj+ah53InX+GoyuXMU+EzOo2KW2ng4ZhmA9u
jJWmPBSqPpZ9D+mQlAHRz9oiA2fHYr/QJU3k8U+fQt9Ibpq5g9sKm3P993PNMRGbIaUd13ktxhs8
NuU5xrwtaOkkhubbN9YpW50W6epNThPSOv56vjZslZs14D72/SeV6z8hHibbRBcxFdt59Dv8ahxG
WK9sx4kKy6jmhLzM4klLBHJa3Nkd/Hh+JIBr8erK+DsoNbWEC6WUqcICxEISLgbVtmo98rJHRGSi
dyAUd33kfuKk/G5M+xTY4z5jv7Qp5gfLnVZ3ZA8asH6rNAiDFF2rlwbbQLHOgZqAtCvo6x5gpqjh
MAJuwF3Sz+Amy4wkSTDvYwnLY1EWteEjAmwIaml0rjS5zSAq24zRL50YoZ0UubjPBmhrAquJd3Ky
JiSJUpW7yuLtDTNyzXnkHYXFU2SeHU37rDxGY4Th2nbJSUXR3jQk4zB9veuy+k5r9k2mQyTBMvkW
1T2RM+9g6YyyzyhG8mDnqKrk+P9/Nyi5o+b5sS7tZ1c6zygYPwTUL6PPydpxGQvL6v8p6ZimFW8z
WuS09rs7MCrt7J8cg7u+fcpYFACo4Uu2mOm9tczfysUVYxNRTPIXPTP7eN3wUrskuiuOZb1BC8of
nNajHbD4rGl2jNp6GxuYABUbgrH08ZTE/mGAKFvyu/8J1p/sWtChbJ4mC2oI5RiGZdFKWsnzbSMs
5ltnPkQWNQOuSwQvi/Ec2DZ3K34V+6rvPvV+StysSqXvaRlDrn3yZ3KcXlAE29jHdlcr0pMNNkMe
XIi/iJ3cCroxkts27T8D4mVVSn64dbFlpsH0MzfWSx9n6aF+G5NM0712JQvwFaSGEbMH0tIiG6Q1
KyiZzjAV4/wvLR7O6ppxFLMPO/RXZtZjjgESi1PucfzbjCPRTgAaF2+a5A7AK1ig0KMg3q5p7r0S
J/w7DemD8uzzkI+EuznA1D60AmfsPZLImIZyHctdGfBoSXdDQOtlSBihSeJjGzO4NHNU7nyfB3e4
fqUG/5nc7p2TzP22nPjM4mh4cScMZCb8sS3fQd2COM69yl8+B0mW1Ceut5EDP5KnTwEKqrx1c4bL
ZRTlpZ2H9zJ+KaV3zqtqU+BTW4KMp50uWAMSCq/RQIuqXnamZRIvdPNv7MJ3IY9d4t7zii65JKCo
A4xtEIrZX6t9vWiOHiMrmjkXf13aSJMBfc/E9VnFy7qFBIdmTeHRDTFH5TPUdMNhcHSl3oYJh2R3
4rCdygQ9Sm9buKZeGLx3swdN1fXqLU8kjbzvoGPy6ELX457bT8vG5SWxH5ZyRxX9s2+zxETrfJHQ
fKhCWdA5ViefX7wPEcuRTtcz+nQXb8pJ8Y0fFmvbMrObRiTYF+Zfx+Je10mGIW2WY9CAfOxCvm1j
w+TvBUicY3rxC84eWkXtH2kXDX/69QQm9k1qvdox58AqbRhlhHsc/HmldODqSKinQZrJNmyWSS6L
+p/pMHOUpWCY9/vnIMdOhGHgWGv3JuamTmKSd6ZNeOcCtyDqV+4M9S0gRGcInU3E4rwA41OyEW1b
FR0aGJi6ITlV+HsNzcFN7fvKwyjeJBa8JE1Z5TjASWlgyTY22svgLzvd0RbLWVCoahemTYKx8LPo
X4zPsT/PXRJzDtADl8gqaVCuNR8NtSqB6vdQNKquxrDANd149VloSp4HiffI6sMTo/VWlnwdC49d
yJzBK0olG6N5QC1iFUcmYkW+yQgDY7XMr5EThueGYT/M2E+zIs8MTteAKH0/VtlNP1mPA/exQ67b
L7dFbhMhv68fjPVFI+f3mcvnZdecWMXyJMO6PsU6vLRjvRqs76raDs8KAXPj1+KypNyrmlR2R86H
R6ujE1pWLHntxGJUoAWqkNBp/cUL96bn9uUW+iO28bYGYZv+iesoYoFPDA3j787PuDyUA+24HmF3
zHwzkbzsO3gH2VZXBM66mAqLev41DUe9IWnvR4tQU46sWUd0PdbUzVQ5fjw1Dv3ZG/2HaJnqpwoz
GiL+iIR1y6wDWd8Gh5ykpDyGA3f8ZWdXlIqZ5oPdFscsN2JnwxF9McQ87YI8Iw98qgu7Pzhu+ESb
J9ZQEfNs9OEn4tZf+FWpLxiUu3BTY1LYEJ85spIk0bqfUkoztN2O2EpYFplG4+PyabXMGdB1mh4d
PwDQJ+yPPnUtnAXj2STd32r1LmSnMGPSrApQv6FaQZ0zpyT3T1I7nGaWBCpBM+0Srko3P+UBfx85
sMRhcnQ7/Pzcv+gSbXPvTeDUHC0uM1v5C3rt+I99jsHDBfaRW22FKTourwPdutEs9mVTH4fS/TW1
oRaw5A4fWzuZh492SYuLp1dUY2r/zAOgpHp2b2aB3VdUfxPZzBut4SO7hA4dQI++UAg/C2bYlIm4
FXVB121zaPwIa2zeI3pW6lKAAQGjTKKmCcNn36/bQ+7pLZwSeew5IWMYif/lXGk7Iz/crKuOcsrX
l8yYzKj10EgXaXT2skM9uPSDU/CAtctytn1a0lPrWuXRDTC7tYMuNg0Atoi1Mc2+HJWX6IdgVTUJ
qDlR8cO3CkSYmbj3V2azSA/4vE8ITjLtiXnGcd+XXPQ9N5eux8HPlU0V0ETeQzMwW77GacuwAsMa
j1tSgu7I2ab8iTrOMG61UAiQ5j2x72af5MOnPTIbqSl9NenUHRW1XD67kz5kSauS5qYkR5e22GSl
wVawLMu8mVsac3LrudBsb6K+dY88e9ADRbWTVId3ZWZulCdIzUtzhveyI01BL2oV/2TRq24hUAc2
3o1G5vdSTc/l8h97Z7bcOJJl219Ji+eLbAwOB9DWWQ/iJM7UFArFC0yhAfPkmPH1d4HKquqsa91W
H3DLypgixaA4wXH8nL3XdqFYFSbjF9S8ucO6NOWzPDPNXktDHbuIiYyR8bWpzBgcSn4XpmjaTW+2
0ofWUyPjzWCN39tcvmUG+yU/QZEpBmb2sJhawmr6mC8mM5BsAltnM8wNkQygfvrUfUjpmUUCi4Ok
w/OG2WrXRsuYQd0m8F5YMpuFwdYLKw3NqTZPFp6rXuyB87dls9TXhvwRNrqxrxz0eGaNYj4yXzlX
rQcBwNMWMASSsERLhWQu1cKXKqDySrq15dbFsvCWvY18UrKNLRSFNuG4Lmcyryf+JoS+FQBX1BTz
gtAF3j6fW3DErAVjfJJQ91HajrcTu7AF997aOSLMjPUEtof9iQwx7QCx9DlK8KFBvzw+VdJvNzHH
6o3bVtvE9ukFeux+cUteckc+GalsVvaUMHMMxSoM4Ma0GuGrDsL1JpjilQefYwh98I9SMN0L2vsk
RYWKBWMoRqiYzvtg0YKtvWKtbEwbY+A/DqFN0lLKiUa04Udp1jb9Sm3XBz4x9DEGGWINQ+Vzth5p
fiQD0ZsmlTW0erZyqqXt6N2bGdtSv0l590OUPp0cq001HHzP6Tmj6yDwhUsQW+au2mqe4qnU34wT
jbMxx1PhJll16+urrhiPo4enr8jFVpptvwV0cu70782Uk4Le5QjxC04gmLFoATjFGlSQXXJEKYI6
a8KpQB68DQBsq7T6ZMAYr6xAu7V7EwawR2+V/ZC4Ze+AM5tmcRTZd04NeaHEBIC/Hj3leA5FJXeo
KLvtNKqPGNUHLNNUW449e7vQeKIDq1BYNqwI1MJdY5NlqC/9MSLxQoarsm/Qr5NDbGmOz33Sy1Q0
3TpC2e0Abmo83k/EY0Ra9PnKCo3nLCzzFVNHzZEeQX71/UDEWg1hhlQMkrEdVKhT2nxEVD07w+nu
NFI6lir1fiS+/yuoVXywGrIiAif0t5FWQkBBKJcKAtHw06HiK1jhQ5PepzSC9ZQWtIY6Nuh1+oZ2
ATypaYJvEEN1K13vPenlNuZwZF2qzz1ZNa2egvPU0NEz4nCWrbfPBH/DdO196EI1scfIYsLoAD3S
dPBvk9JWYZY8uqMJrH4ESV2Eb6pD1pcnHdgxjvZUtz0g4sNWqn0o+uAyTLizJ6pZhHgp5ylygoKE
eXOAEyYr8rPo9Ww5hDQuffwAOzU0+Ac5g5l0srDyjUATUK/1MBI2TgfUuynFreN22dJGwZUK+A+m
6QMdymlS05uQDpRWWSpMpQxEcUQlL9KgiBCt2S+lUw9rKyt+qLdo8jaBhYelxqXbdeUqG+8nL4pW
LsLypcm76SYwFYKIvLggj5ZTiXyJE/Irx/0rwWEJVfXwMQpBfpOGP2hivuwZWnkINYpUDSJEwgAo
MadTrpxl86ZS21rbsn4UcX6Y8HdOLaN17EzMB0kWE78MbKIrt06gcmvD/Tgd3Zr9YlFNwO9SxEwD
emsDAGMRGNaDx65ehIQ62LF9SFo2mJHoj40GEdeaJdmjjYyabWVDxjO1YoukjRamYy5mbohmvmdz
ZxujHpid9FeMGxyxAzg6Tvyz8hilaIg202vowuQx8qtaWvKWnUbo4e7y6mrascrfxg4jVfqjdMTs
/K42rWM1WZSfPUqMeQ+TosDEIsdWvqjMaRnCUhXGcMF79SJsp2ANDPGW2yXkO4VmsIft7vHGFHW3
zXxj5Ji+pC2S90nDQNP4Am6qj0y9AWY6y8T0WPnAAod1lcgGAWm4Q+MKztkvaKgbLq6BXoF7R8Ht
BYT1CCTvrc/7lhlJjlNewQyNDdCLkAQTm+UBxRxhNFFRr2PF8tFPNZ0JN2O58Jl/4rNbWwr9VFXR
8WxCClHYtAg/2UaXQ09+ICoxx1DBZiybp6SC0ITds1tmip/62nxSzE3Cus5XnZOfNIBxSxWvKiRq
S2TVEWILTkeRl9UHPVyTPxwcOujSrFwKRWMLJU3R2tGiTRmw+ngy62/jsDmLzmGZyiXKSek++kGG
iL2hNdJWYFtGNRwS05lupc5wFyeydvPtt//423/9x9vwn8FHcSlSBo15/bf/4vobZkIVBcgO/3r1
b49Fxv+v/+Yf9/mXuxyjN1XUxWfzv95r81GcXrOP+l/vND+bfzwyf/3PZ7d8bV7/cmXFmaQZ79oP
8FUfdZs212fB65jv+e/+8reP66M8juXHH9/e5t3F/GhBVOTf/vzV9v2Pb6Yhrm/U1/s0P/6fv5xf
wB/fHl7z346vKsqL/+cffbzWzR/fDPN323BpOQlLRwzvGvLbb/3Hn78RurB1/udI07M8+9tvnPKa
8I9vwvrd84RnuK5pmYgcXPfbb3XR/vkr1+OhXNP22NIxR/729xf/lw/xnx/qb3mLzC3Km/qPbw5/
vfz6rOcXh8tQuJ5nS0MKWziW4zn8/u31PsoD7m38nya2c4ocGs1ekVOUj8RhJeDs5a/JxkPn1Nib
4W1lc8K9l3SHePzQ2JI4OYkvg4T9nTXBWiMRMmDiZDA3oiFarh9VYCHBz9iJk8mmPoh1W7Ve+Yzp
+61yBnWbTJB+QZ1lTA4cm0Aw2gls9oq3LHjtZfUWehUM4+RhrF3Bko/EvZ7UoWG3g7ZzCPEIsYKw
a61s9A4zMpr8AmtpZubKmWcxFlN2OQtDdefTgaHHZCRDDBftCwy9gxzXiR0BMVcOU/usgz1n3EJa
CbIj88lPWdFJTcHnc1ivx/rk9e3eVFSXksojs6ih7PJO+ibMZX35/4+xf+8Y42vHYvQ/HWPla/Qv
xyT3/zq8xO8WhweSfL4FkBOE9P5+eGmG+7vh6PONNoxRA9vLfz++HMcBtynF/B/d+efxZTq/S13o
0nU4KnTL5nj9+xP7N44vYbrWX44wW3KIWgadS8cwTcdlDfjrEVaOeh0lBOtG1ZyhALufiDBbIetP
m/sclxsK+Qd0gmOT50/szFUu1B1IKntZWFGzKjVSFhNbTMZyirK3WvrjbgRksW1tOsAhoJxTqOvn
GInC2mt7C8XYg+Ua1g6/GHlAENMiAjZaNTgw76LqyTAwK6aa9dxqBqYRayD0UjLwSqJUfzUTiVCg
J96s0yhUYOEGTWWtlO6aT8IgJLmL7QTqzKzVaWmWdhXAoGAQGPM1dqCTeBsUCDK/to1zQNpuplEB
NNn3xHXRqUyTd64C9Ip9WsICiM1ol1bknFo6WWcpxMOsVAkc351boP6rewe4qEK51Tgk9A2C5g26
ocbaNXPUtZ3cdYk1Hf3B9iniA/+dSR30JaPwzmHUv+mt028xRZEhGXXNPqt6aCVYbVYQZ3FE414h
DllHtV6guQ/jLt6wUuMFnf+9mxfvfli22+tTRoK+r0M13BLg6t7qVlZu27JJyFgw8WZp0bmctPEU
xuSdeSMZS1hOCeSLhiLBy0fnRjEV3GXeqO2uP9Hu0HaDKYipsmoiXRkEIC7RNJAYtQY5ARHvSZbj
eGosdzzpjbT3A9hgUWsmrr/2kmBUZ9M8/uinKN2AZAPJ2uf6vQiOqD50soQnEuID37MfRjpiNEur
5ta22vAh03owQzaFVtwYDC5LvlPCoImnTcLfXy+aOLfBWgoQc3d6PjHCjmgkuXHfbIp6hHrpPsYa
2Z2cncQmKmHXRC/CX5qjQv9F/xKdwfw0La89VC6bVk2XRA6JEXlFokBf44ZAIlRJsGQorM2Irpkd
mR48z8Sk7Rm5i+unaHm5e/56Na6XQcAz6vzSKGdYEd5YL2QN7ZeBvk8efavdJv7k768XZWwbIGLm
pyDYH6Gc1YiSHUZQnVXX3veC9IkC13yAEogN1joXmvFrMJMtzIXmHA7imMRC2/lC6mjfMIIHZo/X
ZL5wBES/NuU76GLvXgxRPO74OsVLfJ8+yuPeuNjVMWUr/65q9oTNsPf7Kn6iAQvDsEbh0gPHCOMp
exNEIxT4s3XlhPuJ6cGFKV2+bDoBZMkW1NEuUof2xni39So6BBZwSVXLdvf1jmhgMTrfU3dTUTlr
JcOYMW/y0tup+13raP5rnftGh9k9fV0TMSkA/eRjKyk0IiGgcudFS/JuZDwltsJFGVaGva9Hj0hH
ZnUrx1T0RuxJf+j7nlw+5+uKN9/c6fgYtAzzG61/t/KMR6OwH1v0DAw86vDCUl2+uK38icG6ALyT
froD0M9uvmYnbrLS4qS//Xqpbhp8r4e2Pl8vvNK5OGp8IBxa3+VxLu981JheTOJAVlIreJGDTKLE
fIfpN9EwsRIscynqGG1yB+FOUx6NqakAGzDfU9Owq0ZBMC7NpCpOHWIGmULJhSzz4eafYWADbktE
eKLb1v9k6IvIXRo+hRHHrUwHWDxG+cxHlG48H1GfzhzjF0uLnXe/0rCwl06VqyWuYXbQKreetMZ5
D2MTc0fJ1MjopPnUpv67zJD9lWIcLo4gYVITqD3oiMLZRdzMcK5/bgl48vvwIiOjOA7GYD8kQf9J
fjs7CbPr9gX0qBVDeJRRrkf/mX5Zawblitb4cNRLlDxf72ZDKPih5vywoMAKt72STFZC4JgYh3jX
pj0L5XegDvGDFkhSlQZjp2rEhn46hXiZlXwoaLoMSZKsVDhiMMhdOM1t6E837FmyZWDL29ijG56j
w+hSrPvthDgjimIPUIFZn6dyGvcTM6OyCdQuTZpPfT7IlU3/6Wv17ik6SQwabwWK8EtbhTmezgDp
ZnLORmzsYztGhMlE5bPXFdXCsPSaRrlYGpWLdWC+MKXvbjz9OdeXrZCnsQ4YG6M/jHeEgWP/j7Yi
Letz7E31WQ2sqU5hK0Iz4aslJWz8KoE23KEBP/UtpIFhJJG3rwP5kKnyyc6ablcOoHudhkCM67Nn
hhDShoDKhauVbm0K0QiK43SXuzo5DIVF1EquwmPjmaTviuJ8/fK5ZG4WLMlGUP9K2vY5QBYFe0KD
7twLBPKTqjmsQyhVAo9fqjX3FskEbqIsVkaWRrh3RYZ9PT9KUYjPtkEdQLfVQegwmHQSytoZ16VC
Wp8IQPWWS1uh6kvrqaTrvOhdnT5spC4NSraF7ZYjfEriyyMM1V3K7Cvso+E2MSAZWxy8wjGdXV1h
srJpW261mdZZklBttCdr/lyHDvWc7Uu1yX2Hd6AgYzsW6IJ0RxUnfCvFyZ609DBauFOmxvo+hNGr
gdjghy66fUnPk4n2EO8SJLD7ZLAUiN8E7vRUjQ99qONwY5p+Y8WjetcJawtx/YdU8ps6se0TIP1d
ja7bscJn2yWCl47rsMDC6bLM1d3BTUsiq3qPKKQpz28J/K1gjXbmIejdt4II5Ne//BAE4BicxlTw
lFCN3gBvNpXfrb2wwDswr/PhfMFEejgYZrBOxpHo8pCM7dgKcS6iZl42g9m/hvJnW5Ci2xfyh0cP
B31WDTc35p5R2sdkdXSCVm6XzsMZUjLtgbz2RFUvtsdfQkl5o1soPRGxWTSCEUOyK9mOmjI3Jqxr
IsS5mG+KR5co7VLdeSon2yyQP9y2uJSEKoUWzfw267pH5cqz5dFq9P3EpPnjlLsc9KHTaA1Iiak5
DxnjOuxO0c4JmQfqjFYvIynIHZvsezMXrxxbntwFU1FvC5PAbOpTj5qHwD/RNiWEu2lc136P9wU6
4DLsHeeIqULse7t8DOiQLq/rXaiCYgmiZXNdmY15eW5AAbfHOMzyZ0js7WIazenOM4lmYrgl3ATq
JZvcp6ip90Kj3+a3OUEK7H4PE9K7g2/WqwF9NE5SQhaHyZouka79hD2BDEfz5buquoVuuTNCfsiO
iU30YtGY9LDasnx2jZigOw4Iu7eM9RCP1Us86HvMFPZeZsk8Xi0/KhT2zxFKjI3R+8bKRETyjOiF
ibnfp/vaJupY4mzWgxDJtVsb92UTL3vLTS5WFHSbqB0RTI/YQeqKggO1Qvgw9a1xDDVY4XF5cpLY
/u4WEJSrFjsNo/bmXuY1Mb+Jmbz6wtqWoX7b1079OgzV2goQyrLwq7Ugu2agx/XecXPRduFd78Nz
8icwi10+Yp0fMtKO/MrfNGS5o+rbW5Gng+Qt9noUjkfhl3jlir19vbVjCDCfThC7ZyuaX5LgX2dO
icDcDNvIxi6BSJ8vfsgKX083SGy641CrAlFXDWai4C2s3OElhenOGUEm0S4H7nE9VWiYQA4Ze+SN
b2pUTm3TnTktVMu6M3MA5RWJIJ5H3DwWidtMeBPUS2+4DB45DhoF5kmMrTg5Epxb19s5jioD0qDn
tkeG/7z4mlA1hzPCMh3a4qltOGVUBDDsmxC3R2MIexdOzJbnovl6MTaJc0M6AmMhu1ulDXqptsda
4hQelsQmFyfPtsp1Y7gsPEVAwyLo6wOuZf99/mFo4/qHtDVCVTAd4GDbCj+tz1YcI4RXOtGnad5Q
dMTg9NhoMf6K36e6+WTy1DxKzm0QEMiej7NBEl1fojX7x0/zB9tPbri/3v7PexiEaynX3SrLaO9D
QYejyIfyRNHHlFyfjQjVGNygI10lRjgh/NFR6F1LaBOsjkcTh5aMRSBSOSsQoJIXlAwd1myipYM6
qg824KavOqFCwfmTOuMm0SqwbcgpvspKe/IIx4qho8cdZ+15FxoP+acxuVm4DK0ZNVGTNxxPUHJG
rXs09XGjy9S8iFgAiTK1w/WjzN3YZQzGAI11v585cdeLpjPDg5ov/tttjSxJgc5+hMwdyYjJ412v
KXpPVUEaMPvISMhDB3T/kI50gOyBD1SaWXG6XrhBHK50rGZhWiHsnM9fXyex+ZwVZYHFbIaTGLbO
ZjGKAWpP71tHv9bnznUhjterIQcYRjnY0KZnbrxSUJ8wkHqE5/GWh3iEJH91HanwZ2Gwy1VlMxdB
CcwuXWXPtPx2FT7iX7pLUJLZ+69lEkZn1N/1qg5Th6SJvHsYUyLFbVPdUoa2TWQ8aumYAWti8nYt
HOdrToIDrg4ZlpWNvbDbtrkwzo0OCkekGmtZrdLCXI1huVUwHvCUkn25YH5cdENxl/hddOsD71q0
plWfksFefVVe82fIaPfrpms3gYFlgSQ5kfsmYN5mIR26D4LsZzcQNB6zAGhNpB58y2tupQNnRTB6
fZgMqR7chojplgEbZVBxr+ulgWYTUMvgJd7CFTyNxknZeznGY+m0BlsCfZkNXXtASJ7eAP+rN/Cd
svswhrNPxxueizeUL06ajOeqnuS6DxBCtA7oqA7Uqj5E1UtmWVtfM+UD7TtO1nZSBECV0xRmaABp
G6mPOqUobPTGtN/8dI43SJzmKc9z1nbtM/Y8dKQV7Cuar2tkpsPW9fPvxaQHe2g8fK3rBsO/1yHp
D1Fn/xBacRK6ucwt5mMiH53FtYK2UgZjXgm07VpzhziYAGOiK8v9rtoQhKDvRlP7GIMg3eh2l69H
o2bT3BJFT4jLOe4avGID8ncgVOOyxvq9DgZM1Fbcs+GrQ6/ZVX2VbloLvBE8iEgG9R0T/+6soU5M
MlkuMw3t33ify+5VmjGkJdALmUGh6jl43UoGbq7x4GoFcTnGk24Clmgoo2/sTwcBVBwGz6GIH7I4
fiptJo2uucIdjJFuqg6VN5GukrHdF/V9gCMFifTCFA4ZWwiQXJ0hSKju6zC2biRSMGZnIBdOoHIs
eFngjrCEhWVFyigMfhU/oRImVspSEvss1g1ES17sPumFfe8qXVtElOQ+dvOiQ38Gl+gAcRoBc9+i
SMGxVZQeZgx9rJe6V6MOHGLUSMOsXqvaPYjFVdMV/gssuCXey092EoKhPh1gSAC//ExiwKwx1SSR
5xynnt1sYzk3NNVNyIMk3KTVG8qU7KgjvRzF+NPRIK5KHa9bHx/aEGnvVJ489Mur3CWAcLTNjW/M
ppDEwkk7mHfW4JwieaVa+yOeh3We0Y7KMwNHzgA7oJydmQEWSFdG+W3RVCcZ2xUcJXStZjWmt1EL
tiv2jXvaKnw7fPkM95Y9v1E3JMj2hDyJ5Gc0wSkjW+B7MEMRzDxZ+8jKd62rBbfo5quMBHtUt8a5
0/TX2sa8g/Ng3eKo3vojjG69iNujG4ClrcCc1kV4wD0ZHirabUNllNt+DrrIEQlnCcYUmmMr8ZZq
BSKAGnyE5GzX0PW25GOt3HzfMm8vcK4/DbJeTa13x9TKe6+Lc4q6w2lHec4zDiJbAW/VTHshgHoM
Wgx8IqeRooIGlRPpSrE13KVM4JcxykQ2rfoN/gwNTc69a4QAuFELLMDPbplSEJmMV2RpQYnGvpUD
lMOqQMZCQhvfvUsjJv5unuAVw3dtR9N9kdCnzHyftHa1tZ1QISFHj1ENMJazzH5M3MleixmKVnmi
WCjkLDfVmHlHLGKMVndBJUFLlpYB3wEKhK1w0NK7ogyxckb0wyd7jM84HtCKeQpJSDnG9ICQtfis
QUbP6FSryn0YYGglBamMfIQKeEQsg0wAfLrsRMbi5BB50ZXGKk599rTk11IOR3dpsquJe9vqOmYj
TFUFrDMSX/rEctl09mKjyo4Kp9CL42gc9I7Po8rKaecavCMTgB80YUS2wWJWps1N7QB5YoaOjfFY
bDtfbUi2+ETw3C4iVGwbx9AFsqXwR+k2n/DnpgJ+gV7cuyPyJTvbxD0JGGCX/GVMo8+xvre9IoBT
gQJkKd8NtlpJOSHPcGj1mbp1Wxtin/bN3ms04iCIyLF8qnzWBfrJOdp1/Oa+F9UPuRn9LEJcf14N
1cjhd89KYRapk50ZkM7SduVZD/SL45jvOsHdSP9P49gAAkrIvczz7B5ZUrtuNZLzpkDBctcAyNB0
o4Xs0Mqysm7nOP0paNJDYvn2VvPI8JBmv/OAZk9xSxnkdm+covBa9ubZHuoHt4+MPRCflQjRJhO8
FzUAGnhPjMV9VIw73Qi1n1lf8/4iwgW7WaE40ulWjNLZdXr/g459uiQX40XTnWpfojvvYDpZBkyR
SlSCorJIePBdPZmnQk0/ADA8+aDr5vdg6TnJ82iOn5UOMrkKMTuNaXMORu3TIobkmFuoe0saW8cu
MO9sth70QbSoiFZGmpO0yKJ8SNDD0exMt3Rjt1bB8Lj2hLmZLHDfMMOCe3EZZwJBFJXhpmwc98Yb
7bObEPfWF662ESWsYiADJWZINARECLg1epshrB9UWU7r0PseGsThTuwTMgdfsQFruc3IhidlvIhr
Qmr4GqjagAyKi5cDNt/QHHBu3JSvJmocysVizjk2n8HAPauGybcDySqwiG1RcfY5tQQyqYKudFOh
4RDm1K/apJ3orXXmTT26Pn3oVNsVfXk7ZT6o9X78LGSwpx9I2LADMtrSTvHoG5th6OO9G610Ctcd
7JwV9jNMWNVEzFOFZND0y5+WQoVjgF9OY6b9pk/uSZKyO+2RQRdFNf4YUQ6GAnum5c0wLi9ob7JQ
XZD0jZspF4eul+dW19qdYW9NshAXZmtUlMWIIpoKfI+mknf69YgtUMCty4mQgtiS5QVPzYla91eG
FJYKbYZhnZO5loo0NAxV3QV73e4HFCddSZxwvuS0XgATTOl3Kw97eCFIhca2bGaoYY0eMi7Kq3Pn
PPYTmiIrNZ94uOccUwE5XrhTk2EwVqWORi4qJT1/KueF2SANHSENLiMn/8WS8lqh66LqQlQ4Wi0R
6lML2LP7mET10WMrwkaJJaOJHb7DzcaszeJnNXkHn02b6XjJ+ZyqhG5+kq5TJFYENDZ3U8qoIVM1
X333J1O2mcAqPoIhlxgdjWxZEhEXuMhSx8h8kZzE6O3UJv+UcBn0ZM8xgqdNVT5VZWF/B/T9YdEb
Wyu/2lhCEQxR5mLNe/ZRTXRxCv+H3hveloPkSRpVsYMxwGYG+MGCwtolZxyBm8z8XVXAPGzhFuCu
Qp2aY7oQHVRFtHcGupe1L0lrdAyUQBaWP7eiSW6ZH9I23lpzoAFBK2eVjDDGpLUDmeFC6vehHBFh
EBb4mLIgQVfVqyNakMeqGs4eRGZ83+m4HFuY/ln37jqBAR07ua+LAW8alM6KaK0AOQvwJEBrSMqe
6gBdSynvkBCy4ck0Oq4SY7ffYcHPFmFs3BQNykj4ge7OdjEKcM6gg9kS96kh5Na8oruPwg9ATOwc
3NtQDg1GVdiMvvvShXQOyoGGH8tyShEHnHmq/KWPmAQIoqaDasR50HTphj3a2Uh6b+sCKnZV2EID
RqHX5Y2kBh7nLNbGvwin3ghN1puZr+qFksrO15On3rqU2EB3eQlsLzRqBmixv67DAZcpKNlRWuKn
wLcEIsB6i52EzNJEP4GO8Xtgo6KO/VXGTJH0GgzrbVb9lBSeuADgSTsRL7m09f7GdmvgG8MggFLo
G9EW2yh0JjYnNL3FLFzL8vPIsAp7Ajoz5N9QxDkSOs3y4I8EF6TGqIt9tPbTDAQFLgxkEaVOax/C
kROv7Hq05ElJzkt1GLJ0K+dRErvpYyx9WCE0MNOgye7IedqFtrLQH44cR1l3K9GtobtS5dG3me9E
Zf8ygTxaFUaJrksQIuNUwasTOywl6FB9owZ2RsyIbkPASsssXKUK2ZYqpwZmN/mKufJeBogNZz7N
g6cqDBw9ZNPI3rhTVu0k5m+iVDJClhOPvCx0an5x8b/M0MUZkkR1Eo6+xFoNut/1xkXaFij143f4
RtUlGsp1mYwurQJFLJ0Wp4vRHsMZPHfva+6bGeio5nNabCklj+NXcC+15k4LXXqZmSwWMaZJ2Ome
yb+z8cTbUF2VM2uNsQAw1xh/zLVSVhOJrPXIBZmcXXI3wGvvjc3NZMKt01HQE6sgSAf2Vp5JU650
R9wnhtg67KnB2rm3QfIrlJNaMz2gY5v4yyyyTrpghKUN9kR1QHJcC8zBmj12ScMRyxYxswBCu+wp
SZXR1U7MELQxi3cmQXI3rgllzVaw4yZTjzdTljAhlM9Ktz4xVC8SJS5dSnpK7MenMNKYodOfKEvo
iIjGF9LGCuZTKurptDVU+axRIN1YPlierTS0z3AcoPnUHWuhCwnbtOt3DLE1iCQ/2ukKM4Onjwfm
yDRtBt/cY9sZDr0Jk0ebT4yTbXHO5SIfg34fQKyeREJ8FzLD681DnIhtMnVPqFqsi6VG4t99BLFa
ztz3elvhbmQpUx9/AgWDppPaEHlyWECqW4xm7ByZ9VOvTCH7Vq6VeghPMIGlrNVpcbxeTEkLCV/g
8A3MEh82ysugFfo9bqt6J2cQ5fWqYw7TxWLEVUT9ZUpdCGGTk6/oX9DB0gFHBK7TrRI3lDepWTBQ
zyOmz+B+S6pMQkrZZ2OFoU+nseKIGPlBWvTZfkJNzLPX3WAP7zlcdOWQHCb4cNvSSKH2CMRApR0b
XHXXLfSbpWGHoECatMQSVVgrf55oq6Lz92UZrL4ezmtQFSRDpIAODN2zg08jiBk4G6ivu9jNLiIB
DOVplrlwezeAkQXkAkYBp2n4FvMEmji6/ALg8KeZjQ7gSdw/zP/wCvlV+UK7W2PTY/VHuCarPBBX
JOR9knn43XtCnivPju9pb95JpSyYymly704N65XTi+Qouni8pKp9KQdlP3hTWN2bPh4wnKWNg8ag
H9Ud+meYMpikOPDXTl9WL2okoqRw2k0QXgc/7URpZ9WEjZrBhaJ6FaJ6QhyoeXtJxExXsl+7XoSt
uw8KZFVzjygwZbDTwcHhwG5+BHqQ/eoFtKgU17bfkEVGXu2s4QAUhZb7q22at/PpigARimfnGM8X
rtal+yooySsrnb05kbTgJrZ40GatRh+R/YK38zDOEzAvELMNP17EfVQtr9/C60OYMzTO6NgDBXwh
T30RtHx67rDoO2o621N4Tnzb3utoghXVjAuFm5rFX2NPMHZFHVRE0HCRBFNJTt3QkmldhSaNaVoB
5HsoCWAMRcQSWWgEOCSTdF0YoMNsym8zFCanvBn801iZkt0kJq101haMY4U+QrbvFimla5f2RJOb
6SF1IOAbciYtD5vMHlnEQxtwWF6PeBqc0lteH/F6odH2JNVTUWhVRuozNPT0g6dlCV+ZeD+Myzgz
7aNozBYSdYZFrXTTZega6iGOmgnh7PzoDcnglV0b6yLxjYfAJ9J4rTuTWFJ5DDey9Pz99fl6ug9o
8NpdSgWi7+v7rs/ve71uRwuYtyj3hV5Tm8+6kIm+o3T0YZc7iEjY6HDqSv11P+bVuawBuAknn1vT
uFiYrUSgR8CqkzlS5cYOYEZ1JgSxg30aiHUz5kONp5Cc2qzv37x4RnjpkqM1qL29QLd707pVt0Ni
RzyLws0w93MHYibAFYxyndu1ugMOdOs3ZHJBPbFuvl56GpWYfNj370td/rgeDZBIMMQzTV8EXmvs
rUQYrJb8VIYDEc4eTiR8dCANxdv1r6Ae74+Bs81nlVE1i47Y1CSHolP3X6tlo+vA+DP41YgZvy4C
vGlxQWidNk78MkkoVYJGUXYFxZGUACb215/iwNq1ZEteP4Pr1+X6QRRoJkBRydFY6gn7uIrGHOE3
fB0lnSmvc0lEBrq2vh6FjW1P/5ewM1tuW0m77BMhAgkkEolbcSZFkZIsWdINQrJlzPOMp+8FuiK6
Tv3d9d+oSraPBxLM4dt7r81+LFrrUocZNsRSPujlS19xiFJLN6rU9qPheMM+U0l3Qh1jum3ZP/WA
JXO0O0lPj/y2TAhSKATRnt4sF0EvMc6c1yGK2wyWZmB4Owa5EwyS/F7bEDH7Rqt1GRcAqplZN+ni
Acc5s7s9HEzzUPePMdcXsE/qkrYMAlsUHV4jc00YR2GsBBiex9mOlSr/zF3dcJesOUgx672b0imB
E5UXR20YuMiXwS3H0ft2QKO5Lbtc6IDu3H5C1+N3YtACDOua9Gyb4mGCoxx6hbzSRGg7cfPY93O5
xxRHA4MPjS0osu6+FAo8dxWbNFvngMp4IEm+U1MuQDWtSuxuhx6M3AHQF+WEi/wf5d0S8zJWbduU
O0NG+gXbxRP2iAzwJvy9mzbU+9XbICTXMNukKuNm0Pm7mTSyCo6i8ohfSEuy1cCQ8ih0Ib3it79j
/zls/HY/iASCqCkgkRbcsNs+DDhsLZPnaRl+0xkFNVSq8JFOGJL5Z2OaWBuraPrrY7t5ocqeBrSe
gpp+wC2mQsScm4mgdE1KFBKWZ9TI74BumJ9/P/J6JDEUx78BoE4fpsrR3XyuKX9VHs8iMHxzNdmL
ptXb9jUJ+3uTNxS6EsU2NwuZCvPfxFW2Du3wT7hvsbfwXTBwNI97B+sNwtsLUbNtqDzCYuY8Mkof
z+Tv1DbNc02uXqx72Vsvg3Ivt90SGwsBQf6zMovHnYnRlrgQDpbbjkk8fTyTFyPAblhE7MchInFo
Wx+eckHTU7NwOxAMNie92xJx+8BAgZnutEHIMjXJVd1WuduXOZiydd+xbaioB99RmfS5LIGf0cqe
yKP0vwKneApGJnHWDHQ+lND52wQvM/GA2+8/e5nBnROsp2gGChllAexnOZNNDUNwfMjTjhfxSzao
GibWKpFSIdXVsn4dXOjKCWLhMtu36viqnIB9HHQYeRL4OVH6959M3mugpnD6/LuWCYeUEPo1AGQ2
ZDh07b6DwBhLktm+LtP3Iuof56kbfnFt3tqyG19urqJxQyb72KKi/aqpCWLDZWjEO9JPB5Yy7zA0
CohS4f8RQdq+Oq7BQSVDdHZqwBF5zy1Ae7A+4wFUE/4UPJztUoXqNdnEktNPR2FzOR4r4hyRPexa
Ls4boY85gvV91wJA9NP62bAEdrXJ5OWKetbeFpTWbpjBzwLxMsKt29r1kUZYrtwjVzYWfxZgZ8Do
FMDnXR6vaMRKFLveQSw53C4EN9ZS7r3zExwxVUCqKLAdXJSOBiEI7nRVZP681ZVJpZ15YNJefN3k
pG4gheGQABmjgrtV49OcyTit3Os+cZ9rGySlUVfP5Ojy7QgofVj8VoCMP5NI2fe26J+tNEIjNvv6
MZmo68AOWG/Bb79VbTrsc2bXKFNvGSFsjlZtss+Xb9NweJ6Yvpxvf4dEqbdkUskp1+r9JnRLocuz
3U/o60X0WUg5vZldPhJC8T9vSp3ijL7uS80tgjnSdagHF8MPQ4aocquHXPv1Gq0CvSEQzkOP1QCx
UzMzJ8ONE8IpnH956ARCJKMsa29k0xc3cRsPWgdgyx5YJ+vxrPsZ8ntrerB01cD7030pI5jpEmDe
RQOV3pS2TPkSsET54A9AsXAkiDSluDKmx6MFEIExpCRY5D38XSxpve+H9AcTiSUXzCm1IG6Ees/6
pocs3A5lXzz4X/ytxXFqwv5yczzGscTlhNKzi5lYnb04w6gn/XFjuGFwUYX8JZh8/GRmIg/1AFcl
pLiqM5RNz6X5Okj9JOYu/m1kwUvpq/Q1y/Nu62oI4qZwU4q8vL0Z5+W/TkHSausrREZ/iKM3fPwc
/xBjLWEZVNBYB7eXywBskNub7M1q4q1dYJw0PwgDM0X6cBP+bl8AHo1nfvtj7Uf+mmzzVbVdRPen
z5ofTS/hnM2fJt4bwpxg7ydMDluGj/mT6gbadM3yXZTpQxNzsIf1Jzdi0YBHGgaGPHHApkbRM+El
9Et6GXbMIudTrCF8atctr/XwfrtqYH6m7cWS5hUUKVFrvCn3iajEfWYQ0L4Zpb2MTPMUAKbDK3a2
Wss9Vy4HSdUB4psg/h1HlyrNbrzkNXdh218iFhWjwy5bfJFB3N81Wlx8N1u5k/8nCGxcDYa2rh2Y
tsGkiqIuWpQRrDe+mVGp54avjYROyvWambDXPdqLXOWi0Te1ATYy7b+R2Q2zyh/6gEhG7xOHN6qD
HbhU2gZPSngMZtF2fD1cherm5zHdOoaBS5r4eUGs49KkLK2YaLYDAzsaGQpmGYxf4qhods2UoMog
ZRJl4ZKNWo7VM43ojaqi9eB7nzijR7pv1SnLUr1XSKJGSXUTY4HWPUzeYDHPSs55BOZLjW+cP8xt
or0zT5q9C4DucQ7FR4+/jtVQFXuZM3+BIpdGsbkaNQYu7qifCzZkHUrru+nqP0D2vJ0ZgyYcYafh
tKNDB18RysGXmulu7V13Hzdw6uEfvXccXw9jlJwsmzwpftE7zLLlPrd7ksEuE8m2pEui7AjuKnwe
CGfryI+eqzQ8cnq+TK517PEimnM0MtD7bLKIKmAv24kU4LS/lKm1TJ7vRJLdpxzNMP9RX1tpHPKz
WlUeQIGKMGT8rQVhu0CIa+tNILm5+zvS6HdD5EWrAK+crM7Ns7Ss8cB79V45wr+TfR0fdDkc4BYZ
T9TZLP7sn5kTG/dOSbAmb4ML1mdjQVOi6Rxcv/vMRkbtPakkTpoAlmrc9oy69bJMMwUp5+8gpRjS
tDKbPGa8R3uh1bNidg3rlMoqUxxSt1rFmf08gZ9gQgXQ3j8YdkNANQ72cU2Tqx8zf+hF8kBjHlC/
RdMvsW4NIKlwe3IqIKawHV1DbvARpVus1nyu1Spw+BRMA6iP3qR8A4NJz7zm1Hfj57wghaqYZqWB
M67P031n6ulU10JuYs0bHJeM/VhHmTZia4553YkgdR09eeWShEx5awhDmMtDO/MShRWA57i6n0Lv
WeWyAqFkbLgV4VkK549WkUcaYN4LrEiWoXY2B9/Rra6TuWOONYESK1uExoDSBhSHQT9w5wj3WUaA
MpAvA+GHVdbwZxUgDgmTLCHMVp3Bl/IAxUn3gWnFXzWEEkh+O2sTUt0hh48xrISu/L1DM52tZPbI
NX0jcwu7YJJTZ0pnGev9NhkoxDQV3vc5cl6jiQgPdVYIKjRNNs3vNICyPvQ+zvOEUXVbDccoza4e
VRgjLb8JY7cVNvk/OKIfKaZYCopppEe4vbLFs/bk8VflVG+nuVfvpMPvQg2VwHZjb2NRIHbqmkfp
bNpGTfuyzml0cXbAA3ERA2lohu6lX2LqJlYMMbPegS6YmVguDajS+R44MRGISZ8coDS7wbVo+ci6
n60jX7qYNu522TaSDKttoKo9LlPgiNzdwCOtKruDtjjb2J4d9alpP2K8g9oihjvKUuiSBqS064vP
gX7PJGWyqyuAXUmSUnumpw2fgATk/LTm/S97erljlyGGTutdEBgrSaVyW9fGcSqc73met1aBrsyi
M4c1Gv08AWh1oNcUuBOQyNMfHrPBjSyTV/qqig255pPrkILjiX6V9PsuNDaXX2jyeZDuDuPYA/Si
amM41K4As8N3YcIKWL7Djn2pKhR2izpm9nmJgEmFgOvQ+lo3h3xqPk0TrS8HTYhgSa7lrpjsHzPM
nQABK6/0lsk0sUAYwKtpVodRSW8LKi6herg9+5gYTkK1Z2+onwo4nUdOuHN0RcZ+LkOfM1UV3nOc
qe+opPwywUbFwgMNPtT9ClsDwe6W4WSt5T08jRLxPRs3g7JeYYysu3kc8KFptAEwtkF4MehRRprm
Yc+Gal1TBONl6QfGV5bOJqzIPnfP0Qx7KrG8q6zFd1kHydbzoivPd7Jxy+ItDHH7YdU6wkGIu5zb
3fswgtSIsj88OxNoCOaMMekZp+tILOcpnYjztRCZ2s4V9eVNT98LTDFU0RmVqT0ZJY232kCCQsri
BwFU1JRbsB8oGq2NexnFGBa43qw0EA96ctm9Cp/4vZW9889aqLkoOYWXP0++WWCCc1ZA2NxNFlsj
oMXaOKn8FYumu6kyPpZWHGwVeDKarFoqasNTz+/T0KIAxG5j98nTWEZwuS0GOY2Vb0ufklQsP2Qa
fNSt9iHGPXunMMaCACMtXtnQLjOD4qhwaY5g3byrQgDzipPk8kF6wYkQcxQKnmjwpeRQQ/gtWCIU
ZV1FBZinEjN9jQzV3RGDhMe4DhMY5bwzPpTGWGceBj6EzEc3SD9H6m7soRaQ7u8dKIlrE8vxwfWM
Y2tuCoe2TUObDFNBejPewe4aVUULdqWNUJIjnHETxA//TmAK3DU9uzB9BeVYUSSqB1TSP62DFjoK
pP+4BzsIzBeYanLkkgkfNZp/u3BSLk1Rs5USAxVTVAF6iEjQ+Q+FFfxIIOsgqFPKbu1b0/lDTfmw
meSw8Yo5wwtmPTe9e78Y2vYZ18oY7hNCnwbj208lPiN7bdcoHbrgvmMn48rV+EbKmaOQvM7kyzct
lAVUnJDnpSXS4BvGHWdVm8ekW3xZkoXMFpBEOqY0gkLMvCXmY27zpj7kQHoOzdD/koGf7aTcyMza
ArD/TrQVEazCWs3a/+DyEuUarNjoZevJwGCbR/mwqtv4wDXA4PBkFev2aQrFD98cfrYZ6UCTTzDs
IYuZ+cCvkDNji/hHDqL8kFFznXTWM3qPWDcN50F8aHdq6LADFfGdMWVvhOF+Z3XYrlzMYTBOQtjb
+AexA06rxo/xXPxMRcENefF6ZTaajnD1Dtz5sS0Td2tEtLuh4Ika0FCfHVt8GW0XNmtUTT6MHsOe
oJ6jtWWJz8LJXusczzqUXbL03k47o3vIOszIXguxtgDPhIm6sSmQroEsTNVZjc6e9xkDSenf4xWm
YT0QV1oA0LGifj00+fzbJ6SFA/QlUTaLNPR82srAUFOV0+IsulOV8LfG4u/OXxsfv1mc/AxqedF+
5qyZou+V7bwYE+MmUnEfvQdDETiN0DBLwD+tSgdwTke5VprSMCUiegt8/hraJfao6VFKPUx2c4Bl
m+NTGJufLOwwQocXMuWEA8bhSRXcA3lqpjuVEAgckB5h+GT2EzJKMhmPYvSRk/1H192ESZ/R6tBm
G1ukKD7jS6Oa4KqVfemafTs64SuxmlVqW3plRhpfD6r/dgpQw5riN2zHIaYMBEoXwNmK0o68T6lI
nY0zYTjNiuTAlxyjkxnQY2dZ28w0wcrF46dr0VLlauopKgrHVJFcvOk99eQltcDbDtbS7YktcOdG
1QerHaqoMaTHOjE/UC7oi6jFKg5A/IJnmbdFSKFfXr1kBGG107f0iLCiMdkF3sZ9iVeToYzO1GPa
e/cjGrVlynfbLPUumGf0KwfTHZZ7FqWw3dReoyCQqU1Jfb2v8WcoY/i0svDESJom11LrxQi6scmz
HAg0XgDRTMdk6h8HE3UVfzVHUcYb9H6zFGXSqDYVKrxZXcuUoln44yCoox7pIpiBp1bWOQKBDSXX
hbJvyIcyz4b7GsWXTWkOKR8c3eK3oXm/89RptknA0Dlp1DHru3iDQ3Bci8YtVnZZfEqoQrxsKIlB
aT+NZvjLp7D4zkzaeU+nHNT44lBKLHWzE/GeEre9GwzYiEVffHii6oioUE1hAvdmySJzK0kZygwg
mBXUd/RHovIvvujZeMi50uwn2twN6+dY0qztD8OdbCitjDq6j1J6jZcSAnRTbx/6/X00Vz/9BOaG
27vbLpCcqZcZD8rd1Z70SQoompFhX/RYUmbfT5hQ6cjxeho7edHISVGiBDMKvmUo6MPA7pybFWct
ryCF6sTD3ntsqhKzI/9lAbsOVM1dl47gYGxcTRaUh22F3BmEfPwlFzYPWsHJWL4MnJPADJEEO0S/
o7lFrhRjvW5MdcIuIrdAi1izM2z22GawA8bDTuFcoMDDx1Wk15wtOXpO1bhuWfmqjuSjxPBBLSA7
dMpBhCohxnOYhg7c12jAQDJuOpnDTjoOJn3bntWxJLI7ZCw4YT78El68LDrHuM2pEptRykmCAltZ
CkIpChN0wfZiTNe2a2z8SgbkGqk+H70NFBXaTWGEKc9+MW0ocFMb/XCm4offyB0jxn3akKGkFgdi
zqEC+TMChcWsMg9bA/XfxgkRDf4lUNndWAcfMzfmrszOVcgviIol6FLhXPLf2AiSVVrShBAa5VEU
ADiV31+ntuQkPDYYe9gCeZ53jK7SdWFpta9fO+44OgfDGMM3goXZY17FlrzJfcFqxJwT2bdThESG
LxjQnP7nCSJxCdluMdD7ud3ypz27ghzxNIbxZjSuBndM6nQD86haTtYtPevYDnjYleA8634Krmd3
hNLVqeuO2oY8SbnpW+0JRo/0HfN3hamGN3OixnCyicJzc6Bgih7jBQt9yBTqhKXbj7xtX9zMXeZ7
cGV6u3/zy/bNjRQodA3/yaZW5c747C3V4QxDMHNX1YQuGE8WK3hP6rtkNrnNewrYXKi9NGbjpbYa
BH/9x+LgAKFFZqdlLab7O+SIWT5TDAuNjyB6BV37KuwxvR9MY29NnXnqMLH+/VKO1gnDEbaKzLJW
FGr7EHo4/slTrgA++wTpN32YaxAb6krW4yuASQIDqqZlKoQOb6ZqE7IDJPW462vmdkI/eXI+M24F
atYGyVqkkoSunihL7rPpzJlmk6/6kF2y7xNvPcUcYoo8oS4g9LdFBPbRCBkwpmPP8bPWHBEaPF11
0zDtbH55CV6BivHeXWPdiiJ/9ctZujbKN98rjVPkFgRVPaZLsrNXlgO9qUwDyr2YeaJ3rkTTkCeH
7U2bBYR7p5nPvUbKtbmVOkXzGi3NkZ79HE/ysYnzF3fSLiXr2S83sZztPI0vfUzws29N4IlO1lBF
DMG6VRQd1OG3nUfZhpHYAE8PlvgEBc0pPOakrn1GeKEVdJj5I/LuR+MH1EznzSX3xq+kT92dLppx
XVT9L3TRke6QbdfR6iOFwwxBFDh8ouwQkFgCRzxXhzD6LQwk3DAyd9RyuhuV7xN2hk3R4KuxjSQ5
gxmKJkYbk5c+Rj0GMFNWON3rH01b6Ytnj+xC3Gi8mgYXWzwJBHRMBdsMQTeZWmaEfM4YCWAab63x
5PgBzyafCmL/EU6DCMujkNyXyx/JWKO3pqrjrZLfnguHz1djsJQbDxzhakK4SfrdWXND50Y8H3o6
VVUr770yeq7LkcKcUvwI2y298o9G/IBYXnFQrajRSF/i5loSpryWHe8pT8nGEHny5hiMlqTL6Toj
ieFRwk1nJFjuKKXilrKCZesWqOeUxshp+Aluf946Wcp7QOwJhQfUZpTbmyh0AK1P6o8TPrfRGSLv
t7ScNaZUKjJC7TDXq19mmnGWTylbcKzSFYdBSso4OPmNfiOSzY6CNfRO+dtODPWRLu02hl47taLD
aZR/2nPPyXryunNpFbsGsw8EKkAY/tw9ck+JKjXjKeC3yQXHP9/J/8wpCe44AorcF2+gLzCgBgYu
QX7xzDDU6+TeawtSc0MgXksurlt/cuZVK4tDnfkfhj3zAU2YXebMzun5GHLrONhI39T1ONO0hxeq
VqpivfS6J5/OuF3t5PlGQKfasiOQTvqOaHCuBUFsSKd3QD2sTSexe/Vk7YdwLDbdgWL0Ul2jMn11
bfqWEi//SDsKRQybvGcSRB0lvQELVn8yO24PjOe/orDb44bP18WM7OojxU1ZRdKV9Y6qiVBiGUl+
z3WACXQguQuXGQqpN9ZP5EAD+g5iikDz6SUrRvJ35vhHwdk5w/jut4YPa9oJIMfPIVe4MR48OGaz
2IvE+xzR5jiaMFE1ffrKJypzDas2L+kRZpz72I8gDlJcQJQ/FO/d+G2U4hgO3K5Mo6EUy32Pxu5X
Y38AXl310bAeM8b8bKK7ofTeW68kXPEyCD3BaSR3nnmXkY3xLmokxoXXuBuQt8V+RHyjN4hGyekB
XN5nCsWknelCaxC5tG3vspGMXTF6V/A0Z6TQO4XlF3QzV+WZ6cCU4UqEhlgzEMIM+TXmz6Kx/Cve
w2Xgi9WjzCnJjkwH0Jd9QMQOL6WlT74j//A8Vj/Com13js3dK7bnM7Jq4Q3r0HU+ayd5hepXD/O4
sXM7BdWWbsBLcyeeunxfDq2LQciihqVidmjW3Cl5aV+5vAmi1hQGVviAZYMxLpGcXVCXr61FVggK
+lHl+XzoRg8OOXE/Ks/bvuc3cndVZ/6Yx/SJNbgiqaPCrWcH5gmZ8c+IYdRysQvUSOCGxVobzszq
hsZQm9iOuD3nwX0n8QJn/rKhz/2O5uig4iwruqJkrt7inQvCo+xpXi7CnaWsO4HNeg8Oz1mVEV0/
nuO2u3Din8Oh9tDSIL9KPXOTWSOkSMt9IQvgY6Jchz5J646fgOp/t5hBHyzSc9vgGhqed7BKZW+n
tIi3FeU08dhocizQfb2vpuEWrNGzaJKw93lVsLdkLg9Fb20rSdyvbu46Z9KrxiEK4aQNNPAgnvau
mmh5jnxqPAreTqNKf2LZ3HF9Me6iGF+r9BZEszEUSEnhmspneeeBHzYNZozGVD5GuXdOKQng6Ppi
Tvy7+/m5ivudnLcGMbqVnY0v1lSkC7OAKD+AG3q6QfApnkTMuwRyup+4+BfncvURIX2Q/XTlwVHV
c0VhdhS/GdJ/BQ1BEsRhHSyS57SqKH+paFSgPZZO8zCCBzCrO9w+j9I3PnPbaCDK6AfLzgS2jjld
51UCp9FZwuyVZt+v7F1TRp89r5XhNrig02uY+xtRhQ+6BTro+POHeygHfSlTGg9CuvWWPgOGWkru
Bpv2MMOieIb57K7iILVy2/6zC1qq3IuBSI1d0Dpjhy9BMn0MmIx5RvmRlqtYY+g/7Xedcbcfbe8N
HfSdlHRmc/bPZ/WBR3ijPUYQNbvtPk8ejIBXBXMeBOTqt/KgvjiUSxGmfUUNYnTByJaHclxxmdn5
zSS5t2neuRK7xC0e6jKEymNPHm6JUbYhg2lYN4Y08rqvDaMCxoC0+OxD0NaidZtTUPvZ8S+SyGAP
zoqQ6nDSwiQzJhS425caNcIj1rZnS+B2PkzqVDmd8cr4/MwqHz9ii+NmgGMcL4lJXJgapBtlwQ49
5ziRQzC4NT47Tsx2MSYPtmM7bBoDyFVFT8kABZPxG8eLIJTJoe0rDdAW48XtW4kgxFwkMZ6DmAJ5
yyAy0RjZWRTmeIJMmWxdxwpYs3mUavzeoEspfghxlUNJlx/FTO9HZIn+jAYc7GKfWN5sNfTSsJar
vGSEpCGjOSTCmby4+C19GS8i0zavu+lxbKIvbHXRtYtbutTyzL0ffRPFXq8M4HxHDdLh8lc6lmX8
4HOGOkU220o8D9NHZ7UPjZ1vE9cTT+BG892yblU3sbp1+BOTMsLLU08kGxf5GdrxK1gmbN5zeIHP
WrOU0gbKWgYPJoDCnDvbBh8fZdvTRyEBv9sRJZZ9RCVmNWd8ayd/mO1lP25n06JsLCBWoeYq4fR7
k3qltcpmiSGQsZHKflk+coAZIPN5+bnqtHNYXiSe7vpwAySFRxFnS30A8fLcr9bsf6Ttl/9nFPO9
OzYMe7PoncTqcERywjCczBdf+9OHj8FrrYY/jsqcewcX6iHsxuxQjYF7huRN0rFhUmVVeFpnHbMm
FaLpDn+hK5xnTXiViEEi9KJLtQSw+pib7Wz4xdMEkx6XtZ4/U5PzoIz1dJ2DY78o7QzLnT7uzkIb
qHyL3bRb4Kpuifn17+9tcJtklngfCeuj6yd19cxeHf2wFUx2+Qf8G/TtX2y1f2cVWv9kFf4lqTnS
cWCj017oqv9gFVJoCoPC9r6FR7MBl8VjEQpk29w5DbFUh35O32NgXaUV2j9iLDsbBzsVcBF6LVhm
F2vu7UtGFp7o4Xgfa+Qzt7HjQ1UV4SOfdHDtEkuW/0jeYdholbvrqHOyw//yDwE892/QxeUfAoHX
shVUZmW6NyTkv0MXterZnIsZr1wFV7CtzZ2VVU9ha2xKkHUbRljVYbHrm0XwQ1ddsGDA/owAegnO
AH3hQMglE8ND7nA89nsO+RAK2NaUdTEi4zSGwb/on3+Be/+P194FevnPv7Jype2Y2vQkXgPw2vz8
v3EiB+LMQVjR++aki/VWZjLbJVWW75qUeX5CBOi9bq2DngybRHkSHPJZJOdiaJiTzqVFxpZxza5Q
5YhlMvWPgcu8I3fEc+PGx2yxxGD5ww2prZO3uK9vX0o6WZUfVBSr+v6Rra9/IDXAVBTcJvWQzARg
S9TraJ7VWrvJc2jO1saTiqqdxYkiY7QX0wM11Erzvlm+3P6fau0PG8gF7B3J0Al02JlRNFWZbUFv
rw/cKufgPDOfvqKokorQrtwFzox/Qbr6Le9opDCM8FK5Rv1zWYPCpiye28Y4+WmEX1PFhIrM1GNS
0ciHJBzGPfV6/KVK/GAYavgkWq9MtY0Thp34qVdWey04BiW2Xf8vnxnvf3xmtKttHjZp8z8S3OE/
3zdOjCFTr6WWii0+KqpDW1J6N7WqPkfldCFocWeFhsp2llFGNIFwxSlNRLYbQA5MhPMcaJ95Nu0r
hG3L3bBQm1oHNDt22fFw+7ZTJenAcoE5mO1T1aXJwQgNgjHMQ5+qiK7t2LX0TuqarUGKYdMDP2Ul
Il5XjeFzU8/PanKTcx05OFtn7q+LRTMbCSvT9UudmZc790CGEe8wB92W68kdAXHOIj1JEDgwRLvo
5EhJy4/vMfHVTXbClLFPUtN91fDg9rVOeWyznlxQmBpMdVMYSDBOeipulu+dyr6Pqw5FgNjbc62i
aj/3+ueYeY83H+rtC/biR/BruHakTxV2xlHTn8LupTDwutvKHF/aWlz9yubaPma4NqTFTGbyqRJy
csQOOrcgE8UzcODcAcGMjlLmnvNLLy69voNBpqgdonvPYEsgmU5oIvXoiM+/OFIn+3/9WBGo839f
kNT/WJC8hYTpeFpzlHbgVvzzKTFCxYVIAKkhm+ptGzzWEBlVszUcprx0tpn7dsa0E7g0auih8c6w
obtne2IxmnjC7DssbiAa+5L0rcbw50ZiLQz7pe+WwmZjCi+z8+Yqp3mqYoZygR9x+qq59sTi0Wza
DHCOkf4ph/SPV85nnJnGyem4ylKuwjxoHoxDGdvNpgzxWN9gLHODk3MQ9i6O+nQzBOl00USJoloX
z7cvdLuBDMH99MMqObNM46hxkZoOXSSLg3NZC0a7xjc1x9lhcMR3lEbNu1GEOLSL9mcA4A8GQ+Ys
TOz0FSzktILkKXf//YWX1n8uqx7Lv2c6tuexpfHa//OFt+2pc0hWLR24HmkTVZYU1GVFtnftjZkN
H7GZzLD0QpMC4ULd+3SpPoV581nLpH6oTRxdMQY7DFwFsg1eC2acbnAGJn4NQFw/xbFIWKu518qa
sOdCDWRxdY+uP77fzNe3L37HUD0SwReod1JDqvesF0hAVKHVFFE13bjyoUMyyMjgzy9ms0EO8z18
XUxXLvOYsHgIbMDu//21EeZ/vjhgSh30BU2rmSWVp5c96d/2nAYyXelXyVKXGoY7YwrMPSAajtth
ub8RpzR5QcWVm1Gfu3Jy037hvW0S9py/55NSUFrC7P05s2krptanPs3d6N/b7vDTUQHiCggocboR
ArtWfXOBElBLG9o9RfNi5GZ7HAkpQToLDnHjTzTLFTYwiYGye6yMTI+jN5JPIaQnq1szYszO1qCZ
n8siO0edz5xzZh7uTV54aMI8YAhOB5HB+eSVewfE48lfj2YynPvUbrkTe+oR3RE3Da8oq6h1rysK
4/D/c67rQZo7+EfXN0JZ6kCnJCqAbTsHS5SUgslnLyjm5JBgg++6RDPB7iSthq1Yvr39mEb32RtV
BOKR2EVQxbBgHTVvOnrZsMLKL1OqDbdVOpZH4WxQngIcC6OYTpUySNrpcKDhlGuh0yr5o7brh6hs
oGh27gdelD9UXJePpsGtpkiwAt8gpQYBeNRsxuBqvpKkTJ7KJQeF9/E3cMbodPsuKLvof/lkCXvZ
2f4v2dpRPDQsZA7HLMsxpWWa/3x6YIHOqRfSWkKCkWK4JRFWLYkwPJvzir+3RlFyh1PhdMgasmjz
z6SXvyCuf/SOUz8i99DDmbQQzrLZW9stXkk2Cop8arM7jW3vHqmfCqlzJnAgWvk4KLrBiroK7sPK
zlBgFjd1pwtUtffbj7is8icng0Z1+3aK4vpiFL755SUdjV9xuW1kOdxHoxBHzZO4syenWc4u6DCC
ULVWygPR0B5A6ee/mkE9ydJ9YMee4VPjIu1Nl30t9qAwVsO893w6arATpUlShHgluiMiVPkVSQZd
IVO0V5LQxV1kzhdyFv697L0ff3MwBp7Fvw/dILDQeUAJgPDlybQeGHEfaeLNn00lvsLODb9mqD3R
NO4QDKc3pBqaMGhp2aPxUZnjoryG5mBtUn5iFXZ0qRFCBLA4NjF4l4rAagrVDFnQ0A9/d+iowM1Z
uaK6eDhFl1jegCNsNVXgVm5P/m35H5quOXFhWrAt4xWdolnNaSe3t2/7BTuMUePR1tn9zelrL3Zf
c13ACDzbeenxCkpiapHXXkCzTjTb6uLVcwRKHqROksTc61VjbG7XzqaiiS81JrBX1OLGI6+oZeA7
YJv/GTPUXuNL9HfQMlk6u9hsduhvtEI0w/yepuNF2YP8A3NrJdjj/jL5/7+nciGXh/ifD7l02Zul
6bmcVZXzH8e7ORhF5lY06TKGSGANVuk65iP1OgLyvPPdKfgNtGbpZKTozwUViZbekNW2qkdLicto
ifilmy4tEL9Lacb7fA6BkCDSMnoOlL1LCnwa7f9h7syW21a2LftFqAASyATwyp4ESfWS7ReEZW+j
73t8fQ1A596zd1XEqaiXinpBUG5kkwIyV64155iwF4BBAyFhoIs4UkJnZWIxh3s71YXXxmT9zDr2
QNvuochEEZUmw4pYNPKxl3b3RtD9plmIfKnhyls7cNuZqIPi/LVkNPtsj4SFLo9MG47t49dpoXbJ
EYwGHNO6aV26ygxflIH0c8zrizG0ZK6rKM6u+Xe7DcPbelk5nLKlSuKR0uma4WXQiZ/Mu/Jjoqd+
yGzuIcsOyo+kVa/KxQ4WWvD6eoQZGy0if6cfGDivJiH+X+VOEvyyX5Xy62UIpE0JlJhfvxYYY4JU
HumdhF93YWpDukNlujdSfGkkggi80IUIia/twTemDcqquofDI5m5Lhhgu8VnPuW9fdeiiXkR+DDm
sU9f7Qlj6m+Z9nO05HSSeuKg6Bf+Q50pm8CxKoSAgR6iMIz06ICohHMQL8BTRKd2/hJ1gw5+ySQr
jmqbWpaBRrOMvFmQ6wvFuvUMpGSHME28CdMO7rVCAJfUX85PpHPfnHFMPd+HjaZP+vcIlNy9X/Se
0WRAPc0Htzs5WcLZTLFjoadmtierY+eL2TgKmvc9Cnc0dncE4drpP1cFAjL73+54W+hKMJNU1rK0
6xbAmn8u6+FgTJOV+CiLcICkQp7sBNVBMT+H7DklqNZTSW+Y7iYW2dE5G1YRn9rg0TSZfvrhe4hy
OoanNhm5Zw+d+Ur24t0NnP3XVmmgtzIa6AwjFlMwBeDxSmrOjh7uWbX54T+/GfefbHjeDE+tkuxP
pqskH9byZv9W4cxMVWkjNeS0RhqSUbQnH1bJYGy1gYiS5TJYYGCRWc2QKrqjNVQYWpZDk15WiBqb
4WIw8sVhwAk7yFw0CatxDZ9udJ6B2yIxnD56G3YCocdlYarfuBWYPsfVj68/qfpWY8CnlYAUOzKY
/BoCSSUgGxK7vboNppEnp2MriRa5UxQZV7NKkYSttkZyTRuvlsZR6m58bSIIvKWPiktEMCQDpp2v
dFTsfTsm1tUZX9KJYU6cc+dorXzBzjLcjBWqXaV/cG3i5xoyAmzGCgcGjzqlwzRfUNEQ4Tcc+7AF
blvArjCCXSPc5DY1aAM4b7b7fJBiH1q0xVv/d5j4DIbLoT9prjzPoL+3Y1yaHy4oui1q7vwyZPl2
rU/it0D6w2l0mKyukPQq1X+BXXM9zEMRlNPkcTXK1YKOeVwH8rR+WcJP+z/c2M4/T+o2HinTJOjD
YEBsooMyl2r4b/eCDBVsfNX+LhY25pKn5W/E+tmU5kKaZnnZlHqgPcYLHcp3xM3GZk1Yu2Fu4544
jpWirU10cRfqWm6PyMA7jBojKbFbXJ/JzQyBaQ9de6zoBx7inFICkwJZwHHdo4m3pg3Mjv5x6haR
KlMpg+LqTLkHXscntblI0BSutwTisX/b8Oo8DY79hG9BOFb5fRHqSdY4MejDngdsvgg3o6PNL0Ly
B+iq2wqhhBAkLEl1RUydc9Q3d3k5Nsd0zJqneAamnMwVnOPVMK3KB8VoGX5pBRQ6GgDtxH5DisCT
P03bwjf1zdqrQas/XSORvQ64Xy5aXzDzXF4Fg7J2quuK59lhy8mvQjUOeKcA8kswe60/b50I1kdq
/AkbSRJjHdOMR+Xl+j+jtH79z8+8SSDFPxYwfs6OTlFqA1Y2pOP8L3UpqDU7lUX6exTvg2n3XycZ
Dt/ljj21P0VpWD9kMweLLgnfbRGeQD5OPwyShBCHPn7dEkOEtyRue2rHibaUpfgcerP6Xvm0CbK0
xiMz2eV3pJGw5Z/qzE5/or/5NSsnedHSPrmUozT3MDK2AYvUZxAM4zYxORlxsiMBPd9psxmQMM7F
WTZYoOP/+VPgAPa/fQwOaHzDRFhswMyzl8fhb7c7Lb+IozH9y6HOUM0ZVI5xL+afMoXG7gc/8lyf
D1mcfkw1PxvMYNbBJvsM/TZ9HdSSxEnnlC66iSosYhb+s8qPoPhuptPU3yXhnbs0tYCShuW3MmRD
nrJoelwvDkrQixXOgLn8b0ZWYArkhd5Qf7cq+LZ8Mf/Xr1LtkSqlPoa8TtDVgLnCPVkRuURBEi31
ibK0V4ZzxR1UScaEbka0Rb/wMAfBkSfKYYQHBzlHTonaB5hWGHcoFqEKFz+nDIEJHsj6Fih3Yy1j
nLaPvnWjTDB+lL+GKu8ebFN7ZlifXPPR/9YTP4jULq1vVqR1RxJCS3RsebNZu1NR5hZek5i/TTED
OVEYt1FT0ouPixP2W+uj8glQzRSOpbquodz7nXzrQwvwXwwVHYfpSagPGg6/68WEWpptyR6S46wm
UnwrUBdelnzh5SF3y+3aJ+tb0zquj701teKULi07Bv9ff0jiB78E3WIKi/PHdvoXHpl4CYRLcDtP
xoh4ZBz8v8Y2OzUpjtSa+OQNrujGM5cLp/PGw4EjBz3xaL2K09cJRfiFfcxyNb1FKiMTlIDHePHb
BnUyPK+eznmUD+5o3v0oyW99Hfg3UkToQ6YMqb++RzLaD3oW1zDxP0q07h/oZW7IBbUDAtNyD0Uj
/IR4UboNTeapQhEV5BRg3augX/uWhSHW+s45lRZeZdfM+8eyUBMQt9S6lEp1Z2ENzFk4vxT6nB7z
Lgy2Wm2/kghdPJlm2h4K5vOnrBAv2VRoT7K1ERtV7W2ZUUH/TdyLZupMbkaTsE8bSeI8d+0eFKm1
kxN8Vig/6a6tOxvtd0R4sAgpCBUJYdFi4NWkpt9KMtDfwVMMJ9nb6S+VIyFfJ2O+/qsDrgkjkcja
rJpPwpTTzZ8n/x4M8D8tGZjHvLHmi6UTDxr0xa+WZQtjwvRuUR/fG9hmJ+QuxzyYMB+Rt/2RwjLf
V03FXFNBzCB+sTXGj2nyawiL1B9mr8UgCelAVWb9Jxd8HFoOHCQwLXiOxQF96Sepl3cwuO21kXp7
TPDsHvwuGE6NjNtTP+nofqrmHKhkvA3kNeutkT6bEP7Ac9nPtWUPuxXYGstsunzRji1HZ2Fwhlvu
689BHLn/oh0LmZKNq4rXwoc3mQzpPhjc+b2hs087Gq4h6cjYTrA3jzDDABC+6L3VPq2L4P+zSLX/
H9PSBNvZf0hy6n+mnz/r3//ISlv+yleYk6n/D0ntY659aKHMZcI3fGWl6f/DouS3SXMCvMYC+e+s
NGf5Ld2hfDZN6ZpLC/VfUWk24VC2NJWitlp/4/8iyMn5Z4ucb74MHvmfMUVx2cLXk/jf9ivdl0bh
I/c7DAgV5kzql/ViyHGGBBVk+X5ywu4Ssayh/IIFNQEIumfZUDwkWWKcFU/JMl60jqnZNVAo0g+R
JaeSPO1b5zvfaGoWp8z0iW2aJn0i3VuBFJh0OoIcpnvyzzkF+BdgCwzP+tA8OLYqdqMaXsmAGHYx
8R+PctDcfTozc8gcB1E4QYJkDGg/1nafAdDY0zC964Z0n3zcv1qHPdfIAvvQJyp/xYB8aQuyaZ32
VFjtLehIbY6yHnlVkJhINptqB+WKiljHMxi6GGmycHTPjPgBBUbmDgWXOIcFseOLQWFbC1RufZig
K2LI+nUh0HLHBCU8G74be8Inp6ATQDnrmK5hZJb2RrNJlMOrXHsxPW7P7hOO1bHp72gUB89/u/ke
v/okf58oEwL8zzJEuZZUSzoYBzFuqmUm+88yxMwAkk0zomNmywCBTPvWh3655DqVW2nXzAZG7S0W
WfzECD1+AgH3wRvPOAoH0Fc42d1gvE43+rsCSEmSzhJ9M//lCO1AlcdsECSW3hFrDAjHSXpaTeR+
a+1sZRJbX+TspEvSygrSVyU2S7NTBAmrtjuUtLIvnSRlKba0g9PF/UVoDh1IDGJ7GdKL9K3yaptC
3PwyjS5Jj1CwNB2Jw7v+5sD3aZNCPp1DKoZTGmB1qs0ofBkLPTlqOFA3ugWXIfEdrIJAHcbUPgt4
2w8x84YrIy2yq7K4O/AjJ/9iibsxf+Fky4mG8V3PUXKrOIsfLAdWi8nSvWuzDJdwawfYAlXzHEHC
T+Wvrmz8e6WZ0aM7Zm+1KY0zPqjvWEGjbwTO2xtOjnJLYqC+0SvoA4TiJgdBdMarmB6aJIwffMjE
G9h61gHOf/wYcJ7x5fBn7foYzdjulgYZHjG0Vl0uwGEwCNk6oYxvMhveNfqMHqWPOOgVPYw8I7K+
8dWbcJr2blVWcyYPjRGnWrTSOnnjSRx5WtDdExHGXq7l47WwAP+S3LDRikh4SjmPa8M16jhpacUA
yGZKwgNeE0yEysxoS+AIVUCSdtLt3kVMYphdyavP4Zk0w2ncGwak+dEv0oPGE8pAOb5EmRTb2SrS
m6xx3jW5wxnbjpKjftH11nwNnME4hhaOm4wYRJIaht+934f3FE54ltN6HlCwPFpZ5pBgHCOszib9
gm8fKAXztaAp8jfOgE+Vo3l2UkWfPnD1MdE3SozyltMBeTZs2MXJBIvb0e29ncAzo7D1Uf8kr6tA
2W1JhcXC7ZHtcEjEMJ0raAFX/po4A7zY65Zj0FSZDQ+Y55H7jRkqLbjLFCw2RWi5zBON6CGAiLME
jxGdA/LlWLlxtjGtObnJ5YJWOm6XvN5YR5rLbPF16Xswf9h0sz1eQGjTp5NDs8dwOj9MDMwuPhHU
2EZe6sIfX5oyQ5ZraSNprC2Rrw1H41RbklMzTd6n0bS3CRb/R0FiLPLTaST3hKaHNhkfCNncsw2y
cm9lOXOzlNIuWSBE+lw+h3WMNzZ1767pzK91UWMeiEiAVf5IRzV0g4eMfjIrl4vivyzORDI7r7SP
sq4e7zYIqcy2iC4gAR0Ix4eaxPCjc2fYNTl2W6tq0scKEF5UyYONSmAkd+B3iqGsvg52a9/gqLi3
iaV9UyqO7UqHFOv3IHE1g+0nz5PMoxVjHguZO/eJ0AYMhVCY1Ug0CpEM90jk5GEjNzz5/hhuB6ti
FG9UAiV52uyCZER5DSX5O8Bs7VjST78lDQHgNUPHXbmwstaUvowVRIeFZub8A43CBpwHXXQN5iS6
ztiAN6U1IkociHkA7NhMSD5LGHmGA9JPn7E6uC3pf5yPuOsYQAm/J5SMGGUAVG+0GMQlE0GAZ6s6
o5TTgApiCtSXmIteR2lLbt7cZrSxzNr+TJTzQUlqetirYP/UJf/PYp5vBdDcNRlFxNGtmlBdN0HH
ES0rqY5JdlBQMWgZVdGWBnbzoGX1Ow7CaSsHByKRXo8HykXgrMwE8XPpzRuxSfemL/8ICFmnmjHu
lmPbYl1BAuG79J86P/nTZSn9tyFLPdIcnqgpw6ey9Y/S4PwSzOe6bqEi4IIQyGci95hkKVC+QiCp
5z5AbDb9ilvkEHmJ2U3ZFwaGxT5xYO7r2sQQcfCB9KoZffs8wwRzXT4InqshfxcF/ThBG/EmJnxv
RjsoGEoR61bafOI1sA/rlLtb2nY9UI8+QUzKUbfbVRjMLsTaDIckbn4EonzCJ6ed1mIZSDs3moMo
HLlY662XZriObCSPvk/iSEu5dTSAGe5ng3IdkN67AfMXQKAwUUMn5GQvXXjWEASOVvjQup9QCrs3
Wer7ivDBLxFRJUdc4svd1R7K0JJwlQfnMg2pwlG5fFhlmp38RWjsDubsTZm6xb7lX7Ku672qlw9j
2dnXwu1fME4RWNSM6AR4j246XUoZiEu9XJCptptKmsXemnKorkHUnkwnv/qda13cWbcuWQ2dswBG
3aPTLDBszAzYNlnqE+2z0lTikGeOatW95lqMI6+nlINYLR66zEB1Wf+FArU9ETRIA3MF7WAcxC1v
4NZHijpstaWf2etd6fnK2THpNm5zYzHanZTcsaXtkwI5WrRcakwdpHKU97yyLPoftsDROPyg1YAb
QkCt7zP3m7szZhezVaiFHvPBba9nI1DPjnh00EaHceEVNrrxCNkXa8EQGrfCsZ81XOr7NGubR/Qq
0HPHst2mG54clnAimejP5mSSuFaKjntopnOYmo63XmAUEAwQDg85zs5+qAiFyJ0L4kaCv62ZduGo
AizjIO7OKRhzIPRJBn8H7NumVQ11goOGoIwdcV0vQ+46B0tVj9oCrewUyEAjKzHYIw/DRzQJCuqo
zlnXj2BA3H43guDhjG4c8yVGE4fL+8Qp4hTUcqP3aX/TeyN7yKfp6PcSvTpmx40blhpea4TP+aSa
m+jeVTs0N8I8XydYZSdaOUfNcayzqTEtqEqiVvu8AC8WWtoeaYPf4zSSVmHfNEf7KJuwOHWmhakf
CAiSFKaGC3yN7JiFXm5h/TKMHv7jMrnXl0g0dEHHnIHjVp8LxqGamb3kZXOtteoQt23OkT7GbYuk
FA4ZW2xIVGRWDA/0ZTSvqodyN4I1vU6S9RJZ2HkGhIsdtbwzUQ7BpPzSk6y7h5iQIvW9Cr+ni0NK
DMG474M4eFPTXebp3S7t/AnZXHVDU/091fTD2igy8ea8tNMezgun8KzL6QoA4QoB/2/jafqZCKfc
Qq9C/U0etK8SbgPssRignfcgbB8VwPBH/biWskZhjDexJBdEtbyocu7I+8RmalA6nGrDiJ5CUt+y
fjgPK9J+6POXQjOqk85piRDo4KCjAziD5m48xzGtk4XrzqINdNPjlKyOqf1Mymo6JiOmHSlma48D
UfdMWlS4zQDuRYXUrE1Ki2bbxtBhXFF/OEnrH9YFjt5hRNeh2KHBca6y0NRJhmxWAXbKhiqQtlth
X5Buw1qLiLCum5YBUFx39zRGCtfhbt6rBdhMHg1ZImMxfS2c6zcv8hSfdMg+VwoqQTqloN8HqvSv
OVlaw6ZEcmTeQ9qGAdI1TSj6eLmVbVuq3SQKkttiSLlRlv82m244tKLtqT0XQolggQfk3ZFx+tn8
N2kyp6LDJbaM4RqVmdsoU8ajrgNHnVoTwHqbmicCI0mA13HsbuIMZTGgmsbDoLtRddiftZgnF9Pc
La/s4SpjekOUhevFIpdCBs58Q2+f0THP6wOVHuRBLWkJ5x3krs5hfltl9NyrQfOslsCTaEzk15Im
hBrgKSb13le8RZNFAHGQHt4bUJwds+2XVBuRyUx1eET49bMf54ZVVfZ3zmj9XfNzTg8sr6Uxc9Rg
eE2rDlAMfIOowMsFAoSDK2OrGANUCI4ba0fBIMk3ID+YLC3LZX3Vu328j2BG8dP1rUOKlAabB5ix
3A5wRjX8hnRU8kAGh3128iGk/RzROOYZdfoxesAln4z4F+situ9VMo33XEUP+rc0Tqtv7azrXtC7
dPfEa1Dx8bd9oD9xbtI3WjthkKRdvDZH/VJED0kv4TcjNin1qj932VzCDWVCbrrFPaYqe9CJD3ig
LPWaerzUFiLldbSCw3TALYg8eLL1R9eJSeydss8ODexfZEiXF4eY9KjKTsJJ3SNpGK+Qa43HwPAf
tYxZgiaIDKp83cVpRL3ICfayip/rtHWOdUoHM6DeqnRNXHKiUs6B/Jx6nxMUQlQURClPaUbiWr10
RtMEbodkV9r0eKu2AJLkDYqZwhtqDwfShyaOBfVwnWJMVsVcP/W1kTyCX2F0Nxro/6LpxJ1IFpeT
aQ+jCTQkaW+0f8pdXbjsUO6gH5yC7w8+H1erngAXV7aET9tVGUkISRJ6VTj1CAdLwExLciizsAjN
JVa+g9Cn4BhY/R+LecrVHBgvZUYMUGciVQ77rHVXNvE2CTsTkgh3H8HLv1DwcCAT5eSVmJDGOFb3
9ZLSTT6Ndgi+C6tTXoX1PlslKmztquCJCRk6XtfaDcUJ7PrMOM0i11GFpARULLjgVHxA2WWfQuFz
1IfiPfXLAjIvF+CtNqY0oh/Y+o4rx3O9kNz4aId1zQ+yK9TW1LtrkubNl+9ktaLwTJx0MTMHbfVD
BI36Fs6Wg7lGzIdBs+drh7j3GBuBvQEXogH44RDp6L027VRBWlFASxlFAxlMY9R+G1vYYL4rsutS
8C92KxxdfhQ/Eo6VHRJ6Uhu711B7hw0jF5I9K0B1ZFnpg/OHmET90jWi3qfmPO07HLfPUKTOYOtL
L5/j8eLPwuuYTbYkLz/JfOgvTpaCGirC6Ltj/lx+2pB0nXdX734onqmdHeD2dZqkx/4OLSPHFz9X
hkkKivxLLO32Ka/Nm5gfnaoZ5daooy1A4fau9LC9pxUYXXdhEJULJIKNmxKUKdEuitP+uP6kQiW+
LcXfyXDG4kBMH6G9pUhvfh9zIHdpXfipHLdSm8V5ROkz6Vg/w0UbIhdUNxPCczfA0o9csVR5BFJn
YGag9v3o2ksgIfjqqI+OnIASryg/fOAzaABvhd9oN6DH7hG7xkcpCAvMl0vc1cZBWOJ1FaVpk+Ps
IfWA7aRgunAgukWh1t/1xsZ7AdUBr/SVw1R1jZyiuuaiTjxowpsWgyPx0arG8Nn3e7VwsVNK/BCe
0Q2zTnT383sCfPvRT5a0J0Te+/XLtmnJsXI/OIz1Vz8ohmvaGhZqOARMfUE4ddslb4whg6fxIOf4
Frb18FsD0UldN7ZHjYoWg0lSvbaRMzyLBZLA8mUzbTtH0eRecQUtHnQMrIHeqnu0XDQKAaLGsMDU
1WEq+AjX09LYu7yZceGTRWVx6CQNSagx4CNq9wkbxOANMxB8RyvOjWaED6jbthBW+0s+qpStlAtm
g+xajSaV7BAWqCR4UwO2sYNfEe/guj+NxEyOwginq/RLkgLHsjrUXWE+MaGBOTMzTk6zjFExUS9O
BiWAVXB+k8HwAI/opUU4gscTji/qFuYLIXHHvah+WcDjMQAU9nmO9TcytYJHWQczDocW87umI5Yx
WZZou3S3IucnKfOxu83GtfLxq4Shtl8pnkkYgnOA93nk/CEONN2cAzoH813rhk0jg0uVqPE3CXQ/
YVOo54kIqTCwMk6Dynw3MX5kQj9Ts4xEipU0+QzuZXasBwxv8bNN6b8xR4Ye+lLfxSQsnhvT/Dln
jnjDfQe3NrG4tSchMb26n3aUVbemRDE50GXAGlxB0ZzIKh3LB8dogOlMIPiEtP6yqzG/6m54wK/v
H2Emhd/oRL/Abt4myijxfrkJYzM47iaDtHMsSXFZtJdzEc37yuFGY6RjPFbLJbWnS5p1HwWc+zM3
cfEyW4a/5wnut0Uem8dJVo8Vh01vveQdRysFrgXQIjEAUWlB26OzuEc9Sza4Iu6jic0K30fyXxek
Ixm+vHWzW7e9XAnOhfqlzcvOW3ngY957OLxJYvW1T60pQMNmfbAV2YhscOlxjFYysLyTblQolS2h
yPnDUMXB1XLHY2Dkb2zm9s+zSoPy6tBsgcivdlbRad8se6bmJ1IIASfn65JoGyMZ736jkqdJ1b7n
uukfWIP91erQLpHLZ3KLE5/pph5dXbA5BO1Fx6K2XwrH6a6DWXZXaYXYCwQnVm3QmnsULQnRCHtU
l2DaRtlBBe4HeGqG8IJ3IHy2/NZf0Gw12t04IEvcbnZSpNqup5sCKgfZPdadk2NhlVovaU/WTkRC
fWbF9Q2bZvtsYQzZmm447OqSdUIL5HDPOj6hEDL6zoDV5FWayz3hOE8xIB3iLvsjT41DaBxe6LDt
mCouQFm008HN9tM/MbDaTSAJd1w/0DAdsgeanZ0H+vpSocE81oWiurdTA88Zo5ltQ79oJ1D6OJhR
ZbxpGh37Gxo/z+Do6zWskR5RqORlct8t2RJwbAJWJhETDK8kCLbaaT/klOkHF9mDB3d88PyixQ9o
QJXr2DNrywttnaVxWUrWV+6ySCYRsLehhHipL82XfqjdCywQmogSBtgKnp7USEgtWR/b9Uuh6p9E
GxXH9dSrK9dmlN3TpvGrONoB3HKvAH2dq5W2/3oVRqoCBZ54UbxDbYpDNLillhvc+Oh+tOBwvByZ
7LkjQnQ7WlCtk0o7NdzBcH0s2qgxbaQrwsoBRQsujTAy/8LeOe7o/7gvmlE8BFqf/DCL0fMbtopx
VPpDh8ni1Pooe/GipLdca716Mp/RCl1DrR69lh4whRjHhjX5DI8PKhxZvhi1n5Je4L7G6aLjCag8
2MDVPkEP9Kymb3ZTSlp8+PGStH2prUjRduwUrEPZvJDjA3oNjcZcyM+BpKFmos9vOe1OJEAoYh6t
/Rq3kSv4I0WaIykL4LtphWuf4S1vUvr7tzl3rX3q0HKlJxvdpDhT8+keb0j31lehMnllFH8agXHU
mH1JtgiXqDKkByr0wYBVcYzK0byMMfFOfjjDBXgunFYjMUfBYppR5cOlnAgDxelfHa3RBnpnALOL
Q9r7s0tLxbAL6GgGpcUY2hrgbmpCd1Byw1HTfaJGnk6VCzWPLoB9K3r5Vxq28rh+ZdNzJeMIBGfZ
tucoJdfQFRNK+Xy+unYVn+ElEGy9XFy7DE9WFH5jt25u+XJpG0AWUDkIFLfLvS4n+drCYjvEVgPC
PnLiW1lL/Uq7+0WGklWj55MCe/BdQMxB8PitSKB0ICh5D6RKyFKl8g/1+upjobuvv0RB/trgBVDb
Qvg+WYy6T2xCrl1zNzog5KovYeQjHseuiyUeYSmtK1gcZYAObbkgro9oLBtgSjqOVEfiph+V1pWn
8hTEY3kl86XCEcWrFtlTCTrglCyRlU5qh9f1FSaQ9Dgp8Tlqqj53lvHqtPGItZvFhz40WvaQNBRy
EN2bVpMiM8fWdf2KCPpua7dygQCz3Le6gHIU1uweRUBiTG20nafHwiIrdXlpJSGhi8t6/+/8hjXE
QS25GpnR3Sys9MNEXB9UaHDpQz2wcxtvAiOhZ4AXfRFjj8+ec8MOqXGy7SII3XbXgtwleRJQgMwU
TmAmF6p1wPVwkTNEoiSKP+MM0nGXR5ZnkgnuDaRl02fDg6vhCdjYNcy8tAVwGbcBnculcNdS8pr9
ksGGu2aJLBd/mvVrMn1OqI+9dd1YL4R0dOekq19Ct6PWyzFij036DrWWM1WFo6MFLWInalhm1mCx
q02bJ8XxK0vEUeBQzTnczgpZ7qbMjY4g4lqjcx+0EGCVfYzF0DzIsrSvqJlG4xAR5bh3+sD96h6u
LURWTLvpBYALWdJbGJFTRg5Fgj/CGTXK0lsvVHus4SUMo7BP/vw7z2V91fTAdHzVP1c6U7AiQ+uz
XkxHe+2IEoIaOBhPUtv3k9U/pc0QYTHA4u8ObvmZ++Mpwou4a9LSPEieyVdbEohFH/DZsaKto2EC
CdWQ78D49XtfaxsM7QiYzDrBL+Vq5gHkxzedf/HuWAiX1ks9ZsfO0H7oJERbS4B9WzMGJXT3LZfp
sBciTj3CpsBlgcTaJej79m0JqaiyOfCosNeeerazQI3YsTup4/+exNZugvCK/nL/JbENYBRtEJ3J
C0dTsktrO9uXXSnP09ohXC7M+YurxoisMeWZFVJnal3o+DrqpaAhnIW3m+0j3YfC3vnlKxKs5mJF
1lMELISht3FJ8ehe1lfrZagWBhmOGd+94EdpboHRxPdaMBt0ewKnGo2Z9zyF9zAchmdcwyA9Haa4
pd2KYzEw7XArO3pKDSs6jgUM4qGd/tX8zSEbwFJzsp2b6/l5KglY++/NpUIvcUqH2Yve1kIpSHMo
VkkBIbwuYXpJPJvLiMjK/sqdSh019IXHYBpChkxtcOH71J4Vduc1xQfi3pcnanBqUuawdz8kNSIk
PxZIespAHOxM5cd1wFTIxXMXM8rVe6IVDSqLaDn/wdFmHBrmDMXy2j9VGj6cOcYHQlLH76j7bCVe
Zjdl4J/Tj9tmQW96Jjw4r6iSjwiT9n7qp+hxHQ2XpX8OAAwFfv6CzZX+unwBWa/D61u6u6Jzfstq
du5JRrDfzFHqSbhus+t096nDTXKJZYCko6FqGs1br2zHq6HF1pt6yrEHUpbvvqZ8Kn4xVN9c6Blz
EPBrcpV1zBpT1FUXQg/iC1KzxoHvuXH85QTBg4p1g57t6jubl+51kigm6G1ZfgUArEWbSdhJSbVE
BxwKnhOKqWUR9enWTv5LlJFnu/OHMCPvM4TUOpG004v2c5XAWf0ytna16KIx8ZRahfWa6EwAHE36
VGf+p2pa82YMzKKAprP7c54sq6XpxCT7Z9xXdLly9dC1/G2x9CGSDg+sY3z8+87hg58usHFrAO5D
nH2j60BFOnpYwqns0qn/6DKXBj3RWXcAveXRx4wKwYyQbNPP2AgVmLPf6+TQguiyoefDhx3gI84z
yWgjLJrziE5x14qpP2P8ElurbZqbXdE1Tm3NP0Y0ePactIdXvSxwxCjA4iUfxbiYqJup+Jyg15wc
Rm7HMAGRuu7/wpj8k8HQZZfpxfd6GPs9WnxGy6HdXM00IyktKMaHMRyh8nbJk2F1v8DEYzeJ4uTJ
7SraU7lh7JMO/lGkOc/IBfM3F5Ezxb1BzwsTMXKI4MEVtnbPyDLwRjgPDRzuhIIUre8IHdDK9D+G
AWe/rAguYxgv8O+7/V9DJz7MiBS2bmnkSzjYXqaYgA++eVmTVtdXTofs3g00d+uKs7/uQ8uFgLjM
iyOJWh+gWQN8c2Mx7/qg1UGmVzJ4FmU9gGZIMIFsMeJ1du/1Nuc3q48H4JCivM1OUMGf4GJ3+YH8
p/xcJcHoGb4YPJRQ724/KDBPrPV7f9lp14uqa5JxNaqyPXoun/i6un7Ue51ATKuEPSSs59bypwvg
vQ4zaZTIhffB+kqz8Ronw6GH53FXSzZW0+UhMpmkAs2tl0+lhsHUSIvmVCX94sn1cdVkWId3g+IE
QTADx5lE07cVTec3khV6b2bp28wEIvaIGM5rCb3etSXOZhgPuC/zhPti7pBm/U+uzmtJbmPZol+E
CHjz2t67MRT1gpBIEd4UPPD1d1WNjhhxXyq6qXPImW4AVZm599rE5cFuocVwiozs6DhheCTwsT6D
T19n0wxpl3N8u2kzadKiicizfDm7snpoQjMgOYh7hA7Mfu4KiwlwjvmhLDaNFGm4hs50AnviuEJv
CtFJC3i+aDsrNDIQr1BmSUtvP8vPgadDmRjzszUAO1LUJfxviApawjbbp3NN9xbB7zrpOn+bh8P8
QPJk7CJhudya1QHdbs9pMqYv5lnTFrRIvY49A4JqwSxcb2Q2fZB22rrKyKmuhW5dOnPQ1nNYU9Fl
WXMyawqlrQ8B99QVI5QxRj2ndGFy3IZwDFKTR6wpD0liTEwGP/Grx/6/wUfdvxl5Vr/65aFV0EFw
JwOEhiKEBMD3rxaP6buFKIpw1ZWCzKSkIF+EsZz6sKnJqC6WzZSHxTon3O4VGh6kTvitXWPHV3JI
9H0zYx1ckKoQEEdipJH+CHo7eODyh/rOEeGoLxy+u4XtBUYuqIU+dfZ57/evBnA7f5F70LWq4zmW
dC98wiskNjmGkhB2jl52b/XQoiKyTNi20NyuRku714R8VlZOukNnRLK2GZCTrAgcuICSuxNqb33k
+Pe8gtZimOyeagTpdThd2JssTnhMJIP+fZxH44/Qpn1h8nT0O1jjoRZ8Y1bXPYpUy0j6Naq3MQ8h
Yk3rHMn0z5A9EUu6rj+A4YzbGpXPF0iI5G5iRY3nKIb+xTxy75CPiblzfI8XoifNxjj0Q+fTzQrd
R9MXxQZGqAAJA6lmkUVKxtjAphj++k0owcVNmW+02H468dBdA83DZ40/GWuyKbiE+/Ifx+x+0h75
NwAK88CjRXzRO/9Gtf1ObmtbDaYcs539mCOG76uSnSg07mrJgLOs4T6Qw6fHP5e5Mt4T3Dyv2ujk
N03E59I6b65pd3wOtY/AnJOa3hinphPmoSmc9psBBK83lvajq3gIeYtz06z6rImqRebWe6+8ozMt
pmkDHNbfUFCZH0lBBG7Xt3/Orl4cMOvXH7oRvMYwX/4eAw2NuP9zKkjXVT9jY/X8JTAk9dBEBr1w
zUZ8MS8aowfkzunddBj4UWKIrTum6Nuz5q5ssb0+VFfCCtY1YaDrpSDFQgnVkC4B/ZHuP4ItPobS
jHeZbvc3D7vkNKMGVIFwodG/LbR9NtZkUO/RY6CCLXPO0wfC7PExSx+KxozHi+1kR3OPRMOmQK+j
9f6RfNGHOyH2mYvum1U75dEI4mEjrNSlpV5VPCA5mUMvDTZdnrlbkTseoUaj9zR1qJtDKnY6xP5P
4ZfXfDTHV8cM7eRrEH0JPlq4bR6l/MeqYUuBhS6cCHsIfqnD7xvH6FQm8azN+udAc7qx3fgNWC5p
MKFgugHJ7AwEl0MLkrSjoBN77N3iuzEiUnUKLdwhkfKfYJWKc95pf9WJDcSooHwIxrJ814ril9la
I88pvOwlJ561q6F9TQbXPrljG3zSI/jM8STe02bWoO2xpC0JoyFzY3yG1VtICQIDBc5bopPDOsxx
/D4ZInlqPhzo3qvuZWAcppwPHnhaY+9hpxGP5IHO9jD8rIMkYfpd+f+lCXJVIvnvc7oSsTH+EZdE
zJmB2z8cePuYaUkKmfvuTbc6ba+eldAOgPNo8ZGQU3HVDXIaRIzVxgoTQFhZqu2cyGODroME8vvy
pFVSv7Vav/s9eg44Ra9KvGL0sEJCamRUY2U67l4HIrVCRDeuC9/5NiNdwwpWxf6lnDO6hGbyk8iO
YlOGLpKlDE4RGYtHTKrt5uvvqLV7OjneUSWJxnH/Td48B2cOEw7786+y08O7aLTwzlgK/16fWzv1
ZzUDQoQb5tWsffde24CGURcwTsiDd4/ZE4faqvhgAEQoKsmG31Px6Yvn3D/YlJa/YqsvNzqstwvh
si9j1v4M+sBFa1WYn70Axdot5DoMGE+iVLvDd80OZjrOF10uQ9wWhzmx3vjHZh0Oht/D/qL2A+5C
7kA68ESXxwc387x9z967nibPeTik5Y1SEK0WR6qiIXwCs2qaS0lXhQE1C5NODSpg9hmwzVfTXO9V
NupU1JqUHmHkzr3oHMhFD6ZTgO7pZNFn30UmYGG6RPqtiq3svYhk8DkjASI4uSDGZWnXNuLvx6Dn
3xkc6ScU3c5DLeBzr2Wu9weyOg2oj92KXLg1RqnkW29hIpwJmD+7fW3u+8SMzwGGFKBsMRRUHgMc
j6VUuy+mfZsljQzyFZe09PB1YTw/5HnjIn+fgOD63YWYJVQPjOBFOLdHTx4lhRqKZaI8kOyxz/PA
PCO0NM/qlTaSjdbmdNNImHQavemZnevzRS3smtF6ypHLqLKVgcm/Vaw10R+PfEBCH61PQ3fg0HKd
hnIBwrfSlwgdVWg/LVosoAzpUy2k4so28BvWGvPY2jNogTk5Ylh07zGUG0tw7OJEfZVS8NXoWz/y
oJvOaslS699XhXxVwp8+5gQ3eRoKP9DVW7tHMQXOY9fXRfDouNEenWEhYVv8tyDjZumYHg0oOZ4e
KcD7ZqHHjHgEnmTkXPiP6V1Nm2h22Zyv9O/Y/RjkVNppcKflkkmNh1rUW70CDYF3qk50vyNOuRku
lj0/9YnynLb5T7eZx/MweePZ6OPp4A31QeTRwrVAATW3Zlus1PvaeENi0J5qXweHMEVDylw3XxGV
3kparpVc3Kks5MCDLcTD7JtMVUZCHWkMXd5550EuqJy8c2pRghYLIG3c8toJd9o9SDPzHqL4vEc0
j/GRI0hcIsPc5wFxjmoyBlzWulnuobP8mTF7ayLQuLv1PJPIvZpEaX8uKQgVPuPu4DjDJ7YR54Dr
0nlqNl0eSKeOm2y6usv+KIjK3JMX9lfeGClpthAAyoDJb1cTKVPaXX9MxghpM+CGvd0yHFZzCDXn
aTHCUX9ae7cXjBxAefEhZuOpRXMDt3QJSSZICkpnWLwq2VgfidlV3X+w0d5+nhKsFkT8RsP/lmYI
EdHNJFTZk05RI0cNIx5/1AiclHljvqEJ0c6zEsa5ZfVHVsYAJpQKoTOjmsyfCPdSOZ2AJjBb5oR2
UkuFKPDUm+UepTRTRcj2eTQyhIF1pJbJ7vWLcnCbE80cq7l+sQ4MI16bLukN6m1OYAAxHwhDQZXa
5sqOnD3733AOBgLDgEzLnKnwrNqi6hUeQ3yMYEq2/+/W7VFtrpnRoqKWMwylOlJLOme/ojoi10UC
YQBbSAcaN9gyBtTqfv/XmKMUoKn8hv7qMwJVf0nI5q6zxn1prTYcaoimILs6UIexTpVkBtZGHQB/
nwdjmPpU7cZRbUW5hXklTOpl2zT232HsJDclLCBX629ft6/DGGSnvvQW+NqluRmlRcLvmWqpc+lA
FbYiV6A+OmNTbxKjKLZdgb1y0tMYf3FgHbLQs5BHkTFiuZ29i8YSBZsfUihNjr6xG3M50hJ50lPq
blDv0x0iBOA64FpvLqDMleZnzQGSitH/zOkd15gqXloKG73wm2xV8AE+MHgHF8L4KsC2K6Q38YcZ
ORP3CB1+dmC14SR1mu7Re0Sb2LM+Fr03/1YvskQHPhSWHLIUH5LQ8c2Ep3ZtktJClRcBIhpHLOP5
dKHl7E7M6GxMqbLysxlJAjDIVlrmkuVBLP05bLzmMLnziWlxRhgCuODJ5zmdg43/UoT4URNv5jbM
94tf+K+u8La0YavD7BGO7WZ1tP8q3SFRAL6TLf8yXMoTTkcThVE/XlIpG1BLh6H6jCx0ZzFNMUp3
OBYhPI9Nx/EWF5LU5cB8C4gAIWiJeyhDQ+cOHjWl/GfySehMi1LtapTa+G7FzW4G6kC2w0sHdfuy
yfLe1rSCO1xka9/RGEa2heWdn6DPs6O6cdQ9UzbMrt0mAeJf1dEZkmyE5p5lFGT4RLnId+2CBj4Y
m2itF15yWESgP3Urra9G6rkHw4rnU1X9UALGiYdzavCJDcH8Z0ajYK3swAHYStwEboAGhGWKrGhD
xFewqaay3VX+UFG+zv4NMo//7k/Zx/WocuXV0sBKXmteRl3egAOtmDnT017EyVrsQyOV3GohF7g7
ZwR4ftnrMyAK51HXh9v835ID1hujfkNWzw/0FQVlIz/PPYTkuvb9SeMR1Dh3KFfaKRjoXmR0Ui8Z
baQj5pxD3BHMnKLEQGtEl0otJiivdW+gTs7zjpaKntICjIH39MIIrqLKftK/dg8tMQ1PP0m0J065
w1OIGnUmfpjr2DvWlYjx4ligQTuqfnRyCY0gvJqCHDThZ4jeE4BtU2JnK3dpfRq1Ynwt2I331jhN
UkZP/1s1L+TAIhP+fIh0Ue4cjCLMtuIyOLXWKufIhBaA5ndi8PjrRcunrwckmXQo31X7AaMBVQy/
ty0F62rR6VFOPzmo6W/NImoyghv7NtdDDua3XPmj7134c/3adLTGtPID5O94DHtxYY4QX4jW+XcJ
5duESgjaVjIgIXZ0Qly08TCWS77lXCcfA84PK3IetR1QorS5eK+16iassX55JOStRuQLyHcJ0rVi
19g2dOU0+IqnimpolaquH1QutuXYOtS69dcoNOfpIzy/ZkF6Ue8yfrIzhIRfpdG4mz4nicp0OutD
ZIRq915g7T0Luwyjh0LO85W4spMhe3G/Iwej4kOcp7+n+jbzT9SNrAX9N8Y9xtHreVYA2drZM/TW
VTKynenNfmI49F7q4akkq+6u3gnRSq9Mg3kO9Lz6LjuUaY9uAbxG33RvkRPNt121gPPSKDnlRMp+
nV3HpSV8xY8IjqQbFjakA2ct+XkT5KCdX6MatsZ4Nlazm/NoRj8Uyj8DpOPv1AlDnTmqhKDMCr05
pOTp7LPPHHIv4Gkz8xheGo1gKntwidEiJY7/QFt9dOBJ+4m3xdfD/IROBlxvO3xSBYC+nrv7ZIwY
6Cv4HW05JD/BnE6hvA+KITk4ORQeza6ttRbhP6FmIDqGV3Mfo8c3IudNA4zv9WH4neQfxkBxtzKG
aHiohbZsgBUp+uj9BNalbO5rwUtovn31aru5pbLpIX5Bji4OSl3WaX8WZqe9UJTEqxZs9ZsVmH+U
HhKqacAYYDcOxXFQjuRvL0wGa81KiQ0C1KH7RJ9LstF1Qdy0jat/lrR3z1VnRa+xGqKVnQ0kkFag
+vPs04lz+5DNy/QqKWcpkuQ2KaVApmU2hANzys25Zh3q/ie1NFFcWnKHL1oCDQhJBagtwpIx+VfW
L/wT7vcB7yM59YNxSK3iZLfG8uzKisizrjxSySxnrdezhy5deEWhsBhaRmwMf+b52Xni0HGoyoCx
R+xY+Wlq0f5rkb7pM/AEBNyEb3kVNpcq8f7Rl455KBzpnqE3U6V8oKNGRW42wr2azFuuHZQtVN8m
cYqirYmrY1kWrPpxMEyknTMtqMh3o8Jv2mvhv2UC70Uv1cKJRS+rni1O1xF8/jCBs/ifeU6YdkKK
M1vrlutXALDBm29nM5B1k2PIwGWJ5DU7CaCqqKkX7WBmBMv+Hrr7sW8DAhrGdWC0pPUk8xcnzXDD
7II974LoHIx32zVb9QjO+jW2Gv3aZ5Y0ohYaIVucDzgeh2uoGRr+jTw8I8vON1NLXKb6/owC/6Hj
ME2TQ8kyM9gZ+vkf9LzXL0FE3sopQhkea7qv3UZzaWRksE+IB/pmZS5ybrxQxpZwE5518imSfUm0
eaXbUb0OvBwtmywNVZFY6OOLGbax08bgwfix2rtDFRDVAel3Xc7ortY+aJCdGg0kcqAQQ/JgjFB4
O/h22R4ibYpHrO32E+3FA1ZslK4UQjv4qjncWTZe0Q/oLi1QlvbcEGYh3/aDJGf2ZHPFaTfjrUtm
nKE5I1wcz2VK27Vj2hYjsePnMAWTpVjkxb6ISQXCUeRfKH/cS782PZP+t1yU16HqmPIsZvqMCv6H
9IFptlkJ0pdcQtzpn78bmhiusCgM8tPTdIO3W3jAHTJgEnX3WfR0XgJIRV+59MOoOxxYeTxBQsoq
PpAq3mipaR9x1hyLih7Zqg0+4ISTStKRjul6bv4BzZLzfVGhWqXLtUXokG4GP5vPdtLPZy/uxrVl
4T6fpTYmliqZPCRYuGnz70EGm17VeHDCEFlVNvkm/n5E5zBNBhCyoS7f0Ixra7PIOauBqnybM2vY
+KmebNte/EOWk/0a9FQ/TAnd0RnDy2vWmXGZ1p8AxZNjPISnyuqSPdjdn5ij3GRvsLWIGteTIFL2
ks6wwA0uCUc2HNRSuM8cd/zJ103Uy9iCjM3oEV3ZyTNa3vfaySzKu6M66CV0pH2ayyT4Wf8kLPCB
siU/VhId7dnBPw065p0u/fY+N5nMxsXhpDFtKtgTVV/dM6jp0clpc9LeTLWlIBRAkDWyRdU5roUF
Lzigi0szGObGwlywE1pOXDlpxZSv87PgmfeIpuE45e1n7zO1tUYfwalc7NweTgLXXG1yqg4NEyMU
itpHEtAMdU3xFw+u9FS24Ydm4yKepSSRypXFM48dsXznMYSQEpjDPkhr9I2h1kOc7sp1meLqUF6d
QYoJizD94cb9W0X1cR5K7+JwvF6bVn1TdE6ETTy4a4149DH+UUCRvqSdaM4GrmncbvYfDLzRNQ7T
xirxm42tEZ7hbnoIGdpqbyzIH6vYRXiO5eloisa9Nnh0OtG7Hqj1YW2aQ7CNUg4zVgFiYeXaZK72
Y2VtSYz7FVZz6GztpAjXbPiU34sKS7WNvQtg6ZRIHViepWjS7LbYFC5Sn0bH1VDLpRQ1FRRNaNKy
Wwt9nDQ9YCPOGUxR0HSxY58c4j5QS+oDguOA9ELBJJBWt3OizoKRVGeAVlXR5KUOsj//H+S85ilH
0HBSrwwK5OOsGAaT+xpaq9kx7NRhs2TDhpkv2dETivslcJ9QOv8xGiysQgvnY+VCnorhyrxqVAFO
az3MiL0+DBhjK4mPWpiNirWTkj9Iqw2AzUyuYlIPJoI/zV97YCk22ADNa7crFq+7WM7fykbNiTW7
DnjzTkQsP6h00LGi9ON6bqNb6KbUO1afH6j0Dqndec9wnJ0jXeSGU8ZuqIUFBdr9CHocYpZIhIty
Si/OAnVlQ/hs6/xtGhE08KgQA3jc+UMnwWYvWYt4v1m+XoW7zoKrrcsB7iyXIEixmCEJXWf9VLtb
K5/2dWTwc/CTckxGwQNNBjNCgj4D1UjF40Qb/E/6BAejY+TUaprxpLmXbV3X+cWUVZAkz/AusMfs
Lnzn6NfRQ2hjfyvkZq7HOPDsRucOLYItUzgef73f7r2GzvmXvMaqm+lIg7QAWjHtvbyyPwIPVN6q
qJ30ovXVH57nja9ALm3qnJKlP9eRexaml9yHcbHxvjCHLCivLr+X2O1xwzYDEi2vsM+/F2IW3JWI
kONowVJc1TJg2r/EiZhgWLvv0ahFOANT62n7XBIaPrx2QpbWyF7kQDP8hAbqMcUIxANT114oB+mC
hMzqcKFcFdla2X3bJDGo5fOfGqL2I/qj8tW4A3Noz522ES4sGEt1w8Tdno89GnH1w9dh1jNMZkmX
ednphfFPvASYkxjUnqsphqEoLXGQsf2LQMxA0wJH/qsbMoT5bVFy1YvqGmCq2o6iJVUx89pn31mX
rHOy1QQw8vB19NYB4l86AtXZs2CwyXy7OGYcNZNoz9iL3Vtu4XDm43NlutwsCZzCqrDcDWB0XEry
LY7j7rQYvceDo3UOlZksd0UFMOzhhQFHG9MWnpL96c6Lcfq9dK1vnIpUjhK98qoh/0fzYIwfwGcI
AxyGT9z1Mwoe/Q+kuCOCdz8nzzINbw14PGaj9T+MgvwzKqqGWZ4f7gaGf99nikU96L0Tfst8w+VH
f5acT+R9rvgwyPDAwqwWt5/9I5bu9RQnS4n8EokCsvyVDiX3lg+D+BSivMQBX3yeVEzZ7T7Zuoja
30ZqVA4p6fwHPUjyEiOSoTuU8E4bZBKsWCe3ERQ/ndB9nHjkWY5jAiEtRzAjXzE7JPesAV1vJ4a2
z6SZNtdq7WSQ8Yv8MOqLtZEyl1GqQaMKmKVlcxlfbXdTJH6LUpBzAPThl4XCcAeoErmj4T8cKP0c
OCsMiFzeLYenZd4ETH8x4zhkAslFvTKq97aNMBMEwZXnJ0XD7BB9wM9x4LAYraISXkVvDojW6LGq
d2VmmldmSLiaYu3kKp+yXHDjo2LiYL8WWfjzK4ZARhPU8cuNUA5pcWydLK0r34eOeCa/dz7zpHmA
EebOLqvb7CYEL1fOskl0o76be9V0JgetuVXlQ4Gi6UQdmYBkB9cSdLXKEetjxUxT6S09KXGhj+Wd
bMYyDbMg8mSG/om5O9nQ8oHD4yLwzIa0PlAHEYyE+1gtUybesiEvmJFBSPSE3aOtHNHI8SXMOO8W
C/BAYH0LWpS0frJo138HZYTbxTypCJek+90825jQqoCEKKyfwQeRQNVLt4v6JhIPexl2z0DX6WVF
YXQYWq7DJkLj77SlOHUSIhOaNi0REkQORVr+5aZESdrNcR7rbD+aZANR8CVsSF5waFwbLzMte8RX
fNOHxp5v+aw5UPisW5W1HtlYeFfxWEjqXCHyw2RWBSUuTPsVk8q/hxm3NGcHJGWys5P2ZvhEcIPr
2UHxFSEGQ26AhH3WvO6YkyWumq4CjuxudruHL+ofXyUtk5jhuBjmQwmiBzspr57WF9eumczVTKNq
lWqkR7sZqDZfLpWuW9e2+Ll06E/LqkCrV2N9r9KseDaeUZ1BEciRQhE7kApK/DvUoTN6iWC6TU0b
cSzBV4x4gX0o97x4Izyc7H470X2Ys2/lFJnzJkviec0RzN7UxWKh+kigzFPxpTxltMyfjmMm/u1+
O5Fhn+fgpyHrAEsuvjQ+T4GQDJA62nbaWJN3z5Pg8j91w/i9BqnOnjNmF9XjVvqGr0Zp66K77qq5
nTACheKqQX3Bhbq8g+nkHugc+6zJ/UctDKs6Wh7Ut1s/6WgT05q/gHYqLsBnP4p+6PdWDceichjY
3M2OiGsESu1bv5jJmcd0yX5jEMww1e+Ajf6VcyprwzJgQAQThZTLNqLkfUnoTqbDX1AKJlh2fMG5
V4S3okN81y0cZofURa5bLJJhHxt/913556/FXS6FBCqphcTQ4OIFZ3IXi+vvpWnNZeNSG2VI15Q0
JB4ppPwYb0aBjPbS2DI31g+MNxoDqG64ogsXotHkopHBLkLU7ykZylcvp3Bq4TrNL22T3jimuA9H
DkjJw8gek83wFNy1G9oB8XtiuJVzExo0qz12uVwc1XB4srVPi3Ni2fvGvee0fhsQsvtK5eyRT76z
ournl38Ag7lxjKjebS3Oz41mZ2dXK8HBB3H+6UacPmJpSq00zb64qYuc1XN3dKcXSp7a2+iMnzF8
VyMwylT/qnP5fvo9F90jMXsCGuZqwug+fZAgZe7sccjPqWSSoFNJ8C6VDZPTkGy+Ife30eT6h0Va
ZpRvZqSjcAREBccL9yDBJNk1apIRAyrHfkxiPVECTfRGNX2cfRtdnTVhNB+G+VoI7SdZE+XJcKFa
1Jy83IgMOB6/9YmAhcEe8BqDkgri4lZpA7ND1OicjYwxemT7ziMvxcrpPSNBQzg5YVcdghZ0cLGs
eiao5JxN3a0g1MJOxBajXHrNtGKUcajjfcGgves0/B/qzyZ0MF9yPhpBaP3/41coLToKGqI8pc+S
q79ZqZoNUDDmKbk0yxWcJvZLS4ZkZ9Xw3WidHhYP01KB952IKazLg3HPDNhDMfbIW9hk9V4vEnHt
F/de2UH2zq5PT3NJGGmkHPOXoC5uvdWEa04i0U4jzQNyWF/AYe/nbt0IU7wNxfLT1vt8RTcJqZ0c
TvpTQlQjs4Oe6mwL1DTfEoC90IIFOJoFk0b2BgZRJWu06pSDrU9YVW3xnSVDdjYigNAJmkzH85gv
oN/mXFJA/hmDb6M5EfdAWbr6Xf6BLcK6k2JQGwKMczUb/DpHS0bVAXQokI4wCCk7UQl3s+jdcMOx
boHftf31kkweBhJZC4kB01pBiOI280LrZhf5rolxt1n0Bde9WYhtJP16asnroLm4evgD9pS1F12S
3pxcGlaJpliWiOQJB0hRgPH/qZY8dY7p0E9n2FfAxHhUDVfPjwjFQDfdMHU8U0v654qj2TY18V6m
E9I/Mbbo/+QrtfiSQrVY47IxpJjekkvAdUIMb+YhTCvzPfZy9lwHEfrx6w8Ha/o6DKljUBLl03mQ
7So5VZ+NGI8YJKavVwx84q3G1+96WH1SOfD87cBYghbKZerly6dfMspWv4ZOsvE8EL2gEHE4sKKV
j/LgoHau3M8FDOUQY2g2pXwp1rkrw/GmFrse9CMKglcSlM16NiKb8dsYXdSiTzS/h4wLR07q0ItE
Z2D20dmWS+M3/SkzD5EcGgdRq598D2TRykM6sqF/hP9tgIk8daDuEyReG8JiaZaaw4xqAq2mW/sp
WIaGBxtPPtxHgJkw0NCIO6bC2wTzFJ89uYAmw7nfai0BMWHybnW+jsK9Xfh45UuUPIYcKJtrF30b
+dTU5UiwTYhlDJ6rxn9LXN3cgMxCw/Dff1SvvM4tYNfKY2w8mQf+Xx0SHYycE6aNc9Bm96xruj0d
D9pc42TnZzqa3soew2Jj4RA4OXIZqww2l6AlbdeoJbp6unJBLkfF8oWwTdugicHhRGJZu1YM20Fg
hHXpn30wdvDWLpKiN62JzM3SMPtfvKDffo39i5BcL6pLKQSILfsv5EjNzsTazO/PYvQJ9r4hgr9b
xj9SaLUhJmTk0CRJthgIRMXkDvGUC/MSU1SBmGqZsm/jkFAlSw9xyYHYSYEDdMpbnEbx+WtTn5L4
MUuzuFpyDDUXci3ERcA721dz8lz2yPuwjGl1v5yrNF+gVUVPj+CvvXIzepIspV4ph6M2utkB09KB
QZF78gFSfi02lmUsUyFaAH5Vy9L/XdAmVPtwMd6lyfBrf1ObnNrutKVZY613T4aXQFNJm/ZUcbeq
d4lEKiyRSQ4sB8BMPk2UkqeUphQXZZFTi/Gg1Nm648q7SyMOD+DGYdAI+TZgiUM8LMcHKICBLnk3
36PgjlBMrE3oNVvbSOPL4PT0aBx4WSeIHqv/J4gQs8UlwmBr83tOKqpF2wWx++cA9PAYOPO3WHUl
GvqOO9zGkI+hW26FC+xz9CzrQXyk/ZjjMGaEUtHR9GCBMgE8dhzb6Lkby67mK7el26marOprGaTl
CS1AfeaC5QnKWXZjg+O9qKVpluUwdc2N51ZKT6tjC6y8c1ElzEzozmzU21H02lan8l75Nj5I65gZ
bBIVeU2ovUUODB0lWGjhzCbhse7OqEO5UwAtncwUpFYEcAl5OWsaFH9zntcsByXMOGY0NVkMaXqq
jFh2K9vo1SathKSN18hPJjhYc03OOgJHEYhslzIKfh/sxuWcFBenwaHhj4jeIgWNuzOnTCEuT96t
PKv7jb9wbPnd41ev9AZB2TLjKfpe5C6jMCubzmxu03mUqiXXKY0j5mjsF3rOvt/eU2AHyCwKbP6Y
EZ8tBpE94sSJSZqQ7CjwQg0cQdwy2M/4vA7qXeRZzymqLca2qX3t5Yw5rq32DKFwo2xolT3/60pL
y/LO07ZDI239GUWvKKmR4gf0Aw+ZQLjgwS3bNJlv7od2wH3sn9Deuy+R0g/M8+oHW7bYiDr9M6v4
4DeVYAZm+TxcOcj1L1EhypjfYAYMV/DO01s1QOguaRkd9J7eqWYgb8PKLx6G4XVMWpYWelVYXAkD
2ahBhxp5kPYwnoMUowSuFzMJK3CT6GZm75OgyJyeoLEJuzUS1pGMBWOs9uAK7SPwp2Mle/qLLO1l
EUPkQqSvA1ICUmKUMQsQqpzLXTf0IoJ65kTslIans+P54jfbyKPiWkxBllZrdre2gwcFe1Dblf1s
XNDBxIf5G7TpbutR9N4DuRh06jBtO+m29cIH+2VKbrIkR/tQdeokJiLeWe5j2DbgExm+RbUX3+nQ
sNSgyGqzIL4kaO+VrIkaw8P0VYGI8NiibgGD3c1StB+1oxn83T2RLks+rSsooLlbY6KPRL+ta3u5
JHbnnA3z25gxCwZGbn+pDJTeYGr7X3GSiKOmuwaK3QUwYFejjxkT95qNCHM8YzcoyH7WvbezV76C
OAH0Get4M9ru1KYGNGDOggD7/IRpluZ8zVbUgGWoyFQtXXzDTAHgHsonnaLVqWNVQdVPNYwvL1b4
Xbl0ltWTU0EvfXHhgdQMr8LS5oDOO2G03rHUAqwwBsEnNwps4+5oTDT19KMaGvs7WnpvNVIt3tC1
duR6I49N8nxgzkgmSJ98jzr7fTGkDx0d9ANkP+FhFXKfWdqludw0TDaInmOBcTqdzR9oP/V9LaIK
Pt2i34PGriAhtu1adZqQ/SVfPafciepV4jn+LpqafRrb+WlZggRFjMvDycbPuglDiYhTYi5Pd0qU
esu7Ln959YHUUtNZAhQ6zfOxXXx4QSRyd9vKNDC9K+4cuFJx7rN6l3nd/evgBsAi3cFFoTvtRUiU
mMkhjZVoUrXY/UzBHU0lAy0hDiS0uDtGD0/wGxPZlTYwviivj8gJ/4yZm99p5IotJzf9YNi0tZps
4ZwI4cRYT0ze12rOF1UCpY3w90an/UoS1OuKdu7MsbcZCn3aOFB1I9fov4UcRxTJLpcdOPWqkG04
4YG4rJmJUq0OBwWpMONAW43hCCRJno64OXYiGfOzKlxUCcPo0zk2ZvbMR49OZEyW5WL5pG/GGg3i
TKfkpNtUroAHkMrbMUaZkw5h0DQAqI8dD1W8QUO6jZ4FbIWH53Lwp8/qcaKMnVO8LM6JRq4npWlA
x5YQTzOsFatw5neebWcfBMqaetl/m2M7fWotKfUJ7yLaB3gfPXL5pH9agZHUknjfkyhhspcN3+AA
+4cB/QwTUC7Gm1scq0o28jP7u/BxFajBfUSFD1y7zVeRmwK+beJtry3JNgFM91m77ncC2Zdt6hn8
HgS3ftHEmFz5/0fYeSxHjmTb9l/uHGbQYnAngdCSKgVrAktRCa2FA/j6t9xZr7K7rln3xC0iyEyS
IeB+ztl77aucJlkdUrHeXxGz0T0+zpzXXXvSHmqxmz7YBF2b7XFvelth2bzFbWh+cBeR1gsTKgYz
NxLSuVXnLcw/4YS6ZrCbrN56wvoE/W3UK0EzvccTDY/vMDrQaHvGXPpQNg9dD56GrMbkyWD5Y9/s
mgqDbLyue9f2zZ3uYcEK6Kw9fRYiQqNTi+Y8K/BkY3XvcuRxX4Vh3KdhCrYN+erQyUJPNiDxYfdc
VxGvKjyTWvx5BPg/M/DVxuQnkTHu/mO/T9zy/J/52SqfqOZQiGXm5//+zwc92zFt7B+OaVAy/COM
KbPQ+4rFCHZLRUGcVnHxwKX/VhIlMGJrRtqnYIhqWAojHf0J+hKKFv/McdrZBWb7kyQFRGR6MbDb
JS8mYpD7bMDMFLbLe9hFMR9wCb/1vXlfyNRGDVY153HEgFdUYR4II1QGsaXDJcZ0hKGRBxEaIWZ9
UYuWZfHWq7skVCjztS8NWMtcUI27qCJStiRynekQgTLsZADo2DR7ji0MoxZtW9WgC6xa/9rLceIK
NujswZ48zCuq/6LznnT7NLiafobqjNNyTjXG/1wiTdF+M6l66ai57rXFf3vmpRrCtSaKxvaLXaVP
5Ul9IAzj9T+/Kpb576lwvCy2CxDf5oVxLMNw1df/hVXvY1NaJ2fQd1zOUDPOzPV8T9959Kg+zfRW
2OQj1/+6uvN8QONDh5OZ4yGaa3Rv06adp+RTT+rqrffNfvOS1aX+XDuz/uyAlqXbjKvZh+pIi5GO
UOBSIFVzcp4sXEPytGBPzvziZ72G+3CWjmWe2yGeQgTp85M+h6VlTd+jocGrSxYsqUJnv0mEHTrW
isafT32c+U2z6UZBc0e3Pn84H+HlICUhFlWrtNCaUKqx79d0hibaBVpEwHQ1Ws8Rx8FxBMSOT9Ms
R5LBZuSdQYklR8BJ2UxWWj05xvjJdzubhBCa0PJssRJ/dvwQkaDZ/6PtiweibYi3IzJxrMXm65gD
7Y6aQ+VjUNXxBxyItwuQ6Vv61QBZDh81pt0lvGJEnFDOe1d8GhJvPEeDVR0by9jO3mjTTGDWarQF
8hYOsq9tnH5v0K3RRqqN0F1q7F62x4xl9YE3WwKZFDxTbUjv2MGafSoQZQUljuNFzPrZqpIWYq2D
xbaxbIpTnmgFTelbujIobLLdoOLAsBi6t2mek6cO2xA8o+voC8EPaL5apU+zbs7fLRoITMlHwib1
JQkzRyT3G2BESDUtjlH8XviGRdCLg3KIzxkTVIb2ePO89l1rjPkU9MyjBodspY8mXAeuFsGQx7yU
EORi6e/emGmYqhNzN3tvhWwTtZo5XBeTqHOJaxrsVIp1pm+dVN7MQA/44wEkdPME3tbzIJdjV6d9
AG/z11pq/mHUQSeIGWFnhPeTkigljFy+Ovrg/0l707obUnnLVEgFV62EYsIiqNjpK3/H7DzbqXQx
dIGAe7S1h7qMaT7Juw0ZM9Nb0UW3NE/GHUL79dpoO9gjJRwHkyKgHeejKSxasnhuv3qUC+T6MdjI
A2+r/lNTNwABYcs65ABGTnoK24Hf9JnTbAOiLI3ofBpfGfV8dpmGHw3J6PJMtBYRe7Tb+hcbIttt
pk2+aSeIahLpoBZ3FOzROBA38xrVu5a2wh9p5GHXye/e2vQMwQrqPS0ZjzmZrWHcFcZhaoL0DlZJ
ox/jdRsfsCE9a/EOPIw01OCiFNEOPsWDy5TmjqEAFqgVXakA/0SS5HJd7cYDh2Ss5ZVgVje1JA7M
WEIgxTpfwKS9Ij1nyJk8d3JIv/YcEL3JtsYw5RJMYCRNb79xuWjXEgSd7OoGiok8awVyyRnKcHql
DaXmawi4MZuPEXOoEyeEER01Ym1UGy5tUDMsV8x0UV/UyBvxPM64+cMVgcmH31VtOsTgnOcy3grb
ch9da5cvgYYcuGC6mJvjqyyHj2bqaGRPp4jSGuzyyuhcNd68CzA1hEN6cbTOueWchBg0cas9orgU
l1lUxmaahftqBpjHrTSv2exPQ6f90hKP+I26Jy7Xnnnaea7Xre2a0dYk3/uJoEITGuJwVxNvakZm
wp1OiEJffFMbB2b6bFOMebxHFJ9L9TFDPrnVz0wMx9ISl8ES03/JIXT+TwoGamDPoh9sG47tsaP/
ewrG6k+2ZhIrsLMa7E2FN+3wiA2os1iqVjj7OEJDA8Lnr8cMWNIctkR0Vt8S9Mn4kP+qKECblnmc
hkOvOW/F0EPAnuZiP8m7AwfTYzZpxsdXLU/417gs4o0uTcH2ouk33gUvqYViZ6u8KHGUoc1E4Uqe
hnxQBZmoBzFZ/f0gZuaN6QDztaKOIxrdWWw8Tf+slFy/H1PH8UEmEKnHrG7qYJUg9lLf/Pv71GPq
m9Vjie42/yW31eQIxzP6rycnJ3ACwzKYZwWG7psq5vJftmjbTEc6ClZ80EC8H3IHCJ5a/JY2TOJo
8U6Vftk8I7EEsZj4UCQszJ3K0KtHX9JeiBf5QGLFEHl8k10xMjuAiSkS7bTPt+hL1ycDkSkUerDH
o46txyvam7uAoKjK5Mcqz0wduraT8Oe/evl0Nv5cV8rM38RJQWd707mMlHoakXMHks911vJU2cUP
ppfLi6kTKuvjT7/yeifbwZtegjgawBrb2kuCnxD+sOqyxhofjdasz6qqrHSkMFZagvtKdFh3XY4F
B/qgieBr3jSNEjhaX+vSpnHXj+CiRyJBgaJB1YSKFGz1hRGEiIb5TsofTXvwZgtbUD00Ple/5Usa
J8WjGz0Y02wYO+pKgp/rugXSiDQmJ45B0WH1uAJYgrt2o8vzHU2Q6pS6ZqiKd3Bo3s4X6cRvaq5n
Qy4x3BR4mg5nSjba6uiLejx0AQQht1zdc+ZC14pzd9wCMmiggO6mVfcANuDXNjTXfhi+kd8nyt85
6acHbeoUl09hHvmh02N1Pevk68avFU//AZe0hsklXR4m1ZhyzKUwxzYrjfdD2TLRYAAlDg0WXqQ5
KWm9JerkxuHDEZSQ0VuJnvSqVNtDQMw3lmTYj2sBX3XUgxPA/APi7fgyDMmWTMX+bkl/UpobBx/o
12Fuo3m/VlN3M4JuZxrGcm+9tjxUyfdKI1nbqZ3+AbAq20Q0nx99cuM8GlpZP/4J9/YHUcvpJoV3
fbKcdHwAs0MkhEOgtw3Y5ZbRPkVuFNIK/bIQPnzw5aQJ7CJDq8Zog3DKzW91XQ9wwNBWNS0s9Cbn
gj52iFUsu9bPdTM4L3G9KmVRBIdXuyW8XriI2voBzPLhkCNwcq1eu44y4zoLREFLmAZJMmN9ykrB
5ihIZmsFNqJl6JnbYclich7R1BJ6tR6E0YGzzJna9nGKIMIZT0M8iNcxkRq2yPuMYmzfelV8pXW/
EgnCByCg5aRCfbTAXrZU1cZWlykWXR+Nh7Gpf64lUyf//4Pd8l8fxR4QXAIIkoWooWrukD6niBgY
oPtY7S6opubjMvfnThIO1aKEdnBL3oPVdvfuXGTX1iLToDPdTSRN09bD4LV5ElzWKQE+d230C4HN
k9u5KxPqhv61y9OQzOmbG8Bn0CrfDJ2B6DefP33Ddb8kU6F4z6UiskRCeliNoP3BMECECr83uGx1
Ka78HTL2mt2a/AAMMdkGxYZ9d2n17smQ0lB3Iy7qrfaqai21eO40n2om4MATo/PvpQVIldT1clSz
ksLLp4OBjcSUSjU2c0zGGSNKzX2X7NORRu9QmO0DRM+8jdNuORiM2MIIk1aIhyvZT3IsGI2Q+b1E
IhGcniOZWaYkl9h4I8+J+Cny2nyxp7d6wqICitK8GYnxanO83aBybXn34OMGHlxsA8E5YbD1u1dH
08tkwDuLy+7GLsZS42gWpTVQJWQ2kUnar6HjJPx7aRPjU61by96dDKzUfy8YhSyAsX6FATZqyJb2
/fdMBwVyDGwt2PomiCgcuRxm8k5YRx1dzoosBtvS7Bf4tCF+f86Sftyb6I/PalkdNgOR0TmaG8gU
qVRlpr6X0JPUkQH14Ck6Lit0PaFhyrvTSploY9DfwnGpak4uM8yCekGCnfqPpbWOuOvaa93Xwaan
K3sc3ch/WYlIWWRUblVmF65KTCilShCZknWRJNgK/vmphxhF28qazqO81fpITSlHjjryOi7BpChA
OLknWfKltIPxMEkEni3pLiO6FTp45rsYg892CZyvSRjooV0vrxmDqgNgJ/1tTJtnK1t2zqJ9hzXf
7qLlLQ7i8RBT7CG54gTnLNbJ5PpNjKpz1mToB0nfgvf5JTAIpsmSxqZ/vUZbA38zgLl5SNnoinpD
tlDKBG1N9508ihmeQWIQ6kMXQ3cBoL/plqvHNQKqdH/7jZUsdBsVo1Ed1uTQROKtS218jT3b+qRr
3cnvTONKqhTS8xwHaCWMr6Qu/1jQPmCm4mSuVVaGoYnZgVb4Nz8vlzAaBHyezh4udQ3BlUDJaFdp
MlEc0vK6yqhgLryUzB1w68p7DF02PLnjiHbKPRYpWakJ1Pp9ynz/CYY+bio0ulvgtwIhB1nOWps6
z6MNdcC1jYvdEmYyGIAh4uqdumzJQ4KoPittUWeLbK+kRs7YfmkSlJNrXnXXgSdry3jqr6G9OaRc
hJGaNPWDWF7jPa6NP9qK/BRGuNehZCQT5OsBPgSlUpmcVK9xbgaSE2I+sHocPEUrkyOYgxzpya/F
ZFFi3BRcRCjMQnW9UcuUD58jK2iibV2/KQe25rnevq6NH2h3vZNb9gcgEcujrUrrmhY251MjhyYq
MKP5KUyXJZphxArSklpwnaE3ePPWY0AbIqFwz5yp0q2jucVB9OYCxMkpLraYbwGZfg+R2gR8oLXY
x5KPJww5RNSxpg09xVlmWtkH77aRxVacFSdHSttXVGChkFu0IvIzIZkRzvhf0gqzj3LcFp45brDc
2pyxBv+wcjkJp7jt4O/XxSli3O/Effm0LNiVdROspViL7+2Ag1vRCgNmi0RucrhaEufJF97PfkC0
0JrLH4Fu3TNQFoDOpjMJTnwQppwmyRodq4kgTbNY9zT1m2PNzDTMyFp4rkuicvOhepTzOp9W04wv
s1wSOpWmvlZXRafQW/+FgHPjYBCIeMIhvf1NWu6n9gcZAgAdPAxnXU4Qwyz7UiNxS5z9o42nETRt
ykTAGsbNvhb+H66bz9dIFoatWaHPMrYeAIJgMG5MPbr7is9qWxc4rLqVgI0SdOmRCbCM+jjYAeio
ZswzcLi4WsaKc+VHPuwMaUk1Ef0CRmKe1Rs1Bbf09GfH3GwfD+isxhZ/eedk9MMc53kaORo5xBLs
8UMkoaZh5PbXOr76+nIoCXD5olkerpu0zj/1SfUTqjExcsRCdZUXYa/sqx2OZabEUk7ZuHjsEdh+
KZmobfwxPmvOIk4mojAsZzBSOLZ7W3e29OclMrQtg8dD2ieS60jlt/GxspXeUD5rBVi5Mp7RnpL3
rMiGyNag6Zomyd9mSjdF6Hdbf8eqxujYrB001fcMCI+0e5D2K81xM2zwlYG8NlkEeCCvCZvIQPXB
4PSY0+/eO5CiaUelE4MMJua9QxgdVCCJ0UF9VDTxDw2hZ9hxMueEhNoyd8mcsFsdUyVBUUXmO59T
I3pJyujUS5FOWq1rhzbHugVVnB+DuPqKC8MiiRzvQGOtrzCkSErJEocEeDiQLZPMXuLeKtfaLwHF
igK76rWvS7DbCiunzGGB8b6xAexDWHH2jZz0IvMg9qPSvlkQ0ZDHL0fdzZ1r6XZPTumYR11OoARu
nLOHTds2jWnezNpXi0/sPuic76r3pw9oz1MoyZpMoMpl6kzSoRfRlz7b6MZUwEDsnlfmEVeaQhkK
cWr+uZ2dw7Toh8CZ/VtWW0DD6VTvcPio/k4P+YqEXeCZxOFtCwLJxqn6BTAzhyb+nHhT+rVvxzMS
i3Sn5fZ0HHttDqtyhU41uzpbWpUSCWJua280KJlRoDv9uIsawziUY3nhCubd7Lr9k5E0JQsStbDs
8AqWk/0rqyz72k45Zbo5vUK2YHTBfHLXisb65KPgXagOr3YZ6LvMGn+ksxaHBqBOdivIymbNnAln
8b6v9foWO2yYpgagK40D0qXHgsNNjDVqBmcdgO9DMp2GJNHHl2oR2dYqxupqkTSCfB6kjlqwbG/H
xLD5ECCJKXLi5hbCz6C5YQydxn6DdXsFllY/LBdZauTQtkOFcRiYcL+QHrKfrG7ct8gcd5rft7ux
4QcFq7GEJWQ31EzldG0kMT2z8PboUXwicC+96cYnGA80bJkx8sNIr1ihNxrZtB47vdLPjNHWMwmL
xfTNQnx+FLTbtm09Z6+If6c/UXtkm4YkuyOGPxLuEAZcnGD+NGGMeC0Fzi+czmXlfE3sN5zkT0Cb
tkoRR0MMk6eVodRDtzFVzTcHzRz+lXS9aQzPtvbkE04RTevF9EacQbH1lgLnupFWt4BXy6fjULoj
sqGo2DHyQpaIpa10p1fyoHuwgYlOLMD4vQMCFvodeB+RJsVr1uKl1ZdqCkN0GNltlEve01bKsr7H
P6XHGzYv7VgEE+C6uXW+Z6vN78VY9zr15nhQg0hvIqTB1QBI29JsN8iMp4Ss6n3kr2j/9Xrd5avt
3CeZpOLNLkFMpCPuqR+2XeP2JDpzxZVvE6VkIJszu6Ale1jeezuZCe8niNOOtJ5i2cNiF+M/H+QS
41I+WLrzHREUE13ZzV+nvA/jJc1JzKZVh+bQZMScxzm7FOPeHHHU1sd9Bee5ZEyfOdVZ78k3dMq2
fbW99IdJWuqxnCbr6ozTp1wjb47fceAfBQG6Jfe7qAPzOY2rfVfg/9CBlD9HeNXIrH1ynCDbCwt5
j+4QP8QVun6z1tjfpo35oknQYTaQmdkP9g3bonEZksyTSZ+HMYH7VMphP2f3zzzBwb6XUh5G0dl2
HdY5RDkDREEtCdrruWiH7cg/uNLn6K7EE9p4wre10XJ5NI+EV9M+9cv+OiFBl/wAtRBWtezbJEZ8
KjXoaoktAhljK+QtrE0DmoPVFE/xQGNcnT3YrWLEIuiC17aEvM/SMCxm9yTNyA/OdKGx9KR1c2t9
JH+TlwY72kokraW5GZ1KmSkj6wzoKRyLXbv7NruDZORqBsMmkDlnXZYm6lYRPPEHNk9axUwJFtox
1nIRVhwMkPhg1y450G9wMlr70UTVRbQo7Ug/RRVdFc86uSpHijtoNR0poIBqfrZyLKdOGpoktrfr
erHtpD2PpX5x4NI8ijEgyiUw31YPG++MgEhJiQybnMissSD3SJ/RlEIl0Sz/TfexH7SIL7eTS0qc
l2f6iUgFvAnQLFZXIji8/D33mj+Ses6vtdWlX2w/Pf+JZWe4N35LsdARkODbHLQsLd2vZQSnx+m/
qD2lItP9wsnKf7GRkqx+f4F/nJ9tw2heEMF62PaJAK4uU5cPN9/7jCHROSXd2pV8HOcnEqZJ9inw
xbLBRWfDnKpQGNiCf5OyzTofUIS7T4ntUBw6q/iQv+UZKmRNpkmqQyf8YYQYqpy3s2gzSvlTlNnz
CQ7wQxVoQ92852sCXribxwMxe7eBg0Uplbu6rD595mQLoGKFH3VG6MNLj7ssN6aJA2v8SQ2iuhz5
+ERSAIGO5IKJngqBtlS165hp7Y0x95/qmsxfl473FlFbsUULS6ssAAWTsiFEMpzYMdyRCABKjAO8
4n63yn4ivMuAP69n7OR/IiyZCX7BQFgdBgD6oj/smtuIJBS/mV/D8u/0rRnE+DgwfmF17isn3TWY
R8iR5e2fWq4UCwJGnSy7u0Ua7bShETzZw/zkA/ndJfxivFp/pGL+3hrDQlEIUAX/5behJ5ONt3BG
Div/tmcee599LOGxn2u7ZOhxY8POb7T5q5uWpyaZvVP6i6ZNdHEgPMNThqwMd/FHFhC75vs0tkah
8weBt0KUt968YPrRWuMpkTrJynA3wGCac5ZbxT62f8HJ6a5zXVXari215HnQ8++d4CIq2JE2q2fE
dwcraAtuMPfd9GKvGdc2azoWxvKoLJRDjFYMEG/VwmetA9akO8lzX0nXNtKhfV7kJzfSSJoCMt42
TLeGcqq3g8vT1pLk21Vrd6Dyn7arlp3HxSGyOJ2/86uYe2rTXWDPpGaJpL/pXe0z2iwPZE7XL8My
gMXQB5KM0sHeJCdXfl5tPegPzAw5YqlmLN3Bcw4eErFqT1rwJWvpUqT5QlKBDmIp6x8+AE1OR2Nx
nTnzXPWOtkQalSmlMP9WJMy3hI0OhWp7ulS1TUl3VMY/m3L4xOF5DVsH5ilmvGnnf6jXETbcoPF/
cvp4uVmm+BoFCV2adjV3vpwD1eP4yuSyOJrrmJ7aOLqoIoj55c+gFtrJ6HR9y8yD1HJG3MWSa+8J
omFCSHimbLT0Ov/dmiBBTnv6Zf2An7fymxUzQ+8fyHJ8akn3PbQ5DgNolp96k94I/v9fi6/1X5x6
/EJHlWaI46z7VbYWI2t91MgMT2bOWcCSuHesues5qA0IFwlqL0Q0wSFFbXZXS8UruMKDImeoDJOs
tR5zr5sA1oAYFjoaJGEsf0JFy85a0Vp36vIQL2l9A3xm7OqZj1qJ3GwTN2Ki9c2RQm/1/SJZ50LD
RRmgIwq7RLqRXMi9jhS05mZ88zV9PhLpUF+LxLZ2YrFxNEh4YIdu7ODrwefcGsRNW6tjanKyIjKM
MPpuKlEmGPlLWdoUinFCyJkOFaPAc7mn0+pSSb94PXhLzVpIDZo75/VIJuxLHGGv5+knwK+kw70A
3MclSWCyCx8lTjPUpdyqzAvDeXFXEzq0USdoMQby6kk/UCgwezB5ofOpfMMkjvYLY32WVW7oJY1k
WKCZa43mxBDwDS5ovOv2tNMSxN5S513do6BEsVyVzVPh1jefBDMpQiWw2vQgAuqGtY1ykwqvzsRz
7JeffBAq+2rlhZ2lGaAbxm9Kq4xy9hDpDGZkTBsxG2TPaRDuaXkMZxOtfRhkcHSkFWznm8GbPiX2
IYVrhK0QmxdGDTysEXbrmoAMRu5I/c8KOz+oFimBigd9oQJxUIAugLkRLdehh9LEDmPNw1/ggiTC
v8KOxSD4Y0FD2R1zIFm/2zHqlu52hPZFuKI6j6BdwRDrWHQr2bjZSxHozteFd05GebmdxF8KZiIY
GAiXDPIwIYB79n0GD8TD6cQrnQPbOY348kJRc4wNBiiOamkzAqybCbuKUsKZQUFCWeyhstEzzuid
luMc7cS+mM+qk+GsxnwEbTJsIGrMAOAmily3wpfGlIbWJWy8KSc0qM8OS8UIigvrbU7L/kFX0jnY
tvGEdxyivO/fG2sO7p6faryi77oPEN+hhYSBy7ZvjmZ+13KsjVVZRgAKNfuVQMqwIhJgi1APd1or
kcaysM1liTvN0Zs16YsT2oXf7BddxPeAYJp9VZFJMMav2FM4WDnac+4gxizj9bNkzx6sOOcPkdLy
LPuESQ2+UaDl157z/z5YourqRwJ8jz095xlg46nko4HQBbBTzum/KOs/GumIBMIcndWtebroStAm
RyTwImeu7RhNoRWfek4kj9pD+TfTd72QeTa90pTnWa4Y06EoEiSDZzDlohR30ogbvC+gx1iDKa6C
z965ybydg2VisgP9MHpm1JGUHHlM5vSv3ZKUl+HvZYUKwGe4aPDt5rhpPyADVoVoTlu0gIad9Zlc
QuuJuG73pcuKTY8afrXq7u73UXtXtwbD2Yw1PI0AYm+LbNdONsjnnH3k2g2spzn3dl1AA9wGhEgl
H/UHwskiPlQMUP42wa8ARwj9Lp8CwPFHk8jL2bTheZG3MZ5qi7Ri33CRni705tJE5Ic5FW8Cw/hZ
Lb0gIyq3588VaKt9LP1oaklc+rZtUaBolI8FMiol42iaZBl9bXnhUFcPQ/pFAqe8+xU9ZVR4DopZ
O872dkRGC1wTCgEOeEhBMNMoW80C0Y+KFowDhBEHjeDkoxe1XzU4tDzD+kgLcSzzbU45TiBalKVH
5exvZeMeETPJ8FZeb6G8/4VwGIbCP3BEvXPgtPnpSVvekmL41hWix6baOkDZq+C+BCioR0ecB91y
eENjPkXfmIS8EUSowMSxXRt7V0CWUndH3oFdv07nqvGJ7FZVzxTCZXHOuXG1p7w8p02EqAlC8rAd
UrSApjz2/V6MOYditxQAx5hRzfI5n5Sf3sCfLhzTO2i2t4y86HTe7YBTpFMcRTAkLzYmQoZ4q095
N3yzSeU5zD0Z0SBqUe5o/FCFUqFFVd678Z2Xemf4ontk1dC+MDz/VfW5fejYR84MDHZ1PGBcnflr
CzLPtllQVADBBp94LYqcLd6+5Rz0wFXHVpABk2oMEVSsW2eksEgKnL55Mm9nOpo7dq/pbCR9cVDG
wwQGCoft/KRUVE7AxLhOdUKBpuA8q8FZgaCKSJ6e0D8/vdZyccdm58L+PTnS6hFL2N9oEIzO8R6H
J71mPbNRAlsw7BJpuo9ihDo1gbkNasiefJgbXepQz0Zx+fAUl4jXHC1nX5XBTxT5/Ox+PM06HpOx
8gNM6HZHhui8PnkitS6pqT96P/W3AK8JHtXB7ndS1buKsdtir/BDRddTUKlC85ikFKhYE7N0fFRx
XnMBWaydZlNM5VGOcVRFOsrLA8Ut+3bCf0O/T5zVkpWuOLureGkBA/7LEIyDYxBiIkb3Kc8XmtSI
ZxadOaNOvoqyG0hDMp0QFcgK/EGz71OAai/CILRrHNCX0HGZpvDO28cN9tVeBiwgtWCILJfC9Kat
jZGQj31zUNqgtYpdQm3p1W0aS3wG0xDtYS6fXaOIn3y5QDYF1xSv+rFaaeEVEBO25K75jyx3+5DZ
NlKf2fIeozW+WB7tAgI3kl06oHxQciEfKDlTTwXMiD1xyN3lxTUr+5qVq7PnN0o23ozdv9TMl5iK
7BLkgsWbPWbCX1Q4lJISOUQYkA3dBjsH68OR2mGTeHF2Ja7QOhSJ9bqQSDJtFvkCC7lEM+Ia6D3l
jiwfOsZMzJSP05Bdlk6YgnGRkT4jEjjna6adogIwvqSoTwweHn0bBUzUvWpfWXwWmX5UL8jDk2NV
iiqMEvfLZHbP5J90pNpcTeZlF8UiaV0N4tJIDrJfR19TzTf2a4t03ovhmGBuj3zkosBVHTlLVYth
87tWtc94ZcVxYEqDvUJupRYSko8tpUOytWtafOJcQf1ht8QtcfNTijtarBGCLUM8KUJnJNu+gaR2
2P7ys5DTFRpmI4hQghicmI+BWhDMcP2aBSyHkZ1ix2gBr2VRkKjg4VLChVdsXM2ysLpZwUUwzbxY
5BIyw97NS0sJ+Lc8PvYzWmzRmoZSm0YbRHjuNqrp4yZ8QNjA3RUwjl18BTvHRMZBMkQNJJX5A3kL
EbKqPOr+iNgb9o10LIOeEzRl6uPcW4SEctWgO+bjkSdaShsLd2eaCO+9thluMUZN8pzIVHcnmzAj
n0sNLDO6gJ5PmC9d5U9kDHv7skHyGdoj1q0Bwl1FFm+R/CiQsQBrSt27qFPzQwCdtKig8x7RWius
+GhIa5ymHVIrfSm8dXoI26EhJcxPJiXldXJ5Y9SRGT94234aovZrF9vGi+uYFYw13QVWD11lQBsR
+nFqHZy1+rksvFunDEnbxmhxnyytdP928cHQuDYo1EYx6uS26nxK1UEkTeL5Gic+qA1h2ts1GIGB
MJrerQ3+1RXAJaYOrwEpgrYvDPSK9pBdd+sx8tJ9Y2MHU4srr1FOV302RhQOZY/YctOWfNua9jum
cMG1B3l2itLkpO7xIj1nNoBKJS9MTckepVMyrJjkhoIPfaGNzZOhjdHDJyQQXTsmHNrlDdm9IQeo
mbYuJkYzoy8gm7cAtMsj2cvPik02mItbbfR65wE7urcj1oq4yYijIJeim8ZXA/5uss3xAWxXeZ6w
UU1cvNa6xPT/jwqaZsmO7mzMl/+sQ7ed/6Nxs0zXtizYQjoEZsP9d1UhEjB+3a4tDg32ccEs4OgR
WheOpPOMS9M/Fbb+s4q7N87Z06YRMX/HClpvm/hFcuSQfEH9tJz7uuw240RHuZ1AZBZ6zgcb/12S
26GY6bdTwUR7KkyeUpuyLEqGi3yru0iSLcG5y+MjunFxvYAvIbwCQdJW86H207uBaBJPxTnPjrU0
GOaBztw1cQci5OgdzB41gHRmAj7qdwEzH+C+XJb/y9MU/ONpcmHk0MF2ApCXvhH8U3yZDTrhBg6l
mU5m3QZ69HaSMj21lM701y11l2PmQpLrmcsq6bVyWqEWtzYHLknTczbIfnWfNA9nsu0jjR2u7nqK
O5aZABtEI6d9VUGCg93wdkR0wtyeRJ8MUU1bkovRA4aLK4RjpSY6WIRs1gwyx9uiI1ILyHDaqQqx
l5bBa2Zo2fvAmWnSzn2fXZhVOW8kA8BroM3N2zeggccBZVCtb82Lwv/8zJn6P1WUrm4ZuiOfPNPl
av5P/4lNfWk6WTkdbPSoSAyXuyuXhmLxvrpcMrzM0/fqC7XnvQc9x0VX8/qzWgYjHz5uqbv2318o
/JX+Bj3qrQEchANTUd5QlWLCI89LPWR381+P/76rbiE2c7ZzXfahuquWVf4nfXbUGY2fHRK23DCN
5/SilsJmfgIWnC1VUlRmifT/vfx+zHj0JsAB9SUjK7CSGUhPLL1/4VOhPWAfeVtDcsLU3RRqsYd9
pjiXFlYJ9ZhagqH0T7PR/AGvbeNm9MuLXuNdz5TOuI49ahj6VnjlUJe3Oy1IY8YK16jXrZvTYTe1
8Mq3mFhu6iGVTK+WriM7wsuNL/94PCHf4aa+wzSIxYX9jJ7j78fUF9S/WLOOcyQd5J2C2Cd4jc52
UCDCG5ceEwGmHfWY+urvuxh4AX2o+x83//F1dVct5QobX936+H9aUZ8KvQipA7ObT2q07G4g1dZx
kIUMGBmUyWUxaUBt1c3YlOqggtn5JP/N7+8xZaLF77v4+E+TQ1s17mS+mSTqjIy4rqAgmelGOkhp
edfjctdz9C1QH0rVe1Gv85VezHw1ME6FEFDJ5ZKP/f7C77uZ/ELimBOUYbM4Z5qf3M2iu5t1xabb
JY8KURB7e8Hh1hioSx17klMCvf1Is47lcU9L1yOBy+lpHUhz+Ei5lrfUXYqHCtStT07r/2PszJbb
xrZs+ysn8h3nosdGRVU9sKcoNhLV+gUh2zL6vsfX37FBn7Izb1XWjXAgCFKibRLN2mvNOab9nYt8
eRlpmKFjZPWYuXBmEA/XqE3HCGCW3IxNwlLEa4INaOMDISTmzpeWjXnIZbkU7ZJpawYrb2efStSE
a8+PjFVCYu4llck+5ArDJJMy7vk5emHd+e+vF/Zfb0i25hoCmbulOZTwlqP/+YakQfzTrJTFm5ZU
lxTU3w/lPIGivVLg+jeNADAMjxU/J7dUDMwbaM6ghlMAJaTlIeQnhvTnK0VXYqElVTfaMAunpxXb
eH3o4xJcqGqXvi60CyEu01nVr/OODtHl2OfBWpPN7XlTywmWL1vV/+NuD2tiERqc4GX8NAg7+QwM
RIGwXKQAjylr0Lj2iUjHn5siQOnbQI+dnyIl4+fzBrI2ur7MdNLCPtuS8TqbkWkP6dgFabr5rCms
QwLHK80tNB+TXBe7ZcJDLyFm5u+/D+O/+T5ME4GScExDUCL85fsYzSZiOmNZ25Bi85QKoT/4PVbz
GPJWgubmYX4qACd3yKzq9ddTUe5pu3BAORnLX6pVB1QRlT93d8aUnVQozFNLjyNuP0z1nZ6l8bCY
XyhTc2hXEUkJi9qkXPztJe7Q9YbwHlxxaR+tSwB/zO7BGS8CmR7qVu767z8BUxorfrcBcETawL50
zXBtwxXaXz4BN+bGpYrK3Gbgnavku9pBHpw3pZnEMmR3/Lk/P+nEAfFCaLMWgtXFhhlAgChOTZ4R
OTpbdOkQR+fdMFf2wkSGFFFPqx7Ddpllm/sho8x03or5CXvowXv4G7kiRFRdkXU7v/Dbz8xP/va6
l7oeuFT8Uzjbwm2JYm1rpk3/nqQxVsnAeE5M3To4l//lo5IfxV8+KgiXmolhy1F1c/ai/uaY8Kwx
1tzOtrbcIaM9K7/kCnzIO0xq8t0PKi1fQquM6EIBPYiyColExngSIhc1P8gYbnGOQsHrQAbHgflB
HUhRlzGidRNMXIwpkpUx+KthIE6Hc8M6CbkxxsiiqIhO+sB6sx4Q8jdWLkVQ8lXtIQjF9NtPyndw
Jwh2lOznLImegyCy90HaJ+f5qXmjIVtY/P2nI2Qt/fun4+iaSr9Bd1yVHHICuf98aSsadMqd76ED
b7Jo/evGPN9sR/aXgULDne/NnzBOcT+ffyYIgpRpQ/euRhaycwdEhD9+IW4UtUs0dU/EmMMiD6P6
ft61EIatzKBIt/NuoVUCfBIq3nlXK8bpJN8IW3v3ND/V+B/zm+EX+e/fLIn6398M6OjPNyNIcjox
VX2Y32cgVV6Oa71mrzPDDUVYP4XEq2x7l9XEUHb1k6q2iANL7TUu7R6xxHjKLbu6zj/a1iJexFUZ
3s8/6kegJ0bdRxIr3wjvpYuoT+ql5RuZHbEUZa9vb2+U6e7O1t3sMv+sKFDnBsmg7efdaRhtVpit
t5p3NaUD+oP/6fZOhuLoVybg82sqM+ft33/r7l8vH1w5HEczTNUxMF+rxl++dfnXOcPglwT4ZZD0
BYKTeRNJ8XSthO8NSwN6VGiOEWvGiHvLmKxDZLCnvMY2wcEEkc9u8ucu8FhaV9GbII7yDlyCvcyU
aedCkrd1okAQL1sd7T5MsfOjzq6Z6pJppEeo8WIvuaKX6M7zBkpcf2acaS4zLSEzRb5A2dmdK7lp
6uJb6JSrEI7BvpSBiRWH1akvzTuX9h+hBTxV6HlI8Y0z1pHPEayXHUPFhYHl9PexykTZlALRX7sl
ssFVGxXFspTAiJvDWwEiMe9q8pFavzdTueUTi1iDlsXL2FnIo7W6WDXFdCXiK7/v8tI8oTtiNdF4
1SsLwgrxFD3BZCAksjS7V0TFWxne8U6zR2xaxkPbuiL/ssuQLTpEBdy7ciOygCaVKMHihz3JuiEa
nkWoD+l6crOGhgEgtjvy4H5ushCB+3xw/J9vw7/5n/nldvLX//nv7H/Li5FwF6QEf979z6c85c+/
y9/5r5/5y48cw28Vwv0fzV9/6k+/xBv//ItXH83Hn3bWGfP58aH9rMbHz7pNmvkv4J8of/L/98V/
fM7v8jQWn//xx7e8zRr5bn6YZ3/8fEkCB7hP/naCyPf/+eLpI+X3rv3n98//9xc+P+qG3zX/CaEA
5ikXRybTjosHsv+Ur2jaP1XhAO5QhYEjzxXij3+wmmsCSTj4p2rrlC11js73P/6wrH8ahmVquOU1
9P7Csf741//2T1/Iry/oH1DkL3mYNTX/BPvPS39HVWXpo+qG4Wiuy/vxNxe/3dOUYkicLEAszUE/
LnMomWuO7aZYTh2NjToU/V7N8uExHMShdDrjNcm5sZepjnKyNdyn1oQN2ORJvo1RI8C7IDqUqEF1
2Ptp+zpOHeZ0Ok/XwqUOItAQOCFLzatQ9CfT6p8LqoiDHULXreTIvIe8R0UEAhmfgONKUhC2P3p3
YO8XVoDdV8MhZVYF9pwqM57dmPZcwE1gSZ2GMEwGXWtB1O9rdcDZEC5UWGU2SNUqYp0VhGs3dBgn
orwCb+nuQytBe+LWxDyOorz0Ubu0MZwe4oZgdGi7w7rOv0dTHe9918Q1q0TGfrCSb2SnTfsbotgi
c10gZUFpT0qFlrvneYPN2T3L2FamqWbWfsk1D4dv6wLy6f2vipW617J3y2WrEpQl4gLoAZZh6c8Q
YkGh/2bU6bEMI+MZTLOOOLpw8WmCDapDG43G1BEHrZGzBHnCeE4NvSSiQCMHi3H7snDNcmngpv6h
1PWVO7/KIMgri/fQ8oJtVFnPLVqRfe8O5gmJNNL8QNmbSpWeXHi3qR28eUXtrfVIZjkFGT3eJuUt
CtmU4apW3RdevRHptW6L4lVH637S8dAu2rYbz+qICW0xWfY7uilcEgOOhSgnvjwNgBcbpgGuqSns
i6OvbUFeu94mWEda163vknh6SFoa9TnhmKsxdKvH3C7e8kGkXwhfzlY+lqQDrkbzqaK3XMrnMxqh
684mtnbwAS1tAxycUB6A31WE5NwJEolemFfSRVatioxtH1FhL4bxzbZeB7vo4STZ7U7hwvsYB8Qj
9OiRZVwxFkZ32czkglxrQwgyaCZYJH+ZQidfhogfHqv8oDaTtaq6cnq1guAB9z94vsJOPExPIbpM
yY+PegOsYJSbCIrj7sIiw3yeuoCcIi+NnsKghoQN9tKKjWIfusJnXWolK6zE/YdBGqqrElWeko17
hyAQVVtskv5Cq/p53tWni+fHw0qTB0H2Xz8A66w9W+qI4NBR1n6dNNtCnrltpu8r7obwBbIvJtmE
i3hKwyX9dk7ZpAriAzF/yR1jhmuEhGlvI3/ZaoaKU0/eHWccjOOHyVtiEixRhEZ0bkwFOiT2PgbX
IYaEutnU9HpH04kPBZiSBRkKiNJ6Frwzr00zwIy1BSQwhulMxhGXXYhZV1c19m9KFjX6ltuNj/rG
8I/Ax509BAvyOyXLcnD9cinUUmcCwRVkCIolxAO0cdy3StMV51aecxMWqWWlsIqiaStW808EwBBg
JpPd8qmMrYdKAU3wLx7w/IghWL5C/yXzirX9b/eAn1fd36+yDHL/zEPhWm2z6ie/yLI1XS795eu/
XWapGkHJBrq2vPEIgtg24BpUzNpLLgxzgZlMdnmEfDd2z1NVjhehzvBsLmLYQCAmN82bijOfSij+
4QI6z8dyrSP+P2J/yi5FUlxvAZhq3xirmesyT3ca1TUO+Eym0DJPShibJ83ykKV7wMCkE13r1fQI
v+5ujC1jl5shrIdGsRg0ZM9VUyOSpO3EiqNqGJ++3v4pcYmuOm0VgAfCueKSQODWxdayQs65mQau
v3STm42edfbb1CfrftK7r0HYXUq3+Z55DaHEFjHppD99EUgcoSaA+Iv67Mn0kM34cRsDSyTUZILN
hWTSeNYNBpWlpp9q2zDXftWPb/VUMBIFxsDUFMi41ySrDBfDanZLphEtTKrSTeS6zT5Hp7e7XQeb
SBUcdqDamhA9BsU+XDzFdZnH5c1jWqb2porI3jUT5CRhGj5C49AptFOQK0lLx6Jr7+fP21MdEFoT
phSald9H7lXH22WS7vOySEl5QKo0fbE6aAYuWmEmPLm5USEkrnPcoA9+BxA91Qp7WZNptcgtvzmb
ju7gE4pedH9Iz0Lxvs0wXmoVmuiZeChG4kL3yDMfYDIMu/l2HKXZazyi2uwLvsOIC/eqa3T9VBmm
vcvsqtrbDqEdrhruSt2MrqMYvgW2ZVxqe/pulJoAwEecas/VA86pAn7ydhRpvvE2n2ddUhdkvKGr
h6+BUw0+njxsZopBoxsefR55d8iI58WIRoYHU9v4NdCbcpfKTCW/1twlOZLoNCc77g63c7lnIFL6
Ahn3HPVbVeOXpEIekPVoPLB/jcu531GElnuObIaVGfSpLOvQtNrJFK0B5iIVNYKPnLGFhSMAe/QY
4lGMuVDIKqCa/GlH/AVTY2kFtuSmQiW3vjmdxwKddKJTUMgk0XmDq8EBKcuCHkJAl++zSAoIKU02
5FXWa08HxJOFbbDz1e5VicQAhLfJ3rCeIjHsiJ2JuqrclYTqrEUd+vjzGnWL0easjcJY+3oTvNsk
s5AKmn5LCWapYE/M7IrbRh8JBoGw04YtfGEGgcupGOip6ibJXAWEI5NmoY/TrIm4qeE8XRgOksWF
TcvJIUjd7sVhPogHIlLumz0pKugz81Z/pEvrPMeBpa0pPldBEzR7FeXwpW4GAtbMT1Vrso+y/F5P
DsZ9zelwoX1NLFF/8QNIiF7aJGuHvNtgxRWL7EmyEJaR3dVfDWTmSm+GO4xj6U22itiUyoHY52XU
+y4TMl3bBJwlhjeax4Lv9SS8hDRDHFEyJ9FYeuD634Vbyav//Nn3fr3XLc63Kh2HXVwj7QWBNW6o
9F6w9XTEchdPNwW5Y+drBVVyjpcdqj6Eb40JQWYJY0X6QMiivHF2s7eIdITnaKy+dyl2MDJFJyhm
Ce1Skgzrcxo0hBuGGTQwwuUcZTAeKcsINagtgoqEm++sUlfWqJDL96RzHiYHeHva7QInH1+IHbnr
SHX5qijtN25nMKEBNQW26L8yAqxwSdVfKwRrqyL7MpAhvI9Ll2l/EFbnzLKUfdo0aF0yTfABmLVC
9GjWF+NDrlXA64rmQRNmgdVcnmJWVI8XS1Y5oOo+shLuS1S/zfeOqZYpCTV5CrdbSc/HHjm+Hy34
B0GoUNvrfB1N46xbpQ6+dPItlvOlUuteJnUY9kPkiYc6jJiC94HBGJcjcIhr+67nLF9PATQQWUi2
quPfE3kcbBUb6gd43aU6hOX7aAVHpVDUKy7scBcVJvT9jsRK3TFffC+jUne2QBX0Uy+vHi1u9zH/
MPXU+T4O6sLEDbFBKoPE2vdgznDInLHrgxcR1gUEs/tG4pS1CdQw2SK/Fm+jrx/tHpdyive0yEW4
N4bS2WiWU5673OBfwV3D8y31MAaOeQzcqT6z1Espf83oaYDTybmc6Peso5UXRUUPAzR/O9lWt/Kr
fOlPdvXuIqTeEFFiw7lESGrqqJeRwFGdkUOZlp27HadQX1WV9cjHiqlY/2wxm19GEzyJN3yLG79f
K41pvBI+FeF6yEH7FQrk5jaz8STKj7N34nDToDR6RAJ61szpiaLrWqOuf1Vi8hdil+WIExDB0Wot
lVWTKuVWTBShSFXzfVFb3jrlAiC8byKB7hanusEBnUw7+oprX3C3rMxO+aLm9zb48QdqdoovJ7Jf
vAnKJgYy4IrkJbjSyi1Me9H5SO+WcYUJJjeB/IWGEq0GmGUHt7LTF0OJ1wzx1fdhynX43J3tHVKN
wCO5VDF84zzm7RvhXWS/hTiQ1y7pUtiQERyYrufugN9/VpXzpdbKcCkAo1/8ifPu16MeMeeafssn
pf9w1E1f21REbpDME/6YI1YUvKmPvqUtVDNSnvTGaKElKFzl5UGiiwbzgNHZd7oWam/xs+PX1jWv
48tUE/OJWYN4zwSNpTWO+QK1UnmwWhy8peHz2SqIeRczHgWbvyyTa7FkhAy2lOtbtibr5huVloBu
n9rLVGV5k7UtK0+ZKZHLzVxIailJYNCIgs3tbui/5AxWCShf5CKIX+dH09QS+ZZbO9EV1C7hhC7W
iP0DnuhsfbujyYtmWYxx+FAkirHvZRvHn8zMJTsYYuSQCHst4qB6FlbwfciNlogwrhSF5zw0TVQE
q4qJ0rroFXtlWjVzVItcTHI417WkiMfglk4RyQrLCEva0vYA/LrhixE6zRNGOvxKGNF2ZE+aJ9VT
PoWpNDsyW+7JgyL5h7aSVdqvue6bC8RTyR1gsUM7WcqyDbVVmgmBNRtxN7LEEwFn9VXlRAW/vSpU
6z4xpGatJ5qEQAM2efhQWR1KHT/Q7i0nMNa3q12dkeCExSZmJDnF9/FYQOcewPox/rQBTi5SR8m4
TKn5KWhj+w7o+WPqd8oxNuhmwBNrP3LfX/ZN7D2mo9bjnRDhotND5UVEWYTMqTMvdqTFW/T0/TI1
IufUlYgXBjpdd2ZZVY+kVV4I9q1Hxht5bZO3UDY7M07hclnC3weEnz81SuPvii79ijI+XpYmadz9
VDpvkDp1ALz348TTTWVWB1sVjJ9Re78UNSwA6NUxzrNDaVubIbfShynBDDAXjZ2uZqxiaXI0Zvcu
IOscGyvyVnXisJRLWKhwp3B2hYUpq0pN5S7u4nNNaXks8Wjtu348DK0Pk0xuCnECQrsomr5Z+V1q
c/JAidFYIFWWVe7mGs/xdIgcpoKatUB077cp30Q+LZQ8K/aVG8b4cOT6bASlu7alviGy7K/V0PMv
NARt7slNT5Na04WwqvCYE7iySrwhQuqL/Fcdx29Tj4FwqqJ8nUQsi29VX+qg9LX7sls3uFbZWC4V
MmvZsvCAKvdHit5n22PuVRa59VIWzz2H8bPIiuSxdVHkB3igULGffNvHgIKUzJxwBCE13paym8RC
2z+0HXLXWQLPiLE83k71ItbaRy+xs6cK0/lsZK4d7akPi4vaKHcir5RLGBf5hkJFP5gKvmcCLKmN
RdWTOaYyrNaUduVVlnMOVbdZUVmxukqEv6zLgI6TcDAYBG5jHkfCNed7Hoy6ZxKKOzIRuQOagwtx
zs8RGRctTG3kQNuqousb8e7Hwtbe5oaYT+jh1ZL/KxRAZz90QCowXlvcmk9zPpbFm9waUm6JqzOJ
rrEMW8IcUz/WPaSRpqaVbgelspmPrqDetYIJlc6YUzWC6Vr4lLzZMPV7xW2ma0+uNCLKVAcvzC5p
tMhzJqbqGr2AbIMSBcvkPdBbH97spif67xBR2ZF0IB9iyufhYBMH3+MJ2bU2OGMZJoUTOEM33BDO
iZl4/ppNaqutm1RrjYA12cEJxkWRIH0kPCqz6bujBsenS83P4A3/YeF8NI6T7r0g3ff56JJLCsNI
ngyUTVVrZWuWj/6dDgeTgrNmJSC7Xl1N/JrV4H8wGuu11wapqUw26CrjRdjADlZLVihxjp5Bgwm7
q6NByin5DgPPfRS5SBeeEucnD5cTVpZ0WDEmHR+DKUbyzxG6m2mjqjMgIAjhQLF6SZdxkbZLMwCm
WQYlk44Iaqmbtc+NY+Cj6I3wO+LeZVb3hC+TVHhflmZ6Kcvui3Bj4nJCojd6I7CuFEhL9Av+6vY5
kOiZouzWSLWlHLJZzb/mg/es1gwyit69YihHtBE3qzKsCaXkwrkdHFCSZaLnJ/LvPs0uGi+3IsAo
zeESp+Sr1PZHnXTjFz0nq1Cr6VJoJuG4kBrEFcXVMewz7b1h6rpuYx1MpGLHZMalxlH4cbKoLA5Y
yMSsrwLlq+9C4fKV4mnUMixT/nC+RUMkKSF57ZxTi5F3RJXqXik0C5x04Prtzs3uSow5NMxQEwgB
OHQOlDfhLSwqlHi8akWPJd4/zSbIoVHwiSwsmEJc+DNMAwktAWfg0lhhvribwjJb1roHDMLvdMxf
HF8NJY1j9OaPEYwj76ie48hwllGQUlt5tGMQFK+LwRtXYiLmxKC94szRaB53G+SCg8mSLV+n8yJ0
/hG5Gyc4B/UsJL1d2ilnSblBhboP/Gzf1Eq3DxGhb/pKyT/w2XWimT6UMX1yVf3Dp8MnioRUV/mI
Ij17ceIM/8/If39yQJmj8zCOv+IBQkD/Ww3ffqn11gErjnWYH7Wjm6xRdZfLQtIE5w8YMYyHkqAR
SKxBTnmS4DhvckfsvFA688rgTutBaC/tPh9YCeKzDzL6X1yBK6Gku5GUl5WVqcazrWv5zwVFZg4Y
95zFUMGQIKWkQd8DecowjHCNWZ9ezchBtkSrwRWjuahGVl8Grx6WOt6gvRkJxOleO5zccMof07p+
Hpwyep+Ll3Fyhjcy18kUMIKXmC7vfVqPOYBZVXljDba27RLHgIPHNxPQcrOEstrL0AvpmEIGJXc2
IquCo9MEPzcxEmAvyf1zGHdfcNR6n9xyF3XtTZfbZMAbIEX2mJR6QrG/DRh40Rsb1ctQs3arLHmS
uWODYGHKD3S4OITmh3rfPBJbauA5MQIv+uo4CKApNqEXDN2qcWMc7qqXHIY6ahluI48uJrzlt46y
7/vx1h8ecjGiAOFBpNNyoqR7iBDm3KmWayz5bsDMO3TwZEpGeRhvZSDGUh3S21KZ/OSi61FyqK2q
XzdRK+4mvjhiXWMgNbUFhFpePqxqS1c6JgnTajEZAIo5+i/ZqzdZw6WdlHUh6ukYWCR7Y5D/fluS
+JrxMov0PZFSkektQlaou3fNSAuOuNEnXecGkWvai5P102a+cjj6h5v7yhtROtlufhohuE3iRtd7
G2O0pOIcZ9MQtZ+mBiNEcxBr4MpaVXY+7HHCO8sSL5HKne5kmK2JE4iVPpa8aZ/6gEXiPiwfgV3b
C0st/e+a8hgKgXsbn/2vBs4QMAdOSy0Gm+44R2JSOVpqNVrNu9qY3zOjbhaupVBzd0lAjJuCtE/X
OP/CBG4l+t1Ydprzwr7euoqgLBWgjFGyy2EeBHIdM3LADD3VW6Z7YpV2otqA4PKO5C45slDNkIgT
Mg9IL5TFq/AdRo7axOpCURdzg4aRD7bhtrlavdcuNQefXSNb1/PgKO2A0N6maAYJZpjbS4WwJstc
zP2HWtAOqljs9vWDX3XBWkjR7fwIgwZmEkZ392m8o+43n9MkNR5FGGz1IRtemipTT41nfyP31DzR
A9R2c+j5vLEnZNE20rSVErrGNsPEv5jbA0aZdfeGpb25+qg8IopSq/TY6ZLC3QXFa5GWz2RbtZ8R
30fY2w2kCe65RaPp6/muOZb3BR6Nq92JdyooStShah/R5i/9QteeckxZvz8aBiQuGKhXnhSI3LQi
cWr4h45PaX5Oce/CQS4qs7a/GMT47GlynpkvJ2e9OymVaB9aQ2n3tzamNTqHqeHmh5d3gUqwBIbk
ZfU6gTSzmgyv2Dk++s158cF4W3LR1G+OW+NkkPelMkOTNFU9BgSVoDfTIeUGQ2qzr3xmWrM3MVVt
hM3zGEv0ysYaU3NpUKzhyTZriudMeeh99Cl+YBdbY+q9hyxoyLyZuzOFHt+TG5NBs7D81RwAOm9U
Z/R2yWhTuVayt4f2Q5NjHzPtT3ageee0n+rnKNQx1Hvqee7tyL2xjaf726ErzKttt4c4Cug1BAXG
M/6a+WI+DCx5Gf88zE85hoY1LSZac+5ru4n56I1Vcuc0RxROCN+Hwc64skPUGUYv3KeWgkfT2Dbw
/S9zqzV2vWnlm7ELo9e1ru7IcILZ9iE0PewAlfevSdpce4xEstFPqLR7vR7I2wa4tAEFQKIAYMmh
sj9NBIZ1wJWUb+IsEsOCXarRbZKTi1q3g000ZCCF2uhTU/zuZNuY3UnBFGjAfe09L/J3tNfGgY7L
W+1n3n3mtoAIMAZ9NKZ238XZ8OwnBtmJjJPhfJGxYKfbKayKPYjD+JWib6XrcbpEzqHunBTx7NZz
h02lV7u5UavGQX4khOKss55cd32T7YU9WWvwxPW9ldZAgeaBRFgTrzPNsd0Ie5Kfd8/bFTFzIe6O
CfnDwNtjxGHAb1l70lqRoxwnMLM10TVY6iacvgssRbebVaSYHLgFT02VOKe2Ul9FT3+Ucz7ddR5N
hVFM0TKKrQCYF6Rbz+mtF8u2A9i7Gmg1Aop+ujFC94TG8g1ZkAI1E6hyrnaU0+hkqrUhmarMLL0H
zCbDxR78j7AZxNaSHEra1MGZhg6OomFpSCilT8+lsxS6rxFl+Eio6xn0LXnGMkiwxk6sp/l0JVOP
0eK8irwd+roYs9184FK5ExfbN3eZmQK1kTCBdIS/YmGW2YSBumf+Ob6pfl3vBLL6dTBwZ8W1RyZR
W4d7em/BJnfd4aKYYbPJ8jY5st5Tt+hhrXs4g4vYKmHJaCFwWE/r9k44TthmY5v/Q0OJrYzDVi8i
6pix+VSszP6uDITnmsMTxpqG6Dr3THKsyTw0ZTJsopOPYxC+bapIkVb0qfqFs6/ayt5MVeDuewTA
y47e8L2lDiAJXW6SXHLemaKCgLAbwuukTGBWCKTkoeM/de+jQv/wep1rWMYhWWllD+9LeA+wKTfm
BGYnM/1P+WCoG+3V9/PrjB7/xR+fHw3vWnkH6zy8Q3BTP4wifgzsOos3TGY5LrA37e2226eVbe1T
rdvNR19aRp8Y6qfNvOdCNb6tkRn/42ZEtkRxfzcf+kR896yFyBClm2ZtsGBmK6cnYdHrim9mnr1Z
o//dcJv+6iHkYHidM/UDCoIkAESf7EaPQaDfhBOeUSdLxbeJFFBZ//rKgLer9Mr1/D21XdhuaEZ4
qxjz9NEkpmr765EZ1bQoYwOYZ/Eyr97nTZg296jD6H9qpg1GPyjWQU1WoAW862r0nJmN1z1b+WQj
7a3Mx2hqMNJ60xMWF5SnDpVyg+5uvqa5zXZ03QSjWUgqjmzHEn91pJmknQlHPfpNYC/NQZvSpamI
V6tg5GLDsdorPU/dRg6q0J/RZoVbEnf8lVWpL3kW4JWTw+sx0SPJbsSGGWT0Ecndu3W9pi7lCqip
GyDVI+74d6eyg3dfx+9IgtaPSBctN72UOXIqqmsb+YQGTf6xY/a81DUrXNm5gvM7r+6iGVeujV26
9ZGL0NgdcjJGLWB3Xq+sWo1sdLVkElkEiBNCQOlHZ6wdKoc2vQsg1h/a0G9XVatv5+pkPl4DfOar
pkR44joe8jgvVI+F+2Dno/ZYqr2NwN+5ZkJpd6Lo8uPM6xDJZG5Nrdc2g64lpOmVxrruPf+Kdv3Z
kmcg/e3ynA/aXa+6a5skt6MnhQGpVmcXScpaRJ7u7UaryrfkS4K1z9LhWChatS5FbS14CvP5ENNW
LN36E7u9HKpiH63SbnjMaigwpJaPkPR81oNzsyDvm0+MgskBE0xBsjuPJq2Uj5pwNwTGG7jXmKle
6NTLsVoEeVIztvVIMurVCoO1ju2p6oHvoguB0lGmm7aFRGKW7/lofjYd54aOaQF7faIo2MJ1g1v8
POm8tcXqnpaPlw73U1kRRQH85CHRKW7dsiAI3M0cZppdMQYHLx1VcDi+s2MBmtFEF+2qEGW0dQeX
1rMWVcTHkDXZt9ZnMTWwf8qcKOZyClgoyoZw4sE3mRVYyCHBWfUZlkXZgKLPBOJcXuD7QMqSJGjf
nEgSV/pRASxtvc0tzzbhtmbaA8GFVAxzL1qN9fFIkixD1t49AWKnSp1lL3NHAaEz5GgW/Usrq42N
8Jhpu5Eo96M2JCfF8XvMpPH4Rv5XQA3ZQWFoiVBVCV81Y5qF8vKvBRYeQoao5Ncyx8lhJGNcfpr5
hey4XZg+6XIKw47JcH7Xg/Ihm4kuIDJdjYAytCEcAndZz5RivsngooXiKHcxq/cYYKafIPuY/zbo
bz/rre+i8SACD/m9JVIApj5Syb6ZnqdJA9xK0MQyGQ3/HRMdwiEDAzO3T2NTkQF6AP2SbUI8RPuG
5OwVMBMfHg2NyNtpjahX3JkqBnfslHq/z7t8Hc4CIUYr9d1NFDLXR1BK3iLvB+FR0SOErPixmmBi
NVnQLbyWFBM/JEJb9QrlCAPJBdGXbkzfjZ+tnkPKMU1nHQVNgp3Yt7BEM9kfHMO4mNL8alZ9dvZh
Rd3rhZ6wSq6T4/wINv2/HrlAqoIk6Mh+8AcGOQEcsUj9aFt1WnnYuNfEYiK2j6tuFdFMRnOqvacA
nu7mxWJqh+vMGUuQF7LbMMLvc1Aq8S0OxXtPekulA1ZemDKjt6noas0Tk7zDkVJiAY8U/0eA/+Yz
Hx5gRg5I78phoUyjdkXGMWziAZWKMWIBkscIYo+lKKeKwA0nOs/dUt0al1ou22+lM9wFCAJwiRvj
l6yGumIH7WtiT+ay67xdAMDpTivdcUl+E4qTKKFAN/Rr3kLwtyI84DRBLDX78bNO70TwQDP8Kwvn
gmU848GFoVYPhZsaW35vHadTCrFqMq8oMxbzgdpF1AF5ykg5Nl5GL8neWkPF3V0MksFQpvcFjGbM
lEr0OLTUfhrKnvW8W2CwAQ7pVkdW5u1qzLx2b0LEJsWFNOacIcmCQXdNx2MSgCE4yyGbzpOSpqSk
TLLskXSTZBFMmX1HITIcM4UFG5AQOp7YDFYwqB8hTsHMjpXmEjJbvVRTVm/0aBiXt1261oXqRM+t
FTLIaKrnRFfA5MkyawhHZavJI6qXx1YQEnfoFfCexoZuE2w+1F2YYVFoDftCH/s7JY2PkpIuh+sY
43MOm94RbwUuNrydw3gJw1bhmhFXWzsZs0sW1qRSEIfyrzY33/R8h6M6TpckVfNXMcdZxKMarhFJ
T0RmOs4a05q7IMaO+WYQ1AsNugEXHQ4VETS4zghBXOZqGQIE7MovPvE3LAjBqc2P5udur/bUmXlh
wtEgxPChbRgf+LEmUc2h8lBbpfdgC7Eaov9L15ktNwpsWfSLiGAeXgWaB8u2PL4QdpWLGRJIxq/v
hep21I2O6BeFhGRXWRJknnP2Xntd6qt6BIQ1WFCslSqtLgRO0uqba+2BIR0MpU7THsoWf6rtKOLj
7wRXJ19CLmtxIbCIoDkZAyXqlMdRJ8enjfpbwjjspsz5aVroNcvgP9d/d5aHOeS+ggxp2qwQp9gX
+EXPMcykGxfvbpWjeJTQ1gotqGzT22Xmy1399rfb24iQcw4aLKivJt/ZjTYfNTv9k43JNRk77wFx
QnloIdKuosKDAmgnrjhH2fN932C3+rQmJ54IkIRECMbRJRjqAG7lLgH9svFQ/6wrVDg3YL3GNlKI
BC8Rej2Jjv8/XgwHzARNkHr41gx7DJLO4xpVGXvBH4oSvZcbzfbe5EBAUWuT55XofKAwfFcqX5yV
3vQoQUItkChBGCePzFfQtqho7QnUfBSMrgJF2vM2r3ZTWqBACU3m2UX1bIIb4mwra3rK9TNoVhwH
XhuRF1ZGK0OLA/BzuFEKbV6pdvIdZ0Ygh3alOEDhWiS9Z4spFi39cK0k6a71CI7C4PGktJ5+4O+J
y3peVQ2lBIt/vIkaPmsNlAGN5ngiNaNw/TGRe0uAK1R1QYtntHeuUS8MqZVoPQb8baWsEIz/0nPE
/H1sBUKCLdIXChrS/xnRFMRYXiO8ni1G5BlkU2OsK82zkYIszEgJ1Yi4XFH5Wq+udZffTJtYofrM
l2/SSBb2JqJykX2E08pJfM12tDXUj5OlmO1RQ6S1YVRPExgogt0lHyySmEaXQMG4xrGOdmY9JNaX
O4svM6YRFTlEzGX5bzixl7lMAEEjmuTCBYSWzF01jbamxTvSqM5+MpRwnQJHPKvRT2sBl8W6uJmU
YfCj8o0at9g4RQW3At7BqjP7RYhNHyQBW4fCXIV7ZmxNT4ybwkRtaBrqjzE3r32IVG1ybSgw+g9T
puJK9x//6nKjSMZHxqgsYDxvP49GfBrV7MEAGoXdc/5mXphc3Ml6aKZN21O4YQuaA0cvkLB1PQjl
ajh0psLmER/gxjRiwK7NlybHSw3HBldl+9OH9H6kIf8MpWOwB+gHfzTp5KmaN677bHgaZ3OdTR4V
86CnPjiGxp8trgdJb32OFUSLLLPXAML4nrVvYxShH6v0L6NhUYlUb4eosViDdq2DVnnrRm3Xl22y
jk1BKaip11iq0KQJIuAC3t4mG9mlWiGCD92NJUftOGaqj18ErCQ91IuIP4YScdpIOtkT/JEgRYHC
RK5nM6O6r009KH4tO5ewltmkIHZ/R8XsEIAIRqRtt0MbmcdNJpRbPPKR5pGHgav/5Q2bcCqQnzvl
1nPoloW5pq2nIbt5KBq2e4eW+h716DMCBucRS/caMHInSn0zEnsQcL0SPtzRZt2lieVXUuIhzNQN
jTK51hX2r012lXJ+5Rsy7RLETb5uIOIu8Rc+dJ7CKztIwZbKKZ/1mtyHFUQRVrRuXavOc0ThT42c
GDs5Kl8hfVQu1Om4JimhDeBSDQxpW2CK0rW2woGM36YT40pdr/aDzXVn6IKk7wXfRRA3JSSUfQtI
Mu70gGzpat2H2XYq1C8agb8Gs9rSY8zpGza3SGWIO9bGp6plj8MooeqGhLToNeSLaq69bVvGT1MJ
mLHKGiMQiucnVt3uq2j81B0ig+om/1MMSgtkezz0RZX5A5lCrDUQ5Tgf/mjklq6lQwiap8crkuDG
tSbYbzCIKNalyBgtToYaOHSfOeWT327HdwGEhRbkIFlSDM3EMGhOAHcuZXDB1g1++rqN6jeVbCYA
zvXaUGD4dGFMFlAEF9aLnXMestINJlNFi7MH3j+fd1JgI3b6X9Fo6kdG4/yplqZBQKHFoJdAOs0D
3Y/wokOml26TXaI63OY9WkXXJpy6KA9Kg9I4zanVjEZfFbY+X6qYWQZYwM7vEfbchbFY9QVRSy3y
M7hxZECFxlZDNaAhG9zBAb+gD9QITOUUs40FpmRXuY++QweuSFpZph8B39hXsjQJjz+a+o21IAws
i2hYLcwMXyQkyjKrYvXcab2DcCgMPzXZaTu2qvqm15FdDGb3MymEUTgx/nNX5zKQTm952hHdl6QI
eTpS5xJ4tCSOwMItj+HwUTFcp/UyLnjx+jI5p6T4VomN2htdWwBIaLMNYXxwXuboyqTIXCcVAM6m
0k9kqpBKrle/sgp0d4sAgwyYboESJjuRkTmDAmzcdOEoDjjGQTw9dXrvBliOYkwW71XXjJcW1xrY
1eqai/JNySH/mSJ+wer8U9Xh74hyJhhBCLqEmBw4k4JKNMVDFatALSdP7lxl/FAtHKY2+4GVlDA8
43KNQE3uSX7c5KbC4igma6e23coEQLrVLZH5VpojmGqnvZVGydlZbsykfZnV5FNaU/9B/iLywWjb
WK36lKn5CZ1Yse8WLn/VMMO12hRsOErkld5idVv0NMZSmVhtRuGf6O+xE325cVKcWZwsPyvlW555
7jlhI00Y980JyUsG/7gqNXV4rF+EhP1q1d7HVLW/yiZ81BOK6URaPpeMiKwcNAXRTA74SNcnHWpE
Mm1D9PFi8JO2d861rjlW2sCb1RZlADT5GiHX32kzAcVkfD+T1xNeW11WW+LKWMqbUrk2tJzWBnvi
VYhEyB3ycAc8UdnIIvOjFvapA8/Op1EotlEG9tMkRbDqIiuIcm/YRrU1n2Zl4F1HyXhwMzIomRRf
sqy2AoeAz3VieIy2mMJjEiqO+ZjHa7CcldmqxGOzyW/zAdbwlH2XdqlendKB83/FL2RsR53aR+WK
GsimfqmsDL1rzGZWLzE2tgmiVCd2kfWD2r5z0utDIxcMPkHqXtjRChvyk224BBA6PcaljkqEHR6M
qYSvjQkGXWP0s6wIF2UoD+yds42aIOa0I3dvTB16s9wiw4a+w6YROouVgYxARYN8BfhkrjF6kP1k
V7ieU3bqmubG694hfIWpDWRstXUebNqHq1lZAjZBGufwWKmp9SuGOjZDLkW8XJOhU+bmWqunKihY
vFBzDoI+OJAxJuUvTU4CspNCSyiH/r3r8gaj9UzGgYGLO4+KQ6Zs+0Ql5HNAfRZZ47QtB+NsjAAV
gCbbweB4G81Y+tUpFinQPJuZ/x6KThDkxkxmSqi4VpBFHa4f48kZJGnp9PlXncGm1tKzX56pzEAk
MxMCAkLoCHMdrbn6m4JjH+md9RLD9waqaMEKL56qhrwjyMVyO+PeQVduuVv0MwcXyjtVf8bgBtRz
b6nuymo0JTCHPj+WUb8oHTTy5mzpHtm2+JlBdEWJbwsQCOiBjuaNn7oebxQ7TFRtbwYzFuJHxxaD
WfPHodQLyZiwU9jUmvVaYO8oET71ZoEtrEBdCwlKiIWM2bZ0cCEGe2qR+33absYO8FiBOW0PYpMA
PpJgYvGsUM0eGqiHYkI27k67KnKW8LbsSNNdB2bHhCQjt2nlASaldupvzEN+kzgWI60KtSd3UWej
SQIcb0SBNs1cgfTpy+m9fJfQNIsHW90N/Ztbt+KkZqUVJGTO+Q11ApFtiGTzrCezhkh4h7ySqJY/
Q5g/oD0y/YoIRDOeK8JYhw+p28nBC5HMMNuOyCLTm21Lw4sarI6OigmqWCdlDLsUlbKwR7nuFM1i
YtTQwAMU26QKuyUt39Ugt6jee/QCOXG0bbSz2zw7eyNXHpgdNENbaLpl5vJZkv4rJ7FxIJ6sQhvh
S2mDL9EXciEp6vgnig2j7c94lN/dsr6VEMK2k/IzpNc2qZ2zkacj+UGZPEWEBFQu4gauGUM5vYq8
TH30jOUWGQxn+EzGRggwddUjx/Kb1iZ1RC0ojjHfrMHG7x2+nqukBzcc8ZGvBbzugBH3FJBqFgDl
k9R2EouoR5ZJlyUrNyW1BR2SjmKhSs+mZb3IqpAPdPO7yvKjmsyFNh5Hv2XhQwLSiMP9RjMkaG5R
77O8YHgoUS2FHaWaoyG7MRXDW6GgrjZF3z1bWcRZXfRvDHtyP9RZP13LFYdEEZxT97tGrkIj73JO
jOWZ+8P7PYJAK6LQl4P/9bi6H6XyFmsAtT9/H9LeyA6SMIobTXblliH8BBgfPsbLo6Iu3zkX08v9
uTSnvFFUQN5uLaKXrKNZYLeRt70/C6uU/u/Uj+scmOZTHtbIqXSoTy2jNVEDAhtlyCno+u0cVZtO
kp6QQs/RkLqcpUY2pJGR8ANF/wANkHQA91IaNwwC6hu8CPI+4NW/diTg6VF7W1IeLwQy6Ks+Lmqf
wIFHExPvuYdKt25wOMRJkj8YBQMTCIPNunJJ4ikKimMhA2Ljkr1Lh30dFhAj0MLgjaK5+t7YR9Tq
BXi9cdharrQ5S7WcxaN68KZeuwJ/AqgXx5+ik7+avD1bToogIhHdItJ4rdkunGpX7Z4UqjkL5QSJ
MvXJcMsLQSfx4/2mm4B95+EPEp1pzaCSzp1VJNteLRkThRp/uaGNyYE2xKVespgHAc0yIZqZOjHx
yKHxlDddsb+98BqZkf7C3Ey70VYhleK1iyYqzhRCcDkLiv3OW9EQq7aUwOpjGJNGg28gXpXqmMM4
HCQx4QLh78DYyByLdFfqtK9nxMmclsXlTQp9OIhCucT0WLaDiMyz1uWkZ5iwZUdQAziWSh3Z63Se
6ELsNWO2ppUDbOV8f4LQRfVoDJ5/f/TvxklGHbQ+L1NG5l2oL4fV/di/l9zv3Y+FPV6rfOq09b9n
70+ok0Lws47oQ9LnPPyfX3B/qDUa12tT2/79dcu/+F8/KkGar8ccVfm/n/33n78fIzUCD482N5v7
b2DrNO70qX7sIlWUq8aN7EMsEu5GprAP98eiyCThfstTocFBM+5oZoQTQuzl2P2F9ydGFfC2kF7q
M7uuYpP2LVMBejmk4PiRimmD4YT7R8uG4niXWuKBiGm1zcdyxKfoecWznCJyvAw74HLjnlR96cGK
hVv3925hmjpSTXjLtieBAabKtO6t4TNkWwdG7H9vejGU52Lwwp1ltme3g4o2eE7pa7GYEAXUUbMe
pWX6IdLokBan5e6rEHtB02kXXR4EUF4iU/L6G7IggmkkDCwf8YtidT8C+uqlSptfpIRZAUkn6WMz
eTqyj7Z+GHTCpdSx185ZXLrbBsTFyeqzbF9XjnoYXBspvd6JfSYT7xghcNuZ2FjPqWZAfxhSGBe0
DvZy6UwKySVwRPrpLc1Ku9QM3HOdD/C4OExkQ/9jYMw9oUVORVl+P3YnZNypGQy405WZVW9c2Zsg
RhLAKcVNSLV5uT+MR+XJdkctSGnBr3TccQSll+2FxMr/3BviXwM5UXuTxm+f1/Elyducbk6rxhe7
6d7znB1AbGBTRxs3Ivyutvi9w9vSAkt1+jkjJmpFRCRxglEl/LZzrpy2l3wWCHuEhrVrxIbUuuEz
wdcHagKPJi83lkfRPenasPl3rG3NP0Pc64dUlx4KmfST3NPyWHsP0C29JzDp3pMCYFy1nHCdYLPD
d7Gk9S03s+IwtEBxs7Ur8HBaEVpIgLXq4X5TL+M6q4NP4sjnBNP8h6kjfbQi9F2KrIsb+9/D/Tja
5nlD74/ANjeXH+ZM4IiahS85GPUjZkNjFU7YZKfK+6U4gH0s2uR9WmyqVG66KSleOIO3kYN0rp7a
ZlvgTIldFHuJ15Yrd/LCF6iVdO3onq20osYSFzrFRgkzRqniJhzS4gbHFL5FDw8QVPrsoqOfY1Xs
jJTNYj703ppQdrEqTchFm9zWJZ5h4lNXMQiXHNPKZgoVebzfEA+5bqmMXzyR576Tkk1UxIbc2UNn
7EpP2lc1mWs/WWztNeX/VEa/pBHvFJTh7x0clY2CdOfQhbn7mDQ25tNRj345KJFHhrqvaH6i7Qh5
dx8PVfWMuC7++zvcYn5R0yR/Gen2MwsZsh2AWP0mHfF+/0fAW/1WzdolUZMsxWRw5qNoXYUN6nI3
I4NoU3jFPhdj57dOYfhakmgb6PPlY6vk1WPSgkVxm+rBNAkhdGyrfarjrn0iE36j4oV8uB+iVSiO
ajf8vj9SunZmbtIv1MOJRh6TbVjQoIYyrJ9rLXVyDMVzz/qdg90nctFnNasofhzrU+gf4BQSlEul
9eBW6lMYR9pz2Ixfs8LEvswi62p7hnLqo4rSLTGrr6LrLtFIMQ/t0A6wDqM41QmPjk0t+/IG8p/r
vPgQOPqXqf+8VYh3eU+0haOWfjDJ6yEHwCwbdC950lu73mUUybtEkUDmNYe9IiyLVRhaya+qVY/J
5Pzupkwh+imEN6GowPI0a0dg0bGznO6Zsh4zPSUfYFT3iZZM/ZyoVXeo3JFYnuWhqPX6ObTzjaWb
7Pdz41JkefhshmSoeAYiH3r33nMIk/DI3JWpl6Z9m7NV+w1SqF3qTl+MTo2LYhm/Jb6TgAw8iNW8
tZdGzIzXyFDtDM97WT5loyNePHPq927sf+cJEZdh1L9giWGMXFjDHq70eqoa3AWIGK8wQfycpnrA
p/M8QJS81kt9MqYLwWt5eD/mEP98je3qpeYMPKAWqa73Q3bhRDs+dpb55RX/fmBM5ckegYLdf/x+
HC0+X+iI1a2TTMdW92ciEW8c4Ibk9vLzDElJBa1IaewlXNX7jQpZ+jAtN/8e3u8JAFrs5f+/pz2x
BB7q4+b+4ub+4vuvuf/E/eD9xiycr7mX5bFAYaqS0XpKwKmQk6SNadCnobVWmla73m+8KW/3Lbv0
lQ3qs13bkDl7mV9njbEt/SnzEKnjdCBTDFc0MrVHh1Ns0EfjIdZcJjVZqH00je34lqronJ5R6ZtZ
6m4mw/RI97C7F8MjTckaZe7XVu1Q5BZozCJdJZoqcZeBc36+34yR9p9794daS2REhbwLc2xyRDf/
n5um521d3R+PuR0fHfK898lYfcoqhVU8FtWtMLCJMzC+P3DCiSMmbowusbrT8F6P87ib28p4wodl
PIROg1jB1Z/uNy7wJpzH5biebZKTasecNmQAkyMUwsq23ba5OsaUkw6Dw3kiI/xrFjnGtKh76Wql
3o8SdJ66HNcO1tyWX9lc3aPesn02dOaLU1lHlETea2qWO9sD5Wo3mfoQkleBLtNAqNRo+lvUkmgj
W/uXl/FPu4WhgNUBwqe6CcZp5PZPnolg/f6S5Rd1yeC9Ny4T84aLNMNPOsFT1jdnBQjP4pto36e8
vLAbiX6caHpQmiF5h/JO/LtlpOfEVpSjo5raujfm/rVxjbf7S+GY7+TgRZ/EDpQBuqDx0jkstywf
04YoTp1aR7rUp+wDSjLM4oiTdV24mHvSxMlwdzv11UZedR1dPT5W9E0mj7Ydtl6eKHTaERIJxP0V
99dG3bAza+Gwh/yss9g44b63ye8TDY615S54G7GeRkZA9A6OqvTAXZSGCvIWaTZ5q7DE7gfjyu7L
4H6X91+eCKBZXmvhlQpKF/YhjVDYY6FYcnuaS+vlvxuKzO+YUQrFvP7bKsTehYaChweHvogTEwdf
Sd6mSn+9HL66uJ3jVQ+aHBBB/trL4kivUTndYwzuN/Py8H6Msm07aLR0SDzyekQxzn+/7u+P6dZL
hBNrR7hST53v0obL+ghpjkSUe7+JbHi5XL6j00w+Hkxpi+kCo74qm9+jOUm348JXVVQ6l4/3J4bB
1QKz6BUMbryutMRLyZV+i1+HZlYD7hqNojNdSlz3JCNXXPxDEW/FutJ748F2Xgau5VfSipSrSGpA
qvW4TS1lPP87XlQLA4M3SZ1muW2mlGC1vn3U1bh4dJ/RqMwb01IZmemNcZ5r9I+GU2nf6GooSBr5
6Vg283V3sA4Ir+pHd5Dkii6vcHLBeZa4L8U0mNs0Hq/lZFrBgLP2pbc1RNKt/E4JAaTIq8gbjCuC
WW2+6/cnpg1aCO9NzytEphX2815zt6rReX5ZJw2R2mjuBqSar6xQTIwKbTFD1V3g4Sp/NBtss7Vi
bzyRaDfULsUmrEEz30NRR1NkB2KmFCxrPGskuEb19pPa/rmUonov+8naDjmCQ/Q65TvuNdxesddd
pN3oD5ro9FVVj8ljTB2zoaXH9ECoA2wMvm6U3+yp26zZSEaDW0qTmAmj1gUj2tPnDo0PWVpj81rY
2CwxIFoUnXI6FRMgSb1U/rjSYrqd1gArC7FSa9messZFRF8l2Trp0uHqsEnZUOOgEFYKhYZwIc/J
aLLcKQysmFAb7GNYO/nmHTIXm0bL53aZiR+mveHKmzL2NDcBE33F83ROYsOLVmjDkfskRLwhERhE
MqNLawucl7RKYrVpsWiA7klFcVPIlz6GIYGnSBfVTz3Tzm3bazdtSGzeU8Zm9+NdOh4xPpa+DNUl
rCvfuq1tXCFiyBvyQHcV1jmhm2AYb84sxQZvh1ybVA40CfsxYKHy1gob5W3Xm/ObS8dulYikv1h6
mL+JxFe8XH3TW0HQWtS3KBjCeYuphChSz9qSEuB8YjWe6aaq7dXTmTTmNRABzciUc1vQT0HR45dq
Wn2rijgWQzi/Zr00t7OU7FzNontl/3C6v4CUo8TvEDY/kKianBlsxfz31PI7Y7CFRq440egcWDid
ZqPNudznSVrt0B2w+9G7j7CiWa1FWXV0FkJvND/KQpvIW3JgHKsevOz/PYT7h++BXQFC5AX342lE
YA4iGupCDt1vnHbUVi6KGV+OzGtiPlZkVvClT0j6HoYpjx+75Qb2hvVQap//jqSVHT2SMhQ4SG0u
9+O2k8THVi8IdEuMbhPNon/TULSSmmr3JwTo/VvTLt0had4YRDvXvOUUWQ5LXNh7w21EcP+h1CsG
ZAGi3N9/iKHpa9HN7XVobPFitOYqscnbRYMz4TwgFQneGdUKoBh8oUZIgFgqsEIsVQ1yxR+wzOaq
wci6YVkdP6fuWo+29YXsnq9wRrsW48z0VFjRn/vxAeD8yp3V+DHJiuRUI3MK2uUH6gY87qAZ71i/
km2Yas1O8fr6lS/RwXIb64sgeHx1rUGAYMymhlLQegGRVODESqKzjD3zBXJzutKBPp4tMIAvdBb+
aE2h/X1S9FAdp2rdgGt9d7olaq7Ikq1cHqLjutlaQqZhYSUbWCIA0rx4XHut3EUV9BMbHrokv22J
3MSI3XwODrQvoUmErVVM4a7lv3IYH4v/3EmL9QhlJy7S72IwiBbtGHFJWsY6FtLlshtIbfoG/N+u
GmNWYbGBeLXIV2P6f56LuCS/bhNRnB27iMIfOwk9vQaxVhY7fmfK89RKfaczD/NNMpUDFRdxyHd0
NztWv+97uvtm7WGiUo4ESsUErvGoN2rCrglOD0L065doSbhXWQh8w5vS9UJQO/Rz6T4tGB49Y0+h
J12QmxpR9UIDL1OUHyyy1NNoyknBu4ky9jg10+rkFuM7YWRIElDoy9BkopSNz5GUa6ebvtkKW/rE
hEkPL9g+xYqYKsJySNL2LAMyjlJsrKr+dIHXb3qaPX6iOKeGS+SblkWPUaykm3iiS76wLT4tu8c8
gmlMc8PyUBIr1duRHTh6qrxArjgmQ65/6R2WWHsgWtAKo7PVRTnDoOLJSdAlQizfGnlSbvNWvznl
+ASx0Tdl/GKn49lUiiOyg1MytTclVsDbh9+zrf7B1YmPX52P4ax+Y8w4O20mzh7yr9zmrXe1rN0t
02wLIc+x0VXYLEm1V1RYNFNo7oZOIM3rEWgUKh+5rJBruWnKOHugM8GfC36j2NUkxkNyYLSkWsJZ
ta5BFvvYBBPiU+ykYe5XCgrKSiGHFkHYhLuDwR/4Z6eISG9ZPNsZspAW27fuTVAzsNGSnB0fXQvS
sarQigE9CehYIUPJGDN63+wEYQ8ZW7XBa4IkZGaxjuRqQip1qGwrwBJoM34V5HUUVhBrFXl8nSSz
BcxAkE3DT+MN05li+ReZiHtdWv12gKMjWP78JDbVdWINtxTa4AsxQrfyKWQOcAgVlgxHBb4wyopY
yNbtt7T33pji6efIoWmQ8sfAIsy3aB7mbaPT7cyDKcJ446QGSLTMuFVoHlcpJyTxILO10l04zqMB
R7oGwbGKv7rKJk93YtOjq6G2tupfQ9kpq8hIiFebStQtBbE0ro3ijbNC6oTHmdWF5BWBhlJ3faMf
ThRNrq9W8cRvHvdeDoyC/ilQhqe4NBBRRUCHMarDChnm6qAP6ZPh4TxQw2k/lpEMRMQcCSxXwFrT
9THzBFU9qTGZpiheYWQg/kMNcyB6/Obq5F1YsT5vaYA/Z8DJt5HRsWJlve5DzP3DZqsk27L/KZY/
GaV6YMQZ6VuNH4+MCu3Ye2/r9I9pKTs1Tl9xnWbsN5m0iUTZMO20kd3V7jrPnx0tZIymljdXreNd
XGM700nsFY5AbyGKjVunb0adfdPXQWrcp7TH1lkSXZj/Ua3+ikR9bJGBlVqmr011JLZ5BiE8BPkE
bNTQacuodNHsHGRB4hWvrHVy1Tp2SVjxsFdFuFdZseJY2UqZ/KjzgGKkH17UYVZWdBmJTPNGdeM5
enPow/FYUP37c+b4zJyTjSvIXC8zeWFyE4xK/OxpEebT2jh7CuGJg1Q/WNi5gunXaRpcKF/IMYSN
UrAQjBrTLlqlc3gxaZubPQGOcIVp9HJBUnH2qcTSmd+SUsXPC/mSJKkfjUDmQ9Jr/JYmGxf649wJ
8s0iTff1KfqlZOJx+SOnPPmywzOwy1NMPqw2Dw2bbb3cVd30qenmtMWHeBLgjLlopxnGwRKDoA44
1bQSQk2UU9oWqN2a1TzYtPkTlH9tWayYi0g/VGy+4GkYruKOq9VBdYe3Zph/h93MnlYUQYclzx68
P66mAlvToGZEekjCmclJ6vDtzmbtiwsrSkDdjPdKNJbbvtaORFWQCCNhDiQY/M+OeRks8l13RsX/
Y4q9m6yGk40hHO1h+SwvuQlIsGLKrrt5s3QuyDCmGZTZUOF6rsEUfct2YQ8IamegtsUgtc5hbkVt
8eU6iIlHacKbKnNsI3HxJRBQ3RJDXiyXLLNqemwdcSZ/jxlQTU7YSOgeq0bko+jnpDKzndAqxv99
/GoOXFno7acrJXGebLX+PSreaYhVBFD5m+3pu1626qqscXSgpY5DvAmizAC+KCFm4HAljA8DqCDA
QeBhxdQigzARuhg2eZq1/aPMNQmkCeMjnMJ+NoTHWuZjgOHsQ0EkoctsH2cTyK3uZGODHnt+lRjc
AOPKnqbhKZ+Lh5lxsWS+a8ruOtEV9EG5+HRXgsTO4pWIFExsMEFjjNt5dBqd6hxn46Ntyv6Jc65n
Hqfuq7j4Deky3fIFIoE39otkek4RaiCuVROKc5tDcRkFpm0cnHnmug3vtVZColZLOG9gwTdtDYRV
A0rQeiGWxVZFwdb8RoVBP9RDdzm1YpsM3WUorFeno85GEcxJSniKscgeZPjFdvvo2lvEkHwwTxC0
/LiZDqE+a7AqcP2O/ZmWOnNEEmlpyU2+Xqa3rjORG1XUKqZSfw96i+/Ujm9x0x/DFPqLRwQi6aoC
2E6UXetlLCSGH6dQzo1Sf2nzU1SbDxZGCCsZdkWibxUrujbN16y3Z5BjP5YoHtQ+/spR8ea9F2/a
DOhx9IMI3sOtUS+5muGrQosMMfOe/9qAtLeBrFsdG41rL3CIaIs0P6kCdQKgoxjIkduJWpvPAY1I
j7NlUmIH6B1KDi9C6EzYV7GaDfTr+dDcc+B5+2BK0/5BgmSNJUZxOh2JOs64Zbr1TFY6fQfiYVpW
wVWDbUtVxQpP/w/YCtAstkqStJeaoAoA6irNR5+xtfcU8UeYeeAQOuyrrtr4HmmOdY3wgr7SWhR0
QOip7cGzBoI92a51mCblXOVNV/lu5x41m1eesiJCK03bJ0/7oKQXfIT4xka+LybfhLT0YKtlE3hl
572FZkH8atP+yYZ6ZXVV9/nXWNo5RFhQE+Mpzv1pJG6ej3DHe6EsgcjFfnYR2ygFVDMyEtk7FYUI
bCy+OF4pM3toRpHrMj9a3CrlQFGemCjSFNN1XqLlXqkr6uHuZSkU4zPR9K1tm8afuZQ7HQHUF3us
VdxWDBvVEH3tpByVdLQ/Bh29EB3YiU8z/9EX35JRY+UsC757yuB+l4nRwPOjZU7AIAvicJ6Eru7b
Fm6FnoH9X26GqPd17ek/CAlhdQ/SDqcDGQVK0IxOu9NQrLxGLsAm+MlfVd9DpHzx2og0s8lyvsc/
aZQWv0KF7IwcLN+nMMP3SXONIDVsrGQLTauPiqe/5k89ESgNM7jSGVHr/FXw0u5ugr9hbrAbypOn
lK/pPEyfqWWd/wJ8m35qTpZW9ltzpFls2vN4Bi9ZbdqmcvnaKMVVARV8LhbWZ6GOaxQu07vLNXqV
40gAQzqkXlCC+NvajQO2uqV7rGmd/VuYFHle/+rWDpsZkFD/bpr+cSagixXcqY6lDTeun/6HuvNa
jlvJuvQToQdImARuC+UNTdHzBkGKFLxHwj39/4Hqie7TPdEdczEXEyeCIYmHElmVyMy991rfeouY
Ni2zfYx01ajzVk4pMcw/FgkXKaemFSelCWaHPzSIqgPrM9Gy7gJ7G6t2eiu4fLrEgH6EHfDWnsnk
ulJzeE8UJgIZTWkXQG8f3lLMjkllvmB74vAAUIYtNL7NqyY9U0iJbVt5v36MtVb+NeJd1FrqPcCj
05mRsPM4qtlhCzf1fTm09iOCpHZLZq7NqYiwPpGxtXIXZLktUF7Zer6eXED9Png55860QdIAF2+3
3OuAJLWlvDTd+OgUIn9q7Pl1CMl0GesZlwhpqTHJWc84IaBkujRmh3g+6kFTnUx70FYZnpUudIBa
LhCETPcudrGE6brgV7uMyQeqtINKimvKD3P++Z8a9KQrfFHrcmHOWLlL4Jreb3VZ3TQLTYjrhI4w
3ml305QgQWWd1raUd22U6PfKAlLt9yaywxRJ1wuxF/zW8phGABqYUcZsR+gPe71JJ9wieAYJV+bo
1hHsAbJ/bwuMvX9sc6CHVi7Bu6uf76OPR5sMngiq3tAMF7DFz61e6sfCbpv7yMV4/cOZDQbxjsVW
3Rle1UCHBTvhXEBx6mfwm0yfEsU/a1NlkppwhdNsY2BodH8gXepzbo2dZLBpB9cfrlgbxeYDxj4u
8zz4NJaYBNCPM0W7DpM+xvHLd0gxU7CpRMvS+13O9HcavmWr1OavUL9OifVcqG74ZJz/rPXWK968
5gpuwfGhFmSMWy3wa0VajZCOXH3f1dVwL2hfJW2vNmmZI7X6WQNpaCGv1JDcFNnY3QYM/3/MaF7w
XZhV9vjHT9l/078gC4PavV5AaapmdwuL6JB1jnYJnUWdmCsXcmvlG7qbXH8+MAaODsqQ3xlMeH3Q
hoepdQRg5aqjLRaXNyWSOW4n3bGfZPU2R56D1jKrMaJqQFd/jLd56mkXK7Q/EMsFK6Ahxtrpfoty
cpFQ2BUiCj3dqEE7y1raZyUDkhLDvOZd2ZMDIx7/vBDhQLQYGFb7Ic+4TTDzjHdaPvtTh2/0h4+O
Ev9NZt14Z1k05P/Asxrk1fAKc4YjkwS4mAy8pthQw2MFz4jBxvQwGwxHTarjU+LC95C9+UJuQb7v
Zm+jD+MEUAfyRVAz+hDOR15ZzOFMcFJ1M9NuK2cIouRqFkFS3U/dEPGuq9fCccYrcohoxdVlejYj
LE7VAud0immLoSB/BBJkHrHu3UCfch/HKh4g8LrpwUEFtQni0KOxqsM7WqgYP+TbvsQSQxInqKEY
U49yem0fTaVx/nM6TBgSg7KwVm1qduSBjvC2W7qbKymI6tV/fjk6cqCLTtjiz8MKwZIu17tRa/1O
eNIvwjHcF6EixlPbA3jx7qpGzj5eG8J6sl9zWrsUmYkz7kLFGpiBZMKJdj4q0pt9z24EYWDodQaI
m5ua9LBnTdnXvoTVGrHCFHkeV5dtE7fsjdd7i7kOHcDPSwk5T+G95wjWjThjSFw2D8MibXPRmWuR
5R5V2Rr7iVuprzCZ39R18PIHHRzmeXrFY5ugSIVhOWWpteYH131Z59Glm2NnL4wC0tYwV0BUB0hJ
etltc3Ov40Qq/d6d0k0JU/eP7c6FB2aOdXSvtZMDJsKl5a4kBtMccoQO0ZF2GLM0uGZCt+TrbKDc
a6PPgX6k77o9FqtsOjBUD5+J80HynfnVHGgvINcs3KiYrOkqQY2FwvJYGVwGo7xHYR2lHPocLyGN
F1jAFv31n4ffYfa1W/z7N6grkPi/4qR4Slxj58LHPNqjM24r5hp7q+XcDCalHuEuGhstSaptyOQz
xfcPXjqMESA1Rsm6yOLWtyyz3KhwxN/ttrlOSLL93AsOE+gP2AF+Dlk3tB7Ng8s62v8Qvf/xAZyN
vSPS7iNKULYXphn5lC3xFnwAtE6XDt1/CZkSxl9TpgDpS0bCUpiWu/xnmOZfQfoeKy+dhNR8O/Cq
46TRcpnwWvzY13VsnycG3l8cEWjyx0nDk1HPWBEMGnWRaEELJc3e0+nE5F4pbxGwGFDj0dfA2oEr
MATNh5s2O916VLUZsS/ywbTpTzXC0Q5Jk8QPE1zecztNb//4P/QyINnNaMLjQEwHx29/TntPnKXk
IWkDq3ofAz1cOaK6TugLbjwr2Mx5qt9o5F6tumyGtm9///CdglRY+yao5g2gvvrNkPlzY0zYUE2z
uBWtV3Pb4M/dQBbrGVzxsdbao5ksEuRrHmcZTQ+9vmG72Lq90W8dfRSMcbBuyYDuUyXgry8fUmvU
8AKqbZx2/TITW4c2kYllD4KfR3uLIqc6DukiHWX65ddtHn54Wr8p0Qp8ueP8BeG3ebK9CrqLrWJi
0fXixsDos9YhpbylIjyA3Au+8kG92GM0PIcx1Id0luR0j9k2yGxxVzH6UtgRjph34ptQD7H4jPWN
cuNbpFeb3ArLb8zr7wooYWc53h44LVrnhWEWEdaiQi5ifUuU7DQ5+Tf+D9uySywp+ryXEg06oXJo
IEpGtcuxXlqSRPDxBb1Vp/f5R8BGvSGfuj14DlZvWFb8EEH+odwghvrxUMR5BnRKT08WzqM/H37+
zPEijPaYMm+YKV//SNXNJkGFZPAvE68hnCx+zgfEtqHlxJfeC/KTpAnPo0f6RR9l3BxU2H2N5iM5
bqsCjezXMFI9eLb7rEbdWVetyOhXtxHFZGLsCCRQ9zNMD5/qn759gQlVAZ7u+4l6mqBo2Iiz/UIU
HSrrYPpMvYQIgkzl95oVwsyZXWfvGXF5iksChpWmMS3I7P1o6f3jLOQzmZHqc5RUz7WWO/dTXOvH
UWno8gqWAhfYZo2xn+Wc2sY5Dughz1F3k86Qj8bSNPb22MdYnDirIEbYV7M0O98hoRWOc63R4QiJ
clCS/hnZtw+WoBMFsmJNed7f4hsS+6r9HuDmnrDiRqdq+aBBzuCVWX6pWya//Pk8LPnoZHrD7/+c
zmH9NdZPooV3bMvFbmK7rumQ8PXXLcUY69JykB5sOtwY5x+sjzdm6sxPf8FDo6Ko+JVXtvBHQfOH
PzG82Fv/PP5hFhZXsiHnxX2F0kXsZq5nZzdpgtVksI3SBG9v+3YKDhorsVhYLVFrz1umh0xoQs3Y
hx3HAbPHwIe2O6yxBOGONQ+C92NHwpjHyJTeRtLFCyUSnsSEjogtvnouSWVPE1I8wtzeR1HdP/zn
18X5160WwaOLhVKnBvR0EkyW7Mx/yixhH/NAhdXjui1gJ5GdqlV7JI84p0I13ViRqz3PEz35MbN4
QEWxM5arUCXbeqvhXcgbpipJy4Jq8sYf+9oGeohJuizpXJGaO74nKUaysdXFBpWQ8N3llA4GmI6W
pBwzCD7f0fzsdnbAyYTCbzpbsmNdtOA4zKWMnqPx779N7Jxrl8THiMuP5vhFLB9SQ683kUq5xRoa
4EmgVtfSq+tHW7fFaURfQm6ImB+bOqA4IJPo53dB3+uPWi43Is3qew/GzWPflkSWdo1xAnujP0ZT
YK6jmUaCN6JO/KlgBkGEeDSb8+Xnt+1LZtXd/j+/JT+n2z8yFlmqDjo5YRnCtC1D96x/SesaQ5HI
1OPpaVxyDIwFCUf6en/oHG6VP0xdx8MD/6eGjyw6rWDu+CSx8JzG2OcR4Q6V+aQ8adHql02Ba2+w
bol+MfAbEdYkeoWfC568YuLncjxFXsPxJ7NTNaL6sVUW7gPdGjgjv7icGBedIJj9PGUWTupuvKA9
0tb/+ae2/n0hsg7hL+mWgy5SmssD/E8LMRoTbDyZrdZOsxXV/NULgytf7yCEBZ+2zctEe7E7VCG5
hxMsapzkRSUHTdTRc4b+egkwtUzGAPTZyDZtlwkFq6dbB+cfc51Stfhjs+sXr51ZdlSqYbHI9TUX
FESLQBbfBGq0ILhEVde9hPONocnqOdUdcRuYGH4n4TyH0ToCV3PRZ/N2Iob0QYnsLRrbzznnqa4c
Ijc9RoxPqbTDi6r/SxLjz6vw17Xh4Nw3UZ2yMqSj/8vj2rYpwgtDa9d6s7gUYp2ca6OAut225qVr
PG76gIW2ZqTBb00ieQA/KX0CwOznUFY1ahhUvrHj5nczCYz0cjMOWNqT4d6uJA7EGKlaJ55E02T3
YaodApTITKc7aPoCWTSUwPYBO3SxNVKuKQUexSO1l3ZUTTuv+3z0/lv2+r8tC4d74LJj27bt6Y7z
L5lKSUWrwQSvsbbHIV0ndmaepUm8+uQSYgEvvT4MYfUUR5P7TsvxkPaui4yTVouXxtdsSIvlwQUZ
FnXdue3RbRKiyDTo5/c/H2LdQS9SOO5L7RnfBZbPaxy34qihPtsIDA7/5Sf6+Y7/+hZKC9aDJRxT
in+/3BaNO46WTeQvORdczzqPTOtYHJKykjuKOpSvKkr8vMgCLu75tGcHu+37cq0t6OF/fKh69x2b
v3YiCcbaQaVSK1vDFt2CWoN+Yp+MZIourMweDjIZbAOhFc1shLQK6E5HrTVdyi6eaZ7EN1R9Dbca
dbUIQd7RyucfCopi5/TVa7og9X7wodCb/+wWZTeYN1U1rWoncd89CcjBjTt7P5Tl0ZxCOn820Tce
cOgDjvnyuaXzV3QUsgoRJ215mxSxQTG/Y6SCDkdcZqK8vpiwvRjB+Gc3/XtK5F/SEH/9v4in/Euk
5e67XCIg2/8vMiwpmv7X/06N/D9kWMbd/N2QIPP11+RLvupPkKWh/83yYOh5PH0Cv/GyYf8JsrT/
Rqa5ZXue4HG0hVg+8/cgS0v+zYULukRM80WcYuzibfmTaWnZf3OF7RB7aQubu4Yj/q8yLTkJORD+
+TkyHNPR4STzrRkuf9+/7AwM4MLaiAWmnx5bOnBfWAkkktgzv8pQ0M/aZ9dBHYC0YpCs1xM2bgH0
mwMOwF6/ia1HCIvzDTADDskCHRaJUmLlOcNFiiv9ULaXAsapbchNvdhlUt39cpPxeSYde2VRIxKL
wsP5KyKmaVP0piIkS7y2/VwemkrthqRkEjgClmuxZuwyHfOdng3FSrlIU0XjeLvlvoqTQ+1tS80X
FeIesd10bWeW3BH3tyOtEWRoOdnsBpq9wUi2sBpFzcRjoAZfxJiBvZ8N5sduPe1rku1ObZ3vVBbj
STPSba+l2hpajPLLGjrSgCRoZdA3Lvq2P9Zt4q4KQi5R6AEpAc6yjqKwWZ2ESDs/Tjq1JQ3lk7TR
2yEM6AE5IxHIs3UdA/FdkWjHpUvZwKwelZMLok0QRVdgL8TodLTpk+/e6snAAvkZW29aejacDghz
K/WV6KDlOU78MNA03FT9QIc7nH3JtrKKRE6rTks/VV0ZmJGHV1wi1a5BveCGEHK8tkHbBnB7xorr
2022rVX7DFzvLQrNaeXworc13T6MsmSUUzp1VXzUI4LJSoQ+Y5o0Gy42hd9382GERwusZoVkW5KF
8RGjdj0R9/MQ1iJYj6l30SU3CJhQuu+0yXowsmLraPiBo6YiwcYdnlTjUklWAdeOBekx46BzhhQ3
ieX4wqYLVdrzbSownzvlidbVxDTUcTdT9Gk1+bRJDQtGV4a6PCJiJxFbLzc3MRTF3MDcQt1hbqPK
zFYgap4C4nT2WT7whsfGTdd1j00biw0i+y1mpGkTvtacoStltgfQee7Wbbir1kX54Lbju5tzPntR
D29JIFtFOLQKJz1Es4G2UWP4Q///pAu0n4xu7F0/WuOuliFTwtzjUohPPgumG1OP9gSxL3Nl0qXS
USRwkVyUS0NhQcl9qZQ06I7bVFmYYujmLZS4VjwYZkWKSwXII3K2RmLZG5J/+A64W+JCo4ufpfRY
4X+vUa8GEFL6l3gyMz+WHu0pK7xp7Vfusg+zZZugGL2nNM/GezuUv3L0GZ2KaCZawo9MsFh1J9Al
mEVDkg5QVFNZM7I1817Xovdauxe4NjfM4Z9FnwfnWB8eyGKk/oWEFM3dwBjaWUzV3d7uenxCLSQ4
51XPitbvBw+5pyS2lDipyXf7zt0Ph3EeYjqmxmmhgPqgNCIaiGVxEdLaGyTVc9O1NgT84jyPQrzg
1XSfF7gw8fKsAltAl2quGisH2RuD/RFIo2MH+Hhrh6YBA+4SGW2APA5UWv3WzxQ+advvra66l0n7
PeZdsQnr0TxXuL62yP5QDVG0EdnFW9lMhF1YxR0rreNnDk+4EMpL5q7MlGA2irO1IkbDL2zuHA4I
0MDYmaYbbpvCs9aG+VVBrubtjMpT2zo0BDQEIHXGHtKF+DZGZgYwtRvExwOBUS7Tp1EGn3BY114P
PdtbWpeol2BJkyBjzDd2kFArI8XAIYjwEPwR9GIalWOtjx8V0G3h1qEvBUmjBKDx9oHpRAmwwnuw
aRqgKO7Swp9js9pahnrJk+oz4ksOUdCia7+NsFPx2ENkcmyUDjrle2R072XokD/TGXg0gNFGXs8G
65KLSZJhNDVXu2VsWACJqeOxQLyQ7HUlnuv0SMUL1M7FwoQiJNh409hunXFyV0ro3IMTe2PkExSq
ZW8YeNuMTiR7qcwvCTWP/a9e5+68kcEQHVlh6JGKDdEbNrGpGfCesXyxVMAVW2LxZkJj1CNh4uE2
lfwwjec1u9g1QOblxRbpzrACwM9cHEkZFH0UB7CyI++7Ajq1Gw2kQkLOH54u+00GgcHNo36jwepe
Nf34UsBBRKe4Jm4Hc38Ml0fK+LZ3tDsJP9iHvIqeqlNHZ4hjXvw43tJXCzaWQa9a6/qdzfEYZNXJ
5g88FsNmai30Sg14LhpkG5M/Lu1FXKDVqCdjj208CY6ZRoa6DkIJczlWrATngd4L6JKEU0X4wigd
Mjxaslt7TuabdtNsUKRLX8sbms0tU9pcqk0UVuTXSjT2Se14b079a9Km4xT2l9wrtGtQDO+NJm2/
MhWyrsbsHtJygYp77tmevZXH59CFtkdrDopdMO1cIVE2Bojgxoo46aTtXl17PLAtUlABDtuixbn2
xvC1PO+CwwXJTu8HJonKlEZrLabBOxrWY+622ZaMgIskaWJtTZ5FCAd6nZDIUewhwPBaQ66C0nwu
oT9giYCfERpDAvcWlnZrutz210QtXPp8Camtcc4oFHRIMCcDFARPcznpvkjdtUhQntJh7F9N3NKy
wQsiX0QzM3RN0Pg2VePXjeneTAZG5HH5wVrd861JFQdthsSSFfbH3AzbwirmXTToNKBzRGsOelh3
gFCVASc0IEq5rtjpcbgGt9KvYjE8QygRx0mM6coVzTduLWZzODyC2P6dNN29Lad9vzg+KuxAyydK
u5vp5jA+6kYzx+ZPh8fjkMIJpCoqw+QzSWh6l7O2x0nAJMoNTzrZnitj0f8i/rof4dyucUx6BEeR
gKUV6nGyCB7RZ63eyglNsWS9qvHYVXlwEdzIXANUSTqEzk55Oc6FASQDYQ+Y2yBflwy5GH8/TOH4
1vNykYi2MScLzahTnvmXSS8ZBG9ewBh1HGB2iog7UdqRTiM/BvaetcntgKm5zLRj7g7NZnb1p7aX
yu+GGNiHUMxdyoxzzzF9JxmiXZ4ZdzNDZI3oUsOqyR00et+txMXNXVL4Ihtm6MlsXRfimgfiUJYB
WxS+fEapezVHjKeXAzLvvE3MzpTkBId58YehzYQPREmEnnhv5/pn5gYj3knO4awpuSHID7tgKDtU
ab6c/0Rw6OMR9PrZEeO4J4AE8eVUH8wh52mO/V6aWyEqqIADmP48HA1/zjU/Kcbx4mjludb2c08Y
VlA5BAPMI39zz34vLU56N6cDw2yFSJOwQrpx5l++41lki62QaXG1suCcjLs27yAytgDgsKWvMtxB
6CEkMbVdfG0yem299qkCayAtHofFlFPs2gWCI6tv7/B8emx4Di9+/TtR0r3KirkcOBixLpC5W7TX
77njoQBE7QCal0cpgrqSnukwRoe4LLmKm8NXFM93mTTI7QV8OI3uC2bkYqcXQMer4QGjQXsQJaHC
YfZiVXPxEmv9g1XszIj0HZ5SMqqOej+R8uiQC2p0vwybOFuZH8H2vtUuBKs+MdfEst+At4Pz4Woc
4I7Zb9LCXIVQKMm0q3GomSiHBaomh8ncTjrHEhQioHdgvkW5Hhy+CoUfzKfC3FdZjHyNo9IK3h0L
WJshoItR+mwmHTAx9XK8qiORAEBUpj/gMPd7eE+pM6UnF8MJ9zb7oDPvgKnFO4qyoWJesuMymu/K
gl5yGLgfbUmotmHohD0a4IZKw7K2le2VaHLD6GzFTGLCfHD2zozuUEKFsT0oTTM767Wu7GvL0IE0
AV4hpyeKBWVBeDGHmYELTm+N/Kn8UNUgf6wJ3vRQgrGzh/vIoFecSXkaq45DNtdJUpinPdlMv4jc
YEUWr66jfXuIq0mjqNiKyg+jr6FTtcVtq2f09oLpXEfFp6yZHCe6d9cg4NzPY/3hMhnfGpaNcFtN
TFu0dF0q0mFmfcModz7WsbbHLHScczogdU3CELeSe8Mj5z2FfEZTgXNpqDkJkxtGhQ89ueeWjGyM
xQaV12BPx5kruJsYjJGYwK4qFYZ7TrRYWl9LuagaMNLWmqiD4Z6mtk6RpKhojADRswFEu+pAopnm
V11o2Y1jLPMCeFbdLE9JFsv1EGM1iQegQ5EA1rdQj0iL0TduT4oogpsVyWXswvRfMTuSmybPod6u
ZQgiaQKlyteD/seZtFJDeteUiIw8AnwjaGt+YIzI8bL5qWEZhb2OIlbXn3E2ZusANGo8cDgpimbU
EOR+zUhbPdkfQYj6IOCJOc6C94YxP8oUOmZ2/zkhAd5q6O6doegp/0jXwXDPjSDj7+kDlj1zRIQ8
4Pv6OWLcuLHxdfmwLn4zTzPd5GT2pH7LuuQe43arri96RPI29FBQl1FIWRdL8nymqSUnbzgqbnLH
6RVJG8rbmPF1JscXpQ/ISu9FxrbXWGt99DyASlpF3byOjVCuzNJYksvhN6D7OwRmd7KlznfBq24r
FWyViAl7KpzmDFQaXj9fNoCL7Dln/GpRGyY260LMwVttEWrQKYeGARuFqhtF+4BdnBRXWKPRYURI
xgj06urRSwwhBiy43FYNoM1y7FBEEzhAMYmdHr7OuPg2kqPjMpfuNffXqEET64ZsXs0FK6HKvkg6
6XHd1dBEm+4wNSz0JnMJSDJOnNxPIQbkVc+J2jc0q0emgGgcMAamvDhQupAjIBrH6I6JuSQ3jzlf
yOHZpL/aJkqATBwmmzQVEiJEd0u6VKoVK1oh485eAOCmpqHMD2fcmFlyUo11W9ZQYN1Yf21y9djE
YE+MSHKnUs5vzWUr8bAobHBdv6ImwJxQ6lvHHo9DFt6Rjb5MOC9O4UVM0BDL9Rh1cHl52ZTsq0E3
WdKnzMzaE/P59zS/tt43VoCoaYeD0yp2vJhKA7If+OVy/krarDxkpNziK+jgVlo2EE3VH5T+5PXm
F46U3yiEdgLeHprw9LeVTuYuMTmeIwxOLVcjdoPRr5rh7DIzBwo3bz0kfbo2Ajh1PASB3iMv94x6
HDm94dbtupcY0EU8bsogATo/miB/5+TWlSOzgvA64H/17O4iMMUXvfY1WcabqbmPyp7RNTfGEvSG
UIyR4LGJQzQb3a9Jzz88gY+DRynpDJ7s6p20h7vSSOKdG65rpuVlpa2rSNuKtjlNilmWo8Hvj73f
VNIxjMbQ8YsgJpEQEqilqgeey994w6OVHvf9WnMJRiGGhRGik/tBTCNTd34BrUSXl75kDe9wP5k3
+HK2RSiY3zXL3ZTD2qTnD9EaU1ow/Wrz5L0GjuqWziN6uoAKVBygth24J1bbflgGRcyryQyBdRgy
D55v2oqfNSUaYwNs7zaasn0WswWj9lmw0BEW7SECue/3GbZDlPtPnhsTwcYsYmXmOKYjL9qMQ//l
hDPKbSi73IPezdbEvSFq/C4QkKfQ3jatQm1q6Nom0c61cpwz/bCSliOfNZ56rX5vLPcu7ApsF0nl
JyaoC9FJgK4g8dpimfA4wt6m1q+MmAQUQeps6c5dX+rlZSrYE0JvCWJZpX1m3dbiixSex1ET6ZYw
oI3TTQisKtJ+ypZGC3Ithy2hyA1CXCP12G70fD42GVWRGWobGLcIIum/WCSQ+WGTHAYCPX3hYqVw
68c5y1vyZfpiCx/wLnPkO8fuN7g5MFZwUP3BDm8rZparkhA1H5hOQBZvtsoPET6hkUxwv9a0M9cu
SJcA2FRoZlvZt4cxhCOr+5oTGH6iZ8/KWkAYav6wkc73uWmc6UftNBTMZiW9XWnj4M+8HndoUB1T
xgebKkxO0q67YzdYGk6EHLNz9x5ZzYTeckaeb/L+SxNq8ygwoUXBnZp21lyphwZhE/4tK6efUIK2
TIGtprFJSk7CTSkwBn9m5qgJq6QkCH+PHP+oL45EY1+jVkE8RPubuZQHVjMfIs78dZQuwtielpLQ
m2s9BneBoYKNhEqzqu3yN1JHY5d81pmYj7T9ys5c66kiTcaYipWoS+8csk0Vmnebz/3Zy9SbnCyQ
rJpkz5XQforHpO6ISGSzl/Ax0+TkdLhDozRYrLjmK8GfzWqA9uRzmEp/GobfnSbfAe5fIx2TlkBB
Qr91TV/HiOeXnIzHtIKXZxEVwtgq41tyr15Q7ywEDXdLb2jVjCYqHnfcGTDfL6Dus/Wgt3KNHBTL
FGmhk2Aci+TjUNkuRqtsQik91hs2umZVeRp8+Cx8zDR81bTgQ7Iv9IfIdelackMP3Dj44U5RbDY4
wBNh7Ds4HfHwEpnVuuyqbEsLvPffqPqhsEKG+llXRpti/UyhJeum44cZDlI5waojeRF9BKmVBO5w
uijyyE0SlBiTnhQu1Nswpdi2OsvG2A4WLJ/1EhhOUVHTSTIlA0R5mdSwJwgFPUIXYtMvDUJhDZtm
COMt8LBspapNWwXZttLtYOuNZMeW4MvtoL3OVUQaSHwSdVfQoyHH2iB1FbZ1vIaqemeYfcvGST68
l8BvHFKuOmH17Ab1rzxyXmb4UOM02Ks2okafynzPKOEiYUmsRGzxsPfWBfpd3LivtH8YGdRXFRQr
o4BDXRPKTe8venNoqDEtn6+x0VA5Lpcd95a7SsyFztpGg/GOfJNLQSFAcCy+phl7RAhsHAeMSTz0
PRXupZjN9BEHLM1grjtDb3Jcyt/j6FXQ/dxXcknR2EpzIXPGq1nPVyWU76bBVYGofa0plxunvp1J
ZyyMS4ga9xafwxn7L+9en4envLVvApqiVWeU+y6Rv1Pwr2Qg0IUH6UNNpr3MYbsNbNQElKng15vX
fHbfLZgk1dSDrqgZRmr9W628rfByaMfwyFYwjTuqQ3kcC+cbm4ZaVQ2a9R6r4DaOn2Q1cz9TQMST
klZHdKTjidnfHsCmzgsVe26Ps1G3m5nzeGXZEaRBnc72MFRQycuBji07DziG0eeeVBGoQjiHJ3wt
Q8w1kgYfQhtKS9msB8VV5Yc0oUa+NwtnMriVByOEzl9Fr0Ynz0sozcpj+gjyq+xZsIN70iZzetWd
Dl1/8lUDCX3QpaZWqhiwvdA9SkPPWfPe0v5K0ApgrPqkgaYwHUrOjCBL6nNvYaEOgFivzSJJd3KQ
zzHMJlw6nH0uW1oxv8NhwBY+DbdhXQk/NdSzgz+Gk3aMOTh45M0Q5wVAmtbXNUXMUcxEAGVPnVXD
bhDRc5vkLG9sJVcgmE9t0eDi0CMJPxcVhh4/VZ6JjUQ2rA0DzuGUu+V2YkM0ltSLxiMsz0bywOHV
nTylXhrYHwyvc7URc7LNnUF7meKRDKQOIySIqW2hRRhtseFdKtSqwEP6NVDUfC9HKGzIJui/aLTQ
rVBhn7YdRl3xR1lo+8HKvucWIjurA7lToK3x573npbGm9UXQSWtsY3jqFVb1XW0E3SW7YQoOJ7du
+/sAxPkmCwPtkoUdFixekiQNXD81B4jztLHQDM9QhzPzuemH7WTXl3YODlFefqeIyCnMWFdQ+wjj
bAydyqU1N2Bc4oNMbgIJoU6rB+dYNB2dHhgXWVQDAFfoVfArYh/+kPpo3VZDTAvoYyyDYYsL59NO
TLauXoP6jOOurTErIDw1/KYZsWU47d4hHSClwrLo1lTGMkMypt/0brTVYJdHWCD4LRP6wrpO2rXM
6DHHhnK2jtD2NE/qi+q7B4BUl15ycTCx/fr0y5+RPP1Kq8JiHF6aaBhosNQunPQ65Z6SjtVNFbDn
jk76HGTTgwk3DNg2LUZnYA8CLyCZ2txXVn8rK6LNeRxXXlBSYpYFVNS7Mr61dETnlTC4gqHlSLN9
0/fBespnw7crydvFGVxEJg6yKnjrNTrxWh8UftnnNR5Q3yL9l3LryYuNRUxrfeFtmFZmgiZQmcB/
3GReKyJY2dwPkQryXZ2YjyKfHD8f5xcTmYlf/07N6hrZ9U2R5yVbo43uIJWfQ/WVLI0/ohcwVECC
1Yur7B36/cWNnnC1EWeBhA4H2XfvtNuiK5n/qODNKC1w9JLRpxljGncGaC9m9ai8bMAmqjqfKTb8
MronXtg/I1DcYN67OG8UIEJHaut+K4OuAoXyVFwRqf2qnZLLerDVPSzUznSQDmTNCIVv0Vj/w96Z
9EaOZNn6rzR63UyQNCONXNTG51HurlnaEKEIBed55q/vj8rqrqzI11noxVs84CEBh5SZipDTSTO7
957zne8ihcCNu7VZC4xgOFbTb2ErX7mlxzHnwhILJKy7Rjfaddjl3zyHbPgqd+6MYi1dbcXzftc2
0wc+71WhR3d5ZrRYLfqfyYRRabSvw5Rda5toqQLQ6kIQBu1ovnHXK8plpjNol4JN0hXhLrYq7erN
b7Jx2q0AkAZr07VYjYrpWXmHoStmFGBn0cJm6j0U+njw4+atK8rVFHXRoYGuOdKqPLf8ols9jfYM
EPdjqoKzdOo3eM3JIaDEqPvR3WjYtVcNsyEq+zDfgFMk8BPLsMwRmKJw5RhfW7RGuEo6/bJjVTkZ
Qitf0vL3sNDNAFCBa2Gl6ppoGU3VBzuCsfoldqnLUqP79RD4RGSjOduUonyMVLAm3kHeWaNODocM
ZxhQwdHYjGu0ZzY3vtcCi5Jnjqs2Akmhbae1G3IgCqxZ5uIAeR1JH0/ETeqcjaGMtvvSba+93b1N
8BMbO8LAXgPCmiEQuNXHTW3tOuLniNozKKlAApAPikHZIQzdtHoG9f6dHCYgctq0DoTBpM8S0B10
Ss+KhJUMD8kpj1BI+r5qEafPcMaa0xb9g12R6/ZSD9jma/s+N3D3NkZjrH2fobcbNYdINE964B04
TEEb1Mg4rQdHW0ED3KXdrHf3CcKphiBGc9UeET6MLEY8TyNbw5HDYL4YQISvEl0so547PC6Yf2Il
RswXmU8toWZFDtaaA6y/ck0KyHIgh8cx45NvgrFr4oGfZehakni2zJ14nVJXU8UgGcTqHi1hEPp3
bsuqP5jaJnfSh1DHVU0iA0OWyvDXhu14eKb0j8HK8rXImJEytlc7boqdSDS2PM07e5rpHzQWEk7Z
OzmmBuTAgbMRCSGYpb1F3ZbPZPM+BGHzOAHfJKoh+AhfyhQzRCecjmbtgK1Kp+ZO4g+JGG2tCkxk
bmC+4fBCg1iuPR0RxmyyISiYFD5D+xnnOmbnKhx5yH+YlvvCvIAgIG16b2vHXytht4uxwDiKxxI6
wwZuBObpzrrJodmKFqSF2UQad8OwDkO/fEcpjlgjEQbjzP7HmP7My/jTToYng019kh0JT963gvPF
FDNqtEsc8l0bbThuksfd1fcEPnAbGFG0Zwb0nNrFN2tK04Oo00/b7g55Cz7YbE0ShDRBbI3OuyHw
5clDnMliSxc2LF9oy1DlCv8Zr/tzbKlHDV0hxDvDXnjDsFcVZgzTjwIE2FItkKr4ez3S2NArZ9WA
ur9kZsNnxvblGeKjddSBVJpPV87ZNY1caUHt7ADr0/rBGkIizkrO7f6R65YNyRrgh1xQtazc2Ioo
hKS+myydYeuEzwShMDZb6AQOOIeyM7kFJ/vRioGLiElFawPf1Ug+y+zuW8tgYC5SpiZDbYx1UbTN
R8blWAXJeSTDA0QVppzc23NsdnZc9PdO8IhqkcF01mUsKhnC98SblrNRVZg/ekb6hyjF6zyMPzW3
/Mjp2C6qOfig83Xj3PfYccP2M83N99LjbJnNPVdXQqugMyag+dN/+Wgz70aj6AxDNd3CeKFXx+C/
8GiqmZDRpnYZGUm4U7rPgM71MGzFNSxI/mfPjn5A6hpWqQq/+4r84MHIfDrL0SLQs+T09cK5K0F0
WEEMntFnuYewX6GUPEZN8GkGzG+mqogolCQy/LB9Ny1/b5gRMYQuYUuh8emC79noHih3q+V/lN2M
9YEfBxGQqaze00dnTtase2gwJDube+895LB8KtOMkbn3jdPMYnQ67+jn1je9FQtVeg8BcdxscwMn
E/+uILsJ8Neqt+LniAht8urat9JWm6mjv9SNz61K22Xi9A+ZKaMb7qEV1c8VGNl03xf5nZeSiSKT
UtskwrmXXc6eYwIqB4oIwUf5H45tQZvpK5/+axmsphIVZ0kI1QpTrE5nWN1ZXecf3Z4fimkB5LEd
Xk2f7nQ3MyhcmU/r0EHyUJXx0dTiF1RF0WEosbJDhmc4ryjGMAzFi0gq+kSVC3eoEuGKunvXWcmN
XFOanbb40bc2HdPUbzdNH+GTOtBgH87gEhbM9lnoSlj5IbaqKuWqdS3lkD3C+kEC4U3oY20QAiF8
ldJoWZRd6wVTH5uJ1B+Im2ACzxlrX5IxA21mE1kZwVzMk5apaacLQkxN2if+7hukflIM0xdtuOX0
izuPoNEgHX94On0kyGCLHIX+ui3T79Go3UGRPOtV0K47I0gIj5muXRaSpK5gcEzMXNuR9o7RklkP
tpaHPHmvYqIEnNzbkGh9K0VG/pjQ12mldaRR0ovhHuWJ1nu8aa3/LQphW0nzvkwFsaTEuNCYJg9g
wjRO1lO1g2HRvVjzKD+GGuzqvsEpeIiPI8pYfyyvlKc/wcCHW5cU8AV9blpUqQbXbgpenLoxN302
HdOhdVCTQWYzEWsp8jsy1jQ+v+euJKmlRWSH03n4SAVFY6+SdzRwYudN+RM8aohl1S0u23DbSh17
gJN9g+WAP98Yv01Ok5wibyTfB4BBSAhzqbWH0IxqhuA0jJfaXNYTNbBTXf/OSCXetE1Gz86dSMQs
l7o5TAtVMDINUNziEUh3UQF9K2z053Z0PoeqkQc4yua6X5EmwnuDqLhKgZ8sZSr3VhUF5zqf3iTE
nEUL3P7Q9Zgn8izUVl33KOcOcpidCJ5GZVGNM1eIFSQuM0alJTExOQtdxbTMo82g6E/PCTlGEL5T
pNHgtd6J1vFQZtgw41Ha6gl6niC61C61Z9NZPy3TOGtJg8qoSk7YZKnRLP2ISUdG5G7BfnRWbpms
SqO51W7H55uMu9Zr0G7NY/T/yK0Uz7jLeKkpkeVo0v0BsZB9sH9gvIvOyX4JYoesvY7uXa/lAIQ2
pRKPERSHyZ/onnfc7MM8QI2rNwx47uI/WjDR0WTTD/JtVBwDNPCOepbbHPgdx7+op5eu6f5bSwvH
6hkq2Vr4gV3vAWD21XSIkXIdPksM4weVkOMLIWrZMlXHQ6yoegKyRM0BpmTSHOLsTY9Be3yJYP+/
WvhxLD7/9u/f8zZrqvH+0w/z7I+6XwePyf8sFkb2XPnht19/4HedsLR/U4LQP9eSQjJIE8Z/6YSl
/puuKzJ8TKAFmBWsP+iExW+WY7nElmLLMgQa/3/ohI3fdMsyMTnMMmKJ4ON/oxN2rV+NX7au6DIA
gdUVBidX/CITdvp+1lTh4fUkSpIdAifv1UDuRpsqIWOcvSMrVqRJd+dpgs9WcH/em4IzXOkK4F21
MDYMVgQLFQeS1gW7zrhdEDBc83QWDADT2PhpSmHv4WDUWyt0o1VpymwTBaI5OL0gnZfAp2OXoGwh
V8ff+jWF9kK6QDsa8tyepphubjVpNsOypNuDRajXZh8mBwylBTtaUB46sDfLsI/CHcW3juDURx1R
e/0jwvzuJ1nOwdKLySDhSpdrjsAaJ+6wPA4d6P+hdwWiXM6ousUcTuWN+skImCReqiE6T5g2l0M1
YuMn828KjYD/Qi4V1X0Qr1LP1QihmzIgk4R24cLIaQ2ZqtmUgJr2GEvFwhzd6r4StDOJFFLrIEpc
PDsRy23mksHgBuWWcDwPHR9U1jwcgHlFqt/kwtTWtg3kdtKa11xBDSzR/l2diZ63gzpxY9fMpTpT
wm4JidIqZoaaRbv5HOlQgJnNjhc6kBb8OI1BQaWB7U8YBHaOPVzzzuZDmly1Cn353YVPtJZ60t0R
wOsQwDgPfbWRUtVz1AJZ1/eiG8NVXUUvSZ5ecNiEewkWHs0gPTKvc+CkCCf53qWKGZho6rVBwg7i
RUtbhdCuNuZki11rkqgYcZpblnjf+0Wf9FApY9oAHG0xQxKAuU7khHvYDPWtcAaL2rKkykas8Fbn
BsdZGZYS/kE9nLHCOVeLVk2Nj27Qz2ltjyhpPHLcUwBTV7yMeXzMGS6vJbASQ1WHkr8F40Ybv1nK
7Xexb5DK3TvybYgyzEhmp2/rwsrfBsaWnBMiSk4mTIwfjawZ7zU8Z4u6GrxXzhUQRLipAmKrbFhC
BDBR2AjLeM+rOrnlcUi0pslYjhlwX8wmyBSeaEZWTu/17kaFSCdFb/p3ObFMzQKvkHOGlJvuxrY1
j1DR9Xvc/gFA8kbfl15XXMcyizZ9nvo/JyQCwSIk8fcuRp/2qHt6RnfJcSj/+/ytJHHtFI2iP2qZ
mrYuCZXku+LxvdPzabhkbRqD/7HMdle4s9R0MuRcLkfOUiZpcSGNjaaCKMezI5ue/BoYVbY9eg9z
BPqWY212gHkRPnTCJv54IhaVPwwFJsdJpLNuWtqXuNEVu3USVLBdu37OcRT9JyMxdUYGnR19LeFo
1DkZFYXA8V+hpH9VXpzcaLAkL5xs0I5kQeicoVIMexgwgLG8kqqv9lT406n94QYXXLsyz3e2kQ2h
q+yqYKv8hIwRCiQ60iK4MV82J8aaRZvsiPQyD63qCNSgSNLOhdv63w0tjZ4Q0De4xGvShDszRatp
WB0cccVVzshELOgfxZbVvhfEHt7oJdOWV1YGpYxkrZMbpcO9OUDPWUDongjkiOPgirHBvsY8aEvN
s8VNJTX84CwiATQK0k/dajCcjUHD3+h1Y/8a4dfbMk0cXxM7t0kfBWdQHqTf1z80aTffux59ThjE
xnvsD9xMApJ+vLKBDjOtSAlJHTiT5ICqMoLRu6qvNnb41e9GZ/kNbTwTDjU51bfQZmC+NnE+HoKU
llY59sW7mZoJGaey/IGKFHlKhTiMVlANEc2NjHs/qQgRwBx3tT3KO0YzTJNKHpR4GZAwTkIeWtV1
PuVttzJswjhWrW8WawI5EHNoUbCtRmbHwPJBiUMcpnMyVseytMp9STfsjHebukdRq6Ey44peUj9Q
O5cEXAE7Ik2fwtEKbq0xTbdxGsKc5q4cTqQZZXtqi9HZE2FV8mgUzL/sxoLk4DfJnpSmcp+lfueC
9lBwqFSu2ZRqlWS4ABkJTVreB89DpYxvtDiJEu50becWHEbp6gYVnaYEsUY3K9lyBzmSKvthz+eZ
HxClW2cGDPU6mShp49ghgFuBMsbJAm9rqTGjAxehEVGIMIusW9fpVnUjWVJDpnEIjmiFgmsGT3Zm
DoOS3x6NUyMq/X5KQ/K9iyq85EPmPQ2GqEAal1bwWkvZHaeutn+iVBr3SETHF7NnxhgFWBxLXTOu
QdJxLCydbPhActk9eG6MUgUhWo4bvYzpTTT6lC0STUaHiTX/nWeoeuO/JD/QJvBg+aN7LX3TAYtU
0uCIQy0/RMATriUivJgr6PUrDEV4nN3G5Rg6IrndJ4ZvMXjC6/oSWZG1i7UiOLWMoHekWIQPRmrL
tecK+b3RfPXS2tQ3hMwydnZjB5J+majXknbq0ci85M1gAvWaRlNDC7+c2yP0PzdBGiCq853kE9PC
tOWZsHaZ09Di8Iq2RQrcENftmE1DH4o46aTF9hsKZ4I25ObrKUIM1OKBRL7mkxVYFBEqIJFG9k5L
E0XMS23d6xxWngtKaXApc8tZWmW50fF+3hWanWEjgr6Iw7PqUns5t2uAEsaWXFvcZRsdBc4dinIf
JYth+Bd9sKLnMOeZoa/KsMvqcp8ilggIdCctwUOx010bJm2nWbFFNVfNnRgnjLkFdKxOkZTavOMA
oyb4J8Mqi6dFPzdS9+khDM6mqG33GpPlMSyDcizsZV0Zvb6w3Cw9jaYjTrKpJkFn00+bfUwT2t22
RpqGZDHmOA6pUjmSZGaZbeFUYmVqxeh+gPtBkV1a8DZbqtVD3uD95uZJDGqnyBRI45tCQnQ03bbc
NGMTM1etPeRpGgUlhXU2hOFCJ1r2h8Od/87zy2Za+1Bt3TqO0yPFqFGvQVVznYwxHwkyyfuXngAM
wCCBPpH3V9kWUlAQVbDBqkBsMlRgwAWdJs5JzzUk8vWWeeLWE/5MbvOGRqw95GJyNSGrzLBeWP7D
VHxkHkOE8cy8mVu+XtAwIt2DDnuUoNpWFratuPzeDjiCqpKpXrI0aIPpU35Xo4Xp64eqeI6cp85/
UDRuq/DYpAEMqXxXDIdRfdbBPYga1jh36eUJ0j76nB0pc/ZdWN3q4iF3YUzY1fcALG/P6Z2db69J
Uh4Q5vGH9DqeOHqfLeNerbzyTO3HMnkRbfmUWu1RNeRgRMUjItInVSVYAyokltO6nr6XzjbOEE71
EIboir/nev1ayZITEyanuK+2MhrdvZbK4c1xMcICkjMxGqXegx7G4mgXcI2XzD29U4MmA/vCLiK7
A00gEFzmc4iG+k9z6CtUj6N6isky+WyScJOwbjvY/75x84zrPlAXM2DU7BZ1fGjqUT95ZQgRPnBY
MnwRzH0dIjXSLBI01c04X1vAtkI7Sj5C2aYb8tONbdMyI59ShBFomt9x2CerIlQ/RNpfCzbAJTVy
g+CsYAwxvDiivTYpcShY6937NraLdO5DYIWrxnEzlZTwoW+dk1z5t4b2y6qh00e6M2I8YnbcddJN
ACELJTdQSp/9Mgdehpl7oQi9WqqwDXbeSP4WXvfu3q+95trZSElj1LWY/0mnamqud8H0tMjKkqRX
hPutHD8ah5ZFZtcEnPUu94JeR+TXBuWTl9jnIZe3PBjcgyuy+0L2Ng5FdwCw4zKCJG+Vw+p7M7nG
Ks79rRZNd52rIdAU09LW0QWFM00CpjQGnIrdHonPB3rgz9kK8NIUrAHElmAICxOeCI2upoQkSjOa
RO5ctOgYeKqtXKvh9zEQL90ogPUNtbaSvWACNbcUBjr2Ux8nOOHhEbdpgcICj1mObONROX6wFs2A
/ENROBSp+pjYiJHtDBUzDGC7zLlgWmYWdoheaEtCCL8NwE5oXMLha5uY/JoExUesJcW+TGkHW7pH
oE/ZWK9IYqzLMJQ4BLx4qH86WqtucIWCo4b79EzGiPUS5mJqVoh4gxOMIfd+8Kv4Q8+YGvlTL78x
asRpkxik9HUJaj/NrtJT5BfJU6xJmEJVAAqHrnVrb2tbx45ha5iwdOC5e8tBvdBMunERjUZh0AYI
cbzGs5/63My5o1Ik3TKcr5pJVCpyXXZ51/C8ZdWG7twxiO4Lk3faCy/GPuE6WDChBxeV3Tz2Sexv
HMRqL3EWgmLFI3WCUAqEt0/GasXdH3HeNGp+2hxhGgPxaS+BWzovXV5PD5pFtno2pJXaC2YPT7lr
uo+1kehHUirrlCIjAlFd8HzDTMnz+s6Fw/5aYdwf1wi4TGOVDlk0bU02zfn3N0lpC+nKrrSecaZu
+g3kXY0cQGx0pOasaSn1xZ7DmPka2spMV6bXTxnDjTRbD42pLStLae8duKRPvclJp4hTSp3K1onk
LBqO9Erl2cOk4cZc6arPXvTCsA4GvbC9F0fsRaDddsT6MVzs2rImOgIhK32yurHOgzPxmJtmRGgS
pASsK8DsN8QlhUsmct1O6JOztsdkWLR+4G0ADvgnw+A5zkRIwCoo13Xk5PVejMVTrQMsTr2q/enk
xoTKDHWRhmTtUzeDgmJxMkmHriv9VFm6onmMX+pYcV4/G6DjFykWxbWayx4YmTjnDNOJL0RIirfI
nupVSsTDT6qp8FT4zbTjgBLfGa0eXYu0dY/pmMUtAuN2/O5AozrJfmQcFrC5wmuGmjTlbn+BA4c5
useZGca1PExkSy8kU/oD/UsGpLU3ds9SojuugfEdrQooueDqnGynzVdBATsYaGSxoc8Nz9Af6VK7
eZ+wDnjRqlZ9ffGRdTlLCMZM/3yn1Z7CfLQfu5g6chWKLGiZGaTdz6519bvCqesnLx1wYCjSjRC9
eiVxBXUu9njh+Bz6uspWZjn1wRJQqHfDSjMUDGCHdBtOVb1DMtg2a7y0tb/2u8rlllWjwzmrbRGi
xUOcrvIyghPsq1SD2Zh5+X2Ts4ihbNMRB5UIIMNcRqs46Z6K1LkMkekvpYXCKMrzfRONkAlJa1wQ
OZ0SOaShSY4LbTnYOkYbz6yAHBrIvziuF4gGgvIl6Fpx1XMerCPYNbJNrLw6J32Qb/JWTae51npr
8wQBlq9K5/H/Si/0/yUmwkyF+p/bnE9ofD9//NsxBB6Xp3/sdprzD/4di/CbcqVF2pxJb9I2lQsw
4Xcsgub8ZgsdsoHBkiJsAdvjv7kItv4bIDuldEMasJYs4Af/zUVwf3MNU8FZMJSNmd4S/5t+p6H+
iYpAp5PWqVRoQ/nd5u7qL+1OHdqqbRcBRuY2/2kF8444NDcp4jUnJs9CK2c+4AT1z18vgw77vWAK
ccegmFChLuiJ/M6tZy0KP4QHjPEPF/TvMI5/o8eCyihr6r/9O8CHP/1+NgAuLptSAI7Er5gfxs9O
woNTL4Oia/Z2RxsCvg/aFyGunPglJwU051/ffr3kpkCamWmvZY+KJmRidUVery3LgiNEUTIJMyvQ
bkAq9IXbFMVqMCeivPR4ek/d+FYk1jbVuurE55Y+EktZLIPEzfZNpy48ht8puSCa2zWxU7auozdD
dP47GFJoMA5LBCGtFTKkIPgFnWKdU6jIj9zyG7wAxHeaGrxnTnxE8fWrRkJX9aUWbWlcps+mq13t
qmYY2tSGvVXjyMCktTmPVkU87kHLHPOp1/ZOjIDJCmBClqGYUDzTCons8CNiRQMXr8SRLahYEkn1
bEg/nIclK82gaA5xWKwSpvHPqYt01Ax6tSqQJW1EOaCHVn14qmfwZA9yZWm1AgHb7++tsmkBEYlK
Ty1p32fx5NW2X0dkDwfZIvUuWtu9uZ0fQOZ2Ny4Oqg+NRoOFAeZT2sZPHX78k2MUEA7JVQ6I59oQ
fnv1FT3gecK1CEqRPqa6Hz+ygXceBgxiNBaW0IJVRwrHfuJcs/F7/z4vs54Pwb8nxWrcGYEZ7OzG
fgTXMd1KpAHLzPATNGFFtsl7cnNrFz2n6wfbFtkSZ2dtuA7UschdsfsI9FHuVxiXhq4pMYu/Z3PF
NkqIhda4F7OzTSJVSu9iV9rv37W6NjKuZ+IENSLi8JIT5uf2Sx863pa+jjIsPtmwCI6xme0ZNK9s
Z5qeonqiLJEZser9kYJ/gpXn15evF4CP/RLu7HmofTabgpUE+mxe7NJWYbFsQ7EYk56G2NSYnAVj
5M4WLmxlqEc59PXti8EdR4z9rKhkmjo45y/E3Fj3nMNDzSItofhsvshdTUIRr4gsQoTkhT+MgoFi
ozuvuINTJAD4GEdXPRD28BBHMr4glxlFdRr1sj7x8UwHrReEByEBKkF580VP7ny8COMlIXt0f42W
9mpnWsyAPfHYMn3YVXQWGO2W9i2jLPs+8oUW0cAmrhiFAvFfad3o95VkKQml1aHuHtm8f4eTKmRe
QxyqW9HR+kcfjRJb3ew0Ss6FlZ39UmuuJge7sxyxPnAuTFbIfO/xl9fHr88u8aMfdviESto76fOH
mfEvIjfO9m5b3zlFoY4is8/0pPRTO7+45EcvQAzLlTBS7UjAMN2TjJyOXJEf2LQgciJmK31XlY/6
EIEE9jGgabr+NCAtWTigVb/ldOFQxQcff70YGu6vayGsN0fojmIIJkDZsCn8EXkWovMKJDXf0ko9
Zw3CUT7Fwt+jWv9ONjY9B8OunpxAfGc8/N7rARUrBrdVMROLvayj/8pkobDoZ5GR8DBGpdhZChQ3
/rbjX/+qFlvXH2A7bCtKl45tsD+5trDUF7H1D3Q2zy7pSsbEwxtBdTV63ANfy66PJPnw9a10oLH2
bU+cBHm7J6ncHwwvmg2t2vH49dKgOF3omXpimqhh4mY+BecVGwYewcsE+WHsLObMOUOYa98h80Rv
xBw6086R9NV2muKfX985GuWRBqIDL4NZXxAluncgwYwbTbA9kTcaKzwTnqC/fFHvbOzAhzCwkwWN
hOpcDWOISrvvltV8GYvc1Fb0Pg1ua77tbfkUWrZ+1p2m2Wuauf7r62j+afubryOCQdOYSXem+8tH
btYdMwFNkhuQSIOdYZLknyCZrCcrOLe5me40H4NGV2HYGfqhuI+UZwKzhQ2mZfVj3noUL3SPSJQv
d3VKikTMIPEcWUcSjtPZXYTnECX+fQT3bR99ESXpTsprhnqNaJlR/Ata4f/pHVmGZO+A+cQ/v74j
rN9B2peE/fzOI+wbDTpvssbOzvbGUrSMs6SLlqim9kk84aSewwT4qEmzuQWU+Ws0bMwGETIe8FRa
b1aeHx0dS6ylWqJB5mc8sDaEZT1YX++wsu4q6U0v9STf/vrDMb7Iiv9ASs2HJ2dGW3GIcww658Yv
nw7s6Ljt9REGa+Wm27RFaCSAl4gQxN4CCssW29FEsRUZVxFZjGBVWTOc0f0zVY175wfExOCviZ58
DJmQbSKglzXBmUDRzlUq0IE0qEGRoc0d6yTaRwgwEGfnuMcxDuDkBTb79RWMHEw3qHFbjeFJanIN
OFmuUkZ6SGgIlHC88T0rsmVl6uFD3RaTAS3yPeEgoSqjun296CRfHkVJ+EpQp+FZUiXdem38DlrO
fK04Euh69MYgyngzitpZiaLQ9lZuR69D+I2egFqiDOkvHU89ysvMfSaDQ1sKo5GLIGFENHEcWDrV
1D73VMcLSrTypKvko4ugC6pMT/cML7kKxnOlzGPLGviS9FCIdGd0zmG7tDMdrRCER9aSFBNCZCJk
6psc+7YXHELox7vORwi6qByKVxgcMIgkulVKbq0+e/FmiiJvNzWoo52WDd5x4m1VmHKvhZ55atJk
3LgjfNxJwBWCoEGspaLJLfV2JLjPMRa6ytQaTzYsnBmYYhzLrDU/xhCXb6Q0ucryFm+z4Yt1Bojl
2s9faZxVOLr6ybmU3bQiSsTf5VFUX6iCY2AO0E6krcVXnKfqoDKHArTKijsdHsjGJ5hElC7cDBdX
nO7VF5EUHBmSi67F1XOj3P1oh9q9UChxe5zk9MFSudEaYTxGInCWjgcHvndK47FIPKw6GtNnt80Z
+fKAO5Ys4Bi2Dcpv51/BOf+0/Fsc2AVBYNIQMDp/rSpoBGkwe4cKmla9DTw4rPWoOaep6ipibCbY
QL2sTrJInFkIv9d1VlUE5t1O1YgpowwXI+eJ+DUQ1ht7IVubV73ZYSxfsMMsCMAanjD4DxeblEc+
tAVct4MyreHdzBq0tW6drbtUPlgduoy+sDGh1zkGErv9aA2eHgfAzZ4T9M00/enkk4GKZtfG5WZf
LMIrdlnhh4e/Xiz+vO4xQ5/rPWHAu1NU+P+8eXu0jO1Rsd81JJed4PfmJz8wCX0EXS2HS0ys38VD
GfPkd/daJbTn0imAHeYkJdxIyXEvpXSdC4Z57hjQoWhiC8IDCDn9Pir/IW6It3USD++givfeAIGh
RJl8VmDp/sUbkfNv+k+rHhodl3dBlTsjcX99Jyxpva8qnOF+6rQ8MzI+2TE+ffuZXSh56UZSVIZy
pzEs2EKo+qYlobzLusxe9V4NoM5zq1uvogcfDl3I039L8HBdi7rOobVZ2TF0oQZ0cxpAAfdiCxec
rLjMyK5eYkAA5gi01Gcv06jGQxELfBvRTiBhhYdARAyxBGh6G6w+/E74eEWbPgpSNK4DWj09fQYB
kp66say2w6RfzKq0zyZLyXkwO3/npo13ogldn5XBVC8fEUkPo33Er0k1yFTXS7u7SPhMXWNsKPQY
p2WfBcM5K9NTHxriDk5AfGt9b9PVmvXYzC9uTDZbGFEjVx/j/IvXdjJi8g3yrZMTlZJG/GYjZeC9
FWDmJfAaxs+IMK/Ug3to+sk2tcxxzWWdIr17GOYXKwl0CmHWwqlX0y7gVHOJ5pfMxPMUDBKGDOQB
8trqy0gIOC4uLBc9Q4kLx/pt9YOoM/I0EB8SVC7UDZvazsu1+FwDm18XTDkfcWBNmGmo5ZwpX0fo
olAXlifN69yDx/r++0uRpNpOG9MTx2gYRaWsrkXR11uFQ/kYefD9xmksLgRPJ3RVCxfnybSTpUwu
YeQ/N0Q3nfydwE+GNCGOXsc4N/ELEMVKBqWOAxJxlB+g3RtwiZvc6RvLbbO3spL3oTNdwgSVAVrE
chlXzufXTpJDUGQ8OTO/qnI3taOHHGkT26y5Vh65D19RTUxx7Oc28aqlXoz5Xb/5qgybbLS3aJf5
y9nrd4NXFm9BKS2QCtEtidvgyHFxBbQ6XhdKdTvDTqwXIu+fdWo0VFtoqb5qCJbWkUFRDB+bQL9k
Xc0BDYRF2ccQi3dAesXeCLMDkzrqDdNZZaV99xVz8fVCvmofdTAUHXmPjq67Y9o40skYXhMokydC
YNpjZBuPeeIAeY2cau0GbbnLBrtefsV25BPaY9+Z6GPGMLqGym/24E4+YoDVlzwNqAlLKEyOX8e7
rxsEi6OHxRLKQpttQqkHDxqD3ZuYRfxuf8vyuojXjcw/mMQni1qM0aPGQJNyi6Z4SRpCK4iqxd17
b3E11nXtKKiEePZXlt5VNwAzJdIB8+fXd47CJSYYDS9zA4ag1Tj6Ea8qYbqBLw8MNTWE5nD9XXd8
ze3wX+xMhvWnhpetu6xebE100Eysmf+8DhuJKUO7mo9ClT6tSTEJj18vZV///at//DurA4rCCdyS
u8Bl22+sYRUBsbyrMsmE0/D/k7L33G0cW6Ntn4gA4yL5VxKVLUtyrj+EK5g5czE9/RmUN+7tdh20
cTawBavKXbAlavELc45prutuzJZZrCBKRgjsCR3Lj86nbt/F+XkAEfoAyUWIqr7ennSOnOC5+M32
9hSJVr03ajL/GFcVu8+SmPvHIYiw+PhNqt07aV+sar107idwE8cyHE42mp9j1kZzgI6PlM9y3jpn
irZxE3SPQIr9jQLUdBUyPrkOJDeIfRIDpipt+ZwqPRIevABNeFs5iqfGSOxXCZqNhXY0XgylcNcA
LnAK1BWWa0D/RxPOQB/oxr4btddp6ik0nIF4QkXWx3a4r2QwHkgKdTaKa74P80EW+LlyiXaAMEkT
Rb6w1AxFehpG0KvZZz/HKh4PotdRmkdo551kPNweAr8soa+j2a0GQkaz3pXrAsy4dzvFNQRi+Dg2
Cn5sdysTSAYIRMqlpSLSUdhNLW6JI7GipPDK6GsVpV1+DhKcELu8zvBFndRE3WQhxoh8MhkxMVJ5
yvo62gUqIe+3EUE3TNGutkp3eesmWEM2G9TyC71hj6iYqsI+0+WWFFXNK4KVHwaTs60uU16WmOjP
fQaY7O720BMdth6I4OAgLpA/jyHsjcLHRq/JioCAFO8g+UhEg8YxQZ4x2m2GzUt7Sok077pQcBVl
u65yhh1JcemcAV4OxwxsC9WNeqjd0b6LjCokRDvtVuRTJVs3bRxGeYazypyqwqAPfV/PWs/vB3mf
ATf8rhyYPy//qgYEij4DCSdDbIu10dzB/rPTx5SWND2i/OTWPH7GAtROSnMZ/HH7PH90S9zOxSQP
7HNZ/Ko+V4KvHRJix1/GOEcBNxU/OlC55ypX9asMSOzNuPO6kV5uLJMAszBy7TsEMx//XcoYf3XX
wtUMzaCq0ihliNT898/emeTHjwD9l4yzgoSu35/2hqm+EEHQbFXMiKuizvzL7avANax1nOn+WktH
cqx769lIzORkB2zSkM19cHS95S3eY5KMiYguW91zS1h2aZtaD6mirs2mEY/CqONVNHbtWiGyE/LB
HOAuMZw3xH6URmiu9VAIzl3J3ERk9V0JPL03YukuyBdIjt+8AnM2wL/fPRVLAuUosQ4uQP0vVemg
isoYqqBcZjiZCh2EQd5X6xHoznGafGODIVjloA6iS6wh3+xT46COaCpkNYn1qOXxUZUIhJDrbIl2
c3Y9ar1DAnV9x5XioksE1Cogl4FQ6TdVWJTzS10d01QdV3FhbofBqu8iIPWej6JrzUwLA/icJqfn
zEDZVx0CV5E7GyUeXpdEY/OuGPs2FM43rwSTqb9fCkMz6ed10+Qkdb68FF3nWsRM5MWS6aMCBKqK
p+6R9InSY6beITZNrBPorjcnaZ1lC4jxnmEdyCWXOL0I/+RtwJV3tru9PXV0PuGRoQwrN9BQuzKS
B3RWtFfux3c6997l0GrKs/DTdlEXSnF3e8oBuDZN/VmMlgl8BZkK8j535eMNbBehHQNyijJniR8+
XGNA+v83Mwyw3rNWpQuy/bVdmTJcisy8wuQ3TwbBBk8mY/asbtfsqco3XxtxOIs5i8Qeq01t2Gif
qRoGdszHccShpxKAfnKUzW2Q3NbKb0P64/Y2J6hGiECoxItV0vl/Kmw0taeJMtopwgAEPz/kykC4
EpN2YFVyWDt5L2YqTvGSOJ7uhw9ZFpgfxDTgbm6032UpLgUGrTiP07fBHKpFgTHveAvyGBzszpIj
cNl1UX7IVNwdueFm18xks+/07pUs29t9poRJ6bV9R9rpfAuKY5mugfywfsUlc+gqWyyZ3Yerz+Qs
0vgCii+bYqsPTeylzK2hhaWXLA31tZkhtyqnJIUvZpxv99XRbrpHibg9GrOG1Fa5DZoYcpHQDM9u
1Q7kNIx+4ElsDaJQ3bhqrEEh4SlQNS8pEVqoxUhedA3S2OirozvbyG0luAztR6HEqgfdNwA6Hmp0
y90c7WdnczyY05XnggjMxSgt9W0MQwAyvR4f1AxsFNLN37eJHo2gf/wcAgiWEGbwyeCPy/KXH7Zy
oRhuu3MG2heNNpT9h9PuERraFI+5e+6k/4qR+1m14vpZDUKyKuPgzUqUU2d1RwV+WV21xSMk/vzQ
I9RZ0K39Uiyrf8X5SoGXigeZNz8gfuUe5A4fG/N8cd2ed41zz4SgXei33w+AquJh9CiZIplXYgKT
hagL+2KPzSqZkwQQaviH21dMaHDETTXCRtCsa8exq52bELY2yt5TRFMQI4WixkAKcDdrC9cpiZH4
jqFcU42oW2qC8k1BI9UG+FWrKqlfLJoN5C9/wJ7t9cq/uGOp3iuKndyTA6gtJMrb4TZJQUxk7DDO
6oRCQ5Iphib1FAYQJwlTycPWy5ZgtHIupwJapBo0QLfbNtlGSaFs1AKxj6XfZ9wg1oVbqOfPdyaJ
KlgApk+SYID/Ni1rBWs38jlFm+VIelWeQ13BNRtFz6NdkSTJOihw1P4ZbhDcEa4mgaxk6g+1n9O0
Ibj18tEfV7engkrv0iWyIvU5IyccU8JKQzy+b5NEOzaxAYMq1+K1yu3H861kuNPageNZedLe/G6C
IZHnyGXiT48UQQfBn+L8eTP55w7X/GsYhB6BHTYTUvbVOHu+3GWDIOz4PxDJqdOGq8LpaQKpOU0A
iFcUdz9jlh3EGpLC6UfcL3XWh54GkNKzGyrqpPHZDlVmcTV92AJ6Zv+2GIYutDo7FUMG94N/GTNR
c/UNFabB3LRxr99FjSovgCS2tyIuqnyQQkqLTSUScNSicNckxEiBr+vJAcbwn+7FPAmNh6iefcSp
d6s84K7ad6OvfZfqYf5deqhCY6LMXF/Yti3Mf5ceTVK1KDjo3xEcD8Cg7eYwzQ/R5Jr70T+P8xk2
+GG3I7YO5Kc+e/8xtO8wfIaXtBn2VdyaDzXKdZmm0cXEIo4Q33i6/T2vIfjdds8sELz1PJyBW3ex
rebcJ1VwF2UtqeybRBFk8jZ2SigkA52TXCVtg3bXN8JzrapouWj8CQLAK4tA91fki7MVzyMUsKkE
BBunNrNISBu07KCDY9k0KvmU3xQo/5e7sk1tYlFg6lQpX/f/YO1V3Zhfp9DW1Z9jCDhplBP4SHsg
rwVT4VIETJTdwTxlo1Zy75VsS/t0OJdR6ZFGLNBwZ8XB4N95ovGjtLLgKVc6dIZ5ONJ12sfgIIFO
OWi8Pm7cNTdi9MV5GR9SRQrGMEwMpclHNYCUvS3aRW9kzdNEqs8TnvY5oMpDM0V8V8hWLU0G6m+J
Ql4FUvPfL4aOVuRrtWaTrsEmiKsG+ceXiwayS5yQ/legpBbo9Fv4DX7LnEqkGm8wDzjuVhPWyZfO
KX+j2mYNazjjAYGgffmsyR134yMBtJyAQAKJx6F2ia3KBHDCwIjuwr70d73ImiNm5/ab5tuY04b+
XW2KWbdiWaZtU3l//fnJJhTSVjmbWF8Rb1iyqTIliROVGz6gjeXBvaBH85B9F4gk2eIf9KQizVOp
kz1uOWZc84Vozr89+2Iyrk1g0B1JAWiynRx+kHaYpPZEGKEDtkU8J507/gCyAdkDjy8RxuoG1Xt6
LVR/rbeR97lV00zoHpqG5L2YooPWWeM361Dz76GDq9Ek8YuT0cH/vjRJWIQAsTJaW/bD9A6lGoA/
+C+vU9ctW5c9Cnew9lHorJLE9y95zgqlDft8a0ZzUm6EddBHsLdNOrVd220Y3o1N9Xh7EWPfIZwa
rNueSD11f/tKz81xE7rp4O9uS/xh7MZ7V6RXsxmjC0aKZ3x3+aoGHv3iBLOatT6HjVs+jz4t7OcO
cFZtTpADkeuPFtOY7ENvJvgQw+uIXsjj09ocCLtoDur8lY4Ifv3/fLHj93ShtrDvdnF9fn3NgtIO
8PonFLu5hs9fX8adAjQ9hCQUF9LxptxI1oO0jDt9iM07EqDTjQtpfeEyAz6OUfx625d0oW3etQWf
/LBPJIbLhGSBGmzh//eQKBGRtqP//N+/gfiruWJfb8ydlclo3nW/vuuxQ9GemfgU/7eJjJzXIRwi
yOXWm6NpP4xeZT9DiOe1ybviSnbVogQEe667OZLO1PNFkUXN1iDPQLRYGhz4nBuLySNOqSi5olwR
KzF2s6sEx84YsmW/zR97qIKbWPN/Kk6mkZfcFvvUHA+x5cYPQ+W/W3i0wU8Y13AwmqOdhxuYqNmq
7xttH+qiuY6u+tgE6VJEObiPxn6D1QnfWJKlknUkPLZmeR10PkxRNpGLfWv2G+7mQaJaD62R+1DH
qnL1ORFoJ/EZdk5blxztFBrW0NSMCTWwV7dr+BbsS5zCqxLLfgMBKjwgS9PYeTMgnZLh20vrr5kF
sZvCNOfW11D/jgIK64kAP50WDILLmznQ4qVd5xwC4Q8n1crspZsEwa8CayhmlVWVILcMXKkd0GHr
FbQce9cPB11G1nMekLtnj0RusTySK10pB4gb6RFfRs5aWou/OUms+Yj/1xHKnpnPA0REWlTXNL/c
AnJX55amwQZFRYa/WCEdkpSP6Fj07Z8ghBlBm6qzWeIr3Dnlqq5kM1PDgbegsn9rZ6bCEBlnJYLT
U01TtpmADaxugxppMcotVO1gRnI313PHYMS7gptzw8aNY3g+Y/XKqVZQR8oVtCGdGR1+FSj64dIV
ZbzvjPrNIIt5pU81s9LWFaeJNJEVuZDBjsP+oQta6xUfk7NUrWZnu07xDKoLg//4w6y1ZGOJ8+cU
tFTTAbR9yhahY2d5+yqdv1Kw9f/3B1X/q0LlRSUwjjMaPYJmfy0yGIIwrlIL1Cqo+8PVrTvBR2od
fHsuNYT5s7JV9xjOKrW8Vl4Ma7S3jeLDV3IgdO6tlAuIVFhoTtiq+JM7HDqYgceuON/uvXmFfyYq
A/3+m5/8712c7RKRNSskWcWB2/x3GVkq6PWMkrADbEzwwaRanDp/Y1Q5jcqsspNN6ZXIpvWY9Mtb
Sm40umzI5/EcKXndtnGtN99uDKBDYcx10AT5Tk2VNfME5tdYHf77B57d/f+6fuHkceO3NJUzcQ4F
+/ID50xYhqwfGBem8l7p+uqN1kASGxD5J1t/LrVg2NdaY29RfnIhBtZZLztz7QsxgYzR7Sc78J/H
uHF2AtslQei0ZGqtk3Pj73uzWd+q/RAYxHV+lhKpFHY5ufMVpF5L6e8SONYr05K1R8Cx61F4R9/0
O9rfmtqbVkdDvgu6cebu//tNgaioqHGDxKXobPOJWLRb36Jfbl9hPoDuFk2ntqrVl8jvVWKfo+mg
JGWD7QombB0n0aFhf04EEg+j0SJ7aG19eY1Vq3tmGpddEZ9uRwT4ccVppTmOuxzrajyD/aDhJaY5
UFMsIggIcsiuB7yYklABIKgoyfP17c+mlrAJzQD7YY4QMKOwHfEZJY/8CPWxAVUoNrdetGSTPPT+
n1ZUJ0wEzsXx1aUTDDBO/RJwZNi+4OcPVhhA8n0pu+4URPjmKdrpNzJ2UPOz2593NrFEqV2jcExj
VhBa4mA3Z0AMb4WuvKq1XUTthSIAklVX18sel4cnyypkqctYsbRMINREaKyUwMK/lRbu2dfhHH2W
LFFwNRj/oJYn691EbrBys7Q/NoO4HwLafXoBbLG2Ur6lfgcDMYvP9KPWQzMxMmqHPNrc7kP6qZr1
UomiWV4XQLdsP48+Xux+7+BAX3weEpZAn3Nb9wSZi/ZQoGVbj3qjblUccMt4li3Zefoq0fTxK8VM
ErKKPK8oyLt7S1QrQpfDK9aq8JrG4zdqAzrJvz9nJOpxr0DTbQp7Bnb8cyyPsGaEtUTgw1CUYoUe
axUGFisfC2wNJOnsJ5duvvhUAiky9/ox20/whc/FpDpzBxMGiIXCbJNiw1jEdoBZUe27EMkIPiLY
TMYL+wWGfOoV/KTc5JpjX01mHwrG/FtBn1UDBX2Tz/o6s964gJE+NcVhWkWbGrvvwQfefZhMq9+a
rfbiA7VfSq33j7VWqo+ugfSFZBouP0jAZgWiC8bTQdgBpQ4y4tvYa8hcxCGm1m4loIizFstwbbDs
AlvDJaZPk7zLpE5VmybVm2Wid3JKCAkkmL0zpMuZpPFt8L2Sk2jtn+nQRyf08PXJauLfbSPv4QD3
1wSJuEf9be1FVUz3sPhw6qQXR5keMjNOdj1BE480Gc4mT7VoNbFgH1A1PlgSyY8B1mOrOVzlMqrw
OLHrUxqRXXzTxYGsF6EBv2aqCAInuwgHCsDp0Ipfyykg9Kd23lNN1XGl5DArV4NW+H86Uu2ytM5/
kJb25JtPtyKXpTg7pZBfeRbARdIO6T8JV+gF60nMS+VbJqsrWa8eVA5GybBFw2+0is58dP+zNOFo
x8bg2ohDbC67r2q4oBix6dhMpXs3BZY5sxf8YdcMEuESC0ES0CDNiipYu0zgP0iP2atGBoS2Aqyn
T0DKgdE090UX5ERK4Oyzm6R5tLLgrjfc3aRp5UsBvpawg0S7KPMuLg0dyFDs1Vedbb+LIXMOOpnz
5JdEDDCSXluFjWU/EkgGg6SuLBgkRISBBs22lVYf/IG95efwtARbWUMf2UtOwSTTsseQBcyDlmve
4EjredBQBtS69kH2EiFJaUHKNZvjHZq2dtXPc3yTMJxJR1vmTmF/KGEbXPvaBYWSatN7pkquuT55
qq0IIZwTz5sf7Ga7wqmMO05+e0frWpIa4QCYU/AaSci0nqppJzL7klUE/PupAGS9cOuhurudUzw0
e+YePGiFWLQZDClys8LzcFYJnTjUiBaWaVjWCDB4CmZk/GY2o38to3nDGcwInc2RJoy/RL4uUO7A
MtVkGSt1e1fpUQOrhoThZGjNi5TN71Z0KdDHxL1pYBpsULOfj0t1AnCyUel/0O7JbBcY/IQi0X9k
U5psAnMioFjJ37Oyss9Uw0RJ+ARy/XclQsX/dRwhHFOYc4/pWoxU3L/KPg3JhCJNliBu8ANabEas
4gi0bn5wYPjuenXAi6Vn8cVo3PgC3QMwpqbd377j9kdlNzAcYixLVkBKY2PEoAOHWG6cWbCE1sHY
ub396/Zs1PzjSHezcaVfok+ujVNlPshpFxDtdTbq135++/mMKhf8gc7eurfqe8Cp3IvoT2/t6pfG
FWV3tKwptdam6tSPeH9Xdl7vAl3ZRIrsDrYc6fWTMKPg4G4fJ8O0NYYEcUqr2M9sP37HvV1/xP6i
jXxlkcauXNqDbZFrlojn2IyQbdFo8z243URubKzCEatUnuueSWRpTO/oqo0zWknjnDUk5RBhF+1y
QGGI7QkQHSfmuTeJV4Co0dRjlsHwEBbo4+ZP9ESUNP6RFXfnioakcy5xZKwiQHmPOdqSA3/JhsiH
v8m75O/qNNrhmzFekqR6zPX4I5LROWB+9StvknPO8vuz4QyAsGRN4l8NtTA2rqV6StqE69s2wAck
bYe5PIRaTQpq7yDFnXDKKQCrNqZFuF/sduPPMiYClWH2K3WHBasD8mBSB496TTY9QRqRlyWWuWNd
mngcs8nKAKbCENp9I4+1P/dje6/0MvHqtj4qGjYPnCjQHwgxSVRxmMZJewhVvKSdeWFAs8SgFF0T
IdJN5EL1HBhhkcFnl7u2tBLQIBb+pgrYvSSxfRKT+9ITobwwO2RPXWexx2nj7D4OOWLVYa4NGwtt
XjGU+w4H+Z0SQ5vNwaY+6SXIfojBBMaI8MJWftj1BLUvez7DT8KNgyPcHCgI81OHik8nF03TtZgd
weD3+1Zo/3swVKnuSjIU1LligD8MM9kuMDbOT8f5wcfPSl1LOnVFvhJuifqepaq2waY8rHyF5WZX
9vSX0UWNaLFc9DQniOT1yRmj5vOrHNowG6Skw9LL39rzQy3ynLxMbquVKu4S3zRf4XsMq041klMw
GtpWcUeWfa1VrBs1I8pAEWLp62HyUmfI/GlbredJc8+OwgwE17a6MYn4ufM7YsCS5tmO5dE1ZPlT
2F1AxKMr72G0iiPGi2zVZkPxE6fIQsMIvAvStli5VjgdkKOwbKXDfc5Lju+hBs+YeVIkwWOghMm1
Mbkv9X19yAJUNmPpRidsXFcK240gsGft+6ARtMKePFZrx7ar7ce68uNHUToAFhKrvqa81tsBmjBQ
bJ6CM2muMMhNcAt2Bf4Uj0cwXaWTaA+3h7hOnzERlXe3Z0BXSApWhLWKqupB+lO6V4NsWEaqVnkk
g/anmCzMzwe4SqR4lbrcA4Cxt2HUTBv0idVjN1T7CD1NXmYBCX5GKY+fX0qdntymsrTpDnZFpexi
g3wJzpsntbbANXUEQtVtj/qrGFYwUdSDOWu+wBaoB5JiR3I6FYtHn4ScVTIRzxhO/hrojnIKDVVd
F1WGKDKZ+UfzAyMa0nthlDvpuzvnt8q4+kAfcVbzKnjzMwXNOYtlPxq2Cqv+VVb22mliOH6S0zCd
4DH0akzyqd7hwqduM0F7H4FTQXTsIhugOlvjthwfzNkAKHp6t1KaJeAsNzq6Ifq3OkWsXJui3dDQ
j09GXjccMOREkbA4Pk0SKn5sqt2ayJSParLfzarhQpFQZ/KWMgNgLqJyPpJ6yCc0UcKnkb7N0JSz
BptZo+xj4RK/WRj4YuxYmZ/cyx5w9JA46RKqowdneoUDH6+LPsE7KDqGLSXEEa0YzEVQ+cVCLbEf
2Ax/DFr6RcQ75zr+tQYbHjTP3M7sVSONfRwIguUGy+akqyHpqw9lJH+pbryNW6fZugYxVkZRRusG
UPpCKTK4OMb7FCReVdvTKjPFQtfIpnOnHebvd2OKerqzAF8ayUukeCFWuMtTA0yNNbxbo6YjSMvF
DtMdxtLJNze5VQPA16dxWdQrJ5Wc0xXjs6Ej2iZuaVrKJF8iX39xY6hMsgnvzWJ4V1PkVAp4645y
cZH21GRYO/lCQVmRPhnAdTc+646cf+sA2e6MboDLvyp+t8Og7lWagAUBHo03StSkrUHki1m5WMmY
S7rgAjbunQFEZeUkRkRw0JgsCkVqq1IDjW5c8Uhyi2ywtmvosTwfuu6yLIzylHLGLzoX6KhQzSe4
gs2Sic207lkDrnSy6zV8OeCZUES0KbK04TCY3XtWYWQQtvUixoooC828xGH7h8/gT6vbSvO+N9jo
GuMaTUQy9xwm7AbW4b2vL7ldoNpBwgikOCXRyEy8IcHqMQN+V4bj78N2Osqgiu9ILEsX42g/R2Dv
LLi8i5ob4qqxujuZkYqICLE7MmZLmfF2hlWu2xxeXZgeyhrFXFMqrLZ7S1kqg0V8d35ohf9AuI+z
6ybuj+Mf0QyHpO4IDHGiTRvWH1qAnhSF9RH4AbChOdJFmI5X+qw2JxcnbGgYi641nvs2C1aqKS+8
8NzatFaFLsZdxe8PWDsXbmWjlNMHuXQ1enSbd3RVYSiIhlYSDGzQXPUMA5Mu/kFasVe5sH811y+X
Ssgq2Y8PY/5EYsa4J8epPUhLj5eFOfG7CX3ZazUwJKZny8B3f7jth2MTglWk6jV3oD2nsXhvJRg/
1SC0gePemIeb0VYIApuYBkc4FJyWWb5R/InwunnKhKelIop7iYSJ48fRoiXxEqxgm5AKQlX+DLBs
iiB/zwlpKWXyUbvGtJ3gF0oExi2T9jTQSSRJ7B2Kw1cjIOEnFvraojDgvMBHWtBItsJAgXCNp8pd
mKXk29t+MXYdo37GMhOfRWnJccN6bRNXLPPHtg5gZJTGusUNRebDALfCJrQzbYxuV+SvjjOi47E5
MXOAlQ9QCxYhbKZt4Osr3lJBwmues6RmckFGuNG1JHkkH71bAnKqW2ZPQ7QTI5bUhtJhaUv0NiP2
xyLVt1RAXGVy7D1dz/nhKvQHZNg6dpiuYGvu+xoeSNGQaFwbxtlh/DOL2rnfeiTHq15rO68hmx0C
6Ox9lQX3Oo3BAghMtx66fpOhzl9nwvWXUwPJckwq8tk1nJm+ujer8scUs0kQuqfpFce9/pC4CJCl
KbfpVL6W6lzpsQKh5lUPAXoNDk1AIANA9kS4g+c2/pOeEYHOrQpyBJpKEIXVmILWBJjjjW2MWqJg
DpKtQ+yqqCM3rD3I6LKprWVxCthY48Ke01yod231I1bW6E3LRcGrWUym2BqQfoaBtUxajC9OTDpa
5fZrsyiDrV7p4EeT18ZkmZVMnNd+czBzeE+FXZK50kOoNtxGbDsDPUBdE6jWwH4x/HGJIL4+kPJI
SgM66tpusaax1BtiTDJFgiGnCgBIEupEYmpZffh2NSOxGB/mo/N7qPqOZGmxg/C7HmPtIfAzor+M
/CMJSHaiZQNetFTzetjJ0lnJ3t8GpvPcN8XM3cEDnYSV4vkTmLEW/53tw9vWcIh5mV69FxYB7UlE
cKY5sNii8V1lDatgknx8ziK1WkqXok1vnkGKiheLmJWhH8mNHZNgkw6gCuOwuEh44CRAboJMVNRh
0Z9pgKs51ADuQaUCa1b6ezcsP9oivo+bpsfAgEwRtmjq6s+5JOGg9XO8cgU1hYLQK+l9zpQMttqg
SEaPMlm6vbundiOxrwh+RmN6h//tEvrjOXHMMzXEI/ExGLt668niDJQtECTRBHvY1QMHSoDT1n3X
SGwjY+RVC2awfbDtHP+lbPgd+8h+Ugp2SwY3HtZTLh/Jblpolvhl5Y7Yxnb4O6qgilSJ3OnIXNqq
SXeO6+9zYRGGwVrWGWzGZIHOMcsxCPqYt/QqCuMBwY96DP34GGH/TnDQFXjStNrEThABJm0vbAJh
Kn80UbkXphzvOO+tq2hRT2cq8Bkdn5WoLLkj42c52NGLalSbMYjxSpebrAuJ4GviuzryDz32P63d
UKrpIp4NqVm/rFKC3jSC2rNM+xHCMiBxwItUgjTbDgiTBmdumfVNuzCritDPCv2UGv2hvrQ8NOf3
OoVwO/Fjt+aHbVOdMj+AZcgEdjUy+62zmovNGn/qSHVkIgfYRDNuVak0zuOOUGNaQf56rNI1Y5hx
y4G1qeCKV5NjLpXGdpGbWuvCT0hDZOa2RQm6aPLM3nC7puLizqOzFluVq0roz0BL3+wBQFU/ML6M
VRgPcfOWORQclmzLlcYoM3eMZWD0eDF6yXExGYskD7lRZ4RS+0TzDi7JXiBc5oL/DeouSi9Jvrsz
MhvINExRmo8FAyln2QRLH6NDKTPf08cGMluBD7Iogg/4/Vdibghrm4Da1KbHGW0gx0VIoKZEkwyp
OFGNGsfADI60nquK1ELSKAQUf5c5HKlWuuBIk7mFU9/n9mVYOrOvqkJGqtMAobC/vS6h5Jw1ho6M
Z0v9mIrgBx/Z0AOOZC2iGmg8MImFGc/Cf8PedBU+RZDwkWD5q3PiA2Mbl7lx0KI/hnVoImjAwqn3
rqRkDfzJIP5AMMjH78UcMNz3RvViIQVZxIL/ONRhyMvJRcw6A2sd7jlq8Stkf7iwacMWdvcQsU9Z
oK446Gr3p+4ImyQIzYNLyhA59oI5SsOsAGpNlDUkN71MEE+JDrSjXZkwBKsz9cHC8do5Gi5A38mA
IrGOIxVnFVYEVAFqMjxoDEszoUcP+lIS06BoUNyRpfOfwHTXPemp/bRoIq1gAtDV6ymb7HWMUgsC
lbPuybBBh1Pu8gZA/KAUv3z0pkHDNaqBKluokBwXItO2U2MJulrqnjBpP6SisZOYlA1kEm1hOo9t
mQf3HMH2QogfM77BwMwKCRB/FHTK9qFVaxUZJ3z221OAt+2DX3GE5bsiUsMLAVz64yBadEm9+GbZ
aP+1u3Nt0EQ2dhfHJO/4q9RfqdkE+8jd+UTP8tSunPO4sCvhrsv3N8FaSnjFVWYexvzQK5s2PiZx
Pm5R5vLbYXAhDzja3/zoii1WiquddIZ0a87A4iFtWgSYCpAQf3CNtRNazb4mg3ypz0qr29OKKKHP
VUTvHv000Q5kgj6WheKewgm5beFCrP2U0UohM2LdbI3PBgTXagLmQhCO4QQP1uB3i1Ytk304e52Y
Wl+KqcZxmqrxjvRlaLXcfBxIcJsQ4eEiHbLmcoJIQnr1jOGAnPpW3yzUqGvLTS1Dcze0sbUxk1rf
lpbyhpFqOEk5u8csiwl1/2qXXXGHn+d/D3Y+3kWtIb4x12tfJ5o2iyC20zhvhaMDCJontv8wY4xB
WzONUM1FiZyr9A1Egq7N7zqHCc50YKAZaC6M+qToREP2bIRm7QzaqolU+6lTUkowsUUR/I26Xvuq
XANZAaaBzyuJ0MifvqIrIBWSiEClS+sVyS1BZoecSdmLZRNR1qljsQ+GOcRMZHJvson7FMzEDSnv
nUoPS55L+c3S/7aO+Oe6gh/JQUpHF4YiDbbQl000GywBsZylEt0ln+lRmqcOGr6X+xgd7Kl/VPvm
lwoSO0nr88Du485QAfFOaf+tXVpXv0qFbBOnmuliPDA1YZv6l3Vd5xNWMA4VNxGcZIlaD6eO96GX
xbptZzRJPXX7Gmh10KnNgcWveQiI21y7aWheHKIHAWXgNMEyvMoi1fci6TZ3VY5IYd6+6Jkgut7U
flhtjwtzJEXLKqzm/nM1YyIsRfSQ5IROFRHes8bvjCd7ola6PU0V7dmx+zlmEok1pwJC9mlWSPql
A9tcvPxPoocExBJ4YQw/xd7ekdmtwMrdNkjSFk4SMFB1UMmracilqXWK19igJ+bvpY/oKcZyx2v6
rvRqErI8M3OXAVusn67sYNKguNxMqZutC0vJvdiSs4YoG72yMsNVNTIO+wQVYapz7sZEuvcku5Lj
KhMDbgQ6casC36Zc9DhDUd36vK6fW1wYvw+C2+7MhELhHjP39Iqa9L1PFTjUThRuqHgPo/N/qDqv
5biRbdt+UUbAm9fynkVP6QUhiWp4m3CJrz8DqL6nz33YFQVSzU0DZOZaa84xs+igyfjqDhN9XMTw
9mS2eIV1/c1zuhcL9cqNuDf9jaMPcAuVn2EueBtkdcEm0jxtR2xPuoePz5RvsNVWaO2cgzmhLbfU
eJ90EOr12NivMW7DNiNROwer3YXNu17iCKCY8i9JmugEJjYwGM2WiaItrqSORk8NXdzdY1GePDPa
DZlw75HvbzwnNs9NZJn7nlNK4bZ/syaxjoGhe3dwZfEJpRf3HJvtOvUVSbKypQllmYO8TiG0pzYs
LtKriosJT/vxLrq0IrpMJoyl1RSQJU7OS3gJnGoC9Yk8LzZj5hadfeTxQbMd6sXLbnkFXVK++Ck0
oiFB/9gSEntwozHfA17/qVDrPlm9Epsusq0T/nX7VIO0Q6RvHoHt2s40XnGeksUWAVluGelQ1BH4
s2jyRVA1O88vPCiIHop5aWV7AcOQPHKbkCUwivtG84z3pp1CGvZ1vkd/ls4j4SHpXqAzTC9Mdhsm
FzibYnA0j4dufics9axqjaDU+TnUBTDO1h0+Rj/5mirSMSu/B1k0R0K3TQ3xnUBgqnXMAlnMPMSu
tQItXICMQOAKJPp5Qrer7PZezy9D7p0esK8giOnZD+kADzJvn7PM/ojrVztVIUfPmr6oH1egWwdT
3SbljhsnZyqWVv4ZV4MOFYsXJSxzUzp1CgHC0tDZ89JBkURuo+7L1ZyjcQhmEUIETGp2qTEGCm7L
O3YO51gG2qsnnSeiqv23dA7OHW2gsJPt/DAW/XTzqiTnf8AY7lbTcnHR0to8D4WTnbFJBFdhSmtt
uKX+G1+kSjcA3deEVqb3HNDEizQLwQnZmp482XWrPsN2GVyZNsgz9g2fcK62hx5FODu/wjw+0rbf
17MA3/AcOB65ogVXUu9urLplgpokYb+bdCie/mSPd9voySuA5g1cgm5B0P90w0mdYhtMAA0FTnzL
NfbDcjWo7nsRTOd+hTTGTO1rU5JXmVm9fWN/xbKUUQE6buNspaXdseOq00Jx64HXL3u/XcOt79GD
vCibOq/JngvTen98Dt/1z3Bx45NwuXEaQtsyjtr0smJ7N1g0Cuf/rhmt/HlU92wm8rhUmbvYIf1g
uUxVEV3Rw0GlJZ13m+Ya+ah0Py3p6m99Y2evdfFX2TkL0zzmaMfvJogV/OVS7jopxZ+goAhWvf9U
Afq5YTiud8EIwSqZp2tNPKqLWVl/da+j5c0jL4IDoiv6NoNqnmGTVk/C485VL/99VJAgca1Yiuvf
tA8A8xcYmRKpH4vFI5zKbBNYc+wGCu+DWY7kDwXDD5+//BfWyZU7avZPZuoRzJzX1AbCDUtwfNHI
vd3GetvtAk0l2yadKjazHgiUbMutUeRiX1gD8VITQompGz3MEf0Q7ADwd4/nLiBQd2VWI73H+Qks
e2xgNFr91UOX01IVnBjOXPLaRcJYewhdg7LgxIzKZ6aUYp8WtMqLfLyCXhnLvW7zixxV97PAh7v2
C3+mgvHi/u873zIJ6pA9uLewMK4EmIR7Rq0FqGHTRI/fNjj2xzg1IL++BoERHkaR3HOe7wsEdOLY
DLyuBpnySdPSf2YnfyOrG8gcIlT4fIxg8Pg5CXNF5gP/4Hlej73n3ZVw/oF23F+CsBwuDIS7LZI4
bbVcLp+A2fzmIaw9ZC796lUfkf1GzgZJUEpc0X826yjniGMvtDTKw2gvgCNkCuwE6dndOxhzuLq6
KZ8e+x9Ccu3wf3+oOq2jVV8AenQQBZBIwfq4Wt4a3QcFFUEAiXnRMjsE/O5/e31oHh8n9hZH7MrD
bBR2lU7Mm3jXyNt6CgK7JI8DolPodO9t06Gvsat9JxRtAZOIDBoS08qkC7oWg8PJrAgnED856mSt
Kn8j2EeDqWn03pKkqZ7KfxrrOxqQFbZxrx+Shoenn3zqcU74W7xJ1548rzfXiix6SEmV7qw6m64Y
TIyt1hrhVnY1/hutoW0xL/hRl4ybMZE0zlzMXV2QfRoB04FU2d45tzoPzZMig7HedKIuTg5POYLR
/94qn45YrblfD+nwoiIecss+hSgaWKml7A72sppJDbztJD1/Gwq72StkF6tF07RQLaQw1ZNV/aqT
XP9gXjMdVcuOPp5lKOTd1jH3wbpJtpltUejqpTGwdGvWtCmgdQMMYW6d3eZGI/HP0qI1r8/no8We
mKLh3vWQIraZo7p2paERXNUR0BVRNdErPqRkhYjJvzjLUZyDvH7OoQ44lR+c0butvCocTtns2ouG
0WBNJLcv1ePo4UD8z4vYuj8C71P1qYeu06PfqbGUL5eZ09KpSC1sRVOmi1WKin9Phui0Q1DlbpLM
Lk6hnv5dIAGIk9UDF1Aa7njW4gybh6FfSLRJXywfh+t8mJPKTF8crqQ/PikFcst1ergCIIiPlWSE
tFzGjTs++/rUHyoAcnqW5V+1rv0TjxBoHrcHfSuqczsbSYvMmJLq3g0T0StjEjc41ymE8omDuh43
9qmpaIj1nrgGsUjQDpbqZ5uR7Fz7OsfbwdstVrYyk7AF8yh9XA7W0Bxiw6JxMYXVqyr73/7YeJ86
HKScc9xpeUnndyruPzvSAK5wjJK7H4R/64jI8pANlLu4M/Z2VakvN1a3RIsNBAX8KyyGv0vjGiVl
fK118lsXjEAPauUnVQPtloCNi7LZOvo42ncaUtL3ULXv0UTrGNAaGgInrJ+SejiSAMdoJc/TD4Q8
a8uADtbiijpMZKLvK2L93gKwSSwGzqXB9nALdT8CChI91xns80Y1W8Ry+rVyWv2aYce/LpdJwd9i
yOpfiBmLpyLuCqimFadlk7b1crl8QsjnejEaK68/qMEJ1mao8j8kbko9N35P4/i3weCz0MnQj354
lE4vxNHUNw5oRE5VMRGOi4gROla9raVjwtMom0PlkG7ZKkfDnS5NvnM1bet0MBE+AJkScJWdYscp
jrlkAwizcKOVnErjxIP6qJ84FcitZil9HYi0vKEus/aBa3DKl2V/DIcSRWoYDteyq9p9GWrDlXNV
u4/E6O5Sffwz8ZRdORZP67Q1ml+lHz3pPFHvBDTrTDQM2qMZlQHszLeoEvkmB1ULMGd2dJN2s+kK
jcv5cLZ81m7ldACWKnYdIuUtTo9+PtmD1rQD/UPEzjdB3tpNDxrjg1HZxsoJ9mzKsTs0AI1Ws2Hx
7M0VDpo78J4EGyxXy8fdMTVr7Kv8E/u/tx76jXCz/KtW+xU6vnZyVOttEPoTz5e5ZHXOL+78UhJd
7xB8zttYIwL5///6y9eofflXDAOwgNlssNgOqlQEm7EklHWccRg1Wc9Agf9Vj6o5QtfxnKfcTb27
jjN9Gdy3xLuMog23Xuw2z8H8YsOEX1N6kTlZ1i9JlNCEl9HvoLSrVdaZWwV2Y6fNHswwr/59WS45
Og7rtjTIQnYD89YYhITmmjhajiCVvq3EGXtduLX1ut+zO5vvMIxCKthy60KEv3IsK2+J5QxrHLj5
tphqMl+Tzt7S+QIcbpnqZ+o6R54d9W7n1QEaYgemUzdp94Nij9KAIJEW4Y7btp823tgwJ6NytDyi
62f9sq3l76lW+2d6288MFqPLQqfhKdgzpePe13V1a5JwuhVlo25W3jK1qP37/L8ic+5Oao6nMgzE
R6fLDyv2xZMHdOXahPmvAPEU423n27KSfxrSnN5TVAO7tnb0EyHXvuuO725/J4m7+iyANNzIFX/j
V7vVULL+rSTlwsyZmTzjybFTbRdU2EBcu+7WYFgkjIjBf7O7bCBXOkUxMSsFTd3PDkofSZh2R9ro
VMRRXVEwhfRc0yqHITgPNgej+rLAFu/bGfCVSYkLP4287SIon3AfntXAUIOBHPivfBxXYaGgFuSM
7+PRzv+0UPsTfKzvrbD/VFHzGWUpRRE0MwrJIaQDldevIWC6FzYE9Lz1oO3xYcQ/ITgursLlw0CW
cBT6OIYDu3830/BrGAfxRGvZen+QZ3T6TEfGW9bRK+OXAj/xky/2i7sCTfhGzwJ5d9GGneg5wowM
sZDSIw1eyFYvP5Aj9+y1FjVVXEQ/eCyClZjckvW89VdOyVSjGcYUX2NV0E1N5a9IDQdvqLUPjWyy
A0l7JIdW1T+hLbQnoArMgud3UCFCMsQ07Ylim49VGlV4CiIPozMrKyyUX1L4IG8z95vBDJo3vzbo
UaftISnFVTfL6MlMRvQxbk8hoIjh9jsOmKCpTmnHF/PyUDBnrsODPZsukhZIQMOKnBGLsrcMeDmd
rSf7tEGZYM9U1lbfdL2VXNosy/YMQX9xr0LJ06OeVkO2S8b2NNNvP9I8Res6Tv2Z5Tn6IFiQKFcT
Gsjy2arVfg+lXVxC5jnefFxnGKddwlEnuU9jtpf61EfkbrT7lC9NVyHWt4veUKgXRnzxq8KttEmc
Mj+ifJ/NowUuh31kVv3eG1J+yUUbbFWlkr3y7O5Q4Bp9H+nW6ZR8BJNoeBsKlT9pmrqOyDF3aP2m
Y1kOzimsOLSVHiEBCrm8MVnVtXJHazuyFRJQFXkrOsdfSRpVN2++H7L5fhDz/YA/BuobSUsjHB8i
MKkEZwqykbri3kKiU3GbUMPJEfI2/43j54f/TnfLEa8wqnO/oJllisCvTkYMH0MYF2ujS2McDkZy
jvveejECgaK6TN9cgr5o//nNHpA3tTZpXwbELLs81GP7q5F+8+b7JMlZrGl7qvxDxHTsqfNzzkN6
Uf2N+JMl3d9GpP3KyINwb1Wy2I1lxBREJNl3bm+8HG1tbOW/JLqrje/7+WUCN3VLIV6sbT/NP//d
sDXvivRRPDmqoLiva+r9OHVei8kMXkNff8vZrq9dKPprWVpi5XkXHLLjpyjIQnEc6AB10GgfekYc
jt59LCRtGeTDximYLZq5/kr63Esnbe/NTfpLnLvZR0DouJ1J/SWqu2d7tidn+diuA1Nt56jGt57M
Fs/vy3NPfYt6tkElS2oO8IrCyM6hhVpZEAF2JQRuzljS2pdqRr9owj+UzbAnXWNb0yqizwWck6Q2
BUqwqHbLpblgOvvB2vwunWq8+kYaQuc3HdSSZQlBtfS4Vyd/C9eovo51221YWzkRz7p+/ibDXjQd
hM2CTpgNh3632Nn6NP3jpl9YC+ByJMrkyYR7SUwVvzAgeQ9geJ6Z37nX9zTPJu1S6W1/nOLmbexu
SYXODmvNjSauPIajVp+4iJaPTt0tTCvnnYZAgpfYrTBLWtEVQnb1MbH8iox1w6m6eJtWIeNaJe1P
3ce7a9XEwYXeiGo8mS5Y5Ih3NlJ9k1mpT5YGgVRMD3uQ9ZNhfmIVgB1ZuGKXOA2j8Z6fVh+QyyZG
/I38CXFjeg3Rrr4sLzwF2oaVs9wFnepf/Bv6tQB/iLNdtoTeqYpn2Whg7kmxjy12cjXCIQOSxlcf
avmnUYDQZOO0B0N3RxwAJK1CWfulxVgpexMnLidDpmyclZYXZogpB8nO2S6XECNP45yi1ZkD7MYF
3Dga4T3PjF0HqvhVt/81ZkjikigZ8LGVWtLcGDFkhTlcpwa1paojf7MAJmMnt0/tgnC3hz694oiv
V+Q6BsfatwGuDUV2enxb6FcsHnGSeXqvidfRrKavuC03XlNBil4QuVRsKa3N+cnOVZ5eJGBcbUCd
NQHU5mg6MGbr0uvjrSXS9JrpOLyDgeW2jhmfh3FuPPxCLLXdplKVZx2fdfp60dqcGvopRiO27Yz6
xOfZXbFqH7uZvr+8+Ikutjbf/Pq/j7Ug1q5ZFe0ajRYqzXWGAD0Umo0dk6Rk5KrZ2eyrGxb0loNN
UpMUbjQbOuW/q9aMLkvUQW/J6sTUgeSHebRX6N0ADDOq96WH9GaulszERDERJ/WGhJTi0pDrSNuR
Sn80G+h6VvQPc5CAU0UAbHjSgzdLCoP8JpLKsCKjbJ4M4g7xoJab5bLVp/QA9D9YOVHQ7Mxu6IFD
dvpb2lTNCaUI67rqi+dqIEG+TAwFcDnsf1NVb6fUcL4wT8ldO4/BiojsNXsubgduxP/zIo3+nutM
+Sep/SHBO/irJX+GeHyR7FCnrkk3FYvyOdY5wcCUWU34LtnJsUbtplGxP5M+eNA0sCEy7h44Mg/5
+msrcYBlCFaPKOg4kAkNcYeDfodm6vICpOlZk7MNPVPvqeRbfrQ3ndSK78shs7O/7MzN7q3dtE8D
o2B2v/DsLQd+h+DPx7X7eFuBlUoBW11Dr7zKSWm3rtRJ5FHSP8WdxugAnyKGtRBuDT4cuotg2J6K
Wu513PsnKan6lhK3Vho6r0GkF4Zdr1FDWKOeXHAdyyfY4lqPLNr6h/EDyriiiy5jV8eXtAl+e0VD
RdpJtW1c3VqlB9IPjL+17726QpveW6valxqZqfOfT3I8evHQSjpzx3W+r5/9ilU22pik40arSjhn
15ftbx3YMIGRSfYJhsXgRnHT00AqxCZxGb3MUwcyy3Cx5sa5lwbFATq4NR4D+AVe26Mp9HBgE1SM
xqw8L71fkhgYxAh+2gzd/UUWTNztNIx+TJjH1nltWucA7NJr61NfOqF81qoguuR9+Knzc3xwXGeo
iz9tudKm9TiW+UcWaB1USdAxxBJHnp98BxmUNZWKz9hMpq2FaAClq13fGlDbjozfFv7ZUFu/Y3dU
YKnROaVlZZ+nGtSLp7fBrQi8fktcU/9SZBXZxMHUfyQaHc22KJhmZGa2RaVXn10XOvt8Dlz2s8Z+
r1t9eNc17Y/I/fnUEFPM9le8pSR1qG9m6SNLe228ouimE0/m5l5axb5pwTpYWcsczPWZVbVIv9b9
NKAUnj+4fDrUbe9S0vog7KrF//y/yTXLO0KSdq7XAd+sbZF9I+nMRSVOg8GGTUUxv2ICo+cyf9Qh
yG83ye4jNYL6WlgaxquRTcVpJGKX+XL5hNKMelxJp66vsrb9U0lQ3vLZ//5JOjDMbUbxPkD+vCuY
PUdRIBItUEHdl4955thd+TPuSTkgBEYDJ5toYbV3SSO9DLPYfnmXtz+Y/rSETvgMCkrP6y4ywx5I
MjXyHEQiSLfQZIaGY75nwPmOkuC9dTWKb+YrqPfiygWXlRKQZzvRWfhGfvnvBRNkg6Td/V4ajmGu
zYwtoH/1cFZkb58H1zHXtnK69NOIzO5p4NiwaT1wc8tqYpcyvQDy+qfWxu7YS9Jns5CbJIqS78Uw
V0CgOsYppDyLwKqVwoO9X/ahrrPTy5AZ6Gy7K9YoggbNLnqlR3Ys4AdeFk5PpNoRx5gxIIhkVfAR
CcnPNhq9Q2+cWisnXZRF/ccorHs5FhM/xCdryil0Uf8r6pXX2GehHhS99VHrfoWl3R7SMjCObtcf
B9tw1w2Vw0mmcEojnxGFpshZNGXb/PDCDMqv5mwmZ+ZqiKl69jpg1rN7AMcovqoBEJw7JtdB95tf
aF94Fmo9vCbsvXdb8DvPBjM4msQBbRfxy0T1szIdJhj/9n6p4bedyZwP7ZZL52icUEPV8pz42AC7
YACDKKEwVebwpCuk874LjXbZO5cGuEH87XYyyz+iF/65crxzB6Z2RQfVPjNd/p3JWjEx4YrgUpRm
oVU/6fGvIG5G7DpENuLaO2lz27RRQbXF5MXYsGMooAPB+i1KfsR6KP/S3f6ngzX8ztqY7GoboyPt
/+5Kpmcdkm5uoEZ/IPcnhyYvagBOP/M+qtqIeXD0p1JPo98cH3hCqZVAa4DwmNlwG+ZOxkLKJAZ8
1ZnS/UGYbrfpcX9cGkHxoSty0u0yfh/Hods/ht1d1sfn0jx1eeN8tApqBUIen4Qn4wwAwz6iKGUG
TnfszMpGdz2HlyYNUIvz/1tQskGrnAZ2OhM6l48l9h/2yRE2RR7dJLqU9aB6GLllNFM/6m3Dl92F
iW2/zd3mI9IfSMvzZayC9GonnPlMuVMtogdcsBXC21m3SMfTehkM2NvzZz03C8+m5IzC7F1/LQFJ
+60ff/kY6I7JiLqNEYRxijHPbmxIManjpu/+MOR7q86rI8NJ59mbEI0WASgEJ7QO5IPo66wfvG3c
eCLdmh746F7Y26EzP8Xssfbnl+Vd75kJomcjvTDE+0C6MT1L10nvtW2G2KKD8IcoomJbZPYloHF0
LfQAIhjUqR8+juX1QAbDue39+F0DoY8tUz8tMoeH51pzDXVgWzM5uiXq3kfizrRHfBiN+jHmafDe
BCSDJmG3Mhxcdr7Dw5NVxb+FXuzjZvzvQL30HEURj3v8MO/SU3PAjxTDsXDGZ/DoXkMsMOPeAQZQ
yIFiHv4t73qn/tl5DK6Wdt3k6uHN0c6jI24LHI7JyiqZomnFscC+VOl4xNvRbLo5tiuChBC5evHc
6pp+bOfZM/1hCHBT8d45uF6QCfwcauKwGsIV9wtWI3FbKLxkv9NxKABQjBrORysZdRDvcTlncNw7
vZl4CFgvQ1GXiCjDqb7EhXb26gBNpQ3V99AkPuty1aSXouWmrlrj4PR5cJIU4vVMzlk+lyNZulS1
vFVBY3bUQ8HEiqChkELUcvIknMzW66J9RvznmY3zzdMDKJFL1z/2CFUFWTTPylyYEqWbh1vh9V9J
pLMier+Fyl7wGgHjM+0jEVE4SSV00NwI/5pgQ3bII8aVXSl10+oWOUKSVkSKjqF1NGsiwRQiv17k
0ckv0pMOL1WtGqEbx1SL/q1OXW8a9o9b5UG4BA4a01ug3FHZKHfmZIabNqnctcVsiDGpwRPaMTjH
r7JbZIAh9tWX+coELX1//Fwd/YtnJ9Se5Qhk047gdC91Ek34cb/wSwcnJNzK0KJNNE/lTfp6l8Bs
3I0FVn4dBJxPGMjHF0zf5MzMc5OgehOlKj5TX0pEDnHO9lCZ22gKxTHokrds4La25bALW908L0N1
L6QNE8JcOFZV+lZkzU8Fwv1JzxJaIJVW3gXjQkpHKQ8YE/KzUzmI2hvzWRRG9CUdQWlPtTBlDBVn
H8EiwwoaP15XbYvpJap/VwbtU4tK8I350WumRyUBmE61N/MAVRTN0f3Cs9ZId378lttDNQ/0q4mo
A76PDc677muIh5fHpyfyEjLiRrdF5QqiNl15JPzgEfXXuuIDuX6wjxA8W1BhHGk43xisUOocSZ3O
9rU+c+ZnmyAwvpp8Fzlthdv6H8MIOJdQLa81EMzr8l5qF2sW8JjlspCS6vOgiCNL8B/1uDPY0b7m
N7GZcNpuklQLD3qRfmRRLG60e+y1KKdgKyz0yEPPmGlI5vkBUv7eQIblIXa60cf40DKZ3ytP3L1i
UCeaOohFhqr+YUDxWy0vEVGY2weeFCOmoi32ED2gySJLhLPPKpr1oaq29eOClRx8JkQBs0liQQL6
F41X6ldL7NkByMl2jKNNA/C4gLeY/TZ2WO5F0Fk4zbTTMn2wNSD4jFfTEB7AMtbo837E+uypfYow
Yxu3db1pMINg/0ARZMbRdggDaMgM1B+tmBoJ0TFq3FuL+OcrcFUG1affPB4iciuSxIrwH1bmZ1TS
ka2E5+zgQKlX8Il7q5lAJmc4iJZRhIahIC5DgE0DzUuR25+DyJPvKEOJ0hMH51bMCRdMZIDcdNdy
z6P6hvSGa1uepV3Zm7DmFGFLp70sL5Gm/TQYiXAkx8TP4pq2x9hEehcHSLnL4eoCbmIBzAnjW+ST
WuIofZM0LH06BUo9Y4tsVe2YvmU8bbn15Psa9KHGeV4erUBa7IwFAbLBxrVJxXC7YK7M5hvyr9cl
w3dYwMizdTGQZOFN2CgAXj3usVATySo3sQiwe5rrbm5JhCTSHmSG4rtmuV61CJHPk1mZh7iBOAOj
D1UvNdnR1lz5LCLUK8ulXmGgW+jUURjpl7iF4gFJaSWbwflAG3CkGU8XuFabhdAgqUO2BLHLZ/pX
Bp5rfjdVw8+U5t2eX41s/CdXzxmiL6rEzOlfutr3/88lfwDxoNIMeZnRJOKsO2SkQZUkIJ+npv5n
uUNLpFdMNQZaY0UCZrUJB2C5HmSJ8rluPGb6g9kGx0Rp22zW6iyABXpe3SGPX9gAyMdjHWZibdLo
83CgegY4Wn+M/DvUwj80ZfZDiK7F9SP3nFTdb8MJoG/Mp6YhZP/KMmiCpOWVl4QU6heGqztRm9+t
jYclscz/J1xLU+vSxQw0i8Zg1JwRrMJ3Tf5CXJt4qZIYeoaV52QMNjpByX32VhU0ZMkSso+jU/S7
PNC7z37Mt4wc07dIFtkrYAXQV6gfItp8D+lUknbh+fFk5LPuuxvgLpge5OZo3qn/PaCW9BvqTJhH
cyBDU58pk41ONAZx5Am9+ux1CNrotwhn/XdvzqYlrz/Fpo0xejI+3IbDWeH7pEm65kgSHcfd/14W
OcNyWQzWu5izwfSwxvc8I17IHwrfOkCM+7ju2fGtztlFBtusm4AgWHgKk1GupCSiagErYEHzt43H
igFNnGSqrDBuqsFUPaBBbOkwHJKujHe9AStvXpL8KLfXRUzSOYneAKVFUxEpANYB3WdVb0i2migN
5qEya8W5SoNyL0lx+ZHWb01QEhVcjhnDlvhVd0vx1wRxIKm0V3phIaxAaEUvf25SicBMyCKmo8qv
HaeF6EMPG6rJUzPLECK4nl6ls21U+PNDQvcORMAWeyOzxHvf+89Ja+loJ4qSAj/y8cHIkIA/t7D2
lBFPEL+RffcWUW/Qnieg0n25953IequDH5Xstb/k13yP/NFvAukwJ1dZrwuoWO/LO+JoG7oZCK6P
tlEPq3AeoXQOa1Bjqecsd/pXt2WJsLP0zq0qEEQypA1H56upfOOwIJ8iI39G5KCODx1ZjcqCJz48
A+6wSVAx1M8pRWKqjQLEd925t84pbLqAa4P8E/aDSDtC2BDk2ic/or4j6jTw6i/PbbyLi8mpcRT+
XKciWofzyG5pOlnu5B4GDcClE/JAWmQP7RCwV3fwtuitqRtc3PTrqNIzIF6otEJQ3GGftNtFsyVI
VNkt70LTzXYDw9N1WE8/e6cbr7WXxfsgSmEqJBEj0b55DSr0ZkqCLKIb4p4AmBt7lZmAMgsGFQQG
6c9lnujPqQFEhMXODFpjLzG5riW7xTH2CahdFqB4dH91jdNsmYY4L7lvXd2p/KORRvaUQLVG8Jvy
uBSIvlPLDQ5tZ722UyLOWdTnOLz5glrml1/4J/6UFuNu6N3rKHWjlxib1J4B/dlAVXgAAF1T4cV3
I7N74mCz7yVZp3esX/DW7MNIGYsIkCA3wbkYpkma/0l774DvJv0Kgg7JzdiUp4rY35W07ZDpD42B
1p5+dVoQo7kDgJeOIxjNOrJWRopJ54Ha8WBOF0lzh3907a3eeM9ESuK4Kdwjw/OcII/cWo+AJgjm
6ypG4QhANpPp2wena9QrHehdmqKqMsDeXAY7a+9xhbFMg/K7RZlivouY7OA8+sLsQ5rsUN2W2p4F
niJqeBXF32FWE+X6/K25OX3azqWlbIo9WMXXMJPpW5ZpPJizheax9Dmd8b60xOssAbgdoKhYWuIk
5q5x7e91re6OXdx6H06qtijE1U8nRGKJuE0cRWdCdy88JsCadXdCr9kYBLadOURFbxa/CBLz7lpo
pJ95Fn9UeTL+mNomgdKQTK+Wl8ltr+Jd0Hcnt7ctMKLmTxtlCk3oNrqxYka3LtBbClin3BdaSQYV
Zr6bIFzrLUoROIC1+Ro7RF8am91G86cb+8RLPda0EvAyP+ehhzrYdft9Z9rxawY5gMrhahBgs1Y+
UShhIX4ssvpHn0BVlYblsEca3OX5zlPjjYZivkMBTnZt52EnSCSxPtNYr0e/de8OUNB1pqDX1Dkm
yxz1/9UUjfWcNdP38rco//fjA6M6LHExE4CQAOaFUEyNdY6TAYydPlxMJ/hltRAZs8Azb5qBr0jT
8R/nNiLGwunp8HF3bDh1omsloaWnvYtehcxKk1lhjEb3KyFqeZ3kuKQsB4fCSETa1oqMTxHpjHDi
xokuEDW8UX3Z0Oj7vhwOfdsm+8owyCNBd3br6AQlVX6rx7jdDhY5bGreLMycVim6bDJ/YsM4jr3x
K8pIVTVqHk+UgcUXaWoTYNhP3W4tAsNIhxzstvgI/QkDL+0rnDtF+aIjX16lmTGe+hJUmVkV8pIE
+XMSyOauZF1f3C6XG4EQdyPqzNum/mifTArv9RgHcFRpnu8b13K3lS/RNzjOp157zYVmibyMRpXt
mM6TW+z/XZwr5mxfyYGsrbh9gjPG1QCT354Qimxb2qa614n5gQa2etYykPuG4f+xQWgeghDd4dIH
+a8t0htiV2niMtkV/cnR3Gd6rdOPpGEkelh92JXnOUaGUt0Nq08fF2NCowvYuflO1Qqp0rOo1uD1
rPMynw5LSz5MEN0mwBpDyoF4Pi1mZWMdVTAOa690xl059SyjNQRy8l66teGVuHbi7C4iN/oBkMga
UqKRhPz3TVpsNT0NPxLRdk8RLkA8gR3VH6I3gpRXOg2k50S1P3xvbm/5SDbDIPEuj1M5atcZKu2W
q7i2TIBR9rBzGGPsxqjMXiWnVN8Mb9Wc4w7NuLo008RJdb7UQYwfJqbbG/cI5qj+H+bObLl1JMuy
v1IW78jC4IADZhX5wHmUKFLzC0xXVxfzPOPrewGK7MyIsqrqfmlrszAGQVG8Iuh0uJ+z99optNYp
g7J3dQSR5BA2W/i85SN9fJqfici+DOU6cLFffvtxvuciETDPhYarnto4SVY5MXaPhps9yohWA9KS
d2n7LOoiqjRFgWiijfLbfGqQwK0R5O2ZO6uHlpocgPP4me6d8TQak1W7bRhwSjDpaOpmy2SF5hmO
9mPFp7OWimVvwArj7yXl9xQQwC4cP73Mlgm2JO4uGrEDR0aAtjhMWwRHqXlTanMfV21/TySHeSP8
SNJ/VhFJV0BVaswLlywVaGyoDqv08/dDEgwXlvVyVbemg1WphjnD9W4rpU2n38LPX3bN8PDdOnPx
5a68rOzPdUzxC9VDuWXtYW1Ydw/r2WQBLuaPw6Yem6fxMmcQaDHKuXCk/+BPYUihl0aTsxyvUIIO
Ag8bdQ3y5k+2JRJYqNiqvNxjH8kPlsms60XaVCztIGAxOlV6EVsZiwCj3TE0MMQTSPkdkldRDrzr
BO6Qhap3vG+XqBlXl6hxYhpglSeJ6BXhu2H7Z7MdjJ9cdM9wyldCZsZp9kq6BXE55WjfGSWewzQd
gCbA3BskzXvyR+2rorJ9y01mx8bbJ9+7ag/lkW1YJv9gdhCdHz6o+G8Q2KvtOk0EwieaT8/f90Lk
S/P0rulltMi9DPFkXFrXiAX/d+bc/HfEJDyvqHGNJMegetE680hvrdzXXvGYZeq6Q6tK/Lg1rpjt
gp/52OIyLtruIEnnpOjpMGG02asO2nSd1DR25yo1K8jV9/lpbEHI2HTl0UIP2RBXk0OvuZtSK6rn
ESHo3i77imW4qS+DDihaqBdry/Tcr7LQr7kqH718KB6FE/8khiz6wBL1s+sLoARa96ZYyYGrm3gJ
BwKWaDXSk+/9cEkI0AryQvzQGj5F7MHBpFP36jbNLBP6ExkJTk/AT9TH9y1qQNy28Ck0rlkbaOC/
uilG1vFLsXMqB3ZPmFz0fkTIzw77u2qmemnDYA8E1Aq3ffHYjSOPvH4bXu3mkht2vPCtMX5mO82Z
S9PyvgGnuNPDibECzk1h4X0rHLc8eOSTLopJwjc/5rVfMiP8qzLls1rEYkOn79nDcoYjrzBeHJ0E
eVVXwpM2h6kVUYIMNIBdEiDbW5lTUwhq6bD7nlvIAw7Pc0yozf57i3v/6GV2v5gu1p9d9+Y2Hgu7
YQTgvWSHMoI+yNG+JHpLpVaL9Fsvqd5HcSeJvaAIHwAII10Sj4E6hXSys0G4OJ1LUGP3NlqVY5tX
/lrNOv29DeWiaeJsy24Ypf2UACot+DG9a7Q7Y75MYCczMs+4DkmmLg23jfZeecNHbzy5HryiiB71
CguS3JZeyK4+GKKTsHmvWiqbB1F29JBEfh7jVFm5eYd7SbPj4fB916VZvKZcB80UeGEZlD9Ro4Ev
KtJtDWwVzzm92mnOVPWhwTZyJ5tcvSto5W87sstP3yewk4j6ZYjwMkMn/O0MMovqVFqGWOfTTRm3
w3sHv0Y1dg6VmP1fBPiRrqbrb53j6A93iRIhm3fIKv1nL6mm40EgBJ2cyfKUND0BWCxSEfvTuGuq
a2KE7Jxyu1nEsPuP338Z6NeFO0mQZt9N5Y8gm321Xdlz8TpWIfeQ77jr/FguPHDbJyFibxfRy/y+
N2+EcLtUrIjz6sG3fe2os7iE/g1qep7bnBSJlu8PU9kyP8zBqq4KnsrzoGiFWoLaomgp5VrQukbf
9SA1j8mCHZP5w0XI53A1fWrz7hWcHnz11JPrucw3zzutq1eropc/RhOrSGs25tXI4nhpRxnXOmHc
BaGqLlWLDlJmYFrQkAlVuDBAvI751UgMwHjahKZwB8Vbpo7xU4Utdki8qF6FSRVsY6OsqB9G1Skm
x4p9NjDUQNfcJS+u3FVYg1lbs8unuHBUMiv5mu6kZOt+DVF95JqUzo/8+UcKhLr5OfOTKX/R9iUw
OtMsTsiYWhfPj6lo0hVfI+OsmB6wvBuZ0p/wtiDNogj1xpDC9guE7d6xQ3lPTSynpyGVN9ITWYz9
0wA/35OTKT6Uazu7txXSPELKjPfmBKtFqV+dDKi5T6gBfRJuWv+MV8o91mn27rJfPs43YaATcYEe
iIQesW/9HPNW4Yo9ThhqkTUr9xLJwlMkQUjVFnO9QirGeT4EefTq9vA016XF8o0cqPRNhC76LOST
g6q4+3iSjeDQbBZDCNhNdJ1xynXEHmEpum3cgMJxJsV/lbTPcZM417ILylWiVvZOts1LOOb9IdLs
kHKJql4h9ZExQtFc79dWSdAQFdj4wICMYLaVJK6a6C8o1K6bmpzYuZosJXnwDZ5xxiNQRJDRBtGC
BgM4XxLhRDNeb0VCPdp9H4yW1BQ0y8ayoLixbcv8l4ND7n1QOizbhGd920wbS/No9lJQQ60mV8Cb
ijd0V7/cmL+li7urWsJg9jtMHtgwAZhjHyuC5KmfDpSWh+cneJ0Zft/751PVvOnvjSrtV9itihfM
xKuZge3UurWOyz6GGRSXlO+6ladRx8Up0EFgIUeVrANq4BbcjyRtp9Swvx43Il/fqkTXn5roXmmc
ZiWN2riUcoBZ4I+f2aAyX+SKepFRVh0UiEwb4E4Q/WgM73q1ixdNNUV8lg2hEhpl6SY/x6o/TpFP
3jprWOQCIw1f1EIWC71qh3NQJOGLHxDvZdAKsvW6QBubHQrHi15ywk0BngGQmZ/lFumPxrXTbd5B
ahIOkbHadAGZb2rXe8wZOUcvav94KDfqK+Eu7jF2RnaZvvAecGJEp/n5kcT18O0Nq32GI0GZzY24
KiA0NfnJ+oi4P+ruLMtsEeoAW09supKse6KVmB5jQfjelTEok7IHOIi1l/44ZbuIog8tTnSHXVF2
y9bCdQQJqb1lFRoe3az4qvTlZpZ+zDd1aCcX28AxGCbRsEmbj++OY+e3xI7ntf0TEpWgkvxVhOi8
OFXdY4EGd9GperBTevQlznSjdAaRRKZHOQbnVJSyZMgH7T5IDLnXqUkSW4OWo2ta+R6NZJ2ARnku
9b6noNtq6wQ39kEtgOIjXZs0cjKU6P4s60j2GVWjunOW8yHWvark0q+DUXLKTRbG47GPKQqiPs5o
YljVm5I3Ix9DuGIN/JDZYXdxwpQud0AlBgQVYXfMRKWeYsosvG9TfiV0fx36xH2LWu9O8z1/PrS4
NOht8kD13Lxq5CALL97WzrUqVINNDDetkY9HqzjYNHuWhZGxtzE8OAs4ph8i/K7b0vc6pF+Z9ja0
F3207PfQHOm8WA81QKOzpLuPgQbjz6IrI38zP6j4pb8dFES9UV4Q1IfovCjDcaE6cbrRjbhfdHWV
HRIxYEmOHXb74hzkrbZCv09XRxgTWGhyinU9raJqoSMCe4sUW+4yYhmXQW5F5K03Yly3WPkLwZRZ
J4l1zci72/hlYRwq1x3Oll7iFgyN8Rm62IcuFOWrEnxGksIv5PRPnSrokKVYi3HcvzgZwIkuce77
xurxbk7NbM+B/dHLfY1dd6FNzPJeasM+n1AIYW3SbaWTMpQ5u2Xa/HcKSefUeMmI0CW5vEYXVodB
AtmkVDQsrbaOD0ElIat38TqiUHEzRJVuvRxcOLu1H1oQ4UdoKLDVyWAcxlxUl+/KUK5bi3YcQUVA
0sH+1pXLejoksMlZyTgztrVHgKCut8URdzNnD7TsDgupugNQqm6qTCM3MqBW7VoivYBiDeDeQHMS
UVt+BKm5Nzv8fg0drG2W5ul26Lx+jzbLuqhDFSxbzSp+hmAZyxRlmRM7J9hPcA37INvj3bO3ajqY
R62+Tgb5j3JQ3dWIZuDYq4ipBn3cVxJplhrRnivDS9DkmC1kX990z7s3UqN/4yo1lDa65mnTjLCw
POAlxEtve859Yei88eleLcVn0oKvH63TZAR8hkt/9BvffgD0YD5RovIyHEs4yUpqcq6+jDtycdOm
TTeeZgXnSNOHvQ6XAx7pMGy1ps0WcysafZRx6hDSfIPpPfaSXe9l9z1544F/nZM66ZOx+nbblWIG
BaaD1nucb1QEszgvb/OBxAmHh0cTG6+YuosJ/DiZtdrGi/RhIWZDM6VvWgqoSNf/6rbV2a81bKrJ
1TDerDIwXspcy3YKfW2uxBwaFOGXkemox7BwT7D+JcpapLNcG2EDFXtPGSjLiB/zRRn+r3oq1CFd
DMrQfAsMm3ayFGJXXliTJ3a2wg5DQQwqU4A65WKAdX2OCkfc9+1Y7FpZEybpSXc5d++VSJpHGaJI
mU+ZbhH/ISp/5YiebIXRm1zqxakc7ueYU/w7xjnri+N8xMYIQOuMY/pe10qjFMds+q2BODwMfVG2
mY3rVovrrrPEW6Lo73NX0p+0o7GC+QJqK0bJ3BDbJm2oxk5X5RhboRUntxJyWTWq+VsAhnnjJs5d
MwjnNLRhuBtsu9qnmlKsCr2lVU0VqShy76W1CBEKBJhCmSr2ldi19ex4Cgxv07R1fq7i4KKMvdyF
igqqyq3qlZjTQX3N4iJgZb++D2G8TA13IiHSzLkD9Ii8tTGQZfqNuf1e0mRae5sL3XAS7SWJIe13
oZuwOd7IGFBlp6rTGcRF0gnaAjV/yPHJsC/mTVImJPosPYUovE4KVDDqt9Ndm/rvyZ1u6KzbWyOu
nlvHpXMhQ5zDjvCgrJEzWWkd+840uq/1ir1GXHpHymz4sYxRWUFnWMa2UPb9tM1IYqFD/kgMqknU
tG2Qy/elGRa7oVaabSUzSLhReglqkS5yOYgdxqEny54a00rtk2EAW1dDiFxiRksD2rNDE+diYdQQ
JVAHTB3qZnRXkIzykq5XUtkv32KwIfDjtV/01sLrvP3cA9BqVIU4txAQaWOmrVMlRk7YifO0BVAy
Nf8MbOXqWbX7obnPbGTOyHrCn6Zef+APDp9iGXhbGkvB6vuS5oxAxNuKZVbFRvWTL9XFx6X5zOse
6rHLlm0hy6d46OA0qKX1JXBMSvx0I/3NVcq1EA9XPZTH+aaFNv99T7r6jRLjuM3YJ5hnGxj1yclM
CudOMCX3TA6QvGufGwbIbt7umlEuyBkG78pp+YXnQLuIrAnxftnyOFjGS6h75knoIAfEqBNbPXZ/
APcJTviVSpag36cFlQPlfI1I0vkGoY+7xSzYLZLe/eOx+QeDjDHNIsxYNn73zsyDfl0W6TFKe+9u
3uxmEgWrZmKy7YLV3Dvq9ch8CGIMx5M4vIi758rXBDpqh7KiYxnH+Z7amI8DHJZyTXqFfYyyQC7x
1Woveux/1SAkv9i9LnGUrFJz7HEvYk0KTRSNKPc7gK5TXosbmNFy/jeNBmRkFYMB4l9fNy3tkzQN
JNoCqMXfpZ1mIJnEj5P3bHLFshfAXpNW+rFIetgWfgJoZEyO+IvIKZ/vMpPR+VIP8GyNcwsrhlpM
dZrlYYWdDuyLRL9OJtqeIyMLhKI/TMxcibmr6tc9WxkBE66D6jzdVLp/rPDyH2kw+mQP1XW6wQZE
fbAxFD6pmIRBLI9DIjcdUMk76Tf1AQ41dfWivRumh/yJYu4xa67q0RiWNAsnWvKpCNrhVE03bRNP
NyZZwCR1rXtzKLna0WBIhfkhNCVbZCpXWy+A36gSl3PMqpGLjsKXKprC6gMVwS/buoueiPZIC45e
71TQCaLGXaol2qyIcsYNZs4imGYRDGHeCZnEh0dQyWY++ufjitaTeaDJBRId3HC5PW23BgOQbh7Z
6H1pOijUzT/7sL9EeSk/W+74IY/gKDe5lCWQDi+1niRXRXoPszCodNuK4D9WMmgTEuJLylcV6RFl
488eUMnSpkp+p6YjUBu+7UYrMn2BxC9f946HDGf61OpwcBZEkJCTnCXmPZRpmqZTS1RHJbms2qza
ztQ8JSQOHdgPeF/ScNKOHWVh+DdfGgOKDe0lQyO0yK0cky/+LzjjBQBoDXmB17DhsEaqMQX9umPn
sA10tHTVJ0Z21jq7uoYajU3G/56y7QSc1mj/Ux99yhzmOjfIUZk1THgQX5S7VLZn2gjuc8/ed6Mm
bo9kP9jMGnF7KK9eTJFlFhhaXbpPwcbnTv8Kg9FdQab96dlKcYgm/g7QdUp6Qwq8yrbhtWtKcrYU
5ZTToLgV0v8oNM3+PtJUBBk21nSKZPww8oP+jLTreT6ab1okcubYifv5SCYawOAUCLYZwNWK4/4h
74tfGqXrMCTggjIIEVoUGlVw9lOA/NlXEIQVrPjfWQ8v8ykeIlE6boiVQY6gaIvCRYu+JFWUzMGU
uqWIXBq/BGQIbWwOgTSbjQ7tTB+3rMpixrUpjoV86wzMMKtw4ubXZmdRl5z4ayH9ByYsOntJiqJL
NR/G0Vb3QjgvWEtj7HGkALD07M61nbyiW7cP+K+SjUG/ddH3rbe1pmxTknDLy1j35aVp1f8p6U7+
J7ShsHUHEIUUQiX/8K+BVkGv6RQyGCx6MZBS5ef7Ck7ZuUS3eYnlUzD1VAhsL496Gy/DNHoN4I4f
7cG2zmnikquuObtuCliZJ/0c3PcOs56xmB9rlBhMfXmXuW2NRZqK6XwvEz39FXSw346s3siKb4cW
IqIRVB/y3qaXCSYqDIqiU8KtrrSX7zp67HarXJCsXOj5jzZL6EwPPf3eNGuo4SNECqebQQ/lWdqR
PADI+hc9sWtRxTFDIiqx5NDKssOQazfypwbmA+XanBXi5EurPdpYVN2MS1IDrqokuv5QXGB2R2s2
EuIbXxT1rrWAF5+uczRgFfSIN90qctjD7vCIOmJVd4mxrvxc3daQYuagnX//UwB49ff/4Pgzy4eS
bmb9l8O/P2YJ//3H9Dv/+zl//o2/n4PPMquyX/V/+6ztV3b3kXxVf33Sn16Zf/2Pv271UX/86WCN
eLoeHnAeD9evqonr+a8gyHx65v/pD//ta36VxyH/+v23z6yBCsmr4b5Nf/vjR/ufv/+mm0Aw//1f
X/+PH05v4Pffnj/q4PMj/bclf89/+rWvj6r+/TdN/5swCRpC7GgLIXULRGX39Y+fCFPqjm6alrR0
8oYxxNf+778J7W+OKoUNesGyNM2YSJJVhtrojx+pOiNbJ3bcAH752z/+Onjsg5el3x/bfxHr/ufo
SalrJmE00rQNzTKkpcq/8DPhXugeZQQNGwOZhc1DIB7c+sN1iwVy6iqliLqV/U2leuns7jdJfnWC
e93w1q6v08uht53kG8OzFopDAkj5mBbPRv5sDk9+96SOd35xadDRh1sqIDS+qIUvB/vByj5tiU4L
+NXV1G7/bwfq/49jUPKp/ddjkOiH+iv98srsTyNw+qXvEairfzNsDYkZRX5s4ibj7I8BaDM0dctU
VamCAhYM9X8MQONvplAtYkkZGNzRmcj/OQCRQpC0JdmIG4IB+n8zAKHZ/pkqyxC0DUM4Ghsu/hK+
H1N4/L/gbt267eLJ9ko6U3hT4P/kfXRU03aVqxSaiViR1llT5I7a8jNdjZ3t5w9OjJY8oV2C+RUX
+Lkwgmph6ep9znjH56SyExP0BdX0CVLk1rSMdIGaY+fZPmCq5smGYLkO2hDrrBK82H67boRSLzzY
oXXDCrer/RyPe3o3KvCVilHcGq1NKeRpqDwcYIOIlI9ZkrPyN/YTxT7zpU7mAlrOBKAyl85VZ0YX
K+0f2ir5chw0DR2ZPVhvnFM04h5JAiQlVvYRezFZdNQHbTs50OLA7u/k3iKws7e0egM/d6UKGlLP
RsMKxuJA1HcHNtp+Qwr3IcrqSInq1WrTWxXvwiAhiHV4zHSnXuJpK6hi4L22k7B9YyVcoofHvFK0
wQk4RoR6LvaPcZC8eHXq0st1cdXh5bjX/H7ajtbVuXZlvnPz9EYVwqUk9ugH0btSpk+Fg+A6Kt88
h85ao2AeFx0n00JRP9ILHwIKdXRhYTqijq1QH4pBfxr6XCMDFSsS9onwPvY6VGFk1jbMHZi0kbom
fbMwFXzMTYaeV2/tt6F28k3juFctH6FSGM+G9UNa4NykiI1VQcBOj8uGDwYA7uhPRHvE0DxLm9JQ
exOOYpSxkB9VGjdGhpcl3kCXVRCDMfeQ6xPUdIrN6uzbvb/wRLRJwfQTK9r3m8BMV8DMrVXtYrYd
XywC/FBiXgIsGiu7I6WijvqfBj0Amt+sAmNzW1nTki2g7d5WmkPr+D4sLRUUwteoaAlRWu5LX9Vn
Os0bYK+U09DlCmN8dSzQaAIxyhC/oMNb8KLZPvMib++LX6YWOQe6jimQLmvp14AR6cKChnI+SDs5
035GX8HauUIVqlr1Twpo905dhRTxe7Qy7s/WSkpshxNsL6qfih6oUsD2o41zj71/+jpWgK78/jGL
oqW0YHf0xUvJ3G+DgPSH8ez07ocRG3dDQTGDdjbG/+JghCSHEZG0C+lKNqkCf3jQ4dkZuBMhO4xU
Luk7w8TXPtsxm5LKEUPQmIkxw65pppCG6Z3LGjNjEb/aIDUX6K4+hHUuHJZ+SSXqlVfJKSqHuBD+
mDYeb7kfApa2HVoXAAwp0qB/s95VX7+UEWczEIj/69z+0TH+13Wjv5CBxC9js3DIook2cCJ/9pqz
CQSGpSiAaZRm/Zct1KX0n8bCPrkFqt1JH4+/BKH3EscX6uFg4/Dd6RP9xYiI/Y3ct1JXfnnTiwRw
THo/3lI3eQolulZKu2bY1eTfFWwDLOuiWRl+CZ2BjUTrZzR8olksWE5UNyVpCUprbxG7A4rAH1rL
qRr6GypDbMFsjEXMejx44eTVibasSRom2qbda/SkHQIa45RwxZREZaXUPyrfi1cOTYJlR+au3snH
HDCD1jGqI4cx7icaAdcZ746tQi9frIyaZkas6snRiiV6jYOp4tJuPTAG6UGa7lqyTMb/tesRtNuO
dyci0IPFFvfqLo4nryiQrpHIJwlFhwWBgtLAJMWKj2+hoKCsaLTXNIwiZ+XhJ+zyi24Nqyr0nqh7
oZdtTxWSFoHnQVf6feum+1ayE392bXeT9PWJr/UOyNmhH83V9JtQQtY2xTi0qCuz9Nc69J5uDI6W
9kBfeylwHdbKvUYEnvEmxLCL0nIrSU3n3xeptQrz116Fb++rlyKARmpu9SYrFyZRsQ3YET8Fshjg
+3axIrPtUdu9sPudGw5Egkzh5RZWh3QncuY3Cqh15K+nc9LkDap06k3EMOR9fdd0FfZnwM5aSX3P
OUjHWHtNSgUXTMxooAUMxT1dzGOjmKd4HCDCoXVLkrPT/iLpqLDClRddJsmXGLwrX/NVSKxuo2f7
IcvQ98l9DKkzYzKT7QGEMmOA0L6wW5cRF5AcHBSpPNPZcu1+nxTadvp/q/gfTdbdKd66rl5bLAzk
Pi/gPcPuFOilcYgDa+/Jg+qJZfIaa2uHL10K9b/oNtN5DREr9ESqTud5QG+EqHeF/GfFTmXpgLFW
/RLR231GJdht5S7P8nurBvJDP+FYqPBCh/wTjSLhclF2AQd056faUYAcKsMC+dvPsUdh554LE73W
oMTgBl9VCtd+WZ4LZiKdC6Rt5oDMs+YpM+JXo+vIy63fp2OkAa8QLy/U0+9daoPECNz4VJZmaazK
OjnX5AmLPrpgRbvWuMrKuDg6FWFp9Ghs685r/MeRPlflpDs1H54ost/lunFASskkE1/KVj0kSIJ8
FIfskZ8GbB8Rk2hs9KusBmGCkUFH8AnZ/UmROulv/skDgV9ZGeztkFkG1h3A/DLQXlTNBenwo7QY
YjUcsqB6xyn1w3HrVQ+WztO8hx4DSPiakh2KxwRl9JVW/1GBRzUY/dXgNfD23owiWeJwvzM/gwFZ
XANZox/oVquHsKpWObVAg0pkIx7ooRJil1IzJFkjGgiAUXfF2LFeBwMa49ZMDgJlg14119YIiiUy
101prFURA0lDi5ajRs0dZDXtdfQQEznes+Ola6tGcuaFG1dT1zQmjknZkeJBF8zHdZKDlU+/1Dc7
j65o1u/QjeytYvgQorvG9V2Q1x9Emb7ownorqyhfdIF6SdRXP1/ViFrwDp4lChoiUDOiDwbQSso1
kf3LYIcP03fG0qqVlYkvl2GXeNnRVzVi93rUreMxWiJRv9WgUitLO9tS/xEXPdzdZuUCJsrzEcOP
jxc0prPavMdCw5u2cDwFNEN6JjiSurZpkEU/1acpmzK4/W7Yymqg3AQJsCAvsK3uwlF9zbpj4Hzo
9bYez8RSLiI8aBa2wATretFBnsyO9YCENh/OJRFZqM628WTyMBXSZJKMGk56biTDmhI8jN7mWQLl
w/vd/4pi972If9hg+UptCaOxR92m4pQcRHOD3fLgqSOp0u6+00OVTpPcKzJGQrXDL7FsSuOH6L1t
FOqPta/wnvjOgV5iZRwCyuPiOIrmGhCFFhY2ChQPXKWHlFiUrAYANdQLRUY/ivxp6i1qGSBcq7tn
Gh9Rl+smyw6prwMSrTzf2XlVjjqIckNewR26AgADN09Us948aWVwDZoIRMaUhJQwQXL2fGevVrRB
IuMYOSRXQGAdxujSZdZeqW9cxqDA9E9+YVP/4ONWFoiYblwAn+JKecqs9kn0fClSrLDZr8pXbp2m
rQa4rKUvT04on5hAbsC+H1rZY1bylpbu3sLRvvnO8KLb4aXRKa/5I9B8lmzoJfuOuYPKCmz2u7gj
XyZFGbzO8082K+o+KPQPqH32wqxzlGNFzJIj2mrVo+5KfIig0BbZpA33/FM8+ZEi+wFBKWFijTwh
Gz5XzUPX7KLM/+mTxbnOBmJkaFDaqEvFhgQGbQllZFP3+oLC8HCEU7QH0X2mX86ZGvdmbJ1dtdyl
nvmgujwryyzSCNxxM9r5tTdLCna+TtimpvYLHzUMnoAFa24CbkvK2U4wwp8sdHIBWOsoPXndsmSQ
SswQQBulL5ErVU2wUgANLJyaOBalOPVtjBbKKhVq2aXcwJBYtGZB7knUnSB4oMPJwaDjr9RWKkMJ
BcuyJVMA9PNJo7m7yjqy7kbzPveKt8b0rnT9DErctbvQy6d+ILeVLShqG2K3JM7jJaq6nTC7p8pK
zyh+7S3FVeCWaCFDZBQb0w93GYVVWJFrSk7DCjVXSa4quywjuOuBzG1sEScbQQZ4qsl0ycZr3Uou
yPRViL8jM4BNRfvhWsUmMFijq+QcqTX1bM2BFevbzTJHM5/pJHSn1SdOoq3RCqQcYXpXR3xZcXu9
lSOyuRFQM661EcMAslUbNMxiVIsPp4tZVqBE6xvbhrcMlBt8Zc9FPSbzYKfKbNPL1l4GTUEYK9+2
+IduBPoaZJK2aZucL+Oy1Yvn0DV+aa3/pYLjWElLWZDU3TDxdWyHTHkZZUSihwLVdIa8RFOYQ1iS
cgctpEbSN44rQoIn0PWvAAo2kPBivO8cqJm8E5QkrdS2eY53SUov4/Pt1kJ2FUZcC1pBn0YLNiXB
jo6fu9E1Ovz4RLncIlhaJihHNpXZLA3qzauyz/V7McS7vDSTtXQT1jOyowdAZAnxpc4aVGCAOkZ/
jFsrWhq811WZFWsVKfYp0K5WXkRPWRWyfrb6dofDRaxhZ8IDS4ZoMygGejA8AYvBbQCnp4O6ZNau
l4nzQ8kZioZhfblVc0SoWUFIsBIqT4bNUA9zdp2MRSXtrLXJcmAR04VfIuWeCPgo1IhPXSDo6Fdq
V3eLLtrzIbibCSy1DvjaaDKKT3ngdmsji356kL9XGPbQFo/1Phpsgnkje1/oEX197cFJVHAeNmHu
nuOwX4I/1Ube0zhhOoxWIZUW7R4FcDaPBIgs7Bo5zkQ6Uy2vXrIjNC4h/T4fB+iuNkW1d8t9pE8t
YiYgpDURwc9MuAjYbSulFS23aQLKvUlCnaZs+oEg4yDxKy4oryMkx7C2Ktr8zLryFxoZVGaEz9vw
pTGWPVu58dXSFPggW4U4LgcpVtkv654kmdBlgwraxtvIPjPxLQXDlmDcL+bU4Z5PI2Xr42xwlsFQ
sA/lYOEqLKs/7uXwivYarR6tsgM+fjXezBK0QZAG0nT6Mg2xx7VYMRYOwatHUmUvQNoMBkmfLI2p
ruJ6fvtspiUMz1xnkHjaxq+i9hbGFyuxdUrkxbCkTP8DQ6t5k86dqbrLwqGtb1nRp5LZGXpzWLB6
ee8zNg9tj2/FG1TzSv+AMmTiqfeRg+G9QMO4yCeyHhWtcWeTTBYM8J8rPwtXQ6N+emNCgFXI4iPT
k12SYTBI/NA5DqNf448Qmyll7gw/qbuy4zoMZeLusUKOGyctXntHJLvQK/D9NfmDrX+NclQeeGko
v8wZu7rvCoo+7GwsrMec1qvvv3R6Dq1B+p8pMqE309SeDRJtvwqy4ap2fLaMcD8gd4B46YFjjX12
KKQGFtEOatIxwGLLSgCvelZh9DMfskBhlU4POn738+SLtQ7p3cl7lcTPuQgOfL03dD+3mV7Du3W0
h04IrJWINSoEtG17HvwSLHxp7lB4rGUO40gcbCvxFvgKHitlcJZEdm4SelusjWxY8t2kxctM+Je8
AD5NE+cYOwYgRUMKuZzECqkcAosycVh9kZ9oLVWR8W8Tk5kn8Cx7j1qxC+RrsWhRD0OrAMoxkbeb
dZsMJ9PhWzMypdCJtzfd6Oys9wLmOjKjX4qTvdsI3qrxjLaqiNufThz8LPPylQvHWiDS8oTcF2V8
i/tdOyCndWE0axSTUGFDWRw8XlX3Ht0RV5CbnvwxPnkh5kAz6x4JEgexRuN/EQ/qogWZk/TJj8TU
t7o5rglBmGaVrQWw5H9Rdx5LljJrln0iroGDOzAFjgyRodUEC5GB1jjq6Wud37rrWpVZDWrSZj2q
W/mniDgB7p/Ye+0bhlG7uI7PkCFeodqVBkxlHIGO26Nos85GrX+0k9+YJC4SP0dmYpw8cJocAaZ+
JDmggnjA35AwE/F7YiFKRNhcqveZGz9d/q8diwAWykNZ3jtN9qWICMW3Nt70MRDWsbOIE+IdD4tM
3cZueT3IgWrpwIbbxmYMHZN7lVln+9W2/C6X3TEZHZ7VP8NRvh61+8Qg5tFHSjxDOO9H/8aTf6qZ
t8bP2ahXffIbe3TNOVxtDJGlIs/I2TYm+iNvdsbT05QfZQNOk+hNK8WuQFrxuEMR9iU2ecoGGuEk
Lj4SBMJgcm/JZ8oQ75F1CZgX8BJEXrMZIt98LjsGO+BNd8PGZ1JX5CD39fRkmB7RwaK1qY1TYmQG
dtvLCg1p61E2dh32QjeMTYuq2CkfN+2fJjN7TAnkXKH6db2mqOGHMWcKuEj5ZZcxfh/n4Pr1XZH1
j33Vv81lfzQS/8da1XvFDx/0gHHWLlHWGYNO4T0tvXGe+Kg0qswAn9/ebRjtwfS3UuNqqpxjbk33
iOY2wTOH0VyRDqEAiQVDVV0zIvj2G76ltUWAMctdKdZfl98xzZesRqn22ZCeGsInL//bI24Ux3Lo
/lmXZN+t5xqyhOlVHDyKmdyI/DmT8oiAhk7O+4y8AaaohynaRNPZUinq/GHGdgdpdzcofVNr+z6W
6naskQhi+OsTJ8hMBHkLX2stktvccDPGx/eFR3rmiGcQsDbvs0dOmHbg0vKF1k58nmz+5RlQ5ij5
qmPmHVgJp6NRJk+55LSccaIDm0FccMozuAKdlRI415PzyDzYr9RpqHlSS05JG2eOWbyOY/UYOyXj
7uXP1ndviclTVhvVI8FC90XjUMyOl1m/5z/qhA8ntsjfGjFX9TnNyQKbghkvy14L1lGds6++0BsX
dSrIFLpp2rPhLV9uRv0wslfH9Uj+Jv76cHK+E+Xu242PncSpbvX2hkMQljUTIdt3IQiZ2xFNPgFU
OJlppdZUMBVa5G3fjm/rUPwqkAg70nNfFrP8wzztkEN+wupjFb/C1dFsTDcdHzxe+l/SvOyAxXpk
xvlp7PmSV805Y8gjIRlOZPl/bZ2xAujqO7ySX8MXpiI2GwYNo39OjewrWTzIseXOGbcXS0DgJV6p
F+9m7u7Jl30ZfeOcGP650/VHloh7cBi7hEldJ3lOV1V8gZtQpHxMN1fNyCEwZ/a5JK+qhdOa15cf
qFwfGDeEoMaup0nh364fe+Hccx8++ol30hrTGPEd9caZZjafHtGVPc/0srFmAf/9Bn4yO4Dg/vpt
DO7yjabAIdKiEPdEVu5L0yA8p+azTwZx7zkKAGQLcHjT76730r1atX+qGlqOuZqbiHKFYNwi+yn1
cphIJl88PJtxctWv7RumgxcHUs4C2XiI6dMXz6VNsZs7m05SZfOLy0Chy/zg8mGMDEIXAs77Ck70
kvcttZzcoVp+3Ib60dEgYRrMEw2veE0yXGN8T4CRAjb513Y3h3pB2+1mN2NenbPJgI4FRIwpb2XT
r7j2/DKl30r3xd4dOIztWT0Bnr6KreE0kTbF4CwNUKAgKrC516Q1XRtP6woIeG4eJ0QZ3WCQI6YO
nwnmeoxdx45RhFdsL01T7uxYnS6PLGEDX+tmsWblulzkFHqEbrWde9val1QB7ynrncPl+s7iEaOm
PM61uOeMpx5AzIeq+lThqABbdGcRjBCQ7UenVd+tqQ3jfLxRMxlvTs85vyTrK+Uw76QiGVcPb+QV
/tRmwjqN4EK7GyPwzA+Z2O4mSGIMJ0l/XWq5r0fNCi2KF56AupNHAIlDKPG6UYxesEjMEQOH+Q6T
LBostDJkgBiJSXrYBFEyV09kDM8B6kaX4ikFjUo+WHJx7jpkAB6HvDjIBor+hIg4gWFftKjGjQ09
Nel/5O8x1Zl4N3d5OafRLGqxoyr7+/92dfxfdBH/P2kcLhmx//N++fFv/5V9/tfdMn/g/+yW7X9d
tsdoeqT1f5UK/7lc9izPuvwX1wXz5zj/3i6rf1m+JRww90RmClbT/94ui38Jm0Wt7ynf5j//77bL
RG1fBAz/Dgi9bJdRciGVsFjLmnwt/03goHlsNyicXYgiSztiDB0tFpatpFF7TQd5OkUD2NY4TIo2
asezjevsKKv6AGBni0RjwCHB4RNUoo5UBYsFgt9PsnZIkgEJ4Qar2ECDDCOzDRZPpl69NWcVibX7
qDzrTzEPU8hATBWG2PnXSEMxj03LKWuPhDrR7INQp2whQcHo1aNPCFnoIXBD7DSHGzGO4TBiR3M4
f9PiY7tI+FCht6HyltDAgizH/FmaE7TTmP7F7WdqvYUorti7qTCj02abBxhNt/ECaLy31p9ZU6d2
LeDJxewffPSboR5J5MOVFBnz4nGSgCEhjmanEkfyS23LdVBzqsIu87j7lPLLyzjeYhvtXjnKZil1
NPrO2aMZYC/uKhASoFN2oIVSjgt0VcSG7ox0OfL87IrNP2TEUuxIvevp8/+S6vunN1z3uApgsxuy
451Xpx+xzIEJaJWFUK2WSLfAMevZplgjJBuGNGNFNWs2ekYG67r7S8CecbB8fczGqcRvcVbDfAYw
/uovBOZY2CnzKxJ0fgp+I8io4jM2+oRpgPpgWkMqqrNcLqPyvDGCZpEofqsppvQlq2EZx4usOgZV
OVsBfhyc+H0blpv9MTOHlJ6mcoJh4bTgZiwFKLQlBFHjUQdE1+0RRH4REwlT7hqrUB4SdzIFqT8Q
pVzlpGv0kFXwl0XZRFBeFRPWsu/G+nHUNAj2gH9fZejHlvhGz9bBK/VF2HbTsi6yQGNO6QuBGxRo
Mj9hWA6coUB7WFOaM9DZDQage/6GNfUhQcTFCXsGBe5821ZVFVz+XFLmtA7be56jwp4tWpGptm7n
7HfI1LVpOB/GaPzMdgpLCUsOzV+YcKvhRQHvCnbr5VSQesAmFQ4dczoCjgbqTVvexIZ3gzUHq22k
Ep+PT2sERZ36hP/3gvGAZPqBWysnCYWi5hZ20LWqk/taereu5b1JSlrae9BZEHkQuUIH7zGl2EiU
3Hg6dfX0W1vpaQEe4bWbT0fEt+xU+qEnYRwrwaG3xlv0To+9hTlJ/I5J9QUg5w881Gciiq/bCXyk
8anUepiTeQ1tmb6qdL5fl7O8xJvL4QHqyHefxIeEkbPOyxunzQBt4B/tdnx4V2vdPYxddtLTdRWj
D8T3yzcLEi1izgiA3XpKFMVprLswBSUStKV46/rkgR91KN5d1X6Jy8y29DLCwUfj2/ayt2RgUdia
LKyvdCIZKU7xh8f0NTDGAT/lFVu6KRoH5n26gc/fzZ/NYJ9GvOFZbp2wRsC+gJqp+k+DTbJ0pncG
XlZAwGXcciT5Ut21jTj5xnYE1mCzkzwDqKKzN/V1SqxuP0+QRQv3SpjFC87LsFeIqWFEMf1PUT42
YnmvOhUtCXVfKbQTekvxdWQCSNE5jG8Z9HTfA8FUgMhTSxsBMXzMSoWmVTPSytKCguO+t2DQ2YJm
bfHFqZcEfxIDSGG0LK/M0G8ns64DbSYvakXbWGb2FysQUAasO8a0gEhZEj7S5D9bGokx/ybf+0RA
xI1fFbfuhFDGlN5d1vWR2V+y2tP0QW8zfw9gKb/wSPXj4Bej+1Q39Ws2o1ABRPzHCVkrjdbAx4/9
MpSu92FvBI65Axu82mPZYR3yPh9oBJObzKnOCCauZpNvqiRTjs7FvonpqXxlnYhE/bH7xgboxUCs
QApOk8RT0CYxefUrkxfTuEp8PMFIVF6gAXxlKu3ZbmM5M5lX0DbcL95XcvnF0hdvg0/VjS51RTdC
MGVyY9qKXMtRXuOwPujL1+BlC5QUXtsRJj3mgvvJ664keIIdJyp0kKV86MB9qAnatkw+rBxUFBw9
t0EKrqD+oWywPWAYPZXq97pBiK+6eQnoV0ns3V6nFpENTQzUOHIswyG/2IJJTlkGNil0fEmG/8Ex
Pno8gsYNuuifOFE3TmEj8EYXuAHg7IAX+rX6zCrqZ1iZB5q2t8ajfSo3NAhTjlgjCzOw0F6xfs7E
sEEKcO4zDmaxGGQQKY9Dp6FFW2z/NcUou18Gu4xsxBZDctW63pNcmfc3ef1TpCk2YvwiAbuA63n2
OJlHdSw69FlAjuhYbIYyGtARjSToYXMWwZSTGLz5b9No/1ZsqwbWUmEdA+TdKmwDzX2HQJ5nw36Z
5PpnjAfKYck4RsHvinPjZVKkpCkfJOmceHdre0mnzsRh28BjjdItd1mSvXejQ1y28saoSX4844Sg
iSWDyMYIwfo9by8Rx6qOSAqrApwex1IOl8EZVbfFASGqhTTvGHseQdTDVHB8GyqAJQUzGtpy4ABp
5JHfGxgS8ksjDqTrYsAs8MJ0Z2zua+jl3Vs2tJj2fPdDWN2jNZXPC8N/+Bh12ExEVXo9M0MmMTpn
o2naHPVI82hFykMVcws6Wad2mvTKgOjHq4vP8rDYCPkvGURuxrJmMrXJyE3gUmaH3MacPtycIcnR
LVKw60G4NsebAQgCg+di7dcpo42fEeukHkwPdTtVRhcUi/h1h4UVSvu60E2KhI1NXKprQ7gPtSEJ
Esm+S4+BUDeYAFM3/IMj0mfCV79Mg10If7UfSSoDl33S0c5ioGYxBICC0azXdziSR5NU1v4BWiE1
xwp0EoncFRCqJUx965PYW/Qt6zFtN6qCpLCIervcmDFzQlgITj++GkuJnI75a9jkC12oTVa1Wbuc
OMIObXDRQd4wSKx1E25NxT5Cmw85hEB0Cm/UQ0WgutTa1VN5tqyJmq8nHtbbWCKxLkw9jlxuPDYv
DdRDQT+3+dzj/qXWXGwcXqXJeAzQbcnAuknGbwJsN0ACl6nJwlo0/naG+C/X/mnxrJ22MHQXG0C9
jP11t1VnnmLgL8nRWcxsT9PMnUNCMz5iF0dW3xtXeV/uRAcvBFAAvquqiOKRQ4zAgrCfUEik02Ew
16+U2ahx4X3yrzHtPrWkbFEQTCf2Rw+AhmDfgquSiSlo9RISWOOrfivRCDFWhzPWP4JGiiMSpN/Z
Erpl+lskGdMhtGxJ9Z2k8o+bE/jiL0+kAiA1LnHErzL9cNncT669N5aLSqLp76mqT21tVqT/yJ8c
W1kztndDlbJ0tRickcobXm7COufHYplg/iua6rVAHlcbeEBlzGDOq5yotkvg17X69lPrJc3Kg9/K
Z578IrAkxEbVtvcAGJ/aSiKuy7KGsVd/M5bVp1n3SLYYogceE9ipERSrK2dWmk346Ys7Gigev65J
ooJByKK+e5n6FPD9buI2PeeOtRsqmM1pNn+2Jl9zP4+3/tDZR6RQTSQK42nptodtZSiQbrgpweAh
B5XVbx63N6NblnshuxXEBMvbqT/mFIaWXpl6F+OHG3NccvmigwKp4OPLD0t2DizQuHarRJIylYs8
JGTXARw4c+Y6lr0DhrKfajRkcOcE2/hqi3AWYPbK0XbBbYY85/mMgE0Yj9sSlBgTDsPSfOdbTP1i
nRQ4m7jwInOlABgNHviVeVzfutWeAVh9HCaWCmOLiDNpkLnV7MBDc3byA7idDWIjGl/2rdwh5LWJ
vEeJnrznLeNcz05QeBgcHMO8JceBWG4yVLqDlcVPMXX8vrIGqIx1diWLoUJV5MmAWC5qwqY8kcp6
zlaZh8rKLscsJXMKwQfs0N5ImDgoq/67YOdqZ/tmGS8YlNT8luSOs0QYBw5n94Ee1NjF1bXZbORz
VgxP2uYIhXmvlcGQnwA0z3XoFXE0h5ud0kNK/WtlktLGEAh5myUk3t15JUqSHSRDKyVAbopLMCVA
3tB2CVkiV6mddnLl/yc1gW+QkRQhO17msPIlxg7d4kzE32HL2ftNVft3lMOZdCMDk+v6HmfCCUvs
VxP2U/rVzdzZUArW3pXguGuNCA1OXbuTMyR4hodH4q/isM1rN/RjEx4K3aGVm7eNK99NRSCBrOtH
VDsfbT9z6JUpBcickwppPW2sOUA4r0ieAdjZ7ps52xkXWb/uWCMcJmGlZzEc3awvdiLfoLOmSOTy
h4JYoUeGlPcK/s3ZNesZYcwlDgg9cF9jXhP9jFymuUNqwNGwjD+D7+AiS92LoyqPBFLvhTs2avF1
EB7Gxl/lkOuXMqbvQU0Uk6ty7boM5XmkFVLK5d0ctgn3pePuqwS1aHzpPqwYamzN2U7x7e2tUh+7
NOmPxJTnVJnWVV4ZiMUQ3J1nKPCEHz7GC+pQt2lOiVgfV7MBGJHbvNzMWJXSzZVgzR44XYbeeOk+
9UVON07GA2OIHGkT/euGs9SS+TW8XFq9+Be8rHtu1vklBQ0FmJ9ZhOnyYM4T+TGWnzQHBwxbUDn8
vSgC2FB5nMnGAJ026XYChdSpc5qz4ukitrBvuLcjlOlg6aQQHFMJ7z0Hk0KmFpaFbRGLIc2gGp5T
/wMpPUp0YI87tt24EI9ako1nzmyyedXCaWTRtlzYWzGuqMZB+QDB6Q4o8kNcyj01vhN11r7viD+y
KrsNGMICwPdQwKd6vjFyQtwhkICFscsLmJaaMlnIlzdMZvf2jVfro1twuhRyeKqxdmG/VC2qp+Z3
1ahvJ+HnodEbeydDyaBhMASmZR9xjW2h5U9q16XGSyL2bYY8NzWpW9bM6wKI1jmxEGRvIezTZYEs
B60mE15kMxbNDz2tZgfNkQSC/afeXN4Fg7kukq2IKJKBJPKexefCZmjw2mlfV80bNk0KbfgIu8a1
GCRMwGPHJeqqksoTOJ2b5miJ+LpgfXPjCVROtNShVJYI943tNCAFSTWULmzihTE0f1akCVd62ttE
LlnhZPPJmFtClMYMv85lrspqwT1mjAxyoH/AQZqzMVJ0Okt9vxTW31kjVWjXhQ03VsmYcSpadfwM
iS24hfqrIbbvyKyfevetWtpfs+P1qOpm3bUCnz5S1IFp0n5TuYX0QL2jJkYUL89V96L8CUcBfIoe
ZRSzHoJv26U8ko3Hw9eKJmwNNPJl+klZ1tTxEhRYnIKijb9zFqZtOT/Hjk2NXQLQQmB557DG+Wco
MeIyLbus3nXst2l1jGOt28dF26S31LsKGRdWhZT0eYUavFycEE9cGWQWGgjOw71qxXkb83vRN3/x
DLtmc+SodUIpuz6UE3saHRPupUHMMOQi6Avm3ewxHnDZV47Di52tIrRLXURqPhMP9DdNZ4O2w6DV
NYGnDClDinQj1MdPPk3veopzfJuvo5+n3Er+s1WM36tlEUHD+x90CRq9dPgYtJdEhM0CXI46TLyB
2YBnMpqMhwzyllTIhLCtYvO+5+7llbfiVy0qGlTr20T/6ZXothbT/Cl8ZL+2wUNBEc+ZBjbP4p3u
Ncz/vjmqlOOLfQY6KjRpjsGfcqXkKsg5q3RTv2tfHqZKFgCYei8kyf3D75poVuLBY2lrd867XdyP
m/NKkY7DJel/5rx/tsp1YPuQEY8D1IWFLkPOv1k1vrnUhEFh57Qw3WOqyWY2899RkM1aFIG8/MtZ
Wn+LlUSFutzbCDEArCSoBYsZAJz8dhJBpWQ+bav9oLOEJTqlfF7Hx6Yzw7ZRZpBLAz5hRxBSMzyS
aPNq9qTU/vP71qr+6h3rzeR8D1zP29emzYmmWTLkOjkuM0WMMHR/YTMcoQClYWOUTGNLpAB2TvRI
6ZwYdwbjJWIX+jl2IADbYZ/zOCyEg0NzaVMtroEj69iOtoxjPk64WAmiqfOxoV70NVfnJboIVOl4
aLax2204oqKMB57aEBxRsr1nq0e3MEnU8q9dDG0ncf6RAUHbhoTpmnrfbR3CluTLHNVHK+0/M7Di
dtADzfw8RCbnHdKnEh0g2DMJv4cBK6KZ4dus4cc3UyICQxbfGa0FQSSP22w9+g1Kvmmi3zW8LIpN
pnKLJiIDy2xkmpt35eU7LxbfmGw+uoJ7tEdDFqQxHXyps7MFBiCo15QyTiZnID/wsfXXoBgdgugd
d07XMhwgRJ0JSzLYoMm4+jGLyKCb+1NbJbdDczCZTm7zxqrH2reX/w7Q5CsmOhFU4RNo7mNq1gev
c/1ALxe3FKCPZsoHhvBbRBWUUXM7vzM/B8ld788w3mqRs/CqntPBea7GXmLDSPiFbHgzGOwHLWT5
gHCv997L3931cxvnN1g2kE54k9jiB1mWMrxmAj2n6qkxc5PgTOu8GIqJoBiZlyVcnY65zwgaoK/q
ectT/7fEc9IN0zlhXBFvDTdUyg9jRYwmFvurS/syFBZH8CSOswUrmapqCS2ga36ij/Hc0ZyOLGoB
/9yX9fJGLlcAwlsxZsKKZpFo4NqjiBrgqZId72YPtGn+DDgyrt5HQpu9mB6bNMtwsKmVVwOhSmK2
f8Z+vLEqbUfoSYtRZjsA00boVmM4FQ6RKfhQUIBcQ9ojEUynP/BDX7AVsO8myg1ZKm4cWvj0JPGj
MJhGVmoNV4aebLhQHmNkzYnTNMQCG7xw4HDvQCfi/KDgMC6Di3ZiW9CNSLVLdY9YaTxbsb2bt40S
FOrRJZDxJ18YGrVK4ILqCzQerfnhNOoZNKiOqh5eaoZ4CR4qfTa6L6Zy2Z+yH6nwihszxiuCuhZh
Z7Hc2vEKkiC2nirvUuo18T1JKzLcYn27LkTGgIXts+FVIeBfCuYsAg0MHAOiJSRrU2DGYYOCjXIJ
1oJHDUW3cDBxiOwBtDirYRy9Af5iW9+abtKFMflyex6oiJ32FpbWiq3LqoKs1pi9Chg4ma72huQO
Hlyc/+RJIRqomx1KutcS31cZO5+l3zNU4sDCY5e/j1bxmdgIE5bNeB4l+xDYcKQMe67N1w4txSJJ
XS/1e1OZ98sAxg3uG0jAAXUxBu8TJ+cL44rOc/SZSLmUKDLQgEV6IciYU5hZEMCJhqA6ldlj3Tpf
K/mSoUT4hygAbqk7GRxKW406rpdllNr+cVTyr53EJb1biaemolf0UjcUYq2P+YLupp0onYduYQqS
NtGKbo0kgkkFjVyq/ZR0YAHNPioGPnuswBDQjJ+sSw61qKlLR6YAIq8j2yO00ffIDfXHr4zNGpTX
IwgT2vC0RkBcNUgPtKp2k7m+roXqL/jCIJUzElT4pSj22IsjOwql1Z5FVYmo6N6zTN8UM9KjOK48
qnILHvvIxy5LE95d8xMbn31xB2d/6jCEOGg3LZBYJaR+nUC0qmry5SqViaD3tmxvE1/ECMzf4p9t
c2+RHE2nFDFK10E6zhYm3T6tld0DFphTsrlKQXtpZgEJTVhsVtwpCmu01N3C+WF9VKwF2WtzfGZp
E2oConLDv4uN+Xme1UsxmpcdG4HYzGbCrFaw/op8QeB6KDLyajlXlhU6KHj0RYC3su2WirDLv2OZ
Bmb8PrAjMPv02ZYEaVS9/bvE45cFyp9nqYlskpOCNOHENz3umRQvbWh2PpFMJIEt6/TqUOpSOjj3
M6HUzF15vJHDohXEX9Jh0w6JttXYvxiV5KN7ajuI6sRs4RBUS9iV2d5Cte7ZbLLiFelK1zUsRdth
RxRYDYsc+SoNhJdLhUT3XGdWEiU9MbVoiM/CgCunfX839d9+u757S5tHRuuiB8+ZxuYCt4sD4riR
82lq1Iilt7rlaP4VbWGglvkgExyipWDWumlc/4jm2lFGXFLEryXD59ZO9BaVfiq69G+xzcelqN99
t5IBBXO6ax2mKwtmBJxU8XWh70kbe29JYjiu/eriILtoCpI8aFPLOitck9UGchf4Sz6713mSfRS1
TmhbALN2ajQOsqTI8vwMAgdvoeVWgr6hWvY0irvGmYoILaxlj9e6ch/T8qrm0O5NPq16RiRHVd5F
LcXUCkaG1OCMkd363rv4tta6GFhu+ty3QoD3np+KLcUbnKHgBykTti0vXa9Y4sjK+yIMat0Pswnh
z5l3heIfRw5xV7Wo17bNOW5G/gk/FZiKrn4JWk4DsVkMdAYPP5qZXDKrO4xua3/rrum3BshDOcG/
At/83lXNEjhFwo2JN0+DfDzQJaPHm/+0sX/dEjxD1UeQjmD6wHhcPPgF6wwCVxV6DAhDw7cy/Kde
+6RNKYY8IEYFay5VJIcpuTEgq+00u9xdWk43y6Zeks6wwpjuHWGpudsSVweuBHEc2zxZksK2G4Z4
pwvSsoUamQFuKrKE9xGL4rXTUwbXrH/JU/MItkSFHiF4AZXGeyGtv+iKb21qL25i7jeXETZYuzla
uX7pyLqz3NI/2q3UmbvxUKd0YbpCPcfMahImE3azysjqvow7nd1ok7XtFznhx0N/jD38cQVZObvE
23gROhLvPe9D43+oGR2KhCX2Zl+jbsbaU+gKccr0geR9IBQgHcHoIzwFnJ0wWMb3at8De5h5ksig
pk8NRr3qXR4vDzpJvxobHSwriL0Pwy+t7VPqyRvH38f2MEXCsKhOwZQGXJTF8Aa6lnfJLaG/M8ka
uin/SPqSkt+UHTGKTrk38+SPQjdDGC55iUW2WygTIfcw8xLLWu3AXqEKddpTRvzLQ2f5Bzh627lx
2r2yzPrKdMHfj7y+3ib2nSBGxSnum7h275Enr0W5B0VzLbf1wVVWdaBfBYdGGya+JAf+Pk+ZcSVr
y4e30kkPBnXLrPJyr8fxBwAdb4+cvfOKywVWoBtkJTaJdYDPmTl2MBnwNtMpGQ9T3BD2uN0mpvbp
B6cx8mPJfHJxY0xVQ0IUNDLTyjXeZ6+LAEelBBQPHdys/EOxAewU4WWLke6qJWdPM5Vs9tcZJwlt
8A5zwVmNw3VS1941J2MwyXmEBO6ekEI0kcsPKypnMe3QgAHh58etni2U4vCos4fWUApGQFA2j8iu
ECS1rBb7BVMzBrlAJ4QoIdOa/klpB1vd7pISoyspKnWY93Ybzbk+lslaMHKX9hH2FjaRhmms1q5x
1SzivsgmgEq6XNjhXYLUJW4Ff/STKF0o6GcLNVctgILOJtEyxB0OGBT4jPUzbf7GGXBtowxlcMVp
vrXyYOKPByHAoIOPZNg8sRdstiJt159kTA77aoxU7GSYCVW6S+yX0lM4TXt95RozYbnYD7KZ68wj
1ytSUFNJQ3qpxaDCBLwHhhIgSHPpzpHwvY9WeTMBzzQb40UgolcCF8rOvSnG7EMJCfKJ3G936hXW
3O6jrhAoFiaFjpTFAb3/qQcUHmzeTIBXjjscXt3ZLhXYrh5OqH1YttQ9TeXI4qPCzOLBWSNt0GIG
IdeDnSAdd0s7XGhnDj7G9uAyEEuSUIzddEgvkRh8v78FG7NNQ8Eiyaxg81s9EwB+iQscaeXHmt9e
9fDxfX4I1oL4R3QLFpRev7U12fWpuT26XgOTMy9e/A6RpDDbWyzM0EDrN2RS3JAeC0E1twzTunNn
ycd24Edhb2S9CVGFsr4kRM1kBazHmihubLWIQUgH+iv5O6OYVjuyjMui1zVbpP/lC+J5PCCY6UXH
yF115h+n715AkVOHle7R0JvJQIeskIzHsZYDGKyN72hg/LavvP7Y97hSu0rnO0OWHkNUrrPJfak9
TlwjxmJnIoKcLMMKAB7lMMmXoi+RcPvlKR7PZIfZVCBx/li51rWpjD9Y4v56a7WeJh+7gi37t6yc
v2PyL2UWl2ecplNF2xKbhzJl2Dos8zlWI+6I4dwK2qYFC8lphPhfuZiOTI/4qrW/UCu77pQ3ZIUt
Bjena5QiBOp9Tx5IElINzrwneCCsYkBSOqgobQRODs6RsWxvKLt+SDuJ5/EcYwXw2v51VOx2JHd9
kBX+7ao4DHwHcCB7qRusaZ9CeRwUs3HU/qyjesm+2tH/KchYyCTuyL7bHhvD3pdyedXVwgqctwob
PStpjptoNnEMsf8ysg1zEpmhuBbkhQ/IBpAEa1M5V4U9380L6089Skat5faV0qd6DYOWLRnuujnn
Hios8hZGVtar119e2piXNi2Ik+GXiqVOEOXmMiAXJbue7Oo77ka8qNaUkGLuIZf1PuPa+qzQu4a2
btrAfEXJBSz2ECdde1p6PqLLtlInxZH3+bLMTM8k7bT74zYX+60Ds+dlJSOnGc/uRSw7AGPhxryt
SDgKRT3GB9/cTx2eIxebCXNQ65PSiOU7OebBelzEyvJ1ZbfvEnvTcwJ29KKsbeG3x5dUQcytJva2
aOz9N6v5x20T1lPOQHO4YLfWyIUdO5j0JBB+M0YGnnW92YvNtLl/6iAnhiY78lAsMHbRhTpHGT9o
RHWkBkQLsZNowfR2Qy5XtHgo7xt9OyUOEh716Dbmce7nt2auufCE/wNJ7sg1fdziDYGeJHYjXh91
bf2aVIlenP+ZbJa/SZcREtU8kweV8t7T1UMHvJknayQz5uLtuOaWJHHBXgh4wOFCj529yLSlcC2W
Hbt8dvy3JCT/rDn6OZiQAD19wgYrFMxhaQzwz77JxqO4LC6JgJoIttwW3dl4IdWnObnNeM5l0bCo
rdb9SIOY99Zfd4AWsoruXrUE0lkCGlg7Lbt8IVRgvoxyjdEOgaS5+J0LiqzNJbQKGTh4SD4/umPM
6iiDmcTuy8TogaJUxc51aCsuqqR0BafewTIgC+3RYVGZJ99K5B+tuSYMTWucdDGGtYRB1IRu/Azg
4sVc9PAf5J1Hb+RAtqX/ymD2bNAE3TZ9ptJLKVMbolRS0XsyaH79fKF5mNfdwFu8zWCAWXR1d2VJ
6ciIG/ee8521KeP6bif454vs2/KL/FPk890tev3LLvu9mxUfLXv0LaOWpHIeiiMenzEcdWgE4ZU5
QrmLOXVw6bocQNuqeu1iay9079XMuXwnjZwlfSgOTTglv2stu40FB3an6l2Oq225qUdc23TsmOnP
1y67Fr4ePvV1/YlUbWVmnn1gDMH+NkXfAGH2seE2ZyUvC6xfQTrLRTlznBp7+durxrfCNYj4oGu8
SFlN4bmkOj5/8Qgd2KpzRWennbl/4wqyHivyGww30nCS/sVIS0gOLN77gDtwDNoU0C+RCx3ttWZq
aLzMwbSkJYKr31iHfmrSO4TYUYY9eFbOs8x6PX/c6n0N6S5qn1yhddxzOSyUvtcOQUvErDPgBge8
LvbLsrGgh8jimjkO/DpPn57mmI6dRgJN60o2LxF8gcD825v1q1rJgB9NynlqKA/qEGafSACUM3VQ
HlUa2ptUuVaHeVqEyseKFGFQvtYYgyuZAs5qwvLqKu9rrCsXLIeFSflia+WQDbHKtsozOyn3rImN
tsFOS0viT4G9tsRm2yq/LSOMBW1UgmhpKuCCJNEcc+6ESRexkprpMsXrlYO3xcqbK08vUh0+CFy+
g/L7hhh/WwzAs3IC18oTXGIOZqrPOpHsYuUaxl6ARAkjcaYcxY1TnCx7eAisxugQucgxH8PJgpH4
40duHkL5kxvlVO6wLIO7/JjsS6GczATaSVVvHntMzjU12IzpGV8SFHblg86VI7pS3uhemaRxqM7K
Ne0p//SgnNQxlmoPa3WgPNYaW9vKiWjDpsqBndDAtbFkR8qbPWLSrpVb28O23Sn/NkhM+nNKHxjC
a1Ee76y2OUE0cloUWnOvUwQvPe0dTzdMlmT31ofdLtNcGNP6Hu3WWm/dE5kHRDbiLm8xkDfYzQvl
O48xoJsOTvRCedLRMaOPwKYu+13T3zKs6zktR01HCzRiak/5mmtM7ng6l33NbCMIyK2twpcx3U7K
Fe9nPb9Fw/rueOI3QlBj34k/SdU1yEUxtSbY66Fn0fbrHwTkXn3s9+pFBk6+cdz0mlXGmyWCZ8XV
mFCRsuHuq2hWuRovUec/pPCOzhTC1WFvKKKXTPz1p34n5ugu4ukxGtErFq9HDixg1HAijG8hCIEM
lABJW8ege6bdsB8BDQQABxLAAxMAghkQgbKRaCFTCZfzROPsIoAFutpSTF7oAMnAyn83wb0Bb0AG
75r4VdwM/i4Cf6A55tqggzeBRZjyhQ0kgdP/AQchm9MjcNNPU7EUUAFCwrEsJi3cf3HNkTUCvQDI
4V5aOyBBLfpg9swfMkoLroEy+8UC39CBcajBOchoh8OP90q9q2gPNID2nPzfGzAQo+ifZ7YltSAw
kIRa5IKMqLLPBIAEe8pfRxElBtASDogJBCIMHYBOAMF9EnSwU0WjsLhDavAUI5iKFlxFBbaiUPiK
aW8Ds1B0lx6F3OjDItg6zedgP2mh9U4Cw1nU4VpW0VoTMzq1eTuO3TLyEPkBzzBZjiNF08BDdvIU
XiNfpMK4kmj0C7v8wQHCUeKA8YFySIzlKZAO1zU/G8c4tdg8bCAeCnc/P1WAPUKdnwT0oTgzNuAP
Wyk1AYGMXkJnenwbAISQ8X7gvYmVAzqkAiHSghIJq1Wmv0vwIrXijBgARwLAIxEAkrQ7W7iHEMz8
zjnvpWBKXHAl8wfO0+8ChElPDDdAkwywicWHwi249gCe2IBPPAAoJSCUCSDKBBglrvxDDijFBZgy
A06plXIGY3UXkBRbtffSICI42Nddf5or9+h0knSqaReawz4YrSXCLVJ963XQ3lyKqG50KTEbdCbz
IaKTWeTNNlZj6d865HR2wjX5STUBjYvKjH5jT+PyMZy1bmOfbaBKQ6Ipg45O+vxsW8QzZsauhjCV
GOa1rbWH5tB2Y/LB42+ePb15HMI0vkZFtvGnqz/VIJ6sN4MbUt2AaNUuvdmuHTMlz03eTXd6K1JA
OLA21OM+Yqng0HcYxMz6w770IryRyHQlhu4uE4jYaXyWabk3/f6Z08gSA+Te99xjY7TP6PHuQJce
WRfcJgUPE2dtYgKF8LfQ+4eW6m8grgTOOj3Ur3qBQD5TYxrnmI3xfYp48ZM8o+M6x0yyrL7dyAby
jxXdo8Y/65n3oZYRTzoMM4yFevVjv8yqGPpUdFcrie9hVIJ94q48532ormGTvg52fghBxnnLduwe
7V8iJBT3KOTWoA7OhvNUXlsDw1++9tqrXTw4xJwG+LENXSewBiCOJ1oOzWaMp6MOlq5Lk+uIRbPW
psOPqC+JCZM0rpHRn+ve+2jomXnQlQ3BPcUIMrpql2zeQF5cef10V8uc+qfMtl6YAD0sKR810pBs
sE+4R+41QCMGN3dHj+8OirFQhq/4oYd4OBsOK2MXvzFBvvbSPZPM+Zr44iRq/HY9lO3iKt3pWlja
zxtr2+huaeJhlMx/tbN6Pb76PCV9SqqyYgAvWBwsyZhpyKC2PGcBMY7J74goiW7yz1Ebv1pJeM5b
1mieyuYdJA54jepMJM9JkZnssT9DpXlWX4D6/bnVnjS5dazwjpLoCR3aA7DxWx3HoEhI4uiSd2sK
X0cHrTG73q/YcfDLD8/qijKkdxrdP4rQxKH53hFRrIBZHgp7P8+pAuWdwz+HD1RHXHwxjneS5w9u
MGKa7O+6x3P1zlk9lolgVze/m75Auxy/TvH8lpXzTb2pWcRXjm+tWW+tab4xcnxJ+v4Zhe7Hz6aj
ux+mOVDCMhiOXhWaKXbdjzqO7naztq3+OvXlZ9GMBxcYTTOY2whoNhw8n+6f4mjpWv0rmnu0ySBp
CEYnVDIg1Vm9BIJMdl53lEbwoe4oPquz0RtvUg4vWb9NZHI2jQl03q215PPQCLyvmP0IUWA2ANcw
2fWBDlSjvP5cNrp8qKs3tEc8wMgX6OASafDkV53K+X2fZ3lPNP0NSc0HMc00HfIrwX4fyDW2Y2Jv
uDLZIGCXTcHDLHN4Tf1D7ZODyLfKn5ByR1bJADhWvvRdfLfDb8mSLKzwVWj2wdOxF/FjDD5/ttci
DV96vTsPTX4ySghk5BCMdfoprPRX8+bNzS3YBEnwaPK/UyAvFLrPCv4TBe05Hnh2u38wPDwrcR+D
rbaakGeDjfLks24m70BEr5pwVNJG7wPlasY7x92SQVs0/pQh6mX9fI0+atAWS5KFsgxlLc/PA37w
+vM6HfOgyZdw1r+iOrzTQKDO+6XehdMV76zAN+EcfC/E5MlaFuKKFum7GelvORdFMzqovftH1wcY
RuanAcmMv8ra9iFc89KwbtVqwJhO/vPo6U95tEHgvvMafgJIy8JyUI0UG52HiacTYUQEtMOVpk5Z
a2KgPruq/WMQay05PzmcqBgeha9Wbm96VtCQ7NZ2LDYtWrPSXfBpUd+227ycT64PwEDTTzW0BdsP
dwnYt4Sa1OXETurLMXW1F4QV+9wtnxh/HG0D0AU27Bjbfj2kN7WzN35OiGD7J+qrJWkG28EJXw0N
0ZRmiEtgE1Ve5SfLVU6WrrwOxfuQGF99plEnmSyL1csoik+7GV9zy/1uB3nJswvZ63dMtFBSSK4W
8iUxWW1TOO2WtxUlaGKGFkZ4tyEzOIW1Chx35wKN7CdSbetxP3nDIUZZmcPiQ3CO/8zwq52nr9yR
llcP9wNxETqWbUD2scz5AaRObjFBDzWXqwl5ZRxMrA1iWfj9kazGqwVLETocsYrGKSy745TsG7ff
os++6AzyxmwTXdkk4jMN1F0WkKvjOEdgP+uORnWnP8VA74LIRqD6VSXKKCjvmf3GXR9f6hhqIqYm
tCmeEx5FWD9B/0YIDcNPr7c6CTwRYhmdtiRgTxRZr2FIgF2ZL+nUnZX8L/BMZvPBixEwQDZz1FJ4
F7NVU38zQ6W8tFdDSAmD1lPXyTqLQSiit1Dc/zIdN+pzVhUlskTdD4/o2g+lwstKn+VgOtgyPYfU
HJ79SQjL3enje59MN8wGSF6rrW+zpjEIl9UlK9KrhwgRfxjDnBlVZ8QrCRkloJNYCgchkfwTchWZ
CStSLx9lJ58tDVlkAqTOb5Wg2aTrAdIsY7nh6dL3fNJyvgx8XFq8rcbpJCOgpwKF2MX9iEMX9XT1
VNPaGh3/W7TFwaY34djGdqKBVmJI8v0vl9iXlhl6yADa25osZ1L/TlrvqNSVnbtN/JNpI81xon03
psuMISU6DVoJ5PhwJ5ptudbUq+Tv6z6H6pov6gToSTXiZL71ebrs3HHHJHhpABdVLybEJ5KajwI+
SkfjIEejq3HWd3M6Y+Gw4bcunU0qzY3yescTLMXZO1hasYuM+SRp3gatt8ckNU5LEKpr04UvOWEJ
SunMBFG7AoC4ai9VItdePK2aYFoJRjRBoG5cbVmN3gEIQLMUJgYduS9z/YJB7DAP+d6qo2071YQk
TDDisn1nlIAlNxBMFihM12ltMldEdkg+9ZxsGhNfjoVTqVgO+pfHGdzmBpK8paBj5/6ykLiiFOA6
ReoK2NKbwOqc1CfA/1L1svoW8lDQ/G9WBD6vGOndse2/amkLgEM/+ZBTyvWo+4d4tjd0FWIaovFd
gq/TrGLLqf+jiNRRLbrlqfhIgnuClEmW4uDCch0vgTteUfZ/BDTMOWVVUkdns3H1J5tbfy6B7bXj
C1qyI4zkq0RdUEFMTau3rM72SUKmBlcBjIIT6w2xKuWfwaFVY5vocsR0QyDPkJojj5qMOso6MkHb
cPc+JWda+ge14XVoMMMpWIdknjUpDftB2wxBQ/grw/Xm7qUVE50kP4FyfBUDFNE2PhMLAG5v/BPo
PoPl6WDwqnHOC8tlxJxzQrdXDdYWssSOvkx3ODzw3F7qYHhmYHI1Uo0lUD/Z1YBIVRBoh5qV1cnC
saNK0zqkwTFvcBufBtveqIfZ0UHQenu3Z1vD/pK7rKZQfCYcGNMgcBByUOD/xzl4UHCPXjFsZCfW
TrKrhHbiRLJIjkOwzqeQLkd0Hp15i4563VQj8e3+jh1oDetqjU9KuYRwD6+zNltp+bRSfw0sb6+5
wZZb88wsXbIYKMm5M30qTcWEkBFf8FZthLCtb5PMCZYX0F7tzegTNEi/L7rREThM4qJSEcoSCX/r
nXNBzJRRXQhAu5hes9UDf5tEzxUTXOKo7HCDg27d0bDS2vsQXOaJ06BdbYku3jpz/VFZ4a1i2yMF
Io3sIwJPOmjwwYFeFFq4bXioraBzFkvHhTvgsLTGeC5ls8I5tZIIQ62kWbVasw1GubZy5+gwGB9y
GGbpsDa1dO8RopuPRE3xEfgDnulp5wz2Ctvea5XwxVHgxUjk1WmOEwvgOPeZkf5bPKeHHtax+aku
Kq+G7oEgGliLN4J2juKtQI6STM53ku0HneHcaMKrq3bGaG1+Toeiew45yqSZ9V5X+lMXR1vNAA4e
7cVAUoRNH888TlwqBYdED4ezLX/ntgaikAlQk51A/OzqvZ5aV9vEgSzsnaWxwvRyww/mu6HDtMay
A/BNqZn2bu5v89rbq4+p+5ucM22tuXx4Jsgoa/HzkfNcrZhXAUM5eourPqFSMFfqRQJ3Zfn3t3Qc
Flwrv3r+zkqj7Yilkgb1JmhMLFEUAfx3EgdrcwBJXH5kVrBxSm8/auHNFNal1cUGZPst1vpjjeeQ
DhkZKA4TBAHaWbDHPbQZJUY0rcao3KGSWfTKktfrtBKqjVqYZS93UQwRjEU1rZ9+1mqdL93Xtznd
vQIAOq35dR+hoYVvx6cxJaDJy2IzOBHxSFzBMt5qLvCOcICeg0Ip7jdC6k9Z557TIjukpnxUjOHS
GQ6U2e9TjsqY9NmuzacoECiG/W1gILYxgG7V42Yq7HPGaBytoso5gog2f3VNw7/L6cjEb+pKTgHx
4rG5zFV2Girt5vjUWgIhLcqVtomOs+SiA43B7HqHYmxhhNWT2b6bpPIOZAoVRrXKo0+Xcx3kgQxU
deKRblds0E9v6SSt1Bddu0g3YtJz7eKQ3QAdbtOMhHNg1ra46JqlwB4Hl0xDGDsE92QHWAO7ZtK3
QYxXLfBWsAHIzmwuSLsvQXZqyvIaxwWYoJzs4/G5Sjn0APMdY3/fiGyPXvaYa/EqsXgmRDYzvs4M
aYXO1wDSfGXO3m4qGJlScnvzsZtgIc8Yv9sM1ZaoxVdmJtYWhVGZVDVSFVhS9rVJiA/IZPCwCCLn
hE189VMwehEYqYoBcc5JIEBT/38XH/L/YPKEgWWZ6JH/mg1yVnkl/+P0+8/3V1n8KyTkP372PzEh
ZFBYviUs0zFcA+LH/8aEEE4hHOG4xEnQrnbxVv8nJsT8h8U4HIKILyxUb9Y/paDo//Ac3fBJSBEO
IQGu/d8KoTB/gof+FRPiC8PRHZ0oCovX9++YEFSEErUMDjV/XEsnpKwbOgfpOVJCVQU2Vxru3IzJ
VRfek101j0nztmQLQH9IUEZR1NglCmutU5aJsr/0WvTLNs+EGTxs3M7S5bQ5aNrBDYMzbb6NC/xh
GscVXB8cr4bz7s31kQCAjmqSen5QEm0KmwBNRNASh8cdDw6PVSNYlGmC1A6cve7M696l+Z75ID70
stsr1jdq2ZchISFOD4wSXyDAi9CshpU256/dSMfJ1jtGEgmuzByUdYAizpoSNZ9IAVgw/60s213Q
5kU7MvovLlnL0YRXoa5Oum3+rXz3Boh/POTjMS6xyNEmZ+jYwYnjlOLbNdpYOk+LaGI4rJGlijSb
oWEucPm5H0OVT0gT/GKBmQoZ+DN0DxrhY/ARAzTFUTsoP8uMx2MxVHSOSXBFq/UH+R7afGc8xTEy
FzgQ9Zh1Kq3NWGk1m5TJGMDtlkbTXlKNwxAukQIQCrny3tWyydMo0cW78D/Tbj7BUbgmkCjWcVyp
fDZ2OHXMTAraRJbV/3Jc+VsfKOqCYcZYAGUkRYBpQIsKRE0LiCObTC+Z9svo/Fc7Czn58EccE0na
fNZxeNSjAYBrcc+1MiIponi2TYIk5xOmupBpQ3iRbc+QRTua0EDzJPsrKvtpsKKzNNyQ3YT+DOip
F7s2feDLf+xAvsYuvV5bIUO0Eec1tn/yXJC6KrEd36YuWkLPjV0kxKtWFLehy27dAJranhjYoDRx
nRqMA4oJg+IY8iAi1q4pWxBt+QO597PjshRz4F909ArG4QpqEoJspR97fWZ2MHbPdJyXWqqOkj1+
nQ5VVZTDchy8Z7yWO4QZac95bk4Z33U4PQdUY/kwJk+5Dkvd1OVzUcbbPDZ+kejoLKv2wM5go32P
UH74z8ZMk6QIGITHOWLPsEIRIYc3azDe0J+tmAqeBsvZBi1iWoSgfWyASyiOmIh3rvxoQzwwqRP+
1iJrPytNSGJ6n0VhPHKXaAJgtwsO4S9AERiH6wM1EIyQEIEXqxsDLiRK4UzrsygubUQYiVOLPxqh
C4tOFjTjIbSQf73EO38t0T6TW/L4edTuNHgOlI5m62fAH31sh5a17cf8oA0Ir/tC/6Ils4hIAoyI
o8EnPRwqtF6VmX0Obvuhe/IvAqbPmNufsSyCKHhYA9GZe7M8FA6jQJHm1xAjB8qQ8WIrw9ohcQPc
FhHK225Dni6ILoc3IXr0nVbK3QYNaDPZ2dvkT2sgNschmdemPdyE255sK9oYOqHAg36oYHbbyu72
Ws4u17CZHsdJQK0POXZ7e5FhK2kHhWmD2AK60xqrZa6yKwqJAdSEcLbwwlhD6SCIMTVXwWC9ybTC
o8eTe4L6C69PPqu7uyKpNMDYnwmscg3EzOUYthdzVCgC38fRRkYNnHzEulufBhAqY4STfSnXtW+3
i5nOcGVHDZpmRAyBNl5n2dwTN3IWjcokzrpDmZG7K3v9lYIeSiHvjpgZDQHYue2pauckA3tNPBui
xIeH4jSIs7/miAUJ+se0aEmyzIkbTUuFfU7BoCHz2rmzOCRO8lfUEOFSo2YQTKuty9Fj43rFBGJo
ywYoXddO31TGVKxWc4fDb9bnXOI8nGd7AoifXAqzI5FDFvg7inHttAVsqUrfpnPqLel+vxVV9WtG
QAILCn7/PNjbFCwqH1HA6f4DsSovs/4AqfSN8sFfNM+wBwpeNGPzFh+EaPHadeUFedC58FAYsFg9
yVDRAMbkG9URitaKbFb2AMaR3GBGrL8mCSz22aQPhsB8OST+baopk9EKmevR2aHqNmGmeEjiSv1z
Er+IEUJ2qE/JstMSRH1SQ16FII0gA3aSrF+g+u96MmecAU5JoY1njLus/IX+HYj0Aefg2Z3l10Rk
qTkpVd7A1J4dD6MV78VwWVs8s33NZ8fY2LTpUF88Mv5QXZFyqcU6Xur47lctliB93JJswH+Gg3Ag
yUmf6z0o11OQN0vZY+blK3vx7MCgGZp8GPVNZwdYVn6ModN9T3JsJmXekb4IrAieBrIlq3pGDcsh
jxCF1jYubH50NXwm5L712fYZdu6RSRHcKbilqbYQMjgD5T1aHldM69hrdFzHJqDJ1Om/tbD+00cH
Dm7fbn1BvfM+p+61V6nwHlJyIepfht3xrdj5m9sPL7aZPrXOR2fPr02Vfxi+IoplccDt5y1r2Aup
Vr1UQfZlIkdgXIxcxTUbHJJjDIK0OSqeS23kR63BXhl2bKCDrPb4iB8uY0bWej6RuB2RT/c72TIW
Lt32yxlrHAGlvrItsrJI6AFvYGIY4OQb6qo34RRniYBxMRts2K7PCDXTAGxX3m9OJo9E4PY1y+7F
EZIgCAQ5oxDnKmxTmA8QA2UmTv2Up4sazcoqaREA18ZTNsNwtvLO2XNQ+MJkATeRqPDsyUaZkNvm
gAzcIuDUR0yvZ/0Ey5ZBekP67sJoujWr3QUkD4I5rJ98fOOvztGfUA5ijXzBP8a3pRH43FkkHV/C
2b+FyCMXBnL+RS/HVz83v4sGFojv5XcQ1CeWu+3IhKklxKi1X63SeHEccRgw1WghmBZ7WbnRC52H
GLmfsfW19gbr6ZG8EUBJaHGFkWZwGgd5a8ox3T14BPkuOg95SephJ9KT7gIGnUsYb46LKhJ4hdkR
tOQvuVJPUA7fBC24rZvivDWhV4yB9jS0/aENxJ4Uzr1vzFvPUE7z95+iLF/Wso1w188I5wt9U1b5
JkvcY5k1X7nFhFOvbGDo0SYoxj+tlz3XegXeMf3yGMhxOkP9+bdr7Xopx4jhZ9VcunmC/xTHBJTY
JytvfcyGgFad7C+ZpuzCHvZE4HPLkYjtVRDIABGhYSM9ro8u84i6T6khUbTTAZKsssi1qPLem6Gg
Bamh5y8QK2tN3LA2sJeFz3EfXgfdPmUV2pGOrLFlKFe98qMXnvjQRHIxuvAvO98iob+2nM3qM/CN
l2GqLqpMzGNnP9jOC9lAJCfYzAU6HK4O2ooFi/RnUrKRc1Yg55dRAe9vPWXjgwxgnIMoSQlhmcWi
g7UxR85XF+dvUqAj79iYy2j+Zv7C8pWE6yLyfpnWZsjo9ZR3raHErRTcLCAqGG2hfZ+l2DM2L5Ze
hvYwADLnsrEbxSFR7DmGirtW0eg0sHSj4tNFDqQ6lKhoHYHXlQMUu2ouMOJT+8L+M+OliVkL51Hw
oSWoZuOGdq6MsCSLtryY1pfhDg0pPFDzMvB5LjOrxJS7MXO6dU815wLkojdlubR78EuDcGMS0kLk
q6CEzjocQfspzXLyZgXDER1H7KRofg3sPxdtxKoeJkh/GePrcEhfEK2TIAMOUCouYBWysvtjdVdq
L2RyGKuZXXxpIw5BA7AgAPhtoUiDJCed/B/2oAuFMAZH6FCJEBaTPMIo+HYBFhIKVi2tCuuUb3zk
M1daOtT0Wno2UioUCOXJbqxCfznn4tmpYvDgio5YKk5iUu0axU0EALkNjq6iKVrmTY9KuaQzcpHM
IndeT2VBmuabDFnLiZfhXkNjiS0fdBFyZEg/5Zfjts2yt/NVY/WqjKEfDm98RuqVbXGB9zsjPZix
Vq5yi3XYnkBBW0mNw4XYJFWe9g0eLms+oRulAKKTIFRLQVPNha1uDe1GqJYDhdejVU2I0r4m4DRw
a9RIgLdj45nEVhlfbQ8rGEMlRk06GgTLHpET3VJu7AkSuevNjK/saNj2rf1hE3YL1pp7tsOtV4ka
71wf6VgYzIc5sxNo/XAgQXpC5J92SkVJ8shS9OKdoMEbPZpbjPBtEdNVE8hoo6z51eEmWXFZUXS0
zyD9noldWMwAx+ET8r2glqehy4LKZkmv1ULi7pfpMtX6fj03jEQMnRFX6PB6PZwvKIJ9MLppZS/r
YNKghU3jOrYgWDcJyjSfYDtJLBhtLKRMmnO0erx4PZlmZayjumXVTA1xGrLiNegzUjP6JxtiBbdN
Az0bv1Cc1ft0YOWWGmCuytIeVgyJM234KgXgLS7qKEMGYyHO8nqg1lLHH0RvYzthYGPe9j3XEraz
Hc8YcwJqSznE9DxTTij4lAL3FA0Jon97rPbk5ax9BZSodXfe610jNpDaiPKT/gUx6VPRJclTF/lb
kZfRNk6Nbh0LZx1zoTE+JByLmK9F2TW4/4v4UTjvFea21Tzll6gQ4VrEVnhpODQVxFo8ocASjlxH
lPDbvOCUUikUZJpLY4XC9DYmHH5bJbGrJ4KzIAu3q7FJH8ZQghJuweVhu0u2XsFRJTTa5Pzzx5yY
cAyMBPkYWYFpoCyO3RSxJ4N3LvLh3WKair1DJ/eieKvDBNJKYnAO0oYlpha2ttxPyk1vkBKW5eZJ
ZFAy8/IkTe6oyj0Th7hnukLqoDyaVpe9ttbwyVfbYL8Yqw3jCailU33yuvrHJ51s9MDZhBJmMXGU
nLT8mVHMNN3CPmywZ50KC0F0Yyf1V1DfYKBVKPDqcxJP/tHt7G+chTM+tRg13SMNk5dYZ4NurMBa
yspgoK1913X7kjSq8ElRgBl9Paz6mJtusDhO6ToOFQZ9fdfjf6ek680CP3n41johEUqgCVAd9vdx
imFw2o8kMwjHLu+dzlDJhzIk6/DW1vmXVcRIF917joKpg3E5Ju2tD3x5I01qYxKRsgmN8tkOzUfJ
0ksrbJfqnGktQifBwRCOYGpbkso3RYew16RLG3rTreloHbs4GdfcUavWAuNO8QYtX6JIihxitKZ2
reXauIZbcy/quOESSfRlkjm7wqNManq80jqplklQWsBS7FOMV4JpBdw7fTTfx4j1O7Tqghov+e2l
g3UobuaEJdvTrb+aDYy/gEbDMdaNqMPXRM4EnIizTGn4CgxxciMRTFv6dHJN+xJzEKxN68CVx1ya
hdAuP4RbsctnU7MZvPAz7fZZ3eBEMP0/MFB/mS6yn0n8mbT6w5BAV0TR/w21PQK5B+YIzjPWbzAc
eItpb8/sNWk+kF9I9VGp1ZBkzH07Dd+DkbU7DidoFi6lZOX3YK3lGrOCpHyhR3+05uJLcsQhfEWl
0o1UpHr8Ec4obvx2JZPI4LhazOuCxgDVAMQ35rSFLEsMK9jzMONCxEwcTpnBRusvdoGVrwwpRofU
3aghL5x2rDl2FLm7tkmRmwcJTZ6IBpJyJhnd85jpz5C8kkWNRmrZeO4T+Mh55dbgMg18I0HnF5hD
pnZVJnm9CwL3YYO13JgDrAXviwxawTjFArNFG2YqE0CzLWWSKyLskVFsbnIMV2VMa9IpXbEH8/87
IHT0kOviiDKFCR6f/7Lqpi+ZavMTLjcYTBJhWui/xLP+NiICbQvHwoWQyQWhtb9Dp/k7m+4VL/vG
CGaGEilrditigI99oBDtDD3IlOhXnTshEeEkRWYcZ+kMddpKs7s1f9VF7p+STDO4XIuARib2ElpO
8VDdG2VVsw2G5gjKg0K+OL37y2ihCJSgvvF+9pR/utinzXPa1tU9RT0PumRezR2pLqnP+jPZjb2F
HoVVzflyZ7/CUtS8SsE40iISKfUc6EgltkjsOgvM67fMm+yNK80/wQTaDyPUSxyNvyS2wY3RkVfd
jkGzHt3xPSP7Y/3//QCA3rtwPJr1//UI4Im8d/kv0dP/54f+o/dv/INsZ7BoNP7hfdOu/6fevy4M
WpmW7fAswv6XAGrT8XTX9Wxa8gbjgf/5TwHU6vfxGDe50E1L/Ld6/64gy/rfEOGEqVuGb3v8Sq71
f+v9d7LyRC4E6US5920xqjgCsDj3k149evMmk7n+mvOBk7QPeb9qDpbns3nRpd3S5WNBY9rWZt5m
7HS2OqBNOE/bU+NV2hJIRrWJi7jdts38mVN+v7rimJDRs2KcsAfvP6hNtShP9s8my24r1bZrtnW5
gQHbLzYOXV4jFGzPkuBnQ39jJpAdk8EP9+48vfMBcbaAuAkMgH9ukq2qZQ1MHs55SAHM5PzzBxgY
ijYj3SI0nzajpVE/dHP+YHPpNHmc/KvuTw7NHc7khs/yOusYHeoEyC4CY5426reCSDJEAjOGrSfN
CJ6FEUUXA7QWkL7y0mWdv0rKD1Omj9JhLOKPrCWzr/NDhJHVrrumRujWJNgy8G2Cba4KqZSKylSl
lUmNNatiq1Jll6cKMNTx6OwpycBmh7xayrRsWM9UbZ0q30JVyDH1n5eTKu4sqjzyS1ntKfs8VQAS
ZOOsZ2rCtmxghUmGCcvU5CTldqDHjTB+HVQ5manCMqHCzH9KTVV0OlSfE1Uo0wsYG9Vr2zsnNMMU
vC4ogZhkRthI59n0juxq7j4ZSYHIuHxsYNGT4cOAQWoJDk6Ja6lgOCfG41LPS+A0BdmkuiqeJ1VG
J6qg9qisZ1Vix6rYDlTZHQAwFhLoO94yji3U5hU1utU+m6pkr1JJ8W50vwT9MyQ7a1KjIFhQ50/U
+xZ1f6EOAIk6CoycCbL8HnBCCFrJUcEVaBILXDnqGEHwxypQBwuifHBSe/+LuvNobhvo0vVfmZr1
YAo5LGYjJjFJlChZkjcoJyHnjF8/TzdtU/YX6t7NrboLw+hIigSB7nPe4LwZQTlsjNJSUUOp5gVx
t8kZHgB1IiEhtqm3XpGSCpmXpANYcJOrJWebkLvNyeFa5HIbcroTud2IHG9Frjcn55uQ+43JATfk
gvF3LcgM12SIPTLFIRljhdhEQwZZmO+yUdpVZJZdMswzmWaNjHNB5pmH4jJNn1jMbbIHto67nhx1
5RYrNZiXJoiFdAZk1BbrPj2EqrL0dWEh+eT3X2sAUHhrb3QAIp39GqrVXsBkDKAxE2h9A2Mw1BIO
RojHXYvciFYchzp8BHomVrDYmeL7VLCT8JIXa8xXYsWUxvp3AZtBTOZAGGIXxfyQh2nt48ink6Jx
ye0H5PgTcv0BOf+Y3H+fDkBPym1KXh5Px2cBJLQA9QeJvh/hEqq4jZeI3s61uy2MeAPMHYxBfGj5
m2ydR6bK64FF6MPPI7uWAoRCztdgg1iYQC64gBpQnhDSdKS1bgfwDaIqA+/QgXsAY7XQCPBqTXmr
82nVnbGw608TavOuba150VtCnouIHFSlDQckpR9EfcaSD3TnA5LtiLsqa1d/6/RpbYD60DvAoCQM
xf9ZU67TssB/NtrouA/XYfRFQ1CW3cwmYiVWUEf4VHfKRd97CPSgUKerS8yPyZrVG3IjJG8IMvYr
oJXKPaHwCgU034KiMyDBHk1bg1C1+KYLXJIGMB1r8XHE/ozOsHPrGeUqSayTvSvT8taLcqzJ+DKm
kK3Kl0bj2gOaKV4M+exURTttLJDfibdx8tkqI75ZbZ/M1qt4lzYoYuGoSx5t7U4V5BtjRSB3lbdb
pfJ+WIBxZkA5HuAcw9pWswGpEu8eoDvG1x4YD/mvnQOsJwHeEwPzEQ691Yw8cwEQ0ANqqJPKQzan
RofQcIAUIoqQxQeifKuuzYgDjKuRlZwDuMgEZKQANmoBHZmAj5y5IpOKCis6pBoyQVJ2mI9JLwso
/UeA3vjLR9z6PAiMMzmKEK8E+wChKqWpNaIHO2rfxKUsPnOYq6gWnByTjY93Yw2o7uXrOF9XQhIj
PGvAqwxgVjFwqwTYVQ78qgaGVQLHCoFlzQDuAWnNgLUCbEbD/QSAC0tHICgAugB2WQC8FIBeM4Cv
IBRiOl8LYGADcLBO2UDpugtcf6MCFgMAsgoA27HYFSGnFSm3RWtz+wNtCNECwapbI8a0GMpRO06b
TleO/AMJt+rRS+Kp5ntH9tHQmAEqgaIvsYZxZ+Ao4P+CGeF0YyluxKLc4TBh8bQmprfiQtgWAufL
7zGYzXVepEceqOtJP3iYcjnCapz1voTRIANiA8BDTeuIFO8GYYNTDUCP3e49YvU+sD0d+F4DjA+4
/NID1mcRhSzB3QH2swH9KYD/4Dl9I7W70AAFWoADQ0CCBmBBQusgOYEPNgERYH4NgAobwIXiogoB
G3aADoWtbgoI0QeM6AFKdPm8LECKPWBFYT6sOdWmN7hPJ+7OnFMsFq2v6Afgk2V7JIiJuNjcN/mw
0/JF2MgPgCM9QJI+YEmyX08q4Emb/S5o9N5FWwl+QPJVAWZZArdUgF3Ody4QzAEoZgIkM/EfcwCa
CkDNAsBmC3AzMPPNAJAzB9DZzBGGxY255l63Q2jP9lZKMuNbBr557D+phfsYqtNywH4lBy46AxsV
/tEokdSASSGpcCac0xuApi6AUxPgKSJn4J8HwKg24UkPcOqofk/R06hgEGAlHpgJiHkS+QK1yRqo
C9Fzg4oJrFAvV0XPV5KqtyiLLWMQuMJuPlDKHTCJ+3oetgNucQnydFrMjdpVFhm6vEFR7g02I0k4
8+QZVu09AkVLhR91GZNBsvC6Jx69TtBKTtjv6tD1QTRNLuEu7ehU3IhSUIxWvKk7d9toxjq6hVa3
mIAEiztzoADJYwva8ScVQIdT/ZkPBRER4B8tIE8Axh1A4x7A8dA/GMCPa2DIhHFvbEi4I0nXGOkU
HTBmCNbZ9DyC9OjjUx/aBMraYJv5SExPRzLSrlB75irQmh8dyPwGYHRBeF5cOe7B976XQKfFt+AA
peanubCAVk9ArMWbQW12D1916b5NHTnG8wAkG8zvsQGiHQPVzgVmm8T1a/01BMiNYCSpRJDdFRBv
CyCwUzo3Q9Ge26x91kPlwczDg9N/swCI69wMQgDjEcBxdcD2CiB58ENc3xngcmAA9zNgc986oV61
GYCg90DRHSDpCdD0GIh6WG9sAOs+wHUDAHsJkD0C0K4BbIf4JdyxHeDuJbD3Cvg7GBdSACT40mqX
Fc5t4FX3toGgEdBGxfqRxdmSpKlm8IwnhYPe3DMMPdBkKapa7V0BLLrQ4kM+fZoB5msA9COA+kjC
bhsWJbhMEIvvif/wDAbY3wLwtwD619E6vo9BhVsvGjSACjpAO3xXIAfELAI7dV+yFtGAZiJ2cgjh
GnS4YVXE1RapwFYKJGGjG/fG1G4m3vJUH5QKw7vUOtTIgqK8idp/e+DXuJiacVeZ45JIGlELbhAz
NIcBuoNCPhWe88YjnlMLOgQ/oBltIEgSCvkAAiPcmFEAv0F0ZadCqOghVrhVCtEVogWEC5tsygAB
wydWAk6mgpaBWuEhgaahQNdAIw1blhCsrfeYp/ctpI4ccocNyWOC7DFB+rB11mVwQEbIICP8Gagh
puCIoCZxVARpRDfvdcEiAZ70qYRWgqMq/r/YMkM3MaCdZEP8UM3Jln3dwuuntVqQ6Msxqs2HrTp7
T0rEh8AKX+FeagDoxTlpM+mkDDMRXoQZ049HxWOVCh2GC7KFHNNCkgkhy/SQZkzIM/h0fnIEm2aA
VgNAetlBszGh29iwbkh26ZBwLMg4bvGsAVix8zUkBwQaYex4UHcaKDx5uJ64haY011JCEKqPeBBm
UH981DX5/KADddCCauhBzQhNiMSvAW0ogT40QSMqh+bsQyuy7F0NyciBbGRAOuqtzxEUJDT4HkMo
ScHwFEJQsiFUJYKwBHFJFwQmiEwtyaFIMJtwjjiLhhHmNbuPEgJUEsJuHJFunp5z7z4ehFpMelLj
7NUIp3OVlccWMtXAhgFqVQzFik/rOYZypQl6IlzE3B3PkzOCaHifCuV52jiQtaoXA+IWsqZfO2Cx
JXp+Yw0zC4JXAdFLPLnE+xR/hQcRzIIQJt7WAEHMhifGzkKBNlZBHxPETgs6GWjgjRgmeKBiWALt
rAVGY0FDm6CjddDSauhpqZecAi4iH9oaTgRghdpHVsyvJcYCOFXtc0R+aqQfiwqubdXd1U37jJL4
cwT3sTNnVqwAgCtQtAM08QTmrKF9Vaf27PknPRwxFQ/vwnzjFN3TCCNPd6u7sUxPM9TSJoENFuNY
Nbxkvn/WWUbUfstK+lvLDjDpi88TK86wdW4s6zW1cb8Ca5+P7tmxekTl0q8ecC0vXaG79lDV1htb
53PeKM+gY3Rog+KiMGG1x677Jr5GBcDTPI4PNURE+IaTGYHVdnhz44N4C5ajPPd6eizrLwlkRkyw
zj3kRn7NzyjIwKwaHyLIjyHoNtHmQYpEzoy8Qv+IoNPJgTRpQJ4MS/0e5YtHTE9PbfOt1O3j0OaA
woZzaOOUCgVzFgqCOqRMSFavAyTNErImgikvijk8j5A4+WYfnQLtxuoo6XqdwkLQPeNxe6d32ovi
hMdAOSq6JQTvl+KNd5lyjiv/qEXBJ/FHpWG1qzUQwsFhcB+zKT7VGbS8NtsNUXcmi1Vq2r7MvLOc
H6ovvl1gSJ+hNz+ILxk1b0KvwwmxwtM4N3eD802JjaN4KX+2QChopzkKXspReSYQfadhJwNp1oE8
60CiTSDT1pBqSTk+ZoN1rCHb1vnlsqlc/9zazZ3gImIF9qjwF4zNGgj8XYD9lHg/qlNtc/Qt2Fa9
ia5BOJ8US3lWFayI2nGHj9NjmYUnVQd41wwHjM9tCMOpYA43UIhHqMQ6lGI7f/aaE1sHF+vGybsX
fxi+HIvgJJamxnSvfkvK+pmHxJCugzLdDSHBDP8+aV9B2of8yvxhSaSHfLvyMIYBoBWgDO0jAFhy
49YGE9YHV+M9QgzGHeTBSb2zDoU6DHlfUKod7lu4Lr0k/CKV2D6g4reboWDPULENGyZ7vPITwXXs
ngcI2z530NpE0JEMIXRuouzPAyuDCpq3S7KEa3PbQv8WF5+4otQquKut9lMMEVj8ojrTP3lHLS/e
fCNhNbgrYVZAMfdUfjBpetLBAYp3P03x2ldrQjravWgPZ/ccZNrLaBZ3FkIoJd8TWn1qYy3ddnjJ
Ibl7OkYpQXqXhN4z2J7T1LYAfZDZUMl0CJ0bo34ShNFagU9utCtvBMojCOXwbj5PKule5OQc5BfN
KsM0wzvP+vQyqdBl/WCRZepeMdvH9r1OvQcUm14xQtb8U2sioRW26GUlXxFE+Dy06kY8HYzxq6b5
x5wpdEIvCM3kiE/eNOxXgxS9DdAfs6uelKp9Fu8phEuMOcJGRGZcp3q2IRGLv1Fc2QD0WfROO/Fb
tdBkbRN9lzcQD8LhuZl4ZMagfArlnLv2Xa57B7dB4bPaNz/54saYnJoR1l2bHc3aWLYEpbRIXAPa
i/h0Q2eArZu9loXgPNWfzQENlSGRZYI28w0rYfTuqpeoro9aOt+GyetMYIeHXsEj3D8C0dKV701c
QYNmfZezwXaCOzeBClAAUfQmzNVY/qSaDijXQyQR0QUCp7fl6NwaBBXDeuUj+CAWqGMLZanHo4M7
ag5iQf4C4IyYJiHPBA2mKTyo+qci4bJmPSgumjkINxl7XpB8i8TynkyXdbU+7S3/pSYK0XZ3Tqt8
RlENOSP4HvwviCh5CtIqw/4YAkpPMiZ0plsAi6s83w1ILSXARLCz2aKbvGr1YhtZAzqcMLG4dSKG
AMj0VNrx0kM7sn8HhHYs8xnyB5xD1Crapt5H5j1uYAn4ixwhf55bgkOXRRB+NN42tjEtS+BibO9s
MJ0K4FS+FWIiyG0nIc4XpKFLfL7T/Dbq7TVix3svZtnrEjHqt52q3wsehpiOn9+yDcwlHthwxgsc
7a1NGSmbMVTB3iDcVL4aOREIe9mP9dLFssck7GSXb6H5NCIrx+cqPueqeoB6vM/qaKPVOCDDHCOM
t7AIN4pPq1X5WtJ5R04Lhll98DVvzVMKdJkgHvrDsC0QQBdY47RpDxWJaNfxnsRI7lNBNd7y+mXD
R4oUU1yhXSzcYGA9xmynJkPBRi/aDDpKqohpJCk0K2O4zSeI+Ni88ZkMtrdRB0TxSd3ZWCA3Tr5L
hM9uP6yTxEdUp4RCfFBTbqbKbrSUdz+v0ApIf6QRCl0JqpUK9qQLtelflH7UDkUWfU4FwDxEEjbp
gfL4BKU6tUEttPqqx+D8YrPbp53w00bppCASH43jqtPLY+SBguRaJJCf7DNUXAXsAbiR52RICmrs
75IS++7iyfK9H9ocViujAYlNxG+RWtaDVcbVbRx7564Mzg3cdw+1Cb+xDCysmo0VJN3KR9osxiRl
WVkJThaG9eQ3w32TdO9d5EdL8rTuGC/InOLzaLLNnQoM3Tokk+dy+F7oHSeq/hUJfDB70efJs89B
E9/i0quE3hG5g22qtcDubHPRGxrQTZL8Q5wvylTpbnLFvU1m9tJK7ifMGi5C0/iOId97wBYhGEEK
p83eOoUxPgrOTCAPTBFAE1Czfqa+OHP3WvUJ+o1Ws7LaN9eusiMsBhYX1jlOUDoqtUxZ17FzEzgK
BEjE/v3IQL+sJmiYe+09Svx8sB2a/iWOLUbGPdokpT+SS688RKKm1t4XGqKPiJpB51bcZajxabSG
6u5jK14acbrAcwllQ59OSZG8WnN+jhqQv4peoTRhENEIx28m+s9oBQIU0yvkjfwaNfhgIKMKB3iN
VULFPrBaGDUR+EyZwJ2CGV9kLn6UXYNhij2+D0NwW3s6LCsCCrOwKUEWAMRMkq1qu8XYrntO3GFj
+gDtbLahN9qzPRRA7KD58uBFl8dAcMmznCevHJyFonsY1tQe+MYCtjlf9aKYzrqNOE9RVXdaM31v
nS4HsoP1khWxNENgkrx2+p2r0r5JJ39d8fxCmLdd2On8jiHCswKo9AY0sYZKcQh0+AYT8V3Xd+0y
ywCGjYT/0Bw+wgM/RhaiXK5f2f+PeVL/v9osG/82jbr4kn/5/ofLsuh/yaAqlv7fts73TmbIMXRT
v9KnkFXAizkXNKz/+U/X+G8NYTxXJFtNzmz9Y9LUdmzDUMm0iob/O76UYF59SJmaMLn45yADrAKC
dk2LFyq/fXmM8qD5n//U/gsgXc0PaS7PcFu7g5a4t2ptNFuv9fuDj/DewS7tgBygKDtxzmlhTtYq
NGGhXDvJs1Adh599XDHyMtywb+u0F4KDVF3rr2MvLyBnBYkhDH3+fFU57bW7PPv9PsvBNW4DXOWe
Q9d9x3PAe0pVbVpnVjXvVMVz73hSB8scCv5nfqcrq9Ht72zH3k0VRhR40wnKcfSzq6rg65YZif9Z
Q45u8DP7OzjEyMrU5TQ3DrwrNpyhygEOaHzyVvL8WouIM8sb0VM2YF/GYha0zq+evaq4BAR/9/IV
784iPI4lJRpc6UrJYdhORhGe5cHSw2PhztmdLNmIa9/Ouo1/pugRmmp4rhTl8FcPwoEFYm1lViz+
Sat8hXxAkRIa5j/MLscWACyPg+0mq4CdlTMEySLQkmnnGSxxVSVkX6iyqUqywFkhgTwjrovpVD+5
gMIRIfVJkt/IIiR6FwnkYK4v5Q+natJFkeB2Lcw4ReFAjGa16WsP8vRyiAT8B+r8Uha7y72LW0rw
ozhdCIH/gWfIqYjylkvZ0B1+Xn9e+hYu4qruObqmW5prYmv+8dIfUrdokswryX8X7s5HlAwEOI6l
SdjmRy9O9Ht56LRiPuQoroQ2sPVLN61U/E2RYUyL3k+RgEOJh2VvlcDkxDjf734ObmLghDCEOrRW
fk0oW8ULzUn8Dy8UJC5eIr+Gy0HyxVTfQpVNzFHbX+Ou7g9jHo6ImtTjkXBNsU8GdrGiSh6iKUMl
Q55quZnLVtlXViEmKLiEYuzv1g8jjDmGsmtgJWgFprUzxgF8mjyt3MDeFeIgz8gsog0uWzKVvK8a
uh9a57glqUJOz961hUJ0Xw681MrhGArS4TpnMhfPQRzbm6ELyN2KwzR6tQi/tmwYQ6zLZCX+xcGu
QMFAljrZeXQUAn7itFSDHwO+eBsbUaohslI4NGNx14qDPLP1rLgTjS1UZkRbqNcL9tlGK1jheT+v
HB9kI2j/8sVIwX8OY4NukihmbsxKr/KeRhQkHowiPhmuirHUMMKiHDA5kL3kHMrQsFsUg2KWdx/m
mGexuza8J8Rfj2OghDU7zLEewc+pyUEeptRPDiW7oFVo5Wx5RIOswzMgOSCON8EjE31kWTZr+PBg
8dFYC6hx4OWrmq+/s8fmMrr8Pfdfk8miHBKLl/prVlO+lOzz4VCT10yhDpa2Um/ln1hO0D771LgP
LEX/xA1QfiwxUFFEaPD7kZ1maKy3aoOuTVljCa60rJVaxf0MtC9/s3yYl2jGtk9QU9nINkMiFqLK
WnViUlsqSdpQcxOkE+rkmDYhGol1GzwY2DqBGCCyY5awFsc8qT8nmvPUFrH9I4Cu5aa4cSF96LPn
66J3r9LPVREfokAt9lk3to8Z2he3Se1wo+9aKGF91qL22tXxtlfT9tFyKhfcG9YnFOSAqO+b2zbH
NEbWyUPu2N9YARvJMR4JmyGaBQc/I5oVmm50SwZlWpYIXjzj2PaxmOsojepelJHHGsA4lPmXNkrQ
hc7dV1QnzSerqPyNNrrJ7Z8dhvJt7GtjX7sTUX/VqQmcWF50NOKvH6rCKUR3fyIab3ZKubbir30Q
AHaaVCwMJ1xfRXusE6VxDYj18n7AfQG70uLnXUTcIUJ5s5D3jV+Nl3tFBt7m512EBiimP0dd7zNy
UBl55nYY5l1PynVeo21bHLLCwKgPFej8YEV1cYD5cVPlg7dLZANuGgUZWFpzVQ1WpRHbLDa8HD2U
MGODjzQJYE/GzW3vssYVp26LTauPcAR6u/xuFFt9JmDCCr9w8/eVZzfZez+W8Y01EdWKe6NZ5Qab
+xQi1M6tYmWtZeb0qPGB38wNoQsw6dXa0Gv7oMOU0K3+QHI599Br1cjCivqaGxLq3ZW10EYVnH1P
Zhk1r2JbQsmGVOXozf56mBXlZ3FGqxMeF1K8lTHOPzv+0zEf2j+cyjntrn5vDAcQr5O+o0GEjVel
mMleTZsOuxwFOxOFfPZeVsqDrGtCfMkX8rSSp+DJ712TwMXQeeG6rLr3vPTwtVA8cKp5ouCN4Ko4
VLU5TngNBj6XukunsKG5gemxF4/CSRYv7Zfxrhsp26wG82zjZPCxxUM4dDfk5IDGqSItCfUCrJU4
/uM5Ngds8IO+JCFXGztF0wn3E6HdI1nGADdNKxhOojmNER+Ko36HCj2oFbcAk50AllsGeWAcXe4i
x6GyQcDKstqVj4UahdvGa0ZoiIXR79MAK3P0kmHKlZUBTE2chqVjkIuxPPQaRTmWR0908FApRakM
K61qhAJuTOFw39Vs6eWZakEAn62k3ciix6MJI/Uufwcx7t/KfhPGHvCwrOnUT7W2u3SRvRunXaMP
Mh6u88l6ZToV3TTdXavbjEdYVX6LbL3/8Op67eWImSHtbI+AAVuIPvVYs1dPw/LOjMjcWYZ1DkrF
PHdhdtbi2j7KDtGAFGmuhtNKFgtHL+7qkKiL6CoH/e4vq1LDsVd4DY0r2Sj7i/nteUhrJMchpRAG
u8yd/J5b9q2FTNfgmzahGSVGVFeb+kXoKeMGxjBym+IwBASt2wFwiCyVdXln1wZ3VdqcOU2Qjc3t
jVIO1eI66F9NVBWZBzyEUcOviVjO2kuj84kB+QF6PCOanFZTP8iDqPLb3DpWuVk/NOIgqsoKdIMy
md+52fHuNCgEsapsXNFTdvo9+DqfgQ1VZ3TT8bIxEFKkHhmDtdwsyAMu6NmRjfqlyp/07LLdsFWE
phonmNY4+jqkmQs/OyZoQsiZruNTMWcl+mVTyVZDzqdYJZw1QylWrphGvuR1nOwippKzXHYocpp/
1k9MNfvBM/CROy8u+71DUATNRuKExdTjtaO76HD1hUcuz1e6vYGptc+qhNNLrRwky2IkarWgOWT3
D4N+zqK5WzVV8H4O9eaeSxNFfhBEoAdAwLHx+FVWdThvBPeFXoTGWrEYfQfxPVEZooQIBmve+2Xy
nOpWt5vKSrlHXt4X2o3afkCGpq4V/74UB3mGP8OALqGGLcOfDbFW32Jb0R+ufV0EjrdG53yRXc1J
c+Aj6dineYpbreXLQFBhS1TGWBWpPEHaPEZmXJx1NlmjMUPBH4QrOFjRYAFsRIRENF9OzYIbmxkb
0VpWNt1wTCDK3tai93UuefZX3WS2zdoXUxNrgr6HJYQ6QPAAloa+BqHt3CNhiMftTYeC7LdoSFbp
nz1s9Idv56kiKD9riAbomfOdsCZ6ns03IzHyRYBfKXeiEnW6IDM32eQ6j3VsDXACgPj/6loR0AU9
tSb7kMERCQWVqLHW8dS0X8fKabDX0YKjF6XRnVcSHDOCKfv2RwcYZMERRPp9UXUqnmxxD2P1q57M
r6E514egDr8XZumsYZONxgt2G98hiCPgblm4/BmO0SynQkWlXnRG9byHuPtrnOwoS5l46I0u1kSX
1v56KmbMUmcicggz1plOUZnN+CxylgXfsZAE3SIK8hCMRgDQtm42geh16Srk4IYQQaNLv26cT4By
0B1GdPrXVLK7Jlg5qC82t9eeLoIh2AyjuYJ1HoYiapT7iCHggyLGYqlV+5DMkWlxG73f9oSybwwk
cVeOVpZ7eSC08vNsxuSvhFH2q+Wv5n7WyCbhsP5XvSz+PfY663U+Wed76YRfHkRwJXeQfMNjo2dN
hn2ljt9jOFRA+9qIMuBjZCKs3L65lE1CGne+g4q17D46hnFCxeMyhSzJw3Way7Rq0vycpjMU+zZr
WhxWvMB47oMJOmqcn3VRav8oCb4njPf8DGZDf07snz1lSYxz+uY8Nj3aYgDRjry/+SjPSOBOx7hO
S35cSEbIBlknW+VBqRmRgNdbti0WAdcJ/uqXBxmefSNmS9ex1wl6tzwhk/FiJ4R5Jz/XbxuryB6t
Qc0ewYQtLMiSJ1kV96WxjzvtWIJFKmMbpqXp3tcoKpxVaOmbbCaqZRtdeK6NKDyz3l3ZZuuCmKLq
2kMOkHW/57j2yAf8lGTxdw85xz97Fdnj375K2bWwOgs0CUo8X+6cLnwzQ1MHuEyp73q2NLU4tX41
1Og8bcEtuutiJgViD3AaPmxLLtuRpiVN0vqWRtBebEwshIYKFxhZdDfXsbsJwhY0Cm44422Bo+js
k21SMit4c0bAf5Cenu0p4vGbm6jwRHn45oekHUdssff9ZOcvRUzSRdQPQVxuFWhHl+HaPANHqwfv
HuaC/eC4iJ6LaYEeJmsr7fyNHPX7VRzdTAm7CDMJ0a03OmMx//Eqsl6+CptndK+9bVhkb3PW4dbe
RwmSB56AwAZA+0Xx0jBDGgnUEUcGUadP6clEcunQut90FGxPsnbswKiLueCODMT1fs9zKY8B+h9h
VapbkDT2SvEcEkZNeMoUR3vKWyyHbTfrINU6+ZdYG7mR+MHbNKo9yTx/3uC/bL42GbbXooOKfsXK
EwD/FG2tJ7LQD1bsZ18IBOFr1pXlUQm0kWu8Qw5JNExKX4FcU81T5MXxEXvGlVEQZaiwyv7y59vQ
CKiBxqZevA0R4z5A6xnWphvs4nSY7x2+tjPyz+0yJ123uRQH9HIiHOpvZNF1ZtwqlHPoxNajrKmh
u5F6q9qtLDZ4HdwS4hkWslgmkfnAjvFSklWThfYXgf67BikFC0PcO0Mc5JmCZZAX+AdZYH37sxp6
X3KnjPG9jYLn9lovu8lD06vVzWQP8Ub2/Ws8huL6ImrA3l8brv2UjDU7cmbZ4jpzH444KSlah96A
rb9fX+jaReH3uJuaFLEi8e5CAROU/ZS0Cu+izbVnVPn9sfF3lyXulDdbEJ1wlCuTbGL+u2ya3/Ao
abXxWJQYdcVK6mjrXulqlltuB4sZ3Qr4/bW5lJXyYMaNq6099tx40sGdTZAIYNn6SQl8XG6K6bPv
mGwkRb3zR33gUi/7N4YQJJqI7IhBOLFMnx0bAjvpsRGkdXuZTNZfB/1+EWTahn1qkZqOvKI9oYuy
bSxbO/SB2nJJUjX6WPewY2yXEf6Wl7ohJIE3BtznIfF7uOzQL8LZB9cQHcCELIrOTiay6QDqkRRx
NY+cI7OK1wgTktbXfoBIqlXr5LyGHCsOHoLSd1hDLGSVFcwzl09hkWUYkJsK+x9mq5CYsHrvobPt
c2FH9msZOjNAA6dEvYJeWdFBjTc1XCNn7ThGLWj1MbmT9+8my8bbbsR/WZs08gZFVR+j1knu5J38
79ZwIk/+Z2tv1XjzjV5a4Hjzc+aqwdEWKP4BO7Z2pc0ZjNnYhVKQoIIvz6L8DY48lp4QSy7VwNU/
dpW9ghT0VDo7Dn6srTqQC43So6GGLEm51z/gF4SVaNukR6/NZhSZNYIRrklMUPT70NmJ5re2y+11
ynphj05Rs8d9fRTu02W1tQINpfZ2IppgtOTAr6e9En/vsTFbE1DqD6HDQa0Kba3aIMpw3u4PsgE/
YOj2suz6WYtTmm1+ghw8beSQMcJPJdiWTmc5y8z81rbGcKxny7gzps6805yp2Q9pyt0Cr/ik8dxb
1mLDqRWHkStsE6q2YM5RlA2ksnIus5trjTzziPiCeAp1YLO/ujLtcOtpPB1sbq6bNsFyNByhfuUO
RHHpD2sb6D2F2CdGLizIXF9rc5NSA/GwTmEMosABGL8YAPwkmYMZU6v/qJPygOFR8T0tzYeqV9yv
BXhgM1fHL0Xt/DCHOv9saxjttb3hcTV2xLeDCTiEkvjrwWvjJxc7RhkUlaUZKbLG743n320yfnot
/W4TPf/PxtWwF1Dpavakm4zq6xxOMPMJST0YSvaNpOT0OWSjtagyOzjOuQHjjvqk937Wl0ES/st6
d6ov/eU8lonkwp/zyHot8IAXjDEYlehe72392Zo6EGFWdK+KkiNKf7YFXnCv1blx6SlK13GJltxb
c4tYyGTFJ9GWjoNx0FwsUeZaxX1Y0ZKXOhlQFcPQ4yu3a/RiIgyuYFF0+YQP5TzahKcz7Vvm5e+o
+1avPPWQPcEp/Qxum9BY2pyMIXo0UEV/TWo0jpQsLU8GAOpbI5+mbQtn/G4gtbaM23j+hJnsD5vn
znuxwGOvf7fa7J2devep9z0wWpAj74IHLncWX/i7ndQogpVR6PZLY09fxM36vZl4+IRkCVIcn2er
M96cAW0jR8GODoG4fh2bXnaoA9BANj/PD/NYZuy8ePnwex6tH5mnIhqjoTS+nqMWSFvXpriVAcIL
BtggoziLRV0wlu7btfV69u/7/dX6L+eT/SAF2qu2x0DZNV3A+YWXHqqhNJ4DH22fa/HaWquu/lzX
wNtlqyxeW5VqQqA5cf1FhBaei+d8UwMeTJeX3W9DLtZusWyySftvUrN1HuSBgP9zPuTKXpamJHIe
QH8GY6Jw5xUFiIlHp533l1JtOQ9ZpUTbJgIs92FMACg9qDFokv1kQ6E6Kep3vJwthsmGvk9BPvr+
h+ki5yBfTo7BLac/mtZ4eTutZ1tbbcIzzhjxnlDfAq6ze1erzHtZ4dppv60H62uNXQq2SqJTh9bF
kmQ+bLOwUZJV5Bbv04x699jWPoKplzmcOY6EAtrP8Zeu16EDGg2Y4LZb/qJkLw+mCJzbMpweKITP
ZfnaPAc2gXbUpLhF4v0lG679SES7O5A4svrS9a8e15nk2XV2OclfdUgh1YRH2v5kh9VSBmC4qBER
r4PxKRoca+31cbULTDe/J7cCrGoe2y+hUi1lBCZrregmcebhCQ+vARtIaC/IQh1IjxXQ4cRpirAb
lnhQjXyzRpLid508azsrOcizLhCiXddyGGk7obGqBIr2mmNGezkLDICOsi4SZ0Mxaq/yTNbJ1knU
/dXvOkseweTq3e+Oi/JMRv6M5bjCs1dGZ3wZ0AHKqCy6QdEvAZ1LlIfkSXFTBCRcHa3w7qcWOU90
NOpbSxRlnVmaOExFz7KmAjF4qVar2ltnMxqfsmEgK1/hTHaUYzwoU2h+Kj/nkaNGO3LEPLIQ9fkT
SIDxCe6BFfg/sE5ObyrAY89RhcZej2jAIYtbZa9mWohXpzk9lYhEInSoaT+Uh3IcPo6px9RBXUNr
doLwIFEeZY3klBPZzlYWZx7CB9h3rxeAR/1nq4tuTJs46f3gezVblf6J57m2J1/VI2Hacs2IYjlM
9YM85Or8oUoOwh74SVNNjBiasrn2qlr00K9Vf871v6ydx3bcyNal36XnWAveDHqSmTSZSS9KlDTB
Kkm34L3H0/eHAxZB8det7kFrECvimECKTAKBY/YGeSy9rEKNtu4ONqPl0TWnQfVQEc2RFQfudaUt
jzw3r9eVlasfLd/8RPdmScbHBQcWJtamLh/UuYueacavaTnPmoMXZvP3Rd4WUfTs5dGX0A3Tq7Ew
8rtCaV6HqSMpTTTW2hew+EHc8KaxLTu/yD2932+yzVlpFnxaKwYzf/EQRVAbHm9UJXHZtAHndbPm
nvB6vb5WhsvJ++1KoD03R4iUoV7OQJ3UoeSNaDO9WJft6N/JzIwG69oPmp8f5LIseR6HxL1uAiuA
36n0xmu6IcaH2Gw5w0e0J8iS+9n0ILM0uvf6Wb0XSQiE9MNk8HWABaqCyRRPUQACNV43i7uYvFNw
Qg2S9ALkD9Or6SJNP8f60NyPwzBaSyTxrrBy+qYX2SwyC1nt+hSCgCQEXJufNvdvMrvO3GMZawBq
K95tFIxnx7aaJxlaz3MuvAHUjU1mmMUXN80LguZLLv43JxHpGmB54tTwPTiDikPJwqEgGb3PS6oE
+OXo5s06dWKlPVRZ3u/fCaFxMS4oTOXgQ6PrTfQ2KDM8SWneXIuxBiX1qvyw1IBCOgaldylycV+v
9mG77eKRrvC5xPLd55ALkP559HhbpKPJAtT2IqBE8JRVFqB+hu0BSBfnz9QrF7THN/xol6WuWQm9
Y3QdFLlD8qepv3aK14FQPeTPMIpY1NvP711h4np1pSNpfki65ldvqmR8naZ/dp0J8GIgMOhRZNmp
PfWAZrNgR7A0/FCFP0Z/lJUMav6Xr/jRJ0qc0HOu3W2b5ZX5ulncBH/eTKNKVhuh6XH2MwU5s2ZR
pcA3Q+1CKssqqFZuZZ2CLLyzXB/sTrMiIvymkFmheMrlVHHTf+c8w1zHvbMhXOIE3nndUfSdRrHN
4LTZpU/LFCGe8sWcpka7K63I3adKnlHE51KUZ5tzcgsyLFNzmZqR+RTp0XDdDNTgHETdemVyy4Pa
pCmh2skqGDSjP9ntAuscguBWql5yK8ZluFThmyqkrBOk0hfrZdYrzNUwDzveBi/rsahPUDrr/alW
QVXqAuu4XWu9Nkeh7CLqNH8X535zrdXWvV7WExxNKuAkmqdOkH6Fr4No1EXtZL/Ace/OfQ18yU5E
ohTbbUkpBxgpNa+5sAJjuG3VOfNTUDgQWtPQdxUPJRC6gUOscRmAFk4f/M69KVXbOm8ihVwk/GLT
THIfi80BvqQns4290yYqkh4Q1xAE+T6kp23bxHGD7xRwRyc/tQ0q8buhPQ769Le+XDnIFlkNpdXO
tNz82OcD3bgpR17oSNqvsovsJx/ADYJ6547UU8pSFKANROfJnR6BpWErkbmtQxyHPPXVtkEWNAoN
G9a5be0FhzLtryTVWw41d9rI3K+xMD/Wo/uOBzK3G263ol2WYivpYhvMbXFYLWQJv/hqIWayx7bl
2x7WMD0nuq9+GWDL3PWNGX5xwOs+AGCuPjT5uNTgu8CT5g09imqfLxS15p2etPnF0LjOJ3LxxBJU
xfxmxcFnEA2G70mWwBfpNuOlFsXmw7CkXsIysq60AOz/TvIxXUEK3sq7i7oK6bBSh/LWcabsZtVq
LrAcssMg1kqBd6lQiK/5vHUBV21cknht7t8NOqf5qUv9y8CbSd9O41fbpZ8XDsaeCiFCK3yWjj4y
ljITWW17t4Ue0NLjBbRviGydiiFEwv1NX0QhbDH50+b2zgSQk+FcUB/SkKclUER9mdqoxYOagBoT
dk74Q60teABn7lkJEBBx3XYQK1X9Nw1i40otDlUVeY99FebPdFHcOC7JZ9NTs+cIYChCYFpxLcps
ao3rqQ0nID6K7NmcwvDByNhQVovDm7vYG+0M8nGVlNchoXeC8BThVrFzdpXIfSJD4D6A4vFFn7Xk
a9jG2hU4t8C3LMtIp5YuySugnvXR/+zQ+WQu8oIqjrPhELWW43oMijmM9SFXMBKrvgHj69xzp33o
6wpIYHDMbwOFnneRQROiPiQh+MlRQ9RflqKAjbI+6aH2PVssRtAljnUaf1eWQk8p5gzKqKRgVMpG
9XmyT9z+azjdFgOxojsVWE6FWFg+l425F6GoV6eJWhDvYt1GdtwMZCZDJZv++Sr5ZBC3CCAouB2l
uEmx+OtehjgYo/Pwtkx7xwZiKO+5NaGIlSg+V3FRQWAh1pH9zzQh6nxVj+WL48Yu6EYJhcKZXbzo
gd0duoroebQsyeT8RY9kd19CLvySf1Fs0KGDPox434j/Ix5KoDrvNshLpTs0ywainVRn3QCoI5rn
kjnYzwseEAhTVEEpo55ezd5CFA57RbMMopXhg2z1EA1fIF47NstVuOxVU9C9yVcXJzFPndW4V6HR
t/be5WZY0Oo3QmNiEPWcy1G7WIVVQd7sMp369NXgvcc6F7/Vwh3t8KzCGHZlVQbN9YvXu81F/V66
7k6lZggaEldf184y3T5N0xrEJBabd/6ilrVoVkcRircv/6P10p2tgsaYEQgLY6KfPRCdD2Dyjg/u
pNvnyR/pJ1Zz8LIXmW8FHH0187zKmin0DnC8O4d2cRPf/+Y25I15FguxHRWH9iY4cQ+ysQyeq9jn
0ZrvNpHYLlcVdwss6XNSwg/1douUkLMsW1BZDFVRj3JL3OSilCC1zERhlXDNWQ6gqJudzMR3s9t8
47b7i0BhcgUYBTi0H66xbZ9wJztS3kxN1D938dVj2367ZGJ38LxlBCe3DTbtB5npte65g9Jg2Xiz
8hubz7Ot5ZPVTgW6CxnC9WHiw3jXUE510y4pCOjWx3vXvl7zC9QLuXRnAo1JEXByUc6cuXdTbgw8
nI9eV6CVnMVmIn6lGSvAq1jmXh5e4ZhTDeAm45UsZZAnne8Y3Q5UFULyy9OvcCzn3OcAvmiwzdte
MEMPYmf32+AqMSUaoepfbTKZTXYzUr01wUv+5jH0aX6vzXF+AQcfwCjLUrSiKDte8jyb9rgPHilV
K5RT558/yGfVtG5mEEe2PZSB5zto6o8mmN93su0cnY1ySO9NuF1uB8c/QJzq32fwNNzLzO9aeAz8
XtlP6jBnF5mifuJ/PJ82u7Kp5nNdeTeh8WKm7Tw6J7ASOOaGbUi3YZMWt9ugAdEA5GGqkKXndAZ1
DGp60N3rgCIJP7NejcPCCkhKl/3rOuiBQhE/8XDn7mc5WMGVBnBTu1ML46IMA+eo2lF503Mbt45A
OBc3srazVqEBNtUAW7OKm01Blz3O21rUXqO3sCTTARnMXQreCNkuyy6zPSBpxBD9BnITzrXJuZsL
zQNXgqkMHv2Rx5gmQjFsYRvl3Lv4bCYyoxbtny2MPqmc/abfzM0BDMN9HMHp49WAsS5XWa3fuYt0
5rkRwWSKgbivVuPbhaeZDvvQ5kkjhtslFMpJvWtZr/+rgCONRr3cVeZwUFHUauDldbTtswyKGrun
VH8RZR11Na1A/FHWO9E2evDPdNVBZAdYpqH/LWqrn0DDl+nsmhdDzi/IiJPqxlqG5cVkHQCJ3rtR
CRfQ7/KKmux3ZqvDIhspowUB0u3k7Qby89/2BJTpFmCX5Np1MvPcVKpx9nKNd7tw9owzvSO8aQfD
SRQybHayzKhXqyhIxO+D2kwLmpmmutqLQvZbt/5guDmLzbas+T4D+XCOl4/y7lO920U8RC9uGQUD
h1lL4Sem2BrowomzIt3tNE2NJxpRp6969dIoRfoSh3V346U1LNGLmPDUq5Wz8CLPAIPsG5fzslU3
4bcgASk6MLT+zqdnHHZrcrKL3IQq6BKKblCyl2WWFTeWU06fkgAc8JSgFGRs1IykU1ockiSbT07Y
qV8TfRVXsAWfessfD2LlVPDhRNC5gKbWV6BOWM3NNA2fZz+ns6aP6UZfBpHLkIbt+6XIQCzfj8v7
+Gb2X23tSg/PdQtoxHIpGeQKcq0/yfp8hKB9jh//65YfPlIxqhoUG0m/2xSqGeeHLOX4O38qfVqr
gj6PzzLUvc+9thvis8yysTGu7TQEgh0Lv/vHTJadDxgTZfAIP7iJ7E8um12sQFCxOo9aYlxbZbRe
5MN+2zIG8sRXoKlUWxjz+qH2TjKblqXMau6KkHQt63X6QS8+TuW991YJI+1irTIA2/5NIcY6ZBYg
qb5dUGw+LNdL/Xfzd3pnhDVYLQPIVR3DviCGQEa/AfYL1kBOyyBYMSodfQUiDSkUWGer/o/rfNmp
rUDQXo0S6WkIgG8gk7BsIPt5RW+dBvs6VRwi2I46Hrum1I92Y+UcW/w5uG3dgTe1N81qKBq9gP5o
p8fz6iMyGVRRpPT2gws5xbsYkMXLgKfqjs7LyL3SlOJYtfQCtl5v0Mxq+v9DDRn7Uxv61DElEESZ
dQPV7fJqvp1pqCaAHjp2x/WdfVPkKg32tNmqqyKFTMvaRabrc6etjMsiKJqzHYdQCIXB18qq/Efi
XdSrpBkP9ErR9rIUhUMRy94vbffSShRvteMJ8N2v5vosZiJvRhiCquhRFlAngZ1e+fdjrdCZNecx
6I7lDF7AchUxUVUDdl7fi9dto74E0LKBRiM21Xu/LZo78MmsT/wS+oshsd2LammWMIPMuOVt8pNS
0Pwgojf7YjGwGlhzNnuC2PptODmfZLM3e1iD6jtZib1u8MsGilAkhTPqcokpgZ5m73jDfWxNDZFW
sETAi3MP5pgYVFlBN3KWYQ4yHeoKahdaJbP3m+KdYVMbcXAQ1Tvp5gR+tsbxwKN7CWxTCPRKoPSB
WzBv27qHeKnn0GWmHnh9nWXcbgpZkuW1b/zykyzEfrOSmR+OQKjFrsFTwv8517NyKelDyTjK0EhO
cUs5Zkvy0fHHU+kp5rWYiHK12/wKAKxVBwi9Tm9pQKgUcnQ2xUcUw4xJf343HY0RaITEU0C5wVSN
JsD2xEstQV8i8J8QcS11neOUP/twgXr+mQDAHB1kqoUPTgKnlSjNVEG+2cmM3iV/Vf/jUDb82No8
yS6JsI7FVZW7FO2r5V2W181xtjMwgIgp0Z85tReDYaQ3uW6310rRvZ9FbdStsuBt9sFu+t130Dpe
KfL+r2pWSxhfDJ8TuErk0ev68qAC0/F+XdtL4CjNKdoT+6gHv7G48Zyw/1Q6hFhrsoiyUiq4ydI4
zC7WpWMRHZyBx1VtgFmUKKDas0i7YxB28EIqoX7qAKnYyVI8pjo5pQZvC36ARaRw7pTtxGJQu3W7
FJSfT8U8hheDw0+namLlSFHR15qubmcX5rF333k1PApppV5MSefdq8sgirFSL+lbsW+IV76K3vzF
YJNve4iinTl5zH0BDymAUVV/2tpp0zwAWQ2Q3C/hYMEL/3sH7raU2eYm7bOL16QGzdUH+bt2XLED
wx6CRqu6lk08p/qi11N9JbrVVqbbLqB2j6DrjgT93zXMpam+1PYER2mBk+FdU52s3Y/dcmvn3KaT
2bJRDurZce2oW22cpT8PhmZi3kGvfHrHL/CHJnwHWoDfW/BdXdVVKFRUR9UtT//Qgg+UlTZQJRg+
wQdIhRb1gtNF4Gl/l/Vofl8mhD7N77Fh/k1E13pO1HE6WBBaH3l3MJ5CAAZ3lBlnP+HXvg/gQvsy
t3Z1qQz1VVVB5pQ7ZnArQ82hF2xyIOLWtR0BW9SGablPtChcZZv1Jtvs/GAqLjTu2vveA960aT3w
dVs3vzOngoJ1mTpm1O9MbUHeXTSUTdCXt8ycpeU8qgHhiQD2rKywP8SJkz0n3GZv7NH6GS4rERXV
C8gz3pMs9Ix2Dj2onJMs6aDpLimvSy8KrYZwry+C63RBmahKp7lsJ3rnqAwgfhEsIBVlDaG9brak
y9z69t9/c/bvVAs8G1xI+ugpBp8EOCFDaJjf4YZUkVPEJLn7R6UAPX9QSMwYQ1leZrXhvJSZQlMQ
jTzGwvyoubpGe1lhJ6D3wa4VN85TSHU+FcM+EBFUsj51UqMArZh77q3mMUz04MELKT2XGYRldGRI
K1XE+6a7DKKwqHsyo5kMNzHZnZ9yncGpIcZa/O12SvhJVNGLBcoJ+bhladihcqog6PKXTZwOjsti
5jhOofr4AF5Ie+X0vbJzLTCSdpAGOvdxfxQl7JfTQ7Ak0NXC6ul6jdrr1UzcmoFfCPAMhb8Lo8a+
d5TVbfPVFzcrr1p4bkt2r9vC+7+AWsCy/eEPSqeHRrdVVWOgx15Xf8e08EY16yLTCB9TqiR2XdNB
fd0keXyyVPNzmcTq/SpzVRfyhqogARNRVXXRhgk8ZbENO7wWDUc34b4UX0ZmCnUjNRAPdL7b9/C4
Bbmv5dByDe6FoozWqhSLQjGiB8MfSKL1PEsXJxkMv/Kv07gS2M/oAdB1SP4mlXqibIqq682wLjPj
xjcMiBOWa9h8u8Hb0nl70xMgZIv8C0RFzAq3+MLZId5nFO98CUMPhlVnbL6MU/LLM+qD1LZINQvt
heXBCoDIlqUoREaHpHIBSSFfQVrByoOp1zRUyHdwqMNXHzGXopdN9mGfoAbLWOzSgmae3s6qCzvP
xtuqsL195/jVoV4OAO+GYhjXpZiEulWBjYWHmIjvPBS8J7et9rqD5yQ2NFlv+4gjYbffHHuVjpd6
2dxvQEpVPC0Dwr/KaoezPIdy06N1bDAKwoMw+t0rzZwzjN612VS/RC6DyMOymLjlq8cUCC6o8aA/
u9E07z+hBnkJpVXxtZnoKpmmWr0rCkoC3CIyzn48X36Qy9I3+S9SQ9UfxEGGdnGVWaBrPO1V/6wO
bgy9ABW7tAP55P7DSaENt3AvQxdUudzJWS5D5kBwxJ0c9SqV6TtVLbVqkeNcihBkcGghB/rngE9W
n5qKmmSSG+PJyAbtqXf79K6fyIg3CZxV8EZYh8bjkLKubfA2WzPoH8R3GAvruqLMcFdVifbE87I+
/ftt1VkYalawmuOv//2/YHDRdXLjquE5pmvr7kc4JmI2vFvlmfVgTdNI7UJPo8KNdGF7PnQBugaQ
bVDyJlJAtEgDfA75/PIWIrLeDC5zpU1Oo2lMOMdjf9RGzp3S7ivtxK1hGITnx5/S7itymfGQIrGj
+tDEJLNthLuJAm4qjXhj1cijXQLr++PdW+z6ciuvxe5yQJCZDOsL77bebPIU7FeqgUgxA7E4Lz15
kaLc6VGVPAD0TUksK9HpYBN+VuzwXo/UeNUtq8Y0rSvXiWfYy22Pe5QyACdSG3d2Vsfgspnjc547
+o47YPtXYVU3xGLBdKZSGoin/m/eLV6MnGJ0Xx1a+EaT7gnym+RyHkvlRovq+Prff5cmKF8ff5e2
69oQdyz/HOcDtBbvlkRkwM16zO2O08suHOk0HnvtwnfjjvLXFHj0wKtp583r+7Q0ZtggsvSLZwFc
53lN+Utzu31PJX1AR2d+KsZo+issChus+BHcP41aXG1SfzgOnSGqG/MW6nlQUSbw2h/qabBv+PMB
NQ6+G74VQQHHcgE2IwcN+2Y1oryxJ3VGCagyeH8VkXmRJmnxLegA7UvBTTx5utI89N7St6uM4wH8
9f4wRnQfQ6PLScqt5vGmCi9XUbYctgzny7//FA0AzT7+GOGaMqAqJjWiGupHmCYvWCCkajN6bMCK
IlFKsr1zAL8usupExL+9p8NkPDfp/HOy25+WbRp/U21TcGTM4p+tG8Qvpc9bl282yf1Qqd61nan+
9eg28b3qgsZv08//MuDKjxuSNqIV177q/gTKrfumhR7HREgij1Xt6F9777Kzi+5bOhTh0esr8KAX
qwRy2nbQ0yfoZGiM1+lNyUZ7vIPsqdiphTrD/xKVh9wr8+eMtuq7suwem8HLno14zJ4rV71oRwUw
m2Vlp4DQTLXRHbvFAq7iGXTunPKOZanMBcX3RfMom4mDY80XWkHcjJp27tuOb9ypVlHfZfHB4kRl
7EREpRV9JmGZw9bgqgeRbQqF6OHi4EKiMnG7sy0reeRkkDwmqXoYefrT4+aOIFYmyUOcmtGNKNOu
Sx6zgJpkVdccahtTTBQv9ne6XbpX8aIWG9vpw4MJHual0czwEgTgVl9EvrvUjGIjl9NdggSuB5fc
uo87gyPrwwsL2SM2csFJrf0T755f108Tzm1522T1sR+78eG1kCwBw84sKwAC6oKTSKdT4wU6Eown
rES0DX+Srb5vbrDp+WeSAv7ZiFSomm3F2cWQmX6OYKw1y5II+ugaR5XY16EFA+NrNNWE3KyuvhWz
MiRKs8jDTDWOlA/zlcjGU8fD6KaNIu1mpGyHMmvI3qHWyYsrXRn+Ei2lDa196fhRclSm8qWI9F8O
p75HUM+yW80sur30xS1yaMDMP8kz8GP/JPcdKmo1EIT2kmCWfLMK3WkF3Nv9mtsmAkZorC/5nVSc
yEiC1t71vBRmrWtJZStZtPNNulJWmRNCCTyEdXRoEv0XDUHK15z+FHpdi/8oynxH0c3wFdJCSies
1gXGyQ3PERTql3lUqfAV68mOcpLmS6Pr3zsq3D97aVfsar/3fg5uBEj30iVSNSH9WpH3V+DRRjxn
U/KcJiA7136h37ZqQwK898drz3Oj+3ihYXQHuziSpvi6ELOeAUWxz/GSopKZyIAldCFPhmpsU9gZ
lXHU1OCyTsVS1u/2mUAisie75C77ZlhXUXwiq7mPMyuraajVrHPd+PnrVNZtTlNmUtj0tql1Dumz
ar6Qu2+BR5qt09i51imqUvskSwAawUnb1rGise4Xo9XyzScUjQg3tSxbq4VBvfnWaLl3rTlB+UKR
78+kzvJ7Y1n9ilI/e6HSvLyH9uanyPTBABwnaoD6HebiBaoIgFxbQ7kWrYs/0Zns1X+yzfzFimHS
8YvkZ0l/h02fC3WQelTs66BsTzKYqqXB8lsFr+tEH9tTXgL7Sn8YRuUHy83zg3pTyBay3LaFL3na
//uTiOfnh9OZAxCS4SCm5A/yOcf48ETPpprCJpqMXxSlH3aRxSmRVgApctfrd4t/NFLwziIxtPAz
v2fjcz29mo2JDtZxWO3cLi0g3uHYqUc0X9Z6m/KsSmJYfsbwE1WGuWhlBfJc+KnQIG7bLJKmXy1E
KWaDMaWHjB/8uodcocgglusugWxzzuOCt1j6ZdpdCkjjOg2r4CoyjOyYZc5IfaQ7OtA0B+px6n3z
uvdmqiJjvUv3hd+DDAhc0XUr6165i4E4e0y9oT4bVrEkb1QQmfKufBlK37uarKqGno1vWRSUDoR9
Vgq4NVqqmJ/gVdcu8hjy27wPwYkvPBhtwyI9ggjvfCqrIKMKo6GAbdEOxNGfFDqXFp1IvIKwdVmE
w2kA1OCTG3E93eLdKWuJYU5xeWnUSnUCGLA+KTVVVjTmLmtayP/nVFS1NtQnmU2RVfO1XNbrlPtt
ffJkF5nKrjRjVfukmbxDPygZZYezSsC5MB+qZZgSdeDRY3Ar9QwYxBmyjAbGynQu0rQoiFqmHvcz
NzwWaVTcesVEJMfwySmCykOwKx8/F96g7bhW932ou+dyDL3/kHQGRLCml700qWjo+vvIDppHp9YA
KWoCKhrr8V5WddFwWnD0WkSUfr5aGV7ZwN/d338QvTmaemuQP59a2lPz/kJtquyGWA/IcabmHZp5
6L9qHYXNC6JqYitP5Juyl820WkzzdPAOIbUg9PxEvL+lzi/aop/i3CXHpM8PZZ81t9Q51re6lVFe
l7Z/yWqTN0Xe9gfKjAd7jlZTFSzsEcZfXMXOTMe/x9yrr8bBQ9FD9X4Y+y657EGd3Nu56d3Z5QA4
XunFh2HW+x8tuDpNVLffiUnpFxaE7ac8y6InL55zOiDy/ocd1l+VPC+ewbbyr92icy7NtvVeilID
xx+Dbe8eqt1bm3qgf9+7UnpePNMov5zhYb1sY3BxejNL7zs3mW+IaXaHgGz9D3vYAxWc/sg8IpQz
9KBnN7O9+wTadLCB/Ogu9yeAuaCnPmVzqZ/A7n2diUyGfqqsDPqg/2kDdXB3nOvh3s18/UJ1cutT
CgzgXTVYj0MT2J9E1LTaY90DnAGQnfVJ1QgMt5GpA43PsrLz8M4bHaJ0rIoSZD9IHO7cBjpvODbc
fTWlOt0fgVdA3r0ccIxau3Gifl7VWWbop3UpagC/O5t0iUvHFxqRrep1j2EpcFciJfihFe1h5rN9
tzyVcEKr0WuuemA4EZY5JJ02fCu1AoJWJfql+NCkWsXYgXZmwV2ohvM1L8DdU+dmBO8Wk993Uxul
vW0Cdb4JksQ/BJ3Vf2vIfiVVP5CcC8srQIyvZzb6wQF32vPwhR2B2R2osOW+HsboR8xxpu+IQsMt
C8J/Zo1X3qzf2K2n3TYGtQmTod5VVBYF+76mDT/xo2ufzOhj7Kr5Yztnwb2ZaXtHq19FsZE3D4RN
RU/AkftZN1y/O1aUy2FGDhQyKITE9mMQxjQw+NY7hSwtz/mph9FwBXurc5t0FCnFYCAeYOZ0bo1l
AIS4oyFjmd7OVGffiqWoNiNx9JMJ5tskcl99xNCCx6mp2pfJAtHO7MsfsVVMYM/b7n2YutZxmKL8
SplUkzyQTbmBndu/0t5ebQOiXu9sI1trLqlfu8/D4iQ4kjJwAx7B2FzgaycDFNhFKzLRRhteZZ/b
8BkO2eobCRzuigsjGn8sVw3YkSdTHShJ5XX9VIVOdfLhMZkh6maaKkqpARqNSgY1USqg5cWU94TV
flO/M18tA6iqLpquNHn2gjUqWKFqBiSwY6XtSZZJQQt4ZKvv0ETrtMmv3CqA4b6eSLcbtDwaYWTf
6w3P1dTV3W8pBQB700naGzfJo2cAoG5HLUu+wd+ajX4BPitpPIP2pc+xA/sdFILfTSKIBz8civOs
RcYnva0+iVyLeSaD0QKkWNDHT22l/rQWexVow71DSeqt7w5gDgIMtdPL0f4+DJFBNRQnxzF24/uM
O+wOvo+nMi+Obl+BeaIE5VGd9HNsgIBC7Y5/4xSqf7MtZSayxLyyPcAhxUq8ZSbDZlXZ01MSqPW1
yL2CfJSdzRdkisd93NTRD0pRrqu6K16izp6uLHME/hci5C9O6J+iDHTLwLiyjazLfsYvfkWeFyiI
eOSpE14kPYEURYEkNfDc7rteXI6elf6lq2NyGUdmfOQUl31JqvoIVmH2l+2Gn5S2unWS4Wfe5HyQ
VjOfqHUH6mLsv/V1aD21yxBMBA+nsgsvSa2TUV7eSGn9Us7K8kYpAwA8CGUaKk18kVXw+nhv6o+G
kZjbFUnC1Kx+xiHdU70+U6omFcp5oun8bbsQtysVeYgKQBaiN1SikJG4EGvKWf+xht9Tv1K0wNkV
ZVhCx3Bv3UULICwfwtsnHFngPGWpLeCyjbvgzHbkkT9q5kUtNjXoJpwQ63vxdbIyhZLl971y6pu0
nbiUPWc0sVyF3PahYB1G7+g37aXdO+lPVaF52xqnpT1Bs05ZDoOwQb35N+6Kl5L2Ewsfhk+S8MUN
xRTtU9mX1s6NleCoATH7pFqt8ggus5FbhFV4KnTXWTVEe1H+yWFaHGKAnGtFvR0JkIMXBSMdYJw3
8wxIbuUZMXzELEUhQ+Un3brcFOlioqX0CNnUBHEa/2cXUWzLwbUNyqkXtWYVZw3g0uttv81O3Fq9
A+kGAJbaUh/c0h1e69Adn++xUQTGWkxOFx8QaDP3lHqe+ws7ieNrL6vdF8unc6QI+weNF/fnwIWI
WPOcl8xMVPJjlME7i5VbWWRRXE87ijYK27MfJuZTPQf6o+LND7BNqF80y83oebOsMznc16Hs21/A
rbaXHfDLq1x1e96BxS7PFbKUYs0HJnptVr9CZ2yh+/Q/ZXoHygm1dN1RLOa59JtLLyxeTWQbw7Dp
2aJ0OJgmQpmO8b2McvMckrq5CQWdl0wO0c1UHw7jEHY8C7Oqp4W7+xFHPMxFS1kIAdKh/F7Uw6vv
ut2qFY+ucO9p8I2vzG4cTlqkB8dei/aykmHwovEkszizh3X2J1m4aMVk5t0l2zXcgw6a3g47EdJU
HGe7IKpQrfOkoBS6q+1rYA5n2B5TFU7h8IutBybkwaw2ub4sP8jqAIwPI+q1y03RLwGmzU1mIrMn
GiHBsNIv/h+MiwRwJUc3rIMYf7j41JbArNT6ZejHEBV19AORTKhgGZjT26xT1adB8z6T+E6+T5Xd
E//pnRORQ/OhhOKY4Hl6NFLzh9ZwfuJY+rosrZQu43oJ+er/yEz662lgXVBBLRhyxe1PMhpnaDZb
XEFA4UzNq/ul7QzNRVKk7fp3MtXVxFsaP0U1jE5rCEviYTSIPTtqGpy3RgxxrXvaPjeZrxDDGzmF
iFNRtdZVEvawU/NSehG7dntV0on1MptjxE3WdO8A9i+/dM3XehG7VOncRAb1eXYdGS+bkyzJE31w
wk/3Ku30LsPiankYHfvK/DWWNmWhUma4ZVy2LAwJL4r4vXY8fEjXbMars5QnStpndTa98qLN4n5v
WLm5L83Eui6GxnrONSBjvRb6+TC2rGcj8qejaVCqK8syCo1bJ3C/ia3W6NpTnfpk4fBcDaAQ8bNo
eFw3A5ltZ5v8OGT5/+NSYOrRHaitKUPJA64JRUkj9iGMloCSvxO9pRcN4o+HXmvjg3htgxhbCefN
zA3OmxyQQvKRso7KeN1408pMXH9mQJfD3kkrnZ2rik5LJMhPwVx4N04dcacGDKrLfOL1Mp1nd9wP
BU3CYre6ENr2bhQvoCoQX7GTIYgT886mtAS8DJDxPij6enp3DbElpvzqv11HFEHbfg/0Nr4jQ+ns
GtrQb9Yvq/63Dwz4F5r94nun94L1Sws6zQgLEj34YsXD5E9OAdlDKLqH/9QjJ9loaQbXJtO8dcwR
4jmrfx4duscdY9cZdbwu6qH50WVGeisquCygzSIGcyVLnaDYtey1avtu3UtWsiF7peAaPcu1soTX
dRf84BBENn8uK+tELuNKNbg1u86SXLcOaaMrz3S6cKMIh+ZYtl3ymeZMaIGhhrvKjDD53AOR8n8o
u64luXFl+UWMIEH/yvZ2nGZlXhgyK3oHEnRffxPF0aDVqz0b9wUBlAOl6W7CVGVubXuqN3lspK8u
9nj7fkD1Ig11T/QnI40BlyO1WuzWV1GKj+SKQvj+CaeKWxrhSip6HbdkRxPhenA71ry6cCc5zqBc
ebQECB463XjCebvxlLrIbvOr7IpcZ+OJ5Ej+jo8MjIgyHfrNDD8G+g5QQcBik7LMroZLOYdgysDp
9oxclk0tV0i6XBdNjJ3qGlDYJBJdVZ+NKP2LdNSQk5dU7oaG+Iy3zzGq3BPA110mXE1dEoEjej9I
vWpe9aWBPb0D7m9C5qIhngSFz0kKIFapBWN6siJMrzA1rv/7aBa35L9fEuJk1jUcBtgWyzJsy7y/
a+VZZzt5OvC/kohPgCHvA7z+xSdcG477qhz5tpJogDX2/q7pik+h5gwAh2n4NtWz+YsDe/Fur+S/
2zcyTi+hCDu8v+/sKf77vBTfBynlYi/ju7WbSVqM8VAVvDzHaY1MMieqPoHQd14PuT+i/nMuP412
vUuBRPyhcFCmxn1dgq5BHoKEZ5sWKK0gLzbXX92BNY997VQvMao5kK9efTKRGLJHoXG0oaFm47Zq
HGoQR2Kf+RGXzeQcxxOWX9HI8XuB0PUE/kAs8PXtZBveEQsv7UJNU1fOKWuRZfUu0nADNwc0Hqbs
Szyk7Z5GNwqGP8RmNrp6JTLzLRQy2YyVXWJPEOk6Fqv2XO/n3iw+2jpOangokisO48qP2OxiBzSP
r7nTOo+9AYh+KWZ92h4nHFfg7n8qPwKRbAbmUzTvKAaOf1GOUsTZhbSSUDuzfmS8N0432XlLtl7g
alVxNWYdRBhWYMvBkp1nFig7ACmgGeZXAMSDTfNPDrXAaVTDrZ+oru8AfpDhatkZgFuY4K4KiSEm
tmNVaLEgNxL3MS5sFwv1MLow3oGbD6JUeLBDcgCwegrjugwnUeXBwHVsuKdYCya/cx/JmuLXvdNt
lEzNQeHJDpmh8SXpm4MSkYOcJ5kH47o83jLPAOgE9XiuK0Bg3/EreAmfcomDHUl8bGJ4EASDTePc
mYDcmeIKZB/DUNkoF5Itxu9hRJwle12vF4ebeMquRNbD0evBghNXs7diLR/WoDvCgkUCVUeAKAZi
EqoPT9SUEs16GfYFNDdjabOYkycZWTLGWOpbX+ut/Z2cLGZsQdb/+/fIsO5o1VzPdvFVAVON7dmO
7fl3N0WJHXfMH1GK3+q+A+Acr0q/2TN3sazHDQDdDCSTpm9qK8Sb7f1qwK8N/wjCxb+UiHo1+9vH
JwjJiL8uERyUuIAYSUa0fRxlvWUJpSg931m4L1xTRlAhGg84pSAeJCqGxKmKIBy8/oQbLhBB/MEY
aa1ri4xzILbfGJdgkBZICsMBIq4v3kGkkoZlR7wz32SUIMct5CCJvAPsoESiupPRkBTkS3YU708y
5UtzIO8CHG5IGF4L5MOfjNhaTfKcsqKDy1Sea9IY6Y3lysEFyYaGgOmwwGjlt4vLjXVuDd0MhhOY
+0jD2eA0DXk4sQz0+wwUe3G8m2EJQUImT07JD2FW5NKH+hcWim8mSqxQJl62565Hlnwm0zSo0WVi
RjU72tb1zQnpOVDkrIrNpSvGZvFwwEXtri1RRbtUlvTiS42iHhkQCLwMxY8yvj/E0U7FWYLxQVwT
WQnN233e+NiUSeRvagCMf7abml9pRBZMs94sGgkh3uNg5c6iEO1/5IGb93lv+L7g/9gxLMdyACSF
E0y832/SiUFxnqSibl1QzId/24Xd9ajLHd1TU+MOGigRFQo1DKfaaJnrnvhQuSdSAxLBxPmBstTd
VdhNw8nyY8EDUkxSu4zJkUIsYxyh4FIDJ1jBMg+pEgeQLcAb/DUHkgt+Tp4A80Wjs3itnoBP+q85
lLUe4w6DG0BWxWEID7BGSg5T5SxZ/X+qFlCyUJu6oOPVvFF5/2WfNNu5xyIAB1/6KXxvWN+C0onG
qF3G+lHaKDX1LI3N2irWav2E1SrQtbV8GFBHRP24ArW7HYa7RegP5ryEJ/t4mPOjFXpr18ysSz7W
XmBjG/iZF6hQMiqunwuumx86lhzGshSfZ9wMbXMzFzsapmW7GZjnv/JYM08lT8441Hkc9bk4ASTj
sTJFtRNzA/a1KS5O2oBb48AROVqSAnHJclduO1tvghsdGbTS164ZoKTBNbtmPs9S5L8jFs2BG2+E
UmM1FfXIhrQ0vInY4hbKDudy9b/tlNvdHKQg2fJPoJlIGNUZLnzd9ieNFi11l3/ajWAxcMNiVfQi
3KYZ4EWczv2KXJx63YcFP7MZx38Wy4dg7D33K24rvrKalS9TUTbH1gHHB7aHxbmJYr7TxuybI4C6
RmmexFWpaRVYr00k85JMKURefkvjENAAsnyAkkM9F3xWuQ6kYMVGQwoZ169sUOxOHhAAJNIoQX/i
nwM4tFS70ChN6+6xCUEAZ9tge8TpIlhiEv8T2QOzzn3ycZC2Q213uyIHUtQhVgAOruA3Kq7Zlx3u
wMvh0PdF92AAzdKsWX7xJPaz0QlzlxjzF0OKlBxHOMXNEDXZgB0v63Kj7Mh4cD02BBQKxeAr/MYg
kUGGUnakBO9StumHCT+za/4zQ5kl7nBt4Hj1k/sQe0CzakQb7ROOA6eCtNiOPJZ+Olw8x/KeJ9TA
HZgA9BAZU4Nk4CgoPQE4QxkgnEf7NPfdd3IAhoz3zJAUCRBIqz2QBaCBtEtq9hcVo519huVkYuw0
FzGSyQKGrxuulIVVRt4a28IUlGam/hQZ5yIGZkFuht2xTfDFDdSYeqr5DxtSk/USR43vQqgh9f7V
zjDzT0be+5s/mYH07+2pZy35pnHX2laaZp2p0YzaRjpdlIP4QQpHrfso4snc3ZlEvEPJR8xg3c5a
e0ABBO6rf0VRoe5kejY1K2sS+lopaEo1VL5W82lg2C/TLEq8TE1jfH+9TczNt4dVhpkm2hW4mqpd
qbU58Pyzesd6QGcCjPdtCLx9A6cF4Lwu0jB/4GIGHIepuWfBqzWNSN40uf0fGerGfVoz7o90H4zB
WCHq4CF2vbsSE+TWWDjprKfXskq9A+AjH3hhs89InJ1AnlhWT2FT9Du9AKyzcE0QOcS6Lr804wcP
l+kBNpvmdwCIgY3bsn5aubXSo+9FbhUnCzzpLXLewqQoTnHW41ZninBPTF0SktndUOsFfutJSGrl
TTINQHkyMqh+5lUron7VyBQoanqwv8ZrV/LU1podi23kGfO2EeM3ZIFheU0aZb7YKOFkzU9V3us7
MpkLIDV1BsddYsVfYsBgH5fTZ3kOTUfYUs7AfImUDYiooWPsd3slot67nOJQiHe5ilPSGfnUdS+p
nJMsyJa8pBx338URVT7jijngmsOLvwQJCBoNgGFL706WJqA3DbJcQzsVMYwsE/eIMwNqAwkzzUEi
6FTPb/5/Hi+2FJuikL3n9/7BwkrnNvz7I5HJMqWU+UVdb8LRR+piVAG3K9bipUHBY1XhjAfjtI5+
dZW+9EGl2YOPWIk6gKSd7sKQ9k4mKGjCyv/KH/Sdf+wKXQMLUhCAI5GQ6eZ9uWPBDUvEs2SaKRwx
hR+mmSGxzQFl47qtQJ/ZcTBv9n3/KsKp3mtGmWc7kmXdMOwq7n+f26Z5Mw6zVGLlmOOrBia7PQWI
3djDzQ8oOfo2tHEIisTDVY498JYzBnzZrEUetOzVRpLvY1zWBG1Vw5CEpHatFH9pH6RH0vg+DNkt
Lr495vsuhrmBAvNjA6TldAhNFCCBZtHQUUAbaOb3LDOm842ITDxcS+4SXPWA3KWyLiRTviSL2gx5
1qD33ijFEpTGRfmj8oBvuYgqMSMLEDm9b1GxBq1XTljUpxC7752n43bCt9r4YdCset01+fxpDMPH
RuIvG0OzRTbe9BVQec2KhR1/4m0S7mbOpoOTJ29OGTJxP7HQewTc2PcsN7ODKa8akb4QApD1rFhB
B7peJKUXz0D2AEb2ioZkM4Be5ayN8vqy90DUUpQxX/feCCYKqwYLRAgkg7cuiFnbEwm1HLdr1FMy
JA5tnEgvwUQEJfDt2xP1llg0/kf3zpQiuqK5tibIm29c1FTNFEXBGPXNDmUJNRIZnRpHVriBSEoP
b+iwr69Ygs4g7I0bFliF3m8bz8qNgMxJj38bqF67EQeXkfvURRoHG2yX6bgzcaIri2xnjbMZcxUC
Gxy5SR4QzELk/SzDKMnja+vk66mY3BONFmetAwxFA7omOsAfhOUBJcbnqJOTZffJ1JT7OImaJtoU
fXQoCYXT7+SBAM8AO0jjaMSOP3VCZ81SsDev1HgwMo6PTauvo378ko45f040wYATyYwVMTsMXfsF
ybb8ua9zBkx1/JF1lBV+KUNxY4/dyY29Pjd/vxE+6zhFdMwGSxPbRTKPlVwmV7w1oM5pgAQrx4M2
uJukYoADl8M7QzVkbocCEY4ruju7rDaA1EOGYweUc5yGFZtFeDMN6fWRo2K078KtehQ1g5LhnBPp
f9ZrOOvFtvQ4f4w0xrHKz6qDX0cpwMuSdpGRNsnzawgYU2C3zSiwafO82/IMd2FkB/jRzkdKyKH2
AMOxmHR+hj/4xFALLiOHIZoOud0XDWSmkZG6e2AsAUdH1PaqFvX0xW/NT6i11p/DwgRWKLAtVxFK
4Eiu6R4ga0vIlb0L+9iAnOwFvqcrpEo2tdVeS80J/6qyvY9Ej49zNuATluQgoZI3tgApqLf4VIGa
yWmsj0g+xXsJdEDvTmTlRM6bU4k6tn2tsW4viaLm1kqxjbfsh9pMvM/AWmtXFVDlnjJAU211nU94
3UX2CTtuthWpVjw3vl6D0Sz0PofNeLC1DumWlYNivyr6Aph8D4lWEOUFjkBw9R5tXDk0B798aNLk
lMeOtnY61OGUesUvBQubS9+Z/dadLB4MiZb0axLaaYOcgaEx9mAK+zZ7wjsUk6wip81fKjd/aqO4
7Bax+SM7tSkk22YMb21JKzeV1vsGdHE3rfJAtrQfVcHfN6v4DcT82rsd8B0wfo9Hm1RVvKjsyII3
qJvrgMG2oVo3aiLDyc8AvaO6OJIs1XBLIVwr8cI1/F+tlUdZozoOZ3ColvufESiiE+IgBf/zWGph
qwsCb3N4BefteKIzTTrdVCKqM5ZD1zaH01IJL4eDdFBD8l+KlP/N1zCGNDDzLsM9XFV5+8TN+wvI
8bAJ0tLnBNWTzwYueHYokjZWNCQFUpGzleXgpoJk1IBMZFuMuBVeRL8CKad/DTTWyK/qUvNv3DDq
xwpIBlccauOgzE+9L4B43+iGcH74bfezFGBGMJHktU3c1FhM4zi7MdXScDEFjMqtaT4J9wpQkAhI
q9NdVDINkQ0KtG08QJIkfI93wAAUACz9aTswFzGIwFtgb9EWIStt213RzuBm93Cz2fhzl+JVNT7i
KtSyLaFtCsUrVLdF5Uxg1vihsxn+X8NqRormaL9Qg3X5XwKZ+SB0ze2XwnPS7WziapmURemYVzsG
T9e7/Zzyv/w6aS/pwTtYspQi4+kryiW7R0ACeNgafsRtcP3RQU7oNfRwzE9GXpsX+861sk0s6y34
YEZrW/TeYZQFPZ5TvuY6Tmhi1FmDtOET+cwDiMEohABr3KE1Qr7rIrZzzcH62fndHkeN41ckf0cr
0LZaz23VT1tWdCYulLmHM/lRbPWy0p61FjXns3Dtrxzu/i/3ME5Rx/q7u+nNxrYUgOrRcH4BtLjw
aBgNUO3L1qv2HMyZqGsFcdgifLcREs7TyZHmSHYtF2DNSYK6C4jys8Sn9zq6BvJmUF6M8rv5OtQW
GNNA+Uk6OVosi27R0chkuA6PWPyQO0CPv0uCHCOvOEsFJT1SLqMyYQDgPHtYCzQ4wl/SKcmMLEgJ
FCoA0psWcseJUcHt8PJB8oEJ3ljko6Gkl332xh5pQlhnEqlIzr/rsZ/+yCu8h1A/zF9602Jb/CfE
J2Fp1SX3p3KDPI4bn7r7ljdt9iOVPqKvcEe7kOcOSTw/gkoJeD5WXG5z+ekbnL4AL7rx0cts64VE
OANFTlTnXwf5CQTjbI6klerNvgvzxT5BDvx6CGe2MXVkCGtN9oEKxcBgFB1FA+pnqvLxWV+iyMJN
9qS18bEDhZGlXUgrhh92U7LX9xAktbFVP2KlEa7Ix+BuuYnHFleJZfUCPjbtoKCnSlwFrYcMCdFi
9LEPuMOjalHjgAIWd09yArIiX2oKA0wVDdLl7uTKNmEDSoAZ0M3VjMs8NJbRUQ/i7ntr0vdRPTUf
9NZbZTi0iQPZi3gGMP3fe5ouAfalDJfubz3dRLWJGMQXJDe8EdThbqM9gQoQGwJDCpcuSYceJaEL
WZ1WDyu70kGQKs2pUSH+7EJGuqa1pzwBlW3TFM0+YkP7gH9s+9A44Iqs/IwHuApvH3psLR6opxRk
Rx5K0RfVm4cKhQRpf0cKZXw3hzJWoWhyNa9pAOaApVZ7mowNk9/eXLjp63A76PsNwQagpJY0hChQ
WCJ9hQ+BDVRyAB+lkT5FCmI6FA8ACWzqBvPoa1l1zWe7uoZOYRymbnoUQJS9Kjn1gJX6o2zr/pBh
jx6tI18YJ2rMvgbsmhVa+qaq2zLA9cmb5t5mMf9dPQn+bFUGgDa+V6OTHuKmm4/pezON2Xy0hxYY
ae24Q5ZrVwSkJbtlzBL25kLWSn0Xhuz+HGK0ZlEEyp1MaQh052SDukEB3uYIcBm4hNrlbqY9tYUd
Pnksu1a1nqIkG6N4NNrHVpSoP4dBKRskwf+IULCUfwU9whU/HC1OYfGJI5IY4pWpUhZhbTqae1KQ
jLRKccMr44bWm/VI3DNkScI6tMw9DVVsM0seAZyDHz0OpGykZ84Ayp3cC5eNGVng53RmpGlV7oXk
yH1ANQyNQWiRASoScMpkfKNufXDYSz+S1d1P0E8MXwzd2Npp7X8qkBu96XVhyqxB9qjzzFkQq4D+
sS1q17uxsJP2PywohpkDAiIZscrkFk546jk+pn7pHS178I49s996swiBdKLGpCbDO1lYDlMJ2gx4
U8Pee1ElNTReuqRHZZG18rq4WN1MGyeonLsZvz/GjYxsKMTNlDePeTOdehrq0ROHTd9s8xxkLfQP
vZtR2d1E1PlG65D5CqabCoWBQ9ZcOnATjIGvOf2x8d0tyUIUcCNJWTQXnAW4Qe+W02pwJ+Ni+x5o
te3KgDZdNX3un0gupHLAgcAUJMCzPWI9eYyzFNf3ZLx0IyBib2zgIgR3sWhITVEBAqrCDQVg72RE
2VAEmtgstVWja8XBnkVTBl4unCM1Yp76zViA1tGITQd/86K3VtRVNhkyh4w9CU1pdDOuPA/0DB6A
CfB3lEGX+H2CvSFYLXn+5HKHLxy/TWnxp7CQRDKZe15of+2W49M+n0UnXGCMYERyadX+U0SOxHiy
kJrASjm+h19EqEQ69BXSFFCWqV+zEKRcWB71AGWPjKvuonYzQGEmiHrSDerI8+ts5ToLSqkF9DoS
oKcMBMAkJBcK4/ECjNm2BXBxuC5RZqMYDobffiDfJQwZ69h4owAuq7Y306EezLkgx3QRkQuFF8BW
3Ahwla0aYxZgHTFtUGSW9bHTdGwEu37KcT8KtK+jLptlbPbWry6paExeNKQGuRIF8jWGCWVf+Nu5
9PfnyL0qgwwk42t30rvlbz/xCMJFdWt226cY1ABKBtaLj47vwPJxUnqS3UxJ49E3prXZAm5CZb47
cVyeXbDbkSiiciMLqGqs8LAEIbyIEpBfm4LZ+tqn6iRjMoszQI7PC7wEqjDyc59juQbc2gEpta72
WPAiehKZFm6dDBA9JKPG6pEYazTpTxpV0gy80+4lx3EjOSlTZn0pQcHzoCy7Mno2bQCmKstGi1gQ
emW9JzNS6Pg+rOlZKD4p5rjQ/vVZeNJrSNXj8/IcLcujaHlmPINlROM5LDxzr6cdwBpqD8DOAvXI
1sqKLPvoyGZ2QqioCwrM2lp1OXCBbxxItYxLlKAiPbP4SLKJgi6a+1CLjqSquZmK5l8ehZ6KjG4m
pYfgnGeAVcs+tmFcro0xaT53Eyo7QvzYPIBTA2/8zn8led7080YAkXzfAnv0c1n+HJt6/hg13Dn6
UVmuZ+ndS28b/G+Lt8G0VzIfWmPGmu7ZmMJy1TngfEUBdjecOHX1kMkTEozrDIcjRd9BP0mh0vi5
xXbFpF9vXLoE0E4rZXPvvQTK/fhvvKDzLalpmkWhxs6UcPwWyBnVtO8z3jxpM8XtJhRGjVsxE/cO
AshZU4+PWMAabOZxSbcjWSkBppUJDVWjTOqmga8a39k0qT8CLi3FUbYMSI2vC6BMLy3NoFQqjg30
lU0axe0O7JECCbAFLpHikqFu1G9jTaJPh+vRNNP1ojcNIwVPBUjPPHgFcYwDfBRPYcfIsABkMYcW
RMkPbep0Foryp/3MsOJdnHPkOPso7DsA+6uucD3g4qbOQiXVqSlssXY0lEEsQlTswaD3GqCb12S8
uCytbosi3i6W3dAmJz0bfpgF8zbZiJNOapYIi80/vZYIi5wi9M466z3jeDv9rfPyEMsD0RNn2F6s
wTA7owSowy/clpAdZ80tL8mMy4JklB+ANvvcp6E4knLBfkxHazNyDnAlApXkRVXKqoZdPE0oy5Qe
7tAl+D/NUf25ATs57nW6tNhEGcqGZ1DLnanxcKp+lpWc54Z7yMSl7qKR1hrPUWQ8JEN340Nqo+v7
LljcpWXcwvLPgWR08lmC636+PAUgR8zNAgCbVADdobxCZAVaV1c2NIwHd+vgBgKJeUhoJBE1jJnF
FhD2MZjRftmSguza2tli52+dUMHyt+/NIWp3sf6OE9+9UM9xGgO/nmDcVQpGa3fWgPOBpfEBZ5VY
p7dyFb90yWdq8cUlYSM1o1fsGy0ZtJd2TNMLN9I9obPMumM8lVGMKwXQkYKq23hiTbInTJcQdXRP
FkYE3RKlGEmd8nu3fPfzCvuEyldwntTggkNCmn2kxvbEW28sfOtGVsd6VgYkJBvhZsamxSXVirkm
SNN1oCdcyhAVltg/YE+GEYn43L31lAy/eR8B3JrutT5uQS8PizszAS7WNZKCR9QbQXszxVxXn3iF
+jgj4J31bAGmPQBsi/8hMbQJh03gagDJoX8dTU/De8rUvph6vRztKtucFzNuMvxpsS2NAQR47qlI
+vax6VLt2NdC34RhWX/2BhOlY3PxHTCzfvA/LSpv8gOgCPx7DGWRdA4W4QQmPKDCAlsSjeF/Dpwo
jeTVpmGEPWrQWz17FUDdu9d2Oo7MlDGXQ2VMWjWkyBw4R6+Ojooa5Zv9mP2CbdXXgD7tqMJr8eov
lq/H3RfITiQtaFOVu7tvUJvEHdAqsyugIUGwmxwciSYcFek3Myu6vU6lDHJYuF23jx0fRRb2BLgM
qe0lBrFD5QzSpJHlC3cycrMJxXgo+jFwgCG5JVCFCaeTWzOcQYsHgET7KCZUGeo10GgWHIY8XY9e
67/gPNJbV2Pm7OkGDNlDH3zmeo9tmkYfUhtFv/L6jAP+/2TOSBOi4b85AQnP3uAgDBwiVl++uDhA
pyObBnSnL200rXAbghrvqkcOl2Fr8WpwHLzSrATYoJMVXprMceegMsZub+jDZ5JRo0wAYKddxqkH
BY6dnRYHZQcsd2SBNsW8VjLlqxdTeNBH97y4zaaWH9rCfzBR/HVOarDnAX4yPtNwkeW4yATaG2hF
pIlSUE8Z/8kXuSRPlVZau391JS8Vk8IhUdzbjaZ4/GNI+RBk9ifXzAa2dYpfno3SqkfUOqddO3rV
7tKmtdamkzo7XWamWfZorYXw7CVRjbQ0NCTolRpSGpsy/n/55mXiHAst/7s03az9u3QYOxYj9wqk
NXNkjs32/kbWosQS6Y14Fcy4g6jMY9+jPrVDtg3c4qSOVhMKIVaAYOrmzxPOCeYkvYSRy8Z1Z2IZ
VSBTfVvqvX5JHSSvBcOU6xcaexnQgiycupDIHdx5kdOw8HOcMdiLufCBVLJ0STnn7nAwK+fyJ08K
xJOp20q8JPDegGgjNjtnTbXyN2X0VB6vGlWCX4OODsXzAjVRCcDm/mSyhInHkR3KBqcObJwvelTi
/h2pxuus5fFDCmxNJOXGx3IeChydSNmcAYvEBx/KhmtG/EAyasBj4uxA1l5hE/5urZn4L4l7nCDm
oRPtM6t/jgSPj8qNonitCzZuVtSbtuyNdY+DFCQ7Awa9nsCeMdXJlUYElh43SGWmYeVU1gFfumjV
mgKcmqPZPRV9vzY8Afpjr8UF+O+u9dTzHdn2Irp1Rb2jIFdSvs88cS2+ekNZfsAxk1jfuYOsB+TZ
cmZTuvMR1fzvM/uicbeZVnzpvWw6UWMl4q1Hw4q54+lORkNjZN/t2aq3/+oahbVM63qPrMLzMGn+
I1fNvE9V83QAu/ue4/s6A2DpP6Du5qRmNrix+evcgONwnlzzEEchKqni8UKNgV/YpUfDqJwXiwVq
R9nRm4K0WEmcFggekpFJIhF7ejA9HWSqzhsXg4jxLyX1jTlZ+jhX2chUg5UKoeKQDHyh+cYEVOzq
TrHEUhHu/wHySciFTLBPeovwp5nIRE1Cbh3dgEZ4dU4Ve+q7KcR5mXnxU509ubIxgSl/MACfFNSi
/ZA0jiwzzJDlYeOuHm+5CqWpDzQCSZw4A1vnBaBruKoXsT1sWzsv1sohx3SANjbDPXmQ4l+CkAG4
tbw9ftiHHbLK+t3YgovAlhs3Jjd41DRR7p3w8t25v8vJDMjJgLBDDo6yT8ImeyhRsxzMqcX3SkEO
qIsv17FVg879PRwp1PxmDUiJ1KrqLSnIzjVQ4CMfogcsvwWkLrlJLbCWzuXkZKcmUpMD4CDRsAQB
phXNqWyoB/rsfofLCoHiF/ybkX6YHmdsl3eA4G6xRo0EOw5V5RZgSpSvFTnGHS8DOSOa0bAn/4Sj
WHS9uTyg8i/odOagbpVaMlLmBpiuV/EEILdJ8sNEpWbvuG480qjAthnHrFKRlMLmAXWpQdmduQds
3uFGkUpiGmWSlnF4IllGzkMSssME8JdBBlR2OXjE3kLfuwBBzDqmIAcglyUMOVLYHOzNvxzfp+YD
c0/uzRxlVE6gsmPRCG7gCUeVhDndT5EIRrOMsOz9lTWDU5HKx7nVNBwmUFbFWtenL0ASEUHUxdG2
z/LSX8wpjwYZHDiXRY20OTpmfR0Bv+h5WnSaTYDKuDlgIgyr00DM4nrlWTORbrOm7iI1tP7aCqfe
O3wuz1PRl/n6pls1YGTH6f9vQbiMREYUiHpKhtoxsEIhF/dGpMJaZhRhu/3+bORcOM2jNzvRwY+B
iIR8BmTDgic5Apj96UaUUKps3ZgXEFEU2zyqjaAcIzatyYOagTl5AITZfBdKQyOzwFLWASfK5cIE
LExmnlOsWJYeoOueQ00U4DT/JcpC5Geu67IEU5732fPMja5lHk73bfdpmHCkWhh5EdBwngfvSbdQ
UjbNfrkmGTX+4IyrkPf1Tsm8sv3SZDE/Wb0GKNCpB/6zN7WPZOHkQAyrXfug7EVnVwdjHkFoJqem
xh46hqOI2lqrZ8LJeLbioJzek0nkgBEqjKxzAyylUzFrYp863p5GlRTZ42jWgTlkAqnsU3ciDTUm
aag7OalVAzQY9mTkVSbSD3BlsiFHpVDD+xA0puZmWnwqur28NLyZy63L+D/exCiB/B3awDOYDQh5
1zN9zwe+s37HkTPauGiqWcNeBHCMNtjKPvb9FP7ABmufNBFg+/sZh8ooNk6Q2n+IWKqnwSiurmtW
SZA15RoQ9OFPJwUussfZj7pkT8DfHL6ZvP9mWKy+AkXm72royqsO8CVsx0GV0LI+2lUhqrG9rC+f
cVlaPvOwngO/aZqDrhfVMynEuItRgP20DJCMcmQejrSVk+NhhZTUebXNkC4d2KI295lg4RO3mq+5
7dUnNiD5aZVF+whrjqdFx5z2nGrTs4HfAKBYJgArhIvR60iCrwqxqp3ZTVexa2urPuzYtpN8cjho
1J6aovrquHlzGjgvt/pQ83Uiff8ZH1cPz8vcHnPf4jrspWGz+0guKjzNTnPIpy4lFHUGfGAQpJRh
CirrQ2jLGwnHBOaabvUo4Hbj10pY7RpEs+EuNiqABEdTueUmrgRpCMh4sR888C1MjZG8jo0J6MjQ
YdhowzgSWIPqs/ZJ0+VozPsnfQKHjtRR41070L98oH7YvHRWVRzFWJ+SaRh3AJ+zjp1s7KYC1uCc
Y7Vsc/wxRYHfftJUfA7NFS4loM+Gnut70iEV1j6yumg9MMIgwNLN5v4rcrD9zRJvsfw1m/K7mdLT
WQIGeJqexMgyz//rm8HMf3wzHAtozLZhgl4BvBn3RcMcsHDD3AwvrvPqJrmbgsldvidQERLUmZec
qRlRf483hhzfdJ0xT8996VWnyX+0aCBh7nEV8Ac/M6pfpgqAEZ0m0iXqH+2W+FbaAOoCsVdkRMEB
QQ7W1UXPtAYPBMQSoIs6418tVor7wQjNMyWLakLn586eHihrlOrf/V+iJTmUhq03PBA5DZmRCMC3
Dyrf9Pc4ZOr5zRLa5pUFHCFDcsTgPO/aZfgOIwnLO4KZ6huNnLmdntKkxI5y0lAbyVOAFI121u78
pGtRbCg9qrE68Bb4HW2mIxdhNmz3YGrFiwPWRG1XufMeGXrDaWyRGoscmTxaA5VZw7FKHF5TrZ1Q
453iFe1F+kNscv2hMdN2U8ZRtMiUomJjsarNvN+SDKWVIz7Wk1y54R2hyAGpp2RVl3+NeqwwlEjZ
KtkNz6Bg+EEFAJcAqX3xFhmwN8XpPwAiTOMfn10f9FkOPrSWbVn/+FXPGmZhpdDUL8thJRaXp3hq
rTP2DtaZegATvR2SAgWkX4UA/uMykraSrxDFjO++lQZcvrxBnde76C5cChRKYOAaTrHRBwdkTDKM
HvU41YkqC4vvPLzETfmpazX7g9CY/2yDcVQH79oHLKHtD6h02zpJWz2RyLeQg5wYzXimYY5S2BVH
ov6ehjjF6LbAjRg2rcadD3o5WoeoAcQ3ReptM9l2oT5qxcZliQO0XRyYJ7KhHjWawIE5ai7sIwru
cVZOXaWhHsnIUPlRGPww5mWgQii/uzDAmmw2uHb4P8qubDtSXNl+EWsxCBCv5Dza6XTZVf3CqqGb
UcyD4OvvVuA2bp8+3ee+aEmhkMDpTJAUO/aO5/mXuUyagcYZrQu2K6jwXkjaMMtx9CSxoJlbI2Q1
nKgzt9Rsh1RcrQps+kpUMVTyiC1rE5xVRfJEcoctHunI8QJjL/V6ZXXvW2c6OAp0YvTW90ZA3k2O
Ght9HvbZuE5fzRycTuRABbRrzQsW41AcNYZizxrtK9nHtsYgnUo25AXknvHOWsZRjcZRDSeZ//Zs
dtzP329LtyBnxMB+bNvM/Kzagqx1kKA6VnMf7cn1oTfpAXpTBpd8yKZT3iMhM9C9y2KnGhW6hMZ2
ye18t9gWP69U+p+ak8xzLh2Lsxvpm0lk9YkuuNjpilPtlWuHlXjsqHv6ND4wu+nUDObcuYxfbrY0
wKydOuM/3J0E8v3DX7yMpYupu3NKpHsv119uoo+ncq3Z0JAnGw1d7gLEHtNpksaaTLLSsLbBii+L
vO8HhHXd765Tyg0gvyAudtz03hf9j6kf+Xc9E52fO5oLgTZot3AGsnF3avq149Zy47phK7dIEmVr
AJk8P2VFEf/0JjCRapM8DPRe9MwxPs+elXpFdmW0qcLQPTg6M7JXsmlxM/hByZuNO0BD6+cYgxfJ
RRKYD2xFrd0Qn6o3+lg62NTY1b4J6x9SA/9SU0zi2qmCmmOEDSBWRbfFRPZWeuLaBql7bBp7TyYc
0oIxl6pe5uVnI+hX1Po0ZdNg/xQ2G+pbpl28wuE1AmAFdGjIKM/reoByMhsvXtWNlwA/pktcamDG
7qtsWxVTXe6oR4bt77q0p12gDcjFbmIBPaHUHB84dJYP5JK18YQktTKXkLoZN9qAJFTX4+Wf3qzE
OhvCSUmc1WB/MXN38y+vGvPzq4a5LnhVXJupxG0PayX8VD9wqwya7YRF0IXPIP7YWF383HErvhki
b++hbu2zQXNfO6zRj2bHoNyiSfc1rM0EZDVtcqTemMeHuB6ru2zy7KYX0528EEOc9mOQJZvnrqy7
x8aaxDlUTPa64knHMbBfCMa+uUUI5F7dNAdwkxfPwHi8kEOhi8m3gC14tKEwu24BbNyWMl3T/oL2
HE2mNoNIjV0tNh5B+8/R+3JPLtQxYhvq4Xv4aGY4KI7cxoDWPTaowxD9JIciy8dd6RWG76kgt8er
GA/qpJRb08oUd5EKnDvV8AriEYjd5Nz5Vg1yg5fE+FsPqjC8nqBya9cjf3H0abbnPZs23Gu7gxRQ
tKgiWQLrggxs03odpwJCCV5i+NQEpXu+9cYy28mktF6rsMEjDumqVyxCnJegONogZAT3maOdTPyx
AfKrXI/hvD1SNB0BEXY4wc/BS/OnCJzwsdFav9lTAOLtMtWfwWLA130x1g91Gzg7kA96x26KwZNb
Ddi4i1g8Gql2Ck3osYR1lZyHcd3pdn/unGY4U62FqtdcIxsfPK31GQ7PVp4AOsFzg90/fy8ZcfJ9
1LpjLseZA3OgAeswcLp+4shqZNYiiVtEz6BwEac8s80LAk9gk9OVNKhqjskABagAMsVBnlgX0bR7
IUVzS/NWewjVKXAY94+F4HjqFax/DFP8z6hGtg+9jQPl8brnq9YU3h1Bnw3lukSBM54hcWEBpofs
mQZ84DsIQyRb6u2asVSxyuJEvaD7OQnBxBN0xau1PUKNLhAG6DNM41orrqQsHdJ9WXT9yrHAsBTV
+Xh2Kv4jAHoTPAHiS9DVzi0zQuA4uPYCWejonGo2Xo+qmSHnYWdW+E5RE3vFeB01MRYEqhe0W79X
uQaaT9VSMyajxo88cbPpZSjBLXoroeLVHooA0BJWdptMfQ+hQ5auuD3xk0PfsKFBuDQXX0DF7z60
tfOdvByVWUGDbAMHWm6ltYfGHVh6AX3RPWeG7oeBJm5Qha+wuw2g4WyYxVcDP39rrMXPQgdqOxjE
Cjqxbvm1mHCWrwdDs/0ctjIoMtVMRbk2dEjpgmBaROslhFXkxk8zKSFqaHg9XuA4B4b8LGhN1X/d
i9365qb8uyFcG6G/P02BtL+LOHWOjlMjizfXzLlJg8jt3TRKBkFJHZSClzHn1VUv+/FQQoLBX5wn
HG4ekMlX+HTBAqqD284qlKJ34TcgT/vlaTZQaE0aftEzrdtAu6i+dFjEHSsbByINMh5vdRCNONqO
+be0y65clMYfws7XMY/yn6kAg6IrtOCOgx1twwBdh0aGzE45HtPbqZnEk+1WYhXj+/sdK/lDmjD3
NXLyI/7L7BIhZ+fSlS5qqin13PXDNPY2ZIO+S7UO5WCcuMc3zmQZXx2ZgEPKSKxD4g3Dk/yjDCTS
FHEs/Wt0h9VkDc73urLNVWkz+WBFAgeDWqBt0zzNnsk3x7sRKbBmvAcxE4RkVIFcL6CQeq2rgfq1
fqtx7LSj1uwyIR99yMNU3gJugZgMJ+pbKaxuTb8U+n2YrVjpSNZ8dB23urX0fWMcT9dQBi4HUUi1
CSYkNPYqy2tU6V+a5dWAgYFdp4uleKzGazLY1qaLWPgaIRmcvowsNSrkf2nFE1KQ5EFrSr428XWF
pAIwidv5OrYd6we3T9dDGKp9PWj01yF4AZ5E9S1jWvVMGI+MfSu5WBqimqpnwobAjXrA7Q5UlhDq
BwPM0m+e9jQOjRdBoBQgIDlVfzAWntmUuD89N3+xgTL/btcQzAN7Q/YtC16QVG61E6KrVYpz6yCR
aynqYGtU8Bm6ZHopjLhbF7ZhPgzTCNBSboFvr9Dii5l2fBPj/OuOREKcPJki/t7k5U59u8o+S2/E
vRqB+2NpYQN1LISn+84w4e2gci9MMYoND8JoTYk5lISzdEw8Q3omTuVtv1d5QIs3OdKQTBsOcVLJ
zQDRjiPI+dhhVLWw6uv1VAKmXig6SKGKSFFLUsFtu4SEiH5yUmBzZ1MG0g38gczXBjzSe6SLHobQ
1b/94fFh+ib1IT6YlRg2WlQaUF2sbhPOOO8Nj/VLCpE5n5yzOoxWgLPIC+QOszseDJCShr/V4eXA
szIFr0sIxt8umB4jMypXE3hNfjbyRbOhRxLh6NM3sLK9QwrP3OGotTgg9W2dFzoOkBOW7cYmdC8h
OAHmGtkgnQOxFGWjGtmQHQdyBqi7/A++/zwnFpcfr0jzaYn2AiEpiHKq8KGDg7+HeGrfWiqsyEDI
sEd4x/XJg4o0jaK1gcz27WJDRvCjlY7sDG5FKJDmcXkw2/w3ZPjL5wCSVPsWwfa9Cdz5s2i9b42S
W/9XByhZXa0Yu6DcTH61VYdEptL5ilQAUG8ZbnrGphrqOSEOp8ckab9rY7LqNZH8wrm/7k9YZd2w
0dX2zgDxSymK+NkTNn5TVsQecFxg+0YNjEVqMA3iHnnxBUdGyKoMWXqgpp5JZ50VMdhAjLD8IrIg
wcM7C7fUi3OXaYd9jrmmXgdxdehHJvoqB7PluhBO4CMO0m1KrKnxm5Pjqmlk8aPDexrsa86vNuog
4Rikzr2IWrGTXHcO5Oth5b9yp/izL9b+zr1Svr3y9TygBP55LfUfu23mWWAaNTxEHrnj2fqnk9Cu
NWIdjIfmfX63CUPflUA0bAF7jZ6rVi/8wHTT38fkJ6i4658T8/CB56y4yRRSiVL2UNKtZHVLgNJb
uZ0L+rH6t3nIBBgyt1PtbouWb01pN0ckpthXxqd0Hbd18huHMBL5amP+MOJH+0PGfYQjQ17fDcRO
90Wp7VPDAEE8KKD1rJ++J1P63BtG/hyU0Fb14hyhKWUHoV+YGfn3oRsjvAnz/tB57jnO+ug0BMDR
5qASf9QARJxro7INoRY/5iljm1HVwuBbYVrlPm7NZBN3MfQ5UwvKU25dXl3NZs+maLZkjwdIGZLb
FOndvyxvvb+q/yoWLJfZjqE7iNzo2IJ9Wt2a5RjzwC3kowERRTaNznHqXedINeO9ttha3EIIOcb9
3/kubsv4/5etxHZiV2byGPYApifhVAIprpSbqe2qWpdkz2MO+o9PdvIg2zyM2jzLoKFG1aWfphkA
Eyp9NVmf6sGWbOSS0UWpnXXhD9tL2hb54bkernMBxbDyr0VKMfkGEG3qaIHvwp7p3WdQPVZlOQfZ
flnMn0ZRB9moFmUDw+mNmnkZsvjQnEuTanwAByWk7cZtrRj6U55CSkdMEHmQIfhXHXXQ6ubRJa/F
+Z9/1Kb5CYRjY19kmlj8WAb2SIY6K/7rzp3JyeQFq93H3LDSK6LteW+LX0kehFjTh9UN2hXIOPL0
dC8Du3gyHcPEigwUCi0ebqISv8apP9kmuxA7edgi2JPUnQ4Fwkpc4yCKVtShFYCAFVny1pHhjHLu
iHDAiAzNYHiMOmtqSoiWpGAAllhjngKQIKxBEO4+2hIhMwbqzH1Ulw2oVP+0Id6uXeJx2khEuzSf
/EZAWUBdaV2oRYWb4TjaRBxsXzmB+0jjM1ZHmynq+JpcLHUJq9Pc+RJkI7/e7W8hzi4QDTAAvTL4
PQwj7dGro+fMlNZrnxruftAqd03NREO2fe7K4EjN/xwEleHWzzP+E6mP9Y01JWQtCxDipPYjFLGz
c+H2XzMNa0+c9cQ+VECrbxXWZusKuLAjYlHuV/BHDlBT/jYaVQ8kh4w3usp/sYLqZ2x63mMRCPEI
Ck7EzJWdRo8D/nEMB6rr2qvGS2Fr9QbpH8kXCwtOQBG15teg1PMUYx6vvZvTpsm3ydDYqhYGe3Rb
je36SiAGyMO34bkHFQIaPrn1U5KKCzFA6F59M3QvvElwhXxJUiB7FTFEjNy0Sz9q9Uwb0VmQWqgm
qD7OtBFuyFYCdIZH2ha3QXuz1Bz9n3OYjucHEAMAd7uNRNnEAkdib/QI4yik8gwtFpVbXIeqxJeG
VWChcFx7N6cUgOes8rPwSBA80IeIZ5llYJ0arfY8Q+0ggr1Joyyf8YFZkYNGFo8qn0YIZHXcTWxu
1Ejyr0CQ47cmyKqDJOyB+GdQOuoSme7oIwfWcY/cP/vZqTL3bELmcTXb7TBbZY6lnYdpmJ7xlxzo
H1zjkbbLcDq4iwb8v9VwpvfsGhXy2Cp4NeGp6wRHt0k4VmtqUkcUxPnFjF/pYyAHq+LV/Km8gbg9
6GrxHKxkNHSopeYj9NYfNDuVFypMEDUcq0kcOqd7M5F9UM00ivF5g7nGb1mN46cqnWacpJGL/tBG
dTajFWugGm/QK9osYEcWyJvOZTvDLGm4iL1xHi76DhzI2E74Hu83E/eOoiv6O5RY24e0AptRFVnj
11Jzrc0ENOveLiGEbQHfDdqc7l5YUfsAGGvieyydvgrH+O9uYRWlQKJhOKJGFhIB19kYBPgmRVYo
tgWkmU92V1V8lQQl9LH0IYQEnqp+bjcsjkqfBsxVLC2+pN1ozZPMNhqZln0J6K+a5MMgaoP7OTg6
Llg/bOcyOWPlA/PLt27bOxeQUjsXqpnIRrg4bcEBDUt3i70zWKNUwMN2JZog2ZAfSywAJ2hcUgI9
aRk+zS7dGHZyoTazG3vdFYgdu8D9TutYac2ANw2JY4H4tSD/qhhHRGEtg/WC/Bs6PQfGBVTsM9hP
7QnAEGAJIAfI0gRBcvpv83Thr3YK6lfXBJJEaLpxSnlZvyD1b+0OZfWtGQfAeD0ptrZq4pz5ASis
+J4APXAdctMAlswtvy3DOVaJdymjXdjlv4vUHbddZ6fnUgVrsd1MzxozR8Tk39tUIx81AlpG05b8
yJ4ajgNV13JcD1AAAbVGENyp1kKCZa7V77USfEKHKXCMfRqm+T6pm2qH5Yf1ii/OrlEqnY5nmiAH
rCHvVk782k1TtqLjaLtiEMRt0hevQbIQjZwCnKFF6bOU6Xy3n/6OpUl3agJUtZfedMkmiLI2Sn/V
izsgJwskRgk/SzW8qPogxtkc+mejHTB0kS80No3j3H4b8D4Nt5J4W8v2F/LzACVTRR1xJBcmstmS
jYqUeSGkO9C7NLsoeWSusxWao28lZIQvVDSKa3JpdhA3PLhjf/lk/+TLApClR4Wub1tFWLmM53XD
9nbVt49DMxar1B6ssy3S4NlqQDGu3pNtF4gdr0FpTU9bLzcPUE7vnmu9TS6inpL5KbwMj90heA5M
bRcF33NuyCccZltfXKwLtDL70nxsQIfIVD2paWZf/nQD3P8riMs3Fmn/Mf6SuaO4GUr+BscA46ED
0NCnJhWlNkKnoc2CHekCkg2DpIPjjQwoyk04sGDVlzFI/pLopdCH6B5rRXqOye6CGdDLrHYdYhUP
eEdTROdasKzBM1DinDcIy3VohuUKmpXRWR9jDbTX/KEkF7KRHwM/XuMvbWG+BtgAn8hCk87Tqek/
2earZQhCrdPRS/2pcLQ94iTjiYoaxBuVv7RNoFo+tjVjfPMcuzbbxs70Ozkv9nkGLyhWOJb+noB+
AvSVXfuErNz2aXSxy/Sg+HqkZqe7xSOD9Du1qEhHvdp9GmU5zW8pyFek7g94ka8TI43TnRO74DBH
aB0alnFqXw1r2MYalPi0tm7Hoym1DfBs5S1xcn5HOhvOA1SayZ8tyjKhlhVCBEAlqLy3lr7/37ii
q3REnTRv1QHb9NVNcAhl9a9tYogLcsVNiGPC3EzZsCk7kG41qmlP3hN3uu6GnVP/BD2KC3lh0coB
j2g1HH/BCwnq8SrUohrxl3lqppf9K9OCt6ndMc/upjbK0+iI9jqoopNAm+mFlQA6WukGVubqTd7z
5loYwXMFTttDXrARvFuQ4ShrN7mQx+wchFkH3JO3hbCCydbz2GpycdhugChNUezsskJGG9PQzBU0
gQ1cQM1N18+hMTRfer7C+wXJRQzA+UFKRwNGBS+AMHRwQCfiWxUNdzvTrFfP4N7eMwJ7PRoNex2s
Xl+V/cSPQi3YSwhY0KASEONb3pubRn51sC/YA32xd3mmq/8o9Ot7bLznAr8YD2Dqaap9MiLZAFWn
Ms9eyIq3MYv75znmdh5E3gpqURKiTJiY5qSalUFzab0MX3re72q+4OJCtXlaqs79dQ8Iqp5vbS+7
egGDQLTSaI4r460wVPOTjXo/2d7HV0r8eRkfxuFTyBN5lK5lPXJZlisOplZIpqFpxgl7LMCmjeBo
qzL7YaPCSMb8gnyfPaJ8WuCTLeTmwQSVwxnBcNi8InubimapjGw8jSG72V5hbbtIQv4rjJJbX1Ux
EGM47WhiqK11kDK9NarwkEsFtAOfPciue5xfodu+okFUkD2Of1ZTaD8s5j7Wzmzw5HkxlbqZ+CW0
oA40PXWMXV6svAQy3ct1dSi9QfcsLDYeB1J2Zan7tScD96tulQq6X/zqGn+xpUNin5LYuS1/Vl+4
9SFvo6OTtK9BOWTfTKjTgbfAQoBSNZ2uXOkQzXgxSkCo2hovA67sZdtCOaOT8oLk7/y5xBRkT6c2
3UGLJdjS8KgcTkFTundk+bjYiDkMOAoMz7TYUYQRw6HsA/BhygGypLl8iPqoBrt/JbZIYoPtvaM1
Ad8HTEHbUQdXvVSDjsoX6HNHx8WX7FA72XETuMBPdiF3hSO962IGPrcDC8q4ItN8XXUveKSEJ69q
r6Y0u4sJonBII2XIUm8+FmRzwaU6d3BI1eZI+/47VxDA/MdIDmLwQ8er7TLt4qaDMav5fNUB8RBA
Yadvny7xqTnSWJpVICS2Tq3E8akpp4YfI5P5kon6EGV9As03XT5S0QpNPoLIatVkxXhd7Ho9AIFS
NRN+GPDtlVuKsO/n8YIh0pNqLdJVunfx2mJMw+1gZEiOIH1bE5DpM6nSfpCmBbj0II1uOJCNRn+Q
r416EB+H7fBjtIroroGV4wnnFNSImB7dm9quNyb0QzZka2TJnkBSQw0q8m5CMqQJaSryZ3gmP1UF
iMR5eC/11sFGPW39opVgE+cBGEQlT3ym1xmeZ1qMpMMGq19AKK5UCOVXTTUC+ANyC8jWODhIwz4N
g0M1GJy/aOM0Ffh1z8Qu32+a0GeBSE9LYf61SR1e0CN5t3G+dl3YbBfTMsoIvOREbouNav91Ohqx
ONPYqAV02u3EQ9VAoE0QdXTAkETVIXcEicLgdEf0AglGSODLV8RyRIRI7buNmtRBthaygxloLWP3
MukQaDRUUQSWbq+oSoUlUzeHGl0VHOfq0jW75m4IIkXQob5N8MFrnLp6p6anMXiKm/tOb7bCZtla
wzsV31rbOoM3XOFAVbWMY6dcVwDQYx1e7g2ojZwbzkKEwqiqfEKFJ3UQKD1CHmBt9xl6E+xBtqCh
gwybCxATFW3Er9BL4vvadJJh7kiNOLrgap9dyE6j3NbzdkbsPHlahE3QOBmIpkPtlppUK1STan/X
/B+GWVIYUDTLh9cuAIlkbhn7Fpu1K+eDtq4NvfxiWQzPkc4rfppWjbcGNHChaC52E0Qrfmg8Hf3R
7o3nwXaLjdGx5Op1ojzAje9HLdfnmUYvL7/wmDe+yAobHxReLo4JgbaylW8FE+DMjBsXVAXKRr2u
lwOZSO1cGVs2Rn49ZvZWR85tD0Chy4DXqXi5lh0E7MHMOLeog6aQTQkosPPXyWejprv1HmigytKB
rTB1QAhD/RyJsD9pzR95zobOJxMVegv97m0dbQ0ND+wY7Mhnss9+qWoHXoohESLongynI9nspmXx
kTxTHKME6D2kK4fV3REp8dj79lYxgAMCKKTJzsFV0IQhJFiBYwK7iDMqB9X3H1YydFPnGidyWKZZ
/AcoWkO1XU3o4d5WI0dEu2N5c21br56LfjCv7dSCm/SvdmpmOIYCSja6LP5kt+2kBWISjNLv8yzD
Yw9CZV1sPVFn3CAmUvQsC6YVlvj5JdKmVjqHEEiug1aMPbQqnAeAV4ddkJRQQlIF1aw6w8oQoIvu
Y5v6x5o9NF0pd7Yeg1GV3MmRJgwR/gxWy0TU4/SFBx6iPwd6mYmTAvKZqzSSPLnhttvczdr5DRCA
uKDmFtb56u0xdVG9n5yhXlGT3gc2004N8u5WQ2CDvCYErDksRbrTxqoCSCzq71lUTk8jvp9gS7/P
lgxLRMgXiT01gzhIzqBJ/rUgoxX2GXKk8jIjoQstmSekJs7+5WkAtLkP+swHjCnaVchfuti5wGGa
KqhJxRBOyBhULtIRUOace4pBXqhHplgPj0OBH/IyxTJwmXvpXS6wzCClehTMc6s7IZ9RXXqZIdWN
r7K1DPAw1MaZyzjYS6yygKcy5qJ5r5GtBUMEUEDwjWQ1+y6mxYNq5Ea9775kpylT/OyOb0eoTqeE
l+PmGac+wDFOPAIQJ/BOkgXl3XXLZ9DBfLQXxljelb9r2vI3R0bxOge+dnKmYtWWbFerLDpM1Z6o
xlTmXQKC+9Jf2lSbjdS/jKHmNFqVH2rgjvnU4VDKHhmhA/h2hdm4tKmb5kktaey5Zs73tNg/3w7d
7TyNLfGr0Gfa5cQArZDupdWpD7sKQDMU1KQCOLpVoFf6YTFRLUw4YpuLsUmsCuJCii+CjNReumlW
ml9N2HSDs9L0r8DzRy/eCPUMPbcRTQisbaUJY0fNmLW+KJj12mgiPNpt5q3JPprZy4R16FOjJ+EV
nw/3yZ7nRbgShWYAY2yYT1ERPpt24nxzOQASjXpXDAbIESNFmqhoEuNW/1WCrxjZdm3oIj8tRxQ1
iwFIhMds6xzQZHjYfmP3D1Ybf5khWRlBNL25sdwEzN7RcGamxuLoEDEsqratea4TQx7FgPM4n64L
tN24d4zu54SwzLXTW15C3hz8kb1mxyewxMenMTUVBdh7m4x5UmD1SVUqqHv2pDZ2FNUqiZEJRM3/
aY5lIkuJCln6Npvy7DKLyKQ4FdsA+FasgA4B8zmpzTiO+W3IsWQjIZs0hVDnmieRforLeE0ei44N
uZCtH8FtQVNRk4q8vMXmC7Hqt31zLaMREueKrL9swDfeSntDfVRUeEvt81FCbEUx+VPRjJ0DTswo
2i22v05kYNF1MXJnB8TbkzakCF0BwHwaei89OT1iNyuqdhoEVnyqUj8E6NLT5AE6Z4/Cg9yKreMg
b/hY/L9sCEi8jaVh7XEE38qHGf+HyUpICAnAznATNJvOsf+u8/7Sum23LaLYPQxp4NzaALTvSIMS
P0F5fko0e3gFx1q3dQLdXFUBtDghjqj5FiRejrESn0dedL4NOxzVkVh8WoTxKRSV9KlXH3Bg53nJ
BiRt/TMVccsOiDokj+SvGzWgZib20tRpYzkwz9akXnsIRSCAe1Kk3a4i5J4UzTbVliYABJ1vhXG8
IZvpgtwbGY7NKe+es7SKL80IdlMqkKdYIIb+VHIQDO/IVCcZ6I2wa5xtfVofZGlaR5BrYnXHwRpb
u6DYg052dMlUQICKTmq7PivDI9mR2/tmp84o52wtGqUSoeEH3rnRjyYdo1UUNvkDz2R1yRPDXeF5
Gf8Aqc4G4tfZ1y7P8Z520n7vcBy/Rul4JQc3xoaIRgZA8saeXl2gkVNcCyhb7Zsh+461aHGNFK/+
qGpIVB4Pb6FgoH9szW8hm+qnk+O0vvpvnLH0T7BTTlh39rLR200svVNLi2Fqu/yvjsPIy1VoTf36
Q1fQymqfFMlToQLRVCQhgJqyAYUNBaeXDqr1Rv075zXkvNUACurOo3QIIVmN+73V0m7uTJTJrlJj
HdYI3TfOCH1eJ/FADOw2z8hyc5FkEzibseqbZ0DuA4SFotGn3gy6uDc8akAWl03tCpDMKy/N5CHI
i/aZOaBqs6TL9+QLztt+VwFzvEZQEmcuVYRkOtes/KmJzBMjLvFP7ah2swMO/rfUu/hN0KapIF8O
rsa58Epz6zhpdA4KPcV7te2LZzOtVMYIktozpR6zFEIpylCzw2HryTHj2WOxf/ZFPlvfQy1LMHwd
/s7tf7gWaxGRhICBviomW/psAhn53/Krq78KGbf4YP6OZJ2GVGoGU81ALlpJH6OokS1P6YixXr+m
CGf0PnNc79w0fXDOcxsR/0aAznFg0O+asuA8V6WqUhtKUCtdi70jyHWGek2D39z59DsD/HQ3N2nG
uVsNpprBI2tVhVWxpgndwCjPerUfPHMofGTupCdII6HqqIe12dnJiYyG6hnJiYzUndnT70YB0Vly
+fspPsw2V8k3DvEwKHiKVCeze6EUmCoyPXBFV+IctbmGl1XzkvYelo5C/q39b/xpnuJ9nsya6kPl
4DB2rOVaRRy+INXIRixpWBNd/3tr5usfp7mPSP6Fav11HJATn2ZZxqm+bKfV4bRcY7mi6l181fWX
1nsf3Y0LoEhv5sgQjspqbUGn00+ayg1AfAs54k4Vhp0nH5WIW6VJPMsRL05uLscdYtyXWft31jle
RIl1EIqsuCmLNQdV6aWw+m4LRZoWqG7RQPAWNqrJxnmrNWNYn7QaG0HV6aiCam6VIVGanPVqOllF
Yxxm2zIL1erQhjpv3hSbTx3LNeg2XJDEzvMtHTSCrvl+G7XXgqqqhL4fRMLY0WjsSt9T1aKqp1J6
g6wt36zU5fQaOAMiu2ZHN5OAqlHVnvSab6TeVitZcLmiobzWbO1E1XlCnRup32ZY84ZKuhjcWGIv
6rH3s1EJSZHRKeIn4UIw0htN8UgmPI7f/KhJBfVGdfqUcKTqLXaa0+Md5jSafB5PvcpXIMp2CiZc
mkzYH/55feUb9BPyGd79lvFO6WV7wzZ6n666dLz7LvZlTlC5s43ppDbelCZoNTYDiR8YdosvQO6W
mx5EOBHE+dTJwIc2JOqhH5MFa6BDNgt9GNXmppxSMGpgcztzlGnGwIGFb/A4ArUfUrIhzhqrgpp/
ZyOXgY1fdE0H186776eh1KTx5AJ2uW4XY2PaJYe0DDNkVbcR9l7Ohed1BMhN9LH4YBu88BBZfPZg
CVJ3S9te4dmMX6dtQS1NFPojhBs3iOjbdyq4WaR+HefmabYNYLYBgrJaU1OLdKgsm+6x4ppYT5Ze
XxBYNC/gYo/Wpkp1Su8A+wY/lv6ytHCeipv1cE4SaGw9RHnxAG0QZAjLujtzM6kPcVoHB95DC91I
WrYbDdFfezPim8IrhpvZm8AG5MJ9jmIeIq4z9F8LlsZ+LpLux9inV0jam3+0oBsHfxx4XrThxdEy
Hvp6KI7GoMuflSZ/6NwdvsUhDtPzKra/sNj1VhHu4Skqx3az3BZQfyCrl24135bBELFqIMQ731YT
5BzgQxM5TFPSHERaO0/MmOJrPpjnQrXa2HKeqgpSUlATzHaZwGMbcl3mTSTP1EdeCc5HNumIIDI5
UAer5Lq3sY4mjxCZUnuNFc2KLkI2MJ19MRskxZA/1rL8OLnAMtAc5NEhQ853pGkeqNl2IAqMcbq6
XMXOebgOijjbkcdo1ObNM+8Iho9INxjHQ6vjcPDVHAPswxMdQiXQ0tCjDLqnAQLteOeDjwOMt7t3
D9b12QqZZ9524BnIlEOVxZKVyGehWgE+RcA6Kg2qg+hAfL6ZOxa/Dml5/5ZjDzw58L9LBiXwwS5A
/0AJW8xAii+AS+j/kNmLb53NdWwQHms72Y96k7yYHKrwfZRl353/I+3KmtvGme0vYhVXkHwVtcuS
HC9xkhfWTGZCkOC+k7/+HjQdQ9FkvvvVvQ9BAY0GKMcWCXb3OSfyH+cJBaOsSlbFnHgcdYLz2vSz
+O/Q1b8Ayqx/RbbRW1V+Z724dT+vu9muH7PKc1EgD1Ca4BNyTWNYHEwoGlUJ31MBJOpUV+DWjd/c
OAHVBGfRmux1rSNfIJh9mWreP0Fa6JkqffQidDdGAxnEGMGkDNq3a3vOpq8+AJzQpCz/7Oo5Xmso
qMb3fSquY+LEENnERGbOJ5SLzZ9zCGThXUk/GikH/fSkM6RS2/zqatY10XL24o1V+9JnQSoHZOlt
/oBwbngFZ5Pz4sfNUzfMq6Hi+QvTo/SSFuUzjTppMieJ+W/rT7gXZC8DpN2DiHHzUFtt/jJDsnKn
C6Nd0wJX1NMWYgyQWJQ6QaltDagpdrINw+HfgpgpFISiwhuCVBqtbP6j8PIfjbA5UPjgYApX/dRr
kp5B35tUm+QcKkBhn8qxbp/s0GL7pCq9lS4rlaghfyef9X2rcz0NqlNpZMVTNiOoMiEF6GRuANRh
glJj0S5CsSThSsNISEVZVE/gXbQ20QVJ+4+u6IA8lAKzs5ygWRqqdf86XLaiZbQfMNI/fP3vzkC0
MGrdwHQK92hIeQnVKBty5uyohr9zIdt/4fdfuHiF3+7wAvvwX/iqyzYzHturZfzrD3O3TTU8GO1o
HV2jbcHfpLUn6lEjmNmeYtlQj2zlZPvbtMleleluqZq4W0p+eNwj2Kp2dqLIWrnGX32c8HWou4B2
2KIGmg4N9f4/trr015bhZofKbf+xnZOlbNOIZNiA7XkI6o773/oep55iDP/uGL8Ufl189YA9X/dj
N17t0YBOUp5CckOP2WM+dZdsaB6E029rF6p7KxAsoGZHc+NVzPf+LBk+wMoOVIy0YG7xssJhCy48
/sNK2SnnA2SgR+cpjUBbVDnTHxNueN/8nKcr1BmKJ5xaxm2IFD1EqX82LtS8zp4Aqdj49c6qhtTr
tFQLBtzG1h5voZJAK3nhROPqfT0ju53kbSBaEOogMTFwtqljoM0BuIcYpcQfgUCN4YXhLe3t6kHH
+TQgM3l5tvcDJ1y2YNEMN/JAbw0khZDANYCVw3WP3/jOadryVRtBIiDszN8ga1m8Gq5r7DrLMpa1
TcHecWy0dshFgoh2AoUHudbwEVUKbUi50lqLuTFujOxbPuf+d9twrtqMG7pweLqdgbg8Itrl4e5q
lwGyvt53Y9pOUS6+d/1oB2XbO5ey0acTyBZBK4OfHg/OEY/VWkB+As8dBE79R+QHswv3+EaZINDs
P0pTnYMdh7xoMtQ7IR++40HZtA7lgH6KQ0SaW/4j+WUVnsrMZHlAfrRdn/nQiS/Yi1rqJax85MnO
Ed731kPE00S4Ba8t43zufRuMG9Y8NBucjxIUnsFITaflA7ifK8cKmiLESQFUcu7R6wcc+N202957
2lr7wplv7BdHwCPWoKrDnVnuaEtWaLPU7X0PEigZWm+HYu3wNQdS+4ud9PjjNdsuQH3i9CUzLSdI
406caMiytc8K/kW3uHuairJDtWVZXMwa0lRp3ItjMwAgjOd5AXxmKFaoAmB/2fjYUTtZf+QVtwPm
+N1V+VZl9+4L2R7jreHGYSFZAIgrWTfpAG4Kia03UQ1/HFGALM5gaXkYveGPWOAwLGQDJcH3po+0
2yHNkh+5/G5IE+TCNOEcYmBwxw6kA5IhWjz0bMY7cv45K2swbiHoi8y57NaWLh7II83HXd6gTHh0
/a6vVprnJ594CMI3f/CiMzVMzEWzNqBKsLW9HvVnzdRGu7IS4YH3jYeKqiJzUDYp+lNrtv0JgMAq
BB0Eul6lIUGqppZxWXjmRnfxWWlmMZL/zRjg7A6p1RlJMsOse8AiIJPVceDDrAxIjxujb7fgjJfT
Wm+2xxohElBnu+BvNUz/maqN8QrSPlUukE81lGQ2HT3rUYl/7oC+PZNL5A8QvccCiw4OyplmJw0n
1Lw2jqoOHJpnCPQK0PonRhFuVG24KhA3C1CwoKAOEmlVj3rS2mMB8vnFCfJAtw3ZTAJg/G4a+L53
79DtrFVSzAAnyx2UM7IdpwHH692d/X7TTF79ZlkMpfF0GMRj3sao5i/sHyU62mBbP2zQDuA3v3T4
CMuHj5waXGa8ZRqU56ut19veaqmo7OsfCWiOtqlTgyld1VDelVTeVV5+rI30sMDbLSo3qWjzZhck
91F+h1cO42LPWnVEYGA8UVNaAsRfifU+nAoUhQmQKN3ZaUgLyPduqHaqMyurVjTtoCx97DXwe8qL
IQfxfgka/s6mXFg5QfmcFcdGfteSzgDW0UXJPA1z+SUEuWst1jReumNl/DCrtt+SDWRde6+BOhDv
gSvtCfuJqpnqRGPqgeSiOv2rzQSnzcl9/Z2nWlhbfrcZmdPitgH8goIoiKgZN23vuvcTCphAziDi
2TRJZCFy8ct6TSR4sMdylwrwo2UXtRYpo3oP5ZgWwjzekELWd66bByi0NA9TGZqQxgj/JpNqQDYK
hR7pphpHLmhKjW8AF0BN+8csTajh3doZ1RoBnikAy8kN6LLKWa1VE6DZn8GGlXabPAc7WNLN7rEG
rvRgDKLfmrzqcQipT07vpt/rDG8jEMf0PnW5zw6h53dbvAj2b6ZbggINKH/yQGH9sH//Ahn5BH6G
nwXDVCq8VA3/a8FwTwXEd3XHVEVMZcgNSIQ3HLWFp7CP/JOPeNiJhi5gcfVKzYSI/x0GsDUpF1pB
DQqa813hg4AS4VoWmEZlX9rEx7l7MiAROzHnDT/KGXoj8V+NP/7Z5qH/wgFO2dlWDl5qvEF/Su0U
dbrSw9b+7lCE+CdCD2HAWgRq4qEJj2YEkYEi59nrVLra3vQNO6BhYhni1CSOCd0lPX01RTyepzL6
iyZBap0+Nh4yWHKlH7Xxc2exlea32SuZivCspRZYBKBTuRYsfHEQrzzHEspolyNOIUOa7VqpN+Bl
vnbghvBXNDtkoBJicx/gMTjvK1mZWOK9dgvO62K91CgOEDxYxlR6SBqMsel9C0sthtytD1LBE8HK
kEwc9xMSgQgFADhGNq0B1EFzQ3dLNmrYaF9ROhI+0CjmWXUtPO0Ghna3EbmJQoQ3Gw04/TngjZ7A
FDei1tMv8nkVmyJ/1O0Ugt86C69Dn9SnZYgoUog6S4h4kE9t9gjnSh/HzwrUTtNPUvf925QO05cB
uH/UmaYvRa07l1mMqIKS9qbQm402NfN+kMPppxt3S+fCu/Ebotn9qex0HLNEBeFuCNhf0iyxjuno
HMhucxFD9kb4b02TpKeO5eKhMiDfSQjZxHEh5wqdrYU4SmcRKI1BpbwQR9WJOJQgaXvyR1E950a2
IxxtD4ggyKcafwHd0h48NtstibNbPrQsE6h0Hw2Az3DKLbK1olBhRjPs8rr7HIY2AlJEnwKiXRck
wTIEZZTgs5lQX8/TJg5C5LoeqRnzYr6OLSgUxATVdzRktp2qXWktogk3rkBT7gDgiRHZ+ulnIgd9
te1lEZkdBwI6tT9c3BIKmE2N+lJImBwdOSITfiX46/fwFUg8HzdwGiMiMe/0Nv9Mozs/ZaMJ2kpo
fRzkrYPoqtzPjkZkfGl66ao1fieWj/APH3UZuryWpJ9p7+Vz0UdU23D3JU/8ioeodS5zfWvE+WOs
gyAQHMHtU5tM/Dw59mOvp4A/ySaMhmpTxHUDtV8MGXOap4yXj44dvS8yUe925sxcFtVJD5JHv/dX
g4y3U+NIsRDqlVInxNDcizVo5o7skWYlWrC4jFZRLes42Et+6X4sUjuGXsNX0xDi9Ce3vVlCPspx
oH3pEkIwVBll1u7GtnTJHQBdfBi1skMiHRn/EEl70R7wOg80liWswMDL5zKcmtIKaNaSuT4aqlly
/j+uBSWRC6xbsTdBqb8ZKReSSGYjQBtm5NNhvJGMTpsG+A9A1zYDIliL8jRJRNMEeXO5WGlH/24C
nPr82MwgRYuRqquBQBtQiLkhGCmUEQF2AXEXayCXI/Sj0+X9k4XQIUCscfxn5GkJhKd9hCcaPJ+d
mn8sHCWJZ1xE7bKwAFj80Wq8F13bJUXTne0CEIwhcaNhTeN+4rupzSZoWURIZwOK26GiXHbNhv8V
s0gHxlDaUl/r11xukYxZCpxTn28Wx8X4sbkxmwg5NG4d0LXUVZVfjmpWIPfx4xSzjkvJGM+ODf7f
nfDmEzWWH6LaPxGQxxUJMoY1EzoSS/40nxyaoq7Jwb2zbbViB5Z0f78MaT0AR7MWqP3YoOOtTy/K
csNQjruimcWonHrU0J5uNgEfPBYhJrUrEAzak+PNdcmdjHqV9NthnL+NHNlBU9aEUa+LkQBUNsiP
AU1kigOZlF0Ne7leDX/nQrb/wo8+hbxi4XT/uGJWRtDRpK0cG7TcncOTDXCk+pllX2ugKS7UWFNn
Lz0DzCZB1/jR5m6CFvn2F+XKcsicrELeBLGO94Ket2BySOzDnZoUiVLd2X43BMRlbZYQD6LJDmXl
J+VGPVFCCTS1e38PxPcLFBfnpxoJg7Ou48EInUHzaxM10Fwa0+nsVbP21HTxE9nnzKk2Yqjrw5RF
2pc52ZHZq4Z+77age8pQ4/IVJGynGC8BLyJy+wf8JSIuT7vW3bBCRC0CWasHJrHEQmUTrobgKpA5
zB2AxK7jN4CeFn9vDNtdU5j+tpDb6uCpQ/Yr+SzmMAVevknXc4Gvs+aUoH8UdbaFDJW29iY3fw7t
GhXi9jIYjbx4tluIDddaZW/JgeOIeAVEbd/Yc/FMJmGmIsg7iPbQ0EjEAMFl9pVG1OSSTtoDXOdE
W86z5R0KB4yjNFuMQ/VYFjhBpv7X3Cvn40wkLLzJWWCkTrldxm4MIFpm1mBYNXNkJdoSpxaEnj4R
x0pbQwFsdPmVyFYiKfELklVF0yI3Z/o0H2me7EI0LJCFxFuyLQwv8iImqn4CZaML4fa4ThEsdUog
GoQUnAETUXiiYWvM0LCpqaWpZZ75AmKn+gzOiJ9r7hbS0LTaaac70QuEmJBNlI3TDA6CNShjAZ1G
s2FW8dMW2QmDHBLNW7Jou9PaN1qoc98GHIvmLSuaoBzf+etG6ih4eLIszQx0/xE0x1JITXZphnz8
ArSZi/Fm/qYbFzoid2orrwSmDww+b1y3PdCJoywVksl2Paao6XTT8ywb6qkh1EltEN6hdon8yp5Z
w4q6HExnnh5mx2VCC/d9ZYYHtZ3ahHoo9NP2WieuepJmy2Vi79mMJLPyr1e/uyb5q22pl4Bhd8xr
vDp5rH3XZx2bwd4j7/tKwqyk6Do4uo3MYzb+CBnOOouCq5r2wL9JKxbnWkxnnAJB09A+oZSkXFHy
NtWdMwQmvM85d+ytzrvuQB5l1JWg7MS77IeHnU/21i3MWw96H8Zx4Jwktnu/h64hf+qMO4rZp64J
Qb4aRQI0LIW5Nuy5ea2ixDkz0ekrsoclCOjE5IHwWL5v6Klx79ZLu28j8P9vbrbcjZbTbr9edADz
9HJRcAO+X1R9NtpcXpTcag1JBcvDG59o0nEVGgWEHSaDg8i1xJfUqdw31/EPbSwyRMsRBBxTf7zx
YCm4m6os8tZUqFybOZgoGIJ7qgJ5NBElh5AieCA/KpVDCwxHuTU/0qppHJ3ToCdflEOG/6r/ZaPR
TIENb0H955jefMh0XXLztc4zk00nAt67zTNZekh/BZoGhsi8YM6z8u8t7iwuRrH4961x4lE678Xc
tQ+gYrLWDX6CP/riD/pbYagkCeKSm5d/cdAybQq4Xb87MLxwF+CB8asBhQNICUBuHsQ5LehZvxfe
fGRNrb150axthFMYRz0v6sc5syPUccMDum7B1InwqdDjx9RKoC9igf2Ifij6UbSk2PU4ID+SCRW4
0xpKxNqWh2a6ipD/37gCSNrQzewT7zQwHqgxGamxnCEEA3JnrJSNelorl1D3d+uakTs4TTpzCkIB
vchQgWL+8Mem3t9p2/qZlhwyNnwhO+p9ZaLeDa2Lazg/8KZQ73UpDN1aIc4XUZkLcjbTEjfeDrhX
umtnodQtU3f2m3FR8xyo7As9IJZbfJO5/3xADGZ47pzBP5aGFYB5nF9UWRebBAcI1bVA4qD9rAuT
fuDIioBKkLa6MBiIe3YVnv5BhyelfmnCbEDxxBBvjZqXoNB2O3HO/XEbDX1zXGxJC+R9YwC/K8C1
sNhQj51uNbwKo2TMevzP7HDIgUr2t1+qP3zLM3Tdcn2I3+j+Pa+7zVsQWI1tdO17FCbmrtavRIGa
sMyEskcr4/6ZFWnaloHNFA8O3wxcbSqh2tpFCPePpvawdGkeIiUog+ROHyxG38SxfdS8vNhKWPKO
ygSoJEDVCvxr6UA3OPEauVwRqBV3GyylCHd7+bXWHGyPnyNg9/GknrOvdz3b6vOvvEHoO2c8v59t
qvx5jPN0C4UT7aTNNjTxkErqwdnfhycyllqJ8gMRrWhW2WlIjW2M16bKzEfI9ia6mL8Nlc93dsus
naP53lfX3iD646wgbYfXMLsElvmjuoznTyB1MZ7IYjEcBUEKjPCcdMg8LzkKnlkrqk0b8PQ62V33
tzNFMWgzU6i9a6PuBhoSwBsyVlkdX8H5GV+RPjR2HCWzuBHDtnindRqf9aYLyDb6PoJRqQAdEKpo
LtQAU20HM2j8NyiPKc0Vwv3vM8BJImTqdqeZJshb96HII4r6ebHhVzddaAViaCGEc3V3fb+NB1qE
VAhUwvBKrLhWNnvQKUeX3i/fmxovdmHXIPEKSxzhlRQZaHTle+lKBvbWZckPXKBWHgfj16SthiMS
K94aufDpmz26R73Ri1fwmg3HeAAfYCrrjqW993FCbpD+39Xyv9ezATZGBFU/IhfqPMd6AVbEAYRW
NFtGdfipMKWMTag9mQBs6PlgHsLWndZupMcBK4FC2CYxCEMYDkCUHeNGicSYldcWCDNagHMlaKL1
BlyojENnpUVas0/nLgu0NHMOPHGcl7GLB/BCNJDxlcPJiOa96eLXWgyN82Lq0/AALDAqsuQQdIr5
p1HTF18txoJ06lYN8rpP5DCYyZe+1KHHIzejS2Vla69q3T1XcWK9UjP50ZysOyR8mbMWwN8GDRgM
rqhUaK+eiYwTOFaOZNLNYcLnBkvgqcy6xeZwswHrN5oiqaYTUg1QgcIo73CHG9s424e+HpBWeyZQ
YqVPqXEtI2MCEnDON2CQZZ9SPKm2zLX1lTFAUhlMHPpb2FvzAxF9uzlIzOccLPIGKh+LwLPGm1lH
ztJaffSxlmEW/93zAzGFq7XeYA546trmSjPyVOyAsgXxWO+7Gyc0kcVpJaEVNQj3FueimApUHiN6
RrNRace7mDmgzUj4vHPzGLRUWqJ/DiE25Epciw4wX8DNarjo4QiMXVyPASFhpsbYs3HK37o2y1AF
38/b5d0kli8s9Ciixk4hIr1uHG/YWK28fdKri2VNFxdq2XsHibQDygzPCpgzMRM5a0Lg6BGCxChE
XGYVPKcchBhW5FLJDO3M8cfTdSBiaKQUsyVvHtQrqxip9Kjfuk6aQzhVzlLTAYEceqj0Ur5kD40a
RDAMuGPlSz1e5DYI23AJGXU+8AI8fuHct2YRaCbIyxqSipDNUOhb8BaxQw9Qy0NPihLSXhr1kIPg
A93MhdKik0E8Rfn4JC6hxqh7m/e2qUGdGwGw9WiMUHGG+vDVNnVwXWBEje20fzaNNz+gUhhHwNCZ
t3lc/8W7DOpvPZ6yrIl1vOBRS1hY2DQL+Ti9EeB46/LwwdPwF5BY+fhqAMaFqII+viKv9N6bpa1F
0eqxFaa3VcA4hZNLo3EGHYaE1Knp3urAST1q+F3KiRtsnROCDe3dXa0E2B1/Cra5mY14uoBydLrM
Me830GVEtGFuKhN4NmmU09UsvoELk+3JJGwLN3KgqdMHHtpr5Ua9ECgBI8EFP2BfTVY/l0NR7xNp
6ujmRbPqr/DDZflbU3975DcA71J3PViccxeiuHiRPmay13UaBHDJ2KguzbdcWMg7tr+Zn+PRBRGe
3OWmu+x1s63apsjyaxQzbXt/pZvl5A1u72OPjfahlxkP4TTrD2BUeG9c2evc6RWl/2xHdjIpD1pA
S5fZabj35RNoQBwO8bNSAxUxCtyTSzPm5VsivjUgCHo1h6F7xP/ZC1mRUPUPeJuPQK/FirdqttNN
7FXpnmZ1FyJXAwDqiOaitNz3n0woHKw4jgt4vy3cM70BLy/DYC4HV1MChQF/ep9VfqYz480DoJRV
ggKtDYdMH8ITFJsNrzlxlVS/DhNodSByG17NBIjIQDq3LoRmfSgtQgApQZU0C+PCO0S4DyCzxKC4
TVz9EWQu+CwZ2oJh8sWWeDuI1INoPExnAMjB5s3GTArc1mj6nQMEjIrLFBmpUdQfyqbLLQYjbzZT
jJsHRBTAGEKOyxiQ49t9FiPN45wLiJuDzPfkiAgVF5N2rF1XQwEGemSrk/hNK+0W9YawIx/37jGa
dpiD2OOfy+yp0qA3Jz1vumpvtUcPsTN8y9MKgop4LkmRKBw4UUS3SYxpOECBV0eFszyPqmYxmoI9
6ZGodxbvmpXFp3KjKPru+PfUhOLk+53L0KC0SiC2GHcgLJSSfZrR5w+jmLIVifplCfcfy9jdlVCB
6iGt/Tcq6MtnUuyD7NDnuAZ/P3k2kx0jz61FR9oHwjvVBmTFM54ZkPOzEtHsHTuJ1mkyT1fB+CEe
J3AjoGRvOMe6QNFkHENTWKrGD7JB9VYyIVGBbi3wOKNp8qaGNRDmzgbjNQIm+uTqCKOCXM94DV3r
D7cxwRnhDDto7iXfzKSBjlvWlBe/QCCg8to3KL8zCYJlQG+gp5obmzX5wSAc6KFGtnPvfOP3sQH4
ZG+3+t01Jhbi66cu9zsftbU7sO/vcJG6AF4X/x/Rit4zkOEvg2TohnPmtdmn+Lho65RQzdRn/i3s
zHIzguHl1Betc7WNSQSWVQMRqYkyaDsQrJJmJaAq5n5qshPJWpLKJfWomb1kalZqTMtMw0EZ488V
v1t2ZyuT6FGAf+oaZUN+qlrWBSar7DfwHEWb0M31vQaRibd6yj5bgzAQ1tCKFyea8PEbfu2kILqQ
BJZe6oIZU/aoafqer0fL7BeOzIUKk+guFdOlWrdMd9rOHF3U8H1sdcOoqacsRkwEOBk+TI9efFLy
qD8tJJ/qSJ7vFnlY6aN0V6f3VSTCuuisZq7yIcvPffzEe/V7u45M+daBJ7vo/CtuYj6qGebyNLnT
xZAmZRdWbq7DHArYHd6ygR6I/HNhRi1kc2YGpnvbOvg4LaOEHISKlDSloQ+EA94gW+u1nfR8maWE
K82yVLzPJsB5lT5oazIT9JdjmR6Ywb1geWFAhcuhaiaQ1JF+lAYC7zUIIZyrORr20tgm/wSkMWQL
Puy+Pnpnu+QBeSn72Ob+TkwCLO5yuZpIOu4EU9xYm8bL2d4stC9taJl864Z1cvKywsleR2bWAagU
8VloXKZpHkxumAuxhzhABbCr3h1Hz3bTlRGD1HBIw2IzRgxlY04YrUC/BdLiUeOHsHZQcOyAUiwU
I38b2l7bW5HVrz05NHGr2RS5CciRm/C3pAR9kVfw7ExDbcStGuVez1bVABfCQfcPCYvYgMQyMP+g
gevNdZGgrLPOAD/ue5cHvoz/16Phz/tW5gNkSBwnkDrxNtTFB2PW4kXziytNJRT1p64d4Tzk2Xa8
meT6DrEwb0Nb0zQHWw0quspkE7IBB7sqn6ITh6oMC+67Hjn4qRudlm6Fwq6Di9z/7z1NW3vzp9gt
rCctGqHWPHGULuURgp+z3msBjuKFWLeuaQWAalqnUn+aGg5GrNliVwYlr28DjtSIXVYzgh56tYUe
S/tgQqnkCOwwNBHxPvqoZ5AUzKJ5eNNE/11Hgdff2IdlFUpc3XUbQ7oqhpygISsG5GhA8aQaTaYA
/A0UJbqEwsTI2uzxGUEULIeEloHSiL0CFi0+kM1G9dQnz1+LpjSuM+JPKU6EyI5zPMeLxtKO1Cxj
mroZdzYq0FfLnG0yM+gF/trIq0UE7aT8lY2Wq4kiguyjJzjoCiANDtbLVDe2jdQQNL2k21jcMg+z
5vSff2MfoNJ+dSNR7QQVpXJZXjpJTlCwwzknGt7M0HjOt20GChpyi8P8ebIjIJU+/Mn+25U/l3cI
jNxcwDGGp8ZII+Yecs71FZi/2UNkFfQFhqyUrzsleClgdKB6CdUc/2COiQ1lMsGio6HlW0JBl2Xf
7abKujADYsRkAtFddqKmmEtWrMhI02RUPmTjo+UU+F1gDeGi1Wqvd3jgjlXO1/WYgzl45ddTsk7G
JD5RUw3Ne+/OFo6MnyAdh9R5VZRo79xpPjV1VJ87IcjV5T43jstKv06+FEDESvGByfOh4ZDhRA94
HN3qqQH20r8aYky33BuHZULd+ocy+REn0M1Wvlk2G2e5R6Z1xzapcQKSbAuIttfnpgnrERFdjMGL
t7YbPNBubORDs9bgFQGUoKNNW0wNoiFDhYU032teunet9I0cJzMCq03d/aHKa0cq2527fAQ5yGNk
dOAzovpd5UL1uR5i70slLw2VbVmC78u2bbP4AG7iu/okMiyFR3UZesfRv694oloiM3T/BLnOd0Be
vRM1KWvfe/e2WHNA3QDEuPIDDcit87+vpe31/og7OAB0cnTn60x+uonColvuGvQNX+4My12CvveZ
vKEYdG8hh3o7aL1/VLcDciDX23vL0r+7pbgR9KjqFHlSMMAi9k0g7KXLbBNYxNw+kM0XWQKEg6wU
6+l/1etRjpMz8zu0Qaedl0F9Uol7JbpeBQaCHjs2QxOMJnjK9hb08C5k4jPzwSdfHxF16EVAm0As
NSgtaLFZUhQTAOhqEwkv3A3DXLyBcV5mXQ12pllwn0E6pu1fPa2zHzNLe4qkoIhhQ4tgEh5wiV6V
bIrEiqLuCmVjfU2ByJ4P36sKIS8KPPqQZHHAvtPe2MiNApHS3jYInikT9T7s5EUmauTeyl8tyk0E
yOL6aLHe2VI++y6pTWnrYnLnB9/d3WXaaU6luSvW8i3e7UAg/2tiXPnRhA+M84ouGBlxfLAb9zP+
GS+JKOwNjhLxlslhBOg2KGKHMqDZhtvNxZjAF+x2xksP2cKXCdIs0pMsI2OPEHP1L7Q466Y4mCDL
eeBeqz82BjSkKo4nUKcPGwKwJigPfvCSCJKCeGdtgrYB32KoPxOctekSZNGqCnqNEgmL4FiydbL6
mLBS3yw1pYt+HwMv/CrjzgRCQ4Db8fmcs6pI5fawTFABql855SHVLZnPDyHSxitt06YDYDleG67J
yHUX/KXU7RI7BOkDPCsIwy29GSlDbaNmbjYi4+i442GovUWXQQlIKN2IO1sBhP669EBJTxN5BDEK
6lGj04uRGpOyA4owbpfQrNulbO2B0GHtJnXuHeywQ6lbZIJvX8pi5rK4v4zNzDkjS1tucRgQq4q0
MmmeOQyhlR632GVKB8EZmAbk0qGYfGNLqwptEqtlzKResR0h3TAJFPXiPSc6uXTUA0UbjnpqbPoI
26yWOTKTwwjRv5P+DWV37BjRwVGtY3LxsowWQNLtbxRhxNsohBzllm44y10mTj4ZmWODW1MWft5M
2HpYBnXpZtvEt/oTbyPQAY9d/UyNL+LX1OmzM42ayfN2TR1aAQ1N6dYjGmVYs/uJTBBA5pumAgpR
a2MkoqDwfIUAw5YmZ4MhlonawlXHzfJANrqojjCx2U/bCBFHRHy5PT5Moc/srdMz4E1tROVa4dkI
VWMm57mWr6M2gcyDDlovabuZqLoOYGGDTw95GXYQ7uD1mmx1GiFblngrF2XrX6BR++gDN/XUjnX/
KbP7Z2Bfii94nrBdq4HvSWRzjpOCha9W2FcXbWz114IPOLpgdVH5E6R7QbZBQ7zh4UWBz/y0DDkg
SbFXfhbp5JzDEdgt2i2yJ+T6oyjf01B+BFTKQyvXneZtZDOgDGWTl4NxsXtA7aH5xpYJDcED5E1S
AKEbhlyedEmYbZmrxdtKynVRhCNeRRMY1T5zY6wcfQT/Rpaay9Y0mUV5v4UMlbvqWjdx1wCtG5dO
y56neTBwf5Aj2sppmvwwF/EbXYgmaCsTupuT2V0Lu9tUYZycrRK/a0M2ISCnxzHVPpFpgLQ4NCw9
lDi2eJaslR/17K74s6+N6RCDafXaIYZ8BY13fzFRQ0EOyq61/rwbeIN6GemrNkog3Bl4ITe2yplm
Pz4cD8fLCCTw3grN+gT6xfcGMXxZYfQxpp7yMUYE/zwICyiT8iUbklO3+9350eydjTaIKg+/OkAA
oZ38c4Pf+dmO0x+KGuqKRtJ80hrH2YhelmRS6FeNl0Bxh3cTKI4LiPTmdv2J1kAn6x828mtx2lpr
Sd98ImfaS62dPq6nbP95vwQ1kQEymIB5QRuamTcyWsS9xhyrPEEZeEvCWUTYtgiL0URia9vFTSqO
UY8UuHpo/qpVain1fp2kLQ0v2o+1Xx5VNrHIBwiH5TrC5L9mGHFiqjrwkUGPrTTMvZpdMo40BiD8
drFZ9oAd0Yxch/ojc4+0Xt2tycYi9wcUbZsKZIWJfx5it4JAWR+Cx0cSDCSSTIB6calDexA3KZB+
39ppkprMS8AUcLdMTdNWtJhsIQBMqzBsUVr0cQ3lzOTF1dAiEgIa/+vlAVPSBqTClNfNKrXV3cf4
3cVbb/SBnDZRaP7rx1DO7jwa0Cb89ZPfDdUnNXzxOIui26n9yFf9b9AE2Qr6X/zXaSF/DTZ+DbRi
BgMGXt2ald2DfrGV749WPIK+lMaa2dqg7pRWam7GBnktvlrd6UE2WU1g2kj6AaAevi9YxkzuHSYa
qFKXZWRwR1byLXXVxXGsq0YpOSqXLLsvSya7wnvpNLqbMMMfr5vPlyqZ+xfL8KYARIMu/iYxnASA
aaZZQd1QDkVqNg/QaIlBVvU/pF3Xktu4tv0iVpEE4yuVWqHbsnvGHs8La8b2MGcSJPH1d2GjLcg6
9gl1X1DATqTUahJh77UM/puThfkrNuJJR40M1vMRZFYKDWleJWzD1LD31Agv/mQi6fisRblk3XaT
/J2xGuz97HXdNbf/0Xof8yDMW8urFvWj0R/FGAIZMjHfItvAnt1j2YWCNRmHjIEFxrfVHIQ4vMQd
kMIJAi8C9AB/IhnIDzpQO9JOYwhG0hUlMh32/DJwzQV4VavxVGfOmcUONsCAsNZFekzCzObsHKaL
AU25bZt2ON+JyIQaS0agnjImI7EmzuFtv8gKQxYlzUe3FyEmeA3mHcinAAfL4i5IrmxmK/LAzbbD
8j24OIXXtKcAuBh7QGokqKqyreq1tJS3KYB/aYDoYgu4OoDKryD5uaR4q16C0Q521SQxDQzjTaa1
9VzlPCLDJBHAcvAZUmKQNsUjMsqR29BunZA3F2SuUwSl7VEWHzFn8XYTzWF5gM9iJhzE4nL2SrNb
ACB0MkfWYxEKFaudNaJcTs2ZSR+PWXrETOOlLZv4ao04dezbSo2cScTXdcAjuDNtFORJC2qYhcwa
K8Q8W8uK0EadaOdYG3IL/CC8+sZSnOw5/0YisnU4fvaubWzUSF6BeslY7Dxe2d9/xeBdCiL9nqsW
4PFOIyay9Nqj95y/WMnGMvAs0O9N9ybLVhAu8CJ0cazquiCuHDwQcmWoO6cxyyx0F9fAcbWcYNCQ
NFxWSxi9zaIQOYR7r1zrKwdzK8qoRn+PI1xkKzotB4z/vs5t67PL5m7jZdbwwZutYS/WZriE7sRO
bduaB7MfzCMycNeNt5gHystRyTld5W5ExUxUw07pK2gnh3dWI+4sMuyAbxZpQQ43i2Twis0ogGSt
Uzk8e06Q1yUzPygdJDTjDFk/xbwnm7fMD5kocmeZsxjAsM76ouNgFbOAWpsqrwEcYW8sUFOdg1m8
Ne5SAL5Uj1ffns5I1CYzdrO982I4bTcy4ihdkK27myTg+pgBjn10Qa5pVsuJRNSAyAD5ArIxHB8Z
WWTXglDw2Fr8dCdTXWB5Voe5RTrveyza/qIVcNWA7KxK1qOP37H7TLIfFUmZZOOHRaKFSWOgeoDj
csLfbDBRnObO6Q4kAiBo9fvxSJ5qMW4he5OHYAy5q/dEcg5WkdmIDFAffCCqWnQKwfdZV+GCemNh
oEjUN/klRI3jebbSH2RJM19IG48xx0MCDfUEKCpRXeTMWxqC7hF/XG3Ypb+vTd9c2sVvp22I2VGU
Z+DhNSTYTonFJCiOZhCRWYn5HNeunCy15h6oah6oqK3sxfaZj3ddUH5p+wP+N/q/UQY9ggNzdQ+N
PWYIZLLnFtPNFXRIHUMqQHvIkUuFTMCYPZM2aQBkHa0oCX4Cz9SHjIb4Bt/UZIO6bAsIXYmzJUUI
Aoynt0QGLFmQbixhsHykWBypOwcLtriwMbVEqQ0sbDUmVYGkzQoL9xEEcMO0T3idg0EbTYyfPKCn
naEBKTa609TFHs5GKvM4mV5E6jgucfTVyxe66mrP9V3sAh6EEgzrzp8vZbx7SzSUOYfe4NZIqJCK
tcCD16+G+2TE7wpyJ+gPe4nLAfiFHTukyFDxgjI+WwBQ2dtJlUdpGiLLmoS9zFN4HMcCiQqkKRJs
BpEPDbVCOz/IVKyZOes2de2+Fa8ouZIsMn3zGqb23vWL6pRla3hxrbHrUUSArqUgdiXVQGvbuzsN
SFpsHk2WJ3amOdrgUmRZp/wThunWNKB6UIagpsJGdOT7U7OjzXy1e6827mmzX3X/RWdYcXzAt3P6
FyM5W7PKZcVpm+yKnp1kPvGTzuII5Xelh1iKOgBYx5YtKTDJxzdNicdu26FLljRWGSLSu8k8B6xz
wt48KLRx5QMZwX1LcCOuB4BB/u0UWFwYtoWkt/sEONIXZvZlKYA2fK8nTQ1aX+wl4diRntC+jyMj
tlp/qAeyemo/JOjR87xzh09YQc8H/ZTWz/kHWVhYm9nnOAwrcYI82DOwGTqr3c590tcRCan5X8em
RJXT7v8phiWx5siIbqGY2yfs/2FpEhvTWbOgPHCqkPa/kE3VsG7aIrcUKQsRrGg36v1PMry/3+Ip
bhbJDlOVFfZ9R/dI2596s3SNAVfZBu640wogW33fUP3p5intrT5qnKUD7VQ/rfug5uUxLNrg7Mum
8wz/rvmZLMuQG4gqPOAG/cr438fjQbbnvT8ACPr7xRYQkyyV3f0918WHThIhNbKhnm8D55N6bWiD
XNyx/Y2WoaQc7EcPhmaJ7E8eJ0eSU0PxLOJUojFoTrojWAxPOhT1SmDR7/upnFBgDqj2wd5m8ki2
diVk0B0yUID3z9wX+a4kDRmpLoEDFRU20+/tZZDs5qQD3QVWPkiRR/VlilwuLxMlXovAYR8AZ/ID
K1gmCcLaMhRv3GE0JlIw3nyqlwrwEZJdTPnddX/qR3pydkW9uhtNLgaMqOkEhiUUsK/bLEQWP4GO
E9z4GEpM8p5aElAzEx45UhY5aCY0Njm5AbLN2M2L94UsCXSc5MqahDRWkVE+mGZ7Lf2XmF6ZvwQN
jpz1PVFM7bLIl+7VkCfAWKLh7Je6Scfqty6NqUF+AQhJSBMDvfZM42QxjV29ZF8e7OrGBuKMFlbA
Gj28oZJYzLn6QAh5N41Z8DKA/VQOOicEsB71girezxxLB1JYoWf6UV7i8M8vQbxEwioGF5A1CnfA
/4nntEB9b4Drk7R8SzeXt36S7tVHCntk4Ud0u/qG9Eei3t0nVh+RzItqsZE+iqBkVCFt8W3q7VfY
QDZ4cebgWABiTDagatkp8E5EFbbSmMuwjBeSkqVjpOV5zYC6uiEhCGuQSA52OdGj4Bn0yPO5cuIV
rMmYwoVpj/8emqR5STwdmhLE70qop3g09euqxQP8XR7uHh1p3AV/jUMjLkZTdhuBEsdthjqv8yLP
dovA5dhRv42pRw2benDvhABClkrdkJuQvg8yPay9pd6BIBTlkjc7cHHjhMsfkdrrmZzvytz0KqT5
dkg69cvgEwAjan6lCSAKiUbkIbSSpAfrcirLzzvHASEcuLUxZwOuJwmDLC7ORW4DQGZysc+eFYDX
xcGFMszJkITYNgQSy8reDCfQau/iFQSFAQBin8CgfL0rX5lldZgGifvRRMvJwyR4ONQAD4e82Ipu
rD6Lmp+ahnlfkZv50a6t+SO3CnfHHc8+A8TcfE75am7XEADXqCWt1VqrwRlyg4KpFXtkfXXU66/F
mcyLha0Vs6z7S5rY9tZB1dzHMi3/sZFA8k/bAZseyG74Hv8cjJl/qqa63xbTyN+NS21h4g9s0V5U
KYiOmm2ycLDu/YQcDIDU83OH8+sNTy1JzIfFMKp7vhOIkUtne7NSPypuRF9tZcwbuggF/OmV5EX0
fagL3wLQkKLQfdBQkZKpW5CGtbyIVqsIksdMx9L3QbeqfcmEZNpEax8+F10ok1+ZVjxe7fad6Mg6
njK+fWAaai0FjVFXcRQeFoq3T6Uvpv4MHX2224Xu/jY6lr7Vu29LB9IfFsjQoDHqJdjpDZEjQW4J
KtGQQStFhUbQUGAahLehukqn+hx41G9IG+T3AA4CpBac6HnIkANsyrPgoDRF9jeKDiWIQcftju9p
7FJl0I82/6ImyyQMni0ZR7mQDPWfKGGkmD/aIJsuPvsgNAKFSajKQ1Q9yIyao3L9sNhYeOsKESHF
Q9zah8qbUITxUGdS9hUA8AofO0fkz8ATbZorMCxYFy4ADWhLTHGAoa3u5+6DUZcaMuoqpLHQvSV5
jooo6pJ6qooPJvhr9rGFAj5XQivbckZPvQeZkbsjkhKlDYBlp8Pojkg6w0jb0RCJYm+haPj/kTmg
5Nz22HnCMnN5y0kGNK1xSte/SaJSjg2p1BY9QFSGO4+kROZMMYBSIEn6Con4t/xmnLGnl7sYLAdD
xdzie2WS/KnP+u4QLun7gMeSVkWyR6kuqe+kM/DTWrwnY2MXAqo4yvjOQdr3u7QFVEeSVJUT+U37
uUW9+ZFkpKUmju1m66HYdPugyMW4PFXYk4q0MfUMJmuU3q5gAd44D7yuTd8vVSZ2hIdqJKBzi8om
/GJiN2tPsmXwp/Mk0Vap9yAD0DM8lF/Qggp5WR0cSYQr9t/7GZlGK1LBdzT2XRYfxMCndCdKMPo8
6h/HfJjqvRjs5PdYDPHOt6buyZnb7jMQhEEhsgIkojHbc43CsE3NWfcZDCEz6piY+dKvoK4ETOoH
HCwGL37QLfO6N+amFB+xC+gf6tKpzrkbbk1slB9pVAM7CJk2UrFWKFCfXdtvIqWSwlkKSUMyHHbE
mBd55vI0JdNBDUlj1F19Nuziuzc53kU3ABXroz4OMYXTgte88wH49BC9NLDFQ1dTkUmf0TWVKd2d
aPB4FENS7dRFZMy78MpV3zMZqTtTH1FeVH9C+X3kmF4fVYiUZThfHzBBMfiI/GEFIkpgv6XEEw2L
MENKd9rsSUMNKUBsh5VO5afA1ZNgpFo9VF4WteDD2isb0vR5/EfXM3+v94CpRzu+SDLHYyoe8Oy6
7RjrreC7veMmW/GT0ioy194PCn2Bn4WNwVcWtWaybM0QvJKa/BHY/t86xowdyR85JLUdqR989ZB6
RCZJPRlUyAfAg1wzWWpbkuFQG9yVWq39SBaa+Ws/N8klKFznFQwHHVIL+vYwU/ll5VpnVtWAQu6L
spe5Kjv8m4YnHlvvLWSLP5tpt0OFvNHshgkIS2GSYsVCeAqe6JQ6lcw81FSSFEfbGRzZVBFylTko
xfqNtabC6v8qgD8ZAqTrpJ4FeSBe74YgknoFRwUOs4wMBOuAC+YOAAsjDRqsMIVBSAzpI76wGoNf
6BjUYf30gHPsVM2fHBVuqMtDPeqECoPvSzbApMXbLMjn7cNaznXMa2kL46TlQANh5zjFPEC6d1nX
722ObJqkwhGhRbvNTG4829W8nPr8leQmESqgdN3LAXeK7OoqAafFHMuaKbswtiXYeDZUKZU2/fJM
PVVSlfYS8FWqqdjqrs5KFV/96E0FWORN2tQvq83bstXoebs3GPhFO7G8AKBgvHqysY2m3fJ2nXaW
g6KHKLFBvQegK2RK5OOVGjKOM2ABDhYfjlpR+NxBWnrpyENC+JJhkgWAeDCBPONhQ4R2RWSzOA7Q
0HOg9JHMWNYBK2D2d5hZ3SkAgvRT2iFXGklJKxLURvCTtpWIsP8BiEtvbK4Z6FkksGXgGnUMEJbc
jDhgsUApAIsy5oC8nBb7gOJ5LGilbEmsZMdMJJEzJG49Z/7oPwfgIdj5ElthBS6qAO+HOwmQ3FrR
kOftpU1LDM3RazYzcEKejbyIVqCAZxEK8d96UjaDK+yKv3WORSJgjkfi3EzmqsTCFGPdhIvX+wBx
hpDUAkUukZ0E1VbLfmodZHicAlK2P62lbWyRBTofbGD2/k5DzN7mg8U94C1KLcpWl7shadkq+t/b
Lzp4ISuY6SYqP642YqgDdWMpvkrMheU9ks3DnVVU3kyOP/2c8whiVVBfLGrJpaf1tGKYA7xRAfB8
/dn6gWR1DHYosJ9ff86+/N1frRx84ACJOTxO1ei/cMb8F4cw8kCtsBnlkGSkDYO8f0a+RURy7UDD
EEhjctfd2JMicQfOAFdTWU+um319MKaYc4JDiWIGQqy89Npg6ycE1veBr1mH5xCI35wKKZLYrkpf
cLZbmlEsu2aI6uy2+ZhmZfristCZkYCM7MhWFEeShah7eHPAvNjZON3qbknoh2K0tjp0henZBrOb
ekPfMS2Q1LcyJy3QLXj46eHLV8sp0gbQ0tet11Xa2BrSBnDYhrIgs1aCBqetfQFLkH8GRw6o2kxA
JqdIwUtkQz1ujea+tjP8s0qtNbbzi7YzgZizKcc2RE4AFOShtWHanBimnCeS68BTMYi9lVcc5VEM
xcUgQxzlgS2RY6sjEjlUmAA0vtndye66yvt7LAqTiwbVGOQ8dG8XaYoZJ1Trugz2Zqz94qlvDeDz
5kF1HWVDPcBzfY6TvDzRCJXd9dVBxvWT3WUgub+ZkWJeus/GihfdlC3VlURtmAFiWtoKq/0tXr3k
qJ7iuoR26ZF7OTQ+2+k3AT3QqaHnO5lYY+pIBo1ZvSxIUasXypyg+krUb+o3obwCmesL0JCugrf6
O9EG7wrDwATLDgDCH89hE6lxCjqM56JltogaA5xQbeOdc7OHJTicAGEi1YHdpYCpY+OWhqRQLmya
i7Nbj/v7YHSdjOG4ek17cbiLtvocdQvhP1n7J81k7qZVLc10aPrjEDf33fyHbGmc+DF+WPzLnYmb
YxOqQx4o6pPK0cRO7tJ6URFg77ehJ34u3w2pbOYFHBj52BxAqgfcuJuceiQzWfLOxHG5ieTQ4BLm
o73JJLBsIpuJA2emcPoKsNYYMpzW3il6H8tzklHDJVBt78/Nk1ZQFPLVitpAvrDye4hP1oBk/GOO
CxDIAhY+2Y5z7yATDQ246R3gsrL6PJj/opwAz3ceZEO2WD0iO5nGpDFxFhAB7abYk1ob6qHf+HDR
Y+pRY/j9tBNOMqiAWqGNlXMSrl/BhePuZj8WJ2rw3c/YWpVjAH7zCpA4IJyefRtdltlC/nG+G7yp
YOqY3RDxHsWcd2rlNKnQ0p+iaicKp4d3lyeNcn+8/IP9RDdGrtT48R5o5+0plkyYvmK+RCLOKZR8
mXdj1y6XA+j7zkoWPJiTO/lQj9TU0wqnAEkaTqMRF5MaYExQV0m1E/LcUano2L/ppLa8CZNN3SAb
eKXEuF+nsSk9JcbNwu1PdTfjd428OHLRCXM/TaCbKXjj+hPARcszgCc+rS1emMhR4RdTsj8T0zM1
RPdMPVLEgJU59d26eZD/zJbC8dQOtqDAMaJfxnzwvd0OSCHqC6pIR2MCQl8RZBfsbM/LnrrOUuaX
oWIXsCaNT15Wz5msdc025iDWrUDhCVhTpc9qzQOO86S5j7OEfDtbSQnArjAHMBUTxnsdzg3xewaP
SJRVVmcdnZlZEdJcY2C7zNhfQxIf2/otCgfU+OERlFq/lTbzL3fPLXoqkRvK1NhGP7ioB4I9/1n1
0t/vXLUZuQ5mxZCmAFt1WXoYqmu/XVHfiLLAySM2KvDiMPAw3XTpajzXfn3fzHPunDzRP2m5O6Wx
iGjcu/N7rBLa489c+9Gwtn0mPKT3/BCTjIFownTg8maxZshjiJhvvjdQonPUruqyowyaddN90EuP
+gdsRNrAtCk92z6h4s4+LRYKBVE7iK5SVckEjByXDf5uxVLjye+qnR24AwN8GoxITb07n2CZzPCs
VcoeFbRR0g1p2IGB2mKos0gW0ApiwXTuXL4DfEyD7EU03RjULzS8KclUy6lHSiB67R7kFIOUeJEo
5YO7ATazaAmmHlmmflSwMLumY5B8qMFIf/Hc9Z2ZNekHJRLNeFiNAbwD0oIaI1sEFhBAVMSh4Jtd
5lnXNbUY2KRhNhRFew2tOdJOhbXGxzkvsKBnfVFsgNPW7uxhrQAM8z2IPeFtjTIf90h+pLBSP/Lt
Jr9yzk08S4p65qDtlkmPSKG8cEkeYGAv66k26/c0WoeyZXvSMmIV6Jxh2MxpPmDf+ruLa3AePLNg
2TMUKh6VofIZg6zerr3b7Yc4AUtF5fpXCzX812ZEOQ0otIYdyZSim6snw8U8WMsax84BqpAftWgJ
Rx/4Gi4KORfxQnIS2YBoBfUc64+JvIwPxCtrBs6e/GWY81LioTAuh6QCeUqkSx1sqcFh2XIgwzu1
u5o/+JiGSFDuc5OqCgoZXZVLyB5pdTRSqJCksSosMe/KL27OOup36wZ3SXftWuYCVrcf6zZu13qL
2I5RYCQDMpVugGfYogGpN57JhFqmFUC+Zs+1jV2IHxHSaIii6lcUHsVHGjVixl45IOyQhwgE/x0J
C6MWT4PKYbfLyQUMbIJ5r9O8hKMXnBwJjocM+hlk06JTstoFUUiEfDZl53R5eCIvan4iJ9EtLtmT
SMclmRrSFQGXCBSlM3bHmjN4F8131ITIJn837alvxeOblIED6xyEy4s2JKXN0+kAvG1sY9wiCOnl
zZPA28Sytw+KAZVqeA7l60FHJw8Dm34tgEfPOOHunvsx2K6sSV+F0SLfrZnmEw0HE7C/FZ+/po6Z
vpIIaJRIgzPse4uyEl9JCSqg5HWwkTBDMcgr7Rv3fLMgs75JryOqRVuAgHBgwB3dEs8iarrYfutp
Wcb7FJgdSNEh2XAzeTBuurjet1kDBNpbPB1UjI4k6s6AaO0jt5N8dShtp31xVH53e2JZPr3l+pdZ
Mh0BNI93Bb0wZJPLBowQgBYjIXiw8a6JWyQ5gldejUjhIo0Nb/2bo47TyHcUKUh2F2zQcXGO2LHN
gyk53RmpC1X+u6wHpRyoednJRBnFKW2/97TMAsTItrcm8PJIE63ovSmslJA0D+r/SaajklvBk/i/
Cm2BSWA2UiQRtwDhyJAPnWbxR6fyxmPDTXNXucPL2HbtBbwpF8LG8YN5ud5GAHNUI4LRSRM8p8sK
eXJ2NjfNUdXBAjfo7HE7O4YgmSPRXflsO7C/ClBEdsU5w8oYSWZ4ziUmwKdaoznSSL+R6WVsOdxF
KnqHlLXvb3b9or8pSfTg/suwZiyO+D81xmOchMPBESuqgmRjcdQHCdnQME+Wb0taWjsamdhiUHIa
khk50PC/kCVO2QFRRYZ/uxDDmBx1HH1128X0RAAZCARPC3J3QBkSlmUMXB/HSrerlI0mAz8Szin8
MzWrNzWHcKh+1yLkM9rpVkWgrlYVNQqSRDKtWy27M5/71Rr3dB2krW87FmBv2gTEe5EhMUfBlmiw
kkeckgeok1/im/AwfqqZ3zw9QJ7ooYY96R6gUv6DzS30w13SsJ88VOwy5y+Cb/EZx8SSutTUwJ7y
1+xCg6YNWo7qWc+7qO7E+n671KgO0x7UewyTgaaywTpHmz1aWAt4Cn4Wii7XueK1kaR7Q9gWz+vE
cegqks8tinWyA3NEAXBENHa6plubm8m2wYbOc1haC5B9gwakYuRY+cvn3kYqHllrP1Jq2R9ZjbkX
Ce/i0DgW0woGL8wkNo3vdKe5zwzvUwk63aYIxSVL8exY3XH6XTAcTuKgOP4G1D+sRMpvZRYMkZuG
5W+tCJr9AABnZNib4yFZMgHsRKNECQ/AoXaJC1aHxKxswB6N4BoHBu5fXuMACgzp8mB0SHp/p8bS
OnZz5Ok6Tb6tiiF+QZ58/EK9zMhRbIUEtj3JhqZ1wb7ZYh5WN4AU1IZKMwHoquqnl14GUCKKYOA8
Zq/GFHadMWOkCEqo42TrDsx64G+W90EXylaApW/bPjx45pBdQJU2gMIcxWoWEEcuS/bpcRlKK8gC
pYU4dVocIODOWNLqJehkrzXWjOka+X2CMgo5s6C5wNQMhwKTmHckwmaWOBSm72709CIFuk1ZD6C/
lVMJstAxyEvGyKUFjfqgBhqwvIrFJL+gwAnaQwJcPmXWyQaKCckpdY4S46jRtj+aaQusmAuAIaGA
Ywo5sLXA6rxH6saEaufMFajsXYK9abAOYFXuMj+VwA051K375K3COlEzLCJc1NhkLbILxyGwAMCa
ZUBSuFlpe1LfWaou6UmlLakXsrkNzlrIOrxXgJGU+IfE9p7IhQnHi7wOqL767CdY63W86LE+2AKg
EdI/SaNOjYa1LXalhfQOdUzEK/Bc8z7eAkQQOxp+Fb/opsVRwnO+/kGSta5R/7suyIO3x844kHDw
QHIUTTkoK4EeF0dxUr1McX3yJKgjNTjS9e6GD7KxxCv235uQx5qPQHbUUR/C0NC5XZPHZX80Wl85
/DJ8maCwqF8asAzJHT/wyTinXt4QDW3MzOpIa6hHajKkITWZdNZD0iKpBc7a8MHP5NjJ5q75p7Z4
CNWvJnYI9d24w18uwxYcZejqqirPsqNyRTaHqr5SRVfD0nkH2+++Ur6ukin90CPJuRcTGJOolmsE
bAIognCe3BIwCjemHlt9TQqYoQZbDDMKP7ckdHL80vc4nwKLuKROzY0SFIe+LCpVVuQFnDo/urNX
8aZu3Rc2ptNzC9wHIFJXKBPD6VPZdPwllWdTNLRsE9TZmCPuSEZabcfM8UM22AIsod9dqbdWADWZ
rESF1EqKoS849V6CTMSmOoAJ1LvwoqzDfZ/7ARhZ14Mo8qnbohLHu6iu1xYi6taM7azFY+3LLAHW
TJBfx+m6ID8Dz6rIGkFLTT4Uss9GlKCv/MPdn27KhRXs9B/57jd1p3LD7LMnBLKXOrzXNvRHV0Ee
fhR3PuoH1riAoLaSNdz2Ei3FKWvArnhr/80NPH+vhqTxvGK5UC+WMCs0LJMKL7OmBBHJTUYmfYXl
l4qYZICS6bI/ycICnu6EOnJcSXt0I+qsxthcjAqvM7M+mhJBJ8VTZ8yN8aR+J/Q7ABw2SiNzaAYk
oZ3ufiardKFxgdvZpSDajsHbiEJGc0w2yIXJDusaDxucAWNs4DjhCMwjsI/T2M56S57gf5itcEg2
3Jqnlzp2twlj+XvWD/n7OUnz932Oj9Ra1znrpwRokOYBYOjmM+nI1AzmP+LFjE/KYuLmine2uT5R
DGqQ1I4D33BY9upaPdYQux7JEupiBv4SL3EaRnZrgyEKtQ7YOfV7pMsl4CKUMn8coJBD6pGs7bDx
sbL1/GBGSlN6jaWzHObC/PuXMUhRzCKOMtN8cfNqwvdgIHOPLVmzNYoFXIIP47UsvgbZJC6L103X
QbTPtsQyFXK09D2mdmCHHGJL6bw+NS8FvlFQV1rToSjx7zyF+MEe/ED04btysJDKloAswFgB+D1m
zgUJ48ET5rnAfo8l6jc1SPMxLyLOy308gycYlBB9xLqWPYWUJQJo6PLAAGezMWgM2O7xXcU++dkC
OGvPw94nT53fqibod5oOd+kW1CAt/B2JXDvzLiU2NmlEHLq1vTh7No1YS0heXWo81/XxRPCQQWBb
mHSsZbufkFd3HWXKVDabI+bYGJIMiVHJteL+a5XOeOFLOYkmB5yPiWf9RqZKJJUN8hU2zOB4LQ5h
EUQicON3xYYM+LKkV8PIyuc863cjs5uTP7XPZovfLQvL+ybOk37PAQobPSgsaWeFAOjNgOW101pS
0BD0N58Ys+MnChws/ngXfXSee9c0nx/F8mZA/fLMPFA4lig+X4vMByfz6L8HStKeo/b3hUZmJcS7
GLy2QKUZ800WJziFnYyvZO/1rv9+snhywEJPnovAnRTjCFLYtpinfY2t/xz/2mBOWkszP5EL+BKw
bvB8dxfnHO9Ph3XuiZolSIH9KoQL/Fn0SNa3wT/I8lp2tjZDnRKw26WddqPeg+/DkEx0GO37y1CB
WQZYw1cFwHHDDlCLVGKjm3nmG5AmTMesaFA/TYqwdp3wicpyPOxsolJLVvA41G0GJGPbU/0xmZGv
XA8Ziplk8baq1qYuNT22GPMY51tUxU0iLBGbZyzwu+2EKpSoQ/FRuB5YgsJlvL2y7rM/LUCCMoFD
PAiz/RxW7TcgwlhXgSflda7if0hsma63TabZO7oNKz/zXRiY1RHZLMidAKnMtulrSdPisE8Apn92
uSg+hN1qfWBjcx7jjn0qij4DxSpgZl2/6X4PQYoovNK6rGVgXlBRaaoeyfzCns9m+EXr7LjvdmFo
WaBoGuqr3X5CWjT4dmSuYizQ2MwddovA44xk1GB9842J2T20AOM6pisHy4WTPFODAhIA1+vxUs/K
BLxEUBQ3w5+YaBH1citLn/sUEPg0pEgzastFCxATACyMspkkloJLqAs0Vl1v7v/pe0kvSZW8k6Tn
IEvtQ7IaZ5WS8/mqfBMATyOlpNkxuwfuq3AwWxlClDfY+I8BxvvqtS9FCLwCIDCTiSXtPJy/7LBS
tHeGzFkEWEZlvdbdaPJd1Zxowg5YmAWbqqI6VONyP9dPQTR4ELO5RGqifze9py6Z87aOzHB5bwCh
AtyUwP41/BD8xPZ8IBBgEmWoGt+3uRi2NCTFUBZfJmx87dZhTXecNcN+KmrrEzDuTvbagxZw5jhe
Ez57X6V5fPzPFgCZaTaOaYmDUzjWmRoxpLbq/XvZJLJXHPp3d65WbHxxjMAEHG72VjX1Y4EVlvEf
bc6XjyuPnR24pNk5CaxvqkQ2jN3sNHeyCtkGUCHWUt5FNyj7wt9wXbGVs6Cq4CIGUJ1D9GAB5Ox7
GZsz5OskQ32YUnMB3oixXFfAoRyGxPWiUQ5JAbqN+gp0ChokRtfEyMDAqWqdhvkT0MZ/w6ngq31D
E+du4yHVw0CN+01GvXR2cPBnGy5g3L9Dj1NvqsdNAyqnZ5A7ARja70LgSJbZldNQxGnEeiSuZyJt
LgsgiC+1OzY4EUi3hRSRHGlIdbm962KZ5UcmSCm34RhCRaZ5WxgAbfKsHmwNHImAKYAOJwnprXry
0X83lIqujNOtPziBMm56AVBDsna7JkeWwI8hejkkWWDagKydZEjuOSGI6GT3TtpRKO1gVkDVeAMp
8mJgd9JmnsJH/iV8st4n/OWupNFgAl0Ycbf5mfHc25tgKrs/hhwnE+FgfQpLx5u3TZal+yqJZyAL
tev5gYaiLwSqV2tQFqNmyA0jNSZL0aESfI+zHwFuXXM92V75NazW+BUJ+OOTuTrWYQjS6nceNx/z
JK++oK7+a7bEvzZAiQHQhkv3UMf8wN0JNTiOlaeXgdsospG9JAkKpBbdxiQ0e/C5Fj6bdg+KJRtT
wMOiIbuFItKYF1hfIHP4wIdheuJpcApmE3tzHZiS1ZG+GtPBvjq9p9N8ozNHtqEuDguAt0BdlR2g
uvIEaDRlToFy4yPyO2bLjDFFuTmo7mSN1tNUxZj+JBN/BR4icDlASg9SeWBPDoKD5LxwdqT0lo69
C5l7IGWSwr4uHHDX4jd/IlkdWv6xGQKGrRNoPUy57Dbd3a2p4xwrceEh4+SCB64F4psg/T3le2Ie
oMHU7Il34LvGlBju3wek8QSwFuoMnIt+PaJgCdl9aFvfYoAJxylMEgJMhcqcqMCpxNZxfuR8KHaN
YHFkoQYIRHAg8W0j4b9ygXMwF2UzkSvxuWm4SoTwaU1xzia11Iy3nlaQXTiVABX/9y4UP3PSY183
HBmeyfpHHhTYkO2blwxHry9DgMQFwJTUzlkqABKKI/MOdJdKPWNReS6hKMDscGjDpIh8IM2eWfmN
ylx11atCDtJoQ9/N7sCFSEluhD9EQ2wOcBmN+ZsWU6fnx2SNSazPxnr82fGQIXWdf3fopJ0TnI89
+/mJzpxADvhFjDkAUyVOhoa0qPNx55qsOmqRRrkIS1uWdDUrB+/ND24k60PX3Jghc8IeWCpLKhEV
+vdCwkSyqf1rnpDh62OfO914yXA/zMX0l7UKD6xT+D1sbsZdDYhKEI702r+1i+x9XKLKK7OPPAS4
8jpOzZ82+5ZOfvr3KsA2bWedf56Q8HKdTOQON2xI/57j5HMKzIVXB3v1x/B91/MJmVngHavGPL/a
2DAu8aR5JZEhrH/cZgDZihSNKMvaz//H2Zc1N44z2f6VL77nYQwJggA5MXMfRO2W5K3KdtULw7U0
933nr78HSbfpVlfXnbgvMJFIgJQlkgDy5DkIFgBQiKoGMuXFnzzCln/wrzXd21oeUGE2dJRu+nKs
N3Lwn/tOVqc6NvSHSdbZKUzjl9xyxtRtzcJyPYBSdoYfGA8B+BceEJOgtp6HoI1SmfbUkwpQoj+b
whnc3C73UmU/QUjauKGjpaqPPrIGuWFtrhqW6uLch0l+DKDgREhw7IOMiJR+ipiEMMaftSorhhzQ
E3Vb+IVLXJoE6VhwHZHPV8IEuTbBQ8i+uPmVuerqRFdiAyNEHsDgPU3ObacKBiIFUB9rR6FoE8g+
YP/3xmPaDZkWe+nrHjTY2n5NNmcU+m6CUOhwH+sOOyJfTG5CI9GPNvjY7gbm8VUzifS7J4Jdpef1
2W7xyJ5lFqBz3Kw9ARVYEksgLYVfSStQ6+IyZsbkNjHQYwsrkE80QFRvOL5pbK4r2iWmyXVbM+jr
vsuVLqxAi21mDlrqdiTe+i0EQXQEjlyFI+z0g1VZ0Z3vNNsp0rtHbI13jxPomBQzs3cYlE3YQJxb
sZhWc6uyhUOz4xCSvSVTygB0x3xo2FA1aSoLj+Gq2DcBNqhrT3+gonOqZgvNuH7dBLmeuplRXgpk
OJ67vDQeWm6CYZpX4YcepcNS1wCj1Z4GwEIquFdjjtZkuLWtf/Htnq1lYGo3odfHd9aQilWPNIlv
mhcgXMfrJy2NMGGYinAPSnrjc5Q3d+QAGcBpFeglv8u4097UyeRvMt0OvtVItFUj0NDjEDrroW4n
/J++aUkY3s3PFt95/cda6LyWSRPejW2AZxT6GWbzzQZbw7YuoKYJCtccO1FqUkR1KsToDfYJpCqX
KbXMHdnKtiEIZ7WpPZ49J/0n0vj2zWA6BsIMQa7ijC9SysRtM1mfBijKP3P7g1do2fBqw/GFBcgO
W7ya4jOZgbodjwUPotlryuI3r9SBepHU0+1gTB0kkEOkq5dD8Ogxk12Kdjzq0k+CdamY7bH0nFed
tGzt9HTc6W3ySjYqrhe65DL5+QcXWrtCTBvzO80/BUoMCfEZ7GEkt1QpSCmjgFArQqzgp1MOS4Ne
1Mgyw17HLpaJIVdeVK4ipD2OOaAzRrdZsMFX8N8JebxIcR++XEGIqUOMLE2cKkLyGtVlmjogpBx8
sEuD0Xh1NdYHd20KXGyyiSP1W8ZGICZbIxkO09Gk6FeW34Z3IBOzEb5uS3cUPHqF3NFzPaXFo5dC
ZSszhAE4A+zxmO+izraebEAt9gycPNsEytivU+vaU6d/BfOetW10WewhQ2Q+Y5dkTe1QBAw3GjaJ
j11WxZ96u3mg8bifgjy2S9NzVnFxp/Ua5jvqREyvkePsW+EdkmePWdqB5GlC4NoqivElbWqxAeNo
uHd4PL3IUr9hk1c8lg0fbpEXjfh2YL65jVUf7qn6Vzc9se55la4xB9hiU9L61A5BccGGQTtr2Ice
4qd+n/kH+olyuEFW1AAIt8vXPDS1R5FVT0E2Wa+FhLiywxPztq/79Dw6eJRSgxUk+6Zqome7nJxd
Ck7z3egI59kf+IYcoiKMkQNZTCcQq9R3PEcAeRxj6xUo39cQCdaPzIzqYy0QTie7QCoiwDmvfqqJ
TWEV8tDwUnu0hubJQ6A9yPA2H6BE99DwaXALG7D08F3gfozjG72HBgKZmixoLwUeSFHEoKORVQiG
d/h+3RjyxzEC9xgghYDxhwGwS/a/GYCG95qmvoQ82daKgzpsMK9O7fEGqPT83CoT2alKRVQiHbSR
Q+4uNjpa/MYpqU6DDu3eam17Xn9cJpmQWpf5muabVLy7SNJWFaS2usxO332wjzcccx784ccC27bv
E3Gakoek6UNzcpqDU/NSpaPZZ5nB+4kXup0cgvXiSP248CC7Ncd/mAZKA5khX9i363ITqIwarjJq
InVkqQapQXGKGshGrUtDrxJsyLY0AMTx1sMPpYJ6RjFWZTXPAfyjBCFmxtKNIHd4jLXKvqvqGNmt
ak+JDdjh6TXjJc4DZ/Mrj0BUuwKJsC+mJpDBHGrV2vM420ED5tDX8QSR4c7T1rEdyE0AHs0Uc+Ji
nUo7uKvK2Hjo8iw8jHUJ3Ah5AwpZAsvT5ke/5fqDr0XDRY3ljxniWEVWb221Wbts5857uhEzt8aA
nWvvvVUGDRiNFsfRyi6iBd6NTDbvIzcbsCEqOEL0oRIrpSOOH0+DiNFihnADEB11mo7rFrNtd0AG
0YRoyZ/d0AMZdIgxKUlTSCojnZYau6F661GpFmqmBpFOL2/LB8zbjTW+D34hhiRgbsx1YGnxGsvj
P2mTiBIJ0ZcqBIcwuc2cSrFytq04WZPxQw84j5aXzM5GH0aXt4TotDw0NWt3WIFj4hZNd3bKnT+a
/lXavqVAxt0G2dbDD7A9vVq2ob1USHx206b3P/mY5kFeXEy3VhJiEdEWFvK94/qoQ8phP7ECaRBp
ZW+6OO+2VpkieBobkA9RGiIgsrIPheZtFhPZqRi4HJrVh3rTTXiJpufFRMzL1DfQkRYGxNuAlHKg
7P1EDy+48uRzq8VQi7L6l0GL6oPklVi3Q9W/6GB7Bg10NJ116A59tgeEWpVbKi2oEEU2ZCK0dHjJ
bQcpiBqvsH+HTLeDJ3LPzcG6cI5ygGT1EA+7tjbASgXsr51k8cHTK6R1kAsVWuRj87+MTbcWNe92
1A/8murhLvR10LNLzp2nMsDz3m7x1mQqlzmZ8GylqqEynZcqtebK2VPOunK+6kutQRyvwdmCSG4h
Qf8wlwFQL38e9yJ/P06h3iF0BiyM0xo3VJhq63epLraP/cj63nk+x9/aySmqsOQZg/gmyHzzbAwd
9g91P9g5BghQMCuCkQpbUeAmAEc2xmxYrAS5iAuImiQI3kPK9xc9m15i7xOZ5nhZ/jkkQTpSLL5H
oOsh226B8oxOs7ggmzjc+BxpP73l5a4Eex6iClDuSIqgu41U0beI5js+OIypgQpk/HS3WQwW8aCw
2/1Vj3CMXiK89g9XHXyExu0MC+NlDDrS+mrrhWN/olodIbC5CmW8EtgSuCy+GTOAEAICpwkVa74q
sEcGil7MZ+cq2bwkVTy9ykjNH7wxgWsk5Ojf1bJ83ckgIInYIYlnUUPLnMe2C6oTmZB9Ha2d0Ac/
TSXkxuQIJoGUJz8jLoKHKR0uhdHqOyPR8uNioiOpnsGzLdI/jkINjmqNs32IPZwHx+tw72sVIsJq
YYf1S3dIU8xlIKcJMR7H6dYG0jnvaO2nY/N+IwIJdQCIuD5yw89u08k5BF0LtdmrofSi7A5dzpxV
M+D2SGMmdmnt7YEBCh4hshg88kZgGwd6PbuSC8D96zS8TTR79hj9L8iEEwm4pzwPRH4FNMMgfuOB
t0kXgM7nuneiepbg+2sdv9tQlUEhVdtS84hJ8Bpbu6VLVTsL0FGqjktvmQ/fOdeq/QJJJDCjwxi+
vTjPd3iZApySNnq06yWycsY80Ga4Yu1DNSvvk5ewSfCu6BKTX7Dm4xfLSf8AoKzeU22xp90QHnA3
fNGNml+YKjzowp79UqZPuWyfYgS9AANaDaSNmdvm5wozgxev0SaXsXC8B3GGgw/nTTdtZPXQCsi0
bYWe90gzxnp3zM2XbKifhiAo1ThdNYgvk8YeaUsBeITnkvfelmpLsSg7kq1wMjFLRF65lI1z3V8A
ndqCUpVWcQKBp341L/eqSFtlFaAl1LIsAbFJJ10PQjBKhqO+ZRxwSAv7YouyGpJTjROkiXcpA2WF
VqX2bpaFGJEf70OldQ2K9e6TGGPjHKXji56HXuPiDZKI7BOpSQDdAcaXvDhTP2cyfz1MZystqcpJ
DjKu+31oBNMOsafqM2sr6IfGiBto0U8j5uJxdhAdXiMCW3y6Ge0Mp/pOOu+S4CG/UoB/9yMV+Brg
sPWUVhbeBmVeBpDciPidqYrMGH9yEPAcemmad2T32txeF+GkrRfbmOOV6Zj4ZrF5oHkrPfX0Oxt5
zOjUSw4Lb4wPA9kWeDYHzCCgDM0muWmm0Dn2zLKPdFT9orq4kB8oKN96LN3yqF5VgakfFl/ZV8+I
25ZbLMd1gG3/eorFj864VOno6iqo75XfAAG4ldlVuSsUwWJTI4qVZrbYclWFblo/F9RKtsUF3xn4
birFCLg4hiP4MmkE6lI3U33AFwsxksGe9qNWjAe9soAvcZpuUzs6hOw4ZjGmmQTfZMT2rfQhXcsd
4O1sw/oO6WToNg3S/FziStdO4mgXGgnUoeMh6SJIVThZt2EAv12cIEn39OQXnhMB/D19pic/FTkf
i62Ve9V6VlCUCsoMmXJA0qygj90hMFemFuZ35G3WWbwMYESgW9PAM2xpILgSDeTv8KGDbOzPa6LX
oOID4YlfyK+sTeQl1nzjAdLtbWkGj1QUWAZurIizTQQ40yPmoPVtkb3mWSIwG8W8Z914YJWf66MF
UvYBdE1H6IaiHdyJqzEW3q0dhtr9KHEVdjMh77/07qOWefd2Du3dzERUhqrU4EzptE5qy9lQL17J
6BY5kjogeYi7BifPkckNlsMnM7fq23po34rctpKNk8Zbv82Nkyztcd05kf069Pd1X6bfHRC944qz
9uJwDzIMDNeeBsAGGjIpt4O08ZgXDhaonqyEu8DXQC+GWDJh0qjIAMxwprE6lFNvvjVA2zadkXCs
H40tvo4nvWSYRzB5g3wPBfRKGnkjcFHdIRNgpaY6h/bIemyN2s1rIJG7Dmmd0vtamDH2PCaFIySZ
PjqqILN6AI/Z2U+iHxBWrj6XnVdttWm0sV1egEuvL5O1kH7/NUu6rRZ54odytbgoZ9ewyydgxCLr
iMhWd+kjcBIIEL8+F4Me75x4zLbJxMznycEOyjTl0Zla8W2mmSOelk6xbuV301QESERWhHvgnXOK
Vcua7gb7QKcUjJpA7L/bGkXXN9c/+s/HAxgMboIUmnimXVmnHveYG0ZT+r2MP8vRZq9swpQ9D7Ph
1EfGcEnAieWWoKnf6nEAumIVE3IUpbnV5bgIqnsqWkRHkBeFAPhgDO7SYFNEaanT0fUQRemPW2Mq
v+O/EiApHTQ6S0E2R5Hg+nVir/EOfmulhkgP74OuCfaGHY0I+7cWgjpgJDm1YwHJqRKoA7Jh3vTW
QEcTedNhPuKtkloxFMe7EERhZYb4pedU94iRVPcKiTrbuNKXX2yYGkeHxhAIZy0+1JzbqXaxMh+o
Jm94BGfTuC16D4HNOI7OWmmXUGzSwqdIRD8rlXOisU8d1+ofBXLQVsBijY8Q5Bm3bMiymzhGXBnY
/s9M6+vziMDfcmlJkM2m5crIVAj74GDadvn3v/7z//z39+G//J/5XZ6Mfp79K2vTO3y9Tf0//zZ0
+9//Kmb74cf//BtQRujycEfa+GtCApyr9u+vD2HmK/f/CJKqyrImNy8pkK87otohWh3DTLa6gRzH
xUTMO0t1Zt8JodOCZ/lWxk04E/KQxxXZT+c4IHg1OAO6z4tPlgDPQYjIoovXaXzCHjO+ZjqEiEMM
XBh8qEoFpC5it431+3Dk3M0Rr3yFRrmLf7/4MUI/aJUWWvFJQwxqq9dWcmTp2NyaPMYzgYH+jaR/
NAu7+1jr+ftZUY/qWFn6+4Sil0t9VuDDTMZb+SIM9iSON3qbyVnP77/Ij6Ntoek6NCMKABKpXqn6
KFKrXwMsrZ1iPNyQdHmf2Ta7DwNIoVejvKWamYbDbde0rvQRMHA7ULrdIG380+Jv9rG1h84iUr7J
Ja2DdJsKL1/TAFRAYyhas2Got/X7eXQImq9YIP3DPHSY8QeQnCUnGlo3eHjpnRAMVU7wSPGFrswv
CWayZ6pFhW5A7QehC+n1ufv7X5rU//ZDA7rUBl5AOFwazBR//aFVieWPse9MF10y/4Z0lEQ1FMEs
vjSrK+XI7gtDbK/MzVCeuQGTbtbO9aAz8mD9Vx99Krx6i5xMPN2IwlDH6/XQjI2/8kaW3hGjITXE
zfAd1GHmAeECyDWNobEZ8aPaav4qjUb5LVMvMtbw4hxAuv7sGCauBcBLwBut7czxbQVteBHlIR+Q
krXzTTDT+bXN1w3Yw7cmeI2Q7VVChZWiTWAFBSSdQksVT6AoOqa3IkGYZa6BT3jaVX5SniAcWl4a
BrAgLebU6i03s9KFyGgzL9/ePfTRSHM3CWq08vCt1be+/v6rwq1//V1B4AcPAxOADwfMo1K1f3go
dJ025Cm3hwtgmZ47TPZJOkx7ZGVtnyabF27R+cYXLELNFVJ3i0trxsWDYNpnsnuBFm2m3JwO2CVk
L4F25H1rfEFKX78fQ+ZtyEtg+SnKRG78tm72PCnq2wy4k40KtLpUjZypvg1U0cbmx4YCmXnndkIE
uTIiN1JvXA/Kd5vML/z9GBXmcx+Cl9AB2CarRfFZb8HVqLzGatCgFYNOXju9GH7dIDU4BnxKx3Nn
rZmV49KUN3ds7MAGTrquDfvkGXr/pW01z61lb96GdhUcoDiHfz9Ws3eGUSJ3rJymr3kQHgr18M8z
68THbBNpAdp7u35wRBCvcrsxjlQ1nJHfDmmHjVHg0d3KTv0dklk8SDoV2kGLJHbMQ/YyFl70TR2A
jzf+FuKgVxZ1QJb3pkyfFh807YwsKW9otbgUtG7EToRcQ7knd6nBxKNm+/tfD5f8+tdjCgGEAmQU
TIa3Cr1yPvx6RhbL2A+s6KIBceeWwuZni424pRxoLzem8WNQCUlkokayUzWL9PTGDPTNlZ2qVAR9
16xlm2vzuL/ya4z4MOjIKMnVmZeudIZxgEiQjI3nKztdg8zs7hgV/s5qI/toqkJPERtD5o+Qx0Eb
cEhN8yFZqU5H4Jiwj4vt2oeGW5rpCMmGex/ZvfukDx5xO7Ht2/n+cagPF7GMdTX09ZnJka5uHp3c
l+tOQTCbqnMv9g9+y1mWYRbboIWfRdfUWw9f3dGJYwjC0SEVEbSTjlje6cfFRkdXNkTXBzAqqCGo
+FCnIea6LEMwNDXYhvrVGL+y0WkABsQs/ao5AEndqtSqbGs4wDcYufcTmDuEI53pqUkq8FHwoj+L
YZJHwDGh6Se18BFhAPAkAjHwXUmnJA33fhqF8Qre1OlJ2P2fndQkpSyGbtsU8ow5fAIuUiPJXJnV
E/JfsGGnZVpwiXvrbNDzfFSteRu/taZdEVIrIsXBI3WY2uBjf/II0V9HQG7b23G4HQCrOElmJm7e
gTq7CvEWH1gM+S2jZZ/a1gTkqCi/YH4Y7mITOdv9KIsvLBN7MRjGJ+o+2sA2WMpt6e7gM1N3RLEC
iCxjXTcD7QxNd9YQFcdnfcfYzZg7arENti1l1q47nicvet1dZM3EDwRa7w0t7p85iHk2fcYbcEpn
9ik1zWCT1ix5cYZmcS0jSFY0gf3ZLgt+cWoJQp4GvJ+qlkjPBNHShM1CMRq6C1B8uSE/aqEC6WPI
SUePK/sErXFXH6tpw3pg8bXRb+Yo1xI5WwJcvbAwI00xKVFBsjl+Rn6dCSRe60VvfanHVXBM9cUb
BgIcWrAjqcA41ZA4SYcdwmvNyrD8Td2E0ZFseeEg9Y0aCjlpB7w3BLRZJqcA8EZlFJdWaRzpyFJV
OloaWpV/3FH+MR2SN6e0YXJCKjUyiJeebZkUq9GpAbB2pm4r0+a7pWZdpdG/FVMXQlWJ6jr2+KpV
q8Qvl/YhT4BsSIGPyVQGBRW1So2oKN+C6gMgayvm6WITK/jK4ogMQu3gY+N9/sT04UMbkxuBB8es
lZiqf8j8TzOitxb6TwGPYrhRo1BhXZvfZE3yVpSeA2bppU7NI1NgVTJSHeIubIOJYLiaW/5/xphH
E3W1jTTdjM92WiTYNgYRreY4zh32SvujgfnpZjQA5gBSY0cAavIoca/cMRt0POShg0BzVVRZugYy
wDqBcvXQO117oBoVjrIvVSQTtsfSr4BzRaZgwf0c+SH6sBnNtixXxHUiwna8met0GJRWVmzpkIoU
cW69zM0tyGPb/EA2Go2OQq9QkHE1ugVyX2yziuaU1ViURzWwMvfUspyH+mCbugLAr9cit+qN/EAw
yxEUAodSQkOcUJpk67e15emPdGzpWN2Ru60IzpED9dHdr7vaFV5SuKCNdgRbtV33YzJMnAnz9R2l
KIYT6Meoaiiks1nzdNOo1klVqZVFSb6jDMYx9VJwk7Pf9F2cqa9tsWPuJ/aqQprvTax+Zxw78lCP
RhQfGT/KqhdThtAY8hBdqifIrkQ+l2qiImJpt+l9C0FC5Um2Pgv9eEt1GnTxnrt4fbf+/dTM0I3r
qRm3kQXImIBuo+GYQk3dPkzNpB5oAtsS7Az4VtQc7C969GLK0l3QpVeg1AVs+o8uiA1rBzVIwHDX
Nh60g73uFntL+bnTkwb5z7Zzip3+Pm2H5oFMLSvyjdXW7Yaq1PCLTpk33pMDFbXqJFWnZaD3Tj3v
yhUm7Mm87Cs42OfyxP5G678UShKgTZ+CYIXncHkgo8Hw0I+GrkNyXGpr/uZvMh542zh4Xh57EvUg
OHxGSHg6ZNBV20oeFXihZYjXxfYPXkjMCPLxOfdBo8DACXJvguR7G/utf6rBSQh9zIbvosm0bjus
3QFiNcRnfxgrhOB6+1srQC6NTWQfCHt75fQ7ByuMG6QJQqB1iUUmUeyseY0VYpBb/rBaApRzvWGI
+aqOIcS3f/8Dcv62MOS24MLWhW5I5L6wq92iyMubErdud/YdkP74JjJ8V+VUIuc1T1zT9FHVyhQq
1NLOQPuFjBMwfRcQUktSviYjFRruTB3bS5O3hnBr7Xq5YW6kZU6YJIHHb0UBrKgFh3KbTZNLVci+
AjOkCvJeGvBPaG7JZWkgP+qxDBUo6S69sLKvXp0j6IlMlMc+1CCvbIcQGhMCCVRIynI93UL+WfoC
RoRibyFs59Zq+7V9l0yhI7IhzyTeCS1/JCmVxf4r3w8uice2Xd9Nq2gcQ3esU/1UCG4/1eZPoXB/
CbRJj5lExK4Z5fBCXlXQ6yck4jhPVvaTK69yBGTOtxCQIy8sxRStKcYiL4xF5sWLOtFYBri2Tr//
ZRjcun60IFQsDNOQXNrQozeu9gwYCCPbwOHtmU+17U6KWZuKIDIgKSjAkbPY6CgdBxcULNElGDzI
TJCfgbfcBz+swNI7WY3YkKqjS2uH/qFveb3KiyR9xL1OYXYKn9tYSbshi8SObMDm6yfZRV/nyPsk
qmetMrUT+TYGKHgSfP1r8q2ysnzMTrNnH/iO21aVOY/TYop3qqPmix0DQOmOYfpiS7BG0zh6y6Zd
yRoNLDeyWucjrw816NIBbDacwyi1+An7LLu8ZOPXvg0+2gukR5HdKbKPduUf6fH01UvGL5pVPzYW
vyD1vHnAOtS7s438OcR20YuoZb5T7IPbxGjKF9Pn5zdQVGRywMb8HzlIG86Eu1G1yfe9M4Fy3tus
qWGf32sEyXmvvfcDheCHUWjM935gW/DOVMv8aD5DGgPY6fsAsaqh/qlzAvffXR5d7PslkOf75U12
7Q5Zi4SwRFpKdp4VEoKxtnardX0KJWarePSxqsLWXVM8Zrp4sy2tyxH5aV1t/r/uBcb/ugWCO0Bi
BwT7nEwX3EIs+uo9GwgPBMOT3TwhVQorNCVEaArruWstfxcoSUMPGhL9txFsIjs/DO4wG7VcPdeq
Taj4GJFpE19kN5ypNiiWpQ7zDhcJwcOebLbySM1u9jC4Hz5KB+EUUP6Ney/QQUU582SOLjiN7YtX
yj/qAYrTDW/MfVrXfE3VPgrqtcbb8hClIn8GnuZr38TGrQFtxqfSdskqcHNfRmbMI8S6gdWkBDsU
NdIIgEKWh6SI+kPtG2LlKw2UzrOadRnhvgRGGhkpVE/BL4cvEFz2iB4aq771zU0lQAlBAUawPdyk
ptY/m2D53UL8UB7MKJL3cdO/eaRGehOYLLw3savQqqRX8CyZB1aUf7AiiupNoRS4/QabT55KfbXG
gLkgVCm3E/ioQWSBosgqiDFGzXUPlmJeOv/XpsYpdxr4qG87RytOegwZw0rzbqkge6NPYo2dTn1N
trEotbnVQ9ooi6DXs9jtiIVHRFleAOPRQDHfIYczStOtb4Mvo7Mi8BmDnufBjOPyQY+tZsU73TrU
Tlc+lCF29L3cuIyJlt7Zmi5XxRC1Oy8zsjsjLZEHryEdQxMB1qjwWOxNPEBFwCwhvqrcknYwQfJs
iQ0AoRloV5gDWYsiOWXI8NgkeOW8VJiod1Dd+DF2IBYepyb8NAEBtGt4pe07KHzeI30Roi3KJXYi
1/dE/UqjsbR2zoKNCXKvMFqmRiswWmw00Q+zhu5Mgc3RT4mlQY0sLX8YZv2107Lkdpgm4ynETyQN
U+0xr03/04T01xxCHk++c2LIcQENYbIewxG/QFX0qoAkAuYYYMsgUwbWuos22W8eMUPYD9mICTab
la8O7U08lNpwV4TQq6cBqCXUAiXhYB+jDqAsBqYZfQjtM9WogGwx5I9ivAygceprK0tPpm1pJaNr
hLGqa1Z+woLiNFffh3FqLs+zDcxT9qoVSDJZhq0yT1fCzDtWJfW97+kFdvNj/RUc8Fup+Rrko6L7
rCvHl7qPynXZNf5t46jtdC92dpHorzul+eD9FEFy3/BRHpDjY4hdNGZ/1AUYiWmy7Hesu9eceUJO
s+lBTvEeQN8ccbhGT1yJ39wqDoMAP8hkixRsfosviN/WWZbceHy6YPee35a1MGf7YOsZBOX8xl0a
qJXbAWhuEg+4sfdBqKFprD0Wx+lpsYOyzTphKbwlh2WgHovNndZB/HbxJRcj5waAK4PcXDV4RvMA
iO+EW+/Py8TzbLhY9uvV2DrorfdR6EUrv2ggtEHNQdUOa2fCLb30p48/lfbPyqzAK/o+Ltn1aM+Q
jny7mAswuByNOn1aTORZJqLf+NJ2PvyjqKETeb/quOLmeh97/pB2B5HcvjwvnzEsKnYDsNAN9Vzs
ZoV5dNb6yYfBaQwnHBK3zKHEsjhTw5TqAJKmBpYVf37FqWNWZ9Avr8mBLgYMitG2RLqsC1FOdrY9
51VvY3+fVgEH8lXZQHyDw+oFGcT9mSxAlrLz7GFVSEcD3+EL2UbVwBDlAOV+oedrZnUhMMSqP3Wk
9n880TKE95lORob5GuhCVEEnRBYhok2o0YBDgWzD2Anw2FOclWUoun6VGU+Bg5AzmcwiUlRS3ZQc
CtGcYxCnNesIq/Jz2gUgrmQQWtsAsemsPjRROxUS9zlS6S0d6J4ieeu5NHfSB3JlGg7zmQ3e9AD0
qdFNIzXxFqvnWuI5bljmPxE3TXb00KcXwTTYG6PMs1uQE5ZAFOXYdrgDCUF5LMriSxRrzV3kIL2O
Ct2a7jIkvd0s9qEz4+0openObqoDwFTmbdrtydL7enM3qsIr6tR1gILbLg10ptyqvsy91ZmogzpT
60840/vJfQcrYWCYIV2gRqOGoJJsi30lZHQl7U44+fSQAPr80LbdsDE9P8f/VX+zQav54AxWfyGP
DHyHEMSowLasOlAx+FaK6VFb7qmXzbz+vgAP0btDiwXlrs5sf73YeMeeoTuen8ikVS07pXn8iWp0
QUU45ms7y9h26RTZCAdkUrsjU2dZbO8NSNZYevVANeKxFKRHsoGh3L8dQHiyjLF8xuVzy26ElnX3
8TOmWvvxM3oWcjRNxyj31At5McM9HtrLiUEC7u+0OAg+fEZkjH74jCzg7ASgsIXpkGxvqvy7JR8F
g2y6N3EPDOWmVQG+hwxXqgs78eCEahWDSGed5p8ME0LsASXFzt7kiO2acs/M2gLLqzF9AuHIZoQY
3V2gCAwa3GcbkfUWaPpQdcSkA3gc7gF87h49RYKAt+GwMkwLoiqq6gTAcSeNgBBlEQLqrKcSdKRQ
GtAU4wHk3tpN0jJwPpGzGs4u4j010hlouLZ7u6C6t8SO+Np9gWwKGST+jgjbZ+b38N04qxUafvfm
VBAzfNxa5SovkXKeYNNlhKzHpbd5sKM9aplBqazRmz1taC/b1le72ORm58ia/evudvK+IU5dS8Yx
mlN+cBtn6iHVjU4Rt6DRxW5Tj4QlwJYA9IiOoESzHvNIn/ZcFJ1L1S6zjQfcHH6hYcdUOSCSAMqI
EsxZ4NexHiNH/s0/zB7IlYqQFyZg4Bj/V/5e2RuACD1wy7Texg9Sc74eWwTRyY6ihzbi3tEqgZF0
BS8EyFO6RoKU88OxTMAFT0WvnGOrHVclOOaQb/TrDrM9A1nj3O2j3zLYfKJAlzgpMPko80l8w2uw
RR60iFYGkIM3VoxcEFaDAYgK/f2IqtRKfldV00G6cGQijfWqYanS0e/PobfVw1jGzY5OW1sjh8ac
uoL/xWWQX1EXawhgsMPyMX51xl/Z6BQN6H5vmui4XPXVh10+xOICIWncDfO/JjKnfeLkh388A3Wj
wvdBOKIDgwNWEnljqKJWROC+WuhWfYE9YXPck4kar9yooR7xL1stfUMPdEweqz7Nre/DLaPQEZ1i
cVmG9yKnAWae1Zu5lYb/fWcaCwxSyP1Mb5crubra5RR0hGR2pAxjx2sLyPvOaoDQI4IrJ+TlDTOK
H7pixaIiZ125rpux3y42swEnnp9pv+qUl6kG2sNIQtemGM6ZKril9ee8qfadwasj1biYhjPrJ96v
TV7vezZ9tkEeegdNyP/L2Xctx60z3T4Rq0iCAbidHDVKtizdsJw2M8Gcnv4sNGVxPNvb31/nBgV0
N4CRPYFo9Forus+a1zztigfdiouHGMJF9yHb0YDM+dAlD8Wx/AghK6TThWTinuJYjitmMBekS4s1
zrrB3dsViRqxpvmm4lD+k3uCohPa3I1YtPFHIDIcB3zWHHqTL2NQ7Q1XGt/qaIAiKI5wl3GItCMu
pOxVXWX5txrfyiqg01FYlwlen/KQlZee4ckU1FT6NxCfbaVRpF9y/F5u+tau9z1ueJ7yofiHZgJ6
8C0xPfuJm6iLo70zzepob4exf+2d9aG9wpX2vPdY6O97l2rviuNp26ir8OK6slmCH2PpA//1VSsM
cAqVdXtBuWd8sIzM2wxVJp8dCMQu/BjFxEYH3hoV6/gOW6Lu4z1Wc+1y2ere45T0almwGkOFOydQ
HYioVtKv3N2UeVPeeThUQXgV7H3MRfK/vat7wBQdAG9Wlcj8t14fvmacmQ++BSxQZeBOi+xI5yLn
joPyHee8fWg11A6reHydJysvTqsjzv3pJ7CiIykBeyHAK9dGgb1LLE2+pi246GC2YpxpgfCA9pbT
Zut2NAsUZ1n2neBgqbckjlggGLXvKjDvsQVqe8uzlCj2pyF5EhVtsSAFARYYka88uPbxjyBHOtCC
FDd5PcuSCw956a2N+1e+agKX75Bb+jqtBbYgDkh/+VzU4Ap2fBz7+tzwj7hPNJByaeqwfjTq0N61
VS4WNKQGNV/eovVjcydAWrFKI9dc1QJc8FUbDEv6j5FI4O6BNhuWlJ2ch/T/RMPaT6+De4/3V3PJ
OwfTUrRyqTb6P8yt/GTVgf/0wZRFuetsHm2RUqq+tKB3TUOXfx1YHwMb1INiNZBIH8WpsSCHZucv
bu+Ip95OrL2Ca63NRLpv4XAkv+xYuPaSzj+6Iksfo56tZejfBRYb3nTbxcP4ULHzgFTLA8pawoVU
Kh4yiyFt2obvDjNp3x012BinGdxHFooZY5NrK5azYCMLnZ1qHwyW1KPGrMt+ldeyWs6ORC/+FTcF
x/0/YWGIaSUK+9OaU6w4hopwj6JwCaQ1ePTD/nPjxWAyLwR7tkJRr4NI4Guv76EDUIuuOqWesctq
aEQs9LgRl1Di3tnuyhxCZ7a4UBPjg34ZNfbQjbl7mO2VVxjHVm9PZKLp1EsyHe8uo4XwFLIJddnh
i80tCtQWB4Hcm04m4qXdnAuuvr/rKHsEdh1Ci2YXLaahsjl+w1ZONIr1bOvwFAiVhOZkx232aOeA
AzpauJkDfC00t27UNssuKXBNZ5f+0rKL/ohX74EUPDJfaxD0LICSFpdKms29gzKVhY5yodcwR4Yd
Cb7oGBlG/jkDJp7s+mhF2yHIs22u5pc4gANw0n1Ow0w7JCBxBLgbdtfBTWzdifFeA+vbpSwgXywj
CVbbUsZ3IKMsIYMzyIvRZOLoG66/RhqGvdk2CHmIHPL/K8JQa7Df1qj7h7qAhiMu+ezjRC6U6GUG
RMno2UfLH1+5a9sbIhfSefLP/7gzc9zf7sws3KMKC2p2po66Y8fV6Rrh6jo+Ty0UPwHb+9RUbJOO
TFsCINB/djTf2gSJDDY2FLg+yyrHVTHUrnfkRS2RuygTA4+4yut5xReZBeWFnHI0V94APCkEtLxn
J/UXk7mrcGyP8nuaAlpP+5RpPci7c949cpx7lrYqCo8LC5nm3jjgxzR4oqawihZaEHa8o6GwQvNO
IM9GI5rkpm271PBNsxtwKwxeaWA0bk5CjQG2/j7NwPv+cUSiAw8S5RLyCx/uq6KhbvTTNe6XcWcr
4uJI0rAkHUvDdynZwb63mJFv5xDqzXE0jWxd44Q7bTAPc+xNWEnytOTmA7vHD8n7wnPctYItNIW4
27i7GHzuEK/2mwIMtnil9Jpj3Qk3uRmOlxiws0tg4LcQ5Xxy4wB9H60DTf7sUGeIr16EzHEjtNNB
yjSczAQIh7rTvbUthxJHQc1ITwMuG8YGzDNFJ0D1pRor4I84+DyBntG3l6HI+AFnZ+CZgJLYsjg7
DrLRrCWzO35Axin11hTTNchqLMiaGbgImrpXAQCWpGxHATShR3a9alPnqWRVeI706GvG4vTZKqzk
WeDSr9f9/JFMssFHDDiTFBc+ZfLsFzwAigtlvR1YMlD9HNznILNA6risl52ivqYGVbbhvRbyBzmG
3kFAa4MvXLsNDiA/eL0JG9pSw9Vvc/n7x1Ho4ubjaHCBa3Zd1wV3BVI7N7d2PB91Tbqd/wQ6zHYX
Kr11tynRoKLIXU5dNZ49QNvipjGGXtTvdhpaQvZyMU9LPAdjZHfQTv3ZN20hjTFeRgw0k/MW17Mo
3lZb/XkVAOWScEMBuWc5WxCYTH9BkevWnuMSLh1N71IBt/YQh+3XGKQEr03XQQuzZPmehkG7HT3c
PXTMz8CopA0rMudmES/KPtAuPgAM8+yoMNO1rmaXbq0dPeF3Bz8XgL/hJn1LCcEpbwiQxF4beLSg
/ODsUNocosmM02yXDKWcshbVimzUaOWIx9OmWhZGaohpkWkf0eBS5CMZmfQy26ejjX1+T5FmerXn
NtjmZ3uh9sGXcLWac6Gt6RW0T8RRSgXCXWQ0QWpnLIY2e9+nLlAvDcyGb4DoZWwH/jU03acAaZtn
HsfVPrUSieIWnr5V0Xfy17YXLw1UMzU23lfqhtdXTQVE4tLk0LMmW+ybyUVF0HUumQoVgbfse4Sm
+zia1s2uH6FHEdu8BUPWCJF21vzEFsN9rXChorN9FOgMdxZBSHkyaFsbBOpI8QJDGivUKKTucRbN
NLkJ1ZBstWb+Ew0aO9CI7L+WnSxAuICivr+bl8mAj52WnjZW689Lz+v8vjTZwQARGVDb5URZNBEX
TQybSQqq1zrcE+vRZJrcxGZETWWDRbYr9jTIwTi/0NzUXLs8TE5dly+CEA9fnYINTibVA9YKzj/Y
vDQRR1HhLvpX1DyJbFbT6u9uGg9lXh/AzbXUOlNAG7nT38q+P4TeUL7lDZSEwM3M7pMiTHeVhgMp
18Pg4uOwC1GsEMXQMng2htzd6uAx3OBaNtl2XQBOI013Po2VdDYpcEnrFCRDnwbNBMG7BfgZeSsb
h+haA65ZQzUt8IORvS5zS9+Q19NAezzYXb+yATMyFaAW5Wug8okswG+pS0boJfJl1STpigUFhCg+
AosJp6vGDRgiUNkQH3Q1mkOmnprWuXm9Y+DmnJ20XD1hetW0SnCktMtl832Iu3YNYAa76FHloUAA
XN9yzFDf3LXsQk08gLoklospgGKbTO/3I8S3GG6roXKkYsfEStZpF2SrK2PddJCuDKp4RzFYXZwT
lq3aOAW4NPN7kJ1n2SfWaofOl8NbOvgcOG7YJfDmn1IhDgyFj8e0qOVKQG4RmpmpOMrAc+6r2IQe
W9eH3/weTEd4rH/SGl3fW4EVbca2Sd9EC7IhFUAzR/zV00xtsNtFbYfhtzLqv3DIj00zA6OPNiEI
GWgmBdDMvImajYWzAyeNiLTS/kE1fr4neQlqWJ5pEBxPj2WVVNmaMYCfLYkblTmEeiiQwdW/Ydzh
ixVqE1UVZNuhAuevKEYc+qcYqX8rxwR8rOpHmExJkXTH2vHOZJpeRRLZ9hL0xO56joO4Q3wRrVX6
5s6ROHqXo6NpS6eGBnJpJGBfdyPIf+DBQi8WuTKQlfxODrkus2v2s2mKvh1Ps8lKSyRZ8tiolCqZ
RtQarhOH4WLBNasjYIdIUjg5XwLgUyxnG5VqUvMnm65p1bGOxLH0XW87cSFTHM2YFx3dtljOtr+v
R945+GY9GsbR+CXGb9YpBy8+ktYfsghBDKpfEB+uSQiB7LNSAtmgM/EunNAYUXyIEevZ/QLs3xyF
o8c8G/xjH8fB1COboxzUM4UXSqjq/ub+05Qbm+t0kVzkNkrzw8EwluSmFWmt0dWjlZ1nwRLlsPWR
GgEJsiPyTEa+mMeaMs7DORps8PHSgaTIiubZKDSEDJhrvwGg+J0FQfdUMQ+fBGMckWhFuq+Mgy3u
pspjgZLDtZ8kkDIPB+fRQf04CmzjZK/rHru3OBBokeza770GpF6jAP0IreP0OtR1c2sKjZPgNtQE
VbkFiY1lCnTNImVeiG91I7jMssagto/WQExqyxvHwPHU5RTuM8VOksYUYooXJF+882Qawu7OCZrx
0CMtd7UDhVJDO6QNKg1nG/Voh2QQz7N9fl3YxcTR9Uw+F9W41uLmbwCw2AdeCyWVG2juxPhp4WfQ
4AcHyDhCuVpxaw+qoZ6XuJNzNs1h5a+ZFDrbKfb3ZcmZK9AQ9T6cJVcE3vPUjyVnE/Voqpo1Dp5/
aPVMHIzCTk/40cuPqJ+pV5SN6iz34tRV/Fy5YXHkloufX5Wlykxxyfu6R5GAI5Z0YvMjnufTMfN2
TMe6q4Mhjbnn6msLqQxkCH+d+ubzH9mmgyJ3mnhv2SDYjFtT/0TzytKMFijwjcI9Mp3ffFQaQHsS
TFcgb6st/US04r6hLZMKdD5/JB2fyB65EFPM9AhVqcnzCjGvtS1rc45iMugX9QoVm4ESZcH9sDiH
xFIBSIIxRi9gVMT/BQozFhTFQyAg/zSJvLrxx0memmSqnUboYa0a3nUTWxHBTCsT0D7g19eT1grZ
PEPdGpDHFsDKqsRALIrG37q+0YBgD9nlCswraRg1B+pRU8UaPobzmHqRCixR2ZiAPGzcShG5W5o3
2a66FH6zZGr29eF23Wk8tdMq89Sq4tApup0x++MAuP4hyMB0pZQ4S2bea8BdHdrKgzoi2XAOBmtT
juJtGs5Nl9jJERqEh9nUVwctxfUptIlrbzkqug+Zm16+qPMkWKZI66wcMMMfCzKSnzhBEkDjPTBU
wmUEmb0yh6C9Y2m3zQIZIDFk5DhkaR4YkHIQY1colcF7BfeUnumGyJLf80C6ESooF0HMcKua+w4k
f0MvPYy2fd38yVZVYXbIOuM9jobzNHLc2ASefpYDqMaXNw6adrPHHDLtIc2TBx6DDbLf5SEyo/LA
/LFKgPvDeOpWgVscJB4gkgUFzKE0nG2uVsf6ktx6AGDW1J0WoajbRa6izFaA912zj80IgTCpQYq6
RkXCoqFnLGUjR4yycoAc9G5bKnUwsnEtL+700Fg49MxWK0eqNI6QcU5A/4iHtKDvI77oxvHgB1Z4
8hMN6A/Oi0s05OCOM41XuzQH5OK09KGu+3Zbpkl/0Ic4OUvNG9eKQuk5ckH9i6oX+zuuovCj5rqv
lt49ma3/TxUzvutrcK7GjYtiirS2v4+gXNpPQ/KgquNrlA3FtS1Cjqa0s34fiW4E/59idxW8euGl
tPY0i0whTnaXOqk+jTYQQ9OaZAPS7akKh/RAsdSglKBCGQl7KFO3nuyyyA5/z/hYhFeZ2U8UGMph
BvSGkYYFHsoxFWnFVQI2ctLORqa/fHRbpT4itPiux1PwXeVquNEENn/VqqHd57W5sosMPCc9agYt
xxp18CfDRf4CBWA7rTW+0QpWAcmllUgN6wCK+z3YYg2UVqq1AXitFkYqQhGtu87+aQ2Ndaeb1r1b
lQGEjzDSQCd0R/ZaKpgChzRrS/Sp5KGY3HTuTR4GgEgqXlWygXqw3zojPr9gsLPd1cfSjfzchExE
Ker/x1XnGPHrIHJnLctyPJQ8jB5kPOiLUWf+dx8wVBf0Ai9ljFpo3/IMkI86xaPvu3KKkIN/jy8g
+bl0WAY6vyTCYcyswe1oAfGA86JXNMN5brTSguxFHqMBPCXqe+dITrJzwXOw42R6exZrCyzVPSjq
EE8RbSSgjuBunBH6cyDZhtis09vegg8VKB9xY/WukexGQtu2wk8XZJy/NqknwreqTZwzDYiMkHq0
UpaOzeYmvhhR5UirTVtO0frrvAjuGz/phvc8Q4rd4ALhDH52FCx5NiftyFeBhMjglU2BliluqKZJ
M1jZcEbrbuA1X4E1H4VsKtRi8Zd6yJI9OcmEiaDs4WcaoNKdH+JQHqdl1I5+Kf0VhTfM0yAHq9Yp
2e1u9JpoN/V5mXajUHL8eolB4HW7d1k77iMHqug3SS4xzgCua1qJB3AoKArIlDygqHSWU+yAeTtE
fQEBug+JxbwWIJ8wRmRq/mOdULoSF2k4hOdbbXT52UfR3J1tOKDwRt38XQGFz71Zu0+NzrixIC81
Rpln69jKxiXF4Qf4l9vQBb7vAjsA0OLXWkFdIUPJebK2AQ08osrVGstTLaJyZfjgDaJhTyhswh/T
GDVqOOejauwavX2F16Ygapwku468WsjQ237PoRkyB9MGtHbbQEjUZ2ay5TV7o+dAHKlS3BNcPdfN
XOA3sjUQgZhDpyzZxxOh9GMuV+DThz5NMEYQOIEUSw2EVBKvmWJeAS9PdQlVMw6ufYqScN15JpB4
IofCIGdpvCRHhc97W+RdAOG24gekPvUjaIfT+0LPMvBtuF9oJBoJQBcT5qssXpC6ebGKsn/W+Ng8
J0vqm8oQyuDFSAZ+Nhyve/aq1F7aVTLssiLe5ThxXqwiR2FylN6b0oUyBUBgoJaLY2tjp6hPqyIU
wQ0gyjM7/kCWQe/NbYBaxiUNCxWQWMar2SbhiUymkVUnMw1e3ABMlssc4gDL1hwbaL9ixT40jDUD
bmcJQGiwZeAOm1hiieV1xllO/LEgMX2QWmbvbmGYBNWcV5jnkYOaaQVLTx6M0Ld3mQi/Mh6Y+Cij
qs/tUChtgPV+Q0NwDQyPpT0suxRFkn3ao4q2teVexD1bkJNsaYHKnDoCmbSGxBrIpPtgkUAp7EBN
FzbvPbsCZB+H5V/jOSb6iJ6nNEaY43FbeW7cc8y8Ard5fhj7yFwPrpXtufQSPOFAOdVH/jmAXAs0
Ba/GVVml2ybp6qVnKf88Js41okCb1yCStApy7Btd1Z9oSbsbGweMjwVDsqDl42qEcMdbOKaPuJWq
gQ80ypOVNmxJdrysfzRUUj34mYjuSgGGT7KjELWDZnZfXpjpahe3aMDaBOTqG8gWFd+76M564mgP
hel/tYIu+19gMST+b66dTFw4OQ4unXAfzFzr9hbYcIqu852keezLCvlc19UOuWp60/Kg+U3jxh92
BlTVU5CyHshkDYWWLW7H05zJN/UHO/aPcxj1kpZj7uSnrRrD6uf1b6ZMq9GmNPt2TB6a8+/daXWU
IXxtnL7eaAyq1r5XgluTg7Pby4nZm7pplvtnslIDNUcASCzrc1iaSCWSfqNhtZl/pm7tKB7wII3E
dkyB9VJLJHnjlw/T7Bz3IYPTbnpsWy3aYs9T1h9rsN6n33+NSgYcAE7yb3YTppfWTY11LYTcMb8c
vvRNechLqT/VDpOXNsCHgOwUVn6EDVp1MGM+PuFx6DqMmTHEKHXkKOhbNLb8rSGK/HTDa6V1Ggho
YEfxWLUzvUxfTmyDMcrLGQcQfCIjlGo8WDiqTR+UeUzh9MkwzPx9zswmSLYwsMGv+kF0eDOXHFBV
XgdD99M0B9Dd41T5BFFs+RCP7aJlDijHgq7WV3ZYtRu694+V10ghzmuG8EbKS3N9F2nfuKiPIOb1
nxiLw93Qo56Qhp5p+rgmq46ydvCjriL6IWjATGMCda2cZHPb8A6qPNqZTKK07B1+vaJpDdZZyz5C
lWlqZEsIkvQvodWba7+B7JCfG/0LqoSRQ0ui5s4CM8cj3jzQrPP3LNPjL0Eqk40Z9dDaK8PyoYZm
Mf5X8Zb4v0UkvhPsBgiFnTLc/sVQU/kSaWmwNvNWnIKIV6euTcq1xov2JZT6g2Wm7g+eyCk0NKpg
nfXJdSi+s6fQXDKHQpsWZRSseSk1Zmwcp+yCZZgNEIG/GQe9rBZxkB80H7/NkFwzH8zBB5jUdMe9
D9bJSyPTdJVEWfyKDNk5d1zrZ2u2+8JsijewcVnL3JbhfaQxsWsqu9kZoc3udZ+3y4rJ9GvC+aYs
a9DrgpkVD5WpPAWmHdSAPhj53gHvLtnA5ChP1GOqR0MQcof1gozUOK3/jQ2a2FAImXrcei1Gu213
qCBQeEct2jeKn7NTTe/pv2zExTmPyU2BZHN7aBfU0Iw7h26DU++6tXV9W3eeegvUyQVVU+yJuc7e
VJ9pP3KLndTyEXdmov+C26100XfhVZilwrzwtzCIlKaLegDVPn44d4Ouo8yCue4n15L2zjFxNh91
yT9BIFz9k4DUwVDDWkuMLahrvFUxGPyTXmvRtslltaa5egziQbtqobyqgjO/jDdeix988qYSjyFV
kaLOQ821HTzaQk4n35LXGiHNMHSVOw1LATE0Ry9qVGu3+RrAdw3cpTXy/xakplGohly/aei/uvmY
JnIh1I2A1AyUmHvajsIpcJpzO53GEISw91FdLZCDd8pF5I3eMfloQsayDRJ/gI0OxbsD1SYQVJvH
FF3WFUi87LHFuxyoZpZ1m9a0jQuNUMTSbIuuEcu474FMVN76w9srL8rNxJKCA3WDLsN2U/SxeTUf
5UBiiYQIvpc+Vk8Y95+qGCI/8/zf96fVQisE1aM86Vzq26AKmpegBRs1qOw0JNHH+qVIzrbvVZ/T
Yhwuaa99JWttdfYO1AOAVKsgpmvRKmeRs5/mhOMjyHq8+xFchM+WPyxp5VgAF137lYz3qQ0aAfVj
BOrf90ZWEdLBrhktZwfOgfgto7HW1jJeUXhvyvdIMBsD1/axDg0pZLb5he2v0gSPRENpvZLgE5jf
+k2Ugi2Hhpw3j7IpvQeU/tj3KqpNuuGL8PXrqMCppqgh4PZ95jrTWhTFIyQGSCvtI+pjLVJUox0p
iob/jqLJGQ8u/dBtHRCAXr3R6O30J1ubgsuYlXG0nN+V9Cad3q9krOitO/u5cEGsAkKrJS07RYYJ
2GyHKIayne4OT5kPlFrqsLMM9PHJrfGvFQSpsyJnPbr2fZuNq6DJwcmZg8pqAUhTeiBvF6DkBMct
SP0E6laSxQXQzwlqnNRSduzmKyBO0y0FF7Ftn1Kne52WUttWeQzmRCf7720np4pokE282hpMhtUe
nJja9EfQDmr7FuLzCzuPmwNN/dNraPPxleKBqxnnP593YKWTPiqe/8CD8ndbFzTIell9tiYOlCsi
lP/iVfn7enmFz0Eep9maSFjmYKdQXNo0LniPCiCtdo4gjcNjkwuFQOTJgkckAZ5Abep8GfVMR754
zLe95NAjKjLQtKH0dxO7+AqFSHbwSI2X4FkO0grRDiRtuKWsiuDABgc/qVAZeCwDwe8sFNZCRyx4
JBOyQDgTxlCwpPlJ2Go7J8nDlQD5cOQAWm+3Sogqcr/nbf1TBk79ZYDuCfK2fHjSBF5HlmTFhdV2
vw3Gcjx2Rt0f+tGpdzUucO+4gx+OJqnTx8rGmblJS/dz1Oug7jb86NvYi1PpJdyH8Mvf95OeHJ/C
NITWUFiUqxDiE+tBVTB61YivPeomPPpuWxEQ4Y6bH6khO/UYaPTe42Y39dyP6GmtCgyP69zxTyCj
tpag8U3uHRP4AV8fjR3I4fP7JmPmsilk9Zboxh6/duKnLKAXV1r9q+OW4FjpffOCvzDe62OHCl09
8Ldll20AoUMptmoMVZTd2pq5jpsabDC/O8Y4fAOzvLuf7WXneaff1/BUEjIQdb7qFElFkrHuDP7y
HlJYYtzmjfUDVziA2pCNQgIBzXk9cX8knQd1BHLQtCpHTsSu/D1NVRHka9oCYfPqAsU+tDBNmu0Q
MAN1+Ly6eiUUkrkGwDAfr4dmZLT3vMLHtNgrIe+MY++AIjtspF6GGLrcPnwsMK0X62APAcDFhVZb
Jw7gNXnJ61i71yPbu3fbLr/4LviN1YjseNeCwM7uNsLwnbOpCVdb4MQSotjENPcUR42D77Ul0yF1
BkAPYpIsLTY4MLjLOSbshnHfj1q0GNT65DBRdn8WHii9lWla3wS80Ij6+kKb08sokuDFjkb/OIXx
athZuigXYNccrUXrQjeMSLCLBO8R/7rR+mzf8GY83th5jO+QPGJ4vlITMrvRIY/r5slKgsUc1Z6/
VgF+JLmg3MDZlH7oLGZHE2rdtk496zwaKN8bMyu6S3QLKHkJGuiojtk33fohrNJ7A1UDOM1KEMlr
UE8AQCMCQ3pnmN9QS3aKqtb+nPQs3Xog4d81EmAinbWvgVoBXDEB6jET/8nrQbuie7LbWHWbfImS
bqvQTziUPJIgCqhUrHvwqPbLsTLHja+GZOt7Y9gmIxIhbW9bk3qKZhQtpF7iLU1lNirKjI5la0ch
OXOZvjeDYHYGUg+MyWN9uGlolgMIjQfr/mYaKtH+Y5UxTLEgLXPVnRYDRALCW79PJU9Pk6ib9v5D
hPquDcXpTP7kY9KvfW9oD0J324Ormk5mOBpQN0FyBbfFyh9Rl6JoTH7qzdOnmNk9R195pjWvdpp3
ppm3G83LUc9h409Re46nkO2Ws86VKgI1Ndhlu0VXJ9bCluYwebIPtykFtIJiJbEwx1wZAyP/q3/e
iHq0BvvYZ/YaI6hLwX0Iztca1cD5gHcfqtWDfSKNaMtA3vwZJET3xHL514hBG5PvFDHk5ScLP0G7
IhZyFQ9V+2a44tHkbfsU+bV3FL7wV7izbN/YWH2uLJ0/oqS8OgEyZy/JnsfJ21BF4M9pJT9VjtYv
aZ3RqX5I22UPsVeU58wAqmRaX0IcsEmz5GEwxleoSkGMATiUAzXuR+9PNjezGrx/VEwc59//fhtp
GIoC//o2EjxRDgeZFMQYuIlXdkOhFlWQP/aGRjzgaaA+ibKKzq5qqOf34XsPyPrHhKFCnez/GWbK
78lQakcKSHQGoVmemtGZFpJJWR1qQCZpNNtvVoNka7KVlfHPFJaXdbegkHma4UT6KoOqwvLGMQ+p
Z6h3bxqM+vrqtdQZ6rNQrZGveG/mW1aAdH+iTAacYR316gfdrPvHJAJFBjA61Bi+1u1TLV+DP/Dd
lNglWGrJC7l4sNSOHy7g1upjaKzATggWU+LjT+qswztFyUNTA54KIP4N7ZmI+2d74VnbwIYGBnRc
qx6VWXZxrgFMRAkbJI/UiJpeA1xgleOp7hzr5U/8yjeKXq6cvFWjl/2CxqwOR8VnBPgOLdjLuNxG
kdecvCH/PtRpfmmTVL7smOvnLzF+7i6RZ37vIKX9YtWQ6HXCaliRs2Bmv0rbLNjTsGRPf38zWrfQ
JFN3dSSjQV/mOkBE3DKYycIZodeQ8gceucn4ua05ZN7NVN6RSHyp4bECxzC5nW1+KhSjlwVIJ3ko
EKtAH6/h5hkQMgOJ9XZ4Q7ITasyWN1560C4obNm/HDlLyl1UljkOTb9JOtJwUmsknPqN2/Rxgi8s
88tsLxgkpIsqD/YdtPruGtXkuEoBhKDXtzTshFH+D6ZMm/3rs+wy2zSEcF1h2dCw/72ywM47J+ys
0XpwfPEQ4z0BAawgPTplg0suSKyvZjGcxsC/Wxh7EAKIAbs0uGV87tzmqybBBeXhaYQbvvUd/Mxs
EVh58KRVHt+Yre4cWjvszyBtxl2mpVm7qzq2a6ASY/gvofq0uVyN6txcAHF2YcZ2ZLfmuNEyfdRX
M3sZMNmjfA01AJ4fgeI2yKOzzDUIWplJ9Dlrwp9gNIXcTf4Jyt3VjzothgVyjgNwQvm44REOF39/
Y+JAcPsvazDXEOqtKRjXuXPDQZoEYdaXKIJ5cIrPbRTFd3g8KA5h4CJBliPlG5cAk7tAtn3TWjBH
KkKtxPc+V0XevPAeOT8XWk3liKqDRQxE7skKdeS5vawYtrGdvJGNmquYqVvor409PnkAXuB+LRBf
g8bDcUIzPgOmEeyk41RbXCTxl6ZNURoOYIje4+SCxxLvBKpz98Jd04I+NFNEenIbQ4XaXEa2Oxy4
Pw4HJkGkOoa52e4cNSYjNTi48g0eenFLwbL3KTKELi2q+RAIsdwS35ZqIbeqcnMpOj9Z4+3HFrxp
qmNW1ncFc7SLISIf5d812Loh+9quUWELNuQyNXBF5jlncIDhAgz53vtGdHKHoshqMYV0Q9EtIOgE
cKxah2KMwgMaFlDAJq0ZaB8V8ZLute06j8BqaoAk9EwNOaYYqYtuYRVQbJndcwz1ysLHK+fyeGOn
oejr9FB2zp7WJBM1CdFS6Y6vr/Oi14Atx+Y3MWTDQ824QOJQTi+gbDtjX3fxDw5w5irtauhTRCVo
m8a63+ASXz4HvifBEhw1P0tr74Zp8yNCmSGY34LyKI0+05LlCCHSNa4T9X7RKOlKH1S+axdVF+0q
qFC74hV5fc7pSn2sIeWaj/XZjwGo3wr8S+wSq//kdaDRO2hgRzsFxmEajbH8EYbBayHCGEgeE7QR
IhouVe7oEOfsw4dQL9yVYJr+GPRVjDyWnT+Hwm6XieH5ny2nEYugFONZs0FBPGhevW0yk51KZgy7
Hte6RwmR9j24ecQ+T2R6hHaVOmQkP32zbRbu6MnD3OB+Pz90QdrrqN345cHbP5K7eUw9AFhwAU9d
mnTjnm2W1sZ4mFKrZZYXgRpb7TGHXy10FXrVvZo1dWnu1bR5watXPnVn11X8vPfVLlfdiP5emnq1
4VXAVZfWmneJIcP4/k81G6+2vpp59Wf98QXNKwPgxvd//3rFb9Pt1ysDA4Rr60wYHJzBtz9cwhoC
XMxE7UMQ+gU+jP+PsCvbkhNXgl/EOQixvta+9+5eXjhexiAQi1glvv6GRI+r3TPX88JBmSlV290F
UmZkhIDOq8u5AIsGWQktbyNp+dgVQfQ8iVytssmz9kEHkfSpSdDmhIsbireqm/J9wJ13k7F7LVCo
rTOWq08O6G8nB5xn7j/ZQzdJb5o4X0lQrZ3MGh2z1yB23qE2a6PGBWxlXMb1C9h5+82I8jyYMTHM
A/kckTZCd3DW35eBfUmjRrwMKQpaEy+mtRmKtOkWIX4xF6dPhictPGTs4NZGubXPy1WhPPEiJHqY
8rqGkKtexIMqI42C565P+1NKQZiYsWkqVyyUdxnLsq10VA51EQamvQwqgZnV17cF5PHmS0+hy+2T
ftwJv+LRoiBjtB94+c2EzLY0cN/CpmaHeZi7WbsD+LNbcL3WdUEOaoBAVDmE8uxHNvhAEKTWPfPd
5tzlECPIRh68WgxJhTpAPyDSMOouz7yv1EnD1wRA11UAdO1hnET7Bez1a6gYBa+cosM4jLsNKqPj
8rq/6xL5vvtLON48PpmGrdnjXR0m2HgHJCm3xvFpAby9CwhuMWRIsM/ZM2e6/JtgnBGX64baB3DS
rsBZqsHtDFpz5tL+ujNDyaXcOW71pV3nKSnvx2wS99YI9iJIQWBv1KuGL2U/gj3LLhwolOuxVwzL
sOyzWxMNPNawA0VGj5orXwEyVp3cgKLcCT7TI0kabzcPh86tTk2Yw2OCzNjcRTHHOzcUFIgNgfqn
Mc6RKemnnahTyI9SkGHHKR9fpBdsTe05n4izEOmQ3gmRDQdoQ0PqMkJDKbqZ8BvMrOACplyCw0Tu
LGmSs2+h5CARBkoTKflm26LOu4tkyb9UzXQyAdOQFGjUsT/OZHaSPQAPnC2qJEHXKk1/krZ9KQce
v8R8aJZIvdH7JvDDNeppw5l2YbO3wXWzx5HXPbtgJ4Akvc0ehkCB5WMU4pXJ9osY2PCTRo/j5Kht
lWbhHviZlddP5QuoKaHQVTdqC6R5+5Ijq+6Fdv91wGt2ZVcg8rXThqBCj1RAU/RfZTWh1x9YpmVh
J8NSxAW4GTWgoIOWubMKXZldoqYeD4D6HdjAo/KILR8oM5Cc1T7WigQkLa68DUKg7LwUbXqLrLEi
JNhYgRSrdTOlIN+Brki5HKnTX6C4JS9tASAYNmfO18BSt2XsWI/gC6r3w1SVG2hO2G9BdgIVt/M1
C1GdhDxyCQQLOrjxvTpm+gKe8WTdOLxdpGiy7G+Nh0MhTb75cZMd87RF/FBCbIdOBNsj6fvLsYsP
o0faLZHowkNOIWgPCkrE7Q879b2FNXhQAyN5h87FnvsPxu+HSGqBTba4bScwOxRI2vuSoaaRed6j
XU4/ah7yMzZn/iMwKXJZJ2G+n50oQqxRAIUibKX8R0LDYl+2DYiedLDHrOo8SfLdTEXHfX7voxXL
zDQmlC7//ElhhKe9Wcv+f59kVmNJXf+/T5oDwKN5/TdN4/jDA2SaU9/eOLVqj66+WIAszndxlqt6
YcbmMo+vQRNg5B/CK7XsFYjRrguYuw9RGRqiwJ7t5+es8R59wH3Whqd9YPUuTPLkSyeC5PC7nTNq
PUnRpv9mb/0M9aIarMikSb7jT9RapL5wl1YYq7chtl6qLpD3UcvkKdP2fBoVBArYK/rY1b/ZUzXI
+xZghDm+z/I7gnw+kB926ibLAt3/C2YD+9T3pY/GaCfhGwI2qsU8JmPfn/oRVD0rc5tkbn/Cdpej
76CqN8ZGy5y/u/nkYxGvYe6xZR/nzQ4Tbi4NtKHWQrUA5eoVjW2OgSj3358ICY6vNI/z7fyzmEgI
QWX4sKQLt2Ub389VbLyZ2gSQ+MbUvI3NXLiukF+HH2ycbZPRavfgur63BFDfVdbsS4ijv4RNt5kg
FAXEtnAvePJVC2N3u4KuQ0dku8JuupeoCc6AApL7rmuHWxSJviKZ071U0EncxMSNN2aSGKYXLpV/
i2NafU+Uf1P3LQM0tSs3VcYnkPTiEmaj2o34SphRKlBlyPsCwEIJOgEB3ksYjBVd4RiHI32faIyl
iNCrP1j5ap5kjCFtB2tp1sNbvN6+80SWIX8jE6lvvHYkONlWxRZtVTRZD0MNpUi7LKDBC/f1UuZT
tITear1uBMQ+10k1kFXW1RAj7FpoUY04Qy+rumhWsU6ZQ88aS0LNI0QJ1V1HTT4eqCVSd23c6JMA
8t76bB14nTyaADMhlIEFSM7UreMu8rZ20A53duD+JNinvXGeNGCHsrqz6c/ry6ZajSjarvw0bG6U
DN6E11tfAC5hh7Bt/aUZduhcWqMSBphuGlpfeoqWq7hy0QWlg72Jg7m9LO4UdNmfXAbhEASZBUvo
ZZqRWdCzS39phg7qTPOCZgjdcvz3gxnFLGpMetEKYO47KYfoqXQv5pN//ynHCLs2s+inn9IMGz+B
9OSvn9KmwDgDkTMv6OKQLurk+fefEprm8TJnxbAwdK1Z2X0fc9CQG2JWQ95q7FdW1/9vk+Lz1Gss
nrnuMvI8a21FlUK/HUCXPREA4fQSmHGVuEejEXv1WnyEinJcZNYKoplD/TpCE2Ev2jhYibwRr1lf
/0SlFm9jptRtViNJxKP6te55BMFUCR1WPdzh0fg+dYgzNOXrqTgO/PR6Lm/Ruj/uWRLXO/wHkMP1
MgEOBx7kAXT2xoivJHTNzG3agcr68RpKoOW+iTsJXA6oydBc1i4jC5wjLQNJQgjqUGKhO1rJ9Ji3
+BpARbZKj420SbJJOJDSQkXlVpZBc4Nml3KXyBR/E2kwegsUkKDkLgqxGzn6AVPd9iQnDk8lvW4H
pen83Whmm+gM/RR4GIOFzgSaJeQIslbZpQxVSw4xr9y542UtnkfQZ5mEKQOh+zqzXb4PlfPBnk0A
AqCyyPe+tk8twGdBot64tpt4cB6JA6q04cIQL3WA7jHHovuZbfYXF9MHHtpfIYazluZdd6K8w85h
AUB5DCm6VpVkC7CjvwozgnaTuOluu5R2t+jQac+aUiSOmBOhtAZH2LVgHC6IveO0BZ0KI7xZBS3o
zSAbe+qKqsAbSt8O4GI/DH62nm2uKuEGDSNffYhMY3VC+gTMttoNzlcAZ/Xkz9FDyHuwLVXlKimR
HV0Y/4dbM8lMJxUScsr55lqdByiEUkt3Uv3ODKdA6XSEZ0M0Ct6y8r2HJHzzA6+7/xSP3bT3YA/B
ezzSJGwJHKpo2Xby+2TPIzXdJLkLEjSa3oBbc7oxJnMJXeC/QkCTF1ebCZkcH/Vm2iFXrOdfp+Hp
GC/wZwvSu19LFfpOluSpH0Dqe12pk5V946DlT1kkuVwXapgfnlg9rK8mc5cElO87Tn9clzZ2zwfJ
90RA2mSGEwMIBVrTeBwr6al5FeMxH0gHXVXr3H5nbGYt8xPWiu2D3ElO1+VDG9LqKU5fv/9bOLjv
DsxVH/6nzNJWXKMtriomNDGinchukuiQFRx1c2Bfv/oT2Q8jkzjijMWyb5PpBwMz/4JayNKSwBKr
ALXp2zQEVnZsLRCDDO54ap1ObFInB/YtHMWyEmx6tXt6L1o1Jgt0xwGcztAn6yPTm9X+C5pnFBJ5
xLsbssrZ+GNgQQJuSI+RrCFcgIrprWxySCLiqEVqV26LIakvLlj7wL+ob1tZgBRdK8ldbbl2qAhs
SnXpHk1Yo7vkjb3veL2xx+yIk+m0jMJUfoH2nVoUdWu9Eu69xbIj3ycoQlUQekzALJ8tbOx32CJL
fnZIN6LfF2xaMRTKv8dD+Rbh4PbWgYkEAM3UuTRoi7F1/1lglSBUbUE+3ZnuMWPMdQuZTeyLlYN+
PgDA6eLpS1/Z3n+0ZAa/K9S5KH+iCcJ1Cb5GjkP/QYnneymEPCEmfxcK66kzADGnG46tvvT6wlkC
6QZbeWvjNZ3O17h/s13nRm7eHOMCyMrqR4Ma7JMMm/j8azTokZUXP8RY09mnR0XTqoXrdloxAnzb
DgAhKxUOdGOYtEGq258AoPg+5dg06TapXdUTeuNmKl9Caspe+yqW4SlRIli3+of/UIm81hpnIyOJ
vcxJba2z2O+XMrZyCC0E3t3kVj9KeyR3VRnkC+x26pNCjmXd0TF9Ghy8froWr9j0rQdz6l910deL
TKDb13YbtmkzJ4bEPDTp/pws9D8TpjluEHgoxtgeVBAI5JQ/FblYxDKrHeq7dpbNAaTOfmgH8pZm
U/E9C+1X0NWRRw//ju1YDtmOFOn4+KcAnBWyi7KpOJUjwHaoVPT4YuLFmumLeV1StwPiPQ+7zdUm
kMDf16K/LXwAN8sCYgmCZfSpxFFuAXmUCr0fjjMPr15QHoBzkiidjutuLQvcC1Z2z5id3YfQGNgX
qVejwwpD44AKir+ybajSXW3WWH2jnRBHY4q7JgGIZxmkKcrREO7zjqNkvpbw846xPcHY/xpf3U3b
3adlCrBr2nXHP/+OXPqPepmHQpnvewE4LiLyj29U2rlZRiYx3OY2srSObjKue5Rg4kqAEKi38xCF
AbZLOzocO9H7werqjvmU0kXHWnJC6mLlZWMIrZZ6XEF4YHhIR5/fK/KKnNXwYLTUOvxPLr0mH3Zm
SIj0jk4boQE+LoeHWX0NcC4u0uhsZuVVHW6g8vuFVUO2MKaqLIp7x3sxA/M5qpUfV03xal1B9wzd
tRx/KFXXiW7R4mB1QqG0OZm7THuiIr/PvDzemtEcZ6aYsYkLxhq67UODp6ylNjUHe0yNzM2rAxm1
RvD2maR1f2gLW0FlLySviaW+e6Thd1Sk4kZNSE4YcftMjnTZeK11ROsYf4LE8s6sY5a1ARncxgPU
S8DcmlvTJgMd70llbnmyLOiSNnzYt6BkIGdjM5cSBzy8CXRvmg6e5xmPmVxW4BVf6NllHvX72V1n
ZbCbghovey5fAZVk31TV9Quk16xbCGB4xyrBb9E4wuJbMgFt6bA23dDSo/vIzejDv0xsId1w9FSH
7H9Nx7do/I7+9YUnJnYxUEqhyW9RX4p20ABhwMH9jcc0DpCrgTqJ49v6yfH7IsbpR338eZGGevmx
CvM3ioOaRFfFcz8BUIvNNBJaGk2g7YO2j9oe/ma/xqMU/CHeGV37uZ6otbMCbq05NED/bX2/cFP8
2MW4giZyXawSt9zimaDA6YCn4sb0/oa/PKk7qr3p6827AWxkPUUqPdEMnfVzK1O1kZw6+zKtU4j5
QfyFSa0z+XdEFABZbiJiJHLuSzK9R4Dq4oSs4h/WqGi2SiQ/ZXEU7M0jEvDK94dlIcsvABQG+5FY
AyS2MYTeTLCX44juXhP8yWYeqr+mVRYHEUSIk/g6xj5qAnDDS/MVmDKhqBqWU73KgINcJ0bCkVui
uBHuvWkCVloBsoewOzTJEJbqMN5J7wxmiAQrZpFCdblTF1VFnfUgSj/ZoS0LcuzxVFuH8PeLG0JR
iyft9mp3SxReweWRoF0SrU8HX3CwMLWH1HQMGpawBOz8x1g3B/qGkcwYzdjchdUZqiD+WWa7mJL8
0kwevWTY62kF58RdBU6Tg3EVRnNBmR0eFm69ockvSQaiBmOPNWWDmcDpsBt6JmaRleuZfNZS+Yeu
SuFZUIAJxmD95zO8qsEt1Qzot0sJ16BgMMKuJmr7y2xgwgNbE8bCGvwl3lrWAig38OqFzRn9aoNc
TKEVrp28chbz2LgGpZqzucOzsD+GkVwyE20cII5895ohIMv3jR8D/ZGDuI7pL76+lHTQTQfxaEPa
2YlXxkj9il2GOsIlW4zYJuL5D9ljlmHrBSEmtFHlyJ4JCXpqMrklGmWqbmuGdgvyaQdf2UUap/I+
puc45l0DPgv0+10vSM6LVRl7+TKxfrk73qEnUEw4bZpIM57vJlevURaP1pA02whcNwflEMhTI8ce
HHP8Sk+26hzsNxiYvM0tknnVqhJkWjpdh6PTB39TUUjsABa3qOPBXn/wA3fw9/yKs/sgVeXug9tM
/DBGFXIxgkjyyD0DrNY/AroAnfmHMZ8IQu/+kEQQzr0uPf+UA1jjtsHov36aYYa1+YegoJmsnRKk
3qoVbAP+aWhnOzG5MRdq9zEy3O4C6j3ObDL2PHCSvShw1rk6Gh3id221nip0NoUg+faBPIYxACH/
gqkByAK9MgDNYvHn3UvwDxgaxIYjSl3P8X1ob3yGREru505b1/0tem4Brsdj54Z6kNoB2f2Ig6Tf
XEQ5gW/abbMv0DFjeFuW9l8JNEGBs/yphv4ZR43kxSGaKr/HEzChab7kOUpDrur4OdNEWJKCxbON
vtgy7C69DPCl1GZvBJs5klfVxgzNJPbXO2FXuxf6AKECUFMzHtxC54ReR8aXDiAX1L4qJOkGmyqA
EFG5uDGXqHVesS0Y9oxW/iHuCnlEuhlUoOgeRc2mB0GvD7KfXCsoVtVfgOPW34h0Iygk1+rCpkgB
uE7Vug9i6xl/zycjy2glzffUtvzHnqpHBfp2eQdc+bj3iALXFgv7ZRwWBHDDyYYMX2SfPg1BETPt
/vwrdD4fElw/CHE2CMFw7oTuPzSjYyLxJ459xaNE/xU4K8kpHUfxir2E3PTRhJ4EycSr3dF1Utrk
ye8VP1G03S+h1CrAFQ+2c84ziLpFNpo5Md2rp30gC0d8s5MGe1kJqH4g6WpwB+epgF5vwNpXYBwO
KKPUT5Fk44GXfrhyJxL+x99npAmCrpBdHFGJ7YReEBAgd6kNKfjfT0A43QxIgI/8XAdgbSbdMED+
fHSbE+j0GigzA2rmuN20NzY/Ze2JRuKpY548WRP4v7tRqKWpyVkWlOEgovyXqYO5KozvOl+uTP3N
VNZoEi95poq53BcF4ntm++JswiOJ4vbQd2CF0AW9CBm/dZEihWmGxMnV2nHHV9aFHIScjN71ZU/v
mhb8C6B0RqVQ28ylSwW+Tk3Qr682qwd9sUqDYOt53ntcBm0bp4+8Q0+DiIG6QWx5jASGmVW0SL1X
oJfTn2IsU0PEOU7J8boCHXhyuP5E6BNJV94E0mmwcEPiuW292yKexpNH+2xVYq/xVfXtlrcxf44y
xnbNwKotiK2dFx7bSxPgJIWzkl7UHyXUVe4BH0whWoWZZskgXFrAbcka9R8e/AdwBpvef/wpOEDK
OjiAuTgWB/YnLikkVBKZoaJ3Qr89+jS1rpo1QXbNq5uTl5btzoyudsdKIdyqIz7ZPKQ/ViGQfcsO
CoxgOUimD0CLK54irRhAUwDszN6rw+AunMJ6n3t1UFUBD2E8HkOlNffb2w5YZIBz7eoc51kqF+bW
rUoG+oVELYzbIuDnRKkdkX2Z7SFenBzwsw0HO4L0e4Ge6pfaaeIlMIkog/XDpQKl5I/Eaz7daBdY
BNsf09R9cklYJu36LSbx8AdLPSl2zdoHUcKNUXoLjUi8WBnLPDB2iDWWSX3zmyVmKtOHQwC2sc9c
lp2ML0VQvF/KyQfxOLb2nY9tHugMYmAm8RL8Jior2H2I09MCB61lA0n75RQiyU+aBlyI6Jo/UrVX
+js/WH2DnGoN1cNAf9XN+Hpx6nQ9jfVmEDR9iOsmffDG7gRQlLjMI5l0u7ibBL7JPZKrYcg2nKPP
esygYIOHoG651pfy1x0AASWU0yHM9NkxqP9AhPu/I5r1oy7AA87zqR8RSr3g06PObyfAxoJYsx9U
AKQuZPQ0Vu5LnTl+u7wfYsIfIVpUPPZotYB0ZuYdO9oXjzkSplBSEcjX6aFtVf4RAO5ikRHf23R9
ZHX7WCNSM25HC3R0im1qp+WtuVTMz0+pyI4FacvbGEWe2W7X1X4sk1ze2TyLtx7rra5eSEXBk/1D
osZ4wNPv68w6w+rC/zA03miiXztNNWD4M5C4myNmtg0TAdLUO6AVsPcj6CTHlgo4IovSPZ5G6UNI
wVc/RvxZSiRxlwPtyaK2h3dv1knglOAVkZX8F13Mp3SO/jVAuMCNHEKQzAF9nW4i+UBZB6IRL/Rc
pznlQ+5OdAlFXDotQTCK5vsqt0UmFoknvwtlg+WmHVrwcxdr5JC7WwEB2QerTul6sPthLZD/2SuG
d3IVJeF9hlaMBepcFOKbbXif19Zwwv7qedJiTsspEtkyBKXTzgSXNngtUQ/eDbmQ6BscFPRggIvZ
TCj63tecepuedIH9dWIliDCmoYPoWd3vIO6gXtBzOzcCpGndbWgvexAnoMm8hd0cxY39Gs/Tj/bf
400KoOzzH2MYu8fSa5s7JLS8rQvk19ITbp8ur2PjLgtUAT3Q/K9ihtpRkuHi6XpSretJdYbekqri
W2MyzmuYw/HQXJg4h+FMHfYhchOjZ1/MhcYZ0TnxRxDHDPuRZ6jSl+C5iBPopYJzwW5PobmVHQcb
hGq+zsMiiCF7IZKN4q2NYjpHqRObWvug2gJ3bgSjGX+4/RA6334ImKfpBa5LzVONJ237bpOL/kte
Q5OIsf51UClF41yHmq+DMpFYGI9M8br+MJ7D9Rxz19ABpPh4cK3noZk+L+KNEzniNfvnjaT/+QXr
E8f1Qsd3sI/0XKjm/P6X70bBQDweBecGAvLIRGQhVIQDXi8TSdwntKm831VQIJpt17v/G1chsb+I
WDzclfFjQy3+Oul2tIgNzsZgcULxBEQzfyXazALibKyUivOQl3yRV0m8aElonfza7b64kNDOegYK
kQFYBaIgLJHh2PLiNOG3kHlOfobylLrxUGJMoZ4ejoB9JTimFwWKZaSnt7FbZ5cBTSzQTQMMKAIM
Y8Er17ntq/ijw8yI++x9hnJB6GZmxBxLJQMcU4Lvv1kKzaMoCWcZlnKD/2hzoeTzBtiP8KXH74X6
6HWBbsqnx5Ed23ywxOSeGjoGe1N+8dHBhTZ8XaxhOcnXWZj189BUYoK5S1+750gziRCgUzfXao6Z
GVYlClG6CDRHRjwGVTKxylVME+hY60ukwTNmiI0W6C/NrTEad44v7covfQDvdaBPI8SY2+vET+tc
J0euJVA6BAGOP6jHyiS9pjmvRZHfZ8hzm6HUNpkrCgSYehQmzudK578QNzZhv5uNJoY49mNqEmYM
RATLcIS8k4zVz8zOpzdJAb/BcbUD6xjH6y0fZ7ti8t0+of0bFDnqpwGmkY58tOt4p7Pe0riAGEJd
krPVSHI2dziu2+e0X0dSFR/MZAgmtXBYNOzTormY0ATtAqecBrfYw91Jn8kAG/IuvCkSRZAW89yV
GZoLAFBgvrHU0XWy8lH6w7Sqqp5vSTZiiN5a0MLG6EUQtHiksaB3XQbFWB1rJmAj/VSklX++Ts9F
CISrjlc8tdDq579PJ0AArCFRWOz7ZqBn2XsUOhSBpjRpIa0qiVo5MnPPrAH+oqTuswkbZGSphZVD
gGVBISC2DGibr81kc/kQlIX+vJixmbWucWbVUDjPxk7soN1DqOtkDxVI7h0tJXC90AypnesQ/LAY
2lLs69hZXe3mzsTOEXqRT1NNyOfPMDFpm4RrrwQr5VA6oH+4TuzMuLUyWM3CxqVYWu1A735bsrq/
z/OQ7iuOLigBVO59qy8T9lVLO5jynRkaBzQu0WeAjLSeVCS9s6spaFgnJxlm2xSnLh4tQLuZeCiW
tndeO/tCgVp9FtALbW3Q5k5t+zV36CH2XHDAhTZEccqo/5HYOOb09lB/SRwPGBYHwphMRNVuSnHE
w4+9S/wuumAzBBoIt7LebFWuJ83mX9Xxz8iJw8eiKaZNCU6ugwkdaQg9CuHHb9MEqXEdGjI0kQMa
YRI1RW2pi92ELyZn4Of2dBkH+nL1ych7MUkcy6mna+S/zNORVmVFt8CTbZPAlWcKxNM5o6rZ9HE9
Lozt6vC01wyR/FZr1NZjHOJkhQ4qPblPkK0VTQMeMVKEG2w8g4MoxXiGKmK2tqt4+tJ25Kup9vYM
5ES5i95AlyFlLSr2EFP/phzGJxCgAiqsrB6oYn1JCW0PTEqF7OqnW+O30B98AOsS/PMkkXTzzOv0
DzHmlnXxf7zivc9vE62B5zu+60c+CZDx+1RQHpTvNQHARSeobi+pE6aHEhLuC3QXgx7SjKtJ/j0W
hZ0eau1XBH9ztr5QzuQuaJ1F49Bk55vNuqWCy9AEezJybNZdBSaEQqAqZbExounCAkPMsnO9TdZx
7wG0YR64ebJ0keeWdQxzz30o4oxtQYowrow3cafqNpTuBiLmZwqY6WdeTzMGUbTaqILWiwAtp+cw
7XC4nj16PM9hLiqArN23mWv/R+E3+D3v5jkBhDiph4SYH9gRCUy3+YeDggMZWtJnEEaAWqIHtkTw
8jkQyjaFmwRfvTIq4g0hIoJo0ITOinBQ728p8+pizDsA2HKAQKOPAsdzHKbxKccLbU6OJk6eb1Td
ogNYe9uI5osCAg5AsAzTl39OKhxr1DxI1c5wuMUOw+7RSqp9DZzcTPuG6ileltrmabZC40job3GG
+u1q65B1WEMLqmqg9eOixhig7ycAF/Q9DlDJpRQSjZr4/3ktyhwbNQqiOBp14n4U0xdj7wvuoTTV
aqIWNF5Hfb2ENJ7/itYI3do8Ih+rh7Y9LfvKY89RaqPVFBuvlZmuP84uCL8f8jSdP87EN7x6/7gi
xiH3z/vgKNJ7qo9JR9+hOAQC0uADeOGHnztgO88eRtRZ1FlxHuKNN+T1omHomTQX0L3XR1tfOBiN
cYLVt4r0a4kS296EWMCHHP0KWKZ53ofxHK2nmMjrsI3REuTGVgoFWZygWO6P6wrNRzeZJNWNueuC
3FpBNAlUKb87IOUIGAdkDpfGkessjbmr8iDfJUFYoGzz91Jcr5eqmB0yKh+uq5sIQFSrU0mnzYc1
9Ezf93H2KrbXcLOMmQOGn2XRVCmKpDk5ZqWUFwE91A24psGu6BfywrWNOy1QZNjgQLMo9MUTVFkh
S1oo+kN6bAHWC/cnq8sHexz8l9qDPCMRRN7KcYq2bZN1a5LEEDnMW7pqmuotGwEBh8IIt7f/MhS1
q3aeycYVfry0FBiG0qImWxk5Nl4HPt6WoIaJUHcBrBs/17TtqVMUa+zuAxXezBFtmJJtj1rsopAx
Ys2EX7MmkNtsO7seL1NE3ahZUvo9MGprcTKhQ1ORcmX6qhwvQoeo6aQy46vb2AgKhP7GQia8X9C+
n5bxgA6+CvDDahW2DNZ5VohSSC0t+doWQ7R0XCs+B06enQUtm9XAJvkNrPgdy4vvvQ6wdUABXYs9
QVPyUZTheG77ONhE0kciQoYodBrjfKnQ5pNONABBNqq+V8eHwKubloU8mxh7BLv9InN5DMRIVixL
cDKekiR9tlKU0LgZae5vPNPBsm0Yv+eQAMTOaJ24iSQN7nlTsrs6x/NblUiG4C0p1lKM01qNWXhv
QpzpmSJlsmCeC9lM6j3EoWut2mrsQVCIYmcqp+AEbD1oTEDovSyH4IAca7/KBJqBmAY3GSmEEf/5
B+yhb40pNXoKdQEJBDcidzhuTqjhB04FMubo/jrL3Kkeu5uB54+f7H2rsAV3xqcPS9JKeXu/C7+Y
D61Nkb/RGKqely/GNi+if65xjIe9nbuvgOapdA0Evti7RHw1Eg3XMA5UNajN42+RiJItR5MlOB6q
4NxGKjgLfWEW6DpqC3j73+0mwthyht6yIQqaNWhc+/cFUhYF54GA/UPPNcEfvPNkv3ufZ4LNWlDv
CrBlqMrDULKDj2f8N5p4/SIqevupQ2F8VbuJdTPKXm7lkBVH4BD6Y5mNYotGHBBtJxISEB1aqUUI
dbm2rMk37ju7JB4Z+GMEBJiBgP8rKulLPrLoBZ0qzdLPC3FxJFQltUBBFTvNvlf0+SoycNUoANJz
AznH7GScszRM00bO0iq7Zo1Hg3W5ToM6RbMPYu95jrs69CplP7yv4uWbWmzNrsfGqX8JqpF4HgZe
GF0mNeyN09X7Ikv4HyP8powvSQ5hNujUPpiwa4Sx/b5GQ1n6gCaYH14BqFTQ58fCiU9AarU3dk61
egjY5Y2NVl57EwxQ/p6iDqcAECNUK0uXINGFt45jyg+WrkpGHYcY2uyOdXFSu8Gy6Sw5NADtAAoW
7dCn67xwGE5JqLmBjB+f01grBQWgk0G9VLFFsYlgGVKAgOdf4TCQbnEXaRICkm2wL++owr+NM9DF
KdWqAW3ggWSVKFbX3D2UeJ9pq5ptjcN8tzAOdOWCD8lk/qMyfAaep8Gh99e8zOIACSlMJHriHM0h
+7eQLE6X/oDOvQ58laNIy8deXwJBntPMwQkCKb/Hzi3clWWDIrqhXfkIxEpxsEkHXkod23GQGYqO
LY3TTPh9usUowBlJs5qwjVnHbgKe31CqFwv8+byX9mPc2+0Fb4FuYexEh4U6bNRhbeNtWJTbj5mA
SgzlI6jUVbdAcVm9oO7C1+ijinYp4ChmxUyvWPvx+4rGbj7YhFmF86L4CFJVkgyPGUtXaQlEE7Eg
VJqjQrNwNeGNg5aBbdCjd8EMA0GhPJ1NwcEMwzw6Y4fv3Jk1qiKBPgsmKWz/zoVew/m1BqtQcmgs
f4X+FQvtYqj2mLrP/yi7siY5dSb7i4gQAoF4pfZ96b1fCLttIxaxg4BfPwdV3y7b882dmReClBK6
3a4CKfMsbd7ol/5t6D6O5qcFe1ZZ4tmK3FsvqJd1s2EsfbmFo3AWpQMTeDijpKfC2siAdcescokx
j8P+yJORbkOAxm3fcJz0NDT4LDs1sN+0dkdjnuYqnrsZQBlYV4hZJ9p62XZueNIH6nKxBpQbdBPU
QoI5lwP+knTdcfWZ4dUygXZI4nyr4LC6uYX6WlPV5txLErxkp2wg78XtpuCJq02Hh7xOu4/rcGx+
gVZuH8zBy/0KHtWrxGZoDoZQkcWGxnjssEs5An8MALqe8OKugFcCBxYeHDxNxBvaSV2dhfYsgLbx
9rcxTcwrJy3aW46e0hd+ZeuI1uWu4gHfegtrSIvb1xXvqvqkv56fo3rghliD22GuoEUYTQQc/YV3
5sDEwJc2Yk9Q0zXmVeOEhzRUySD8qLbbWQkJvTU3oxZCji1aHwaQa7q5BGmAbuZAA2cJEikG4YR9
y7k3m+wwGVdoekFvdFJbu0msJeWnLJseA2Ngx92gQmXnH7k2fXbTbHO8bV/2F/AQUT+Uo3eN28TX
Udey4VGx+BCkiTrpIaeh4QySMWDCTJMBVcECSzVnoWfHGCgvQJN+wIwdws4s6eBKM2CtzQjEnPPW
e4YrxKxhQ/cWox6xghdEtdRpMQ/3eCaHj4nTpgc4bQNYPaUZoJ3O+qYrUFEPnIckc/YOqmZoZbnu
NoGGOqTWzKduIADV9lVzxYaTHiBvt0/x0Llm08EoS7LIoUO0uI9RWl9pCDlbnZFys55lNWjddrZT
lLCn3iXNI7C0OujKNIAofOPrCP62sIJyilmF79tTJMzg6oJ7fMvkdXfFEwnf7MB5ROW9TJSfg+fw
CUxEsbjDIh7aUrpunxDISoV4hJ0a1xhPgxwUuHwWf8Ku4kn7o+jDzRpFe6koN+n3AWResRlmvWqw
6DVLawUO+Oh3gX0micie40nqjk6id+XAjCtrGihJhbH8SALnrCXwwpx/ZmiBPC1z93/MmH5KADGp
HU1IsRgqYK9TJskqiuuW+10TiIPo1ZIlfZgvJF7ic1miItqJPj7bcEM414LH53bT140B0wKM6kOe
edaCwJts9nmjaWaIu1UZlc7+t7w4YCvDSYnf4tuTL4bYARcvFVt921ueE+dbZTovt4wiSmFop4xx
Bduo7vNXVBXIx/oGBSs+f8VbbGzzNjJO99slqLUvQLbzZp8JTrPKp1+Kpj1U5zu3XBl59+6aeFUV
E6B/isBr+S1K4CgAEj/Q/Tbrb3N10FlPuV3/p+u+5hqR54AlGhu4ZeEz16jvsddhDzBFFKCeNQ+k
NdNhz/JnCfb3oRoWWYDm6DAB3jsoL8xj6KuuugncPsBKCBpfxqOXQIxkVonxe1LLat9Mk3GYft7w
NqvsReTZuFFB1CyjTgqdazxHEmc4t4L050Ya/e2MQ/8vMopoD1Ppz/HSSi0IKBCxuOeOXdrvDEed
ddp9/OtyCL07S1sWasl7lfh2OxpvEG34PLuP/XVWwMb9fRzGf/IqrOQkYG1jYR8USJfPKTVWqWv0
1zzFnjlH+QWkpefp1X8uBHlopxwQ0a1dajjcd5w4O6QouCxsFOKvOe33ppfaLyBruZtBhNiRokPw
Yow8nZtB4W10iGjvQAzwKqvuRG3qQMIpKgIIBxbdrse/PHgKuwYeEoIHwJrjz+9X4LCvBzd/ntqC
AMCT5gBhD/qsiAcVPUdcHbswnuJ2pUdjUbFzVRsnHdWpqiDsksKKb7oEJXKyLvBAnuuwCWEUgj8+
6kPTbMYKoEqigmxdVvG14WCTaZcGhQ6UNWBBAU+9Wd8VAFXVZOz35dTr0WEFvuRRUO9nlHj9Gs+8
woNp27iF+diwU1Wt4DAr1CkO63BVEJjOtdPYfWLAf+GiJ6Y9u4/ps7RUNTD+cLj+a4ITBZkP3qRL
PXGfBQwRD00XxQT9I/WE/mlAS333krbc6PHIcccDlB7GBRvegibN8dl2s70+q7Ukij4NW8wID2AW
4MthTmECqzjXg3paH6C9h2l92kmGZmjWGXOL5MkB1tDnmpdsraNQDckhq6Znt46t3vV2IfhtkAxO
Dno2ZaA0/HuFjf632inagNjtcsKYxzzz5hv4W+3U5R7Q/OAqHkiV935H0uYqFRxascDLljrUhybn
a6ck6ijbvrkOcD7fNcR6vyf8TxeJnDlw20UHHboscg6cc7cIJ9SLPqBWArSR+LiP3Ia/UoMO3mi+
TvPEh1sXUJGTczpQ+Mw3bvhYcAaAeJ/nKw8a3Y/ABxH0RQa0GKbZ0faCByjjTVN6INKlaaO2tzqd
8DrFMw0OBHq2itB7KVHq1pG+ymjjQ+dBGrQFbt5XYRw+jSha+kxlwbYyu/CpjpNijg1ytG6mMMvi
csltRRc62USfbW1lA5vpENrl7i6a1pI6uahpeRozKPNMNzbrsnyQCt1rwwnVDPTxqfZYX/WPGU35
xIxAHXVqB6txH6/9ZKfv4wjHr1tDzkg9BmtaZQDoViKcD3+GetbsHIB5p1mjcn9Prprq9/A/XVui
d9MlXb6uAoKlfdKRh1CVbOdFLpqnoCRcpiEG5sguwa7ioscLQm9DHvi9WQFt/pq6pnujz6iQziI+
rc4nSfNxOqATJjdmz39ppsx9HHu1bkbzQN74NbebfF1/TxZowC36kbS3HgbjFd8nKn6/Nz3ANt4a
UKqBawp6HmilhSDYsAZdjqkjMuUDovquo7KKzQuIyT6MCNXB6QgUze2p5uZMh6AzySxFL2A+6uqb
Tsoa01t22PugkC7kibXF9MHJh/caBAL8+doBgg2VPDVpZPpZSYf3BkXR24S+IoJJ+m9XRAGowUEu
HdTgBFlRL8T/breBLrH3aAlCn5rst+CfGZ1WwvJkSvvnmr6OrsB1ektsBebjwJT1YsZDvi0TFID0
Hh8bgnxNrZpBFmYkr/r1r1cGqvaWhkOCk44y6Y4LfdChnpgy9BJALxIyA1usqkbfSof6zBnxD/tc
FvxzO/0TKtF93k4nR/ign3iA5wbDNxlkDXwrhck3bePAVW8Y+aMblyN0ovpvOrI6mZyBoxn9sXCh
U2kM0WNndAQLLFPOdWgnkJwVWFxkRVvW0J6JDim6lycLGJhHI6TFfJBSrbrSiB7HisTbOAG9Ul9q
wX9hPwz9HCKC+S4UYt+Vky+gZcSFDoeAojhjZJlc/fvT2dRIwz/6H64D0imQiLZpQqDubyCQVcSF
ieoFXtKhUcD/D1sXXhg/vMBYGmjjCn+EeVpr88hvWgbxGhsqcaNV7iQ2xB94PHyzwdZ5t218voAn
Ys81iVFpyAz2MHTGOM9kIi4QlwiXBa/bY9wH40o2ToyXd9luwnIMt6Zng5McB/G664mN3WfWQmLR
yM+2IcKFVYlmRmUHNCeWmzO36rsXDn01YJGB4mdpeBCeM4R+3l5JU0SRXyro7Hky+mk56gWu4Fhy
mQGMXSO3fgLMEMLYwZBfhqaD3UFZQNIR3j0QhDPR3K3VCLPh3lzZYWwcoRPegOuDVXfaWNALZozu
4qH2fDOo6LPdu9HatRoDayuEPRmADGx7ttJhlgNF1KFottOh51nPdlHSk46gfeXHeWM/OlWXPFQi
Xurh0KqK4wh8/+0HqNzc2tKxy++M2Qx2ZQ3NmA84HxZkbQLR2LGhT60XQyHDGcsdnR669VeoBMqu
KDI+BIG8tBACe0l7VS5UOzb70o34nuZhtGAwo3xFc+Cou/oocF0ANVUvAXYFiy70mn0XM3fvRCnY
FtAhHVSlVhSqQOchIfJsWRl6Deaw7yxQFmDha8iz4UnQgItErXSok7/yYqtsV8QIwCwZ4n5hZMBQ
UdZYTzq0696FgxuePffZcQo5qTqgu6Jkr987woYMbAjtXh21WKbeI0gkzwuGkiZPiD0bk8RvRgf7
SRtvO2yA+bHmcB3sa8uZ973MvhHz/5wRF7DzGmTh/ad7xCDy/G/oVO79yTZmFgUPnLjEJCZox4Q5
f3Xw0W9JKdTbKaz3ErBNWqfdmE0dnuHHMM7Q9Kffkrqa112c/nRY/DOxm/YptkWyLGFCt8PV5oFD
GGBu8EG9jml2hJMk4OIqXvAATldDiC6sic3mohhguKVDG6K3vujc+qBDS9igC3DjoQDL62qP7i1L
1Ha5t5UDVwjA+eZFL8dNPbyHwIY8mbzvJqzWIxgDxUtfyWBjKSBIYunkL8IoJFxSSbLWs0UXvVDj
oZ1A3HEVRw+mcWp6Ja56pIHM39Lsx3AhbJnlM4fcJgH9kWsR9pBPp2myd78OfdG/lJ2ZrTjwvHs4
t8W3SejvqRqCA//EelpfBnE6yDlbobsoWQ4Op+mNxwz6mDO0A/MnhSf2TI6M4+uNfj8b0vHVhmGz
D/eV+t1o1Adx0ArJJfZmY538KIpgJ0gQ/VJ1sQRCCcAH6RLoCtsQqcFeJumh6t+QtPIDOqoX7ra7
soRXJRyhjWsLrRA9DLE8sal745kwwN67TuUr5oz9IQ2kuZnGMkjSqDnFhs1H9SqBONnKwEP8gwdA
9LF0jC+pSLx1DEuBNeFme+WoHvr6K27C2Q8GVX+n8l7G6JHa/UznQ+Drr3xXxDANnG5NI87XFG5b
t1v/kRqjKfQYtvwjwgtuL2Q7LEjrotCQWb9yr3R+MjXtADPwEkLTB0Y9fTAI64ACjp56YYFB71Jv
U4VN8pgzu11Fo4VCLARTH6GBBcUMapwI9ro1eFtiXRthcS5Ym6M9WsqVbpYoQ+2hUZ/tdOSaAq2T
ouj2DlSVV9BnfktTgzybff+NTVLWcMbxOeSOPyCTBcJC1UYPdlzyZUukuxV53MMxKorhIISLRlwE
hKnxs4dae9Grz4tU2Dl4P4Aaqj3Qko5fg8LKDrcIDNyNJ0aAQiaDtj8zKMh4qEaU58EyzH1Ku4PU
yJyv0NWIawFcxt5p+wOhAk00UlADlJDILC523HRoWRvQx2Zl6eK7QZxT4DjjDkp7ez2UWsDq+GNa
DwunZljst4ZzCqeDTs5cfELhoiVAuUhrF60elEtpCy1vcBAv0XSAevSWMLjS6CHDADVR4OGj5/QQ
VGWjbc2z7LeLUAe3F1XYWlD9wj1Ik87hrwtcLmrCxA4Y6g446LOSNugFsBrVISc3oaWsGuhM4kkQ
NSEs9Xq3XRoTu4NTUV4gYIFmIZ4V+pBiETv3PNIu9QUhL4tLYP6eoe8B/Qq26OQ7xdP2kYci25a9
E/i3sGngVtrXpxof0XbmoQpUsuRRz9lO8tRCouuoI7cClSQQoKsHZnluIcG1ICjool7eKGhUpEXj
V0YBSrqOm+yNjQk/D5MGRtza4y7u2Ntt7n6tnoVcaAKp3n+u12PGGA0nUKIBXiCwU+POd5XjV45V
WKHLFZUrmAnBG3i0EvRiMjyhIcAJAWH2rD+g4PZBAu6fi6RFoDefeqCV9sGpBO4BqFRj14WBfdUH
yeN8PhqZt4ACbnU02zR5RuVz1ral81D3pXh2fPAIk2cpDPIA+6yZNaVk4dBASaXe6gsIqdKTg/dE
7tH4YQSLGz17+NGDEhpudVgwzndVkfzQUT9lKDYxVyDjuItZhAJlLpYAFQbrnqXRJe7GGPDJ0v1g
8UY/uyDLSnyrYoBKjiiU6VSndcQtNYf4xYc3rtsGL307cB9qrVlSZDAKLSA2etMsMdF0l7EJ7dGv
2XsojclV9J48XWvx4gCVHGdXdSHUTyyDvlkWGHx4BAOHFhXVQ5zJsx43zF4tKg5OV1N69RuEOmD5
MMEM82zdthXsBwdRQZnVWEP5hv4q2bCqE8K+1Ulp+Flfutfeq4Ylg+UzZFAbY9f2ebyIwnQdBSxd
s4xYTzYPOmhNCnnbggPmCfmQavicTSVgdRmYqnMS0GQ+ALM1v8nvYBm+Nnr06e+hN4VauCdnzefs
PdTXFnbaPuQFXo5K8J1lSQv24gJ+WYMI3iIYr4WlGn50uftzAAnwETQRZxmB8LHtqso6uS3IkHAV
pt9j9VNnAkY3+CA+438wD6yVV9f9rMK6GO7MUT4r26iBizhCPRYm4vPs38fgquKPIURNsMpwZia6
ZXhUYhkJM2OccuaUM5X18JOEbsQhhNbvQZ/pg4wAD3CHhs6JIvW1pfTokCx/VaVRrE1Idy+awsxf
XfSlIAGUc2BsqujZsixfp4U8tyHv1/FZNyRvN+0FVRbmEjvy0ge0u39vIhSXDHSejxQKOWc9obfq
JLUg+lAbnxOOlOVtq64n7lfoCQ8mCcloy4vgqJizMt5g6caPOgomIlEAnsJMh/pg1A2KyfR5wGPe
r4T8BRCGfcQD0j6mk/6UPig+CeK30eY+XkfJOXchO0cMG+qFxKWPGS+hz0sc5yd84sw8+Mlgc+BH
QAiCftb1CytCJTx3zl7n2bMmE8arYt4VktzuL6//UZaR8cOBIoNf4W/1ZPRuuGh5mx1zEBE3sCme
cRuaMExm8hCFgmNNKsdXQAH2Co2pH0QVDwbPk5cgwuPXjJytJYrEd/Mi+xhRJIKV7OTMLuEfqHIY
MyfqPBRp8A6EC/GDJEcR3ebdfMB65Cx7lfq0oS813GbP+gCKA1m6aVnN7mP6bFTJfJTKO9zHe9aa
iwx2B/Py63o9a0c7SP6pU97hs+5DG9SbAY/qY7VPZybUSeXM89LvkqCeabvteEV7PT0YdnQZLWe8
6iHSo5TEAAJf6lBPlBE0BrrBOptTWgVMxprZ5oSEFB2s1PEckrBPCouYnIkCgd0L2mAeR272XTwK
lnXfoz5icwM2cjvRYy+owLT11Ui770Q5B7QoybZK63JpxwGq/0ZgtLvbKTZO8boaih3TfYFg6gvw
6aDPdKI+u00b+dDtPN0msNIQ+EMj27W20y4yT7gHQ5TubEDhawFBLwgG3GNboW8xwbexG528jDyj
3re5E7+kVYRqZupdM2+A/lWJKuc0bLQiPLhom/k6dBOTrVSd1otsyJIX2ONGIFqXdKNnqWW9NzGA
73rSZX5nwchCGbG4ZCqBMDbh0VNWk36Oj3l+TrA4g9cIhYN5ZqbbJrAgsdgVxqGNHbYwoR9xhdgu
mZU2ttGoz0ENbqiLD8PO1jG40fgAplvPLaBuZ5ryRAez+ObItPd7EdlPUW1AgjXv3POI6jhqKors
x5FYGxVy2Oh4Q3uIcyzi81o6l1g47qy3vEn4G7TtWNT7UILqps/uBzdwy2Xl4YlRo81mzW1RQ30+
gvRvh/0WWXVY797ioiWw6dFJehAgjmxeTYPYMTT7ukofQ1LgbzNRDQkqKdeud79FKLXvRFi419GF
kFXCkl860geoUDLQiINyo/PjLGqOgB3d8lG2ca8qTGDaCxXUVZa7zYzzot/CU2yYk5LAn4LY3Sur
10malG81o6DZ90226OIBOqd59M3L++zixiCKQuBmgFxwlvjYO+Rv0D4w561jRRMKwHsFltmdhseW
kc3Ai2B+C0nzK+yC7txB1xRPpeoHx9LgzWllBMvUGHoQTZ2/dWzRA3/8mllVvk1sfBL0cAXtCICm
XPNEWjJc8kS9Qt0Cxbyeqz23hnYxis5cS2zFX4NALfoqg1lPXzYHmXhYJpUje1VA4M6pm/dbAJmd
1wFAdx7mr2VHckijhhBYmobrIElnKKuNe7SsgGKC+ckiAA7jGXgm9ozaWHhBVeekh2wB1XRA8Bms
V5HBR5TK4KcS3i6IoIO3gNVVstazOs8ZAV2r3RJtoXJ8jYTod3FP8fmaDkmZ+VnY5meVRO7FaZvs
KEwPaN9/EoqqcTduAW3n+1jQNdUSQn2wQYeUczwze/TiWrQjVvouOtFN5K+8BXRHR3pc2NU8o201
b2w7nVvCAdo1gKkLOH5O2KKz6JkLAK9hZOPQPpvDsa/bmxmqDkueRmuTjf1Gj6GENxi3U31NEMOB
Tc/ou+kzAAdRZMAOBuYR7RlowBz0C6HeLSajGf7R4hgqMzhnpg1vzGkCFjT5zDWN4dBCw/XiAcZj
5Uq9c1m0M4j/oEeNUuiliuj3243aaWUtH9pwkQo+HrsMxoJujKaIHPvxWEEBlEKYGadgKD1nimRA
iH+NhYZkW8rDnb52YFkPAbzYgk6DS+GXM10WWh1fegAu4vsIPrXpAhddA4F0h/VPQ0COhKc7qh/t
zFuWHhpZbc5o6XYryGzlWI7X0CioR77xeFo8VISlO7id4fXkmjEa62jGAzgW7G/JgIesaTs00Nxr
kwLC1nSOn98BRoFbycINl7BVShYQqEUo4vRq29DmmVIlWv7RoF6okxS3nyytqj3aEdvrH6zvUOXo
U+hf5nZDM5K3X0aH+gCh8d9+oQoiVfBvow2ss/Aj9Z3+/KVat92HTXgYhZecA5GnZ0j1YvGAchZQ
0un5Pt7WpprBSBSSAV8TXAzlMcq5r9P0eJqSGDBATn3Nvi4pnQCKPMUmBk9Ib2TyABuCK1Q9gV02
Kyw7UQ+K1nrWtdG8kE28AA12l2eq2kq4yPqjSZIFlPNgegSXgR78feGu2hGr9CAXEJTM7OqiD30K
tD8wQPFvY6lnJvNYinQJb2N64kO6gItvtWysqn4GxukBEvrRDzsyH4cwgh4ZCdulxHJn68Ev7BzB
cmymMxT+QUVOPsyaqRmjTXvyKIocEJiKlpFDjeccPNcqVtEPk/EXhqrkUwdvwaUjq2pJIwuE90ac
OCsKtJ+nB2fEzlSJ4GdlVUugbPtvyhHlDMYN5cVMy2A1pHLY6IvgyVfMgbqH2DsuyvI++AmAwdKt
y+G3i6QVBSs1XZRBSvmkIgI5tOmir58EFZKlgnKgnb4BqGwuqJF4W5fiu16CogZhRaDhVegt/j1j
QEb1P90DoirpB+ymb/dIemM+OmEK16k3Xc2+l7TLIAJsP6ENEIgJat82sLQnpEFLCut9nSeFhMBQ
5fMkbo6s7aGZkzfps5FKcK4M0/wZp1uZ2dYvZvKXhuXBCxtJOu/BqTqZg1GvTaPsNvpq9+tqb7qa
kJR+Xe1xiCuBkeLj8TeuG0hO+pqknBVRhYeRlZ7NkMEXZprQtOaiJ/jMmvifLcCnQPeZLYSrwNpK
aWnN6bWOIISb0KVgdbIGRjZ54/xJb1mqHguYHOolWHe7yZvz+/Af2brlqLNjwJt8VZdvbdgwe4Pn
abZvpgOYh4C/w5kOs3kFLVMPG6YQjw+s75L0CnAqwGJ9xlaaODia+YdL8ATXFEO7rH6LKCI0dcOj
JhxOmToSVdt/ZMYDuOBAf1hm8eS1UJTFHuIlDBO6A5Aiv4UtxFEXYL31az1r2MkTmu3u2WszBoHa
bNVRz3mJoG26LWjpoGseo27ZO+ZMTb9vOCEsrQkfrQ+kiWAtboLB1ZmTSmBhOfUt1oka408LSASX
GVavLIQej24Dc+rFFzKABjJ1jPUQQAaAk+ay2OnGMpEd8JN/XhACqqAgDPoQMlEtYgrvshLtIKwI
ybgPA9EdTbxiUbjC57qRD8pK2beeoC8Hnc9xn5V1d8QHAG8MId8UG9RaYIfzgLLFMK8tr1/qkiX1
ZHypQUyNhwJvzPssJzRaOJEF4xXAU7GTAvy/bazitWzVI4Q30LGXxLgA0Xnu7aJ4hcaSt+oMgy10
FsX2yO+6yTfGTkY/LbpqpwYL3gm4hZPBCou4vJzXU5ikBhoALViEeta9eLjZFs0npKNKuC1U/nmY
GouwU/6Kzdz5nKm4jR0gqNALbP7d7f26DCA6VIT6I82ARy9RO4OAZ1JdO+yALp68Br2qrnokzXm1
ztw8nulQTwDVFfhFFtG1HtOHDMrtAzbOAJZCVxomSTMlyzyE2A3PNnnZFaDSJdFFH6C2kewVTOoB
LS1CVIkATaIUiy8dmhCpXqYJBZfYrtncimBKB1Kv3ftx4TUHfShB7T+MA+lXoef90EPB5Iz3W54L
2uUunyzIplydkqKWs4lJiP2HybfYKUL+JkiAH9YH/nX294xOF84A2ye8D2c6W4/ps1v2ELUWCLx8
a4V5tAvhcLvTZ/8p/H+NeXFn+IPL4vn9fpmCzjZ0q64GsE0HfUBJQh3yCVBRWPjHyYwv7pPeV5oe
Gwi2sADEzHS+vhJ6fxMKY7oJUSUIIXnl61x9qWIhOLG91s2QoWkt4Glm7jVxK7TGYN5WQsw03cvR
lK4bUexG+tIJqA+GtwQbuHyUoi0OM4AsaA7Y2MhrRIzkYtfQJuPQP+YNkZuAOMSnduLuY7z3izD3
VtFQw3KldcVrCC1RINo8dVAopL4Ewa7GF/O1Cs14n9OpWAlYwmuXwxKCwOF+o8Og7fdQ6CXXtk3L
i0pMIGgaCVPo98Dq1Ulm6Ms4VU9XOmSFGTt+0BqvESfmRo+5iquTNx1AzN2AA8ahH4FIj/cikUeL
Qyqg9KyXKCrFboRu60yHbcX5vIBA0hoLVQBEXPIIky5+nszXcpfMzSHlx7bLFfCwtgo2UFS/VjTH
RQMkn2Ebn22pzc2djU0IXhuTQop0LLK7JFUHv1CD7QZLhWDgB+oyNnOj5iEo9Gl4zeNW7FC/+qHn
1ZRUtkm67DjH33/K0BMC5ljmpYjdJ1QsizOnKnzO+4dk6mDS2suONYGZhQ4HqGGtB8BpwaTBLKgE
0FFJLLbR4XQLWAJ3y8xV3iIqzXxut7YJlkd/Wz2NtVpa8Kr8hpZ0OWPRmF+CPjTAjGl6uEtY0Sn5
ugjOYreL8qG/XWShrJNh5TW9APQbQ3ZiTj0hLzoC0SSaNzIy0Q/FO4XxLtvB4KLw9QV6LKui3y4Y
wurcuMpODq0tn5ow/pCTjEaVAHjh0AZ213bLLihl/QCWYXh3ITc164wmO3S1TS6tsH7qfDrJaIQW
2ltjFnaXksfw15puJAgpZkVf9wdYZhYX04HyFVSM7IPIuLc0US7f60PWh0fPbdFn5N3nkB7XYc1y
1fndkDVzU4J+/ldORA1omgbKLbeO5At9nUyqGupMFrDsfs/N78PYPJPelq8tjIVRN8JKuTRNmLR2
imxkZMgjmBvY5Jlx8CRbkcDXkNc/G4IF8iSE+cfVbmWL29XCsX+/umtCKJTXkNHQRRialPkxsoP8
WA0miGkeFpcdRDQBYZrKMWUDTkxjmR+N13qzoQzcU4SN/tqWrlpjwYSWuiXwnqZ18ej17DjwflNO
BpIMXMtUeOZbNV04NiMagWCq3S4U7dCdvRjb1p57+S5Pk3pWoXpvQvZW4DdxxwuMGxQ8Kqa1H3Gr
21g7jd3Wh/gLX3SoJ1O0iTahHauFky3KiLtnWPwpMYuj36OWzw0QRs8aoCd7oPQwMljtS60icJUN
OPVgbyF9K6yGV5TmhkUNMtBah20A7XlU3h90GjgGYDPbNlSA7ITNwjKfaXAhk/jbCmtQN0SI9Weo
Z1GyVHtoyUC41WrxBpD280CK5An9Xqws7RoFqCwWj0VmfWiIiOzHZ6uknwnUgHffGFkLsKrqS4le
1nloHpzKrC73kU489HWIf76eR6SnarMNVpYaDJ9HLtIhz4ByucjW6fSXAN38c6wAAXqtw+ArT4/R
iKB6VR7VxIeN2nSrCjS/dQQir7Gu+givQJgVTNaB/G0MpNzrWerWEAPLKMq5kM6Z1ZOmagfNtY0O
9UJah8LF7D3Us5mzvGHyLIuemaD1KcGP2blVu65LANX1kD6Db6exk1DXQ6UWhjOZKvGojsUa3kPR
OnKC/tEz8/cWqv0fecrfssYbH3UCUSJad2UFpk4qbwlw130DI/QzQd9BKODoA6D89v89q4dX1hq7
zs/buPg52vbx6zb3BP2LgDLwTi1ZPGBn5SyBSWefyn+Wk2BnRhnwGtBt/lQCTHq6LDJWbv4a12qA
eux2mY4DTldjRqmzaqVpXkwJu2PhYG1i9bX7Bslm15e0T45eR0AtjPpXhZL8v2P3KPH4XzJetut5
pmtTYrHJGN2hf/l3R1DtBlm/YBu868a1yDsIXXqmzLbwhTBgqzKdwngJkjDudIrCabcpAOozYdK6
hLt8sDD70nusoTOA3gjMzOB2Z6O4hzEB4WZQlYrMR0fKe4QGIN42CTRKXYN0M+m3NOGPOhP61TvX
hGoTnRIhbQQjqNCWez2ZGBTO55zbax2id2IsUJQyFjo56gmZ85C/QcgKzLfJT5E5A7YuDarsOrQY
2l7gHy7LrkKLUTsu4pdtcpE+6CjKEpC1YKeqo1o40CGgdrxt28k5G6XyLXiY/aZHYWsuIAu1bhVQ
Sh64pXP8iRTMolznCZI30TwfY/A6p1kaes6sitpio8OxAKWRwz81lxRDzdg8dZmEjWNUSDScEXrk
v+g6r+U6lW0NPxFV5HA7YeakYMmSbyjbyyY2ock8/flAXktr73POhSm6abA0xezuMcYfnGyr4VqK
SIBoX8BnRLt46MRuvarnXbgrBfi7takYSrgfo2wMUk1NNvM05qi1w01xlgN75fQ626p3mrwOmQVa
rtD/9K/DPvsIDj00KQgnXKf8hVwemqLLwYa1+XH22Qf882FMHAdb6r+HkXDCq3I5rH1hY827gTmI
BMZ/XFivKqhIIICeyBNpDOv40RfW2F5GiILPVvacwAu/FvjDD+jAhPrOSEWBSxWd/7ry2Yb6/YZS
f3T47PrXOENI56CY3YM26n8eMJfu5BMAZzt9FurTFPtFbZZPayNjsttPsTn5a1NdBkCi+an1gC/W
rrXuVlrZowUJ7+OmIuWPOMdL0X3pa9s4fij7Kqh4wch2IhgBpTyKh+GJdFR+nEVrbtbmeshMHXSR
dJIjCrbDk20T0AmsRD9HNJEh9gprub/2ecuwJKl+WSOAzbULSj1rv9Wf1tb6nLEuh63jpOV27cMd
iRRxZXk7Uc5XJ51AJS/qUbBsFmFk82VtVYvilJs16JsXZUQGkBHrwZqLIwSs/ra2WnWmUpjJH+v4
tavQvCrgs341soGiEXyFb735lzJ0xtuoRPMBgHm7EXEd8rbrOJahS/WSLwrRo6bHQeeKb5YslVOb
1MXeKbPRL9BD8RHQ7CCraA/JwE5BMbB0LlupvvdagpG98J4Tx8Bfs0RNWBHNXpoW4IoYEQhbtv1h
HJsY3mwhzvnYnsghXMcWXwG1AIcUWSGu0GyqkcLrnZv0YKdJBy+DlhDD44fwtCY/NvZobb2hcc+D
xHLRNpuLUlwHmeP9B56nD5ZaUtkO9kHL010GYPWQ1la6r8u8fHeR6q2Q8dkAM7Mf1TAGsqhib1XE
CRVJV3utnbH9rgikmrXKVG+VUluAaiL2QW4V7U0HLdt2zM17Jma/mvToaT1YiqEeZ0AOPPzvPpCW
2VZWlgSC+XcfXstIUSl5eDQLaO3rhagxSDHk8MCWYSpQtgvV7fvnTWqt4AKthni1/XNTNknmLc2B
vr/0TYWVXsLYO/cmGI0NDPz6REm0Pn20ywV5sbbXg61YCq7V6qWGFwuVej3qi6u85vQVVpYQE9DE
p633JofljJCYofNyfWHTsqQsvX9uVSskPwT1n3UlWlemKA3FaT2sfZ/Nz77/Gpeua9l6+eP08/rn
I/iy4uu0tj9OheiVY69trDksT/A5/xySCPGPbDmkjhXjq7CcrpfXzvXss+/zQpZIxKI/L//3Iz7v
/jOy7+S+NuToh3WyGSLLfVT0tn1OsKoRWfcX8MH5rvZ6QRoZ1+UGkM+u10T4jK8BhrxkcX5Z5q8q
GgE9DInwmcXjR+ZB81B5TXWYq9h87AcRQuBts78K95AaWvqrFmO/AWwtnpW2avallptH5Bd1ZJ81
A9iF03xPJyeYVbThLC/pSNfIKECqdT4bc5W/GFlytDrFfY/zPtm5kQT1N6BTxA3Ui1c2Ucc3s2vS
HytDSO/F1jGFQbkzb9+zeVEFNJWXoZnrQ6JYSE86w9mW03COIViepbnVRTsdvRwPcxOD1kcSlUVg
2NI7WHpxTObUOHaRbQVgyBDDsY23BfSwTuzpknd0CQSD8IXVc9oLGykHR9GS91RSsOMDfUoxGY4n
076RNsUh0szbE5PfvqiGdO+KOcAjtdnWguo5dom4mBUkw40oUimAgZjmvcmOk4J/kzN0gGpVN0dc
K31SpNYd0JMnU5aS6F+E13703JSWFOPjMR4uQPOdO+uKL5QBwMzk/Jqj9NH0FJMaQuqbQ/aSz0P8
nRBri1ZPg2uUzG9lFQ03dDooyREYfi9d5RwmXfEKB6g8FCHks9khhO8BsnmSurqbdD+hk6qEs7J/
NOB4HhfQ/C4NNeUVxMENk8l6If4WgQgL00/YPZ3FEOdv6rRlFtT8WfDCwELwAgtqTFDr5b5BfviM
u9BVLCpQxIrpRrZR7jcYOAUapaR7r5kemvA+xe4qGBrb2HeJ6d1sXX0D99dSRJcuEoiFfUwpl/lx
pP+FFU92aj0EXlrz2WUac7JFRiYFT61AxWTaj6pjaRjuGR4qiqNdpR5sRZzModZ8mJwogyKu7ulF
HZR5Md8c2Agnmw1dqo4bBcNfT7XBjY1u+LWrq3TTCs95To8J+0ptVsnzS4/NiSVI9yZAP1XX2E/p
9GJ0dfFcHK0heexbW+xEz0Z3Rd/E5J12dibZys/IB0rBLmzS73nXKafQaKjuCBwRs0p8F0h5+KmX
uid85i9dOj7qdip39qPSlujoCewZZ4D7F11FoBal919dOmm7JiY1sR5qT+YB2habCZb7poqq9gTt
x+9q4R0QPM0OlmLuINzo9tbO6s6vetTTGODomKgO8TM7oXZX6yPsquWgewmT7T9NpbLLk7cc1r7I
y1Km8f/vck6Gjpo/1FBiypPE6fdEaDcVH+2mKH/E1g+ntngPYsfPo04/lRhFnmYztgjR2d/m8UvW
VuEGwPI32BCbDOshkmRkF0/eNHqzv56Cen6x9bhCwWw0TkNqGydnMofA9IoR/NsxzPDDwkSMDMkg
D0kqlH1iUWLfeC5PKCXszLRj1ZdgiGsXgf1U8SdHxeO5QE2LOR6gEZO4kVKmHsWjPai836iA6VN2
lNIuNH/MxasjnPLjJ3A9tPDV6ji1L3VVjCcvGsaTshw8NcBazT26ZV+cwuWwrjXrmVTUeN9BOGcK
iBQtGIYY/f506E4kgbqPs97qf1ay/IIOrL2p1YxPoF6WWLJy1n5iRfAUVfKaDwh9J9kNJRTlJHGq
+DiESZkESm6S9s8a69xMRyvhF1v/fppZv1qgebctaZbTMM3FiQ1Qh0D1qdEL82haADxsDfXizqGa
1xtdsTXVbjppbj6dSk98M8rG2hYwDSlmlG2yS+viNdI8iVAFXgLLB2uOytlOE4Cr0z5zPGe//mKx
bWjIfgnwH4k+n5K6nU9WW98m0uc72EYVen78vdnGu3snTdiQFOoJvtWAsFDVfXxMfx7Ex7Se5UXd
f5xlLk7CrUHcFw5aDhxfF35UumBIVTnvGtt6NErRBzm8JEhpcXNaD65aN6cug289ybTeUMRi744a
QYT1+Ekk4bexDB9lDR6wiurWT3UtAIV2diVWRKF71qzxFCXiKa1BoRngQI44GyESSlpec6x3aSOs
lo499hFp8VimOMu0pvYjYj3ZaM1wFpRr0dlHZDq2Cxe2hxsHNpAE7AGfoDyidWyzDZJV3uwSHC6R
lkfGCGt6k5TZzgS8+Drp0E37XKaB5qHVFVm1jk3vgGADmNVIqfjCmTl+6e73DLGVwLLb56lciO8V
pHRkpENf6nq8sWeo6DGRvT2bw3PsUF2FzAoKfUmALcXVzLLznXRcpJYndauETosXZOps0JQpYUHq
W63PxK7JgFd6hFUBXyqPEpS0DmCR1V3jtWwOLKzLYi9mkRCPgD6TwEDBz1ei0TpAQLp7C+O3imC3
8J3QwmLc41mCB4Q16tvY5vdJ45l854iWCDN+gMoPv2XHXoYsk8DJMItiWCGeso+S/GFM0R127fZi
o7ZwzuLqiA+mOCVhsu9E2i4q/Y5vh16+y22MJmTYiK2cy3kLTaS6FEp0w+m78jMp1S1zqw2ZdATm
5eSvVhRiJJpCLkpxt8dzN7IfkzjfDp5e+XYuom3mRq/CRFVooPATOe14Y7G78x2S5yJGkMPpL8uy
unE6710dxzhIKOlgm2KAHWHXHbiqQ7VS0771rlA3bSvjE8Bt35L2FJhZkx/6Psm2Ttd2gRfVNxkn
eNkZIAQ88943OWSh0jNh2eS67zZAybu82fP9rP2uKR/1soKhIJstf6z5YLvC2ud2vx0HvYEFY8oN
RSReamGfrTjh76qk6dOM0YqvG8eZ5OGOYAIN4am+NAkJ8Xway6Nm9IQGSK4LlDpO2QwpFhUqy6ey
4Q+VXGrx5nDO1eR3OnWY9/VheAIDDCrGzAIQfSEO9rY4AdVd9E5Y/LwBj+bJ2VjKPG4q0O+XHC2C
WUthsPD7t1P2l1XVxVbDCOKqWBY2byL5jW2iexlz+UIwdZ4bfdpYVhNuB1e9pykuyJU373XFu5p5
XGLt2nonSwPyXmnYOGWpu8s8Jbu13nWMtGjT63Hy7BRjSPiTWwdX6Z2AHBIOfLJ9SE3XDGziM5ja
3klL0P6Kl0S2F4ZXrIkVtnZ6h4e8VO4zYiQboL16WU+4ACAEaSoYXZaavsFYRj4Mw0uZ57lfDXm1
Z8OnbdlHDb6U1sXOY+tgOXPnK5r8OU5sVxJSI2dWo1uaW/VhGu9ZyubYaod6Ly0nPdu5Snk8vjpe
D5edyrDsK/cew4yF+9Cm+3YAkWSQg9+kYYYY4Kwy68+dHWSDqW3zkh3V0As3iDyh+22HZK4GAG43
VthMgsZ9gnGkgZIvg94TCJF3oYVcjFP7dZ8jaVBLyye1FTgCzB7EK2Wjd9byQ6W4ShcPFFzqjRKF
zVbTG4OPm/dE2JQmlQybM6V27G03nxTg8r4sbX+u3djHlYfafkxxWXdJy2lmH8yV9zplOku0CqQh
mqvdYGu4Z85GEM6UaxMNVGiJHs69HMEagof2I3VEWopF3sdfE2HZGDhCy2baH0jdQEx1xtMgtAc9
6uQOETv1LrwCVgVmJhsWgfghisqXKEOgp5huHelldDzHCRchCn3IuIRu7z2aVr/PJ9YfXOiNLfZE
Dq6licCOczI23tgtvw9b0aK2p51Uy2eA/83WNeoO/c7ue1aIdmcDdd0lAsSFETVOkMVYxhnmCCqQ
yIk/BMF+OKsDWKUy82WVDJtmgGuYuS9zaaJ2kyoP4KTPepXbV1If/U5XUwIguxluGtJablZp53hp
dW0y3GxhDDdVidAWxohvyApGJDFoZ2YIP4fxOQsFgpKn35J41m8C9hrCKegDrU0m7dM4pc0DFnAj
uPW5fosWFndb1c1bVQ3DpjO67g1CP0hL2+jfyOn2ACej8S1izd7AY4QNSUSywQpNfdOKqQPuQHHT
Q2MBQCsS4E1nt5vlhX4zBVkkyBbOG3ApZM7IM72x/SD6qUIrGFttPBI7wgQE7f9GvMMbJVvta9rM
gF4NM/6K4hob8lD0r1Uc576TDe6LTBSAnephkF39YhfJ6KN0bX2JuwJTkjGqviSCWRnnNs13vLA4
jE1TBPlgW09Q4IgATTMCgXHVU6DBmgShbWnAymbp6HfPHupdpMMGhY0Y7cdETleMskzcb9vpUjpy
OJglbHGy7PWxdRrt1AHLPylVbx1dwAPwq9zwoCC5f4Hsnh+moTZOLWDKrRC2X8OqPsIjdALNwLYx
R207GIom37aJuhCdu8d8QlogasQDCG15aAcvXPgf1o1i6xeJPvI2nauvMLhlAEhIxbcm2+QYndto
YPdxrREFaT/7xngFtfu7sBUSL2z+Vb0+ZuwfAPqKYKxhU6D3c+5ivuBzPPw59JlyKvhZNsbkegGV
04vlxeNeOtNrq4xDYIWYH7qLYncyILRS5aI+E51sUjym2TJp46HQPdcfLbQSXEMf/amX0PaXUCK1
jOFoDoug9DuKMVhIK9OvuCcyN3lfY+XQKVF6l3lBMOE5byH0xE1lWd2LG8H8CoEO7HtZ79KIlK4i
dWDnikEw3rS3PsFLOfIKfePYkw1/PudLcBE61RCY8xiJuNmbBn48qD1xtPAEOhk9EyrqfvFOGOUt
7rzkaaLcvtHy+LVyGogHG2OYwdt0pypZBAKU5JGFKxjMdPS1Cf9yXZW/y8nXbIn7pWh/k5AdWM1b
UG4qMgRo82GcNGv9di66wvcaeY51J9uXofZGLw4XSrNVyAJZeGXnTr6zKvCTCpvAj6oNMm1+lJcv
JAAIKY32QkLQJQVa7GSfJ3vdfNdLYeyYH7/UfVEgkZAO144XnrKjEQWin/ZOJxENNQCqDhXSuak9
vIx5be+jRX1aJoh/NSUpBVNsZxQw9kg/9deE1ADKk43fwHrdUqV/F1YLH8joXqJwSkB4IFkOz6+T
IfmRhJVJqapt2WrONndY+OvuV0bFfAsGlWpHacdfGlyuc9QQSrX37sT+hGrmba466ro2stSxNz+U
7KTttP+p6B3fRDezj1HYbdAafxb6j9EhaUYtnB3n2L0/OnHu/uXBSUuVIgLJCnGiiHAnhMgvkWLz
+VZ6j3aNCVWrT7/kVBj7bFg+kMSV98m5MmU0CUlPbZzukZfou6GYm1PTmiOgOQ3N9CVXIOpmIFVE
igIX+jazR3nHQocXPPGIO6qJkKOozNIEUN0d2Qj3+2m9vF6RkJ70bdWkjF87Ph7wr2vrU3ShnsxE
THvb+Z3VaB72nULdRLq+Cg3lZExFjJY81DStUu0Dcpl+BTvdr0IUM+LU3uNXmVHEeopD+5b3Vucn
bQeMq6gaf6T8+AJ11dsYPZylItsOLdRwJSuYLEELkb/ZK4Xt/IxSav9hIVkIyjmw55Icftg9z0ki
4C262N82BnF+NZwr5Fy6vnugvIYEmN3CQdUAmCJt+9jNaLvZemVCJGu3cXSMo0wS5oZ8KplZb1So
pltTZGI7gQkqkItE34z1Kq9uymQe0TxpD5VpgT/A9DQIw/hLJxREr50TDpDaS5d/UUHlBFmKQWVX
Dr9Mar77fq7TQ63GlM801rcZaBNSmluomrh4jcAcFEwpQs+rgNI0L0koqcyFv8OhKL6oYf+d+K7b
sxPfTVEoiE34LlZVdrMbozm2lLB8z7a3fai+E4fHviuQB+uckGC3cb9pc5EfZgUJfiPtKR0Z4bwR
tRNtqjjjvZKvmWkjjOQ0v+RQdhsnnb9YVYbI+ltdxub3ELaILWt1ExeZL6avkRDlxoiRRTen8qnT
q27nJM6TMeZfywIB4qR5z0btJezaX0XOPrWLvqvJ9NtNZMGOwuuoHERIsiSJenY14+5ZybFZZDbs
bv5eJ+9hHBa+qedYWvK3KFtSKUqh1TvUGNttahXw8JO/2h7kIUFZex36egSsk6eABWskvr1hqyVN
Eyj6iTqCyEIQz1b4Gy1uFKociARpBgOt78i88eYmznVB0wZ16rZwkNl99EA2vNlxiK3Db2o7GMhz
TO6mEzM2SvMXDcXaXdQ9lLXh7UZRxQ/haFobJ7mVnh0kBM5vTjMeLXsINybEub05zy8IHCf3hUa6
T0OFJar1DqSjvT0L73fFEe+lilxLEYblUySzn5gDjRtXk/lJN5TzD4cJgu2DU54iSn2bKCyqzez1
ue+OTPAHdt3ZMcODenDZeZWk1Pyygw1Qgec/xKrBV2L0/NqoClR/BsH0T0CVgL/ZzaRcgsXSMihK
c7ytZ0ZLutWBvqYOJbySEB2T0JHJY5gXx6ipnANS+4pfppVyM0p+Vcezd1bOB1niXn6rk8m6UpZC
wR2fpldvAjBn5dm87JeUV2NeRAsjOz/oVhM/KGmZQjSN7Sti8rl2BxaNU8mqmR+lM46PU8v/JKiv
PYMk8KmedJc2QuUHVdYWaYsSUFAfUUZvNZEBbe/jq9ozC5tznl/c1IbCA5UVz4E5xD7FxuQxTkig
D+kvFaIYu/WY3J8WlcXOcxMTQmGNbQPOAx0uM4QRuCdYm1WwRUZCnqcMNtPKaC49tz53i7TNiuxB
PUiePwevV9cmG0rfSsvZx54oWQrDyOyDV0N8SY2H3X9p9qP1ajegVj67cYFQ9uoMcqydZ+/eL4dV
418qODCnE7QVDfOljdrplArJFDJBwkeH7zC9NYb2m9Kae58kvEQ5IQuxdK+jbJctRA0UaR3lEmbd
58Zyn3Srv67dNntIx6Pyl8GRkwvXY/VW6YYaB7MsO7P7JO50pJpdS1Cy68XVgmXtWkaQLsLibG0u
zzAy/QhlP2aptpyH9aCLX3WaEEpCrVU2Kn8TEAPJ6XOAcLC1nwm7tmy5AKmYuTvu0TyKEHJYbqGw
Wl56RCbWW4oKj3k7zSgk2ekbu6rpuWoneVJJu2x5t+bvWniVckJLNJ6aXW3M8VHDlvjFtPvrej2e
kOJUItSc0AFu7047OHj2cSMkkje3aq7dCKBj8pAFz5uM+iQA573ipV/73ov3c6pSJBpBTIZFXLwa
iXxrEJT6K01A8c1m/17qbLVgEHeXPARbqsLHQVXAt+0ORmaq9xnlALTWsGjDXJ2rUdnJq5U310wP
uwwyUZjtMQVBTHLRZzC1OMPuQvvSq3agAM98qhfkVKlBn11aK69gaU0y059WBsI/I/9grOzAREUp
SFvjbhICkbqI9XNUOzjFzFYLRlUY2nnSteLwp3O5ri2Hz+Ep1mDHRLV2NkyoM2hd+2wkWiE3o1E0
e1Loz+sF+Ie4b6ynkV6QnirnBDr4mMzsserBdS6ukyEPozmFHzfSOJOGr62T8XdzWmXkbGfXyIOD
NuNDWOAdbeiz5ntLcz1AU8tOUyl+fXZFiTctvHEfJQ5TQamFsXFLEktWArDm33eO6LFt3KKzsMMq
wweVzP/D7JKpS7yy2q3j1gvZhKtyOJOG+Z6ikjxUsRgfM5Ho1wGDy0CQQQ30WKZ3TdPS+3o2Joa5
190JY8X/vDDZc3HJrHy39g9z1psfQxpi8LoATrQ+pJV9Z26Qe0Q7TI0S0ms8/vOAwlwbVPBHNl03
/lLspvxajLO1Rfap2a9oXuRXx00NA+e6Xq3jEMVrpcfLrlEf3S69JQsEOCPff4p6CTAGxC5RnDdt
S/j5u3qo5a7XB/W1LUidIkHHnm9pqvDuNqFpJde1yedz0Tu1e1xbE8ujPbxqGFk+1sBG1s6mleU1
bRAZmBxPfSUgGo5Gg+BiN6bqa4yxBkk+KmxY4v3UPfTvRdPX/EHBryA0hY9sPAnwMybOYxWGs0Ns
vJUleN11rOrOZJO6xN2tYy1D/Lm1X7Ty11sJLf/c2vfWx63pWIovTmvZlJAdB1/eZSxZE4jwGAqJ
pWhcO532xQyj7O65471cWl6VaF9msbWFlXw0RKGiPajkt/USh8YvIYYc15v1DkjVNLTqdr2aFHF2
gtOobGKMT/2IFOHdMZrbUA/5mxBaDPy3dflCRBjwEcNvp3nsv1a8aS6SHn/951Db1f8M7VW3/q+h
w9TdtOpW41oZV8Dnuqh+AEdnAxcq/1IXz3VrRuORGHg64loE3+m30IboveqRvyrY0wTroPXmcJD1
AxxXG0HB/F83wzOdjuswSRxqJf++e32mDgN8s96NsRfGxnWm+OEISK1REATRktB7cGOl84eQ+nI9
63ubTPevUTdu3lwm7xJ1h4Vbg6eEYScbr2ypo2DN8qz2A8mRedD9tTkJJXmy7PLjIvOI9dxnA2bW
0QyPO8ISwkEIeH7N8juUs+aOq2V9MCM1h7W6yBSundBMYHWFhEBGXuHHsgycpGksWQPWcEiOm6gr
koscPPFFGXJ126atsl2bRaPBV45AwejpKL4gRuM+u9AflsY6wKzI0lHvu0xF05wsVSW+hkH01kZs
vBtp6qd1gbahODdt+5WVpAaI1+oPKtF9oc3Kh/512qevLEoKzN3UeFmumUWo3BKkKY81tiBBlFkb
/oW/6nl+10ctZGtvYCig9iYrWL6Yys7xXiiu+WRNiDnmStf8NJhktKJ5qJrBqH8M6fhgOkHErJtt
Cj2IB0qTFJpJ14qPE6VfeipKIf9rjDo46a5qveyoOIN66BtS781QGS9CN9WDWuO1PXlFdf74r0zb
7plQfq8mFquvxWxGP2DNRde1q3ApCpEuAeO3fDl1W9VOY27PsLDJKi0EpifUeja2wMaNxN23RFto
8djPX7ysjR4akTvkwOPmx9i5CKnE+Wtpde6eAru1t1uvei1EcSWn2fxoHGAAham49yaX9aUlQA5q
c3GE6aECrESZIpv7Q7O4fXWCDLlT/R6s4lDqsv6tki/7z5NlzNozcjI40MUVlJwfnNCzAlFZ7bFc
NmCU/oK6QgKvVakpZEDENutrMPWpHaRD3B3X5n8Og372Z9jYvOHb+XVoLZQ31THLSPPPqIKhEU+i
kQh4gemvKP71zGkjJzA1FckZJB0CqgfyaNahh1BvoT/+1xk/3p8+oxiqs+vF+UOkRLuZuOupEbr+
srQaZJmfoJbo0Mt15FE7rRMx+xxln86m84VNj3XCk9YIyoV9EcvpIuLoRTcWKdXWDZVDDtbyQdNl
6ydKRlZ7VTbuINteSQnt/ugeD9klw3IQKWh0t3fJJMj7t/DL9hirQP0cQphPRdUmgCzA9AHXaNWD
MoyEOjEmWP4I3vyCcBRG8NbZrqbp1kLzAf7G2Xogrhl3WPiy1PzT93l1bOA0qoRk+7WvcsnHrw8w
xh4DwOTS9IaOMsmAKkQSJU9irqZzax/MuiVbLAeK1eCd+83q2lMtxkBtVFgn4DUf3j9r/4exj4L/
rzTn6fQ5dj1T53kMpmW1X5tAmbxDh30ZzFM3fCyMZqcNBIDd0kqoeN86NpPrtfUAYaU64us+fIxf
+8BWFcgacljvWvtcUjYbtRA1miQ8CemH/O70xdYdMNF0e+OeNVDWZmS2jm3VU8CMS1X4TdcRc8lB
OfZlrT3lJjI/CPIcUNjnagxDfIv7n7pdss/CX56X6XF/z8Da5YqDFFbnXMDU3pVxduAtFM5jrinw
grMEEMLSXC+MMqy4MUy3Vt61qa/EmMqaMWz7CC8ciphmiFyJOV7W0d7yLPsxJ8D9eGRSYFoHayLD
X2ynlK1zG1A9jyG5//8t9j6AF8ilrGvHInt7KUusOveZ4sRBUyKa0bAnDJwRpYbAQaSGumIprxgh
1R+HUbQ+q2x//uwfqAD0QVW51N89AxuHZXBbThQ0Pu8LTensK6F/++xazz4ek25tcxdLGT20+q/P
+GztscWvj/Csa6LoQYjf+arQNxeWRkoisqgPD6GCSKyG1o8VD0pg64JJYibaG4zwIKpxJm+vG1/N
rK13jTnF+7WZJSEGqolW3ypNj75O7m5MK+OrAWsGtwxH7qcWUY9Vq4sF+8vHRAA+n/8xssb2JnL3
RZS6fakXfynLsqYjyv3Gpl58pEAc8N0nWxVoZpQ8z6SucdUZxD5ZuL2JNJMH4vxtspJ57UWrBVbS
n6tGnaYPIW/oOjbPUb3pPQO7w38YjsCt+p0WQdJYGY7NYvCxnq2HdW6X4h1vY2erkOs+jZqhX9vc
VeBZIaQpRPxt5S21YHXYp/U/s6EnM5CE9lNK3myPRNy5RQ04iJjdn02EIo9jBFQtW5Szx4Xp1hp+
AUzwee0hj19gTpsmR4GUcFJGxisJvSGaxh94kyCOyu93xW9MuUqK9ZTlJvEzZ1/oRNO/BvTtrFzN
iGqRKqf2qUF3wi8sk7xpFPXZUdw66Mj32TUJHkEh/MT/JYD7EX9DVbHaknPqz5Ap4kAZPe8WIhbE
7kSTzzGb+oM325R2J81+mTrrqZrH7OK2xOCrEY+ORdOiLKb+y2Hr/7qw9gkLlUUq5PbOXRy9YkNd
PKSmJUymufatZ+th9QTLI6xQkTxktqeY9ZoueHTHxlB4PWSq5uOGkTx0Kpr8Y9+1p8QBzbVeXPuc
Gr0aa4GVK074HpnG9C3s85ts4gFJa5GcYa2NAYRDuH118dHvLgCRrFH+9LuMb5fx9tIvlv4U9dQj
PnxIWXhRugEE5tyqTJGvZv4V0ozxNR4SC4UABFmdXIEfqiMfnaHOt7eWpjp6j2oVFfMrOQ878Bpy
lOSh42dPr6PnX1zGmbaVZM7bDobi8W9r2rGNqOq69gVS3ExWr0Kw1tK/lw56A7IRzr/6W6F+9Ccq
9w9Ih9vYnt+V1sNcxcnUd1fpLuvuWh9asI7R8E0YNeIwejk8mJ3aHyZbKgd8Ra+Z51jAcgxUYjI7
ZROM6vhJuNbNNPXBAgzTIRyA8MHaR+GNDbTRVChdqFkCTw0pboM3q/2C1LT1pA9s0rquPa7xKMAM
9TypSuqvzVyEcifnzuSzIg6l9IfyXJELXLZoOhgga5b0rkprPmt8Fy9N5aWB0jrxDyQd2DlRki0y
SkoIKFJoKofoRS2dRzerkx+qPtob1Rmtu5aXyR+mGAyv6RDprbElCHIC6fQkXtTcxKQ37pSjprrp
03qQ3sVSDeBTssyeOi/ELlXrf6yX1i7LaZdSB5STPnXFQ6wjnOORymSGGcXD2jctpvCQan7gsYtK
e4nkiodLwCYZp//h7DyW5FaybPtFMIMW09AyBVNzAiMvSWit8fW93JHF4L1V3VbvTUC4QDAzMgJw
P2eftbGkhLIyXF1SEaU6+Yelby6oFQij6FSo1D0HiWY93s7mrHQ34Vhaj7gYupsZnvIpnrK7SLMy
oCneiOegE28ozs4fYj35PHiUBJRKYN/JfoGkXete7QPsYkUaxYn2OPVAC8LUqHa+SdmzJ4Tx4o5z
m5EG4+cMo6jNt6RAtylm6CRZVkWjnvssR20trUXtP47spIed5mUJUuZOvWBo1DgqUSs/YCduTMEx
6PqPeraMO8ia5l2clwykyvwTdEx3qKLWOBDI+Akfpr82SbNtbUMptqmi9GuXXRS0Ah2MpVg/tlqs
rbQM9mFcUzHmGMaDGcXmgy4Okz/ugdLzWG5xoCS9xJO37vSaigzmyUPUVv4ud01gMOIK2ecro0nl
OrVopo8MEhwF20ufUO/eFUxCok/8tIqjrDIs/i6yTyIKJbawbMYWGvk4YV0Iu1A3WapILnrSt9/c
SEtelIj3Ix2m9wB2GICvzN/IpkLGmmCUyb3dCgHUzkpxavSQhwxguDUFDjk8vQYLugi8uoMaD5xc
X5EUqHr3sAzX47SKQPFl1GdTS617W7lGUOK+ebz13aK2hZjX9EJWKsO28ygIFqJ9W1vI6/qydjet
qrkP8t6lecqdNc3O1RR3ssIbTGopS75P8m42WeG9HJVzYcCbh9Zv4c4iU0CfQgJWmK+GwndVHqCU
15cEBd4aEOawuQ2MdtYsU7R+nLd9Bx1gwCYGNNa0lYbQYaKQQoikm3dYReSOG8tACh2Q8vTK/Hku
DHuXzr6zMcR+nLRCdZ3q5qMTG/lGHLIKs9GmKSH4MT/UNINyQHsf651C9Q66/xAwwcM8p59nsi8W
faPoiwer2I1IEP+qGjTBjTeGJ6vywicsXaoLAvSPrBrDJ8dq7wZLVdbzMHDP9LgPXFUSDf2gBHzU
fBSgVBXvJOdVc1wb1Eo47iQU9taUUFhK/J3tNJLX9FrqLXolWZGd6B87QRpmNwVsCcjORjYlaRhk
AJmOFMCaKJU32DYJk25UF4vpZmnwpbLQvG2kE6d8EMtHMh4Mc7ci7/+TpaezIs72LdJm975SwuQF
gdMCR7Ds0kEgppEnF+iEjsTf1lI0sp2ClZBW43JRq3X/TxdNQa6d+1r8ghXAF7m2DJASHWVTgl+V
MflsytFw+lszqVzCC+LaRFdQRgXxa8ZvvSldmImZqNG2i2aVRvX8qiq4BiQFuhNljLKdqc3BMVPY
XXqlUX8pRgI0mgd51ZyD4HvBFpNHTG6zJWEPY4LNs4ov3sTKwBMDHsWrSq2gqiAoP8N7vlND7V3+
hEU/q3fOTBE5JQov8MD/OUal+3tYjxmCUodkptWQfSkpSjTLnFJ9uZgfwgCR+9yrR8ngknP6NP7P
fa5I5MgpYY+7Wj+gcww3c6RBY86qe2Ic7r0lTKPlWRIRxM5jtHn/GEiT9NoBJznf+guUZmdzig8Z
zAwZS5URVMtoThB3SSuIsG2coCyD8j0cZKA21t3ugI7HWMsLJqXT7rHYPs15Up4geg9rLU3Ao9tB
eLSU1nrKfV07sm+BL0fC+akobOsJ0mmpZhVoIHp4bn+PEe4FcAm+R/YaVWL2VzgACFWj3LuS4E6v
Ka6+Gycnj9LKz3+r8x4LBpJdVhEGjDnYLlrSLFb2t4m69MuuUX5d/94np8mrfr/GzWtWnoHR2aLD
eUBdi3I3yv8a2IavRqutSXwOwZnP5rzNTKX6EDN617hfYmK11mLVjiG4PERFPV4DcZBNYt/72EJ+
PqIBxcUtCYEgnsomQ5EyTPVjLyB8Piq5cJgezKZsHmU3PW7mTA+tGP5Xj1G5e+AMhIkpc2KF1KH8
W+IvalkaB4eyzJUMz8gojDyMlk+pTtyd/Ml704YpPJcmAb088u5uzxPdSTe4uHl38vEhDySFNqnV
fHbJqb8vXLarotnozanVa4RpwuturKvpQW8KygPRVOxknz1o0wNlB5TfJBgvyr4lbeugrDFU1hd6
/X2c8I6IQhbslaq9kKEpTuyroq2MQYl+rcs/+xMnjbZUWM9f/z5f9mes8h/QyGH1HKqXNg3NpzHo
tasyoZuXUW9bMSH0eU56AQCnv6gsLJegeU1pFrCbcSej4HNF3EtJVWDDyCnbCrDZpm9OiLXCu6Vl
tSIuaMMUxzNEYI/TL8utulHbF6jH6iPITGXzxxmRcMDm+JBrMiI5Det51FTMu/MPLdbjX3b/oXap
kHggk8vT2Pg26Cg4cEy2n5sOo9Si9/w7RUGrN85eLJQGBvnUoEKbjgUvKvBi/sUvk7BfK+zk2swz
UrVes15DL/Z32FhQFC+bapJsvM5tjnLUHBxYy5mrX6uysF6F9r3Mau9L74b6c9/qK3mRqjrZfRZY
X+U11D/NJ7Xsu7VF3cadF8JqdHDiZStbbXrhb9voPoJ52am2ENzjpL6XLXmQ7r7yzDXGcxX3yunW
b46ZTkIanUSNVt5CNr5YZVWR5d1Lg6wAn81oYtMnW7Lfag3n4E16vBhySQsuabolX6Rya3IZQfRA
eHqqWAYK7YmSpocbajhTz8nkqufR1ao9PP/3WhpHS7foxRlaekh3gbcMJwNJyc0fvtIBao7NNGG6
q/XCANU8dQouQKu4V5PzcpqK06H3krM8kwdrQNK8XtrBOPMNFpOWXtwJNKc2T/5s8+PO3rn6zXFE
Bhc3TvT47z3LI6f81UdT/Dh1IXl9JsuWfKrIR9D/frlCsv4QJS0GDU0d3nspQNp4JnMrm7WihQQV
GaCIpjzFJrocc7aCA2mR1ZwBss/nAX/x5doiaRAN6fP+dpkcSFW4lHaY4eEUjAjRMdCUByMk+jxA
iLrZacp+qwuOJD+cS6AIxUcQQIi8XSony0udOHmVF0ziVvT3Sx0yOCDUEjiR8lK31aZjwTeOZZ1n
EBJXHLIGcXxcmopW4FYWkRNn0Go18ws/OUApTw1IspbmF1yNzS8YIHQlq3Q5y0U6hwNCqK/lmJyF
gu+JEgH3IlsqDPqzqnfCQIqr5VWJNf3KqJAk9GAeB4nZqx1q81owRhKfREgyfYIfJcdkD2YVlAH9
/8xP+8GnwjYaDw6Cna09DNZOF6ZOtu9OFLWUfzZvo3KyHFXFZPyfeUL+h2s1YdmnuDp6pMqwdtI9
6h/X3pq3/zcMUEpXurOPRbS6SlX2gK22amQ42pmcfNe2lFoWgzllSPMxrfca9+oKnIIZW9YpAbi9
MmSwuvSqeA1+ZzoM0HcfTee7YeT5QXPJSElipDZ9hXGkvHdJ8Gd3FH7rslx5v82WNMog/PaP2bJ7
7L9ReeEvs83QNbYwDPlEC85z7BZv1Oh8qUpP0Imi6iWgPkB2212iX8G+VticleUb2nBnP2EVjfVQ
V7wpWWivl9fIvjp1HB5NoFYxKA0+7a1JpYXVmvEddh04Rgya9WLOrFqB3Rc/rfRJUj5zTX/pg7B+
r6KEeHc5JA8KEdhDTUD46Py+Wvt9tV2O+U93fMrTwvwlro6Bkb3HGF9RP+EkDxlla4ehdz6vDjTK
HP22fNKsAb8cP0TD6Pjjh6NhwmTq6s+Gqj1utfDyR0yjZq32fnAn+6rADX1vR4yOBhWhz2CRxGgI
dN1pZq7soaB7p9ZEk+XExrwPTaO9V9lmbZo2SZ+T6c1DZraKtTb+AUVghehV+eZESrARUc+7vNfN
s+qa3TYpw+LddNuz2/jIDTGrglE1PoO0KfeVRUIlnbATiVETIIVM4qONzJqcXRmeccl7DYXSKdUi
5wFNsP4wniIvRbU0eS3devkcOnNxXvrA8vbrueHLIkeXK024JsUAPCSR11Uj1UV2AM9SubpKZH4N
PO2XPEkNczlBk/JLU7EfFSf/9Rxx+Syu+tvr/Pvlv+cI0zg89oIvlu/00NXCdy0e2DPDqHxu2GWB
8I6/yJadUCUUO3Z+MvU4fyaCzLKBcrGN64/9FcF5sjESLJqESUjh9t2T71CkKe4IMWm7p99jJJuX
ManFk2Ma18nW7+vAb6BPGaPibGVVss99QkioKcwXe27u5KZsLv1wXeIscZ+QXrkWYMrWASzC7yr0
EdusmleQZatZVB+mxYjeoiD4Gosz1LOfZ7JPjsp5YA/+j9HbqxDUoXgpnNrjRNE4TA7to/ccAqZ6
VB/MaNA+GuOxitX2PQwV8+hP/M9yVjV1bxZpbuISen8XpJQhyn4SNw0Uy1q/6BlvbUt91uB5eNSl
tfbFG3RvZRdd82DptQJ2MFexNlDLj6DUoILg79QUvbIF0ztvva6sDzLHTL7jONQEWntcBe6rvsqW
VHSItG6ZJjPWYhrLbONpxv74vgZ4skybPeDQiYvZqhIaQoZZ7AtYz//72f89z0019Wz6/tppDFxs
qcr4r1+pUQ13GwIpAhvY3Df4iqwbaGu7om2w1kqpUFw1E34WUmIRhFm/l7+/HrYPSq9UX9Ih7R6A
K353Nbe9GBV5TkNttAu1ut9lgkcmcQLVPoaaQcmgyPmUorLVQGGyk+ke4I3dKkRstadUAammqeY7
mWaTalV5hvq6uKPMx8YPA0/h22grBK1yntaY26mHLiystDzNImqsYP1+lW1HIQagUie2S52CgCj+
VYfU9IKrPBT+HFwJlazVwINI87t/IMB90IyazEbUXObBrC+VXJcWOFkqmn2WXfKgtX3frrpWDTZO
0Y7gfZCaYtJWP5ka7xlhDHh7lV4+aB1ul9pUO98Vil964YHST096rn+R7yvVw8TGvHha3ubI0u7Z
znVfih5JEcUCf1W6Pq9yuxNlYOilvd0tB9/EuvAh0n7JxLvMuatU/esrX62TdWUXaGbLfyXxb3Ny
7pP5VHgXmarHyK/Z+Gpi7y2/f9E7x3id61rfonF0zkHJrWiIGoPEuq68I0M793mUfdNc0KEllTtg
HrO1VVjNvTtEzvTcPlvVABUl9FkIm7Ya7BuQo2uJDJTwQNmXVvm47qdwR5l/d1GnubCuSV9RRCrT
O1ARKHljR3Aw5qxmSe8ZD/Iw+HV3P5t/ZSM1+ks/XNTXXB9d6ugLc5mlilWnUSApu/U1beweCpLd
RfVLMu9UfeDjbiRWeAjDpqSSEkCeIQ5yWA5EQk6uUmO1LkFl7qWvV9PpGl63yN8noTSVfaXX83iM
NNI0UqqK/vghczzrIqdEWLbdDw7oEHFB4bHHWyIZ0Ona+2V7P801kg1ziOfXKjrWbeI1uz5PpuPc
5FtchnqQjTMblVa7ZBRFXGrgzJcppZZU67xnHLOGPdWMOETLPjnFlvKKrPajw9g5T5MM0uiKo59c
YwL7IUjWnpUYJ8se7nsK3u4rHSucWEvAxKwxEg/X8p0Q75gPaHaBBsou+V6Jfq8CPnbr+j3/n/0R
6kWbcPAaTwzedb9v5rvEF6V2/BC/W+JnGEclXuEDNECDQoqjPciITRyRnx1DEhk2DtL/apEFaLZR
IaLzLFnubRsegdJl+EKJZpal7RlhyXn5zVV/ouAi9I+S2Y052sMiW8j0/ipjMJ1GTUBIKOyQyyii
55vkCFqnP3wKBsR4q6FxkvEZ/lSg9Ps6FNZA4NnClkJLeTrGc7JxjR4lnxhxyr64yrPbQfYhPFY9
wmhiEqalw+7zS96E3ofsXF4Togp0axcPA9n5j5eTTU/8F2pnrkMCpufbtKmr6mNE+UO01xR9NcWa
ehpsfdSPwqBimxc6me6HHPYV8djf/w48CER7+vz397gL/w04Dj+PfiBU7S5K9T5DJRllubdZhOgE
BZxDH2h4t4s1npwIdt+7eq2Jna7LKi8QAwESnIm0xzWWKzhvNrtVYGgYX0HXXeOCaW+Q1OjDN1tP
v0a6M+w6ve3P7Zj0Z6o1Kx9UXFZSHlTiGiN4wargB8uz20HxSazaznS4df2nabIPAVCPLmyKFyWS
VBLhHM6tHYHsWjZvhzyfWp4N0fbWJaVLkBv8u7QpKIWpY1BQjX/XBaZ9BGmBysHnrxCbnrU2Kwrq
7Mm3nI3ekr9rvV8pQjxjFc51uHUzRd1k3YhJEeg61Rjt+17k82ejUE9qPicrOSj7vMSkeMV1w71s
VpP6joeVK1yevW5YNKp64G8tnzIby1BznIfgFsgwXBcCPMqghF9zA2fAwC0v4TBUBMYUNMoGbnZ+
MPkry3asvXwgBxChD9WcvN0e1Lfn8d8Hb/3VUO98El+nnuLMpULEANp21fHK+KwfIaR2laOq2NIS
5v5ztBPN27VyFIbR0xyU7TcdiwzKJ6k5l8svVt+EzYLpy4iz9kMQxT/iCaPauh/GczCydbj0Q5zc
WbgJrlkpHr0C+0+18SksjcaPTshvXd0x8D2kACJo/Pagxu38YOXICww1VL+Ki/yhP2saEWgZXx18
Z76OoUKVsYiC/A7Nhm76ffQhJckueQhisZTOZkxtjHK4S7xhE5X4q5Kh/CxLGUirWBZ+I3JtMOoK
JhCNW9wZTrNMk79lMMQBqOD536Yp5ajdVUJw6cOldMZH+ciJx0QYmvk/ZEseEkKu264URGRhVin7
alxWV46qZ6dPx0tzW5rYx/iUqC+hZPlLxGH+lsWZfgpldCjDAG07uwSwb79nHBnKpTCh/om3xKwn
b+MrjruRz3Aq4O6RSGA+yFd+eWDnHuVFLvHXnZwhn9qFGYUHVDjG8piXfYPGorAG8HhbEeitW8JG
1HSyz7WWzPseXMkd+gzyWWmPtiVGlpVMvbdPK/enfDB0/XSoSbOfZWtZB7Tx+EefXAZQ/VmvB5NN
xWNNYSEFECvDrF08hQb7ONk80XjW9m9u0cDBJ93/n2bgYde/Ubjyx4ymERxRq4XUJZY1Uay4l0JT
j0aUsKSRv2Y+x4cmhcF9+zXLDJ2S1yHpvPVRGxPuLcfHDkYsfRKedcfZjakbVtrvw5DXL/pEhJ1K
c9IhXVPfk7tF44f1A1G0CZCfNf6YGpdPmN1S3YSBK+E31z7wlo6PLX+wZYpwzFRz7y/50oOui6SD
S22CYePQnkTvmQ7QES+79lTzhTzZVdDsHBxEQfNl/XMf9uM5w5NrVcVz/1zD3v4yB1igFpHfrv20
vTRaO903VuJRnK9OG9vk0xbEZvpYU+N26jTEKXmsVlRatgeZJwJD/zmjFTOa/25G0mUVHIPuj9fw
5rLdqjjFrdFcJHtXi9N1blPjgljWr++V+KObHCrikomyWD+MzcMy2lFNvTGrZJfpBWG81jTeFEih
6ziwo4vupeabSfIpm4ruZUKafk807S85qwhKb28ZHRfxK/CrTWccElnSFYEKc0GcwhvmY483EzUu
9AWwM3Z9JGrTBWxcLRRv0wUl4BfRvOmXJYU81SwPwFVirm8DdYfE2SJotvEdL9t4AxXCaWocHWvw
EHSjIqHYOQ9YN+L0TpGyAIIIM/gyPcRGbr4YWtcfYWRAuXeC8m3IUd4UUzodwrwr39QYXZwWGeqd
HA0tyjfn4ZW6Rfe+N+33zo3wqcH8YKVW+ITaSuh9s3z9ZFoZXqrZ8DF5afqr0eZ3TOas97mNOlae
ZvslZAOzQ0gbXt1cs49urqqHqB8GSkiMdKNSZRDjc7mTLlrSJEtPc+6qog/2AWvEPGg+24PI6cmJ
ss/GbmK5Tvb59gBPQte7nZRKtCmaFL21WEg7rn+Zo9m/TJUebCinVdaAIuye3W6mXORwpkMTBz26
nlT3KyQ45/52qK062dgDFi6yz+3YWaFfCC8Yw2vn2zwo5vM5j1tgc1yfpna4Knx3bvS1H0MlCdQ+
vnZ2ua2IytwDPbLu5dkw1MmeXawrIHOffV6p96c6tn5MkbXWQUi/EM3ARWSOTHhV3vjeTSBSzd5S
j6bgtHtQBAF/PX2Kd0SmWOaPZWLZiPU9X4XgQbYsLVI3eMV4O5lUrkcU45kS/5IpaSwcv5Edc66a
OMgztVXf/cxrDyHxv3bPDj08qI33PXLazxmtWk07UF3sPb1mOCRsIVkwDhRZ2MVENnvQ9hGazOvS
hC1P3LYo6o2ck8NzeLDrFmedDOvs3Hd4AgOoG0M7+8inzAJ4MI/nOhns13KEopk02QdFtNNhHoD5
mDqGGqSfxhXlOs1hNrh0kth3MKT10iZSycfI140n09c+JtPSX8d8fnEa3f6h9fGZL2DwkSS+vkkQ
h1ytMXXOs5/rZG+gbKmeYXp4kNqVgpZs7KrNGGLJXLTGqctrAxEWZb0XbhPJNugM0t5yjqnX9oXK
mWHPrXCmTEAFh6SbEYXexTPrxs/oxS1eQcg5ge+HWPriq8+TBTnMibcQtvqjnfI92s+OGqGUSLCt
MQvnunRSDoGpOHN2CSVCqxJrn6s08Rj4ippG/YbsILpLOiLnsrtUKRzTeqffyaa8KNSaem31o7uW
m6fcqRTXW438TXZE27rjnGpPKbf4p7TmjSlMcChCoPvVroynCXfIP/ob8Zz++/yZnfAm7b2lf4JW
FOd7PfEp7pe73FTsgfPfB/jeYusrj1RuUPCC2caO+jRwu3b/0lGycvJhjm3kf6W1/nFw5uEFQmX1
R7+YH5ITEdrp5prXbNoN33y0HDd8Ks3pKO/srelROtc5iEbJ4b/Bj+7Zc7LLsMs0efwUWcGKR0Wk
WSm1WaZ6aSME1YrpQNNJGxJaA2LZRfMnh+XBTnMLoXymV9/90vGPFeyDjZNlw94TgIM5xKd8qi10
oYlD/VTppo8J/pKt0VH6J7pSrSJJxtpHzldhNet1eUoJFFz++YyRbcBsGgGgGtqmr8Q7VW+U9RDV
+h38UJCLWkxY2jIQmCjdcKCcFlvnscaTxGrHL77Lt4rGTOH8KVH1v3LHDK5RVzTrqcZhUDZvh4Tk
/1U28beF6YG2cQ/ZaaBQwOWdsNia7yoySUdyMm/OGKV8Uap4bwvZXK6E+YPqOWxkhAa4UPTvnd2p
cPGRfEiR6O1Qpy2Kjdr5duuSZxjkjFfYG+PVNlIohqa5zIAE8hSaNn5uZXZstWb6GKmK26CTc69N
17PN1KDpR7mavfqm+o6JnP2DjBWJjfCiK82bZijNl2qsW1KLwa8iiNOz7CqwdLtvx3w3iwmyy7Z8
dRcnSrbJw84AWTc022AsE1wlrGAt9bDlrOI6F0/2EY+q5hIBOXBXRv5DARau1ZrzyNbDOVaR0+3m
scGXMS3PUrmOnKxb2SI5AMKNO2wQ3iV5Q5FoYLzUqg40j5ZBxn5pgXf6ywhB9Yz+BHBLCn4adrOr
UY3PYajrX6YIma+b60JXjFoNGuaxBqCFsJhmNHbRRkvd6CS/AOIia7KgVZguvOEhRLg3e3ZxZkN1
WRyCiXrxk4bhBSxPdt/JCN+g7UBFCq4d7558h3THn9aGp4z729tqlSMSZXd+kF3AfoJTkIA7nJq4
InSLaifHeQTltFVth8kpP5Rm/vAUo30Ma02/d3gSrGQ/7ET44H7YntrYzt+b/uoMZfXhuM+9jsd1
mCbTe2rwoysUiVwp9/VfwGMt/VZSmUdyDDAaYmczFmp9l4/oY1/lbSUATiHVD0pUOGzTwF908ALE
QaolYk3zdvMUh+t/DOQlhKW+VuuDHNA9Pzj4lm+edPhqY1C9yPyNla7DiYbcFzMC77J6AUk532ka
chcR+bbNRy1w1UvAV6/YDwYuJY1WaQ9NVaWCppv9rLF6yALzl6oMLzafvPcR3grYST198GA1HVrD
NI54BMR3Q4rtCyYdyv2Yw6SyIGNcSaw2l3KoXtgeAmVVzNDfzBgGb3ts8b7Ig0ZUwU5i+5rlHZBM
1w8PbmTpyRUlh7Y3M/eRcg31Xn4i49R+5OOnEmvlMyjGZAvJm/dl1uZtMGS72uLOPzkKlsMja0st
ye1TDh1qp5th/kLR0o/Bz+wfYupgNtm6CBO7+o7BT3LsCYXdFVr8alVlsLRwfSVjIPpHcbDq8NUn
X3iU/QkyYm1lJz9qw3yrvckhFMPB4BlKFaU4HRAtToHK+8wDVA66ad/NCJzUaqPjmbopYNXsFjnS
UobnJPUrburVJvJYAsk/pNNOfzZvozKhZ2DHt+7H4KLnCb/u3z5BULqNDeJdqEF/H8j18q73gvp8
629ytz6L1/CmuthVM6Z2fWcZ11EcsrpUIJvGJCxSakj+6FvmNE52CCblQw7IQyKvkKdgIfJ1Hjvl
tqv7zxeM9piTowoKDWv+7nSWefAF4SjsGwiT4usYhQ7mUJ6qXtLGDV/UcNrLfsL3JK3w8NrJJqSu
U5wn9TMeBOlVXl47wesCEPDKAMM2PXQ+ptCjHoQXxHv5nPhlcWaLHoAuclWEvn2HFIGVeoR6lfGW
8EG5kqd/tJcL/hjzXFVfGUZZHEBquveO0j7Iz2USdu49krcHDRPGyxgPGfA+YHZZVpbXZszZCdX1
2q0s6xlnzeaxdGYI4dRkTFWgnmxCamvDVcs3HyLwtsXiYS8v6n7pHeKC+Sw1zLHuWQ9VQjGk35Pi
7Sbr4fdY4Bf20uIV2JFo4d1QUjra1kpyAp9uEHjQTqjALTi3Y/AlzrK7VHTDKp+Pho9U2evm5sGt
IDuYM5527wrM0wai4J0/W+NDbGc9t/DwQzGT6UF2Lf1Jt2/YEl5DEmpLP79qvOFuTzwIAMh1ydGE
Q37Sev+AsZfybs1Juo3zuLh4AFGvEOrLjUmy+ZtlAsgNM6QELXVznsFPym7EPfA41PaGpeAakbmQ
1Uw9+uG6yoHVlX9clkGtY3hbFnP+qc3Dp3aC/rfVe+hLhtmWhz+2qhGx2dE8zy0bo1M56lSCWrl1
MWJg1Joa38lbFDm6+KIW05u8RcmuQtUogiLWutzJNDuurkPXXOpYPxBgMz7aOeoIXDXBnVt49Zmr
Mdih4PEV88MPuRH4PbVCPQtFPfqc2vh+sBuNJHyFNX+b6vWVc5mN5KdcEWFQHSzLIsdU7qjCdw63
lZJcLk22RnnKlFBd/7tipVSeq8BP7mUNi6xaqR2j3jqTV6DSpa6lzLU7RWndQ+3rSOacoALVjCHT
NmwcV2Prq/Qn0Edfp4G/ahh2/dPk6/GTi3wws3tEBmH/JJ6t63SO3L1seomKs+AUfJMteU1TNK9T
PMVXeZGX+S2wuSzekM5UsY+Z1S1x6eDaztS4ELXAvVOkXOVBDsgzwnbhxc4yKromb1r5Vqz/6LeB
WGeZcQX0rzfcx9KkhtX1EFHNKpZ0acqyyBzydJvUqNRxFXqmQij4628nmHmEsoedxnLilpXzZqXZ
vuzwZuduYz0mbos8EK/17eC34feaOt6uxUHBIu9vsaQ46RZw1c4cf8pxeaENH2tdNnp6D6j36LA2
/OIEQ/ekCXSq/P7PPAtLbGFWisCNdLOQfHXACuRokYI3xYKGG8AYRS+Fam7bHD0SRXhwHcJ93eOR
awyt96GHS7cKhnWvJulnN7NnxceozdcGMGgvjbhzsFfonmlgWfjZiExImjT6WJcjsh79X43Ar0FT
4lX0uNSZW12BkM6mIAeb1K9uCnAhYYdz5+jcyhAAItKFtfnsNu0vAMnTN0vzicCMbw1mSoeZ7OG1
AIlQ7Cf6Oh5HCcHz5wltEhWTYXGVKjXZhNtcXKVKba6Bi8lR9qb6rouTbGNa2DcNutqdHTxln7JY
eaj4P5XnqO6WppY441c5rfC+qzMamLmEMStrrazqgwyv9hxFPVaLehcfwloF3ui348E2tfFxoB5I
7ijkIfUSa6NXVrmrRX0t4OiJKO/njNqkAjcXM3J7KiE1sg8JneoZ3nP+aJiwSRojaq6st+Jn2wU1
LGAhOKyYu6ZL230zoyUJbWvnsup50Zy+u8RZDb6utxtYQyKgXOjaHRq28Ckx2QP4PniuxYh3apRN
UGMKI0cjMRoojEoP39Rwg6e5CbZzZScPk93kx8Qn5v1Kpj45hCmwGEPFrWCRpBbA/shZ0HZk2ZJs
g0/9V3vuzU03Q2mmFtxFAEktblAqsE4zyE6yKSWQFnZH+Aw8yZ7MKwFaivmxmG9p2ELc5sspbvsf
5xtZnqyiEDvQWli49o6hb5S8mQlYeFO/WzTURTJEhEVFjleLlMuc5tMFt0C5v81VLz2UZLbWkdju
Gq2TU5fhXOQOWO55nXzGlaRKH+R8C7NAFiymfbBB255JKH8AYRIaYrV6jqvO2HsFCloQjQ0ejFNS
b3NVm9d2w1pu+RH0zJ4pw2CVIiOMcJyomAMAwB1vE7CFf8QUqH50gZDc9akjpG383IofLU05KKfJ
GUpmbWoqpfe1UVO7LxaWY40hhZeZxjaKPGIzv9eX8oxvUX72PZNadtady5JzuWxqjnoy22T4mgj8
GO9mOwWUDc/NuDMhopPOpu+PQzFAAcu9ZplyG5hGCFcrPv/GxUzN735GrlvmRAoraBcZRBdpwPvF
gMz5OzkFo9Rw0un40bDMltkSOeyJ5Kkc8DRMtn4WblrhdIzlzT0EEHM/WJQ+yD9YS/H5XVxED9S7
ONAtnXIHSdBa/nQKys51Fk7lcUjG4GEKMREZpulHqCpg1sUaPoLob2z0PAPW/BbFaKW+o0mcqLRg
kx/yAdnEKknkf8QBlipSOdyQU1yGb8EBObvKZnXtghlbtgdTqNTnnsem/G//2DHgysKKIAJ+I38U
11xhnRJjKw8U2M0rZWfagOXgqoottjP+he6JzS7mnppFjXJQ2a8QZ4LtmDbxcQBCuI0FTkdKstLU
Da5objdDVUJgkE1FqTdyRorY33UzwY6NzDt5GKr+V0744nDrUtFG3QVTGB8prXyX/XmmUUNg18LQ
N7i6VRZe5Rlwr3lrZoCjbn1ywNStaF2W5bRL8yA761H/fvtMNxnYOkBw75H4IkRwyilSlQWGFMzw
7VV69wzZMiGfXpAE8mHvjuzmf9rAxYvR/xlZlOSpg5u8DMC/t3phNBdVQyramN6MzTpMAM2YAFq4
drxoxjywUdc5rl+loEzKyHzc07IcmgeFsuPqf1g7r+W2eW4NXxFn2MupuizJttydE04qe++8+v0Q
ckzHX/42s084BLBAKo5EAmu9JW5yc5PeI4Dvg/XNmpukC77pejAt1f14j1JGuxLNGqTOKvVyeyea
liv9sOwhuBGt9H50DLwIRVpkbBGGqk2EeRJNxfxs0k0as0xDX+5W07qoXBaTdlKitMGV0FmijJgu
G1/dyBN0TLAVBKNBnF0OhYGLthQ8iP45TFLdcq2lRQnBK6uu8bRfXwoZn5qxV+463UmWbVJ59zxQ
wiUlg+EL0nmnofIrSK+dv7CATf0ctf5XzE/jGeP0DKKrFFDgqa0t4qb1lRY5Ov5pOKWpuZRszK78
GTepE+/NhNRpZJRfW3Xou68jwHgUomBHTugKlpFvh7mZBQOJYtFO3QFXEXYYf4sTfWqzRkHBO4nn
lDk9rKCcqzwAc3shHkzzA0yMiqbneOoaM4i3kHmgMlAPUfQbrxiytQtVdoUSbXrhPIuzMLiRAiu/
mbt5DH0MlUbif4c2Rlx8CK3j4BYM6DWmqMM5aiV509lGepTGbrjy5drlvY0lQlNn6ooSb/vYtl2z
GFmRfat5xF/IRa6hLDQzzVG47b/b+Ms9l12hL5vSxi2ApCCeDoW59MEXfJMQ5og7kpAl4MONG7Tu
Xs1U/Y5NMXvqKQI+03dU8rv7yMmbveOOCECrjfbS6NRGpoABAyVIHn1+jQ6eerJMnmXAyaWjzUPz
JE1Ao/nQ1K9NNSTHuUecfQiF1bXCd6xfzn1kqVYWNcHboKzyTeMAVjHMdLxv8Xa8ddDoBM483ney
NdznldGy81T6K9E0c8nfq6xtQAX6dbHU2idF7co7MahPe5E+JtstmqzaeMCNxrdLqFuj0ynBPxKD
pcWarE68A4BezCtJeF0j4YWwcxDW6APjXw03laT31BqVgMMUEo5dsxuj6IfovxzELAxzsuU4Rjqr
Kjm9ysBMLcyMLaCtOs1Nwy9yBcOmfUbMGhSSZ/yKo6UhyekvVMgRj3HHJ8fRVRJBpX4NTA9f91Bu
15f010g6MnVX0eRk5XSFjTA7aNvQcYYXCvKIxuPMeQibYHixw3UyRQ0WluuXqKlbJ1PyZ5QUFNLH
a71HjS1S3uJav+9YBv7KTeA5SsPKTpDOHftQv2uyMNyilwzlYGqOgIXuWpjqOMKOp6BtaVkDxmqK
mS/wrIEtLuFhjgeuqu69adj3uvZaaesrMf8yI6sw8WmGbhOjZMmMYdW1eOBceNR9BuolbzHNifqe
HH5IvmeSfs+wdBdLYKD76NOgxC2G42nYd/23YTI+sCin2faA0U2oFucWK1cFobsaWmVHSfJTLQC8
78E0a2P/6dU+1wKwGTnkqWrsxXpBhBWh1F31KOr8rWwRKdrt2JryrsQNrFuIEGAvuCiIDfv7sBhQ
wyzD5mOqiIhRhCovkwcSwr9n4LuKEjs7c7Rqo8PoodN9ORXtfOoUZ80rrpPSlTjXJT++9JpSSvwc
JYY/xYimJ7WQ2+LoNUmc8vJP69r0pxaiCk598C398Ld/8pSlkOM2vUwS/5A5XyEmdEmKDrQ1oASZ
e5M7k2yDSvCyfROo/gFA1NsBew5GkX3w/M3cW9qFgm/tFHoJEEOTYkxiYfip5ca2moBQy2ZMn2Q9
M0Fp19Z5iAIOLmrjLBYvjYDvbWgbV5dwt/fSPTLVaNpP8eF0kCuN1FUdqCsxQwx4npQurek2bSG1
OzeXJuMccAuT44FaHay0xiLGbl2koW2tBuMz9SZm5OHUIjnrzyOGiIdkQQ2oW7lRld/UkVaACQmT
7yWl/zTM1S8dkKv1GCY2dARKpw7Q4n2mqYtCdsIzlqYaICPspTZv63up+4p8QfTsRm2+bycLEyFx
I+Mzb3l9sigoc2zSznLB1JSJtVOH+GrMW2qhim2shyDCfa7H1iwvsbfLTJMvrCUWfnXDN7GzkX3g
ha4tJhORKZHAwjXCJBJaNrmD0FVZnRVrkTsQIzTmkd9hv+fAASQFEqUa5at24obW/UJgdwWduhjg
i3YBQuSuPsEz+vcYMSyY2Kaa/mMeEiRYh2vVvUtK78H0rBd1KJPvzpCh915UD0lL/QIMlbPNqsxb
GBmIPepewRUYPezg6sF+HlKD9w4ArRR9jIVtGt35P0c0RvJYlWGNxWVT3Vw0fHr4S20LKsRWfEDM
Qvpn6kNUVzp+ipOnvhSj9q0vV2zuQe9vUiX3jr7UZ0cW1da6jUrpQdPgkWB/7v40cPJWtJ9ab6PS
qRTyQzzNGfzRO6LFkx3dTreASrvuA2yJtznN8dMccR+nw3MytIMnhQf8CYyqska/A4PPqQjQ9A5F
AHRzNXKdtMcu/en3EXuzqeUiMDIsxDw28+lxyDCPeY8V/ZcQ3e2uUQHdO3a7U5TG/BGpxmuGEBCa
m4q/qQq5ODRa5+MNAEqDWq3+OoUW6Tgu3Dj5RWXOqXBettp6i7LrsOZtjd2EgpIOT8XyPiyNr6li
+99y3OUXXa/kZ6x2u4OHOuNKpOMC5ZbSgPElrLTXIGx1cEvKsJNdhGWC6aWI61lOGgMnBSSawofU
IX8ohdXeky0dSirlN95YSMFXilWsTL9gKWoO+lPdgIUG+Y0yYeahqxgPCeKK4A6jVaSSNR8DCf1f
BurGiI6TY9tytHPj4Cv6faW5wV0H3e+GND7uLaj4v3Y+hj2FOzR70TTzV1clT+YVKZroMVKTPFH8
V78jqWkbWnUKQlt7wCdnK/rRqOM5GDlsoqeLTTexQUEtEE03d2XWugdxMO3YRRRaf2sWQwjDp1Ex
13oPKUFtBCu77xcdn3w95G5zX/HouKp7nOREUx3VloUcXjFeJF2DWWnvlSxPsKDDTEcMYhdEUs4w
l2JQTIpa1cNSTMr2rt6wg9GLnq/SiEGe1Vp3UtFFe+gV/tYvourJLNmCFGn12Npqd1VN7nWTfmE+
HWzTDa54YMS8KmzzLAZSWQIj7qBnobhqFS79SaQQ0Rd/e2kntvIjyhrryhVyhtM8xJuXeh3KN+Iq
KJ6p112YbTqpyTYtNNkr3KR+1EGUfMdx4Ml3s/RRbwtlW5s8OcJwdO9LLftbQNEnzS5tyUwqVrSJ
dWxhofn9DFwX/KQDFlJvXZj8sfYt6MC+N16gPnYVNqxewhci5L21zetURfqjD4/Iq8MV0brqPEI2
B6ymqs/opPxArKC7zqeKj3ge+22z1kKnueiJGkOHekLXnMP+EU39AKsfNQNZHdvPrWnuxT8KJgo7
4Rg55DbFWYTVWXqUJxSCDTspk33tVrTSwnD2dmAijj8NAuao7xBo6Jd97svbuQ+zwM+zDE2tFmKC
CDN6Ez8g1i//clabUtKBEFxNcFIKyPOMS3u6Rzk0B54W7hFwpH/fZc64MRwYM3IXs2DE84ofk8VX
j/0AiJBQ3vjkUljATpCQnlEyed65UtYdCclno2Xf4csdTkmNc/RtRK3aSUlqjGWKYloc4WjJA0Ij
TIv9/kOY6BdhTYLkA9Xb4aUAICvCPCV6u1r/fjVruppoTmE5ePPFCLz45Ors4WNRgeSF8WxSMNr0
FiJa4PHYCkj+ZMNrezcK9gWPrhovRb8RtdVhQFBoGfms8ut6UFbqkGd7MdrzjylQq7wzh14/m24P
LIaLqSF1V0hf3lo085F6uGSX7kE0vfYXnrUF+BU+kOsZK0TQzEUZosY8ekn4gpoa0g56+TQgrHaN
KHeNVGARvJQ94rVpmw1b5CSCF9WOXhVJb2+t1KZelEd70V0rxbBPepxcxKTC6+ES5m5/EKN/XlsO
M5bs0z2rxPh4bWT2Xxurbm+jOuv+dm11+gTtOPEU36/dpC9yR45N046jpfkotHCQ5frtTMt5jlia
JETM/OukT/FsFIHIZrirWIsQ9puiEVhlRMzu7bjaB01zhnkbXOtK3SgrMQVO0ELqfP3Y6YWxQ8j1
KUD1E5lPKaZ8iFxSK5cG3kJ1nu6kLGf379bKSsQYjmGf1GODEXty0BT7Fc8s5B6m6eIQvZ/poxmv
yLykid5v0kl6ybdZu7SWf7b0TjnrsXTP7hldJL9CJiHHJUlAOqmtfYoSk0WUjLo9OqiWvox5Zl3Z
Rfkj7Yzw63SS/z7RSRWIHnEy+s0PcaL8PpmC/6eY/3QLcUHQpSf+piwRJbSwpC4fdiwA+pcs7Xdx
WgcPTTJVoJQgX4h+EeZqCA2YLJ5eeLnsfDcOH8Cp/SPMma4mwuS2+RBWtBKbJh9Z6flq7zcdBtTq
+z+vZjtyvRY3NShzrXIJ+2I/wIgsGuA3iEKWaBp6LR1FmSvm8XIZFXIL86gQchgk8/91rvgY4kbi
ytTFpeN83/lDzvcVo937xxiCut3CK7SWkWGDmXCckxF2+o0smfqNOAsrvFDcSO8xapkG2iawFoWj
yot0rPutCFRFZ1UWq9gsq9M8+b+96HQ3L4v1m/nCdRphZCvu+X7hS9//clExPwZYd/m0Hy6qgCSW
Lf/jp/U1FAc8Tbr8CS6xn//5738XcVHblPut+ODzv/nfXfjD/VPXTNZasxIC+K0fPTd5KGNbiPye
ZOOhS7bT34omZDgAH0mJc2U3yfHltXvOA+ojkxKfiMhU/8N07D7/Md0u0o/TKzNbiou9T8eBZFzk
YSWfvIYkpjmBnCPtazIOwXeqpGxjUaRGM9KGToiB4zZ32+jeo+z8l9DIrN5CexM+jggdlOJn1HVL
3QriRy3T9XU8Qv3Ai9U+APwDfopb3cM45d7KcujYkSxqHvY/M/Sg6EmSbc3yaKFMZY1xOmh56y7V
TsdcbKqDGGULdw41QB2n13sRJvotz8BmR1IpmbbYtTSosh7E2XzQ8ECg5mi/hcwDn4JF07W1fJlY
YAGpAnenyC1hPHjONxSGK4RRfjdD4NwZ+FULv79WGtcZFQU0RGIQQ0E6THaQ3RWLR+PeRUkMqBwO
3Pok5oaAZHxHUh4y8i80EsMHKMD1Qyk9iW23aOTSk9iQZ6jU/jkSDR/CPs8RaAC+f/+cIxaauq5V
D3L1LC5tpp69cSQL3fvh6X+Z+NfPhD+YuvR7nDxlucmW4u2EYYG0RNZfvxLvMMQ8WZC1z8DQkqNj
D3w7J7aCn+sfoxTlBKe2fWb78hYlj+W3uB5TUHBygIBlr+wd2TXuw859oaDkf2tkIFuj1tkonUJm
H0bE+4T4bZj97GU7+9JPE+FjKvsK8YN727dfxDhIlo8TQ69AD2e6Ypv+EhM7ULCbQHuqRqO9qiIX
M3O0lcDNKBCrDF6ZvfskvsFS4Pyocy96okRQrFW7i07slrDo/Mucon8S1hTvc9ppTu2n0akvsuRg
1dq4UbNdpUvqhkVHgZuQja9Q0uqTQAJy7iW/MZ+q2mssI+UCBcVbOOUizzN3+j695OgJvGAzry9b
uUnO2hhG2zHCB1lLEPj4BpYX5XF5dNajPvlC9n10U1m9QhG8C7/n+l4guaQgDpdB2A+3LPudfYOu
7CbB3unRzJ0XEaEY6k2mgdTMm69SOmi30cR0G3MM2bACoHhLS/RnfoYxwchrNZdrlukSPpMbPVbc
pRgWB1PWqN4n0rkUIWH43JsYewOKCE9alZn7ovXkHaWO4dpw9HhtW2H1UA3Y4vig9r4iPHTKyml/
FrGP13X5V54NT1Ybha/DoJTLGGT/nafxv1knNmYlTVtuxG9bHFIz7xGa5aduZd+MIK2POQpse5kF
xMIjKVHfDwOq/86N1JLK+4Y8aYZK/cTjFbq2YdhsA8UeD5Zg+qKGl2+sJpTwwRz1a8rKCkqtgXcI
S8CRQ1M/lh4QychS+12Iotm9Zis/EcjIbr0oGpaZ2i6htlLe+/Ms0wcUgLyowTN2OvtzlOUifWwi
30b/jMvkiseTjV/qNOtzrM+sUMz/85qf7/iv4rz8mFieXHwDYB1DdNHlO97miOxVXY+6MU3TSJqb
PsPnPsYOdOkWY7sOWFOvuyqijVfatmITeCOCu8JDs0smsVgWkXKHUFey1RBaXefUWBBG/Epyz1ln
kdbu/cTPH9XROMGwqb4adoTAPLJVJxM+4i1+T81CDMQJD9uhN5tzii/qMTexPhdXkqx8Dwq8Qo88
N3Z1obebKra0L7q+qgtAfGjGFNve5J0Die+RDCwSCnHxQ0DiU1+xtllijGvBGDErz5/2d/FR4Oen
SRWIqcynqods1Mhq7HLm5SX86JC+XvR5YFk/jEZWRd3GVsDZqf1aLu0KyA+4dRwJ9uPomngGUMSG
jYziTOUW93iTYYxT/EzNyPyueNKpKCqe8IXOT6zVQCkMQFzD2GEp4cl4SoWHXstBgbims8QPsrw2
Rg/MPgmsdWNqxWuu+9s0Ca3voypBmbDy8c4aUS1mH6VsQ6Us8IZKfxpj6N5afoLMcQirQ1WNb5VX
knd2SvvB9dR43RVVfq3KXrxXbcnbd2bfsDM1g7WRqsGjkWvYyPIn+S6NLnadHRXt6UpVnI5v4u8B
BhyoqlXRUtVak0RV719n/oAOpt6bXw22vjaPzCeq5M3OGHvsEL3KevEpR+k7JzkJ6G3X59qDY56E
WrBoAGMTIyOCatPIh7DkJAC6/dvIH3NUyJgwxHgiRj3aKLnRrCm1qK+k1VeCndGVhb8ssPC8/c8R
Y5ClB5D1pV8jHLXAHxazkBTDaA+rzI6/CYIYG5tLvwxwITZRB69JSfUaKGPSXyLiojvIhZ8/F5jZ
b0ixNazYeuVO0qT4LSIzz3Wa24/YjzfbqCZrqpS6e2976ffLTZrxtfbH7kGhmLurACluEUa3lsbE
HgTkd5toln/nWXF1rrXugdpt/iIrSImRnOBtOjUV+HqLLo2c68T2jYeSBK/oz9TC2neSUsMgMfIX
VAsoIbFGO4pR5yVDz++lUQCDFDIu8b7tZC+NIeTq6n4v5kAn26idVDywTcxvJBtNYWytk8dM6XVI
kxmy2WfeousMD0v8Tzkb1Y4zPzU/9IVRhR17jlTcXKjD9zpfJdnAo+K9NCYKX6Jp9pl/bJoHBWrS
sVBHknhp8tD0OYSVqQswc03dZTqdQ+amOLMlnKwbeG2rTwOxnHVoq2OyjdEtvJC0yPsDItb9oYq8
/mDYsA0vnUGZLAtFtfdiYA4RMy5xYsQSU+bxORzkqI2kg9etPlxbnDpx5CxQXBxWQaEYBx4qxkGc
zYe5L/LDRxK31BGNEkfDv4XMfVXl/o6pDe8yb+j7HzX8zZcSS64CX8MvWZzIN7l+DqUefE2u6fsU
KcwLTGtsEgzoowR/MCBecylXnIm+KcIEdXUU9VzRLw5v3gG/R+eBz2Vj5/aNtWm4WrwnJ6RdlO5x
ucSSp7bl1dzXwB+C9C59Vd8F8cVgpWycXoouyvqiB75QxAO5qvdjOwkIk7ndVDYq1tCk2nhLSatY
XNrB4GfXilXCU3kfEX2w0T0Fl0I1uxZzQh37yUunD8t3HTZorOMuc+NWjf9iW124lmukLvqm6XBj
iyAPg2F6NlzjVqDW4fveIKD0FlpHHc4cPgltC47oX0JLRTKX7HXhzbpxBfC8q24M3zCWVohb/Cz0
fNF3JuVFroCBOfjTgLhAnIXjsmqHCBF90IoC59MBDVuOHbhbuIEgE0XnDFc01Kpfml4BkPIvAEfR
N19hvqqAC3XW0B/YI670PG62aQ/wVLHN9A6eT3oXQbvFv00yeZcl2Z0dteldOX6rTM+5FY2ic4yr
IsHSwjJU5PVViutA53173eWNFC2p5N+bidYdxeUCwJ3X0OE2oiUuMN81Bu6+LlpI57OCv5D2n5tO
NmH8HD1cztL+YrRChTJJ3ObKd0oHtq1grJet8R3vjXhfe5q5cNJY2Qht3wZ7l2txZniVvkVWKV+I
5iwGfIlrTobcRZdQ0SMOOtjWBeUp8bLrAakuo0HBSHsyNhNNp6yrvXhJ6t34Njo3gym4SmVjb6nT
0s8tsUDx+5/gnr7FWh29BImlLIcx0c+OUk+4VdIBbmnXV6qLF7CP1SCaVKaOL1qTP+Jy2C3Goc++
DSUGmwpM4kVeUjaIA/x8BJS9BRZgVe1DPObNWm0SpEQqrwW0TvEBmj41qmlUgQd320glP10GLxNI
ijduNVymK4XXUaCEyZn4fnKrSnBpirRAydnsofFlOFuWqbsDlzMuRRN4nHJSDeVVtBo1b+5rm0wG
kV6kKA+Z1h5DSVZvLtER8NnUbYerYBpUG79Yl1WvrwMqAkJCwcAlYZlbdXklmlhCnDXZ8c4YBSWP
oTXyHkN3oWjD8dRkVE76bsTUNCyMrTP67brl/XHUuvJX6gOhEgcts+t9n7BtbFEZmPvj9wjRJ0YR
LsVWU3bddTkWPJfeZ4iBT815GiA6kvMw+lef4kTIfCPLBHmzSHrl1YUKsJ0/y3zz+aLiUpdmBbok
rZDpnj7yv7+FMf1rG5hsSJo2+NmBBqmk0nxIhtRcNtqg7NpKMkisyOVGxf5mLcNeffACSd2nPAuW
oglX3z5JqvkiWrgzmndRKy/EzHqaLnug6D27OIsAyXVBLOnmcAxGA/3AnL9GIQ3lCcj6GsM+jBaH
xL9tpkME4Go16r6yEk0xIELUsd3oNli9eYKvQL2m1Aq5bbrI5dAjg1bWaY0JSpjuRJ+4Uvb7hqrl
r9uLi0Ef1UdEpoLlpVzq2JixUVXq15d27vAWYl3t7Ob6aSUrRxDhCJpN1VQyC8kZGYFLfCqhN1eE
6r0ozooAr0I/jzQ9MqWGKl1DMVqyNy6PAtiKbnJTU1vGeLgu7It4txhV6xbtRHF6iRGn74ECGluK
yZeBCUzrRfhrWKOnr9peD/MNqAOUG2rvStM8THOr3BsOjT4G+UacAt0dDr6kQKJHfIyEGoKkG6ie
28y2oXcNEs8EFFcME4v5DCGTIlxk0GoDhEqAsLc1+phzX49w4zw6n/03ce1f5k7X6zwQGMIi2YtU
1FbZtnl5prx+OsuqSH3tZT1ZjIX6j9F+6hun0X8fJ0ZJWLzFfbrHfN/PcQEabBlC/FOuUuiA9Ea9
wtYgoM5OvhLv9WgFqxvtyqlZpRXsn8bC3N5vknI5BVup6p+FqsgcLC4HRfktWIyq9RcWXM1truh7
FV/vp7Ds+muYG99ze6ieArzvDrI5oEk0DQa44O1lxY4hezIam5FFSV6x1mI0dQxs+xITMYApuOnH
CRPg51csKcunNJRAeMq9x2N7Gg3rOx1N3lvR6qoUirfR3/uOVT+C1xG9WVqbZxfVnGawHXi0SNlI
WhlspDRojhRokwPGZjgkUai8k4OMPY1Wa1/Q2TlYWqf/0pp2naJN+w0SPdZO5J3udaMJ1pV3N4nl
YWHupcdUQYNkaqkSIirgC+Afi3Y4qDUV3SFcX5qTgoo463rJuqoCbXvJLnlSN6zqoUMwrlNg7qEd
jadec60HIzKdI7qOwdL2tXvHmrzEXaXwN6QPWIaKtZYrjb8SWXGuWOvUC/aZ0UE4kBhylm3KbizX
ounVUotVaPdrxGkDSpNxUBI3vxfeJeNwY0LQ/mo6LB2CIjcfw0TrV5WjGTd+XuvwPRXjSsoa72j4
YPVrVc+gZRX2ss6s/rmI3Z8d8rk/Ki9b2s5kzaBY3dbNa/Oh61hS2/YA72bI9iKP4sTqLQK2/Rnl
0vx+TNWd3yBPMNp2B80B2KzIxYhJKc7EUQnstlz6RYxze17B8K5V69QMnn2am5ldLNzIrI9jIekj
uEbiitDz1pGhdcvST7t1lMn2AsOy8uh68g8t8HDu60dM7132w0dTnA6mmmOcHBfr2OJzlL11AuDD
3aazrPTacfoD865xvAo6NZ2mHPPC8Sto5Q5fXMQTrKVrm1/Muuiv/Gp0zxmVk+uu0kFbFdJZdPmt
Y+1GqBML3ZPcsxiw4sZZqV7FfnvqE4e8MItF5AKD66nrhJNh4iopwvLGQ3p7mch8y8uBRKaX/6zw
qF00Zms+KhFW20VRR9caWpH7sDLYwPnkZ1e+PRYvdm49Grad/mpLwO97KYSyicrgiH6F3JNPRUss
N7DLU4zQP1duiCUV2QSkpwAWgxabQ63Yk/iZhtIuiVofL9LfoVxVk+z4IdDHYRFlbrcJMvyY2r5M
ZCh2wRIlknsTizYMTORyrRbKcKqpsSB11hhbQLMab93IWLouqV5Ir2d4VPovCeFhN5DqH/FESYnS
vNhWhdKs8Ccr2MfX5s4q7RISLJb3In2TKOadbPGvnSM8ZFY+RBi6fVfzn/WYdipLN3xBth94QlQF
4HuwS0T3Ed8G0sLPqWJpSBAV0qr2Yzyh+sR4aNqA39Wk8YhMqnbi63FMJv1H0VVpkrJCQn3pK463
hhLZ32lZOdz5kkTawTJOogt0ZXOwtfoHX8QsQdMKdSfTdqqtiBUhqLArNa910fDCodhpKhr/oikO
ErhVFBoxlheTnLYMbyxsGeaItISzqhehf/kcamM/hxNAAlhpCxrYjK8NRSquK9iJy9YIgm+eK+1l
tCGeoEGY26w11C2vPu85toG0TgFiZucCDq7lfuHwi/+3qqnoFhnL0XSLlYgThw/iq6RVtaOab93a
lDbgNnEmToMPTqM5XjYIBWbNlZCprhDo2kGAlJeCUVThp3MXwrdIPApALTA+lJyQUUHaBYA+zuRb
dWrmuJOuXZ4nPNKQVZlHhXaAGEXFhnTte7BoRkmVbUmGYslrZydbHtUf00kK2laceF7i3aeRSe5t
EbDhMI1V1oz2k6ab1NZRxjyNdlAeQemE6zaowtcKPEQnwa7vQ9zTLYXaZ6262hYUirnLyzS6M1vM
7kQIu1I82kfrIVVZ22iaaq8Cag/PmmNpq8Ezhp1oDjVkngYi5kk0Hb1e89yV7zNVLe4dveJ/SZGe
RrwfTyG+7wvRdPW22olLlhp/3jcd20Czu6MJYQEsoNyczTipD0ln49zYoCovqWBhVemLgczIOuyk
gExmkd7rmvMtR5DhJcavAW3r5iXE1Z5Sk1zfdtOhMUokGO38MPfraZmydg5VqBXEikPbB/ZNlG3m
HnHWxyFyiQUcz3kgpiRypY75S9qow4o/dr1UPcUa00VcKtiflB5wfjzasfLw9WCbIeXdDRtwqcZC
KAEjlDIcPCt7FK1BCavzn13lZCMjdeMlSrT+nKiGpNmX75OkyYlwyHv5OgnfHK2R1btLB9XdC5HZ
WXPWdkZ3VSRIBImBKstx9otN4HSx5X8OzhNTvU7Gr6FPwl2TDxdBAPEyAyBXJiuWpBFSNZvI7n7h
qWYeVNsxDuV0VpUgVhcfTsVQ0HXmwaU6uMv06iS6PAnIqNGxmvEjGXvfoEn2qAMgHBPS9ExeNfIT
WX3zXnSMdeOhSYktXdcnLDzwbuv9lV7m2ULHZvUQsXlHFeKPM6yt3/oA2PxjdJ7huTGSjfIAOvcv
cV1+25Z6QOmRgH8fKm44x336OOKGnma8IGzQX2VuJZ3EoXCQL1KkesB+FVjJPHBp+j0rxigDYPk+
41Mcr1M8LtXT3I3RuLUscTrjCVGUoQS8IC8o1A7FQZyF3pjjeTi1L6fzOGYI9VILDe0yRwzYMQni
hTgVh0EN7F2QKbt6HJ2bvNXLa5gMCx+OZrKOcT3cDEGHN/NkhydCxJnfI/aJBKu2mweqqLnMbacr
zf3iIrlVpstPA0lbgo2aLiIGxNWLNiZrgaK1NcqvhYVVYphU+S4q/XwtjBTHSMqWVRjIByFM5xjJ
ypdi80HTYdD/ZZKIci3gL/x6/+Ukzyj1c27aP6mjYFNgO6iXUM3psSD/EsKuWDmmVZxUudeOJbo2
/PJ85VXrnY08NuEPv+TB0Qb4ACiIg+8i2UJQHD7HXa5FIEkVq0InJBn3TYdlSzc9Issq0W9SdNwX
vTpOMkbtqfHM+ElWcxcYuKNujbodngzHPIiA2kv8ZZwEzU3hD+ZRVrOERXZUfEOuaJFy0y+U2aX1
AMVlr3S9d8/j8qeYaUxUQqMY5bu6zXBu7WsD/eqo/aIj2yMiSHaVaF0yCNMbnaDMfwh74+KAkSpB
v1NUrF+KCUQ3qrhtqTYcLLOT/Ycm0neiX4QNGj5WxgTVk20F1F2D+4xrWp642qcwIWmsTFf7M0yN
kxcWp5hCs3u5iQaE5eSib1c4iUG/EEnluVMklUUueh7QALQj5kfOek5SOyEm0kkBGV6XUb3lpzJs
M6PUtkXsm89Bo61J949fJRf1pgbC1lGWpPxs+Em28KtB/koVCEGCDIXcRtXRMAYRtxIzhgZ3d36T
LxQnC9RtrgLLcFEwMdVHSBXOpSlkvObmRRlKY9flGI570cLuq7C6arv7CnevRRPaya0ZD+ntOLkl
g+l+jOJyuJr7NVwSdyKW/1b04/o/4i59jaq9xXRJMUAh04K12xvg7mWoOBnvnuPcDDHdE00nsHjT
ToeoT6ozX+6lHpfJDURq68yC3djnAxQpI25gacUkjTeGkxYrr46bcDlmQAZxfsi3l7ZUqF+lDj9M
xCOsMwsu65xgwdsXvn8rLgjbvLhGNmkrxhSeROvMK9xtptRbOcvHX9NJHxuXk/b3yT+HRI/cauux
74KLZaX4biR+n+3Z130VX4hRuCG894kIDEVx7+YeH+JEcFdbfIWc7L/oB5oC5MOxykvxQtQeAtWd
XsXKrahJXLbforQRQ6zYu+p4a7aUuBflpNMwSn238dpMWbZdMixkC0Oj2PDjRz/MUWYDxi4MkUvk
Yi6GyKYqr3vfvTKvxH6lwKpy1ZqWfHIbpT5hSMLWNGj87+Ue+bt68fbyyGAh7EIAPNnCCZLkAPRn
qkwGNTokU6cXtclBHLB0fjsTzQ/DH6bP4abijxu9AhLnD9IJhWpeYthBSqfRIe3ipbm0ESO2iaXB
yppEYL0EzoKIuYSL8czVlBOVc9G49Gj2wkMQ5dZFoQpJHetaEBB8gKgH02i+z5yEEvXmFX+rZiMi
Rq/Pr+wmuVZzNJLQy0e3YipjoIL2uzmR35JgfGsKtN3cFAi5/6PsvJakVrZ1/USKkDe35V17uhu4
UTCBKe+9nn5/GsWienGIOHvfKJSZI1XVoJIyx/jNh+Dfc/PFcErNzRy10ygl0wl1KK1gNJbFPKUb
LfILLAL4De7wwtNXSUXppwWTZh/NKS8vFIITIPFz4O2QsPjn2tSXEfSdUvuI7huaA36+d9zK2UVB
ZL06s08FCAxGpnevfe06r7EX2jvQRMYR7nf6FPG/t4oXPEcOv9EDRfAtaBt0cFotu9OgL6LINI6b
AF3jr+3YrOmxv5dTi2u9r+VP1ZDpR9cYnd1cWuNxaKGEVF3+1SZx8MNui8Ng+/aXWkGcwoHshNao
Wp6bjlQYwpne6+9QgE7X0M40/x5q+OX1qqH1K7RZQrtB/XXV0h4/XDUlVcUeBKRDMY8XBzGfAyuA
Z0RVvXwTLX0yIIdRLccLqq3jJbONrdaMMGWWLj1IoFf+eToli+tllI0bmfy3a10nuuxaD9jhrFG3
w3a+X01ukC5Gg8Zrir8JW8YuufSLa/FtVAyOZbTsjOTCJuJX8OiX8aZ3ULtbfmgKyEeAY6mZnf3l
1yiduTmMK6dkE3jrS+THKcNykJE/5n2IAS/fr/CzD7ujW+rGvlxgUwkEmr2b1SweO1N9vh5MwHp2
O1+khReEcm6M5OsVlDX1QAA7XZv2MopyfvGMyKRcTHrSPEPItMqUNeIdagYCMX2t//tqFVe7Qrpu
V5MLlN0EMT1ex4L/KthY71r3yU2Gel8XVfuY1mhXRJE7vk0G3FwvrIzvcdVuWykC2qG9sa0q+KH5
GLHWpW69qWGRIs6uqo957mR7K1H7c2l45ZkyQb1vHRvmx1hgYMhW40EOVTo5OM/2+fbWF5RO+FB4
iru3Y8ST/xjgbtJ5vrKN/n0RmSBNzUtfQtv2j9KS/nYKDwWQmlOW2E8htJRm3VXBQY8A94wVYiBz
m5rsgrzqABs5+uTpSnycHbtcy2jnO9WTPrds2Ov4U6RM0Sd/Uj5nkV0ADCU+nvjyGJ3VOxnsLHc8
6yXfO+nMBiO0EIBm179cB0Evw/HxVfimTO1MPdjrNhVnaTo9CsIo9D1Jqw6jL8ki3B5Rsdr5aTo/
TeQdNojjoi1OynhlI5LwlbXyJzR45p+O5q2BKcEpysJopaWD/2/a1Q9lmenf5sqsVgWCOG84pung
z/3pmbXnuPXU2rjHgsNGzhyVvdqd59PAOvsweL5zFyyfHBtwnPokZH+oUOQ0+tK5RzLd3FeG2WFo
R8rX7AFNmq1l3mWFGe+wfe+f+jBON27Taa9tkqC373bVV6eYX4Nm7n76ZY4Mb8B3bccfiadEwUpR
zftJK+1v6KOysNGT8D0G97AuY01/lk8uMhCvipbpm47cmLEpWZkj4cELUm26c9164aPVUzxWhsSn
YG4EX8yosMnMwFHPy7YHvj8fLJySv2RKoaIDU6C1soTlSIOpqlU993XePUAPZpG59IPRcjaZHqtH
Z5k1WtzVmv3eLqQ2QwvBK6WdsRbe2lQgeDVpg34uQjv/bOMyvNDcHK8vzlpfGmshwUlUDxEROlJe
fLYw8P0dRc3MWAub7RYl13KzK4MObGEBfp4o9CjVfdiNKfckcJC8Uq11EVv83yzLbTn0y6rJnsjW
3QYkOFhm3AYmWYpJZ/mXy8Swg8/w+R9lN2FbibMaHLwxgBImbwVyItLvd7ZzbGx/QDUcyxBEHVsM
e4P+k+mxX/WM7BlGcf9pyELIrqqqnWXQ0QGPBq6l7QQKgFJbf0TrEomKZWptZu2Daed3MhgUinJA
IUdbs7xzrnmv3PS7vV8781bSYGPKQz31tekozVrRf1Z9Yt1Ly0iLldKEGQs51XmaIexKgm2ouvBS
hiaSa4VNdb9yLJZfeRtWr1r86lN9C1ZDOD20KNZ91fCOXrdNrT1rEAd2jVkOFw0pwBPKvOqeP7B9
NNo53tQsD96NPvjhZFn+2SG9hUMOmSQ03Nckc+amX7m62m76GEaUHUzRSim8DhW8KNtRXiouDgJA
ZxK2zq7Gi+J5xn2HClqpIMpbnjzdNP919BhJQ7f9h4taK68rla0z2yrc6NLdZSVpbdmxUJTAZmIs
skPVxOZFdicyIHEOijvXuEI2L9OcH0LdgtO37GJk31OPGH/noXtsewxJRGXMERGympfC7q+dXR27
q2uQxN8ih5obxFPy9pRDCHzo0Cz8b9sLvUC8AfFUsruLFYaBpNwpjocvEfapB7dna9dVBnKBdRy9
zPN06SOvvJeuWjN+RYTmIowRVeqlMadfo0boBYdet82zE0YW7k2J9pZ1RX+oLYPUfmmob/lUqdsI
t5q9jHYh+XTHMPuTjGZR+S/qEO29DJZ43gSxEbwYCbK6kfLzeoWiydhjFC/XlsZLHC0JPk2lHufU
WLQjB9KfFC9L15LGvjUlje1ofJqMShr7Q1OS3H+Zm8X8/iTJ/SE4VFlaL5dKllH5oBwb733IV3Gy
0D7nCuUJqc5luAhswe8mBynpaXH2LWkc70FVq+jVqVl1LBr7rley9QvjYAeoyHzvY+cMIHag6DKW
z+q4eDeNxrsflbhsBW6+saj9vDuukyDMb/rHto5O2JpCNVSNo2NbzTOs8PY5zcN458+JBneVPjnY
ZvBFjVTvLC3VshFYZlKa8yPMi+5Rcf3p66dWT8evoTIgdGgY9X7K0vNsF/in4xiCulVrfbLxAlpV
1uj95G2E2tmUDvnKKgPnUwTHbpvkc3pB3Tq5LGqG7jQ/TKnTbbMSiMoglnjSLkMkgq6b0jL2032S
huXatvMnnMi7exE5HAqMkKeWZ7E0rdhrj7mnpGsR2cux9XzybX1bxrzhUVosnxJvoR6bmG66vx0u
b16X8wK00AScEcyGtnUtB0WrW6ecksciVSynOSvDa9DtGo6Kj4CJgTbincV2jEvjXefBuPYLdT5L
M0qLDZJC1qehRIFc7csvVpSY765qlAcv8A7T5L5QlTzFC09ErI3kLJqnfRh39d2tP1MBnnhGXX9w
RSpN1d/5tQJnbZkvBxgV5qWPi5ObYcUWxksKZ9GvpKJjbpzQNnYiKmd2SHU2k/c9c124WmjPYQUC
LVFKQ7dYmarOFOyWWBmUrhBFucC1jQfPqKbHK7YjmVrvIkkEM/Ps/Tw3zer6Xxza2q+2DHcGED5U
mX6Iajw0s3RLdaa6an6nDgTeVW3HLzWv/1OjOzTDLI0uGrZqMqOKLO+hLmoId41ZH/rPtZcrMHwG
/4kCi3bmzfN5KFz/CdSY/9Qjr7mD+2qtpU9iAQehxlnY+V765IDe3mvgtSGCBVxoClXjyf8aBojv
XiXX0ZRJ1mFX8Z9SawMLAs6KyR328XKGOs2vM+m7jYLliRGjTJyz37Lxaua63ZLxdx5rbAweHVwi
qGv3Ogt6+qipM1Cp0V1QFUfpQgSkVXhx4dHd6er9NWKJNUqYdq41N8dbX2nWI2bhPI0x9sNZFTJ0
XN9lhlVh8qDWyCUsbYpn+qlnI/uhT2IqiamC+JOro3gpfXVVNOPqGhkUrrm5XdcycN2ukEJSO7bG
ppIqD97IjrEdquy7jyFf0qnWlzLPcJ76S4QyYCcyRPY1olG5A0IWnU9dF3/xIl15q2w827w4R4Yb
VtNp0gPg8HpXvFQGNFevwDDCQ14km5yfVaWzTxuOK6003aslgSjFGzVLT6V24eHIfSWdnhprK8uy
Zghh//EukIHr7Ostd5sp95xE3mY3utsjPOTXb3qQbSpkld5TzY2OjY/hcOfFizyUyJayjSmh64WI
2rQAVjdTbOYX8NVkjNGIXDV5hZypdH4Yl3jspkipVMHetPXhKCHX6MYCEp9YIWhKpz3LwRzhs6xm
OzbLlXRkKqLKtrGYWEunLQHXsOt5UEzt2RyS7vxxTCZHbEPKQg+OH+OjokPlDJRIex5qNr6LytFG
INsJsBwU0pH2csBzC6hb+gXE3fTqPgPScv6jXyI0E82gZaYM3qa3I9YYiuX9CLxOOxsJJlJy9rem
9CmlQylXTsvE8zZxyA0i85R0wGFo8h958/bnkbfJuQWSdz2TvmYZuI3+rU/THaw2inH3R6yKzolO
DmusbDLEantIZlDVrC3zh84cjIPOqvFiub17QZ2w8HdlC2Ipw+VrbbVWiPKlPUxHHDctMgH5FP3M
XDVGfE//LHRK3nVrrOyy79a8YMH4MT0D6IbFaM7Dqa5n9w4umrvB1iLnd2Tmm9Kz4ue5xX7Inyt1
NzesyNdlETwrjTHzFVLMDzE4eahKuKZLrBy0YLAP4JWtlTRxYHY3YQ+4H4VLnsFj/QASw3itrOGF
zXn9oC+LnmVMWjIGw/JD6/eYRC7zzMq56/sxBYBpDHc3zsKN34AozM9gVkd4NUTI4aZXJ80loq3h
4ZNU9HeJ7gbH1Gnuefzor7WqYpwT1Pf1knSK5jJ//D1WJk58wR4A2gVJWkvHkbhTnYLqXov6qnTm
Tq7c6XVS7kfylrBkaN4GLMnrqriwWU2Ohj2D1y45baKAHfVR9JsGfVNGVvutm8dpG9pOffKw7nhW
BvWnjHvZIvAc5PZTAHPzjCdhtC0HyD64WJhrBxXC8+i6aIrHzYMcsI5sHqSf7cn5qswlA7/7JOI2
oVLgZCFxgkEKgq05xqefKw1dHq+yW25Qmo5jH5NIBcYWZNpjie7GEGJs2KqBvnfi0UMZmijUvpdt
U8ctpscQo9WvZNIQJslb/SyXtpHnPnRjN2+spUBa9MYZEIh5rkwPZ4mly0O/6+TqPkI2dMmhW+qj
daD2eB4plPJ/x5JBVtcm2+wVKNZiGwcKEMwoWizJWuvLnBmfstSa/q2rNzZ0lO+q2TqwTrX+GcKM
mm47tW/jECypMNd9NExeE0PRZ5eiCetT6QD9oQir3cu1yz6K1pMd5uPT6ITtAzKb/iHAYGY78ET8
SsZ8TVVVe+ce8Q+l4rDV063xq0J/XNTJHdJsn7sWo6tmOciZHJxeWXWpq5zEAEu6RrNTURylMjbV
arqTvz5EiNxjFXcnf7z825V+NRyjaPguXfgJqahOWKm2LpNI2UqnHExrGld2lL0aQAEf6ibYuE6a
3kWLlrJ0YZUAEG3yDyhUms6mt4ZHiJ9sCNh6OkCDo2GvaKD+SNnWuCvuonGwMClWydJk7fDFo1aF
v+RndEGiU2P6aE5nSv+lMcIf2jgoj6pao1pRd6zul3CUMtONMwXRGUV28822pzXa2cMX8jfmfka/
aSfTi7A56bXafTIrxbhAoqrWMh0ZW55p2H/dFZ0Sveg+xrPLZeVLKbk7o51u69xiWIMtWstrXNHw
5loUnOQAs3TGPvJZTJXGOFcOSZTgovA74G+TZuc6SaL8WMHRw81/TZILOc5MublnRa978buCo+O5
ifvqmUXcz7TImm9d5+Bo3mnqA44d7p3HTb9u2Bl9i5P+OVWb6hMc8eRUVlG/lQnW/F3xAS4DAQv2
Ua9lB8DzzXvepTuZZ4XRuFHRmTiHLVzzGQ3Hg7hSomFtUyKILUpf/2VXWa0cdFkep7ipLteSMX6c
+DouL191OcSOf/YAwp6kFaiuc2lQxArzGJ8mL3e20xDgA7U0a1ldZ6n9rfNU7Sh9PMK8B1fX0zsz
bbfSNS3LJLazbLJnA0cvBQEo+ZJykPSB3U3PTqIoJ/m2178gCIpDgmiggVBAGpqvQpkpAj94+N2q
5yJ8iCr7Vcg20sJb4NoasjmUyBn0B35xVY7Gq94oVH4LfUJPpDA/S7qqqysQ7BSYLpLL8mNP23gm
sp8yalHDPbRYmF8zXSW2Dvd2CRx5IcnIgdxjmznJS9bNwdkuwn7Vggoi9aawi+oLFPpK0koyIE2A
ENVL4nR3pjHxEp/V+sUe65BaKKwQGZSwZF8ilI2IHVewg6LdzB7+WBLuFPF07zXj5XY9+cgipnyn
oDc7RGH2aCRkuYfcnBHLTrxPWmLlxzjGnU6aixz3BR1rMvPLqDlW7mOjlwdpycEz946FZ540qJXe
I0s9P0jLsp0Ww6ya1dUy2dKnaOO3HSDJpSkfPI17y/zcuzky3bOaqPu+wDdjwb0Doqxjde9ALd+a
Y1yvsf41WW4VNoI4jXLip031AmJSgQBahuNN1yDf0MISU6oGZmpfZRiDeMV5WPB1vMAffdVxHx2t
zd9qON9pobwVkwU/crQ+S6vP5uJkWL2+lmbXhYtjKtm3a+xywWisL8jq9fd9OJf3uYItJuJezba1
YyCOcY6lYGiMCOxz8Mqw21lYWSG3Fk2PVhtNdzpFPupHrHQgAJDbALzCQ4Am9L9fTUkVdbXy/zTN
SPsV/MdcCZbRPo8tDN3MesvWNrtDTze9a3wrvXPr2rxM6ka6pec21i0B0sd9n+w0TNtXMvrHNW5x
ANwy9IZ7ffdH3KA2oPGVYZ+FitOzVrbjGQrf1OxbjSKJlP2v+Zdb5wfwiR7azZ4K/7w8QLuQLTGy
BcLoKDvHxztkO1h+eDfMWYtR3a9WPqq1tCrVSxDWGLcl0q13ELrcjeNY8+chny/WUm5Nc+2lq5ro
PXe9YevWWnwplGzaNK75s1+s11zdHLbYm8MxWppibBTH9XOTO9ZFugyobndBaNzLmOeG2AGJ205T
dO+NAta1wwdtdjz1rYDKf0fBOV11+qC+lVVG5kzRzLWMdo1hLfdVuLODWnurVAND08ZRDjJahjNv
4dmdL+NyqVlLHgIv8x5lMEsOXtq7r78/rodVyCP9lLlegC7iUL53Pz19UN7Sye8fyCh9MxfR/tnC
lDFW224jTWUyNVjTJYj3VivenW746ViKc6ScrWzLMbU3TjFQepzNHEHoTrNZ7k1lvwqRt2XTiR8h
zopkY4PA3ujd0SCvB9Q/g0g0YIJxtqIOulAQj+xNllPHazFdacmkeZ5GgazU38Wc9WreCqa13sJ2
t0liLJ8nQyNS7iwQlRL/VXtRx+6sy15yC+6E26NdpMH6Q/ZATuUwkT04s/JeSctQ0bvYy2miVP9M
oAuvV5GuD9kJilvAeK66xTYPn02Lh+6TOrrmU5dhhpzpqr4r0wbcuN3k5Pm9xDle25mTnrp21u4k
uu/KBkbBOqhBOa+dckLMrHDurqF5CxymbKkjS6wckLwqdp6VF5hy8ml25v6Desm30WtJ1IT4oqPc
cxd7acfyL+S1qAaZftC6xH2UkMA1gm3EV8TL13Ieg+WwEFoOQ23ii7pcRQY6d/YXC8rtrUv6tZCF
6danMvXeTnG1gzMQ8udU8xMOncNKC9D6DfP0JBFZXFU7fo/BCYDD/JSoGLiQW8//LxFhBjshythw
W67Gvas6m9TRALZcj5MZRUdL0V4+oF2up/wS9kVuBOcr2kVgLKndIyFlwidTih2P/fSTbYBGs5B+
+tlGpLgL/2dbWCikN3n3ytoUeI9P7h6xMu1c11axC4o4+8Qz+9ckG3HY1vR/ejXstTJTMR1nd7UN
KnO+DKX2a5KuWNnZgklyZeojp1XuMhLUN47+nzx+baH/C98ff82sXiXI8/MLVC481eqNH5bWW9dD
iTYNJfipI5XMPzJ5cgAUl6qs3a+upyiryQvKl7znbQEIB3W61Edi3x2CAzaozoNcCT4Q3iNBq55i
AMqnMtS+lcNUPwm7OV26EFS5domVt0QtXdKSUOnSO6ypGm5l6Zqy/J98xH0ShshOElW5JLt6S9G3
Ofc3dScWcNfOOYm+xmnrHG+5r6HkL23zdBd49amwfX0AAGhHQD6v2hx4qyUHzIz3WtrP33jvRjiv
9/Mlykz90RmgucpAlEQhRH8/eXabiNxSrRpIXzAj9XE6h1j6ORtQN8shMh/qyY7eW3YKGhpUq7Yp
YszPjf6xnvujsE77hXpa4MxDGvtFeuyqekkp5d0LD3VK0AmBTl2fZLAaEAKoMtPZycSoc6IDfuuA
RRdCLE9f92xmKK7JXOQ48q3jxdiqxe73JlKi4zVt/Zvyn7bWh/7re7Ax9GvfFU8nMEueGN/baf6U
KxCZnDYM7+QQRcrnqiqs/a2LZVR4NyUagid5AXIGPQAwFWrhoVN+s4srDGVndW12ShZDOenvneKn
7fM4G2ZX3c6F5m1QWImf5ZC1POySJI5PzpLdkb7UOFhN0D5JYwq09BwO1vfbnMkcXh3oHeG/CSoJ
q0FMupRSe9cgGr5EekqFAHoNgmglCzjTKgE8djymTDV8gYdqYGabdGT+ltF0qiCTGDZqEpQ9W7G7
ZS2XAbksXFRWRtRpnd76kRqXajEEGqs+WLVWZ76qTjRsQQk4F9WFy6MXQbfLwhawZeTfoxmnb9K4
nnb62ME/6urkwZ6Bki0tORRpYqy6jgqHNB0j9k4wHMuVNGWWZuuPSpM4d9LVW2G3dysXvP1yEaWN
amzXjpPfzc+zZtcvrlqRvin1bRfo015cJ3PXevQzZXhK56Si0jgfxHXSb5PxpLUUrKRZpXD16kW6
9v87yU3h6k1Lmeg2KafqzKtK19YVOvu45IJ/EPdpFNCi46CnOSD4Gm9qr2leIG3bM0o4f8YOTR8d
Z1QS1wFOCS9daElsHJukgTybJyHircpGBbVX5Y9AFN1tjP7iDjZFz8MXr5TExTBk7yzeKamBl3ha
28c/+UbSpv6Y7RRonis7bKk0/hnEtz4VDflQP7P+c9nbZ6k1Zp2GO6pKtq0VYAIO+/TDFe9uZK/9
HNqP5YA8qW8kO+m23CI+Z344rgUGn06xv7EbyA6/J6m1jplojkGdNsd/TpIoN0U1SyZFZqWtU7Uf
z6EDgF4bEXzF9oRUfpm81As/L8sz42BQan3qYRyzpiIE2YWVRmHzH08djHWDmfBDoUc8v/Ui3xkw
rN763nsdlKD5wbuZ3F03vXsjBr9J3ejnMjIwqQX/tInxK/q2fDBVue7glLzQnSyBw+SV2dbS1PFt
6hOMByqA2vqYI5FnY/GSNWp/ktG5RwHIjAL/TkYrNTg1nu4+yaC9L6exRea7Tp5Zix8lxKya5D6M
0dpylsvPWaOdcp8tm0yRDw87VV9XZn4w3dT4WvrIqS+mlK7V/UwoLL8Wbo6Ki+8Yp07BfyqGcLv5
HTpMrfPDJ9Qha/LXUCdXP1z1d2g8dL+uqvTDopNnf7hqjvavriflM0YWxU5vc2VPVhIPa1CrehiV
b2CpjDO26gZGg0P1JUs6srphmN6jiZO9cBM/SPxtejgQhhr9X6fX9vhrumFaqUyXy/qeA9cqgRLe
FJs/pEQ8o3Mx8kxfREGk0X3TAMky+vdRZcDa6IazDLT2DElpLFo8qCd+gb20fwXiyIdqwsuHyTLn
9xX++EgdV9JNABru+l3MDOrfTMV/FY8z1fTIbFHX+/M0GYthhRWtuZHxTFOCs5zNuv7r7Nb3YbYM
ey6aAr/eV+BmN5WbT/eJH3jYMGtbad0OFhD5e9i45Ta1jYknFLFghfkNyalTwZ60pvDI/TTdf5gW
+wh7uAOZZqBS8h72RzRqPJQmdtKUAUGtY0j/ceD6Xs4b9iZeCsPow35VOt3I9He3y8ol3OXa/4sB
CY54yo1eppwz3a/ulJQVUhnqJ2nJIVcLyqvLoByaKeixSVPNzR8DualWd9KXcOEDksovyERRj20L
mDYrmdwXWK1Mboza4lL1uh1u9a/BLihz3dq3GJinSEuHcX2drNRVs4OpjXTMYkUrqwnkkxYTn2Vh
keX8L9VGSMJDFiDSmStOBl+nbrC91lL/OrP3i+RkDv0Osm1DmQ5fGDGHuVrA+FCzQjULT07VZ/pF
hq9mMtfxuozuOyjWuIelegjUP4/ZeEaYZhhkNs8AtTx77Xf0ylCFREkZ4/bQdZUPHGQJl0CdXOWx
GOuVNQ6tvZPsuqk0qH0idbCTjDvo6KlbOU2kAnteEu+3oLS3CQpzp8Cxt/6WVkqCTI2BWVnssRue
W/311hRpa2lmHiRGfeG03EZF2vrWvPq7RiGo9Zw8CpKaRe4+Q21N39xn2x6aNy1zuue4rfalGTdv
5OFjrLO9z9cx1V6+iKnyZzA4o59wTKmJkLhiZhMYoBPGkVXSMlqOZFwUfej3MlomLs8+Z2LpsIzm
BiZAYeh3FxmFTfKGfGKPwBiDiwS9fLHYKLzjXCvDL1EuqcFGXYPcZuQn22tzEeb6pdG1jDil+Wuk
jDRQoPylvzr/FPK6jUjhV6721wvJyEyWc331zFJimPe4Wpv6N091nybbBgpTu+XGmNCVlCacJPMx
ayz3EKNEszKWpgyoqdrB7f8ujVsoVqhvwFedk3SNs4V5oo3HjEWG7wC01z/bg+ufdatEQNGIB+AR
JMEgpo8YIS99qH4eVav8gfrLWoA8qpIrZzZ3iL8sAJ50RrzT6dncIdFjvOf2+E9pacZDq7bl6zJp
qNpmbY9t+WKV6sZ3x+JbBVZ5rSHstiwegOVRId7p7Ek/qbEbrrDtcRcFDkImuyNnipsL/r/NM0wd
dpWIUkYwy7dFNfSHfsJwvkEgqQvL9L3ulfgcx3a4kX6ZnsCgyZ1YR7y5WRSXwzFAhtpCbg3bW8TM
nHR+8z3bvu8r/RSrhcYJYD9/0JKDFiXQ2yV9+3vUB1X2glZvcpiXUQkOrLFh6THS4oUcxjEUpzel
HuD/c3LtYShslp6PMQNA6W2fKjiRZMr4SLImpQTia8CjIY+wr4f1lczx5y5Ux0e38jN/VYNOjw09
vpM+q6J0Afzl3JOX2zq+obKA+U+V8VosM1H5ZHF7vPXHPDHuIEpiBEwZ8tbv+N1mAks0Y8kedMh1
ZYmZ7NqA3XuajxXqL+q8ahZIy18iFhvFJx8fi1uEZqIErqehhrBvVt31NdoHv4mhQvhM/MLfom2k
X9mlN3aoFQff1aidjkIilX4q9xOwmDy8j83iR9Tr8zc2rhCoyqp4NIJeuQSx4qypY83f/GE4jkk5
or+MwYthpN6utpz6i6uPKwlQQuysy6gOz6Ra1GctiB862bOBtAGhXVXdi+ZX30SqADJ7wxJfyZ7K
mDKYb6JF1y4aBoPynDih/lU3A29b9qN3RMp8f/WxTw3q55SdhjWSE+mXrAPCL8rMZAvN0vT+ters
c5+ZzeemRUAiI7vzhMRGAqbNguWud/Y5VrGL6TzPvio8l2OCxmsxo71IyfklH/V6o1iJvQuX/aiJ
tNhjpYpqc3WXxkO77SzrAIe5C9fe6M93DjIiUBTh/kG3+WvTbfXdwGvmNQEsiiCxP+8BwCRfc6Sk
Eky4SY+mLK3R/JRubsaQus/XP6KXe5QK64sCAXU9ZPWDaoX4n49+5wHt4KF+bZsmezHMsPrDDYAR
B8VWxwnuQbqa0QrulgtkaqysEkVX996kZ4/B4vYJZO2T2/GTTbUmv3Ylet8f3AGFOH/MqUjy60yA
TqCqs7zoY1KAONEoW2neBqQZoQCHRpan7YayCR9iFjcrbIugHusUCowMKJM03QqXbCXRpwteFMZ7
Zv6YyTa8ebm2te3AahADijTk3qFPjlMC5AR7nb00LbX/1Zcvff4SEjXqVifXtxkW59t2UHy4V+gL
uIllvkgfsqK10rjP0lMPLg/Sgl2iVYSPWt+HF7hg9ckGboZkRDl9tez41MZDuG9MqnxvzYCChK7i
+wqIYdojZBuhAaur69mI+y9hnTymWWD+O8bRWg89/7s/duhzNaH5qVLKcevbME0Mx4zWedPi0WmW
97Fq4zJGaSJZBb7RnD0n7F+C1rQOQ6UWa78EGb0egI8OoO2f0szuX6B+GhvPcmD8hbBRhhCdkOVS
Pl7iq8GHC3kjD0R24G5xoxnWQgyQgSvTYLKdbeCM/Jp4h99l3rhGSZ3XVpNBuoT47p8/tGvVp6xg
J3vpk4NVenhlJdwgeuk/eLPF47SzylNozV8DK5kenb7kgesO2i4k7XQnEdewmh1LnOYuVrPEDXak
72NTxbNYD/qz06NSvdyPchvK7RmbrGMSPXFI4P/n1gRz1p2zJn+QiFu/G2vqKgbZe72zZWAwreQ8
6Qcv0k7k1YO7Sl/sJ7NFnXYEgUc5Vu+GI3n+k/TJIVlG/xYyUCu8gEhnqRhTrleL+yuHRUM+6gJO
b9V34T8QdLRdGenloogTvCI77+FvRII2Rqz5Uz8t7KDcfguXFtXI9NmFliRjEq+P3020sF+acFA+
OVP6kKPr/yBDToPUQa6jzizhqkm93R5yD8A/11I1aKz2Isono5OdhQc3c8qNMpKJ/CUoMk91iHJS
jmGDghfLJlb7YFNBNb5D8d+4HhBMwd9OcbN7fCimowz4jWrc3eLcENCsUamna+xtbtAW+za3zlJA
VUuVNJDj8+BZKrLOGO/rrAWVoToOj1wT2DXdY9Tqd3PfFytpzmgzH6IOmwFppiNgTWXMc0AamXZv
2WBr/KotVrK+Z5mLPE1KHnCyIT5fm7cF/of2h/3B9RRuEK7BunXGMiq5yMFMo6lZuWNFIahtETyT
tgzNvJGodPauua1ix9x7WgpZDte/s9hthRGMJdA+8UqagwMPENFy59if3HmcMfZOzPs4LwNjVeCo
AlCJ9410BjEjNbv5e6AVxd3VNHsktcMeqPQdTNycp3CREp6WWoKcxVJLkPb1VHpr0QcGtz/ulzk6
pbrNL6ZyHIYgLHje5Zh8vtUoh+wdv/S26dLEhTnd+FNWHSd+xG8YxOdLnWq+k2bf4EUHWuq5dBGF
8Bo8QZdJk11XD0EUfpUgaPZooS8fECIKdyxAOu884EDYjlT5nd6gHLuOmtqCCdC9/w9pZ7rcOK5s
6ydiBOfhryZLsiQP5Rr/MKqruznPM5/+fABdRbdP14597wlHMIhEApQlUQQyV64lkXXKYJW7PvK7
Y0/VGawv/mtz7S1qvTsCDg22eVLxMJi82j7KhV2kX+BU0R+WZd0waMGWG7C+k2u414Wc0x+tuus2
ckAvloOyg6GxlRjcTmL1Bw4g2JZzUlNFVhXQ1LD6PvoEcjeOXDG6/Co9TNN9btf8kPUN2VjUy1EK
7HZWNiV3Uszc1AeX+Ah4BEPKmZP/QH+hCPaOmgYM7aOjqF9GIFRcQr6K/O+aEtrH5SJGQbTcsZA0
ly9TvuB11PJCEQblx/IH92W5/B/SK+htiwRsaC7/uRxOaiw6elbzlJrdKaYQiQe2oMGTjHiS8g49
hk1CyduloM7+Jz+ecGRzr+wixR22BliWY+R0BtHUUoEULEoDStAMpTw1Ahe5NuXHlXeOufRKnOTa
lL2rs80j9LPru986r3Lg6GgOvmUir2FYyaEcZv8PcIys54ARUUhO/VBtm80NZtropFdufCq6obrp
oYtWQWx6L0HrAJVGve6k+ylYaJvKcTNx46uEjvq2mvALlyZXiRaVvbI5C+xF4NC7OluB+kThJLLf
jfUAYXv9xDbxm9z1tEQqAG0E2ckeyurrYJ/J4/FsgwF02ElTifbmxrBj+6QrqbvXOqcv7qjvQgQ3
I+3Npn1ijE/t4FSjWyO/WPJbkA47KGvj168ByjYuiad8fvM1VkABsyljmFYH+1AtqD0HfZ+FO6ty
kmMygYXnMa5Dq8X6BeqweeBHs9JB08CWBCFed6lN/QraoT1EIPSX3YwapUABiaVTYupX/nFpx3kX
3cCKE9AFZbnY5EBqk+6j6XsmCCwklcVkdJ+nDlCpbAGpbp6yoPqcj3F1v9BhODVINNH0FS09QQ6n
AtiBaAZwd+vuMqVUNxIx8B48APIIPh63M+a9O8BCGtXVsQ0LUOF+jSxJpivqvofB7jlpfPXZoWBX
c3u0Q0RrKPkFUwwdJr8CuMi2Detuwy+1cgpIgjxHuencxHw5UvQ7ZxhQ9NihnQDALXHURzYH1Ixp
/Ys8UAJ76GPVe5Qtx7T0jRK76lk2g0m19mZb+XvZzOuqO8/GzD3shcOL3jTNIR4a86wjCvfA+jfY
jiGRbqBhCRhnbPIAYFHfF5E6bDVNix+a2EZthWXmcOqj7rO0rc6BonS3rOZpbtk804fkAVj1eF4G
ER/QLgmydxJV1I+jeS4sJViqxiQ8SDYXkFFjv+1t/tnsRLOEM3mbG055SXwtmT+Rz9T2MNzxrFd8
Yivw7gg2I985lIJzaT10gqApAWNzAFDW8+yiV1FrUvzy1BxU+2rd3likWY6Sc6oT9TraQHKDYmbw
QFniX6PQ9q5IVOkomFTkxWWPNKaKglOdQIVBUdi9Uc6tyu2EexuFww4IkQLspveu6zyy11RZuvJE
hocM3zdTydPKb6tN6BAhlk05diqbo60YzZ05eVTUOQ20kOQRbLPNTo1l+7taCC35A/idAYaFs262
7NmmMVp+65cf8LTttnxQ3U3e+fKgJt7AbVGOh+U5FnlBx88r2dsozD+/0uizDbKupallWzC5+bET
ICV5oKiS4M/8lOZd+5xUTgHZvk59tnBIyNhdqq53SYnO4amaLOXZattExIKyH4GiP87g+z5ZRR7f
FRBnp7nn3ilR21xj9sH7KbVNcBiWLZhT+u92052X32k9RhM5C5s/G5RYqN5ljrBVhU690Tx0KTfX
kKjkHmwF2XsHVqwqiZEqVpEOTr0OfKjlUkJWp+45IyFx1w2++kQtXot2q5d9G4zoKndQLRwWhUlc
xNLBhYEZ/KoObbNXkoD/zcmmq6t7wzEw5/oyA8+Zu/owtZnBmhi0uEiYLGeyKTve2UrfVuC+4gNa
Oyql9vnkxQxyHEll2uu069xDyWV9Mz2unXIaTR3Us9P8XQYIG2dC8bgT6sZz77V32TTAg/sPex+M
rCelS+Fngm4we3HiILqafdqfZiLULAlJsUibPBTsB6/yLI09A8nB4atsvfFbXZSBbGqiVnCjvJtm
ncsKPGdn631B3I4Lrx3vmtrUGtvOUcrd2qEGQ7Q1k8zckZXwQQJE8KijIwTnhQ5rge6ZZ9khDypV
ChDhy6M0WMJRnvELU9xX0GW7k72lTrvfWiob6AL5cYACgkVn5eiQZ78n6pDd0P69Un+s49YhhL6j
bRmCSbWrcmsWfNeDBs5QUc4XEPx9Mp1TrCRwvs6U6kWWmd9rsf9dtqQ91FX1oEPvt5M2eZiztN0C
E5kAsjKPtGXUDcqpkeQLNo4LSGE6WJbvnqkiqO/9klSwPrMZYFtn3qTOlQeYB0mRZDhYsoewfXSZ
dRXA6n1nIXdSxTezJASw4Itz9e9x7FjNiir7VNcHKqD9dkEma74zHzMdERbZSyq3uOmesoyMRQ1/
1F+1yDJ2fVm4O/S6+pttW/0NtsvhZsbmX45r5UdpMoV96RRuabkvbS1YPNeBPQucozqWX+QMms/f
Rg7ySf3t7GxOduscSvcJ6RRW9GIPtZ2UEoIQA8ni3IIvJG/8ozZpYEAKtSH8arhbw3iSC8m+MLds
gJMPcsvg86WULb9X3I2pBSZv8ai31TaAc5hil2H0llPy+HBsSety2sS6vle9Gkbj1Ys0Y3PP0nM6
Gr1RbFcYepfr/SFHVmFrZIAc1g49R1wpLKtrG3Yfeo16O5lWHFqHMpuJmlU11BfqtNWuVYZ3USJt
sctkoEwk/rJLU1uPMLyWQNrWVG3PutehVAc1sMy/rfapJ5sCVGfcrzbposNRA7hH+braPZcAEcol
GveVwMfCM69Dm5YnX20PneSsdsdrqTnmvTkrxt5PxxmW0vSTSRTxT+EqwD5vXAc/se6BaL66wkH2
qSwMW7oGIKsP3Bll/wnBvbjSiovEmklEGvU0d6NT2dd/mkyFJYJEnkm7pXqL12r6NXAFqQmTHDin
yKmEdV/upxE46mZSxuo0quptlUABaDxeJYOYtHmJXZ06a+LbTJ54GSVP5aGqovo0+sOtFpxiqz1B
HuOeOsCdUuupuvGLPrzN7Lp2rVF2b42u6HEVMzxGffrn4g3RjlBRFsRcfks9Nx4eEKJbGKUQisoB
4tB66ReNZfBxtcd+1h9KERUYu6C4zm0JukkptlNDeH0nbV4SC9FPoArbxqoiWAFwXIxZzQNnU0yQ
mqoMCvQ8Te5kvzwMAUh3Cm/gU6cu97p2vI42K++YDz6lN8E2iYLkSrw5uZZ9OJL5/dWOXUTGKJAo
Nq1XJlfZMVohFQrytO9yQadFhdYysBZOU57k7U4XdxHUBSc/pSZomdKVp0oj/s9/XBbehzor6nNP
Ivp+UufsvpvC7F425Zm0sUSBD+rffNDOIH5utOCemSAaDfzk6TqD7mou9O5mTrLLhrB8HrR7tW+6
W5FS4zhkafJHA7zUbfzoTyv3bDh81PKJPElzIpCb39l6ob9ETvqn9LBz/77Us+QLVOQw0bAGkjGP
UfBVQYuDThd7av2fTVU0QWG89nqG++ps2HV/gilU5x6OXD3ea6DOzy5kWHdlXg7A81KybJERfFMH
52pZhKSjVtna8I39aBNtRD88L18qBMv3U5d6F32qAAos8zVGXW57FaCqm4rdVAyHrqTalTY2VBU8
DmKnOQofpaK98PIKx6YGJSBtufSRYwgfIZW+kK1apCe3qdeEyo6cpL4BEagcdLH7ifyKvZE4m+A/
3Cd+5L46GtCNHlV9+sEi/9VF+qlFo1+jPgMGaPXmRtrkIWa3mrV9fi9b0axTftqk9r5tKasbwVRd
uihivVG0J+RgEHX5ZZIeshNhkoy0+HPGmueQeZa5m0fiDFuzg/nT1ManUlTdjE0nBBPAVFI6/o3y
I30bOUH1WLVoaQ4qxAd+1yBbEkXONkgj9yshVEj2Av8v0Hq7IJku+azUKHVTmBoW9Xjt+goGQ1nF
GsPVFZV5I266nzbpKA/KoH+SY9eK12XsMk0GEYqYWZ1Lvm1Ul20lDkMiNoakesV/Shs7BofVO/Vz
oDlWSMfalGfqW683yI7VDe67dR55jSiBJjUa9HnvyaTZCJ7/xI7FZrfBP9yp4TYhCHgvW+v/Acp2
PlPT/CMyL5GuF5+aqo8ezbz5nMVu8TkhXn4KAMzsQNgWn+1mVEDi5hRIi2ZnNfFGZ19yk00nvLI4
ikmvOcoGTlao8KzIupNcTdpkIRlR28/8hisPfpn9Lc091YyH8ZcXtERvvLQhfuNlt0SBI8+bvvAA
vIJJfp2rM4K/Jf/TMpc+qofS8BErqozspUCYdWdmYXzXelUGA5kfnqOscAGU09t3lfPkIcIoOwNh
St32k+sQwymrv1pgFndFkg93HZXgL405B5teMJdPYwjnTKx9oVi93M9zFV4KLYiAjLW8UfY4fads
YXGFKgDG0CQ3n6beBAbaNT4LNbEYc+M+3VQi70W1JmDqEPLcKUWn1c1hCi7+DuBZRFm1fyqSMNyP
g/d6Nv86W3vXMyiKhqcRVPv+v/ArJlAQPIbv/Mws9c/uGG/JCk1gGcF+q1BAbGP4jL72Wva84OS9
6m52xv7vfGi+1QpibHrou+AqAvexhO8d3WzKSJEGiOAtZJ5CUauNmQmZ3hZxjk3dA+N96OwPS5K5
Z4dsmV0La2jSXDqvaz5CL3RgZY9w52B2d71Z6wcXeNxXAVpqKy94ieCmvtq1T7JL2NV05qk+VRVw
2mI4GcimPM1TftGLyvpkuJF6gZFdEAwbxN2nYjjCawo6WDSR+aTqRSmMO+k8VQNZWhvFFtkblONz
3ofdo+w09UPHB/+p6QvkqtzwBVpp9WL2k1uwEuhPY+/wIMo99WIb5tyRIgftO9e1UrW7guKl6c8g
Get9oKrHos71Q2tQzZd6SGpRAKZtosTJXmzNGp+rPNvITkmNQxnMdysgwipNmgfusJ4DduBmcOjL
pvqSsXVz6376Bg6XpYSvW/fERpqHZpzYbrl+cDAoNNkvBThjSpCZYOqHlUtElueUVk/K/Re/CIGx
Qw4R4vktYYh0tPps2CZ9aiCfY4GUEwc5zk991jAkVi126ciY7oqhsV4MW1PuBystEaWwrJe8buZH
6AKPsqVEmBCfLqJu/iAtaha/qCiBAhqnS9cgS3HssDjLubSecGSNbuBBNuWV2jCi3AkpOzKKcW6r
+4l08SrSlKDpmbHhAjtXZOl8oNytvgCjciFOE+xAaOeKfLHoH90alnBhlE6xQo3MQRVtadS7+NVn
GbN65qlNoGdO7tDWS+7TXu9bMt6czgHfR0CB2knvy/hoKjlN2SMPXm6Z3lEzdeeokpwPq26+p8YD
gXF5SkkylX1aj452nNWn991vPJfTIXIUHo/TtFna/mDM93A1TMpWnvoV8heIeJ1y65fspTHkRbgr
0hqwW6PDqCdSXmRZy3AR0pRteVg85WndU7hmNnO8kYU20gbnqdscoC74WRARUMW9YNA6JZ6P7pR8
k0ixd8QheqNOsnPBlq29vzpW+NnaGWbudEzj/NsiJSknln6eoiPqkrV8D2CzAh/Esl/t4P8kfqYk
e7dJuXea7mqMmvmgtoH1QKVaTvCpvC0eupMEByTfp+3q4mqV+bBOBdvBFpjFzpoztvSjHp1NYgwb
b1L6F2dw0se4mE+yU5q6sdi7nt08VfHcv3iBDU2MR2GV7JyGbNwX8BcculEdbr1O4ZlpC/owLwn3
MtWNfmpxA/pKMEGcWeklGCPKfrbBmDsPUmWl94DFDOXkQRQGP5iUXwm8Ep5F3dOPi4vs2HhZN5xf
ZSAmJ9ROPWLGknUsTgioF0HibmXTsJNxFxdBvfSqffro24P2VESK/mSWovbG+cnv7IeQPAgqRrMP
oTkS/M6y2c/thBAfhaEDxf7wbEMFHeZ7SQW9uE6UvwDEn764IVSdhmb5xCJxezejcEMDafqyEkuX
GiRARmxzv8Gyng1KdTUtw/qArFdCkTXZI1lm0XcQY8ISs3QGoprCdodPZVfWV+kg/cEAAqAVZRlQ
GJg3bx6uUDJbH6RJmwiceFq4aQqmDgXOgnt7eqSU0IRTDxYdXyAx5MFUNefUJdFfq0mewXe0a8zO
v8qWnKPkSlvLEdUXYjbZgfqec7Ia5U9pkm6/hhsTgfnlwpAiF1pZLzBmiJ9s+AupCZWA5AWHvKKZ
1TKpLpP++Q0yeQU4JwLqDKENDPp+nd0tY1esc5KRgC35YgCRIuqb5JdIm7X7ovRgJElFWFjz7hNh
kv1SC9QrZnDwsk2n6lYHq/6DR4Z2vyTLfLd+edfsDIpIl95qyF86w0lO6WjoT01HFU4pwPAyt1hW
fLsaJ/pHs6ZuR6YapbPslanGWjjLsbAR+s+qhgQy4DYAFiTUYG2Iom8ihELlRWxe1WbUpt1ktzmr
46BiB0+PAtn9tFnGZI2/hQVXk2GXZUzGymobZjUkwKcyKj7ICFLSdxTopEl8WOqq17aMRUkfeZbb
U71l1xW9Osq2HCi718gVZdQA3mToyE6JzpYuyaCFfkjSEfmq5V58zc3PkEUdEklYNHjqsyjpPRqS
lsi0UFdbxsHFdgK4d5ahHRnMSZvWoD6y7I5ruKeKx1dbaMVsOzVbfLu6sDsqpmg3v/o7zaa9zvG+
vdQ5ZpCI2aFnHEqLBVLZup/8Dp1ZeQiJht8UxXVukx4+NKZWn5Gmgwc1A/52mxBa2bsa8WnpLG3y
rCkIrkbj3Tpcni3zNpC3sFWsD0lFUBHECheTl4ad7FPvdQ/ZoJpDuGvK0kCozgpKAn5pcc+nVdzL
s/VQ+V742v3Op7ZreoJeS869IFkUM6wuRoRImt6kF/lsWh9QXet8UNWgOL1RRpa9osMgiHN6BVkL
4PavDpThfo5Yp1IARcgR8rkI70BxrHWAg0Oh+aiSJxG6y136ca7giCKOdnM6uPjnVNWfkaLban2o
IQyXn0SE9kV6Vg3xwWTOnmQLJM7nbCzrZRyCIvCEQyNzLzsRgBpg1oGzUc7aWaGzc3tIBWSvUkFg
7wlclGzqJuzQiQnjbiFfUFRBeKXX7A5FU77ceoZ1OXRnOJ+i/EK9E0gj6Nji+843KDXI/PmnwW3G
P3zKCg9vnDRfje+X9uLp+Txxt0ihxcS41Grr6Ll5qdrRvJgpwnwRSZxCtDRF498CP/3zVPro4O/h
jW6jvWyug6emjPrNavTiagvYILiXpqV39VZUoH6Kp/H1v3MmgpQe8muX0FF7yOP8fjlbbWZTU8/k
pAhFxzlab791lIPN/p4EHwpGYqYBopHTpDQTbP0dxFKWdQoJ8k/QQiToMlj2sBx+9foajzFyVHTE
0hEk6D0V6Rd+IIzmAFloQ1VLEX5w7T/0ItaeJDy31Lr8oFK5uZN98uCVP1ThIBtww746SP9A6z/a
IdHedidqxDfrf92ixbIzuwxdOPF2gLKF9Hh9K6SjK/4zeTbr7kaH3+C82pcRa1sbgl0dZMnzYLva
dPSmvjq1+fzUK6L2zWhu6VRnX9IMZcBIC7yL4wTtxW2Lel/MaFmWEJH1cONsDXTHr6VrWc/9ZH+A
wNn5Sqo1ABMzu6eBev/PCFRtmnl2vmZFN95lZErAHeBmg6vzcsRuukzTztRII1Iv3KJC+1ZYsE/C
d0sgU4fpSPpTyhnDtJgMV+RzdpMFBrz3o/ultObNaTd64bZUIMuRxgVaB745fuu6WFkAjftkUJWj
YSIkOFCHcDBE0lxR279dVfcftLB2nokRXV2vq58aB7bTa+BGPpU0mX2ZM9ANwL2okJ/G+EMT5e7G
8NRijzDinJ9VtIUPCzqh9yeyX6PxWdU3E4WVn2MniWEqQs2WgKvx2Wgr99CBVCV0TTMYjGFja6gD
DbFFSo2H+36KDVF3T0g37Fykp2KIwJCXcxFyDzZJyfs1eYQXIPTaNFVdczkz2PedET94ThocY1I3
Zy10rXvwe8mdD1ZcVJnUO8g3nY8QdLQwLtsKtWG5taMw2mIt0hM9rTSiX1C4oAgmT+UhbvSKPZIf
7VabHBM5nrGpKrfb+ghFPw6Jpt96folWtKw8G1Q/3A1oSLK3/wmj7bVKvw2QVEvTCplVpjh64ws3
sHmqwB8cJf9cUKCY7IXTZSWsmyLBbGd2qOxMUM2jWt/b6k72R5UPJDJ0/n7HcSeb6Rxn+2yqUWBd
4SAS/OHBqLcF493tZVMeFp+pCwsBDfze2o3ZE8gBTBLa+tYX8I20Aiwds4eWBKXykH9Oc199XA0W
0JWp6hUiGtChSsZTCB7mbeir0zLOFJyoAB3tgx72HTU1NKUtM9PqPnGUD9Ikh1Jv+C0zY2iJsgDU
eOgqnwZo6A/z1DUH2ex0cNZVDwODbLqN9tHI/OhRtrxnCJfNT4lfdY+Z1n2orU75FDejd5bzQZYC
W1kIqX4yPM1Nr/4QJ0URLCfj/7L8B59gaNovETG02Q3g4I+rTzYAwL1BufwltYb84iYR+DDAWB8b
N/wxeND4G9QuwwRe/dHlpMVnww+QNeopJwxm/eg3HQzAhdJsTbiZv5d8s8Mq6f6Kav9b7ebdzehA
XU8um/DY1bPvPhXfiDsZ1oNis4tSIwfQCEKA39XA/uiDn4fhqoePwhXiO3Waf58iczcCJftsk108
WmBk7yrYHr6a1qOcsFZUZ2/O+XCCrXv8GIcUt4kLlaoRwH5Sd2ggVuOT7QHJ9qCIekmC8dTahn0M
Q7vZTOnIVrbpQPt0irmXH6f8TshPl033IY8787p81uK7YkVDB1HeqB9XWx0mwd6cyMKrcrr61/TW
PJPo8aPToj+05hrjgSovd9buZOZwtS9pRtE7TARaZW/QmQ/AropdE6jldUrDcR+nhfniFMj5qXoc
/JkRYeQHyfx7btLHoPS6r4ZuqtucxdMTuQqQz9wi5842k21iaPqDafnZJuxN9yUA3bOPvTm7ZFUW
XSC7Ufau6ugvhVuRBa4q569gB41R9hG2k5sngoa+iCbOLbxVEcHFvdumxBB9N9OWHhjVaTvSsxNk
KMJpHUicqKeWsjLvBK3PmpqbPDs5taNK1RJptzXXVs4lqazVT/asPrKJAOzPZN6a4ZM9OQm5DYCH
r8PYBlsJvpAwjIxbaDe5ecg9alFdlxcleuEwz52lj0RzVIkKRtNOHqVpjJrmOhGUQzHPQUyF582R
x0+AHkSZ3CmmVt3yQs37P5VY0b8Zmd7vkVQMqcaajEd5KKnbvOpZfldDIbeYpD11pnPFCu8SCTZt
abJNhJTRnoC6TAyXHZWXtHdySn7KEA+hDi0YfcfdlO6wJyLeXiG4yh4nwes/TH5z6Im1brtozB7X
jn/6yk7VABzoI86ylW5an1OuqCTzBZJFUTNi/1kI9pxBMUtI5ZT+Lg/7/mQ0Y/WYuATdU5gHn1VH
+9APtXeuvUbPN07lUdTQjI6/V1v156l0WKzSYfFtCYaSII37nTRKp8r3a2uLFHhxSqF9acME+J5W
Wf6ldD9QV+VdUUfzrmOAVu7OEOSqk8ZDP3dK1CLqsRqOs1F9kY4eyWkgGGKCsXbvg7qNEN4Tfuk0
RHvL4E2SPjOFlDy/8vGsWLl6qClpFYuU4WveR3CDxtmPETosOMHz7NGBDwI90kAuYxYPCZ6zHe2t
RwkmeGMAgw+dPvoSOWYnGLW9K9K9wyfXg5MBMw96uMM1+O3c1ou++L017Spv7E6y19KNE9+t6kOX
dupjZ8ZfiiKKvqDSpd2VjkvptoUQ4yshoxbdD04TPNSVnlzcenR3Jjvh7z1YO0nIpFDqxq44pM6T
34+91Maruwi4buzc+KfRVYqDz90AFlYTFciqlbzra5XWuf2ncWhzDAeNtTgKgE5xC83goQ0il/jd
WNxsPStu0i7P/tkZZF4ILEi4iA5oc9xTK0atQ4cm047jmH51cphoBq2Ezh10hCcwEaERI2slziBN
pTKvCb3duw7pHA1Fd4cUUrJZR6yziP/vkmR/rRa+EL1GkDl9nuu2PMGgVuzK2i9OKDdCkpkk80PY
5Prd3JTxfTn17X2ilt3diC44nIeQ4Kr8Jx/VGIltd+qH72WcX5EhEXSynyrENYJNbSUPZa4G3xGm
0zc2CPiX3qS+BWwye+J60+u+9rAcGlV/QFdu2il6Z+7edSQgwCmpIJ4SKZ5hU1wmvN14bwzg9xZb
0PvGxYWFFYZT/cFRZ2QKEqWOjvJK0jgZ2Q/wOOUW8DQQNCVKupvP62pz87aYUt+FkKNJy10cBTNy
LDQhhJ8gi4YHjuVxOgEPE2AaTfd/AAXX+a0XraFgN7c+8JCS+GEkYJmkSQ5YH4SxmX52g6S6k2H7
0ND/jjTEhmWLACDrYnm6Ht6Ta8V585q5c9rnWtAAWUhPFmlkf89slaiHYg1PputadxPsqid77pwb
ANiGPaBbfxla5Ql1KB+pbN88BYCh8mbofyhwZ4sNUPWiewgg9ohQXVSv18/IS1FhkvrtE0F22Bgg
TfwaZDm0gKbxd4wKAOTbz2k96tdByk/0kbZ512yqML/zVD0jogChekx4/tiKn3T5uxwLUcpGMz/K
H/j1Z331lR2rL2xPH2VrtUvfJEJH0o3QXrpqPvRJsAOgS5OF89apKKOSTUebo0vjBH/J1kQV2Aeq
15/bWJ2uvZ/3Hwwri+8cysNhlqezt/PxOQ6WPpdaqO0M5PNOSQ37AWGw3cqP6zcWFZOT7W3J8asp
dSFC0a9O1HM11u3z3H+arLC9JXMA2bDpR0fCtugUhzqgOWFbO2wWPJu6ql9trTirciM6hih+b1Zn
Hhaun4wXCV3qCstGxSf4tiCe3sGZJLCpmQM+udBf8E+TxE8RgNiznsw3Muuu2IlCNeacbKYid2Di
fSkBJnywyOu9BAMypt4cq/fSdTQTj2IFRRPlPvoeqVhrLz8UW+0/Ofbcn2VLHgDAaEff5r9aP+JJ
OXjNFMAgYPH0OL0BJIJDpYpWA8y1oBbDBOasjSFgihLLqDmjE5+IUDoIcQzzuTIzdetCBnkHLwTa
QQ6MwplWj49UdLfPamlG59YJuKsSlaY3mQ+lDxtG1AK4WoFx8k6d5X1stU11ILsxIF/y675elq+y
S460NCirE4tSQZE0Vufu79Fqh4vMEENbW+9j1yyWBHOdFMk95bUUZYl8c11AfqX590VqJ0+kgHYd
amiggpzU32V5CGTpFzZ2Rcmm0/NY6NZVQmYJLIV3veQZYylraBRzpUKSRBb7Zhfdb+cP0qCkarLt
3AaaW9HvRxHrG+Guw+5EybtIRIvHkiMOVevmcFzu02S0ruZU8MySJnlI0XAWdtkI0HFeoAO1x91U
BtP9epj7ksKx2Bjvi7orKkoHadtDDWl3WZylnzStI+SZN6pkksrb0BjRfeeEFThQyMc7EFNIwuTh
lzDPvgEOG3ifX8unTKd+Hs1s+Bq6ogLPD5LnsZ6mQ6+FkMu3XXTfev2xrUxzg8i5f5OHlKKZm9I7
/qGOSm3pkDbZW1judOtQHorQZN5JU+tZRMbIxN8VppcfKQ1CYstq6qfCN1E6HshbL6kT2U7q8mc7
rof8LNtOBYJqmwl/2W5ElVJl9iiNNEF1mFRSKKbV+18bt4TMEz7GOO3PHhmEb2MjeEmgy34ci1lD
xw5BZcWco8d/DhoF86MYlBHT+zaLQd6/DBph50YqIW5hJiUCXuuKfiNSt61K9E9UPSdsH7OJhIQh
uFK4xJ5QHDovBbBtB8lxtQXAEyEsqoedtMkJLEq0Tr1FVXcl9pPSpuVCYtQhidAgoUAhLQd5Jg9B
ZiDZaFc8MTT1tUMbAxU4w88mMUXBPDwIpRfGyg7pss5SWlm6aU2Anavt3SxlM0AsUrbU+f+ceJ3E
CQaXMtrLapHzrK+1qpXkFBnz4zt7MrD5n8s4PlXiEzVtAUqh1mX5vF1/fNs02MwMQ93dpG+n/zUZ
Q/oEKLE/lxTAbha9TN+Gsy4ye4faSfQ2bX2sHw1l3C76lwM1hYfBbJzdKqBJKdcZosTyxmZafWYv
czKK1DotEAkJnlgQGNWugIpoQVbUQ02owNOOsxbBMZV52ibWWh0p2Xa6rYd5MKZb4ewrr4hu0lX2
SfMMVugurigWWf0jpA91AOdMF3kZ+Bgxfu2WM4zhQU63muVZodVvp3t3sXVKUPmP3BPxecksxa7n
nJTIeH6XnZK5KMCgz6l0ENmtNT3VJaayD0Iv267prLV3yVatbZkai4S30fnKXl5I9jr1FtJv/1Gx
/T/sdNDOS65N0I+SAv8hTTKlJw/C1DYIMC0ZOgg0luYK6KZsWHG0xyzIg4dZccKP5sDulEy/cx9p
RfQxqRF2NqiQOcleJ56rfRDX5kE2UWYn9zNq1k46azOJbMWpi63sHSggA4LF1zUQU/X1oIC7sEgn
06rCVPtQWt9k1zIZiirezDNHtiqzeZavKtVAsxOg/Dzy7aKIpwr/NI1BBa0hmmjYRpflFHkmTmEu
vMgzuCijC2QgLXFsAJOF9YcWGvaZcuLXgyGa1txVOQBcjKqn2FC9uuVre6iD+n+fStdllJzgX9vr
laSPBjRlC+1zTxDi50tw5IVl23EmFSnIetMqfnBJGnLWnjmGl7UZCVs5TwnFgPr42GuDe/fOhaRj
2mwWHzmFHOOMRowaC9IgYmo5RHa+m1ra1g7pR6Toj8RwjcNqLwnWNsurLLN+PrhaBocoSJpzjBDi
WZ79W/P/Yns383+eKvzdy0ib0E826wv8z9Mk2cDz5N98fvtqPL2k6nSaHuWo5XLLNJQB/OPSb/v+
bbr3L/Wt/5s+OXS5whurvPpyRVTEqOyVhv/1mv776769upxGDm2SDj2Dde61Z7W9f1VvZ/o/XD9L
AT28/4DetN9c9s2pfFn/3q71md8rx6/Ykkb5uRQHeTZYVva++W8u0k/gyc7y7LdjV5fV793VfjvV
fzH23VTrK12v9tvp3439L672/z7Vb9+XTlGeIOiG9Fy89b99tWvH//nVKqipJFQq/OOT/i/+6d++
p6j7EQH7b9+TdZr1Pfm3sf+f78dvp/rt1f71/Vhf5frO/3bq37qsHe/e7nUqG06yKAkgdemQvXM3
EwuI28TueWsNDdqj4Mo1YIcYQ4GO6TvK7ZMi8/bSUdrW3qGPqXUQvWvHMgNIVnoMC8StmAay5tcJ
ZTOAqWf7P4x92ZKjsLbsFxEBSEyvxnOVy3aN3f1CVE8gJgECMXz9SZZ7N7Xr9LlxXwhNYAySkNbK
lQmqPahJTBUUK1Szrtlgnoy4HO4zGRugn/DGrz4c3G0p7JcAAsOAz5nsrOdDIFz/Ps09MN8jRweB
MHZs+otxV8bpzKqkDPd2RjwCzJbxzrq1poZ0CmwQ8ErK6rhcwDX6+Awq50/XDdgEBrUcOqDREMSv
Slnuquyn7q7uWfIKF3ANf3Lp3qdDnby6/vgDbM3QFJpzZQoyB4QdnikHHDyYAxFQRLmKTbBAgTOI
rhrnT2YfiJUEP8G2aupZaApkWMcPSR7FjR0OgA/9KdVLktrC/KFAJpeCMEYAVwhwuAOeZrBMrH03
MnbRl9jv2GsBMWf4haonbWbx29D6/jFJUujANwxERhG212wo2i3VqmrQocgM60i19iBeBjjULm7k
An8Bp6Y1u0MlKF5XBdDt7whs+wHyJesxMVOwqCdi1kIo+3evHEK4JsSuaKCBFbGhP3tgsD1DhOEo
dMnvArOyxYYZoBYA1czD0qICMcyDst6pxEUDF3TOOrhrWwiiztep9MwjDFP3HpIewQmGydcIMAio
Spn9cwRiIEOKZw+WB4jc3cPY4G05RM/PbsCB3WvBozfBIOMl0n2B0JkNssa+gEAgsq4LczRoogAq
mrN14kc7wM7tNajlnRfXgUwmBFqiP7XgldxNcVYiKAiN2QAe3QIo3A01LkfEyoBCyflTO071NtWD
2FLjckL4gAWGli015pyzDVgM7FstYKjdxgp0DEpYE1c2rXyTgwJkR42lrIM1H01rR3+BwagFPSUj
3tOVcztQa2yb1Z7O5QzYbKkdtncNqHY5dQKLP24Xuk26vK9gT3gLXKi2+NhmTmVmPAWGA4nEuTjh
1SnlA3y205S+sV6JvZPV+YZqExNS8wbY5w9UCwq9n4i2iR64rPpT0EYPph7StedbEQTAjea5Q7Dm
3mc9iHfmrGSt9VAW/sUYxuaZdY161mMRxqnMHtPGeOWAmt0hTG3acZnJULd8gBJdD1lyXfbHLHBL
SI4VP8AFmD22gInvihk8n9sVovbE2KdbYPzBsxI41pvOwI002UVzT9mOccg24JPIZw2daJTPErGk
lQeAd6UM+eyYGRhDQYJwzDNEZmG8RNtaDi6gf+xhzBsOLiKbXxkwvgftglyJyhKEGF89M9bbOgZH
N5XRQRbgo2qzAAah+VxqZ9ewysM5noPIFpeiCrsJzkpr814EaTIrnD1OrAe1hYWoi8w72p1Ad47c
AcblQOLoge3/jg5UJTB0b9nWLN5HBVmyBMAkMUE80Unr5AkQbez+PNW95oOE6wOil99kJ7+CZglE
PaMDBR4l200b83ELz0KNqJnjcrAzpaBfPRe2kfpTE8FOvco68McNTDYPsf7ZJTo7QdX969AExc5t
wJw2iYgDAWqvE9DwWL59D8HH6ZI6w1p0br7PR9XsPNnGV2z9ndA2Kn6RuflQIu50nQCXvdO5e2y4
QpgtcBIhy9S073x5zHnrXd3G8a5GBjizPcHuS2WW5KDCxJSzUsmYXi3L26XgGTwVeMBDn0cHcEga
oMPDoeFxvTO8uFiBRcE4eY6rt0PaqRVQV20Lvm3EqNySUsLLXGmdbVowg9x3c7QLpaiNDxvxpjXL
LNQJ7EkWQA9lz89FKcwLlcDEMAuaJB7QcGhAFU1gDiAhBLs0lXHPyuCeKyFeMXvEB/6jhCzkwyJ7
77bQFRPAvKypjA5lGZQX5r1AVz07+3BjXUoWlhAJf/Yz/pyCDuGhztvmpZ9hoA4C0k6GipsXcOkh
0hsxQKAMwuY8krG8BlYjr9h27MbUcE8+KA2ABQCdIgbd40wA+Vh5k732KtNYJ7M3cKqG8pDFwGDw
RHQz3e8KUMJmEzW+G/px3N/5bXrM68G/dn4wIFoisTeREvlXbWRf2tror8nY4FGCuBRe0KZYWYYB
j1HJRjBSju+8j7qdA7DMI3zACTfXOp7cX77hXiDfA/qNYvYYNgw09jYfDrkPEwRv0/KJyoDtOmm7
BhtihW9gnslyz0Q93ZujwXdwi6RBAixH4bBL10i5BjeiePVUr1ZQqlNA7qiT9nq2any7hyNk9O7p
YCpoBC5ZSnHpFXtYpZ/KugMNOpVpZ3b8uWxY58zxtiNUyUIEVI/3ow+t7ziwoQjpWfkXaDKFQWaU
IQhtvX1Wu9YLtMfSdc9AqBFzw7lGuRFCJGo6and+Qg3U4Da1kRcro0tfxmS2UsO9azfD8NsZ23fm
dvabjAPg7dpc7EHbUm5dAIbd4Qwp1OGcYP114G07QFA9sdayyljogr3+xIomOo4KhPWTfQ8iX5Ch
+NWTMPlGGwq4hdH9xjXL750JlsoohuyQJ6vyNCBIcdPrfnozWsg5WDt8SWxjVZYsuHjrzBncC6UR
FRtcase6SGNwgaNFLo4atEl5sAKimO+WsrHxqk1sKWtNZ1GFlU7mfrDAbrmUgSGvWiPs8WtlYqdc
AZj1EuX5r1x01i8naFaT7BTcn32wQihK+dgJkJwOgQmtdxuWOKkNhPBlAZRUy/JrCfHOKkj5RcMb
cvFz79foW+XXtrPijc11f+CNhvegajGdRRIBvbp8bD2HPzedD2wV0G+e9tuHFssKkG4DTef0AvHm
WSvXVFtGUDNPptreGX2bn+x6cFYa0E3FQbHp6qNlteqSg0DoeZKI2nSFMwCb5Pn7pK/jjQ9EyHow
W/c8gEdyZ06phEpx4EKlDUFG7aD2Vq/kzqtlcU0QWggytzL+UcTusS5195blDWx5Be8PZlmMj36P
6ZFamGK8OnEfvJhJC9EXBBXthVXFz6AG/p4HoNXzCj0+QHI+3eSqS+8sR7nX1vew2gSJ3fdC9b8C
3nuPGpowWE2ChLwx3fq9rLYeFNJWFpQMn1k/nuKgt75YTmmtx4k5J/R6eQfqpHLrlwLA+QSUebGE
1FUlh7BQXva9REjPzKygLn4KNg5vaO6qvJUw5qfdttKWenQTVoFsqvW+jol7mVSCQIHCPVlukf6e
HPUdkV/22+T58bqH6+eS2tCf95Rh7sDYBgINAZ7GBM4Xo8sQzM4swM9Y8wDW8uq3ZjM9vQkKtdEB
S1VVPFlm4/5yMmfjecx6l0Ffh1CMKq6mm6Z70/HqQyXtfNNVXRa2ETqq3Tl8P0cgXUTTsbC1SgUp
qQHgCIDTsOQDQ23efMW7FGsRBy00sJvm0GlcDVhDBAk0To1Bf81AMfaM6EcP9AcChHB1KzcWuCDO
thwjsPlL/z4uEedY4M0dSwTGY8KtgTLt4wu4qwFXt7BbSqFufa4zZ9wGAvTxceQ2uzpq4pNnV8Ue
Au/BXSCz9OAmiX+sK/HbdUEbYw7G/Yx1BZuCDeL3qj5Qjsrp0M8tlmZd4r5nGdO7pWhplsS62wTZ
gI+s8pznwi7Deir6x3LOQXvynSX2eOqdDkJWid2EDDCwA2X90byDO+/7ZPPiAdpu1QUaKHHYSVXs
KJsbXXXJbeBbXQ4T+9yCiqgSHn1gBo0uAighr4ExBiFRKWK9rse+XWWK+fe90P2L5k9Dl6rfCMAL
8UECmER8taRPLFygj4AH7zKl7feyt4CNCtjPDuzZXtGC6zp1zoUaL7JPgmPcPzgIzA/N1H2Ufgxx
QfgF/VBDXH6GvQGvXMyltyQ+FWNYxFO1hdZpd3AY4AVy8OtX2wvAe8GAzKVsMJR6MyjsmRPbG1Ye
VhVXG0EWVx+BdSttOeNhKZNT9r0bPO84jVF/pfKMJ1fHbSSiM/CRDvvB2+dgGDxRJbR3f4KutwC0
tgTxfK/0aw5ikOMApsMQCscKO/j0pdc5VNqj8SXyZLn2E/WNoJFgOLNA1mRARoLydABADYVVEu+q
hEGUHk2onLCWkG30D1bQnWqzS+6YAbS2EWHuxapmWDm27h+8qjQeo9E9Y0wXX2UH5l/I3QDuMmeD
LthEWJVKfm+4hcBqKh3GwyTiR0hZlPdJ8EsWaXqnU17eD05zsdJKncrY8qBxaiFW3TJfzCbIz51s
nisXlCG9X12mvvqivdE6SUdaJwS/OpvUMJqwi5P0GmXssapN666fc3RIxxz/z9dHglv5kDODFPeM
46ry7uhYNgRpHYm4hdzD+4QksedgxLdZf2kgW//dqnyxiiH8cS6j7ksnmLsdy25AH8j525gr6CmO
wV3kiHJT19GR82zYZ9g53EnH8XaqhYDckMEW4MF/VBW+t451sQ/a4JpKGfwGxEebDkIO4x4xFwiu
/DH4DDtrwIDeXEQChho+pp2L3wEyBJy4VsS777x034wGFF2g2l+VlQRVbgy9ENvqpncvMs8KE+Sj
H0SglnLwhV2B3RcQz7GOQy0nxO5KGBVnpomN4bsKEI0RSnTMbO5iGcEtKurgy8SgiGtvSyn0b0P3
mxL7z3hlyHeenxGn7dzRoR+EewedakxEaX0delCYT22fhDaiS35kBVtn0Wh/jd3q5IJnHnsvEN0j
5j/aTbnvvgEGgwBs3by7lYedugXJ3Lob2eNYN98ROBrtsZaz9olUqzzS4icULvqVFlW8FbbA8+xq
/TQMzbdcNACRAmn5FE22Af4pSP9irjkgJibaQ2tKPkCItdoAFwMKMZVemFmDH8BOxjdWAKIYMBV8
7ermZwvcz/ci1VcxeYhjqgv7wRSQrwlqYTxoty1AxZb/lFnrfGVCNNhsR8Exg47AxUuSZx+cxFDo
s16bxLXOgPe9Uq7ua4XFR96uKlvOHsXmvGCJhAkyVKHKdDsWWDWbI9SpisR8rvjgr0wRtHcdxDvW
bRk5UKmR0bZUCOGQELJbg/Fr2M5u2oOcXZzBzwHSyVewXkYO8x5k7AarDLasbVB6WLRgqlbnpdCZ
s1HSuWu4RauVC0o/yI+BRQ+BU1Cf7kDdqwFfM+v+G5Cj7jswF7fEXPK3SnqT899tzGxw3z00Bh/N
EEKzoXwY7CFZYbxJYEdc71LU/EffRfVX00yTTWyr4UBSVgjSdxswma24TvgafwEWHgZ0FISudXRI
IE1wbgYECIG8L/meYFcoxzp4cQO3Rtg7L3a18IO3IkDEvWrEdxjQeAhdLX1qELnRNGtiHCYaYkoR
C7HBeve+lK+fipemWDyF4EgDxb0WqyCZ9TzsGCYaParNMIuW+4Un0DXz/DBmZnGxi7q8ZMKB2m5W
v1ML7HDn0PfEB1oR4YnlNmYx4jMgHHSJatuC8XKqd0kZjE9R3UC6fqYtG6AqaBej/I6FJoJEYT3v
J/k2BjBwBZ6A3c2Lq7fMLtJ1FFf8QLXc7F4N1WL7KfL0Ne+vVBrZdf2Q+eAYjjoJ3AcoN9pD0AK1
hijacq0LhuCUmUMTYRj8B1CdWAjilY4GPlxGZOQ73Kh8pEPD+G7UqfVAudIWagsJ6X2eQA4scFx0
RYjvfbPjvWEk7fvk2ICfMcs6OEkUPFeZPoPsvH0Hem0IEdzSn/wx9u6nsRDr2G+zr56MtwRsti3E
WFkACkHFj3kYXaCn/e8Wk4Mu2gvpHBF8+GIbwr5D7CRbS6aS77nxhoCA/hvjwtggANU9gN6x3DSi
c1YNwiexWSudUEPG+kmCBvE6ghaWG63z1HktlvRMvTPpABBoN/WmMEoEOeNfrkaGQJ8qNyusBXzw
dVGQr8rUtlbJ0QJDwsMUBOq1cpM7QFKGK7bq7WvBz2Vc1i8ejJxPGGEIqkCpa2fReYrGp6rEU4jd
XK/teKghOm8W1aq1DLnTfu3cQZu5RPwnJKAQjfJIBysAVYVKQZOFtaHOQh+hmuu4HvKtO0Eck9rU
vQ9cowmer/m0frS6y3yRREO+HRqWkGD4G4/lmABETn4X4xEhRosOQNWlxygLvt4kOTr3bMhUIhw5
wSM3HPEmsghSGSBsfaOy0oam9acU1ZbS/djOkIjzkX65skfjiyDVRtbwOyPo0zPgmA5sl1m6SRBJ
sWUzacHUp8lpbguERhpWdp9tHYr2WNYsFBzi5ViACcX9kCoM04apAEs5Y1gDnacfKeXBsntLBX9T
/6oFY/LJoyGiYxNLR2/lgpvwZ1HCaGdGmfsE3u5iN1bYwFUuh+LtBFIMbxLy+9wWEecc+8JZocNA
CAzrODDmjAFx3bnTGfTDPeZVsBr1Dmis+FzR/HcFnWEL85zq9DXxWoCKRMpeBLjDdpRVhW2/YL9j
72oJbzriBdcT1KuPBjC0F6NNqlBWVvoz/+VUjP9wED0BNXlsO9pJ2EcBZN7W95j5GmXToxGDrolF
/Us5YbpQLdfgdenUJir8F1GbXoUIyQSS5obJslNZpskDyyt1xrvpDkYTf9NmhBwVzYcYW4WD8MU3
KiqSutonHOoC6JcYmHH1A3IF4pRZgt/Zpexgq7z0bjecBIXaIiRtOEHzBnmgR44g8nULDLZdAuEs
ELnBlt4goja0WmwQt5g8puMItKSeA0aEDRJoXgX1k2cJvbNjKAQVCN6/pDOozh8RXtQbYwnSAkze
CBO0Xypbe+u+5NaOlNBGUBavTQ+63KR1RrXD3NicGzdzY6UAkbezQZwDGamLiu394CkQncyMp8UQ
QQs2z6+iAZ0peuysWVV7R6oE6hlwXAXPAdW2fVAeJ1WBZWs+NdDw4oChNlSRZi+FNvJtm6scih14
6yBeLLZT3FQb6eQrqGRivgo65w6xllDInLM0h5lGvAUXd3+hoiLWap0lPjqpN3PPSIQGmVaqrqbm
a3zs7IeFSW8uiuOcPVRe0F+yOAtNF5GlMNWUzwPWateUQfqWUMcsj16N1jdPfMYdc3TAdaVYsqPs
4IrsSKcaA5jnSkTXrhJEEMFaPGX3JuNgF17yBWunNfA4oD+Yq5cKwYoKASOg0TY9aHWoNB3vHBjQ
XhwLkzA4kWG7YAUEUOHwrLwq+TnFvy1PGr9yBA+y0oBEXNsCE8vi5sRGEd/lHpBYjkqqp0JmcJJO
bvxT9b9bVYH37j/n8GIqNtD0bk5mI9lBZFcdBc0V27oqhC6M2t1mespbARBx7VwdcG/AsmQa1kyN
xdrkrtgSApUOcNqBXkmZf8oIW0rteqCuttP8OqhdJLG1tJlyMMDgOw0NA1jQMmrlc8yBP6WU+Jta
ao0eXgmemjCtIpau7Tv/XDkywOop1t9z7sGYoOzXtEX81NQJiSW027x0TQSTOxoMHoT0wBEYX4es
l7AMQRdvdATDZ29LDXhkj2CGK40j957HWVYbUeBwcLADtAyLW4aK4ZtI90xyOJnmVkvTlnN/lYoq
31EFePKh2pdDF7NiHsRDjEdar9KDxuv075hGWOr8XKmcioTyHm+PnrIOWlAlnyXBg6j17iJENWTM
u6e1kAh4cowCKwgpa3tKbhSIDPa0CGIDNKT5iBhQqvW73wWPrRerDqbL2DlPRW7oQxkIRH7nPVjH
EFUgYW2HZnD0N1W0JhwvDbujcjoszShbpBkIkFRZh0sFKCHzHRNTviIi3LiL9AkOztVNEJXKiBMX
30oB/zeojqlsqfATGNtcIObDpQxGW/PQp+m7BK+nFazM1j/zFtYVgqITQp0A6wKBekfoRT5QEVVS
OaV6hFaAvgdhIB/on/+eQU0KWyZstbSu59Z0LabLbTOHrxHv4hDl9ZGBLnqhdKTyjPS5wL0G/Dei
2YD7BFAWxt2f4BeYdgM0Wncdj4c33k27m1kSkPMwFplzKruGP3isA6q9sqBj5MX3E1Bkr2Yypftg
QmAg18EWCyTzTnTS35djb94ZOv5fKWyh/f2/2sVOfN/St3oE1dRwxeIbnD3y3pDgQ6IFiTf7JSJn
jA60IHFFxfdxZKmQanvDA/tcMJwhvuWDywzfCiwnERQ/Z+nTgRDCDntMZOnDMpSpDpWCzALLEzGH
oAD+b0B2GVxu6T39hCNMY5sHmFuolgV1fhFmseNVzM8OnGE3BtSRn5JWWfd/CFCRNYBxuKdKOwcF
+AiOtR0sBeqxC1oEV+VBAjY1ZMHg1D7K7ArHXnOlkqxt5+852O2pzigKENUGLqjmcqgC5/yrgg9f
brQ9b0L8Ij5Q0H/pTsbWEmWHiFQ4SLwsApN4y9mbFAlY0IR+rk2GAHNHv7VRzd68fiYYzFm6iTu0
apq2g0WxZ/X32ycdpnUTFAeii6634pKxc1Hb47ca29R1VAT13dRB/jqp04spnbv6D49rPvMXOFNQ
PlhRZ+xqb3S3KZzA33zoQPbQmHaHim2L8f6mbphqqMN0IDZLm8K5DxChupZpGrxIDtajDjcAhfBn
IlaCUhR8ITy95eY6ytlOy17+tiSSpSX3nzrbcjgkYkAiRApMbHSHcCggpFlzFwKUnfQeugakVjPT
OB16rFb/tEAEJyQqwf/TKX5rQSct16ATPAP0PX+vMWacXQYb3kML4QIIGMqORmpZz41Q0yYyhnIL
A4gFtoixPgAaokKqdashe9A6ekkytDWhj/hseRuqouZtU51N7eXnW2sL3DQMXM1HMwrjZOYlgt7i
qvWGfO+RfaF2EBprdabaOnMAHpsP9cxm3Sf+cIcFVUi5eqawvqXmSmoGO95whyD6Py3m8qwW3UqU
kMIdReWHdVKDjd6E1J72ABgY/eYdtHLTyYlLcz/2wXM35uaJijxEKwxrJ0kDUO2lDuabEaErtZ4N
BtUV6jAjQhUr0yxONACmURr3WGFdqf9TERjfwF1qw++zDJp/nAS3yG0MUasAkpebyBzajV3CNBv+
v05Iokk9Lr+y/PLfk7xM6r2qMQHpoqyOHJGgR+Xq6khZZtqQnC6FCuFO4BBrHrBAVGO5cdHz1g7U
0zZVAiYRGGpDifDKYtNjBK48xfTeHgbbgzFSTA9G8OuWY3ws7v1eH0wY4baxXeD25y86fb3p4+8I
q1jVRYOH/bdi6PvuQWPCoBY8B4GScIN028G3dRmGId6is1nhZMKr0YxFcqGKkTkXqLSKO2sMxIMs
4HfXo7j4KjUOgQlCRMGwPB7mMgVvvhUUQajBwBPWtpL+EdwK8L0Vst3GJvhk1ymLzFMxh5AImd55
WESAyoGVKyfGXn2dmzW7VyZofxGtFmmI8fVfJaame47g47Ub5/AfVyDwgQ/BgwU3qx/oYECA8pZq
W3vnxYgxtEd/CBGJ3TyMpQOLShIhREZUIIr0sJ1bI3ireWhjaOYgGAkk1tqY1snQ1E+2qiHzHJnV
i2GzNIw5b96kg50gFrrtKctFEiYthBlSwN4A/ejQkfkIyXcf9J4wHMGZFH0bIRi07rlVvRoV1BRq
9SNyounCWm7ufBBlbAFp81f+xLtTFnhPmYsAYjVU1a6EiWhdqixMYjkiZhKHrLCGrSkgek5lEJ4a
HotoeM5lasInBZnVGoG4wkiBNTTbRp2xtq/i1Cs3kH/oNsI3snVtMOw2I5HeDkkTbAdPR/djBO1z
J4A+lwkW9SMdcgCIwddZyFOMuL+12RUDmHic4LWGKWRlZU1xsuMyek2tYgei1RiRjZiCoyBZU6uY
w7KiEe24YhLij7E1yIOWo7zVcgTsQIUpHbB8wDWazPJXXj/Uq8LO7dCzivIYg6z+CL6pP6mljCpS
OQdnU7VnA0oHDBOa04FaLicuZUsTSoFavwQk0Rs3na2/jWxwYWoTuIqs3f9OwguFW/EF0LXTjJ6m
PDWlFJUZY4tA3xeEHLc7OxDVMagHfXDb6plFgb1dbl9kyRA2I3ipWgkQ4mDccXuW+AJ84djPQH82
Q8HdyfkpLbcCeCNxVoETGyEmi3aeMdpjrXwY+ZZ8qlxQUpRlcegBdYCZFwqCjQkfNoUH0EX7yU7V
F2u+NDxx8Bq3wKAcK2t8UPDoA15abxqedCBd69K9l2Jdl0pgP0JnKhEz4MYVIn8hLVDe3gg9OnrE
dLg1ilobr+SWpmJqvzTFvtDdDwZUwzJdFns145RHyymKPT1Aiam1RVglXkDfwekLUdP5sYMjooSq
Vcnqy8hOvejgI5jLl8dPL5PKbq9oqV5qljJKLQd6L0v2U7tOmHjnbeJGew5aBmhYwJ2PF7w0M6hX
UL4Dqmi83XQO5OcYwrNTg5Um18Cw4o6Xw3LvVBZ3nf/nRMrTk1laU+rTKZ+yH/74cp6lG9w85Aix
c82G55Qzf9pQD2g9O59Cjbj+NWg1YIVqnSHf0OuCsbs8Li96yVLZ8kaXrGFUAKQtL5xqPp8X+MG6
rBAyJWJbAldjViZcrK0E/QcODXx06M+FoaaQCjATtX+SvAC0Gcosz6OGWXCQRwdz97GB+x6dc07S
Acqz9cd8IUAJ3bWgI6X3szyuD8P8lrw93bJxNzqINp79Y/Sx2NcxvtrzIZ2fB5t/51/Zf5XRGVRB
py1ZKoNF7M+lzB7OYdPof+ssuL+NVBqTdOjmiYBSHgXtUJ4G8r/a/KsMVBJ4LUvN51+gGrrs7RfG
AtjApk5DIO1gBZr/9vJOaRDTi/1UtmQp9em0f5X9n5daLv/ptCTwaphsYr0S8xwpTGhO/knOeT33
IJozP9RU2FTn4LZA1VgUSNKplL9dhK709/QRcAuouf0tpJSt62mnunxPF6/BGLqe2MYA3eVtPNMw
palr+Sh8KltG8tLuX2XSmiM3qCtSw+UyVLZkl8tQl16ylLqN+KXw008tl/nXL2nLBmNg/JKzFmzM
89f0Nvt9TtK5HwpvX+LPpdTgQytKLo0SUevpNpH3NMd++C1q9fmqWHmVBx39WCYNZwaFLdlsnlho
dqEyylLq/7cdnUunZTxfT6mt9rdpdbn127RO9/e/kvQ+BM3klIwBdQKA5315EPSpob7dWVD+YRrB
72YcozPTFJbDodbe0SRB+QKwxRlA+XeKq6E00rUvy9RK1/rndDt/qJeBRk0+tVvGGFWkcWDAvz2a
t4/8p3H86dyoMGDFMo+3m3fLH2NlysO8eJ9CkIeA0a6H48Ke8i2HoQVpqNj/Z7H2YXmQ0AKDbmQ5
0F17cQpVcbZx4dzY0sNYZn7Kfiqz6SkCvUaLM5Uk5obGbElJH/DoPYf1a2cM/NsIYPsU0moLKkIG
wv3mUU/No6B77hOwqgrlf1iD3u6e3qPSlvFnqZnTAvT2TmkBSslbZ17etIIsrxF17p46Dcj68rUx
lSPIQ/8+EfrHt1dJhR/yf18j8HysmYbD0plufezvmpcuTz+79FZKURnV/itLZf+6VG4rDtqUNZ/3
9nRz1LTN5JcYaFjsGer1bbplNXZ4IBYIgOLFFi7T4wr0Kb+6eXVHMxGloBrxMSuToti4hfU7ZnZ9
zDpYIYHMq48RGDX3kYCl4aRrH+w7CXwwljGBM0HX+w+fNKyK8XVbvpL0aRxkmk1hLyWCXOFHWAF9
8GN5MJSig3KA/mdlu1X2uUsRvb98ow0AmbdAKj5QQ2NwrDV0e7EPQjg1Lj1/lXOgCvcKoU5g5ALW
GEIJQriPtQoQSj7UO5pzpibHUkYignyj8cio99LIDpwOH6PJdbHP7+KvBljrIMFZFatOKWdNTSwF
bn/QIOIDfDvwBr/fDtaaniQdsBYCd4Z3oLukN3ObqkYI5II1z3+isjoVwQomlovrjD8TRNUccN6n
F5P3RgGf+E8a4rlMNlaqW9xIEJqDfaRh0gTdPutgIpqm4Q4LpQJWORvqm/I7vhjZBuZGsMnPr3u5
PwO45w1ILt6hh/QCcIexUZCMmMIWMhSH1IS5Dppg+QpUtl+HIGAbR431EQs9vkEH+EI3/2FXd1tY
fyi9DTVabi/9u1d+PUMlYFn4u2ZbnqLlZfCMtO2ehtftkc17S+rbdJFPc9BtfFPhp1MqA27bpAI9
IvbiI8SeIHlDC9Oo3EoOdmioY8F3CHEpTPKI/loVvd9tx6G6cs1hBwJKFGH7e6cvrnCcrSxw2RRx
dO+mWVhM7dUtLlIE3oZ+NQOl5+xxXIEufRtX2HejB6GzzIMLtFIrx6kg3GfvDamwPcn5gScNu21S
b7vY28qCBiKN82Vx8KmM0W6B2tySn+op+38vMG7nUDeA+3ZrZjLaKdFvEUXm3bZL/+fqw2UNeLdL
tbtNtAyPMf/StImzW/pq6fIQmKF+T0XwqON7QnPKLUmllKcUHdzYQKMYChZYP/Zbbk8g34CeD1fO
Zpk4bstg6r1/l9y2dJtD1gwS+rSwfvy1Q1A3GVI3XnWQ9kbUTP5hAC6zKA3K23ommMx0jzkF5kUn
DIpk2FOPBABmRKiBHYJoItpZVr6l4UdvHJ62la2Fv6eu10761oB+O4fRbV3KZrotFenOPv3uv8qS
Lphds+K+1fgyh9XgmluguM636azp9RbclRe6bbqaq2K5K9o/5hS6ojcoEyak5JudlNa08YwJ3vx8
N4Enmeo/fOHpvm8fytvooa/abTjRP3QsJY7Tk9vwddsYcr9YPgrN7HU3WeXqw4LYtKGAWXFe3rr1
hy74IUk3z7NSruOWde5KgQVuLwsPHwlgDrZ5il5I33ja/yobNjUD3uy4ElvEXbaHVD/Vk3B3ueJb
VnpYm1Jv8lSeIPCmBXV6+z1qZg2SurbBNj/vrGlE0A9DpnKC4wdgvKX7Ucf63EVV3z0WMlpDnnY/
Nckcefcfq9WHJ3h7ovPHn1L0FE0AvVdqaKGf+3fa4p0c17IWmPb+rhSARjpqXrxhpoctCAxr85LI
KV2xHwAogH4kZmHag96StNAbeOLC3TBf40NyiioYCerofwg7jyXHlSxNv0pZrQc2kA6gbboXBHVE
MBhkiMzcwFJCa42nnw/OrBuZ2d23Nm5wAZAEIdzP+UWEkV+0N1G0XMvR8goOg4pTK+stIvIL6+02
xZGf98tD5/2ur5nurbMx0G8nSZ6aJozadZnryFvLVb1FIGGqkkMPW272zFgftzoJbHm7Gll7tcwY
IMzt3T8QQsCb4tMvU64J+Nom6VD/IuY8Cc8lEUyoV284GQJHsOUX/jxV3ed2rlHIlXNQeVnK08y3
OoZo7y+OAm63ez//rkYiKV7ed+9tt7lsu/wuxBH1Wwwk16pvFnrem5Q42yHPHuUlIa8GxZ1mbuvB
G2ZIQnv8W0AD8USSnyxGO9qENkqPv9w1cvNWFNYq1St7ny1XDBE5d1PhfnMokS9eJrBKre4MDTLQ
OBF2x3bevK39LTuDTRmqzMqWh5z8O+SWXqPKiGD9X0/S25eSfbeLRkvUeSM3ZaMs5L8mtwxy2Z7/
3Wkz+6nsijUZ8I+4JOm3RZ0TmTlwNaUcAIWaPu5bw79idnbXKrvGLjvdG5CilGfmNrOTzyOzAri+
l5u3QKX882+bo9MER8v80vrpcHhf6+F4wETMFNXqj0Xg1PqIss4pKprafIX/mW2CdFqlIgN2R0gp
VH+Y4fNIwnM/7azlf0TaBxCBvE7kY+v2F9vgcFfJXWcu4Qc5B1ziqOlS5EsxI4K3iYL0VTbJwqzu
etwADnJ4Hp5dl6+cLrPgcbkjRVtjNpG9qPPnPrwf60cdCug6zrd9aT72rQGyRSGtattgIxpt9DQB
zYXJQpBWexM8OLKb4cqsuXgEib4Ni61updQa3pmgCR8NRySP3WwYB3RWz8HixBXF+bzzlegbYDax
zpVeWbsVasABwCSC+XZDqj0ontFOtbzWrH9Wy5JkFlpEhhcF1hpefnqMOyfcG4ah7IQfZdBrSVQU
s2M8dWVd8r6MSKAuVZx23iLdqrf6HK0wCfXP8/Q8G3jl5eD+zlkK3El1Mxs3HtJvvTJxQIB57jaC
snhNph8NuOlz2ZfibLVcK0pad1C3I5Sanch9baCwrkHdqjzhlNXND7QKfC6pCR6qEkDFbKd7fKrv
chYPjYq4io4KQKSoJjgF6+TEs8sXXUfuGG7mztgrQR1/Ks232QjVHba/Yp0MykVLAjTiFHgzRrPO
89J4E+HHHuZQs8yHcVDCKmBJamJrS+L/RzNkO+Qv4Xr39Q8DWznFizWmtiAt1wA+5zWSZoFXpXG1
nqetlujzUXXi16gbITVlWCKh566u6rgYtsI04/tew7l68fTJFcG9WohTHgSrcuLh2AkHMX8rbnca
1ojrNC4NjIuD/JDP2jPfxziOwAqOrk/qkfuv8HsYmJksgcIp8IIsF4O1ms+TZERZDCnA5GrWe08s
R5CHseVop/025zAVsGxPX9zi81hCzJncwX6JmurV0lv4o22cPbbDCEIynJ2TGKbcMyOr2by/4G/L
KETwk/UM+8HrEFe1uzI/oeXmDQEnAeffO335S41FsCKww3Qt39ud6bteJozJE507ntJQ8z0fuci1
s1RVQz3DTiiB+OgHJcMLHtdD0l2RPm0w+dG9JoGWBXWhA01cals9R0Nyxrah2uVuukqdTsMvM+n2
WdkjQR+NyTroErG25xqaqRqtcPANTu9FB/fq6OYZIDX+3cokZ8b6dOGcPUy+pWHDg5Zbr9RPGEHA
46tHA5syD/XuyNNdK1y1jnhyuzy+I7vir4DlgqRWevgIdpMQ237yWy2G3THGyCGe2gG07a2YTIFb
bHGOU93CaSt6bfsU4+y2tFaVkx0SO8EEILDxRcWhBFi9Ep6cMmifZrNun5q43vQ9onSyZuSjdp8N
xiEr6+Q+WYrURha/ns5zAZ3HdEewuMF3sCH50zwn+7qwx+OYaJvvFpqiAMqcQ6z3xh2C+NUesf3V
OFaFByU4xIDZ4h1E5mY7OVxQDuIYa9Mvx5VSzdbJqvudsLPmUA8FoDJefHdy670o/QimkJFsRId3
6jCOKwexyrNPrfVVc13bVoEer/NcYBYEkiE9uVZRe7WDuq41J+5eq9RmjQQh1EYrC46h0XtB6Shf
k8I9OjiPTkh2tGrrf0XgPgGCUMOZKabW3MVxvDOKApau1Tkf4iS6agUemsoc9LjWNST1bLQGBiws
EFgu1VVbhUiJLyL4Sl5aezz4SFWh5Oe1RR6QrJsQIIxK3CqFEhzTLvDyfP5Ut5q/SlPIBeGAdGll
Xk2rLp/hw0JKdyGhlvyNWSeCje37xqrsuk+9X+BmlCaflDreqGKskOCICAskXcTPdu/LuPtsRkWE
YoaPs4zPtSQEOfcoF4exQliYS7Q4JJneYFPkXsKsfZy6qd13kPy8AYuDe1hul6onCa0o7iomz38S
mqqssg5ULKzeRRaA5zRRE9WzMIJtE8X2EkFzZJD4rGHktt9bLfM0Fnyw04CLxb6za5d5QIOUMKmF
hSIBCGLvVFDgXPAuqOJh5mm2WEImqrEug3Dlxkh+ap0NaWi5GMGBdisd0V4P6L27mqvgUundtHOz
tl6JAiyLjhduktsWSXFOn5ZnL2DqM6Tlcb6z1m2WtLhCjU+EWkfTFg+N6aNU2EDoQVM7Wum6NXqW
CfisyR5sIy5fQ6X9qkFnu/Opmy9Mf/muePBV/NzK52FWtwras40ygBKHKxXogb9J8hVpgVWumNZG
ekHPxr88onuYip0+oqBQN16fmKwCk3LdDT0B06zgkZ0Uttcp0L4VCAF9WukrU9WssxaIN9c1raPS
VNYZt/EfvRo3W1uY+BomnlFF5r7OiCbE0bcBRWbsMbI3UQ313prOmeloWxMHEo/0F7cpiOcVjCPj
WOqz7rXqOS3L1uNx6NynnfYl6ifUILoY8JrfpJuiLuIXMfusN0j/E8fQSIhpRnmvCfyrU805AGMl
ZmFMwdGGjXWvakqFhTxKx1oPXWmG1pIRFtK1y7TI2XRdfRqLSrvkY1Afgeb+SBCIKCxvhH6164Ry
0rLPVS3UF4R1p0OYFdVaaMqwSzSCj1bbiwd7KXKze6q76q7wQ/3Q1CGsjkSfwPSpX8oysKHxaMam
y0m2I9q5UuuERDkguTurQQbCUmKgm3XkVXjee6mBUKtR5K7HvQwj1xKfQ0t8Kfwg3SZurm1czRm2
RtzuZ1EWntWbIVy8YQTs0VZrJxvdQ1aXu6ZmVlZD4mMltleQdb9nsup7sT6dUzG2OGInHX7hmrtR
YxRSoFm39zZ34r5SxEvbV9WTCBXCQqO+TqHZbJQBd6+51d8SzFt5s01gJ02QbkadNBuug/o4tCLZ
B7mx0YmMKoGlb9xUvxZjP9/pmEKtUmtUn9KAPKtf6Pd5jcGDNSsDVximd2k5hEdb/4YcsXJqrdRn
3aiivZGoI2+B/g3aLJzeyDkCLccD4a8idsq5ZupJ4+SimcRxIJXPz3n06g9TvzKaWN1mfmDcWxOu
rM00ZJ6TPKhh457n/qk0weQ20BwA1xK1wXRi3Vf8Q/NodFumFGk+tQjaG3ik4S28hXpFzs7CdaoP
navD3LVQCIhGDfIyuvGS9hi2d/3gHBbbyzV4AoWLOD0UhnpSartep5VSriyccvh3gn2kemPNbTdj
gLbWSuPOUkNrA6zHg9+P7WdtR7uCrFfXFCPUBO3H4A7mNu065Yg51LTWIgcp0WZ5zMZ6tsrcTwAk
vMbMyZTgd7/OevyD1Yon4ljUB7xCYDfh0cXsaJ/gJOalVnHVmnhaZ0Rmbbf6EmsmMkKQVFZu2T8o
+IXVhg9XWFRvqamShM7T+7psnAcs7xycrZJ2GzZo4+DbBZxSHUpwT5sqAOY2BdmDM9YQrGtzKI/T
YLxYddjzTcwRqr8oTzMY40M42UDoray5apqorwnzXjXT40fZ1DNfQ54b+2PZ2ZfJcPEtRH7CHqUG
N1a8oHFGQlTsaWXT/KBo9cUcu/oK9snYuFPAjMqFpBFoebItSgVPE2woqrHzDzzR+GCQ8gseX7nr
hlE9NbEPqN+pkKfi71vLwbLN0NZiNFzAoLDQEEp+MlqlPjhWSda3TTnlVtMiwFHF4boN6i+jyNHX
Ht3sJKreVlejGmCFUcSXX9rkpp2m89EIi6Osyd24yfFoEtM9tlqkLvqh30F0UC9CbceLvZbbsrCC
Bh3dgdDde1uliQ9d4Mf3LhiuSxWpI/Kjw8v7gKFvg3VaI8D13ia67Tes0gGP92DgHVX1j7qbfEeI
IbgAhAouHa7Y2wQ+9vq9zagryGsNwL1cTyOQYLWzG3ynOck95sKYT8y1drImi7YZiCpPusn16gQX
4Thr3c6jc18jx6ELIznocFwuhZ8aD52YHmVNFo2Ftm0F62Avq2oeT6dx5ksu43W9Cq5tB2kBB2Z7
J9tgE3SPUBh2zOKXEQybKpyU4OAWtxGVltXnxsTB7HYMRgDA7tbmgNe3bEtzpVrnmeJvqu5HqXT2
BUKofXG7ftw4WdRg9o7fDIj8EX8dJXySQ6IMZd6cF7antjoYc/C3903ONFeAdLvozUAyB/+zlRx8
K4ZhERHP/X0ZwLkuOuM66PgtMwnoPXupjnYWXct4pw7CuCbMZ67qXAceVhjdQQ4YWEQd4lnBvHsZ
L4egnpL4LgveYDQPmdCji1K6+VGbkD9Ikzq6xEtRLtDS2swKIlVUZeGErFArYJVHImJlgq0MUhoQ
7nvVLDwAheZziXmLlxk6M8Y6N56ZzA0bS8MBVPZygtz9Qq33Cnc2noNEFA/FWH6VY7E4Gi9+Fd76
kuGbymmZ5rDC0lsk93kb/0hQbIAgXYfH2rebR1Jc+nWMw2wTQmRNMT7x4qnsro01JI+KzYJ/qcnC
LRbXTL8cbm1+YBoQWFl7+Dp+ZM5StHqxhfsdn297YY604QE9bWSnii3vucLn/f2QnZuLFXhS7SDb
cPWajuGi7i93kG1+D8E/hMF1G+GQHsixqdzI6mhG5dPow3ZbvmWOdeZjpkR7vXNjTyCfd+g0U72W
LZB41WBhVjuJdiXkpV1Hl2urN9on2SQigdH6LLKd3MEfRX/fG+MXJkXaVTalsftgltwYsubotgDA
pPQbWY0EJ0ut+k1VxPtKr7UH12yGizmMKH2U+kdejsNFFrMT4wxjtdrywvzZVrqONxdadL6NmAqH
vAI4e4NcwC62EaALOyyqNc0Pvxv9g1RMKSb1C8Rs45UT4KwVM09OZmUh8Rdq2g4advuktLjMFa3u
fpqq8GDOc/kD5+rjmCvRw+DGX/1Fi9llmn1vL4WobH9VwSp+NAzyJlVVNNeujD9OpcJpC4yZqzxH
iqMSa8WNwnUONfmUrGSIIKxR8Ri1rNqqilmvTCtT9k7t5aN+qnoNMbk6cvf2teuyjat8AqdoPmK3
WJOghWg+Cq14bUz3wL0ZbG1fqVY2wg59rl1sB4GK9muTYuk0oNKFOLRN+CN0nvIe8RfTNUqkoQN3
r77lDcDhQF1PmCZf+enbWhPRueD5OCf6BYDntIZ867J0dMcHa660TTJZKIXMseeERvKpTwaxHeqY
cEORk3617A2uyhomjsRc2zE07wy4okYdfR86XT0Gpf3VaZK7uXCjjT7PMGj0Kn0LxE51dOZ2mGUV
RIE9N67UVzW1lW0YRzY53yx5bCPlG4xH1GSqCKU/G4xl+JV7Q38t/PFsdtWLqWXTc9GkCl6K1Zdy
zNRDsphAsJ7EZRMXyYNmt0iWIY3GZLTTV3GSxOccyhiYbdX/7A5HXwikHvo0uxUaxsGVMqIrFpXz
Sk6nU6POsccgXRiN8/NgomtoY/6ajHl8wnMnZoYo8o3Was12j8ho9M1G3MNTy0g85ohkLAlgwbSt
/GZM4fjaTPYlsazgm5bFr7nlYC+Vof8FtYTMg1mFd1o1+ke7r9N9bY7lCan2ggwKMpzMQ4Orllm5
FwEA/ujayovdl/MPDeEZe3E+yv2UtDPaBLi7T6shLtMXp5rM9RyFzR4lAW1lsTTAkLVq6iPSg0zN
AhVTkqTEUzD0+3PXd+1z64v2eVooYiLrL7KW6jlL0lCd72R11LVyU+plt5XVAfOwQwpDYNW1efec
iOWFBn/0/WhVrmwT3bbOcrwW2QKLWqtEq4+Psswk24ZDPG5k1YU/eoe/BmvHpTesefVb1oR2ETVZ
4DN2csyBENrSxPgWjgAC9bIq2gFKHpj2taxihTPfB0Twfx7NzszlDSb75PezSvttFrn+IL+7P4h4
3ZN8v42YsppVuDsRpVg+quB9cUqt/EXW2n4K1qGZpKtg8sPHHme1R0ALySqL25yoA22yiHtfW2tT
AOSjFsp6gk2Pr6EaPGIOjOY+CqqPiqrkR7syz3+0y2oIE9Xq5+m+bwkSrGRb0LfMVAC2b+X+A7kf
MPZuvOn6yj1NY6Xu6pG4Y2PYXNCyURZ4y616lRv7vYkAoXsqANR77RjbtwPIXtlhQIw/pGn/AVf6
k1qXPQsrvTDIoIfi1IbT8+So8+GXtgmO0pYVLYIDy5Bcr8VJa0J2sQE32My7729VVic4FWVDuF9e
PySBGssD1lGx+lr2MZqiPxHPlxVZIP5DJ5IkGMxNLQkXWZdd+jRldxGMJD3TxclcituhABdnq0HX
7J1s7NDng5/e9Nu4SucTSrf6EbYaFqfUZJNe6/ugt+bzGE4HKJYVOjuD+QJln3lQp95q2PntmPX5
T23omi+JFW+rWRQXObLWss2cjvOtFk3Vuolm91YrQeLiVlVc5UicwFf1XE/XyC+tl05n4Wh27q0v
rb/pPovT2bWcO+SAypcy07Z2OGpP6eAULwpc7C6Jm0fZhwQpGmV4Zz/UaZltzYR0g+nUlwKv395a
RTo4RUM4YDuVpCENQII6Dex11JfXeMbVrgln4wKmnRVDrC6hz6neI1WRe+j9c/1z6aUs7vZ6T1xl
6rVgZTgYHRllUR3cbuIVaKjiDANJu7fG5sFY+NPJ5ATHYUS7U1a1otCRlRFM1ixgHjHmgiNCNR7K
is46BDq6S5Ax2ynTpzquo68B8z8PnbLm7KIsuILPnyBCaJc7bqBXp0FTsFDifFNqc+fl2UJuyfO7
Er44aktog8TXSuusr1wfBxZV1ktvElMI4MeGaaK8AfCH54dX6Tx2eURMeVrFJ0d3zGDV4xBZO7r6
PVGUB9c36q+ZG3+opAzZhG9Wk2HXR2DV2GOM9RXzkosV6BGqw1UCRkBLHgPDNx7ckgt7aYqXQm45
amzsIILEKx+mF6pK/hUG10oZG3eHm/X8PBbtuXer4nNMLhFGTKatDMSVPDtVWtT0tPZe12t7PRs2
osV2NYEaVCKi8/WbLdzHzN+JLKlBxFBEmErBTVoXuaJgumXkXthn13SC7FKU2I+nZrftNKfcZDz7
vKAfhr2aB7ZXilhHOKSot/WIae2Q++FL3ifaXujQ98XUJ5hlVLs066KNMA5lOdTPCEvxjukQrURi
9UnWWtd/7ZSxPQlbpC9ThCwUbCQI20s1UcLOM7VxOowTEcg24Ok5pOqbn/TGLp+z7kVHzGPTGMIC
GzmIa4KkLsGOZcVcg1Hvn7JIT5/1MYh2gd2nG5E223/+4//+1//7Ov5H8L1Am3UKivwfebdgg/K2
+c9/GuY//1Hemg/f/vOfFrN4EyaqbWAuaWuqrS/9Xz9fojxgtPZ/yDPDtYjDaN/Z01uqiqOUMq1m
1eEM6qO/4uVSYJq71McgzO+XMXpUfAysmfdaWWlPAQ/+dZHN6m1LthVm5gOjoDfEb49/EtdROQ6x
QjSB4Trf1HamRWOnRP+WpZmV7aW+jiyYPDDpyJqLHNE4YvX3P5zf9vsv121VWK6BoKZl6LZhmM7v
vzzpK/KK1lDeuzUuZK7p3di32FxGjyNVyb6VUgvu/9LkRwgSxTzUmc+x03KMadECuPF2jSB+XEbI
2lBVe8I3xR0/h6y83yU4Q/vph7h39iKO8q88VGamTUGFNHnNiKKZIevkH0SoPrFOa56GMuqvkR7u
01k33lg9qNB0Zj6RDN9bNyHoiHVlcpDVONZ/2UkjgVYYLFObqWu3MZwItIt/Kxptxo9FNjbjnO1R
0H34n8a9t1Vq/tB0rSk+ERkfEHlGYz4WprEHD/lB1qpFcV5ukYxBe37p1Kzhw7zUZNP7MLnnTOet
3TeeRgCIK6c7tay9vjokYgm2KvUpSWPjXi0Rc63ICHyZk9uARjEImTNpPYVQIv92gPCr8oCyzzoy
TVvN9n9/Vbniz4vK0HSHFaOlGabJnbX0/3I75ekUtsiVhndTZCSQAhE1PGZdor22po1KntohhF7M
Vz9Ggrk01FcYze5Jr/Iv/rIiaGtsu1UtLzy5D0zJaQcDoN7IsVPFPcUnxPvbEZmIEsADfCn3BS/5
qiIyjvfpz49TfXttjO18Hy5aQLKIinFeu0ocbN7bUlcXjy7aE8solN2y29AU3Z1fhsoOObQZvExr
cuQfSW9ZJil6bp/SJ8FlVtW6L9XmIEUZRGV+bPsa5f2BL6SWG9mqkA1BnHoObgpY5EEXh6xArGVv
+vshSlu7HaLTRnkIbZHJikz15yHkPmpjq7dDBHlXvr1/C6LlP2bVDw54PdoPIeDJB90pz7oDjM9O
+25eNe5kP9x60QHeVYiOraql7b1DD5Pd318jzn+7RghYOZh4G2j96qrQ9N+vEVGFppjLuYEEPNcb
6ZXbQTFeFa5T3Ul73Ob3KlPdn73SZvd9cFObX1xVw4uhRBCrVdV0GyCrjvKST2jdTN6SxZJw1Ebr
anUxktq80GWTGvs/x8vOxC0Ql2+jN1n7a3xumgKV0uWAVT14BWy0wi8ESXFprildMvWUeGw3Gp/I
xjW/qOCximxkuxw1WNgOojHnGRggbu1BT8DV+ajZxfr8GUWfPYIY/o9sqrZgf/ovKDqS78oS+8rk
09kkgFnuyfmqx6ZVuh2E12h5HOqeL6b4o4GObl4V/o8m/USoN/s+8hCGqN+gmRYJsU5dl5Bo0gSH
UNjKOa/ND22p2B/UygeQCstkV/Sj/QFN24OSj8lzEAvl3/zlhvHHY8FB2JzniWnpQndNVVd//8sT
hMm1OcfD0emda73Im3canKo0ZLk+5Q7i50vbe+F3EQIPJrCc39sV+NxrvQInMhTT6zDO1nfoaYRf
asSO3bJhSiv8b1OtffKDNvyoY/jojYBkr3PkJJuGePJjrTgEFbsRc4gW0+EpNJDh0UN3KP7Ns9Aw
tf/2q3VDtbkADRuEjmb/caEnltEbc1bUd2aB9Z+NYPeeCVqNMXMRnEbHqjfQydtnxU0RftH1+Iva
avuqAgG/0krwAe6sfM2zGYWxxg9edUNRoRsjoZuLskY023EOVm1XDym5f3CZ3UzwDr5BlOnJZ3N2
7m5HCrsBdEoRfJ+LLMSI2EJMLbDIMXCK8WMcCF33cX9MmdveWyFrCdF0FisYP/V8tAw+Obb2aGUW
Opm6cu4dP/yBjNMXuCTW2zQLH2Y0h4jyrK4XRf0edbtx2hUOIE5pQii1ghS9+ps2OUQOluPKKMs8
KSeE0x9CCUhPbpVxqNE/BcVQ60+kSuuL4FF+wG5kmVbTh62zc0rHJFnxV5KuBgGABvPUf+ZsPlZ9
gTa55r74BCO4TiZzA5WlJ+FnffYrrpMSjRMP98nhNNdESMMs+kQgpnmSrnpF0yvHQk8+yVonVX1+
a8qTXmwKXxS7IKw92Phci79vxUaihmTCKi8geftb78aHmKziJj40l97ssQ2nBnrul5rsq4fSeMmL
eWMuIyvCaXKk7GuW2tIn95N9MO1vx/y3+/316X/tJ49SmLrLes8YQQZN0x1sEwQtcpX0ZFfqtzac
gqe790KOe6/KLdnWp+6WlL2/HwalqFayrUhReDCnfhFC5Cj1VH1zVHs6qPaYX2ylELsoDAmrLVXk
W/JLohUIC6AuvZdt7dLGLbBy9aw8y6bY9XE2NZuvstYFcXSMVU3d5TC87wystkXuqg+yQAINR3G5
iU5ptesqxIpQ/NUelHRWHxAJoVvWO8xr1s4ETu2Xfd4PFOA9tHLslKxWVKN8qTUoVMdD9SAGx78b
4agfiYEAamG6WfRJMB3arlS3JdE5L3FxF/bttjxMRhFek8BJH7q8vIamGl5JKgfX9xGyLVtGNIyQ
42XBc+d/PEaMe/yUhi+dFUVfEHpc2/FofvAD29oOjmnty1pLXko/f5IDQmDgKwJI+mMe2879rJAT
nsEbfqm0dq0yK/jAOgxiT6cVByYf6Lkg+7S1VbVgFklVQ7uV7GW6duqsP8smnoo/R8hO2fb7CHmM
ybQK0B1JfUKt/RpX1QDqFwPhMG5rhNJRkzNHw/lSgjMIE58EcqM0K9edwIWM48+x5RRaGEFmyPHU
ozfZzMnNtIX6ESjfwcc/JD7KrK3bhusxt6bHRk3w7TGnaq+72Hsky07DslM7dotTcXsRM8l730a1
oYAEpObC+tCL1N9hIRBua9xqPoTK/AnVL/tsRKJ8chTzTTYH9aB4PnP1IcjUR5CtACoq+0mPFfHU
FpZ9LAvrWz2gDOI1Y30cBSkE34kd8E5p/DFBelUvP+qZOR80xGnWaZogKVvr34q0NM5K2SNBP6Ks
IYchFWmtjapxSGEYETvnc9K//f1MjZzPn28wXWeRaFqubelojal/rBFR5ShHjLXjxeXYwAFXG6b4
QxymG7VLSTmYSrhxwtH5KhJg77XZ6K9qi3tRoOFcYLgYEqFw2dz5c0+RGUR08ng4Y6O75z6LVq2e
NS9mp8bHRkOIPernhhj33N9FuFatkqVaoYd3X1soN7h50L60ajeemHe/yV2dHHFY9M0f5J6gjBQQ
gliILTt2KiiJfPjWwngj5BWiPEnQ4k4W3RyUd300RKRJlkZZ17Mo/rWuWO29KpKhxiMsXBSrFzN5
6RzfCj3bhcgvrt7tx+WWntRHo40xwF3GyuKXsVZn4n+iYI++IMmwhFEhk+jhNkxif2UJQ52YVk5g
T/n1A8g+1bireN4CXQgwiDGDh1iLwtuWrMpiFi4CbotKwDJCFnKHP8bKYRbR6rU1psDX/FpzzpNm
PDSo6dw7zB1wZcYRYDXlo7MTso4wTbPhuTH93Mcm1gtCJ0F5teN7YpNQks/z3a082G0fFodeYBvT
yVUD9yw7KmR9kH3ODSL2F7N13JMU4ZkH3Ti2YrgkKL4hVbOI8OQmNmdWNsSbXxq7YTiSmlWIHDAk
XIT7slq57fveJNsrn8S6Gdu692/ug2Wi9kuQSHeYxzGBdRxuB0Lo4o8g0ZC2bmC0E3I8Ukq1mhaR
GwQFCy+sHkM3jy5dZYTXQonCbZZbrC7dGUFORMEJ0i36xH//fcw/V1DkyjTb1lXXFjZyk+4fE8s4
gt/m9rN1jGw1xYki1bhUKeTWexXEGEmBqUy2so0nTbd1nRI0fD4Z50Gz1VNtI5611N4LR3TE3cLp
7r0JkLwL0CeMt1Fm+P5qUES5z/1gXmGEZpyTytWOplQuq9tR37sJCopl5AMJXZSvpHqW3GI++VMq
yzTVfw35XT7rXVJrCI3L35+35eT88U+6NiJ3wiZC4aBJ6/x55ojFjZUbtNUxR3gdBRknsza+UIeH
ZlEoZXWCh81SbaUubU2azQA9CLwWOdNctQICyADPakF0ysYR+6FAktXG+OfOyesQPB5NqLUt9+9S
F5lyQT7ceQpL391Neo9q82LQoqtTu05GJTzIqmKjZp2YU3yS1RQPZnLf9XPVlGQWMrEXi41Lbarq
PVrmANOXqhN9VQFZwECqUy9exFdFXKo44UX3E8DGZzD+/TM3mReFnfIkBwTAbFZTUfV3sjMGmL2J
03bcyt5ZS7QDKdZxBXIEuyn0uctRwcO+92GsL4EH2xe518U8zGUvE/8jkpj1BdM5sLq5vdGlinfs
d4SgCIi0cWzchXCmgaTHiHETQ/0WL8AIwwUxOsH6Lrz6LU5rcRGLdJyR+fOm942tVnXGWrRp+JGI
82sgDP0JbZzwHOJusUonI/iIhEyK03OQHZxlmBKUsAOz+K3pI+2urHXNk7sTOQDzkdUREzJi16Cr
t1o5LwtDDOr6wed2HTJA3YNJDEfJ/H0XDciEz0SCsqkk5Ks1yUdnKqEWyercYV0VC7BvtYI5xpQO
0wfMrZ5UUvkXoGg6msXjJ9lsTiMEwiitdjGeBB/6TDwZURAxaWVU2I2f0G2ePpCh7LfyWF047Xw3
4L3h2AT4m9T0lKDrr2FIobdr0+RikhWUxFIAQz34h6VPQSftIR67l0QVbumNnfJ5+P+UnclyGznT
ta+oImoetpxniZIsyd5UyHZ3zfNcV/89AN2i228v/n9TUUgARYoigUTmyXMGoz35TtiD0VDXlh1p
63mKOR0bXfaCsAog5lh70l0AxUvfVVa9XeZXqgayF/i05fln3ntDnr+0TYmOyqDmi8idLooFe/hC
gXb5UNjDqz9b46O8oIwGnjexd1mGMOZtWBYZxWokabgmP0aMwYgs8rJ1VL06nHc3ue/lK+Bw9tcB
8EDhwfOfqrly8RpzXJhj43w1VaQ/AtNVTq2Rts8ukgShZjtfI598NBDObp+NUf8+lV/kY6K48LaK
AWu7bAYGnz5w1S/tUCTHxDFzsrIQuoUslAuCB55GJLjyNuSff9yaQVuGywzwok31VdBqew3W43WZ
hhNbtKa9GAJgFPn+vJRsgm4Tqme98L7Kljl67XMIJ5qgKZQWfnan3Fb0BznZMlMK1fJK8DzDXAh7
T72q535ptrm+lnR7kjNPs4NzXSscQQS5pWoH4ylXi5cbAR9sYEhLiAkeqJyudczXYLIQ6mg1XiXI
oweBY17UaT99kx1k9YyHqXHDB7Uxfu/QxQxFyf5nxr0DnWQdF8ybvjVxuda9Ouz2Bcn2MHFcKq4h
UC8K9X/u4s/eERZ4PuzCTs6TqUZLXHhi/H7zWvkTHAeVXp2DpCbFYSbgSlk3+AfDaZym8CA7yl+j
Vvh/heQF+j75Ncco4DQ2UniQ+ahMKnca5lgu2nGNeZ9DGu0HWgb+YfAJDyMt2m5QBkSn3q3tK9+f
biGJM1s3PFIKOb7dR8BJal/VCGa9f4+orblfI0z4dz1WAdo3FAT+QF2n3XQNQRFHm54VW9UekqDS
wA9CKgkBr/q1CRpWnq4czlA7Zs8G9HaIRWpfcz+f1kA6FeS0aHorNS/Hr2g3xHtXa/u1nMzh6+oB
HHwelPFx0Fty7A2g4GTy7OdA419O6YLx007P8mOCYDtY4CtYXzIv7Nf+MHKGC6m2glVwNY3Troa+
kfMdUdBeXBrQ6y2oqEdp8rqqWM223mxlpNMg4nacHAP2lUH74XhOvDZd314Y85AS3DB2o81KLdlc
VY1wh0NsciebIaKn8MQOO8tDh8PUpwZS5oHymSlLTrd2F4xQZ7edlZzGJoVWzhggCG/nhvcjSOb1
mNOCZCRV/CfN94cXSUiaG89UN/xqwGDlD7V/8ntVBwTUDHCuUumYzpSLFeVrnukAXzojPCciT4Tc
UGEF5mufW+PF7uEdl2aIvrJt6gNFGQywkWofhsvWYImzy2m6ZDkI5sSM45VsmsIm7+SlNSf0mzzg
wmlEWYK0wU/uH+ogOtxsNWVDe3Dx3U4TZU8EWcPvUai/tOQKXjplyMgQeN1GbeP+a2xDdyUGIAtQ
raDIb06FHRfkh4XSbsxurFTd8wBEZt0UpIDqzh936DNEh6BIh5PXI6hmF21xrRpFWaIYY79W4ALY
58kcze28BTiAQmKpAUozUSQLUuVVqaLmqwljxzJLCzyyafQ3o3AaoqQc8AcVZRcJ9wGNwWg7KIm1
kr1Wyl4ZGIgryt5EqbynAJEf2dmL+aFjPPYBGY4RxZxl4BLFRRlUgxbSOqZ9nTxNphI/mQqFFVUz
s5KK5q3D1Sn7FhOkTV70edr25IAusjWmDVB4jRQxeUvKyJpWI5gfVC+pZm5DVZne/XLW4W4tqjWp
/+nd1Nq/CutNo3D52c2pDM7USTsRiEJdMEG7Lqk166pnfb00iwJVtLw7ecZg/q0B++7qLPwx2JW6
UMzAPFC988MSDPXO9wIX91nee8GQLl0vzPaO6OqjkerbtkDIWjTLQe2WKrnxrfR/B4fqwbLkHHp3
gqWva9YdTMJu6grMwgpHJgoXeZX/uouwDaYZorQSl6tJ3t3H/bs3MmuTGsO+QX2vMXdtqjykgrD6
fkmmHJfVn4MzjMLGvnasXZDB/xDVVID0Y52p28TI/tXuEVglQ89re+gWz97ZrbLw7A2cuhMqXc52
MhfNKhpDfFnbOSeB90Pz4/pttOYXAw5kIUniHxMct1UqdpOQbwn8qeXzTLXXEeRDuAIuGqOxBl+O
E00IdS2DIvxmdogXfxkr/WN2/LZ9dqY5W9heB8BHRGCNgCqtuaTWM7TiPlx2htXuogkhZhmgvYVq
7zbNZoycI8fIR7hROe0B4ZibKranBQR00zdgnPPCsPSKWmELrFJKJKz2M/OYtStq05NTKVa0Tixg
fzRlx91WjoJuWev3zUSFmzMNyhevKXaAqydCy3627iNDQGa83+z+ZP5ud8N8Jz+y+3jPgv62YWkO
kTqS8keBP36F4GVAkwZTI3JQn3a0uYe9NOlR2m5UEVMCHEUhZ41YRZ3ryVWz9I8+nqqvWW2la8B3
EHzIqFOzAagxv+MTZwcXDc7VKEZxSI5hsh0Wdf1c4cJARkkBU/LYpfEHkTBjodYcLlQOy1/SEbZo
LQv7oy6aslc2+af83pS9cvAk5hqhqt/mDshULn3+H0vpmMZNY6wdhCDWsjmTbzlKx1Q2CzWLXux9
Gesof7lRlS6KPPOOqSjRrgtIlaJKs9ATpYZjFhfZlJcyr5Combx5nQI3AJohBsqLHCinpAFbbpwV
Jp6hUao1Zy41CN+saPDOCgRhqHlTmpXhMkpsQjVZZzOK46cA5tknGwGdSWAU+qiJD5mP1JwcRalf
tSrj6nEsw2y83lylRHWpf57n/FwSJl8jm6G/aJmLHgFlsD+6MF3a7GZ/G4b9APnsiCioIvggrfhK
2n2ElU/pDtNYfMy6qLokJbc0JkTLvOlkq4i+VYhRQ0VlWydnjMrLfUBTnqJ4iL/PwLN/H6AnT+Ns
s6rANnrM4yJ/CZP+QX4rVSOnbOF/7VofQQioZMWx0TlQiPHyW69RLQRTBjtN4btzg7yh60anQRmO
RJ/Ds0z4yEyQMBlQLp2zvOdX+9mUMhOJ1XiXFuIWON+Agp1HP+MIQy71OzKjC1Xr7J9tDx+Qq3bF
c0eFOvWwdrf3yiDfURhkN5vOAlaGA6RRRFi6+e87u54Om7xR9eN9s5d7f8IBaJ8Bx5Z2IzD+2fY5
tCICzXlmLZ+UO2nFAmxOC7n+uHOPe9dMxfqeOfrDJhci+3OcbMrBf9pwMXd6oLSivrZAvFP5wBFt
HkBNUVkIgQ5lk4b7n7YBj+LB9NNfl7hCNd43nvucb07vevH3FkfVEaJA1jSiqj3O3nNgI0tvJqW3
J35pPqD6DomoW+6tHpFiKvyo+Z+q9jFIXHZRO7GOyJqZByA8CkfSifqIdAjWRVc1L6lBHRbSUO23
FkxgHQkXWrN++SR5E0Ae0cffu4m/LAwH58s4p6+jb6qLeEy7rSSuD1sjXDe1D3+wWDpkU/ZK3/De
nMU60yCmfBv8/zX3/mT5Qve54b/fhnxdPkL3cnM8G4KG1Nc23UbCJoBWoHhr6mN+Fip9/0ZS3CAX
o6hqiMYaQneByvDAvhwns4X2V7FeZo2QWdWV19marJfGruJFjlz1qROdMfRoy75F01U2HTdnkR7L
ES4SBntUyOwpJs9BfNLUhsw7py0ruGghRe0+pf4I2QkPki+VDN1moDQ1nailJi/svHjiOA8nwfQo
79zU/ih7MwWcXnLqt9RaWSeV4i19GQWgbmo6U1OyaXrVOoBbsqgpb8YVYM7pPQNvt7DtHM0Ru4le
B95V747TOyE5e59CIHD79Njsr1RF2qe+ClgMDcexD0irES3S5/g5L9pgObjQvxQlJZIEMhmZUm0C
mJPC1nFbaUPyaPg1hBlWmL+SpYOBFGjzj7QtNwMgFGDgyNo6VdD+LOCz4LejJ29xpQQrC2mtRyi+
w61IWhwHzYiO8plurxTLRvGcUw5sd5nbRJ1Gt9P3WkUkh0z7/JxoSbWwxQ9GMxCz04vhmiHKuLRa
hKidvKfgxAufdb0sd5FD7AvVcfJ54qKZC3JxiONAk1Z98RJ7X8M+cZUaWIPq7N1Iy65SOWnQzFtf
lzmIWrbo68F0F6xT28qOMxRZVxst14VM0tWe+1MZev/JaILy4DgD2WS3LT8UbdOI9J/aJEJrJb0a
RYtClPiVZLOHHyqa8osvm9Ok0hTb770pf1JtGrsrVJmrTRF7i0IIM0ppmyqyr76hBKe70A1707Ub
p/AkR8mLMGlJGZ6kzJAcKkxyIiHD8qHWoi+dQi21bddCZLMpoBoYxn+1I1aJBVBq66cSb/NmIv6W
T79uPi2/3yiF6lGfGm+VwpxxdoUKiw4SjHL0i3wP8t1IE3HgSyB9SDToZ2A2cPh//o2FT25GcQOP
vB81BnNVn0CdQV6PdKe9boOpXAJMj9wtxNErQjLWcJtsCvSAIJaAIGG4vaJ8qDDVdjzeRn2a5MT7
BxRG1VqaoPglx6eou8GvQAJXnvHGFuGtRHRwJ5t9zqfnNPajn7TRS+mmG2nWPD06rlI37h5aWxPv
NnkCb8v5i7V1BxjIXUibvKRsp0sYD6zN3eZW42MU5sgZill5GBcP2kgYhJ9BsYTWSlmOJBK2mfha
e5MFgA7VLiJdaJjLmE+HZrQ1iy/8XDa7bMyaayIunTP+snmRU19HMNFXI64JTt30TxpcHUMxN8pM
gJYUR/21jR9lGKoeM7g9hDkbUaweuptZjiaY58oQgJqt9EjTfjYOgmRdCUGgWjdHJVCyjxpGFEJl
0/hMsSj/O07h59LzwoNXRNnOjBC0qxy1F9SePWU7QKh6xbIvupr8rUSJeZlsGFGS3ne2stlTlGYs
AgXKV31wn82J7J7skJfZhys3TdQXl2LEq0c9fBh4oNwh/28XQ1B5h9sJUhu8bW9RcCWbKAUEq1sk
hPPMRgJn4SDydnYFlFI25cVO5182CbeVGN0wr3/ZZJOYt7Etki7c1aoJ90BJ0r8S8ony4qvxCh0D
9eHWUjz11ITmVbYcobtIWY22GQc3Wt1tRp4Ui4qfQUpWdBPFMKbIyzyQ75N3PbJfkAidIxPkzkKa
9EoDwulBFXofm3oR3X1JIiAXj4K9jMqPAVa1EV5YA12adDzFk7Yqdd2/TI0xeKusKT9iswr2WdL4
l6YoGZeFubp2IpB50pgkSOX0VqXtUBSNd2aJ06LNav3s9kX9PCKza5TVeE05Lj0b0OmT92FLk53U
+MWPk6ogLU+nnAQAOaK42oj2coRWacaReADey+cjM9d/RQgWikrxAop4Uf49p6LKvY2D6OHCcR11
VYVtDUcGIfKj0wRdezKUMD26uYVaurTKizTKSVQ39qAY/DxJdiBJ1H069PyBEKdFmzrK2nVkImw8
UxQbJpb/V5lZb5apFm+xBTeTUsYBqh1qe9B6hwiXq/RPbhYCNGyJZ9hDueyEWJw5OW8oyRZvVWX8
mpSbO5vgKGIm5qoZtPQxHslFyIva8bsr1AfZkH0mp8p1lrpAYwga/DZUG0vIE2rtcn9EmAYeBG6D
vZRj/cACJK1l0N0BZn4uemcpEaBjOv7W+uyTcFBqt3/iBuHVd/x8mqTXX6xpmte2N8Xn0QAJPitF
vTVNZbgixNItKbLOv2WafirUQPtbBaVgGLn1XQ0pKfJs8MdjlKabuYqLk9P33THoBmMTdwApx9oF
zW7qw0djlTvfsecvetC+Ob3bLSGYVHfEnq1nxFbiw+zBHVGLpry0yRVCV/1JNu7jYbMzn3UxPtKI
Tsje2fCeYUEV1CokZhrEU02R/rIKABNaGoYrmQ2rhbZSRf5mqHr/QZr8FJBZE6MgrE1aRm36//ZW
oleVqTXx9GYWAkpF85EStt3AlxG/ZvX07mWz/lOjkrokmv21ANgC4AAiAYO05652euMty+svSeYb
jwH1GC81bC6lMFOIEB8Vvx+Wdh0Zby4SECtifZCWuFlrk2uqcFWAIL9RWEBUQasHVtrc3Q2TU361
0veiHJy3Wsm1Az8mUJzCXA05VUKt2zywWppXMNBvtlW+F+H85pnJ/F7YFCQ49fTUQYH3WJvpzyo0
+BsoUN8ogT9v+yKEGAcdxs3cXzI9tJ/kckqyt+W9UOMlm5kThIcZcYfFYIRITxY2mqw9jMYbctrV
mYrFGvldSkNXSdPECz0Fgyv/SLWkWkEBCLaVH0FJQHRRdbl6saxBfUV2SJrJYvonOQl2xY3DBjpM
G28+caJ+rPSeXGKFyNyjaVZAyzgG7VLVYpfClymPYoyoiVj6TWwdJbocwRobXgd12N4h6XwY7rEL
fwHaA30s97fETA1vkzaBs+iFwzfHCtRygVIgn0uqLjNJY8kIM1Lnfh6gJ8yvt0hU/UAos36SEwOd
fKOT59G+qakleyKi3z5pIgkFkMbYGQp+ED8hZKDMCtqEFr9qZ1uzdbVCyL4EVNIsCab5/fkWjxPN
wpyGszzNznZnrsp5nlaOnhUXUFbFRd5xWE6WkRFBdfxpq4BI/9ZrOQWBH9F775CD5VxH9MoOeSHB
8Gvcvff+ZNUO90ZPECUqhndX7/gF+fEwU4kHjCqu4+i58asB0i9zadYazIGZWd8A6dlsmouugltH
LkhO7cImIXrl2iWb9145+P9hbh+fwJfds6iwT627FMSaK09cYQq53QBMGkYzDmVyXOe6CvWX4w/Z
Kq08OZZmc43zEmekpDhuPc7IOhVUTLlbF76zJHG9Uz1bxiWHZGqddkq6NJoMerBbtYssfBk7Unxu
QeYfZm9/3I+FA2sYE4jSjHHyKpFMDSTM24xSqhvqyesKvr1l6x6hlOUMIBBPDfrdSwAF007X6urc
t+XXUs/dBhYC0JauVj7JpPLcExoEq9McZOwuICC1oa7XWclefjb7qCGVokyzenIMvYP8I2+hbMq0
k7T54DhP8uKKu8g2413jGNdpqnxCN55/NEr7oUNjjwMbwMu7veqptNpII8JmxQYqm2R+HfXiAdEp
f02hkL9FOXV6L33tpHMUeHbryXywHS9YFKZJSiFQLGpa/Ogsq0X0Eq4PR4Cn5G/2XkFSNtVB/D5P
llPlkOyjtf5HgFjGkKWtcN13slvx9h5bvo8dWwtIITFJBHOy/mEIIYb8dVgZ+4ea/8at6eAiWRs7
7hxiAoG/scpyeq9L9cuUlN21rdXy2gztqzSXBLRX1ELs4m4K7S8qtJrPjRv0j14hZLdFni8OLTSY
JscWuVb2O1ZFqjEhpdU6TokqCVXL2b9nHeRUsGLh47AeR5k37pU4Q7VcNNuM9XMc/emskfaggByZ
vgRW3jOiCMtSgzpgoZZZ8ODpjnIp/emLC5wHvbZ/TK07BA++46Al3mXDSg6TvbLDEIqhujZ8MYHs
gDQRg+WQoSlvLyPHgtwIiJRy4dBgLTo7tTbSdpvWiHYhen4zfr5J+dCcr14HQM1OSvdY2opznNPW
OV7l7d0om/9l+2OIadk6P8rEWN473M9H321/PA8Pfdxxqj9FvaCjcAdzfQsn3SJOqWpmR6fy1jKm
dLPd+uV4uFvMW9fNKKt75Bzy9etfhUEicnWPWN1fh1D3tDG6ToWlZ9TwYoZgS8GB/cQSSVVOWXc/
QKsRWcKvtMPgm1rN7mvjz8oKrj/jHDWQ3/UxfmFdlcEbpWE7tL0tYH9l+gLf0kpCnuYs9c8mS9BC
NuvJ8HZxRixaNseqTdaQ8HGYEeipvM8mAj2xfUrq0DkEPSzNQV9WR3lxVYc7h3Jz2TGg0VUSDsZ4
u70NSlPC/vLWGafq6InLb8+A+HKjj0WwYvM1+Vj+OTg5bZesKBSaN/KYJDs6vXlqqLI/SVOYoGzq
pfbyPqkdcIDkg2YzvEZAUU5yVwxighhD3WRLBTJOOPM+253MV8l2Cbk5sQvfvHB4WckAcVhD9Sft
93ixHGuNMIzJR//xfJkTc+uYGDjp+i2RWY3TQ1VvQoXCoQUJXg2VBu/vsa6mx5utcVKoWZX00mVg
EORlsuZLmGZiqywV6ILl1bLGZJlkXrseOss434wsbmiSiYuetcuQEPRRtm4TbwP1NtzB4/ohW0EE
KMTI+mDZ5oRHoEWDQ6gOXGudoSMcrqPeHm1rBRHYn8ACCSbI2cEPg1qjZ/iJNZDYg1yHSL2wtL+B
OU/bSi/9bc2i/ap53iHonPA7ldrVMtSr4aL6Y3CB/25cekh1ficvvjNcJX8rsiImZoNaBDwz+EDw
Ypqa4T0a8OmoDkKd0jT1u7bwkhdpcZLsAkBgepBdgMG7RT9k6lF2Wiqn6ixRyp3sbSy7RhQ9m9ey
V4P/Y1/NOpq64pUqFqiTZlK0cnswzMXGUPrOdUbQfT3aWXOiyqVrcWEe4QSGCqX06hMq2vVpdNO+
Xch2X/G4WiQu2Q63iQJ/gCPV6GXbVTnVWoVRGisvIXZnGK2yqAntQ9vWWa95klULhS85QBaacd/t
cqrZnxT+MV/4Z+HBYq6jeHpwxuKdYKH1mniNd+hi0GiyMwyzdFtWrbWWTdSAoLCN1GQP5yhETXHM
cVFNNkkalmuJSWl1y7zEyEnKViAq8OAef63brj4HWdUdkaL55uNnnx0hZy3v5IVT4hIgZX282+2w
DUcwQgyusjBZzyCv8bP/mZv1Vrk31PHYgwQnexN106/b3k0mMoFjCze5u5etlkrlYn8bg5d6vIWx
jbkbN4EdNFffTWAbgX4G2seAYOa9DTrCuPiesVRE5lymz+UlM9IYHbVxe0+rS3sHt8+y7ANKxwk4
PLRgms2BsxeE011wCEw4hyB096/y4urooxYNapTRpy1MCcH3giZNDpEdbRUe4n4mSy+GxXFh77qs
/auEoAkVY/VJXpSAk3UbEh8JU3fOlpPib0fSdhfZ61eWt3e0pF/cZ7Qp4DKlcep9WSXa0zBRhDsU
3ToO9BiCbe2L9Mmk1/Wb03lvsy6dnCxudn+Mszok7sB7VFAZeIRvdHesVrUCkcRdjBsAHj1Q27/f
gNZFELT7yvTcB0crvIc6Cjnnz+awtERT2mSv64Z/UyJY7O92AnfU/0CtIgew2ZLeUMdLlg0a59S8
vOSIoh+GWm05grfJk53owXIsu/m7OsH7VIz+X142ffG03HoY+slYyoObdAx1oGWr2OyhY/0sMpYd
sBASP0HB46QBOCFA5Vk7sx3MC7yM3graxP5LSsJ5Mdph/0MbwjXA3RqdDd/YkmVvvneKPi/wj8YX
pYtqUJEUFpqx1ezbIZwhXsbtQhb2hrS1Sj5NJ3JvoQRXgeQZ9RTBCREinrsEZT7sdb+EEtxVDXS+
NVyvLke96mBC0XJKBhLj6vguGyE71GloImdRZYRyWtXQW0DmUBbnZQ8HbZqjFJ7BrLOURhhqdKIS
ov92e+c0lkbqLHY+tMw7ab89Td7+NnoMCIjp0Xy2VbepF789zMogTe3GEFI9EYU1XThjAnaytQzF
Spu8i7LYPOnjCGO8iN3eQrZ1+kOPUeQerG5YI+cxfXW7YN2FYf6D/SFYlqmbPoL+S47/MWJ00mCp
JyOi5hRdHn2Y0pZ61eaXEcKFx7pOFTY1+P9kU17UsWs4MRlPehSbZKAYJi/omSx0DZnyu52g+7ig
QqLbyRFVkVz0xLMOmZP5lzE5W+qQXPKWX6a0yIubQkpRwXi/sfkuequSlME2bPF15jyH5qvNxm+3
Q088+GuqYko8LJM7eaZQgv9o2/3kw+YmADQdR7hV0vpfJraD29biU4mQQb3JrgNSq8iA9P4M1bSA
5R/YgKbiXwI12vPTNQ74R7Wxkud01rS9KmyIWAXa4h4V0BnMymUc7of9WQ4RM+RTIsgxjVsc4fPJ
92P/v590ewlDoYpU56XRjd7LXV8HmbPUszC9GINVX1KVQjO561PjdICvznoN0brdqn2nbyELi956
J9l3k3tUG726Gr6tX6Ike78FJ/tBv8RG/FsrZx+cyOrtDC+AvVar8oZff9isVWtwF7VuUx+QlEYF
ufTDDfcwQkXtRyiyQAvVhcuU9eLWnpBX5IP/7L9hIixL/zVeIiYoeCoeff3iIqvULWx5ledjeVw2
w9yDzt14kaauq+c16ZGcj0SH4wzQKZwVZn2Vb+Ruk00JuZA2uEbb3e29isFWaxsLaZNv4D7XaTqo
vCQ+Y/bT7NBWc7lFFHrYyDMiyPhv2ewCgOcPewpK75pNKRjlGzKj0Dlm10APZD1CRdhzRyGgqOkD
NKbNmn4BVXwdREuaJuVn4EK0KRss8mCT5qK8lT+kYWKuwjpLtkqTU4Sp9Sd3jgnf23P62wbh1KN1
jifYrsX+cN84Ak/NN5D9d392tM1TDH/iwL7zVCARfh1d8zF0+uidVrcL/IlQSutF73ZhsQHnjXuq
o9Z7y/awV0bvldJop6jVyZOJOT0kruspCtSd7CWlz87Jk/3y5ZZHa53BTM5O824EvrLtYld7sYz+
K1C27Ac/k28DQJGXmRLXnd8jRZwZ3UcuPDDNR+JlbDl9S4esIwuTOJr5BAjMeekmAv3Ca7N8qrbh
0/0q50SsMwc06Jub16ZXYbg1Ws+9eW1E1rJVBA/cnuU3wP3rBHm9Ir7UIAy6Ab9gRBxgCQe49ZJF
EC92uf3ai5af9smzLqjTHCUXvlG1jcwivMrONG1BaxU1C4gYmxAOXw5VgT8tmoajoFElXgZc57R0
U1AhcjnUcbcXweig7PK5iFK8pqJsSzbpvooaVVifIv77ILLMx7vdKVxyrI11lia5Sje94azY44tz
OFcfWZwbW3AHxRk3KEk487ohYkHmmxzhS78T4fRuNXJQXOFVOTAvpR8+h4OtLzvkQHmBVyncwcT6
5khn9PYEOSYIi4/QSRtCwhlw5iCj2F83p3xf+YDVwbuKQ5tv5teBMsnTbZkezRR2Ti/Gnfdqkg4k
pb3KPWaACUAL11Vxvt0CGCjXyjiG1IQExVleoPSHGeM+ZhJ66k7E3uX26bGG3u1hqEIPJnn0p4sm
rV88Z/rQBYgsNOb3emrtF6CRJLwtKm4/B0iamqoc3/00zZ/gDk/WuShITMVF3k2yqjERJYxUFMZT
1p8orgrCLP5J/oBIdD6+a1Dfrl0fvKgJbfKlcMpkpWip/uFRGVCWWvxzglZm0XmldiU4kOztQu22
dq6URBKUv3Wv8x+hVyPH4wSvCF4Fz0CO05PVltAUxHrwTYjcyPxhopKLaQdrPJAIvEhbNoXspJ8X
pxtOUVfZh7tJDms9pVmhFDKCB2WCAU0PxRRb2+yqZePlyY80+ugVSpW1SvzKRj9+VjRyFEEMD7ZG
+uNRiWZBQA/OurL7czP55TMV93tPLBp5T5mFDoPASjYJu9dLqET1o2xW/Ucc99NrDsfB2eeWGjQm
UWTgrQ0lY68STcQR3myj1x7DxMaBcOY3Py57kjZKB1MOd2Qc+tsdxA9vg+oaG2m31IgP6j4ECnW3
XCjF1B+zcEDnBw5fCpTKXeUDmF8qqoG8htb+q50TVoBqDuhxN5gTNe8e1GYCVBIa4Xy04OOiUgEE
yr0pAaBysOytssDAz4m+yPr22FNeYtw1jrTUmSewqu/9gti77JSX8J8RsmUq0bCnlPbXiDBt0Wgc
Y+BHwfzdTarh6NhW84SmgHlRIRfu1LR9kiagAPWmKu12dbeJSWVnr/rmTfdS8603u6+EcNJHCvvt
l6zJV8jFGW+pkqtHb/KKpdKaxptJ5Rw89CMVkiFUhHExNht+mQVMMm240ZDXWFhQzWuLgHINrsIq
IhMgkBnUiou8i6kzsKc02NbITrCWa8or9D/ztpjwVGWzEEtylVntXjbtCryDo4KXvw120asmGv5C
1UP0NMHcriFz81ZzAkFKA6ZAz593WtX/8I1EQRSF+sdu8tSVUng+hJgUPPZKBKuWbIpySNkcZygm
Z10tJlB/Vfp0d7jkXY8vQrDDmjfSgTPlH3rvgXZNJTdOMietQ4j8ilw7VtlqnoPhw/b9cc2q0h6K
GAYSL43+ls6aaQwwtESBC+McMK3Za+N13uOo16m6cIk6qLH62lmZdlE6GHol/sUmJb8dXLjXZXMo
E4gmp8E/ySaT7B7yv8hvKBUQJzIlVIxLDPuRbN0PaX5rRGie4DLdbCKxFmsjVSNkEP1C0fZ2YLGX
S3DHgJSmMVW34gDbU/Klbgfhvqs+SsNrt6XfKBDbIzS1kLfEy9tlX0Nr1yWGcpY2vTDQUEFJU93B
MfD2qykm3scoDgIwaJwdi9APNq6DAHgboP9QeyWRTnmr4swCw+bSi57/sg0dGYfUnJ7+GFvKp0ij
n53KqnaB5tf+0hYJhXJSia5ncXKCJXB+i/VDKUL9rlXp66x3rFOsJ/ljmQ+LKh+mi2yl0qQU+tq2
UGWTttabRBSpJ+HUEbctmqA6jjJQe29LYxLM/E3y9jYoqo0lqwscsGJOoFHyswBZ+OsZ0gh9YJVN
40PZOcqiLJrstwyqrifViZTMQZ6+5QGdQBpynKR4FnKzH/JlHhje6b55S/O92QWIvgRwVS3vHbf9
PoR46R9ws2fm0bqrYH2M/g0ovzfl3Q10fkOZS/x5Upd8IcREsL4mksgcvJBK4oDtFAtnsCao+pJo
/bvDKr3WPgEHWadutJbN+8WBg0RBmPiowjjgLLIktw5qGT/NYVKfzTrkrKuO4oQ7Pnpa+1ObHHff
ypivsLdKm1KeF3PAFk0w+tNj0pjO2f5n5jzY/d4E5uVttcJNvgZ2QcBwjop1guoWyJrwLc9cbQuE
wN76A0WLip8eJHIxwwFbAnpoLo09JhDZdj3SVwKymCR7HN95rYRxsnWR3j12xqwu28kZ30MITJcU
5Q3HQdH7d0QtLaV4US1rW+rR8OiN1L+K0tpEIbKaD+CG/4+y81puXFnW9BMhAt7c0ooUKd9Sd98g
2qyG9x5PPx+SWqJ2nz0nZm4QqKosSJRAoCrzN8LHnT3tYSjy4sly/IZXNf4Hmq/77qvitT8RJGv3
qB7U+2GhgWA70Q3f7aVTr5p6n2Ob+P2bdGajOuB4A79WG6z2DCNagSkH1gFppIbFLwCfcGzrL3ar
7i6gB7fp9oMaGZdmlRe3TlfHz/BvLjWEjF0PmlvmUSoGsV35j87dtbwwNmZ/ZIkRg5vmLbyGeZBt
s8KttxLfGOZ455csKlAhpALUaykaliR8rwVSObvuB6WQKs1qSfGEtXMQjNj1R+rcchvARSqoZiof
MrDgw/wFKCZdpPm1eysIN9dJAjGTC/VDqG50AbomLnuiKhya5NUPguAJBsjl3R3i8xaDF7yX13Zd
Gd0elW1vfXmnLy97vA//a4SsBCpMaE8sGk4XuHFe/3BLb3roJj19mpLsUbptKkj7th7a3VCgebGw
1zci4IFkev4A1cXomuG+XyrX0jMvwiZKo3Yb6ct4eef4CZyTYHwNFrKm60fRNq8y/aAC3fza9ee5
g+pZI3N6U5p1sJNmYfWnKsmjF32yrJOXWbCYl9kdaGAYMWp917GKelquWobf8hozpt8Dj+hdqdTl
TRs4rC9h++1Zh+cvndOrh3JAnkqa5liUj3rrbobSgbsNzOjJLVjB1kabv7RWezsImSTzbeM+aJVs
bXvueChiNomWzqs31ad0Wy1N9DmmW71DKldGtUqNn0o2ZzIohzpGVoed+720uBHA0yKcpc+Gdupw
JLpNHd+4c6uSlFtYwb4q4j/SZekz6TVbBqzsW2rr4WEag/Y2CJWXIIiK6gs87mrt7/E6mb4Dvq72
Q2d2eyMxuu/+PuAt+p1aVrWfVeTupJeEVtD/MysNBX7Ha3ZFGzmPsHkx6fLrAOO3oryxogJYocqf
Hwu5Af8LDtGYBLumUeELLgO93QwnOQNwAOdA2pfTyq6PqaPHB1sfArykl9nXOahaGJltVj+HMHYe
1c74LYgaXA7zlesGiJK5dX7LczbYCgbHcneGOxQ/AE9r29gyimMDgPTYW5iCG01SroRx0cXsQqIK
35YWL6y6SP37yRzNAyLB+b5Je+NZYsvuzu+G5oRbsnvSk8w9aZmNwjgWO3E1jycL3YqTsRzsWS38
XeP6yPCiSLKzWits7lJvHHZayPKmt/qxR8MCYprq+TcttpjYIbFRQHJBAQngNLcs8Jvby4BRTs2t
tRz82jhG5Cf3kU/2a+36dYz90Ky5N3KKM2yLFmad1DdNj0KrEsW35KgRt5FTy0s7Xl4z3p6UQj9l
7w3N6W4nTV9d0vjJwlYMtZKMvpx+DEu+Xw7U5EmeyWkKZzELZiTIPDO8AZ38Fbnp6nw9sMttRvy4
6Jw8yrZpT8XG6j+HpFpcX2ZU7YQ7Ex7d20/TrteCg4W/O3WEzsE2FadR8w5dOIDgRlW+aRigHgRk
00lmOfWwc5NA6fQX+PAForNEq6qbH4wlUy2jchiGLr+pkY9ZyYAeWocaoPdxUtX+blgObmDEZNRL
b5si4HF3HZAzPyyOScNuVQbDUOnv5KxVFfvWwmjk2i/x0uw03lFzgAiVNGXArUK+liE0vxrE2z0c
/1c3wQcrwVjsXg7Sn1uQo0sdy+a/B1S1uLGSMl5dg+XMiMvszsrv8nnIzMug9DsT6vkFd2qSGjd/
5XFlC5F26lfcEwGNLrgwOVz3HF0wfdXtFA/AkgzCi+lF2fqSSUn86NFtcLcPZiu6U5IyOCWuX+I6
MM1f+ZofERaPfmsdWybAosULRdQeAdQmPnT1pD/inqmvJAQRULIw2vxDrkYitl63s1/s8ZPEm8kz
lC/aHOerseni31VoraFGU6FpgVHZUPh/mBkg+Mo2lGc0JzB8KeqJhIhqHJTR49VYGtl9qhbzAl88
IC+NOnmuuTD32W+1k0AFo8/Nzq2BoSx7NQmGxve5OdfaiJGh1R+RxtLWgQVPbMSxStgqAA/Z31hd
+GL7i6A2qJgjj4foqAdUF6cxoxzUdbeWbfV3KHL3d3Lm4nV3m85s8vNkuKu6/r1fBuvOSHe1Su1C
mtdRmR9o6AY01KJ319HrVT5+YM12s2Nd/mzbrbLBC647JIvES12jYpEMbxmv8Vu/a3CuWLotnhWs
Ibz6DCPYegFusrcWCRhvHK09QHBQXUuYm0YvSquGT02F1oXpdAnJEsKsArEEdwrvJR8iyY1rZuT/
oU9Ccn1WDk5po2hMKuWSJxm6x3CONSpp0Egs/OUSnNOo6LDmtmPWjKwB0t1fWWa9cNcJVoPna3+e
IrK3VCdlBR9Yyg4sb4UqedzhsJfUzk0Ruuc+SQGZw0eFF1UvvChE5qEFpyUWERKpWzYadiMSGKhl
Tg+V3T6SzGlvhdolhzzPk61uhdrmyvmihpydsKVGrmFBHArRq2CquUyVvutUrXHVTZzwDGB/9j5N
Rq9xy09t1fKmRHLmVohHpR8iTRsn5Vma9UdTiEeJl7yPSvPT6EL8UxUfV5SPuRKsZnZxFpbSNTjR
ym47qxOfbkrLe5clsdKHW68Yyntr86mBCU6vdCjYxZToSDywfU9M7fZ6mJtQ/9zktwAh8BGTFaSM
psL7NcuAOvfRJm8qBzqdSo3iMUQ+/mjCYN6gAzJ9j4PhrHYITTdxXe9lq/rXzlU2vzjMfd7N2k2G
j3Xrobr2MdDLVvnalmvJ5LY2kIgBbYu4JVJbeAOgbIV3xQ2bCGTZaUm/+TF4jVg8n6YRzMNK+uQg
cQpmZje9hZRZr8bT6jq3mvodlGTnQDboRdDqtgGMndcdX4wmaUnE0SRjG55Dp3qRlhyQZqQ0Mjft
QWa1RRuel2tcI+Qa6IK8X0Milmtcf8r1GtefslwDcgrmuaX5j5rjZO6l7hcbEMS5nYCaRBUE+wl3
j50M4u8DelVHzkJGpU8BqVlQ23iSLo9d7npOo/nQL/Nr1O/ImAHLldEqLJqHqkn3MijT4YbsGwt6
4MLSTqutb+XhH2QiqDtpQf+qxppJkbpV7wplKtl2eRMgo3K+58tIJdbLtLd4nr95pAyPJlIg1c8m
gGSIa6dtOG9uYZLecv3pe2VQxZ+n5AVL3fK2nWPUxOYBqR76HcWnP23KWxVZEG5pNAM0A3cwwYSl
MbxPQ9M8QI1LSZc82H+0Zdy1B28t2DIzD55C04k3oFkgGvtVhhtkGTziTc4Xp496HnGl/8BnUL8M
DjbDeW0b67Spo5+2Z/Hc7+03zNLKfTpgBZrFVvjKTvYsAS3g/jU7YeXOHbXpbOrBwWlhqLj8m85d
OMyo7ZnONnW9+hVb8rdhap3fnWEfYrNovjlKN238JVSzs/l26vxPoaIV+p+hvDKjY0fuo+CmPLlF
W25Vv9S+DpAgEq2Nf7uOEcA67vIXBOmGvevP0QGWkfkIQgclpCWkTNxVGjrjj3y2UpY/Q3jHQjAk
V/QV58t8TR0HsJ7VF9+VJvRum1YZnzLVLc9hpdzjxDw9SZeCHcOmdOxo9++EfAsET72XUZCLSMsU
wM+LXs3ZwY24flN9NW5k2DTsnP3Hj8tUxdNCkFWuspbBoEVTpaFGvUNlP7rpZqw5dU2L75u655mQ
pL16ahsUtJc+zB968zKM4fyO5EF+woQlUngWcguHRm/ue0RF32OiTFVZ7VXcUteJ8mOUHmkOxStu
QoTpTtg4Qhcmw3SwpwTZ8kFjX77kk5LWLDdVbg9bxV9Qh7nKetUFXu5XQX7vlw5Wdl7RPqD4hGOx
hsugNCfYTA+I5Oh7VF0BX0tziZOBJDSAHunq3bU/UCN0aTOYJ7HrQkhUuYFOWCEfZcIlrm9ANza5
C7i+77x0V02uf9RUvB07VKFgwS9tdNPPgKEbVicffZFRvQdKtMR9Gq6oHCpbGboeCt/AK9NrsEPm
C5TCyYlY2ZeJo7qrXrewow70PjmFMMl8bvI9D/vRuCGFQSKCF/160mOU+xXDOctZpNk+Kkzz87U/
NQfQuyFPjHMbYaGTpdm4t5PcmDfx0qlp02WKtD4NDIobrizPH/DTI06uOHTshOyCOjbJMx74sM+K
sTsPeTieLz1pbgyXNhCP3OnOyMqM51SiZUwOOAkvYzLv2uvOXXlr+d62dVMETxWLIms/qU+tgom1
qeBRDCMJ4BzywX6gRLCUl7ai9s8lXmcniVVRGLotRucHTlNqtmZrgmFY3rSYkm4kkyP5myLM3L1h
J+pKkj6lWLigCHI/tV17KyHtkvuxutbdZ3mofpJzlasssW2ZvsdCYr/ls3jnsU2alaHbyVF+Gd0a
tDsqOYe48dUn6RosGGe8dUzYhXy0AY2UJ9MaN4ld+vfSFTgASlwgravrLMqwvxrzd97OFHD01H+s
m/Cr107qN5Ib/sYabFTMpq74msVfij7QvvWNxjO1gZxULU2SHIgtptVLPpbzScN/fC2zfaOgTgJX
7i5Pu/vRRY1hWF3QcuRquTEDxz2yhVZWGraaX6BRvjf13tY/NWX0GmxhyPzFiTIbIPAMGbOcjX2W
tiql6Q7EN9yxH4rZbHkT+v8o8YS4+Zx/LYNg8TpNqb4lvXXAvCleFzNAiZm9yhGX7PocJfCMg95y
XrDVblaJ7sW/kQxYOWZh/olj7cEZlOpbrnnauuoCBUKVo+5xG1OhNDTw8Z2gO/LmUw5BarZ/nyXg
9Y59HSiH/z2O5VKxG5CZ2tu1Vj+iggy77+cooM7WT5dGWJYjkryJwYo/aCwD8SqUisF8HS9Fr8ux
ad1Th6H7JzyT9cF00hL/VC4zrhvaCx5qGUh54+y81Fv+W34ZfoG3uAv1wPqThvExpsL9w0KbeN1b
XfXUFpG9w8C5uYUsm5/ySsl2Grmt59l3rZVqkmFapjtgn/Gk7/OdakP6+G3H+ZONH0WB8djBzv0J
Qh/NFIHLVUoh4I7VXY2s9oIvXqpk14M2dM9B6wC+X/rL1PR3mWe6a2exeLKA8l0W5demLPelWeET
exbZgWvz0yhF6LOs/mW0L9Q/71zYxlGodzuZ529z1/SOTgqN5UZO06U9TCMaFHLqZ7H7HhWgm3NM
SjZLsTE/DpiR4Mm89A1W6B8Bbdi7YhienWFGvGE5mGPCIl9OVdN977wOS9+gGN/0stUx8vh3WmtH
sPTNIB0fa1YlR9gU1dby5vZ2TFr7vlJSKOCjlf2KHDYJamXeeY7+Exiudu+aChKQLqQzG3KiDZiV
zgEH3xUetjiUjaV+L31ysObgzrXZk1tVyfemHhX9zrYfJar9CEWJGOKwOX+/zpbB1nIoL1b2U9HV
JEj/hX0lLR4qedKeLnAzaS4RWV3ctwXiN0iDggBdDrLbvGw8/TSnkNbHO+m7huQllbHVtY00NHwv
mDxbCawQwaZEPHlIgvngH920MI+6CtPQzbEGHBK/RlY+ibd4OHj383IAO+Ld9/N8zMtcWXSFIOTE
HtsSUwtMaJY8fv/JcHAaBMMd+mVZrYYFvi2HT+1PpzLkFHqB9SuyTyOwHW8YNoXpxz8XH4leAZpi
ueApsT6oYKUmzaGElr0fNR0Bz77/LRGOAyMIsfivOYiUbV4WOpnPvLtzNE1ZazpLfcVSAKY5Ka7M
nlOeILfXb3ayODzB0DIG7bg4aG2k+T+jImgEX5FKfY+KFilZiaIuV53AHMu1pNsfMIfHbSREUJ9L
X6Oq7iGFxnZIsB17UgBYYW2ghT/dHACOTXWdNWo0H1EQabd90lo/6i8qLmU/DSNBHlg33KM5b+qI
3T70W2hxTtzB11uYd3KIlBZidqp422sfOTYYeku09CHRCy5RAuM+9bd+kTj7sfC//F+1zfNeBert
wz+86prLGUKuwfmikB5VaMZITLygirohqG8NZNMRd0qNAZgQ+ekQ41xS1WDNyU+bkqWWjlDS2FEJ
jt2KWRCrKCLgdrpkrJMleX2Z4OgalNpY14FRV7l+QkRwr/SdeqPV+gSkdkmXIxBFjrwDdYZWUo1G
Y23ZN7DLWN+M01deRPFhRl1yG6gIFHpVQpWuzdM79GDHO/wAyVEY/T4ckL8XzRCRBLn2XbVKWst/
j5MQCb7GSZ8ES9/EJoHs30IqusZcr3+9VjzY47rMWp1i4uR8sn2aEy3etDkUbaGUCWPsQh6rdFU9
Rz+lR8bMys9WoxVku25iuwvtK7ZvXYw4Vr5itVsbiPCt9MmZHFT8spqdnBqRxtfvGh7oeVGvZEjz
wrRbJNX+YZlS7cKlkC6HRCrlcooIHdOnRdMNxOcLL41q/3dM3fjEXKfLmUyRs495l8uyCXj/MU42
/ipGXh3sArl/5VZGFMs5LvgDucWl6zLqXFC3y40Pg8LBBrhdX+77yzhfrIYsPH41jtE2t31PAuDz
6Wgbj2Xk5XsdzaBbiTHCrNBhwBKuhXZ2DMZoZrExObXHXyXMmlXd6+FpiFrUdT7OXNbBClS6w1/9
scy4xl3nxh73bTUsqcSPq1zjlICcI7or/yFWkc9IgSySFmradNEuVhxvpzfKU7H0ycAnrQvSiISz
ERzXvbwhQ74Rm78ZOh0GUbfkvi/cHCHoJAK87DT8MgYAr1vpdLGj2L6rt0NdL9eNAs2gDfr8RgqV
qBVa+9DAm0SaQzGlZxKRP60561+C0o9f2BPKkByUSnvzhtk8S0uuFfnKi+pqxrbrY+XNrnB+B2n+
HdZ0vBsna9ik4DExotD3kE0xXF02o2E8g+mN2Y3y0FLvpK9ftqoKSIhNuOxGI9mNzstuNGM3miDY
W22HZbNbdloHeJZomTd9XNrjDY4lgXXQR23xBufAB7BXZd9zoyxNR6vM+7kNrHvPN7emV6FB8BGb
IrNx25rj7bVLzoyUFJjTd7iuLrFAZEqMs6x+AwsPiCSIL32NDtyEYQr7Ojm0cWCd8lLr2RHr0Urk
4KlS9zcGwGQyAqjD95mWbWIbt09pxqb3NnZZ8BA5cfOqFMdwcaer3awDeedU0Xfbjcg1ZmgzTwnF
3N7owbR7HSs1s3V433KY6vjPEKXGUVrSX07eOslddnHLJNQAnTsyDtvGslr8xHTYK6FWIGu2TJcJ
1IzHXaQjuygz3LanaJmEFlv/tA+rQ52jD7YaY1iZcri0cQx9tBQY5EAq83QjI5fTZA4LVtiVubOq
8HeCsSSblKUvImhnlrnOWwttCUAAS75V1F4D3cIZOEY87dp3MTr48EeQkGoJme2Me8wdn0KyZ8fY
hYUqkt7gEr+AU0mfg2IOTxkmhig1oqj60Z86yGz9l35UtsJT2CZ35RigquZA1u1cHaN3xGCv2rCN
VFalbXq+tvJK3nsKCPhgf42U2T6L8A3kAZdckMpeWjiZHrhJvV2bOd8bZv6r0QPbgIpFav6UPtHp
6UXkp/bB9pqTfrLrSt/E5WQesRH4VQRe+SO0ystJ/O/Jx9Bygt9X9UN6dCv/bjnfS3+4GDakdd0+
LC1BM+b/0foYy6Bnrn3+TocLUMHIxz8K6vj4kC7KXkWMGu0Um18FyxC5Nh6b+Y2oLcY6kotAa7oa
QrlIKg4f4or/dkuMREsA6X6JHodFqPF/XkAimxF8glPkf7AvZ+VqQkF0zTK9UftyulW0abqVM9MI
GL3E4C6RKmvpbvLEvCkGBboK4TqTyZRgJ19it/d+wU8TJeh6uF5d+iDYIUaafZ38tj5GqIFupJjW
RjogwwoJ7Q6PxmddLc/SH46ZAkYoCblFqLmZhnNqfITw2f33d7U9Usdf+pOgrzfGXLVHhJKVr7+l
0wj5jSly71GGjyEusrBlLY2VhcU+ZAG1vBX6F+nOJyghCfTny+eVX/TyweT08me5fpDLn0ZDuH/t
GHwgCepRZtpqVZOvsiEa2tU8mPXJiBtX2xle9UWZanXvhlFzSkt2JzbK+azzd6igWM/YB1vPquE5
WJVP1kHhHfc81RDUc8cu1zLaRhAcunJLQt/26jWCVAiAnyYExk+a5Ztr38fuvMbX+nQduDbTPJib
Fc4q840TaMdACQp7XeZTcPu/nbqI5oNmHuJiBc5/Ps7dVrrspV/O5BJyViGLu0OjE2mgGYntd/5L
E+1A0CknqTRKBTIyevuAlvh30xzYYslAb7jITgalsb10Fkn8YJYthragcasNCr2rPN7kGT5NM1IY
5ipEuPkep/GffPTg0Ixpel8tB4uv0r2m1ugpWIG7labTWmC1C3xMtglgPgoVDjXgKTZwBTb9X39N
pqxgg8lB7zEBwL+SUblMNXpr+Q2ki5TNAT0L9WR4enhrFPZL25TaQz8Wmr9yfXPTKX5410ozzed0
XSZlui8yX30wEUF8QELKAsvIzq9f5snkNHf9O+R03rtkblm2P1JnKI8SJgeX/Me26Q1tc+2jnnr5
LUDJLJwp73VsarR6PSPfx0vVpkY3IS2/Sy+GKx+9hq0X3xMVXV/p7cpoiZ31XnnM875eNQUCL804
6N/Lvj63TgCWoUC4HzfZ7J8+AoUACtV/zTu93MSxq9xHdu/hddfVx7BWnZOj1+AucB54liuZDSvK
tE+rJgIxC5I6XEomCTY1O1Nx0xe2N+liDWP9bot5nXez9WNQWCl4WTzeN4vobhT3P9uRjWJt6yii
LvpVXKJ8TIsO8aMIhaulIIjrCtJuS4Q0PyKkJZOGxFA3TR49NJiiXB4NpeK/mu2cPfL1Gx6jJLw8
GvQWb4Q6Uq2dbJTH0n41syp/jICH/hWFcpWF+xHuC1mcshpbnuVhFjxpSd6g1UJLuoxFKZfiyVPX
+/Wn/qxHAasZMBsYFlPBaQrsYTPY3XhGX3g8exkarnlkk/BEcXKLy9AYYrDnPHaBUVz2J9cNyKcN
SZxZ2fv+5XKaJYtZC2XtlYct/WqC+/6AST3VKgh0W5ERNZMerjbv2kVn1Ky7BJGEcN7jlDpuc0Oz
boZFqzsef2jjaLxF7mwc7V4rAEDhJxfavEPcpC0pIGrOY2QC8Fls59rEAiUwKC+GDb7CIE/0mOiL
ko9LClDLAv9R5SNfdE9TFIr8+TeiC++RsZe+R6IsBHzVJOsomBMcKtxW/d3MG510w/nCe7hQHLTX
wW7yM15qMCOECXHhP2ivoR/luKDgkIfo3lkwBar5PS6c6t4VSELpVrwnWG/tLxAFpQss8FZL3u6i
VRvHyh65T1AYnp2ehL0EHr+GeunET5GZaofMHuYdjLLsjWTNyS4t9pzi1IWqAXnBonjLIBSfIHSo
T9wIxakvnLdACPGYsVhr5BGavYzaljo//ZZTOZCwrUBQJc66bxJKF4lavZGmgQlZK6fYBHCxSoY5
X+PaM289JYHt4XXOelD7RViDWm9OIucBtmN4pxlmtJa1X9LO7wM61Y67gbXz2qzNCFPYRU+2qFDf
z33tmUpNuUKG2vndDiT9i7T9qcCgW/dRRgUyCM1Doc3FPmKtt4GVOW+0fBhuTXUsN/J4MZPqUQ8M
51n6W/Y3JH0oOH/0g7E8oyxW/3LNNH8ri17JD61DkcpR2/wMWBrhtKVsQCYuP481ODApG/TTykI4
5g6giH+rsLwVHNffcK9lMHBhnQdwYK5Ir2jwyiOKEhkKV9th4VapDSVZI/dKjFDz+GYsU/umMRp4
wUjPoSFDree59kvkvYZRu3Nc2z6XBqVRpUXyAyPGvdUV3Rt2Fv2+RgNpuXeaV8cA0lrM+QO4g2HV
T2mxgdtuAlW3tTet+tXMKlp1XmPdZME4UcWjaaCpRMLYfSwWEana76uVNkaAwZfZTYQwkQUV5p20
G0FCgaLS3VyyrKqVv7cvpF8e3+/tT/G6oXY3ejYY67EtJwQhY7AYQNI3vY72nNMVwS5xans3Ybj5
asQaZQjexAcZJceQoNyeW2cZdWLzxuiT8ikbHBuh7RsJgnTlPGhVdS8tw44mMNUhVb/l+nhjkGNN
0d7N4UV0ltNh2+Blz+ovAKr9c78czBx5Sx2dqr00+9qdQWYX36UlU9wmenNMNcBFjXggTP0+RmZx
ExWecYP7F1XQpQ5XGQX0iSSs1lKvkz6pww2eDWQBjfhrv6KE2m5JgV5sGSVWRvME4O0SK1156oO5
rSY2//zN1yDnv1T5OGHMCp4Bj+H40rQjPKGoHIwg8nP/ziqbVylBUKH071ylfJVyhRt6noxJtcJa
Ih0iBX30X+YtV5FIv4C4alEf20VqtpfloywafQXFescO45MsM0M/DPZePo4bGWVVmj7Mxtug47qz
6BHLoUTW+uxrw/6a8LPR45OuS74PLwgPK/N+79ceCjZJkd6kevHmL8y0NDSHm74dY1CQ8NasEAh5
E2o1mU+aEGS3ZhP1L7kZ9Q8WlhJV9I3Fj/+PO/yTAN34nSm4LYWzVT7DDjN2ETj2WzZAKL0F1uJc
kTavvl3+8uJp3rgBTgzIghfAV3FvjXXN3jsiOgN+/D/aMp4u412q8xWuoIv8S3+d675YCSGvCrvm
CQ8Vnj7ldJauWimQV4z1ZyHwySFYKq+kIdGFXXh+l8P/56QypNg4ChtXDe+9YubXyWJnGzede3BF
70Dv3HbzztDtAXHvnNhjd1e0FcCVSfliwaGW/K/t2uYBVZ1p00ysWTBjiObXOgQdmJIY2ogGisjT
XYT3+mlDjRa3Zduw9jDpn+1FIz6KPPg2yxm8KQ4VD/+wbKftXwMSMlBnwb/J2Ugrz3CpS0dEQtLJ
tLch8mxbIVCIv7Bn7hAcaUD4wLfQSu2moVx41DBM+wzzGnP/4AVldBRI2CyjcipQMtIAgPvH/xi9
XGEZkXmCGBucWN2a2L6y2nd4SakKWH6n6jP9ZPS/Rl7uiMiT+WRlwWLekNMl89lqBVKAbDIaQJva
qgmgh2f9pG8uN5O0R8/QNwUAbnV/Hb/cTEPS310EL7LRg3uiIeQR9K1yG8+auusSM3hS8R6Fi2s0
3wbDfYpFNZq/X1JY6h/f6b+pSBN/TcMcfncdBY8p9nn7cXCGm9HSf81j99wKkqqxG8xFaF6+h1as
W7edPjxHpbKmVH7REbjgQUf+Xiv+lzxbZZ/lKnF0h3PtZcN16UsTLFtY7dQIjBuAL4PmZRhH9a3b
8Pw03ijW6Xhm5B2QEs94wwRX3UVGY+xktHax2TJDC9iI1YHRNks0FTovQjnOxG5gsZs2tSm8tVuc
Y+W/L319HccrwwYmL01Ddd5DpCkHucoeKPFwo81qou7r0P4+e2Pxjnrlk2jkv5J1lWTjpkoRskKj
ug32QgKXw3Xk2idng1DE5VTrMEhA7BgaU6Qd9cE5xCFcLMc1/tEV9ZRUdvA7T4DAwOAEaZb87FNF
/25XORoDfZ58qwOo8HMLakxrgBrBGItfAx8pv5HE9stQ6t7a7lKomjrLjTRlRzWHPBazcrzTPCu7
owBG+bUOzB9p7+7TbEHzQcSPulr90Xusy/WssZ8ALo27il/4tph4xts1JWGRHWuVLjko+ngjemTS
JYdscQ+Ss+uACJhJczCN7NCnyc21q1Km13Bwe6gzXf88QZXtEmynvcXaEcJTsvVDH5TA0oRRHt+n
YX/0KSMgvAVqmlIyRrlpZvfP6PnVB19bisrLlUqyIOwTjcXlA8ir9gF0vUJeg8rRq1UMBm9nuvm3
K+xVzj7FJdxXLeIb8ysZE2PZ4XmhA4hUCR9lS5f0yOXBV+N2WHaE0qcjXKm7c/goXdyoSAxmvPpk
cEJQ/QTB9hVJ1fwlcvKZtBO8+T7ifeXquNlOrFmED5XjzLIGI1EdDE/NXiLwr/txNrKNog7KTq/s
Yl0ogVfA+4pQD/W7HeZXwfHS56f1c94Pxr2zKg2zQPgns7DQsCkHLms429D+5FUxgG405ofBsv6R
bqplHk9pRz8YeRG+9FW1/8uG2Io0mDbBDId3qVvLATmc/m4ME2xxrfcu6c/KQN91tYGurpH1QNQW
ixqHnNFJZMAu7lquWuMwQ5ptLSphgRXxFLfzfNUh7kD9HGZ9WdTnbnaCB56C4UO9HMwi8tamBbhA
BqRPRiOw9eqC7lji5RJ2oPKAMMDx/3WNpFB/joWnHWSiDBr6AOwHTWCth4lTuDj4SV3mcsisz3Js
id04AEucw6eID+W1a99g6X9q/wnKcH5z2eFpYTLv82B0VxeEuTZO0UNubmyMxpotGjEIQC7RvdPs
3y07DTYw4K5z63loAvs5Cr+2jT88SU+aDyPoima4kbGgnPKjUrokwgMQlpc9FNjneXeFfOTRxO1/
bQvU4xM4pG3yV4pOwf4aoo/YLWN9kx7EEA8dSAso+jNitujVBEWAJV+onmQs951xM5Vzs5fRyEW1
Pgon5HYBjr8ollrdTZF2mVpPWr3KmgULPQbmGh2JnOLN4slik9M4ZG7yT4guRrMllQMgP1bOl78h
xpnbdEbbtC40m/ozQJ0UzONDGZT1XQxr/QrnkX6VTwIHjVgPVZBPsWRCPsX6iznuNXYqxz9AvIEf
IzFlFHdwsce9MikFy0NSupqf/WqCsXqozbh7Akd5L91RHb9HCe5Bn8vPUYZ+L90hVQof0btNWDUG
sj6jd9R9PEhZ3hrgJ8pmTca7/B405ilLMO5r+2Fj6Er8KyzcmS9HFL5kSedu8SLEaHhCXRI12/bJ
RrXxEHZes1hNNE9yGHm5suro1T2cEVSuYxdiJMrXD/GCZu9s27zU2+yYjXhszvONFN2kfiY1uA7g
6oh+17V7Nv0Af+T+TYKu/UXkpFsN86rNdaDHgvvfombV+BDiysLd+KAq1iggYYA44LFwOdOi6Q6H
2KfUQi732i+DOvuQW5/bPDQXBwbpk0PswhntHP0Pe9vuPndAKpY2rC7yTG+j2s+3pGeSNR4c5Vs1
ogtqKxFmG3ZTvMGQc1dOamYnGQ1mc+dpU/zYpWhyWpu08JOtpGjmIfxthZV/EP6HcEpm2Jc7y/Gs
9eWOdAPFPsPbuEyQkHTEeVlBthizY8ykctt3znIWKYV7HgIN/aZ4ds/Tckbiwf08Gpuv5JuCNSb1
5leUSDbid+OzVt0E9eieRq3S712fzL3QzUelfixrLfkyuLhh+E1r7QIg2mDgW+cAjs5cB0rj7/2A
FySvhfY0YKUs71Z5Z0bR/AVRuvwsLWPxX9bG/8PYeS3JbWzp+lV28PpgD5DwJ0b7orxvwyYp8gZB
kRS893j68yGLYjVrNOKJUKSQBqhiF4DMXOs38Arl/KrP7sx8A9knCwfDK+BZWcCT0ceE3ysz2HZZ
qz81c2E5boZBtmrt/YkZdFmnxqkG7nu+Vl1lTxrQe5RjzZzJwzP7jTw9B9r5NBWBfzS14Y/vw8PZ
z5qw5VJrG7YHxKTGtVYhG+2N89UTxVOX8hvIs62y+zDqAgOKOf+YEiBb2k3hr2/ZyTvP9tsQx44J
fMqBQG3IBMh8p6PV2mqcSjEH2Tq9/BAk/RNrBCLS1XjARLv4c9Kaz00xoIFUGh6y/LGBCFgxYxXw
4wytMiX9CqEky/TiGYpvuSxaG5SUm5+0qa9wGiTMa7GoMrfTaN9ntMc+D1exz0tQPlO3Au7KC9vE
8iCb5JNq+/w1de+rbCHBg4ihX2HqJyY3X8jGylZWveshhqUPsK6yyXN3XVKd9VkHETnXsltcD6/d
OqaUHfcDqiDzcBjkZOkiFLP9wg4e9CmoFopSiK2OgONDj06fsZhGFK0iXcE9bm68DpyPdLK/B0Vk
T68Gy8PaROhxipvzbaztKOaudux3EtIkIUxR6jvLnpzzMpOQJwS+oqPslsUV1iQRTrdzXsGibsOv
jfKacnhaI9/NP+wzDsJfLbmPD4n6ouA7fFXnXX6ExiUiTcQaLgP2IbLjOi7+a5xTTuFOV4ev/Q95
4Iab5ayROD8rof7VANK4lZ2R1BaWh2MoklPTqIvb2Lvz7QDLK7PIcAv7ceExCvYaOnun2u6UBxxM
5Dvqxk9rg3JYFKZX7G4dNauLbQFuYSHbWtvFEig+y3s9h02Cndf47JGhNQ96pVDV2ucK9+Z8awWZ
dnrzr//6z39/Gf6v/y1/zBMm/OxfWZs+5ojX17+9scw3/yquzfuvv70xheuwnbFNIVDTcgxDqPR/
+fyMQg6jtf8DKHrIQz9LDmC707UZxlDoHB7yOTYqI+gycq7D0CVcLd4OOL3UIhleBLP3HtcwZ43N
+vRZFqQrnTUhCm0fZdX44poV8jozpVXTEhT+i/GieeDDq35AGteI1M+onz4PQyt2Ip4s+Gw9tIYD
+nnGAUG7Y2ET18O+fHYVwCd8gTW9t7EyVRFY/WX+CXXIDSlt0ki4414jdP7gYRdQwgDXsrADKzFX
wwS5JRWnCDs3oyWhiAjHCop4RB8dWFmyBe4QX9vCMTxbCve/HJGXk3UZcD6+nQSCNN3JCyUJzvP/
/Gs44udfQ1dVF2l2ojWmY+oav8fPv0YS64RdwF0ckhicz2j61WPiVBUJQ61e4bZbrGWbLPCP0M5F
HV2b0JGDtdUCvxZGHa3IuKLvkpT9A3ya7lpgyJGBFc2ZdwFWI+6SBD0o5VbbjmFfh+umLr+i27v6
LvNROLVzUZrBXwYq0WVEsaA33uokGshgTX79UM1HskOUxAdkm5PZABHaBm892Xg9uzAbgWLANjF1
DyoyG8brFjNDMWPKv284lYa5PtH07xtO5AIjUEfVQQ6VJ41GzaYzaPWDnALhVNT72yWvbVwyqVzr
UdbkJdt8iDayip5f9IBi0XXPKq8rLwlWWr9+jLykKxQPjTc2vYIHaPfPP7Wu6ne/tebaNo8cYWLd
BDmu3j15iuLomI1lwS4sVO0wJA5x+xp3CJGgAYyDgbNqghE8j5cTrpP1sU0suDFvxRiZl9YoMMyr
8c9dImlVra91N1Tqk4uwmx22f42pan6FIUIvV88K+xKA/t5VWtoTSY/dl9GNP2GTN33Rp/QFEyX3
3YhI2UZX2m4/lb71xLued5jTql/8poEbENQfvYBM4URE8oiVjofwQ41x59RPX5Cba/ox/GJ5lrtM
qza7CG/AaZz7HYqNWUEphORn8GmxX1sL1+yVxynOEkTpkfYw3OQt0qj+QYcM9yALtSLcEGRxjTjp
5MChhb4l22TvIMJ207a6v6y6rpltDzkvyIlG4Gt3vrZlw8y87ITY+/3QreI+Dpn9EzSuPdEQh+LW
h5+OGo4sBDGF2mJbK2uT3Q9nyxyON8FrE+k8/JV5e18vMjikmWsWEevbRcwcDQwgCNH1wklZlnti
YClugpFGcBCnA17vGmmkSCsuaYIvUR+LAtuTsrgUc1sDG51pzrG+BU0Y7a6jZY/RRB88uwUWIs+d
z5CnySqM3AelB8gnm64XkYdabu+1rtEhquhcWLbJq7hCf59b4dbsoujYTQAWhh+FsHIkDVCUB0tM
Gv2uQ1YDv4FFUwIrllV5xm2cYSn6PkW39q79Vm1ROrNd3Mz+7vTeGmGNpQAg5Ql2K6ZVECBZe6N5
qZW9cpQgPfrI0ZIolwSxmTY2d3hzx63pSiozz6nDFlL9pOTp8LkNS3NR18XwoBmJca5Kp1vKjimd
LojTZ+9scyr3UZPE6MkV6WeEM2U/BvHtQiv0nYroyIUgZHOxB5sC8PvaAJW/NOeqAyDCQISelLYK
cGJj+iDLV/IctcwedLyy94bjCG0hh5shO3JQTvPlZMO1zysra29YzeN1kLwGXgTZBjans5CjO/jb
OzbGRP+J6EZvi25nC4z3ilacamLMKPk7xlOsIyCkhddKRNT+rLfJXna18yCr4+Ej0ZfifkZVthns
v0gtwkaWVdlhzIrOeGkkhLYZJ9sE0Q9c7Pvsej150ULzWabNkJ350+XYPgKp5jdPlT6ZIJH16Vz4
CE9ZQEBGopaBIlBzaKHa4Tc7YWEblfpD56n6gzwqU2NaWMIZtyGydBZQELpdNd/Uo22crm22EjWn
hAW87Ly29TUJCki3wIbkB8iu2hwEJGLcH2T11ackBEeGuDoM8wfL9nTq4Y12sy+bC2Bnbi/ykXhg
F3y9tgHvPP/zFCEc926KEKrjuPi12abLoWHOy4VXizPe98IGwKxvMf6YEV+JpSWboTba4ndvHw1l
f0CGy3s0FMRIm75Mvxiqui2xNvq9MphKynx6PYJQz/B7kWJillWay/uABHrZDWiwOzVc4JmVNwVN
u5S9UnRa9k4tTGEzU/VXg10bRV8erUdnUppNHfYhM5EDBTwei/kd66AfUw7iKZqLQQcQFeHVvZNt
QVi9D/tKHAfH+iOGznlA0lg8XQtV2eLAHl1kTQ6XR/I6WtzQwQgEd6xHVrnFUZu13nU3aKvFFKEV
XSraPCfm9rEeVRqvh3PdT2DQ/G0PKo3uJF4PmMfLK0/z5eVJsiqPZJustqw9157nY1nz4xNQymCe
ffVh/9u1TNE/kUJQt7frXb/dfMLrL3/7d+RBVu8aXTvevtb1lNsQ+b2SNNqLFIhf5FremW2Svhg0
O/3o4EW3hG3TH0Ek2u9HFyQ5C3vUZcZho83UFKmy9Ep76aq6xBsOheB5i3crkPXTl6PplOz5IbLI
jtslBhd1is1dj9nV+G+2vr1s4fc/Wp3+BVULbz+KAtc3SDAVRllCXdrK7AI3GQnxqLRZIPvX5Y3z
OzGRYjdG6rBBsQrhru5b3Cr2tdnp42xllZa3TbVe7xZTGuPkGwyKewr7Mt90M/lDVqO5TR5dR1pF
4Z0ajXxha1XGUc4stV0iLh9o2+s8I/nGZiuAkYdCfPNGdfjeM080ckxo6vWyak0k+1h3bfXGxm9V
j5IPlmNv2zE3Pluu7SyxPfTPWOn6j2VEVLjAhfSzB8u0R/3mbWMOWCJglbeW7TylfttXn01MsNZB
mZn7RDfil1hJ8Uuc/PVUkR5iGzwT02Os8lS/rcFoIJV2bXR4so4dmjeyDWd149LoHlunMVTdBa/C
GnYmjbK7jFwwJi6w/IVx/d8QtvG2qBTv6Oh1dIjLnNhEp1Zk+rJqA8Q0fuKFX6zAfdTv8jbVsYcQ
8ScrLd+DWcLsY0hW2PwNxyHAH7VVFO1iZYJ8+ZCzlHNVcbm2pWxJF2Hf7SPe/semLb93VPORkWEi
D7mRu0+Ok43yPDJJX/wQ15GyDfxLFJ2kQ62PkrjqmcFFzFw3MLPKRlaBMUJRqvJwO/G+vkjn2oCZ
eu9Ffqe8vQbmNddogPTUjxIsOcRKtYqjrD7qnPIyt0vkkmyP6vxRvur/66d9eC335V/ygvS7HzR3
1f+85Cn//fd8zo8xP5/xn3P4pcrr/M/mH0dtv+WXz+m3+n7QT1fm079/u9Xn5vNPlXXWhM341H5D
KeJb3SbNX/GEeeT/b+e/vsmrvIzFt9/efMnbrJmv5od59uZ71xx/cNkU/QhXzJf/3jd//9/ebKtv
37Lkc/b1/pRvn+vmtzeKpv3b0IRBDEN1CUPrGvNj/0122eLfNrtpzbE00565K9abf8HoaoLf3jj6
v01bt1XbdFSTiLpKV523c5fp/tsmGMGkaxnszGzzzV//9O+hlOtv9vehFfdu9haabbGrmy9kqJA1
rbvNfG416BybUX92po/JrCM7FnpxnETUrVulYDdQlqz8ZaMsVBIczlIeziSW4+0c2dbPZ99Gy6PC
siBENf2JO7zY5eoANHfIxnKhN46KdsF8iKOiesTzK1/EPm4l16pSqEdbMf/qfnV4PSmxbGXZQ7Fe
hSUUFostHu5mo43uBoVpBl13rWOT1Ha4mKZIvs5ijaTyciKxjn1SQsxseRYgmcznlI0+5geULsVe
BNbu/jpN1kNeCQfrozWluAhU8JlGvu8S7SSU9a1xgU00KKu5JgvRsOWDPjv3FgXc8XHG2isQi+RA
da4ViAR8HwPKaNM27TALDY6XSVinSO3Oqi9Y105R8Yl41Mz1CV4G37GO+H1ikY3wwSdQt59sfHWf
G4dIPAhpJLZieNFKHzmHBFmDMGX3MbfEYLUOr273v4nOcTP/vALkHrINk+2C0FTNcnTZ/2oFaJvw
Rl32E2dsgIbZQbY5xHNRtwIIdhKI5lAQvD/IHlmVR2EKrcpVfQT/Tac4yEIkakFcyc+Ta+OrQ9nv
5rPS2BA2a4CH6sWMNwQJkwdZtMRaHyAx87ctUGqe1UScpo1N4LGntPftrWsqpyvBwB/VlZG2yE6o
5qeoGhZaqKm/Q8mO2TaDoG7RR31niWmDRNBnKBfGNojcCDyh463ELDppzgqTNw1KWZUF4kXm1ijE
B1n7u7GKKUb0yEJ/1UfVPrPTcWOq7XgAXTweVMKw6eJW19o+BS8z91+75Civ1scDKPO/hgKMHA+3
k+TRqzHAFJN9ExpLFBCNh7ruUlSHnBVPvfHQYB5os66IUQyZHLEoekRSo04NFkClgodx6r/BIaie
msKwlxBFQ9ot63grYALar6psBdgQjfMqah7XTyCRu6BI15bRTeYyy5pPWevHPKydd2giwzt0cyEU
o1pCHQ8QiHMKDC7IdwRjEq3x0RifTKN1Vk4IDuWfb13jLpQpNEc3hMXL2TAc3SS4/PPepRtU2xtM
PTkjfeUerN6vt2bsHavOWFs2yzPSaZ/8vhjfxsWk7IrexzEWC7aFsMiK9PpnQD1Y+LJaAo01H07w
B3eT1369trGfw5Nde6tpT/4YVm9VbINXo6riLGBpbgLzBozK1MQcDiUO1ZlABpw0zHNZJc1Z94fg
PR6Kv9dJeskMkiqDhA9J8jcUmXgft+H5SgU3tv/8lzHt+2eavwzSAcwL6jxF3c8LaLfnoACS5NyN
1c5zleAE7bdiYd4sGllioVKcukopTte6PPSBY+HoWW19vYjXUR72rJSNYmGMYXspo/aPOCwJ843q
1yG3eI2Be+sVu37wsQF/jDsW6u6oHFKlUA6VlaInKw8H3cYTSB6iK0OuUI66Hr4aoANggeM9kGmc
BlwlmuqSj1F1Ab7baItBINw9hQDRanxvXcduHzQzQ3XGcf136K+7u8D9FpeDV18JkEERw2aUZMdQ
bbOTVqisRvMA99rKz/f//Od25zjq6wyHoQrkh4WpO6ph8he/uxG9qImE4fTuQe17Y5laQhxuRUE2
4Vod8twG+v2jLsd0svFu+HWkbNRNa4OmQ7a7DZFHd5dBTke/fkrNl339KUVlgw9odH1tQfc+1U1c
gUUpiSG1MJAWZJriU6+B4EDSGeBOXSH8pdR1vJI90ejQYzph8n3QoGTZ3rbC3bVNnj0XpLya7+fc
ehrkF3ZKYT0E8jK2vMw8GqazC8kXoIsBLpXZXNSg3RN/Osi6NTfKKo+k2PB6R76gmZp3IskPntkc
rXJko6EDxiKlH5p7B871qtV88UEeyba2mN47wo8WXTg+tNbsrh1hIZ33xk4l5CtrUKwd1g2012E0
LX9xX9xPrdwXDpOr5gpL6Lrq3gVXBhfJoD7Sbbz2Rtxppl48+l2PU0ZSxzDkMv1RtkGR6Ge82bRU
s6kByqMDWw/cgQXPHHxtHdY2gcLiaq41nomHjOzIsR46IdK3ymC1XWR8d8r9P9MWh4y29P2jPMJ/
EdxCUes8mj/3dAbQ9kVktgs7CKY93Jg+WyB6r64CYfcL1wFesKyq2jlUo2UfLEybDqMyMKjLP7ii
Qo8mndyjYhVIxNVEYISIcN2Yq7cC+MLrquxg7eAeq3A/tXsVC9yTWcA9Ky1nRTpjOCW5DhpUHjZj
rADt9eoH/LCQJu91PzhgNj+cMrVm96gZ6MJ40daoyw8mDiHHeLbJRroYCZVbHSTP955bWxQM2pKg
GFKjzrRSRw0LdacYIAt76RXt1w1etylUUB2VIfZFNxtul4gLrP75JtHMu7cHBGyoTIbuWsI0VUQR
7hbxihm5aRX23oZs2bjgHVN8yP3iGKNE/dzWnY0O5bSOZoBLDNH8BC+JLM4McMkay986Nt4gAfzv
LQvjcC25ujwlH0LfhyPDYtVELgQm2NzmVrmxl0Rd2RTNXLHMSj6EbqJsJrbIsk82/zhHXufGDv7R
Tqrc2N+G/mi39N4Ae8gn6no9oqDd47xjjs3BxCFsoapp/uzEXfbsdgLgWAquRlZlh2kPjx2WtEiA
W9lzARfjEgM+lDU5qk5nT7WZtnS7EKgEiEipn+7lEC+LX+ZN2/bODkRah7Qx0Km0N1MC5HiK1JFe
HtFGDkJExKmnRBL2Sp9fkeXYL5JKrMk1S8CwMaX6iXzZ+wiL7ZxpMEUEn7toL2HHmOEA01SdCNkE
TOGdMFSeeDS9J5PY5qrQQLHItgjtoyeEZ2b51dLcy6rs6FvoQnFaPciz0gAbidwwdrZdJpu+Q9dA
iqK0BChOxcDKT7MIOPyo3uRVEgc7vnnEFb0d/VW98SxkkzOhJVwX9dOQhafK1mLmrhktP+DEtcJB
zkH9cRZJBYExnK9dtWF875KNV8CAbKz76aVTp09JNFrFBeUDDyGZJ3+ytOyAOEP9i+WNfb/wMy0S
1zpBeN3VNZW9788Lv0Qnmzx4ur1vLUCY4yppg2o9BpWLGC0WO47Q0WkaUDEbithf1vlEYMp2309a
axL47D0WQVQRCmy3jWON62tvVmYrIHPlfnA7DGjdqVrllVM9T5jNsgjJLrJG0pLlhFu8l7Uhzuvn
ETuYtSgCAZ6T8bIgHLAe4ctcrpQoB+mDKnUfr4Sov69JFSvpYEh/rw7uo9rrq26c3Pepvw1aGF9h
nflrDRvuI/xc7UlzwhyibI0Ektp/TfpGeU5F9hLwk1p9U5zxtyG4ZeKHMhcSzuak00fbK5rDrZ2o
mbm2+yZcWQqKJP/8ekMu8G5xRNjE0UzXIRCp8+zev94aEr+VULVpXxC5X3uuSAGOO6xJ5KESFByC
q89OsJVhpgJAXwRzVbbdD3ciYdWL0imyk3DDDApGEGzuB8kz5TU6o7TZN8FZlzR5Y0J9fZrgssud
vWyTxSsqvTVz5wOj1kmap6fbENmu386TddmNVYG+G7iqrGVTVZ8UxMSAr+vryKvrS5qJEWn6CmUJ
Dfuaa1X2WCD+z2Pyp6yUhY5/zFzIqpK4KF2ZoLbVoLk23Trj1kaobui7xa3tdj7hGG3VVFFA2pjL
yQ55TVklGo7MOQJDuITRm3eWujD8qDvkndAhZVQO2eAeXB12inlXuA9Vo9nv/OxP2WoLrKvtsAAl
Ow/C+wnd1qlNN7JaGVhuu3EWr8bOcA5kZu1HMWAtN1Wluu3YDyqL2O7sdYh8+Sqfu+WYAtnZBZpL
B0n2wfC7BSQWIyaj9AAfZfXGG6pm8tDU6Nki9EOgCW27li4wsnBmPS8b0n++Mlu00vvUsTaRVoEj
i/tjKrzynKlgzCc2A90KCf9w2RGdWcseWTQ5G+CFPMQHydqauf3p2jbqNhRi0fiLJFSDJzHaG9it
4mUacw1zsnDlsGZ9lrXCKnEeKNX2JKsAY1IUBgJ/J6seL66t1tTqSlZF+9Er0RowcutiIpN85Elx
HLYqBtGIqdUW0rOrU5W5sTGuY6Txk+x4Na4lnZ661WOQKt6pKlr0MQNHeU+IARGOsA7WsurisLnq
2MvsZFXT+VOmpmGcZZWQ2EpTu37v9h7/0nlFJYtSLoHqNA+PSvCCyhGLLJjmz1cuGOKK6zEx0bmS
dlCoN+YQI4FXLfrOgSYfqn9EwVTvusyuHtq+/15oPorESfxw12yne3UgPj/8PHooPoiSnbo8P+n7
Q4Bm2+EmHxuRkTJ4pK4ysjelWT9DY7mCL7uU0rLX7hxRrmnBKeh5Jmd5ke9N9qwgGylPQcVbyoyH
Mxi2/lr4FlXDrPqtzXMrQtwcuB/24aTxL9cd1zxGTEnBKsGgeiWK6bFq65Fct6Y+y0IdanQLq37a
y6rXG+VDy8qyLhsEYD1Pa9ZtOcIMMMmVLAff2pSVGBAi6qxFHsMLMbxvWdt8Mw3CC5rSV+Q7qhAP
RS07wkUdN8LMp7e5Y/3extlSagDIAmRw/aBZ2GEHBsJ1so0fj837XNw6ZJvslR1GToT1dkaeITLt
ukoefxZunS/L2oLqmyaBubGMXrBoDyNYRoCNyNx+DlVitMEY5BcJrCS/vKrVwToauV6gGz2HXOa2
qcytYx5q+BrLwXNbO4+TNUTCvp8fzEmoX8xO88781c5dnwn8tip0i3CJ0Aj1/7ySKEw9ZOcskH9P
AaAhkiiO9o8imHCrc8PggJOje2nT3luiTYG4NQTsNEms53Sys41vQYbJAb1AHBu+wUsO3ysBM9Ow
7GfyZNr1pzaxk5WYeYLuLNSXEb05uTp+jErqbHqv97YukMYPhIq/xoP9MHv17ZDGHJ5k4fufe8zj
HouJbVHGAvoXOLH78AV/BNe1VRWEpiaYv+8hgSbfAM0eQHt6jWbMCt5zthzn4BbO10jQonexyDJi
ChGCEITZUn2HWjH3ndqeYW8wZVjD1k5a6yAC3ToMtnOu7FTfdrNupauHzC7krLdtGuzhkDtrpYOk
rA9ef4iipj/4UWYs3UDDmS+P38WDO+4n4X/zLbSchyJ3T0mpfuyjNln7OA0/R06Njx60Sc+unWdN
I6DfBQvES/QTgR5jVwes74SGX2AFgMIdn41MEQ+mUJw9ypW/BzOcA9fsd+5QD4caLd5HzZiCpTok
pyRoQN7P0qNFgDNy51ufgCdMZxsr4bM5Fx5BjmXiNzE+PznMndpTPgSdx4/LNHgoMXD63aiHbdey
a9NZkII8Gz/K5r4ytK0uALPKk4jFjQu1FsM5HZXsQ9xu0XFQPrSRN7O+9V1XmP5bLKfBW+aLBHj1
xwR0wRqd0+gX+8/79RmbJ9MyNIMkl64DFVTnHNPr+L+D1nvtjbjeR2q66R17PI4/CguU7HKK3BZF
Mh++iEDBjrhgtbbmfYEY7Oyc45FoKfbxVoBw46cb3C9FaRRHTyviRaZ775t45M+blMFl8hS0X3Wg
O5Bpkl880zK4+fqZdiyeaIfgsLDZVBMf+/kf1CT6oNh90G4qSKwLLxXRWRZB6MekY6aYGAc+UbJt
iFv/6KrWGtOJ7G1pBdUKfra3qcohfUtatn0winCnItnwluhHj895h9x1GY1Lb+A1dcdblgsTK43+
ZBL3tlcF5NYxwnPSfZ3C0bnwRnQu8qj1QmXLLE8Yee6QRVZ68dIeXXt9dYpHis9ahv3EewKR30v/
pTYiUvKtNT4yYzlHfhL/qXfbfOMVXbyAgly+NdBljBpumk7r0n2r56y2vdGKV/JQFp1rRPhKi/FV
2xybQAs8i8xfrP/tu1A0txdBUcs1eIFZpm3Yd7+GJ6I+7vWk3kyW6j7YyTOOyahHxbg+y6Jwu2qd
T0a2LPzaf+oaxz3ZxXAAyOCj1JLkOxsrsLWlGJaKoiLrcsMZtWVorbLA9t6L3nCOThOC6S8tHmgv
7NdBgUdkVEw7NQ2BODv+stORRRmjFVZFoPkGGA0RQLeXKPLHbdCwGEIMTNv5tYvP5vyuzzGl2wVa
80fjK7p+bZMdZuWsUDlpT7KmaLNvVGnht+XDUfMh1q/zWIhzohTd2lbLaBmyaT5NaQZ6UdGYDWIc
BZIeMRTNwD4pnZY5hK9n8EvoShps99rRCE992eHbgflLZkO5GNSYtMQsbVplwMsazQNuMqLtn4ds
vOcMHfpIDYSveGyJZUWha5+TUfn4z1Pl3zxWJE5VRwjXJKFtuvMP/eo9oY0lwI28rja+U26jOYKH
PJMAADUH+GS9Satqy3vmpeyiYtfHEWbPKHtDWoYTjyPGX4eBiKqDbCwcUDNGXI0rJQpKUFpFeZBH
sqgV1954zgRPySKleO1oAnPrkogejWIbWIXY+RVT7TgvaibHGR4qL0WwEE2BNh3TkyxmaNKpzwX2
VSkAnFHdh8L6YxgbzOXyvMK/21K7U2BTyKpVrRsIfgdXc9LjrZjwytwXEBc9Xnf5wtO7Zu9GRBF7
CDal0HTypN6it/nBe7SATgXEhJ0QhfmL+dq+DxjySBEmZMJ2eM85pnb3SxhI+Sjl5JfkBQRWIP7E
5sv0slWBs+nKVBz/ydOdjpUtkPLQteqzMgZb30T/zyi65AI1jKfFD8q1NZE9WshGVPiSS55W1irq
ka9s9Qy8tal0O5Wg40PjAodHYs55x9rORPo5Q0WhbPmLakgJbzqn9x8wtPMf7FQrLnMIZfZpb6U7
+4R6XyaQPCparCqY1V8EpPsX3Q4hCcMlDVorWzdzuDqfY9StDEpPaqCQKZrj1bK1TLiZ0HQ5Sq6x
MVZbp4apcuMgo7AbHyJt+FBJTW05bGhIsXdIKK9l9Tb4x/n2jNd02BxsR7PJH9NI/QXA8n+srfit
QMiqIERU0yDSe7fADFyjjYRrFRuosMkCjJa30Uajf2nzyd/jjtwvp7ka+f45d5ydnEF4VSBYOSLm
aVWIhgSmcQADbh6EDmFHYWY6DO5HVrbuH1XRrFUtVt5aSajsZC5WFinGeYdBh/EeYpG2APfgPuum
4R6Trv4jUMM98L98r09Dtx8KVuUzfgOTjQ0rxeq9yc/CgqZZJYoy7QDR2QcngOU1jm0HdyF5XaDe
QPrz1ijHeE24dyDFb8N5/TjINOlcyOqtLUa+J1nc6rfupIn/DEC875EygDg9MKdZOCdtEjds4Be6
/VoYGpY7jYa5gRuutBgquh2C0MsJ0K6dIFL3TdIEoGjd6olAtbchUjYucbAKlpoaWXsbaxeYJ9Pv
7FgzIKXwJtXC0Z6tuFx4efbpn9+dmvU3jywbDMO1Qf3YlrjPBLXVmIx247QbSDTeEgSfvmtsInrr
UneOqaniVpkUyKuxUVlG2oTpRtoS9O/KL3KNnDthtYmc8KWGV3PQ8mDgtYdeYlqPz7ieLox6LA+h
2waHIFpW81tUFqHI241dxh/Z9Q6XpuBPGA9ae87wg3GSKeXdNf+cvRoeEsQMjUZdhgKAT2cN0ylO
EaWRhaymev+IcH26C+q+Po1WWp+YVB8DJQy31oCX7KJPkucBjNsCSUPcxRVdOyQaHFl0r/9oXHWA
xrksxRTBZq1WTQF12WdVuqNYT7W944cAs8MbLCkx/sXBzzo0veYf/Ek7hEPlLPO46w56CqbGM8Ot
IL13QMdMXfmehs2L5bbrAa3AGCbLixME+VFhkXSqZq3Kazvh360GlRnJ1KhCRwGWXzvfH1qogDmq
0n0TNwM29HMAz20xHMp0td5aeakvG1VUm87Ss2PT1GTi4MqdtcwXpw7T8zJvo83oVcGW+3Gf+q53
yHy73nQEZxaOlmYHviBqvpGXYqM3WruJFQm+ANXRiP2mWFR2Ux3jud7Zo76vmpDdv12/4LX0SfHy
4ixr1SSqVYEA9dZHKmOpsPrZKvzKx75C4bCvCeYvo7p6S6ClOQMJqN5OtaJtzSRylspENHjp9G/R
OSG/7pdvfQt/ySaop72rd+MGF6MVRIHyAB2QG4l9ykFW3T59CrOgO4968nmohHbJYrt5aYL3pBzH
DTcqXrpVhHiRbo4nlvX2MVOPUxBYyIf5aDbLIo885RfLSv2OVDgvK1EoQkfVpmBdeZdyJ0aFx7CD
Lp5Vj/WXwpieR9A+B3UuMNBsD7LqDw+oQ+v7uPZP9VCu1bER28nvxgXgiWzro/axyEXinoN51zrY
nXuWVW1C6VKx9U0nVP2YDWIlyDhvcrtiIddkOFZHJgl0NZpQ9RjeBu3k7kLsOU8xS20Co2z3Cyin
S+cXGWVdY5H1896Gf7ZjgjbUWQRgyvnzIqxBQzntOr3FCTjrNqBr+7eeNoWnyK6+GQCSzawEf2CT
JDNGawnwQzvIwp6PJlSB96r4UM1caallFCTqH5rH+sHBfvaQeR36GINwAOm30SIFLRwwLR6aeSWl
YdR4Sn3rMx4F0VbMaVuZu0WIvP7Fv9K4SxnIH9cmbaDCqDdhK84//qulpp2JxhN8B2RrNWWrJ0Z4
MecCnz4bN2nmPS9uT+hQEX3peFBlVfOdRZo7+gUFEXUJJxzVWawKlm3WP/Wiby+Rryu71Nb4K5EI
2LvT/+PsvJakRrp2fUWKkDen5X1XG5qGEwU0g7xJeenq96MsphsYvpn49wEKpa2uQiZzrdf0MYaP
jYtsOAeS7kfLLF1WIZTKdvTxxdRiqJ0i+9g3AAerxrsYracv/IqUeTiJGP79qF0m/M5Qjo+8Lw2B
/uewdrG571peKzMpRyv56Coj1hUKcBTQKP793fKnS4KkisYFYTjs3t3fkmHopMJ2c2dv8ADIV5YH
5e2g+ykhKUIvm7x1u0PZg/euvMpGBGipFwQT4BnbR3UwkVdM4dK5WeyvBqNzr2abuFcaAQvVJ2BM
/jYyNHGdZq5oTDQSkBP/K6ZVLEu1fXHjF3n3t0ldrI2O1+kQ/8d3/B3pNV8QngUCd45RqFz5v6XI
NTGAbHPLhlSP52xJ75UWUUmUqgEpWsumTauTPMSBDhOv5Tu/1/WJ0JaqlerLoM/SozF42tp1WcCP
ZCbxKyW4JQhIdZG/FdkF1JpF8s+u9IU6edG5RA7x0KD740dDeSLX7i16fdBuNsR6AHvSD3J7mc96
SJVd5KvBQUc8sb1y5YkGxcOZAhMG6a5IxCUw/XWs+Nb/x/3i2fzIJoxeVeUH+vV+KZKkRQwQM/EB
l7dT1yBGbhZassYxtlv2jnY3KYKkwixulTp2APGr0XcNwtSJ4+AWZmTtLFiUASQR051pkYohaAMP
rUk76xC5yapWIFdlpZM9WThJxKXzOIDF6UMUEQoxHibcVjZtpH2o8YI/4sTW7FxN2fso3Ai0o1dT
7mIREXbaNe+HT7GwyIU36aup5Rjau+Zf6D1chB7bn0unOCjNpwCELCLV5n+Euow/xCLwIuCpqZum
TQ75t1sFUD3fKuzrjTuwykGlYDyYpjkc1PlLyDNZBxKiXJqIda7bBEs7L35s2+zE2t5b3U3BvDhL
kE3Jseg5unaKsAuvG2nknbuXAPOsg6EK/Th1TbPDIOxQzhjLcgzTrVnkTwg42gfNIuzooFyVVs60
nJRyB3NruqsKl0scR6slBOXsP7aN+j+/PVhxeA+4mxN4Zxn661UylbmKcAaRmC6A+Y1Ql7Nx6tFa
WnpyVzhB/1j64j5MEpZApo4NeFaEB8VQv/HjtGQufdhezWCezNpV9n0xbP0CpkMYpeGlrGuExtrv
PSi9U1633S7kf3CZOQXbmxRNAxt59YtrYaD87w8/+Sb49X3oqRqyVYSnTB30zG/LANIuEbz9cqY9
1uayMdEKULQM6JhlnOqicA9FMi0HYm24RXY+gXjrx8FLB9gyVrgHxA+OYrZ1JEU5Xqs60pFwOPEw
XETRCLvn7eC21pqcV7vUO+2oeqfeSNpjHAbDKapE2uKZwemolsOpnw9TX23jASEG1WMTNOs5oJgZ
nGbwSdbHqCGUrVhGQXu2iE7tpBtzneLg0+pY2cEUKkgYbfJZfh1qrVh7RLoWRW50aJyRxvKbfv6q
w6JWgRcqvpOtas3ADS4zwkuiaGs/EWSvQrRqrzrw89uhasNXTR2S/3g+G/Oy4/f/Bp3IDihH+OYo
Pfx6abWA4NG1Rg0y4efCHhC5WYBjin9XppWx7171qXsJnUq59I2uXMDz+gf0Y0/Er4xjiOh0B3oZ
UifPDMcav6ICYZ7kYXg7awkuLYQqnLWlG/FhCohoKm186udDjBQEcivxWc3G9hw5FfLkOeF2K4TX
U4j7/7jo/vBtQcprKotPj6SJ3Oz9tDwxsxB29MjF3BuTtqwCq1y0ntOfFNVNNsFxRNDKA9P1fQzC
+zHfWhmInFj0K23kSsCAxtjHVbsLq3AgUbLvYfteJtvuNlCgiz1AurXfFbgeZTY8L0Lcx7gfPjpx
SkJMZOWSRA1Sih0C6J6R4Tfg2GB1OzVhb8+BVFezNASOlGOgADycD21nehuncJ68iN2EPBTBWJ7d
UmA9jnuPZmC3bfTNeGeMeJB1VfIQlDyxe7e7JlFt73JSHitI3OyzvL5Z2fmE+22uLKKpKNlq6t3e
DhVw+DOdm9ipvca4j0S/H5f/caWZ/1wAE3Az5h+dPBUZav3XK60M2YOavS+Aq+k7YvDhUZ0sZKJg
qUD1SzEn1UhG2TGP96F8bRy3u4sMY1niP+clvPFQyRcrUSBEVpfOl9IojHl5S1qtU8/KBOEBsy9y
cqO/9CwBt8Ef14GijvsONE7km0el8fYGVLB9OCKWY7dqewAWvhRdYewsZTCWolmgxuAB/gGoYiDM
vCd0vYJejcbbEL7+3y/FGTPokKDV+FF+jyvoTdKVZZlVG9Mma2TVL3mVtV8SU3RrRR+TQ6q6p8AP
4jvNT7WlPbju1vXc+NGuu/ZU1d4qUHEbMosEioAId/jizcBJ2z7VHvvpacKVqLfUhSjtAi3YIQRo
5wUrhLZWQT5+bUjE7OQyACAd5o+oyUejcXCM4t6DiIGfQhmjPubV5t5I0uvYtxo7STQ7IcbUWyS2
12WdQun2dTJl8+qyH43Pfk/SW8a7ujnoJYYk25qDco7KwTiQiFfWoTYmC08o+krRtREFYSLlWWXB
eXJG96Gyffdhitc18TY2DPqxG8fqXERp+R/LLmtedf721LPIGWsg0Obn3u/LLq+MRwJritjoYUlq
c8genKD6lg1WippDydM6dPSN2bvVGUa8ujd89VilJtoOjmUuiO9EV6vqnjIRn0DRbEsRZZsUANVO
7e1+FyUTqTZXvFiNhTSXhQNuxNpJN43HnJu0y82vWWFF5yRQr6CvMAVy03bLO+hjRbr50KUOAuZK
iYNpIMKNV5rw8qeA8KFLohVJzI2TfUUFcFjIeIeTaPXJHQPvOOXdYxiEGN4RJEFpG7diP0uO8qAr
Cc6YjmEuJ53wzL9fy/Ln+u3ndEjiGGTkWX/zoPr11iblCmsXLYTN1Nhsp0l5rVtk19tWoHeesAuL
hPLX4IpPRa/F7D9ifuHOaTbEhrstwtJnvfeeIlRAl1WBE09ePAdpTNp56u4rHZCsxvhH06/KnWmu
a9a7K7+q/JeMbdUCYS2WYRFyWNoQ8rbmSo+aAbvLpD43Rhecq0Djf7UrXxH8O/77F7fmt+MvX5zk
u6chhk2WDI/X3xdm3E1FOXRcR/ZkbbR8bI9DL4y9aNNzI6Jo0ygqQrS91yG139snY74/wXqoJOmj
ZCWGJl1aTWk8JuPThArCVqhltmsC49okaOfjTwmRrk+HM4gOe4fJDfwdP9xgq4ifSV6VFzDdm5j0
ACgwxPLGVgCH5XmKjpqJwwKPH+AJ4ysfqH8cJn1VoWkAmHd4rSvnXkWPf8GXBaSaRB26zH3+mFkL
feY05a6VHczMgSrlbcYpRylVhDhKFGw5h8qIsFuJ95XrdcSeiqdqjnMDsjAxGABm9e+/sfuPeBF7
Y9uRtys+BmS8f7249HGq406x002AQ7hrCu9cQkY52y1LK7+vyqUssjLRiKZCTjhPxmie9XtZrcYN
4lDyVB58q06XJCh6iNRMUqKwsC5ZPS4jK87vISE7SxwDsaNPu9nBgzpw7OqqL3gss873z9ik4WCD
a5SzQmsbPcw2n66Jh8gJ60711QwOVtESqhOdefVSAz+zwEKohK34Qm1UOIo94Ht5hmbNXYKy5Pa9
Xjd8vGFlebTr73pn9nfoaGsLTEmzx5B95KbJFO/Q+OhJhFaYrnNr6p7zoP1aNHWyRw/HDa9sIXh/
RdUIyn5s14oRw+fvupZVDMGu2e3seXI7sUg6vT534VCcitF6divVINWU42CmOMMhn2zCJbNQKtIT
h9JzNYIqXXG++eHxv1RuYo8snE0SdliwiNX+46GCrc4/bi5yZLbmWOpMbjR+J4kh61cqhp1FaO2a
4TkwnU3XiPQjUnfVblAUZzPyXv9kiw8GjkZfPDubSHRU/h4r4OlJifxrbRjVF7OecAF3dfWsI9tS
DiT1/Dj01kZRew+DcFC9ytr+EzvHp7EKEmBzgv9pDIxwKJkuQadZnwGMIhSm6sFT0KTAthQPcQkL
E3ow048hwnFmFomLLKG2Vmw9rUlXXl8AlPN43rcdouEKcMV1EuRIILZqcdEIl++4qgPcTXHLicoA
0bTA+DCX2C4lZ60GximU6KnTkq+4dLunW6nX8PdMfH6UuVEZOu+oGlWykMXeJWImsm7poeV59aDM
+ayKvlht2N0FcD9Z3bolSk8VcslZqdgHlSg8HlEcLDB5ay9EgsjoR/WUegSIFt20wCtdB+efufe1
0cMTc6zusxIpx4br+jsmRis7UdyvBhGCReMSXYjrWlmDcR1PWJmGvHzaaOuYw+/DpVbqPDxEzfur
WUMEcDM/xUrcVpaBE0HzS/LgWkWYSqPo4Z9sLw/2Osi4Q4/U95FnurONvQF2G/i6tVWb+j33eroy
6rb8kFrC4TU9Fp+AsbyGoOFf4YnsuRzycNHyxyt1E/FFyWomlf2Xb4uHetSqEyC7r1kdwlcevGg4
RFo1kLDjLHk7G4Ja/Y/ViGb/40qHV04ISGUf7Gme9zsqPsc6p8Odwl+3wu9XVmjliyEynK30qjOB
kUAbiZJxY7NK4mIhEIbi56gAlnyQXWYxpL0Q7lMtCHq/H8Rc9DyjPoASWrzXh5NnHK2w+tFXFnU9
8uGDzyNk+b13X8aoPmt1s/qtQS2RNW0D4CjNDBiTqDF5MCMMBN6L73WpEuiHsn3qpElyFkT8D1j6
l9TX411VRsmmm22DirK5uvj3PShOWl1ss1Zx56DeItqJToY2Ho0+GC749YlFkCNVsymq8VvfGQfY
djpEQq6p19AIiq3chMtD39oD2jbzphzmCppltY408VxE0b48RDVrqxkY1cC0XGZgElaJ7lRYZKLW
u+wSDCZvrgOjyebhJpGdu7W28IPxudC9HE+wtHnwm0I5D2YDf2toHmRVo/XuemwS3helpm+70fRO
QW/sRsvXP/toLczuPNqVHWC9qwkv7I1KaHddnAQIiPOggb35JcTYeSci9VntHJudoVriIG6WIPZs
3s9pEw3LMIgAqURJ9ppVT26LqkjTCOyS+wa9RkjUKH0WRDNZnkJ7M3purwaSbwUs2TWwOJAH6Ydw
s0YwZvODmxnC3OzkzbzZnCu7NDz0UVjs5BCtmhDszqDX8nd6yzI0lKWBj2x5CfHTPYlVR/LB2zQG
r13bdgVB9Cx1FASvtL5alDP67HaqhYhDocG7mbKYFjshni+bf+ojT9Mk8sOVMZAMGMxArGWlNcT6
f9yV/3z9uJoBsJSIm+HYNgvbX9cdvCsjvQ5Ubw33a1prYcVWbOpqc4EE9krNdZekHdFXFOryKwiz
bNaqy689CF3d1zepMNqd1bvwaeZDooz4ByoKC4aoJFI6+SyN5akRBGG6KPWBYHUXFAdZKc8GFSzY
hMplaqZbdmXkNudDYeESahvBoxo7GKT5lv6swlBZYfc5XLW6D7b/vgDTTKBCv76KTR5Lzgwv1TSN
FRjByF9/C3Z5AxIwWbwFuLXAIJIU26R9DarIur8dtF7bBiaLsdg0knjp+pqySkzkAlyvTeOl2Vus
NQMz293aiQY91z0yT+9T4O696AvPuZNVZpyQxWXnttPK4i6uNfNghHp9Z82HmvjYXZaJuwy5q0Nh
Bc2t6q0+yv25PkVl8te60eh2bRdp+0gL/Tvdqry7VsVVwzSFsZbF94ZRSTaq0ikkonXvTkfLbB+U
3aPaGcQQ50NnBDoCUDkmqPLURGFALIaxvSo1EApZl6hEC2N8A/zg0xga4zrxc3Uni0XmLRXui2e+
tTghYUxsiDfBJ08fxZLdLwkcc4ieuyJe6VUdftIHzJfKIVSB4TLbICAUYkM1hs2jggfd46A6K5QM
h2toUHJtnNh45ahkTumhBxkGwVa5lo2yKu/0WYy8zfeyzkkHmIugHRay9XbIwvsGteCz/ABrVLKt
4dVwreYpfdsUj7iy+51KaCvJ0pWlRzhfz58e4dt3HnsLGCA9WR2v7bIyr0hwf57gLEEiVq1HbLP6
TQD7dCUV8e3BrO5SbThUBbHHJdj4L3/qK4ciffx1cjWHrWI3bwoy/dkM2wcV2clvRDk/mN4YPeNR
0G8siOqHysEwEmBdsZQ9+I6d1puvarYyEpvIU5a51ynFjqpWzGkni5FRIIyQj+lXWw9Wde82f2Fd
8XWwpwRNxG5a5yTqT+V84A+Z1rIBvPXXWI0RwYgCHAiTqNnnWjqgK4fCBRgWgfzZ1KU849rkwe+i
5IGV2MfcL/yjLIE77a4tLO8g0JZ9kq0Tz53u1dbKHiGg7JUGAyWyFASl8wm18rmoJkRtbS0WwBfC
C3Ig4mh2PF6ubqeoh9ioRfx94I/U8Gx8TO22WBJtsHey2CR1fSwjcLy9hVXZss7LyxA41YWNJKEE
Arqb0sHxQBb1RLA1yUCLyFtK3oiAi7StM5gtV32HAOzv5RAK+LaFDLR4v28TpTDWFaKnKzfDlN0X
1pU3uP5hLtnIUVylmhzIkFublJqb20pYL7e2ZjT+D+PknFK/7t/GvX3C2+fJvwwaTXmn2u2XyXpw
27z8ilZCupqqwjpHqJOcwjIzVuzlzc+N0y/JgGooT5EA62LXvTajEh3wjuk2Psqaz1ZSXWWPeii+
OYaongahmNtRWCOA1TB61Ns4X8gehdcdHAAqL6Y5WWujrD5MSJWBDOjI0VUxylU8yO6tBGffEnDn
izk1z7xARLB48d0CwXPVUj7YQ2e/kGpVl0o4DPexYnkbxcumo5zGbl3/No0wQ+19GmjTTHN+n6ao
5kykWnnHLM3UZTG6/zKXV4FMkn+SqxTP8z3EXLXCOh/DSyhiqWGcU89+DBPuf3knkz0mx2lXEE2w
zcAie0KOhKXRoiAEgq+5F56kkXLF1mZBQupHUbbKYu0M7kzX6va5Vwf7cTKIYVgj/gmYrYPWDTOE
GUXRPMiDOS2NnvCZBwZk9tS1eD4d7LGZFkGJp241m+2q4O5U4RcP6K9Hj1WUfYo7ffrS1WPLJiVR
r14V6oRgk3AlG5I+YiunK88TFoe7wh6SLRwu76XFAkd2MHEyWImeTQzb6/ONp6NZC8UR6hzZqe/e
OT3wzdFVUFUenrNZs2wgAr2w0EheNgr+P0gv8CRXYvhhyG18UVTle9nlxYPiIViL0D/aAVwsjwku
iJ7aJx9woUk+xD1Qf9fIH20/pmSJs+vpPuKYtLU5LIw6jIOzbES4MgRn5VYHWVSwf1r1+jYp0GSp
9SvvL9IDgWq/KilM6NDQvuQ51o0KjfDthW2u0hIt37gZVrmd2K8We17QHZ1xH+oV/j8mPHDAw8UH
Pc4/yR52ODwYWQOK0u4+TFOETFUb6Z+Ht7PAUr7LqrcT2Su0ev3zW9Xt5C4xa/sOu7Tww2AStZpN
4fOy7M9NTlDfnIuAJI1tMUlsaVt+bLCkWFoi8PaJuZZ64rNc2doTLrHLDi2+LYmwRY6D0BmfAbFP
0ri0L2oZkEmBOJVBoWyqc6bFPw5lXEAs15rje31q8IPLHu91tT2dbLVEvzBzZ87i2/ioz5Rtmajf
eaz4BN45sFnS1r3aVivFan7U4SOk7HIHGUvZRTZ4vOXPahpiycGo975l8rXPSu2ORJt3q8bj4lmk
IgCU63zsCPIdPF9/ca3QPpgtL48ST41rBNd9iaJ6tB1IoCqLCjbuuomBmMpm2RENUuRwRFcu9NI0
lUXmKvU58pMdaWzvNg0ABpZ9KQrMvntRva693iT3KOlzKZUCfH+Xbup8lDwraa9SjU/K93XjxZ1Y
ZGLRDJXITlzvThhdfk3yFinxHh5TrCf5VR5qy7OPvuWd1EldViU67rWjPQWxXT+go7i05xL68RoP
YOTaw0G/ylIQxuwpKsE7cW7MncJepV6abmVRdyA0qAjRrHJNfPID9lDCyjAESerhqdSV77ZSVt+K
hNiU3tWfCObYZFMn5eTVmXVKFHaQWYAtmB7k5JXoWnn5X62SWU9u5yibFI+XvRuJ5uopMxAnD/Jv
+RZ993hlaoa+0b2kPzi1vg3JmwMonotCx2lqVjWOimo4y7NwGKEnvXUW4CBx08tAESm8a2QXIDkb
zNOcY8UW+1LOB7/L8nWhlvZShhNknTzLResiDxfdIhHv9bLRMkOMR9Vh39WIVSLxVv88E0ZDykXW
3RrIHrzPNLaBuRGhpW/I7X/BMdb/a9TyBVs763U2s+Tpn8WPpJUd8uiheyhzp2NfDXKvG8T0/Dao
yQvCTq316megu+QghOmdTQu4AbNE/ZtRqfpzXBQLI6jGlyiNi4NK4m1VmOb44pWsgKO0tk5/6KbP
3VCW/LlbP4QoYhOilfXOYOeHrA0+Whqyriin18+TAfaGCGv/KmJ/XcD8J5sp6pWf5MU3BIMj9HuG
4CMP7WjVloYFM9CNtw4S+kcwg+lxyFEos6YIp5wxc9trjAFnNIeC1RKJ/6Cxv2ImYi06N40fB10Z
N2j+dHjnZu1JLwWb/MqonkAJAHJLwvpbWIQLTxf1dzuoP6phoX/si7RddVkU3sWxqWCYMOwwux83
udDHz671qpJ2JG+lFaip+gPAtGL8HJffZLUfer9VwxQLFtMwNQ/C8+q1Yvf1DqHX/KVK1QtMsYqw
mp3dB0P0odSt7MWrY7aJehdsZBHtmHLRsVG5dFknPgDxXsnRXSDfPhq6wSLPX7xMnZZeFxfHLjHy
ByxtefFoA9D6uDQ+Fma/nZxafUTOLLtvlP4BnwrzYwSNdR+VLXZUTv5BA/NG3ITcYpYToTCJYppQ
DbX4LipSY5eb+l+yVFdday7yLu3OBsEdWfd+QCwiuVNCCxElMj2y3pmrZD1xEcJUykaoC2cUzUF6
TJXht4AH9bNRD+NJoL29lNUtLrArvZgakn3oMSfj6//sNfnOj7mi8RXXUuU510NiLFUd7HQi9feB
44Zbm/3iEgY3H1AGKRBW0J/4e85lAMzZAhV2HCyHybkXfo7j9lhtQKVoF2+u6oxWu+vRdpZt+QTl
25mmk+JM5VZjq31s7K455r1RbHmBjtcmbAEacZc++5pFBAL511e7jwDW+Vzu7CDXZV85rxlZqkVX
75D8yD7gtaWsIrUoYKoE6r5z6nI3sV672lMbr6ysT19STX1GKcD8Hpd3FltuTKhjddnnoEFzXWv2
SqH+42x8a/2f/ZTOfEGYrH6MRPuxtSfx0GWxfg4LP1wOOmSrPEalrMlS8yKmMrk3RvcvzD+UT6M+
kuhJ1fHot3HwYUQVW/a3XVxMjdq1uXNw7GtITDlBAACOLHyQs+UEzeE+tkV/gbG7HqwxeR6nSDmY
UVSt6mlyPhVq8xqnUXUPFcLilehNC0MP3U99i8Mx0I30nPqQGFkL34u5P2+8bM2fOu0bdHVfdPFq
hor5iSh1EbmXIW347/ADc9UahoMU3lw3H3wjMo+BL7aySjbaFrYd8qwuyQFEtZXuZN1NeAU37mab
NXVzm/l9nByiI56so59TpmAQzXKsj+8HnjnN/y5qjVMfp/kgRxRxau2nPl9nXoQrRK+e+Zd+AD6t
z0JUyXGci1Vu2ktHr9ydbMXvOl9H00g+cm61ELHaVJWZr2VRN2N35yquvcSUMP3ALx+j1oFphmyV
nwGl6PVWEn2LzEJylF1HCyR2MGdQ5mnTPERDmdx1APtr4wcJKsZDCyI/67SlwuN8J4uiLrCCtopn
WdLnHqkFdqlDvfgo67ywTve5mbKWlhB+y6g3FQmm620E0sQbsvvpOqo0fWF5iXoXqfaD6UfeS4bZ
9DLg4r86We5uY6WdqWKtfq7HpoSEXJQfnCTDYz0ppm8Ge0Z514C1+2k4i7HpiobFj+GKxyUPaaZc
W9qsQV1xeylRaJ3AMyDYBbDsWe+qfh9EiYJLLEXgWOYmSLRgI1uNyhpWsRVMO9namYqzqFINzv3c
uayblyIPqzt9yIfnAQmT0qzBtwvDe2JRuuhVdoAw+8RuAmh7gQCTA7VHg0QTcKszXwFnyFrwYywc
sQQyJ46ydQrLXYB67CPiStWDTkhAVkeRph3ChJ2mHBQEeQ7tFgV52Voghga3DeeJdEgfkjgkY4TC
NBzEv7ec0/SxzcXwIGswWRmQBHD7ndyABrMto+wfWWGG7XX2cYj04cFKwsc+1IVC9tgJ954XqOso
h0oKCdgyLz0wrlMObv+nOoXXELRhvVnK3iY/6EWfD7KhAiN1qg1rKeu1TqjHGpBHP9uNYmR+advG
vVRGkz8FZRatcn/0trJRqFO8TweihbJ1TDAM7Ww3XJhtHx+hRzqbVCkep9aKj7JKafMfZ7Luveh7
+MPdhsnKPw2Be6nuSLJzaVdPetRrn6qkKcEIF8kGnK32KdC6Yxfb5VM45CrEyalZ5mGkfWoD+Ili
VEc0bHz/Pi2Uj3K45uHvVGLKyR6KoHVRBv2ybOL0mEz6HM2y132pp09kXYzrmEwf5MvcwYBrpyUF
MeW5lxzk1nZylK3/HCR7ZYC7o1kdD97pD3hCO8OS3ovyTIIX5JkeBsnO1jSAJ0AZLFFwlb53/vex
v011A0PMn/s+vcNbZV1mtVh4HWgdK0cx/XbqYvsJRBIpqikr9b3N2zBa+bLy1vTTgMwY42UuumYl
K+Vh6s2pON8mBO3bb/PCfShLZUXiMwjGtYVQ5aKOEMJbjF6vXrLQnS6uJ7Y8KgcCa9mPKllfm8W4
s4Pi9b3+NjREUR+OLM8xo8lgtpdt2V+gtMmCHIqu/8xvRk4Q9h4fVr3NTGbgS6slIJnmqtt8ho72
7RjoD1ES8CRvuF4ST0nwg4HjsZi1EUffON9KskEeqkZg3xUYcObo+17vQKa8ZJ35jextvDPlHO9d
bH7cpYjQcPjpI+Rp3frdyjRRAHrvfRvNngZUrNHoi1tZfkIHxe1S5/ZDb5fdogVMs5ZZPpnvS2rv
LvYdtFvnXKDhiOBsmsH9ey4Q+Fu5loOaMMX2rGqdOwLQ2W8Dmnm4nMPucfUCClmv3yd5+xR8QMVD
zGN1LPaxppqbuPSas0j9F6zNot2tVOQtnoGRibbA3Ip9HNi0hFnruUXWyUMGBxK7ajVDrEPVs6WR
Dz83y95iHoKIrIt7ivL5NquskzPILlHoimOYxgA13z5YnsrW2hyNBeh8/JAQAjANpz2G81/lYw0J
iIToCMhWDtY4fi9HLg8P1Y6zYbpmh/EYDcAa3WUDtg6KBi2yznYyiC2yjPDtjIJCWu1WKdt/TB4h
bTOx9ZUd+yB5hvgLLhc07WNU+CeIu83Fd9PysclRZNSUWXMgz4AeduXTNIGrvTUODuQMXw028J8K
fBny/ooI6Eo2ysn8vmiX5FlR751nc5MwOEdZ8iwb5SBfgXirVC8NMpE7mdXypCEatLFPY42lxW8Z
ra62bvWy73v0/a3/T3M0f/d97ybP3urfA/GyPnOd29yydPs7dAiHbXYXiSw+sQir7mUUprfr+z9U
Ta4bkc7p6nvZFWrsvaySJRm5Yfv6p4FyLjnz28Csgw/3h7nkNG+93qeXXS1L3Kb/dS7wstHp1yo5
UM719oW6yfjsinlNqcX1+/eUPWWnt2/wh/n+16/xh7n+8KX+1w/UDSrSBXb4xe6KrdU4mHY1SFj7
Xp5t7MAM1nIBqXSWd5/kf8k2WWMVirm0w94BcstytEuq4lyM45MsTeSpHiscxhDECNvbClUQ9ltn
TRgueRsvfaJ7GAY6w7BQ1AYvND2Hh5FwNcoWybi6NTT4cC9ZtvIyk93TRvt7JJryE87hGAfIynxu
cQdAY5PWwYWw1XOq2YdIb7x7J4w4QD/YKZnA5eOtbkhZ05clfpOyi2wAgm2gZg6c/TZsHmt6xbH0
yvEsq0KXaKHIo4Xe6O69HISBG8h6Vfv6XjWgzbVBCdteyjo5sq0zhAaT0t28103mgx+A9XOD/E6m
o8xpfJIlmap6K8k2pUYTYO4pU0dzSeR6fvdrz1uKq0sfMBEdMtjgs01N5BrRSiiTe9SAtbPHiJ7S
zvu5PokTxBan5AyALb7UGU7zngJ/JNDq+CIPahImt7OgKZo1vNhy+XvD3LmsIlbflvnlpwFzvSwC
7wM+HCarP847d/NqfVl33FLyD7l1C9LuqJDSLEhYZOBwPVxAa3CAPKNHzL7ZMf04lbVxnGE1K3tF
jTLZKMcw4FYrOwRG5etL8AI7vqG7HeapIlnnBC5BlTo2Vx04jaM81GnqHUfAqi3s7r8r80wh3gJz
3u8atd9HOQ9u0CkRy6kAZ13QkiqmlrL21iZnuZ2mPurYYdPvmtmPpiphJfTQoIVRxc4qq6Z224aO
wLWyduxt4mTfYIf2u1vz0KCSq4TquSt0194OQTHrygTe+tbciMQ/T9WxROhZX9zmF565No3B4YaE
f1jofbTxnS4FM43GtqyDuvvjTDH1scYKPHlJ4t7aVZUW7nS1IKwTZBj5mlDf7iDHgYmFgPdehT5n
eCeq4anNR2svew3S+bdTIUmY/cxYCpDcsZs1Lg3NUoXbcglq3oOWEbS3g5nm7qKG3UKi/pcG2dnV
lHNiR+lBRzpYW8g6Ty9MZEv2cg5Z8z5bbdnQtlzzuf9/fJ3XktvI0q2fCBHw5pbes31LukHIzMB7
oGCe/nwoSmKPtv5zU4HMykLPUCRQlblyLQekchKqrwgV0101D0Gh+OOidMZveqT42w8+eYl0Oiia
IVlKy/u9TJpocoN/aQpl2TVsoB1y0rKrjwbS4JyYXgBkePo4yDA9htn0v36nzaw1T9luabduTclw
q0l+6QyJi7XKdm0NRDB8lpP98HOST2BcIOD3NW3G5a1+oaNYcJ3NW6lDmpYyfTRhcfho/rHWZ1ZD
v2TR8vs+UNubnikW68sq6+KdaoTTs65n2tHhHb2Qs9LXp80xQRnmKl3BZJtrtbUhUfFZH4ZGdxV9
tb/HZz1Asi5WCzCk3LI3vRZwLEekVny2SOBrC5uEzyWrnOJi+16KOmdJ+niW//0wMYfI2TQAZIxc
LnSAcloEcbZCRQnnHPPnuv/eMKEetQz1YepWSaQYGzQXPRdcQQvGfOiS9c0OrGq8TiW6x1YG/dsc
Atb0Z4gs/li5G6wNaJmWGhRMZMaU5nvYu+6misPmFI9GfRsCo4gXIKhGOp76kFydVS10uzLfpzx3
Nonu9hugpca7TxvkwmyC8exGvbp3XfpiUpdsUKwHJuXb1LoUJB9mBofoWzBT5BYlpe/JTXYRWu7b
XkeZy/O/3+GQ/yc68m8hnTH0G7gDvqo2/GGglKyGw8+fO0R9QoqlNG4YKbmVkwNl6w9+qgrZakLd
4ZAX3jm23fIrDH4qFQItedUgul0BQrH57lTDFjl2NIbSJj+S7Bu3baMbVy3z9VXmU1oV6EEvutrI
vlKNvoSx/qJCxfHY1Ro9aDma9jIzb/smZZFO+GfNGfp35+F2Woeo+dzbkCnKU7pc0/Kz20Tz0f6+
piiV/t29kBGbFpoo/UucZtPJimj/hZlRQMMjmmeVjP9s3AajelaioJmrCcxXgb4c9ZqmHNLghzqg
/yHxysfANdpHAUE5JfJiJ/9DY1LdNPaG1lL+J5kD7K6NMNO9NC2IRuSiaEzb59Iod9IN887PRRpn
7lMXJ7Cloyx5DI3hPWzd4GlEXvKpssS0qVAdWkmfHKJUi6GuNZLd3QfxxMHwBvcsV8UubJXAANb3
G/lAK3d6EOpwLHNzOegu+rJ1yYvm7mtT9d9JeJQIgxIVEBFk6yqDRIO8HTQCNMAFJ2mTeIc7L6aA
NnZ5BDPzHOSYGcQi9yCjRJjWhoVn/SFIDYOCH8ccLyPDjFdxwebCW2XDl8You2Nvij5ce1FylCay
MoAZzO6V3hLQ7lmVP8jBz7X8ITOyNcmc/ixdU221h2DoH0sL+dWznRfWJgTn5hqJu0oabRdZKDBk
Ya1vaBUavzjuKzRT6ecyT5MdScqf7jx+7ZyOp18NPYCjkhnNtCcoCjq+daq/t2dTdAoa1mOykxGt
uLY1rS+trpWoEA6C//Y/Biged1Yi1n0ebDuxcZzG+Mfu31qe/eQ4p/zq53X+xc6DDJI4/aQqQ74e
tH/UwajPclDYw96uQi+IVpaWzaSFaXvsU5BwEFF+fODWHvlyNJI2cS1ierP95ejAcgKVIRvVlPYP
oMjbPFfQFYQbfy0nS9MA9KuiCg/d07SXPiWw55aZiD4Y5AKzk9N5K/ZB5pfOrY2lLzz+S/U6eKIa
86MIFPPL4LGHhE8XXaksBzAQwfUkF8Rq5yEPlULE35mgtYJWReDJO6d9CaP9b3NsAgT20ia+zcZy
VppWqZxv5u/giNLkY9DHAYQzSKupkYdyQx+s6RbTXjrfDI9jnE8LiFW1F7dxigdPdfZyMuhwBU23
KIfWfpKuLIl+VEaenKXlthBTs+SYp2q0cniSUhyzESEPu7Q4OaLJ05W8pKNxUlPjeJsNYoHiUqTy
Ykh4ZQ91bNMdkeQgbKqvcn+uA/ZbitlfCxibkXqnbjDLPUo1yJuUMNLMLRziZXQTJM4dzerZvk6n
FFq8Jb+9bt8iUgheOGuWtsi8b5T8F5rW2T+8BgEc07ALSlYVxc3fsTnFONDVhitjARibr6VKkjJv
2lM+19ABMu1JoIgvFA+AavmjeFDLhI7E3PV3duzb18akQJ32uXj0aSQ9I0MZLiS+yrB1cdZzCGNb
Xxiv0pSzbabrN9OHuWgxNEZ1jgRIiUpP6o0S2bBFdL32OJEOREQqyr8XfnNAw914/1tEFlqQNE4C
qeQ5P57273wAc98+hhxkPtxCohRCeRDlf0zIBPqgvclFbJJCFC7npTraz7cFVkS9s7VjBdbIuTxc
8/a1LJqBaF54Fvm0gdTKeDdpjaHFFuGYeDaVgX4uCCgdyt4fFxlG5j03rfph0YA2jZLW15K+xUer
KZtHzwY5lHiZWIVWzA+hCur/tZW0ESu5pp+Zq0iSGmvpk0RW0ne/D7TmAT2jhEBymoL+asxL2aj+
Aa3P4erBC2YvqqADylb0Z6XEd5tA6veSDqfbIr93+2tvOOFpSKddFNZ2tB6HRts3Xvi5pQMwWhua
MmzrhP5vGXxbZ6N7sDY66BHlnUGp8ddcKm0r+mHCdRaPw1WGyyHotLchg7AzVTO6mPk45P+kqkYO
i8CrSVP+Txoicxaa6WQ3nwyWcdInPwIZDP3pz7jb5yltY153/6zu6+QSea/8G63RCu230cnUa/sU
dpp9CsaRRO3dlld6YReLyB2rjTSHIKt+xkTLYdbXZlsn9mA/nlUD1WASwJa42POQKqGyyuBUXo5y
Rjrl0AC6QdbIM7Z1nvSXuhPiclttOJ9LWBiXCMlBpK/q0ae6e2hgpgUgWavnqeXzl+6JIvS6KSv3
FkUW/7VLUoUy4KQ8qUF6lFEiLpHR1tVxUdduuQpF2iwn2zYe7DAzH0TjabQDc/SeXebskv7ay7Z9
k3Zn6ZdDCd3L0huGdktVmDbVqJs2ZuFAGNzUCWqGA19tGBke775kyJrHbB6kr2loapAhckjSRCzd
xIeQyA0q+zIrBb5UUQsvnNaosA0P+tEIB2vtxUX/NqbmW1UY9o8ypT0JOb7P/2do2dtvCpphPziC
ksNtf4YGBk1997tmgSPe5tBivmv9v3ct295DWrJAfX1yHnQapFdOLfJ1VRbsTWdfMUbtDiLtkWLM
Lx+0Cc15RMXQmCNkmByiaqANVCkvle07D0YWBsehSJ6GyXA2cYJ2Z0rX+DmzCu3cVNU0LuSlN/be
0lDzdlV3/i9nBjXQWYaPMehHcgHDVkZL34fV3cwEEHvasRmprAHEnu+bzg3dQtM3VHW0o01K6Sd2
1LFOBQy8+yEQB9VFloeWn/yJLj6fsobmLaUpJzRdRePYKMu99LHHyZ9S7cjxsHl0ZgNmCDi/Yftf
yDkZlQaettK7VFnLEDmRqcqTpno8guY/5RVQNcKOvbn/deRax602JP3tr8tFvkkPURG04+7+1yHY
XvRaHR9UL3wJe306y6E2wcssKsC91TDTzM8TOh8C/xTOrBQFafDNHIdAvS2JG8XeeVP4jP6pem5s
hCRpJYQm0ECODJKkKZyGixzszhsuUUGdAOVM0mH/8dtVsFajxEFlkFykTOflsSmOtA0ib1wjjx75
nTj6Ge9uI4jT06CE9kmfn0M0Y1kfTD8X3sqJkLWUIX+Lu/tqyg36NNPQzLeTg5ivXDqlkFWzL4gX
9AuLJBVkHnb4HPZRcWqr4cstTzEnK6Y5ImCjcJC+3xG0cYfPXuC1+yjMINNDEOnBzI1s4YXZ9KVq
gQHrmp5e0rZRdpVQWpdmUjLjC/ST0fs0HPfseP9IoxloSJdXrm2nV1ifN2hwFae7S15NRfyvqEJj
94ff7atuqfjGI03mYLdpyqEuWfK87PtNKZtvgIbtxgLyZ9urq2UNlcQmtRLrwQ5668GDmGtjZl61
hLAVrUoXfaaTX0E/P4fIASBhjHhIv9XTgGYcA15BveQMK3Uko1nnwIgjOi+Ese9SvTJWmtQuIFj6
ZFgIUhKdp8pdylSaaGt7H/nNy58Zt6j6Mql8y2MoIZ8Aa0AT2Uz6Gxqz/rJHcfjRm7lPYeTPzzS/
wtbkN8FWVWt6fiYO6Jlp/Rh5ns5bjvZ0H7I06E4g/Tx9EzdX1zfUo5xkf6puIh1KD1h+D2IeAr/h
n1Fe2iMcnPIqy1IdpPtMySmnR6gvNk6avTk9+uSwRzbHpoZUAPhibv+89OrPVH1RB5jVMZAuDbZR
1SOsweeliSZ5c7vA3rqR4W0NMsivrpZenToQ37ySY2rWJMNDhcDr0XcR0nLoPP4WrOV8AJndypla
61hQcKDaBCMlKIWeJkoLJuf2cy5GcfR6ct28GXEJu/k5eQ/zlYGO1DBpljLkPkFDdjmp3eEPifm7
KQXp7f9q1mf+LCUOhNjkwGi0q0LafwT1U/3oZ3V+JJUSPPlp9I86whkqrWk+7dNJoeViepSeXgj1
GMXeJzl1C4o56MVjk67uayIjD5d9HZDUmu8qh1hr9tTMo4u0VNuzL75WbO43ylXD2aH68545zbal
knmt50FeWfOGjnqWeZtwB59u6Cn5BPZNJ1FX29fIDJ0rElPtnmYlqHb+s3xE0Gfl5CPSsXPsbblr
GA8hLOKHn3dz0F2MYjAgRoBYaxWhqbAqGgTP/FnERxkn9XS7cjPtg0lB6WWA6jDKUaxxA3Na5eoP
M1a1U0Yx6TyR45xWhVtoK4sX2VpCcrzG8i/5NP5sGpvbRFzffZ9CPz0nHMG3PPfmPg/6oZOuYJPY
FN+kJYfUgSVzIS9HX4AO00OkAFzlfA+RV7EeZmimThAUawiWVlPzyVRa6zkd3cVYu8ajPVsiTJ0l
ZBDAwGazbhUL1dT+nIuhWcLmU20ythDx0ndRS+XN5+1ry8JuMgUgsy0ukdk6j0MQOdeK5+st2OMQ
dnST5HsiJ5PIeeQQkqJeVD0LP3pLHCRpFmrSgS6AJlvyZY+zJbmxJZt2zreAfoo8o+wCxzJf5WB1
WyZjslD967KZTdvJfU6+lr6vfN3joNsCm/drHarN+VI3FVD6ubX76JPTMtzReBx7uaevZLQc/AB0
+82Gt458TFewbZhvJgeHVhmQE9Qv+IYcIqdLzi7tJjtnBAI3W4aSJOAUuArmYaSCwftroPoT0u8J
OQDOe6AgvfrBjGHAoiU9dgBl/idOrsihuuJNx8OxcnzrqBT0/egTAsC0KNFYZG6U0BxOiJYPJ10L
+cb9NvMwV3JAr3a8AB4pboHePC1jYEDOOuDCv9ZYvmmt0xERi1aF0nYhb4lSY+VXxRURGu/a6uqL
DXnHwUay7yqHsYnhqdSTPYhE/sGlT5gZAlcd74UPzsbTX0KyQgcYtf6+FuztSoHIIYkucaOWq4ne
jFcnzKHKQLXIt2rllZ7as+is6aEsc/YtY+QD18qgzqSF0u4zG4astHmExqTeV0NfbDsn1l7qUv8h
I2g9PFJcyz6FmSfWqCkYRzsLGzINtmPuat9rdn+lNbkxnIiZBKWmppgvHJDjH0hR5MwHGhTbaUi3
hx7vj/8GTjH0L5UXQ2tAHWcbt9Y3ZWYrkYM7M5XcTXklmo5uBWSi//DfYz16sreIVn+TrogcO7Vw
yYDy+3a63gP5hOBR+nO/vzRDh5ZyU2oPLT3Bq6bwk7U0aUHTHjLUbWjCrL7eXfKqHkaUyNkdh+hG
IXpTTHzegFe2ZearDzIEvg4eAZzultKUE2rGK8FVjJW8uTFm2wzNYGB+ubKP4vjBmuXrEXEcLpWb
g7ybBx5syQp5YG2lVm2pL+S0DDTG8pAPMC2GTvBlDBN0SKUGq+NWO9UbyVShHzbOCqyV1A/LMl/Q
mTRD94bQGk5dGX5qqCqdLdCxL34ZBitj6rNdFU/iJRpGe1tkTr6SszmyBGc99b/KyYrH40lToq8a
jDVXXbHjqzkPPYcyHv92Ca3Qrwl5NdRjvotHftvS9CZ0x+RVOCj2aeJ9Km+CNg/wfXmrbgq3aD2E
J9AF1rmLP5X5GBxdeF2O9jzIq7/5/hYypB2dhfG0+v8vHTp4HXJdX0v1g7swwt2UVzedBDktbfLX
P7USst9X94lMrQUCxBpMV/Ps/V6xOsKb5kL3HA6GhdaQ6hb7UBSg2eCRXg7qlLFns2Jl101VdoRU
NTvKq2meQfRzYzpguD3NblaaioZp5XSQDeR5ql/oNJuzalmdOCe0KRAdK/OnURtfFAqInxNHM9Z9
Mvet9pgk4xdd6lU02ongCBdOskKhyXvKJ2vbwhd0rOchzvKx3Evb6lXohzq930S9Hu0dacogLbR9
GIDn+Ntl3eRvhp2Me02rqPWlpU8dvk8c4AYI8rCrgXKhajIUKC3/OMyWdN3jpGl1VrpUbFEey8zd
N6XVvQFYFDslmhuMGlN81sG8u2xEvvagQNetWiszJYjxxOf+3UMN5GvWFrwrwiF9oNa0UPMmfJgc
n1Z3Vc/zJZQc0yoI4tOtatrOFVJZ7owLtv8DrF/Skv6AI9qCnqVi2RiOtjRsKIaDxB+fC7WZjvTr
wt+tep/iaEiuQDqs44jU9QJRrPaN5EJE+TbIqMFiJtC4bGq6QMDAp+bSckdjk8ouLFWliTLP2l02
hv5F+uRVlmnvgemhABkCKnbmV481D5XpuVfLH97SrM8Pd79izOSYvruVAbDM9nuho5Rr1or3GPiA
CmPY70kUBv3CbXoE+eam2jYKE8QBlM80lF+h5DKd1VRG9klDRoAqgz9teGGEK31u+y4Lo16oIQ1M
1tTqr6MPYkOa91kh3PYkTTkrTbWl26Yr7CT+lx6Kiq6J3N9Zij6twpymTtfNemgz8hj5PVo+i8j4
NkRufdXyLnkXu6GfindbM5W1yjaZV+v3yQE/JJknAKfSj2ROmzs1RUsxAB1ZcOX9GMBugTZZiZYx
CiCO11o3Bow06CGuC2KEQyUDRljXFtvOfkLuAZYMK+X5F4TmwxB7Ie24dIsHVhm9gteCaHf2BUEw
wL/9a1ZeSV/hK3RAOLQ+Jnrh8zHr/XIcpmHjIuEGq1iAfGEdThFazQq2+0OYSEeF5lQjq9bq+7bT
Nr5vinYhfRm9Sy3sT159i5FOzdL0vSDwD39fOzA9IoRXVQuBEubWmGkEymZ6hL8T6kY/U5FqcsIz
4KFkHaAKv1SCNDrbjULVXDW06NAmEQnGvBabPFPT5ykv7IVKfeKbp0RrH/Kwfz3HOLeDF4MzME1e
IfyFyqXpnNpku4spIp5jvUiXog3zFfLyyEGWSWltRyo7Jhvlw5hGIMjs+d3n8o040NmOarA7Xno3
y3djZCRTv6CHp+eUZSrXuG2V6+CEn6I8RnhmtqQ/zBP7EHNyRR+vQOTQs+InwAwJjJRo1WsDGJqp
qUSyjNwXAw6bhzoXl0C1tF1YadYxsWoOz/LywxAW77nHufnuGid2nsDFnLm14Yjy73RtQp4tbqz0
W0uNungduuNjAxfEIZ5nZQhnKxJ8aggmoQPn3LrOHgWKCynQUaU4Fqq0bkwvcBNRTGs3PCyVRzNQ
/Edkn4CE6NoXaUl/VkUmjKuOv0REwr+FWWIQS7XKxVbGiarxr4LeZh7m7rNpodAdh5m2MUe//BSP
3aagwv4tVNAPsCNzuiieV5/pHlaW8nifCHeR8G383Mxk9QYqR4cuzbojvSefAgXpocwcjK9FrO4b
WTpNJwigYYb80UYp1Sm/Ct602NRWI7Cea9JZ3W4SpYmWdwRf8mC8NqYJjZeU0UYwJj60ID0Wt1qB
N5IJ+9MW87xizrWZJCEPJtcDX7bX5eRne1l3jrT04nIqOeZawovF7nx9W9eUlzongpvMHYLDrdyk
BfqzTSfyvq0621nZUDJtjcpGNqXqge5pfbZCkRL5STZkZBnbAsCmbnwyY2PfK1n8QxgkudogS15q
JRi3AYDMfRZPwaq0OFxItQeTBDM7ccRlDtKWVzn11J9OacsBXdp4DZ7nWtFwPhamW9+AU2apFitF
i+NVPsz8XKN7hWbJhxxStKAihmQ69PMgr+TgGajA2nEoFjfl+UojadkhcyMF4Xt6t67yqm14kOfO
zFsHccEgWQp+++5h99j5HkAFXKCC3aactzBZhzaUKmWipC2Hmx3aDSqTSftdcq1X8ELkC33mvLpx
r7MdOeh8gD+dfPT2wa8En92I2CFoFwTFkX5YmWPYX0Xd9Fd5hcQGJ3+jU9bSF1Qq6g65Oo5wTUf9
9h4oo72w+J43Sb7/w0+m6VyZwtwG3vRQ2OWXRstbDseB8eqU+ZdiSCI0Y6QCoYcoUBwMW8g19SvV
MWulhJHxAp4AFAT8VtteaOom6GJUZqgvfJFXOY3kt6u7r7z7jAZKO0tBpb4rtUcvGS6BXTfvnk+t
Xzhom0kTMpZiHSYxdGqZ1bwDopi5QTNxkabhA4pK3DevzcorCbwfck1t2DzDatdeySDoGGOUeXjc
SbPRuucMwH2ol8qlHfT4IR7VDJhE80lacsib3AcJaJi7QBHeIXdN75DOg0dNkReL2NKkQAGfNNfG
i8sZeKJpL+Ys3uQaabKUs3moWpc8UB+ldVtwSd1GvIReVqyRK+vXJiJmDx2QnE1Gt/Poh1dARmdF
jb1tDbL/Ws6DPkXhDsK9YjHYXWItSHqWV0ONh30j1E9SZ0O6qtzz9qlmfLGrtFiNZpTA+F1VwPvU
/pJq2qmhgP8sXcIfoRF13fDgtWkEnORE30iir121ag5ygObe3nKWhiYljw9uXb73tSo2oISaG0k9
zAKQ1I/Za15q3qGbeevlwIurWwew4PPc+OUr68w4lYm+l4umeaWcLFneZ/7/LKdcUq/IRXJMjlG4
bGOjOsrBVQFyLSrkmxcZ/+Br6QT1hhKr0wVM3QKk2yG7KXTwk7KfoLNQHPJhvOAQ+otz648JEdAr
7UJd32cNImbyhDE1USVO8vAhzxmTUbk8iWyxGFvyamWWLCIrHx8qp6bpL9dJeNs0Di9yOw3PVpnv
2tGJEFH2xXs9sSO6lRKRXFP3VqoY7zabl9AsrdecNvDrqCv/SLc6kQgELmGsJ3MY11oexit1zuHn
sH3taBb9jMIy8Jrwt6axnECr6rMMk36payyv5CSszJ+lNcpiwDzcJ6FBWQZju0OXsz/QGt0f2iD4
eaV1w0fTEz0Z+jh6cuvJ8dALAFqETMmnsB6rfeqL8aEUL9SwBIpH847OjoCHTdXE63d0eZvZzUtT
5tBQk3is93EVUIosjH7TAcrhzWTGB9pU9+APgmMPk+iiRRX4oej8Ty6Nlp9ASo5bmlL44bVeBJe/
3i5QighpTUzatwpIB3XT6JNbeONxCMMW4DKrPHgKVsIFSDtG4YuBpsVq1AdxnIaCmtd8pc7D3Xc3
0zr3ysXdZr1r5vpiYrPf5O01UcqS132VfW8G1EzNcfhCMiteF5YL2EZN2Njxk087xWTbCuAgbgLx
krQg67oMRrzbLMK3T5ntLeSkdGl9dElSK7v4gJjQVLXiutrS5J7Xj4rbtgvdgCzQ7SmRysEBV4h0
sMPfHKt/Y5Cq3wGuvTRq278WBbCbIXbaraMb9cGfebbK+Mfk2slb7HgBr71pxslUxrsxdf02M3Jv
3WpxtPYgsFuJyQke6mLVIAl4tRsvoWRmj9omUdp82Y1Z+OB0OU5VxO/VoBSk8VggBy01lQOCAo/z
P2S+zmPeZXWdH7wleDolfIKGsdj2Wfs1AGp01Gpz27jz11qWsOTwe2KS3/7S/1XlitlgHSdWyNLW
lKr1TrjWj9vbvmzK7/ydZN9rYNRo7PivWeWHtjIbyBtzupodpbbO1jzIq8QNrTOS5+oK+hlrmfZT
Oi2k8x4o3GxXh6Aspf9DiAf18xbs5A811i3IhbnVhxChwclf25m+uc8EJhWUYeIR26ZTtyD5DHnt
UO6GwkYSbbYMMbrF6jZhmMTMwtsNiK49D/wYnY9te5O3BE+N6GUHO0cMh7F0wjzFJUxPw2mITjdL
TkTm+A5JBtAt6LvY5ifdP0VydOyq/hE6NUmn2BmenF7rt74fWfvRdIurz8NrBWVx+MVwmr1ck8bV
Y1JW/N6g20395J+qGwWFcl88JYb7IyeXcpQui+zqxbXdvbRGRCiefBsaoEZY0boamvgRIVRwuOqj
Xgt/rVGfXUnTZle5UAwj2Ued7j9GZzbo1mMyXw99rhy11twqg7/OjDp67+PJOVhNz6++FN3SCzTr
QM0YURZzCOG0U9ipdhWSKUl1FFpN/TVxrz6UEgevEPmhbOuNBXP33s8QmFA1v9xr0P8tC4H2NjQm
yHpA6Tp6u8aO3kbTqdfZXNQEP9siOec6s2B51IKs8RFumg9RcpjmE9LdvPuC5jqWSXib0+ao/zP0
j+WVR02zDOd8Snj0FOfieIrLE5wEWLIeYzM/xVNYnORVXhjU8KUNvqw4cbaeIEBFlo4wv/VADd4n
b2thpN9rlvK1p4NeBMl3rW81wP1jcg0qNzrWISyibWbn74Atr/IUAM3eJ4ev2msU5wBcg9jfQ0TQ
nmp0qlZaOor3MeDpDtNcdfZHRbznVrDoRG+/Cqj6rp0YP8sow2y8XezAQidNi0P1yqWdZy9NkQAe
crTycXRauhhH7xZFubXe2G2IUhiEZTFZx73dmvElr4JorUyF9cqmDMxnOeT/DNULr0zrXzceX6va
rT/VEbxnSpmlt9XqoBp70jfxhW3mz9W1HqU8p4NiXp2lUHpE9sKcyvckz+IXmpWRk89ia1NbvJCy
CVZRepe/lR3N/04lrIsG5+Q5gSIbQB0TDb9INQ+KL5OlmrB0lvXBcWtvNwwJ3VGprq+q0RTXtBPK
dmavJQGQlCc7KdSNB0DkMfN8A0Vc3X93kvo7KKzqnxDY+42dZ1CpbXVGdDCCcaZVKdgj2/XYH8Xg
9EeFExSF4GkvLQvsFozDQRlXi3vMzb7NZUYyHOVUo2lQz4QQBEjzFiTv4pfwIzQ9iie+QBtcDvya
wos9XBU3ys/SuLtDoAmXcIJdoslcffvHhAxG+01fDV7lLN35lo5VZSrVqCjc10kskDbW28hY8jY5
oylpvQVF3JyigI6dkTzkW2pU1c42BESz86wHpde6jCdvK2ejtnYXAc+Jo5xtHBdBIld/aLyO8nRY
JLvE4UtTInCbNHoIofymtSDlARoUOmuvpZs0T3JxCsr67EFwFSw7o9SvvgcUpIoeO02LSHYwJAhd
xrBbXm5RuVU+khx0jlHe0Lw9KdBiKo0R72WwXMshCOL+1jQ397sYFLHWvdDtlY3ER8CjKMy3aE2U
SyqA7ZlaK/ijOcU09am7Rqa9XvsQGTw7aNU+jIFYU76Ht2+0qIClvavvZbDCUe9gqLDoldAXnvyS
Bmr4Mn60ThXu7/0Wcqc8+02bz17675vn3/6s7+qjF7s7E8WLoxymJqSM8xczMGOdQ4+bLW5xVmtA
fjQHTvfLDwvvztgt9TVou2whb64WsLdUqFms7hUEjlX2Mh7ibHkvQfwp3/x3W8bLasWtmCFtNTP3
dN+7+yIKKPsi8bnoZ/Esq2u8ejsOTrvQesAqGrXcs59otHvJSxmULIYg10EW1+nR5qBHt/dPQr3g
TQdf9D/8ebDCDzTsWIj2QMG2uRPo3VdKHw3706YY+OHKiVqtUUH0Cm1fsNu9dpHzKtFbddLwerDM
myXnfltybo6UsC9YU2+Rsvvzd2QdZfYahIW3lj25CD7txiYarrL/1kj7auMZobeSk3aWZU+QYsm5
2zCLvRo6dKmyVdf2hTj7dvQsJ+WaxEHiKPfM/GgZ7hcers9dYigA+5ufA1s7kuTNWbpzxbdV8tGa
uoj9ttnIML0woBqS87AN95sW4W22TpCV/zch86f9IUEjp6Sdz6kcISW/P8zLS9o9/J8c6VYLxRip
qAq+ShjlqUvFFseZSLMhlxHZEW0rsiny0osyClTqOENzKX87rd3CtkLFHVnWWp/px38TCEkqobtp
zlxEdwYiRQNMlSahs5QhMhg0mw9m0B9Xsq3bQGvtwTC/39rzpKWW3+9d2rK+ExQ/btyE1s9o2bL9
n/V/eLjHrf9P3pGyQqe50GCowt1ETusAbTAcwApcdUnkngV6gnmQZoe7v6+sbkKnsus3hpoMi3vw
/QbafJd5LfmTDATFrxvnXucuTJUsZ+Zk/gXZgHJJNYsm79nM2wEw5nyVeaO6q+3kHzrdUBKQvhTW
e7DCIUqyQdQnKKaEwSXoTPUpRXdrwSEe3v4q0Z7qeSJUq1M9WzLCNUd9leY+RFjzAjlQ0liUHbVs
MaTusk7FcEuC2I3+mgTokhdlWII4yHSxViujWrkqut4LsDpwJXr1niIFKd5CHzbCrwBmSW6a2yWf
TXxjtpH0Nn+y2EjnH0w3kt7GpplpWXQ0qrXLoKQfC17IlgdLYcwcib+syZ3sfuUENBGEVBxvz5W0
MdccLa2DfIT8jc7Ti8d22QLIXMmHzh/PIOmbKDHtfLTcpEVouets4AXjygn1ZPGBB1SunsYHA8TS
SUb/7aYw3WqLZBTe7VnZyAeiDExmMlG6Ag4wHJ2R1KUnz0kud4D97Cpm1y2HPpuh0icXNYNQ0o/i
lvb4pD2NbfPjVt/T8mnXabp1leU9k3fJClZCzuI5OGfKKN51mvFI2QhOLddepefuts3O28T0DsCO
RKgcsnb8OqmKu5UA/GT+t1fR9FhLUwL35ZUcbvD8NKjI/qM//sH3/yi7riVJcW37RUQghDCvpDdl
2psXYqZnDt4bAV9/lzbVpeyc6om5LwptI0GZTMQ2a4G88VNr2Aznwah+BHIYDgIO/v9JjKt8vwb9
X8U1R+CiHfYQmRPAGHv81WbbSN/TIGK7A7oIWBpyRaRHOgeNOrbfZo8kxRxcxug9PqGRInz0qynF
ZwUN5TgCE/AmHvvmhXO0ZNE/1avo5kO4HQEGtQGzd/xEA5+j5CmLEBKuXEvs7wxlHhf7mCPvdWeQ
QD9BCANZjNedDHQvBf4Ewi+KT1FAy+n6MxLuy5mkguIAFMfyYEiRgDlV8kduhc0DDYistOuMxMgc
flQGymHu9CQWttk8gI0djXASldtvrW/nKt3MGSI6KBuKNuoY8sMNQeoy5fO3AlwzO2YB8wnN1/kz
c8v/7OGFIJyphHyuIw+kfzbqU8D9M+7Hrpfn0DKDuuzR65VOOVLsLTBGbYWbQINoBb+0vdia6G5Y
VaQHWOyIdegsb5lRX1dRL3Nq8TUcOBpcfl3GFO4CcOMzFHwKc6cXaL/KjuqdRDZjQ1YydMx79lA4
edKQrZV0kKUu0vOK7KpE0YTJef0mIsjWSOG74rV1NRTUZkY6soa+DdjfeuODQQNVjA04RWProXV6
9tAWPZ+DpQG6GDBwN6C6gE4ZLGCvzgHJbGTxoZhAxt2MCB5vyU5b2KbJN62XoqNQLaRhqvJkVnA3
X+OlavEYwWZkWHdc5XrDcIDZ8WbyT6yfoveOF370apl/q2wQLFrTVKGCKsm/zaBdZki2IA6ZpFd8
FyJHC6KAfWHW+aGpom5T9ZNxAa2L82UBAPqQzF+BjGsArph/Huzy3eSiMNVKUnAL5M1y8somCUhH
Qxib/bMNaNoekAKrnjnhD18iSUgObO63nvAEGlAQOPIollTFaNRS1OhaRzME/hFLMlRBK8lCOYae
eHEkgy58vVtMzrSrhWDhCdyEBwrXlTpANxd/yHFK0SyNQDMZKYRH4k/bGu3THjn7Y2pQ2k7uWk0L
YaP9tO2f+0mzRC6Blwdmey+BUYqOkpiZbhJtaRr27j7swvg0oRS12esw6lvrtFWY3u0yMWV4eyFz
33K0uNE0tJNp5yH/EdSth+g+WlPb66wG4B+016SuoSTZzhBXQB1mtScfMmtHEtfBMUB4FvP9hJgp
gtoYrKhK1hmgxf+h+69+cQRmehxMD7Rd1Ht/La7w9qhoKR6GDgeHgKY02CgkrFgBEjbHLx60nmak
W9oQ5+8iOpLqfj259IkD+H6kL5GQwzX0WppJuiSOU0Ge2uZF4J0DqTBg13nzsm14jlcFlAYCwgQz
FK74VUBTGpBVAMYKwIMrZdX6N51pG18VkJFZ7/pbnRXxODAT1MJpZ1pLKyrOirMYf+AQahobQN4s
F9DIBXgTHc8WlYCBx3655DVb6hNNycfCU34rGlTgtBLkCmjBzc3LagYxWIAG2mqnmrLPrgz5ubHY
7VD9KpL1TqeX0S7kcqfLB5AtirQAOpG6hhmikzx465p6a8Nrqx2wC2TgKhQMYfBjVABxvem98hFV
HgpKQdWLNYu1Gm51ymfoxLHrJg8goMpNqWgnmikjiycg6YA0acwQApKjj8B05vSJQqLNLk1qdS/T
PJoWQGHXKtfIY/SQdmDb7U3Ai5vGDPj+uDIYynZKF6/b0zQfHJ7/CZRpWHiLk7JQw4tnFxtoKorb
3bqG7K5dAtlZIebR/RnJ4qCtp3cAM/PPGycr0BEdAIPiJ6LBnhXmiI3CCtTzw7LK+ifWO95bciMt
ghT1wHsgVveXtnMBRyvB8k2ztDasOiB5nZJ2cVK7DrQ/eB//6kWa78lK+tWF5FaCjGKzTtXu6Ffo
L5OXnuZ5Ss5gkY62kRc220mFPMbJRxOhQTGOllkgGkYijyxDOwLUUEVASARa43zychzFlb5K0E0C
5Mxdw6S46EGEAtXqY/YFxTDR4U7/WxEl7uJCS8nFx/oYBWzreq03fBf4ERa6ZOWSARY7sUf8D7ii
PbTtiHJaKwbzFfre/W2C3+D2RsmQejjmNkDGyQfkUekTV4OF3OJDNDV4/VSsWUrlGJ55ibLysH6f
e41AvggZp43+2gYcV7d+55NufRrQ1Ecr5XZOjXRz93BYKrzMsWpstsTeznEB4AE0TuAjK3wGLtSE
Q8UyIecDWneB82K5JRlVBV5QDVm6S5WZdDdmcp/MqD7k6fSdrGWH6pUaaKKEzVQq0Caaoa4TvHKA
5gFC0wL6yQ2wFnER5lYZTk1o9QnIjQZCdEIvWbnxbCve5gZDJSg6QkDZwYzoQrPFsqIL8lsKvFRZ
bqaVV6Yo86VVtMCI7C7oTLRrpy6aHWzVOKHgZtYZ6ZYiCc8TWs/v9LFaoFfVEy/QRJYDN/5XA7no
tTNyI8gLjPVOX0yKOj2iCfk71fx0pkrDOfIr1Qeh0UWCg0vpzGr5Sh4L1Qy9+v1WRxvEqsoIMd2b
PWnBnAPdY2YpOK4Ah4Zj3/KxN2cJ0ELzf9QlDYaUcD9mctmbcZ18DYHgENQM0WUEHkoUD8TbrszS
r0YU2ed46BzEAlLj01h98XPFRICXBzXGOB6FakAfwt9ml/MdSauPi7yi2JBCDw4tJBmJ/pfV2ky6
dXPtY2Sht15G61LgMRwMNPOTSrQ9C3frZUF6aZbBOidjbgzjcQbtr1G7ICCL/IFduAoR04wGsP18
BwPPsie9dKqffjdL/jF9XbT601Lx6776Mjc+dMXeF9+RqkIZrbqdm73fXLKunoYoQoviB8tF8ZVh
TB/L1ooeYuToNl5h1d+Am4MEusPE1Z5K5yOarI+kL0MD/ere5G1B2INaoO8StCboGkZhtYsXdoWs
Un8LU++58QCMCziH7tFswBZMeqcbwPlbS3kR3Yfc5dnWKFPzTIMHss9zUkyyCO5lMmlPbc4A8vGy
Rvuse2iZ3F2eTC8b6+V6y0hf98a9ySJvE6ODYRNZkwu2ltRDvycvt5HTCaCWQ0dDPTvuWXrNAKZI
pSSZZq2y0Cxm4LS6X0MWGux+AEyHln+/JfmAmQXVRCbCJXqdvqre5uaqdCt3Pqt5cfzxhMRbUESD
dc4dyzrbeNXiG5r2puUUYAus3GJ1IK9SeZFdizRrTMM604yGdR15h2za2kPHj7SMVB0AN/Aq/LqE
lG4nWlTZgdfQRBGmb8QIOamBZlSJSbNKNOysxdW7psJNvSakPVbbva/ej7bSol7uLvzQjG2EumvU
h2q3yHKQxXftcTOjnKYKJKKlSMXJLrmEqVED6HtkycVRAylZMjVVANRboOyTwkI0eV/a4/eblXoN
6nT4i+O6/83ONboULyhN4Shxmb72EVJbnds84+NcPaCnuHooWjwmAy2X+JAibpgYe6278aEdwNaz
7kAuPpVo0JSGJUSxLL5VQjCg4AJ5N/wNvt/m4PVd/oCsHhqFVBMgiSNbln6LpGP+wFs87afiRAJT
mtn1cLwlPzOPCvQicgMIyPWMYzLMJsqqgLZpeUFfmdXDlCBULcUkNvrGabbePd2LCl94Ob/qm725
+bBEKWWa9GJzo5y7phm2ZXGY5WxdLZD8dOUkm3qPcEK4RfZzvhTtUIGdV01pQEH0fKm0kmSyBHXK
pxunuzUkrguBif2yGyk5j+omuFl+o73bZF0fsQEhGXP8agG68cBVT0+2oEaDBlsVDQrAAK2Gmsg4
WwAY3SjJsVe6O4PWkYveP87Zrl/QVVC7XoliCQxOu7wM6EWOQEiuZIT6FzQtgcI6bIpq9ZmLEaUb
2h1AldO2d1i2seic9uZpDf18Eb7NZzTcqHMeHeOG4ReITi2iGU6cELx37KMsQXHRIoUDdu0ww/+C
g9U0jWSPo+FYA+a0bPPVBzHMDDSjP71pti6xAe/dBcq7y9MX7/sdk6KpwQ2Nlkvy8bKiQcef2hJA
0xOa8PpPvjOgMaxkKIlNWgAJR6O7gF609uPHZRiWjZWjwzTmQFMNsqJaruMcCbFHpKVHoNZGc0Xk
gHt+AuPctRhieJltj1SlHD+vm5ClL8VwLvmkUCKxMV2DDHXxzQbaDgDD1C6JYumb8+aUOhMADtQw
+jxDZRwqtzuQLPQBKW+mrBsYtCE6Z5iJ6LxaU1XVy+oMb2IABhwF6ASUkk+POO6xC7mR8WW9WqYv
aoMk7dhH2YUWrevJ+277sQdGNNgN9igURDa9WGrrDApcPFF+HZBMsM6tAME1GZrC++n970vIigoo
G08dWrPOabubnVbtlNkXxx3Zgasv8irv8cXeqe94kmmmB61z6QlAlnWNNgm10ezXHmqAikDr39qG
dP/B5eZyb23j5UBZlUP2PzLeOL89fWuL+5UmPc1I28ocPPdyyPHP9PMX8/tf1M0lZYtO2dKr3aDM
gbiCzufhLECokQO5EHASzuuAPhQotUye84iwSUBTWk7mxAK8/7odyWSmmb6E3udm37srks+d7u5S
bKjdvWiB8KDuU9/Cby9JLusN0pKbq+vLrT//3aU6ZOqBMWB2dpQE3LCbI0iKnYuj4g2LOY0nR0iA
R0DSA08Y2qNIJuf+dYU5JrD8um71NheE4ferfdWQl8vHdffIKqs2wEsCakBCluzWf+WI4fRDUxoq
dThp1GDR/wjJCx2RtB11dvHOykE8fr9H1SddvCdtyyrhbPQimq070aY3+48ogHHAgrXhjYtawhTZ
KRoah73M/l3HmhjAm+TDp/A/LfmvW9/53Yn/r7u8W3sn6q1McPhtksQ0t04a7RHoRruzOQIcqxB4
WgCcugJMWxmgAhgI2n6K3niakk8GbKrjIv2PSwbQq2Ccc6S01WIaHAEy4a4D7JPWrbsiFz2Cqcry
trSXEbkWCIzoCl35P4Skym2ZgOxBnR5p6NT5bq0ExjGsRR2O9TfpBmVoUpx5tkL8iWOzuKQ8QUMu
Ypq60ddRsd12GUNkkYARoYzkYVKAtwOGydWBgdzIQDNCVqZVv265thG/GuRQLgcuix/AR0FAVw0s
M7t91zlfAfsPHhyjRGCXDHUpx2RPTQarlhtxvq4he9hcwgYkR0PD4w+ItxqnyRhnBS0M9KhYuIcM
qBYHACYV1wEBq2tkNIhJ5kWAYjv8L5OOrOiqe3Eh3WqWrp/tQulYAfn4swHaVb0ZrdEiLVyW+s8u
y7096TMTQaiBo8hbpi4qFLmfD48C6bKhXuqLCdD1Rw+VZI+kjzo5Xg2gdd/pyWgKD4RsCein9ILW
HQVTUK3WtkPDyXZ1VJu6QpzNKAYi8K85I50uussjkejZQLlFzReAeZFf0r463XS3nSjKJ3AR9od4
rJsLqJqbizH8nE1OBLQokCF9dJoi3JOV/LTLja7HMdgDXTCfmI1+1s7YW9YYrqLZR+KJDE7VFUAS
L+c9idrAG/skcyu6apXppsvVA6Uj0qJBVjHvTAEwmtFAgSpfRatopg13fpHtLQD4VI7kc7dEb6N3
xQElRgIwrtFkQO3k3DPqPfExS0BnPdQOA4CRBDG8FQKQAmV3T0Nj5Yg4lHJvDL59zhoU6FgV2q8C
mtIAjg7Upb4O5IhqpBedXle1IJZp2ynekK40kBULtFnvhd7qnxbaB/UH1blOTi0eARcaQlWW4Hj5
i0g6i1vtvpLz/9jMRQsYNbiQQfu9pXtd9u++6xUR9sYDVl0X1HXD1u8Sb0+w7lFR99e6jH6QROjv
6Ep5coDnB4RK4L4XeHvEm7gZr0DxGZoQntHtvq4m/4ihetQ0xHSmBU2TJqcm7YFNkjnLh3wBr52b
1wdQ2GXvQvTTPiWhhXg4OpS+Aa+Wb7qow22BT+eT1wIaQJbsW5Z58360gVJFbngzCKpqar/YXT+g
zmrLxAi67dd+HUo0V8mMwCUpZcx/5pJv0sqoF462ZmE2G3K6sfxjivecU9g50UmAaOVKA3+dWaxL
+gAF0+BwjVB2oQxMWn0OXKrXqVv0IByoPXPTA8ukD6IWr5o3dprG6Ic4g9R9E1si7gPSNdGC0ym5
mw0efqRc0KEeWAOrATyAfVYfc8iXk5Btgzp3MBM++I2PSpTEwv+qwrsqRyfZo8rHWQGuSLcCXmUi
D69oGyAVDXegV+gSScG3i/bXG4Ss/8+mHhLI5rZn8R+jX6B8y5byU9nn1aUJ/RjkhGpKQ+vgU30j
Z+NQXZAz6zfgPEZV+qsjGUisQ0A05ehXWPtFnFz66BNUXSMoOErR/tb8YYhG+KdageL1zcTR37WE
YAut02R1LJVlFpaLdmw0dl1pNQ0eOk8bVOcfFsLbI0faJwXW5J6BrjRYqUgWIjNRw8pwsuQdgn/E
a1K76B4D2niJdiDYiatkNZO8cp+Q+8tS2uWVIYX8AanxkzblX/wdFzh/uQA2D2unMw22GH20l3So
tUZhZlbgV6VsTme+OGhX0oEgAZ7aZ5UVySSTQPZat0N93stqX1jc3q1Ov93z7hJaXG8IAIYTcAYH
E0wp8lTSK7N6PaYZDZJeprWcvZo79Qrd0puwNtMsV/vQDKhEeLme8z8AscXX/WkZGfVWd6tI1C7p
AmoFoxrANOr3CK6pkgPTqpcLFRvQzE0SRLUcm/kHxxwe7lyy2Rlfyhd4YUljs27Uq3qGZZjtoEuB
jJbyWOBDzcYBGBrKdOtLV5HfvEmlquk2yIW20Lcxz4UDWBy1mJRzCgjRxE5Q3E2bk/Lu5rgorF3b
APmgFWXMd3WSAhTeBpfGU9E5/Tn000T+RVq0CaG2nAt0SdpOPm1BId5b0RPZUJc1nJk9+qfZ6OKx
QBkVUG/OYd3whwQlEA99DaicGo3RK4GLgepIQG9hAGgZsGct64HIWhKid1l9hpjHoFXF15aMBDio
k/QMfORAIIRcB9y1ugs4GroLUzMt3pvJJ2H5BEYnnqCM1kRm7/57Jk3HL1nkguBafc3ob5ibb6aC
vo8sEdWBtvu8/gTc+uIArPToCiTt6EqzOzHJ8cxN+2HZ5UkIegXtQ7NQIse41Wt8FLja8wzUD2y6
rhhw5sE6vVriKHep52PfS/OMTJ8JkIbeOHS+fSCJ9OOrUeto9paIOC2A3bT5LZ87He2v70Cv/Xfd
eltsAKcDN1FgijIUME1SNJcCuRTmRbkREEHMR9LQQLHitLygU3ZZ1ToAjE08kMI8jlWLegHWnukt
wc0TtEKCZjsw6A1Dv4vol4u7d40emcAgL3GovHmRuXlz0S82rRfzi2fuSUODleXAKwOem5vgRewu
GB6nRXsqmwzdur8JvNMCitDj2wVfW2hmONAPnovqUzgBvI1+XruRSJY3cbvq9O+HrK++pNe/01e9
VoFNtD1YAwiiAKZvXqwcdL2bddqYUXOiqezzaww4m+PkthN6ipTn5DbC2ABjH6UaTfhTG9ZqCqgM
Z8PnSq47xQ4AaCdVgEUrwVGcNCdEJhXD/RIe8bafvgdfsQFs5Hw4TqrGmnQD73dZ1eZPJGWdSB5y
I3wkCdTb9UM8onfen90HdE+7DzSzDT6fQc+MXX33AWzHL3ovH9EswfIKDMrmxn3ncxOpHUVBXAyo
bpXG3F+ZEvGN+9623PzZAhvSZybMIG+d4SOzpvBDFJvgVIBT3ufguDGmT7Qkl250ZdnC8UIFI+p7
gLcqp3ZLVjtcjt6Afv8KyI5jwDrPvQJJwb06Kd5IkxTtDBBILRynv/Ugy4AqMCDLhONOLyWDXkcz
SxjVscjEe5Ictal2u/NlmQtSH8s73m1pJ+yc2SDpaujI6JbGw5IACUY06MyKAY5aKhUNkoH0nqM4
YE++gDJFvxBNATWM9FTfAXll2nOe9k9e4gIuwo+bd2CxjcMh3vQGeLOF2fyRRQsDtcS7Auxh4uDF
Xr8vciAcorNgfqQhB5ISmNAyxLwHq2MHYx7mi6zYGbjr4rNTtafIDKv3wJrBh2EAFXvifPbyWDwN
C/tMPgbKAC/GHIMwfWTi8+T59aG3LZROqR3Af4rC3t4Ij6Ywn6ZoyU6lSojQALyqDHhi7GriOXok
laT8zJ0LavhfVpAhFsu1dt0BnG+veisZgensIAApzLFFH2NVigfPwUesBQDFmNvddgUAoO7+3uqP
TmjJK4EAdAoJIG9K7zijdwm4jAoTgJSFB5Bz20NnvEYG4OXiPlSMg2eqMg8oBwRheVKhphv9D9mF
hlrNwrxtLFC4gILVKYxo008ohGp+zK4AwityQJ63WDhQ+tYFXVNDtKVpqmSakblzYw8UjuRU4VUy
y5kR3CjJSa8RzQhivHu5tKOPHS+rg9737lpDm/qnpuCbuc+qeW+nct7NmY9DSD6hCxrfi8gHrYlQ
abATB9lXgVoi5PLxnojpMlT8fC+vJtLeLLiZkomWCja3O2AgxMHNfjfrOwDCv1yQ5zsBqgAUjYfL
zdCpx/PkWmOB4nJYXuS3fH7q/t3FBkvPuv+/+/mhQE3Kek3AD2x9Cxw5b90CbVgxIM/yPPzAOzff
50nBjw7iXTsvEWJj4kUYhXneY52IF0jhWLXpjHnJ0MwELKx+jI95bhfwQscetenRDOTS6AGiaZZx
tLKlB6EA5xOvf9egPeSBJNaMyQlPJNSNKeOrB6/svydbLlt0cccXjcRJM9JZqOYBhM+reWyGD2lt
471x7OeLV2XzZeltsRnCY9QhcoXmpH4IaMr65MGzR3EEJHOUnMFK06O3u6y2rWKtmpNuOFvcD0jS
g63IsX4rkgH/g4DIzEdUGCaqJwo4FAA5nMDU2nF00Uv34pTF9GCNfXRGx/NlxMnxyayL6ClvJutg
SxMvAa86mhlgrAHp9fVOXVpevGM5wJGop3LttKx66WyKCR27q0ztmGA6QwWh6uEkzynq9rGPMzqA
qYdTKFATjpz0g4XCRODZqukq47IP4vuNOlNUzIkayCHHwd4tLHHSKvIgI+ms2qhBWFkxVJ793JYM
fdPH1zaPPjvpH4h3oTPMi/wnvrBwa4R48/aH2QWOrTQ3mcz7nZv3A0dfve8+mjW6vKbav5JEfsmY
pEeAaPlbwNL5h34al3Nj57jAsTB6JAu6pTHx5MPZKWfC2zHF85ArSg0ySNaHG2GHYGyJY3ZJ64Zd
aOagtQTfsnay0zoyJHmFv1JGIykKdzr0tX227ckB/1QHKPSDEfnOc7SAGyHwqvxzGHvRhXRgVHBQ
aIYOVgSwtq5jst1IoCqugwCFFToMbVMSdGgO8kXABXQFPkToccQncQb0wkPrHZBsBkf3ssxfwOX2
20TRTY6IfG7kbALb9eZuJTA7s21e8Qgsd4C1QAlyeTWsrNqjTTlD5cZPHRlaYEH0KMiHDw0iaasr
ZxEqbab8KGUYNgEPAQI905SpqV1zoK9PADVUNVtdt+AVnaZ6yFSJFiKoqNNSPiTyGWABg48CIW+U
diC9OMd3QpRucGbkmyqP8Od+HTigq5Anf5Vpxv1qOQMbAIfEzvpprsG4k9RcHGPGu7NhYshQ0w5g
CmPozjN+vDPNViXZyZOUsZeg63Wd3i0np4R20v60HT7l2F5fLor3ZoUgfdhm8kzJMZrRn4Vm8Wte
UBt+qyOXyhvjl7zg3RItvumoL/+mOeo8f9PYjYfiXp8dDRcVKhF4PDf0Z7LtpnJ3NG2o8k7/QW+8
6I9JlpZK6N6UkfzDfwWZCirXU/8GiOY0fKNlJ0ZxCc5Np9WbDKvP3cIy23dh6l6kU3Rg+wDvQsSj
I2qUJ/7lVTSyKOnfG8z+boUtmnWEmSLo6KEizOU+4gsYRhPdEqsclXG4KufEAjTtlCGEE3Z4DGr3
EvgW7SobbQonWrT6W2Nq7z3Z/FG24aafB9Bdo8N9DLgCwF+nTQ/yBAeYRDnwDE8kGUhWXWcvYyPY
tzElZTrW2cb1ZbidQqPZA6YxH5DDlKGxoaZOauekWYk/315M4MLTBt0Kqq0a4Az0LPVxdN0a+MOg
T52modnFpjc9F8wPEcdHS2AZWkAbc+YvhBwsu1CgkU7BCTOA+jC0sFzbqv6pwzczelsH9IMQ2DCP
7R9e39Z7VPTK86Tg0UY10Ix0d6J2MSzsjY4YrLMUjpreQeuiLr+O7fIZRMjDFWgzoJNUjCOdnJI/
k6L/OI/29NEBut9+GFN3A8T2Cng3xjeJZ+0FwIwoCEgrVD+mRpKuMilpIJ/51dEGzS6gVdJp0zRV
/O5g4vHyjqauucTv0HFwQuc7EsTK6itV0nZ/4clf9G11wCGe++97xwP1G+JoXcUtFDulrbsHmn22
a2JErfGoAdTm+r6dhtE27gq0E9PrNb2Z45AEQvWX93P1qr7a/Asa8NsVTJNOAPTw18cAuzMP3Mqb
451+BdrUfnenB4J1uFtCuiE5lD0HHJ3LS2vDq2Y+A3ekxikyWmbASJQNotFKS7KjlKudlHooEqDT
rJ6rnVxdWu/O9nTMWrElHW00ozMFFKRqO5Jpo5t7IIspWnszm6AvRvC+7xZUG6jspaOKo/u2e5lp
XWgXw9ZjhonUMN7nAf0FHyB5GvaG1txoSV5N5MXsFAvCAodOHC+MHffYd8fz04PVeO0VtQcby0Bj
MBLfqMFpolOJsgOSWtc1gNjQGGVA094o9waLposHGpsMBQNXvPV4QO/H0YiGlDPF7jaZWxLDMhl5
kLa2f0kylNWr09J6cEKqCjWq1exuMtTeFA5KXJExaZ5pyD0/2U8l4MG1rqxQnVtOKCM2rSdSW/WX
MfaH69QBQMRZIm+XgN8DZbGye0AUtHsgA81Ih0zGhBpyD58qeNy5Wf00TSB2GA/SyB/BoOgcItXG
kVAvR5gDxasr3uPg12KLt/Wlkc/IbCtfINrjA4T/dJJooI3UHqQHb924KbrB3nZGGF2BQc8WNNj6
yD2I+T3pUAhmdA80DSsHnOdZee4GMB7ZBeLMNJDYloBKwSHszzVTULqo5VN5icbpURPerxV9SkEp
hhsZlNHWeZVXX1pGu8hyxnMUeI3LdjTCH7ntfC2GjH0Ggnt9aUw72cQ1Nz+P5uQdFrdJd5k3fLeB
Y30tByD+TewTl2gaJ6EGuBvy9eEnkjoAab3P0nrZu71EmFm5ky6aDANQMWl3jMzqo4OqF1DPzyCd
zFgRhCAIPJFIbIpA5yqCMmEvOgKJADfVi05jRsyVeF9l7ghkA4bilyJqL4NCGR0VPpxDUKJaJjNZ
3tL51dDU6xaZIRn67q1x4xNQqV6zbvl7mSw1uJ5dKzrZlgQLQWdkQCs2o93YpN12lRvXTUBwzR1Q
Biu7Z6CrTWZPlvAQdU3DpxhNIGgliDN+TmkqVAMpyTSsYqsQmG5k5U7izXJmWM4RLahb7QciW3Tl
tOH70LDNHRuQS1pz9b9WB7ylsymdX6aGueuKrgmoAuDe0amW7dICBsQXNtgnkXkvcdoEH8qGpr7C
6EP7DBhKSE48Xp49w+PL7sZ19qS99YEWs+lTBu6WzJTbpi7tzw7CULsZr2/7FsBYzxHCfu9AcREF
uY+iaN526TsaCrkYQRM69kHrjCautxw0U7tyjt0t6kt9EHuI8EkkRoMW93jXO5nxRCoagBHV7wAR
ALw1GXngd1DOs82eKw+QfeQs/HI82o7vBtPYmAHAa8ZrraJ9XW5cWeEM71jtVp8XRF9VSLBfJPB2
Y/OdQ5Jb5me/DD8VkbOzuZivfaUOTDfTKApb1D8PYdB6XngGI+FyZbyBDqe85eqrgdxJbKXxbXIH
AG6/6m92XPdKB0DwiM5FSTTtfbfP6u8Cf2KXygQhP31bqz8p6LqLYeBPk6O1T/voe7m5sPUIbDLk
xOmH07eWO1lxyICziXijfGhnd94O5mShYSQD3A0ptQUsP9ZGUBxD4uAre4vvgTTZPyMa0Z86h8UB
MNKZjxo4KB0pz2XB+2viV/0zXr77567AEwk15dWWdDTwIlke69hdF9UMB81gkgCDj1D9fdB+/WyC
xDiScZAAMPVZG/R1XvVuUf5yHWUwStQ0tQDGQMO1RFS/DP8uwWj8ITXYfHTibDosPB4/zb39ERg8
xY9icN90SIHbLDygWprlJp9G568oQboeqJXRR8eek0O8RAA+biR7ckPQvnUTN4M4BySESFQs20N0
amjjfp8U3Z8kaT2JNMRhjZ4LmiK4Xm1rJwRQksL1CmdXbtu4MDaG2SJIr3G+fNDbnz1boDH+F/wv
8iDdYs1PllXNJ7sqqw3OGOmeAskUXEZ3Dkp0BEiXFqDOkqqKk+Zspc5nUungNLqRyw3zOFJhKlZN
1qgKzadObtZw9eQC8UDF4X6F7CSxWdpvqpUb6dmfyJ4Ew6lFmt0t1Tq1vs0BFKZVU+KGh9hAalZx
KBfWIhTP7nYF/ZmKUDxKOdyLK+hPCM5fcqZHn50u/YUl/D1lI1pF6ltnOEDdZyiSlH+QOZenxEY7
0JrA6PMcCVoDh5oZmCEOEGDWCGBZxtkun7wKZQD4jGVAhNqWYz6DVwE1PpYaQg4sFRzhAXusRF38
QyKVAYkuPYxOk15RAWg+xQLAhV0DmFUSZ3dhTzQrR1DYCIQ23ahmT74ayrrzUYPUzp2/SeIEYMSo
fq1Rg4C+ZF5dug7lkGiV/miWLPpolFP2GLPmPb5241Ul2+qUVWCmQ4Cr3SRj5exANC+vkwPuRWJX
jLMcFFo5ajEVVyPpachQhQD2M5xngZJ+5oUcAp7Y8jKN1ed/TxhTYnlWjWxN3ccbs6q67Q3OioZT
mV0QgnpFsWwJpIXQVWjIgDx8wOn0a1Q1JRoiEKZeihgp5l/FG50BeOLIKPmWdDRkUmZ735MARVcH
Z5nm6vTcyp1Ajy+aSnBcJgMycf6Tb25GJwaQv99lgJECE5Ue+qTd+bEDtMtXvTBAbNVwRQ49gcL6
ztB2irtqQDkHGdw87g+l4crAb2XzZAMOeue4KJUKrawBkH3iNk9pnbN9MpbG6kOOnts1O3Qjz3j0
zeb7pcz7TTO0y65VD7G2jswrS1r07WiZZsOEmuRuBP3mQmbHtOD+usaq4x9y5uWeXhe9ymagUCiS
AU29yLHhyCA2mYo725aNTAK9Js7t4B9jc94KREvPUSynM3+dkUgG0smkR/GSlsmsl+gdtI5mfQYe
ItP8+06t/e+uaMp4Xm+FVuhlegUQkX/eyp0PiW/dI+ksb3BOZvvEMx8/qBrMcWgDMDE7IV5CJ3PD
mNlvwG6JhDG4DT7EZYWv3om1QR2bywfStbYFoCojQ79jZ36QC6CXO3eu92Q0ozIP2tEDprZh5h8y
1n1nfTr/4eHAFXQAPXoCNp+JMpyrXVgmCjrrPxd7MI6cyRhoDD8HGVoDus7QyaZ1NIv56BwtO/yh
9VHtxk927fmPiB6AXOyoiBYAwZOEz4bow+dejgZQQkyGjLDFMW3deodnLNvWUW8baAkp5NGpCiBg
KHdaCCrR+dqWybUkF9IpxrkCHzWZep/KtMiPFGrWkejkNSYtPHwFj//H2Jctx40Dy34RIwiS4PLa
+6LeZNmW/cKwPWMu4ALuJL7+JIoaU1czN855QQCFAmS31CRQlZVpgX9IR6TJTm6pFOBqpnFeatpm
HvkcxztwxY5tFqJWEHDiyIyLOzUtiH1PdtZ8CSYrn01kd/SFxEGs/hDiJQcSRdAWQGmm+JKxprhn
bjqehgKfMCp8UGDojfUJT1TA5VFtfs6m4Gc6ybxcOz1AoMtsOUGSrPP8rRdWOLZCvBm8TiQdvDSB
EyZIaSIWt9hi/ekP+pFQFka6+TDRFHgbNU74hezDaMc7pxIAQPw5dSynC8jICHAaN5m7ySrg3slH
Wt44H08ml6mdCpNv3RTn56mCXBZUNep0NcbWtI1IVI6mRpJ3aLWKXK8bfJ2eQFEJ1HuqH9ighr96
GnhQeE4E3uYkvkANrov2eqLiIRLcLG2j/TLtZ9CzbbKbtEA7ocCd4W5sV45nFcs9j+oAunEdTlKB
w6uNi5QoWBVdS11LJQ/FhPvm1NmjuzGRLjh4A0CANCzK2LyyAdSjEJYtdu2geogQ63XUOMfO4/31
nTlFcBNw72FtszI74rcw3fDdjTeg5gRdgMkvEyvDv6Ohwb9/dL+Hfjmu057jxQF1sdU7OnDqEld4
1oJ4OeRQGvjPaTISeXjfI8gXRmJnF/nGm777jlRfRBX6SKXl8shLw3zmlgQFhQIf3BRn5dprEl3P
2k0dYFUgA28d82lETdhTmyQMYQ8L3PtBht93X/kgzIoBRGldJ1qN4MTYBV3eP1W+D0ysnph9PG2k
mc5ty5Mf2Ag1wbTYacV/2aAVBzq5ClwE/wdn+pF4HGymMa5OH/4py4+gntEB6+pb9d+s6SE8GLvG
S2KOKxuMhed0LPMXG1xu26ApzK0F/OyLCqLkaSwYTjmWdEHfOK1cxNc+uTfHXCWJZx0MIxKvaWUA
UAyBJhf5ox0kdt/ZoUY8ACQVFECOO5n8qvIWorVNDBpBCG3sEXCvD7gjf5mHzG+Lc6Ogmp6q/BdU
ZlaRlpBxAMvSse/g7CU9GI+kraCZBn7I3dh43bkbRX8GaKOfe4utDswyRD4CTAuWBfXhZUZ5k3dI
7aZKf2cj2N9NAxJadsvDTzx179A0m74PFqs2ZOfajnDnbIdi7ps9tDMDCjbWIayrfW003cXVWfiu
NZJjY4EUj1TjyZaG44M8yGTptD3uPsaKJqmJgv7h4D3ycY8J+suOC53QSYcPSy8awKDnZc3KjcN+
Z6YtGDqrLi22KkC1NYJVzSXQjT0HCnW3T0Dx0rnhObZDrHaHutn3WfU7twFTokboXpEkcodSqX6F
ui3wPy/T1AtUEV/K4KM503yoTaeZnyEzVq4C02c7MkreV5d3W2V6/0zvT/uRD/Xm1VE3xpeWf9x/
FHEMWAU0duYChQ+keHwUKFVIx3gPxoEI7Ni6iOFjPcPs9KHegYbQJdpXEjJKtKTIBaC7sX/0K/B1
gZDrCRc0domM2Lp0xPbYqK4+Itp1y+rYAcW2nn7rhlGECBl4IhLt/m4NOSUa3hXyOtrTEAVqUMbI
Ad/+A52dCCXrStVsWQvGtQUvu/hQjxoC1n5w+eA3b7j4/NfWtM2HdTSMevkdcsNyF+SCQfB0dLLz
3E3jLkc0Swa4S0vTW/d6au42+l33zupWdogAuXZwhj47y1L1+8Isr4vpX9vTVEM7z1295wgVbKBV
9Ebzj4PAaqoYg0zBP3vnicfXUdTU6yk02nOG0j25ilPZnZnvZcWOrEgmROE66OVJokjxUI4jlyua
oebdePYka6o3SWk/iFOqNQ7zaj2Pl/mP699t5XWg/3IMEIBIMzXA3gnxAhE2zdUAVuZq4YXPVmEs
uhW3oni/zCTah4ZisG+14t6RVtTSfltLk8z8JjtUUdLcsjpQhntGfH+7mOYfZTQ5O+A++n2ZoJ8U
chRbxcjzJxZQ1JrQ6Jw5r7kEaEr5HsIQuhn/9Cro4VWr2Q3Q42pF8zSmXjKCTCAek9uyZNnmnZv+
YWPWIwq7TC//ArutxUb4Ml/T7OxI0zSmfeZ/ybKm40O2BgQLLziFKuGAAUFOas2zMDMUPC2E3eKN
G9bNE9lm8WYTJRWHNk9/pjaX+1BU7OIMTrSbvNA7urVffLIj+xe4jYqfRj1oTL8L3K3N2akPUxBm
IUD2w07BAAcHqD7jXCgYO5eyAKN9AEx+bv5SfOIvGRCJzwNPNk1j8BcySavZmDG4XGkklIlQop1d
aOSpcVzbfi+OtVG7eCfXxtYwmmDb6eU4OBXHqDLWLY7+J3qJC1FkWzPuwNxbxcVLnyYuqi9d4HH0
O52DWfOZ81cakH+SD78sp3Cf6J0/1nG2VQzqauSBiDIEAntrXNFmeJ9Cy9YLVsiAy6+2XyAiZEDv
DolHfkhQp3nsZRlendJGMMEc3C8NN/8qp3H4HdxLMTi/u9794YLpeF4LuRZ5S43IfbeW+aPaeF4w
r8UfZbgCIgQRS416TpB83g5hHm0X1LPjAvWAy3WOMnALEqJVs3WCfHrQgnZE3Xla8x+sTxXQc+V3
EJXFP6GMAzLUYEweuJBbeL7ENhg8MFFHr2lTGy+gVrTXTJn1J1B+BOdIOn/ng1bRGNPmtZhK58kH
av6TaUM7O0bg881X26zWX+XdUD2yxq8+GZFC9AA8WFtawHB6uKei3vKwFevSDMMtl6p78nQz6GKq
Uh8kqUe20C3YetKlVzSR+gFUGZxodNvV3Ccv5L2PUz7K47IP9Za9zZhPxwR5Q/yLJYhfkRzt8fRJ
QoTKsgRXL+r2WS9aqKeP8onGXDvbVhGt0q4BOFkPyfavNTSFalKcsjhCLO9W6zXd2EOlrbUOxLtH
PHyoXonO1CPbwtLHnE5C2s97/WAn3/9a+sHmZN/0KfXcgsh7QDDdQdgI6PfVICrcoJwgulhlkEBt
BAzZ83jxIRuLM1z5gbf635jViH6t64IvyJeGO2jKJ4AOmiB8d0wgNfNJnKLUgzifvs9SY5TGd+Aj
86fM9iPANV1xAkPom4dnZHvTLSvxw4RezqoEbhTCiTLF6ap2D8ttxMpsBH5p/GeWrinQroYERGz7
+PvHNx1yrTsLSdA7fXMjo0XwdGQlGNcxmQ62s49ElgH4h4eEFQ7sChTNrQcKu1n/WUq+Bf7e16Jt
y+P8DMD3eG+IKtuUzIXoodGeysTK+QVnhm1a996+9NU+8PzgTo1p1yDuasNv5jS+mWwg3m6Z06/I
AbJgCGwYfbsPHANc3Hol+Y6QhoEmc1AeS8gYzrtNochAo235SH6BmiD3k25LxUxUskQVTQHnFU6C
5mYxUY/cPCqEorGJx+hcDWWmeIT1bgTumaiBAl2YbhFDTnH7Bn8S2ai6Rv2ZmMtJqLbGdZx0W7tQ
ro6HYl25VXELRFTcwGBR3IYBMgdtBB5620sDZ1XqaVuCo7wo0p/khwgtJoy8ts5GGx2XtdTLdX2O
8PeLed4I2sSbnCv+RDsuP9Uw8k8JxO8gDop/w2KfVNGsbMaBD/0zEfeh2Bs5VA2ZbRrnXMhgG4k2
R1lJbYBpHzaaoOHSkI1myUbDzpDT2om6YE02lGAZ9bwNjWvoJL2Nl4UVSrbrtmp2/7U12JW6rcwZ
+NoFQOSOdNtXyzeTdaiy6aVNgg6x/ih52DgA7tw68C+Qyi6g9a7ARYIilkPI6lvJQm8l7b64x4zn
d/CxFHe3cc82ru5PZOd42G6hhgRBLlKzCzRLeWSbKDiG4ud2NoqWN9vaBGCMwBEdCmWu4h/kKd72
/hUFUxPIVIEp1iPpbYHv9GaNFai3bpNB/SAdlUUz5d3wg/4KzTQK8Rj8r6G9ggrzEsgZ5W+SpJhA
FyUQiezl2KxtjmRzb9XmlWzUOHoW/5zec8VsJocCTMhXUAOAiBQMIavFNu+m96hiBAoFVDPJF6DF
ZO0h64FIENjQqFFVIOSuOaUTXbWdVO76EjcA35UZ6IQ754rqJkSlovAHS0GdbCTCuS52FQL9KOzk
F5lokvyp16rop60XLSZyK6W98zwXsgo69JXrIFgd99HcIxt+OftSgAKYJqlZfGkYSOurVfZ/4UVU
HFWXl5DmszelmYpPoNo6gT7AfYqQ53pCpLY/NIzdybTYqWeME87x5KdyKHumLjiBaGaI8gogRL3N
ssaL7P7gmfb/tldTCVSRguF2YxjFecZTKo7iJXdKX2sHKa5oDBE27VM/v4/ge7ZCsLRMoijuHSgu
78Lzyh35SWUioUx+ZcdnP9Ai8E1oTDoW9w8TxsKOgSceODE+sGBUg6y2YRhCiFHTaCzriB4DtL7P
IkTt1pdIADwZWc3NisbK3sRmySEnyrqji0fK0YfwBMqZmHOjRmnOjNpG2rVCKnDzYcKw/R+WGU1H
snuscm5ljlraDt/eyf4xCMPYVw5OsGzwm2egAdtn0xE1kOc83JONmsj4PIlIPMAvKECEtqePgj6p
OOpB9urFRzLR50b2aggTwHDVv3zBLzj7DihoA65eBJDB8PJt3UXNwa0T+6vHzFeorJf32vLYC1RR
EZXp7a9FXRh7FNND+mS6dwNELzgReyO6fZnZvEHQkF0AGYj2qoVMymycib/JlZo8DpHxHqH+Ns8b
auhOddGcLW7HT7mAImSMesDXMgz4Jo6EOJZlkrxWSoPGpfdsWkPyaHvxmbyABAr3KYOkMg3tqlSg
quuGSy9GvJOMLDx6rHAAbJFiP5+z9WEb0KFLjIPshc7avmP717ytdsIKO6hKy7Y8VFFxLYLhCvZo
UJ+7FWgtlrNkXVfK3NFBUEDYdcfMoFgtJ8hWGIl8XvHJhAwkuQJqtyoilx//vwwvRPhCTDCLywTN
BGOozJlcZrH/ly/ZemjThRJ052Bel8w5ey1CvPYIinHeAAWIQI937W3bu3II0awgU9rtpzLxrzRB
TdUKcUCoKZ2dlxWtXgbuTRRhuFpSFztRQ+vDKLji+qQaa20CconGSraoGUABoxSQUHNIAdHT+ohJ
NTLIiZO5G6GVSNZ5DDnInddNyZFsVS7fZuc15E1GE4q6W4TlEKfX0b3ATdJjXec3sNEp80S2vkiP
nqXi07so3dy1NA3ngGzOhhy9MkHU1fQ/WbjEbYRn1Eew/dhfgy64jWXPHn3PxCcvlbO58szmNDgj
mDS0VzbJ94vy0bsFdW49wlbOiyKjTFYQIMizYA8epTVDWP0bCte6lds4PsgOB/mcpvFLo0z5DcJa
fOsi3nxQ2o1P3QryueYjQpJxwul2tNur8NRuAGrzewgG4u3gcQYp8nb4UrDpze6BvApFvOamiblz
6nTT51B3mHt+zN8P9UT/wfZh+Mflw1b/h+3JBdnaBj9yz9PBuVFjGq5za1uczgSuVYcPE5H9l+yq
/rqYIZRUncbaeyFTh2joza0OHyQ8RCbkvi7468IHP3PGL351rYVCCmCD9nYavhJH/Du6eBpbbd+3
K+qS48C82bHV36rG6Lu9Mtr4gU+fXx3F1gne3o9Rm6iXgFs9QtDjtph8O3ngPQVJyj+uwnSQkxE+
IgvaRs2UOMEaV5lyR0P6KdU0+Nuys3MkFfosWqO6tT50LsptnebU9O65T7ty7w9+dFkar8pjRMo7
XBFV4vwV5azck610XVwOybEuxVdKX1KqkvKaaQNQqVmLGOgEZD5pYjSA5PDaDHW1MHWmgddwI3FW
Tas6hqaoznq6E0DIIEw54suA6VDBc9kLuan60kbWhoncfwp0lYLj9/5TnMgOIsDDc1eWh8J18xvC
qMWNetOYZbe/FmOUDfk8Y6pgrxpgmRcTuQEF8svjIXDTeidqyGNskXIGnRCIHPTEsiqJ4nEDXYtp
s9joHyCyadjVbR+tl60yvdZ0rfAQNvzXkHOk0MkZwCL3DLGRw4dN5v+A03WoZBunY6Mr95Su5vMt
z7j2lUC5exlUB1v0/kE6zUsfAxlKTZQECodswpT2hB91NLJ0cZis4+jGZWYiMMRQC+CU4jFAfe4A
tQbcOlNTPMjmWplWnaleA5a1JyGcX6V2RQnKeBGhOPAmSB9NPKWPPvK6e1sfILraRcAdwp57IVDh
qVjnTY+YGRBrvTOBUj0ur0sxCBWNCPttLrQfeVJ/cSvffUieePdK3Z2sa1NAGfC3DzzL53k4hJW7
r+2iWJNvHRbeo64jexPK3t7SkCZQOTsiXepnRxtkywBfZ+Wm7Dp2s13QA7dd00KKAUOj5OwWSzT+
0KlNwzJ7wwuI6rAGxB61rp3Iw8hGGtP1gWTRY5yh8kNsD8/A7vrHxFcVJJpEllurKomaM7BN44GN
9cHIZHMGvwkQPpa+sNCYGvJr/XGU85L/ml5sufmQOUoRMkiBdCHi+iEyZpdIo8uLlr31oiQbMdGt
jRwUMyhIxSxweeiSTw1hPty2vaPVAGIIjaxvKA2NP8lEfI1U4J0CfeTiSqA6AHVyarTrC/fsblxR
l+nxULFo7dui2aIoCTNkRE4SWS7dgNXJ2EEDTKA08h9b4+jfAo1jE1myIl7TAEBLIOP/uNEwdWIk
0ZMpw60QgQMJ4fuVYnH/lJd1/0S9pVlsoNUrdonIURAJSGBhZb+BP8DBJGr4edAN9Qy300q+EpjA
wk44qgaFs+UI8OBcZWag89TGuaHxvLyNMUVdmmrx2YDfoZNbqg+MjHRfFJrurxpQXEI2xkMUjlBV
YKBLA6nnmN10SvE9tXLU3S+IF18kagfRQwDoNPqCJjRufgvJ7XTDKpWtU5lYB5zw40+43IUXYJGv
VMvcMOhrInMC7q5wOoB3KwXsNHHPQQH+UznydqtcG0q42ubkBnDpxYXe+4GFEu4+6Nnd8ixchGNQ
KIAxffpOE17R91BbSvZt44PmTmjKnhjBdZTM6m6Z8N77VAMXvVJ2F+EyHxtgn0XA4LQ0U9L5oMfU
pVRkxLUxWRWM9Ui4yPIs/eh90zoJeLoW4wefXC9RvecD3w6cC6rR1Cnj3nSKq1aBowbDxQbtDnwi
NC5FeWtjlIr8l99iE3VlH0v/hyy87tKWRXcxxwnXKRrXKQLsbg3q42JE9lk3eDMXF9DPAlOfTihR
j4DQqWM08XgpSCAvA1LmEtoe349u+WiSfucHEyQeEqP51OO0AMHJdDiSDShx44QsdYkCN7nNIHR6
Ea0BgSQ7gW520AGEHwhuJttQ4PQ9Qq2xzsf6CgQWwH9dn61a28sOJgsRVpyel3AHhSlQOVefXGVf
PkRAaFhpANA4mofJRyynAh0Kssv5UN5QazNsmio2N8Pk4RccjCnf4r0/rOvSRZ2f4RTHLDf4My/8
aBOWSYYIQ+0+8zSyHqp/oQE5pAB2bwWgF9u6r/CCD8D6p+G6ac5zfKd0N9YIXR9nhL1jt/fFlPMa
1LwZdHiPuIvtiD+UmliAF3ceN9J/KYJInFIrTwEgQM0TFMQbTRvy9loShQ/ggl+/0EuK7KyIp0MS
QLPJjAZcYqoQOkKIeosJjybqtZn1g9uNcwToINjaAfhard4QD0ia4r1Y5tbaiobviNtKwFDE+GCu
Mzw8Xtggf8yuLQvsA+oCh3VhuvnOb8wcaIRoYHuwvIfHwAhPeT2Za9cJXgIv7zWI/afveOZrUYEi
obcMtoe4Z/YcJuIMPWG2KcCHs9GiLLdYN1Pc9DcIO6ASjtUMMBXYUsOWZ2GgfqBP2TE3wvx1UoAY
ebErLmaSZ48m8sQqtnBmBqEJqlYK56msTPtd00LLA/KC4CF2vPq8TJIvi1jYrfLBq6D7EG3pmRr4
6reZhUge6ycsPRzp2TrRE3N5zH6c1t61cK9OLzbQKmV7K/LTqypzcaUeNbjpopRE9NHW1LP2UAPF
6vJij2TUeCmHfMA5F+islr6EQn/hSJayrlEKZ7MuvMki1+ldFZ6p8UcAh47UhUYz+ObN2Z5oj3CZ
RBVyeK4inE+7MX1tTflCZaUNjtsQuxPQXp3KcC+6np2pJJUaslehHax91IRuyVZoX5pAbap9dNz6
hexjYw/BZsAmud6EPJadlk0qv99UZtA+85KhyHOAACH0YY3PMRDWT0lRTqtcD1GFHJwKA/ShDU8V
0hqg2AE0Y9QN9Rwgt0EUlubbxZaYRfZUogoDTJl/HMmYj272VDnTA2ccb0+Ti516jonHpVGjlBlx
uW6Nyvl+AxIO/iRSFLyaIEgsZFCD7wYNVUdTD9/9375vsN0HO/6ah3aFkwBamsrT7psvrGK/rF2W
JK69HRkqm6liJJp63GCK8gAk23gh07sGlEkX8pB+fpjtwFRtkLGvN8urFn9YSBhHk4QwM16/hpHl
zsp0UPjTmdZ5gEK1g8TA8PZiNrx0O2iQ9WIa8vE7H5P6yEfoPIVs6A5LpSAVGULu922CAuQ0SxO0
Ar23FXPlIRmDsPzXNjThe3kGKEAfQIVJs+3YC/syPR1HIubxK8QYgdEHiYfr4dlrC9wVWNccoYNu
n2MV2Gfq4a7l1juJyCrYuOoD2VzwSdQ7jj/Z2acvEnxoCGysqRATkHJzi/CHt5prLT9UZ8pCQhdc
gJ8klEl4Hatgi3ggP0E1CH8mVK1JdZt54qhV1gBCilPTc2RZ8mD3EzJ6gPFDDTVugDdMPHtXo7L2
SGmHkNRPaZbUUGlMM/+v37tMBc1uen2wqbzxiPoZE9+ePD8VX3vU3u46vyjzbQvQikSG/sK0kDSp
Sae+nR2hXwaoI7mEdtSvTQFoJ/lkHkTWVpOD4DNem/+5rqoDsRlqsFlSvUjmOe0la9lxrgihIR5F
x7l8hIY4oB9nzWiAVf/lrNfSTsDersCLu1I6xO1mU3E3kVyrlFdeyURNXlb+1my5t6YhwHn5nXqD
zN75kj0tbQhbganJ08kd+sjmz1t/1PQhpzWy4dL4Rb+a5WOn4eyqfzVuA4YejyPPFYQ/Y+gqXqap
ZC9TBXh+ZHjqQEMPGlXQqFHJloYsrEOAjUZEc4EGeeGGKe7D0EI9HCPyUFUBrcjwxniN+Hmd/Mwy
uS7xhvqmejnsoizLjvjlqpeQZS/kAAIU3MGsKrg5xZX34MhdkiyUTKEmAkbTyXDaWjIqY5EDiSRC
Y+s7Y/yUNmWMUhgHYMJlHIegJG+6v2jSMCq826n7cVzSurTMivVo8hVwnOBp5mq4oxpRruM0y34p
6xvDo+wvDw+0VRlWIJzkRgRIdRB/UswBUgAHlC1d0NIsYk9BYJQCz9YMZSEaSN1TnReOVHFm8D2N
qImosGsZOxqeTcPYHMB5j1qhNSV+WI/TeRs4uET8O29EtsVtwIN3yRuNSRDtQaCNYpveaJ66UH2a
/kiZo/KgB+dTDpb7oR3EGuWDFgJmNaRXtA/pmyMeASFC8WBmmT0NOsXuq6xam43Ij50e2lbp7VkU
pOBJRz4+KTm/xnlzo5HFvvHE8vepENPNjpx4I20mv42tf/GMyPi78OuD8gvve1kn4xpBUmMXQJ0a
+4HvUoLe+DCiVA+P0CQZDz7Co6tq4qgfJKOnUHxk4jgx5SF8oODkbhKW+Rvede0dKNLuXlm4IxQo
bctZs20MZAt06vRd04n9aIbGk7R6RLP8r5KlXyE4mb6mbdIj8VKnO7xdktdEIQ+sAKG58rzNv8RI
agKHnrxqbvhzDjjXmtyybOo2zEfxNM2mwXjoI+PMM9/ZMJU8cC9nT2BBZE8AACMK4RJcmwxRllQH
7QNuCzxS53nyD0EMneGyBMWbACpcSjwFIoMEajZYyRWkSYbzl2OzW+NY0d0tAXL2zba4QDfT/iwl
Yvs05IX5fkizi7OpnZdhHNpij5Oj2sixbp+lOQ6oWVDm0bSN5jkYUNQbOt9pDtyAzbMYohCkcVHl
Xt0ccagkLrdgKO1feGh356gH6JWGcWcEjyF31zRKat6/JBWoChQq05Do6l9GO8nWHR46h7esM2cu
/tj+ZG6pxypQ6SUgk9iiZmk6Q9EJ5ZEo3EQ4AZgvA8J3/rQtgrBdxVB0vVAj3aq6IBTQr2PQNW7I
ZuIffJl0swx5wbxjYRtHspMHTX4YojTnGxR0Q+g2Y1/yWPYg3xZcajvV4IP7MEHDMJcg8YQ42wgc
aSvTdVTw4holnbUxWKq+5nGMvCQP//ZcCPnhtvYzSCJE64qyu00i+T441cukX4LEwmbqXilkAUny
qdySbZkAs/URT6niabab5lZkAzuCV4OdFW+BOqbuPG5i62ybLiDQKtPUHHDRpqjSopEfl3xcPVQo
yQ6r7ERrHBZlW13ivS4bUE8A5PC9ASZnJ4DMONAwQhK/D79FjVUdDNMod5nVJd+FG+3SIS6/gOpi
OoH4F/cqbS+5eokmo7omatrXPGX3KgT4sPKQXDSNjt2NzGV3Dt6A41RwgdvvPzbq4abcQcDqTitN
18HdsDRRzCHkpq0jSBynLTtpwpUfODchcAYOuE82aO92DHDFJxA3RmcJadi9LYR85JFnrgtW9BsT
ZYBr+mBwPLyLOkeG14PiWGV1OK9MPl55egS5mWwTaJkxRQpjedTnW3DCoSaHBMnIi+Zb/JpQDxzn
Gz912k2X29G1y8z6XIdhtEMGJfpSdc43t7Hcv9xK4UTt29/GOnhzzZK6hrBbhuOaduUh+1YL2Wz8
qm22rSaBy3QxHjNjcIzkjQ2VFd10Th++HyuaJ1fL4vkeAOQbOS5LaHL24yPU1vM0/hwYwd+Z0RfP
o0rYeexwMfID0fwYm3Y3Bp78CkqQ8hAFo5ZddZxvqv5O872NOkrsBR6spG9fojp8eJ1qfijoB6xF
rfZpwVsU3qhfLjguT9mYNw8i00yE9WsKXcTg6trcO3zwETxPoCuRBoV/onEszVfLSvsNKD2Poqnj
m/L6LtwE00E1QCDPo6kFNHMq8hZ/mnh84O1UX8pJfbFMET63Y1E8ldDjXhuWza6Nr35RNIQaLnL8
mVqIZC0BkySz241EAhUfPAD/Wgg4JPVf6rZaG456eNKX50l+ooGUfXYcuP25LZnzecoMcMz3VvJ7
+NrypPmddubvCkoWX5CwjfF8m/xL3/Hs1LZK7Wso6T3iDp8WE4n1fegByNOLUAFyUJCj+IHPo1xX
feQ+7DBG3V5hIX0rDYjVOn6DkiUfVeiqHes7NX6f2OcCittlEHbBimwoNEoQNa2qYzP4b36gfq/B
nQaKhMVGzmmYQ+5XeU+LvZCDCa5xBuaFKq/vNDGU5k9VS8DCwB9w5D1wyykIVz8FDQoXOM81UZ/Z
VhtkST93NbdWEoBe3Dzi/JZWQheTKeMAmEZ8y2uB7I7phV/61vllO6X5W60LvzS+xB0DOztYoRER
apqHajOAwaf8bPCoeZDdcot3JtScSSRawE1NaYZmYpugzyD6mArrFupGxMb0xBDgC3jpuCtyA80h
AnsusonkR7a5yZA0jjPu4vuMtbNzxmP8T4d+Xw6opAscgTuxGK5V1yNg7KICDSwM7FgWyTMiKW+m
ZbI2oUntgUpkrezKABnvHx/WI0RuIky473gOguVQ/E1vad7hZ1U5Kk3pDU6NgPYn0GFucqJhD9rI
u2nZKxrRqgqCHnvUcbxfJXPQuBoIIIBrOfH3KAP39pKJ4jgiobTyXN48U6OQmVmXFbAVnZm1s22o
D6mXWQ9yQFY9P1oKT0AXJYbZOp94tm6t7G1BNqV/pxKi85YTazI4TQH3ris1PeA8dmsTta/2N/D3
que8dXDf9czsVzwkaxQKoDbPbF9jnCPwasruVgzlIvDBSQuB8hbS43qYIA23xuvcWc9fSlJ6zPWX
tvLzbVaAgA3i9MBQ0BeX0bRMQQ86FvZajmGIUq7iL7PDWRO/bHad3Ixd8efOroggdLvQVbiDatvs
WyTmZ8+v7n7DoHGIBwVKMJFAk6V3l7GckH21QJH8x8aFzPZ1ED0sX7X7AUHlr04LUsjOi3/aqO9b
O7HpXMAgbV8j2YAU0m7in9I3zhWodNdx2wYnozJxnTCb5BZaBr5j6pj2WbLFA8cRa6ihQP3IHcGC
hRv3c14idhrKR60HZIF8Vg3GbIFK3cqUaygKmM/2b2U509+pDfIAEbvDC5izk12AL9c6dKZ8uDKv
ADtwaXe71hjyY2NMA+4GzotKTIDTpcUQlegH1G8kr3M0JeFgDIk4ymtnJkxEQOMVC6d/j/EfeQ45
gDJu6jlPrg6QqkaiHKtoR+fJAjtaHoT2SeqRh2uv3JAPeac+joWe+sHx1UV4xpLVabL64thmqBPz
DFxDq7rcmtYItig9rDpU+VCPGjMbcb4q235ti6q8stAG17eqUYDr+tMBEaViw4LI/gyFyffDNgat
yDIbo/x7m3bTj66v+9Xg2fadJalzz8UY3UYwDywmW9urin9CoGs8tJnvXphrx5+rfFeZvvU5GUTy
ucx3jR5APlU9j/3npinOriH8O1et9VkZ5Tyyetf6XPDs3ejPnCFs8TKhCqIEeqq2jS9ykt7NHRB/
MUX0te/j7uSzHoFePTmUaQmyl8TZoar4p9X57gYwS+OBmu5fphdN37lj6CjUEF3I7lbil+iD93YV
oOpvGIMBDzIkz/SHVkSF8Qyw+caKTevz9D+UfVmXm7q27l9ZI8+XfSQhBJxx9n7AfVflsqvNCyOp
VADRg2h//f2Qs+JKrXWy7s2Dh9WAKxiLqTm/JrB93QJ5EzuXaeznTD02tRji1weCFNh+HJxV29t0
phwEQAFwaM9kXVVKPY9NNuwKqAFjqB+euYopZA+sGrh6NFHwiOP2eWRRv4uzeJwFSTw8MwNbFocG
wcqsDWzw4LoBfhUQQjvdHnF/7AqYUMOJYhp/11YsvE/w9INzT/ViRnF+uL4Q4D3eNUGIeFFBiEX0
137sqCI8LOBVqB9YSMC1YBOPJvJzfz7Ern3Xp9jYQ9jYzvoZhx7IS+VOnhOs+tJBv3HRRE21hUW9
cQ6t/F6HXGHZ5TMiRHIDAesKAO9AeHqAhcZXOMqSk8B13REfjH1/iuHgl76QvnlUIzCFCqnKQ9dY
P14oKPcHWWFHCzrIsEyqwoA/n37Vk/JdPgTkcoA+tDIRAhl1e1lS9bLbslHud/rtNUB6t+6+e1vG
LqYmQ/ojjLrOt6AHYxMOj5bAeUmjrj3kEoWuNOQSxCQSrMup6fZ1ALYLchZ6VEROg3Jr+FkPSiqz
Ax8IgqNZNkp4idlwv5pKBPql1RqXY4WsbzZi99mhcuvpEV/B6olHMlzoZt4qGxhDA4wqTvpZx1u5
DlibnHMnC294Rm5Ao0vOLqqCZz9WthfhcbnRfdYYqv0YxJ9RDJhbdeicOhfwxayFYYFRuuaTSP1q
aeN/sdJNUPFBWA0G4DW4fIZmcQQXE6fcR8RdC5q7t8QVxMay0pYL4BhhcDx1Xl/AaH0IDMbnkYQ6
v2mY9iGylQ1AQuRc3iXZSCB8E9vzrrTgp6CH9cSkk88pNI5nMh2TfQ2hvV0TML4Es74+WZABnSWW
Jb9YwtzYPOff/bRdVqzMvw6TlWxW9gQUaLOF6rIGnOiX2CR001rt8apeekWjNDK31p3RfhdBnsnY
6wncstvaqcQNwCASNE2k20BZbu/8cQLxjEVpbUcx3jUUIVEeuMm6HEfoA0xsFh8LWUwTfquJLIbr
1qthgCjrlepCc9ie4a+/DScyjJ6Rmak/u8g5/Dz+cjbO6tWHUVsKEPhQJJtdYbwGRVEsT81qqSG8
l4HRag9BXyyu0F79roTEzGWubhpho9bAXrQz+IOBPoNo0Yu6iJwF0vjHjrYbp5G7jufFY2OP9doP
knDVOT5/dlx7VvbC+iIC1cwRdwT7ERKyd4FdVR4kiIKlQIZuXk/ZKZ2R0i9OKjdhGbaba+pKTaIC
elD3XZvT3AQpjc21S0/Tp+wq+r1Ksf1DKXvidRQRrOfg5WJ7vg2KgwUimOWFblCuaismiH+mthtX
1S2sXPkKPpzq0nSm6XogN9JsreBh5Ok+Wx8SDZRhYyeC96dwYpJusJx91RP1B+ozqFqwDdKuT9eT
6v7M5NnWGoPz5Zy6rx0ktCy6WyRF0s9hgeQFQEPfGo44orV862yppl8hDkg2fTvkd6j/uB4to+ob
UVvaWOUrMnUNaHeZdWtCr3RrQEEHXDLSPthp9TmYToaN3b5Lx/LZvzWWWrtEq5aMjlOuFXLkV9WT
d9LbegrW3wzIG6TnvBCoaq8zIVJ5aeshQPnK2TC61rpMhrPC/+Fkq9A/5D3iZdsYyQsUlZKZkdnp
wXKG/hxCYVT3DwzwkLBO+RoKYPQFIUBOM4SglbitaiTN9freTE+Cy6qv2xCm+RyF+KVdHxGXp0Ee
u3TXUudy2KVP5GJZWMTfF9UUExhGO9OacVrVjeY2dJXm1iB4iWySq2ahkeO6aWm5caysLTAnD1pQ
Ts/3syTaGyFYmxO+6PpytQPQfR+a176+kiHwosmD468ggjhLLVWToyjy5AahJPzgbAi04HtC8Pfz
XTcEMwGO3v5Df5mw/CZPoI4wDer5SeEH1NNvLRviTK7VXgYq3huLlAs6A5Y9vol8a9+aCctmcakY
sHMlW/VW6Z4qm2IXk5D5ZbSArNw8t7IaaxRGE+jmngYb1EU0Lj1Fzxe5U4UL44uWdummYoR+uTR7
iOVexOU+DOs5tmnVoD+4+aI1YMeN5/8unERloTBi3xiGA5Q4hTqUYQNjqPvSSZ9Wv4uCpIENkos7
cjpCT9YDupnlxsyGuMw+Lk3AZfRAY8hsLp3IBIUEZ+ZNcjso4eyLMiVAFRWvPO3oKWg4OcUEKqOO
tO2VbgZhJe5CcIymMf1iAp29hINMMgdQh56ICy3vNoTObsjHaq9CaKSiUJpOpW/do198n2MDH9rD
Q4ASG4UOJoGulS+Ldmf4iPP0O3g7TsEgg4mkC0Xime50pjkXLbVrW1D2lbICsDNdtmHw/QE/Ll93
sKzewCcNUBbggeGqg6LO9UX3/ZwWSuAbeE/LBZT4xhlpUOTQXmlXDzX9TvdVMKQiEigD3aWd17QH
m246yhbrsXXO135SKODJAcExSBpAK3McbjrYVD72gCxQ0vn3DiR2Tj3yhcPUnTIwPhEjQWNsahag
da+c3mkXRgFoVOQb3aaa+MXwnNmDIcrPA6udJU9MMi/7yjp3WWfcitBe6RZYX9b51/mhDYdfPV8P
BpXwEaW4l/n6oGl+PJ1ft67z7TGOlmmbw+pmyshnblP0HgCDr5hLVrov5QQyHtMo5+AYeA0DmAri
QdRrCUNbD11fRAci1Y8wMLe2Kss4CkBy+JHO03Hqu/YlKwA+M0RLp6l6/BKyjoD8xCjMQw9VQVcG
oJp8IzjE4QNLtiF2VL+2VRcWG6zSlaeowPh1vt9GCLBNQ6zNKTtQ0yA6BBxCQFOrT/A9eVOyJnHB
kdPphFL49jGR4PiPKUQ5dZ+e7Kq0n5O+Vwvd1zv0kAOmd1QKj7fcecAFyu56oCwQ7BmPDSmBVe1x
I+omGSDznYjBB7cUo2HSC8i6deF2SDkAtIMqfijMVxBDRNi/v+rNp3r5awPg41yIyH1AF+sYbxq0
0pLsW58lKyBXkZnvJcTYuxqy7NM7/eIDFn3p6zPSr6IuPFwH/9e5fzfFcfN+GTZxCoCMi9i9KUB2
iUi9LiKKLBcEIPcdyaplXBThqeHAaqVuVj2HFWxLesXe+MQGKlM4IgOBvBlrh654WLOt2zkQkSHD
S9k6cOGGkjOUE836PqrKBxLE0Vep4DFmZm55zP223CfSqOZ6wEfkkJN0eDFh9LCsTZGD3SLV9UiH
UwKLRWTNqpqUW8Oa7JtJkH7OCnWr7KAOYBzyAKYs3HOy7FvNiHqqXSHnoZ/Xx4oruup7g2yxH4CS
XGhsg9RFQVFmDDrCIdnJDmxIXsMAPIhUtykCWE0VE1stigleLLPEUwpcNt2nX5L6XmVYR8D3QRmu
UXcQlQ4WVTRUUMOKEIBnEKdZIMn7Z/s6PloCiDAR9wfSAS1jU6wqJet6uGGKbMVR0nqWrDgNee/f
FdBIxg3tvOju6ywF6cdnxquTMSb+nYiGm1CW5LWCVt6tMIl7tGZn36+CRwgllQfmYq+rd/8UuYE5
ijPWhnRmN09IN+5UR95C8D/P3B+QcqndfiUNoh6E4YKvG6evfzMhFXwySiXIoSPPtx8SB+zbDqmM
rPWhejA19YDZDWSfpO6TQSRM8fx+WBBE8GArE+uctql9gL78qR5tfh7tzDqLsj2aBPdjoZWiCIy6
1jDFDeF848S1By25EPgxvHAqwz2rfAeCuD2ffxjQTT1FT26tBlAJ3Ya+R74NTABGSwG1ZJBqejsO
l26XZfcKdfRdwJDHi2M7vS9Fys+SzvSY7kklg8q3K5O97jNIOCxYWoUo8WH+9fDL2QZhnkfYXZhN
ek9l054juUDcGO/bsF5CWmzYpNOGHjdbvNf9uglIApbctAdDGPyb1iunrF5fs3aOdbKZwZ6H76kB
3PllxJ5Sgpd27Zh3AImVa92njxt0mtCeMoa6nbh5tLWA6tan0V1hPwnhwbZhXowZwGCl4UPCrwBC
nfk5KgJhcjcooDcbbBO/mRnk69ru1SaNmmUDgCwBB2hpjHy6DEJaPYxm/MUARupbUdc7pD/bZ9GX
6QKSWdUe9UYFqQF59AU2nCOnAKOWsXqB1lsCDZYXi7hyPRSonOlmVIdLiazeY1srDmAq+GtymgZ1
zOcushOADwfr4FgqmOn5oJmyyW9tvDFAJ7sD0v+b7q8KuI1KlpElpRKb/awHTKYe2w28Ln68s6Y+
yCO2G6gC/tOoNc3TZyEWPyQlg0jLlM+qM3hiSNlDOe9nFgws+RAybdd291WBg7nXPY0E0CcTRbBP
VW56bpGoY24rvsOuRsxlLJqvL7bt118VSZ05djoMoWgOVG4CMrke5rULcGplPEDk0lklTAGmPSok
KqWzywZ1OyBHftQvVpjyoxOXc2qrAvn6P/vxKzMRrnbh+tqHFHIJ3deWz9qKHYpkeNG0viQJnmQu
rDuGmuKta1Co6E60PrdrCpDIW7ZN29F6StiL7uZpba8TJrqFbk5Hp3Yi7rALq25LMPffHW3j79+6
ZVftYza+WAWtHxK7XQKtXb70hYRlQtyypZG4xUuXqR3EEQLIVHPg3asA+hNTv6ypmtkmKtf6cFCb
karF4aV0mneHA0e/g/BCcD/SGlExEge5YUOzhMSreDCDF6dydzyxyLlOWXGTRSUYyVN/25j5vDb9
fmvYHX+uv+re1B7SrYsEwFw3I98GBcAtzZsR9zWUVKAppjOacNR0DrIYIMmLSz1DzOIc0mFcXXOZ
ekZlk5U1DmA8UO6VuVNAJ5IdBZSCdsD2PNkln8gQsi12Dq+e6oxXd5lVV3e6y0dXOXWNduF7YPwA
xtSAnGB3Q75zrRAsBv02GX0s2rR+edenJ75rX97qXiuNK2fmDHa+s+rRyzkIFe4o2GvYzEk3RK/S
LJ1ZhIr7TQB5pL2fghBA6tR6qSkE9ZuKvea+PXguin53IlUKQKE6XIF8ZdwrMYPNVwWwsCXvgJYL
sAMEnChJlPUlhYjiEAXWc0yQz5Eo5AGgEa4al6YPjEQnKOIVX10Hivd+6A7HLC/FLhaQodQDuFtC
AG+/2H1SgW028YcQo95JhaugJyQxe7G57Zzxh1SbCD/Kpaxb41nR5nKG1K/FzG/T4QAHaAjI+mUF
Tmx1Y2PlXQGGD+K8BYuz1VCgqCjSIoGvzNS2ApQLL+0BVdSVObUvUSD8zQBI78HMa0oH/C1/HG87
kia34E5RRJAoI1wHAJVIbqXfUK9K2h8DPC7G22Qa+HCEHgh8GwNFRSFAh8qDPpUTKTqvoDmxSRh9
GAxDvFBg6OdQvUFCCkWbJw6UjRk19kvTFdVKdnm0ilLHfmkH5ARh3fZYQSB5WymXzHU/L/vnQvnB
qS6z5AbkA+FVxQBemmF0a2JyYw3C2zDrnJLeG7bLDtyPX3TLV1Z/JoBDTUP6pTDdPS4/uTWUSe8z
iO57uXThCoaH5KZhzjCtjv2Btra7Ew4g7lProjcJygAMqcBruDR/ncctozvA4vSpHkZ103cRX0cT
T4WAzPNMcQt7adV2ezY1UQbzlQuZCXi1gtzvA2E9dQNiUS+QqirXutl3zl0o7GoJl7Z2lWomjcb0
Q3F1hq17t2tT2uWrKAf9UEBzFOgzbDX8YpcR4IEI0nOnDtwryP/b+QFbc7rBVpqvm9Kvb7AGFwug
N5N7S8APVpij/7mWxsF2AU32qmGVFEV9TAakQEEBBDGy9atj6jrFviviej6aQ/TVFzbim2h8MRz6
I/YOamkep6swBOBL5SEFOgTX5foSyHLYFxbwd3mP69v3INSLBHfv9FaYDm69LqlQdM6UR1lj3CnW
843vgkHqAljwxARQ6E5lfpVQ+U2BpoFqOr9voM6/YPBY2FdGkO4bNroLGab2vZvkmddP4rHfe8go
v7lVmHvMEDBGDwHA6gvjMQl84xHcv3abJ7iJdBPONdAy7KS51M3YbKD9HjXlEnmTZMZI0i0M14le
pOF8SUvpH2XrjkdbZt9MxuWLVKpc2MixrfHUQBNVIrtN5RPDjQxf+5HP9NFuVzgeVMK6Q2NnzX1v
/5ivKlOt+iImS304JcltiYfOOesqBtEUFM3EaUDC8RS2LT+1MJYx2lrsdasMctBkRohE66bRYEbv
cAcPrDbc6KP6zoaeOXewLPx5DsTr7txQkDgfaptfTt7DraFKyyULQ0jF8fFZjt3wmUSZNRMib/dQ
ECSn5M/+Yep3fvZP833HHz73QLvPejX8mN/gl5zAG2mLYL2a962CLxl3oLltdsajxFNkFlo83GXT
dwJ3vhPK/uOxqcrhsUDENfXmEEm6HXzn8r31Q3tDM/yGLajHPDUOiUFAY8AAEDo8ZhIarMx8YrTy
97KJQEiamlHhA/sFzRw4f6NZuaAD/C8HNaY/6Tnj1PogqxE5niLF3x2Ekoc4+9ReZ85grForhP6V
TI3btgzMWYcH4OfCZsuol80blE8fiqZPnxoZQXQhjpNDmkfjTiZcLuuYRQ9uX0aeiUL/W2wmXlMY
xsLKQpRIDNuCejVeLNWKPcBdIKWBYjIbWCL2blCV5VwPk6ltEBtQfgDuIs7E0kV+6zRWHfikAHh+
5UO/IICdQNE2vqmARHypDFhTNWnXHwsrS9amafXA2Nf0pss75rm+vHOSrLpNbTPYQNGernNkUm+h
jB3Ow0Kw55jCSooM9feOosBrp/nrIHGgz1hzRokLKwSSyB5toEU01IETzuykn41Ym2BCNTVjGxp4
ZQNzi669s1iV30H3j1jNXRQn7Z0JE9Zj5gfYek2tqV8S2OmYpUKQJtacONU9mHrVfc3VGuIx5fHS
NQLfbQDStdGDoQN/PoCs7Lke5XaGjSQJvutBAd7L/Tc9ALPWCidId77yN1ARVY8hzbp1bUh70naB
yVFXgw2hxi8ZfG2hEEL9LTYW/MSxI9b97pjC3aAPEuAVebwByALKPaq/v+SbCOFkl5LxR7NQ7aV5
yVaFDip102TLgbpN33Vz0/L9bUIGupdMuYuY9cZZCUQivKTg6adsLkwIJhYufmi8qj67DpwjaJi/
wX4692oHO+eQm5C4oPTJaA3zNFFd9ro/b4rh89CIJzfj1tKuu3Q+JC42P1J8buDdALsyP8aev3WX
HVxMdgh/Kwi/40dkEmc4uyrgHjcIO/WSwO49c6HgzVS7o9D6AqlkeqsmueUhBb1cJUbjtbn/omtW
1xLWO4y2HokJUXMQVpuZbl5nf6iQ6WY6TTaZfD/5XYWN1SV0J2U902w3TWgrWqgqTxV0JMWN2pj3
4D1e+G96OMi7Bp7sE/Utm+Y405yOpjAcFn08Q1bGHL0wFO5Bv5QK3sBGbPcL7K39gyQVhvXbhtr1
BoLZx3d9l7eKdydk5ePNx5MhoOWgOWTBTJ87KYbu0MqFMen3mxDagbNq+aZF+/XLqODkXjkhiAym
exH41/2lEy3ySGY316ldCCufIpNio0+mD0hNZHPtxCqWuo/VHEnUFFLy4PcLcB+nS4AflY84CDtN
2yzdH6RBPcITY4zm1/F3B0GJ2ZrlTs3BDWxMxNe1vytImB65yy0P1JL2q6DFwYTqxaMhUHgZIJO1
5lVjPlhFfNQTFGidnoOF++hnKYRrHN+Y1+33gNZswczYWfYVQ5lPEhg8i3FLAFLb6qYVcmdGXfm9
KIfYKyJpPvQkiw+66eMnc0/7O6R9QJWFtdacRln4MgZ+7UERStzYZgcFxoje+OCMvXRVIZaKkXSl
m3HboUqCyIf4sCe9XFx4oQRxXl8utb6sPANZCtkxfxON0pr0Mhw+G93JhEi38bdbFFp9/UDBW86C
BLYVvj0TMQWmf+rTL9Quk9tAxsMy7F3fuw7oIxDaxlvsQE+631eZ5TVVNixb7HhuhGVtQRyh235q
6S79bkzhVJTmc92I0l7dREic3uhml0pjU6AepPsvM34O4sqwJXwUIeX+s0+/05Ox1sVzN4Ow/LVP
v0tq2Lka+EPmsAbIPAFx1pVGUhIf0sYe0nKAYdqZ5wo3Omjw5WUAjFW2QfnxbiJVWnM9gtPEC4tL
QGpdaJ58+uO//vM///Xa/3fwlh9zlNbzrP7P/6D9mhdDBTUS9aH5n3uI1uepPubnnF+P+M8heq3y
Ov+ufjtr9ZbffEnf6o+Tpr/m55nx6T/+uvkX9eWXxiJTkRrumrdqOL3VTaL0X4H/xzTz/3Xwjzd9
lvuhePv3p9e8yeCpcXoLojz79GNo8+3fn6jN9YW6XKfp/D8Gp//Avz89fsmaL6r5yxFvX2o1HUz+
xUyo6xIHWziGL+nTH92bHhHiXxantu1AuQV275R9+iPLKxX++5NBzX8RmwmUXVGop6YrrE9/1Hmj
xxhOaDHTcV1iO6ZwKf/05//9l+/w+p3+kTXpMYdtfI2/x/z0B4rE01c9/d+ExWxEAkARQ1vANE08
2zH++uUUZcE0+/8MBosRPbb9QzejS6xCczyrXvsZW6qVsZGHcPXu2vz4/Pef5/zt5wncwKZpC05c
+9fPKwiyf0Va9w8Z9iGeAm6Pmz3Mk+Pcs91+AV3BDVILGwgfLAwz3tO2Q0AL1EpRjN+HGlru4HRh
b/BYcfi5I+m56pL4MS7Kz4kxIIvgd2uU0e7yLH02QweIFZ4DgAC3SU8AHDZTWPTng2y+tDkFaQYA
SoIypBdPxfQ4epvcjLagUMee7ahvDo1Sr7AzvmLwklvB+g7Bd5s+4/JCn5EEwIUqBlsYVBh9V7yC
JCAh+TZim1lH6xFa0DNWK1glDPCyH8es91hAGggbBz0c02F8VUQJICNhmi2h7VV7PmyyhhiPsMFP
vNKhiwr5ca8HR8Az8tycIybbCIbaDPTWLBtiYEORuJdwoY878KoFPQK1EXu5naPoyNxHn4bzkfav
oZkfk7qY/f6rpOSvtw5uX5NSQYVwhTl91e9uHdhlsrAdrO4hctkjTc1Zj01gDrc+oFp3SQ+8AW1f
EOso+MX//qNx+3+8aanLOe59B4qi5OMnC1uWBQXB46FJgKSKAJE89uXn338GE3/5EO46+BTOqMMY
Fx/uVJhHRCJwognHKhApWn4+y1241+DXkqBmyvYgi7ywmrxBaGZtucN3s4vPgP6jTMDtO1Stvudu
b82R+3Zg8FOEyEggJZkDNAWoPocq+pS7LEaAVwcgn4XRH2MRHqyBP//+PzItJL9cLRPriG1T5GK4
5UDQkP76PcF0iyMFm7P7bK/2fNGvg30zx0/Ni+fB0vmHr4ZOC8b7BeXyaY5lWZxYLpuWrvd3RUr7
FFCxlN0DX7eJ12G0Gh7zcdbcJIgko7O5c471Mjj64Yqky7zKvXgp/2GR+fjNffwTpvF3N2bd5YAY
1wW7DxN7Dve8RV/bb6yX93Wen/8/Ly7DlSXMwjLNppX8439XAn1smkVUPvSv3cLcR9t4Bt7qctgH
s2Jlz3//aX9zT9p4HBETeR5TCEY+rNZZHxjFpGMNYU4KBUjfCTuPNLA0iUBqXUCKAMV1f8vbcdEw
gKHBFJtDDGNVd2we5kU6p3lwisFMM8J02wOl0bYujF9UcAeF6nzjG+GrQrkddP3kuTW4c4fQnszs
zhbe7/8jeIL+cpNMVw2Xi5jwNoZuifth6YAZ+yjbeMgf4LZCs2QJ4cvF7z+BWn9dJGx8H2AmQj+F
EefjIuHmIJmnhSofYAIn59APOaYV5DkFr9e0lkeol1hz3gkPILEzi6to5vb2yTbd+xauP5vRTpHC
4hIwwdF+81kK9gmE7TwkpRdJSyGDUfKFX7pH5nRwB1CnoKZ3uQEberM0nzOSNetkFMtO+duyAPmq
iqqlURa7sCq/Y+e+qYtgnvEumJupQFTtZF85b8QhiPGoClprx/woX0dDRj0js+YQRxjwIImmXP29
IZGDbmKOxEFtrXyJ3a6yJXSqTIA5UNY/jBkj4Gk3bOk7Ub5JgM1QHb/HowxaHwz6FFVvwSwU6pAh
cI55y/ZA3p36on01HfJg9fJkhdBeT9riDOZINY9CXB1gUx55bj8AspHMeAP9afzK3vJuVPMkh5BV
OE52UoWzAZ8JHIjeORpcPMc1SkpN1FnrSlrbwcCOiVYJmRVm/hV2x/4aQHDsppHWgaZnD4V4i3us
A0Q0Ucmh8S0oBPdGszTMvNpksKKU1c5K8Ue0BBbALstOhtndTFnQoShvapu8yCF5spqgXCf4Xiio
+SCcsWWixLBDycZ6K+v2a8ijx8B15n6QzV2z/xY30WPPhi8ig/BJVVc3VT3u637KgBjPI1EJXN/k
GsCDx0i2r0YSQO6iMcW8pAOKqFTurHZEQr/s731WkJVTIjWb10h0B+kj9fkjgh4O5+jQ2ohS3FUJ
KI9dETUzBIMheFrJG+DZEH8QCuJIEaydfv9L+Lgg47eGB7TluIgkgcj4+FuLyGiRWIz5g9yoTbpt
1+m+3pC1PPz+Y/4mkpwCOuZOz2OTWs6Hhd/q+NjA7TBDJOmskOhaBQu1ZveIZTbpMoyRkv2HD/yb
ReSXD/ywzEcyhf9LgQ9kq2o/LOIFXSPHfUw84Q1zqITDIOifFhXx8VmKi4nA3IFlLZZhYrIPz9Iu
yqlbNyJ+GFObHGA+b8wgdyK/tkoJhCKp8gyQHnfwgS7nTtBsMl8++3UPYTozhvlgkNO5AgPSHYN0
Bm3Kt1ymn8XIIHdYgZiMSs1hyK0j6Lu9B2ypWsbwA4BUQ4CgKq6hJ4SsFmqpXSJnQ4tfWMdvAoCA
Wqp2DU8e0jq5z8Nwm1n2PGLVGRVqQH0DRJAZjMSXrIPAh4n05xwlusAL3PpOcmQc7Q4Yw7Zw1MPY
yl0Cwj0IAxbKHTQ8u9HwIhLSwMvMPAGm+yVh4Y0asFvI1R73wYKaMFr1cUs7ApG0P7jgKXIsEaST
pRcyBREiBYOTNhorjySErLOInaJgylPyUKzhw8xXLimfhtzwWAwpT9nuodi0GnsXakZpcyvactNl
MeDNANCAU3TfQKxmxssEOjuN3OdARXlG75yrFualdASll9goVANaQsoc/MhiW6fpEgSlDn7yBhS9
CyhB1gA9d7YDMg6v91jhuzWMLfGQFIEFiJyZzUzUBT0q+7uM8Tueo7YPv9OTqyadzNQ4pxZosa40
TuCLr40AtaW6LcjRIE215HJAXtOGSHhJUIRhMoMrTVXPsegu7aDqZ27Kn8ISQEGHL+GpjJXWSrJ1
llTwXRnl6JUI1yBQC2VUk2ZsCW4g6EM1uOGAjxegDznjXIVI34aW81Wy/HviFM/B9HAp0+QkE2BQ
mzFXm8Fk45zx6FxKrErSp49wo+i9GA5U0Ogbsa2Y0Pag/uLLVMROvSYwAm9sBhOeL+kNK4Ca/P1P
1vnrY99F8E/wj9kWfkO/BmYJFAcD2rjRg5L5Hhy4RUkCr+hsT5ITuAke6sj/8Il0+kG+D0fxg3WR
L+PCNbFV+EukkSfgfeadHT0MWzYzPKDL5nzTLcUSK+A/hJ30rxEHllgmsKPGOstc9iE6a7sgkEZs
BA+wAll3n5uH9CE6kGO0GRf9DYxL10A55P+wuv/NsvvLh5rTLu1dsIuEourK0g8e6gUEwhao2ayg
97m0VkCzr+o1ufn9V/iXXR+Ca52tQCoD4Ruiq18/TwkA7KwhNe9rEtwFjKyTis6R8PJa/iyGb0rk
X9Nxb0CC9fcf/PExpj/Xoi7ibMDP/5KoALiwj5s6Mu87Fj9lEutNdwIkBhtOyEoa/awICiDqon8I
VP9yeaePxXPN5UjQcGKTD0+1cew6g+Sc3sfODCoC22QJE9ONv1QLOrNA+F39013E+PQreH/L6u2L
aZvIG1EXj5oPtxEZm8SqHYtBFzGAFnf8vaCQXHL8PESF3Fj2heXPAQ/1F3TAyg4v8G3O/BmST5FX
1P1jawMObVhby222RpaGM9HTZdFAPDxDGjFPzD18FrHw2SAaQ8YUIS/4uQVws34XrU1XxhCdL/wV
5H5hUtXUgN0lLtYsUHMWirMREuvNMQnyjWFESxDG5tjvLZB3OFiMhosWz4uFZbBnCeVcuIBkeX6X
xuU6zlsIiHJ4l3NAVAG4AxKnLSFzloHtiKWVQ4ynXWaRvzOyeFWb7KEYQj4TWZPdAEGxcZHcAMhk
7YThIYXMIsL44ExNg87M0XpMTGgCVE26tngrPDh3nUORhp7bmBKRqLoJ7KiCCG/4pUyw6Y4y2JbD
EnArYoSGSgHDgEzFAWokM2gA8FVUI5sCwKVCOn5YF40FS6oiaA8lA/cnZ2Cg0YJl66pGwEuQFfIa
u3oNkW3ayIIde4jpunZUL1zwrVEJz59SCc20Ma5RJUkgp5VRiH7k5v/l7Dx642ayNfyLCDAVw5Zk
R2WrFTeEZFvMOfPX34ceXEBqNdSDmc0s9MHVJKtOnfAGfdjYjXU7myqAbuB7K5l5VIPIttArdD9k
P3oKUrOGBockEVlqvYk02ER11v2OQ7P51VX54whsxSGNZmNgXbuudRx8Zl/+CxAl5trNrhKzus64
1Bw17GxvLPxp35WUExkqBfGUvYJdsmFAKwc9ndeyZIvL1vc3amjc40Qhbo0A+QVDjqlUgoUzhM4v
7CJv7JTI82t09EpTCv/44Mf3qty0G33AUV7PFMspu+JBzY1f6PaoCyK1eSBmZDtk/2InHjA8Krv+
ki39rhjhvIoaOlnA8skT/eGZZr+MBrNxHevGW1nm1T6PDJ//eugX0s9bp1iozkTmph7jN51m4bBw
hsIoeFbrSHYqcLzRiOhxMg2XFLi/lCiC3yhHjFFH/6pNqemCOKK4azbmvOxhxWXEXjlViVLYqDXy
dTJALqhD/xJzO4B/RbDH9OZZ4Gzq4sywlVRVu8p0vndlXMExVpxGXbI7/Nndsot6twW2PZbRBr2Y
8gbz4Z00aFtZpm9ko+SFogS9ocp4k6bsPgPeDa8mfqEHdTM2gt52isRSqe2YKXpD0jB4lVeK1BaO
jFazo+vVZd6AzPf3sn4d/uNJhndxhg+pAQolNKrOKcdsdDNr8eatEFxtIWU4CX4A3PWYOMo6tKSo
EfqZm+hk2DIs4plu6TpNwa8Xgx7MsyobOWELn5G0JzFW7bWs2A9R+9Tp2bnAvGT336IkPYT/7zMd
5RIip/2YjCzXesra349/GIIA+XXV3xjFOhVjd8xlHMk718E+rjqW6EwrVVYsWveybB9F5wQ0gqqC
rj/IEuo+hiLRuOYW/Pmyo4n//emsZS6gm0JBzHWpQz7d6orfIs0zGApdNG3d3zbXHXg1t1zVq+Sg
ubFTVavmzJrH2QsPZsiy0BhSmDbtlKObDvRLFSF9phz8It3mw4faqTuUoM58t+MU8HiVo6ItoPCQ
uOGVwyIFatcR0DyLkfrkCDjS7a9Zz88seGKfoEmvqrJiULip9tG27IcS2Lw2K4cqV0sOdXUx9Lnl
5ELZLla7P3+3k+/w02JHn42enSJZIAgOWJ/T288nCKMQT2Lr1/+wDsKUS6WtWt+ykr6WB7uPQuUw
gevVSsfXQhfexplX96+aPTpjBhwO09SFjVyceXTGyq6Lk4ai7WANfezAbnjH4ZwOjiX6/ZTYhYMG
vFtNI+56pn/fTvoNKdqacazuylnmO5PIL0ghvUqfoTIv6sJj5kD43/tzJa8YeHQXP7+Xbyn4sr1I
1VD10zXmA8dNiBHB9mIO7Pkg71H56R151f21vODV8MRG2mtUpBfy1jqTE59ITQ2KGoVgwDCEuubr
YQ1MrQCJa82HuMaVOEjr1qvK+H4QUIL9JMo9LGu5IOOrtkjObLgTS5uKopjUHdQ48nGuGOn9pKfF
xAW+qWnuWLviUl/Xm+bcez0Rj0x2GrbqCmnpt+w7rsdiSLVUOcy1X+6teSi82jQyRyQd9Kkic7s8
Dd3BlsNVo2atJ8XiYQgmSuhQx9q94xtY/d+fP/aJwwYLR10GQboMs+XotQNBZgQucwgSCa7FTQfV
tD7zZdUTlxpr0Dqj52PRRj6KHojOimJUkyUOy7XT7cVtugtfDHfeBhvwC67sWlejp9J6Cq5G4cz7
9qM0nGwnezH0Ckf6zwz+ywj+8/j01CPrtP2FTClrK8s0+fO1gPOJKIa8nw8lzC/0tQsLL3npzEVw
qsQzEcoh4+DmEdijfF0F+wt1IHFF587SrsM86j2zqJcjbQUOSBdMQEMwvhF642g5oNJsl92ZyHPq
/qNw5/ZTZZ3RynGVCTZOBGK2poN+N60aJ1r1jSu5411yObvGetqKpZlzbtHlYx6Fuy+Lql+fOwlJ
yo3636L1rtughvWM0oyTeZFnH37eu8qJa4n0QSWEL/mErByF1hlFCn9IjOmAvnBFBy69b2ykJKMc
6rxsomErFCYIQQwWTAnR1ZljAOSwj0Lbv2bw+MFW8OEL6Y9CKs9MPk/t+c8/bbnCP+UedQ0Q2pTM
6TBMI23G2iuGJ7Xcpb2JLu/m5/dwci2FKSGFPaPk434qrIzSmvJpOrSgnS1Tv2HqBBLVvBoU/4OK
4VzaeGI9+tMC8ISqGCiwHJ3nsFB6oxr6ifQD0V/ZMA5mNdE1LtvXlBG9JzemeqZxceJLWzJBim9M
Pa8eIx6CVKlHdO6mw4wYjDc0GXjBTGrWosQfVe+SM7v41BNyIwhCls7/a8vfP309qYNvyexoOpD1
X8RNvKaXgPqzhE1gPibvA4DkM3v5xB0EuIUzqqHwTuJ4NMyThVqhHySN3EHtLl+322G93EHdubB0
4g76ss7y909PBksuN4GxM2UxacXQ33yIVpkrapcCmmNavCCnbu5+3p/f+occT97ksjNV3WK8e/Q6
Z0sKIiGZAE2dYTWtDLf6G22ynbFW38+tdeqysRS2p7zc6PR9jqK7PSlG1JZiPHRkyV4Yim7hHNcu
6pOEu1DZ5EaIyp38QAENDn9E68hvUbKJ9JVCXKAAjd/nLMVhJS02hqaj59qF03pM2tZDCDNZ53p3
iND/pxcyj54/dtctGf5F30nJkxqBRPz55Z3a+aCOZZ0WLPIcx4e7UXGCVGIhH9j4K6Y1j2ktH8wZ
jn9sBE8/r3XyQ5EN6xZwKf53DGQye7kDpK/Kh7zG67EI0r9aHpQMGRqxt8w+9OC9/AEAgCmXPtM6
Cw0yGPFw5lecuKAtgE0KQn4ENW7Pr3u073EptttGPiBND7QhNm4UaNAXsTKH0LDDNkTzC9JOR4/H
kfu5Wzdjr7gx0wyo6FrvhFZela4Sl+FdqfrW/3KETAOVCRnADuXQ0Q4bIi1s8gQFW9yYnmcv96LX
zB1eEOt6roGDSN48nIl+p25y69OS9lF/ugaXCruUJQeSpWL09NW8/a3De3YVN3ATT363Vj9/BO1U
oPi85LcgLyOk4pvzAWvK7jZgwzhwtoC2tf2TXnZP6hgCsAX+tbbSxTGgka7NMkAUv5T+dnKsXDQD
BCJQPy90nfdTOV0V9TDgKtsXntFrt5JVYS87428DBeVe04PXnK3nMBHQcKSWH+KqPUyxhH3GLHui
x0Vc1fIFFZ/eVdA4zwT8009L5qdS+di6erTlapQGdQla32FStlP/NAIg+Pl9/vsXjvIizi9napmi
qN9mKGbYWU2ZzeMhK1He6pJhcLumM//gZFcszlxbU3TdKqqBfM3gUNd6oj3Mc5E8WDHTy9BkkpbX
Bn5ViNRt5Ni+rMywcud+kK80o3sr9G6dD3mzm0cYHLBm0GIaO7QNc/VMkDh+VfoSHoCCAEwCOElD
+uvpnGszAE0Rj4cqKlxfMp1QOdu5WZLEzy/reI3l759uqSxuoqJABeMQCONh1ulwz/g00Jsum9rR
C1pU1UjN/BTYCToW7XWdD/ufv9dyJX37Baplg1vj2jKPx1AykwXF6qXh4GvRzQyGUZFlTzNKz5ri
VUGx/vNyvLcTCzIbsXWWJKU6RhgUat/pEFmGA/ZfV20P/EMLJbzkO+a7AwXaSivN97LRIn4FQwHV
TKw90vWRV+SAxvHysPa+3+lOOEkPY20p13rtM1hGD3Cto3wtoupW9KrsmWqgbSZ/Hu5RCjFdRRkL
eu/2dTpWiitbZuoOlQ89WNAfs6NyBz00v8LfJ14ZPsTVyLYhmgcqjiwGt2ppd79lNdyhAXDRDcZv
rowbwDg6NJDGX5WVZF6XolWcQuOVMYTunQRRrS4bHzt6L7i1WQ9oBqkrW8C27PUsvzEj5bE1wKWC
UkcBec6eyKIftbgOnVlI2Gn2Q4amVAsBu5ddv4o/2qaYtrnmgyq3kmc9RmVkhntWaug4BwAQXKuq
3+Q6+CNEtBZTfz+J0vBMeyFmC+19KEvs9+rsXp1n+BRpS6RShVhpmv08R/Gj3E/lc5HTILKNElKc
nCKVKu0lTXmBzzg7td28w32cvL5ON+0QxXA9RE6hwVaVGP3gM1q0a3tMMEs3x4+hLl8yFeJe62se
rlj3FCQGoAYDoU1/cjVJQgEVYxzFaK9GmQbsbA0v2kBmgvb3ZVDIjTuX8CUHjc5si/qxm4StNzUF
arFCRed9prMg/qB59ILcSbQgEcqtYWfRGhdA1KeV67Tp6l3cojPS4lukd9Gzz+/KByxmrDoeHSme
dm0+IxkGRseQJgT6A1Ps4iIMckfPM4GIf7PrLYC15gSpcpL0D61v//58IpaIe3QAbRB6zLitpbw7
TsGjNJzRqrP6Q9AZAVhf6PpTjWeEnvz5eaET8Yxkx7LJNmTi/3H3p2njcBxalCTVcN/jey7Lxbnr
+0Qw4Qk0YqWwNSrVo9tloAusNLbWHtqqm11VH3x3yIyr0Nc5ZJrBfA2htPdp+azm7Ecrk0mJAzht
cFpVKdZIn5vOyFjOCaJkuIVEPrkoRIw3P7+Ib2NaHd9wmZBuGkvrT/z7+6eoOwajnad93/3LMrQ1
abqbXZkraI973Pz26pm+0FICf/3CggajRSYFHd3+NgQXrVjkN5XmAFH2ApJf4Zpdf9NrWBw2tXTX
DxTwmM2eCewnn3KB1C5Fgmp+21iJ2XUFZmcNxYixUS6bzTLw6N3Z5RrZ2N5ZuOkxwnt5q5/XO+oE
NDVhRdVFc8gt4x3zy5e4Sum1BY2bhQpKoWOJDnCNT1OpKO0qMaN3BLkQlFpUyHyz4H618OYpDaX1
TEg+LjTB8KFATsCr4uEtEmZ4brvqJ36yosi8IcswVTRpjorRyQyFXE15fbDjoduMGolGnYbANfXi
UlSwpTT6xmu5GJ/1zoRMalAIYUqAwp7s70gXkavVkRnSrfGBjAeN8Wp8i2wpQc9IXTdiAPono3nS
0nWTE5LYOew+Cmg3zoBAv4nkoucL4xHPA2RSec6ysoQHhb7cU434buXPH4U/MukOB8mV0WN8QM4+
3sIp7rdBUj4Y3SBgkkEMMJHcn/I0B8kb1Q/SGFQohwd7SCbGpmnSD83PS0/2/WdEU9AOk5TnbrBe
+mrQr9pm2im55TvCHu80DEkkQF8r9HLxMxEYRwa+0aNlD5p1zBSyMd8vVzB9qU3y2kTKAl0Cq3yq
g3wXqqSxcRu80bG49ZPkHq/rC6ufPwQb0cEA4kNW0e6eqjB28CC9MtXyien0tRyXA6BW+WAAtvX9
G85n4ZAhPNl4TbhFNNykQWvhuwimU/cN1cEg2HCUonnWehgMsu1nGyuuoxUaSZOLZUO10kvUqidp
VDDIKhkZa8afpJSe8HiJHNRuNMJrGzmpXierDCkK0neVtL8cb2KNO5B7zc0NfDPwNorXqY0Db2yB
fhK5fdnZBAqrlnjvkoazKzlbVGWWE5vCG4DAOHNZgyqohnld5UbqKAhtwOdUnpGNjt0m8DdBkox4
7FbxvrN867fcyPJORTvqXKb1PdFi5sMchhEDJ/Nbx1vTRt3HQrVk5gk42SnX8drYiZW9KdbD+7nT
f9zW4fBzFECZ01pX6cMeJctwzQe55H+HeOfvlW29FRtl9V+gpk49FMEbK2sdWpA47mkzk2/QhU3L
f6FbddmFG2mFOvpG9ZL12UHGcv6PIrf2aTXzqBxNQnUoAYeUhNDes5+RjAsd8Gj/ltMKV/LO4Za+
FcDLe/y84tF7LPu8Sbo4L2mPDY9L1Y3UDNaFvoc+1qo7ZEgWJ052ptI59fE+L7q89E/3oYqBmy8B
s2cOFmy1bXuxQN7azbmW1beuy/HDHYXbvIssFW2G8mBdAdBez9uF/mDuIY+dvY2+zfb+sxZ7EnSd
rH27/UQ2WmVXs1Fs5Adrbz4k+5xL6AA4ql8Jt3a7LY5MqTu+nEku7ONG1rIyw3gwWbDWTOgeX99m
iN5WIM11eYhwpfBQd37tlF64g1HeA7N/jseG7jyNJg9CGhArNXxW5KxGAreIIZihfp0Zauu2WQLy
t5vv+rq416R5XtmgiejRSYBdMcBOEVbEInPYRT6yUaPYyGOwG3P9IJkg3uspw3rTN7e9Ot4bSiJt
4rb+rdPQgaWhoyJqPuDqfD1J09+0or9dFPjFR4vYU/igB1wRamzflhN43LkPPww1eZhQ5Ghz9RrW
ApIJ8bOd9I/omF2rkfkLaOqNrUzPA56tnu77aAIXa1MybvQYZm/p61d+HWuIl2OjjcX0na4jpdKp
l0M4Afi19WecWLc52n5VXcNpl0vgO+ZjEI4vsKl+lcq8Ayz+YRjIVlQtjhZWdKnnFnYiCTKuShcM
POv8EUc+CoEktohUH7RBuYfsd4Uhz/WE1O3QTAyX07dpgD9Yiou+geGhje9RXfwejWgbR7Cvmize
2AGF1Kyqf6wyMFbWMErbVskUpwjHyB1LbXTbUrstwhS5kwLCXj02UL160oTE5tZriutuyG3XXH61
1QAikHEpwwntT+2HJhJK0o0ulx9mExhMx6SbdGgTPmNjrFJFofg2uWfxPghbOAWxWa8wepi8qdU3
NE1In5XUdAJGyzDjjZd8wgbYboa7elS3fuTnTp/1ryp/WiW6HbpWKh7iUfziFz5qPf8wuSdeYs18
lev6HcI4PEI8vbd2KaENUBcgvRTgxYGaressSL3K7pr73pQ6r2nADKZ+oV4BwKicUjIfFbxTPBuN
VxcnKm73YR6dEWXNUYMQaRU55bXmFw5d0xRrvzB/4KeXTsqF6vpGMbnw5cJdhh2ZV9amjdovCLao
zf5qAmTbiC3cKue+WZd5mbszBnlbXa2TtQE63jEry/zdGyNO5JhTih6BG31U+zPD8hPHWBgqAYQc
yYRdexSs4rJZPMya6oBbq+0IeX7T7WwT2RgDyugDn4ka34szLjOAUECFgFB8uz9Rlx4sE37CYfYR
ra5BZys5UvgbtTHBKhb32Gmv/d53QQ/+0poqdKokuRmi6lHDvObMbzlx65lC8DME41yFH/U1gAHK
D5W2DcoDdPxVrUmuUsv0M81dLeFAZZVeUNihA4zS6RrcjfJ9jlHBXBZvP/+Okx/g0ys5upX8ssGm
IGurA+5lF1GXPk0ylTitcShV+hnIwokb8MvrP/rY81hOfWTW1aGcnlLk3cRcuV2SeyBrIcfi+KKv
Gfmvf37Ab2Ndboovqy6b4tO9W+VShVZCVR2Soryt5uQwSd2b6JKd0F8DncEDvrijGxF1Z8Q4htag
aNfSld7mr6WuvEaK+Wha9hnUwLnXfnR99VoeI/zDj7IHHGhLyM82J3aTaWeq8JM7norRUmXBGOZb
36OLQktguHMwVXU7SSbGweLu5xf8r0V7lL8JCjvmmgsG4hvfsu3xBbKGpGKCMaAh58w7VBJrUDd3
VC6e8qjtu0PhTVv/uvAgMsaO3jpi9/OPOLW1Pv+G5X1/+shlT3qCwWV1gPdHVWRgFGwVuFHZ+9CW
17okoJV33Z0uV2fOz/dmjBDkIAssUGOqdpwqh4oEzEg2ykMt24+ljomhGSPtLWhz9SaXe+T+/KDf
G1lf1jtOllP8fmnq2aTmDUBAkp8/ct3ubAThzwXL5eQffVZDJU7CCWHf0Ef++kpju1e4+tmiWqO5
tT1sRSNfiTam3cvIqAtpsAYYKGegmqXLfFyoxKH388N+G3NwdrkdLJQJ0Bph2Ht0TAxzqPpc8stD
Mtewjeoe3r92KQL5Bk9gwlQ0eBIsd6SR7sxp2A1Sfd0p3Uc6lxdTP7ldAMSsHq4nWsRM+YadHiTr
0uh2UVM40ySti0i/CWtzhQfz488//cS+YEQN54SUH2zWMfQWjUBV5b7BeX7Rf1xOt5xuRhspOql2
g+LMFPHErviy2lEUx+1PSbOIXTFJ9ipUnghr60L+8/MjnYhZDJsMqM4oVGjfqsIC4DC8sZatV0Yg
uTPaqKBgGDyp9plNfmal401eFVVYiIqiOqhjp0n/2BDFOrr9FUZwPz/Tqf7dwpGkfLHBCtKw/LrL
QxWnEGWYi0M9wT0OdfigpdcX9crHcGXwk000G+4wSXg2RuCrqm2cxI5cKGd+x4knBlsF7sgghhDI
tK8/A0nXMDBHO+VYF5u4alyte0TubTc1ZwLliZ0CeMIWhGpLXpjYXxfKfaUNWnnRlOnby1zD+5j7
biD1PvNevyHWgJujB0aPmnYFag360RMVdTYMxZzFIDAhO2iY/jFdL1advI9UPNhrJLXqIHtveqCZ
eCCmmBxp1IxSVl8W9NKyfLacthp+mciO48tmWVumPnwCCQ7MlLUgS8zfY1f469yf9ZcmivGAiIWX
GBAu+jjH8yscNXdqUfiORInSVejRrd6rfYcjJN5DiFlbnhWZqEshlrGOhqZ2ex3TXWm+xsYxdDQ5
ehhLHx39eRtJKv3KWNwnUz06dNt2M9GKyQUMwMzUX9UhCzxZcLSNpO0dgZQzKuxD4YwYl8Acaed7
oeKLXUoZun0oR3kxyoUrXCViF6Xd4DdEggqiJQXXzdJCm3HCwNpn+KXNcrpT2hiYhD7cUAbisNDl
I2Oubq9m4vKfbnpXYnuiUMSG5uWoj0+K4l/rfVWvcEmoKTDU0tXiXnfSbBZrNZL/0kd6NNB/zsJg
HbSaxhCB8Q/7E/ca+ddYBDPKrUjQWYOPx45/YRsouF1WVH1R4/bthtHZtI3K5hVkb+TMxXjHvO8l
05P3n3fR9yBqyIYgr1ggxECel79/utWD2Kw0u7OTg13fLSWakFun7t/QCaB0rlc/L8YciH/u6MYz
mSAwkYZMDLT6aDk9N+A2xG1xQOx9cAbUFl1JqK+BP10gpTW4iBVfNdN0jxL4Zaz0r02ivA3jhPNW
2ry1pv2A0ULixiUDyCy7nw27JVJgzRHhc+hkUXE3FfVz3mlcnX5leKqCwk6fjQo93+LWr4dL+BPR
jchQToOv/mZQsnlqAhyiL9Dt83V4+BqQbSUmo4mttY2G+epfGqCL6Pc/DqqPbJujRAgZoOR+q8bh
XTYx82qtDzUY7rNuplXaDulF2qAgVppy44iufZun6kLDCGbDv2y6cmi8VxqUmQGbI6cb+18Jl/Nl
Xlb4tRiJDd6ioii1VdO1hRq4uiR9+H2JnI9t3dBRdFLln2M8Zk9Jbez7frJcu4o7D/WWe1hhQC8W
jeCygrbEtS47wzS/h362C31jG4r8ph4w3A1UK9ui/TOtlLR8HqTQcisZkR+j1C9CK95yuJIV4llM
dzIV4I68SAkV4V5GWnClN4N/iXztmxTqOFhhhYpuqO2itoy2X4GmYRHAxoJPLIMQYTONM9oJpT8C
Hy513C+L4a8hApjNZrtqU4D8bR9f819GTqdo177a/aoasFtyG72bsVYwW/df8kTDhkquO2eE8rAe
MJr14G78bXvzrkplzW3ntNmqichWSWY/YP0JzCdRniJ56l3G5uFe0yRrlwblDcLW2a7v0RH0VeUg
5D7aIEipO1atvQ6NaXD5prdibEOvR1l+JWx0j+o0vqngHKyHCfuZ2A6D1YJpQx176LEvjmsgwmWi
bpmTWS7wtL/wvlaZCCscAOX0Ih+U1tFV7QXjB4bQMYCBGVcZp18EmPUuNh1rxtEnLjsP4t6v2Zhy
CIqq5TaCNlrfJFsjTbZzXt4GLY3prHjSTdTk1Lp+ytv5xTCYTVrASgHE9Zeo0P0es+6h0Av41AOy
C1U1MKKvTGsbtyl077LMXK2K9pM2+qh4Cto4M9vPjlLA1aEcO2lu3+IqeF1itN0V2T3o5JVex2B8
EtU1+3Z0Rz+ZnViUN6bErdAzo5AkyfFlTMsinOM1vR+vh4YuFKjaJKx816YSHVWsaXAAcmopt9aV
0FFM1NtNXVi/gynYNmDW5L5R4H/X12FiXeuI9u3knBmWrXG2Mj2bb/tBBI6e6ntQNtuxx6KjElbI
FTbiLAOIjBFZv+Z7/52ZrWSNPcBBTCY0pI3eGXP5dyYW2FP/OlJwgWlIUn/d6CUdHKm9tdF/d9qi
Fes6jCZvEFZzVRjILo6zfGtr+kqEsPlaXKXW6SIOSRfciRXYlLRDEchKIn2Xmf4fe0gDdw54DX2Z
6F7hkzo3jRcOwXjZNlK9Ry30lR7ipSaCFa7Ql6T5L6JGPjVJsiajwYbCK+5iYpWO0w7DEPsqwX8D
Msn0EknTLpWSO0nmTGlzmHrKOImtPWTcMHOjbtApkTZmHGyhndtubDerPBpuA7tcMUT8a9I0g5tx
IfdiXKULYiHVaoUMv8G+EAL+ZjBLCR+D4c4IanKLFiBtFj/6SEQ4GVOebd3W6aqQAYeFrZY+Rcs1
XWvrebTxWoMLApF1RvJJ09YJ2jzBRLzS9Nfczh8ET180M2mAKm3smYCSS4vJU1GoH4FmZV6CCKNH
R/qiFPZLxuzOKWcpBFPWoywPRVBjUobPW3eTI4LxVkCTcHNyDo98wfRSX+pXIA37O71W/mZhWTp6
NNzT9Nj1KeKGIgttJHEHwDX21LgIPaRulAYvxCy6fKhTOKUSqB67GpiNHexCHXCNiqWIBcVyhbH5
U9/hNKNWmfAijL+dumaOgejgokuh3vsSIvkmfV0pYzGlKfcFcrMu4ib7akwPWg2brexC4t3CyfKt
8lZrpne50f/ISia5U4ZNus6N6CS0/L28Ch7sOQ0c3+8VD/q3zbdlBg02pSDO0yS1deDxWWS8W3K3
wsHZX/m2gKck41YqVaGxUmvc47BBo8c1KJmHev4+neFnmGb3HKZcvbHdocJYV6/2aChrYaHCidWm
lxcRRz+ub1tDbAKRbaekubE0wlfSFvhel22MU08NWkY1n3wc/4IZNRuluJqG5rmJ/MGNjfbcGFA9
0Wf5kjocjeUHDqwcak1x0EI4gX6zTnG1QcQOw7VIvyhb8ypOo7suyu5RmMEu4t9oYaNU7AK62eu5
AqeHZtRYbDIscyflN7HaTaL5Vx7TFzU1/QZM0Zma45sKGdU1PxoECXwOINXHJKmqy5iIVlXBGEz6
TaNReddfbBe7ZCJRbbhsuzOtolODNxOlRAFRExK/bh9nWNgUil5QQmJvtYpjAIUB4yGtWSspqn29
v2pREa+R32CfOIvu0hhKS+PepZDZ/Jzu/aNzfM32SC4XeDJFuoLU4tFvSYEE0dsvU1pGaAg65u/y
ACDITa56sj4HLWtFONpeW5Wb1NUOPy/+HayyJLYgRsAiyXRXjtYuoA3XCNtS7im6YwfvgWbCBL7T
M2pc61fgD+uf1ztZjX1e8Gh/5pakBrDw0kMy3kz9u220+yoIVhIhgsk8ogBE4WBGmW06k1V/rze/
pvDL3z+l8L0/J3UikcIHoNQgKlAbIaBdN2eWOf01P5UKS4H9aZ2pC5IK6bEEHCnOABFYYf1FTm59
IdZpx4ipTxgZhX/MSkyrLKTiQeNpUhGzyir7AnCKk45oAsrNmQ7Wqcc3Vaia6Ioyuz/GviA5iGcz
qcgBijIKU5OXlfjxdv25cvs7xsZgoIGgCoJScCyPpwlYURaphXPyQRnyVTtPO61LGUuNrgRoJr1T
QXBM8ZOc9md6Qif6JyxsmIqO5t6y9hIYP733uZwTuy2U5CAmWXdKgzuRY13F0yYj5azH/inOEhRB
wp2hVLskgqOn9k+pXJ7pgJ06USYgelOmS2h/G+3g3UJDQi3o7ptK6WA7uBpLhaYRpS8CW2n42unq
uQiyPNtxBFnEc9Dyoif2LZpxjWU9noTxQZnqldKi9dJHnhLIXlD1rxg8vSgxWnHjcDm2/iXilW+z
nd8FM96GeXdu/y99m2+/hTR66ZRqoNqPzpmh9JI9K0N88DGjCkRPUTJmV8MwrIpakGoVv0GmkjiE
WwkLJbN7ORNgTrwLmj0GBHlk/RjNH/WV/GxoJRODrkO4671plXvB3s4c+IGu5SBD+oBt6plH/l6t
G19WPOp5poHcAgPsE26vdtdsjF27Crf/BRjGOrG1dJX2g2XBOpXREvq6xfNAU+pk4myJKbi3svHO
rJNfWW9eD6W5s9Hqdew0BSqrv1mRD7wRajCd6WpjdP6qbu099n0r0aAmW6kXoxa9jkmZOpLv/0Y+
zA2Hcm+I/E8EXIyOOso5mZmt464JQaYX21yHmqZ3H2qSfCSRFrh26N82GCSCNd9lUrVKhXbTKgh5
wZUVF1o/9KvJqO8qtXjJrBmtBct6BdV338vNRu8JPhUNxlwRT1lvbcIWOZteTW6Ksv9IhuaqntNt
b0avFWWwA5kmRP0DSZ1MioZ1XdABlVBlXCPVcd9MJFF6nm9VPOnZ5NEvJPVmxxolqiIzvMXNmZ6t
ZN0MerdI3OTvo0rmigpb6Qxx/YFlLo5vyO/S5NPpeiJ6OQ/IzPjo8lVZdZDU7K6Mu2eRdne2mj31
Y/Zr1JBoQ2lmmyXhdVI3f/LEetWl7KWKFImmbWHh9pDdI0ojvD5P01VQ4cI6T1RmA2VFEQG5qIz8
D6PxA1OUaitSUdBdCa/10H6tleZ+VPoPOyyhxz+PkXirjQQ9+AJU8lzghFfNjbzO7GwtKuSj8DSf
J61+1lXUf41h5iK3ogs5lHZdF6aIL6bCLWur2WrSdJFEzC4GW50uCtgIa1+yqFSS2seSJfydJ0iv
1bBSnCjLrmWJthCQARhtlvIcDdH/kXZe241jZ9q+lVl9Dv/IYdbYBwQYlShRUoUTLJVKhZw34tX/
D8oet0RyibbnpLrUKmkTGzt84Q01eVWso4Zmx67lA/4o9fRXEksHwsjRpWbdLsYgvu1y5fs0xVhS
xhNTnN2MIeQXFDJvSf5eG5FszWG40YQFBs9R4i0FzBcY8Da+sEiWjjj0GYb/pNv1RkdLfiH3xS9V
w/cnFBXnRj2sImu6KhTC00DVvqomiWNnSMlKk4w73Llv45HCYm/e1arzmttDtoqEjRGJpf0cUt25
cOGd2/wa+DQo/rM8xjGhIh3RlwjwXPzn5v8XkXBnjlXqhNC7YVLQAjseJ2qQBsrBVAPvm/mNUGQ2
zrJfKcvi7hKZ8twjcXDSiZhlDE9g3W1GyBxJYcwJOuO2YECsmq24KGZ15qDmllRBwuPaBTXpKPRM
5YZVnTvOAfLvwqxJ3C+xn86gwiwZxRlA0YCxT19OLYPHhe0TPuKftlKX1br+Qkll1uDVVzMoLPLi
G1RyLtxAp/NnqRY6MCgrEwHxyj4e0wnCfALDLedQq4MBsgsoVDo2K7VRSWTy7qCnFVGeH92GKvTu
Si7v4gDNMmsQ9hLDXKoHJRVvncgljXJto89ktQrFw3zeEp9/1tOPOoth0DU2ZhXck2DFyE2cT4vJ
OUgmehRJTMSijyR8vcZOxI8QwNwkH4wAnJZc2/almToNFpHpVlVUBLjMtBNFjqB2KluionoQUoLL
9jS4prC/2RKWwqqfIjqVvzRWbSywkrnVovESZP50eCR7TRQEME/UrZOW22CUzWiIysI9s/s2KuVK
4RgbEO3RaEfZWQZDdC5tNGKXD4+fTzwVo5M4CcDN3xE36EecbOgs0VBRS33joKtx7LF4nxMNsFWe
FiUKuMGdYoXXRRpf5c2w8ZUovZVivbuNJr2hfjo5aHhauqvXJDLZEBhk+Nj/hnq6iBtuEGsuovr5
bU/Y7wWOvxl787noB9srVfkqjxBiS6ce6ansCrzEgz1hAoUuFg1hCXsiq8BnUUEsXte+O5r/OuB2
Vqqdipa66gpTrTyZ+8aFkyN5YyV3i1LTso0zxB0pNHUUUHs/Be0rTwGm7DX1CKhJ9r9HGQXvTh0f
hoTyleSbt6VV7rACkt3GDt50FJWpkwYKLm5ltmhi+0WhnbWA5KIt4OY1LpwabTGZ1jP8oieUKO4c
EhovzhvhypX91c/EspGI9AiC0ZJcB/7cbDc60w2iajWVavo0pMF3xWYxIeJrNMixW5F5bU7da45t
/LKp429tj9LmGMq3s2aLXpZfMkdei9hByFNWkTkzH/O+eLFGbQ+xEgy8worhOqdCZ4TeKAvQ3znC
qhdWy+limUUJZiC0A7LlRPJi7hcUo2P4hzh1kcqp7ptbasQbAcalfMajbVl46tXPiz3p00uHYdF0
oUdLB5XSxMeTrBnaIETwAfkeh/PA1mlG2XgUeCWuXyv04aAtq+UbJNYcs3l7k+UWvq2oql14+vMf
w+JGJ/ZVKJJ8/Bh4y2Qtinn+Ib+O9/h4XVFqdYdnwGjuJYXFsxMNmZXMlQvwpBZj12LMEUfzD0lf
rir8KtNpmWn6hfd5aZQ50H+Xq8pWnWaymvmHRtG2baVcTVF634pL/Or5Bv2YivH63j3M0UVkzEpK
Jp3jA0T7tWFFD1g9AdCFRrnoU+UbB/2F6+T0Sv8w4G8CzrvnKs2K8rWR+4eq+TmN3wvt6fOVcGHe
josLSGn0RU0/4UCPx1Mp65v9QYFK9H8bRf34dqDlEBnHtX9I7R8lIGwZOfUJKcfPRzl39XJg0Q4A
VkS+fLSoq9AC7SEIf2S1uwkM/RDZHSrItrSnb/Yj0SEl9qa4ta2LKiBnip/w0gwQQQ6EZ6qOR5FX
E5d0T0zKBdbBvPfXuSfl2+rNWWrr3pM9J1niRHtpY53iSqyZm4KNzFx2pav9cVKzugDZpUbx40Cv
1LWNcKMMJk54vaCQ3gcXJvfsIwIv4chAYsTEYOfjcHU7jFHXDNFjP40rbOGofBiepsuPHV55GMBi
pdf3G/zWoIQ694MSbDVA+TR39kF7CVKjzQvm4z60ZRC2s/QhcTVliY8fhggja6CdY2EsS2A+gqVV
FLemMogH7ACrrRU09Srsp4eykburwLTg7kl+hdSmlm9Eratwdqt8PVA48kLJbL71aSdeDNsBiGaj
VjAKo7i28enaDU1Z4F5eZrfWVBXLIpTar0NHfzpR8/YWcEB108azDQ6ev19LpTG+GqzD8sLkn77q
+XHJ8oEzKafwLEkSpVqlYfiIp9uW4CbxqL69WkU+LDvCg3/7LGU0U2H1cE/BLz9azMpg+X0oM7lY
5cUL0G6bIVRBXIqLld3TcPHjSEenNrDnkQe2g0f/xt4ZX+xttAUn/CXwLilcnR5z80AG3Hbw6Ei+
zN9/d4xmWSQGk0jsUSKGUjtjIYtHOb9wVl8a5KhOrVEpGbBqCB6rYfQKGvdmKnmm+vL5KXemLPvx
WY5eTz5NidKPQfiYbm2axXtEmV1riUz8c4mVwr9g8HKmmfRxxKPXpPoYDGclC2KWx7TwiKWS5eLy
Ta4sJUvJ8/+TBQjwGuDyTAM6bqEo3WCVIy3RR6Hu++K6Lgq3wz7kwjyeXq0ky5pFtkxWfqrqKDlx
qE59HjwqkxYBnhBMpZU+ThgMeAb9SMAHXe0Ke3iOpHzadTjwLTpukSubxhosySz09Kq+hIs9t9Ut
yM6YIVGU5Cr5uFIDrS8GK42Dx8KMsNxqgmSR+CJwjXbYdspFBcf5oDw+SBHQkecKKF4Lx6e6GRQd
dsCWdOiJgqHMuDGK2+guX48eKcBVdYEmcOJXRBhIT+HP8eaD/d1GNPq2tXMoMYduNX2FQZqj7O1F
S3q/m9ZzdlBfxHJcTUv5ut6Nm0vD/zZf+uxxj+6NOo8SQhFbOsTs1GspdSh0aaARdEFTVAtQX1OK
2ALa0X2pa39ftC1SljYRi932xc3UaW/CqnM3G3t9GYzhvg5BseqBo61UrFA2KgsuoFyLXMbYtIVY
VEo2bmOR3JiNfYtMiNf7PFtdZZ5ToI2dmnX9NSgi6dLaPruK3k3zvPbfTfMoh35IU4NpfrXXuutc
TRvQvFLudW7+XC7ELR9AWuDwUiw/31WXBj46aKVOKAKWIusJkUyUGGj2U43JNO3fvxEpAEBMoNAw
R3tH22R05DyqS186BFny0rTNM+bmGQob4aaTmsfPn+k06LcZCzEywh5YAMeFQrMJsyqlHnroixgM
oI5nXlE92qNAcjUbD8XgXNglZy4ShTBSBo+NL6593JUQo9MlnYWjbmgnC+yHdErdof/8+VOdCejI
/Kil4iJjWgaaph/XSFtMbRo7uGv0bvairQDmxV7GTSKW0CtAyjyBNbtwsJ+7SRBbQxCF8UAlnJxu
eW+gAxBIB+NOdXWwqQsYYTOTxEUNpVxLF97cmdWoUEee+yPzH8dyGo3R4B40meSeUYkvNwjOqQgj
yoHS9ag1yoVdN2+qo8Plw2jzp3m36WCrI0IkkdtraYgg9vg1Uv5dOWyOT4ZActfBhZy3dvTOgkYP
GrXSfLRghmu9tFZFYl56R2cnDfwghUQNCxz7KK8Yo0nSe3X0D+N98yvYZDuqMGjYWTSI4G2HV+PG
uQY5e3fp1j87fX+Oeyxd5iMB1PMyya07/dEU8kaFtXvh2Di3syC+/O+zHctTZ6PmZ85E3QMkuD/c
j+KrbN//B/vq/RhHV5zVT0YS5CwDgBcASFWXS9WjXOCY2AACKhfQ3nHovbi35nd/svzePdvR2pDB
QKq+z3ubHaFmuQKClEV+heX6YliX60u0rEtTOb/Od6u9K+c8pWE4iX5iAHJXyz3Ff/h8Ms+sRThC
qk3LhOb/iSR2k7bOQJfKP8DoXGnt1aSVVAh9d8Dj6D8ZyZz1jWfXxmPA1BRURd7WjDTkOShIqDwL
q+Yy10N5p4SXNIvO9FFsAELIWdDWl+kUHN1f5RhzbOEeePBvwmtzLS+bBdIIEpgOCnHBXlkmK8zu
LujonBZIIGtQ8sTOcG55H1cpFFgHmjV27Owq/NoPxRtgzoD+tXmnTVK8xE3zrQ1pH0cQwj+f3TOL
BUFPUkksdBENOj6Iq0gPLENE/sEyXgf1KdW+6Re1Js6OQSVXRlEfzMqxon5UBD2qMZR/Bpqm7qAu
ZlkiLFljNwGqICOfvpyqxeXcEu21052nojWP+NuMkkEb8ONWyMzSnia6jAeH1bqE5k1cmxS/UN2x
PMlxvlCG1l34IYrbiDZcVU06XFW5sk3RtFnMInnIqbU5vfekc40EEeJUCTxjTMBWKw/xZFA1j5O1
3Zn9EnHbegVioFqWeFPeDJnK7d1n4TJxxivZlJ5qBMpBn4plriUPcZP/6lrNd8c8/M59vG+C9MrU
+q/2qP8sodsPYX43IlkzxtVVaiWuEQHcb0YcHYrwuRPqdQbvJRvtpe7j8KXlzZ0e0TFA5KwCfmBe
NePw1Zkq1Y1k6FNNAQUuve+1yCVc0l3WoYbMyzDsbKmUbrQRXp88KN+FPFwHvvUrGuRwa6AbikSv
mniTHtxYddd5VU5LJug79RuN7+BHxjmzBiQM8AQloZcybjD1CPWXMbWpxeRg7StEVvHPMp7sokfY
Th1ehBGOi7pBzUF2yoUq0CSKB+kn7cNgmaagVQ292ASFAV0/D7ci6pdmDRozh/O3LvSuwx+4kZZd
EL7KtfwUxfq+9JGEyALrOqe15qJ1idRRae6aPP5tn9wkaHI1Addk5tAhmuRqNyhlsBh6a+2nJQm6
iYzbqHBYSpP606mqcNfivnOjYt22LUKHprCh4ixdd9/rqtpJgqyDUw+/Cy0HAdFU32gZAPkeG6i3
xjC5CpbdN2rQFp6ND9Zqqu2XSeDDo9gJpVx9xB9SacJlXqT9Fnk0bd3Kw08+JkYvzk0TFuI+7aJb
cIzfhjoF8z3aVNKynSKHa2GV0C1aQRuJ3ObbWFRe3aWHrogeAV3jggSV2kWIflwAAfacuv4xDIBv
e8Tu7PEpmaZgVVfTgwZZcxEOYB6aSnmFngCpdFDvJnPAeTP+ptSYY1Ym7yArhnLTI0C+Mguc0WyN
enpXFdkybZj0tEUmwhjHawvcGVZ0tOTyagTgXBvKIpBjoMdT/xYmtb6wfEOBWWi2C1yss6swn5cy
ioarMCtvh5Q90lD8SxtBXSauViSA+WpQDMhPsR8AbIm1hRYJy0crSc524C+Sm37ofvpoLy1yO28X
etJ160wAKnRGe1hXRmysQnb9QnRT6OXAeBDpz9ahkfgvgdnX+6huhqWTolkWVqmyEhqL3InHeAOi
2FyoeuXsoH/RioZ1tMgUwCD6MMZraLNikXX0In0fp6l6MJpNHyrkx8Xg2y7KjsM6c4BIA1xvN02s
Vi4d2X7Z0uzcFk4+eWbImFLPIFoVGl8n2c+9dMSiFtfr5q6Vo3iFD+lPX3Ko5dABQJ2vVplJldZX
hHUy7paN5498NKsPVAAyRYfcKmqhhW6z0rVBW/Sy+eT0ylssR9/VKchdPRhJWNAGdv1BhUWidPZ2
An6+giUjA+ZvMB2cQiQPTfE0wg5Z9MozFnzPURs8pQpiKQOwlBVCHxgMZfat7LeHNIpeCk2sJAcs
0uDYoRf14nvnIyQFaW9R9/6LXeF3yrS4kuO/DTn20TWaIGMN29P0w8cmbNFymeQW3I4pIEnFO5hX
QD1Qdxmz+hnKBeCABMaEPYCfC62iWwqdNumoAR2ocU3VY4lWvm+Mq4gDxFOBQNx0IsVMty/fZIRq
bxK5nTaxbVTfAkmMizRq7LWCMNZT6DjbgKbEXssG58nsnQhtlHAfj1hTKlKCmaKFocWr4pgtIglB
v8UD+ymeCRWNA5TBhIu0iHOmVo3bfR5Kq9qI7uQWfa/A7h/BaXRIoWXFWg7S6tkBsbbsnRgpmHon
WsncW6Of3I5ZYj/opYpwi17Uq7QZgG5VEoRJPdyxlIsXqbKoc2TUmlrfp9ghIWEtS6NzgxLL1CFi
0A2bPoetMiZF6lZdEH3RYytbV7KGP5XeZMum12EzWdNCw/h4MQIMBuyGykrFS+1TXMn9GPhDKJ7b
pNIxT4dbGCY9AH+JMxXjikHq+3so9atGlvZObbdAtFmYCmWaFT0wk4axfCUCOfGsvEbLLS8v8azP
hmTQ0WeYCZRWgrOPt3ga2Nx8qmQf0jkgc+Vnddms4xXIfcS/vVk8+V9IiM+FDu8HPYqiK8csRDky
qH6fvJi7du179VV+6DY4mGOQtuhu8rV0rX+5ZD90RjpjDqv/fNqjmAVDXmMi5bIPzTJ5kWdQ59LM
3QFFKV6YVy+mp/EKA4pLMmfnqg6gQ+Y4CSKmfQKspXMTWR1QM7KUfgk4YN1tOLbvh2W9QPPAs/aX
Sv9nag6IsIDvhBcN2uvEvaeUmtBvmoKan90aa6RfJM8J6uEbDsHcxegWASgaYR8PI0bKiYBGCINw
ZUyjSWRl/vw8ED6zysir6U0SCtMsxCvp4yqTR3yczai1Ds3sZR+aXxVIoe6o98912f4sO2x+Ysd3
1pkyltdRmCC+34I8zQO4qImZOwcVLNkrAFntUt5/mn8DZVcouYOIQ8rxuLZgZXYICb6zDv19vs0p
FHrFDXQsjkEkLwtveOLteJ/PxqUh5++/yyEtdIwwXxTWYdLGa4hQm1GPLuQ8p1nBx6c6WueYe1Bp
C0YLUBAl7dKk89dtgO2uP3+SM+t6HgfUFVLvqF0fIyp6PFp6AWr40IYuONfQBcBLiOIVX0HMiCUC
T5IHOPTSSzvtoH0c9qjYYEdt2/ZKYx2ExgWG5NLMLEN0cizRf26CaZ9KKnItYngZNWOvCfPp8+c+
TdAZX8UNCWoC+/kYcjjqpahJBqyD0TtEWosMCd7enGYr9Atr5eyLNHFDoiwKOvS4KCpXelWpHN4H
Yf9IuUwa62GYvn7+NOfeokruOIt6YLFx0lc2Jbs2myS1DgT1m0BbFWss0777d/01PMyncdN8QTHs
8zHPPBd6j8wccFmFWsDRAk0rTR6nWjMPmA0htCe5DdTQ8TLg6cxem9N+Sg74ooCtnW+id3ttmLTQ
nhShHjKO99/igRLGtSVQ1G6p4fKjXv37coWU66grU2uY0/ITPCrC9PJQ5aNymNUfwa4tijcYqVtt
Ga0uVXpPT3lV4dGQKuK/NkS0o3PVjhq9MIxJO4xKXbrdgP8ixDM0P+yJWEqSvijjMpbwAuX466+G
1hq3chPrnmyJ/ecv9GRL8AlQDdYcOvVUOo5bE2CgkGuecniZvr3HKOROT1VIAY6x0iaAoP/JYLbN
flDP9CYCGuj2MOTaoequYxqGaQLgMVjBFr9wwJ1/qn8OpM0H0bvlM1YFGuZdph38Mr0JOvGYxIiM
S93dYGeXwHkndap5Bi3KhwgNAO84lgay6yGrQfNqh1mCCXPLYd3g3oMPMubpldJ4QQjgRbEgVKbd
4+fzebJLGBrwOQtp7r2cFBx1PUEkQuvVg2769PSSjegumchp56YSYAzCXewMVsrRToS0jZ2GFKsH
s5vQQLRdtezpd2ISupF96gMiswQS7Y1YmFrkIyOhWeshfOmyeHTNZvo5GQO4f+uHJHcjJa20W6hR
+1Slw3bSYiRFOmj7jh/iqlvpP3rTfx4L3/T8Pnvp2hTH3Iy0qc4hm6sgtcs8N5aNLIKNiWfNjaRn
S1+j+NnDcf18ak8OunlqZ6MkJG6heh8TRCGmx2rWpeoBHc5DL7TXSBGIZqK4+fk4yokjCdwhTYdB
wUmggLY8viqmspWSqtJUzgLEhgVMZxeQwc++1wYs4RFWn6rKWNadLS2spt92c2MIjvuPGtuSRZfm
27bXTMwru3vJLmdGlUb1bQwxl8gxQ3Ly5lEp1HQT9uJKSYZNHSpfQj9/6vPR9oaunhZFEzyB20vc
sgx9gKwBPsRNdWuFCmazfau5stysekc3XWBb/IPA3Kv+iNZo8WRV0dbME2Q9JZOxSudeo5Iy5am9
pSrSLNB0xK63Ml4hp2GUEMo9wi3SVZ4M37MJ7aIsQeYbsPLgdnJ1bSU6pg1m9s3hEWuze1bSaN/H
5X3VdLumVb+gqh66ldr+sIrecJtKvi51Z53o5UPe9m+GBPgh1Td+am66fkQCzvSTVd2P6y5F2sGW
7YdQL1fqVP6Kc3HtW9I2q4qnOG2+Gn70SjXDmzS13ES5QtM8H18CuftmBw5ydbKBRUG2EpWzJ1ne
iCkjYdaeK6vdj84sIIQ/UtyH+17k294sldWUwizvIwpcdV0dgtrIEPyxAvJEaaNwZAB0t7zBL786
ZNsTyYfXSmg8CBwYYh1l0Em3bkP4ATeJUiQ4L1TFZkxLeT8hlbloo9jYDTIFKAq5PaYrFRVV3Aip
C+idlyu2K4S6ayfRLS8tVs7ND10bmHWGbuKyDo6N2vzRvYVjd2FnYzGRh9Vb58r4MbDtt5UnrVME
PBdDtbiY+s0x4WdDHsWMY2ViVD0wJI48a8WDQ4mi3Vq711f6Zvxi/bzwhPMTfDac9vHmQOkH40iL
4fih56B+kqvXHoWxSexzYOxZaLnJQIKjjystvmSmc+Y4/zC78/ff3VpmhaV04DN2oN7Uw53ZP3/+
cKeAEhUbNh3dPhhEZLTHfRwpSSKB2vR0wBxeczUqvPieuEIKggc/in42zVCj2WFdK+jb2pI2QUdv
yvVgAqEM5FWZadGicwI0UGSz8EQNdjPtd4OtS1s7im7yweyuW+FwnuPPuO7zCUNV4dcuzubmWhX+
L6jo0bOMGMjNkFAm1sLiQv50ZgZx2CJcxOPO1E7s5nxsX3PskZWDLFq3tO7T6JLAwpkRZiT8nDqB
Lj3JOwPZKOU+deSDkkFZ1GI5QNIYDeHP39S5UYivNeAiFnCv431WxLYzGL4pH5LyWTYo0f0HkQN9
+T8HONpVFYwNS+kYoJyMrd6EK3vyLwAMLz3D0U5CSl32S4L7QzrCA4xlqBu5lv8fJ2r+EO+2zIQo
ktWZvnywohcjclycaS6McCYQ+DBTRxlP0ccCSU9myuz76yZRodoM+VVEknoh4vid0xwdPYyEwTb6
ODDHjhU8Vd8I8Xw0ZA5Xez0dwq36S3dTL/TKL8j2OC+obq2KVTi4/oVj/UyI937gY5XDqDChAsCV
O4zjUh6z712QfiEYdOXpgtjsmVBZp0VDTqdS4Doxj61iW0R4C8EoC58aoa2y6E0OxIIoMadhN05X
Qqw+30hnJlUzQCjCzQSFAsHtKHyd8j5Q9KZoD2bZX6vwedqq6qAZDQJVk9TyOpxWiSSsGP4S7Zex
GDBTovx87Vd0QC0k6Ah4ixUqUe3OMmKxqoMi9T7/kOrpC0D4kQBewVCSYu4xZgsySJf0VGQOktXe
FxbadgncaVfupKu2c2qA3DCwqq78LteFDyFKrJ2oGhZqbmzDQL1X0vhH0cSbImyvxyn7gcZZwBXl
+xvEuHZ2OT0BNt9FQbuvcGsD6IvIIa2gi3S+0x2v4wpMOQnAPRDVY7yUEIU92FMmDlFk/KjlBv3D
MlhWRoW6EZo8Y4wpdKRk97RbDtT2FboGdCqbGC+pVrvOfOPn5/N69vOwziDLc5KeIHOLGEVpgUHm
wc+z5VDt2z678OZOEaIqj/xuiCOwsR/mZluQhYEQBZT2GH9NvWLdfA+WjotniTu95Ev8X1AT2+Xr
S+W039D2jwcGgwMQBwsLhxZ53I+HX0rgW3WO3BziEffYtLHiNcYsX8qIDmSmSMHaRsov0EpcHqJu
QzPV7dRYrOW50apIzWyAqTwbpdCo4ITPhtHcaOm6zPQNxRcEJMsaLTKiHndoVcXFNjH0krK6HQr5
TU/KO7UQmBMr+ht+5gXE1mAdmmW3aErp4IxJ5g6BXHuq6g+bcrzkpHd6KOuzxghVGp3cST1eaWYm
K/Rkq+ZQ+fYVMqZLQJXrKRkePl9ApxU2Xu/7cY6uSSlIUmXKGWc2qMwfFW/GaEiuv1J21g6P4I3z
+PmIv7f68Tt9P+LRrWm3YRzLYdlwCYzLZJPe3cH5XylesiTcDD1onTQ8jOXcdJnuk7WxRhJ5VybL
8HsGR3ct7e0L99+ZE/TjHMy77N0Vm3VBJ2cZczAby+hrcye/5FxKOBR60j0YCg9lgrt8fanafnpX
MCwIQgdlKCjCx7D6cfLDspri5uBHsbOcJvOLFCIHRdcUmNOQSoux12IMiZCwKWJM5j9/D7/7Byfv
gVoxsF0QSCeQpwINrXFK7JroJSxvYkRgaW3g+NeMQbQdogDMBUZOLq3D5SiX3wofEADb8WCXxa5D
h1hLguswT1dOGKeL1JZfORrvuJ6epaQxln6naWuj79Urw8/rNUTL266uowWdcgzxqKAYaXmrZyL1
WtleAYe4pycfuUHTP8idthsL6SYp2g2ytjdGG2ydybnWlXivxOJZz6wfTGi4MNLxLq2VYZXV9evU
Q7wpa84iNRPTRh9zbStH7UYr/ZAyuBVcmL9zO4fyMOpa7D4bWaujs0nYuSwqX6lhmFnYUC0SUPMR
Z2L4kOzl6w6I36UFc3ZI9LM4EoAiz4IMHxeqjnJtR+xfH+R1sxTXWAnPZBPH1RcIlLdbGnarf4z5
/16H/w7eiv3fF0Tzt//h69cCI74oCMXRl3+7iV7roil+if+Zf+yf/+zjD/3trnzLD6J+exM3L+Xx
v/zwg/z+f4zvvYiXD18scwFM5r59q8eHt6ZNxe9B+KTzv/xXv/lfb79/y+NYvv31j9eizcX824Ko
yP/4x7e2P//6B1i/dztm/v3/+ObtS8bP3bwN0Wtx8gNvL4346x+Sbf7FoqoFMxvcIEfofG32b7+/
pSj2XyBq6TRGMGLjZbEw8gKtub/+oal/sQh/0WSb6+9IyXHSEJnN31L0v4AhwWJ2fq0aCZj1x/8+
+oeX9OdL+6+8BX4U5aL56x/Gxz4UnX2CUBYJldNZfoCW2seVUmsdRgx5WN0UWaktgx5ehZzCxmuh
5CUNqJra2oeWPtygHTr+/Q/zn3/TNNwiDBFIbj916zG5jbspeoWYh8uJ6bR3U6rJO0cLqpUs5PS5
1/0nPLeXibBbZ9GokXpjwO2/EmqE7VlWC1opeb/PKAENJUBRqsTyEsHN8cYv63ozsajdqU1uU0R6
3mLKpl0+lt+JEXdmXl3JVlhnoO+scN1aiKUEKFvemZ1crghkczeavwzbi/fi77305/HIDPLiyFJQ
LIdnSHA1R7TvLgXEYJBlFmV3HZnR1HpjWlR34DhCrw0H6mNqk91UWHosgHBWC00W2ewQh85zFoGV
CtDgHWraxTsTEHqzsn+qfvgjlMN874+gyhAX7XaJbq+TIFSukfIaPYfejMvuVK4jvS0WpRXnV6Pe
WejZyOlsr6Z9katIcgWgDlEX6VcpukOAtvyWq3m0rSa7XnKHlcvYyBRKEcS+VqIq9x1WuJtU0Fov
wrC6Ilgsr7FdxZO1EZtWNTAtzaJxP4basJedKMcXXZ2WqgR8jNb4QsKr5D4Q47C2k6LbhVqZ34CU
GpdR71wFrSpToR4GD6hu//D7b1Gp9Q85BckMWJSoTPVZpFjKqWrgvPZBuLSclCKhFmXLGrbXDnUe
C+RabNxZcraaYmlCDgKzpaCbruLEyh5//9G3yrbWYucOs2QYSR380YjJv2qmWHhtGY0kdME2rp7w
L7DfdJp1RT0goRRCoG7VXvk1pc3eHiXxkooe5cFuVJ47Qnh3MIfee3dK/GMrfr71aOvR+JQNCy2D
04WjEs0KBfb5tYYgg+zWmS8WbaWFh84U8R3SxCtftDRMfdWJrqTCl3/gT9hgU5S1O8ccjEWbdd2j
ogXKvovRcJ2/IiWpPD3uwL0QjzfIu9vmUwogE2YXZWc5BbKjpx0E3yKLqivUT6PYfOtK4IpSraiP
YrqTo9lfqy+1J82su63mO8oswq7i1213274yFLcXyx5iaRdGO0WpHHtRIldwhaT7a08f03IniV+R
2RZqy3o+uv44yde+nSnXXPqfT6L1sUgJMoTsmdgEvVwadpRkj86vREt1FUQ7kIvfu0/xTeMB84DA
w65Rv5kQtbtRMRjzRAGrKYxFNKyF5k8rPL/kh1ZCgToiD1tbfqY8/P5/1o+hicSDSDnD4im/k6uA
N6RaIFyV+t5ADHavULZrViQKL/B9sq3amepTYlAP1WMAl3keg+3KhPFY6/LXSINeJniDy1CXnH0P
hgq7nXt//gNWG2hQMfHLcnt0QJ+5yCdlrxBFOVGV+KHTIvmqUAt9mfZdvMfSpVl0lTnsh2Gqtypo
LaRvAxL5GIHmcIzUTZLjjECj7LnOp0VrRNEPSc9bbzKC7BqVlE0iB91NKhXjVorFWzCfM858zvz+
W2F3bxinjtuiLy94Sh3puAOw4Mri/cwNZQ5Mbq+Pp2TlB6Yd6Oqwy/te2QzS0NxrI81OWqzDojMd
t+mLzsMz0nANQ+pvmlYrvRA6+NYG0LYQoraeaxS73LaIxaOUA4osJMP2pr7J7hKDjD+NtZ+qaqIL
Uo0vUv87vgvlrzmljUXkpGKdG1q/VHwsv+pY/zpZ7bhipGw7lEV2rzjRulWp9zqB9pRnzPH8lRrK
6pNv41f7+bL9DQ54d2koEERBK8CSxUuFqTlmLUgmGoVIClc7eEfxsGYlBLej7mW9ZDyUCIw0tK0U
ukRJsirs3l4oVl3cTlP9S4WfRdE51VwKuvW6JUp6SPOWG7tJXLWTXPgD5ZeiwPczm0aVSD18jccS
waJWGp+6VM9Xnz/KUVLEm8W0DrAAuSeldHqERw1mSaagUWt5ufMBtNyX0Usva9O3Ia/vtKaN1vVQ
G4cgGqQrPRfhIqkEZcMgC9z/z9h5LDeuLdv2ixABb7qEI0AnX1J1EGXhPRbc199B7vPOvnFbr8OS
WBJJwayVOXOabl0a4e622kUmXjl4xlsXc0sMyxP/H7YxqK3uG/H/PuZ3byEFBREuCGjJlf+Lf415
tyat1M2hkdCHrBraHud9MQ9sAU/qphyz6ULemJ0jwMnxS7cUb9gb3JjJoy+r66yacbatMcFVAWEd
XjrRC1ngCTZGQ/v0Omid3+CjN6onfvU8qco1o5fJB1jXo/hOF/V+y5TxB7zfm5omqGGmS7HYlxrJ
gJjOKtNHE97o19IJ0q/Ma6Uy7OrTgNiMz0lXWBnycK/TcJqTMCNrAfvKplcuSn8z2AoGSYvLaQk6
S8LjrfXVecHr/F0DfIDq4+3K/LZjVkQCCAebW2PrCLnFaWs3d48m61bNTVhqml8OqbeUf5ziq7C/
6u0dMhKkaqGdqiQyumO6+j027q8oDopfUIZr08OPKhk3lqVbBQc+ORBxm8tvg/F3sbH7Zl/JCH6V
6crHZ1L/Vv1DckLFCQfnpyy9ko54EDYWiXEx1d6YHVuM9A2PyeVoEtrgWUZok9hBFDB0WyfQ7Mkb
3Zww+GLlZGXUAKsarLv0be7LSCaMTS7l6D4IVcZTpuJqscvPptyHXV75Rqu93F0G4WZflK0OcezD
ETtKS+uYb9BvC0yWZ2Ef87kIZWt8Hqs9xkiRskqP2tx603Msm/YEmyHGwziLV+MYEOA8ZpNrWN9T
SXrKCFGx6s8u0S5gJaFTiOe01r2u0P3RWqqDqOxXeT3cSbmAtHgNai7xtdDmJfUqci3Iy/yANS30
6+1gtJ8O9ldkDJMekSrfV9Eddhmlkfq07s5BSetDRxrC8IGfxSEjlm8i+cnKeLF8+YTN7dv7rSqy
I74G5+wpSdOPdNfOaZYDmpTL34rMFwI+ftK9w1wmeTF1/MrGeNhfRSJhc2nxbnDRh+Ts1OK0bVwu
6Sn5GNNvdl0dNIau+jtG/ivClyJQic50Nf1HLcHyxhBT2n6Lrb0304GTYk9eGD4Is9sSvtzAoxao
IHvXqWyo675GOaq/TcNXub7jLdWl30fzaZ7eZs2zP5a0CsYpMOpnXPiCLY+nibrVz5xYwqFryq6q
ekr7d31nI0xqb3GmULVOPTy+won2JBB5bHEwK3bl5Mv8atNY157w+2G/wNuq/T4DeLfhMgZT0yPe
cVxjxGoRDc1BN7b7Z8FIy5sYzOdSHmkVppncH3mG3WPp8OI1bovDYZA7X8bAwZzGJylXw25hsJdc
catx7T8q5tlrKR9LSOiFKrmPyiFx/GJyDin2BeVkxPzLnyjwx2z8TKA5ZM6u4giqExY+4sVFXOxE
xrMGt1nSPdw3YXlyG1RZWM4YrVaNt8hrpHH5lwndVfHcokNp+jmE0oSzeuOv4+yaPY2QIyKpkn1r
djwplXBKK04WQQmbcqnIz8EN52o3ypOZMMhWod0P83lkfD4z8dQn/TXFCn2r9fBeYyJdCqtKdu+3
NkIoTypS12yI/1oYmQYCn+619+2S2IFbnT0PwkcsBB7UZsdeC3cR7n1UgFMSr5ieO/mQEj7PXbGf
Mf1c4AQwcVZLiCZKbE7i0Ayd72RVaBArO+v6veW8rBtKpntoyaCU3ob1q99x051WAKYjf9dHbaHa
H0nV/moMtMoQPzxt2caLvk1/qnWV3oSKhT3LTLUYmo9F/+tQZuZznaM3UJF3sUWVoVPPCHRwJbST
NRhIHQnRSelRj6GDZ+zDzxIe7FOumMursy5RX7TFuUBC4naznkSKI+WebNexJg/6S8cc4zAmMojZ
bkVEWbQ+Y3P5aCE/mWmo3itLF7feciLNsUJllvvP2u7XYEyQkA2tU0bdMNqeJs1fdE4KLeaNYasI
9G3sXIT7YdYbocqI5HOapipylNzxhmoYP2UT25QN452LXDfqR4WY5/FjnT1b8SYV0Jjuv5WutUwI
yUhTMEl0ptbKBrOdCjWbvi3NgKKszVPXKghnXs36uV17wtHVyonI55g/9X53l3Ex35l67BfEXAqM
NnkhGBejvVUVbUQLel1lZX0ZxzTYsolkYjGvgZZzVYxz+p8HMpFsJkzF5fE8doxol+U0xbuVmAoL
Mo9BPTSuobx1kT7rXYxf5MbdiRbJ+O8rDUZ56FWVIzaW3xN5k31bShQvselZBlHIvpmWP1p1/c97
Pn7x8fB47t9vHx/r3+c20w7rlBt8wgUYM1mkc66BhhCnwETafa2ymzg1yjbeakJkD4ThtLuLFvW+
TTa29/iv/P7/j4esqfkkjy+bSePn29FcmC+IwiVOsKHhraRQzbWrKTVhL2Qs0ycfl0QfK8KoGJ5N
XrzOlng2sfkzmbAghpqAOKmx3XpK/T2ZvHLAZ6grkMhx76fTdVE1NtYRn0BCPtXNbVot0NuFtBQ1
ktQvIVMTKZfFskIhKdc6oQIRxsEWodjUMMm+Fyp5WJMezFUV4NEXGD3Uk2x7a3stWmpOQYPL8tCx
cDovY7vH7ZiFfZOF2syC4aievA1hO5YIp+6QwhByMI8jVqR3mSDLVatbfi+rXq0Qd9BZbpGjshta
f9RPlU3giZoHs1b4bYHmpRoD0rpCSyrCca68FLioKfaLDIgBJgcZY2ZUaGKvXAYEkxyGUjBzx5BW
L8O6UEIp0cOuQ+fi7noZpZ35vTOmU73kgSN6r5snEp2Ky75LUUsMhIX0gISap04vbuaq35hIImnC
yF3ebpsj4OH0cS01F13WXud9+NHXT8owfEMEHUvJ/pFa+0+jehcWyeK2fbbGMZxtPoeq3DJpurR5
95QTgJi217Wv0PBVj5MnZpuojc6fa/UoFdIZP2a/GNlugNQ3ywrU7W1eq6A2Rg9oyzfqJagn1SdY
xFfSxHdUrI6JZUnm8jjYe8y9fwPSxay6/ETH9to201FpxlCWwyxF5O6wIwOQLXVQ/SnlKba4Z8tV
D7NxDvNEDkrmktagBlmVhvLqYoYY0wtHedXFFguaUXb+ZiM31OxAGpt4IYiGaG3JcMKq6fxakv0J
PVxTn3eZckjrfVX9avu7zSV+tIvp6WLwWls5YALlC7R6opUO6RZLjeYZKuaaUPRsOXJaMtbSLDST
ObRqOXAmLTZa1ubPRbGferPDr7uk3mxDiXuhgjeISvNV4QMuMrfQNAb3AckqQpXhtlSUJ2uzz4pU
BcTkeA4O9abShrsKOM+fLdbdb+wPmQoDdxnfEY0PHYy9XgFByz1zkvAVolq1MR+2R/S566k1Ja8p
e7e2oBcK6Gxd0BSONzmsD9Tfxig8tSr9PFNdIvKCjp5vkeh7aWedVCLomMu6GFBIhgRR+9a+cPQw
iS6xsE9Cgstip2eypW5nZ+2pNeWXXs1PQ9+e55wcroalPXfCluKeCjXSv5d9cjT37rKn2wH/fxfb
sHc6o4h04VMiK4Gwc5912t8XOSYLKTBVtFxDvHSrP6noecV3plEHGmRvM7PASawrDjWvdBSfcjvd
ujZ7r8kAX7qbmTThrA/c7e17mw1e3W9HWW8hHPORZzW0lte2z48CrwGzqsNaksIBcDfNt6OqwynY
lWCbgJ4mllXjsDBuLWYUNETmzCmxRSxToxHV9z02Q+eLtbsxIG0Uiz9vZWxr6QtqrLMxfZN2/Vws
15Ek7zs8qe9WUKdca5pB4WOTNlTE+7xR9JgudsBHNvtwK7bz2Cxvvb6Hzd7Fc/thrk00F/tLuq+/
sPqJSL051U7/xBmacYIXeFqhpI46I4k0EE/O5onE0uch85NwKZWnrExDtVw5rUOoa+UlV02cI1J/
VgpfdkAump/3Ol+FYWlRO6k68rFSOu6gQXIe9Ky/qSMFks0K082+lOt+rVRhTYFUr8HcNT6E0qhi
CSysZ5ArX+mlHz3WtsT/nEwpiVQyb8271XnLeWRt3qrRlYNJ7AcSVg4qOVjrYUr6H6B8X/2gx63Y
LnD9oi1p2Eviytxdthd/rd3RRE0mkUs3j6FFLtxO9pdUfWpcIHXjjqPlLeRaDdYWt4t2a7Zbtht/
luVVb4onutWDPjYvW2ZEuR2tphaO+1Ovl2em4NGgL8GeG54l/5QH87iNa+QAGLZa7QMg+IiOwx67
PtkePQndqjO+MJq7lY2I626JGIt4hileDCz7NvVc6DQFx1wFKNMBugLEkAHhfdTEwaCjyUuIuKi5
gMHzbL37PiRBkTMpRxNSmR3tthKsS+sNiXaYpcw15TpsGgsTEANz9+nSOytIKpxr0VcXZ83Okyyj
wdTOK1nzOlhdb7ff5jl7L1eo7zrFSqJ1R30BQLxuFB5o8A9mIR17kjepB59RQr9AUr2ZlYAx98KI
5magsK/Xa5rE9sJ+GKjTdznVfLM74x3gkLeTBGt5s4d352eyPBe0oYoRkq2WqKe2Cm15vMi5GZRm
fpbz9l2y6pdR6YixRLdf7ScW5CiX7Vif6s9KsX5Dv/3SVzZWuYizIQuqqj3f97+1F/Eda0AgTkrV
dLRMPkymX8gsutOKT+v42rFySOTSNH7Xko++V+4836VLxnF8vdsAt9gc79IW6vsUGUv1YuGXbfZL
JDLLl+zszRxJ4Ng9ad4idWojWd5AQKYgH7ERINkvMeYYGkZU175MSqeRwZVJ8tuUNR+bOl+xGA+k
efd61Q6HZI/X+jkdyR5Yv1rNOSt7e5SS6mioBJnJVZBZpl9W1bGn2LS0j+pt2NnbjdKz1VNT3UuX
oj6kafu+6+ZtXQoyxPLL6ohDbRthuZSYQ+YXWP/Xkrce9vWq0OTkde7PxpFi0pszts8KhKRRj8A0
17xJX5gYRBDQXzppfeqmLLbl7Gi97ImrYxkgJRaW0JocyF3ip04aNzIF25Zz5Tlh19cXE4e+pZRw
O8ReRFKO3T4d7bQ5GjYWqEnyJin2ByyNJ2u2XjBGvOV9edW1wquEeZjzBqHM9FzXzqXWsuOuTXHb
mZ6kpEe7KMJKUp66e788yEFiIDBTp2NvbddUad63BAZFsZ81RPtE2lmF/sbI6lwZ1HCVFukLXVDP
DQZQZY8BDsTRYqUvYtkuuY3hpmqgFj/jcxETNREqrYIeon936unDTn5VmJKkZDvX6XhTTG9el7CW
11PVkN1n4afBVbCssqvPhqvMJfv+9k2DgVlW0yGpm6+uML4N2fZcy8n7qLQvo03tdV8pc/lS0zNu
rfzFSvnhUNUZfeLVUumZS39ykvELo+SnNBWRMrVHWn21HeOyb5/lSTnZ2d+qWX7kDC2RHTyNDYqx
mboChoOiFn7XH+UF17VUHFMnexWg9X2rx2VK0HCnx0pvvTDW5VWGj8lqr6rQfUZHh6qIJt08Lr0c
iCJ9tmvbIxfyOkhOPObK81CMCOwNv2i3s92SmCg3LykOH01mxSal/v0Sl4v0e2XOUSmEryzWi+h1
EkoiDNpic19PJiKoqqqebAsTD5rCdX2X2RpF0weYGFxBCX/tTRp3PVgEfjvSigHh5CncXk6vBJqV
IIUfzqJQI2P9WYmPTrUidJYvCz4FIrFOIMjjkp/ZAqjS+4VlRi2QNGieY32RDhdMqFsZucSzrp7E
hpOlPCFaLFBfZN/mMf9EO/aKMj6UFlIh9e3WWW+VbZwskV9aW41GDZG23VxmwzrLehInjnRMtnCT
RwiG6Nps2ZOVcNZMv1FM3+nXkEThVg1guPikZLhzUfhDud9EKj8V3Mak23ChM87TLmm2gVI2h64l
HcwcofJqr0K2TmljBIadXEpJ9fMG/rb5rTWtuMvW0Jlo8b8p+n5K1j7EY/+i2lVcyXssqXhyOuuz
oJGlx3OLArzOLE7Otl41m1W7CHOZonUH/cj3k6YNHxL32yIIP+9T7itKQEmlzpkic6qYKihxeW6W
LUA9dQTDIT9QYwvNjUBZEn+beu6aLKL3lSzlycL+ur8ncNrioozNrS65hMf0tDG7bDXt99xMpzJj
Pg9MMZbWQUtUt83lp9GRb5amvVeVwjq9/MGOkwXWYWxcHUXpG+tHJesRicM3XS4vIp/B4RK8KrP+
6NTE1tbts7Tb71DsXtKJMdciBZtSvlQMo2btWFfXlTTWeSpjqVho3EGba+U4b9MdyTzrzeKXHZLw
mlp71AnQWU9zvb8oTnGjF79WaXbW8cKUhx9rnp3nRP/ChO/NEOova1KPpr4dF9ItywbO3SziFlh2
zsVp2Yy4UL5JgsjmmkWMP6DTmHsI+AbFyEo1naLO6U6WXp8sQpVBcD1L6kNdWGxruKRX7AlyGizr
J0rz59VuvvZG+sS44klKUh9sdQsZhfnAXet6j+byu7+4tHjddrMA3XCk9XuKiZ5lL9+ogfQinFST
3k1cHVP1oFV4qPGPpJAGrfZHqv+Oeu8lsnyrqNxGLj2zLwPk6gZQh4QcLO3DlShCRRVHyyaAUbbD
kSJYkdRT+dzr7Y8+SyNbarkKHUbpstfmH9yDJxaoJ1WMx7xVXvKF5oekU3lraB6vsBLAI6VASQzf
apRjmq5HdQVDwqno7qjSEu9KuszRUH6sPeHRZX1JpvEMzfY12/BzaGjqcadwG00EtbSarpRmfDJD
90R6k2YNVPS/0MoDDXEgWkGbvT/5+P6Bkzy+fTw8oJt/vxVjR95oBUkcb/z/A/fgSPG/0R+CjJMu
mY+WDGq8qBlQAB4AuNdtNYmWZJcDkuQNsAIPXUIAs9TUM7Hd/X+ee3zV1MvdbeX+M3mpg0PmqX13
NGHWWm57Q8aehDujUBo6FnuNKcL7eMqzPsYrpouJYmFrVrBrlpkdx8o6/OehKyzMdv75HszgXlj9
v/9PMGqCQ7MeH0/pTt7Fwur46X9/5PHk45f/8zr/vgRZdHfVVDV6j+P4AH8eh6leNhItyC11/wGi
rOmb1jg5WSCaEj8eilZLoNoVlKlKDfhUJDXzVaX+56uKkTiHbusPIP3fxP2ATPdD9fhK3A+FNKdd
VCWUmneE7XHKHm+1NXPvM5n7XekJnL2hWkFQELlhNXI/to8XaNT7Ef3nte4vbRvFr8QCn8/SnlPW
d5jT6E403N9xNxB9PX708dXjuR5JCfgSiQYRSQ7j/SX+/YnHV4/nir2Vtn/e5vG7xVigrpPL17Hk
8E8LpyfR78d6GjDYkjbYJaSukQu/XeduDLutD8TWBRa4UaJO4QLDt4Djsvyd6JPqrfedmWxJ/CVS
2DD62JO/XPuFsoZiEb6MGq9ct7d+c35K3SVRfIxxDultKLZgMXOvnv9CTHjS1JGujFQ3MHH5jiuU
23X7OyVMAPc9ksV4qgsRpPnkGRYIUBkraeVZJIpvnXFiBBbttfWsDO2N6WyoRTmD0HzEZSxpntpd
PXVydjLa5lINsp9N2IporqK5MwJIsZlRJpygkfDEEmmcjolf3Legsry2pwW2cyVxVTr3TVH2hKWe
cIS+IiJ7A075a0jBkrSneSUMTAzta66WsSCQbhJdkGtY84RVkXtYiSMP2NA/CZzEQebzNmQQfxqG
/dxSPMh1cVRHJ9alr2Q2nzXUlsv8+34Y9sT0zbr0uCIPSgVGt/d+MqleCY8TLkm42ILC+M8oD2FW
nMDXjoW+B5ge+UKcjZmqUc69Skqgl1Yelj53EQD2vDVtV3rsDMntKD1KOENdX3roEBlx+L8VqQ9K
EtOMdj8j//Sy3faWlEpus8Nesbjvi1CfsIGnYtYd7WDPbdABZU7WFqZL5tnDW0J3VRZjgN6FvGJo
LpIRbbZ5KzRm892LZq1vcg1xtMzfJn0Gqq+8bae3zZTnos/P984RLQ4HiUM+6245NvlBlaeXNMMc
p018a70XkIxOdkZaOo5W83JEA3CYnIodQwlLoLRutHlvwyuogEoGrXIvkYqN31yKDgaEsmyaIOPP
m9vevfN8GNkcTekbJjyHBjEbC7RbZm+K/aLQo8yN4y0YJ2W4Q9UXTMuq5CDXKlxc1d02JO7NMZde
dBzY6Bm8vP6dG59m9VfDqkTFUrZeBy+xvLFsAnPqgllWj52GGWYlvLyr3KQHfIbtntS9Ly+1n2vt
qTcXcuRVz+qfW6S5qbNgbYev+p7SNxdE6sLkJnKm35KDzV8mixLf9e5EAEtkrabfY7MplcJrDJSj
yZUpYWaBZJYoD5P+K2+ccOTNimT2c3TCemn82FuGH3cCI7lBRaLiJ1Z68l56OVtKCqQn9h89cJPF
7MuEhKBIB22y7zZtmPe9gSFIWe6VDpNLkwF06hykRQdEqMCZB0KDCAnXmYtLBGVhLzWjTlXE5NaE
h6Pkjq3M+knz5tamFPZp92Hlli/sNCbwsTp0KnSkynUmLCJZrBX8viSx3pldoMeT21uqV6SEoYfF
761AADzgDGdjRbj7XSYYUl7sDL67zMkyBjA5b2fKs9ftOU9LPKlVtuglbDYnwCz3iXmcr03cPjaF
zcIfUZwhEB1t5A+ZA04Jj6iErIUNHhfmLzjLh40EhgwEVOuGmFjcOCtkt7QxE57G0GHMYs2GtwmA
qwQXiLNSFr6F+5pzTxbYMrfuB89YuNqgSZTEUEtMKMbFCJYtccHlvLkmpW7/I4uftSIO+KYzX59c
UUW1HqcrsZxbwQBE9iqQ0ClFbYxLs1WK455P0dBRh1jCTZO/G/5wtSKDnBmHvOGcVhv2XtJ+27f6
2JaTm+ilT3qEuyrZ2Sk3fwQr1g3KKNbjAryoqv6KpHsh3/1o99Mxo58QyUigOgW3dlIrCCjAmFld
xV3jXFPrU1szr9Ul7qrumCQfRt0xwLeCjqFeBoGsYssgS+mQLMw8JYIP4Ky0VhPqluRJLJVoeaBl
qgeHdPFyqqOE5qWvUGcXe5xubWh3v+rlrnB2DkKMd27PoT9tove3BeCkPk2G/JbJBri3HPe9HeiM
UsWaxso4UeveksJ4ViymEX33OprlBiw1npb+Ll1hWHyqQa/K3SHzqfdLTGTz/KOVDXzYJr8rwL5Z
PBOnPCrinjQPgbJ/0tfB7erRnfOa0f3mKg5RX87iA9Kw5rauzWc3ceMYask3Dfu0mbM70FkqAIIW
apOahbciv7fcEeuZKyeJOekiu1ubeo11E/ShfYpNe14896z0uZkBG8jerNrXvtB8KPtAoDptQHes
oGQ6GCVaW+uaOxTHETRGJaauUp6l3AgzoUYkt/7NCJzaXrVu3rFduQ+gjFhk2oehTT4qjUjnSJPn
7Nvwbmv1kmpppLCCSMP22Yn8fZ2aJ01vcXDPvmvTEBcWxkml/cl41m1rVkSZ7uPeEZtlClqnQVJV
0Doecl29thmzNLZ0czJOM2SnTnnaVynCpPqS16+qM1+KfHvFFvJLzY3f+0AX1BrvQ0oj3uUAqLtx
zlT5ZZRMaMG1m+urO9Ddac+lUl11UVDYUDDNKx2e5BpbEnatckmd/DVRjNuQpF+tJL3ZCntLI94w
sTyL3DriIxEkXAiJEdTW5lmTAKAie4A1dIOAgODudQ+MhFSGNT+RcucBAPlt03paXgZJv/q0nGTE
89zAdllkoZ2cO5utW5e8oQXcVQhkLuT4fhjULcpk8IqF/+bk52rB2Bl64/Bs71o0W1EqqBDSDMpD
d842Nou5uODee2E5vN/2QZ3pLA9P4GCuxkglXbejJKybwSAyzdHxJFJUqmRht4Am5gWs831Q1XPj
WKemU+IF90FR2NciS06DzDisKzxHJGG/f18TBz0IDkCqiGwbcDFlt9NsfwAOXwC+y8KhkjwX0vdF
kw8rVNhqyrzEpLqg6xElVr76L8jrh1nDxrT7JezXrX2ylI+aCp00usPoyzpMpOHTVAifeKrhJeIs
iTnm7pHC5BSnxHpu57+7/tQfpexJiD81/Re95kEnkGUSb9oSjurRUbnunxvrQ5OgNEXbh4KSEXOf
NxVXUyOS/9Rucms/EWzvnTd2gSO7zk/9h/ONNQVrPchr1+5quH2EzcAbnACKjJ7TxqD9VbBU6ofJ
DgSzj0Mm3OUvnqga+HnJ/kQTbRYD+90yPZXWvDNoK/XTbtvptZVE56kk0r+JcnnNl3v+ndywxrTT
C1BxHxtr3R4UUxkPeaqaTHKg2/FGuPVuWYoJqSXgBkNeVvqMqJ6sEu6Dy1zlxXYcGj6UXsnnVAjr
99iieq3T9SpZc/+rzwSVV6JZi7+tQ3PQlVaKV0KEuRkmfzE66dQv6aV2FjGxm6qTp0sGRWqTW0FR
UtqiO2oYSthZEpSE6rjrnaberAzU9W19MiwdO9iGKPsiLRtWPan4cHb1XMlgbsue2cSQE2fhsKa9
l9u2kw7RKmcng1nfovU6FHeiffbfB2kzj2qt0LMkW3vJTaf1coMM3RKm2+XxXNnU4zER+xAq5t6f
pQw+dNur23e17KJxr7mQVuWtbYfy+cGrUR3l7fFUqXTeNjUJtxGDatnsW3cQcnvN4cWyE0onFezy
+njQs5JMEwOqkHI2u7Q9IyvZrkOR7lcMzrfrbiWgKL3+/fEUU2H62Dq/zu2m3XYJAPd+oh5ni36S
3rXk5k9Jh+rvrG+Z2tRDtZAe10laX4sNpVfNPC23mbk8fvPx0BU/ckXVnpPSGA9ik51A6e0BK5Fq
PD++MqThbK7VFdcKJX68MiQUUAZFDL4pd3+kQjZexdQzDWyzyaupGy96Tpl9V5tIRrleshkaucrJ
nUWbxLqzW6cl5zRLXVs8d7KUuN3CmN1C1nkoMMHzZqfmpwcCh4kPmwidz/Z6/1FmP3Rzk756ed8D
uXH0Y9EtyTtsh1O11n5GuuWLrA3JZdA10kjVVftW3+MhlvwPbJZDWpZVftj5ql0GgjEmUwepcp4x
RDaOtA/jK00WGQzFXv9a7OSFfFeKOJv041GfY2motTNBgNoT8c/6U6lxZ0kjE57x/q2zNVE3y/pT
YhVuRmL8tQL7OVAVll6t69tnpqHJVpd+OVvIIb9J1XdnKNVLM2AehHWoGdWiWtx0SbF4aa3ihAJG
UYT5W/QGznVFAvVzX2qOyaA3Uank2WUynzeM7s8pfp3yhPJVlebupFhFcW2TZfRWosL8aZFhz+Tr
U93o2l9NWAedMczvNdvAuCXurbyQMBzGMtSzRrMIU0P6yyCF8LZe+90u5aWVocIOAlCrPlpTll3s
Zsguey8furpi4A9RvvYKUd6kwTHCHB/nk2H2FsrdIf/ZdbedXo8hv0pK0f0y6c2ATM3qVRczdznp
nIcSZ+wLAEOKhatqBPkLmH/rOxC3zwNo/LnMkCO2ffbd1AcRacSDL5jDL5DRANEwQ+XtbadgMI9W
0FxZydAhvi9Ltb3eJ96jVotw1TsGusBRpt7qfzNFDYGSrB/oqBMCYWvN28EOvMeVnR6LAgPleVRR
TQTTUi8vqdb69Y5rUgtOvOaJ8TGgp7imjpMeEmsxPjKknhGBNUyi9V4Jd0yR2KzRsdf6ULi1UOa3
tEnI22hBNwmdfJuYAB2UrencvtjnNypMQpZK4+ps0vyG0G1xtdZKAQTK2TPzNTmlLyULSHboiuZi
pdnyY1VUNCC16N+1hina0Kz/Q9d5LDcOLNv2ixABFFxhClrRyrsJQmqpC977r78L7HPviTd4EwQJ
UYYUUJW5cxs2oLRnV7Qs9hjFFdzoe33u4p9iuSKbTh/unQaCmV0WWC2JPIZckKhnS4c7nIy982PR
LYB8h991zTaVNXlAaZhIpndDBJBrpAdN5YshSoVytdGbpznjXQgIGq1rIxHCLus6U7ecEXf5IGHN
tVBJe+2yAD+ttJjvLIewNA/GG1hrPYQr0vNgyyxKq26aIGDAMO6Ig75MqZbdO4aSTO6w0I5Fkt/f
Droiyrdx2mk1SYhhZt2DnfB/ir24eFLL3TMTjUUKkMvAMFXUzLCbZZWFZ0QT6GQCXJcUTBdVdukp
vv1mV/T44emi+Mw8SBVisNeDWzGvGCTXozmp8zCMkHRnnEnxPy4uTRv2vhS5+dzaMD9yDz3McrD0
PPc1SOn4P3gG3uUoaqa4jR+GWbwV46D2yH6bTb/MQvWO4R1BZeIsGiqKm54N3ReRci1tNav5ezXY
1pvlqmJdRq5xtVUz7GWKM9KyAog2QNYz2+Yl7MPiCNgDd6GzLvE8j2tRA2FqTVpAXFYzTUe2lWWP
jehy6nbopbHHnEE/uXaQHHKr+4MhK9U2A1oqzeiQ56yDICdHEx4/5hFTFRwnjSYwMLtu1Uty+nx3
HglnlZQGgxgTyKxRdcBdPT3Wc+FuuKTatzRSsJSy+CfurI++c77+yeIyoalVbTnhk9QwIcfu5t4x
u/DpdmAhVys0Odq+hW64Dx38cKc0uce8H85pLBkIOHbzCFi1y6bEupDyApMwNuJtIaaiRAnlAdk7
s7Vxop42J5gcb+9Z8QnNJguc5wwMzW7KIWPis6pkPl1uB2MwgYHs9Nsup/+cGjsj2VQDdTgV38ZN
p/rTtsoZG3gnO6dQQE/8XmeNRsZjCBsYhGfZWtx/GnXZ7ZjjVLtBFdMnLKEK8mhn6dqGS0zkBzuY
NqFRkz0Oo8aux/SsM90/K9ydz7ent0dMTzSYlmL/31MdUpN1QkGwKAiME77MOs5E1n8OmlkQbB+6
+Vaz3KnDVm3hv45GNR2aJF7XrsxP5XLAJEHubE0+3E45KCP+nb89+s85sZNekh1SI2afzFMFKUau
M9OuzjCUGojvdl8xmuZ5qxWoW9IAYlhdrduqbq7JzHz4dvA8lva+qEGQ/vfU7RXucr7g9bfzZp03
d8OS1tcHJImXaFWTyB4ebs8EQUbronD77dCl0aN0vrNMVFdJBzmRu/h0O7D7kbBVa8a/c8nyioBX
9Kgg15idFfu0pOQoRUZ9N6TuRyQAdGAv5PdOnzvXykvxjVi+oDpij7M++3Vqzdp1oV6d+qmGkzeG
6VW59QlijruvyeaBuB8aj01i6I/DUlDLsu0P83IOB6h8EWaqhNGkAj6DGEebNIN/OnaVnsxkOIe5
QdhyY8g76JIoXHto5moUG9XMwUNrUjt2Mu7v3JBp1u1cKNPyVHrT+VbBJkZlnJLa5CbWpx+UgZ2H
wkAJbZs75XiORfyKksAizjjYUN+DiUB7Xw+jJZuVZb3249gQItoq5lLI/y3iCjY42bM7RbV2b+v9
6BuB1X1H8fxQK7198WYr21t/RGLXewcDwSvx1znAd2296bF8d9mDDrKpi7XVlvl26uhFYSSZL14Q
/d/TaG0VIyGemem3WUHq97Kue4a3sQ1lHjPoUxc9yn9j3ORY6AKkVGH2LFJmdb5MJo3lRnSreO5Y
4mmkYVPLBDq8EGQs2EAnFDuvyhrol3QR7np4eFSwWXA3cV0sfJ3m7Kai2AKZNSCZFAypmc8vGc6N
ltf6g517f1ovXtEcWn8j27wm1jB+wJ+eV14xU6QOHVPmLu4PadnlZ0y5+JVd/EjmbPFWmMCQMs2D
Y7Q8TRryZ9GmHyBjEHMxt+JFzPd5OczPN4UhT0JLvJpuGjykWQDDMc+KfQV/5zWa4nO6IEFB0bmH
KNLjR6iPjT+adOSMruE+yCdG0G5uTv9+mBfcE9Qod3R2ZCyMWEmKPC8vWlWn+yFyAuQdGQNnXU/2
SDvLSwo7fdN4XvQ45wCnYTeDTxeedpZl+aT1Utybmj28lNjH395bUshzKyZx13XUs/WYl29tlWu7
mYz1DcGtvN3kE6qt2CYTsKur6xTu2CeKqzGf4WBFq8pjnuOKrLhUOChcbo+UmhnheFAc47ZHDis6
2J+izvcx+90e/8DxyAUh4Ax21bEqc7GuCHTydS9B0Lycq72yLAk6QHBUx0+4PVbH/x4kkoJ/T42q
Q2mTZVBYl5eU3eJHUSprO2TGUOzK2DA3eoZGJh8CVLVFJLYylMPxtiuoQhsOVVOfimWj0CsiYH1t
Mq7DqLK9Hdj2sTIG5j4FyGdjERxO9oV9NMoanYpuJc8uGeOLChSDf2M1SmO4BNloHBPtMFGJ7YXt
5LvOTuRb587MnJvwW1obrdKDNZhssTPq3HwpRZ9tioFX3i6dlDHwKtSgVjs6sOVsAZ0U/X8OjkyD
o11nG4upgdau3AaOX1OqCVaDKiskLx1wvd16Obg8wNqrV7Ra/FwKPbuzZytH/RTFl960tznqmYfZ
iJuHSscPvP1/Ts1efeeWXBG9U1yITw8eCD8JHkx3ViRnYLR5O3c78ME/i5naS8utdBMtzVOyHNyw
IsIvgW2i5ZN5T6g3QZeefk6x8D5HEzzAWl4GBrFnmoPx3+kpgTPedXANY/CdCVOReqP0ctyRusFe
X8yphpAHEfww5MN+1jGKRFBSPTG5e5SSwZIhgXaKZX2scVfyh9IKz5i4/qbEgrwxhcrWSRFl95q5
yC/cIAIcjH5neCp7yxXRA1JuVFVGVHyV3rOeIEAaveTaDF72HGgdHSzbLAQ1M38QC9PRGKxzU+b7
f2Lj0m2gfGsmvgBZ6h2h7hVMuhKTYDCbQVC4cGXJ+zVfaA7rY2Bx93XUMm4jnJ+GSWXvzvn33HpH
AxEpaPZcHZjeRO9uDzSaV/Mz6/EAiUz/2+RJ/M73JSvMkmxr76RhvB5D85Gf4Ox1J7PZkRyohkGT
/4bwBSt/YH09kvL40LcQI27PKH6y3Zw6Xzfvggzuyr2JqmaHx3O0Chex8e1c5aKby+vo0VAfeq2y
xzDs+qe4C4e1Ps5ye3s6e7mEJhQ+0A2QTyXeykpNOwbYPYR+U30kqfVgtW736ISyusa2mfupK9sj
eouGKQm2D1YMjH/7IG+HaerztWdJ7PgbAOhbCxggX0eEpkmmIG2qQGeXUtkzgZrEOLpv9hjcqTEs
99PtCyBImBmE5IwUSTDf3x7FFV6kYxhxrlLvZLc4e5fu6lBUyIuKMLXOso5+oZM/N2k/fVaJQ7RV
a3DLkTztQ1zV1rLI+wv+6Z6fzMP0ySYQMT+vNNzOykcHz717QtjpTvXmdHs22gZct065K7MfjA1m
GsjdzT6/F0bao54ZJKkvXb2XU08c5G0jtwN1Eklbn2zsrLJBuPe2FUo8hd2dNZXN+XbqdkA2D1e8
xPQhCHL7RBzQC+gyEqRwSk4hMYwH1Q9yP8bVcHZlnW1DXR8AyRN26iSLX7vcW6CJYK0oaa910TQP
VsagIM8MD0HzRE6GasJLYWXBxtZL+yH1TLVuqkB7MS0QVcMbxGdOzx9Pjvs7iH4Vj1g/kKoQPtox
3PAyS/6qfuGuFMMnWVOGL5y8e3FSKsOg6dnYpD0gUxB7Rft7iLuSwPC2t6iVh3xXIA7892hezoXL
V9VoW+f/7+sIMW602dgjNzHfjHp+BHHLH6aaYZvCdGylEiuiwS9nlOdztFalMT8VWfefR+H/nbt9
9b+vK5zGPhQkZPm3l8zLD/j3aOrjR6ufkAOGfxu3Z/PWhd5vphqUvayL5HEwA5aKqGq3XW59RZVl
H2/+BUwN7BPjw6fBKBmHw1laEytk+AVan/1tySlNCKVdIE0YXU75hCZsLur67BHx5uMEYb7cnrrL
0zYT4gW6AyVrQrhYH6CbCOlg3rWOdxnXkOQGdsx3ZT/VnbTvqkWop1FEJFgpF8NRw/SsWwdGBb3t
ZhxyO4yg2TXQHtG56SGfo783LBGJcOUmDVxHcMnEmRYZkJ1uMBLY/oP0UsEM0Mzbc42hxieGCfjp
8ec+ZWMzb0KZmWcNV0J8CwYXKpvsLmkxoPjtBv25rDrd1wsZfNVQc4MgfGJkU7y0BrraMrKDp9qo
qTsLhqWdTOxjoxfQs1gXn0LS09GBtv2rmJzX9KpltvrQ2rw4zDivrG9Ph4p33detcRnRYT4J2z6D
X4fbsYiwIMftc9sb/bQrk7r6MESwYU+fXobJyU+1ByqvMq/8yOrQ82OnmxkIefiq6SEi19R2TqM7
ztvZIEnIanvnNAOW9r6lo1HQFamKLaYU9nKo8Lfx2yJBIlA27jkttW7bpaIMt1ZaNleVjEwF7eKu
6hwWNlZq6OilXlD1o9j4B2jWruMrAahs9ilcjgWUtgI0L2T2sK8viLU9KbpVL2EGHqbTbiDSijHx
DdmzMCkZTaZ8ke2x4i4nh9kMNj2+YVhli7YR62JoSapDg37kbXhydXtYF1a4E40mKpTvIkLHAIJM
R9Sc4Oy85EOn726nbof/IsvCDLst/GDll9TblR+ZiX4ksw85eNDqx/7H9OLuCHjU46m/nLm94HaA
WTwRZZUwJpwz62QyYGPAaEYGG3GLp02aYWHtZItUOlsekvVtnm7PB0VfkcHmnmVn7z3du7RU/dyl
QyrOrHLSB6S3Nyoxo0X0YRkUzvVT0rwGYUC0iIqN/J5n/0AsO6xuz5Ixax4mmbXboYistTb1AC8Y
Cv1D4rEHyLZ1LJNts7RFHSbY/75a6xI7luWrtxfXmI4hp1Y9XpgQldFbrVy3La/Z8tNvpxqtXFlp
XF5vz27uG8urYjHCrK3nhwL7/EtoMBUbVBd+JEGF3VrTWXQMXveejWu96pv7MRHfqRI27GC9Z2yt
6YzG2+SO2jdfT2LSX62qR5FGtBh30PJVgG/fRVCAIHQ4xLkWvQezQ0+myWdcpoqrDqRDTNZy3uGb
YPQBXBNodEP6tKZIN7fntz9YToYLtR8codKR8xNG/L8vvD1v9GiDM5VG6ao7p9vBVsF/Hv33XG2G
az2asCWH9AatAJt1+lEKRwN5U/NZddnWUKRQRqMAj2m4XSYghoL5le6KEDU14KeXYxwJnpzrkY8S
+NVL5p2MjHKjdd7s5/PdWFN+Kyv0u3aAotHQLBvOYrPk+gn477bR/lBfMv1s1ToN6mNhxdusmXeQ
kprNXBv3ndZFvkWS+cobG7lyZHXpSpzvShmToJifzE7Z6B2rN2yXoJ4F+wVQh2JDiwfHydPMK1s/
ilOqdxZhIy2/kFY1J10IhkqVeOlivIa0smOIWACUQN/1goDhdfggLZYb3N6ZUCGh0SHhFl4GczP5
QinzyCB5KwKywfmRqAHjBf+A+Q7ndvSGUybQRWYyf7Q9qC4qss82nEL+XcxnoqKl34r7feCAw4Sg
9Jl80XGb4W6TT2E2nsIY1CIgBc1v4AdHLDV+XXkfQVHfRa3xsqwlOz3w1llbvDkjPnZ9kj/YXH62
aeGe/93k6n5U3ffyL41NkyqyQByuwypiAqj899bhfh4csIxpdi/xQDQcvlSnSXoMWRHAJkj2vDh4
nXvjOc29KzM2ZCMJRu5o375F1b+znuW+oY0PaKPJsDCNdcf8urLErxk6P1rxXixhT1mFP66oHusA
r2eEV8B7P0PR/VRaeiprGktvRhEh8fflN20dBZyiJXdNH3MxpWqbgDz5NaW2L2xhrk1G3Bb0RlI7
Fl7zRjS1cyCRYbVIngPm4Wk97/RkgPBcN9vMSR+LmayP3LmAmcUrB+yqqhB+tWP0XNXiLfJGtTGs
6dC70Kjb5eJ2M+de5JpfqTTbmjhoxUO3jQb9KuPxikPzNS0aWFUDOXtgtRPqAsg6aC3kKxM40tS/
mt77LS3bhoiD0hzVl+Hq7io0GZ8iXuiU+S01tJAq31bmpKFOThx4eKX0RVBPFIHtHlf7K5DRlx3C
qoRdyTZHhJ8a0x8lKuw1W3UPPtbBuqk2Ydy/l7Z8E54GwmanR0bJiR/K+M4o24PGyrqJswkeEy3b
uPDRysDzy65T6xIsoCjhUMtypypHrV3FRjnrxrHQr1WZVhtrSnfemOEjMnrIWyICISHa+71dPFBv
nKIAnK9uW8QKydz4TW2f0USSMJR10LjWlKLtwl3pBZBmed8a6bNnR8ZmanCXAGJb2UQwHtVMZFji
oO50ElQ9Bv+1XMCrWnzkba71ooLON6rf0t4G0KbX7B4lCFnGysZMpEqsA/dyyeJB09JUj7okJbNM
Cup7D7Wu168IIbQxGZmRvacx1gfEEuG+ceJPY/lZJoAJhMyyVVD06/CAVv0hrt0/RB9G62j2zsbI
T86B1PL5x4PDBsMCRXKIG0IDoE7IGpeMU2/MhJZyQskokDCPxn6yEZuNlW6sJqjuVXYNSmWuCrfB
rLT+lQxcF5uHAT5j3hf5aja0X83R3nNIKIWCE+XUhwmwrKsP3egcCzu/wy4FC+FWMb3MNGI9cuvD
TlgNUzF9KxmYCBN1AooyaKVGSGvuWiZsRF3jzc1suJ7aRWBXVL8Ak3PS78xYg4jhtCyqE3a5aftG
8fSL8PDRDYMfKt+dLHR2fITx1ihamqDaWzvf6KMekzZ+0VBz1f1f4Et6LM02oJogLInDtVlAtREa
jCWlkP4mMTNls1jGHc1nV3fJdij5p+iVIJPS4A2GMyrF5NvKmq/JwyEEUbXdaRCVjPITMS7XQp/C
FrGMOzzodkX9Y7v4b+dZ9BBY4bZl9XUdGJ1JSOqFcKq1abXtidHVV+fiqijDIyGr6RYfcwhe+XM/
Jz+qbJleO82bmZgdEIH5izGEvcoR5I4Takmv3qt5Ns59Nj6Rc4CQGFeYwdx7SUMmZOCYm9iN8QjC
WkB3a3ZspKekqREyF4y5HwXh0UugAeJfYTrYi+X2rzZObzDZwUsNXiE1bV01ofTnPrhmeXc3dxSr
inE6kTdrbZg3AcBTYq3Ti1fIj87EVYUS4ErJeTBdG5Yhjg0+wN+zEfAzC8/AGy8NlvRlBjnixzAg
ZYWI3cUCl1fx+BIUsJaIkr2DP4+KQ8HwxM6r9YS5kqYBd6LHc9uc3T+2M0KqqdsXzQs3sm6ln1rt
kRiv585ZNQmTxNEsXwjDUkij4p3httPGwYnaN3EFJZHS3mihjzNMv7ICb+924kc28HUlCxAS5XE1
4dfks3+/arK91ob8q7IAF9Y8w9nJNnscW0wDkWh/36fD3wGgXFosm2GavVNqvHL1dFth1g8TfD9j
1nU06t2vAMVclQZ5E1pSEuaSQsVMYfIxbTpAqD8PUXDJ4V6mNUxTozhoTt/uknpaIwr/FanWrIci
Y/vXtiH1RpojvgpMjKCoB66D2pDuTI1V5TRlzafFVN5POuPVQ2GzKrgx/LHtvvWGhOAmmE71EF9V
h2DYlWUNdQ8Tu23ntaUPV6u+GPmMrjUH9E+dR1cLu0veBflmAoH1sXVDi4xkFgeoET68hARsY91F
3QNbB9oHFiIKC8g5zS/CQageJ+MMbNc99xAi7iBrDbPF3+Dl57LJUILXwARhBLnMnr03Lk8s8cy9
IGZo1ZZAS3GkvyXkxRCotIxhy4G+QZ/Q54Uz9GpsIlqcgvOcfIHWxambj0k+g9asB1uEFzet/oSL
g2iueXDfmvkS3/xElwPDnHkHIaP146RuLrgpSWreiz7mfwZiRJ6VfcGaSo8xudm3LaBFnGl/MLrK
VNEBvs04ChVs5lFl0uPqHm1UG8Z0DsnWmMuf3IvLe9EaJHvGBdQaHAWaIl8zkI+YIfPh9RGUWOy3
nLD78kaLSU3tMKTcRO0wXETFFWo6Ewtu6R0hHWGDwaKapNSBjRcfmsC8z1zWY1mm+wSid2Rm26a0
051jhzG+MtD5u6B9rGG3IMAqki3S34Dwq/Q7ZeUWNvZJuTPs8UjVd3o9fzdh9SsJr8VjBuVv6RmL
RxLqzyQUAO8hPumYFXI5Y6rVhO50VGzOYTt80c4h/A5wiGsb+8WSrbMpRQpBFnx9UNozgQkpaHhF
DdD9pFAc/FA/12mI6ZrdfIyN9lNDGlclsRqWxFHMjaNrfxd5Grv3KOlrWvDkoR/f4kiyAXiESpp9
dN825l/c1FK3/0i8BRVs5q2XRAKeYM0uP0BX7iMHvJ0FwsIJhzgZQnr1VzLFnW0jKdRTfZuV0ZOq
tJ1UOFEUI8kxEfVPpKMd7Pt8PkyQwWEVJewU5MkbFVOQWS2hxpaPYR3vGGb7yutnZoiz/IO1l9zM
WlvgRgeJttQDuWnG8FMj69yNK6KSZt/Vhv6SxfNlKstmo2kQECg2Sks427LkZ+M5+iX5vn4e9UPq
FvdjiWo5rx7mQvzoVGjt7H7ZpfHjWPq1RIuEJHpbjlTB9kRbXWsnKHMLYoy5d5NbIbayBwY5+xD4
Yl3EGeQelfebLOzl3gvkqzvM2opy7d5sKU1np/wJJwBu4dV4k4BzhFspu4PXYZtkZMGXnWmzP2h/
p2gONnrTXvGZLRbhAhVpgIM+Yab9i4UMdYintxzYBN9PLDm76qsMw34d9GcrtAkAb30T7sfO0CAm
2yNgeKJg6+hc3KZgciAA+n3SJ/uVKKet5pDo19QMFLi1fG0ZcjoF9byNwV1YPHhlOx71JDsZ5Ehs
MI96wy9hOykHz6UEY6vaTiV2CPA58/F1IAxg8fmYgREMyJAOOVWOFb+FdnXCL9HcWGltY2JVjagn
EPoa/O6ioeK1zTtnKOMVNRWrjrfKxyZYdbSLqyqVr9Emb8EjUEYoeB5HO+RXlh0jic5KEbK5+H32
BhipW6PzsBvd2wiLfQ5fIzS6zoxGM8K8ImlQVPR3NvnY1FEssiyR6AFwgmpNwRgInXjf05bhJruo
eKDTuuQ5EfgYnQrdrFeN2W/L2DkicM0OWcE71qImPixsSFXM4EQs1xupXpgmln6SoCqVRbkfQ9sP
ldUcoaXR7hFRTcObb/QqdumhiztbJ048KC0Tmx/9Gs/ReXaFu8/dbPDB6bZ1h6AbLBM6Yk8n3FP2
u3pV3gn0bH5rA9bBTTgNUNVBuc/OUECTb1jFMi9aT6xrD+zVMHTxHglMalXVAB4y9x38vkIU7IJZ
38mJK9lu4Y57IZ5tMEPdVX3f6zgS0u0WzCVp9rj0ugdWHOgpzUHWAsKtoLrK2j0+FjqeI8EnBoCj
sL8NEKKV3o71/TwXauc42CA7hfigQcF7OEXPW1TBFpaQ5nddTbvf5l+NPo+bKaHw7zKQQ9O6E6nt
IUTDS6rxmEClcXU/2uWPNWAgVXq+Ho6oXzImOxqcr9RxjI1Hptyq1EDNx3Ys/VYTKJwwYtCW+iwf
cMrX8WU0pPNlsYBte2UdkzFdGXad7HTNuZilVh3Ij/MHwXfhqOTwF/UsrJgLJa6+j+DzUmc7fty5
+gq3kJ2RIRwYDPWuGOSs20yCzerZmy3ls9tbF7ujGcKHBpzX3jmgjb6XtMUq9QqUY7rxlqYj2ggb
Ap4Xj0uuDFUR7lV4esMlNhWIJMR4DSo6W/ors8WnKpL5Bn8WFAYz7OXGhFmt/saTew5wdA1bz6RB
sZZ89ZL71ywRpxnwt3Hai+bmrJnZXznGCIQzilwwh3eY6FdYWfWGMtX1hcuayR2JoCEJESapkHV4
H+hcMEVvEcODYUrNCKGcWmYV3MJ9j2dLjydSwW2/aWtT+LauyMEYGboBPDO2ISh0ttMHGzVFM9oQ
CF35kwo2SuVem9LCyk3eFcpDa1XCMBxd5FLzNbfko5unJ7RqOfEicI7cEF8p+cpqbzlMpuKmYxxp
clUalncOoGaQCt954k0OusPANDoxQrxLpgpBY2NBCRN/ZOD+iVxcLEPtGLkWvpCygkafX7wedQ3A
DDcThHVkHNhEW90qD4JvF04ahnQB+53xWy6/TqHq9tso/Uh0nB31hiW0Y3xP7WB8SXdCix38tY3e
43oa7mKHvrRvsXOkjf9Ko/ZpqKddAyOOoSpFOr3Gzmqc1yYzqCE6i3sCe0APxbI0O20vLKcAg0Aj
KN3P0s3IO/SmO9cdMWDOkCR7VgTxZXzPQlAmNyuYsrY2u1IpzjKNGI40aUAZ/Vdp2X4yzOzxdoiZ
J+wUjMPV7WlDp4VWR0LknbzqjuJyl0mshMjpzmHF4bOqst44zPyNh2rCeia2JzivrKSI5xefnRF/
gTQ8hFlyrfSsvWv78FqEmbfHxe65XMilifYHrjutEnsEGDkTiSDep3M5r9p29GgCzQFOgZetdaTp
WMTNa8/U30q31C75xIYb6eqkT4j3NB1huofrVz/ZyaYx0GQpjxG/oWqCxaHQ4uTb3fW2++GUJyxp
3q18DtayzPwRVOmOScpzGmV/RgCpvh2fiOwq9/gY11T6Q0huZ/TkgcJuPDyp5qHc4VLCXjZSjAAw
f2RW9pSa1dFuBJp4h7U5ZCpQuNlVc9uLHOb33pU7J40vlocBTFyjnTQlYsIkhyZD/cs6Vb1HaXGP
EdfaSl8NOI7nGem7qZmhP8GwZOfxoGTVh7TBTDZidpGOWIO5Lk4usnebtREiV+jRGnUukS64M84y
p8LusgP0g4vUcpphXW0C/vlVg1glyBejKbA64eKVk745DNHjAOFHKMZrVRSfpUi+tNo+atCjts08
xj7Woy6EWVWqHbOyAAdfy1zrgwtNJO5XptvnKyKc3iqBuFGY2PwWkELxXgSLy54yqPpHd3Sx0eDy
xvfArY5uPZPKyJvq3MzeCgCzgHinTMQBA/v4u8YbHZJ6WuNMOkTvY47VjWFQy2K/aKHVN5G6RXQy
uKkz3BlOUkdOG7cWqyV+5lDp0gZmkp1HTMDDT2WKDUvAIc6yxaiuCNdKwxOxE6xJApFIW7YkpzKn
QSltxMi8ABw9q//skSEnZQNzzHC+ukB90Rw/RU23JKhcmiFfFWaN0pDYTH82eqLW0s+O4BKyZsEQ
hlrdCVs99aq5i63pz0xixLoaxEWxmbKU9mLl4kmG1Xwv1bOJPaSea8+ZzW6iLerHwXyMk2vqUPDW
AS1y4nUns8BYObyiYD02kb2Jgpxxv/kN4x5nC7CzTc8ILkmAhgzxxVWPDahH/mmV3kF3GlfmVF6m
aKfcTm1By8t1JFF0Nq34qaJwi7figTEEyGhKbMlMI1CZxgZHst8pBpDQazoCxT+6y2rbtzKnQehm
HaGLP3mxvUaXAmZi9Q9DVX/DoTxAJ9X9Pi+8vQD3y4PmbOgoyRctq4SmD2ObZbgavFdGA1s1NH+a
kko9qqsT1w+YvDppNXPVpjU+wjlIUct5vuRKrbuLIfo7OUco+GI+7doYIAsjQNWHCHNedua+tb/1
cnqv5LgfzBTaev2WTYcUo0/Q5AlOtjoHrCxO6DzZtnhtdYxcu+ZVOcFX+TNN5tNIkDDl1MkKsH/k
HuHuNfF/dfvTHEb3U2ylW4x/niuZ4VjdIB2opndcV3ERQ9eJiwKYrmofrNk4dXxYlbWpfoNQPWDt
dt8VrAf50h5aDC0kW85YszsFODgwAVuHJUzFRTajbOu5sGc+hlbOG3u5QGKEkmNlvMc03Gu3Mx4w
fXH9KaqxNK80PgjzFcfxT+ujrp1tNIawYynffFH0H3aFpVqCItQ4tgH7jwd8u/jF0aQiZ89V9xwN
xtuYvHXhD64XD7ZIAv8+rq1do0bcHL3xBXvku3wGF0ZG5DeQS6xyoutkPYAAG9MUau2rrbOLhdH0
HcIp29rMTzfGNJzmCV/SyUYSAO4GMZDqqLa+SrMmLsAtVzPqVO7v8dgl9muJOhIG55mes/e7Or8E
WvMXUtM2npIvR2AV4HWf8r4JvX1rjlcdwL+SGnetoveepIZvToHdytR99VP0A5pp42tY/sxexjWD
bg2lCYn30+fIQrub+YwFPfE4/zAjdukjACJzs9r35tJ/N4xvkwyXxTxIT2H0kxBFstY0nJ6toF5C
0LAmcgAzcwBekRNmME2B5pc6Kbz1Fiiey4ZANTs1KUBTN9oEhcdHZw7FdsoH7JmqP0ZJpRqyzoST
t0+H+TvUepRLdrRtFF1gll8qEHOYk3/GUh6MHNIryMD/cHVmy40q2xb9IiISSLpX9bIkW3JvvxBV
rir6vkv4+jvA5+za97wQAkm2GkRmrjXnmLCtQVOSZMw6uIEgObJaxlgWvVBbuG+cPZzcxBsQ7rtQ
1ZrRoNJEXcBzqZ0IJHL49rp3K4YpCDSxbhJGQriOlCD2EtbHtk/hAnbj0e9JcK4arNpeQ++w095E
Fv7KuCqsPdN7dwrJfL4B8Fhg7g16MjTxBq6hK5VUGg9m2z3oPUZ36mUOS7Ag3evbqjIwb9bYjauv
YJaa5tTx8Huh7i64Ioe5gbEjviPr/T01AANQG5AzY4ZIUMjHJUK7YxxSlMSDl2EfGCNmesyfqzI0
t5AYuZwzlWsN744vFovCpZnTbepub4URhVnzLrfyTaS5GmfBcm2JTwwJal2gWV45tkYGtvcI2vm9
62MfoASNkMG6eUL0m8DvH0VX5Lsu8158ObwgG8VPkg9IicKTaVgPkU5HQKCXY+rSrhJLnvUyveiO
v8ElirN9Yuruo6zZZ9FjpYln0yxD9PbeR9AzSYHucJni7BJRQVw5kXUjMPTJ7VZN0xApjWd/5wSQ
SUZiC4rQk2Ahp0+CYdawVTlZ2y+q2h8YHW5DSKVRz/C6jZr95RW/kJy95xTgWApzzNd2spnmGSuw
E1GQdVFjZPRC6y5v+bi87KUu0I7EqfdgYpPWsvLIOuddeFmzKpgirXurZlmeDgfTovDviXhP7QBB
qdVuXMsA9pnQTEGqqTMjXEdIlDaxoT8CxPXWBoT5OebajsFoeOSo5Ln4AdEKzrMzK8W5RNkpBVNf
n24RgedrproQZFyQhVb9m04EXI7E/NNFIS4sUC8hPKe2pidcaqO3tbEgML8CCjA6yCPRjMWooPxt
NrZP/KAgkITmTxk2HwZrwVMF8iOfENu42g7fGRcudHRkZa8GiZmVxhN2A+3JITsIncfObE5F1L4X
MR3mQPnrNrHerKq71CpgEMKptgoVeWqDvO90RMp+WQFGcVil+VXzItRdbKtPOl/7vqEdR8k8xUHo
jdGfVEYUtsJyWNdxdk9D6hyo4XmAYsLEYKYrkdwH4fdHTRFDa/H9Rg6URLzu6yrHOy7jE52saFUz
FXbbnN5D6b9U0sngZoQvek13tZYaIP05/9MkXS6fHsc65jJSfYBChzveB9eZRDvhwaPVN25iBW8D
B55n3PlZ81vLnOdksi7+EPOeiXW1AlilGf0PP6T6mpesOSs8MSGQQ9tUq7hIjp2yftBCc2vvEulV
uraTqgJ80VdrJwx+Gm7+wuKGsZcYvins9wjmhrWTeQ8xeKa9Oww/HSrodhBfA6XKo9Nd6aWQZD+3
tCzMhpQMhq2hhhffgidrF/N0K21O9Zai1m8HSiGrbJJl7JQLIv0ZLjwTzUrAlUbF6WNXb0EYkwpj
ydtAyQXD+w/DVRvP69ap26v7ycoJQzTUlx3o08qzWSz7dv7KtOw1YRpje6wIPOy/iL/tAQclcmff
yS+Za+8qBGSoKRBlhM5E5SX/SUn8PjVfsM0Ea5cu/Yo13p9e1mcjy/ZtV4CfNQhzDyuknQkKhSnu
Hiyt2BdxdLZjfKz5yNfdJhfqT79KxqAVZX28EW/51LvHLoO4KESGlCQg4Yryc00pal0I7VDGFD4b
lwtHSAvcA+oxQM2i5mWf+hRJwtB9MiRHqJTrlcFwOg1IfxpZP1Nvtw6W1SDhS7qz/8ufBveWUc60
22fW1jZ2w0fTNGfoIgyYjDEwfxpiwlHRKKGfNeio5To1bHB7E7/DIYLFZIJrAU3gBQ6wlQSOf9+8
SQ1dUYqhn9JsGp35WXUY5TaSk8Zt+ouTVTuGIGPHgmwzl5BkQ9uoCPrTFKLldE1FlVt4j00ojrHV
pYfa614Mo+JXZTAfYA36Gz3+szshQLC7APZIzCjRBihoUpdzoqUA07+BrGY6YPMzDSG/4ysjmgO9
CKinYz0SlIvxgyLntmaCyUQ2fBMe6SfCZvIr0Xy2cANXeZT0rK5sQKhh/NF7YY6EIA/mDvyn2+Gu
oQpveu3V5kuf0vKNlS+BPVN/N8Tu72AUw6olBCODvLNKi+Jp9M56M9oEnCBkdr300OMliEY+RuW4
0Wfca2rFVapbJxXTynbId5TZCp9cDXWQkQTp0lGrCO77zjlzreLCmfSEhmgnfUxf4zKhMFK+MTPr
jqkY3sWAegxHuZOc6pKin+V3FPZw6/qADOu0g68NZi2Kop0DSXKlD8mcQsOcI3IpwU05659VW2lH
YnT3xjRY2zSYsaxdeev87FznIkdSA5YIwCUrA1rPbcIbIT6PZm0zUY1zfhduNrFcsuNt2HW31m34
Yyyz0PakutltygmdsEVxfz/MDuyE0mYfacgkkB1lonickC2ue5k9iz46DoFJHRScSjX9lhWI0zh9
abPkq4uMj9blx+am2kvYUJadWvUpA+vTMwC3xoMN7WBEOdYUw8q00sOXrDVA21q9SUsDMjlhUdlI
vZPqO8trZvQsyTx9anaC5Snr+A+qRIdEDK+UiVZOye8mSJ+jqf4cf4h6oMimbWJ7LwpHp+feHJnm
OxuvoHoI4gqZt4tBsULMBm+CFvPWCTDsgQjZDSBAivGGhuhND4yvYuyeJ1LLofykr7UXP7dNg2vW
XbFmyFR8NzBMj8K5n6r0Q6SIkCw9BbKnQJGX5QtGAZoAcu+2mdxbpK1MdNo6OyIvdBxOMjK3OhaY
PdDLs2ZqX4GdK7ITWmrnmEtW1oBvcq58YidFQT2wXt50NaB3F6D+4IOO9VtISDqTf8i8CEbSbEPr
89pG5bau7B+56RwNr/pTpcW92zhq1WS0m7yjzqJ6XVYx/LnEhqJFm7UkuqcK1BFf5pXJNbxvEnKE
KB+YzsCDaqnLoFqmeMeoPBDvJhsweV5m0uWdzlEG6DQmaHjkt4TBjCprBGshePeQFa9inZq7B6af
mTNhVqCp9z0jGu1ssGUtXnvflF+llvxKbPlrBGkXtbh7bErN7dug8Dw4sXFrNWo0c1BAg457ReIG
fXl92mQKQbfdjpu0t81122RvzEzgWCEzpKjZARtPSRbM5xdMipOj8J1P3gsEDuYs4QQHKLP8G3KR
qClwaTnuuZYhzJI9OcvVulKEFQRYFUln1Ln29jq6lviH6Tbk1UQS0lU9bIy829Z9fodPA6uDBuYa
cAxmRboyTPU3ejtejS6H2GUOn1NSPEfkivzEnBce0jCkakO2IJdcIvUA2U4510EH3JAUfCXkw12w
DQXrIfXORareTGHed8L+KFKxcXzjT0JKJxbWzlk3wbpDD7PR7d774YOJnudNOoSjJj95VfiCSQtT
PeNDGn4JIxlY1b8jDf9lmBQXEOP8yNLxTQ3MIZuQYcPVA+ILSmB5wMGylFV3LREFIm4Aufs6VPqj
LTXBujyE1siqyw8IwSU0Q3CxqvQ1fBp+BpS81oVvmWvi7F7FCHtO0po3WjwEqIl9ukJtzWWkTaqX
vsbIojPOVXQ+etKK6/EYTF6ztc3pQbW0DUVI/CJSjgLiWr5riBLb2DHS/AgpN9yu1ylMy52oVLcR
ntPt8HZ/pT0jkibpe2qstCIAo5MOuDTsn5FPbUTLH/RjcZO8AZg/ZnR0PUrHBrMZefCrUWCtmN5L
BdcqMKibMwX5BdaJywPrDqWbiIn6TYdkZD31KBRE8KNKKfaLyv056Sxmgdzd+opZbmddegV/q2in
ntITfSCcIPJzopTs5xGcFrLdtSgxmE+0b3Zm1IyTNMKJiMJsJBMNDHG2s5pGbRqbhVHSAM6jqGeJ
WJLxwzJ+HMmANIYZoEJtel2DG16XRvfVaY5/X8vPoqGKbhtOyrRk+s3VpL3Qu9o1Cpg65d1I+9Nx
J99zh880oAndB7q5kqHDwrLc6TkCBRfYyTh3D7xGF+cxYiaaurcw98aDKXNWw+NQbq2W8ORJH/bY
0updpdkJx93s0DI+b10/+eyNgDCQzKfGCphTwnB6LJI9iG0VGdPK9wEtutE1a5tfbSUKDNtgp0dn
fPUUxHQlqbHFEohcgMW3M8JZr1O2B1q0gCLAOQsmYQnq6zXqp6kO3zITvbfZi5CwEHFm8a6wIsZU
I1Ou/mMS03z0zpoW6yuv9z5aB4hZ2qs/rTtSjOWk0vAliJJaJfTRNdwWoOCteVCVrFgTyGinI/Tn
3NbngRafQww+L6+TghJBd2a1pYdFgfhplk0E+ErKtjvbUKIMGvXbkjyeXT1Ud3EjP1LAHhTi64uU
6VEfphctplVjmDuNChQFTrBylqHb61CPH8oWgLZBMSRAPbefoGWs8G1xQQp2am7CoDOlw1S3+FKd
N2kzwxYDy0bXNg7UxMVtFLRQEVoeraT1bwbeF8TskMnsHEC7V1mbXEdHqEbKa1j2yETjmhnzwRRT
GZ7xXNP9BlaxChOGSk6hSfd5MyK3VtlAJ8yh6mCUHqimVD3nuvhVGMLf6y7xGcDQRsZLPruuYBI5
keEF+ojARy2mnd04PcElrAAajdnbyeCUTKI438pmrO5qCfl02Sy7dlmXcy7eo0sdGd60SdPbmiN2
vm/i3KpRqRfIeHoMBNjsUKXW/ch2Clz8mr7F4r1pC+SJzRmBnLaLAwM363xo2SAdZ8kmrZPdIfuX
c1zO3004B+PESzoOcaEHbK/rbkaH4oAGDLrcmhGhf3eLGXRlwmlmBFTZXckvNPm+KWba6Dhv/IxI
bx/jJatU0KjLRov+e2vZdWdwaud/tUDsjlrBeFNmwAOZPHNz2RAGQb6HLK5yBt4mczZPzOC2omhZ
ISygl7psWtLLv29lrtfr2+UgJrsGIe/8oFQ3Kl7Q+JnNP7o6tAdY5Oo/GykjFtXD2cxCDaOP8eWl
AA4dXiHLDH3tUBRjguABjfQ1UfMi7J6vKlWkTdEZkVlBtbVB9OgPNLFqGySVMUwEB8yfzPKGl1tM
dfgQyJYVmgXWAEvoFKRA4e4SbNt3KFp3tqVO2fzt9vKlbhCNhQFKvNFeO2ZRwvBPTLAAgaRNQzgi
dPzToPGpi4jki7/fzPJtLZtm/t78lkgHxEdE+Hwu50E0Sm/b6fIzbtDh5yfttwyoRSg+JFt/GpGy
brKioj/HWtzUf1EQ/U12nYbXHKNry1+ZtI7IZ9fF11XN1Of4fz4XSftsTKvD8ll9301/m0HL8pgE
Vq2iFz9DemthwY9bbg6JAei2yoaG6ET76/tYj07n++5uuRlUdnG3bIZsZj9XNsKChSYcOa2b8COb
T9j5NLWMySHiLXkzGhae3yfT/55Xy8nlJ5m/g2B3Zoz0q/fllGx7HeRtAfFFV3GM4Co8Bggc9stH
6i4E3uXDVv/8NL5/H//s5k2GVBURhs3XmoEKuFtuFcFE2a6mz4gwgpJo1dR33xvh/efW8onRTaDd
W9PBD6t2ukuZON2NKkHHNG8SS2uRCDIlydHFsOIGSthXVXRr5w1thW7tQsjZScdn3ThKogirnHES
XFN488aYL9eoYhrZlHWjitKIVJODldKzr/SQrPMQjXdtZprrzgtb1EzgXuplQ30/pB19//fxOjo1
uCZxc1yevtxhhC7xEASab5dnLXeUY9Qe4snBXBjp5skyvasvAu9aOQZtWgrDWc4hktBQ1ThAX00n
6x+WR5AL7V2l2X0iA58jlP77zKyDFR6UXK1HI92UlJ1vluYGN7saxJaSUPt9bNBVcNPcnJiXqjDQ
erO7bIjDVScT/szyrOX5WI+ah5FBovvnUd8PxWOUl1l3H2bR1RWFfYqrTl5JtsSYgC2adXIsr+F8
bMQHvc1oem8mmYawcZiJcyGsP5aH/H2cHZ0gQGoPyx8aJhbHnADTFs0H+l11jUrL+P4nywNw4UhS
EicWcPgkuQry74RVunstDQhPRTCJLiBEEy8Kn1p7ZG9TQV7VKrUS6yq17q6afPM8zs/l+m5dNTIA
1hlm3P1ybNkw/FpMcSgE/D2mj3F6nueDIxHeR1WpP9Qio1vpJOO1LLeKutfNhbhpI7+7B2drXG17
fIoTkZ/aNjSvy6FupCvokBK10ZB6LIeWO2OU60fbYDGwHFs2njk2fNn/PqJVrPkCllTSIB7n70Pz
oYHuVCp6+PNDljtiiyyq1pZvf//7chym0SqpHUJM/nlVHpMvStL05ZdHjPOLz9q23nW2Bh6odCoS
vde5a/kP5bypXXi1kuS5fsIA5AaDddULx7oKrsjrwh4rpIccA/9kXWGcq5lUSidsPrZsPEgRp2ZY
T6Aj/p5esWal97b0aLidBgpTq6TqnK02ASmtetIhkcu/KDuOTwr1PF1hxAOdQ39YMROF7T1c2+pJ
htNT3TJfnxy1wfT3o2kT7VrNm7xW4S4kzn4unfvX5Q5RkLdsEFm9stDR4mhQaXJRqj8uD/k+Vvun
ijX/9Xsv1vQbORenwZDGPm318FBqBG1gN57ukQWspoL4mbnTFRXDOaitH4xYr01DxJbPMitWEcr7
hnZ6cm+hxVgpTY82XjO8mLirp0h/jnvDWxUVvViluy+l4R8agKmNzwvmqrGyantlOyhJGu8y4E8a
cbq1KvhVerAao9KJNk1hryoydprM93ZR2v7yh+4Y6xjGqmhJlU/qlVekXyohZBRXb26o33aVCkDg
xyA3qXrZ/bgK/PIH2e3mwQwioj8Qb/OLvnCptu4mJutlZySXTE0/A408Un77pxENR4VJl5vLxm5d
wfxucLT1clPO+8s9VlqAFoL83CYPU6O4bCwP8NLY/89jl/1ST3Wgpjyr/ueWn0/j3ZT9Ip+EuLHl
zv957Pc9yzPcuNn4hEgeK02Duv730d//tINCjZpm/tu8m9e0bP3d8rx//fHl3u8XNgFucNqYuOL5
JVHYNFf1aMjN6Pr/fdnLo//1Z7+fGJttuanLCO/T/My/r1f/+96//+Xfd+yFcY1l1/v6e+hfb+x/
PylLjO5BkhaGVpvv4O9zFHSwNeY7QJqjeqosK96DcrdKqW5FWfaPWqS8QzD6zoo0gpmxK5GswnOL
j2as949SDOWtpxoz7yxHYqdW+9INe4I5MVLSqz46aY8uoeEKchn7bjyVxXA1x31HWMersrX6HjE9
gcCxch5l2lOEmH2yJ2uqR7pAyWjRDI2omposw8faQ3rE4zeanPrH5VaQo9+l+xyf0LfXVNm9bidM
rXm0WeFR3gI8w0JDZ9mV2/2Th4p0jveuUx0bVkmUse4O3npCSrpfnrVstCzfJI08uhWEVJv4u7Mh
6c54jnVnJX1ytvgtryrdJQnGsqhv5+jBQkmgUO+p6VgBnVj2SE+YaCCgNckbjGoB8IGHCEb3Lh9z
TM7zLa0I4uNAv8int+d6tJe6x5SwrifwnjqRTzOuUHSY8rBgMHSOn6U/fIQZb97NWeALgVy0tBr/
hCSEKECjdl6z3NnjXiWtLlKEOw3mhZZrsIau43y4Jn1i+sDZvUxs7abl3vtAZ+GjKt37zEhffdcf
P2WMDIj2xpPHsuCUWkZJpbH07tE/YFQqtFdKus6tmsbqgSfjU0kp4rAeoMxmTe9GkGED8ivzzeEK
NGoyevS0nETsvJuhtjqMJnf2W2s0Yy9FStQdATIV5ZM2AV7ZnazlHEgjWvechhQTsbw/WMxKDyVl
PaA+4W55lRBx1pNhEI3TTQdNadTxKXmhlm2wdOTCfy5BFcxNuuESEEx6Z48iWMtM/5VY+Xil5qu+
N1VCZY7I9P2gmj/QsGoTvbpyDo6gBJMTmu1PYwe4HPeFo437Sij6+I4Tg+9tWvwJCIE09PYe0VL3
fzfavFsPzTUr0nU3Y8xagCW4USJaC/Nu3QrJGeWpKxBMigrlS5oF8g9upxeYFM07TVD47XnZ7vyI
RITC3kNpcJp1qFxM5ITRng3s+6t2pE1LcA+2e52V2Mm3Tf/U9p3/fSuRP+N80M5hMpbmpkLGRsSR
Xj5aM4oOmfdL7WveraLHwk8ISZ/W2ZA9K6Vjc4iZW/q+a0GtQVDbx252Z2T+cKEA0eCl83doBtoj
SqHyjQ8M7jVBioZk3CwTCXMN+fegpdWtMcsvd0zCN6iKaoMsOn7ofIR2VkkbzCzVV4TGgUgCACuh
bezkUFYUzwGuDiGVRKOhPyB1zDBRQx1kTDrvYTBZZyUT0zYx7y7HwJ7ceWVFVMbMI4kYN2TTfgwe
gPuUCd4uYUbFNSUMqZrVBCVhQhsIHrr+a5PWD4FbuifpUZvMlIRoO19GqohfWD6Ja2rH5aWvgkci
BAiGFLS5TqMJVNwkDfaBYGTnjiZxtOuhOr1qUXFLIsTI0B59UEPduy51+62TZb4pK8N8qFuL8IEg
ge1gAKIt/e5cx4pVMC2gHbHOxEabofXkhkVwwbGD52Y85l74YfrpbOlJR5o5lVTLsU6YF72FMbFj
zuneAg2xsYUBWeFtOHsmdStpucZd4BILns6Im9D/Td/FvW8lUxQQSSEzIcdp4Y9RrJdaaz35Vl1v
XaT4O9Z2zrkMoy+03sUdJrxibWkhP2jQiD9c5SPHpPRxM2sUtyzqg08xAHQofJNCpZ2dwpJRUdji
Bwm+OL+0sL318qmcXE5bmSaITZxmYHXHt4ZlBNOvbh9jM2nniyLz2rZ/0RN/ZOLvfo2kaxBpqneI
a/j12gWJ8gxZyXH5RY+9UR8wn/UrNXM1jQxeQQaPtqBXvxmjeQIn+vrmzryBIuspk/Y+eqR5F+eH
dc+q4MFLfecSaUH5wmWaMaZnEusE4ggImteZW0/N5Mgn06/+EFSUy0Q/NzPXwLJgZetln1+qedeZ
d0MRqTUGC2KJCju6B5OEqWuGZFn5PmnH+uc4o1FD9HaVbnsfqL/vF3ItpOq1BiT2SePDp0QluKR1
efEH/cos/kOIv4qsmBoClrWz73XRLuwb/cmbEpO44KBb+40ifGxGBpbKjCjUewWnKbsRmsOTIIsN
jDk/b01f66Jeu5Y1EyOFE+19oX6Zro3xsm7o80p7ToFl1IbIkRIpP8jkYn8wpFX1VvAS1rpTF/dA
JtTOiRAcw69XQ/8UtSBdSuEBA2cvbGh/agH+54HTKKqTp+/rewyM/QhjLQDkabcflVVeHJlAoU/o
/+Z5z7vmzF/ze0Rru1yBs2XrDURPDFRGv6+GmDZQa6fmbRrpf5iEqm0brI63wHTOFRbVV3LKsFZl
OHKXXZw92gp1JVSsmF/uchmsJJDO1DOOcVS49yTqZodwDDO8Ff0ZL5r4AJfh8V+k/TClFr0As7ES
1JST9ZzjeaBnPZd7Z/eDbfznlhaMao35DwTrjJByYSYdapv2RDyWNOmXg6RVvUUi3Cek6w1W0+10
ETLrVUpfhwEW6zB38m1jdtlzjkwYOrD9a3DJBdKDUt+iqGivJXollCjGy7InKo8e8k5TungZsjo7
2xYVyWLGuLQaPp7BwP08IAV8mOxxjeZrfG9rlJqIpMtjJEX4FAuHANYx3sVK7GXfIANfRlSNJWtf
UJ9YjsmmBCw4jPWtT0JvV49kgmhgCocq+9J7+7mQQ3oniabY5QIjTVXbECxt27wuG8gxRIlQbEI1
xbFQYWRwyWpeJmVCms7B0MN6PcYdTnmdXLywT4nMwJi9VfNLHuwCiWHKRAp/o341A0z3nDP2L3sE
RdkHX23yknaACQrdDX92JhGo+hQVj8akrDuIL3gDlxHTp+9AoptX36CXervlnS27uoAh2joeiFJE
pYI15JMZmm+WxN2Tw17ea0Bqb47uUnBCr7yO+Kk8kwXctoP9FNVW/8w//WW0tX8eNKKWoyRy+8ch
ichECdzmUnq40PJSc549g6iHNsqrB8Js0fQ63WOee8ODwar8RZfNY2+N6mH5glt/eCz0qT5VaXUF
WRtduyBhqtM76ZcfUhmVuf5h2CH+Ni/KT4HgEbUGgJawcZBPHY0EjasZ2Xh9dwrMVP/ZOqzdQ83t
kXTY+btfwpFXbpEctLrJ3xtGfUcyM0i8TNycVH+Upp+9M4h4+6xKd6aNKixC4kigXbMtJJfZKC9P
k1XsBs0neLHov3obXVDbw7nK84GUtCqQ9wL7IzUZfIhR1TyOIv/0PAp8iBmgQfpFcg/D+JXSh/4M
uDJ8Br2kzTs23qsHiEbwgdMTasP2qa/y7gGNT4wO4TrUdfq7Sm8+pqPfBn+G6bbhvkAx3dhymC1L
UfkWRIJwkcyj4zTvNswCwEe09LwqbLBWW4EKq7zkbDsTsYcpPs/vy04kPZveDaz8Uiefu4xZiyy7
y2bh55N/ifnSrW1Qn2Ch21o5F6303LuJWWKAWB2WxXyMbFBGFwbaS18beJWSRIOaVJMfiQd9446Q
cFea9gSXxXnA/8qe2Y0vqXTSk0Np4drh/LjT9eknpUy8NGUNn3oe6pbxjmZgBkmwxIHCwFfWcXMy
q+BFiLw7Z8Os0J2HJuP/7/69VwsvzHH+9CpWj83k1kd9osNToqmjmg5dbzkNHSVo9Mc64b5R5Jxt
bSLJLDLujZK2VbEM6U1YMlTaY7E1JTWwrB7jVz8mHRrmR9w6SEJFE1KHQwLRW3Fxb06lwfy1M5iT
UvdeJQVYp290nSiQ3Neu6KkccJ3SabS9J/3Yb1DaiqM57/aBdSC7e3rMkwfihZyH3GIVwvpwfM+G
5MrQV9KbVdaTNMw3hRgNB1/wG4V+hSAULFkT1QWSZKgn9UItaxM4FA29wn50yo9IJPBNzP7Nsgz3
Lgtpmmcqr7bKaXsmv4V2oXy+B/JQ3+yYwPsm3wUkuN1HlQOByp4a5hQsDNGjoluXgD/1ItAvjqCj
ruVB/BxymSKQx92BGBVr1RDmRTuE/SYuxdqG8nXTMs675YMtuhCRLKkTaxuL7CYoanVxNKJLqDD9
RDiAntj51GL/9z83NE39rKxKnpe/NOriLReqOC3Xrwb1FbbfVFySRAY47vFMEazRwiYoh090ylyF
HxOwjhuU2AC83Jrrelw/12XyzEKdCN/50OBQKqssE6/JfKdqyg4eDTbS5d7YdX+QpJDuygCZajIT
EDOB2GLQPec8wSR5Ic1ruxy35os8JGvvezcIrDdB2YDKc0eGJILT5VHuJIttASiTsmZb7erIIta5
l+8BkNVf2cSyX58HYJK76txCroG5+xDZmfVVdMlXnOnJBx1raodDHW7SeJRHFdfoRwIPF3rX36cG
HwWdoZ0kdx5XGwB1T3Xez5680lg6T4kbul/94G0zzcmRwoFG9o24++1pQDDi1nonyaEkMAxBK2UN
JsRDsG9tLcbK2A3nGf4ELYrGdYo2AXRQRdwHvBuQaYAW2TgbILIB60i/fB7ejMik8Oa4zYOndWjh
a+lScSyaS1GC2wj1yiWB1jF2M1EuBUUZJrr+7NnDBxny+mUkEeR5hHiwZs3uH4RT7ibObWi+uK1s
xemZNMp+FYnGMlzGT36CwSibEvT2lmR5a5nELy0PIYf8nhZngKaxMe7SSoVPuI2ZgtrjbdkDO4J/
xaWa2ZNVsxySlRc+SfUnmB/kJmK6NpOBIPq/y1PeAuhWXQf+O69WJ+TPu9JCUZwmJblUps0kq/Dt
HxRQ6UrMjD/huPZWq20cjvPuWKEHcmGhJlmefIRO8dyRAxGsAuA0TPD+eEXwjj/kPPmeOmdJkbyo
pcKSGk3NfKuz8fAD9f3+YaW9e1EVgXJchf33pvsZRp3+xlSQhTdfsZdU0c+20x76LG9ffMMUh6rs
nofexlFX5WgWp1Q85Fko1q0yN0mbWk8QAiy+EV5OIJTGKiYz1hP5d1e8UxD/Oe3AsezcoMURBmbh
h119xRWLAIBg+q5kyMOhnkSvMhzWWqtfJmbuqASJtUH4b15ck94EQbrkFyFLgLUWzkgFMkwmIs+i
PsgRLQcwtEQQHfoMUTicUIconVJd/ILMq7YrvV2qNOe+1FxqOYbxUtY2NgDJtV5zZs1TVndX3E8I
Dp2A9i/OfvoBKJ2Sytgz71VXjbn6VXl9clA5qT2iNOXWD1wmG1bXM7xrB5xvM8lv6ltxUFP/Vdo2
C+lgMkBGL/+JPLmt9ANSLaLWDw8mpxu4KLzyyg8Jjjbz4h3+SdGbCKWbdpdxKeAUtYp7vR1MOsbt
k9DL9ggFzNq5RWzfURmSiOOa5taLmXFhzTbQ6Qlfa7OFQqbBoLGax+8NwHdMtQY4oEFW9a6INzIi
dqJvo/Zx2ai0JEAyaad9mKc/gySrH4Mkhbpklr/BRH3fmI8ECcTSyYh85PTFuGORWBwETtK3YjgU
rsf6y4XPEZQ0J/SaW4pzqqjah6Z2ioc+yVooXL74OfA+DmSlEqoWB+cFPEuABnQx25ggHHTRPeiQ
C3l94Zy0R0FK46MC6V3rDxHyMrv3tfvv6mlbinQDxwUtRA+NjHVrOOxQy+2JhJrB1mZDXVEVeDSG
4Pj9VeB9HrdRAHukTZi6uJl+5rxNjwOzEaiHzH6D7kqtYLw1WV48zu8M50UwCPtrvlG4o/MVJAP1
NEiFquufbVvM9cdW7s3S8V5DczyKJv/VT7F51fU22zceJKC0ydz1Ny1TCxh/nLx8qBqUDAu00yw9
qGGZdQq/EFeqe5SAKP1nv/j36ZOL9FJFmkaqQHnfhXpCzmeXnKAAe6cowGW4pNGUPjjHLvXCE+R4
dBw5+ptk6AGC6AVZmqpOCNn0x/EqfqcVMwLaVeTTVkI/LKfBOAJTQGAUbhHZUPegMrJsdLg3aLlx
dpk5PGH6O7vAVMmjOc/d/aDGJ9wythmWQYDUuAlmaKaR1e4+gqq0Swk9uYDqQ5qNtttLq5D/y0ej
EKXQBbmFieX/boc/GLPCX7mGDKtskGF9Z4jE6HZrHMHZpkvi/yPsPJYrR7I0/SpluR7YQMPRNtUL
Xq0FVTA2MDIiElprPP18jhtd0dVmY7OBASAzkrwE3M/5zy/yLalHt0Hjq39+OCMFvCfg9bEM4Byo
qos+BHOK664+YDFJX2+F4ZfQDoYCM6+K8QFt1PCOBle7MyNfulafnoUYXtq0614CI+xeYqKH8F9+
9lyj2uc53RAhFAkVqKHXL5XKzqfZCFTCoIUjKV8jxuUaEzHMm8xaEsPNfZcPRAGWCA3aOmWpUKH3
+qJVz49fzGiNYIO60YHt5Q6bEprLJnEh/EUxoo08scXGlKU7aEhJAnhqnhoCfKDb5XZ8UvttRWLO
Gss/a6snlvLeDoimaF12Yyndj9sEI5h/+2Kcu5/GpIrzbCNbUX6cShjDs8Fl0oOiwkg6Ol1TLXJs
vbBESuByjmpCHoGvX+e/dIQFa6PGAUO3Sh8PQV72ey2iOR3C/tf85mQGM6Yoyna1L9xTaUYCBxoR
Q8hqvzVprmyJ3EJr7inXFmuAj4RFCVVt4F7RYOkbUzGuRRtMS0O2+aVK1KfrMQbWpYN2Ceg6m8pT
xOK8Mi9dOJmSaOC4+1oBMXYHCy1U1k7lDng8q1vpyQBi0fXSToQ7fnwLUocnFmH5UnHM8TD4PsrD
GNU5gPz0KUCqntoJ1roiEoTHja4czKaYVsLVyyumlvwJ0VuESHIwJM5zjfVQxL/+nMSrwNOZNMbF
t8iL/VVhTgjHXfXnkIXjKoImsAO/L1ni0nYLRFTf5+49kqFKk17jQNSCo+FoCV0Lk/WnBIHGl+6H
a9fozb95xvauneQbG5O8leWm4wndlf9Ua4n4pNgm8gbd0SEQhbmlosiZRruMGNnxNBNeptu0m8f6
gxUgwQap1b45JHtGajx992wiEcwhBlX1Bo+hvYoe37QMQECXuIhMR+BkuM9NhXiil0AC+GsLm3Lc
FRIcISFjWZXYQMTVhPGkznPshOltXuzL0L/ltWadCe2SkuAq/RENv1RVrT8LeORLfKEX3eCNOBZS
SfUaz29BPAwWSfVyfrcwJGvufUJKquaELcQbeHjS6Jh2Q18mfTSRd6gQHEkQummFoAmjGjBcxx/L
sbT1vFI4ci3rpwmBO/TbR1jMNAx/q6yLN1MdfpQJ3t+YAvYLLxg32PxT7yh58t66b10qpi1+GTh/
6t5AojqytiYb9ROGB6gPlf41tSftHbKRtjSFX55x2GxxsypPLZwldCPY56FYLyvMr3xvMfT2hLwt
f7GxiP+70r7A66w1fqb5asAC9wSovrRk6tJQjOnJ6OCY9qQWzYd6dNwDyC+ZvtYCi4LwUlvpj8en
HJT6aa4HagP+at9gEAEC9JO6XFnk7SC9yDvtONoJ6Xk+gSP4ou9DnT1I1pgdc/dTDS1eVTGQKQpF
vXbkKezjzjzYYwd6nRdh/4wPvgVTNa1OKfLSJyJ0xqujYgWYEridO4nzUwQG5KxiwBk99XCw8Itn
j5RD1FFYSo5wqWB04cmrVd0C9bVP5A5ONzqyms2QIXKd+oRgwwyFsEAw346Num+CAY9erJqQ2g2s
mGWzmVfVyMcpTLemkxvWGvY4DuRv38BnR0zu80TgCpz0/lmx3XAzP0WV2Q772OmhQzIBPj/21ZyV
8jTEDCEwlnLPk1L8dKnLKZZ77CKzGvg+tfYOAVrPca4/z9k/Vo7WMXHjW+Umt8hgWBM4tXt9/INV
CDrih9VaI5p0GdqgZ4AbxsqyK0DZJmKAU3yPQv8gfK3dZY7pn0CuDFi6FCuIxJ5iO6ovrbCHp6b1
EAmRB+RchDtNgKVvRVuSSDDltrPEwoM5miymRM/6RQVDKqCdYkriBYUGiusgCy7L96DLCbAJw3GJ
1Yn6Qa/6IzKZpeYJTlFI/e7Cq12aNpyIkzbcD5rVQ/ZCa5eXYYt2jbPI6H6fBf86myCbDGpuvv6/
v7fHih7tGCqtigVpmHLcAmS4AVMkBWkwePMcagCUjCeieK4zYzO0qb5Dy5+vdVONP0JCxNDxdl9Z
q0Ou70zlVAqD/JEaCzZwGcPT4u9NEu+igc4U3vgtMxL/m+3A5w3QB57Iw/PWAIUnD+H6DvIcs9O0
nc5Wg/t4XEfNixnkkgiCndWoEHUKgLDOJFdqrvvnA8aLjEtAR3Fj+eGVOX/ZhKQfK8L7wVSwHIa3
QnNbo3cZTZVUL8nDCdSkX4GpVquY7CDCoDmUU9Hv7NIQ5SaIrBJzZ3zaU9ljpi3+UE01obpPC/xg
QwCWUQckYg6sPwX0kpikohrSsKzdJ2mGogspyls3wn5GuuJv5ks8oCAy8XcP6V4J0fJwjHYYG6vG
GH7FPuWvUH4+YgsQQVVbJ9d7YH80hCNCpYPVC+9QeHLoD0d99jdThZGf5rP54AGSEm5OZlhQmuFK
NzDFMyZT3etIYudfcT6M6Rtjs/xbpE0HR+5bBoTmDB/jLxMbqdHHyGGd6b25VDuDHdRLdirBZWjr
ff3QycN8v05/p8hlgWGviSieAFwZ3PIEDTQfPFZzQNtcvntF+22oCX628NGwYjO5ot6ysDNuUa/F
PgoEHd+IgCla7rnwc3I732aAxcehhEceK0gNsNkid0FuNPNiMQTu2+MnNSpinsgJFDg2QM5tq+gw
Win75QAKXiU6Dl0cUNdph7oo1FWCjT6mu7F1U5DgMV9X3gKfcFDMu3Egl5doKb0l42xrNXj6gIAr
NJDFTTDTto+pDyb5uxBeOQYrNV5AzjyzIrgqJC45xTCpweszBx34w+Aw2RL4Qb/PRAQd+2wEJZhm
BUOR3gYzhkYxUnaSnR3FTvqiCCtYBmMCQ70h4S10zXqZ1eKm9Mnw499PfEqnSQm8o0mmBQNfhJcz
OKXrqA8ko/vs2EwCfDU9dJUtGfwaXmaWirJEmefqbVCHG8Ovxm8V2oLDY5Es9eTxWDmqAf8rUnk+
Mi8YHk9dNvXDoqmQZw1pchjKIn3N+KDoeE2H6AJxI8JD4hdMq52yjLZ+gWQiCEyaD6JCn0I0mOtM
DMVlxiiVPNTOWs7QLq53JpyO1UwsochbGZVQ3jxa6F2EsfsC67wcpyoNmB080Nthr0QfVWb2MnKc
d22ipp+nOAbF+DWsbbze3H5YWfIyDtS9WufWPpmMeiV+ZA5uwoYsnxxX0e8RcXhlZuwmhdtjoFXP
jAu3Q1QY726djfsAZBH21A9CS7yDXsuAPrKOOEVviB1zCKpBkiQIUpKTKdHC9puZHqUUS/B6E0sv
sCTKVOGv7SxsTl4BTl2DJ/myTsL6sN0pJaNEmhBMSnRpraoHqP6x1Noz/cuJ6EK/wYS3B84NdWJw
lXENxghAn4mV0jOiRXQKVPbIPzNClkGFeU4xZcZFR5NEvSXXETl3fvTlQZE6qDei7MVv42HdtCot
UGmkROxk/hJ2PX+jpmasP6pGsB1s92iVNfUI4WGFTEqxeLZOLBqHrI5yHJqN0EN/jH+NgX0XjhTd
uCb0Vn+dL6vA0VcJNgZeVRbeAmOPY8ZcfguzsNxkda2eQAd/n/GQ/z7LToOBG6WrxMx1VVgnSCU+
TEtBtygPmVviMJVIilZYZkdiTYpLUsYvqhpLa7ZmRP0eeP2qlzsmslxs41TScR+fUMk3LRwNfgSm
K8rSdIPgmPW+STeShxU/ZxSfTFnkzdt9EoC9FwXy3haDlNjU2mcUwLlkbkW8FndLExswtlh+Oo+P
KAvMo9n1h65Ivo3RqFwSodRvsbWbxz2wx9qzfpi8+qfWhh6yAYhETPBzbYFWdUmSJQ4fSq7iMZGG
nyKNn+1u7RRa8GVVNP+Qx9NDP8TGDUXyBv440yiKdtUwzwW2vbQf4WQAbsXxi6IzXbPSBv1b63T5
xtEMc0eetoc2M7QXjewUyjYT29pL0VzOFR/j/hMuFOWmsXSKiy5SXtuiWSC3BN2dKgZOrs0nzb5o
D4G5hxkBXWwAWcGbrC9Ro8bql3S2CvyV7+jqV9RmHzOLozF645loBWEpp0czmLs9gLyXKUcXWayL
UrbG6cjtAuPuunazpRaPtvR1GcAPA6BOIdjSa4elli3mqTXJjul1PstwyBPaqpls6u2YfaWoaLGB
/6yzHxavKOqtN101sS9KTfhZLqg4lgYty/i6I2vq1RfaL3iqO99gL0iqK46iYHhGxtM1d7WtCJu9
n0T1qqHq2CGMKZEbxpuZKqKBui7AsTfUF8ldI3JgEdrJ+BFN8b1xfLDgaKSmiNsVo3d3B4sh3gw6
QtzIZcbp9rIfAORZz+/J/NrMl0IAro9mtraGTLmg2wwubR9ARcG1CJdS4EjZ2lVy5C1yL9k85uPV
iFjQNy9eVurbGXrvncFcI2KKV/OlCEpn32DCQbw5e0M7/iS/iYhsyZtzowhGtx+al8jT65uquh9F
AlE3rZRPdoBDXzHUlCfjJMYrIQvxYlJNT87ACTeRTf98iJdY4m4jeNhffiVe7WzU3obK1lfk99mH
2Cj6U5NNOtJTnNGNglGVojnuUtGV8ORZfXbEzOmeqqjDY1DoF4VkQECNjOxgr9gNdSDRdVgQFZwf
wiYqOF49QGYcOySbRV190/UOooYOWIl9Fwgs/8oGi+B03zTmbd6E4xymTm00Gg0qcswszztM9Hmh
a6U+wM1OLiYjNty3LXepy9zwkDiXM0xM/OunMljxZmY7M6igeKm8tir+1hetJo9MHdTmfcxANHX1
WHaK2Flm7pCCKGmn8D8AhdSWVCkzOAijDM7zPjmlUKMQq7zXA66s8wtllTg81sgb3nzHIGUIqWsw
YaYZz6+nfFErCac8FkDg//Bu6a22oZ0cFvPfQAy6u8wkpW/CFHBFNGAGycjWXyGxW0cK8ovWkNY8
iME49RYlMrIF9Y2RpssT5pqQs+XlRO/raxCv+LVCgpybdkmm3ARy6IBSy65dZ9nfVEaL0lvibI1p
vI+qGewSyfHTqirdC6Otl7HOklk6ynQhjTW5RCrP3/zyzF/AVBtP0BEHSZ3hyalRcIuYTBfIh4eh
6yPntVHYMNIUfxFR8cM6vgnaLzkYBMQdtBZHw0C0CPcdaHSGlFgUkBVbBJanlrKY4Vi6c8klfRJa
VRK3zcAA2t94tVo8aCYnIdlCx8YOqgFflSwZb+IwZozI8/bDd2MVZ/BeuTaOJTkckFcH5U1T8vv8
GWS5bT23GMxHXlTuRtvDHRyN685TTffoOzBrm0ir720BPBKCqX6rI+ud8ATJ02odbMJtwGRzLMUJ
Wo9dlViRyEW1GhAXUKYmV8SBxrYLR2OralVwHoJ81Uet+mQFlEgG8XsbiQfiplT474bh1ku27XCn
Rp25JEMmWlXkWJ8VH92YK/rdo2LFzxKRWBL/HFujQQ6O4tbQ+uDy5+AWTLRHpf355xYiq3UZduVR
JFinzqVa3jPGVBNcUH3KmWUmwm4TzlpeeebPZ2PGJCWK0LLxePR5haVEW+Oc17e3AkQawbTZvWjA
6a6mO/da1PEu7ES1VGx0vL2APk0A+MmxcBeWV2SQEeDRIbZrqxPGedNnbSHKdrCa22dxRfZ8prxb
xOOePKRFC6t3Cn7TQV9Cp0CygNLy0LcURGjXtRezdwXOAhUxZop4Kuh+FwNBjk+P+sUB+MdN6+8H
z2rstXAVa/8VA9vrg9h1Rr015HQpo/DfYm6d42fPpWYxOSyBfWikipGuicP4r7PJnFj5W3UbNS4M
I0f7RgVINg9RIdi2GlG0iaBAfxsTG5mFGnzVoCsw9MTSaNz2XbO1twZ/vF+QsRZDMpJjqmXwtQWz
MQN99AmMpngXgI8T4Ner7QCsW5ZbIo9QNg8ST+PrN7/ytylP6ylpWHsku66UB280bHJRus28dMWW
ri51j6CcKKigb1QIRoQr4QEfzTPDPbhf8ByZvZjnTl6FBFxeEx3LB/K3GOXIy/kLfuQ+kffbr4KY
2LH5xxCMqtfzpSZRZOnoAUoaXdJKmmTIbgjnquSUNvr3+cpifaWBhr+UAV+vFX/qLn/OlEji6mTj
Los6wiGwcDw0U9O3HDzw7nfB+9g00YL3roSKxxnYM9u4PAvlPaUffn817PjVsr54fO98f/6O+Xuz
EJfqeHB+1UAXW0tM8UpzE/PdiEwwxASX2T63rzOzIeotyJ/jW29gS68R/b2eC6eSvNq1yjQiicUk
M6IwypUAp+eOl1Yh8NFxwnw3f2tTtyWgeRvzThFY6OldcAjHIj44OvYXiUI3NNIAvHZNrixTtMJn
TDzY91J8ZQK1/rLCun4fDBZgydcfOxkUXpjxjgDRkFTg6dltMLxMuyC5BtXYHUWZEeejOulblWt7
Bd6xpTblvTCj+o0RlZO4ymsSGv6zAA6Z7/odVrxibF9tTa/ekj6ejlBeuqeRLPDXyTz7QBDrfJLs
bLtz7ppgBSVOTnzh+fBaR2HyinmNssHVSdnMl0MTvc7f0LiSUmU5Dpk8/OfzP9SX/QTJXpqxdeJr
EOjNfFH5a1cE0AU1zTsqQwEthbyVz9B1r8MUNi9ZkNf7oYFGWWBe+gm3AAMXP/jmIkHcOgpqSzL9
yjcrAI2K4Cw1/YeBu/2O2FLGwvJSiZsXolSae9YM7bklUxLHS+4HXj3i1lCmxxF89VVLAcmg7gK8
+qdSTn/bSVd2e1S3VMQFUy8dtsauzcJ2W2FIdjTtdJPkOp8NTLzlvDwOLfVgpZCYaEIvordr7mNi
YTKkqfHPjogQXW1+8dlKJ4CuebHDgbShIG8WQ6RiVdWAbySt663dPcRPxiqtXzXPGBKqxyylVHtc
Kz6aBw8f8aIdXpWyAMqn+r+qwejQaSjVMYs9Zccva21JArBP40QxVg7+Ya4tkryKrj7Ay3yFggz1
V9M5B/JL4Y1QpPc6WgU7H6t77VTalidfbPqJFaygb9xQjjmbWnRip5tmdh5yPK+SXtHeMmP40eLI
8XdEpAvN+68RTssTHiRB0gevvdlBsi/ZfHT+zofKGYjKyBISmXP2osls1V/ux6Ca06qLS+VIFUAt
26rVrWU5PmakZy0rw6g+U03b9USAvIUI0LbgqHhE43IBJdWnueex0EgLlgShUFjQcvSCTbRJgg+G
8yRjcTyqYcSozCJHrEYAApkxekHHKEOpzOAnvqz4rYc1aSTGq28BeFolkhLsTYcns2HCFzLXaOCL
tfjEHJjs13iPcAkUMCw9SG47kroauBsE27Ye/m6IeoatLWstzQLjKm1oO3PZMd8rxzfh4ugQ5Fay
1lQR3ftBnXYm2lOihxkiz/eqsvxehAk8vww9fMcgJVjhvqEx9OIan1FJaZOc/TYrvs2qolZvgp3o
la0SaGifqlTSwXSZmEMR02Lkli+aIjmUpT2eCSJSmE655R7bHgR3bfpWdCpO6FFprB2c5D8MTIPy
uhgueeRK0jLFWVwKczMzgvGBW2Fb473atsxecJju+hjX53V2S51Yudml3h6hltwraYozH1qzQjue
eOcB26k3HqBTxnD4KxO0rKGfFMhsTecQWApWJJmbHpV0JPKlz90nHWKUzCJV70YQ5ags8c4rY+3O
EFm7xzGsI0i9aPDc8nv8PFeo1M9kVp+S+1T401pPY+M9M3Bi9GKhkpDVNJtmCJh9INUcN4RDBho0
nEIcySiGAZRmRCdHoWQMbklHLI88SsxDmkqp95C1X6lBoCuOxXiOG2o+fxDO1kRLcY1iHetDn621
z/VkT1Z9fvYL41vQhd5TZ8TO2/wfwD903ujEvCdGcOLJKAbzEkgXIT9KfxhgWAunM5qLiBsw1jpY
V5NvHzFpVlfMzdKF7bqvrRMNJ6Kdu5dGea5wq3yNqPz2eZh1x8Q3b0YhqgM/DgoYPJK6ZQWrYpnO
0d1MRhdUo/2t1D9Tw8PvavCV/Vz/mJh1NBbM5FBnQ4rJP1s6SWDivyE2em/ADXXUeqP53j2sqM51
QVJilEMYmjqZxW30WFDCcFxqQ1h+tAVGCl6np5dE7qR+rJ2KFJrFrQwTyT9Juh41F9xKqy8+49A2
jlZN3gdBjMG2621cN3PnNaaW3uY1qWTzWQgGgprBKTcdqrZNgOrlO4SWvO0X7mQGuG+qv7/UKqwW
FQQ/qsR5fcMwL8bpy2ivXe4He0XXdOzCxvgFR7gg3lvZPdWn8ZIoSQarYsC2eVK/O/CJTyYUye3k
WneCM9OtgD/8BI1Ge83t8pdfxu0vS2dCZdXG15QxviSYvbjF+DNuHaqRmkitDe90cVNzGNcq6ds/
9WmZ54b9c1Cgten+KCDYwkePcdjK8WNeqdiXfla/MIkqPokU9Nf61Pc7vZXWy52X7UMDX0ynSLPP
1sRFWQ4E8shcw8b8zpB5vKdmR9QadjSEwbjjtwCWZF73yotuQaa0x+kNfm19jGoN4r2EEIqK2pmt
qj25OKWR5mXRCzpwLh1kg+uwx854QeTMq9D6LTibelZ1V5yKEcsGBEjhV5nAXs3VW6O3xnNWtuEK
uZ+5beVoSu+as8nidTcFTPA0tW9sm8EC6WO+n7v3RAGrREwWmxS8nYGeKLb6GFkIQKZUZ6VQMFAB
4IWVETaNOe70pvi9T8Zgpb5lPsxCJf/kM4crbE+kkxiwwDsNjXXhWtFdsySqpd/sKWFZNSpvnwwA
BWVIIZkJINZEX4CLS99CO/lGH+cfYq94c9XEOkIMoB6Wc8KsJmg5gkxBioj/WoKynSqPJGtMH5am
6hxnRMDF8QywsToXQ9Xci4llzZ70fkm1Tk0/uKy+oA/YR1gjYE4xqdss9aC6Dport1Lv8XlVvOoK
ZMC769vFTSuM51xx1VvUx3dbr1l9CY1Yh22IkiFxfqlD6l8rkVl3z/NO6CA//FRWxSUiLtqPj7gE
Fohjy7i2zPmfSh0ySQq1CCUfbWcRklaCI6+Lt65sSvGRQJWdKYc6ubV9ZVyaVsA94q/6CqUOm3th
ml9t4gBXVtn3GSnEtvKmBTXZG6Q8XbzKMzZdmAaHNIF23Y9JvWm9MbiaOob7Q0cyUYmJ2lqPhvSF
ugJg0kcDOV8CqfGjGrjG2Bj5zZ2cbvC9fy5VeWlWdYrLjulu2qlRMJr3iIpF5LeaH6YQlBh41cUO
q9F2jw9d06n3pnxUNrNQp57QrflEPs7anYq9pPBzXOhlqlchc1ycTiU6WrFalCXypooqnlFCQYak
vNQVO7oADZ8qo/B+I0W4eJKtru/nVsws+vhYk+BWEJZwVcrolQ9WeSP9Rt93Hrl4pYWuyG9JnBRJ
9wXahUxkUqvnpqjVczMlR5MqtFh0Oplkta1me2Dg6tmnltrrFe6QKsnyOszpcwlO4OA4FaZ4rcfj
9nFNRhjEGKKqFoVFrE/UQkfXMfMw11WG3w4mJcbeY5M1UV9B5SiSlZIr5rNeCOXsE6LlYio6N4CP
Q6zQCjrph604crBFYzj3jyIfvHXqonScBnwUCF1K1iGysLBt8BprXdeBcQW4FzsEyhphKD4YDG6d
MMSFX7IIdYe32u0chI/dKsiY4rOCghw4RIHWSW3vgkStlvMS4uegDEkQFodarihap7L+RtkdiidY
r1fCaYrsdivM2lvOYP3gMFTrSaLeda4zXJ3G+JkH46K1a+udia3YRjC41w8khJ0jKANx8Oopg7EA
p5gMIHM7U97D9GXkkV7iyGK9lSZpIZntarv5smYSg42fRHb00H6rAmtVqe2hsIZwr1Gmn3QWxQES
6qqo2A/ChiAqM2SpEDzgMGkVM0eeUWXJfsa/3BH2Cm6hh/lKk2iYwN946aFSxUzR3M/lz3zA1Hbf
FUV1nq8Ijmv2E10RNvRJw+5JqRRpRg5Qq6qXPPUGMuGrclfWmrKrKuPZVOXAU9L3+qzm7RLee+zV
KUSBEoMqOZspIwXHZ+bDNxuXtT2TCXRn8nI+QM8yiQPEMM4cCQx2deZ886uU1OMpIv/7/HjNepf/
s21njy/O39Ey0HeYjZznKz+muRhbEhXCiZmsqmdI64aA2I2epqhiNtmuoNgdvIExhV7+fvjmJzBH
5sQ8dspgYPwXekEWLkISgjtiFZGblWbuImiEf0/IFjk6BeaTEHTv8y2/q9sN4yn+9PI75i+YSqbC
cJryzXxvPsCOuJoIZ3G5LRLMP/XG3aaY4Q2lzgQTc7LlhDbTIEot9c5kgmUHHr+9gnCKlk0QH9KR
NtMz4HnFaByhHOZur5mKFGUeoHWjeZqxbskw08eoOlj4CaMYLD8tV8fcVkpIYF8ly7CKvH03BO17
xv7RluQlhJm4z8T/NOsPXsXwgFepe3ErizLSMJoVnorPTofhMDUvlEDcaXLcZmBeY8+8Tz172pZ2
BWUeGBu3SnmIuvb3WY1p2g5DfoST3qby9B66ODvxLJZ2iezYT1b/FtZpuRWkizyVeT+cHtNTKZaf
z/Qyvas+UyqLgvBxK0wImZ1o1laNWepn+VPhiutds9mJyGq8q1p0q0Z3w/N8fz4oihbSgVLBFpqH
IUjICELVQhdwX38L4lzZMahUv5R86DaEp0MzjIbkYz4jriJ9nD3u6ay8ADVPalbVNysE5a4p9tYo
t8JvSJF3paFVW0Y8KlzHbqOMWfsxha4nqdDjMdOr7mQ4ol3GZq0urbiEueBN340MhcW8oHcRHBi8
u+npkltYQOHsnX2qeWLft5ZxauVhPkPEk57sYvO4GCLzhD0QQUQhFDd9Vs+GZuESxoHKckbzqjH+
7lR9frJE3mzw5u5WpAEynpk0awnwVzCvN9S30XadJy9vrEM0COWYFpUGtECIxJi0b1PUGzsjrFkh
JKgUZBb4jgHLPgfo92Albjub6VZQBx4qgq+qEwD5SGjQ0/juzgwvLMzFuwXh3WV68pDp24l9m6bE
v/dVuyYOTzv0lGrlWh/ZFWr1k06AqBCXBinGPeBJaxzIw/Jg0kAf5kvMTHnKBgfPCzmvHbL4ux+Z
8dp1S1jrOvJQbGcJLZb/uMq08NB2bb/rmPD8uWW4hDLOjbBa2gjsZNkHzdzY9SGI4Fz4zff6WJCR
inEFZBzyxhAMtX5u7NKwiM5dQmQqyJGKsZ9t7j0LsfxAmvbTY0A3X7NwgdSq/KmyILC2mmtMR8vx
I8BcZhpOwp6Tjn29N/OkP1s4ZVer2mvihW/BPiyb/ooHWHKC6HwVY2KczM5c/LcClyljtJ6u1UDS
WhC6eKjIGdQM8M5nmTBGZBKwbnR5GEmuXlqqK7lfhWT/pKVPE+OFzjMaWv1VOFKdaLnPVqYar1Px
+yqXIyVT7Yajnf9kcoXzguP4Z82fMoyJuKRKuaSj5txV2cKluXVADeA9G3np7+MMYmHmScPIMhIb
eCnVIq56feUlExKSTpcBaGporbVEQUhh5xqFXoomzWzt39eCumVtFVa30NpYXEVKw5cqXrscwDSv
8z38PvudCpRCLJi8l/sDNT3mkWqUw1lny+QjvZtTiaTZVP1trLi/z/pe+SUYUGyZBtVLIEH3I2AY
rWUEGFA4dBc/Kg5Fb+afY+oI9stweg7FhD/M2HZrBaosOESnXiC8QhUoddirJn7PiWtf4zSGjQnX
mxAlO7IIDSphZbfRGvog/jZdQRoS9JKDKw/z5XyYwhp3/Mm7YmrbH93G6/CV5ozUTJybCmM4eBly
VW4H6tAfFc+BVDJ7ZyiEYMQ1QdpqCac/92oyUf51aGJDOYUYox0bpk2ESeIWKe3vsmLAeB46M4bf
2vKx8tpBfpzA2h4FF9Ig9lgVmdhccjXk525HSSikvtcWMMjs/UyhKTUKAo1uziTY71aTTzffjruM
bo0uw23Hz7GkL1GcXLsVPF+LXAhEhNag3uYv2NIpzywbZ/fn3mBPV1P4LUglQW4QjPRFPjjVxcCZ
7imMNG8PA6JexDmRiuTLGe+Bx4Q5TvsXNqPmaqek2crbFWnIqHxQhEOsXhvspu848O50LAK+GgvA
aDSEf6WGcqD7ZM4S9k/8Vdewh9hCgwgG1IAvjJDmIoLudlPmrdhXtlzmhQQoSX99VoyS1dQexafZ
+ETqogqzGVaKlGikoB8Yblsmo+eY4PChpAX0TVTgRhlfNUcOgoxMwYaHyr5GAfszj1+CptF/MWCE
45kGFezgwl7ZDSA0zjnFsaRFW5Hw1b8y3ZQaQlf/NXUfmKf4P3VNIFsp6m9eStedMMlE5hRPN4PQ
4lVg0s4OTFc2vEXu0ZtsfdvgxLhnOjvsMWdRtoSJDpCU7XITeQQ90IoJhh9DcnM6urugHuVupt2Y
XmPwGdTqR2XoTLXj5pcbkZ2JRU7wZGIUD59O/5Um5RtxAOJDDT0QMSbBL6Fo9GXmucEV9AyWBMXr
0cFBb4/gWt863SnLFe+gRFACx7Ewj/MZZbhx9AkN2sxnf+6F/37Pjy17D5hJDu6Q7ToQrK0V2cN5
HBzibCYtfQ2YcEMG8OIfmK8zKBlwgZwwl/HjQfui6R2edGXIL6VhXyL0eEs4Zd3FiBiIGw5qFl4a
dw9e7m+xFxFkSGMSPwZucCkRHI8WinhRN8MeqAuDYYc6tYfcwvOvohZCadQUrn9XSx5d3BnSx9yP
rqdXQuX21z/+93/+nx/Df/i/8muejHSZ/8ja9ApG19T//MvU/vpH8bi9+/nPvyxNgiqqsJgFa5rN
0ebrPz7vIe7P//xL+19aPmqmMujagXiy8jBW44fZN+nfOAnB7K7jn1EfjE9k6ljPSgPXWfcbUqxN
l1rY0ov3RCuAplAkHpJI5O9gmTvC0vXO6i4oH+3naeq1ZVPnzprt5vLQ/JQNjbyjZOdGmM8WTcXO
sp9MYXgfpZ+zZoTleDZoZvaEoKZMcrY2zn1nG9/hy3wIkNUdXaRQTse2Ysetvf3/fCbif34mhmAm
K4RwLJURuJBf/2+fSRYG3kC8Wv9/qTuznuixdEv/lVTdO9vT3ralPufCMREBBDN8cGMxep5n//p+
TGbVgfg40KVWS92qUimzAnB42sP7rvWs4zB5yVojPJW+2i3o5wHEtMmbBpLjr9+Vq30OK3lAJb/u
0aKtNMJPN+8WHJEHdwFFhfNCQih0kpay8TzISGsVR9lL4xBAptRJjqpA+ANpI11+are9uZ102rSJ
FMXa6USNNzstz8HNRjglY/k8OveE/SRPgq3qUqlDf6NUtJlBh/fAbdjSsDUcn/Ctu0Pppw9FgdSm
qvpuZzCAXYBrJm+4FsOTnk43hmItf7hw+u8XzuIRkqqlCqnbunpw4aZcAW82NtAQcgaQd9UsZELS
HmY7+JiUNhlXJMbls2isik28BSHyPG2WiI76vFw1yX+l5tJcOpZ51ztxtqRRU+7HOCxgAfXOTRqa
TLLjzGAUsj+dEiOnSh4TFT5QsQcqPF2nJTKVQIn9kwoLykq0IsJYqoJP9VlLOPSyTuBHgNiropP3
kb9rbTdo/O5GjuQa+GZNUKI5+jjspPf0/SXSjd8ukSNMRPNkoUjDFNL8fImA6WRdnfXlsbRBtReN
3V8SiXKS55Fyp/dJvm2aRF/qPYGR5ZCCwMlJBognwMohAH8af9TcSZ6p1PBc+kEBeMFndSqTG+p4
G7sykIRXJgTokYCiCWd+pK6/PwPzizOwVaEJqTm6qQFb+3wGRAUSC4DY99imBYfolT7y0JWX7/4l
D688TbDyMhGYZck42yeOTVAQGCXbd/xl0uIfrySPcxUN00Wp4vLQ5rq06VvYepsquyCUNzmxWGku
J9x8Gt1NMhxK9uA+/YN/6irf/6mtenuRaoWF8Vyk57QcjUpV9qGDzRanx41WOx4au4DwtTgAwUyJ
CqF9orCNJ1tElAUt6aa9+f7yiIPLw801hM7QYQpTJ1nKPLjBAuJ8JTuMrabVwFlRkuECJDJZMGUd
PBjSPOWqmm+6TuBaq9fP0ia5yBF+cS16qj12QZpfUPbNMu0y/jW0suuuYghG8lI/02VdtkOZLIPW
L04lih7SAVvKxolqneXKNKcbNPVjXeKFr/OSHYuJu5QSf78w5ooZCLTmMc/1NZYm7xWd9/kQRhFa
G7+eUPKSW2ADJPmLyRGhh8b88s9/JfHDOB7QPP71qbBq3PDvCIg07wn2mG/Nu+61C8lAQbrsvl/X
//FppqrfZ65n8qQqHAjNwb/+52lIvGSdvzX/c/61f/3Y51/6z81rvn9MX+tvf+g6T/nv4Y98+rMc
/e9vt3xsHj/9C+nhYTNetK/VePlat0nzzxl3/sn/3Q//eH3/K9dj8fof/wD2kDXzX/PDPPvH3x/N
MzS2yw8P4Pz3//5wPsf/+MfdY/z6x7ZOHrOX337rFUYsc7iUf0phMdrYjiZV3tt//NG//vMTEnhU
5PjwbFTAWf/4IyOQI+CXnD8Njbq7o+qqYQvLZKSv8/bvj3iuHermlnR029K0f/zz7P9eb/x1275e
fwghPg2I8NRUXZimFLwrkrXI4XASaOjGrV6o1+KsI/HhjJ52fGkuxBHerYSY6mppoXytp1mC8yAI
uUtlt48IwvZ6WoLTbeSrboICQTSuJbttQccc99ayl9Y6zwwU3OQ2kG/fhApyobvJeMrjl3a4tkiD
YJagslcBNiZNY9HgUEuZq5UT2cMh2xGjKtKVlq50Zd2hPp736dFWw3Lz4MhFT4rtDTHUhVxLWgcj
ZJodPIvEOCYDcupOy2PjbKZ+BC5ap6F17VOzWmcdLOBdejnUy8DbROfZFrd8fDskC/pzabyb2sWg
gMlww1v5oEAOBXxxKVfl0RieEXO2LGgevIZQcTk3imyUSPslOQ0pmZg5e9rjREWARkr9lt6CqZ4k
O7Gd883c2O1d74nqbbDSXUyJiMq7RbTBILzobolQojDaniUbOlfFgsjvVfKaxJvyqoRgwF9zLW/V
n8gjU5wNKBcw4iytLVG78sHcQN/daq/2Eab4pZ2d1ScOS1bS3rhKN62KyYGlzZLLlctT/tqvZNUf
jRtvQTRUDEgLDB9XJlrPGcQuaZnHRIgugupII/djh/evVa5ZpMfyFjfL2dwPPhovxoUGNWSlj2QD
Hqs786EtNqzGMIwGe1BnuB4vwweEWEtVfVDccuFta2ubPHbVy5ReDfrunCi2iaAqQnucLbFWGxJy
s2P0hKRtuPma7Ai+CNwwwhUW5TmXa6OqLhkz1/0vzyUkWOxJ4DwCnEAI1JbMNLddvSjnFETtjeem
LEGKM0ffBnP/aelv6mW/NN3Lig3aEcJmQiad0zpYxSfWROsel5mJeOcy0cghQ5iM9XPZAFSMjmiT
oX/dTs1bF16n3cUoTyzt0Zlc04K0QLLcyqmu4hEZME6SBU2S1+KMOCSCRDnouDYWNuQ7l47R/bCb
Yy3cfJsvMngfR1q1iN4IAhS1O+3aZ/usd1zjrX65J1GzspZiJY19G9G9WdIosJfdfDHwl+ycm3zR
38Qb2uvAYm6RrM7RVIRURJuQeW68KMBE9kS+KiqdmWW8yjfNUb8mfJerav9KT7I7vrVyicZO77i4
bt9f2f7KvIruWOuQHErNVlSLsjtN/de0fqjNq9E6iSXlXJIV1vmwClfBMl5QIQl4RdbVW7HqjuJV
v6dCCFEuQgWypCHt6t7pkG0q8nCubIKlz6O1sTTfhuHKl8cK0R24c95qculOCjQfq4gs+6f8tead
qEmS60PM2faJKfZOZK7aeB8kFxONMEqWJIpCDgPxQrErKN5MdU8zYDDYzm3nuNFaPsCyRVpyUSa/
/P7WJHikRhFu29dmtrWi8znOOltQC+mzbdXNOSWPOH1dOz4FhZ17K9+5kumbFKS/lwvnudw7a+uY
XO8cLSmvSbhmYNHrhmxebMKLeaWoLSLnevR33nV80iY5dOwI4fLNKJ6VDfG0y+xUvEhr71OFdq4H
f2c69wkqCOUonE4K5S1s917arCznlWwBl4RZB5MrhMK+ANCPvB0JKQp/mqn3OAswIglXR1wmcPgi
3YOwuqoVAzuBXAg9p2SlunY7kA9yPuY7j3Ka054m0YbNOpWLMV8aLFvr/oVSwR7V/oc574tdrGbM
i87/2sb+PYtI+HYwgCRuBOvzotR2yAFILEu9rlflLdUr/JZAK1bRMswXeXik9lvqGqikT1Ll1pJn
mDKN8TkcrrXuNTZt9hKnkw/qqD0XALCItUt5lbNlx1BskydCDuATPTzjQXqQZbaFcz2lv9KNGp2D
QeOtuWigiy3E6EozZKywfKQwRwoBZWt6uKCbpnztNa4ZLUx1pgFFi1GFPPXMdkjPGfHiN42sxEWt
LHCvVCNu+AVV+wJM0yJvriymviF4sydogUtLoh5ch7wt1EmKyzykBlechNoTlnAeYeLPBhO3kGuU
d84iSlfAwRxxXJs1s8U2CLcIwpdkAq2cYWe3b1NM93Y+qDlSs99ZJYZvlxfEOjOuCciKqm0TrYDk
hDCGd7mzr+tzE+bmTDhaJXiD2U0xQkyrCsrGgpSz8LpVfk3ZvTqdUF4v/q8tAc+KV9Ag1etrc/pY
/P+wyFNZlP2rbPPbIu/qkeLNH+fha1W9/sFK74/TsGxfk4OF4vw3/lryKUL+qbJ6M2xDN9goS5XX
5a813/yRqUpbqsa8hdNZjf295DOtPzWTjxzeImlQEuJ3/l7ymfLPuRLCgs+G5cHP6P/Okk+Xn5d8
wtB1B8k7a1GqNJoFk+Pzy0qUBSrArAs2EWmpKz3v9+SB3nHcdVmnJxZdbdcEgeJW8xyVB9gXg3bG
LUSLogula1XM1NFQnqpFPa1R2BxLbbyeFAeAXdF0rqBF47ZwFc0McZ4epscTLsuJhSbE9eQBEQlT
kt8Rl9CDBjeW/pCpyw6OhhsO0Usb6YhCzVsQx8SV8Xq3Ov05D2atWeVnTjDdOlrhgMwerzDmRzhI
luTIFShu/KemKDZOALhCTC+JWpNCaxIq2hnWE0d/JWVdWflTQpbogBoM0IIndAVXEUvT1mlXmqld
cGn25JWBe8mBJrxgBFPdwcpPI8/zl/TXSbwyKsAj9jNS7qskm/IlRCx1RXnDc6dxmo5Qvp/iFwlc
qTMgeBYyfL24TduX3BZrtZ1OzRizki/KX1DcH5xhq0ByyCg1Ni15Wj094bGz1lpAuDZBB0+BTF7I
Gb8QHrOyZ/grsj6VZYiMkaWh5IemdnizDLpnrwBTF0kH6zGP/BsHo1phnE/THBtu5w/9KPf4z4DI
Km91E76QlnddGq3cyNba2YRXTlAAlyghgKX1+mYkrYt9l87C2ATzSmQN3EZ82aaCwQ7nB5gsRkgN
/xJeY2+gX5bHT1g85vg+a+CbhboLvW+rS/+JrfqF3e1qwnzcMKaIOabBUz9ZWzJACljGBkl2Bf1w
DZBLH77VntzXU7qqdH1lNI2H2zw5V5zpbuproqoFj4VVQP5Hc9W2Fx1i4qlUV7Fa1ouIDALEscTN
p3VP1urEBSnS12JoeGDKhjVYJ5YNXYe1ktEznux+WSEPj4Ns1SOx43vE+IuDaWH1rEW0BJ6fkcN5
8yhjmcFInVBJyGQ2LgrdalZ438mgrcsHAD+E9FYz7dLECju9CitfV6qNIVZTjB1P4o3RUHRMQuYe
m2gDj42SGRnNOhsMnYXCqMtul3jjaVPH+dKqKxO2qMQoOyHcyAaaqWl0pU1yM041P0+JA3h8dS4M
PtIrZ9nmxFilJYbMjNhOb+QaZyX+6hM/VsJFNSaX0kkvakmugXqcmcjl/PhJ15OVP5j4Ias9uu11
5yRslpLiKmitdQjl1QlQoakwgunsu2jZcHZNyo6cWQL2iuy8ISjQ2Wo8B6aWPUxF12M5lWtD93bE
/h01I/vCqAJ7wsRfxv3tgKJdL+OHDyPxF0sPBtkPCw/GMhwuqmqSwC10lN7a/PmHWrHMYGv4reVv
7ISHwsqhCkfySIRwrxVYf98fjL31F0cDdj3XllTGz4OjdQT3QFjzfDJPciT+zjnlqGuDy2qWct+G
z8Q1n9ZqfBZZ+QU++l8/HH4emP9rlfX3yTqWyiJUw/MrDgbuLKVan6NLRa0dP2WVZS98aN+DWGyQ
VTMkvN+LtIYGlZzYGWLryVp//xXmddzhN6BkINR53gANe1BhNg1hpqXQ/E3cdaemnoISkNuyTMnH
Sla0a3644Pb89w6OZ+k6s5+mz60A/aCalxlqTTwbt9dAMuUiI9pU8VmD4tit+ob42axaiACRPZLI
RYB+xao12CbtstSDXWsT02ZuRJMd57ct61HbFg9pe4yg7tYG5Njq8ZFRlHtsAxszThiKkmZpjQQe
Tgx1NB4uspFt6gRlAovTU62FO794yCf/SVhAtjQ1xBLg2CsKVA/AdmfLGtygMq8W4TjtYVjdtE5y
AkSLANWgfywN5zr1SchEqs1ilFu4CltbLMKwXqS6d14R61lWvyLSwRlDjHpTtNpFOool4IxTUxto
WVfhJvFhV+eoffXSvvZt/TYe7WtGGqcR12MZ0ouo7D1FLbbpsbWtvWmtMIUlOF1zhnZQ2sni/Yn4
twqDX1fzPtUI/89qh/8vFgZ5FP/7JaP7moTT66eSID//9/LQtv6ksscw4tCkcVjOsUD7e3loO3/q
uqCyNw9pkgbYv9aHms0v8WvU/CjcUxik8P3PkqD4k4K3RltDUy1HUxkE/52S4OdXjhFrrkY6uk7B
0nJgqPL5hxG1pdI/L1DrTaMEW69Hkle0BGlNP4wkn3eM9NHnw1AQdQg7pMenzXX8D4cZp9JxkOYj
JVaUYzB8KDeCdUauY4ntwqsW5L2Oqbn9cBPO/xo4PrZb9S+PKlSOKGyDy3lw1JhTQ3EGW88SDtMq
jtygbn859XAsxnGhOOFOStrBflAyfCwRc2wcG3JBF5xzB1SX1hay1PYG4cCZnuqPYZcsNSd8aFvl
zBvVy6541rT4zmn8a8QkW8VD0W/Vu6ZWbr8/EWMe+D4MjH9dPhtx1LycNzTrYGDUeoPunjPUm96O
XufFGJVmxW10ECLBpksbtqBJ7LvS5n9yBhGP4UyLGTsCJzwxWxr/0FOnVl77VnVZjlelbq4LypqR
eTzlxsKEA9iFx20xrqpBXOjRpZGAsQ7O9aoO3WbCwQU3T8bsUhtHLH84ufkuHJ6co0HXmHcptJcP
qgmBKfIplmWNmdrav0vQc6zlFYD56Log1oEO9EtsW3uDa5wnySqN+tOusTbY79mCF9vUluvKgl+n
FFAfUWTHcsmjdWJm7Smqlm1v7yjb7zuJMDwR5X3IMsiO8SKPVBeHfrbt3Kt9tv/+tN7XIr+dFhtC
XmLVYBafVxcfHnmFLoGVWNwzPdPdMWJ7IGpQwbGckBxo7V4R7MYE5S0Dv7CFmkxPjXOy+GCbsClR
tUVjxPGi17vV91/sq2eJVRQbPPaq2FXnl+bD91Jbu5D4I+pNwgSTSW+LSfL++0PMg8bHU4dkhNRh
fuukIWGbHB5inAkbQC83YbZKVfu4HesjvbiuS3uRJOM6VrW/ihWf2lUf33SDkfL3Ixq6CZPaNpBY
HLwgstHSMcqCegPGYpXq19Ok3lsivqpSjHkBuUijeu9rFy17nEDC6o0ujMQ5NiaD8Fy6uWF45VUN
JqVxibLz0u7yMzhH54JSsZWnS8+LLp1UbJ38JB5ZY5TtDvjg2vGdYzJPMYThrTXZmnai/YWi4vn7
q6nZ80Lz8HqCjQJbwF0z+c/nW4YQ2kqSWMEFZStUTlMbDZ8+PYyGeZdpo7UlgeuE1D4yStnbreBI
bBPwd+tA2rgrqvykT6+UOQJeNc4DfEWuFjkrbHPEq0xwE9QpWMJ9f0CnHp5EUMzdPKqS5Tj61ELl
TG3LDPasLQX5qrCIoa9eGh/apMb7mNl+RPRZe2kP9r3sSA3OKs9GBZHtJ0s7CZKK59m5DoDJLjWj
p4wW+HvY+ce5pGYcoXkihP2hG+1Xoh+OvEFPqUOU68Ag1FA4MGnCyzybUHFlBfX++jGaDGrmqjUt
JNylUaVhrdoSC3HJ/nQ2AKUnEOFoBb6xBmI/j43Bo+fapfIhViR226xWluo4bKaoe4zTgLBsIJpW
Wi8TqxtcMHQxXkCF2nGVPqjKBtHgaUZorshr9sPtLL2ug0UdWs+is5eqN00UFT1wqrbJznRFIgiN
dX9YlhGfBHVdL20rfEFl+KsJT9QOmHMSIqYkWdEttdshUh5wZp7WBPRmdLdhHTKm4Uy8wSeqy/6F
DpAsvCtZGWTcE2RmJDctCotVhMI+PkcXWIDA40gk7tG5AbTmqrEoXAMaWpRuNOWKnQr8SHXgYYiR
dQ8RDPbONxZ62B6nbYO9maJ4MEakx9bBhZdkt1Kxl0hs7YUc2PkBOerTYWni1aASAK6ezJlNhAYT
hhH4HCvfDgUF9NiQ9rorbuA/OFGloxl1VrJqTxU9yyibZ0djN0wuaJkn36cdV3oKD5pbtnAu2Cem
ef44dM5znDqnudqA86Y8o8drhFJnAd7UhW2tjPCOkNfLKSecUsMFsJgfr7ECONPr5aUGp/P7l845
2PxRMqN7a7JgQR/KVvNwDMvTFmdPCis+Kb1glffZa9zLHdAPHLU0sUiXPfeLy2JQt2opVNcaw8ss
CRLX9qKYZUCxQhZwlGd6DaIZ5eyY/9IsJLVTgExXcdwsyk6hgJAnQ6NzyATZd+rVNLTnnuLD3TXt
+7pGGNq00YnP+swlsNaVRnIPQQZFha9Rwenypd9xX5DxHWeNftO3Br4bM3jUg562W820omJWIgoL
MRvCHSuM7jOqIVIpn/VZk5/leDn8+BV3EYytwl40in6Pfilzx2S60kKSE+LwDcfB2dgPRzHFb/Oy
lfKoyBZh7J1piKrAyyuOs49ld1r13r1IacGiB6LMRFW+ykeAUH5JQyd5nsLoMgZGOIX+ZStwA41F
e0MbSdHYTyf6pmeahk9qLwrJ5QQ+f/P9DdUONrN/3VBLGNRdube6cbCZJTiMZMI6qTalWdyl/XgZ
g4Mv7WOy0ChwxjTSRA8IExlpzbXWCU6lB53aIdQbPLF+RDWwtMVR2Sav33+z9yMfDu/CEY6BPNCY
840+D++9ZjsVcoBq09rNNTx/DORku2xFGxt4F4GM44paC9YCHbYsHAM6yepbwst5NKHGpVU2ApyM
dhCC6MU1R52Rnjmx/OUZ9dz3iuF20WkmM12h6fqrNR1vRTlUMnDG9BMpTya1FvwwIWtfTchSN0yN
ydiwmJI/n5Nq5BVkfnyz+hSBHS3UozyyYSRht3KbJNko07hu/IlSr0UkvJVnC/zfD4rzq6T2umjZ
FY9Bd/b9hf7iCTB1VTUc22RV8tt38qYaoADi/Q2CYhBENJ+LxITSWG/MyTwneffl++NpB/WM+ZGT
SDqERT3DRsA1X6QPSy3NKRUU7BOMGzV/zk2q2rVh7ShVXyB22yVGfOMVGiVibeEY2eb7g39xshzb
UlXadPr8YH0+tgJ3IYFAzkOljEeN7G4U7oEjYV/MGlPdxNjx/QG/uuVSR6TGQkVoOsu+z0cUvWI7
JVCRjW4Vr2imUbUH51WEHRyK58oR7SIarD0LBnQcAzHIyaY2UG8Y4rXR+IU0/mHd9OUVMJDVmI6l
W/rhayVLu7Mqh0ewq3dqNlPEViykFmYN8DMYf9jganM17uAllmjJgMPZDklCh0o0p01k43lZtSmE
eg+MYhX1+QnWIurOyssk0ktLS+76Pr2zqYc3Q3hU+J69+P4WGPNN/e1LWIQkSYqGpFgcPnAaiueh
IpAITwegEmyNbtd2L3FwZOaFtjBk0y7iRN+WEiWAlRy1dXRrRdljpnTID3Tk8lD5iPIAyGON6rag
97IEDnoV28mdCd9RF060g7C4ALpPx2g8lVPVuVPSAP8arc3gg9wKaWyUiTK4hsK0YnPbvz/Jr58z
R6eUInSEUYdPtmwVAgH9gLeqMK+sgIlsyLQrxOHLujuBEAB2uA+pzBfBs6m256wNriWtZRo0qyaY
9rlWZj98pcM6w/t77qAw1d9LpXTsPr3nSB0jUfWwG0UfXTZAFcFiAQ8jTTDO73sabAN+3EGGzQ/H
PdzKzcfFsIZA1GaIlYdXYpSKzyIGdloyOTu9zO8odv5wiC+2ctJg5OIdQoBGCuXnU/Nl1JI10pcb
coL2dq75S7PpskUZWM2yltm2DXmdk9TYfn+Tza+Gzg/HtQ7mD98JsoGJDSxcFj/6Jg5NH8m73Xlo
IqaTpgO3XKsqLSZJ+EnUPldS7PHawA0Gv9zQqV3LvG9XfRCedQadpJx0PwxBZMqSvLBOC6Nx01a5
qKhJuXgq8JeQIM0MulVS/6G2oufQ93mGzKZeSg9fc3qrQ5dxSS/NR8gQtr/Qhvq0hNBM3um4NoPk
/vsr8MUEKk3NYOkJwInq3EH5YKy1TM06DL2xwjuaDKc9ulwRBRffH+arR/fjYQ4e3bhtAynbrtxQ
mrlMs6iEKHY1TLeECUE8zVZylKHbt/hHvj/uV8/Vx+Man5+rPKmckOUur0zXnWcUngYPD5cHBSna
etmwDuzqhwv65bjxPv/TWnAwYBw8Ur2l6oGZQLzNSQfUkfvnTXBNpzRw7Q1xOH7LbhdRHSZRX+a/
ht7YgKU56myaS5bwL78/f/2L/YWULERodGDN5L+fL0A/hMTAFDzgqVUs2s4HZowUBMJuRZ3PBdqw
aVMsN5CRacfScaysqWbJxmp6JB8UbQtpPDHb32bKXgvCpGI9nXsdVPrqm++/6lejzMdvejCv5004
6IEPlGWcqTI+2GH/p1bbb5XaeSSzTYcLwfSJT2Z+TD+slDLZ6gPAn2LTmQIBVufWjUrFIC73SZNd
SEVeEqYJE8s7hmb7Ggi2NUS40dZnh2GflpG/KsphmQcypRsNSAZdjmGWV6KarsDBj24VmHtQ1Xdp
2bnMVM/zi1Sq0XFlnn9/sX4r+72fCfl9zASItHh/P59JRLbToA8p97XQHhhw7oRCspmerQl0PUmn
8qhVAnDiHqoFrJcCOJwD3NcnihROp3piSPpHtf5DZ+2vCvHByoAapGOSyslXwzTy+WvlIY9iXGTF
xiy4WH0qzwKfevXQ19ZCqa2zKh1PbNj3S9+ZzkmCYAwAi2hrbEZtu3+LqlBdVZNDUAWaP7MqUNh3
aOcDAwx8CYcBlQdWLM8NTMoBWk6leLCKW78G7KZGZeZ2RFsIL39QAFBmUZUv+4r/1zfVLcTWpdpR
N4FBobqO4S+a2Hy0ChDMmvkc6dmKJvNRr1PWaHZlpT0IkRIPnPPDBVgkN2OAAvCLyCTBU51vrTgl
9UrBLTsq67ySDbF1UAJ8sSU0kSJSVOzJEkXcWK3TZDpN/FFfp4p9HDXqqmMaWBKbA8PYgxujgWYP
UxhlnpNvHAIflTa999qGZl1GcuMkXDg3wm0kV7LMo/4oLdVznJqnqqQ61yXboeuP9K68KkyH17ti
cWRCtx2alJ0Hnq7GDT39xFDsTWVxSfHGUhtAIwA4jeA8FNF57gZV+QJuPs6ivY5CMsrkk6UVazXo
uFftUaIEl0QrsINgkHbD9lc6yQ5iJScYSv5cOxoRUt6E/HKrhYMtFn7PCScRJZ+uR7GjApRyJw9l
dulsZchnRttRQCdaJn/zJuOMSWFZVvqTJRR/OZbd2ksKcYN9ijChW21ywBha5b0fkmzsy/S28+K9
olrHTQ//hDg2Z9UPujsZ1rFRQ/o2S3uf0l2oPeXJ7+TT0Ceq65m+O/o8FLnd3secfFxlbwCc9zqc
i7CO90aHyMNuCIf4lZR4V1iKAdKKOzKjOwfqc76srcC1ghcNO8zCDqK9Nsfa/vBqfzEQ2qrB60NX
zqGkfzBXDo5XenVpFJvZFVXkUKIjFLbgxpxhukTwdK6mAAbaW+rCV7aIzh+bOKVTwyv0wxeZD3Tw
MuMg0GzN0sHI8Y+fX2YvAreQgsjY5BraoNSyjtkGHufVRVGJY68Ndlp3n+f1YmxzFByFqwy/fvgG
83Bx+A0opCDHYM0776c/fwMcQwOpYWWx0XtxEdjRQ277+6IxkXiWoGC8NYnHl0ZYvPRN9sNOy/xi
X2djdzMMQWQPpq6DY5tVkIwxJdNNjoF8OcRsnykyEVHVqedqO9z7RvGWFwZ26fotDPWFRih2IimC
1Y+jGsOnR950j7Y33sgudlZJIDr6SD1ZbiYgkU6+RSpA3UFUl7lI4foY6Elr7SbRyxNthO4skvbN
VoorFTvcMemVl+SzVzuzJvogi+QSEdRJVVJa1RSx5UHahCp6dd1bNV0xbkpYEYYCHUmgIbXnqugP
d+arqwOLkpWjigOFtePnOzOCOBgdWDKbuoCOWUQvuLQWnSEoEtf5g0RzkIryShf0AsfpF6gEeJVo
aYB0OsVxSFr8goCHp4SL9sNO4qsvJlSWsgiDmRzf63MfpnizLw2raWH6pfC0RcKuqGj3GF7xsp/1
PmSE7y/EF+tndJfzBOxwNWg9f74ORl0UbZ9jpld8eztpyaoq5dpyjJ/afPM67fBNYEpl72+bmtQP
935N4JRthMJ8oxopppnwONfimziKrkh23qW1fzPhT2kNgZFjIryx2lqVfmwS5v796X5Va0KpxPpJ
FQIp6m8rqDhKHIPsoQ3MEFwpob2uhuo8NHcCX+w4U7XzcdVVDcN21P1QLP9vDk7vdt6SS2nN9/7D
vY3tyqYxoOWbqFYTN/CHY13m+xJHT6dpZ7AAXMNJ3jIlvTLhjH9/5l/sYPAx0UzFUsVdOCzztCS2
5IPtFJtEyHMlghBotjg1DHkMQPJYMa0ro5RXUaD+oEX78qRRTOAZlJrFKv7gCRMwB4FuacVmBoho
pnobJh6oLrSgobExQdu7RamtxIgIqIrju+/P+r3lf/Dc0Q0UNiYunTaFelDqIQ4xrUUWIIHtxS1F
MAlJfjyj/HneVfQLzFo8Ieu4kfWV4//y9faoLrq1mAx3FHTyBqUL6WddjAURaI31DKMsRhFV68vO
SG57r0xAIkznhAljkzkqAgdfiuFQJ9fEtix0fW139b1lsiAzSUzJhPUUUHF3KTDhdYm8BQwDUPba
HfwYViYvRTXdDp5zVDT+2oi7R62urqxYPBE6el+o8I4ae3y70i2FwenMmAO4Q5zTbpFG+XI5Oawk
8pEBnHyBYqHE9q5rSXY3t6q6LIYN6RMs9jpSaugOC7p7fKFscPBAtHdd470I1ViFqCSXXVhefX8X
DpwQdLhxP1Dtm7OHHUN/d+59fPBFYsrCGTwGNQuga5w0t4DElZnBU7md7VOESoqlEqVrcAabvK/0
ZZGIbVTgJtOU+r6hYIcf1T5WCyImbQz98IforKriqZqyzXu+lE4n12+YT9S2ZW/QO2ehqI6kFZ+x
X3ocinkpW+gNaaOkH5hP/piDwe+Ickaml4yEq2Y8EpB6Fq1VWT+M6V/tdrBX48A1qHgaaHs+v/gN
YJwgrgp8+GH61Ib6DgQkMTzVDZ2neIm4Zj+U4V41x4eCEGhqYPKygOUVVPR2jb1ewUeq01T54Wt9
0VHR0JIgmMEeDzJJPSieJMkg9IqcYGju2Dv8GpPVwIPusTwfawqhpEI+lT3QU6zMgavzNGbABRY2
DaJVOnpYNYxTkea3XU9He7wO+PFpqK8iU1uj9oeV3nIp1Riiat3fE8UBJ7Zr7gm3I032thwx35jA
oJffP2xfFDDm1R5Wdiq8ECQOBxw0PH5ptWZGdbfZkFOpLMIc/WE6WTB8wmgd97i7EoJRO665lrCL
DjqeJsQmd01i3IZmCjo69X642F+Mg5pmsgrFnA46D7nL52cgb2UJYaHPNi11toRsZy2cFduCgSXQ
ePjVLZ6oDI0ii/Wfyki/l91B4AGxMunqmA6z71xn+jDzoOUKhOjCfAOTr8U6U4/jSlN3vYrKAXPr
1MhtXYqTVBg3zVwYsPsfmkq/FbIOvsDB2ZcUHYNUJX60itsdCvDZPuHWA4P//2LvvLbkxLKu+0T0
AA72NoAgTHqrrBuGlFLivefpv4mq/5YylJ0xuvv2v1GVLAFxOGbvteYCK2xE+j6F/v35QPhja/P+
kqedTGtQs8isUzbA9nCZoGZKCxbcsj2z0Vb+WFnX6yiaCiacbxa3/PtnS3yZ0YuEZ0t2y96CH0FW
Co9V7g/66lfQDNcKpmdr1B9gBj7lcfK1G7QdMYpuUvu2NHpLVj7qBNkA0hm0/OXzp6B8+ORVC2G2
iX6RVfj9x1MXkkcsJWHnlUkHSzIu2gYEeMPON8qdLJA8OZa8ARj9skrzkx1TgdvAQZyz8Ah2bqu1
Fzn4RLv9duaDffj9rHYgk2AntpQnk2KVDR1qi7D060o6rMriqjO3KJrdaKr3mqhoih9m4gqVNn6o
u3pvt8lL2d5ORvrYUBE982n+OLWu3+Jvn+bkMSWSFEcR/Ro/jJEO4K1sjOmSAjqhvIdyNlxhiEcq
BTfIFg+gAnBpE2sRQ1Q6fv5BPhxNmmIiCaM1Ra/7/dcVFsRSjKldIGL6Fs3qpm/FrlO8MryCa4PX
gq42gofPr7ne27tN0nrvv11TvL9mpxS5OZIp7tf24AyWujGG3h11kE6kQPxvlzp5WQI5qKldWYXf
ygUNKM4CmBCV4U492wA7pZqwv1/vSlcI4zIUjSry+7sSWl/VBiIYf4FDtZmszk0aQFG4B6P6q4iV
a61cCLtzNMLFkggUcf0K5ueY4nLpA4OqV/4iD+H3ydS3Ynlhc+2YSfggDfOx7epzB1L1j3Pf+mnX
nRLTiGqb1slanDds9BAdFj5Ckh1Yf3/CDCSl7bZq5eM6iYyk9g6GfIwkH8jQvooCj+SFjZKrTtUV
P1/bLCJRpBiew94RvFOzjpJs4a0nnyAh9JxEkiDwCEO6r/r+zKr74Szz28c/GbYmBO9ezRlChk7v
kHJz6xipchyGYldAuQm75cx78sEF/95WahR3hDjdu0RJLBdtybc7tP0BOZfXqtvUTDerUW+e2q2u
nFNP/rmxWDfGCE+YS9dDrHmyhmmlMSYd2Sf+GPZbG6NegCUClOhGCkllbQ24YcYWCvyNFaG3Gsa7
GNe2SbZfM3xbxOx9/iZ9OFGw5GAv0ZnAT3UEyUwfMkuCwof3fFgF2ZWlXTVBe6iEuEAi7eY0SMo0
Obfc/dGRWQfqT7MNz0KzTl+rFrEaoja+6XjmwGoY+HkXVwF1t2C1K8HxYmV0K/0LFX6Ca6L953f9
0U7m9y/hVDFT5k1ASCXLGbv2Y1Vz6qqpwqeQu0hf61UohvZaZZAxTtu4vzn4Ve3u88/w8dD71zg4
fVVbaZIIM40YB2N9LQIYBy/Wwtl2arZgx6/UqTt8fsEP5ud1YsAZQIYGypyTusG06OlEwCNFmmL2
si7wQKB7IS5pCsFn9mkfXkpRUFRTGrM4Ob+fNEO1VIwl4d5qSOfyCm3vxS5qUy+VzHO1mA82AFge
aNyuWhhVPu3La5TcZGiGhT/3IBJxh7JhzxzaRcR0VXtRs6Oqc6+XFqcoZpxrEASjOt5AcgR3Y95n
Q3OmSnXuA50sTr1WaaM8sfYSokx9D7qIBTcaGtbnX+fHYxjfFvsNLGN/GMYy1KYE4/AKkf2XbGyg
5nKpgwWQ06vY1Pf01Eu4BfmLpZZflvxKrQuvpRV25lN88CKvbhuB5YRUSxAJ779qdJZGHswcSslI
umhiROfWTPbRS0Mk7ARqO8VrMKO+D7VxV9jJuctT++MCJ9sOepkWR1BOxQrFwfcfYKCoUkgJVYGp
zblhFalzUV5PRJpvOr3nkIKAChm34otc2wBA1DaDqe5aNmNVre9CrX6QxH0wNPF2nIdnpdItt2lp
c1WKgIbZwhyoUE5JRG5vlHoPh+W6q61rkvRcjMmodBbAHHVGY5u4JZdxvh/M6FHKQneY9EvNrstd
KgMPtu3WWQWR3XxfpIDFRAY+XagHRW+uUa09RtHE3tpyM5FcVb3qm512jEVwC+2JOjsLb6Uc2jqP
vZC4eItclg1Q0APlR9pVDfuMJn7QcjTJURVd5RowYVV9IrUk8lUFcgP57nt4xd+q5AiOtIJa0SCP
6629XLVXcLaeghl5fj9b9zNiYK+SSZsd58lZ6eqExoG7KObLtCUwZOyqYwSKre+z6MAT/w7jH3F+
dJ+LEkLKLOJd1hsyTMDph+EravKXkPTodqhvMz0lBa7+YRqdTSJDVDpz3PiRlL1aeryeYcFmkvvp
NcUIYlngFRo0rwjyr2Y6ep1EIc2cymTbNOKmijRS4rLmG/BXFfKzqJ2+tg560+11uO0QhcrnOIBZ
WqgU/luENMaEq7lq3KkM9O2cPtej9g3jxr1QwmxXi+QFyzwRF7Q3Wk7XG5uApoXTfFs4kuImij3j
udYmJ+A3HcTt9oYjT5dotTf19o+u19/q/s6ULLgqa4luwqtv9Li+l0nzhhLTcF2CkumAy/fLtBs0
41unPAU1n7tLMz+YOKv3FpBuYrZIjx5mYCv4njNEjIyBb8XooH18C6RpumyF/M3OjceE81cxawfC
AX5UaXDVDcnXLKi/STtlHm6aDid7afxFfsBLND5EtAM3esHlwpj1zDRnnoF5MANl35spY4XLai0/
JFP7kBj6Q1zyExkjt1R097EUXJEsqrlVNbwoFf04LNKzO/coqudUPzABIytHDiEq2l8V35FNTNAG
vCEzrJairZhpOaZoDPIloF2M+xbrJx3IUIvu5lq7T4OLzpCRnofK6HYkBkyjDNaj7LSDTBUOge5G
J0chbdJXTsjJNlcYL3WO9EseFKbY+CXQlQuZmO+sblrXTiGaS+T24SQP+4iU8AjVsWxFr9XqIRgy
nWRw7drI0aCA3itGQhhrDUItXecNZaX7PohSZ2g8sUY7IJ5BfyQVz4ApGzhz41NX9DezMnsyYTgF
6QeeuRTOPDH8R7vtNnqejfs6Di7KzrofxXRXCOV+1owX+6ofIAk1DCjdjhwQEc1mNPXrsSpI66aC
BO72mw2QprPS16IoD0aN336mvOIuRUt8jvA7/bXPck/Q5VJqksanfrz8qTwUAU34sKAW1LergyN9
JToFzJOO4lfpxi/IfxEE1zlBWM3tEH6pENlvwnra6aF1oO7+GLd3WpdiIsH6HBVQc0gCRktHMLNk
D77RoW6k4HLFmQbdQJb1TpNG16ViHUzT3FWDXFyKuDgq7CdcdZYnpwj6m765agzCKVFkJFREZZdZ
fFflM8MSSZmVC2u7EKbnDIm14S7nS3jzYmPLAfVsBCeyZW5bGK6bsblREw0+0IPYGX0tnLxvj6FF
GiZ0oDz7mk1j6E5WTjzK4i9NSNKMmStbM8tvScWZ0Hy7FNWUTQm9ykrJFOYlVuzhRk5Ug+Qp6WrU
GUL1D3CnAPOR5E81CwA+ShhG6+ShErQH+ZxcmtmVl+qZ/z7DoIcdpTYDyk/xjRbhTomZi0XzMsB6
UL7Re782ZskztMreq4HyJLopvRxtz6zlh9JqCYWmQGHaxmtjW3c5hS1OO4IZBj7EBt+WGeOTSQ2b
47vmmajGICRZOZw0NCFtO9xUcWtv0zneTZW6eGvAYRV362xlb/oofUlN+GuV3gzboV3cqjc4yFn2
xZDGCBfWWWaatHpjlMXEsOcQCJupimK/M63Htp4hnpECQwvAdCmGhw42JnJZIicsV4ZTVR4Xs593
1ThdgZZwVEEGnxDpaxgS8J60jYeUZfTHHJCGbmtEV/WaiisibyCi1KBKWs7LZacoFGVs+SDF2rjB
6hhvWKEjiopdejnnqeSlmQmaOg2t696uyf5aeMEDVBIkNETq6qartwYNHwcW/eTVYlRpriSXJJ43
Bwv0RVLPbwsRNH5LUCSrs77sLBXdRifM741EutBs8mZRa6eBMzwlgfZXKWXPZYpYW+hzsclH2stq
63UMv5DnF4XFax72j5XBn8iYi9Scl09UP6CfWdNqgZLJfhsNR9jTZVUoxqYNm8cqkNH3FqRSWHNs
b1ttfd1AXRqXadLetAoZIEB/1RQhsFLc2vqce4HNdAV/nP3cfAnSxvKIz/IsrKUb1TDdEC8ILokY
TWWL5ar9Wtpa5BU032h93Ump9gQMM9klAhjbUP2QbVakQWFCVnqvUvoezJe6z1ichkC9jXsGecha
ydY5fiO7GBSFqJhhyoCFDkZG2aVfMecA1FuEsiW19dIY4GTZhMDtsEVsxkpKdqOt/DWJyTrGXcuY
fkWlH+E2AgrTkk0DAqYlHHxQvw3mNDgjsatutQRr4MByxHkzXxizxeIoU9235C1dbZTUTXObRN1W
JBiWs5wPY6Xwu/hLHM8f57mjotdYP6I83gsRse0ZN7he1xXWC6UZXMZTaUk3xtiCJqjnTTdz4ZQU
EsLuebZCfiEiD+Qc0mnXNNJro+aV6LPqVm4ToCFCJpt5bJ+brnnqtHwXh0Q0B/mTFDOLtGV+VMb2
IWzZXKVTTeR4QCCVTnRzzNu0DPEWjnjs2GbyYPblGzwWYPz63FwMdEz9XK5ACSyxVyxMrAiZLgIJ
LKyey0ASj0oRzYfG0vbkeUoOyNUfpB47Fl8EZibAOR3CnGYeHqIwJ4Vq8PGxslBrubGVM8AJbIVX
0azmaLDteSelyTGj8s3OJ+Llg563ICfMjvVcq/IdR23hRBzVHNLkVw6l4sfYYL3GrC6g+rCMGDP4
wqX5kXNAd0bRWS5EnKrrSFVd5WdBmu60mPfOrLMDfq0l4rvu4720UtVMqCqo3XqHRImXpnrN2lRy
grgUG1WdjqBxkYfRTCmHDMY9jnDm3C9ggjt2GSkFp7A96lbdenbE1jpSB3YZxq0R58JNSYSz66Gi
vha9ERw5bHv52LG2uVVI2nXS8naakIZT3O9IL4ClGVNPREXyNrXa6ATym14Z0VVW5JedbALd7BwZ
m/N+6UGOUSJeSS3KZuwMAI6W7Q7EHtL11Fw0Hji/B5iKc39Fc7E3ss5ZkIpuliKDr28/mrxzSKeG
Q5lM1VWco/ha2oZLZtVNXwbdzmLD2y2pzeRVHAmEyTZwoC+NKKAtZr4RoHtPdBw64OS7PLbGBucn
pc1omtHdHewmPYw5kVY6WMMwlB4RtyTYzpBzUj6CvnrT7GTtphreJPM2SI45aTuLq4cbwUTeEyxy
U1cPRfA8r7j/74LXMrBh35VPM5lxIwjBb2QJbEw4oUn1qk4gM1QdQ2dK1zd0FWyXIbA4Mf4VxBe4
KQ0BEWfBN76YnkI+i9UX+7no9rEZ7UPD9DN5n7TtJeZQV9CeLVrryCp/NY04+jjJlLZ5bFX1QpqK
60l9TJfqOlPhKhPIGsWpnxn9HnP8dZgx1XWoZVCxTLdTOtKcjbaJltAUUS8VEV0qmbIDs3ohKZIv
GGyIQegVqntFuumHyKMm4JucuqgscjCG8q/CoFQ2xB4eKsU+tuV8KFcKU/rGcsqxVSIvzXQlVlSr
G9kVTp4Ww7IuYFHpwOBK/J1BeMxFsmNDh4bJuI8HzN0FUGP2OZSUdoFFwqnQtmRaMu1tVUXfpXNE
jEX70Nn3Zl+/SUOAMUxch3p43w3LpVLanPwCOMbD0Vqyg1YT7mcmV6acr8cebw5GZ6bBnOb6pT3P
d7QfLjqV2UvKQYVL6qMQAyHh6ne7614Ke7hna3OJS7ga2ksRBfs8yhDRQS2M+zvNqI/oGLaRpl7F
Ooln4b7jJdPT8BYm+84SnIgN645YuctE1b8UXb43reoQasHL0uRfMl5WJQ8fJUs8E35jqI95e5kK
Wj44j8p5OgSRtMtYMwNVfsKDdZDl8QEZksnEo3l2ss8W880O5H2jC78mkyEopV3X9sya+saYS2Yj
y0ktCs/0RYJYfa1kcq4T4UEqu5rtxZ3j8HLuI7Bn0S11a5YyIFbm9VRy3B5lx5CkrcinTbJYfhoJ
J9AgaebYhARwZ+bCyUBUncGezGlWdd3GMk2kRIXTYJFUzcGT7cxpdObMOnNk7YeuHkq9dhDh7JEz
0PtNdtki+WvmI85BT+u0ra1Jj0RVaVbl4QtBfrb66ZisLeGNCtmman1MK9ZeOyvuI0u7GSrzCgJX
jTypj6T9OFYIG81tli0HwCXuNM8PGmnsgAsDu/LyniBZE7UdZtMA2r5lfAvrwpen6VDz0aHhQ6pM
9xEeXiDlG4JAECNhUDQlt6AwRGvbJR52axP/SLAw0yhRWiwaWRkeGtPcBla771gQGhoRGsFCfeTa
cbFVGvNKUZKDActCFcU+KdVjk+4xTR7sSNm2UrOj4+cHZnEnhPmwcLJudHs/ttLOmrkiu7EuDFnt
0NpriTdilxZFtivi+dqo2Eqy2KIz0TeZIlNvx2zCLBawRtYVSNS42xN8QJ4cSDyl2JESup2xVVcz
lQ8lcvvh0Nu7vu8cC7tXQPvXkr7Ky48+pwTAoQJbg9OM+hbhsJcsgEPNHIG66qIldUdKUlaj7oyk
3spp4skXFimLcy+5JIK6dBH9HGXTSj06NA0HG6060BTC+CwRIKJshuE1YnOQcl0eNJnvyF+Qn3QS
59rqpR2pFUN9JZrN02NiNQ0L7pC1VUXvExfgGgmxBmN+kWgvLS97wJceyypb7HBnmkBtKVSkweKR
u+fmsStFl+RBO5zYNyqQUgsGmbkzW8NvqnFbsX0OREAUs+TkSuaU6l3WZ5RkWmlvxaY3q/lTMAQk
SWbO0KGmGOZDnpGGxFPrNeYNGgtaqjuqJTkSFL+MkMueDepCkjGJxZskNBCKhNQKYhf6QZQ86GW4
XRyREKSHkVMyZK/uvQCvUFf4SWoDq+bJx2BZK5VDbL0JctWTiLZE7v0Vz40HrdBr8ppnZvrI917y
vLmRQUvT0pGvmGio+RAPny/IiHSvL9Q9/zBYktTF1Ml2B+JKCcAPsUUfUSEPcx/jioDGLlko7AJU
5LLi4kB0e7s4WphpbK5VsehJtUEbJ3WaEnR2AMWuVHZxBbSXHLOeQbHULk6uTbOojob2NHcJI5hJ
+2Q8sNxR18NjHsx3SvHVmhTQNe4QYhAOCH9NjoOw+ai2S3YSVrQ7HOUZR9VhBBD8Pe8jYsT0XVOw
ISqpuojUleN8G02Vm+ZQ+UwOoNwa2tpNEY3I3TW3BnqQpRWJhIsvV8Vq9PNMJO0L2O+QDFO1Jm9v
0g5VS0avTDTz1NxlLSDugWCsNpVBIYMNQH6b1vFFGi63ca36KhSdXht8PY0flHzZCVXZdwanhmp6
WayVFkuhGBpuNSbrMNhKiPZbja1tjNZX9mtF3soyiSg2xuWeBY+2Z9DFfqOYG0iNaCIAlc/skbg/
o1wusiXbGUIhSQuzee31hC8riPwzLWVjBayBXON1AmWXeaEMxGkrzJZ2CvABRvYq1kdGDuhsqUOv
gIM8mQLkznaYx4Mc/Jis/o7Ryc7C2s6B4mpT5bFVJKSZV7OP3cHUvZB53aus2JMG41aXXjCjHZQ8
2VWquW+b5aJN42NO6y3sme+1lQ8B7m/AiybFbrE1EioZC3lsUY34PT0MTXk/Tpy60lTG8pI5JKG+
ZSYF42S6ooh8rEsZRhEnRWnakWSIYP+vKrKu0n4kJojeShDsE7nYZYW1DWL0yaPmZeotEESLCjQg
Hs8es8tajo6E3x4549wQMbwnkWY3dG850qNqIBMx1W/Z6O5jytEDkSwV7Gq7L3ZB63ZZtQ3YY6Rm
fSRZfV+RNGy8JvV4JfPYQtbCsUIXQkMpMKNrDtkyEZNtMm+ja4AsRE17SXhJbf9bW48PSzc5HSa+
oh39HuKcaKGMWgu0aQ0dNWkMrFRKEqJ8u5NmENec6Pu+9QcRe+SYbbuu2ibYRAXI02Tm3J6M/V3b
VM22HZvq8OuHJpWrgyWn94NS1ltMhy0hqRH9xvX/fv00ivKJQv6/++2fv3HyV37+M3Ox/PMfnNU1
guPXz3/+9q+/d+a3f/5Bot5W7qSxp0A2HO0wHY8//+/XDye/VgUxnrGfv910FB2UpFncX39GW0aq
dL9+/m//nZM/oqnL3sJEtzv59d8ud/JP/X2ln7/48+/EWS3vZwSKv37p5//9/eeog3dl2CGhyVjt
jOii1vQnZdR7X8+k7kLtm9tW4DWvq3TaVEH3Y5aGB3WkQv95M+mjztmK3YFLiLgbffP7Vo4mRzVw
Ibqyo27sLWVwwhSqlKSfURl81DkDSLhiFqHUIvJbW7O/6dhkiBlqlXWlHzS5hwJ/Y8gD2KrsOdHH
rVksT3FPz3Jp0PNFJuaG1uIlN8xzJv4Peu9cHWOFpQmbj3OidijYB5GBVdJnVmObAycnvrq2v8pN
dpH0xX2vZxthLV8ymVzFzx/0n4ZIMMg4FhAGqXhbZPtEhDBX7RBPDb1R0r29Xu98FcYwC5ySOpah
hEwYblpiMxOZvmvTVeE9ksCSWvRQ1hPyMFf3y9Kxq+I4n2vJTV9ouKwKVLR5mpAlHZ3Raaw905Mm
32+fF0zm+2+skgr0GyaPymyt/So5DyztjHbrg571KoNgVNg2ZIHTQREuRp3BTSl9nZSnwuAsdCVI
fdapun/+8D/Q6GC7xBaooGbWzJ9i899GX27YTRSMrEJW2lCHhyGVarclvaO6DY/s8c5oHT68HDBA
Y41mQsB+0qBd2OGRR4VmErgW0ZuXc0lSwwxAc7ciaj+/tQ+eoQ2XW4VCQvQKFoX3X1MTZ8usEgOK
W4ilewk442UbnbAZXbv9/EofDAhbRS2JHhGEF4qa91cieWuRK14Mf4oBI+SU/tXOevjfrnHSWQ7V
CSKXjWAiwRmXURHGYuZ9fon1Y56Ma24DQQYhMaqmqSdTAIYvluhBKvzOliGnxt+HSttF8iyfeeE/
/GJok68uJQOQw8njGmiOTLLBdQpzeRry5BuioquV7wdI5L+6pV+XOnlqphYOtV4hf6gySyJZcHBH
giLqPPzPpwQe2a/rrOP+t9dIGmcxmTW3JAPBlk1xS6TnOUnjh6NMhwEnYNjYunry2PrZaAzyF5DM
EBTTB+oOb+Z/883g6rPRMJhMPieqycqaLdr03EY9LhSUZjcgaliZX9nVnxEcfbDcINrGLwTYUueW
TuZQeSB/jAkCqdeSvUXz4C4YuLXoCKUzN437GkD9Yp8zbXw48Iho0gQ6FeUPWbPSBJnBeChgEFX3
9ULDbzVnicxLhuGMN+mjS2HJEmQt8TzNU6DxnKlAeFKDgbfYV7bEaTFUUDhCd0pK44zG5wPxlr0q
+IAumoB/zNP3duwy3S7lwh8zAPTKcUMsurmENyTz/ecThIbODJL76oX9Q6imNKUR6sOqzyNnZpJe
VxJ0bsZn/FUfzUO4m4Df4nLluzoZG9TLcyukOO8LE7piOTl1EzoGPP7P7+YjlTs0CCxcss7mC1Pt
+5e2LiYmu4LrtO1qwaHGxLWM4H6NgMYZAiIsO4bEigTU0Yy2piZi/ODsNmjCV/t8Z9UY1hXzOOqD
CwflzKv4079wOhsT/oXLCDUk0N+TKWVpu8UKMgZrT3lxgbUYVp4EWdOs9K1E/QbBIohHHY2JQdEb
jFr7ktIolhKdDi1SksxJO2uj1flmUW0/LSsXoeGhT4guEeGh4MAnmSkBSHgWKHtZWrU983jXr+mz
GzjZ2LZRq1vtircKB6wqbGzpXqm+pn6fBEYhQblJazxNbc4s++tz+eOyOv5PeYXGI+t8/61Kat4b
Zc2bJyISLBfqLuA1JNqOU/lmos7+/C4/Gqvsn/51tZMFJp+BO1UJV9N6lVcbO21vEpB2//lVPr6n
NfKTTTIG6JORWkRp11oTj3Ii/GalR5EC7YfaBVwHIr/MM0Pvo7kLIMe/rnYynwzoQpKq5Gq6/jbT
8DPF7OvSU6SeuauPnx0OHnW1joKZef9NBQOV7byitGBJsycVtzJZ8ClIjM+f3cd38+sqJ+8RqZdy
axpqgfbsBQfkRpsHQJu6p2j/4+2cjHeyhONhFlxoQDFs5a+Z+qLX6pnx9uFIwOAmOGLLeDtPzkos
2tbAHL9uaFpfGt8EydAlCbOSMqEjss9M+B8+u19XO2UxYR6J+3bkaoS1elNoI/2BvWqpjHLrzNf0
8Y2xH8DVg4T0dDAYtVwROTUz3YmXPoKx8Rw9re9Sbp2zLn447Nadxz+vdDIgoGNa8kCvz59N1Y3H
g1X2LqK9M/fz4aMDIMp+mkUZAMv7wd0WIg6KntHQlbfr+gILxRP1U9Tm/9WFNCwWCj/84YIOtdks
DJPVPwtHtyotSjq06Iii0/IzR5A/vyLYzmv012r7pFl9MrO2CQc66A6FH0jmdmVyt7DFO6ySgduY
xX+8QeRi0McInxA/AZnvn9+gVpHSq0ys68VQTTwNWeVHSnQlpZGfiwu1PRYAiz+fK/4cGlyUoo9B
9IUKyuJkRkoXO8MQhf+2TBdPNp+h9V4RMXPmHf6g5MNlSK9F08kemKPW+3uzFXSAZs5XZhKM1Hl5
icwGAHX8l3xB159cyYktRkqnwczaM7r7D++QMgGgCOJU/oBE1DDF9LDmNeukFQ+Kdx63Xj5O3n/x
IA0ugjnTwshxMheOWimFIW14PwzQ2ND8WOgHSNCVP7/Mh09SB0ViCwpHEFRPnmSaqoEdDBmLvdqh
56DhI2FxX+7K5rIQvjxE7kLdzHyTn8v6P79FBecMUxVOcNy5J5dO1DJLo2TO2QyDFi+JMyUVs+6L
M1Ow+uc2Ch05zVENUCyewtNjn7xoUhunVu6TNC4jl9EIf6po303ltSTTjcb8dKktS7XDwUHKqU5F
TIvbCGUDEmE1UVF94iPv4uU1Fnj0U+ta2N1z1vJcSFo/cw7+c9bjw66ptQgtoTSeWpjCYsjiztZy
n3ivO+1W0yuX0u2NGsRnzjzr032/y1vJHkKlp6utlp2T6ZUeXyYyU+QgqRFyWzo3HEv6mRX9z0Oq
oivIDHCNgFpgO/n+Pe2sBEF/t+S+as+8pc9zrdPB/yuX0S7OtafS0Cdn/NvnY3r9R0/u7N1FT+6M
cgvCMuQWnMEB5sM+EPqIVpD2PccQu47dpmxfPr/kBxM7nkLeVcYz/P5TYgrqLlkdjIFLVo1DXIgf
6IsfkeqbxTRgl/bc/LduV09vkVgjiGTwWaianGxnZ7uNxkbOc39c8k2rmFuUBhsZ3Le+1B6mVcck
n2Ged/1sApo+d+776G5/v7r6/lvtjSpdqDtCSRejU8UosgdCT2nehwjr09z4e574/8E5ZxK1dV7Z
fx+c45QtEdt38evX38Nz1r/z/8Jz1H/olFKRVWP0Vk3sNL/Cc8x/AOIydCo41Ft/z85R/gGoFN4y
LuP1vbX5O//MztFJ1WHTDA94hSOZLEj/QXTOT4P57wOYOgtlKx0QFZxlaiEnW0gpX3o5m+10K7Wl
fSGlW14e5ch6eyGQ/BtokD0KjuMmLqzoIhaERLSN8RBJLUKUebwkSE/bq2Z9o0ogmkXcM7OQYWdY
lUVH/nYi1sml5+cXyO2PhWxd0w+Qvpjff3vgN39/3N+jMxTUuScvIgHjkHu4DZ4yj+cU4MA5OWuj
ulO9apQ9ogdTR0YE7EI6J4B1VG8KFYxQGCp+hKntkjwuzatBAXjAMb4k8qD73dBssgoFD/z3A0Jb
mFuTYrstjnaH4Lm3VJVoBwfGxqDV6sSUBIgZt4+2HX+Rkpjw6ML0ljkkjDhaLpKyJanL0I9yCIM+
ZyfLLmKTsCO7jvtGd+oB0YHZYG3uM8tBRa4i3O5T30Ikj9TsW5w2b7XevUb4aOBMhd9B4XzpoQZ7
0YgGoJzS6m6O5msrU25NEUrXyI+g4ljlNw1Q0Re4cY/6Fxvk5FdpIbx3tSolIeS6UMU/rWojOhOr
vqBS4jTGN5EaAsc8WsvLmr3JVg9nNJLKEhJDkT7GtXgqI2TjUYK0pF+SbWhoxzmwG2RUpbKJULvY
KQIpU8IqxuqSaoQrR6Pp23Hsl4We7up6eZgMMO9aQeiBNRDCjFbLaG2sEyE6EbuFVcbGn85+vmzQ
2cbEp+fEpffRc2ctsUt6Gj70yfjayKjZSzVCPJm+atJg7iz0U9SB+DiX5mgpXj12zzgiHcue0zv2
1h0LeIDsI1b1I54eghKlkG1DcEMIHWYPet3OZM+NGyZh5o6LvS8rVKqWhBNGRR6Per+61pce3e08
dn5PuLzd9BdtkD62Zn7B3jow1YH8d0lG3fJMI5r8ULhJGznXNNR5IsEkgE5vyOF6jKATNxntiE2l
RYlnK/W8DUSE9FlZU3i70JEyUIBBQMVr6MRtsJQvaYciUa+s7NJItJ2UFjccJmxHSHgTLSTD5HDU
rpL3/T7OkUOFI3avaJDzg66nhBaQtZwG8aFNtOUClDuERCUfrmO60fhpcFRlVXzTTjnis7Rh5ag6
vxxE/WJ08hZAd0L8OC1LEQ3CVXOwCmlebNmhJQzl8seo5o8p9eCn7k2PIvR14kYQXz0HwKL6PEy2
KGAYbbNcemaREUpixUF+UJS8OCxRTQiwXA7Foe9X/rBKVstok1xTTsFG7yZ7cZpsbD3R6G+xEkTH
WlZ83VTge46WOyuHGaDfZVuJ9qppQnNftB4+lWv6f6k/z+KiXOIX1uvLWjGeYsB3+N7+MlT46ZKT
DGTDF+KB8JbL2VhLQvtxODZLFDu9jug3QgCM96PedBNmgGm2t2bfPAWF9rXS5Me2Kr6zjV6zJm7b
ZNjFnfJFVaubtm8fww4OJA3wAnLHnq4tadtya+xExoVNnnYTjY9jPe7GfuE1sIcRko3lzcYqwCex
tGEM2LdyxpcEZ6Pu8VdqaXfJOn47xWntsBz4phrvu3K+6BQJA7dWHmU7z5ip1Oc1QRfwZnvXLj1R
ekXxasKM7UpnqIunJpdux+kv2ixwHXSxtVPIwSbqtyJwekHFN+MARCkuMR1FKe9KpK3mouy0kLdw
KrCzlWhQ5LnXHZnznhPkX0IcwAgfrdcw/yuqRr8JKqxX6gulArK0SWBXVBl3JeyDxTZvjNxA89jg
je7r3f/xdibNjTNddv4rjt7jCwyJKcLtBcGZFEVRLKlUG0RJqkpMiXn+9X7Ar9vRbtthr7x5I94q
lkQSQGbee895zpgZJ1UlDMDFr34on1UNVaQp201YJ7vFqTSHQNebNGn3rtPcR81F8xvAPtoVnV4E
DusPotbhnKOuL1kxtkVWfi7yisisIbBO7ucwhinD9CHAAkYumyc+9Xr45brOV6GSk1tjKGoKE9aV
kyKJsmtCJXQTvbh91cLuguGq3BaVW2ISbD4qnWjvCuTQRkYzbDRWITz91kmmfbWvG7T7TrKbRSnv
ZpPfNOX5mxnDS/DYGcnEtA4YHPH6e066TfASgY4gQUW04zGLiWXq8TqtSMwZ9xFoQV5GvhQZqHJb
lNmpKNqZ3zj0rwyZPZagxj9DHyHTZozYU2UUlBOBPb1yV3HRuei2SnWQEWNODfnFL4RRP1vNqF8L
jAiYklhIam3+TpOJ1RSf2Ws8hs5OzwdtP7uieDHTQYMvHsIdb6RED2AcFeHAL6mZHWRTjgdPz9TW
5dPQ7Iye81ldESfzOJax3Bu+BTKwvZeeceVhss4I7g6zPVlXJaO9qkrjpfS6et2xsmN/7K2jrG1t
kTNa7y64Saj/8dFCHrVYdM9RqLX4Lj3CgDidkL2ULwJYAP89zO11k5bDsyiXWHGPxA1ZJ1mgzWp6
6vrSWsci97FWxf0G4970bINc2HIP908ZOmt077hjjI5eHArLhGD6ML3JVLI6lQahBqjEGdTo/a3M
9Pmo9Aavowsta04L7Qjp9tJhGrnlRk2TN9PucN0O8xDOb1M4I2RDRHcZBelDjaxg+GRXDe/sNR4s
YpHw2u8NNLKM1ePnti/kNcHW7YbKuLkGq+w4zNomTL5nr9Bf4rkyb7rgMFAnm5EA17UAqPusqmkO
Knoum6GKIgwt8c2UcbSxSPZcu7VRvyArR9qdE/fjqheRzeKUz2nJfeUVz4pw3oC6adfXon7TS7nW
CN4SZYVAWnjtoR4inMRh4iw+P2TPzUuG7BKK+amufuTlEB9UxeNNQ5ANIG68TTsO2yL1QnbXJUxa
pRvU3ndtwKxZlxduVG+jZYw/QyhycwHzVu/TOUhaXHqth7+l7M9tpGEpa+GA6UsN2nkRHrnwtZ7y
fTT7+0Ql9Uqhllq5F6dqzo7UN5qT7qPO4ochQp5ErNae92R48aJM5tgxFR+oNrYD/i6/Qldtd9OO
z9StSss/2ER6cM3I8JL21R6TQ+U2q9ovEHCbPTnPmKjYf93PxuzOSTk/SdP49EpOk375necV9VyP
LjatiqMxos9PbBKR9YzTVa/jJjFxf0TddyuYOfc4xtehh7090mK6GRiYA6eCJsA5B9ZMEjit+dSK
7K0jvWoOSUtOczxIJkeRrh0wXAhq5HAWyI/djYzlpjPqi1EKuKwjSqEe03ll/SVGliQS1wXTBfef
e/ReRT1HxyUneuzvbZzsxUx8Uj0SyEPeGerenZc0KDNtLLAavdUULONK17y9bP1bK+JXVSYmhuUY
f6mGTWawjmbkHTSRK9iE+nfYN98pswHy58gWEnnyNBnu79IpNWybLdkCsGxPVfNrtgjaSp7HnBDw
7qXuEKGjjf+Bnf3sJem+kDVplXLadnbJHuMkXy46HQx1CN9xSHTFZARjW2+6snjLRKhWSk/eCTV7
MZphX0/VOww8hVXKPhqT/O3eKqOAihU7eAXa8Hfej68jKVxV/WaW5CDQYeGDjnfKnWfMKc88tW0s
0ViLJ7vprsnAFpjKpA3imbg1J2aBkHs/1QgmHnFrj2NPOHj5jhU63kSFRShVmLyUyXOvV2+z6++6
jLebVwYw7Ng0Vii694aGESImuw+OJHOaQrKuZO2OKpGjV8phOU30l7Khw51H6o3BG+eDHqTU0E43
B+lFQm/h0Pvbqra3tlaTOGTMR0s0R0548ZrmNtSFkHeCMsU6lj4J8m76NwwbEZiMsqEKmgEmk6HG
Fzar34UW6yRs4yjJp/LAAmiYznZcbifh8QfYi76mKmOsL0lJMLy7NY3zNU7Z9ZVGcVL3yRzoVfrE
yZGtrTO07dicdaZeL0MvdawNHsklYWid2p4tOlS1995avdw0YRKvRWHt50FtDLcsAj/3q3Oq692L
UWRP5PKtprAUPzNZOIcJxO+6azrrZ6rNO6Xyd5RP5dOQ9+21tK33AmBPEb5nqSGfUIKRabD8bziE
xoaIpq2rokOE0StoczjFgRq79eSK8aJ8rCh2Fb6EuKePvmpj7OhLXPiMdr1L82mnM7vb0k2q1jU1
wAsILP7DcZjaP7Z3gzn9cZwQufckz9I1yYQbxGVizfamoXqt+z9Zh+XDN5jJRt11cGXzSqxefvdv
aMS+SaZOL1Pqaz9cr7qbbgF7PfXeZUViHg4Z/qOSP3mWA4gf4uQmIUpyaQuxt1WX3B5/1kfW2stm
YtAYcsdCJFsrbvW1H4q9n1jlhcE7CwpKcSub9/3kvzuF3e5lOOMgK7xnYhdeeuF/NQqdDQb/jzLX
2SKJZ5czPlDsqfqHk3rGinFpdzE58tbTwOQvImYL9isFapyfS6fpA3c0skM1k5xuNRDn65/FUDlP
Q42hzhy09yrtCA3qS4oNCzsJ8CVHP2NCGLdG75ZrPK1G8DgdQSFmIVapOKVmwu5sjxfyuBn2YCzL
w+amcRshAOART1vXeuXE6zhDvBOGa3GPBrkS/aEBabkhMPOelJtCpTFZXOriZu14nUJY63D0w3U1
JcP68U/zvMzXSffXJNOOfexWNCre6a5mHXQzf4IO220fp7VYdP2Bi+6G5hfPXbyay8zZNl3UbyWm
Qg+33pTmoIhNkNRGOr6wdpIlg8lvO2UCb5I7EzaYpK66W/FbKsddnyfqKcwNDo/wkYIQl/p3Vebu
SmtAgdQiak5pb6xy7p5c6S98Gd5aa2hlWNGYblNnwuQPuGrXaw4UlMGzV5Y0rEst9GfdMJ/9pQXT
jsWSdlljOXTlkwHMIESYkJq7RmgOFvYy33dkvFDYWu7GyfD194nxk9kYr8jNekEF+DsP4gf+A/WZ
l/V3UdnQzHgUl3pVuR6Yld6fLy3f4lhCYWhi+bzIIvE/KH5Lsu0sMR+nTgLXn66Z9K+92fenUITj
dq64smTDPS79MOVq1dvltPaq+juf43KrIrybY2qoddySOGiEpLrGrAAzIvFt1y4enpLP/s/raHEY
UKObnlAVR4j1uyDGwo+TaYZKoRHr5OEUlrV7ffwx0dSkSs7ai0GeBrxW7i/PRzxn9FDUk7Ac13Fm
D7tywtRj1FDmlRnYiZtsHSv/S+JjFuSz0wRyJAwqVOPFnDMf5GL11WCvX+vavbbvNifwQFY+ZUkG
tsKSVfTPe64Rno0TzF3BvA6JcGjxOWpetik7b9w45dzuhwwGDUcFek/VGL0OdczGOtGXUlH/RoQF
R4Qq+ymgztz0zF7HiQjXeRq3p2QS2PmMyn3qq+kYaXPFuLmF0zL34dVdSoNR5V+0IwF4oK3Y4STp
9bB59pHjQjcW83K9Dm5fEJyQUVID/nsri8g9Dka27zmkw/4zjzmUgJ9TVu+b1jbuk18MgYFvrhhs
fGoK5rzR6dbFfTyaLok0KoKgoepEHB5LgopM4klCjDptm7066m8V+t758ZAj3TzXlkrPCY0xm0HA
tRL+e1nTNtPK7pWwPfxDNryQelSQZYaofxpn4jJii5AEX7QQURLDOWha/ufx/u3QaF602N4o9bMY
qXliN+5Whuhe3cjXzt3y7ChUtEA4WJaK0RfBGEa8T7sOtMKgdNZG7YQFjNTJOjVWsT9DExy0Y13Y
m8K09KfE0rex1ibn0XmV1drrLetQdx4RqfVs0QbiS2Sc8pk14zEdyQs07dp/ZgnH3Zx04lRorynW
1I2rN/2xwlnYu6LZD15GtV2+WFjuTno4fbet0M+l3FB4ECOZpR7g4aLctUTkBmYjb22lxzt7dl5J
R1b7cVl4vXmttMw4gH/4enz33GfvzWRaL9lcLdUZ6H6QVlezGig+gSqEYAGycYxJ3Z4u0jf+gv0p
MLrzCdCAW3tdy4kRcRv3UGGaIRCveMq0bKdziH6x5nmT57Cz2Wg3psGA2c7m9hKO6R06mSJ5aeqw
dJfJJq6YS3QL6Ue2kojcERN/bc5Bn4FDSVr/SgFNJUKmJyY53MSs2yIqTp4XUa7ZLeSRUIog9rtF
cbD4BqQb3sxGX5HlRYQO4QfrRIWH1OMs2g6V+irFYRGXR2Fy9vXaWBEc0NCOYYW3KuymdkKTrMo+
keyWz6C4YdRJbBfjMJ2qso1o/lo9SaY2Hb5lleCAVX6kvSBm3SYizIl9bFh/s9rSz6ktf1ZZSyyK
jJNT2ZOi605FEejEDAVRRrRYPgxFMLQpWVCj9dsKs+ZZYjdva1OerUnfkzxbv5gky5XaeH2s61nr
bmo9m3dsMiWItbjHzjW0weOCPp4YjXN1MqQ3vQ793dQn2c7Skx+WTn8SOgzyPvj4BvvQulweMrvz
z9IXKZ49DqT0XcVhjsdnO224D/ruJV/sB1WCX8rP2QdDx14bkZbTAkvd3RACGrDAKhxULgkGjq0a
GVDUbezMqVdOFDdk1NmbqNWjkualReUb6wjtvQSkznIbqa5fcrnHCXRyvqdHCMQoyRkJGOrTwzm4
MbIO22I6lO+mewz1Cftf2ySvw6cl4Gt0uRvdQ+u30cJFGROjgQ8mPtyhJJiejXQ1RtM+pN/Fws4N
TuAD6xdk8F0vy8907o0nbzke9xmtWJ/+y7IembNLyA21/z+/Ua0bmAssxqzHkQKAxICr0vMhkaK1
K0eStR4fxMuyaMfD+Ww4wOKjdqSf6pv1hp1JrkmXMY6kCtF4YWhwqjQabzFum9eK+5/bryiPEHTy
g8Y3iXupLi6tllVbwqQFnTrtMOKnPik3w/WX1Q562oHyMLTNv3auxqcq94anAivbdlZ9B11UdPtU
dhbweGuXQSR91lgrblpZP6W0GiHmD+daLhU+5X2Q1Lq55zbi+sTNe5g2490/hMuaJYVxraCURF54
iVwWExoyz7HpusdJzjdAFdvH4WWErESh3p3o+VtrvYx6AoSn+oUl4RBKs7vCv5Klpb/RMgNI1vEE
2dkQrjKccF/p8GeuCWKKq1K/gu0BlOZrb2lJLmNAiG1xiyaMtgYU/32ml7/kghHQ+hEcEZbpHsbh
qlHzfHxs+PjZdokRR0/xp4VD7zI3HkcdV8tWGpLQY67TnfG7MsGVruXbjFb80bc4GQByxc4SQm0f
9SC0ydCMQvr/jjFlWyP2F1/ukF+A56RGZZwBXnxnmCKw6JBYG0fAQ9uG97LsGxZBTjs3yrYZHvis
bsi3r2snIIqpWJPk8lZDrUi1pyI2ypdWK+8KFC3MmIFY5Ymw8TI1+CWDDWugbAliadis6ddFp1zE
9WLTf34cPAmcb04MUDgJwIzrHe1X0+aXgp4yaA5u8zyS/tlfDo+aSOoDsYlMALTyLfFmhi6Qeg9x
muy1caq+koxtHTfYmR5/+KMoFbE2kbppBcWbhcRustLwJ813OvoAPay+di5aM7zk9KQU7f3TPI9f
0eBrh3hx7juQFJ5ZVTlvSFAvUWXYJ/bdelXNKto3tlhiApz5EIvWfUnKlGYiwvDeeu/9ugVFkH7L
gfFMg80xeBwxDF9aP+yKX0YD4ProobZafvBjwC3akPvUx4YL3qxcuykIMKQ5/cYN85vyh7NGctZW
deOzgfHeDiv5/lia26qkZ2JJdUbotxCamsVstalMt3nSzBJOEUbuuh/jZ1GJ8TqOUM4wOaCFSNyV
aWXiiXlCT1880dfJZBSY5pPj452VthRv/tC8ykFeJU3NU5zg//fSjejw/z+OSqmPf1b48qndiuVe
Eb+YvZ3HZia0B3abAanglPoMQ2a3LK+qT4+ZY6nrkDL3aiNCrCuR7TApjNc2hs3b2ExeVFXZxMzo
MRtpuaOt/KTm9jt15kWUSyk0FADSNCD5uWL4X8SUrk1+otKztpnGfUmQGeKyLl0N4alLa8J6BN19
e9BnpoCTthIG5MQ5i8q9N7w5OuiWFZKdTdE1xXbIfPxpLgHvoHvlBP7NqM+Pw7vLoHs7eoS3DxJR
7TSvzVCd6iayqAqbv7AKzX0n3Fss6upQgSZYi9jucRMBUA/r8OSa+maIO29r0BQk47L50Wi0M1g+
GIMuz5pmFNGaKWVIu8GRu8cZniGeTgel7Obz5LQgTJKIIDYt2zi9Yb9Z1MvrUbX1vrN/0c2xfxTL
bKJO6atB2qoOPcXQLgNIePA47HWeHA++wgEp9EqAAuIhaNL+lWrfOhjV8CIIx9Qyv/wYbMr4Hqv6
UOErjkHkbdjroz1ROSUhIj8fR9yopSHbTxer7KugMG0el+XqFAMxf3nAbYOs9f+m7ftfhFRYTUjH
QxSAkgej4X/2g80SHVnakyhvLDjq0RivNWMD24lfImey14+zqLT85xQDBEZuuFL5siH3yyHm8R71
pUwztVruRuZXdCOtozOfprJVN9DI/xTJ/H+TjSy/6KsA2x7LqG3+23/9t1+8/t3+/p/+B+ph3E4v
2N6m25+my9p/10Usr/x//cv/8ufxU+5T+edf/+Wr6PJ2+WkyLvL/qO5YjCn/Z0XIJvsvr7+z/vd3
Uf/nf/TvkhD3Hw6eEAPZpCDywfCQTg1/mvZf/0Xz9X8A+EXIQFrBIhf9j6IQ8Y8l952/MCwU049c
xn8ThRjWP5ZNApz6I+0A+cO/f/h/k0/wvfE1yj/F/05OYT5MPf9RFmIL0+cmE/xQ3cZNi/zkP7rA
XDGPkzU79jbpwztd6s8iojHYvBNRcGEUFQeTTWcRLcalHcNDH4qL6kkQCmPXCHQaziQ5Ld0MkBEV
ZFh9tDbQI/0dNI8gi/C8dlrVkNNctqssktvcQR3r1vBcoiHtgqyme1HPbDiwdY6D42qbJDYZjgAQ
Z3lYOcm4SjP7m4eEOFHfvUDeigPa+3fNCz9y53sGukkZ14C069378hEYTH8t6LiY+lrJOOiL9OgZ
FS+gi44D12VsBtBpzq2/JHqB9+sYBj3+zqzkj3FwD0SrW6sidGNa+Sld68EHi9et3G5I1lnibFQz
96QPjX4gc35SUhrrvuCYlfl3byTKJrGYVLY173HojqaT/l7e1thyUEzJI5pn75715JU5JoKEaDqQ
uk1BlX4mBmhNVy+hDMjym8HxLzqLfjB3tDwMyWQybUCCymGTRAB2oCp9RuBl5ExDu/GNZqXVkwwq
9cuB/LKq3ehTcQZZEfb8TBlwV3z5td6wctnzF5G15xKeG6EvMD9aUd+rUr47g4pXdUbUUq6SX0AF
/z7+pPLjL634qJY2SmHpPyvuFSX7m5zN41SBDe6UONScKhhXZZepz8EGRxe7gz0B71MEbUKMRN22
MA2diT0K4VGk/1RMs/fCvxV2fhldzDVRxwBnIU82wH0r3yFPqQ6/p1A7yyZPN7pOs6P44gaeV7US
d0wyPw1VHcxMtaskGX5wCvOCOvmovHoMFHnEhHgNny6nrAGc42rwgGiZKiTRCFPU5I83mcE72rZm
Vl88vrsVw6xDPO2NygNQZA0HSzPHQxpmh5xR1il0C/Q5Jb31oiLcc2KfvcCUisHYCqagJzOukT4z
gg1iTd4GYa8Ge0b/WDRHf2JP05vyM1vu+9Shmz3EwtsWZNHQ174BtnFhe4Gt8QlfmSmImUKjrIga
gJFCMp1OpX8wbLmNk/KvnhjVCv4Q0dCu+IA5NRGCanxkhrEExnMSTzLsKGxf4lo01qs+5Ycam8eK
E3kCYcm42jqHj4n5H9fDCLraP0PZcYKIAcWqQu6ANfDFblCNKh7RwBnekYS/jy14m1FPOfV9Jxrl
ZaRt/Hxv6tG3aYh8XYj5QFn3MVJrrKwuPMQOKDQtVQdDhDekFV9UP9u+JAHXiv0gd0OuuCoPIQ+Q
OdcbODHmWs+S4lC25B1Fw5MbfjCvfkFpF706xjAhAWFO5gyyPHPda8Y1dKYYXgvu/hEipx8f+7lS
J+bNhzguxDEMqSRqmwmKChnK5lkaqH6856xEY6n/NIh72eMNyIOwV99DPJCX2hTeqYOdzPlb/hha
e1V3kVgr4cp9v7TAQuh3lp3PDK77Zv8IQLXsFDrUnCImKT7afoKAA6hspPF6VJylEB4gb+GC2NRd
r7lewhx27VMprXFb9a8OOWBrvR/emzT85Vq7skueYytjHqix6LZFvjSZi488ffKT8ddkZx/+JOW6
ksBwRog887QdgJith5GZdOTkK28I7wwatlCaMdttQR7Wq+mHVRFPlgnUZrLo1yRQOBsKeGPrd1Gg
9+UBN3+0grsGmrQaMWHEBK/6JUgWr77hSmUc2IPs0SLL5t/R7bcoDgZt9jZeyEhRjNVLThbGuqW8
Fab61ns027lR3VsvWwyyMbcyKgAR5j+YGNBY9NoXL75K3W6BzmAJLCzVHzr5h2NLvgqzrZiyTW9b
l8YkhF6Z4q/WzA0RG8Dlhi5GYDwfysYCh6P47cDCpNHC33LzNycyw7MTg3aB4fPR5DaVlZ2vS3uE
E1122botjAUlFr+UdqTWToR+oPT7bo8GoAB/paJrPKHG1yeEI/RiuDnZobban0IBF/9NOzbQzFRb
mT79g9IjXyPyY5YFnzKC6NF1l3GPylWsxjdXF/I40HwyiuV1ZkdjxDGukR0TRW92go6QvNa+Rs/Q
Og4VLKbZ8f66Pc0ukXk54kSENJHXlzuOskzRnicxvVZV/uUgKzLNaqW1yOc9uIbEXISbNF4Qmu18
EbNH/eMXzWX2GNsafvpMe3Ji6C66LSDXs0QzsE5KUoXKCWTPAIeYvrXpF8ds+C7NWztoNJejdIF7
JQcK9um1aPyfyYjYwVV9tOtQ46RdbN7maQgRWVUodSanuKWMB+keeDCgULtk7WXShx+OUclVlDFF
RJxBHjf6Daelr5/ZzaEH9PxGHt3GswOXDW3l1dWriIkijHUX7KKLXwZG9i+c3/m+1uu/tSyLg8Om
bit6jM2Myr3r/I3Z+9G+8sZkl3obGvk5XLbqo06ak8+8I9Rf7VLbasTrHAcx7htt0XR13q632Sgd
Jz7faye+NEV6nVTypMfSWzkq+oDkW21mE5zFYBjHLooPTam9mDE0fs35LvU2DR6HBAD32jgjW0I2
sSlCI135pK+t4nu/EUlhr0VF2GwOVL/VB4Xgn71oJEeOiVYfGojkqme9KdaTthbRdcq9Z3oIF5vJ
ZdAjg9mEowUWi65Z49vnlgd5PXbygCfwvPTBEclEv9JooNdaoaSM/b0PMAjv7GYqIpiJEQ4rE/UF
uio6rIX4GnHG7bJVopcXhIo306lKtmMHbmnSHgogkUUBrrnedqrRtnEMIDuEfszk9ySd/j0VZIzU
hv9zri0aqre6qdiEx3gNFfIpRzi3kkMzYMD3/R92uiiz2Iq9sVlTQ25aZkQV9WhgQC+qZ5QndhRE
VtEeyhBWtSajaOtqZrXuTYYPLuOsdSFxh3jqw2xHurYtykumBeh9yR7ZT12VYi3F4oeIFBSN+zfX
904TtSQ4NtV1cEKSmjk2rmPG/WsG7vDQlxklIx8GZD88bRhPSmd9bYunIYmGg+EumFtra3bed5Jw
mVBnoKO6jOV0l7nwAwYZp7jX/+oxBS0rEzz4JDyGeWQ/q9G4dMl84EG7dWX4Nyn6d00VH/OI/iyx
b+MwICHpcxd4ovk928Ze43C2DsHtx3b9B7nkaezqZttBFcbkKUh9giooOcb2nVGAzUjQzorpZhJM
tobUuYrZnOghfvpez8puxfQ4RL9J2+pUuPH7kC0QpcZnUS+9W11kwVjz+QFdCUZZUrN+iSz7qvV7
7ff70By+DY/juhcWdIAH2gO68epO9hWE1D1RYtebDirGmGsQZSg3pKH2g/ghgfQHlgLBatC6pg1p
BkOCKBa0PTdEbW0mNA1lOz+l0vzjp299cSpGd10CLmIEw52fCnQ7gh9IFRski4hGqgKVnglgWGsw
sTnVm8rguPFqDILee/dcdvGHq+UFWB3vdR6TTwGNfAjdvZ9dYNc+u74RH6JftlNfUEY/d8q99NgL
D4mX/qi9DHpmsaJngoFDdmJPNEKGM/mvG7a3Wm/3cFWrVdGE/qqpIgXxT39yO6e/UHYDb2WrPhpt
BZ/b6M9GRKNWztXZzLqUiA7nt5FF6omLuYZq+9KroaatDQxRt5ehoFP+9K+5W4dH6aH9s/Nx4kdo
DEWat7KJnKfRgi4WOoUOdfOjkU24tkSvsY5DUdP6+uRE3UvvmlsNPRsRDC65xw0nrDJ2D0yO7qGg
CsDY5QcNdYffcKriGUtI1nwawmHbZ9O+89VJTdRzPGhJIAY0FmrnLrWCiRYh8KzpS0hg7iFLjB1R
ZdE94cwu9U9DRlw2xcNASAdHDbr+qes5bI2wjUN7ifTW+kBp1r0KCYf3EIiEkk6sapW/4aGhS4Ol
VBTtRYTkiwBNWqmECYxYDn/c8M1atC774OBu66FlSFoKbRM7Rz2LaBB16WcRopykLf8cNQiiKwEk
WqM7IwS5nDXJlXxNrK588MSAuS4ijk46LJvUB5VuEONIg8k/cUr9410ajkOaFEvs6u8xenu8Vo28
7vFN9FULAjpn+Bd/Ipf4GIrhBNT9U0rKOqdkC2cwhQsNZNPyb/oMSPXyWuXYKDUn9LlOxQxepuNF
B5Ya+2Q7VoP9Vea3DG7MS22ERzu1LJIXg9bro2DWSE8yWm3i9EK/zDHSTxtZQpBPfbeJ+sbYtoOY
TotMLFpKArqg7a3jx/f6xCRSFynIP+2ajUJtshINj9Y91So1g6ZJMy7e/EPknvcyKHFWPhdBRwCg
Wu230NCGL1ww026tH4QPrHwEXXqaIazM2w3xtPyoNjfWHSdbXWpf1AvIpKfs81Fvoqk8zEtR5Zt/
/8f3DoL8bYgING4N0OWtrh9cwT3Td3W7qaFy03SMXktiL0rw+Mdmqs5lnqfUoWjtO0Qh9jFGcnxI
uuJGDO8wefUT4uAob/2zndVP1kDpnuSKcicMnUBMJnIa12Qwy3MyIavcEl3hrG3SNRGYW9OlIAtt
FflOupsdKZHIrF1jbHlK5E9n0sOj65ztOUTaUUx94EDmZGIareDl0p7my5HTC6PIDl1MTvVlCWeZ
LnUrZDybKAP/0yD3qKNbRsuCaJo7WUFPhdl8D8m30Q7OplxaJ71pPtuD+6tQ3DIUbw3TjHPUgtSk
HRWwb/dBqXPrNOjG4APqzOkcYkdmuU20lvgRoGb0/g5K8qgv37OndyQ0VKApGq7FOmIWe5ap4JXu
pvAiMnvQc4U8FTLS7hnVB22Xy5zTeRADzrha8p6AQfEfSNIm7Ougfcu736EBht5Hz2SHSl8C6iz2
qvBud8vOvawQicH/maa/Qs645TvrVkvTIokZJtAxCMenx+MAhA39SpN9uiC4TJIoVnGVHGK61qtu
LHlTEx+DI5CldCL0+FzLd+3xWhU5X1ovVkNdAf0Y6Z54qH7IQYq+orE4dAu41zXMdz3pmvUgEGTN
oO0iIppUfsim5D3j4LLcnMt9icaHykm2V6SHucy3y4KoJfNFEsFGhsy8hdJCDABVoC3pHdlMv2HU
2Uy62idN8Yzpevqpc8D559thnk4ZsqxKtHfKXtssefAFKywNCwbesIfWWQs/tLMJ03WpwhBccFWX
BaGeAw0Ft6rJ7ug7lmySNj4f4yzZkKRQUXPnwDeKyJtxDLIWltNPEh/cx3ejWSx1pvhZkQkcPAb2
j8shlvecx3dikn5XHm9ruRBkhN2NQSPpT26qwvCDwsisVU8KX+u6Px8ts0Tx4x7f77R0zOZB0LgS
6Va13WW0x1uSSaTe6ihSEoOSd79Kf1tz/ZLFY7YGNTjvMw+IeeEDK7cHxBmDQPjeepxW9JTxjK41
/WbWprM7chM7Yz1vG1+7q4l7bVkgHwv3KCuOZP2X49IMqkcMPv12ufyPLWB08AD70qZFv5heXK6K
5zVXjqN7AdodwSDRIVo4pEfRUBgVCAWAPaXVOv3vzJ1Hk+TMuZ3/i/a4AZ/AQlqUd13dVdV+g2gL
7xP21+vJoe4N8iMlhjYKbZozE99wuqsKma855zl2Ee44zlvuZeaS6jEZo2DjlJivEFypk3XFtqHm
qF3gnWpRy/qPetB/VFX7lColwN8NgP/FSNVSVsx/HKhaGERBNShDPiPcv1g13Ua0VRjYAG9sPjUT
2Q5dfmS9BZ14jQ156RbyK+YDZ4/iHCU8XX+GhlkVPKrvTCuwD6XhqzoE1Htr+9m3J4k+PYxF/VAn
zr7mQxh3fCorba3GmX6lY1fnyWd9dU4s82r+uwTff7IU4xgH1KSbgOlcR/h/sRSjK/N9CU8G6q97
zoec+p3JmBN/SmFsy7F7dVOGiQOYof/zS2n+q38YZAi0NZYfCP6sf5xNm4COJpogXsqm3pRByJHg
nNUYWCb4CaR7tjmW1SmigFWGuvK7jijxOf50UP3Lyn9jLfY56Uc3bgFzyAXZmD+2Km46nuYojHce
IUod3zirgk9VM0w1l8y/hV1Zf/UsOspzD1bDwenpMWv/yw9iJRCqoil2NoPJg6e+c3X+DWgKYRG7
XvJZ9c09n3lSj3h8BaYlyMnxpzvFDPYoPWxOB9Kozi1jXQGONinP6ohPOYE7i9mvOuQm42t2uDNL
iJJi4i8QG/C3QggzOkcS/3+tRTxZMTOS1dbqvUSv/vnnLft/tgH6+wXQ/9j+lOeP/Kf9swf6r73Q
3zZB//Xb/z/WRIbOW/6/3xPtyuK7az7av18S/fkr/7klYqlj2QLXvi5slkRqFfS/tkSe/x/KsQsk
hSfAIXyS86QoGxn99/9miP9As+LChHEJ2BW6Qiz955bI/A+8saSbu2qJxHbJ/r9ZE9n/9CCahgB3
BMjBo9Jx9L/QzZgBElbH5HoDhX/bSTbiePpNkm6GcduOPhetv2urGNmrYAxRnoKgOfZ+sLPzI4Tv
e6mjoe/S+86I7+N4eo7ydjmRsdCT11OzYqboYPxmeslDnk7rcI5fuqF/w1lytZhpBlmH5S94r4z5
zfaJ8k6bTxI3WSPN67njhqfoN4rnGNouSQFr5qsbBksXTKnrnMQdGf00478h5Xn/9IJYCDkFGcGc
MC7x9n8xU8eiHUxp96ytp4YImEZkpxml64K5Shzq5ncYZMPCGewrhXB4NysZse7UCTkx7Rk5oyBO
K4xvqB/gpvTlfVQ0zyOzkbdEd95oUh0cFBkGS01GBAwl3mJypLnVo57VrW7ci2DMdo0TikVq183V
SDchsPuDFZUny/i18qkH/ms8ZGidWEzYy8lo7QNDeObSdnBo0mk8FyUDPPsAIj2KKm0fuH28RFGQ
bBu0PYuiL9BCpoO1KnxibdlXrasEby0Q3mg12YENp42skBDB81FvyIiUnWtcczeOUZxqmDED3b+z
Csor1AZnvpcTxl+lKpH+odat+RC0DAkahk/dbDdnQazEPkgwTkyCQRYOEwrJLMzvZ2P+QIPmnUx3
qtYYwlJUc71x3/fztzNq75YbGJj05Gv46heMZ7T6pNEW/pt7yP5n9oOjkDeEykMHMf9pC99ykLI/
G4MN90i1HNP3MgL4QLQLkh+dcnVEzzyV9bhszZK0UGY9aZK/+8xJZTZUV7+09X1RIsLQh/DoF9ot
z8QTiqv2IUJPjVgNiTiuuJ9e/aKMPXk22MJNZuvfvEG310aOP1kgyWEo5V7jINS23YQbmMJ0XUXI
lUg81ha1R6HZAsmHmZdubbJMWRCwB3NpmhZ/d3r9iyLnX4D+wLtQ5nAsqP/5K9wt8mqz130sRloS
8nQOYbtiFxpuNQcEvudNWK1jf9v7kzxhymVW4Ntfli7ic70YNuy7EMF0uKGpj1dpNVULHLgRI3+z
fbEjaZw62zhjLXlqNLT0QZ6TjeF9eaprcxo+yW5Trf7ND0Rl9s91G/WNrRPEilgCNuU/FhukWMNY
akKL5SbKSiu9yTTKt3Fc37t8DLcz7u+jgTSmQtvDL/O5ZA0oxnE9xoF9zBMvO0TIjzi65UEbx3A9
OAnZD+QorhOQiBvTmPYurgwRyntdDkxkJ7xKni7WcelfbM0sd1mo77poKjFj3wszvA1k/zFzq1qo
kv01CX5RgrF8yLJHfe63viH3aBKTdcXEvGj1q2TNWJpPkBw2BRarQ5I9BRNOttGI8ZmMJPZUcbet
h4RFaYjHxGpqOP0JVPTEfA1n71N3xa0iG25ZjaVLnMF4i9RmNWaoocXBY8/Ym42LNNpXZr2rqJtO
TC45J7LHRIg79uMxtsbxqf2ZHQxVbo0sUDjs3qTFYppEsCQfil2spJ/1Mi1CugU08dFsz/gDo8/Q
Y5PQ4tpf+XxQRr2nbSBpQg0XgQtc2qFNSQGSD10U3Hmxbew8GWNIjBu1g/3QyTwY+5g5rpWRzIAb
q3areClHpoUJTrcHuJxTMr7WcWd+BuwwF6grP5s6+e1L8eEG/hpFe4y94x5tDPklhJpM7KXv07ZG
SaZ/BDp6/JK1RG5OMf10aC48VGZLK/VOllNa5ABIfalbI10i0aZMSt8rXAc0hWxaNWyKWmVikJKf
ji2Lfe7NEpUapRorpkQF07DCWttNfLMRw/U84sdhbmpqUxIS9Eri0yPRZ90noXeq9TZAlY0X0YrC
pTn3OduUbMBf0xztWf+QbXQjm605IBa1HkhzlJt+1O8YD170EP377JqHQA7M2aNLHbA7GE3tte2N
K4N3fMmWvZKts7WZEV0nl9lBoN/n0UUf23bjo1P0avbHOVsdW5IoH2V1tp86685L90OB6p0/HYgM
GbGSOAD8aXpKPWSj7clvGTOy93QiXxMdR7zDGKdyNXFEIJNvut7TaZk1/rKUyYpV4KUG2AT8Gutg
EidPicy+C8sltSF0jH0g698gDzcTi8BltS+b4NXRB4vk2Fe80ci7RXxwTaILrSLHm2bpK5I+HISr
n32D62aakCjqiZzISZvoor1aLAs/QPOoNKZsSzGhh5t8wvDn00H02qax2CrO0v8gROuCBf8YyCLe
5OLNSDMsU3JaKyAHwaGlviM6aFlHJRccBLE50i+ERo6QywjUbEsa88i/c9RB6WRfRYy8sm2yhD9J
aIdjgtPaZlrHxgD9M2AihdNK4GSpllZLSlc2X2wCsteuj7w7rx4MBGxL17FvvSjZTI16ttc63nox
oacBl8UHKNzoQ3OrjdZH92Ws+7o5hOkuN2R8JOjGJbWvxs9i2t8xhE6kB8ZrX6QucMt8mYXJiyia
B2MwPRgA8FDTMhWrJmoe3OGJmFGUfdP03gTTJS3FE/SOe0/052hGzy6a6s0Jso9xiA5Z7SO2F7rY
JC27YcYkTUEyXtMb3S72NabdSCmWvqPdaYG9R8TI4DwNmS2F4Z2gEtsEVbwpa9ZEnWPWG6GcStYY
vtm4aVMrfg9NzVygttzXFlvRctafpJlo51RaDzaSowUxUGs7n5a2N2B6TMKLwH6+dEVe4nPUSfIo
wu7B9iFPZFZwqNDUrP0gyFlnVnJjUmkt+gItsme1OmZRslg88DAF/qvaDaJV0TFN0jL7nW2va8sX
s+Nbr5PuO3Lmq2Nq4XLQw3djGG+5pRMO4hB/GQmAKnHCNMzRJWdDQbhUP1PDVeZqUqbuURdH0zYP
5gQWpQwrxgQFyXmVS/6FBmFlIEgZ0xv69PiiReJbulGC40+uffIyWmazqPvwSxbs+nIWGi1vNEEm
B/RAwzrQ8o6qQ78LYhf9Ud+wR8Tt1cnk1/eabeqUXxmk4SUpUZSYs35LR/mg4YDZNjNRUzpyJ2Wd
B2qTdOshkFulMVsWiWhWfOvP+uC8Rha6fGPCiNLo4iMsCMEo/c95ZM0RaQYu6Txi+5P1PSnU7WM2
8hD6vIKDEcDpcL/byjymenBKfIRGBTl6aFV4VpuaiM4gvjj2QCk0J/vKmTdBZlh3WvpekIhKlLeT
rccVcTTDyGtqogOH/rMMQoZ7pArDJ/3VupGosGzVG8jYZo7bWfeJJ8I7k8s7bF2f6aBMwI657xlo
wjgh696p7GUzpM6GYnTldP1bE6/7MDQPbhRdwlLuXBFtW6cYFmlnPY3uabB4+Eob3HLYIzKTlfVp
W9mjwqzmCoEqVEx0eeodjSDgYrgH8s2FYGM9E0XKU6tjqvuGokLGjxOeXLP7aMJpPbThbxMf6wFV
07hqeSzRgnrYllNMxZZkFdKSoFfj86UnGif9qRbMkEFG3xhScii6/XdC0PSlTwiwyhGXDTkzKkN/
8pGPIzUzo+VQ/o6ZOYBwGbg43Y6zVwF6iLuxXRRgRlVU8KbrQ+2m306BSinJb+20s0T9KeoEj2B8
KEx0JZ2FdEZPd5pwX4JffybyZpLk784egz9fL351rdlPJXFJkv907WIo0MroNGYVAZwmxB5RJmts
l/LQ8DyhGgqvmoXURaJZEC51GTvJdmxLtiDbmkaJmN7GWVlpc+eHX5afvY3SzNfIzPJlo9vyUIz1
qjaTYUsOz69bJB+04cuIB3npsK03K2Q8tbAXHAfYp8Pi2nrJyhN8C2L6KqdNpflrWaC66MdqkbvD
mzeXqHb6W5rjhrOn4E7o0UvdFJR8L34C/JuLsFwMuCJSbOh2LXcW0T5rNNLcwCbXgOkgLRBptAJx
laxCt3uJjelZ1AYb1hgpny8Phg1gQUmiH4wuPuigmFYkewyQgFwCSlv3XXr8zuu1ZqPH8yMehJVJ
0K7C0r2MmlRJ4f5RmlO0buqDpp/1pvGpFEsiWjgvu4Qg6EFL6dlsY0n8+J5r6Oq680+SxvEmqbvd
oOHBs5vjaLKs8mSWLBv4pmua2w8tRsoBC/2xTol3C9tw3zrB0ugwTlSN/qQPhMi2RfcSWTPHl2Fg
CRbm/ZS9dKBBzLDutnjar2LAUzBNIx/18sp6g0a+u3NR3S1dn+JG+jhZaar2gJ12aTx9+sJ58OsZ
0WEG/sgxxZ3ZzrfJZ2ltFiwFijrEVCAcdEUcLY3HrVJr1U69YaNX3Lul+du6+t7w6KqGvDGWQfOF
ysnbJZLddzmOG0dPrkUwsI9nZBsjoFqiDcOZILcRABCS/Za2MVkbL0VTZ3h5uHYK3AB2/Djn2sqd
zSv7/odSttY2sa3VUHXI9Q0z2eUhXaFr3tUxSjq9Es9uOK956NI+WGspom4uC9UHFcTvGkeriOg7
6oBSTL57YbuZ26RY9hVIcCu2PtFE4TvJArks0+K9gkeGJCEheXvj9PhjJt39cPQCfZawydVKwLRl
yDhgRgSDdsq1/kUfeNS9ESBDIMYb6KljMEerKEa+aNSHWGRPWtl+0y491SGqTSLL1rhSFtW2bvKX
FKUGwX+cb6PBioHLzqzNh6o1GT7aFTdPi1jCSouVTXImux/JMn78NCt+8HzEBJrHzc+y8dj4zLF4
j03qA2PjVfVP3zq7InG5D4c84s1P2be1zYPTar+Za7zPUXIwEC6GQ/HazaAWkK/Q/aOpNOrX1E5/
Mek32AHak6RuilsuPxnEP+RAPme0fTztA2TI6DsPURW41ZodC/dv5t0hCfGK6LVI2oOdRDavSb5J
pfxKG2gkGkJPjHALv1FKs67DX2jPMB12uBRgNfgAXJ3e+7DEdEqK+L7I5YUZ161M3sPMSkhan274
TA52f87t+F101vvsd1vX777dyECfFrzGHh0OEqmcuI8MeObY2h+ZKH5GfkSkjvcTE5d1rlO0EQlw
KGrkv+SWL7s+dLAttcm2DRAu1Jlz8SpbJ5V7PpPvTXqtI+0l4NTj5IXBRqLb3hgR2XVpfmg96PuE
mt3pMJIWVt085Hm7N6hVFmB9PkEUNNvMe6ZaEywTw+1UoYoaBv4ylLLPMUWlkgJbGUEw9NzKS02a
5ynmfsDhjOuY82SgBSZJedXMZQPpLeXzbcilEeWnOEJWJCPe/r7oyDTFTxYw2LETOiqDyOPQqoCk
VUh3NBn/0v59kKLacm6lp9qAOJeyABBQHBhVRst8Sh9SDRMYbjSKy2QjBU3VkFdPpTbuLZMq0zSn
Rwftz6pOh99SjM9dHr3Qd596o+ZqN/SrxSJNumaJsjB+RDV3Gy1n6+VAwUprOCRs6GAZ2P7C64iz
dSYkp03N9CsxtmlGzY9ockIzUC/aDh0xSEJc/e5nHoPgMvrytZ7Six8W/XoF1h1FUWRCiotWiRSr
Qh8+/rzovWjwR7cUJel9Zcpu5XjEyTWZ+xXb7nOHHIAgZH4wOjOkjd4xER1QfZPDk9StQ+mCsTKz
57FswKdoztl05UKHek0XEl/ypH+URm6vmszce9ImRtWMsaBGxxLU4yKveAry3H6KgelZoXXGc8Vg
A3E3ozmaPIufIk8eZ9d9QI1yH5jktQoeOnYztOMJDAAUnG1f3FcAC5e+8VyW0TWfYVCUtrGGBrBr
WQPzmN4zxP5MNQe/7nwVHkZZO997vAWYA495LodN5yNBDdnHmvWdNG7pVBLqGxifJUC8OQEt5Op0
bIUfZ5iCigvAQA57UgynNL0UN8FGdTYGRp+22uqPB/Xvsd6F6BRchyL8bKJ4V4UOUHitXGY0eVoY
//ZmUqymoGP2KGFamm62G6raWNbFd9tYnDFVU5KoG+98muncg5EV43JDwSiDfN9XRX/gpD3lyfzZ
Z2W85Fq6layBlombX/BxPXc1ShEDWRsmj5spnE/DRpM2f6UzQBhfIkAQU/yrxLTdzPIqHsuvBA2Q
OcyPyTCWu9zhuoDJgpZpFwQB5C0TUFt+hsf7NEzWOcs/pEVCp+9Fv3UYIb/xVlAc9+ja2HDTYMST
/RLN42swPhHzNCxwpl4wFVDzKPRfDr+QtVQrT6PnHtIh5Ar28DbpP6VZ/UasrekIhxMT7Dcu/AQZ
uQ3jsFBEwUBSssktEec8fSV/TCLNybQRQQ58ZiLM9YsoDX56J8VhOdQ3mQyXJDdv1hiPq64dzbXp
bFrX/nRjtPVRaZ6imKu2Fu1lmhmtTrQsHkCmuLA+y6I6DC2EEbt/NkzzC14Yx36RHuKXP/+0lo2H
bKq8RWdNBz8Z3tIGc3ZEPTB+9oXBg4wAJQn7h9LA/xx007P00KPW1Lhd1r9KIG3ThPF1lu0uaaHu
WT2xsJiPR5gIyje5CMFbDY1L3uZgL/VQ/ADkz5a5lV4iD1lCNKUldetrIvS3RnqfVu9t7dbg0MR+
NQ2/zMvjRce0hAEJ5Kss7FaDtLAQVAM5IyQUmIofIPz+4r9NZUwOt4nIvWgYexely1TUchZTj7Kq
8Eq2Ae3bKMpTSODoXE0nC3gDF5lAihcFCMrDS9kYF7IyPWZGAQaoHn4X069JbFw0RVPMi4fVgtjq
MLoLLJTPOBHSoBsWYtCrRdW6ULxQqDdxzBrRI/8YF8HkWZvejj18gMcelSg1x3T2JPSXRJ+AbKL0
geJUhcZLE1cnNxg/4Lb5K5h8T5mVn2qFKCnKaYmadtt0+rQU/j1aP+CAU4jM+F3XLXdH7sZzMVJ5
GULb+KWm72o3x7qX2TQaBJ2ago0TSaHPccsnuIEDs+6y1KeyGivy0mxvWdjGA/2bdZibArMvmSP6
6NmXTriYXWZx9EXJ5sHptOchM2g1ZnHjOLQ2TVh2j3NgPKTG9OFJzzvFCECvuWLljL9VhngpByvB
Q/mQQWhbFwEo1LaNol3vI0XvRyN5KW0bY1PhJ+iLjeRUTfy4QVpgneSQ3aHoINzVs1SPFdN7Zp32
PRdqFlBGTON05uaLSHn7QwVHpB+n4KcOqa36sdZrOBQy0reFV9ePVVloOz+q1mIkkg5VsPbBvUv6
YJ58g7DHZGlD/MiESsOjSh6ruyaElZDFyFPzQHNPvZfcvFWQsW3KHcdfj2wZGZtA6kgUwkrgIw6D
cfhJp34bwGMPFylsmsST024ICbaemg6Fnl99+jTpTBikfmXC4BE4O8VHALM+yGAoLXY2RE9QG2A1
zrF1snBFrKP7OmF7MxiDT4s3zJe6N6Zd7nf1zkoT7ZJpeGdEa7rfAfeNNv3tvzQaZ3gw5msYjfme
OZX2R4b0HHv6PUdL/qV72k4f6+DgNkAXcHeHW3iz1zTSs6MeDBznNWYXZyqqE8HN/qFlVs6oJbsz
1Jc/v4rqRlvQA7q0fKzuwuo8eDqD1zaIUNUbnbvRLTFjV79aZZef03zI7v98EXaf05J3qM1bkmc1
s0M/PhhXtK/NsW2TX1wX5jW1tLcudIpTPyKY8eak3Tcw2m455+OdERm3P7/782Vyonu/D3+tgUHy
zCvJc9IRg95ZLNt0XaUDqy9tdUPRle70wWsfiyn9MIeKpGFDQ0QnZYoHLAsuWTdFO5GqjzY/S+A4
5Y0ZJOsqXXFpczO58yb0wVPhh2vcBPMCrSHngu6hlMwm/sqAb8ilB+TpSVLzvkm7YY3sCWBW7PWH
NLy62rY0b02RDuccJ/y6Js5+iYNGsPeboUkMYlxrZPuGvpk/aB4d0qxr13JOamyDpr/JyjJ7FYn7
HWOP2tgaFScwyfjY1mgjcJTEwdxea/wwR9GY7+xeluwujDvuRv3eY5xt6e187qMR85w5JjtvQks3
C6sEfoR0MMCXdTAYcou08o4OXvd9Su64w/x8y0QKayKsvzO4U+HJ+jS1jF8rnzkbmtOVVzKg5sG+
YnhCj+/lk1yD8mSPwJEpNRkc4OyDyRlaAuE5m6OaQTSS9AckcrgxhFjbRpQS+d55Z2feEXf2Wnmh
e3BD2zl0wsfrRuLeynI5L2mrvV1TT1ipp/DITt9D3F49Qp+0nqg6cGW1I0giTSzCECBsJkzt3DvT
MSHzaDcMJOupFPC5173d7EFvwu7x2/URRoMxijcCN8C2B7cHhnkssRfUvxHvGDRH0W8ZnlLiJfW0
tfz4pFdEPI8YtwZLMpqvIb6kYX3OCi1fiTCzEcCVm6pOjStcxT+PXD2O3V3doOxniOauXG7KA6fU
XkvyYh2zxkDxl10p/+ttVHfzUUQ14sYhgUBZRONd5tfbCbLBrvRs/6BU5Ytm0KqNZkIcHFldTkww
j2HTHTxpBm8Msw5+TE9aaQNJ7YXQCFHFNMbcpj/7pXz2GpQx7dD88FqXx3kon6XrKrnVLB4wb2V7
y+PWr0aMMIH+6Wfd26yAHSN8TmLYi2nJRkE7tA2mDMdjBg6kMzgF6ouJPvYY0c50k41gEsTwboqT
9PLnS+rkX1BxxKwXh8iykotf8QgYfIDLym8AbCdr4kJh2qQu99boEAS/tGt0U33oveXDDI9ZPCWj
b7Lh1+7RhQHWjQUuj8E6tYnZQbjwol3SsCUhLBxyS1vhJtITvAfNmaeCQ30ovTvT1+WywklIAcqR
OzJzmSsbaV1sdQ98OtBwQmhdurZLR5/M6X0LTGRAr44UwLCPiPWyQ4WCdJhhazmjPGk5W1fd0Na9
aU+XeGKea58BQse/7r1rt8U+TTVjTbtWLkcnhHdUBAe/AbtF/7V1DeMxsueG259KM0gCd10PiiBn
VkCelR+mDzC248357Yz6q2JotLEtZLF00i7sDfuG6BS0onnVkb1t6fP3babdsXi4T6FcIghMoJWj
qzXSCDrwngWuu/XLpFqSPVbA+KqwnfHvdRkbUJuP20aYeXm2Y3NTt358LbmM7cniEbSMk6WgAXGJ
Abdnp0D3YDUw2SpEJSisBq3uDlbJQ+SPe7B/FvITh5OqBUaH3eI44+3iuWvYTnXmZoys7K5q4/eS
ecU26hNzWybtQ+DkDVrJwV4lg7waQXrp5uxwkHz8V0NiPGcT7ERu6sUUiptrWfcNtIsFtEowoBTZ
CWzAMa+LlSkZJtksoPj3AZvWd71GXcWzOeQArWRXHXKt2wL0PVjuoJixrJH7eLrMBei6yl8nrcgp
dcWi7fXjoHeSCrfFClHSv0HvWdTOT2YyrI689GCGGblFTXyiUX52NR1zWdkzdjNdwL8zrk3oaNV1
zPP3bHSJQov8n7ZJHu0k9F/8Rp9wg40svYN02mTd2OzC1lsOg+y3M66Sa50xKk5CSSQjkJJVbSe7
3h6aU1vpuNUsGII2oD23G921i1sZM1m2MjKZ7iRa3UWGHeYFzbm2aL0WV2zgOfdJqJ/zKrV/8O0s
YqZvZZkGj0U2WscEeCZ5d0xNmrlt72w7zNgIkVWoT2zzwPvPIBVD4YGbMdJjaBS/VYJ2Ia5cfeXU
A2jAvvrhx32ZU8N+HqR9rfikLKgP5jsHm6vLQmljVL65NUxlVwb4vgysYWQUjQuGRior8FJ6I/7O
HHznLgZgsvcx2C04ZocLqKi1NGrWZ2Od3g2adgryab5z0fHO3nSwm5zgT44yWtIen4Ys1q0v13KG
/KCBwwPB015VGA8q7b5bsVQo8R6JcAWLFrr56H3lfvqTZgQsRkruy+O8z80Q6KU/9utpDI4Tbqxl
n9Oo9ElvHwShThltBvM27eLmiHUFcpO6HzYc3sGq66Z6FVQuwwLLf/LG4b735bZpRLfD0xeswAhU
CwGDOJRTfV+ClVlqNBdGM/ZbKwGLh++1WwCGjMlVZ1ZtdP5HFck1MlTKKcsjGyljH91BSQet9W2w
0HWYbu7Sat76Iv9y9WLTZONen8ub57YfBE2WAS0RZENt4rDp5nEnTFrqtuIKUjbZTcQpzFwwzDdw
mqgsqirb1OEYHnt03MuQ+oqHKMabF3pLu2mTi2g8Dt6eAskei2s8cTI1US93jEJ5BPWVSXKG7Q8v
piwZ89qxsZ0j6w6ADrhCvXwbmEvvEoNyK67Cghfj4o4Wlgdf85Ze1TjMl9GE4umnmmj2tQHleFQw
jxLllBts52TQD53dNMuhC+86ZWxMvHWljI6Gsjyy71k3ygRpKzukgy+yVgbJGqck+dnFjhH2u6lM
lNEfO6UyVoqmvrnKaikcdVuTXI4FM8WL6VDPLCJlzxyUUTNkHMmFHS5GPJwAOM65KFiH5Crrw9hw
IlfXwurKZdGxsPOwq19zfcJnZEbbWBlFi9Z/1XqsowIPqa3MpK2ylao6GLcZXtNamU4dGI7KhMqr
c9RKbKkN/tRZGVUz10ZDFCX3kzKx1srOailja6osrgleV6FMr4Gyv4q43IUdoCUihyr8sSM+2QS/
rM2gWNlnbWWkZcpbHAB7ydWEy7ZXdlsT322N/1YoH64y5IbKmmtyjpfKrKsr226vNro6Rt4IR++v
VO7eysbnayvHb6m8v4NyAQPrWATKF9zC9Enfyn4CIrXoShlwzbBdmpWdOFLGYqksxqUyGwPe6HaO
MiCXyors4UlulTm5VTblUhmWG2VdbvAwJ3iZHWVqZnQYnCx8zhrgPxpzLhP0ONj8y0WK38ZmtbbR
cUnj2WwX3SB+G2WgFrpzHojh6BgWBEy+ZfjDOYThWlmvbcxvKxE/6Hiy455hhIVLO1R2bYuZNwAu
ZoM4uZmsMyrH291S0CQSAeMwtReh7N+9ml1JZQkXeMMDBhVr0bOEKqERU4RU1yjod2UzOwxyGHH4
ymYODQqXYVTuPY5/GFoGdT+m9EjZ01O7Z09cIsF4mpR93fM3stRWBq52gbs9RBHaK7t7r4zvav+b
1qZc1RnWnwxrfIkCD698nt5ZcfNWBTXBj1aPntqCJlviryeOvsFtzwzzJdZlhcrnZoAMRcrhYAjF
oE91IG61Mu0n7rIzKAqMsRsOQd49jqOFPGSs35wRVGmCVX3okEXimGl3TdzP27Hz8TKyS2LLGu0s
n6lrSPuUAYZ6CqRcMVXxjti3wY7k1beHppJhnix3vH6vjYctGkJBrVAFhoIW1NALfIUxiBTQYEYa
wQA5x4Sag6yCeoA8Ah+5AiFQ1DUgn4AjNBUfUscAmEAiYnSbYSi4wZumRyDmJBgoEAt1jzIrN9p1
ALAo0+s9HzA2IwHKc1dNojRusTL8Hr3wpsWSfhu+tQnTYVBwh0hkb3bPCk1hHwz4D16xk9mmIOfg
vre/fT2/kH4COR3wcR28mBmGXVvhJMixuEwgtlkVsmpLIgT6sCewURjLFnvZ0oZLkcKnYLeZrIsM
MSgclH0Bw6JUMItYvSGZAlykCnWhecZbp+AXNhSMVOEwZgXGoBj81SFlUH3sLYXOwC+DnE1555DQ
4nHxQWxwa6xcx3GPqMrCDnEb56fHBtXC1OPyslLKs+IY+wXHzqFXGI+emUQE18PSRyQoaREA8jp2
ofUQVwmIaQGOOEzU+s4kw4UJExe8gobwAdknVjfuo6rf6woswkRxjtt9C/V84TSiPuOKaljZuP3V
Z5zJpJ18EIUqGTrKQIsSRlTdZ6ZwJnGLIqMGcKJAJ5Yrn5DbMuWHgSJgoQDfeSRndQY3+EVoyUWj
vVuzWrtDpPkTWwE1D1wVWwFWQkgrWY0lvIC9YvnXTKFYnEh/LV0USIkFoqPBodPCbQkUwAUXo7Wp
ELghyYEQkpxbBXvpob64BRVxNJuHIuyv7mxvBixMUwtrPhGvUxl+1TMvjyiNX0ZI70NnmGsxZdnR
/5/sndlu3EraZV+lH6BZCM7kbc6TlKlZ8g1hWTbnMTgFn75XCCjgP6fQddD3fWO4UFW2nMkh4ou9
1r4Jwmhu7Vnvc2Bkm8kvWpJXlliZWIvvUiFPGCuwfaD32Yl84Myyau7znPNQSbkGFYbMRWzEZWyf
L6azvMipnlleCqbdBefPuURTn4lr6xvcJMHM9Dzv2ZIsESGNpvwKGhE+SJ3O43Ykz8wwiIhmtBe2
8WsQLM89PzR2Fkq2DTNcws6m+eVPFk0RHlMNp9ZeF0TVMwutjdXyssgE/tqeUoI7+pOuYxe5R5UO
rG7RBfshUWfTNHvdgMEAfem7u3hg5JWEDzz+7cO3SNINEXMUHZNQg1yp7ZCmS4XBZyQxkPVzdm26
/ndtth+5bd7TIBnfidnZCsSnN0M6v0zldfBYHRvrD9uK5mdO0CP2V/ugSmnA1XgUpCGskTTnbcjB
5KmahL3hFf/EFie9DZX1Lr0J683YkgZKc/+6hPlj59bttUhPAwdja1F69TaJJJVRAi9e1/S4oroF
A1r4pnxhXhqrWSBcKC0IySItom+3gxO0m8osT1lvf6YJZ2Sx0TlYbxiejEN9RldtrG0VvgPpLzsi
2E+pFVu7BV5qx1HuFASnhh2vG4zqjTTXOsHH8N+Tv//ZqO7YJo2thH6FG1owW3/N/Xo1shaWVKzD
apjDfD7T0xIfoylYtjlZyDJUOO2RsOOq4+hlmMUebucwF2wy4wzhhJXxZlKhemfab15MDkJDMSCL
aQl8f/+o/x+u+QcHmxnAvPzf4Zp7Cvm6n/Hwl1a+7//Pv+ka61+wY8AzlCcLomgeNMe/6Rr0bIFP
6lvDegESNti2f9M17r+E5YLQOJYdWHA3XBj/pmvEv8gq0jbuAoDA8Tju/wtdY/Gvaf5CDJLR4uSe
4Dk/gEXL81+vQL8QxOOLlkdd4+2dhvuPyrU58omukKNK2ZyWn8guNwlBvjFvb6Y5X6aA9boIgm2U
TB+pXx3HxT0xtDwXzDfYkMHYD+VzNMh/SP7/B/hCGFdwfu8wISKGJTQq8evnY1rFEiDpf9ee3bh4
Rrrd5LOQIOuABnRvV7fWia8THktnuQHzH/7H98lyV8V19b9Y/N3qtOr1n6MJw79+Qnx3kBeW5wjq
//i8//K35jB+akKusLPCYYs4clMQm6vtSzwqblmPcf6wteQPFC+bhpHFcEfT6lNw9GzORZd02wsP
E45XVf/wYZj/0XOrrykuKOFZqCW8v+sZx066HV1Z3c4zo50a4m0ZG/cV/W+SkDPQzMIG3yABP1Fh
9t8/ku+L4u8fiUWFiAcyBp3yd6TQbeoOz7LqdpJULjHVo+AdD8VzHQLBPB/jOVvgcquaaOvhwF61
JKaZ1WR7dy4ZXk7Jb/TM7pY6XjKT8iFgj55N06M5qydbLB81Gf7hZfTkXUZ5nx2nt5LJG1tY65mB
+6pTwdpg/1h5Yh1KRonCPHsWV3CW8Z5AHw1oIMKXFNF+HiRrb2CzxsnkuPgvgaKC0Uc3MiKr9AjX
U+gLGrIHFt43BlBL7b7wf39sAtKZ7Vni4Fq7NQ5A2RxVYharOpgOKPQZ8tf8CWJCFdpdzXh45Id7
dTDje1bEflYtq8BTv2JJ/8TYtIQLFIahkW0nLd04VX789y/E9P7jYvCAhEQIwMctrLm7v16kmSUs
s+Dduhu9R5Ufi2Rjxo/deCYUb6Z7o9v40YbgTGERnViFw0q+JMlavXo5AoGt3Z+I7sQ97C/CLnMh
tPCMm6nmmP5nF67Yq9AKxmH1jMN+1Zn0BFGesM1qBBmb0LmGpzw5FCQOAHOXfZHZa4eV18g2MG5b
qjOKrdXs5vIdfWOakuCdtphNPXU1YeS8tUEFkJU+5eldYa1H9yrKX3LY9OMa+T5/YzftegO2aVdU
R13F0+2gZB3/GIWnsN+p6mJlWyVwJu9RDoBu0cTo4XGZNhzHJPVtCPBfH4HNDfHQYW9MjkN9rSpi
t3tovqjbhnIXtTz4Ng77ZcFyemUFz016Kuy91Z1EI6hXPHcFVkAy4KdmxNu7lgGAwbD10wP9RSg3
DsrBmb42okeEwiSEZzJ7EvHHvk2vXHRpc2+RCw4fu+WdrfycPMXpceFTGrF1oWyCJKF1+zLX1tog
wDSykmTeZE4PItzl473CwDLu6PZiUSq/aIsZ/H96lGiO86/POH35hCwqGSjwihL6v/8fT9Y5xvBR
U564Ey4K4Td/egpJDwcLUrdildrGysMPmQdEp9UdUxvgL4s+DCaPsXxktnBdrHw/tmQQaXleyF61
Dt6F/sVj+WTMT5UxbubW2rEMJTaz7eW4Nqc3utbXhfe7Hd21ZXNuOtzaMkYISeIF7kRJ+1CzWyeT
jwHaoKUElqj4LYhnqZ7Tw+K3zwayZNu65PkmMln2TXvFLoxycwBBIlk7I+fcYF92z250K9RGOAeD
IEYVP2T9JylOIe6t6mEunwz/Fhbohg+cxiLdpBZh6GCGNsHMuIJRSnFlAsMccJOItaPTqshvLcoJ
JtKldnizw3vKMAKcfO4B9HNpX0T/5Kg3J792Ub52yTP77pud/uqB9GbitpPfENxcSE4hhuPMMnUP
NN3u3e59JhrfRPE/fL221qj+5XHN8DcMLNaYIHMsHP72jk9xqSWuX5a71lh+zqXstn5jgX5Vtgl9
ALqIgrQ4OanB9VdS98Jjj1oEHTwt062p1MVK6gfRz3fhEH5iT6RDijQbCvnh4NnDyZXRr2KMLq5V
04bdlRpu+DWlY7AtnCXb9wkFbYF9cCYyK1Wm4v1QmZ9GYGzwfCX/UHPOIunv72vWVDY+EJf1kW3z
2v7btZzxaHbSNEx3ZIZbXhBovAYDSU8H0LqRujQtHr6QbUC1j4I97gzPMUYD+QGPgY/XnMY5Iype
8+hvXPwHOa611vk0EvNOyOkSRv7nrAvc/HLBBdT2A+5REllGfkxi/2Y4k79ikcS4wDiGmTesQnvZ
N2ltIv8ItzIPdsr6qGLH37te3W/z6r4FkuSOMkBeMrYnRXloM3Pr6h66+0KX0lUjRzdFbJD2qA+M
U58Xic06cNstHUgGY9uMjbKDzYY7iqwP4nldgCdqntlCl+LFZXlJkNpsi7K7zwi2QvQ9C3r0MotC
PVqimKyQuKla/ie9rt2rdAEfh1Fo59qXlGa+euHk0/e4NKkajDbULhk0Ax1yzFmftUUXhyEpBCyL
JlyFHIc9aXumZQjrFDQl8EJoFOdv+2GQmu6zSmd+psHAI259lqikb5YIskfg3U2tuuQShCjOGITd
osK1bq4VvFDGSb8voZNLUY1Y2kvUJoBISCgzwjnS6HhdOwRZM8PlY3WnYy8M78RDaMcuPnjIQE5u
E7mrwbQv1TKR/dde4cJbOFMntL1tbHGNbWjFkruDwbt8s0tMJbM93PeT3XDkXPeP/tL2ayvpw33b
Jvsqz/JrYomX2C7Mz0hJ98I3tIr9eEBkcqhNuyM4jh3j+4jw+3fzYCFPS6fkYmSSdUmf/q7mbNgZ
NWfBaNbUsYgGzaG56c7ilOeS4aviOsJNmQ3g202KRDwmkuRbU3tpI/OVQ8OItmTJC6NOfqpA2XcE
16gnAOTc9q5nUIAI7kgV0RoY4aUL/YCjnClb21VX7qsu/IraEYtHV8M65jvZZOHexFno5WSGS/bt
ZSJJMMgnXWTSwfhxj9tEjufkFHtS8nUVvH3dz6VwyFOX2cHukxdHKLVJTBZ6laoe3ZEaJGJPZLz8
LtzbE4Ou2o2PbuXO6+/JRBnWDxhIwlVfhPe2G+PNFdRhMqhcEULE0glDtDfSijNWlpIUr9GlxMKj
ioAh5ujBmWF9LN4DuKve8KcdK0FqEbHm6wTUiWrC1rVsBGuM/pywSZ4K3p8EoyjmJMKeKEYOkXs1
ar9Zs88gI7TgLh3opmVO+NsPBirvo4w5wmRTrPq7HUpGszapIivvDqmJEN8qzD9KjOY+G4fLUOpl
RTEvWxKzJs7bqTultL2citm6WUWf8o5CyWLqcyZX2twbAVa9pcnj6+yD9yRNzdvMclnJi/Kz43s6
hwQoT0U+SlJyRvlU10j5h/4+HHn8cOTJLemU7tpL1dfsZPmR0iqaCRbjVHO+mteLiZkvpPdS+ZQk
GK8lxrWVzfEIJJFDIRcvz4pDpn0UjY8IspC9l5vWZ9njMViw02PMIQ8lTKHaxVS/puWUHBKbMrUi
kv0uVVmySqD7Vl2Xk41D4NMNpNPrkoBBGbdvgWtEJ7LSZ57X5hZBuQ6Yl5sqLnht2s8ZBA5T8rcR
hTzrqLus/u3kibu1ouijK+Hd6sk5c2w5kNalehVnlNfZr6gCXc2/JnvuUrVz8yHbc6Sdp7m3J0Nh
c2chMuqXYsaVy7A+jvJ2SwOWs54kJkJqoK5V1jQb6gXdpW9OLcaBnUXhZmZgE2j6xqVZeRopXlkZ
ZQ5ZDcPQBWa2m5sG8pQ9xSZrGQqAa63wiYGLUNe1nriemfMvJC8h1BJwl7Vqe+RmA0WArjwvEbSX
1apxI5DuYIG2oHU6J1ilnmQYzws27p/DEVOQ6fd0zvSsRjOvO4L9HpzQ+FBjn29mqrKYTElWyUAG
aXPMkDnzJ6B9GohfjxPxP97jL1XyMjewTsZEi4LvT288toEPUT1sUtu0N2ztdtZIos7IZoLdXbuH
icNAnSf7eB5eWJL0azEX45rwFBBu39R4jCjJcJdhG9PZth6dmjhe5Z9t4raxRfpzWSQJH2U9hMBL
BpF12j15JGMPOHKCz2PN4qzYc6wnzjPeC6XcA3PObTPJ6GjgjhLcCzz9q6O0G043KimRxZnP0Wjt
BMI9rs0vehGNjURlJ7wo2rIXKtcQPB+KVMSubx1MDo9GkvwiBLOPXJaOiTexozDYQnKyysdOjUjX
ezTyjkg9qLZh55iWjKRzf9yUNZCpLKnBJmEKD7cj7Ebc1qcYo8GIyOlPx2k5uSyO/TUVz9HJskIu
Zpmo3Ih5Ib8KWsTj3cYwUrkuuF9JwtBrMVgv5RT2R0bW3c4OGvqUe8ooCXBRIjl6nK5gORX2nRNH
9poSIndD8/GwmmIbToP3LxtP4gwe3umaMjVd4pMYgdgHTvSjI4ujB63hwU5N1mi/hVkYT5nB5oFS
cxRVsXHK2S9eC3f0rxhWvLMq0nMWoNQ32vk4F4F5irpF9y8v5hqB97QuRjM598FXqJwcvRsVWP2X
xxrkYhA8vHz/jnU2IItxky68cCJ6n6f+FkYPohNi++Q2ZHBG0WxH5UGIhsYjyfHuDJr8nOSWOBZ1
599//5KzXL2PMcrtTFPi0SuYo/Oc0JdKX971+pfv333/0mbqeUZktLeX19aRYwEQr/4QGDWFbiHy
tj2EwXnq4mWD1gWZHQWxu14AOLMOOogmCo6RytJLhVmRjr57K5XWxqnoKAtqP1rDfBJIh/viqLQq
T6jfeNyOS8TBV7tsrbbMj/RkbL00r++azg93bsKxaolLnMMrXrl3if6lEHJv5XF9SUpkC2Mbj3tv
ajnt95ozbc/sSGnWWcdx1l35h14jCFNCH324NtCLrKVDUM9XeB05Y3sonKHDzuCHT1UfG3d+k5wz
XI2zqPOfQ+hFRMUSfzUzmDpkk0msmNszDabiucppFJrCdvwI4ubBtJst9K51q+OK07+wOAexPrkT
Laln8NCHOEEXZzaTecfkvb/naQTwiN4rV4hzatY8OAUoV/CaCkB48D8LPoO7psVNSGG0u8U/TmlB
Fp/KShFrG92vWSYTecNuufrlQPoeCHxlyRQ/RO4TJLWjNR7xnNVSwfvbJa4rIzaZhsG59OxX2cbl
2PB+UcaFHd1y8Ru6CJMCMWTeLfelcgDIE2s+z31OCsrsHkjUXiDoWX5NxmeJEeUwqDi4Kxvp3+W+
qA5ZZv8Y1Ie7oGxga8lF0jRnPiTnsTMy97EyMQ1m+hUph+GauxQSDL3iGo+WXeq2w6ZUzfg0tPaz
rBxYNlL0fs/EZKA3bpfxKkgTkobQIPeV3T2qdomPFSMxlv0oBjKdFHeIjNs6O57qFHk4Mh1TKWmL
gV3vLHi2RPGC2V+8ctZFCh2pct7Gx6VLD4a6opIljEBsvdf5ddZgexcU38LhEocq3LSz+CmJcBZC
vS1zRZPxsDLEdAt1Np6mv/tJp+Xt6Dzp9PxCjD4pymNnUX7nRLqIctqZk01FnM7es/wkf0Ycn5t9
7RHPlzqnT+kauySi+4vO8E86zR955W+wlHoLMNguD5IwYMgIpcucgpVo4K9YZNO+R+ALUEC17YeV
uCQpJpdA1ELC2rffllE2jKM4OV40cRB9BOAHFGUib9dEAmg0Ayhl3s8cfkyjnaA3N5qtHDHURU7/
Z4Y21ISDA+ogNfLQqQ8fkYgmIWLNRERW+hBqSsIElxjBJpzWiik1Ky/WyAmnJisqDkSlZi1sc7oI
4ItFUxhoz089WEajI0ya07Dy6bXR5EaV9LeYz6prkHCQ2vhkgapJDyD6D5Z8Jy6UgJOn8TRLljOY
IUFEeFZzqA00Ug39a2ypCwWxpwSohNOzdTrDVVCysFJe+8C3ycxrRhKtiRTeQ2wqdmXdQapoZoUi
rqchmx4GYJbFrHnpg7ekmnNpNPEClrDNQWC+/2pfUzE+hl2DUsbFSFvIVv0TaYZGaJjGGS4mOMWq
ArNZfie2CXOTkTzGMHyaWOUvYDkevDWQjtK0jgTb8RA902/1EoPzUAv65mm+JwD0aQB+qGjdpC7r
qcz4PWgiqKQMmsNCR4NCAEMZp1dIDV4s1z0EjUK3lW9yUtQHG9TINjWGWPzqNYMUEeiwXeM3gI+x
LjSnlC2/ENdtOGP57CbniWTyZkBrCTvWvdKAgE0f4qkEfaIoDx/wOH06oroQjRhPEkzKYOFPj/xX
5KcPERgVXMrB1lwVB9bI3p1fjontKiVOePAS+QZ1kqwmzWXBKf92LYcb2cOwD7rFpvswg3IJjXSB
doUgXpnN3+KyCUdqe/SAwMqnGSDMnOptYEXI3EHFas2M+ZoeE5ojY2JxWNrls9CE2WA+hWF95zAT
1vxZoUm00A3OEqg40YgaqNqyPBaaXNN/X6NRtoClmtUdRK5MIHPvV13qw9rXVjNwPTCcoak4AzzO
76ZL0IxcgX34QnHT1fCcG9zNs6vJukUzdqR3TxXQnQN8lwHhVcB4g+Q2bDSfJwH1imJOt7h9nire
3kkJWV8B9cGzPZia8iMNAAtL2rgjYAPQ8NoABFoey2ZNCI7sKVbS9M5N72xsk8TiULC8SQALWwBD
R5OGtWYOMbSlmkFcivYiNApagifavbfpqUCkWmEzaX5xFWmWMVXMWNPynak6ign5aUqWlkHAY0OR
xFSiVWRnOSjgfbpnbTusXc1NosTin+HA62imsgGuDDVlSRv4PgS7LMAvea3V5JQy5AnW46QJTU5u
LyPIZjyPryzn//SmCwc1Tvz7eyxLHFpPUfkyc+RDRiLb5RoE/SZCQUN9zYh6uvI78e6BoIGtwEgx
U2OeBiz1hfHbTC2JE50hhggH6FOOJQxw1EhzqROAKn3QrKMTmFVLw6uaYg3BWaXmWsN6gyU7XrNh
X/sGxXOeEZfMVSwCV5qK1XysBSjLIxFPvcWchnN5wmDBCkhyn2u6tgxey2/atl4+vz/0yCaQI5tb
4NLKNuTxnVSuyWHKkZ0z3CPhkl0aeyF8vjyzh9Iw2pxvVKzuhbVAemf2Q4B4A3C5yPYW+BW7fg5L
qH1Zu6l7qjRHvGiimJJ40GIQY1BjBXJc8miqQJApUt15OcMOw3/3JvXDB1UmcAYdIH5QZPjDHe+5
6k/lIp6c2s8gfX+klXjKqvEhB4B2AKE9gGi3Qttu5hDZHO6YROLiHN1UpCnqRfPUdlHc59Czgd3+
GuyC5xbkNSlp3DXRW7UcOundxY6G4oCtNLGdg273lq78w3NuAHUPwN2ZprwH1owyl6SGe8aHUfIn
qOp3btOVDSA+alI8map3i5AR1AvxdueHB1Ju982NYmmanUZsbtTB9/QP2DQotL/JOGZg6cYS/pAB
X/+uAlmvNLtua4o9DufPEazd1Xy7pUn3eYR5nzX93oLB2y0zM30AExNSFhFWHVTmuw50vt3XTAus
PtmSmYQVY2sSN/ILIdoL8aUTMivipukmT2PYWvHka0Jfgp+vmd+/GcD7jfGMRIh2aU31s/86EIMN
tgvAv6fJ/1w7ABg4QlFuG9QAUjsCKm0LcNAGIATCH1Aw5QxRCrh++yOF6+lmq9GKq/NM+jzVFoK4
wEfAOHlLibmKZmpenFdYQEJdDGAt0uhGxkJ6yhtmMi6PhZSTGoJDNzWJR4UGQaJD6KfoMuMM2OYN
NGEcdjZbL1zGIVWzUu5rHE1tQi9JgaV81bW41VSi53vzbqRqhwdAcIiCT0eVJiURg7OV3XL0huXP
hMaB6s+PBq1DhXCQEu12JLDDuka7H6joGSkehc8wEUM4CCJ6bYoItDMC7eYtS5FIIJPokEokslAr
3LZMBFExgfrIO8HlQHno44ySwmNny5snfow8TjNRXBNPfyUgYl0dtjwb0+E8w+/e8sJTGzNVL5Z2
XwREzJ0oOnhjYVBMaj7HvPLXBsIMCeKzDbVDQ2mbhotVQ9s1xkgSefeTXZvOv6sseXREf9TPk1Gb
OSjPYpaibR1LhekSmeZqae/b9iS11WNA70GsFmd1Hb1S1Yr5g7PxwJ+e84itriunaT359g8MOg51
xfyn3HBCXbd8oih+RKxAsq8pTtwE9FuOCsC6nV7rQb75wqHsLMLFZs0VVZ1NzaONwDJBmGlbG90h
78h7IzexteUk0L6T+K3R9hMPDUrtBnf06YKgIUihwOhNf2HRyLBQolAJU2OL6DmbzV8+gpWOWUWJ
cCVFgM735DNKRMbiEJuNtZ3FRNPiomsJ0baoMRj3meAcORr7U2mzgg9R2Gy5Gj+i+JeD/AV5lrtp
DQdtU7/vtR+mjVFdcGDLkceOGdZET2X8SBdDzBPSJ99Xs2pzTKK5TQ6LvRhnUqbwmzhpFm2nkXN7
pIP+zxjNJPg78p8uJb2r8msZnTfK7Ms6YJYjtGbPik9Gnjxndf0pWmokyycPQU6HKMdHmAOMTWII
GgWBH1CLtuqk6HXyEBfMpI07jvPbIAm5DrSLx5fUNs1ZtpoYrPusBQwvAOVH4EOSbaSdKXxqIxY3
YaNeiAu2OVla1iPd1DL+9y2WmyGXveD0mzPkTYcwSIJ1oQ/CbQIvL3+6aIUy7RfKqq/SVjfLx2s1
5qTnBtmzbx6uOsq/zpEUOciKhmL4s3goPebseUBmlIxYjfg4ydT6zMGUdykG+4XEMidtqJCmoGMp
Z9x8DKwnGyLVkB9K+hubpMsu0TalwYVK6DgPnhAtFdPISNuwP42yv4MeWAmUTIZ2M01a0oSsaQnH
E1HRPxmbsWNpXzwfvRUtzPOM5YmCF3Odq6UgDt+AC1gfYH/23Xc9VpEeCwcasoriB6H9US4qAqjs
2UWH1D+Cy19yE0M00qmRLDuJlx+ubvHrjOY5CTlsLrSpKtXOKhJ3LL+F9xnP3WVM3J8UCE37PmLw
Tnj0ncXESxaaHc9D11zHltyP4AxxPcNvaGNWq91ZkbZoSdXd8kE9lUvDLMlL8XnkJd123R713Z9B
u7gsbeWCczvKXtyBmg00+YXj1o659RWTfMPCfWBov9c88klo45eOz/fbQXvAltb5Gp34oZX4Krpq
E2ljWM2qcBVqi1gTEzFUeMVsBGMK0diijWMO6jEyzAgv8g5ZmPQZLnMRr2h6XI3aWVZpe5nbjU9T
Hn14LBCJhs6PSnZfw8wb2HX6t5l+dz7BJS2h+LQbjdHpXadtaRGXV6j9aZM2qdkdTjWTPfqOyRSH
ogvGtRL1Gnksc88PO9wy7WXztaEtsHG1WUjbXG1vc9G4WZNJtyx/qJDuza0H4z4OrBevM3klIIFL
tA2OUpwfLnq4LoveKwOH11BPSMQNZsJRgb9GW+U49bnIih+dhsBmv9Ach7kdWy9vFa/28D06/UDP
soy3PLDpNi85/x/8XZI7fMlo7Rz0drhIP+JF++4Q3/Ut0jnDeanC6WFOmO7k5GTS/MVOm5uwgCND
N2VTIVSwYkBxS8z4rZuK9aB9e3Ryv7di5l4yzK+hZ95DWwufmwmPOQX7xW1OLLO26CTCcw77G9Gi
uuMYZxXkoGmEWU8e5QtH30rwAArrqSmScF3W1Q0zyS1eEAn4+MYzUHxRNOtGWwX7hBeQJ3mhx12h
ttKhM8k0YQgmP73L3IzOoiL7ZYpux7QiuKugS9As7QptMxRoDaX2G3aIDmuEh1GPvRSHHj4UZIiw
ktWl8j/KFPyU8/CzyglToE+U3x5FhIpjmH9WisOu0ox3M9mKPiw2QHWaI2CdUEHNQaVqQ6N2NU4d
1kav+ES6iIFU+xzZPpVbjuHgJtNT27CeqOd3T+CAhD1+D/epqOx1SVJ4QDZGIN48dpPJHtZKv3J0
kp72SirixlynMZLlOttIbZ8cRwITDGq5KLWbctSWynDhHhNLs23APffMLb4cN/wT2NtKKy7VwpFF
HU3TKlZLvA2CgzLNO9ZQoKZakTl3VGIGHa/bpaAXhlQEloGyvSof+VqdiPKRzpd9jS2KAAi3DSbO
CSMnrVjklnF0hrg6Fc7ORcs7Y4LTZFDviAxQ5xS39q1ruu401yDVifqZ4QDNtQzU1FpQC4UWbeYc
qGhl6KDloanWiC5Nb+mhoCCQpSWjWjdq87C1u/TJ1yJSayYFjhnOYbNYQusBMJD9iY2fWUfbl691
phNe01pHqGNMp7VWnsI2PLshElTMZvadhRfV14LUGqf5ij6PlEcK69DSDDe1M/9EInildGy8jgNV
hSJUJ1VfQQiBmHwWtKbzE23MH5LKn4aWtXYp2tYFfyvHV7nWuQ5a7Jo65JLpScvWSZN9mPjtiNkT
auitn4qIRDBypJnXk3lAm3GHduom+QIvTmE/iAxZcs+aasIzG+CbpeUy3sSixAwTRD/NGF2tp/W0
uYrOXdyyWP20VY2+Voz0eihrrVIGEy4khdKy2+43DY0vvVbgprhw6yh9lkawNaFrQ1y50pTvNaxO
1n0tvv9c1bhNTDL8OY7dWst2a63dXTz/Cbb+M8isd9tuD35CkIPIxLIi0ubT2uL3e8NQJ9Mn62eR
4+MMCDEPk98Ic1lgLC+J7qNVjySQV2A56XaukJbhCraM9BlY2OD88g+1PI99TI+dg7wZVo5KI+Iz
WjvMg+ngYKU9tKX/IGAuAT0KJk+SFjasxfD3KxuLMY28MFtabDxrxfESUAQ1aVOfuRA6nJbiRFuE
cyaWN295JDWr0erHc9NYXC3fv027YeE2qq9N5hUs6HLGWzLvPxpxN5bRVzwm6bUJRrmvsu5PM3c0
Iqbh3qJjB6UkATQfwCbkX7ogPM8q/0e2dPL4DUQryaKZDCCz4zq9EZPH6GDP9+HSe8doiLH/AZFv
+7b8w652vh9yZ1PnzXggr2Ju8ophQURf3UXxDv3myHtecmyk43NQRa/gbeYGFA9NUpDGpx6ecu2Q
9w/jesJUGf4MMJMd4oS0QoirZuo4l8Tu8OrYmfX4kpagO1ixqy116+0eRcNvqdUVg1m8LHPjnYcm
x/KZxlSXYvLYtB6wBw28SvcJpvilgoAcXB4+SyIrqqq695QxRLFUwKmFWz4GNEcsVtVvvMFdtiGx
5o3rHEaRnPow4KusWzoyTRf38Jhlh9Y5cuTMgmNyeealfzKPuF9QPIbexnDVKS7FOcLdhL5YHDAq
H81ErOyeVMXUK2fXpODjjuIu8NzOPAyl+9Zn1nyoQ207bkwM8kFr3oyaHUnc7tqycV4W2SNRmp+n
uZ23tApF2lDScOrT3ajkoj1nsr/cklWCVVItxaGE2NqZAHUBAzqMLYh0y4TldSxnQiZl/wzlTSV6
bPjPBEKfaroI9xXY6EmxSKhItL1wJMjKurZ067m45wF9h3UjXwfumXk+cbqoZidftZ9VoViAceiz
dR1fxxvbHxy0PuIgahiiSx4t/htVvc7ZHDgalFXDp+Yt901U4BdNGWY52ozPsP8CT79pRmc6c3Ex
6+VwkU6ts+WygPJAnkmujq9BWlrHvHM59vNojSTpM48Hxe7umcFZRn668jfLCKNdinlniy7Z+0Fu
XcoY8RexSGWOxg+nYWodZEF2pSaqcE1WMfpk21wwshCg41h+fu1kfjcu9rSNe8vbx0szvvVGyBJf
DsGm4IB3s0jgH2n0DxSrjh9DG9swWmG8l7G/gZOwXtQIIR+wCx+RGa8GE3ytnhT5kHm6bw2MZKPM
NlZiFAdaTZ3njDI4onbuY9EE1bb1zfalGobukHCasLFjokIO3/o5SNsHaUN9Rsoa2Eum4lJkxEJt
hCC2PXdXB1ZXV3j98b3RwQbELjKL935rM+XSHbf+xL2YGZQAucPww2eNyhjVA5sLihcjhfkqvda8
Gm2arw1jeBJ22F1bxo0Gy+1rPTqst+rynvSH3u4punI9wJjWqaytDJr6sPg8IRh2pAc2wh4XeB9f
5uw1mRE85Fhg7MX+UuB/P9J0uUrFtb7MWJnTihjpbMj00eYali7xh4W3yaM/D39Q7tBODJzXFykN
4HVNBaxZdIcBmwA35iYXqXz3kvl9agd7E2Y8kJKoYBrWzVzBVSXORvkdp6WU2aXCyJT821TNvUqN
DFOmObEvC1m1icnGGgdpemzmYTMatnv12qLYSX406igVD5aAlTNr4FXqNr8aEzfKn6kPtirtlwMK
tuWQxmRFYcUNh9SRGFhejj4BumDorrkj7LOKRLYm0hFtJ4c3RkkU754rijwY/6hwtMfbILJ5Jc74
UY17ogMS+7lNpWgv/Psqppo5IqruBtG+KnUAvCU9VXFaSFuSIYgAVV+hE3ziKhyfG9wFR87HV/nk
mSsxCrC1RFOLBOJ8l0l0Cd39ItwGGrBkCmHibV8VtIY/qXoqz8vwQQ1VGopJG1aLY1gj27AaWV0K
QCLRsTI0TMYluGZ3vewHMoAMLKskNT+miPwASa09X1dIe4b6kMHACOb/sHdmzW0jWRb+RegAkEAC
+cqdIimJsvYXhGTJ2Pcdv34+qHsmbKnGinmf6A53uarLIrFk3rz3nO+0/pvQ2zPjtStNTekJWXrD
qFPhcpx2dj4dSWIhSjESxSUtsx3mWxJL6dRt+kTQZgS534Jw6MhbvLHSNroZvRxBrMFp6+PvwQHz
CKVM3rVC5heWCosL9A4PhpNDWXPL2yFW2t1kOPFlX8Vv7s3kTdltB4ziB+cl1+hT4kXcGnvnuzMy
osJBsvJ661KTGCKs0T/a0uu2nTm+Z3Vob9FpFEvNydS57Cd1nqReIoKiVd7E2bh1J69e2rGmzi5Z
tAuVee1FaZcAhRS6C8caLhMesTprOpoaCMKWROaS5h1vPD020fwa3kMDdp1mGla1j9/6l0YiH/xK
NtdjqIqTORQPOJ4hubriUUbatAqaXuLZENajSkBG+dmpBtkG7DlF9EYu4LKDjipysau8KFwxNvQh
GFXuAxSLfFl5ngCPRPhknmYEEWdmck7Mo2qRGAVjlSwnoAplB0kv0TRzGcRBtTXHYcL5fJvTIloM
ZeLsORD9FC785N4orCPeD7kB+ZLxNzDYLjIWK7o3xYtGyvjCvPDHkCOGnh5bY7CWCcAI5aOnMSLr
Aur4nDIMa4ImCSVz0V7UxnRhze8ezv9Nq1BuKW6WEOe+7G8ymwfMkDRu0iC9z/HIksygn63Y0bYT
NhDatg26lbnTQju7bMmS0TW6d2Y07YLQpMIuDYaHyUhqjAO1Xi/v8+iKNurZiGaaW00aTls89AON
FnfAhuvGVK166+/s8BBMDsF1cEaWYY+gxqrb6zC2ToXjoexCOtRfeel0hRHkNkjIrPB0nJ3eXQIx
NO2GH6F0Xkqdk1xh5HBVb/TRf/E9mxEsZoFyLB+Q7EISts+JHhEh7AH/LPL7Hlhcw3R5DlB4dFx1
qyVo8QE0/Gxsmt6aNmyskahRhxy/RORHwgDuupQBDfjscyLeR9gAfJaifqZxZRw8kwBLw27QsOTe
C1Tj0xhBDiAPLVuqrn5jQ3vzLHA+tCr2PnOQBE1iNtC/ov9gLgY3/qHV6mbS3F2EAWpRhjjfK58N
U3frJQZppJoBA6FqWAg65JwjdsB7bgt6Eqsi6Ej81W5tK0Eq5ngLEZfYVErxq+3017LEEKnzNDUE
O2s0xJvaoaNOqRxFWLW5iTAPzQpWdgbFiI4F/b1FbSX3dmOeJmqXpdRRIofpvyXp/+8m/M5NOCfy
/e9uwuuX7CX900o4/wv/sRI6zr8Mx2SU7mL30hk08o/+20oo/qXbuhAIZm3HJCiPgJn/WAnVv6Tl
2BZNS3N2zUkD9f9/rIT8ebRjmQpYQqKrIsjr/2IltL4I79WHvYBfCOsS0ubj/W4iyWxH1WRkWWtL
cuxHhAPn30aEaFpoLJXDe+jLX5ZW61tKJrxW9hisSkwHviBGo2zdK4UicCl7+d61IjpUs4Egwk+v
FG1jtLIXml08SYHA03C6ZB1rnrlhTg5sCKPZYvS6eCH9/KGcmlMbFNTHbQ2JiuAPYMvArVtzb726
8wEgRBO8yFJqN2SMGqoYmsAJtXTQ9cEyt2gje0Fg4nuhQ0UgtoaQWd5SHvTfBP8Y+mdnhlT4ck3H
YhYkMAB/ZPf95rtBr0cqo6fE2hc4r1NV3MDzYhLa2E8cXjkG2hslGpJOozU6YTSbIx+NpBqfHXJb
Y4Kj9u+n3WDSeWLGQovXx8nFOSvKGgNjAKZIY0JJU3oocyEztVDCRkAhi8B1r0vaTrkv3n3d4BiT
DrtRGPdGbr6bLr12x97G8jrXiM5uU30VuQVgzzlSNEUcpLl9QXcCvYHHnGBbyuZnSf/AiGwmQNNm
TDZg1xNW1PbZsme7JBX4xnTDFRyCx7ocLqeUePgIZkeUEmBa0Pcitlu+K2N6rUMt2oauQid7rOPy
2Sw6DStQexAuprQmpP02RuaDFw/RKvQZeQsVPTTKi9cEIHiYT3UnRV+rkXSsvdr32bLV6Wk7DWb2
SlmnuHY3ra7d6rAXMl8j7rwrb/QuDXe0Zm1anLd01ptNPWAdHMbmXerXETliubP362QdpPQILT94
iQ1AZbbx47fX/fqr2XT29f5h1ZnfHEPH1Gk5Spnu5wfCrijbgYryQOQhWtJQIkP2g7Mb+NBfspI4
tSR+kMGEaak4KHUest4lqm32+2mMzdEC4dCTZGw3bkFWdwwq0YUYMAAFgoyhrUqCM4DGN+suurZi
oz1SMi2++Q7ze/673QghKeuTRMuDqwyx/rxO/PZQc+JKZwmWgfaeMdBY06bppLWr3PJF5eKGJscu
nI+UTTKNwMj8c9GPmyEpf4WD5a8G4AwFPRagnwiACP1GoIElJ6vXefaOLPuhByT290/8xf4mlUPo
lgP/1OKqG5+zPvOgaOJucGltjBSRUn8mtPdX7dBxtkNeSz17ldrQLjJIGEJnqpcTKKGCKvzmyn29
+Y5r06XGxGlLHfXrnxcOwr7XNiWgK9R4cmlK95HC7waY3Hc/6ONP+vMW8ZOk6bigRjDrfEQM/n6L
is7P7Ek2mDhxHGqZ6y8hwaCarZ45Tp96JHgQ3OextVlewn/h0xDZgw0zIAy3Z9mAsRVDkEH+iR8S
3of8N26AiE3/Pf+HF8H4ujJSd7FjmMLmcnBI+vNaeDxAflG0zXoi92esn4JcDMu0KIt1DAGK1pe+
dGkWrBMdf181/QoaYjOM6T4T47sWHr55QD7ba3lAXP6L6x4Qn/xyZ2oNA5LXESYuR0pZUJu6l78M
pXycmpStTno7NqTGVcsiytnf/6cC+Icr8XVXZSXQYQBIMYc+fn6bQq3v9awN0b+KidFtk+dLHuEJ
W7Q5LaCeYbiE+JFK8Y3J25jd9H8+I3TtKAwMEzaBwX7+5x1oB6uuMwAiCNnwNvbltmvLez/Lrxyj
2HgBwZFrX/YXwPuuSMa6/fu3Nj4n4knFT5cWdYu0SBP9cL//9oQ68EBiOCzV2ojyq7Zvb4ue9DGm
YaNyr0nGfAvC6cZT2b2hEf1Aj0p617jR7rHOoZWuNlNefvORviQC85FMKCC2S0EFlMH+tK7VFmch
HlfwCIZ+A46YvrFYC1RE+lA9o+97Fn67CxoUpuFwJbX2pI3RqcUQAdpvfop75H7oILuuuBXhKR/N
vUrAuTXt61hzCLOSq0QbcKZWm4YrngGtatzym6Xu6xLz53f49Fo1UGs6z+c7OICIzUxdK1LhuNO7
b27fvFR9enhMDKemjh/MEGwGfz48UkvBmpgT/mq/unfz8cZNpgtz2VjNricv1S7VBdXGm4XSnSbP
Smfkgy+RWfkyN7rXZMJT7uvfPdH/+KHYj6i5pCVM5xM/golPE+VwINdg8yBrt9tJwzAHYC/m9WpM
ksjjdpcE2eMYO9dWJ5d10N7iu1k3tF1LpD1Ddq11xePfr9U/POnYVamZZ8qEzvP+56XS8yhJGQTN
ECliFKf8sRXGqWZCVQ31+u8/6p/eaYrMGWLB6m87nzc69NlKL3GprMO4QKZR1RwiM3dW3aETgKi2
6ENnl5QdUVC0ZEldCoJV6FJ1fvM5vq6nrimw6bqGLaRl6J8eD1UZhhwijMhCedcG3rJg5w+3Sp40
d7yRQfXaWM5FF4i3v/9c859/rnQMx+aHWs78z39bVUqNkBxvrKq1P9pvTpE9pxhhGFPqp7QtH7U8
vRqH4qr3ylW0mhwAX1b0zKpsLBLT43RR0hDUA0ZiDOd+0cdC51XdmwOasb9/zi9coHmpIQWUq2O5
lu6KT69pC3xbL5uyWnu+ujas7tU3ikfwigQ3eAsM3OjSCPptDXnt6+BYUS/dVTqCKSSg66mpf9Ij
XmUCOIpyro24fQ27SvvuM8736PMrbn1sh3Sx2aDFn9eSDKK8NHGUrekk3mEsE0K/GQ3zNBpYRozi
Hmv2iPM6f67SceWFzmoGUv79Ool/Ws4sy2XdpWR2eXv+/AysHmkL0403Ws9/Vj0zPihgqFEYN8my
PvedAbpelAyCs/qAQGhD5tqVj1YK7li4tKbuDOzNZkRNMFYXGZsS5CqpKsly0AyEnLAIuuhMISSX
I8dvhi0ebeIKqEG8nfRiC5LJIaRSZwCzqnxnWSG3G8yJrEzbE6u/f9evi5dyiSGwqQ35nob49Mro
buYECGkNLHPWnTTsYZ/7zMmVy4xmZA7Qaf13Ndh8B/+8w+y8ktIYLSfvjPXp6ta9KYnlSwx6ZTJh
FMVowp5efCJetUz01CKI9sypP6emPazMtFYb1wyOU1HCasFS+Pfvb3+916xbfCAdPaVp0/38815H
EWqUgTnAOgm6o4N23ovDy7jmwBc+wC2/HLOakxrttK6Hqoe2PxuGy/gyBUVhmjWlkx4+jr4CU+Je
2d17AKd3kUc9IqbExs1ANY/m7BjDmxsY+TR19ZqUts0IRCzpMpjLXuDKCH6m3bR3w+YxaIfrTrk4
iRh+OWidho7JNmuDPhHlirLzLvCvippLhFyR6UzvdktZxvdBD72xaMaVhmJw8snbc/A4x9U+SqN7
3OjXf79sHyye32+iw7RMUMRRtc7nys+b3hSZpsgDTGxBgp45IUHPGPR7v5WgKSxiRjXMV2XhlgsZ
+29Mr+wdMpEzienzYED9Xzegf38a1xDAKGg9fTREfluAg7SJ8AYSno5viOmMC3a3AMoR5k2LLDG6
6I3GXE7FLNAi2HY19VgTOrd5//tFmSu1z9fEQrzp6or3iWPQn48SnF2iArGKYTSekPcVwatjpThf
yy1xGve5hUC2nL55f79wpPjqgkaPdChmBQfj+QX/7asPBQhLm+SqNXKWO6ci81wS8SUGuhzo8D1k
A9IIdyPsDC0dyXkIeIl+Go17KwaFjSmxR5SXKLB9cY4NN/zmZTc/v+zzx+OoJeZzBmnjH9293z6e
TcBG1LigkdMUiwnRuaHyb5Lhh1N52yKmpdADaaDVQCJylYtVDKSBTIIN8cfbSvfo5ndX0WjHi6R8
lVP6gmj/oSHXD4esGS0iqwYOKvZ/v43zLvjpNnKCZdl3LLBgcKg+XVH6GHXmE1hbxxrm2ThZeYNv
7eH5PxrKfXBDApSHVTYG6psq+ksdwcVybf3joK4MSzifFuN41NomIZlh3dhwvLFeIhIz08fiDYnb
eUxZj2nqo0KdjJeGiAEXZTmTrFcGqY8WfGz0tBljWgSUtDw4X7uXqPFoh43f7I9fzvkfn9MED8ZG
TR3+8Uz+dlPb0grsnk7ZGvbbWdXdFS6NTdSHZ7/lAJ2LA0MltF0o00rseMRc4ZMXp7pogZzJPed+
sA6zbj9jn/2mfjCtL3fPmJvY/IeNbT7Z/nn36EhXOfwLFMF1/Iu8UOOyxboBAEi/J/jIuujJiFzg
3d/AN3thP+xxM1ThNq/TcMsyRQaew6KcAXKsxLarSSg10sJYarizzxbdz4is3YMtiyuv8B7SIki+
u7gzn+/T80cRaUDhE7bOxvT5KWiTkjFgq3XrGqlRZ4A+tjWO5Ai7LKcIt5gzfiUEe0MTqKIt2SA6
2VvVyahKfO2Jt+nQKSJcw2KIgxM7FwAu6vD+kAftyjKjcQXrpN/ZKmC+H+NBKKZlV6XtSjcI+rPE
vhPFGyEWal82yYOMR2c7pSkpfnMmQuD3FAplsA4HYztYyYDwDDrPEJNwivB5r+eDswpT+ua4pcis
my9jlOTuSi/1a/JZ1CJXPQF5YDeWjq/0bYh2cRHRCoC0kjPjCzCagsU7lsQorYA2NEvXD9fIp3c0
Vy8ISakXsrJvdHuKFs7IFLew4ie9MfBIowrXgl+2lt8TRoioNsnebPsaqR6wYzPdOGb0ahjrCP7A
prCmWywRZ/StjykqSxGRldAYhlhOEf4Jr4XuhvaxFjwTTaiuiwEgBfoHjREBXn0EEhjKGOShhyXc
oFCXytNANTTWtLK7bEXXT60xV4ABxSGqCdImFMJ3Klr9VejDzWABHR8StiTbGg4tkUCMiIOL1HQv
C7SaK4mhfWF6eXVlQ3ooKCQWpk+X1dMhnVpawMeLZbfOrabcmHWw90ufQCl0kosytdMNzQ/iryQm
AMMcX9qJy++NVn74eHoagvfwwWAr6cIq27RBjdrQwKtW2/3G8bP28e+L6ZezIbYKOp8urSZ6kM6X
DUAbyzGyQUiv/Uzc2r51N1TOK1iU59m9NUjrDRfMjRPpK44S/qj9/ObHfz5O8OOlA3wMehObpLI+
HXmmMnKtOKm6tZa02DgHQQE32ugQ/VXqXKcRsI0KF/Eh6aYYBFhhbAoDzDoH1qu/f5KPPs6f2wqf
xNXJBzH0eZj2aXFPwwnro0y6ta3GEDTgemZBe11nktPDyo4pmhjmqWJclEVnYqWe9XGdCVfsQWWF
gDR4rLS97VXxDQrXRTI/Xm1f1Vd5E27Kos4vwyomMlNhMC6HcI76MXh4FCGRjo3xPhSxje1Ae6/l
PAr6+INdDF9m+xRYg7n9eFf7tGFpFgEMHTTQM8sOTG577AOcBdWEUKgPrtEJtJey3YLvLEGodNuw
1zGhk+LCUCAhZF22+2nQxVkhNDR691DmJSwkPGhb3+H9ZRQfflPE/8OGZLGwm5A0566m/OAY/rYh
UcSMqur7bk1qqLe2YAZnjn2Zy5zH38ZMY7q/VBTEOwEvPOrNX1BSnbXVSowSU+muUKwlrjXs4ZqA
xerb/ptGL3qOr0UF1Y9LJcanVIIi9c9tKTDQknseDaFSK8XWq3s8AV5izlVYBou3X1aaPBeEi12K
irAv30TiKPstSVk96Mh4EzatfmV6YrhyKKasakhOw4TSOzLirdmW9XKYMepo3hccoCkRqAGNoVS3
PakiSyWqeotUuloM9JwgyjUbwlqLjU41scBOKXZjGr+Es6qW5iOq5ja3l/P/GulI7LaosCLi4mm6
aF00hiI3t2FNUZjzONO8jtMFp5yRTKjLuqDjQ44H8PTZNYqIdZe2GbOyeQvu2iiFL0zCQzS6QPbI
vECVQZDCtsjzEvEMZR3uw3FD88jbePHEQxNrK0cv+kuJzyMIRHANeQuCnFYAtHEtE3VH1m+S+R4a
GhItMyc3WIHfDnLqI7AUWxtTxWUZWzvfEdvSU+7RFFigRvTkCV8nrRBm5tFQnnLARstiOJiNXmBY
RK7fFu797GSBWZGDEqhTc1kUXXOwQ/Ntqle6TIxjlrpv2AmJEZzgLZUZ39eMaJr8LCuV3tpmkv2A
zMAGqVZyjIzLWtmnoQitK7stwrWf5neQzMQ+5fzpVLje2gA8oGKL29c2Ah9oFsnaN1Gx1FkCucDy
0/0IU2lDnjuOGH5cVHHezJT+FtgVLPYGr8noh09T8NTE9njWTPsn0JsR/AvStrZBnJJzmwmRDN01
u0u9YzjGmduvUe3Nh6S8jKZL34oeYFC90qjL7pKOmLikJphpbJ7jIr7uIEWzFKU4uHkSdHCqaD2X
qNnJQs4dxEHTeAzGt2LEBdr7CHWgero+L5U7mT+dLsItFZAu5Fr9dWoO9dLS+itTTpx1Z5wt6r98
H1p+dm44jbiOi1xRT+6Ng03k1pGBQrWqKzWtWE9fxrncrHthvySmQ4CME4GMiQv8D1NgHo0ZzRCR
A13XPlR+KH2hjC4mXCHktpEtDanowKGJJzAIDpOt7nuGspNtaXswS/hbtdJZBqGn7tNFPfYSTI28
ibBwb2MvX0dqhgqFkhQGxhXrtGmGbeqsDGG1Czu2w9u0d9tDlek3Uemcc3tsnjLQr9BUL10Z8nNQ
+N7QzKa+KJZRK8UtuCLrHOfJKfABvusi9Y7khQlkQKQ8eCUA9KqIVk0ZDysQLfIECnc4VPPa6vo2
TphKAnpIk36VuSh6GCakh7jUqJe28RhrT5PrXYNi4UbJGk8RmjuKnPHJmIS7qFoNyRVqD7SV2oXV
TvJCxwNPWRQcSwJOehVaT7zjZq9oZnkkqQWCpByOb8Eeg8JTqhXjzjazDDtevQUjiGxOkipRTps0
6zbKj+1zOQ5EMPCKc5eCs+ZCaXEC7dLumfNrMYx01ACwKuDj5NMjg3vzpsU8GVnWbTnk3eyHv4L9
Gq613sTlyhLHcfYYJFG/C3TjaGGqW9R8jRVkYDWfn6q9jeb243dGnT7Uc2C1qOm8kG2veWjRMof2
iuqZ/zUe+yMvyDKexuS6N9pFzmp8gyRg72IEdAy3P+DdgmrJmH6vm6xQabsPAqTeTsGiGs4VblFj
usqDAYW4c02YbE6KLHrYRnAH8G1fJqNclo1fozfIdx+l2MjBt48oBYHpuWtgVmgOrM7Ymdl2tExO
I0FAtpQInisNh2XSXDhkEJ38Gv9a7CEObSZsBEFJqroj0jsra3ZTxxfRp4TwjQBnWKh7PplGLwpV
+7HRx5atGN0eZ7KjPf9ihd6xwz23C0rDPpCztEE7POAMc9OdkfnyxAFUnszItE9vFBo2ZvyT7zTD
pSf5xWckcOHF+qluSA/wM8PYlywYM+VPHMd0uq88gmEshYACy8WNX5Cc7Sd9u/n4basTXTGiogeQ
mYHdi/3iqcqHJbQGbA+qvaSeTJcS8MjGYn/b+IbrLOvm0PSnxqdAiygrt1NBidH0lk6vdGBbiQOI
GfwhvYdcqC3I+jFbzV5FHphd7o5IaK7G2XCdTlO/yLtZCq2Kc+n4IA/9cAs+wdprGo4pH1jQgsoH
Kq4b4Y6b0I5gYq5XnVnBdy20F/ax7cAJc5K5ve5JdkJf4Z2G6OBIzkJuqHCU912+4Vz+5LnoWK2o
PZYmbY2CJMJFSabXwrW3uonnVAMKdMjShKKOCVpVPtlNQYxNmV3kxl064j9AtJQsw7nMH231gx0K
jweDykhEw5rePSEbIoO8FcJ3IP3jzZXG/uOAYnYdEsX5SFOp7irFlpFDqp6PJ0lU3rVjZqzox1h7
cg+SMu22DQZXtDCBAaJDnhPyE11BtRbW9Rxf7nMM1pC2jAFcLd8QHVbastoBZVuFXpwf49oDoERs
l0VPdVtPFDRtfaThFh9VFx5NVd40M/Gnt70SaekbYN4DaZAzr0nbSXc0foQIY0E8t8026U3BiYoQ
KGzzEg1OSLbwjeri3djx8avCs+YVeml7jrFVYUvchR0HK4Y77dqNAe8E/S+zBsblQwq1SvtQeNJe
1BVG3oiBtzDrfZNPO1wfb4Vo2JjBqi1MVWmbnsjplR5ycpvqCXqzM8ZLpyEMKSlORZrdN/74Ak11
WowDgnjLQf0cZw7o3UItBlzX28hWNmoYuh2F15EMDlQNbTw2uMGYjkmFNEhLFa+pHh4Bqq/0KiQ2
vtNLkqCrhwTfGkTwNT3hM3BAjQwZ+jlkqBDrqTDPaTWYz5zzQOJmmyI3N6oqAnDo5LZX1EQViSiR
9WC7aX31cZZ0N+C3KIogh20YNU8b13prU6gvulR7zynfzQnLcT1noVF/MMBqXwKC+Q6mQympDwaL
JsTs2q7Hg2N7+zporDXtaMiyabxKMtROCM3abRwi821HEe2jaDp2ibO0lRPdEMv+UOlIfeGBIuMv
c3eXamQb97r/6NcAngob9JThyWFdGcOhrzGNxjEkt957yuMSvTmn8i0ubGJZssMPTLSYIuJxGbZY
y5piTHlyJ+wV+ChU2mhry3ytiSdCsraj/GD7rvHZAfmEAcWYdhMl+ql1tPzH6BLiqAFfymPwa36c
jrt8tN5rM0z3EDgBFOKYXdp9SzxHhz3r47TlKLDc6JmhYsxJRYYMZw8ZO1FazlzcwYJNBfrbys6Y
QxDp3/c2bKlRAu0pKAcXeeFpJDlaBgPpXQw/6fjxJpqjDZ4ZvHqdH7CnbIN+7hQLMgu1Por4grM0
JACWaj3gEMFSngewgehFOA3/nzztG7zw7c3gTz/yACR5ZiRXpRdmrPzmxjSNZaYKgGd+OSxat9L2
QyDHg1tJXt7YA9KTbJtuLOi0MpQt3BgmeKMeQSHOeXN1dGw1KfZmAg9Sr2RAGLrJhLPtr4a84LyE
54/ASXkNrJedG/TVou/HcUvvT506GapjWRVXthuKA+nX70UFqRQDIHzSEJ1AQSpaPcKxc1VQ7wQT
48qPw12EoMGLr3zdEzv2Xxf3yFjtMvupcBKG6jHZBH0ARjHs1ZPWx+DNKyu9duVzaWFRynXIHZPy
CXhpD2apiJ0bgpFFL78fdMs/TtqIYd6f0CG6rQ4oBZcmL+Q6mBkJ1IS0AkrN2ym3espCyFG8bZw6
CiBhpmVd5TiDcAivuXbyiD7UPREV8DSUAXZNzNDbyLFvAiZc8KGYdHCUZBvQaBRXNMkXrIjjZprg
G1KssXHF7c3HE4BRZ+eNDVGUzavhd89ZCI9ezL2+xJI/RHjTdiwReRMDNXJQ+0OgHQE32ybx09ec
/aB5Wvi/FZEawpfn0QLFKDi3GAXRTc0Q34swyg9psQswpf4IrMhc5H17JdFsbKba3BuDd1eCeFgR
F4Nned4eVAEUk0HsWzxxBbOQlFLHFrv7IqztUyAabxmOdE1wzoFxiAofmSV7p5slxl5MBD615Xaq
NH8/yqxc9mXlH0LMK1oupk2X0c7Qs/TBR52+kB0hinBN/I0TwL5IIriNoBxBW9Nxo5xDt2EjEYp+
aAbXMvAFjjziaJ2x6w8a8K0dbPdAVBdFm5JWHdCO061uw7iDdVILzPUAbMwb++IRt8ToEVrLhGaF
2yuH3kQ6aeocgshVZ7Lg9mUUwMcOsxDCaoCrsncIioAJlVXZadI4NvRlyUpdh5Tp0hTnOkPmkYzZ
qhcex+482PFW6Wdf9+0LV/MexyKKV7hj7hGzUkVOEXmIOa3vbuM4ln2hFf5PaCTUKBA4qHsin9Hr
sC47VR7QbL14GAe3jd2/WHrpLgbMbxvHdfj2Ng1JLXK3dH4FuG4yk5voWIPZiaWR3WrmdLjFSFdt
CoWbdsq6RZX6JwutEyRkOFRZ8dxVlY6fccZK4rBdSRX+oPHzGnVNAE8NW3Ft4he80q0clyRZecQS
wHhp+/inRB18MRQ8elk43CX52Cyk3zvnGl8Tz+CwwSBDE3QYnJvhjq4qFLCAetWRMD0z+YtZYnPB
qLLedIAH17E/gNMPl45pTSfHBmSiNc2mFS91xF2KQHh0LZgXL9QvPdXcVFNFxRlhIHZBJjP0W1r+
Yxsb0V6F9Y1bASxppe9syqS5nmSx7YsIwkY+DYuJTsdCNtWjX1g1bgWh1nF9D6cOMK3HjNCC/kok
IluDTloFCN1Iz4N1BKk2CsCNDNMPAf8AwDkKzTHHflWOXQGZBpxag+rJLetxK+DWGx5S5obhP0GP
5t4BPrlqZfhWpM2LFYzB1mRssjSM5gcn1xrjsT17HX02W/3ZzWKHxot9qdyOSOVAoartuufEoIqS
0rgw9BihNX5rIHPazm2tc6dseREqCqG2IOxZH/q9P7ymUf2j7qCURk/hmNsLREnU/NKBU5U05y5k
lzHGpsLLYWydSNtxk14JUOWqpOkuon9A4YxJl+h4DmipgIdhsIV6Jkxivg3bKDi58Zq2aw/rkUYk
3jZcJ42CYzYzCRPSRavSBsaBAWdB4vSGmRkAlUJr9y6ZDLnpD4vSSeRmStrHbMRYl3ciX0V6cme6
LVGOyGha+dS0+OLzNruONqIA9an8tt06bfVSl8a4jjlQY2tuST7v/LsU3GQBUxlXTDiRr2BcTFCK
wXIHoFTn1HSlaqI5nGefhichjjhZWjy+4DmrJ8fTED02+myejZNDWJE2EtVPTc4Bx6/DnSiwuvQV
1rxuMJ2FSdMOS2S1NruENbACel+5xVojvgdT0rHKfShHFvV4JeQy79dRSAOns3bsuUS70pDcSJAk
bIg3ojPgj/m0sSLbufCC8TaZ3tGKh+fGhMiMqJ33M98gRmUt8tioXYRBaG4hOVClQ5EmtAx3aou+
XKNZEalV1jRE8opi68EqxwY33kxttQ0D64bj8HMmp6PN8a9qgsty0Hf6rBWQnFv0HJdTfGVX7olz
/lViukdAI3dm5w/UhTTYsDyNou43mA3dFYBZ1vOuv8+s6MY3GdsioeUtIv/czUP/msHpk9aA5XTC
4lkmwtwZ8DDyj7R6sizxMEcCuK1uNW8QjbBpsRKW1IQLzjn3VUydEIGiNxFj0IDsad/S3/BG8jOq
sLzug0at8x6xQQ1hmkmVfPessThUB5J06nOeWo9JzLNUe8OF507OtUdhLlWMXhC37JpYNG8zNOUy
CxsKVSZmCwAfENR821syDjnmgQD10EgkGPjQM5DiAtXJQzPIciv7Wyisxq4qqRo0oofWIVs8XHS0
QLk1EvTIaIetazpqugrWKW32XWmYlxoQ9nUxqaU5kmhd44hf1dKHMTFcOIZ30FNygyKGzca2lmWw
xwDqLfOkooE6XdhktC8hs5jbToWr3tFbAAfayuowyFeG9gbd+d0ysm7VTrpaNonzVmSAtyMn/jF2
42rw73TXf0wSTmpJzVTQqPJfVmA81971ANC4K9XRd2JM6UODISyXz7Rm8Ju28R0EoJ2lGnrFKbFP
dSn4izFZuSIfsRjGIBXYFYKmS29NX/x0anUw7No8N5IzSDoXsjLWX/dkvx+MHPxtSUc2qKOdZJqM
h6LfTj3VjRMX94lgDeV7ntrW4DQXo1XIyZ7diDjaYEUCep/394Qcwg1T5QM9LnUVFMn7IIkoVA2b
UWNYLCGeW63ZGV2IfC2QdtjWS8AX8ZU1pBuOiQV4dhXcdfFISlDZv9vUOAfHId83sCCZTJL+ccgQ
hBHNQwQ8gTRcXN5KC38BStu2xXgC2ynA+OW/tO6/2Duv3titdE3/lUHfs8G0GIDpAaaKrKgqxdoK
N4S0JTHnxfjrz0O1+7QtN7yBM7dz0UDb3nYlcvEL7/u8yCjII+rptKRJ3IdCrrjH9HOA4SKODOui
cwKV3rTD6pE29TZz8EIUysQ6pSBZsLb6s8CPU8RbbVLfOgO6QxtRQdlZaR774Z3JfHkMS7IqHAoj
nsC9jq27lxAG3E7ZxR2YiJrt32IpDCQuR6BWRCiPCe7hUgHhXckDztnnr402CSV8DtK81yEQka+K
vGLqvmVuhR0pDc6EKmPg6RPspdbwAu+VsM/oMdCZ3kf5FK8zu8UNyw0IREBAk53hnSl+g6d4BY00
J7y924qsfxsV/KQFJ19fk7NUMYiwInpkEnObleGwg4juXHtjsYyuSqh7ZjWQIJ2qsAQFHBLI0TM6
aLa5BOTEQ7semEQRJ7M8HV6cKmy8OdYPdsMmosorAqei8KIBqS1MutRy4jHVcMEwBUqJgx03TXef
NFLxkPRDo4vhCJfme8jMWkfObYjIoI42UWjZa9uAzgILAMd5WlfrryCvAArWzEdTm+FZJ/63VJuV
lk2IUXCRUzmD9yBXAW6Zl0XItBXVbFZSAnGJrOpisuo/GCrazbxLH3ha3DSJGrNOIxJlMhSfE3v0
UeLRSUriKoLR2vYNUdK0t5IEcyeUn0ULHrpqSPUK4xL0TY94ZmDVgwxr06VgNzXmfSzYrR0lh81s
AGSaY7Y8Ws0Ah06NAgtzPPTMZbDLKBm2ER2VfFEwrMNDEfwg8KV4cNlvmoFxMwxh6xX5hrzOgaQa
cTTLtt5kgoJH7TCqGA3guKxirhLLK0vd1n6TLyydMm03RStwtGXZrp3x5UUdwIEMniWGX8SKvAE9
JHycic22BwVgxe0IBCK7y20oNBh5Fxs/emHkbPvWji4W4rmtopvZsSsf2qYuT8iobPk6CV25KuP0
aA59f9DNm0xs+oQMCdleGiBesoujQx0Ibwjc5rZvCnSYPY1G5rDltvl16G8rorGIK8sk07+CYtXh
XCM4ZbPsh73e0I5jprxosSp2SD1fkznM2RSwWjeieztO1L0hurU0wmnfdI3qDyX/NiA8WRlXToz0
Jhyc93yIScANCWR17FK86sIALTKHEXCUJxJuTR5xDHaUOFsgq4HOblRb1VpL/voc/gjy6poQXmsz
UvBqYXVUlcFB+JA0bKVdY2/NN4qNti0ss8xzgZ8TbztfRoPNBu4Cbd31ch8Pnb4LS7KgUux0Hk/w
9wxiC1mGuJDpTJmdkx5RyHNU5qW/DA0mzXCuZu2pY6C+gfrIEaJ19pUeSCDVsjz2n+rAYwMN5H1e
ci+5FbEoqW7oJ9Eio6nN8N3kfSdNebRUZafzBNumfQ2JKc4N5Nf8d8wSgJRWGg+V27E6GdBAG3xF
dWdGm8YmbjpuX1I3PYYCH3QMiXHEXtmF2b0mh3rdjqMGhqzbG1wVDpqMZkK1pkimWcThXnRSaUiU
OYPIUNZz/t7Fo0Mxii7qKlTdajfL8pxF9W5S7HczLz9HFQuYpOPNq9nroPGvibpZYm72DuewN9VD
sTGi8q7MEjr1cJmeB2+y4Xbq02DwwnZiJs0Gae/e5smypYnL/qTrsU4NobKKAvruqwVNgpIVjIVB
mGzTkdKbCURLDVwgRmLfx+QwhroXd8V+tOgD8AjwoNX4YQusdV5VLsBNLH3rioyNfYKIcRdVA/lj
7qs5D8FtpKebrgKfKxWbcjWKrkuVCD09lgazZEZTrlMCI8sJX26FZh6kooF9IY+KDM2zRn7SjgtM
XeQkHdAAPbxZ0Oh2azhHSwn8qo+VhYlxEoHm98r0mNW8gWbEVitA6vgFGc/gzFEz150Sb4HGWpx1
6yIox5sRnWPlRsphRB0A1Cjo/DxJl0B1a6fOuvqg6/0POvw27MRtx9Ue5BoXYMk4PqiH1HejiegW
AK87VwJIVXPSVXTVaDaJoETk/NJgiLJzYwvnYlgHxiAjyAgkxCReEII0hcBo+kmFlAVPxnHJ2XWG
MToDfs1WpmZuSq0rL9PAMK5pizWeV86aOLtnH59cOVM8UNKDt1Cj+1qEz1+nRaZb9E+Bg3+/i3eq
jd81zJ/b1m7uw1xcKZq7z5pqvIkjdHCjAxTRSqN63U8NLFxDbAY70tldhizHWQUxyiKeMEQK0drl
RtXyV/IrW7oXvIp85Fe3crJD3HY7kQzmdddEvlKUGGtd7Jrb2eKK/NJpZFBM1jOXTgELBZ0SXEN1
Sm579bWHZDQJgyliyMLVHne6KNxtVEbQjOYfkVuWe0q3V1MbIkp+bV9N4JsZOHP7qPGJyJpobzcJ
lGOtkcvscZNpsX0zTfmFXxR6sejouIEqDmr6TFD48rtDwi51DWwOHmrfmhcSzKSoZLJlyTH45wht
zv2CgIJrBGlEvAop4HWP2V6xXioegddGGNJki1qclTAuFv3uih5nes+m/DOd6HiMWr2WY+WcxAJ7
oZRlseMG3lc/EDUDNFEZHdXCfHUW/ADRVWutoPBpYfhjdIVsW7Q2y3TqKIsR//o61Yd6Z1rzUzvy
zLd1Egta7Yw7DCaCtG/lxMVBrI0CdnfaBhMfDhoq6IXGvEqrkvM7cQABMaxtOsquoGX8ZwRGRblD
JdNZMLAVEAj4CChDR6DyWjKRDZOCuTbIX6knlQk2j6WwnD25Va1CbrTG2bKdgLJeJVy9ZIN3QR/Q
eFueoaQfRY1OyxniRyigd3bU309Sha6uDM9ZG9+kRLmxE1RQ6TUMj4Mueayr9FGaMAoLR/dGHdhW
P2Lhtqa1RRwPgV+15lsx+1kwqnOcPuBLqj2ct59jZSlEtRcHo0kuoVm/1KKlqIofVaaAPEDxrech
C1eLj9tC1tFK4uencPG2hOZrX5lPZm2fxtp4k8SizxX69KQbCLRoWXckGr0daZmA2AQB0+DNC1Jt
K3sWmyhvf/KcRhYCyQMNpLotRMPuFIg5rfsxcO27PBef5OsQwSPIKRDRFeLnc9ezmM0Qi0h6El+p
muvSpjJklq3BO+K563pEkezTglwqg4nZStH3Q67dVWF6Xww8UdXCfpesvYsemaVu5y7xu8gIJCKL
OQCNYdE9VYjLV6HBotLUo13ddL5h1yVfefEQaqYvR/uztqJHteHP9sYY8cego5DBzR3K9a3yWw1W
uzWCcIRRlZP8aAHHFdmbU7VXro7ZIGqPqi67QzvwUGIAxdYrO+EKu4s7jVsdmMDWap6MLrNOsqAL
lZHmjSnCaMvNuo1auaqHLGo7UtoY7OJW6IJrH1v8AO+yv1aQ5ICXa0gaiUPEZZDLoQwaFTmykUyu
W929i2KQfYhSiR/it8yTrkCVTaYF2HKSwmvY0ChTqiq5NvE/eV/ueVUBG1LVhvRYdLCzYN3P6Ot6
FJdIihnGAYoEYajHGOytl2HEq8HZFIL6BlR7PE+w04rpStM8p072XVagAiHhEJCgNyRYf40GNU8E
jEDrl4hUrP5KyeAqZMStsc6HmkIxog756NlQ5LEXLxSCfCCqquEUN1r2PxUjqSy0mThVhHUFXfbY
NdSprs6MidejAfbcgCDfDpDkWg1QQ4VT+zRQebWWraxEhMUCFFDEcRKoXujwKWfH2nQqi1+NW50q
RvO6gHfNpgEUooEjA4yV8cAsyWaUxf4nMQeV09i9imnYlaiih2a2Y46A0saQMXQ0N5JpaMaUqVcY
2wygsvXirtFMxF1F2HMHKKpnx4ACMRzZ536Qk58VGnKUH8LQOOlCJA3WZ9wodzVWDSSdE/PjWm6K
JvtwDQPOzt0oC5uVRvakYMpd0V8gNQjlmbQ9cx3K0NhMVylt10ZpymeSa9aRMO4Va50VyTYNO7+N
Z/KyXEy51VFjq15l6kesY7BAg01iRk2yCOiru3i2PmCDMXcodr1mNyvLaX9aoKqHZl/RiTOl4kgd
BSfHjKjIzCD+RFYCDcJaL8A5WmvULsMFY9a9iOpzgflsFS6RJnKKT41lUYZNxWEuSt0XaXMD4RQt
Tz4wJV4mNfN8Y9OWQ9/3HM18Ic91jYS2SuS56aozkY6tZ+W0SAFtmAbWTjUIncurE0F1q7znp3Km
ElBdGZ0cMXf7kWFkUmu01oJVjl1wmDlPZYcyqxTp1sxou3RGHl2Frog1RnmdRFa7moqIVLgU4vCU
nRL4oaupMl7Ttg/35MlVqYEgv8Igb7EE05JC5XDTUxJBJ5aB7Y7IBm6ZgkudRMr3tro4OfstSCbx
zo5VE8XABJQJ+utan6NpH6W4w5HIuWD0sU7M51RTAi+m0pt6emYeP8jgq9aHq3BGH5nuFCAZ3MSC
1riL73WqPL+F/rzOapxYZlxsUp0iHf+gzYh1ItmNWrXhMzQJpycb1DW12EvW9kCKXN6EMzRPed2/
ftUPFetakJ/XtYpq280w+ZSwY7h5M3trSEvfiYrOJ9Xsea9LdnCxPQ3vDs/uqU9v0aNRShj1B8Ay
44nIQmjyMuofMPfNXmZP802FJdBoKU8awm7XrV1jqirr54JUwUUJXm0aYqZEJG5EPJ+KlrYlQCW1
RpuCakFQ9usDdLTM/OlY8gX1/RttfbMmw2xtTkQeDBPdsN1xk7HklEHylpXhvLHgFCQq0Uwhe5uq
Q1fNXnjHWXKnDuPOsdoHAjYpVjW+1t7yHJI/QxIbfJst9DBU1zI1X4o62clxPrpdvdOd8RAGtlgp
rrixzXJXoQtfOvh243Yq1WfFaCx+jXXnZ2TwgHGRUqktjNzWJj4Qae+WCAV5nMjq4+JD1FiRt2nW
jFZA+lZ8Db7TyUcd+k1la16QtoeQOxcxDovi5KVP3duhLn7UYwWA6Yn8lIdm2f6HZnsHzxiVuc0B
puow/yP04nj4STArib5gtUw2zjLNR7eRW7cQ6U9NR3ZMHrJKroI3M0zJA4y9Pufk7CjIqolThOea
Zw7NJVHpFedaPSt6au1GFqBI9dHjsPo9EM6CekfvLrlZ3NTK9NT23caKNgnfI3ly1XtpqrR51qvC
sHCYSEjrHdht9IYrpdJPQR50KxZTKr5r6vlq3COLjmTwOuZyF/dAF6t7rVYR4cuXqNUucej+qCbl
VMxsbScQg4TT7Bw33OUt1gAaFzr69lxLs7vi21oTakdmQKZeVaq2LYwWneCof9bk4PnGYDjz2szB
7I+Di6uCKaAEabPrJTFEjL+D/AAr/1//l1K/+O2vGfsR4zOQca9POfGPKEtWeqlB09EQn+WHyaoo
uLT8QQ2hQECr/zBm7A6N40rPcPVHPeoNMuZA4UXGUpkO70iy62cQmQufT6E5i3Yu0o07OuMV1Tt9
upb31wUDQfZjinNw2LWIGO2KQDDeO01+UHqQKj2FPehrKz8abu3ZlZTrOawTlD6du27U8s2A1eFK
zjV36sg1Y9xNBsWtG/D0bZqauslEqWjTyTiayHmctf1WLC6gOCI3pBiEzjYtu83NkAW8gQ5GixCN
aCYt09ff4180BNSwvJI93FG/0Fx9hXNjYvo58nPJSm5R+ZKBlhbXkEqXPJiYYJ5QKfmhmJrHdooA
U/LsB7kLOhsppo4RvCzds1TKmQ29OCZkMDF6y7esjJvOuBnDz2kk6TaSuuYXU1qdsi3c6tUs+wA8
UPrTzlGOCj7A7PRXQdmW65a0cU/vokf0zOm6i4jRChMaGGGrPm0xQatWjnsUQTkhU7mvgqgi2ZUa
Av0IjKHxodZGLro43gKF2KolCT5D606+kWk3RvWhozLFRAL4tMWsZB3jbiYXlaRU9F/1wdygm3mI
0LZdSdBxqzrq1Y2OEHqWLpOSZkaK3LxFjbUVlR0dizY84JJ7TpdwvgoxGnZI1asUzDAFxh/M8nuj
NCl5BK5qXR8/DNCr1w0RIcTC4NAl4/SBnfWlG0rC0hMmCtkY3DGwoM3qyp9R2nwm4/Rm95CvZJdu
Ve7Ode42swdeEkMqmuq+xVzeykgSkE5OFc8EgoctRrFkwpfcfaaoNiGJiedifrLaYPYdN36KUnwD
4wggVrCfi2dBVI5e45WJP+nFl8D4NvDJfdK5A92DMAeWt5hNB6SwmLaypzqGQc9mriecXXVOZcVT
DQHDYRj0m7p33R1pgpOHbSQh+Yh324DU3vSm9s4VCEv2y1zB6HxrsplgsnXQZyIdmWwgdAxYTSng
kVd6D7zBFsq4VkGKeDCTVuwJsWtjN0IAER4mtj3bCKeZZEzTj4lFX0VG6NwDNNQz7aBqe0Foqx+x
l9gaKntqV475FuUu84nwlJcW5OJGnMle0CEiOh+TXswrTqGYBOXwYvLmE037SSkw8MV7qm6La+Ge
4rINzn2lM6MujnpGOS2ikiuP0urYGmwsDHBQVEHZLfMZQfOmZfp+SsyHigVdNfTFfYLh8XaU/KGB
WpWq3NokbfKpV0W6Fx3YPjMKpkMd8b3KHygCJ69K0PbnIvvMmI6KSZ03hLzvxCoruXDNEsx8M/0M
bFi+rWOtC43EgIIUlIjqg7wdVONOiyoyczuq4nrkF8BcWPXitUUwEsdi8tA0O+g6MeDN6nQivQaK
KyrdVe7Er0ZYvBD1fKdruNZcpViQ4E1y37icjiPcdM2moJ9qE7GcCb86saMPNNu6n8/RraYCueoo
ewmk28GulWwbpWSRzyIrDptoA95yIzD1oE/pr+g/PBuSUjGGO5bfpxpi/zrXOLxn013bsn6bBB9L
ScVGQ0fmL1J7w7qrhuYdWHPGOJliNmbi1rD+GPtjSB26JEYbXslyeRDOj7Qn8KJpgEQ3FrnP4OtR
3zBwlBSe8cgTNiGhyFBlsVXHV1bhTKVLCstJYxiUWD8HvmUNNu00CG3LCkSyQ8CGnnYE7KYzXBlS
LtGvP6CcTf3SJmXeVca7iFw+nmNhPwN+ZMaUTJBEbZ1fRGRlwugd28zQWjxnTH0dS0jnKOlxFKGP
rUz+6BRFw2GatWkb9ez/GYfg+AMQ64HaZiiFFnZe+qFY6PNmrB9RQqDeMzYtBgp1Ls4irH7aao0M
wzxKa0j8TgMiDE34lM5EoUALXg+jrXDMDaeM0bZXzmRntQ6fwA0v7PnATkbkDvCDjGG9L4tlYJbb
H07LdbZoLSUPdCaqqUR1Wp/7Uk9XcZ0wJg+b16CLDpjoMt/MeB2Gv9SbIBp8tXW3I0VTFfrNRiXu
0M+kcj11iAfCklzePEO0I9obPieORXHMU2pAonJXlOMds6LRZArBAtRPx/BddV3aLodQJzX+tLRq
L/habUpnjDWzXA3twFLGdF8l8zVm5JgTmFfVAy6EsGMTp1rpR+dYlVfkoGqzYUZCWN9MqWBbnYcZ
gXHjdRtMP6tSKPvaLQk36RCiJEI1N03St+s+clY24iWbHSnB1dMF7Hh9coY63jDuzY7NYPPsDYfD
IMabpMRgYobNVTe/R2FJSAyRHDzzW+obkV4N6YSKIJ/pOAJNxVpPC6gVa3PZwAehDbagGLjymZbu
3Zxzb6ItZ9Q7b0Ht9ps8iluKn+aT8OCjHHvtgBLZn5pQvVeMDptKyg5KdQJmPO5415AKu5K56t52
LU7dcDbCQzGV7aYFCfglVIuDYLivS1IZEUDknBpxVYSngRN0Fmyepwb/eACYzozbnuBV8znBg78x
SABD6//eIytfkyWnI/GI8FB28lYX6Ega1D2yYeChq0j7tV4/96FzOysCY4WJBDgo3uP+nlUN4ELQ
OpLB3SqaUXl1o6utHIrJdsrejHbcZ6xBlKvWHJ91+x4d2iNTvd6Lcu2RfHVaHqtFCWYSXrrYFhaN
5JdumzQu9JbjUYPevWKy2ICrY4mH2AVGI96FSTfTvVIu7qGalHQeuS0GqSUnD5A49U3WXvUdQxf6
l3UbKuqqbAVSGe77JP1slXonGtbOUYCSIhrDnx3LTbvOn4ktOcxUrMHw7trq9UA8EdnVFqmWXd3f
ji7I2phCJ1bitzghJseNjrglf1iO8khK2ytopVC1cAH0x5SoTyXUHhql+fCqGmPRUM/vJU/LdXsE
sdhslLxm+je2byOtkpl+hs7crtgghW+KxnBMDEhcUMq1ykPnPsdR/WZr8ucUNj/VUT2YWrQ2jZFr
QyvBt8EM6EkWjHtibHVsWl+sjBxp3Dwz++ljfkirVC4p/NDC0VZoyrZ9ph4JiCAZNEh/mnqA2LX7
gHPhpwl+Cp2lV5gdQmJEdVM+AUFlpcP+iDS8jaOTEK4u9l/qCFq6KZo8IW4c8R4zDLLz6qLqBPVi
S7glJJYvRn0DJ8LZUDVP5CrfmYwe5Az7P+JZ6EUaHqCWceDZZahOuxNb+TYykmHV5bDzbS575kTj
vBZjfzdnMOqWb1/pebCE/NK4UpJ1USZiS+DiqgbtAwlDenrDuBjHW7wpLB5H1Cw7aomwoT4PUSVu
42L6ATPiXCdxszMsxH0Wqn96X5TlQwZkWe3Mo2iGuxRo7Hlsi0Ovo3+IbWXfN/p73vTRRgwVuzSj
pFAfRn1VC5ZYAq1STla2MXK1Oo51x4MHf1Lh3NfkX++ijGFVJNtr3ehqVi2EopFGsP0ybxCJwoVQ
ivu2cKw9Bi5mfw2kfOKySR3NQfLJUd6bobHeJSZhq8inKibYd1rAEPNLgDMq7odWK/2WxXSALQvp
BV45fxyKkOcVQ5Zl1ZEQjrYlT3Fbaq22K4gqW7P7Ji5PJQT8osWRs5OLkr8YY/7wZGeejsxv4zqh
6Stu/KYzr1u3SZBwmBAuOc6MUMwS/fcYsPhw9Phugp28K0qSKRrV9ZUeKLvL7MqrEJt6NSb5r6Nm
qJx5Z/FbrjpBox/TNh2pF3Uqu1jfHITOUiJpWntjdwrOFWVouRacTa3YhC/RD031z7TPNk6Svwak
APgypJJQx1nxW8bqa0fjkd2Z8bDXMvRtQzOuzYZoQrtOmcukIQ/IyE38ujB1Xw7GQ8bSbuV0MdEB
3BB+pYzsrLC56XZnEPhb+C4eQ07n9hIYzPBICR58AOHHOUQ689dGafPPBIcFIYa8xbItdYFA/dEq
OygGRh5Vr33I2aRNFPrBGJYgVcyBgx2+BD1gF2FfBZpzn+dF5OVW/DHmJrbUBhcjE8JLkqVnxiab
5X8EFQyrbH6slMY6NQRpyLCna4uDO0ZO+yZibo7g3e/JpGVOGb91TYXNpyQ4b5C0cdIKLZ/5h7Xs
hojc7rn/b9BQCCDaxUUbkvLQsuFepXERbTsOb/5LYg2DIf0FHOQLzvVH/7iwTXxvTGwNrFbat6/F
RKUdDMaiZesdZZeVZNA7bkX/U25bZA95pX7OYgg9gRoAkv+ZoTf1L7mwm97OHsHvc2WUjPpLML1W
ujBCgOXnw54wpdvG1l8GpYRVjOiOGSaML6QXAP3Aa6HrNgq7ZBxvfaYVwcaC2BQnyejP3p2Fe1As
CdhlWxyDCkBu3/zC3L0AbL5/bgiqKBFck4/9BTX7nbfbUIs6nLEv+J1pnbW5ZOfrhK8g9jFXoWBa
1S3v4a8vQRz5f35RaEIgrBe/vuVYC6Pjdy9qk72sE+xe+2F3lzfVR69impzqC6c6ebt4DyAtrAgR
umsCvWAwrJNnTNEyFrm+GXNMBku2NhDilak7HI3g8hVCgVWRH3pVIlRSPSK4P5TaagmETk4QnHA2
mE1AB9lfUS3OzNiN6zgL/Syw+420jZEwLHKHZ45gtUZDGKZvIQlvwmVHTHXcbuzpCc/Us56zTSQr
gVezF1A8iQq+KmXOQJdcLCXG6x40GgaiURs9IQnZzKqr0XHzq7C+ADWzV7Vj3MMTxEzlbqBZzSvR
Rx0r/OqOXRPhU+lVWhi3tWMfOzhl6+YRfQwRFi6apmlk6EEJskTLvSfscHGjYLvGbUVFKkMvGpUX
pgGJXrGgLJmNWMF1nRtH8kEIqOT78jF/XduDcl6kVqBa032pEwwjY8u+Ogez7f6wmhMrhQ5fTRtu
2jLZ5bFGB1MWz4rAlV10qnNUTFL7WvprhpeuM1oEhfLFE+5xbCb5ioC0vTTN1V9fM39iLNsChivT
C1djTYo78dsl404lEMihLnlMIKMfC/MUlumjM7QlG75IrhwdM1hs955uTrfMctI91bIOA6e+TImX
WARNdMGIoRu1Tt7iL8pa+Wynxs8+zv15GM29xQZ5HSkzecszodNVVP6Co/Un8gzQHF13dUBSOvsl
59tH6PknVcyU2xdLm6KiZKzN+jiQcrXCoH0vlBp6R1T+k7f0/6n9D1P18Y+//USlLpvp7gO1XgF1
v5AQ7Pbv//gbXKn/JvZ6r/L1t390fs35t/5v0729fvvTvwH7LffvqPCEZnGZ4aKzFir/b8B+W/27
aoHuQNVjqmhgLDAUqGRlxKvpf8eUYhiuxcpVE5rBOduW3W//yARbpnPcwUwQOk/c//O//8BUbr/9
9f8quvymjAvZ/uNvxtfh+O8T2+GluXiItYR3ARZV/Y4D5TZNnSyi2qmCU0u1hYIDdae3WADR57AY
yW4JMwe5W166pNo2M0Cm8B6e3YYUzo3h3AWx6cmBxEs5Omc15kFXC0arPNt49rOidkjkY7mFoWo+
Nc9CoSMKSHGlf6ITmnFWoZMF7kuUx06RNPVYQkLppe18JsYCO0V3MRUypOduNcDnr43wbEYh1Xq/
nvGQFCSgFKOGnBVpYxyiQsoXjem6XsBlbC0Iq3I4nFIkb4BEXkx1fJCGWAOFQxdy34mSTB8TZank
pn7XCOyZ9C0x8mutw/JE2lb6jnGPtS1BYh2kbIZZxraSjzUBd1E/ejEtb60etHqTV+GqwNQ6wjAw
FHkllxUYis+EeVOb8URGBryUcuis1pXyjEwZce1TgjrDap0VQ2ifkxcaAUN5waqr+0H3RuZqskMS
uzLTV9KDx+I09DUn0Y82+1HVNzHCy/g+dj9RCSN1dVba9JgGLWGNDOnjn8Wiza8u9nRdhS8jiSfk
A7K9UMqblK0Bxs4EZJT5gICUjOxbqqCVOo0raV6NU8BYEDdutMuRNIrgeZn8oSwj7SVk8FRvpTac
AlnjjWTjwJocwSjawRcljC7B3J9tpfIUJdyk0+Qv+QUazrZagcdMj8c3ML3N00daPo/9E1GvuxTg
Zkwccl30O6HexGitAtNYT0z3Gflrr2ib+lh/UkhTC5Bx6uUpC6caEBXqd4XvbCCz3RD5sayHGGQV
9WLn0pIiopAk1Znd5Mdq5azMDlczod2w+XyFB6VmNFvFSq6qnOELWkum9JsseHLii4mTVMFexTgu
vqW+OjAoPrFz80c8MRkY1tWhVigjSTdGD1xQ0xp3wp3fkxCHiG08FMXs9wuxCvMjhv2JJUZQ9FtX
vzWygBIC2V5Yo4SNzZ7CDhVTNW2zxRhu18Mtqvo7Upy8QBD4TsAC9t/ZOAiqyNB1Hw3L9gZdx3u5
T5H6SPFoWtNq6uIXILEIakHtl2s2SNu0wtICM8VEWRVR7JRfOebBZdbSc6q7mzRhg+ick+GSxw7d
VnYdDsNJcs3JZDenGLrI6ZW6Rau005uOhsyOrgvmJW6orBfbg4ooMbG7J/qgZ0NLX0gG3NRi2RRf
Ay671tX9TPohYwE65XLVtncOD1H2fTOEGyIMnAczhzaXmkTQOcarmV9Q3nsmEtKVOaITRUGIIA9p
5jGU9PuOvmZES+eTAUJ5UWcQPPZwYWLwyJwKhzeTWtLcWbpeU3XMZnbQrVOKWBgfgte69OumtRIT
SJKMtrfycCUeg8Il1rcm35CR0ZKzoWymHgJkKo5xat+p6IVWGilveE25Bdy1JjeSsTVftwTUQc6V
jrwtDWLmxjQjZnWW7K1bLGNVtslGMpL0nSL22qg/lmguVrZK/h4Z7lk57qPu+XePm5t/Hte/P8b/
yEX97RC3gBnThwHk+07Kj6ywaKAKcG1QWpLDFPfHJv4FRVRfUIp/elJYYCEt8koMzVzexO/K7Jja
N+KxaXtoFDbmJb9NnJXxFnRevcX5/mCuBk8QJbwCg3DNrq34YM0X/KLY/2O7+a8P+u/38A0Aa9c1
DvYC4IKmTqxU48avMDj/onv76s7+6pMuXc7vPmmedcztKl5F2Y0/QV9uAi/cMqWUvuY322yt3v31
z/cNifXnj/WtlkMhmpeuzVfLdtHXhE8cyiZEyLByrsR28MobksVP2kd1sn/Rv3+jWP7zlWEKY1oU
NuE/1rcvdKqsXsVoxxdae9Uee70P7MX1LRAkq+xR6zbVW7xmaelNOxJ0WN3TpoKJ/OvP/x8vLQCQ
2lLQmEJzv11aqjOPmmw625PewIev15bpjY/dJdqgrrOulIu9Xd6BWvnGHjw7bqYTT55fvImlJ//+
q//+TXz7Kro8seZY5U0ggfbYia7by3RhZ609Rh6C1Hu5g4HnozrRfHVXP+bsXz6GI43UX7+Pb0kk
//pJ/v1lfLv6qkCzRygItkfA/a5dp7cmM4o1eb1ce4v+vfp/fcFvV5/LxCkfY15QerhaPRxL63Fn
+yiB/Grb/gKvpv2ns4q6ltgpYgFUOI1/vLkqaMMxyLTlWjcP7Wf0XgBax4i/cddxuLU26SbCw/yr
V9X//OOib8NdIbjOMbx+48QGrWOS/gLwEqWvV90UG4oYfk8Cks76Mdn+9U/4H04pXkxwTgoBlfbr
dv/d+QHdrRwI1uZKUme/nj4B7v/iN/vVK3z7yUAIdErS8Aru+JjOPYyF5BeH4H98BZcAH1ZZcGO/
n/aB2TOozjQO2XHEqxOuTLv9Zy/5h2bk90+tbwEfX1c62Vb/fo1vdxx2DplGucnho61wpPnMaS9y
F23y7bw1bieP5uCDPuJ/csH/4XW/3WEok+YmiHhdxGKrwY/W8aE/Yn3aGByzv7oYvo2n/vwpv/1W
OWLY2iVIzDO3yEVXhEb6gutc3Tm/OEaXr+vbAfaHj0U/+fvHlrYYf6OSF7KJIGe6OkXVVRJGp5xp
+V9f4P/pjPr9S30H9+bxBPEp5KWWs5I0y/X8X9Sd13LjaLalX2VeABXwJmKuYAl6kRRlbhiyAAhD
gHAEnv58yKo+nanKKZ2+mIiZiL7oqqwURRK/2Xuv9a0FOgDbCDTn+y1j+oD+4X1pX9Yu/dteGAYe
RdnyIhNzgaxtS1VewOOF9t7vJDww//z+fvPwT/lVZOzJ0/+MLw9Inl2y2iCN2TXTeVLVx8zq7//5
Fb6EG/14Kn55iS9PRXrOhFyqNZ7Bgvmkbu3Sk8mVOXvJKQ2G7EzTv14PJGkTArPKzlen6+B9RCKc
tAyA0je/zW/OPn4bgy4S7G/GRF825dsFrHgtmuwnsS0S0hI76XN039hYUd9Fl2bX7J9fcPoAv3yl
v7ze9AX8tEMOxaT91ni9HmVNPAOitzHyBeogxPPfsFx/d7n65bW+XC6gQyJnhEjmnsN8QWa8qzqU
Kg5pasR2unRv1Y3sZ55czk/fLEjpN1dmXTKkydSnkKEgfnlyzVwoxr5H/JdeLl4sjQudGDoASrNT
knqy2u4F6GiRuoPFs6Cgib75lKcF/7dP+aeXnw7Fnz5lVFMlziKLbJ15Mkvm15kRkB0R1N+8zO+f
5Z9e58vTc0GBySiU1ynf9EB28FH440zeJqFpt8vCS/y/rq3/URdylbxdUfB9Nv97+mtvl3K4JlHc
/Gh+/fufNuVHsW+uHx/N6qX8+l/+8hdpm/31+lN/75d/8H60Ae/aj6kzWLfZny9Citn0X/5P//Cv
juE3fUZZAsr001r6W69xlbz3L8P/CuvspXivf246/vVX/2o8smn9oWDuZA6l0uEGEfbfjccff/Tf
rUXdmKY0fzUeZfMPWRanzrLGDYbGJIvlr8Yjf8TFXFMsqkwVQrOo/SeNR3na3/79bNJ4JyHQYGCj
GUQckrz3ZWlIamLFhqRHTxGvj6wqeuN9hGOnLJRMB1m56ys9RFyguK1xWes3dW6OEoDxXSUPe7OV
vEtZrtG0+DpVNijb2dXsnm/G+CZhKIQt4le4pEdqwwJ0vNaQ4ETq3jdjhC8XmD/fhInQACQOrVzr
662yHzW9jqWON5GJbJzi5cgEeSbGuQuPZJ1WGBYlcyNY/GHVc7+2unmfY4SU+wdBltFH6cerdZ3/
eB7+LyyO/+MS+n9wYbCN/tOyWCftx8+L4cd//q+lQBMeShO8FfrbBtgiTpu/evASfwRnXNNUVVUU
zZr4/n8tBUEy/7A0WRNNS+a75TrAuvxrLWAU/YO7PT9SoWpWJFH7zxaD9utOTe4Xlw2FQBQqcINh
wNfVYDTkP2W0Te/zLN5ercyPMUm6elnTUjqPqEsDFWQ/YtCbTwfq0GLss4oIEUGp4UGu8fVP9GK9
VAbPiOEF1MYQCKPqoytFAwBlNgOTlPWbuGdkXGv40rLxjgQubYmjJJCZN0dW+VJi124hquapHqDW
DiG9RU47rAqhBEiPW664uI2yNNA1mAV2ZFqkQ/RgGIfSSN9KCeEjz7N8XiSVejeluWjVQRXwcT9k
SUieg49g3q5L8A3CEUnvKu/VWVqd4K0NYWJ1tgDx7VKO61LbjBn8c5kYbDgURWT5oHztspC3JL/j
kO9pzD2LqfR5zpVN0d7WP6Q/8nKsZyp3I9TarsSkzrrgrRPO/aLVMcHUJLtmaDbORhBnIw5j+cMk
UXZMy6dT/HQbn4zxldvVgxU9dlgdwI2cawJAd5ikgOVtGuRHjGQAub7isOOtbXH8xNmDFl3QEO6q
dHFJ79G8gmahlV3ej+WiEO8tMZRv5Uw4bRncy6dPMXrRo6153p4MhuFn6ADinX4KamRmqVAGl1Fx
z9VrVF/vqxHFTFnDysgdMzNts1tHDCcnq+mdYD2oGS5sC2uPHuTC6qye8D0CxbTy7U0Y3K5T6GWL
AMeWWrE/JetrucvMtTUeLvXGgFXTP1fi0kqEdR4dtfOqk/ONidxLlAuQ8Ic+Mx/b8klNgNU+DnAi
JOXsMBNeakryRM0WWGfas5P1v8LdUACpEgF402NvjGXdI2g5H5r+hfBS4LNhSvcmfld6pJlitq2l
vTgkpNECgMg2VgXQW5ulzZMpvUI4dkqUtSY82LRhbI+uVoxfm/TRyh4K49AMZNKJaby4lXuYgo4c
L6RRuFfMbmWOKjJf5trwfL1pEm0r7ZVm1rkbgjzNOpt8hpe4IIuj6kLRCKrhIyFv9nZnFrVjaeub
QtapvNBJZZCQ3WNfej7hHtbTMIslWv7RoaDOkC3hGJ/rwIL+bEti+wkhIlGExwsgKKzI+rqG+/Kf
7+X/eIX55erz/9V+zs3iHyaq0EEhkbz8sqXzN/41VZX/YPZtMrvE/DWFvnHj/GtH15U/mKWSd0O4
IwYbbQp2+tdU1fwDmqtMWUdJRwvopw2dvV4i91ebOqGqrpnyf3K34Sf9crlhr2bWi6qAOBhLlMiM
nS4/P128JUHMa+h2aOTwySGfxvbkSearGfll9Xi+LYpTUJHoe4l1zBbQ9Ztl353cPN+LHmJCBbjF
DURE4+f5vFGZK5qfN6rCi7XVlQDtJP4UZDSxtM6Vu6sZWuJRVX2woAqyt8YB4GTnU15yoNUXG7kx
InYGFY4exLWrZvvyGg4eY9KOekCZCr7WOwXa4kJ0jH1+zNNZenu5tgFCBlGbJ0BRZ6aTfEI87lxz
zu6NmKbl38zqu/OKbcHiJMJA4zTL0YWREuQzmT+4viUvCGGdwbN8zNUBKeGGU4TVTng0wOzy74cA
uzMqXpuQ8+u7xd+K4Y2/pDO0TB6qNQdv6h1KuMdTODyNTn7IFjdn9IYDLPPDZXn1wGm+MX65XdZI
vK+gBhpovgFiDM4KYqOZDfeucidCVnifZNuyPxFOu00mupOIwx4XwqsZwEzzgHoTzYocyq2eBHmD
jO2RtELTjjSP6KFRDXtEmFh1xKWEahK9fvRkOi1kwhn92QCkv6y42RnjwVywgty7zRoyo8Pr4GRw
77BBGU7/pnx26+6z7Z36Sk6wre97t1wnRAbiMXZ7/+YRw3mFqWIX++jePFZ3Z19FSZ/6GtkjbuZZ
btkhFw3g9RRFkNULxMdO83LScIIGQrqyijkRLW39xlCQANXAAuaVwmNY5wL4QMLwnMyNXezOmaPs
hvv2rnKsXd47tLPr0PQHaXmRcJt+jnzkyXWlxkEj38luSRIF1C7EoOsSf2+veuZ5iW4NtNIBNnse
wNsY4XQTuQfUAIDsTC/umYdhEEWLbiIQ4DDS7FjYKs/gQAovlg9AHckF6GEYIZ6JiMABeYGHFtaX
ncEXwV5cO2QoJnhvd4Menild3eoC1MRRPpKpRRdc/PNsYCqSnO30MdlYwRDmG5STTnknHYcYN5tz
vSs+1KUQXjbqoiKqzMVBa4WgyO+wgY6OeZsC6rVnCSn/Xb28LDssKKpfWG66JA07PxC17rBaXWWL
rI5iY3M7mnvdb+7RyoqAa93z2nSjZaU4+hZ7UW6GpzcilzwLRzuLQrWtjwroYjAqaylfduV9kWwB
r92gQTo/bYzbP0umn7uov14d/9xrFDJQUJkaWMatL72qqs8GsI8CF4dwehwJ1/UxEgTftTG/zmh+
7GkwQCl3JuEUwaS/7mlDXVm3UT5Pe5qwh2cIAejusioWaQAJ5IgrFxVb78rTR70539OZ6x19/c9v
9Wuj4c/fQSVDz1S5dQNe/fV3iLRzE916BCfFkhEkKy1xmMk5T5DJbLdwzt98tF8HgX++HlfzKSpY
p/rlmPl5H49MxsPQ/HjP81SeA0qMHSbzbuckt4X5pjjy7LuP+Wtn9W8v+aUzpnVdPuKcU/k6R31n
0EhRXRNFnyclDmS4/8ErWl/Uqn8+QlPoEqnIaChJivv1bTLBaAhTq1Q61KCJ8tE5XdYp2yoJApd5
EcretXjSAyCE2EN3GPtvvuIXvl54w8Tj6/f5CSKzV6rb0bsFRIK7Mm4cG5zi+/nj7KWHbFf5xbxZ
dYG4EFyCFOY0jRE/FwHNOL7F1GE/ZLljgLUVcQtxNj7ZozFL9IWVPCsRDphdNjzm/XuuvMQoeG45
586u6x7iDDMWcorZ+ezVl+1j1g3ONMGSHjB1433jgGQSQ0zFR3t5v10fJfEIbJ7L9HEkjg3F8NU5
XUOi1CM4jht0EQOOCfekBprbuVDE0saPdDJM3gG/ogOKEWnoaj4HXWXD/rB/xMRenqTzc4TPoMs3
db/UVH6FYidEUC2xEUHmm6U+nmrNHa6+jJWl4lgkikyO0Fs5t/qQimilYX2hSBLmur44GzMXDJdZ
cM1eElGrX18L9Kgm8s1EnTz6FXTyLXDoG46W241hKVfWwSR3hMg2IFq2ICGKBu1gMLA178xqDm2v
brwRInW+mpiPfqSMaJrAi2GvgAwAQcgRPrXYuZyCC2XesXFuHxDErs8VANmgnYN8yj9x8cXxjsQZ
60n3wFhWgPJmWT2DpYUZnu+ymffFWmmxAjw2/VzpFgYBJAtSpf1OeOmUZUvcTTpL4Axw6nMO2bd6
nlZOWTii+vx+ui3Lyy4SFmrmgTHsfALUwWxi9rdV8rTcm5t7eupNSXMPJ+a/zbxuuECM9dwsH1qn
LY+DV++sckVGEZFSyEzeUmkmtQ7Wd0jmjQsh4P7qXsM2EHbyk+6c/XwG1QRN2SJeAZBZC7OKHEH8
UX72gasrTHb55+XFUjB/UO3Me++2bNnhuPpU1LGeCloRgNADblJ/BP0xVz18EliOWSuaXwfmU3mY
rMh7XvpijwdpH99RE3N5AoJwus/bVxEqMy1vC7LA0mgDUHUrlCgIT70ybB6NN3KGFko7R9qG95hQ
QG9wsDU/cwXp3GjWvEl+XNrXwZd3Vz4ewDmn+8EBWiHDZoYRhhnU5ijdNzKC5t3oJsOMBQYVpVsL
qkOUgxB7uF/P8a7qlxReqLXl2ckZBiAOjoSFmAP7DW7+6CkWcShOXLhXmsdZqKTLROFbzFFqXe18
N6zamwtzUBYR7ds9hjiwC+7lCceI09rNY63cozwvcEIE2B3l3fg0VN7FF1ygmfFOX2X3Jx6hv4bu
QM3PL4q8rARa9fLNbaETNgGGBo2nqbDBvNk66SLDJhNCWIR8N5A8tPfW6cSJokDkxL3aufiAnnH/
Yb6bvoKpc3KQKjD1Xks6tbGoK0zyuFL9wTsVXi3S/V8o5QZvlH5+uBmAeMElPHUt/QQU+csJ5U96
cOwDgBiw3btGFbKkJ5Orl4tP1yMdBxRkXFvODjXkCPwGeeEyYeY32NUnMWeFMB/EUOfiXtjpawER
MHJPXBYTzR0P6Uv1mexuBwN5BXtBZmuSa72R6XU+5OvyfcQHgfM0fqou3Kpcnbd1ge/gkSjTHzUf
GEu6KEkbyb2Kcdx5qReukfoKuywfiAGfykn3GLBpY0iBLjrKniy47q39HLwyAf+F0h3Cmg3tkxJC
F5bnaQtQE/sG4l0XV32xgPZQXBQyLF9SfNEpexeBGjpYg3dcUvlTjwLLgKfuk7/ZgYwVbavdcE0m
OQWlkOxVlV3fqRydxqzXYS/YwPfWqSdEtv7Uwi1WMXgy7XJOnzciHMS1qMxhDaQYUQ/tmg3euS6s
e8ys4NIgaxbdOmuQ9dsGdJZDdeRNNcuaNQMKy1BniWELyPcir4u5mcI9teXnlCOH1gKiDmOBn0Sc
17Orb5iB4jfbDPdiFPTpvLRWrebjUT+q+R5byWncAO6o7/jiB484oIho7+kw0F+yxEMo2mgAo3e4
1DIJRYyj53yC65O2At0cqcx2r6lfJxuC2gkV2CnKWkH4SGbPVkr9KJ2nXPVhuDZuhGI2lTZUemRF
mYVHdaQa0Khd10xCvhYNSawNHwTOBGsrKSF3OawBhKWR14Pk4T4yCDbNDv3qq71rFRsF5zQfowt1
wxBA+c/H84a4huIpO+/qdpfVjyR4GEIgPmtT9MDzGVnLMzFqCmtf0T2MUYHh0yBhMmW6OcY6tifb
NJcEnJvpouZczPwco5pli14ahxXG8EV+QTH5WFUcvtrZl7TPM65SSNqMu2mpYIv0Mxd/gpNfnUJc
Q+Fq443IOXmxu/eBWArc6YKnn7zL4IgLw7UUz+LaswDrHqgBMP8XM5vpR4n4R4phW1kC4VK9+Cl+
pw6+hoCj+HgSfAvhiAq2sLP30o/f+3V8AMNUr8ewvsv2AOKerJKKy049GKSnp9jVPPnio4QliIti
71pj0eKCv2uAwRLLRGE+gyXtAlyMT+5F3yrW4ZxujHpvlssqCwpzd42oi9aqsB1x6F62uOpknPEw
2N85ddoHg6PBekMVOgC69ODI2z1sJCvkGNGwJOentSwdah3Rk1HP+mFTw3NlB8dgPPqQC4zBP1kP
Lf7l/e0EBxO/FzaiPREubT4HJrUwwYrziFxdi7XANtiZnDzDc4fnsXzvOhuLYzmrEdhELDuX9gA7
kQ4AN3IT2OqTQJY1a8fnQIgXKKBriNZPEUIIL8WfFeQdpIGAth6HGqSIGoAR5D/SkdKZ7HB+unlQ
9ewKbn22ey5+U1xjoFtcK/CqYdiHcfpC8pKR+Wed9oeto0s2LATTO20G/BIoMe0CotbDMy3noPQu
lX3yQZeH4w7Da7IkNosABo8rAJVWfNTdUwhuxs2OKp2DjfkEKCd2r7PbAkskWlLH5PvsfclpnHLd
+7IvPOeH1j3FHiQ4PwkRJ5gOsk1bXVBEOlkAt9tLXcFVwtQH59u8pAcQXuPODLNF/3adgXCyb8fr
C8vWI6MTda2IHWZHmbdTppfj1+NiQP4olnF/mOm+vGCTnBU7CHrGvH8kGtozPGFFn4bn3Lt6QkAS
oV/7eTj9AY3SwZV93QfBWh94IhxjTn89OO3rsPykhPeKTzkczHtaLQHf6BYYKY8k7VVbb53yIXGA
UGETTJanZj7KB+NEnx31KWQzSpWtKm5B8iF+V5V7zPQnvHeUp7QeACqfyXhyR8OOoVIn/JYyaTs2
H3eb0dj36RgN99FcUILJtXvtRo4kdrcShmDsiZezW5CHKa5iHXs6BmTw1wbw6MHHH54qjnZXy58F
ATQuZMj67fY63sm1h8tf5urZpfPOWkMu8uV9pYDAInzBvDuX85vl90Og9h785Qyin+YNsDVRu2X+
BV7mBwYn4l9cAkr0KryN4SVz6D+50GaSUAC37Mn6zLRTNr6H/oP+ETJzMUyM8Oad6FjlkC8d1dar
u5GDkH5M7RX8GvWSpgH34Sh3GgbWT7WrzW+zDo6SjSa95cjWZ32/gMPg4CiObGGY3S4f5mXVl4ex
v69PK3hlirag+ULqtLmMssYWrvumWWTjWyy/Nq+XDyDXyOWDxHiV6U/JtMqSnQE7lEt/BKnvBn82
gjh4bu+V4n0oNi04wYKlD4fu/GBQIdDOB6QnaPMTFwJFWELhMt3R3FuBuhSrlSCCwClCPX2WDfz7
bjfQIJqNPXg9gccFpk17mt/O8+uwaTi8xQFfBwqh1eicb27jgKDbXlflPPXhvizbDUeESyVjm2yX
t1fyDw8GPx+H1BZ85Ik3wbOtSPPrUR1+rDSl9NUllYnOLbHbmfvRqSGu9C7y0SRyUspzccuS5ht9
xmCnXdx6RfYbfZGF5VwedZdHhtPheXSKdUJE49RBsFsfVhMXagpsMkwBHc6Qms/pvt3TmPK7gCyr
AKZNw6rsKElsfSuGl6WxNrc9Uu2FNGOLcpVdiYDfk9ZawK9z0/zsgo98TiACQMTYuxIK75UriyBQ
9kOqIc2Gvedc4FhJn0Sf7yQ6boOjiR6Lwe33aBnAJ9I09WDBnT35RKi0PWxVyKT0fc5zPPnL4vny
AIJquMyq8XUkTye9k4XF9TZHa18GZXLyDU4x6D/8xJzqOMwf4hQn3e50slN36iuinb5+sinYw4xw
jF52Mp1LsyfHL3jCrwH4mYSrhXGHiD+63CnqIcWUFlm9AyUPJovTAss1jddU3J40QA9OQR7TBRpV
QX/0LlOeBkS10DLeuiM70nVii5MkwpjEPSmeAeIHo8BZX5RlYFyZnbO6w9YIEIZ2n6YRFvWugiXa
BI3lEv8Wg+TkZ5N7aI+3cYKQ2WCinQtbXG1ykVhoHHoC1zC8OxwfVJ39w9myUdTTHeDolQg5d8bW
IyG2+ID2FV0fmvgzrl9igVFgQXV7OOFJ1z605vVKd1w7P8RXH6cLP3EK21X9/AOfz81PbjyvBmx3
iY4CcIEQZ5CTPKmKS/LRBTq7EgqZV1RwV5ZW44M6e7SSmdzve31WRS+wczmVFkkzb2n1ZS8NIBxx
lgaUQPPBb464ELpF5fJghwK71/z01hvgaF+hkj4QZ8sJjuofyP+sIvidHJYLKERfOE7jwhZ2Bd6n
BY31uKNyiLxcCIXKb9LVeHH1dmYQttoHuIRj52QFZO/gPzeb4CpvmHEZyV1Zeqnqtg0JZR/15TCY
THPfS7Jm2e36lHMgXWK4J3aVBuwYEAvvojxwzXWLasKcTe3b6oEDnmiGNHrNRbq3ozi/RvIiZRmr
MSz6i8eckcN7Os6Nnb6RnLMNPwGmNYdfv6SzHr/AM3BYzq4WaHPiCZsFN6zbA3AIV5DmnM1QZqYn
2qVNC7wCiguhHbeE+hifB9SMsQmgVxWGDRXrXbmyVeDTmeS+nWfME/4v6uqOJjfFHVg7gnMcKhGO
Rbz7eUZnHLcLrd/P6/DM0Zc7432tLNM2uByca03EGeixuS7Az4lsQqfym8PFCkNGcAn4Ctg5QWEy
guHssQo327BOMial9vRZNdwL2VKnhki/4OM3eTY6E423PqNb4pmvhJt1HgNlbuju+b6mFDkoKKiw
ANCCae0X5gudC5TYrraw3F3rYLnmKyeaI3ywa9nT5w9rYSu0y1txNO0TCHIX2oFOuh73gItLl4g1
aLlK0Fv3hPY4menBfQOe/maGSM5fJO/0UHodlbh2L8auRMJQMIwgtIEJbpII7yws49gBH8lgmBaW
REnvRFu62vKhmw+PoAZ2UKm3dRQoHGhUlfTOafeMDpveHYDuk6ck7L98f/2bmn2jEv3isv17X/FL
u1ZQIO0rDYmTjSs641Ked8tpDgFHFYl/N8v86A6VKrcE7mT+ONd9Nh4a9fVD/l0nV5tamP+WG/31
q1j4CxQ0jor+t2h5RW/HrqDFSftycCjpWCT0F/D+Vp7mtyuixXj+ydmo+dWkKuiKLY+6xJNfPGP0
dobZVEP2Rzqki8ifsEl2tKG3QUOUrAU05BE9d9IPl61/Xisce5za/GxWzXdvRZ8a7f/wVr5qb+MR
aYDa8lZIlFbn8l0ZdvGCydMkLeaaGI6L0ae944LDck+baRZw8mM/dbh9edTythhOjyzl7I+GxW2r
hVFI0D03AqhS/LvIlze0KnjzjdPc84yzFvTXfmYs4Uy5LRXYt432380w9H9/O9qX2UKZCU0G4Ghq
QE+d5W6mBP+TGcZv5wcGQ2PGwoqO5fXLA1lKSd3eAIMzw+CmyVt0K4faxm34aNgHQBBRfP7zzEL+
3ZP382t+EbnDp686mJrqDxFmGwFl3PcEBM4pZbttTD3TeN2RMRw7IQWDk/hw9+J4XlDm6/w+32lS
J8Px3x4fQ9YQATIyMi39iyjU7MrWjJKBz3pVfdIPvCqO4ueeQgX1wD2epz5OZ/ERqU8BG+bBDFU4
MPA61WnPvjoq3dFPqo7ocH4RVlU4DSSKxybfEHXLZsrRQTwIQwFbDIy381KdCa5Oo8QGFM7k7Fk7
EDsj4OajYnhglvbd6mCQ/7v3p2oIALBkItuanrWfZu8nRD/9BUGIW6vglekPe+Xb7al7k9nrFK/g
ljLYwmYaMMTe6aggAa7c64I5RqgsbjZdrbPdvZIoz3UI6OCrmHmZtDudubt7AjA9OjZL+VCRkraj
L9A/knxbEbRCsPTVZfB+xjVpj8WieKFQwzKsb/PAmKV3xqxa5VSpnPTa7sQY+F567YPbbJzdlunc
8tS9Js/Gdb7K7wrSCygmzIw+xcnl+KcW3p7X3K80rNi01Zw+5LLNoXCeRi3u2aOmCcXZZTl6DIrD
/FXktrwmhJbiPOTK1XN/vgYdNC5cZT4b4CS0cWUIEMGNiYGHwZXuZcer7YWADvBaCE4bTs5+oomx
JYh4fO0Bg7fDJ+aIazwh9wk+HcvFrvpE9E25ElbxbPo9kBkU+UZEAFC+JSSCB9Ee4OD49M9rSvnd
Fsj071/f8Y9n4OfvOMnSrkn4jtWgP4qO7ql3SshMGJ4btLhPDhu3prfWeyjhHL41+Sk+3tAzRDQT
YsYxnNXL7P7bZ++3S10DcItpBjEhCtlfHr2h6qK6yWW8a35G7ALNI3N6uI6E1nC/ua1Il/ludzGm
EeTX08D46TW/bC/GSerHcyupmCHt9Kh7pH/4cJeX/dzYXmaR6Vj73lOYOX024fVtKjMiIvAke+pk
X51b5vQETu+gSKgkYzu433SuBlPDbhp1ZltG+R6d2NOh3w7bXnLLIwRYhr3p3bDqDue39JlOGxWj
uW+OlPmGByctcU4b+gn04+g8+dyjQSL7+lLdsnhAlN2p22h+U2CZureFvLWY4mzrdYkkP/2giKPz
HjCacVo/OmBCV2D57vAiKyygPui90a3u4B15p7OrLOk9omlouYVrq+Gp9k97fak/jaGxmHqY0sN1
0b5MgozaF892tih7rl2mH20hfFVR0M2p+uk06VC758prx4EHgvGueeC+Pq4Hf2pChRrdnuk2SMdm
xanodjN2bG6VfrMrA2BxgNO9xO1WRVC67Wd6TN1JDEGDeJqleJQ623ahJj+eOFgDgbSFciX45Rpc
AetCPDnCnNalS5pPtj7ZuVsglblado7rU4PmG3Ct9mn8tsvG032NyaOtPw5LeuivDf3u7SSIsOZX
fgKuOXJ4KY+L4OLlR2VjzXoaWzT8VpcjmUWr7EASgm1taRgsrDBeqoE6jz419i9P69mNL+zkKP5c
ZEfrYsnqhY84XWFpZX9vivrdY2vixUNhrpkc/V+WykhSSEXMH7s0tzBw5V6EEoebc8QsP3GpvXv7
mz1D/d3B9/NLflkpomzlVdPzkt31sdCclOgvUlpP8ww/CGxHPI/mO22XofQHJbCG/an4uKb3MvLX
QXIln/T1+Rk03uidxAOfL2dm8kLmROuVB6Ny9Tk1132zUGIX3epJdADx9RdXJozci8mzIiSccslW
GEY+CbAsvOZwe5eP6CspSZIVvZ0L8QfQr+YUyLjtApGKxY/3kJqP2YbgdqbYpHbT8B1t3OtizzQj
WVBNTw+Hl0CQo/HnMJ+GIv+SvEIOItQycoWl/tzQS4ZlgF43UJ/N1fR5MxZz+enKUjxedswAb1w+
HiWADURjIv+1Y7pSi3zOamXqMVNgkY2QC8NmoHTgCBsGH9EL+RyihOeL2LEI9ZS8HvAQn6jeGtaZ
gPTHazXvsr2uY3YEGnjkwb0W++GeIIVJIyXNVXNmjZt0hdzZPT9Ql3S6y8+FqTpS/IyBYDm9Qctj
LaoPghZQ3mkzvq8wB05uFwcEbU9Im5LRuaynjR45SJAsi4ehhzJABj2jBoYzHvkRWUkXbNYYsMVc
tQ3RaxVIs5ZsK+2bFtnnz8Tw2rfqjfv/ha4i+1QhLAyH0gQNXyxSTRk50dSkoNBNZYgRshNeHocr
KgaOe93OsEjCcJLp3DRQl5+RT6EpoK+rfco2CSLPKFfXuhVU6ZKKeFLKiO/1CvXtI7MXJue9ywSi
pHmS2CRMonZFMxg78htwMIDALwxNwP47QKTW6jymCp9mp/FHk9LJCiRQGMz+mRLFB6Z7Hb8Rg/5w
uh1gA1zKPiDVu34WPdyOXaCd1+CsRA72DSGCLh7EncSsrbotLz0fdjG7nd0LKOB4W60jarTILWl2
mf6ZXf7eep8uFMqGVkZ93nRQdUsIlF5u+bfUo6thOmprmxuadR6y82+0OJMS/28Hnakjw9E1vBZ4
a389XC+iJBt9BnewYjouUMAszM/xUYFEkHBNuoX53AylQJrhr3R6/yoir7ZvWBKp9f3ePXM9sfjF
jBfodNWkbOCW5TZn94eI4Jut5u87DSp+E4kpdmNRRof666/aXEsrB5XCPeDNDE5zyycRlnKs9JDq
eWNAo6gKdkx0P3u3pcFxeZt6Az0dWCYXKwJVZqBN0HJ0PvlWgRFev7O6S9/9gtNF5qf7EzHet/O5
QjOm2cNgKyg7T/M6OLlXVgiPMx+bgk+sev32hjQVF7/eVuCzTbwqjNGY4uQvl/Os4nZUgjd3jX20
AwwzM91urj4SCcm38d0jI39xGaKl+uXVlKlU+OltgpsWhzzn1Tq/CcW5vtNCYnmhVrv1CJ8WNVfi
AXx8sVjq/u3lxkGvoa7lDOYeNdW53/1Gk/j4N+9/EgXzZIh8FL/+RoBFhjQyUHeNe2uvvQkEMW0Z
XfafzJ1R0GLkRrrx1vmjj4yATC8oELfw6usBo376FJKv7Llk7ECilIdqN2lZoudyhlL22BIHYltz
xgnIS8c13AQBxaJwFy3z4UHwkMSiLyKrwJv6dEBKJn0m3d5J6niAY8I9AWbYngdvTjdJnCZje6ig
3j+vjB+F/Jfv35LxWuL9x1PzNwFfGuOHVErO4ATBMnpgVfSEGbP0sPBJIdAeLkHiGWttpi2r9fRw
VG5zvM2lT8vrg2IDoS52lAC81KbnjzrPWjGbmzO4C6mOBopNk1QRyp4VYOTw8tDPKuOba4Q+XUz+
9g5w1OH40sBlmF+e4MK4jWmln/5sIeAff08+Qbg6kIreTrs4JLoybHz03MFtOamcm81tUQVU0D9m
VQ9wNbzGRmLrXJb5PfFH0kLbSaw8RMfc5B7SVerFPrfdO8Z0KQFbkFtZn8Uy98kh2k3+zdQtPmgA
76L9d5AERf577WwCFbOQk4Iv0CCQ/fp46mqrV5FeMZCeg75f9oWXLc2gvQREHMyu9A25R9Am4RLe
7kpzBjwpRAZKdIB/CmGe0nhCYuHXz9dDOwMfTZV6qO81FEPTrfMUDOv2ZWJ2hXTcPPU58hEczc1V
55JsQ1/TVh4FSoZ4K8+lZdM6UxlnLXpjkdEbPSDdWSmPdBIiWv2noAqSoNxDeA8nTAbExN20mvNd
5JIH4ct3U+2nc1sirErcTGpEL53HMnoYxwwmwghmQoaHjh4iGEcoxDfolpVnQiG4ctkrtt32JIal
y3eboydEzXVGtOXGT+qnuWK+ARF46iM7+THdcS+YGAKI1unJ0bwaZ9P3OdUm0KbuRm+85+oTbbHu
ZBQaUQDMpLOBS+8lPC6+EBi0t5+NoIn8U+ugrQighcr+dX67U6kkTNlOAy4Zb1MFWbEPlOzRIwu5
2o+0YTxkoU67VFZl4TWLq9e70jFh5E0YfBA5EK2F6VwkMfq/2DuT5caRbE2/SlvvUQY45i0HUKRE
zVJIsYFJEZGY5xlP3x9UebsokJe81dfarBdtVou0isw4dIcPx8/5h7di47NpgBQs8sdmhfKFvVQr
B8L+T6zSJqSFAqDx03wZnOVUL1A/sIRNl+Z2IkdLK6BM19WK2jhoo5W71q7cx37T7+wN2KwtPK/r
rKauOKyQvbVIUHlmT0DQ4dNagwsLl9qN7y2Cl343ibqot+4TWQLOwigtvnEqWchi0i63nPhnylFH
DwG861pvVvU1KdoquE+sDS0ErHn3Zu6wNcrbdo+3NgBPgEZYTiEOM0l7kPv+mOro/7tC+X+BVHmW
rvP/IrGSO+o/J+IsPsrPj99Z9Y2Iw3/xNxFHt2HbkHmhdPvFtZngzH8TcfgjMjUL+stEuVRNDtL/
4OGo/4BrSWXO5C6gdmFzzPxNrFTUf8iaBiPZwCBZ0yD5/DtEnCP8Ni9L2/iqAyKlaBvzWmCXJPGI
hRsuQzc8yrzHdgucIFrTGHKf8N5Em8wxtwfTc//Pm+AQjo/48eyG+ApqInCjyJbKJT87RGvDVTCa
1JFJC2jvKkZ2ZWsVhmkZrfm+40FFy7oy0ciWbyQLdzHR6JseHcEu3tEtcUZrcrCG8IcxZTQ+Cigd
8kNtRZu0aHZ6A2Qy32vBDoH+jSx4V+SgFI2qXJbpvlfvuzb6wBoVh1awwWiy9yYtJdt9TJBdDNKd
l/7OuvHT1vAIz3NkySsAllh4qJSiod2FxkRmdDdG1ZMdpPl2GDEm1INrtBCXY4iCmQz2oKo2gchX
/ojAOBBkFDWvslHZFC1naynfTLrh6JThUmsL8Lflwgc7qoINw310ixvTogS80TVga2x7o2IYNIp6
Z0qJk5egqjXZEZiyB9QSffnFM289+y5VY1yBtyPIyBFFHW348DgD8Jtd5fg2NHRo+xIqUdvxqP8R
toBzjfvIDK4Dv3VyVeWUN+O7KsUB6a3k7ZWAXkuwPtECWh8FfCfRP7e5/6LnlD2salX6wXNQ2E7m
SqtiQBbYNXdWRMnJA32HlraGl1QKkqz1jB2GNLgI6ivNrTZlfpUn/DVD+jPU8gdUZZ+lLr+GuMGb
TEi//T75i+RhZSjDR91qBUbzAH6Twn9gFUWboSq3ojD+KiOF3N+iLgtuxc2A9PgenWGzXLmJYGkM
S0RzWMMZwO9422Vipei/ezE6FvdLXOHTjUWLgr8uTl0LG82sbsQkdXzPled+bLcIECwC40c9wUPG
FI/Jnd5/1uPvlIogauiPdmd8oOHsdODDIowI7QcZ5cXOc5Sm/6lQUXeHn+GkjefjPGY+4Jb7MVZ/
5aO/MypgnHLxmFESbrnOkWsAX0gJHkCjpGqIANaOqMatot7xRsAtA8iXb2MuaYL377cCkNdQbYvy
PYnc66FTFlmgXtXlp1d6+6jWn0cTbLtceUx4/4Br1Y3kCmyPKuU+13nNtpWTy+Xer7uHCtB7Y6A3
bWfFY1XbPyVDW2Uq3fZUvmtq0CjiZwbDSM2MrWlhddt3d7bMrzPpVUT5Si/7rWJb1+Sxy9j27rV2
fBw989HvYLk1+G3rk6OFsdXTaG15yQdKzS949bil/+SqxkcrjI0bhCu8mDeRan5qI7Rcfq+qZxgS
il9+RmohFGzQLacasptM124x9FtFZfXXUI+vAl9LTUZyXjPukV5y4gj9Ur98LOVdXD8mCp46g3od
ylm6GPMMd5YelKuprL2WqjOpPF60ZqhgsWNhVW5uxspDrLKFNhaMaz0xFiz6pYnvR+LBK6hNHUUZ
+6YfY5iv1odfgjNs403elLedbTmdrjpdnoAeu9Usbx320U87oAZq+2tL8iJ8YLI/StovXTn/5NFz
O4KZ0cR9HptrXLEeSsAoQ2RtClfdRxEYxfPH7ZRuH6bj02FrT60sw7Rk5mOWjjfDIKRGlb2v7hoY
2g1PAae+WK88yox5zcuyDjMUNS+Ucr+eBQdPybrE7ajAS4aOAyJO3o324G6mLra/+hVsRxImpDYX
HPK7dNxhQX2hzD9vLEzRoZSqsoGcvDC06Vl5EL30mhpjU+HhmJaxOD9bdFi/5vH/5zf/kxTiTH7z
7P/5H4sP/yP5+JbiTP/R3ymOKf6BtM0k0Wwjwo7TGW/2v1McS/6HhgyUjXScNkk7TwCI/xBSMf8h
TGHyjFKhJ6OwyCf7O8cR8j8QWJJhCCOlSZagKf9OjvP1JjvYAQhXCH7alC0ZmKJbc2RDhvhQHzfl
ZBqd4mnXWcYPWwz1TeKWYDxLSrp5gREJSF29qJUbNy9AfxhFeW8VuIrVRmjv064CIMjZV6vtDre2
GyNwl4oc+q+dZ0MSCvrMyYzGv3KV5F2ORvkj0vzkpR/TgpKsVOApbKQ+wvB4PS3cGIlkpGhtALM0
k7GzdA4+0IkMa1a8mgYswApoOhxEFT7i9EI/2Ax5NrpFgHKAI/eFfY26DM7bfVHiOB+ZdEz89flw
ykQmPzxjpoCUqhDyN2UEP9AD+R4wxGuBpnIVOVGlyUt0QSmfuvDLmjGjupKO1D/T5J0004BolIOq
1f0PLNL6W2NEakCxVgKVf10rcMFJ6SdE+MVr71ker/smfhZ9EeNKpnbrQq7bV8jrz0NTPVuQ4MxS
5HhG2SisJuMuadRd2cmfKHZ3IK4zjPRCLNUGCvYkLpQ9gli7jsw2WsCcr171Kk/+yC4Ie26TbK0I
cNxqDeBXKiEGtJrx4trFTZtQREdFY2EOJG46XTLFtzZJh1JuZv5ywwZWCWmrNPDvRUkbPcl2Hj9L
CRL5mqvYj0aG5G6fVA8jxkwLuYdNntcT21oi7yitgetkrMFMSibYAMvPFjKeXU6AWcONhO3sQhXY
LJal3t8ZlgcrARHzXduX+7Tp8l0pigFfTAnz7FErPjJdD3/ivZnA8jFADnhgWRdmrYp9InVQMgYq
SFFduRvFxQ4GdRQ6l5Vk4Vrmd46ujt06E2hJF4UVPSMgZK/qoUh2WY8QzNJW2tusiGC8XFg8XzL8
37YnhwdXE8IDlIPNLyX3w9U6YpBn+50cOEh+WS9qjjqR5edbf7I10F3ARGXoOpXVpSuduuCujVW4
Q62i/SHdklEUH6jFVbIG1XB0r9K+0+/IffdS1+BP3/ntinrivhrrig2qN46uYxfrtVgHWYN7I1KX
oqAkmypZTubf6EP1I+2LdzUt8Xc0fw+6ipr7EL/61Yg8mWk6LlbXSAZY7pVV02fVhluOPw+yPI+E
pdLJxa2tm0+AaD6LqE8XoqD/Ukv4II9NSxVDBnUqAXIL3KFZ6x4Gbouog/VgJN6doZvvqu9p+P0B
/hghLcP/6azovrcafZu5NXWktu5+RXVMBzsU1hNqTiqoZ+l2IGnu/FLdFTgsP9mJOjxhiKKGS5ks
eK95pMRpZck3MvnFm8BgFktWFMtlr/mVdXm9ct1RIZ8z3xuleJIL5croyOirYnBUY8iekXKABDe1
QQprH8S+Chpb/tn4eegMPpIeaam+GgL4cq65Nxh70O5q6mtTBzanJD4QeaMHb9AnICctnPwyFaB+
Z6bjVgvD6q6S23iVa6zirMjj5ahj85W3ab9LCku7Ss0g2rSDPYHdM2mJFiuwYLu8E7Eb7DFrxQw0
phfogZtsXC95jCPNc7Qc7F9ZqcMqRHp700y4NqvOgye3jaRNbSTbxjbwnx3pZzf5xJMaU30dVAaN
SWUA0hGkr70BIQ+L4+gdBC/0qXAUOCZ6ym3kwsxI1XLYVLhHRIFAl9MPwHDnxTZyo88B98OVJSU8
vpScrdla77IPhR8wT1nhARQ14VvuRd5qOppWluWhl9xb2tYs04ZNaj1ZpkXjKgxlTIFN93EsfenK
TEhHbaX6DMih8Wtls+Y1Sj1SgtW1jbCQCeUhU1vlLqzl6j32J01xV/7FYdje6G7c37YhJjijjQhC
XU5S9EXibrS0gEjZSpd6yVO69W1PcyEg7aEYZAXUS6dr/3BP6xhDDYlcg1+U71Jg7pleLHLQlVac
vWgJx1CXRBfKCkchTQWfBpCLOBOgLDu/9OyyD10JLJmjSsMC5dm/glRsq/GvscTC0II/kNj7C0fX
rBhMGUYI4sk2/7M5xWYNt8BKfVUdEbbIg/JB1WvcjSEWNsMWUvw+U+/TJtr3TbX2WAXnQx/d8Cbl
JMRTZC7dE54UVS8nA3rVsaOhOWEAaR3rxwGcg6deeD1MH+rbh0R8zlCnlH4Syju62dNR8DCU0KDI
VG1VplA85dsGmuf54SjHH492h23ZKuhTsrR5Wb1QB7MQep7Decocf7zGb+OlwU1o9KhhJ05hPzf6
4EhpvG15mYVWfI0bzp2C+Y6YBIRNk3tN/9H12T+V4v5TAd55g4xPTPkK3UBsP+xpcc0yGwlFh04K
gIXpmQyFiLqBnAVXUYUNgMiKP8JDd6UcXuoCh0WceWqqTzF8Dbx1yUtu/KpcNYaNt252V3aTWMe4
LWRqujmGmLFH+TodR9qw8qYNtU1Bg1ELLqyUuVzC1wi4OVARlCm50ZP5vhVjTMyDpsKVGJ7DPRKp
0LhKQfU7WZoUzqX4oajYnNhH8kIukDIIoNdJ2YVfcbxe8fmiIcRa1TC+mvd7w6bFYSoxcoe0amF3
YAmHrdBeq+H3+YU062f+c7AHcbTvg/Uq2lF1Nw22eMPfAl8RBEVtpNvv4+5S5nIqFqsDOdhJF0nI
s91P4u8qmszSqHT/dixh04FdtQJQBwr0SfAi54em2sfHDQJ4vKNk5PRMXlqzgH0f1bkQCegbwEGY
RcaSt/cGK3fiYtoX2W2LySflIPJYzaC6qYzoR0hdjM5BYu1H31iZehyvpOzFbvLw2gur5jqKAh+T
D/MzaUC0ZI1s3flpCGExiCG8WqDvcyvcibouVno/AgvojfgxkgzrJW09aCuo0oGQ9MdgeOmNIl9F
QdTeSDUZsWZVNmCqFhkYCxydmsMZC2TN3HFQJyvfE6kjRxYY98xoVy2pNgbqqgqHQLMcpdCAc3Dh
5QMnqNk+SHJtYYGaO3IMOg4iD57Zhb23owxP3LASgFa9RmzQoWLv5bRnNRTQ8uG+z2Snq+utplY/
zQwAYJV0D2ZQP+DqeZPwX8hh+sCL4EenCwfpDzCiwGElIb01LZhwsDoc7xA1A/Q2dfzE4vtBZK99
U96xzB5dCkNemocYPWZ7jwKgNvLZjah57MEsebH+kSoyCkC1uIp0fVmpybXedbdBDX9X826lEL9S
IwXqmndAflvtOm/7T1MSb2Vo1E5T+sWq0UD8aEoMlQqPliVukoBnVTIUqRQW1chMRhgL/J0acqCE
XbxRXTA7bjW+mRmQFLco3q0BS7cC1aDUzgD9qK4MvBXxHbppStp+dmMKuUpkq7agyDyGN3GjoKmF
ZWyQmnQCIj1fpLn01kY9v8RIeUyN2vMIMCSM040YwGnBBbdjZJgQRAfqGo8IRmCyCbzYuq3TdOdW
Pc7uBgC+FtHUZZQMQG9yX2JpFTdmJ4M65FVMpvpW+9LvMjbEmqr6mzLoq7yOdjzVNxiqx4sUZyho
f/59YwZPWNhBfhHXKdlVEQtHLQUMDsrNpfokmmCdIVIR+eW1kkN4VlWK6p0h3VNBeiwraZUG4qEi
pdcS88XLB2g8IfAkq++f0gEN4na8jTz7RdhYw+C/E+vt85jA1cF+CSGSjLxO2pZKsRZpuK5TzHuy
OlvL0NrGNIPmaKW/GuA1iRF/9oW6MfroOi58pCmy6EoNk2xV9Dwsi+o+87W/slx9Y7bvLBWQWaZu
4ya7agX4hJiT2Ovkje3Daw5l8e6CqVLKmHK6rzhjkj9Eig4GueTZEmi/bR5p3OPbqOm2ZWlcDVNv
RSuam8CursJGRc9ZChwtDKJVK6WvXtxd2UGzk3D3xd/vyeZFqPb5z1bjldmqaES5ibvzBlFfBRa+
MVJ/JSFHSw2een9seFttwPdmJO1VLaxQUY4xy2hvtmAres3CWw/9Mi3dpb205q3wnBfSSmT4x5MJ
rmQRrOQ0vg/Nup4cyb1FlcV/CjxZNLlYJ7rY5ZEtWCMKndWcaS27oFykBtJRUSngn4TGQ1tBhjY6
TIY8Rd8auLCGkdFvi8pEAEaK9XWErvQiEFEPKzZ8TfX+xbTh2Rt18lg00UZzjV9p3wecl+xAKYoq
zoQQWQxYEcuwzrL3oDXS19IbA6dplb/a2oBabOOtOsiWvw0KugcJWJJcjNn1UMqvvLdAfaHkuyhK
JdrVgZXvsdCDJx4OzxROpGWoixvRp9eVbr8PIfJe2I57i1LUN0YifuNNnUIyksyF6tW7uAj/1AmX
dNFVy8CCWjn2Lg06N8/2UsGbnd+pX2FlPnXLvHijYaIQ1wUC4TLqFuq+KMznpm1eYh0Hal1BikZw
OoBiTAporR4tKlDeOVp1Eg1wo4hpqyfGjR2Vt/xNW7k1X8qOjnWnPQlwen4MyFPnULgrAioA+oCg
XZ91H1pnPHl+xQ3UczjEStAuu9iXPlvkIYsgLlH1bk0UeIzXbrAwUUr14bGz830xaI7WIyh3/oo8
dSPb5MNoJpMbU/z6fvv7Ls6NTewXjtKnW6XwVy6qI2JQ73ooqV0abc6HU6a/73tyTFZ4EI+S6OEr
Z9RN24XRWcCioGVQ3kcUJhLvLejfdVyLQym848m5j8tmEeY///3YXEe4eYIMtswjJL2NrL8NLbtw
gpxnfZtfU2NyoqlCkNF6CjL7pmTlll26KBTUn/L6/fwPmDKp72MnrKB7y7NHO35ujXWhaCjjUlXR
5UWt/VTbx/MBxFFR0TQmMTWBgLANmHHqgR/OridJZtzqmEpJV0BRgaTEqwJaUL8gO+mgNE+w0hSU
OOBTIBwI58GuED9r5cLb5PgFxM+wSbnQOJv67bMXQJcHY166tJ1Tc6u67xkw8f7h/FBPPH8MRZ3K
00AEqFXPK9RWP4yeqEOqU08T9jim2LJQV8F64vRPVLRhC49zle8b9JcuhD7eM99C6zMEYCaFgxYn
hB7v3L3+5nNmrusf6I0xt7LD//0XUjJ3FIYu7NXj9fM97myvimGkgjXFbcVjW17r0aWX67GNDuvn
YFL12e7Us1gtRi8CP0rXctV8pF+qmf0ygvgpPTTbfoN244UjYc5l4wFCw4IXo4zkOZa75jTdB6X3
MXJNn45BA8MEEtAWUPxN6mCmsNGvAsSa99ELxOGnZkVh6jre5S81IIQXtJQukdi+fIS/78/vP2R6
cR/8kEgXraZn0+hzGNVYRy1Ru74KKw249aj9KZB4wvp1PYj4Tg2Un7UM64y0809uJb9aE70R2ZVv
B9dY86B6CAQrsbMuPNZOfSEQdHRnKJ6ABZ6/+lUlGEXhe4A5n2ogZc2tycv4c2JikiEqS6DiG4Re
L71FT6z4b1Fnb8QB6+JCaqXGkZR2lQ3tJqj2go9j+mDl3D/n99eJwgaFGlaEwsnBnTRb5niWSYle
8EYz62aHRC1X6VuPjmnnfsZI/ZSacmFfnThLvuA8VIdM2mu8tr9/+EEEZh3bbu4kr6jeSTfqM8Jh
kBdW0XX51CvLX8UbzqETQSZyLqFXjzc1sSnl6+pkW3CktIl4fBW5hVc4ZS6vPf2zghlwfj6PT+Pv
EWbLWuuHzGuHKULXI2N+W4UfhnrJMPs4CHsHJjSZBOioI6352owFHaIMwLD31pXDakAbXo7fzo/k
eK6+B5kdT+1QjVXkYb8Qt/a1Ggz4Q6fr8yHmnO5/nkY6tycFUUjd84qBFeqZQubf0E9SHpVoLEgn
yYFHKnCLNo9/NVL/LAnlZshFThFfxjheNNCahIxoU5kuDFmpr6mM/1LNBr0AX0XQfAAtZEZTQwMR
LZFE6opi5Fo0HHlG9Vq02Ychp1tX1noekB6KODJYyGKybg/+5Dasn7b+07nWhwqlqKnEwLkEpjob
AGvhtr4YCxMxAX/8wAZ2X/Z40vDY8YV5J/mWcPyohceham9eF+7MtnhS/OJGFfZHNwj0hnvkdy5M
Ibvl6BglaUdSdZrDuXZs6GuRkegDxyiQ1iDVHctGyKu5kEydKNKxGA7CzJZ1mxtdqUcytyFQ3RZQ
FfpsC/h3ax01nzUPuUt4ia9Pf25gs2NCbfNRVCn2hX2pI4KoqnsPsGyXa5tW7TfapMOTGqi2R0Mt
rQuDnktZ3PVehcxRW/0YKxDHfS0/jXImIeDZ32uVvA8F0KOu9p7SWLye/w7KqVMbQgRnKC6Ipjr3
X+oqu04NWuyOPcjPpeAJj/mwaWv+1kJEuWu1XYKlieoWzxE6paMvbTzTemxlP1zi2JmtokKLkV6R
noYheDz/207+NLzxFHYadTlrOk4Orlp9sORiTNEycXs52FlN9RqZcKTzpIV1mKjZMh7hHP37MVWV
JIOlCUp93u1orLbq84yYNtIrKsTdtFjHdk4ljoozajrno52c/cNwU333YIiyJslAk1zExaL6xTbL
qy73f1Bt3OeDtc4yA5K8Xz2GfrktPERPLPklNaVbvVLLhTlK0Wqoou2QGptmiC4kEceVZV4IBznE
bPK7okrVpCaHiOVqkeT3Pdw206gxNbh0s05/02zHgEcBsopVOQDceSugUaJedccARUzMny2VMvov
VbnkvHecLzCcfwU54m3HViKALbSOCm48eQvh5PeTvwXkcgnhRhEal/rv00afD4srzga6ZdNP0mcZ
qxGbbtsaRKxXyBNgAtYjlO0Y9+ay2EraglLjBFpHdmEV3aNyc9GT78Q9KA7jz44+LavTPGuYVhMZ
+/o9GdwLi/fUdzsMMDvp3LaPU4F7pyPgEqdQA6u95V06T+eEsemqPRyGMXtHFaMZ5F4WsQ5RxdWW
kFQmcUx0g6/tNYbjK6lfURH0F5fQ1Bc+nzFLMDVKMT3GrK1jWYnjQmB18+ZHyg0l5/Zt1if7yiif
yzZ6Pn8iXPhqc40MM5YCK8M9BNQOkFqNMmJy4bPNLSKOZnT2/tftqqgBqhBiYWy8Sbj9Wt002xqB
3fNjmYueHEWaBntwuhldGwuL8qMDJeqWvNJ7SJ/M20nRCtrodQvjIqkubLtLn212bMlylBSaT8gv
tORVfRVtJ9Pci0MT53f3nE7XNyDF4pA4E/WjvIf8ubf309MKnYOnS+n/qYtQsyxrMvaATTCv2CQJ
gei6sZWhXBf+W2cAs2/0K0vfptolVX9x6uQ/jDb7alEr5RADktaROuNHkmZXUlm8aj3cWz1MJBoA
wNz7OP6jVnRvoiKlC4igCUXsKytvr9DOoMNQf2Tm+JrpRr8YYM4lcf8kBfKNJ8HX8cI3Ks5gwBUb
AekwuS9a40Lh5+TRBIXD0HSF1vd881JEs4ygYQhDCyTIxHrBVFao71wo8pzarDq1NMy9OOX1+c2V
N2KgWZcTJn5q1GsNqNmFHXRqmU0SG1jzQes4Mg8elL5oa7drnUmsIA6xN5y8gylc3cBYeri4qk/d
kofhpp9zsGHx8nOFnROuW6KAjZ0iIrRb5TNZoxGBvQfkr+nGao0lKDhxwWLh1M49jD07ltRUxCqe
4CzyFmsLAHYFBHoWul++9nW+KhGgieLKOT/BJ7/gwfzO1rpwjTgregYsN+HCEj06CM//vQizAyn0
By+Ppy8YRdKLRJPIGNvf50OcKo5R3/zXKpllkeDQfQHqgUPvwb4xNum97aBVrCPAYG1obV0F+/6H
ygPjp71MttLOdVckcbVN0nHpup6j1b+O/MOfMst6siFwU0swXN47NyGKcr9gO/M0FsviAYrtBn48
i6hdgOOw3ro7CH3J4tJxefKjUlRWpiIDeeUsMRnUpI/8lukIqxAXpPcUlOn5GT91vuj/ivCFKDjY
J0XoGmZnTBHMP3qP4vJeRqb4fIyTt+dhkFkGomq+2Xf+QAbSo/YGeUJZTRTdaPNLLeHuY7fkXPp8
c9raPz/fwcBmB8DY2mVhq8T8uta2tlMtEarZTGzQ4v2ytcvJ7G4iUOD5qfKonCfJqd2LtlVk4j20
MHPltYoIDwSx9+gBdOGvdu0hd7MUP+Bbnp/dk18QaJkNDB4Q1hxIV6EAExQtAx11748eokjSIJUf
tX/OhzmZbOkHcWZbU8+MPrbGsXUU20dBspdf8kihviOAW7UyHLasqq9FkIPE7N9Bp9Sb8z/gVOqA
1g0Vy6lWddTsacNyAJwvKH8k8p/EBAfdyT2eoIp0h8TyVajoFwKefNICFORKtKgoUJz9fod00yle
thpHKta/EjxqRH3v4xWYWXY9SIs3aQO3vN/h9DgpDv0fDPcg+OzRA5NIy6m5tI6v9Tdg9dNFZYNY
FQqsw8xPkSWRMHA9H/NUkUno0Nepn1h0s45qBmkeF1ZqTy89KHpLlBGihb6GX71DK2ZjXzjtT1b3
D8PNlpTw1UYeBsIVeKHYQG+WE6weaa1XtHDK26m2H2eOZi4utZYuDnT2aXUw1HFtEnmqprmviF2j
zTcuo3fqMc6lls/p8+9gWmffsi60LEyENWmRKM4AQ9xae2uTBpqyBEheLOCgTT4eFz7mdKrOn+2H
szu7PHj32VBoiSrvWtS8JkVqdVPeygsk1LYXYk2n6ZlY86KE0TSm54fECrfps7LCJ+1Jg8quLJv7
8uXSrXjyxPvXdJqz6yQu+3EwKj5eaqMppuF5jhg1Vp2XTM8vDWp2hVSGaSfK+PegJo+lL0Xft0nf
c3JgOj+FJ4+3g0Gp3w+b3CyysFRN7o4Op4j8pYT7WCdbt8GBIgouDO1khnoQbMo7Dm79LsECtEsZ
mWu9VcUW1gReffehgumeQqYzoL8bif/mAKevehDTDsPOMyO+Wp5jMhe9ixwjn8lyQrujMnjhUjy+
/tGFwbobJoWFUsqR65iwhzqyKqB1Cg5IaFXsxqt2QVsCRZgloPmLn+/oLOOCoJ0lQJaDgdaPqs/S
kOf2GJqpU1rjXVWJvZ11NNeGAfyVp5WfWZypK6UqDGDuo7nzZdd+j4Zm4vAE2r0EdI7GH8XR5tLD
4Ogam64ueJdo5Zjw5CBefp/4cOilsc4LUNNN9kaFCu+ONoK40wSOVI/G2si81xqFDqBaV0nvIiGo
+n9pJqTyohp5S8BUBaSpx2tDFCMmBKA5zi/9+VsNRo8M7Bf+nc7bECbN9x+YVK7ZuBodOzO7S7vx
1Uf/14MUF9zCZ3IK1DfPx5uulcPDaopHMo0Du6pMBLjZ4d+i616MIcCYUscwzMBzQ8kx/tELGf8m
ODIXFv7RZTPF01QFURgSFw32wffx9ZI/2i61Kkw84TTvop20Rgqu32Gzgg522V2KN83XfHwH8b4y
uYOdVonYjkaMEbjc4F6bQAvUx+HOfPDuDSd8cJf68/n5VOc3zTTArzRJp98ADn42oZYoA9m32sLp
FTyHcWj/FYX1tTWqPcbTXrhRY99+MIo2uhrlHOp578YOYLV8aedwynuBThQ8p3DV9xlgnVpZ5gA6
RwBMVybw90UahsZT2enVQxXbmCRnKPp7SnsD9BNadxpsZDsKrnpT8fDv0KRt7lJqrBq1W50f5/ze
AXpqqHQ2EVsE0IRw6vfvGA91Gqd6hp0LfrJegB2C+2Tr6eZ8lPlF8BWFgwusD/uB7s33KLU1KJ1X
yeGmUaD14TrTROayLOtFXPSLPm8urJajzcCg2AgWas78w1FarYRtqLixF204nx5yAzGtGhGD0s//
FA1I4vNjU+cA9a8gtklXGDS8eZRgmn09JGmEb2DrBI/RdbMP9+g/3dmrAgQX7nRXkzUkrmgb+zan
EGnRlFuYa+0XLA4KGtgh/ReEs0/OwMFvmmWhda6NjapJ4YY+91LTkSeEvdn/DupLZCAx35fTDB8E
mn/ZVDYTP4KvolGs7jbxE+JGP7CB2WjXtrTQL+Rk0x3+7RSYRZslnYkXyUIqYMbVVbXy0RXpIXGc
/5za0UkzizE72cYgrrXQHl1HjXHKQ+sozjJH9rhDYkk8p2V4LcuIqAbRC/+agmN589bIIKabflVi
lWhF6UqiBqtNuFUNwYWi2ruB9ODaA5KUZm+SjsjJMpp8CUpNNVeZ1b7l+rAII2NVg7ZrWt8JRs5Q
CF11bdJnHBYeHopaLiNh5oem04Sou8SSo7GBus67Ubt8FUMmPD8RR8Wi2bqe579t5dVNl+BxPP7q
VwbKLKsEToWH5m/1HqEjiaWEg6tV+eL+wL7gk/NDvlB0PIJzTT9BV6wvW25YbvNbVOv6zvO9kBKH
vrCGRX7TrWP0LN9wd74e3pMbZYmJsYOClP6COd3lCsip9XYYf/rzg1vHq4H5ZmEcbTz7Pmr3Yadd
WG1HOd18hLMM0siVxBUmBs7yzv+tLSuEI9RHfWPuJisqxDwv7deja202o7ODoZDKzDMkRiTvdKdk
t0aI69qo6stX/sv5BXTqDDqcvNnREIYNPVwdMIUCW6Uan0cskuxHpbgQ5qhK9TWFE2zJsm1xnIpk
IeoHdIijjdhg/rss7yCUba3tZBSOcY+Ts1CBGl4qxh1BSWZh5xkJ5KiyUlBg2cRbd1fsuMi8ny1S
wS49cjC6Cl008cO85xG8NmE/39d/wksf8+Ty/NfIv5DaB8szqV1d04oYR+wt4iOTvTfkWfNFeSxR
lFpjw3ttIY0Yrs9/12lJzg9hktr/mO+v1PAgatBL7pBZbMoMKeM6eLZgARr1ha1/aWizvKSjqTwU
eRJtwsLHognL+MQ5P4zjFHbaCgfjmG1utJ/aWq5HDpeHyfCDpvXnZJJtOOXPy+4cRwBFlgtwKoRo
LEQqAHbPdkMgeBIJiI4bfyt2eDgtR6e/Ua8mrUF1hz3X0n6YvHL+CzWTE1NJZGC5GrKnbMjpex58
r6SJ+jHDKZgtL91h7CDWFI0pDeFxIxyFZXJZfv5USDYA4SgbG8oRbAkFjKH1CdlbeIXY+hIuyr//
9UwkfsDhm8b07JkVTHgCwRfXMPCt1u7Gw+7m2tqOu27V/UYtjATz0kF9ItH5Fm/684NZ1HU9qIKI
74e1CzZknJ4cM8/9DuutFvftS82+0zP4r+HN1n+TRSK3SoanDsheY8Za4rt1fgq/1IFmG/nbkGYb
oHd9Df02hqQGpup4Pf62Lq66smGWu9js2dUe/n5S7NFEbofX1IrvYGWsolrByhJ9YFHEO2mwfqUC
x754/Olm9pOnAEKCYegX8g3VCiyXOlSNIVcVKv3oNt4LQJhyW+z7NHwSpuz4ChrrEnotNl6Qwt+3
Qv5TGAkOhYrmVPCpmrG/8gPYlvjzjfWA36Z7r4fZM6VipzZgOrYCdwG9/Ov87Jw45RCOYgmh8cOm
QYzn2/cOXH+AWWwzOS4SDPfl+FPxLmSzl0LMllTT/C/Svms5cpxp9okYQW9uaduq5aXRDWMkzdB7
z6c/iZ5/V2yIX2PP7rUiVA2wUL4y/YLvRBUPs8OcuhqY0gBKxYk1wbWiShcnoVRpVMSiqAWchAfT
hFQAvC1nPY6VqIKgGWE8TNAwrUhvi5QtPw2hpuG9u1gwdfpNvyNUUgSynxnBrB1nIeucji0eYq0Z
NfZyORzHy57zbQ2AWdQenoKtdgfqN1e/UZ3rmrAWYCxPdy4VLCRCi/PMyCGxtI1TBdcKbrIzXVVv
AoYC64nNgVBBAfUwZzxRpmhKRXqsCSX6rEfIZAHgL1qA0sX95g/GDXbObB6gwaRwi6ULxpEZH5Te
UWi0MZFjINS4wY3glu64AcYMiMQi0ISwisTfq4yATgLWgKBgpQr1Tbollc1CnqXoE7ugCwJdQgfU
YwDBbg4dSFBTJ3A/Wf1h4mopuweB4JfQScb+LWGXjTkI1QwPQgsDK46dWnnCuHsxCGALbhnKsxIE
A+QLY/UYR4dHpJ2vMI1xNM098uNRMouyuStRIhrLyQP9E+ujkcyUPtdSFvktCz2t+1zLU3WArEJt
PxXOiD1tAjio1g7AQeZR6wczA8eLwBGKAdDsj94cqNsIq9pZxT9xeb/NONEFDPljOoqxrWrqDiVO
RmD3vXSLz738lVQghEWHsMlJOILll9fq53zAmoGMNeczJczwQRoseu+Bjxe0IwytJq/l2wWR7Tps
7qGhrVCWsBAb9GCrLvJAYTCjSQYPboPvGMQ19wTZ+F/4cGyFyNjzAVbCdxSNfkQzeeRnhHwNcJUH
gPazVuhWPciXBDpFn8IBUFgcDlS2CvYXAJgtAEEAUKWMiyMX8+3iFnIoZ6gnfSVOBSIFErbGt9p+
3OfgYgPQ+q5Flqp9MuStfqiFPMrs1SqKHWKBKqjRBNVOLUBgJRnlxkixQzSH0wmIZK4hdgCcip4j
YwtIgfeBT1rGsWXGqSl14Tss0GocOXXy4tdveft0/Zis/0/+vnivfR/rKkb5Iq8LOWvQn7Ty/bqA
VYOwuEaiPgsBhdx0fjlWf4pzxE3+Q/q8b80O8qQxl0Jqu0gz6PU/Rev9Ku/CGLF4vS2xNfQr1sG4
Cd5X20BHmEzDTKJTlLYObrE9KNYZRpZl0CnDN/FNC9atJvKUjylTTlEpunJ7G4Wi4w+/rl/p2jfD
Vht2MmDUUeijvplYThhaFOGQy7x04ukpV5g97vXTfImgvhoW2RqNn9FiiJ7T7eQAd2fHxzb/OZ2k
eyw5K170We64LWC6knxz/XTfuvrIUuEav2RTN9lnKMjLgQ+Nect+znbmZJBugNG1A8O3TVjCWFtn
axeK5EmTYY4BpUp7f6OsAH/MQ2KP7SsAVJcla2lkrYqIJpWoIr7QkCzSwUyhj7VhhKKCsSnQ5IC7
GNw5LgB6t8Idd1R2umB3P8D+62aEavZviPj/iaZEvhdtPIFDhKgYa/NoRlAOz2+NuWyyJPYyEBYr
T+PQWUJ8y/hwaxYayTbSXoCH6qCZuXzqgMhOxDpJY2wumXrmoKmJsBTA/gDSF0xgO3CK24My5rrU
1W+3EEppKmAveKz6V7GX9lG3mXtftwowCJv/TQqlkwOXh5zIZ+ivTInmcgl4BLIEWHT/TQr1lURu
kBA9IXgKgFVTCe1jgKL7v5GBhUQJNCdoKtI5pQQ40CwfIEMpezPXfuQTK6c/259vyoY5AUjAwB6M
1KUeoMXXF/WAukHjdM/6DvRMbvmS77M7EIq4QJIGE/Juukkx2W3KIG4OboetuPdv4h23AzuTC/pD
GTwJ3Ym7RT5aMCayV80LOo1//Tq6ZprUZS6HpGgz7ZC3WRWYOrh7/YACilu43Xv6xsoW15oY+lIi
FblwodhOfgnXMFiCq84WyWXC9/BUPrQvJYa1sRiDDZU4saUByPp4/Uxzvvr8F2cWL78I4FlzpWzx
C6QOSHmmuis/QaHoEprsEKsWvtlt039Qglvz/cuDU8FLm5UFUEHqv3x/j8qm7LJj6jVntRRD2R2d
B/qHqkJMCCwlQMLaoZG4Q/XQqPfYh73+RNeaJRcfk7I3VWrI5TjgKlu7twH1hfFXU76V7vL7FLRE
qcVMg8m3ufKazun5IoCCmfF9pYO+ynf1IUG+EPziT9wR3GkeQEtZNpwljTJBcZW3o9ziLtU76OoZ
RLzdVHYGzIZpz0qGmC+D6qUaUckh/4W082XOJnrEqEs3IFqXJZfwXxFWF9BV9mCsxKAmJmz+/wea
Sbix1B7KWpW13mFJDb8BSxqOaiW7nidMuyYHOnI0TcId64t+g1ehJJ5vZfFFO00YUNWExMbBgjXu
eNy2B+VE2KWrX5gOsgXwnlnqXkF5hfCuTZv0yGL7+jZ2TP8IyigpWlDpM48fwe8IwxXWcjCnGW7+
wY7XaljwZXwIfPkyA4j9CYNUoMRFsQxcj6hZ48Sok3tA0OLRbcBcqMV4o6sxwUIibXfaDCtlEjmb
F90Q/iNCKVlvyLQ4uDVBocbCcmEYuvP6xeKLAqAqE0eN6FAZY4TmbpBELOkfg/w+SQorC4x7o2V2
A1j3SlkiqS8ijLEg8Y63GKM+g3cQavdk222BswyEYfP6tZ4/1BVLdF4LW5wyVFWO40g/4PxSwJ0C
tD9LtEB7tulA3f6zO6JN1pq1o+wawaw+08DF+wF5E+N3sA5O2ahirATAKhKLCN6uBJ2k9mF6Fuxg
Fz1F5+FfQgbN/QZF7oBdJEL1hD4Csz5AQr5rt0HZrhRoCWVOLGXy3NuiI23m/fiORt4WnHCWYqU7
7UcEDHD7+uFZ4Qtd5vb1qc1iZYw8/XjE4M523pQbVK5+KueD/qu688I60pXuscH8YJGfYxdgwz2K
joJzghjRAno8WK0rlzenDVPqWul3KZUyTthyTIBNB9VuX+Fkb4DKZMuf2GhH+ucyp+UZLk+i7JOS
ilmnArbfG3ajTbhaI1B1EBoz/sCe5mDFD3QiWOYD9gENXGj5oTwYH8Q2FZ7vgmPV8LDqzfRvDFtI
FwuAoAGcRmJ9deUx1x9V5hYS4x1IlBnq5lbtVL2EN+OcUuLf5cELJsyP+MxGBCOKlagkzO8iQ+1I
6CWCUV0/xo/JJgfn9Xhfb6Q7w2tuE/aKAcPW0Ilz2Jd+kakTsTXRJnX7F7Dq+p/SsXfCDPhnHLYO
/2OEeSabXZjZtB21hJOJPlo9IMkSJ/uFphZigcDKd92GtVW52vtYPjYqAOJBK4JRZFzr63OTmvWj
RIYFP38RidLP/onNNLo29bAMuWRqY19UeoBZkAAIiBngawwt4ALYINDbqS6/bxgJH0M/6YQ3UBMA
TjZx7MmSgdADmPtWWMhAypjQoze0hOElWQ9cpsyJVkp5mGDzGZ1BMtIB4B/ku1ZrAtDfqQE2y2xe
sQ5IRzu9Pk25jgOClSmYeDMBCUDhp6aQq6zSHCPTkqlMq9RyP5QynM1/m56BzJ2bsRscO5fHDEfr
AerlFj0MGDHjwPB6jGdIU7IrgMrFKvUfl18DoG/eGE7tFNvhAMiiMy89QyDrpJStCaW8nSsDAgdQ
fQ6oH0em7MBQHyoJbKhkVWV4GT1iAFjJOsNgy1R04+NLgpwOz78EU0D6CgQNi3E2lsJQkYuhNt1Q
qKGPDVxJMCcLpA+NmdoZCEfL39Eh2eY39X3isuogzJdBGRrgm8sVRyovemKC6NQB0JIUmAZw+MAJ
LjggaQvQFfyP75GGWazmSMLGH+7zj7FBvr7vNwEoO9Hj2wwbjqWq5H1/iwvBoswThmcCBXeZ7oh+
GU18TE55JGSywkZzeFACg6wNgWjoMb7lqk9cSKO+JbDDxRx4HZFXCF6XmsPP+kd15JzWweQuun1g
y0ZOh9CQGYeupjwLwdTHNNQAQx0qjskDPczigErrYgZq356kQ+IA5xyp+wz/nDuE1Zn9StZ9yJd8
nfIhHNdGaQKIYDzQAVS+gLrYkgyWPzRgXWXlWqtvciGMikd7nweWoILDVh1Wqz+GjtGQXn2Ri/9P
+Qw5VUctTfH/54gQOOkTGGuV1AJahtvMBuP9M1RGp/yF5Dd1IBZEQYVjPB5a6S6W/uN5KD8hVoOa
Gim0EnRJivI2FcYGNH6WX6fudf1naCE92qBz8/+VUmSPDOH0m9pp/gFODev7U96gLgFBlY6IcYGg
nHOCF2c14yAsCZTVAAQ7P1cp1LkAqylG752Utd25bn4XSkaZijkZRZHLEXWRF4MqG6Iu7ka3U9Pw
cqf+9e/M/UIeZSGEPgikuYGeEZ7uYF+eYlu7N97Kn4EFHPz3+cd1VRDJ779ieGnIBb+ZZjWq0OOK
D9UzZnhuuL1wku+qZwO82w+Nk9yQjhv4j0j6qkdP2FlUAXgKJtEQZSF0HrAsc/0nrSfrX1dgUHZD
9Sc91ya8A2MzurwDZwBkbLDCS9YDxrGZkeB6UW8hj7IjmHEEj4oAefF2PJDnkJotHoS4+RdLMDra
2X85uW8rW4aap1hSiTxM7GCpCURbLFSU1bGzpQjKhggNiAqHACIUM9+qO8kurALc9LL544XzSBkv
+Heh1+JUVCrbaLNRlEUCjQ1AnJnOlliwgNKZn4gyJVEN4jqRfKI88HQt3KgdoE/CdwI/MIpPvnDr
T61ZATqeoYqs10EZmLETQP2nQ65/VOeNvFN3IP3axTaH6AQTsCiOzr+TT+xusvlJV6s5i2ulDI+i
aZ0uFDA8ZD+rDs3pqfBEa7iP7dCePfVEBhcTm1AM/FD30cnYskJqlukzKFPUcFMEuijoEliYb9qt
su9RpsxMJbWLrWIhY3kAkwLjwq/HgRg3u4wDW65RwMmKQp1igusSmeDU2RwUuEArpVct1qAXw9ag
CX8pDzmn0mD5ltwyambomRzA+bPHxDbo6i2s4hbWsJG2jENe/7Q6TxkcAQApfAnKMZSEB2CzgOXs
nd/ybmGL76wDEgX93+YdgFqX50vjCRCQPMx7C/aCnH8XpATwp+Dp616q6eP6ua57YzAnXcqKQHQb
Y7kbORggWcpKM1sWgwFLAmVq/B7UzUBBQRDW56Cl/GhiBhTBN5C2c4Pn71eH2ajLM6TpVCc5oH89
9dg5+k52sF+eHDkr2A0eWmtEE3uTrHuQArm0FW3MB1qFDYLgW+Hzv10nZXuwy6hhl6bD9MmILels
trspYkSc14NanVDaLptMYBTN+ZT0BBCnW8GkmbMsbcGTfv0gLCm0HWmMKisiSIkGQDpIT1K20UrR
vi6E9ZLPLmRRACz7xAhBe4CXfKd0FqkAJk+JBdT0O87DqITJRgJlnIte4urbXhKKc2W1FTylBasK
ZnBThkayhFC2IiznQWgEBNEDKNwy7RBX2OPkU5ajI3bgip04+4LF7WVtMYIhEi8LrD+2mprdUb9V
H0gCHju51x5ZA0iMTBQrIZeqhzQHq+1kvGPaZTcS2lDpfnJ9809IqbCUg2EGz9XcxfFGg2ztkznD
wcq3RWN2OVBhtmSGuHf43tR+p5v6LnKZLpThzugxBJkfRyknZU2CMyhbGJXGRjlYDNwcYw/MXGVd
mqTICnANCc3J5Z3OfDXlo4J1B6AB6Dtp029grgqzIOtiWLbdsSJ18o1opQGdJFiaBN0AjiblPBtF
jwtNL2MvSIEtVmKjd2YNiK6p/1IEpf5dl3eRz6HqVgnzz6yOtyBVQw+VZ44aEsP+/SxgPECArAHR
i7K2QpoVkkoKUIJgzh+Ci9TLHd+xHoVUJ/0t/JYPpWfcsgYKiOm7JpUywPrY14UyCyT18HeNl3gS
FvBF9sjImmaooOD763SUCeax395VERJlGZu2A9p0dm7np8rLjomFadibZBsUZnwj2tNG+jHspNgE
vbHFsNDr3/LvH0FPcChB8H9T9YOQm3ptbCZltIe2Dc160F7TMtkl7bDXAv9oZCDLEuZ0G4AiKxjy
g284Ecgorv8gxic/7wkvjEKag9ZJH3D5mdGETjs3v2VZwQRhA3rSsWcujK8cH+O5AF8BL7Ggg/Lp
8nViq6XphBGv80+HqrHyYhuigROiHQ3o0dzhtimGV1iUoESFKBW7EEsZWqWWgjoJgBNiSKEFl2U1
7UmLd4MP8FbOqpPn65e6fkqMy0qYmAXcLWUTaoBqtFyGtfgpGk3AOKs1thHTu+tC1pA7dIDQAjZH
JxgWNDScUHFqCUxFUp4enOYeyHvdTXFHeGs4sL1xNnAmdmQw2N+Lh/QO7bHWFO3qEXszDknWDAzu
lRbLp60c/eJHEX1b6FPmZzpfzip6ZnxxNFRUIhuALNWzc/3wq2IAWkJ4w7CdRJfK8Y9BLs3LGAv2
jcHk627TxcJRqRhDbWtiAG+oYAVfxBYlPd4NclnJD0Ugv1T8XartBtBVFIyTrFm/pQjK+s2hn2oG
N0BXduOhQ+Glc8sbkP541y9stVe7lENZv67L9LopEUkT1p54MIEn3MHWtrVZq6ZGxsYSFNv5NwBh
MCSveUigcBoKPhOoFug3PzU9V6R5Hp/T2WhTgQX1FDiqHd4A/Gg3P3G3rBbDNwZgksFoYCYG2JjC
Yw2ZfNeFFs5cMcpCHf2Zk4v2qd1upY12Rh72f2t7f9sjt+1J+whriHbmnqflMJaSIs5jdiDXz//1
Y6gnIc48N2MvgKTzxXPun8jmFmnrFvGh/dk9tkf20P7qoODyAihP3qhYAFYiGDzhQ7QkO7lHWu/L
pp9iQVHfVjFwB0enQPszd+B/wP/IpWb0irUMNu4zqVZQthdcdyBLlFRs136jFS8nNdOiGm8Ize3X
zO9eY91/wHDEa2Cou6YPt3EJ5vUCZPVz/HFd9VZvfiGauvlOaGcBKPGAu6oUUPX84nIWqt3qHOry
dNRFV52iTgMIeRH+mbw1ObldePmpuyFzg8iY0WZuHbibk4IJjMhlNvHICa5dLmU9RK6W6i5C9Nna
Y2flj4BIsMUnYaNiOr7LSJ4+HBSr9FgvbLUuBlINEBQpsqB+4zKR40oy0mmC4I98S2aZxxeCxQhC
VhE1uX+wZ7sWvenAvAA9FirR4Iq8fNKlPnIAgBbJlhYZto0coOZhsccmgG3cY7G5rjmrqdlSHHWx
iV8nEkh4Yy8UbLBh2vwxcDIMaNq8C6pNJrY1Ux5lntU24QCGRPymN2A+Ytz31uQqAHmtvX9wmWtq
szgdPUYTVPWkqVIdn8Owetr/gdJs873myYfE9R3+rb1jdxnW3uNSLBUXiZVWzc0ArLEkfh1EMJcy
R2iIFtDvAQNCAtaxAf74DVcjmQG8mChNcj4YYIjBm2WXbmxjYaQ34+fs0TeNZ+jnSdgyFIZErtck
U0la5gtwfiLOJnuoTIT6Bp7ubOZRpc8UgDRiAp3l1FfvExtvYDBCVM7TCNdKH2lDOgIpLlMbR+Yq
eHW8E4b/XtUVoPNLBKBIwN7x5cOr4yGpBbVMvCrya7Nquq0YjC9Bkztj5rvXb3Et3tIRKKA7BE46
hR5RBQZqBHBlOfb8eBcOr0MGhuX36yJWa2QLGfRcKheBw9IfKgxqHsjKQO7GuSmgrPRKSj2izW8E
kFyzUutVP7GUSqk+ttnlOZRxMiA5b6ObJMMqDUBQvfbdH0zDmXcE/SHIzfY+uhVt8aV6uX7s1a/4
dbMSpZ4BIG1arsZOfddi5rcTwcD8owlEi69qRkC7JgnJnYI0TwVmDx176U3L+4Va+i4XcJsozN3U
4O8aYK8bMWM+b7XRtxRFfsoizCvwHRU+VUiTNN/OaFsWlnyLqXlrvCOL+OgW79XYYi0JrCnpUirl
iaKorUFs1sOKdaoNdFe35EEhEbHGj9bFyOBflCRAsdKNUqVSlDGXYVDi7K4Fw8IkpaauMJLIVb00
sL76lxRiYhZX2DURZ+hdhOjskNyEoim4mQOAYw6TsbNHMCyMew1BMnkXkYDGM+jKrivm6ntc/gJy
D4tfMICTJtNSiYQwvJV+Vve+13mZR8YeuQQTSKDyZqUka3ZzKZLSm9BIOwCiICTlJxBIgBC8qBiP
4DxqS7uDpQhKSaogHItGR3xU+8l2DEULkB2hDTR/QKf7iJikEIlXqIBetpOdoDHACF44faCf+El9
GAEaVMuZrcbGtm8Er5Izt23y3TyLW8DxWoVf7TlAi1lgxDigeuYIUvfahykPYFbAphvzoZONF84H
FEYMVp9AqYHkrre3M6Juo1ZvmlC8UXWfBehGYiLqzKiyfJU9KBsz8k2M5XUR23SH5FmuTeM1/IFS
hGCGmBCUwetuSneDPT7XKDzvWE2+NT26kE6VluRpTjuZPMuaq+/BbeHO2FOW+mE/KOq7MnGY2eh6
SxUDN9OAzVRLrpTPB1WNTsAHZhFsMN8VFT/mUekHVYV31WOH5JU7AYWqe5tdrDVjScBwsKsJbPuD
kDv9ZM4AS+TZ9c61xGupglRI2ZfNnKYJpnur2oy35RbbtAA0GPeclYaQrQCMYteBUra09Bvj4D/F
sc142ldNmID9+MunXbQdP6QaLoGMwgabGcmBE+xkO3+uHWJT6iO3ZVZYV7QQhXhU/+F6AGBN12xA
micoowoAAuWMOdQgERvfweT8hpbAId/0WHSqremlmG1AaTMOvOr7FrKpr47f1Upy10AH7frAO6A1
2oKcOwavSu2MTpBiAFgC3BorDmQdmfrSUlNDcI8iLj8DqV7T9sWMLbL4Uc0LN67ak5+kDPu2+mX/
Pig+7eWX5Roulwe0ur0SULZ59VwnQHftmbjZxGJQFmXxLQV6MkEoYi4OgBoL30DYL0BiYNf7yq4w
qBe4rP3uc637mjTKfknGLGmtdPZEZINV2jeNqSB6D8zU5W664UyqiPfy5oM6MyLhxQbhBauhdO6y
XPsZlCEDilGhBNX50D22irBubRNaTqt8JwzvGTgjHJCgA4nByt6v6+9a9vT1dAR6eCHJosBIBFyA
mOduMoVAevbnTeT3CEAQMoKnTGO9GKKa1w5LFG3h/cWim/Kmgp8cXcktdoU3Ck70pg6mulVAjdHd
Fg/Yo/2sMWHHe5JiXT/wmtO4UDAqEojBdqpUBZCm5aOqmPFnfZs4UWA1nCmidC2awEEP75BWff5H
uVR4UKYCPxUhvjHBSGks7mG0NbfwyDrSYGeghGUSgrAumjJNguxji99AnZmMUv3pspHSCcsUrYZW
C8NAmSKDD8OKSyGGT9VfDZc8xKXKmJNniKCHHGof2PZJDS0FgZ2ZdKiqslb1GXdFDzUYaSYEVQvr
1qWJrZeJXfkGiMsR5TfAvgcPhzjnjtG9MZSC5IDf34KuotkAdlyZbug0ajtHlUTaRud1QlJCVLd/
gA+6zXVZ63f4JYrSe3BPjODfhSi1aG8BgL4PyuLxuoh1c4qSARCwSdeV3lfkQXEhZb0We/qbkZu9
C4TxxwbgozDjmcc9q7eG06Hy3vRmAqhyrMT9g0LXqp9a/AZyDwvzMjVtXIgIBLGrHmzI4GLk+PaY
meJj64QbbKo8+ffSj+sHX7WiC5mUSeuSPK9HAyatiEdH6yMzUgIrUT8UwK5yTEqslS+JUS2wEgC/
iieN1csTBsngpyi9/4mxyGw2Wo5AkwUMQe+k0FYHKQQrZ1u51WU7lZ6xyISQk1OpSLwmSey5Dncy
VhqLYXSuX+RaUfRCDqWlvTrm+pRBg4bdXGD/XwDyb+mct/9r6x9sF668+wt5lFVWwngWBw3Qisnv
bkcY47CPIpv1KXYLy7C61+CRwA6Ed+OR3bNac/sXwikDHbVhWvIz8pcM2LRe58Q/AsNqH0OUun2M
neeV1f9OC0BLsJdU1qr5F7Ipq1374TzIAPzz6tfOIe6hrDwfqOOeaIc7/V4EOP799W+7qraLQQAq
gAR2RtwXLaobqSaZgf6hdr+uC2B8S4V6F74gy73K4eX39Su2Rs2B+9CBvl+h2ieOAAfqRbMVX67L
ZCmsQkWQmAfAMoaKthuZ3NUrK3P87Xw3W75ZdJgmYXZhVjwGvttXxk2bt0gNR6WAtw3E3A4x+l2r
8UaqcxBGiZZS3BvV8xBUTtNwFghZ7OunXbFzF8IpOxcrUVr0KbFz2XRKUjhiDtStrS8dZi71okkS
GcHiutn5Oi1lDgpOHsA4AKclqc8NgOoDf9sMCeNULCGUDUgCblSLHM8wB+OdPmkW2pJI4nWGmLVp
/ovbo557EKkg9ptxe/yuQozfHOvNBPT25MSaiFsrRVxIoh632Ipa0RsyIJxO+eP4MDwZDdwgMA6H
pz8ECvVzdVu/tb+01gVr2xNrTZx8FiqsWcqnt2vKSezrzojQSiOFxawyJVkH4VWEVWPvukauTS5f
iKIevdSCNqdUIYrg4wgn4ZZEHdGG/02CDv1HYnFPzSE5zCAvwWg7GqNW8CCRKX6XmcWRp37t1JQp
8PtMS9oEP+WvMsT8HnjG2aCmHmvLkKG0dK0YqT9ou8kVG8Ad0pQ3fXqJFYZxWwNxubhcytg0A+DV
Sx5Nw/RgAJIPYZuTIWtCZa8qTA5EHNV22mK5xuU23Gdy6raEAoRV3iFCrl0rZXRyzJmUWlT57hQm
dgEIaY1ndBVYd0lZmVHIRmPQ0KlpMCYh58CFkUpHM56vq+r/cLl/GzO6TJUkbTuLCj7ZYEU3IqLi
CktK+Ytq6ma8EZlYBuec5drFUfZGnIdKi4i8FJ0SZPeefNJN1KCBiq0yJupZD54yOLLMyaGAr4Ty
+kaVoRfCYPZcbEXs3aTrDhCkepfRbxpOaRJ2KDnH2/5AlpJ60JfMVnab7liZ7foXk5CZGZgskgAU
fylLGaSqyWSAVA6add5H6lAXIsOLcbLh7fnIXpVeVcUvid8W0I18qnMfiytCo1tp0VqV8qzwrGh+
rY2G9u7fB6NDJSUP0mBIofHo/8xAZlJNuG4QumHgoQUNHDAafLPCtAXhKPo3EywXwik7GSR6zVeq
QqxK9JPAxBNcm3kzY4TlIwuxWIKFPVdjnnk1PMREEkETOQP/X37MoQXi72ygBQQK2C0/mgbG7n2T
oAyPVniDkbjAqk7l0X8HESaoaDb9j+vvf9WOLeRTz1HV08afOrAndBXgPbjxKZI5xjMk/+Lbi1+I
oPQ1mFVNq3yskXXtU91XZgDskihrYrMt9Kc5w0SjobCs2qrX+5J5jkUW+Tagy7mhi5GNtmRqpjdL
N/OwgGL3z+MN+30wPiI9vKwNQpcUygSg+BMYhDb1XvEE5x+8/NWbxNgRqEvBxiTRE4xZy4PtXURM
WNslyqCh3X+KqjvMTun62wC1fYDSZx8CAFskOy681mOVa9bqlAYYK//+BZTvxUagaMRgb/NqYBhv
eXg9ZPpYavVy8FUA2zic8EqYFm/V/iykUs42KTlR9XtIHSxgfQCurXzIkAiTvUtQDzjggrY49/q7
YIkkvmWhQAI/J6FYIcYP0mY/x8Jz5YMZNcV03XU5q6qzOBoV5pPNwwpQ/l/l0Nr5JwCj61n9Qg71
zksO4NFZgwG9AWSKIhjSil/Si6SboQs+GOSFkiNnFqHynjXn+gnXJn4vdIZ6/4XPFQLIU+DpsTMr
o4ww7qM7HtCUmCw71zHeCt8WWD0wxltRKY8cc5Ewt6SdP2FTVs6fgZDp1FxjGdlNrKOI0/GMGj75
Ut/M3NcNq1TM38k9omxQk3p6tp+H1ywYTYCDmgLqYHwfMIStZ/gLaZS7akReLpMaoNFk5GS4iXbz
PWFLQ3N5AyYBm/EJV83pQhrVChpHsN0rEtoE3Kbcig7g5SzB0zyUEzGrzUoizpM5329Sw+wVKJox
rEvdJHi2lFFDBoGCLW/NdvugvcgQtUFk6qlbHrxJmEDBy/9Teys/jB+gSZdUMwaQHytrXbcDX7+F
umcun1KQC8HkaoP/u5L8Wy7onbpLGRnj//ieX3KoG66MvgqrBi5E9oxXjN/vZeAecMDTix32/OMa
lruBMi2MtYbuNFhhLq3bOMYVerISCVdrQKcmb9W9husN3Xqf/673kkf2rcvRJMu048g462rI8SX8
Wx4eGJVYK3iZZe7HZjkAwWnWpNvrKrv63RZCKB1SUzGYpghw522pHJKiPGipfwQSFWPWhCWGUo9h
EoWYrwOoR1uBWPhNVQZLZ2K3ryYyimTA7UqqBPTxy8+F0HtO8RlRCxr1Q9F1DgaQS1PKqqcizViM
peuquJBGuQoxKkq+RQURxQuUYFERUrDy7JCQpvZ8QAayeq/rd/h1OkoZ67QYhjzARojUodUUPGvV
e5/V5nV9WDcqX6ei/QHHV32RlBikLoIOYzjzvSyjRpHXiafmxh6I6qakJFZVl1YxIMGRzE4cHAmc
zm49Ra4sAyEEXdpjFKQ3mEJHuwiZSN6VT10yv4xpey9MZYHVhmY/ySwgkdUYAdwO4EXG6IF+Ptoi
FtHGqpYrHR+EZHvSvt0UB8AMblilovV3+SWGCnkGviwThbRMBV21Yr4z4yljuS1ixr6ZdpUHqhjo
BvlvnNJjB1ylfECW9WcHN7WRjhPu1PonmKWt1Av+BVkA9m4IZaMIKvJvhJGJ1hLGc/iSdnjN28EK
1Z4RKZ77h/SZliKo95IOshT2Bqafe5eMa8SYXDROo40Q3C33pOrOu5E1g6NSPQh79Krs5JFErbmn
W/lT9i56w4bQnrEgC9aMxvJnUc8KLGG5rFXwXMW4yWHl81ct2UUcy1uvac1CDJ1pKbEe8noDKtyh
LJxmrOyUGVkxTkLHA2Lb6UmBrR1v9H0zEzC5PGtmpfKmoAwMM8E6DWXPo5TLhYFMsrd9EJtZrv/y
O1ZIsX4cFVxteEjGNybRPklCiatURKaD9CPJMUopdPdZW3qAbHy6bvVW8zVgkyO4x3KMptAZYy8M
zQSmPzJWKz2QlhqpTZFySlSf8fzyI2vNXlk9HngzDAkkKgr6z5fOquN08ExWaFaMvOi04bjXudIr
u8biRwT5maC8lxJotusx3I8F/8HX2lvQzcdeyHdFmN5qANzjzpAifeOiILMdmvyey4c9XJ3b6fFL
K6tW7xdbVQf6QtRNB2P0d2XcnaJWyMy5B0iikIYmpxfPoxhCV7qjVIQbOYz2uqzNptLP71GopNtK
iXelNgDDKP3Jj1Nmo0343E7SBqb9FIjyTamp29Dv9qkxfYpytdN9xe3aJDaNPg7NWOc3xcR/Xv9i
qwqokD0KzAdil4JKW+R+4Jsi8bF5MGWmUHzwA2voeF0nVF7GMLeoEBq3yw+kTx2YwUQwD4OEcUJ8
jQ1rE90QwMQ442/ebr3ogZlArB5rIZMozcKFTQZoYHo/xHra78HyJ1OwE2cES4GEWbbxd4w+iDe0
TKjxtchC0LDrh71ZXpXoXa2Bx7qIFKLjJE6ymfnPYoeJpmJm2IzVguxSDOUAhqGf4l7H+D8mBD8j
TgYCd4VBeSNC9zHvPqVCcjuNLB4kUBtZwKQtNGu2tCb+4BLWHu+3m4abwwAGOBJBlYxqKvVj8qRp
YAa6ym2BE2wCxv9WMabNdSX99sTxsvG2gTbBk1k7OtXVxqKKlNgvXVCGmXp5P4ImDIw3UfZ6Xc63
70fkIOpF5qmCQVanTEnUBk2CVSBUt8IW7WTNU1P9nq+0X9fFfMvcIUZGmikRNm5s9FHhddKkdSvU
OI5SPHbpttNFVAoO4Nkyy5zlLteubimL+jx1OemhEBmlO8ufbVbYuh7ANE1WI7Da4iuKACNiqKKI
tVdRou1wnlSSlg5h5arBXdQfY/FffJzl/6dcZTfFhpbl+P+p8lw14AnAOJPBJayIkfybi+gKH0cF
5behAQDqOxVToA7AlNTwcbpCM0uhsON4mw0nZfgIx00BQINpOMyT6gEsygyD39c1Q1DXxGN3G9TY
hgqPRsNzqo2fZ1xfVi4n6oeJ55AmiFPpRMi7zK6Mx5Ofosgz6Jxy0GXxGAq5Vxp+tZUG/bOZyG4o
arlWFZZYWIE2w8b5/ORGU6hsuFFET7atWydQBAMNDv1+ioPEypX+tdH6Qzv6e9R5tiJPwB6l0OWV
4UdSInZMx2epL++0yX8Vxe4wZnW1C0aYc6GPb3wxBBNUKP6s0ukzqqW7JG5u+TJ3J1V5krj8fciw
+q6L81umyLkrTSlSHCO0lHTednDR6KECS930/eKI3QzJ1oXxPTL+H23f1SQ3rjT7ixhBD/KVrn2P
lWakF4YsvQE9+eu/xOzZnR4MT2NW596XjdiQQtUAC4VCVVYm0HFLVAGEIxWOJvcH0ht0M6R4VKd6
btwa0C/zs1FC/TluhmOs27tYtbxlLoqNZZW1F+uQFq7S2Uk1m94MS2Rtm2Kq94QWZGfY0jdVboIB
eufHbGkgq2oWvaPXjSfJ7RFMZvNtbZfqdjKUfDMldRPUyGSDpWmU04Qa9JJ38qlTAJKaoTb5bWoK
w7HSAi24oelcuaI3RmFHZ0tJHtCp27VdsTHs1IR4Ozj7dMCO8HdAMBfb1JOWEn7W2vdxPh7HhWyr
arotrOWxXNpDF0uBPU4/ig6s6+bY3EV2+anMi2c5l2N3lArPMptd0hmzGxd67OmkixxjbCzMPhDQ
7rdgi27Swq9i4zaK2mCSwn2UktajcX/baMbgGQ2VnVxOt1JeIYkZ9ciHcvIm0pITsej3lhAM2cRP
+E7BrJrPTdNjjiQMA63roENmK67clQHJ4vKLGZvUm83Jz2Z1dmSzfwYnv+Kmg2nil9LY0WJDcZCh
CnWsV84M2DDAfIRLgsgGjwKIlRj/qCrRIN1lL3RStjsG1Y5VC6N/34hXtDfGWBi8yCxSrUgqHesJ
5tp24xYE0pmoSfcezgEbyB4AUwWHig2147c2cHkkuToTLAif0U+L5becgwVHR13w1tbaTbIY5Gxk
WuqqXWzdQa44d+0mG3dLP52qCJLnpCXaQZ+y24bqZw1MOgdFqqG91WHU+piZ0vCoL2a0yRNjPNFk
nNysmpUDDfXcTYQIipU7yIREr6lYKCe9v+9Iv6iNrZImqPK9WlR+10gu83pqW8H1+Pn+DkIJDv0i
jO0qgPHzqWZhp0sJOPEY5BF0E2cAy2XBLfQ++cKEpyETC31wENC8Q/diNr6IynIYg6V3loBJb2nf
MXvm5NTVXMbbLRq7fI9gYBahfM28gXEIcfkzGbS86XG1BmhRAxjJiCyy43gcTuVGZGt1/y5MsS95
4dxNuoSDlhZjoEb0sbDqLaYiBBu44gw6scGggNvV0Ezet6c+spshz2lAC+lXpKRPZO5OrY0CU2aI
RrjfLwegBR1PDmRaICrjAwPoLzsU3XQaqHLopjUw2LUkyhfeVZiQxtmGqRM0SU3kwezPL7asBpgz
M8BEHTQk+tJR4yQ15W02xKVTJPqtFU5fs0HdZIbtj0T93ozznlT6Xifj/rrrr+SujGrGVhRi2Na7
JoY8gnkqWhQa6Omvon6k8bFNHq+bWPl0b0xwGZiyDJJdJjCh2tlvnRJEjaE4T5EG5HUsCar2q+uB
5iRKdygkvKtB2xEx+rhT8a6Ih41RzHe51gRZFD5dXxPLf7l0D9Nyr2bYn198PsiSRiSkGg1ic5vG
96B6d3ITOPkcDCLK97T7ed3c+74oc5cLe1yVLLRorA4d7DWgI2rvowIYyMSPrBfMSbWrhhdC0fF7
GAp1EVc/H7iIZIIHgUxMzrQGDvs+nfFSy9v2JhuZgPqCwpbR4OKPKaTIry919QO+muNVzguj1Js8
aWnQqo99BTjZ+NSZg+D4rawJJCy2ZUKoVzXfEVXpZahh9jZqgjaRjxlJjlWHYTk6504lK8G/XtAb
W5yrEPaOAhFnE+h0OU35sp1x6kNT9LwXLYn7TGGEElCTIsFQzHtlQjoV/prk0olqXTBPtPKBTAV5
E24U1PjfvXYtw4igQ4XoKDX7pNwD5uWYwlxmzeGRLyGHwUHW1Hc0SFKnyV1fYTnSln6uzsMOswUb
BdVp5T7/bUEzMnqen8itqLnwvqv0kqe92mXbfHGwzQHiw3EHu6zyr4DxMzsZwDihxQmUipA2Z+UW
eLNK7knf67JaqzGsqXfZOdki4z4BcJR+U1zNl7f94V9ji7nVcb642IjFBtvVyH7IQA4rTRIKI9s8
vL/u8yvb+Db54BZmaVmsWyaSj3kP0ZBdCdJxtwZXm7SZTuN30QjRenZ1kYBw6yqhV1aHDRIQsLX1
ruorW8zRV34NsI8Z1CcV4Kov11f4/hS8XSB33CRDNUCKAIuYX9iqCdlheOKhNefddTMvgpZvL5o3
dvjpPW0xIWTHVqZvqnOaOPWu8CO/+to99N+UxwQTS4CMETf+XBSAx+SmVy6O/AjesoMISsw+2bVf
wr0u+ihuszHDL8ksKBHYd2UMxEhK/bCwncIOvesLF33SFw+7OIhFbDVE0+BB5XFCtlx6FALnBMyq
0KICo5QuQP+9h/+8TZdffs+FvUwqJDnEKCY8lrHIZwdNdsZfDK9qgrw7LxzUjvJPoorzqhuhXoM+
I9qm7xS8p7LvJwgTjIFBPsn0kLZnKXkQ7OT7mwEu9GqDdyFotmsRTcoxaDEp5da39CudXujW+qD5
/EJlaG6bk0kc0bNgzWMwaIfsUmUcU3xpryLttKDkhxdIeafpX+X2V6Q+tCGkJcAmcH2Ra2skqCPK
YARhtUS2zxdfD8On4WgXxoinL3A3y33RgzLCJP6ck811S2tfjBhgp0K/lqh4nb61pKphH1bUgl+m
oduYOxWT1plo0FpkhEuZ9TAK5Y4ZWZRf+mg5lIB/WnT7rO6ZwZ6IaNcraIW9XYli6GRuImkMzOZ7
2GjQrcQIm3wgKChf37LV2wBdvb8t8RxSuTLEVUPtEYySbEQfdHQTJiD0Fz2cGlPzAmdYDZqX9vhv
FCeDnmchC5qsb6RDoibB8EUNvUXJHfb67RhYDjDbTzm4V1To2rUHMdU72z4+Xl7+CO4b1rG2NEqL
H8FmadHS3mCjA/EE+UqmhLrCxeZyL0nUtAGa7GAn3ZlYLhN9Hg4t4OiW1wcmMiVMSXn1Ri1EX5X1
+K4tUH/rP5AgDZFbw3/SHTpHLxo4k6tDLV3EVbPqqGgOmGhDgzySr2Q0o4yhvi6aAtWK7oyi98La
jqHlsrFawS1gvvRquEWZCjiCTcyUM1Qft5thZC9Kiam5IJuSIDOXcyZbB6uhqBrP2za0gtKQv5CM
ojmNMukJj3RPVdBhTfWfoR0e8kw955FVbqMQzHIzyUovCxfLmRPD7yPpIVVsC0zynYelom4qyd/N
TvfjqdwrJT0YU3dWQqVz5A7ccUOf3IU1WL6rxEIXjuxQdr5LldlL9Lb2pGHMXVweXpYUmpM10vIk
GwAZW2QfhaXpNv28LcJk2Kgk/d22Vu4lY3WQOqC+Wst8HAywAQAOvjHMxNXaz7aSuAYgPM5A5POM
7vF+IZ2Xd2SnLP3s29WPOqXeaAMYkkf3YFJ2dFp4Vdu7xqQfbJX6RhvtS1KXrmH221Eqn2pFup8o
mFStInMSpfUIWmM5WM7U6TEPETYhF+gMrU0cotNvY/csD+QwZ4wTc3gqSttBpc6RYZzW6ARMNNrl
eXGSK9WpdKw4AZDUls5ZFJ/mdgnkVNpZg5E60YJetNabdxEtv09F7esqaKuBIKhzhyq/rb5SvWlB
/VLvD6b2OBYqRs6XUdtpDQbe6ueZll8G+dFO8ci2zM56KscKkE59Dr3ebLeaScvHysjjHeTdvioV
BBVryV8sKvlpOdzIca8do9Y6DSiFa2kXdMayjWu0I6RkPGukx/ycQk/9lMlu2irnZJkY5/MSDC2N
7zG5Pu3bDAO3A6AEadWiAEtBPqeN3UmzM39YpjPAfODDQwciNmzdjSxoak2m9atr5OW2KRP9HEVl
B5ZY/WtRGYC7D/PiozCcH5Wok9HIk36rIPhGPzsP1X1Epjpo6XiXtJCMU43QOkfjcFRAAClFWaCp
1YymDnjezfY4tXS/WBl+zhx7WqVi1iQFDbKEQVZb85MepDN1d4z0OdnXNXopcmIlu5BWG0vTW6fQ
bZSM0+fQkj+bareZFplVpp+abPo69mPhLSO0FRQLjY5W+VFppWunUum2cX3T6Uhue9TqnUkn91Ef
PxrxnLlGjWxfQzIKeobTHBfnSmrBRdJ0uodu2HlChcLpYgVDOrTvwD6Xqj64oxMfUM6jkYFtsh8i
JwYYw4hlX47pBjM/OzlX3Wxqv0U5Gv0DTQ/1GEcOGFek7VRgq+sZ7JHZsFWWtHUU8FZOYedOano2
lLiHMnP1nRTxToVwYR4u1BmJtTclEAyUxs+unPfZ3BEg+KxNhoDmLFK8KbVkp5RxvEXtkzg2Xi3D
XKIrPpRuUljxXd2F8wGC8MVeVzT86FIaN50x5Z6MYqCbjzIw6fJDYRc7c6qOepgaTixNmUM08ilX
KttRGWwF8jrTPjYmgNcYVKNJphaQ1kw5xvWEZDdq43OsA/492+gkIUQ1amX5ai8XTtpGu8ayHoyy
7F2Smc9tj4djnWdA6MthuSF4U7qlmX5ZrCR1rak00f6MQGJmNfdaNT41dnQCmODHbEjPWigZnjxq
1X6i4BbW1HAvpYOf1fG+gXrhkkiMM1aq3HYwH8AIj6591RZAP9JdUo0VEjuAErqC/UfJe6dLpnKj
N8vgTFpGXAabdAYbfCNa240OpcZjL6NN2NOnrrO/zWH0KTf02ckLWjoL2luZNflUp7tWtg/KDK1U
u0CS3/Zx6NlqjR6Ukt8v8rCj6FRObQv1PqkrE8wDmbu5BUYijjR3aoA6tewZIjVS6qiacV4UZSe3
07d8AsIiNrpNF2P8k+LmqIAgVoZ9umi+kmubmpIvQAd5pTR96ZbibrAmdAIxrA1cxBHYxJPSgPhD
kwEIDIPejn4v4XOmt9/70fw9wJ09RW0jJ6PzczwmnmyN+7iyEqeUmttBJj5mzbfoA53GRIPbPdBM
c3S78OQlPSSWHpg68vDZwpyTGX4fm+iQjtMObLT7EHJPcnxD48o1G8goF8PWpjWCUXyU9cYlRdb4
cVzNfmUNO1PpzyRqv0joesta44fZN8sAyVNl+jE4spcG9DwQYZBI7JjNAbg7Z4xrx5rqAwZSd7aO
aDhmTplEnmo3fhJqm7QHfUKoLuDYzkJ6k9q4YfJidKQBr9zwSy2TH6TEPWKSPSVgxKXScgtZhl03
6K7c9g3ewJI/Vq0N/rolyEPJG2m6DUe84Mww+wUYzjGrb3QTHdVmWWI3nrvzQKNvjZ6cwWjl6ETa
KtVyCPGQTrTCS9osqOrbuVBPTVdBzIx4hKZeJNFtp7Y7OZ0O4zR4WSsHEOpDY/WMSXgvHvAvE2il
TlqzW6RF2ykAdypFdtdWkFWJEJJlXHDZd00dXQVCIdNwo1QyRKoyw4Gmzha6RP7cTW4Yfa+S29ku
M79vo/uiak5Uy85FNuHAp5/whYKBmhszqj14cBDjAlxQG6jKTZOeQpI72rxsKUqpmeREFP875ffa
2OxtGm5DGp4Te9paGGRvZVeVfg4k88wM/O9FuZOLOnWnqkczQnXyuPeVwfBj0vqWUp5qA/QesubU
8wmH0gVqbfYGqRmcpIxPlfRTl38a6R2QBEGTYVZ3ohv82KkCchk1jIGAHki5MVCaLFr6sMzaSe4q
xc3z1EdgdnXzPI77adH3dWJ9qufIae3SNZdPlQry1wYs9F3htu1PK4SAHzlrmXwqIN4MdYltZCeO
LPVfFXJIcYNqaeZqSv8pp5hrt7/GCPhm+GlMVDeJAbGrcwTaeNeUxZNU42/IgxObiTfE0zkym8eu
T502B+lgM0PaAxRHlh8btL8Ffuo5G+kTkr1TNNrE07L5Z6rOeN6OyLka5A2Rti+taTvFkU/VMnKg
svbJLnXwPaTV564LXduuJtderHHThg2u5UIKxvq51uHAxVx/QZaSgQTDeBhSiGh22U2lkK/ZQqlT
SWDkoXONwNwFo1l7qabnHnLPcVcAxugNhn5TRykggaSEdkuq+4z62c+R7YzpFLTauImp8RU1Jcsx
54wEEdGgE1ZlN4NioXYUKcpmGYsqyDNTD6ymVz0oZGnndLINRwOSwjUy5VYfiOGNaYexl177nODn
+woGDJxppOAe0xrdaZVGgtAieSrtavA1kuBEVYKH3srDABOGKmRQLPDnGhr36k+sSE+i0ERZUY++
tFUB7tcuccI0RsSSPl9/xGoiY+zPL0oM6VSpIB21+4A8zD7aPQGyvq2Kud99t41Qk5N83WPaOGz8
J3NB0RTk/rgN0Zgp9xj4ua/vwBax0Q9MvuBOWP5fqRhgKxAwZYwc4anEbQXp5mXAPYYXn/Jc15sl
Quj7fX0H3g8+KyjjXNjgdqDXqsTAtH+P2rgSxG61jwOQY4LBP4PG3eg1jvJpFDIxrxUCLdCQo91A
0G541yld5nogoVFi8NgjP/JH3dW2mFmTIHs9+SqbsRbOcbKHK/cGRBdDAaYPwAPrHSStssOppmk9
4GHLpjiHGoqoKFckIImyIPwxbSCLFQpoFEQ2uWpBBnY7DHbDZkWzYJaDOiu31z/fmodcrop72Xaa
UZfTUA0BknUQintdhMqILqSUXzsml2a4qkDc9+gehTBTY9qVehBGKneg7N3rP0Gjim5hoTrQyUXN
5QP0Zayuc+3DcYdAw0u5sQxsIsUVdrQPrNxT5569ybdiDQLRfnKnwcpmrap6LDSmN1oP8QodA/G5
YHBrrbpjokeJCUM8ZcCOzRXpck2ao0Frwfy2B0epR10wW4IduHaap84xneq2QYzHISg3o7DAs7ZC
1EIUhg6AaZ7BISoJMuB06QPGyaJ/zr5CMwlIdWChFbeOnA6PEUcsxrK2ZCyWjcOgLA61DL56hwfX
UMZGj+NnBIz/lzwVJwBrzy3oDSJXf6IyJijzjajBsea5l3a5I9jpQ0m7HnYhHXyiU38PsSRApRoU
GiSohgvKZ6ub+3p38dXXLk+7Lu0tfNioTRy7t78MTZPihCiP18/9WvX1zS3JYfWLWbWXLCQ9Ohsm
JEmxl062o6CbmTFHLar5v6e9ebkkXu9k/ustaZw0JqzJ+26XgbsZj9+N7pIniTiZS05qMD7WYLqx
tlB43ycesuKfggWvFCbfLJj7kHO1WHpG8BNYz6zaD9vsKG30bSn0mLWm0RtLXEzNE0DkLIqPaGCS
SndHHdzdOJYvA/9M7RXPB09UDV27KS6THi7AzmZnGOiO4aZHeQRDlhNywesbuGbhMoRzzduqC6ul
6hBGZw0PZdQpIn1xr5tYQ6fhjtUt4J8U2TT5uFamhpZPAx2Cfl/uQIF2UM5sMFw5JYHIJddO2oUp
fpA3lxeFLHULbqtCOuoz8jOUbGRj+CVY0vq2/bMkXoN+RPm1NnQsaQigvo0y0lem/bvsQaB93z6A
M0sWdthWk6PLtXGubtVF0lQJbMbHgfElyC/0h9qJcSWk8x8pGeF8X1rkXF6FhNOcD82Aw6UFZQC4
t214SZyBIuyvjBejZC5KVQKfXD1ql3Y5t0fzdMnmEE7JyNGnoxFoic9ycMYU3j9iylXG5eSLWkmr
wfPSLHOui6x/NBWzhZbu8JLzTj9Rgt3a35hMIB5IvZDBQORCXE4hx42SKBFcNQtve7QAQuv+upOK
DPBHezGSuc/gL1mSOFJ9aynfrhsQHWybg2JUbT2nSoMNmwBO0NtjN8ITUQJSK7Batfd9hAd6PjrJ
+BxLpf8/GueypVkGgFeOYXzIXaaLMWznn+ydQIMPaHqxlbzPNv8+72iLvnUNrUZbs+yxl4yrZPEU
BzpKcTC88JTkDUC99g5zY4HmjFtRSBPsMuHhsLROJjQ/cApbP9wUfhwoxY4ttMSTcwoFL4f3o3hv
zjx0md6uFHqnSzaVcEs22d3dBHaQ+LYPjWB7/607WZEwrom2lgsyIQrqgB0it+7s3G0G8LFogOoh
vpUWiubIx/JW5Drsn7z2Nbn40ld9PQPSyZ6Z3ZE9+7ThHAe2a2w0PxzOUGv3rjvr9aOIAYS3m2rT
gc6qCoPIg6ETBRUeGly3ILgdCK9MP9ZGFY8tTGiqCx47r29cZWt51uBmO82tazDyi1YltMlFGMkO
0xCjMX/fSGS4uJFksHX8gbYe551cxGmH0USDAquMzsNRC6AGB97jHhqJTvPyzBTNxgmPAxdlsjJS
ZJXlR0xmYSlAW5vndxnwDAueJ7MGeZJxa5eij8n84Z2DQmRaJ6aBjhkPcTEXZS6kjKUxoGAzp61d
nFK0gV0oY+4qL8RHjlGO2ojzp/U78MIydytFSgKwOnRJcfy7Hcr1ccC4EBR33tVfP8CuzP65awvl
PChLUCeVCcy1Pr5m7yjGzq692jpJBljLiN/5iq+hmasDdRr7orH31WN5sVjOm6D43mSUbfMcKa6p
/JrSRpD7vuCeri2Q859FgsuiVfHXxcFIrnI8jKbPVf55zm/nzGGaL0xoVZswo+WO8o+M7icIE6Mv
IvgpgsXywJy41QF6y/BLUgmN/QXPlyK9uR6EBG6rce/BYplGtU1xU9lQjcvn33M3+ko5b65befH+
K3uqcVdUuJRoZyZYib4pb+0fKmqzyhkj1ZK6RfPOZ0wW8S+M1R3AYeuZvoH20Em+J1/Ewunr4eHV
g16IOC5SRiBIppwU3RCYSXe/YKBahjZ6Tz9ZEn4D5Ov0ESWjR8hRewUSoaWtvvR1+G0MqSDXE+08
+/gXv2MgdAxtFZ6sgMsAE6gZknRzEOH1V8s1xsVyuXssI0vV6gU+8AwWdi0Y75cb9hQx3ThFJFYf
F3f20nn7gcC/9s4HBh1Db4YMYDO/0Trwt2baD4iIo/xYIMfri1NuqTd9qJ0GiRyMxNob/YKeqiAW
swP6ztkuDHM7u/RSZYQaDFdWga4VwB5K4iyVr5Kvc/wtH5NDA7DCdQ9fjYoXNrltVjCKnzWALATz
IO/Kyth3zXcZ7Ai6LbzfVlMhIBtlgql2PM+5+ERKEM2j5frXQ7b0GBuMvJNO8VZ2GIehmOphdW2v
BnmEaqpBRigvsJ8zakbAbz4M4PGvNuDz96H7BapRME8nwfDv9ZJY5nBhl4tNTVTIk1VjoWhoVA6G
kxF402+z17nNB1SmV4OtbWPcFLNJAFeybb84jyDzqI1pQFwgYQcwmHXIaCM48usb+WqCc0yw3ECK
KIQJKW5Oerid5hu7gdSUXAqGQNZzgovFcO5ojGosdwY+Gfq5rA4AuOFj8qn2bVZoA2f57rr3C+2x
lV9s3miUmAIK8amS2Qk3TJutcMfbaT/5Hag8RUnAerXhYnlcDmJUKOZkEU5bgxSPvbC0Qw1CQQgH
OOajsenO8V6djsJVrr57LsxyyYeEGZ58rmG28+jn4ZlCxhJvSxIUkQsSzGgPVQ2vqm8Un9WThKk7
c3c+rJkYfWFsOBrmRrnjMDRSiQ7ixO7QYTfDUuZL/2lkUvMkqmOuXU+X1rgbewSworRbWItomKPD
f4yK/KEYVF/gOWu3xKUd7tiNU9hadJzxzsLjFfK1HiABm3hbBKIFrT7KLy1xp69oc7ta9AWn74Xs
Mtpbx4/WNFefWZe2uPOnzKVlqTVWFR+Z1Ns8QHUlVVwdgtuln6RfPjBQvHYtXJrkjmBdN2OSdvhg
bAaREaQm4FLBdER5Tl/eWWACuv7p1gLmpUHuEGZEItrYYj+XWgHjdOTWktDn167ySxvciQMuT4Hi
AxbFirYhYLPGLtaAOAXnK/AZcwxubUCpfM2fsp8yQONk3pHo4QNdL9HucpeuUphjKTf4IVMQbtLn
Yj8cDB9kba4NDZuC+sIuNztfV047XxaXpxBUVR08yDxNAOVrWyZ1OWJCyzyIyVJXk+KLfeaL44CB
4hhWWF66S7ZD7IDpKLyVb6sf4bEDlTAorsZH0etGdCBtLsQsSTdJYMVaaTIIqznvuUqRS1wukAsz
U4sxm9rEhTi6o1/9Hn3TlaqtdC63xU71wMm+k26hHvCTSdQLryvRt+Qiz9CmtEqAIUMiA92uCuD/
0Asxbkd3DMcjfCOLog8vcp6bELOcB9jrWl+SUI/AhRxQz4I0cPdyJYsr8YJgYHPRx1pMPac5EoCo
ZxIJtqNMglF4kQUu3JBWrXQzh7fYoa56eh2Fjpz0kShzEhx0vkDelRkpJEAGA8wwYOA4/Ew6VFQS
3OzNgjiTQUJKGOUEN7vNBZexLpVJooikHfX0fXYAWokBI8gGJRxxQW4tC309Cu8K4yaUhZXhr7R6
9l805JpmB4UXF+yLoNLOfTz/pZRg/OF3gaReGNnWsqhL+1weY+YdWAYl7HAO/A4EbTFhgBEMBHLs
seYumbMHV5cBmULLKaetuLIrCHbv6uWVksSNreMHsF4Vm0Aax5M8fDE9NkjcbDCf4RQA7v1JDeRy
3VwIUsvcBD8zzLa+vrfuRr93Ow3qxV6zg1Soa/vlYdlPcLkcxTuwjd+UWx3zQYCpff8fPQ5EgW/z
dXC3gNlrxmFiWDE7SANwgDMfT7fpvoy21xOF/xKPGKMGRikZC9dba3Hd0JFOsJbvom2SbBfARk4o
BBzr/dhCcMSpJ1ckMrAeLv6xyauNjCD6b5cQZ0orR2eenyjICQXLWk+RX03wjqyWUpxJWBbTR2Ou
XNzJEYI7cyQEpxAzbPUJajECs+sR6tUsd23GldGEJMPKGo+ZhfsaUBJOwIOP8KS6YtDI6usOE1d/
fz+eDSWtCk2qSvnvhcZufsPYP/9S+BKdE9Gucq5ZgqgKrGAwNhcbrUjB2vepAmTy+iaux6DXFXH5
ea1Lpjo2ClKPyfAtiwCxqA+OWoZnIH/2RB3uZGoLLjB2Qb3P6F5tclckpdNSjhjHCKR2PpaEYFDn
WSl+6Nbodtmv6+sTHTmDuy1bTLJpnQxjzDd1OMnSQA0mAYtwiVx5I0b3ic4bl6mPk0zycsBns+2N
jNmkShPRQK0CXC/dkAsjqj2B4o2lxCxuJ1tiLG7OKhse9RY3uc23FWB+uE3E2c1/SVXBhKkA8KaC
dehtBJtMLaqphu1kLVa9DoZtjZFzTw+KIJ/3woRxPSF4NcdtZhipalEzV9FVEP6VCCY9BMrCu7l5
7logCkF1jW5AnaeeWpTuH7nOq3Fum4dEBpk6i9ZoS054dklMSSjD7AOeH3oggYAtEJ351YKOqf5j
k+d/Vsw5bgpQEQW0/Gx+mtn3PeSQ9Rpv9egzRvCcefcBJPF6JH21ygVwo50lOXmJAiAVUN23zVAM
IfxpDefVIhe7oRUY5m3DTglqENox2c+3BSjthj/tC17uKZ9vjFreWgps6ZtkGyUvlM3ywwJCswoE
hV4z+ALHWQ8Br4vjIrdehEuSZi8GtSBK3XZToN96ZhJmix/ZeFnl+H9BA+u/XE6vVrlQnvRpP1fI
aIFoNIKFvl1muVFS0TLZP/g+jr8a5OJ4X02pHk9YJnsr94ZnfbI2itfn52m7nHtv8WP7FhJbqSfY
XpG3cjFoSRejAC36X637xZuaGwawio7sixbFzQdOpcgiF4bkNspKYI//tpgiGf3HYks2H4AnCAIf
D7uNosguNBNxQMWttf8LIt7SF4j4B9a3/hL650vy/VXUH2rTLGGt3+t7ANZYa4y9B9AaC3fTHXuO
fGxjBS7Ed12pFQMdGsMw+MlYQUJyEuIoToUc3HzIAcvdhAfxy09klQs+qb5UqsUcdwQYXSJ7CTN5
CpVFfioIA3zfryp6GwxkuD+mxu9BCQOY+Mg6AplbYFI526NV/oHFiayyP7/oQFgZNP9kyJoFjAUe
b3YpFpECrudvr97CtvfCQhJLSlQW2D4zjp0S02xKOzltehxiIK0q4/76cReth4syI4izK9qxKNOc
qtFwx1TEsS+KnBoXUKRe1QaLRc6/1J+AvHWX84evI0Ew4SnFJbCwqXMHn8dgS+fNfuHrls860D3m
BlQw3/xppeP1i3GZDLgoMythFf/GCzeYPpa/qnumcpW5GOHRHdDceiAX0bfCVgM7SVeuCJ3DHjZa
qIwde3yyq/fNnTSAYeUDV6/IIJfJ9EY6h60Eb2H5qWL6FMn+qEMVWAOyIgVz7O66d4oSYp2LJcWi
D+1gYIX/HiAutMUlMkuo0GVhb5l3tsR1YsEFpHNhpJVprrWYKg9aAN//UkRjJ8L8SB1KcCJ0LqCg
FoQxaYycB5W/BGURkAATi7vOr4oAxA0f0EQT7iQXVGr2kNeHP9tJ0eq46DLN09Rhcumvr8Z20lHO
x6PijjcfKOmJPhuXqZhSqk9WiM/2zkWE8wqCwMwXs8zIaFOLXQMRhpotEjm2fnv9cAks8KUrMuSN
EZfYuUmCpA99ahQ5uG7hBbJxJUDxIrlyKcvdQmGCqSmyek6yeemDCPXaRS5ncIEiUUKzpMzJ//2X
EdriAkWrWVM7sk/zB7ZEH4kLFCBWp4oBUv0XW13vqxtr327C1LM8EDCApWP/gfRYEOYNLmJEYHJD
vxxGpYO+nzRvOSwQ13MJhNileP8BbKngEL/I9FzkPE2YKkrHKn9/PMAiOMl84aoCkUjYRX/0DQUJ
ncEFjdJS2m6pEA2z7GEMIe59J09yUCznpmwFtT+ha3KpSI5cJJVn9uX+PfhgdQs10C8RJkYCUei3
iWo9gFttTHDk/l8VGS5scTfKNLTLrIZIuzFJAcmyAmoOdxCOCOp97eauFgtC4/o+XtjjbhViESWx
JKwNrbK/Z4j/80D8wHkT7STnIZlZRXkY/dFOso16F5EvFsY5SF/rmZlkGgq2huJROdtGyu2YSp5M
e08Q/FejyKspHlpAC4hAtgBIgujE747DTbRPpj0FNKXylt4TgyeYv11ZGg8uqMwqLkemuGZLX60o
aMug1r/8j2virhmIn6kaGbEm1tDS/QR8DyN4BHUoHEaeiF12/eV0sYPcRTNZRsjol4cg/GVuZPDZ
4rFpecwc+fWB6vNqFL4wx901nRkpdmewD/YyRvi2TvmhoQ2Ri3AhRI1ji9QxPpm8MTeW5GugkSgP
xQ6pKZparujBJHB+Hj3QVj1kHSbs5zJD3yJ19fZTGgfx0AieLauX9sVGctFjtJsUMvHYSGLvjbZx
2vH5uh+KXJ0LGJXVJolOYcDWfsQVdWgGdXOqO9etiKIgDxiIw6xRGgtm3t0mf/gi+mfPLH6OriyW
ymxr/f9LxAXr7tu7K2niJG0J7sk/uLuuHyuocLy11UfyKOvSf44VyBv+j7YvWY4byZb9IphhjGEL
IIHM5ChSFCVtYCoNmOcZX/8crK4mFMTNUPG+24ve0EonI3DC48QZ3PVNQpWPf5BQXb/+/wyEIBX6
3WCYszgGUw7INyh3wIHUpoMT8OscTH7kcQkaSdBx2RmZWORXgqQGfzHMhdRDh6VTTAcOBUWJL+42
cG78Q4CKqJgxOsJhZfXF+Gq5YtfGObj6g2D08m3MxHm5Ul1AJRjDE9+E93KvvwyATBWQIo44BW0l
fGO9T1ABM44clDZ8XpvhoKVNZFNH+y+yzTYKyIGRybFmGRY3a+chB+no8lj1kV2Hdzlac5RAv6VR
Cl6P4+XPtxsDb8wKYUfZTUyhGJX10LniplULKcemu9HK4nPRRxX6LYdS4jCXsR4FqN8PQZWB8aIg
2NkwAXkPCKFQ6rTHlQMeFIKXFyc5AC8wunm9qEaYVUsB15yGK1b/tLpPSfR82YQkFGAvf9/YiEzo
s/QGbNTzae0GN66Re3MG/WSc55O8ZiFbkgAhZd40U2XCXN88ZQ1Wdc7Yp8tLkpkQoo0egr8mK1ZP
nL9Mxk2dPaF/UfJl9vsTXv3upSC82Tbci6PGCnjBPLjr7GvrDDUq+a07FD5YBx15jujy3c9eugs2
FhW91JJ5dYYMc1AlKNaVWuLZ0kUJoLFAMXblN/2fK+f/6ycKOIh+P07jUNKIZtjId1yYElB8abLd
bKEVYQ8LArBYQZF9W9kW2i9r01x24IkcgyV4LzYFzFDijlgLc+/hi9rvCnz1SJEOPw4Ggs3Ex0tA
3IxJOc0uiptV5niC+Lbh/FG9U+KTL2w9mw0lLG1BzotoZ+yu8/hXHWX/y3OmC3gBmh2jqNcX7HsT
OLIlCehRN2o0mgwGC+XDsNw0oGy9DE8yA0K8MXKoRFarVzTxN/B42lXYSizIMP1FyW/zWcIq06OA
40zhkjrSY3iuQaKyVqHJMcWE3UyZe3lNkoCe6QJyZB303/n6+n+b1pDfIVJrAmYUYWayPoG1tYOh
gWSIzwrQhil+DuWjd7Y3b06WEGOEbKHZsibn37xWpMl5GQSLJX3w8y4cOoJrTWV2NA8i390zKK6v
85OBOtjzH7T0SPxRrOU3JjrS6tUflSviF6ZTuCtoxA641wsboqKgTJK170qCNnGaWhnByJv1uMoM
9efCc/DxhnYJ2uccHMNpepD4pmyBAoRE85JHyQpSjdcfohx7CqxPnMEZDhao7SLMgfrS+uL6j154
Khnrj9ocwblL5kGL4KLF9zU8yL6nqNoOTq67sAl+sndRtpBXJxXJSosho+pY4jP++8eFbEPXCHmz
tgEyKaRYfTRsf+oxlGjn/yWAvansD+hKpmus8wJgwSlD+0Vnh8n12rCYYKbBvewjK2Bc+loCoMwR
RC7mGV/L0iFSwj9kVedwdpUFCLNMDxP1l81JIlRDAJSmHBVQuGN52nA1jPdlcj0t/mUTMiARS/jK
VC35vGZy3ntxylDZFFIfCkkwCNLA4r+HSYkHitX7aDE1K1oXF9bg2EdLJ0llEf7uNzJVCtlrqLu/
YcbU0yw3DA3hFIl1MIiD7EwlpyxKJa6wu5JXM2Iuu+xJVrLKgivE0cEcPuuB8q7DtDEhfBcjm1ln
BTARLK1qT5UCihVOv7YWPwUsVY9ja43ukpCHmM+aF9fsiQ4Yn0ln6Z7KFqv/Dhw9jqRltdhTi/6V
s0/5KNFX2Y+BN0sVoL4KlHiuVwMrbpihYz1PV4BdC1SmoMmzdQglnGTNzruX2cbmuugNGuaQQ6d5
DpupWh7opEw2LSvimEsEqQQooJjFEko+qcQ3xfm4JC77EXI2g5ejtZq2DbrSIEMRyWB4xfE3qLhZ
mYDzcTNpUHFfzejhQzbTY0Pnws2GqjosVvTjMmDJtnH9+2YbNYOSBhwcOG/96FXK4DIzd2fzvq9a
Vw0V97K1l2eluDYwVqHKYUHHBPS3gjkMOKfjiK82o0AAdrWPiuKulIOVgVSZ4nxvZxBGIlc2/0G3
+N4x2NoWjkGSLEM1rLcNcqc6u0nGQeIfu+C/tSCegwXzSi/JOKMaILASH2jzodZ/0flX1wLNouQ8
Nb/K5aSan9hQOzEGDy7v756Hbn+AcCjaoIqoglYd6OacZ7MHxefPQqbZvPvM2RpZf8RvLlNy3Rxg
hJoP1amHgB/EWmYMndUnDMTI52D3ooStPeE8WDlfurkAkOLoHZvyUxGAR7u2dRWk8OoHXe8kmyjz
E+FI9EsS91kKe1YF/bAWnO+G7IjvzhVv1yREPhEqI0nXrpdD2DnB2Nx2CTj12SqQGxSabTEztClr
/FVl2SmzdvF5PUJCgUwY+kkXZyy075Do6w6cJs9KFkDVCokxm+SYQLzsUtLPLURNnbYoWRLic/+T
qP+b0xVKVr4iT96sh/ACQIgXs1ErUVetxZUVIMKr+IypuPOIjuo/it7XA3nJmghHjRlM7bq2kaK5
FAOVILNyVzJsy/R0rzn/QXPp+k9eMimgEPSc6BAN+PLqOT62I5KXgxMhU3So/PSZyqZydlnJNo4m
qp5Hk8a4uZprXBC61HfRqiWj3+dp7jYzRPoiH/Wr4j+MqwrLr7vwozoyp2BX5nGUUkDuni1NR3IK
HSaYiRLOFhmiOVdDjrQj/VGm4LXQTV/ir/smiEGIyVTOxTYWNWgJWC1xfdbVfxJy+YSEnOLMd2tn
Po3/gDV+NwjHev5rVMCoEj06ST2vRv8/cdRvjQmbmPemkkM7EPWJCpRDRmyb4OTiUp7JXU/drEnA
KJXG7URifKs3T1t5/mUX4ze2BJCpShX8OD1F/DjMxyXLsB7rmIz0Qad3wZA4i6V840p9CooZInvd
Efz2btgtqGU0JzRx2mqROlCycXCpS6qh62a+Oa+vv0wEJNLTskRpGZudfF0qYkfUb7XazhtIMdHD
Zd/di/w2H1bseKkTE43EGmwxzc9SjD4w9a6PFHdRLYkCwW6gsFmVgEILhAcDvEbwbUnrRG18G6qR
02uq7GUg8SERfrB71jKu3/VtgvKdRY3t/q3QsIlMyDKC2UF9r7Xdy2Ozh0IcVAfRPCc1znw6Y1pF
PWB0LT0DzhvwsKpunP0BD6vMGQWYCfqogVYzTFr8rs6qc2acOj33Fv2TWX6+7IsyDxFApsnzvunC
1UM6b1AXl1fxIalltBky/xAwJqeZ1vB1D/9P/ENAmbkpB1Aew9qbopc8kLm0Mk3F/373xTBvavQc
vg89ZbbWv2/8vpqKhXcJ20Fq+br2+jb+OWPrugTkAL2XpfME6/onHPxP34bc0qXztVpa/75Z1aSl
Ebp6Yend7WuyfRTwQ02juQG10Hv841KUsi5OAI9yiduisnC80uiUhyCLjXT38gG+GJOsJgSwGLje
NS24Q97e3/JvJds5AS2SNFfrYFjR4l8LP0jXJWBGaE1hSV6QSbQlXdclEFy3UAAMVW3M1GgAGNrk
cfUH1c51JcHZ/aTBf64R2BAbW+p5zKdI/a+bt/9e7GH3Y+mGbjBThxiyWLI2w7TT414B6IIGUXNB
hlDb1VWH8QOIVEnpunaDmo01ATBUozYV3XwBJ/OsRVf618nDdQKy+dyBLN8EItk8uv+DcuX6D7+J
3DaGBfzQIYrw91sjqTctNnn/hy02+7mtjT0BPQYw90+RhYW+3GXBJw1aj+jsUfH4gGh3+eH72g8A
evY/WOouVG5MC2hi9YFaJgN8yLyJyRU750doVp6sArsLFvoc6t0ynpz1kF3aXAFcitLEGLAKfvK6
Cq6R9rozanAgT5oDkZk7K+6Og4yed//cbxYpYMyIVosuDWHyDcZIz/1+0mNjS8AYQ1PH2tJgq/3V
Z3Z3qv0AOnE9OBKhACHvUdzFmY05AWeUoCQsb3Eim1U/nHxdtI+M+O+5D16NiDXuYIpJmq73wbti
LcnpE+vbdVIYZdTD2jtPnwTUxOJ2n9LBCmrYe+Md8tfqbgy02UkBWQZz1idVwUmfkqeiQhdaO9pN
UrrW4jPW2KPyUeXZbS6rX8pOgFjdVrOiCNMSXvl/8gUFUKFqhsaiDNb+ifT+TeJPcgJedDo3wR60
rasspjDGzcVbuOrpSnVoYsuTHAKZWwog0tQFbuAcJw0CvR4mZvwmu4nRkqAd1KNZuqNMzHT/et/4
ioAkeUFKtMdiYT3IYhb3ZQjjb/oN0PP80fi65DIQy9xGG5UN5o/gnXftoapBMuz1mOuu3TKD8J2n
3cizmuuuXbgNxKp31RaFVjQwqZbhczLl57FUH9NpTuzaDA+lqb0rtn3dVbHonbagHu10GHzXSZA4
p1j3bmY9T8IVy2ZnACtW62iqDelQu9chHFpBcY+72bVxf9lVd18ImyUKIBP3Yw3ZI4BMELd2H3ps
kRU69r8aIdQ0obOrimptlYXKc7PeOqMaH9qAey2rdLvMhiNYXVN7qRNpe8SbRelUZ1B7JZal68Sg
K4pvjrlq5LOZlip54eIKkODP0QwKpsxv3O/QvBs8yBp03kSfgkEh+gxTVUvyheU+SyPbmGM7V74r
6s0yyJrG91fGMHpicgIaeBFYujlHG2hCvSguH6yFnLRyknEWrWHAb8fsZTGvNgQsiedsrMskKXyk
zskhCIYY2hvRuRnz0QmHpnNI1dw0hN2QlD6PfXHsUFBSEqitLFPQ+Vmmn83c5NeAdWg9Rz8I1+6L
LoPk02XXfeNY6+80dYzOmSuLhvi4HTI9aNMpLnyKAnYCpkpDtZvskGm/OPTXL9va3feNLSEQNYc0
M42pTwHk3+bhGVLOzmUD+ptQV1iN8GXrybRmbTFzf2WKKs/tTX1eUKvmTzGE0U/WrfKAGqhngnc1
TezYCw6NHyM5bUMNuj/XRxxgyS96e6cIv0jwg3pSoQHVdRB3OUxu+5B55dPK5KiCyRF9s7NcmOwN
AL4YtAg1TNPU3ogcYBQzYAMYljDXd8N89ab0oUP4EOWHBZyjYH71k+GU6sfLG797dM1Xo+uX32CF
Ug/o0Q2AFU3PHIt91EuoNFPNjmIJ0spWt/59Y6hWG9pWUUw9I70e6wCMvZAjIs+XVyMzIvgpyfQi
UTWOSWclj464H1duRVByh2h9u2zpLSue8LUEh1UNaJpTZuQ+gdo8dSc3f1hVvXEbg6LWsuzu29pd
mtzIJEZ24WnzwQS3pIpaDUsGu9GJnQsvvTH8Fvx7sqfn/k5yKJiAUJGzN3f/uFSW2kXUK8vbZfyU
lncB/SDZwvVaeIO05quN9e8blwi0UAclBM78NF6tg8HhIXWSX90MWcrOiQ7BQWJv39df7QmXfTRm
pGtSPfe7Hp3pBwjhhQ/0RY8PqqYzt/Ufwwy+Bg1VYlkTpmw7hWNWTKOGdJrOvGluznqOFujotoaj
XF6hbIHrr9hsqMqKMdWLmXmDzs9ThZsrZ9r3pSuPw2xJVNd3/dDSLdOC3jTTxaxdhupzqJoagzbE
KheZ+5pfnzpfNn28e8u9mhETd1aE/rOlMImXV7iHx59xGTq8Xw5Z+inTldPl/ZMZEwInKCKZYA/U
iJdlllP0ppPwK274lVbZBZN1Dey6xGZlgvdbU6GXcUSJx8bQCy0UIovAQeeAf3lNb9+zK1Bt7Ahe
H7RxFIPcFh9qcKvTmihTUMXFwAQ7RlJphJe5nzdnGm1nkCEn6C2lAizG4zj03YDoiXxVz/U3cC/6
2sfMHZ7NU3BKnQx8k+kP4i03M7OhZC054vt7+mpdAEc8Oq0u4/iARVV+jhUofGI6xGGL8q6AaLPM
9XRsTtpcx2WuaoR4VgN5sGRt6wtSWYS3G3W9GmFrhmRjJElyHa3oMFKWSI9VV2X++bJvSLZLbBTk
0CFKOcOd3MbhMWWgXuuT+4aUkgLk/jrWi8QwuMlFLi01DGtFVwOGBD8BWy539TJ3L69kP1pDt+M/
NoSbvx8x6TyoKX0hWas/zD/BT/uldUdXt3vcx6OtSBa1v3evBgVHL40adMRxQDyTVzYLZzut0EEx
vuuO3KxL9Gg+polar+sCKX3yowCbePZMbAZzL2Hw5W3cB/XXRQlunbDZKpWYAQBP3Sk+04MF9qJU
Lveze/O/rkpk0WorpE6sfmIvecTxtnYil2AMqLEJMEl290rcT+TTimgMn4wQV6PP75kMKtSv+BBK
kGffAQnRGdfBc/NGAYot9dDEtGWoDqAccajIHcjmLceCrFfpKeOXd7B6r8C+sShcICpSebmalIVf
RQ+qhb0zv172ht1wYmNAuDk4m8aWG2PgFeqvIpy8nEBOJ5pBZ1UcL1vavXg3ltZPuEE6LU8SU1MR
THQ8/Fkk1HKMynBDFd0e0ISb7K4O34XgG5Pr+d6YZGHbmfEEFyToJWmbUw+2uMuL2vU7wqlu6RAE
fKOsYC51keh6H3hjbJ7azmdaIbnb97ftvxbEYxT0eUXqxmIea34txg2vjk2BlsOA22OmeJdX83b+
YHU3aqwc66DCfkOzziJ9ZsuCu1WJrg3QR4Ec4FD61oNVOSY/r2pd8wmtvLJztQtJG7MCACaDHga0
UlO/+t71TvIxv1UiF63dZ8ON0dcZnviH6CG+ZpmTdif9KGU/X2O+NwHNxr4AidMy0VJdw6foujhZ
YAX/m4aVHBVXlnLYPW+vpsSZ6kDXsMd8YJ41cDurRpurlavHV7Gs7UhmSIhz9YE3A89S7nUUuYX+
tkkfB723p0DKx71CxIXdE4eopylX1RhKkS9JXchwOB25UZxlcF9UtEHDt/RfLvvp7qnbbKIAWnhP
dgurgPbtkNn93DrGbDmXTey//Tc2BLhCq2+8kBD7p36oTordOsE9P+inUEMpeHRLbzwOhVMlEjyR
nARRxTpRO4Vj9AH5oTN4ZI/dceW00qUEubtmQCWECTCmW5ooKAIpwZlXyIlDdXhyuUkcA0d9XJij
Nbdz+GNcCqeJJfi/G0xtbIobquadki1l4CXp1yRebMPMHPBhy7Bk1xs3ZgTM76dFmS10ZYIP5FDE
Njn3fviVuQVz1MZN7Ab6xrJ0zUuz9ZsTsLG5nsXNPQMR44DwokKa9nE8WF7m9cpP9NquiucgdfHa
6qxevQjD1poji3xk2yrEqNwstLw1O4RZFj+a4xeSqmjilcHWW3qc9WbYLFGA6IwnuJ7DikNrr3vS
Q3okYEy3mvzAw9oLzfp7khGMcU13KZ8kR3F/hYaJJLoFLWOxy2aBpw56AHzRm+tiuKL8kKYPl0/7
rgncsRra6TXCxe7aoktpSNsWmWmumHYR9o+FhcLAlEuHGXeha2NJOAUzCaxGwavSC3/1BxS87XB4
mVcf71chaNQx/+C9vnskNjaFI4GOCKVR4jD1Oze9VQ8R5scj9y74UNz3/popgBoF2GchhXUobrNj
5xc3slO5t78cjXMmR30MRSvhMrLQ/bVEAaOIMlHpKyF+ranOqnF2+TO+7TaBl2J6G7yvnBrr//1+
ELtBGaIgQyYJVA428S0vPluJQ9w5LGzd+yM1t734DIKwOoYkCGbxiBA75JGlzHkZo2zitr+0zwko
/V+CFvUxeAzudK87zC47NjfvClo2hqmQOQhHcHLr04I8uFd8pMfgtApCJQ8rPWAkaXLfiyW2poTP
p+VFQhpDIV4QpL/oUt2EGfot6/IcR7Jaxf4n1FHuUlH4MrhY/ut6q9DMBcuaz4GP98EZTA5uCQrw
1A3df0/BvzrMxpoAa2lZDqFeabmfflqROz5rt2unF0olUJ95TwkVL0dkzZgGHSWxmmeV1tIm+Yx3
/jB7AYSvuFbe5tZ3Ykiu2j2Q4YZmUZ2up06U0ubLHKsAMA3Ec6bNYnBFhJkElPciiK0JAcdatKmm
I4FLoCr339SwPFDZzWxu7QjYpTWE14hWKDrNmT/eLsf53jivI3OxJ3OG9VuLt/jWlHCLQ1Im7Snu
AW/qNN0JhqF39Gkc7YJaoTM13UdSkYdEnWSCcrvguPlaAmhhqkNjU4csU9iPX4OkVO1SLY9xsDxf
Rsd9OxYOFiUGR97+d3CcuRL35aLmftGhlsVPaZPcKNJBuV2sAO3xP1b0363EGUG+Ys2ajnNhp0rg
GR2m08zCwcUn8UHZgtZ7bxN2ZVVSDUjl4/DqEKUvp2twZTqcMMlp2ock9PiaazcC9BMFiOeL2SWR
QnI/g5j04hKn9MMnzadI+qR3MqzdX9R/jYnFEDQwd0lCka+tx8qN8g6V2itqSlzh7djsinuvS3o5
dputm5t+ycsWvmBAlvZAbujdjLggPg/H5ao5hidttodz9Smw0aQpbwqVrVHwkTxIi5lUC1JBkMoO
1cPoq5+MFv3TDDOqxW3PHqYbOQ3yPmS97qzgLgYGfro5gbskUMFcFdV6LzrKVc12A4LN1grIuIQq
HwfeU09DM+OomW5uYeh21u1EvenSSZKi3gUt1OdwohgQXcy7V31qanFf5b4OTaF+6THg19iVOtvq
UOD987MJcsmp200SccJxi4ErFX4k4EjLmyLIlyT1zSCL7b6tcneEipE+q2cWzMeyba8xV4DUURU9
txWbbXTu3YKk3I+n+kRUKjmeu860+TmCM2E6CH34da9AQjX0Mg3ji9b0qctlI4W7d+rGjOA9aZnM
dBkb6unp8A0iWR/rhLuXAXp/ZynRTdU0OWoowk1gxEabxRWAZu2pNJ3MDSFn6q8BSegsN6nbH+eH
95gEJloEcRAnZN3dDRBMXWkNxdoDsGo6kswuvIjZ/FBZ9ioL1N6XkR26obSZc/0ob+7ajVnhrtVb
JQ7UHGX6YDoUJ7CtPjJXvZsahLCm956+/hXvNvaEnWUjTZIQiQ4vZ+RpNOnHNp5uc9oe1bZMb6s2
v2pMkGxOZXuj6phb5yxwizn5AhZuT7Lja1wuLN1A5gXPaXxnYooMywl6/Icus1B/CUuk3MmB65OP
asUhUvNH8Iq5ljY7jZlDsU9Gc/fCNnjJtnBWSDAVw9CkoPjMnOo0+sFor+qd3VX7RXkgp3s8QtXr
FRIDh5+galvb/IssYbFzkAy0BhNM6DBmgBfld4/LeE9SNqjUy6by62hGJ2syDpf3WGZiBc2NU6dz
RWO89XMf9Ll3UVS6QVxKPuPLwXizlZtlCEFBPmYhCRdk6tpUO7Qk8Rutu88WTDhUPXokuw9kRuta
oCx+b1SnCIQwGQaQiRZ9UMh41vLgazSVxE2q5hBO+ZOVKqeg7k80qiqb6MWHgUznJA7dMccRHEZ+
Dcb7Q2cSt+P92arIL900fGj8nEiQjHY/JUezrg8dY35v9W5aB06LLkW9bG5isFzHJbmf++w4odO3
1ZUvZhH04Pkhbj9YRzUqNTvTaG9Hpf6ZaZVv5epnjfRfM2VCVNDUtw14ZSbFOMc12mhQBf8GFuEr
LaEHo2P3k9pZaMFOJFfbXgp26yliM/TMtDILEk4QJvzdLayWTv00HWt3pUMqDrV+mI+yTNfO9f2b
UeF2m7mFRgpwZXmtytyIoAN0cHgY2kXwQymeL/vpTkTymy3hOFpxS2uVwE+Dm+ZkHLur3uPnPyDz
20Fb2DFVJF6IrlniAGPFgiUrdKypc7OPhjsdOZo04nvdTv9AbQIJnT2E25gTTjhj/ag2PeSjOa8/
cdP0woXrV1lV8BNd5muov6PdcmqoT8zhl5UM10XTfGua5ftk5g8mqX+Qeggdc0IOXKEfFJo9tGoU
OHU3faJL39lGPdv5XPw1quzYp8UxHVNmBwGLDzpay9uRj04+Z4vTlSw9YcCkcFilzG5dodwy1Hl/
4FHmkypSoXvenZIgDcEbSf0s59/NrPf7AIrok2paTpcx1e1zVCgbI7xW+Zw5U7f4OZs+jVleHYa0
Cb4VaQSxyiJ06VhdmWr0w1haSAPXkCb8RpRPYa7adV/7ev0lpcop0U8qBrz0/MkMgBmdYauz9jmi
RmrXOqkcdaBfF2a6qc5+zNZjWJpXSzY4qobIqSucyZzrQ4D+TahXfhqq6IQO1tsyrzPbrG7K/tGo
0mPTxE4xRrYV3OsLsMHIc1c3f05Jc2cGd1ZqfQ+qJz3ykbSyZ/We55+z2TjxZjyXDSRjl+RYDM1i
N7SxiwxqmFcNIdd1yD60iulz86kZY24vRQoi1rpzMjqjb8U4lhW7zYrHvB0dUCLfqbjY5uAvFmq+
qc92Hc2HbPgYV6U9mLFNp8FZytQeO3KwFANK3MsxiuarmI5eTCsn1BI3WCqnBPW6NteuGQ0u47Oj
9BakHtPbOM9Du6ZpYUdZZ6f5L1Ja93hi2+i3f86oZZuR+dGKzfu4U/8aNc2bC+pq5beoiTwrfVBJ
dFWk6Z2eTU5oRjbLEnsJe9sCd9A8Bicz754GoGSuD8fBXG55Nzn6kNsYLz2ZvDxU+ufR/Bw3+NGW
buvWfEgi3KIksqFocDskxilh8VVUGH6nM5CAjW7e/ViK3maTZSdJe0pAuURgkDWKnWMcgWk5/tPZ
1vrQadTsasrRRkWQyNeZUyKpPiwd4NeyR4TVSR/5ao3XElKozRyfQmu86Vj7MWvLU9Jm17M1nKMw
Ow0k+ayM5VfWFo9msHwmJjqr+8CvOuOqVOhXK79DsyR+ZX9A4/pzWyrfrGo+ZwPKvQp5TpLgGMf6
h6lrXTY0fqui9wkPt8+FGX0v8D3ieLltCx38o9njnFbVUUmU2W668ioh8ObZ4sPJmCpD8vzYx8xX
LBPu9iBrZlIY63gAUz8q3fQ559BQq6AlSY2v1Gj9IYt8pZb1KGovM2FvL3w04iNyQPeZmFRLukSJ
tSqHYfSLV1nn1XxBYpeEHm9Kz7S0L1ZPFztsGz8v0MzdKX4RFY9Lzf26aebzSJXQTvXMVcbgrHSY
C7Hm8pSS5bGgdWp3RXhnFslfS08+KlpVuelEH8w5rx0Q1DzQePDnpuAHDilXRPHf1Wa57arpaJTt
kxYibKu1A95lT61iPVUd3oBtQUy7NarvqP9NLiv1xB0W9RTMHfo7yqM5K0/5iLd9GLlKrhxHqAI4
g9YcloT/4FR5NNrK8pKpu4uU5j7qEQ43AwChGBGjgt0pj+vBVsHnFc5R53ZVl54Iw+khSA7PowKx
9DK8UlOwH0G3HfRiqpM2k6sP3ez0zfQ0g3vGwRxl/DmpasVWxvqwhJk3pLSwuzG4qYrikfaqs5A+
fmrmiXhaquVe2lfQZeoeo6I+6NQs7SVfvhN18dKys3kwzV7D0fkYlCfaV09DoEJrO8cYTpmbwMGw
vi3N6cjq/Gc+leX1kqgfoiQ7gqLvSNQQNIRddWqYeW2OTfEwhrMXzpj6YtH8o2GgE0Y0iGPKAma3
cf6jNEL9wDuq2nGUg8ZQYXdLon8kNUH/QLB8ZUXzrWjoNxZjZ+uWKs5IGVgOs68D4PJyILF745rM
4BbyvZYmUjXNdK4jXSuQulSf0bVm0/57VP/7TiHQ877aEJ5sVRuCMKXv0SRR3fHQcHTVi0zFrqvG
/t8tRggfwJHWmnqEt1pbtKGtD8FtkZff+8yQdDfvbhpFxnd99qJ1R7AzmIM203StatDlx9Rmg50s
+YPRTrIWnv1AFqTiKA8ZjDHxkc1Ikw8TWI48k+TIxTeH1EDKjbGPSTQ/0sJM3cHSnuYpyOFZ6jGz
QnDzVY6+0Osia9wsiP66vMV7aXWw9xMNfbIansaiRjSdKnA0FGvV+EVmdbn6eyT1T7RBV794g5uM
EywfKyfie5c24ThoMbZ54Vh4ZH6wFsO2aHbdRIvsxbAf6L5i9Pow3Dz8wjjhipLgfRvcFINtedCI
Du3q0LvRUXuSd/zvJWwQWL/aW11sY8+w+gwCfGtPm4tq7jUEf6/4AwhbfwW2hUqucm98ufzh9mao
frMonEKewGDFMU+RRw5zxg+DSz+v3Sml31xRp3fVR9z+3nc8De/oSijpEDuwS3c+9uDlI6rkMl6P
yJtvizorWMJUjnyG8FgyFT5htgiP4N4EI/nYJ0/RGqJZBXgaJv0u0RrJmd0/SjqlaEWwKM6scGjp
3BdGiGY8EJ061vfFHW+LO37IEZg7mElU3QY6JjayGpKF7iXMDXVjVwg7oDGeqJaJdiCuO2vC6oVj
3rjF3RVc08OEbQZjgxudQftBPw6yBv+9lvvfzAvZhtiKehoEQJCoRwfJ6CwYuW59ktjGX9Nfq8tZ
vuYkFh511kuhNHy+7Hf7nv66frFPvRlToiglJhk6NULC4mOs4BYkiosq9KEb/qrjL7RvnJJ+Ssxv
CZwxSewexYvLv2IXsdEIgvo+bjmoa/5+3OK6jAAigBKS61dFFT+AKcevauZfNrPX52uoGzsCjNCY
Y6sprlPUJz7rh8wtuzvTJXCyQ4YYDoVokkhK7Hs9RL/ZFKCE5mXGeIOWrP6MuX13fFiaA07sGQEY
5AwIOQ1Oeyr+hPRkN1u2Wa0AKQa0ISquY1fH5KfZfGxk/e2yryYcWbOdlhS0RhgNCHPbGn4pxpe4
+Cz5ZLJFCOezjFKuTLPyd3EnPdRPJl7Wd8MBrSB31O2+ZO8Z0sMHY6hz8rXKLg5W1PmYx0aKOcTi
2vJan51GlJPkw1F71cff7Kx33uaOWZKsx1t1SNHnsRYFKBTehiN18tMEakNbJvyw/7FeVyUcsakb
lTK20J+qRjeJRu2OH4ievyvCMxGtctB8M5G8NIxTc+A1oo+Zh864qE7YAM3bp8s+sesSKKT8Y0Vw
iThOM3w1YOYYPOsRSOOjx8sGXiSrhOsP+XvM8qoYwse0unD9FVOpq2jPZi96TBZ9yA/BqTji3i0P
feYsTmBDHNRJZumo4Xpk3hjWQe6PjiqQiuvCddCFQYQwh6Irgv7UoPWgh98ifp/UT10ubW7cianW
ehQD3YCGWPlN10rXx+AKQrH271Dx381x7N0zv1kTwIiMrb5AHZd5FZ7aN0uV/j/avmxJbptp9okY
QXDnLdfunkWzaLTdMCRZ5r4vIPn0JzH252Gj6YYk/0cXtiMU4WqAVYVCISvz3dpqt7WkPZWz5Nh5
WTi1ZN1XSf55Kqp79GAetMzw8qm6mYv6w/UPzIxdbPNm6VzmSkeSEr0H+CTTvivD9zrSvTzWnHqh
h+uGdlz1bNWcq66xkfcFK8eVYXV6awjbsRdwHojWwrlMHkWJZTdAmWQ99KFN6JH0YPrPRmCEyuP1
1bBfe2XbeAhDOQwgPlYBpFGsxjG1Q55Whwm9+8Joncgw3VbRfr0wQAwSgMYUA9cavg617Q70G2aS
hqlafyVo03Y68tZYvr++sL1r05kdPhcnJWl63L+DguqVIxH9NqnV3m+t9gOYQZ7syHqse/MHGDug
Di/doYwQkSjsRv5mpVx+pjSrlH5CfMh1qEhMIy1QCnJSYtnR7VmQp/cKobP1Mr/dnD1x3avlTOCX
HHMke38BVlWsrLRz/MCgDogcBlDwOXkvrUDDvmSaFXTZF9p9VYfSWUEAK/iMuyntzcqFg9blOEet
bL8OEtIJ5EW4r/Q+ZRIbh0wJhFhNkUHuoFALNTXR+gLe/lV9Hg2iJ3ZhQD/t9BPwmt1Q3yyP89JS
bRJLWl/f9Gv0jxUAvu6AJfC7w+CvfbAagf0nMZzmUYyx2Stjtx+QL9FnhVILAy5JOI1OdcQD3ewi
8ssX42j6yVfztN5lp/bzcJd6kwhHx3zjIu1sls05q92qkqTKQE41hUqdQWkraEzaI15fikBL5LDp
i3dlnL+jSxded6jd9L2xzLx6EyZmho5eRWczGC3UMmbyAnnyp+smLkkR0c/cRAYvnxnZM/R8ZlTp
UtW/g+RNMFjNl2hYv092OjrKmHyRSK45aQrmr3H6WNrGc9cofqerX0FAfJqT9T6po0ejU3y1iatA
8PNEHs4dleasgpNgRJGvhfHh/0dIcUdmv47tqJsIqco4MKQ3JkkiL3dtclqg+SZmlhAFFZeZAGTS
gFgeqlCxBigRpbUXK3PkpejruZSS2b++oYJEyM+JZUk2dmjJY3RRs79nUYHndyt7QXtW8OEEQcOD
ueJBzjpbxSw/kyIkhzSkAXorQIBcX86/nJwWIMmKbOmAUZ6HSKkX0jK3ODn/YhVMT8tDCVD3FIpn
gfe/1JspzjOstMTzzYpKp28HZ5I+Yxf9qfmKBqVzfVG7hqDLjFuExSiauLBflCwfZHPFBWNt/XyA
KGsyf7IoUBJFbQhs7aaYjS32WzYpJhsnTaMKSlHJqKnTpNm31hKJ3uxdNSGXpLD5T9xsLY3z8Wye
THA0VRUGRV4BF078pQRSwAwrv7vTj9d3b7dKfDPGD7YWUBiYTHMCQHgOMto55fRnUd4WxmMGGvip
F40fixanc2dwWVIy0R7vF0wmyb6JjmWLBzJPCaxDClFRXHwEn2w3hDcLZClz88m6ubNri91yK2L4
/bLcjbrc4z0Db77Xd3I/uExQtFgognVIQp1bamnfJ8A1VOFi9r6R9h+MKoMAYFYFgM/grbEanLVv
fVCJDpCCi9/btvl4/SfsfkxLYdBFBWQx/EBhFU21ldgEVEKGclfjPTICdYY7WkW41APgGB3G4cw4
IoKV70bFxix35JMB/EVUU5NQ1SQ308JF/624s6CzZeMPSAQ5r1k1PIHmKl4UqvyFEIhr1aKvt5tF
oB2DPoWpygZPHpj27Wj1coo3hCzz2i77PpjKehjrxbW0KAquf6ddn0TLwDBttA80fr4UgA1U8wPq
a8247+0fzezrhWjqft8dN0a4XNU1eGBe0agHq9riT3+sB/lBD7ODcsifRe2qPQcg5qvHQX/nQuWw
SQrQkXQUaPk+GfG6njTelMhCCVYWqnxpycbJdIgpmurFkNeqj2OGTvdfjZ7ykAXLHA5AyEYOMiMU
8g7Xv9JuY0kBpFvBFUiXLyaFSlyB1hyyb8FoPk+e4nafq0/UjcLyEPu2n9aNY4farRgny07hi3Xi
QAMYGM+PF4NDMh5BtdhGCW20AIhmgP/nppvPsWMpwK+31Lu+zj1vxF3YVjX0AfWLwYp1neRFbeo0
tOb1dm3xAF/UrqEOAuUZgZmL6x5taFzoXRQYSRPYwFro3R8Dtf3ri9l1e0x1qSbew/BPvsTB4WK1
Eghcgd6mPiM3Td4Np/ZYB3GgCs7O3cNsa4urcTolorM6w1YHVjqMkbrgVQv7gPGQVGErcMddrwBg
GST3UILC5fz8eKFLXfarZtrBpC/O2Ab2AFA40Khmm/oxUHTX93H3a22scTl9UdelXTscm1b+jEcR
RnzrmPHzdSN7SZfBr+HlCo5NvnlvQm+Vgo8LAZ0/98odFudoUe5l/SBIuHsJSgHVI7gebRS/fEkl
0aRIKymXgqhcTinGakatE0TRbpdmY4OvpMrW7Ooqxff5W3wNaLbUTzzbVSSIr7HLkGied9//NJYP
TcPWL+TH5kkxI6WeYRK+Xk1uEyRBdWAdb5zAOag7r3+u/dja2OP8fSjaYsp1OAUIzrTTPwRn9dE6
/MSz/m6631jj6mBSYpZeLk1QFdjfdPtBsjDqbptAk5deLjfOaj3Do26zwnZTlARrsQhuS/ve+c/u
8pe/tTLsfBzQT1hqgzqy3hQY6Y/fq710WpJeVIDsBtzbavkSR0qlsrKWPgospQJQM3XH+Es//Xn9
C7IPdHGybIywLd8UwzYT8TXxoBHoaXKTrGnuA5u2oDscR442VTi/gY5ZyI/rVvf9VNdAa2sSlOJ8
XdqUpaTPk2VDgvKxO0YfmChh6jb2sxI0ECUUwgRYOXixzI09LnnpoDBIlhpdiXjVvpJeJk49gBCi
HhN/HGE40m5A+fZxqaRHuypP61Suomyw67y6aQFtAxrMi/EscFSVUZYgG7CJ2RmCC4AnQPgRwNKf
kW1noXC54Ddr3HdVbZA116vBar3Zy79lR8WVvxpu60pujhew/jZKwILBsBHZSdRU2D2XNivlziVr
rtp6SlBn1q3qGB2wiMV3u/5AZ3R/iCgD7W4rwFIYEkLL5YLjO2UUUJmBpmr/ZxRWXo+prGOnO7Ob
HKJvAG7pjXPdd3dX92aQ18tb27ZvVbwEBPUAEqRId40hwkoLv7ZOLbVFPfHdg2pjjrvoaF2pKyDv
jaBvSV0r7B7YQ9/kgPLTDAELEw7D7yFqNJBm/W9Dbc5zEm2pqTqB21p3Jg8v6HfWA30YbuwX2x18
eospRte6L2+su/bjKjj9909MRi6O6QoLjRu295tsRPLMUJYoTkOABu4jGchNy5j8CP1jfxqz0Cij
YMm7xNFU672RjzcNqWYQykjHlIjGF4W/hTvaALMf1hQOB0aQ4rh6xXcCTuzJVU1PR8jGQgaq/Zy4
WTx3upmDWROM8Jj40s2x+qy8MA4QRqOIUVHgvAXF4+7pwggPDHxrHWxD51tt1dpixF2ahqY2O42O
G/T8EkepIOvte++bFXaibj5ob7ejGhNcmCyrB3csCqBaANDZPZM36+BcJs5BFNFhJhbzA5gPHDGb
0PR+PZleZMa/AWNErW2ZQNQBMgqWpvPVZAqYd00LTVnGR6aCj2x5YHSQqvszjGS7W7cxxv5+s3WR
3STLKC9p2PajQ7T3Y/HpeiLb93BbQaGtIdovJh6BGLPWeJhApaVWnV8bS+drtfI0yaRw1Am8QVLV
vaMN3vqgWhyarfEsx+S2VUz61C/Wb90vNr+GyzuKmnUrWmNoGYzSqSbUk8vqYwUK9uur3t1WlMYo
BmRVQZV8vq1JsUp6n6l20Cw/aPRF7n6HDhX7aeO2icsmek+cR0J4LCd9C6jOYEQ1RjtwDmIKZWzj
2ybvg1RW/KkvPkiJ9rGucWRJS0ATBUWWMIPt1gCbH8JlMFLQCHLZix1UknmHfNa8KxLyGTMph9Ic
b2hsYLCFzKcuT926Mj8byYBiJIueade46ti860v1cSjn0rExoHqfzsoXw6xEr4N7eQgQSkBDQU5h
o49z/j1qsD7H3YJGHiWfDFCi5IziPxGconsffWuES0OdNmC4tQFKEoP6B7mzvhtrIYLH7yWirQ3u
s8tGTow6Raqj9hIgWDypqU+zrZ1qG2XIdSfetUWA/NEAEtcM/jm+MrXOoh0twsyq/ux1jFWkGZh2
tcbB5NGP67Z2P9CbLb5LA84LW5tH2KqIPnmJrS4uaHExYdV61w3tXibxxoHmGtaEThe3g/lkqqmR
mf9DNP0P/E5wURYNO+8v6s0UFxqrbHV2MiFG5bQK5Cx2pLQ4pEss+E683+FFDRUCw7oZJoRCZM5M
NxTzbAxGE85K92RPygfJlgS7xrsCb4LLZ8SiRlzjy4cx1T5KVgY1pLH2TRrPDqbqpt9aEBvOwGjG
ZSMSXcEFFBSwlhvPkT0G05wer3sB+8jbi8tf63mzwLZ0c+wlDVZTUR13wLgvHIM2f5opJqbQHP8S
FytGt3CnuG5xfwffLHIZyDISApEZs8Eo3RcN8htdd1N1ILyfRKj8XUM2MDSMSsKUNfb3m6V1yGsE
QrZNKGO8tDQ/1smLvHw080GwoAuw3usebgxxgSQ3UYlIStpw/a64mjvJ4IC3vPKWaRDJlVM9ps+/
GlC8Sc7TSTy1DLmNTaz+KKTHMUMmNwWTTrvRtFkW7+o6JUY2Y/9Spb5ZIimQFtEcg+AT8S27cbVz
yy5gokPzzNQGpwbtRkzucR8RfCTBYvhnz8GWIyZpjEgi5TPg85XTK8mvNvK5r6Ir5x5n2ks+9zZc
e7VDKiVODaYuKbwePqKFcEWxovUKmEqwZXVffLFq69j09qfrJvhszS+DywmQY56qDMyooRbfUeMh
7Q9q/osSObwJLglgBN1M8gVph5qNk1sPBJRVVMT5fzEl85cVNOvZpOrlw0oJosJJ6osWD/nsKaLw
aO53dpCHayiFQ4jp4pUebU/3fmf//jHLH+Fd2edr2cHXCh1D1ZHqUP0wVy/Xjez7wZsRrlFhaFhX
Imfoa9GHvidoj/4qxpLbvdcL9CZ/LnQYZXDJI2SsZ9uInXr9BElY17CepFgRVIz/kkPflsO5NdVy
3TZ6+JzuWGgnQRWvUFyFOjkmmuzOScCs4aTeL0Pw+TVyrk7MtVvAYNIAG5h4sfSjlWqMuP95/VP9
y+IAjmFvH5dPYsVAiyLLlCYcvmM+LnWSDKNqBJp/oBfwaeLNq5P51Uv09brdvTgmgBlpmBBjA5ec
i8RKjfliGYsrsnkNF7DP+cuofVAXNO//myUu8Sla2aZpx850zCtTEkjmwwIeit8wQoiNMhzl3cUb
UtEoM4i84SKVUQSLVJzSIQkU+quQM+YS5M0MfyYV+ZjjghS3YWqB8qADls4gN1IuIiHai9+tGe7j
TGSOqonWbZipY0DV+3SJBKXdbvojBHRo6DaAM/gVS7kJYDA5FcNEoyY0XuZg8VW8SllOgll3Z3As
DAVVtV968rdfBSP8tYFvZrm6oez7QivHsgVW5Av6no5mZMHveMI/FviHoZEmIOFhlZ0NCEDS+Zb8
Yy4EJ9RFu4ZbBv8eBALCvDKXpkVLn4AFB738xGO0qKtv4KEPHUlT1O9iOY6vxTffi2eQN+pqLPDU
22LESQ0k7W+Lo7d4sMjG7UrBGOle+UUURUGRBy0PADrO65VEBlap1PI2pPqNXdymk+zEQNFGg+hi
JjLEVciSbE6tZMLQmCchSvF4BdCtm1wp/48r4uriDkWxresoxWMN/CSG6Yx55pLZdApFFqSjfQfZ
7B7n5824JilVsajVdkDj7KzHzFMzV9XRoVyOnVu54Ly57vi7J8nmixkc23GfEMnO2UZi7nfx09IZ
nqEGr7u4sRV4dU5iZ3xO/LQXHM+7J8nbUvkJL7UyFtwE4ZnqfFOUd2nzjvyqctJruCk4H03VUC/f
68DAN0xLKqF2HqmTGt+UXDD5c9Hv+MsCRv1VVcW5xyPMxoiuWq1iEdDKCtdjfGoWaLAvXnaz3Ei9
oAbcTe8IrL+N8c9Wpq2lagH2gtC2XhpQJBa5CO+wa0FVgMhT8b558Xgjl5NhxjrOqTUCTeiQPKyj
aAJ4N2w3JrhoikEiIJvss2t152pq5aTge0lAgDNbH647tsgSF0uxEhdtmXct9BGLEVIMsa/Mbe7G
MpiAMjL9avPw1RXeFsaHERhglKgjaRvmw9d6CNTpjyV5oobgrUTwhfiosbqYSFYFK3HT3Az5ehrL
/2iBq7uiuLWleISFZv5oRApIlHJRxtkN/c1WcYX50q+WWZc4zbUvuEUBWxWMrVO7tjvpQERLJV7U
wbSeO6JX7V2PMICqAUUz6jG+rb8sipLHCu43mlJ5OlqF9fRZazF30Inw3iJLnJcDmTdOKgukKMFq
LOqY+iclqTwtf3/dyfd6bXgA/GdJnJNLBljR+xxlizG+yMbzSrWwlr4k+Z+lSn+jS7AxxXMGdmNO
tUVF+lnmhtF4ekvWCo7aiwfU1yB6Ww4/bVgWttbrNipYLRyOJjuIcJN5op7q5uMRvORjcH37dj3R
VC1VBoWpecE8VS1t2xbS0IYJ2PNKK8f9cKoeyipfBafd/smOKwYWZwIEyq+sWtfBWG2EFSOgBYtd
AI62EkAOJpgaATvuioBkym7phzJdM8AshLFz7jYAPkqzn5eKlX7GSfpUHtrZBXalDqugf5FcBrKV
Pe0mfh7c/AE0W/URzHZiNMJeKCgy8EmaabxOOZ8XhKohJ6uUTKjTyGEB5sKoR19XauitNX9c/5jK
XnLcmuJWvI7TmuB96y/v6WRvPeiB/VGdgvKu9eSg8rHWO8Ur3zE1ufidfYJsxewsN7/TSVUY7a+G
V2vL5B/E7GoZwQJEcVsxn1bMkGvWk2r9znmzNcL2fXMTs+xUKYdGRunRZ5CN1+0nq8N4R9HMBN2v
X0UBsMBkT61EVgjg4K/uvbGmrmVVG8mKcU69e04tXPOKgcy/EY1bI+z7bozEcSGtehFDm3x9GWT1
xepWb8iIIMnsxbyC/p2G2ytqQz4upnSVK7Nc2rBt/rTt1SHr6hRQoLzujLtlNQop7BVEUxi6/Xwx
CYZ9ikhNOwR89BiFiUtu5sP3GUQnWtCdxPJne8vCFBNgozquI8DknduTZrVBzi+hZV1B6A0KAYuK
Z99F9Hy0m6IxQgzfBlgfg3lckMnDODS2DTu9P9xCVOdV8sa4NZnU5bPoxN5fFLQBbAgVAojLHW+J
OaxZVdVd2Gazl4GqsVPvJADnf+Nb4YZgYcIHk+4XrBmLVuRTtjTsW8mudUrcHjSlNyn6hNSbnoCq
8UTA74uhUxZQW5NchTDYpULavOrCqj2CTBhMOMCEgQHnR/XMhonTz/F7KWQ0smJRrd1N3ayW21Qz
YZKAhOALQsVLlz7nLaSEQSF4fVP3KpPNAvmGSh53ZdNYRRdaUv51mvNno/20KuWzntvPAKkKwu3y
lAFy8JWhT7NAGsN3Voyib9NMk+qw76yb1EprB2pan/K1+DxkqcBd9mwx+CdIO3QY42vwJAY3Z16P
XRiTE6YhvXQYglqOQ3usvl/fQ/5LmUQHhk5FuxUgW5Ry3JeSyoUpAkdQBMruCnq7AEM3PV43wfxs
2yDiTKjc7R8vS6NutCkNlOomL77ZS+KQ5WEAue1Mct8uRJDoiyszb5DLH0oixyAtiunf46pvEAFx
6fFaVF1bHHeXafN4nlsLtuQC8KhBNxnDsf4kU3129BFw+nk66pZ8OxjlfTYULzqpNa+Yleg+TszW
aXCy+gnY1ppyBr3kAFD1mLdO2Zt/ZPVwr5j1E6Gtm+Z1iJPrUY6A4DAVGgwR0juhR2sYn+10Urx4
aSTXMooCaJ2shh4rAnuGMnpuu+AKLFxJjYPKpF+mSqcB0E0frn9jvi7it5xViptzVa/SyZBrbAPI
+DOUJJkiiD7hR+VObrOEzOeywkJbeMOtfcNwj00BlfTiIB9E5ZXQGgubzXpiMoMRPpKmSxcSC6qw
vbnmQiwZbGwlyCdttsKW8YUEBnRc9Kc6NF+5/6AA/yhqdAsinr+iZmk09/OYwGOHF8u6iQgw3qvg
IndxF+H9gTt77HkcKivG1+K4R9iQiQxeJSGp0kXRwFvkEhlZi7hJbewiXi+NUPbJAeOElkeZBGfi
iMFBIhe5uKyu8Ef0F38nywhtcRkNUawocY/tVNL50UplNIZbb+mzT50Utb6V658XM3mUcSGJVuU0
9IYtmMITxLfGpbm6lO3VzJHD065w9ehT0d1fTyACr9S4BFKoCp3QJJkCq/6m5hAv0QuXpIUoi/Al
A+clGpdFOpDUr2WBjVxCI1w98r74xB6ZDJdJClmTy9wlRmP8P2cUnm9gHXRVmygsD2BEfxuCkoP/
i/zFo4hGs1LsNIW1vxgbfuUIFH057lYAuSSjywlco4zvbK1zuhW82CIgjDACuITSdPBA04B/SK8k
PPHJumUkPARcNMLkzwqSKwmZvxJg8qcbQcIzBUqIqV1/PqyhjUK5cUWpWJS0+FfbqIi1oQXH7isH
XSGDibAMhxMDi0+zL06Sgijm4UQGqE6sYoQ5ZX4n96OfgL3vehiLLHB5Iu812tQs71t0QkcycmNM
T143Idw0LlXMGGgcYw2fhz1xVplTeNNh+QMk/0Ed2KDJ9wT2WHK94g46lzNWAgR2zXIGIvd/lUff
/mzlIagGdK7ymBswieYZrCW3YFD3TMi/+JI/nFZXdf/LyQmJJSBqdR2Q2vP6Q6voAt5sBPAMNUhI
xRQB7MlIhavfnbpwmg6/taFvBrlYBuhjiSMdBn89OV1SWr3eb95scWWBXEMxYZlxSp8nfBUEvP8k
fCl2fzvh/88yVKPOt3WY5Ewb9YxuMtboNQ4ylngca99F32xx9QHoUaRBafZ2VBwOLIQvw+HNFhfi
NOujSNZgiz1IWl9z3zraXw1wGgwhJhl+fXj47ANiQv98GyvwXqVr/8/SfoV76F8OmbelcZE+5oUJ
WbP8txxzP87fbHFxTmISyXUNW0T1ZyAn9NTPT5bXe8n4pLo/o9y4n5vfLHL3DH2KoOfXwGJTgNlx
bE6VvT5eD+398urNBJdKMFduqyWBiVS6B0xSl/8orRCKOE5Pv1+3xH7sNS/kckhfzhHtLMS1Wo93
lEDPMMn8spFP6jgKurn/cuC8rYrLIVmq9cs4wQXV5tE6oWZ8nUOOZ8whz5CyFbq8wDV4JOYcTx3V
JGSO2l8DQ/LNYD0ox8Evy+AnB4EFMf0aGJsr6GqWNFpUrFAOrdCGOTzdBDKs/UxzUOCHr9u9MaaS
yegKlhi76GVV0S8RDsWzD3LFOfinBIv2c24NWA4TC62AnB2D/igWCxX44Gt/frOQSY/StGaZ0LQW
6HfWuQdRTcfIijCVp2/X/X2/yv7HB19Rcxtb8SD1RI1gC5qLStk5hQytw8y5bkSUAHmewmmaCYg1
zs6s/1hlv62IyxXJMlEV9MR/JVv9dj2Qe/X0U/W8KJ64XCFFY6uUzJINQTBfDYijzJ9RVbmdD4l3
+jQIGfNELs5lDKmXm4pmsKhUjWeYkPMCeFbwrQSr4rvfY9dkBLO5KNvesfND9TKvxpNrWQMcpOCV
VVQH764Jbz/gCSPQj+V1UKI0MiTNgD2apk4rlU4jFb5gTbt1zMYGd0RlY7MS6Ab+3x3AG1uc//UQ
QK+TAbZUxWUbCKG4f2rC1Qdvrbgm3A1iAEBfd1C5GA1elNmGOHRJA0jeOon2ScuCAWJqgk3cdYyN
FfYhN6mCknJuh7ZCK+OO+opLzHevFf3rDaIs34mJp0TLYn+/MZjqed2UBk59rbtt629tdpuYgvbQ
vvO97RznGGkV5fa44GOB+kytP8S6aFjSurRgsIdnmehExh+Ds0BrrYNsYAfXgz7SXSyp31RD/1BY
MdgpMvkmtirLqWbzVpfWL/NqeOba3MRFE0qFGrRScqj62Y+66GST9EaW0M0HFOgJsljozE0g78t8
qq8Yja2fdaVz8WoUJikgzeqKZ2HJLnFtrSy8LNWtS5vm+zjnf+SlqnjLYBUBhXafk1nGqbTzO8W0
QBbVp15TU8mtZxAdkEWz3L6278uWftTa/K4yK1/X0tkhcARvasbBNyjYudJa99oxuSWJNHipbEJz
pe9DQtovSgUEzBqf9DFO3lEj/66l5vd1aWSP5A1k7hQ2YUCHmwVT9IFpJJ5iDKc+66FbVkKsEbcP
qHumU+yrEJjLikQLoYea+B2YeNy5HWv8kib2oWArHaax/qEAWlaCT6lqGoGjXJ7J+IzAjuMSaWiX
VKVRno21pLfIUqXq2NlhKO570jqtLaSV23UYcMIQYHrAeMW/hqtKSVewJaOAJ05zLP0sMKCFGD5o
uArVHtQNb0TqprsWDbz4g2iQXPI0ZmUV2YkNiyvmzYwivV2KPLyePPZMAD0E11YJhh1tlls2oRxR
YlO7twDlhgp5Vd6Mw8N1A5e5AoPIeEe1CMF/XAhKtblqT6kGpc9Y+RzL4TQ0Hq1yQQoUGWHl7mYV
S4xMAYqdKZjGFNK+YLKhmFRJRKMdu5u1WQu3WT2AJmAxhhl9fdYgELkoIkwXO4POC9nz3WK/YLOQ
tq3MPs2xWxMKy4V+iyfNaUxIRWEIH9SWgsaMaD1cHl/Szli0DtagN3uE5Ox9kcTH659/52GIrQiT
HRAAAqsaz6zQADO2Gh3ubdGPwYNurte6NTBqXQLUyvA7nPTMzd7smVwXJq9KM85VtNNSzOrV5Xf0
Jr1BxMO872//LMrk2i/JFFuQVcSiTDJ9hjr6MZql2klXTRCdrFC9dIc3O5xfp3G5trGJxayYe3aU
Rv0wDPEN+Iqfcl05aUMkO1meiq6/eyl1u4Wcm6OYWOXEwOpqjCKCMS7DBASariAtdKUvtu2NQXss
dBDHiaA5OxdvcBnLoBUA7p0NQ3MOOUiQNqrYTTE5GqfutWQHGa5r1E7ho8AV+ebOQs/McSVAXo4r
rSG6GywniAmzhA6tnnub6S0T1wiUG8mb5pBITi3a4p3IO7PM1aJqXahVv6K86YLJkzDLEo7hdMg6
x3pmHJT0RgSD3V0qKF3AWKtjSp9/jZpqaJgCkoReUPuYzQZkOzPHSFdHGf68HvC7K8MgH6B9IKYG
Gu48g2mJMlB8RxCTL9pjbnUfzUn6jya4610cKXYXRzjyTfIwVp/b8dePLAIKYbC5GirwiTwYx6om
RavXngaYuHQmEOApoz/LseDMuph7Y/uzNcMFd830xKkOM4Mnu3pQvZ+ONMzvUtxSu68Qf3/5nSvd
uUkusts4rSc7HvBaIz2vC3Ropci7/vkvMIqvqzKAYwKDFNEvxI4guhrrZk/x/e8AEXYYls9+mtwl
wCgzIPigrhft4+UdEovCx8IIqQ6eZP6eutpJFZcp7qnZcWldxY9Pg/Ku94g730vHRBXUmzup/8wa
lzPMZEizeYE1La6oqxTQIjG1xu2WRbCTuxFrYybWwDAYYGhcSyFSzawpJXZ3JLq7quPBsKTYr3Qz
KIeqFWwi+59xBw2uQgxbjOcgSDVyiZdWFt76CUIqoa23WmvilmZyVJQpd5dm/Jzl8oupdl/pXInG
ndh5fGFZxSsUvpyCeODyRV/3JNd1+Iv+Do9RQX4XHdqjccPg1Nc9cy8xgciHUYNbqoHYO09MEIIw
oniRcd/DnQ+oVl8RzXvuRjTWYGH0F+Kp8P5zE/0ox3VNV3aezJ7k0BfzgLE3b/DlwDyNxwxnWPnx
+qp2421rky17UzGacqZKsQ6b2qP0DuSV6AkxQrr8ON5iwsGTPKHE2N5GIr6ZRqyMbeSvDBT02muc
GdjEd8mD4rN6TnswfekOqFMMiI83Qv7kfYsmRg4MYP4xIny+xnUA80pnWzQoioDgaukVXuTFIDus
Piid1wHR+hPaOLtGVQysASqpGRc8aHTNxkoukjlQHtfu2H7tndwfDg1k3SHm4g4fIHp2JzqlLwYs
kD3B9K6qGDgmgFzzmNNC1vK8iKz5VZhleoYYD9znVN+Rp8K5VYLyCIVEL/WS8BN0DMFtqzniQNkr
2c9+BH8wRUUE9SP8iHYB2aONDQdDMZwK3YuwSF0Zwqnlt+tuvJPsoDQio0DBJ1YwX8l9YTlalqGG
yTL51KWY1dJP1nLTpKIb3MU8x+sGbwxxtYNNY5loKwwBapS8X/wecEkDNAf5lxJIaT875k9jCPwt
xHnp7RCq4fxhTR7twhH3jPeq3bNFcxl+TqW8njN7xoOxESoAsE1OcyAnRiQpCdPfBTqcrRw1J6R4
TUxcQJb1fIv11pAg7SzNQaWXP+RijpxuNL+Ver06iLwTVK8sL2nr2jOW4Xm2ycEsjG/r1J16JZJB
sKl9GAh5VEeb3loLqiGzl4sP171gJ+TQkcNBZKGAMC+I+42ihQZ9jJ+oJIuTD6EpJFvaOedgQWMR
DXkm8DKeb0KllUYGZlAWX8ORdX87/2dkQPfcmaCfAv51jNBeKAL0RlrKcQJJesui/mRnkJqyc8fI
5TDKEyHGbXfbNLSXMUJhgImSS48gTaWDQssFE3SOcaqCGnWdE9+S0smP5IOCQbDYKzTv+rfazRLg
6MTco6rB7itj7ObggRwB5KRptbzCAkCxe4ce4eccKFYpLIPqhYjeP3b2VMXkGabdQL+CSRHucF0i
w9KqCPUQtFzvSdm7ekHCqWuCViS7sbe0M1NswzdLS0v0OUcDtzOTyu+ruYw9RZMqAN3SJ70vPTTN
XMWwbod5Pa0dOL/7ejqAtunbSNo4EGzzTn109lu4sF3BamUneFwKVLX0Rsj4FctDShRUhJ8n62Mr
B2VdeYY2C/CfOzga1J2b7WafY7MHekKpMnewOwEumZqOiqNg9hKAk8rcT8PBh1xqcWyQqaioUtur
o85sc1Gq9KQruwG2q+/F8U6DoAY5WBiCLwF7f0VKCC3u5IUzi9yxAJ4OaJijwRuY3ckEr0/0wXih
rnGiIZoCnva8uqmbL/d2mN38RNtj5wZzZp07CGJq5VHGHnCYkpPkVF58qg5ygNeAg0jH6V98G7yD
wH4xnkguWUQyhiUXAyuVbkYIvmAuKUxD/Y4NbnauGFu5c13C0t7McbXEImVtU8owR7tvRgw50/uh
E1zX987RMxtcZpCMRjEyDTaGoIHY+3pgV+i/AJziulC0IC439MRONcx2wFOWypXLh3EIG1k4Pbbv
EW/bxkW9Ap2yYiSw8huIuV3f1zG7DsJfC2cv531GX1tgnKvxdo11VFqYLdLtutZ+rejOCEmo4c6k
98tIY8iIvJcGALYtJxqlT3LxEi8kWMv5mPS51zVUcMSwreSuhqi/UYEzFmIb/z5PQdo4lY0t41JK
pC8FSZ3I/nVWXjBfbE1wcV8bgzpUM3sEPE1QZvkbfBnfvo4tKL83tnBukdttKbJBH7JgUa/YIvqU
Qwgxdc0c2CKmjvHrGgfnK+Q5JLpSSojewN6FJ4mRgrtn1dsH4+9pg92VsUlhyyoazywPwIk7svmg
q8g0Sez+P9KubDluHNl+ESO4E3zlWotKiyVZsl8YXmTu+86vvwfydIuF4hR8PRE90RPtCGcBTCQS
mSfPKYrKSsrvpvzCuSM3T4uhQe6aznNeIBVqWcqjpEAlre0/yYD5l9OhI7twmJ0awyFxg6FVg2A6
K7YwOuVeN74ZD1a2mXsSWi418DPwoDaO/DQH+gOd0yTnPVy2g9zKDnMYMqk2pUiha2y11yk86vGT
Kt4NwZc66w/GMluYGLZN0ltjQvwERFDXl7l5JyOfRbcZz/DLCcVQ6I1KAH8s0r1KuaFTFEBQNFYL
MV7V6qcXvAohAsAd89mKAajXGJKKlivBs/g8Bgy5LmatJADKs9R2Gg6eKvGYXukZZ8OMSTAoQue3
oRbB7KwYoGAtixHGQorbYjacdjH3XX9Mlfq2Sh6Q5vO2cstd1waZoKOnUTwMNQxeHEk+UJjefczi
VLz4DFRjCego2I4KBhV78JylWNzgUMGCyB4wPwTU6dz7yvtD8y+a1gjXKl4dYEPBvcwkGKIg1kkz
5pMnxQQp8yMxeUeOfpCLNa0sMDlFHpPJAHPb5FVpdhDr1qrHR1m7GUFArI68/HvjY50th0kutLLX
p6KBsb/4WDxbTG4BkbC2lodsAipT9/WWQrw8cpPv+8XLuHosWxHlbGVMjlFmRtIM8/vKiJ/LJ8XJ
/eJI4X+FfOKXO2ggvPbVmEAJFjLg4gwsbojyCBRAfgx+xKzobiZed3YjZqiQ1UTJHI9vcMgzMSPG
Wy0eTdo1Ne8k8edc8Z4L9C9gl6JromyivYG4webQwyTGQdNAZCQXTxMehlX32uFZ30q6TYSnSX6A
JIR1Pf5u+fzaJOPzqtwPUrxMi7eIuQlVjsLvZ0jWx5lozYsGIenev25wAxqqo1soAeciolpOWFmL
uR4Ajorheu9tFdUt/Tq6nyAO9Edtla06NsyhLAXEPwqfIhM2lHkks9Ih0LduuAPt6FFNnGDXO9O3
xp53mCv6rn66vsItN1lbZLaUgJF/LIsAL9xesbvlZxD1nNxgywLBQD/+ISqkLZnYERZlmqOYisdP
IVvN9DkUGs5dsnWo1hbYiNGEZdTLJq5HJbJQkHPkpLKl/F7tf13frHcMOuvza0tMtMAc+myO/bJ4
qFg+L0O7z/riKc+U06RHgZWq+J8J+Rs1vEsIFya6dYutjTOxoyHL1CopNlI9ta7wA6y7nmDrPxW/
fSrc1OPxHG06I3wRSQcqeFBWZlOCpGwxTAl7yT444H75CvzVADrScl+AALeZUHXntVU2fWVlkkkK
8qDJg6BEfpVXrWUW+4WUnBCyVQFW16ti4iKYdcVAM3DEAC+6ifG4+9ba+ddusMnnzCMOht0+l6rd
GTYQjvxKwPUFIjojqK4KSkacm1EYDotXNZUF5okm53Rmla3r82N9GhtCUCkT1LLFFqqn4ESFWCHq
JthT4wCb039VYsg5WJXoqe6wL3DXxfbgxoONJc+DrWpuAoynLzrTZHWfxRv+9ADHq3B/nO/A0gh1
UYXYf7kc7VlJT6WiOnPe2MDvWk3VHgGstSOzgn6raCdFakVVbwHAi9cUJzBtVYFWroDM9/yn5Kbc
xAEIxNCln/8ZOgwc5UTfvckMWBZ3xoUu7iJ+/OvfmshEKgG1KHEK8XHEQwERQQzZdpZu9bIV2p1f
2LwsdOu9crZCJl5FlZouvYnIWKPJ444utLocEW9sBSri0FGObXAQdvYf0ARs+zkotCFVYuroA59v
rRZ19ZR2SETpuFyOGeIBj6TUr1yiuqJjfgZ7TemYHFJe+pde7u6HUSZAtkQnQyNid+cIQ+76Ie1A
vMpl7Povm/phhomLSpCWc7ooaMRizqYjlgwRVg8y5Sqo0CS3jABRQytWh3q4c/362bznEIuRG6Am
LbEiMHG4lA3EvRevK5v7pC131YCy0NQ6ms5TLtjKtKg0+z+mmEAs9p0ayC1MIcVz0qaHgLNoNcEx
DxdLHxfOBb7pLStrTEweBUlM2hCpJNGe5PphqJ+vb9xmGrdaDmHCrj4GqlxGE8B8eWyRdLLqECWR
Cowxoh+bBO75rIaitUwPcfJw3famU36sje1LjeCTb4KsWzwtfJ6MT1UxWaR4vW5je/+QWgHWBlMs
cKWYkBlnbTVBA7tz6uV+HHik8TwLzNFawkYV4hgWOuSHqg61w0XlOMG2y30sgjlWuhEsSyyWk2cK
d2Pa24S8CvnewMsWsnLu9Q3b/CiAV6ILqm9Q1QlTavQdOldePxXW1BIbCbldyzwqwY0nkoa3AyYs
DEkGsJxZEriOsgns9JOXTsatYcLnikUy71JFCmwzRKxIa/Ewjeh7K6Z/fYVbLo+nC7BEKOmYWCbj
8nFUGUEdgEpwCSrdEiFoNhnJqREh0KBl3VOC+YUG8Ecs3AmC3uknhfM9t276s9UzMaQz6jkUVKxe
9CdvgkoElDV2qmM+VJbsQCGCW+fZ+KpnBpkwEqZJOhsmDI6aahWlaEfzYsWFxlkY/d3MNQMzKkrx
uNjAxEZ/xiqHQw1STQoBZgq1wtVZ6vcAq9zHZuCA1MiPk+zRFEbO1bZx/mDTIHQEDepIhnJus80N
oaqjFic8kgNXUKvBEiquJtdWNQT+QtsM6FaBF5DZwYkkqCkRVEM+JmIb1/DpRCy/ibS5pg9jLA2I
ZArLqAUwVuua3coyCCM5h4BngXlOJ1Gd9roOC00HTerMhyIZxxfoCb7wBTxsJUPFbkG45vy7kBQU
rAGNi3WkI5/388n83i+K3efJ/QKK4uuHetPBwRUqgzUHdRC2SRWkXZhPM0JkDX3dEAx5FSSLAjPj
LGrbDaAODF5ZACouek7JIHUh5OYBQTmpBxM1P6f0NTeHzK6TzQ6/vr25rpU9JlLoSdWLM7TZMeJT
WFBl3UvQNyM12V/fPu66GPcOUSI2h+I9ItGBb2BkoeliUOWvv0SQgfXy311kI3DXoKUnl7AG9tjW
JQfyjXJRprYGbq73NhcvP3wfVL7wxpVFxt91KdHySMI+YmYBtVrhVrcTL7c1V/MjEMvmbg/C5+bA
h1RzPqDOPOpGqKMUwBRNniF/zud9sezz7ul/+3g6EwIBwlHUgjo/5UJSbqjEh46ycGgPvsDv4m28
1M4+Hg0tqyBvznLYkworUlNr8f6CWI1nkIkkYYASa03PHKVsCY/xQXfSGwn0N3+Eg6Obdc1TmHwu
rgWiRfQk/Gaqi/HaRQv299MX8Bq+h2w9tpGcylB4x6AiuYCvgidgyhbqIjgNqh/u5BaUOxG6vjO4
MtwF/DC847AZm9GlUymxMgrg9M9Xn3CBNlreK4j+6VQ5rWrutGG0QD56E8yyTybODb25QGQFQBgC
sWBKhNlSBOalEBQscN0jcSn1za/Z+oviu7Y2xqxNLKRcEycYq7QW/SXTkWqvzZ5rqHD1ipumJyjc
cm6FrctUVkHlKyNuGRoLPRNQrU6jGiaLTkefUwZUtG6Lb5xTvmkFOQjoveElF3yzQFcuUB2BFSoD
N8Z27urafWpDMwX0YIrpNnbmm4XHsUoDI3sc5JVVJn6FRTWQVGyQ9wz/0tSFEt7zf0JTt+WXa2NM
IFNEIU7GCMYaKYqdsuweK3TMW228q4l2m6a8JsbWlqqYKwCBtYq8lX2B1pOoj0rcIwc3OqizmeVt
qi6cq5U6N7uBaxvMBspjIZWz0MH5MUYu1vWpSSD/PcSY0uaODG3FLmDRAbbEKK0KDuvzc90UcpDJ
HWqov7nCEsGnk/4UrqLYbb2LXN5E3uYGovkOknZ0cmHx3KAUVUOm0mCpR9ViBZIZWVXVcHyQZ4T+
+SpaYaLHALc9Mkm5egunF2XmYBl5fz9zv4hZDhZ/hWaqbfcQ6YpfiwUnBG6bwFwJJL4R6tlhHUwz
xqOowwk6ElkYVrCkhiNzulV700WqKoGmBKIsWwIzEhLOYTTgiRfZc4ObeXFaDFepoyVAVRWIt9mZ
Yxdc7TtOhNjIcDBZD05qBD68idnUO4fk/CQqEpAfB1F66m6GOzrUMsh71RqdMvcSECXy+yEbT831
I54Ff4VKXCUafcRnlWjVw3PeJ5ZRe6Q+DEA318EPzio34uCZPSYR75bIiMdSQQ3mPcf6oB37q07I
mSk2F9fNWBc0mNLz1JKUL7rG8ZXNL7YqgDDJcNZCdVxuZMT0STrE6TRbnTa7RcBVUN9KuwHHhoSL
gREu/Is5WlIfQ36uVXEZq1nmG8a4WJh/gnK8FAuPRgd+iN7sfwz4L1Uf74QwOBZT2TqqqjzXoUyH
y5KdpqEhFEftL84X3QiWZ7+NBu5VWEkXPczlAr/trymJN/BvZxaZ8DwaaRsHMix2r7ToU0FW9am8
0b3ujXsoN3JmXdMBdgI/D31/M6Y6sS8ULQsQDTCgrWmukUKHT3BbXNxlsJd3f3ERnNljjsdiDlqb
0cEJDcQEaXUTyYV1/XtRr2fu0TMLzKnIkwXS3j1WhDPfN5/HrrSGYLAH5cHo99F41EIewf9GNgKL
mDOBgA7EbFjnXcRaHLUEaxrU2ZKy0xiTvaE+pkvhGCWvv7tZlVxbY9xRFgtMd+lYn7lTD8s+Pki3
FGsTHPnVwPf39eVefqyM8Y4l19W0UrEyuc7sJBX6fdPlmg0MyYEi3Se71obKrfLMXgIoiPZKY1d5
+ihoamPJc+EOeYsaaUEwvYuAq0MjuJv0YmckONBBN3SnSBu/FhL5lOsQYYTMxVuVZJiDCHLHBDjL
0ivBlQbMO04zzJPRF7oM7Uy0NYMR/NVmax5DjLLYgN0hNonykahq6kgI7HKtvZXS4uiK/FhnOhCb
zXBba/pz2y77LsqXIzj/XsMm/Tk1mmgFUWHuGkiZx4XwYIjN+GxkYNlPhOwGOfbNPIp3HSgonOuu
uvXgOfMc5jTEoNKpUJekYEjKJZ14U+VCDzDDhQhqUUu4zwZOlrl5OvD6UCjLjXFJowKWylpokhnt
03gn7egARgQefN4x3/bSlR0mmx3FaZHEBXagZGzHu9oOXcOlY4firtxxdpF6POulWIkp6xg8pijs
8wBddIRgcgZzS0Ak+vExdevxgTwtfl1a4T2AFr7mZLEl6+Adsq+bpt/nmmXmLKrR0M6Bms0gCZHt
tCa+ijQK7E/Agt6MQHANT9ftbaSHwF7CiTGDB5EW9gFZy1UghKqBsy8+Qhodk2A1J3puuiQmJ+HV
AE+hJMts5myIRm5AkB7gjnAnBODriJyoevwN2IqdEdxI368vatNXaMlNxvsATsnCmwKFZGEowFca
r9gTAQdh2RXHfF/nHh8+uFXBxGjohzW6x6vrvAwSMen6FCfgX8pKWsEEsAoSpjwH2XLNtTFmNztF
7FOxjGfPaE9D8HWRf6QaBr+C5e8+28eqGE/UmoSYkMGb/5OkALf9UY0CEINfcOatjLkapolUfRPj
owkoOFfBzyDJ7CicLB3t7f/RP5go2YVFE4wt1kbLQuPtP5z0493fpdQGBitQdBYhuseCjqVEmrR8
RiiZ1Ancs19as+SEjC30lL42IZ/7H0DAraLQL0VZyEvRVd9qIGcoa8w7nNrR7NzrVVsY3cjlTnHQ
v5wNWGvjNNddOX+VQgJ+6GCcqknN33J3AHxmscMv6o7/9NpqX54tlTlqozTFTVPDGkqyuMdtNKIL
b9hBLcFJY8d8y/+gEbIZInUdGlbo46Niw6R/HaZk5VpASK5StCWE+yXh0ZBvWiAqWBgh1YkRUsZC
L1egLESpwRvn5nESRC8JeJwdNCxcfKYPE2xfr+niNAFtAkxgNCIqnvX7yuTZ2EJiUl1JFeLAMu5N
locuVIS8HbRoBikUpobE6JMqypWV1uGTMdRvkjGir292P5JeOYHxh3MMNjcRxQfw4qioGrLQ51gv
A3lSaB4iggFXi60u+Hw9bGxl5RQ79Y8F5pwZswrpERUWjKp20vxFTEWHBM9NsVNqXsmVHpuL77Wy
xRyrtFeFSJ+wlaM5WP3wnNXtp1x8LYNTEYfg85r8Id9Jo9+Xp1nfkTBxrq91+wpd/QC63atzPWAu
vCcBFruunL+rXHAhApu2wHwgU24JYhK2jtM0stkpI071RYWDb2trY1e2WF1p0NSmak2DJZ3gXRzy
TdpRVhIM8NIx0z9gN9h6eq8NMiUPKS+MqTNgkLbI4uNyJDfK4U/eVpuJ1toS45/zgkxrHmDpP73N
6eeqt9kc+Df2VlBZG2SctCqKAA1v+MgUPwM0s5DHhMe2Km8dOoREVC8I1H0v+DfmOY1D9KlAIaBB
UUOQZ1RkyODrUbo3M/mGDNprryDFC1H9tcMyaS21yb53whRaUaNiEj67iarxTpIEV9OLr0pB8CRa
drizXnKjNK2xlL1el0Yr7AfTkuVZdQJhFJyiTCrOmdrK7ddLYbIOmQpqYOx49ubqp9j3IM5+KtDd
m3dG/Jj3b9cP8FY4xNgsBuXBJyFeAGKiKSynQK1mMNNg8g7wM4w5XreweRmvTTAZYh/KwDm29eyV
v4AOA2SbVl8lf/lVfJbcxA0d3b1ucSNDNOiUH4a4oHF/IWk96i0pMijTeZVkJnaT9DutGh/zJtyn
vfj9uq0N3z6zxXysSVnmAAVE7F+rfMrr+64P3ao2Xv43K8zNH+jq0CkRrERDc6OakztDOlddIutv
zFByWJXSCrPoKDXuYvBTYONMsk+SylXxXOgrzlq24g+27MMK4w/jBNn5su9nT7qjRcbMqd8mi/Ju
EGvcl4+8SqOy7Q4f9mjoWF1Rfa2F45DSVe0oYUAB7Ijp5v7yInxK/dJXvkeOdkyfo9faHnYtcDKo
dz6ooEkobPkWhJV+czL3xk8gAM19YJccZ906HoCuAL6iQHIbU5VMdOxwOOdUwXbMB/25d0X8wCS1
yX3tlPv8PvzBV8XdeomemWQu7VZtq64AO7XXOJJHZ1Gq74272NDg9UNH5Ew1bPV9YA30LqYCLqoL
lW+xKRPACQeEZicbrPlz70/f5SdKSUFeKd8WRO0DWz5dd+WN++DMKHPJ5Wll9PECo+nyNQxu6qmy
AiBfZdTj5NK7bmuriXBmjPmEmWzQhgX2c/gB9djkSXsNd6pL2bbGH9ln+bUf0ADnl7S3T9JqZ5nv
mMWICWaERYL16Xba1zYVT8ccX7nX8PBu+QUv3q7SaLg6SmZNaekmLJQOJOS7zIG4p1Aeyvl1sH/T
fUyomVZurewqKNTtOPu8GWxX62UiR1GDctTIsd4MfKpPTQCikWWn74udfAc5Hwi53WaH+E7lOTD1
FSbJxuc1KDu3ghYR+7JrkiFOGh1mpTviSzflabB+dBnmPiiTGa9ws/VMX1t7fz2t9nhOsqoZxRnO
5KWfMOgDoI1pl8/GJ3Xfe5RyOPlqfokeMp93bf6XsPDvOt/z75XlEfrZiioueEwcKA1JsNcAOgNT
kEUhdjyg4ta3RJZDgVoovAGoeO5KgqK0EohK4bu1dgMB3LchwUBLIHf7607z/qBjv97aEOM0Y2KK
cyzCZ18/Txipgub4S2h1L9FLp+wl02nzbwaErQ9Uiy0DO9yxb46qzm2e0BBw7Vcwl5A4jmmx0JAb
ZzEERavwZ9iLYJMPXtqgPXSJ4KBm7SZt/SCN6G6UzRvaBHdDpP68vh1bjygD2HkFaTIGlgCjP9/3
OkfrNumnv3lEbeSWMKUiG5dhCMQW56aEWFlSUo/wp2455V121yzpX4T5lQm2XhEMM2pqUDX1Aq34
YUDsIJKk2yzNb6M0f110Hi6e/uKLr/ixIlaOMJU7QMZHrGiax0+oaC3O0o9v8iJ+WlrwynTVS1tV
P6qBt8zNG2a9TuY6M+VM6EX0wVE+kzzJid2qo4HXcCGzcAvWB3fcLZWlFtyQv5U8rQ0zV5tsqkKK
qW1scKO4BOoKdXSU0AbTex4pwmb4WZtibjNUJ+dsybDGqX+XJyCCpd9HL6CY/jackpPEm4vhbioT
ghZZMOeswdckJ92f3fRYQKr6tgI05bZ3VDSMkpOy7zuLR2G1GfpWXsREJGHOVDHq4bSG+XVKT2Kw
N7hiOzwbTLyJ4znvahGbKRrA4kXDTjBMF6zGHGTSVkKw/mbM8ydIwD+NUQC87VJxL+iLZWZvEYEc
bfqFGDHn/ufEE42JJ7MoLkSYsSapy9w8avZQP3E44ZFzwi+A350Y6IkOG607OfSgGeRpsDS3pBA1
l3yX0Rzdmzcx6NXaY29ft875aCz9UN0F2mgMcIxI122py60GtxQE0v83K0wsaUA7MYoavlkQ1tak
xRi5J/Yi/LhuZavKi+hPZLBoo9SLKYvz6C8vFRhxekSOaD+7qi3ttFvN172IywPyrht1GZU/LDFO
2NQGHlAqLA1ect+7o02gT6iil+2Hh1axyM/oUXUGV7MVzWlO/fGvzjPAQ6DSUAmA0kwcSUZwi8kB
7JNpFq1REnZdnD9BWZYn+bN5AFaGmMBh9gI0BHNx9pSwBH2BsY/m+Avns9H7/2IzVzaYzxZVmZGi
W4MDEDQnowGgvKug4BYH0fdI6m9IG9gYzVFdEuWBBTS2ZmdCVnucX7GVcpPVr2A+qVgAztb3+BUK
Um6oCR7jU/IiPeR7xZ13JW/WevPcrawxgaUcAzIH1No4lP4k3lZBsxc0XmjZjJUfVtiScjMI5WRG
1AqAVc6M4uJvttNgnxmWKjlyaY2Rs8BP/2ikhbOlJpP4xUo2gKoX5ocf0o/hJj/k/vTQ/EqfZNAh
c6ERm/nuarFMkEnULq8zDWci/RV/0w/ajo4LjK/Fr9kpwenNmxfgfEG2ky+Q0CSdDHNC2xzKer8o
8y7hYUs2c6HVmujxXL2PSjJgzhkiUJ5o3orya2pO1pAfxkD+m2tgZYeJJ0tqCJFGcy45lvymLKFb
p3iqUew5h2z7G2kSZeuWwVlD/3y1no4oSzBLCno3UGcMrNK0Ky/ymiPU8lKyk2+gALaTQ+u61e0v
9WGU2USwOJtpNsEo6YnTaaNbKk44tBwr28kkkPr/rI3Zw1qG5m8eyKiqgRJyb3iJI9g4ZuZpcUuP
33Hejswf5pjIHBqZEqcCXCPMQCLQl8O90PGKwNvu92GDicytWSWQesGSgqC1swlEq3Nizxi8Xz5f
/0Tbm0eJCqiiAmCFjCWk+mk2orKN+uDoUrL60m5eUNXZd374yFNH39y6lTEm1OtzCTZzE8ZQInXH
QX6p9OSFs6ALT8fciyJjIUD6ggeXffQ2ihrKeW6Sd+hieqSM//M9BS82lr7jR6PLDaT2IKAtYeRA
0i9evrMCgGAbjIVfQw9XRiUwBGWdeGf6+q7wc44Wz8WJejeGCooIvRJgmZmvZUaq1kuDEvmjWFjR
AiaW+kdtypwTdcnsz5hhvlPf9mIxkNkEJltzgwUVRn0erCxsjqMyBnalggMG0z9f2sDIPNDZ3utF
D979vi1sdepNTKyPTjtnYKkikqXFcm4NprDvOvIV04cOwQyPVS6CI/VB61z//NsbpENfD9h/oDOY
WFCO/dTXRpz4YjgeWql8GeTUE7WFl1hfeDLdIQ3YDwwTg4iRPTZ1G0L4e5oLPxQbz0iJN7ecT31Z
8aUmQEgAejhotV0gfoVwmoop6Atf/ZrtjVfaPcn97AjWzMUd/Mjlsd5Q3znLBhl7TFwjidaXNcbz
vFg5GPFtkxhOYVT2OBR2Mce8C4kmBdesMZ48V41a9qVBPD21elfzWj+A+I4L1iwQ6v+BQOymY7w/
TtCe1mTl4gKE9nePhrE3mQcNHffW12uOPAzPBPWZ1R07dPpEClkhXhrvDGh9gOsd5JIcB/8vbkFf
Wb8Xwng4GDKNfJGgrANlP6+QbaW1q6Nq0TfPgiHbt8KPv//FmVptHeMY0hylDbCv+FRjb/fGPRTr
rCaNeUHnAhXx7n8fC2M8QhqJIIoTAmk5vl9F2tHAJX5MEi/ANPZ7dfqmriw6N1Y94//wwQuXBVPm
JzBxLxdTXY9ynQDgSEG+dK7GAPMonVzmvUO2743VrjIPkTrNRaXrsKuzrx7AaJmjT0lu6EVVtmC0
5DZULh5752tTGaKR3mgh3RTiwA31++xk6Oa2BMUUn+z4pHR0oy5P97/fkoU45uCnCKs5Jp5WDp4Q
JHuQId+LQupNhfjdKLOHqCh+XvfSzYj8sZ8qDTir09eEqVG2amV6ipE7RoVuTcjLZ3kmmBhS5FUd
910hePksesT0q8l0ry/iIu9jPhL9BatFRLOm5KMEp2jE0lmgWziYozvFrxPQKNct8dbChJEu1+N5
adIASJfBIstrCiD7dQuccKgyYUPTqnQKM9wnPTjUMvNgUtGa7Nt1I7xwqDJRI46HQjdmBF39nUVv
gUznvxPy0QzONN7L8LLHTb8R5quh34tRUyjvnX8jRZF7NU9VgrJh4CuB14LhAA8OjMvj7EKoxsCb
vvALrl3qwBdnCvyOGJWXwTvKztMmuW40c43gRO2St9Yme+Etg4JJ5vZgg3eub+zm1wMTKEDsIIa7
4GJuzcIoxyGCNVHwxwJzKjmRHrHZi33d0GXx8H0/PywxftIi0V2MHusaM3DspQAJSxmqoaGdCLmX
4Z5LVdtsfgwJb6RqO9xTCgC8FCDKx8IxBBFpe4BCs9eG1TOIva08m2/ahRwmCbNpubmTTeGmmvqn
eZ6cuuHKyW1+0ZV95rR3dSLr9VCbuG6KfXcfHgYr2FGqDPpQ4V04Wx8UhOEQEqLDHRfURHHQi1UQ
FqaX6SlmGoXndsw/j1LASew2Ij+erYjDhkkZhy/4jKckTAo5jf1oTO1cuE2C0ioCqF8WTlN7Uf90
3XsuV0VkhdIxgnYJytPsJAkG75Z4GbvEb5rAX8TWktCTM2b/upXLYAkrGmColDvoUo6q0TDllc9V
7vdJZEdKaeXij+sW3n/o+emGCWjUYccQUy7kpJoZIldFueR+tA8eatqPoA9yYJZ/Y+iGQ+nrjg5s
iX5HXjFqVt8nh9xJXMHhFS8v76CzX8LGtykEH0CRqDo40fXQ6YTsPouir2SIvLwZOY+cSywnAJxg
XqdKUIAMXVCvBXkEcuxI0r2sNr511Zw/mq1Q7U09lkH2Nh91bbnX68oNp/5WkeZDFza3ghpMjjku
3+qZ/ComRF4AvW2lEmwxiu5SIc5AuJTdRjNgtUvwLZ/anVGEDyj65nZG9NMiVrvrX2/TC0EnAkiq
jsuBBdOZWmkuTR0Znlb0t0Qy3VKvfE2dvetmLvFj77v1YYcJlZIcRzmG3tFZiaBvJDlEqqwS3LCz
pwNI9rO6/ROS0E3np8yICBuSfBE4BgV5grFMBPOZUMgIMGYpvHHWdRkI4QUrE0wgxLBZmEDvkoAM
F0RWrbMcp9LBPeoprhEdYu7ltpE1nBukH3SVZzWZpiXKIOU+BTeBud6JPBkovN+4OO1e4gTF7S0E
ZyJebRoKbUw9fgyDqkED0/CQWFi6GaKZ8sjZwsv0nq4ILBtgnyMmxg7OVzQYkW6OKBj9B5z/QQnA
Z43dXs2/pljU0iI3EOFRmtQ35chWteBzOLW85SgXyc7Zct6v7tUH0tt0VAJB09FACfxIeWePEOzY
tEy/dMCWz5+i21oVldRAJY9y2rDJQKm34ayXOFud0vvCmN9jkZ+uf6QtE7h/wTIJVTjUJplvVA3R
Ii6RgLOqyVaWv0GS7bqBS8VIiofXZR1DlRqYVwzmATvPc9AmTZ77Iyrh87fsSQXYoXCUF4IBMMEO
ffmudwILUMxDcVt61a16U32tX67/ivcqJHuXrX8Fs04K2zPzqExQEh1BkF84NTiFp5cUUuXlXsZM
RXQgbnTgpayb2/uxeJY9tiZapo1KlfgKqSMrlZRPE/hJOWvbckwM4VMhQZlczgGX6iDUS9LlfvoZ
k7jgPVqO2ifyGAAiWD5mJx6Y7DKdQq8b49tgsETPGQSl58caI1VDWA24Hw3FlQJgkNKnSSwtI3hM
jdiRyu9/sby1PcaBlkLqJkxBvlcJ0K+xxNNTaAl2TxHKVPKJ983krWxjbZDxlTTuxayAJhI8dgR0
AP2Hk2JYYmG3Ho66/5t3gMIvhX3pigf4kyfcdKfQkxeLR6W/dY3jtQMyEvp1QUV2vtkxorReAhzq
qYvsFIWQW2hY/Grn/On6LnPsKMwLUkvb0dSTES+e9HHKb8bxJSQcsNzWWVgt5Z1+fhU/laAPSVej
kBAYdWwrY/WpH/OH68u4BFUh2qyN0Gt9ZaRG92YMoXWJUmSW24I1f02gKGUpn4yTiIyksZPQJqKV
2bxTsZkIIQ3C2wm9TMya0lO6sgwOsEATk9zwgvaT0jjqt9QVXOjgkn3duubD7HR29pU3XbDxXkQl
fmWVbvrKakOqSKkGZELtQT2k7+XBfA8hqT/IULZcZG2KSVAUQUzMWsHWxstek25BXGMXA48hd+vs
rY0w6WTWtkEyGa3hZaNptcUB/Uw7Kg0rS1yOp2y5I5R80frDm1DHFXu+c0jFjUlImgL5Vim49a1k
0SatarU3UmOR18bKPWN/3SaNjOwltDbJOGeKi6DqKhzmOaseJnm2RS3xBnG+b6tQxSRo+fO6vW2f
XK2R8UkItsdF0Ik41Rh7LiKIJFNSz87qxyMVrAyO4g7cJNeNbl0P60UyHqmJgm72eBHQ0rwlQfVQ
TRprkMDaIgLo3B6y/zcuD0d+bZDxy3KW01Ew8Ticq/YhJro7xBnnTbj94RTMyaDKhakuJgoD+ifL
oN/WEbqwGCLXvpwGcBVNux1CPHgynceKt3nYULT4j0X2xYuSriEj4zQhv4AZB/Ah5YklJt+uf6rt
I/BhhDkCWQJKbzRHEbJkZWfUzaM+66/XTfDWwbi8pEi9FFZi6mPm6s4sRqs2fxTdyJmR2Iwaq91i
/HyI9UbW8SSEqOi9FufWVA2ukUNXweSxLPG2jPHuUWnEBiA8JD9Tt69J+5ZP0tv1Lds2AS4STLrj
6cQWVSOxzBTg9Q2vNkWLwJeLQObs10anh56ZDxtMTjV2ZC4igjIjLfP9vjY+8Ai8Mt9/CUMf1pjj
Ew5KRgwBddO20U9BIqH8Vgz3AwGBkaEtliKBHFqOS0sI52NZ6LuqVTzSmEdJ6e+HYuShc7a95d+f
w7ad8KSK6wTAE0+LlYey6zSrhetA8czJzMG7/jHRGN8K+mDV0GXggaDNzoSnthO7oVVGwwOq8FD2
hqtX6i6oRjseb3UlgEYBxFREZESJ0Fh9v7hpvhP0cLYGdXGEPLtJ+xgQ6sVpes2Rws+CsK/yG63e
ma3mz0tiTfnd1JjWPO+6aHaqEuW3WrGhUNNbdfZLEQNrivQvi6z6kplZWhl4uoYJWBU0BykmOh8V
7LxoPuX5TpxPYtdZZjnZ2jxZQuSXZeh28a4o1TdUTZ3OkFDNhF5lBq3j8Wuc7UlbSfj7b+W6cUgT
W2P6NepaCFrOh8KkyVA8WaJCHtX8q6DgvxePXfhFSb+N+gBFjdwqAeJoE9GKQuhhl/9H2nctya0r
W/7QMILevNKW6a5q35JeGGoZECAI0Luvn0XpzFGJXbe5756I86Z9OgtgAkizci0RKEURSgbWIt5H
LTE/6TMLilzip36lbvE6DOdZgbQu/gtsrN+a/R6cPr4KkRikJTtumXsnnXzX7Hxl+NEP2q3KaeCa
CogI1KBIy7OqWreKk0Vq5ux6qwggrHpjaQ1ILXp/5OyYtfLG5ZA16hS/wyZYahb2pb5vuu9LP6rI
zp3+0EI6nZAvJrWOomsSo2CRkVmB3t075G1Q2x2kxB7MjN8qpTjptRqr6U1a98eGY9PH3h8q7wgg
WiIFtNGnFHrLOuqnJmoJ9kSET6uHqrunkElH/lX49thE5iQTjpGdyaN+bUM3tBmPkr2N1TFn9x2w
EaBWOXry3qYN1O3sqBp16Bek/gTtJjZhCb1z4M24g1RnIDFA4bCXqf1G2Vs/i7tGtnHhSgwrpg9F
cdebzJ/KJ6uHueoHw9epnQ7DQtMPj/BbYzgpWg+KsJ9WoUXDNAVdavio4ieulvkgnQhSCX0ZdwwL
+2Q6w7EAA1Ux8FAw14fY67Hr5YOiOJGA7yq88ds+vbVmRKx2vTeKb6KHb1lw6+nJK/pI98ZQwvNB
3epnDhBn3Rcqx3tRI11faDtc7rPqWchqB0ya3ztW4NaNP5M8qUfMiTTmARJvkTIysKs1YeMqYa+x
g2xOAy/hN/KnqvI3afxw6xpOp+PC1cKhUw9t951jr4c5D3Rof7bD5GdG5/dS2+UpiTsKTLfR+zpt
wt7kEG4TD6NT3rjQwiNVfePW/KANbTLjTOjc3ak6j1Q5HAblW131wCzZUZ5S7AkLCxQ8OFC4Attj
FYglgMAt20dHZyAJ0BPJE10Sfp41Pi0T5HHpqs0BVKyn1NCU48zZF8cq6pt0zItoQiaZ9HQcd5o3
BXIk4HPvmS8zunNbrw3VRj650MINK4A2bsEflvmGKH6gvXt2a1MEeTaeLAbEs2jP8+BaUdXVRVw0
2tHqMlB8UJ5oPTy9KDgOW7vLLPHT7UiogCPWx0Q826mUDH5h2zRoWXW0nCZF8Ic3hqh5ZEyYbgxA
A1KdgOL6StQJM8alOezK3ECWPclhV+hFVgYGhwMoXvFz9hjkpkyoAlM3tNv2p64YUcmKOGvIk5DZ
g8T/cXKUzk95FWlVuac1ZpNoSs8OeK1dL7+pVDfkYxFlffdWEHloPQlpj85DibWTXuhm8ouhzKfa
rR6Jys85r1joUMP8mikGpixz6xlsFTsUsWJ3cBLpcRM63vUdvqAV6mTARG/LfgCbe1YKti/b+dXj
UFbIUclKq4AK96z39VvX6W9u11K/Z21UTeOptOR3XefPups+Ud2MgR47o5EQYXA4noj1JHaDprsA
IIEEM3VRd3b4dyI52AOb3awZ8aDOkQmJ6FZzTgQsgKFRWj5jcFuKOxfDInI6kMKKJ4Y7FOVrr3UC
NwVL21yVh2ww9ssfMSqciG4Mp9L51pjCwolNXzprvDUmTCN1qY2rRj+7nXLPOP1Si/zVYGkgGP3R
1ebOGnGmK4YjWWP/hQadvxoA8ql9bJr2LaV9FyCMORcU+jB4v/Za13Y+OCOTjHhQWIaEXM2+KKhA
RsKqXZ9qaVSrbh40pA6Jm+4gLP6kWmCgqEp9V9kwPOOi6boUp76cbosuwxSOFyuWd2sSdGIVIc6z
UE9q27wxZib50NxpjvXaWKDITtGfVtgSFRp7T1OAEKTWDf54viN5u+u7vMUFV/+sxsoJBtuBQiHr
SGD0BpTPUpmHXW+3WJ88mUauBIpgSlwV+tvQY0Jhdmb8/LTA9S6tsO2qJ1EbEtwcqRKrUrAbr9b6
xEC052dj+gMDC4mi6wFxtH062ChFUjULcs88GSTPj3WantpWnIFJfTJz6gRG0XxBS+lhEGhFUGn7
QyPUp1zN4lKXRlIS1Y2aCbjfIWM7SKrh5IwW5LpVMIAaPXJnxWNVPNUuDUhfPyIUeZ0UY/TNEWxb
6vCQjjgPvYd/BGXP9CUtcRfNSDoMJ9Dk8s6OMaMofukslI39yOti73rfDA98BdajQsDAr9R90NQK
+Ovc+f7/eKj6N1LaCKkWzuuSRV3rhuNAb4e8DGT14KV9FRhK1oclE2FTk1DTja9tLm+R7UPPhfTn
rEM3KTPjSi+qiI9VgMkkf2qqsBPC9GvT28jMr8bcF0HaquwgJTPsApDwWKGmb2antr77OA5cQtx3
qf+FgVXRFJs5mRnmqmKrRbtKY2LfVepLzvF5qlzFzKEAR1g57mW+URG7mo5fGF5F+qwwSNHNKKjY
4mcP2o7S9e6s9Kb2XgrypVA3oRNLzvjRQlexvjmyEhPkWGi2r/f1WYIUwATTWn3axo9dzS3/LG3d
9HFqKkyHwlRllDKw6vloWtW3Thk2KhrXsyUdDSxXB1XwOxZ3Z0jtWZ+039mScUMBihA77bDoh2y3
sq42Ap0La6sUM2eSKVotkS1F5AHimrdAD32mCYaRIorR1GQLxXPd9/+sbpWgzHQaSz1FC4i4DBe1
45f9Bp/2FXwS0s2LJa2OFxMp76grcCMEfbjwrtM8LMtw4YuYvg1Qhg1oOMrYEMHHpw7zftfcEaTv
gDGgYAISEPz7RX10yr2UawI+Uur6riFtVDRN1Bu6L2n5ebaVmOJMDC1QgLmHkeYn3g+BMmbxwLIX
6YEVAOrJGRSgrBvTfZ2luBdzYpRNAkjGifRIpyZyGnT7PM1Qt+0NP8NjY2R6SPtD5/E7I30rcXcq
Ao9wFQsF+qAICDu1jeT42a2e5FgloC0BmrkKqen5XfU5d04ez/zZQ0JOROyVOxOPYWZMQKphurA1
wGP1HSAdP3PtO4pQfgKZopr+NNpvWSlHRAv6XmMZON+/p1AtoZkeTPZDX2o/MRIIwQ8lsCyQPBZD
Eznq3CAiMY248zB8zEuuxb0YT5ONyuDEI4OMt4UDCuLSDiVICZjU4roR57KA1CsiPFCQQ81j/Ga6
SGmccj8U+HPSuu06BE5TLnxPS8GfXuDtqO9de36wZvuczlmAkB8prxb2s3bfQ8XFs1M8+bZfCO17
OY53XT+e7Lk4skFERpqFxvjMmvFAB/elqMybiuIK7egXs2wTEwiAwSKxwCiK5eSPNXH8At8qz6HJ
60AFhH3Ss6MrGbQTgdloKIizhE8qcP0M+NQDpJ/5sCcO9Jx0KObUegi6iH0qvnIPweys4o8hgnfm
gFZDCHbf00DIYZDfJFP3VjuHpfNZsgcGrlGtl58L1UNuPyd9i7CNPejInbgkO7d5yXGwDNeK3YyE
Y8MD2xA3mYNsra7YS+NkQaNA1a8sXossFeD7Ajllg3YSyWJo3iZpLzb6slcvzz8HY315Nr0JtZZC
tWNXkGfhdkHRAydS6LuPT+CWmVWJcSEWLRWOjMIh7qeJ0Lgl7BszlOhjM7/6YO+enYvlrOqMdV/a
hLQ64FB44sJu0UBPFuY8QEPCUgtQDzD3+d7cz+DRU16sJPWLUGF+dWwKP38zYxkOx61G4tbaV1VJ
1Us1twD3dpyyw2AgoqppSPOnj1d+/bm4WPnquUAAqU16gfYo4qgR3MWQzG0SJTL1YBlcEGWg7v5/
F7Ys/PJSnRu3R0fFjrvqpc3PfDrP2RYZ2P+wLhPSMJCgXOiR/zZS6D3jJEMJqURVJMllAr4xFoM6
i2LKKAIek+/013/VoQGDOzRydRXsEuuVlRbNBadOrNXpS4ormxT5vi2NGEigoDKa/cbHWxbxzm0B
YVqQFxAj+LUJFzs5U8UzagUoLecsnsTddLKOXv40v+VJBTFtPezJnmi+CmHgXf7o7Ld4ca966IX5
le8YNi/MHOCT2LDfbLLn6vYEyvUO5YWN1ZZas8izDjpbMQc13V69XbpsEEj6DfLfGhi6Xmq+sLaK
NDiQkJ3Wlaj+AI3mxMCZqL71AApeDA+K2/qWnDcZk642hy5MrkJ702xRwFwWODhBC6t6cZdHSIRP
wgf4GiNlX5bSOhK+bajC1dDtwvQquO8IVVqRGwAIje5ezlblyzL//LGPXvcRgMRUgMTAZLQ6h6PA
iO7Q4BazKnGcWjb5JseIbtPQjTD7+j7+19CaTMcY+84haK/Hk5SB01n+hKkrNA3M7MvU/ptnyYKE
vAbsuumsZ/Iw6KIq/TI/hEnTZMLrQEbAFtWtLt51d7QtdJihAPWeM5ZOeiW8JZbX2Y5rYfWCUbYo
vyU/llx7PnmJFeTxvwjoDQBXHfCFuVfk1piiYkSD6nh35ubGHLQQN9qGU7ynCdNdY2G3XCCy7nux
NYKmM3DqwIuw2YsbYaGQnz7MTHvhdDo2vSP8vCYPU2ZGS3V0dJuT42D4JfWsQ66kp7rjT8LjNw1L
oes+Rh+77BVP+uvHrYIBmxiSDwU6wsLqw5S1qE53qEwXvjpjDqdx/Y/NXQMMYfYBs0qOjgE4dY34
ToWpEm8CCGPojM/OEi0rHipBc54B6dt+msHKraXTEwNigqrevUBNv7X051H3gjFXfgx6tje5eced
MvTK3gm71CuictEeSumLC5FWkPebfjVpe1rpkVJv8TtdOeJ//f7VpTkIr+IlguvYTO+Icczdc9Zu
pYBXErGFYRKIWqj92UDG//2c20ytC2NCHWKM00TE484CDZrPvg7holRRb2Z+1+zZ0HIwHc0wwWq/
Cjyb3svLNge8w0zUn0g5fZBWvc6HOZoetwcZlnt29YwDFGDjIoF2GZS+Vk8Az6DS5FCdJsL4Tqp8
51GImZhHblo+GN62OMSvfa5La6tbX8E0QIvEFOdOdXwpIV3XPEH2NvzYq69ZQfsZ5Oc44O+nJnKU
tUd9xhSTI56QYdbsU803bvxrhZXl3MDKckUCc/e3U3CZygzkOctg/KJwsAzGz6ffwqzbCOsrj+Vf
xlZeLnlZjnWF2I6Q7jzrgOTLFt2Jj3dt+SNrT7hc0coTTG6gIj71Tiz1/hcu5Khrw/eGWsLHQTY2
rIEWd8Peyhdma868bkDTYGykGZWqdhJMvXNY+qKM7veJsKS35NniJZ7v8ZhxC3HRAK0YR3nLDMXx
Zx2FRzpMWULo8BNghJ096Bb6Z15ks6wOei37Ab7uGFEqKvNyQrtj5C9zmuZ+W1foN1UCIqlW6VfQ
VEGG49zS0fb1qghmZkYT0cuD1tiobTogbxNqDaEoDLFD6py95ELZ5VUGzJWtnkY1v9Mbgataz6Ku
bPc1t8O2bnFJgDa70+2oqYqD7s6B5vbo65A31levJSeHfMrPbPAOHdF0n1iYlBqGW7vgn8Dz/yjL
9JBpLnoW3p2wq6e80u4s14gnV/xUhumBZv2dgSp/nBZtNFtmmLP0HqnBS+vVn3NBS1+MJOJq+5XO
7Y5lpgOhALZjZhrWLn/qkMRLqR4wWvpcttat5YHktfMeTdGAiQlwWN/JlXuPmD2KanQPzbGfel7/
+NjltOXqXPschA3BveCqquGtYeJ4OiQv+CiAV10YjZtgPDpAAcvbHJTxzd7cOfsONJr5QjyyVWC7
ds0iEgCA3MEHfjcBqKN1lrFlhPf3CaaH+eE3kET8AwTitVwCb8gfaytvBxuAELZovHjC4NEBg9jI
Jf47MPxvcglYgzIfZscAjl8jN0Tb5BLkYnjWUbXEvvrVcKsE6CJzFLSNoDwgs54+ffwxr11SlzZX
l5Shzl7WuCyNwcFwBkFg7utl/v1jG9ei0r8WtrqkAF5FgX4CRM/SMD0T2QfnOO4mA/j0kFB/DIrv
/IuH9vbGbbW1ttXXa2XruLKEWZXpQVHd91wNN1Z2zR1xSQEOCCIMFxOpOCoX+XTlNKalpHDHBfD4
W+Az3ZPESwRUZeyHj61dv+v/GFvWe2FMa4pxBqKTJhU7UOWUURJoDSYJwML2saFrtRD44R9Lq3ey
QAfXzvjyFiMjWvQgftDDL6xqFi0q39tv5bWK/V8WV35YDipRRr1dqADspJ6O/NMIwVRMakIvt+Th
EI/Kv+vo/GV15ZiqOcuOaZSiILxzkcO3qQ8itq07a3GC9X15uZsrP+QDd+lc60s7B9l60FY7Cqj2
bxXgbPoH1AOb328V/BodyIYRGrhxGc6xbTzpkbYrd23U5c+/CpHbNM4ba1xj3PRcR/WKW8CFRwU/
WPhuKa4tFXqiwP1q0BKMtiYVrp4G3JNYCXJDgDH/Pg1UpoDNDCYmhyFBTAy/bqB3VAANY7VbH/Da
RbJcyf/P1OoDekKb3bQdPXSscvvBSWtxaIiLjrbkXeKqBer5tLZ8tC9oREgJiFHtFb5VOzyERhLE
uav53OFe3zili9l3fnXxs1ZfWRQt8pAUNCjA2QQ63uGs/CUAiD5Di1tVycAYQoICY9sJFIe7DfMb
+7/+4uhfaTq65B54Na27jtufIMb7SNsOmnkgo9xY6lX3+rPU9fSgCoS30YBZO57u27DdL1X2dmc+
2uABwgUYbRWc9av3+oW95d8vrtpWb7p6hEBNjE/8pQKLNOji0iEoHPVcGkDlMHqu0w5IgflJzPNn
zVS/TKrng4m6C8qUMjRjjGBSbR5BAjONKuDQgAcbAUgkFlpbZQTi1WnLTZeZmQ/8wVw28eJH90Lh
WsFzkfRTGXnW2ZO3znwzuG7ErCaY9ECk1FfsDaTB9aTqYq9WzxJpZ4q5Yrh33/mWbx+qQxYD2zhB
fQx9yXjr21z1O0vD3BlSRVQJV28T0zIJ9GqaQaO0CZ3h2QQu08h9lrkbj/vyh95tJxjGAIl3MPi+
DnMVg5kydWiRpADQSqBbneYto230sWtvWVntntVIxa4WUIFpN+HSHJ7nJw5Zno+tXH9fLxaz/IwL
37ANN7dGA0xaSKSmIOcHA3RTiw6JbkQjKDuUImxvh90mFPuqT9oWyp6gzULBanVLK4RPM880msyt
FXbKQ60ssrNeWExf864M5vksNBbo5lbB9erdeGF3dWWntNG8QqDElPfPplFEJnkR2j53oqrsg1zZ
8pWrORHQ84jaESgv061/7y8qI6nB8l4kthOMd2j0nvMdO6ef3Zsy6iOyt/12uY6NKI+du+nh46+7
/PF3noph4YXvD5J863JQT1XhUa9yQcf4aMuv0tg44leP3MXfX20melFkFqR245k85IPql8i/zfG7
aWwV7a56y4Wh1YtWS2+03YanIDzh8NT+jQIiBeQguv3jvk+tQ+nqT47SP5Zk/F8zlyEN+mP6F+vy
xQExNcUggA24Ma7wG0eVj2PjBLNkG2YWf3/3qaCgu5DzgQVhrcdnCzEoDKpecV09lbPuAwaWQPjY
BECLQBP8Y7+4/oxdWFs9Y4JNg6gMRNVM0auoS7UvriJPnqyOrWOGxCSJ1deAspfDHcQLz+C/2wPW
UvnElYFaV6/uIAzfLIX0TatVfKWSim8xzQrVlN/n3CwxQpHb/se/+uqNePGjV88YsAFm7moNQsmC
80AfMZ+RzUkmDWvD0DXCEQNAIchyYIjTstc129RsIKPWopXtIanCa/PQWl1gUfQNVeAETbZv3SJ2
OY1drbsFKms/Z4AwahXUtXWAZjjqrmgsMvzHnHngrc1wuWIMJqBpA/BmpQWuzD45JP8hpLVx5K+X
Ji5+++rTOhaaV9pA01h6yhNpl2kDSlFh5N/0St5AoWKHpvkzq8fQLkiSU0BlPv5MV5OMy91bfSdL
4808lCmanjcLbaqxK57JM1qSkQ454eHNYFsGr9UeLw2u7ljWoiakzTZYOIDkxBQRiZQAueE/m8q+
duddGls9mF3hZbMHmZxYYwCRsm9ppvr99BVl/o1DurmPyy+5uHlk29ecSJTXF6H5v9la/1FR69ol
e7my1ZMMSueC9xUol0Z0CyNNJTvVmSFg5J2ZTO+AK/7ejMZDxwGq6t1/1Se5KB6uRxvR3h2sZqFS
+d2XyWJC7+pojNzjBNkda2vyzLr2Nl7YWw82EoO6pjDcZey2vbGDKunK5w6RfBd61SP6NX5r7AwW
OObZ7Xd2aJ6XqLW9zewgS9QdxgLo63DELMVOoqe+o/EyH/OA6Q6P+cZnjMK8sqSNHWRgBLM6fkkO
6oN+m32B0N+j9r07Fhh5xUn4d6WtPyXYVbeJ6xNUuEaU7bD0wNG+ZrhwPj7e1x6qy31b3S+GDZb4
AuEGlAXuLBSrm/JYq081w8qVYvexraspxGUVcvXuS+JqE7C1S/Vgijy0rB0TlD5L0bMN6qT9XysL
o2BwYW6NRRsn+Z+RYZ4Nz0reHFujTz5e0q94Yf3QX9pYfSFdoXkpq1kkbJ8mmAY5N1/LmJ0B0Oux
sKUKUyblYXyRENUCOm/zdr56Wf4pJv/a8otbRZt7s+MEgQYuS/PwGwaD0vU/uyyvv0YX1lZvQaYM
6dxy5ID/sfYfZs1/aG3xvY/2dvUQWGQSauUMXtxihsfnhtzZlpf7tlHtgaCMmtk82BqAebJqvrk9
inp1zuG9kj98/JGvsT/85UirRyIblAJjLIhXbRNd5vpzWwESh8wqaKwwTzDs4mCybSF72axQbJpe
vRqqkmZEW8bel8pz/5RbPr2vMYmE6ZjdkmcAt31bjwl93Mq/r79XponxUtuzHLCm//1eKZlKil5B
1KQcO6jGQPguob9IdQzUmralgq+Fg1DT+q+51UWk8UzVcwvQGYU8K/UT+sS+Nm+c1uu7eWFk5b/a
oCt2u7z2ZmLE+o/uGcQn5Nk41ZEZF+hjjRhkkoGy39rMa2nq5eJWnsw5bau5z1Lo0aoPItffeD7E
BUMs0FXnSeZx2udba13W8u70XKx15bRKh/YrYb9aaEu8AbSM/79hh9/6fitHnQyZ5kquoA0+gfWr
rzFQNNsljm1d7z8+jtctORg5BFGQ9Y5bimqjSpucF4niNL7KjQRUVn5qkPhjM//DAfivnfXzQSG9
YYgGG2j+4lulEyRFlcBeJJMCtf0HsLuNhf26fS/uclSoQEsuW3iFku9JfVO0y0zAxu5dDZTMP6ta
nTM2TiMOIciD6/aJd7HGN7lGr17bFxZWh6zIRGEoOa6shb3VjIoDC9NQP/PTCHJpbStd2FrP6mgp
bTl7tMWTlIN/x3ZvreZ5ww+uBtIX61k+28VnqTDJwjEfpkCP1IqLQ56Y/vBLSG2TuHo5I++P7J9v
szpDbQ8J4TFF5tOBdccCsuib/ot8ZxlAhpIwsPuBQdFI2kL2XQ/MLpa4RIkXS7RdxSmzCq2ratrZ
Cd31epTFre9ohynsztvF3eXvfbTQVaWp18tUaAXsGaBICCaT/jCb+oEV3XeSZjeZ0DamEq4HLhcL
XEWe+uhQQii8/nfyBTzBf/BA2zIZGx9xXWHq9ZG0tsOKREJ2aZjaG68AOCbHAIjuPH3smhu+v64y
IeeZrLTBNkrlzpkxQLypzbV1Cf4qPV14RgfHF7lZLaRl7r2bFDt6PwNjqoOFH8w4O/fB2FjT9WoN
qCMXaVrDBADkb19007HW0xR5K0jywfSjoNc3ADHvefWNp1l26IkqZq4bNmQ+ovTrW616LMvy3Mz2
iRjz93kcX/rSTVqPj345N18qAwDmTPRPqN4iVqudcHZI6KjZmTpys4l49dm9+Pkr1zYgASLUpU3y
Ps3/R6IsVxOAC3srz1bzIS07jgSgO7jJgnXLQvvGSYbzNhzx6vv0x9SadbDOwHcFjg83FvN3vf5U
VnHX/vjYo68f1Asbq6izb8yxmClsLNtnYSby90H9RxWSja37NeR34dttqvQq+gf/LpvZ2rzVq0gV
2ylHHX5h259EfjbRRLU3is5bR8ddvYWgKiprI0U3hCokUDnG1BQmb4DqFJHt1a9zN57kqEJKh5nP
fadBVkzdVVO+d9VFvZfL7rbXnXs6p2jst5Brn8d+CnRLWsGg9v1eVcFU0mr0rbazyGPgF7El26DE
2tqm5d8vvkmqUDKIQvFizDf6TQbmA8Pvs43nYMvI6p3VLfA0uCWuGJB7+y5DSSe9zYgdbPjylpnV
TWZNhaoZBflN+AiEJMVAPIg4wix0gj5qlHPt56EINptxW369uoJUOpWDuVTWx1iLnV2VKCJcYhaJ
WkReRhurvPoIXZzY1QWUgcegxl0sEv5J3GAKdQ5FSCJA0JGYf1IxAfcPsuKr8cMfm2vRQcNVUuJR
BEqYLEoUP31Rv3SRHqjFHXY3Hu+RD/hZgwHL3Vao9L7gs2htXQh7rZartqXp9YsAKEM5XPFF3O9Y
PO+XGNeJlGcbhQDdLwMSm6/efv68sdnvgovFOloYoEl1l/+tjkchTa3mEnTbEh1kSCbzkNwbx+q5
CLDhgRZUd3nn03ALhPM+cV7ZXZ0Yk5OOsxl21aSL1EjEJbiVMIyBNsAipd4n8td702+s951vrcyu
TlCT2z3XoaAcj+1j5n7WAPDb2NAtC6uzIhtK8YRiYQzyvoD2mRixWpI8ctsH3v0i7OrdfGzyfbdu
WRTktEAED3mzd+2oTnHbBlyfEErO0KMfw2YH2ikXJIrzTrxikvyJPbohoChetHRZkG2iyOPO/se/
4j1Yc/UrVnlgnhk5dCLwKxbe5Cywjnnle4GV8JPuL0qdNvE385t3sdHK5uoNNAk4VMcMsO8lM9RR
j0D1HQKaFHRZODT8C658sOt9vNB3l/DK5upNzKei0PPchoahcyyLPJm8L8LawuQsh/6vfGZlZHUs
XRXTBp4HI3riHoydu8f49wFwrOTjtbyPxld2VsdwlJAVMDLYAXPXQWAeUAbm3RiMP824DpQwf9uw
tzjBu3Ut40eu5SwOu4rGKu6WHaOLNui9nZCdsWt3gJJ8m8KlArj1bl39UhfGVh7pkF5N50WvduT1
AaQlvsjqxJYbb79hv3s8lk28sLPyQgd/WqsnKE5adqeGbpUB1q8rIS3S0ziCm0vkU50Ip+DB3HXQ
5W3Zc462HZmH/qak4Pnh1lfofRp+o2R5IHOSmEXzkglHDVxR76t6PA1p8zoQkAOolO7mXC9D0LI6
6DnLg1VWVgK21u822NHMIv2KzOToGWB60xyfjuLIu+4w9vPnOa9PUEd8oIrRgns0u2FZ9jwy+cCr
8lapWKxAR9vM0wfKQSRGmxJKoGDL6nod0y5iSk9kzuhnaafPLKN92Hk0vZk723tBBQir1ElNfLtX
zqlVn6yyBb2PyQawGFg3rAVlp0SVWYKsyNeq7nPRD3uR5ufG4nEHQJyVzyFXq8AxlE92JsNGAweV
YF04zsjIqD6c8URCo3rU0YJTROVjWCMwBzu0yHzOoUhHeuAJhIun2wTNUDby24rUD0MBarpufp3N
9gEff1eDNccoq9IH26Dwqxk3YdaFeePcOp4ZsUWVsdiR5lnt7U8k7cFOBQrIvEtEqb521EgAKwHX
IcGE8KjwVwdIEzTvuQnSIu0ESpaT3k+n0QEgSmBArXHujapLVJ79aFwS1bw8Qr8kdBs8DOaw1wGq
66oK9AmlX3hdQjh7WrbHgijHLCTAAAu14mOtPY0QDhqEmwjQvokMDOZjDsoN7UazpC9BI2HzmyzP
Qmaqgcm9fQVyNaDCoNvodc2OYkhVneaIynMG/FQ/1fuymkLNHliQgUvRTu0fSC+jvCVvtaEf1BTh
qzZzkLx5bdyTfOGmu6mU8VxnZVi5DsgMwU0v2ogNRe17qYopA3uMitl4phPd4V/9knqvcyPu2qw+
pKl21GdcY337KKwZ9XAdoUaPOVOHF36mt48mOEIKCwwVJeCZ4J4qrZ/FANYOiboA6ZqvjQohg95F
CRjdIaeJNYLroyxjAaqGoLXcc1EhdmlLzC72e+LdZvP4YE/soPbpsdbqYz0VB3cs0LGtQHyml5jk
q8krs+17yxtipk8hxLa+qRkIPtU+acb0YCvZmTHMd3leONgEiMGvui0xY4Rpx868sVILlF56tQew
SKhWCBhjA3IshUboGYdsBq3XWH+eHLin6xSDPzrixRk0sHvNKqaSbSOm5nyoaReaAgJiih5Ure07
EkM8/VerFm+58N662VF8EzUYyEMfKMhMJreM9JkSMBr2Z6P3joWDErWdjj9r203DJp/Bg+XqMz69
uWe8/FlZzadOMWt/VIaAVzwZLS2eiuZI2gqu17nKncWqwCZDFpTY16EeWSyoMSAvE1XUpJhFtyHE
KIWe2HN/31gtiOYVfjN7TcRL2fro9wO0orAxaZh5qDI0rE3eQLjO+1Ja2iem0/oIHJEMoR85+6Do
731r7neutANJDSMwc0wzTwM990oZsJp8K1NlN/fA1Azqd7WCIDFtf0rL3M2mYoSmC7hmN1k3dQG6
lcaju/9L2pUtx63r2i9SlSRqfNXYg9uzYzsvKmfSPM/6+rvonJNWaKWZm5O8pGrvaogkAAIgsFbb
jbfA/b/S5Q6NzGjS65rS7cZqF8fmlWiaD7NW3GdxIVoYhnVy3fwSZPIrYHDuxKx9G8RO8Gb0KwBV
dF72WpfcRwpQOHr9WhwEL53N5aaqoJi5on7T6+JWz0tX7mKvCHvUkpQ7hZ6wTDrYsAoqTrVHPVoQ
vhtBm8K3DJh016aAg4i7Ga+v7hom+hAlVKXlEOHlEtV+KdTwmq0ttokzzzxkCxqpsne1KYrAQwIf
BmpnTGISgB+uxQwayMJnWDLADicoxqFW4+PSpU8wJk5gtRU5r+Sxc/X6EhF1EbA0Le0w1IMHb8K5
qhXOklQm/MA7z5yJPUSEbfQyYOytkx9yDciceXLXlOkxDzULADjOUor3lToeq0S1s9iwgkb+bJqR
6HQSOtxiGZ7ZIP6SfWna2QowfdcOxbOp9G/pkL0qg/6goXO1AlTqCFedzYaThp/LUjj0xV2o6a4q
Y8wBbTJAUt9HSXGLIothldlLGqYHUb/GOLwVNeFTH8vfcmA8JZF8kAXF7yLV48RjW6HLes/ZEClL
MQpZ4IxpAwWQJvEepYAWCcCq8AeOhPYVAA72dsElr9gKcNeCmZhJInJadyENcKd4F3Q6PILRAHVb
mRMrr8CMPJRXwC/9MQQjdyjgQzkD8RqGCSRkvUBlA+DW7yUhCYNPBrAsoQVmDrIXIdlpYbbPA9Pr
S+BTZTpanTVgampGPXuDYADVpAOkLWfrt3fg/BVMomgENYKzFPkSpi6c7qp6nN+WfQEGdqCQanva
/StjAMaF4aWesBc4SeOmsWHoHDN0+ItH8t/3oK3GMVw0ZE7vtEroYDJmzgJ5EtjUQhs1BX6YUstj
l4UivyqW+sflTeTJYE4SQ5Z4SANkoScBu3fKR9xhj5clbJZnwIYNejIiAQ1AY1xGn1SYIFEDONyb
egbCvV/O1ugmr+oRABm+eAPeq94OHkrQK52y6+VT7nG5M6gRfnDEq09gjFRY0iLH2BJ2MvvRDRRv
BFQdz6r2pYte8651k6B1C71DIL1vtbvL6//4kkeNBYBfgBlSkeS8Z5Cr+ulc5E0gjQaEY7i0uaXl
KXiIq3bf+NmJ19bAlUYPfCUtQ0KdDAB9fzcK2Vbs+jQgQ8z3yW4+8kCUPoKD0LUpkgnCJQJEDLb4
VTRBV5MaGxucZDvCa3z6vSn27XDS79VrygsN8lW3eZqX+2Hycx4gz6byAlDAlCk2pMLOgI56SIxR
xFpz4POFqDGGXE+3ed+tRDDbaU5Bmzc9Ftg4+s24M3eGr8PD5LaK+brQpW23P1ut/qkyA1iqX4tj
/EulkkJJEkhWqp9Qilb2EKBoPKPVAY1Nscfbzc1Sxloi42+WppbxHktVBzDM6pTsoqa5XQwTWWzi
yybZdzO5FVW8eJekdwSx+BaJAO1tKsHnmAxv1xmvVFVDoAG+fga0qPCAKNUX7Pa1HHZ04CgAUXvn
NtfaTmmB6mcF11rLCRH/oNaA+KCD9hiwYvxFm7UkFcto8Wo3vUaQA2AdHLbyOtjqHaXZTdxxV7jy
8R96rt4N6iyZudVbsxuNFim5Jy2SE4kBWKDE7mgGAHjn7PFWbcfEvMN/18hodh1NiTYbWCNyVG92
NQz2BaOVHlBAxsPE4sJeIyt6uix122LPQhmlRpavCr0uIGgR2rtpUm/zjsvq+aE5hNlCRo07QW3R
TRMvWFa40y3ZX7zoluLCJF58yp8EoOWFuV1dp05zKk4aT3foCX24a1b7yuiuqkVREQAs2ZsPzV6z
wU2AggdiwsnFRKiIIp3MYwbf9vkrkWwgpI/g8xKxq81LcGoQAgmuvC9+0Fn42NPcy0co8xbIZDVK
F9d1l0Jx9IfBofPG3RfTlu6+t98BXovy+HjV3JkH8f3NQ9gle+HbdHv5E+gWfthi0OCJFKQMjp+J
KMQuU/WArneQC1tc+mOTHQPQHxg6iq88Z7CpsithjC/QxWmOAfK5eOUyuhrm45EyXl7Oe7h8aT2M
0YNHOJoaKoJq7ASiFnCChifFMqz0VTqR2hpavF/FXnusOKI3ncBqcXTxq2hhAT5tWxaQPNcyyhwt
rVr2GMCpuKRpmynDShJj+SL4X4KJQBKysP18KgEITCvywwlQJRzXtnl7rEQxDiAtemJ0dDurGPPv
8YIJeK2810HuLSfVlRTpFYpd6Cu9fIofn/qp31mJZQxfyEIpXegKwX/3VATDW5FI14Ai8vRyeMxk
1DPT5SEV++uibn90ZD6oQfIcY3LYMsAxLGmmUyeogJvpgcxIkZXSBVnDfVTHr0NE7jAK64GNLrSi
sni9/OW8/WLcR1xpWRsm+PBc3HfD4JBE9lsQBoQIySsJXgvx+WWJH4dimb1ifIie9oU0yBAJXJIF
Sl8e8id1l/v1V9rKmewGcNJwiXc380XNVOj4MgHIISO0MRtJL8DY7RXK8BoLyj4AvpM7dWijkMtd
MZRQxab107r9zFku1biPBv5LMtu3unQCmiaSZMELteYvOeK58RNxSh9ASw766IHJG+2yAz+k2/bV
5yV/6F8Vx3wM8wzOKxx9MieLhaHt3ZQogzdqeAUBVt5SeqAu9/pREq2lT3FNgZ0FTWZ21ONpJFf2
IbQRo4eHKOplwEDNt72qXbeVeqUZ3a5JI5AFgHiO45jet+TDluGZC0zuwDkCIsrvngloPGLcgd/C
y5ed2U+u2h+nBrTgIt65QtR5iwyUNbMbaNLL5cOiLu+SYMYa5qAqUzOi4UOneUSsrADEVZdFbEfa
q8UxmlibADmQI+iDdqr2lbccAwcosHf1/ufAQsm5snny2DaxKVRg06hvv+NVULCc+oRebSif6Wcu
wJF5WejmtXJeH/tImatjg/5OmPd7JSi9JXC5w7jj7OKmPa+kMDfz1AqxmeVY1YwRMwIE2MSJayvW
bMBAh9+bnfwwuLQAF0CPBcu45rZ+UAEXVMVg7m2NMsPUNVRFtTAXeTufQhd9wUBfEB/5bS7bUd5q
ucxdrVbxXA86XS4CS1QRjvHV6LzJAHjJbJVjfpsOayWLua078I3EigAFNQJ5P5kSHmuuxDbFK8fC
ieV4h8hc1jooHVW5o65xP+zrE2U/0DzxyG2X2YwZVyti/IlYxbEkpjir1hXt+L5AHSZxlNfK1W6K
N5pQC06EekzNaZ77CE9AbzrUCCXAtErwWsxOGnVigniroOsLd8kLWF5GMGWcVFQnFU8GcLCbP8D5
o6EEncKFz4uFNltb1vKZ/SV5HkvakC/v00qqJ3ytvPI7mGPU6/kGzg3Eclj7fCwO4QN4d8CEtgNS
Be+630zJVpvAbL45Z8AW1vER2ZVxSA/NMb0SfIpmxSvK/sFIztvNeO8hBCRDSJfbAH8JzVgAQ5Lu
R8Cj06pizjvcbT93lsb48aycgHbZ4XCBvXRdvE4FmGVNu3ZoC5YKSm68KPGbMrarE+fdZJ95sixM
wI0DR4CicGZHt2Nr5fcFuuzQLHRKPqEWJnsAFH/qPvNjqD/cy7+WzD4ARVWeBAA+/enzMPlwF/uq
D3CNGx4o37bBngUx3t1YQiIH1N3182elu4nNF2I8NkbhdMMj5yLZ9uNnUYwfl3QQHqfURsG+6ghW
C3DS8DuF/ouO8u7fitGr42P9uJyD6jNATDYfJA/x567DnWH6tPNU4OZC2478vDTG/cxLCtTMGcJy
/Xrp9D0QqsFoq9qRFH29vIvbjvwsiXU0I6a9FwmWJx7inbRrdipQ7UVut+dm3yMd/weyDXptpPdY
Z5Wyzrmso0EQK4oADfWp23cP5BiOeEkIwRZiKeDOGVNbPOqv3MrO9l6eJTMHFy9AspDpwdFRxcJZ
jsJ1nFq6uxzGq9xrDin6BsNPPOzB7VxptWDmCCc5NftqgFhKUk+1ExdIA9IRhIwi7HypLVCiFSde
OXjr3QYsSAQc3aIBxE+FWW61JEjYawRxFBhwccZ7+bNT7AVAa1sUvjf08Zg6AuYsflGf+ID3W54c
4oHng9o+Hp/YbA2d+R2pZdTRFNC+2BQDlIJbxaCa+ytwq49jDpK2lsfmaLkQSmaoQ157oAjFFN+U
4hNru7/AXNzQpN9kMQUswIBP8aJga41TMlhK4cemjc7Bk+YQH9xApj/mnobGfv9f2OuZdTJ+FbNz
1LAge/DQDdU9tij80lQAvdnRPcWY/Isba6P489t6GQdbRrJZmXRvO08DOx+KzWisPeZ7U3A7n/so
RRWTCct/k8Yo7lSW0iwtkCafNL9SbM2mQ/GKhRaZwgIm4ok/PcfT1ncjXnklIGhqqa5Apt4cBkBN
yq2Fjnu3WU5I6g6Ry+07pYHMpUUy7hbIaVLTBBD4zkUR+NJj9pLtRVdxgcuC4loY7FpH8DEV+xfD
iRvx3G87zMRzEkHVqqM17h62ol4tO+maHLCv3JLN9r4SUQVtCko2H1DMzEUhQgFj8QTJGq5anzYn
TwfjhqIP/oW4TdVZiWPCR4y6VKQoaTaC/u/ZNt7TcyCl+IASFF8WN8ElzXvp23QGK5lMECm3pj6j
0XPxFgDlj6VySMwHTQs9mXDLbhuBDoC2fu0mWwdojdrI2gK7idCD2CqA6Lpd/zKWmJDIARjIC+E2
wmOIU0SAMIqgj2BzHz3Ii8xUsbKmHiu7ErSXZhDfIkI4by7bp3aWw9hCrVVqodPnui4AjfiUHOb4
7XJw8wc9PItgND5MNEGKaZo61LgEQZu7k19zCYG+4ok7tCVzsuKtS59CoimKCfw+gCsxHnPojWZZ
Elz64OFuPwmyQ68HE2/OtWLnj82n8N1R8+787Y08S2U855ALs1SWkDqh/Fur15nOxW2mH/7Bb60W
xkQzkdBrcTdhI+G3KGJHCIDUg+Gg/VD1RSfO/oLEatvAzqti1ANknOoClmZEjHLWHNEHcjLD4VEp
AH+UkOR0WVN4W8goSj3PXRHGND8ydyZGRtTgH7oKf1MNxkcVS59kalpiOZJmJWNzH+vHkjwIZX4V
97Un/Li8oG0jPu8e456WQRvjDt3lnpHHuzH0xCX1i5mza1uzL+tFsSPaWVuHuWRACs0e4uxI2USl
z6LXSPvCDT3DRpugpNqXl8azMnZaO1+K1tCplY225FUoCZV+IeHyBPMuwJOnp+ykjhbPyLae+wwZ
HaGyaSCJUVXGtgUDnMLA+FowUEsD6+ATGMM7oNz/rB+m9Z5e3BXtWuNGDZuB2Eo0Y+CIF9qoGCGa
XtzkajlK1xTEn4ZE3GVuKs5KFmPp6IpOhjR8L46M8sETgYSd21+bHE4MbzwKILu4PZHbbnolkzH1
sKzjWp2hRnDTujU5P4kDwCb8k4SMW1XctPaVPMba41AKk6zBGkcbDBvgIDTCfeTFtmjsA+t96NBJ
hv1lraW/+cGDrmQy9k+EsgwKFTJzortBPXogbKlFr20lqxlj97Kw7UOknV1QWf0DaqYcgMkxLWlp
JAFhtbIzy2QvBt5lIX84trMUJieJQVPeNCmkRFeGf1bLxqLz+bxqJG9JjPlJ+VCTUIT/NNGX3OOV
FRyss8y7wLc147wkxtKyRFiqXn2vuw5OEWGWMPFytNb045ECszcHvEtUPmcfN2owOKazUMbkosGI
zLysoBrJASzabvBJe6K58+gnHhD2HsBtapcgHPdRrPB4xsBbMWN7gTqUoEHCvuJtO7fHdPwyjQav
/3xT988LZOyt0jBLFMm0kBz54zSB21eyOHu4GSOv9pAxryWXJKETIEIAU1G6W3a6S3xa52hs/mA4
TxeZy3UQ67qeRwjDMMbXdEQBqxmAZF9OD5dXxZFDaEK3Sk9nvZxiMJQuHibDH+a4qEBLFjphkf7L
+WjABpfwbqvJBrOeOugXSZ2hA4v6SVTuteb58jqoDn3wfeffZ6fMMzEwFz2mv18jCyTPs6yhHoXS
acszJeoFLkliSjRhkKP+RN5dEiWyTgSfEmL8pI5odQBU8t5MN81ntTTGB46jDuiTDEtLMZSWjVep
wYmxeHvH+D0wLsaNMsA5TFOKPjS5PxVTf92MNaBY9Jj3grjt0zHzgqd7tFFoKmOqPTo4u6VpkUrj
Gd8OYhFA3Ip4lZqjadUxxhpJ/iNRGgezk3uBgDIp1K4NicfoTq314zGev4KxZr3sY1OqGih+pB6D
bDxEiZ312r7GRheRao29yrmeN32wjr5RzBihOm0y615E9HuPA35e9ps92il9lPQ8/uDxpkWvxDAL
y9Eem4kVxIzLkxb7KbkFQ9ZlY9sWAWI9wA0CQJ5t3C8DUN1lBpxGh/mvDKzgUX9V9zLH4fKkMHof
t1GXYooNkX9d2pPy1PS9nUXcHkm67R8UQT8vhtF+wBZgxrygYu66qxpkY3two7mBgxvZwaRKdh3t
5n3uCVyghk27XglmAwFTb8lY4KAkTOeg6cNOtX86J4BPAH0P0OYs4WI/ao2aElhaFx2T+euc3lf9
62VV2GpuQx3ilwz2AumCRQMFC+yItjqk96nm1NcY1rpGCTlcLPEtc4K9ghYWNTtUb6ruqHbzvbgb
C3SBHnlv2tuuZfUxjG+WpCLGH3wMLSCgM/sg3ON7HOFOBpyK0diX1779MrASx2joBJjIfKRrx1Cd
M16DBg82XVwDz2cXcXz0tjGct5nR0kpOxr6YYXKLKtim8TnXKj8DrenlFfGkMCopNpRur4PCtMN9
oFzHqDtGxf1lGdtZ7mrX6EesQo4AbWPoIKHeAy/xIvAsQDeaWsHetNH97UTXGGOAcvRfuPCDXPVg
AlFN1Hs8yuO8yA2mhakTzhH35pHzzyAJv5kG4/CDSsyTTIZnIdXLlGIgQbmSUp2jhO+liI/+66wZ
jL8HJQ7mvwdsZwaGv0N+He+UN7KbnvGCAsYhgHU4xjHaTe7yg9gl5f/j6My2GzvLZyK7LA3RiK1D
fpFdjdBIo484S+SdG8trZExo6SY61FJEg9PiAKXSo7yGozM//uv9+Ws9bA/5SGoKpYFTC8bcanIg
BkS9pw4DZ9s4pqbIv1uBUZihJFBXNYPNZjqZwa2h/W8+gyUfSsWuiaIAJ5MG1+ZA59IPWsjx/9yz
YVyGURnzvJRYh4FgZk+OwxGj+Q/hY3SPXPafUFXWNsW+HNREAZmzgjXpDy1GuzABlJ4A1uEn1/X+
n4i06aPo2VkprMsA0BoqgZCHnmwrEcG1waN73K5wGggJMQguIy5m3ERfLmZWhdBuyjE5PPZ39Nk1
3AOYApel9H3cGRx7kjcD/pVExmUo8qDlsQmJ9M4WPw0PPZLYcl8/BQ6AOQ79Xp2Aj032BSqN9Jnw
xw8MGPj1Dd95bDWgYtBIRa0TEMHKB5CsMhXKeTB6unhKmAZCHiBWoBqio3UoceMbXpPNptmt5DHn
CQzmzJiQjHpqBLaD5DZLH5Kw5BjeH47UALG8CqoqmTBS+gL8ZGaCDe4cdPLYQK/QUDwG/5s/nEbL
cPtnXu1qM7kwzhIZJdK0WZUBKoB1Ga1XFapjjiPY7Au7AZdTDaSKEBhOItlx7nLqpT5cPiuxjCbp
baB0tQCxyb547P3SRwv7QT3QEiefbHN7W01ZkVUVsz0f0LjkIZcqFV2T6KqTvAjbSpHNHvDui8m7
0E5vhFv+8Mbm9baSyfhpYZm7mBQTVdAJ6X5rG6PdPEdoIETa/0yh5MTE0q46sHCCGEHBOE4V2uYr
IIcmLlHHpvKuvoUJArUScHaZMFK7Fe3ilrYvkF3iAPzxerJlr/TQ78OFld0aFQBT2HnXGQ8f5525
jC2kli6N11IXSD/y62SR5x4IDF7+nWr25CbHEb7C6Y9gosJ0Yn0UPI6y8Y6CCRxnvYu6xcDxd87o
ymhnmL6ogIOf3AbUDZFbf6l56s2TyNixIWHGKxWxdAWIWgBbutF30854HLDZhheI1rz7p5m937ab
sWQ90ZpC7yGTdnVpn8ZT6tNQZ7hub0xu8PYHk1IN1JcIrcwx0Rsou6N8HnG/abICrI7aa+fRIkVw
Mwq9akUJSsRl/FpI4MWW4gVIvN1iZebsD4p2LUwSL5qgGvzBnwAo/j+fw1LDSHNnjGD/oPV+ivC3
dDBypOIHOvyDhy/+w9D2CZ8FMhljU3dAF6XrT7Lhapmqo9pI95f1lieC8SDFhAzcDGgaEAh2As4a
U+J1imxfo6t9YzwDfjmeGhpNRle0yUiS3/eNnCitiSj/xb5t5/2mCQpBVZJAyM2o6TiORijn3U9j
pJiauZ2/7EHJSGmCw53iUgyHXvdpx3Nnq6CGctLnxgk9HrA2tcGPKnP+EOYKGoLZjJUBH5K3HXBN
9CNZsqMKFOqaGJx2Ep4oxlg0MxsLs0DwkGez1UetNcT306C6E541LuvM9gP0eXvZlCefMiPLFojK
ABUFLlk8IWY2beAarP80cP3VOzA9tQubySY/GHBqp66BHqUN+g8FAgoXEkaZVeXZNQnIs5Lw4Bg5
e8rmQSF8XYAMC+ljdSfPoOgFGhga2JyUW67Zvj1/KQqbDi05Qelhgm+Z0ledvARIIhPeIxFPBvUF
q9qG0obBRMm0vLGucqfvyAMwMma7qwZOae8PFn9eDXMZajO8dvteRSf3M2Ln+EifIersfrINawaE
CLdFYNs3nyUyl2E+JBNo6XH9/vQxLWTCN//0MVALvm/mqQbjYtpglGRZgmUTbXLmoXFGzPYJU+Op
JPcu2xvv3BgnQrrcQCc11pYrL4Ga7HsNjR9j+j9KYfwHUUMDLfawLgXzPSMBss1bIQ8817F1TgRj
04QogB/WWTbeOkmENJ+pDlK12GUFIgglBl+74kWznbimI6e8hIcnk9GNWpy6dKT3NhBqa5vC4wq2
nvkZJtWJPfnzDkB2l09sM3JZL5PRDr0dpmKgSSxt5k0GNPOCwh3NvC0wtdDM22Bq9l9e4tYiGS2R
RaEs8hEiB/HZEL1x/n55TVuRwvr3Gf1oM8S3YgeFL03Rq4XCmzRe9wHnoNhmdikXhq7SsASps1vX
OJQhBTkHf4iKoTNv+dcO6NWqPowaj7MeF9Qn0nGB8BgfNGc6jM7PjvJ/ai5aS2OirZKUIkhjsYfq
OEjHrpP8sAjuhB4UdrX5Unb5QdRCAHmiKWbMNdPSk0rwwCCc2qAoOi0hsMGykDcORoWy1+r6o+ip
rK6F1gBwazfho3RtbwbJC5kCv8tHR693pvk5ylInQhupVReiS4SvIo95eWs2C8SBv1zCuy2t5JdC
JjSygSOgrQsAGTwaV+QQHP+it4unX8y1pM7D0AcxVWF3cCh4zGTiWlp8EeM34egVNu/AN+vfBJMg
eIpUTVXUmb2NUpIlEXXds4/XEUd6LMDEo9hZYdcYYEhtYL769E4M7Vr3+Z1zW3OUwC8jAL1TxPdn
19/PNpy1YMnGmbo+4lVefVoiJ/ABeYU5IA3FHkDNQ6dia8YOVOArE2WXP5Oz+aiy+grWroslqaVF
xVfQ0ohCO+qeUj8G5nSM7JHOHGoA73mOTrxa4rYbPi+ftW5ZIIEZEQgePMOfHPWqRoMmJYqMvyUo
hhR2Zl92kpsVZwrZhu4BJOAfSGcUcwGPbwSJJpT5vywqdCJn8PkKvRUYrIUxLl/M+0iaGhFBT/BZ
ib6GpgVI6v91RYzfJ71R6HP+viJK/0anJmjzJbB8wcLFqxT+4cR+7R/b618DMVlU6YmFb8JNfGy/
D8/Nl+RH8UnxikMaWYCaVb/9y5lhYswkwGoWgXn3u5EkizS2Gn2+zDDsPAi2sScnWg41dqkTOkPi
XJa3eWorcUw4gnd1UZojmsbUySveWeymlnbi/OmyFPorH7z6SgoTgURl1Gm1CCmhrO2VZnb73u1i
PxxfLsvhrYbRwTgHrnYK4lKvWgiISfxgmdDy/HpZyOZjNtL4X0fEKOECrnUhU+kRmZZ20Hehi7pi
hcLe39Dn0a35sHUKQEIBy60bOtvp3AhZ3M8inLaRlnYdA6l89HNx3PfNDQl4YdtmroRpk1/SmKys
E/QaeAz/Q+aybWMriYy+j0tVSBGN5AK9d6UePD25JZG3WCSOXj00haePz8G4K5FmjJFhZxUmOR44
B7qpNqtvYIxAlND+UaLVipYQKLaBYNGRClwJgxXlf99KzjtaxiqmCJD1tYqEvu9S3ZkM8SvQtO/l
wZwtJD9gz5T3lxe6vU5iaqqk4+97gLAKbuR6Qe9fgOAmamur6N18QtShcgJnnhAmrBzmeoo72koT
Jw+d5g7ls0S8y+vYGmAGy8h5IUwkI+adPoCRYISMcI9Cwg5c2DspSbwhe5KE1u7ieadBg8RqL5qA
hxkPcngTAAZZqGSnGCrOtbS9ZMDpSJKiqgrbsjnXAZCilWLyBOWrUA9WRwqn5/lQ6lU+OoJfQti+
TUXvErRIodqdz7s+R8uHUmKQtxY/9TJGmrT2bh7ITU9MTiWPJ5Yp++pSXghACCJeGWsYHb5G/m+J
Qofg7LsCCOq0fwuM18vHy9lOk9GgpI7bcE6xUrkRIwvQqBWgK5Vp1qzLcrbt77yjjBYpgNXVFxVy
wjy0eqQ6ydVUPFa9JwCg87KoPzjWsyzGsS5SrGXjCMf6k3a11VclIflvys70qrukLnSTV7Zey2QY
ADmFQBt88GWwU5unRLkVpVPf+qLJC8x4R8Z4UHQGzHVsJsj0y6OCYchWCy0z5iWHtMX60poYhzmQ
ossxe4B4Vh9cA53ewqzY4hRaU/AMxreTGDwtieJ0Ws+JkrbTQlVBXvh+67/X+Fe7GZjKUIQBmBrE
Q7cfT93uv9AWvNrh5kauBDEb2Q098NWGQgQz5ElPJUcfn8SCR+fIE8LsoyTMS9QMeKkttfhGCJVd
pg+WKfzLbaNRlyiC7uQDaLWZL3iCVhaY8TzZ4/S2xKlDlLvLhrW5FE1RaX6j6IRt3ARre1VLQSgi
PMKgC1Dg6vDzUP5b1e4shu3djPAimBU0QvhP1a72DUcD8fV71c7Y/UXVjh70B11fSWT87pAQY5ZN
nFHbE6tPv4FQx5XAXjglPNvdThM1Q0RhAJRIGttW00ZNNwvUN1FoAaX1/gstoLZe5/PrENsZ+Eoe
E6VLpUEWVVpGCvnzBuYWxZYiS7LA9oIuBdqjAPI1QA50VjdZocfrqt/e2PNq6YW3MuViaWvdfL9d
FhG8qbdtLdqku9fQnHBZNTc98K9l6iIzMDLE8xh0PbLHpI5yK4/axzSeD70xf6lGzCfkkSB7qrzw
ugy3yzwruYzmJNI8TW0QTthe86tgZeBr+jF/AoRniajkFHmV22VgEpRAMy47M/BW7OFz4ROO9W9n
ScAeQS6BF/EPuOb9AJqQSaFaVYNZYDVFmO3+bfIDcA2/hDFuU1hATxsMKD4MSW43VWYLA69wT7ft
g0GuRDBOE8Q00ZApOM7//9znplNbiWIMpBjUKMMxolBXfCuLh6rVrZY3nbMtA4jHQBXA+bDA7yIR
Z4SqhHjC9D2XWydW4kMwARDoshHQuObjrp3FMHFPXulTsNS0hCJoO4TtTqx9uixh0571swS60JU9
awWGBFMFR6/GmdPoIFcGX5FZi+g24qkAbzGMlklFhNkfYC/gvYg2q1HO0yWwwXtjmsfamdwCmOYK
hjwuL3AzTAU7p6yYEsVrZuy5q8cCAzgwpFAHu5CpdnupLhS7yZNvo1Y64VJygtVN2CKykij/vqVj
Us1VrtSTZ7YaBgTFLLNNIXoeygYT5ZJJ8wDRR15wTJXJCTRQlHZAT9H6lwgzhV0pHFHF+hyH4oGY
nRtkkpNSJh1SCZyd2TwPOgCugckPpRHGJNWu7kQ84OGdem6tOUk9jegcipJN7VqJYExRU6MZFFa4
hsVG+pG1gQ96crsu28YGbbR7+aC3990EWJNhiO8x4O/7Hha1EAQRoaXp2S1BpAbirchK3S6ykq/C
l9LXHDr4Ol1Xuk2eyFtTXfGQfzbdwuoTGHvFzH2YZpkMZUsjGzj6zgwY267rOKTOm3fjSgxjtGkm
iGE2QUxtin6DV53OaPxBApCiUd4Lsu4D2J6j1ZvKshLJGC8AM0K5AKgRkofIysNDbRCOOm6XJYBG
IKLibqJBmbFUJUPLoazh/EZ0kRau7o2hvRw7Czi7sRU/Rm8IbBxJobDu/7S4s2TGYg2xkZs+geSo
Vjx4C6fOXy4r53aUuFoc+V05Y0NKzWaCiJ9NNq0d7JvdBNS9zC38kpPqbR/WeT2MGlaYxkpyAfoh
o5lBbFEZbMwdZ0FbOkixkXVUcsErw6YOyCZ7dBnAeyho3+vt6qoLLM1uT8EtCGsPSu1oeJEH/l5k
YQbrn2gqjJV4NqXIhVQgUwzxqL9bekBcMUlcrWs5SknDWfYCBseVim4UQpC/Mj5y6hW1CnvsJAFh
JdEKqxqSY5G+xA2Gr4yD1kSHRcs5e7vlNU0RPOO4lkUTednvupKBv6EqBejKJE+OrgAWLY92VVo8
iCOvj2hTL00D0wBAukONnF0gaE2nOTIMqIpPZ9lae/miPy32m7Ybjy1HLTfrAGthVKdWwYYaIVTC
sC4eGKLBqzK8mWbybmwVD5OFtt5h6rhL3CX5VhVvHG2lW/bhHHGEmHyQNUNjtzQ3TABDtgJ9PRxd
isoKJtOfKCtAl78B6i7nCDcrVuZKIGOCfZWbxjhCIB226N/CY0LDHYzxL6766S/YzzeKO9BTENvK
EmiusIm/b+0sJGkTCNnkdRLYGxXimEPn6lLmtmHsSml4NWihXaSmr6LeeXlzN2zEFCVcuYqIW1t9
34rVqVZRmChKAVOU/cCvvGAv+egl5KPqbcoBFJVMK9fAz2fMoi/RelpXwehNXydHsVFHkuz8Gv/4
HgHzVtDf395F0aEvfea3Pue4Am3D48EqIV3SZPSisqYiq8gq8J8IiiUtyJi64ElWCkcg46kUDOIl
KIMaVylIg9VdNk/PyOteqyLZN2PnxjVS9ORLVKWxnRTpQ59Mezk0bb3Fs7neWEqjxpaY13YTxAj3
VLBgqh4Bs6aS6Da4r6CuvVsXC0rwo5G4WTTm+06s7klPKqtX0yuNRIcKSufqY/5dzSpi91A/e0yk
yI+mXPmK2p9u1Ul5V0vmaIWpEgMhkBLGh91uMaOdXhn+nKhIAeQ7YwyvMil5rippsWRwiEpl46jF
6MapsRsS2ak78JRm+JA8Vtyxr07BZDWJeHdZrzbc4G/7zXiLAO90ZKS38oxuX3W4RcQAmAUBdH73
HEFbmoXpGfCM6hJY0tgcwVBLZZz0AfXJREz2Rlhkx0oxP8tZhi5YY1QtuR/FQz8RzLaZSFiSMmjs
pArxQgpG40YgPVragdRQDSYCznoorChovsxZH7pgrlI/1SNYaxPpyYwxt5gs0SmvpGNQAhlSRHuZ
rSzaFVqXdiRXn8zQAIhWv2tj4bHIFf1NUVJtT6I4h2iwsKTh/Ehq/Yrk5LGNx9SKDBH0tIPW23nQ
zHem2kouqimVrY6ji6gGTnVJhEMu1LulKe+EacD8kzG2DiqY+J8EoLl1w62pp46WoY2iKwNLBWGe
H0dAAGxHEB8v6ewU5Zi7oFSWf+RxXVxr8bQjY1V6JG/x08nXywcifwxgwGqoo8sGyK9AqdKZoycg
3yWiEIggCL5v40/qAuvQCxt00LnwJBf3BrhaC2m2WumHUC67IPDG/GpowNnaBXb6f6xdWXPbOrP8
RaziTvCVqyRbXuLEifPCyna47zt//W3ISUTDjODkuw8nL6fKI4AzjcFgpjuPjrUK/ukaI5wF+hAL
iBAPbWSnZHrK2/z95R/72k1f/lbqXCv4M6EirEHcVvQEjD3iooZKlRiVXgfevMuGNpjcgeuSqFLa
LhHTbIylxGiNWY9ijCSRwdUiwwKjKWSY3/dp4ch9ZS9ZZUVZeGs2/Z0Y3WeDblWjYQX9fWvuRSOH
JxieIuJmBNEM+/KP2/pieBVVKO8Kfh1b4l8kOZiCOgOJGWTbQNIGaghOJ/KmBRl9V9gEWVFMBv7F
EtwDk5hLHv5xugwjSBOYiHh7TP/Ky0QBdw8DByn6BZDvsZQTYd8o6Nnr5dPsD231jLKjOKKxa3JL
Dw/p0IkpOLnC60vjS5PySwcq6y4L1XSQPRyjtqFVTgWBJ9DVc77Qphmi4qDGzLGISQrGTJdU+ZyL
MuYXFnvB+JYxh24n1bwdpNe0VztoUqZUImkGCuIv7US5WsVVO2E5kLK0hK/Bno4VAeYS3Nx4Dz4b
DRDYvLM1dpBHM4ssKUtYq/9T/yMTWCoDx4A9wNiAI+4kq8BrBTyNVV5YosHcVKHZnAfTAqNhJe3K
QLNFJFa43rmdXLske6wDNAWW/gJFJTEqvDmO7EYEZ3YtWZ3pz9U+kiADrywQnc6tdBEss1KcXJys
ZbzpzEKxcwHJYqrs9PGLIRWHvq1mq4t1L8rrwpq07F1Vd09LHDhaDgkD7ov8q1CTCVqnJHxDaFpi
cIBZXyiiTyyqF+IZk3CdFvE+UEPvMl68vngwNhivhxBf0MSkMT0R3bp661Hl4ud2NOiY5x6vMvPa
URh7jPurpAnnaKphD/yOc2i3E2aJIme6HzBRKZmu8iH2FsPlrPIVnDBW6U6vDgdSdlqdFJ35cl6K
Ss6e5qX4reOvHw4Yi0xtiMwRTpBAI6d9rcDi/ZPpus49lc+Fz1sfPRxX68vDoMxHA9ZQFcpAmUB+
SOjIbx3FQN914vL5yl6Vc5nlMfccM5aSQk9b4kl5/0AmZQ/uoHdqmiCeZvIkxTXnC75KDRl7TCYS
RoIwLFJlIsFI/FzWXHU8dFlu18KjHg6+OoM6Xe4cjttQ538BMIxVBkOnSAhKJTLI6bXk3HpK6Qjf
cHe8vKfIf19+RFMfpYjouXA68xSnRm5/HModVTkFDVJPtUscWbQCW+j3yj+uFcJ1mGEH5LDXxyHM
S2lJTYL5CvVg9ofcjTzVUSVndCaIGv0DRedpc88GmZjU4rKc5yEJ0Nf73AU7WMHO8HFgoAuW2xO4
vblna0w8loOxZAKJTSivjeCg0dLbyBmsCkPFaEud/NQxnbByW1wb+bbp337tRmfbTHRC+q+QCnDM
+nVkh18pa3TiCTepL/yIBwsSVXYFCnPe6Ugj4pJRJkKnbtLqSspyvxTL79miPoqDAMIFw4QKotYd
uwLXmT5S318OGd42M3FqmstgRFKfg2/+y9S1TgaGPNJYbSPsjOXTZVuvizuMBzHh2WhzMy+yKvwM
zwW0ssFORzfD2wKUOuSFHWWpicNQUiINqjceKErtof5P654uL2jTAKqNKoazCc58Zj2JIEe6GISm
18qQKcPdqpr/moaGbhmlOMEYL7Q0Tl0Nq4NiCHU8mFIcDWqv19637acq3l1exfYRv7LB+EAUJ8Uc
EoFAXnFx0pqg9C3aBhiY9AST+/EHXCgtc/Tlzosh7zimN2JvOg33Z2yC9+pnMLspN2W7TEOEM18C
XZdpiceEEq1IEEuZ9/zH++1M6myPdQ8pkOUkLAj5PadQgqfhrXMK2/nFyhqTG5qSOqIaArh+fsiP
D+Od4dOZCP4Ewaub9UufOU3ErHwGD+/JICLX9iU5so1pckY9d2akzFn3yHGdzTxmtSomOzTCrlRL
ITHRYIhaVrV/brjQ8bTwAc1ROz5X7SY0rwyyh1AqZkY0t7k/a4Bi3JFqPHTl3y4vi7eBzNkDuiFD
jwvV9MzlOxg2LbH5HJvQ2RZ4kcfbPuagMSEYbs54Z/e60KFpIPgUaB6oyna6F535LRIgm4C/2kDm
mNHSX85hTg+LblhpUNuFDFqATsLVijvs+upWS32Rtn1j2BWXInawJOqnVCjU4Jfbr3jLucf2Jhqv
TDGbmWPof0mlNPYlIW+sLqz2aTNz+pK3w3hlhNm+ZS6SpUUp52cSBLGhn5DBT4E2XX1lioHlqUOC
rKdZgBYTsNqgpbb+GqPB9bKrv349Zj4Qg7oJKYa+XfCB6Ot/CiGaz88iStDDNGwV2Q6oe/q3jKtv
wv15eWxneYaIQkn0p2f8da7O8UP2at7UuR6lIYDqF/zOd89Q/4Z7wWZUr1ZGV77CXxQbhEqMkD5O
30YXJ6q7XKGD8pC+BwcSxFp4iePr58GXn5Ct8OU1iRR4CwY5/3J6lOORJgu+fRKrRtIIHmkk11Sz
Xd7Irq5UvI4n3gYy+JuiiFcbHRIS9UhJx36ypWhH+jQOXST+3WYTFFdfjIGOQkFHD5qOCj8CCi5L
fV2nwj6ZE7RNTCjB3V2Ouc3jZWWNwRB5kEiVorvIC7KPQ347KW7RhdYS8UqKvM/FAAj6oGupCHFW
TkH0WMXKDr29s5VNXDIUXigzGNIvol6GJRyQBtffhvLlVUGg6GV0LUaSJqGIVQ3BFzn+oRe3clrx
UPHyijBi89JIhUq32kDhB/UncMljJn6+e574fIuuwXYm+tshIHL+0ppWTf0U00yUWlOun61RZoa3
WLvs6xj2fGkszXIzG2hwNQXgXb6NjZtwuhLDz7PGI+C9fCKrIoMXi6TjUO4A8dJIbMPs3Yk8Xg4l
znmMabqXq5mrsUiqEav5B1y/fIagufilrTCeO7TF44JCCyAaPtPz2U8/Eq/8wds5BiJMMa27aA5i
H5QWV+mS30vS4HG2jufjDDxI8aT2pQY0N2oMxNMGBOVoHMvrGZIJfIjlhS2DEe2YYwqu0U2vGjM3
TeadGFW70Fg4r13bNYZzLLGD9slgFmgKOJXFaGPOcLvsktY2bMMvXL3FvDv3+OWs7OSiq+N+STPT
HNQu94uQ3Gb5jP47XJPDmdhJ0Da+ksxfgjD/TlRy7BRIWC3RAhGd4WGWmndzpD/lg8E5QHm/iMGT
Ji2VZaxQYm1Ih+HD/WKGdshr5f4DammSaqo6uCvYvhJzlJskNwoB4QBmgX3tG+50kEAER5Uoubu8
fWierTFYgrHSeMRbhOmhLVjDAHTwON8Xe9OTiRu6TWjRMlIlH7MD96lsO+zPlhmICYSaNGQYn8Oe
ngVvT/m3w/5sikGYVNTROZdjkWOHVt/8Rvn7KfJTrni2wABLlwfBaAYy/Wi0iPs3i3ndWMzYYgAm
7OS0LFOs5lmHVnpfgfkDU86N9ZXq0KqOaEIHBopdjdUYb4CcP2DBebEM5ujimCa6jMNBk23K/oG2
8tYX7A49EP7i9reorLocUN1OXX+b1JnspCeZXggoy/8i4XqeuBRvT6nrWyYu/xCGRCPoTlOlV+PV
WjJrSpqcLP59qkI/2auSqnE2xiBLWChKH4xl7ldpeIyrwJslEAKPFbklev0xrMMb9Ot+ubyn22h2
tskkLFmSCdlSw43oqHN1K6if2uTfzsKzDQZd9Egowj7A0f4vGewf/PJsjUEUySxivczwyX5KKSYj
/JIqWiSQLXqTX/L2kAGWpZW6sm9w/V066WPR6m4ZYhhsGVReq+o2gp2XxuBLWfSgVhaQ8s33ui8u
J9avFBFnzCfWr/4WYqX2Zf/4Qw54tsngzJgaMlrPfqbPL/Myrq3tpOlsi4EUMupdVrfMCyM9e8bb
NzxEbaPJb2tst3YQ56kpUEdZbo3xihyWfeaQPVTxKGESXqY7n8e/zYMThbn5xBMaFrMAnvKLvWdV
FeemuVxrDJ5MJABVUP6zLPO3N0de3LGtPGoJjsk0zU1PP1IW1ng+jcM/dxWAeo+f9HKiQWFgJcAb
Ionp8kj7retvxOU/juvzHIRBEhPtiWaUwkGkW1opMYbTiuZbglFL8MpGLk8ZeLteiLNGo+xOOAmY
AI9qcY6qMjawh+Vjf6CUXoVT1haozAd7cEWHfJ33bwjyzZWu7DJBXo/iIudqoHuEam7SRub5R+TV
hhvGluxl7qDb/xYLK5tMsJdSFmeLRCJ/+kQZw2o7PXZINKdHKhDJ5QjexOiztVepA5CzH0AD55VR
/jlbtA9GFVRuaIxWNHSKXRRVb02Vcm+0/WD3GnoZSVcU9jKhh3XpyWfIR98X3cCreNOj4dWRv/pZ
DCDMpTgZxoifddIrRxOkHYo+palJ6TvFXzC3nSrAlywz4FDkdak3YWt6Q9h8IAmIR7o4+ir3YeoE
k1Fcp5GiWqWiVw+jORSOmoTtdSWUrqHMk6vhbe8gZ1Awi1X9U6nUnmiWbigoV12v3iWtjIG6Otop
xvigFuMDBixu26LNbhKxvxEK6WZaIBU0jZ/FMP4wzGAzF6pHZW7sqUY/t1k9tEVzDBT1AGUIxVnq
XHSWXJP2IHnG+41UfSSh8E3PRc2Xi0m3TLP4YKbglw5GEVSfCrSF86StLGUCH86Ipzkg/V0kFt8y
adhnRrjPp+AuyNunMmoO+SI+9b3+VRuDe12tZWhciIGlyuqxXEQ/Nsg13nvetf34LprS20BM7tAC
fhxrzZGV4n1udHd1m+znUDiGSlTaxdAWe/h1YJcL8u4mindLURmOEMXyjqptWYU+1Dheon1ZkyNE
mA3MlfXcVHnL3zEChelImQrEn86G1b05b0PBECQBVzh/dEXxVrmWdsEesl4e+bYoBx1sZ+OON2Dy
ek4dlxIT/dFgbZBVqkf5soiDp/Qe/eIRKiuH4g6ECvvYwsXATj9Ht8Y7+YnS1ecQWfTJu7izzLvk
nnef3Eqh1z+AScXSaERDuhDHfj/J9kAZdQLI/6SHKRjgDiXlrXYunxIUktk4WltkIFs2qzLtosjw
Wn04ZAgDSwrz+z5U7tIxeF8EMW+Jm8f62iID1kYsy0sSqgTS03fZXvNGVJdA9TiPD4sbXPFfhbcw
am2PAepUXxQ9rvBRO/luiWU/LzEy3EOnpP7bwVx6pTUx8gCiPMpnSU+plc+aepmEM94X/bENeleR
hq/G3O6Fqk2dvG3eX/5um74KiRJD1xSolLziMulCNWkDgg+3jMJxDlHbUKvkOAkQAO3IjdTpvtkt
BxA+YGpJv8mq1p8nstcK4pup+KUu89tBw8CMEbsFGtcFPfqiKCUUB9s954duZsWrH8ogdQuieQ06
BIVP2S3Tq/IGXKl2d0UbmLWb4mHYgS1H83VPvhLei7sSF53PC+dRZQtN1nvFfBnM4ghKUyE/wDSz
nYrmdVi27xM149QXtzxtbYbJ6DRSoeW8E3Svj6AzkoHvLyidEQgvBYl7eVe301VwzIsS2n8kOMBL
Z5uNaYz0GqnWfKDH7hBZtAVO8YNvEOlDjU1+d9ngdsHmbJC9blToPzKnCfkOpq/2up1/znfde5QP
nfQAF3PDveFLx/H99Dl9kHe8/IfuHItSZGWcyTNIaYCFqJYMbxI6S5HApt/yOA22feT3hiqsm46l
HgU5Ph6I9+xhwct2gzcW7rPH5oc7n2yvqG0GOcrDuobaNg2HGnmEN5yom0hpNRAjvn9DEXorPV6b
ZBA3HFAdjXTcS18ITPxFw/RpMoX9XmuLjHfm+F7TkhWFP9vZXtilN/MXyUocXbGQU1zhv8qVK0T9
fB0dIIxyMK/rr8K+/ioj+v3Ljrt9wP3OJNgnQXVRDbUOGhw3ZLke8/a+rzIoR0VOLAiJPSs5r8pB
ffHPazfY50GpTbuymPPYV++hqbZLj5RQV/CLA1+BaztdOK+N8VkSz0EdC0Xs1ylQNHxo+9KSoR2V
acQmoKYUetG6vJubV7zzl8VT50vcKWVFXbI+K/zOUw+KU/rVx2IX3KXoT0/fFxD9Kj+K9zzmHuou
l7aUAVaxIlLZzaIBGjzJtBI9wEi13h1bjfhCiCwpWBLXKAGyQVDx/GezgrReMZMUFqlUxai8Pz/A
/j9UkNa2mPyPLIJSq2P3s2+7BQu12mH0ptyXDiSN+e0hPAdisr8yQ/O4CWkarxvAqyF6ZeH16WKp
+vepFS19+cbxni0cX6+PQSJF1aZcL5CLyb5+kK7psAi9NJf7xaXXZn6EcL8eg0T6QnSooyv4epID
6s1T26g0OOWe7P6tpLNaHvu+KAhGAqlLKfCSId+JwuekSp3LO7h1Sq0tMAfhpJiZvjRJ7EeD8BCN
o2xlRfoDY71ceshtGPt9F2KHwJK2nAS1xVAI7Tv4O7ffXtTZFLOoLBBULZflwCMhpgIVzKDKAwa2
aqX6J/+DlrIKull6w2MsCXMFxtkKD80428cUxInyBM4kAay6GHVfbCLedaiLlR8vf7RNr19ZZWB6
IEIlRUKN4QhkuAiygJe7bIbxygADymaQZTpREMZxvguGz7m5C+PAArMeLurmh0kXOF64fYfDTQd3
D1MxTbazQgSnRNCICbLPPHqXTu2VMJDrXjXdxTAPtarsDF3Zh7OoWosc2Eqs7gSh+/IPu7r6DQxW
yiGJsnqKAi8MwnvSFldi9uGyhW3wWJlg4DGPMXcxLGjG+ocGEuoEr864lS0GGmulWbJGwzGDUQEq
1SftIlCtO1RnXo4s/lDbZl60sscAYzrNqhgFUHjAdPtDWogPetTeNo3gZ0GNNreJE3pbdyN6N/7p
MSw0xpCzVVWQZnoNAZv2mO2Eosf45a7Le/fyV9tEk5UlNsY7fR4CbQi8PrgxgsUqksjusq+XjbzW
+KKlIhnj0SgtGBjBYEKuBIFdChoDAwUqEcLN4xfVxe0Z0q/Z4+gU72SrOXKpXugvf+UiiFpF19AB
SFhWzC5XkVU3beGPtmFBztKSdup+9nSv8v/lwkWpN3+ZYryxiBe1Qv++4WmD+VmVx2+hEfNAZBMW
KYe8rBngAGGrbXi4DdHNaWJ8XraJb3hxasU1SNPc1oNkYI1RqsbO/Ejl2N30xJVZBjcqSU1kEhJQ
YVWd5CokvQM1310ldqkFesjHf/GTlTUGQnrc9Iy8MSNUPwK/NuzQdCB7jNn3wS1VuzCxRlx6QIQU
+RzLm4Cyssx8wrmszLCXBjT6QIKufYfmBlfFlSvaNZC45/nL9r1gZY2BkzjtgnrI0sCLitsOl6zy
UIqYTestIf2sLvfN2FttCAn1T/F8VMhDrj0K83FaeFwDr+WRaVyefwebtoCWI5FaccAJTzplB3Kn
z7GSJDjnG0c1sptObwe/EMXB6ltMLmWBFB+MRBwdtVJQNglG1VbF5jrHcF8aZ3u5SK9ms/WVftkT
1PJlI3mHEdW7JSeLkyzNEfIH12k3cFx0876zWgQDYXEBwqekRJrS1slXccqOZt/sNREyqdmwE6L6
vRakXzUh4Jyo28f6yi6TqIBwd6krHSA9+8V+2i87w433I1r+3tK1tXkArYwxCBrpsqQIKaoSxuRp
WmcN4hehjz2TQBjc/Hw5GHi2KBStSrNCHNREHhGFjbn4UjX2ztgE/zVxQuxKlJ7Ckts0snkKrVZH
///KYlpVWqcLPe7J0Ls1vMwBrYiKp3nJFp3Ox0UHlx2uyC4H2gwG2kDvm7cyqF+8GSWWT+mNbI83
83G4mkxHtXrHwGrfgUzFlTj1Va7jMCjXaJMwCC2IB/oD8eNVSzSV9eExC/KigwE2adag6psA2OZD
4Gu7Ydd7xoHf7cDbTAbRglFooqyVDU8k0bEcu8eyB6CAHsgesoRzTNCf/OpkP3sLK+ujTgvO1zIO
vDwydrqGN1RFlS2o1fk6ZMV0AyXyNpV3l4OCs4+EQRmpi6pJG3EQTnJ6G9e9T9JAAXuRjKY7OSxt
JRq+5mH3WWg72b5smhMdhAGaNtPytixRHxSr0q7iwW4rzSJoPbpsZntbCUFiKRFMAzArbIR+SKIm
JF64THggXsr3EpRXyyHzZXUQLa3Pr4RW5QTDdlpzNsqsLej1OVVovUiC1naS/1i4WiP0Z7/2lrMF
BjkbomlGV4B2o/GKfZF7uZt45Drfn5p+uPUv3noY7ByF0RRH8LRTKRqqSrk4ArFaO/JAu1bemf5y
5L/Zbd+8kID++nIMfOJxbQmSEs/7tNPoeerhzdO324nS2RaDmqM4TiHEUrDAfbyT4/9oVWq8o+0q
ZXk/7ybJu+yV3MUxaCnEqQJONHRNUJqWl3QifBjjWmPgsivj2Wimn+Mqf1fI4dpiMbPpQaCz4Byg
nomV5ei/Lq7e6Jkcx2SvlJOkG1DAwO28aT8VEp7kuZM+NJAuBNppuatDPARDnawVsEAP8eFOpERI
YPK+DyzZ6gW7/8rtZOeE9umgXVmsikWt5+LUQkj8Xz1vhv+WBsLNF2SMKf2KsdNL1cqWIQzQK5UA
I2jeoV3zkBMN3PbQOc2+PIQuwvtR8GmBNp490w+u+PXS7SP2/AsYaMHlGh1ME6Zyq/hDlmaOaRyy
PLJKOXI4Icf7kgyeTMtSzpgnRXVl3d33W2M9cnmwuX24npfGgIokSBDzEejRA/pUW5TL3poh8mAt
Uv8lyfNbDfyEaiTeZgokJTiL5TkRgy8YJinmoAzB23FQM8u8omxhi13djHt1x+uD2z7Jz+tk0GUi
pZyVUGv3hhLE4DNGIidMuySd9OHyonh2GGQplRnkfRqay3MifAijxkE7jG+GCycn+kMm+3s9LPFD
G+tJO9YICnMnH8YbSkPSHfI9JSF5Qw/v9r3kbI1JUGpBU8KgQbi37tKg61Sl5HhObNeTk7u5D0ZQ
sNsc0gkVHt4UmcwJCZYJQp2yBd2nuOyBGW+6zm9QgHFzGxnnvpBd4rSe4SsuRkKh8yjvxI/JVQNi
G14uz91vJpcp06k2+gGDQppF224xhPUgQII0ukl2UAB5uuxE24/vZ8g7cWSuIE+fx34cQwB6dE1b
YtHkC+F1O7x+M3UYx21PD+Urg4GaV7M+gW4Dg2B22nxvuwEEm/8rvJ2qIiszeZeJYiaeutwHR8Dk
5u/m5cZC8/IbEjQOdMsMxphVVmRSGZW+eqQHRuuHmhOXtv69ccGGSImX9h36BFElsTnfkLelDOLI
VVcFSYRvqH9o3apzodVjlb4hfaDc03hd8Zbw4Q1NFBxQZRtuBCEKBNICGOTBUQ/iMUSwvPkhkeeo
bLdNEYcg4zQB4eQzGJf6++ShtENfv+0HK9mBfvWOt62cZIpt7R+LTISKbYynDnOw5zL0l4xH9szL
DtkWGwFc/WaXwEtPW/hMB4MtFL0MZDC8A/gPFcnf2Mo29M9NkqhNSMkrlh34pX9knyiLCgbMMOvu
DGBq/iQ6mH3kxwbn6Gcb+8NyKusyFsFQ4A976arZUfVo8YrbI8u5tyg0UFZBXxupYlYdQjDBvSXz
yJP8pNzgxc0Gp+UhKzm3Fp6DMAkNKqJRXMdgXeyHD7TvPEUb5eXI5kAKywUel6RqwiYs/Vr8VFb3
eSLuQSmxa5OCY4gixIW0XmEQBA+ledfO6CbD8Fhst3H6UZpKbRe1aWsVGhmdqkmg4Jfw9B04yKUw
OYwBDnA5rFAjTwJfBtVwSw5ZwCVt2XALlDpkmYhUgEBhuWIbUEeCeexUi4NmCmpxhptfPxdxQ74g
NccaW2/vy7ZYagW3Sz1z9UN/P+2a8gB+db90UCJ/Aw7zDDIpUwK6ACVZYHBjBumf6FNA8ADOY6KC
nP6VbMQ8oChXjogx8YCJGTu5VdHnqLjCHS8d23pQfGGJuQtB53gaOwmfrXUH4aB5NDH5VraubqEQ
IYE+zn7gIsjGmfbCJoMggdQVAyYN/qXKsuH7MEWnwcH/rMoi4/viAB2fqm+QCAVgPg81u0q73aRw
r+wcO2xRQI+KqBopAwg6PFpIYjrzTevrT6mdjFAqkjLc3MtbYW98v4xdG4n8enlspUCNxkWrayxP
GbQbogy+JpVHw5z8RMwPPTQALps7LYOBsBf2aJSssF/S4mQ0cy32zSwLXbTwV04RFW6vyd/lFKK7
huS3BcqqaeCDZJXHL7oBoC+sM0l73rZtFBgEfYdz/x0zA5PVdZkn90S0NVJ+MwQxt1CRvecsmv7Z
S4tmQqRIa7WIs1Po0/l00H1aa+oVbkjy7DHh0U3jJNQdqBKgQDDb4yOd8gITtitUeMahjUK8gNw4
AV/sK3PGRmoglZqAaWZ0rD/G6WzrtXYYheJAuuqBs5l0sy5tJpPAD3ptllFM3/qeh3EBbkCczKp7
jI9iYOn4hjk9nk3m4FXLGJ3IPdZHsRsvrDs66j+eyLZyJ4GiEfcTbp4WZ9g50f+v4mSoCtmMDTys
RIP4SIZmPze6YzbyQ6Y1d2UXfzXT3pXN1EvbrnGFrnyqwbVucfZ6G2d/gx9bVAj7rlLkDKOe/y+9
dGsXOhX9VgsuVGXs2wTkMFPTfsHBdReK4w5DYpwuZw4CsMUDHMJ9AdbZyO+zQXCFBR2JBmbMzEAJ
nUEZdEcP097GSVC4l/eSEyKnqsZqfUoMFEg72mcwTF5q4PaQYAhZyfCQQziKcFuXsBd7yeBNrcnz
3JboKKa1iXhX+/qd9E51gofZwVzHLjDty2vbKoa8MMgATpiLsQLSHQJeY5CYTA7kHL0a9yOhgFAC
WCB59jjxyJYNZjlTRLRIodByW8WW+UmnY6x+fF2NDrFUT9xldvqRs0ZeLDC4Mw4Yh8xLYADtqZtR
YHuG8PH2f49+mcWboJ8SYmI/f+WKkaPjnYwyq/5TL/WLj8dkOApUL9vYROSlcnUgxccmxFF814Sj
ZZTZ0Sj/WmpSxpPmGdrYEkGkmlrdoybhafptkXxsCu59neMebE2g61KSmGoYgN4flTlL7J3QxWBv
jDcQystCdtFBKjhDdLygY4sE7aRi5HUEX9wzCQ09If4/D3m2TIAevmokMfzxX18GuCtkYAVZRVjl
+Wm2tdpjPvgqPraeamF+ym38wJ6eLkcc7ysyoDJUUZMUTR6AH+V+CT+kSsqDEU5In6Q9VpjcQHQP
U8GU18On3GfL7llzQjq+IaSVy2kLWyTozFDT8wq24uwHlX1EGugJEJT5oaPw0Rz4daRTifZCosRW
C4wmy7K+wSkQZqcSteJMOw2HwbBbbhS8rcy3y0H0FDv+lDr9TroN7BxYHbjl7vJ33CqfvQh4BmBA
WA7pScpyRemKIN9V+7Gv1w5E2F1xV9f+ZXMct1EZsqK5a5phXIoEM+Thx04IbvTSSHmJESc9Y+VJ
81oSUBI5HQbEX9RrqlNATtX4Wb2WudIa1NUvfEqV/pyVo4YztJJJqiNXUX4IUWXNxdOUGpxF8YxQ
D14ZqYyl75sCG6eXj8bogWfYTieekjsvVVAZEImVMiaqBvSn1Lwmnm7GyaeDZoHV2Y3fDTzno5/7
1dahqGTqiqKhYZc5tidT7Oa8rAVPEpym/KBCPCftHqvhfYw21jTojks8OJk+c7CF/tlLZpkTPDRy
QcA0G974I802os9K7Cr591KsbT47IP1bl2wx8ZUIKIc0C447ylmHt7gPz5RkYH2VMFyrufXs0WPv
n+nIwO35e3/ZDjBSKI2kSYiEn6Iv2bf0YIJjOSlc2n75by9vLyxSVF/5aT02gjS32NrJa/YGgEwS
G5u+3pCrGKlmnHecb3nSI7iwwa+6vkaiQYsR2P2z4SB4XBq3dTFODO41G6StdtOhQOO9pdVgGz1X
G8yEpWl2XTXKEjgm5/qpUI19UNagdwjzzhpDDZO4kRNN4nuoLNhhNoJWhDxcBtTtkF39AiZk5aZp
xCFEZkPr9RE5JE5uGx8oibYqOoWPGcb/0SBz8tfxgEEdWi/5J+KyTSxfLY8pXoR6hV4AEzzJ0ydI
0bvhYfFnb8JcH20e5k08bV4DV8YYOCJLUncxWjr8oAZ7yaBGVjDAVqBZgcGzxf1wDAhNmIU0lw4N
Yv+yj5vHx2plDAoNE4gJo2JAo0MgXc2NfKgHobSSQOZ4x1b7zzr+WY51ZZw0c5gxP5VmFih4JycM
8TSG2XfRkq4Et0M+NeWOWFrl+9wRHPHd8OMN5fzN3PG8XJZ7nYhi1046goK2FsqghAsPFYSDFDf2
tD0nHni2mOMf8Fp2VVg+y6P9bd8d5+Ri2UCMmZC6HlBfM9V3yTxaydw5ZvCQokumAVvR5aVxji6W
fH0oydwlJqreUT5YefpdiEpH6L8E6rU0YtShaDg5Dg9NTQZaxAy60+FI9Viuif8y5efS6lFkvnBs
mAywqMIiJF1Dn5iOM7pPfzKz/UXvFi/g2UGrQorzRqBXa1qv+2uGb55bMvAiCZ0Adad/dMvNtH4V
bwy8NAXpao3yVKdJYAWEah95l32R/oXXnwtpoozhUEitM66BueGkIRj79MLGq4tDntxpJLNE7WOb
36ZaaOXchrcT+9klk4yHQMVUJ4IuRL4wTOBOqsGpZRheFX0XkcxampgnVhHPN1MQf4xTiHWJ9a0Y
l7sIqblm5veiQB5iMu9MfboNTHBSGNlVozaeUVWLNZlGYtdBsmvb5H21mF/VdFKsoao+hvP4RJIc
/eTTN1XOv0dD20NjDWBZBN+XABLzo/E9FxULChq7rpsds++cYE5QIOp2c6G73dJYsdrYXQBN5CZb
9oVWenHUXsmadggaJNPTZNj9kjgkH7yurAorl+qbqRpsTftCEry2cHUB/hDZ58/HnKyJkgSdUiNJ
+3sS4D/E2dkW4/no4ymnmVJY/qrP/RWf5PYV5myNcX0VgqCxGCGq6THe3SFBuaGcNXyRj+0j/Lch
jbk6C31eQwIcNACKiDYC4ygB8wPdvxxm22UkcH/8jDONyd9j9C5MQbIqXKEHRHC1I70DRvMbOmq2
c66zQeb4lLJxmrsIy2rLGz27A90glFehZZhx6u687WMy9axNwzqmpMXQDZf7wiqq1JKNxuHsH285
TDoex1M1V1l2ZqAGeTgm0TwJCrH3qT960S4f3tD0zFseg49K2+hG2YMeeYlFW4FrVFZpcpioeJGl
MYjYVmIuz1DQ9Qbw3JMf0AjaCz/wuLfPvX7hP7NtJztn12BAI4OueV43yP31eMQ8H4Rf5uAdOMbc
dlJ2vS62Vq2L15Ee3OF5ylHF2onM8iqeiNUnyE/6fDcM3+c4uON84+3U4fy7GIBpsqCSO5QL6Y2T
Mv5nhX2avoWasbe4RYVJWN6TI28rGJTRpqqH0raY++GEkmshWglU4sP2KWpxh0cm/7+tkCUGnSDt
PQd4i0eqQvtnV52fbxTD3U41f2+pzsCOYhZ9avTwLNB+WgX6LfunJHsatB6HpGJp4CG9vEJOuOgM
6uRBY06JjAXGxV2a30i1ZwzvLpvgRYvOIE41kDhS0e914uTC/dzrUFu1e8jtdvCQItxdtredg0EI
Gi3rIAs8Ifuq8tIbObg4KU2MhgQgGx7lkOf32ynl2QKDbTUh0dLUdYLpU3Sr4u1m+qi5ole4hZ9w
9CT+kDCcbTF4NmV6pGUaHIIeq8r1SsWN247F2zgG1ZSiFuUCZAxe/H+sXddyG7m2/aKu6hxe0Ymk
RCpY0S9dtmx3Ruf49XdBnmNyIJqYGd+aqnlRlTeB3gk7rDXFEplNIxi6WDSG+JvAejwQ58zqZAJw
jAZtkO9kV/Zr8yb2TcM1fAy1BXH2Km7Enk+ZjxI5N5U6Tbm0OTITeMYfqeN3C3UV+2VdAZcYU5LP
w16fRY5KdJmco7KxoojVeD0KamDqjSUYilEKu6zooqvkBx8su6hMUEv/j/Hg33unc1O/qGr8ukp+
/gHLTlURTxpAON9XFRXSJsSWO9fIXueN5cqB6mHK2W3p11g8mi640g9TEQXg7emMcGMQVswArGaE
Dv6ABWyAXSr7hcSePTwJ7pg5wI+Pn+OJOec1aUsBdA3c8f+W9k1v3v3TpX3hF+U8y7jasdxngEn/
r/FGKJHzL+siG7Rnz2M2qFQCOAw7GxEGuNdsCxAncAb8oWHwUxHl6vQF5j6cQJupmzYGyWtBABCe
iXMxmJ6rJYCCMGh2tq/x1x6Ktv/n0OwiLeFcTEkz05ITZLv/e2r9m1EIUUzglyVoHuXWQv96av2/
xgR+DAJ5ZZt0Gtsh7NNl01eAfJ/67j8WoX5ZGT8LUdf9as8z9P7ns/hfzx6ef50c5bHveZIjSLWp
mJO6AMVoh5566tdvCzyKExHMBHm6lwA32VvMrbjfLfp2/EDEXEyRUg/vmvJvWYDOj7EevTW/KqFa
QDGm2V968rOMqO0UjB6K1lt+k+Id75PzIr2dYwRvWMtQbbue2Pq0uAqVw7We3GKtPo1du3MmfdcB
XYVYk3WNGZSXNqXNVuCtz79Ijr+DS2GMCSPlUQXYrUK7R33Hw267L/m5ds8oBJd/8j0Fls9PTOQO
g0Cc4c7UsN7qPpZBSYtUhuEtivsy57P14/E4N9Mg+PXxCDOx6tiV57vVhLREdImC9JZfpFicZlX7
6j2t+H/AJjzNJ/gxiFxZkrJLNYYmJgcNsDgilciVUD0FJ+IHIUD5MxsDe8b9TKIZy+PPpVNxdUoU
fPgpiLGJ6jJiTK3/bcLqPcm7kKDoXIISYzOxV2cUqqSNGTJGkHWLvq8exhu01ouAbZg79sHEwGFm
kMr7c5fGD0vMlpL1c/fLef8bYjPh7XKOJl5mmqaM5Ovj7dId1iK9yw5FECd0zp8UddYOGUW1XVua
3SLXnqF2Pi1znwIN5LIoUWTQuawlsfrCwsPr/wkS9G9mx/kRyZYaUAvii+XFdxAYE11TyFhM7uUT
CfJ1nXsCgV/I0mhF8eKnFYEPnpT7ywIUgQS+FNxjv3suSgRTPbQXgmG/DThHtsZhxQZBhs543RDR
EgG7mgvmxteF+zUFsI8Nj5X1+2l5sa1Dqd/1TetV9udSehEcUBDPDC5PGbWhsiMN6g4avc63d/aX
nxZtALYyWFFcFx3PEF0p504ASNi1uo2V6qJOrlqsJRLJ/pYk7U3tAL1StxZPaZKKGPN4gw/8pE1T
QpRu2uej4Q/6iBLZFNTU3BWmnAN4LwplNXNNJ6dkbrKO1JVF/dzKHxtdkj2UUEHgYq4k75adtlpP
TqVhIHWY9rUWkdIcPicgfH8opWyjdE1CnKm4RsHvakAKYXWocRao0ROn08Bylhse1s+L7/GQ/dDs
viettgxeWgA+bk6ym8IqmjCOjd2adCYZY+1gjcZVCzTx8A+/Gbvhk9yysSRpLhcYlwkK7dVTrJv/
dQ40tPxv/4EDPt96+ZUWGJxTzFdwT4wSsp4GyVc23EnGS9Q9WcadlH63jbeoiAlYagTHFOQifA08
1+K/njxsXrKYA4XEvuUDFl2N/SVoSXSV7PoMpWpPIFiQcfE0WBj+K5MW/XgM+iBNx1hc4PhD57+/
yUMrE0I5iA7KOcu0pa1ZdnAyrZEhebV9Q5G9TqEC/y8Sw3lLZUi7delR5Nfs5q7IQUdTSba/UkMA
1icKoXxN2+ikBUxD0E+uxvAXT6b4xS9wmXxNu+rUyhgVbAlhIyhIbezYo7ZtIZDO9ZO+3DulYMhd
cJN8TVuxR6yHF6gTYYR/V7Vx2EVtCJyhP8yT+bp2XPcF0OSReX0ozQrzEOFH45yK2SVKnJgIO1q3
m9qU1D0A5PurLH7rgeoqTcFAg9x40ivbNSlREksQy99Xuf4W9zBuYCkyNp4tzVEsnbOCTpb6qevQ
Xm+wHUR1+SrJ7b25GDurq270WLqPClqT2Z63Vl9tZ6sLjDQPmmXep3Pnxma/BYvYczRHfj0CNicx
kk//1i9wv5AzoGG2s7pXkxwL+zZKkLeZx4jS5p3+kmpEjPDyIVD+XRyfe+hymRSJIWMQ2cScvInJ
1UVU+2cZ34U753ONXDETtS5iuLTendwWmKGdO2/qq9rv/W5rAHBWDTCJ5IngZj8YEHc0Luto9W7B
4tmUhVkR74tee0wryxvk6V9HSk4Ol2vU2ULjzjTRRwnq7fhQY87a3prXyUHHsdrv0sNlDRFdJ2dD
UTVMkiFDhanRuyroCuguNwGM6IxerlcCg2HadunbsTs+yQLALKQkmQL1YOOowMLfKDvFz3YiHGLR
p+IeKFmFlcTVqrJQLzEM36+HfEV/rS8EC4kiMexqT07TOz36+exLGVVFamM/5I9j/nb583zM5jl1
4FwMhsNVtVgzDAeguQCsQNPt7pLABJvEwObuE38ApbpAJz52NDihnNcw6GLLia5l4bT7PPnDZwZJ
tYbS53k3+qqX7DL3Wz2RyycV3CYfgZcsLVN5xUercwTDAhGwJbIjXDATieF6yWquAO3OVDKgK6Qb
7CXFwJ0aPHrAFLgZ5F7smYc2ED0gmMJd0Hs++LaVCbKAHvdpx+BeWmoST191ud50thAEWGDPfPyV
V0B7LT3Ox5Y0dF/bNN/zffw4BIq7ftGvMx+7gWA/Wr9d/nofY/HfVcbk/AgG/JSCIrpBTyd/ORTv
e3uN16PshyWtzfoqkMf+vUtXyr7zifFpEyDn2lqFigJqP/GaQ/1KA7YrOLo6qhEdGb+oQuQ5kVDO
sVSJKYHVlOmoYnhZd70shsAKPhaNuXvknEqUJr2hABEuHHZmyCaDJFfeToHssYFoUSXn43oEJ43z
Lopmz4OmGBlIs0bPLEiVumzXLHeblyFYlmABEDc4cj71E1G2l7+gyBA5H6ONZd5JOuJpr5huMgVl
n+2po3l/JIXHiqHAqpGLUsJuOi03ZlG5Qy/v8kmEfygwcIvzKr0Jrigjy/HVTJ00xa2sKiQqKYP7
FYTQ89eGhFMFBR/iJZceqN2a1hj0zsLVfMz0nOgx0EFz0ZbceUU/SmF/P7Gubql0IxugF1QtXlVr
ubaoqBAmOghnwLNWSeYY91lYDLKvVl8ydQkSTd5c/v4fC4jvGn48CWeySQN82G4tclCjLX5H0h1r
e9gEBcWdyMv/JmweZXG226RLnPQRfGC2XTWEa90FBBjMaSSzS784tlts1H+COMGs9KMvPMrlrNgy
qqFVO2ZKnnRTpES6wtx/4ptu5km+8wVdpS/t6mck/wfgSKLPyJnxtLRTgeHjLKxAbScXOSkyZCq5
yC8KFJKf6ihVkJPEBZhh59UBdUclp0B70QRv5POx89c98oMcsZYCeldjMUVqt1hFv84ckCVKqp+X
03aexvCybrKrufDZ+NGNWDJLq6MJ0tSw3yqbNDSwji1vRGopujrOY5QVqEHbAdrhmKtnjpZXDSJO
bvZPXDoJ5y4KWV2nthsYagXdlochHK+MfYlZCRWojI6QdOAd6fGSPM53FLo9FkUCeWMAEFE8/IMk
UKnLeN00b/puXYEj0E8Qy7DGOG3kQ+vGaO/2HvX1nqhfhbh/oivmnUxvrk6cIWjnWNdePcDM5ERi
P+dN9mDx29qrBG+P3+QJR13lfA3WsntTLZHnsXdBD2SbddNeFdjob4L0kzBPOK+qKHXYJv7Tedz+
WIljsxxhfpWPTOE6BXJr466K24FEBr00KK77Xk/I9uNezAz0m+TyKJ57e1eO1FuRg/x5dEi7zX3p
3vSMuy7AAr7PmC0UwTDjezf3o4IdBXI2Az4q3QQLVxZqk7zrY+OQjXowYV8jj5eDM7c32O24to3x
MJf6TlnXUF4xgQXWFlNrDkuq3qo0eVmnWNlMnRameZaSdNUIreqgrJ3FjakeEymxPBOsB56kZtdT
a+7MXAFxhwGypbr2s5Vu6gU8MJJBJvAtxyn8q9GGemM9rsUcRl1BRcnn+TTmeGzOjvN27Yd8Ye8+
pIPyEw3mZ6Sft2pG2GgqgyCnMwHBp/D1cN6AjoI5g1ZoR+1W7rJQusqfZFTCgAqTePXXFaxFCqYl
iNgtng9cR5GczZY53K89AmNBKmXXGn4k7Y8GNICXXfxvzPQohTNTO1Plbl11ON/OeDKM+UZt8exU
QH9tpisltpUF6jxfJ0aERlG5nUttv2jCjpnoerkEoXKmWBsyBDbWHVASNCUkd3bXBSyYhpv5safv
JUEs/U0ydDw5lxj0kUlbG1zggX5n7tCAv8qv4l30jQEGaG501Yft3nr99zNT7+neL6n8hmmTZJEz
9zLIKit1OxQWceTSd0ppJmmcP0+j5aLOsG+y9PNkoUbcaEvt1Y1GsfLUre7ljy+4dX7PlI6WCtgh
WFOVtaC3wyaVKSiGCnTY4fwixYKn2cQIAqaWH7pMIpFa+HQRbceIDsJ5w7htC7mbnSxUx4KkUkqy
5E8NhV8nTZ1E1esKIb1wyBwgpmtfx43uacDO/YEwHopituhMnMeJaRVJrY0zDWvtpfk3sF8Flz//
R3hNpouqbOg6qt2ImpwFTLNt0xQrfCANog/tbY0tXHTgFzwGorcYlTtDIusn9Vl0svM+5yiXL8JP
tK2g5LhKmpLlCXWRT9JhdGd/Td9nV4U2dzY5OJHHPX6VeC2apISPG4PuR/OUlqR7rFzHz57m+xnI
fuUrA5OwblWSeqLDno1YJ7I5C4jjPF8d0OuFdpUSs8J0AwalrHj19XLwBN9TdE7ODADiDpxPAys2
7QtoTpMS77vcZ+0U5S43N8qd9CXezr6BL2vGZOw92KPgFzAJH9KSk9MypT55lqdpl6ayA5wXzIai
wDCkz1ad6yQeux3QdxssjmKkwM7LG3tRBzfplZmokv2Zps63dNFEWG5n716TbWCz2ECx4FuYWaGj
Z1CjNG0xHg1szMnrtbbc0Prx8rHPerkTOdw3NmYkV5WNZ3Wv9m7ZjWSUDlIqesOwf+XS3XIOQc1K
pZTMNkXhdMLTufBohwx+dvWgDcEf2ggSeJEycemHUlhdZw5LFkYJ1IhNgA7bNgkrZybUKbzeLt2h
EZWpzt7kif5w2UiXrooxxhCazvL33MBWnpaEZq0LwtL5suKJHC7foDnNS6NY8vci+wC9vLKqXQNH
eAufAAvJAynzNQypgLHeIuXzZX15Hxf++CmBAC2boPdW33/eiZn0SzvUWYJ0p/OL22yLiZjter0c
KP4/hBjH/bTcVnfMcBmonBr8LIwkoUZagEAYO+xvt4cSrYBUSGV//qsffxl3MRPoTYfORrWk8wFY
8qh9NXWgSZKodxlge/dJ8pLH2nNeB+BibKcrkat+nz+5dDPs953cjFTZFV4l+BLR1FlEXemrU8hh
NtnX0Vh97+PszqkTv5RKr7VHX6JKIMc6iFjn/VKZQdkWC94wiVuDAUyXHXjcsriiqv15TOhW79HN
o8Yupq1vKsZrHumbqRr29ayNpKh0vHyyx6FL9ksyBlae+fOEl1tiv5RltUWx87q3wTsQAesvae2t
pTOuTscFIOGuAmaA3epBWkRXUTt4vYSuYQWI2kbaDA59sQpl1xuGv9DKbUYZyVY3CxaEzz9B1V9f
ji9ASW1e1mMys6eRGWavhYctWvb0NcmUkv6Q7Nb/1BA7kciFVasHvIw0IIzLy+Mg5a5mYLNo+tNz
cc5VmWd7GLEoitoh2x+inl4BK/7dMkDFsjG+6XRz2TyZk7mggzycajO08oBlF6QLoJIf0KmJkaaX
5f0aY2ipoIKozSzqkjQuZBa9OkmJyWqjxvfJeZ5Kkq8YzyB1HQeSFF4+mlBLuCCSqL00SIaK2wyA
btqDowRcPqSsoCYowPpQbYFE0fG4MFLrlpq1KV4AsbyN87eJHqbCH9SGDPXNGgv5k88HkKMVsG97
4j8YygY1WmTNbTdeq4sUArssXBXzK5q2idsWMehj8d4a6bM0DqETtTmGFkH1lQ5bO1Ne1U5/unzj
Z3OQEyPhHKraZ103s3ZI2YFtsctdI7oF6BXBGoVAkX7zbS1dQTbPmO25b5uDXdWS+hHDPqiBoZKK
Ih/2Yka32lZe/b3YWdvLR2Oa+VFzj/K4TwvMTuAyyRjdiVOgykvSurdn4/myDOGhuA+qWUpudOu7
W2N0c/RmCJOgJ70PetN79UoRgQiKDsV9ryiVZ7VH1h6WiUpW9bGH/V8+knpWR4/posGl6W0mr7I9
IMbqd1g+CRkRtbmzggj9H2uT7oDFvQeK4EHar3jMgmoYAw1+8wxYL/fyDzl71JPfwf5+YivoG9gR
dBOdp5QOfjYaLzU8uuC051OtEymcVuppr8kTZoHfAaNBb+91XzAytGM9XO0zK5717vz9HwBbiW6Z
087YGVbgk8GL2/vlh71brzHPhlHX5jrdLilh+IHLJvIv3+h5bT05LKet/bpEw1rBJBiz+RQqV5En
31rgYFJcrMhc5Z3gE56fvjkRyKmrWttZZlR9HhbXJfWTDlafYfhmCFqMi7RecV9sgIO6+cNjclla
bICifsjg1KZdvTWuGTkoSzTSby1aeIUrgjs4X6g4npIfvVFTQ5bXOGZPH9lVAAFefc8fMSGKim/s
0s/UNTzn2+Uziqz0w5xKFYNMHGPpYZy34YqKuhxp94M9bJsq8tty9mjR7qjZfzLTnhRy7KPj8eyY
+XYCRtGSme5cS0EdRb7Tg74xxyQBWYY5kCfjGa+4jpST+VXVZxJbq8hnno05J9fFGXbbmYtigw46
lO+0LTjedwxQOQJap3ybbtmWBQWSnOi9KLA3k7NzR3WkRqlaZO5V8hBjrF0t9KtVjwXPYJEYzqzz
yJT12gGs1Rg91jrGU6/U9PXypz9/fbpqgzMY1Cx8l1WRdQp+JWScU9T48mr/AJvjvpLWx6pUREVo
5hA+xFDwVv9PFpfdUlmP+xzrEKHMGNTab8s+cYtPue2bt60/XWMHILvqaizFLMQU3ORvnNVRNheH
qEy1KgLeFKzK3JX+emVqpAtWt9uWiDjZY/Tl8r3+xoyPAjm9BAGmkvYGXvdj1n6t2vLByaKJREq0
nfVsU2jSFvhJDtHkZaN38YsBtBj2vLpRhzghhqXhTQXXfflHnden42/i1La0dfAEWmiO6dp8k06p
FDZNNLiSkYtQ3EWSOM0t+6aqJRWSkrp/iTItHLrhkC+R4EDnq6snKsXFoLGam6bX6hwBd/I1lZT+
vHmb3fbL8iDeEmCf7JL+cvFH0dJeTVmjux1ACKHZxKhEWiMSwQWbbJ7zNonmHNXbxde86q74FO8k
PACtcAw7MFUKgVQ/0oCywrhmWSqKMw76yZxIaheaTTOcyv68LIjkjLJ5JECM7DdYrRo3cWjt84eM
yASMF3iqucu1SpaNkAiUWeDH2/31O/hmURY1mCIY8ZqZ37QXGbOSjp9eK7sKgwvvdJLeZVs4P4t0
PDffECqHVJ1VZ4iCGdOznewujVEe1KbYSnR4KHINmKtl9kWTi5oAKrUHUjA6y5d/w/mvfTwy5xAx
DqdPjorYVc2qWyU6oaKp6N8YyFEE5/eAt9io9mjgSZb1ri1NXtd+LUvq0dX0thIe4MuITsD4Yo/e
oApSp/NO4CibHf8k5+6NUs3TCZrVtE/Gei/PV+r69mc3yHm0qXL0PmsxGrA29BBLNLDtSQSldvYr
6TaCo44pJosHcrVzoOTW0sqGaVdAiCkPbGF/dNPxnQSD6aYhIgxinuSDLZyI5G7OymotWVYJD7P2
YFVA4tUBhHdfodkPqj1XB5Ls5Ws8n1qfCOTusZqqXEIOyGrE7zR3mJOD8Uce3aw7M8h2aSR0PKJr
5UIENXQFe454fHb0rcbcvLzcCw71YemQeTbLMFRZBeEcfNzf9S+pqLw2GZ7TejhfGxt7C9iDHd2J
QYzfF/o+fK8TSVxkcEwgjswRGl+ZmV83s/ZQW9pGx6PaNLvralA2erqEDu2v8T7c97FFZrxeDDBS
mUp7FdlRGCsTJd04HBKpcek6GOg3rIXbScPtLFvEAohkT4d9KsWvkdWHQ9t9Tfux8BoVLFbxdN+j
amtasWfl1GvswR2o7LeZEcTOdF3K3aMp6VdJlAcmnUySWXJHnLl7kBJ85nm86ud+k8amK1vVtmuW
e6VX90UzbKJkvKPZ/Ekv1LdsnnaDgh2p3BS15s/nSifXx4WgLk5sxUn7LFS0YZPHmYd0zR0iTGra
WpCNaRir7YNhUS9qlpykiRPmlXEY9XwDfpqMYHJZSKJ51ncdfxIP+6Cb1uIsFhpQWI7pCBDU3Cq0
v1UJJsA7zwnLYJ3vxMFYdBM8DIRkLDTTG3Q1WUuCetg2+gYWcD912aoHsAofhittKzATVrq+oLw8
HERirc5clwi89Lrd1sG4qf0c7WEMpght/nw4OrlWLhzpw1SjxI1wxAblRgyPVS5j+37H+74RVSjO
vm1OhHFedC5Ri61VVEWq8b5Qn6V48fosuy70TOQ+WaC+dIWc+6TmbE6lhrp25+eHFb1opKGNZ99M
Xg/l2YiKkcJr5Hwnpm9HrDmx5reHvRK0R8vHfmP4s5ts2tAQ0eUKtZJzpGqmSNmS4fE0B1Fo5O6A
Fz32xQChCbqwB9nLfKqT4et/qtmdfL8PXjVZigIjWmGeYtAN6PSVcMODeZZLH47zPKBF6tekwTsl
25b3rB2phdWDvhGtK56Pr8ej8FMgWAMC0l4FOe2bjmmFWwkwTjHM2rpzAEzq/ycuyb9HP341U7eS
TgfCGNv+zDeLWvrLEiXA0dX2RTH7l33Ie5ngwj3yKBCLRLUpGbWfhc/V69zCJtUO6B0+4ntg7Fit
rPWT+9iVSYota7KIWHfOj7hZtmOYqmI4iszZoESxiRHP7z8hutMAqyZ/mVEHBXa2h4H/LrB2YKII
RfPc50tnJ2I5UyymLItmB04GAB9ssu5rHXSETWwySm7HnwIdDH6zC9dz0FGe7LHB43iqcILqbMZ4
8jM4E9WolahLBg+kDIXfpUAaVAdC0Q2NpdmryjsJQ46Xv/lvdPp44Zx50tFMcOHvvlwBYSmJNxS4
fKaHpyMb1Og+iQlEz+aMJ6fkzDVNrA6UR9DpGih26hcLdcbLhxIIeMcrO3myFKYmRcWKYQWlqN1S
+bEYhUDCeY/z69ben6UnEuIsbep1QNVcD9drQE1vjVD1ip3Q45wPfkc5LGSdyJn7vHWqCXrZevV1
+kSvf9LXSr7ltgumlbCYXfiSJ6qM/iZWHOVyEd7QUWdcHIQm49MagGH9BglTRuqvjE5k8VpXflYm
Ugrmd85na0ehXKS3lw5soOAdCIv5uaFvcxnazSj4cCIZnH+R42rtVwkX2oxIy0wdyP04YC6a43pH
l/zoSo9n4R1KWcZ2vuDVXP5wbrJt9sDiOxZjUYY4xHfGVeI5LlacswNrs6hX6U0Dp5KCeS7+JArA
Ih3inAp1sobSCe0s26lJb4LHp3tsV4lIhWgTWHS5nC8ZjKE38glWMXeaB8gkPyvvGfnCZesWuSye
DbjrK0UbWUUif0q2GJLxtefYN3ysG1ceYyoSYzCcjw82muKqYjsfCeTnYsgUwNv8rFA2vvOJIe48
dK7kFzfLow32QPMGs9/WrsQ+mNtsnO3gLs+iycyzfu3kV3AGUnVLE8U1woM123sZKdXUVp7gcpk2
fFDcExmcgazYjXAMHdrS+cOTprnaW7zR8F6yB/9tdVffvEq/gXm1IUJfd/YFcyKZM5lVBX7LNIw5
ZntZ9aIJJf+NudVMuFX4vgZ26ZCcSQxDYaT2OyAEJnSciuhP8o/2NvUjD3M6Fp5pyIZJdsc2jTBf
uwEI4j+AGWa++9KP4KylcSIaawqzFuTjAHd5lPzulWUaZZA1RHm9/GFFusMF3bFNhsaWocEJFo+H
+UU2twIBAs3hue9UZW6cpCrRTsuQKs7avWaPchCt/UNs28+qmfhLbG0ZJ0matjKJ59FtlPo1VulV
Og41cdZx2+TObQzSFlJL+kbBXodeVF5RteEIpJl8Sd1Yd1ywrvp9Tv0iXm5ifd6kXRsTM3MWf7aA
+DNhnMYrsnQf1e1eb9dNZ61emSalN6eySbp2ep3VWPEla46JIaW7Su3cQZ+8SO09o0uDqW50QZp1
1jMeddtmun8Sx7PYyuzBxu3bC7x+70jABVnBb5NK95e/wvlGwIkkpnUnkjAxmOtz9N4ii8LxbQ2A
CuKrjzPa7Kh4HhKZ0I0Rsskp9Xq4qff2VzQEBKf9CAjLXi0nP4JLH9pOHwe7QEF3ci3SHQDQsNFC
Zyd+Q5/XOcxK24qJ+SG+0pJmUTvaGlJJ1Rz3SCAGonfVhprUA5BRYIz55vL1nn+f2EeB3PWWhZqs
Y9SxMrKx3g4IOSY2q/B0D/tdpu4wMQXqrmzDyPJE6z/MH3z0F0fR3KVObdslc4HBicSIXwElMrrO
0l7lQ4NGoOMqkh4Uaf10+bxnc4eT43IRZxj71sKJcb85OHAAryhh5B0TVMSg3y9LUs87qOPxuMCT
19SqlwiBp/eaguifGQ9G5wZFEH/WY9BHM8Qe2CgpvezzfCjuKZ6heSCqNp1vMZ+cmItCSQxiKDlC
gqh8GsBpSUHG0wWSu+7UgPWYRQ0z0QVzkUgrp7W3Z8yJlMkDncHw4Aw3TrlLZeOr4H7Ph9fj/XLh
xjKURFOm5SdQUKGQlTUGvMxzDia2Aq3PP1PR9AYz5PnXbCbF/k/PyoUgp5FXDXi/WA/MPvf9p7Sd
PFm+tpNElMOctxRHNXV0etA04ARpkREnVoRKdApF2is1QaPXcwhIpm+qhiyv8barSPtF8UG2G4hO
eb6KYv+Szr8+YzvJKzCYgZHhpXxSAiy8KgRMtP66kXzTayoyo/OkflMwSrZi1Xb4Khp2Oh9sjj+A
CzZSrUiYkWDJaibv5N78JDlGKOci/pPfmMpRDu8LBwvdmuk91Cx+f0u/MVIe+oOx61omHKAIXvm8
hzjK4xwgHUxMuSRImAyw6+qSRppWEkQukQj295PoCeiAdF4ljIlhd81NHepa6afLdij6OJybw5Y9
tYZCg4T0OS7fWvm1wSrMZRnnn+8nKsg5sSKVrEGeEX/jL/V22ZWH7LUjrIamk8reygBn7p5FQV90
MM6T9Z1hlPaAUNzbj3lVEFtLweaqCo4mksJ5sWgAHkaj4mQMDjCaCxekK9dzlfuXb1CkB5wHma1o
KCrQBYbjalx32urJdS4apBLI4NcfZg29qaRDwItyUn1hiNqZN35NH7s3qoSMpKYIJyu4fK7zs62O
asnAuVE+EoBXVZ4sg4H8pdJfVpSPdqrfILjCIW2r+ZBejwtZgIyE7UIheP/ZT3cimvt0Na2XUgMx
YaiZb6uxuqXxvaWpwIDPJoQnQrgPF0UL8MDYcjgdqW8tz1WckWS2PQWD2CJTFl0m/+KRJrW10gnC
+qD3tABp7lWzl9xmn4etr7gtcXRShNJGSIF7Nms4npJ/Tqh15rTAGPy58zQd5utmp2ycg/zK6FRj
d36sUKPYioZaBR+QJ/4eO6uZ5wZQg0VuE219K5qedJg8E6joWbs4OZz2dx+MZ2pkdi3iZ+UPiRuF
Gsh36FerJLXPDmd9r0PRyodIJPv7idtf0Hs25rjNsV6REyW67WfR+h770R+S95NDsbs9kWBoQ6vk
bMRF3mF/OMBzgSRPjOORVf2crSgFOP8Cw/6ohsUK4yN9K5xX0Wo1nIseYivOzXesRI0XgnClQjmb
bJ1I4mONkspUleEqWyfaUjUBNxK9SRLzYNjpOx8rOI39RVMPJl69gyVfzenq2WO26TuJLGrnZbL1
qVDHR3WqNpdV6byZHC+BC0lWq7YtMPTw04xsP439zikcz47UuyGm4WVR57O+k2vgvJtVpo4Ws4jB
lr5Y7wwX8UqBRn41btStdTd505Yhbsi7gQBhfCGrqMF73jyPp+Vc3zRlWBHMsdOLUScX9Z4rPCxc
W6OCKv355OJ4Ur4LujSlEo0dVJlxPyyxq5qkCW2vQ+1VezJT9AgrUAq6ouzvvGf/dTy+E6qNNgBU
I4xRG1pHpMXxpjkopAGqld2Z5iJY4hNJ43LbulziFRQb8LANCiijvgO2wYMatQcpBr/aMGk/BPrD
/sGPDuJ4PM7rVSld6VziIchgzju32wN4Ofta5qQG44arbstrVpW0r7CNvmSuMRHbrUO19kVp3PkK
x8nn5XwhQLuxv8TWl7It1pcC42Xw+y0rxqLIlm5Hf/XTlzoUOqyzz9MTsZyD1LTIdvQBWpVtlydt
kwQj0dFsau/FOBXMEC5dNeexTMNER501e8eKHso0VUgZ041MZQW9VuMtGZwN/uwpS/Rw+SOfDzPH
b8z5I1kdFMkx4ZSl6bnoW6LPos7nb1KSowjODcVtX9FxxRtpcqM750XFlta6Mb32R+mQ5IDS603m
4nhb0798NNGdcs4Hu/eRXeV4OC3KneK8TXKojS2xAY3WxZ9l41vaC3YB3qm6LnxFfsOmspOhnRbo
aQtyTPm+f5l82QcHgweo0u0MukzrSrku70qglxp3+gtQUz9jVQDYJ2i4pTAioH/+Bx4XVvg8arHJ
Pb0pljOQQljIcSvtzixeY13xKuWpK0UfWuCfePjbtZbbJtXwnSnK+VQCvbIWB7ZyW3eTl8ciKH+B
c+I3i1K50QaAwuPRWgMYTdtEnuPHW5MYOyAshKI2l+hsnAcyGt2I2wTlG6cH0nu0GZubyCw3ujIE
3fR2WW/PN2pPvhjnd9RVlixdwrPVuFF/jEGxVYDI5f0faVe2HDeObL+IESQIbq/calFpsWRLsl8Y
7rbNDdx3fv09UM+0SihOwbd7YjpmIjzjLIBAZiLz5DnDLWd6pADR29B9QJfPxUAchJe/1nftsb4r
gyKUP5C2SRbOfovgmIZotZZlMtElUO8zBUWOvPpC6Cej7hKvtMvJVfv01E4EJAEtCneJekrtGLUW
vDBmPBbVL7ECUukIYvO08NRhdtXsE53Zc2U8M9DnGbn5Y+wzt4hSX2XxvjO/2esvNPpdWrzm1Y9u
mSQJmMThmYLDK+EQQHiAwQ7TNgI7V78Y9vrp+geU5Him4PCSSSnQSUFPtJpABtdl+5Gpd0VzSAp9
d92SJL8yRRenxkOP2V5UhpdwHNbncrACwJbDf2XF4nDos4cC8LN1U3c4jzkxXtNhzt0ErY2iVVpJ
JWW7jf5+2kSCXVLUObEq/iTZqb/UoISMgW6/hd0RfCJdiXezJ2M9lOyhJaRVlc2m3NHBEDczBVC2
Crct/5msk6wMIHuVWEI6lUcjbQoDzZL0O48FjRcfmT8+dLtq54CnrTnRMP/KPikYGpGc+UtYp2aZ
pqY6mk0IqKtF1cy4pquqz+YKsaj+QNhd4/X7AhU3H0r0oR6nIAu/fmQuC7HcoqPrNiBzGG4Qow6I
Qls2Y5o9pLe8awIdUt7K5rUAqIcDqyaVqrk8O4JF4TtOaqw3nQmLfGqYdG4ejHvlmdcXURnw4j91
Kq3+Xr47BJvCJ530OUGpn68S7w5yO3lamHhGfg8JqRtO82o1J/lKL/IaGAUvNCgDdF03VLHBqGiU
aaSu1NBGtcwhN8l0rIqvE6B5K0m9guKfYZV8T/J2DT7kNpplqRTWqGMQ8+IIjZYBnJLaQpZ9pYun
NNld2fXJvd5CIFXv7fIQ2/0SrNN8t7Ck9qilu6A81HyIWM0eWfPC7TMDlDEOnrsVmM4HTCYVKy1Q
tRm/gVc1iMAxQXTlVu/oflaMk7LO3xNUXaCklUXBCsGtqm9tl1ZAmZk5lM07RZt9rV1Wf1wrLaij
dk+jKnMHEp/WDORrtfFUULJrkzZEnHlRmuQXBEgTdzKtcOzS1zjtQU/EjnZU7DsyTNCZL53JBR8N
aJkMtf+E/UfZSsmDyKozL+uUelenjlcORe5Na9VxCgzmtQYNtWoGuQ/pQf2BJ687RBQ17dqoQ93I
zJM+vqG6WKhmLZotXUTuABfar/rUeLPSPemTsy8QNty8dNJ7nKqscKNuaBRgo3KwmJB4Tg61o54w
ZJffOUTNHmim5gHk681wKBLrVNaDEkKHjLo0M3De59JybWWZ/X4gw41l5ydVySMPmgi12xVpETTl
ABKRvAQ7gkKG3J/j/jYl/WHK0z4cbctxTbpkfsFWM3AsVu2VnCj7xSBPCik1nzYqoEX5YuyyqE5D
lVm7hC6VS/KiOU5aX+yzOIHA+IDXy8kwBvy/qJfNg59AG9W3MY7xMNVl0NB4ui0tcDWyaGh8yJLf
otX5qMxquDjjfpqWxTOjIfHBS3tfq1MQtRFkxdrWH2pFP7YgoPJy1oRtpIxePUcHZYkx/lJ4Wqyp
7kiM/Es2WD8SvUrcatS9qujbp3rtmqDLB92PBm0+Ua1zO6PRbuM8U31gIbKDiST+dsoWPQ2SdVV2
XRaXr0tk5oMLpj/9TrGsY7LSXV50OwsESR7kqzBSP2Q4EO2NNc9f1GoFPqQFoewSOACh7VNif1FI
8rRgH9ok98c533d9EbtLqt6D9wwUI9Xq9Qqb9042wUfaUXurRK29S6LhOM3TPodIsFfSGeK8zVFl
LdjhsiMDr2yVjE8FscwwqSC9adsF281tUnk163ZLo2FjTA0wvnKs/a7TwAM1R5oPHmfPNAGzb7P+
qxpNYJQAECUp8L8xe9ABONNdq49P1AJHY7qAdMUZx9syBhppLPYxIBv9qie+qrAHohhhmo/3hslu
qgQkGxVaIDM40ndZTk/aYoFDiTySbnGnSnlJM+M57rLXWNONUGepecw0C7CbAXoWAZkZ6Liq6gTO
gMdojO5XDRXzKt/DLxybdl35mvJDZ6hHJ3buOj1+SqKKeREp7jGsFPZRvLyYU6n+rOJu/EQycrOk
SuW1dbTXiLZPVm11lVnJ/C5aioASCHE5CbSbEl1nodbUjiShuUg2CdWpqRFiaIi9ujgoNvbEUJwO
p7lHESqrn/pe8gy6SDUFA0KquSQLaaJRh4BsFONx98PS4qM2vkR2K0khLrIkwZCQaVbD2A31TNVQ
Xb/ZkebFgM6AWVWSNVxUXD5aEYejMFOnadNqrehdTBg/Qan9wG6cXRlAGu5w3Zbk04hRdNLbIZlz
Qw2VnmWe3gHfxnApJSva3jYbL3BNdwyMCn5MneuEghzJwra147FdAI82UJ6UDXVeVtaxbQa1NMyR
Yu4Y/3y0gmBe2voKK6birBB1ApFHv97je62+kTfhkJMDAO53Q1sS4NFs2fT/VrJnqcgvddXClMTF
PORAWEvjUlWRBsGWu6oPeMmh8c5HEaGI+CZqIisKXrLD84TkzKhw9EnMht6pYTQ7JA81cMufizs8
g4Z8H92uIUeIzqc3junMB3flrdMD/IcQ7UZxkM0+iGR+YwxtIzX78JuEW9Kp1FCHBb/JcMxwgWAo
ZbM7al8zpoVThNZUA4zbKEPyXdZHP26FeG2SeDRHQFnUcFjc1PJb4I+ZH/nsZd0hw0FeyMDwwlWP
ZO03qWWhuJT2paVo7M1ykOqf8+aHGjAMa0CLs/CdFpylO1NhyL9/p3t7CSwU1i2k/LQEpBIpKW7X
a1OARNiPES7u21O0m1N3bv0eWKl+T+8bFE7BWRRF98V8owGOLYfYbD2xzj+9qEVNRrM0On4cx3B6
5uo6+Np+/sCFdeSNh7dhjotsHD5Fty3N0i5AhhWzRrOrV3zxY3nQT+uNBplrzYPAvVQ96CLE8E0G
vtyiJoafLpBLoDfOkCcuaphqRljoN/r8lOv9DaH/3wjz0Y6IUTLLBUk2hZ2hyNw1LR8UQj6Xtibx
yNvO6n09b1t7Vs1ok5omiwI7OvFm+Aklcrmv6lWPA53L+jfephexBkvDt9Jsk1D+bx4lzkxmC5Ja
WmlAHoOZvHMeCzORrOoizggW+Ec8s5CWdQc6JJw+YhZ4bGNOe20O1iIpN+kXg++CGSHQ5GvVWlVK
kJ0nXvod6imYdcCrF0JxmA1Fye/PNXV5o5ErdLFfTeaSpyj2u9T9Ckrx9g6zv4EMHSlbuRAGIrvB
IPmCvTWLH5FWulVD3QXKyNezBb4w8b6df0HBsetF2jS2if1N1HVns1nHsDg9jDbz63Tamx3JgusG
t0oL52dGLLoVNkbyexsW6e0A1MaffFI88RXPqL31bsZoZxXGT7Khw00vdrZOsQBXNEm7tPykzq+m
5f8lTIYHROGvzxzaKiurX0qrfjxQF8W3Cf1Fle8r3Tn3UP3wzRZXsgwTP91pkOXw4dN2+pEPsspp
d6TWhexs7bMK5LJv1mHUjz+Rry0YoV8yUCZUXrqzdpgUyjDM1ldhpAYQDZadq8spnrcNME2Cf6kg
nBR+Qt3bXdfiT8KmdRvba575UFYS5mC7W8BB+5l8Xv5UQ3S0MfUx7BPoIR2O7A7Ee9KB003HiErd
3z+Fe7EzH0Icqmqpwr0U9MZ2nMyKX+P5cXhVQ56BS/ur25fq3aDgFguji2s4YmRLT6bhQjylBktA
EtY30Y/GJ6/Zd3YHEmlAUaTVyW2n8W5ZcJdEU+wJLzY1nLzywAbvr1k4PgC3Lp6xSx5/R4vgf1yu
d6uC96zqutMoTxEwXP8rvllvHC89QOHz8DvJ0f9wIO/WBMc4m6qRKCOsjWGcestx9OuH/Jju0AMF
rWF25xxZwHZE0gOVLlLwlHWeOy3TYLb3aeuOh3UP5c0QjGMcJh/70mcAvyCXnvnvZYq5b5/kdTvx
TV3v2QnDD8j84EPwX0wj7ONd9mCi0h75qZeC6jDxLaihEPBrPaQP1UP2SVpp3w717z9HSIi7Ooe0
zoyfYz05fw7fO5S9+Zh48Zl9JyGfxped5c2jTFXVAJMJZgFVwaCelGmd1gjJuqKcis4JSwM0W3jq
SOIRPy4X+3xmR8i1IVdZ2asGO+oOyHHThfrXnqF1rbpKoN5z3DiXrjS+domrZfJK+1YWqqGY4oCY
F09csdM1tKOOKAvz2WHGG25FggMhCA/0WX/BfJoHCuYk5o25m4f/ZI9NPG0RiZDCgfrno2csK22C
oHGEi9tMB72GsqA6u0ZykGzxRfVDs0DwiFqBha6JZYjBMC2XeRnGmcArATjwvQQkL/Xgoz4DkS9J
trec/QdbQtyx03HqyubNlgriZhciUHuKjvL8TIC0lQPlpQaF6FITUqzoDuASAA+hj1CReCMz4QQ0
pRmOj/LwfjlS+baflE9coObhiGURCKc1MdEXAn8LhvtbPWxTn85eNrl65E5fZhd8KsDz5A9oNFh3
rHOjGxuzaFKY2GV9Rvghgis28DgvtRE/hO7Yg3VjH7jZ5oHspfnU9hF6X7LgfdN4bR1oi/MjNPra
qcMlzQ/Jvjz+xtt/I3zjCP1tS/S8upkuRhvBFtcgdsL5ZsZg31/0LTTsd8rBgiaw/LNuRZgPdgWP
N6LXMucq7GaH7i6H1FPoeMD2u+qpw5CudBxqq7H4wZ7g+SBJMIBIE/Z4UdIYXeuG8xiO3uSz/fB5
vP2Nrd1w6h9MCrezK0aVZh1McrZG7bMCXsQccl6jy4nGpqek9Zp7OZW17JxS4Y4aLYkVo4HZ+C7a
NcfoMITRK94ZcnfOz6EQTRxw68LNccUkiEh89Ki0L5xqzYBUmLwZUopQuVFco3DXQ/GtRsyEDN0a
aF/QnX6yrKC6QTPxuq/dCNPn9sViA0Opt1Bb2O9RHoNwV6gqugRfvREwP5gQjmmmRsyyI5gwzPuS
PIzmDPWXNA26Id5XpeGCuU0Wo/lJvLKrbzfnLIMvF2VeVfRuw7/I9vJvXJaA38Ls6Egzr60a1IcF
Coc0n6rZ0SdY4/Re+TEBoTyYePbsCDZa2cr433VtZeLJLO2sMjTY4n6NQr/CUd15D4YjqMzNtxSr
/CfBGJrYKnFMnZgaFR4nHYRl1KS0uHebgsQbdusNOehHPah3xtd/cBjPTAmvkTZbhiFtTfCm5I+r
ZfzhLCSWnPet14BzvhwhhZmNSS9iSNVhOWiag/x7ro917Stoy4NUByRCXj/4yvRJFpG2SkYfDAux
L3W0/+wjB6HzIgYot8qnpAmaL4ni541LIaSquVoHKTEABcAd037hhCOTV/lqEyiYlfliKzfDiyyj
3cgoQU9LwZ5BqQpog3A/zbEf7USr9XAZ6iNqjapb5S92Yah+M0mERjevyrktIYTEcWUmSl7pYd+A
oFq9hWKzt2L+c2fv81BaxNlKAs6tCRezNCqTzRQr48Xh6e6/xeHpXl4c3kzrgERRHVW3bTSfhHNF
SaZQcCfoIdlNAQk4yEdZ32DSZqjuzcdVtpVbnvvcoHCeckuLkrKCQWXPF/d5dWfXPvHiN9YnHRDb
Xh8ATI4NGK1ti2NN87I0FZ1hDnSN+8w+AhLhOV+4uGW2eEgWd0MdXPcGUpPCYbHKsqMUUyIh0Jbm
bvXbrxrITkavID5nLP6N3HwrbmDY+u9FigcGShpYOyxy6BQArnnAjNu/VNF64DqkQsNbodEmpgPe
GlzAi/cUmlVVWS0jVqg9wrK5g0Dq7BnlPasfYyhW0Xx8ub6pW6cGxxO2TMOwkXh8zDdKQDtUK6vm
UO+wkXbh54PkYG6lbOcWhK/WUKtpYquYQ9BUuePyY2amGxWSnGLLZ9kGuPM1w9Dwj/ChQBTOjKGl
mOtbgAqy8d5mPrVDe15k4W+j0o+N1/iD2yKmaQj3GkOzZs0AlwhjvRqgTZOBZj5Og2wCWIbcjYNz
oFBHuMkxoGBrU3j9a/G/XIz258aFO94A1tAVtEW1fa6DWqWHkj1SEy4T5dikk3K9b366s7UKySje
ZpU2mx3qkOB658koOsaVB6VxLhzHx+H6nxZkxyVRfzMonK1SnBZAqaiv21rX/5Ot9QSARe0Tj4AM
lPOS43mZ23NoBRAoYB/AnK0ukk33ZMxjgEBXwMl5cz7yR67nHWRHWcS/OKOCISFVI1ailKYFzMtg
Tf7qDM/xYB2naL2pm1xSbLw4J4IpIUfLG32uzYbDa4wfpHrs8i+si93OAdpBNsl2+eoUbPFln+XW
aIL26BviQiS6x+vUnF8WaCLmOrt5h1enJApcOCzBnHD/AE9ktZGRNRyVeF9UL+AXkPiSyzgjmBBu
WR5DEQ66HWvIPT9XhdM+a38l1YUdQsEh/AfNujeTaFnjIFL4YsENk9FWgfaC/1LWKOiL1VcGCmXB
l+vuY3vv3q0IrrjszThJHRA9Kd1cuSPV7xKmSQkNLoKYsBbBF+d51MVEmdS3jJp60w64h6/1E/pG
aH1yITiyjyx3uRmQBV1f34W/4pYpipGOTpGRiGjunC4aSVEKDqlBfY2A4jwGMtUcZ8O9bujy1fDR
0ltyf3boi6Ec1D5Hn0R7mn7Vn0FhtLMP/X5EvQVgz+gVmNd9JRvm5J/ng/cXjAqHZKYmuCx5Rd+4
zz5jVuyGy1TAHFKuAOwX/vU1bh6W983UhcPSrOsMGjJYY33iL123X1BWvm5i63udw7OEi8bSJk5K
IJlCtcsXl+XKw4ivBoVC/ed1Q1trMQwVejs8O3BEptppNmMr7zhUI40Cc3pUOyLJC7ac+7kFwQvm
aRPpa22pYd4/pxVUiJtjod7SSYZn2HROhqUB6g5km4mA9dHdOu0a6wrNgKc/vbEuqZwqzNNvTRyD
35of2Iol5wb53p4d9Sw3hsZoYHDMMZdUZ9BCTdMvuIA7tc9CgNt217/VlvswLFuleFgQciEbnid5
VpsV7OVdGkzZegNs7uOitV+VNgU7UOTc1BoQ5teN/o9t/duqOCiNIsqoQnIMPGRgsgKXlP0d4HY/
B2QkRJn8KB9WuMxycJvP1inOSDPV6OkAiBgeUGrjkSA+tgTtIs2b75TDkkhmpKULFK5zVy3VYjHA
7fLF42PLvQZ0DyAxHghM1mC4l0fqjdtN0fdyECp5LVNMrMw1mq1cBwRXwdhDTI+k6MAlIEvfLt70
BIX2MyvC8RyTiKUlxQTPcLR3xqnxCs8+YVbp9jfevBsO+IMtvuKzq2BhnZFiDhyUwR7s7xmGva3b
6dR+IvvfsLZx8T5YE1xKUdptNS+IZgD1B3NYsOOMilB3i3LQ0bH8k+1gMLb9jc7pJT+CsKf8l52t
s52oWrYDvpx2H39PHuwj9cAdQL+3nzkEI/X03ZT4yeqmkUtAIWAd4PD+/3VG4UcIwYEYa96kGn4E
2ZFfNOCzYBA2tXZcPluVJi38KSPE1g+bLTx1VKKPUOVFxqzc9MwDnCT6BoptTKGBHyNkf4Bc2QIE
gs+V2iG5GW5kjAlb9/P9B0BwkL87z/ZcL5Wix0zAGpqfTHzt5o63qLRP5fPiVyhtyKL7lvv5YE9M
JjBKk2AQZw0bqK2fnBteeeua36y8bbsCqpu2Rol+MfTm6Mma2gl2F1KuXhwTz2geOiZFyW/fz3cz
go9rK8Ns6YL7adznj/zIcLQQZ2QHWOY3upcbMR9b+G5OCMUssdvaQiIYZiflflH3mn0wwv84VaQz
jaf9GvoAKN9+J7sdsg0VvF6U5OpKofUNOuxvdXxaspPFZJ51I2n6sDzB21EWRXM54KORT8p9/6Dt
41sjMF0Ouhohx6JIGyey/RQc3oqsOk0Bzwknkt8aYKYhtnpacnVXQuD8erzf9q08y9A0U0P56+Nt
a4wJjGEaYMIWaCV0ZT6WzfrAQLuXq+YToqQkO9zeyr/Nic8FZcjnqrKQf9oo59sELACrvr++oq0n
CT7Xuw3hQpvpkEU9JhERnGwMAoIp7NjNrt554JcAfpfkHobnKh2M2//gSf7BsnDtmlor42WEZV19
WmwQpJHv19e27ZzflyZctFm3FEpHBeDLnOLENxhVylzLvknXPwb1j2G5qRUWXDe5fRbfTQoXrJ4x
IDnE+GL5qJ6mnpwILW7wOrll4yTtQfHffxl83o0JNw1KEsU0xhi56QI9NL11n1YeBQcU159tv4A8
UUa2tFX0+vDJhKumd1NprzqeK7zopYP2aAbchKIdKlUn2NxIHW5SRSsE/wi5RL6yKFsHHI7Jc5hX
PLcnLQULb4YxDDAf/UrRPwxQ2LuVVdsu2VV4/nBmWMgfhkmrJ8Znb6LblvjO/bS45WduOPHB0FO5
9v38axl2OsRqbZkI9+Z9P7MtuJc0UbIo12zYbvOgTdcwAvru+gG9bgK4wY8ejKp5qjPCvTOBAJkD
Bp4qlTjJjZfY2Q5qIoJOIdNQmxHugJErfmkmmMKcXFp+p07hR6wPViajApAtSvAkitEa3azjsDBI
Mzqx4a4yCoqtcuWHRQm+hERRZ1QrTCSgTAKTAuqVhdf9yTkcnYNslu4SIvPhEKI/8fErab1qdw1E
ZkN2wnv5luvTrHf67RigZuOq0G+KX/7dsRBciWIqwPCWjho62h/R/LDEMizFZuT8+2hrquA51Lk0
NIXhUJRjFsxx5U4xdFtsFEmBAQd/m+SY89974RrPzAnuo5l0IJoUrCfpoD9ntr/s3viagJ9SYkeX
HT3BXaxamrVd4eAd2U2nkSq3dXRSRwynOp2rFd8ZwLH10ntW9qjo3xNMGrBPpH6mSeWbWe3WLPOt
eAmqBu06DcpgBB48J8+YF/ft+t4h90MUvRh0eVlj9S5HtyGPmTtUBQbh2v08QWpkpJIlbT8pzvZO
8EKkz+y2R28DZ8HtQaKMMiX3fuyPFGlxz+uwMvTkZqB+tyiih+wpQl5VIZC1mXK7JE7htkWxuHMd
TUFnqYlXlevzrBeHlcyL/69O/tuD5+wBlSwWpBZLHmj02MuAc44WqWyibH2Cf4IXx0gCw/qy0xCk
e4gJof0VeWTeka/T5P6cgX3TMREA6YRm109eP0tcsuybvv352SqVdaJaxida47vpe/72aqsD3I4Y
L/H0Nx45kuv+5uDO7BWAvc0x4npYJNQbgGuOSOMmkLLVWCAbmpRcwbcM98zWOjco09qImmkM4vrl
SQGrxfUzcj0ZQer/0R1HRm1XLIHzqgfdy8t7TX0slietLSVncft1fXYRBLc1kUatWga3dYZreXtd
M+BaZKnO5bjnxyjzRrBztnFLHqvaomNZXOOR67FMQNS9pGAQ8HKvONghXsEPSM+R6kSB+mg9pAAV
PchKGBJXLUr9xGM7TOaMy2EYpx5jbu0YdJPs4SuLqCITMx2KeSI2v+aeDc4eLQJCu9g1/pC6FZ+k
SP3uD9nKLqd53zYYEqSmaur2xZwiU5uqMCtDx9uqP6w/OJ1Nd6fvtQozHH3icdQLmw9yFNH2lr7b
Fc9r1/fFyKdZW/1hme/a5iYjT9evxLYJGwTTqg7MqThnlS0lVcEogyAxYtC/QCUaXnuhu+tWtq/2
uxX+52cnNDOVBnEVLVVqYToigtC4888847sJvtAzE0DVxDS10HacPHpUXrkg6J/U7Z8VqBD+Bth6
2zG+mxM+TWMNQ1HOph5OQOmBtReVUd/8DA7QOLA8PdvzQmUSII1NwP4me+tvFr1BIfXfjya4F2Uk
E9EKNMEJQJ/Hs+Idg+ChtFS4+TylFEgvxzb0yxEThxkNYJ98ptrecX6u6BCFAwAgfIb7N0Dem6t7
tydOeHYr64s+Ro70T0qTdDMmnFkT6iYz6ZJ8sKEsByGI0nUYCRKrD/K0OFj93lmzvQL+vgXu0hpC
g6V7ULs8FQNeQFHYq8Fg5K5ObvMBD8o+bEwrWPFsaQGAmInhae2dM0+nHH9DUv9RRi9rO7gFDeny
Vc3LMNc+1+avqmNuWehQGoKMgRq7TK9cFn9R1iJgY8FZiFza7HPD9FijSgLV5u0/W7yQ0FCrsv8a
pi1gqUotL8pP5fT1+uXfdp9nVoQ3V6LEXT7xWc72tWxBvq756wFMjV72AoY1tmBiyCN+vcuhr/d4
3fTmLT2zLPiddpkygzXoMMe9uaOdvWM1qul9706sDpZEpli4HffP7AlOKIrTIS6gQXAe9zVQnoa/
czE3Ty5YCx3NUU0b9CIfPV4HNZUEXgB/OWldojRuO1BPo5+j6df1XdyupZxZErYxsxw06lXckWXH
gZfaZ/bK/5MGGgIg6b38oPMZM3lqs/1cP7MsbKgxdEME6hQkFf+BoDU/c6AeOLaovJVx9cs2lP/5
WQiB6DqNjB49kQ5UYYn6NNqz7yy9yxyZANtmaQWIS8eBHNYlOhjomLifueSaE4PLTM3dUXke9X2Z
ob6e36ud5APy73Pxij4zJzxuMTyX6L0Jc9G0uo2WoLZyuH5EZBb4y+ls6+o8y3pD5xb61nf0b8Uk
5cDkFa0rixAVHNKlTUqdL8IkszdMLzZ9yprXIQ5zRUNt8UWtKn8p/sm6LAIOIQvJH6DAH9eV9Wzo
6hqp9dLHwTpqh5QO4fWt2263ntkQbldf6nbDcmR5VgzWBLdFT/VxjlwLTD3NrfGoPWI0766GrPkA
jkjMcY7PKpTpZVX8zVBw9iuEm5YWkQqdeLws9TgJCrjKbga+tDW866vdvGNnZoQ7Vlt6H0NdBBca
jG1VX/ot4qRqgx4DMt3XTW2/Fc5sCWkSQ92oNTiV1RjCdT1rQAcgSfPNp+pgePU3eb4uW5xwz6xa
rW2SINAN65cZlW4WaPmukCXTsi8l3DWDjVbTqthCO9cNt2mmwKxXw51Rc7i+gZuX+n3/xLdWg0rp
yBL0XdLq2VQSv9ZlZbdLpgn+sjozIWRfhjXEHeONOAfKV26PY/DVuP8LRtrv2wI8KWbsjwm6E3qg
gv7SdT5fX+N2hDn7BUIKlC0m2Dv5ALWKvO3QgTzfPilfTFdBj5PtpCA+7jAuvNiZOcGhsIkYs5Pi
mpFd9Kl86Lhant+9giLwlOyzI0D+19cnOSxvUn5njtkgttOBC5R3ikc3ieJwMTU/mz79OyuC87BY
DpkbXu/QrH2vWF6dvA4YJ/53RgTXgVrqrBMbTavKqNzcZkctiULHlGCnZRsmOA0A3Jpu5IxBqD3f
Vc240yfLW4rX62vZbtdawCKCP2pjfibvMzApQyIL4zrW0+grr8Y+Po5uvbefrB0ITYEokj3ktlf2
blI46YAMMD1p8UJWl/vMhD5Pdx8XssbpdrJ/tjDhgNuOEo945fNmZn/KXvMgs93oh/MdDKx/OniL
9z8r1W2V/78iOfckNuh/HdMBD8JbDnt20NfMjED4jYs1RvENiZgPWaLHgchQEXyTLu7vmRnBxTeD
rY0NBnfD/ygff+MUGtVpArd+GsoS0m3ndGZNcPVKp1ZZlqIkSnfpfm3epqyqV87bXDVABaHEJjmW
28sziQa6Qj73JFzktKCKQYH/Qsi0dwDz7/RH+jk/zUEZTHtwuV43txlgwBzxX2vCjY5jBqpX3oxj
Kg2B7HfbPJGY2Dz0ZyaE6zwggrGRg6ZZ81Xrbt5ojitJ7Yl/88sz8b4M4UwoWrKUPaSdQnQ9ijhy
o9K5bdGBaJafc1fdxMsf17eN/+Zr9oRTUUwGLUeELaQZ/W5WUezNTyjegJup2DdtLtnBbVf1voWO
0GrWYnOYZ4PH6BwUfsOnzJ9fnMVXfva/5qB+XH/i4GfuJMPkSQ6HI6QGZWyYBbADSEiX9gtd9ftC
IRJIveRwOIJHtKbE6PsKp90qvxY6cCXZS13K1vE/LvHfx0MEwuJE6G3LWVI4GXrdQKQCEM4imHzO
VgWJbVkmzz//lePh8I0984SU6ss6GSjpQvAusNhRnW4z+86yMNjkBBn5SbXH6+dx0yAfecfgCgLa
2wPnzKCRtVky8qYzL4/rN2h/YoCKHaUcQvyLXyzMwZy+boAFArOXHxc2RHk6LlHy1lX5gFn8nerK
29PuijXx2PdjZgwGP3/RT3ZYffZnfsz/mjZ9Yx37ByO1PIK9L0888GqcLHkOwuwwRj3smDqv6NeG
62NxKGve3mt/Q9h+05OcmRQuQF4UdaUkWGMVDQGY3d15fpiNJmD5H3YiE9Hkkf/ahvI/PzsmyTgS
JeEd2vgXO6jB8o2P73Y+puE4DaocT7h9LB0w3BimaVFxVHPUpqhxKrh+9RjtuK65tlN28qb39h6+
mxG9vxIzc+R72Ha14RULmlINrnir7VWtvLHxir5+27bfTM67QeEaFLZqMSXFdWu0frkvrcL2CmVo
PGMCjTHjPO2GnplBMluPQBg8Q3KduVZRoSseN40bTxn1YrWKDw3wv16m9ImbJPGxUppdNTfSF972
V//714rTnKU9K+tCci20HdUvrBp3CIpspRJ5/UrcJnZex4aibUKMvW0PP9g47o0Ezz7SSLzUZhUT
XS7wTaOMAXFtIbcZhqZTO44Iy5A+PXPlv9xw0xbUCzHEnpfQaoAbOMEp/wbN01YwO7ctZDpKN0x2
ncJ2P2gnoiXfxl4vJIFaZkNIdRgEYopmxUsWucEOpGj71pJc4W0L6BJqhsZ9lXCDAfR0jLnFyTPW
Jx0SFf1c/6M1vFsQYlcK178OPCKz+SXq/9TL3Jfcnq2YT1Av/+8ahFNQsRZzWiZekTwaZ73Xfk0/
9Te9m37GcOchfm1KN72Xhq6tW3BuVfj+EVvsOp7QiOhDDjtj6FlHpxQ0LTQswCNUvEhWyf8+0dee
2xPOAq1HbYx4SNbvrdf50N7XT5nf36yPHAtsNG75LQH1lYw6RHY+BFdYAsmaGR1OIESZ3TV/jdLv
19clMyC6vi6NSprzA4gCcAt9aW/U9B//xgbaUh/DVNlNI+YVkM3HBvjlmBHOCpPco83c4v3zXJAT
VvWCRACAYDSrOZ9/ERScdI1zEhF/pr9DtXb9QBBViPQzWB5IA5WLEKI4z+BJ8NPBp6UHWvzsWU9A
m8s4k6kFYZK9Ev67DRW8Rjnqda1xJkYb/Fx1Di1FcCFeN7EV6s/3k5+bs9RCM2z2F9klZkB2eQLc
C9oQcXKsGhLOg4XOaeRi9f/KWRFxrLRsE6D6bOzp0n1LTOI1bNhdX9dmrD9fmOA3srlgYxnBWy3I
YYogPZre8gzy9j/iOixv0hQjYBCNmj1GXYIuyINMbXmznHP+AwRHgiZjhzldBC6OLWpMlz044fiU
BoXX+PChITS7IeFB91Kgz3WPSVTBl0RI9qdkQLKfAmATqkHnUUg6gZ2hhazp1AZyLcPrkeGC0J2h
xA0tIHxOKMd5Mzjz+jgsEOUkn1RiRgRJRlnTjFBt5ZW/Ec3wbpf4/0fade3YjSvbLxKgHF6Vd+oc
bL8Ijso56+vvYs85YzWb2PTxxQAGxhtwiWSxEqvWAlvi+nk4FoUt+7U/h3h1aS33ulyeWCqdLkWl
qjAgj9Utj6Z2lymfueEBT1neMuHdNZzTpJvARUWqR6vX9zbAWPLCxYCy17uybwC6+dECmU8ATlpO
Js9869npKf1Qp1rpZkUZkuzJ14PmieDLGg/qLVojwwJ9b7Fbe9f3k23DAfyP1MJEMEljNhT93I1V
tKAsEqrH/ATkMHu9I3hLna2H/Ik9mVjoDy4dpAaKhcFh5L/UTay1qCiNpJb8sqonkEosbhYt6tHo
xzt50UAVO/UA8q0DI46+JgNaNRdhPYEQDH37XXHKYnCfxWr5K17jX21Xo/G4aN1lNtDBvXSB1qID
Iy65BPHMW6yqOqhWgJYj02BiatkU41bhWKRbHWOkUPZbA+XS6g3yHpRUHCUnRuHDHu3EUV5OU+oW
DXxQ8gyVRBdBoLv1qi3WGmhNUGlZxgazVwNeza7rAtP97MRSHi5ulbRfddiqsfwJ1mtDiDzg/50b
Maj1X0VbOELDVT9WMQQFg393lnJ52qhGcl5hPhbzqt2BYJJrN81qI5V3K+6IF9Gta/tKjMvuYnfl
0rTRkEq+oAmVK9alXyMV8DAzcjSBvAS4g4RTU2XGK6qJfktEYCogPd5L1Mw4KeICjxVoYz/HneFG
Vuyj4U61C0GIOY6cfZd/S6NtMtoxli5tEaLI9ytYc8kQp+GttwiR/MyLXZXzxsQsCco7eZQx3obC
Ai8XYsxGBA2XmQIKXMTYwQw4EQV5cLP2TmOJoxtnU4Cq0ApUZ81NU74zIlry8WD/3WbaYlvxhB6V
JpYAhX4gHn5zU8OW7ATQsVl9ZwV/An3APFokkJYlGQyUM02pOnUhL2xTcz+1IGj8aYIYOct4QSHT
4+3kUBFEAhaKUTbgaJfkWTcrV8J4G57kr199ZsuXrKmWAkng56PxMNWibRbNxN0nuHt7xhm+C2BW
4mUNDUPo/JQIdRZ1KfLMXMYF0SBA9x7WF8DflgCjjYP0kD5VN8P9ECB75bWXM1VkJ5QyNPEkj52A
9j1fSRVkrKUFUGzg7HBMKNNy76RQFmaRhikCrTu6e7bkiwBWykwI8ucyUjJbFcSnTNV54wZs9fi9
mVRoDZqDZW6BKecXmJKyleRUd2B0MKcHjoIwbeduZbTfNjbDEskbHiB9RycNx0t0AJUDmFJUm1QA
UJM8gYVcf/2DVlqm+93Jpq6AKdTtKFRQGCEkMbQS1oHUeERqfyiOUeTw4NR4i6XMdh0XdQRCSbAO
xIDgK4fleRAxATQOmDxGUW51weFZcFSHc5B0m0pU9GKj6KgZwcU/AkD5OMzm0Zh5M+PsEPP3ZtLP
HFs5J9ta4CLMzuhZGGJNjwZIRw8bysoFnkf12lu48Gq8xcnvr/xcqRFQNnGCmFf8ZXxKT+Nz/QyE
taD5mqYuGfpBk0rIUVnyj37wCruVUnYmVSxrAgmJ5LciQRSObKHK7DTDJFdeOSPoy/Lk1CJN6t1+
WtxmeLkun+kgdMzHgiOUAUpZbImhNWRwDdzNo701uhNlUm/PbRPq4K69Loy5wTth1AajsdVYK6Bg
ImTsXQWUQol1s6m6e10K203sxFBbmoNoWjAlAAx9ICbjPiSxV4SGYEsEHppJd0JUZaEV5YwVdeAo
3dbENqbULcVv11fElGLK4AK1gHCLNqL3igkwxaXItBw3HU2K2nMp+EPOcwrsXTM1/GdJBG2TEhIP
a6brY0ZGD9471z/A22EG1L9l0Q8VA0D7V6nEgv53WexcbieLiv/iXNeHQoE2VN8BvepLT2bij0Dw
JsNbeh5kLiHvkEG9iknNCSRT3p+8j7EN2u4rKNUXq2RSIx1fIYRmkIdbaHighwG2J3kDId6IY1fY
KvPvaerUHZhG0zTMnuyw8ViL3pR9miP/ulayI3lLNvAarZO3HkpGEWdaam7AufoHH23Hr644CcjW
uV1Vb7nBB2O5k0jFRyXIbI1eIshagwCo7C2Ihs1ZVyt3Wz1R7CRNAdU9GgC+aTU360Wbs2Lmru7k
k993uRmqSbVVECJNQsPQgTE4iI8EmKp+AjiV22EmTnxVeDwB7AxmJ5WKnrZBHXQhw7Necq4O+Sk9
7msfXJh75t3cSaNiqAY0wkMMEly/HHFNdK9NVVfbzvL0OZPul2G0tSxMlTIwHzibS9Tl2uFSAVRW
zhKiQ6jsP+okyagrRa5y2dCKLcp/QInIVWDK5LVC0agbU4HfJPIVmPyD9BJBNAHQZAt8lh/AEbvI
ykVNRW5vTMFg/ewwUxYXEzCaB1sn1r3CKxkPjY7l4fcyKe1pU2EYUwK3R3LO6SCoCEyD7wCGNkKC
KUbGyorJ4/X6MqVKuiprIJ1WdboYtU2R8Z/0qVs/tbVSOUuy3COuOyfcHi3WrVQRl6G7GSQJH2AM
t3IFAEuUSP6qiJ9MK3noMsQy+ZgMnPvPSs92gmjkQlMGS0MZoyxYR148PMsCj6qZedX3EihnJWNu
yphzSCAGZgDJBCiRopDcADUCnBCPuJLp9NGtAWxtnfAC030bUrpGdWvBoP3vMP3M0WkN4QvIRwlN
M60S+Nskq5ZMRy+FptqNVjyrRoLeiT7ebrRSewUI0HTUNu2roRW3mWa8yHN8lLv8sSq1o5Av4YKr
Ztdr+zAOvT+DzeCurtrvgqhbttxkfp9PhTNGicw5daaZAAaoikowmm1BpP3e6osTmvLQWIZDIfXu
ErBBdSAfBs8QvD/rYGBGCzuJdI2sjsQRD+eDDlbC+Kb/qgNKZzgZXnqYfs3nwot9gfdKyrL6e4mU
4plqOZqZ0YCjioy57tgh/mSKnrs++f2OlpiiH6d6kDCKALTzM4pgbglKUUyxnwnmIF4QOG8WLBOx
Xx4VqmC2W6ggD+GX8rMGBEgy+JXyet2BsfLxvQwqONmScclQYwWuaYvC5rI6lQUOTwByKhtYfiXO
iphXdy+OikXMeJaHAobXV/RDdyZTnqZbjqCHWQ/84UD2/umgMJPRQo8BrfcHhr+DiV1m4DQms5vn
hBy5DDZpcq5vIcvAGvpvMVQIMM+DkWM+GDdNRe0bfb1zkADe4W8u9N4SUeo3qokypeaqI9HXj5gh
TmObTFdOjnYcp4DE/9qP6wt7y2hoz78XSSngNMZaNY8ioH3BLSvZ9Zcy0G5UTKOkmElpg/W5dppv
iOyeMcKOioPhCF56D3z3B8FyhzB5Xez5Il4QbW72Bk5YxRPu+scmUCMHheq2di1X/lb8bEOgtVku
YLZEdNZED+ZDfao95bsYRI71mYfVwFKK/ZoohRf0rVIkBc4qBWHu8LwuGLH8izuFnkIRfZOaAZIO
Su96QPXkQtZKfoM+tVKoH4waCtgBBMmfqjGxEft3HEx6lg7uRVI6KI1rnyeJpPp5ZdibGEaA9ruu
DEyHshdBORQNy5prHcZWv6x4BjDAGvlvpAtKFwIdwpFINJpWPx1MZ/+Aw32YNaiLamqzEcZCxFQx
XJji1kF1Kg9a75MQkNeDxdIM9CcjGAPGvqnQHCF1rq1Fi8dBf5hfmz5QlE9iz9EMZoF+L4PSvk1R
12oGIRfaNQhUwnwpTLv4ll8ar8eAyHJTfCkCPEH+1Ub+XhlZ+S4D1OSk6WcL2VFykI95mB4tR3WN
QPUJfy5viojZkrJfIxW7W3M/1EY8Sn6kiD/hNd0lky5bbjpFprb2DCjmMmruW2k5GWr5NFfWucX7
s1F0932iuw1m+qpSd5JWC7cy/1VImEnj7Acrbth/IXVBpyFKrDTGKSS6/s2ct599lR06IVNcJYqP
mmii/60cf1Rx/FRm1pMiG7wpIVZOtf8C6r7OeWVa24Q9IoiO9THFnz1wHTHQSywrzqbyshjUsHo4
hzwLyLIVuqyLaDeVZVgpqn9tKWu1aQqEFVN5VlB7B5U2R+GYN2kngYrLItSNZrnETVqqzyi+XxY8
ogjpy/VTZAkx0OsgonMbxT8amKbtq7FvAWyEfpUYMKZn8MEYMu++svYKb5AmoYABod0HiEMxatQp
q3U8qCFmcaXQiu3qFB/AwQqWLuEcPfAaVZgSNdJ8Cvx+1aB7xuQJCMnyiNNZQWIrx85S8BLCN7gn
2q4aOxH0BR3nWGkbKN943IBhLT2JX2T0XmAeE6CwThwkmk/qQoPxJ0ad3K1rwqm7N6NdJq2MVvej
xgGG9nfFT9EaQ0jjo8mxLuqn+ik55e584r6p83aWunPJmNdFW+MsO5csuwzfGKZDyyNQNdN9c+Ed
JdMS7jeacpmKtKHXdc11VDFmDxP71mv7nAeatx0bgAIdx0MTjKftc+tlQc5/l2VeEE3XTANTr4pI
w3/oTRMpjQxN2lTwZ+fms2XGN4rI8y7sbf0thvy+cy5bjLeEfsA9XKrJiVpwFRq8ljjeSsjvOxG1
YrSK0iFm2yLkXon6szS7YDO6v0uad1tG3YzeiotFJMFhdgDNA4jCQJ2hVa5qSyhmmCdAeFecHJa3
e9R1mOo5jgFjj+pMITv68GTw2LLIJ3+4byCv0g00BKjWW1i32ztYmM0wawgQk09VZXp158lpa5fA
yr9uj9n58U4SpQgxKP/GFjBE/vCpOQivOXxZ5DaeFiwvRThg+pUbaTA3byeR0ot4tqoONpKw/cZh
FOO9NXfiCFjFJoGeOoo2oAFSnutmRaXGTiilI5Pa51WrWCgDvPEovkFGnMsDAT3/g0cnVn15L43S
D2FAHanALfaVf3hHWuA/ARo5dzRAdv8R8Qjzsu3WR5lJq1WlshdU3delY5HfxgJYkuLP13WFd3CU
YSylpdzGBEopGw1o8F4lxb8ugBloGwDOBTsjRg5BjvXeZCjVVkqRMJEAa0bXrNcG7eSZgyt9WX1A
Anrit/41752FB1/CLIbuBVPbJ+eZlc4Fig6EO11HjiQAoGX2Ja/0LdDTuJx1kmDtw/XerZPaSVXN
zCYf4ctJoTxFaG/gwslu7vOyI+aR/RZEN1FkUmoOBaIWX83LKMi34VIqS+JxlsOUYongThR1zOTR
OVgkDIKcx4gc28ZZ4KQTpzJA+lo6y/2IKUAD8Gpc/DpyIh+2cCeTfNPOQs5RWW6gr4WXLgF8BBjr
sn0y5ydNOItF41RRzDGUvDXSVstS29ocZc03i8eajNps3FoR0e5rS6JslCHKsR5p2MatGg5Vkrxs
vXkokirsqsrGVF/rTaXSeXXePbRqdrPNciioMvqPEu1+HDBQOq6HKC8/r4Y1c46Yt3r6Yi5NWekC
ctHNGuwI8Jhdx6nHMSsVeKf6V4moK6gWZr2ZAyw04TEi7YqnN7dASCk72wyTo6LynALLaJpgRDZE
zI2hzZw6U+Dzj2D9xKr0cfa3SfcVwfL7rgMpVtzbVd0cNjF9SEpgrOSKGg7zdqqX1EFWcylUPejr
jWcAWVqNrgskLwYwcUEP+F6rk6RbcmEmWu3kgifKx+Vc3k+h6q6tqwSiq58wmdGemxvC/sub83qz
BrQC7qUTJ7q7U3Uq5siy4ZlX8YiCFHKMi+noXwhwT+YDHBi3GXw55g1pIOUXfpkasBdPFS7XsdOS
cdo00BeQjglJeJvg3ECe1R07tOFzbQjz/EmPJ4FBgL+hzPAInAphq1CqmstgAg/eJh+LduMYDqZv
MTXZsJDxanDR1N0ZtLxrttFAZeWnHogA10sElAvIxJ7xM/G44RUr0tmLo+4RgA9MZVQy2TeNtLZj
Sz5XcnaRmljzFWO+U7LqUIwlioFJnLtTMwSlgFeKzlL+5kLvP4TaXYBeKm2WJPIbfgAezQgkv/FM
YnIgrou2dZj+aip5J5IGk6tqY1BALo8QK3YBVHMAuXPhJ4ByKQgdWnTiE76xDONeInVh8aTZj5mw
ar6aPObGAfQ9PPVhlb32EqhLOTZCr4oN1OefBqb0ON8ZAYlb+aP1xMF8uP+/NdWkLqA6IBPAMAqm
lTTtwZDmC/4Xnfp4yspMju19Q6j6IAu9XwBetiTxw0v60qHUJCdY1ooGqR6Edf5yymMn+ZzMNuE+
BEC/isHJ1k9dwJCYNXiJEy+7FAqe7HiNKEw78Ptb6Mf2XM10uVlg92QxUFSgn4w9IGMzzuwD277t
xFC6UoPXI+oGLLn3SFkq81tltsmIOiFdFsPVxMQF5xKyTfpOJqU9mA8FcBJalGBTl7OauxKmdVJn
kl0D/BhO87icqlD9nvR21jlz6qGfV8z8P0j6mFZp9x2Uak25YRXC1OA7ztXTloBzWgBvLDCk7OY+
+/I3ze0ooKig5lBMA61p7x2ZOK2Zsmi5AXz7T9P4o9V4jVKsm0L6MMHnjnosiN3fC7DEdjbFqJR9
dNvZaHL3BPFzFn2CV+ccICsg2AuirHlVSdpilAKiIvNTCbC+sqrCfDyCWO7Upk/5wrmWbHF4/ELu
hRccOiKaMrUWlRHOA/myjbFsP9WeJgmlt0Z2x2HxsuaBkzuwFIPApf1XIhX0ism6LjIa9vfVgCQ9
FAj7lps/CPpYd30vjzq5sTWKWs8hL4+8tDsr60WsPl1fE1M5CIo3nsHwnEjXuIuoiUYlrmW/3cI6
/RVNZgASEmB8dv51QcwmRWsniUqCQNA5o1yZy2++QTtvoXSjHP+EJJO5aztB1IUy6iWqyxSCNgU0
qks2hubKC36ZLgHPXejkwtuhifT//aUa+tqqa7OSfcHA8PxW/TDj6iaPMUkR47GgKwR/icuwbirR
lZWxcpKqv6lBILMuajABnB0IWsEyiWGmrZe1Vn9kiu5mQ3ssBASrsfKoGEMwd9EQcE6BFQOg9UzE
ZL9l6opOBTqmCZ8pKPhu+aIH2eS81Q8AZ9yPDvI2tzv+gT1l6hgaJMApqaLRg35wEJZYQFsGZOpf
SMGijJ32uFR2GYh3A9iqZVt2s9wWzlnt8Lwlsx3E2smmruwymJm+FpAtHkmcjloakgMNjQLJkWfI
mT5zL4u6rlFTGYIVQfFQSVtQL0wKTJsKXrH+F52aX1lgVqH2MimbO69lny1jafjRc/aU3aUn47WC
p/ocnfXb5aXEhDzJRbjBKyvQsxSAHUpg1SVdLu/Vv5UHFdBUvQwaGjKxJ8FHGjdKkIRyyN1Wpp3f
yaLCAvAGL7KyYFsJC62SePOG7nTBWQBKHKukCTaxCRckkPV+/l2YiWSIVOxNS0HfxvuFmsWQJiNI
Nv1E7J/ELb7JxuywalK4an9lineiKAMp1xjxQ6cjMloJQHOVAywne84+ryMP7pl5H3eCKAM5R0pv
jd0k+7k6AfrbL+XHOXvWY87DA9MO78RQV29Eg6BlCJ3so0XqnE+1LefR3SIcrls0nhTq0klW0dfj
NMK44IFWq51Z+yFbvEE9ptVUSZUXNlMCh+x7LVgUZe4FETsWb7cGWMZi/cv1VbC9404CpeRGJViF
LmIZstjfb010yuEowCztGPPsaGL6fWjUFytPvmATecU83uooHV+kNo4yIBD7bd97FYrZsZG619fH
HDexduujlLtS8qyLNaJzuuYniXAxzQLoAVVsWxlQPTAI6RbDhlGywTgnhnzQzS7s5rG1e0u2a6OH
c+ycxTBOTbkeaxTVEwVj0Vp6AefZYdz6jRPL8vaEuiPTMOvjWA3YkzG/G7fFlc3Y4+wJ04iic1Ax
0A8E30j74qaYihTGzRfvZ0+wtTC77YM5QNPToQkBrGLcE3ZtWbRB9nwYUZfmmVbmIn9/AJ1LZsXS
5WYNpRuQbWGo3R6qgtePyXo+QGc/MhyAHsBRUPcTKwdD8aZoeH4E9E5UiU6umj/qEoS+mpzZUa7f
dMniiVohnpRp44FtKR9jdk1B1IE2ZTRXf0yv0A69GGli5EHvxQ/LU3/BzCsYi++m8xwQ4BMUbs8L
3jTSg+ouKN/FTn0ruOUpekBMklxqIHJtz/M3XrLLCBbefxdlHdO+j1JNwnd17uIC29FN762HxmsP
A2glQEbK0eePZvK9OOoYxkyyEIxCnCp+GYHyIuDmqV3CkcJdFRWOiJowWZ1JxASrh9jyuNi5swUE
yxzDvp7FcTEfQwMNea2lSWimQzT+AU9vmFdrLGFVqvWX2K1uaw6BKHfnEUBLZp47UcktcRFj+L4W
9F4kdW7a1sXyvInyf57DWuuMxaYuuEg9EVBuQeGAOvq6oWC8e7+XSR1eYUlTLpowFGRXE1RCTAHb
qtoEhdk8kcbcTbCvy2Toy7udpQ5SBiZyN7cyKrNSWLSvSXkXRxzTQL762k5S5g9JiFrWJnZSR/+K
tWnfwVEpC1YwdeNBruLw+oKY0oD1QHYSyDX0VF7ZRm1lNKbmr8JNt96MDeZF7VKGfk4/r0t6M2n0
wixZgdFBvvsRwbpJllTvSnDV/NP9ND80GLHcXMUl2cAgOqScDq6aP5hb+WhsSYz4WzKlnJEC+kIl
I+Q/cyI7arO+WGp22zqdnitOv2L4z+humnqu7GnVORvMSEXeC6e0FAANAKkoxjeUAXc6pMf054gx
0sRWjpVXPsau/rD96HjNQW8z79RuawC+wKsImNRR36JiMxFsYUCiwcF24Fluv3a1bVQ2Wl+9GmS3
safcJJOPlyAQ5K2V3d4Bho2P28Xow9LefQQVvg1LG8VSLmh+j5n8r2jw/bEJTv0TmYoOQH0yqJTZ
QyC9DM4CjjuHx/Irk4O9tgnEau1ew8zIGswEM0Z+1ZYVONYHN40bb9NmcIeB1yvqT5Ni3Uyx+pKU
4pPUtYudAoAV0WXrWX2OqdGucMVKDtIhOkiT4mEA3t0k082NLXY0rUQcos65XWJW1wbH1OvQcMEN
GDcUe2hi2koxNczIUfYgi0H0kUqb8R8rN16e4D6AzzuhMqE4g1O62XE+mTwgHMadweAhEJ0NqCeG
1SmxYq3M05SbKBfJeSBqseJUimibc+4BhfFYj/H9rBXHKrZqLBzvDRxjwfAne/F0r6wRK/mMDlYD
mXT+NQ4LJGU3AEFGZ27p1oBBvuTfOBIZEdE7idSFsRpBG5ZBMt5K+7ojheVFw9S1Fahh5Qg/ONIY
LlrT0RqIITFEuDId/6HZQtyEvifElWnYiAh1UCxADWZ0a80zSMXATjzLVezlk2hwnBjzWu6FU15s
iKRU2LpOQVs68Jfd8Wdb2Ir/zTjVzhS2brY55+jT/DQExh1vtIWlzaCAQFyPTmi09lK7XMfGXC3i
ovsxyPTyPn4VlE/1bD0b5XHpONkj4+UEFQo0Wiq6LgIOjtbh3pxTBcMTeG8ynQaDao0fHZFeYWYG
3BBe4hOFKsHndJ89gCrNB8Uf55Q/ZhLvPoDWYqvXukZFgRc6FQWWX6DjvA66UxMqQCZBJTNyeRDz
zP39vWQaqrythBzRnqj7Ytf4UuYn848KBHRak9jVzMMEJjaANq+7/aVR+i2lK9Cmj+URePn8mAaz
D8HcfIwVPuMBSDXQWYClfUBXMkG2MUSZoYCXUfFyQfUw8Nhf5LbwjAZgcsX6Ke8m07HqQbTrarhM
gxCYY3Op25bzuMJa8f5LyIHvHIpQ9VZuioKCmoBhD+AXL/pfDVqIF/3YF5FTC0+l+fm6EjFCzneL
J7/vRMbzqGxCBorbLZnutnS7FRX1YnUWL5pm+cr90qggaegXsx5SbHL1vTh8+QKu4p9oErL12/yJ
oMDzOblYl2MvkAqMuk2f10bGwgw5nh2Epo+l3rz8xeYBogQ5EDo3PoBOzGI2ZWKRqkA0u43VG3M5
9dvDdRGsNIRUQf+VQekEnGTcDVms+vpz+2IeEzDO1s9SbBO+IN2v7oU7XoMIUyV2EimVQOtykvYl
JGogzawyjK7UCFzQYMxZGcsJ71dGqcSUKeky6JBD5stVJwdzr/6ZGE2URgK053H79nkLo1RCjZsx
tmIIVC+oaftKaI1+/mw5gye6pQtg7Mqe7YkXK7Ns5n6ZlDvs46HpFrVQ/WW4F7IvMEShvN0YueHk
aGe4vqfMW7Y7OiqsQu5RCemCFRbpg5oOt0kNw9x+bcz5cF3Q9a1UabDsQl3mCtE3UMyN8TExFlfU
xi/mrA2cBb0VE2gn8Hv3gC703j41aFaapglXLH+Rj4j0A8FJvmkPeMQKS80tf2qechSBhTxg2Mte
TzFYVZpPGEOtTxJnycy4Zv8pJMTbmcos0S257BIVGQ/mqu9AyIgiUm+PzyXo1gdPCOLL7BPd5T+I
MI3Zv+eqiuQq7US3ijZhhgG7EKNaq2WTmyo8NDVGsRgFw50MytBYa1Hk1gAZ8tIctbp8Laf+pK+D
Oxqz5QLs0ANy3jFDB5ALn4EWjbT2ZhUh1oyRZbWML1vf363DPNtjm97rbXpjtXqQa/PPYrMeKlPl
hD88FSS/7/akHs3ZVHpym5PLlh7MbLBbUNBd13PexlM2KtFbQLZrnelbKTI86UVseAk80ZoPCm7J
mgGObQXzHJSCi4MqL7VQY+7s7a1UeRWcwTZvFSezxRMPCYWVF5g7YZQKp7Esm6XcqL6poJAVifac
pL6ceT1Kd40auwmoF69vIE8ipblZMwtmvkCiFR1zvDco0VkZ7md5toeh99KC61XIfl3bT0qN27bW
q3KBudVwP9ev+VE9zL51bO5jl1feJdb0mihKA8VOSJSuxdrUAEi8xwFxNywvn/+IpyK0EgpzH1lS
Bqo0D0hPn8lTRRokN5EN2hmTi/vJqqQBd+23RlJuUumirC7AFgNx8hFvPKCtcJewx7MBenDgnmdX
c+rK1rWAP8QqM70lmcjE0wEYpejWmHQpxm6tibf0MY4Qyj+Bb1zamid71aP6nHs1Xg9SpwQzHdr9
jvJr+xjf1l7tzoIzhwknamXe/t3HULqka2jwmlIccLW0zjT8GpvP128HW4N+r5bSIFMt1mxUYXOL
A+iDwjQgDFp/m+LsFkJpUF/OQzvUWAhmuM5x2AdTiCeYQ3JDEOb+oEGCd4qUCqEspi7j3CE8wCUc
DuWXFAgS3cm4mLf1QQaLsfQDIBBc1gJmSm7u1knFWtIoGGa8kXW6IlArMWdSuNNr6i0HJORuc9qO
kpe76eN6nhP7r5pu4EN38sl573zSJoyIaE2cp3ILTlv9lxHG9+AuMKDAo18fFK9NMG8oHHi8Lww8
I2Qgsg5IRhmU1eDoeS+4mM15KJscsNVAEZFc6SRhRM4GGD/QeoCH7+aH5ut8Vn/MvnGcguK5D+Nv
9bfrysxMVdCugSdHdKjg0ZE6dcsCMFxe49Q7tzmkYeVLjWt+JpAEQqAhrP9mHLgNbqwrupdJnbhY
malcjDBW1VlfbXSPuokft7YFAEXJ0V7M4U9IVVjXdi+UOmY0XJuxtuKYgcEe3Ysv88160c4EfyE/
qMjLZt9Ee1X7OGzAyfqb9GwnnG5h75cYaB0zdDxRkq+Tsao2CoBhbTQ+5zhZl3gviNIpQZ0rTUiw
SvMyueJL5ba1o2G452469qm9FHb+nYx/AucKg/q8ZidGrx80+rcymVSoIkzarKh40EHbp9qhftgH
kSv+6E5kyNXLgC+E7oQe86CpS2iUlksTaG51jm54Tp6Zgew/hIpgKmGT10iCR+rcKFhvmh/kTgmx
Dfb5UbUJDSwQiM+ZV13M1/nWCgaM1+tAu3i1DryOGI7emZQ/WsVY1iYRnwIc8FA5/eMuMn5PHas6
v18y5ZYGVS3yNKlw8mbsWFpbOZNVvAL09XEVZG8aF0fMN7RKNGswGfMzR++IM6LDKgsPAwBhsxQ8
D1DSBZThWiOHgs9H/VjfT2e87gCSpvezG+FiBW/Yx63NK20y4BOIwv0WS/nIzqhF01QgNgPQOXgK
CVeX1mMkhcQ8JmKt9E7yGgcNCiDQ8q6vmW3FfsumLGdrbj3wS2HFEu2XWl/m9eX6v8/odHq/OMpM
lmaSaoWB22SW4+yZyTTZaV6H67iKrlQnwaw0F7lMwduylpnddfrT9Q9gO6jd7lImMx6rMc30t6CS
9C7iSO/B1HKSdYBLRSEZAu0caDJA7PK7Y+eUt2QiiZOLMCPb3RHTrTdm0copuhNUX4D3v1H8KbFx
wlOI2Xlf/oQbjjPGqEVQBUPGk0209opWa5Q1tfRRn5oFHvqfahceCnzB+Y4KKN6AhgCpF2Cxru85
21r8q1QaZUGnuOxNVYBCk/p5HwChAukJ/xmWGXTtd5UykLEECh6ZBJeTP51BrohIS74zM1t6NU7S
K8G9afCUqJ+kC/Z3PfOWyTEXGm0U0zmdexOHWiqFq44YmFnu5MZNeh54KdmvaydI2aU4yutMN2F9
Z0cwQSJIalGqq1p2DdRUUGHxRrOZFZn9xlIWKe7RM4qqjOpvt+nNepxXtzgYvoTxDjfN7eKRMMeJ
n5av1YuB4bXuAeDNt1xMeI5polE5s3TVpiHDxVXRu2747QXzxOJdeZYcUNOi1FUEK/cFkSeTslZy
JjbW2EOjSA5fPyiheWi8wSNBVeesGAzkztszzpbgNgEDCnkvIlfKADdJKqfKDPsIKAEfo+LHCM94
ydckzH3LFXmv3wyVfSeNWt+oqBaiR9gC/WJ8r+4SRzmVz4AginywF60ueZw1byrV1h+uWwSWj3sn
mLLChIBF6OpR9dGAcAtmAU9ylTDzxcxeQsshCAOEpCs68Z9jWMq8F02HrZNVa5mVTSR2Qek9dQnA
RhNOIWbNPMlDOr+C0w5dp7fzqT3Jx/Eohj2n94lhEN99AmWCIxE0tA25wGj7daQiukVrzRNe/n6Y
URnbq9XeTY10bwwxlwWAodDvJNOmeDW1IZGhXpVlq/fzr82tgI2EdvrO6bzJQzF3CHh9przVUma5
r4x6TEghTJI38GaiXBK9RsJD3GvgxHqKRBCFVV85+sVbJ/l9l//qaEIE0hVscXIYQXeaexMI2Rz9
lrCdVo52qC68kJgxPA0Ktt83l57kU7cqxQwptla9VChtVD76SQ76LdElfoLPubgmZZGlOSuqLYOw
CU3ShpiAWnlGCJE6zcjxNqyA6d26KIuE4f8xmwVspd5iBKOLvghZ8hl5SO5vs9LZ6ViCwjNKf6CS
+3lerEBX0ORUz9FDAgjHaIzdvG19sWyOVrPdFVUfrF3U2GoSPRkpYPma+dL0RXD9/Bkxzrtvpuwa
nmOzpW5RAFCm1u31BQZb0sJY5MIgs2IOnTBQiIr1VvSgfLFcDYOZAsQNsU0aTrnT+L16kkIyZdSg
POjGj4MTP62ueE6/y9+S3OO1ErM0ff8BlCaMa97Jgobj0fSfrdSh+yu8vpfkfKlo490KqfNPYnma
V+IDFzOIzHOm3Ba6X6MZi/sCwVsKdWoRmtXagZzafLRuq8gm02klGl1X1UPxF5gz1h2PGpZlm/a7
R/khaV3NtddxjwCvcRnyhzWp/bS+xPNhlX/FmE3IQFH+/9pPheS8O9MkWI2UxgtcnyQYQdTi5Xcu
8ehrZJ+RFbpzvTxel8dKufYHqFDeRiyEOBuVN1tIwu/Ez996UOUTz9AzTeBuN9+68f+PtCvbkhRH
lj90OYd9eRUQxJqR+/bCqczKBCE2AWL7+mtUz5mKIplkuueh+6FnqjwkXC6Xu7nZxdIwOc0lHcoM
uNVVFP9yL0xIepj66ADSX68mEUtBEOzyQJdBkRKVvtnFIhUGo5L9yxzmi8JAAeYJact1ixRCeCPA
XngmRxv69v2GLrrphdnZ3ZKVxUjtDEWJzAYUpr8S1tobbSl8XS5sFlTafuC2XeOLSfWedzXEhLc8
Wn2Erq1jFjk4t5k0KDhu5k2z08FBd/yrmhXfZj9TH0BSZ5W+YNlDLvZuFkwqScEDLUIu0G7y+xKF
DdQ09g5IIkpX2q1VzFatzQIKKK1TqcphrduDxnMT7fub3gVJFvgZnFXpzyUosnn51WaxJGww7WbJ
CJQg94vd9jgRrqJPdJX5dgdx7RJ4R75RD8VG4XiyxCCsX8tBvj8QX5TDdZHYmtZ06JyjQqbn9CUD
WS6a0fJtTiW+ci8s5vC/1/tFQ7xn7cR/Dv+hKYnviyuakak4G/kYpwEE8Ai9bZz67NyiqLD21l7M
Si6NzxLZCFPZRoo5VOiiFBwkWlMt9k57otupKNpsUR1WyAS8nlTFDe7qRx1vCbEqLb54f/zbn8Gw
8Gcw77UUdccI90eyC/fKttpOpQ08GFb2+j/4FhClGHQBZ+u8Oa+CFM0eFXzZZiP8wZ92WQPx1Jvx
Nj7Z10UDCslptRlYzkdcmFtmnIZ/AvOEg//+EbM9x+hhOrTKMNXhwcLpKiS/K4A4mSSbku14ot4/
ym0uDM53N1XHRK+w6kyrb9JhAO7S0Gvv+3C+fD8ifVMU25HRb56dW5UPdaNoCnqfdvsoEWfsS2Jp
41urI3/NMVmAJ9nYHKiKgbUV08uB/t+m57lAa9m5wmy8RUHT/Fzt5B7g6ChIHicN5wmLaPwXM81L
MFN8xt9GZ/lAEUu6HveyvbHOA+BuGXieor2NhFXxodW2/uJeasf9YXDmN3jc5jXVxqmmwbg7odyb
t/zNqFxruqZ9dSvazSrOfTFtvVjlzHfAuiAwvl1PRTLZ/Wv4P9xp26j8xQEwosAqH/N9zrw1zPvy
tfp7e2fpQSoJvRhNrDa2skA3HVcT9ytuM23Yl5Rch1qMZZu69UWJu5HkTk1BpLmRoBSCUZeAudyL
b6ExjZbAWqhd9NELY7NLtAIrGR+nrLzXY1KKu6T7oaq3/+OKZmew6XOeKC2+VniamuVljn5WS4Sn
uNZjGawJu3y/JG0OGszrOoXaK5ZkO3eNkDZDKCELXxu0X1CjByz/3zunzSGDONggc81xuid6Zjsl
+bk9RyCMKj8nokAGmWxI/kiraKDl1UHcGJokKiB6M8+H8hPnTSXjg5WY1unQiC5Vl2E0aeWbTR/+
qxf+tjNzdNoMhRwl+Gbtc/TJHg2Mzlznm/FQHZRAlMjr+E577FpSoDO7mtotnrJJwflfi5w24eKp
IVGoUbTSdCECs/sXugLTdbiJJmpe/SAOa8Omy2HzwuIsXdY5lUd7cpphL+8HP/MhV3irnYpd8iuz
MHYr2zt9pu+2d5Yq80gDia2NFVbeFKYhZnuiQQvl3KkWPLWav7e3mMkA+QdJEXAMfsG3dl2SJJoE
r5lILbUtA3bgv2nSLOfkF3Zml4Gtl00cqrAzxWVhQtEV3IkMy+r9SsYE7dqjdDEnvrA3Ow1SmEO9
liNpsYzsFMrhPsYLu9ch9l33+eb7PVzgm8GJvzA2OxIK1frUFIj98p5ujacJj2vhWi0w/riW6y+h
gP+wNTsBVVnyHrJrf/UmprmqiYuudq236RwUOzAPEfnNwr/XlUwWD9/FMmdHwdIhVRsmcE1IO7gC
kt9dLJPvt3Lx+r4wMfN+qxJyUgP2tmli4dmKcBv9pCpoD7QmJJxXztraemZXHLRthOroKo52ujf6
mtjqsLKc5RzoYj2zC05lvRM2Kjyj8p71/XRnX1OUYabHaOU6q96x/GD4be9X0nsRHyvdzjon/HX3
9J7umnu8jybanK388KuotmvR7jDctkeW2R3Yee3YLWfVFz9glmV2YQwUPsOCS6F/RjI9clXCxGkU
baFmd1v3kCRg6UGBCkvTpp/fO8/iOURq5EzCHbgi5JmD5immq5oaH1QP5EcZMlJYOeCi4qe6XUNM
LN4LtmlPPATgmEA16s+byGZpqIUtOEtrf9LP7YJx26CZNJHBmge2WR0eWboXLu3NYgxvaijPNtYE
1Sx32W25KSCM9at1o045xepVu3Q4Lu3N4szo9FlbRbBXp6nLytpNtbU25JKJi7D56864cFYdmUQb
/3X3mJ8RussbyQdPR+XRzK1uUT/AiB8pV19fa2bnX07EdqtWcNGo8+xAWJ62EQGKv0GtePK7sQ/p
fzEsvth/vFzs7PtpA8ht5AxW1Ztyx28YaJ5MsL66xYOOsdgpIEyveG0XbdKbsSf5TRmohzVA8XJ8
QCVBA7eVgdA2O57GoA+2QxFftbO+V/06cK7it/Ca3Qwn6pu72ut947H6MRXmos14reYrFY3pBH7J
bi7sz9KAkksC9D8armUzAaPnubIEiWxKOmVVPnRaynemZp9Z5ZaTCAEH7lw7UI7IwqHggGBw/V8E
g8VrCwVpSzFVwGDnPM26Ab3w1NGnB30PFoQa89X8pg7Ggwl6mZB0Z/kQif8i51+iXzCnSvi/DM/j
vWrEssYmgTb9FQ1PVGdQBwPbvMsK5MSASHgTN4l+uxJnp6/0dWt/W515UcKc0FByfMX+GRxJyIgn
MPfE+Zv66++a5dTxYo0zn0FQTwwng7VpQqUm2WtPkOkcky3Kuddr+dWyg/5e2sxrbJnxZMAds6m1
fNslmad2kGC2dFKkK+D+X1Sl3+3iLCLUVghFsh63VRKhLQ/qkACtsJssZb6J6XGNS2Ay16/ySiV8
HE6KToGCbe0tVd9M5zEvIqj6IkYMxn0mMM4qNXd8kI+cYo7Rhvqb+q6IjChUoEtreVJvPkYqRN3b
wi06bW82tq/lndvwLkIaVx9Cqw4qtdvqjSCdU7tqAtB4r/od6NyNFihMjlstN7zCYUTo6rFvbms+
3g8gC076FsKLjsdT6M7m1gckqLZaCfnvhO4S6V21m23UcBe6oxs6dgTihWp4z5wT6yn53jEXHzMX
njK7s9RadXgmTzu6MxDTWTANxKyTEy5eIBdmZmmGgOyu0ks4dB23tkzpASdZFRtYO2KzRJgmIxgq
RqixTEWE6VgD8VsD1j0BvfLTWj90aUUQ4QDtLGQGJqqcP5OZEXTreZJ3SC5M5gGj47HYWPk2iw8X
G4SzKkTIcP9osxW1xVh2SYx4rAYtCCEAQDlNAl05unegNfK0oH3kG+nF8KLzGrxq8dq7tD3L9O1E
z5hp4/KVxtIkskwHwmTznqnyqy53e32IdoXCTNJUUU3kXgITPKQTSpFtbbBpFmkG/TJJukogBhdT
7b2NNS+t9e0QattKjoLvvXgJJmpe/trZ17Bqx7C1EG48wc8mrGoR0ECcpvcy3TkVUGjDVr/ST2v4
pMXK1YVhfdajVtDZEWi5Tk7HH9E0Rs003YReFPTugBlXuom3VbBa8Vh0vt+OMc9JwERc1nUMVwcw
CFozkDlAQbwIJrYQUI0eNOaVH2vvlKUL+3KlszslgjS3nIF4cyNrmZvzrWP86NtbTI+Qzl6J86u7
OrtShG71hTEgXLSbv+bMc9W3EtQIcEODdtEFC59OooZk57VHytrOTv/7RYLdjrI2YHYZ3xO06ZX8
Gq5nWUtx6vLJNQu5TsMUKy1xOedHdvVXTdo6yZtJuXo9Ffjy1TCgahk6UlcFzy4wXv25HiSKdWHF
ThnI0lMtu3b1oIDbhTkaUVaL7V/2bmZrtnc0jZpG2CHUzSHoC1jXNGihJIClFJhrQh1XgcJOkP1d
hODM6Gw3e6Mc4CgqZkkMHct7EcVDmpy0/FmUL1Lxg/VrWfLaKmdXWSpb3GmKsIRUTEqq8UHEm5Vg
9iUNny1pFvYTaQwp5NtKUB52Pj1w1CL6GycYT93WWXlcTFH8j4QKpoDxUkFNrJlfK+BJWxkjk1gZ
OGWOf0AcIQFn2Z7t8LmEHFCar82sf73TJovoIFoyVCLAET9zSCFScNQ7QxkwC8zEiQFn1Au87Jru
M6usxyiKMmRL9XNnsY8i4w9aFN6lCUbzuGTeR3rckpYbjKAueqtDd4iMFoYhOV+5UL7ktPiVGKfB
LAvAeCiPzD4BBQ23iHHzBTWLQNPvJaDKjZVhMw4rAhKTe84/wMRDoiumBWXAOed3UiY6OGXhvqP1
MGbxYWydc1g9/QOPguYgKtYGGOy/SA+mGlJjaplloJ3NvbW1rxvSbaTA3K73MBcWZGPGVrVMBxa/
FHkoNEC6kGlIsyFF42i6W+WFW4k13sUFxwVuATPHNlinlS8yP6kV2xpCdBmkeBVzMKLLceam1hHR
lSj2mYVrh3LBIy4Nzp+NST0RFyQ6Auk+o3g15uV2IkWtvU4E2h5keageU7QUc+nvH9E/DM9ejsMI
IrieIoKb0ZMstnGCKnW+53AZ7lBXGlr3e2exrC9vAszwgfVeNaaBchvv8z/vDCgRF7ba5WWQGwkG
1lLrp5Uk93LnBAkoUOroUMmVH8sYaW9lwvJ9Jv3AH9lgvDRI2eCGqkFYWpMU7yqnvE/7DuAAqEpb
rpzvW5AbhpVXW+kWk3GurN7rw32G1kbTggbEOVvQLMny7TC+WvSlY3vV5CAuV4iZ/IzErdwAv8tv
moq5ifNQ2GAav+Gy4Xdh7xZWT3r7WWruY+hb9O/qeF2aT3V9pfQaoS2uV1nbN0nsiu6jzI0diwDh
1k/4I5mA6qwJaAYY0rmM2GIcKA23jgTBiuZ+0F7NEFJilXPDo4FIwzZyWNBLn1LRuo0AHJyDthXw
d3qXGYOLGUzEqjw5ZqYCisXGohv8nygmiruAFShwMDT82o+yQx6v5B4aE8Qenivpru0L0huGW9fC
zwcM6/cZyYy7OqcEEx2koY9ldeqF5Jrg9UjVkqh9gnfos65FbmMrYL8CdWJ+0/SmKxs3sv6kA4Us
qVCBsfA98qt4fEIN2bXEszS+p+ErkHkkD0s/7Swv7g1SjyUpx1fN3KtMBRViDtb4e7wBPNlRsekg
ji9H6Mz8FC3fCOtYpUaQAbolN14VXVGIhTv5uRkepeRY9D9r+kO1b4RRHsfmaUBjQqoPTp34lvEh
F09SJgPQPhKtUd1CvXVy0BamGon0LtDLz4qyo5K9pJ1OMsaJRn9UWopzFYTVY9SZ/jCGrmaDy5W9
aBQJr6p5rGs8AUJux3hlSkbqInd5XUBRIiF0vOsa0EqmP7vh0PGMJOo2xky3pD0pPV76E3+0zF/k
7JEaIJ1KXuoajsqvCvtICxufc+u0hZdmr6LBC0bz0yRxqRR5RnxUHObX5pPVCa9n8SFMz0IfvQIk
N0aj+S26WlIHnvBtmzRbuXxOi5K0VfVWt1eY6BiRNiMvctpjZneBHAkw5Git5Q0pqJu6Qg9CWpKu
00CPySkpqdhHcXTTFx0F/+SDUM6QiuGt6hoj+OoUFLNF6pu2wNR26aZOe8vllqQY85UE3ygD8gjg
rjiGBTMczDglVtRQt0cmX9HYNdRt2yo+MGIaSK5zmZKiGbbmkLk0urWMR8MY/aiV3dqKXQYUgG4/
VEpN6hAwh4QHcm3YcL2elJPAU/ghxtxVIaU45A9VWRMqiY0I75QUEtrR49CW2xC4d6fgZDDjXdnh
4+SfsfhIqg9NuYFWCEmQtMXF6I8CA7vabQkimqK964c7s39Rxpcx7dx6tIF2ftelB2FxMub7JGzJ
YJ85xgAbvBESKmHkK3UHLToJCKeW9kdXG+4QO7sByHozTrdjfEj1CfsqKQHLIgX0bUCEZb3zrJnx
k5SWB0HTnUy1H5Tfx3LlQqnRd3plT8GGq43OdTEwx4v4/YDMc7TozlIkxLf+nOT5XtXGs6N1m8zB
D6qk58a2Ss/UQ/zUwc2s+ioqXvrG2GMmfT9WOiVqWwcaF/ib4+ahGjEuzGtPjn6OY/wsmyGB4OdN
VULKtJE+HB2UECb3Ri5tkrB2SCt0t+lHRC+H9KOAxa4hej24Sp0pYI4B319mooAMkaqJzbRIirOq
A6COt1sC4aamPtZx72py64+pOCp1vUHZ2e0qhWjiaBa33NYIszd6dmWnQO7XbGM48tmxQUX5hBTv
REE3FJtyUIZ6wMSBMuVdysx9CULf2AzMIvE1KvsoAPlldzRB4NV/FpbjJ07rywUNmCS2dQM351rj
tuJc0HMV/mjk4rbrR5eBCz0eMMgeji7P3wsFdEVh71FrnzuHPM42Vfezr5VAT146cSUN8UHluJFx
VZW68AuM0fRavOFJ6qkmw9fGrDC2ahrHz5QEvfVK8UqtxLQFgnZUGX5m5puG3+dR4mZi9OTiSkgt
iTrMmCk3hvWBK5fkzlnubuPkZ1mVZCxfI1M69MODxZK9FELYhsX2S+lQz+TyYzg4b3HzZNDIQUnE
2XfJTaZ0GTFT+tkztBVN/dpMwTk5qLhZ02Ejd+leAQ1eUfc7psgBHXt0x8JmVwijJbo8Vl5SdIfa
Mn42muJZUV96AvmwWTTqTgPzrCu1dLhRh+6tz3OcIm0XpkiVcGFdRzzZjShc9lbxBr2XI6tL4aZh
/2KNoAM39EMVIYCmsbhrUBq1+/E0xuptSEEgUELnMK5vnDB7TZm5Ty1+iA0MjTYIdjZnp6ZvfzIg
FuDmNdgG7JECHlFAr1BuGx9sJrdjF16ZTXQVSWj61flbJanPNcsI6ClbtDMSsIMz6WQU/b2TGe4Y
JrpniOgRVT3FF23WIQrGVw2je1mEN5S3Bgl1+9yOo2a7LBOpwJba71LIru0wckgygtCiHbcJBYWG
pJz6iO1kHu8SaF6BMM9vFY3YNd2ZDaYmagzMq8VPyRpu9Lq5UtIuv60GMLxEAM2mYR67oxleC0m8
D1qreypuP5XbYVDUg7qFwPsOZ/iZchP1Jg2fNOmvrMG65WP2oZip3zq9dMAD3SJxU6Dy3Km918Vi
nxkN5ppt1slgXbHxJkJW2bQN6F4bfT/kDZQfpGvZzK9MWc+vBsj2uakpvcRVghYFgO8NAcnpgLtb
aIKMhhEHeZGPmyjMfB45H4pS3AJFwo5RVz/GNIu9zmh3uuS4HcNwgxPusG1TOfaOsupGidpjTzH+
5ajypm5jC+NnxQa7b5KYmm7V0iuFJvt2xHAYTfd6jCqkjlHwku6EEzm7gsMZdUa3elkBrdVoW8PK
gXXWvF4HazDTiGGru6aukGHloy8huqT5azsOJLNlUuVPTvIIfW3ClZik/HOQ0lOU7Pr4FTVEEmea
C6Fid2gTYvGdDJwD12hMOlmBihQ8NkH0644OrgU1qd3CaQEAGp27sKq9iRPDhbIumAIZms/49LU1
BDpSR/sTX8IFxVcw6JmrDJJXVIcRDHwmuw/TT1qhzVZfxTKGkezbpDh2KLm1EXDpKMyPjXaW5drl
dNx1eXuVYhpAZY9h8WS2B8tpHtP4kdv1FfaHhM4BtHhbVst+NLxHjrMbw9YXSUSs+Ap8qSTRoBio
ia3Csq2ae4b8UgynogMHTfsZd/jhIdQvkG0XdeTaqUV0XhJJUq/+D31LW8JdifcWCKjbqC6JI4uY
/F/D1AyvMzy0h/KaZirRjB9pQt1aBQes8vefy6CQgeCLbRgQmJsXwzNbhMLM8SMsWroyUvgCHP9C
fc+hoPD962Sh+gJLNqiSoZKlfRGzk+QwbSC9iteQpD93TnKbd9nKU29628+e5DYQzujkQ7TM/iL9
BcLJPHco4mUcgi4QOkOZhdp7K5DvDCTKnr9f0NK78sKaNSsgZ2ZoGiBALgNhs8dYy/Ztk3uWEyJ1
7++/N7X0NAecWVEtAzJ2eN79+a5rqDCdEc+TYFSKc1ZGOqm0+lA5YoVmec3OrMTT5oVUUSjZBLn5
3jXGxmjeDKQM/2AxBmSVFSDwAO2dPYtF3QzoV/dgVeMGGZXrRO8Qjn58b2TJ27BP/zYy2zFT7UUf
KchQ6nGbDQmeQeM/8OdLC7O9iqMhcjALGiKJ0byI1e/RWN/9b4uYFnlR0u5DnmaNGjIwZLTXhVw9
l1PY+t7G1646agaX65h84sLIWDihklsiDTp30q4DlPbMHoAP8SapszSw3fwUrwSdr/iQXzZRZYJq
Ddh2jekgX9g06izjuQZt6QnZav3ikQqP7Vt+xzBNlAWVn+3s5wk1hu4f+O8O0d0asdNXyqPpJ0Dq
CsVCjPNhB/78CYoZUStKe+wtQEZIHQDKVO6c84SiTzyosb5UB/5gevTUkMZ39hiB2603V78Cq6Zf
AYUgVPgnYvM5jjkzVDq9HfErvHw34EXj8aDaWqdsV5Hubn2m+utA08zgzKVUmZdhNQwssO7CwHr/
pey9dXwTAp/5ARIvbgLkLcA53tqGL/oZYOgOQpgGEYR5+bhxeGM2RmH+YqqP31G1Sb3xgDEmkLk2
j/VP9N1Bb7HiaUth4NLobLl1N3TTUDMLhHilAHFKkuStnJ8pkswvHYwpQJoDi0O/fRbOpJ5nTJZx
SA1iAlZc3/xq8WJUib6oq0NSSwU+KDlMaiBThXY+DhpbjZMnqpUGtVFpLuvwLKLI8BMAN5AigQFW
bV/0nF1FVV6txLuvfWW4zqXt2V7qDrfKJHRS+KoZoI+8191in9yr6GoD8e+bx/5Tc9M9GrYbsWMb
sVJNXbqbUN0E+/8UNVDl//PA0pZyrjsSC5id7AEb35pm6euRvnI7TX/Nl895YWYqX1+EpsoqM6mV
oww6IaAdSG1OCiC4paQHQkTxWJmu2Ftb1qz/rfSMJs2ghxuRHSIolPASWvBrAslf27LTt/u9qnmz
m8coBxpZnAXqTXXs9i2wxrvqDm9rL/2BTpEy8YFMkt5rp37RXy/szg4HHsWNMwjs5kSiBsqA3UR7
UgVrs4Or65td91HVCxCO0Ay+2fmT1hiqYeZ16Tt+jekrSGZ51UlK/Pblnxx+5Ju4yZB5AlHyp7dQ
I2RyruM8Djeopu5QfgDNb0Imxh5cX+hsrtzWi97pyJCY1TBS9oV60mB93aaNZG4a1m/jOsfL2uC+
SWO0GltU/bRVhrjFCHphcbazpZzVeWwaaZDFOxQ/SJVFKxH0Kw3t5JzgXoKIHRI2NDD+3MS66Pu4
7kwENYttQ706RZoCaJ8eU6J3mbRRZLioacBjNfVYS8593qEMPGTavZDqIEGdXjiN241gd6kybyiE
pyfKzx6yeGSoGp85nIRh814CLU1AcoFhWmM7lOZKxvkV/v5rGRYkYwGRxgTpLEDVTWzRvg/TIN6x
H+NxwvvYXnQc3jtvInZIT3+fJH1mcRar+pj27ZgnoM4j4Y1xZ1xP5GP2R4rh4BboT+dhul17H/VV
tlk9csuO8Xu5s6+mRlEo0wrLlYP02HrmJ7JgnwbWq7J39hg/hxjeymGbDtOX0Az05782eM5qpA+o
BmjCNjfmX7O5GIOaxkEwQGc81nf07w+Z/bm9c92tfjRyYQy48CTWEkn+wY3btt2tLGoxfbhY1Px8
8bIxdIFtHDBOk981wO0Om2k2dsK5K9cr1ta2cBavmB6WjdoiTk6ajAMgCqi69FvLbz5DIK3s0fv7
4lPYREgWmPhqlql/IZhknBahXsNHoQq+K88TobQVFNfQkl/byaW1XVqa3usXN7fI5LgqJfHXHWAc
64cefHg6kTe5nz+gMrQGq5r+vrk7XtqbnXcah0muOLhTnXTkbqhYd7zpD6VZ3ic9/fj+wy0dtktb
s5M+DHFDkShkAdeHoIhClD+VFejWV5qf2ZeaHeiqziSm2fANwGDPKUfLQVXSXao3flnFoMnvtA9H
rq4psEJ+m2JAn0WeLOdvtFe3+tRPsc0KfYAa/+qLbSnQPsnBT0WskDVr33rKG77Z+zm5JGpJJmjC
cWpYbgNrLlvohqK3BcWGg4iNjSSlB/SQMNRepR+jHT9CDm7lKC3lbRdfZE4xydoUPbUK3pa2zyNq
1VzPXafr1mLekpNNuqYqqj4mJvdnTjZWSsSHAR9+gsbWV+AThfh51BNzJzYjcozsnD/ooZf37lq+
vfhguzQ997nalCA9AtM0VfeA1KDbyEb02nTjSjHYnZDlDe9aCd1sFZoUWvGM8psvDdaTMjQ90QFo
8QpIErjfn4RfcI35p7/8WTM31ZPBAgUJftZE455vQGq3GxEuMejwt0d2cCB+W4I29p8BxU5sMVgh
DgSu1ZYongFRNeZmDjHJxPYTc1Ke1hLmpYN+aXOWMGOyMmSiZ1lQRzfQF3dza41w4nuPwov1z1WJ
LJK4bWBVgw4lnkzeoTO/50rrR1L3v+7g7LoZIlvKmP7Le8MA+I2T1ZDkjLF3kCJELordae+uJSaL
OzgN/BgyEFPqPJu0WVQYUgKbCnQEHECZpHxFk3dxB39bmAOKrKJ1jLKFBTl+lowRE/bM60Xqxt32
e19fWoo5sSyoSCj1L+RPdo7WWmil+FRAlFjGD63U107T0qV5aWL6CReXptzkVhxmeFAMQTdghJLv
Iz86aej97+Jbza9OxQrqc2nzLg1OcfXCYFsMncoUx9qU7FbPUlLwLJCq5Cglq3T1S5eEJU8bBzgh
OE9msVOAMxB4xRxnyVc2QLZgRgKU8RtghdZFg5aug0tbs2CZ6H0d67FpbYbyEHdj0KfUA0cu+d4h
ptg2j32XVmaxj1vQd1FarCgBDS5GQ/0keYnsRzXGBFSou7qcEkNZ66pMP/0/G/3CJBFTZk88jFlQ
dsYxbw7gC3djC0TKCd10irXVrcL7fpmLZdHf6/zCKiE3ZZKGRYs0VYZmemb6oWh8PipAnxVPQ1q/
2ZIt3WsS69yoRyDp8CDuYgNwGH1Y8dcl2Kt9+Vtm8ZKBDqHgrJy8CCoPqmu6xlt/CHeWL0AfG26m
cQFMpW7qtxy5ztpOrG3+LIK2lZlUrYQQUHnZDxCJDz+mcrm900CD8iC9YoIRULefQLgUbkf+/uwb
bsDLtc+iQ58klZlb+PR6AGl5z9iyU7jNdqgVBetXnzb9bd852iw0yI5SDEmrm5ukMq6Sor4FNb7l
KXr2WGTwMV5maN+Kez7KKORGwysUDgX6xf3z0PMpKf4sjfTJlOlT0asU2r61lxkhgehTdw0I002t
tlvbcPaaEwayLW1wNwBpAY1Uyl/NMb232wSImywDm03YlqROzKtGTlfuDshcLq1SwdgRqJiQ0s1L
/naoUWVIFcgJpuhpq4OsuIklN0E9oP6vWCMpUOGQ63rbp9V9PxYuLYYnGmkALvIfXI0+LAbl3BB4
EWApkVr7fdsHLGlcXT13Kd04ZkkiBohwjBnQqn1zxEhUgIrq3DmptXzSivwsJ/EDcyRXjWv8Mcdj
6LDHY+SPakHiOtuoECA0Ug5wpHoPUbH31niOsuYMzAGmK5rjkAyBnNEglQYPrOdbjX40tgCcUiMj
cFCJ9pMaCXhUn1sZ4/e82tblvRgAYeNqkFXnugcMsPk5ZA990145Nsa8DCcYRvDWdecsbF3LiEif
WK6qZqSKr3QADZg9bqvhNDjavR1SVyTyZytn+6g9aPGwd/hZHzsAXvVrKsCsqSMdBvKwbXAsByfQ
os538EIpisg3rXjfS/lmAEKgSUei56knce5NRiqMPsaKuWctv3Vo5I7aT53zA20ztx8eAQEnJrxD
j96bWNvz+h6wd0/wzh+4eWoV29X6wbX6e43HR8xw3kWZxlwlGj2h4D+q1YFpT7mcVgTzwDvWAoM3
xJKfSqCnB+0XDw2PRzLRHIjo2DqESFuw5ynpQ2cUn4xCz5eWQaE0QRz1QYQGdwRxuNp6gEIEMESy
W2Kz2jg6s0omeqz7aoO/t9GArZDcAZTL1thChax1mRR6Zp/v7DLZFnV2zSXAr6uUyFCNGbpmA5Xt
TVynOFhAhVJrW1kWFgbxvZoHvH6Xc7FXx8MobsK+Ooflu2HJQLHEOyDg/KJgXgVAaa+axAItrgN4
XCY/jiDtxYYElv5SWmgvtg2woR8MvptGjz1UXseywAMzwfMhVIkwBUiyi7s+fVfr7Gyo6rm1JNdp
IDQ+gSSij6TLd4D9+rQ/KyaEpBvjmcoh0UJxXcWpSzO+TcyYjGZOFPU6qzRfKdUNrgs3rtlZHjgw
hyPGNwGA7vqdOYwHasf3ZlvhGaMFRgNek1IQUanHuHtunGIXmT+EEW2b3vIcpd1bGQDLThsA4A4I
JMRZImCPcysEpPMzjK+Kkh2SCsVngDR5mJwlRdsb+pOSNvtSq720aF8Y8KLgvnE1jK2OzjFJZFKq
I6F5uhHQLlaAnS5Ny6tQwhT8TcdYmIzhnzZ8Gga4rdaRgTYe4LQr+cVSBIYqoTORrhjTpAdi10Vy
pmmodjXI3qCybJ7K/yfty5rj1pFmfxEjCG4gX7n1LnVLsiz5hSFv3Pedv/4mPHGPW2hOY2a+OA8n
wo5wNcBCoVCVldn1ftzXr/fv9j+IkpsofxX/uDsl7NFHC4OSFS1lZ9ybTnLs7QbkBJpXg8OC8RuF
G+kBCG0UMaFv4Bdb8CScC4hn9dv5kHaCNa/2DiBE/E9A5q4dLTWKoZ1wwWub8bU6RmfNmRc7RUtL
9+KXEJXUl/4R8ySC5H41Y8TsiIKhGlTyeeYsq1x6zcqDZKMNSBktrD9CBbyPBW+w1bYdRgFUSliD
4qZFIU1aXOFqNf/02lNo2f6eIpcJyvhslF3NPOuEVWIwL3lSXAUkOzXTXBG8M9YWi9khTA5BLxwa
yFwqrmMMgSQL0phapg9V2u4yqwiBdTVEI+2rVXjM6GkU/2mawvf1i6Lsl16vExRMZPDwIVvDZCeK
jkz1pH2svuTiSvjq4qBoTUwDs/QG/84YRqMalIIwBwr25bf4UjwmGF7eVYcaQ52d06Dbrgm3lG0Z
f47QLfnHKvfiINEUV8lgJrgTKij0hCEyhTRQnMaodlMO5kNIwnn3z+7a2+3aJPf8yLu50xIDC+2L
CMi4p3CW8b/vBcBp9w396Uf++8VBYv5zINKLuCJNW4PPFtMXO2DXJBvSoD+G2hpxkyyli/F8lPz0
nG7QEPsKwhggGLRm8pUWMyp93e2oVH2k42Q6oLiUvKirZrc1J8NeJCR5rfpLLTtHqoKHdpG3yqjb
cbt8SeakRnQtMAZpAm9cNQCSmTurin3wogFFOP7W4gL8TJEERG74MxvLd10ygXvFIe7zXLDbqx/Y
1AEq0NFfxM3zeQ+aBZPcgUyor0zzZuqeh2zxg9Q18IsUEQGiyBYXlINmUtspjigoArvNkGa7WNE3
Vk0OGAs9AEMjiLmr5v7eMwbnSBCRgadqMfXHgnyjXfCIA20DlnnUymhbRLN/353WHlHX1xpXVAu7
iM2Agaqy1B9kPd6E0ZY20AJa9uZsIfvOBaF9PQj9XR9lb4CrexT327IMkgzqZ0xBAzWAuyT8JkGd
Id21u+pbf5if/m8r5HxlURJFKygubtpOm6iQvmd99FBg9hJ6U8D3914XRaJxs7VixPWucj4z98UQ
KhWiAaYnnDA9jPM3WZmdkJzl9NKBZ0cRHIjVssC1RRaIr7a1IlMSZApzmz88EUz8yPIoaK+YELTl
iugQRdkQC4dX5so+mZs5wKHAXBOGtfrLqOeC73bL4oUX9vWS2Em5siHX+YhLZaQ42c8VytmRD4j3
cp682herGd6yy3DWuDvDyHMTiG74ZefHH/8SQaXferSnczQbRQnOagPhem3cKS+UZtBVTHUBlDGA
n611Gn3DJOehL/5S70p/3IKLQOSVIifhu8SZThsznFQDXK7WSxWMu4GkPyOq7+Uu/JonBpTQiPw7
mJKzGpbn3DAxZQRgPwku948kc8abK+xvDOC7xzMph8LUF6Q8RYCnKJ5eNgDKD0YRCKKNyBAXbNSg
UMZ+nDHko+qOsZg/1Lk7jlm6ub8e4cZyMSYcu8Qog4H68mXxgeY5SI76BGVrm3ggHvdFKaPIWXkB
xnBZSJakEwWVRAiyb5uJGEH0oNmWO3R0sa2CfRQa5MILqNgngG5wOvRn88Ikx7qt1vwLGgl7TSFI
clazqSsH4cLLUEod+B9Rem9Al2GheLhI6havZTrO3v1PJ/IQLshUQaeFI8ZCMOibPekqlKUr6S0D
QN6+b4eFj3suz4WXzIwLlpEbft5r31NibhI8c6WlTG0rmZFHjfYSpC/3bQpuIZMLMg1Ks2HGctKh
PzTZ3NimOb4PtH5Zlq3WZb5qlPt5GELBlgruBotLUOUG93tkwlcKqb8QqdftxLAET7d1G6AYQBKI
WiGPeCTLCMiSwfwRMlLmAIb/7O3+5q26PPJLVuMFhhWtks/XD6iby0SfYCJIMaMFfZHKB4ThEPR2
8MhYy0WYiVu6H9xA1wa5YAWi+xKUChEDPI9QimYPNJxrnz78yHfJFlwgIOOLH0XQobWjdm2VC11Q
M1n0ABo4mKj5CLoj6SGpC0mBhAgOwFpee22HfdGr2xwTjBmA3rjNm0TyFoxvTe28g+FLW5m7CC9r
wedbO3DX9riI1WYRYj/B51NDYHJLL9lpIEFdOjsFUMSTfrXoUACN+Fh+DYXxec07LYOC3goUpGx2
6PNal5hgtAk0a77WWZcoyB5YPVCwPpENLkQWpjRB3mQy/bZyJv+Pkul0YvD86cLe89EMWjyRi64W
qK4XxkXLcpI6fULtbtP9wCD8Popcw7OeWX0qcQHo25F9sx32y1MOFs3Oi56k187Tf3dw3MBTTnRX
uYJdWAvf1z+IC6uz3EA/IrLwlR8Nb8LVWz1DdMh6aP3olQERoM0TXURHRrT1XFxFAbQPrBmxHI9j
tODMByOggmkjgQm+2qjHLW3B1W34fROdCtV4S2MtE1yyq9W9q82jXISb4zaei1rJNyBAxaDRv0TL
IV2GlO9MnnJMu4KVKn/MHPpT8NlYKONvw2vLXKhLpJCYRQ/Lfzg53fjPa0V7lDa5n21EdEACH+GB
yJMyS1FWI+utrfIwSdFGVa0Fw5im6Eiuhri/x56yj3oV4kbUomk8opzY7xecSPKSvbGTaYE8TfI0
cAODUr2owIglOpeiFXLxJmu7PFUCrHBO9rUJSGuaOFktaM+tXhRXq+MDTiWn0tgjqM3E+q6kIARR
mm6X5OE+0vXdfQcRLYiLM6k2ZUVopBCZndPJjozxpUgX3ZP1StDCXjWECpKC0X6qyHyluTOWBfRL
FL5RnYv5R0+f+lJAhrSeSFzZ4Jw9AhFMY8R6DvCzue9PA2r2+dEEt06DqQJFkBitPkUwPfbPirj7
nLZmUwdNgqdBuqBrQsLnImrfwFbg9LF61A31hI049DkYGsBYGBimr4/6NstKAWZy9fl+/UP404Bc
BzP+PTsNxU49LgfywKhoySn2RXIQq9Hyas2c/1cyyNLUEjsMEHxDYpeAgOC+Q646P/Q0LEYshgEt
ziGVNKwqq8A9k0fPgwqdTeob1hnlVkHasuqPV3a4+0wrylxpVQRG2pduAdxKCtmCRMQHuDrqxpQz
/v9yuBtsmcKopDpePQz+015MUEBnbhbZ7BWp2XiTM1Xl9DE27f6r6GOxf/sm9psaRbbLZlB5cjBM
NNRJkmGJJSrxUw9WFS1za1Kg3Rxs1OpZa2o/loQM/Ks7axGMWFNqAHfNX3ag50kMCaWAyW92BobR
HHB5btpgH+9mHzR+p2gvgeRHEDRXr4Qrq9zZLyzARKDcxZ599MEMwbiU1kcKLK4NCcFvWiqqDIjs
cacfTSYJnBIL2tT9jJn10Ma1YPfy10x7ykGQc/9QiLaUO+Fh2wxKNuDaGZTfSvg7KmK3UQb//2aE
O9tdpo3AJYTU14M8t8dZ+cVquEUvknUU7Rx3veVIuLowTooNKkTt8KJEOx20EC2I50eh9CL7CjdH
wIJ8BQTdZOUGh1nn6hxGDaKJvC/O85fIBWINYPzyKG0aBxxQIqr79Q/1jz0elbk0gRqCT8Tw9WL8
scTySxDMF91Ivtz/VCtBEkhgiCCDXoAyCrvP+Y+Vpy0ONsyY3RcZsMw2zRx9ehxUUftn7ZLD2w7M
DJYC9CJUDT9bmhJJSXSlYNVuVGzOpQ7hT/DXzJgQYWTn83ap//uE/JNFzteNTNdKknTUz/PnSAOH
ZTe593dv7cL8ZILbvhn//ADVYpTTFLBFaUcCdmEjATNIu1fNym8WgFcw2Rp3ra3HQmlwFok4n/xk
nfN/mhekBZbF9K0tu67jfeosGzZrPWzEE8+rnnL1/bjrFKAfkvRFYPjqVB7jUd6mJZhKwq1sUEEA
XnEVjCKAuRGdQtAqqrxTqnJp6GWbgfLvD4kyscFEZrodjhvYzGp7tEUheN0ipE8UAlJKC0WAz85Z
5FGjAvxp+ZWb2tpex15Cj9LPd6FjbCXh9PjtXmKBOhJzahg6TgN3sZVKNRUkntGflHp3yNJdAX45
k4QoLCqCnG6FnOCzLe46S0k0xrRvYzy3e8yS9psBRK7Gvt8EO0C2hm2DkTpwubyxEa1xS3D1bEUc
3re5HhstQZQB7S/AOHxRs7eA57Ms1fKD9rgkIJ9rfwnO4ZoFooIlEoQiYI/lldxlUBTJktEXm+rH
7MweeAe+MEJj6dW0kL+WbuTNVHCTrrwRgHLRUCmiMrBFhP+IdOz0OZopqjld7BYNaODSr1r6K+86
O6SYPwtfW7NwTMsfdBmABlHauRJ7mH0IVoDvAfMB/K4ORB7Bs4rHwLwpdgEm1sE1XhzyXZ2jfSh6
rq6vFivVINMKrTG+PtZKyIQMQwmg3lrs0kO8n8/sadDY7HyI+vfra6OqboKYF9Jm/GURgXh7VtUU
ewco414GfzpizeBaGxN8DsLU+jaOYievrHEXhSotVpeXwHApE0jppH7YmGX2JrWUOG1AtoqSnSeV
PjWgCHRlHKXdAGo80CKKGg63aTb7HdhkRAZZNm9etiFaJtA+M/1Uk+0pzjwVeBDtEEraBgk2DWtv
KUQs0rfNfXQwMPL9jxgSd4m0bWCqUWlBPyAqW1vp5l3YWNJjl41g1+zeMgWwtSraLGXw0M3Wh6TS
g1Hrpa1o1XOdS47gJN98C+7ncNdMJCWjPJXSv1QCoaHnG5LNtObanXEIfdCTCeyxUPvpDuXsca83
S671QKKQNggfQHS3h+Dohu47R/4PFF9WFZCvt5p7wqXyjPGQOIB89yk51wAM7gdf+R05BJO/GDU+
hS/LA/Dvbr9TT0ySBcM+wqtH9L35hnKd50nUsw0mzwzOIdmQh4J251HdjG50KCFkJET93+TOn/eY
7x0DU4ypKQix+E1p4+1qz6cQqQpYJcEou1Ww00KLq16E0WowCyAC3jSCgOhG+GACQt2bNaPfSraS
V7th+0djTxKC124OLlvglTn2c66qiFEhD3NQY0/lPSqyj0hcICEITWlB5evmvcOZ4bKU3KCtUbdY
lQrm0Khb3Gqc9stSevVgAmtJz/fPBkteb47G1aq4sDhYJm2a0IS7TghCgBxrSmbPrag0/wfDeM8O
l0R3SdgB2QY5NjAk0EfVBk3zJvdCT3sH9rv+Rrc1ZDQNqCUC19lA2wp0wwBiZ15LnHkrKnWIFs2F
wzCZ9KgPsGgQcHY09NUGvAfp4t/f2pt8hfuSXJTLplgppgEOY/XjoYnAVptW3n0Tt71JZgOASnQo
LXAy8Vl0G2FWQBoRbZRLAGbG1+jnBPZQ3NxIpb3wDIrexIAmTY4gI4Stru7ilW1uF63CBOT9XwJe
/W9UTqpzclac+rJAZg9UXLGjYuhDyKlzm+tyS+a3FYP5hSFjYpohqiQbqsSPwQ5U1ztgqx4Nd/Ag
8fzQPEyb7BL60QaMyO+CTV/9sFcL564TE98zVMyYSQvO+AXlBaM8m4GJXu1QHIQ2nFDsT7TV3KUS
aGTKMWYLV7JOnb6lKsgZUegXrGs1wv1dFz+hvrRGFEZqovsgK59cTK5twi8J2iTs6rLY9XxUYujg
JV5/oGdD4MqCJfLD6TEkDME8i88KJmjbqCE7p70ukylYI/s0N2HoaolcEO+MOMQrnjkPCd3CUkGP
TiPNiYq6BkZ2eKpk7dLR+r9+HH32Wf7pKaVLTtUIHtMtr1Lng7ZdsK71G/9qYVwcl0J56pMYC+tc
4ssnslW3DLw54zU9fWHCxP/b9XtlkX3Qq/swDUoFzXxYlLbmhonMNXhmjpiRZqUyUcS+BeZxO8gF
m9GyisGisJYdF1/xwAMO3TMPPCBMYxNFcSmxzQdJcBeveQvmcBkASAaRJd9dsFSoCtQpDkRHzmEY
2VOAEs8ExUDtNSKVrYWRe/8Irh2Ca4NcZFFK2VL1GTN2VRTsw7j6nVcYTUIGvvwPp+3aEBdQckry
NGhhCOWSbVvKPSjBl0swyKLKxFqsBNUwIhJ2kd6U96fAGovOwBYCD7T4iClO4mNUrsxtfRt79YWJ
ZiFJ9MuXZl8+UrDwDKf8OXwWncDb1goc6PqHcCd/imQCrm04EE43sI2Qg6gy8B3VdDcVhqcP0VE1
jC9y157USn0akuJUp5imTKXzMIIGX8WUiwTqLNusJs/sc0Eadvv0Zj8PY/MGq57cUgBoRGs6rc3Z
nVKBdyz/Zu46e/YNzJxjtuV/uruvzPGV54pEcYzxD91PG9DlH4P4oQZN57JgkKkAPWj+pZ/2ZZE7
ZWXZTZLatDTsFrlYPonmt1ZP9vVP4epkTd0uKmRp2MqDzZja7an8QraMcKHcGVuQ7mBMeCui87wt
Pnze7z/f4yp6hX0XdJKOiAwZBnv2Wrs+abvBM3xk9Nv7h3o1Nl+vkEvpzQSDXE2KwxZ8Y6LPmRt+
i73uT7Qsz91JOgudnUH5+Gvu2iJ3G8yGEfTDgtSTEY5kPnt5Ml+SD3R3f22rx/uv2/75uFfbWFRz
WMsj/KhDc2TR32gonKsRLIUL/BkotOS2r5CUKJsRQhaVKULAidbAJZRJlpuDPJRwhRy8+kPhdl0l
qHisxvWrbeLieqaVc6+o2KY8+TqzDD14bIrv9z/FLRkS59J8TJ9KMAYH+OijM7j1U/4EfQ6/vcSe
6ealLV3AdIkJW/sLsOx4DogEsNferVcu9+fXXXkCNBMWqWgzEDCHxQGAyWOd5PasWBjyNfeapLn3
V/snQt1xcb4yC878ElqwsCeDhIw9/TGgCyJPGQD9+5ZWHxzXK+NuDqnK03Rp8PHYgyPcxtv2g8a2
DPK4ZYvZ9/DYu3iqFt68LVBUUvzoED+Wgh/xb+KVibK3CgzJTQ8PtPl5m441yusnhngFs4UHEndb
gRCUkEWJeePt1v61xR05k/RjOYDjzUfRIfeaCB2FAo08MAz/0DeaG+/iF3UTn4ECF5agVbaZN7Yt
Ex0EEK+D4pg7jGTW814dsNl4gwQn4mtOjGvBAjV+6ERnAprMyFUfNBTQpH3wSJzO6U5WgrZG71te
BX4LFLi21T58FEGf1u4pDPUxiTZ0dTTws+CXXzk4oRF6RzHCRBfpxzxC/jlrheoZaYChPmmHJOdR
oqDsLqriGY3YxBms8kTnLkJnywIBE6XAFdFiERwE9jG4DcPPQr8V3TQwM/D6WVVezLpFER8zjBjG
2n4pDD+IQmdOXu6fg7UMijJSHw2fB+hZvnIdNUs6A8Gj+wlS8LHFyzv0mu+Wlx3KXXJgHV7ow7rm
k3oWwklXXqafTHNH0Bhq6JxoA9IVc9oNyrLPqSQDSmeBAyJsukOjQ+gKN9EThgK3Y2iyQXr9LQ2t
9yUPHtI+2ZLE+shaeZf2vRtJ7fdpKBXBl1gJ8p9+JHfN9wulkDLpdbCrE8z6v4HCOSlSUSBYOSCw
YkH8AHAnyMRzUV7LwwozUbDSQk9cBjwIM7QnDV2T0p8PIoLClaB+bYyHu+ZWnBVNDWNm+pzHDxlk
UTKQ15Ek9YjyLPCvlSr9J2NcItgFSqBMKoxBNAaiui0KgrM/eYyoJhI8S9hZvTk0fzeRH3ZUyths
jWmEqehQkcVBOix4YKmi1XDeMEthUighXDb8mI7dcTkmgw19n9N0RF9F/xH9VFjv0mm85hVNGDAk
oFxXH2M8Y+0aw/vgNff6R3GH/9+c4n/85wYMW9MSYjfY5TlCCbZAbki9fJM6TEGVOsmrtMk80KjI
28ATPeLXD8hf0+zvryKonsttUs+4V2ZF3ZE4+lJI8i5phPm2yGu5+6sdg06BhAY7IvEHCuh4dqZe
8K4/MN5VKFEhE2IFUVFDU7Q87uqKtNqMswhOBZV4xCgnySEhvCyCmsTaa+LTMWG399UuAsFH9DqA
Y0U7RlBXPVf4hpKTHegGM2Yn47sox19LtT5Z5EIO0cOMgNJJ94vysdPB8j9VkC/8Osw7edqOEJw3
IcYdUxHLxerN9veQ8k0sE/VlUlYwq4Bpf57tfkafnzGhmSIsisgSF3l0hXTLKMNS7yy+7DEIorlb
vjPMJYur1Snw5sN/j0dBdnMVyf+wLl19yIbmzWRlsNp6xn6Bi2Kk6WVwTFt1jMMIBfH78VVZSes+
2eMiUpblcTf3sJfs8o/xtXlvnRRqqUidl4vlhTsQckOgDtKVbujqbu+QN/JoYkCkukRetwk84StV
cJXx05LmZFplEs5sA4hfhxBXCHbgwMnsepf7liYsWaorz+JPO8AFoEAv5EROsAP0mSAo9BuAZN4h
bf9VetIx6rAczHfw6nyBGB1SawhdnuZt+hZd1HNyVHfRt1a2hezGqx+Faf8SdnCBj/l8moclLKWx
AyhpdKRHtE5B8aT6BSbaQAvl4E4IsBmyi3fNf9CrXr0F/9r+w2hx5YBJuwxVlQK8ogaPPVLUACxV
931uNSSqDAOFQjHyUy5WaWDEI6qMlLGu8HnT0Vaz34sme/etrKfmV2a4TVSGoYyaSQaSpMm3Zqs1
TqtH3VnWJdUNDPJQVJHupl3zReu12jYGiLql3SGcl9/6AMbdYGG6euAe+7/9LL7INlUlrfNiQdw8
0jfi1hdQLr+nzrBnLbnlY9hEECcTnPL16+HvXvx5SF591KKNiqbUYfRPm9qXAmfRHADBAK0D/oPh
xyfw5iSiW2k13bkyy2XodOpQBkrZWa4cDZScbO5MZ8V55T8AG6w6roYJUB21eR0yJp8PTTKR0OoC
gjJ5XzuK/rPFe+f+t1t13CsL3HICpQRajy0ni5GT7evx2TQ2902s9W6pfGWDi8eLAikdYuJwzJve
U33yMl8Gd0GFPEr8YCc/L2BpTGYMmP4vrZtPltn+XvmI1dMFSCgVllEpYmIooFUCzUG5U73Y1wWl
7bUIhxEephYE2aSbkWB96bo+KxTiZzMe6yaFtvqmQRYhp4hpMWA/4/v9jQW4Er+fT++vTXJhJ8vT
eDAwe+IDf7U4amIEnjnT4qhBteE5tprCz+oMAN4MbUY8Cr0wBBdh1asjiM4S4sZjcFqCwGu0HMg0
KNpFkgmaQEnHuTXJPsDcmt0EiGjhlKP00HYXlAy8rpz3ba97Sw6x7rF0R5JCHpABhaGx+JMgFCka
ir9TO9mxSjIXJJVQKCUtIxYcIGkLQJZTGxPZzOCK+0BXSt33KtBa2kh/NQOEmYeefBCyFOCgSh8z
iI4bYe4SuQovc60k7kiBa1PG8GebFE+WVECq0ILe5ZJEZzNu91av+mPQLl4ZtK9hnwCl00a5LZXy
SSnzx7jFqIkVQ693kl/A0QTt6aC7kKB8aPTqh6abqHAtYDQAOzbAs9DWLtLxgjvNV826c/Isglw3
2ZdD96JrEmgQ0enYBgjKvtl31qaNg8luGkA2pcSv0/bSovjuVPANBxyooHKGkkCjYNREnt9JQEcH
ksWN3YXa1pCkXZJpvR3pRLaNNh5sQ+1A9RdnvxQmT94x9ss0ID+jCXuUDnO1XypcZmPcyQ9tNFsQ
aQW91IiB+j1ZElCWxEC9hVJWOBLGQNBHb0AKkSmbfi68KSWzX7V6vtP07pcxQ0+5SGVo2PZ16pRL
VHvaaKZgx6OTry/1L2Uye6/N5Es0VXul6l6ssngdKEVDpQRDCVjQH4nWL0eMjJ6lmGx7UN2EUeAC
fXIcGHMTCGlUW03n8VAMyW5gFHlDr7yCQDndmE1A3iY2MhabC2SnlYnaRg8SWWmRp2MLFs5TUmvR
Lo71GfOTRArtbmzbnQnFUrBNtss+rsvBI83wEY5N4nVFmrhR0oOPSUllry4acsZAH0qI1uQWGPyJ
sv4QVPq3qZCe5TbdmmT+OQ7Dl8YkPoX8bdXg7+fud2/lL5oc7CN5emjk5ZTJ0UNbhhsIwPyYMv3c
G6Hs6KT+maUdaB8j3LYoRcdVZ9fJco5oAP28HLNEE+D0YfGAsaOtkuWVHY/qe0slkLnl1uRA+tMu
5AqwtUQuXam3qBtayeQZhmY61hDOPqhK0HRIg4OuZos3F+ScRnRyzKA6joniTEr6XMetBBpqq3Qy
qKS2Ve7F0PDN1WFTV+VmyfMtkEmbdgIvbkouSW68UyV/nFSISoJlxajyyO7H9uc8WaM/z8E5V40T
wmcOkfnRrluync3CgNuqXwMoIVXltEvqagv1TxDwtGhWjHq4mVLjiZRB5M958tFInVeqcow/rfTN
RNp9nehfGiOAQtVSnzHDOTqGDprUOmnqXdWVvaeE1HyiUh/hLIEMr6xxomPL2DSJCWxuS0cbus7q
yaiLcANcyiWr2+gA1jNHVYvR6VPohOO5VryqpGBOHDTgJUs/NCvoPauMICTf11FjW3ltgB3Sqma7
bawFEjQFJC/UUYXqNjRipTLwFSvd5YP0UQWLglEHbYN/4tnM9C+FHr0PafhNh4a2PardHvQB4I0Z
65TYsjydkX6pthVPh0jS/WE2zGetUtRDBH1aN5CkNznshi8g+YxsMrRMrRs89cVc/lCb/Akg2tpB
brEbikh2zKF7kJUFQVx6UkOM+clJnHqQdKDAx0FQDMPZHVarKXC8US6hqL7UG8jLKmhOVa1T6KW6
gZzpW9gWYO+UoZUOUT8DUoumv4AGm+SQY5+iSxiDoTfTHpdE/VUr9bfR0HYyWHD92IpxkJMPxQC5
KQ02Ux63z/JAwS03Zr9kC+zgJAx/09Eo4TjmM8Hhx3XxtWmyByA03pCN+lHWPdaWdMitCtXiUv0x
6eFeIwXocDPNm5Z0Z4zaDg3n3IssUP5Qi+CqgvJvGbYQeyaQ3S5162fYIVZRNopI6GUxKbotgVrb
NQDVy1S+mB0gWSp43uxMG/bweKwS8h92S+VjGlnUCcDjaFDLxJ+EC2r7UFU9L3LT2p1U9l+DrJrf
FkORNjVNzKewqJojCeTiawqOJJ8i1XPA1le7kz7K3tIZ1Jbq4ViUCxRl66/1At6UWvLSyfJmvVUd
sKcnrhpX3yxIojmjon00RaRAj7v+HijmCZNQuaOHeeIthFwskNTayywVnmE2o5Oqigpl+Sh0pRQ6
63KBYKRtVdpLzhJ3m77Kf6o19RYTmEGzIKdq7p407PVISs0uoPRsB40FscK+BIsehQ5wGBSQ9S29
WAcTdT2b50gb3426eZoH+dDV1q5ZotZluiyQy57ccY49eHjiL0uNCkQTbrXFCG1DN95zsD4DxT75
VYAvjxgJtTBC+n1bW3uc1UOrtV9xa+KZmTeOWhjIsMjwEmnS02zSjbXkB0muyWNM9aMpTy4NAGkp
pwMaqhAun9wwk7x2yc7g190AtgBiWsy3dsR6qmLk9Jm1DXS5sfO685Q42Cop6CUyVBljdLLBrFuF
CihoA6OB/sOwK2V6TClZgDQ33oqia/wl0H8nZroLB2VjSd0lCeNsw6Z13ESeMYxTR3gMxzpS+Hyp
vUoevUFavtG5OvZaeKwSCwroVo44HT+20LFxIkN5kKC1jLfY1qqmfWZpqGUqnWdUgJZIMSiflVF6
CSsThKlDcVYqJAOzXAeuWpHn2oACWhw8o/sQ74PYACVi07xDSdTVTCNykwUkY6AatvoGtQkZg8St
pruVNvfuZMR+2QwmeNXJx1CajZ3F4cXClOUGmPfOh5r12ZRQnsra6V2F4LesAfdVQ7yxHeWfup5/
wJKAc2CtonSdgXIv0k5NVU0qkYFW7dbqIkfTXvvhJxHBeNZgIxT0ljqEaUGVqvETG2DT7PHmjaDX
vNf9hT27coe9HFSnrN1iQxLBU3vtXXRtjyutshxLiTs0wZYie2wqs3Eqi3q470TI1rUn3rUhrpiK
IaM2DIyAoNEk2Qs0CqzGvf9MWKsSW+Dpx74RcKjz40RLmWddBOlGH4SkyDEoVnKQjR+6gtklDPrc
N7bmD1DMUqGAyTiL+N4ZBZYorsHo4xuQwwlQbUg3EWr9kfr1vp2173Nth3u3ZlFAozjCYyuscyjX
Uycsop+qXAsHo9be+5hUNzCLBeE4nZ8W72ipSRIwVT4Znxv6W43wEKpUW0G+JmN+JcCc2xA14HE8
okEpcMK1GoeJQ4pQQHS8kXkF8KA0ErSoE+i89xaSLy0CWF7dS43lkArq6Sqm1JVC9uNEekewd6hs
Du7YZh9WP5wqIgnqPCt7zniCMcAEvUrF1Piz3tVyWqE16pcpHm8QhXeiGISttBX1T9Z6N9eWeIBu
iKdEH4PSzu/8/DX/CPaFLz1Ad+Br9b3Ygo4dcr8SoPVfoVYpqu8IFsnDc0mWwZvGCY4V71jnUXNC
cJmg+Zg6YbBtXQmSS/8Lg4qiY7LDhNyxjjHpGy2pJlXrPqkmw08D0yH6Xu9/kFhUpVyb2TENVqCA
N2m3Ou/RmNUDzRYCRkubvI0YLWy/FK78agB8gDrhpvdHN7CnB+LF5+kV7MibwBEqI67UST79CC60
BmYsAZkIsWE8Yyd3Oeav0CvDBkOcHUz5OfqCaFu9Gwe8WZOT5N+PG2sXySfrXLyts3JRtBzWGXio
e0n3jMq8d9sdIvxJOGi4Uoj/ZI0r0HR6UfeW2uPIUL06DbLS+a1WRI5igrG/kcNh31X6ttGhkzJX
XxXLer6/3FVvBqc3JiYYuwwfjkOSFl0rI0yOSuIU/blDSI6aWXDDrH1Rk6hENwDYQTrIlSnHskbb
CnUoP4ROBMgM7VSrnHmi+wrsyCBSdKrhcn9dq5Hx2iQX/0tjDqdiYWHZ2LHS3vyAmrObdQ+xw8qJ
gYlmuuhrrm0mmhc4P7KqYm6UqyYGtGw1s8FmBssLIvZWD0NvzDpBRXbVQ6/NsJ9xVbSMINEWxSXM
zBtjw0ZcDHfaj6BU+0/w5mtgOvPaGncaszEfNRobBibo1NCrX9kIHQoGT/qT9RD8VJ57BITyHZSw
bupaLhqi9z+kaE/54wh4dg6JXCQnGYUyU0Bec4oHYGGIZjFXsqBP6+RO4hRCKQTcRKjOypoXxl+D
SnZJrziyXrqJNAmWtZLVYdZf1QhOHogoeLIXAKmB7qpTxUeprGUUtokob1zbOEtTqQJXlG+1O6cu
T5REg4VsxNiKCngedDhqTTRRu+ofANATHcgr4PEIV7xXAOMOzAK1OekAVQsvPMzf9MOyXcAwC/Ro
9AE6ygV4qHlLd+pPFPrEGhDsKHNFbsDkKMXBw1zzzWh6WqbpYOQQjdbt0VNAVRx7GD3aMhTALARB
rnw4S9EVC5PoGubNDc5NAmOa2NAuMq4M+tsLZruK/0fad+1IjjPNPpEASZS9lVRS2fZu5kbocfLe
6+lPsGe/bRVbp9jbP/ZisBhgspIik8nMyIjX/7zjzywwWZQhj00eQFYOamT6NzVpnYooR30sOBcd
PbfMqi3NsIgmUe/SqMRjwAXCf1Oaz7MSO5F/1c8vl91ZXzAK5gfXBAIjG620BpUMX5Vdub6KzMcy
5nRV1gChOEmGoQFCIGH8lTHQzTKNyBVxqYCyCK4a00Z74hqgzJNyd9mXj4SEoGEDQ4dOZBmi1yB5
OA+9Yi132lgMBMNF8QMA5U7ogi59q97+Ff0tHwsMGPGy3ZWTbCqYbJQxd0E+SlQo2VCRSASLUdq+
9AXIDwqbmDxC47VbBeECWiMS0gEZiJJz1yJUVYZiVKhrwwa1NMAAqAYGRUF1Bx6U+KNLlCADYQ+n
Fu9AVnWjriD1MJuG7DbmszY+JM0LCXaXvxU9Juf7m5pARYCAXgC7gzmo0C6e1XYUdYA8+l3llQc6
AVZ63PkJGt8u2WGOq1i0+aQVEA9UbrPXaFt5GWRwkp38AmmwTcTFVr3BWC/YY8/tXAaRXzUmuENF
84fYmac6LsttM0qoJpJ2A/ITD+yKIM7r63g7dDoKyCj4/so01ChbAan9NAIW0GcSuldt6SYJbWzV
G0FT9K2Cgr5jCPVNOePLVxI65Xmg22GNqKqOJ80YH4QS1UY5nQNrnptfgyRc0cpuqIUAwU6CthGV
RvHkST/2aj9YQ46EoGvnnVIPr01HbnJpwmworKD5hMZE1/+upuy3YTTfYjH82Tf+FRR3TpVeQ5W2
LmWrEMUrvZGdsQYPWz1qR1CD9E7T4zE7jElhZZognaAY3FlJV3MC8corEw96DRtIIqgtkzdk4yLR
kuW5kLXENN32Z/tt2Ic3DVgTCLHB0UAhSq6JOVCgg2xlyx9M+hg2YRvMUaopgZAKI3fnx1FLNfQp
wYTiCg0e9MQ8hdHPywdkpe1+boL+hIV7tRYkjRKalHjo7705b3Mndsl2xLmf3MlJt9rhE6JNK4df
0kGqgv8QtUT28IM23ZCUWAGGGYi29rr20SHINPsL3i2tMOdfC2NpqAq09mvH9+TEgrYdHd6FthkQ
+xTbZe7i2xYElzzUJc89JiBARzQnQQXD/Xyjm1tDB8Is4JJ/03B8KQww4RpKPkqpyxCYoaxRMqoQ
0V7ZqZ7s1CceY8zHzBhXK5gQaYIFjInOpOBp2ofqALdcQd8OE+rcReHGpDzoPgTv0oFzn68s35k1
5rsJUlwVcQRR0Hi4J4VoxzVEbRVuvXgtbC+dYr6SWlaIH4mPsH2KnspdCfEOiILGVnSkrMzCDW8q
aCVPxioib0DpE6RwUDg+P22gB0gmsNKhgLs3brMrcZNs0JWzs1v9SrlujnQmKdwkwAjFm9zmIXLX
ogktGukmEnQVT4Jz47UexqQpRd8Fa+ce6ozbdNxdPm88C0wwiQY0H+ocsVIWa1dCb5d03cNlEysp
Cnb1wgtmCRtFM6oG/XZgkTIflerONvTW7f0K7fO6uit6TCaTyjziCvqhxnhrmMpwb44Fb2h0zdfF
vcBWXZMoQ4kqQ2zW06Lb9xnJ0QGPfeeyuxwrbxjORXjW9b4J0loGtgsYlCYA41bHOWprFt5DJKT7
zndFDs7fIZKBHgtNDTqYEMtLvv13H5YWmCglJ6napDNCfTS18iYTlK0cqCon1PPcoO/DxUIJpGpr
vw59t2oKT+qqwkrI/HDZkY+vJW1xZwHBeW4DnDB5W9RwpCyvw27YCsKTlv2SAOa5bGeFHoYaQqke
uSv+ZF8zoTRg485vMNj6mD8UTyMmQMTKwvDit/pe2IigsBePAb3B3PgRAEYrvWq9/DcvQ1956tAf
gv90U0UKwoYMSTcmQZl8isftHRVgyWaXQFYldAET3pt/qszOG0t84E8PrB7zpWX6vRffU0d3PJEC
WBa2NDBDr3nbYV4B4y9OanPB5zTQMxfpmZ9MUKmV1iR4uP7FXlNWuegxUCyQg9IOIkAQbmD3XvkY
e+jpQBz1C+8urDOE4iSCWwFi8cwRUYdGmmiNCOMxWGc32vcWpk9eVVTzcpsHeFy5yiVQRIE8Qcdj
D5vsfGmbLk1SCUqDrorGelSgqV5qELI1NnVZbVPRcC7v5rfiz4fFXdhjjmae+TMo5GIfm2jYxFBV
B1FFudFDVGBVO3Pz3zwHV7IHJCgSCjRwU1JE5lqXW7FBPQzgmkA6NT1Q5NJOMzlBbX2Dvhth4cwA
4IG3hOCuE/cY1L8ClsyB2uqN4YrWJ+aU6Bp9WMOFNeabzTl4AYJBwMCrbtdQGSs8yEefWjCMhAd+
DXv93C/MMZ8sU8CzGpF/PllyBwLL1MVEgBftIBZlI9zslSOfNW01vi6sMvF1wENENKiTY3MSCowL
ma9DcFTS6it3xcIOE1smMcNylgG09pTBViMJLNccHt71CL4wwQQUQ4lDUjbYgvXP9JhcNZZkjVt5
lz+D36s+xA7YaI7tH0rqULkp5bQwf0G4+bb4wRuV5pyFty+9iKODkIDDMcM2bRqyATgJMFx3II+c
I74aPxfuMq8DY5yqimRwN9zFO8nV7PmAU/6DHMat4tBZ2PIuRV5bK1aKZiHH+PrZMCiRJMpWQFWf
x7PYryZJhi4ceDo1D2TxJxNDBaonohfxCZ49mg99PInv1ugmXizoJM7ZpNGusz7NWzL2KYBkY7lJ
SH4wBpCXt1H5BGzwgxGnGLVNeN1ZujcvmWdWuqgDkQwjzMsiBMaTk6rccpZz9XoAN83/lpN5exmz
maolVGLdobbKHZ3/GrcpxiEjW0frt3waoDUYbiCA8sAxzPuOTNgOhnDKUzR1UHyMrt6GFB3joXEF
D6i2Aw+Hv34u/vWSBQ+YgUbCVIaXs1gBEoHuhAZUJJDnHKfWT8a7HTZwd+E0NBMu2/EFHOC+1QJe
Z2cYdgVSYKffoRMKjqjxcbon0MfmSlSv1MWRWLx/TJUJ5OqgSIFQwM30CNT3ady2+9lG8/4UcOUt
1u55dI9phizi7v3Al1t1gg+pp1LDAJvvASywHw/ID7eaRQVzguviB2dpV07imT3mJBIlI1UtgDt2
2hMXKSKSCtBl2+2XVhGWVKRoGPan0JbzMw8q/0qdyvovHIA2l9Lrckv2GqZReMRvK3fgmSnmbgLd
cGMIsmIAEI75MH12Bc04mg0CmzlxDty6KUBoqFy88aHYX+dyHkukwku66i1IbkJcd1cDYThD1v7y
p/qoyCWDxEl8N8Vsw25Ic2WaUhBHgyMw3AkPslfu+ptqO7rEBbDXLbeTKzqgggFVYxRZ5l29Ub3k
hmzEg/AgbnnVLJ7rzAfVRymRpyLy3Th+rNKbYawPpg7ic6BpL3u+MowHz5HRK6gdazq41s+3TjYr
6WAQeF4BJmR4xh+6Uc2NYpE/Bbr1dJz/C+nv0iTbHOjBSdBLXQs1Dxn3bRJCwPF7+LXT9+4YK8sV
mJoxV9SK4hl7tBu8eiPZoLvjkqCsJaNn/jCbZ0ogClEGEwibAHVQ7OGqQ9XsO5WED2cbMg6HcDM8
KwWfFmzlJjwzzOySggAKlfZwESyCkyvgW4GiVduBDBucnlQFt99UN0DlfIWfmx6YxeoyYUBuBUAR
YpgOd9pe3gR4EEpec6zx/OVz+a7dEmfWmAxKGEZFgDUfbxmwE9nSIcLTItw215+gLuQtKj2ai/wp
8Kd5qhTEUv9794dqtPpOvp3e6Av37R/Rpcqw7Td9x5VYWLnxz5xkMqdEaPM2gX4yNqzwoqH6OqIj
aDh4id4aVvGgPvGvX56vTCrVmkOREBO+xhjN0tLRKtMA4zaPaflHD58uR5qVROPMPSbQGKncZUow
46bfYcTWRT/aA6Mv9y5cdQmj+iaYpnHHs8UDMyuVIJ4ROUNtfB2qCppEZr4Z2uhHpJd4BEdcge3V
WL2wyBz/Ei952dcQQWlPGuOIOIO4I1A3T0BI0BwDW7TyRzmwLi/nCj8ATuDCLHP4Izktu2ZoEEXT
7lENzC0wr45YKD/bpn1tBf2ozQCb9PmxSuZi68/GdasLGLlTC9PBrBrYowPMVOY+qPvE6hqP6WtA
IO7QV4UYTIBBT60PMIphiL8qZbTQWtk3WbgFisXNQ4yCXnZm/YAvnGHCSdKajT4ZWEMKjyCHFgo0
gwO+bpQqeDVD+k8xD5SzdWNiSYmHmBDUDboMVWDn4P4CddVlb1YP8sIZJoLIo2SICbXQ1SAefZTK
g+nfXTaxnssubDDBIgj7rpFosKCsWz0wHlAsRbJOeRASJz996cpemGMCBd7n2oxJXGw21bBisErq
eWDlwZ/LXvE+DRMiItnAzAc9SVnebiFRJRo8/NzqWQVkGBAV3QRDLLNsXZTEczmIQO3Omt2YvSUG
97Nibs2ECzmj5+/DPqPDAzqVjviAM4dezj9berBFGwx0wQg4gZXeILu8Dg7SljJQV8fZKyKrMB+l
TeICmHhTe7xUcj3De/8h7EtS1YUi7czSB/ajeUpqSBvESGRBV6rvaHoibsmNllnF8xe+5cIq865M
0NQeDXqiRy03rMxXQB+UcmDudNddWGL28eiXdCg3UTQXs6OdqybZjRhjkiEVo9/hqHXWOA/HIiac
XUpWN9HCNSbyigUG0FHQoY+FEfT4piUg9MvyXhFPTbzLe6ssLKrmQ2+AzsVIhewEISR9EJ5Na/7T
PJi3w8sUQdW+3UQ2KMJTS4MMqMX/9qsHavFLmbBKDH3qCDJhzDro9pjuipanj0JWTahQhsIbDRg2
di6n0MpaGgZoIA6NsQ/64ncpgs8jq47oqe11JXwGMOyPUJ8KNH2xVhoAur6/TQfomZs+cbpsvu1N
8ktv9UdgrX6ppoaBsHzY6UXtqnJ2BR0+EBlhlF4c932ROUkJzpV6TAHHliFOILTJvGlifb6pGzgX
1NrkTFP13wG+INLDMJ0G/hNDxQDSeVIoagnNCwU04pPQy7vfAmaKSckJ6iv76swI/ftF5gkaxWyK
FGj0tVicYcbIf4mBd/0XKV8vn80V3Pm5O0wYNEcI2qt9oaPq4nv9Lu6soqM8jffai3hE9ex2AFUj
j/R8hZnz3CpzifjEKBKhgn+927yq98PB2FC5k/5BTKzhsTjRfMnEuDOm4Tpc/+G29rofAY+nauV2
Pltl5pIx/dYP1A6fksSP4PNBbb1z4oLDUfUxMgGeiF4ZFTsBlIKNuUkNYrFZkzDhXR6G5qqvRCsA
RQISrXk6Thj1vfxBPx7Cc3NssA3DMa1m4mOGCupP4UHS7v9vBuTzrdnIdYT5aBklmGiyCLTAjYfL
BlbaVecuMEG1m0PZyHtYUDzgE+c9hZ2Yj3Q0su0xGjnzRiN5S0b/fnHYpETK/TmlS1Y1VhBdtXDs
sksfN9q5R0zMEKYgVqFrDwn3ILcadFdA74EB48tGFHpUz+/AcytM0MgTSZ2EHv0TMurJRk4n0Won
tHG0BAQHPqRLI1yCkU9sMwAvepr0d5SRwAKRxG3Q+J3djsp3KcMceS6XOxJFXhqa1cEcpaOeIQSo
8kskdRYdHa8QdmtLFVBfTMfbzJyeS187DST41gdVYXci+KjEado1Ze/544Daw/wnb7PfEqglOj/9
ToTgHmQdr4E2PoJlnlhTqf2S+2Ry1Srf1trAbbx8TMGwNpCD0yh9Dji72DBXlQqJiOa7SXw/2aMD
PcaNsInje7BOWPX+E33JjyXfc4tMiINGbR5FQYrUf2940QEUZUey9w9fwh+cW2LCWFwCSESk+Wvi
b/Qf+7DJ3hfyDTa2OCy1EI5tbHaBJ3fVVvfD2yapf/QqcLqFOJ6g6LnvKnCsRK3M01xdeeae+ckS
R2eDAGL7rAqgcS+hTGHhku93jU0RzJHnb42H5Hf1SIVf32aLEivKodgIJaL6KgNMzbDjEw9YtUKw
eP6TmGCYpiQKTLWIvHhX76g+GbpOV5+B164HxcW6M0ExM9RRKGfpax/5Y/px7hYTEYk/FlMOWhIv
0IDuiNEPVduNMD4S8OhcDlqrkXHhFhMZ1TLWdbS1ci+b9as21z2lFK4LTfp92Qx3+ZjYaA4zGYy2
Dzwju6FVp6FEmxCMbsm97PqHTzB18RxjAo40iIkgpz64eQIZmOhx23WpA63JGvQPlfiDVHjXYrJ8
Yw4DOZZ+B0xx5ws/oIqbXoX9dIrnLtwFw+i7l1di9bJbLDgTlgKpGPIuFjIvhWy3Xlp5/OOygf/P
mcBcNUYKJXS5mU86FEYmDQnC0bAfHUDP99FJ9WgG99/HF+kufTfEfNNonE0kym3gVfMuGHdCfaVo
HHDESnHl3AbzGWdcfABl67nXpA6IfvbxS2WH2DglWDg29T7c8PTW3rgbPwbYd6/YDxQb5UD0LPKa
P73kgJwklxwwofTf5O+yR1K7NnYKtDC9/Kjt8TeUPH2yym2wG20ZDyr0oirHuA7vFKuKLOVeke2I
2EntKNfiS7MDZxSflW49XLz/ZOYCkmrQMscjGsdNGrebrOmvghCA2nS4SpTwvkFJBP26YafI3V3V
NK4hlq+KiDhZJ09KDxXPxnRBJLbj7MPVxJsCqxT0d1ABZjJhuQJn0FTN4NLI1MnpQCme5cltWJGN
kKOiGMxOWxFcF6Cob/phM5fEtLrYvy0jCBMZ6mObyPomz8rnJChDN1B9XiVtpRyDzQVKehD/0BPJ
asROadYVXYyYTgdjZ0d6iHcBlX/ybcMh0CjsapSCuEUg6veHDfZu1WRQtNqcZ4kGdjKvyKEwXGsg
XZrBshftFDRUUvr9ThnouQzlkFS8WeA3VtRLxpmPoqAEVMRljTJJ2Lxm4vhL6kO3AsXDBmV8YYMx
U8lO2151VEV7McppBzo8sMsMneWDRs2aKgkvRglwj9QYZKcnXWjpYvhSZtUIgqV42+rA/Of1S6XM
u3kSX+Km2fZlZEeTOj1ihudWhiaEY4QCSIlFFS1HoztIjfqjGIxNo0ANQlfiZzGT1Y3a4VwVQ8OL
KLzlZ1KGrk6AuB/B9dTt/8qCTzdUyBqcohvuBqP/1qXVZpKGUKqUAHyYphtHRzQkZIfKLpu2LD2Z
XnwQtzyDq4FgsbWYvEEJtCHJC8V32+EQTSfDOBX6nVZzan2rlzkBsl6WMYmHaWTmhqmkDu/tLAg9
7dQ9JRCg1EGCbPz8hwCZE0dWahWYyVtYY66ZagRf4KD7YMkDU4+ODk5nkedgr93MnugOqJFMB0pL
Hlybx8gBFdghcjUON+zaui5/AnMLxWYlo0+O10uu/B7HxspAUKkNrjjx7u41QwbGLRQoWYGilUWP
YEom8QdDRZa5M/a0Otx5jRc79SE9DG7WW7IzbcU7wgMVrzwqMFtlGBg0ASeMbDBRoZfNYgyGHhM7
KZiU+wkqOGWGd2oqeJgaTK2wGDeJJr0QI9teviVWZEswiLswzRxHUSUl1ARHIHPyVPRI6D/h1bYp
5HirgpUrJsN9JhT3UZbe5yT7HZjBs5Cop642RFwfkgyarNSrMt1DQHXNllyTobXVOviTRPrPUjV+
qE3mFoF+AF2xI8Xp5MaCVLoY/71rNeVVj1vRnoz7MRS8y46tQBEMjYDUhlBEPNoOzCHpTCMARyWG
T3p00npMJj5Rod32oDwAzHU7boR94Wb3xn/fqWdWmcPidw2IYhM18YripkLa0mq/0g6ilAWvdrcy
DXjuH3MmylCHlIvQgPjsXvOiO+DhvwegL3J6QOBVO79VbQweOCg8c+LBSmKvQb6DiJpOCQTeqjCL
B3AMglZh6EG4lrd7ZDdmUVt5GDmcr0d/PRO5YcWAAQiOg6eJORGo5ORymMAKZVg3nhpPAA6HYnEo
0bzuQV3OU+6Kxua+aNfdezfMnIcG09t93aEYpoZWC1LjARUg+aYGb25rUZ3IeWPKszXcY+7Lvuzz
ystEIxhXx4sBQkkosGNJFgubDWqO7gGYtjqD2J3/w0QB+LKFVd8WFpgtIyhGUAsSXusZiBDnxtKk
0NJ8mePH+s5cmGEy+LzJgqTQR8CMnOmPP9m5AmVA9IB+m5mFV9GLn9qRb5n7+i5xec+HtbvxbBVp
qF2sYlcDv5Y2WuL1LrRLEL9pMb0HrLm947/A1t56Gqb8ZYxmULaEt1+zsDbhmVtPOSbL6NCNdGwe
2222S7fp7RfeemeGmEymMjDuiZsv8YBMsM0q8WTlLjZ09/IGWbn+NILRewVnD6kFy/uTSHI71yLB
4qWNk6fpNQhyN6je7hpfer5sagXngPi1sMUcNMmc21ESQu2NBSQ4JN/pHD6d+c+/8yZ8165XAnI5
FZzr4ORiZ7TGsVfGWYSqkeJRFFPiDS7F2/C+0eqVg8eMQdndgLkhzPkKZLBFV5mfwg7lmgi+g6q1
jSFmOzhAuLvBvf7Nt6FBxWsnrb3S6SvqX8PMiUP3VwmaJsjeKoN4FDuFp6A+aI02GMu99Ld0c/nj
re0T3ZAg3A0AgSyy+Uqcj6baGTVOOOYQ1f6Ydr5Vd52d+fKfy5ZWHrHQeMc1gKzMMD/c4nrjJ8LU
tbprAgNqtXnqzKVxRdI4p+JkEgiEywc5aXmsYqtmTaBgweMB8Vd2ml9MtbCoVOCVM8oKXUI5N4tz
eIuSuSafUlkz7DblaTvxjDKvB3C7pI3ZNmimd5QqvdwXYEgeEqR/ubmNAmiSzy3nnl25c6Dd8e4n
kyS1IAXPygC1qmQYOjsoxGsVpU7OtbMWk8+s0O20iJJZj8ZiUiAVo5Dioth0OIKdW78GNtiy+bNJ
K7nDmTnmGJZSXtQhHTuW59nSCWiXp5Ool5ueFFZRtJvLO3QtkJ2ZYw4fSBtlva90wDtcTJd54BHO
XmtgHOo9RFik18vWVk4eeN/Am0Tn0lHbYXwjsQAxdaM1wENlQtH3LtIB4DFGSym3lw2tLSLUoylv
DmiaoH5w/s1G8ALj4TkgV4heOhlJZf6TmPctFHe1lGNqJS1BKolQAsyEYuhspl6lAIih5am7RflT
yF8E82bkNW3XSk1nNpgtWGm+n5BeBtl/ZFUpdHOTbbIXbO1Io0ptUf1ccM2c1IfLq8hzjflchjKN
46RJJs0mzQEczDMyWDC5XLay+q0WC8jswL4AtW0aYSRV3CvZvR5f+8JtNT9JGqeVv5bZ6RgtRoIF
9lSCsdTzTRFPalk26H6jdjO7yI3v5O8j/jTd1EV+LkN9SHHz8hNsmqvfD68OjHVIGLz9QO2SxFoL
OinVQLagecTFQGplFTa9X8Hdg7IVqCU3aHZB5vzy0q7d6VjZd8NMmqILeqEGRoShPEzKVLorf6ev
ggRzgSOsYWBucsb+OG0H3nNgNa7gjL8JrYChkB1HECM1N6UJxasQ80AJKNqkK82SbNDncEmKVj/s
whY7h6BANRW0X/ASKg5O39tJtukQq4lDtjQt88NHOvORufHEBeWtXUGU4kIFKS6BuAazp+a6jyIj
yQQ3ayM7C39q8R3nE9JPxLwl9YUF1jk/E4Cc6hGgzW2+G8ArGTpAor3VHL80/ot04d0fdthCHoUB
Jxz+IEBrULnDy4dSnJXzzsR0XOBwOc547jE7tNTKSm1908A+ybFPov10Q/cJ0C/bT+wUGvcvLSZz
LyRiA3ByJBquLkNyTncre3wuBsCVqDRUf1fyCXzX/TNlWQPptW6y18Psz7mEUVIadNqjkT3noH4J
jhTgK6pPrcerb6yfOx13q2ig8IDB+/MgN7a64VNq37cC9XA1H/537j5RoKaR+cNq6kDGQq/ARKeG
yb+SqkiTWilM1ziNDiaPt8q3bC//wewvBo/k68mFvIsEnhnTIR0vb1n9kgvb7JWIjpCJZBpfEsp1
EC5NfyZ7KhxIdAw7fYbUZj2WQpgBRR2dGAjk5yur6ZMfoToGgA74XfFgBhWz6DUQ48ULXQfT04yh
pELHi+UrPR8dVRWQ8SGSI2ti7uEo0DsAodOvNB3WMrSlKeYyVsIsbqBHh56DEtpzXthx62r5jcZD
DqzuUxVMiYpEKXpVdjWFNpXBQgpD5lbZ03M/X/0Nap+YpF47gxpKfmgk4t5H0+H8y+WNGOcIMdSW
4SWoo+qbaEdhJiBA4vInrr4XltaYE6iVcVzMTRR46a7dZfObNoD+KOHEKyJmquqecxTWrqCFPVav
U9H6Ik2TJvcMuT6Zg7aDIvwvziW0dto08MeCCxxYe3BSnq/gNKnBFEU46fIJ6scYY3YgnYLpaRQz
802n7vj1xLWqgL40yRxwpQU1hGpA/mawdSvapvkJojGBQ5M0CJolbmrLCUeeeDVPw0SBqqAoIEHc
gTniudyIui7nSHjBcYZETRutxnNBLQuZYN1/kwYON9zjvb49363SD7x4YOZtW2C+EVbpFYiQTZOW
fbajV+AngvZKB5OGTdTHwFZJHT23luQCVPwMKNpTa6Bl+efgfeq6XfVsYYv+/cIzvyyANy0BEFA8
32shAYNE2wDxE9AXxlbe5sGWs0/X3hJL55gPOM89tkykZl5mhMpGgTYO9OGSZg/htZ9+WR4JCW5D
MXwu6uy3ArDkYc6E5n5Wg8JWiPlNSePJinryJwsbhL4oDDzOD1w9rIsVYb41VE9kKQTszKOrT46x
M1s04fm2gfjsVxOe5YIwBzcSNIijT29fmxL3ScCTbHxHvKaz+SL+hzsTzHOQObZ4czfNJOdoIuuS
o0PlUx95DFy8j8xch0WEubWIAAQVJOSE+RRrkn+R/McItFut8ATFef4wd0dpBHGWK2LsUapTMczu
oSP3zNkUq9F1sSmYG2MIZjEoQSXnztdKfqiRBqeOsWsA1QW8tcrcT6SJHLdYGIkArb26qf+JAtfj
7m/eTbUOCnf/icSbusCmiot9aDJRR1XniNQ+xO7yqup+V0XbeiaBhFgSN54y9Y2tyVm37aq+d2LE
DKts68IeKx1UGbN5mNXRwZjDoReGTZpBO8uciQupPAkkKCijcj4HJ2qZTNSSEoDwAXT5GyH/85OE
9yWYkBWrdafoZY3Ha+UMwDYb0EiHJDP04W2iHkzPAO3S166c9x1n0h+1CMwFQDpdTXfcVx6VNMZc
+vZMDArSAsKQwiC4ufxU+ccuutHkn5xvxrnVTCbsFFVe1YYg5d6gOcpePFHio15zRHfa8dHhvM3M
BKDKF+Ou6RvBrQW1dVQDdFzGfFMFsYOh1J0ZAzIpB+5glB7Hy/VAASJrFBtNKD4wgSKW8yAqein2
ZK3KrCjqzW3bgwATKme6BmW7WHuS/bRAoqlWEOnK7UgpoBlvdJkFGB0PC7W+DP/+GnY2Rm+VKBVn
4IVoWo2E6dEMrXwn2zXUXd8UaiDKV0PCBVIRYHXecBtWNPR+3Ffv9pmYInWilpIC3ZNuTwF44z0h
m9ENtpBLpSRirVVO1xCJdEsd6SKvVbt+bN+NM0GCyIIWQaoNF/lkWnpi+FbpDzwOpvW3hPJuhQkO
ie93k58DcDd5yj6TT7kbYw6RFkiK5iRvuUu6GvooASPVR8bkPXNU5aAyAmlOApA09060FWaQzWnC
zxr0b8ox3Cc6F7GwuqXfmKFBDYNGGbOlRb0lgZz0KDhpTyR6jJI/iZJD+y+3hyiFWDGCYtjYquap
Sga9W+iBJCHn/l39lO8/gb0L9UwIZiipYSZKyTaNObtgpLMun9zVEAjRLpBrg25YU5ksIo5z9Mcj
mXLJHn3jIETPZcTLfdee7pBS+tcGs5KdKZqRbwByXgfO3/qEEm0hxrHpLdQnaCoR2JXu8XGDq/VX
UM6YYC5STBMF7vPbxJCnxvBFBAI8m1rwX0sP5U/opN7QKIAuhQZwc7UDsoofiddfbAvTzEXWhJgz
jTKAl/3vw4aC3lJHhx4vhkhkF3hSuwStJW8caXWhAV/ELDj0/z7ICbS5L4F7LcwhJClhUOp1HMyd
gJytLTi7ZrVIoi0sMduGSF1XK9BXQ4T9r0WStUOgY+9AiAs+fWhjqWqpCmICSttOyh2hVWwx/nb5
DKy+6JcmmDsaiAlxgJ6R70rXPXIciFDTtwg50bdIONmfgLavhbOlReaizocZBAQT5kboY17fzlsx
e0VWvfEPkTMAcfzK8XBtEYHZ00xczqCsZTtMuZQPsl4iraJUAdFW7JDGYRg2cuhUU20Z23Av5by2
1to1vDDK8oO2xgxKwJRgyAE9j2G2QtkaUkvezFvTBvMHcJA6iNojJ7fjffCSXHecwEMXkb2Gl/aZ
a9gUB1InAZwuhvJVQtJjZOKhBlt7Oyu2rmd7ziKvxdKlPfrRF7lrOQJpJuUol+S6OFmVqNqdAuoi
SAinCdgXgEAw2nZXZdl9RZoreUg3gTQ+TJH5ADbOx9CY5q+kZctfxMS/ECK949QFGGM7BQCrY5+B
vABklPvkF4Kek3Irwpx99jYWvliCXPEh1g4IpZdlEKRtrgsMfnNWeS2hXvrEZAKCOY4jlD/odIOy
V4/L/t0XcOcgDvz31LwV3hfeoErcDPOE91anClAS/oZRlb8T8+bM2Tu8o8LEAwODE4lgwik1P2Xy
sdGeRwVa0LPXAoQgFJ7f/eIs41oEWvrGRPBOK2Jhhhwu2KVp6TnYUyYJ3aPkLgKfR4x3NJgUAGxA
eLjmpQnUcBSelHTT4E5EOp4gzkZ2PmBu2YXOO58JbjUFWPjJDpZCJ8UffFogVk60zkTGm9jxHbSY
Z3ve0EKTEzj+77F3PhHl11LIpW0mAEGUzK+0GV7TJreygaZI9axDRBET57hUsuGJlwBwjt/bzMFi
w6JJOhqDAWcxKjsA7ZQ2vznbhnP63pQzFxbKflaiKPunPPMfi7Q8W9Tbha1p6qWmSdBd+u9Jxhri
dHnU39iMF7Ywxd013dTGXj1hRC6VgYOLjKckyJM9xCycDqN6rZx9jzEtbBmQZXc468rbKkwKUtHm
UBDgy4mghdRm6E756G53TtSA2r62+cI6qynccnMyISfI80prWmzOvwND7/3YT7RMOMHmbQR7sboR
KdKwnrMvFq541phgkwjSrOYi1vIrnfvVI4d2hQhmS4IhE+aKJSTJqlTFPH6juI0gWkPPpeZf9Qdj
M0iAocGER9r5OSBpoXdyAn/ol6JAi8KmPclPtmFWCAagLSUaGIzDACEaXefWCqEMxj6hg6Kq8mss
QEYYko0mjE9QfduPTYsST3qMtC4GylDiDfKt8MZA5HthnfG1hOpfYEh0V047mqvODkSkJQtyBHY2
35jefOLH6dXLaWGTOXuJlJUNyPR9V2vuwsQtRneUOPLvq/f7wgRz2DTB/Ke3pSSDXSSGU/mY9J2+
txEmIATV1pRDAWryy0GFZ5S54qPJKCpjxFrqvZfkN1F9lMlGD9wuucn6yiat6F42SL34kHAvvGQO
3iiboRGlKAqR/DTnszMlEwYh0A/tMyeTKt77YjVmvpt7G3leRJVWajGIKyi5Fx8BQU1BgIYp18RT
v2vQJvNqvOq5R5FnkrnRU0UbgEOiGis92fXA7VljJ95BZ+LXqBYYEhpF4NbaYRNK6jaL4h+tIdwM
qQaOFAXqOJdXm7NtFRo2Fu43cTPmUo2WokRKdBRji5hXs/5/dpkJcJ0Pjrywx0f9XwUT6dNPY7x6
E7x1hm3M1SxejXeL78pEIB8Fo7ajjeCv9ABWH/+LiMMiCPI29tNOVukrddhQgW95sKnSCrHJJt6b
Tv6VsQLEOERzStpnfBCbNhRpNCCblOPxX+80EI2EzvCNMnzIIKNMveDH5X2yWqtd2mM2iu4LsdHk
6Ar8bz3/3h8Ew8GfwLSsZm0L75j9koLGJQPZpuA2IKgBH85eupL29K7igwJpAPsYb94XktkoTZHk
adhkuZcYsR3kezRzrLZCeb1NLPTSJ4y0cpaS5xxzPYkhkLqp+LY1/2vdi+cccyuBX55kYYnmVNMn
myk5KCPeZv+PtCvrjhRnlr+Ic1iFeAUKqsrlfel2v3B6ZQexL7/+htwzYyxzC3d/T/PgOZ0lIWWm
MiMjrJ8RNCM7PJnATLGxNv4PnttNIUZJWTW0tM/Dl4uggQIi1NGcsSu8lADjjt1fdKcN9vx83ux6
kHr9hkKQSqNcayto3YHq5mWQdD94yk7dpDtfTdMWp1IITaSb8hRTRKXfJl9q5es47s8vY9UZg4JT
k6H/TFWxwBYBgkfKAaQhLUoSEzirdgG5PW9i3VO92hDraQW1AlTSJwCPUDVHOykIHT7AiRo6xx6h
jP2BVtbqgV/Y5H9fBJk5lyE13MDmu1eC+1fVloUpwU3FqUFIweTCD0joSwFEs42rtvlhdVsHnf9D
7w66hfsDoXOOeRc8VMvkqY6bf94HvILU2wFksoOPIXvXdtDilDUA2ZqQIBdOXlFNYEPr/8plrL7p
FrbExmefxC0tKmR8f/5iXjvwS1PCwUiLcC4VuS79kd3G43Nn/Uy7yDl/4tcu7dKGcCJ6fYosAxoN
PgYe7a4MHZ1sNTLX3M/ShHAW9K7rrHJCXzEt9K+0QzE8+VnpkEws703ptoi1nUHUjWH2VcDu0qgY
t6qkldpBT3yWOTLQ18yLv/R7+FouTRJCEYH53cN2Z3g1EQDQGxwnUJtGmiF4eBk1Rd2sRvSlzXvO
VsVRbzN5IDZEFf8SjWBxpiad4F1siEw5RK57Kx+z0I/b2KZD4VlZezllwTXkEN1ZAs9GV4AQJjM+
nT82q98UVLHgvsG7HGDztz4rlRPWy7QFpWOr7+Qh+5LR/pORDz5TIb2RSndqOl4xpdydN7va8rNg
jnB8O8SKxeSgy2kCjjEUcck/b9exBRcy73Om1Uur8QUf+le98aVdIVOQ007XQoJ95j7aOGF0wP63
PvCB/G7Ney6tCYeolJS+DYiR+FOAqibX8dEPwV7BbLM9ufp+a8h43actdlVIEOQJ54jK/0Ugjgf7
MLHNqq9e2BJ8dSZbdJ4TNG17yw58Pk+p3DXui06yt/XZ1tKtxT6KuqYqOJFCOJzCr8aO2Yw2s1N0
U2qPY/QdfdC784dz1ZoG8XIwj0DJW9RqzcORxeoMqpc4gJhca7GTJBkXhZ5dpH15f97WaqICrZd/
jYlLK8rUCrJ+ljy5B7uZEe10J8OrMXXG5jSjx7mNG9tYniZceVnNp37kPHya/JQrF5Z+spJPZGt4
c/0sLhYmBKQYk5stGWWwVKJfcPgN5lJ6F1i4/faaNq0JsQklv64IeU7ZHH8/Nn6f/I+8pPilFVOi
5RcTIpISKDmZwIPpB8GNVKdO1T7L6V2d/jLrzD9/OlYTh8UeCl6yicGKG8l4Hxa9hSnDjLpTHgMN
VWzpSK2Hu4UlwS8WdZobvcRvMySWXkDeWXyt2xBR3cn7bnjaGi3c2kTBM+ZhQwmRAfvSZnLM5Z3V
Vzv07pLipta885u4uTbBK0LIuhqbDrEmw7OpBaRwTzC71RzqI3MkV9lCNq9mYoutFBzjOIIlw0rh
Puq8tDVM37TF140VbZwLsZoXJZTWUoPTDqzO9FL5JZrXYKjQ3EUgAkE9JsrA9rCFOH2JymeOvi64
jlJmpswMyLnU+Tw5eUcCZ0qK2C7KHqyHjRzaQRGxXZHojc3S8h46BycjMVzLGm6HInrIy+yhqyo7
UaRryoxLM4HXm1pG3LIbIEzca2CVS6IbMDt4tWXtZqWyz28d/9bnViB4pWGylLwy6sKXoJBdKcyZ
lcsxhXqGeVNycrtuswyy+q1A4wWeIgqOFrEjkcilQgYFqLHeqw84hHzYDJSHgFraCvi00VZFy8or
tkLm6ilcmBUudDxXUkc4sWGuMcdiR20aN14cq1eYp8dUNzi7o+ByDU7B31EsjIH6ytWtxDUg+Jz0
KnXUKfdxvzcMri/p1aDgeEFPW9M40UPwATS3uQ4Vj3qMEvf8AVkxQoHuA5CBUk6EJtzeoi4yCt6D
0K8zZquJbod0qxi9EoCXJsSQj+ABlPOQR36Z7a34oc17h+ndoYnr3fm1vDTshdP+xpJwXyGgXrKW
L0bac3BtbE9X07jjJKomQIW5n7RXDDpsgR2P3uM2G83WQoXL1sgFyVmLobYgQ3820+xeaUEkNzst
Kf/Cyb9ZqnAaMWhG2kLGUv+mkbnWAgdvKIZlqcx5yMTnyygl4E2X4OOTIdllgEw36ZNRA21rPGnd
V6M4FdoD26L1VdfO5tKqcKeBZEx7yOZCVzzcwWZ+YWKWe7K7X8Y9YIt8Vp4LkE84t/qO3Gu5bzAn
V+Fmwg9BKFd86ZtNEGL4KMmdnMXYBLWFIFs92or2LY+f6FAh7NUe23Tea5H8jUUhkpMyyEkSweX8
Hrx6nXf5yNjV6m5rOhrVFuXa4MLlybPaKLMSCWwbfTPSy/pvJAlAa/lqQLgeqtTJUVhCNhtYimc9
n3yFgNgyj7qN5t/WQoSrQaOonvQEkM02+1LozFHYlkfbssD/vqh86hOZo1oChXiTzZrdUGhy6vK0
4f7Xnkpv9kvIhtFHV5RZBi8esNG8ppuzl5run5B+rATvNyaFG2f2UtaguwZu9FF1zNq0ZXYdWBtk
qiuB9I0R4R5ZaiwHVQJpCs6FXKmXqON96afuEGmqq6GNcD4orN7axakT7hC43rWsTwzAy4yocDNL
PVVFdNVIZeiNc9BBJ2K+Tgc13Pp6/LqIsWh52oXAOhlVNFYhHPTiPdhVbnmg+22YwrqDfl2lSLgB
AuyYUygkfmNV4JEz05MRBohD1FGKycPv9qPIuOgVOjvmnLnnt3gt7i2WKvJvNH0UB+3MCn+KoSOl
d4OtkPFuSGavlOK/AXkuj48puJFmDJN2Bsvw7421XuTi8dCWvQ89tNevumkSiKUQniG9veo1ypcG
STR4RZcjThqn1jObHrTLF6I3DOm4RP261e7YMCpmTAUjUhrXkKOxklPOZuCFN9P0LROCt0/HArQJ
Gm5676VXlj1dlr551Xw3Go4BdipPeq6ijZxl3bn8t5Wa8OGimPS0UrEqs7015uekPrXj5/MnccuE
4PoDQjs2a3juMJb/nCmEzeJMit082Go/rPuw17Xw7V1GAAWDu1WGYJmOM+CAv2LJk+YHIvnJdHt+
SetJAAgM/jmBmhAGEoVNKTHgLmtX8eLcJkBXoF5mgKWEaei9bgFF12/zqz0hBqjEHAjjykGTbn1u
Z4qGotoQu6isE623YvVaYRy3+dWaGAwKCwMI/FXFpx3o71e95PzzXAzsNHQhXuVVlb+xq/wkvHfP
r3aFsDDrRZbmLZKEf6EIOZAdvNvBedG34Qhb101wIxW4/9UGUQbaHL09yWBjVjYCzsZnE2skTdHq
jICU0qdNC8XUq6B+kGh/VTO6gVfbOpBiVSQaIrmXJLhEXjujPxuHHqSfGXTss103b7Z+V680oDCg
rzEhqSA+u6te0sM2lSUg8IDeMA4q2GrUralQ7nrenYaFEeE6j0qiDpC2h8N9w1f1QRjM6mFYWBNu
dDdnVtoSeKkMFPn9AcRDps1k+7t227nTSd4zab8VNVf91cKkcKmbIlbrnqvYJ8bsyvpnRdVsIitO
J93mym7jbm2tT7jTGSEpdElhbO3Z0tn78+b4TT337YSbbEYpILiTFaI+/YklT4ll9+1F1t1Y9F6x
Npa2xsyPnuXraRTuMR6jDeSJ4fdBcO7KxG5s85txSm/Btt7akqM+QAGlesCQGIqRUECe7lM39NJP
51e8sb/iVbeMQaJmjdNq1JMD7ie3j7eUr9ZuHZExEqZAQhbSI8InjDupVloZlU+ilrs2L640o9/L
g3o4v5ItM8K3CzXSyJEpoT0Zfk7Ur410Sfto4wGwhhsGiO91LcI3C/RUTY0M9acMA50v1WOJAjcc
eZZTctzwh8gK1r7RwigRJE+g8jg29YhvVOUXL8MlUH8DCNR8gOaqX7oUuu7OVpNhLQQsbQo53QQt
cEtrgEDV8MGS8aqFVAm41ezSGL3z32210rY0JeRyRGEqhEqQJPympYS+7neucSfBnsML8y/ju7/p
xSJwsm6W5leD0PIHCJneQPIGlONAA3EfMwH4/m9jm32ACWTrY/K/L7I9q5mlUSEtissjWtojKoj9
5/Mbuuafl8vhF2VhgVqFqmaNiQCUPzKJ+HqsejLgbp3mQhtyY6JstbKwtCZEA6CUC+TiiODgoeOF
0uy7specxgUPXYjyvLTJL7Z1MgV3kmhjECcNSmet9tO0blUIbOTqTZHfnd/F1e+kgDsULktRwaX7
dhe7BMI8wVhEPlj3wQR5FfcbO/dbtVGMNoBw/GdC2DpL77SWGTKGELQ4OfS18ikb+tlJGuvYDdld
mvazHSd4AvckqCs7t7LEJ20CyeukfpKMfnAnjSY7tQfHxcC6Yddk5BTGcmtnwfgZKpr4CNOjglEA
tAiPupE+t/r0ELbTp9bUgVRhNxAq36Vp+BC1WeuEXdRAMIHLXZYX85AfaQXSUFC3uqYyPNRhcFFX
3a00Q9epNKzv1iA9F3J6TWQM8jXx4GRApdnB2D3KZdTZVa38YgVLwPJq/UhYOzhtLR+mmjK7qbTa
rUea2h2Rfkq5fhdlsjfm+a9crgJPJn1sG6y7C3X5RqvLi8SArjcGee281p8UqZecGCTAqSU9z+BP
jvTqgO5a5UCB4ZERyktB0NEGXLEx8cSBSOhOAiOdXULGmcblMc7Dk5RmIA0x72ezuw0D5b4jVmBL
fX0tlSoGSlvqD1pwL9WZN4ASHuzhWeiApfOHFPSeYUGUG51WuZ9vQg0cDfM0T3ZhKNd6TKkT10rt
WFrvBNWcOFVVzaeUFMmxgYjeSMsjk/snQxmPJrCirooqtMIwUhAU2XGymnsw00OUBVh4fyjS+8Gg
Gr5I0ruGWWJvY0z10dpmeYDxfiO0vFCWCpuU1kOaDcrOSMFRLPXJrm9TTwq7u0AvrqS+Gt2k0L8P
YfsV7IqPrdxe1YlyQ9LkUxv3/QUzyOz2khXa00x2nUobO8uGC1DBJfZAq+dYre77LLhEpdePRmVf
9tZPZuaVPWigDhtzMH/o2T7SOlcK2U0VG7sg0n62TN03A/JRg1N5t8EFseJd09WjQ0bTr4r055z0
xy5JTgrmUUfFAKkHg2Ygap9pTA5aW6B8kKY/rDB6suLiWQ/DkxLUxA4r6BT1894oZT/LweDL2EOY
y1/4Ptkts5odiTEwoZXlfYPjndUEBJkl3GBHHnqtx8/uh7vQSO+Br65dVgefrYb9wDBQt2/bpoHM
bOIZpiztjanDWchAhNZPY7LL4yLfBdW4lR6t4S/o0g0IDi2slIaW0B74CzTlev6ycDlCklSWATW7
ssZTlTndTvMUOx1fuILG236HAX3jA/GV50Tv3RwoUuHpIAEgsmNUNUnyPIUnrTtjb+rSVdGB65lC
1EtrWnc0+l0oDz/HetpiM1x7iQEm959hIdSquKmKzGBYuR+c+pDvIi/7Vu8sUDZ+oGzKt+7cMoWA
0dBQquShioBrB7v2abjMLy3LHUEA9wWKfDv9E5dxJTv1WKJvuJH7/j/f9XWpQijpqiZJmqSOfK5a
idLil/lbGziNwQPxUXWjI3iaVN3/mxD5alQ4uKNEQ3Tu8VoK1YcYYgdxmW8UIlZz+sUXFI5rKE0w
oCEzA9x9Ki816wNw9/VA/7oKIaVH7RIdyVEv8d2mnfpVsZWL8Au5AWPTnXRU4RNdspFarGYw/60K
+l1vUwtWlX2fgljPD+vJVqYbM72e69ROhk3phrXGwesNwCP8rSWryTIjhG6QHylgBftd335hBQMT
xzYf1VodDHoiqmpBuYtaYtcv1pqQEAXWfsPC+QDpksx6q7K9Wu9b2hMeDrMZtwziI6WfwfOT7KiX
EvIgSH1PqSvLst3ExAW4Rqp+dWXqzCDKy8c7E/5unHbnbwJQDGu3f7F24Q1Rl2NaKSAHwlgnu+us
uHabsjXcQC9HEGNJnTuD0M+v49JwiZI1wKHJp8AIbwqJnOqZXeZZ5M+j9omSQrFHNfgapeoubNm9
GmpQMx+epXw8dmHW2kTqJqer2LU+5gj3rCIOw8eAsmr1s2HZFZSojmU553ZSdj+yPEO7e7qTs/zr
1Oqm3fbsNBrhUU2tx0CTfna96dJBeQqo9slQrGM0ZMdEGU5V3P7Mw+CoDSZwHCl2LJqzY8M6qFaX
2QHE1/sxrvZxRD/nZgR1aszQ27Ma6l4PcXW37M2rIMSXCdvdHKqfGUmOM0JcqaenmqXPYzmPwGr3
e4vmKcJ5cZU22dc2ltmeWVlkq0zx1KH/PMrVZTT1D0qrfZZCCXRKsfnDKqzWyeviXhr666xGAqKb
E4EEXvfIBvOWJppsm8P4RWrLH2kfn0YC1kSzDx6lKkdlpc2+mmEHrmrUljyWZuqu0KzLuTcru8NL
1KYR/WGl2sOkG1DUa/a6BIBTQUunQot5LEZmp2nkm6TCZtWSbSAloqDA6xP6kNHpss+tr/I4VI7B
tAMGdh7Nod1rYXMbEvmhRNI2tmXimAyDq2XLCrdOuY7xFGiuZqW9ZyXyRnBYdTdA5RCOtoB6vODg
NIyvlpgmgwKkOt4ZcbEzB/M6iJiXmlrknr8I/N96EwQ1XVaA+od3M2QZqJK3DqdRgiHNdQic1Mpp
CD+19T6cTSidoJcItpHiQNLn8wbfvz8Fi8LFC8is1EUI0FtB8FALOgyxAdU8NN2pTIhjWemhkTsQ
4g16YSNIuprBfgZDobtZP21Us1cXTzHuQwlIytGJeLv4IIrDMVAm1EzUyNbG8lhY9QEV2lMexI4a
6Q9gyLMZk+yNLXjn5fkWQLYAatJQyXpHsW9EgxLPLfQnMzV/gr+4i0wW2qE1O3Aa0MxRwfXfkKeS
Gp+kmbqNFD1s/IJ3uY/wC4T0I0iTtIkgVOuPjXFoUuLoGQSJytGQ7TlIexvDqfWlroYQU5jl67g2
P6tB+GS0bKdmxdUA52d36QR/13lN3vtlt8VW+H4WRviFwrdRk7ke0Os1ASUcgamOmI3gkLnSXfNs
ovs1jof28vgB+gt+4N9diMW3ETIYBZoI7TwXoPVwhxd8usTZ2eqd5OdedrmltKqsH8HXo8D/vqj9
ZAXDND7ATnhQAdsEnOmV7ug6tFYOvCbDO1Jt5TQAPLlgWd0szbxPQ7HLKgbQwK8JWvt3EgE5083R
CswFrQK4KP+0PLp2/JdGeWherNlUQbgM4XnTC0D+VYWh3bBfY9h4WbmTi4ugH8AQpaOQgumHYvPu
vctQ+YohX6Hg8qkgcBQ2nNbtWEWmzM9VhjzbkZA+coV1TKl0EI7L9rUzXGy1VV/oEsVTtbAqDuBB
UmNuo5GY3jDR5sjUusJQB0oBSpK7eoIiHLgD+PW7SK32oaIaFHagJJ3JyRd5CL4rY3kASwqexXr8
Ve6+5nViRyO4SzUoH7b5jZUw8LXhf4qalgB0WAyOpI2RE41l7M5mT2w5mA6MxrsoHI/DkF2XZsFs
hU4Q+TR1f8IoRhtW39W6sdy2NVIbwRU4PzaBhUK2Pg9T992Qx9synp8MEI6HenBlyro70YraqCFc
GE0A/VN1Ltx4AJRUIvr1gDkzB2WaT3Bp31U8tTacKL//53ZUyJQHnOZuUAYw3zNS22MzXGSsuTBr
9ak1nTYo/ng27+25MYRAqaEMpI4s5YpIEJoIfMzmjbaMjWZ+72Rf4x81xmzlyBvLTaXS9wV3wbYQ
MjsFcWo2MlCOvuBQFNubW9ucTqU/9TvL4YxVuYuGXo+sVbfvk8tsCyn8LiURfoFwZbWwr7SswG4n
rZraGrhXohjqBi119HkDwbdqSlPQssEIrv5Opb6UIMPUS5PpzdFXMh2TwXIq2AySrRO07vzAs2CB
chMCkmIvG/WnxlKlBJP0/zA8lPQEzWXIVfL9rImjhMetN9Ba4FUXNoVjlMy9RJpaAXk2JU6Sl06Q
4Mhc1qNpNzlYUbZGk1Z3c2FPODpS2RMrLXU8c/L9qBwR0p3AaO2ifT6fUfAD8O46LuwIBwTCA3Ov
mT2SZeNn11UQfdsqDvFf+s4C+vAy8jVCrHd8HL2qD5lFuKwUn3rKIAj2J4/V1QUtzAkZkgKwaqrp
E/XAzHOJkuV9YUYbWMjVb7MwIaQ4lUqkgdYDYn+V/wga1voTmW6ZEnuWGZob1+rl1XBu/4TEhmZ9
mE0yJPnmFjQ8WWqMjq5IsquWwAVG1ngxFQG50JvkHnKIPxrWT6jps0ttnAK7IvI3qW4yu9dpdREm
hl3OFTTLJvNKK9FoVLv8ctTaq4INTtOg3KtplxozjmpRfQcM5zSz8kZq8sP5M/eew497pcUGCrEc
wy0WSgo9p2gBB7JnXreHxg9c/aHfKbv8NDuyW/vBZvFu3R+/2hWjuVrREi3BwIRcqT3sZGDR2XVc
2REft4pL7ztBula6rMLL2ykqG9iV5HLre67mMYvfIMS/RDGLuEoDaAHmiZNS8ByBzrgPN7Z44xaI
Uc+gsazrI1aK1sz3QC1u5Ujbn/+K/COdOZei8mWb0aSNACL1GvQJOqWzoxwpaJvbdX9XJDfztCf9
FkB3NXlYbJ7grZoxrtt8wgTgUKZ2Wv8MzRK17Sd9AEJ2fDi/vtUH7+KUGvxLLtLdsRubYKzhuFoP
A2CgEupSsHPMfnkoXUTUbSjA+uo0qlmAPhjveCyiLi+aKu0A71QlJ+oxQKzrGN2Io/LTgO6Sq2dy
6p9f5PtxjZerCM1PdLhQ4BVFelqS9+nUg2HiHyGivttZB+2ew2Y5d1IOVWbjlqvkcXG+IPX+o7nf
mtt7Dw4QfokQYachanOGgSck+O1BJriS2cULXvcIOI6Lx8X5lb/vBgn2hAhba5igxj38rV+nnf6I
L3Ht5aRxSkGFQi3vHWfISKopIjW+bHaivrxLj+adDhk3+aTuN3X5+D6J95IzaxvonaEPJLI0zFaY
5VD1/Uudwy1rwlejtZ70Sghr/4LwfnNRfQyQuXpGlmsTvhlRCqIXKCJ6MUGBlg7j9zhXIrRFw10V
FK6hjm6vsNbuYjUCuQhFr13RvaDO3fOHZ+2mLn+H4IdKBhRNxx8xOoFssmJbxB/Ci8r4Ftb6hidf
zXaXtgQ3REB+1WgR3FDvTb9GIABeNFu4aHl2p3Zgnk3d6tP55a0lu0uTQg6lJbmZBUzCm2konEm6
mGPq9Cyyzf4wmaM9Gvfn7a3FxKU9vt0LT9u0chfUEpRHSYvp8eheooPbkY2NfEk0z10MIZHqS6mV
QCyQ+2NVXLQl1R5Gqvp5Nj5Kk/ptpKjWlEx6iC1ypDVxmwRXFYoQA0bm0slQEahLJHjsp2JFP/Iw
/YJX+KOUD4/1hMlSrX2C1NDDVEGGr1bv8rYu7LnprssCE2YyS27yqs8dqZJujXhyMDMPFEWya9vi
ihSG12Hm4oSACrBBeqtJTQiZ+PBOi/R9q2GQSJnUa1KmbHd+21dd4HLfeYhf7HuLedlh6P9xFX9I
/suv5pndF8cjqgCPfqJCYaDcgUQifYQkql+DHKxJH0MHHdvtGtmq0wU5voUaObBFouCHbnYpyOOQ
LCT5Q2J9k/LrzDgp1WeWPQbVYJstPUrVlZZ9Pb+rq74BsuMqwP/AM4kozNpg49AaBYaLAwQwSf1m
NHgTV/D6tZW6o6zcnre3mqfA0RMUPymexGI1XBolZWwQ33kI5zTc9OtvURpD91RvvvyAjuBa6re0
KNykhJPxoDRqel0hjTtSycwGNv5CnZUHYwhzpzfKm9Sgp4iYz5bRPprNcDM36JQBoPCLlsCJgKjk
WMXDY08Bx4nUE8q3G4ebu+B35w2cPdgQ0KMQUwgVBaaC6jjVY19NaLEDjb+HCl6/EQdWN2JhRIgD
YRvHYR0FGB6WIq+PNWKr6EJEVufUGpj2ph4tP3KdG0W5YXjtCaotDAtBQWF1N6I0mfs1eJrsqJG/
90P5GFXMo3V+c/6ArXrnhS0hGsA513kPuUOvZJAqROWwa6Gh0U32eTPrwX1hR4gCiqzGNIYs7l/R
PK/e0oUx4QijIpGRIAWLW0EAIhkBycbrZVBPQYdnIQgaN9a2tYeCp60xEgpsNkRoQYPc7GRUr0sG
Dh0gnv6MSmrVB0IvHHrw6BGCLeCth680JWzMCJGcI27/zMOvLRG4c64/bUGtRvR7RVrkdVqFYOkq
G8zY6q6O1izt542Tz6+UeK/BdIbRRahGEUPEPgx1oVOJDwrjC2IOueW0AOc/1trdgp48F7aGuso7
dgVLDSTTbDvJY+AKodlVWF5A99Eqw7858IDVQNUahTG0i4UDP7eqoYdVx+eLcCRUp7sd9zVwky9a
t2Pnbj4N1k4DRKW5+hUamehTvz0N/QB0AgSef4+m/9lpWP1MC1OC08iatmIyxbhMmUlPRq74XTNv
beDqiVvYEPbPkpXIqDk/G9i2AaisrF9q8fn8WVhNkZZbJviJJMMY3RAAWdnsRtf00Ilxi2+az7uK
8tYowGokXxoTvETYI2RNBRbUulz1OwIHxSV1Z+SfB81hR3mv0uf/bX3iDHInpxMze5SgtKS7zzp8
oyiO7yprRPHQGisnZdlJ7bPHaehuqoKFDggVnPO/YfW+aVAahHsCv584LCYPo5GGOaYuhtYb5dty
lG2qTHbNtgbG1nw+iGn/M8TP7CLdrXWzjzITclotoZLPLDlDTp+z3ZyAPjY1k9oLevpskbGyZwXv
rbjbg3jtvqyLGz2jpVcaVXgYpDC9pl0cglIm2Cgsr16axQ8U7qc+Kao851CiDhPNwItLu1KmZGu0
ZsuIcDNBYqSWdYspEDn0Eg1sAcUfc+CgsqJrXLLMxPgfPM3bfTa1yTD6CXe/iFTw09e+YZUbmP61
xGtpQig7TIOqt2zCsY3AsBOiw0oAQ1etnWmQvRk/6YEPQS73/DldTVB0DCkYGITDm4II17Pt4rnL
uwlybBg45EzYKcZPOc/sR3i3Vz+TDrZNpK4QJhKz+lnFCzCZgXGZDcspmOQoKdloLawvaGFDcG41
Pv2QAkzot+VzWDF3nG7CpnDn2U8gipvHmHqVDoQdKLtPtt78q7feMDRNhqQ8H/V6e0jSJixI0wMg
TSwgxORdK3/jskH1sIEVWgWkgAPHJOBqA3GpKUQJqGYGuSVxEQMJdVyZgNwKmq2y06P/yrlZC8dy
WYdK3JZc2bo7X1gWtlfLwESvt/iEv7mWORPM5O1C6G/vJ3urQbm+n6/LFPZTKhIzKIC98+TWU4an
jjEU5O0Esh4bt2DtIb/YTyqAaseortpaCzEkhwq/H+9V1ePac4hSGIQFUZqzzdG0GuiR62GmESzP
5stGLxy3UqhDMHCC5ym/MOYL2vjzlqAH/xbv0sqFCX4dFyaAlK/7qpNwSsLMT3VAylQJqh6lEV1k
sjbaSRart/mQbJ3O1d00VUORAeNDT0b4bEXcoSJg4B3CdVA5VcVLyAc1Bg/5ZC/v5+75/Adc3cxX
i2ITrKykuCEJCjFQCJ3rYzXcbyqE8h/9bjMXJoQAEBjBEFEM9nhSpJd20yQHbWYXNdCugxp5NEp2
ShWdSFoczi9t1Wcu7ApRoaRS3lSzWvgcJN+aHirxG6d/ffMsDeqVOiRkqBChUWhuWJEDBjAm8bFS
AidBeOsrdcPMaodUxzzFv3aEID2hiZ2rAWpXv0nRxnv2ffRm1/IAgXUzTO4cZLdgH9E5XT+Qr5YF
d4mO8KQYGsiHOcfCcDXv/4xjYRVIp1OVAsehKgYCwtuLV2kaKTtTyoHbG93ouXCTCl0nULDdV48S
/gN1ZaqAp6D2LenXtC1EvPom4uTOumYZGman39ovTOBZ5gpcFtxJpxfzfr7iqnmlt61Nv3p4FqbE
49lPcW2EeLpGgXSppvNVRTH3Vqgb9Zr1sG4hjyRo6clEfInjiVflhKcO/NH/p7Lya3fOkGFIVwke
/eJ7XIvnIOkZ9i/EhFtXKI81yTac5JYJYd/CYJgqucK+WcFkx+whKDYwKmsfZrkG4QxOgwZdnxnz
FFoMsieAayuPyq173jmtfhYDb33oxGoALYnw8JhGRke0gLMSKR5vriKnu0sPuifvpVO5/9+sifV2
cIimSjvjVTV6wPsmjgIlpcZNjZ3u5a7lEnnLZfGvIDr9xfJEyuYg1yt54u8K4BIhRuVWPnXNzAfS
wh2vomM0+udXuHoqsI2gvjPJewncEuwAugZ4g19Ul3wwosjKjSWthTEk+pTzKSgQnRacfZ6ziAUq
UlQpwEtR+SRlO2mA3uu12V2UfNRnM7da28OlRcHts860QPjxopC4VIZ76aZuwhNXaxtLa6KrD61R
jyoMAg8xddmQm/YoTzuLSG4TMC8PPb2qbY2inYryR/r5/OdbzY6X1oXsGJKvrAFJBXq5qHMAX5Hv
MEQ67s1HYmtO8iGVZn6PxSO6NMk/+CLJS6q56xrpRbaQ0zsoUAsFv4N8zXWhuXSot5WUr975hcUX
CriFRb0wCZg3E9R9EV3ii39BBlw+6QOo8I31vXzwhTWq1HNaRzg+DSZOy/xFjbVgO+CaePxMpuMW
aGPjhrwsf2GQzF0vFzG+YZYM3wmovxNdu2TBtFeL9IKa0TV4MJ0y0rcerlsL5X9f2OWDtQVw01wR
khdOeUcVH1K7pPaLwPc2dcWasyGccBccyYAx6kIIKtHub+QU9YbQlH0pol48Z48bF2LLhrConkl9
OipB7nOF+fyO3UNfXsIAm93/Unalhzli3MTc3rC6upWLlfFftdjKMYyDouMCsLPe9nZm0X1XI0DN
tSdnmHDNwZw3tsm+qXsfkpb3rVW6SZvuemlLcWndISx+ieBuJRJPStrgl3DeTLC9zKC3SOIDp6Dm
Uj7RcWg3MiXu4N75g4VFwd1OFgQN9QywHGkACrDu/CSQ7L6/U/jUUmC5G1u9ZU7wtwEkpWKdt8At
SDSDW/txJanH+3l7ZHqtNkAgNypbCpom72YnZjRsuzZGa4ZR1c7nwoaUnUeMr/r0bWOJqwHs1dK7
x6VSjS04aXm5vAG0fddAcqMlqAxwB6SXm7x3a5kbVGHA54gUFBFa2NI2amgLbqfAU+Yrg1l2M+s7
A4OD55e1agW9IEWlII58J/CnWW1gos8MIZj4cTBvquQ0beW4L++Md2dxYYPv7OIe6j3wY+UYoQru
DDvlNFV2eYzYHvRDzv9RdmY9lupKFv5FSGCMDa8Mex5ynl5QZWYV2GBmbMOv77WvWt3n1i11qR9K
RzrKKnJvPESsiPiWzpzDejEbPwk3ahOlSxGjqR6eO38b3vrjOvnH7/DbCSRFFUlVoi/XY/sIJoZS
72x9dMK/DS/++Vr8x4N+O3TqPlCrT6G23HjzmFyqN9UW+MApW9LhQHa0+Vs0/KdTDroRSqAMxbb/
sHPLifIbV3W34NTfyDdvF6Bv34n9LdAgsQQf5VPkf9vuf1o1/3jm73f/QmFEG3YwhKHn6HF+oZAd
0Zpm/f1t8qPckSNR8ZL/lb33x3P0n8/9LaNdPDPMtdODtXq+4Z24mxaHmcKWnYNhNfeHv4MS/7Ru
OCY/XBexDvmPFv8iWkoQPJE/ufmjP53BvumlCxZI/Zd9eFsWv+0Rz7/RLTAHBp+C33s63LBCCek2
9w7uddxP20BVf3nCn2Lif3vEbyuTtBO4lyNQFv9/x7U/dfb927N+u/AWEvQwRkXG9D/eyNgKNxAX
S2V7Rzb58e9XwR8W5b8987crjypXDO3EMSE/7FR9aYAUbNjfPGb/9BCKx6B0gS5maDv/fpaNndQr
Vgksp4dNsbxzquI8En/ZX+wPq87751N+OzHBRujXUsCQJSjgkdLfL4iPSqhVcEYu4nqFxh/z4ogx
UP7swdaqT+o5YSoOX4EOWZq47GPyUYlNhQAHI3sDxuyP/LGXT+5LJJOxik2A7vmkbjBVHYsi42o7
yMQ1cW72+Qx3DO8bCSAATAt5LJHlqgeV70al4rX6tYbvGNqbLhGQUuBy+zIuulflIUf9BFMLnUgH
Wx2BCZMiGWGw8fR/X1e3zOn3bYIGBvSRE449+S9x8R9XiWKtqOagyze3kf8OHJ3u6F5p2KbMP5Xl
3/Baf3wN/3jab3nc1MzhWndhuRXVo12A9VEPgA4kgAkk//fH+tPuR7sEWtVJQDD9/dt28UphCfhd
mNvzMXtZIEn9W5vOTcP943f3vw/5bX+sgjVcGYCSBp8dZyd/CEOQZWAEd4iGCoCDCYildQ+s1U9Z
OBm84j+qoktltZ5JPe8ZYp2CmK3rzpg25E+Et21czPm9G6lr2y0HxYeDX01nOGtfC29MNA32YvIv
LSjE8Gvq46Za7wNa7esgP8L5L5kpSxtRnH0y70L5iGGdvcsvZtHHVvViG7UYA18n/Bx49hgnkXVS
B/NFuduoEjGjXlrzJWnKdkNLLyk7RPeVu6kKmlnWJFZKTK5VcTGVrzl9juzNIEK8dy177Nsh68wA
Rj4JUIo3W52TbFnIsTbvIVkOQddKwBS6DbNoV1AmtqZMfdlmvQPXZXfeUIzgl+TCWj8T6EmPp7BG
zLJiLj/K970LMEZoE1XjwJP3QQQWF5P8pZj1xzxOz8yGMVvlvi7cA6CBtwH2NNDyCxG0jfuVHQtn
jpLS0ajLLA9WszkpHIE/Gi21NmnbH4EUaJlo2nezIBEu+uqORdB0xyWz65LpiN+XBJlGR/ZBWOyo
lI83osHkqDtGbBI25R1pyl3kO1tbISThAMhAuwZEaXiQnBWgey+o4ZHlTWkIF6Y7ajokbNlTVSaF
YWeD3jzisuMQuTCa+NFFM6wnZJv2y3M00a3NL2HYPvQjesdXb4+RoCaBb0bMS5w4oKMmLuaSaBDB
Ash7Km2QLPN6cIZ8W3Wf6GDQeBRC+Vy6PG4KcMQAO/xo5T23rkZTFEWjiIvGqGtnrhGAp8EapDp8
tZ2XmmKG7oGcSuu0ntZdA88ANFkd1mVJtF8n6Dx4ym9QNe8S6W/f1g+ejHZ+ExzdaIzzcSu7MKb0
F1/XxMPSGqVKglkgezpJ8azcF1kGmMwxT7pA9dGdgNAzWeNOD8w9eUO/QaSQEPz8PO4p8vcxctLa
bgbSbvSN4ISQiJbdMR9/oB8lLtCI18/fTochb1Zls9vEgiNaxOBwVAdbt36pvOd59uPFPJluBEQN
xjH0OcCSrsdtia6dMihiOiAnKB9GCSSJ5yWt9K7EVifRnvuepVNfxB0m5JR9r8J1Bw/UOPKrjTd+
TAJ92C6Gw4Llc509WEm9T75O4bawmbChBhEk6FvZdnAXxQ2X+lWX8NZ7mMofA6P7GW/TjjbmaJj3
xdvtfULF3IB2fqB9AHLckLL6e/IOqm+zkoIH55nUnfTF7+neLd4a4sZ9CWOU4kWHcNqzNKmalwFx
lS0vWolTk8NsVII0UH8tkX8KeyDGtPsctRC2HJNWoYWE5yWVM2L461c9+nAVAHg8FEcqWbp2bDMt
QRbe0GzchfvSSfU0u9XmmoIcRjSn+2zbGrqZwbaLfLuv8jEdSi8e0JESrvwNaVmskcxqONZTx91J
XsXDdBZug84ZsTd4af1ybMcPZFRpP6Knhn6HgdxX/Gv0c9B2a7TNunk8LGuilu9uwOuRPC1LE6tc
7kJQFT1DtxzGV5W61OV01+MuZ/ObyjFjAsC+PwYpWQUgPmHCJ3201EPMiekp9ByOw4xxrShuaY+K
rtyK/CEa1kREjordwe3joX7uc9jTQGBhuMxxvSYBooQCByhydNzacB7HcgOZcdtJm0TluXbWk2wm
XPfDpcM3t/YSaMT+4IZrmtu7uowQcfQZAFMJn+cNXkte3k+8SXr82wXmKPmDD8vbYhj3S+hdG/MG
nmTGgmvZ6wcFKDAWFfbtFEdYgrQwN0Bg0rgYbjOAqjVqw/mPeXieA/B20athgNXoesy+5L804hBb
mONQ17EIbQrD1MSXTaJzla6uvDbRBw6890CEF0nINqztydfOFbdsEbc+JknXX2MIilCZqWpIXP3E
MQJZrCyp+jGrl1eGtx5ilDusMbIU8EuH6aypB0JfHRvsUt4MsbQ8nSe6h91z7Or86Mz+jtRXOlcp
IXfd6Bwa/1hbca16ummJtxk6vTXA3foKbOumch+8fDogc9mwOk+I/Tk29BjVIB4OUcz8O+6jHc5B
Wa7oDwHBRdKI+yZ8zyVul+hR8Kvp/KwbdTLwF1fUb+0a6iRU+b6WbZt0rMwAsFRDkXkVvmAjd5Wy
9xXpYhzf8WiARC8w9TpcTITbi5yBb4UO1GWCHm3/NZW4SjA6r5Zzab6sDF5Z/9RjhwTmLcw/aHcc
e3ZFh8JzLfErwgWR42L1QBvSbp2OFaZZXZVashNmSHwDG4AqTMq+xL+954156ddpC/fONR5tk4WV
t6ND+cYlhmNxJJIiBGvDOSwixFCISlVA0lq6KQNBMHroFE/8Ceam8qXCxYsutXg14bZZBZquwMH0
Zlz4T8AfJJ2ZY51HcVVK/IgFbb6KA/qTzHtB8JmpI7EWvLSa3dvZ7zfRJ0BRXwUOpzFgG+ZMG1pf
lwafo5pTUn3nbXN0PMit5n6ZvlS0vOItoAvlwx3HdMT5WOZj4jIAOkq0MYT6w8vR4LccycJihikp
15mf5/HOh4Wjkqda4BCfXwFWyrBVIvkrau8J57jeebZg8ki3rxPMf1sc1k33MOamjfXCD1ONf8Nm
TdR9zELt84UnnFQnswr0UeC7iugPNnxT8ysS83n2P1zG9sXqxh5ARY79jJYB2JwaX9F4nxfoYWnD
CEQshr4Pb9/ra2crHHFDVnG7U02QYQHvHdQgi+mOjEAvSXsENz1h824wYusPztWvyk0zTx/GQPom
cRSA891GaYN2qm5CyCo67KIxDqImrXBfAM3IpU178QEc2WZ0AihzoGOGSCLGk0Yfou/+MPaMQb+D
bp6U/9pTJx4GyPtrc+QtjvEaWYl1P6rw2mD01ukQrJkhLUC2zdkur1GGm3ChmV8BMua6LPbrzDfU
lJdbeGijJwJA5NACHOJ0z3musy58WfD+NAZqKTxwCgJuD6JXv4zbicTzDbYlq33kLqkOpqzvqkvN
r7XyNxVYsKKRD37k4EjqUz2UWd69NfZtqTpMDPwMMRRh5RCL/JHi0C4paK8FJn+Mny5mSXj5EkRg
5LYfgYIqg0xLTO++ve+9+9WMWeuhC02fXIlLpVziNVA7vwTgpOFbDG4lrY9za2ruonaAc9RbbvjB
q52zMwQ4/KpfbH2lZRgLnCWQC09EDY+WdPApnbFLX33jZ2xRALlec+x7gQhJGIR4DXaratDfJKA3
uLDgmTIVrnHUf9cFQPxNEAs/3Isa8/QTPkyzMR1Iu0PpHBWluE3WrDJDtliV1g5MHKcG0Re6srz8
BMwJ9rT/qAL8Vs46JPnSJKMIdOohYwPkKbXdjuP8IKTfBLm/HQnYc+N848YD8TRs3dBuXdTKAndT
5N0W0LcUAUXi1MNmdBFSOkVW9g+lHI+DuwK2Jo/U+1ioSbml16J4NFMe5wuBwle/6HbMgvBoJuCg
wEXJZzT94sWsbY1r33+E4WqaB/UeRvSnLupvSznt1FUv/nchH7wi2q/BmzRXuJ4lsyVx25SxYS+h
A6tsjNm7Q/1gGNq/i6vNH3IiMzNNsVu9Kb+KeR9lfXElzL7krn/lWLl87q9lJ1KyuN/riBQCPfid
CrZrhRM1/IXGBlBsUB5ZAT+kIvbwxIE32BNuNrDpDOOdNGRdGjkX5ZSJ4UNqy+DEzCXQYzJqWCpV
4rouFGGcSUT7zEZ7jOYdvI8Su+ycIUpkcwKOB+fk++wV6Vpe7UQy0UZZtQbHyfkJmw7aLLH0IR/O
e4PS+rp+Kxcnan2n1RVLJFO62OlQbsFITBtNd77Tpb5A1EJlHHUa5zzfzSjNO+4vo1nSu/dLc15x
vdHgQyuEwfKbSj8tZZuI1cFqn1OD06RV+b2nwy0X0XkRb8FaJRKAvga7vHbpyV3gaDpUGAo1B8Mh
UORuVjqAlClxuCU+bSc3IAzX83RXIFZbsZ1QTnKx+h1nRfDfJzSMMnASYYKwy3E+VO52tjZtiX5r
OzShFjSWDX4VWX6YtY1nXRyCfCvqcAZZ5i0oMM6nq2ewSjMesq+gpD9rwg5E/CjwVmwBTqT5yv1j
0zzQ+pVINCH0YlO0r03jIiGAZoDmT5KXdxjNyMB3A9wC3EPQibuuxTw8/ANp/9Ub8jDy6bPjd3LA
y61l7PBmFy7Ty7pEceHUcdDu62q4X4TZ9uRODZ9IDY4Yl4qjkiJARPmDSZ3M8hy4U7Limw+0ApEX
YX3g1GAPYkv286vqsceLKB0mmQrXnIoJ9tokTx1Ybyz5iMwFjEK6XKLGX+JoABJv6viXoIjBMG2f
FoFMR6a3fLyjA5JWgdxNYZKkWJuMlTRdMVa7YHiuKYO7YF2OxTyUsbN8l/ZjZAhR+jBt1LjvaZj1
Ytcx/0mPQxwM8NLtN60JMjdaY5ijXfrb0Clwk06IWPJD5ONdiUxg8UGJ7b/VXG185u24K44FhyBm
ZuyI27utpXeeoJ0NomsRp7dXbecZsT0G/StPYu3kdwG6YeIbfMrxyW5RDTSsL7ytcpExicywa3rs
G8xAjx50bHk/1nfoLcTITwP7YrtuVeVsvA7fAgXyRV0aFmxlsd5zMezbTmfUm86WVG9DcGomtD5G
90LWT0FU/iArnGC98mUFgAon7U9/wIfR1bqnfALE3EnV9LBWbxHOxqZDtjBJBtR5xRMs3WvRwXeP
vTNkQav0MJYIy+Z+P+boI2PRe66nvZbnpWrB59TIF4MnocIk9B4I7gJtnyd/PxROzHHxV8Q9qxI3
I375Cedv1VQZZfmhYOOLC+i+O7wtEsgqT50n5NgdXF71oC7DiJl0RLNk0zdgss/Bqw0w44vDefDS
holksXBaWNl9JF6VaLdh324Ct98W+lys+UdRsGRZ3oqCAKJm4iF8th07eizCETenFQ4RPj9b3E4e
xp+cok/WeTe69aXkfGtwDSx+kJbBuUDg0TpLnbrWPbWTPni4vh3vRc7ljqv1TvfV1jgE3VQsG02H
kTeDYGUGFQtt0bhMLbI3nddprYo04mrD8G3p8vOGISox6DnKGK24Jr/dSG8uJARSiMfRZ5ewVCZh
vI1BNumg1LTfq5x/sWI6sLm71Lq6UhPyexGAAWqAhGc8g+ZzQJ6JHArM0LZdjk0od+BJx3PEcaux
Lc8j5D+IeSJ/77TsFBVsMzvlPqig9vQiKaXcYLgU8UH/oYuwS2GEUsKI3Nt3k4PgotgVyC0DNI71
LqI66Fb+uCC9kvpjKj7HsNkGuHthBgnBon9b/AmU0z6eMBYBpHkKoeVr7IMQyhwy+Kj/WpB+UH7W
engkbGVpvlpwLnXGy+eINslcwtTCqdC2X8WtY04WKCKZ/1QNud5iIp98UAQxYnkdkMJyLTAmB+Ei
mrLGuLg5uz4N+imdFnYmPpD3LgS9bkrBFXjwegjRt0ycF2U6hMsRhs0gPjZimxcXAAGhdtsYw2tf
cDGogcF6IhBYoKQhvIwSXkOLG8ezct8mkN9Z5WP1XJvbVh/DOBxlFoLUqvIAmV/lvHsCZTkUq7wL
rHHj0Wtjg2kYz0UbQpjjf6O1y7ixju4KC3totbdGXQcHknf1yOduI12zq6pwF85v2AkQnYYUtxSu
uF+DC3OwhsbNaLJbDBbUWwtt5V/CEq74SewDxs4R2ZOyPonlrmkJzifaSgg1JIC1wZqQKjyDtxxj
lucyQeDS36ruHsX8Nmhx9Nn5tjtWD2OBo3NZCcl6nE/+Uu/GVu+WHIF/x3ZMWZ5xJ78vxa4RcMOK
LCSg3t9o/OXFnV78rnyXuPQZgUVCQyQSQBPXSJgL3UBu2nb8sfOXtAyXZMAB12IcdnCXLYP6VG9X
9xSw917zTCC1sRv4hOB++6TiU3k2IeHBXydQcUOQExfQKU6mr3HhrrENvU3kokoePHv8mTLMtAWo
PXgP0KATb9qM/oypIDgklPBsGYMYtP9zhOyPA6ZLcQS3K9q53/BdttOcYa1+LxR80m7GgaaqRMww
TVDVsVEikVOx71fn2Mx6289TVnprOpf1nhYU5KMyXpDpeCaA0INFUQcoA/8A3zGGZJeqEMIyajt9
6aQMv4iLgyiajnMx3OOjT666U8vbuEY4v3a17WC7YpDV6EeWP+XzGhvupcG804Skg5wSwhBKaVy7
KBYCGoVDp9z4E2rd5ZcXYheBLQQ1JW6Qpg9ulY3kMrTXhn9UrYuUhAL7cZrNIxkOrSjTEPaH60oO
mHPcQmuJp9lPcLIlPDgG/JtH8xUwsmQZTrrb0WkE3LnAun6iFM7jcud4dJcLb/8v0csiaRsfjR9m
jurrVDjyaFRwwq6CwrJBZfdUmgmH4SQF1k2N0O7ZGcBWfqlxZaz2bMHDhaKygvVYJVH1tlY/JDKg
iaACcwWfDOvoHu13eHUihVKQ6QrXugLbAyogaMsbp/qiFQQ2aEBGfRR6hLhnExGYTLo4L9qvagrQ
sqP2MwTVDkuJ0Pu1USdnfSAa0jSZ2lg6FiaR/caQYDPkIgv8T7dfz67Ks3FUJ11cqCoSv77yxqYW
jWIa3/IUFZlTfORsSrRAsWv9ZfF/ZgATzOLjEvIR+dKLU+WxYs8BG+8nf7vOzjM0+LRE+qmwOcNX
dLrEgRXnJQ8Tp6KPbO0edVBj7d/cY5HkdyS2XZhSe6uPQFCI8Dmhlbn2B6Pr1ltQffBA8C6aPQhF
mdM+1FDlgEK5igLHb4FTEq1nIG+j11/4OLvkZhIz+NL+sa3mxIfC1wQT9NG7DorfSqs4osjF3Om7
cNtMVL96sV+9JquW9//WLfGJtqGAg8dc70sJ115c2dGIcMaaAydOGiEgX1A2DODCgsC4hnwiQfSo
rD1S+wy3xbRk8uhXKNs2Y8IF27pjkfnOutEoIIx5D6NJq5DPdMihjd061sWZvz7CYEejDgi1ev7S
WHU2wjdfAD4SNwJCkIScOT3K4jZXw8PMCxsUFxETe6z9iPxu1zII/sUrZqKRHg2bEIELDLgPZsFV
AIlfOGd2u29CjHIW4QGWHiAG28vsj0+G7WcFeGtPk5VBl8D89rtRCsIr+vAbumupeZqowVmK9KML
evgEftIVuo5TXIKhOyqG0VQzofD5s2yeQebawGMkHcGoseOhrl9YXx1EIJO8Q4Ay7QrEJ8N00VNw
CZz+vVIgeLUaHNMJcYJbPblMHyLLH1mQZ/pmsRNVd7BKmzEoH7wFJn93FYQSGK4g1C1TNxBXGJXs
RYObuTLyx+Krr0Itp0G2IKlq99XxaUZ408LM5W5ZZZxDt3HArHXKLrZOHhvcZUQs3/XaPkYE3ZHV
K6Tz1B/FnVJ03qAPpri9NlBu/ZzG4zy+eE114u26m4Pw6rsHOr26WFxlsKhYIaFClSVZcNqUCqWp
ltzR1t9VrXOM+NMg6XlCmoYrVzl+4kwwtpGx8t98igoaOlJCsNkVQNoK/RNOPJKdmiFm89OCc7Rd
0TriPVlczbV4JojQ0IyIaOzHTUe5yeaRBxzl8O42mAlZnn0y7dwVBjW+DBMC/5wGZqpD021D7IJG
OCehIOMqlBVXD9JEBaeMfgX+4BKiP6swIH6BBOvpVx6KA/NsXC3zpnKe/6UjocDVNO2u5NfZva8m
iCF6jmtnyPwZ2TR69mpqNjQo0sH5cBiu6Py7w38IZI5FUSxzFD3ANptzpNiXwAdHbakSo4PEmGe0
yW6kJFtTRjGG6uKWwFwAYkTY4XYo/UNrr0zJg+VmA5PTE5JxfOmXwgs/xxKlgW63sjUmfDnzLjqE
C2TfhSCJgnRquXytFmcTUJCZ5+BYRi+EwHEp6vyEGh/HqdP+EO2PxjdpTtAjs+gdMW6CTChdRYD3
bXFw6l3IhliPc9q2d2vEjw3NYxLIH86gca5fQnRMTVADIvFRV/7BVfLKUd6ceu+uvQURpUq7Cu++
BYJbXtwQKZxstj4Vib29SGLJpQmqjQtTyRJCtaCoCKz5rsBpUvtQlgEYQcOUghw3efo41d5ZgOLN
/BkhIJz+bDajLNhFHTT46xgCR964e7/tj6UuM0iSmet0hwEiN8kvMKh/Hruz0/VvVWkRsnrv1Xwn
ajgD5S8GRGNYn357ZXjKmfkwRbTTrYExe42UD4dnXV69vL0PoxADDBOPe0HSXPINNP8LhPPrEN3Z
WT5FVXAiLT6Iw85T6ezo6P40UQGKnfklfHEKnOpULM7FK4esL4t705vsVgud4UZXzyNCfNRtvWc7
f1hohfPyi5qbLOFktWsPAxIyWGHFOnipQvB7V5Gtrc7cRWSharf5aPasL041646daDZVuwBJ0W7U
uqS0W4F2LGeWGIEipvJh/tWR4qjJ+gh9qk29Abei8Mq9O4lshqFWXPiom+fmPpjJJ3EQLTZRPNkW
/OCeZ7TLh4yNUMscs7NBbdKpLC4u5bivUN5M4Mbw4kb9h6g9H+uzuBeh7A8M9QQP3dGHcWkP+dhm
SGcfezoDiewAyVyq/UDcWxUHLg7qABHiNVIQJbpls8y6yZDmXAMB6HuFIGEcoHHAjiyN/OVqCVSb
Bc0CTJ8G6r76gj9ziANj210LBzVcMd3gz838URL1k1B7GVUxxx1D+lPK+hU39b6R5NrN5Mm/FVWL
3Hkj9SJQqIdLGC8zTcxZR3pHdXUeR6S+KB58AHwFLq6efrnofVlpaVGJncwut5A6QbJ95CPkEpj3
ZrQaX0s2X3uURJQat3S9ndH1irQA/SxApucJZnHOEGT3AJvu2x4lwsnAIUs30xu4pC/UktQh3mVs
eMo8BUWtNiLVnRWx7vvHkOsP6ZRXreerr4MrH4vNwMdjWPv3jC/l56IhMyObQd0KkRrlkLtctlWm
/hlRtlPAFtGZnVz8znNuD27wU0uYfDXdsRVtmbSV2i1ueNRw0ogIebnJvE5Zlkk/V17cAKftkpHA
+gq5GHStV3zbmxnz5FDI7HFAlUPXdLPy4XkaK5QflzDuBFgPQfDooWpdoauhyskXo+pUVRbSIDRx
UQLdTQb+jcpwYht0IqAGkY66SZBFHwQMIrJiMJ9dP2dh4KQaskE+2oPToSDMAfyvWY0dIglyRYJp
MB/TFdz9VVd4ntLkUEMZAGm+SyJULWvnk4OZu9yqUf4QPHdrcXWtylAU2MPrjscFjDg4hvYSHRSP
Xun+IjUaqbCv+kSt3buR7qZEDW3UBDwzVKNaOMyXtTcd0SEIMn9469IYytexRtGVkx5xmfjy1wDd
Cv18zs106Zn40PkCYnanu0SvAT0zWWMMfe4e3clAxO3afBdJQ/aeoPc3HxHpEUiL4OK24PDNw/JC
e5i72uktJ2887Ld2lbtyXFLnJoqqFQ6sMq41zdiaZ1bBnwfV6LVz4U1QnKo+PMN391JBKVL1spsg
/lrj75m/bFbDYp73W5BxM0G+b/BWz6isd+uDh+vGj9Z9z8sf0oObWYBenlEUR88gr+sWs4FRDLp1
UA619NTjGMxnlkVIaxfroRBPwS4ckwr5Xeug631F6z/aRLxY6D7pBnlywg8NJERA0LCwNs8zKpLS
GBfsLSebW4ignqT7ysOfenhB+T3lvdnxXu178bmiYc2lyCcmflX++rJO69PcwaoS2vEIzgWfildO
JAzXPXiruD8t1AuqIALVub5fSvfolWxvtdr2FfzFLS58HC3YM/shLKHxhxCWl6vwgfeaGmev0QIG
LssLR+sOog+E4u6G0vwoe3x+QLGCpcxKbrZtr+OytBfVBsgnQ3aYtLNdAy/pdJFNwZD0kAEDqJXd
0may7uFd46RcIhxCa19BA0Q+GrFssXH0A6+rB9/HwPuAs1p3RzYHX9zxMmKjLYdQpfSYMUh2XdWi
eRodFLDuCMMA3SFhEtV2xwq6hXp+IrTPQGw7NKFJFpSBlhxE4KlD54e/0zivZoTHE4wIZdeh1k+T
Hp9PYdSY6joDjiKjfERR20mxP69o/cK+gGarlB/PWPtI5XZAB24mbS4eVmOA+6gYp8S6xbkfokvu
EbSG0RINMNNZK7JFF9UdWTk8BaEqOU1KGrx0fBF15F3wJ0MnF9qCFNSFj7lws8iQzcRQLWjxLLQK
9MALo0bngBF5+1tmwfTI7L8L3aVV4XzmVuCAq7a8tRt3yS9URy9yiY7R1EAgM+OOTbdC569SLNuc
zrsOHo+JtmheDDhGj82HU6Obx2oZS6E+EOveTTWxoDKhH7NkPytV/mg889mwdreuc+r1OKrC/pKD
IRNL5BApj1AcLnANoByCU0r7aG3phxXX/HCah25n+uJLhPjppX6WhXsqfZVZQVGb+y/SzmS5cWTN
0u/Se5hhHha9IUCCICmJmqXYwGIS5nnG0/eHuGWVSiZL6Ft3mRYZ4XS4+z+e/xx37OGunibjZ6fv
q4yuvb7PDRQ3htSRJI8uegrm6qQpM6EWdcFRwHkN0QMTsSaEJwhM19O5C7+N1OGVCg5PfavVeODU
laqjEjB/nP9Wq85RCChFpkNCKCPzyPax4nq1RwRyyMJHzJO9tFGkcDyNlrVPl9CmDB252qNi6fk1
LDbAKEw9oYWfUi1htF+AXHegqKze0dKgbfScSu++Fe8VdJSG4CVWd1qrHZLWLbOfRXYXp/nOSN0y
De1FujLK4p2QljdTnDqT4Wpyt/GBQibkuk13DhGEal9SSqfm7zreq9r3JH+vg/guFt15ku1RuQmE
kRIJQpHDphh1Jxu9vg2Z0+iP1NeOueQZ5svcPzNC70ThXS15U3IoEuYA+KfTbTbKmKHAFuEMsEAd
4D7k4KPW+e5SsRvS54ayA5dJC3bN4FOc8YrpHBYt3HgE8CkKeRkNauOHonkKw2K9q88wrqVgh8hi
YgpaZFlzUzhyTP1qukl4Z0N8oxbwgqOyZ+iOWafbygJPA/zE6kuVnEdwZmXamsDqE4CXirRR5leG
GOAyd2MxtDtAYA23av6Vh/TC6ruUmoFWf5ebhzrai8UiB3paRDniYt6EypNQfBMwY6FM8ySVICMq
7cLkf2wisCUhbXTCxSV9CV4WqzBEvNXatxdgUWDdRH3m+DSCE+F7KTL+MrzlhNVsrMBlLpjQ+dWc
JYrT+E6ZlmuN6YpeIjO1h1RCNiRzGuVnVlDmBg+W7WOfjVEv68NjaT7W0m1SZ3ZRvVfQU+g/ZglE
2cPyBY2MXzKds8KgWLTvKeLWxrGgMjGTWgkUn9L5po9HVAqAPhNAyJK/IBiJnH9kxm1EySm0agwT
r1J6LcxbfXyrg7tY+Sapz3LkZUoDTrzZdKQykjW6eJ+dDFwmvDXM9lbLj1VOVOBPwl0mqzdGl4II
/NZE040GjZEpnwZpdmmTypNPIkKNlL5hL98tm6BsOAm1Q9V+UwGQ7rOfavhNAzoQZwSw4cZv5V1c
R3ap8J+JXcZshXRijoFs52Jhj8YvuXhoZTYQfUTIz8Xik15Rfm6dunRlquuxEdt9cZOh5lqKv8Pm
J7vKppt6+EbRY96k2etSMdaitwRcVqkcrbA9LW1pQS22M5Jl8+jxmttwPvLs25zeH6TwQtw/xfpw
L0gtXUfRRvjtnDTvrYgHgX0YP2o0kUBBm8nuihrjqGDSUQTmmd0O6cu0QAeUXQWUw2gc1Ve30H0V
/kjzydyW1DAjtXocLWU7CcKHwDkVmk/Z74WpYz247Sra3+1jL32I9W2tkBLOVKJIRlI3hARJqp+W
s6qn57ZQHsPS2Mwxpb+qAh8HsCUe7KCtN+rs1RCMTCpturjZLPc/AILJnLjG9JvhdmQ4afdecYn9
+qWhpseBp80t8j9eV/y0YGXIANj4oDiz7FDiFoDwqta2mIhH2p1JaS8ayt2IiFwEfK0D7IiqndoS
j2iYTMNr0vCQTvelzPcF0do/jTF19bg7cm4NkDNQGKdE+KGH1m6wfnQhij/iC8hsW7eAZ4T+GS0y
NP18JxwxZpS9Nc1hgH8D4es2HO7iqDmL2f0cfcObVPEZ5wsm7WSNh7QKCJtU8EcEsgl4DbduftVD
d2yxC6JKXy28F8Bf5YytgQVNh5Z6EDDnxnR8o7Utn0y6bffDJGzUND+10T6GaB/cFA0A5iJb1Scb
pD2QvkTEz5b+UE/+gQdQaJk3I3w8+oLrA6SKbjp119bnLHpN+oc06UkrgJgluzoFmdvt8+Qp1LgS
g1vnFLJ+Jfnr2LzH7RudPMcAaVJ3rxE768PHCIitFexMqmkwadhKkNmGb7htT1kMSxOrZ/qdg4C6
ccF0Z7w36g8p1Q5Tiu/N9gMo9OA8Fy9tiR6CdAfJgk0JxRmVnVA8YcInvrpshoT9+2mCVjY/ITJh
oylmm+LJkKXNrOzIoDdGy1ElTmJReUw20XjWBtMREYOs8l0ZQIsqOkTidgOTjk/Y2VkQbgqTLWGd
UUxP5fM4hvs6ebEIcsUQ+ilS+0VyOOgpYQ12POZ2KYv7hqvch+d2+AGEcouEBE0GcyeaqCUBrdDa
XWTeVRTXhTj/ldXNfu5bx/eJF4uTShlGlHYdeK3IuDd6l69b1lQIkHasfkrRRyDxauXvaXCnDG5a
PUzlSHMAXVLtO16tEHdUXKfULSSKnCAhBCrzsGy4CHzX2eswvQEM2LTobccYKrl+G8PH2T8q9csU
nUHH8pdnmSnzHssLOAdBBhDVwk8z4EaT50l8Y816SLLHuHL7fLKXDhGWoExO6fTCv6Lk/p2CzGOL
XLlROZgxAg67yh7hriY1JhqkYusjrEjhXU3VY1ycOHiCArLChgwvIrr6L2erVseBcUxUJ8BzlnAp
TTmo2ze8OKBEiaylBuOq4kZoGWX7XE4PYeXhwLIasK7yTUvT91RXNpXgQpsANF7czqYEXL7dCbrb
g9NuxtgWpoxMmBotBKfxSWzOengiyvYtz/LTkzLzSNwpMGwcm2G8daQ6rTDY0IxQ2ug3ptrvhmyX
mIod9dNWs177xivCg47UHv5A9xkhALeSj+eqRMD7XqPha/YJccRt1yyNvZNCFmwKxKOJfla0hrC2
sLvsTqOvPUxUvEntTaYW4j5woZw9+mWyl3s8a26rtUKU9Eyvc0u+jmq45iJ8CBL3+0CDUlCpek8v
dfBeCCK6L+9Cam4s0TrCmoNldf2k9kq/JPwBdZAIXlidiMNkhQcIEEzV0/uFaqYCrAt5kLAIc8Ty
GVaY2wECLU17zy2VzgcTbgWV1+FsQjXZ/4gn6SSFFCXR9rPql9JAlV3qPKEUvVHPthEbCRlinPL7
DmCkjIxP4D/l1m8rsZbOXdx9m4OHph2f1RGm5nYXc4NkcfIC+rpgT/B1J8b7dpO0VdXsB04U7QlG
EZ4pC3CItWtN92kqbBItt2dBshtf30Icgb2DZB+BsIE2lKTsjPB2MeSRoVJNKvCb0waFOuAXlHZS
ygMBeEr1hhSqKcmjU4Vq9rmrlxOkk0StxUbC3a6bijyduJ1YmDh1nm4mcfAIhuGLcCKduFLvbvQW
1ymDKSoGQA81hV6faxseOaOlHtAGk2vQoYDotBqHDWGYVHf8+nZLYLLJQQKF1EMHkcacVDsCMUsw
/YLh3c4tDe9Xb2tkbiU6V2Gz9AXGBZlNnNU4VjfQhvvGmMGdGWROiP0xEH60JMUbiy3uJNFedF+1
m/AWsBXoyQcD7mmjJS7FNk+lK1kZ4uskquG3Vt8rqr6jabMNJMfqT/hjZgr4GAINCvWhUWhcP9Gz
Eao7vS4d5DvAohoHk7HVSejt0HjoiSUqE/QgC4w0bYmfKutJR2t0SRFq4uAeZwdARPLzfTjjWAlu
Sgkyk9nS9wG2dUrOQWEBj9MObTNtGmPadOKrWpGRUKKnGsEYRVFb4FWIj5kekOrgMHOuqaVu6v5Z
ipZeGvKq1j4Ook0NOE/GDof+Lk8xOZJG05a0XNCOkahs6ABZpkaA88SRm7qbAD+SGAIofQOgY+Em
cu6MHU/HwiSDyGqqYlMG76LkJSqHWqjb5f+QAFMNEvc/eII3vDB6e8hv4yhmUoNW4iDtJn5yLDnC
dG+I/Z+KSVUq95GS7kSD4hMWjlhKskD/GN/NuXHl5L0V3E4tt7GVbMvkZRAN0HqekgEYUbiltHXz
fTctFZlwQzF5qFBPW5RlDWULEd4+U88NQBOTTgswEoXCrgDAyproAlEJa+vxQ0qsu0SkSoytzBWv
aKfTgqdqALbM8Az1bLSmwLqE5zmVb37HeYjfGqnZ0IY3RuGJOcg7LX4ZfPWB4z3p0ryPmdqEYxNY
qugG7XNLzgL8tiD8Y9Imwa8n2a4yXfzBPqIDT3Gflto3jjacwNCONMlk81FoqShOL37xbUkJop6f
HX9T4GcXmdys+/Yk8+LS2qe/s1f0gQJCx2lyPIgI+gnwwyj83YnlgUGvROIi6u7SpgWwoNUVScHS
4lJ3+Z+cNI9fUVWwuWqbeA52IxWQpmRmybClwtxIDH2rTyaYkm46Lr4KK2VJ0C8LPzM4hDSFuCnY
t9a4WQJc4uG5Y8Qrw9Lfj8uQGreuIrYQ67uk0D3AKOaQOcFkMQbzvYLdZqoSJA6/iQnCTnnoofsQ
z9GdPjETGUOZrhDA7Cn7ovmM7cRnFYEG/2Vtz9xjvVVPs5wB3DKxjxRHBMAm/XYggcmSjp8Yuen8
OFlgycn/O4qTQcSrmbcVkXkEKYEx3ll8vFAC7aXJ7hLQlnMGzmc/tcykkKXw/Zrqh5orm2SOHU1/
CSqZdeiQVo9Dj3SxPwKgyR1FCbdDWBPfMLRKm07kbxTxAhVnPKRlUEDXN+Mkek2b2HjhmwkiC1hh
dqH6s6iTnVzLEBxKanAIsAYM4XUgOIzMkRUQdzUeJFaSOzGRHqYou4vk6sanL1I3wVtjSK8TUUA2
qMdlbF+WBxmMzdIkrh8k5kB8xXIjvb8h9ODyUIUahHlPp4W8IXuTLN8FOuPWJVM6QlJ9pw3aod8y
NqcofzHp8YEpk5rqe1nTDU00SoDzJhPJQlKAob0UvjXxuFPFc9s2m1YOvD7ywpC6g9/vwxCYFgjJ
TKKDKtNW/UgF4uXglFujI/YvefNSE3xHv8e493QqnIn2U5HlY6HxFbNTVP7QiCut4gma1BdR3pfT
zaDfl+ThBoWdON53Idl7XVAzJPlVnyZrpAGi3xNjj1VxI+SyU+hk4ABpGJN0FfE0mo//SpBnEIFQ
5h+1PN/WIuMBlgt7rGP6B5F7EuoHcT5i34L6l1W1Rxk8oVKUP0x61T1OvaXOX8aGp9Dkm4Iz4JJA
e1koi5vQ8HEixU7pOrvMXvmYPTMVlqpsrLE8ZGJNMQRxQmLW9r4fkn0NAtmyXn2e9SRYIG6qG55k
4dc2RJrh9CxOBDLSotoQnhRJIoctHgefMHl5HUqwbUo8j5adSoayWsnJyJXkjuyMopox33T5d1RZ
PdILx+emKZq6g1LPdCSAmhP1cxkgkL5PWsrCo/VNqvZqUt53Snnvd8d+fDSt5hdwCqVhTFpS3qsY
uFefMCoaFZPTlaaHHjMDKxTJzUS/y1PhtlXC3jamcslaZY8M6wH+zO1i2Jb4FP8pKk9Rox3CwhsF
XBX63wyC+h6Uh3dWbd6CjjtoQ6xwZlRtgTkl+psOMtLgtx8UsTznYOUXN4ZUKRClbi/z2DTdlUbB
1fBY7W3Q/DJBMPm1O897kdmHStwVFbiM2M4YnuDSxCDbCvqXeQ9ep7H2NBBPRJ9U2pnsB/DUkjqb
pCn43FJ0cdp5JR8kheF1dfxXxXmSMCqG1wOdj4wFAIOfWuZH9jWAcKr124SpNKGgRAKEz/QLTASF
+OFHNC6/Kv01V+Mx0jM7BTkWM6GmhNLBsGqswq7LTh1Vkx6OrZ6hIIFRd6S9D0FBsA22a8mqZIm8
C4BRHN+bTK5FQM6YH5QHBhGlsf5dTUJml0ENZECqN2UV3/V+/KiFBpUIsoiIngYl/dh34r4ot0IZ
gbuOpFOkI08Cq2otii99lnJf/LOwlBFEEUANop2ou38vs9rE9JUP4bTkRLL5IUcpkocZOXvP4Mmm
G83S0wX/PCbNBziz21RmekJeyt6DmnDTQL7CJBbkw00pJR6MSnsdZOtcPJuFYTf1vskPjL/hcovi
tZyEvSjGFCKNet8jb26nkXWUqCHF6QKMzjMK6rUJ3NFH21dSkolqYnAHzv3UzQSImX/oreCtghCc
okdxMCCF26i6+VusjWArS11iJxFohaYiFrABsNOxNff1SCFLA/D5QDVjxosCUgjQsAchtjUHY6IX
oJI2UFJoMKE1lTv6yndJzzQd/z7zGSgQi9kv0Cee2LhiP1Cs3+tJdsZ01+AGZIbkxlq9m7PkPAuG
2zcHC9iiWHQnUZy3ptqSjXc35tS9+7OyUYLpFWBR6uj57IrUuDKRmSi/PFYRvdc6OZMNWzSRpFj0
+PtP1NE5FzuqxVc40j1F2ekz2ZWPhujsNj38FQMIXUZ5UwbsUmv8FU/3vfKzxRaRvAe0x+ZaxF/9
zJeHE0qnoELPebpfYC116iJduKl6JuloyfI3yWOUSGDkJdlXY3wseApC8Chb6mGMchqJIQBS/TXt
xIOR+wfSr8L4SFXAqRIjjs3ZaAuy5Q5ycMaiGCed2pMU/aJxkKTFQ9G+ZSkVdoGqcsy4mskdovOO
6e10Bbm701JIBUSwpXKn6O+K+tEC9C/Gc17+Ykz7JDQuaj+0IvbhcMiju9iciLj2Wtoe0vJZC2/G
5K0ohK1ggdB6AL8wEKYnwmjPIOyA31YPndx7wYAuULsvigP99t1cK4y34ycYem1vBmrbtUaOoHyz
9OpdClIApbc9o2G++dh21i0AWQ+6DS8AuzcEw00wUicoNgTgv6bml2Xc0Tl+roBsqPlHnBS7WePy
ZAL9BL2U9mm/jPDpHcDV2bILYzpasebqUj8xZwDMtSoqUJtysK9xKeCMJBIe4HUaI3mjODi1BeRJ
HTTPmKx7v5nvLDV2Yp+pM2ZzO9P8TRb9q68LsJxDep4YFl0CqA6zTFJMI0l+1vXxhowuTxvPXzCQ
KIOalEsBkQ/191kV8QZD/kOm/iRlZePkQr7NaVzMBnGGPw2Aem8imoJp8aPzmyNgo5PJLUrQIFfq
O61rSQfiY6KinFvdlDrMRvH4kizTmtMMFKF+1AT/NYqyI8pj6rZO/Ba82L42lLu0qU/T0tyvp23I
7EZaviftPunUu1zrtlXSPLcBnBcFMvfQ3enRB/0+vDqFi1TWjmi95OAdhGOk1jAMZC84vjkoPjRf
LTdB5t/EQfO9HYkcdO2d8qlG3z3CxbSnyeoO1FH8lDkqo2YEu9OeqvHQDd0+k7OXcKbpkfWEppkW
kI2qS67cdmeje2qqvnamhhipnhi5bAVboCZclg+t9gMp4SexKF0hSbaiMW8SqwddlRJroNjC6Q3b
Iknfy1nv4COgOG/mr3O5PGAo4KjSQKRwTiwG+ZIPUQmeckVYI2i6QsOrweuzqDWpUPtc0sGHbQf6
Sicx1ENv0ic7I4Gw8nmvE9NRR2rq+Fgmo6c06i5shxUqmWsc8ZAcyAzmKEwZ/oMjHinWLDKX4BiN
vW35Tkcq2RZ2e5zKDbbIsxjp+qNQxkTgv81poumyrhoSSlXyP+i/IQdopowxKBdBXI7tm6Y+fr2A
dIX5StNBTkt8XBEijQsunlhrm0KcZMpk9rzzXcmhEnMz3wPIczJnOjYrEhZ/WK2Yjg+K3Pv1f/+P
qRqKqumsJMPPJKPZdMHSMlZNqIOnjNySxGKan2vh9zTdt/Fbrrip6KogonJp9/UmrxDe/G3NC9KW
yUzSSR/Sglap4MWjDqh1ZFhaue1UzRl7YWvU2srBSdcuLHKpKs5c0XU0xv7OcRQ2laEKgM5dfaoD
4sOMbC5tj81g7gVIXvIMnkgjor0iZsdAUYDehT+/3vX1o/30Ey6YdzJ478zGSEKOFjrTZsd8tCt7
jOXOu0UVElmDtXciXuHg0eAvFrmz9Oe1PxqLn6iF0or0Op6XXE4HgF/r1kfZBfuQlo+uBXtN7A5+
OhxLo0y9RunfYtUHAqbfFVn40jTWPcWrtzqlUJ5TnK5bfrISHUq1W0BBICKS8pyhWax2+VnBHU1J
e8/oe8iMOTAAPUSCZ5l66CsaVDD+PveAowK0kzQJcexCpTMClGqecwbq5EM9KHbBoOpIjasqy9s8
sRTqXn58anT1JQ6U76hmnbRY/j1PwYuhJAdLpW3faD/HqbvPkuRBT9UXhZrkxih9kjuleijAx4Vl
6/kM+E0wKGdp8ttomJoOmdsASYTaKClgbuaONZDwDzn1MbmTLbsNkndZ44uNpnEugQXUgbwziLBi
qTuOzI1bWXsnokSmJ81e9dPvQRYy46NXL1S02iXkpKdgGN+yEV8rBtnJmvwPM4e6ChMOQoR+agiu
I12GtOMU6D9TjpRYaEz31CxtFF/uJiGkD1KCLv36Fl7h+sJy8goMVZc089Jwi/pkQJ5shG4z1jsr
x+kshcp2hQL8Ci3T51X+WJ1P9662pjJoAwtaNuaEFS2/jfL+DSL+eDN2ErFq6H69qyv3XJdglIQS
Hm9EAffvr7swlFwbInY15uGWMQrS8OnfJx3XZXwdlJISWmOX1JVdNnAZ8wn+6vJpCj4G+SXx3//t
XfzttV7YxSSPcwbn5oLCBVI145OmGCtm8AoB8N9WuLSCRgVWr4TTfM7l3URPSTWYhM4FdafKFFzr
8DH0oQTpuzW+zLWFL2xfrzSyLxo14D7gYyJRumyERynzioKZE8ORomw7DNnT199TunIt/rbd5Vd9
uoaSOg9ijE1wsxcZea7Kju8kKDohWJZQgtiEh+J1ZcUrz+vzipeEqko1zYqUcITTofVCGgnas25B
5m5tG9RWemlfks2WOwbV45WHvbJX7TJwaMcQkCUOLhD3Uxw99rL28PXm1la4IPCbdXJ6k8acm1vP
s8n8Leni1ytIyz9xGY188leX6hK+kOVpP3BgsQebH1wkG9/p3plR2NUu1NSas7LeyrXUli1/uiD9
MArtZJUVLlnaSU7zDAnTbb6jXemATndqN/EAbtjRwsC//Xrtta95EXj5kzKGZT8Wbm8oR1kVbvBO
3tdLXA3uPn/OC4MSDEqVxq1Be1IfnCD0wV4vfVyRtroGCQO5rDUEDcH78N726b9vk3kKmmoh+4hp
vrTJtTpWQ6outmasN2L1e4bw5uv9LT//n7fFtGi8kQn8g7eyCqxAg/ArgJdKBDrhmsAUIgLf0nr5
eqGrCYch/rXSxdWPy7RuFUaQgIZsYCURPxj62dSPwRbiMEpykFHdWy49Okd4+npleZFn+mqPF57N
b4H8tmX7rxtKyutl2/DO32f3wdayFVeyrUP+Td3B07H3n8MVn/eHevKr1S/exyBJiWYF9LfL2luY
2+nlQH4G0ffCchzWNi2d2V5IgKcjaKKvty5dSxM+f/SLFxJ1lUTXzApcrXKmB3g0kHNMnluqO+/5
R/9ReIsQNdu+FU4wv60sftUSSbJiiDrxEJTVf7cMrSA0clt3ldvu5p1qA2L9gXappx3yA3O0D1+v
dsUW6ARdSNWhHGf9gyg3ESwphE0oBEg5SsTR4o4qr7yypbVFLs5yzvoxotIaulofg5fzGc5+/s+2
cXFgk9wH/aTB+GkI8rnQMzoF44oo5NomLixapat+T8mLL2VlO4ZgdqK6Erpee+t/C/QuQpXMr+XK
KsfQpbi47X+lyY5szUYzwYFeW/Yo47s6rfhjtpKKL7HXxVsjTTMtiwSV0oZ+8fXKVmGkzkoKd4YG
VB5vquBBhOKpHW8CqtX//kl9XuviM3ZzMjLUwlqALHLQv3ExrkSaa7tZ/vyTZ1Uby6pEgRX4lG6D
CGkGU5nGTLSmJFDzrEU/V1zB3z7exaGlqSqExfLxxPwjNxhvoK9jvUml6Hz94a7VEXREmgwL7WQV
0aYLe1zLQyl1KbULoegOAYyQGiMPPROY9WPlqx4TwLZaCjvGGOxg/Pn14tc2yYo6yoiyrIuXNikW
oniYzJ5Z/pym+29femlFhHpWtDqvBWE62ZtmIRBBKeryItYMnQSJpFM0QPhogYzuMjeC7Mex3HTC
4Iq3X29rdcGL21jppZrPLUg6FX3ChmG+wqbt4yyivXHipvb/IvRig4yHGTrHaIoXofLQtgJd2aJy
SxHMDUCIWR9XHvP/sKe/1lj8y6f7X/RFaI4Ta6Re71UgwTeRG5z6rbRNdvEzrIYr3/BKfetve7q4
l4pVMp3kD8GfSHb0pI3vIVjmzTfD3tp/vdZiiC4N1efPd+FI+hxJSYoeFHES9SYPm28CvDhtAMjt
P1vnwiCOgQ+DZSIGaFJXp3bsvXzGhsBytJoGXPMqn3d0cQGnOPETU+aw6A44cDA7vqc7whbIg438
1i69sZ6+3tq1zPRvx3VhHuVGAe/FO3Olu3EHC3qwb1wfzn8ltMW3pdS7zvp/1bF93uWFjYTvJDYp
oiyiCqiZ2Dn97U1hC3Y5OUDMbOQq9pFDl1tfkf9Zuy8XoRSEuTqMLNwXBqX84ol5Hr9aeW4rS1zW
m/KamkbXU+eMgfxNzBP5GojzecWnXbO/nz7gH9/w6U0zftVlsjmh1KD5J4mxXhP/Eo/FTzB2Kxta
sx9//vzTWr2qwbgQkpmW0+/RTMC2avTElZ0/AtueziVO21ee5CE95YAlS6nWV17f6i+4sCh1IdUG
Ew4hjwLMxHHclykDrg4caNsFor0bDGFlybVTvDAsXZ3nmZkh5mCmZ1168eNdNj6sPLwVOyldGBWz
Eoop6njq6j28GTaqd2dIr7ewK98Ya+n38qC+MJR/HuSnMxTipqu6xawA5XRRytyZznCubqA78yC0
c2SHor/nQ7kBS9DKp1w9vQsD06h9a8GAvjx2ZSeOdr8vfo42w+5AstzYBSW18mGv2lD04E2FsqT0
j45gFeuQNy2lG9XNn+pz47bjScWAAklAYpih4wg0prTyIlcWvXz3SqNkipQ3lStATiEuQzNlvrLE
1Uf/174uH33cjG1kNX3hqs1Dru11BkiYjgiL56+/39W7/2kZ+e/xgggyAxATRjLXv1Okh4PjJKXd
yiGtfa6LJ20FXRm3CwRjZvoV1Xd6E+HL1/u4fvE+beTiEbdKKaaFTNauurU33SwOZvEu+UO8iRzt
f/XEPq128Zz1MDUj4kfSdMd0m4/WWxSspHvRq/fC87STnZL4kQG9Z3UtaF2+1T8e96eVL2IGo4FY
2Wq577S5HNWGNPHVuK23ELzb+T20W68r33Xt7C4edCmrNbOzHSnbHdA9cIX30TffqffggJ+AB1f5
xjivqpKuXf6LkEHUw9DQNC7MYkVCwYW6l/ME8rm02SGhPYrfVAgnvbVceAkJvvq4lyEDsJPlYBdj
ouwY5t4r7lICXrXQy6v6Yp0/1bdPFlpvlUIZAtYZbNGencaGLD+huGUhvRQA6HC+PsSVM7xs7nN+
VTbPdEFQLneyQvyY82TNby/34KstXRiSngZSkIxD4UbtD0NLIT4GxZP0m7x4nBtr+/WGVu6HfGFQ
2i4pEobxEFcNHyzGydEW3qEezZT1mllZ+3TLn386qQEmNN0YY6pXCK+XTCPbYGY34ITy47RT7Pog
7jvV/Xp31zr2yCL8t0+7BEf4fZyXkop1kX72nvG2NOy1rXXfOKhL/Ay3azpMa19z+fNPezQbOKMb
gz0W6b6GKVVNjlV/jFF0+XpfK75GvjAloaWZLcISdGeb7tAZ/pNQwxWUGf/h5bgwHpGWdpI20QuL
F3I/Yx7PwsRgji7fy9Pw/estrRgM+cJgRIbRTr3BRTSQaJEzFQCqAdPoPdAsEQHZob0pq93XS67c
yEvF5ihqZYJ0vqKU1ftRYVILWZv/zRI6gZoKUse4hG8ETQo1uEUQB2wCagGGGwvF+XqJ6x/uryUu
7lxaUnE2WurciNycFuc5H/6/LO3VuFv9a52LO9cMU2OKAd2gxV2OHoPW++lOO+BD9pL39ZauP6O/
lrq4dyC247hVQPv5aQrhifUeSP5WBJI4ICr29VL/g4X4a62Le2fEWZ+UBSf0J8Tv9tD2bc3TIow4
Z/vEYd5nJZm+1hXBJv33ipcdZhhMG9+sENUDBL2tG6iUEdPVpR3RvU/sAfuJCaH7r6WC0G3WKmdX
bws4T5TqwRT9Q5lUULNKMMQ/wV3vSUemjHfKVjyu6RRf/6x/rXO5ySCrQJdO//VZK6b2ndCRbjta
6JTeEydw1gKOPzbv0m0uPUReGuVd67K2mllCDBCOnaEHf+9PKjNFDFf3VLZCHQ50QRPsQA5RpsuQ
Uuhfc5i1Nm2pJruJOc0uyeBerWBvKBSAQKWmHpNBZsbNst5npfLGLmC2uzKwSuODXI5PcA5sJ2Cq
6TT9/vpGXnP/n/Zx+eXCvJjRicGHtEGHYuWpYLYx/jbDFzVnD18vdc2NfF5qefKf3FUn6WljLHCV
HIqBqQJ5LynomE0r9ehrdvbzMhcBDXRIrVnJ1HaG4bvPKmOWrr3iK01WtA//+/AvYQd9yCvWdKpx
TOZN8EYnzXQYmNeqCzSbTATLLBDux0Jeq3Bes1Sf170IahIR5qMsECs3135nMWrVoVsrTCF1j//Z
SS0n+emkcklpwqCnjasxVFQmj2F4rzZrCdE1C/95MxeeRLE6ozRn6kVL32yx8L433f3JElYt/NqV
uHAmVp62ZpdzXtCI7nTlpxBZKz5k7Rld+JC8nkXJLDFArQ/9YG2hqxJRwxiHhUUVxtViMlZ67Wuv
6cKTtNAd848TwYwWw9PAXQx0W6L9f3QR9OUhfLoIaicKfT7iPAT9J0P8T3NqMPASrny8qzWAT1dB
v7AMFsN7uaZxm2Mv2ivzyfSYTK+3Krz01IJwyt3Kx1MWI/BP863LFu0cVftHW67xi6HXzalyZVfa
KQ5CeT/KrfGgbgYHnv9jcGBGtYWs7LhAv5BEv2f447e57Y6otiAZdkKtfV/vqh9rrYXrN9XCYxoG
fV3z4ksgYRyhtYlbiZN3BlO82A/X+tXKta2rikTTWJPlf3QFg8nQE4Oppj8hCPPVkJvYn3zleghy
dU9/LXjpYlBMEcPEIJQjSoBg700U12Kcq2/h0woXX63IW8jil2LYElVpePztpt+3ot04t0x4MCG3
jd14FSJ+9Q59WvXC0fj10I9gh5cPqezIWJKt6Vnfl0pHthMYzN1+/RavfkZo7AyTTqssXwJKm7yv
k2oZSmGI8bFs9BtBNlZc59Xv+GmJCyumQz4smyZLwFL4FMgVS+lenk1r7/2qH/u0zoXtUuJkMJRI
w4+dpB08Xjem5+8ilzGoX/Lm/5H2XTtyI8u2X0SA3rzSs0xXW6lbL4Raht57fv1Z2XP2Fiubt1J3
zgAzGECAopKZGREZsWItkq7hkXT5N8UUDfAcDC/IImAT5F5sfFkLVbQZnxYdkhbzmVwJsRaO5S/3
PdnGCNnEjZEkLfpiQcPTW6zBAV2TAwFJpztB6O4ATkhWHrIXdQxBgGAucLfQ6KXO/bgYawewG06g
gEFV6J5NGG9HxV7CbKMk+gb4kVrNbuV3pW6h4cHbYQKyDpDEkqEfsKf1+q/bZ3QPfqZufxF1JxJ9
gfpehJ1Ng+GgPff24oD95gi+Sw0dIRkoSVJ76b8Ax+5EeHDcNr93rrbWqS2uyjTVxxJPbKnSLR4k
J2ME6rWS8BM93rZETigdPwwBEsyaDByW/gGE2+yzAqIzECJBaVpE1boE4KFzOa/3Bkb8/ahD3LJD
3Ug8qdYwTLCiqtOPQAFB0bGBq6kwLwb+kMIREnBLl/n8amCATIuLe15enAGSkxgB65+aFWwNnQjM
PqhRtQT06MICxnOVA6G7zlv8NIHbQ/KrBtTiSaScIb8Ixla1/ca3S+9o6wSxtyJknJE9P7b9dNTl
lxNlEFKBA9Jh8OSmsBpRYxwD8lFufDS6Stsr4sJF4FHwxIqQtYzPfDxDHs6Qv82a+ojBaCgcYV75
9onYQ/pomGTWVR6oZuMTAjAd5X5uVAzh/adi8Z98FqPvjG7vp9MnqiKvSJD/VkVEcZ1KnfOlEHQ1
rTU3DXqcPlLuNg7gsvFuL+mjvnz1ISk7VN48jrLWzkWD0fmn2ebMwskxrAP1QXNFK3QFSF18mmzJ
Wn8B8eA1b4nL8tmfAaXUL6DOf522qAPlEDXEaLk3fG/vIQlihbYGOKlkLYH2GyzcVmml/9+eldhV
JRDRK7JMkG/XfnxK07UJh0V1J7BlOYWTPTTZsSrfMWtmzVCNAX0hVO6eR5QYoOtlM+0TP/npy/+x
b1CJdyHw4zCXvIodJgDz+djYmgc+epM32XHks9e+Xq1BxRFhAJ2+oWKwbjmAgS19046YrbaAHHbB
8PY62euXDgpBNnjJn7qnhL3aT3GM2NdlkZckXUNsps5ZtQg8Nye66q5gU3kFRvgYHfkzGkVWb+pP
yX170A7al+LCMe7sp3yHskudLgFlMQ6uXHUNFMG0EVzaYB1LmP5I3N3Nzfqo01QXctRFSaK54H8X
XFBvOCgadF5zaIPBg6Lo0RvsFeJKpnxKH/DifgCPBONE3/7EBk8dKGAYViVWBNWt6g5JOHixIIQX
Z+cUVeJezBjvq8950NWXNWjInJZigBtDpCo8x+TIlnSMnwyHvK76x9br/Nt+6nP578OapkIiDLjo
T1DYvBPGLKywuFjEDDqYDEFtrEPsQUkh3BaFUGfQq4MUg+2Yx6GaM0gVdgk4OtIYpMlGGtz+OZ+y
EOrXUN55qdAhMlqsHfnDBRUbn2tOMfji+7K0b1v6FEopS9S9iQookLVSrruRHoJwMkJt4+W2BelT
LKVMUFdkFDkuK5oCJr6Hv6YDSL+t1q2+RL70I4T4kyedFLdwwkAD+q3/bXg/Vks7iLZ60RzlARzL
FnfmLyhkmqILQRY7c1nPos8pEvULqctVCZWazXGIpo3FXRDvTfWwfNFe+2DFhA5oL7+TYjCYoA+8
XQVQpfoOcIsT+6OznOa76sI6jLs+xRB4TcGou4HJ4evIEakKaD76CDGTv6uga8Q9jdPz7U0hK/oU
HDYmyLHYJJ+ATgqS0sdgxsTQWHKAFrQnOOxrtR/+N3bIUjd2upQLBUjSqtBhBNmrkhuFxRUggBAm
DzqlTgIKxU4pHDU1znP1lGJEoM1raPkR7t3ZBSbaUZrwYS3yO30YvEjIKkcAu6kAier/2wehblyU
S1BbTvDN+UPiZ4feFw6xz/ss9IhE4uDnDw8sN4IUehoqddSKaJprTGOoyEYEN33DzX6U74uHOTZT
29UKE8NZpmzKr6uTolSUH1S/ChA0L+oduOAvqXWMg+br7aXvH7f//iSN8uvRYBQCJBdVtxXBbgWW
6RU+TwDr+m0zrKVrVIowc9ICmUQ4tSznIGMWQ8S5q4OG78DqU/xI8EIF90d4HJLqjgMBWTIA+lFC
R6CsvwrR4lYJ/yyPSL6J6LKYQD/V8MU1B7IzBhdwBhY8MHNE6WmEfOsCgY0IREZSCNVRcHmLeu+0
pf5we0V7H07gZV0wQGUgCTx1uMuhztYB9GhuEp0huA51qyRI5l+3jXwAGugTs7VCncxGFJZc0CJo
RAbtKfKnu/opDGoX4N3AsGYre55cZHV28RTZoh+hVRU+srCuEmulVJRQ+KUUh4VDLgvQSgLqNac6
K272iJk0An46ST6Y4Ozelg/QJq5eDIfMT2oA4KFg0TvJPe5zdxKcCLplF/EIBgbv9kdi/T4qxKz9
oGXyCjeTIzBHw7ktDHMtWY/C3SRsuxXU5UXRR+zajnByDuCIRR4GDmt/IPRIZuhKD9GhPf7zrGit
6Sh+zb7yPnT/ft5e6wfC8POBwFA4eOdkAXQa1z5VlHo8NjB6jgOhuNCqsn9kAbL8A+uj7mZgAv/H
EBUklEUtQOiek5fT5MSo8qauao8HMiQRuRXjQUqO0K1VUZdpTfMk62okIn0XzIlip5F8SFfdVorW
GkPRuf0Rd98r27VRt6prS57nVPj7DgOOBCiLm/WNHOT+CIJtK3ydggxAa3N1cidxWan0XvjdWqfu
0xoPTTlKsC57SIP8xIPqEcBmzB0kR+HWR6XuRS4Na5xA+NhtkcaszyDj9nsfOubOcA+2S2YiRT7a
LXPU/dCMqZE1cDZDgyx6LiAhlEjKl0rIjgJE0m9v4Adq+oYtnYpahdZrvAw9Z7gkzMwFUL4bTOhS
omC/2GBhBtftkV0d/DxEgUxxs3F0ubTSwPoFbj2kZhcOI3MWmo5eYenPcHLPYKLE5Db7abL39Nva
JH++yaGSZoIsVov7DsUji2gFoVbYmwjRuTlc/mJog3FodMq/JIMwobWONfKHmvCRn3IYlDzoeQL6
IX2BPhPmiRgO/P8R5f7ra3TK1wiQ99LFFLE0hwDgbyzxXOJyqIcW/HCuHvwzFyPB94CH1IJyQxeM
d4XLyryJlVuHinJCk1KuC+Kc5k4D3s8gBJfrzLp9cD9AWrdsUJ6nL0cw+oa4JM3v0JOd5Jvhpm62
WjFkH6BL8pDa8YXDQxeYmtFcnvuX9iF9NB4WRHcICYHG08tBu/XAqhMz7q5OuSTwGIvSUCt4AEON
qb2IeNwKRHBebRl5IMPR65RPkoUygegmjnOtJudayUsT2tm/6qV8L0AIWoUVw9Xvvj+394fySkbD
GbJYIrIIP6JHwc4QzLo78KcdoCjlKq+9XQfVF+4Vr331dwyMJ4aFniCFUATQossCzHw/Z89oOXyB
UtVLemfgadqzL/neu0CGKLysG4qMAsSn5FiBblw8aqifhV4NOojkxHmYS0QnixV8yCGmDyAk3wQ0
rlEqE+guVq61Q4S5HvQzUUtKIOtS5phJBI/07YMuko28ZYe60kvbjHzdgurbeCJSwz87JIudM9qV
A+Ed0RJO7QkwdgfKOV8bDHougaSji7xAj+DwdyXZ3fxN1Qk3FbjQdYOGbOp6zK/LCuax3o7R3siC
+A2Duz4w2Hbi8T/ix+WknsovVUAG05ZT6v9FSN75KhI65qBz48F0K9GPBmOt5tBY5hSfgicjcfbw
0l5m5I0EJtACCYl+iwvJoHtmIXzHr8syXiuoKgBRhrzuOo5I+TDLYozslcSR1RbM5EG3MY+H92Xi
5h6ztbgTt2RZUUDwhjIGcAiUR8lCMEy2Ay46/5Dc4SufITxiQeEHimg2h/7s7eO2k1JdWaPcyjKq
8iiI5X9SKmiwuEPA+6xa0V7ecWWH8iZazKeq1iHvkL36eRRN0MSWNlg5bP5H31jlHXmB1cB53F7d
XtK/NUs3pLgVfVE1RL+GP4SH4dz7isfbmNNnNkD3sv4rS5QnisWOL7kU20YSKwwgoTcEiQCruZd9
dpdkr/R2ZY06lLURcvKq9vB76PcSQpzUfo7dFsrrILn+Gv5Uwd+FcTUfamZWa0V2c9R7dEvUx+ir
fhbuf4JEEx3N2x97J0Jd/SYqAeKaUeGWETWasnoLoT9Ta2fcaFMXQfI4/LxtayfjuLJFOckGvMCK
kuBStum3QTJMmTXBzzqw9ESBWkH8Grw/5OR0d9LXpDA1H6Ma3uTiSQ5KGa//tfgsZ8P6hFSSA0q6
is9EAy/lCgUlKebfQ4i3YJJUthNAG0MtZtRidtzq1XeknM0qDfLUcRMYhrneHvrEniBDUiVvDSTh
ZMNr0/vb+7bXVoRBlC4FCUrMCKbX3tQY41nVQXTpGr7qrbb8kr9CH8uRHVIRyRdrclcIIf9FqiyT
v5mKq4RTEkwCKDvx6HVdW67QaxvUAhs649EKIl34csmG8pKdHEubd7qH8R4dOMwwyUAxNQc05z0D
s5+CNQXTBYq2ubM89ZApQ3qROqUn4qUknup/9fjc/k76CyUVhuiFGK1fgs5Uvwz4LkA2naBrZQFY
YrOO3O4J+PNZ6A4kn3G8Mgz4LOBMX80VdM+eoepjUPfJuYOMXALVvHqE9hTjIOyGuY1dyoMtlR5D
0gfPpfUCsnaSvMUok4AqnSccm8x+9sd9vbH9n9K3SIvHtsMbBexTwAiBKcYpDkTbzJnxVIKzBl+M
4fEnPEcJNn/ya1t5GywI2bKuAGvllO/K9bZXh7763+qCDfFNX7sjk2yNW59Z9aH9C7f5ztTbLO6y
cIozHCdCnFa79X17KSxo0Qezo1gxxh+goYA+vsRIY3feRVenmPJkQ6eCn1BCXlErEr4mRNrNKZ69
rE/cGeJTjMO08wy4ska5saUb5SY18DhEcHNFp/Gg2xiAwAMJE2v0ay8bvrJFZUzlAm4BTsWFkb0G
Yi9WBmZWE8+x8IF3lCPUfq3aB48oxJHReYss4Qx1qN5kDkTuPEeufgblzqCNKUnThH2VH8qAJMTC
Vz0YXslUa2vFh8xlZx2fgTYgVP7jQuFFr11oGYf4ygKWTlJhMjmeocDBn+TjX9i6fUskuo8NVvVB
Njr4h9YeiXsGJ+R4LJHQlM5yZNGnibv5hAZQLorDEmjwqAOkp2XEgS+CrIw8djuP+yHiiRXa5dN6
NB4Nq0lMaNo396pfI52SzM5JX+IX1uHa66fLCmby0acWAGeinzlCMnVoW8A3qC+jDeQPVA7wIzI0
LDTdGu7ZGcdu3qrquqqB0kxBYKby1kjlyylWsKedUwf9vfY+HkEQ7AqOBkUfixVt9grIOEF/zFFu
v8uUySgbbKt2IZzZQ36XuppVBPUj9An9rLMhUoMPPFijq1vRE9P+Xrjb2qeSVKWJmrnOYZ8/EFYJ
DIP7ip9e4tfqPAagk8HLDlsdnQab8Mko9+THiI+8X9+hesGbLDe5e6WQkZCuNZQVRJrlV55nOeyV
j2MuuO1bcmj96sQdSL5hsUCau8bwgtagiqeBE51+Wko9X4XphJLOK4itTwA3+SfQW5xEn1UV23NO
ELYDXFoSQcpHj+n0ajgUmdiobqTlNr+mJy1SvstyxEARCcTJ0UF9a4cKpXMDLTEAMVQXot4eJMBA
B5TDBYtO7nIONMq8Gnp4ZukM/vQgvDGCzp6H2hqnIiuEhQc5lIBhkr3sEWgiezQHd3ZaswTimLV3
rC9KxVOhB4NNo6EqVACs1OlfhPwgqwzKvl3vs10R5QVjWa75sgPkpHO0H9AddIE0tLRzFSwnERy8
rNc5a/eoSBov6FvzU00+YOSTPBeajJ7os6rTzGVRobLtoAtR1H2IVBOqpd4A/iYBz7k7sKS7uZP/
YlKB7iU/m+9ID+8UHJjcCwMLGw7yg+Byr4YLCSKIgbqjyf3KTtDKNKwoaE68jbIVqVUeuiN/hNjT
kVW1ZF0RlfLvK658lc8llGVM3cNcnAEpOjxyMsjaHvkIQ7CagybFPRT9ktd4tKMnFmXm7kt6+zUo
lz+XggyIYRO6vAdMZ3rfmQRICpnAH8UrcbOtR1zs7cu5F8+3Nik330ALtS05KOe0EGWJoaheGoZ9
2wTjRqqU7xmiuNeGEssalDm2oITzu6xASqGOzFSPXLsbXo6m+QMaFmrBBGxGxl0gaY7+h4Ud9MB5
9jq5sZ86xv34C5qrjLSacT9VyudgXLrjdBF2R5fQtZDimexm/6Z7BJmO/wYLlfI6+lgVeqzDDKdk
lyqDcmppeLf3aq8BeWWDcjViqWhKA317d7AWiyCqm2+QuAYtLwGk8fBtLB/AtEg5nUZdlhqc+qqr
ngd0rMCaLt8RbvHZMUAy6HK29Ab95dvLZBwUGpLEr6jdyyURIAZ9rA0U1eqoeQYyn3yFmHYNQbSx
YD4w9zKqzfbR+KSKTwp5FbB9yCns6k5Eql6d/wmHxUkC7NaKLB61R4g0NP7t9e4mr1vblGsp+FJW
W5HE/wcVADSwS1nLJbzw4OsK71gheD99Eg3smihjiI9+JIyimBp9gWZreQq9yUtdQpikmuUju7G1
19gF1u2PLerARoMYyvyISiABWmg+/yuqXX6ywB0AASs3u+QoQBElEiFA1PhagqvyL95ge89qTcI/
SFAVUHdTGQ6vRNKygG7EzTHtYLzHNnkZDIH6Ppn/qu2xtUU5G/R2Mo4L0SAoT//hb4FG+ATuNdTY
LI4Bm9nfSwmznopAOlp0OaiFxmzLVSNyjzOBSReH9h3AulN+YH/G3UCxMUUFimXoFw311NDV8ydt
+dHwipklqXv7KuymHBsj1FZ1QrkUnFIjzE8iRNa1XxWXcGCY0EVrSYvvt43t+pmNMXqvyj6EEh28
6dTL3+c6vuel1OG5ygWzL0RElJgRancD0cYeFSHGrOq1kUChCVNZ4Yy+4HWB6LPQFPvuhEg6gUec
0PdSuVKu1xiZFWFndEHBT9LfDAVphfTegPthdpTJxn+K6xtzlPeKhVAOxQoPCDELba79mTUs1MRu
/0vbmKDyoJgv4lTQiAm1O2SqHJkcIcEZV8EvS/SKspR/FEvj0MvGma8K1jDCbmxQMcYjGpqBS0Zt
XKNykST2aM+XReclq/5jHWcosxmZ8sAZ9WgPMv9ojKm3hGJs1RnUZpXuR2wM34s+XLx8Vr7qjeo1
snE3c9ADzwwWLaG4e28IvTAABESRhro3kCVI5lnCmNN0ICOTpQ10AzYaikavEnQtJH/2kzPEXedD
fEfYXjOMqrzMTgUYGKs28Zn2leiVbX4Lda2iou25dlz+aSEqruHOJ24Ejz+SZasK1i8pVL8f/sLu
Xmdka5fapYLX17noO82Ngzoo/OhQO2ROlEza3/YbnylxqBVSUU2swKuWAOyG9/rkAMpzgMi3kxxG
f7R0E8qkjwCMeOEdG521e9U2n5bKxnA0MbeJXrs7i1DxTQsoMj7839b2cRU3eLNMjbiRS9CSJX0b
0Ay6g3zXqZboZAfOkm3jvDrKC8BI6X3CQ1DSZJjfjdV/VvgR8DbmlVGU0qmByNdwKAPptB6FOwKN
EM5sGOb+rf7vnflwoxtTC1oKDS/iViea4mjaw9L9iqPCTKIDN4v4sjOrzLMbbzZro7zYAm1WQyEH
FCqCYAw+oG9HyCKgnmPWfm7ybulwk9me8wPrxDLOzUeWv1mqgHVOawX3UNSLP3Kao4s9I7jtdqY2
1+/j/byx0SbxKi71RBqTxV0N6YzIl18SJzlDOQ04gn+G8UYHnFGv0LaX7iHBaqCt/xfIZYYjoGlw
4wjPhiTEahPjTgJIo6lVO9e/ZRnQAhjlKiDNJA0m5DYYh3fXC+tEgUYmlPngpb1uLOSRKHKQTiY9
lfk0OIqdfClHk8f452JljzHG9gwnCsIgCqqTciC4ivBJ+A28KgriLELevS3f/hby55vtkHmoxyhT
prsa5vTm8F6Dmdt3dQ/iJW9NUEEn5FEF1zJcIMKFKtiJ038FP6JJQHbze90DkAuEkYOiDHyw/phB
hEq804IU+KrUSS6sMtzuU3X7c6i4I66TkA08fg6UfvH6DkgPqzeFg+BVQY+qfMIsw++lxFuLVMRB
3ypspaFFF2DOrIJLDnranocY8/W3v/Ru93NriAo4eRdq2sBjMxcUiAHeeiZwg9WGRggKxLKI7E7G
jBX6oMxckrVEKuJo81rirOMukT1u7xXeJNoMZC4vNaWD5MTO8M58i+85Sp2oH2GC2iAoxeuzi7GD
CvOuiEHQdky9wVIfKp/UOzKAGUrI8ZrxYhKuXTYSeTd3BkhOB26NjG7Tj2NgUyGBW0DBWlOXe2N6
CPPI7IcLsBjmAHV1MQQRhb68y0nlytm3emKlFuJOMv0xUqRDcJZo/1FLTwaZyzgsHaOSAAhqR+NO
vGAiwWwtiEizElvikOjUfWuNujKqBAWrYZE0VFUnh0MXuAEyBLOW2TNQgfZwZM1L7zolMjD1v6uj
LoyoQaY9LVSsjkctRX6bWDoHux3Q7YqomyIMajoIIMv7iELLHZR6E2c+YvcMhzuHfvyI/16GoDxM
xw7qA0iAAUWpWvNflYu3P4S6OMJiZJBmFf/Jo8Iv8c/BI8D9LAAlKZELRmvMYFL87ObeG6s0R2hX
19pcNriu4HDVTrMrGJ6EUe0LNCbczCsXE5o1xDx8MatUuJdObU1TlzZuBFUBpzgubXaa59WvhBJc
I49yD1oZTPHMksHIp3a9xJ/D9EHRtYlwc9M2mPqDwXp+MsB32PAhqnPxiRchz85E+uxHu405Krgb
g8RNCajoAfnq7RmNJKt8Mo5gAuqD6mF8H8DfQsgpJ3s5yb7+Cs6YgGhcgBfTLb5GLgvxutsO2n5v
KsA3vZpkE/neZD6ru5ufu7P2KHkYTEabAJheZmlr9/JCBwi0sJLyGTmegjew1zrlnxNdvpGp6PaI
+XfEgvYhc42AVbgXd3d4Y5FaorYCvT/oWGJFoFWFk9oQDylM4246V2fJR+4cmbOCUKC7xVPvFU+l
lb0vB+W5tSsfSgfW7TC8Gws3P4fyzbw8aF0kp7orZboZTkGe+nrIzKr2nvL6xgrlk/tmkCu+05G9
xjNId7S1doppeObk5k5eIZMt96s7lrWNuV1PWLSHkgfwCioW4J5oIKRamZEMZIfeH7pUqP1V0bwC
AkSgBtXGczFJUFgqZadQUj9O9KdqCENzKV5vfyjWEig3z6lzEsUJTgrkQsxhhg5p+9QOvS2trCPC
skS5+1lfRwl9FwCIDd4WIFuWTpe2y63831AlgEj8z+mn/Pkqx9KSTlgTGsv2uGpmaLzd/mq3T7tI
w5KSOtTDNsfxCjXpNM1upip+XXh5HJs8kzxz3xjILniFN3jkGtd5htRUU9SCAM7NpOdMfc4Ed6hi
s4kPEBLzDdwrWRLtHDMz8wT3DU6EvgcRnngJxRc9+b5MDF++783EP7+H5EUbZ55o9bzyYHJy57nw
1RRwi+TY6Iq5ct9TwRnCxWz7y9I8o+5QGBe1Wu3bH38/8dv8AMq9a3OkxnqHH8B7POo5qPOdO1fx
SKgG+s65bW3v2ELTWRYFWQDvGo1gGZqKz7UEeRAnjlAbiAYnxURO1AullaBmyHg+7DnurTXqkhRC
lgvhSHIiuYttvhwGK1mMf9OK2FqhLggIUUQuavFG6RtMgvNn4qzXEaM9uv8XpB17efLGGj0RoYQz
N3ESrmMKubPqQQ8Iug6lxthUvs6AJRRB6jc8ti63UGyw6gNONuvI7N0hQ0Mui38xvaVT8QBas2Uu
NPgNZFZC/ZICdpU9kDfnagkW6Wt94CJc7uftw7NHq4ERoj92qQgR53yx5GoHp2d1H0gIgOsCo8Jc
fuS07wlE3yRruOSPop+/NPdAeTPxb7vXFS8zSJWCQ4z8kuvrGlZ6La4KCpGjm92RB39sa85yWaFV
KR5zJl8Z0x51hAH+iI1GQlnwA/JsCWbpkvNFVJMlpz13jMNM/jr6XbRdHnWW4xnV/nbREMCE2m64
zp4yyczUxBxXjIsR6FLLYjrfS90/pqUMsH4LCnzy9SddYFSuBFK+AGMY0F73ZDANqnDfMJnoJuhY
ku5NfQ4ZrmjHOVyZpQ5Tv1QNuMix1EhWHCGcbLl4uH1e9ywQoB5YMqDK/Elsdh2HMVVITy9ZMMGT
Q65mZqyBfBpqu5B4/7FAfsEmeOiaUaQpaHzcUVrtyQBOOcvWb5laM1ayFyQUtFl5RUfgVD+xunX5
gLqfwhluFms+4NOTqVXxBVKgs6mMnd1EgERlWnviO9GB5oQ5NGJk6UPESER3wgfBJAqgcyccvDSS
xsiFRO4bw3AHgNIxUnxf48tmBXhIFEbo2Gsww5SKSgg4uCQQyl1/2hqsLTy0FBQ0VcDVBJhp6GOe
Br6N3WDea6uoPA8JUKxNAQkidclBKjzGksAl3rCYcgsVJdVDc+VFTk1k2aMffw0v9WN5UF3ypmJh
lvcA8VfWqTvPh2tSoSJjuOpDHIggXlXBUkg0eDtXv6wOAFLgFghjVL0SK74D1R3YPXpGCrhzkIn6
M15XyDWxs1RWFiZixXNJlHqg1De57LFfSlueR/v2hdw7xlB0xRgoaJ4wAaxSuU5V6ZzWQjAXwVOF
2ursk1ec8pdzt7tr2hijLme+AKubIg11c8JqP9fmOGKCfRwZJ3XHy1ytiTqo8DtxCsp5HNROMNUm
t6Ppy+3PtmNBE0B7TYa0MbxLYy3QFOurREeexuNoRBjDB1kVY2fIGaMc2ZUJ6lutS7gafAN4LIGS
dt7oE1wcewyZtRLqW02qvLZiLiquPIErMf+lIKLd/lYSOUK3VkKFFZlfxrYd5dSbdf3UtBMmzaS5
vS/yrgatHrf+NhTusU3k1U6aRDWLRX0vxakzw2GsHaOKIDpZCN/4qLkve+PnUKS/qmw4FYpx7CTM
d9WLlUu6FwsN5kHjIjMzbnkpBe5btoyz2bbVsasU6LgPr0na/VZK5U2L5ISxW3v3SBPg8cHZagiG
QGPGpgkc8K08kGlu40f/jDPnJJYBKlPjS+yw0s2dbFMTwBumk6L45/wgbeKpirQi9bisdrJON/n0
kVPwRX83usYIMDv5z5UtavdyjFIDeQpbZSa6i4IKfKTak/ZSVhc9kcy0ZlazdrwEEHA8j/DJ65+V
h4ws48Ao3CX4lFxuYT5fP8TQfiNYLeGhQhX3fv7eMumR962qBpBwCmaCaEKXkCuXXoHH9fL6rcju
5+k7x9Lt28vWNTzmwcWPDOizhA0vJpmkl1LyIWuqWsUDB86F1Z4jgDchMeyCyTPBYEzsrwYmvTAZ
mdxxb6zDs3fjNz+CptDPayOTS/IjNPBbtkBTKRB+uH3l9xLY7UIVOnitaAiGLZ946YkDARfGUpID
psgc1UQB6KBhYh209gFrZXtPgyuz5KW4Sf6mpEgaiIQmnnpeMAybLGizhrZ0RnPV5NHqZffEdvrL
Vxap8MkDSthkdYiFQm1CQJsz8QgHV3xg3Yq9a7jdNSoc5P0iC9lCvqgecO1Z5g+c+m2SHnusLmFQ
9+9lelerooJCWktxCreDIwLqXnSCrNitfQnZ1sLkQdx1nNuFUf5l5FIhSSIDwvLovHj1Tzx1LsC8
SibY5lW39trRYRxO1gWgHqxCtkqdIeGmp3jEvY6njwXauh0FomH+JRBqz7uQOTxelkHVJtJVnpKL
xQTypMjmTB6UJ50ZDyZXmGVvdiWabDrqEmA3G+yuYu3l/sH5Y5nKpEMtrUq++bBcZL6uoncroziQ
ecZ39IDy2JJ/NAEZANcCdnaxNxyHHoGsEqYTzIJ98qqCkDTjmqaQeIt87l21APaPOWsgvcXE6k6N
Ow/2/BIW5u/5riAujxWY99a//QWUT+CkdSiVIUkhsznbK8oT6vRA+pqkIUO4TssDxBSd9lVtPKZt
4ubozGdrm/IOrTCKVZUqINg5qYhhkh+Cv2q15i89W050d514L6H+JCiaQFegak0fjFyJU+hFFq05
t2StZMiUYLplVI2dobNF8JxjPuevWM5314p3CvYa7+8dMoKiVxoNayU7TcgIMQ5DoAiYHGNV+vfm
b8CPBFCrToIo/9Es2vj5Oc2XoZTgn1p3RIFRAt6kOEfnH+FFcjDe6JIdve009u7v1iJ1i+JuBfAT
9M7eCL2xKdfMdIYARcfSgWGZoR6eU78ksTDjsuKxfZKmMJA4Nei6gqGXxTBDt4bLtYmNLsZeCcLv
Ungs9dpcWkYOsJejbr6YRKUAWt+3AB31qaeXYE9LJquZ/VEKtBVk8BWrCrLn0mUd074ywWqAuvs6
8PNK24oCUDdeaCiXNmrexRHsMLePwO47ZmuECsHc2IhtPmJFi6APpj5Xs5nIkweCZlBICR3wTip/
0vo14MrW7yLOqRvJ7nvtedSa1Uyr3tel4jlv+acCgqDxogSAbL9PvfpNnKKXpVclSyvKCwCnPoRK
zUabwKi+QpC1cAtDftD79AgmjXOUFe8gHgpur243ZZMNkSCbeVUW6BY6t5R5jPFt0MFg6CV+Gzkb
9U1orWC+72XNMYMv+lEJOnmw20cd442x/2k3xqn9m7hwasMQXFgEaZq/dd8BITsIkRk9TGfRMTBt
2N5Lx943HrL76QlDDYVZg2CJ0DykVmYicAT4fy89KPe3P8veTVFkzNCDm5oUvajooYwzV6l9nAAv
IZiK/CgDo6fHjJP1Ef3pOEHOriZpqCZotGYBn/DjWuUV4oRh1gFxZ/JkNnZ6l6FkmKKF0dlEXxNq
cBkb+7q784oCOSM0UQwJEjTXl8fQw2qFPEvqxSftaa7M4S63ixcF2cm7ahO6mLi1cqc+z6z+9u7H
3RimvJ3at7WchhOcalmZ/XJq5F9r9Xh7A3fzy83qaHpQfm6jVm26zIPUWmCAT6/2B3zNf4byWbAA
pjXK6xW5YqQtetveXCq92wmFBVTVixZWL1Os23VS+90g2UKk+8AGPvIgPsRDaWGcpz1vuF0ydWhH
uVUarsFtGkvIiLYZZCul/6MJ6sJy8hQOSreGbjZ+n/PnlmNhVnffcttFUN5WjhK+K/P2n7xNxKhx
WyJnJHSniw2MyRMT3rj71VQwOQGchL4L/S5Olkma1nTKPDDR/47vwewKVIl8z1/IgBjENJi0ynsV
PgWyigLEJkDCJ1PbNOVxmjUl6mKAY7xo1TderM0K4iiiMCN/W1HVqkwemTHjQuyv849Zaus0GYKs
8iRlnnIpA2D5ncrKzmIwuBC5MHVwcouPty2yDFI7WekjqJt1IcUL7z2efioF44nD+vuJm9lkg7wY
Dlm8zKFb10HIAyFRMIeOyFZ8ctCbraIeqU2n9jk4jlDvffh4RADGTuaoCMtv5DKnMnf94sYa9UDl
ykQVUdoMAefqT8JJtbJvepCAF5J3he+1BY7GF1ZKvZetKcipUc+GJiCvUN9wxkB9NOR66hX98JwU
gzclgmUY2b3YiUFfiPbtI7EH0IbWFDoOmgJmGJCyXu8Z18armip55oUvqochJbc7o7czuaBbXVH6
IkhMljT37jExkNwYMmaSdJ76qvIwiUWhKXBZEHPM0BqvFwaGlpyCT6dkY4FaFEQNuqjli8SLROn7
WM+/x7l/VCqQ+WoKqwOx87LGK0vmyasa2/aJV8dQV6Mtyirz8NpTMEH/QIa7PlBxjnqp/cgprBiT
JbjXnJcfuHvpjbGFn+8E+QGypAEgLWqferlZtijN3NXwI+CNdfUDIaEQA4g999+RmbFZ5D7vH3lW
onSCJAnNY7ohpizhbIThkMPeiMct4VzAwwLjE0TKavFZyPMd+PC1PbL+jVvRC12O02ZVAHefbUij
2fpkYqDBdXObu4sOE8QNRhCod/ddbGKGTnkDAyWrgrC/ZgOysmCrxX2hzqxRzy3XrS3gumiY8P1w
N62sUaTPzgbLROr9EfZkaIFeLzPrMG7O/Q9p17UkN44Ev4gRNKB7pW03VjOakV4Y0s6I3nt+/SVG
dxIbzW3s6h70IkWoGmChUKjKysR0iC+ABzlHTUYpnbp64TgLzwoTQM1sHOeyUtUPfAwQyA4BYQFK
+pTOO3kEPZ7T74B4um6Vnrfz83i+NGb3tCxH3I6n1I973e5C1VanvyLhQZoySw9Hy4x4s5ebn2u1
l0wACIpGS80RqyxE5RGiiQd15uZF9Eezi0LzALqAyJzRrWCSZjVM9TEkE2h6n0cXO/lJA+PfY3Ek
n5RDgJdQZePl9qV/Cb9f30yOXbZmoEtRMwWVhrqhMfeW2bSo7yzda9iS2jJM8WlGNmNdN7m1nSAb
x/OL0kgB1nHumtWi6GEiIFNps8XujNjVVJ4K+kapG9xRKxvMJ9NIPHd6bKofaCLa5EdLBqONfunF
Hk9fZ+N1QI2h+yMp0P25wPUssdSHoyJjQWAmm2KHUupmKAiGX4DW4LcJtw4dQfkVI/GaqYN74Xz/
BtMQNNSdBQ/EC9YkTPedFH9SQxRfr3+ny3sPgJvfdljXCAK1JK2KZenyAkqAwlFn2e2N8A5crJxc
b6P0d26LeWCNWkbmXsWalrsEMBT0rLVDag+oa46Y5Gh884t2++9b8bBpoNevobMLxnAmYxarOmiL
2QBrqf8/1hiqkcV7gWx+rpUZehxWF07T5ssSpFHmJ03pjThWGdDbJhcnzTND/31lxuinYYFCTuYr
M0h4kSc5kt5/MhbcYdfdYuMJd75vTNAv41zuuwwho3XJQT703yC4eTOEVoYuiwYZYz55/mU77twi
EzFQ1VyMAZBhNFgryCHmvuSbkNL9BwCly8cbdNWJCRi4iZINMJjnu1gmZVKVSgixXhclk+xNfAdh
ZvdxmhWQ4WTfaIvTvC89WmznvRC2AiMeqchkDUORwH13bjwzq7DQRgGMKSVE6JLRIiA84Hy8LRs6
5vmIhuwD3XgmeNR1MvZFAPZv2RftQYDKk7TL0UmIvgnlkeIPBS4j3AbqS5dRh8JjWMTLAPLk5+sy
hLlMBE2kmwrBD2C9buJbGpMjLzhNj+QuPhl3tIEx77jUd1sxDAwpwKlich4vIeZUKKAnbhRjAiHH
jeGHpRu17oKxSm2ypB1toHTaK1p0+j+gcd5MND8aGdTupcofSE6aENNS0PVSEoAesmryaiNu7VYG
DgFTtbklNiqkYrXKlUeiWJmkuHkb959KOYqdOm8wuZZ0n8UZg4iFHHtLOu1jAaPWqWCHclmAZceY
bWJCY3HIlQhIxJhTJd28RQ0MOWuQotoQs2uBu2kaFbsn036MCcJC6O9QLYcM0nm8pHjrU62MsZxQ
VKZSDRrw6iAh+RFX4GwNq1PYFzdtk3DAv5eHAIOnsgptLR0IZ50wIRmqQmOYxEnkA3DsNb3hGAbn
nH30Qc7zOWrCUA1F1yQQpTKOFzYFbu48CP2xk3a6kL4NmolR17G8h0TeMZwiTwqD1pqjzgYW6HuQ
t3tFrNSd2WOqqQLF+ZxMLmmEByiXarbetV/CtvomSYM/RiEosNMHIYveJaH/Quo5t+RJvJ1CA/Xz
pDmmc5fYLYqw9jx3nMcwPavX1sUEf00LyUBUqp8eCdYEXoMmeVcgCW5079XC2cSNm+Z8E5nAoaaL
MSqkiD6aF1TRQot2kUe5nWSnUABbEDxOeKQh9trymLyxqztFxZhI5BfNwSShl4GVL1Ri9NFSPBT9
SZEOonJj6C+CdGpzydK12rn+Ey5voPM1MwFaycekn0wz9I3ooYJ4izbIB208dh3mPMvYacgxM35c
N7l9HH75KksIUiXdkIPKLvSbpfYQqG0peb9uYftLUopVxH9VudC0y8xMIP1MajQjFg9AUU99HL6L
X9I9ZVUEqRDvKt3IybGNK4PMEe/KtldTMG1/IHigc0+pAsZ7OsmY9nvAT0qO51C/v3CclT3mvAf5
VJpSJoU+pvucwQjtEc3E0HxrI46hjRrb+croL1klemAukZophItShVE6EKLi5FtUOHneR4feKv7i
Jcob98C5SeYcdks9BlKPr9d5kqdATG/W3dajgxmVn/2/O8kcwTaSimps08jP5epHNLZvUyAslhoh
ka2Am+U45iW+4XxpzHGLZjEftAJxunEkb9qj4rZfbuv9clP45u66LeoCly6CWqykgb/pgkE57/Ql
l+ug9s2+cuvQ9PVBeZF4yr8bXUe6ol9m2NMsVb0k1ZIQIllu9iWoBQBfk24Bx3FnxWm/TADNBVCO
8DCbbv7rysy5aeYVN2R1JU4aNjMEulcCTDdRF/C4ynYv3GmCZqvV4/Ut3QyWq7XK52dBhdYumSql
BJwMbqmChk/WbXUpdyhEu2NX+GqEcqLe/EmMXpllEnXDnHDfpthiIwluKpjR+gQjvH6sn6r63ZRn
P+bNK/1NBP39WZmABkE1eehC2CQ+uFX7HYUiG6fOXVyMU6ag5uUN3/9NCP1tkQlperUslRnDoobc
edkvO9WNbilJJq1F8QI2PdVXDsdHN3sV1XQSB03Uw3UWCFii1qAMtwRIuqZ4jTNiaSonteCcxY9D
tDInRgSgD6KGPnSh7RmQBGF8VAtOcNm8V1duwkQysZC1DIWBGmIS+udcJM9Szdu2TRPgMIHSNKhU
TPZ9M+rJQJV4Il80Wjs0O6upOYvYdoOVCea+yac2V5QQGd/kBX5XQeTNcIIBjLT06s5L7juAtyTm
simbKdFqCUsq9fRpKoa9qI3+9bCxbQKAfpO+ghWWyKrL60WXR0TiRUytRE93kVBwnhjb51WFNALk
CqhcAxML03ISlWgQar9vLPlj3DhyCsjAgS7pCYIfHo/phX6GiwO0sseEwmpURxB44k2DsQy7zsAB
0oHXxhhsbeEVcDej7soUE/4UfKEuVcz6AxNItTUoIvBPxDpxm2A0jSoO4Dt90HWszmjX5+A5mbAi
pRytJcDYrcaZSd/0A1A+EnSeMAzKgiu7MJhy0uihr5bRXsgPUaryTg/PBHN6jLjBpEto0NtY8YzP
8Y5C1+sc1/DiGsfKDuzE5FyKG5UHbNxqWcwJikZ5aJR0qf3gK3jSMWUUOWQfeeENcTOnewHbAIUe
lT4YrUDs/oGykr2p5Kog89bOxj9hDIdunkN8QMOKjb1h8lAPm06/WimTvc0QHxtAfVf7IiCjyyN9
Yk/hp1p4vR4vtmPgbzus1FUfxtI0tHKInDvwjQ7sMyhChicKNiYpxi24RWPO1rFiV2iPGHo3wTMj
bfGKIT4KIU/tfPMUr9bEBAy5wrdp8VLxZSB7acvip6jBv4fYnjnjBYaThEqyqDCT5rdt/pgWDwFP
K3ozd1ithG7mKlCkEQRXkxJfxyCvS9bcq+kN6XZLCkKz+jGapd11b+B9GyYvGsakSWIJbq2S1Gnr
u1jk0Tlw/Y2JGkkVgD6L4PPTN16W4M5Ftd3pcogQJG7oVf8esnf+kZiI0eaz3PZyiELLqPn5YDRW
nupHiURvf7J1kNBGn0zBzcjcHHra5eWiYzCJTMm+KSTAA1XOxftRJ7y4CLXfNhhvKFpMtk2JVPuV
1tiI/a4GVYWsSaE4udh67UYx1OmS2pKr+2V+y9T4UESJpSX7WVYQpTCppZqWMpLHSv0MPQ4L3Q47
MiuvS8FDJL9pYeeH6XMkR75AHrvgrRwgfDsT36we1OJkSN/BRu7NDSgR50M2lQ4xvLotwWpkWoXi
JsLBaDDCqh2bsd23SK5ssSs9Tai/SHoFRH8Q7ZdOttQGsmeB6YT48TGVhog+F6Vb9t8E+WaKdSD/
T3LjF/VebCanSkqrWQa7mTtbCN/zMuI87Oj3v9xTE7R5ANnQfOb8hOGVFUTaDH8kWerhWRBbegcN
6Xx6qwPjKTcnjr3tuP7bHuMnZIiCKo1w9UsRJkAzK5KIjTPxuqQl76xtUHpS3/9ti/GXVIqLIO/h
L4JkVafqvoDiInivXsi+O06YPbWFz62T7wVfga5i5JrO7Cc34Y/E/hMSV/wUXaGVaRmD6KzyozwX
Q1EEqHe2MQp/42u29M71A/jRtL34kr9NsDfZUoeCgIBZo6Q6OfLnwsufU1uqbBX9u8/NJyp4op3a
mwHdkcxSD6GdewAAgO87dAJbtUBKbDqY3OcqQmw9yCS0m0EfgSETAKDOPQy0BIkiozzuJ7Vij/EO
GscoL3+5vvrN2sjKClsbqZOgECujRBly3+yHwgISVAXFSOlnL7FNWThA0/rWODMUN3mmqcuyG09n
y3FPof8msS81jKZJnS5qNBGcXYHQ6TuHlmVmRxvQdsvsnBMIN6t20GjDeBZ0qAlENM63tJLCRCvV
JfpA30/71g728129N47jjgfC49limzdJMsRxHpZUeXt0aRltOv60VfCZYuiBZHdytS52JnsmqtAK
eVT6kym/RqGBlrOSEY+Y873QocSVl8C4h+EhGcLjkMh7wLVfOslwYtVwUr24+wOfWv8cJjb2spos
pjHQCYvRHd5CTKZavTu7kiVqNsDhgDB4Iv3I87HlVDE284S1bSZOgjU2nOYM2y4e0MitD3ScWn82
gKUuMqfwO+6Q5Va5dG2QCZaF3irFYE60I/O/cul8Z/rLzbjjlUv/xqfAEoshQ4nSmJ37r7FEaqBE
uAHySVIcs4/Resmf58U8gbn1KBrGq7GU7piA67pQT904cKoEf7O7v38Ak4UJjVmMlTFHeOfObg5m
2sECM8EEBnhcBTsici69bb/+bY5JwoopSrUsm2J/nr+CwssyQx7L8FaQBW7o144yDzKMSyxDnMJd
5DbZ6yPUBBPQlOqZe/1I8BbCBB6zWiCKKVeY19ZEK+nf5ZQXTLfd8NdC2Diu5pjIANvE2g1p1d44
/oNww7PFFHJmscuVYUa6R1/wyz48hECOgv4rOc5HrXD+YOtowxgADYzW6syBBjeGWA3TiJpHntik
Na0yKKzrJrbP1coGc4ZBB6WWoYx74eeClt3HgkanAYMad0FbbzNoaP9aEHOIQbhXxWPVAwChjU4N
wthMuxvE56WHdDU5GfLz9cVtJY5rc8yRzSp1SED0hzRi0mwiTJYgP1TDW004djZdfLUs9qwOWtkM
kFPz4wTEUHhpxv379ZVsQOJM5YMpCaxXqE0Rxu/MENra6ljEft73CciEzd4zSfISG2B/7ZTFBrpx
l8jRMa2EVzSMIUuSKV+UidhmorhdrdzOKlcReiuJWf8m5q4zFFmfsh7u+fuaV26snwePi+z/G0cF
V9R/d4A5DCNpw7Zr/nvycjfySL/DtLNn7EDtrHvX95s64kVWgcacgZ2mw5JM0FJipZzzPil9objr
AcCJ9XeZx5q6ge6n3/SXETZu6VJZCEbYgIGh6A+yEH1vs0F/KVuDOKNUPiT19FkQh+NYDk6Q+g36
SeoS7xXSL3YEmdu4I04jjGDt7Cd3mXQf4qWlVZDZvb4Xf7Pzv38n43sCSOqEfkIEr/r6u6in3ycJ
NMh1C4rtMXjtZ9B2liT7pkqxN3T6ZBVpxstet56c661iXG3MVXmIW9yGjYPIUfwlH4gtKj66HG70
ooFaIQ+/UwZG0KLxAuSWl4MxD3MzEqhTL55hwrT0VWQio6uXwmr26a6GURMd/W8gBbaA6W24nAJb
3kfH4mRMQeAPC5Er4BeCLGloemShl3btXwVRTiJiNOfDbi4NHKwqhkI1cJDR37EqlZVJ00uZXlSI
/eEuVK0PiufKhVqb7HW+XB0kDoZsgxwHwLuVRSYia1IjqtGcVH78I73t9uRWfCAHED0DARJ4swcp
FlvVoRo0gIi1dMZd/J2z5M2tXf0AJlSnmOMOIlX/2b8CMCM9RF5nQZbDlq3EjQ7LM1+seut6oDOA
eO9BrMlg+TEmUyiFssR88RShiQktkU/pnH3jLIxGJDZirY0wJyQC5VAViPiWNBhDxwfEBXY82U1r
ZxgZ6iz5Kd0b1oBhNlHZYbg7AM6Zk4ht7+3vdTIRWtAKsKNq2Fuilc+VXr4qUw2As55w1rqVRayX
yqQsYi6PZRdphR9KuWjXgp5YMglzR4tMKLzH5tekrU6qirbk9T3e/I66RCDpAwSrTJhLQagjzPjL
aYW6aGYNhuGUssS5dzZjLaZTIfAHxjn5QlKG9HIszmZZ+WKhfa0qBZLaOchmFzV9aGJkMaps3IEE
RLfkcALfbhAfW1nkNMI2v6MBNkIQE6ICxQ5hNWpkqMMgoPA01LsqHv7Sx3onCTw47uZ2rswwHgsS
urkmc4yx+7C41frh86iNnO3kmWA8UpOCQO8o4DY0pMqKRtJYtZY/XneLzeYu5rZ+7deFP1ZDtKQp
vZwClIHPizlUiZ1XzNk8AFCjxzwG2GMhnHIet+UubkK0+WNfIempSQt3SW4WVJX77pOu31bxj+sL
3N7FX+YuqoTGlOp1DX+QKlDwB6KnAIl43cS2y/02waQYizCVyyyGKJskBFxlL+VY2wbh3eWbC8Hs
pgHMoQj4NxP863oJmwjtGt/owduXvXOBvpvLMFWMvBKCp/XFnF0/F3FtYBmYvTgIhWmFsuYuvcDZ
rW2PW9lhrtGSdJM55kbhL9JsGX11FwWyFeRAyFRvci+CHTE+VOk70WJ7EIGSVdSbLOCxTm3lZGjI
/1oss5tpUqf6okfAbxZfVOFZN7+IjQTdgdzqwrc/cI+VKaZUsZRS1ncCTlgipftBqG6EUXZUwuvl
bUfflR3mYOk6CCanFLmeNIO3WBPSGTdLoICaRYlcJY9DdxrqzBXFHMzbMdTYQfJyO5cFb2Jt21F/
bS07bNV1ameoNfyoqKD3hArmMEnu9S3dNoEBQ2wTHjlsJzYfSyWC6BKqP91ns0O9W+Rx6WwdBlC0
KiYG4TByykoO9LHa6eMcRH62HPt8sUrxJIS8XiX1dDbtWRthLpEw6Qsz100YGaPnsQ0fZ0WyazI6
sTzy4FWb7gHCSlD1KihWgRj6PO6mmH4wBRDfY3grftak4jYZi8wGT+ghbCBBWQ1f8q640Rrjc1Yu
Lz3pWs5H2zpyqx/A+oWghJiiFPBiLIvq3YzTO0MsnmOMiFskkN6lrv903Um2d/fXgll+p74dgyRc
9MIvsuwQyl+LrLPrVrW6kosqplfxxYdEWKZMp2h3sW8RYYgEnUwLaDODHjz+ijy5jTzWJ8xGH02l
RqZeZY0DwWegOeMjeHROQpWDX6/C6EyUtZyHytbp0FSUmilXugmO3vMvrUdd10L/K/ajUgRhT7IH
lcHTH+ythuorus70ccmET7PsZWGWcImnaOmP8q0Q/lDbE+nfrpuhPnmxrxgixvAR2k0ae+dFBJd3
Y6DKq9ZApYIgM+t+FCqxphJIlUB1u8nNeBnRVn6iQe1KAhM7+F3ZaxDYZr3BvATE2xJhN+k/wKAJ
Dtn3Mv5a9JmtiNx56U0/XRlk7sNmCJY8j1CAI37gRwLqAomTgtoCXct6j9mNffAtEBxhz+10bfoJ
UJsgdNIIBMcZPwm0EIqiGpoCHyryyNYdHa/J/WBD+FK8Rf8drbzGu/5FN2uBGuZ9TXSH4TdsYDXb
MDVBnhv51XxrfNWo9gbGYMJ9DuQqFU+doERb2ApXsYAmYReutLLLxNpWnOJhpO2en/W+f9NC3Lw7
VqaYfR3ADBzN44ySk9TZg+b37eSZ4BK/vpPbX+/3RtJ/X9U/zHIJq2ZAVanMJc/Uhc9lqjxeN/Hx
Ma5tGl3pykYbKZ3eDehbZaCZgIjQ/KgE5uchnQ5SG7tFFNuSkuzw55jKeD2U4vdpVLxpAS8QBkA9
ohtWVACRkuH0Lo2X6/oe8x6OMkIZY5HcGC/sFvW2npieURXHPsvd2kwOoOS0AiU/QCdp1/SRg5Ey
dzZ6F74Tukmi3/epsMsj80aITS/swToXxzs83iHYgIFCMdthjtIhaXDKC9lZQtVtI8zlDNJfgTR4
Uxx7kkCO6tjc6sJygynSp0A2vyrqeOrLCUrUpXBcFPCbXd9Mnlcwx7xPg6rvOlx/SnsQsqcCSkGB
HHKOF88IE5czPcvLQEC1UyihLlOIXevlienISc1zvw1SNpDxr7ycSWv7sJClbsF6BoCpWxuXXGmA
80SyhmMUebS4DYaC4Ml0Svf6Rm5nMivLTCZDmigp4/ojYM4uRfOjMU0QOshJ2Ec8qWCFfpcrZ4DF
A5TNmMtFQn7WpiRoIIeTjRlX/UibqNOj2drqfJoSW8CQq939AEO20lkVprQMBaNMC8CxArFMYbco
t+pkiTsZs8Kdhaq8shNGW2v/PzdjIQVyXunKEKOUZvT5fuiHJzIUvjEMT9c/wlYyp2PyBz0ABQJ7
7IB3PObSOEnAgOTy1yj52kuvOgHfxoBCBbestJVdIbdCfgUMugLNifMoFBXhFDQLJhzovEgS3WdO
aUu3rbO4hXz3T+ZFtj752qB8bnAqgy4SOnT6lGBw1EzwUmhsqyQiVq1mvA+2bQwEJBoVakFJ5NwY
Jro7sRbgX2OM9MJoGqusXkk1WUQY/+TBoaPk8l9brC+nSAZCM8KdQcw4Ar1ztGtTYlrQFf8u5ssf
xKK1MeazVZEWTkuDABFonhIQh+p5GZnOmeLdkEIxlbUZ5mNVKVkCUBmiLlJoN6GIkhUqja0AbsMe
6YwELlJzNPZ4HT+AriWy5SW36zgK/UCUfWOZwYukS3ezMrmh2PhNlu2VOHjs4/BxKBo/6BMeAHHr
3l7/XiY76NO5GcoW25Lpk1toilNGw8P1w7l1CwCSipFwVFQvmbfEmmDcuhUqv1z2XRe9yFJRW2KX
KM51O8rmWlaGqG+v8gMN8MnIDDPExr6ZbS3RhMYaMpCxVWabAhY6dlbUyN/kVN+lQalZQjHelbH2
Fhtzaqt5DeCpXJ3MaX6cgim0a5HsMKRTWVksODEwR4OZgetJaR1pwdtUiEtid1Eh7yJQmFtagRGE
MWisquoDKy7nEWNDYnMousB0s4wQ5A3Bp+sr3oTdrbeWuWC7uVPM2BwBAoCQ6fAWfKNSzzJydcyw
AXyAp4lrZvt/UjflfVTmvgV1druEYIvyO2226uCkhNiMlFdl3IxGqy/KRCMMHmLeOELuWvRdj9ZL
+C1YlONSTw/zmD1zNpNjjO0hC1KULzXqN5hsVr3JAOYrtbXYaZ1oV4AmO/OzV33c8yf0OFv5kWCs
3DaTA9QpcEv69dSdhFgzraANHsOy5UTAzUxl5S0fsKyVoVKtxzGV8wjF9fkDSxjstZN6+CcYs62n
8toUE1ZAuS6rPcGF/FONh04yCX7DJbDZ3jqT9lvRVsZ1fH7iU4JWigbold+Q1ur7r9My2UP17bpj
bBrBoBRK6iqVJGCcsJhUNOBKghYyapjp+KlJbojEq/BtOt9vI6zzmeDUqjMFqXKogoNWh9LCaN5H
5mlZBo4bbEbJlSXmIpzruU2VEeCPNH/J4+eGyyBM/wM2RQXZz//2i3UzsW6GJRyAZaFBadrX9rSj
GLLmwIfHblVH0Nc3wQZiGsjJ6KdbeXRgJnGQQ7HBD+ryvgFavq9KS2oaW1VGSxWC/RiE7nVv2AQv
rm3SL7mymeUdRhMjfCmK8lJPQHml32sMgZPhY353jp6uG9x0v9UamRgPdD6UtWe8LyThe5WFVl7e
xOnrdRsf7nXxzVZGmHCeKWQODNxovlZ8LobkVhUhsxEdSgVz+7UKrOFwlCsRPZjS5lje9JaVZeZ0
NXEqD+b4Ufb5H/D1J08AH/jK2UmWsVgF6issRhGgXjzGa7l9masdIPOcNGTbJ00wEaDyCtEp5nxV
XVDWYYIFGeA6ACG82TwW5DkvvkbVc2Ty0Dyb26eCah2cdQC5sJOWUz73WaHiBGhT7Imt9o7Jz12o
qVY+HptsOVSa6oWi8pCaIHwfdtc/3na2C0U3nchQ49XZsSOg6EYkcxVeC7ZoT51bZtbs1m58mz+2
YBvFC9yZYysc7XQvQdX9VXJLTALEvOC5fSZXv4PGvNWZ7AUdB4Qgi53AoxHEUA6hY1204eM1KBxO
/153giq3ogSMT6yBAou5d7qhErpJCDEdHoxWZWqQuPhmNjzWh81lmaD8BYce+qwXaBdDEMe2njC2
osaDJdUvEZ7si3GjkNCKOkAnHmZZtibjVQe7pd5xTubWPbE2zrxkml7PlwFiQ34nise6Gp/w+/59
awAqAXhJo71L3Zc5KjoGwpYsqkufSA+zILqhOnEuu41rFRytuIqgOEr13xgLYifkGGFMG18BV7IO
ancFtTe1BMuKEHNMbXWScQzAtIVRLnokmMtoxqFPpwKHgWpbVfpNbee2/tw7oR3JuxhTPnX17z8R
KuU6xFThgorCtlYEMUCh08RjPQRkx1CCgxBkHADLlg+Cy0vBJJeB3o3JBpicGNFctTHxjBvRJra0
m3YpegGLPf4D/aONCG1Aigd3OWRqUGJhzhVg+jnRx4Z4k97YVZla5vxFabiqA/S/YW470If9hOSg
+Mp+KbnN5i4Ke9WrkaGAGtlGOocc0m1Pii1aaPqrnDtB3rSIPBUiqDLiJBsog26BGy5Q8pQy+wOl
dyc/p4caT4x3dBqiz5hJRPYw73JPFC1wDASP9MkRctlANvJyOrSkgBZaAyEuu/IgrORaCKHUmp2m
U+EZoLtO7ztuXr4RO87MMDlSXOtJYgQaVHbbbEdIdpe1Iq96tDVxd2aESYykARNvsqqbYFxUXmV3
OTUYj8q//iRSwuzdLtxFH3JOwU6zmm+gI3wA9bRxrKGSZk9+7PGI9ra8F58Wg2jQtBShtHR+CxXy
grQaNN+e1sS7ugM+UflrFmTOpbsR0qDc88sKm8UMiRYSKYJaqyi3xzLrntSuuq+KwsEY7uP1+30r
pJ3ZYsInYDdSJBdQuxUP8S6/He7pGCPVlAjflq8RV6dzq55xZo+5c9JSISSo4J56pJXWGEw4DK3k
5BjctTtFfGhR8ABcL/Alo7gdZPMU95nVV6MlJA/5GFlB0B7zwnwESsO9vhUX3xbpHOilMD+Kvafd
wvNvG6bFMJNA0zxZSAy0kGQnM2dX6dL363Yut5waMlEThZgRZC/ZeKuVIJypI/BxKXfp4wL2SZA9
OR1C1K0yW8NjgdtksnLR4pi9yFoZs8yJHRcl19ph1jz1E60hSafCWXZAEzvjIyWnHGxQMogIT8K9
/nbdNM8yc4wnqCikFcbjPXV4MVFvAUDJQR1SgPBVNVV2SnjcFtwtpr9olS0mmIvQoHEXeJQZP96N
mk3F9VDqpsRr8w5Px/H/tsnEhlSahLSQM5CW7meIc4sgDFmO5i0leElfqXzD9U29CMD4nDLQAoiA
AAxdJOYm2h9SaOJzDnFiV6GIbimvoH6ZGVAbaBFAY4CO3bJJcF5KpBkAlPAow9t4m3l0wlm7i+Al
/W75cn1BlzcotaYo0NsSKWBZYxw0VzJTRS3d9AYPehSFO53I5/F2fG6f8TTdx6fgk+xBdek9cQu3
HOzSad4hcGVf/xVbUQAiElC3AksEuUgnpTkdxBxqOJ7eoSec3SbzV63mzL1ufrqVDSYGNoo0jK2A
GKhmvUMiYZdCRPj6MraO3HoZTDADx+0kV9D08WIxdGSwriSZ4SYYjS+b71ObWnjZ/El8WZukq16d
uV7IDG3IAhPy3PU3NbYW1IWonEG8D06UYlFyyWsHxVlp5LI/X4I8qOtAeAOgEh38z2xPa+l0DEos
CKmds/S28SACPOD3/nSMbzTwSlh4olaLJe/a3fVt3v6Sv+yy/S1BmbM8ncCVL5qfMCFqdRkP3Hg5
BHK+NLa/msyxLEwddUiUoDzDR0cYtIS51WJzMVR7Mx0ASTzkYAM1fdmBxl/s/WseGuYnXPjrUsoJ
WnxeU3zJRNNW5uc2efr/dpJx2EHq40Ew4D1DDqKIFPd90PMqKZtnW6Uq2iZwahdiA50mzAYCDDC4
J0ruVKCF0nyPTwl080RsW70T+MKcmx4CvTzAu8CTBSzk+alIwfobFQQ2g2dy0L3iLvKQuPrSAYIK
DiWk4T1ELinD6dcC4BIvERCOiGyzIQXPyKLEKVR9Put3k2McpJMK+ulpB7FwP99X1vLNOIpO6vHY
+i/pVRnLjJ/MdY85iFIwodIkeRqUpiNvFqzOoupyiZXfJc8T587gmmS2Nx50KhoGk6Mt3AWHwitr
q0OksdL9DIGyBX8N3UDOqd8MrqsdZiJdVS61LLXYYYM8DdqOqLdVJu5AQe/NHcphA6eGsum2K3P0
31eBVeuXKTV0HA3Qo4r2LGsHbQF2LU8V+/oZ5BliLuCp6lJ9DgX4ahDak4inKzmVPUdp9bKiyHgJ
kw1GWZ0RI8PuzYdiXz/GsZ18ETOre9JBpRV5g9W4qOTsU2IrP4wId33jjzuFs6fbYXW1qfQbrzZ1
iLo268Bi58kPgHG5hl/eprsRxTcrv5HvJb9zJXv5lrkFcIlUikf411UXZhuYdLGrIBeFyRQNhyW6
L76ASuklw2hm/1R+4g/VbedWv5f7MV27Wm7TIiOoCyy3c4bZ0w7K6/IavQ17I7KhmOPlaITGe+mQ
PQJiF8sOOuo0PvEf0B9o1rPCzPmy2YJgX459X0uB6gm10+xxXgFqyn6AZQ/hIq+t8KQ+qIfpW7KD
cImjOh0Sz8CuHHPP/QCbkXm1JUy0MhdTLCQRoQNjcHQTqM6N9N1wfsqDQbqqf+HGZurb11bPhCu1
JqnW60mAcFWdhMxTZEfDgKwBVoQktsmr+jC4RmyVnnjkpSofCKlrtpmoJWRtjgEAOFztFqf8timt
CcalHdlnjgymLFdwey9E+LSi23Zvgm1TwZjnB9wJtU28M/wclX3qFNxPwdsWNsLpQzOjK0qFxejF
kbwlr/TxZNyb9gQdm9obn9QSara8xOayKfbhjZTDEk8c1FmZWLQERhrOAXyA+Nk9lUItfqCNacd8
DqNtb/ttiYk3jUxKSRRxALOT+SoDeoL0LbWDDttMp2m79wwYM06Qk2gMufzkv40yMQZdqlzRICiL
F1WxD1tLdKdP3Sd8aZuKrsdv6kH14/vMlTsr9AzObXIJ2DzfXFZnNo4noatzWJ/+ih+H+4SqlVam
M6FqBusish/MogoJdJgs7uTy5sp1Sf6ogiIHYg5aHYJVlsi4ZEb7g0HWzu4i8O9akOUDZqb4HD8R
vCUh31zf8aVwLup3dOEr48xJq7NyNIw40bwRMoPD+yCjZ6beBZgv+4P7emWHOTZzCDUwtY81r1vg
R13+GMuzFXeD8/+ZYdICSai7OlMzXJVC7i0BwMuyBdamP3o/rlbDnMUmnzKty/HJfqoZRvZ8kDzJ
KaB7bdq9I4PbzCkdehfXf/Qw0JGF62hzApPIFEErPTfSiuD5+N9y0WTnN9UO+hQmmjsGwjHmlG4H
Yf8f1q6rS2qd2f4ir+UcXh3aHWaGIQ+8eMHhIOcsp19/t3qA9qh9WsB3n4dFteSqUsW9b9/rdta6
Esu9QG1jzVHUI3tMD2OgetmJWWaCsyoevinCDnF3YNslrGRyhqEVmlMBfJNFXzO2ITHZVZ/KxAeM
I5sos8APoixe1we17RvdDotEWI4Q1VjOq19Xfmn1IzgDaaUiyiTmGdJD+djf2Uf9wyT7+eP4gZyy
oAgHT/2H7th2Rr4H07oKJriIuOnR3nd33cFo3L9N1Fa/iTMmMgJFvZjOT8GEsXKjO5cM51cUw2F1
6Dwuoyu6h80yJbAyfukdZ1lZkhpaLkEBWHNd9TDZjX0YlEwWj94xgghHOETPPu+tm+eMLO2VbEbk
GeHBi785O0btwcQZ33ukwESc/m6mFKsTcs+enU1GqTI/bL2tD8Du9LIgerQ8upN3oK0CIVh5LyqM
bifAK5ncqxc3pDdmksBfWZ59P/jlu/oxfWpfpfD9WBNIgKPkanPAHiDHF9LgbCaHF+n8/ndTmp0F
lG8WaeeDa3+vd8bHzAJ0Rga1RhPQdLE/WjeeEqh7+w2aHQKnwpzGjS/Mwx9nuRanqgpv3YKklenU
tMfor2sBg7MMNZEL237qfmmww7kwKk153jw7bTPswe2eIJCMfeaw5zsVDZ47FkJiOUDw9G2GU6tb
5tyYQxVaFwqstZSx3kMX18Iw++2b3FRdwNiwXh/bsuRUN2pYijbhIjOkhhn6jMXsIogTfa/Nk6zE
cNqq5HpfzhIspLyLQnTf0Qty6xOGHM+TLaVnCvLvzVj7Io/PBMe4zYysxLGcEot3KXXV4tDZiIlm
3a9IHt6+xO0Wwkoc/7QCjFanKY7HRia08nUTmv6Mlogz7YmCopvI+tl18eqvoSkC3EOMm6A3jL+v
El1wIlddN1fRTmr3mvElzujrYR6PRmQ9mli2l7JsZy+iXH7Lq66E8pFuDJA20pQFqPLCRXX1YNr3
rhZWKh4wli/lniSKWLasfC2Ru9Y2t6wsZxIjdMPxeLNqsBFQTFC/USFR+/YXnxETL+CYVhQdeKuc
vY2SrTTDgOZWF4DPzutccrR99GAO7HyGwKucdfDqI5oaeAeBtMRWuF9+xLqotJTYDQpsGfhpNPu7
2ai7VGqDqkRrDQgKMEvgkUpvzXm8i6z6c4dAOHXnuhzdbDCAiTTlfTBlja8QDGQYXaC1KqBFi3kR
/NQtJwH+kF+/lFO3ZB7bMpvh7ZMaraLOLaL+YOrx67+5/osYU355IapcyAVgkGxkj+ZRD6oQkFo7
wFi7LSZIhGHJpnKtpHHKpac9YxSENOUVq5MzukdMkYeoGQMYVSht6wlZXaHJPSFlMevDUqI7PAHd
t/3UeGBE/ZifliOD1WKnw+ZQ+lpUDrkelUeSthbLaTRUjBRq15kYfGA1BxwywIpIiPnFV5ZASbZc
/FoU+/vKJ2WFnbcjduJ3Rjm4hfRZz9/d1g+RAC52LdKkXPKsQJQ1Akm3P4AIRvRMbT0b6zNwoaou
LdNSSR38qgLyTXTVda8IxvdVqL3pj+MOe7f77pE+irsKmxXDtWQuZMWGVDct+tn1YBQEvsczkRI8
0EAOSn/6qJ1YYSEw7hWwc9XErT3nAFt86L6lR1Hhf9vakSM6Muomusbdc641yVSnZbRbaOPnbbeT
C2unDJXosjffE5Br/pRzddkYMxxSeHeMfBaFr+1K4GyT+1HzotiVd+ZOfM3b9oA5TQA5YKoKm1wv
lbS1QbXszIaJN2w4pP8wihMG1Wp86N+LbI85xSv3bukaKHQxpnNFZdANS6fMKo437Gy0bBh9Rvcb
o4abiQAAVdDFtw3Mn/PjC6OTtX2upRYerckv3kzvMmDnYRsv7Pd9YB2VoNk1b4kvn6Lgtj1uSgZD
KlZJMOiDCQrO4tNSyilSuwiS5wDUNa/pfXNfhAAYQlEVc48h8Zb72hu/iq72msAGbm0tmfuMcjr1
FegG0BDr0fnTgzLX210NjsrPNjWsh8Ii1o7G6TdHrfeWrTwQq/8y0yXxFloeJzs7AF/sU1FVcqAX
Tg4CTxLUhfrakMBZOgBjwO36RlEOdUJkf0gW7/bFbTky9rkwbmJhjJ0HaxhVU0pqS452NENKDHQw
yxDVREUiuOdGHWytaljZXz6i65Q/apiCYmVmdB3QR0/BwS0KSbdc5/pQ3EtjjEXV5Cb6d6M0BmiA
hHKV+VathPJTmcuC8H6zqLSWxqmemjfaojpMGuYg4sfhYJ1YrZmVlewYk8qMfVv4hm8fEZNz2NPC
rDKP9UNqaygIS8fyg/kdfQ1sN7HWTv2RIkoZ76pvzuxiTPRr4osSwW1Ts3+J5lF+mjxKY1M/1230
z+1dRXaTLwfANNmZPqukGV6fH5tDD6MTfdgtVTIwyoyHAIPTV8gt0aLGMVUXTIOq2qEd538iRxFE
flsiAHoLJEzMnOpX4wNjAWidOlWiXaNXQV4ungmWlds2t3mDaxmcxiyYc41jZUFJ0Bt8+gXLzKEU
LO+KY+SrBwNDJfFx+txnKMKJLvB6GhTeai2a81ZQpFa15pkVS8ZAQ3mov9MwqZChKxK5hpc/GPCW
jD7j9pGvB4s5udwDmxDsA88L/HN+sENjByJD62vqz54ddg9dOJwcrw2UYHkfBzro1VuUMMp7FUOx
mlcfEz8N46PwKrYeRRC9WxgJdWyGufry/S3nuOjwGZBJFDFxO0CaBIWNrXJJJ58tPbK8AhtwuzGz
D63aYFY2VixvKfMsqCsZWh6PTYDd+snLirYPWtrXgWIP0XEs4sKtqB7evsHN0uX653I3SBQypE0E
N7Nk7T9RXFhAnQDX86DWrt5jZYZ0Zdihj2mme9s4aIrUuUnxzhnrf2//EHYtfCyBtVAAYem6CdJw
LlcB37elpwmzQVt/rWfZftJrr0l3t6U47DgvxWCHBc7NwtAuZgMNLgiNYyKpaYT9cdusTjYiGLdp
0rtOO1VY+bD0xY/M+as6zvupNfx8nO4zmh6oTg9GblSuXi6PxH4wcx2oMdppzCefAH8aTFHOPgVo
ABg5PI08WmrsOdHoddN06LFS1WTxflS+Vcm/g7XD4ro/Ka2PtD/MbAcDwrGfNrYv4yHvTXRHKQAW
SPK60LNHM0vDpl2CIvsKrIHO+VLFtocWB7pD9ZC7imV4NkWZYkSTP4WrLOvHxLmPktTV07ty7gHU
LJ1mKd1VmrXrTerm6bTrG8vVk/JDo7W7xSYP9tTuNPvDUOZ7aZHB75TulAozHMviUrBp5pS6hdYG
ZY/3ZjCwIqYcjXgBndRu0r8UBpJ7uXBp2nr2DIiENJv8pCanuJFC1BreSFXyNS9wf8mgC8Lra5/6
8lty1QX8EfRwFkAEkFTfUWIf+kYEPbdhHi9lcHUBOmpJF2XYFDqvkIKlJugx5QmvEu+lBAzCaZj+
8cYaw+m8qChfI6CgZEUeCJH2RD8SC4vFkTq5ZJ5E1S5mUte2gAIbSjMYDT4nbKt0tm3MaVx6CGLw
KMV+2evw2WjORad538z+bcvbyEvYsS7SOEdTU4AQpCbwZZ53jZ/pcYzjb1HxsEjs1sk4K59knZTz
gJOxsP0XNi0bQWhlBE7Et0R3ua2Ll9NxukhrQ5u6ERLPnFLIbcfscdiPj5PXHfoWioICyCSgvrl2
mS9vlNPNwgLCacS+n12Fqn1fT0EqC+qT7GffuEg+KLPKznBybMoBBl77VC2pL8vTv3JcHq2FvhuH
+R0d+kCgKCxwvyWTfwlMnU6GDTBoEEtDLws3O0pBBzidtzOIOhMhRadIMzUukxgqxxqnGfd44T8f
H/+WJOps3L/05Dzcs7I5Ky5lizKk62creEaT+z0ruA5EXqjHGYNlJarTaaGBT+95ybHcZeF0jDGN
JSry/sf1sa1X0OqYV8sFgDsqS7Xqfh7pjwx722VdZHEhrtLNqS53DTOznyvojHspAp+XiFhq27ou
otjfV9dnjlJtAfa8BnP1G6d4nZP72BbksCIRnEuUi3yRlRw3N/WjWyR3Uz66Q9YKguRt13Q5COcM
Y0mv1CVt61BdDrGMLeQ5Efn2bX97EcF5v6Xt9WauIQLg1RQTEJYDbvZ4Nz6aoOGS6pOYHHZjYJhp
90Uk5/y0prQwPYu7yw+qJ7nSAoC1zPsB6Ba5Uyif9EwAGfUf0cBPoabMle+XNNPkLP9hUs0C3Bm2
NwwuLA/cZtjaD2kt8Ia3VeQKwqwaZ1JpA252zrqDFgMwQB7fJYq1v+10t33F5WCcC1RiGUug7AMO
u/aAxAmVPH2HvrbgNIKvZspMkVZGlUeW3RYdLpAN6Khe7EUErMyOp/ZHjBGg5pt7wmdS4KBAo/1S
qGosCilbCGXlwzUJoJgp67atoeP1UlQCnlWkfhDVltTP9dLvbUGkIZLA+QwNh0kMhT0gJXaPyQfs
4wmsWSThyl8Ug6YCKiJs0ntKNV+JSpEa3HbjwJ95eU1yqiaSzJ6MZ0zVn1SJDHdGxBqwaUB452wd
mN8gDuCiCaeaU3NAcgd67N6di8F3qspzJpGT3XQNiqyBtlMG+C9qZy+PpMdZT2fs90LJotAagOtV
efPjL25Lcci5lcmuBPLzKRZglCvJZIgCcexR8+Msn0bA1DnDH0MXIGRZC+JucHAWqWkA9R2m5GuS
3Jnl023fI7o6fvZk1Bfgsk+4OpZjNTKu7gUtqJhJYmOY4eWRODdkNKaEUYnxOfNZDtMpG49Y+AD9
WwLo4nwUBOpCeczkVm4vtWprlmycsJDeJqPkTkWxi6oPnXqyk895dBe39g51I69Un0oRLPVGbe7l
YTmf1M6KVOSoPp5DzuHbouxqTGdbu6HepzsCu9iD985VEyBFi4xv0/WudYf3VkrnFDFYSEI9zQYv
zcnbypA0F2vxmEiU28F1ov6kE5DUxUsFprop8ds4FyjYlgtY/wjOoZGClGl9DrOkozp+so3vlO4E
OiyyRs6j4WR0Vge4GTX9lxaY98ROdFXtAGGSLwe1+qy0n8cR5ArYpNKPJvk0G+8pvbOrTBDsCb82
54eaZmrypoG1sgi5TIIILGm7xV/ese4/8AD0N2xku7c86SBqWbB75BM3QAtpKOJZgArla2tWrQEu
VoFHSuLGzfokmPPTSDBvkDd+0Qky061XCoSoDPnUwOglX7xA2DwNvT3UIe1Tt+0esJYuKC9t+6WV
CE55p6l1wH00M8P5yyrC1ru4PhSnqUoCVtcFrWkOa/xv38W1KE5htQWT7Qpgd1EIfdCMk+YEiSFw
e5v6sLo/ThWXxRnKVGanmRy3b8LUnFy0ebxh2BvD19sGuGl/F1l8oSIioHHFqBGQS+2TtQx+ag3g
i6+8lP5NDrC6OJ4dYpSsrsI2/fND/6u2xJZskAOwUW+RE910X6ujcbG5nGlx3iYQWFfvYvtNSloX
gAi3r09gTXxZoqkztddHswptKfctw3blLrwtQWRNfDliJnKjTjm0gS2V/ri35wBJRk8PNTnRvYnO
xL17tZIsPTl/qB7jJoChj8m//+OZOA9B4zYqME7KnO0YKEAnKrLzDpgUjt/YgkMnYowSnYlzEE2j
SEup4BIH6w3V35DureBEApvVOLeAAFaRJnZpDHi0/yZ/zg+S6+zY45EYno7FRuAugeFBHCqwmOvq
9VipOectSied8qHF0UbPcrELw/r56qEP4vMKxXl5UHBWgUSdy+ZLUsvgbjLxhBQTMHnapXANaw4r
J3pazOhDUclfypG8M4v8AfSjwGa388Iza82BF6tF5sGOd318oJJZjoo9An7GpQV4HKhtgUXYOZiU
y6t/jVm+N5J4V8VA6IMni0oraJTsISWOTycrGEcnkDCt6qJq9L3AWp3cRK9tKldhZdTf5Fjxb1/X
thu6/ECmmqsYtiilVAP/FvINh4IP7T0tAIMroq77Dy9xkcIZ7SCprTGUlGkBKvXLjs1IMi1olp2B
KjpbIb19rO0QFTtkPy+es+GUKLY917DhS/V3flUdfgdqV3SFnPXW0ixnzcBUfP5MSeKTBM62FzXF
hSfibBgzHB1g2vGlalM7khkNqzYKzFI+aupyP7TgZ0NbT5IAX2AZO9VJgts3yv77W5rMGfJErCFv
Z7sOo26JfYCXpLtObkpvrK39mCrg2BgbN1FFY/63xQL15aV+Kq0WzbWKU8fU9kjxRV7CcdoN3b+G
YruJZgtezI1pC6RVv/TmCmCmA1GynZbLc1o1Yfd22EtfpBbzlLnPdn9AVwIcZdlLgzS0RXiTG5PV
kM6GuB2bBb/8oE5mJfaErUmUNVBKwyy1Z5wc4OFlbvOeCWeDnOkJwFz6EyqhH4k/OyK7YXZx9ZlV
y3EUrNwyn/XyvoltJWllwFKZ3ZhfyqcFS37W8FCE82MfnCkWZOx3iTptm2I13DvYnQwLHBIvxZpm
PEVpjiSjX9JArr+AaMYbK9tViOrd1mORJM7haXTK6760kLSDjaY2DtT6UidPbf3+tpjt4sDqRNxF
JnKelal6TjOUXUPc0rcP8zfGRpwHYyTEm2L/3dV3W4ljx175cZC86lFcQRxoeU8EmNWS3oR6nQmC
f3Y7t8Rwvi7LWym2RnYqG5gszZPTl6L8bDNbWp2E83MdLSstZ9HXn3vubZ+6ksU5NSuydHlKzx+J
1ZB/Viz/unutXGTxcUmBlEkdYtg2q4fpznnFPP5KfQ0FFP93utcCldC5Cp9qxwqImiGw7NSgJ9hG
0F7P8huBngs+l87lMVpVqQS75MxhvrxCcRl+8y1Y3SDnJLRZHR0iyzDd6iFJj7R8hJJ7pRE6DrZj
0z+mSGYV0pU4zlP0ajvqQwflSEgfpOZpNjOBtxX4Ih4MVKVOkcuTA5Uo1KA1v9eEEXV+znvhs8a+
wg271Tn3sGiapBIdX4kNhTTHaS/pP0qjtRf9RmlUpBWcn3DAyOQ4BSqEl44uAxWPTnkoSgi3a2Or
78Q5DNOa+mwC08s5BU1LLz48g4tN7uAV8w64iV4KgiUi5rbfwFB4qSKc/6hm4LYMBqITxljRprtp
XwEwwQBnOVuzBGhLC+CvAqNUmSucSGRXeOOT8jCksv5TNuu2DOecTvX0gOV0IAt8zunS+TdyOsEb
wM/0mXkyZk2MEAn1koOcG2GeS4IyoMAwDM6plHpMi2iB6SHqu0uBgeqmMdg6iXICBZXwxRHdJOdX
5r5peplozy4MpfRv6lHCmuCPm5y8386Otz20bpuAkHbQd+Y8dONoc1b3cRNSsMiA+bP8sDQK9R1d
BB21/ckugrj77FUl6SQNJ2xMkrhSo7mSLIx4tm3+IoS7RiONbZNkZzv8/2jIglf118VxrnlYDPDZ
2XjaUl3xyuhj1b8TPGvsx15b10UCF74tChhNYwqH+eO17oADNIK0yh8C1Z8btDRFdXaRMnAuus/a
yh6YG2ta4wS0DSRa6X2bEcHJRGJ4z4xM3CA2rHfJOo+qIOgAK1bydPv6toWAjBI4p5qu8YCPkpws
ej0inJcmzcs6ybeXbyURoWhuoGUw9/tLDI/vOCWjkS9j9Gy4bPWsP+j/gmnPb3ysCnpof+17bPK3
Xv5e5H4FJ+RxH6MmUaLFMXCN1gE8HaXx1I6vb1/itlu6nI4z2tpKEGSzLwXqkblK/CUGELD6GcNL
e1sUIGw73IssznZJmo6NVkCWMfw7NhgG19+YtHUt569KnatPxllum1ZFnQ8shpOgfsYQKFHj3b63
7TDxchb26VapELVBrjPPiD0UdCKHGRj2HTC7UDTAJCWwm4W7l9uu4iKPM9yCxLRucqc6l4tZnSDT
3cQDJQVGX/SPeejsb5/vP7KWi0DOhCuL5tNin31TFDbHM+Elm/Btj/FR6vzb0tgHuXaEF2F8dFXr
M94M5tULB/uNtjs5wW0JIj3ngqhEWeRmmpmzsIEooxpI/DPAOYTpdO9gTvS2sO0Cz0UBeTAAWvTT
OC8w3GfGtmrGXgnjVejcON1hQkEO2IOf0N8ibdv+dDq257CSZGFfiPt0kRSbsx2fQw1GzfQng6Kb
H24livtwsxobEQJU1JIM2a+mBxvcJYK73NT8lQjuyw096am9ZNjYRAha4Qax1lXcT29YUgsw+Pmr
aHNzU1UuAvkc2hkVW1paJEyZjGl97bOuY4Q++ZSld5Migv7YdCMrWVxwRoa4pZEBxU+VbkfJQaNf
JkCFpYw2fv6otKIBLZFu8Jl0XkiRsUQQeGGHY1OwIDEKRVOw29Wp1eE4f1/NwxzXJpSDQfqBs70L
GV9PX/hIV/w8bERmt/m+rORxbh8LXf2gsrGmmAK7NLHdvNaCGQU+qn2+rZQiSZz3l2sn79oC9b00
ed+gwTJZu0YzwRQvROxnpecrz6gbigVAa5Rs+anAUtLsbjSQpICB+PWkmXdLDUWRZ6B1jb40S+FU
RKAJwphBDOzK26fcNoSLbO7NmWwCjHQF32+YTlN+r/f/gBbXrXLgtQrQ0DcDHUOVEcVpNubtODNo
knYiA8F9TuaHFjO/zqOaNYLTbLqqlQz15Yu9tNSwRxle0YqRLOud2ykiWl3miq4+1koEp/ASIJ8q
QhEqVip1sWCBdbfHfPw22JjlIx9i2/Zma3f7G20b9Eomp/QGUF0pNtaen5qf1cXf2wrY1PqVKE7r
lRp77tOC+I1kQKabwpk8qs43KYoFZxJpA6d3WCnMZ1CDQBvsL9V0mPMvevdRcG2br8rqLNwbqXRF
gtI//CCjrmzO09hL/I41H2wgnaJXqLz9HyVyT+WA9e8iBfJamGF+uV1+NamBEYmBNrQn/5yznNUW
V2fkXk4qO3qXZz/igGLPYMCm1//DcspKFl8oKpIFp6M43aWgzhZhlvs8VA6Cm9ysAVzOxdeGaGHk
dhyfo6s/rQYLnAZfI4rzkZjgHIcLXD469G9oNF9+I54ySm+0iGoDzvI8zryO1YQ1zO17A+EWRplV
U+UpToGlsMjYFF7XS393A+Y/3NIvWWfU3VV+ZNVpm6ssov/zMW2hLO71sAtFbRvjRUzzu+SS2y7w
cizuEaGLVHbATsEV1qmrpG9p+z4DEQMhQpRG9j9dvyUXSdxbko0DwQK7zRxUf7D6tykmm6c3DDsk
aQ7gdxCOoQq047x/sfpiMgUvW5rjtc8czKFX0cGxpPtlBC3oop6AFGWiFdfaPvCyARpS7mcDAPS3
DXvb7wPB3jAYCy+PxNzbNtYEW/grB/+1A2SOtsVYTfT9tpTtT3iRwvlhda60Rk0hpW+nXak+Zk0T
RvWnqRDyVW7f6EUS538bJeltwub6f9pAdFgenp9moW1vJhLGL1l8xmkyQtI8R5NAVZNT5uhPgxW/
11R6Sgf7kBBteppzzXJ7ewykagBDolL0mCdOHmepfq3p0U6ZnDtNTg+tQu+I2f1NwLz6eZyJgpql
BJZii3kpiiaJRlxVMhGWB4AvFijRtse+XARnoY6dyGDvwectaL/LuieNSOH/pEA2Z5l5qle9EcFQ
qDH6cunLWP+fhi9E1J/4D792OQoX2ilgWu97C/pzydV+169ty8LwmA0WKR0NSe5QZjku+jRBf36u
WF90VfR+b5r5ShR3rNaJhlYjqCyp0QNpnn5n93gDAQehjwlSLAAk4rnj0ZzNoS9GKYWMuLVeJ0sO
XIHKW7Lca6LuqJkWyGKNfYKxOEyCH5wyOypOnLm16nhAJUKHPore/YXSrH4Qp5aZM3WDzmIWCqw5
zfmkF9H3TKIeUCXe/IUk+E9A21ks/ONMrdL7fnZY4U6zv6bpRzVH6b1LXZuKsp1NR2qDAtnBJTs2
v7Y0V1RWx5Y0YUUmYCW/rs3yWKeTixlTUcTHtO/qMbyI4heWsMtZG/mMzINtSHUt0Gky9OOBECOF
EsGYFN1Ty7t9jeqmR3VMDGoB7MM0+S0BoGTJjtqyB9ge7nNjYqoSRkPv5dPgN5PlD0VyWBQnLBrj
WNPIsxPpmGnqoc6kU0l6rFTpO60aThpIoewImxQaWK8SetcBFFSuysDCvHROaq/CVKY0AM0jNgWD
NJtWzbhjHbAbaCDh5bIcsD1YhEjIq3/OTZDj72YAW9qwFsU/q40agXIeooyxfwv+0dIdjDmU9A5A
UI5okH7rZV0L417WiujAg5iQaL/s/P9WFUtwMB4sdy7HcS4tPCh6yEDBVVD9AqI96sAhYLuRa+/R
mBn2usCKt5zk6oS8FSvxIPUZi8Ym5Vucvxmy3u+E6rFlVmshvFMyjaU2E1zjsIvCkrLFa195YElw
IoW/s48gUsgzR80qyIzb3JxnVob/831aptu8z1gfjntmtKX48UwvBdByytGLtcEttXurztyMiuJ1
0fdif18dTKatkzo1Dtariz/0+3lCwN5T97ZT2pZige5RB7LxFW1om8q0AhUkPtgQB8P4aA1VSG1h
y3PbvC5imEmsDrMsqrn0y7nlGYXLgRyxG8+AINPTfBL2fkRn4nyUIk9Zl46o9uQ5wMeqD7pxl/ai
RdT/ULzLkTj3lEXYFFTY+/szlmK1EFb3HvfC1hkzm2vNu8jivFPb6IMeZTgRa+s7OsO7B01fjnot
6HMIWPz8/0kr+Ncxn8d07plRpXGYYYEwTmPXjJ5uC9kcQwK94k/d40HlHWXQhoScb5AN7cqfZyyu
RMl5W9kIMAM1BSMIXYXbHQL94Fd8yylS9FJDO6ad3qqMKriO3DYRQSYKvhm/Q1HIUpoAofH5RVHB
2wrmM097ff5iu1mQQWy7pstVcq5paQHcbRq4Sg2tJayMjMWdoXyoTeydiQ4muj3295UpG21DG3SY
MF84F66dED+Lv9aWqEknksI5DEkz8mme8ibM44fKmVyg/pSdCLNLZMMO5ynyhtZJzQZyfkYz02l+
9Xv1zA0MVR1TJZdPxPmLccSiHpWgD1Jee0tVvcU+Iqoh9cPQgYcmGp/yqNs52McG9uwdzY0Hdcle
a4MDXj4jrGT0uGIrIFESGHOzL6ZoZ0rk30ozvqK0fQd0BwTMy19tna5/NOd4lsRWq7TGxx52ZN+Z
nxgivAb24SXouk+tJ56oZ4r6354O+AUvtYsuQz4VFEFfOoaTmnhlLNqxua1ZCGFfSihnp1HICOtX
i/rOXibXtL73jgjC/bZBgpb3pRR9cSwylXjwyPxZX77Eyh3ARVoF9CCxKGs6Vz6v7kzXFVnRAaOP
RYyXsqqpAMkigbe2l0Anr6Jkn4FISXX+VfKTo5W+VN3R5c1t58209VomUnvAEWPpg0/VerPUJSXH
+aT+qSKVZ7W5O3XYf4bHWZxAnfq/eZJAPfpDIP8kpSpR6JzAIeionrvt2CUeEnJsmeiNCCl7Mz5f
ieLuM8N4o9JVOFvfpkFbmKcBy7QL6X18g+D2NW6q+0oUpyaO3o6ROkPdJfmhk2OvI4Z7W4LgQ/HP
0EBlI04yKEfc2V7SJYHcfktk7VVUA+C8e18tmUAgcwk3NINHqZ4saexV1j5Mx6dueB/F+zh+pRcf
5bEOlkEDkKeo/CO6RO5F0rUyKzQJR9RRlQDtllfNAm3foBeF8159J+45WpJhaasCIooifuq15n6m
eeIqcfN1rJIcL64M6M7kQavm9xVZAmrRkKaaP1b0WLap1y/gKbKHpxosE4mtv11yeli06FHKEPQ4
6uPtT765t7j+tdyz1s2ZPIwNFLj1IyTM550N5eEH/MvvbDcLJXKPG4YyTVI2+OjTTtlRQAwGwx4r
up3fHX4gUwq3zjb9+OqTcE+TLZmVNMxMz+qnJXoCZoDRigKE2zIM/jWSJGMZGhXmOSe231q7qHiv
FoqgLvQf/vunawNS/kv/bU2KJTUyTmJXHyaML0YYHHf6t5rySpEr10yBz6t4Dnkr0BL2314ZKgqa
GKTCwPAVCrQ5oUpZagh+UuSucmeBEuNJ0+7tOCyNV7n8WUr2UVm5lbBTLhLM7HkVQUrKMOmxg/Oy
2hs3CIjBttvHPO/g8cc0AX5lWhhaMIH//lJahs3EptMhbZDMf9Ja3kex/l4htA0GjBO5U9O9d7pi
8SRNf1/Iy1fs3+512r1qgX2cZQYwaHuSusss5Z5tpa8WW8ncvh4TD/wABAAxQCqdNKywKnHiFrP8
Xin2pJRKz5JBCqSjSY5/n+vLrk7s/ZROh4xgZ/v2GTceLFtmNVMZMHSyydOBp9OkN6QlqJR19/WS
nnTzH3sevdkhwW1BG54WgkznzFMBcGROU7O0TMa5irFNW2QfgLoSjgPodW/L2FqMeSFEffnBUF8H
bG9VtIg5Fcw0pLuZHEtsbwbmN91VgBeT+Ym+35e6P4r6hVdVftA0OjLoKlChxUYn4GNeyq7NyB5p
5pCwsL3sQQ2SIAOWQuFa98sM2Yx2zPHlYScki+QLZ7xgzibA+TA0SgvBjjF6kTWNbjJTM1Q0koRF
N6gHJ451t44sK8TtpF5rT/+UlHwCZ8hbO+qFnUZepc6/B4Uf1WZYvOpVu6NAA5x2eRwu1LWoqxx6
X9I8RjUfHUy0bMOk9eldH0q+iErs6q09iwZcOaC3kbJehZbWsGAlXC7jMB/o42yQe2u0s7dSFfkj
bTR3VNqH6INcZtJ70pq2L1H9I7XK/pvj53donFUG+a7M5M0sTf6Qdo036hPK5Wq/L4ZcFtTD+QeC
+618VJrPMxk7FdeUVtHrvEEW1mb5+8IZRTEpb3lMkKIaGGeTbccxeCKVUo/msQI6d5hJDgbNbP0h
odHhtuVtybB0C/MjGtDpFD5UlKSOLFOnxOFYjI+Lou0tVWjcW3q+lsHpud12I+hT6gShyYhFcayQ
diiLAGD+kQEuOj4RzTvyiRi7uLVAzv0DcHSeaafGoaU5Xqc/5o70RLM3ulEA3GIUvan8cCUvjYsT
weXTZjWQ71hp/46G9gEUeK50LHYi9ic+rAeePwiIFYPxmKGfxMcMox7XclrjHmP9e4c6xl5p5yOx
ja8m+Syrh2nMRb7xWjteSuTccmfGpCiTMg2noXpbSvWeWKIy8bU14U1Bb8mC/wdNCw+PqCpLVi1x
CyYE+6AlmkdK4pdDJdjSu9YISMGwEtZ8FABtXA2zK5W8UB1SKvuBmp1fpwmGpWufzhLQZGLvtlFt
PCkQh9K6ZtmaxqiJXj4pZWKROonyDMuW0n72igeMm/vDqd5He9PFcOBJTCHCp2BMOdYiuU9lj0pt
dEafht38yqrm19mAslIqh848H9E13jeW+UrXivD2Sc91hnWkxTgmLJkR+YGvBR+Qi8jp5ICAaSyK
UD4mezPUpWB45dR4wMGO5Mu7dsFiU3kfxYHqslxE36N2KAoerv3Li9/A71bNNQUpxNgWoX4P6tBH
Bawf5Z6FDfFJZQAQ/u0zX1UQz2dWbNNCEK1qVxFRUeoZlTC5veobPlcQf2P6fcPmbTB5/JLFfVal
odMAhiucLWQow0/N1wZwerjq+o5MnhOwNpuhu2PiV6UrcjjCk7KbX0XtUcnGYPKl+NXviA4/a6V/
3O8436qK9jxoUjVb4TfMAQUDoFRHKTDnBAIHlJnHQwT61+qQ7xN6wl6eyEivnBuyLkU2TcsEbrh9
hZ9iNQlZ0rkAmy5K89WH/sBg3uvAfKsBCrj3wEYpUpwrReUkch/T6eqsNRS4hRmHLN9pfnVvvkPX
160Ow//RdmXLcePK8osYwZ3EK9fu1mrJ8vbCsDwe7vvOr7+Jlm1RaE5Dks+N8MNMOGaqCRSyCoWs
LDwuWly1Y55BZv/qSq9zWYVBvFt+nKAMUwOHss+jF+2KDxg/w1vSExBiPpAu+cpf6kHNRqPAkio3
2T697pwmtlQTLUv08QrFu9jS0LOUmjsoPCCN5D1snlwjTMY+E/hJp7UFCBFoEIHE2/gvRupdEJc8
aG6IsKxg7mTpZN+inyKHl3ZS52ftMikAmRe1lnTY/T1xPr/W7sO7xhkczWv97gJql1d43rpEZd+i
s4imnwXEDM7j0pFL8gKLma9nSkBDIwu5EBWpT2UFBMu4qG77f/XD8A86/L0fmBjyXTukpQVZlx3B
3LjIHXfa1+4h4sSEk2sE8zOYulAp6uAdSGHukyEIryDFCbVPvHU4hCwYx6RANef8d590CLGrz8Qg
3SxDxYzK1Fc/xHeGt+zEr7QxLrT7m1dMmmIrGYy1Y2Vn5eOKIg/yVGKVoZ3qJKYHYVu3Dxun1sB+
SD7N8fcII22bj4XMyWFOs4qXC3tE65Vlvc97aG/jdB0F6hYrvMPknR1YAhjyMTrDh+4bP604KaWw
n8tgVjoYkyJLR6OiXe6CD5QsgwHMDhWZQo+5lR+Wx9g3PtQUzRxZsswb9DFfmTb5WjnBVbmLMBx9
qq1+d37bTxJHDTkwVJgI2FWo055kw1pVC1NV5qjxZLWlBIPkjHKhHZSe++x/kuGjTQDhyTBxK9Yk
jG16CWvRoulpMGCkdTui42dpZQ9v5ZNdxmFkozpyKIzwc5XNFzWkzCK1+37+Q0/jFEj2qPGoko5e
C/n4pL7a9ljEa3wiFrkvNVnYWUGDUbMJUr3782ZOsVsBPU2hfxTttAyCqyVmNCkTzTTCnQK3olFC
3CUcdNjAaNjBHAGspKlIyPpfLqYZTsskFgbNKdJr8RM0MtpraQdfsnSr/pjuFwzTnEKEX150OsUl
GMbTFYawYyjpSXlDaI1gDEcY1qJ+l3aaF9aaV9cKZFBS3q1mA5NeGmOOjdx28zShmwWBfvFkV7IG
0Ros1aoR6UNkapzUQqbY/hL7X9pjIv2itBhFV+Pjlh+Kh1Fu4l1u/xj2dOpKD05FCUqF6Up27uT3
3VXoqbvCzzAwAvh4y43Cpw6LBjwsMNEx5Qxnk4nCyqAWQWtGBRKrtHDTxZZtrMBO39dOWN0EVu4I
3EF8p2jw0iYTgZHejYSkKTLwHPNQpQmZR/MN42E5MXbTexUigoMLVUbUC5l1NkzIRSgBvq11o1vl
RzZY8a72I+fHSKyisTp3dhKr+IYZ4jz33VzVlWX69ysYGFR5GAdDwOzXHjNGl+mylsnX8xBwMh0D
023Rg/H8dczOiZEQByQGHazpbf2Qu/VkTTvI26HXFsr0/5QYIsXzli3HxdACCecRU/dO7v/h0I4G
qEeFb3TSj1wv77quP1Rtcz+ltOi+VBNvC+kWsUdFA/SgaA7y20ngiKteSYJlKgBAktd8jb81F7WD
+XWY7KQ/ggNsnV/UEwowXdS1PQYKcq3KhDhdCkDB6KaY84euFEt+SJzuc/vBEK0FMkgi5PYkG/3G
V8mhuBI+jhfpvWaDMfxNjD2ecvkJCYv9RYwTS/VIetGcqRMHfvQFhE3TMtz0ofdGZMhVCC3k6EG4
5YGUdnKZPa4ElFZwn5UQSJnMMMvyENexuvSxN4/dqO30pIqssK9uG6mcvqooEoJUWUTWEoU3Vdu1
lplgwSb9RhvIvhcjF0M+HRIlu1Kt70XB3KlVtDd14QYzxcGonqwuTHfLJO2UMb3oYv0iNzDNSK4H
BzMH7Sn9d05SWwXiS3n1j5GVvVVGyXUnFHfoJCisMcWIy6UvbQ2TMCE1M6GIEHWHpiJ7ZLTQcIbG
py3OrRdK4YH+1yZEedOicKnsmlkA1UDArowCkrhjczfGLbF0WdUsCZxODuCfvL4+7eHzWrJhFA8W
mpwaha+njWiRXrsO576wUkG/aZfO1bQhuStIQa6UafxQEZCqytmv5vDR1NLH8x6+lTlg6haIKOi3
wosUgxpja9RhhgwF1S7QUA6xD81k8Jl5igpb8XtthoF4FYtuFosMGq4xSJYyzOTQLqOlDkZ6IdUi
T851K6JgPhDIW5qum0i9XuLtQlR1MdsZ49JJfLMYxk5WuntT5M0/3YJ1VPeR1ikSZiCyMwv6WB9E
bYYZo03ulgzzlUp42vkNOjaYspBHREikgneJigfbhSB3TbdoxgKabxOLD22Zx66k104ddk6tjx5J
sstlQH2yNTRrrIcfuWzexmGB2ZsiEe2+a3UXGB17QzjUtpBLu0lJHvqOPASgAGA4Z+tBwtgNNf17
LtS3bStc6OmoWMOSpVY5oAgQDNoh0sD1NJXYitPYkYo4pCestWdleZTbULCymAxWSvTPRmP6UymC
55O13pCnF5G4FBZqJxjSUbdTClQoLwak6taAuu7OFNFBVQvlbJkidszCuNG78+u3FaMIqsYYwQ7v
VllXIDl0RGO5wxhqCJPI9bU2yRZJcifJ9lUUcTZryyFWxtj7JTEWA/QgGCMaGAAAwy7/dP5zNsM8
fenUNCKj9s62SBYDLZQ3LZUBqvZNt6+gBjhgojzm7hqFm2A+M7JFTtjd/CwdwI6QS8ttTEk8zZKk
jWIz9IWo2YkVXKHlDZrZOrHIOVVCTIkYmPT58sSaydBA7Q8rB6/1Ai33qlbdDQ0Pere/5I8Ztkk9
ECO5hfhy6etFYM0NhnoqvJLGsYPh5MA+fwrbnG7MAcTgk6LEZWxsveo2+tHX0OVFWXTZz6lTHmRI
2ChW7rYPKAd48T/RzvjUSLnd+LwiIu9z5ZermjWNlDYxgnYoXQUGlFfQtMLxx42NM3DvBItRBzXl
JAfMEFd1UgPZBw9yqbnVRdfdfTD7oZvalHcaQxLIuHpFLWcjpMAwIeBRQNUQ+fzLbxvEVpJmmu8q
lnio9vmnBmdB1iGgl9uqo98kdxKxo4PGIWttLOkLs2weFEhiIJvwoFFcLJV8bzLeCaebwvjPCwvM
UVDI2PbihBz3aS5E4UAIhV4/keZ68T3ve7YAxQC/z8TbPQSjTjSxVRRB2rIyaUIJKtj1fK09Urcs
dEu8xFRCWxktXlq9dcMGgIHJBHVFvIeyINY3QajVRgp1/g/6AYNdlAtU8u3JVR6m77nHqzZteQoa
yomM6g/a4NjO1qk0+2zsotLXkuCrCN1DJ9cFW5hxLIMu5LUNbh2ItTXqQKu7XoRJ9mWRISkoyGOD
WVEiwSjsise339y2tRn6M1ZmQqWYFmixlL5QWGFtz5k1X0FG/nPyaEoWaSzpe2WnNy2ncLeVumLn
nteSrvXKrGAGcasUMNu66kF0UaOQMYGxdSa3vdU/Jz+nr+fxZeu4aXSkhSarkqSzcaFQqlKRhQSA
PTzM2EIhKL3zFk4fyjS0UaGwhGKkiJsNmwKHktRV5oQnwd9N+r+bCvjS0htf88IUs3pD1tXKkID4
NaPEXrf9TuBNGDrR9sfd4oUJBhaXpZ7MEU2lvn41OSIoG0j47udPvY9n3vuwtIJ7FdLwcmLX98m3
zOcd7Q3vJ6i3qnhONgxRERnzOGbTQqjufY/LBLnUxwuDN8TyOFJ5DZCGjJs/CF9IufHgiAv6Sx9s
w7GKApSMvKHW9macmHZUVq4wVp09tzrubdXkYKrwbhLUHqPEFsPNDfK5ThLFjrLqoRTKQxSqoq0n
fWmJ4qy7VaM8kERHnzRa7m2MUEcvrqg+JLJ+ly2CO0Wzai1h80k0arfViwsDPE9NWPaavHROXMqj
w/FJNgawn8g4yqTUIpgVOfHIDvn0vvbRp36QIDFNezh41akTOGatMZsWjXkzNwas0UvgVB8SJ7fF
e6ponYE75gc8jifrJKw9JoaCCSwKpVYIXl7hepFe581ekL/85RIyYVQQZxJNYka86LLYK5fxAb2f
O+kQ2oP/imyE80ksj6GWl2wp0uMLeNLuJqderBb3Jx8tZN9kApFObXL6++igvDEdYZaSFYjNpdFE
UQDkqBB0jaBPd10x/qUJJonUEc46MRBMrxRj14hH0PV/cvaKLeuxX8EUteRxGUjblXSv6GRfSYaw
eeCIN4sdWCL+5e0Nky8hxGCCtKJPbSQXEfF00NChcBOooN+iZnn+u3hOQf9+FSwhh6/3A83kpuZL
v/jL8jXSP583cRKQ2aVjkGKMij5NKznwaD0wvVh2dQwVeFwIFVDQbdEKHS15PG+T/i/P4C+bvcVG
iTetIAE4TborFZi2NUOFs7yaMWfpvCXeAjJAQbosihtwKb1KxkuP4VX6x9j4cN4GdwUZoJDR9yVX
bUo8OrRgrj3JShzwes1ruobmRXQYO86JOiniMpt2otUjCEJsxAXxutoZ7cmRa/AsJIvemeYftepU
LoYYmFbq8V7w6IKd2Tr2Jl93MemMFN4iDo+z4IbTbin/naHGo8jeYnJEGthsh/1KBjjCSM9Uo60C
L5Ku5QATjTOdU5jg7d2JEk/XaLGe4ByH/2b7xcl+UDX9wVYMJ0SojLn8Md4nMbihigKa+hr4yiQY
dor90Xh6sNxPYkADzMYA0wcRjNtDse9ul11ud2CemFZjVZgwzCvsn6S/x10C8wF8OORsJ0I5AcjD
eSwB3mmc1BAnl+t8jwEhO/5D33aioeiQpgH3DrPUmaMmLN2YdB0a4FsX80FC6zj36qdq0SbrrHd4
3r69ls/22HJPjd6AsperpxwgvnjKAehaKsgC+N+3CYwrc0ydbGnzjDYABB4JMsmqshRvFEvzQUrr
wBJGnpj69teh5dYAOVYFAZxJ27QRdUCNwFP6w+h+oSnOfEu3bvDvZ+4r9bafrKwxWJxObY22OmCW
PDjVnlxAJd6WBvBEzR0aZ1wOKNPffgJUK2uMp3Rxm0pLiG+bfd1fHOmj/G3CJGLVzTzBVWWUllSv
qGw+aWbbR58ts2ov/SSOEertASwX+2m/7HRnOoxHPOGn3pt4sjLGeIzZYk5kqSNJRTHcFefJElVe
EsIzwaBwO+qKbIZgD0MK1Fblf4SJA/M8z2AlXRqJxEZSS8D5NyMI3fYzbnEk860yKqFbSmGSkSgm
e/S3QwOqcQVf5hNdeIvGgHCoYTZmqlL3+6D74mLTsqJgZ1bdg5wmOstVDLlWjsvzbDKZXDUu4jAn
9DjPezrAcnEIJtNZkddZMbmRveAVzPPNBGvlfwyENN0Q9VmEED2b9wMBAUuqrFFueJ9G8/eTbUNh
QhZRZTFOhMIE0pFWq7BtdBi24VGVofAn5olTPqNbPUhfzy/l5lc9m2O7fMpST8oMs258sZ0eVAPP
PBAtvk47mXDy080tWxliji9kivtQWlTTK8aISoAbGKtz/lNOiIPH8LwywRxfo9NkjHDOkN9nzgRR
h6a3MgwQoO2MfmBdL1fIcnivtSfFRdYo3c/VMZv1TpW7Fsx1iBoRu0FmqBoDHqgjDBADXfaumSXs
3RAIViWkuMInoBcuDSTC9ZullsCfKec9Zx3od55xIbZNfW4noU0aYqIioh6WPY11ukWHr9BAzk2K
eNaY85+PQdEsQ/xcPKDWaNrwqrSIusm5b2NOfhPr4aKjlZGGVlRVr36F1nJv7l4R4HjWmDM/6LIQ
LDlmu9CVTJEUPSV8/5N1ZJKGqumjGENqn5JLauv3rv3FOuLxREcnKF7KmS+Ls8Ho8R5FEyKayi4X
+iX1EUol5j2Jng4FohUE7dkW82VdqaDjQcXRn/3BwFMNLnF2EB4vcQRlyEPjhg+DTfzMrdHSYvNq
dtvI82yeyY/SKtEEqaHmCZrBy6sq5+ghcQzo4ksIiIqq741GND0ksMF0G3OHhW/HhD9fwDaPoUe2
M4W+fn/NZzM7f94xnUHSOR/rwqyBpDm6Uvv5wRChC4ru3JET7TZT15UdBjyzJTHGSkGBv1L/aTJx
VwpIGJSdLI0/5OXHeVjcjnTPi0h3cQXUYyTH2iICp9Q0wqwBxSJ5aKUGZzjDkbdwClDPZhg4XKog
y3oMq8eDtvEpm5tPytBdmb3glFnjxnLzgJbfz+FS3TRL++n8F27fclbLyYJjNU11IeBQq1ci2Ki/
aoPK1eA2VjRDN59799gG/+evZWAEUjVpHRqwSBrN0g/BJ+QrnmHnIIjJ3oTqMfeeug3JzxYZMMkw
10mtzeNZqPa0iCddU+CSrvh31O1sfbWeDHJkFahMSYlcjILk+tL43qq4Tjmp6G9EDyfjN2OopKFh
wJbcdD+WQGrsUu5u4ky8rDqqAh1fBtEAZhtaLAt0InTNz0XSd1Na7KC4f+iliQNqR7b/iSOvfhDj
TJAJGuSsGUCgLq25spN9dEkupy/o//1WXsTX6Je/J9etJ+HtytI/4o0OE97Q/fJh0Kz68qmzjBtJ
Ns/w6jcx7lYInV6qc2B4tA1zwYRWaLs7ZYhmK7wawL+zn6J2ldgDT7ByEw9Xdhmnw+woPSVNHPtQ
tblYBFAi2zr+OqKD39EWo9mdP8e8r2TcjiwVifQCpRhZ/iIbD5LiCRWnlWvbBKUjizIEIVh+dzGW
jdxlgwklcy8rPqrBQeCJHdA1OfWfZxMM3kYy1M7SGmF3Igd5il1w86xahirJvNOhJS9wFm27UIwG
UjC7QRlT2CBZV8iv+7olXjHcD+itbL7qD3SWUr5LPIJZvhXaD5sDv068jRIrw0ywNMxywCzPIyKZ
/nz9G5HGm1cg0ibermwxAXMmXZvUEcXbXbEfr2sbQt2oQT7V6Lip/SbWrqwxW5guswimJS4Sb8e/
bW953j0G/lLQhCACh3ogCAZXxWDaEnhDlXEpZyLGVd50vHmYJx0Ox3vb6tsYeIti0QwSGrmiS/Rz
2+pD9oVWzYi3qpqNmNzjcW+M9PieHoznT2VAbIQwiTjkcFRNtjuoWCFofkEL6V516XYKdjdDWoFe
oI7muQF0G8uezdOdWOdBZQy15FxHR99fPqhspyerJWdwLY1HsIMVWH7v0+VmYv5skH1pnoagnXJ0
9nul3nhifpMSrsAV50Cyj8pjTdD0qR6/iR7IpyeIfN9YOhoCuQeSHu8zrmMwUNNrPe5tHZzWiCz6
iGP+pI84rYNHHIzUdvnNttsl3tUSMoBjJmojJ/MKcCJHv3yqnPNb13gewr41S0OfZUaDo9G6g3DQ
cBbxogOZLrd3RAdvzq/IYHlLygDPAMqb0g0dnrev6Ht6PB/f05WrX+/pr8hgeRYZ5AmDfknFAh/5
3mOwHez/nHj2ETowGqPvpTT2CVT+pCigHZa3cRA759MW3mljgEWMBVXqF5y2Qfoxia0raLxZZxzk
NBgAkZIwTJrRIN6SVxgOWqqfTCluLG2gguULmr0NKbCWPOqgY5Xe/9XXse/Q6M4JJsWoUOcbmtaq
6vR7LkccySXeaTt5c877ZprEY1AqcLl5Yw2I44gmgyZGK+cxkY334zHHEdkn6Elr9bIcUGw2zfg+
aMklulKvlCi2z28VJ8KZTNpCAr1PyhCVtCHMbdyH3Vz6kpHEX1rFOm+Ju2EMepTdsCwjNfU7Q0rt
xX+C/1e8P3OCjckgRytOoRRNxyedeDcIduov15PdovZJ5w+MvGcW3nYxiYqUkyotUUj2SuHSMDC4
y8ysNuCRgHn5s8nghgBmZBLnuO48reFy8ftG/4oV5GS0rLZvqixaMFbA3t/7RZ+BXxesOWDFvqy0
fahm+YLAMngNGpSHXe/Ve3nHpRlzPomVmjc0sB9DGqFFPP9Wuafby868VA517r3itY/jgqzA/JJW
rVzQCN0fFi8EQoExevn05Bu+uduZydHZW2oaxxpJIhmxWb0Qhfsh+zfQfc4J5oAg+1gSilHUdFDO
eXc03vQLKDkoGlQOoAvAnKomCqcpndPcz8PyIQpatHwpii+l4XWl9HaVDD6y5NquljrmodWmq6xM
MydtAOBnIXkff2UzG1jZYmI1xuGW6I8HoY+S7SoPTSC32jW5kuzCnXeaAwFYDlPsvEGJFbRt0ShX
1g0IM6V8M5WlnWe8MfbbD4x/vgn30ZdXp2Ksy7JMgL+4uTkT5lWgH6P1cWOzDCgSuNLVK56gNv1z
ZZMeyNV1rS2QnLfdsbpAH2pCK3aXa8OH7Mur3oU2z/fKHP05K3P6VGTqFIG68rLAQJkyr8j3zzuk
JDKRGtElV7oJHzfUf17zeiisvO41j7eUTLDOR/DwRwUd6vrVDMpAa9V2+iChaAnpeig08mTF6EE+
uaytlpKJ1gY6XlU5gKBJJUV2bYoOUm5ryQKrDK8LJbTPA9lm0rOyxsCKia6QYYqAY2MD6rH2PSpL
q9MhRFnOHEvbAdvA9DuJSCCosU0FQZroBlqsXwbRV5LFt0/1sy1mEScy53rUAbKke3nZj65gtbZK
W+bmf+grcyVf8YPcZt6z+j5mKQOiinPXxbRXGcoQ5VD8bBS9tHqMxuMh8qZLokvUwGQ4E5KXDEqm
KikEjA6nS+mYvoJ32D/JD1cYZnvfaGuvBGEY80QuGuFFQc/yrxfmN9IXN0/2ytbJvvXjEphgm64T
rVf6CH1fPTloK1vMfuVKWCSxVuc+tO7SKz1KG6tGMlwogtVPceCSYvk8lGVlZVDeLbKEN0Vz8xYg
GSqGJ0p46TbYXcxyQU0DBXQkyup6qsqOR3rhqyB6a2mhRWVCXUgj+EN9agXRwWCS0RhAhFMhMbtH
g46T2nqItrLSeUXJaSsgrK0xEN1WQ1ElCWjQ2T6PIXCzQHbSyPwMfRrq5bxreUIBNAdhN3NtjwFp
SZ7RD1yCZpVDd6ysoaVZX40dOiyzy1TEaey4M0a2IGZtkXFVrREnEy2PeG6BruaRwAZpbBrTZ7v4
RWB7VyFvbZNx2SmSoShgYA+fiCW08Pub7lG8grm8FRzW5pjEL+nUUZoHOOgQHOIcz4tf2vZqwjPW
+RjEW0kGzfp8MtJaxE0uM25kqILEde6ct7AFzc8forNJngZVr2kxx8SXlusF3aIVxmIE9efzRs5/
BjodXx6wFIzyvFuQA4FWay2Gl8Dxz1vYhOL1d9BTtzrDpjylopn/6rh6IxRvxZi1LQYvQnT7NYGG
z1EhN35hghGWOea+rTGlzrRwS+x8XubD/Ty6wqvPm9skVJIMjvB23tR51wYkvjSl5VU0mBnybzTl
Welo3kAA30362YUIySNn185jId6DX9pKMfI5yJNf7N03l+fO4zx4Wi+tmWEnlxPlCv+iutFufbDI
X5kc876NgQhT65a0iY6I9BTD3lTo51ljkGKcfjtIDpDdK44yY8KEn10YvuwY+mf+yyldrP8OKxDo
eLmY8dRJsTYrGN1NZOgxZRbaqK1BgOS3dr8ossvxFM7eHQ/I+gDk0hA2wvEa9WbiIM8WXeuVrUU2
M01DVQZCX5i5CuHGC/OjeU8nOuiPIJj+5ZexaJJQHeqGhpLeqvBmGeyF1hps8f1snxV2Hdm3q28T
mzlMqwnr+Ha+PA+0jrf/la3B1Kc0r2DrHSkrb88YJKklcZBk/V22OCHz+BC+/qylyKVyNgQvNL/k
qOAWkxvNXzhewYkxEoMeVQHpojruIcsOZQxcrW1lh8Fp14Nt+IWrPvK4JZsZ99ovGPyoMBUmyhX4
vPphQH85xIchdD9De31xcye+5+ZrHPhgO12SsMHg6bwWjmXPxRnvnnpsXrAF0GPzCnYJBynZCXj1
qE/Q5EAbXed1juK19kTQ1rP4VMkvHLkCIHThzuDkcYLJylt0qR4wgMEUvGjf7amkM+0e4l+xeRvI
NsIMQ1nLE4Rsfe2GTsKBmPH+iaOee68Q7Oa4J9sLMw4BFMmfNAIoHK/TbXpF47oLzx6TlGCouTkU
NJiiUEhbZaluC5oTj50IGKFGSda8iMPzEwZRmkTpeq35f4rfR53WlZtkKS4w6YwEL7kU0Y8rTxBc
N0EAVD1Ih/F70DlJ3lF7cmWOLHKjl0MdeEMLsd5aVaxZAwUxFm5ylTfrgeuaDLYIaOBvogh5V4Yj
kC9HiQew8NBfr4qQdG2Gv9w6hclNUG1qBALN02OQe3NayXEUhYam9VpOxTBDF/IppM6gkE0WpZDR
lll+2sW5Sh31SVbGhJwkRpLg0wTt+5QSNP5EnBshb7uOyt4rE1SFDYkdru80bNPiy1Pi+rpHvU2G
yirwKMzNJqjo8AYJq0flowXTig+pHcUgbFH/qA6v6YDngInCgIk2hSYmFyFXoCZTDSZ/ccSoSdCM
DpLKeUrhrikDJnrYFogBv9KuN3sk7wOZi048LsqgZDhwKnR4KAVnF7touMezYgDa+mtaZnlngElX
Eg3aTLmJ76NBdXYLp0/930FVkrlBlZdaKgykKOi1WWIVPvr2+/Cm5M/KQ1UGTeRwVBIioSlXzgq0
wM1uHH3szQj0KQWKs+18qejJhRC1kSVr08U0drkVoLynqI09SsOdpM5WpffWorVOnvXuXCd2iZH2
QZv6gTzcdBHUOVThuhGm1mr06XGR5MMgRYuV5Omu0roLrYl3SVHzpl1tthFBt11GCzfUydAe+RK4
xEqph7jE0LjhS/ldPigeDamhn3wSPrTQ/+6Q/cW3pTPucDPhkja3E/Y/xtn7YwM59zI33lXR+A9v
ebbFIHTa1HMayrS79dh28NdvAqtFPSLBCj2JMEyjEOIkvN0zT4Yo0ef8tS2KAytbbVT+amMabZNA
E23aU67tUrqosjkY0olZiDvNl1yzcjDv0W5fkyZtB6TntWXwO6sxfzFRdSTytHOYwg0QlY7+1p2k
vCU+VNV9bjrIcx4GwVuMn4tlDSow79hQDrSxM7mMMK46QYfzCL8Y4jQc6lZgSVev4NPwrNG/X20p
BoPmej/DfWi/LcIhFfnO6z19HZiuXxGZtrfv99uHrjIuVFVqX5kpMKCRI7tpLlL1X85NdvuLfjkI
tP2ZwxckgZCIIr7of5hOPFtj1m/G5MOSKMc6MIQivMffzQOQ8HmF6MZ/ZC/P5pjlU9C6Mpk6UOw3
2XVHT6B2JLseIy2Xbb4d258tMueNRG05afEf3ERjtvWWhw56kk6vr8/mmJPWR2MtlzTQdnHmLNFl
EHh6xxVyPXue4SNMeiTrY2csKoTlKeVKbX9RrvI9iukqV2CB90lMdlRNGOtYEHwSSFDNci9LP7kk
qO3qxvOqMelQH+kDpn3KuS+UsmuUvZMNmhsP9wSDX2KN03p0Prxh9Zg4DlFRLRPSd4UcnsOfdADE
nRFJ0R/3W1/8X/POxrXHoEfWQwijm4H0bfwZYzmsSQBpXb7v8sQzqtDSoCKZpW4d3E0KCDXd5Gry
6HIQbBsj/+wm2ySgVbOItz7cuUYbPfJ2a+XdN9Ch7Plmcju7G9CXJHUOxygHNtnpwhN09YjWw0tp
ofZ/dGN4/kQGVUxpiNIxoGfiSNr/0+hKSfuNgXEvPBw7FjTOAIvBAkshL1XWKYVvfksza4gtgukH
xDKvscyH6BaqZFDegYih7giYQl9aZgialprZmmtCj0RxqRglj5/LObYGA0OhkMTQGofkW45myFC1
IgMjhMvCj+rcaqJPf7nDDA6hZVmftRZuNevOjO5ickEfpEIJM0Umn98mxfNiBpPCPBHBVkQhMjVu
1QayzjK3m5QTm9h2glxLs7wrcO9M0EoDNhi57HY1eNSoeKJbOsE8r3S6/LtVZNsIZpCq4gqKxFDQ
NQgK1/HBdELMC/wA/Rq38sXc4hjkfCTbUhAFRj2JgUKOaGBi8iOomGDA0Dksmp3TghbPLc/n+XTS
5cukMAvSatApucEATzhWm69NPtd2hqxNaadDpwxXJIhteOxdoJr/BqO0W8RqbzTFdVbkt6SuLyu5
+tEGFUb3tYaryJnTJCqU4EFt4i0PB7fYlgRTAvkq0PBby+TQu7gNXNQgdJrNQTlQsS4ejnCOLNua
EPdNauYyLuehXFlGG16G5kGu90LlKZnJkSLgJA7sXO3MHMRePhbGhodO3/fGY63tON7FWz4GgkQk
DWGr4Dr1HtinR/4MBpsMAsltHQSEPpoVlXwdx/L9XEuHZiZXkaHbakUOfVG8pyPnz50VvszA0Ij7
MXpkYPOdMnyc1JJtUBD1eJiWEPONDfKIF/mDFOhWKGY+GTNLGCo7SnMnSmO7JhlOEI8hTrfrzAqz
PQui2WbFmIKPW82fFzXz0h7ymsGVtnCWlQPubM/CGJaL3kiIJZUIPQP1JtS4rC6OZ7KNCrE0piM4
6O9LSHjfw9yrOkxlKUQT2iJdmFkkJnYX8cZx8LaGSXnSrOqJ1uJeD25VIn3qNMPSM4yVaSL7/Jnm
wAZhMp1KTeIopSkz5F8iqHuXjYtpNhwj/1Fh/pPBEQY4tO73+x9NUotbqrmu39MYSIf11byRojxn
YJBDKVKZJCYiPa1yvVkRi3OGCYMZ/ZSlwUxvbG+vqfEuU4S5TKk6ZnVm4S83fxuR7KxjoP7KFJYj
VQCP0NAxma/+VxFTZ5Q+qwbPMc6eJBhhLlCRooKYXUaB17ef1PG+Cz6d9+7zNzQYoK6yqljV46KT
JQb0PG3OWwsS5zcI9hhoSMU0bkN6MXqq/dGWzqf2aT5Xl7d2DEQMGE5WCdQXkGQgm8UYbJ4ANM8C
gw1ZlM2CAnafL4V3EboZ8I/O+f3hWWBwYao6HZNg4WRTJdyUMcbbiZy06Eh4+c8ghx1hwCBe8iyR
FlpzC11aApZk3JKpziKxk2UflqD+ItZCjayTufnfedyDcQYb8lqV62YGvfl/Nq3gT/ZCMHLopbOr
Q5S36Qgsp86nXT6XP6g4CbfMfRZlYY1Z2CBE+j5R2dt3lU551piVJHqaqVkNawFxwWtt9hjG4OlO
1H8nfnDxTqWA9WIyUFsKYa6JLQzSvn3B+lV00K50SHW8Snmf5yws66hTlIEYyTsXlO7OmWPBEo2G
WkxmOUxDP+0SK0xTK69DOxM+ze1lVt6dP+U8VGRpRoj+eZrU7wqRnLDFMo06WVC0luAMyM2PVhJt
DMwlzeyf/yCeEQZ6xXSeIG1CnVHDi1ayEyCGm5YcbOT6AwO/AZ6Q2iZCwYfetqgeWWoHOwPapq/q
M6HgcM4hGPAYlrwwIh17NKDTUSVu8HOC7ohTOJgO5SrJZ9EL7dSpqkveJZkTA1hyUaiGshxP9HaQ
fc3D3DLNr+d3i/dlDHR001xmEmYAe5AulR1FwGgGvfOWIfink5bH87Z4CQc7VT2ch1A3FxD4ThOO
V3HPOLjIsol0UxvkAmN5jg+A8cXv1+NXqr9yUINlE2nanCZmDCehxM8cz0lJdhXJt62NUuglLcfW
4ufGruzMjmNeIOf4CUsuCqMA9bsULcZiq31HI/WP2JAGaxgwsSwy4akJ0W4qZbybgtjV1cKZ29Sw
ylo/KLO8eEmKmeycvT6b+ROR5SKlcR3Jcol7xq9efAVnpbg4Pgx1Pm9WGw8OWC6SGPRKuNCHlPfE
W86ZYVlIehDXopojMYvSb1qPfix9cPJutCpV23NWkefBDPCMXdl2s3q8ra0ZXbR7kN+DzHMiJmlJ
Rg1vCQYWkYTXRo4G3ZBLmectHQM3oTEBzYYo9usmL1zdbBo70MDELvUWopxZlDh6lckOlBUu57q+
nYaptnSjvV/i+U6WpNRtl6p3prEQ0Gce/u1qM2mNTsouU2rgBQ0q4zU0ju+emLiv4QPy0JBlJ+WK
VkR5j+SbTpBrpb1uJ17sl8XN7EkuhtzGN7wyP2eDWULEoPUaOIIonMRVas3jXq146pC8bEalDr26
Uw56NqkynZ1xbGN/mveANnbRy3bijptmcyCX5UAI4jhPGCLAzntQnBRvCRkmzv7VvIdVBqzSpV59
JxhkgpZVsKz6sws2WWub+/KHCqnXzh8X7oXiqHl6JgNR2XwnrZPOqBdIZeCkfI7NJdn36fCdTMI/
kNCanULSZMs0upvx/1j7siY5ca3bX0QEIDG9iikzK2se7RfCLtvMIMQg4NffRdn3OJvKU7h9vn7o
Dj+0lWjYe2trDUn9KPHyyuqsubSd6qEksmVd0QPES4Z93IsbqzZMz54cyYhQTNeZzGOrTrdlZyeu
AWwXo1VyR3vt+0Yw20gJdBXMRisu2myZMxFU+0iBy+CSEshBN/wu3KqctlICXUWzSBek1ZY69G9S
wltyf7c+wBoS4sB92lxLmZBOjKpmLPvByYNUASo7bnZjNu6oXR/aOl2ggIhbzhUMA/02tR8UbnlJ
1d629hjYrXWRduUDHKf3Vg44IlWhVqCRg9IpwVhkXlKKZ2eExKodJ6UvRzNhWhftq5nAMEZNbhxj
SH1Cyz78eMmWgPfRV63CNcxq+94wIyh6dHs7wSLVClAQu75LWQ9RhVh7neotXuv5uHgylasoPJhT
iTBsL0eLBICkFV7kdYxUNyOsBRdQo5P8Fcj3P0Na635eF0cdT3gSw3y52yf2IdpbjwvkllvwQqvC
ecvt+ewd6WS8VWsPkNSC2mUchxGeNRyLqfWjKoT/8eKd1WiBRdOvPWmt+3t5kdZm00O2uDLHA2m7
75Bcvi2l9hgpxXhV90nL4D30pNr9oz4PXzVDHg0t3bda6fWa8Tw4yqeNX3Q2Apz8olUHsNCMno8p
uunRZQXC3LybrpcOIAyDN5GGW1O8CtCJEvM4VoHmTYuOZfGljALhxFtV7vKD//sBsdaU20lzsnRS
hYLXDliyDcfhevFjc9y49fVAHBJ/C317NuOdzOAqhgLEbIhRwZqKWRXMVnLDn5zIr5taMhh+6Gwc
tb96MjgZcxVJ8RDHSSXwkSqMmwB3+LdWE1uTuoo6+az11likMTBlwykkvd7j9OPJc9MW4XzVcvKF
q5CTJW2hjxY2yxu/+GfVMg+Ac/yRS9XZov73aGsAdUMhpm5EyBWkA+NX8/osY4q/MH413zCf/wCb
unHu3r7/pFrRbcsmhkBVthS2/wdPIycftyoAlUaDzW2Nocr4hZb7pGkY3YyfWwv2lkNOPgiBrOFi
UUsCAmfRvl98lkAI/zP8zUYoWTNvqRhipaoRQCYoZ/MJBuv6EejbjVhy9mp0MnHLrzj5JKFbU2xR
OG6p2YwUz1k7JJ5tPsh+6zxvnK91Kxxqag0vLUzeT/Ena/il89oj46F7uw0Z20jp1rodng1lN1RF
rwT1XHkNCYW5y/vCjUcYPmdMKq+q/dkmYaoVforbYFHsP048W3O7iijljAfPTler0HGafa4L7ll4
K/Rpqda7rNW3rM2Wv+6DrPBG3zhZSrtKhgn9NOXnJSh6olBTWZjArfRrd2CUTfab1FYee9vN+bOX
vN/7aN0pN0dH77IFyjVVT1m/H7tNpc+N2XzXHpe9VlAV8XnRlC+c1yrApt3X+2k4YFEXA2h90RDL
wi1m59anrWKLaidc12dsXKO5bZwfZbRVn2ycjHWD3AEZPdbp28n4SwXkjVywpuNGYh7NLke47A/m
YdKul7lsPD0Y6O0yiVsSmRvlw9paQ0szR+ImEodtdD8Zpd8NP9Ji8idRuUN09/GhO+sHdlJ/6qta
xVJHCDLoqKqlqwEYXnjtFNp7iK1AngnPssOj4pVfN8ZcXt4/OHrrhvkscq4KkqF2gPOYZe5SOl2m
0WsxTWwWJYzHQjtNgnL49vG4GylizcptW0hq9BQnPrW4qxLOdJn5o/L08ShbaW/dQIcSFszUoI+J
GZX+eKyCcTe4vTcdi8Pm/XmjZlg3z41Bzo3B3wSYzfBnM+wnNXa78bgxe+vOeVGoRDNVZWEifaLW
YzwGNd2C2m8c7XWHvHXMUhqReHPEWywGtIfcX+TCNBrMvo1H0s3m1MZWXHfASztpy9ZuAdutrpTC
CmLpwGL4GcgyV420S0gl+waEGmz+8PEu2YiS6164SZVSsyeQwVU8Aahp71Yq2X08xPnmyu8ks26B
xyYfhBbhArtIf8KSN/ftPZoSizVjHfTR33nyEmKgs+IYlKprocWiSOp4WOB4C8xdYb+06eO3d5U/
q1nOR+bfI66iF6yJxEAjPFb1h0WOEJaa3nQD3xS8MG5X6OdPwO/BVlesHhTSSe+AhbDtm2y0gFCF
/YWzqcWz9U2rOggeNJFMKb5p6XO0uTfszOPoKgAJcIDy/0o1+3TRVteqmZLJMiX66ZN2kMZ9A9E6
Ld+I+Od3+39mbk1r6QGOkYnAq1vVJx5RhZuJvwKq/957a2OLOUPzNB9QUf1NJ3FjJ7yjrLSZXvUl
4lQZ+VGTMGX8IfLR+/j8bk3aEixPCtSe9oXUescKkh5+YcBNjmW7gWt9u8W+z8S/F2b5DSdjmJbq
yIiDtfBz1mIYRuKC+wfMy62PWWb0ZKC81xw5O1geBTZOrjDIfqzH0f14xv5LxPv9Oatw0CYSOl2F
moXFvr2Sl4k3MBksTqLt/bbB8+Zoq3gwkWKyogqTh2eURaD3J8Pk7YZrw01lM9lvzeEqMKDHK9Oe
4y2qKbxFWwEU5MwrXb06LnpWuhf3F9tpf/MrV/EhGdI47ShGXcqZHN7gcLKG9s2iHlGFSvC/reA7
vkkT26MFQ7H/KB38O/mg/1L+/mfHrOkm+uyUebFYVTo71bXYosdxF7M/t4w5X9v/Hm8J/ifnIJr5
LGiFaGuO1OuMvdTvq+yym77W0cz+x7lcBZDIgDOHnpr4Nlw2Q66knxv4WMCUJzRr8ymHCbYn+mjX
0fRTkkeHThcXfS02Qv9y5D6IMGsGydTNdlUbWNBIr5lWP+bOsbBjl+Zb6Ipl5j4aaBVhiDV2bbdo
ZMgDPdjlc+WNu/jNJHZsn/5AM/J8rfp7JVexxh6KeswXPN90OwelHmpeFkQeTqK1m/1FC2CzVt36
wlW8iXis2LXTZLjSS3+BgCoWg5Quc8IuTD6TjfeWrYVbRRvNNudSWU5iWx6cuPKttmdG86LIrTL1
/B3m90SuAkyXto0d629H8F9rD25M4ZowUiZzXtjibax/D9XYCp1r2giXtHLgcPrWAF0oiOrlLwri
oom5TdbaHG/5+pPgkkUqbGQkyqxsv/Jb+aPKcSOWrYWdm3Esm9zBZNbxQ6HGbj+VTE24p5YqU4qc
bYSzjQO3dr7IbLskw6IY9tMt9p+3i879Ax2MjYS7ppbYVjlEXY75LBqIb6hI8ZCM+If4xnZncCsj
rZkmY08nxSRDhvbBQodOwIC+sffkcjHOmbo3mmcy7P/HuV2FFkrUVs2jXzAXw/kFc1HGXzCXlm7C
XM76X57cO9asE2VMhL4oF+M7l5ltWc/BOfc08JR3ll/vm29l5xq9l+XbF9WtMLAKOQXpknYcEdvM
wjcP/e24E/XBgqV37dmz9wdvVx/v3XdmHzWZVKfK3vbuT8moJXpDMuqXa9sfNDY+jqrvvD8S9Ldn
bGDAiIfTxxc1+KPSdJmw/558tfUrNigqmiltTOgEhQkwyx9g1miwt3V1Ww5XPIBuxE7C9e+P6O4b
kU9bs1ZoOw+KTBGKlrezf0vn/zgzvnMB6auxqwZs3cBQaw9cx6JygNJ+TCy5EfK2BlqVNHhpme1+
qd1gv+miBc2MrncjFUgh+rwRAD4+EdpaKtoSdmQrkL+DqDw9lJM3X9DOS916r3tOcviDa8XW/lxF
nL4wnHGCVMjP/fnztfqPrVQ+vq9raxZL3TSNSFQVVDBCWRb1rq5AHdHceFL6OF1oa8GvRKc4cgpE
V3HUXejkHBtZbVS5bw9DHxy09bN0mii1VDPw8aVbP41wUUM1GKR3PIj9gaXHeh/t02NzpEHupd7W
0875Y0Z1SjVH1VV7zXbj9ZTlpYZj1h+WMLboCfqRJ3zpycEtg01d9rMzejLesmtPCppY6k0H6/BF
GuRnLCmshUOgeotgE5AVEBO0rYePj8Ib+vHdFJ8Muro2OaZe2tmAlnBs1iNT8qnxtLb9kkryXIti
p1XW9zTtLztLzqy2+f1gahf6VD/3pHuqzaL0IqO8anr7krbJvSJpoKWDX3HjnvPC51QDTkv4SR/h
jbEuPmmWEfQdv4x4fVnG403qaDsJP+G+rFKWE31XOdkxJeUFFzLIJpt67UBcpbKeY1w6GilzSHtU
Xz+eg7OV3ckULOtyMu/EprKRNXr92jC5tj25xQTIjB2FtQO0Zr+FYNvcV6tAp5pNROsS69z6Yo9d
tbDb8vGl9Rb7rSqstU0jm62dtbq9lVECS4PBABb/4LDEhWzqcoA6luRvWWq+zA4D2bCoPxvOT2Z1
FfLq2Sor6P+jnIxz4cL8e08N7gpTeK0gW7nj/DPUyWir+xuPc3g51W9PQ/8WTnK+Zj0Za1VPtTI2
FLJc4aQbfZ+Ws9o+VLgPG/4wITgYKVyPNoPR2Zrq96DrUEhF3vFpMRKcm50ZprtEIgjCz3Lw8Njm
oVQWm3jVs3nkZMglqZ2ci0bwRrfhoRwkSpDpN4mjuzIh7seH7+05+YMA9HZaTkaBQk6SzTUAeFIA
lJNR48YZc41ZsXWj93236ytToKoysXHLbmIw0LrrRPcqemfEM5JT3leT9JvU8CGpcdCT/orbArNh
Oo/CaW6HOX7EjdsXNG1YHg8bNcvWvlujfmhV6NXQveWIar/Yy//UT/sTBuf5bHiyHqs4lXVaqdod
ThSM0T2ZvvCYs2nEDWKe3BjhWTeeGzNjAGL7hnWlCzTanoz6KbIOA792yiewnRmSGuNF+PEabs7C
KqIZiUlpNqg/GfxLQbpoFi+MkD/gsW4dhFUsEwrhUV7gIERIVxf08LOYmsPUQWvIDrYh/RuBbI0U
ytOBFjo2WthqB7NNWdxUTET3cbzFhdhKDGudfqfoOwc+Hz/x4cbx/8sNLu9720JA5xFQJ9tpFcaS
getmGb+FzAVZ8osxq17/uqVt64RvxJM1DKij0ZyJJUYrYzDAsTbTLqfy5X/bimskUMT7Ou4bDPKG
mwTr2IMF+x+zPc7W9Q4A9pqhOiZen/8ZIrk0Y6H+H3bzKEwJbYcSTaNroExkZXRQSxNiwOZ+AjMe
5wxCzFUGMaRF4mvzAebct1GNGo5FoARirJEdw2DURktgyvLvhTLO1Sf4MEI1ndrQrlhNY2zlPIJy
QRXmRrPTyRAMqf708cY4OwQ1DFCyNAtGcKsh6riy61JXgafvAsh/eIVC/Y9HOHugqGOpMAPSqUXW
4qR2ZDn9PDsLSLjal9X9wi+03CmYx0edCRe3l43ceTbuGqpKIXLp2Ia1XqJZxIkKWaUkTPZRWPrj
LtoZh4xBmYttjbUUUOs0baj4Khuekvo7W0nc9gpKUisOifmYAqY/K5kX5yBDfB71H05y+xdzaRBb
d3SqqRb++efB0gWegeMB8MjFoLYVbgGLZgfKPb4SKjHagv2u37S6PpdZsEFUYhIVPlR0FRDb2iZV
HNUQJX3TLfzVciVv+qt/BOg4l1kMw3ZUuF0RmEyu0mZUNKbd8MwKrFJ1e71+SE39RRX2FZ/0148n
FIai5xbQNCwbd1mNWutQVZA0GTNd2IFiX2qdWbIysRJG1NvR0Y5qxb92heO1EiSIqrjU5cDiAaLd
me517W2UaKwwaNgmecXk2OVMdiqLW4uRbrijxrd5ygONEzexrptsdhGnIEmuhX35pdauM9JAp+jV
kt/1rtupleVP3AzSVgmRf3TWdapgUfulqXSWjepBMzUvaRSXGi+Ddge+6V3lLAqOUu4n414k0OYj
StiWVypVvCLWL8zuQS9xM5RqYQRWle01agdxmUMnYdw1+KFDcS16C3aT06GWr4J8TZT0IKKCpRrO
Z+xA4a480NZmohF+XEKNuYOhKEgaxCp+IDC6SaleavIqE/HeLOguKS61ufESsxcMvAA3mTsWW93I
oq4I+kb6ghRubU5e0eWfBM+P9ag/q4nqRnDHA/GtZIlm+I0Fs+VBQRWT5fupbfGi0CXgT9TuSOqd
NLLbSoOIy4S/ltzWdez3XelVg4UrqbmTpvJM09qPRBe57fTNyOyANp1fL6s7mpKNEkSsWVxpgHiZ
PGWqgpoxmu8oauAi7cPCmsKqEyHHp6YQ+Mp4GRq8fy2ShbQHzYwo93phh7U5fFLUwYUxNYsl950O
b+LNHNj9ExKiN4kcdp4jcvmxlPLWICJh8ZR7kWJd5MN8OQjJ6nG+AvbRd/hubMhjnej3xDRuDEOF
IEPsVou2PfjKVvLDkhXrtInFVH/Qi8SLeOSR+JtSZGgC6r6htSCy2ayzoNsKgUaqW67ecq8TDtOL
KUjI55y8jHXhmjWegGXrKvPVlH+aCb2Eb+xRQdEBOV02tKbby+dsQHvM4SyzK4aeqo/j6I2x4RqZ
vKBWiVVvWFSorCBfFWDy7PjzoFC3rB8L41VKIyj03iupDCzt2rIdD1XwPu3SCzvTj1GRx25tZ8fM
eB3kTcHtV3VJPPxFc5rAkGQ3KdpdFdcXkBl8TRX9E3oNnT/M5l6Nk+cRvoYTGXacJ8zgFRaSG0Gn
ozOR3EYWD6rp0ih7P0nqsEc/xshTlnbSbXEgp6H3zSh7ihPTnZKbtHJ2g+gBh+M4ZNZdWjdfK55f
dV3rdyTZG3ke9io/mp15KVRxhdR4ZfXzrdHansidT7msE+bMssOkU5w2uasmvJBmfagn0iUl8Qxj
vlXn9KLVIA7m6KHhRDepGl9Ho/T6iGDjPQFzeD1X81GB9v/QJPuM2zC6uiPJtwa9Qy1/gZgJM53O
ndXRF1P+TM2nzI57NC2zChLw5XPUT247qneWSt1K+T7Xk68PDUPecAfpeLb+wtE6Y1Uprxs9hfEk
Z2NWHOhoe06vMieOvw3oKEfD54R+6ue6d6desqqC0xxJD5341KrQ6dD6faknhzECD0ASv7AKN2kx
VbE72rprKRNLZ/0Jr5xe1H/mECM1Z4Fbl+rCh5nBbKEzY0ZGlfFZD4v0KsoNN3UiRii5HRbT+EbJ
WIO8pYBf1+itDzNcV00N1mu3Yvrh8IpFVYzbnXisO/UzTjZe9ke/zW2wLsU3eyq82lQfrFl5HYbi
iK27z+F8nGQIG+idu1ZbVwdR6vVX2jkFywZN+kSRrTeZ1RNkzEcmlMnLZD6wMQWiNTM5P8Ta/N3I
cKCkmCQbTBunL+ItK2p7wA+j35NBQE2M9ktjA4E/n+hedtJrGr4rWu4DwPLFNDDtwONkTa77CnWO
UYqGMyEHQ4+cg6YgXCI22K26lyk67GX/3MFAwTM0hSW8uQSEGDvafqDDeKnY0Quu6lDtaYurvP8h
MEVGqruih+yNMTMHWz0CE0VOBlb5um0U3xo/awX3Mn4bjSab8ppZ1bHEToSxGoMbDBMTCXSjZCm/
bezxGKdPvTEGqQBmE6S/Qnh5UnhmV3uLAVuutsxSatY6JbbQ7TgnnykBD163fdsYr4gUHk3Jy9Tb
OwppEtE3V3OUuZllH8pRY22GeAEyR13ODG5dAeXYlXru6lYdzFzzndzxx3K+nYjNEqV8goEHdXMr
H5mj4B25f6qLdF9ZET549KqyClJ19MAr8giPA2hFfTea1Jtbc2/Zwoeckz+RJmhIim1Yv9jJZ1X+
GCrlSjMA1jT4oU0Gd45G0H4FU40Z6aJCxO+Z5JlnZditUeLpAhoG/Ri2hPoafy6jYmeJ2I+sS6V5
sMeMlRaydWXdkKG8Xr7VAd+oNhTPbqBePagwYTXulRxXEV59arB0RRW52oRI0D0nU88I6fZDAVaw
rbOo1kDlvllinSr1L9YIdqAduY56B608n2PXNskDusm31RTdjHLYRbbYixxKvNFLj/8MDrBYcea2
pfCpprhGbnn60O04MnBSD7dKWzAdGZm3hWv1D079KtN0p+s6y437fHlTguoz+FIh7r5sjKzdkHC3
a6udWmhhO3439fwRFx+3ydC7qMpvQGizpOJMMTH7WuYO/SLLG3sRhTt9La9iLfGH7jto7C6pNDdL
fgyZ3GXduB8netcKG1//FXInIfzpjpSivRxLptqG3/LabdLZi2LBYudGjwYY0B9n/JqibryynXYC
DFEg/JCEm6BM9rMzuDjxR3DZggSzoEQxoEWolOhrko1sgFTnSHIX2JWrlMZeU9Z+lzgup41f14+8
EMghhCXkpa4HN64GL8l2ql75RpURJjJcvZRHnmqhJbVw4jqstdKLIn6N2meRqwh0KbO6manlQz8C
+SPTA9TSp0aHV8hNATa/VsorrnKwdJNdPSuMds0+KyHmkMkkpE53Eas/Ks3cN9RE+FN3XEzuwM1H
uB+6XTHe9Q73x2L2iWh8gZ+QNQpTmv6h1eL7lNOKaXF03ZPZS+CbIzPrIonryqWd4usVZJI1yzPw
5w7Vxpi2Hi8zneErvNH8lErh4sp5jGOE8WEOeB2xqp99TZ2wKb5rPPeNWQaNZQi/L1Ad9X3ypCQQ
mXPioBEdK7U5tLIXJb0StrO3UjMkIN5lJgx6axPiZh2jkXGwmh+6VnzRmvpGkHiJtFdJ1AdCwbf2
2rEgD6QUeCTpkDQHXxUqNj6FtkHkwm31pdNbls+PTmEDBMDvU7z82EN2MBIUseYPGrWXkHhxqyR1
O6W8Irbyidjium8fhrr1SzP2tTRmdaoz2T8PWC+uzVAj+aIg0aEAsBLL5ZwEllJ6zRS7ZSF9ZYwQ
VIyaDZm1E7Oyk7V8avqnShyp7Jk5IP7FQ32RpcQTuumqQ+O3E7QFa8Rk1AaRA5acXrj2MCCDj4dc
3GXcYF2ELJbxr2WFu6+D36YCxBHFzM56plPF1YcMGehzNKOuhhB6MasuymifZ6lrltFRID8U0YuZ
z4B9mqDhWRd4O63cRHlQxAhpbPgiUf5AevoIefBPfTO9cL33y+7Z6hs3dqCLRr6ac7FTluBmRVck
ue/F5xEs5LJGphHw8Zh0r+qjaytrgWS2Q+h9sx5XHPWHbhRHs7Iv63a4cbTYtXvFH810X2f1Herq
g8hpaNfGvaWKS2734dhwV8+/dUvBn9menIs72UQ46pLRRsCXiXumIp9ghIeyE5WQiQivF9anuJ/d
1niZl6KHyMs8gaaA/jDNPXZ/6fKixv9qeyPUxgtlDCfzqdfVK12/qVJ6bLSXCAewLtD2RSpgUouP
bTHtkjS+a+nko4ZDVmsvKwtpcBieEP4uo+JLm1IXwGd37Gwk5q95N7BMzNih1RdleWXP211tOVeF
rEMn+2HQH2UrcTNCZ4l3n4Vi4wWv8eMMHY0095zu1RLwnuqEOyItLz+WTvNF6QzfR+DEWZTpd+kI
c1tDqXdaJl5sJD0rlyBTPksl9wdFZCybyKHtVD+Szi4pN9B85wAauFfbBFdd/GstfcGtUjoOTPuC
yRiv+wLzIh0KMFOHawW0Mjyg8FDa2eqM+29XbvWBzt60HaKbluPomrkmhvBqMJtS0J8aX/luBsCH
gFxJoMemeFsc3XN9LeNksFU7PJV1jgKQJKE9G59LI7uEt/HGbJ57Hz0dYtWLqXVOOZ6mkSLMiwn3
VU1NQtWZA820fd45W9N3jqRkqsSwDEcjprV2IElaJxlkSmyQdqLvUZJexQp054keZmbFkli+FGOx
k3oclI2+hc48N5uwn6bUsiFmAsX6f7adGtnNg1krJjCFRjCN+6Z24++NtxBIm56pmmvO3rQpGnR2
VAIYCsH9hVjrRyRVSSJTzTj4WEl+KGuasyqZthp4Z9uT5skoy684eWgruKZbTYttKS13eXlG+MHL
c7DURIEegG/zV4IXpyOuZnOBvMw9uEOBSuonaDaA7JjETxJyMx83t94TO4jq4LChA6ri2JP1BFqk
Ij2EabIQsUC6ZTm9CGX2zARe5cL0R4feQ5LkmXN+I0dnqwn77rivBl/Na2410L0XaQ6QisXAVXer
+0UdxgiJX163G0z5N+3Nf/RhV6Ot5rSWSdIMFj61NNjCdCt343FR91MvC1AvFReWNrM7eQC73yVf
RtAIt6kg77br6iesQg4pc2LMKmqBeb43clg8b+EV3vVFVwOsAk6v6wq10WAOZ+05d+6L4hKdA5da
m5yBdx3f1UAr1IAxF9AorGEvWRzJa7prQvqJXFYTW4zul2M+bhHVl9X5aPXWLWZHbWO0WuDErYZp
BR3lIdvbQ/DxcXjjhH8wyvqhzbRTkg3mkIf6rW56BfxTIAtKGfWbLyokrmKwTE0v3Uev/G54Ukpf
8/Mg9rT9xz9j41v11YsLBK85jzjORTTqnpSAKdQD5Is2qHAbm3GtVasmSQfqR5SFJphplv1cQp7p
4+94j9395y5ZU/B5Dc3IYnF9QPknPT2c3HTXhnlo+VriqvedT4PMV5RNW8vNdVxFFmEm8yxq7JYS
uIeYlZNvOMxKWTHe84jJEN1tbyw9u2ex8BrcXCrXAfbdYGaPhPUn1ca7wmo1Favo4+Au1OUGflGB
/Jgfut0iDJhtMr23FnUVYfqiSseWpFlYT+O1rjUXs9DuPl7Vrd25ijEGYGQggyZ5OOqCaeQzCljN
efp4jLct/tFBXMUXbSZqg7t8FuYTM3OmOSz7Ft81VxH+6Mrv3Q5ArG8loCulZ4WQt1zi9va7+/vM
v1q1VdQZbCev0DNfQPbiqMJQF7RUtMNc9ErAjVZuyKeN795YvzVRP5FSIa0FJfqF1GvsFEj/hXg5
vEUPEdHHcYVf7g3ozi5m8jmAnciZ4fi97P7m5NoqwCdUVU0T76T/LHk6pTHVDuziUP2M1gso0+I+
+lS62l15tBJ4LC0SybHXbklBnz24J+MaS4l7UmrRLMPd30ZQMjSvQivUFfcLd5F6+WV2bXv5vrzJ
/GmfYvAZQoOjj8nYrL7OLcLpj1jF3wZ6sJot0N/n+QAzYKUMGjt7+Hil30NWsLVOB1mKo5Mv1VMV
OgKEwOAXwivjPV6ClvUt98SHjGO6KTp5Nhafjrdk9JPxpk46hQFeEzJ2tS9uyLHwyu+Oj5bWjRLm
IDPEr+jObZV47x6/V1+5TPXJqG3V9bMC1XVoC0QhnkK9/m4RVbP39pECmxu7Kh7HAsOLg82hz9VC
px+8iriFgtepIspyPPFrr1qgeWTHg3mX4/CqMLILmj16m5tKEefi/OmoqwCcyFmHoVwHqeSDEbSX
jp8DGi/CTcjzsgfXAfJ0nFUURmNbw/NGgRrhstvXt8veAYXZ72GAsHn/WbbiR2OtgjGls+GYfAnG
gvE9D0bNzS/NY/ZEgzKQX5Ut4dk3qdePBlxFn8acbRvgxjwcpizFWxbaiaQ89JN+7USEs56CUSy4
39Hkoi9zb1bEj4FXAbzWd7LSntsM+kUxv7H7eDeoaKcUIt1reFMcoDAm+3bfKdIr0TmKtPEwZPbe
4um1YlnHbjYCVA7Htul3ojV8qLLuuUm+5Rx6n8S5sLUO3d7mYuqnHeAXC4PtmaRoCU5b2j7v9R6X
g7M0YSw4TjgAdPzz4PCJmJEhsL6tj+IlqA9wLlD8NmiP+PkI+mQvLreAS+cy++mYq2mfnZrPc6Fi
T6XP1cBZSr5Ja+uKsjHIWikZIvWRLjuBEps719rUUSZUIEztjrxsRNjlCLzbRb+ncA1c0so87gdF
W66Xo0efoh/tk5GyEkqVuYJLpuaqx/GzgvEvtzDHZ4OATkyd2BZwI2u3M03J45zkdR5Ohyjsw2gv
/PSmC7c2ydk89XuYNUs1LpO4LBQjCqrU6xz7wMt0447wBo17P4f/+ZI1NRUP+mM+FhW2YQ9B0cy8
UBTzfhxVL4Hykh03N/kw3iZl+aIAx6Bk8mowpsNM6zupjg+1GbE6x7fH4nKM1IuKRBfwUjkW47Fo
9LteVodkAOSqTLcEgt51wpbTYwAYBCwZ1QxrlXaK1uBl3C/1PwAvdfdZzpZbNzmzk52hfeF15zlm
dtDtjXHf7ofvpsuktgGaMvqn6y5Y6cTzpFkzbqkAXynX0OyJZxQx8GzeIdGz3jNThovjUkF10OYz
0M3dyLjvUeHLp5/8hFUCatS2jEk+RIGhMbGvAqowWblWDMqCCxRHtwNb66h6mV+5pl+EVexOz8lj
iuazO11sHYSzh/3kx6yylApYguE0fRamw/8j7bx2JMexdf1EAiRSlLmVDR+R3twIkY7yoiivpz+/
anCmcqJzMjb2BhroLmR1UpTI5de3kBTJDor9VA3B/+aef1vkQlT2COQmVa+lYbpGFmDAvEsWaCtk
grHpIXdbjvdeAzcqK0xT9Kdro0h/vIUGCu40RplhXI4InjtAvBSEI8IpespQidVlk39lhz++xr/W
uHFhFXNbsVlc8BzHSnX5CjEJVx/c+Y1WAAmQdyMQCBXs0E79+7o/7gzEYY2B00TMyyq72MqiMUPQ
KkRpKDzlbngbB/Pa3n6Uld8WuTivuC1llGDkbyjGu47umwq90sC9TXHhTOzcA6c6GbMz0GqTt/pa
Q6K7zXF0rcxp4vdRlYFOUFbZehAw177szzb6t2e7OL7oqdQJL2G9mp0T3+PFB1lYv0/PyxSt8mrX
yI/epvVtuYuDLBkGeEUR3vfS0i0x4hrcFvVFdzQXM8mQQbgaPv/Zyvi24oXGH/pCGxAs+bPBisFE
70Kpwr/tvP5RTk50B+kZpJ/XhNTPzsjfdS81l1YUcz4uMQTm9F76khygoP0q1A65M36ZG4zzBk8w
Dn8/zv9lVcNkmk0sDdf1P20qDMTNyIzJLmG8g1m5NCDLjyYD/dwtwt7tfaNZW2iIVF7+V2JQ+7vw
hToyBtOoSWwj+COsvcWV7WS127qL1r9vcLkq/9A+35ZZxMg3Zyu1jU6YisjCuayA0ELNIAFgYXDb
a2TGH2Pp1reVLi6toUXpJCrEmRu/Okf7yVecJuyPtRt76kf+OLv2Rjzqz0uUYFpVK3Jj3/++1X8W
cC9q7tsTXF7NslLsCVW1CJQsmYNlunEG79lAG0u1+j+udXEvM5GNxBggftN1fTBX0Vq7+QNGXaFW
74r6Xh77H5/wr816GfrliirGquUQuXGzN/nOgt6sqjdLITcUpXJXNrY8+G+rXcQgABxn6hxD9qbd
9CoI25m56qczqp004c86Kixq1FAZ/EbvUzfuMFyow9SJFsV5mepE3R1VilWZfFXqcHflya69h4ur
qncw3U0bcaCFJoXOtLs8sNYZ5FLkwGtHv+efuM/pqmD60a3+9v4vbmrVWRjEbMNyz5CuV9g+LmJs
FCk/o/c5e8DwB4fxdxMFTYb2cGXPP7rZ39a+uL4DUXsLKOdF/M+BPKEcBMVqaK0fQ+Wkb685D/9s
xvxPD/OS6CqEVcdNhRu02KrGJ+5uYPutbyLCGgj0XDSbqym4a1/14tKaVapoyRJYW5YEDyZDCaZT
HVjvzOtUc6p9EjbeQjBEB54bHZVwWPMT9VHFaAXwE1bXeIM/pj+/ebyXqFdVsfIkEfCypTd63UFb
6WsWilt1Ra+I5uXb/XbTLhStNJQsxbSXLDSmKpzixwmRXTpfE4rLrfhllcvoMTO1Um1sOPDL+42p
U95l+yWfqoTMBUXvfxAaurbiRahUTfJEqMvkVHLT+XylrVCGswU62ls8DMW7NvF4eU2/bfBCYGl5
Hwl9inO0YyOTtG9XxXpYi6uO9ZVzekl7TZleKCaRUG+U37bE8PtqdPRuXGXopNHm6fz7zb9yOOiF
0NG7eGgnTFcOm6yAGSxDqSDP2D39vsrP1uxf+XLJee06PSurHqdjQrq9ObBVu8qR8rY37f5/gLK5
9qkuTIQaBC28KUjSBRjdoU3iHbV8AarKUUvm8DVsWnR2JUeyghOcHa+Fsq5u9kLUzOjIqNTyT/ys
3Y3gtc8rjrswBdQnT1dX+1lt/A2TXJzLns+8izQE85e0Dd3GqGIwnGXsd7q5JreXw/DPK/B3qQvN
mHR1QwnEFqrlCCrcO98s67vfT8qPduS3uNLFeSz6Xkxd2mF+mXok2bs5oeouPmTq7P++zs/n/u9W
lp9/s1czEpl5rcDvKDFhxUAMUD1ZxpWQzM/H8O8aF8dwAn+PTqxdvsySe05CBP58GV71LX7+LBga
Y1toKiTs4rxFMq7GoshzaBIAIlFV/pACSN0ix6H2TuGRFb9awPbz6/u75IVZmhpmTQcV2tRA2XLR
IaeRnOko3N8/0s8v8O8qy8+/fSRzEr3JFYZ7rAAeSrmXiA4oEd0dI+GNeurCNvVkIa8s+7OLQf69
7mXMYzBnu0lhhf1xhsuPOZj8bt+futc0QIfbkW269VQ6ZKUi68GRBOy21woE/4uF9PcRLpTbSOIy
V1RctXzNMQI0PqrKqlOc3rUWEwn9sAfz5ZoD8HMG9Nu+L0QJH1KdRihIhw7Xghj5z+jFfOOjM9SI
/yPaE6Tb8mC8Y8vIAmjrCaIcHvtVR+RnZ/nbc1zIGTFImY71H2s07h3Mhkjhqs9e5nNf99LHwUOd
cFQ56uqaML1y4IwL6TPolc2U4k/eTq6X4DkNERG4Hm35UcpRpLaZRSg6cy+kT60okrCJI26HaIsZ
1Eho++/r5t1kCLgsOJno0/64luD/UUx8W/RCHEVGPyhjOSC/3YKqUSCqVtz8fl9/PrXflriQRG0y
YYqcav3LdVqCSGioUyCJFjqB2KQ30eGa17T8xn+opG8rXggijRZNnwmShiobvKp5LOPYY9YhMr+a
xPt9dz/KvG9LXUijSq3MvFR1LCVSRx1VtEK0yFNpwe/L/BwY+7vOpSVN2spOi5bhO+HUd+jMuaeI
4YstuPjZevBKH34h/rl29v8gMX55lZfTEzDnUBSNIZb6j2J2DVAd1zlwsXPI9xxjMIfAwtg8TB8O
hpX1vyrqQ9Li/9+Iy7EKU41mUrXGpscgv18WRmMeLGxU/d/UwXWOxpULeGllK6Ux12aLY6M1sD/H
Bt+xdRsGI00OV7TJz9cOPfjoa9RQG30hyXnb6HndIoOdJ/CEOrRLE/XKEj+fzL9LXMjtCa3HFWEj
xAl5mTNgBNpdOl2LyP980/4uciGU0xGt/a2ORdI5PdQmOiOZtkbhdVjJaiWQsf79Glxb7kIUq1Vb
ZRqBiGQVWRkpUqW6DBvzcTQ1p5fm0++rXXuDy8+/WRptFM/FsCSLaPESU7SBpA8UPda/L3LtJFwI
4CRt0NOTmqhlQAsWRXs3oH9XTsK1JZa3+m0fqFOtOE2QECrz5Kzo4obJ6uH3XfwX+fT3IFyIXLUg
GOmylGSAvmg4aLelKBGwNde+Nd3Rt7/Q8/hnbtP6/7juhfzlCQJzyoDEqvT4WXWbA9qXw+ZT8f9M
Ajol1Lme5v7ZFKH/3uzlWAhjIJlMamwWeRFUM381X+jRiZFVNdYzc6bO7fGHx8Wsvzqc7sczqeuE
2kCfWKiV/89viRx+MWcp5DGRkdcoH4zCYda4f+W1/ug/flvm4nNmpbAjocEsyNftusNAgtYZgZld
RkcrV1L6Px+db2tdfEKdSS2e62pRMf1OYrrReXHLdaf3m7XcNGsVcyquF4Itkukfiu3fq/6DbAsa
ZBwbFlZFknZdb5ZF/2WU5Lcluhuu1vD9KLq+rXch8XUWEaG0oGUMc0KhSMvYK0xM40UrmQn2QF4G
kS6uatAfr/7fuoPLDpxMQwaPSthejc/e0YbsLRmRxI3udUdF5AEWw7VCsB8P6N8VL+8GEZxM+iLP
Rip9DPFxREedwfy6ckAX7fWPz/dtmYvXCfjQ3NqgUIXmXe+hsC0UT8Oz5cy4c7Z3NeHy42H5ttqF
LiUsQqdRgbJbyb0x4MCGuEvZuA6M3r+GgF9nlVH07FzZ44VyrRp9iMakiENRMBCKezmFddt9ar0V
Ml1MO40DFTDw2U+iaAwptSqfjflwUozB1W1B9iQRvZ/mvPZHtOnfyAkt4P2onblU14paukoM4EIz
vc8mcaNB2c7ayeTvBX3O6UfdDcLJmxnVbSZGgIs62nadeDBZ6ybTbWEkICNns1w1CntugKCYiJG6
ihqh1UKZ9UA34pMZR/dVoZxjEjl5R1y9kEGDgdI5ui315i1FBE5pn2e6NyNxS/LGq1QBtmiEMbOp
p4neZVZ8U/f2Wc0lQhclSDJdk96xESPY0fKL+dHHVEdDZhIDTRG7emqEaMreN3nxao3tS9HPjiEK
X4+qjyRTegAdzCO3ytVsvCVx5c+WHtio4QuoPUx+b6o2UisLbKMXaKadJ/OIUS/nuqdPdKwd0oun
xhgfiwRYgggt7jbP9lNuAG3RI0mst1uRnec2Rl9nvypne5MUmpcPYpVpBdqzov69rOrJZaNxmoZ+
y3kTRnPpzwNm1VnyfbRT3+rYvVqhNoS8tXWar+ZUe6oncyfL2S8b8cRmJfJGOT/FDbqEcuHGpX5Q
NLLJGoCPm7e4atYiq8DPM3yQmDyNT6fR/FIay21nAz0FgRKh5XpC5QnAAUTp/Spp3cIq9wTgRZW/
d0jTDuhfTqu3qq03Wo+kgME1xxqyTbq0c0/RjlXFXSKrwJiSIMFHVbgFzAJD37phP4qWgtQhPKLn
t2N6lMauN9PXTMPolTLfZlm7gcjdU2lPDiy5277sNp2VAKvFNjjsq0kuA0qBjDfYis1I8ZXUBOFi
smpX8nwtxtIty8HhSQHgD7NXlXhQBblDQ2iQjOgSM+/VCGhfwBE7jADsIGLVLHnQ2YDjl6HgaGgC
AQhvMj3R4dFIX+xsOlaN5sD/XVOgBGaBWQcaBqkVNho1wI3RIuIxWZpeq5TrNJq5m+jNjveFO+pG
QJKDGMQaFohrknEjEnuDPmqv7Sy34XxdKnRbTvW+Sgxvsmk4V3No8H6Nc+eLma2j5AOyMsil7mOu
5rEw8dv7poUXOd/z/o52g5clpSOMF1lqwBxYMC4aLwFIoO+QCU3MG6OuN8aE74XspzJPz5VM16hm
xNhMLSgH4o9g/jrthMepHxVDW7dxEWoL8IWP7jxWQG+Yx656rVt2H0faLQPjtzaSBt+7eUypHUa8
/bBpeVSm+YGC5NkCdTDOR82qvbyp/ToOyuhtROkC7fy+1l3IKrwp1dORsY21ap1pcSjJOqJDWJDM
kTRGRzn+elQACVCAoCLruymJ96iNc9p6PMQohSOHyrRcVSn3E0FVZFc4iOX5ModdFe+l9dJZFTKe
EuGnnTlzb9IqXxhHUu2JUmPhDADrbTHdaAPzLPTcl8r9AlVJtMJNZn2L0+3WHHX6oDl16NKovsbp
MeLnydqRSDjaMGEvg1MXwlt4QRRJQBEfakzV0wiuDT7VgLtm1ckqVe6LeZ0bRynCGF34QyWCqbgf
BbgFqbpm6rmhk1NN0rHtBmeCenXKXSN7lnPpVHQZxhw0/Z2enjOco6p6RHkxsEg3GGHuSJxYLeZe
K0wHnOWjMNttpKc7US+d+tB25JQy0Do63bXmEwqvvT5VfaaOm24o3ChHcdDEMX5Td1saOcnwQCw0
F7J8JY1zFoFiUICxEHu2BfKsSbzCLt18YE6d1k6CKFo3PVPUbpksh6CL8f5DUD0G+xwVj0Z0W+Eh
NBSsi3GlW2cCDZ+MZx5DvMc3QwFSxqOMEJNMbD9JTVeC91XhvqCp34tN00kQZkorHfwefN9PPhce
zd4L1MCN6nPB4DngWEpAa9ThSemBrji23PLY3LlDcUPjB9YhRRs9JoBMzdPrxGcoOu6kpemWbKM2
pq93b0Tc0QwYrwKsh7NFT4SCMtIWbiFhXYZpj4HwMrtpDH1liQi/Vw35vCyoORnwkrZ9D38MIzZv
LWu3nAfZZlAt99wSTom64Eoo4J+grHQVTSiIgJLSVafItw1+rrRrogaJ3TuxiVySdWxV2yOWdCag
rqK52VXWIdUOo6WAB3A/j9s5B89SfAoLQ5nn17YChKyl4aRiUE5mefHMoOiedfLajIjxZgTKGwin
XHFL9GvnAJYI9b0rPiMALKAS3BRYFjm/z0PuJWiIHwANGUFmqKHNVPveVg237lEpL9eW8laMt4lB
nSg6iLQHhydzTChfMMz8tFs4ZpvWPAHAhv8S4TBp2ya3HkuGIzl+1j3gEKoIInom+Lox9tQ+9eoT
AFlVqrmDuo16QDxwhoexWCVp6eUzCGRDdQCsx23ka0IxexZwK1K9F/zO0O6M/sjml1l4Vn+mqPPG
5Q3TyAzLcWtbXzCBnAZKBZT/TWFGoCEBHZEWns1RFybfUYHvTGqysL9crr2CYgG0kHo7Vs/xgLeb
hL2CsWNWFfRVuuao5JsBr4ghjroKKbFihF0wUC+B2TGMbzGDLUGMlSTBwAy3xGWTPHNUVGvTtSIe
bXbKrHWE5aJin4MMZABkXMx8neSAcafigTWZC5RT0LegZZD2D0WoVXdlYWz1CQO+JTq1oslVpqci
PqaAgYCAlIE+1vbnuTux6GQwHCllM3ax06a3dXaKySkB0offk/KeDS8mjnURWPEhybeK/WDPtzIt
3Kw+j8sUgvZV7W66rHC7GoJAHpSIQARicix5tYd3Pr92feVkyom1W3TOLyK1yg9FeWyKzjXIjUYf
SiNz5bQa551qn4sCNJ97Pj30oBFPOMhJ+ckAHCytlYFi3elJtXfA+yDgA2AO+mjmc1qYfjOQ/WRs
VWVya22DvxKTHTEOY7RvUlRFoUIygxVny6dcWZRy4oIg4bXg/5g5DyigfAkL6+WPleLDivJ7m74a
6DzNSO7YJhBWjfQwhcHnyeiY+uglJvXnmro5a1ymtRiUoG0qNObRBvW2BQuzDvUTUedxGjtTu60K
WHdDp3tKshB3IJgB/wMtzE3RmZEO6OyzT/GM0krGHCqOutTANLyrtD+oDgtCkXcfZVy5ybBAgPqN
TG64wJ0h26aAEdIYXlydIeG/TIJgbQY+B2DiiEi7DeaBa2BTJeEAYTGyJ6JgHkCysq27WjkaSuLE
1kkCn2/ilFrRh0aI15i9P1OY6Ep9jKImINxYsbK/H0FtEDoobFkyZ/4IiTRiPESa3jV0k0wzwqOY
DwtGCX1vjRxcgOeMrHtogKzZzAy0D5X5sLq9fNpWPLlTIK768qUiZwbqX8unUEUJ/5zjNmvcy4FR
KpU12rihIiI8wluODsdM3M7tp7Q+KvtYNrHbMwZOHsbhDMyNe77uY0DIIBt7mZySOAm19naid6Jc
oFzEnUx8OxhKOmy7wSgANjsNEfWGcWUBlQiunasiqjhCY6DrBKCpGwphZEb2KbKLVZ3EsA1VAAi1
52E6KPRhyF8nYxdPjyla5cvWT63cJTFKWrLZ73EH8pa4hXEg3X1pI/kJFmamv5vkc24Kl9EPMh5E
FOYQLLXNPZGASpayoyFfm+qlt0y3A2Ey6/owa+OAZJB5KUR/7nbaSy5NSMwusOwd1+XGTJ9IPgBP
chLGM1Ueib2v7Z0V7TVzL3uoFfmQw12gKZQQDIbEAvoQGMOqfeEyAX4xc5vsnOkfZQm1FsVnlHnB
HCCmz4W+MdvcQZlhgOG4AdUOrdKeYOkkIzCEcQpN3vuR+kxnE0Ao2LDKfWI+lsaZp5U/zg9i4utC
QzV4jeWXM8q0P9A/s9gOGs5mDsBV+zBOsaNNdyqGx5fdHYEiFPxlmu4zgzg68Dq13e+6kjt9d5qA
crJzMCIV6YAt6EkLt1JXXSKy02ht6mZF+IcQqOXAvmGKga8EYlaaAHaWwjcRABoOTiRaV0OPsw15
PIgXkr5gkyFFMfVsPpPsxjTeVfZYdCehnAEPrHDOqLjJjHdL8lvYMA5QlW5PKzcv7ozChsMaqFkH
ux0Fa7YIyJx7USWcwsBNZE3AymSV0dopZQ+RmazY+EUggDls1PGpHd8xzAJvGAjG5FOjaWDpH4Bn
wsUZAwC13AZjt2vlQ8Ehn9HHbYywCgcwK+ESI57jxNJwUvMVA1TcBWJmSOh6fDCCvNCseS2swRRX
Up0sj0cQUspLxkvkbMBerH1kznFZdAeQL1dPToMOk9WGMaK9ldMd6fIQJRCOIt5rsq5Rh6dOQEYW
pTuxD1o+o9zJKWzxXGsImokHLUnuKuC9ekNCKWogHc7oNs+PYN7BA8NpemzkUx89t6O6GrInY/5c
miGs/C3RjtlQuzb4kzY+kWxgqRQO6ZDSLUQWJH11Ko3Im4R2Szk9InG4HeZs1aZ3vQR6dNkcbrPO
n4qErueq9DmXwPf36wSBZ5jyxFGbdjU2TwB8+Fr6TE24mJhfxY7qdOIjrk3PK4dYe7MmhzE2XooG
7hCDmDVQNjauVWb4HbzXgsxb2XKv0uBTqKDBwuEzAQ/NxK5kuj/xz6mI3bi+sy3wlAWK+eAvaH3u
pkiWzyCCos2+0ZSdEcWwIjLgZXUzQja7qc40w/cETkWxv8rxLs3eUo6zCtKKYSueQXOvRE12jTai
uVadmEU+ArJbM7mRwN9Zer6bisFNKVRSNa9iWIpWLm+VCjRIIM0atA2MGKDRc8BailvaisCGEElM
REXQLGKbeUDz6W6GZhOA04gaFjS4UBqEVQehNaLqpdVfgPoN0OdzIHPlDk3iwvX22FAdjZqty6w7
ai1eRDKfrAZF3aifnKatSriby63W3VZ24mai9AzjrebUZSoefFrbRbrL0sGZbQv7mQO9lJ6Z4Z2p
8PFFE4Xq+GGnoF8CopFCp0r5ZeNfZC7dKgOdDK5I2+2IzdFYVQbNXHoIGwHyCE4x/vc7gAdXJZxp
MmOWoE4ckkiGFqCWOdLkrUNi+CnjYMWuBcplXsB4zTcFurRyjIfQzduu+aD57YxIQz/6ZozSanOG
ifVe6E8cXt1QnhP2kUB9xKPTiBGIsxGoPuPZANJBYZ1boGsc2FCZASElU1iCsgW3kWGouFqSYJpb
VHxqDcQbtT9bM21hQ2vqHkP7AlTp1MDJTiuhpketibL7iFf8vU0AnvNZ3MIjVNRkBWHy3oDogNs+
7bO5LBBbLTpUSrNQX2wIaVqmM1tN54xtUcNRaTwQ7xD1qW5tZP2E0TxnbPzsGbiLEfq7da6PR6mk
X3TiZ1KpjyoCxpoBsms/3Kl9t6GcBYVGPTUyPIxOPOAuYJxRUr7bzNjkpQlPIB9hRqVm/WFUxeCX
0zh4+mDXm1KIYz5aCzu0IkGM1g5d1eD9wovEPT+QNuk9bWH39hMkUpfVdJ0PqVwpduzTNgFSWYBM
V6pHVZMrEfXc7Yv+zpZvWp+h8ro8ZcxCJXbJKl8rs68qtUErU2uIvqwrHValj51oMtip9e2cIEbD
KlQKadVNW8ub2apv8qQvw9YE1EyW9Y024l1OJJWBpaVvfaGH46RaLtqod3FFgMlT9MiL7GgP4jzC
b6bPkkORwNKiuXIWKYQKB8Q3H0Ku9veJTaB15pVd90/FAMupEsmnqeiPfaV5VV8HeRWvWrsOIzWG
jWwVx1pq6wRmWl6gkydugIqr6UqN9yl8Bi0FlhW1PxXMscFYAbXpZvojGF5wDO4U60XD8QYXmCZ6
gIETe4PheOuniIy+Bqc/E2FLXnsNCMxYh5dogaqHmCWAtgLxozkHWxc6BW56jSGOA3sYh5s0Ubdj
9KXjAmDkoVNDl1qVtpvsZqVNKnLwhS8SBYEoHLhZCUuEV2yeOpRDmCOkNdt3LaNui9CrzA6T/gFQ
Rk1MT2BQ04BwLPtq0dlkyM1kToggvBB4gWOvApWJ4EHvMA2zm2KxQs1mDjDrGKhFuY/Lc0oW5AVH
PWXlpxBgqNBxhAZBxm61Xr3R53ivqrlj9adBOVss21E2wl+fnykLDOOVaZbLF08petbQkFq2jt3d
W2rqNAh446y5eo1ttuVZyzEJtyDYNsfTPRSQdclDPiDhN8RrCwo5bSMnAlY3T55lc9sAUC1EqGjp
JiLmsRzpoahfyv4TM6iCHFDLROwQT6N2HE5ZF6RCDey8cGsF953iw0Z5oA8UlxaylcqHGa+GGZ+Y
eeC1BXxyGzDMpscQxgxHsNgNgOBF5AjmtFA6mJPPMJpd2sOJTxrhtPjbUwQjQMxrDFo7YviL3+EX
lxnGNqtL3rrdyXx2pR7dcug/E7EVk0/HoWhGxyKyc+NYvGUsi2EGYzIN+aTsXGvdFt2uHZyy2Vci
FK/zGCFrinA+88skgY5TnFaxEWY75tljMrbuhJR5272AH+hHU79PWfnAEnQjmhh4xBEtQo1gxXtP
UZKvOTWezFRFx1UdxCa5K/rKnZoh6CRyAry1Ag2seHOw1oaV3yjT4Gkd6uHjxhltY21B1VU8W9Hx
JgX+s4CvLOUQkuq5sVtguudiPYHDOcSInC8gE3vfqMYSTkboV6ybQgnADfdRmn9M9MSrDdOXkJgM
kb0cHHRhqj7as48RUMS5hFzsx23Lz9S6nbT7sQR+OIZZnY0fS6yzRzWqHNl+APtVJQxwRA2hK7mL
MHBIwiESYFFLi4GVb22QT3pXVWjsonVEyty2BScUDbpozeU6/Pi+PJgad3SIgilFUgR+TFXKoOUd
LDXcdTTSdgidCgpmBqI9goBJks9hNsQnnaNXIHpD9c7DyI1dG0cHpX6GmAl1wX1GwaocDVyhlxjr
V+1X0+4ZAfFwNldabG55j/H2XbPLW9VZfP1ZdCtbyXadghEYS6d6j0vHreG5BNGP2uo2a0GesUAd
liV/zya0mIsjRj6+aToD3hK8mKYnd1wv3T5Ptt2UbZiF+eiSbgxhb6MMQUU98ac8OanEgnaPSnfk
ylqDtswRtJh0/VOWrzR/LXpAVBHbA30v5Etkib9wW3pWHkZ6hriWhRqvkb61pljZovdURnG7onVR
UBMOhL6C+Ha1qvCrlt6IIj81i+3RAGOTAgGcAnMLrspcOyoKfxEOc3vogY6cphx4JAzWwSZxWMIR
wcSmP5tQJAq5Z8pjjHJQLX+aFerl0DlcVTcVLK42/0gkQoiZH+kSohLxDHmPARIBur5dBFvh9mCQ
qq65U4ToTTL57fhBMCPIrrFtmQcwsN06m0IFOLrZPlGrcK0a3z29N/B2cwS9rd5v7ZcIYFIdThto
QQBF1M6I0AAHMjydgd3MH6T6RiV3MQrBRvdOge6SsXOtxvboyP0hVb0MYNQBGa5JAdvZGjeoLXPK
emuOnVNEBgylGzAh0GHuyOE5oYYjkf3qwTGWEAZNMzjQIJvZ7txKTVfmjBlHyMjlGXW5cpIc6HOK
8YPpdoD6siowO+0NSMVOhlNt2vesRzR2m5Iev2l2SshR+AvL9AHWbwaUfC6WbEa3FQWpSpytwYAx
+daAdFzFn1P6poy215vrUqCr21qApi8t130C1PhY3Cj5vJmtuzS+scijFQG6DJZ2lZyqhK+z5j2V
adCwTQKiB51fKrC+p6zFmHfETbUMp/a1QHlZma6IBimDIlsUVlgo9ICHjbitHStuHR8TQlyeCr+g
YWodAZBv0ExZRIOTgK3O63CUBwNkZv1TG297QLZSzHxmfVgBcW6UuIjkSYHtqLR3ErJWjUKiInFE
98pw1GyEU3MGeTc4xPygUGl5+pIj8zZ+2ubg9+wwG1OwPJGFoQrJQ6IIjAEp4EfcqPJoG++xZe0z
cIDN7kmkMC/mmyZ7xvR6N9HAFBI3BooO+nZfR3fogYIbC0xy9kr0aGOrD9R67ZLRs2cYrkhr2FAq
1MhX1NIwwmA6DPCjWfmh6M06pUgMWaYvxLmQcSAjCrsw8bpRAx9cArm5ryRdGcskB7xZtX5uLOuj
geeV1c+GLJ1OxuDlAu6tj24GbzJt13XJPQ2M2qI3VzB4SgV1ErCsge12xEAD3frE6DYXXawbgIHh
ks3HXlVXEz8MuuUjg+klAG1XU+02yM9EGHGh1zcx23eodWDsk2cwUVTq62wMta7fMnnK+OTndCsM
nGdYAoXyQcTLPFrgor9NZKtMCpxm9tC1yucQ77QZQCbS43p2ng7Ye01eShSMlM1zblHMU4thaybg
1WUOqHKI51o3OcKwkRbdqkoD/vnkIHmDS/jUIR3EW+mYcN/ravAiE16+1a9g2SDPufhYR4yjcjUV
b8b+f6Sdx5LcyLKmnwhm0GKbQCJFacUiawMji0VorfH084Ft93QWKidx5s6m2avyBBDh4eH+iz9h
geZ/815KP6wQHfw8p1GPcEH1XRoZmnj6Rh2e6iR3pPS91H/70p+AHkKixBslaLdWf90ON6X2u+BK
FzWT3XbqJsSLjLta1TH1U1FZFrCEmuBaWg9Cda1ZxVXA8F6Tv8d96wbVC35VAK3mv7cvup9Vcm/N
jdCot4uQHylJXPEEOs0tPbPiKMYGyAEk3Dnm5+5I8ID2Nfss2FvVja72G2UsN2k0beWau2dRH0Wv
wwECEGRl7kXRdy0ebmIhKWngSqbgqKhvh13hwKnZTCTJmFuJaXETpxLzKFuU0KN89dDZx6vOwoMh
xDGFRkjsz6oLzwbZRfURi2+MbSvTVJFpC2PXkdcW7b6PZviu8QqgsNhFdBPGBW2WBxy7nIDropQy
s+kqd5CFYxT+YWxva6lw9NJiLzYWqZP8oBa00uq7ohWvxQ6NYBNyZjzZvULbpVCZMSWHiCmeeSMm
NEpJDtboM50SmCPcD+F+kNGy5+mzstwWQb5vGhNzBcT5tWarm4pjoW4eRboDRMq2sj8xXbtUQ/ct
wrOgYrTFSD8xjK3H+EsLpAfd150uJHt1UPpQihTCYptJ6VZrR7eidd3z1GGPZcssC/7dY1aSixDO
p5fZuUQ0fogBYyHuK730q+fhZaM6GKpM9dl9Szr6TKA9OqTAW64M86Ay4fskVCN+1O0jpXEC722i
j6cUoj3SKCuC1B3LykmBqfnqW1VOm4BJ+9j9yvEvKFKmNXjOhCwIz6ILPSVogjN4KvGqzOXfcshJ
1WjHQHj3BUTkoV9IRYYM+Z8hfizqcGcaT2NR2sNsUSEaNHDfJh1Il88+Y1umdJP9iuKLW1xD9aZH
z7NhgijMG2Zy0mxfzKmGzlzRFps88rcjZbjUQBAbirdIezWVP5F8NaaKm7EkZ2eFjkFJ1At2H76W
WXEreS0SIp5d9lzry+K2A+jR1sxX6HFKMZLt4W/0z3F1MH+Ybe303CcMCnQpo19cIlBSK26UHQzx
Wo2TfRp+eALy2D1pmtraUCCWJB/FfAWqzccin3t15lYd9S0MqNemYVatQQExCsayDbZJMiOua3wP
KCYRc20ZlfrWd00qt/EA5UwVcYn5oIrbxByh+vgjDt9r7UnxNHqqwr1kpXMbjrylXzVJfqXj0aOl
qi2EIa0Uevuxcq9MWP8Uk5PIoyOOqOarb/OQ1VP/qBKTQu+HmAHart8qWdhx8soCD16Wm4ntOU7p
buJFTX7uygbYoOcgGLadkm0MepqSz3qeLzRZyWWaXo9EImX3BQWylR3XCkvZxHBu6vROCiKyimVH
zJM86aMWEMMYFcQto600tRygmt01TxHt5oqpHMWZVoFc6B/lLnDacQTRQXtYDx+SJnMthoZZV9sB
7ThZf8/BXvv6OwBPu5GpCIQPhcPZOHQ9g2IPuOy0j6i5+7ldLHsYsBSbOqXZZr5YBc4RumBL3G7w
GbUtDjdRumMmnOAKMg9lPO2173clcBCDMl8KXopafEh72c2EXVqmh6JG0a97TvWX1LrJlZc6egiM
R4PX6lmG2+l7Pf6QUwkIwXvePbb0bRKGW7ONTe8BkzR1nCu8bZo1tlnsNWXYj1jKqBNHtr7LvLfI
wDfDQ3Iu/8VAgwJBMD/kgmGET4Fa88cK9dEzGu5zu3baDXyCHFXpQfVdDhOhqnYZQ8eoV7EKeFat
X1Em263Z2zJyJEPIiUJ9Z+m7vvweSd1OC97wnHVLxjWBzpkETi7hpqNxBmW2Uiv8r+Uq3U3lRxTh
N2aS3yltu22rzi31PZ6o9rwvzIS8lQl7uIV7ICA/4uFFsh4FDM88GtMWYnp0FQ2k7r3v6Jgxq74x
u9+a91qVthiUrtSne71/0bVD7hW3FolQwbpEk5BPFF+qkZaUlzglXSchj50U94aOuqRKmaXjgpAr
PzwDoaBBcxLUVmQ/dZW2co3ktVGooXF9QYMcx6TKTkdGo/5b6sXXIn03I62pBz23MEiiWJgUmbEL
2WERE28JpyCFUj3lfPCrK8PQASzSFlYZOLXRtqf7V1pU8i32DcpsypNdKTVZNCpKLCn8vSfe0qm2
w4ETjFypikrHOI55Yj/tVDqKYlq6sSHSpxPdQpgQJu2+ST1n8FQ8Yxj1MhVgLXyq59x/NLNhn0I7
VIzGjiMPsIK276FYNQBgptBwPOmmblNGHeJmNH5LVn3FzGWPNDDZr/ulqq+G3j0VDBPHiHvGkL6H
5WC3obgFSHalhu2hlBBd6tX7QbufmCOGLfVDcjdVyrZK95VC7z6cb60Ny41RDDbzXn701dEt8Mtr
mA+ktO87xMnSIH+MO8Hxox8efUKtxa22Yjz7YeCDI6gIY0rGHqOHnZINh8T6M47gq8jdDCKymKKj
SXdVhBkBPu9Zu7MU0Y5iJCbz6DpTUIaKqavijq42kLdYcTxMH8Da6XK5qZnDlhQJnuo9RE23VUvt
OVQsao1wa1Xo7cwlIoX7NM6dMEyiZjhiu8HAzSmaWXI+dHT5Ru3vA4ACoUixO8w2eEBPolgqMU1K
uBMrB7FkZsC8RgVh0KOxw10/TN9SRJuK5D5AvatrCyB7tFZoNNuWNex6Uk7rl4dAf0bWfBt7gp3U
AV5Iip3ScKgn6b1QFVpsDBskYTvp2p2Hj1I8XAnzYghJ82Qn3cB6iNuPIONY1KVMIKWMOkKeOY1s
6izOr6X8pYoSR/QBLmX1XWaMr0ZYfpSc+lwAps2EmlwY6W7K1DUC2eXVNqisrZDq17440IiDWDZ4
13UY7NUMPIwU4elAQhtlYMg0FyZGXjXNwNy09pmKpwoVsq7TMsnv67oGTgXuw1Q3WUKyF77lcgMK
jnfN7urq9nFCrViiEybpVE447kmeuk275FFh3jaUuKGoEhMT6hRdw8pvZNqOIUuQMTw0pEPeT1jj
6L/VabhmKsOK+Zm2+ELlsuMz0a3g4uiMjsJxHwF28QMTzE96JQsxDSPpqa6MRyU2bJwA7FY1dmoS
7Ke6vFMGVMcYogcxKpFsTkSssYGjEO8HKhRmdGbZOlGa/SqHcSd74qbu9UPXGVdCV4BjEXGX6elj
icc+odEwKce2r69CTE46q9pHiQDKq3tAszpmrFk8ibyfIcX9JBv/MCjGdiZl3BAF27q+9xWqV6HC
2ioH1vk75ZjoKmuvjd/1vHhLED7lVgyML7RrOl845TEXpiDSgLU21nXild/jHIsSTbpVe+w2JqO8
LnVkT2gu5ABesBvGQedmYLZr4A6TM5jiK+PPFW9Cn7pwTKTn0px2EfVD0UPXCoDBNcNRKhsnIkZs
/CGzbGFwc7pFOPX15g9t7jqFjlZfTbQFy+Gh4SLVG/GTPzyrE5KPGiiFjDeJyS3mXKLoTianrc8r
rCieNeZuGeWnJfaHoOBvT9KdpnsoHio3UWNwJ/2tCNCsaxQ+mA72XFtiEHc185+OKW8QmRgCUtvT
SBBxqJrE3u2F9FmbIURie63m8XOmNrZPLwYTEodpg10r1XOkWtUm8Xm9ivFn9CQGX5JjqPHPYr7r
VaX3OwJ95PuUOJXgGGKJAl5xnY4HWSl+ipynenlgfEFvssGhCMmpqH9K+2FnsIOrwNzmMaiJCuM6
7CWOvu+lO6pODZxfugdjNuyqyruRA0ykGt381fLw2y5sI+wPa38/pDqOchodw74fA6AV7Tc9DB7S
ob7Sh1g/SKl8nDgBnaELE+YE/rNaTo+1NvbfsELKd6Uw/g7zjEtu0P5WJPEWv3LgXUkiuXIzNsfe
khgRNqK/0SIq6lDoEWYTg8emqNxsojXgt0xwWvUaoMsD3oaHPq2eubHcePM0oewQFW3UotsPynRT
qDoN/ZqdiENcY2AoV3oVLEdFV+zMmGtu32DOJbQHQep+UyaWmzalLJPp2NmRr0U2PlzXSmYc/UHG
rqcWaccWsgB6V9H6qzoEiLlCCTirsXiie7cgh2WZaGqtJcGO9qa9GjecM9qj0VAVWwwNwIo2av4h
1cVDTv9xJfZZgsBJ7JkVcUKxkjLMFScLcni57ZzBoevxQKfpWG24eUKLXmP3z/SbL+yHk3AL0piW
S2XRmTC6NIr+1PqWpvem9KRnP7oZzcDhcfnxzhIRTsItSEdDo01NVyB+lMSu13m/keLeK7JKCjEf
k9B6uhztLGfFkAyZwbGliUuZ1EBMk8Jg4LdTGeJy1mXZ++UA0tmVchJhQecQa3CUgCb+ofJL1+ER
G25Xd5tVAdu1R5mXzcmyCKNmDPRYCXcBDeWwEWjZ7Fae5ezKO3mWxapX5UbL5JC3JYCMmNTMHdX6
mHaY+MrV66CUgDp943qwyutIUZ/Csf2RVuE3gT7Fyg85Sxk7+SGLLeD1cSY2cNNAmEvPVV3dBJp6
I5feR8zAt6S8TcrYbZic92b3Ivi6uxJ/XvNf9sRJ/MWemPKwq/QcJnbjJof8FrArAvXxLttz0XJF
Z1bpSnbaCv9w5qZdCrrYGQz7uYOpInS8nbcrcLaWdrKr7ldp2GsrdsHHC9O40JIBxmF2rbhAbw/G
TXmoyC3BzeXXeJa+hQKVoqmcIEyEPq9YHgXrzTxiOYkfav3bN7BQ8e8ux5DO5pOTIItPRTU8gPGe
WcOp8mAwvYyT9qehZr8Gpb2Z2sHYiF1004GEDSTGIZyJd/CdaIYatD96MKIdQEhPu449Bhwrv+3s
Fz35bYsvKqVWb9YMjndQU7a0lw5F4MxCLXCPMLA9qC7zNNpMNtgqFGvDX5fDr73+xXeuPFR7Eiwa
SRg/R4wTc3FmOkj25SjnCayzpZmmiKL0xa7cj4coHoQs3Klv407f0ZiqH5nD7bq97rRuqG3z51lw
In29HPcvg365XSzw05okG1yHtUU+LBK9KySDD69twlvmTmZx27ePvbIrH/LdrKZnbtLfnuTQZ7sZ
dsHt6HA1qX4i0CRt6yftOB1FF+/KYSs7IQ4B4u3l33d2YZ7+vkUy9YBm90amRLsOPyb1g7E/dAR0
Xnb4+zwoD/V1sAd/rP8KtoZzOfRfAYdLr2ax8TSJ1phVk75w9kDoYC4hHMBhf4Rrijcw6i7fB9kM
4228F7aWbeymb/KG3q1DoxPAy7EJ7f8i75w7XU5fyGKnpgyFBvgTwa4/MsDdApoSNtJjsw320TF4
GfdrwqTnDkzu/BJjal01vtj9iShZK0VLYVNEACrFR0TqVjb42QgqvnA6qtQy6KZFggsGpWiqAU35
ljfWvsvC5F7+lPM7+fIlTyLInyPgzBbJfcEiGqefWojG3VjuG2D3cMVWnuUsddpSDUXCKk3BY2+R
rLq+9jt97EFxcV+llYoXAle+2bNs4FLH2sDQAqTxKpn5rJoZJm26rCMtrspfarRWSFUFlAcye3TL
fPLjHBQ4JZMRZPbWloV0Liufxlu809aIs6AXMG7q5YLZrOjZnQ7MELXXtjiIufARYWBt+BDFaumt
aa2rXskOJU2LqGr3QtMDLy2ZTWOLPKTfAWfuLn/yMxUlF1xZR7ZHYRCFP83nb26JdHWy2Sannsfp
ZYIRa64Bha4OcshMbmo/hApKFaQjOmnV0G9X4p9dcyffY5FY9TSo5VAhe+hYfOsFml8jnais2QtB
dpVU7Q+L7oaptLRMWjpkwQ24s2uchm9xevhpMMcdmnbF3046d0mxdMNSVDqn/HeR0QxTNdVilo7N
uesy033mwkBJZhab4M9477nGQ7etbk0ct8In6f7yC5kX/pc9eBJ7kbcCaxSKblbby4zHpnxtK9g9
2Q+aC9tQ2V8OdfYwRY0Bx0cuLMi5LN69EapGb8y+LsDP9J1q47KbbWapbJxfQV1tMGe7pfp0VzfF
uaLwNPBi0YlirPuWgWDqLGHQcnhLCGuq/4Ww29mcefKEiy+pVLlPywN1ZXYUPbEUNkKykjTnP/Hl
g52EWHywqGv1sJ0v0ELCCMZ69oaBVtRadXd2SZ5EWeRLyYcCj5MLV8sp+iFp/TFJU+zRMabv01uN
bndvQti8vD7OLkVDxRvHkFVdNBepK5PUbIw8vlKfloDm2hfmjHsVykEE8icKlTVpob+ymV9f5b8B
F+sxatREbRWE0qSu3mmG58hx5kpdeuuFvSvk1pvagEHwtWNUhPdlFd1ZSvuNgdVB8JVjWkevZtkd
8k79TivtuWToMPQJk+TarmvBlQQQ3mAgx3r6JuJiE2gw5EBMJRbkqh4XYpBwTAAbkzZyBXbRj8eP
IpWOl9/p+dVighbnFMcTbD4uTu7VNZRGDlne6QRBWoW5oP0e4+fLMc6mVOM/MZbOXzQezUCe9ebC
nOEbvICUYUb8o4UQcDnQ2bPNRDrcZIWgA79YlJ4yZtogj/M2BkzuNvveDfbyamn1Nw99WRcncRZ3
C68dB3hZ0yzkJ9rJveREbvfL2M4OmaDswPCuLPzzRYJJgSDqEpauy2o/ijKz8g0w5vUf0WZI7ZQf
VCqzyxZo2H29lofPbu7ZGELW8BqWlyY3fa8gDFAjBRQcKiih0Bfs4DcwYpoAyt56nLARf8hqd9rq
V9mNtnLgyGeT8b/Rlw4ColfmJS4sSITA9YFm9UjTHCjYZrhiIuzcSlvvKr/274efxWP0v3L4oQAR
ZdlStflStxQP7CLPqtKWzCYJ8JfGSPnWdRkwUfU+yWHtlx1EHwuIqLfml/H1bJjdsUX0CnVTssQv
biPdEKumjGt1q3k/06Ib6XCPH5d3yJmV9PnpFqdDkCqplsgcQEBdHNXG9vCu2ncIEuVu+6qt7Mcz
G+VztMWGDCy/lXOJwqVyJhe2twu/Z/8+yxUCh35YXbdfk9nncIt9mQ6iMsoZ63a2happXEl7/40Z
4kY5yk5ybD78VQe1rx/tc8hF/mwqibw+q9n7ge6aafQI7/np8jdbCbEULBzTRDHMnBBCAhpHH5wy
sdYSzNeW46fHWIoT+jHsDBxdZw2nf9yaIULTo4n2xctqB27lKymLYzzSgxDpHDpwedGikjlk2VZt
khcdwr/cWbYcZldlOVwXdfcAs+tHPoJga8LyoZWMeCtofXtdRdbh8juW1l7A4qjH2KkgkBbsDOHY
1qKTmcVOSrQbDQB8oH/vfFFhO4ZX6ABuZHlVlHL+859PlM/vf14DJ8fw1IWijyYFbi1P4zawQSw+
zhpaozteR5vgqK61Z9Yed/5GJ/F0oSjreGCnzCKYExraAZwI568hgSM8X363X4//+dk0A/lJk5u1
tXi1o5aO6PXQiQiBX4KDH7hDTe7EPOJynDMHxxzIknSdHGoZ+vKhIsnopuhvz8ncjbfAa7f+sdgz
lHDivX9UHRDbs8kEFziImOCu1tRSzzh0ff4Fi+xq4bOXNwz/SUB05Q7jVrXR+7nzEc0/AJuJAWWi
GTbgERbto63vVo5waI8DuK41U+0zDY3PP2WRemslK5o45B4r34D+PtQ7Wt0mwbutZP+g6bdqj3k2
TXFsSnQjTUX+27E8WVKWWjBsFbgoDtZLDgQ3F7KVD3z+8DoJsdglMJO0CIM0z22c+lvhBi4CC1v4
kpt/XHMvL6evRRAv8CTYcjVJE5zJlucJ63Db+/oNLKKdCcMyESzs3QAjjYJzOeT/5QH/bX4sWmqZ
mgZqo/x1eei35lHZm4fwMGxnPf3CjlYGFH+T+pekc9JqWSTimMG7n8mzOEApOJ0GU8KcHjQV3Rp0
U3KQ6FkHANF4a7r+N4TfAxOyN3Tdj4Ok2+2QugC690Uv3eRZB2pY+1mU4VGDPTcZ0pUJRTUpc9KL
VF2NkX+vxdrvWmhQxLCcMQh+ZbL+beqKFU34s7nm5JEWuUaU+8rMxybE1yy8ExPlAMTsniHEkwcH
Y+Vjnc3ZJ7EWC2QqBzHyJYw//G/y7FlBn8Ladkf5/Z/OneCuxDu/wSwuUrCSLWupQFjnkVkOeTTr
0OOpZcfbPDjGL++gY3bFseq30cda72cl4lKBMOy0vPd6BMtF0NTCR4E3zsoznf1ec6PPlGdLx2Xb
VTGtVBlqhO5nMyBU3hC7B0Zjm07tJI8aNCE7uclfzdu1sf/8bb4s/ZO4i0qRkZ1hGZZO7xqohgQQ
1vReTHFaeby1KIviMKozU8yTWWU+vevoHiboODbB//MNnjz176MsXVezZhRyRBNoUnho20DQHhwD
FN7lD7XynZZd6kj1SkMMVJpKIiSs/jkJuZjB0alXLn9rcRYpKfHCrgQPEe/MrEKFqQYmndlm3xwa
9enyE52/myi6zjVXQz16aehZxr3aZc1fNX4YQZjbVMdyZzrNdtrmpeOj0rB6RJ4RcJ+/1b8x58c/
OSPNcDQ8UyTmP8L0suYErmFDdmBOl7vUJe3VmuvAmebx55iLQkAqMbkvNBr+cLHbEfQfQ4Y3Dk/H
ssODfx8jDfcAZxmfhfLX5Vd8fvn/+7SLTdagVlckYsGiQVFBiYwd9Ntbz9RWNsD5U/PkrS62GXi4
Ng9KksjgotbnJHfZ37kNVRaVAUOcce2YPpv5/w34d4Zx8hl7sRLrIuMSDap8N2etwNEeS2ZEotPt
cDBaq9bPxlMVTeYOJCnqcveJcZKadcyukO7abXFQwNlot+13FEnpbgEsXLsMzbvsS3Y8ibfYhTWM
UFGZcG/5x8xL2s+LZXxXXXlfX62qFn/t97BAT6LNT3/yNnO18Uhhs59PeEi76w6iemLtBXg6pmza
iQo18D2S15ATa884n30nUTttSlSxY9E0rrmb57HC7XSLkdbc9nfllS84r8BLL3RRKpjQT7U0M+jZ
7bzjbFUzG7rLq+CWMzq3n1/lIr/4ammqlZfObrKA5w6Ft5EcVANhGcPA2wQuGjA3UAufQcY7HKpv
qWsd5c14ld41D/6qMvScWS499SLzpK0QRY1g0v1RkA+DVaub7y/HQXYvp5nzV52TBbTIM9qYW6PH
lNCdi4j0Md7rug1ZILnD6+/QogB6lb0Bd7Yvh5XXVtAi7aS+r4xeSthymx3qWzRSajt9Kd/yG8Gu
cQjq7PKgvMRPGuCTO82Ottbh//c3LFvridcaOZPQ2b9S/8MA5h4RsRvomt5ePSDgxCqL+LAGCIha
3JRX3s9kt9acls/2EgAB6DIKmhJK6p93UqaLYhBXLG7z7Tui/lJiizZM3DvoCXvcEjLaixrgsWnc
qG7sprXdX5kr3+LM/rIUfsAMRdCkr9N7VMAQy6nCna6JtgI/wwJqroB4gDUIoVU/eiK95Hxl4Z05
3yywN9KMGcBDedmwDZMIEoCBtDt8G+il35nQOhayoZfX2bnj7VOYRaaa+jzUvJJaFYK/fmRkuMXp
G8T6gVx15T8ph/9NPBn8n2jgd/VlJJSploduwF9N/vYPFPzt9Ko+h8+arb+GqznizMxXsnCg/p9o
yxVsmYMxhBYlkbqTUDx4CNAJRoQ8eKJve9V/j8pbyK7OusWWtBp5cdluY6lIq8nDZCv548Ge7kXr
Ea9xSPBj66LlaSeFYltxu2mF19Tzb4yG8VXjW7CjQLNPxZtfTE9KqG0CoaYpW0mIHPo/6Adfl9Zw
5WdQ6JDrlmQBDdkUW2vIcTH2OX43OaIl2LJY2h0yKaml7XQBeLzkHzMFH/mhPJYo0Klm4BRwwSIT
w0X5e4GApaT/klLMGCflUVAMhLy0p070DhOLu5rUrWqETlDceCbqeOM7yFXbg0Yw1TXqTYoN0GSH
DPhdH8o7eRjcSO9B7sCL0h+UsfsdSr+npvjjm8GmRheC7Q5ltXHUFHFdVG86D1/s9jrtsyMaYE5i
4U+OrtWo7QWUACM0opEB8FoUUWRrk08oIhtwcePxtbceW7T5rPyqHpBENeLHrPjIRm+bWBD0Y3tW
r4qRsh2QqfB8Yyub3a6JhgMQi4OA7qCK4kgSfKuku7p/ywpIbUL9c9ZAbgb4iYiCbFaW/9e+j6yR
ShRLtkxDVpbW6IInlhO9YIMm0z8Tkg7u3scsqDNs0wNqF7ONtHTfvMPWjF6Sld3+NacQHcA2fUxI
dTRMPydTTxdaI8wgESZpZwsVyoMMv/Jfl5/x671+DqJLim6asmYuHe2qsTGzNpMsIE5oP9f5r7Hu
Xi+HOHO9mmOANJJNTZ8niZ8fpEhyM4nVMttZT911eYt43rZ4RfvxEP9udv7d2uj3DG7oc7xF6ROP
ZZN06WC5hikabhaxDKHCoZDXQ10K+hJdj1w+muEUOVC/fHT/oXJffuY5xOd6h59gWpiJQE7lSFh+
O0lKcrkQTVeBx67CtUS5sWFmKe8vxzlzIsi6iE+CpXMhAFe0KKwmwK3whDXT7R/m3m5GJzR5LbbA
PbbrdhtnFosu0g4BHUAOVc1FmkyrGi01uZxJpggboemSIPGarkGczrw7sF6mbNE4ViTW5OflUidV
J5i5brhR3Ph2X7HrVVGunC5G7KJRIWZE9QPykY+tnyPV2qGjhCEiU8QoquG4IgOZt9mHYQSIE8iw
mS6/8XPvQAJrK2mqquhfvGLaqIwCRektpJmucukJx6mVpfO1VJb10wCLEjYJ2hbhYDpFBXj/zVBZ
GP8l4TEYxYfEaj4Mea1RegYH+PnclT+/8LxF8EgLQlwzLb/eoMS5qywPDjaS26XyOusI1OLMn1Kd
AXmlsZbgUzZQl46NGG4DxjiT/mZWw24KkqthrNeqyjP7+fPvUz7/PrWMAzmUGR0nh/nKxL8bdEnc
apVZ8nXlEUgx1Bk0wgdeYiskL8TwvmH01tUPYf86QKYMkFSJ2ufLa+jceMoCYYOGk47h0BdUhULt
3Hkp1yHjqWQE/qe9heO3je3pIbyBrQhiGwH5p26nXovX69v467HGY/4bfYmqqORIQ32Y+64ZNc6Y
yA4iasDW0/ZBgWqqF8125XHPXAs+BVzkjT5UYIqFf++8/h763A2CNMfsF54fzZXuaDvFLt1mNz+o
jBrwxntcHXLOS+RzPv78yIslXrVSbXgJqBk0mh6kdDj6XufGmfdDj9PvpqohumF8r8rsyQhNLk3q
1oeDaSbKWn9q7XcslrLgI8LUQy78CxcqH8tkG7kWfjfZ7SjbyUOyWysizh0Q2pxKOetM8N/LwxdB
W3kyeoBQCBaDHNu3NDb7e0SPhV1jB9s1/OS5ouU03OLsVbwcQWLEBnaIyBc4/EkJFe2avdtakMWh
Z0iRmvv+oLlNBujKRHynBc4RvV9etmfyjvzp1S0ysZEhhyTMJq2px5UZ/bE72RgErHusQ16mV1pZ
5bD/Ycl3weRt8kG1L/+AM0fNp/iLIgLyrFyOKdLNaRf9nMzMUQvv4XKIlTe5BJQUBTqTlpYjJF6C
sNbvx+Cnb6wMF8+0uj+9xyWiRBUrtfOCglaXLdBHxDt7T6+bLmn7XXVTt78yVtzPvuRxmS1LwQkT
wZoBVItdFjWmATJgMLF7peNbgNmPLH1f+JynmlKGK5/pyztcRJs/40n7MLQSL2oqPduN6fQ+asa9
qSRo861N4L7u5EWc+XecxKFjbgVValJ5XGd/G7/j/Ww/juDPft3KbV5bnxLmHIwajI6NIeqavkjZ
zUxEQEbbwDoAIgKy3tgaDA/yOH1PDIQDRtF6MlvkS5ARu7wiv5Q/i8CLTG1kOLdkYBG5kBwknDlQ
YqLsqA++gMqytpoe56Vw6TkXS2WykmJEb8hyO87fn+L27+jWNszX+DBzDtt94K2U7F929d8H1OlR
wZdRuVp+/oyg901aCJLhmv1LHyJ4jaf3/+YV/ifCclNXQpGKQ0DmlVQ0XI0dkjjbVkM7WnyXlTWv
3nN7TYfVqAPVp3b621o5WZURIJCoyivLVSlY5n6CqLqBQt0+rI1Qz7048BAq824G3+Ly9qF74uQN
ZSy4nbaVy/jG15SVTLUWYbH24ibWmjgKPTcyMQ7pNyOqeZc/zblccfoMi+XmW5MZTA06pGkcPBuD
dW+1ybMUlk+Xw5zbvadhFikpD8ww14zJcAUVmeQWGS613mEK9d2ANiIIzQ/Batyg9VdGtl8HjKzt
07iLFKXqjaKkEalwtjVPcVM3D1DOYv2+8BxU6SjajRLpISeubdpaYu6s3RXWvuCi/AgDawqaiu2c
xwBOsqi9S7JoZV50fsVzq9d0jdW8xMnHeqgIiTCEu9hU9ihlaYD1SFPRlaiUK3fhc8mQjfU/oZYd
0azWMm6Cg+EWWrQXYnnf5R9KggATfK1h7FbyxvmX92+0Rc6X9TFHx73xXKyZHwQF56k4DuzLK/P8
Bvg3xmKLSZ5nskY6LvfoVBlBsk2T6BFDnV+Xw5w9LHWV9r9EyWt+wf9rSqTpTaebLnKOOoNZuHQz
d0jZMbnEBmJ1nn/23Z3EW9SKWd1y8TUSRMwSBLGsHluyqNFWoXxzflgeV/ThaSsB+8GsdrHBkAIy
1BLWoqvfjKD/wxF8KMoyNzOOGk2pYLsG0f1yV5x39EnAxYaqU88bFcM33dQQvwfkxA69WL/DmcPz
kt/5OCG7ba0dYF87houoiwJ/0pVAtJg+/B3joWeMhtCNiXKcEx8UG+nN/dSulB1nM+bJcy6+X+xb
niE0JA51NxMvuSjiQVrt1l7n2dxxEmZx+HuBnkSt0pkY3qTlMQxNLCkiUbK9KLsK4+lxZRd8mad/
fo/Lmz53l3oU4RG6Ji1RVMnNb6Iv3bem9tKZJrphVc4VXEK2Tg883/bxIbn8A87mr38f11pkFLPB
lVMG7uUmAeLylox7Tf3DV5HRVzkFrDBfyS7nd+F/toe1yC5BnnipVfIV+/qngSXgGPWby0+08gGX
V4uqwlEwDchfYjy+WBBjHEQfHK0Z3qGiHi7H+jrNXny++XFPayu/alQMYQzX18dnpIhfvVxA81cE
eD5o4fcpmjsohYaClvaIclbvmpm2440fqlz/ZnAl2Sh1NGxXftX80S7kIGuRg2YjCW0wq38OeR3P
3u7Vc2fWSPCwRgD6qh0wvwENGhckIIM5zGIBxRxARVcmpluYXmgrUaZuYqm5k9HjUvTwsRIRdqoE
hlKeMN7IWnDVcjxjCYLDop94T12HRChGiPdDGlUHrRSEleWgnc0b2twO1mQJotliQ6eh2A/0qrOd
etM5/1C2EbSfbo36Ni/fAhk7OMkNZ9EUTO4kt3WnfR0BabR2+j58Eh/lm3YbM0plfOsoP6RD8CI+
Bh/5L2SA36sXRIKfxTcDUQYoCHjJ3BkUpY+If6KMmBySm3qP+9nBukesqk2c/HXlS8/b5cuXpgGv
YcZDq3I5HGKcow0xzqEkRcWNtU3iMptFuXCLzi9wo3yV9Xs2ILw2xl063apls8oqawl3qfCfK258
FR7nK+4sC/LfXHG/9iXmxTWD/rhUyKyu+bA92V4dHsMNnhiGqz7M0hC4qgD92WI79l422+T/sHZl
TZHjzPYXOcKW91evVQUFTbM1vDh69b7v/vX3iJ5pjMpTovnuy0xEE0EiWcpMZZ48x5136l7gJHSb
DgoDiejUYLxLYh9/uTjIZhNjR8HmZTfBU4ru70c+2qsJ9vUHHUhV1/sAIeaoHKCSulxMJTBb5R6K
R+o+9rjAk02XqGOoA01EsBaYTLDuEtAd18APeNGEOfg6Gr1GnZ/DSD7IEmbFSwWJvrSfG8Ga9NoR
avOqXKbnHB8FBIsgfR8GdKnnzDxqM4DMlXIRTIbdQ7q5T4RPRAEdcTSWR3VYOg9ToyMUWLh46k2X
tloCE/1NULuBE7T9fe5UYOqWq3wPYdl3FFY2Q6KOyRQd2uEYAGa8ZwRyyxDF5cLPQH045rjxbfQo
YooUMg7STb3w6GHo7zu5wwaahOilSbSl9vaQy6Hewn/KhifVN2lR+yCNzTWNE+e3H34rK0ykCkIj
QEZRJn7+K/w6OMQmLqhJoXoI4mk/9CEOSTIPdSOMFu6055HHP7Kd7q/sM7uqTLrSprJheKBM9+OV
4xj82ONBjLatoXIjSdhP5QSqPrZ5TUIJV6w/FHv1ctlJV3/hpjadIrJ9A4wkoHxksUXCNEogP0w/
6BS3zgsqfhqcPjHQNGACmtKBigCMnYZHOYya+aL6PnmLI+MBBR6+0Bm9QbjKDry8eHNLV2ZZHK2Q
IVcFtWeAUNPtwW027KBYDghmc6CIH3CFn/eSW88aPA1NDfMTIj4kcyumSQzNCDO2niT+KsYrHUrX
EvRnsvvWgAYhj0/uFB+ISEMBJDKKV5glYEsGMdh4FzQsDK9UhJ8lZojzvnnWk6VCWjB+qoNWchsd
egZdXEKkpbPVLvQFeZmvoOJykdatGxbz9dKBiDeDZG5I5M+TMHn6UO2J0d70Rs3pU21lNau/l607
yFoxLVB3N7xlHOKbfBFraMJieiasLlNd/yI2EEZCSRCEJybPk2xFyLVpJuPT66lqQaupYyAOrNAu
cc3H8EBbZGCnhcgVCLS4KDf6sVkXuTZJL+AqD0iIMkMEAc6jg8nFkSwjfcAAD4bzVO0CRLcHMXw6
f/y2QiaQPcD20Ee8yLITGEI+QhoL8WZEISfUPqkjtBsSD2J55+1sBZu1HSauScPQt0reQdiHxADC
QC0cAjrmlNmTDj78jlf+297I12UxviORxC6fM/hFyAO4SuuBtdsn+84tcy+0RUvglvs2CwWrBb40
2lefrl7kOoyT2vTMHcDhFwA42+uUkQst4qyQfY/o8iSBpIoYaBfIEHhJhAvNHI6SBlmcrrogXXTZ
LZpn6rnbBBBHmJPFm+XgU9/+NQzlxaP82eoXj7NauC6Jfa2YCOsxxhrmca9UXB4s3lrpz1cmtChR
xFFDNXy+0YHTPSz7zDH2KMKgMw4lJnTs+93547r54F1/TiaN6BJ1SEkYlUCAyl5ry9/C++Q6ckRo
XKHTpXnizpgueQns5iNzbZVJHppx7IH7oKKA4Aqg4tTA1UI7RdsttmxDtBdaP5b4LN+/I5PYjLYy
bbGBY0I7QRjOJTjwIwU3BiBGj+ZNEqjvUdGDNpr3T02Pj//YdLEro9Q7rT4sOD1mAzgphHgTY0YK
5LjS75wPuZWz6LIiKYit4FJjkTQZ6UHA0ISmR+lXVuE8uKhswZFUm2NvM2Ct7DEHJxxDScVEFd5V
2q4Fw6QC9RSXDuOAtA3DP3LmXlLEw0whD5n9g2N986bIeD8YlDJOYr1CmZQo/6YmvmJyO9MzdImp
fbccbml/dt6n3sfSpZVFJmQRaSCV0CcQmND24B2y8GZxDYdoe/lg7N5hbzOQrOwxvmAsUbaHSBDN
eDV/cZT77AtNC1HYw2Q9SgK0WjpilMQL3PN7u/lhFUqaSjFZJyBYvZeW3BCwUADrvymNfgAW4wAO
HEh7j24nQZZ7Mn6BmKx2ztuVtp6E+qthtnTaQP8zE4bs38jy75Nw8EFw/jFbOD0AKwD4yJY9pLqs
sgCgx3+i2F/Z2jqraD2bko7XIEYdmfwqmVDkzgoRTHHoreNTZt+lHR1SkfUXWkMwK3LuJr16bHa1
Nsgc1aAf6llSsJENpHuS4UFMeLd/M702DVD0QNUMKGM2vW7zCbAIWRA8/do4ZPt2Nx/KqxfuthvI
4dUWTeWgHGlnbncv+JgE5HI3bvlxoH0R++no8gn3a5H3vZxCWc7Tzedy+SQrh2K4OX8iAV7Z2EkK
Tvz3mDB+W1FlkggCkg9TSHaAyX6RFgns8gOYn0wtlI/DolmdmnqtSS4DkkNDKYFQc7YPzTsqYWPM
T8swg+pVcNK+3yVtjQn83ia5bgeTaaXgnhDNn3l3zFPFIdl1nV8nkLae1N6VSs0edA2lmvzY5U8K
cBhylDhL8EUMLpNFO5SQsxEVUAtDjFQvqCeKAAEYfgZgyTdIDLpj0TKB2Eexlw5X7LpxtlSoAQaK
4IfV1yGYPAKdYbm/U8LWKSHyl9XVgwE9mUabrBGpqhrERwXC2GL9I6zupgz6VyY01gBELZLLHvoE
lRnYmYbeMqTpRbn0RwMAVcB/iFocoaL7PSihmx7j33Vpl1INR/FmWqS9VD4U6Wco3S8acvAaUiQT
hrigg5RC0ScZoCE3SU64/FSWwR6gNZhDQKRWv7Vp5C7Lky5DtZxcL0O3l2oQMcbApGFMJJggEJw3
R1NFxDESwVP7b2byrDX3Y1JAbCqzywHSIjmmokjq9aCKLFGsb/vWRr0V+jihVUBdsEDdOwghjQeN
HDPp/QQeVuu/6Wmzz2aw0EGI10weINbqTqGyEwTBjaHCmWF2XUmhtSeUKBtLNtVbmNJ4l4H4z4C6
+AhJtKCFLAN02yaoVBKQOsTXRjki4yH3VJMlAux6gtiI2FwtiX4zNdcg+bf0pr8Jk0stgiKa2rjQ
K7jQoHiRJT8VCAPT3ROzWy2HWEYOGRo0QwqNIoMl0PrUdtyAaBpKKllqPo4QjjGb0NLGGVoNgHQ4
3RwGTq4UR9KUd5MmPmvi8BRpeBHltTDsFihSe52+PMuh0XnSJP2YheWqJ8KnVCllKD5BqLJfPqeZ
+QRR6Qts5U6H4EyLlDiiQmAEnL5ZdQEu0cs8BA1FCkVZaCZGwRewGnhKml6V1ejlCbHh9T0hz3Yk
MfahDqE0EcLExmx3IdXBhLRuBFXlT/1g2IsYN5gOmt25q46attxN6jfAp6HABpV2W4I+6Pnbv+Vg
1nefKbL2S54JcprGGKDuvpgRLng79A74Rzjjqf8R916dDPNkTKoxSYwZmRtFmf1dKXSzAL9eFPNe
BHKuAn8+qobBEbplUGBFJIKu11GzRLD1BY98Rujt5UFYG11H+FGVrfn3SiW1pVCZ4JdylIN4DN0c
csegOzJ2/KhwOldGX2krazQ2rjJt3YxnSEbBWnRZ7cfSrVIk+Ysz+jQ/zOv9COI8Nd41Pg+Gu11P
W1mm52llGXwrwzKFqGkk+24vpHbiUSKNaHHR1bZDbyo4UX6zorGyx8SmRhtKqRHzwJsGSB5P9wjV
djoCzf2xxGxlibkJSzQjGe0j1DRQfKXz7/MnWqsf/Hecls1njAoEKZqPlISYOaAA4HZCkeUfK71u
XvFXY2zjhih6G/dUm36GHOqY/hTUiwUKtef9yH8cjD9LYsG4ohqPy6BhSZCj2o9XtR052uXvDXxH
b4izgSzBmx5JRp51SP4UNKM0Ew22yBmhp+yFiM1g49NAXFk6OJFOB2ZnH8xGIBPmJthbKai+2lnm
9aJKkdjWOf4Ko80gVgc5agiQcfZ1K69e22CueogefAesNl2paP95x4eXtIYA5VG+czllGKPOBVm8
bAB/qaGK+PaKIyKIMYTZoTfgj7WNueP2s/4oXMGjgS+q8JJb7ek7pAz3xpfhcw3hSlDaHzHLU17r
+/Nrf3mfsCk+IJmYucbMDPgqGWejo0iUdu2A1yDI9eM9FetpnhoHvW/gaekJC4D8tilJaWBB9eln
WzsZ1Ef99zxVNx+MJgGBuoLQgtnJt7sSDaY0FBKAy2F2yLIvZqJYSyNBPxZC9jL+Ecy7jeid3wB5
0/uZgGQBDggyfZ3xSeY8klGZgekdEq131IpcGUF5ExsG5C61HGo7CgZtBDmx4rjYCUR5IMnsRbkK
cTXBSpT5GkmHo2RQK4RGRgGpgsUw3FaRKytr6mMQTyYkqKrEyooKqVUaOKUKvb15EsAICP3vPm0H
K0fCa6sTFEIhuKnamMN3iCl6YRiWmOkS3fNL3izVoeFmosQjySK69W/3GUAexRxHvCMpMUgAxXff
2LdOcSXNLro2duzEnUW+cQsfW8/ylVn2Wa5AVrCHOIzxkfRkq0m0tsVesHFCH71CjXXE5KatHebn
7AsdskRZGwRfqd3NWLEArVjUPXgL3XJZhow2PnaXzjIwLmsMZBJXdR14gZy6aTw6OianP/IJVzYY
lyWJc1DpaBB7hVJ/ImJ2nKTqalrGe73t6TvntknqT9Ax/BbN0WfU2a/nQjxIAqQs+zaGGLbSctAR
my6NZkwQUFHB6s1CCfSUtEWNkVAEJ8031R9QuEPttT90gNZgfP1FhEG9oYCQ0MXLNKCQYuG683ke
bes+r/8OJgkGu68sh20C3G18n0+zg/IeXtMQrjEjh/MRNg80KoeUZUzHtAVzyDIjnzpM3P7pJV9o
l7SXLB3fUW3eisaQa6RYF0B6ZJY2TlUFWc1RgfIGE8ojArBjFh0/a5ZjuW8Olc8r3m0e4ld7J6Rx
zVzUeYhtxFPMG8hyJyox573CM8FsH2ax+iLTOjRy8dprWwgDtLecL7QV2TEwhPwBJAA0E3zr6eZF
bIYcod9brhVf/AoaBgCJyS0dWzQu3pF08uydXEu1NGYdEENKyKohR7JrfzAdxSJfNC87xF6WcJz5
5iauVsjE7wh0rQOJ0XOF0uYv0gJBR0jun99G+jvYHGG9iycPBElJzRwCxWl+C/nLgtxA8/a8ic3H
3doGE4ZjlDgwmIcuAEWByJe/c1vdH6/5Vc3NPBr4CBTdMItCZ+/fnooFkxxhCcl1bz5IXntVH+XP
7fcZLDviTvhhcgbatj/QH2MsOqIZs0AJ8R9PhYawoI8u+Bed85u3/X1eTTAXaRG6jIw4BF5UX3fF
QytD1IMzOLHZrUU/iMrbAGFyMouq1FlbGSWQLK2bXqFF40qP3QWE1ymdmNXcQ4zs79cEyBMaMoAE
A3rB3Fy9UIrRiJXcN8JMhghp/qmtzB9RlvEq0Jsnb22JubNCjygxV3hV/X6ULhe/EUHw4tzHzPYu
rlbF3Fazp0B1YwloWkLTkQxpJZ5VoMsWPOItxw8M9eKlsV4dc3c7DB3EmoG3TRdeZdpzmd+bPWf0
aivirk0wV7efwyGcJtT5KrDXJGHsVbl+EHo8Y9TsAyFjbYoN7v2ImfwJLaVF0SylfA5GHg5i67qu
LTC+QY/LfCkmKLu2rnCt2eMRXJy5XX6HclJr5QCUmA5p7PNnnW4Q61//2FRBfv3WHzVdKStDi7uV
mJ1rAo5eXETpLy3Uwb6cuudtnT/uMMY4i3GeO7RccdxXVTRkhKKX7cQdr/S56WpXHSSW81AT0PiN
aQ+QliT/GhVM//aTjXxtkCk0iVpVzqZYr1SpeF1b4gh/USHcemOs18a4KLPRVaiZAvE80zcGbVw3
ug8ot/2PA8nc9ul3PsjPNOgxPLdSxml16iDpcUgCECH8QDW0ua+nqxYs2rpXB0f94fyZ2Yov64Uy
XktaND1bdPiQKr408xu1veTC7Dav3erLMW4qHMo5raoq8CQN8A1Rswlv9G+zYr1eBeOm5iVQOjPB
4RjBbBfvhAVfSrCBiclQ3GgsYxcdpIIT/Lcd/mpdjMNqpFwtZPJiFJXq0qeikrrdjxcaOOyHm3mH
zO38x+JeOcaDGWqm9kH9wSvHOYcs2jASq3as08JEdgPMS4SBvRki6OZNJucW0TNbyHwycla4ee9W
DVvmrFRGq8RZlIR+A47Y8dBl+c0sLb7U74L6OuQ+bLdy+nV/mDk3Jh6Uoto1AiKoM9pHGTm8Ze7l
22qvgwvBtI1b2p8OoUGpIhfygovYuf2YH8VsBcYOkA3hef3WszWiaMiLgHOUJwfdojCVGgqsWXIo
9+8CqWwu+tUeW6vp5jbQlsIQ4LdX0KY/w4r8kuhGDEQwotkeMnMdZZO3C5wk0PgFCXY5jTsnFT6J
w3UmD1Y8AsjMmzTe6u28McbcylhM9LIwqxLKSHhsgGI0voHaV241OwqGobSq+l5A3fPu/NXccHIw
i9kYiJ5hwPUkpw3aUCohbeNP2o+ZjFbe8aCFm7soEeDRDGzmCfWDKUQmcMhAIMvBV8WoQcUH0QP0
W0I1tNRhd3459J4xMUiFWK4MrLmiA1LPfDJN1MI6qUWgehNztGuhHCy1LQ1nEOTbQgFE4by5zd1b
mWM+WjQ3U9tLCHmiEnye4/RqSGZOEeuUNgZzUeslMdcMc2JjGyti6Etat9cyxQF5mVWTn0T5po9+
1R1T0ddIsD+/sg0nCiQ70anCq6QDv//27JcJhm/iuip8sfG6VrKN8LOqNj6Rv+s56OeW1tKCmJMH
bsT0NzYZJwrV0MgsB0rs1zYPQpIfxVjcVYbCeTdufrTV0pgzoi8pXuFxH/pAMz8m8fAZEOPl75+K
b5bCHIy5rPKpzDS8P6RLabkQ4keDNwXAWwZzLmJzMPI6wIiDOvS5B3kaEK5jIuv8Mdi8T5QcHIhS
lFDZcR8AW8B+vIDnsBvjewMtmTItdukEOMPIoyfaagGosCDqcERgvWXLicGQhUIRzaG/1DdYm6WL
khekoRs16Hd1g1OrGInMQoskqRtP12GmuFA+ton+uVdDTpJEv8+JH5HB6Yv6JrjbWB7ENpf0PFFM
wVMyMNYJTpMBfh4/EnWHgLBTm9E5v89boGEs/tUgc2BQkpkjdQTyXECp+jciMoNgluKmB4N2t9I9
lKPe0xnYykHfWGbOEdgt26Ywxdzv8wr9/aUSQaQtOKYImYwg+d431VOUS14tory7yGnjzbnqRwZ4
xkOw2xa8cLGVK6qgfsE0G9g9T7mPp7aEjPDSgZfFa/adxE6JKsWOs/UbL7Q3BulFW73QBJDnjGMH
ypkPQFR4thi32kYL8IshbP1b2KHNcjqPym+Wb72qVTqOpBLMXkHVlPmwRVZnPd7xKMH9NfRm0028
mmILioYE9F8foUIhDF9Ig4Z8GtsirjBwFx+JuCtLTKkgBEtyXJrweml4pxY/c15w2D5+KwPMez2b
5jIfRzwswfSxeGBw8oUSBXqq96n/5BN9bL3G1l/p5eer05c1lRGPiS78wZ/kdrDL0LKhp4L/SN92
NKv1MaddaeMQ3PnAELVog6ENtbj1Rfci+5M5CchlHSGAjtc0OPx8ejuVWdlmTj8opmZ56WF7IL+i
/jZTn5uO2Il5KNID5JCsibSWPt2dv9+bWcXKKJtVBKUqtgNKgQVoXqF9OyVQwTOezhvhHhsmqRjC
FGyJo/T7sv1/FJXeHBomWoxzrPRKiY2knYmcHFHX9LILqgx8fMcw5fYOUkpnoOaRUzNrU8VQrMYC
sUm6HqE7pwMBgCoWaLqtDsypkpuKl0Z292EP9mqYWaYUyQSKonhh/j02ix77k4APtZ5/18g4S3GS
Jm1asKOYdkdqi+mD3OEckW0n+ceEwZRUwYguyEKt5z65GZyW+LlxMUSYZ4boLcWy5OALiN0h9FJH
fOR1oP/jfL4aZ/xm2fdj1hooitCtfMVpvdPJbIa5191k9bTzUY5FtGc+Mu2wvasoQigIcRTc8DZ6
p4uug6EFUgl5Nd+j4T+65dL1YJrXvwZGSnzOR9xe2as5xpuMi9mXILf8SLLAWxlz7YicpGYNXl8/
BCNSD6hANe+b4Jes8khoNu+3RiESSLuoWP3bLRzbUWlJGxW+EOaW2V/F6NgOH3LDKyNM3FGlPsnE
QIV0B/QPhlFwOik4QgvI5XwgGp9PLvLKDnMetFmKu6xAhpXs+/4zJFRQk4JMSHiUbTB1pVymru0A
jkl6XaNvlhNOmdzskmou0D8Ls5904je9oENMoviTTmtlAON+AMuDd8mrQSZD6cSiiLOiLX0NmPGg
NzHizes4bZTaYAJNzhcU3glTy5BIrTnkqGtQ+qpkwuxkaYd+P1/NXmNJR1SlFZ5JeppPvhvgXwaK
UCh4sENLRhN0o6bGOIQg9Ec5ygFX6G54hDBx60wuschj/ql6aPcNF53Ds8xc6VAaxSXLWpQ66tRS
wA0giV+J1LgG+bpkf6/whXKOhGelpoiarp0QdiRAfpC5ziOfqWIObgM1D0C/eNjtreWtDTLLM5Ff
LrKghH4017aizm4TEauNR6s1vxoTj5BvM9CszbFeaxnSWO9kkHQkBzpKOF8lnmBrzTurwltOUgIl
nwK+Hc040dqLFw3DBbkZ+UQtrULd6xBJK0Vr4AGDtuygRorqhIxK94kwgiJMzaAYIw5mQhI7hHB8
DjlBu2672AaHF6+weEqij2OytsekPnE05EoGdhfPUY4qiuvzQ2w+UjoBKMVkIHfXnBzKBBPk1YML
/pjk5lckkiqhhqoCWcGClITOXFqo1BY4pbQckbu/cfEycPF8cuCt3GttjAkNgUFlgTQjByHIshuF
yZe17isnLGx5tLUNJiwIcyvkeQDIi+gXe0l1ZegjUi4BHUrOdoMhYt6c4ta1Wxtkrh0xF3muQlSQ
+nKxxbabbW0YfnV9uKu6sbI6ua44oY9nkbl5ASm1QV6A8awUaHXmOzX4Fivfg7p0VOH7+e2ku8U6
6/XimNNZDdAShiScAIQX8RVp+JwmCebXIk6llnsMmax8jKouxja+ThdAO/iFSony8PC+2GYlDHqx
mqRCBxc0lUyOnITpEgQ9cmTxQGwoV/zuxgJdruA5HliUKJLfjd1KKNdGmWg+Qs646QJ07AfYwQTR
P/gA8wXNzosF2zftdYVMpheESZZGIPHzDa22hvqqNj/yDl4vh7nL3ZBnUZ5gDz8ErthK9tbWmFsd
DCqwDpUmePlsY3rHKcSEEkShplY6bff4jnINzyJzrRuSAyGv40mKSSTdIvbqg00+P3hvZpfrFTKX
Ws0hJ1nX2M/EtHowEeSQsXKnnX7/D53DO0zylshcbqWZqyZu8Hj7yCfcPJGEYHAc3MfAaTM3HBJ/
aTdTvm8qDxMKUEiJYuu8s9q+16822OpkY6C0Hqlp+EIjHdRA7lEisdKnc9yBpYBjxa+OvPb4pjde
GWWciRqBuiaKUTQRRciMhlAv69FLOwzxM1Ruzi+QbAa3lS36RVc1xLQPoiGdID2l+BiXsNrnHOJv
ADs8tM8YLLjXKmuwEYQcXbPzJ6gfu/MjFIHHx/Tx/B+y2cTGjMG/X5N9SRK5BU9h81LervYTxH2k
fWYeKA3i7zZ9ah7abh9rbsMle9kMSSvTjOOZ1U6FrFMreHIaXYtmehglpNSiyjlMvM/KeJwmWJQF
VUxUbZLic0KK0arj9qEy6voK2h63BoafQ45Jet9Ogu1qZYzLScZ50gmFISTmcRBjS9AUjEXtqrq3
E/A91ebz+a/I20nG5SRiMMeLgMefIBb7bIjsURaOjc4TV+Xc/BcOwNWhbaJq7qFZDfhIGLgGpHlr
9ef5hfA2jvEt4hz2M1mQpQQmRDRuxti0lcK4bmpP6B9HNeN8p+1s5fVDsexRFVqJYkmrsloGOc3+
Zto15UFHio4GwuIUNjdh2b73qgIMjm6gScl8qUCukzLvlQRKKNC49BS3PGpIVtQDarKwx3Np21/M
oLBQVTIBiHnrZoq8a4uyoU3twgvBRNBy1R82e1aU9vZfE8xZFwEFlYpBDygStNqvgiud7eNlQ/8R
GF6tMfunjPHSFaQBOR7ovog7upKTgqwptRu3AfsCyH2i+/NH8j/OyKtJJrgW0ZKbQSSFkNWNd5Fx
SJzcNhHMZRsd7gJexT1vkPfNmDvQgMcS5EwAO4DC3krbTzDt/E8WWLhdDknNSBHz0I/JnTw81Nr+
/O/nbRlLMdNiaBWqYvBHLBmngv4Yj4yTnuFTZ/vn+6hMKFV0KAFq5iR4eAJDkvDX0qD9juHI/3FN
bCJOBBPUCPDp803vyt5wvYBAxY5Bq1s61WRzmdDon31uWfSYrJwtrSYqw0z1Kj8g9sP9YoyjGLMm
rQSCkuhHmg28L8a4DElJtCBLUL4DAnMH5ml/LoorRa2885+Mc5FYMGCaDKm2tCp2cDgMKZUd+YDw
k7ryfSrjGiZFTqZEm0GQF7iK+KXNr5tR5MUo3m4x/kBSo6ide6pSimkwKDzYIKccLsJL+sSFFoIO
nGGvHj8Yqf5cK43pfbV6ky+lBF7z5Xby6PAlHabqrA46vw4mGLjXmHcEWcGpBNrEU5WjSK74ERpr
u2mHwcRfKcEyS9jreD0UXuTSGMeRlAqZVaEr/FH7E7lCsID775lh4HxFjXEfUmYkySBiVr9TfwWV
dqUBrJCayuP5I7/9+JSJrJq0xAoY1FuvIeRFR2IJ0EOMBrVgATC+Zh79bC+gYjrhycswtiMySLfA
Dw9dphNJWEWsS70OsxIlwD3FxC+OYFjg/EG9cwg+meDv/X8wyny6eCgTzH0a9PmEkf4EFAN0HDuU
LikzpeG1BqhGK15BefMTrlbK7G0QN2ZWGIvgNcVN3mKlpisKCic2U9934vZXRhi3r4n6NC8tPmBc
alYxV1YR9PaETrOe8bzXpn9cmaLrXUUYPZ3DHDw5gScXR12/EgaenND2lV5ZYBz9MhV9XWlBQJE5
vUul3F80eCZ7cqvQ4vfZtq/0yiCTHnbdHIEZMSh8tVUgME7mCvpnaqD3VgiGs8u+7MAqNJERM7Uk
eirTJt6TbFjwY8KbGt58yqz+FCY2kCLT5ZwAXhJI4MQX/DqaLcU41gXEc6VbI7/j3HyePSZMgNBE
HZMJaWrnzS9jRGS+owUTDaLyvmSD8842naGwjdp9B4EhPftnji2L9FfIMMZxgKQ1jjCSOIOB5J+i
FzRm7GR+B/sJ5/SyyjKDXhHABgASqsX2SptUPxNH9/ye8kwwXqYUhFJIAniZJjasNIgtzMSet/Dy
3ju3b4xPQY7X95UAqL1CYrccVbfvi0tSQl2aROqMyb2udnGFQCbXaY9GsJ+I/Ch3NZR8FF/NapdM
3WUBIp2yyA9aNHjQwq7s3lgOgSYlVjuMl3UXfspFxS1GMD+Tvo1sNagu52bYtaLkEKO5D4YKPHpq
AtkUuRZ9jDXf94ahWqmqDN5CaQQJVLPGyQKvgJVH9UWIbkggLQ/qWFhCOujgAoZmQ2j+MtTJESaw
/eWNardlAi2s6klQh2MVi/tuUZ/FMtinC/rtoIeDbut8OYCLLpsCzYrbXrQCQTjkgnBXNrNgzbnY
7Vqt2mszXpXJ6DaQQZGG8C4yUCxOF0hjl9ovLc08MzavSZZyXjHb7p6+a9FBRJObuVDRLMdJ08AT
mwE6C+SbprmdzpuzOjEiQ5gBTPvQzYAWhMwSx4JaMShmVUVveQQ/TZw9pEHvQwOA05bZNmOAXYKo
UDxhB3/AEFjMdQIGg365a+MLU7ttRN7UA70Nb44yXQpw57KGlBhYN8b3KnmZpXK5mF6jh7tGCG9L
jPhFgKI5Y6F8MQbll9GAFVMqMY2daaojivNsAXTEew/S73Lu72Ac7yTIeSvXmIjT6jq3RLHwxiG6
GlMDJ5Fcd/XyoxmaBqyO8V93LOkOYCgHbWBwKeD/bwNqk0IKM6CzgW+AAuL1P4V/fm/jxEG9GHyR
uQWX68kUriZjwCrQ2hwKy9Xn0uy9oSk5s9In+Qg1gbEcUBuZIFdlIf751Oe5IGe5P8pPamq6Rtv6
Rn/RVJzNo6fj5KtBjQGGcD51Fr6fz30hZ4IEsJGkXxdd8iuI8sZWKykFlye5UaSJUzPdPCYmyFrB
7YbPxVJWTaYeS51MMCpmzNKlKI0RJMGzZZeJw3cQRIlWppTEm8qou6gEM+Bs6ymoF/sKgQRdhCYJ
xFfYzqUg98ScQP3ti4fi0wAy0p1mSzvpUXA7IAs1EFbicUf9K6ShzsecrS+6tsxEtbhsYrkmM6RB
JcnWgx46Dh1ANKMVVjxMxNZHXZtiolvV1FMr6likklTg7pFbz5SHuybMbmJV/BFr5e3/tjR6X1YZ
baumpWCWoORoxbtOC62hRY26ruxa4a1sy6GiAiNKEG8wDVC3v7XUdbUax32ke7MwXs5mcbmEil82
vCSSZ4ZJoINONSJTBlYmknrTycrlsZvxEA6gznJ+505Heeh5pGKmOmUikl+eeautk0MJ2ltVC1m7
Z1E6VOjMln6JZ/+3we5+gdr7hwT2+79/PL5YhTmTmsRM6tttTMsOYnoiABCdI3naV/GBcjbLvvxL
uSSgqcSX+8ZZ50nz/q1FtvYpAU6JSTnsHy2r/R276ebpBxDnn8WxVdC8M1K1oNMcaAlbEjDD4wQN
ptZqi6eZh2bn2WIudSNXy9QOlMlLrp+WqTwsUl1YpJIe07T2ZLTZLM5G0rvLOmxKJPXv6pi7nSl1
mzYDqJ2gCrcH5BAqCSCgB1DUjQqH7EBMxwvsvDUytzsH3xz8cowjOnfEGrXoqpra5zSGmGQ5TYd5
ynlOeiu+rtfI3PKyzsJFanBYyPNALkc3G2wBWC5o19tN+830l+M7Why8E8rceU0fmkyqQPL99xD6
7SgEeUUJZIky4jxz/5Qqq4U+Qv+rwTwJKDFlEHX3FgGP9K72DUd/rlTPzJ0WpBQAXC1P58/Qpnej
XECSgocOuCPf3v5JaLu6WeBEuyW508L4qcuM21aR3PNmNr/iygyzoXXdh2mRg/QsER+a8QEAKPu8
gdM6B3UqKwv05K6cZ0UyTZqGggpiUgKP1gcZjzscTL/zQ8e841jbPCAra0yCm4JlOimzDgSXs0Ud
9dDa/ROoffHUhmQh+tvn7Z2S6zOrYw5J2AWtHuty5C9RkflpoYOGMtEyW1UXw9eqLHG0RYUGDfpI
YmNejYE24OWJnEZJIcUDki+9Dq6qEjIjeT48gHyndKQSws8mpqQtUW33+Rh5Rs67vZzPznLPIRPI
iZKVsT+AxYIssz32Gmdr6MpPfODrl9Dpl1p99yVsQx0qEZSAtdn30EeL9yBv2P01fJx+AJOqqED/
DcM8zPFSQ2Uh6jigzTBnVlDfZRPnIp6WjWGBUBk0eAKUjdl0pgCAdk77UgeryQzuWgWEc8ZToWPK
BT0GHKqG1+Q8qVYxBpk7KTVyviwBokefFt+nUaksPZutbFRu40D53BULVLH0jEMxtb1MlDTBUKvr
8olMxBIWYZ4WBvSZGozSgeH/Atg9F6Ipiw0iRKByeV9u64AAXgCxDRHWTlUhGlNP6wAthkiXrtpR
v9TlYcGItIyaeBHsyKLeZWaoXmcZ4a11c4dXppkdHnLNLCp9MuDa+8wi7rKTo9Eqly966Uw35nFy
x724Q0WnpmzIdx3YECr/vOc4nR6kX9mktMA4u+rJmAra5k3QZ5LpBWr3dRrjzCq0+Gu/AMtBMJI2
RXppdzLkGrpcFS0ycdWD6SLZCwr2N8zAQTpRPZn0UEexl0ITkC5y1C3dgjCCBiJ0UJ5YOuCHluhQ
sjQ+QRvNts6ZpT9f+YVuJrPZZf+IH031C2RAvP0DGQh4mnlbgVRWIH0iSnirn0woiL2YtUpFIYfS
z2i8EsLroeFNe2yuaWWDOU9KKXZBVMzoli3a59zAR8Nol42pfxAZ6PtBGg5ToV2kFYTQ8uYuy+bP
pNJ5h3or9K0XynjCUUQloiBYKM2N5qtl91vrrbt5B8se/V0nH5ESeYCVFWqtKpPgQlEkw6HC2Xlh
2Qt86Y48Z3vR1S8iIED+hvr3tI2Be4O6AEgtdIqwfEnbVucHgzz5mFIqxt+idv/H2pXtyI0r2R8a
AdqXV+2ZlVl7uWy/COVNO7VREqWvn6Py7baKqSnZvgM00A0Y7UhSwWAw4sQ5fyQHtPVdVUySKQre
fzgk3JYmcYJYXGtZoIO2HDqfYf6k2sJZCCgyvj0ay81MSQV5DbgpUI28EDrqlcyU9A44g79Bqm6d
/rUxzmVnjNrrQgUAQKrlT6JUA2Qo+clUPycx2ymwvtJq8N4C+R2wr+gqVM8uxi+ECjdObYEMSMpP
sZo6lgpZAqhSVU3kFXnmROoEEUYhaJv0WJqZA9CjPei9lzB6bIYEY53dxyL9VncyLorKzS3NTeXa
q8evFKPdnSqHjYGxjr4ORIOeytRVy+5kJeqhlJpTk7+07U6BbOsCgUi1DooLSwLFKZf2oeCQAgIc
1wGZWlvTX5K4t/VsuE7RwVLa73q8x4S89bkMEFPpMlSwcEMvCd3K6wui6qNpTGiRCz21LUN2q1yy
pZLZlsDCnatpK5KAcBnqvbihtAuVW2mMBCPtoVkNaOxxKDCTh0TWE+YK3V30z4Segc2kOPd9HhKS
QXZ92Hlcbq/23x/AQ5wL2ayLti+hDCSkHgZNbIFljto+1/G395dqbgUy1BihVGzhFr4AbHdtXI6p
aqQBq032BSJMkx+V1Le6uQkHBgKybvA6BezJpiCXrmQ0ozMuiFWhKHJHIzXAdnXWeVaBqqQqiPQw
tvi5GL1QXoS4ql21ZbozIzd1WS339kxi2ZbTVL8zS01B88iqP5kN/kBtsxlTLuJH1nUnUY7dkhV4
ugzRjTzLvUep1tks1sF430Ietzp1bLonuYgObhpfC2kt20VKHK2V+mCmyedSnRyxar4yJXvu+ySI
+tSnghpWUnrDoF41V0h3cvFRr6E9bVT36Cc9VmPvkEq6j3MTagmjdDULZpBF+tnqBXSctIk46dj6
WVeEWWPcS3npoVR6PfbsShjH2G7G/g4qZK1jMPWcReNzX4yfgAs7DpGWO9DuADtffjX09BESyijH
q8mnRs8jjEeme6/AjfqLIWO0Ha9nWcF0Mxe3VbVRoxyMyj46rhdjBr/Vcb3U+EZ8W5tcIsbqgOJN
1+JiwmtqCswAr4SnufUWAEau2QqEe75O5AZ8qv4CSdpFfm6kOG9sc9FoEjuJ5MsUtwS5LHm2KzWx
p3zvHbRxGa6t8AosrVaMySD+rdL2RoQFcxJE2ZG1GcAEc2vq5mkGEy1mexbeT8wvLSAWsM3blWPd
Ryc2oRGQhK0zoiOANH0X4bURAtfm+Z79CAReVi0ECj8LTX9EWbxtyxQht60CMsfPChMNqMxO+U/i
ppz+xNamp0ApElocixIJz4+XTlCmaCjyNgUsVGYbyuUdi3Zi6kZIhV4sCuUiulV4SXJfTqhRhi/r
mAQFCkqqmDlQisRtrjm5eZeM7PB+BN96txoy2OcXkVg0VsVld1cHr4nFYRKWyRRBdDtPU06S+7MK
OUfPC1fkbyCsNk/CyuTy5yuTppplstwD2vg3idrWQ/HNAvlcWyfGoFtj5JdFZFvSl5IhhN+mjeIb
4nUiYc3l6FfmvFO4e8X3c1nbG7tcylG3ZVLKSRwHulbbrQWJmhkyiQmeM0dKITsoAkd3W8TIQPQg
gjR7qXtN+0UwnqnJoKmCC1uDHnpuN13wF58cZXkVrHcm0Hx8e7JpKpF0BlDNo1o6vdE/tJpwiJoB
7ix5RaeEZOohILMU/BPNFaQiENC8kQe6O4u15QnrX8Jn0R2yQ2sGDmLCHC47zKHusuP4m1qhWwdr
bYy71TqDMqOUgYeZU4LG5ElBQVj0h/QROvT2zhZvL0wzNRPCverFxHRDMrmlJubejfa4VL3Sq0WU
DWyovyehu5Hw4XWwqDyj3L1gSt6eKCozRjNJy4MG0bwQUGYXkS6Aesuc9qQWFrfl3VrHk27BlIAI
lU/dK1pQ2jOq+aOmnfMMPBqZ4r6/e1tRFt1rdM4tNK8RnN6uphQjq85GNQ/yBmzETH4m+hBkSfnw
vpnNE7q2w8UhuUKUNYQpf0U/d7rdPvZBdY+c0I8OjTu6JtQy/e40v1AoDvWhtrPMzci0ts99taTr
1TLSWQ6M+ngdzdpRNspvc0KhS6q0N0jOgmGMcttQy2fWtPQvfBQER//m7vwroZlAbpAUdBFMYO64
MD9HB3pcACWd7v1dvXJtjvuqMU00VpTgaoPGntsZg20Wt3T6opk3qXVVax9Lq9mDDW0kQcAj6Shr
gwsCdFWcyQ4KSIOSLFrkCC+qwx4mhqQyDl95BBfosmVeL1mlCOi7t1ef3bpZdUsUVQkQDFW/AHk1
kTAWeNAvKonRsRYeEx9CXQNU6UQfI2DTNzyz94YDN2sgFnAfUApGvQVcrW+PDpGMiVQFBH/eDCT3
zSt7/v433QgGWOIvc1zWLpM8kiUBwowS6q1OVEbXc6+Kf3GTvrHCZUR0nCdJTEgWpB+S29onD0qo
+IlTuGWgfoJE7wfZx/vtDiNNJLZ/A0mwEcxRU4IWi6UCsHSBH8qSrI/iHgrsf5WvbO7pyhq3p2UJ
Uc/Igl73f8MCv5wELqq/WSK3xfFk6VGco6r85/n6xl21NvUqRL3K/mQwWWGaEBQHCQETEwojBnQr
UpnZIGv234/w20dQM00ZxSYLT6HlplnZGtncoaWJL/ez2NmAuOhnVXdhOvsNqPL2Nv6yx+UzZaV0
alfC3uvAonaKPaifNxj7aI/7z9bNUi7qS/+ujjvsam7qM2Cj/3TzVw+fXTaMbaf8ZYpzymHsVEFm
iKSCNftQKR77PSrPy2EPFKbXq+FcsM7SolRFmIB2/ACYdwc2KzdzE3fpboBvY3n574KEliv2wu8B
KtUxL4uCOJ84mbVq5NIEWKV+Xgag0slJvcj9l0X+N26FTRdZWVx2euWSxSzFWmpiMgIu8g/Dx+tk
0O/MtG5lUuuqCncBUoCdCTEAE+rn2lEwIi4lrVPVuzRPG9u4rm28tvlXi4Jg0NRLFLWN4sBcoJDG
n37/kykFxKXHKtq52/dWxuVOSgXZQiWlWcDExBGogNWBGZ/+eD+A7FnhPtbclZOUd3gcE8QqqJh7
Q/vU63f/nREuSA1pblp0IZpZ1FIa8Wj0TwbZY8LbOMBvvhAXmeJymmQI1OKZr1MPwIWZ7DF2gx3w
8jAZ63yW2y2witE2WlQ7U/E8F5AqjclZED4bxacFyBGbsVOWsU0p6JVmPB9Em+K3ZPUjyrBG5tb0
WKMTUXzKrQfpMU6gGN8d8z71YkVzCrkN6y4UOtfUM4ckocV8osl2YgESk4dCeVONYmIXVm53CfMg
B3eTqB8ALrHrvA5bFVLAgK/07JgNHqQWVRl1W6iSOV0rps7YzSKGBMSzYEZeHY33GP241ZnSeUkm
Peu9/FnAQHNb9XPQaHA1DUQCtjn0vV1K0bVJs8SuZNBqZGWBibimQ9hSExGQSmpLEXTIukJzZybf
1WJ61StiGIFWDmXjVFwaNQdLn29Ekqd2NsonAbtndUS9GgrZ7SPqAId9XTDl2aiqMJo6RyxFAF0f
J/O7pU03KiFXclS+KKw7AKt2TzEfV2XpQcE4KkNZXLT6UzQbgZWRzypIxcNlmCXB6JQdk16yay06
C0McmpluZ3Ft94VPEuyO2vkzK2yRaIFUSoEwCVdJ+c2kZVhNIg5107rgl3KtuC+dYk7BoTKXd9Xc
uWUlXlW0eqx6dqYZfRIj6sVNAs8evy2jJIqhnYHLDIlCkIQnscP08U5oZox/ELeMBbcUiVdFzOvH
xgZA9pvcdq5M896pxSlgLDk3VRNkBfRB0cZphso2tPmlNMmLNmmelDYeCNkRfoJBJHe1GV/NFTtQ
EnutQEJ97q+LKvbjWjtHau3RTDxRgnQ8b8NWEwNDmA9kglhlpLkWewStPYk+9FPliHrqAjJ+rSS1
a0SNS4yTPifQyrMORIptzIjbmTjcN1Y9eVKcP2I27Xs16DdEkT4wKXqchR+6dC2xoOxPGItzOwUC
IgkG8FF/KvRTPw9feob5cva1KEF7DAXhuT9JJKG+aGYPRUaCUsTk6CScgc1yZyH6kpHyBKR7bIPN
74NRsbM+oGKjo7iLPCouJI8mkKRTrDPBfHJCJ48oX9H8SSQ3UsXbNMndTiRuHc3h3Gv4bzzKcJDM
6jZDN1GJDik7lMIzvYU4W8DuGvMk3hS1M1f3uSo4SdOAzjtyxs9xjl/lQT5yio+tcGsm+B8OAqAg
bf4QZ8EElQ1ybhovliDXywDjYqdKOk7ygZlPg3ZLjENXnJH2uWLjYyTJUebnMcf0xGNGMZfoJAl0
fr/HhlsXftOkttUFLbZSfOoxbpRkn/MK4seWnWLWY6hNpxkmuwUCBlpXsmi3ka0z1bYG10TAEbKP
zej1ULKOnEazyaccwrez16afaeU3kx1V3zXzJRGvhswFl0VDKltlKX7KtVZGtiaCRod8Iu3tJLhk
9KgQ5mAeyz+pg51n3qC8RNS0NRA2osths8awE/VzQgDKGHqbVNcWClvUjrO7djxH2WHsvlQNtcUh
hmRb5ERNHFaaYaeJ6kVQOUjiFpgyV3vpCr+AwBv7knzU+09LGy8dwhrlAvUMwk97iDunKK6jGxFU
plnid9mVaBwa5QOef7pp90Yo4D00Gl966zjL6BrjicRO3VjbtfTIpBZa1YNH60AhQEdJit1Kd31y
q6u37XyfIx03XS3xJCxbS20tsiUSzllodbe9dZZ0R6XHkR4aAwRCUyAq50p6mpr4oA6ZDVZ7u6ld
UH95VRtow00KkPKAg2bcIHzZPdp/yl4xYyOtQi0KaRxqbQDNv74EVhlI1GKOImuEpUyJtGq4gVA5
ggsybzP8jQr2xm36xhp308XjIEYyhPgAzjMne35c5tcNpzxk99ZRthdk5t5kxSWZ0lJxWy2QyxLk
bhDMIa+yAJxCP8SpYramgLdqaEVyjohFHHkQ7xFKb9BBTZ1aR1QmoobZwti8yqXK8Kqs/TTGInrt
4l9gFU3MYqggMUUB8gJTIpAamM0yy0FjEoddQF9Fin5jBHdr29d2uFeITE2pLEY0tQawBqCL3tR+
pTv6pxqq4KVfleehsafn3UfC8vLgHglvlse9TGSFQXUnNjLM00TH6kV2xqB7ilzjCWINXncii3VX
cMFu9bRbI9xcMt4m2FwZ/Sa+G1RhgC/rUNUF1E75GMe2+FTmNqTLqD0fJ1ccHDmMSlu9fz8l3bQK
i4q+mBZ59HTedTWaNAJWPAyhIfQHqHAc/twE4HOLrD0QUGhSvn0HxZ3VRlEMoZEGmlN2TOfQnPqn
/84G5y/QhCFGOg2Qyqzn61qsgb2QvfdNbFXcMOf1ax2cc5Slko4q03QfWYYZGP5C4ZOyYHglepKp
3YXvG9yCXKBoC5U19OpgmG/Y6SUlU5ymeaAYhW9muMvrfoYimFx5+UQDpKPQAx21sEyRlibL42i2
4wEIApo4ZTwfm+5ZN2obbyav7zrbwsVedde9qmBoC5Pzo6G7lVEekaP6cjScDZO9YPUHC+O7VMzu
49mwhah5NkvdNWgXAaKh504nVyDF1MvRTdnzILZ2hng/FepRHaqwmahrjdCdJIUDBIxNi8bpNZk4
vSgvhKiN3QFUEAktwR2k3UdSVNuaVfmUmIUjVxgvl+mxSL/KWWxbWurKtezKrXiuLOJK1MJfo7qT
lvkodeOBC00H6LGJueZkSnXoLTA455lN0fPJM6gU5OygpFHY1I3T6q2vVvF3MemvZNxk9jAW10Yx
anatIvXOJWPn220dK9DSA7VrYrLqAi0jtBAfa6cuD5IK17f5MNc753Z5xfGRamWAL+nn8WCYmtLk
QWfeytU3pQ6JisREGZz3nXBruAMYu39X8lqaWl23QrnUcvIRLZofdQqyEVDHpB5DVGo6XDQ29WYv
80S3DSy3FXbu+q1Frg+A/DZyGIJFI0lH7tl3Xw08x4AjczoAx7JobxJv63utLXFFBk3pk27UEQbj
rH+iWvOxUlizs5rtAAJMJsBKJjaNn4IdKK1KecZ0KvPpaXYlew61+8ExwBMHGN9eV2JzSQpg6qoF
eBp0Id9uXtn2XVEb6ArKBg4PM129Or7vG5ufR4Xco45yISAZXM2pmsVS0Qsd07ZWj/MqNo+tptpF
8T3Ljb/au5UtzhUmUG0PGC9c9m72Z3eZ8AMyylOc4ohJxh2nX24L/nApqrKwMi191ovOJ55t4OE2
dL/JcleBliDBv8v8a5afDIInYE6Dv9nJfw3ypzmjTS/3Bhw90SMgBl1JP1Za6TZ7swvLVfvOwvjD
vBAV9rUm6H4NWogxPQtdcihBSwF2Bbz59nTTX3/2e+a4j5aNCQJ1nuRBPQgYbyn6+1QxU5vK87GL
1HOUZmFlTQ9dMgCjRPSPf7Gp6CvjH1QbLjQhR22QjT7DYltMNLJK8SIyOmYXPWUoy+z55+ZpWxlb
XGoVJg2ZjqOpR7qvP0GVvr4Gns1LfGCu6jvmUaeFKqu7px362kDh9xeSecAeSJAPuBDoqROM2oto
LQeo0gRAT4b6J+g4eeBPOS+vosatP4iKbaLFnQegjHdGvwyU69HPbzE3dVDP09G8p5+EU+smZ+qb
wXwrnIxPw96TbcvrMBgoW4A0AyyrcpGoiBSxaHIcp4JWpzbOnsgk3EBqAsJTnaLh/c6+vP/lL4lx
sSlri1wNlNR5mxlGv/T7R2/BxE3yFVreYVU5xr0SzF7p5rUrnCpXDGMo5E5hf5U+7PFMbvkEgBpI
eyEPAogld6kUYjxGJcQg/JKyOyKl4LLQvr6/0q1Itb6duROmTYyZhYY8Q0ehJKq/9Mo5HTEEU+g2
as1HnPedLHgr5q8NcmtieTknWiXlAU3rUJbJtyTWWruXmGZPero3LmItv//Cw1dbuGzx6lhhUpdC
WAKzVnpFHuJlck0s5UddkAOK6qtHI+HFHGVwgyTXkyID0D5e9ay4HmWUoAdN+RwN5Y+iNG1FEpD8
5uw0zsZRbFTroEmzmxvVgUUMOayuPYCV68VYUBimylxFboK5jRK7nuXEVax2STryD1AreBRN1I70
GqQKtXiWa9SQWlk1w7mzvk6C/EHABNqUIIPWZiMEp0wQT6qDCq4VyBQ16unQxNZnTGv4edLeteVX
AeVMfYTiHBXDUYwdUQBphNY+IzW+NoZyBLHN6EgScSDSc1dL/aHOtbBRuiOgfMFg5d/RkgkMM/bx
/vqW1fkhmdTnPGoDiH98AvOMaxTxkzDf5VPuTiNxdFYRW5frIIJQboWxIqVqHYjZfLaM/lmv8uMg
9Kiu0eIAQUYnosl1lktnKFQyexY/gp8Hsl+6NwlIAQ3NJ6DIpLp1bGhyFAD+buPYmxmUtIwyVGKz
tnVqhZY5LINqLkYbkNxXQA9UthbH1EUx287L8hBFHYpkVWEnUe6mBK+XvPdqcKxAMkGym5k8Jopy
jvAdx7jyTH26y0WiO1Xbh1Vjmk5esKAXslNMLBecbtcp0lXB+jHQ8ntDe8xsSfiZTFR6x2qt1pkj
Y7b7Jkb9WXzoaqsAIRD1NIEc9FJ2k5I6lZEEsTB40Iv9aqDaMQw1ug3anaXSBxRcYhvRzpajGJtb
/4BImkPHMqR6EvbDVxT8PHDFeGmb30DENmx06cvUYlpVK44poJAYMtPxIOlvwcf4QOTymxZ1kC0e
nb4TLVtr89IvTA0aHx1BJRHMSPbUVc7QVGdwSARsTsMo6e9A+QOKvMpPqJS578eUzWsFYEGQ/2E8
QsE459tDFytxDW82c1wrcNMX6UYBJx8YlBBHE0giqmAVQTZ5apzSGSBFsgysWkcWNufkhoSTL4LZ
EZ4DunES6NfUb8+Cn/p7c/zyVnRd/0ou9CnCnOus7Iog09nLqNQogM15eY1ZQgN0bNrjOLQ3imT8
kHsUiBno5oH2Xsqu1Ess1NNpVt+rJH/JBBLZIvS3hzJ5klr6JGTsKtHq67FSr5Hfio7UN3uvqq0b
cf3buSiqKjUpFEbyQI61u0bvj3j/+8AUgF8rPbdNsZMJXarKLEnC6otyYbTqq8kYrSoPqh/LeBYu
Xrf2obkSVA5gCwDAWR9GF7n0Xezv5dJbeH/YVkF+ZWFK5hIgiQERkploRDZeDe7j2pe+1D5852x4
swOB6TC9kdFGsPd5q7dgE29Mc8tOUzOaM3F5hZ/MQDvNofQfEZHf0NfcuqnWy+SSHJJXpVW0+KRC
OPsG5MfqcEEWLiIzqbvn/Mtfxl+La2NcfsPiWZSZge+p15PdQJueYaaFoJH3fiTYM7O48er2hZYV
Seq+xGVvNNc0E05qLftgltjp8G/lFOvVcLmzqRYq+L/R7pBpmjsNur8y6VpbETSf5u3e9OfWohbQ
nCrpAAsCM/h2UR2zzM4SkJVpEpLD2e0ALdNC89C56WN1iJ3Cm66Ex/c3ctMTV0Z5GgFhaFlmVOM/
AJ6fqkpIUYJ9T1x+/6Vv/Bu9+Xe/YHT9mHbgiGX+cCL+EKYHIZDDP1eWfBtTRM4H88aUBwA9UZ1M
2JfeADknRCBQwbNwj89E+IIF904sy4fJSI96Fp879DNsdbKcnb3dCaYi56VWW8vMarDgwY8QZMw7
0VsGieRvEogrKWpTpTuG+c1eeXbzkbEKqiLntpibMjFthxO/0J7kACpi9IbY2tUcLrQd7Aei6rF0
0VB20g+jnboYVbvpdo7OpmOtfwTnzfpgpikDGAINGfToHIXa0PK1GxksHnVQ7z1z99bMFyrqUa1a
iQJ+ro0K6hNtltko67qWaTxi+A890nbEH41nRcUlnKn3oNGCeHh2msraZvO3vgb6IQb2I2H1d1lg
P/6nKMRmtkr8jaTXgowItlQbtpTteslFfJZNDPBjWBitFRNQYe4uYILZYwDUwGitdm+2n0fps9FV
4ZwWRwMJemMUXss0J6GzY+idu69vfnEsOfvc/TBqDXClGvT/ZAu1lq5x9Fh26/KDmM8o2/oaXsN5
7u8cjYtYxxnlzihm/qJ5kCwQOTuYtRNvoBQRGI6iXRkI6aD8tg71V7wE9k7kkr68CUGcWe5E6hne
g6UBs/9g7cJFGlM7L+i+ZIKiw16t87K0ylnkzqJcMjlKFFhcgLvKaYmviwyn4izgz7317e0qd+bA
5mnVqlolmFQYgE7QbC1tXTrsgMW2HcaQUHs3MIbBt83qSWPgs+giv6gBRdA9TQOsoTzGtHOa1sMZ
tLto75q6CKWv2/jLJreNYjPIEBbRfk7pLLOZ9VfUW10Fl2QOclkUkEDihn7Jnw9mcoa5LZUkoS8x
RQ4KNxq0OQjp0S3Ev94/DssRv3TLf1aHsZO3N7/Z5gMRoiQJOtQRSrxWhWyvTr1pAvzlSCswM3Mh
lWJJ2ahJ46IpCkBGExGn3m2KXMJnl73STZT2LQy5X7Cz9xj4hPYLPlJ2APgLQ3x+Hljntr9dbjvJ
6ySo3VrdDjXBps+vjPLhM9XAUZhhzEkB/Vz/oEnH1Ngxsb13v9bFRUhNyY1UTmBC02+y6Lkme/Xo
izyT2zguGgoSrUg3YuOUAqDA9CMTX1IJxR+2p7awuVkoOYOKEJQ9F/MgOY0FIetgSEufqunOAHJg
3NmszejwywTPQDgUMyFJlkQ+k35IOlgwB6dWMMWUX8kQc67nlzbbY3rfdryVTa4uQDs1WibroKeG
/jrCAjqBDLqFgN/c9Xg9IrL/BgBn895eGV3+fPUGMTOx6cSegOJUXLEt/bau7GW/c3GSlb3lblvZ
q1IMqjWFXgV59VW3TqR5HntQEcZAGEmRJw/Q0h1NYEiJZ3XKQ9yHUvJUzV9jEFk003er36MPX0Lu
RdBa/R7u4OUyWIDGWI8DKWsgMJVf13UH3pjWbxi4QsHtQad+h7Njx3017iACIFj2pIFJuT2R4UqJ
Tomxw1uxedYXzj4ZkAqoPnC7XOp1Vysp7msyF55ES1sAT9j70X77S65scDsXpeCTkycQr/fHpWU4
3v+8zDD8H6KI9fMyIzUus71sZGtxJnS5wIazsJHySJ60kboGMF/k3004l3iYJ6a7s7atU7EywVMM
ZD2OfwXOxdeh/2WOO7ptQwBo/dIXbqudR8alC2IIfpkfxnyrCv1q7tybYqKQYYY/NOKNAAhmFY1u
Lmp2Jt8JyhUIs7yd1S1/4Vuff2uQO/OpmGRE6WBw4YUoQ0BOJ5ehVqSehENCd/by8lbAXDQqAQoY
dzDEy5On6yOVqK5OVdCQ74LS2ph6DWgRWKawY2gjSYUldJTBX6ArmsqTJBlRNiumnCH/8MBTCwqx
Toht3Z18xWlFB2hx8en9jbx0xLcGuXRONYY4lTIVA58YcM06iO6Ue5C5y1jx1gSXuKnxIIuYfYRv
mLfJ9DBJP8RS2jnJm1/o177xIkJ9OVURXWbHcdc+d5A0cYYqRm18gNBBvFea3TPGOTvtANSW+sX3
tKtsQNjIBjsC72Nq/DG6BcguHdwrOvgYMcttcmF2bHVWMxHXKapq7jwYDtDmTXfXZXvglk3HW1vi
Eh82mqLcSlD1GJ3BrZi7PAORLErH8jDeJEdrT5j0sirBLY17AMolOKrmAZk2kkW/Oc4hmj2qzbz2
+BsHeMsF16vjvLzMKquFImISVJl2BFdxjeaYSHbuxK2jtDbC+XltZVWGpAuUAiqQdFLhJLt6nzvr
4JlUqnKWwZKATWuzz2YSCnrkDHuUIzvL4PVOapAl1VYNn6vGJ0kpge1Odg7rngUudtd1HWnVhI1q
5x/6GJjmXhq6dUBXX4JnZgGZijz2jYwlJCUkvdLsoypUwHWwh5j2e2f0Ms1+c0atZbWrbJCotBgN
OoG8anpIyW0D5aGJon7DmCNrYjgQK0wwEPB+2L4cZn17fCw+MsgDWpfS1OC8Yr7OxgB0YuNbYaC8
Pyke+iU72djeebW4AEFqsLSZ8muAkHx2kOzoAJz/YT6PoRXuLG55ZfOX+/r7cbGhGXKr1kgMqq1c
dSiV0lCrhC+VlrhzHQuAbmrnNM+dQjceQfW1F943D9nClrQwBSyj3m8/aCSO0sRmbC2JUB6ezllh
2MTYI6G7JMJfvuDKDOc3jd6NWSnhWlxaqKCk/ywfMfvWoWO69NtI9LDw4aKpvLO3y+G62NuVWc5x
8tqwrIrg8mL+5FWxnXvmgSLHsJtD6Y+zu5fpXtaL3i6T8xu1azIwNYFRQlIhd/Epl2s7jWJ0Ww0c
j3anfLP36TjHieZUECeCOD8PD4r52cT04fjx/Q3cM8FdJUbUouRiIATnmNpRlSsjxfhe+ul9I9vX
8eorcXfJnCUV0Uz44KLFuDyjwa8fqLYREK990g7/nTU+e+rKVGFQJ/qpPJumrzSyi4x87JACyrPS
Hinz3vJ0LoOKGr2KMUG5GIzDtEGvF5PdByOQXbMNlnbI+wvcvHB+7SYvwMiqkdZAFKLYbNTh1IhO
2ygP75vYjo8rG1zUqEe9HwdZgCyaO3pLfGRX001zMK/GUPpvvxcXOljBSqVKEYtbjMbLHsD0Tu4o
d6BSBcR6CnZWtrd7XMRQG7HvxS5F8tRWd+KgnqZOd0HjGMomtYdcwZgcu01R1YiG6NQCWIdWvYnC
up7fD5nmv/9r9n4MF06yNFdmls3ANUHU0sFJvG+F5Mv7NnZCls5FkTofjVqoojiIasUX4+y7pSDP
6hVkj8JdGhV/XnR8EyJ1LqQkWSlmzSL/1pAra+7sAqD5xHioy/v317W3d1xQaZMujwaGiorWMLs0
gqR/fN/ATmzkW9i9MsSNkmMhifIBdGKYv0W7z9qbXt+zwgUPmWBSuVVwmhXzJlf6xzz/PA/Tzl79
H9czUPEKXl/GBaM3iEk0deFnwHnGECH4ZfL4YWEJ0m0BbNBuhYbxJIfTXqjaTuxA7vuP3eX+XqWT
42S0DaS94texthgEXjjcxvQlhd4JhOgCMQRWxn7/s/0fseuXTT521dB0V4vXqgNz2aFzWLjErvb4
G7Frq3CD1gQYBg1F06Hn/nZ9hMXmINVYHyCL/8kjp5tF4eQ38shNW2A+Ui0d8m7Aqr21NZkWsWYd
Rfb/f1t8ua2oig7PWeRVP+N/50SH347/O+tSuBMQm0JaMgvrWlJHhp7+8r2sIMJds5eLb8ZClLtR
JDVMsMpxsbBMYyKpVINGk3IsWuh4xWDI0j4oGJke5r3u2+bJXhnjAmFfEYzyYEwtGDTTK8CZHI1y
KNFdmsuN/ZN1jBkCZ74MG/J+QSutsNg4LHIaNchkfBZCOdaWHCAQ9vuWWyd6bY33DAh7RjlbEn01
GBtH9hbBmyYNAIGB8hoLkmOvBn9+oN+Y5BwkG8mUzgCX/0Uyspwh7j3xxhQXr6pRrlOmYi8F45wT
EBZDxHJWB0ggPDflTRLftNJOrXkrNL8xyYWrsZGmNq/g/tmhLl83VIAuKQYobHBqoqG/REkTE+3Z
TpzccM83dpf7dRWaoXTaD0mFIx6rd0r1rKhHje5Az/ZMLH++MlEy9B0t0sE7cMt0OnDLw8KDsSuq
tXMCFC6NooJei/lSwvwZQZbX/M8oTIK9CLKRdcg6eKPRGDDxzytRzGpJoEvLJ3Dx40ID7SmYrFOM
KO+4++JjFz64MsF9GDI0SZ1PMLHw+RlhhTf0CLixgyEOH3yl0WHH3uburexxX6ktsiFBzRtdTpAl
LvflUgvRjr+T6286xMoU96H6ZhymNMLxYv1HSIzYkuVFu9SIy4Hh98+ELIMOCRUgNvkgX6CPDoIK
SFQO/igfNb/wI/frFHu9K7oK5OP3qba2dhANHFA0I/peMlJjFDElkzkuO7i8lsDo/tsZh7nlHStb
fNF06BSlrVQUNJsqfm5I62tNcpyVKjQakC+mo9PNyn2+ZFzS4BZKEipUJTYIeq+QFbqVIn7DFXTV
08FN1cFJWNrbmKaErEsEpeaix5jcpKmQ0ARYBFw0Koh+/pe062iS2+a2v4hVzCC3jB0nazTShqVk
5pz569/B+FnNQdMN2583XkyVbgO4iTecg96+24KoTp5VF0DDT8sYg5uvf5iWyQ7F1C0FLFn046HM
sJvc5C8hVhiEKHRV+M9JWLDi3DwuORApk/RBmbBlqrQwmjoT94Vev4RC+5YkxSGrp/ti0O+0bnnr
sGEjZfWrXGdOm0yOhK2ChWQHpZAdocxspTH8rJZddZb2o5p5uvSE7SovWKovkaxbeiy7Yx1Z+Ode
JKyKD9HyBJaVUxVKB7VuvxJV+KT2BNgsBrjoAx5/z5aSr1+ICVcjibCDQTN6LMe1ReGgrxZiF+W2
1dLkgVVyk1IfqzoB1qfMGK2CPeFqEvCBXs3Dz74INGDEJB70EIsewC2y9LK/r6aUUzel9nlLKmO/
qVLUSze2pa+pwXOUyg9F+bmM2iej7uzb57tepQQD0vqATKoWRWIazAkgkWabWMO+Pjc74tMZT+5E
6ZZLX0ti8rRKatUh1SFpMS0RJF6pO30vPk8H6SChZpQ6xS+dc41bWcZaIpPJS+Uwj20LiSLcEwUV
6dx/QoB2TUFH7xB8qxTmAgiRV50DWj6MBsRfbBRZzX76GXzrHDCIA5/JHXaNW9H5RKy04zOwBG2I
8WlygVbk8tYCtwpkH34HE9GiBP2jRa5LX22jpzoy98082UIQegbqLESZbIDrYr0+PRBAjbVpYRE5
2nH0adNvru6CMRhBxMrcgpXj97nhpT7UKEz/Cb9YA/aKXxXc9AIreYypaAoQjeIQZZcCnE9kOITY
Oubm/ttC8D2r60hGAKEDe11lI0MnlV0j4GLb5ucYNJaR9NZQPN2+uk37kC5C6M2uhCxh0GEFDBm/
BjAmrT6Cav22gK0vdujHRQKTAvdDH/QKIFOQ8fz78YfNL5i1NEYb0U/vJ3F5z3dmV6DFkNLWTy0G
uuhQgoUdt9Pt8/EukFE9vWmSIqANoLlaLDn/lMScbwieGjC61oyZUhED9wfAzx9lL38e+swvJ4Uj
5m/s2ABCuoYB9yvEngkwo0umIbJVhoZUsU3342Tus3A4StH0k6itYcdN39jiLHuaWt/JWo2gC9bZ
2/e5fdzfP4P9BFX0spVmjRaM8XqB/DY0nRXze0s0wlwFO+kihjGupq+FbBmRh9OsbviZvWV7TAi7
ElYtgMCivn+cAdxF2PMq4u/B+5ZkxuISDSu+woz4EO1nO31Cv2QX3Wuh1X/RfHInvwCOx2kdAWSE
hTvuErt1A6Ra93JoIV27fdfb1gJYF9RMgLJ5NZWdFnpglhOsn7ZmVRtYhoCXQ0tP8JevqZP5bciR
uHntK4FMODan3JjLHkFLmsm3Rp1Sp5Gnh1BWjkVZC4DBy3juh17n1XWvJDLhuCJLVcdzUb/XF+hs
mYqurD3Z5EDhzggPHWDbjH7LuxrLxo4ZKSMZ8mg7THRbexAtuldq+uoOzUTexNJmtrESx+ixbMRj
l8wwFxJ9qgzsmsw16N3BR0ViO23vpuAU8urNmx5PBmuWqtH5OZ3xeE0tSGIi9tgxBWutUX7tup8c
tdx+M2xYipg6lv8EbF0FJVNGwznT4YrGqsEsUXEOp19TNY5OQ6Rdmwpo5zS2EVaPSD5yoDTW+6Ur
/5OmXn4DE0hCSco7NcYgXTPUx6J9yZXRwmK5RbrQnWfenMmm10OF+a8TM3cqhguQsTAZ5ndL+7UG
5ZaS5y4I6DjBajPFB0rJO+kGVvsZbQFzd4WZPgylV+Zumu5EAPGVAAIE2gPn9jbPsxJEX3j1ggKU
clgmqKXcRJYx+rkO1Zefb+vJ5mfSSgiTWejTooPEAGqypAjz3ewDeNadi9npowL7WqJlhrl7W+T1
7jHNulcyGbUoisWo5mas/TYfAE6RlR6G9xwykLtyTl0tyx/iNjwZ0uiIo+qaevIsLsvTWJcPSxu4
ZrmkbpO2n8xstNWqegpFLjDTpnmufiGjSg34OeuGdhLyeCdN32tg9nLugN7rlUtdSWAyEjNPqyEQ
OjQ2PcVT3fQQOMFL845lSB6A6mjflsdTWhpTVro0V0WQLyqe2aj+IOWjaoC2WlGcuefhc/DOxQQn
OG4lyQP0ljoA0ESYaJWGyPpr6bKpTpmdF7wvF55MJjzFtR6ISfMuEwiqACNTmmfd6Z3FbYE/4Wd2
zUMg5+gHu/S4zEnXgCMPNSZgVQdAFwFU8e0H4xj/+xfB6sGMUjJAqYEuvFo8N9XiAL/GHqVPt4Vs
B9qLFr7/fSWlb3qjGQr4Mjp/DMo/QAShHvVjsaOduJM0jhJuJi4rafQdV9KGoApzUuKdwvBFz3o7
xciuDGy+on3Vl3Z/+2y8J6J/XwmLB/A1TjqSU6EabDW66/oftwVsvxCAlmiFCTCWjNYVhdHKGKOF
5wQsSGR34HdqeERim5mJ8lsG22E3cnXA6gkdTZiT13g8SKLf666cfAEoqJ7URyBI3z7Uey/x2i9d
JDLRrZZIo1cjyma1BkIXsblPwglws9rw1DbtF6WbRksMAS+QjIk7gt5iAS+tFQkpqMC18hBOrZ9r
wLtJ5XanAEVYSPOnIcweMCLi6vXgt5n+Q9HSk6JFx0hNP7dB8lT03X2FKVdLblDDn7vjHPMG7Tlv
RZhQqpq1MRYt9HxpHwWARMspUFR7lYN+t63fl7tj9Tst8sDoUEGRKiB8k+Kkq1+iUbDjXDCB2MzL
d/7Gei/yGBVvY4USRkEDw7LbVcNiBdrnstfcrp12TQIQPIO4QtfsEhlb6IE8n+p85pg072Lp31dW
pgijAZB92t6fdu0S2q3wOLfc9hV9nltKyQTLZIyFIVeRCbVus2/lfXhQQR2DEQkZMNXPwl7klB+3
a6sru2PCpZyrAoCNpxreVzqMeeqpWehkwoOQf9eLwY3TL217VwCR+7b18RSICZ5AaFWToRhKX86e
ydxaYo2VUWGXSKFbhX/clsV7OcZ9GcDHbTIByjNl9/iW1JdjrHHsYVMEaJNAgSVpgCRglGOeiyHK
kizyK6W2SdK5VdRaVdhzdHAzt1mJYbRDzMpxrmIJxVNweQEG9YAPOqvHBhkRZ/f2pW2LAqE5eK9A
CMVSxpRp0AcQhUlzsbQmc3AxPe+Eo3aSY84252b4Ui+SGNseNYCpTylV+eouARq9iJbF7bPwJDCv
A36/IFFpShhSqMc2AQ8TDy3mGricZvqrUzBP084ojZIeWa7o635vg1/cTbwCAO2x3TstmvkWyolc
wqKNtdSPYhnzFVtRqEgHr9RpQ2KLYXgfE/MkSdJ+6ZHfoA+XWGaQPi4aOYI0bY8WgCvMlTuPACqL
64HzltuOenUNjF1nWVjnpYQwngDuSEnt0DVRPZmdBb0/u7BLjhvZLkmt5DG23aujBPBahLsBQ98o
AdJ5W+mudwAa3r0XcHNe4ZOGtisPrWJ6ni6yyfhkZOKAguK1KKKCSwvUSfQAGlnHQMl4cQv5vgHS
JW9BYdu3XAQyEV2s6xEfjshTxgKzcooCsofTMJoce6cPc+tYTEQPptTQ+lgufUpPPie1YidDpVt5
jo5x0eKrfyApCCINfDPfNs5tR3M5HmP+ywCA5Yh+gIJWfQTQv/qc9c2uEPX7qCEpx4FuZpmrx2M8
QRVmihLQtVgFYTUlb6DBszXlXPXA4+v3RZc6ieTdPt/fmMTlgIxnyIoa6IQKPINyX+3Vb/TLg1YU
saIuW6mjcT5Lt33dRRrjELpqMWYxAj5HUSROX6mWyqsKbYbu1R0yJl4rpZl0QYe9B2NfBobdZ+Ur
ps7HWvUaQXrl3B41p1t6yRi4OihF1ajvBq54C7hzUT+ZbNT2DtFBLxyOtM3063I2FlmgjUksVDVS
BZTRfbMF9IfhlP1e8RVgtSWHqPp0WyBHHzXGmRQKOBC1GDsksipaE9iADGPwuvGXOY7YwRftWR3P
gsb58qFKfuNKNcah9KUemzId8inE4CimxE3y7jA13Fr65tMBe9iUMfILn8g8XWmU+hKMGIVpJuNt
0OKnclDPGqaNq6Q7TbpyjNP5IOn511oL3TQOlv9keZcfwNYuWqExTbWHtdPXnH6iuH6cf2J5zet8
7APxauublqfpKt3qxwQmYSxPXEiDnfgmBvCFcgw77c6I27fb6rJpeisRjOkVRVhUSg9jSEes6Lja
vB+KYx8+JDVn43O7DbuSxLxdJo+oBczvjdH10sc/GZzetIGLKINBppGUWoynGIcSUF2YxtLJ1d6K
dOGYRW8YtNSNH1X04/Y9bn/1rGQydielg5F1E2TSuTqKp26eo11iCU6940jaTBdWkhhjS8cx6iOB
RpzUm+0qPOpoMgt2ZzXzveh0zT+AYNgcIwXE/l+aaDCxvMurEF2OhK5Q0gl/QLOB0AszDvKz5uve
vJu+RKrF43DZ9CoroUwcj3qxiwERjK+sGbzSsW/IqdMpvEHqbSMDhQAOp15jDImRacYpQTKULp8U
4hkibxSWJ4CJ1lEUZ3o4QzMacq+NsTVwFyG2jfhyBMZPCFETA4oH8bNQxLMUzY4xVJMtNslLMDeV
FUwhj7ho25p1HSQ3MqbEsDDwMWdtFFGM5QYVQhFsfzIoTepS9MYSQ4Ft7hVL+yZMANcK8icFWP+V
AEDS21aweakr+YwRFFOTCmWDV+uAEjMWXpfxRqd5EhiVr7Ky1KUM30FzdqQsYKhYu7fPsG1Vq0PQ
n7AqAAGKmkDxkBv8/6dG5lh0WGSyAc6B3j+dFuF+bGyG0JVManRrmSGZJOQAtOP+r3dKNj3VShaj
+RlJgthQUNOjkI7Ua6C7LyBRxfrsD9rdD37dvtBNh7GSx9gBaQVsaxkYWJrUH2V8CPPQNlDKuy3k
GimZfpevpDAhMyODqEU5Xq0v+pdM15x8KlwdXLHhoDpF0u0F0NNg7vk+zdKHYZFdoHaeQfPzlhjK
Z1WcXqou9sKsvhu0wMa/cVyS+EDE8mgMs0dajNIuEe8jmt70VYIG3iMMc4pYJFKZ4JvWgizIAXwQ
ffWxOqrutIvt3ADS2YQpPTF2KG5Pucv/Ux/2IphNf3tkoGNgNEhHw8cuAMVQr1gEHIu332TTVinh
FsjbAfD3jl20UuokKshMQO3nt+2vrk6sfPp5WwB90+v7uwhg3lye8lrOK8zMBCUQ9epxL0yF+FBV
S2QREtbuoE17tJ14yGfbHmJ1MObdyDhiS8BI/+wIDj+Hh/f131U5AlzcnFyec5cykzwpYqfNMwru
fohCj9y9Cerz7bvkCWBCR5AI6gBK3RJzXt97uQahK3fJYdPxECLS2qkCbmzGyQ0q0B5By06hgQJM
L9qIDztMVdFBWCEGknq/U2T79qm2I+JKJuPsBHM0B4CuIiJhCLZ5oCJHr9/rRwreflvW9g1ejsf4
OdFYzGYgmJoC768VFT8bLv/7piddHYbR90CPlCgLctphH106tCQnRxNzWbMTHLuz8FIeQVDwcvtU
2z7qcipG15Gri01H0Q9MOXttQ/1kdvHJTAIH8P27/0kUu+bQ62USjEmFoez8xZBbhwDpJCAHg1vZ
4NwjCxCj95HcFDGUQjJBKAJuhdHU7SAanm6fR968OwOLmxTe9BoArsGSr5boOJC5k31KAp/utO/N
fV9b4QHm1RyrneLrbyDXuMu9+djvdDe8L3xQKHgq57dsKufqp9C/r3yxmQttRbIFU/xFcNQbEdig
Rfrz9nm3i7QrIYyBp6ipDGABKf0gK7wqNR20SlFd9cxweguyWrHmuXvIxPguLeSdOcTPZMQ4Ttp2
vEYA7+IZqxeDuupNuiduTOehPcnVqUM3wESLlHPizRx/dWLG5gUlasZqxAvTnVndBiD+d3R9C8mu
jhpqSWCnB9Z76VRwNryIsO3aMJKLYTiCkTvWXLJpmvK8o18w0Kx3vAZsIP0zPJtt7bmIYoJDOwkR
kDgx21dWv7Q2ssWet/vBkyB/1E80Q9uqpaPzuRA8YZfrCxkq3mvxZND4tLKBMZO1oquR+GYYMo28
BuzUHHXYjHCrJ6G/YCWhB8BvLoEZ/r0rAh5rihtKFw6AGyrvKCpIknGCznbVeSWSsbk8D8pCpRWO
v2pf72A4WLUAhWzRO7y9jk3XuRLHWFY+KF07YmzPL7uutmcyyVamGr6yLLyJ720bvugcY1rlUo76
aIrAKDW7z3OfnOJGve8MxZZHjdMc37RiUyQGLNnE5h4TVzMiJoVe4Q7TBkBGwD4rai/oPzXC7KQa
Zz9222xXwpiAmglFGigUm2MBe5LVDjEotkMTa3Sa6ESB4KghlquN7GkQu29lTA6TonLHLDYt4fIb
WLgcEg79kjaAFxMPJpC35B7rEIKNivufE+50/VhPeQffNI6VUMaJSMJYFsufO6eS96GFR3F90TTk
eUjOs7KgOS3gFOdihDUuSr1vRXDSN2H9aI7iPhHKA1r5vF769rWqMor4IDgCw/FH81eqZhS7Gdv/
hjAf46XysybgqCpPBGN/2iQWpjbhTJXqGi1AkAteEWnTwjEJ8NchGLtL4kJMlXKGJxbBW1s4ZfNY
Z7z+HO8YjMUJ8xKPY94g1TP8uhdtueJJ2E5GVudg7AyrMIogpTVGct3oRXKw4Yedt8qSQIxXekZo
JV95ZBnbswEXkeySSkyUviYBRHbOAkrvwgOnVahir0C3ZK/0ijNJLMqGEnFMa1vRfz8Zi6ZBsBUt
puEEdNf2qcXESNEXhxjkxTUqjDPg+29Hue23A1w/GP+wG8JuGMZ92RaNipxHXQ5m+4eh8DDQto9z
EUB/wCqKagQw+cuI78QwPMfIDZXlQWrCo9wuTqNVzv92GtZmGzOMalq3JwIWl4TxrgjEiXNj28s9
5uVEjNVmWhrURHxPE6HrKLlNsZfakj9jUT0/w850QGlQFqXwGTY92nQnLXbKz+j+/KcAvvopjHmP
URNkAkEqt5gU9g08fMRTiv9SrVgJYcx7TCJlCDDQ4IOIwIol3Sqy1r39blv2jXK2qilA9lF1dP8+
aknSaKOADy+a/qKaIGIipLT/LMH8w3CyFbkhEWxKmI01sHrJXF1KQIQzmqhukzQzbbmewWHbiKEV
KcIdkefUGqQ0t4Ey6WnF/JSn5rkDyAbn2BvG8eFHMFcrt3WtDXSFguZ7Rb+7jKXMiiO8Zpbp117i
mg6YxTmiNzKyD6KZG49b4Oh0KkqsdCKm1b+0mPoxTqO3uIbxhF7eOxEY8NsS3pT1VpK7kgyq8Y9v
nUfdQAiFsgJeSvqJEo+p+86t00+ikzqhxxu/20BVRxr4+6Wx2P9R3gQMXJ3Q5hAtzFJky2wvWBRT
HQ097FK/495g7mg+tpz5wu2TSqBjxjQeejjsFpVcDXIHX4HFW+yJAcVYccC0RFGMid8/RAe55JjR
pjqt5DGeKQnERmvoyHc3mpaxxPsg/7SoD8ZwP84DR4E2MgtFXMli7CdOSLc0Gu3pRcAg6/ZiBKbz
wONoKX0bpij8QQpjIEMAysEZX2G/P4uDvX7SDv8Inot+ld6SxViEoEyLCiw/9EKx8mJkxwQd36HB
Ul/httlLYfMo8TYt8HKD7PC8LEsVYBeAHVj2IJ0cErA9C7OVDVloiQEPJ3SrzL2+ScJYQTdI2A01
8ZVAm+dyapkVgLpCl+5NLy4+aMFdErmhE/Jc3MaHwge59NZX8b/CGr2uwbHCxYnVz26feRS2juRH
uv8yiO5/ITOAva/ulf6ilcRZaZNq0EUU6vrnnqTWzN1fpppwQ1MIk9PQD09tCFEaI1382ShSB7Sc
Vq7WVm8WrlSXP2b5IYm5uw/UMd4Sy2Q3xSjJCzHxRZLJGcZGi/Qct6knKemvJl/QSJAFbDkQDZSu
mgtQa7vBwL+FZtXXVh4ai4B/2grKFkxFy5tadZkVBDl6hmRwx2hysqAAHsuEVS8yFdZcTN+rUkit
MEeB0zCl1lLi+Ng2Y+LoSf4fMI4/PBnjuBRznKVUQpI4aZnVGxOYirFoP/E62ttBf6UajNMy9MJs
pQkT31co7/Ounjkekvqm6+dC8whTAwAzUhg9NMS5IgJFRy/b4DTJ5KsgEUeSQThbyHe1VN/jo+3H
bX9JFe+WSEYxxZZg8o7y3egjULdLuJMBEJicBHjb8xvQJBTr8R/jScYwzUS5gufvscYhTLau/kQM
4IQynhDGbRR1aiakwi4WKINr1yzmfRAqVoLF8v/0SpfTMK+0jGq46C38YpeBZVpAKt953fx9GGSr
B+FWt/CWjv9GCS8SmUcqMh3zRTXq2XS1csUVkhznI384cttpXKQxTkOVYuB1zdg+IJPgZJIOYKXl
gNWBr/1SYjIYPoE04ikX9KOqfL+tjdyTMmYd0iVEI4Km/AmrRWHdljsKQgy4lv1tWdupz+WYjGWb
jSBIWgHLFttTWmVWmczWlMdWpX/RKpGjM1u1AfirizQmLSkAWKeCqZA2IkdgKmRO1t/V0S7HhFgZ
W4GlvSYHrfQmcuINl/DsgklS2lEXUiDE4rPFRJMcsD+K2+s8BNbt+Pb7eOwIpgg8MW3oYHx9Gzhy
2aaWUgqmHc7JrlTrgy5Uh8koFrvo9D9uP+MW4tH6Zt9VahW8FQXgIGNHW+N19qiKs+QIyUAsLDLW
WPXu8+e6Cr6LXeXKhvzQVQnKu3K9y1TpXiqDvSBl59hE7VVM8i+lNL2ZSn8kSvlHgHB8by7ap04o
FP/2b6b2eu10L7fFuCojHlopCaHlQpLbIXwGPw3mPQjjpHI5joJGgsswKaRbaoIrPsUsS2Vn82fB
xNhLXmPiGZ+roDocAZMQhZGnaIBuHmQbdBCmrQqnQQD68ThhcTL0/rcLYBya0EeLqie4ADPF/JG0
OLHGmWzdDqWXK2acGEDnlnKeIUFUGzAFdmc1LN1QnVw9KFDxjjHxUpPq9fax/iZlvkhl3JdilOas
xhT/1Wv2WQEQF8NJ8v2fZXUMOaQOYBWcOOe4su3PRkzYgGFHUgCEyNh4GEeS0lH8+zacXHDeW6ZS
uIO+w8awHdR7NS8ssdJ8sd4ZSbSTY85zbrvti3z2wwSs3I0WfeTW+KeYyPQKr2xnJYrJJeQ4qbKQ
Lr6WGY5JgEfbf9X0L003/q+HYqy0aco2xMQF3QAKDkPlYGURwz7Y0VRP0UHreXXV7YNpEsZdDYIZ
TiYejehZCzJKZ36LWW9DskqAZY4BVmB53udvXusiiYlFgoD9bhIg55tAJj36y07vbEpTXwIULU1s
jk3Qa7p+sIs0RjfrPB0GdYIlDqiJ1weKbdpOd52r2CWm2xYeAK28Gdfl3/JUplhUZIK6AMUJG3qP
uq95JcggIkd3SIJQqz8XXuTRVb3p27jX0ZMNHcWS/fjuVX6qzjzqkM3Qu/opjK5Gs1bpQkaLyyaK
2YBCn9w+4GWHm55uJYRR02CKen2mo9KjtFswb6B3XjSBXeA+KRfABCS7/+09VSaykEVZ5jH4f2YP
FLOtZRfg+xwMbxSpkSftyioUsLwDdsxUJIBdA94V2rWK7vISDImYy4nfecHX7KXZY2LVx1tKqJN7
06vodU+JGzsa75PlOq1gBDPH1IJuMCSpheDgEGCif195wb47qPven3bE1h+0c/VNtjC4I1vlg2zF
XmFzbWf79MgMwbFqYBSesR2lLrNknrME6TDqSVjQdSRH22GkvHI1X3JRQxjuqGheoek6oLyf/rdg
drhkCuNyFucu8QGDgDozfF96LnbBzvRLb/zMe+WrfOhdGj56NdEAgK/GuL6iGaexL6PUN/pv8vRF
zVTr3yotI4FxeYtZCfiIgoTGAWKd9k6PCbhtyvUcfOazZ18nAow85uGmKDUaIzYSWkF+i07VXkzp
FPkX4zR7eQvyBep5BF7Eojr5wdV+lMr29cshUuTaFKhU2meiIHKJ9/6JsZed/J4Lo3rl2hl5jH/T
tFrqS00OALsseYqTeOoX4iqPo0OZn0Bzf/sR6Z3dOh3jCsRAJCk26RJfQxPEFnR8N5lFBmduNifS
66M1muReF3SwTATy/rbsKyfLnJTxBqgrSN2SLImfjaYXVeBaTbXS0gwwYAdS8Njq3Tno0x+3hV6F
D0YokyWHiq6izQUlSgcFQM1zZAtzD2zjikc3t2l/Gh3yNBE3r+CzyaguY4T2FlDNTCcwXDPjUZ5c
t+voWVYirgwwEeMk7aknwwL3AFaQyCmOwln2Qjs5JCB650QO3pkYC4ylVM21KEh8IwkwSBM+GMq/
Z0CjhwJhLAWGB+GpwsioTXD4SAvc83u35imcHZJ72nHYSX57qhRfm6zh6b/wRX+Uy6Y4Szlo4DQq
YqRUxgFgwseSuK0nIgIL+7Z0RM631OZVXo6pMmY+RRPwC8sebBOzbMt67iwJZ6xlO96sRDC2nUQ1
2OwWoMRnwBNo7WUXOT/y/eLKVuXzoJiv23vv10dAoEHQOyYsiodcJb1M4iX2yfPo1nctsAQMp3Ob
72h1PLRO8KOA+5Jza+Jx18mbbgRsqH9JpvF+lc2AdwrIqaCiep8Qae/6T9Pn8JO81x4xi7wTXBWd
xdYrz8OudiY3tLHVcA4pxufykJzyz33p3HYw21ZpYI1VJ7qhYAv+4++JMhLqMRb6QB/dnZa9hEwu
pcnxq4yZ1dDpOR78GsaC3vxKHtW01fmbpZeXSMX5KTpXfVC/KTh14xrgfNS9gA49cFMoqpxXUWMl
kikEyKOZpqIwY13XokPzEmpClurQPEbYKw+c+7wqnTLnY963JZGWBwHOR2Ex+jNdNpgdQILsCCce
baenq2MxKZPUG1oi6thCHiM7eoiP9Vc84Mn4BjW6A0Mh7crHklU63WvRWsmd6DS24PQ8/vGtCCVj
gUmSQRynyOzCYaFgs8oUZKCNi/eV+DSBcDXhBMFNnVnLYFyDkIFn1wRYjA8m+iea1NTnwZorixZV
RCdxq1+8GZnNy12LZMyCKEYftKEUI1uUR6fH/IoTPoKi5W04pnYqW/Up+SwdsE9mY0rnWM5WMVmm
03DSOd7lMsYSEmNCpoOojMnlwVLVbKf36C/rhX9ba7ec0vq0jIXkgTKWUyzGfjXWDvArlfEPMwfa
V3YYkP0rc27flifxBDJWkldFM4gRvM580A/GWXqYD+03EMCiz2u6Rugsfu8AKfMkH3kf5FzRjNmM
oL9Jigwv2x+K/bRfjvOXYlftVEvCwh3mr+4DICsbduZzXR/vNemlrFwf9lo0BY36wAvOzUnx4mPs
Ro7qoKk62NTXR27wxPuMe18LY53f+mmZBIXowFsFeUOMyWYMv/phawmW8Ro/5jaYS1U6duZO/jxY
cY4Z9cwVj3yfv5U8rH4C+yWZFGQoR6zqYmL8dYm+6B1vdWAzd1hLYNITKVeNuAJUri/dt264U3bk
CcvBB9XLPdMR/u1oGzz8WhjjjUolD6deiwOvDFpggueOwBueo9p/483Y+UoTm3iqYahIhTCJXrXD
vZY/h6nqquTXbTuUt0Lj+iyMgxnLMZ3EHBennwvQmKaHbgckur12N/+KP/Ve+kJNInIbfzw2o6U9
mJy7vIZmZC6T8TxDHUrToOMH0KbYsC/v0H9wIsBpoQXnzm/KIX4oduF5OMZ2+FLuAyvDkqDuKnvy
vHwxn4UXc89blKIO4NbtM75p7BaigO0a6UKJ0b5Q0/YgkHPAt+HNdfxakej59iNQC7wlj3FIgEzR
dC0pkveMIT2kvuZHu4ZfR+OZIeN+VHFJlXgaUM5631SKXX18bI6jJ/iajUQhcjO7L3nTbLzLZNyP
kVRhlE2w/fiP2TYO4gFg+uBaCRxsLXrCt85NvlESFJGXllxXuD8oFmb5PjpbvZ11oPbChsg95R5G
hXuPCSLf8CqfN3zNlcW4H91MFRVD87FvPgPKEVOo5I5OCI5go+aGr9sXqoiM91FUOY4FRaH584Lc
BLdZ2zRlV1DecSOP2EKF6TNT8fgsgJuKCphAIAYh0VPY7V3QL2Br3IRo8RDval/fz57ugabOvW0P
m3q6EsPYXzBhxSFq8HL5kjlz9ZaL328L2IzDKwGMwREjzyaSQCeXkDyMIjgTE6D/88CztoPSSgxj
b42WkiWXAura/sJmEdw/66eFr+xvn2k7YV1JYwxtKVIF1Ek0Kv0RfptCN38V7pt9ZKNWfDaQZfSO
5JqP8SnCmHlsCY+SK+54JGybunn5DWygT7FrXaQZLtYQK0eTn1PMtXfL7LXzryHhPOJ2HrcSxhgd
AR9IEYD+CpXO2rAVr3CS2tUlT3NRfLQXMDj7hQ804XP1lZ/SbBYQ5JV0xgynyFyG3sR1Y+6MMujJ
7oLRyMgZ6HeXn9wth9np8L31r1fMqVtbyWW+S+RIwczdALl13u0Kc3SK/DNHk7a+YNcimJxAU8XM
rCeYuWbp/vyKDORZfcVsvR+eybmPreau+A5MYzvbJW4t2THviNeDMswZmZxAGxB9JQlnTPaBLyAf
QMfjiPYD0lXii6fikBz+wYvSF7sKw6ubZdxOWMZ9k+gw13F24d7OgjvfG9imBU+yFx14EGLcQzJO
qAGPg9jM+AxJiaPO1uIMPyuMmFMEJ+OlDt0aY0gLaLqMwOHVRa+XUZgLZjyTDm7ASDFgpxlyvszJ
a9xx8xJhsrforOzY7IIIzTzRqQ6C0x7FXeQHT/LXzG7ONUfZNstPa2Vj3Ba6QWIEMlSqbINT/Gwf
Y7xzfKIUqKmEtha3GHTbR2EW8WNeEITjIARIhPD5hxK+Mz5VPyb8X3UpAGCs2bQfVFT/BKuL3urf
K5jKjkAGpGwaKctpqXh00ydMgGHzR3ZpMkQrbljj05GcaMCs5QLWbWcov5Uby4kfT21IJNcLrY39
8G469X6wH+x8jwVhNKG4LSHqgm6dk3FRWdvk+SjjhrN99jA+oU/jDkhJUsgr3Mg1f972V5w4q4qM
vyJNLk0hKFmQESkewKUzZ9jpEXh0BT9zTZW7AH0NNPTBfMDM8vEya0ltcr3VYbqvoj2dCm86zvfx
ZE/Yu0txWvObak1usqvg/8HiIUdW9yn0usTq+VCEt3MZkO4wvyUDuo1KKzdDWFjDMFlZAIlgwbl9
yTwxjLcq+7DGN2mc+LOE73ccLHzL07fbMq4pVJh7ZdzSJJrVbCSoj0jPzam9S/byYdhr6F8iobgX
3yRb87NvtN437rT/LX1SWQRLKdLnrhKgtCIKUrKb3ZcHLK61dzSnhkPaj0ifskelseaXyg9c42v1
iVfQ5SkyO0GZyoh7+gJFDtvxudP6sxIYr2US3zVlk1hl030nuYSa7rIPqxaNAnn8Q5+xQMB5hs2a
wMVXvPuSVZlKKwHkWVMPGRs2cOJ2+CD92vwxO7nDH4/hnplxTMhi0Jow0BSk3xR95YEUKzy3Dl2W
BUBdWDmByzne7TgPHqCPFtM2RanoDeJ8ciL3dLUkcPDR9HVycydyuWGeJ41xTl0raVUy4U3pfhBW
uY4TloGTV8EHhcuZN+e7XSj/P9K+pLluXGn2FzGCI0huOZ5R82B5w5DUNud55q9/Cd3vWjTEPvDz
XXRvHKE6AAuFQlVWpqRBEl4TwYSmMWtT+zRsZgNrU/1ur+zC7/LNcrX4g0vLOPOxDmxeyv8vH/DT
JLPAdKqVoKfRPjoV+/GKzmCON/k+tMmOn/3+S4j4tMaE3r6XMjmKKAAA6QIdo43dEPGucwrJ7Z7D
27LEC1j0NNSs1MoNpFdMSP2V/3z+BCbi5kWiJAl9BZNbTJ3i9T3tpNsFxOcNKAzIHcca/WJfL9NP
a0zgzcKwyIHnQGW+tMorxYkBq86t8DQDemBTRhED0zqcViz9ZJdsMnG4iQqQTIEi0C9JaVU1YCvx
C2dZdJMumWDSPiXVwGsuIsVvUIsKnwCueqCBRvlePPUescAvDQ2+5YZjdTuy/dpMFhxD+kXWswSV
Pel9Qk0I5ffCQpry1N5UqE1bl61tdnqh0YxSCfTwFEwL/x5otFlpCEaI6WGsHiix3/Sg2pUDpMqH
OPlgtycNE+DjaMn3wbWKkV0BrSRRtMAdhlrczJNY3EQkrX4Q+zwXzECXIBWd+Co6u+URAgz1XesH
DpRwX1PhUPfgS84BAOX1ILaf6p87wbJtRXpu1JLxsROgnRIMi+aE7z2e6QDOnRaXnhwNs+/VmRt/
N8/PyjSNz6vLLExR2xlzE7ka+lgeQXQanpU7SDR9C21kv57Oa/BvP+xWFpkYDM7DCkxb9PQ0gJUa
fvJiekhiHLI3oe7m1Ghzy8f+mZsGbzr3yi4TiLM5aIpxht3gTPWsJSt0m6N5bvfi7q+a3DLoNjF9
j2rgFx3yOoibsaEluo975hj7AkiVK9oK3V0+RP/is5+WmGgrFgbEQBPga7qhsKsl7m0jizBzWquR
p4bJGcCUDpr1mT3Vgl0D8mMVsXEUwvCbuaQPC5W3n5ZEtC//rM0IuVo/E5Xj2uglMa4QSKr8vVMB
zYLI9PNlGzQ8fAmRKxtMFFYkOW2jBpCbSX9E9SyWvkvhTSARK8jscZAsbebV6jdzFZR2NUwRG2BC
YipqTTSGhdjjmI4H2p8kqAfQx4zul07ynZdxby5vZYw5mIFszEmspwhG/nCiGJDeG0/yjlcv3/xS
KzPMaUw7dZEHWqcbxcWaDMAixLvL32nbRVcmmINXoXVOlBFXdOfIB8r5kv+IfxRv/bcFrH7qERSu
olXx2G63U72VVSYTKuZaLIsEgU2z4quPNgCmnyyg6iCKjFZ24YJFkAe/3A7kK6PMaWx6NRqhGEwb
Hcbj4sU7/bnYgwkCnoLq3IOeu+M+vR/8P8j86Hq+HIeVaebISVJaDnJNu3LWQnu8QPGjh7T44YP6
/lHI8HjTpJs5ysoicwCTVg00bcYO9z1GaMaD3qONNOeWFpWccMJbG5MpdEYeEwl05/7cYhawgUZW
LriKwem1cqywz0s5KKa6GHBBxAY+mPDPMH8XdV4M4Zw39vFIyqEYqyQEyPMQP5FDhVmLqnTe0z1F
6uTXIM5++9+O38cDZXXDV/qkdMSAY1Cp6gHtNwVDHje6PQN3NT1SqezZ5z3VOa7BviHVIFrCWcSR
16rQLuOHLgaXZ6V4UsxN2jav9U8v/IgDq+UJapIVQYeiyDi+NuRkKLeteu7MHS61u3C4o2NSVlVd
CTyadZ630H9f2c3DJujUCktUgutpfErbfTK+cD7d9oVD8HUkU9a/qE3GNVqKSw+PVG9nqE3SpxQQ
kE6+N7z0mnfhbC/olzF2QE2q+0YWQhwykv+MktEBPYFbKLz0b9v/P60wd2jbS3kEoT1sG6K+MJ7a
irNp24Ae7dMCc3Ga9dBFvUlzr3P4VOwpCXDgqPvwlRwKqFRZHTTFO/KfWwBJtS/88799NRYxmkyk
SUXaPh086LepLvgZwR0/ZVaINF7gwzd5H465X80UA8VQ4kJi+2hKVv0kutqpfcSM8T+kp8sUHeM4
ilwB9e3KxmqjmRNg9HnSKgbsYuS+t0W3uY+8Gnn8vQlizUHmtvZ562Qu14lkWp6KJR4OdV87PUYN
HFOvvi+EG6Q5547Vr4mFROihuPGXNRveuph7tOlKgBYgCkTfwfvFEWSXkqIKT4YzYOJQsUPJmtHo
8S+7Kc0HvuYLn8eEuVObMqkCY6YHcb4yRMULBsjN9N+q5SVvIs79/S/J2C9jrLBNXKpmkFTY0NE2
rxVPfqQrjEH6h6ZOBiQ52pU8kzRxvbA+Fncbm8EA+t+Mdj1a0Mh1nRVgDoDS5OSqOzTvBYH2Ee/e
4y6UDT4pUhVVw9lf3ul40fJAe96yAhhh90S8yMU5/LuCLQGBtioRomnsVCyBIqzYNAjc9KVQOMV9
4Ex30esryiSHbvyrfV1ZY7xVjBe1b2mKS9MJ1GuAxYdlq3qiXM7CPua88rYboCt7jJ+2YyZ2YoD0
hTJGRi8oEJxTf0SzQwHqLns0ncvHYvMwfppj50aCUcs0smB5M4ZUxFMgnYjO4aLcDpwExFBAhGMy
hr0ghCltwqZLKDJjchbg7acjWqtoAQJw73DBV9sr+rTGXA9hl8RDlyO84CH0OrqC1d+mrobRjRm3
UrQzdqljOguPkG4bb7NaJP1Zq/yobYeqHCi6R0ElmiLM+kcknppkd28UJj7i9UdbVcVjRmx9L9/p
e0yM/1VBE0Nbiizivf5FoVJVxzIYRXQik/3stiirlbYKVBawPUceKmuzrqWAjBkof1GRCBtwJGFG
5UX9mCzELve2kHvKLvdrDFJIr5O/LG6HqvsfTMBu3VZrw0zMyXWQ0PTtnPgEJOo+fVGoNx1gNuQb
TW9498ZmiFNAmKrqYOxHgYs5kPUkGHEmShQm2ZwwcBvfUUhqJVrSVfE0n8J3PrDu4+nFBvOVTY0B
JdCCzBjnwDJNXv9ES8XivtxLZ4iI/MXxXxti0lOjS4G1JeifVAFonsbEatWnpHy9HGN4W6gxX2w2
KinQFBSahZ2O65DQJ5mJPlS+T3bqsTmbDpcEne7QpR2k1+XqOPZDFik9NMERcwz0vuKDfKNjPBoj
8Jy8YjP/Xm8hE2/0Wk+GNMa3AjedLYA7G4CdF0myH+bv4YFmwrHmFq+1V/jB6wg4T8L5hNzdZSJP
r0WSqE4GdVAduKHWbmdfKT8wJIg+dnofzYfo8fInpYv6sr1IkwxUBzGGLtFsa7W9AQHTWhHQ2U2t
gpzBq9HzBIm28jVlZYG5d8EPNmVFAQt5EVmh2Fno8rlzpdiKWVta9ePyej5+8KUFMac8nWdSZXWS
+ufaVQ+UYxNI4fihxtSJBvAPuKZGa9YtNGHCt8umN+Ej2Ej65oWyos7CaEe5r6OuGDFq6yheZKeH
8jVGbRL94cyh9JGZpYVW45JvNfg4gYOSd+0x7uxStLhgqO3P+vlTmCdHkZs1Khnw5RwEWO3rpBA3
E09t+jzn0KztJCurTyg3LIJm5Q3YTkEYbEb//zzdwH2sN4RxrkXWlLGdcbOIgPp9o3pkKBrt4tME
mQmvs4GJ4hyh7TO8+gSMs2mx3nbtAmdT/fTOfEdTqn9dkFtGnrxH7nU1NJbolU50UI/SGb7Iu0y5
P4BxP20cEYURfxFEJqdvLQxBVSCYIDSLeAY43h297DVcPONbsmseQRrOwwtvR5HPLWCbgRJ0WkAY
jptg8AYnjelQnW286MB1xi/jqfP/cg5z9Z3ZNuBYxQDejdh1YraHSrmZAB1NRogXCV4JrvKpes/a
mwgbEYs154tvZy+r5TJXkgQOaaVGIwDLza9ozSStrfR7+aM7tuh+hqBlKgcvhWoYx7DCOWLsLI8O
pe2+hWSXHz5RxELh9KkjAvM3UqyYaKDDQmNO/JLc1d64E3bRuXosbkvAjTCL5sl30bl4FI/qTnbo
bCzv59G74msY/BUATPrrV3G9mwdZ6wWQfGTFdVN40oSMANpplyPeVrV0/d2ZCysmbZvrFbZAr67n
5U1Nn9tksrXp5bKZzUbM2g4TzfKODGIh4xt3nnk/nDBDbsWPpo0ba7EptBLkpl7JE4mnjnNpB5ng
FcaqVBo1TjLt8isOCGKsdG/6MuDnIbcWRuPSJWNM3BoxlRrWepz6hZC9KGa0U6TWa4h6FdXNYIVj
eVIK8xtnW7cqDettZWJVJZEwTmJEiuLUnIBzBxt1i1l5CXT1KfCjvEtJvmzPYBG6KPUl06DCXdCy
T1E/uYnv1EN4JXmyG7vdLgNf7c2IN05/D1DerelDq+T0Bzk572cwqXIK1ipjruBN4mEarBxJ+YAy
B/DvElALFdBUvLO4WQr43GiDBem2C4m1KsdGa1ZzAkAYJgHHtoTmDyur3J1mkuYUyBVVmWGwc2JU
cJxij/dOfVR9io4htYVsBNDd4FqHZAoEjD+GRemTlrfyywECTMi/RyF4dB2FoYgzlCxQ5ax9aLzu
wON6AHMxJx5fDngGi90tA1CDSZSEpKgfwuRnNV8nwLxfPjHcfWUCUaQ0pVgXSGim98ExfONggoOs
iaz8R2NY8UGwQdFlWvOpdGQIQZxRNtv1BURluZMU1Ef/PV4YIhOcynbJq4miK+dDt5csVOp9im/P
DvxnOielMUQmNsXKIEAL4cOZVEz5RWCSRm2wQ8UHkLzBzW8Gt3BTp22BDGwLCHBzV8v7tkyg6nNd
nPoBbjS9Q17Iqg/SDoRLgLprh/6BUjDwp0Y4Jtme6iRAEzYBbbYXxa+pkVmt4ur9LcedLl8xGH35
/XhMhLSp2WJnKdpGf+tTS/fmGOMDNE1M7tq9DkWb7ic6dAfMUY7PKRIJ3vA6uZzHGGybNew6JU0r
PBWC1nAC0p9BrWkJSnFdNtWx0E0LVcUHwF0fxT7ZD13ntY3pd6Z2EHPMXJZkZ0aGq5nl9wWiIDFu
K5nMR00NHYNg2AVqkvIYnLqSgIt3stNm0cDCO+ypQlOQZDtR6c5NnL9FimkDAeqPQrtvqBodcuRk
EL8BZ+d3be3p+ehDycvRquIYGfjuRX/dt+peztOj2gdA6SOiKcaRqP2tWKsAB4XRbZnpjjIXjiAp
u6bLHbXXb3XT8Eks+/rY+YZSvTVTdDOEXB5GTuRjG8kjsEyNmuOAUrJj6WHEBePn/mDL79kV5MJ3
1VVnFz7vCcrJho2Px8Eq7SMhac3W/LhpkPzfdXswtYOzSMXUT+vUe9kafvAbeTwPYtJAzOgvVVFi
rX0y1lYlRWdNyHn4g8sZkvGx8tXKQiK3TUWTh8YxIbOJdkz7SmiJhgqbXRvv5Un2sisVvRHeVBWN
LhdiLVsiUcYuK6P4IxEMd60/gPiFjnHz6k88j2HCbLYsqtbKWGAQT66Bt8Kcu4r0jUt39i8Vkv8+
DVCt+D3qpI3QzhKN56rf5063Tw/yS+jOj7TFBMYKt94rtlmhos/LBjh+8nHRrD5hXWdlVc6g7ZrH
3CtHX+lGThLAy7Q+aBFWJipTVyqZvv/Dp8Ub0MRKMLipWhAl+ejy/M857Uc3YWUwTWQ8TAps5miD
adn4jofIW/Vt+UYbB4mn39X+eEd5D2J70kEXDAKq+iH3uO07Tj7wkbisfoaSxE1eGPBRDbPBqE16
E878Yuc3/OPwcStdOA8fZbCVLROM00o6YY/FA4qUVvso2O+zZ3jJLe9IcD8nE1liYRyyOsWyBg+l
HNUND50l3XYYBEY51OmfeU+UzQ7XKlP/kP1drc3ohr6VehikJFbtXeqWSOkgfCEjrozPPLay7dLo
r5MoM1lcD73IchRgLQx6N8kGq05iu5kB19ZRjwsaTvrK3U4mxBA9aSeTBmraAgX2TQVSfrJ6FETx
6tIBC+WmbttHXpc1TTINDdrgv8eaTNFrsVmQXAiZaBnlWak5Iw3/Es0+LdBfsPpioSwEGrJD6iLd
fjCsJUa/DOJVjlQhOdWgPd7cpte1ZI07hUcku50kftpm3LPNJimBiAjqEtn3hpwV8Uyyh8s54r+U
8z5tME+OIh47gjyGPuXCuwwq5/Eh2It7+j7u/P65eeQeuu2b9tMi45VhLkhFTmOoZs02PeH5d+FO
vgl2w0H0wDUENDgKLgAEzTz0NXexjINWMRoJaob+Eq0QxLYO7nq46McVn9kpHus3GeCvPAAZz0mZ
CzEx8zxXaRre16/FMtmzyJuy5Fhg51OmWVMaFYrYfhqPk9UY8tOo8hD1PBvMYyKXUNKoaB4fobfR
SGcpe+O4IsfdWdHVuZyNsqGVZSoa1Z3mw+BQtl3ljtwrh3a/nCuf64zbWdEvZyRMAEmicgmVGjmD
sJsAS868edj1L+JLAGEFlFdrb37TdLcCOIAL0NyMzqYKfXdJJcDNM26RlWHUGmNJ6XsCP7IHyB0e
9LvyTOkKPsbY36FruxdGbml580t+GmYr+EUeLPUcgAI0mjBl3KpgvCiUfy5/TJ4NxltqSWxJHZiY
YNGXnQDVAm3yL1vYTJtXq6CP31VgTpeUyH0UmJ54oF7S7TT/T0hltq/slR3GQ+oizqcsAF5qPtSv
urfsxpfJNjBEV9//QSmC/rUvyc/KGt3X1aoGQvKqI/g2qj+7uRu6wYO4R9ESuHzMHDkL5zNt+6Cu
EUyFiKLMsmdHJA6Vpe3gChpoNDOg3cCOWPWzV0bCTog4j6zNyG9+WmPCrzoo6O2XmH7RshRto6DG
c6Ay78EklmC4yziCC2m2qibgUnhv7+qnYeaoaWNVEaXGzMhyXezlJ4kWKCkpSAQUIb1puINrm2Hl
c6VsQF4CWcK0f4vpy+CgAsw+7crE6nRLfSH/BF7nLhgabgw3eeRN8m7G0JVh9tx1WjRMlCU2Et5I
AohR+VNbeCpW2/foygpz9tq8rdOmg9tI1xTDVDjxIT2r17pPt5POIEacw85bFnMI47yOZzGBQc0E
b317r5U/VcKBn215J0ggVAUj0IDxsBqtSieI6OyDR7ioRb8fMQVder1UHA2UgwqiOCQzvcshbLPx
tDbJHAjwQejjSIfUjAFUT7R43lzHh+Fo2spt7wxPyxP/fbXlmirFYuki8mWdFb8dI+hWJS3OQl3p
VwRPZquOI93SyHiUdZPT5doK0ipkSaBCAFFSkd3TzlCSWi0a2gtJQRKo7vO94kYHXgllyz1UkAPr
hkkUEXpRv0dNtIIAvpQBo62Uuyx96aY3vH14r5tN/1gZoRu7Cs1zGk3FgI4WKA//o8RcppZRAzuX
n+MzBc+X+2WBEErsIYXh1qjpkWIvBsjCixpYkEUd1Iu/W9fAYC8LIlJXzZjue9Il1tQ3oheZgeFU
UKJ2somg7ZGONgkk+GvphQoY60jxg+Ozm/6z+iHM2Z9rtSN6CcAUzdIwG1ffFvego7lJntOTZEvu
4AfoZBpWpzqXLW+lFOsdYGJAFzajZs4VElDhWoG2d2JyH7A8E/TfV5+47VDNlXOY+K/SGpr9CsQv
/1kOkp3sAMR8iHgp6KbvrvaT8d0wX8ggCLgU4x54kT4B8OunwlPz5BlhfFcYiZKkpMa1YB66SHcm
0OgH0t+8VxE+Fc0A3EtW2B4Z6cJY6yZwclYCGKi072llQiL04bIbbCZkayvMWtosEGqjg5XgTF+P
cm3R2R/NV9wuRXeIh/nZrACs7dEcauUUmrxkuVFgnAPa1bH1MTjjgSbPlq+Nh8mGQtYuve5RsP2b
Z6OqK5SVQ6W3EuPvYiGRDsApxM5Mf5TE4tRFYcYLapsevzLCeLw+6KYmhyFwHOjRL2CjU3bmnXhN
h+s7W37O7Hr3N58PEVkmKgjpRPbZM5htrNfgNvFnm7IbYjDnB33xiB6afNe8CtgmQFb9tMa+dYJA
VfOwjiAzsixOogvekN/JUwh6ahGFqdgupNlXIT8I5CAvmmzeFyvTTMQGuiJo247OeieQHZ+kyppK
+SZLJ81qR62wFCm7rnOFk2NvnXQN1DcasnlCvpCFyZViVvpoItWdGystnlsdeF3t9vJH3LoDNFC2
QzxR1gzMV/x+JFolKZomQgmnK7U96b+bQ2/H0Xtn8jCrW+65NsRcNlmoi1nVwdBMcOcKKCZCUvjy
WjZ7WmsbzDmLh0Uf2xJ3doKJZMUx3/S35DpFL613RGe8J7jN7kcukm/zO622kDl40gA4QZWinCKZ
10t0FWrE0gTeWdt63mmIIBCNwFAF/vf7d0rzWWiyHgj4aD+gvJdCcAtkk9JzfJ6vyT2KDJll7LJb
4WV5ubypHMNse3ueIzCbUICIDlo6HTLLRgXb4w+kbrtY5Sxzcys/V8m2uasEleGJFtWHsjlUw/AA
Wcxdks2cN8hmYwKXG0IX1C6gdMNcBLkaiuaSwE5yIoce2ndUHgk4o7s/mJfaCh4I/AC4mjjKIjs0
ERmmCNIKuAdEoLwwt2oQig07Kt3VegY0XzEc9oy5aId/321Se2uqoUMyDQO2kPRhnKZGRzKiXYPh
fblWDxKAh1Z6lACLi0B4BSVIJzp2T+GL+fHa+4MayFaqq2kakXRTIprE4pxLfc6WeMYblhbGcje5
XkJLuZ09Gbha6WXizcJs+urKHJNPGNMwGQK9ImQf9Io76VidjEO+oxgqxYeINiUwix0TJQrv8iHZ
DG4rw4w/dWIODaBaRdUWelCp8apNnDC99fpabyR1slXmkivR3AOoHXgqoESUJolydmcHXga7WQ7Q
CJSMIMOmAp3OXAdVpXRhIeC00ydBfisdKcOCcT88UaBf4JY7+e7yznEtMveCQrQazP1A7NQ/8ysV
4Ngas8SNG/rLz3GfuCafT4beAuz7a71G5pYIzLmWgUal+ADJkxx0DW6qNzqpSXv12VnMLc4SN6Ma
gWyhBvSx+EW/Lw/6fMZzF23Q2wJageDTg+IupWAOduF+QAUJnCc/eOjuTZc0UPvQCUIARPUYjzEr
kmcN7ttS+t4kt+3c8pZFfeHLPq4sMKdNpMPKBr33ZNDGggxcB6eSYZFvqBxxkRWbtCPayhhzwhaj
SPpRwHJoQxJAth1wCG6B7N0Ey4MKpnMI6R3+RARxE8m3tswcPUFNM02pPo4EZt1lt/Zlxco6Sx3t
FIVH5BaKnVj5PeYzQMXmNu9ahAFYMCXa3NO5eZWsNoGJ55Wk1uAMptfWXooc0YVSwDmGJA0dog6s
4JjuwZpmm/vmzDVNj+GFj60z42mZNJtzSBHArQsEsN37w/EdKuIPHSDOPKDZ5pYTERUtSUPyq7Dj
vgXKWIupwrPin5OXQoLeo8jJxyzBaBXl1I49PK4rYHDVb9XPxTYPmNfBhOffsL+sfwbz5Qdl6oK6
wICQON61Od7BeWh10Y90CHhHaeviWltiPqxspgVEJZDqzwc6cVx4mewGioUxKP2NSmMFmIFyEzcU
bBHUpHeX49OWV62Ms/PAbawkgpFimcHUW8M02Il4FSqQ+hh6K8wgNzo/XDa4+Q7HJYMPq5iYJlOZ
2BRng6r2IgpPJaYqo9ekIa7UVRi2cidp15cF9HAAajrl4MUbWtXS6qd+fCrGR73ILdJzpWO2QuX6
5zCBrF46oZrQuUAZos8skCPfArJKm8kt9NeCwZ++R1ADurwH9G+y52ltk4lnRd4OkZDneJxULz3E
lbSm9Ko09Nqi/ovUYW2J8WKdFNWcpAoSeEm6qoz6GPfqVVJojoHPY49E/annjQfEPcfu5mtsbZhx
6qBEaV5rEK3+M0YPmPNOd4XQAsDpEAC4T3l5Wt0ij5d3dhO7srLLTtLKc6E0SYLood1PEJtOD+hJ
aS2wXcItpcQqd5DT5pjkfE2NSZtUBcAueUEDuEPpP3lpLYjZz2AX9GNKkn9l/qhKGzRBmf9XMKT1
YmncXiWGWtzPjVimtKQlebQGA/J0X/GrqwrdG94twDkobB1Li+OkJQYuAUG7q6pnM3ji7CP9tV9P
ha7rikJ0lMeZ1Cw2UxI0qD34QeZgWOpERy5MWxSQ7JZOxWWl3MqqCUa8/2uOrne1ea1Qz2DDguwO
RVUX191OOqDxfOT1NDbrnGs7TLyDnuqMqkBCleToR+r95DrEJDTx8us/cInNeL5aFRPOcqpuFhE4
Y6ijFTUMVpXbAVAyBxrQDMs8qKWFaU5wfUYYxaa96MtfcdtLPneVCW1Kb0RGIJQpmBFfROk0LxwS
s3854J8GmIiWIhmRlAiddVrmWVonC50wRkLY7coTYL3ZP5Ar4HQUeZ7CxDJzrIVmElDBlYbmMEh3
cnAQ++OsTk6ja7ZZFFY0VpwrYnMfaTffVEBG/kVWMVVCU59UPBua+LURX6KUc9p4f58JHSEonDqx
R0qdmvdBiIK7cHfZETZLth94hP9bAXOce2nKRaECVYxoDPdB2ThkxlzP1VJCnyicnDguzpoG0L3O
8RB6nr6EkdXO0ZWvzrWeKArUxHEDpPE5jXq77w5LIjt/tTqVoLaDvihq4L9b6aPQHMweq/vvm1zx
wemNvJQbP+g+fV3PL0vsjTaDaStOO/BRQGRycEoUkBKnOZbfIJB4Qm2fK5C4vX+f9pjrrEjT2KhD
3NxTG9phoDmp8lYBcMrZwG0H/DTDOOCSd6WqS1HiK5HsK0XvBot8WnTVsKoge5ZV3UVN6YFk4I+R
wBcxLQ+Smnt11J/LBdMjl3/N5vASUT5/DeOseTaKTUw/ZztD7F66EW8rsGg6IFQ5Vx2G8UH5BaaT
yS3u0sCi4388aDZv1xmvNSoyAVWDdkoXz07W3i2g3p4FHoHnZqqCMgTGd1AVgGrr716bTxUZK2hf
+UEVnBKIG1fij0JVb6B1ytnR7c/7aYkJ0xjoN4rMGAI81lKH9ImHfJdjYvOqWy2GOYJ4mMsk1BDC
Grl0lEC1y8G0e4BBxdqwVKG/mTMeu98m0oN82mRnE9AVRcuL2qTaSOpsz3iwQQkNMj0A+bmdq9ga
xMy/83IvzlLZytw4k0zFqBm6DAT8EIB5YBjLkvvcJmm16+qjPN1xDsTmo3S1UPl3TzEVPVebCFGU
LOfRpSwjoStdqTfBS/8IehXrOnTRud0Z9y9YM0jDf2S3ZLAmn4pjXP4p2w/G1U9hzmYbyaHczwiA
yWkEvZPiaNBVDl06sBHL1vST1pN7qz9AJPuy5c17f2WYPZOT0SyFiTNJ66EKCEI6N9qlHu/jbqc0
Kzs0NqxuLBJJndAkGu31iZErKcVxGcyTOesDXuTLoVTi52ocj11b3OAUfVOn3J7AiuR0c/b98oq3
k9XVT2HSx4yMhMi00pPFVngnoo0MVPVDilGf8ZqvjqHwdpiJR4UZyUGVw69N0vsk6OwmbtHeNfZd
lp/NXnfSMbyBdpGTtOE+rcAaUUIRJVN3palnaFVme/AKOmrTO3ran6AD1Ft6qxtWWhqHQYOCgBoc
xbS8jU2ATJRiepxbjI9Pgu4aeXNMJsMS+uaujZbrOJKPqDvdotQILVwtxRy0CaTILNkzaEgu7/J2
rP8VGz+EA1bfW9ArQwgzbHIQzE5f70u5thueaDbPCBMdWyr3jpEK5MnLc5oecw3qwhqvZbepx7GK
hwpTGRTGvsY7CmeT3H6MMt3nGDuo0aSgo0wDQoNCZY3bI6UG412Zm0Q6a+NMphIKqSAIyowM01ck
XNsK6HPSs5xYZB/bmqccyx80SIC/3JPf2mNvL67ymF7znjycnVaYUJkseq4EBGEiSU6CdNcqPwce
dfNHgP+SBKqgPtBl+uBne2mzoLSk/0A0eSM8GaRElFsPCQp6eqXd7RrMOo0P7Wk6TBhmobMXvJrV
5lFd/QImMkzDkivtgAdJn2BYVIGIg9jN5zSAtnwpGHdTZZyMChG64qmRbMck9C9xnyt4SLOFB8mY
glZqcefSUhJVyKOy2Ytf7ktoVfDQOpvdYbKyxgT9uo+XTCzRzavdam96lMizcuMb4PC4U4HclTGB
X0VzKMoGhL8C7SBfdaN7yh+2gODCAnkw3x69Kb960edOMt8wIWY8EtpCqF3wEhwwNHMIAXmMrhQ3
9fojF+xID+Ale0x4n+ZKjRRUmD9wePGxfgTwFwq83TnzuQRw9JR9tYUeG0UjSRKbIk3toqbS0KLS
ef2hC3Rodu+6/6HK4/8V6QtRP40xRz5QR0MRQwAy1O80B9SPEJJ5n2ycDOonvLVtBpiVNSYBCoRh
LusZuVgXlacuAeO4lrgkFr3L19Jmyr4yw3i+kZWYDpWwqD6PrAq3XqWW7mUTvJUwDj9p2aCNsohG
kvKSTE9SfzdND5dNbPaU19+GcfIAZUQpoZRGAyg23PqOotqFHIVnOucqHMyn2OM6Os/5GEePiUCK
XMMXovOgGDfHRO9yO0ACcN5ldvaNs8LtY/zpfczbigymWQwJCqXCLrxqNJdy8giQ025ypz91V/yZ
8+0MdeUaTDIxGLpeVSXejd23trbJU3/Oz0DTNhZYv6MjOr5v5Rtnkdux49ci2cxCNzvRKAskxWCT
2I8/6NQ5sKF2YxXfeRpmm6+rz9V9aNSv8rFKTiJMW6AUgQEnSy/f8/g8GPcLGqmqaKldyoH2bVfG
VvaY6BG2kVmZAkLVR+XZo0wBoxP+QeN8+87+3EMmcIharbeljlZbFvaWDFbI6ftigOpNuJezh7k5
kekH56tt0XCuDt8HG9pqKztxqMtcQpaglW1tLRpxc1LmVglBW33MXtMcN/jcOpWUH5pK8DnW6TG7
cAcoTHjpK9RkwXlDObHDHfGJC8aqfetTXPHoTbf4pm7uZT94qRHveChMyKk7NRCrHgcSr6b/0MVC
AoY2f1orwSAsv0m+nXcDUyXjP8X8oi2mCKKSybRJnuM54+ie3vsxmPuAehLcyhVflsZO95JLQDRU
WMtr4/MYDOmSvmz15w9gAblqITUk0PsUowmDG2Vd9QLhb93KRu17r7Y8iNXmvbGyxmT6g6FWqPQg
ppd41EX6QTI1u+M2oDbj6soKcy5HYQ6ifMC7LEHtzcZgMR18N6+CnT7boGPARMhfRZ6VReaACgCt
yrMSI652Q2v1bXLVq825b6SniYR7PBQVq2sx5Mw5J3Qhlz4ec9MHHQZPVBB5+kpmUzhNehbvJ8jR
RVD0Dj2TU5DfTnNXq2SOpSZU2jQEcNbsRFPqEiknJgaBKqtsPg8Vz1WYsxgaSzcMFSJQLL9E5LpU
QitIrjkbyDPC3PdzoM+SSUEDwOLcgyd6nx8SXFDjuw4k2eTS4SHeK3MzO9M0GZzqmg7SWMZkU4P3
JUoRY+IsdfTouRneOIva9opPC0xaUQdRH3ZRjYr8dQ8AJTBdLh0F+s9oJa93vV1xX62HSSmaOi/N
vsc7iyp5DrmdPJBz8SGAnk9WCYhcZo2ylWSYKIBKIpjcudqs2yHs13rZ4U4iinGrLsgwuhKjTiSZ
n9LJPIFYGUysdXh7eXe3PebTGBPBlkKW49BAoaQ2EltLJMusIFE97i9b4S2JfuLV9SuT0Sw1yutU
NYM9GIlVgaFnwANMG3LvsqntPPvzA34Zua/0MMfUCfpsTyBdKVonxZhzDEBeRawmBjlkg9PNy7R5
C2QiF9qwSRROqLVIZXwo9NgRYtU2QoxiRIVzeYGbycRqfUzUmsuiLAwFUasC13WF8mIbvJlARpH+
vp05Z28zA13Zostefbccs71jEaBYJ1IRzuIngUqkcq9oxBG0F2jAWpeXtp2wrOwxwUSdimLW6Yuy
AWSl+geAvg8NW7QuwPzFT1d4zs9EljyT/w8MJAK0WL2Kht9Ur5wlcaIXYeIJ2Bm0RNARkkEZ3uyp
Opx6IwFHDMjgH6AUOStiEZFCCqcw1RFDxrFqjeNgCUthVRpPi5vjFzoTNZpIWkIxh9ZwUKTO/yPt
OrbkxpXlF/Ecgp5b2nJd7Y204ZGl955f/wI996ooNFW4T7OaRc9RFsBEIJEmAqfNKpMvy3ivyHcN
svI6dzaWs4k6/fvKD41+GCczQoIoyZovJrjvrNbIzkE0fwXHReU1leplwnCrSeqdTjJfkfMfSy3M
PPfk/QwmLJpysAiYeo55F2hKy6f4MN9p71waf60pramGZupggdY+iJkmWtnMbQtoppNsNHeU3XbH
p7m2AifcN0dK41bdx04PPvB7bu1n25EuxpmTH6joQzIa1Ek7j44kkl0s7IxPNHdOJbujz3NgK6HF
a279AwBczDIAoFVGleoZwDvaiyDvQefYYdhNdr6nTQyQceXMj//hsrjYYxDAnDFH1FHdCar3TJzw
GLvDKwhZXgxP3D0WPm9gcDtauthj0EAmcyMIDV6+Swnq+iKxS4nH8kr/iY9B9C8TbIKiE3oRPPLA
0GRP+f46vOKpbPW/9RA2OxHordqqVC4A+SxlttTeqva9TwoQTedUsTlEq/DnARjHnZjdfg9dVsii
gSAoQUdT/urt+NJaBegv6Hw8OhNoBwT/mthOjFxOosyce8wLBbJE5QiSLLeLrkYn5Utljm49BrbU
GnZYO2kDrv404tz1HHdh0xbSUMeSrPaBt7S72oAMd1S41+8nzjn/kJpoQQDYj7iepOWmgZ0KhXXO
IeMtgoGSrhbnOqdzbamK6kH6Vimfrq9huwq1+j4MatRdbCRkRH5lCkFXKrrheXFAivKUHsCrr1rK
bQEZpHdV7+QQesZXYc97S/LWyODIoEliLzSI/4bydsxekjbm3T2bGazVGhnkMOS8L0MZIbOZRrk1
5rk/pYVNqvmkV8Or1EQ/ZD1xO6F20bDjXd9gjpOwzfi0fhGEBPWgDB0liSFbUaJZLYi3r5v5w9vr
18Fm535HZdE0jSYgE9kuTuUxSK38RfaMF02xKPts5ypv+n0HOmMqokpHLnhx/B9yApefwGDLMHZB
pQwjnWmj0/8pmtpMt0OtNkPOnJdm4Vr7ACxzseQD8keKX5+he0/1XqKvdJ4kaiz+W51zNSjUi1dh
VDxEaOhI0QRLG0dakG5jABFqbryrgR7oKzfQh0mKrgvTkTLwQVzh3ObVzWTMxx7yQ5JZc1pgN+XO
VkGSwoBLOqtdVFCi4g5txSXoPJHniC3xEJ2kQ4xcgWAHOzRN9OgubqzhS3U/nyTrf2DlpxHvtTUz
EDSEg9oOOj0iJyoZS6zIKY6zRwuY3M5Lni0GbDRV6OIAtTYUnrsTFonBWWpLgzgt71PyTj6DOqUW
xH2VgJyir77P4S1Zekgf7K8fe44NtpE0NLNR7xMROkekexMFcdeY0z4YI15yjLNt7DxEE2SiCTn0
FPNM1V4/0qCBDovR5ljetvHiSlZpTICWvZiXQGvt5oYqp5U3xhNmKzGEf5Bd3LHuyHs783aRgZJi
FuuhMgAlC3jXZ9MmwWOpxM71T7U58bg6biqDIIPRgehMQCRE2zwEBFwZei5s8E/4gmirN+lTAI7u
d9ka4RM49XfXzfPWSP++wq8CMu+z2SLwK9FznBmxJWijo4P54roZ7ioZUNHyqYkXAS+v9qdcWjJE
Emi7xZxALK5yEUhkVnKk3YXoGHc07twOJ5ZgM6qLWi+FkOONIFvlywQOk/RAmxpVtHFCLeYzP77l
bSuDJwNYdfVGQ4BWdg9lg6kB4bHV76/vKefqURkgUfVuVNoQaVXJD3wasRP0pXfcq4fC7BUYZnOn
Q6kHWtkBr5oB4UlZB1bXLdYYyTctqUV7alNOaMT5WBoFnZVLiglaLuYY94+kKFYi7Uj+en3jeDEC
S1vaEwi6V5RxRb6N7qq79kYS9gp4zmVwgUWTNejudYO8FTFAQpQxbGs5gL3qkyFEliHwRml576l3
TYfVpo1i16A/EijSNqlsjWKNTxUpjqiGj5OOl37d3ETFANKCXvKGjCtuQGO4D06iSUSWiYg5T1b6
KlWrdJRThJkRQdBgWuIN5WsMiSN6857fR7vp+itzDGZmRChjYXoPKVEI3TU7SlddcafRt19BKzsM
OoIRMkeuEeg4vIk/b9Ndm1phdNAEyBJVYMVH0t1WO2eGILNoSacEHB/8+HkTSla/gUHOvhtCSctw
HKL+II8vtXEblbxhge0k0coIE2sJ0RRGZdj8U6KJd1SszF5A9mTRgXNtlxx0Hr8Z/dkfPcYUQY+H
uRqZJTVMZrmphQmi3TO4jgajuk/K5dBNxd6ciX/9+G2fd+2XLTZ/0zSybkwTQof+oPmUelbbE58e
d8rGwit3bQ8OrKwx+BWn6TyJBEfRTL0uhNKS7sUucsfNV92eZhQVQMNfgUPb44VI26fiskzmoRX2
oqwmAZb5z1vE2Ks+TVPxQobNL6cDfAkYwUzkUn/H5zEwBZUqsPqa+HmuUa5D78OC0ebY4CWpN11/
ZYm5RZe8FBNwwMJS9S2ebmp9nzZ/FcKubDC3qFh0KRjbZvraIV7ytoBzpbMgruYWk8XrOKW/94PP
/7IFxeHfdw6sSkKoCnhlxKpi9f1D2E52p3jT9Mk0BmsWH6/7/ea1szLHOGIugN5PMxH16IHhkvox
LHm0stc/kM7KmHWa1puZinaqWnjNtM9t8EWTvlxfxPbhXa2CuTyXRm5JNmPTxMYz3nXv5YdwrzQO
RV9+UwFv05irpc2iUgoDpK9babgZJLSYx2XK+TDbELFaE3OvaFKxBEUX0pM6SBg+gxpsitZutJWe
R9AUWqkTOvmRlynnfS3mJtGGQZAKynASKZMlmj+l4NkwuJEIbwMZeMhxMQ/jiO8FWZ4MhDFA2zsC
ypgFTKPSbvL/8oZc7SYDE1KbCUaiAXDrNAZ9cmTr9YNYCvZ1R9yeYFmZYZACjV9REiiAV0EMRktM
U7tu9TtZSs5RozuGOh2TpEVwV42thZfqYkVNuM/K5V4M1NOydJ/rPG9sSTbOsgyCrtFsThjGe9Xm
0ZYj4SwqY2phmO++rcPdksezVcggL+8Hb1TVuybT3rLMvJHJdFvI9a2cljdmALJHIz0LBEqnAzlM
UvNkLmHBWTjng76HnqvQMqhntD9nyGTXnXnfh8OMjLP+en1zOa7JEsKNYa1EAW38z03VNQSoYUXd
wZhGTm5rO4mgq2hiFUHRJrJsSU2wZGZVlyCXhAazZiM1qB1ab/Ya1Dnm1xL8YeB8vPubtV1sMscO
Ck61ULZq7C/qQ6bf1NOrqXAAZXv7LiaYM6eroVbIdMyonIXalqtkp5nJsYGUJ+cdv+0LF0PMUcMb
uifZhCtlFqFa1pKD2oecwbTtS/JigjlmUyjOjVzjQi6q7NFojJdoGo/zVB9bbTrGsvgMTj+Oh3O2
jy3xz0ljKgG0cPw0yPwpNw+kXSwy6pzN2x5vvHgfW+OPjGIAdzBGj7ucgB+lqh007wBBzG9yKjxm
HRI90fgWGNE5KpDakiSUpysBAnXF7aLL5zGa7TCTHkewfPrXfZR3MNh2AD1IdKjKANyk++5U3GVO
adOBquCxPqFVBHQqvDCZt+fy77HQaOQ6sl7wJNL5k97ZUxFapPl5fVkcd9Xp31fQhd6CHDMkeNZI
8aEengTQ6183sF1fWX1SusyVhXgkYyWHCFGF4+JRKczyJttLfrGnmXI0+ZhW7cyl1ULiK8PwGq9w
y1sggy1mEg5lWVNuApRqc32/hBxgpsjxMWT9dRpZBs02l4wBfPgYYDQfS+OU6G8y6axu+hTpL9e3
8g+B3sUUgy1gmZuiuMIpVHzpJ/K7vvak4f2J3tF7PmUlb10MysgYYqv1BCgjTHey8BzkJzO8V5a3
VOG24NJvcGULDSbqF3tzBP82tnC0aQMGquuRpZUQvtfRh1stlvyzxDM0s0eextD2ETNBkGHq4Dtg
a+yimah6GpUg9+5ArzgOtiwdyPjE+WzbLnixwpyxYmmUyJRAQ0OX1y42FJTplEoK5ejwuz67FD4U
HiHAdsJCv1hlzl1VhZBLiHDj0cEKccLIemzHe9DdUMnmFLtpzM71hW6z1a1MMmeti/N4DEq4TOPk
ZwMkYpTCzRv99LM4WsJLDjaCt+xBtN6ZQcyTALixuPMH9M320Zku66Z+vcIbELjFoUAgMDYeKKNt
6edg4tZA9gPpr931Bb8XFa/ZYg5kG1aDoAng3xnt2ZZs41CCZJVqcyceKHj8wqlOA8iJA4cSeeY+
WB+iW8qTWJxLb4aeqWqDygnMnhDKOwYWze1TvkTo9N11NgrNXJ5ynicyZ1obQpWkMn26uZMznlWv
BZVHuDegqV17GhiQuKVtekld2SG2ii/KzRhXCyx2DtB/AfwnDiaK0NLVfm/3fJJhzolmq/n6oPxX
n70llpFD40p6Kc2n6999Gxp/uZjCppEwf5hWhoGsS/ugm7oV571lCg9R9zItb9dNbQ+3XM6UwkQB
SZk3wQRBFbiY+m2Q0ZUnuktkkV2NQuyRClZqXl1Y5Et1hs4cd7Rlcz8NCVQzGKwB6TyTIWmVoW0S
qsLWm9UPpc4ezVywa7H6dH2Z9KB8cJOVGWZH61pu0yYGqxSGorxhPs/VMzGUXY22J7xzrDHs3esG
t+/SlUVmX+VwUuRFByjPOHSYlg/vpU/Cj1yyZHfegU6Cs8DtUeqVPeYSqDpJSOoaPU/0Esi+526A
ggqmML/z61G8b0b/vkLARtTjMVWxmTleNwHE1OGfThd/5+zgJpisVsSgvZgXkOcbajR23IiHcFd4
gaPEZ3q0abs7NN6a0Y5fOUZ5a2PQPTGDIVJoz1PnGT6lxaNIO+2+Ve5iCz4oV54J53G6fZEaULOD
toOEplgGNMts6EK1w62GE2haVE+Pzl8qj71T3iHD5vOGW7ZzXxeD7GNLnwJ5Knq8NP4TDtlN5Sxo
sdpR0qW4QrVB+pqlrvZwfW+l7b39tVD28WXoTb50eU2v7/QM/ggPlKfZU/5AJdtM19gvvnqmPiu7
6kFyGj/6TAUu+GSE2451+R0MGCQERC9TiWxVTECQrtyFM2+Lt1dqokEObNNUMer3ExKYCr5qocGL
ctEK09Qyy7sKj5DrG7r9moWF/5phwoNIM5dYX+A5HTaUxrXxoXvVMEcn2J0VP1HyLPJD2Kuck7kN
phezjMN2GKAoIGSB8kotuhPmUchymo1vg+IrfWVhuM7mrJN+kI/o/csge8n3cQtJZ1RW4LCUlKJw
hq90qs30wei/+6sc7WVT2RteSAdh1kMYS0FRS5TbsUCnVeVeXxLHQdgbPiNpqk1GS2eFij2U2vep
utySQuWY+cMtdNk55hYaRl2YDErUQMWZwtyiUukTJGNlG7o/YNFyri+La48evdXV0Ie4gkLKZIVm
te8KIAXcMPeiVzrikU/VsPmsW30puskrYyGoygOxQFpvNmSw+052PBhevyx3giZxxiq3IeOyj8xd
pORl3C705ZFW6L5IXkv1+frO8RyCQYwxnptwqSk2whlEAZLaYmDXE5f/mneUGMjQh5EEWYqncIL8
CLi+o8fwBvKAlNIGbX23Ye1fX9f2ZWNC10pD/6lpsvpW0xL1U9xAro9W9wxxp9iQXsd7pZpRbBEg
jAtC8cw3C++63c39XJllPlhR9nW7dHgX1ONzqgCVOjTGQVPl31lhvppZkB7KzOipGudnUr+K6oPG
/WTbCa7VUphPZhpERPNpRK/NwcmzndhadAt1DJAEby0kNiqo6IW2aImv/REUlTfq079bJYP3soIm
DIx3QApDeWowqTo+dyonCNo8ypc1shWOajDLIJFwYaqj7hSmbEG5HFMIqtUb3FY0inkfbpOVLebJ
gaxTW40Y78UjlfbVEwucss2udUx/OItWcaNzsGM7s7sySM/kCqeMXtWSiGDsaLTNW9ASu9Etzc3o
/oJIFoVG7+8qgCuLDOxnKEaQhgBN5NvgPgYxd9faQ4IcwXsy7zPyoK86r8GQc+Led2G1yrbMuyml
ECkJ5ZFoxJebykPtm3fF0GTdtc9Hf8fKDigCUwgaoONVv2326lc8DzAErpz4Hd/bl9lqFxkM6TDf
IXcJTvd8IJ4J6hCqQjuj6k2Lw7w88vYDbmWNwRIR2kLg8gBiTZ42WzT7OljqTXuSn2OHd09vXmcr
WwykCIYZZgWyr+DQgExSAPb9TPt3APyed1h9pkZAiJ1ISPz3mvKl6Xq/X8i5i3lmtnOCl6W8o+fK
jpjGwjy2ePcqfjBb7UG7QYrVK5z0IL3oOz2wTbwpkA26a0H9f0ASLLGkXeHz+PF4zvLeyLb6HUlH
GlRLUU2JYivbG8gMCu5yDh51aKXwW/M5H/B9gmBtra8yzK8gzkLJ2q0McLgXvELtZpS/2lgGQ8xY
as0o0tEl31jkG8bg7scfZm4tPpkxl7a4dFmlM+8o/wIvybq9PCp2aIB/T9IZ27WWaV0v4SzM7SnL
VGskvNGj7QvnYoH+gtUG1lNfNn0c4sKBnKCjTxGxI5IfxaD+WicDj1TsD3f4xRwDWkNaDopB259b
N/CHWwMSSJVFXaR2CHizZIijy3Z/C0JXe7pVHnqRK2D/h0Ds8hMYNGvVOQ8KgoTU5Ek/s9gtnAmA
Vp6Gl2g3OtMXyhop8aoE25fCxSgDan1PellrMEFSpCI4EjRnGtCKLfNGt/9w+i52GEArSxG6fRri
h+kteqLMPIbTe9NPKtLD57LgeScTDxWd0UCzFSeDCGD2079k3bfrARfHAFuv0jHuLhn0vRtm41kq
BF8Kx+frJjgfhtXKm5eF6AvVwdHMO3M5htGDnvOot3g2mLgnKSZ09fUAqdZNz/pj4I8+eDho1Q2S
JIbzv821bhOVmr9cwWCwQ57yfkkqOvY5StFJD8sIslllcuhjMXrTzEqdLVIrphOreP6Ehvqigy7H
UpfUnYPCRD646LJHSIxkN+A4+D7qCaovutE6aO++rSuztWpRJxYJID4FUn8IgcxK5gxj+XD9A1En
+hjmXJbBAFRTj1E/Rx3Ko2prGWljadq+U/djj7xn2VvjAt1o/Pe60e1269Xm0U+6gsUsK0gBopZ/
8gXxsRvscLGC0VFQT1Rdxepehp9g91VzvBdDWzsmbjp4vMYECgrXls4glZiLqTkoaEzGJWCHImZw
8Fna9KSZnzORF7Zuz8WslsxAlBo3NQbu0PjUusohi6EnX9tJYfWf6PAZnbxub+cjJJKgZ/h3Ydjl
GzOoFZOgbyMZxBaqQJNon7hihjwgYZAqyxCPpxmcKAGVeVR8l3gNrjzgZanJNFnv6pCKCkJYGi+b
ZQcRFLc9ofBoC1y5Mt4dZjJPt7Iv50yk62ndpbTAj+E0eNY/6Q+ofj7RqrPgGLmV8tgHtgWWLj5i
MkiWd4NsjpQ0HJxzb/mXDjx3ud3sjCfaVImx3kN35ufpt8dAV1YZJCNBMbVxg9WOhwZjds/yN+m+
B6EDFRXFvHJF7Lh3DKeDrmF1D+q5vEKBztz/y+NoMkg0KcGEqhkCh1rN7T5B46o8u6X8ECvPRTf6
1xGI47EmA0AVifJCr3C3Jvo+kVAOMRfnuoXtQZ3VtjLwIlVTUTWNAWRVRJAmiWQXtPnNOBLI+GS3
YzDKjmFMQPe89ZWk/qtMh4kL3CA6xKYZF04hSB5nIy7FKBwsvX4atXMhyKAWrO3r69zeyYshxmel
EgrlASUuzeR8sPJFjMHlkLjXjWzfUhcjjIuWHbrp+hS6TnUa+WM+7MMUUilaZuVT7ZSNgemxfWL+
uG5U2r4gLlYZj5Tb8j9Ux5BI3LfQhMhkq76v7fgZmhRO9rCn9Y8ytvSf9ffaAyX6jvQgGeycyA9v
eQ933hZ88Nh5zJcMCc4hRP9Fa5SfCiU9GergpCgvga3RTTrMK+lGUXK+8B88+bIPjCdXWRQMY4YE
RVx1900AYutUalw9RcdFEN7Eg/59ylU3UaO9sHBnc/8ATxfrzMUZIdG/BDnGEtVHWC7gzW+iK7zm
h9Km+5/u6zdiTy/Kt8Yt9+1dfouY6+t1T/jDhXD5DcwNKg1UEjx9v7zTc+dRyR7QgDqoFFvdCCly
Ol7E7XKhTv0xPrkYZW7VuY4nMyzBzEG7XDTks/F5KVcLbXzKPvc7HqEP5ySzs+StFNT1KKBeiyyw
m6HeHiicjt8/XOO/lsSOkZsqhNUTKgen+DMyonRe1olxloYXzZuPvM/2h+fwxRyDTUtVGWO0IGoA
3eYAvLCUg0KLwGdI19gRyLCPE94I4mksrPDN3GdvEeea2U5uXH4Ag1upKGWiQEf6FFI5da5bbbML
49IyxaMegW2h4kXWHJRgZ8yRGMozVcVdrk/E1hvDbslLoy9W2N5L5g8Z76KC1xdIT/8VN1UZYJr7
SdWVd+n17KTn+/aTtJwMXocjzzcZCCJZ1ppkpBsZoe1dLaxS530r3joYnMHokSwkOpJBKmhvhOEo
hih0t2+hSTh4ylsLAyZd35lmGAJOTeGLEH6auAX7zeeVLkJyUYFMOyTqGeQAD3UaDRq4SmqUHhaQ
OMapFVTWEHvxcwKKLuOk+yq6NevXEJ5/u6i2UToLJwLZbPla/Qq22KKMw1CoClqWQbV4Wk5gNU7u
2p/JYINM3dH2YPoRdy0qSvET5fPjZUq3Lu+1dSYAkuvBNHINaBYlohtoN2W6C7PGg4aKH0WcFAR1
cfYIrG0xOFNhKDKWDSC1iokFxF1WFM5WL/IOwSZ8ru0wcJIVQ9HElGCnyOxiDyg74F1SJk7tQDve
TdHRxqGf4m0iEwFFoBsNKwxm+rOyoPCXNvaQyqD+LiRnmkCkZ3LTwVuX3nqJDJpo9aQk6OWnlX3a
ZK+L7zcE1VyV6ch1aPGeHbxvxyBLCRbGRH2nzST6bTHWhynWT7XIKxRvvu3WC2PgRUBrYm6keNup
t1QWRH2NbmkHllRZy0GSkKVC9v5B+cyNnzZjl7VhBm6ERm/K0ESRTkBdejQQKyezLRiVk067JPyq
gIlEIHcpGB50Q7Fa6NNV/RN4/WyJLO71OGrrdlr/FAaX4rQmQZrhTPYok0/qV3OY7Wk5LeZRriNL
IpEt1zxuF96hYSs30dDUSt8ptBWh29f3oZuikTq4jXbirj/yKgqcA8OWZ2ojTxeTUGMYElQgw4L3
8jTtR/PV0HlJ781S3mo72eqMVsnanC5wKcVPvms/aFCjYKIZU9rDs/D9X3269/rYKmNXCXKGXlNU
FkRQQ/3DjKh50o432c47Ju9p15WdVonzRFOQyY9OdWZRFsv2ObfFT90r5uppot1vjyaeOc6/Wx4D
O3E0QxidoFhfDfVekyAMV4x+VBiRtaT9bTbrh1yBVrmoiefrhjnwIzHwMwyoWUKtHZWLbvDCcj6E
VeE2i7y7bmYzFF77CgM/XZHLFQmgq9W9YRDSqu3udXmAHLvqTr3XuNN7nU1G0fIheu4ES7nhsfxt
vuPWv4DBoaKb+mWoQAALb108vBVNixKpmW7gYJbEFlKrxzUm3Og/G6t7DpBl4wtecd2LQaCpDHBn
mXgR1NXiqjo4wotY8su+ejOy6SELQOsWmp/yqt/rdfV1Hk13VJpdnhjPZScVll6Aen4ES9T1r7P5
wl7tDctbMeSmgToogFHxp1OBFgCwBmAzpF3LudC5lpiwqJKD1IhE5IWSff5Qebm/+PU+OP4P7Bg0
6LkSFLESam0exaSgYi90SI6S8xXoxCJgo0ZTNZeLYyt4X28gExmpoZDLIZUjyNvwte7Ko7SgHXZR
QYcgS5z4/Z0I6drKmKgoN/tQkhpERXKqadaowHXjPjxIM2bs63rYoyfMmarK1ad6n7bNm1K9JFm2
B6fZvg0CSEKkZ2mKXUx4OlU40P+FWLWqhVY9yU5bQftjKY8ZQhGRTId2yU6jQTwZFtISig5ChTRb
O90vRXEOAslBm7EVxZlsV1r3vcjNCigFMbnBdNN5V6BBJoe0LtijXL1T7EY0XVmVczsl4S6LJcxs
tXlppxM4KdF6ZQWSPFpLTXZKMA+WtiQeCCxRtcoeRk2ypdH05tjk+STPUxjwbWRhwWMmhqdI9VtS
medFn0EDIn+BYNU+MJEMF5Ro15e5K6Nl0SbFcKOXKQeIKfxc+6gMEIcSHuQ43akP1qPJqhbjjaTh
hFoYpCflUHqaquimKhXe2rfajHRRM0RR11RZZscuJyWtYo3maZN9eyY72rI4g3NYOfLeQ3+IAy+W
GPw1CRFCOdboeRyc+qz91L3SJw/ToXfafX2Xo3dW4LSk0YPwcU8vJhm0VbJMmZIA2Ygoh4h2h7uc
HwRtO88vG2wRu+lnVNZCLGu0qUwXOKiP0h2tlyhecpB5Y8CbUxSr78UWtEkuxXWEliO/CZ3JC3dR
Zr+LEUn26KE+Utkipm6u3w7bIcJlhczrUjHmouhK5AtKcTdJsBedqvTrdRt/uBgvRlgAFfMKAii4
gcSD9lO5+Yc0PXYlmnIET/u32ZnSvx0SWe8ng6WSCmmnMEfArMI7Wo84IyDuJkBWcPYSsiM/abmN
T9v3h3vwsl4GczoxwAUhvvdzhTt1Z+zj9/FBcZdwGpw2zwAIlGRNl02C7jqckVVAOyjm1GkhAloj
1Syh/iqJ365/uk33WBlggMsMjKCf+xqyBcv4rYhVx+yG45yEj//ODBNACmqThDNBemzKIKYbPUlo
cGhxbVy38nG3JKphLtFRE9kU2e7O2mjRvpSOqW9ouisaoRPWAycvxTPBfBB9EURk+FoAffGWBs9h
x/n3NwLd39fAfBCjxrQhtF3Rx2wb6B6dUOqn/PjFKT1XT9DndA0HXFrn4FsYQvwu9/TE4s2rUmD9
HXh//wnMxyKN3Aiijm0cvPpcIMqbDoKvHHkEYR9fu7+bYa6ULtWDhqRoLCCF+SzG8r5qjeOCbHoZ
9nto0nNccGMQSTJ0RRJN1ZAI/sMsS4uCMq/ozs6+Bopp8tR8Q5eZLaML03CyGRCseEWFVizes3Qj
o/q7ZWalulxqetoio0oHXLq71g7uDEc9ZoUl2INNfoIK2h4xeJw7kWu4/SsvEbfltMAOEOhBfkdU
NManZH0o9FqjHzSZI6sZwj2IBjixyNbXXNtgdreWiFnr4HcElanstmDMn0fVnYvwqZvyz3OVef//
o742x25poaZDKnQZNMIrSxlfu+rhbwxgcEeHLLZhsKwIKqlA9pwJ6IcXq1MdTrIlZ+HbdRtbB40O
Ff/XBv1uK3THJYI+sGlOcW3KHn249R6lZuUGbzw7DGjVqUzSKAoFT7npXUrVjeojJBAxRJlYxat0
R2U0Syf1imcZ0n03lXN9mRtJNOr/l3Uy/hcPEDBLKS5nzc2YpZaeYRokGe2mGa14OVTm49DfKaPq
tOnoxiC9uG7/4x33u3nGNaF7PmpJqKhejHLvAInqukCenTctt33ILotkPJIQ0kx9M+GQkXMoQb55
5M5F0X1igXm9j0xELDQzwXiQBsYCiMoKlrpTXxNHP9dIgYwOnuEJMluUIuT69m1aVSUFAwuKpEvs
9PsUYE4UA6SpvzToBonM1LTaskqtycxvu1TiRDwbgyj4WitzTMDaaaasRqKhehQs57P6Fc9NaOiR
dz6I9DbzeaW7zStXV1XIZurYP5WdbZYmWROmKqfwnJ77c+Br4AkZTv/MqNbOu2i9ikHOzk7uOx/k
2kdz9zdb/OsXsMPO+Yw0XqsbAE9RsgvydYZ6dFEotj7wqBg30r50ey+mmBSO3jRhV3Rt5hvQksIp
1AAHGcjwwiaAxrPY7SU8paPItOWsLGxNQLOWafzL5TKfOJ3BdBaEBrC1MDxZCL22hYKGlPe7Kpw7
Hvps3kyrFcu/o2xdDL1YFCZCNpTxqZrTsht9UPd7HUYuqjM+r0s7KOXv17/pJh6szNK/r8BdKDul
CVLgAVRZG0selcdWgRLCXxjRIGVG0KUlYYDxdyP5bOY9ngiIeENa/ojsFvmc6ya20VvTiKJrMrjw
2DmHti2Wtq0bzDDdaz4lnFfP6Wl0VNDijjteCeQP1hCjydC1NEW29UwLW6UuBC31IUGizHiV0wHd
KbSEDHP/hpf+hYwmDgTU5v5rkHHGSIVCcB2JmR/XultK524ZOAC6kTyBCV0WIUILmU6Fragvhi4q
hVZnSNPQLEN7s3wddt2xep90y9z8FshNOA+J7Y28GGUL6FElGUuRIrjAxPtPCdXe1B4OI7I1IUJc
4+G6k2zeEbppoGFAlhXCvlPlBmSoYoivtjSVpXaPs3kIiewMoDy6bmjj6Y29RDgm6aqoQ+yYOc1V
1IvKZMCSkEkeai2WIr2lWuaSRLG7THOleo8KsBWEun/d8mYUsTLMnGfTgHBsNivAaFN34/pEgleh
W3iusglWKyvMge4WcwnCCTeB5GMS2Z080LK85/WoNA2a61FryVz+tMj2rbuyy4RoaJApNC3G5Btl
L6Djz+AujT+bLk26h3aLdq4H8un6hm5Mxf3+KZm4bNYwmiwbseDlP8uXSnJADmGXvnwuwT9vh/fV
V3Kk1VblGzrznjK3wKyDIzzxOuV435WJ24R8WKZ0xHedi2/d+JnUD/P47fpKtwFgtbtM4BYLSysg
bUED/XjXaf5M1Y2UT/LNZBfncZ86SmubyR1PknvzCrqYZYvX4JE1QzC6oC6p65+TJLtfjPbp+tI4
u8eWrJekX+YujjO/Xr6YiWKFcueOmexct8JbCIPR01h1+WTIqR/Ln2RoFkhLy8EVngUGVuRcMSaS
YquUpbULsbDmKeUsYhMjV1+D/oRVQKCYwpILLeKQLNiHrWprEJRMAqi1j/fXd4t3mN85blaWysVs
hbwCRnaKtDPy+DxHyn1eqZ+TPPQwMPQCAjSvzbtXzBc+SXLlaVPlT7GxNwaRE87z/IPBlX6QhSkr
eoSboGECuZU1oOWYywAv0UP64WW02lsGSnojGcShX+CGeBkR5FZ08yn4VCPb8gogI1/zz3Xqmg8Z
2pAgpWlYCxjmxle9fh7RAtXa466qviQ/CK/znOdVDLY0YV1VOdpWPGh72A2EGsNgz/nW216FN6ys
gGPBMD4cjUUTBwLH/Se6JZY+eGm0p+3N2iNG2EDA5wrOID/+/1ufKHpfDDMnZh6UTFaRbvXTpbfn
trpXx+xOUyb3+gJ562NOjTYTfSBJk/mj6oVjfBqEurQAqJaKgQ/e7Ut/80c3uqyJevPq4MxCo5hD
EoJ64D571/CMnNCvIP8j+DQ3x6vNUNi/Zo45HFqkDpM8qTRE+68q3P+ixLBRnsGnQj7cNBUV48oK
c/20jZomQQw8GNH494+4XgipNJpLVpA7IPZyk0cWL+256fwXq2xH+DS0OWokaIrQRvTiTIWF2JiD
2hsFtd9WxraEQ3alk8MizXz9sdlHdnEb7L/1zvJSgkWST/q/iTKrFTFnrR4HI5wEsBB0ATjPsvS0
tJWfkHQHPevdLJ6n/Ot15+dtIXPGUsUoSb7AQYyhcgzyf6x9WZOkuNLsL8JMINZXICG32qu6qvsF
6+pFbGLff/3n1MycJtWcZE7fOw9jNmZjFSkkRYQiPNxxBrXX6xbWq+KLNQn3q5H1iLBCSvxYalEK
iPixZdYpaBSnjEefTtV9UrUlwuF0W0qJW0zxWW2I6Rqk3E1N7g4BwTO+fBkbqm5dx7kW8dv9WPw2
4TpOQRFOjYlkeB5Il0M72vEbYzcrQlbM2aySroaqhTXhNgKmlZK+xcf+mNszj7IN1VTjfYb89ajL
li1wGvY2xfCqg1uYFUKXnBWt3stYJJqZma2zYT+mzQGc1F6klBtQ4/Xqz8KYEJBYkuUgpMIardIN
/MKTmK26w7E8T5+aTQWYLb8jSo/FbV6H6Wyt3o277i67z7z5a0J+YW4LK1527IndnrYi06pb/bXI
DwTOwosbQdSYGUG2ODMyzkq0UC/9F2jD9ctJdQoYOioIHzdrYYbLoR4ZSQbmUYm4dEbv0D88k79s
CPvV5lI5dSnS65D+yMLMbYl5V1b9fV5oqDPXn5uhsKkxeUliwL0y2+oj5BjEkbt+F4M/4bqzWMEB
zu72188RAgk4EWS97JXA0+6g9GseyLTHbJs/l9L6N+gwx5+sFwyh6/bEXQVQLbYJ1fovHv8/P0F8
06DxC9YWCE34TNGcxDBPBue3ILU+D5W5x4PylFnTTpWN84jpfaudjq2aE1sf6m4r9swX83fv9OuX
CJVUbRzl1GQ43XPm1YEGH286gE0P7AZfA3WWbIdh7M/S5kD2f7nEvwwLYahTMhmkvh9ucdyNAKq9
ZqfUlh4g+S05W2/I/xIgDPAFqETRLFNwi1qTT7mioXmp+uaxua+e0rv2JvQioC4D29yHR3Mv/5jZ
Yq+ftdX6FYBNqPJQA6zkmhD7zCkhbR2jaNa4BOS0OibeQ5cc5oH38GErV1l9oS+tCWGwI2wgYY2S
9Kxmq6JInAwzuBxYShcFpf2ID4v5l2wzSVoLOiahFk6oRtBdEQ5RInWFPPRoShvW10F65tN92G3N
za1ltUsbwnkxg6CAopSlee2x3WEe3TMP9HHyZ5BT5eevW7Omq25/fovIGhjlkXIKES0sgiEz0CfC
iaEe3cfftBOqOfvg0DnE458j2U5fpGd9wzmtueOlVcFVWt1Q1vlcCg/Z1zxtoZi1NR636nuWJgT3
R6Mq7CtDD7x5vKR26h/cAUj/lgKWGrn9aattvxbHFubEOMa0LO+kbEJqRsmxkLUnDV2StgYVG0R7
7WBEhXxAa3cXlurb9cu38S1Fbc2iUkItx0S9Pw29nSVHypMN77llQTiTEs2qvANBlK8031upwNAB
JH02bKw29pYfUHAhGHgGk4oMTELnZc9gSB0Uu/yU3fdfSgDH+cH4wnzND+5mmqg8BMUYGOC3ycNX
HejyVwiuRZVpE6QR3HV6nlzdTx5bH8MWt7Vn2oEt+x80+K/M3eykrGXPS7uz61nkJ2YK4DnD4Lvf
k8bXW/S84/SLpnUvmtmAVKZLgd7PtFOfhT81xXyqNJCAXz9Gm0sXYkeYj6YVFvAE9Y499reFF99V
7+VNZ3cOKsr29GXct+/NzZ95cwWIF0u2oIsjqkYqlpqx2Ax1Lz6wE3jHHtR7+VZ6jNAmR7PvAfru
GJz6vrHYVVf+y6gIw+cm9K+6AAFrDpQKCEPBzgBq2W4X3UfPFGPX43uYO1u8l2vPB3NhVQggMdHC
YcgwmlG1fhp/lpLSlpS3CPLQG8tbvbELQ8KNNUJG1S6UNHQIiGPZQIPP89eNzQ/hHrRcR+uw6W9X
HeDCpHB/1SnlGIxEiUn1+09qsKNv0Ul7bXUkAgZCCXXkl+pWwmgmWpHM/RMYHGjdLAuUhsYsjnJ5
f9K2UMMiC5GA6BDi5SRypmh6DMPmWFropYX5A/gjgMuX3etfen1Hf9kVAlk3Th0LDLzIARpH4RCN
JsUJivaIoYQNS2sZrElllcrI7SxdlDmb6ijME8kEiApgf8B1G0jXktouClB9KFvqWatV6aU1wRlg
zDstUmjUwhkMbrJHPxdquIdqV8ATmO/sKQf27fqXXL2Ri/UJO9hEmmRWLepeisWdrg5fOwqu/Ipt
tVpXPS3qrzgmMuQhfsOKAfZWkPnBqfr5be8Hh9abQSPdzXYJarX/aS5szdd06dULk0AHC68OYhi5
3bHaDcPJaxpQIDShY3XMk0b1MEXP6tj61z/nemK3sC1ElIZSxFOAGj5ePJINEqofyQtSEXI3enQX
PjSxXb4Gt1vv+fW8a2FXODm8a9ohVOlfcnxxa+e+mX2AgubBZZPZubmpwbppUzg7ck8zXTLmtYIN
t3meyYyhk/2tdwHW9Nk2X8fWGRJuvSIpNM4wiQMe15lnAgNPJ3pkTori/ZZjW2GfA7HP4nsKeewo
R0NqWbgXNMxu9aa5TXn3jYXZQydZPg/jczWBX0LX62OYTS+Bpn9S5CR3yIQJIkWOvyoc0ORwutcm
6kPyfd+MCTizY4w4mgH5lCFtxYMbe2OE++sncDUG/frhIse+wSBSTotc95hMnGjs7ULfustzGBNf
9SY1KaFopuiqiHabmrAEauejZoUZw5nh1nLqt25H3PLuTybPsBPgzAWYAe95WdRgqBRqjUo+7zr/
AZ2/gd4x9YcxbJX9yNqiFmaEw5UEMWsqGaWq8ThH7vqmOs1zQtVm5rUauxaGhJMlt2U/mRpiZoxR
R836kuuyHUJPZhz6rdxydaOgS6zo5gxsFmdfs7HT5WBAr0YrZSiiJslzQKyv8E4HPjQv5ZQ/gNT3
Db+HI3bHpafUYHwqA7bJu7Z6KBc/RPAURc6I3koWWpwYfNGAV4qfrFv5EeMoxxCS6OGPTcLSebvE
M2oR6CgrGsa+DF2wGPFBDtQaGQJTxlPNxtcyGBxwxN5Hob5v+6a2VZNuxNJVh7g0Kpwhpke1VEuo
/RkhuIMn1/wh7yUwhFMDFEaJC5KyjR1eqTbiFipIvzSDUlP++EWLUGdksV4awWB6oew2btuelS/p
gewKr3S6fYkJKmfYaYMbobrsQf7vuN2gWylC4Sd8/AYUwHR0WC+jbdYnLek0LQOt/QDNKXBovkY+
vvUx96SD8njdu618YlgDwA5ZhIo5FvHZnXZtCaXlxvTkp+wwfMfVcS1AXzkHBOffzL2uGsQ4gKWp
ummArVVIsJWIGEPbVZbXeLpfaICJTXsFevC59vP/k0UhfSExqOVyapiAog8AY0Zz3intGPCEgR2O
+20S6pVqKSUqpnstAgwj5j6ELQSoyShYXluofmGS+Dyd5NsZTSzf/AlV5qUp4YlU8BpCmFKW+SR/
n8qnoNA3rsTvCe2lAWG/VFUOSjCfWl6hTi6J0K9jvSupmb1xEH9347BjyQTKx0Bg/gZYjKuaFGjq
Wd7gVYdWxRM6dPVzjYte6K7sz/TylR/km6Xt313phV0RszjJHSSKGbU8amB2mNHvrWVtvSpXv+Gv
tX2cl4VXSTNpivIxk7yhfuhB/hf0ntWQjS+49gE1TOzJBDHd1MSb3ANPlk0KLlain5TkBx5ymXVv
6LV7faPW1jIDc4ms6QiEYqV1Amt1Ok64TYbxg0TgN/zaRnfXTaw82yiBDBXWoQGSS8Q4W6qkAbVF
YXmo5uZ/J0TUL05/i646YWJvvdtW7+zSphDgKs0C48QQ5nho9Dsg4t3oiLjjY+IdBB7X1/d7LL1c
nhDW1ISR0soS7gftRJ2IZrUth6AIQ96wlzAsIgWjmxb54brVzRUKiVIAVk/JkKPAs/bqMTlFx+mW
A5nb+f+iX7SxRLEwFXQ8suRMAvelU4B9MbW1b9WB7yDJCckZW/Prw3RMsZ0og0Z/wJOM76vMIRz0
VZjKFFxWHloD+JFUwxtSOXBGHUMHQ11xL5/S3FGKCg+52Nq4fWtuBNk0yEtR2lBVsXKTl1yvOq6Z
Xs9/NNOTZm2lJvP5u0zAsKiFAeHQRFJVWUTKuS8FwG5GT42BCe7imbDbzNpazJorWdoSTkrJza4k
Kg6oyUqbl8Q1+tSBsnJrft44k9c/G5jfLpMdnhSSGoSB6Y0A+pMPmVKQAiFpboGYI+508y+kUX9/
9s5fck7gVYIqs1iCAuSBtFBZtjwFbbcjuWE77kSySzxICG33FNf3DfMv4EqwZEXMd3ogU5NUwQql
/TwCqr6kb5DhdtTd3yOgyYG4GAFNvM2K9Oo6VUVGfxpdMSR3l9+WShQg1lpCLnsuDslp2v+ThWw/
71eTVkyD/MeWkIakDYn6cF4lCOVBkeVq53ncLwOhAXq1/2Jt8xX+7TYs7AlXvAlNppQh+9jDG9kj
NzAHBAK0itAe3pymXWnV4sioCHgaVXTDEse1qqmcpSETy+sNZ44PqmM2INlGaX2Xjx4q/A6GqP54
mf+xKw5pYValaoocuJzgx6/3D9SyDVicKVw3y17rZ+aXQeHMhDSVlSHl1p/EiPlM/L6Hv2wJZ4Zy
kipthsVZ++zQ35ZO7vwTkbZjwnr0+7WF4kgRI6M+gMhmJSffjD8fYOffVoZ5QsuAgC9SpTmHWuR7
ykTYBOqxwKNdfFOHB6M20Jo5lK1hW0njWHJ8moL4e5X9SLsK/1nYQ5x7eYNI2XE7wqyoptxO+RcL
vGXBOe3QeQ1uGJftaczsVKbedS+86oQXP3cOB4ufC/RKO/VJzX0LGDeZvudqtrtuYf3rL0wI2ZWJ
rtlEKbL7P8g9Vs/wwpYQKSHOQ2vaRn/Z0s7/5DnZcfv1te73FraESDlNiSoVAWJJAxTHOGvHWB70
jXzLz13We1vC5ysUpXBEv+yJr5UgAw28lcXz2v4iFGhKV7OJM8+x1MDWYXYlTiBbA3zA+C+YXVbK
8Zf2Bf+gd6reZxFiSgKq+59lsavcFt5QMlEgt5ygPBSVR7zB356Z2zpCH1uxOKW6FKhdFCHDwpKb
c3mMAOurS3j8dL+tMbD6yll8ZzG+kNpoc7XhfiIFTgty1CEFrwvbUqpdTZMXZuabuVhTbEnhVOa5
5Mmm8gOpwm2RMWJ3UGi0e4iaSElzbAx9I+laze4WRgXv1Cc06TXac182XySweUD5KwBvQvm6ced/
rwBfnhXBrYCxZJz6Ahz4xlN3pvsKhIiTo5z5dqazvluahbIZqoxAb11+RolNTcAjMIbOQ+oo3D1B
p4QjizT84dMs3xS/QP9iy6VtGRX2Ti36dGhRKfZGv931fB4lg/TEIyqkkk2PGVRlH3gHcMef5XXA
GfyzWmH/ZEMaA06tOW7+r++4teTVQEkGjMzAVgEsf/lh82rgScfwZDQjMJ/WJHyMUv7eY+zCKTLp
NpGD9+uHZi0ULQ0KvnuoGmMMuxzStayy8/EmSrbeUWtXbmlB8NiSgR4mi+ZUDje7VKyz3j9Fee7i
VedCAMPOlC0s3Fo8WlgUMVVG3AZ91/7Rfq2dSQz2oqKLqZy5Vn+5XynVE/RDEB40Rbej6isYWECc
9/gne/TLiHCvkyniYz7mlhcQkG3VgcvVLabY9XP3y4Rw7shEp8EsUPi3qreRvAXSU66WLuOaGypP
11ezGldQjTZ1wC0UQAiFA0FBlTKqWYq4jTSUnmfIpw66cRRrNxPDtdONeWwFQ8uq9jtKkQ7DNNLe
5Ch2K+dailw+bQ4wrHndpQ3hBnGjU2tmZDjfmKodDtHR2GmoYkH/1r/+4dYu0tKQ8N2qKZmCoIUh
Jh9aObdlubZbfhcnP7MGStMb27QWtCwdXcuZZ0sHxOryZAcVN5RwSJif5IpN4+fKNOxZM6+oiXt9
XWt3aGlJ8OvRMMQYIYJOGsk+Baary6+bCfdqE2RpQ7inOIaDPDScYTqfzhyAx9BF83KeUFA97unx
dmNrzQktLQqXNjKQxGDSJPOlfePGmAT9oFWghq3ao9c5nWEjW/UmR/fmGkj/p42t5U8QLjVtJUme
VBSo567I/N6bLxo/QMENT/ZNLPd8IMQ32NKacA/qLBkUuanZB5Z7To/N5BP3S3ccTvPbmXk8ffuD
gwPoFrIeKlummIXktAl5PSKyTF2IgmcRcbcdeGY3Y9VsdddXt3NhSzikdEzUbszhg//6lv90mPq7
7TfO6j1fmBLOqlQmWkYVlASULD4MRnDHxmoXjlBF4OwGAoy+NHQbBfIVFC1F5fbXpxROq5RHVCtz
dYbGQw/iMA851J+rFlpfM4VlgdILyBhA6+1CiMHRmxNzgQOimxJ4q2do8TOEExskk67rDcJpeJ5p
XGQ0D0H+TO4mjCGg4ANM54bvmbftt0O7MCgcWhpPRj9J8KnDSF21Gh299/7fDqngtQ1e1nTSDMlL
on0PXSZr2KfxFnBzxVmjkYeao64ThDuRUEUCJXXSSZKE8H2Afs7e7P0IEzFG0e2vr2bt/Q1LFtAz
oJpDvUXYocToNMma/q4raAjegz3XkGafst3VWF/WL2PC7gS0jtR0wqWDyvYpz9g5zYvTyKazxfSN
4LoShC7WJWzTOBpgDlQbTD1ZX1n3nEs3JNv6diunG71CAAgx8CLLxkeQWjw+SySKUy+BprVCGZzt
6R6vXYArwtt58pi58v3GXq34rAt7gs8awkStlT+sAW2tTXBapWx16IUi3I0PjYvkRP24uY0dm1Bo
niunf3BzLxYneCy5lPM07lEIMpN8RyANXW5pUa0eicV2CUfdGrU0V6UMFJxF+CmpOo+W3yS2xYW2
esYXVoQz3jPKel1H5l11CM/FY6jFTq8/yuqmNPHWFglHHAoXshq1SAdm5zq50fixRfTmb+e6XdNZ
y/SXe/QB/lkceAljjWoa18Hc+CkO/2PPYHW7AP1QoWmEvpYI40lN2oeGzCM/Ak0W0V9Z+LUNN17L
a3nkTKQ7+1gVoD5xyn5MxmE0hlHyotBpAXHmOwUEPnvjRYdsNiqA/+IjzgdACFEwifa/qc44uI/5
i8VHTKfEkmncMr896r7qQOvybd6+ENqwH02Y4aFF9XHg9/+iHbISHmVgo0wLvICEwuNfPgKkSmqK
Xh/Qo6+OHdBRw1PpcKentx0k2agTmNCk2XrmzNfqt/VSA30fCqyLJU7LtZoOYtpSC7yiN1xVvssN
wy2rhy6ToEvztuEiV2/fwpjQEpkKue4kjmmvrHuaF1h91l96TCJaXuxZuygv7PxQHbcXuRpHZWIB
bYbpOaDOhMuYVWU05i2dHyRglwbw1Dfd2p00D6ozGEBvt5grV26HNlN5yEDWEgWTiJc7mcQkU3vd
Cv3JTGw953bYYZy0eNn4niuPYW2uhKgzCwUxxRZoHUXtULdp5HON2CbjbjbcKuqxC0w/aJ4KDLIa
QCG0KLdeN7xyaGAXRQXMaaPrK/YLA6THgIWF4Blm3Kbda0u9hDS7Npjs0fCu21pza0tjYpOwiqpR
ipCk+wVRvZCUdtdK71nLH0wt90l8T3Vi1xl36KDcjLIpbax11T7IOAFWNDUF92Te64VHMGnW5oY2
zVgP2RsOsh0cxjvLn276/RZp5XwMhcuoLU0JUXakgYkGiBL6df7dYLcxvaXSuwaJ1Rq8oMOu1x+u
f9sVZ3dhT4i5rNA58Frgi25rTHdOr2r6nkdQcM79onwfIUR13dzarUC5CdcQc8H4Z86gFl9SKVQt
yCfIssVt6U3V5zHDNE69tWFbVgQnEylTaPYJ+NdpfSTFY8oGe4i+XV/J+qHAFdAR/ygB9fXlUqbE
AD2SURSYg6TedJj2xQjt0ZkydtyX48azac19YUz8P9bEtliuajHPoybypeKmOkyH1DUPrIECtGqB
PDVyt0SQ1hBqFwaFnSKNArzFpBc48507j6VED7MIQOfkh/BUOZmfv2980JV06cKisGsBz9QQH+Av
i8DT2wn0ZDu7BG5FcZOnrfbG6iFZfFHBQeuxEmQdw1EchtBJwzsFmiyN9eP6olbC3cWahBeBlkYj
WMJT8EWFhQMhGEdn+W7qLMeKxo2SwkrqcGFqXu/ianE2EdTNrcKXk5dOrZwCYO7ri1lLxi5MCM6p
USEFaFTYoQaRe57nTwu3OUFZZ9fcck8CueHrdYtbeyR4J7TUrb7Xk9zvBvS3CHWa4r6I+e66lbXL
hdo4sQAUV9F8FkuvFsmYNVkS8wcPTV9mJzvzMH5PZ3Ziv5/crYRr7Tte2BNOhVUZSP4SlX1QuDTP
3fcZGWJ+Hz15BxHA7VLhyme8sCccjUytkshUFAYJh1ti3iCOGPzrxjec/YEQuC5sCGdDCoBUVMqR
/UGMXF+OgbRqnrjCIMHlSU+nEMP5MbYrNPojUfoXompPUrJFvr9hRkR46iVUkIqOhRjegorCeBiK
x4Tn++vfbUXGgOK7/WcxVPSzXR6OZpyVH2dhZsdupZ9G9yP7S2+FuCAnmNyGOf2ME4yN3QTOWfR+
3/93pofL3yF4X2apSYyELgRnhuGoxNXCP+AVuzQheFwlG8GqB1Lbj5Aio2DNk9087IJqzDdMdvvB
j+vfdsX5ok6tWlCm0AzMGwvnpDTmTiEjuc9574UlckRT98zUtPUtJMDaVM3SlJihGlmgKsWENK2p
zUMA70ubxKEtBmNTFORz0DPp5c5Us/eq6YpdUrSpnXL1IRoBS1D6r6rUvpOifMKb1Nf0qbJTEuJf
XSDb1z/JWli/+KHCcUM8JKZOm9yfqfiSXQY1xRPgqKeZzanxx3fr85aG+do1WuyCIRysSWEo9yYT
nrR16akAKY/TrZltFltWHkJYmKnOoHoZ2FchVARRmFhVW5R433WH7G4eotd8cBVss9qsBNoLS3NK
vQi0NFbKKK+rEnyGxBnRgZSh/GDez11I1eu+gAfaub5pq+cYyFNNRSET9N3zF14YVBI1V6BmF/qA
Jvh9RHeE33E9hZj4Fmv/6tIWlgQn3kjMDJUCN4YNE5qP3yKyIT8274IYJejCgLBLdYDOejsGzLd4
eGfUhZNGiWqnIbkPMuN+2+ds2RP2KjJ0EEzLGuyNml0Xqp3pzyN4katzV2/NdKxukwU4pPYBRhbf
NvBC8tAm0+zJTZ+6OPCWm6G28Bh4c70+cQmB38ZkdbQFal3dtoVl4YphDkGLFB6FPqugqMK5G8gb
4X3LguC6oxFcS1U0MTD5sl2beBBc2zjkKw9RDAZjtMBQDYBKxfvLLJayqFdLP0nUe60EH2H+lvaP
tfS1NI9dCJao65dqNQlTgWClyCDQyRHZ1ZmaR8pI9Hm7Ar8kYOcOXfm2RcNN75xZ4IxvJOhrL0Yg
yH9ZFG5XnQ1FYxQoWVyWEYJTv6+32qdr7hAf0wT+f4Zzi8VZrUqCMVdxJIZZXyTr9H2Sji+61px6
sH+AjUJ6LIzUt4bh2Yjoy/Vvu3JaMA2AqjBmDwCgEJ/GhjQNA23Vwm+r2zK4kba4mFdCyvLvi49h
jddtppt4h3Q12J51Zo9lb9dbtec1Kyj6oCiqYMTmN7fbtAoUWpoU8sZ6Cer7FqD016Hq3evfauXc
g+bwlxXhUGidpFhwiKCK7uufcprCQWQPWSG5VVEcWNS9tJq21ada8VQXNgUvnNKwl1sDNnlqR7qN
MvP3CEKjrgHGKCf9yj8rud04YJF8rbeSwLWjAVZHRdbRNIW8hpB/hFM8YbYuwiPfiJ2ORo6av13/
oKvbhvlA3GoTE7hiodeqh7aRa9RlFDI+8149WkHzyPlWffeDFkEIZSgjA/sOENfcoJh/xzIqS0nd
Fcg4fKoMNz0Yw7Qg/Var8q6zZEcapx/gUXxCgfhrU0QvtUWfgiwCwW3AHJrRWyMu75oqviuN3rU4
3xFafA1kfgjC2DN7BWMYEpiASraXp/QZLZ2fzUAOQUwPaoG5aR5/jZjijLR5qyp638fBj7GXI6ca
JzdRdTdO6heQxh+6bku1eu2tfLFs4bzqWtYHJCoxMwgkahr//VZWQTyaez2O0Mb1WHOakGGd+7cA
S5i6CF4bSwUEFSao1P/Aac5R7LctRafJ+oilulizrzLwu0PsFrVPkMC4QF84SOzc1AbXAsWs+Dby
ZPWsLgzOt2VxhsIqoVbdmKjZ8Oy27tI3LaKfsmqr5bkW6xBUEeU0zIegii3cOjNRo0Ri4FUG51Pp
KLu5+VEVPhikHXSy/PBoSP71W7h2z5cWhZSkklF0BYa38DXjhkoypHo2RZfmPyHuloEhew05MSRL
xHFgvbdSrnGtQHd/3OEktn4z42XQ6/fiHfPULXa9tdEExFMwRAChpxgQyrvcrVqRwDFQGX9VfCMk
d9/cEQ8AK7Ch7OH6YO0aPctXA0hPpM5m9rCy3AvrwsWD2myEQX980RjDdRCb671hz87Ea5yu8OAT
vOsbuLlaIUhIdQEm+h72ZoSSFtnovB6pYteQ8YqhG3aQd43mJj3knohL9hqaeP97RnixYCF318iU
DpMyFj5BJZMGiFM8d6t4XwwgDZuY0/Bi43Wy5mwuTAoVAzkbksKwlNm5zdDS0mHH4QFUpcjQ5MP1
77sS95emRCJ3aCuUjToOpT8l5r6L8rs8Gb+rWvVZicddlJTfIpluwb3wUzfujHAtjQkuVrHg4cY8
fCYa1NA0rfzMQbayT2TIwEiJsatoeuxawPp6NXY0s3b7rHJ4qUBDlJqYZub58Di22lujBpGbTw0q
Y1X6reGVbo9EMb0iGzG0IhXEkWT6tY7y1oHs2q42LL/kRWhrlXJEL6NMnQiviRuLW+joZ6p8YISH
eysJkhPGYHK0ooPdSKqTJKGekg/dXpP4rVwW5yQEDUwSP/d6+hLU6UMYFdlTaKlD5SoS1A+TAIrr
CRi7KrtVA8z2WnnrNUQD8h20laNGunPZj8pjm0iTw6c28+q4pj4JSgjo5gr4BFUTf0qlkBqX4PpD
KYJCn/WzbMpdGAyKY9RB7mSBYe4qLlu+pJQ30RB4idR/jvViz+X+vQRpMqniI5cH1W6l8fuIQA45
mmCnh8nZnDpq9/240/rmUKTyWTLq20pXPuUG+CdSGega1kh+bubvrT7eGB37RBl9KOjY77pyOCok
uzNL7Q3FeCeDTP0O3vZFkdWXutBeYkwVyBV5SORUcsswebJkydXHfq+XReYpkinbnayD+L0oXpmU
vjas2XWxFaO6yN+gwPwpI/qXSAfWIJR0MNpm4102ht9oOcK9dd2zKo0Y4WsbJyrko8qiys4GBpVX
qdwNAK8rOjuiun07DBazFQWwRZZWLzrYLw5pbL3iHbmXR4LqTFXdSci7j3pjuXrayW5kDu/6OOwp
8gs7S82Xrs8SO2LdWdan41RIXl+2t0Mkt67aGY9Jp/1ozWg+XJlTW+NboyvmTVHjiCVZGjntGJ4j
hTq9HOhelesEQ/E6fqZ8GFren1opNv0YiM9IN89dzm/U0rrNagzzay2tbNJUb6akvfKp6N2+lU5t
13/POxqCsFB5C2N2bgca2M2k7SQKTTVdojdyMJ3DJtirJmhyhzQ8Ssb0HE+Z5WJM0s/l6a1t9GM0
tE9BV/t5Ee5IKL+MxtTiBdP2TlRVD1bcg+nbKo5VVN4m3MCpZb1iM40EdtkFlVu1uaeGyo3SsOew
60qXx+S+17PUqYYOM7ppH+zigB/hYEabRwW+tJF5cc7dKh1qXN/soS4M3SZtn9saEPu2JNF9zzK3
4Jrhdn19y+TxaygXnxqtuWtDS3eNnB/TsdzpWRfuB5m0Z4P3PzmTjH2Vafexon6OoRxitwnAVOmg
HkiqHvSoO1ph5bea4gV5/DC0Wn1icTGBA5qf6jiuToo+gN2Omp2dc3N0J/k5bEavKkxXidlDxaqb
OmWHHooIRh/bWtI7kxrd0qG1gzZ6nup5n3LIk1cNPStj/pNLwQnZtdsXKc4e+IqJUuMaTudST861
Wj1EA/1SKP2+DxO8C+p9WceeUX6z8HVCku9DM31gchjbDRl2iUnPNMzdII6fh4IewEFjqw1mk4sH
VTunFWRezc+B1dmt8tSET2kDV8E+VVAozfPoFIEbFoOMTtu/Kmx08b8COY3WH7PD4K1Pv1LccVPF
YBqE6ybUizF91yh3En8xYsjNtNg1gFaLOnLimUGjwMwcKSFdWdijGdhjndp5nO4VEt0OOt+xUsPB
z53GvKko+6mx9tQyIHl1QF2mR4wV2KE82qrevinMAhQlZvdZFD6R0Wpss4nxiJ7C4wDOhQJlMo6T
5WihdlcWgK7kWu/jub1jVY79gR/lwY5JuCWK1jkKz+5lI9iB/cVjjD6NhnZscszIS6Cqz89Wph1D
HSIb3Z2Z3Sfhd57Up2R67pTihkTSQ8hbh1fFrtX3Stc5EYtsox5tBpfZxUBAp/2B0gafKN6FDQRV
lLteGRyW7iNIeYIrPbxtp+m+AlRrKB8Nhi9o3mRdZNPoIc7ynRq0+4AbD3qn2WAy01vIMxipg9Bj
l2m8MymyxamfPyr0mxGOdK6DkzxxB9S5mESOEyVQEIu0t7q3vJETTx0zp6mJ7sgk38mqfMyLNrD1
tHrQB/JpMOD4UuXJ0nOA1IjuTrqRO7pe7bU4ui2gslVZxWuTc9AHYGNtOlanYGzeAsX8Pnfo3DqM
XgIee72JMWnyYExfEb3OOm8+D4r2lpv9PiaDbVTUHWNyzhvjppvKc1j9bID9scIJg1A4MuFcYYfo
6sicCH8I2GI/MfpzpsYPVlTdJc0NI3h39sZJLk9Fpj22Fpi+hvCBV/RIkRE01iceVzafudmhjpLN
FJQYYDCacxq9pSH1k17fdd0jk9W9ZuaHrq52859L0juEsmPY8pOB3TLjLw0KrzkaGRKA7TwGGYoO
jtkSGPsu2CngUSg1y26ab6qOYvP/kXZl25HjRvZXfPqdHi7gNmfsB265SamUVCWp9MJTJam4gxu4
fv1cqnu6UhAn4bb90q6TkiIBBAJAxI17259yeqdHptuNkWsP0K9jpmfKkZtmjQvQmC81qjc02FhJ
egpN41jY342s+Dor5WOkoGUmVihxbLRguH1ueZEBQH3xkqYEZ4vkqyPb40bvS6O6GxQQ7fdgp9aU
gwXdmUiVfCD9sekgMCCxvSYZTswMd5ERqzu4oxT7swYGm/5JyeZNk1+lGfXUJL+VdTCkAcMej1Bl
kDSfpODttesgax9aaEg0GrjEhxz1HxNgWQj8qiOe75o7D9dGgZuGGQIwftfX8E74FGFAqcQd8re5
Y2X36mhfh6V6MkfN61TdybH/gKtzpfmg9cytu4ewfYqGCNguy5MScE+rihcnr4MOSoqivJnSZznr
HDZovqY3vmKg4RY0fiMpvTS9r0PAOXAa9MOI+5rq2fPk0M7ywg7wcig9lsO9ViRgEgvdooKLq8yf
s+SmiSsnH1QvQmWrQ3jNwxT6kJWr0ydjytxGS/wkqRDtr208yDQV27dxzOFFlyOfstzL9c4heu1Y
te1OXemoZnGkY+fqBXXHwfJkNXOY9MLaxrPmGPEVQsEjwCd41CFXe9V1d1mZBSXN/IQEuFC6UnND
9NJHbyxYMiHEjXsbgq/XUxwksTNUDULUyWxVpzfuLCn09ApUW5G+CyPNMZoTwWVunHNPyWxf0Ysg
CpNggpY30Sw3MUc3sdWDlmHP0e9WOTkgx3QTNgRJiLievyFeOHUkoZg+382xtuslEkSIJaT6ag+1
3w+1M+fUrbBpbQ0/RqmfDrE3Rsit5fjChCEVVDgo+HmTjJ5y/bWtbCfTTB+UpdsZpAmg5nQhXWDQ
eRfa34jS+nm+aeTyWscZRSrroNbFA5Xao2FKdzWDagUxtyau7ri1wJfbQB9S1x7TU14mbtY2+7LU
PegsudVQ3dQMdBQamvoxCdBEcUjJXKJiIWBYSiDntiRWLfDIWXEw1S8WLjbFLAVzV2/nvnRb1joT
nK3FWdRUzbOS4Hijw40a4VhlA0Js7OVwry5vnNj40Q6KW3UPeFKC+jn18vCttb8inF8hKAVhp1xX
pfrl8hNL9JzTubRHqdM2bFI85xbNhGI7b4kGfsN/FaK1kvL48KLj3lZKJzdTSfFgJhvVlRwJwBFQ
toQtUGELKf2i6kEygRLgO1EYlwSxQEpsLAyHuokU2cechC7JzLT6FEaz6cEg/XNuk/kAIkuvsqY9
o9lhHMKbfoo8cxzQQ2Qfpik8hCjhGHV20PLar1ETyEtQ2aBVbpRrNCUXdBtGsg/5G29S421dl4FC
54M6EMECraS/UBywVF3VTfBK8Rmc2FD7obSRS9SG5lExIzQ41Y+ZKcKqrhW9LSiBggZPs5H/4mtL
qZKgfdNAPULe64GGcncQSs5oOrh5IFlUBAk7mIMjyl+sZd0+mOUSGAVe8zohcrWRuqQGC5qpuLRu
By+FGrID2bPXnk53CtREl8N701TFU6HWXw3bbG5stRfkc5b0EO8o53PApTbyEhfWmqJmYmZXdYpn
VXKrRp2jprEn2HVrq6pgRZfmZiTmZG7YagqiobZDXg4HRALRz64GeUfmx15yXXuD3jpl481+6dFr
4YwvG/rzIH+Z5gbZZCjX1CE2fCXPujMq+UNaGpsUXH5Doz5oAFfZtINIlsV2VpPr3iD9G0wzWPM/
vwFfmpLnIbXKGt8gzqQtHt+3ba0JanuC+X2PemdJ43mK87GqsZK2fCTW5DYIsAyH6eVlXLMC3Ixs
6si5o4bIBRbIbgFkkUFgY9a8CCkM9cGQni6bWAuY5yaWz88GAhRMYTd9DSURQC9loJo6+e6yhdUk
JuielUXY2lCQ2f9oglGFqXEOePP4lJ/ah+YL+Y4+HyDIQ48+LoLrQ4ELjsOe6ejke8kTASpWZ/GX
/U9ZPsqkOJbGBbb7ZW4ew2pw8lC449bc/myU/DlXZ50OoT1IOoRleIWsuFuPCKeSU2cp/m/mxeUD
cqWJQlGX+t0Z/+tl/O/orTz9vrnaf/4P/v1SVlODXh7G/fOf18lLU7blT/Y/y6/9+WMff+mfN9Ub
vWfN2xu7/l7xP/nhF/H3/7DvfWffP/wDt8SETbfdWzPdvaGvgb0bwTddfvJf/fBvb+9/5ctUvf3j
t5eyo2z5a1FS0t/++Gj3+o/fdETQ/zr/8398dvxe4Nfc7sd3/qffvrfsH79JJvm7sjQJ2HA7dJyA
4vO3vw1v7x9Z5O+IiOAhBleeKmsIFL/9jZYNi//xm6r9XTVREEVzCpCSKHnBfFt2y0eK/XdLBXIA
tAAm4KlE++3/vtaH9fm1Xn9D78OpTChr8cu8S1roR8FegDqWguAMaYWPW0Jd0plm3UEJ8WHwJSfE
XTpyoJ3jF1e9j+zOZpDACCqq4/F7nbfKbcS87cciKntQ9Uk3VvVsDbEgXgkM8DvNThMzHdMGZDV5
9lOu5x22hLACtFzhzs8XbhT8RsutTusRtnCcuHOwUKjWUASWd1BN8YeDCKDOY5d4Y8uXOQuPyAKk
ijTAGCMPhvZMmzYI7a2ZPilp6J357h9O8sEp+Monb4uL9sU0NR2NsDxDhVSUm901N+G3bnCsGCTw
+4WZe9hqIgFygSfqXPyHJiLJ7RLM3IDwztmNNnwfMxHmRmRj+fxsEpmMhP1IWyvA00n3kVyvTooT
+Tbkh2niFszXgXMQ0wx+AoTyE7pcx87sGoOMvKmCsVmZfsuKOXXMMb6RSX5lxRAvStTT2KCCqJtX
AHl6bdIdzco6kqilXmx3h8ZcePBQCWm6+NnO2iMQPNdWXruCdRdND1fks1qrGtQMX/OBBWBH91Sw
sVun3sXLca+j5I2OR4FJ/h7KTwwXfqSoqE2zWcJPR526YkgObnt1Cixl9gWDEzk1F3NUs9ISvcLg
UtD3I3WbvLVKc59aXeYMKnG1adpG0LQ00+IQjumhQHEhTtKHOBIxjH96gHCD5gmSUkMtIja+xw1Q
IKbf6tv6q+SHAaBZ4RO5AtH/V+X18uiXebwQqvi3VSexeI4ZdrQ1hLpDUu3RJKGr1zV11AKczzLo
XzRze9nocn5dtMrFrLxWm9BgGCi9stEzlO2L63bT37fIgBzyoFwE1IlTPSxc5+y5j3Zsg2yZZx3r
QylafUGsNriQZpEMZQbktBCrF2qL1gEoOLBd8B755X0rGLhwhblYNmd0omSGNbKRnqKjFqBd2DO+
gbtwk9+Zb0kgAgUvf/DS+i4rcRZgYrz1BrLMNICfQADcQzNXMIOC88fgQpiWFMbYF7DAMssZ57t8
6JzOurbtayKJwjR/g+U3CBeHYgZq/KqDrWkfbiiQDS/MVwPVqVxh843IRbkApJby3AwaTKEgbN9Y
+2Lf/yCn4sm+7v3J0116m3/NHi/vi/XFWpj78AaxAFb5uFhTE1IrrSC6ETWmo1AGyu7dZQufXjq/
z+AvE5wDSmEZGXWB/Z7v2C6HFCKiXIwWreIaGP9l1y1iEJUJSpf6B55asSgRxQNOefucP0pdhhrb
sgEs7PIUbcC47Xq2VUDL/IuuA47TxgEpoDaV5qcu+hEOr2Qo9khB7Eb0uhdG4jGSeMROvIgRn4IY
9vIEiZaA82YjRPddMmEJJJI7XbMdiOZctvAp38NPAefEhISgvFruuIuYH3FjV0FrReYWgMoA+LeR
RGiVdU/+teScJ7MhCUMmYcrp0xjIfrTtNk7pJq79rO0nb+GdFyVYPnUr8UPkjtRRzRpCEwyReaAo
ZcF8Kh8rj+7MILtFVjp1tc18zB3l1rBBfd9cz7rg+vApp8t9A57iIs0KRYksHOrmTbjRtv2BOCM0
d+leLAuHJ/RqkP1zhnlqBBk4SmVgcBqtsbYWkZGMz/1WMYGaBaN6c0J9tJoP2dts3Q+y7DUx1LPp
Xm8e5fgendUOy25Y4kflgzQd6/qUdvelfZsWj3Z0LSuRQ+lCoZsNgHyUP/Lhm1aYbp08ZmAcpNJe
6p14/sFUP5yiIENVwrZv1fY+Uo5tcmdlN3lzzMetkd7VadB2uKhDCtV2JPPKoqmDkm+ibiCpKCng
uZlUVzYdqX2Kh3tFAicAnbBHr5VUddV0m6g3Jnua7AeJbJPvnYJ61i5B3WvatvFehfB5UaIFWAI+
xOnRHdlq3ly/DPlV3QcykD4DqMCKa1QqAG01gRRapHyZ5PRkFzavEfvBtNcKEccCleckOab9Y7Q2
EiANQ/pgxV48exL4hVoUCdF10jsT8+LoSlOBAnFC5obh25CdDAnlNzwZrW5L0CGV3HTWT0tugzQa
AK4BFifpNtqAqDZ4cvrVMtE7TGJHlZmrMguVil1Ub2tUKpPZjVDl765z4w4V/ibaliCpn7wCBFvW
VRvdTT3onNxObVC8uydq75ip5fTTUx0/lPZXUu4T65i95hHcr/upzpvU6JxGmjxUrqnxLc00YGF2
Rkz8RN+rkL9l5W073eZsq6QB0ZFL28vsgJ+CLO5IH1jihlAzAcdI/BDTQzfcUONZklR3ZsdU2ZTR
7MhK6qAUDYhOC34wlPkk9mNAEzbujs0mYb5k+SngOI0xupb2PSu9GmCScardVt8Pw+tQJk5ufmXZ
swStj9Rjd4AU97lXhDdK91WZIPuXmA5Yf5tYCaT4iy5nTp1eVVEwlj8kmuBp9nOAf8byzzITcmYL
Atg7SdrZHUYpJsi7qghgEKuYXwY/OkDM1tMLYBuctkTVpN2VnoSnk3c5Uq+/QX5ta+44Nu02HCQD
2zqV89Ixo8FPCuXQZgTXw8o4Xjb2CTHNRyzuZO6JHbNxwihbv4fcleZle/UENKOfb7Mb4UVUcA6/
39DP5tS2SQM+W0TohedkATBDbHETb8UsvaLF4w5U2o+RrDWYRLsC9SBrgXTAkTOG/n84fdypGg+j
nZbptJyqiywBoEwYUrQrdxQ5l7/arMivFXekxiMFAHi5RWnGhOL4saufsuabYETLH/l8df/lftwh
GnZaSMsKRsgm3CxLpF/RAAQEEDzftJ4FwWx6G3ce3UeeSKdpmawLpvmeZslAY9DYDVZQhKj+E02D
HE96g+4UX43TL7JGhbW3ZS9dsrjc/M/8sTNlms0xBrs8w+q7btNvu8BY6qG43ieevhNM7vqz78/J
1bgXqB1Chur9ITbtmx2gCLt50/uhA3yIHwnVJFbvB5CiQq0LRFj2px6QBLD6zsR04gHjy0PrKXJ9
0GWwDuphihcgAd2yoc6FS61QcJ9d3X5nprnt17Ro0UTDoRVAwEo/AB0feyaJuy8UakGBYE5XbYFk
aGGsRFWPLzJ3RtjOU4lh6jeDXyqY1nKT4B2/Ne6jU8J2gFduum1FBXc9kVkucJbAC6adtTwpSO2D
rOOZTsozoeHtfzi85XucuWivAltPdLjognRPd+EGGryufSffMzwIc18+2DtRFmx1H57NKLd6ZZ/2
TTfCpGo+zZMK+BNQutf2fKcpwhNh9eVzZosLoPqYsjzVYCvesavyjnqzU1wbFQB0S/dH+Kg+aoII
J1o4Lop2WleCOB4WiWHvVCNjQJ0Cx4dWRVGVcv1BcjY4LpYaRRZ12pLmwgXWTU+gi72urzG8b/O2
e4tBV4OGzityhSLYImUJMOjdZecRTC6f2StKSAeyEPYnUDWH2s+qFw1xcYVPAfTXCPlEHlLFaQMC
WpyzquLmcupMzZOOPuIU9ak/61en3/+iuAZwZoiLnKjGKhN43H8/aGcw7S0CR4tCHPVxJT6I3pKi
meMuYRKNgVhbdp3ePpk0c5Vc9CBfjc5nA+LiR92aTa7NsJDJeITVtZ8oxI9Axjg+6sMuB0RKlgWT
KDLJhRK7kWu8RZYb7Q5IkwPb6kg3NhtzJ1grwQ7jc3N0GJtMJRhavpse1NaRRxfaju7oyoH8xXhs
b8wHsern6r3lbD65QKJGJTATOgY358MNEnZb2tBdr0aRk6eAEZrqnVlqgmNuPVACJgOWMhNyqtz1
YQYEkFktbn8TCApbNMrJL2EFwS3wT7NQVENcT6KBZ+H/rHFboK4ngOp6WGv9CjmNeZvvxisDp0Hy
dd4scAHZK4L6VN5EgSiQrFeMzmxz+0FNxomEEHp+P4WaU3E37xJ/fDROdMt+JqFD/WnbAKwkecmj
tBM9idZ346+Rc3uFKtWkThpGnubo8GpvlPpN4LLr3vPLArc1tAjYd1VZLOwmcKYB7z4G0KH005s+
duLYMQDNq7JdtzMO8lZUS1VFfsQduDn6BxhjsL5oCQFVT3cyYIknEwDkXbsBdeARWKHAODGn8+wa
WsQEomeQFQisH9122oqy9+uPwrPV5vaSnLaFnRF8H+TQAj3IfHYYb1uv3albwOlF6XXR6nIHsm6G
Us7m97k39rFrP8ZBg8tbfoTkT0C/oinJF6z26rXfwv8U4AwWSYOPd6pEbXOLoHEXO0kB/795yG8k
Fx2SeNC31InQIHnZ4PoI/7RnL8/isztcl86WNfa4okKMfF91JaCe5f1lE+sx95cJLhR1VgTCiHQZ
EmndKU6cob2N20xw2RZZ4ULQDLSQJc3Lk6JBUrXX7hv0VvRJK8IyrF4rbBV8G7aioy2YcwnDBBBO
MmTIYktl9Zw2aC8qAZY9quhEwUuijwQLtIo7IZAvQlkfIoMW7xEMZP6IrBBQhHS8g4Zd5WgfFtr7
2it3c77NdaTIX18vL9naIM9s8l5hGDP62nTYZBCf6MwSuhqguA0Hd7RS77KptfB2borzDkKplESz
jbp2XSL3WuDll6Mo4hRtuEm65FYq+m8xkHqXrX7C/y4Ji3OznLuktKozdRmhqSexV08qppKkrbKL
CwNts3mCNrctwJCU7nRdH7/qUg2sfMuy9gswseRQVnbUOTaYXF/G0k7vEtWQXoZRq78yqRobR+9p
WjnhWKGdSZai6RkU4MwDi0/o2H1GQkcZC7RvgoHgEX3u7Ony8FY3g40H7OIvaC5dPj/b1TWaLSP0
SsJnikcmv0jQ1o2Hb5dtfFJ8e8/5nBnhjgZDK1MtqrHjWj86kj1aYh/nDF3OGYpm6bE6KoAGPosh
Iu9Q0E8X+zO73BFQmBZBsznsLg3dS7Go2RY7zUfz8fbyCFcvpWeGuK3edbVGkgiGMuTxk2SPPgQ9
2zCyJd9G+Zmgh/SyvfVC2JlBLvg3VptY7fLiXK5R9DV+WYDwjd9d1a9owROWwlc3gfzLHp/VmkhO
m5i8Z1jZVfw6fNeflMRpTu3zdMy/WD8zv7wGHdsGPXDp7Bi9k5x0FAFfq9vh5l/Q8RN4LU/pNwCv
o+rpu0M1V+2xCiDIssVb1Gm9YmfvyZV80FJRINDWnolnc8AFAn0Eazn9I0fzoG3ZF+LnzI0Oi54H
22O5nRlFQdSn0Ojosrt8P/0AGaQg1y0a+fIlz/ZrShK1nEMsRBejlEPqAT23Sg7olU1igZOpqyf+
2YCXz89sMTbQaZDgZAsxyHCsdg0kgKtTdptcl5vuK0btGCghqF7/0J4sGW20rnoQFwnX3wxn34OL
UVMEoEnVYrWZ13vD9/nG2BR3Pa5yCyscwQHXBeldBqIUiLuonroVAhqWlb0QRzQufpl6l6bKgC9A
NpM/ZA69l/zlGquhrORMW+nL5d29nnI5GzAXt2xkdpqkw8QjfZ3urOexdNAs4jcquo6c6bneaAVI
e5PC7Wv0EzkVilxgAIhwvIseLaLQrXGRTcrl2oiN90ATFxBlpt/Y/bhF6zdYvKifnbIv/Z043og8
jwtviRxllW3CqqTJ12hu2RrJLCKTW7dhQ24adIzqJzUwKwvbXqFY1KXqYQbNl25TbNqn0Qe/ELRH
0Qoq2E//jx//ssjtJzWt2tEKcb1Ff+aVdW1B+gBiMz+abQ+BtRF6QHiAvgtLASUvAI8oa68zaC5A
fdqC7oHO57hSVUrTnmC08VV4O3vdHYPc6lfrvVkr34IP63tzTH3qiviF1+6HCsQfDbBGLqQu3Eoq
HUtmucYlOA/RKO8xY1Ral9ip/YVpeJUmZiwLzuLVU19R0K9lQ3EByXQuRNYGenCAEF92DwNPZbJB
fzIgcIMjKmWtQtLOLXELOhdRj49hCU3WD0qQHKJnaFoEy94YN81GzFO5eu5rqIUYkJiE7g4/toVl
SJ6WFMbgNld60G5w09aPGl7RZIvm3PBO5LRrN5tzg9wQR5QgJTmEwWUyISW9Bc8rSp2iC9TaZjw3
w4V4CHLYhqrBTGbJmctS7YtZqYIdL7LBRfG+S+shV2CjkNH8av7QxSDvtV2mWQQNCQYUGz61wRXz
qDXMggnjObU36CVeUIrFPtkXLvBQT71x0H/GB/XR3InKjmuDIxoksMGMaUO0kzsyxmFI1CyCqHLC
whd5KG/msn++fCytOh/Ia2VTNiGT9akW1w5RG4ZgN3nPqJCfwyYNYtTlHGUTvjS30zaRBVcuZTld
+INXVxCxLEhMaZ9yHFXFxtCwIJ7WI5GlzJjMBF1ukuy+jO6Cv1K3HXEXDKPkQfP48nBXE1rQ3oD0
ALQUwKTH+6QcGt1QQNSTxGiJps0MAoMwqzM8OytpPBCZKn4OwB2gIkzZVOoMlaOqNO/DyaCgG8mq
ykM7/viEbjawZU2R5OpSX21pr7Jt1rN+JxdjVTgmNMmCwU5kbyIJgJlmQ091XIcuOOjsYwUqQR+v
RV10IKxsbB00sSZEedGtor8nE84udypE3FJSQTqp9dPT5Papo26aq/yEV3X7PD5WB+m6K1xFwnG4
aBGIahMrK/vBPLcZQYfUFq0C0bVcjU2XlpCBraShDaiegTahL+cjqzvDBa4jER3DK0fSB9PcVqlk
E0upwnR4bT4Vd3aQPMeeeRxv4+PkJd/Itnozjn+VjApPYB2KR9riTKbx6VBKMkMZ9AbK7pB3fNBa
M2gLMERn6OyXcpyDUUyPOnRIBWNdeS3oGqj2DDQioS+Xb87TI0OTBjkNA2JOo8f69JuVlk99OIpy
XWuGkELQNPA1GpCt5OZUqZnRVR1EnrtYHsCIAVAUOrVPOqtawbZcswQObZzuS1rmE2eobjOjZxSy
jqm5VbIvIRxFEt0gVu77Ou4q4M8EwSp6ablMU5KnslroKIc0KFejd2QzHhgu3O1VHUSBIuAKXTkz
dLR/QuuD2EuiiTPWqRbNexrCWK367VLjTGCsLvdhD2qKp8tBbS1HuKh+E0QVDTcy/pyYjMEaIcoh
Baz1iyOadW5SCfpXYBG5oqAP+T5eJ163FVHrrS3audUlGpwFG5DHV5liACDXdI0RlDUBCjMuekdS
x9q/PMKVg/DDALkLp1nNlkkqDNBE0T+ykGl7vWxgLXyAi9kEC/qi68PfpPE4a0e1xli0unbi7m1u
f8h15sbpj8t21u6xMAAfX1gel+vsx0nLWK/SoswXTi4SPmW2SnbRqLBtmPXtt64sAPApAUrtSx1d
J0Y3bkKVijQk104JxA+8GACrV+A1H78DY5omtTV4wVTzvmjvau0Qqz+V9rp5pwPJAxH4WGRvWd0z
R2ElLRh6u6UgL8yXkiDNkCkv6lQ8yCg4jNK8SUCgFerKRjDXK5vQQHy2bNzbcCjym5CWVljkNMVc
415tl052SG+KN0tzpsrRbxW3P0YvsZ+/ocFX9EJaw1uDYXORGANx6Of3SkKnVmdjI+EkXtjuqZfe
0G25Uz35IMJurWyOD6b46Z3NsTRqmNKaL2aHBN4oujWJLCyR4GwBsURaYee1FPSmiY7zu0H5enmp
VjzkwxD4i0ON63VPMYSmzYCkBQNgMCTREfzSr+kg7ZUc/fqjDupBCXxml02vRLEPprlDrmDZAB62
ZaEKgF3Q3dBZO1UNBVbWUi4fzHDBslGtKpRiJgXlz4XlvoFAORwQvGDgkiVB7oNcpv2S7kNX2C66
Eto+WOYijt5IklxZWLyw1/0yex3CcVOWhVsJlTtXLRl4p+BaDe0+nsl/sodktqNlFfMenG4/EpO4
TfwUglrs8pqtbuwzQ+pHf6yTLjfaxeOLliAnLeVtkE09O5WSYXhVlinXfTNGgsv1qqOcGeWiZl33
SZ/UmMcifIzkjVJrTitsx16fQjw0kdQhEM7jFqubq0qzKWi8qI38q6RV13MbBU1YIf9slK3gJrm6
r9Ey/4c1Xn4llBp5YCHmsZwnb4jmzNMAHfQvL5ZgSCZ3FcrrOq2lYfF8vfVNqPLUNjofQt0dwZJ1
2dS6X/waD+cX6BCjil5h9ipgWKPIhQi1MzdI6hoA7QH+f9naukP8ssY5RA/GAqNvO9y6rF0/vjL0
zbeJ7l02Ilqi5fOz0KuNUt0XKowoeF/4bTeGHkF4+ovcKHjIwA1+DWUZ6pkV3TKm2g5hJZPROti1
Th1fNY3IE5YYxz38gao1oF+IwjlUPrkJm1hjmNmyPEp1G8ZbUFcec+mkzoljF+DTxpPx8tytet6Z
PW7uUpbqSl/DXgndIDunjhk+jeDVaytRQ/iaJQO3R1SV8S5DHuXj/GlJpc14/cPx6gKMEAUk6Od+
bk9hERdHXRv628sjW/OKc3vcaVKBzZ4SrcWRn9z1yncdWLLLBlYHRBQVzVlgXYVzfByQrnRxFskj
rojZ7MtqcwBH0LZvZccY5+CyqbVthNfYn6aWr3Lme6wn1FRtmMob2Y+7U2bPQdVVAl9YnbEzK9wK
6WpexlILK1bfuDO6rlpR8kU0Dm5NwI6PBHgKC+FU7LOu3+s0BrXf8NdrhaA7+TVd3AkhRZDUyBAW
gpHeEGSasvqLoX2/vCTrk2UB4GIvjyH+IDelQSppCdK6qWTfqrBxmwhsdf+GDWSobAXXc5jhxjEN
sQyWPIxDTaCbVNOD2ZV3l02sOvEvE/zxlhZhYrTQwA0UAjBHCWZE05oOEi2DgoyCPOrqlKEeYtsW
0rUyH9ugRxCHg0akQO7SK2kctmXbC4az6mAAc+BhrRFoxHAHaatbTFMqAyamJohT9dTM2RstJFH/
wDLzfJg2zuyoHzck6GR7po067LAXvcw2MYj5FuFpcL8NIfgdn6Rk2vwbK3VmkjsZTJaESKLApEo3
dpvj8p+4A4hbUvz3sqU1BKEBai4NCTtoN8rvNbWzcBNJRpLGxMKhMEYeAy9kKqnkpq6ttxawGafq
GOjP9fxrM6L2ulCdO2nZ33WprvmXv8mqdy6OryNzaILz6OM0UwBX4zg3ES+U2s+i2pFy24kAuEqJ
yNSqc56Z4lbUisasbghMydWpq59z+uPyUNZeu0s2H/dIYBaXFNvHsXRK0bVNH0ebJiXzz1iF7oEM
ZkUfYvfRVqsz9GW2pb0d4ja6Tk2z93B77m/1iILrXPBVlrFw3gvAM3QtoEGPxzcvolSCG1ELpzTa
sKwzr6YolV6pJvfXhZV3V3LeWXsKag9flqb2pCZE3ShW3twZ4Cn2kpbIAsdeufLg21iqRha1Smzb
jxNTqRku1KqEJ1GStY9VmuWg0qOdp5Ck31olk79C9wqkzKGcPV2eiJVogcyHAolM0ETKkG//aDlC
3jqLZgrx0tpqb2eI+4CVMtROltUP28um1mpIsAWdPQLVSJTCuVFqOTWmuSyiTdgU0nUcSeWTVSv2
Thl1dNSySL2jSZUmaHNU7cZJ9bQDv/dc7XpwB193UWnsWymcRUnltbQoCloWvg88E7kuzit7RIEi
k+po01ftRs+g/DNjygNrbivPoBGAzCw6lmOyo7ECMIZEEseYwWLcGcqm0bSbVNNaUL3nhXd5vla2
I0R3kQHUCe7CnzLRqSGPCK+L5qtNXkuWBnh5CaDLIhPcjidxr5IpByF3ytR7qTI2YDwVxK9VE6Bk
W9zaRHGAczAjiaCU1snRJjGT5tUoI3I/VqQT3A5XregyaitIoqNhkHMts5U1NgNouIlaq76SwNsQ
O/IkmYJb1cqZZ2F3LtUcU0F1hTuAqggcBG1sYr46KfE0RT6wrrqrLDAIkP41nVLQbM2P9TQLjqOV
Q+CD3WX4Z6dR1kRGOuSwGyWpvkU/DwmIakwuVWIwSumTSLOZjwpI9qLGgiAN7luoQ/GBehjHoe7t
BJXPynKzmTiFXPlW93jZwflR8VY477PkUrHjLM2CUQIbvBdtZpY70Xx32conpMa7GbgfTlAMSeF9
I+wauR3TOgvUyQ03qDoCtoaK5xcoJTy0N7GvgwPAE+UYeIeEUdiyIKyla3BLvqkzGjQl04ErD5rY
PMVU2caNqNrBHxq8Cc4p1E5JcPFpskBrB0gOZm4qZX402E7VDH4h3xPj9vJMisbEbTJ1SCg1wsVg
DFVR0DfMnQCm8R5rz49lfkyLy5w5uqkasdmiizoAg3d2Z7jD13CvxV50oODcia7C+4H5Ue8WV3Sr
73N/2JIjFdUhPh0I/JfgQtYkNxKhA9YOosKb/BS7+gHiFNk+8hN3URGXBh/wHkGc/ITSercKFZmF
oRLXTh6NXTIgiaMaVgeXQggq90DbKkEQqtyE0i6C0IrX7VKMeHgFydBf34kQ3gLUYYnR2PbcK6sP
QyL3RY8Ry8VVBVlEGZIYZln6dqUKjpyV0IKKEmQrTRUZqE/Z30IzQRvegiE7Rg23O5T29/SvPuje
Z/LMBBdXMIdxrFKGuCLHnsG0TSH9BLPNlWV/u7whVnfgmSHuOLD70mwmDUtWdMZz0xReVyvbGaI5
jQR2Ekmrt1pUeZdtrm7CM5vcrh/jyA7tZXAZaGfocMp19T+0wG1zPW3lQskwqqlFMTp5zhPBRVA0
BG6Th2Ez2dTAENAqKg1HgEwFx+X6XsLVHt03eGorPCQhKaGDGxH48xgY+w46Jj5yiAALg73p2syA
XFZcdtQzr4id+t/x7zPTi8+cRTCdsmFGWywCf83Q+SVrHm365ylVRP2362HKMHDCAAyIoMGtU0EN
3EWbKQtsqfeyTHLLRfuldNH6tvlf0r5rOXJcW/aLGEGCFq905eVLaumFIXWrQQMSoAPN15/knIiz
paoK1Z1957VjtAoEsLBcZg7zb8L/oIEL4O8d1KB9Cz0IBu5irS4ir5pXPx/Ks8zunyv35becbKlX
luPEMVoSG3VobfGWQ3qeGaEeQ9rm9tpg8kUX8sXYiX92cyVnS4Mxq20CClEKG+on0ruGIrxm5mQn
lTtCZg2yQnFHeeDpHoayrLCQo//zt7t0GwxdtzBXp0PE+jQrmnLRSmMacN2G9i5XLHKs8koIdMlP
fTVxsjuESMdFwwM+t10Ta+EAUrsa2hgqIRFxk2AUxZUrfunbfbV4skWdylJn7LBF1P3oNeZbQKZc
w/Quf+M0VjAAWwJrs4Gyz+k87FDbpG0H7I+uFCSYmmzDU2v0G7sNicyfaKpdQzAv3+kniye+l3eU
QagJFgtNR29ql+Ywl91U/MpY0MUj8WVlJzebiQ7ingx2uFdvhJOvW3Spfj51Fzfoi4mTIzELlCOc
AhuU5MCxFGCpal87nO//Pysnx4ClAOuXCQ5enve+AfWLqX6dPXrlBl3yPmgToaEM/CPA5adXiCQG
LXpS8Zi7zRoh6hpT5yEpxZ0tH7Mug8geCBM9UKwV1r1Isn/Z8YVNhPlLzEY9c0F7fvf4qiC1w2sO
fZsiSwPWTHhpavRyOsx8XDuB59u22EJwSClGYslpoAZPIW20eWErhWsHFNK0nmRxrfp5fv5gBX0q
10bGDo3nk22rGpmh5l5DugPaspMBoMuMMuSVXbu4FES7iDiRsp9fX1E4WcnbMuYt0FvOZ80/aggi
/HwAzz2fpdtA+uHvI3cwTwOBVsx66qVpFbNS5j71+IvrdBGqQSEq5weqnDfPcj9/tnlpYf+M9Jku
hX71qV9KOm/IpY1xXglBt7I3fG26z7wi+tnKuS8CEgB11KXaYbnGaWOkBhGTaUHWIVbCfjUH/diT
8mjnxqNsruHOLh2HL6ZOGyRaM2VJZnN8RFs8c1HtgWr9l51lHAMLTx/6FRDZQev3pAZH1dA7dEqb
uOn4x+TKCFiWSPf4+88f7ULMtNhZ/oPGsHU2V9c3Ft4IOwEt8rP9aw5TDn6wElAYyAi1kUj8MtTC
WfPLl5/tLhfm+8NhoexJgKKENABO4cmFmoflzloD9EH79EF0GPyG1Jc9JvtRPifOlUVeOH/fjJ3E
LQmDFFXNFKjcklk7VIj8lkHrJJ5S4xpC5LIpTM4B9GDAMZ0kQH03ctvrxwqOF9qiq3TeEPXvTwZW
8x8TJ95VLzIp5hwm8kyLzKK/L20wv3R6/PMOnU1cLi/HVzvLUr/E7TUaOtyq5yp29JT5rGzfhJ5D
WCSjwezkmy4zHzqiPeuZEdOh/3XF+nK+zw/If1Z58hwjNkMn3Z6qOCEsHKC3N9VZJKZ3kd2ARBEt
tleIg/ptkwcj+/zZ9oXb/W3hJ2dzkAPHa4Wzac9/CuX5nn6tOHvBVQFLscCxbHMZEzi53O1ojw3I
m3H6AQ7GHEcojY9+HmOS1+HPa7l4z75YIt83sa8yJmaAM2LBMeCvyRgqwJ/Mzu6GwTlUTn8l17vw
utgLGoZaFGPceCxPzBFDJOVgYddSBfypPiwlemjJiUNLS0h9MRs6x0l15eG8tGGoyXqOQ3WHmqeX
rnEGzchSWK0G9TuVbD/bcv3zd7y0Y+gGmRCURqHmXNF+ykjqJDBhlca6Uw60+YxgBEuGdK+Euheq
s2DHsKHYAowXAppTmAKS9zmXplZgAnYMQYYg5kDGbLuwLaGzW9/pfnO4Cuq99AkhxQ2peTw6FPa/
bxykqyrU93GxkjeIZHrbcQNF39AJi33xZENcFdSJV20uvvD0ii9lPUyNL9M/p6EbLTObyUQIAAvc
3wbxrSNKtlBnCsaoq0L6KVfXEthLuwiBHJxPmDTPdtEdnZyaohGxRgYWijzZOG0C8Tx9euraa1p5
F4whCkHOhw4myh+ny7NY6mJOG2J2EO+BbnCa7yqrfk2tOaLg47tyPi+8O+7yfkPDxMQRPQ2xIIbY
OMo1ZVxCesIBWYyGR7vXiyvu5JIZBCPASkA3CNHcyfNWjRA4cLVCxqDhCcpcBJxj9hGCPj/ftktR
iYvUYUn/qYX/TsqveZpgPF0zBWp6PhTHNmU0r6GjB04Ba9OG+Y0ZaZtrANZLa1vUk0xnge6g9/n9
CigK3eR5lDJuiR6CZdOfQCJQpPOVtV0wg/46lJoAYljoik4+oZZiMnFwG5hRYmWmO5Q7fIgrXNmo
C/cZ9xgVZbiRBdB2YmXSms4ZU0SoxIAfro4NCLav7NGF6/vNxPITvsQH02QPbV0iQl0g4xr6wGgA
r8qDjCBybwXUgsu4Vue65Bu/2Vw+7hebdVZCXnOAgqcMe+AD9Gg5GN5mGQafgc2zdteguOe7ZaND
j+68t+TSZ3gkkk445eYkY63ItmBG9D1t2JVJeeVjXjIDCJf3DwLRBCDv+7p4xrlm0xyAR29ep0Cn
QfcplEm3+nnPzl0SOvpfzJDvZgTRldvU2DKjC4R9LyHn2/V7x7rKwrv8oW+ufeHh0gEaA1QUaK7T
1k3eahI8fWMTQyM3WpDZaYzezRuYz8MsvhZzn41RIIDCUTcohpLwfJ0F3Wxeeu3MRuYX09/lugaE
qwhQAH0nIdCawbVO5tlmebi9yKGXASQcCWcJgr4cQuYW1SytTMSVCz31aVXoiGy6K5HUuQtcrEC4
DZkEYHdnCWAmKSmVTZbX0buv7rLd8Al177tkPQYk7u/G2s+u1pHPIMbWidGTAzIrxFHo6AvEHgXY
TNB8tkErUgZ897+kxvqLCxWTv12QhclDE/98Oq8u+cRpjckgVSJg3fZV2N5wKBz0PkfpnH+kbogO
RaCTCINR1sPPhi9u6JdPfeLJGqdtzalwRFyL5xnoNROqA+paD+7cd+HbGrgUAFMuyKbTGtLo9FB/
GmEFl898JFsSFdsMEuLvOvX1GNIB6/8H0qezgBwjVHim0XJ3MWV99tosm0kTAzd+2hJohIBuHyWy
0Zcf0x+dB9rBCMyoWlWogN9hHvJa6+fsFYKOoAl/g6vpAjx6umTRQ6E7F1MPEZTyfWrbnQHF1OBf
b56HAAGKmyZxyVnkU3HLybyKNnHfGOvRGKMWaXEhrCuH88IZwY3XMaGKQiCYNE4ikr40h2HOCRgx
FV2DwwtLyiCxUF8RWTnL1/6J+P/PzKmsoDcJnBCZd7FNW0w2MvOW620dFq3YTpgZCmt2DXF3eWGQ
ZySYb0G8erIwiytQTZRyjOt0CFrBIU1c7xnVrs0tn709WBkATtBfBlz0fKJvKCAXlIhhjIfxVhug
lquVkRzHoDDZf/ENv1pafskX/2zUVQXNyaKLx5pHfZJvec1iCky/o6aAVFeK3Rden+8LO4kba6cb
0rGAufov/2P4/DF5akNgsUFg0wTT7hp5zaX9sjHYD/g8yoO4W99XRzPmYSjQamINTEDN/EeAFE+5
U/TzrfpHC+P7C45V4UUFIA1FSHA9fzfj5KLvW+Es0d0c989NuHDVkah6xEhczMM0BFvO1p0CaEw/
DLfyDfnhf3Gxv/6Ck7eI9m1fS9tuYrsBs1Xd+/aAvEO/9s4uTJ0/LfTk0WkBN6m8CgvNNwpJ78Lp
QmIW5Nv6Sop2+aDAFy95tmedtSqSTOcp9rWJ9dWin4QiSWhtyGYMtBXaF1eh9JceHGzh/9k7ZaM0
y1bzshorq/belu5EkIQLVRU0aQIR59H11+biFcfBJKgjECjSntwEWirLrShcsT2MB612Yo2BEjKR
D3Z+behj8Uqnu4bEBpUSw0WOfRpgSn2YQSbqwZQU2zRr9h7jG91Tt4XdBjbPljJTbJt9+PO1uHT5
vpo9cS165klr4FjhDH3q4saB4PEkX362ceHJ9r7aOPmKo1Wyntaw0fXVqq6PbG4gxbRK61Vf6gEx
ro1Snhd64Zm/GjyJZ/M8d3i/vKBoBNopILX6LQWXmpNulP3GS+bb3rCfhLriYq59y5OHB0DTmk8G
zHIbABM5hxP9baMv+fPXvGCFIlq3LfS6UI8/9WOVhqjMEVobK1msLLcIaA+qsauzJxeOPsyAPY2Y
mFC2Tos90rTSJp9YF6fpkTR3+WzErev4qv8vko+vhk4vdZ7m0vByPsYeO3i2Bs4F1Hug6/nvvxo6
njrmrMGHcwanrYdsgKiCGBexsB2mD4VfO1bM0A+4YuiMBg4ZBzJFNOyAKYVw+Wk/kjHLSxYRcDDL
D89WoGUxtCV39VHtUCtedATnQA+dj8a+GUe/AlL0mle+dECAGIZ4tk4QpOqnV1pjkDMniLgapI8Y
YE+24Oc+mE2Q/+0nyNLSf8SI7WvtlQuhMdb9H7Mnt1y3524emwxmmdh41bCplXstMln+xomTRFhn
YGAZxMtIOE5sOKNGPOZicn8I5J4EbA3E6MIyb91lCP2zu/FdQHqbr65Obl54U2EYAAp0zBH5//My
fYnA0J+iInN4F2tixrDV+D45qliZgmRBB31ycGNmNuYP+HSvZppBzu1aCHg+ALEcqy+/YNn1L79A
WYCwYRQRBQiQVMYfHBpOTaStrtNhXtzHL4ZOjo8nUcJOx3rE2Ajz6QTy8bK/Es9eChzAsYLrQVHe
OK+GjikdcivH53SGdlunE/d1W2ACy1Vp2KbDnjrsw820yu+FNPw50cH76XUoXlb1xvWSa0f34o2x
qbVM2SGxPH17G9I1fc9NvL06VCYT90Fk7Qt6vPHPPuji6f1i5uTLjiMB7ScgtHGViNtEdreWUW1H
I4nmgcWAZD/8bO58I02I0y8ciSBiMDD0+/3EFE1eo/+cDzEK02LlJAaoGAr6r3EEHj4Z8VA+xyNh
41d+t6LMhunV5KLAwl8E3NngasEs3n9eyvkGwQjotTEJZi4AnpOQ1gLGUTrS6GKZL/SS+rotsr9t
Zl05l5fMYOwGJSrUsRds7fe1DAJprMHtLoYije2bU2aEriB2gLjF2/y8ogubY2OkE4k3AlrvrJei
j4lG0r7oY5qi2Faz8VU1V5G1y4H67i6XhixKCRb49Vys6/t6MkQjqrbALWKAOCBAZwLA99TNgtqe
HiT9/LcrwhwO5nEx5oNGAPbruzHUTJvWsyFp2cs5AJ4JzGcfP1s4Q2yis/zNxPJRv/hA7vLCYhNM
WCszdtfVIyakFsU3EqN0KWPnygW64HO/21vOyxd7oEFoM8myGvbyu+Ef4TX1vPARYqYkuLK2c+fw
3daJc5hS3Wl6grWle2sLEXuzjbTez9bG2ruDTkvqBVYfDFZgHDFxeXfN/PnJ/9+ne2HxQsv5NNrz
RN7KzmtUTEYZeFO6lhmYqIzkyg6en/pvZk5jvWagCiObMJN39Oh4016f+BUne2klKNChmQf6Q3AH
n/gjSpVmi6ZTca3IMedqT/rhz1yXq5/369JKUJinOoCV6DGfFgJ1xgt7bGGGTH2UyX6tNOPp35tA
YRX+laJzjumb76evKzTR1W4LjdictkHhcQ16t/oVP3Thcy1xBTGW+guqgSePRLdMJhc1ou9au2Pd
FBZm47tgqPt5KRcyd1Tjvpg5yciaTA2QPl6C/EO3r2+g1hgXEFP1F8VwETZHHtjXhucvXKhvJk8O
AmfZ4DXQWoAC64etiN/kHBScM5hEPxO7uXZ9CTbjxNWaBNhECLLh1J2FELXi3JpnRL+9mm9kPQJu
6emhjWFYDnKbToJNfBrWo5w/jL6k0WzRdSLGx58/83mivTT00IoFnhWto9MTQ9PSqgy61FrN1Lch
UyzRZdD1Fy7fdbC3e25/bdnmpWVjTPUf4OfC3/D9jFYztEVdD6XChUPeCvqV/eGhJpPfsKAMZe1f
G7G4cFxNjMOgsguQH6KOkzuh5k4DPR4iNeTzGJlq9zMazU2lruRQju5esISxCvSbkTEi1ziNBeRc
dc1o0DZu59I01u486nE5AtsaaEVK03hiA/usMkT/kTOYOMesKNH3Rnr5An4oa4aSc8m3IBGW61I3
9XXncHPr2YLFWWsDMWIX/ZpWhghnJJG+0w5mIDHjCWI1oH062xkj5Hb52uuNJshSt7yzieRPmJ0k
MkgwIQwZJqnrm76akjXrOy4jK8NIaowTmlURBbvOZ4LOMvWrHkMiAcWofree4bbWliWkEzQZpp1j
jc9FBO7GJFCgEN9MnlvvmjbTV1KBTcaTFYlqd8jWLhhfQJaCn6Y7cxUatocaLWvTFZhNkz3QWGgg
p0BJ1sFcNRBpSXOBUFBlNId+gVtHsgXpfcwnV63ykeSPWlECvjsSsNHyzDvMYoS4EdN/k876PXhu
4LJ+nebpeqB54k+lA6plzLaosQcn41TySHlZu2nHEWw+zHhWjrhBZPirl8YvB4RggcxVoJXjqtKq
J5noj8SeImqMoKxr82MDprBq4FGhjJXnzkGr1aBZLJujAN9E21gPKstXaZpQv+DqF+syqMIMN6QS
nwYDHWlj7CetuJt77aUqi8ckt1cOm9+HstvYuVb7gxyLm0EYt2yw9ql0HstCv3GUODC7vlUzqGAo
hXp135KVXZci1McaJVOVFSF0V3FzW8BxkX4UZbHhnfXXkBRqACK56/JiBz7iG9K5f8GoEAhD3+Dz
VEGfgY08YW/VON3OVNs4Wn0HTPbtnPUQihLaWwvC0+3scBY2JQlLsD+ADCGkGjTDaOo4e6IzEc1a
t1OSbirUfTZ635m+luizb1iYusmax1Kv3NtRY25YZCUJGmpxP9ETK0o00OTlRLd8q3KgKdcZkLM3
rMmnCyhAq+0B2tpiD2G241DOr5MHTHOZp9AFxZ7kTocmRtlgmmjqbhrqMpAiQHu78ZzXUhr1mgxT
skHQdwSZQ7PuiupPngioYXIti1RXArHcpTlIyyzb78fG9CEf2OH/7jDfi9AXZ18aUV+xWFD23jvq
fdTaD2ZMyIRKdKMAdn2UhSy3NfN6X58L6I03iLqsZvw7OVZkJPhEQ5lEg44bY0kLU72eejZRXPQ7
u+0DZaBYRWtr52H+vK54OFNXBVaBEZWpk69Gn+yqqcCsmaQymLj1NEgjX2WJRFUtv6sH4JrcZiso
sLaD9wbMnw04ZqGhKSbdTTr3+caoRx4Qwg+y6bXIKtWb43XPyvZCzyufSe882ZqzHZvkgc71nSu1
zay591UuNlDWvM1GfFqMPUnfq2kF0KlwIkMvdu0ISfJpVnrAEmPac+maG5HSGvk2uj5JG8pSbGer
3DAC+vkOiFSe/cGIp/IdC2QNoxYqUR6smX7iE/1NwZDiQ172UDhl4Gj98zDUwgdG7q+jhu1Ujg8M
0TkuSMyl+j3Y44MotAOppvU82I/CI7+A4HDitHdu4OjgPMrixVBmGswEuCKR5u/Z3K3MzjtOowOu
PQEVI9Jnha+I82IBZxgUEtJUoLDbotd56Cftcy7bx7wrtyKtcj93ivtUhzABWajhjURtWjW9FjXE
Lkbzk3Rp77cT5VvagjNTJiSNSA/6Zr1v4T3r5LEp06PuFp3vgRw2nDwhwSHm9dukl8nKrTn44D2o
DXITI+Zeuy6L+sMZBxwo2kE8fpBlSM3ZCJyBgbFAY2WgG/KRwW+0zPmQqnq0bI5/GVK1ElaORNpY
sdm571X5PIGjVDfUwzzxO52oe2StDwDwBlORrcgytKlj0hyx3bM5ypciNfzWKsORpmujTnIfzEqH
OaWPsme7iUzCl5b1q80hot6CapWNQW9V66ksDzMK8+CgCXVJ4qSfVqYyY0nTp5HK29JlUW+gzpSy
SKEs5HXVWupWXE4kajBDZGrGjjlFiEcq93kBsS4r22qivpl774FSeYONZxGpVOsTlt45vf7Keb3X
DbLr3WnNhPGeDJn053nu/b507xqS5ThGmQyMNMl8UTRByuz32uN3jckxuC2TNYLZxxFLRhgUV6TZ
2PP8ahtNWGYs0JW5TuwpbDSy8+z8odfxOFE4AjNH5lGUJLJntIsc+0E23j4ndTQ2857Z7g7q5WGl
yZvE8DYYbHrJXChXZck6QTE8MNrkDzrKm4mrzTLI541GWEPw3na0cCznoOtcPLvObqigUiTGX3Pe
QI+8qm46NyuhhAGITaFs4aPuQHxBcjAu5NrtlHr7OS0eS61/mEV/q3XuZzXJsDSq2MzHO7czNjWr
VqOYw8xlH52dRML0pN9p5eCXXZsEYBMtfW0Eu2Ghmbdg3fytPKg3TYRtXGb9IiLhfm21GwxKPyV5
9VZTcazr7IFPyggbhimJXAMZI0AF0q9IkgWQHcx9qau7ZOieC0MDibxyVg6tXR/Ip4fZQvpLvE+7
MdcIQgPG09ov8mo7pRieb9QLOv4HgzgH6qEa6zY7wnFXS6u/dUj76Up602Tw3vn0yKtya3rZre2m
oVm1u3k230x3WrmTXCdOF6Cm1QZo5GAoyS11UBIacWNUdVjR9qlzBba+1iKRFiBxaU2M9rTaJ/PE
huYtBozaonkkaVeEFvNeUuptSeJV/iBScLHhIwV2iYQKfGRbUo/72tZ/TY085H2znTklQcJzbTcm
tgpSazAjEDxm/qzaMVKlgIJFw3Ckyjkei9b1NdlFpeftkMMfprrcZMoO8tZe58qu4KZHBw5WY3j2
7dG3eXMoqfhwhfOiI+rxTWN4zczqdtCcVTPwVwj8OQ9ZObIAMyKPvMx4MJcKLUBqfOiyNoK5mb2g
LaoBztrgQaarl1Hoxo6gXnWz2OD+VNm/yxQnZW6y9JA1tHykyTwEvLeKYABlCpNs3pJOlE+dx72H
vi20bDOgxFr7HBwFD24yWk+zkWaOPzFFDxph9q5x+tnbJIWuvzp56q1or/rJr8GX7cZ1nmCwNS8q
hSFyc9YflVcSGnRER1CZKCtqgTc/MjObtlYzi62yUjzeHWut1Zwp/bYGK83tVBPq4+2oV6ON8oNX
aPLDhd+IAHd+7pveWIFX4LZIjBu3L8OyH27SqnyivWkhnJ6jTmMfvTv+xrh+XKTuftBaX2gEHqRv
8J1Y9aLnw69S6n+5k8ekrkDBbkapkb2LvoJPtLqDwzWk2yWKBwntw7HDg58L+Zs04tachxvU98Nm
yLYc5bao11Pd17Tq1erLNy3HYBerGzts0kZbpS7Bm0Lx9lS5uZO9AzcLsrmGpQfXaHej1W/0mt3w
rIloXaWRrrLQAn7HIewtc9sNBBPWcz4MG9syVzW1jx3xxgDzvHu77o7Scv8gegOQabTyle5mJBJO
J0LD6I42sKt+M4OX37PTrV4VIpKO3m1T8D8JgUvQIdvAIOO9MZSrap5X8wQiZd2rgZuvup2ruhWz
NfBwg/8YSvGl7xRipermBqCOB92iUEMrxszPtVSu8sTC3NzIGzxoNg/Mxn7LhuYARW8RWrRmvuNy
9OabdgpYyu4b3TnkRXcEPuxYzajcVdUfkVf1AyQSt6yx94qbt9By+uW5Qx/lbVaHHYGvkaX75Ca5
gUnVKgloi0EekrfEz2nRwes65mrInY1mgRkap6zynWzcuH06Pzrm5H50ntJDIARDR6VlXPCO71kB
hVONr/CQPo5upwLbmIv3sRw+WS6PuTvekwwulQl5C+mFLFQjwMe50Vthx+BLe5Z96MnwZChDD2yb
BWYiNhlRt1ovHd81UBDCIPGfvOnCBNmbn1gyyi1rjTHPG33ud0pj+zxxj1ntbdOhE74o+43KsmPT
srXu8o++t341k/6ckvld5G7lz0OWRGPf3trNOEceRbSAeBEhkYc/rwT6v26vnpwKmEfgfCNSWo2f
KTEi44fLMzr3UCNyQTTcZPHgGZAmaRPdz7PUDmTdb2uwkrEcWVulqx0ZRgTrGMjk7hjyCq0Zt4X4
Gm7yBhMKqwJZVT/0B0Pr1rJ3/0riKoTexkONuMYS+l7kwOfmNTg8h5A57pM5pcdcpK+korExocQN
b7Ckhv1NSwmeinon2nStcjzsk+c9NV6Opxb9kLEDBQsj26JG7JLVj2YD5MioTb+RIVXhnE/IkuQd
hBSWg0uDng6vk/KCTGufTApfVOYtvkp/Ww3Zu6WzpcsEqIs8EEVfMT94I2j22g36w9hmaFUa/coc
svRY95qzzq0WuPKiMd8h3vC3obPrS8WeDZCrx0giqM+BZbxreMf2CJ6G0PAQvrTl+FJ35VEDNphP
4jcahmAVNLUDBfqvVMOOCBlXpoPz6ea/Rkdx37TzI5KpaGYqQgQBBphmVebN6Fvo0jiFPDIUQMKZ
i7ssTVaY3v3TDMMfr3TuRTEfZtd9sGvr3pmqVTZ7f0mpQZcRf1JNUN9qnYexVIcUI81+lyHaZwSE
l0kSFKLAY5CZMTL/JpzT6di7ZN/hX5VhbJC3QrakvhlTUI+kJaNBDTxI4HrjXVO7T9yu9DXYmku/
cie06nhyTLvhbWqLBy3tI1GaIH4znl3cUxDHZr7JZ8NH0+1YVs2dkcuoGGeENyLQJifmA30rZDoF
Pby5lRfPXZPvvao7gIvx6HCysUYWjfhRMsWUp6UNn4YxblFkuzEyusoy+TQN+jvenz+JxCxcMs0H
bai2Xo7yJRRTQiHo0YB38m1IugIMxH3QbOyLWe4Ky1Z+nSMqdZx1i4fIrN17qhC6d0AxuBB+yIdx
x1V2w1voi9VilZpVXOLI+GaabkuDBpxBCkybt33t7snsbjAJ9VZK5YY1BOCkV3jPVDbmgyxMEGZ0
dMQtnFkwkO6xtvp7sBwXIYHSsu92+aoxrMCpAZ3PM+/Tc+CczAT1SnfcTCh1BYNTdeFsFI70J5P9
6cfij5cUv2dDg16B86gnxQuqFmCt50et9Q6qY2EFNWdQVrInYteHWknbh1T2Tpl4FmTXIahV2b5q
pxdPWCQy0nKPzD6s3GFfQD8kdJ3G9YvKPOBu3HVNI4Oq1deqp1M06/g9Aqq8tmYn/uBVkKuwo8zC
HLxNXjpUAELRtb/Lor2ddUjFIGDJfZvVdzMdan+U3q0OtJKPgVA9sDoA2ztyow1gbLGzFS/N2bcn
9ynpkpskcfxOaDdaLV6MqbjHt741OKRdVfmB4ORgswXSUgUlEdzn1fyQohzCmBENlfkoxvGPS6DQ
lkHhgbv7kdcErOYoRbiFubMQuKP5vHNTjOA5mbuRMnuxhPFbkOLJzODhdZWHKW22mtO90gnzQp7Z
30rkdL50kt/CcaDVWPeBlMSMsnbY6S57TElXgBRIxkpHtOPRuKfGMwFIEPQR6rlM8M1qsztavMPQ
d+I+If/b5Q1/zqp8pZCIe0zeN9mw7kGzEgyqvu1sEdS9eQv95TA1KWBDlrzXOvjJUpVdkE7Qrmjx
hZApr1LN2sx28SCcMgbN7d5U9o0sycHK5ijrFA/SmoGwdfB2Dk+Q2RWrycSjIMkKF36j4bkdPPE6
ZsmjBGv1WMm/w1gjqOPICCZ1zBVQPXO9rTiqSwPnUYkqt28l4F6ymHtTLT/KG9nWbct3Y0xeO2MC
+1pSYcim7EnAhYYqm5Ta55TKMdCzoVpxy9iptCgCyGmhTmMVduCUw5+2ysh60EZ3W0oXYYbd3+lT
gpNjGttmcG9sC9PsZe3eJT396Kl5bEz9qU/Ird3Z71o637dlfeRMu2lFFQA7jyMxwvWrN6Mx3ryK
vOcIMn1gUbYDfGGnSxy2wWc6W3vKeNGa6jfqCjdgM0RbIu23TlEedA3902F6lqncAC8ZOBByNjEm
DRYgFBRGMNpl0SQ15PgtsjjwmVErVhM/1BVURKW9Q6i+ZuQT+V1i3TlliuSh2CFMe4QG5sGkia/1
4HdQe9tjO8ktH0i1wtfcpYD2MDhq64GolKk5YgtfudtGcDA+H41Vm3qYM6kDmvbx1PwPR+ex3Day
heEnQhVy2CKQYBCpNLLsDUq2bDRyaqABPP39eHczNR5ZEoHuc/74aa3Pjbz605Tsnjr6MPFSfx5l
81I68p/cRHCy9B3BkRIkyC3o56WxKFJOhjRbejPyhVnEBpGwI5b11szPutJuvl/+QxVO67yy3mfN
5uYLzFfqQrNEq/scRpkYN/LDiBjJ6iwUvZfs7XQvgUkJMGxDf5mOTMlJ01ovKyqZbAA5KadwLdWv
ZgNtGrbI1vK0pOLUqYN0BXDkGr6ySv83uNVRc/OD76wpzzt7DxBjGbg3tXdpa6GFNqqPLq/urSme
NWc5mkKR5UnWRNEc5f6imdO5NNZXmmVT4DuwkGfbZSFf6/PemdHsuJHc+tdxFFHHjuXbUziD9hUU
VgA6Ji5xcPkWvBrAG1FmfnZquoqtO0qtvrnO9+yA+LtWHg2aeOuCPV0Qz+9OeW13+2bt9omxJdzN
5jhvS9QSu8bPbaRgmM/Dmn+6TGwOq1jg/ZKB87tq21TnwT0K82stxGEnUEL2xk2sPaU0FK5b7LxB
UZyM8Yffd7+CeXieHf/nunz3Yxv5vkr6vP0duNkHMP0/V60pB/yhBghcFyuaPSo+BK/6bt9Vu54W
JDXrxsP02E4rLbUyykkX930BV1/XduPBkW+Gy7c8re+98lP6PF86Z3xy9taKBrPh3RHpWpSHVlNh
ub51w7+S6U+az3plhRbT/6w4ec2erOjhvayHcDD8kHqJeOSd6Uvj+sCi5xVg3XHTcULH1P9szSpe
9DJx6jK2DXWW/N5Rkd3Gbj26SsaO9OLCly/0QkejTa+HcGOwyzjw0LXUCvgPjnc3Fpqh+8uUneZq
iDbkYbpEUc6sE3Z4R6U9Xx3m4trTj741xgHZlwEaetoeWWnG87TT3erOP41+SbTliMgrnO1fvaye
hZ0Q8hV25KXl+0vhbrHOHmjxUxsi3rY9mWoz9Ksn3xujRyZMO/5aCj0q/J/GZtBhz884+pEcpmjy
jLAkocyc52PhWpcBSUs+esnmVaemsThH8rhUbOwD7pZlTQLndd3++bmI5ro7GoX9oA7CghwaztHQ
mBeg1/w2F15sI6FaQdU7zf7HCRGbI590psoTu/dhWv+MjnUHyYt09eQul2WR4H82CGd1Ep12Mus1
XJTxpVFGVTTJPBCTwa+mwF4jtilyJezJaHAl7WG1YqzYgeEJaWSSWmqAoZIy40lGmD3OjUeyYV+8
zHMRy8nAoPO7LNtQ6DNUWRcv1lM/LCmpRHzYz07z2q1zWLljDnKg/VBBc5+rcmBg7WNWpfsYWKG0
raeq/U0L1vu0EUKf/SLv+bpyVTNfhY0IQJm3EClStGzIQRYw6yZpA+vo4Qjk/dMAU+cfgZNuAZ8W
JE1JNNZYivOwGXE+fzpdEOujdyq19qntpp+9rpJKa09tqUNlfZdBe3IBWu1pj4hBSB31nBMSplw/
1IQG1G/FtrLP7vhdN9ox01/GXk878S2K4WblDLbgaW3ukxdoX2pvOVWmH2ZcLV1ep4CU3fralPmP
3SyJSZXR0L34q0SqrNgQdC7BuU56pYe2pf8g4zApMaMWfhcFe0dMuOG8TewTHMR+/TSVP7SG6Vfi
WXWbsB7+7NZL0FG+qOpw0od3S6ZTrw5KcJRXf5AFxN5epJOYvjLPiWUXROPq3kxX8kyW2tWt/LjX
N/DXBhPnfulMO3XEdDT22+yeZUVfh3dcG+15z/9qdRkuxr3s+X6I/65m3qo1Uvo3ka+xjvJ0caij
YkS7Trs+R1VVfQa5gl1a6ukSAG0x6ApToP3V+bR8kW72YoeWHPx465s3Nho7FHnxbnXiVHuwSLBF
BSCU9wv9oMUdvt+1eoj8Lkg6UryiySybKKjt356xv8PBnbI+Zy/yUl76szXJePDbkzOOEZz5edvr
mH7DEyB3ZAZD1PbZ9zLsIToTBhnEpWYAVPtuVircDY80tek/gtqpsySgt6gPBtgDd8702LYBe83+
z+AUie4IrjftmtVfgtvQBM5hlJk73BJVFlsSpNs9SEEttLsfNQ+0CizDU2VideDURREufp6MbMv5
sv7JJC5kzQxrez2sgJ1FPcfCzK6mNVIg2hP/VxsvI9mpfsUC2br/5lZcDFmePFChfRTP/uMZ0tqC
zdj4z8+6s9XniT8KTJ9epM/2WfjD0RD6FyD/a5e/kiroW+uTzUXpN/ZBZNaJALZ4yfZ4GXiWXcW6
6Q/4kZAn6TV3Sbm+BsV6UXqVVlBb+dpiipLFszbIcy2W31LVKSLsxDfHDASZC7MJcEu9+vWSdpQ9
DuzCwrROtlmeSciLZADmTUNM5bM7WBkI7JaJz90SVySPd7QYiU5Zli+/A4Oi7c380XbuLdurQ57Z
sVPPp94gpFA7Ej5OVat6N10t8Zw2cqzt1WutVzErOs9979e2FaehQ7cPol3u4lIR1h5W3W3ourgh
D8DUHDJT5H/K51QZ4S85/kGcCejPVQqMFalpievVDk175x1vIqv645ncwsp+Ms3iRoKXu+HFUX3s
a28sFWadjvQjFlxL9lwk2nAuJZaB8Qnvx2PfsNaXQNgvO4UYmgSjJLPFKHwG/zw02iwW3k8enTgr
RFyZ/UFKpOaam9SLHa/CPbBlsuHNaaddpDBP3fjmG+IkWrTD1hGWM9mb8r95EWf26NO0yXij70ej
DUUpGVVUTk+1/p+q1Wn2t78btB1c6sEdiqOu7+esHE5SvZC+EvaTEZnDnwkkcQTybkr1CgTOIq5S
w21P/Qz8n9txUHeJKLSzu/KElyBAg2Pct1Hc7AZ1Bdu3Cja+7JrkUvpRF9BLO5mtfrDyjmPSfljU
279F0J2WevtEABJnrTo6VvEfrrik9ioGz1E/zn0QEeVz1Gz5CejhR5bInxyjnpK6Fj/ZrohjsvoA
S6ye3Va3b5pwov52rf8O+qL/NTxRpV5QfmREeERmqX4PvZ6MQX6sS/OVLvn/xhFBzcRmALC7HnUt
uEiai4eH0MFq4FuMRed1Wv419Bfryg5lW4M99FaB7KAqHPOV6oX53llGcWz5umk9T7DklpqBb+vJ
MM+qs43EXZhv3CKZ8zLcuwthO1FXd+R66pEqfrroRYJRXoLi3o4/V/6OM26kQ9DaUef/0VjDtH0J
7XVNnJFZtnGYWf825nJ9UN7l8Gc1YRMsyHHkGxl5fWN3K4ffu/cEmhK3Qr8NjnNqATobFcSahC7v
woK7YunMg1/YkeXO59zyfyCMCVv/hbToozsgSgEendDjcKj2TnUKNHzO5gYUNKctbMlg0p+xNtRJ
fbTBf4NkgKimA83Hj+P5Ufc06wdj1PwY8Sf8tpdNB78fZFIi83tqjRFGSusQLUzTPz3f+7csmBrO
JGOO7cKFaK7H4SA1pti1a89kKYW2DP6KJQuecs8JYmom9lO2i/Wp05o5LvMMk4kYoBfbpT/XZVHH
GuF/h2yC7xVNYccZc2TItyVja639525p9md3HPVrPa/kYufA7rSIOXOqFlsdTb/xr8gJLJJ0nS+j
qX7lRf93KPRf1kxy9byT22rv3ZYUuWtG3VC9oPuezuukswk5HMgwKlu67E11LNZ9OtXkwb40OrcQ
9RVj5E+muo6yypNya/4VQAIvE4fbsW+rP938AuYUbmqO1cJzt21rELWzjBpf/fQqcbTG4ccwTVdX
MvDK4grmxB7AflGvWTp6eRbTtfQDE0sWOq2VLKZ5cXPz4FKbhkE5sSzApLKyjHgx+ltZAvyRKvFv
L0wtHWtRhVnwJ9APw/bXU2a0FWW4LRop8stxqYO7ZuwCGY5F9bWVP4F2RkTZNmFjueeCX3iUI45B
THdS43BUW43gYTz6GeFAmRvv+EGdjmBRyaFPLnfWPlMx8CE4gc2OJA4gcHMV4dibwEtrPEh1ogo7
runI0/zuZfDkk9gZEe3lOEg9QTAFHQFoXKLx0Ho9loZ3CbYpZXSnyOaOfoOVyzo5OScuf/SBu9HZ
DfDzXnR/YLiArQHBJyt13bszewffGM7OevGrgTijv4PM/1n6fG1Fl5iFy2LMuzblR6NbUlDMq+WI
1KyZW+z50xOBDFdfJBULCQ/adWj6IzVL4cCjgMospLLk0PGik2gfP7gDZWtfpW4c53yLJ3c7NeWW
UlNwQTSQqMZB6OpwpYmzw4CmBUUazO19mNeDDag9K3HtJ/O+jMbRBQbUBbjzhD/fHj6BrTP0Pdkr
T9ips+ZjHVhDOC72WzevN81wf81Lxtn2TVoaf/n0Q1RQBEaARxcphPMDYOHAYXce/e2wznmiNGju
rh9jV7Rco9lp3397+2Uw50sPLT9MARPR9G4u9sUe6s+gZtkb7mIJ4mHP48J2T65Qv4xuuJTl+FIa
1c+5nv/DnHnM6wft4juf3PtxPzVJ51MAUXywaJy5+4nTRedgX8rBP5gWwrQO2opeS7Mt2c8DDk79
4KnlLyTZU+b9IV0rlDmL1f6y60UHzoKnWeRpm/chDB66OqjVCoxLhrYN57A6Y7hbkqwvIw8r5++i
XVte2IHfirfbca3UtWimH9ZSluE01cdOAZjr2ufaAUpT7ykrmwKClsuhSttqTAqHzbGHE/JtVLf1
eSrOwToda38ny6x/rdFYKBN1gF/9cPY5rYb92yz8pO50Nh2gluWHu+mp24DNTc1VZ4IzeKhHXwv9
XlwlE+tqAXdaYSDHUOkATn4Pu0iECClKdf+p897q/de8vAQeJufSiA3P4N78Um1icLkXebKN7bnP
5qeVWbMECBgQmSgzLfrbBIAnFDIZ5Ioag2b5IqdfpuUAQ+HRWfcvf0OKtLp0vo8grdolABEt/lg7
DM3M+LmR5MzPtpixDylR5uapXKhdKbSX3ssutgNM2vYByzAtqMMSz1ofBcA2hvW8awFInbYda8OI
G0g2diUUJeoW7EiX8/7ieNCBthFbHlbF7stv12Ntwv20oZ6LW71N/zjNz7kPtrj38TAiY6HnpWnP
ZVec86D8j/kzQvw0h51n33vWTv8BqW75c1dcebHuDXPVo59QLy0QjtuKbZwtlFhB+CMrqlaiPDJI
q57dlvaTceZ5t8Ak6vwsMyIWdgJc2u3Db3/7Wx7BLAAPptp2KXXaI6YjKFE4ZtWRojLWwD7exu65
svjN0SAmspvZ3cHmw0meysnium1itdKSYP2tH5+GKY/cwJHVVlEOOmX83sXn6ksgKSte+o6xEz4T
aX/vfFqlQjGkh6ZT/ht7LgD7HYFgbHoC24sTuwUnigxiV9tfRrH86SrrRHfdcXRmasutNwsU2nJp
KnK5QfsCtdUArLGdAoQqXTOSDXYa6+aEURD3bXVALerEk9TceC2DtGuZWOm1LUBJBA1sGZ4uT5Qn
LQviZSoTxCgIvqCeVhCywvqnmic2vVs1GNzJKw8y6hOSzpnRU2H459KbYu79j1zSnGDj65/+CubL
IkOfpgXUacP6GlyP/h7Wug5W8s/zPmlijJteRmonE2UsQkLIooXJJWDI7dsgxVEDwex976P+J28w
TGZvBpXR0maAr9fICjimxXCrxuC8ojqTC4rayaedYz56FlMWgOI2OD4vDQXMZRA1IovdHIBzMt58
uJRN2GOUdfY537u49I3UcYdrBZIc2pWJWHH9aeXTE94hlFhDZFvVTdPK2ACzPVqGBz/Q/Yci5eLN
LnPOHG/88wJZ3+xuBPUAlGQlmcuN0H+W5XppIHg249MW5hnrZqwNXlyuVti1OBjhOLfiImF3aw7+
zWccaeuwdcszVeGJvjXpjvcdAS+bDSqNaKIHdK23NlzzOhQGF+kwHwO9jdlPE092SGUa/tsn4hXA
Hlim6mIDH5o2ort9jGs5Hx7lF2LnCmHs36cuJgf7ak0ZiXzm22LuJdBwn4qZy405IpsR5uguq4eI
VpsugbK+Nd6YUHIRgyHE0PLHBmTc5lPkRAkDndO4+CU0sPNtTQu0j2Oup8O6MGIEP432t2UTw9cH
d9uCGMqfdTVEeJwTGfzoeaK35aOqXw1dXUvwg4pkj16lds/YrzXjSXl2rKryp3SRTg5IJHr+D81E
K0gOQQlRVn3nfFmRDynidaqj9sRlxHVGNN31m79e17VMqgc0Jpf4wdWCUR0Kub1r68vQWVEWuDEF
dAccIUnucCEC5xfjyrLnNydfN/8bbP1Z08t33abDjCC0pYJ6X6X1t88c6zQo/+44NoaUWbOSzW+P
OhCuuXrxYmM+yK2wCCiofdTU5I7JI4sZ2bPVsyM0lDLcRC0g+WS6Zrgu2tfo6Cevqr65cJ/3Uu+Y
lYeC0jj9XGbzb99ob0vZ3DbJ1pqPbR/aTQsako9fAvSXapUY6Ctpa/3ZHe6ob86E4iZ1LlPDR8BZ
qv232xgJoPHBGwlfrXls9OEiGbO5ztMhUIkJomF66gCTStpmHdmBBKhphnB/xCE4zANDld9ae3wT
UjzrpUhmb3jKS/O3mKZQcteI4Ie92a8GzHafN/dyIDquH1M94OPr26NdFlBmPRR9hebMfHZpprOW
N60PLl7jJ5r7Scr4WQSUpCxNZGzPonsiGeXcTewXtCwELNtoTi4ztxFtGunIrd8ihJvgmWW5AUk3
Dw3DUZvcb2Pl+qOhs2blko+FqP2RVeq4lSQ6zD4tCu5pHcSlVma8CZ5M/zzn2ltrz+GyCGiJ5QCB
Ey1tEefBZ7DOr743/ezAwXrkjSufQYGQac6XqBhROVJOUk17DD8S1eMvxWZTPIifSaPVRsRKy5gq
lwt5OBFwcxiMJsrnIHGL4SPIF8SIKiyMJhJenc6Wirqlfqo1OxoYC/oBGNdd1zPCdyus5jXtijJW
NrNqC7gEExa1LZUQnKhZWz5v3nCqPFwvLhnjQ26TAV70l4x4QEX8czGQUzkQcb7uKTKgOLeneGeu
ojwH6f94RWMZq/JG/+wtyzMVtp34jwPwVDd2mLkvS1OczWY7wumjJZTXlqjIDLVTK54RiBy7kmXA
IjRtLILQkeV72/hPRTPevQzUt/nTeVoqKfiaBvUPcOIq9vpHNgR3c77KoXQJ8imeK8g6N+jmCNXD
wvVZnp0ZoWug00XR+to1WNgrA0JM+zumoDMRPWkVILXWVwTGw1+raiEcYEwovkI5hkZLHH0om61P
BobdzqkvOg+iAE9cfOfqBnjJe+NjneujNvgRlpW7yuzfTSufxbbcG3h+qc9ps5Rvsz3dRmuJMSO9
BVPxRfL5PaunF4y4WajrKGbVbsB4L2nBFFci3ZKe9yQ5DNwSsqZgtslqs0m7Kv+VcxIwb/4jXP26
mJDYhjWCeot1D/VuHlKJIQC9oalHYpUoW0GSNSN7Wm3x4sj+VTgPttH3jpmBMFZ68B4mXZ0yv5sW
0afVwlDUn/HChMFuRr1H61PvZIDwWjSoNZ6cj6UFAu85OtWIEUy0ny1bpaUcLsjx3S3UR1a1X0pv
3n0qOJu8fAnWIu2URwHWEVOCVRYwvJBp+hY+nIsD46JoVLJk4sOxDBbQJzCk44RRJ8ObECzWa7c8
WDCkkGqM6mz7QblA9tTm5R/yhJ9LAuVRULaA6f4L2BaPjwW3Iet3JafT5u03s1qbn+7Mu5DXuwp9
pY6zb8pon82bseV/LBa4YvF/5h6AjPJzM0ZgyyAw5adl5Ll84ED66pdAVNlwroLO08POFt3JRKQd
aa3hRuuuyx/ulDs3yRl3tJuNGAnNzt4KGkaI09f167bv91xrLh6VrFbb/60tea19fY6ztZTgSsar
4WixVqLgGkWQclZNUQ2EBrjWXYMdcxbsBt+DxrnfZTzgou3PsvTPPK8sO67dJvpKVePQLj73yeCy
zJTdAc5iR3hfVCePLxROrCyRN2W/Z3O9AlzwsnTtaXH9v61vHXZv6Rj8LB9eCsza3B9gt29v0cb+
RVCtCk05J4HdH8bWes5sOiFBf9ZkGFC9lYtNilA/MypmxffW4JKAjD3vGOje3d1oUl319dlTE09F
UP3C6vGxqEWGaqjifOModnbrSRh5Sk/yx8ZaMptMBKVVfqKi/1xWtAz1cLca722b+46mFDL8B+7V
QCMoAzo28oqd7b5gD3SoBsUPg4JeC/zhoAxxt4j5Oht4nlC5TVetrLmqEEObBLKGaNdZ58ZLWwlE
rsZWxJsjPjX/oYIofu7gOdjJ6BHcwFDb4cxoyTTU5f+Ix9ev1eJpH1ruO9iOUPpqnT6l2GgwORBm
eMCnywkEsP3maVI9e50/J+j3hmge1/GqWq7nsG2sck6aytD5+oY+fE96UT55pT3zbgJnywrRYhng
U0JIWYCzDKh7vZ0/Pe/k5kNrjy9ua4OLgYNakSFnfvp1yEVBx0KVLYw79XmtbHMnc9OGF6yXNj9V
Oes2ljXrA+ERO4mpBowBWdZjG7KBx4nm+m4d5kmt9OaXacj8P0y9xrGrfP13wCx3mYTjHOnY5Tm1
5PT0SPFi3zGyq5KOGzYU6FDI29qcFss6LWdjGN2zn4HN45eakGIrHb3mEhzdh0Y8X831G8da+UsK
dGTK24L73Eg9RpfJv+q7kbY2OH7TO+LYjAzAj46Rf7UxSnSHFcRvMzavKEvLZCwwZqmsm/5Wtoaz
E2MB+4iYt9tUjqwApSDUKRL0Z1z0YUXoqSbv3K6GhulC21GMVH5exS4221vnNPbLUlXO26ArL817
w7hpreXlEMb12ETqsX7qCNlTH20PE/cWvO2qdrOEyWlH019qEQbPoOR6f4g0M0s7DHuQHaot37jH
xy7u6iY7zLhuULL53Dikrr3uysbrxjcXF5khk0e8AXakkc6saeiTTSuwFk8Y8kaI4NBCRg8hXpwz
NVjPi9+P58bJs0Q2DzGo4w/PJcF9J2utupTeWhv1HEuW9Dcv9WXOE78yukZENWfgkQptRaHU8rZO
/JwxU2qeukOX361l9d88Rj44TGhAxW1gq09RBfK+em77ZjbeOkZLpu1/RWtvT5kDyeMNhUAtNZbP
pe9M115zVZIFDQWqA4rig61278Z4bJ56Xahna6bx1cxMxKDKn2MK6+EfMQKlJV0bbCcA6dhM/lqb
9Vxs1f6CfB2CSIz5K1W62nGEs3lflsVfyIuScBGVGTz0kBoiZG8sfxb9ilIHBaNhQIFjw5SlpiXG
tNsvLvLsN9Eb9IUCLBbtuL82mLkTSlKAyXE1nXhyqB7Q6Bk0vXZgA9nayJyrLyRXRsTBcOHTMVgc
ELsob/mzDRPeQKqSE4irW5t3ZhwE0xdGU379QbYmBg/FsWnG/e7qLSbnlgkCE6D+05wWkTbUnDOB
qu4sSWlgOEO5MpoGAURLU7mcIv36SSIjEFKma+KnrYnut+W3TcSJPx8Ny3nufW/DbkQXXs5M1b0r
MXNfNbbH1O9B5K97kVTjokLEMFsKspgds0LLzoPnQneuDYwbL0hUB+5EZM9M4Pageu+VawrRDbkh
6GSrQH+tXbNOZDnb0A1m/kOZSktxR3Wvhbb7sBqlztauIbJ5MB0zdKg3eOJT7VX5hGIlC02tshCw
Z/o5R3R8hAwnHKidypOvDMQ486xACdHsJGXQDaxcuP9C21uzu54N2yHz1v6OYFmuEdvQIOKukvbH
bs/MyEATzW+urY6PWGVjouvah5LyoLeOxXO5XjlI/m/4JlvegsZrkUs9GdCZ131Ypq/KaQneaCSS
CLNEeaJ7jZlMo3ATzTbXmEAyPZTWVKhQt8vpj+z714YQ51d4K/upU7b/ZOE6CKXylAibIhgQ7y9q
D4OlyL+GSTe/nHlEKYTUIK0JfCFnf1t+boM73drBdX5OLnCi3a/tVeuU/9z23sKWuwcRya5rWEDJ
vYillThGKv/FFjVm52ALjn2tGUez9r+H2tTIb3a5Xh80CXHfVrztcxA2faPumNGBkKXfXUxH6uHU
Djknc9bQWlOZjBiOzbWf96ky3S6Z1s0w49zy1tc9N8r/nFlIF6kw1r1h3TgoBX8BBjvGB7Wpx0ZW
xv2s5FFNCAq0JliOk8uiky/gYWJQ+3HdfXU25GT+Zw4qOIya48TetNpJNWh4iaVr3Kg6YOHqgpsR
gASATNOqakRV3UhYp6D7qhTWyWCvNkwO7YiiJzfvCJYZVEcDSXSxtucBo+3zPOJKifl/nVcLb8eL
MbbTP2V78yv2W7GSTD4UH7Wt5PuY2QYOk22ow9Kn3hsDpgCeUP5biwXyQriairZ1giExiVdHyOo7
yUrTVMLjKlOTAMejrXnVfXQMK80b235q8I8h0WmZR/zFBkjYDfxAmdHs3/QrfOFmM8uIVIp2DGtN
C97nqTBPLsccYmdox6geluCAdwqKdsispzlT1pOxCYgzxKiOPCIxyyGZe7V/9HqGlsYPFk6N2YmE
5RaRtQflzc5mA4GFKtc/yOHL51xhf5SrURYXf3O704js4FBXOn2qu6MVYZaXCO167EwuWbNJs7Tt
tWgxKLJkAGvkY7Z8DruHgNjU4Wnogdkful912KxCGckuOvtXbxMpFnvaRPOgVbD2to8/Oq7e9O6N
jfz05D7hHqCdxw1XD1g9FOviYA/VXff3TF7bBJW6t7eGwQQH76qGRN9JUnXHoMIU2wNMevpA9uhc
AxbPhfztyJqnGFm/ivQVZjicdVRsJAMbRCpkFdY5bGy4TUrtUGyAQNx+um1ChoN4Og+oqvBzBuZt
2cr3YFT1uQjsrIxpgIG+yZR7aaxFOzqCgCHXacqL1wHNO7trcRBU9knq6/pS7h3y1fJRVdNMVoYK
oS2aL9OdwenGCslV0+8jknuJTKVAnUAvdgayniHmgaVAGl0vskM+aNhfuWYZv7aak7aFlY4A4+b/
WNfE1cloasNLX53GPJvOusNyt67d8EU+UvOSd0v336ZjKbcJJwIYXLso14UdW6OV32ukkecKX/jJ
0pbvhmSC/8SkV1/Talrt0+ZU+t0MytRiong4cYPN+TZf1mp0nsXEiDcauoBJLw6iKV8tuXSXuWkZ
d8ldiErqnC9bzV44r7I/OzStthqZkbN8Ncvg5rTGc2D1l7zrnvRy6R5wx5tnrxgFzOeiBIApPXE1
9D0ZewXgAM1HTNXfcQeBmMbq5mCmDAkfBil2qrvM9FNXiFPDLBBubsGiOjmJmJ1vu2bCc+Z/XWd9
uNI51Y/HUjnv/jCfimCGenG7WKz2zVXOZ4DZKDKK7rsuhwuw+9kjbJAFjvi07eTtThPuo/2QB/2P
s/NYjlvZtu0PPUQgM2G75Q2rip4UOwiRlOC9x9ffgd14R+JmkHFOWyFmFSqRucycYxVQTybzviG+
IXGqH2hRXuwBsEFdaiMlJW6kmmFSgBy8kGYizudgNNCHe/KmDpL4AH2C3maYzpez/jMex3Q59fKS
V+aeOwyRmk5BNxzaLSKWK1PUczWoux1tmhdlkXuorJJjTGK/n3oS+55OO/tyaPeqoa0ZmukuteNp
4RXs1ybNdn2B0rDQKKWYTrFty+wMCnY96vHBprfcNuIuHQJmoKUPfe7d4OnAcVPtVWvzp927MneO
BYeY0blPToDwTtrIeHppH2PL3jpDdJ/XPrIkyclm27Aye0vtFNK4sdB2fNvfU+xsktbeGwELdrG2
CFW5J6zej3GyNdP+N6WhfdS2N+NANXQcOJYt+0bG+Ztj02L2CrrtOJ+XmvmPG/0cwcxIRIRLOJwe
jdC9azICfurBV2NiUUSUXFJ2uhZtf7G7qlwAv0Cj4yW0XA3qMIX9q0FMtYwtsTHR2HqJfxu53rUT
JNQzU2O2SBPi+Q4OKLPoyKx15yfZOiJNsvznejSqo5NEmyngvoW2saA06axy2+kOne8eJ5n6x6EX
hzhJsMNgIMKEv6xbQCKNc4zI9I3GP9bCWNNVes6m+JWW7QHz4SWd1I6G8TlElYxu0/JRT2GhsNzq
l8Q5PZsRb7WBLDVChwvYwnvoGaBYSkwEYkhvk6q6paSVLYrJx6Lc2a9h1L/lpbXXg8TfMGWG7RK5
ZIHN2el9YzHa1skW7j3DJFzUxcjiPOeowuA5aWkY1tPwHmn+ybNwxowxapSSaiclHlc1d5OZvAiS
q0XJNVCm2s7zCIr8+h4dyINX6HuytCUGjStTR4+kJMGBrmEEFw2/T4lIIuXXC8Ry5DYzrOmYuAI1
ca0Ve43AAqd3tw49JKVhy45AADpzYnaqLK/Rc2tbAwveomodLiRmjq1agt51YurvPoRwakhox0P/
we+LCyAT6ORduO1D+WKL4t6ME2IJeimd/26g/gABoe+Bw9ySH27cJAiXoYpowLR6STEB67+wR/An
g39bzhgqcm4/1vkKTDch0dLvDSc7j+60tIpia3juQQzWTYO/L+VGWHhyeMo7/akovR2Y/aWso2tm
4v7IYShFalonDsrpqToKekMqT1ZRUG05cWjDBbdW3u57Zd53tfsc2lTemto8jB3i+7LqLqMRbGbc
ykDPK7HDN076E/PQn3IN23NY099Ehr3PNM/YjHl/PZn2BXUgvaHOor/okqmiL7HQHXj0zr0UxX7+
3tYkJkgyvOiYOq8S5UMBKSEIf5XVc+N2p8p6GaK9xAxm+O46rSwudtwyg0ck9dsq9GPZ3eQ8ZbRo
nvUUO3e9RbSGfpcA/KrNqTCglNMz7QbF6KJKQIuaq9b7LUsyWw9CwLhuLX4cNFNl9JM+8WpCgu17
FArmu0CsKRZZDAnNfXsZZO0yre58vVh3KXPYGY9TWulu9KiCogvJEprP7nxRhjSfyTKanzFXf2Bv
mH+8bCy4DYjSYCuMFJk72qmtNl6XSUkpBamd69yMPWoB+0Xmztap5JpZaS9mbB4tenlB9zvxrkQc
rzD6m9V121FVNh/TUhxsea91vzMdRbaLx4wRBilCICr7GfSQHLFrG6W0o1+bqt/gxkXx9laAfsE/
H0TOxpT3GS4as0KQA1lFUfIeXHTZZNg5Le46oAuPilDC8lRYZ5R+79eI3LzXIiSlFwpXMsFnn+dX
NqpMt6e1Vk1U/Z8DrTjO86bJOh58Gh+x5i0cP8xWVgtNg2bh3A0JZfa7pT/vpAwSpZ2ZM1BUb5au
eo3pOpcWUjOk71TXTOgxEZQhNyT2ipn6QXFQRj9thM6h1l7gvqIhATjwK0+SY1U8mU2LSVhfGak4
ReqSIeMIgo10rxrzWXSox9TziOkD0fCsaKPkRmoUOyglZq80skrH1Tj39iGuxDFAQOJG61pc4+xe
6oaFXNE4REW/nfpLnNyUwt+Xg7aYnMd8NFcRm7nwccPP5RgYAWHQ3hnEbUGn7m1F59QH7DBEl8mf
y6Ief/DJk+6at/Bn0WknYFDrOPUPtXIuYd1sDJ5HITGqdbcahihLIs5MamTVzPjxLz31L4s7tEDn
LdJNa5i0LnIUbg3VUCTU8bgNy/o6M5DVBdMuDIJL49y07XMhf1JKucL5gEWk33AUg1J4UtXLFJwC
7d0angoxrZUFMxM/czJri2rvuo9LTEv50rRhDNTI2AdB4EINeowiMoF+5aDb9bxh5bbHsr2JQwUS
/EeQnrvWPLW0Z0efTpF3cnRzlQ7nLrmHJLXkwqTk8+joHlYBsXbyW5eob+rV2W+RrUaBvESGOneA
ORrPgfLsUQyNl850rExsu+mTrx666RKLW4eycmXjYJYvMZXsRA/e3OGHR16ZJDudal0v42VuJxuL
3DLtbwfZ78ziLtHTReE9lQFaYBOhsQVnuaKATPOQTjOePkYTo8PXUiYvWpc0tQiunhD/LVXKDoWS
amVLpm0gwcLNMGQLo3pw7EsbvlNeWtbshWp4T4djI3D2EQzTu9OTSzd6685wlx6HiwdvzRC3s+zH
T9S6Atk4aTQcZXxtOuA3OyYcONeGaVKEchaWKd50zSCUNxZ1RaRXZmsCnkUDrEtQPs3gztTJKkMG
XgraF95bpt7SEnBXdk5U+9gWt0V3O0BHqHjLlOZyJe9zl6gs35k6Aj8gKNQex/RmtN8c+TbNfS7u
u7G6ErVFa1K7SueLigTALn9NokGYkWzdicAznOg3RgAl5GbwxVkoY9FTJJg4VrJA7PLR2VHw3NiU
akIk+lX+iP8bWTYl2nurOGX0JiLOXGo0ZejcDGn9XLUARcoRS/2zB+Ns4LfRfPQk+rNmYh2U4zog
WKlpXuQjvziHfVlhYxhvxDjOooRVFt9p1IAzMAMVdBglr4Pm3JXaXm+I6XHYje5zYr6holijX1jq
I5iY/keHXa7S76XYYxFcR3kP3SVcDRKzh8yChUA9bvR1cRhdxmITZaOI0qeryq1vG5rou7yKXot/
SJLZjnbYqrbjm74y7jVL/pwqJ8RlnL+buvcTpSjKHK9/1fX6JRnidZUIbuF4b2bWLjF/VB6EUn7T
KXkokkdPYRsGCNjVbBKMFgxSX9TWL8VYj+w5zH54SHh1SZXWvkWAjdTxlOMxomexEt1DqnfQFmyA
QOe2Ovf4qdKwW4vipKaHYXweBpxiJro/OWFmSa76qL6qDUDONsSfIYbpqTmbEvVmE8YHEBL5aozZ
BRS4KLlQ5hsrDvypHBYaetWCJk0Yu7uWe7r0y3U+pE9jol3LwD3TD/ydezSlS+9qVBa7Y5LQlnok
fuZpsrxNQJEr0/3rMMuvbeWdu8B5jgsD20pp7BI93AtbX+EU2ajKecUlwAxB50Kfi+3cvqWVf0ef
hzJut62G+qyl+THzs5Whhyc98Zft4KztqX+QCiNC1ur10hYplZ6QK4nyTbjqvenaFj0XS90ScJpr
n1CXd7/71fTpUQTFxBMxzr7gROhV9xRQFFg0skeHqlHmBIMHGSuo1o0WbAXD35Eir02jJyUidik6
dWhadlo97NoqR49gq7fCD4Itap2lYbvXvST3KE0bgecItU2qhzggf8St69TYOMc6eEgb69F3xR3U
q3fqo4Ss/TbWI+Zxy01gRAeVjhS7nL5bDV58NbbdPhrrUxqhBIu0m6jJr4NJnaMxvzeiaV9mJJCq
Mwg/h/A+EdleS0JiNp8CBzt1G/bxXuTBTdnhAQyDC+AynBwkXWln3hq5fVP59U1u+G/g1X5OfnRX
8vIb+K19Pz7HefobSTSiUVucs7C8uA3aTJymYRt7a13LfkfCe+u7IQRMQAveNMdXu2AScefWyZrE
7HpSkg5QiSnVhI4yMXeIiXr0+4UZrEhncQypPY94F+uziimFESDFW5qkD2gw6CRlTb3oBSDE3DPu
y2Z4x2NO0dIoUcNL8ZLOSmBwDTu7CqFCYbn2bUL7qrB4e0LLQs9H4qhanARx0IXoQeuL0IJzr9qe
URtzIRhx1kIk7esQaveQZpB3Jz6tTAc4dwGn4meVEzuutBbHE03b5zDxadlgqjZfaDfLU8G8zEvb
4DkOkTXsqGoGR08JhG5FRMkO6eJ6KjH4cWLE4hJEbb6NKNGh1GfkWcPFBQfkzq+Hn1MaYo3ID62K
fwG6v+EvIesk7+un7Fnv60vgNEcE0R0+DcUfyk9RlODYzLR7nSRyg5VBXlUMdFtXzvBa6+qK0SbV
QkkgdkKzHRSt3S/LpFLsNLHDjBEh111s7qN04E620yeaTQNPCUGnHsX9WtiGWOaV027MHmlQ6RAi
hbJf9WN+I+CPVVX91iFlqZ36VkukfwokI2QtWwIqzhUQmq45Inv/EQ7peVDwEzKFGE+EUB0FhR7P
RG86Dc+DgZosMNoHk7Gfq4aS1tIpuYe7IKcu4KPmEXExrjJjQt2bGI9Joz3wWvwIMQdHngmhW9KG
LitMkKY90BDsI+1k9nF4lftQD3DntclKaEJegPSha3B8usK1Y68CrX+xdFtbMx4ZDVslqrfALOm4
+powh0sG+N841WNGcEnyiKEnN7ZBr5oDlavsVVpTC8aiig+VSt1TWeXhPaeFtgoKbOpNEBpU6Ws0
ODXomaItUYUZNaNvdewiGufbuVUhgWHjIwYL5HhvNJGf8QX1dwartnOxMzR/q6QZGJlSRChMRDDH
/h5V7Q02cA6IZnLM8lozmE/D2OgOtEJTJJwwvajHjWvWfbGPHRRqiCqLlisY5cCKCa7lBCRrilpc
U7jD+7xEkl5x6r0n+hCgwxpa9GgZHn9c3NnRiJvshMw5vaUbRMegqvNdiJ5gSWW52CHVBDmEJu/J
boLpesyt4qWsM7WhHIyFF+0ORhQfc6zn16/p2Ly5acQwnQBdomqgcHpzQ5lDYsekexwtbUFO7f0q
p+HUOyEUpZjal+Y+BaG9qztKZZGxk2n/oHfTrjXJ+DwaCauiSJt1w4G/rz109hQQq4Ufgi8xQ/tA
jRuZEG+ynC5BZV95qIykUXPy83IQcBknRdoTT+n9qEUbUaHC4v2tRb+3A22rpDxJO2GIXmHiTbCc
/hzq4U87xnrgTdMTLcqt2aW33nyPZyqg5uCit6IVd4VO5hB0NGY7r8Z9FA3Jk8NdefDoB48LkboO
JlXjXtKIJiFqHrPOJRSW2UpLEDZ18qo1CWa8NnhBU44x2TgwqhZMUrgukvCqcp6dkoSsdd57wUBP
d7RIzmWwwga30hA0rzj+8THnBUeoOTx4g/lWUvQNsumu8cNHZVLY0dEmIBp22vSpgIBAm+qYacOF
sxOBuy03oV+OazVZ2s4Vto+LGCOSwiu3mwDALCpjSFZo3e+itrutLe85j9GQeMNJad51kvTxwqka
1JgBuu+pcn9yJ935Kv6BGsLI002UyW3aDDt02T0g12pTWVm4FJp+MsOeohH/v8yGawd1i2FKyqlF
ureGRFxqrc02IacstgwsiEGbCHTMPb0+/A9Dg2V9DK9cYqsKhK4bJ+/VEC8Bom0DvzobBfZCq1a4
isb1mAU/WqF+QVai5hEevQnzp8VE3pDeAqyKNtwOwWOKVNfuEg4Xfdt3zrM1ZJfaBKef62mNhU/D
xtz81ABgydpb4XA/6sLYaoNHg06OG1pBK62adnOZQBXabWIwErrAvVtKro0SEUSaaiTZ7xJxnlmW
4anhOpederAMhKZz5abR41NYxsA7NLTb3IUPZVA8lD2pb50U141FTxNByMUMUcCkMDoWnhNdTXq6
keiMOUOjq76ozoKC6CJL5IqGrYNIy3uJte4MULpcg/TKVl161c6QM1udoDEdReVu/CzfFSONAcOc
rmLdOboTsWXobhI73eSp9dCE+YtCSbagmnDNfPZlhAVKjNPz5HWLQtHXdMdjDBlRK7oDfemtgECb
5hZdU4VhZdrXujXrA7WTP9pbG9aWoq5d6rgreBNK86hb4H8reuYuLUhM5Gk8rQo1bpqy2jNsFHuy
g08jjIW/aYzoVvjJXdYF46LPa4Wuor7UKWZkJhLwREmVpLfOynqr4pY6Inh/9tCoLWgtI0SQ15Vt
7WWGzrtlVnjfXuFuPleiX0PaXHQA3UyzOzZFdO979nqoHbW3y2m+VbZlF6fLUMDLnSR3d4V7u1K/
ylE7G6jANdTPCNDJX/wR5Wld2w+RWf7MbPdnV003uehv9DyA+pOmr0Nm/SCUNpYFMt5Fin12bcOf
4DWssAdE9bigcdUv0ZNQvAmnq8ktzxrlOSiJ48muk45YupII63sKZ9jklqgwTuYIIyiZ2mkZ6Pna
8JzH1md+VNvvm7Q+WElMd1rPHzIS3cyfHdB+TOmnuCtEvatMC0hHiS8GlOyN0JK7xgtAniX5KgnU
0Wu9CyBEkgq9N88VtdetZWNz72FN4aShAaqN8cX1m1thtzvND/uf+I4tChOMJe1L94cxlQqqUqiQ
KqYxXRH54rkjZMCoW0x98aMr4/vYy1A2meI+sEdtmU6tvTBlf9vQG7w2Ys3eRr2HJwOGqjvAkpGZ
dsqclKKTZ2VbWBPiaZA1BGwAF8FiDM2515ZOaOKoqEfDsvA141J7aXkYnJJLU9fcazn5ZkG5MRXa
oS9DRVph69lr0M0tNxPM7PCo5xMb3IsMSu1dj1ALKnMK3cydS7Z44CQ0VAYIgKbELvSszEEN50FM
Ah2dJ/hPFey4H2mSuNgv/cZa6WlrgY8Dtfg+TVq3S2jW/4g8FEZg5+z0VVcR1iCOdD2iRR55z1WQ
6b9rs3SLQyxmsgFTmHS6AB46UNNOHnR/wD+iYUdKmLmDjYuAb8qy+dWGhds1EajkcdBb70Rrvkx3
MdSQfV2VWAatQCwglBND2xh9pwGQEnynbJcRLQCBwmuPnTZZpfGIJqOmnb0NwuSW1qOzBejiHP1C
6msSFaCYs5KbwmmyHeBSPPmYw14kKOaN21DerjAknIbJQEjVgTGwwxRAhpLRHgWK+ZpOgzEH4voy
b7pfftAsHeWRsgqGC12Zks5fZevFLzMasVz4RbozoqI5EtJAxky28dQ/d8RScImt4d6jUkBqHb/F
TfxQN+7ZtrFJlTIEV5AroCidfyqi9D4avLfIb4y1L3toiWPhk6mWv4lDH9ATOyc9aGjc5lm/xCxM
fNwwxg4qoL5K/bRdM3p39oOg3MCETmvVz6yfic5FXvK0VwYbeYdRJsEDAqIBBj3k7CTLzxZyP+qf
8UTLAJxJHubkToFi2IhGVUpq1WuRlpeq5JIPB14MX+KVIVd/h1qs7zEE3Ug88PuykY9Ud0F063SF
cso7BhjZJm0QlwGdRe9e1FvXZW6cPbghpv0yXjM0g1aK455GBf6r0wS0Zl7eTTJifTOrENeqW4NP
0pylOWaPSKkVVEmDSk0RQSEIw8ewhwNSq+5oBH2AT6cMcQDPIwcciLQFt/sYQnIMi/QlHILXPqPd
3U5uunOGmVZg4IstYtyjtZ6D9KiCJ5VQde6aDleHQsK4qPFRrwHZZzvs2Oqh4jVBxZWb7ZKhnorA
eFYwumPyHDBJblwnRjQeghrXTSHsfGeFOapjO6luab+OPO/JuR4t7WSQou/GYnoC8J7tYtF114R2
7lstXVrOsmQIadHLEn4LODK6O8P45lMhsTbofdAaMKW3gK6KX3aoZ3VaFutJui5FX6XHEBTAS9KP
uGVsoyQGEomMD5R22FBN78A0daidynSe7DEKEsCopYYfEo56zQEAFuZqYLAIbmC0W7Mqg1huS5RL
RxIFO9gPEORGgatDpKFFPGS9ooGN6PwNb2U2o7DqnodGF1baHAocehSoZAayrVHVAR0kvyt6q0Xb
RiGXIPIppyfTjlVQnP0KPL3rJdmxq31G+dDSNVKr3NBdp6sYABP3reLZkBF1nlrb8yNRWalzphg1
bomjFRZ7htRi5oPRONEgahRpfG8CQ8CwNF/AHE7LzjeIWnLUv3VncBTb1jvUGdD3YniIG/5iY9p3
oo4sOPU5gCtnqC92GeuL0kA8wIX9HPRptfSN6t21TV6rCQ1NYmkFpqTpmUgpJuuw8MLXxu9BS7C4
DdOZQtVTpHBSm9K4rnNJRh3jYkEluolF4b/2XqzQL1Ma9gRaU0GXcCUC+z7UTM7+sv5NN1aBZTby
X27G6wId3T8BrI+2U4EZtov0YZlmub3mlTX5u0Z4FTj+M8wyxgLo8pc3ug6ZGDgfMUKGJA+CQQZR
aqVSCwFqZEBZB5OWr6mbTMTZWDz1AcxE1g0MIxBV/dIXTgVCDwnoLMKtVjYVE67qhlNjiNMRR+XQ
WhuvpPYamGAArFn1HVl6gHkZNTe4ml5e5303HmIddYhf2/SM/IICIXQYoNdu7Jximh4vCDvbY2QW
OuAsG+GdYTe7vCuSkwDF9mgKMVCq1ax7nwljP0yGUlANayPkC02ymxxDbqq8cJ78UWW7LkC3IyJ6
ycaYaWelp9ReeQV+dZU/XTkTv0fh1dWpjl2McFbt3hoDnKQwSHBP+Z5LJFuV972V2weyzvKQ4zG+
rSomnzEPyfKQgmjQzMAhzgyowb6tkqQ5pKM3ndy2wqKsZ5TWx7yiU5iMbTojbVsGV2iusjZhoNCP
5VB88GJlSg1bSTvkxWM2C7XzslfbTlgVTgq3eQwluuplUaODpOSIk8DTIordlH96KlDWUpsFjUDQ
6XakjZybZIZbnA1fq7khAIYbku0bWAQ2UNGpY/rtpogNPK0JolZhw/fwxEwuMfImt4EYJYJ/qwp7
VzXBc5dq2kssKL93CdomSm/Ms4FaZvnvTUAdUm+8cm2Mtr3Krcq7EQrNI7MIimUdqHo7aEjwDap1
D00/yXXfkp57QxouZTG226Y0XTy7U/hsjh54FuFmNA9Dq8Po5XEQwknwXkQxTr+6po/BFQVhT/AO
t6L3zAxxeqzfhlkp7yKjH3eWPSa/jcisscUpdt6yr0Lr6AYqPrSTCHfIbOSVFpc9aKTMvcntssAu
Vhv4lsGGUZGGG9hntNEJHpkZRJ9+xN8HqxYtXj2My651InQrI7E9Cq2HzhbGDVhA8+eARBtafu4X
9O0KO1fnISnq58SoIbeAIJTcVNp0bTaO3DVZAaoFsZXfUGROxHUPJnEtZWPcCdkRQ44mLQT2RlHQ
gPK9JyPKMo9JLvn8rjvWTedYhDQheAStlMG5mdJq5QCoXOu10T0rfeZO253e3ISmsE88QH/la7kV
r4Xuq0PV+roHpbNEqBmPHDYUyjLz0AcJHnJZckWT1Xc9a4uwhOiQSGJIJN3ikNJr24S5IOUm6rj2
OKxpI6VlhQm81MwlyLziV5oSP62LPMvGjW8NKl8kgUDMIlWjZgGIWtdRYm+wkowvWowsz2aM/WJK
Z320nxlnHIfV3jCHWegIgmZqveLU+xMkOwwSPmK3Kdx0aZshMh3EdWiDtfLCMNnV5Alo/EarenQ1
I1er/0cBSyRBAnrGkZusUkvNgwcZke2DGFUg2jQgGKQJTBNY5YOxN2b3rI1ZGKvpfHx7kF89RTRF
lheGtxEgOCHvnRoclOQMGVZfD1D6ZDAl5XnTsZVh25IBux/GYSEm9cOU+3pTrYwbcfG2OFPodO+N
C+3eU3hnf7Og/GRulO06FoUmMg7mKH4YaESPwvBTgY6YMvGKFtMiBpW0GF5de1H2N5z9xsLeAn9c
NtsGdAp9x5UbbRmBItP/YUaXg6RYOFBvTV18HLJoT6WRyYaPUq+HlbFMiA3PMGe9O+IN85CtcZSO
wFS+mbk4T4j6MDjL4bpwpWVaWKudeQ7THzP25OhGOh0xJkhpUHJbv9jIRLxZ+rgPi/o+Nup9Xoyb
bOjOX//Un4wH+2vdD/P2VMCU3gCw4EZW2R3ZmbmYahwi7T+6V/tgZfHh6wU/GcbosLN43V3HsK2P
vzSD3zUP+hm/dOI9xpl7oXOwirPmuYIN9PVSn8wB+2upedP98UzDDMdLHclmM5ZDCHtp2IuaXljW
ZZfZx0vHcQYql9H118t+MjLrr2XnYWF/LOs5o6trGstm4UMMYMK5jL3/zS79ZO7eX2vM//7HGmB+
DBnSHd1M2XgXNu3OquNvRuJ9t8SHHZmnPtTemB+qNd1Xcuz3PDS/ee2/e1IfNh855Ag0F4gplIkj
s1IeNTxJtAW+nbv36U5g1K7jugyCNcSH88xNwGUDb0WBcqpw4UPgDFYtgON1tnH26gZuAoNBU3uX
nKNFvIJk/N2p8unDdG0wPoyVlMiI/v69hiR3pSIq3ODi2AZesWSi7/rrbffpCfLHEh8eZl4YhVk1
FpFenHLFC7CcSNei8KmmOkGqcynxKkRRfvx6WfH5s/3PV/vwbHsVaWPVEffPRzc2sHrhPVIyMR6m
nbPqls7C/zGdyrvCXsab7+bgffdY58/2x2sw1WkG7oi1IyjFbaRvjczefv39Pt2jfzzWD6P96tRq
Pbu1m42jfqgaF4f30vXfDPT+9Ez8zxruPHb7j68xeJU+EAkA863Eu5xIIsCXBohlqlS9ff11vnli
7oeLNq9bqWk6G9GnHTL2p5hBl1+v8NmNYglnfssYucsL9/eX6UtpZV7istUT69dkGjj37Y4kzjlr
Icm9cv+Hh8elKZVtWML814TCynZGYgeNc0qq7cyCiCNJz++hAKX39Tf77Nn9udKH+yTBHjsUPSuZ
RTHrBfFWROhCvl5EzH/l70jAFLpuGYYyrfminD/FH5uhYVxO3bo2tG0YzHE0XHV5DNXGYiDWlcnE
oDYP97RJbybaYD6ThobvZrr+cxp+9Qk+HFYlxn/2vNtuZOrchXXHJIj+oPRuP8XMngkhM9iIyUbr
IcXmn2NlyqdLQYZitBjEywlgC+MadOObwOHfL+Lfz+XD+RYg/S7qjE9FoxlOLiABBPcVSpevn/+/
f+S/l/lwnAk0HGbesQzfAPfmVYSO++sV/v22/73Ch0NrCCqUXsUwbtQ4TE8Ynh4CM71MlTcdLaf+
5nj+99s4L+YypstUMKDlx/e9a4ISb0G3yXS0PP+QnbIlpH9cQfqi67zl19/tu+U+vCIBEFSKLpA6
HFRdJDaMJyqWOb5nO7suqZR+vZqaz5KPO1XaQuddw/7F/OG/35XaNV3PLxlUNLqoTpMrZNVogObi
1xOFu10KP7pT7UGqHrck3D1jxkOguUGxGdnHXo77WfxTMGBzvMTxA2NFpME4repXBF4g1RsQtNZS
h6JZ6vbKq5ollTi6joy3YbKBoA/39feRn+1xaduOw7RyZ56g+/f3mSR+KqYHdpswxT0w6yZiSPT7
wn6wBAim5i5rkTS28bFiUAAcf5rW8NWhLbrxPoSXIWhdlj40mZaCWrwQRQM8HkJEom8pL54b3b/9
+hN/94E/vJSwdAdlphlc1Akp950q4JN9s4SYt+iHH1mCTNBxn5AwWPqHH9loTNojo99vprAH7gm3
TAupFHeC8g/T92jk0Z5ywCWkI1VMU7wbIv3mLfrkleUjQIYymcrEx/jwu3ipmzIHwYUq1D24DY4w
feXQNnVC85sd/cnz/GuhD88zDDuXB6rBPRb1NfAoTOMCdUv9zSXz3TIfDjmYY6OhzcsMHmFwW4w/
9Ri/mDOpx/96f/z1fT6cdZqFmTwpWchz9LXnvTXWj5hJpf/9IsSflFN15Zqcdn+/NczJDBK7znG4
pAzZ27rCOKOO+yZR/mwL2K4ShutaHDgfywLS9SHUJk2PkKBb+Wm2QsEI4Ja6XiL+h03g6OwyDgJp
yo/ZCmPuUt9HlLcZXHXbeEzxiLN731T/deA0j47+zzIffhvTzQu31Qfqd+3r2L6gcWawxnvM/Muv
f57PnpxjCGkq0zUoJ314eRxwUKAvxn5TRFdteRsr+y5PQdU69fbrhT65fNgE/1lo/iB/RE59lg1l
CnZ5000BUwqvDYrcwcT9g+UAE8HXi30SJ0jHchD+KU5r+XHTaYVKulwAGrOwmBgMmB6m569X+PS5
McLctCVf619JKwRqSnA1asZBXhUtmVR0bXvjqk/uv17n02/yxzof9gFCvWiAFN1tBGZKFAFw1r95
dz79YQDlknzr8pPstwIdFM/HZ13RqasKzEin1HYY/34z5t+EiZ8+Nd5Ry5xfVd6evzeBQ2icQoDu
oTjejqg4ckQslikxjPfr/+G5/bGS/HulqmtgJGicbZ3zqmu/6+n313//s0OagsX//yYfEqnJHTuj
rfkmyPj3ek4VOkKZPn5TePzuec2744+XBnWto4BP9Ju5W8R8EhNdOKFDGf8vV9ufX+fDMQCGWKVD
xUIOdNDCea9yEy77+9fPTHz20FysSLbS6XhYHyMoPSgY/lVHzHZYuhf9cXwJ3oKV9SN4cl+44Kje
3kD+mdQ3h8Gnq2IA0WErEiJ8zHkHIvmKyg7uGSGW7niVabg2//saEn/6j0U+/FIxDT9AsRiceqs+
/x9p57UjObJs2S8iQC1eSQYjInVVVpZ6IUpSa82vn8W6c7sjmURwuqaB08BBAm3hTnNzc7Nte6sM
cNed8PH69m0dVEslj9ZNgjUcTa+dQZd9PckBOHlWnMg/mRYJ7/tYQ9G9BeGbmGoCAAS89HWjW/GH
XFeC2UHmBtdWfj6E6jwJWcKJHZHXNcTbvIl2TCwhbJ1CklCLoqjqaCKv3wmoX8cTo+LMrZvJ7zhB
r3FomPoNv8PWdA8E6X0KIdTf+MS/NtdFnXb2JfgZ+FxTACZwhoT9vsxf/mbr/lnXupoTU/FTJRUb
Td4wo+lpwvN1A5uOfbGIVYyjrJf1Eag7CP5VJ4+/KObg9vpOwXwzwydWm+DhJUN58+wBFAm4rGwG
T1DqxwHptchcIBCoytXRyzCnZ076meH489QWz0oPFdr1VW7FwEv7y98vYmAkmDoozmVEevS9SnuA
fcEdhSdhr1y5ebwu1rk6XpBE1VVosk7NQGjjAULEImTkRbec4Mf1FW18N0WUgDXQxRJV8c/D+WJF
EGTnfaCTrQJ98fNDAuiET7fj4dKSWK+O1Ssrq4iktpECfQWJavZb+ZG8H++C2+TQnqJzcI4/Vcyf
O6MzH/ojGqZabCs7sX5jN7FuWbIqK6qsiqubXgmzIEWdAPW2AWUN5tD86XOJ2kHho28NTf31Hd2I
Ugr7qNOx4g1Ia/S1j4AlQQ6RQTNvHoWOlnn9ucr9ndxlow2qKSLZpEmthg+3bo5Rms2nxMQIsFKE
H92FmNCWbxS3qZAYsqESf4ZOxWUmwPO92ZlcBge84tNfrPTiR6zOfABQq0SvjXxdgYGxTZDcLf5m
My9MrDYzN4CrFdPAp8siFyqZd00NUcD1ZWylAq82c+WdSdDHagv3rGc8D4fqYbhnE2GjvI/O8mfV
qx3wEQOcGztXzaafXCxtOZkXJ6+rzAHID1aRYCgaFc7EfidaSRvh6tXCVuGqSYwiEQ1MmF/TD93D
9NJ/93+Gn4z7zhWO5Y16Gz1X30E5Xd/PzcNOHUbTLLJ4c/0qbSrwn3I7E1LozFcgqQpwdF0l23n5
mE8VGsCpOwDsvm51M5BB1MUryLRUXVuFzCwSFDkNVN50NZrlAUobjOjUO++TrW8miUxJwsKmK/I6
WgLWBLMYiByqCR1Is/hNp2LP5beilSRqJiIAyBXr62jld2pdTODbvWBsfyalcSeC00HudPxsITmp
RHt3zdbGSbIi8sBXLf63io4tksPqpGCv0YRfdZjAQgQPeRCIOx9oyxkv7ayiRSSEqjEWy94F8JOr
jCXbAOe+6WP0UsHkvOOEG4kc84K6oQJNIZVbV2H0OivUsmRVPJgBicBetej8qp3F2DZ3jTrAkqB6
111Q2nQPVdFBZ9ClBa72+khHahn2KOYOHqgbL7hNGUw9o13igG1nCtABHPml/3Ld5qZJnYuNsrZG
gWHl9inPiTrqwFZV0llCDziTip3vtmdh9epXGz0FtqwRHdX0hyI2R59e6s7X2gzBMtNAtLNk0+L9
/3rnCtg5fZhXRg9Wyt4FMdgdF0lVG5QVI9PQMbgo+B5SRz/89+1baiaWKksW3rJySgtGPpCWME+l
6iIF0p3navqbu/rSxmptg4wgSicu7FYH/6gf0VuaDuNZ8EYP/pgTAGjHdxneN86IPTMue4AO8v3e
OjcOnwHVqKTIhGXpTVJCSDYYwsAzFXoDaAA8lDqSlUr8NSy1vVOwEVBe2Voc6uJiE5h1GbSJSKzZ
w2F2Q6dyZgnGDzdyAL+fgIUxTXXUdt4GmysEh0Vfl0vnTfE/lkUVNgpWaAgU9xvrW6QI8BUGjz50
WtedZnOBOl4jirQZLGN95jpJQ3uBEyHXP4DaHhkrZh5m71n4J0StkmY6PBrRxFI1CORWZizy/zxv
TKq73nTIDqEH9QNayozCHaAhYAzEDT5dX9jmHl5YXB31MlI6RS2wmKHRI3aKXeOQZRC8dMH365Y2
t5CE3JKWeqK2fspL9QgPYBjAzYSqal5+ysrPEzIf/39GVo6Yh8o0Zz0kdAFzhGoDkBmRjdx4vm5l
Iz4ydEKuY5i6oTA/v3J3OOKQ8oQQpe0+Ke3PHHTudQNbjX4sAK9WlqI18fG1BeaTVTHOIxSqjsPH
+gtqSN8j2ZacgJCYF466k+RsfRv0MbBoApN4k0n5wDHyQgtHaJKCnwqIxrlUT3qb/8XXoSpuadoC
ZeTqer2qBGbhcVKS0VOyxlEGHZzfcQKufn3ztr7OpZXF5S+C0RRC5QvyiIsl08CWQBCWln9Rb2Pq
iIodlURdftPxGcXeUGaBy6udmWJnVj0DLHx9GctZX8cCOlaaSrwhxL1574XzrMxTjgsohfnbNxBP
NmAvPpYIBDPrAsw7hrP8L+LcggZYAK6KCdb19d4FqQqjZc+6CjkBAf2UMnI2aPPh+tK23M3i2rfI
eTG2DgUyV39S1M3oVQJsuQmqZ3IhPs1p1eyco+XnvtnDC0OLq1y4QjXmTVDUNdcuLCpBUP/OSvOp
7iqGxKHWbCfjdk4YjJH2GoJbLni5wJWjM9yuolGGSpna+XcgKpCO2cs8N0zwVgATrENrYxAlXi+t
bjs9igxp9DpGf/PmCd6W6x9pY+8ICTLicZIKLnHdxIrkqrOgFSNPghI48bV79HoNdEbrH4MFkWJn
HEN0ZprZ3HtMbpX8sGxpBtVmU+YmfL20Ss47OBPx/OijfpO70bvkCKeyK32UT3svoa38/ZWtVbAo
OxoGdY2t/wsuZ7LQFhx0uyG8skUbORnX39nYrVveFCm9geqjy0oO/Hp9E1zwkKKhnTQ4vTs8DJob
eiCOD+n76UPp5Axu/vdECYOKpVA/1fU3jY9RTBrBEBe9w/wpYCQsMytH79pDppyv+8xGNmECKELB
AXyaSCHi9cp0PxbKlhEhUCbIg0YDQmSiiIzgqB2yoN+JVfLGg++VtdW3K0S1EmUfa61L1nnXPqXu
eGuc0GdBbPzoHw2vulefxB+DOz6Ep/h9fAJK9YtB1dPwSf6050p7a1991cYI8j6eoWDIlcyNlfRX
b8QnWB+RgNKr/36Rvlr5KmvLTb+JrY6VW0Vvc3fDUXSsjd0n2taSFIlhJo0yP6F6tSSFalJuTKhp
D07wIGZu+pQdUje4sZz2AEcMLWE48h3B7Xbehluh59LuanlNxpQ284dL9tOem2N7GjzVk097SJc9
M8vfL26HOkMYAyTfYiZ+0k79qfOyp/bYna4fih0z+hrBKyPkkaiYSc/tWTq1J8h0PTQtd8xsHoeL
XdNXNwJ5qmFQoB293gtOqOtJzbF4gCv3Gd4CSL2lU8Vj4qv0Xf9ADflUOvAbVhAuyLC3IpLqoAT3
FT0NZMCO19e/9dJn0pC8klod4W790od+p8sqXx+9rLYbnodgJ194G4rxweJ5WH2AuvLgGyjs7JyS
xT1Xt/8ru6vbP1QKJsktjTSjRWq9yQ/dYN2J+Quvr2XM8fP1ZW5+ZlWjO7q0AbibX3uTzhxzUKN7
7c19iopFA+kuarKMPXuFnr9A/FPZKsQ58Mz0nXfd9J934ZuVajKvKp23grbuzWbmVChZHsBnBG2x
B7ms/86fUChrQzN/X4TwCzVWfWJ8nIr60H+XBkRRVe1HFzYzkkzTcNPlCCFpbSIcTdjFH+mpWYfr
v3HzY1z8xNWZLiSrao1WQDBQ/iVL9Ts4RhhbO2RC7VZmu1No37zWFZO0WYE7glbX6mMw5y0wd7Cc
OWhyeASGhWOgsag00l08VMwMt/JzhoaANHERWPHA8Ot8npFrgahCYc6jm87Xl7+VrlE80Hk06tzB
6wcdVzME6ro5egKCKOn40Yz3niRbG6zSzwPXonD5roN1NMVpB03X6IVI78F5j15gftQkJL3y/ph1
//3FaKroqynAhikjr7EUbVAV3TzgcWF8V0WnLvuSKS/Xt2zxiLVTA3QnyRVFbOir8Kyh9U4TO5m8
qYN1tfCLD5mW3xiMiRqVBm+9+VBlc79z9Wz1Lc0Lq8YqWheowSllm05/krPy7N907wR0+04T/N1H
0csPUFiZtyQ2rYOGlrs37bgVRS7NrxwXJF9gMMQPc480Q31RC+dGgpbVkiEsUIQHKcq+aJAMzQ3Y
tevbvW3ZVIEXGyrlwsW/Lm7Dako7rZdQcx2Z684G1MX6SHks0v7BKst7fZDOwlAc1VlX97Zc2fzQ
/1pehYbYQNEiy4rJ099J3uyKA8O2B/kMra+LbkzhMAfMnPf11W6MJml853+NrrxLRc6IBIrlhmfz
OH1carIMmsuKHbz8WPqoAVwVdvfd+EDsdq/b3kqrLkyraxej7YeKHoPH06Sfq1L7WobKwtTrleNe
1N00pWqKrFuMz9IZef1Rm0SPGCnAnSD1SoLCyeAmKmFjN3acZzP4XNhZXbUTPOwFalcsyVd/wPnx
oR/9g99aN348vNfQJdv7fPKWz1wYXL00pDYdWsggpj8VdsQGbpLCiY7JGanbU9faws/rn2wzfHMq
luv1T03u9T76htogHIq3GGhEjOPjws183cLm8buwsCz44vjlk0TpUmcHCawdSQJEkEE1PDF/e7BQ
ilIXHj9hYqS5rKu/uJrVC9MrJ1GEIM4V4PKeiuBiE1nIFGl/BM214CPSI3ufbjOuX5hb+UqXWrXe
o/bpac8TrJSg9R3x0Djlo/Yd8ZSX4A75K8o13RMHcDhVp+v7vH0i/v2SK8eZImuguYp1pYjvszB9
od7v9hOYENK6nY3ds7X8/eKbwlOT1ahXTF4kQipQNJ6KpjPcfU7TPF9f1Vbfn+7Ev8taRW9Iy3rY
U5dr66bvHLY0O6VuBCM3JXB7hn0GXcBzfQTRBqPNzhddtuzNRX1hexW/OyWURKquuG71cWwgHh8l
ep97zZFNK2B2LdOkJvWmHlUPbaNyNU3ejJqAeptJga3vpRxbdXeuhH+MSKvQ7GupoWtLWInP0amp
vP99rrUG7Es2Ghp/s3UX9lbX/YwoStEscUUcXiTon0b4dYVxx8imG14YkV+7oaF0YZfU7FyqQoBH
YTeffjb1SRfrncr7nqFVINHk2RhaGUNRWt6OgnZb00JoNf+uSPe6m5sB+WJNqyBiIcwWmBMbFy8c
GNMsfGpq/3z9UO3ZWIWKQpuiSBZZzkiyXkE0oaOecN3E5r15sYxVhLB6iP715ejMkCEm+XMGW7le
/aqq3G6KPfj7dpDgjaioSydTW3cxY8uaAZXg3dWBOZVT7hYfFY/LE9kJO2Zq1Snfo3cIZmLnsbD5
HIO1/x/DqwiR9V1lQZu8JFv6DTppxin29CeIrmBUPLcPyDyRVWs/r+/t9uf71+g6w1O0sLWW6JuM
7WMrjWd5zPeAZDs2zFW8GAN9MsTl6tSNz0OIuGsf7+QF22fqn1WsX7JlnEZTVWABYlgn7c4a8/OV
9SKr3/6/dstcBYk5QNPAEPlEkiggxCoezHJ2r5vYSnEo2ymayqwHgI/VHZUnCFEV6nKeGvjgpA9x
/eiXL7T27QCipgDI69B1O5WArQ+kUfiCqAeI2JuKdBRnghQOvC3CILW1/gdk0zsfaOteurSwOsIV
UkSKBDbT00IV2reHEpq/Ot0ZMtx8ll5aWe1dUPzvOv6nT5G72mfrsfnWvDe+Awr4ldzVHw0IbXn5
PwtP/uH6h9vcRDAkIGYkCdzw6paCpDJW1aSePLimIAcIC7jG5S/XbWxto74ArZlt1VVj3ToQksmE
7I38l0kwP70NgugwKbuFsq3c89LK6mPFJg/NYakpCP43KXzKGd0d5FulP4/ig0LnJRwfS0aR50iy
ZzFFygBhn/mXmDxEBXzyMJZbwy5kc+tYXP6m1aeN4yhRFzZGz9f0u8Kob2XhW1TDwuln6BIhyBGq
B0MTHL3IkELx7Xx+HzfIl0ePbXRTKL9lxnFMzTr6Wnm+/k02K7eXP20Vt60600PU3SZKyvqxhNzK
m+3kl3HQn4l4XvYjcQX4WHfuxC1vM+giWfS9IQJaNx4tVYK1eMJoA/+4EcOlGO/t+ZazXZhYp3mK
3Ei5rGIi0L5YjQDbz2dp2gsM8hL813nxpZXVsTHUDiLVnJBqPJtHzcsO2qfgXe67CGDY/qN1E5+g
/3usThBuePlxb7p/s814aX4V0bXZnGZLZpHh2T9OD6kXvWiHxtOO4Um+TX/NT9edZW9PV8lfU0JX
K8eYk9Q7w1fhRp85R7V33crWYTHAGAOIIKC/AXkWDMGH0p8vRz4uWKdc/wpXnk/mFD8kpYm//Lhu
cCtDMxZkp8g87Fv2MQRtm8oK+IilabSO1NaaU0Fv+X0sg/RxbtTuaPawQVw3+scB37gOt5Ukw4ZF
+XMVE0yx5kEFzbgnIxo9wkwq1bVdVJ8nU7ILGa2asXFys/aibucrbuwvKvPsK+maAqR1+fvFk1Wp
kLz9c0fXqXYfJPGN1ft2rT9G6s9eRBrOjxFo2+M22HCdS6PKKouazUqMYNXDdZIBEXJlFA+DJaEe
1WvKYWdnl0O32tlXtlaHUqqjNkTpdvK64HNhCQetZLqgQ9JEf2l4G09SDCu0fOOrBqof4l5A3bh/
yET0pRHALDrjm6+3N2hFPUN5kxcS84kHs+5ui2awDRDzNCMC5THuRgTHopOvvTOGx9mIzpP/dVC/
a6PIxMBCa/yrD9udRvrm9uPaoEhU7t5150qM5LnuJ9Qwwuj91HxDWOZ2bs0dI1tPa0u8sLIKR3PT
NqExYwV5EHjbIW50fdf61rm+XVVueDD3vvTGPfLK4CogzYqJrlyPQdrkP2YXpZmvyTE/oerzkekx
OALtvU6nsreTy0+6OD11WqZ6ryCTXuo/tRmx3Hxq4aKRkC6iutujUyPITtdWXJpcAeL3roa/kYcl
El0g1XrbTEun7L9I4qma+2OP+CncVQlcHmWJDr1Y2mPo26H1bMyZI+UPdf65bV8Yi0xQy6wdKXw/
ZIMd5ntwxL1lLX+/WBaaPugOZy07qc7HhNGOqogfTNHdOZqbsefCQ1bJWR90EOz0mOmg/psZNkcE
+FjEwHGG4C4xHowqOEghKk3a5yAM3knq1yKEx9741qWoOvefI33ijWehb/QXvRFcCZZk/qUzZLAK
x2LaMLVTDpRp8hJp7caGUuKUwJmmVrB+GkyX6cxgyTsevBksLqyusi/faMzZMv9YvQ0GzdOF5LPY
oDc+03madQ/J7x2LWzkDY8qgCFC5FIGCrr70JJY6Nx78Q4DFXSre5yC6NyP9viwWHUr/IS4fueMR
qaturcD6VIgU+3eKSFudmVe/YeUGeSV20HSxbPhojxb0ylU63agBBZIaYG9eQtdeimjZI07TPmQA
YHr5k9ajG60+pYF/1HLxLMW6YUed+bLjoRsZHT8NBBVThYAk1+0UuNHaMtc431aROUZef6uUyUlF
/y7v6vOICLpg/VCnczoop+uWN7IQi7fXgsJRddNc3xshDO4ZQxRUAXrtJAvPg2U5VvjOCGrbNHdS
rOUbr2/IS1ur/Td6AM8L7sdrjcdU7Zxm/JVo806Sv2dkdaKkeqjULsNIIt6r0myr1o2Z73UWt24A
JjJh+QOlK755UzKungRiMU2eSd2peJHQULn+WTZ99dLCaq+auZetzOe8qMdl7EG+wTmd7ggzlIVw
oovs4MH8Dsl/W1FW2ysNbdXzrEvrq03Ma0sYxI71qe8WZlzFtT7rTnX0n8TH7AzezVZUEIx77ctN
X7zY1VVYKvwx9buaNQOgciIOnjh/rhcWXPF5rvUdx98qHb5a4yohlfs8zc0Za4MD5e7HITxp0PrD
D7IUD0WPbNy4V6abvUHXPbvrJyJafn5dLr6jHvu70IFSPjz5zLO0BzQsELYuvX3c26a/QkVKs5Yh
CcZMXt+zvR42WY9+rQdZuhMasJHtksNu3bEyw8OSQiVHkdagCqEf57DVsxnhigqKog7JLvg4zfzc
6ageifPBGh5lIzhcPydbp52nKL0THm2oZKwWJmhZqkY9IT2cG5sGi+0LqpOQC103s3l9XdpZuaah
hIEuNthRHodDe1ZOIBTv+5viTvXaY3wv7aTzW9/r0tzKN9E8MvOu7CevKGR6iOcu2kN5L/FjHYv/
tQAQ5rVHAA4Ig0LGgp4dYy2zxxK4wuwfmBjd27s9U6uHEQF/isIlx0FW8kGlRB99VWlGMKem3EQ/
h3N/P9nGF7/ZC6FL3n9ticvfL5JLhrvjoPE7rhu3BxoYOvOtdVDt/oCAytHc6URsOiKAeQU6CcSy
19O8Vax0ojJxqhvrwQx+K/WPIH2344SbG3lhY/GaiwU1UatYaAsuZR/Y22foFH1b/5U/+0/GwTgi
tzALBxlsOcjynW+46Y8XlpfVX1gmP67RTZ1piiEYdBzA7idSJXo769uzsqz/woqSjoGoBURktOp1
NARP/WN0EN5PT+Jz+jH7MDxP35WdqsTmTQfrAbMAfDRmrlYBxE9qpF07cYF7SB7QCGQ6rfpY6/f1
J4bjmLYtfqJpOJbf0Aza2dSt644RAQ1QnWmKTJu/Xu48RIZsllAszmhTzChchWF8CDVgi4X8Tm9/
X9/drfh8aW3lPJFUB74wIIhXyR8MH32wuyxr7hqtd6wS4jKN4QAj3zkUWw57aXPtNl3go9ODTaM5
L0K5cNIgZS5Nn68v7c9Y3PqkU86lkgbdm6Gt7x6LDkJdhCpVV9Ga7Wqa2MLCUyZUMBZJs3pyZp0G
htDd6ON4X82Gp+jdeWTOTkFNI7dqN25Ly6Uddg9g/RTGEU3SEASVnO7Q320Vvi2TAXm6VYZp8M/r
jz7Ji1BUYZJ1JBCwQBWWchMXDQpbBbfzqLnCaIR2PCN3nJTfa2SyUgOFH6Xg/7YIjO+Bu7dmYvhB
4EbhINA5BSsvBEaCsIjiL61b1AHd1Cs/+XfaUfXEUyTuhOStAw64k2rnsgNv2j3dJDG3IpGGpMbg
KErCtFm4F0TevqSgOYDugFqYxuFa1xk7Q2JcP09mfA5cdG459LfgDrZsHdi6KP0W0twR6hdL+HHd
Cd/6+iu761Jj34+mJpisLR8BNFqfDJm39IDCrBjsnKqNmIUplaDFWKWxiDe89qEuHwtjVFli8Zsx
nxmIU/Y1b+3gCIUWdGO6Lf9QvfhAR20vZG3kQa9NL7twEaKtRo/7aDE9OKKTvNc8CdEM8ywd0/fK
r8g1d0Lk26D12tzqtESaEMhAqWavJqlMK90eEtwUAXE5Hpwq7FyxkE9m2h2vf8uNHP213VW6N1bi
VCtqvixzOKgOOmHhqUXw1K1cgtnvpLPp3yF6dd3s2xwCq6QOkDuCtn6DqYzRgJkjnzgQC73bpD9G
7TZD3e66kW3vubCyugj0ohlzpS1nb7rR0Ks+5152nI/972qAhs/WDiifHxFM6r29cZWN2Pd6fSu/
NSKm7/QIy6niLPMKTvegfRIc44DOFFpr/qN0aJ4Fd/fF9TYRfG135bRG7IuYxq55X5+zQ/NLKg/G
A8Rfx/rYlDe79eHNUHCxwyuv1coQlqXlOy45BTKbuXbQPy5F6dY2n1G0EjMnhszm/+HhvnleLiyv
/DZkXkGgWzt7Umza4vRiLYrrwjsRzXfLf0iEL2O4R0m6Ual4vburt0rf+IOCWOnsjT/MECGuW3R/
IWuo3ldf+1NwF88nWab7fJqTk+oV9HX3+pHy22vl1S9YY2UYu0ByMocDfiHFgNrs4H/JRWp5to3m
6C01bOmUfhcOC//HfCAu6scBWbBPo2AHezfcto9T4aQyRDXtDZiwgajXpH438+hIHtoPySF2Vc1B
QVN1B1d04wMYYitHb3jnat24x9mEfw2vywqNhXC8Ofwx3LvlT+22PyV3whHB1f1CzQZo5LWx1ZOu
KQu9l3V23ADO8Hn4mH/RTlBTF8fyIKOWd1+xWD2yq6fypv41nayfOzFM4Zp5nfC9tr962vlWLgty
h/34DBW3Y0Qe/bZD+A2GrWMBmunXX11EF7u7/KCLe89US4THopbQlUIo+zLFT6Z2SIc7vRZc/xbF
GndnhZsn+cLgKkqbqpn1hvjHpyUPueZP2Slq7Jw5Sf+sHE3FgU2DYb9D6Uyt7T/sMWBtDH693uFV
rM6EIh16aXEny9Zkp/9R/Z4OupN643f5J0DSdHDn36Kr3+571+Zxvlj6KlwzNZoiw4bpUngZk09G
sNMH2NvaVXiu82qqIo3//mh9E6MhAnNUuEygmMPtNN/lSQ/CQP1w/Xsu/803DkuZyuB9Ap/3mphA
G4aiCOKBRAbBRzdqhqd6HO6jof2c+MZPSdzDoWw0RXWwDKBc6LWIb0fB1TCfGpR55qUp+jM7BDew
Atnhe9nNiMB79eKtL8YUCGVumju0n1c7OtF3hlNEnJkQK53ARL2xE/bSlq0jL8NOjjYcogtv8Hb1
YEWBPPfsYGmiuvktYp4+zmB6+RZXD0VruNb8zbyjAUp7c9x5YG59PZ4SkHD9qfavKRF65OZNbebr
aeU7JKDb/CYaT3N6irSdXvZW5nBpaBXXlDqZzbrG0DAyV4vgbDp+8QPQf+aX6/64eV1cWloFtMpS
ZqY9x9nr2hSV5ficwdQpGF9F/50cgtgNQa6Zw0mTboog38Ecbh3AS9ur2FaECXTZPquUZ9Edwp9+
40b+N80U7Dqg62RP5t4U0aaDwi5sADxhinF9/Ax98HMjxHn0djqh++cp5c6atnJ3GDT/sbBak9o0
hZKGHZlX+ohSqJvrD2kou9e/2t4yVkG5Q+Ok6i0OddjeaBTEUKS4bmBzFTQil4GPpRGzfLmLa06p
jKLQU77MaOherg3HNupdU/963cqWl8OUrcsqJGniGyhQG0W+mUQmx0mZj+Dx3md581Eykpe9/dpa
Du0IKDEMifnYdVzqorqQIGVjvzTARYVtWHdt/+H6YpaUeh3ZL22sUu6sNaaBc8RirMJp6/I4q9op
H2a7i2CfifKDmFTn6yY3069Lm6vPxDR1qJU9NqXnNLK1Hwzh67+im/a2PMyO6MonkFXCYVGuXCZJ
//toCWKR/+wqlZzXTgJ+S0fAi101h0dLPlnSvRX9uL7C7Q/HTbmwBWFtFZ2sMpiy1pJJt7QmctCz
/ZKGxbe5TfQdh98oHS6L+dfS6txGujgrtaWiH1VkX6exujcrlE1zJblNfRqf9adS7c9l5n9Mu/5O
dfX5JftOReaRFPhObprHdkRvTDI+oQlU20pNv3IKdk791maoKiwHtO8YdVhTJ1WaCoczpQGvyCyn
Yp5hnr+YXeJc3/LNmgf1v4VhBRj9Gw6tKK7qQZGoeaTnPHNUaLS8YrRDt7eXamDduyKDybtiepsV
pUuzq2yvtcokNeY/pRbzHc8kRzolL6bbHsLT/BLtpipbmwmVAvyFjJhT9VylKs2gliie4lnJ+NKL
iVtAsTX/dxENio8XRlYxoZRSqc+TxX0z4WkyKO0vCEC/nqkFDMrOWdmKppfGVsEA7oZOS2vcQ4/n
m7ayfgfGGCLaW7/r2z2Vti1bf1hbmPNRDGPNBJJG/HzK5xx961NovgfJ7qjJS6vtwR+2LrpLO6s8
SBwMpLoFnSdAGjtycd/XH3e8fYkg67ANLS45MmSIOliH10FsUBhHtQbuIOO5vgNP1ziha7qdG+D4
RM2/K2WaC7v20qrG5srxJq0KfU30ZxDv5k1z7E8KcOn6uIcU3DxPl3ZWvjd3cdTJKnaWCi2ixk4H
EPKPJCbMsaENc0O5E0M3K0CXJld7KY7iPJqJwBVI3WeplnbagzrcZ6OdHSt3PMiuUpJ52frslr9y
eT+GbB3qix+wLgBRgtLnYuIHtJ9pgnqSm9wMwymk3kamdxAFZ3gEBroTMOXNw/DvF10PrwwAyedg
tiik6q4i2UVqh6VdP3aVPX9KH61De5Cc4cPiS52twzeLirjblo6cOu1Hxcl266tbhwaGBdQsoOIi
hK+KMr2h9qmRNKJXlb8agL/CX8gPQcVN30aWgVpAobayIGgSkuew73tCcFdED4zg77jSxpaCHlk0
c+kRSW/yzyihT2cNiui1keDSmjrEeeAWMG5a8V7BbGO3Lk2tlTIKzZpjI8VULHpBYt1nebbTW17c
fhViJOhxQfSRUL/FdqKLGEK9HUtAAtT+lM9S9zmXCvXYjcb3wg9CrxrDX2VqdIcxV+e9JtFGgAOH
AEPNoucJadA63rRUOaTRqCkA0FKWD/Nt4siP+UfJgUD9Ob/fOw5bFQeZTApSSXBGbyufY26YiZZF
C9xiOISKu1SqVEquTGsMPxNvr8q+ceZ5yEFiieTSoli2CjpzX/MY8+mep/QVHK392AbRez0ixO3c
FBuOwpQG9PPLu0jiWfT6poglyeiyEB10CNjG9PAVSgGid+dZodMYmTtRUYl2V7dRcUAyWl2IhnQ0
t+XV12uzyTdz0e/gtKWAPAWHnrJRkj2ITf7UmHsqzltLRLeKCx3uQAQ7F1+6ePbVRRObvhXNyI+m
ySGYRMELcjXeeSJvHG64ujjXTNlAobSOHmqHDrpl0CFNAjlB26VoboBlKw6d+8yr52avFby1hzz2
2TwTXqQ3VLeVIaRQctM87P+k9xbkCOGhNQS7YGJTsHYyij9vktVxp7YAlmTp3jGAsfpkXcVLIQjo
+qhpAGA3pAJ3joO+clWx++n3lfilrybNlroxeeijXHIqKZp6VwjnNnSLfqp627KsDkC2oJyiuaFZ
IMDzRaVdfxASc76xCknyeib0DrS444fCaDonirX4qzlOCCrWUSme0rIbfslFZFVOJFrtY92F7Z0s
wiOsR+hstVLMRSip/33OhqyG6hwvNXrub2jC9Bmkar+86EWqSZLIAAQPYC3574pXmIGAH+AaxYM3
N9wUZJae1NlyPSSBPeTNO57C1FnEz9fP/EZs4UvSgTVNRFHecFCZ1ugnZpCLqNBPbhx8STOA+cHz
dSP/I6q88hiUV6iXLgKF4C9Wx67xNa2J1UD0fL0JDkoEXYky/RKs8fdQw9AtTNKhsFoLPdb6ZZSV
05haqi0O1veh879Fo3jOp9F/V/hd5ii1+MHs+8BtjdG3LU06Tsr8kjQGcqVhdosumGFLFaP4YZ8s
cAjxVz7Wj5ZZIvInPuWxjpCyknp9VHqq4t8MVvhbGEfAxoL8ZSyGO6OP0kMVT8ckE97N4/ghmobH
Zio/J1L7WfInpk2iEa3bEs8HW3pSO/NkpXVjD7P0sZrjj3VqfhnAFpqhf+PL86Os5pKrF+aXIlJF
JygGbiVElrwgjAQ7D/Tb3NcfQ7lvzrNMvzTpk/nR7JrcNoxYcnSrll0tDI9Ti1Tp2A93XVuLrijH
/SHsQ8dM4hygU6y7YQavThGWL4ahNA4jcb3ddOHNHClPapHdm3J0a82a5aSo8BwhwDKcqpRGe5C7
36ViNp7VMaAAAjy9rSsT+uom5piWFAKkQXEGyfxZyd2jHCkhJczKkVX9IZdzp6YqZNeKf2fG+UMW
qpGjZ8ZhXqijGQxOY+GQafLvWgoe/FC2Z11jLKy/0/XelQLkXdsm+x3NCPyJ/c92rjI0J+oDpH+x
U9bMlEVQaae6EzZG+pDkhWoLifisS51Xt/VNCxY9Q5S+lowbfUKpWu0Lrwrr96D/vTwRHCWdjqVY
2BpTvX7/HJoFGPnfkPPdD8qvoTd+WKX1bhrawOkGKs/IwcKZ+aVTmxtBnkFeJE9maBzEIk08otR3
ufEfBJ8Z5v/D2XctSYpr0X4RESAkzCsuTWV5190vRFd3NU6A8IKvv4u595zJpLjJmZk4ZiI6ZnZK
SFvbrL2WqLiDYt6+s1TYsA+aSN8mDciClH+07bQj2mdE+KmPT1pV7CxD8QDh8cHP5kD5+sSrCIS8
QP2hV78bOUS2G/UXSN/dfHwYjHSvRvyoSwTz2EtMl2BmBOKXMfdooQRKIl9R3jvpPDrWUxoIgRXy
Gpxbd2FXujX7gfFzl9fPcSN2sa59WpF57ErMAYFORDjZlGACxjyQgblKY7pgTXcr0BKzzvKjSu6k
rE59ErthipszgoEm5B+1sH8ZlTy2mKebtF+jAQSylTcBikQdU773lvVSqoDtR+1B9Po7fAx6wCGu
c+ZqBNBGepfV+o0dG36Wvk4ZGFBHawd6cZwFbcds/hM0JNBU0Hd9DyqjvCscLl6qHn82fI52e8go
uq3F6NWx9t3oyk8gJ0dQJtPHXLZ7RRjvaoQzTYa9bMuj1Cx/bPitEJ1XGneI0/yYmE8YP7VRU2oa
B7SNMbpg8YGWGWZwVKSoeXk7mQJ6C9LABlPlaIUo/0zJHRzWkUy2m+rTrSXNb+BkKJxu0I9cszsc
qIhBWwkk75mwTirTAbZKB0BuGZHOmFtPEBQc3awlKF5rvp1NwrFLtOAiykI3j9DBhfRTSOgziRv0
Gu3wnhOZuXVsPNAe4iuKhGhIKqHrDSFXXTQ3jIKSSOFN46YWf+QAQECQZbrpjfZp4PptY9t3dRO/
dWM5HoWmhY6ZTaeksW5SE6Shrcxqr6ZJtoMQUAUfxlQnNgXozGwDoHXrCTx56q5NyVNJ2p8aV238
Mao4UWu/DkoEPNBQBo2lKI421omrJ+RbWvMTn4eptKE7VS0cayGBe4Q+8B9lVEOHCHHgSunnqjU5
RTxxp+HKN97Tpy4p3qNx8uoSQ+NaOZ7oKO97kLYA9nvSItI5Smx+pwRtIbO1UPI15ehPCNv8kHO6
qydmuXrV5sGgkTdUaJ+HEmrVEPTGU6yqT4rZ3dK8eVStxtWS+KeSM9BhcaI6g1VTv1AqyyGj+Zpb
4lutVqBioA2Ebuhdys1vY69n+0zVhUM4OSVDmGBa0Mx9XSafFlfcusQ/3QNjkrLpxdKGF9NOTxER
t6BJLR3Iz+3Mcnwn6fTZ1PitydghZjeLd0UfKtesxCnJuHSm0vij0RhPOwk/RWwfx3T8hU9aYyyu
e0265jB0ySd4y3/FWj17PCyv6KDBVjB3ijRftNGDVDB/iYAWnU45HZSJfxhFdhAZM1y0GDxFS06G
Pt73Ex6npDfBBYD00lK4q5rpkzo1HFcRpVyMDN6UlfwAK2TsC9WijtYmz5ZULc/Sc2grdixFgBY9
GqMRhInBXcZT2x/A1eLp2dDuDETtIHUr09es0IhLORgl89RWvQqKt46dlIozGuW3HpCot1aNb3Ku
W0Fm43lJdHE3iP6t5cWvkZtKYNQcQ2hG94KMp9nHVfRY6cltjvgA3hIOVkhU/RUTLoWjl4cwXov6
W2Hpj6Nu3DZ6orlIPr0ortjeGPljrAB5mZo9QsaaHhErBiA5AUNFat3IERwVvRq6eBffFKzc7sc3
W/S3RlL9VsY44HBqoi8AKunQfoU8lhhV5LfFt0E0LqY07scJrCFkBHF0Ez5XwN+DKKz53uaDi2D2
sW9qiG0mT11mhL7ZApgf4mfwqEEFJWODk0qgYfOyerUZ9BYNe8LFMuPOEaYhnSo3fic2uTdiDLGo
duT2kIDnmC4Bd60fq8qz1tAbkqWGm4S25qkZf5OA+ipmeDTq8CEx2qNW3RKgNrou2U9Uex6T4ZRU
n4x9wPG5I4Zf/TICboWa5lPLdJePd1GNO6jrIDWe5E6NRt0ZVSN1ZmXpHO5HLQfMJqUPNRG70iSu
kdneVMe7YdYrMy2hu9LGGevwlTr7pCfm5Oas3Ve98ajb6tFS6VFBRdpNaGy5UOqy3FCLfJroO1vn
TsKqXdQmQUhfxkQ9jJR59YgIBReX5a2fTNG7EUfQ+dErJzH6dx6xWxvQWsw9BbKUhyFuPJlXvkSU
+6QMw0MINKU71EnoFmOy76l9SFAEAbdBe1LwejhJZLrwwAcVfhYDBuMLodo9S0onSeS3rkM00Qij
AfhRZN5IAFRmst9NUttVGYhigGKmun7S2rE69kpx4jHiJFv4SPBuFYARQAZt+HDsXqm815hfHkFB
UPaZb7UTilUsIIblCTDlNo0VJHq7743mFNPmVnL1MW3eku6Nko8w/25HzXFW39Jy49S3xq6Dn1GV
5kBCejfhoZ7a7mBYqLGQHxBCAeEVBwWxonhgByoQKYtTbI/fgaC9qdT+vjftvZrVd+F0Y4TxjTI2
x6KtgAGPD8A1vJJavKkV7jCqRJG6TzuKHZ0zKUuebBaPDo1xXjI9doy8/hir+gMimGjTyIeeFXhu
a5P7tNE+cVHvRsFutDhxm7T6zSseIRe0/zA7fqvT/kizch+XPdgghqMuwpuxH29aMIiERHHiqvhM
k9qEg4RrqoyxdOxeacEnoILiiJXCGQd+l9QplP8s8LnU2e0wNLf6pO5ZJV8j0T4qYfEG5C6EMa3m
fqwKHFNR3ti5BTZ5WbupTO7jcnBbs1ActaneN3Kdr6UwJIWAiKAONfdd5oTrrMCQD7JiZlyrAIgU
QBnUbmU8DcNn3gqn2uJGnAvcy6yKAScCVnLQ/XzR1cvGqEi6XkGR0uCBKZTM7QxzZ3SpJ7VAKY23
jhb+9eWt5YsQxALLAf4XSnuLEtEgWVPQJtYQ/oVe3lhgU6icfkueba20b4B0GjkpqIzQvFqUX3sz
V5UcVT1M4YQ3ndG7aVo4pTV902SB0fbskGdVAKkl3MLRkWw4leIXGTbqHKu/AkJSKupE+J5ooV1+
y67tJEO/TgWznI9BO5S9Rx9x4s7GCMMLhrwgDrrV1FipT8381nOzBnMKYC25NBlhZoKP4OAKDBYr
TjNwDRHNvwAxXRhZ9JymIiRg8SZqQFknHCXRPNKDOPH6SVnDh15YWeT8qUTVj4PFDGVZPeCpY1WQ
p0OeFYO8Jz8ox/wXWMtKy9kCX89fZXErAD6bOdzRgfqK7LC6Wpe9jVsh8u8JuJ4s0DzX/WuX3sd4
GhvwyfcbWKY1iJExA9BmwBvYlpbHtdXDstPCUgvimL2OdPTVsNR3StO95RUUNDpMbNZhBCG3tLiB
kLkLNYP99d1eIUpC5Q/BGarwFIOp1sLv2GkkxlrpNDTD6lNXoUzsE4Q9aEh5JQ4suZ/+4Jllk4uR
AqNDhwYqKe7WwVqpe+KuQlEHBSsGybzFJ68a1UCxBj+i1joQTyf9xxSGSNK7+hhy9df1JW8Zm6/S
mafFbAgZMt7A08Wvmg4xX4U4WT66BhKN65bWUCgX61puLrgxJ65jXWQ3YWjtTukd8dx9Kk/1TXSw
d60LVjNyUomj/0VxGmzhUFa4jPB1zzZ23ouzteL5H9OUt1qgjoBymxCUIs1+jD6V/meI3L2Jf6AE
7JnmBvPfire/MLso9I5NWEOTFuuumsQ3iBlMKeJhc0t1dO3Gnq9u0cgVk6qKNMSXpDvrWAT9vvaH
U7vbHABbc67ndhb+nBoo7ZQIUdCY1oOx9IsAbbfJU17jJ92tglo6LDpujfqv+sEzq0vtEoPlStgo
sFpD3hRzl2jB8x4qp9luZmfHdYyHU/O8fRnXgM34ehZU9qCv9rUr0AJYQJv51OrPxUl69WG4q+9B
d4cxFGa6E4xn3/tbfiu3epvr+/xfw8uGYxdCylgLcVpbmbZOGmbDMxyC9XH9Vq40PdDrAI0IBvHR
Bl52IWrZ9XyKEelURovRmiQ5lVaIYcPm9yAbHa0Q8m8cDtQawO6v4i4uZy9ZlY8GurZakKE0mfYN
KlggDCqkZ0iygRtcDT0w4vkfW0sJhUrpOqNohBZY+uDXlDiREt8Y6etAUd027obwbSKFN0CYo4t0
10J0qaYv1/d35Ste1OznPz/zOUWSoerEADWIBiQumEDTso022Yp7ubCwcKt5nnWaNoMZ6jTOMS/b
PdgJ3WtpstEhXrcDLCyq16CgWwZVtV6IronRfejtWyo+SuMXVf+5p8RALkbakPYB47V8+bIQJXYm
hBpoQPO41aS1B9LYuo85lS15jZVzD1MMa9ExSo0p0svvAiEgEDjNGUZum2hUNJ5oW5e030KMyTO7
2F0/BWs5xrm1RayY9XbZYKJMDQgPHTFqrj49T0rnmilIWsKfxlR51w2ufqyzBGqxPDgPcLBzYDtY
hlZLPTmt3uAGbPmoLTOLdZmoRIeCYheNKN9xzkExxu5y1Xavr2b1Ep2tZhERaYnK42mAmSpDEGxl
D4MCOvnrNlaez4uUc3FR87jQRkvCRlgrd3Vo+6wuQfyk3xoqf9ZZceiZ3HdavPGhVk4GGvZ/u6jF
h2p5E1GNI+gFQ+a+4yYQQfibTDeOlZ4/1GZyJO3msNCW0cVnY8YwprmEX6SPaK3w3yiGe7Zf/GF3
ZeoAzT89grlhnx4hVgQNIv339Z1eOTQXS158zYqMJRQzCoRh00vSoiVxi3mCja+5htOFEaROKoCb
aDMvgi7FqDIIySD3nWmKURFxk8wxRJA8xp5+h5U+kiD3mhjSvG7oo3+BMRQneb++0JVji+Qb4kTA
EwDov0xoMmh8xm3c49saEHIpvnd8K2Vajd7PLCw+pBiYHqsRLDQ+mmidGz5Ge20/y0bWf07Ji32s
79T9FpJmZVmzFiebcZBIspcPgUBKavUTTg84Q5sahONgB0SXJ5YbTnMNYXxhaLE6RUkaAIhgqP2V
v82sVs1t8pq+U2fEKG4ZkI/N2FZdWxsFQ/csp4ti2BI7TdpS02tr1ALepD/MaMZfpOmQuRCTrHdt
x4fMk52afotEOT2MBgW5Twku/siQ32hJWz+ivHZnSlOv0nWwNFmDhk4c7Zwhlr960XicWfcdHW/i
mkHrK7Vd1NS7WznR2E8so/EwkELxTzTgQCJZ7QNunjlI/74p6vQgKxTRWcUfMccFiRS6x1A/Xn31
V1bqNzPMYpcZ41MpEBubFCTtIPj8IxQaAEgTIzBAuUmPn5PaCL1yjAy3MCXmdQqGJmUC8cZGe8WY
6s/ShGrkIJM7dRI/wyx/L8sCjK/NALh6jFYLzzv0XEqUcsfyheWa4Y5R6qPGD0TAVOvOEPWTm9ot
d7Vm+OjD8QAwSu/nSdz5Zm2hHDmJe+A/oFul8VNl109o/53UKEMHjEXfZvE6n4F8dUhAOlvF1ZvN
ULGmiqgCZMEKeleWCyTusWaTdCvLzv0h5RVqduL7pIvfZo6eBh26zEO763tVKOjvj7rPqoF4GuFb
87srvgwy0oCyYCoAO75EzQ0YBRja2MDW5qJ06iI7jkrfOrk6PF/3JVuGFtld1NlWzAxTCySToDPO
9dtUIS9dxq0Nz7l2AzCLrEHSyMLMzXJFSmiiEwS4RMDMT7M0D62hbnittaWAwQYGAP4BAGrx5BFA
mxWrbcFDCvCdYaCNGhUzkeO/WAiIEaE2i/k/AGbmn3EWebedIpWp60jQgdyvjdGKNiprq2i1VjGa
eVkgQKdBqPALJkdoVdyXWU8wYqUW7oxZ86k+2LhTJthUM+vBHqTcFZS89/gbF+m/lyb0cayFX9SG
B95m11QNtOHS8Z5D8drhig6Jl3gwAQHZmtlYefcvfuz87c+2xBz0rqpr/Fg58d90agM1zFw1tYOK
4anAzXMgIrBV91l5o4CLAizKBF3xjIy8NMqbIpdqL0nQViz18yq5p6Ud1KB6cxJBPv75NTkztsz4
0CUKw2iEMdHcauyY9IAMbuRba1nl+YLMxfktszjLIw4bdCcOgK+D797NXMOZkbL9K/9UNrKitRt5
vqbFMzgU/7FH+lNPkCyEGzdl7ULO+GxQ/eEvbcm1Wug1iwZ9JMGYVT9jpf+0ivAlA75jw87qSTiz
s6i/WcpodQmUklHHbjt/pj97AQdgRxwIVmSe2oApLbh+HOYob1HFBhADwx8zZg6MpYtPZUxjPUCI
lgT1wNtfKrprflSQ6q5VWgtwiaYEYKf4F6hDNMDBtQNCh9nwwvFMRUqAYCMkaABqFNqEJ/5NET+v
r2ztUJwbWezllEurLRQYyTGyiD5s9DhytlUxXYuiL5ayiKJtaCyOkQ4r0KYf/f4EwuH6oQiK5+gI
iJrTvCQPxn1zsvbZM/77Pfa3OjlrHxB8s1BPheYH+gKLXMHsitpCPR5Hsyt3TTUEwA76NDadfII4
jNiY9F+7COfWFv4xGmqpaj0OaBg1N1BA+qHE6V4Ci7lxEbbsLE4IAMF1mKBdFmglQY5pnuw8BUYA
Zf8NQ2s3Dkgh6JShi2Oijnnpe+0BvI0RgLGBIbp3VWsA72L+lKX3imJ71w/k+ppAVYYeDgZol5Fz
UYuiKUPcYAySDcmvDGMtpbbVDiNk5ULb2n+tsMUsaVgUkBDDGChEiJwuhmo9cQuP34tAP/GgfKXY
RfAWRN8ny20OeSCoA6k5d+terJ/Kv3/FYlszEMhZXcQQWlgzcptmO/A8BpYIB6evE1CwaWzjQ67u
LtEwrYMm9TxWcPkheZTYcsSwAVb02dj4zz7ZoppbCw5mQuX/mFhEmLKBRGDZwUSs2W8FgXgQq/of
JQtvYmLtG1V+kqzZqNCuejF7bk8jnwRH2eIiMLMGbFVaJJgw/GyHQAbaeCU29m7FCEgFNR0TX5Aa
+zIkxEkbGXkMZdOuiQJD690+3sIQrLWW0MmHPr2Oojaqigs/JRC+tYWdoCEyWe9Kx96poocouvU/
mwyamaG+r0r2LnPcQNt4+8c3D01TgplOi0EycHnJJ6gfJ0aEylgVSXw0PfkhVGOAOGjycd3Q12OP
dBwDGXDEyPvxql4eQmFodGjSBKX7snHs7oVGvT+aNSB+jZcCQ3vd2sqAEIqzOOsqhqFwRpatCRUQ
vDiyMA9VY0ZP9e0bK3XIMzsyt3bFbf6+YW7+RJexwqW5xflXkKH2JJ/Hr/xZi469ixbsZo1HA7Kv
3otNiqCVltalwcV2ZqlQwjbNNBCrDT5xrc/UU9BiBtWjl+7LQLj2QdmIh1bI3GCTAYsB7W/E4/bi
nJqykHpawCZ5zH8CFlYduTc3YCe0ZJ0eY4YcghRR7OjfN3Z37eycG148rYVaUFFIGO6O8Qtxw2N+
F7vcq0FGFJBfE7x16wKV/brFQLhld+FhQBYQAWfHcWbluJta4gxJ543N5OsdhsXbLYGKzQ1exGVp
GQpGO6xT2VuP9jfqc2/6qN/Vg+Gkd/pbCX0R/qq8XN/drx7u8qvOm3CW12GqNDcjwMwwFfVpTvci
37j4W//+xdXgk6BMkLmApHaOXtyV9j8OvC4XsLgKUxxKHWrxgH6AwSqHS1FJgQLEVjh0fR14Di73
SZexaKELqwV581HRu9x8uv4dvr7SuFPoXSHHgXQRWVZG21zBzHaHgiUAgn+moXwujOEHoNqP182s
ekZQCKFhOw++fnnRon4gKZFoGlT+6Ia7mWo/e50VLHU/v083KGhXF/W3sWUfehTI0DoKYwk/RvUP
XkIh0Qy960v6GqjO3ui/K7IXERUnyiCjGjuXYUhtMju3NoC9JumOKFvcPvNZWvh5dBYJ+vkgC0Es
ufAIVLGg3gEgYGBn1LfzCNh/4x6Y9IPOHsNKOeXhdAvZjo0kfoV0EE80BhhmSRMCZNXiiENeNwRO
vND/akgQF2By336aPrpbcy9fmh+Vm0MUDbkihkwg/EScwi92+sMAhpat+fuVvT7/JUvmWfDNFhWm
lPQgkT/q/NUiv5PmOVM3ppnXDun8xhCGuAuov+VTwwsj5j0CP7ynI6YXIEZhYb538GiPYriTBFuw
qZXLfWFv/vMzJ0gSSBKaIIEJeglwtpKJHRXKVm6/ZWRxeJpc9LmZz0b0ELWs712mb9yELQuLB2Qo
DJzJHCpNtLO8xI49O9sKiFduNHYKY7sq5qFnBqrLnQLsn9IUiIcgBeocgHGwAvFhr2rZP89zTYKA
e/aJUHJTl+UXTbam1nKFBBCXu5X9m9R+YCBio5y8tmHnRsjlamRctJQMMJJP1EOF30+3ihCrFpB0
Qm0Hk7pfshS9IHFYawiw7Y7uRtk48Ri51/3f2idBJRzwR6IBFbysc9SlJXXZwDvkuvU+xspNkoKP
JdqiMvwrP144P4IMj2qz6jKc3MLPMrtNTagPwwuRoT70wm5fIwxIBqzN80cAFGonsynGvWKGCF9C
9lSnJZihmla7ISoLd4CFm15SZsmB1QTzF4IBPJOqEfhPhgIyyvakZr/zIpwACEP/pTUkiD3zUAcZ
kFl5YZFIcGwQUb/kJSYLIFoMKCW3IUIQp/bgIDRNd+VEqhcpRP1aarl6l0cRlI1alt+MZh89iTzn
GuaRMANdqwk9dHIwPK6wCjMfPD+oVtQ+RWWBSVSO2ZdRFOIE7p34TlWBnW+QUWzJVax505n8zAJt
mI7TvvAIrZEokxJVOjArmZOMKAXXg9dEGPbBEPX1Q7ISy0Ibz0D2r+omOpSL4N2gBQ/DpNOD2lSH
bznPiDvYY+GWZmG5PQXnO05wGFw3unYyUcgEIBZQYLSDFrFlFla51isS6xP8GIcRjOs7QtuNCHDt
jp2bWYSYsSoyfexhxhYC7UvVdFB+eb2+lNVPdbaUhd8zFWvI+xI29CmwTe0h7G8Kzvw2Zht7tmrI
xlcC94kKApTFLdPTqQeWUdWDEkzVIZoSjtHEJzaitCEssb++qrU8Eg1rnIuZOwTFvsWyqFpxzI3q
OkDL5dvgYz6Te+ih+tNx8EqveoncbdqgtRWe2VwGhTEpy47nsNnwdkDPt5Vujhm7W8BaIZfc9tnG
8Vg5hXhCUHdAGQC0E8tmXiOKENROGYX8zPiWRtrjQN+6ramTlTN4YWRe9FkEkcWYsI8JjNg1c8zy
naobELotA4u7FAkdYwIDDKjpPgd3ZaVvdfjWDwOedfwFqN4XZgVgFbq+g/44DoM4yACDhC7ceYDC
wmEI4r31sc3mupbzIpz+2+bi7hZDlQA1z3AYfKCC79EhuJ8FqrrAcrIH3ac3igcaqY34cuVEXBhd
nHo5TFZYExiVprmzKnrMqO5l1rBxlVe6fXDufy+OLnLGRqtaDlIZPShOde1FN4WXBhkANiz3QU8e
iN2Wxvlq4HxuceE9JAA2YTtvJ7uf9Y+QGdyClT2o78og8rYq6iuo/Mv1LcKntlOh6AgVxgCzP0f1
jR8kFqnvLW+8N7z+yPwuyA/NwdiDOGEL1b1yHy72dvGgteEYA8GElZbjT2m+YPDV2fCNq37q7OvN
v+DsSku7oTVQYqj9Hjt/8iLAT9zQM07SHT0dIkjKbuY3Zr+vm53P3jLKOv+C89k9s6r3cakYDfa0
sOJXtcoGh2o5kL/VXjWiXabbTmuze30qN+oP64fVwCswFwZUpJmXhq2E85JFFi6FOKSa+JVFieXw
otvFmHqe+EPMI0+YbJcNv0pjgkJG53Db3DpTq5/17FcsNn00xICqAX4FHcVnwrTfbc7+cePA1JFP
ACgMqArWufSkUlPUxI7gSSuQqA2gmqzVfEsacgWANlvB9C4EVxke7MV37DJoNnI1pX85NpBiQ0rE
qW96tzwYwcyUmnxMG15thRvv0uTiDZrUYqhrGYNAU2bk3Zoi3QcIFMTpBpiPEiGtP2QMVacAZUAg
xopxV+ny8qZl0EtrwA/xadIwc1RFbxyiZBjIz6ouEKB7fAXt3tZ5W/nQ6Peh6zHT60BQb7E/o1Yo
4QjcW2BFj22N2b5oCx67cpNwmAHgnAEQ8+t/eaBjZMJGFdtIVQ/JHvC/HdtpfnrcAv6twHjMCzuL
bQfxr96MCez83+J/cV+6GrQnJgeT3CBicTHA6xaPygHj/nRyGrxoW+WL+ZFc+IyLX7A40Xki4oRJ
/AKGqchKuqAI9hUmQAB629vUN8ot37j28c63dvFqD6RAfRHo+iBKME7TPiVAGl53g2uBwcWaFm90
SEp1VEuYUI9zxQuKOOl9fjvrDrHb+oY6lgOClhtMfl+3u7GyZXCaQYgH0AhTD1pCRo/KaD9JZStj
X3UOmjnXNYCpAsBs8UzXQEPS0MDi2m/Nn/rQ7CI/2oWJV/ujRxwQpJgH+m/ixzOTi7c6JNLIyzpE
cDcmn2Pb3pR2shHvzBfqyzE8M7F4QcosaiR0EAEaRYkQeTd/SCW5mUAi4f+Lj3RmaPFIKOXUKCHA
bkEaydsZ2z/OuNXrNtYP4FnasDjjgNFTU4wIuGdyUxPEHJ1jEq8I5vCUYaC18EnhFBVmK53tG716
QoB4m2nObAoPuTghvSDRpHF8rgrYGY+Dm8hP762ZWxVEbJgpdf8XbYX/j1U0g8H/DI3m5XC5TCEJ
1fawOstYorQy6zUlLjhRlN08rxr64nYrjls7NARsC//PpLaIkWuLxwAjza6Eg0BV0x3SaI5lbxzN
NQ95bmWxnUhqaGgD/BHQvIsD0+gUG1ReunFAIto/dl2f3patoh+7eCAb6edaYIW+998rXNw8WVlq
jRH3Oa2yuZvsOTIqiEWnHxCB99X9BHWxLZjh/K9c3sRzk4ubGKkpi+wRJsejtaO+3LdO5ZWHmaN9
W1ty9aacW1tcRzArqUgd/zo10RNFxjhPO/MPO3fa/ayBWgXJPcaDQeaxcUVXlwlwHqDAwHkByHD5
wlOh20DLQa92cEntEF+DVK4ACxGmgP+n67F6Vs/sLVyCxppo9jRzTDf6mndIvUFxZqknHSJbbnKP
r/txfYmr5/bM4uIVrCM25M0Ei9wQBmDz+gGADV9TGPcYsJ2OObRQ/YLy1nWzc8jy5fwAnA6tXqBf
vnBvtwAolqBXpEGVM/UBjD2tp5fKPL2ugB+vit+vm1tLJFHvAlk1mDTgeZYlmhZ8FuB5QLCcjqj3
O8LrLNc6Gm4aWF6Jpt7TqP+1z3B+qfO/6Ayse76zX7AI4gxO20If8AtaxEt/jUALXyk8W/V7jOky
F2EzdfJif33hqwfqzOriANujnuc6Ri6DWNVOQ5WiEH2Lma2t7Z2v+5fPeWZmcW6NSIc6RofFxTUY
jl3Vn8s6oBbrAjXa/W/CDatRMSpiGF6aCXrRK7q8m1kftmYbIhkZgLQb/WwfpeBK+tbsFOBiBi+O
XjAzuUenMgNFsPkz9rcelrVIDnTIiNXQOgXGfuED40KCD4hg0azFYbKpq8qtGGHt82Hr0NUBdsr8
Uj0dkeApPfjQglQHYB+D3WnjDuqGC5jPwPLjoWSv2X8Rd6rLuyFTu+kTraJB1FTpm6Sphp5KxL0s
yUY3LQfAQ8g4bDiA1c0DlfMs4o7psyUaoRE1YKZGg69niqdeq94Tcwu/t+baoKJrQysF6HGMkF8e
EDUlJp+ykQayyG7AP+aE1Qez9yR8gvqRk9f64z+/axRgMHCgYqYPy7q0J1hbizpj+Fgtc3S6LzHQ
k+obL++a46QUY2uAb1MIbC7iDDk1A47dhDIw+KEaO+l8gDpP2sRB2FeQl+srWktwEbmApQfDI1+H
6Zg51CKUKoVANggMS0FeCqPwOl181zh7FGAKxXgMP+VM+Xbd8MoqKbMp1HVRqfqKWOwwfm90rU0D
kML+VIGL+QnyY+EqICq9kwbbsLYWQMGciSweZ2VG9V1+uQkTZRPqjHgED4k0frCgCBSITPrQYM6T
n8xN/fRzK6VeuQAXNufQ46wMh3eeVCUGkQJeWwd1bA9Gub++iWtPzoWJxQUAm3QDeBlMMEd1xzC+
Bdu3q4C+EQujYI9TvQyYJod5/8IuBPfQN8dF0L4wSCGaqjU9x9dTj9RQdtDV3bcfrdP6iGK9qXsC
iYsXPm1t6NqDgIziv2aXgT4CGcybhn8tF6KR3XRgCAjtqnd1/P/4Bq5Tv/2oPLBigBUvq/FI8P5R
8+sdJD63fsxaq+PixyyOVCGtWGQp9gCRI6aly99/7QLGQye3L6f3Qn+cd6F734IUbhpenKsyC41a
L2GY7sLOfrTr7IYF3Q48m6CiDejU7cPJfp3FO82HzVXPudTiKaEGKKbxGloYPCSLNzmySazqCVyg
kk/MqeUonSzlQaGwm0KfjKPRiBHEn+KYT/p73SpbI/9kxedTAKdsYJ0RQoIc6vJWydjIIxGF8+oF
iFE9NsT9rL/w3AJcOYTelKj7oix+irDbgeDQrT5BcxmMtgSySVGCcLADfjc25DkcQa5MirwEaJ40
XjM+Ewds49HmSWFrvg5sVkChzB2xL02xDqR6tKvwkxuzj/9kpIP6dGkUN3YbtwEq1dmhg3hU5UgN
pNxO1oPvvLbrZCczVXtJMKzqZ1VJo5u8M2zkmKD6NJNBugJDVad8ktAyNQXRHBN8rSNgE3Xmq2Zo
Vu5gWhUIbbWqv0vHiryFqjB+hgxDxDWI7yyHyhCyu/Y4+QUYde/ANIMhVZQsHKu3YnAHVqXb1NR4
AqOq/JyMQYCY0gJ4tqT2z64Z54C+DJ2oUSRGNQcQRlpKnZ6UIYx3k6GE6C8ydfL6Lu+htJK32UNi
1tJvSZE817EyekMH3MSY/DJ0Uf+67qFWTgng8MgoEb7N4l+LY5pQmYR6yxim/iJXy9GJZh8t+THI
X0hqnU3tjDVHfGFvEftPNo9UqzQY0rpZFOovGRvFn/FmuttB3sg1v2/Nwa816i5sLqKRigOyGg2U
IUNH+0w4c1GgdToPJx1R8W7T78x+ZXH1L+zNe372noEkvOKpxJ7KAHQ5bgIiTNSxJndWsSXhv+nO
MXDoMQDFMN9MloWklAwpJkKwpWH8JwaXNal58H84u47mxnVm+4tYxRy2jJIc5DROG5bHvkMSzDn8
+nfg++oOBbGEb2blharcbKDRaHQ457KRbFzQawnsdQIGjohQxg4fMNJuMg4ByRLvb0QgzkFvDgYX
2CeMqM9N26Ml3gfyu98BARhTSSlv1HjjDQE9fgthjK8nlYiarazB97d3Rl64yKU8oQ2RJ2d7vX7L
YQzOAOdDKRMYgCLlLxkKEUIDbNnLC7bhK4GGgz4jAA2An5UN6SVNyNWG7jpRvwbM+1nA5ijgKxTh
n8uCNt5EJ4KositrLnol6ouZntjqC0hM6LyN9R9iJDpjrHBeQpv7s9KJ/r4SFeZ9O5R45gIv2bR1
IJYChs4erYKzdDwxjBmACLAz2hhiuq5206ZHBW4AqjRn3bY863qDGCMgJm6VuTU0PzY+AUxsy33u
x4URiO19a+ZB1ZcctXgbxbidJc6mOk8gEAD2TiUeY6A1z9E1bZKxhJgjbHMNUcA2DTqweDboVk/T
YCwh3SpAGoOaoi4HpwUA/WXb28CaNOgw+n9iGJ3w7XU1zdBpNkJ/agfZ1g2hP4QpKAZayUCtfnJk
UBzaQ6uO+zEkz2X452hXp9/ABFJDFMqxNFkwF7AgG/WLiE6qRuNNDm76jN+afof0K9svECaCWRQL
GpuzjZF4M/64vJYbDoPyslK4FBTLzxgSzSguaylENNxp4RsRux8m+Dju29m9LGbD7FWTtrfpkATX
RA1npYc4F3U5FxP8kjT/krKosruovjX6YVcp4QBkt+ia9Ip/WejG4kEoBfiQ0PqLWYtToRU4L9pR
mjXAaGmTrafpXY2wmKMZTwj9faVZDjxTswmpZgDzIBSp99cfawHgXUTqyDOgzM1WKpHRGpQiwx0I
4pOvWdX2XRxxSq4bRkCxfTGDiLc9bdI71SFpBb3pkGHzW1W0UzDPA2vTrrrZDtM/H0c5kcSc3KaV
e6UGFIdfVE86pqaL+pPEnAXbSMqcyGBOZtJAH6OAjGSw9n36koDlIh0fMrlxU/lTicH1MPFgMrYc
HyZSkD1Hwh6lEMbUmqyrBrGCFSRWu8ME8YB3CICH2q4KLlvDpu9D778K5GlDxYll3s3pTPQ+1hCt
zIf6Nv8uLOl2+US7y7ivVfrVZyHrSpZ8ahdjpwlqWcD0Rgck0deFW/8wbue77NcMokWQq/xFqz6a
53/rxqyibCV6jLQjnuO4ftEGsAt1aXd5/TYc0YkI5rgmojoOJXrK/VbAgypCA30/3OZkHO1qQmRp
RuS+N7OK44m+Y+HzlUQuycCIAB0VOF3JDpxdE6GBbJg1i2PN2WfbIauSlCrxZanwMgU9nkvygED0
Wku5KOlbB3x1YbI+pI2rZcpLXFaKGdqJmV3PpHLUugMSvOZcXuCtkwCmVcyDYZQayHjMHg59D4Kl
MNT8GgQxpCF+EYNYXC33l8WwGmEqCTSumAo3AKAGhCBGTIsWsnruQcdpSZOfZ3cAfe+jOsg1HrLg
GdMblQR9DHhfhNXnyTq0UiyynID4YsoxIvAE2mZ3yC171GYAj+aPQ5jdI3OBWETYid3sztI1oCKH
Kj2YBXGTJPHbqPKrKMN5kW15MXcCqFbUSb1uQwEopqZtIiSLe5X2FVpOiqawrjKDcOxtK5KuwrwK
TLHk7JLCXluMVuzjrexl4G7lwAOdG+3DBHuRjZ5kO+uuTPWXrMyOGAd9TW5mqz20WvoyTM0OMN6p
TICTHoFDo0KmRfqcsg6ZwrbZA4/5pp6BimS+deHHCMC3qXMiQOtYMXiRWuL0Im7gfoa+i93I1kM7
ZLtyAFznn5sF3rsGMlvwjWe01gpmxoA8Bs64CDFo9JiZoVtpb4sec0LQLfNby6G/r2594CyFSd5B
Tmd9LGC+7OtAKg1bE3hDr2dpiu+NWmnEeA7g+PUTYnYgW6raP30iXhmRITog0nY7rT6A/gw9ImoV
2bOUZHafRUGZtgIyi2L/pzcP/RJQ5GFaAYEczgPzJR16qUA8VQLMngC0psdYTpR1B6EfZXCfhKAf
SA5jXR91Y3zMSmsfT2ThrPpZnoh+goXEFIJIwDKewZRgBKMd6rTHYrxrqCFFO2UneI3XpTuzvmko
PWfngECFc1jYgIKRysKW6LMlki4EHOuchNejWn4hJbErcbX3NfryowWtpNVyp7dmx7Hms8v+WzLS
cIAn08AQyl4boOnECyCDvsax2itudFBd9RVTXm7h8JQ86yFhZTGhWVQ2yTSLkDUeJld1RjDGaDvV
Av8pJTeeXTMM0AKt6kEV8ArF2/u60pMJ2UYz7AuTUNno9MJUGW2YGezJKQcbPNaufMWnhufpyz6t
tCzvLKAvU24GUASAV8zIneGxBjO4ikadQdqLstsg9fg/iKZx0zoa+F5qC3yvtDf2HDgl6qV8UMsB
SMldp4LVM+xsoDrsFjG5k5TQqUnxE7iyD1HcPuRTgo+IcdeMRT5yjvTWJQCgK3T/qoAXOptbVCrS
IpIcwYos/8oAmNHxwPN5Aphoa9SyDBHVJPoF2KUk5WBhIvaywz+LrP5dy9860Hhk5YkLwexNDCIA
Crr/WTfDQUYCrwz3y3Q7hwL4I1s3ISAra1XO2WQDSchFwVdD1xNWD4eTMdlCncVsjkGMEmWWE0YY
TGjdRa+9NpMOGvmqDZOj6cZargWyXqjuxlKuTRBwzQBvQeDRRo6WG0XHcXZs/PatlwIyRryakeFj
B7+tfq7Qm6pjPXXZHRIF1UFJfusEBFiXd07euEOBRwPoTQpdJ4Jk5nTn0N471vDxiJX82VMwmGMW
H4No433R2dG7ArYvLYiPouGpLnqSXOBBOcZTR9xM9iPRjUA30d1mBScfsnXfnnwVPbsre0LhTpv7
UKOuSA8Wt3XKQN93thEUHspbnJbgbwfOeIITaUwYGwsk1I0Iq63FdrY3D8Yuc7ud8d5XyHQ63U/D
wdnxyLsk2ELPu03phX1JOHM6gWHbFNKIDRhB1OoUd5Ideamj3CgPAJF2aAUUHtApbixOumHL3Z9o
zZxZABBVEzhN4Xf21X5xq6OK6YzBHlANid7a47jjXm50HVlVwTAPc6bdGmfs0ENkzP0yY1dRSvMo
oPRQ7sHniFo3mGhiG6xpvLfsRtAA1Co8gugrHdEoY92ZqqC+KoAlCtcL2svTAPxJgbzjidk6rjin
yKvJqOmevYOsrqyHAhRJfpvLCN9vK7RET9WPy0eVJ4QxlHgB+M+kUPgfUbBTkMWBmcleGoHjUrc8
3FoXxiwkkK+D0A+6KMs/IwrL/MfcWSML9W5rEUzcHhl9rPZgD0ANxp6dZt8cdeJiWh6hM/glAE2F
CWnVvbx6W5HGiVAmcMa2dWGaQS90HBzwJEwBj7wTTe97zNK1DiUCyNpN3Lo68I7a1hHHOBmyh3Dn
lI7t1JtFhGBALAdaOxkNMFIOy3WXAjiqjcsnMQ2viKS3nPtj83CjVQ42icmic+CvKm+kAc1JVNs8
xem2lmvimhiswAgUEKqqAFzD/wPTy+YJX4llwldTjcJ8XkC4kg+CnVjlF+Kv92SkDJxz7YCRLnVB
1npXGSQGv3RbOmWdXwtE6hyryYPLO/6dTzlzN6uPYYKDptDmpFTwMfUv7bO4i4HQHx9BhDcGtSM4
idN5KiiZHXLQDhlAf7Ig5+butm7X1TawlDsAMSRDZOIT0OjxNGd290UHeNxIteW7ysv3mtPdq5UL
lGKeS+JJZjyfmKNEW6OHFrjE8EV1h5ZaZF4J8Wph4hjbpnn/Xmeduaz1sIxrK4etaXWxFyJAofTd
DQkFYLMnz6Op1hx5POPWqRWuooNWVSKQlkJg+I6e2u+WKcsRH4cDUNN38i7y/xQ++NthrTRkXO+Y
TFlf0tMEjuLbOBr2iVRwIFi4SjF+t+sA204oSVJLG6/d8UfyT3MF1ANMeIF3+ti3Tr27fEC2/fBK
LcYPN3Iro2cWNtJIbvg+ZnZ4SGku+xDrVxPCDoRa3mWRm/fxSiLjCYW8SJo4gZJwwgEl2OpBQ8An
2NqySKArUsJGUNFZbFAr1Sh1fa+lCn+rg5LDij0lX4Dr8DBjJvCyTmewVNQ61tIY+1dbsVJkEIVj
55JbtGv9E2L/FBso4CaQWOzWAbusa91HqhOhf77xJqA7eAQggbzZtq0zv/4Q5lyMgjSgwQlEVMv8
Ek/PYwmXJpBrbhzHW17mOFilNUdDBjnJM0LWvARAX+RZznIwWvSh2Rg8MeFXw58VusDthYcftWm2
azWZk1IUVaFIZKQkeGBl98ofIsF0Qo88gWwD8aYD6TknJqL/kb1J1hKZgwLoDCQALexwWH0JseUY
86EdPi+bEW/zmKORxdPc9tSKlOmRRG8mmXdagaY/Uv+4LGgrwFsrw9zReb7ockMJT+T4PmszII/w
0NE2lwtVTBnVbKC5spVMsRuEctZhH232oiedLbWfJhrILquxbQYrKYweQ7eAd1uAlGw/P1NWWyck
mLTC9qMuRgDN5nIzZPQkn9nBSiQTUfRxOpJYheUNPpYP4yOgz7tCl4Ov7rIbZX9ZwU2D+C2MjR2i
fpTQQwRhkj54qXrQEFIVvWHP2h+Wg7/910oQEyoQtbLypYagVL1vqx/ydCUNvAaYTaNbyWB8ZKHL
UVuUIIUxzNFJq3vDer28Wls2pwD1m465o7WWbVJrChDRENBx+GVD7DqMH80ONXqVgy2wdX+tpTCO
QO+1POxDC+mAZgavk/RhZH1kA4s8tdUmcZWwvU7T5ZhazRJc1m9rAdeSGfcwi6ReQJWCJLT+USrX
5sJxP2cd2dQKFBUQbRZy+qgZMpfHopoR2q4j6lUXnw6dZZYfozdy8HTQPOVHfZcfrafLSm3medZC
qdarSM6axxh12hjxwHt2/e+IZrVrGnvyNIef4d66t9bSqA2tpFWyNRhDAxVJ8mGIP4wOJdHjEt/L
M28xqe9hHcVaEmMnIKoDDe8ISe1sywcl9sQP6wr5BySWQhcEJTbs9Bq49eKxCwyO39i0lNVGMpbS
i3nUDjPWNCsRb+SRE8neX20bZr00HOlzVmwtS6xcSaDe6MA9uZlv3cr73v8X5pkLuMy26/9rmb+l
Mb6DLJiUNAXwKE9y8SvRugAwakgbZY1lZ4t2RIt/arfNYKAalvwSzYV3+28VgOgI+n/qMkdDVLqB
KDHUrXOv2lcga612eu1OHqCID7wQeXP7MA6momcKSe2zJq0k0RQ1A4zrXCTHRmw9WYt46dUtN4bi
oQSmdjSX44Y+PQhmFjWjSMGIDaKUgRmK84OeoP3bJpOQWXdA3qmNwzTW8qO6SOaBjFb+YOYEKD/m
zVINy1dqjeZgCxnJ+70qlAVq8k3Z+EMfdc7QtcsBSCTRuLtsdlsuXoPF0ewRYCQtxrCjasjSoscd
MqqFuwBDN7auLCG4LGTLR6yFMFGFZNZ51aoQEsvhWztikFq8B1AxiPaQv+AlhrbcBAoY6M8wKFc2
2xEyNSaZiBBCWKgfEoO85IsVFJLqKZly3YzNeyKaz3+u31okc5jSbAYQhwiRS4NBcfF5IpWrgTqm
68qg1iTnsrStLVtLY06OOU25uSiQ1ijX/XzQzJcMT4LLMjYDwbUQ5hLBNBVmECsIyczmgbS16RJ0
8iG/ZJjOkqn7MQ5vgDWL8al4vpIm5Qqv0H1ihYndhVyezc13/PprmLOlC4NU5oWABT52rqY9iGB3
pjlGYIV2ghc5mA90eWQa28usYJoJlHvn8IUpSesRdTBQvIiHSHqvy4865iE5KdQy2DtNR18Y1o6y
OLNTUzom32NLhGKtmPh9NdloRwGzpuoWWucaS+WN3ehKxpfW4MppVVfUb5uuuinguJGldGc5PQoF
UicDpm8q+WAmL71YHBJ9cnoDjF9Sc13kiT2PmHEyiEMqTLiLbZCURbCAaU+yeE0dWycdnCIKfCBw
dc+SBOigEcyqjUBsVIK8OFXsnuTI2oMecLlXktTnWOmWX1+LYw5eNeYSOJshjiQ2mjtlr4ntMhg7
V34Eho8j/ZhUAKik3NOxsW24olFDpOVlDc2Rp74+HsFuLIp4D6lq7qBQcpylozRg2kX5MvP3bPmZ
VQCpSRMHI3EIFTiR0IbWJ9JZd2pVswLGeMXXM/QtgEuq26tZ2HIqeBv3GaSAM4eWgWWgx5/qOOd5
KKHMDRA8DO7VhrgDBLTdKmKgjAVozjsH6J4PGMdzL+/pN8ozcySAnoZBQkwAI9HElpdUs1VzMBUA
J2aSck+q23ofFj0eA6SoFN2ulkp6is1Jew2HeCRO1xuT08UykrEmqDhmABMmv3I0fl/FIljgU8Ns
7TBHF3hqeXW32FEteJiOJe95k5BDU84A2sjAMTaMoulUiyK8CbPS2pEy9ZgelbnsIZubZ1jQENHP
+cxfXIJwu65L8AWLQAPvcrcuLExJtvNOSsLCluBxwBn/bhIh92rTfK6L4aWJpg8tI7+WQeYULGnM
fLrYhgTGQ4MGRrgr2cUGWqohzDnUD+uvyng38tIRDQR9Iq+N+FztU0HMSUWUOQ3DCEF5/jlGnoIB
P47dUHu8pApjr3WrDxKQymTfGDOvN4ZdbJKdiAePdd/0N8N428HbkeZtAntwOmTo1Wvd2Rjtecgp
hEMwzOB8l/OjKCZ2UQEmi4AQREpAUMqLFM9vFroWgKkF+hJ6KtlJ1REM27UmYy1AzWlhyvSovcRu
9TIdyIfkCIfoFWW0F/nh8vpwhLIMhIUhj/OkjfDMfRPeRWgh8Uogfj+2vSG9Xha1bVT/6ccSETaz
1qikWnCm5gYKon4B1tXQWmzR5HVFbpqVJmP2AogB9FSdOikFM7PCmIMZLcULpTN6uwRd+l9oo+H5
LgGdHHc1423VhBihSqBNLNMGZsw0ISNWglAWTcaXJW1u0UoS9cirp/RgoocbGM2ynxS/llB2ZC12
QMLNOSgcKWx/7JIqIYg9IUXBXE8f7/T8rS05FnAeBsDCf2vy/fhbaVLKMaizO8gwpOtUeG5pK7Bh
7sFSYCddw6nynF9Up8IY14LOXWUxI9gAqUD9dJzSwk2UIBT7KwExkJWB8TeNOLcUT0HG2QDmstfx
bII7m37mubXrmsTOkq++fdNbnbNhG+1EVEFUdQ3k4QAAwggz4jErCwsKAsd4L0WudZTvw5s40Gzz
HviFKMGGrohI/OcSzJKr3ABu/vMbQHbf7+Lgso1unu3Vt9ADudpZBXRhcg8aEfRqSZ2LJk7BXRSj
DuTSVN2oiEpOiMeTR615Ja8gNVFEAkrCTgZH+vw5DLW3iJNTaJxwZ9uT/F5k+iErQfCMmVrFWGST
pu8t8EjHHLC272D+7IbSwZSN6BiDBCzWyNwM6IMUcUMBdcVbuns57j+USflVJJjMLdE5X6oukuF7
cai8SFOcth3sMmz3uLvvwd1md/PggE3bSdTUAZOzk+qCkyXqThZfajALyK1a0/CG45U2FwaMPmh5
QFCvsuPWQyeITT9T/2fu+xjMyP3LZZPaSAXBvn9LYD1SKLRpWwJtyQ+L56j9QEXAk9LXxApUaQY/
/WHOnrL4RuYRC3IUY52UsZilXKpQrEQ0IMe3QsW5cjfSv6eKMZ4pS6rZXCx4CZrSAx5wgafcQfD0
J9XGRW86haer+8zhMunwNGMchjUKoV4ZkKvUld3nb3PNMeWNB/mpZvQLVqelIFqLwAZr17mgi1+8
2EmSAzowdLd3afykgx7Gy2qbVy3adAcrU2HcAR4AVjjS0GlKcyfUHsfO8gqjtKeI1+sh00U6P63/
2f1379NKRaVZAEFm4rSCZsXWgBkTaqrb9Isrg+BdaoBrEM9ARzIegKCV2GI27M1WdOMRIA8GeW1g
ul3fXfcS+g/HFsgZtTMD6geIHB7QSUCQIf8hPJSO3CNYOHRQYgAXDdHK6ZYkSHzO7YRTBPIcJwJl
q7ksfin0gOX48wwUHfSSAUGF6SGkLpji1lSEajzU4FQtQZuCCSxXJhibIJXHcQwbW3Aihzk/iViL
GOmCnOo1qXGEFje/j13DE1AEp0CM/CaHDfs6kcicnGwBEiFgkyhP95Oui+5SgItQSO0h4ZVaadjI
mNeJJGa7tCGZQNABSa3ugzHmFrU8RxGB+jofiq7wwMfAObMbTgGDFsANw7wtBQxljo6oROIYgTTZ
n/Q+syU1yp81iXRPl/dsIxg7kcJeo3UsRJ0BxzCU2n4ujLe0dNQJJYYIzXlERusCKO7qx8tCt3Zt
rRqN1lZHlYhFXOcptUcLs6NNeGtZ2VVh5Z4W6T8ui6KrxG4bQDvQRI78J97wjIHMWmHk+qCjUTvb
ydMhKZBlajL3spCtiwOr+FsKYxxC2CZ5D7I4XByIRhY33fX/RO/o1vYQeD3Vx/zIhwXmacbYBzBA
M4kQLOJUtE4GGGxAZVUqZ6e2Lo4TzRj7CAWAuU7U7KPnxQ9/0eBV3ZNn1R08+Zp4gstrM9vIZBsn
EhnjmPtxRLyFtcyu9YN1BXAS53NykjtK1xq5vD6e7VP2e+eY1+KgRq0F/DOYYh4HVgbo6LwkXABz
6vguWSHzUjTNIslp1g49EwtqhYDcfBSc+TPeAXLjh+5dtka6QBeEqQyKspWgJBVqMHmrGZ+WvrmL
ZNz0itLexIKwA/YhT73t4wyaIhMc4XhFMtdLGg3An22xY6b4VofEWerUqSvFKRMeAMv2QdMAwQUL
wAXKFu1qIqvDGILVTjpGDxQLvg8ABe9MD50X2uO+uym4oNSb2q1EMicAw9ITsFIgMqpSIGHdaMi1
KfqrwsPA3LTElRzG7pN6AYt1YYFjfXlSpdjGWLFz2TB4mjC2nuV4sCwzJAhZadpIbD7k4uAnlfQ4
K5N/Wdamd1ppw1h8JqAEpAxg08uaChzPt4tm2u0Q2X8hBXZgApYUeAfsS1tWrMbqCfZGyNFK0EvP
tSE5c8t7CW77pJUc1r+rYT0J6Gz3G3dy6ShOBLQ8Z4BXEulcSsAjftm285VAxrkPltDPLQjt/PDG
DJTcyXqb+OoIoS1odKzMrmX0hgARkucPN7pR4H5XkhlzF+S+DRfwdgMRstr/Cxc++uWeQiDy4cI3
rWQljLF5wB03Y45BX18uux16ih5UIXWt2vq6bCbbt9hKDmP5OtEqdKpQMsxA+OyeaKvm/DYdyr3k
lNjA+UV/4EikccWZEwa+IkJ8E4VtNncQ16019gok9ofO7b7HbrRb9bF3410VZM7wdlne5tFeiWMi
70yf/99J1c14C3RbvPHU935qnstS4Czm5p4Z6AShxN/yGZhzAhQYMzWgWaXFo52Z8uLkU2b6tOT7
508kFOwMjEnphiVi2huLvIoT8V/jFMNLYFOx8lfA5gfKUu+mJvYwDPjzLxbQxJgUAm1kfFgwE0Vt
466awGUKphjAet2BrcuFcdql3u4vS9pcP5PCAVG1dHZcU5gzQRUUVAMxNx4MYfSRjuFVRYb3y2I2
owAcHUMEPzXuZOZoWVo4C6SNwQRqvEoSsQGSid7QH0X9IOMBeFkWdX9nxr6SxRyvcsCT01Kh0iyA
GAvlW/B9cERsrhq4loFYqkIpFsxjDKdyTiXsT9yNe2MwHvo8CkhcccRsaQJYKExCg6YSyUXm2gJB
KemQCgdLJZBRrTy/lZLy+c8XC4dHRFYEUHJnGN5jKiuVMuSKv+gPA0DxlpbXCbHlDGDE0APTePpZ
JbjokU0YJkgALqmnD+NdvAAcA8TuIEkdkQG4rM9WOlBGGlPTVFBRogzMrJk5DlOvhjiluaBfg6wZ
8xpRtTen9jEb0ytJRUdBaZH7KkbBLkOro62lC6dEt2UdwL0GIzZwJsUz0CPgfCVdXaL2PUkh7sQc
brdNnWLWfl3WdVMO2pQAW4umNOQDTh1SKTStJukgaV3i2QPUAvBnk6A0kz9uRkZOyFIN4F9hdA0m
fypGDsUSABgdrFAHoPshXESMj/8pCyyuQ1ihBrIRAMrDkzPbpph9Xidto/hCi16rerg3Sum2y9GB
USfNdatG/uW1o06AdRKAJtdMQGZgFJWN1WpMYhQhQLcAh34Q895Jp9En5nsuqDdEvZqIwYl2t/Zq
LY8e9fXl0ZWDltcDJU/tvap7RHbKSeKBZ/1bfhaZJYqOj+4SlTUJmJ2RpwJMAoMvup0/YLDuJvkn
e4mQVQXTYhGkmCI20DvMS3hu6rcSzDhdq+0LdNJAcBK+9NFLJz/1JccOz7g4vm1kJYOxkX4QrXZe
IKN3OhdZqOpJ+5SfC790qp/Cc/1KPqpbcxcfrLfivt1dtpctL7ZaWBYVQ5JL0ObRs6YIQKRqZ6cn
x0F9CgFVeVnQZnS/lsS8Xy28VdpYqCjTkUh7ea/zwwCymir7pjpKXIs3G7J1y6wFyqem2RvAGoi/
lxVATqR96P+UbJnZt+9c+cr2E2FuijDE2pVC62hmb6vAd83bvyiAy2s9mCMGpoHUqmeIyZIek7xf
UfhTnr4u7w7PDBhfaMyNDuIOuCkgNNgReV30t6l+FhbemOqme/pt6t9F3dWShbJR63oNOaLZOlNF
nDoL7Sk9lr22MwHK1hi8DhieFTCXyZyYnRl2WL0lHNxQrIG2/np57c5YIFk7YHzEMvYmGv5h2a0n
HOfJbe6k3XAFtpfBkT+XX0jRuNlB3zU3QICbOGMim2/YtXUwzkNsgeKuU8+YImHyKbxWfuIplqs/
Ac4xux334lX2w3qaeTmB7WXF9AuF2qTIb6eHqzYstJ6SFjqjp6+mTWIJD9t42/X+FsHYvTCroNsA
dr9fhceifZyEu5k3FcLTgjH7oRZBZ2VCBNi76CgPaNB4zawbNxfayEFIqoKTBw1OjNurlDkr0VgF
zgnlq1DuOtLaRD/Wwr2cSTwXS/8Xc/kD0BPdiWAlBcE9G1cXQHfFhFUBdWrwWoApNu6WXSxgRk28
l+TAiPW91JtBVamuUXACj+96NCvcgCmARBHPLWB2nVpEO9aNJlhg/xmH/FXXBVuNUYgns2OG8V4I
8/2sqrdLUd22vKmyjV1UUOMD7gbQlVDFYY7AVFq11KqgDV4s1KV02e6Ne84R3/CPaxEsSWUS95lk
xGBQT+uB+J0wqX6losUyGSXNlgqVoljl6k40hNpfEPHZ2pjJnjgUxK+XqDrABYERmijFe1SJ1pug
ZmCCuPyNGy2iBrql8R7BFog0b3C6AQXt+x0NRccFW+ybPfrNJTB4kjvFXXaGl/wTY7w7ADfcHfGy
oPQlL3yRd02NiiHxIkwwNkHPCS42NubkixiTAFXDvJQRvqgE7Ov8PA3cV9HG6TqRwNzxSpjRhzkk
ZNflrYgqxgswIYP+rXcXb3g3MS0pX0XHIuDdY9SkGGM/kcu4vwUGoRuYaQeiTbOn0+VS0O75aC8b
nfCne8r4wDoVjAqE2HRPRUd2FLd/Vp3MD98oeg4lN8eMl5MHE3gjQbIIquMOKGqqn/ugySxfGid9
tEYb46n7y7bGU5/1m3mFYuZEPws4poDicJtEshUBaPBpYg/hjVhcz7rqXRa6ZU0oRwCdEyBc+nly
gsRyQUpN96uxuJvV6EaOeejYW7cp6itwYxbayuBJmGihlLVZyAm4wJXH6rpePOsTQOqqHRe2eCfc
zNWx8IbSGbkJ4Y0FPZHLhBCTEpWFBrBqPyojuyPpVVkkjtEnVyS5macvysIhkc8/Xk8FfEQoJwGj
FtNZjA2L2tSG+QLiby1+UMLInXIeXMcGEg5gVFciGPO11HwAKTdYMVtMs40H0jvVPvfKgGBS+zZp
XAt+SNhHj3/REHMil7FPISpkcxkh15C/xuRxUAElNu2MhNMdt5XxPpFDr41VOGsZcR1isIfqN3qU
PDH8koLFgYk6AIu1k5fLO7Z1x9L6Os0HY6xNZ7sVUFUUzboF2dk0F86Ci93Ua2cZ0NnSHSTw+pXp
4s/Re61wmkm3zgVljkNDPP5ooPc7VZQUXSNlDSjxRmf0xGynxUHqCR7lT7EOaWinoHVvvNTnbeTW
mafENJSUl/bwMDfIoDVJ2ZWJ7itWfiML0yeATj84i7olA0MraCNFGeF8Ucd2hmZJqQNjotrXD6n3
L8p252GwCV0oGKLiln/o0Tq7PlYiGbupm7ZLqhQiKdB2+VDhAqGkpsMH5drMHF6qcuvtTedy/lOR
cWtKHWa9SVVs0JiGKVo3dpsr3Z0cWhvPAt6w4Zadnshj3NlcTXUlFJCnBtGuD8z96EsAgxJ3vPTF
lmGeSKKOdXUCdVAKp5ZQ6L4YZPv0dnymvROm27rRU13aEkzScnljwupm1PF7OdlIS5uXYVDyb/Wq
pxCk6IY7OipwWhcHkN7XSWSj8Tm8sV4xZ+5k1+N995oB2fSTABmKAo6mTvQ0Hfq3/LrJbPIQObUb
yW6N6p/qyFimzxHtXOCABnOiZ7m83dm4a9ZLxg4iDJFmDVGJrycAIKR8073fX/OHw7dqnCdymNis
WCqrrEJsDRq0ffT/AY0KJdYrjJ2ioSXmJNGoAzo7UXRyCPeZRUmQTu2g6cQwa+dZ9xcF8H5LaRv9
x1Jw4036zZfEMBda3LftUoWLDlzBwY2upF2J2Kuzya3sij9589k8nRinK6S1YI0JhEnzfK9r11FR
PaJjrOE8HLbP0GrtGG+kzBqpxgFyJt/8po6lzOe5M9+B+9wO7eLQv/D8Ok81xiFZHRExd4PtynTa
Kxnv23Hw1ExyOb6dt1+MI6JUKEtLRDi+MHHS51S+ETB2ObaBOu+F6Yg7SzbfNO1KLgrnb0QbaFa0
IEQ7ew9bRSwDKgCiw+hmyl5RWLNJdh0esvZFaw2nRZpGuVWz92j85Eg+RzHAo2ElmTl4ZZZFCpBD
6AHv9sqVuUfrPiriqU84h27jVXwiiDl0aZ7LoQAaQ1/tUV1Nlii/M9XbBj2AYjLvOVptmsxKK+bo
tWgqbHHMdQof6yxu7CxXNOKynNbXYaXjMfGVN47MTfNZyWROYJ1P9dLSPRw+h++OlOKY/lCC8km6
+R+iAt6+Meew7rtkzpHXwa3Z7SucwME27uOduFN4SUOeXszxUws1xEwNJOn3qDdgUvpgOb3fysgF
5C6//W87/litI3MM4yKK8ppqJgMctTmWAEXMoBvFm0Njj8Ob6tu8n1EBQ2UPBIxn6K+hkUbxUEi6
X4djeZjBuuwKkzK7cQM8anAWdX5m6dPzZWP5LpWc3Q2/8y8sFhWecGRQQbaO7cvuui9lF/vjj9j9
VO5Bwu2aCEaaIDHtzKncxOclJOTNLV1JZ5ZYzKrGVFGL/I7Q5Y/hWnHrwLjFFFTQB7FLgz3JmYLi
AeRZL3C6fPqYzTh69QVMKNYo4pSLNCkQSu9Dm9p6x3tubfqb3xJYnKqsXkQAgUHC8hkGwz58xjDw
D5oBEbGhDrkCGYBruaV3eWO3A5mVWOYRohL48o4m1tJnDFXMP+pAcMR9fCv7y2QLe5Nzc2xNtq2T
S2col5YViXGiUk8nfIb3amp3cD6Km96XQXEEm3sgPKROsk/vmkP1A3Un7UB2jWPd8Sndt164J9/C
uPhksRYhzL6NmtbsQA7woDyoRyOQQAik3Al7ieObNt38arFZN28WyhjTU1TKIHNt3LhvHD3kAu1w
jgv7ki5GVTYaAWJGRDz/jgvGbuhT2O8i4I0H8nRiHLs2WZFet/BHS/Z/pF3XctxIsv0iRMAX8Arb
lk1PSi8IiSLhvcfX31Ocu2KzCHWtZh9mYkIToewsZGVmpTlHQT2ymQG1iaUU7FDM/6In+el7MZ6d
gChHFVvoFYOwO4/qjZ6NzjDwxhrWKjuf5DDupm9BkQF0VJrcA17TAZTnkzha017cUtMAVhHKWGBu
9HmXg+cCWCejIlNVqGsnPR37A/fLtpidOAwiew6Xlnf12UgCl2mgmyGj9oHugvmeOp89L4ehb5ZU
GImn3S2e+Fh5wP4TboN79S57lOydZpd37ZPy67LDYR0pK5Qxl1YQ6rYFeo5nlLOlVt+Bcfu/CWCM
ZOySICXVRLygrCoshytOMMcPl2V8eVWwWjAWYhiROoQhtJh36ZWQe+l+fC2PzYaikqqRVbeO/lS9
8uY1eGfH2sdcBoALhWqNCX4ckCt9y+tmw1GNOr3zSP+uGkbwAcQBPp4vldOlNg0Tq5kEDjrwI7s9
mqGlblun3uaeUFnRjhfdV83wTCDjFIeyjxVtgMAc7fkc/HZ6tlsmGXuxOgBA/hL9gtWOerMzm6+U
JluMagH7EzZA+xBtZGA6J4C3jYSCc7/Y28yKYiy9AaBtkFYS8eLlBPBcqQOFaHMKUAm5/MXoV7/0
wRiD13pBydAxJZ6cR7ZQ9H6G3ftFah0FXdHYDaMfLbm/LJKnGmP+JAGphoGmoZeKR3m4lxIFyAW1
LY+vl+V8idDsGTIWXxWgH6wD6Na62suMnVPUv66H3YBVDQCv7/jvFI5m7OYLarWEYLiTeGZb2FHa
uLr4kgpPAKPxOapx7hnbOy/NWElCLFui+zU42mHZ6GDnSO3KLbfGBoxkvKrEl0ks5ixVmjWcmT6o
UYsqbPDRZF/ywr22WTbjcdkE18VG9ESnPBWvnT2/LyPwMFi/RFRWNptpiVWqTsa7sqjRgnzR+Ebx
/8IjfTtghuQuuSm47pLjWFTWsUxTF08dhErDHUH3PJ+O9XAH5iErNHgv+Pdi/YVbyAKnVs1/rsR4
kz8au/6W1mpj7LNbzZ7kFmAVGze/V8C7AmR1JzkuQG9IHI5NsYkfe8yMyynbJgPhDTSefXCRbCnF
Vn2Q7MSie288v/3l6cBKYxzPKEQkTgVIG3fFfboJ8c7GyvQL0KP/G2nr9wXz27ohI1qwK2KBQZYM
QYug8AMSXNQmlU1ud1YJuB6A1au5xUts/+B8PiQyF0bXjAUsRZCoAXy0vorsDDXe5Mm8CazSSZ3Q
4z0P5HWL/ZDIXJNoNtCt0ZBWILwn9/lsmRuyNdx+h3E1dMFpeV1z1WsV7RThtcav6awss8CnRXeI
BC5Qs0Kj4Vej/vg9zA2K48qo0gDRsnHo0mGG1aXiuXuusTy0SQ7F1vQoEAlGtp3KVXbpYfYaN3YF
ODHltkUDNNnHngGE9ua/8NRU9qXfxkTyJg0NqRfw22Y53CljeMgldXv5Pr0POV6SwdynPDablCj4
HsF3LOUGPhQXfXm2o8P7ji5dAsJbVXL65/De9ONtowG8FUUm7685Bv65ax9fgrlrWYqVi2bGL1F9
xSuc7GT8ircg/71NrMgFyxrvDfkFjZ8VyIT4IB1DEobUlaCLVzm9C5ZZP7eLyjVTa/42bExXTSzJ
BwKvU/nmdS5axWiDSse41ThujWeFTBIQhgmR6go/JQwbYHMdKhy+IXHqLxxzeu/6nUXHvm1Gdeoh
JNdSlB2mo5AknHV8ha2BMmfKwo+oY5WShToUwEs+lj8aR97Jb9op1K36KgWDTnX/nuBsY1s3Mfod
nOYDyFU8sPksu+FRQTmRvwPO83LvXv5McQVoSeNAUyy6WBy8kc200VxyXNA+la3uGJ64cYOWlC7c
KradReQK29ImvVXH5r7302PjgvPZEYHbyJW1ns/9vjfv2p9pN816npbi+72pttIhQzN6euo2KIbc
1PcypofMbeKPhJOSc/w4+7KWBXB0vV8euTX2WnYzL7pbEsEx+juQlHGEfdmeYc2K8VJpCp5p8T0b
z/Tv2TQ441xJFrad3LbDtkItj/dT3/d4lY7HOI+3STE/XXaU1Blc+qKMd1KCZmzjFDY0Yhq9EmDP
4Nsr2nrTK6d4fAK0AUdn3m1lvFMRJ2muUaMFSBYCYFs96ZHAkfGHlO7Ddhi/Iy0Z6ANzCIlnl9bR
ku3sVt5y6H3Bje3oCo8edLoXP3ucD8bPcSNxws/7PsuFY2X3FxI5ntOewHjT4aEcDmK/GcNdFR06
sgXcaxH6OrrNkktmT2jc1rBSYgWzG0z2XBx08qCneC0Zb/P0c4lFDKIPmB31ktRPgdEaOWXtmuIb
WGv0p55szGxjSNYIXhWyXcimmfdzvg8Fd8Sf925jegpm2IXv+bCVun053SkjyGNBMS7Vlp68VJJb
m6otyJXdFqcgPQzpq5buldIrw9kW9OsSuUHjp1jcehWGpyDdFPX3un9Ql5+mwXnh069y6dCYgnZc
6UQVDBzakIB1LXxW5at0GrAjV/pBfTdG+1nj7Qnx8oT3/sWZl0nnJhiDBLkInWQEdodrjBaIOuVo
Q4cnJfDygRV73E5uin9AleUGt/qt2vBhoFZDJfDGALJOoc9ZnElZKLImi2VcxOhGk+S90hWA0+KR
KKwe8YcUdkQkE5JeXkJIiTBk0WICpvfMXeP/q3LXmRjmSzZhgk8o4MGaTXVjJ5IJaGSFt0jzvl31
xV7OpMiwp7NvFy1tGxQplFl6tCKw6Yrd/NyXt6BWo0xYCxpbmCjeg8TJvuw0eafIJPtNQwahmqEe
nSNSNt1mRPKY7Hin+KU/+R4ezhSkvvRMQbkTisScoGDrzq5qa3sguv3DTxlY+qaq+Q+n1aB7JpFJ
zad06hYpgsTeNtAurHd0Jis7BQ4of1BAb47pC94FnONcjUFnQpkoKJBubKUaxxmbBQhVl8iaZvPQ
RtWuygMHtmRFTfJ2+ROuhqEzmUzcUwOgBYMuinjTUOym4jozek41ez09OxPBRLoSo/CS0OIsG7gW
ERRR0V2NPR8gRwi+8pAdtW/cnIla/KUbQQ33zGBMvWr7sYHIf2aoAuSjkx2gTPNeufjfPptBc+Yz
YUKSmW1DPVbTHdUEVd9Bs+MytSJpV2UYmzEC3onSe3VBPXZPPy0SNQ0DfLTGATCGk+/grDtUZ8DX
ahc3YWTxRuq+oEAyN9BgXEwLXFRBaSGRnOofqjvvmi0I91xggHwHltxmIrgWdFa43Zggi8Pr0cO8
vcUnbuFEB4PxOEALaKKoxFkr01NsEKcwDwEAGP6nO2Ew7iZvzWjRAZDuCXXSAxQe4KhAsHu9LITj
Ow3Gw4xJJYsdjUCmfIjmV0EVLRWL4qluVyaoUItvoSFzDPXL3Cf7FRkHE6pTHLdUMXFHYYOkjbqd
PUxD+9y5T44rM1i3IgmpotI7kYFVODatSf7Zpiawl7SDrP4we1CPC04GZGUj+J7G1RsWd6u0scSm
w2LUtAlbYpUFDwFw/Znx4YkMxhPFZit1eY9f1SIb7q/inXS12MAa8uYNb4qTdwCMB+oXkyxYzkMO
B55RscfaSylYc3idVbeD+D0zBk5fnh7oBZfAbkAJ8lKTmn7aOALrVb7POnuZfg7tdzN6vGy41Egu
SWJymgCIDphGhKQhLLa6Mm3nqUVVZYq/yZPwfFkW5xRNxu2owSAVGg3DU7hc62GZOWndbQ0hxuh3
BDCluisPgtnyGg2coMiSrpMwC8qJ3k1NTP1QxXpJHwZ3l1XjHSPjZAq1HXXAEaM6FUd+D0B/Scz3
nTQ6eZh4l0XxTpFxNZjmDIOAitLqmyg8dEltpQ1ATzVjO6SGI3MnHHkCqe5nEVGso0wk1ESAXudP
jgBPQ7DAuat9065mO9xqOwXzKXHglE/yv6mCfdxxdkVo1CZSCPRdPY3X4rDPZe6Q8WoNDGjRdK9Y
BEAFE4OGSl3AX4ynklTl9igPV4N4K4wCFlQBNrcLs9tWvFGF/P7yR1x/oYHBmXJ3YNuCDfp1O+Qt
sA6o8443mDF6T4XbBymxs59YI8V62XvBa6+XjnCPiRxKMJP53F2F1Qh89jOYKznOw5yPE86Xjo0v
WxHch+nrfK34dIKu2KWFZQDw+7LuPJnMiceGDPRoRYEBSwd1PBbSzcB7c69e+TO1mOtooL4QGhm9
8hqwmwEFOrfDr8tarD9jzmQw95AA/EUWFsjoUKcEgJof7rDxadPxWH2D8VjOqXHlMdfQbLVoDuhY
gmbNduBLToGh1RijnaMzb/nPtNWM5kw9JubL8Vj0gKugr8Fum3nGNt1KbvLXtGjvScyZGOp8zpxL
nndp2NPXbqqlt5KWYVvDlDX38rfi3jYmfpuBGAE3AC6MpgrqI7pZqAI9tz8kpzmhJrU1DtrNdBOj
GBKUVn9d3Mg/syPvQbj+dPrQlY3qi6CVWR7jV4g36Y8JM4bFXXTXWekBu0+Kiyalx+tUrBcTzkQy
4T1pNKnDGBx67N/Dx9lOfs1XsQtMunt9u+yKH7OTbIYHwdE5bns9NzuTy/iVKh7VKKbdmuIg23QP
p7Sbfb59z07/ElGNsSA2vFdSn9XY4IMocbglgeRXg7AZgHFvoyBVOhxL4ngWk/EsoViFQ4+hDC9+
Q28pfZQwMxrsaPs3PBoHfRv6/TO5KfbSTXQ7H3KHzjcGVzw81PVW99n5Ms6nLepKrUco3TwXB+wd
oFpjPvSO4P83/JpfMDfYI2Zcj1CDkDeXIC1/Iy9guLqLd4FT7IUrwMhXluJXCE/qTx3sXpPFQ41Y
f+acqco4omIBiqiZ4NaMtmh329qnhSkJUwu8whQnLpmMK+rNOu2kgjpYsA738t3U/EoEHpTH+qTe
mTqMK0LnpVb1EeoML+1b9Is28ek4hq3stDfNn1y6lNhyrsjqc+K3TCIyNQ1NNrIO1DJocCkgnuzD
8kcvq35d9N+0bPFlMRs5DvfyUaIi9NmrS0kVdgHtVBTZgTRPAymsuOBdAnk1MT1Ti3EySpKmpUFf
ZeZG3NWbEcU9iu7ZC1a4wxtmU5bWK5YtrloPI+ubGI3DzpP3+q1i4Vdd88pUPJ2ZtAZuIcwT1ME9
CQNu4l4Hi1K5uex9OBcRmEqfz9WM5VacacM2fsRmsJt5uo0dJ6e0AbrXOnQyfTlWiCPYPvI5oulh
fnkonh02Vf8sUE+aBoCJBOoVaXOdCdp9L+SNLWX1YyLLTicZkxXO2mmZsIywiIGzVM2dVCycZsof
AhoBziBcOh0J/fwzSADWhXHQUAs8mMBL1kFoDOANj9wWG0xnXo2H8r0EovGyL+rivqr/IZdxgZEK
xrtkhNzppX8DXgHoYulijbRJfWDzZz/S6/HEL8mv29SHVMb3JamZxyGG5z3SPqvBozCfOh5T1tol
gkcgKqZrsb/zfuBn3zVRBiNZeiiWNhjdibTCTfLUH2SEMg3rQuKoYk5N+8mxpvXj/M/zB4Cenz9j
OzUC6IYQUei7Iw8t7IH7xZPwoO1Ur3BTh1yTu2jHqwRwMjAwon4WW5t5JzchxNLN+gXzQ8smf8DM
kmX6Gd0svuY+sC7nC4Sl7qrVcBR7mvMNHig3ItkZ3tu1xV4MXfVldpRH+Ylbr6Ou5quxfpwuE2Nk
edDHgQ6o/NP+wwVxhg15f5oo2LioOeHlve97Qd57CD+zoXghcRUSHGtySK+GbfZLdms73OnXW+O+
ca/AOuOSDP8Srfgu/x9NiR1iwRNsxNoFlP3nJZ36midtIqylDzvRW1wqtThOvGY8JwMD5/JnUxoM
IwVuMMQKm/JK20+b2J7RdUws+N+/JoL9nIB9Wbiu9F6O2hnCMuzZi+GrXgI4ruGBGnGemIQdTlG7
wGwGmrUPnuFPWwQWP/WzfYu8MsPctsUjRlifaPgIKuxcSjRUfVDSeBY86P7iFE77UFqVAwCTQ7yR
9s2+s0wNuBCJCw66wOLnfJx0DBuMnz+jKYrF2HXvHkHe9Y/zMfHADb2RT7oFIG0vL/6L3T16/S5d
F8YLzUNSC6ECrWmjFezxfoOhKr5u667nd/BgUZllCeMPtaTD2Sk3hvRGhpvLTpwTnDQmq8yMgkxT
oOJVEE1W2/ZWHsCRzrl9Wcz6af1WQ2NyyTkspGKizkXcaZ6yj/337H/PS3B42jD3mQxjlPUJgZgA
tbawxhLrYkUBd/9/PfJ9qMOkibM+S2QqcWrDi3mIDoYPr+kEW7NFz68FT7KDRhu2dHmBiKcekzk2
ai1GoOtAIUDaGdlVGeymmWMPf4iuH6rR33AWBgrUcRFy8aW0O6BMOxjucnN7uZ2AlDXeo3vITbnX
x/iBtPL/2aDG3F5gJDeKksLEm+dZs5oDgNhQwcyPemWR1ALvlWQD2GOf8LcX/vD4+BDNXuKmqaqo
xYEKEcggrBT+4n1QI5U8INXdj36wRdvf1a7M73TzOtnpt+Ne2g4uqmju/BQ6+dPle/KHiPTxi5j3
aynLlQSCedz3nb6rd8tGsDtLOAp+5xfcYtaXvdl/QtKHNCbHiMN+HOoQeWO07d+Mneoue7r6PPpm
i6lw5fZac8HD5gz+vC/RPs7QIShuquOGh93/h6D1+4ewe8qGMquSIeCH1K5oN/cVMFY6Kz+YPub+
ff7uN8erssRjVaf2vZbhu7fNazM+5CbnFnH8A7uPPOlBI480H+/1cLcoxWIREfwz0nRnyvGWYzIc
r6Azzgj9IoLVR9wfMbIN1JUBq1U/KLm1ELt6E9HodQff3OqzE/y4LPkPKePHV2P8kdmqkhrVUHN4
ptVzssc0LK2hP/RHWtXWT6MzPUrHapeejCveO5r3DRlHFXSiTMgAtav2Bgh0FjF4bp53sIxjapQk
AcUL7mJWFFbaH0n/IuS3l8+QpwXrgUYVUOgZtFBNNytfypg3OcF7bOuMR4EVFlFP3Wvt6r5oCxbZ
B0hwn8St+b0+KK76s7DNg3lXcnJ6rnUwzmUBbboS0Ff+9GxaKso2GPm8pwiMJtCbmh8RBSJxFhtL
Yl7ynZcJ8OIYO06o99OUNPRgyZ2+SzeZQ1sELwBbHB0NkB2Fz9OX8yVZkKhGn+I5zmEtefNqqLFl
Ls+XTYWTQxEmuSkEUaxqDKJiPZhmnPHxv6ug/qFW+/tWs81UMR5Ii011KkfyUCHxg80/PDs8TEzO
/SKM+6giQwdQAk6MxFroRGLQ2motZb5SKrx+Oy/JIKy3GOVKmCIcXusavnSXbKNfcJN2flS/acfk
0XgO9iL/DU8/yddHwsdRMh4kwGawjMILkqnT4snushGvKahIaGPrmb+WwLNAxpeMrQpmYAGFpuZZ
nq0EZekUJf50AOhguQ3AtPES7WRuLZwnlfEvU9sN1QJcGUwWhLfpxlv2pi2fyu03dDHsEUBvl2/B
H7pSH2fKuBXNiKJOVmE1sh/4lTdthh1NE+iLnVcN5qjGjhGOGPqMugBG03XP2EgWhXuOLus1nt+6
sAMEjfifCDN4QMS87e4o4Jt+v8BGups8tQP3skCeQowLkUPgXMk5FFqW6zLsrFjkOH3OlWaHAQV1
0hqiwXeIreGVC3ytEXj5/K+20z+eDOw4YKpKJfA0qM0Bryvd0WYSFov23BocvTHs/T2vqzK2TZCL
DyjgU6+h7qS7wcmvWopH6Gnu8JPY+cEorWyT3vGmK1aHO88FM0auC1WFxWoI7rzkXjrMD/Fu2rSv
qV+5+S3d50LrF4Nykm3si1fFAuzNTksd4ZproWuTNWc/5D3Inz0HTaUjWk19tDnfzWXoqINhCc2t
mfYHM3vJe92LyJ1WSJytti/gTPRlci6XKRhIQqElPX2ZmJve1Q2bPrAnK/ZbL3VDN/pJfEwOY5o1
sNU9sOqww8bb1F0Lt+e/gLkrdTn0MSo8qKkHoS+pBPxUYwi8WN0Z6sXupsZu6+xhyUXO22E1VJ0L
ZvL5ZRENo9Lx7Q1w7NGncIQR97yG8oLbAxU0tI2fxWvMubmrT7BzsdR3nH1pUVqkHJTFtN48ugLA
N/fhUUe2BJCo4+DzwxXnbrFkQnkkz4FRQ57ZNZYcEixc+Ub8EoqPwcLjLF5zS+e6MXFYi+VkCGmn
QhfUG0kjndUVsavXmXfZv1J/cMFfvK9in53hBDmilNBPFz4rsbyZarSV4k3dhaDNvEo6Hiwu/d1f
5eFprKLzQ3mZPn+zMBsXnaS4JR0okkLTaUQfo6yCUfiX9VqLG/Bzv+Uw5xeCEySMFcSNOmqssT/W
LScSrj4WziUwucvcaX3TFajcCd0YPoboG9oBoMWxhpaGdpilACFplgQcjHV1yIFWZ9jYv0x0ezJL
2TG7DKjKna7b4EIVtmkCIvUkntLHIZmw4dZVkRNKpeKCikvn4TxTN/D1EwA+UlTR65LYysWoRUo8
0/SnfBtd9HR3hgI2zMbtQC7iAr6Xl5OsVohQgfstkPGMgzoQOaTvuRalku69PkVuVezFZ26U8gE+
1lKUc3GMGxzMUikL+swOHwmg3SkAhWCr4HQCPEDnhyfugNW6X/jQj3F/xtAOgK2GQCx+A/nvMBzo
6BHmYnfLLfgjUYyaXFqK470Y102QEuyBn0U3DZYUA02EAkBSBj3Y5LoHyNkgoxwobWJf+RliPtfW
fGz3FpawS51oN+65mq9GnI8fwI6WhWKehUWNO+AoktXOVvrWAZNw2VR7bMcvWJZpNvVzD9LTwQdc
2L9IDYEWDiYSRVN1/Ys7zrS+iHTAQIn9eFMTzABVxcv/5kWYbGpRA2zIYFHSW6r7Tnnoh+fLf//q
y/XMVlmKndiQUsq8gwel9NZ12yZRnCT63rT7LgMYaeNW+rdqCW2O1PXg8ttgNSZwlkrc1Eh6sQBz
Une0+obsTIC5VG7zCEN1KxvT3dxnEMfvaIzrJ4uSRCp90JbuDI4AyamP5BZxzQXFxMPf0pL8k419
qMj4f4FuZrYihDVF/orcZNMW2iPnGNdj54cMNgIQokYpPcbRNk+yLWMrbQKeUOQMVnmg9fbMpx3M
mIstvzpYem42jF02QppUcwDJqj/Xdns7HkEC01mam0dODQIqYDprdupJx+iGOPpx6m1z06KRyu0Q
rzYyz38Jk/bn0qBqFf0loj+D8Y2i9RoYlot93WoPFPk1PamcKc9Vd3t275lPqykT/EGMe19hrNUm
kewCMvyolhnagUp4ik31ifOh1yWqBlhmkE+a7Kxnq6ejCuRTmmhK3rDtTu0DiJ1oOZA+aJTYzk/x
qXv4dw14kEj/FsxcVG1MaiXIMcZBun5DKsPFOLG98MbWV92BbABwUxFlQKsy8VkOUnD2gXDKCxId
ZX/UXoQfwPK1Lp8i/Sxf0g6kG6C2ILpEWJbMtk8xTYDytGeQBHw2autM+rDL1Kq0CoE3gbya/ima
JAIkSQSRKns1B7D24RWISi7KRwkw+7WJ57pXT01BEqvKsmKAxPRzJotSQWWGYOf0umcNG/atNQFi
WXWWnSp4o7M8omJrA45pubt8jKuINCB5+C2XMX+xIIYqRLhx5K6e3UWxSXASs505WC1mVDU/uZUH
a6ptgsbKr84FKpIeoy25kT16HfnAz7xzYI7aEAiZ0BLAqyjo3Ea6zSKMTqg8DKJ16/nQmvF4KhiS
VGOm/jzWbPUxNX7k92H2r7bgzw+XcWfjELVRAu4BL8ByA1Ly+8VJwPd4M2HVuGgwsTUDMaLHSz53
YoebTq0GFBW8ROAmIjpQjj+bVC91chUJMCnVT29ND2Lv+1fhSnV6p90m+8oWrsu77gZcT85lo1pP
0c8kM46mDuJBbFNIrqvyKBiNDPNZbkZUx6wsKZ97FYWUVhkku5Uw6Tov4BGvrucKawucH7JqTWc/
hLlVSpyQOVtwcbPYihd7AgEDuEW+9Qq4ji39TvDTl9TRCbYgOZJXPcaZYOZaqZVkjqGCE5Dn3CrC
0Z5VDo/4er1C1UB6LBFJAzX2588rdaTGHDay5QHdpWVboGlMN66MU4pMCCP0jc9LkVcD15lEmpKd
ve4zoFP0UWliOHggThQAmEuGGStWIOzjnLek8Af9DAN0zth80FjUDSk2mprQpZog1naxKQRWlWjf
arJUFoioAMYpDN4Q9Ik10CnlVnvu2hqsKIlCLKmLOKn7emqtgbjbkCRTQqnks+5DoMwgo4PHyIzx
l9KSKykdnUoDgd9A7LEEf1+QtIEFWlQPnPGc7XqFfssv0e5MOuOvSj3ttYJeKAxbxfbG2MfIvSjS
lXhj3om2ahe9VfqmO9nJlZ+dUl+PrECy6q26AabnPWWXCp1F4Rj5+ic6+1mMf4ukqIlzOkZAYRQo
11w9WYFDKZ5mp/ueckm6Vh+ImokiAyVt1NnOXNCmbRjSTn+X5whQE7bgh6AID6NeRrZJgFhkaXrb
PvWFLLu9oPUqT2Nq4l8+BB6Hpg5wZ1qv+WwG2qg2i5G9v5GbraFays8UgxrElx2SIjXn+vBVP3Im
j71yZlCVGlAFUAsNbsYrDKS6DcBvgAWFNSTaROOV/HkCmaDRNvqQY+0Qrnv8Pqe/Qjm1L/vk9TLD
mUpMcABjhbLgWqMnaI2uaWF3BKAilYPt8CYCNLElou7hygDAC2UXrAO9bJcYThK4Ozk8TZnYsCzz
ECQR/ZSzYi3hEXPVHGtZjT5nmjJBQMlCoxdodTJGNRR0MUXXWUPMg1Dg6cF4JkUV8fwW6KUYJ48Q
85eykOvL34ynCON+wiYnTR5CRD2BvTKPrWmIna68vSyFpwjjTQY0wA0BEc3DzfPU3LTqgUspvupI
Pz4JO+6ZLDVWaul9ovjAgtVatLqE7r4zb3j9k9VGLQHRsoLYjKgpMvoIkdBMWimg6C5OtjACWyw7
imRvZJZe9LaUvE3Ny9CBOq7gbS5+IXZ9r1d8iGZn2fPUqHW1gGjl1D9+V7b7/eBVW91eUMyjg/Tz
aAMnBW2kfJtt5r2BDMjp7MkFqC1/62b9u/4+B3a2PQ2nqS6RonpJoNqxuDgzublsOev2+SGB8ZJh
NYi1UUOCVp5MfReh9pz3b5dlrAe7szNlPGNPhjoiMB+MhdTWhGGv0s5t1aJwoY0dWTxH/AfzMVWd
oBarEMLc6wgbLWJdUP80jjfmktwJ6QJ4M0myl345SjNWlGQxeVb7FKyYqewGUfDEUXk13oJO+z8/
gbn3uiSg1RdB5QbAOpITu/JoRUD1eZp+maJFWenIzezogTWEtpwD48OaOufyb6Bafgm4eN5TNkeZ
ZoKfAy5ibSWpIX7CmJSFrQWjpzeN02fio14tGyMXeU57/TufSWS8Now0N9ImMrA/kN7mP+jUCnGb
GZ1ASnucnnh1d/r3XdKQ+c4lqBXkqY4NL19OcuHW2XXVp1YjcuIu+y0BDaGjQ4U+majLispW9/sZ
dFikMXQPxBeYFlDwX4M8N44nxRg0Hksl3dSSWW6yQVo435Aj+ktdPwvENjSoQLHbi1pwEOLoTUqa
qyW3JZL52fyD6K3AUZh1CozCJpOq5dOoTNkAqWKaOnk2e6H2Whl/jQ7OimF8j6KVSWxMJoixjotH
AXwCwDWPjoqePJ9ch6cT44PKutfSToBOwAjfEHE8xInmxH3LSVxYk2R1oh797KE3gOo4bxvotGjN
zy7FpSeVjZzbN/uO0z9c1QiPKlTVRLBSs6U1UoN0o68CHXi8rSunDQZnhBOIK/zLboSthbxrdCaG
8WRpYgZTawhghRUWuwc/86L1ltxLVqbs2/p+4jFifBm/ZAUywb9s8lzvANqKav7ktLeUYxwDwZaI
shmgnTGuwYPWWL1kvzVEs//zN0sMuRzSEd+smsqTOGkgSWwFN0+WQ2GUPwuj389AGx1l/V8Zy5lg
5p4NIUqjfQ5Nh6S1eymwxWBwU3BycMm82ETi85mCMeKzipmsh01TQBLo0lBKo5NI8bF+Fj06CoO+
yBUvhbtsnERkrltcjglWgUL0BrTJkrP6B2mx3SJkPcdV8b4dc9/EqUa3PoMcVQ6d4qXPD3hW3+cR
2YSa8SLmbWBPzd+WqNjTpMqfXXIhR6AYRpymKAx3c598bybCmWLifTAmlDZtmGMiGJc7k5KjkKuP
UyY+X77YXwozrBpM+FSjMQ4WmTqQBhuTETmpQ3Xdptk2XipAqQ/G2xCQN6kH2H4pcmpwa/qhVWwS
mL+sADvi8xGWKEjUswnZSqWkgAEdGr2wkknFQ/aylvQvOs8RqJI6evLA5NBMeF/GELFAkaTyFKHW
J3zHIAb648JtrhGQ0mS7STM50tacJdGgkCrh7UJY6m7T1GEOQoqRh6JanGUUawvGslhN0R0zAbgv
/fQ6h8S9rOOXQX2qJEG2aargoaCE5Z9PU+rNCt3RDF0Wr8HaZn2MDTf/npx0iiQJ+GW8UNrKEQDd
pTr67WXhazf9XDZjqVHem8I4Q7ZGbuc8syTtm8CbX/8CfMAqyJiLGpBMy0ycK8j5vOgbanaaaKUP
GZS6qrEJgPLhqwLCGgM4E9bIneZcMSI8JWTFRMdMQ8+ECUkiKNnbsAeGsxFGviL8GATdaTTRDutT
3nV/79IgzJQxpycpisROZqXqgMGlBaXBWBs2mYyF1ClFIeeXnKpWr74ksp/kL3/9DT+JZL5hRcye
CAOK/UEXOGP7IAqLTwSOoaxceQOLNSLqf7KGO8LcRG0ZB6mmOzFLXx+NoX5RE5FT7eWJoP//zDGP
QbUUA0WKBSK0Iw2V06Scq7Zi7YZo4hUAWzDQcGRuWqJFiSR2KA8s2kvS34RLYROdUzNasTbI0FBw
MkVIYLvccatVQ9MGMIB2FraBGTqKEQOqqdRjPzRCYPyBx4uj17pMECdrgKQTTbb13MpKDboJyDSj
4mYWFKski5NrgGX9NYopx0uuBG2krbKuYSoQTXy2A41dlEEHOht23LIYlNd5Ftmq1t+FpL8e6sRT
lfFbPOuLZZQNZ2RhzUAkRZTwJMaklsxGg7IwZ23U8SYu2l77uYjVYo+CxpOy8ggwzqUwZmj0iyLU
CqS0elUBk166Uo3xhCnF1irb9O8zBQgDxg4+naHgMfDZ5pU2l6EoHsFqnYKlR4034F/gHNuadYDK
UlWJBpZ5VFQ+yxhyPRkzFBQ8s+jGh6CXclue5+UE5AUUGo12yK6NMe7+hWaqroB7A8ZCTLaNhSGJ
HGidPcpGjWhWljB1SmO1dVD5l73fmlGoSFFBSqdhIp8N2pURZJoZj4Zn6M0RVIZer9a8NORLTQoR
zNQMRdN0jSgU2oQ5wkxqSpLFlMwe2HOo3S/veL0UOZNLzsNO3rOymCdbZSzFFFaQVQvSjvSRmweh
1WoPgAO3Ummy1BpvUqmwwJPHudlf+tesaMYa5T7L86aD6EF1m/8j7bt65EaSbn8RAXrzSl+uvZH0
QrQcvTdJ8td/J1t3p6uzeCt3tDMY7A4GUFQkIyPDnrOrsIwLhDAL6Rt4KCcs5P7bxiojj+XHq6Qx
xXBgAlWbxVbK4lhjfy7DiFWkJk5T8/TbMBULHw80pSp4OC6aWEIp1lq3Spq/NLq7yrWX9gnn+d94
YT6JkD8bSqdb6NDFEJFiJyNRnH4SXBWsFddtfuNGf5LCPMaR0ZN4GkTN76LBJtHoRULudiYIL8ne
iDgv/0ZU/EkY4w8jq8qiroVKs1V2NvjC7+RqfOiELnfFePK6PEFFIdE57mP7yp19LOatXlW5zToR
YuVG2/ekfsmrOMGUTgW63G7ezQpw3hqzP3TTEIokC2ut4cQjW98S4yMSEg8JVOesby5G1RTiroZ1
FtMvpRGfgVRY2rrI2/2//JqYVJHh/FWMP1kX+DB1auWAwUEFI1d6r5fjXToDuCQ7RUPh6jm3F7Ql
DtEPrsD7qBqrViJa1iqKNXokWmQv8JVztYZ99JyQxklKDrrQ5WOKqPFD2EVDpmzBL28ivxhIdbcg
0ZbF6GYYpEBQSMRxX5fX+7MspiAjkigW+gSKCUL6Creyi0ze0OSlSXwWwVzvMi6KKe+piEVyG+uH
TLRwIuH12715ZhbGFRWMLCO+YG43yctJBYMYAqwB3cY8D0rhVNE5tPHXdUGXNxvanAlibnaXTHKT
lhDUoYJVCWAsWb+beW0nq+yY/V29fL8u76IFTnmAzwUyd3oWEaVmZYOO2K6+AV/XMVGd+kGyYw8Q
eOJoV3byNrwskd3fYjcduAXu9R9w0eNgfwCTKsktMYQ8wQ8gjnCLWMtrgGoVzPvZQxe+tWOfZ/+X
wfJnjZnAIWqWQpFmHLG4Plv16wQikTF71pcU/HYgwVBEL8s5p7x5Dd7zXQlzoiq7W4o1T73GphOq
GHUZGJhiTGveXOhGoEDVojn1HxnMPZgtoPqMJtTqvdmlDTKV2AZ4PVD9D7JfvBLvxWYcPpuk6kio
sPxioQzDxCU5akbiUuGzDaiQmK09nkArdzMAvFTEXtwQlHcFSJBmXrywcRHPxbJQAq2hNEIUUy3z
R2QE7qg2bgZo2kIQguuGueGTP0liXFcuxKScRyi4NIfSfFSiZmcqL5ZYOvGc2ddlbfiwT7KYb6c0
aZFmbYuaWp7uono9KkV71JLO/9/EMF5saeSEdAsOD++23Vf7bladMbc4N/oChOzdNAwFeYZkKpj1
ZC5YqhARo+ojtUTJV5/HIL3vnWgX1xj/GvbmENDyUukXAYqiQ+WY3/q9wsn4t24D9kA/fgMTsRtd
mky1hRtnld/KwXRj0OTWL62q2uYSCAQIPtrNuhKb6KYXYeT9Lw76TDpzOeqhyfS4wQnEqXATZbFN
WrLL44p30pt28yGHDdatCqzHGaYv0RRX9yBAJpMb6Y4AosUHcWfeZjcocryjX2WOZo+HofWnk/wK
giaHj+PD+y3MfRmEcq3Jit8CQm+HaNiamg8YDOCE2TwpzE2xBKDLtUDF8IsINGwgqJuKQ51zZ93o
Tfhc5IZ3OztY5qZIydhk5gRlELyDMEw7UDCAH7PT6DaFNzAfrtvLpldD01GW0XgUpYtygNj3dd5A
K5IM96SKboishVlc/yDYqeTY5qbnBjQpqg4mRgcxb/85H2q7FsTOHYSZJxnjmvW3ecAU0AM6700I
vLl7QLL4pf5tBjw0R82L7R7qGVDvEE3oij4FWxQbLEGxrAl1KhOLWE/Clwab5BMQ6Hp//DLtm4N6
R5mPIxuD6a54QNFMeIq5PGJbIc+nX8HYEGYP+t6o8SsGyxZ/Y1vLAdnt81C7WgaQYwXuCeiBrmgv
Bx1TJF+xZ1FzQvCNTtHng2DsK2sEWatz/IRsh/UqYINgsTFIwi7gje5sWdb5idPI5KyAmxby2I0F
BM2o41dYtpbN21noEIBw7YpecPbOnIti7KoHFeGY08XkqMQwQEsZlRtwS6JSUQteIg1+Y4hv1SAX
9rxmYWLxwLc2gqxPn5UexZmqMgL3HvwKeN0wjjqUKCPzcvwt53OuIfOwiXWkt+1Avxqmx3Spteu2
sSOFM4awFRF/UoR5u5RBnMyRQAwF1dUxHZfUO9MdPAo3kCIy90fegPu2YqgIYvYB4Sk7+WAppCon
gED4opG5VXNXW98M7tj69vf5EMKohdGKRhGAsfs+75gLN2Jvp160a7yqdWRrNzjmYFcO7wLwVGOe
4rkb4G9zzOMNZt/Y7Qjw2kX8lSU87ueNKQt6pf+jHnBOP5sfVnZnuY8hCKw++0lxCz9yJ6zRzW8Y
P78D5x0XQvz/48g+RLJPLrpmjYn+g998IR6mzJ8teqgx1vXvKJ6Xso86t/KSe+mtfcRA+E3HAzTb
PFw0mxH+IzVG/+GzzmmMyv9Uo8lhCOvtMMfHWUx9ceFl3xe7mO/vxpkc5mrPoqK2ZY05OEEP9f26
o7PnlhpgcWZ2+gGQxFWggDPhkbfgv5GNSyDs+kc/5sKPcdePw4C+Q11j/FtJqqCpCieNEz8qMCJE
Slfu+7frscDmNaE7NHRvEWs5zNPQlQtWIzEM7suqdSsCR7DtDf+6iM1H4UwE8ygUKcEyVowOh9TP
4ZxhZWZqDrlVeEWlvl4Xte3MzmQxJoJ+RjL0VB3NnlCcvNedRAQ86+RMXiaftPm/mEzb/GpnIhlr
absKfEhaZvrFNPvqdKuavy0MTU7CcS2CJf/XJUnc+zNpjI0oFapmCZ2ZrNLiuGBXGaS2x5m3drPR
sKdiTBPj1Aa6N2yJUFaaQlsUdIxoei97GRgCnDa7yx111xX2dAMUAic7Zo58Y+b3PGyTzZTO0oDk
hRUoEbMfjJLSQMpiLisYZUA8FS/4TntdKzozoL3S2dsFzLZDbk9B+nXZrc/YkohdHmXAhdVKGLw1
NA0Doyr+L1txyDB2VDRyKvgRwnM8u8u9ludHU0qerRirV9ft9uIWvgvDS0jLHBhyYRTOJNOYyyQX
QK23PIrr+KWPipf/TQTzHq5Y4dJbLRN8GaQoZHpcW825LuHCPaOhgv1UFMvRY5TgUj675xWV8lHq
CsEHi4a7Jq0/j7/MTuXosSlFl1QFmDS6dbEch1HGRF2kWvCrKt0Pc3madAxgx/H047o2G58ELWZ8
DBFLV8ZFw0/qkriUpxbnhf3Vejl05Ot1AZdROd2qRrvelBEGIRdjYoXc1Iq2bA3BNwugDvTyzqwi
VyMjsNli7Mc+wA72vdl4xORNem/odi6ZrckrlSm0XQrJ8QB8KdLaQ8ybjbz0xJ+1e+/unMXH2VoV
wA7ShfeyzJy6ZA4BaYC4Mr5rYl829pXDez8vgyLIVMCrqSh4zADQynj/Jc+UKutMAQPsQu/FAwCl
Kx9kh7kjG8+LW/4s3bxxeT3MDU/xSSr972eadgv+wrSJ4HcY3lrEB2nB9rqQ+xa2Aq6bzIbtm3BK
OsaKdBP3jNFv7GczweBbHFhlbu2KdQJzc2lULnb+rgvaMhAV/XTdklQZXW8mKmhB8Y2GehUHEW6b
V62ljM33hXMBtoWomkiZSwBnwPgLY22JKTVlHFRT4U1NjuXWn9fVuKzLwSBQF9Qxp4LIVLuoAMxF
XTdJHQc1trdgC5GbOmLhAMKIztSlPu/lolf2U1LKyGNyfaGrO00dIE8CSYBflaVTIvuV5LdJbL1U
7Gu7L0rQpQ8VxzIughAJ5JcmNt4wTI5PxoZx2qj14jLOcZDNSmIPqnI7SSoGd6s7RJFGi5vAYw15
n/f6rCvSN1iipmMJG//D2IjV1VmmZmMSWJW8s9b0ftEfpwT/Ove2WtWOSKQwQydnbcovxYyOPmnc
alrxOoAtPsr9tCoBkgFaikESnTL/rYptsJqGY8nJsanBOtUtjtxbp1gcHyULAO1EJKI9kyUs0+lB
mw1PlEtnMOIdx2jec6dLzdCJlXHLsGDOGKZE1FFVJJIEmDYZjtqgV0G8tIB979rUmebVAC+LMsa/
xVjtR2/th6K0iyqqvmWyhO06oSnBpdAVu1buknAxsf/Y9dLTVI2Jg4n0xJtXGUPV2NVy6mLASmEp
YZC7qgNNan/XpH00l+61LPunUZ3ucFqik8eKaY9mfdtbnYgxidwviXgYDcUXyyR1wQ2gPGnxUnmm
pIVLb+E3o6qUCJUjr4aBnUVhdJQyqW08Q0/yNGZupk2abeUNhgcIasZ1GmLL25unAvA2RHLjZDmU
hXYsRRAYW40oOYs+ArBZ6/pwRRnYHevyeVkL8B40pj9atWGPc5t4gth5ctR5QDV4sDCRA+aHytUS
66vQGjddHN/qU/FqaaS/lapSdZOxIx4iiq/1vHa7aDR/RgL+KLSrqiPA2aV49sRh8pTqx9zHB7VX
MlvtusRVsaZ01KIiQ23C+iIvYDqJ19YHaGd5kgZsRMtTfpQjdPQG3ijrpbOXsAoPi8dfGO5jIdfz
QtAjAf2TQDEw8I/JKZes442ObKZZl+frlnjpTSALtUtqgxg+YOfs4kRczHWALDwJ82wv6brcFKSp
f5urEjllFP0UxVEJm2Qmt9Fc8SpcG6pSYikFSQAm7i4irQS0QKk1tEmA7apjJt0AYysgMSYSZg4r
GEcQ22UD9JFCBCooaZ5W3VMBt5qc5IKTOV0+NxIN5fDxACaDQWB62mfPdNMMqayqUxKkpnUy1/qt
bTXOB7v0wp9EsIq0IIzvtRqOoxLU3ZD0bqSg8JSbP6TKeplm1J4NmTeZxlGLBR8vF2MSowhqNYMG
ut+sfRTJwCkgb8nASCuAB9D0VRXWIeZdac4LqZMgN9cTMok9SJd5kDEbxo7ZgA8ZzNOZxF2Fgeom
CQqjOSwNAAayxF3FYOhHWyCNLUVpIFale/2K0YiJdfUUaMMwZTj7C/o0IHRPcVtB6mqEBAATSRFE
CmdXYiMKQUyK6UFJki3MDrLQCWtE1ixuMf3be7TCWrjgMG9Q+SfHYl84M69MtnGd6NgxQirgQyHm
YZJJAAnGqtAISTCocphEhpNjlo7oljunBccwLktl0OlcFpNVGrGaaVETp4GsAehucBsEWYlpY7tx
Qqiv/aYbX0WQEU6quXHRPoll7jKZZmmY4hSeEe0SbdbtXFac7m5VasfsvmaKxvEdG9nMJz3fa6Nn
zkNe2lxUqZ5WgvnP8qECfaAW23SxDajIvzHzEFw3TN7JsnduTIS0q3JIrL4sjoog0q18wVvVExY5
LWd0x10XKNYLD8Fo46qfn+w7OvOZomAUNzKjh9jGCBMzBnLDxAlVeRKYuLFT8kqqB0gQDWLnZrh2
PLIk7teiP+FMicgs2mYeIaLv7BUDI5VvPUx70JEBXWM+LXxkeuqcGDfy6dSomzkT2JR1U3YiBC7B
7AMqNei+S/e6rQKoxHJlzjT3hqf8JIze/zNhQpOTfokhjOY0I9YrR9/YD8G/RX7UP19tFtHYKPTa
mBS4EbLedpYaknEN/0cbZ7yHvgiL1mTQhOIBSuAHmYabGMtBrSv73YMYGm4HvKraj1Dh4YimMfy1
L8Z4EDAtRa3ZQTTZU4oSCg2h7iitRsalreT4Y4Vp1STdoHdjD2dFAF9rWV8qcXAj4EgBVplXddm8
W7quoUhAt1zYnGzNAeg4grobS063YvkgYsqMc26bln4W/zK5ER6cpppzxKRqoC+26oFi0JEfwX7s
TMBt5OXTm/qcSaO/5szUFSUZsOGYwUCkB8BdozI28BTa/DpYvJMN7LIgxmZey4FEcl+pJa5u44iL
vR7b2AbfOUX9VU6t5gnflluKctQEWe3/zWGeyWbsH6PMc1wKFQ0Mul0jAz52suUnK6j9DrStt7zm
5EZ9jCYUH7oyRk+0ZVSQmqcB7Y7IaPW+j+1lhk38Ba07EhpYd5l5J7xpMv9IxZTz54+YqlrbpBG0
lO8XxwTj7xQBSFoKrKDbd7XDezk3Qjo6So36GPZdMHHCvC94vDqtxPptQPoHzdyvSRdaYrHjfDpq
Fqz/UERVAUQqsDmQIH1Was2iBdWRPA0M2oQR2+6waOtgSyiEOMqqfmvRwQB8Y/K9W2TZASDX6xiV
j0223M3VctOqqRs35Q89E9AoinnRCu/Hsddmwn6zYeLaqEG3a/egrUCb3csl17z9Q1A4HpAk54aN
vRLeld0MXBR0CzUJK5DqxdC8NVRWI0nwEMNoNzvK6D0Zdqy+gnOkBl6Y4i2hFoVTvOeWf+mXvfgm
KFeaBoBEcZOZq6wOManqssOXdwoMvYYtfBNAWI/9EcHh38yg4YVEY0iXsO0JS2AX/ToFW3KpBHma
hAi0Sk75Op/6eeUF2Zt6nclhwhlNn5ZFq/s0SF9mV3VAAEW9U/9Fu5/fm9EiDzFlM4A614yJZ5Q5
bvMyg6OgDMQgKsfsGyRSAiPxOATgaXriXCeeikxMUwydro4ERyneD273hDGUXwAIzcBeND4B4QAT
NhyvtPWynGvI2Eqbj2ZWZxAoy6dFMh1tIN51nTb90NlXY5x71yIzj/UGCM7GTSveyrjqQvzrugxl
KxZUDEUEaCt2VJDvfXZDUieMgpy1aZBg5Vizm1WLHX1eJ2+Ws9WbcgDnlhoBZ2hDZrvqU8ktUdJx
Jr3XnbSZgMy1TnSnxlCxf9hpbiZX7Z1uifNdtMRfMDKmeLhRT6IeKW5cJYKnE130AJefPfayIQVA
i9ZtQZ5j2zJn0VEANNAhuEfRtx3tAkvtDjY1W68QDN2vtXHytL7FaoFcqoszouT4rEem/nj9ULYO
3sB2F1qQ+FtWGe9XDUtfAJcmDSapdmkBU9PAabKIHAuSts7ewJa3Rgt02sXWTqYKsVjMRhp0X/TO
bm/6B+MLSO5AXa19k74p94Bb2dV40F0xTJ4Xgyd+U80z8YxXqJWGlHoP8XTuGYxmwdyDf4sCUHYO
eI+1HcEMyV3j/sXhnkmlv+osIhvRn6oaAqki9obU9IchvEZK4VwXshmoYPAAA06mjreEXdgfrKwv
Wkv4o9uQenVva2HsTXZ+nLx2QkEc8Rgv9d2q02Br+R+pLESe2dcxMQ1IRcvBk0pDOqZpua/N4UGM
sSBlVo6Yl0caugNmdbSzugRJrTWpD9e133JN5z+DudMrkWppRpE5iGXR7oCIpc4vfyMBKCeYl6cj
B4zzS4VWgOvLsqBJRk8cF4dIKucTblqn8SGC8X5GJ5ujYiZZINUqAHHqN72LSzjAJbiuygVdFE1T
FVxDS8SzjzvPxLRDUaRxqo300a9txbKj0n4RfCBpAHrZzzJ/COXHkhwmcHSLYS7aaKb/5kUeW8qe
/QY2w0Pb2SKlNMATKPlO7eWvZj38Bkk0r5C4ZRlI7dCXRQMCkS3z3doqVvXRmqiuogMYIBsGCPtI
/BT3Hmyaki1k9t/UAdBXRJyrYx7oYr0aj2hHepUAPhGs2sBkN63Yu/4N6c9m4zbwxcomJo4QTbNx
W91mPTD5oZa5BnrzWE+p003Y5dCOkszl7KDe/5owxjDXFi6nVSDsP8h+TXFvOYO3gmcir3dpz7kI
m17lXDvGQC2zJl0b4fzofC2iNyf/NSHhkv3CE9z69fpRblnImTCWt7Du1LyTOnqU2LkplNERlY6j
0FbCjOkbYFugz4xAm3kB8rm15GxckfloqGW3wluxas4yd940dDykic2HQEVZHm0o5OcSWwUFmXIE
FAoI+8/hxfmN4UzEjW4lp/ZJ2LhTyqmvbZ7hmUxqQWdPXLsOVmRUkAkIPbvKe1sivACbGtmFEZ6J
UD6LkFpJqcdRRHGXJK5cmkHT7o0qs5f8eUWDuEJKft0uNg8SwSgG2WhD76IyNCe1Mg7tDCa5cEE7
OqyeKIhYHggoBIxO/LWmvLgcY+QKpSd9dpJVKiWALoBQNbAURxtB8ur8iZB6l6S22LkdpgtDXgVg
y0KBU6OoqgKFVXZ8UJXTcZUqGbqiM5BU7XOTxnuanjXJjnOsW57/XBTjTZpkGesWPEDBlPvVjiJm
Noeu2WevK1CbpOf+LvEsYvMmjjZ9ivEOw43xSESezENgSWklZ7KJKKw3TNtQ6tKZRv05teJwbFLs
kIwnVWkwvzzdlKIULnX/LckyXl665bcN3E68DgYggVjgjSqJCyVSdPyKIDr1L/NTeQ9r3tXHaS/6
FfJ80S1dgTtvdQkMgCf/XC6TLKpLEesZ7adluyhYXSU0d3SRRzzKIY82lacic9AAxQfMQoVwN833
8zK52ggQ2hpPrkkwFMgl/6ShHesXzjVjzMlaiWWWKTQDmcvkKqmd/BCwJYQ3Aw+8fqRQYJKXu+C7
PWT3ChbrtMzueMOo24nN2XdlXqy8bRZ1KvArRs0G1Eh3BEBqoN/hJcFqeCr7Akju2p3S2YoD5lFi
z4LNrWRvxnVnR8HOKBbylJK0wY8g4GPDswl2e8EGIMmv7qgGw04EMpvTHEC119mG6Sgv+CWZHS3u
9Qu+9Rac/womFoeDKdHgpEexyu4kYXrM5AV11Ndf+ebvd/3cSWKaqRkkiFj2yZPsSeEE/iktkH2w
vgEtk1ef29ToLDtmNLJGXY/nHK6jTo2dXlrPmsAj6GCd4jsG9xmOMGPFYtTIJNIAskWmZx1pItDl
bLNZOFEjqwgrhbFS7PW1RJEhZTZgIjOQVrKR4+E4ItiEcMEIvKaMEJFP2OsVtVAuLI4W7FvFaKEx
n2NN9bbWVex8TKLpWfpJjAMltyvJDK4b8kVZlhXERDWqmMT1TJdaUHjxCHCzehv4KYVbBq07e/Xk
9L3bP/JbOBfemhXMxDp6ncex1kMwrVPIv0Ai+YDRPV/xppq7fsW6a1YW/aBnd6mOZOwOzZCFoVwH
dKJ21IK/Gd1zcUp2vDbztnVgGBcYaDqGWBnFsi42JLXGPpSytFj++CnPvMVgeds6PkQw+oijSnKt
xJKj+e2d6A8tGtOxCuzRJk6a283P5GsUVG7sIRoPLHGnYGH4cUIuQ2um3PoI66n+nC7q6pqFsAMb
tZ9Pt8uFVewzKNx74wu4x1AS3Dde+lROWBWkyL5/d8IfAhmbRfgokgWkZD6O2c/x+Jgzb3d+22I+
RDAfcdIqVW0G7JQReX1bYtWVxdwR68oG3vRuEnmzOZviTExQSRTZHl2Sz0eYlWoGmk8cIZHu8/Wt
qF+UGLewBkBC0XFcy3sZ5/xlef9eH8JY95VHizYKGADy1wKp5+pK9vp9slfRqeEwHRM0ro1TAtDC
kb9JXznuhqMo69eKfKxKrcGnW/bZXfnWvgzAYwh7EFmvNx1g4BBI/JROTUAOvGIMTzJjNNWsAZiK
EtVE0bLYi9E/LGLsWNPomYl0yoSCM724fUnPjpkxoU4pqrgSoCpxVt/4UobgNfO1Y4bvioEG8Ibb
Fug58514NIL+LrvXdvpr/IjBlx6UE9zUgF7Cax+dcRmKJkZiSvdeaY0oDYtHvPRHuuPeBDzo2Iv8
jjUwGgicuVuZqLHcqdA821FIPAFjwjPYmFJ0ihSHPKmJnSc2esoc26J/7DUVmfifYLlCKy2IpWMj
S4qGWPJYg7scW2GlT+w+RPkbxW+e/6N385pYanhn2laKoK8L3X9d9uZeCodDvgP/PH/ya/NdObMn
JnzCcovQpc37FzTs6okSEZsuOK4cgPM6/Z38+m/zZfYzMk4J+GcL4CngJ0x58QsDsAD5eJjUG5EX
e/IMhqXM7rKFAG+Y3s3n9bHZ4QGJkdr8iAqgMPxhVeR5g4tWJqMc2yGbJ2UZ8JwBS2uPjMqng3sL
1hmxyiv7Q9BL/34L6Y9EHU0SbC5ezl+usdjIRoyF0Og0H1O7uaUrizXm/L2bN2Qp7srxtRepEiuQ
MZjelIpJkxD1UOpqmYYGnr6TDpZXHcqgC3sALOu+bIshCUH3twJZi3fK2zfyQ2XGglS1r+e2gQWV
7XJYx/znGmknc5E5udLFCjqjKTuGWQlL2WG0wPTjF2y9P9Jp2u52DteH2cnv0OJ36yMdcKCI+Pz4
h3fObDFybTNSaT2kZ5lpL1LmyitBd/fLnCduP32PqmMqP8RFFRag90jkwQU9NJqPd1b1rcKKx6QC
jSsF9ZJ46KTUnyP4xkrcXXeO287jny/xrsOZk7KacrbWAraQABdnkbAZm3PM7WI3mP0IzHs3A6BQ
BuARDehp8LmGU2icKFQoRfJePTEsUFvPwdrKM/Ttl/1DN+ZpU9VIaha6H58rizsDUmRsAPlV2li/
DpSM1+mkt+bS3X9IYx63ITMLGaqafop9vkYfbUzFunO2r8dH0fyaRTzsed6XY161DLiC01zDuqLy
LkYQMfKIg+klvKYQ836ZqdJqC+ho0Bsz95U/YQJdCOTQ4FjgZs5ifpwb442KZrBmeUXSbGnD79GK
Y9RnIrD6pi3AXbXH6+Z+UQlljZEqfWbvYqYLUtrh1FIMi+5KL3J1t/wydTbtr1g7gRPscZRjO33y
Ekd/Esy4lfd5PDp9FxJdcQ2hda5rxnGp78SYZ4ppQo6KgEjNgai2iPF6vR8cLJPxgil6Wy+sAvgh
FDsN0BNsOwfjj8LUzbCK7Njsoj2FYjTd1m2PSfjfJJGbVo4kHAMTBqiwWR+aAVhbb2Q8jqAatfMh
86Jq8K6f3Kadn4lgEoAhzYpVBEoXpQxFxjGEIH0Kc583Tbn5gc7EMG5QKPVc1QR8oA4Iv3pkwEdM
YHGU3evabMdMZ3IYr9drZdoTCSdWHafjuqPca5Yz7SlwlWzLh/HAy7q379SZRMbzTWg8Y+8MmiVA
dBcjy8c/38Facch70U+Ickj60W8ny180clryJCRDx0El4h0u4wyNSigsVYDSWENYityOuh2Rv18/
WZ6dMP5wTtpB6ugNEzLgaVdfYv0Ya0cVi57ReKcACsWYvl6X+G7dl5ftw/oZ37gWWJxaVqg17oud
6NV77RF0LUgYURVDSp4+WSioCCeCKn/p/hd7CtuX/UM+4y2TrOgzMkL+5NOCQO+siBJV1wiq92eb
FxZuessPQ2K9pdlKRV+g2Ow3NcCQavQ1LXtM35Tm+fq5bj7VZ3KYwpQ2dVlpKNRgS8mupRJLrZGz
Nr8H4ZdmtJihMf/Oa/5zkArjY+QZ0HqkwEHS7sT4Bv5fzNgmr3RCcr5J7nnL1pzrwM40k77WskTA
QRo6msRx6pW9Gba64l0/R97NVxhfM/VSWXfUPkDbDfYuFVBxJrYiiAvK9j0vUOB9Nar02Qu3WFVp
ZROUGsVdm/ySUROKwYynFu6IdfF5ifbXtXsn97hy+xTGqWBn2ZTSEmbyzzABwgUpzE+Y9jduslfB
o21EHWlh6iYnckhfxzD5NoaC/z/+EMbzWLEBMjuaIdIIWkjtFaQ/VHi5k+DdQe74DueVnnDyx8HJ
7skBUGyIPV0emvV2V+Ds5jAOiZR4+1X6iNWFXd/kYXrfHFCfd1BN/j04yR6rrCduVZsO/F/7DowX
wr7ePIot1Kfj6di88Zu7aQDGluAQFCoB06G8dU5zihzdM267E8/ueFbO4ph26EnpNRA33+0A+ZhT
/xK8yaF7F8srD0eIE/CojG+yQCstWR2EJXHyC4uZYQWWruv2xHGz7MCrYhJgddAIQWhMu8V2Phgg
HUs/LKXECUq3qykf9qIyQY/YFpY+KxBFWYTbG1BYu4mv7ugWpPQihn9XYTyTxzgkUkh63NJPBUSX
2/kotF5yKzjqrbS3VgdoLo9GZvOu5wVk6XtOcSaUdUyZMLbVAsc0+1EwfJnc5GuBHot+p/7sfeu+
edDD5tn6ef0jblcXzqQy3qmOVHPo8/ejRYv7naU4PU23NN5DAXA3h73fH7NQOmFebVd7zS/tifML
OPdSZdySUEqxlA3Qm37c8UYOokDFkJAJeL9yJ0sgty+fKPid5s5f8K05Y1c8X6SyvkgBwHeRQjzt
7+vB4ilHJRRuhN7WH0V/cMbGJaH8cF1pThDINmQqzSSGglz//yULgqcE7xDmwXUxPOXYXoxei5U1
0siPOPnN5OuB5kM5up5S483pgUeZ+jwiGd6DxzZhLBOzYPL0rhzKZXeKvx6lJzRhvexr6VFazuSm
fMJcg6MFzU3zULototCAP3Pwvit6xeNrTLhEkjwbrT9xp7nvvfLGku0SIXAczrvcy0MlTHyDzrAe
m7flGL2S3RyUT6KrhsBc/x9jN43xYekERtQS1LVAJJb8GFjLias+ze8V6NxNb3ltg+023MfF1hgf
1mDb+U+eId0udAD0hG38U/sseLmTvLU7zVG/p7fViff1eYmjxrgxuQSNFSBTUBp5m90EK66xp9wM
HhJ7ugzF7b3z3gaNcWC90BVAzcT9nbBybfmFj7lklJ9nPKwA588cbjeBk82wc35R3StqUkLBbLdg
HLrxaRC+3qCHEWLsbsfLZqj7u2bErH+K+yQWcuinFYCmeUPvy5Etp1Vju8trTiS+Xek+MxomRpKr
Lh1bCpo5+AAS8gATRNfK9dqfbNX9A1tNocFTVz0sj4LLM1qOW2QbNemYynW24GiXveI3qBXGOyEY
Al4oxhPDBEdIoeZaryGmkQS3yh7L6qVKZ3ulSOvjtya6WXlcRvSyXfmIOuOJelNL6kTFuco19vNr
0Z5qzovC+3QsRFCF+lacUqWEcPXTsHmiyMM5UMeng+CgRr63HGmfheLBjG1lxw2ZOLdCZ9zNbFkz
ESkeae8tFM85AOjZqQpHSswdmDe8Tj/vEzJeZp5jeSjpw1Ydo70CUjTsEh+7gBdGb48RfVwInfEu
RJhMZPm4fTFCAuOtWX9G82urZ95q3o8VmoeGU0tJIAk6773gmQwTFhEdVL5iBg0nX3S6HVpOIGc6
GYD+iOw5AG4dHzSeJ5JxNUJRaG2VQiTw1N3K6lwSVf71iIRrpoyHsepuWmKamNDl89xbD9P3ISy9
xI+f6ToJ4BJd62t+Kx9i39gtnEvCeyxYqCRNUOq6pb679/S96mjhfAAgP0JMyav2y4GX6FLruHLt
WZSkpG8rERsmpo/p/iAtYreOUODIO1vXeAfLC/UMxsWQelSMiKo2uNUO6LVGOIcpQixPre0K07tF
8HJ//VtyXiYW/Y9UadKsIiTGVQ9sVwzZry+NdWgUIIJbv67L4mXPBuNfhFJpQOpI1cPEe+PPIYBL
MZiA/jJQeHlv7uZhAuzbxGKerBsXs/xWVhdCJqI9URpo8oEjeFpnxywSy9YV4okpEOqnJnIqidyZ
2nhDetEdjPSgt4s3k3gAHbvM8Qfy1uU8/0nM5Vzw50fpTMdb3xd6GrzLSu+IJ7m19V/xXnXpLhYo
XzwwUcLpJof+Vn/tJ/6oD++HMDf4/1i7ruU2liX5RRMx3ryOhQdBI1J6mSApcbz38/WbDd0VoOYQ
ffbcfdCTIljonurq6qqszC4NazUV8EMmK19zUO2ypDfx+/vkQr7xV3tiZwWLp/Zq6XRa0EOq3chz
fA0CLioBTSEZl3BQPExPmfEPFjBlMUZd26PyAwhnSEnSo9UsmcaxfJfvG0crzPhRcYd9CLIMUIIM
khViTOdAEIjsx8K5zUYHjutfQB1mPmzFqa+xx6RUF1rdEylTpQ/lavgGDdBdao9b2Q5OjTtbUDIh
QzSuYrXfVDfGdJf2k1tLA0ZxGUdwKZpd/yjqBcMVQtEXEn5Ua08f1YTuCChswHtl+9/ldWVz6rZ5
JMUR4V8Umq7tUkc/D3NdRAkLmyHrm6olVHPRXckpriaLjOtpEWVwbYvKK6Q6qH/DuwlXifYiOskp
FyE1oNqjNTrSU3kg+S93h+YQ0+2WUqhr22T/ryrTvTANoJiEm+cR8kNzRCE8dFCO3JMOM0AcDgq1
4ETXbRGOIJucxz/+AyQf61dQeYeQjH6lkl8xbHRP2JGj1pqdG90BM4URENa7mIStW55OhbWxr8pu
FIHhSbIJQCKxc0GNZxlR4DbGnJkCn++RYLFcmWWVimGBXLShPMAqOV/tnQZ+d+UeIpvvo1WtW9Qi
pNwiClLsZtgXwQXXCmagIRD0SQs81kP0vZETIHP1JBtZXfiA2qLZOxoe6f1WXLdOt84gqG5Nrek7
XcC4Sb7w8csvoP2sriOlINX3/kUnBaGtlpmNm52MQ2QVO3KnYnoisGVQYVXPt2MI2dfPX/timnKu
UoGuHThtdXcWUGWPBTMLTny0DUHIM4KBq8/v6pmRpSxmDjp6/v+74ZSHlVKeaCJpe/CA4olO5ICa
m1QkoH+0qlqTpVFIIsStJVKuxUEqxAd5FC6PyTDHErD48bXx/1XP7GpVdJMTBGZaByADkq9Dv8uR
D81etia9eZLpMfOhpRrttTXqRjSSxEfrAtbiNUCoYC1DicUhUk6sse9P9PSkCn5tibr5yqFTBZXD
3Yv6w4HM2Elesy7+JXjw2hB1m4W1n3cTgfDEMagA9ZQH3KrINlHBv9/2eZYD0u3NEa3o2CcOSCqP
8q/QTSz9KLoBBCQjl/kQJ5/ihv9J1A3W6lUtqjPWNW3UDZ7ha0Rvm/OIRB6rjsJwdbqzmfpBidYm
FibLjwGH0Uu1xuQ3C31JvvitBVExY0wGkFKGsBJ9S157l/DmTR9YHMr1udtufXdylVOzQzaomAkE
OeNTyGC2OrM53PoJVAjRwT3Sq+QLylAGqR+VdbqW8XwsNriVrWI9PQkrH/SYDUaacABdSM2Zgx1Y
/T50ei94YJXJzh5z6/dQMaaslJn05kmrqF7XaJuQahnw6HYCfSQwM3qV124LTwXEQrFiJzrGTueq
GJwUzRZ8eZ0Vnlrc5qnFnANYfhz8CbZ0k1Mu5mmWSV2GKLior0ATZoBaI0vdSJa6AjzzFytt+uJ1
cDFJxaYq6tIK8r6I716+Vtxsg5rCSnGitbLJN1BDf7x9nBcHL64CB933DJs0lyriDAPeP6PdmJUH
bRNpm2FcFfzLm9rpFEs8EnLC4ji9NSvpKK25dfQc5KbGAAZ+8Sq8LJ6KYn7fcFw4oz5FxtzGn8mG
V03DFVygsTeBJ3+PXdWOHkMDz4RyNNG21LcKvrxhJ4yb/ZPsIRW4ZSpLN/zoPxcSv1Hczgvd6r4h
1ILP+V2LdqK+LlfRunemXf+j3esr/lkaLOZBZQQ/mQp++lT1fkt60pVTrLSj75XAhpvRE6ArkBvZ
dq7hTWug4dfVkbOV7+zZMRKMbpxMmcqtgpCbEBQRfYNgukeCOdiKkR47tV7zo/g68v3ptjcyvZ+K
jk09CFqj4b7sX9C6tHvdLPY1yq6TjeiAWT2PtcdkBbdWSMXCjGuaMib9HT79MOQfEEQzhyiDrDRj
ZSw7VIyruUguVdILEPOtHgVODeqGCIPnqNcwDhEjKaWbpIDWNkpAkhs9KdeNmL+NUW9PkbjKMM6p
C703VlCwVP+vetnUgaHbpJE+FHxd4ugOWm+CR9+UM8a9tQgpuApVdAOU8OtoAflW0HHbk+DYeMkq
R+exhgiqsCnWYQYPYV1PjLSA7nRyPVJ8ibwvUigE+nJl1/xeY5VWWYki3d8MtA6ygDG0wowK7ZQB
U3Diu9HbAejoAy40h/GBn0RzyFlKUKxA96nBqSlyLJLlkTmw+i59T+7Ln6A18eQ75OC7bkf4J3IP
QlQHgqhsLW6tMIfRGAk53fWckOVJRUW6gqhTtGthpZ5phNMNC2+82EcGoyRU0FEIlQWabjKLQH+f
kutVVPEwFrpV1g2PWQQJe0ndYOjZkgfylXsrH5InMIs+R1276bjeqjDJypmihhbsODKSwuWwd/Wr
qNumLaVZk0mgD3c8tGXHn5HTr0imG85mv089VplisRF0vQ3UzdJnuVxMEjZciO7j+oGrN1F4MqTA
DbI7begAfDIgBn3XZhzrub54nK6WSl0pc1z/B2c1ABs52ymEBQF/QrpJEJKBlf6A3p93+1ZhmaQu
lSptktqocbZK7S3NJ8gkTSYHTZXbVpYfRlcro66SXva7WDGwp+TuAi3wRn+EsuChBgPFtGIFjEUU
9PUXpC4UNRF4rsrhMtIxOYS78LFfFz9AseHybr0tXgSU0PWjju5abQ3bQTNZNCuLqcGf1UJ9DRfr
VXlP7htfQ5aEBm0h9NDECQ4zl25iLfX0RP4mNyqjbHr7I34SxgsaoSoHkooU4l6a7/35WZUZF8xy
+nm1Juq1LiqVECvkgonPl0u/bfBm9+86r/vFgcia+Gfmoh4BBvzUAfF+4YaOfmC+OlhLpbLgLtH+
k3X1ruSKG+JMYOHdR4B1Eg7e/CCuWHGRZZIKQHMmVb1CUGugaXFV5UPReCvIWMP0Z0T3p2zraoPJ
z7hyGqBp4lkAsSgeG+BN9sTzMSldfz3s+cqqNrGbWeNGQ6O/Qp4vWJDJJKOIoTNsCztxQcQ6baFf
JG5Zz67lOubVL6PCUhHGql6TsUTFhC4vxj95gDUysw5NMnhqPIHB3E6dUMWzr7RUaRU//SskzuVE
izwVpgIfLK5nWCh5/Egg8q8RStBEltASGd4wAa49MiLW4rV7tWgqYiUQAAQcB1+dDPko29HkrGTd
rcUVq9nCChZ0sBLrofVHHKxCLJws9G1Z+hbNuAH8g5HfM1ZFfPWGk30iPeIlPgjIJC9W1QAa6Eyv
pOfkk6YOvmu3iR0UaLmft80uQk+vPt/5yr3y7SiR22wq4UH6fgRH9xF51M54GO1gK60yK7IipMWY
ADj037gTojIqm+wR4kW42vWPoCJYXRQchsPwRStnfpHAaFvs/Z/KnjCJRSiQiFtW4Fguv1986Jza
XC1bL3oeElewGKVms2lf/BMRgghO7RswSOU2Ws8IWMUdH5o8UzKEcQmCQ/7veKICexGJ5GYnEyQh
psMBpzbQAgDRkBfgLiTzXdiLhwN3EjCcw5ooWXxqXa2dCmdZ0OaNTqZN0zVJWtuV4hHtC1ZwWnw7
XpmhYlM6J0GvDtjiOoYcoXCch1815Hr9IbRu+zAjhQGL6N/7qST87McKumXKkaiTzyuEYnxA0iuL
2LAEco/dOqh0+CkKzeAMRIXGKe3OCVak7liuEqDk/snU5PL78WofqSjUxZrC8T72UX9CQzK7T7b1
mhR1dLtxwxjrrA/FMfzFhOkwLtfz3XN1RFqxFdO4I4fyY7Q1F4nh2thHhaWB4oNcb2oDWGfLZKAj
Z/3G9p4Pz5VZHjiWIiXbSzJt2UIsQPOTsApKRHt9fdt1GEGXHpmfNIxPjAS3CkpxUxZqMxh/3bbA
im3nl+zVesq6kyGFifUoZrrW97Ob3yUbsH9+YHDiBQVBL/QYFhfrbxeHOeeLVxaLXMiVnjQf6hff
U61gk74Ba74W7emZVWVgpUZ0I7UJgiYVJoSy4mO+axyAniALo6/PLY+NjwER8UH8SdSrWkDdq3Vs
bggEubS6lXTnH0pMNRk2awMWIedX18m5eHy1ATLo8HufJAiNI7ncbrC61MyetXWHWjEIa4gGWwY3
lrbGAXz1HUgNW3R+jY3xzX8btqyZJ5aPUdFJ97Wa0wlCa+aFwCzCMjW7IGc4MiOmi1RQCmu8AGYF
SyYDFL8Hn0lrlXVvLscEmUhCyuia04wqaZePGcICIFng/m/S1pxmw0zT99sevJx3XaxQ6UAfZ/0g
ErR1MyZO4e/E6F7NsWtoZKDWZN82xloS9WzB2TQGDB7iDTFB3T4UzKrZFz7Lyhdh4LIm6s73s7Sp
Gj7DoUSniGTqAwZ/fVuDoL3glABsMdvFy4H0YpEs/OoUREWgzJWPhXUbsJOsciDyg12H7lhmhw4r
ECyD9YSLNeq2n4OuTX2OrM+NDrM9P0aOvp5X6Me5/Iu4A1RHv2cukfXtqKM1dpofpaQAF+7kTWjV
D9kKggHWDN4Jz9jEZosBBObGLuc1l5VSR00yojhTcuxrlRuWlgFfUPxshEMNtefbnrkcOC6GqItf
UTOtbSAh6mbojce+o+csookv0uA/Jj5BcaMpT+IQX22w5I164o7SLn8IbX0Hmez4I4eKnYamNakE
lQoja2Osjobl9kopp6CrQSVIeZdy9IcmFuEe40PRYNw6TP+zf3kLtcHmZ+c/jdEjP7zc/kyso01D
cEcjLf1GPsfe4lBGGK1P3WQvo/sMNnuoKh8nqNkxbDI8n0biGtEwjM258P7QfEvvUmiPABLpBGvF
GwGqSezkyMrnmc5CBRSI24ZBR4gZJoxvYZaL6OY5ySa0Mbd8Sg9noSWMbYUn5mqXX/wXN6WCy+S3
o94J8BURU8Md4BRo7+4I1xNzjYygSesRRHnhdw2xNLq6h5L2A2FnaFzOq76zWaW+eLhc1kWFEojy
jBwSKEL0Uh2HcTVm6zq7a4bvk1+CWvlxTB96lCnFLvca5fW2C7E8iIoufVWPCF44+sr4DI1ay5hE
DDQxjCynJX8WSGsSKOKcNtDoJqXJ309NaGRAi+O/TEtodlLf5+TfV51mvNbS0yR+GAVjJYycRKdy
EnUWorQjh3yK1rr82HWg41a2vP8mYxDs9pf5oj5w2TUqJZHbChryI3ZNQyEGRAyOv4YWjdcFePVF
T/5OBp9cYEkyiF4xL/mm3RUM8uMvqkKXX0BlK01eCk2rwzlau9zpUP1Kno0HPgXMvDxmHn+nHeSH
/lvtGF584DySULCgDIzrgeYmAvx1mBJyy45JibTspDELbqwvSgUVPFtGUedhoX8P70bQ61SHwSN4
nc6enclF3zJepSv2qWedCSppqYRSCzvSco6BRJO2Lbi4CIivYXxDxvnWqdgC0pCUH3XiRAKIevO3
QRhNHgo5t331i+rExVOoMOIjVZcUwuQRrrNXTLyov5TnBrhoh+CwMJA17MRd/oMN4WUsz6AaOUYr
VMWQwEPjKTjOSfpN5rl7fVRPt9fHcEND+DuJbhNNHwRSINCr97b9xbPkmFhXgEHFlXzQUiUg2KHf
FXwQUuwN652w8kTuv0KNCBr0ylRRhEgs9a3qsOYKwyAeLwhWJK7DCh2vo2q8396z5YP1xwyNihUL
WVJaKJu4YpBYXPet0xqTG09l5oIQ8bapLzrCF1vU94lUMekMcl+TXkCxKYBzi8CkgplAzDvetrV8
bi+mqC/VynrYRVoOU7yx8o2PVrzXuXddeuKJMLhwF0cT63CRP/m5FnYxSV0ECl80bZhhdZh1cYJt
8xSe2UuBMN6B0ve/XB8V83utUsaA3NW/SwhQX8DLlM1xu5yVX9ZEZZGaIomBQOp78rzvqh0na2Y6
f8+Sx9tf64us/GKHCu95aRRdEeNgkZyxsXCBWh1nameCLX7F7Yw1i6PyizfwxSQV2bUiilQuh+ND
YZXfpI8cOPZj9OGkH/4ugRRpf5hWrKt6OQ5ebFJhXm3EpIgIG1Wlv4jtZPuQeAxiBiXbF1HqYoWK
HAIHQky+wsoS1Ejsfl3t9UcCryWTOEhCHMa3I6f2ht/TANY0LMZplOCKHbcrhM7UurVavCg5b+Zl
YmlNbYVTYqrJU6GzMCZfJF9/lkqT9gxEfC3P4TeNg7KTF2wJ+z7wHna1F+98FxOIZnNX79ON5PB4
gbBS2fPabq2dCjO9iul7NTgfQ1AWw2q7DTbi3TvAdyi3DeZ0xLm0hp1xSKzhvXUmG+AmG6q+z6I3
fBRbIttau+kP36ltUAfgPbZR7iqHVTlnHGOaDaiqBp7jyDaFWmtlsebMymDG43Ocdox0mHjwrQ2h
4lKicm2SEyYTNdkkU08wMKYCatEq/taDgrZgIWIYJ4qGr3IQRZz1Ch9AqU6ccfKD1zn5xnBwRmCn
EarQvIMzT1hTvC4xV0aGhAlXBhlrY093fZGjXVyaikugquxzvcHpVR7a3Xh+UxCHFh9Re7REMMSL
Zv3EcmTWNlKBqWg5udHINgryLxlKrIny4bMmmb5AoF1WRsWlEdP5EdefD0v5WJ3QHwdTOgSZf4JT
B3NyrFI+yx6NUtUHg8tm8jIzOgyrJU8tJsfS4nsOhLkG8utDqibuML4qoSsloikqDJAs60vScFVZ
EJRCICWYCmOfgHiTpyHeZA9GYOq2/oApiN2YIBiorIjMyOloECvRjq96stEgsrnXPczseSP0zpIE
FJLkGiByRc2xfGIBxpbz7z8fmIaxNnPX5zm5xfXpqGWVBU0UVpLFiGQ0hhVKEbKSYzzIzb4lBzQc
f5GSFj+YkNCtMd+ZOqWH0NY+MWtNy1Wty9rICboq0OdVgY4Aqf70jWRNiWZFgTeOj4OE2a7qzldq
yy9+VeXLfxd7aNTqXAFgymnwoaa6i4rMlPrVzB/8OsM1Cy0S1BqmVZo+dJBs5yTWbi8Ddy9vEJq4
p06lNC47xCLZUzfcS/rdP1UH0ECcY2AlWenHQOCj4yGxp5VvaQ/qNgAEhLEHjDtFoYKT3CYJN5FX
V2dlyGgya3rqd/y+APbjjUyBhrqdfO/3kds8/EtWKCjv/u87TKGill9WbQf8PkkxCOhG/Eh/yiDu
9+/ICGqx06FvWec2v2U1RhkhmR7h5/pBleMeey+mjSkOxybtzVxjPCO+wCr/WR3dI2wUsez5Ee8k
AggT7MjBlBYmpjMr8CJIOBsfuVNaIHv8dyO1l22l+X0yzegLnuAg1T1hr6sfxtZsgYTLUajmMAzE
v5Cx2uwhVq22sIo3hk8x7nSa+yeM9DyToT6DXspvgl2k/nvZNgBCx5gL4+HLCFo004+fNF3Th5BG
6pPGMupgpXW6VdXaT1/qGM951htbpeKUr5SYNonOC5sA825M6bldCRt+R55RtzeR5aFk2VchEWyZ
it+TLmmXPETgv4nG3MqC9L8M+SqVEGE4Mw5Vwn8jev1umOEfod19J+QCZDAJJJrQMBgQfW4vjlFA
UKmgEwlFLQlkYDCfK6jjPMlJa9YYOZH4Fyx3aFdjpDFMMq5PlYo0shDwQxdgP+ssPA6xvy1C0bu9
KoYJuoU4J90YhQQS0Gvvgfyzk9e3/z4r56IbhTpXBhFHcEiQ+XGi1fArtCMQMOmm9EpoZ1gPalaO
RbcNRxm9bC3DnhESLR8jOiDP6zWTf292qlt6ujOiHFPvjUfGOhlHmm4jaums82jHYiNBEVkdiFhu
Upk+OrAiYGz5Gc7GrZm9NUbYojuJE19rUxTi+zVOk4JpTkBaN3sD+Bj/CZrtC8Tyn9tBo4KJ6AeQ
JiNwCxw9m3cwwfKoeiBUWefrZBUfMbnRIGQSddEyAICFNS3N/LpUhBnacML3xdeVvWwbP6Z32QpE
LlizemxesnWM8djySWJEa0ZY+9RVHAo/qQlOYUyPg7gaqtyUJp4V1VhfkoovOidAezOFFUJuKVra
s3ZP9H+qu9obVqw6CSOYaVRkGfms43KCHCCFV0y0oVpIAEfMqQLp9uuf7iAChSR3Kfle6knHtDeh
ra+3+oMOzajEjn+wXq2sShfdSlQK2c91MjvNe+W6O5QP7TOAlhjWXsWb6i17Yxx6xjbSbcXIkFI+
IhXewYof/Q1eODUedBgq+KV/5x9mSBuNe/U5vlddcAY6DOMMh9HJ3l/dtkabC2VPImu4BsuM3e3b
VfUCakRIqaGexOhHMV6QOrlHroy1Sd0rI2mgSn0FibYOpby7WC5NQf+u9qxc8NxjuFE0otuHsjRF
6GAiCSXCfPJhsAjJSuehQOCUThya9Xo6RBsDXSqw9jt6ZFYPqYdK2utZisxlvZ8ZAUCnok4ac4Mo
DvDicEJxGChA7rXoGEGGcRHrVFIziinEkEiaxqcP6nQC7S4rwDDKsnRLke+qspFIHYmIb5Oq1ewp
m981Kxa0i3UuqPAyKaXfBw28JakTsxKP3RCa7fRN1UazVZ5lAHqUiLF/DJN0R1GYs3ziSamB30Qr
IqE2gEyNDaFk5TN0S9EfFIXrOHynySL0GTpYvj3dJjDA1sO8AbvhzHA+usUItsehmFUsrGp3Qi7Z
Obid4vnldjBhGaFiydRFUDYgKHXI7pq9tDKk3Jx7xqgbc++oICJ0uc6hBUCuOMy9PlReZnXvyATP
77rUY9UJWM0Ag6z6KmilfN9HAsnJSO7JOyMgxMjNZugGxBCbin7VzugMx+T4OrnlfX5iZSuMI21Q
YUOPI16oapiXm6dJxcOre7z91Rg5p0HHDE1sNZUgpYXxQ2zv0/iIZNDS49NtM6zOmEGlJr4wZupI
6t28VxN11NIt9ii6HCsijdgCBK+tsyPzLid/9cYlYFBBpNXDVBJJRJS94qC/QiEhRP90cOvXAsWl
icztbnIMMQxMQuzbXRyBp+dMRSP1o0o93+u9rX+AsclT95Ch/cgcIOVd3smPoRXeyRBSjoE/r0Aa
4+O3qWa1xmTF87QCm2fqSLM5f4DI0wKp5EF5Kj1Wp+3mqcXPpNrnXQZWhb4k2RW3C4zaVPhVITOa
hzfjKmyQLOTqDHGJqLc5qTeSTFFa/c4UMxDLMnzs5mGBHSoCFT40XvIJV37r9mc9uBBVHwxkepg+
cgvUYFgkNLeTDFikotGQqi0XE9A9qfj0a2k7oCjeo9k8ggkgsoJVBm6iyu4dwUk3gUtGqsNVBuIT
CeAO34qOIqP2djte4RdR8YqTmkjpInxPEq96QjjfnEIXU+ooMNvCHmQ0GMPgbXCu8dDOkD2D3SK5
mefhJ1Axqy1HrikJ7JwQbeWuAGbh1iH/ZJc0ZQwbIcDKLVbl6HaIgV0qlAm+AE6E9HzYg1UCFpbh
iaDl2k3x2HvlE3iMtyyXY3kcFdUyXSmCmaS0sSBt+Vl7iTSBkZTcfo9gWVQMM1CTj4uaZI4IIRIU
NyEAB7YrQnnKnm1jHFV6BlXq1HSuSMCsMDHTggtQFB8xSmOCRqf0XS6qrKJmPltvvvAwZ0XFIE6e
1AAwHuIw1auAQEh4imSbDCUKvwKbVYVjfLTzhl+Fo5DzqzAmpBXj2JilfFLyJ0YgupkmY0FUIMql
Ypwjcqn6+37XYRoKVBwophDiTtYTbjF+i8TbFUMBoIty+pafwwKtOYyxZoEZdrUp+L7FRlktnukr
M5SjG1PG522MajPvEQUPAhAiQ/BQOE+38nGw8/vKbffDitWwWPTHK7uU84/1NA1RALsYcwS/YuJh
yn7DRnYttyz+2JHo2zoNq5iPy3PLolyHpZk4ALWDR+yMtMBcZ2GXCFnNivUsXD7dV4Yp3/fVrgsT
4WyYEPYLKzK2rx6J3kLqGSuGYy6+96+sUTdx74982pGmweiOIOFMXYz+OtmOoLy0NYtpY3lc4Moa
dQziqOQzRcHa0nW/Vh0Cpw8xjEju49Hh7cYmefuZKtlmrHMxolxZpu5lVYnlGjIMwDsc1U21GbcZ
+moqsgDcvm7OJuZczKKv7FG3LtgXk6kjyED/xwxVmWpTgP7OOAQegUiprr7qExNmPcYy+aX09sos
ddPqsVQmEjkdZIwcT9YV9GjximRPci8zjFxZosLMMIdRnxE35b3O8Tf5OvwZbYe9sEL2ek6yuBM+
6IMK5t7f5Ivcmg0cXE5urn4FFYWURDP0ipzS4LWFSlZKsmgXfBPPgxedSMJFgNv1SXQzW3wLAybT
5vLr8+oHUOFIyJQ4k0X8ALLhqJTbhBo1RUaV3WWIECwENys60NdxMIK9OCZ+le7iO3L3A5vuJo//
H1eJRF/DkM3N/Zakz13mm4qfm/AtswD4/rbXLgMALptI378DpLCmTIHX+nvumEH7IbGEkwo+pd6c
N8GT5JF3WeyAFhOcXRy2WlizSN9YoYm+oYN6GkKNBIj+BbcZBixCO7fTYwBZJvI5efAvgynzmY1a
X0w+rhZPRSYhrFMECxjmQeYUxT8Eyb29vWef+PTmvbJAxaKxCsSMA/sh6uUjkg/jMLj5IT8/c/+V
JVkGmls1NJVuC8eqGBeYUUSJDiQvhSFZgfGuaitf9ObCCcqjlK5nFtPiFzHgYpSKebwAih/JJ94z
Ypy++OAt2YJiKOco+IYtpvwcNMx+SJtwCxkosGeLJ1ZGvpxyXX4BFQvVTO3bIMQGl/K3QBpMX7+f
IsaTeTnfutigI13YCGCvJpFO0qErKyDhmss1PisowXMgv3mWuOPyyLx4sUiFNtGfhyACStAtwf9e
mDVApKKVPspW7oZ2uZ32hQf1KbN8hWbwuWQT3vcgdlIspTI5KKbe9q3lvO/Pr6F7yv40NiFX4isP
YuXpgbIeDP8gcZIzdf13sZvdvgD9nZqyEqTlG/Vil0rHsqio65CDXTKaQ9ohJAGULAysMZohrAVS
mZgEOHU4GNjuBp1lOUZlr849OcKDJNC2TVO/Gdl0H9WMjIFllcrIokJOCp/cX6QSQ9Lp7tyzYyYm
DPelW8rGEKWpOMAO4UWcbQGAEQycZJ7hcE9QcrFiMzw1EL7rB+u23ywXAS5uTHeX/XAO24HEV9Gr
VvkaYBWL6AsO32WTDIWM4IL+d5jQK5tUSMrVVpg4FTZrP2pNgcvtyVB+zIm08Wv8iEl+jiZ/pUbS
g5r6DqdBR70VS3PQREbUIIY+h/6L91KRqZRGfy5mbHsSgMhI6L/5gv9NV7V9nyeMk7J8j11MUQEK
6rLBEBOMF/r5VhOPVsm/3P6UrMVQASnthjw3Qlio1dDUB93sZcXKFYw5s97ry5Y0XTMUWVKB7v+7
PjnI/qxPMQK6kPdmN6Z2FD9p0YMcMbGPy1fHxRJ1+zdi0PKKAksEGaeAO4i8+XqbM4myiPE8ryKv
sSF9YSWu6HJ46mZg6vsHwkrL76PL76ByhLBsuy6NwNPGofS+lqBjoxz0XRSBjZbwTfkOk0uItcfk
/6+KLqoORH1C9rjF25O3BFuB3DShz5Q8sFGj74qBij2re/NFLnRZJ3UgqkhpZlnAOklHT3sjCYJx
SqG+x0LjCcuR9WKJOg8guRW0tISlujCnb5kzt6YO2fvBNAwA+wlYIXPjp+mt2nKxCUKzHzyj8sva
YOq4cGEhGqKEDR7mypHLwA6bN74pQdb8evtcflEr+bPUc+fj6lOGVdYFwwhL8kkEAh3kVz/5dbAG
tU3zYmBscVjNklm/s5/Zy0PJ4sUydTvLITDKqQjLZWESxHDh+Ztkm4JcqMcmB9+JPHRjAzHxEa7U
VbedTkHLeL188SS7/Abq4m7zBEGRvF4IrmAG1QMBec4e9MPBNsxyqy/eShdrVGjye3BH8QPZa5BH
gYjPVV6iVx/SAtEvMBbhrU14sYDxgYC7qx9J64jUqVi9+MVgL+mCrsmqIggSdYzUvNMmnUg/hVnw
E2wXk9lz08NttzoTRVGXl2FIMgRiBMHgFXo2tSnmUJs1GCG9FMzprTgzeSWKCj5KjZXlr8Ej44oA
RQuIGIHFm8l3SNnaLEnLpTf+9e+gh1dnXwQrIH8WJSIE/tLWvyMp74w0sN13b/+iGv2XOcqn+7od
hIHDskE/ayk55lez0+2dXYpNf5mgXBYSkoY6GViRui++TZAuI1jscjWeIN5Xmvydsg/ukFlvxQko
ZeXnbesLgdEwcCI0gZd5RaUvV1kT/AjyCKCPm2R76ptDNA5uEYfrZlB009CV+0rMcjOPWVKMtNOq
ggDdQF02DDCBGQINAEpUpdZLPYw9HS/tKcSKW0a6Rd/mtAXqTovlNCu7Poi9QgJJZiL3ICAS4198
qD/d3sNFQ7oiacC266jyUz4yVHrnA1see7LSPkH12Kk6wNKCgvHo+hTbzgvSifCPJomyqFN3SC/X
nd4reezVUrcz4lGyKpJI9oWbF89Sm/Kmb8x2FddOg5eKEAaOqCdMkNHSanWZl2RNkvDx6IZXrSuz
XKdp7JWaMm8rrQgKU4b868fYCOimhgVvZeDOdPK6l0xeAPtGXfLVNozK5g6aLBB7MQ66CtHArk/W
tz/Ekk8hX9YlRZB4FZPKf2cxrax2SVeXsWeEyQpkV/bQj6wLhr7IVbiqwIuSIKFzpH3isiwqQZQy
8MB6CXk7iSBYM5MN50RWg1e5Q5hBa6tXgE5nRfnP+/63YSqFSdNw1oORD71Ryn/UYujpcgRyPK60
b28i+TvXgZ5eIOVluSpPyRxLoRdxwsav3jFVb5VdZIdpYBJcV5nd3zb4qdpHWaSJLJWODyRDwJby
UOVRt5K/H/UV6sdgJ9QsbbK6yGyK7yISCcJUjb6qy3Lqz47z197SJ1gbmm6GZnjoSb3cWMqQiaaS
Gv9n7/zbCBXn66lpqqDDMicjtpIJ+n0Co2rxqUr0eycVTTbQcFQQjP4+AHNadpMkz6FXfejADoyo
+1VW8k2QTPmH9N7vBIBZDEf5If6sP5QGw/YtJim86Ui0r1Jkhizw+rLPXn4PFYJriYs7ycfvmQXB
blvf7NT7PvjF8J9FK5IkSqququKn1CTUQf3QF0roDeDccXjNbibgR1EYc/MVX57IxY0SUfiL5TUL
ARlf9GKYzkVaKW79VIBhEVhkiOh4CfJbUO78MxJm4h/0wRQFQ5BUUUDcoTOwvigmtVKSyFOm0Er6
7NgV1Q+Blzw/jZ0BTPlgi/ImFRODYp89RXnqTKJcM6LD0kkRFQBXDJSUNZ4evuZrPgv0CSdFniF1
MIRdbuqFmjOi7FKQvbZC+c3ANV0w6bAyzFxvBjxfW1qrb/QZA/NCV7NkxFmLohLocczrPOlIyEP1
2Oy14uDHw/NtL11yUhByGpJgiLKkaZQNH7gKEWoc2DjIdlpRUcxOmCIvmUEr7tw2tbgcDQorGj6R
hBzt7ygQGjlaQ6IReqqqbwdOdozBZzxnya/95ItXJqgPVHKVNlXgSfKEUPGaoH0Txx4jWkZ1ambx
hyC2rDx80SN0Iq2iCQp0KqkcC76gChzn444Yf0Qa6E3fulYw8/Hf3LLilR0qSBeZ33JDxYVeqYPA
QnlQ68qeEoPh35/qoCRQX5uhMpV+FsdWabCcLkSBaba5CNRdmMSUbXDxdDY6fJKTJnYFsRaG6UU/
vFogcZ6r8gDKn1DF5GF5ViLTIHJnw6vehQwrS/6BWh2cWpAMGbO0f1sBzp0T0yqKPK7UkOJP8y8u
6YGXzKPSRs8gsseq+Xnb65c8RIJH6xKvw0fo5K9WQklPkhglOq4y+wTCkePPKnjl0ohxvJZ28NoQ
tYNSF9YZHyIOG6XBmboaWHkRfDRVz4CWLe4h3vSGbkhINek53bb0qynSs8gb+cQSMe3NN7LZ/Q9p
37UcOa5E+UWMIAHQvdJWlUpeakn9wmhL7z2/fg/77o5KEJe40/dpJqYmlASQSKQ9hwFYI7/Xg8je
377NVV1I4xR/zvW6j8Ii9rNasSLpPFQhICHi/1EKp/dhgRpZPZexr825FeaV0w0PvRQ7+2vZVAUT
VhaasIaYnPZRWU3mkUBKX/5K85uOxTaZFCsoO8FyRII4n1xTJ01KpxpHZMZWQxswT1QWU2/1NhdI
WpWKN7i4Sf8sifPKM6krzTGqsKQuBbvbMYkf9/dsy+1/F4AX/uONxTyllubNKiBtrS57zsfAnifF
ydPnBgMxWibau03vCR4bAllNpeanF1HLiRmzwUC/EUzSaJHChLqBHbUE2FSgztaiLe1LqMSmZunz
2DskG0IvC7M+tSgDkaI1yll42t+FrVuAMJ6qhMFCy3yIXTRhKi3FHPuV3PzUZ2l8CULSn2c0XQp0
dOt2X0jip1lop0zmUE+xr+CFCen1AFpYpY+9WTvqiS4wx5vLIugBQNgOo8zTk1VFo2kdo7FfDtRt
BvM3Itg3OV8EGZfNI9Uv5HCmscIMmSEvkNM4DbGWc3zSnPI8YWwVCcFY2MssWtb6+8VbltN40oNS
hTVp2qtSnh6z+aDEs0Anti755aLW3y+kJDHNCctZ7A+T6sSAe50rYAcrk5UzxdtXP5Eo3nBNC6ny
meBKKODqM5r0KlDCO6Z1j/rAUoFSbJmUy3VxxqvOc41IAw4rkOsDskmubAgI6EQSOKOlL/9P7UaV
HqcssLOQftnfsS2z9b6IT3xhCoPfmUlK7HfdABKe9DovdW8wM6s2QTcX1V5CdIE+bN7cf5T8E2WY
qZsJSWTsm1SWZ4Rkbqa0YLXztIZ4QVcIPO19HSf8dIZKy3ghyGD6MN5eNv/ShvJUABBlfxu3FM8g
MqMKUsAaknIfdVxlYYmErATnqeqBZa52uZXOyDdry9loKk1g+wTS+Li5TIp5GUZkZoOsnU8B6Fkd
FZ1KljyM80Gb2SI4sS09hFuIWAhJEeTn6MfVxbDoGOjD6ir1p86+Js23/d37hMCxuvMGZcj/wqs3
0d7zUcACXx7AIhAQqqo3VNSS2tIZpdqwlJjcAKKUWhlg1Lu2BUqcnvwaBlHqZ3uJ71/AuW+d0Wij
XOALoriNLFMvn6OgFRzblioaFI4oIjCig6vx4yojFssmyi+Jr4YDuLZyJDrpCHM4QOL+hm5KYihJ
6AyPFuUrWkNfkTTSURyotPieEMMvY/IzSBNvX8z6wZxThc44huqDwVCM4GPyxoCXGJs18sUFWguy
uQMbgiy/6TF5zpX4fpzSQzcMoEPpJWGhcsOKfJDNWd9xMstZaiE71dlyKycqi+yCxuFD1wzzI3DK
AGwYSiBpq/PZBlibfpdQeXHzIFhA2WZQ5dT0aoMIuEeONCgDZzFpC6qDXlSl3/5Q5NQRxmmawmd8
VLi38VR3iR9TTMEaAM/PWrdcvqmzdi7j7rh/JBumAdvyLm39/eKxjYJEq3FNEj+XS9eks5UkqlWo
rzkLBJI2dAx0rYapy5pqapSPF7VFMtOg6xMfHBxON/3KDOUqUUqBim3cSx1DQaiKqwb6AHk4raiI
TAx9pYk/D5ldG88YPBHcFZEETpGyUtaUuk4SX68NO2q+B6LS78YTq6NOo+PrVQSjfyrDF0dSaHJd
K+gO8QE4fi1FiK5bA1Ms+ajdNn0YAeYzfTQj5v9rRdBlVV5rLZqO0jZns9VwNLqshCKEwxC5WjyM
R6UzQQrUt6WLKEDku25tIyrbBDM6jKIVg5MHQvRcLyOoQzh2fhB0P3L8r4Kj2lA5/VLG+g0XOxk3
3dIbY4OdHLtrhEZ3ejudCjCP/vutU4iG+pRmKtBtzk6X0tjooT4mfp8x4i2zgZ5f1FD6il0BV64S
uA6bG0dMlD/RYsw+2WrJrNJSlacE2cahsJrJOE61sP91wyxA/ygxFFWT9U9Fx0g2kQvpSOLLQfdd
jn4TkGgORedMivYXeqcwqBzKh0xT+Dch6AYzaQD96Stj+dXUAgewLV9n2TjPyfRj/5w2d06TIQUc
BKbGuHNii1GpmU7xyhlF5BeSAjShKCECpdvcOo3C0KFoayCR9FHpBkUPcrPWoNhZO9jtuBjW0lBH
l6vT+ggd/v2aiIFpN4JlmYRvOo+MZk7KYEDOz6hOqlTdBW30vC9iq16oX8rg3oiKmA0IoSBDjln+
quZKZQdZJtuy2oW3yGNN17RXdPRmB6o99YnkVKqZW2vJ2ArjWbtuGJOvaNflV8YAu9X3GjshWSud
5MYUDXBvnTFBg4WGvwnHkPcM84VoeRXjdpAgfqsiNXXb3hDhkG8d8aUQ8vGIYx2Zz0KHzg6R5OpG
7uT4Zy43Vi0COBVJ4qwk+g2yOqQwLYY0WjGN7SotXL0NkCZ6E5zy+tGcc4Yal25iUByuNeWtGGkT
edByLKoro+Y0GBgEQdkdPTiNbE9AoTtnhoqZnjbWbppRWo6Y6WQPVRQah2lYFIFab72BTEb5QVV1
QmGAPu5w2Q9xi/GmxM9o5UZddJqzKbQypeytOVlsVCfssCb3gi1YwwZ+CyicYIhE15XCT4vH8bjM
syYnfsF+1sVJDphd9qM7xoFDzdAtQq9voiONNaeTqLMvfOutQiadyAicmIlmj48rjlsp0msdFjcp
0BA+SZ4RyoepngSvx9bGXopZ78/Fk4iqHkskAjGxpFoxUnv9cF9QOOSVX4XAISr+5g0Gip9syKgU
a2BZ+CgwJfrC4OTjcYTXPed2h9isnn7ub97WraeICVceBw1OH2dzSVBNcMkgJEgYSHobQm9NKTRe
96VsHhEqwirIImTc//X3i73L4oLk3Yy9U0bgPubAhwMDTYAs9P8mhjO3RaJGc1PimQoUwNejRIWI
wKvZIFC4TU0gKjVQLQJdCT/zFQDTr2MJxHSKPLp0CADo0jeTTdUgdtK0GS1ZnfO7QfmLVjS4lxeS
OR2kYa0PhoJ9rCeKxCUOz+nn3vubXXxfHndYpjEiXT1BSCgFdhg+DuFk9fkoeOy3VeJdCndW0oj5
x3Jdyijn5yLXUFGkpzhRBWclEsPpd9MZtJoXiBnml0oBJic6mRFCH/a3bP0rn8wfxQ1C9KEYsEIf
9VvtR7qQUEW/m5pclwPGC6ovpTq5mo6HnAqEbS7JRNEc7RUMjQ1cCscMcymDGUQ8jldlMJnTlL4p
GmzctAsXQriHOksweVNLWFHRTt/qtHczKv37XBfyXO/r4Ox2Ndf1BKplBNBd7MwZaMrr2d0/F9FW
cfdliutYMyg8yn5I0P7Rh09JrJf2WNXP+4LWA/6kABdrWT/kwsBppJ9Zv+BM0JT2oPcyAHQVH9AQ
XyVVOyeJPgKjTreW2BQEUFsLvHjtefNtaHVj6FOQ+FOshVZTlcVxSsLfYyMXgtPa8qcuJa1G8WKF
TV20qEZB0jCXp6qjD6SQXX2W3UZTH/Y3U7Qo7jZFSUXCAkTHa/doeFWGA3GL2pjuaWcsAiu0dW4X
q+IxGus2A5xtDR0MZt1G6GFL7VOWPyQMLSJzc9ZZ7bbyz/3lfRomQQ4WEc67i8bdLU3SgPCC1jp/
SVsHauayRP2KFP3NUoMEAPhGVwkDuKBWOlMcCjy1LUvFEJeqisrQncW/xFI4aYh7oKgg6fumh+Qp
o7pfLvPijI1Z40mZBRq6GQNdSuQMPUPzz1KuWzx41bHtvEUDXASc/rPZeCtuAzv0ra08128ZoIxE
uDpbTzVDfxYFnyxKt3yDURC3fVBXEToHyfJTqdTcmrLuBCbUH1EyVkBB60qrICLg8s27gvYpTIBp
SObzLUCTrqIe3SSpn2SSDgc4aayuB8ABnQ9dPoYCr+cTP9EffboQx+lT3JVVAScu9esCYDc5QCJ0
5SYsO5fk5K5geWSpRe2lyddaJueQdq9yYfzK48jL20Vwdbe/hRGCHjGDqZ9ScOjMQEEBjMuoq+Zf
FI/maI4NXROACk0B8CoMWnh/0QilswuRnIJpVW+YcwuRadtZAEB1FqWwRoAh7l/bTaukEQPpRZTU
Pg33VX3Uy4EEPVbALVDr3gTC79QUNbds3s8LKdyLZYz5GANsFBkDRXOyunLL7lY2vrfhdKoSQRPu
1hvP0IeKQRlZQdTPORI0qRiLa9ghLcvRZDV9DStRx+vm/bsQwammUtYaEiAw5fDCk7uBGpijjWbN
K0JaYqKs+KGA5MoZylr9vX9aW4JNJGQp8mJosuLrMmaYSGajYNJhHsbJirsZqhFEuiONsVuZ7eKS
PiQ2MGudfblb52eiKgnHBpEOejM+PpNtEcYxQDlReWrCm37sv5Gxf5KaVLfIJD8vbSF4TLa08lIe
v8GBIaV1j5pH15Svhtx5gEz7WTXSl/1lbamKSSmKknA7MaHMPcn9WpiUGiSyNFLPVm80X6bkb5xo
E+8iQZ1rY85m0Hqj7aUJEUEALAZUH9jYeUnvKS06lnpRGXJz49CfiWqRsjGikmNEjJgK8kOj1h8b
Zr4MOTllWixwmzb14V0M3zyDu9w3cw0xadTdD0A+a9EwOfd4eTK7iP4mvWZeSOO0z1wIzMcC7UtR
KSLTsZNldGge6/plXx1Eq+K0Ts6kBkOi0DoZIW4/oGOmeiP4R2eM1lRI1r40wVHxPUFmp5PJNNc9
DFRvVBR0u6IZNBGo+JYriJZdTOQQKPmnVrxxlqpAHaF+RpjHVkK1Gg1PebbmsqLWmiWJ+ZKSKRaY
4vUrRZsGb3+V2kYIcSmfc7ATWZKBR4tMTFlVxxgogHNhR2NmByIKPpEg7i6PwdJ2TYiFan17I2nA
AtQUVJONn0WQi4aQtmUZhFACH+xTrcpQYTgkA4uqy+pXkc2DpeZBCWiD7otRVKLW600rpb9LW3+/
iFHMtJ8lOi/IXFTT3dgDFKetBI1jm7p4IWL9/ULEEmQVHCqIqBEa6KFS2mYPChPAr/2N0qOOrZpo
qP3cqBGaATpQW4bIJH5RC/A4FaE1YLB+X+k+DamuviPcYtlEQCB/7pQoVX00wga5LNWUisVS1Vyz
G8QG13JgSh6qS4o7R1HpBNUAPKe4iE6J2oJimOm4ikYwfiNGOQioWzZDhouP4kFbyq5eEX6RtFFS
QL4pXnVHzy1QfmM/Sez2VX5lXnNfPgLa1hblizb9hvf94ClCVBJMQ0Mhug5Cv21/GP1tbGRWpuf2
pBhWRanArdw0pRcCOVNqzjTWk3zNWQ7EaZsfrDTsrkdDfXqWmSjc3byOF8K4lMukovqOJC1qPHWJ
2b/ASsoROWX5rZBKZ1+zNkWZionRG9NAmoq7KIDhpAWLkXqZ5vZ33mHmUKPp1z4pz3mht96+sM1b
CdANeY221vapj7dSoWSpitXNDNPhSq7it3LQX/NhETjMG2IMDBRhAhlj0Ej+rmd5cfklw4yWKkSh
h3bFXR92t8rU3gBWLRHcyg07hvInkokGquJrKfmjHC1RGlkJYDWL8Vcx4FbOieB0NleC5Cvqx2Tl
yeXeAD1jANIOYV3aRZ5svQJAW6JUb8UkhYKj2dBvQ36XxHfQ9d2iBzSEfjfVYGloB4yZaZnTsY2f
zLZ39/VgW5iOgB+bh0Icd0CVotcDzaB0Y3jdybE1ovtjScAmuoRHg+b+vrStRI4ha/AfCdpN0JLI
qZ0a93I0R0imMM2oLeDYtDaj0zFAgzSqRb5cKrFDKRAXYhSvMIKWft3/gI07hhFrKCPcFfQB8IXH
Fo5/mLAw9dk4vIajkoOh7NpUrmNZftiXtLmxiLLXGh+AZfhwamTKEtJQQgOASYC4jkfDRaX6GCiY
J8wTqxpAkLYvcVNDDZS61/52QvgrHTV6k9drcKonMpg9iM3azC0yXaAx22JQNDTQSrOe5cerRhut
09UcW9i0aWkXo/xtwZ0eW0nEFLYtaK0YUbzpn9CXQ6Pr0H2ynpV6JWnmY5sC+z8QMaxtWg5TQUcN
Rt51DO99XA5OLkmXGlLkMvxamakXt+Xj/sFsa/2FDM5RzUI2UtrHqU/a2E2V4CZVpKepzzEm0yw/
DFYk3lAzR2uD20INfu1L31REhDgMkT3FuO66zRcmWG6KgCk1hNeVWVkBqX+HaaBYqTIlFqyaZNOA
ftsXub2n7yLXW3ghsiHS1LIO6TV8ElzXVA3tuoxe/kaIARIi9IuAfJUzJQsrlbFjWeobS97ZIRkW
e4rJ076QjRAHDUnvQtaVXqyEjfgVszMpfMrsAHJQt1FBGtcsBR6y3sWggFsG4UGaJ4HcrR0kdMWb
IEzG2Bu3OCJh0C2W4DSnY1g+t2ZWexqQ/I/7q9uSQtfEC5JzUH1+Cm0eYuQ+zDL1daq5kjnfKkr6
71vcYSdwPuilR6WPfzYjuQcASV2kfrX2LseVJNtU078oNVEE5m/LtGMABp7T6gh/ikb1APPaOoi+
/FkFfyc6oWgAirrBdEpFZJm2YgDAZLzL4i60hheq6GPIykstsCeNHTtlwURa/DbL2oGO+VdWL14/
125IgntTTqk1EcWvY1Hb9tYJXn4I55W0RhTN/YgPqZfeqiNQKdUijPh9EZ+GxyTWt12UQ4QB3ihm
JOgwEzzKGxHExW6qfFZVMc0OQ7OQQOXibqFTZkeYJwmq0QUmgLu2DjhSKGI23zKLa+oM2qkCd4Vv
ZluyKahLgDiD9ifTLRRVZ0vW0hc6okFAJqnV0U6EOL71oF2K5MxiFwBuXy0baA0bDigK2oRg2F/U
pSeSwj1oVSVRXVp3M81eQNMeSNdVLwjpt1Xife849Q+zfKElg4iyTB01jOxWE0gQLYLT67CaAxYv
kKCz2Cr6yTJHw+lFTZqbUlDRW4cEZPqpmbYukqyrZUjJljstLl0Sw2LEzWHfym5NkGAGAUYczUJ4
gHmPCSawhW0c4MhojRerxNHH9hX/yTXj+mh06pPSzY5hNj9kzB7bQ/QXg48Gpn909L0yKDvfFhW1
C00TsHj6FQP4H1ITcV+4Td0I6pa8AV4t7yXc1Ko1F2/lgkqpGhWAm6qMwCoT0GYW1WGOZF9LOm9/
S/mD+48oRJZoXkcZhrcYUZ/VYyTFhqf3xNfL8hAn3yja1fel8I8/L4V8XFDVm0BBCMHIUUXA3U0z
Xx+Xhy4Kr4tkzIG+klyFlSlbCSndfcH8/eIFc68/+j2bLMmwPHkurbLDYQW5SCk3ZajYPWIaBuBV
uBuWamgXVzosTj6lh9jV3qpD/6N3Aqtw7yUnU+39JX3ygf+sCT3XSJzJ8Af46CQZx3Qca6wpl+rW
BeAxe5qm4dds6ItDklC2paTKjxhUW6y8qrSDhJ4QQTLi0wjrf77BQOOegXv4qT+waWczTFdiqBUb
dzhe0yu8OX5/PDAx1yn/vvyRpRMZjwvSuJ/aBLspw2T0AFkDOAGt7onVVvKI4VlXPy2NlT+pXzp/
BK1kdtafBFu9ebQXojnznJl9vUTrMrNzRazmCUD9DrnDC6pZ2c1Kw2AeB1FzGln/6GU/D79eTp9k
lPDmASxQf9iPip85WMeDY/ESvDW3wxNzx1/Ki/G2cqxPrgqcJ+mtue4fKbgZ7tvBS29F5CyfXDTu
e/iuXjkMazgt+J7kCG6bG3CXHqLb1F6ZUqevkStCQ9qC5gRszj/nzWeggpIuZWRA3uTNrgHaK3f+
1vrdIQPsqaKCiwLkloBtQkJAuNRNa3ghmrNTQYts1TKB86Z5jZ7AoWKXp+m79qR/jY/tUQV0ov7G
HvZ1bNPWX4jkLFSDXhm6rOxbckxvujh9zcrlivTS0Vz6WmCGRbJWdb94V3oy0CWasLNL8RQmqstS
8CMA/EgSBV1b/MQ4Q2SmGBJw8qemWyMOVuAAAIxqrLxW+uhUtAGAiZRzzQjSfQwvtzpNeNsWS1mS
b2ijORix4il1eGdmABKXdO0YtqbAbG1bkhUoBIV5YAxxez1OEdh+Cb4qkAY7V++GabQiebGyprH7
7HX/YLdtx7swbrOnkMpJXgD1VCu/q+VkYWpQ8LhtW+F1Jf93Pas6X5xnN85BmK4A+/RxcFb+4sAh
x+Uk+TmotoX3cgNWHpOAeOCAGYguFP5eKgrINZIW6MAr7roKjh8U1PzoQA5C5PU18fXJAl5I4q4h
0CjzJu7/IB53x/F6ZRNaKWGm65XmcP+UNm/8hShOJQyzHUAm1MHYJoWbFJM1YXQg0pu/uXkXYjhl
wPBq3co5xMDwSU8APrlq9MB0pznCuLreiNAJNxX9QhynGFEcTJUyrBtYG5EXU1LaXTt1NirLmT9X
EoYsh7jy/7etXK3PhTbORdWj36EGI6xWPfQBAOMJ+s30koqGLj6FAX9epIvlrcu/kASAl77ug3ZF
IK+OKwRi8KY9mmCbKuzy+/+2KM4DUBN9Abc8RKEwaQX181RE1pJ92RfyqXONXxD35M9KPytpDilD
68o2AJmtHLjihhOA4vlLaK+cmaLrvPkWvO8h3xwyq1k7klVFJjTj9WnuVt05z2pHjohAL/60HH6+
zpgWNdCXhKCNO640RjzVrYTLym0ESo7ZWklowRR61K9X3iVmoTUaYL7DKXmYH2G8vP6wv7/bl/z9
A7hDnAeglWUUdnJkT8t4DrtD2Tzui/gDv7m3SO4IzTQOGsWADEC83ibHwVlZG/SX/pecWOy2OCwn
Qm3FxUH+bOzQEbqqq6Hakc/Dgw6qGcfs/3mNA1wXELK6oRv6skddAoQ0wZ5uPm/GP3vK95nOKJHM
qFRgT9vFlmbQ2Wn1v63F/+davMvg3gFDUqdFXYlM9J55QwfcyEJzcz3wctW0u0Fyoyax67n2ZYLA
tQH8gFG3dllGnly2XjP0ltEk39osOxeF8rx/4Ntu8cUGcC8Hkbo0ANMkbKx0jsrEnkfV9oYfE3HL
8VRkLxF5XJChmPLbRn/dly26UX+Yzi4M4DIacVRXK6L6/eCY59adHA0cCMyu7UaxgRw82OY1CC9t
9h2Erc8U9Qln/xO2zcf70XAvTDvVDSlW/iAMiA354tXhYHXhtz592pez7eNcbDP3qpC4Udiyklw1
juKlB3B+w+9Y7tvz4Be+iH+Abnse78viTNVitrTVCtzi1o3ugArb+P1hfsi/GO7gsVN4VYApznCK
Q3QzAbQpPkl29ILhdEtqrAU3rQHbcXGdC96gbezziz3g7FdFKkC+BDCg3WsHmGGnOBt+fJh/SS7w
893uyrT1+/CuJ1Z0YFfJ3ySjLoRzhk0OjUgiM4QXE87YTJUVqrqLkK1cdF8J+/ph/8QFxpov2ifF
MtNl1W1dy6ww+WLomZ2JIKREavVHES5uEJOWSM3Wg9bucW/c6Up/XsBwAdISxzwK48rVUO0YZ8oZ
Mqouul7HWNN80k6VNx3C8wIqYxwYiFFEVD6rju4J4wwToqxF02bcmLRvnCHQHK2HgpTLQSG12wyt
wEoLHgK6/n6xkwPiE8w9Ym1R8NwzTLK/7OvDJxRQ7hWgnKkJBrVLxgHrmYFxcqze6MsaEHRudiVd
T65yXdyPQkrTTxjRvFDO7PQ6Wi2VAVqfxMhwlch6IPNzKt1xtgjYzutnyZaP7bn4rYPpb2WFXmkd
UqewySF0RP14ohPlrFISlV0Tr1dQXcAXp9VXVX1a0KJjsNEuMPwp2HCROM7cJBPpqzpc3SWwg6zu
tey29yur4Ohpr6q98l53PqaqRXJFmsRZGmmUeiB/YJkl0nzn4Sl5a4H2CvJrS71H8SIIrFnIzStY
K88Dg9aahpUBtHcZ6yszam7MjL1JFCTodfsMF8cULXI7iv7nheFLGL1UpuXSIkrKjsap9SUXTeY2
ZnTAXSs4xvWYduwA44xOZhZZ3knYztZNbxSnBfq29LocaztygNbrTcBw9vWTdiXWV5FvxDgTJAfx
ki6Ym0PeNPCnYwbvPgW5TfVtpXYRk2H/eRP2lsrZIEkqpTLrcYrB15XuZHwGv/foJ14/2vlz+LU5
hFAj1D5ttIZY7TmwiBXflvCNlrcAVO4HubNGeOvO/gmIdIszXNkSJHBecACx8pbPDiDHgboY94qV
oby8L0pwdRhnrsaOqHHVYcMr9jvo3gL5x/7f3y46vHsBjDNBYc2YASbkNfmTP/T+SrqXPfw3tk4o
ibM+o0Yqmf6xPm1qqfQK0MjWTK7y+mcj/4qntaJS2SXa3PZXKNpBzvjIQ5KawSoWiSfMCR0IoFL2
Jax/YUdJVQ4dgwBBpWJrQjBaaRn94dB7+um/yJ4JHCiVaysLJxIoMUbxcO8nZ7rV7tOH0c/98U39
qlng5L5PPRF+i+jCq5ytQVM6XWZQvHhwTU/SC+ikENav2cH/jN3VgkSuyH3jYcm6qkV76Zpfpre9
Gx9i8HHncKkoHqf/IvMp0A11/f3CxZmHSSZG82dHZxf8OLcJyOaY0zvMa28rO7kWOYybqgJcIFBV
obqGidmPAls69jIGqkFtF4JcL2of01odgdKzoGMKkM0g+hhCS+6lQ9BoP/e1dKP88qfPGOXtP3Vu
Ps07qFKLOjdSlWtpjwCUNrYQW94uh/kNdMrlsXCjeyO01Gf5IFr2Rtngo2xOjQyipFnVQnbzqt/O
bn+TmuCLBinbSl1V/owqW/8N3mhPmHH+/FZ+FMw9WMkUdU1rQnByDPzmLnPK6/gXs/Kz7stw0xO4
6bqjIXvTHva3e4Mc7aNkTre0bNDjQYJk5lNPSe36WgMzRmoFP+EEuYs74rFebEAaeuOL9ER/1t/z
R/Mo8jCFp85pXBrXUS2rPRLU1FXMlaZN8dZgF9AvuZX9rns70iz07FsyiHJFU7QbCd2Pm8A9X3XS
meHYQTrzJ4fZYOMDyWHnRiA5FB71+rc+meGLu8XJavU5lOMcpqpv4vKZzFFjGaESAvW0jK7UYmRW
II/6UZpwz6QBKg9GGvVA5YwCSzJFnaVsVlrEDM7w0LKTNiyRJ9CJzSyECQRRNAUDD5G3bnKhVOid
xyfOp+gpOOlX9XPh6C/FbXhvHAF77CQ3KEbaTLHnx+46LixV4DtuGryLD+CUskvnaR4VPFXI2t5p
WuNSkgnCRrpt494XyWkc65YsHHTIqF1ymhzF0a/Cq/mmvy5P6lX+rJzna+l7o/n41yvdVf38jlhM
tiY/OcW3tQdQIslPf3TX4wFcnzaQl7zua3wrIi/8NA/0JxC82ApOXbqoDSYjw1mE35qj8lT9bO9L
O8frplnRQ3IYgDNv5agNi42S6BA4l2suR7UZV37TbJBdTa78uZgEPaVbZJQmQPX+0TTO2TLKUdGy
DIfQOKOrPBbn9CF3g7fUXny8MEYBMnsD174BM9CI2Kt1jRtN8A3b2a2Lb1gV5eJ1jdWwzJoFO0wf
e2TdYPRviL3mr/WH7Gpwm5v8WB/7I6o7fuQLbtpmNPYuW+N8MmNi4AgDQoQ3vZqHyZuc9KBfEbfX
rNSdDsZ5ZT1VrlGQnmNLPrODyPxvvHho9br4AM5ZKwlQq3qggHgICQxfQ7CtDF7g/FB99YRA2CNX
8sE8UsH93nQRL6Ry7ywYMNF0G0AqEgsgSbot6tRi6A3c313BDde4R3XSjDQaTEjJjv9x0VR/pb4U
eQ2bYdbFYjhjBfcp0ePV9xwIdWgUuQp4/bT4Zy/NAJYWoXJvu7oX4ji7JcWpWYSrunae4iEz4ocn
/YbdGkDvz+77g6gJVXRFNc4AzVXCzEKDvDyzFGKFD9VPuCe24SDvfEiv46N6E30zrOaGfe+vpAPQ
tP+LgF6kMJwt0rO+bmdA53o5aFOd9AHdtqfsdnqpXPO+ai3YD4BrCG+n6GQ561RRZQHOKKQSP7rT
veXAfk6nmlnGXTDaQJb/NdmKzbw1abt2BpiH+kp7iHqnPjA/uxYaqlVfP3sO/xhLvtGvj+dZlit8
TusGPvkV3+e2dmYIqTJXeqt80aD7hk/2wTbwo6jxENFEz/AAdK/LK1I4Z/1QP+e1xY7Z7+qLecrB
onKIPfOnJAivBKfND6ICGncAjDZeBTZkIGx5LsvbYG4F1kEkhLdBBamVaoAQEmPmPUjyHrQ9ynmB
q/E/SuLskDmysGJ/zi24UZuXrLoZRCWaz/HDx6PibFAEqK18kbCYaJof6ya6ynXizObgdJqMdn/m
9UF1t29dt5sG3g2RzhmiWm6UApDTqzo2x9xN7zvcj8Y1LCSjD+ZT6JUv+xL/lBV3LoDOmSLw7+ZS
vxb91NugsWS3cOh3vJKO7tEr6SF7IU/Fy+jNTuauyHBf9WN1jam9X7UgZhKunLNGTZcNvQH0MS/9
ncE/7ic7AsKaM3rgUJEd5Vq2iGyJnmqBO6ZzxqgFMyvg9iG0xkCnohmnvllEC1s3cG+DOVcIrIZm
IK/c4OOpd5fzGoBpb8F5gBcigzJxJYweD+iY3j9Xwcr4Bs+oyNKYpOuxqg9z9i3OX/f//rozO6vi
MwrF3KgYwsLfxwU5ojHJGiuA88uytbRI1qCQ2QmuhsC0GJxpSaZZXRS0Pnlq+iwRMGaYBzX5vr8o
kedmcFYlURNzrCmEdE5wL/2IQF7h5Ncx0KYW9OUmN9XN9FUSduGJzoozNEMKXKZ43ctSqqy5G6wk
023BygR+G599Kgetohg1W+s/mp+d8xtUQVo/PqXXlSuBIr5JreRQx9ZawKzsSFBv3k4Av9s1g7My
Zp0TXVoLwINHvRGZkKN8LI+ll0yWMG+5asKeanKWRAYAz2LMWOrg6T+YW/rVQUHE89+BhYnOjrMg
oK9Ls8TEwgI1uw4V6VYZQ19wdtsBDeAIAHy1Yt5y8cRQ0jwY11e1DNFaGGA2yllokTqNxr6xXAZy
cIJKhzTq6CyjIwbpZGEtYrtga75/A3f9GKbSg4oiezl4CJnPGeIZBPAPvSf57MqEdyZfiUot21v7
LpK7jGNuoLXZgEitfmjbW6US4QD9f677uwTu4tE5kyfSokUv/pInx/Bh7bWJvBmNh/+HtCvbjhtH
ll/Ec7gvr1yrSrssW7JfeNx2mwtIcF+//gY0MxYLxSlM+z7Mk6adlSCQSGRGRtif1sWtvyfIQsWl
MbYBLzfoh1nuko+Xua4q9kCv02fQ2KjGoyuR3jcXEX3TTraJGhybQrehvwqBYO4o9ANGjFUG783x
WkMoi8B6cje6cWhEekiDDGLd8r10FKEVdt5T53a5U2GoXakDjPivaFMfQe1yZz+iH+d3L+udJOyl
X16x5+a4KzYxwSFDbFboVDuXar2XjqqHwW6Xpj+vn8V35MP5tzszxRcXFlLqWkHe05T8yCpcM3Xz
Rz2QHmZc7coNva2eTS//VD1BxQaTJVALQlWJZt6aeMnX/Kb/XAFm03iqWzzFz8Ki62XsO/95XKhA
sr1oRMXP05/iCB2iu97NjjLrRmMn66Iqz+UJPbfGBQUJs0pa3sJaekxfZl8PlJt/NYU7SBfD4P/w
aL2MhecmuaCQ1QtIImOYpKp6MOPyATqUj6njIOmohtdCJXctuCQmW7qTdKGYoLCmzZ0nWkAf3ShQ
2MdQDopq80FHRbs7MtlrUU37Mt+Bo4b1u2XDHSG7TimpQEUZWvl8I2WNj7Leq2Gl/vUNvfsJN2a4
o2P32tTblLUq1vxn7jiBKjefr5sQRQOT/YZNMTDukInqbFOmgNDGEQ2TE/HiMDsyXLBz/INGIpYO
HD0ONHRAusfzu6lGNaL3AHvaQ3s7H9fD6NJD8R31XJQURE+InYfLuTXOu0XLywUKLQg+qfSwZvYb
WfsHowBLKuaORtdepDDLl8OUSE+DTAt3MpcbTYpv9HQ8pboohd3dNhvfubtFqYs6s3r4rrdhkwGZ
bfwtOY4r+KKXNxjz2bRA8e+AW4KnRgAHoZ5DzgfPVLxpnDfJ7bwSRfOvjT8Hqt8CwsXmuQAnEhne
jW8bw1zEUUYV67nCcO+PaCoBGHxnIsI6EQ2SUJi1Xj5yzt3kgo1l2FMqa8zNoIVFDd2zcYRcde73
oCi8bZDAVl+Zr+K26f53/FhhbldhALXNZZnNKMyOmxYv5dq6tZDfcafnfu4ht130wuylnnmoRuU9
RREyDZPb9HmAZ+lJmBbsBpvN1+NeAXY+2tA/hLU5bL6sfop0i9zFhwlztRqaoeIu/+4qglsDxPbY
qYgF55GnLWuqzpCdCXuAuTVVcxPyrIE79fpxuHxbYRE/rPDo1sZo/1W9eId/MRAIG9cqTiLwl8AZ
Ht7ajnXv1D0L1brsTabmod7v6cb3687stG7OveGOWCklpHYgCxEWGWCR2aHBhLrbH1G3CE1AzFCa
jZwjvdcCEk4HUQKzu0M2S8mduHQdqrRimVzV/iTQYXZK0fT4zlDHuX/cyTJtzNe1Ffwz74YAw8fI
1vzUrwEnA5t3DzDEiElgEAJG5nPv1ZGoqribq2485E6cDNp7pyMw36WZ32eTOxVfP1V5G1z/jKI9
yR21Lu9TTGRiIecE2sfSHGiT9pg49F5ZnCdi9Y+zmt22i0j0T929GTbucRnSrBkYZJdhF1PsgeaT
0+SN/hIoSI6TYAnWY/KNFfVY3Qs4/FfyaB/SYAq7Y4+y4vUl2JmoOP/SXArVDuqkD+xLj2/1cTyC
8xLFnOWh6N360Af5gXUalqOETlxxNF4kX9SR24+um8Xgwg/mLZvZNPAD6O18W38i0eip4RCmh9aT
fBGl2n4i8mGNh73aqZY2UJdld+MajreKX4Spn9yh0PjAxkbyb6Ix552qztkC87jXuG/nstTxsSdv
CvrH5KQerQiB4ZPoUwp2Mw97deREnyskqnjHzrfKwT6yQfXiJJp/UgUhlse4KlK7Sk0CO+mxPq6f
7G+x1/rFC5DZB8vxyZ3TucoTqqmPUCf1IQX06hxKn6FfRbhpwTHSuSA1QpW46GJ8S0n/bjfHZnzS
1x+G4nbk7fohEe1RngAtlci4EkbGymZxWIazHkrPuJNRHqCf/3lJ53zDcFEJVHgajaGhE9I0f7Kn
7svQJl+vOyT6hFwAmjJa5z3zhwKU29apNxenZvnx/zPCRRZlsqys6dmioTuTv4zrwyDq1+30iM/X
ig8eqh0vxvQeSdMXNgiePpjoHZDPKGcy7LOXHdcAycDrcJMHzrENURS/7qXgqroAt7aymtgsoCjZ
iInmJOjroK0f6SwS0hSFLh7eWi1T2Wo6LHW/FEwnlKfkxPxzIhUF6f5/aEOLshwe3LoulqoPLJky
Hvpj860DQinGGEhQPrEoPQd9h7Ev+4c54mkv+UJCEEGew6PBRqkYjTXDxwU3/o0e09dekUTlTUHQ
5BGu2gT8o/r+tMdsfwd4NzmiBi4k2Nh9JH1cOwaX0KTEcIzOxkrGcfWojSjU9h3wtCA5dBsZ0r9y
nWDLZAKomSBAGlwkmee6IS2rxLRrG6Q1qpo1sPgUKmYDUe6Udpn864dBEFf4UqpuGnasj9iiOtj2
1eSTqWFo3PrHTa6zM29wcWWeiRoXJYxoyaNJbxXpk2J/ue6HKOAbXFxpwMOtoEICIOKTHrXHAUVC
4qFbD7JGXGmiiC9YNr5eOhXE7Ecgu0OpuWuXH0XyIIv0kkVpCF+NIEk/UIdFyuXUH7UbxiqzejlI
LESopJ0uyNn3Mbm30VKvbWEwRO2ArPb9ARuxcab2BrPY/uLP0fIqLEIIojCPuCrrRUtVttMNd32j
L+89Ct94tjzJa391xyasPeeY/XV9l/yX2wccm+BGA/3bBfOxU6151WGX5LhZ5jB+h7GBlNcBavNv
lsvbKLswGOF6N8kAEKeBKOfbD5Efv4A7C2uizA0hWGvS/l1at2kvLCaxx+RFLZ/xiP7bR+4kkELV
7ZL52CJhnlGOyAI2Xm8F8YMZLgch9me3dv3bniKzv2/qoGOVp2s/wZ58ik/agUTrCWjo/2Hp9iuu
G0tcG0BtwPZfsSSIzWqtxwrjYT9mr3xhvV0x38oOnpYdi/8sJHTLzx2TTMgMEcA3UBaXn4A59XUS
jA+NNx/k44yZWO1780Aj7fMi7BHuHw5L1kBBgWIkz1NZWWsNJM6E4qsOhdw6TnxVi1/jzgmVlAjS
od37FDTIsqmBERY33rmXJonHbpFm3ADvYZNE2VHFI0RUUN51CcRzkMa2FUjQcvdpZvRVUSXoDrZd
tbjVjIlp6Hi8qPV0NC3RO2M3PG+MsR+z2ZLmYGgrNMtQDOlvK/nN0Z4SUSK7n9xtbHAZ+RhrRW5k
76CKKZCy9/pp6SV3bNhG9usTMACi2LHfqNnY5IJHN8sjbTr4pUe4EpAu/wDZkNe6rbDKsH+fbkxx
UWSyawIycLjHZmt0gJwLEHB5iJRAVeTfOgGMbzfv+bD2fhduPpiqd2bfGnBMm0x3KV/r6rQYP4bq
bpJEqNjdALwxxe13p4S2dG5jI9ozCUpD8vo1un7L7N/cGxNc4ACvbQzSfnhTHPtj/WAfjai+lw9J
KKKE2r+5N5a4wiLpByknDBTORnKap+xmPRAP4NtTD0CxpwX13ZC40p8kqRujbIU3H2sieZKkLdyz
OxDdWWCCVb4k9LNkf1Kmg2ApRRuDCxs0X0kGD1ktpvrSo2ILbgtIBGLYZ5jcOgDNwxy0748Z0T0q
iCHvKIuNl6gydqsxYGm75kssj161KK4UC17c7MBe3NWbpeSCSNm1BHynGOWkdrY8jCPoT4oZ+uNj
rwF/Qh0taixM0mFgcRYk/vsH/KNFyrMqtZ1WFrWMBGzyoLqGA668ZhGjCMBtGokAybuHbmOMO3QN
XtxZPMBYDGCBQ8eg0TTBPbaPCtnY4E5dnFV6Lw+4rpVP2RelCJcvBoazAFHw+i9S7U2DO2MOpwyl
RyFiYPczbkxzx3C2MhMar3BPKUCu44MXCwBoFDXu/gV/74OeHMsX3AookIr26X5WtDHOHUdwOen/
gokAGPYGfpBD73a+dlIAxmBYhT9rd23scUeyN2vDSVJkYeadejJCNgFnefl3FwSnPtIw0VNr3z8T
eFJokzIFRs6eVKcKohwWFy+FMDkoLmJcFH9iUwys8+0Iotv+xb6xxyUP6ZjKjckgCr0/a16GAYIs
sI/0ZnrLHoejfiPONHdPx8YiFwW6aZ4GU4WHVlm5unnUbMH1ut8d2sQZPnFIKinTTBZGT+xNkBxy
8Cwd5hS9A8ZqtnrdMXtMD/ahOC2fxM/l/TXF12M0vEyWgjv/WWJmWFEE08mT0XxjzAfA2j06jKcj
nFIMaoquxt013VjkogGwC/+e2TMqKejWgrhQnBRxJYqMcOceZMPaElfo/Kbx91a9r4zeE9x/bGEu
LoiNG9zhbhpT08AQxoqV1O3zwS3T7KB248HSukA1AWHX56BcFy8fLTcV4cJ278CNde7oAXnXq9bA
2vVFWPfoDZg/lb4U+ShaRe7AdW0NNR02ptQEayi9tUcLUJoe0doePExhuWIt3B2IJJ52G8e4E0co
IYZsIAlUYzCOGGEZZAELY9a39Lv+1t4z4phYqJq2+9TaWOVOYWtIWq8y6gtC6ls7Iyepa/7uNYCw
K/VYSw26mengLqQtQ8E22resG2xGD1JKPBt8XqolRpTwIWc0QxYn0L9M35jecOE2t6zpo74pAQS2
/8rQTfwmevr9l5v5t3U+u7eUuKAZ20baQ/V9/aFhudMw/6vIPRJ1vuIx6k1vOjTBn8Vy48MyF3cq
GhM1ZXN9jPB8ABMS8axoDbzcRfV9uBHexfsH5sMeF3VaU3Ok0kBAsO/iCBN3bheNNwDah91t61ag
b0kwmn/92+6fng+TXAzq5WpOIcCO67GrAyUeApqLYPYir7ggRCrd1lQTp2Ui6HDr+qm1mmfTaUS6
eyJX+HAj03WuGeFQ3jiu1oExThkFwUZkgos1MRiN7CWHK0vrAE9bujFZBCb+S3D5+CJccDEbq8wp
o0hVoxHdR9NzVl8GBzo2QnPbALTjNZ/i1z+98j7scuFFSTRTixsWrSFX2OWfyWiKcmzRTuCqAkml
ppj5wfLNP/LSK58Zt3Jcu3Pu6S8gR32cjjFKBHhR/Ly+yfeTwI+D/J7gbF5jqVITc2SMNF1QqD7L
OiUELy2S38ij7LeRqNQicJQfTmiy1M4KFjDVMgAPtyejOd+k/8+d8l6u3niVJSoGj5lXMhJp2w7m
6pAaxxKCARiN9dpv6zeZeGbnNeDZFSVIoqiscoHDzrWp1Se4yO4EJ6QP6UP293zD6HAAd3QVfE/f
OA5/iRJ6wRHkGUGlbqagtUCMLOsMRG0T3rx6UQhuPHaOL/Om32fhHRKxXVmLaERBFTVMzR8OxLQS
28/tNzF7PAvol3Z+45l5JTkLVK6g90HqHt/1t6o3RRhz9paQMUAQ/8+AHB9Pr4vBPmqNstniaUIr
d4nipz60I9wxgHpJAI129ynEst3Ks1jjK/taPykR2D4VYBATX1QE2j8gH45zkQACSxYwJfgptZK6
tTq7bdxEE3m6fu73P+NvK/y8H0byFbViXSLbHg+tldwVJP1c9erXfsKM+XVbF3HbhCKQrhkqKOpV
DdzPXNw2KtBnG/0EeRBJKt1yNP4au6z1RoJ3EkkhLLwMz3LlHHRZeuit/KSp5NFql8LNiPK6dtLN
oiv3oyEdrv8ufqXZzwLiG8qVkB+GFBe30hL0MyfqKPhZNj21sv1S0OoLpe3xuhn+WL6b0WzVNiHa
imksznupLyEmLBmQeHQalK6bYXDHVBcdfv6D8la4OypVyTTqlk6iPvtcgZQ2x5xe93fl1IIX7643
+IZ4bkJP2+AHA52ubFeHWCQCayL1jbEiX3OlsASKVftWoAnNxMQww8aFUKrWABmVMYkmpYoGDdIf
9SD4LBdh+n3FsCk1GWJStmlzn9/IOsNOcoi1doESOocesMP5mDjo6aWvNrgcVLcBkiPKxMVl/u3J
WeYrhHh2VubEtInzo/yFhiPGQgZfDe0b8ezY7kIatiODAgMyIny4jscMzMwzTKlQCW7LNUqM1v/n
+xvCFY4NaTnzsqeWlXTI1xGqjk4MbvfXovxx/d9n52N7E7DVMk3IBliOJSMh5vbCRFe1LlGrjooR
jyg8r1rJHUZMDq/4X1oG163tBYWtNbagm/sNL/7YMGoCNbbcRCstqwz1oVa6+NEaUuf7n9hCEEIJ
Tr/sEMpzpiz1jJXrKgTCJHPz7ktsCGZp93aAaaMDCbVl7bJC1NQTWZUampGDhcurK5u3Ucok77on
+0YcHZLHtnX5DO7Wtm4MA2J8hmJ6S/e17r9cN3BR6HrfBfZvC/xTNweELlYtqMvJp6lw59v/oL4G
HzKQKhAF4urhRW7M2+QeuZNexpo5wmaP18b0TMHxDRyFheGR+q6jbiJEv7CQc7HVN05yr1yLUmeQ
mIQeNOY8CZx3vfaXMiuuMg6eJI1uNphBkgtirdBN7oANSQfRXB0fT0r8wgG/MhuCnnJUbdir9L0W
LMyR2b954akDaU/Fwqa8qD3XjVRIiQKbrW+nnhZqfm27qf2OF1EgAxumgai+vndDYqr1t0n2983J
Vmti1KbaYXHB5dbrg+YnNY30on1ujD75k5wHWnAaZqAVBb15Fmc21volb/SVQCaQEcWs6b3md2bI
SFNZUdhQ7kBm3IRFc/vPh1jYroVIjyVD6lk1DX6IZaiGQS66hURKbLl0+pF1d6MwTO4ceEdm17OF
kXX7QvAOpJWm3uUzdEzTp9x+sUuRAO1OHN4a4IlviFo1aFsgZyy7MF11j9h3VBJ9pX0jDiZ5oEJv
QrT3/CPlSmqBB0tGUCnuJ/tLld7G1tfrgWtvoRSZ1QcxjG84vAmC8rGeU2R/ablCqNyyS58mi2ik
aOeOdLZWuOxPKpB7guYdyrWUdO5KlU+1rXZeYkudN2vSzVyIuHL3lo61HZABYjL9AnYySxhIJ6kD
TVFL/9LkaeeNsaN4GPsP/2ABFSiHyzCjXHQ4YgPIjLxLiqiz+s/13PxSIfx+3cROZACtiqlA1BvZ
pqpzmWDerUNc2XkR2fRnbiGDriOD/tWCJOG6nZ3w7sCIztbLMjU+qwVdiJpUtCgiRWlBoyqPqyvP
U3dTVoPXkLV0HaXA/MsC6jmTonlz3frlTnSQ6yIN1PATIBnJbXYrVaaqbrGQ7QgpC83wUmsWPA4u
FxImoL4KzTdgWLAhz88TRi1NNG2g7SlDsdknreNjYb+BOfEThu2C6+5cbsBzW1w4bwfAneIZi5nO
+Vvats/loJvenNB//EqEHRWSs0xiDY5xPkFje2hm4DgjJ8NckpQ+SdR4I80gOsK7/hiAELL1w2OZ
TzY6HUyE01REpbYkLoY5bhOL/ppzTRfsg92PZECm14IWO7srzj/SXCT9PMoDPlJR525VKLPbN/av
QXa+9qbzfP0rXQYmrB7CHo4vBA4vGCUUcLoqpT1DcUzSjpVKG3dqnaOu93ckU1D9s0TAj71djjhh
yHhqq4Bqcp+L9rGzdMlaQP66yQ6j7oA/FUoYwXW39j6WjmcV0gk2PM3fsePsOOOYaUW0tiaIpx6l
sneligq+1J4VdLUMLKAKeXQ+Lim6JQ1OnpWRMz2mxS+98+ek/wMb0N4yTcy9Y3iAr05UvW6t4LQq
IzAz3K+SglxFu+uk6dP1BbtA2OGBCFSwhTKIZrIxcC76zGrRVkY5lVFWl8hrqQZ4nZGckiR/m6gc
dm3nUbl8XvTuVrWcycXXFQHUdvYiSE6ZRLlmYjV5DqrG6olEEwk/odc/YatCdbigd2OiP2b9EtSL
dbru8449FWK1eNphnhhU5BcHLVUNqG7j6j8O1ptdT3cZ+Va33VHLC8HNsnOmVbzuLFRMdMM03lP8
TbZZOKlctiVekoMqnXDJQLV0sT83fRzUmkgu+gLghE+JVAbxUIFX9sU15mQ5pZIJsfc+lB4YJePo
diFrd7LRF9FLYec8s7zJxvsVhDQyH62kpZvLae3xstSJVzlAGyx/X/9Mu2v3YYGvxqSKlRSWDgt9
nZ0KorhEu3OoelKtTPCVBL44XIiHurG55sxSsRgHM1fvkt4U7LmdWiv7OL/Xy1HPo/tirtNqZHhY
meqyhE4hD4k3LdrsNnNdBJVmLIdikrKbuGsBqQLvrzvgFXPIhkzyVUhuBpmRJq66tjQik7ocqeGI
cAm7ywCtcVx0ti4rPN+G3VXOnJpYBkJBKa5TtxRB53dP3sYC+wWb40BLHBbgfvBJrTWU5cFPusUz
9dXtU8xqa6vgu+7EaZR1Pxxif9+Yq+1qHtsEb72hurfr71IPCkLj2/VdeoF9fT91GyNcvpOvjt5S
9qA0EkhTEAgPgLyotpVH1QJPum48JCZ90Jzh77HKcsElsXtENra54F0XFvAyMtazLaVDmRaJW3Tk
WekGsCb9QV53tpjcU0ZbjNjS2GIa86NmZN44/MBkv8Ah0RbkQnNF5EEmMxxaOvSO58+ESMH173Xd
gsoPbyzpXFtZBzdGJXc7+r3JRBX/nboNjvrvr3IxYNA7+UpjSCJGy8myDsmBnFKf3pDKBS9f8hX9
lc+2iMGJH0k534RI6M53upn185QoMCktkLlqbiEL5xmpCQKlb/mUe8P4yWhmL6eCQunlw+ncU+3c
LM2plurMbDOVgbyQQB0ar8FlMKMkgDqt39Y/qeSE1z/hXhRBiwPFWQu9G3CinVs1m6Yt7BZWC6pX
DxCFmh8cSNO5ctxYQFCAY6lzchGl695RU3UkNyhH6Mj7uDtihUj2MJao3sj2p2LEQ8M8DLIESyLs
yW5AUXXDQmsAyaXK36yDtsZ06WEpH6fyTq/a6TjH8+jb2t1oS1IAxE37WZJI7WOMrfXzslIEcXPv
jGx+AX/zmpVcGYu9YoHnNKgN2RvBtXD9G14M7rIdqxrI5jDsY2LUiPuIwwSJB4WiyScd0At3Hshz
tWKkhI1ugVbC9or7NpD+7n/pYRlCOvj1uvndr7mxzv6+uRlSlNvVGIomUTnllbvO63dJwsEELp3I
uohrfXe/boxxUbrsu3rtZ1SzZg0k2NIXq9VcZRo8S7ovpkqwsLvfbmOMC9PUULNspDBmWfSl1JT7
ihSCEMo+zXmN+PzTcUFaBrQtjwcsnkXkqJCf6lj27Kz+/znCs/Es5jxoigRHhk4JSDb4fSF62u80
L8484al4egkFYmLBxnICNZPjMZge8CfuPPnlCxuyLj6LEHoXE5ncxr/QmyR6QY0YNicvhmgiXh0/
8tQvi1f6OEUFAZPSEMpFmI1uCcDRGE1AKo9ADNZQTxLR9Ai+JN/CU6CvMKnsoFfmEq3TL5rScC10
//phuxja4V1me3Zz2tZ1tfu4wYaJvxVpIBthc0/BaYKnOXFl6yDFgRnWkZ64paDutX8YTBliLYw/
js9oewkp9QjUQjQ4tZu2N632j5t4bAN9GOA8I4tk2CTTcLTl5Ecyzi+DU/66vnr70ePDBBco1SSe
5FaCD5UEWTIJg7sjyDEhCmGkGGEp5j863B/muMhokBy4lg4eSZVa3s9ZnzyA6j8Lk6RYnq97tr/7
PkxxcRHKq7rcxfDMsqSQ9vdKEeMh8HTdyH/ZfB9WuIAoN7SR0AJAgwd6zGV901SBPvvdN+l5qAEG
bu+t2c2mN/UgEurZvWNMFKJsw1BQJOLcK5qJ1G0Pw600Ji8QeW1R2sXvvLNRXA6bOdFFb8y9LFC1
wC5s6uBIwz91fs7kUR0m5LPIbZs0i6aZavcxNVZ/ypriZUab7a5Pkr/oOlY3pKjsaJ5GM7y+3HtO
63DWdlhdCVj9859gK8uq1Xi+RsmwyvdmQQF2Kyeq+yDHKF6bcVwE+/U98eJvIxMFFofVtqH1xt1G
aaeb1KGobRvuELQvdhLOuodKvfJGni3QNXrN5/YGHFlfmv5gj9HqBAPamb4hCnJ7nm9+B580JSUl
Jt7uBeK65SbDbfpzeG5OBCj70S1c/a2RHrqfaSB6beyFuK1Z7pvHqQbiShU9EoVCKHlVjrFiCAaE
RJ6p599UsusSxC5YYTo391AtBT01xiMgaK+4lSUagBT5w22g0iriFf3nIjLJ/NQb2YGYIhO7IWG7
ZlzUzhVrIJPGbDx13yvMYCi+ccgf2kMbTAW0gtHjhsDSHyTVW6NcHFf0InYKEx+KZLOr9De1Ywsy
pt2H59YE+5Cbe5b2xCjsHH7pd8obJPqiDAzt/vq0erFrNSAoEPm09/7bGuRCnNEooBJnPg2DXrgj
lF79ohnuKMl/DssY9WtTujaaxS5d9D+J61vbXFyPpywZFQfOjiG0EDHOuSperripb/rlsTtOD/rq
x/cij/e2J+hSLdAH6IYBQo3zJSZpPleVnaK7lYypp2Po6kZerFhwM+4mpqyDbwGDgTFAHplZjQ7Y
STQEE9pWoOWYiX5jKDaAHzKg2fE0V24xqLPXL33hpUv+i0glWHPm+Tl28s5r47r3E6qI0sW9VGT7
q7gl1zT0k5MCv6pVgRDN5KVxnVarXLmd3/QCIwzgvRFkcOyf5KO7pQNepjoo1INJ4Xy9E1APJZpC
0X0r6jDOIfiY6/5k6Z7RdZ4+Gm5RiviWdr3cmOTCHRlGaJoP8NI2kaB3TfI26brfDzmYgI3qVq8c
US19L8DiS1sOGxfELcaFhlo1jF7T0Mrs5y495kXT36RyQkMMocQBWBcawZ256+HGHhcn1JFWuW72
uKTbNHapNT+kWvwwKtARGvAEVs1CxAwmssj+volMiOiaPhXMYmcA9F/5y3iDzFJtZ7dLRajx3eW0
0NgxLWAT0OQ8N5ZqfWPifV0AdJFbp6aQey8pISXZaCnktntLNP/CPs/FHt3Y466TGHyNeSHBHiGK
4hVL8WVcyPfWLERkoLsBHk3B355xG4UAR7CWyogWsZEflwrM+Cnox9xExyB7CRRh3WmH3HReylY6
9snyU6H1y9LlR5Cl/sHDZ/tLuC20As9S2Qp8Rmvo4Myqt1aiQtj+Z9RRAjMtdHJ5OigMKxplSeGs
WWS+1Eme2T5pKzl0qQBot2/IBhLXNN7bxuf7pU6dIo+npYgkCZcYAZUrVRnUrZNE7end2wO91n9b
4msauVqUtaUAS5CZVHVNTRru26EoBf7sHTZbMRnODA5p/OUxTVNN5F7GzSiPQWn3N6v6SoBkLUnt
ar1gI+wF6K0x7k5wRkA8anVF/hl3R7OxvnWWFUA+9ADVsBOC3hNdbdEUsshB7hLOUequS4w4R46e
u3PSHgB58wg4Ik16h/f4HyRurB+mAsDHdFu4cFK1ejUqBPswmTM/lqBkPYnC494OBNoY2ECMYlyi
wSuI2qoOUXDloEVgzoZn5rIXSwM6BoK9IbLE/r4JxK2q5uDxhyWM8PjK8qWaTwAleo1oUEBkhwv4
PS2TfmJ7sER+0OlPlkNdfbrpGhEecXf/bZaO23/GQDvbmbAXSO48Wla9uqsGEBfVu8dEUT+hvvdk
anMeXn/m7oV8YLchAI7KtarwscmBPM9MqIobO38ux4MhP7RzdN3EbrC3LeAhGMrEuHhKY1Ru1g0K
LEtmezIAsV4F+JFXQVyxLoPBr4ujeApwL0DZDI+OCGWrF/DRXFNqS1tMoHRW4zhJ6pGU6a/rfglM
8ABS8O7lXdrAxCzZfm/eL6qIGGV37304YXE5o9JIbTaORhFVzn023ynKdKolI6qKt+ue7G6CjR0u
UaTqUvbyrCMwkBoz3Wt86rvm24wJbMHDbt+QbmFOCRvuAiGY9Ab6oNCribTkJrVeHBrouqCNvf9V
bEwPYRyFQVbP44JKVmOciF1EtYWQqmCmVRUV9PceiygLYYjDsh0LQMdzE/GSSfnoICQsq4nLSCG/
jKmsPXRg0DWnT0DXOV7SYtpiUVYRYmvXPSC+8aICvtPm6Ti0uNcKJceWoJC2DpvClI4mOF386xti
t6llA9uGO1djsYG7mPTVlBco3aIGlDXSZwy3GUADpMsj/s9y2Dbr4LetofsdMAMHTIQ6LpDvuj8b
SRuonfYKrVzrNTPxVjasqYpmtSk8zP9lHp06cgucrH68/oP3NhbQ3A5+LUAfBp8pSI6c6muPsziY
1Ee9RdbBhRSLZEZ2rSgqHm8m8Nwm/4YzU7qU1SIhV7T/WiCyJKfegrfsdVf2vjBqjhBkx6v8Ei9H
4xlY5dHC27R/Q7vbFk1jiP597p6Rpy5Z8NLHvz8tUGywvDUXERPuxa2tC9zu6TSoTVvMhXK1vD7t
XSKDkgMV/wU3wPXV2r1cNrYuxsvH0mx7Ziu+Sx+lt/EIiNXrAD5/+TZ7y0Ih4+peysZaJTY2vY78
l4svY6P06YCpMFRp3+yIfsW4h423dB5BvhAjdn1kIkGQaz/zhRwVu9tvY5ot+yblGRd1oX2XlFEP
YhxI3rh0rYImlwSHf3eDbMxwGU9JjHHVQQgdYZtEej0FVBdF0N1a93YVuU2Y23prSxpc6QK0XE+6
p9fhhBgzHccMjcv4sHqyDxWr0AFhXHXsiZ/FIbB/wfXds7tRgb1mURzBnC+5z0nVxBbBz8jUp86c
vYTe2iBykmLRy5r5w7+sAX/9jyG+pj6OxJpm1LejtB01dzWKB80EWGAownytb2JTul0WSZAh737H
jU0ue5AXAJVjFq106dYpXmj/4/ri7W5HzbFMR8fQNbCT59sRHHdtk1YADycreWxnJdDt+AaSOj+v
m9ldOja8CJwMHg98EUSTusUBRBC73qhwpQ7LtwIijD5lQB0VfHc1CeSsmwSHYPeYb6yyxd2ctTg2
6kIpYNXWsp+T0jzEJLstmuWrrlMw+1mCzsQu5BV9n99ecovZUgC8beallI7gf+vNzO/SLszj9WbV
wXCExOwooy07VWpo9cn30oak5qi3gmK09g4b43aqhpOAERKmjnoxJaAYeYm+PnZNMsWm6RodfbUz
dXnJjFr9mnYG8nXdqf0F7JWeXDXG4uZGbD9Aa0wNgeCxogxH27VSq/NNMlVPJYl/rpIx+1qsTm4y
LpG9WN9GNOi/qsWKFoztFEOA+cM7uUkkf1qkr8ZQfmnk5USJ8mjGkq+b7a2lLLdrrIVDVamnIWvv
auCKMl2R3DppH1LHBLsInmWDJH0dywTSTfJE3XbMgDxYMAyVVJXllkl9Sii4MrrUXysQ6lcYKrLw
n7qFZUDgB6BmZe2Q2pDhkLWZBPLG7Ful1beyMr+oCtqthB7MCtKVMhSINAM6Do7WunOcRt2ah/lE
DoC2vlpaeQs+PMivGZULdGuUmnnYMAy60U2HOakPDnDUFri7wb6QhzKlJ3MZXvrEPjarFhLdOGF0
8YCRV1+iTUSd7LFc/4+0K9mOW1eSX8RzOIPccqwqzZZkWdrwyLLMGZzB4es76H59XYXiLbT9Fl74
aJEFIJlIZEZGsAD5+0Eq8hDD0PuM1uFogjUib4i3yD1KgnGFJnAPqvHIftE7W0ZENZ8zNtwaZuQm
9fiJMQO8XHvtLkuLBOXu8pUkzeSD8+2jN7VDtwBwpy3FAac/BdSoPjNlAQEOaNKcGFjMdB4aL1mo
+UI6Pdp1Et3n+Py6JLHcSs+gqVNYtgdeksdlKW9oFO3HatrjERZOqRWFk6VSX2qs3WAYN5Nm7FSr
e0DbltxTNSbwpLj3WTrPQAxPpsOiHIm10T5IrQRfyRRXsfr2GdXIgA1q4sRSDnRgKTPHrpB36lX2
hU0SSrCELE6zLL1XLQNco+g/EsRkz+qUzAMbReki8WpDokvGVYQJQ2ee0YYYcinz6snuQtRMYjTw
lfauKNXFHa2Vtk3J5RW2YwdGVqdeGcdYIu4NL0nzBpT7tPrsi7R3Fkm6MuX8MClDB/FpFmSJ+UKN
wmfReFWWyWuh5PtW674aVqN4Ma6j+4YyFwm2YynJDfz12uwnVIKkL0iT4hlC9RFrAUK05a9GBvSv
V2BM8Q6zVYYaGHWyqA4URdWvY0w1EhJGoQxRLXDqcW6dnkGjpSJXVDEHpyUgMzJUL5PjQLJawLBH
C0TOafbUAlXisK67KWoN0mdjm4QZ7RsnV4bRa6K2cStrfuvy0vBUNjx1Zd55KApifFeGEcO2360E
TItrS+CtkssPexme0nnUCujCxDX65VCwysdUczAWG9Z1aruyVCiuntqGU6fLlW3M9EYuGcY0QIXr
TBa4ejJ9b0z2fswZ9SI9bhRkjnhgJHUO2SAyg/2w6d+1eZL9QhnmoKE9WIxIknmLVUDVVa1yB5kS
Zi/6dL5tSwI9HNl+tHM19s06InugOXNkTYA79uNo+GOX1bd6ols7tpTfKhLl7jDEyROyStzJGMIa
LYPsYwYeUq3vqwMKaA99oQWxpXwZ6XyrQAr5ocpJu4+1hfhpi7m3GPO+LnAJB43EYaYlP9Si0q/H
FrymS/w4dLkQmLQBmDCQXdjEMJCTYhL/9LrqMVtSz2NdhnpefQwKucJwkupMbX/VjhoAWHL6c4lQ
J9OtkM3Zy+UbeiPRODHOpftyL00MWNYSbYo+nOsag5qiQunW/YgJL7zu1mRDOWtXTn3FqqkeylCm
uAT0IXNoNuFEFK+Ua83JUAx08l710Yjx7bS+0do0mBoRH95Gvnj8K3iOgFqaTKh59yXmK5vXBD4t
UeVzHPQ9BGME2dtGdrWOtK1zqWClOGuc1oxVNcDXZZhPi6PlSzDEX0dFVGHaOLqT256r/FgZPusi
XhPgtHVSw3J7SxO80DbytxMT2qlrLiCrSpIICYUWvad5Gswjc3oZwNFmcWOkD32miOBDq8NxOYyO
kXgLkjmYuj6bwxprtUY9EsnUqhOB8NCF5JYd9L296ukt7sq8Er1Aa/p7Lzk0FDVBN1LHE+vcnrax
OVMZXawQzwjgx6mzyBBoGRA1MBMjqqhtHOCJMW534z5jiWHS9dsDnRF6u5ljloMgOxUZWf9+lAyb
KjrFFJVwTGeot3Of3VdVF1yOIRtecrIOLv+VoiXV1BQmOmI5rPxuLTuwaQayfUcl2ekGwZzB9hlB
zGAdekRnjgtZUapW1IwRL2sji50WQP8x+bE+xRJ7uutzVdBb2viYsbp/zPHCVdDmsmdKYS6mV02p
ernaOIpR7y7v4UZ0OrHCPfh0azBys61wCSTYRD3tP9esxR6tg5WJumVbwA7IemrYPZWgnmtzO0gV
g8VRWuBZ5o1+kwJxvDK/ltcDtFNlb/x/UBFveCGuGTQCUXmBPZOzKEHBWJZbXDNqX9lehTn3nZaX
o8DXNzbx5DJbPefI1y2w/w/gLIRnLNQHPedulHS3bYyAtIIIvzWxehLiuUvb1GilsWksw3JOlSAa
5MyndjncDkPaBINW214bl5mP3xN7zaLMTt0A1jylhShibcRL1BqhqoMiCG5YvmY+5OAZYXVBAWrI
7qBPi1y51a6ktgOXYWFcLXH6aGbxPqWdCKKyaRm3ualhSAQVbS58KdEyjLm50LAdMjBQEvszapEU
J6qUOcyuX2qFfCFN+0isRFRJ3zrolTUO+TP0ePHv9KAl8FdMRqvRUFVk5nUTcjeb7CcVUJlR018v
f5pb64SqD8rOGL2xgLrijY1GFBGLhjhyw9ftrPiW14MjpZhopaaG7ptBg7lsxlCebVsQ7DaiD+Y1
UeJC1xdIEr5nUNKVLGGJqzAhHws5yMYHq98vr2/TBOoXQHmZOpoG3FcDHtukSFlShep0N/cfQy47
k2jgYOP7xzFhygauutK28QdWFRo8ETYauXvussEjVi5oHm1cCycmuKu7N0stjWbsVNbuqGI7MTIi
YHXdLP3Gqtn74z0DsvnXgKq1Mt1xPsGSDEBbLavCNNZ35Zw8qZU+OH1RiHKErVWpJsqt+MDxyucn
8Du8sBcg39GHAd9db2i+QYsM4GK0rOrIZahZCC6iDW/HmAJaJIgbFljVuJVpadXUxlhUocxk25Uq
EzTZ7WNSVs+91eFxvDS37VTcEAXp4J/vKZ4JhkXWoIKn/el3RsCF2EHbpwrzFi8E5XtuJG4umpTd
cHbEq99GuLg9yKPRaQYObmK2J2kQqOgeCkWAF9zy9mMj6x4f30ONmqJoACNjJIWRZoBGQP72F5ul
aOhkEE3BACn3QYGLPiYldLnCRK4NtzIS9GcYYBvC6Le5YUeGuM9K7Yc2H1EoCQ1oI6pqBUr8yUmE
Q8TbZoimYWbVkM96/mSI5SI2K3xQevFlZH1A9Oqmmf7m3gbrFVjodeAldJkPRLNd0AjNQaQIyXyT
NNZznFjfKdMx31eWX8YEQ0HdcGW3Su+WmsqA5+0F4Xbj7jr5BdyG2opSK5mNX1DMrS+DZMW2Uw9T
o246SPvLTrIVPIw1emC2EbBOPngsy0RlbTGxWDv+ZFGDdrP0kUjdk9lntzXWfNnc1kMfKR5OD4Qk
YADl+2uAJ+VVSxIallNdO+vMkC9B6Gw/4lW1n6bC+EiNqg40JZ0fGZvSAO5gBKCbWb4yMxaNcW9u
9NGvWf9+9BV2JInS0sLqDZbdp+lAHavAvFda35bZ8CpY+tYnf7x0Lnjp6GsAgkZwqhb5ZujpW95G
O4i/eXqWe0Cg/2BaJbvdQsLG7N4iZuwWiuk6mkQUpV9hbeBfjkJDFAdqB5UlLoxHbZalWmSVoQnu
YmeINSNYmoHtWQ6kS6SiikzGEsRpRd8EWpoxENSoryiv6RDs0DL/8u5sfdwrBvD/fsy6eUcnoaqd
LMWtXYazBrKnRXqPiuhqnDtBBrB9Br/NrD/jyExEUQMFjfP6hlIqp9WW79VABfWJ9X7gyhNgG9WB
TQGZJQj0uHO2ZmvQewXn3EMWvVl2qS0DwIz5nspw2gmqGX0kuJA3qGjBnGriUlTwZQHyzy1LsWjZ
18C6huOhh7KqR38M1LMal3rTrvGydyiEWI40eeDKyAMRI/vWRwQXUpFqA1Ny1ijMlZJKrJiR/GZR
dJ/FPXm2zZq0gNO1qOJKVf0XAAQQ8GB4DPmugQEH7mbTjVgBzJ5QtF4a/YvdW9mBdKnKnKaWl8LJ
pLT2/tw98YoBuB+AM+3sW1GUJaY0GhC2COpNXX0fKV+tWSRw/wvNwLkOAC5kJZNDNFZ+oSGO3JOO
Mvg78zUrgBqP9bN8MKHJAxbxYBUEQefKBPk8xLe9OuxDiMA7lxe54bjAbIOtBTAb7RzdmWUdivw6
rJcJqzxwLaWeqRTXg9Hcdsv4VZXqxp1bEYv2xg1EQAeN7jyepvp5mqItnTIuOaxakZI6li7N9y2b
p6AZov5hmCJyb0qVqNS7BSyBWRwpGGVRc+bLDajNYk7bQDahaOivgZNtp07xJ9Hjg7pY7yZBB85m
exqVt1aZBQmD+rkkXQ/Edi9v+q+iMn/m+BEAnOHVc05/3HZkHoeyq0IrUiGkNSSjC9Ww3G91430x
ZEwJdfUuNeMA0LpnOnV/HngJ4C7oCYPV6pxDeCEKCg4mzCe5CWp8Sd8nrLmbyCgiL9oqKZ1Y4rIa
iVJr0Q1Yiue3OHVNtwsjL3eBJJaloBvCcf//UhRag8HZ/trYXB3ceODH4zJtBpCfDIppvFYO03WD
x14g+eW1HrTETXwR4mR7kb+t8aXAuaZjPhJYg0aZp5oO9bTvaagRF90Mt3WWHCCXUsQPsPXhYvDg
/5bIy9mbTVqnsgGj2Wx4g0SucMm9qBPImKo6+tbl6ltj2qHAb9fjurCvvKL9nHZ1qxcwOrqjnxXX
dVCFxFUMp9qPrZ8LuY236mkY6pJlQJlVfLB8qionhEZpPsNKX/eOoiRBIs8vDdW+gwglyG3zoI/1
lVFkjzrtr/R2FFR5N+45PKTAQgim/5UmjbvX2yrtmTUC77g0KhSRhv5GlzAXtNjFQaWdSHJnKyzi
c1y1f5EwWzz8RmOZVaQx2Osjkuh+P7WtYzc1ElQJRSSJ3cVV+uXyiW6kYOTYIpcMz5UNkR+QKqIN
cNcvVxLprqxelBxtbqImo5aEVMHCuMxpAqag819jnhBVHqIcDNYeMG9+ZRn0iUimILJurue3KX6I
BRyRLDVGFc9SUimhMUA6YpkK6VA20xBc3rqNtBLjEIAwgRwQ0nJ8fQwCT3GfTDJcQ+3e2hps0JNW
LoIcZN0a/oM7NrJGgaPkAOOpfQksbxVqUxk5raX97GSoesf6t0KOdScy9f3SxS+F2gpqFZt3JThn
AaPTkHQRnsK06+MFqEjs5OgWy+2Q71WosqVoNbtMfUh2E177wnnxzdViKAucuuAzPWvyLUwFurTS
4Y3K+D1RIKIXW9pjucgV0qDJdvrFqgEyAEZkkOrvl49zy3PwwtcVPC4tFSXJ051uZDluC8B7MJcc
vyxVCeWdpe4xuQPO7z+3RNChQuHT0DGowX0O9ZKBU5cgppl2GShLvyYZT5V6f9nKlnvibWCiYYox
EETD0/WMXRVJWoOPDkAO7Rqopu6rRZhIEnErYsH/dewcmEXPSUxyCw9JHVbiOonvo9hodm2jlC5G
R3KgadIKVGyliLPoTAselBig30aQNC14JsafTteGfk4axZAmCGkxflnodGjy8q6OVsSOTL5lblak
ewUTHDQCaZOU36qJFhgFNKriAfKMpg+AWOXWcvyM7DTbX9738yf2rx8HjJUKoRhAyrnjlU0JOjVr
fUFJn+v9ekMCmkaCsfPJgb2NsnB4/8xzV4NgtVAwnwWkCN+IAGDOZEYeU1AevfcAUenjfSUUcT9P
clYrKG4roDUDrzEf7vRyqNG0wit61X4efeDqwEaNXUSAxQS/YrutK+110Y24vZtHZrkAaMnDqMol
ChbTx+jrboFJAKffQWjdJ59ilZXNrTyyxp1dadm1InewJqk/mbHPgGVsuheBg5x9mac7ycso1ZlC
7SKOgEN9XskB6kB5SaCMnF8DFO32N2I9l3N+T84i971UqVwu6a8KSEhLV3XV51WjSr0rXnRIyMsR
wBOpV7hW51xeqmilazp5dHvFDYlam2E7qfHTrjK8uATpy/ktxa2Mq2dNhBp4MsKCov+ctPukfzDH
MrBqJWjTwpfUJxq3bjvGQRNPgQWNS6I/Xl6jyEOtdROOFqlRMqR9spaXoPquN060n+9Buuwr72Uw
Aj0q2NOzZIpbMRfXM0pAoE+xYpNeyUbjLCsaUN0D7SZIpc5CO2eISw3lVNJnujpNntyojeREHQlS
812NMLvWi+4RwYdnrT/maBPlfI57vIDx4Y1XVlN7U/OCh0YoOKqzNxO3JC6YoDZQSLTFl9d7duFO
XuJCKq1xgVDRnA/MfU2u4iatu9ZZKMCHr5fNi06OCy7MUONpVrHGjOxmvB1qAB9lJXdx/XuXLYk+
eH42oV17rUWJhaKmNDsAIPuZZ1J3uE0PU+mgfQHONmb7464Qdf//5YsEM7hs6hje+vX3o5OcWAMq
GUuCf97MbqWGJMjubLdHJ34fQYVPzBP3LzfTb4vcB6hEqdFlIBnB+M7yjUCuCLoI0N2TXGXGeVop
lNBTDxBOwR6vx3WSmv9ypt9muQ8RvZJSgxgISqDt7KaaBpj28AAO5NtW1w4g46iDPqOfqpFcJYb6
tVO0XYOZd8eWMCdpjq9akxfOjJEHRyvYIbZbv85FdZ5tj/v9E7lPGMzqeSLjDRSW5tUIupsqejP6
t0XEtLr58QKEAP5RqLucNc+Udi6lpMJOROxZGj81oFOVdBDtt7ax3xo0cSw8kKG5wafNbKilWY9T
GhbXbQoDju4qTpw7YCW8LvcQkBVXuTed+cjmrzrekTOXa3atWrA5gMInkH09XklAI3cEA7anuRFw
bblP9gLP2ro2j61y13WRJUk6YTIRYUoHKbvp5CCAWpXhK+aAmhNTVL59LwIMbX5Gx1a5y9rEKAVA
Q7A6uvPsKEFsIDQmEHRKSs84qI71HcRTItYe0VLXQz/aYFLXdcISbDAKH+5iPIzkQbCZArf5tewj
C6U0L8AgZhRTRW4Uap4GhZvYRbeLATSKI8R8ypUwCm59Ecd7ycWGgsxdDuU0GtYRmlpXlvrRjEL5
X9HKuK8bz1iWRT2MJNczNEZdY9d8rsSV6d4OwYGdiwclRcvibmnAUPJ20LCXWRFImJMIVmor08Tc
f+TVoDfOd2YwSyixinIRkZtwF3fRxnbRAlwTsuI5Vq91WZRHigxwd7NKGpD4R9hL+s2EVPjwlqFK
DU5XyN47kaN92t70etkxBRb5IdfK0FjBRlhccGXpg+3kTJQqnnPJ4YrCGB8QSWiy4HS480pX7SJN
xbbps9sRJ9vHu4F5BehNPzC32PuLT/GgEjYH/yVs/rbLHVemVbYG+ar/fHOl31XrN5eg1O+OwJIq
hW/vS1Eo+ZcA9tsqf4aqzEg1YrUjUrthAm3etCsRNRdXBw2YijRA8tLvl09x64Y92mH+LQfKUxuX
H1ZKZRPU28UzTaRX1LEPhZWI1NLPJ/h/HSfUhFDxQOGRL+lYNZUxJlHinsV0lftt8WoFIRoKw36M
ubLO0Z3RU72ZOmuTw22pe3mt5x1nzj4XcLIcXDMThX2duFa41gNzsH473eTgcsLEjjt7w4+pczJ/
QN7lX7a+HXt+L57zZbRY0tIsKa7iaXD76Wtkl15UCdr4/+K5v61wnruU1OpHFecJJJ0VGjqEnGM/
dzOEOcdCn9KVX0QLE24r57dmPiz2PAKqm35Ftx4ljsF0154VnuiYMjARf7oUEuA0xACi6NbfjkL/
rJdvXbWmLsezgSNFkR4TN695JVKO2t5S4K9/6Qui4ctd8WqlyEuObly4sEfizH7xkfqlO9ROtoAm
zMHo2E6YQW06y5HNddlHl37bqMVorMsi0MEMTGgnugnMRp78Y83bshmM1QMGRb3LProdgo7srr/r
yC64SebKUOCkZuGttR2jC9HH/9I74LrCAGsZ9C5w0aOgJCA0y32YVpfUpBux3CmYikCGBKdXeAlu
MDX2QDbrmsYOtTLBByk8WO6LrGtFS60KVovBVYLS/9/MClF+fV/+J8r/XWZ1tMPcB9pqBG8QWtGw
Gnpnjl9y40ttiTZ0/eX80w5qav+4LPdFMn1U7FmGkaFmV+WE4Ar4jp7Ld5jWcq2qF+zk5iXy2xyf
CpR4BRppAq8h/Xyrl9nXSmmvc9p6DakFWYfIVX6xOBx56MiK1qgn2GK2w7zFw4jd22ePSi6uydg1
d+KmznYWcrQ87mHRdBPrSwaTuuHILohPKzfHQOeuWE2WQYzK8Qx8jStMCNZjOjtG0JaZYL2BsikP
doMCBYMACAwDg5Vi2hTBp0KInW+zR/OHbDs19Q0XkWDeRbf9jYhiezO0AlMDhSY0JBV+p7uJxqZh
AJ/F4q9Re5gLkZduBrkjA9y+qlbczk0EA3KXI6e6ich32X66HNFEi+CCN4oV6MilkLztigNJwGJt
inAM5y3+Nas4Wsb6E4480pLjEuP9kI6ax7ea/JTSN725XpK7Qn81m+fY+K62T8BDepcXJtq89e9H
VqUxGloMyCBxM2JHIqnHjMlN9VIUmjdDydHquNAMnZtY7iDgGdaF23va4LK7wkPpnzrd56rrq4we
qIExkezEkNISWN8MLEfGuQjdm8nSLStEMCkLTzIkB0exGywTA/oYxrm8odvXwZExLjJbeBcCP4GV
JhpWGu/m28KLPOsJ9enJ197rUHQBiXyTi9JgATCYNmF1FvijR+W6H2VRxrt+QucR5J9v+AxOIOlG
omCuEJw22rd4pySgcE6fOw+vmNLNDt0fN91PvwVe8yOthwEkHFgSaf3ZjYgnVU55aF96h2Q70Lil
fh+KkiWBk/CaH1VnDxRK3pgUk+Egxm3S3mvzvp8ESJrt18tv/+DnwvIsKcaYYS8VjM5aLpTkJtQP
JKfo3Qb1A9xBRQBuqQHfg+pIkGgXoom2HAbDoWC2Wfv7IEI7/eaL3JQwGg0IKeYwfEW5qzSRwPGm
BUwnGzJEByEfxEUVg9mMTGhKAVmfuHJiuCmLBd/ZVuACZPAfE1xA0Wg9WtoAE3mbOyq5Lsl3u/rT
gUm44bENbqO6rKF0oLAxtD+q7G3Axd1gVnGYPgQxY61k8t/XsSEuZvSxrljVuhilDwv92cL50250
pvpF7XZ6hv+BiJ5I+6G0BfFfdFJc8Khr2UgIxHJDSwVeYFmc1BL1rgUm+LdVoSe91iwmsvLmYYhN
b1ZywSK2fAGZBShMCNTIz0ajesh3y0ndAh1UkTRxOrWywKCBIVebTXQWON7mRX1sjTusIQKLjEEa
oNNu8i91MO1qDBehdSzj6hLlbqKVccczmcZc6OvKSukek/e7jj1GSixw86388PeCMDN6Gg9MsBYR
EyT24ZABzWQ9jAu0CUvqy8ONJD9CGswFh/7TZZffcopjm3xtn9nNEsnYREa+V9F1gsrCZQNb4fzY
wHqlHSU2E6PlCFle7BzIbYECJegYsO5nP4sI30SGuNRwnoa5KnIYopMOrDTkcTBZ3au5Ly2ZwM83
Xy3Hi1p39WhRbQu+MIiyYRb1YS2RGFf5cxzv5B8mKl6G24Ya8NN6eHkj1yDHx6Zjm1wsx4htnXXt
elIYopjjnz3LHAuaqEW5OKwXzKj8eg1w1kzIHINhGeO8QFNxIVfqZzMbUD0IlTF7wljsq6wwt+yL
fWITR2OfSzl4kL5zskL9aG3bxxTVl1hLnKGUXTOFVldv30wdnnGlWu4ipjgsq9ymGwXetRUE8DuJ
qgBBr0PWgdsVOwPzkLGoQK732Y+IEr9ou8Acrhdieom53E4Ed4UZvxczEttcFTjCxtdzYp27/OxY
JsA6AQ5ZSLOTJJjiF/YZN9z6xAR3EGAxRI7SYoFDDf1CUrgVhtdBPeO0olt2w8FOLHHxdIyXKmUK
sHNKLLs9wUs8/8gmoNakCexef9ELPrHGRVR7smqmFrBGleYmw2tRe1r0aT/2ItoPwQby2IOoX/Ub
VkggFGCDCQksG1WvRkHDtII//kKPl8RLI2fLUGhjD2/Ipmaf27Ay27ukMA4DJrAkpRFdgFvep8nA
xILqTYMEJuf7C3gDlbIBRFTqgGuwh3Aofpagg4pT0LQUt1Z2TeVvKtimlnwM0+ptJKvYkhDcsQZW
PlQc/wzuI0D5C6/yGD+DBVDIaOA3B7TffAlEax752qLCWP3FuwTj0b9Xzn0UKcubAUOAWDkijh/9
1H1MVLjyI7JczS29+FFUlz5XIgSvwbFF7uMw9GLMjQkW9VBpPYLytzctHnmJfds1iKsO62gFVAcL
t2ydWHElC+UrFJKu/njSjfsh3HcDYMmoJbOJpVev0Xxg0aOc3vbAeV325a0r7njB/FOzkBtZY5hu
DtVQCayv+YHtcnf+mL0YndzIn19EW7zVdzixyKUiBAxnOVigkSl0yX0FP6p0DXPvDIX52FEwU5iY
CR5rkPBAh1Kj0PBJnjQmg4IPhEQJ3Ufmj3YQEKisx3rBt/nHaB1FZbww7ELJBnw77EpJVL9WCxd/
eDeTazOme8HGb6SaJ9vA5THgY8kVzNAgXn2UwIKZTnpVBJHXBWCp+zl0/uytjUPR7m9FySP/1riM
BiyQpKwMuNXYBov+bKcR0B23nVyI/Eq0PC5ogRs6AegMOzq60p3tmG4NdaSHyPuYA+Pn/Jh61GWv
l7d0wySRVzwyIOEYnOFf+nZV2otF1SZM5bdpTJ3c/KpHgpAkssHtH4uyOIpXG6X0OFSlUyzvlmgG
Yv20OWcE8wCSHA2xDZTp3NYlkZklRqE1iEH9XtmtsGMzwJCTwAPPJ0DRmj+2wwV0Rg05oQnsKHdm
qKneEuiY4m2e+95pd/YbCfN7AyOg6V0KJUiQyO7+/LiQzOl49CsrAwK3TPRVWynpljpcCkzTgv8y
7yVviJ4uW9nIdsixFW6RraoYQ1LLdWhnaBElTfOMBGsBTat9P1jlU9KqItffukNOTHK3VlEXMo0Z
TFLEr9feU4Lljq5zLIfyM/eBykc3AtfICn5Wr+VA9tq/qVGe/ATuGluiqp/1AXsr6/mNRvX9XE+i
h9hGWkJMjBqAnQVcT2cyZHILToGpUGCjB+M22ICUXMSgtQUoPbHBvSqlogdnlgobelh+YQzDbx41
Q0xX2W66X++oPndALSXX3+pQ1FXdCJUntrkAzcZpmCqq1WEeZ58DyfeokXqLXtyOgKhddlLRVnJR
ZejqxGpVmLKbDrSw1BnkH5ctbMWt48PiPjbwBwxz1MGCvNxZ9k89ulnV8f47G9ynJkVmH9EWh6XM
uKoXpV5wrUWoQamTd9nSVm8PZ7MquoLCE7yMawg9ephDNW22MJFSh3ivLMHsa14FNMj3JrR9DOMc
gLpJZkyui1xi+5z+McuX1uq8jgcTND3hALJbK35ntkgXYqudQcyVOQ2CI9DS4XnkiwiA2SxaVxaH
PW0cGbMgFbtrQE/dodZmla+9cq9XX8pO2iVL5Zi0Emzupt///gX8Q6ouJxL34IwLmx5EABTV3vhD
Gp/1uhE86jcvoKO18g8pqR2XWZv1Omy9KCxe5efCm65yf35LfbbrgsW9NiG9HbZhGqAIctmFNo/y
aJVcZLEnKI3pE1a5FPSpNjGGWi+COt9Wbn18ljx5Vd2OpTmOsJFc23eqi3E4N0GweoXI9wP70n4W
z38BWDyxuK766LtoOlBax6UBz6/Tl3o2v0mN4V/euK3BEwiWqEge1uHoMynBZZmZbjKrBiC63oO/
OWSOcaMdALTzYy8JL1vbiluAVmAqE+Om6Glzd6nRmnHTWEkTTvMQVjZ9oI16kObk47KZjfwfNdff
Zrj70kqyUU5nCeGxouPkValqeJpdRWFk6dTT57jsncFawBffd4tgieesDCtE8sg4F8xUfSrrGYKJ
4aJMYaF8yci3aj6YS+LVILaKtfu07pzSFOUpW18AsTBXJ6ugGQF5zKmvGKA/7qHV2oRZ/Uqm2IHU
qOAb2zy8IwvchWAPuTHXWtaEcguJrql0JVmHyqUIbypaCOcjdWxH8xJjIRYy13K5L/9YPHM9oKN1
cN4xl4lptinWYeTkoaqKHcTpYqdsytdBU4LLnrgVfY9tcc7Q6tmi20rehJ09o9srgfgOzaJocQb2
47+yxIuORRU1Mrqev1x/GnPsMKp4pK/c0Sh2ly1tXtdHi+LVx0CaS01qpU04Pwy+8Q1llWTFGWZu
6faYngGLO/QlnTT/G/Tm8ckRLsqjlROxJsbJ1YruJ9OnJgGqWosQqquD8Q+24+VxmSIptbmMdVhp
R8yHDA2bUB2q/Xqw9n0yBqAmEhydwOPJ+vejMD/nSRsvyfrpZkhzltxfpM/LRyb4dAkXHEAVYZSp
Bjfs9c8MMgrz0ri1ISL0Fjg74QLE3LM2AlEsonv/rQC6OMkPS46QN/y8vJrN8A5CFttUAfk544aN
zBnPT2gshCkaviD6moe9ttJbs8c5p44mqrBvHw/yT1ySG2yI1gi5M9VaA1Ir2alDukl3zDRXU0F8
FdnhvFteNMhFTLCDS3+XGfU+1/5ieBAf0O+lcK4NXdZosU2YaMfGY8p7Fd3ZwBaYtuJfPqJtV/ht
iHNpJS4YKPxwRPnYfAMbdGhaKapx83U7ii77Dd/GGJcOCjgLnGln+LwqM3u8XFs8FqTKLcntPGuu
CZzB5QWJrHALKq1OHRW5h+oKjVCqH4PUBjmPWgj4FjZiz8liuA9VyWfo5UFoI+ygXTBGnauMQMKr
qRvJ94yIsH/r7cNFOjAuGIoO/STDPNMfVtNqLhkbmlCzlj4cQEG4ZwivkwMWoO5q7qjpyeiOHPIo
166qsYp1wZtha1dBKqFBEASkA2fEPGMUm2lWm79cHpOLuQuKOjczRaqFIjPcjb90NnopYHwLGwbu
PpmOhZMOxQ/WVu+XvWQrm7Y06AtAeArgICBGT0O5MoIEqKcEN9RHXznVLQ1S3dEf0x9zADybEHW1
ETJOzHERtzIphY4QFqYloR7/gPiKwO03DRggTVKg0AoWZy5gDHadWfZiNKGk9SAu+ow1EdfOlscj
X/3HAvdhRVmSopENCxqG3FN0g5sCGlKekcmeZX0RHM+mIxwZ445nSHO7KZbVESBz866iP5LfFFfm
I90xn36hhzYsQvJ02ajIJndGkaLEpQRKkzCZrrJ+CedZcTVJEQDjNgKudbyNXNZs2bk1A7yMV8dE
sz3YThaPkqj09Agqi/GcGgJ7olVxn5RsMSJFOuxBX+aLHZc31lL4aNmLHt3rpceHqON1cQm0CeTT
jIckojuqJaHidWF+Y9YOCRXffEGBWeDv28syVkbMVb+Ah1vHeQnJhwHf76wxJ2GYAaOSi2n08LJP
bMcJVFnBiQTWZINXV06H2lb7JcJxfcjoOe6UneS2sYMh2WHf30S3iuBe2VzXkb11m49STNxdUa1O
sNfbz9CKmuY36E79l2viYkWS5arSgGs4rPzBn30Tb4IkGO/LveaDjPe/XBAXNvTRlEGWCmMoa7mL
uoAMcPSj+fvlNW2Gv6NtW7f1aNuGerFSfYQVfXpP6oNsCu4L0bFwsSHtK4ypSzZSyzx5SmZ6mI18
Py7/Q9p17ciNK9EvEqAcXhU7T/IkvwjjsMqRyl9/D8d7d3rYcnMDDPjFgKuLqioWK5yjcrxoNcYa
mHJAukyLrIwTCYteY4czajHj37pqvZlB3RX+1MfcE3mN0PUT+0sU24DO+nlSgD6HHsh016qFAw4k
Ts7Ak8A0nEett9QhEuCiRYsxlMwfzda9/tnXyrY4qw8tGHeZUtmyCgtaEC+6lw6SjWaPM93Byrbq
oTzyvJOnEuM5WliDhEyFuLJJkZa/ig3HN3kC6L+f2XG3RDUwxHBmSfZTDGNbiiKPc2T0SC4C9dmR
Ma6y5JrS43HeBnFlGw8Usiq9aTe56QweRmq4tft1z/n4QoznqFW4jFEDjUZAYOvglATnui2TlqMW
x3PYYW9TKo1aq6BVPj+QIrfF8U7oH9v8h5TxBn3XGo2fjI65UjFIjFb4Almd2x7CJ+NZ2lOUUzNI
X5eN5dHV0fHQOeJec5uthBoiYLa3nK9ILe3aV2QihRbmWjZP+A3o0J3EN0L3gu/Dh/K+8cU9sjKO
o6285M9VVpnZ2QgVA+Bf4ivWy22DBbwkj5D8LTbeVmMFgqd/PvYOwDeME+gGyqSWqjKOBmKi0qzz
gQRL+2I0Owst3dnyr5/hpWVCBp6ilkVX/7Az9tnX9Hpum2gUQWso7BZj8cZOASYFr9ay0o34LIax
ls7M9WwyIUbciU8RMAYA6OGbLnE77Mi+6fvBBETtwrl1uVIZ+yjVckI9TCJBDhQAUNsjL8NuvGnX
9+VJc8RN/4034rKSKn1SVGdsZDSaDuhUEKkG0abS37UcMKQ2Dw4p/8bQ+ErwR1kJEwwA09ZA6M5S
haToXVRxsxBMxpkA48JKoQsAgC2lDi89rAFyznTNXlAyNTA5ju4L2N0/20vRyFlTNBUJyigKhLR5
zFPsWFXmtHBi2ZpigIoE3w+WSijYIvPxukyVp05qeoyKos2qgmQP91qv4QOOLthqh78D4rCi3blM
tv0IWs6WJCJkThGyQmzqFA4KGq7pTrq7OCX2ir3MrSuHN3C3Ihd48jhWCfszl1ubYkqWEGA/QzCX
P41+LxuPYXj3jx0dtUcwICgwkkuquFboc1Ge2yFIOsxdNbIYZKq+J2LydF3O5eWNjs6HHLZNnYBw
oFEbqDJF8UZLgJmQyJw8d8008A4RTYNyeVhYBflshJHagEK+GYdAu4HNY++7cgCSGoFJ2ks3dWCe
un/esYVWZxKZlESIZGWJi2kIqlra5HW5Xdr58V8c3JkIaiNnWc9gWBGIfvshMCJt0xZeDPSw6xJW
ph8/a8GkIeGiLEKt49wmX/KHLwLsAFdm/Q1csa4m7zDohdlSzNHz4yL9nz/f1J8lM9cM6QypC/Nh
CEjb2VkLADABfMf1gCSIN5+x5kvnn4q5apqxKTPBgpLg73VL8a4oZ8fiWTlPCBOcJCOKMrOGkFqp
I1uZ6qNmTtuCNP883J7bHXudpICQNgwR5wbIag8UxCg61eRL0/Pk0N97+X0ALAuSGBMQs4w+WmoY
JZHp9xnqCsRx5FanXMTgSXguJNkXZNQxIsBoDjon/3gfKLyQrKlgIAJQNsWP+mz2NdbFlKGGZM2W
AfxF/GJBO8ETFKc5GS+NN7jtVtkIXrhBlXz+Ib4sxJeVP/oKQFaFi61RTpK3su0BUz37QYyTSJNU
VdOAHyRn3Wsptr09C8Izls69sIq+p/r8MCdJgDVcTPlP0S4H8K1z3U9XjQugchq4v/B92dGNOLPC
qE0RbELM+VeKupdH1RsqlWNb8uVzAZri4IFuC4cBCdTnowffQ9205TIAiAwTTM1APFkQAZpn3aqU
i0e0lo3cLveSMfXbMO+eZ4IQm+CpLA8YE5N6ZQMYPowzpl1jY4UMcKMgcEBfKphFP9MkW4xOgqxj
h1JuTgpIle1FG47JJPJWllevHMxhybIlGrTT9lmPcCmXWMpwXqWp282YOpHA6xBdpv70qP4SwRYK
dJIRsS0hojNvFvDblNmXRbTceWwciSAtH+PtdRu4TCQ1NDkAUy2L2HKkZvBZqTrGTEgkWGgZ7gZX
9IgT++EP1bUCJAnPCkfahcVB2HsNEamBZGlsIdEw21EyurYPjCn1Wn2xSTi5k8zr4Fxe3IwcplJR
Z+3SNCo4MNJtt50jp7wJXeU0tMD70dA0woSZrfzgHOSFdTAymWSh70FHn2vQDVX0xcckC7mj2yy2
9RVvfexyuvo3y02er0tdOVAEM0sFIqjxvv/9+esZmVrk+Lg9ZmCx1i0n1ks+tZKTmSYnXK0KAgET
nm5gKbwAVp8lURASU+sDE1jDBYigO+0Ym7wdtAvzpyM6sAywH0m0r8ycoTD2ViGNJcw/PHboKus6
puqFGzKldpWZdsGjJrxIF6g8jc5WAuBb09jGlIWccbYyAnkjjFEhsuWC1E31OzN7ai3A7l3/WheB
kBHHhHxzaM1W0pAbx+jqdEgqW9EG9yMe9p2tcVEjZHpan668d3H4wYD9l0ADzJxmFNdWOS/I9KIm
L7x8SBaQj7WKKySdDgiz+aAVcmsX4Fm1SQnGyXyKAZWXHowsbQ9yOypu2muDGy5Sa8/1ILrSQMSt
1BQC5oIaDNAnbXbAKNmCBb6sJW5cgUTw+omtmZ2GJwtIZTUwYrEBox06dcglxMMoepHV5yR7THm0
jpevd3pMpgKOKBQmIIoJ6z2iemNm4gDH9UZvcfPvaIA5jWLneMIrjjo4/ELdqqF/yGTjfJPIrVA0
kKnl5W2eYm69kAggQKtsGxV94VpEPjVaydkAupzC+6wqi4GhGfmSWgJu4koL71O85Vu/Fh+KVPCG
9I8YKJ5k2KW8MZv1A8ZDHpTJqgZmRPqRz14ckwG4TiOT8BGnxEnab0V4sLIXbbo1w+cWQ3kKtoOM
G0MgzgTGZN0MBpUTJldiM/rOH7+AcTyUZoQkftcbw/UjMIWV0btuqGv3KN3cRUNYAmkcZjwYJZsq
S6cSkXgEmq1pOjIIvqX7P1Gv24CHbEeNkvFtUEIYqg6uSdBQs4sl6VjreVp0AwjUhk0BdFBRqAFN
IDsEfVxxlrFoJoCk/fW6luw5YhyBhmeZzmyLGFdlXGVRikRP8W70US500rLAWjInWVyRQDnosL6l
g/f5grU8yZIhxY2m+aIBFDsxsy2Jsw5+YY5QAqRwWDvCDAAQj9mjE7oR4UZqdD+JjN6RRx34ipKY
kZ90zugAMhvZ1YSidXFJZY6hddFNOo/1RrSI5oywsaCME2Dr5R35fv10L9KW91+mYk3dAjHTJSte
qSVtWahE9ykFFJgivQml7oBC4mjO8FMouTBeF6vx7xI1uppEia4tNr4WgmTOvdHpPqXXoviIy+IK
9xQPOdrRTUUKaE5hRUFAcYuUTRHsvrN5XcuVb25g3uavH8Fka5rRpxrG8XUgHcTPRj37ZscjFGIv
+l96gsCDbruYFxySotqC32eadH/CXr+cdnaqjb4oZ66aZ871r8heWe+iKPkbOCtpas28dsSoNGap
gjZFDMrGNLbr8LbFKsV1KRc1FlYMc2hd22QLySGGeJKPVGl6UJ/m3K59kAo4yHTV7+WpAFQBkLf8
f4og8ku2CQocUPoqF07aaRPupqyHin38IoTNZs7Ge9LyABHYdOldDF5b6M9aogwgs88hNWmIpdYh
xIRa4SSy6uIN6+nqj7w9qBlvKWX1s50JY8o5M/zZMHvUHUgdYbVe3eRZfcKWm8v5biITuH8phXzT
gkJ4RzL3RNzko6SJsMRcu1cyzdanU67EbqwUdmZ9q/PEm9OHdOTay7p+H3KpE55dwlFfd4nYzrqv
3IQBvlplzz8BHYxEEMhzbvaj8dPaD0Mubuf6R/yQS3/XmVxJIwCMSkeAVzedm+eamw26o3QAs39T
SM3xvdVIYn0IY+55SxgmgjKC7vfSplWP6vTj+tfj/f+MRYJtOe91aiTjoLqTIh4NceRcT7zzYuww
GzVrGjCN7JPunqRYriS5bYm5o4uZO/NXmHkaMTe6NIa1nmYwC61xkXhttX2JYeF78aF343vJM5/b
R14TYjUWf3wkFtcZ7UU9EbG34zfKayphQrlH/dRq7AxIgdc/F8fmWebxwdDqZZIgyZjBU/UzxKI/
F1aOJ4OJwzWqNKjYQMas2cDyiu4FFLsjb5K8qPKJG94oDiD0rNFJRM4VIHNCicmEkrHuTGsGfoJf
v2g3FBI3BtrbsGnAk+OGftDj3q7vZVvFRNgPzoo47xtSszrz6ioxc22Q6TcUjxnW54oIO1/lHSYJ
OUpebMcy8fLiiS6YuSLM8AfwytyAauxgiXYBV6gByR0n78AUumhnNVAEwrfr5sNTkokmqaK2Qh6J
uObMFxnlPryWwuI4oeJ4XQ7HB1mCnrRPSVOoULFYwM6TxTbImP+jCCaqJFObTwo6xn40PoqK6Gkx
b9SFpwQTSBZTbYBNAwlST4IRvKlTw7G5NU8DVym2GBRwOoMQ/LPNLVJuFYrWIocLUeuNcEwGscfl
+/WPwZMif5aioIUUYsQcAdEC/wnwdM3iuKTfrgtZzfTPdWFcd0pFvN8IsjfAH8huho1vFzysj9Iu
u1VBUR/Z/Bfj2gfCeiGwI0Ceh6o/84EGIZtIL+AirnTiWu3tiIn261qtXV1nEt6rD2dBQZpETB+F
kDBlgkdIBjgFWfa1SqEQPtVNns/+dYEcld5bLGcCMbs+xypVqa0w6iRm3+u2ebkuYt0c/jq192f/
mQjUBsGAROipNafGBLF1sYvGH9dlrL5Izw+OsQYrJ22PKQTdFzb6jjiglBr2qt15QoAlMi4HDu/U
6L+fqdRliiCHJlTSluKpH0Vw2BsZRyWeDHqsZzKMaiZaPiB1X/rdnNS7CAzC1w+NJ4EJzhbpEywB
Q4t8xLSPbOzBn3h/XcTFSh+9e86/C5PuLVaoGcpCczG8scwny8dus19vtEAINCd7GI78FzlPLSZQ
i+b8//Svsd7qUnVUkYdTTh39vHT0Sys0YLDeQv9mtCpytauBsKX7oroo27oXg2kigZa2oJZq9NgZ
Zquy42reEpG3+Lke92gAAscoIDXY2ovRGah7EJxoeIxvJRcjvtt6oz/EJyQxQfGt5QSIVe89E8cY
SRKSpJzeH1sLELyW2jYbYBqARoNjKPSrXBzpmRzmSKW2kMlMb/D8UJ2KjdljVmQGAPWz+BptRzfe
DHeZOz0qc5Ae5RNHOI0O14QzJmNIirBUFXKx0TFsmgQq37Byaps3rZ3a8a55vi6Pntk1ccw9QmaS
j3UOXafctLuidEJktvoEOCfe+59nLeyMj5IOYirm0EwNwmAMlL35qm8nFKQUp3ooH+PH65pxrIWl
fe8iKVITmmoCYNHOa6/Nd6TkJXvrQeXDVjQZ53sWGueu6oC8CymAv/LkJwWFVMBxgQglORhBaBtP
oeAgo+YhEa0m0uiq/d/12G6QsdTzqCxI0GYd/BnFaekc8ohZ0giQA+CXkRxxsJcM9035k1es5h0s
DXpnKnfabEllAZXHDhiJJHPERL3X23B7/futBrYzDenPOBMztVhdq2qIkQq8CLLvc+tJ9Zs53ulF
5aHChJ5Xxgkwq+H6TCQTYCwxExQlhYWa0tfSKm214G3p0dBxxd3YwVmDtLk6AcnDj9qTnB4KAdwK
wCRVF7wWGh5FDyeOaUwoiZBRqTqtBphH8iQeix3Yx7Y6UGD34jY6Ds7kVFvJA4IE2eM9dP3rcb2d
CSzmnA3YP4TwwQf+7LF/jO7y5wbF78hZfgq3lsKJ2pxvx848zaXejXODk+2F3BVrE+gAWsfDbeBp
dTH80kWlNVZwO9CFgh64dIERR5nkjMD0h58jl/VvtTB85uc6E1+kuZ2KJsarVXtY/OrUbUuX0h0p
R+rj5WYGvXO6g7K878c7TiaJba1ZtsBHjs8H+hM9/i4UnIuHFzl1JoxUooS2Ka13DL7ij/fzY185
3d6ATQo75XE4ivvy+E+p5N6TpQ8HZ3uXyWAO86hBq0UMvZb0dt/zTIRzoepMDGl68JfWKtSqrcJW
wz/a9mCap6pr/6O9M0kKttytcNChijocRAFQUjGv3sb9Qkz8EBqpygktC9GEOQb1xr2yF07Cve5S
aqjpqyh7yBd4gYM+/K+ESJYVnpQLJmUjuFiHi629xWD6MQoMjKXndyYv2eKEYxZQRFcmsyQ02SKY
FRgOqlebdnpTBNQKK1+4w2Mew4JxY3MLjRwzYfFF4kQFSFiIzzeCa1N+0w7kmBwBvOE3B+wY2Imv
PgNEhXO2PKFMMEH7osnG95u7PsU9xp6LH+ht2ULC64vwzpWJHqlctrBOnOsomhhz21vDyVATx0QT
MtK7Deeq4anFRJJsNDBXacFizK+LL7yMAVBJfyiTh56gqzyKG8MtD63P5YxZrdiexWYWcUQEcVoz
xpDburMn2Nomm7CiYjfH/qf1LHgN+DlEd7jT9/KzLDk5GOS/XNecE6RZMJJ8TFWxb3DMkZgHo5za
TccDyeeJYMKMJWjVZGnQsZGPpHhLVe50HyedNJgoI2ezsZg0JVKDdovkeQEVpXQq/6AF79apsSgs
+AKvgsqLbQaTnjRlGzepAqlT7ggPit8H4DZX7WE/ONVBxq2qgejA444JUw+7DG5Y6cNkCZBf3/OL
s6Q2JoBfqiJ8Mf2uBRLZtOl2nSeD7I4ikf07d/8QxviFknbqjBIEcofmSIfAM0PY9Itsdx2PL37d
Sj4kMbk6mYxcKgA64IvR4ggl9vYqHvTeellN+pDBXKyD2OXmQi1xdOpD8UYZ2iPPcISv5ovmFL7A
RXvlSmRsn0xLpla0kDc6g1udYqf0QXYbqC7WvYGF2v3k9dLWnzwfKjKuULQhmA2oP6fbcKdsskAJ
+q284Yn5jfF/yGGMH0MVZdFLUCxPbIGeJzZZQYIYVCPaMJTdbjryOYV+kzv/JfU9nJ7ZPtFTAG3Q
B7kGPj3DXzIn2hlgC5UcycPMpsp/JNNr5oq3sfMwBukwK4aRoPfrHUjBvj7aA1SUQLpY3Qiu8no9
Hv/mRvhQkblgLXkxo6aHiuJO8/sjMsDMq8Ca9iK5YEP3yg1gqdzoZXoynrqfSsrFyuZ92fch0rMz
7rO5zUz6A1r0f7MN3euzIhC/53ih4OHn1I/hiYcnsX79fijNhBk88rDdr8NqK7xPspusG+xC+GLE
T9cPl+eO7M4HqiyLQKjVmkcNB6odKDuq8Vhss9sUTLrxV1605n5OJuR0SimBLBoSxx04xgLVG4+1
7BU/632v2EuwYEMzB+5DeK9+i++sDtwnnCSf6zNMCLIG/LHopBNNUKkRxTfqa4aXO0FcwLNP/3cZ
8cfHZEJQFAOryKRdH1qkm7byY4PiFWUtT7DtBX7dh3yXPRSdI7i80+YEP3ZwN5RyRTXAAvUuuQ+G
Te83UJK7/s25q9hh3VhKFTjIu4YKCG/7x/8fqRCAeLa08588zdaz4b/OlJ3TLZY47cwZEof5uet7
rAhlvqY/6CbGYy0ecuF6OvUhjAlBQFhQKiGGxcTRW9Uth84izjKrnH4NTyUmwQ8bJbFGCSrV0ZOx
vCTDm2il3pw/FgAA5vg9xzBYAgBTGJfcomUs/Wv/h+QnG22DqHaaJRQ7a0/aIdrusWHrl04czPcc
4ZzgpjCZzTxWYycrNIe6ie6zyK7uyKP5Wu/zp8WRcnv8Mjxi/QQl3+f/KJiJPS0J9Vakhfn3x7dT
32CSh4wb8xYAYrhENGdR7RwDtYPHawnwgg47qZd3tVKEGTwxerJuxKdlmz+03wQorL609/kEdGXe
J6ZGeeWiVpioA6DNOSIGzAlzug6F1aFDN/W+2GK59OZf1s4/XIRJf5YQzG8yrQLlh/g2ET00gb3w
y3ICRtbb7FZ+8VB/tVJb+o/ZAYsEUeWWVWG/gqZ35ZccDbPEq6Bq0Jy6m2VP1Y03BQZN7Vz06qOx
5ZLTcI6ZnbkwknTpdDqNNjq9J3qGD3qLQ3UI0Vkqbnj9F06cVemPOUtFwlBKJl2EtlqECodh7US1
5t1WnASPxboI+9zCeDkUokXm2MkfksfQz2h27rZH5dbgYAxxIpHKZDppoVphOSEYID8P6BUlBbL/
N0jZeWoxQadPWkVIaHMnPag7fKWd5dVesQXNipO5EReh5GJ59VdZ9C+HUJlYk2i53FUz5NFJ9cWN
kZibaF8p3rxvNpy4tl7e+5DFZDQxAYK5SecVxN3sxU6yM5FaGIHsinuuo9OwcSWsqExYqfPaGnUZ
epW5kz1R1bT98my+qrcEwAzFrXGHNMoGoseelxNz7kd2tSI307JU3lvI0q3Qnwx9E5mHMTyinMqL
nRwl2baqoGS6gqUq+vEoZzjBwOLw3Dc29jATJIp0R1LMQMGbA6pYzXjSOabKdlnLMtXUcMAR68f8
y3yirxzxYcCsC8B0NnwwHd4jgO23Tr0O1JAO2i7fhZthOx/DLVYYyQulJ+kcdd8/Z7ybmJNRsa1W
NdEG4GTB65HqWLa5y/0v5hYDwzsMSfrFF5BpBbwXOifQaEygScbRkgsNImlco4WA0RcCIHXxnJFz
IWhMoMGmYVzEI74e7cHETnEnGHgsqnZ/QLm956b4F2tVTKDRmEBTzLFcANTqV1IjPJOfAkYbqq25
kfd/457nfTgm1GStVqUTTRzT7ehpvraZnqOjFNBAGoElaN73Gy54EM8fmJAjt22vZXSQSdiQp9mb
j8s3rbC1U3YwX5bHGLUHHsgI91CZdAabR1OT/noXU3YD4Gg5xE1PEaWb49LNcm51ts06xY3e9TRT
KzstEAd1n1jDf3Q4tsk6VxhwJTR4CpvJz+6LjbHBqBauCeIqJopFNNXn5kYcY2EbrQAoimSUT349
P8f7Aqxy1jFrbClQfelYmDYq7DseVwTv2+nUnM6SpEkW9E6mM+2t23uTq2NnC8BBX+h9WDzwogrn
UmI7rmrdGZ1Kz7VVIps090nf+aOxUQCtUGm87ejfTKj8ddGzvVapnYdWo09Eei+BGVT/I3/NXcHT
vMnRX5an4bR8zXzecArv8cL2X+XYTIlCe1y/duAyr5VBzdKDmgXAAbvW9P5rENWZMAOkAJOov0aA
yBOt6VtO6yk7pKAOavre9fyJ539MfJnSyoDn4VTTUbIF+S0auK0RzqXANmDFOmti6VcJKL7F9eOi
S2Ebx2q7HIUtr93LcTu2AxsZmC62WnyuPH21jNcU7U+ZW0HgHBrbbJ3A3wguD3hZvJV3+Q+QD+y1
e+OY4SKAnQTRTcULYZyyAcvi0LQCepIzlXioD6IzHeajJDnJo/rDlOzyiTIltj+jwf+vyQq7kEaE
TCULHT9QboqTnNnSfhZwpVtvxaG8H+4zN76LHyNel5AXx1h6B1kHNK1IXxDpNr4tsCxtOEpQIbmm
7xWeD/Cq3GzjVVV6YszggUZtJP5S3HcPVZAEw646SI7qi7a4Tx54MnkmxGQuU2TFmUbzzmx5FCiw
gsBbueBFLnaS1xTkP4cRtAd5F21IELqGJxzpGCGqzNzu4Oq2MChb/9+LZBuvA0Zh0pJWAyY/DNra
Ho/TBhcDeKyOsd+iEWoFGWZsN5j1x5hr801LUee6Hs0uIAyYhJBtwyax3E0Lza3VYMLKEwBJtsmW
1rZ5ZV9ORs2uqemZJi7T8i6IZtSWpwBdm5+4894n7JKaITVK1xHIibfiH+REyRPVrXWkqLqRo24s
bgD9zYTYX5/RpOH8LIVIpByEgwI+I0Bpq331hx5YtnaojqYLrLQHbZcBqxbpxLzhuQTvSJncRdIH
w+xEXEVWfYfQXSyhM6WKG5lflZrYCZCuCqn0OQbDuS9M6qdn2spAvPhV8elc5UXNAfNVeOHtUtg1
em2H/ASUOmy7+7xWOs852cU1eTAzAKDhlImXnShEe+ob99GWUh40vnDLm47jqcmEm3GWynqik/Xj
goFzBcT2+V5VeL0CrlZM6pJonRG1tOGcKEDSEBK7Fm5U5ZRFx6YH5CmKoKb5Onc7XdnMwle15e0Y
SevFC0rNIWGH6YKRsxLFKo1E/ID2Revtcbat77TNHmPP/ln52gt2nttCYO5l0cYU9Wjz0o/f+OvH
D2C8J5bQsB3L94tL35W3KEh5SPrbjbSbvH6be/VPXpP4N4nxh0jGb8q2/bO83lp2+R3AeXS0YKpd
wAcVTk3xGcLEpkjPm3GTOxz/WS+/fQhn/AeUnS34IXDg+YEuF/RHwQMD2SHeiBteAfg31vUhixr5
ma8qs1XGUw9ZxNORE+BGE7wFMw3WXfeEZjS3avKbvOBDIOM1at50okizLqzutgeYMgZ00wcb0WFy
AP6T28O9vOG94dbD4IdQxoc6Ida0ks6lUOze0s+C1iPbv6HcegbyIYfJ/OOqB9QnLQo3XvZGeyRj
5hoRaGXpJHCEGphpJze81iVPKFtb6CHSooM97ZDsGoBMhZbIKar/Jnf8SzGLLkafmQlB+fnXwOe8
y061Xx1DjDXPrmzXzrjhZhzUBi5rwh/SmL1TiyzmINK2RHqI3vRdshkf44fkqJys4+Dl8DpX3IQn
7QfH73himTgzaEC+muksFp1eGt/ISdvkbujKXzIQybnWTt/HnvX6766RD2WZUEOUaJbSEFJDYth6
NGPhcT8aPFpGnqNbTFBZLE0Y2hRnOu7U3XKgmWv5bBx7lzrC+GzxLIYTxCwmsNSWJNX4inQS5BdL
dRSkb6jDYiqBNwfPuyAsJqYkWDkbquTdXvS75R1VJ/KSYwjQJBtw5F76yPO537RjPr4aE1HUKaqK
0qQigXdYoktI+dRV/+8sKHJlMVFFkIjWmAr9dKjSJBgYAopIoAXIJne8fJETSywmlsjDPBUSLWov
w25SX6yMa4fUiX7v26hbfY4kaZqNqkHelRm9+JXOdIIE1S1+YPCJi77NsQxg6n6W1oCLN8QyFCoI
PiBs3gBPicWMbte8SM7iNTfRQ/HtehC5ftMoIhNDsPsppSktFsqBuSv9Ya8EZNtxuwLXQxWgqz7r
VTXSpMw05sf6N3UhTtGM9pzEbs+7OTlxAyhhnyVZSgP4UGp8DaabVIcg+UKZF0Md2q7xy0C6vX5+
60n1//0KaOOfxYELKTVGigCRY4orn3O/kiSAfuec2Zjrdq6ITMQoBd2sShoxKLBsZT3KxZfrevzm
5f6hCBMg+rEE/5oBQ8hfVNCTNlhSzV2tAiW1jiMUHPK+RZB6xtPyVLjJDY9dlnNlKyITNbQszZWw
xEkOPuUyL1D0LDfU7IGmy4c1o+pcc2smcHRhTIaOlubp4Oj7SuwmfFU6ewxoW8DwosjukVqWmwUb
/UGHYQOsQ5Xe9FT4WDMrsMd3f/0DrLs+6Nx0MAuqxgWZezsoQxZnEnYTb4ybJkEinfrAud4C7/G1
2NLf8O+qzB8i2TZv3ZG4Rk2dBupfaHLVo+nmaJ41vvXKvYJWY8CZNCa2CQ0oEVP6Lht6+1chvbjL
Hi3MAE4e8enKfOpFvuBfP9d1wz4Ty0S4ogpH7PBDrBqM3nRQDtq+OlZfl010h+kOl/aAepe+B1XE
dfREuaXF1RBx9gOY2GeEVdzF1NS64muCt6cqPjQLx3rk1QBxJoQJe1oJdGGVXhygXnOlQ3mTljZw
rkUAF95Ft90p82m17892vtcgHc3BT8BHxOEpy8TDeOjkZKAwMm3ypltPvXKo5h/XvyhPVSYWJqPc
mtqEQLFYiauDPR7AvNclrFYQzg6TjYVA6pyiFK6Y9K2bmmrQ9LWdWKmr9CA2JrJvNeLddZHr99aZ
TCb8EUEAqWgNrUYH+SesBE1XOmtRhHaETCPhZ6HU8C9C4JlEJgQukq52C33ZDi+j123pRFCP/TQR
Paa/kfNypLFN3rZRO/BwQL/OpVPHKGL6xonOOgFXfM+7lXnBlG334vGXS1L/fppYs7jXwAhFh/RL
TDn22xaAh7xYyrF7ttU7pWoVi3SMi0jHtD81ZJORB46J8I6QCSRFUi+key9FBDVKlNMmOpjAK6eP
Wotfyl/DDqP0on/eR2xnN2/6rA5puKY1iPmY3KEwIG61+9pbMABEYWdKxA/5mD/Om9DjvZE4Lsh2
eovCQO9Hox8wvK3HAOSwdmp+EfSHrnnOkty7frSckMI2eKNQ/TOkdOLsJLNlk4m3w7teSDo7Tyao
hBJJ54JqJAfWzXDINuMxvwGssqMF/QGv6X16x82pOFeuzgSVaBBUBW0tyLwrQTylHAoPu6+B8EZc
4W566px5Q7hP6dXU6kxRJq5kFWB3SpoSD4tlF2a8keRNKd+R/DWOIw4eAcft2FavgT4PINmhYFt9
6SrJHs3G6WaLYx48KUzmgoLunxMV6TJ8sXSQxhTT8lQB8Y1z8azbIYCoDSyUX1ItSAJZ4jhX8b3S
RgB6OpY/wOzByYjWtfkQwhiFgh6dFFYQssynuN2Z5k3NXflYDR6KDph+/AH7O3NiYpo1c9rTZNa4
ByES+kWDflN2t1HktuWOLEc1fP0XLnwmkQbPs4rfMGLzMq1gdeEM3lRZuBXM+uW6iFVvOhPBxF8h
NhvFGKHU0Eh2Wsb20r4p4WM/8WbXVz3oTBA1kzNdLCUt+ymHoNF4WdJAXHZylNlTe5u1vDuFOuNF
EnAmihrLmaha0fChaF0IqeHsddjdU5zBCgas5WDPCyBtbqrbMvoJsi1lm+EpX9BD4Map1Zvt7Fcw
KZ0pTKNl0pDx6yFCRQPfzK22JVah9Pvrn3E9OTiTxkRiDOovAvY+0aT+ru9UZ3yMdp2dbOUXEQXi
zBe2PLrG9eTuTCLjckIhFKSK8EFrN90a3ylvcehqx+6PxaMx+N89tc7kMSFYlOJB72iyleT25HZf
htRfwJTc+zGxhz/Kk+LoG9SGUz7HCedLsptQw1L3ealDcoetC0wOo9LzPv2p7TCufKP+q2H9D0XZ
NahcjWatoV5fHkKwXGfYukiCDN3+FviI456XlazGZ1VUVOzoKeCuY84VCyVAdghlFElIuU8GI3fE
tOehtq7bp2ZosmiC2FBht9Z0uTZqM6ZxBkSKHTinpo25JdhBKE+VH7nxo86539ZHJj4ksl+tiPMu
Afc53civbDXLHa1s7SgOtEJ3tK63LTLaUWXazdLZHGdcjXVnopmbQrKEMkxAXuOD7lPdpbeqp4LV
kDJHuspO9ZW3iiabdOSH9zFX78EzydSUz0Kf1oaiEguQnIQv8fSjD3cgoXCvq7cqQ1cVtKFBqCey
aewyjXm6gArRj4x9XhzjrHKXKQquC1m9l8C8Dt5USYUw5l4allDX5dTAHFGODXILSGHyjwZ7QDK3
t8/eFuBdNyVDAke4porgaGNuiz6yrLKhk/mNV28nWCZ9yqHm+RPo61i4kLzYyx+1XbrPfN6wzUVX
gZXN3BF6ZJqlRF9Y7VhpR1IPBPBrYu+TOcVKC8ACbD2zetdK+vJoRBaxNbCK+RlIr/3rx/2evJzf
mewvYe6P0VKSmKi0xuEuvgYsznCLCfBNskuCxk3v399j2xZ32a9xae58ARtjf8nXQK+h4XtfcCBN
VW725oIopIFGqt3qWK2Jjiomckove+A9bC+iESuNSUbCUq5qLUE0KjAGVJ36uzwGenST/o+0L2uO
VFe6/UVEAEIgXoEqylWe7R5fiB52MyPm6dffJe/v7C6r2KXT5zrCT45wklIqlcpcudIzUZTon/sP
ceD+vL7CF28lWaZkZ0tWtmhWevOAxn4qvOIRQPvv9i0N0aX4l3kLCp0/PamySMm8xmHWxiHFotbo
cxlQmCapx6wPCsXERX9pOr+3TjKdwVrXQW/gc7qd8xkzGZxPRQWyL8wXmb6I4bwcleLkw3LTVB6m
PZnPCvGyO5KVlOKQLjf5grcHPMXH6nW9dU/C0bYH7VtpIstkH9IAwzuUUoX/uaa0dGvCfJwsKqH0
4sf3xaOYY9t+agKwNHxEES2kN9e1VChpShU70QzSNCN2Ustr39JMr9Hvy0JJOy7HAtJayk8crmuO
AKiKmNU8ls+ANJ96z71jnnv8+7764yhSlihdWE5VZ51ZQ7Hx84LSVnq00bg7+8W9hXGpla9Kom07
+39sVeZ9qEnVF9UCBf8GoYwHghR9G6ocu0qM5F+Qgmo1bryJYccuzMMBdeleKeYixpFXT/Ipa6l3
ySJCRVEBF4N6e9D0CqY7VUuEyv4kT2Jj4l4yarge1rj0iuGkGUeuf7xu4yrjk/wISeyRVj0Ocpc8
rfzY0W/X//8FoExeLclTOIVN83zFamHkGQs1zzkIZgzzkWIAELBBuOPC4ghM5O66XLE2V1yFHPpO
uttXFYaL76Miu+XxQ7roO+Y63ghO/+uS/uUW/8e85ZiXuLwAEyJEifMLGAvevs5nEqwHcabMm/lV
9Iu7vvPVbT1ieyD10wIlckjhGuX3CzUK3g8mlllUZjCay0NBap+Cmo74GZZY5RoviqzSthLJhSxW
RpOleVN6DrS3N/54ojs3BDNdoHxoK247OTBF2Y12yMOj6n/jPtjHwS/AQQQ8Nkpu2T06j0E46aCn
RT08TxW0yPwOLmd9x3Nx2G/72+mr+4n7juM5H9bCsw8rRqdjVuSsogtVqSt5mBjjxqeBwz/ryeLF
zR34kHY6xgMvsxMk7qnsVHS2Fzjtv7eTWUzHfHrLkpHhNdhkorSHmkBvPKEmEHvVQ7LH/K1QdKEM
e3OfnMQxVRVVLxIasmDJjigfmjTrxVUEnH96GkLQZj1XB8Fw2P/lPqqeav/ijn4rKj1xuoUa/+km
7znCwfml2sc7GnuYMfqxfMVpOWbc1w/K6Fc40kuH9FuwdDvVnVVpNIOi7X7ABGgNdTlygF/YoUD/
TVRfel+8dVQt7dt+8LdY2ZS4NuTYbuDgzV+5EfvdcmcloBbllX/dDRrb1+9vSdJtVZUTMxcNkshL
j771XYU3DbDo/noyv6xP+r7vvPpAjjBq9E+k3xXS5TyxbEfSPZaZVhEx0U2vAzVZYwZv7wn62fFO
SY657Wl/6yldaOjUSMpG4PvIi0C35Mco6OBpeeqt6NmIA1XUqzIcse5n2YXcXKyoENFTZVT+6vKd
Nd5Hte31/L4p7hTLqBAmw11R+9fwg000w/a2OQmeJWAAQJ7vPI+ll300jiz1imMRjqqKxb942n/W
1ZXyN8yoC5xMiI7uRFAqGK1Et+LsZymihGwX7QaFySrOhiv5Hq2wEZeKFONYjF5qv1aLcTNXtmcV
2f76um5Hcr91k7wOxnDrXQsw1j6Z4we9jcOe5I+lXf9/ipF8zNrpWUvfDvv8kmWTR/KbZfx1XZWL
rgjppMn41mRw16ISz3iQwz7N4OMo9qIYmN6J7mC6W/bZIfpUPqR71VCefwm0fq+i2M+zk2A0rHaq
BC6UejqGj3rmrt43YX/CL2ItEU06fvSghXPY3oHE+wajnBW6K86+K3mZ1R26uMSgwreZEu6eP6c7
QfNIjsBmt0dNTZknjP7KreFKzkbLCtYwkb9Ibsp7a8dD88ZBzzdwc8q8heoqliGwbLSSJRayeuTc
zY+JbxzGQwx5xG+//hchqzhe/64blQGxCWlo5oinx3TUfUGAOKOyIJ6G1kmN01NEOKglvjeevhhp
WnYwnv5z9lre0z2Yo/bsMTrYN+MxfuWvyYk/dN/15+smc/3kUxkWC4YXTKGnYlHnxe+0g8vvi5Wr
7FIlRfIvfJisPs2hXPRhTD3rY/XAfcHDHt+BBSxYv2Hi4pOqjVglU3I2ZlY1jdYJn9Y8WOPrkD1P
xofri/fGmnjNRMQ3nJ34acFMjgRtoshyoWHmvgczbYTwVEyPnb/H4Xpc4W8ICCSLTxb4ToydQJMU
QJNc/47tePw/jgfQivefUVtFx6i48kcUFfIfU9eD1Bjwzq70R1DJoMZ5XZ7C01Fd8jM6rYDQEY9m
h6JwOYOiubQDO253TMNLIKmDIR0ekzS9Gdvp1DH0olhgfCyjxyF19n1MEj9f0aSVrhH3GNU/4nEY
e3WjowCjs5vrH7udQfi9OJKLMpd1LCIbe7RkN8b6Ix8+Xf//F3aG3LTrYKA3wxgfjM6QbMDK+iy3
UrMILeupTHpv7G9NqqSTv3BGQorLiGMbJqGXc2bLPiEscYqwuMFIIvOb6H/ByL9Xt/DQU60sGV0s
2ntxMtykrnPTHDRShEO3PGuMn4ZeUzSiCKN8d3YkEZLDawF6cjEUFiK09Eupsy9k1OPAyerTqqE9
5PomveVCr0kT63t2UkEo1SduCml9kK8AAbfJjqZvaYE0dO+aJNB/gNY2qO+/ZN54pwYhblgJfLpp
mLpuMPdiYt9E+dgTWGKYN0boatN3Ek9Hs+4UxrixqBBD8eNiNPnFZLsa5JwrQS0ujPrys1U1D1Op
JZ4dxSez11RpgMskC8V8XmI6hDLbcC+Q3F1kDVGegz5dP4qUDrgnkr1IKi1B86W+U+Z0NpUjNupy
DBL1tyv0bA/ncc4aIHHEHnYf49XLu8fOxb2co1Fl9W3kH5JwGHari/exKtepki15EV5m3YqkahEu
aM1etCWIyjpwuOXXUbO7bquXBUCxrBY6OojDQNsqc2bNpGuTSTfgUcLxFq0qh3YnGltNr/KVgJRN
vVDgxKwx02AXJVV96ZbYJVERivYAC1h841P5NIX5rgRVt/kZ6QC/dJUg0m3LORMrXc5RjHn2mQ6x
k2/gFS5Y1+I7MeWvDbVH1Viwi5e/WM8zYZKHLusOCXHTLUKtGh5n+0cOdjfDeqLWiRStNw6GR2Pr
UbGJF6E4hBoYzmkT0wbP8Vs0e2ascWOOFfxYCQ3/xoeg52I8jIDg60HzMn1S9QNteGzbJMyxTRTI
bRSv3zs4Vjjc1JqsxMnHrAgTMwBVM8g2XBj+uWsz27IIPJn00HfbjlvRkJa4yLnXJEdt/DA3ikth
UwYG01OGOecM0+nfa6HlxWROc1mGBfwHPWha46WLQsaW8dnmmRBxJs62Ju8JdwwDQtyX+jVB0579
BVzxty1OWHJUVX1UGkn7MuckrbmBVatWDEWob4r8xSFPf25stol6pmNhluDlJPVaYz0d8zdjm3bV
zxKYc5N44Pf1q2cgafZxp4g4LwvXeBNYBnFdh8AaqEzpYI8IOIdx+du860cxXmkKR0wgivqw/1js
lgMqDURxqLZsnIlxt/CLCOjk5y0d5przPEHIAE5IZ1z9PlORKmz4Q/tchOTns3bO0nRMizAxs/5H
aZUxQKOleWhAhhkkdWwG17dObL8Ul9hAs4BHBqfWsOXKwVizPEosyIMb8dzou12mXk8Pw1KHS5zs
rwu7zGFh1xCoAuruEMIAJ3tv+WaKU92PFW5Q6xkMIL6BgSHph+oUAwLAwuwZFKl71c25FXrZLq4W
XM2IgGyZVUmbrCzKUWIN9ThtvrlaXmF8dNnc5mk33nM9mW8HzbSCBRNZ/Gigxl0+m1Gou3bxWvCG
fJ6mBn+J+7gBFnVyXmuXa8E4NJjJkc/rQec8eZhHJ1JA7i4twQXQyCbMQCSF0yVFjMzlDtc7h4cR
cK8YfWxp4ZpxXIukSQ9R1caKI3XpKIQ8zCR2XB1oFyo5iqpKpgRfw8Mm7kHUN2u2V9V0PiSj44QK
O7hI21DDAVqZUdtxEbjJl8Uw4E6slxVhomNNd+5YL8CG5a1nYZU9YDfyoDQr5hnj4O5iplW+rQ3u
y1qDJUfxJZdaiy9hjskc4tpEjnVsLZqKsUdcBYpwM6Sg620P7nN0azz1OxQjBTB2OYyaSuyGJ0HU
akKy+NVlitnZyZue8bwM2df4+W+mi/7w91y4GfkdNVJVIVDuQETtH/M0DVzPmTF90lj2c3W65+tr
ubWU4Ku0KPwjhXOWDMhNjXyNGG4ajWLoT5n7bHopHWV7x+W5ENeMY+MAmsgOydA4o3Eo0xYsXf3Z
BHYSZIh++jQC1mODgyYgO0E8wU7/Rf7vUj+X4EWDhlmxbY585RDqMCjd1iGwvmJAb1DvMbXzHliU
rxgmcUv/wgQCJXfRpbZwzBgObBuIjfHOlxaV5j3tzdapwtlpE6+tmw8dnqdBFff3rOkGxW2wKY2Y
yCTA7eCdI4LK88iEDHpsWW4VYjB90Eb2AyrYu8JKD0Wk6gRSiRIGeyYqilCPX8qoCteRYerQTVSD
AwKszvzDn1olFvBMJbGrZ3Iyo6zZUkKloU/3yVgfqjm966fuy3Uxl+frvRih7pmYmneFQ1qIcZvi
lvL4MLdUZfobS8ZMQBGRJcWAOTis9zIYbZsxIQMPJ9u+WRn9UUzRbTlpt8OQKwzh8smCy+BMlLQ7
YxZlQF2NPCQR8YpqeJlNI/MnumQYQGXeRjbmbeT1Vzupbv54HZmJy8cG9NXCr5SVSZO4w+BYnYd2
g7FGVnxbNioRm8t4JkK6WBuXUH3mCw8TpmX+0C5hoxuahxfMyW4cRcVww2m800fas4TH1kzblYdl
Vdde4k53tMu/ARLz9fq6qZSSNqybm8SkzoQCyNiAhKtMn/K8LvxZW17yqHq4Lkw4nfdBI6zDMREN
IPsC3i/JKXFr1OLawiYxtztiUJq3ZChdj8kpbRIMx+1+XRe3cbYgztaRJdCBwpUdrzlko02QwQoL
Rh76MT2tWR9eF7Gt0W8RYnnPji/iDpPViQV7t8FUxpjX9pavUXh5srd0VTZwc7POFJLXj2tLbI4m
R0IAIef8NOZ50LGvNlEYn2rhpMdE0RQgyJihVTV1Qc6tU5zRT9cXTiVCiuhnQatJIoOHC9NOebrs
eUoO10VsHqHfgbDcC2In9TKDBgmmPayA+9jrL8Lsj+5UKN7lW7uCZKJtIMVHbEdmGKniPBu6Mq7D
rDBfBp2dHAr+/7l5oMka/LlK56Ikc6v4kBfLGPFwyGIMqMfrxM/idd5Vc6+qzai0kmxNX62srGMN
Z3Wh694enHt9mE1vKDukhWj613XFVNIki1t4rg1rhjV0aBF5xuJanuUMTTiWVopeTuQsr8vbsg1C
DATQuA+RZJPca5pqbMAY4BrFD4KWgGqs/ZlxssvMVA+vi7rEtVLUP85kiaNw5iPiepzdAtmUcM0r
oC4iWAX66Uyv7Rrb0yeEn0vqJIcJDnCXkRYNmGY8+tc/YlNfPKJtivwsvaBcnM1Ws0EjB8rcKd9N
Dt+vbLqPCoyp+3M5qNOLziuEnciwv9d1WckA/v2qDkEBOHijRo/W7DyMCVfFNFsKnQuSFtWMVret
7aLG+MLK9Bw3e9D1fvCbySoVKglDly8tZLTxMnFA+nIB4WtH1jLM8KnDqUt9I37MGZ6VnRMY801T
zwq73MjxoXjk6khQMZ1a1huNyJmxDC63e4uumA/0awxStCFqfnRIvungjo73qtzrRl7lvTSxyufS
hmrtCgJpVliPnpheiImQ/ny0XmdfC4vdgKGJu+sWotRQ8mFtwUrKbcgUraSahzwmKGZ6jx6rnRrh
umEmCMvQ2oXI0EJyVFIQg9FaU6tJE1L9peCt7xYnt2EKC9kUguwHCuZI1xM5rJnaeJ6zimIVq+Gh
Gicfw4nuxklXnOFLhBCKY+RMjuQkRzYN9kotsVtkb2Lt0lpMsgucZ3Jnfs5cHxjhmyzUbl0UXP4X
HRnFsUaNTizne0sBLnl1Ggs66m4TVs1hKdAJkChu0o3srOvi9QBSMx2ZdF2eVWWjgxugYKcJFwxf
RZ0z8dsXTNLABOkf2l3zyl+WGqTYqs6ijcLVe7Hme+XEhASNF3YTZjfzbfswg5IVRLgefyyUvQdK
WZKHxPbS3kohSz8K4ze+C1kOsFXJMfnzMM6lDhIASAIgFfCGhjg73WObFNyO4IxhnB9BU1CgXmT/
un6cNx58kIG9QoZDFw+w90uHiyDJ3BTJjSJ1Wi+3WtD16vUCVt/6x1SNP2aSvMJPnxA8KFzl1qmz
YYi4wSEbXAzvJWPgcDQt+liHLCZ39WI/NbNdeF2exwpBGxcA/r0Lwgw0VToXEAatXsoq62aoqOvN
KcUkhqNVW+6dbfe6b69O6TfxVIfX11UhVAYyGJPbDkYCoXhwfszXYVcSAoaBgd/PSbY39f4PeToY
fAsgGvZblyrS+dI+Rt06s9LuEBAx/TMISW4m0j53jgrlu7lplqj0o/CO7Iq0aZY1VA2PVsQHU3aX
RswHxdHJNufd/7B6Z2KkA931Sz9MBGLylZ2Mdjha5vzaM3I7jM1doWUKcRvRK1AEv7WSzjTLm9Z2
ar0ODdrtuaYFJshbKAaLx6lC0vb6AUhjUHSeXyAXiJNUKRsNBCNrBnA7pc2t20baLq2z/tv1NVSI
kjO/Lbg6In2CUkmp7bKmPWA83cNQqFrbVWIkixAUd62TQiOaRn6sT6k3ZtWD1qqmlV/skY0qjsVQ
OHAQCFx0RgND0xBr7JowRnvsGj8uuul1xW1JFU73Qh9JjhTedDkd4oQLOdGnJIWdfx2V5C3Cnt6F
pJCBNnILZxb+CAWI966vzBnyNu3YhsX6WN+AfX83ew31+XKf3UdetZsOjhLIJfbhUqbNXOpSIhAC
72UWFmgGihUyk5v2RgPt9E5MKu9ugEL4L8aGi/BdkoaOQtO2mMMQdsvlRQYMVpMPCcjDDykAyR8H
TO7rPHK7HqLb+ldW7VgCyIWquW1TqvNWPqN4w8ivlyLJxqgb8y4cdRDitB25sVmvinEuOipwVeln
QsRHnN3KbdTPQ50hfLKN4zRUXjp/Y2nha03tNQB4JC0Y7Xi+r0umuMcugchCMnLatmUTXRQd3ktu
6jQDgSgWVUA72sizP2bAIBkhf6Uf26O6yWtzOc/kSV64LJqcVEvWhSYvPBbX/soXhU4bp+2dSpLn
7UmyYGJuChFFekgIBZuKwY6jpgoRL65jsXSobxJEOMyicjllMPBmrmZs2gD+DYfTG4uNwaB9W5Y8
5IaruPwvF85wgVYBMsI28YaWEStZx6eWNS2svyE+Eve7OpoV8fylQiaqAbByHag0FFKl+94ddasc
K6sL9QZT482vS38X9U8AfXhr9vP6RbIpCoAwaIQw0ZSBpnXjdhbmVXZhN2Xf+uX7SlGhZcluWK2b
3FWVSC8twjQoFg3ULGDpugAsJrmWVG6aDeECh6HTF1Y/FezTdY0u7xLIwBFCSYsIRJ/kf4sh5mjT
L4YQHSdJmR1WfUfav5Iq31+Xs6kLqGyQsKFAlcplNZE2YmVXDWGUwu8O1dHos+9u7T5fF3MRw6Mc
iuLrP2KEOZ55pMHQWq0yyiFMnfJI+GfXqDy6/hwrIGEqK6jqX40qN7vhi97LFKqfyWxGrbPtGTKt
HAC+OWAf09jP/eIXx8gcAkDmTjXNZcMMoSUSOEzAFS5CzynLq7V0+RCSvnS9rJyCliBhP1v0oVis
w1TY/vVlvXzNinV1DJxigTK9MHykf8d4rvo+zLMk9lbL9QneYAzz2dNkfWwa/UtVgLW5ftKt9FPb
f1ntX6z9HiGXFetWqzjwl3AW6WukwGRu7cox3Q5fQ/hu1o2got8mQv1omu6LJXlOLXPXdSTM3PvR
Lr3YoB7HE3zEoGoy+bkxe0OUhE5u+qWN+Z1lu7u+XJv7w6hj6gJgbcsgqaRvGIvZ0Idl6YZJXYVE
AwBM01BHMXwtUfV0bRk9hvcAkssYsg2yjzWcqdC4bfThao+7KkWSQUP6sBsOzfzoVJjemcyenb5e
1/EyF4xNsMHfIfw7cIKykpja21YuXfswGlO/aj6seuMhZRqamnvfN73PG5D0aHrQZx8Vkrd8yblk
KXlEI6JXbIa+dpv6jXPvAjFTOs1uXn7EU+7nmPy6oqoUIzVc8x+aFnt5n56i9Fuv1Yqd/pdVYJYL
CAuwPHJ0ZxdOFOG8YKuj8Zh2sUes2DPr59npbzOglHSOaTwzeA1UMHOh5PuwEsv/BowCOAJVQSkC
aomFZ3RpQbAF/uP4vrMwH3Kx/HgZDrwpfY13Cl23rgpA1xwBONRRZxBWf+bn7J7WGbhOIJF3RuxN
tLGPPTj9AXVdRj9ZqKO4My5jB6Hib4HSPqNpJYpLcPmGHZnJbdJo7kM6EaLwbVvW5CIyN5GuA3hX
hj+1mMXncuL04WjYPllv28nxc1UN/DI9jdOCzBxiL/G4Rk3h/eIZi5M6qwspdbP4Guu8kpY+xWiM
/pthf3OXxRvTG2p8zfv7gf5iMw0s8uH6udmymLNPkBt3c1DZpusAcOiYgCvEwDOEYmKTM3kzpfsM
/R6xo6L/3BaJEjmsBYsrp9ToyJPRxDMhdPkdkBs+pp7s3Kg/tAPZp52+67Qv13XcMBmgyYCjd0ww
Vl143qwz16p1tD5EURYEZQ611pdmarkixbR15+NUWwhmDGwqQEnvt5PkZUHMCTcwb39qtXlYu9eU
L97MvhhLs7MA+ZpxRKLhsa7sQON/Tev364oqv0A+HEXvZH1ZD+G4N/YdO1E3LEHjXZ2WvT4cNeO/
GOG0ca29U1qy4QV4njbiEFnp7M7R67tCR5uZVu5GUh85WxQQC7LhcM7kXXR/lks96c2MmLFaMNe7
LMyTM2SBa3yYNLAUNM+l7YRZHH0mWRPk4wT+NbQRWMZt29p+nbrePD3MGfUSY3iIptpzuelHUQWI
1QKe2PxmGO0QjHlHq1jBPECDzrFv4u5+ypxTO4Gkf9S9brB9lowBZjz5hfHnCG4B3/vHii4aTt2R
9ksHaFHYYXYyr4IqAB+YU2LuPf2aRh6aav0h9xPuGz8V1nOZAhGS4fTAiAIYtwzypxMCf1JhK825
zjyrz7ympa8gpj60VhnMUxvEU/UyMgNPxAwFyalRnKANr4teCVSxkNQ3CSDz7w9QHhE3rbV2QFYJ
LNjIt0/NF44JZ9f13PA/76QId3F2ZfXRjOcVg5pRScanJCXxUTB2Bc7kfqqT+IPZ1w8aZZXiptyK
ChAKQDHAaYHUlKd16n1ez7U9D6GdGY9xQ1O/LJwjKZpAd6LHimBsAmt2hc2PQzr/Dyt7LlsKDOpc
y7usXjBRhPyo4ltuPRsq4OJGwCny6raDfUOiXc6+1J2T12gnxcFMu9mLEBIsHYguFi1oh2pfjzBY
t9gh+6Aw2w3v/m47hVGdbSeqng3r6m54a38x8KYzxsN1g1GZpXBJZxI0INOYjh6l0HRBcFOYIJsv
mtEjfasYsrMVELzTRbpBzLoFsD6BaaaL15oepgd5PPe4b31JUZPf8Uf7BGCoontj+9Y4O3bSrZGS
WdfLBMcOMPJhBxqUvZi3k/poB17RGa0G76oWVLozUtNqQDANgTppDnbBnroGaJ8q/nx93zZP3Jk/
sUSq8mzjoiYqu3nGhdyN68/J6g5xmx6refWpVX5gq3vruus3xxwear1Q3FOXhEHCjYsUNhYWDSRy
KD5OeWGXYiutcE2CFXwXWWDF4JsAcwCc+PKqe4Tt3MC4USgtnKT0BrBN+sbdizLKRfImSVewMbAe
yRvuTTvBdYGAst5FiTei7yjzAFWpuSIovwQ9CG1/C33bibOVntto6boVQhewXfHVG/PK64cxqCfi
2dNLnbw0QAtaI/EGADGA2Vb49E2LOpMv+TcAijqjE0pPxDgYDlLNvAn69uv1td2MPc6kmO/tidJV
IzAX3BzmeOz78gleLWzL+mg2s8LnbHq1M1HSVWgQbZjKeoRXM/OHvqCf7EnVtbXtbc5kSBchKfM0
Jw3UKQYkzOcgizGWz31ugnnxwFPmghwza5TTabc1E82KSC6iWVjycV0KIhjdhWazY4YoMR8GLf54
fZ9UIiSHxlCAYJUFEXndH8rZtv2kncrgupBLuApsXjRZQxPdxUtGUkSrxsXRVhNSFm/xKzMo7+NT
tY+C7PsweKa2/2Tt7YMgxowrz6j/B4vH+jFdR8MYBarivS2OLcZ9jgaiiTLalQtiwuURmH7FM3jT
g57FDXLFqCZZzUyCuKFKkTsx+ewBnflo5MYt+MGeRuLsVpoH45Tu0eSiqiRtebJz4ZJ9unOkFaRF
RFGAjSI0RszSA4wak7vA2MNKvwwwSdVRLOslfkXs6u8ozZHWlaOZyqxrCDUmtuN6tTdIu0Mj1Idp
btGDpZdBRbifsnnFczk+aglXBAHbcdQ/YaIjRRtsmdCe3GFjM157s/5XOjwPlHoW+9Y0GPg4DX5E
lNVPlVDJlulogynEniCUIN/hDB9KHU2jyxR7C1lDG6/ysex/xQ3Sial9cvl8aPhwQwr2pcKTz5jT
oKjjm7yc7qmtf47yMVfty9aZPt8X6Uz3hYmKRYllEeOporBpwR/Fgh4hik9gCl0dqKmGxP+Ur9Jz
mVKcQjpAbuJah8y86QDY7b2cgqdi1HfW/FVbEiyOobpJt43+dxgt3zFpXRFMg4fR39A9coXpEfel
b2aYtER2UQ8OUGMKFZ5sc20tQ1QakZzW5XoPnKWz0AQys5vcOTkY1cACUvwfFV4e2Hhu7lQVx82Q
AXMM/iNUDhmSqnPStYLQuAyaFURO62t+dHbgGgE1D16+L6qO763b+1ygFCPYQPyvjWngDVRpwaR3
h5SCvKFa/HVuXq6v6KbhnOkmbWJkZa1LY4ii6N21HjIN7/YUBM2G47vD6JWm6ngodvAtxD+Lv3iz
TmleYjEx68/rjI+a/b88Es5XT3LGabZgdoCwy25H9ti0FiTape/kHgU7rZ8HheXNqlqnSivJFyNp
50xLDplGjNG3Te7FGCJ/fadUIiRva4ORPK9s7FQD4EXSelH2+bqATc96ZgqSZ830tEJPBaKEqEg9
br8szveFAxlZIhtYPiXJ58FUnWeV9Ym/nxlDbEQNmVMs25B3p2lNv1j98ji7sZ/YjW/kOFulCiK8
+dw5Nw/JVU7uSCbeQM1uZ+zR0cWfxaDiNPXobgBHShksn1brvyEwVmzgW1nwTFlCh7TJhV1OyIl9
wQj5jx1o/RbB7q71b43zJPNUaOHNJ/OZujL0NMd5c0GjL7y0YNip4SH3cXQ0vwzBEtin6bB0igOo
0lNyKZNb9clKscBxgzCEYIxOpZo6+S+biEZldDYACS2H5k08ZDmmBOFdXt2Pw6dxvdfT+7w51XO2
r2fXW+pbg2feHL9G7CPl3O9WJK/mx0p7vn5otoq5Nggs/vkSyYSpM+QN5fiS8XPxcziue2dvHOxf
moexjYHrj9beCWNf99wbJ/8vOA3fMBsXNz99G2giUnVyH/q66MtQO5A/kXn0WqrddWN7KLQWGL5Y
/+W0ZXrf9OD8HOrZ8nKMJfEyMxo9rmFOVjOnCFBjBxmviNzbHK8Bro23Zjfau8QAp4NtaUagTet4
Wmc+IfdMi48Yc2H8KEs+KRzc5q0HAAxaY9HbgRrIe2fAl4nO2Qi7ye1AjxHOLh/Ldrm18kYhaNNA
zwRJW5aUPDZLF4Kq6TRNlucyFSnBpis9kyD5mB4cOE7KsCkuf9DK4SDK+Fn24uYY60BaryyHRyN2
VU+gzYDst1TZwfQdOkhrvPpDXQ8FMzEbwFdaNGEX8GQHSs19Ze6V9E/iNF/Y35lQKVZp50FP7RZC
h/KXk30hJsJP6yXHlIx26H2jeIlKcIKgsu8MPyI80q8fP4XNmOLrznxqUzkW0g6Q3pTI5K539lj6
uVnskM5SSNrK2wjmsP+zTnnEA+VznnICSaw6zZQAK3A7qybMb+Y5zoUIyz1TJzPXzrE6AmRMEww7
1MRs8EBqPnWDxUBsnRw69Hr8+SQB8ZC00ZMm6OUA4peCF8PqSz3lUM00nnTjq+7cxg58J67E65u1
qR4KCihbUlBaXTSVVKOR6JXDxA3498D55AUVozJsMXGenWAcyZMqeN8ykHORkoFMjZl2RurCqVjO
L96ZO7vqQ561X9y8OijU2zp/57LE3892zyoLa6ojqNcGIybJVQEPx4MFSovutcXoOiUtjko3yVrQ
+WAnnEKemBOcZF72kx9r68bx9R9TAABmtWv9OOgOoAkX85X2lR9hrHV767ymLyrArvCZshs4112y
oY7OywrSJWTmE+dkjt8J6cG1c9KiYVdVxt5ScbNu2xIA0I4uaIFwKt8vdqyD2aai2FgUG77NI0YT
rt+B3PE6hDWor1LQw6rbkzZX/EyoZE2COFGLdQi17GDe9zfWX2LUhwuwHIhmSv+4BJaaV18lVDKr
mUZlg77HvwNWZ49O0XSXvQDQfhQJBQCwdS9/UPMJb92SKLKi0wwdDoCmSjtadBzdZ8LhWS2nXtpH
oLW0FgVGf0u3cyHi72dHRkvBc9AaEMJZ+pDwapdR9sINvqdr9OH68RTfK1vouSgpvBjcfkromygn
3/OaP5Ek+l6af44YRuvO2bJJwUXVpy1pGDTKCTtNbRWkdazgldq0fXhssALqQKNetHqtST5Q5Kzx
aAdiMz7ZltdNu5Rh0AJ7YZhONa6hNh7Wn9cXcHOvcOAEagvtsDJoxOZWC9UcJPqnJMhGNAFUP5v4
Xl9VKYLNhIsDlKZAG+nuBe6mxtw8U59h8eNe96NfxiG/y/3ydrnl+1o57mDLc50LkzYMzwTGlx6e
KyZkP4GKn7HHpQLBR7TrGfNNXRmnCUuTLfFcohQdTiMGkQCqLg70hPkK+l2NFzbmTa+f3F1+ox3b
v7pX+lfypGz4VQiWB8uPsZ5lboUdFG0H/4+06+yNHFe2v0iAcviq2N1ut7M9M1+EicoSlcOvf4d+
961ltlZ8d3cWM1jAgEskK7FYdU75Kztp4OfIMPVYHWcXtUm/DLqADwW8lQ0bFHsYSGHo12AfGOeo
IIZQRkPQ5Cma/L6Y6R+8wqGflfhm9FLMeLnhdThtOa+1SNZRK7UgDyQdgtj4LczHOOFNvW/eQNcS
GK8shmVuigMk0BFgNT4m89f8TuvA99dhiFR25YOVeWnZoX+al9O834SuFGi1oWzgT1Q9wcDFgCoo
Wt96yR3H1os6VOHllwgP4hoA9Ieybh3DrO2qOTXf+OFh+yM0vD8gcdTwl9HipukwnmFlQ1DFzuTL
jjXYKfoonaHEWwDmdhPUu4seHSLgJe7feKAYm3UNPGX9n3h2LBNcaOPSCth/8ZQdiOB0zWQb5SEB
PCqICYMhOrQ6uJOCfR+4FUQwBAXsQxG9ynhS+xyv4mQaDZUUQ2Cmo4M+FXcBAJFJJGdfzJYHNPAH
r/IKhVtk+4tCszUx40tPeDCPWpw6jXwpcdCGWj+qVeqbXXWXmVKQ54sL5ER7ls3n/U/Y8PafvoDR
salV6kFJsL9ZfdHTy9jd4im8rjLOSnlimCxjFEsQrDcQ0zZ+MwC7D7BwadPaY8Jrc6AtFIzRGMCz
RviC0qC3nUkYBaPHu4EEfe0WmfhWmQFItbYcUDM5k0U8PRFf8rIJ1Eg7SSTkvMdvhWxIV1HVwLAo
Zm4Za7FayzRrwCAFQCfqvdkbb2tHM+zex5glBWZO3OiORwW14QTXMlkTmStFqUiKFUtJi664pfkm
zaHKu9RRlb/aVwuPIxZaqWQ8y3w2CVINOSiYsLIY1FKxa57qB/CyORr6KjV78iqXD4W4qTR04BL3
Vcm6ukcOczvqUZ8PgSE2NlkkNDqCcSo2jnPGsYKN0AWdAUotTYCBXsUcWyhlRJk62HsmnJXxIrT3
agr+TzTHRpi+xP+GCy9Kby1uJZJ9bZIMgAvrdHFpcyis0C8wWYo5EU192jfwDVe2Xho7RqoWzVQq
NeQkg+mXjflEROEAYqDDvpgtJVwvh4nEKPmUxpRDzDyjy4fcGdHvfQFb3Q0UH1BBJgZcPfSEflbA
WBu1NNag5smrHszoI8JA5z0S4g5w2facO8Vz5xA8w9tobkgnZ/m6L39zH1fimQXWqaiWygjxeIKl
aAu4Jy2Y7WnHhJP2y1ea8U4p/cFDwSgjyjTJQihTn9WDql72lLvmbNYOnkl0ZzkA/MDVHvoz5VTO
7SwYnOUPcJQfle/NQ+LzfMt13fvzx7BqGup5mA4lCFn6U3gLyHwf+aRHa9+qYkeo6IyuELT3VgDT
ca2jwLHL64kuRjxz6CB6S626hvjpS3wve6Wf+s1hAZuWjnpLQuz0wTry5tauVJmRyZy02pt51xDw
gIhtAiDP39XAeTmRr+4ijATqa1fX4WiMSJgIOOHWo+xgQN1yB1AB463ISdGu075MN9ajAX4EIUB9
FVAlyknyCpc41rEWuW9H79XTT66d+Ry6IavPyUaiThji0X39m+hQprvIU4/hvX5UbR1ccOfII2/6
GUyG7nwTis4coAtj37ium1yYT2CiC4bdSB5TzjR6ZZHO+R3apI4gb7vhX1OuDJkRRc1vtVpCuqSv
6GrzpXSy7htpfNS0OAvi2DD7yJEUYQU4NUqIHgOmev4e11DYXDgI+ev+zvGUlbnWLgBIlYcIBqKA
v9PUzngK2xfAoUPEJMnn/aqbdMziAsoq/UTQP1EOhtQ1LoMzefFlsAfHtDUn9YSv/Q2v8+ja538+
K/apA/1kst69M2uB/aFzwwAcl990tzorj8SjXVfpYT5ox/Qs8RjS6Kp2bIKNNqWpSGShZEDirJyF
tHcaUnrDGD6Cms6p1NwDDPahikSXs9tXd3dmxYzzaYqSwu1it2mx1zh2vnkqQM2Gpz4wl0SghxV9
PHt4POSi63sWI5dxSeMwd8OEnNYPv5nBcs4BcZE5w0n+ojhdUAa8uMJz7Czsmpo0RixRnlbK6zH5
ZhCjma66BTCZp/0BwDDKujyZHMNnx+JnomPseoRNTuTrsjwS9euoc6Ya3sPhntowzqWqTJzgiG0s
zwkqZ250Kg/xY/aVj/XwroFXolCkAygNLUSyL8LClKNLXoXlW0/5vXQGCWwBZoXpjTZ8Ii8Pmu9S
Yyf36aG/z9CYiNZuTsq3qaofH8Di1cxtkQxijbUuRHH6IgNpBVq7l/Nk3ZUqpweRt1qNSQS6rDJT
XLtoyFR6R/OzQ3EBYyPY0wSn/FMEGKitbAsFGTR2tA6Z7NxRjvu2yVsvY5p1SfqlQG897nJPJXp/
ACPhqN0teqfckY9LuJkjrHaXMci6G4RYiiFNv1UD4af8qt1EXhRU5xiVp9Yd3f45P4AEx+WxU267
gpVkJh3Q27SaFKgdTHNwFT8G5F10i0TAyQ/VncU1S95CmdBvlCPmLTNF94U8P2cRegrJdJDCyS0n
oCLEA+i3Fs6d6LruQr3daomMmRpJK8wFJmmxxAmjEJKNUstRdevjAF/H05ttX7eSRhVrlXFYtTLg
tgdpatAdy7v0bqpwhhP4qBtHQydj6JjOWPEiyWYEW0llMgM8ueQSaEggxM2f0aPsImu3qVdvQPpC
62ft8T+R+8hToe1bw0o2kzNMmVAtxf+yfaonK7FRpUNSCc90JF59zAKCHqzFG2Ob+iUVNMr/ylLZ
AriiT6iSUi+cxj8KC+Tfwqno7yozs62WB3N1XSH+rEs645nkeG66HAgEIP4e3NkDT/QhC+I7AfX2
/lx6Ed7x+Sxj20YDXCiZgg1eNdEAS3estEZFUrZMt0shnmah88Si8RXSAWJL9USFh126mdKaHyIZ
fZoVQQizWIMW42lyQa91dG5mARekx/3D+xv/8yGIUR5gDCZVR129dSiPdFwoR1+n5qlfKCZr4vKu
e5tpwce6rnJMS++XPMO6SkVysvEsJW9Ak+DcB/7G4/y1KDaflOXQlIYFB1aeyXN1Co+9P7uN9z7O
5sYvnC2kOnedG3xIY0LVUJU6JlexJs2WT90xd2M3utUCeqHi2dp1yfNd/z9kMYHK6pf/3KdAo6wB
0laiJYrRVu3iiANDJ1J5y30Z4Z0ZE6ISTDzMqOXRqkT8LJ3rS4kVmm5yLG/QdyW76lvk8qaTeDLp
z1devOytVisE+NMkVzFuHdsVsJtikdu4Svdr7+yY2JSn4n/4fdWguqhOdQI/6518LF+bC2jHvhm/
OLrCcSUyE50UZYiiiupKeTYRn9RT/LW7l2zMIyKNFP3+OKLf/xulTOE+7vDUlHUpGGTKYppBZq/9
6/A03dCoONQOLeTpPLdCdWJvXxm3IujFKAF5gdpE8l39Uz/CKnzDMx6qwcZjrPPv1VShbxUrlZkX
1ZjFHiLVbxPwDwSb+KmbvdCn2Pz74uk3/EfD7VUCxA8QzNZ1kxepwO5jtjjNyiK2gBHHiHs13jaE
DxGMghK88tZDh4RNRjuzdpyyp3R+5iglTwajlO2ST2M8YBnpmbJNgjCU8kDjGcXFCFKA/gB0PPHu
h5uGQOG5MW4FXi0W/ASz1ILQqLiShgDs0Y23OtG8SPsRR5E3jrPdjbKzv8rNRX4IZKFORtVKawBA
4U7TdIatiu1rV8+5PU8pt5F609JWopgkRSdal5cj1laew6ABqTbVwRKAyzK3X20zT1iJYmLPiKZt
YN9CVJPPTgx0+FnI7C680SfjsL9/21XDlSgm9IiRIRZ1A/+hBuZJvAW4IlQECJlP/OLB5uVvJYra
3cqUpxiAhOEAUzbVm1i5TxbJaUTkk6SwjZyHgE9d0ZWrWgljQo0ph7UACfCLUuQWpvhHjtvJGYXu
95iIh7ZHOUptzS+RAYpZzpZuRp+VaMa456QYq5i6rPpP9NgdFcDhG572EN4pDr0b8SL5prtaiWPs
3MzHIotpuUtA6/BkEiBP/N5f0fZdZCWCCTKxFRrdhPYqX7kLA8HO3exWRi+BJNoN4o2Ot8vSE+2y
tU0flOtOyzvM7QRp9QFM4JExDQJeK3xAiwdh3UG1/0a9R+Ovq/riwTrizY/zvrCvPobIhB3DiABo
kEN9TLLYXQvsOPFO0F8k+cdozACaEe1K4o6p7isOqPo+G4hkAGTNbKiB3OoBeW5RJNYu2gPtXdQP
fMDazTcUIGpqeJITMWjJgjZVUlHGKkFCHd6aGMcIUUAkd9VFAb7robyjrApSEOJfLSAXxItAQx1z
djtA8djyjfWVl8ts+Yf15zBaZraDJE6dDgcbv4xh6AjAExQMJchrvCGNx32d3rIa9ASCYVcGLSN6
Yz7v9ZKTYTErRMcsLf3WeEWR/B+EJjy0qiggAqnPsBjPWoaSEoWA1PNrY5S9TGxMpwS9pJ/Nxejt
L2bTi69lMa41LEKtDicDdcQKzLfaYjxgmOW+VkV3aQcvqi3XtKZbI1L8TpHBkIFBtf0veG/qZ/3t
+guY/RySNK26BIc3nyQ/sdwFhMLEnS/tN4Au34IMAYjIX6KvAK/MJxBC213lFGiTRYvHU/qN13u0
ebgS5R0GBbx+hZOY5mKnRhO23hR6rzerk1HzGEs3K1KYqJJkoEPgnqQxx5uHPVGToTZ8LXIXnxbA
MEhfBG3qYSTudnRle0SDqWuUHLXaXNtKLnPURBmWUDJaw59Ss3HEKnwxpXn0949z89UIcKOgtkfX
OOAkGFdUVFUV9SMUKgdydmtj/O5GPRkHSjnfgTm8csuAdsp3Lzyw/c1Ys5bM5D5L00gLSS3Ugr6E
D+SYHIBUdU7vCy88gu3FEx5CjIkZr+VFPacnXtVts8YgA2FFh+ogoLFuIc0WRRrbyPCTFOTAcVSd
LBntOUt8EDv9NreiP0OmfxvnvnTiHM1XktZ/m4v8x/72U2NhjUkBdLOKtkn0D7OgXWKWZ/004Stk
scRM4IOVgq8447wH8IQwaQpwS5WwTiEk1WWEONlWljuzjTnquvnqsF4Lk55EcYddbiCmwWtc9L07
y16MQmaIkQ/5a+uK0KjJie7pvH9523c2rza1ZS9r+UxUyWoT/Eoh5Bdx4cbLkXQzx/fxNpJJTvSu
J2M6QkINSsJQDmYNXi0Z3X2d4KyDbVHL4rhKQypl6GrpNKty4qgR4AD3pXDWYjB2PxkpgByzGJqX
nuQkQudxamcDpz1nszy5OhODsfEcrDypWiZQveOEq6lyk2FEQ/QpDF7ihg7hbN1WYrEWx7hqKQfL
eKViUUohjV5PqltRxZSvVjx1g/44Ri0H5IS3ifQoVxcd2HOB+XAclSV3jhw9Fb1mzyVnHmQrQ10v
in7ESoikGNWiZindw+6Ivv9g9IEPG/CmFreuomsxjJfQmnjoFh1715m/YuEyDSigtbGtWb/3FY/n
JwzGT9SiOM7xBEHCgRxDB0+hz+Q4HGOndgSv9RenP+OSelRoBur8PwppvENj/ARQJIwE4/xYqFu/
WoBpoz0aKmqimTP78UF/4zeG8/aWcRxl3FWCMmPJRZyVwH5Ho6QRkTmY+0b2JpIo/v4eb0Y3TbFA
jmqoEgD9GOuOQwUMwWAKgM4MruTmfvemXDovf5QPoTd8/ZfSGCsfpXAwNPyH0gIw0rzoIRbt+FX0
6Yx3/iLyqMY2rzOgTKUrQwS/es3vx0UcjLhCpPmSH7ufgyt6yzF16VN+6M6/cW10Ylyo0O3nhHbj
yH7lV2fKGAc2Zos7AbelT6uvYZ/2u2woFaXG19SJfJLKyTcERbLzuOLcVDfvxmtBzKEaw2RO8VzQ
Q5X/jJcUKps4o1+fJ69zult+HYfjeVjMS/CGmkDRgecZ/OhQ+sNBwRBF4beHf6A/CibqALyrYpCK
vQ5HY66mJMuRYb/Pbo1B7A62dSsESHsPvLzzfU7gKudaSWO0NdatGdAaGezfB57wrNnRY+3pYI7R
AwnEdePrdDbwjJa9UOiexSEX9Yvqy3Z9NrDZGFz1B8OlLaWZzyvwbIav1Zcx4StfFjAYafgygGTf
TLJ1M0bxUznhZmMYHll4uFGbicZKHBO9zFbJcnQTGD6pBBHAm0nsaPnESQu3rGN9tvTnq+hVLrJa
yhHONtSBK68+ohnEnc0HjgbRndk7UyZ49bFiZFEM06Cwuz29xtALDJ0zru77GJMEvPo3b++YIGZF
JDP0EKZRd1NjG1J60ovhZX9VvK1jAlVeS5MlSJCRAKGrjX8VURRMNXdYgVa49vaOCU5tSLnZ6VIm
Xz8RWDl9OcD8BbfTYLN4sdIFtj96FgGCvkiIvOW5OYKZyRvQqafb85lfWOecz/unrNSuyJZySNN3
3c7vkiL+URmK96+O5z0Gr0SE4kSqToQIAzV7bf5lktaZhuO/E8K4hEqoZcC74XDisivtuKqdvM8v
iWb9k+vAhy94jz2rxURhHuaNicWo5Hfd3/Xhi5Rx4tdmNAGvHhg6gRF9Ne4DbHU5m6ryf7ME5f+d
x2470b/EsNcnTMaHgxVDTN0AuqVcOskexeIhbYGPuYiyU5k9x8W9NyhfWRCmgCVYiiphDPizj1NT
fS6UdKArQ7OdF98t+gnw5uLoFL/D8+ynh/QhzTxxcZvhqPza15DN+pQG8DcFEzkgSGTncSp9FJMR
TI/IZ+kdq3WKF9pA1CFaj8igASlmuVyoAZprsEteCWVNedGqNtZK0Xjve1MdtBQ8hQcL5aLE5/US
bJnyWhSb9mQAnk1jrC/K83tlEIBEO5ocV7t5UQWRkaVa6MTCbA7jzxukOnUBygNffggfogN9ypGP
ybmtbAkdSaEzP+6f2pZvX8tjfLvQRW2MSW/YtRm/Jkpmua2A578p7f+BA0G/iYm2J53CjDAORJRN
YexKFTmcKqMc2ztxcZLN0t5fztYFZy2FnuHKfWhiqk7NDClJ+DSQ5SCYlwnzxeALdvcFbe3bOgdm
krdsSiwBn49z6iO/txq7BSW61vHq7DwxzK5NJeiMRSiE3wDL3gKytgiqi3zkbdvmvMB6Ocy+ARq2
nCMDy9GeGsxHe9ohf6JZPYDIBns80rkBilISoVayv49bB7YWTDdgdWBg8GiKBmNoGOcwT/341rSp
nUcgthm/7gvi7SSTmc3N3DRWgtsRcEK8Fs9NshAkOW+EhCeFMd9hKowWjx0o/CyKq46Rb2jJTWT+
3l/L5rV6vWuM1fY9QA2J8Z80s3qE10OhQr2zcLWMYpuHH8M7Iyas5EWiAkYaqbPcP4rg6DqaQHET
hF/7i+JIuer/XEC82C1Yk5yXvjnIIFl6AvFPUAEyal/SZqRabZ/OePJcV4pZn6ELoyOfksfkpnYo
UkzntecWxGqpF7k8iCpqQGycWotk/EUkSlVbJdDz1gDOwpR6is4bB+GJYHxFaYx62BKIEJo0t3sj
BqC0mHPslecpdMZTpITEnaxS1cOgwnfjZ3uZgZKxHHRXA67wBfdy1zqph/rYYAjunzyzrXeRmt/K
W0SF2aZyDuExqqvgDx6B5mw2wb9UD8ZVmJHVLXlJzwoolBau4Gi9rm39nr5EoffzkNy1ov3f09Wi
JXO9NsZ1hLOuKTn8hx8ndvsaHcB6/mZh2B6FyPq59pMn7tMTtds9nWS8SGtoeI/OYQYDRnlErzu3
j9FBXOzioQhAZHLKGrc9p4fmQe7ssbO1f5ARrBfMuJWxbTJFXLDNsmm+4eJ8Bj1YZKdVxZHD85Zs
Jj60can2KXY2PZLnwpsO4DG4k94bFiNXc/e1hx7Tzqay7xnRIJd9TZUn7RRHBQPHrPzu42+VdJ6A
X7MvazNbXG0h+6yBHvJJDjUIy17j+wQztt0h9BdgT2EULYh83oltXpzX8hgXU7dJq2EIA1d0IryV
BtiT3BoQV7J6GcbexjPEQdVOc9e6RcQBaeBtK+N2QEqp9EYLXe2Wmxjp1tDearJid/KDkPDGCDcH
wtbLZNxMRxR9bMG/54tp4UrJ+0SLU5ahjY48h8yGA7zEzCgAtMTL9za7GtaiGd+Ttp0ujC12WA3y
wiGhjebeyEHzfum2l/y9tDx4S+nV91rt4GXEax7Jabgd/3uChc/uiH0dyZJEUCuamFXStxSUMdMr
R3fpJu4ZCuN9ukyPC4uaP0VaGu6zB+DTAZQ1fBrd9NDeEQwTJj/2ZdJfuSeS8TggyTNysuBcpTg/
6gSIAMnFmp+y8A4IZJ5a8R4IOBGZrVunWiynUUHNszS/xonqDQnhLIl+8s6STCaVsUhlLoIMu0iP
1QXAZkHvkwsapjgxkXNYJpO+jFGqFfWAnWtSTHrm5UHJZdm2ZtHbPyHejjEOhuQlCN8EyFGFt9Gq
bFXi1bZ5EhhHMoXNMg4tJAimntiC1WOKa+CRg/HMmAXomzAIOOXSe4Y5uLIje82ZDllYnnVD5zpo
B4LsI0Nyykt8Q05NABRRzpFtVoN0wPWCQBQwdFfjRlFUhLMiElqPWXxF9TDGBszZDtEvex590Z9O
7bHDwwZPV/4mvQbssQZwFk0zqS9fZWmJqJpVjY5zXw6AaGz9pCsHCBSgt+reyb9LHk0MC07hcPv6
8CGUcScCgJ470YRQswK5AnJRA2AfeSKea+PPP9HRD0mMFzHFpWqNFn1YIoB0QVEPL8KjZeEshm0y
txq1qtoWixFAhGvr5WinwPUDTcwXCqzt/6v1WIwLyUCQQmRQ6vrESN5Ua3o2xozHrPQ3IfWvTbNY
B4JW21xJIERoK99EfUa+FTu0NcWuoqTOVB217rEDne6/WxrjTkYtL7VWgtQklIG7EocXdK7F7r6Q
7ajysTTGo1TLrEupQFMTc76fc/I6L4Ibqegd68sLUPp1t8x5DSbb/vhDJv35ysQiQZ+mmPYCVoth
OUI/PFVWeJ76kNfMxBNENXUlKK2Q7k0pNDElA/ogihzgGORhSfLv+5u4Hcc+FsT4DEluynoaIcfq
DcXXBvENvZanPsZk76gdzALkUvJSHztT5mj/37xmf0hmHIc5h5UhRdhK5U7y58Sh2PDUPwsP02t8
wPAiF9N5OwR9SGQcyGyRfpJSKIxZx7figAb9lOv8qdFe5wX/JwOAzp/PrSbJHC7/64PDgGCGd3hH
pBXxBMm7FWw6K4QX4H1JqP2zld0xK1urT9Afasjo7Kgbe+q+i6iOR/HXfR3Z7NQE2fFfkhhL61Qd
la+4oSlj+ix/r8ENgeGRB5oWq+78BVN+vzRMoY1vxQ/+o/i2oqykMzanxZlY6xoUZXSSiwJi118J
mgqB6Owb/RkdQm6OkfD9FVOtvzrFlUjG+rRZSyb13czbzG7En0T7GppnpfuegAV9X9R21F7JYixQ
ldJIKlFVRPPD6NFGFoJpyVOIlBwvo25/D/rz0uGVFrdvsCupjPXFipmA5A2bijH7wQY4hD+940SK
g/0OluXwCnGbjmYlkDG+mOABdgJUri+ekkMdNBSBGy8rvIVxxLDVTA28syH6Jmlebp6Ut+4ADIib
9MSDKeDYHlvJDEfNmC0Ug32pGe1IRBVTLm2wSqTopNzXj02n9bFvOhPAzTz8TwC3evB5j0t/QIL5
ui9jM9isZDDhWooMqTI1rIYsNz0IV0zjlHccJ8KTwfiQpZvENI/grRJzPONl5S60FjC0qYf9pWyX
SlZrYbzFaEqtUlHFpuBYMrBXk4ckMALJy+64CfdW58TKL+qMm2gLMQQ/CPZNPKGn4Y7q9HgkuFPw
jOed63THIemMkyjTQtESGqaBreQ26Ff/pX7/K2AG4zMwJZ3oYXH1k+rgU9zE7m4mjJbbqifZC5Dv
GvTTjyHGtpaX4i5KqZHf5rexx9sT3jEzfqUYSakVMba/boivJfKb0hde1fBI4Xn2x3iTwky1qKMx
IcGjRR09qTIaI0CUPvP4GTj+hK1hCqEeW0kHtX2HI/GzQAmAM8cHtN/MGz7Uli1fFkohxMryrkrD
sQVa6GCDzvw4vVCCgn0T4RwRW7yM8OaImQcsyWoPFQBs8+IJ0xAct7V98VgtiPEp5ajOylBRD1k8
Z2Liq9YMWNLfpnxfZBdR/dN1pSuFHOvnnRbjZIohH9D58+798dKI02q89shvLuKkByzLpBRlpE9E
6mMG3ZWH6rJk5Nh1amkv2nxIQoHXRLeJm7LyNCyt5NTUlayaVCIweJrn6VfzqwTRn3Fp3eheQLH7
2EROGHGrkbzshC1Hht1YYqQKjgep3/38R37VzvLkZA/o1MZEByjXEhElb15H6OYGA7xUtkRFBTsq
4+6I1URznKOhZhjN87zIul1ERHfHuPgJzOJ7o05f9m1iW6BpUWh9NE2zI3zL0M9GR+M5VOi2AotA
qKPIrY2nuNBORUs4wXDbOpQPeYyikmo0SFJAHgn7ylOkeQJEDAhmREryBvaq0bFqTboRhojYsZ60
Dko+PD+wnVir6LfFdwAAgW1gk6NaVsxiokpFztqT9GUBLbqb+oVjnmuUWEA153MRUDa9z0oo4xfM
QqqXKMLRioHwZKJfqqm94kXHhG92rx/mo/7DuOeFz83TXclkdnshfacMNRZqhRrQ7KRzmqAvvOzd
0WreAIz98O+UiW7B6u7eS1Je9VqHYJ0VX/AKdkeM8HYwl8lps/ZbrubHfXn086+Sg7+WZ7IkFGlZ
A3LSGnGvTUJvNL63XIROngQmqhsh0BeidIY9yvcSKixp+PvfLYE69tWWtVa5xAPBCZWz5mJY0SGW
ty9hMzT8tUkw9M8SlKJZjApWjosBZcCkXa41QgNPv/d3ymJb2ZVqjKZMxlkAb8rucskFOCYnfnO0
WWRuBPrUznGJco1fDyqIBMXikuQtaKrH3m+WyhObmCOQtybGZMVUb3plxJriMEO9aw5yBZ2V+8dD
NejvdRj+6PPxNF0MxrSOtlAO9DE6K/zMmC+DZD4ZFnESST6BbJyjErx1MXYqZlmoRBmUDvAwoWvq
Ue5E88IxTvpL9hbG3BEyMK8u/YLNa5e+dhK98oW6HZzCJJxC/PaVfqXhTNBUZt0M6xoaPp6WL7j8
HkJXvJ8erFs6szEeFt5zLW9ljFPQlUVEeRfyqkLyqvhXo8ynikuHupnpr1bFeIaswUi/kGP/sqH6
hYaouzAOv7Uh0e2o0DkKwY2IjJOIq14sZarpGESp7AYUBIc2SILkaD1oM9CdKdIq72GMs43vF9qV
6zNLEgvaiG2sx/k5LdCEr8g/6l74sW9gV/uIIfk1IjxjxDmp9VCi0PaC9lg9Dlpni8AazER/X8z1
FlI5ug5KG5B06CrrAGHG4zKDJyMYT/Xr4mrAl78L3cEZPGLh4TxDLyPPd1y5dioSIBoSxMqqwfJI
FGMkk0KgaPMmYN4JxvfiHxI6G43HsFXRsdB7bf1fNxx+lsneC4lQdEujYjuHtHkgVnyjTepzraGL
krOf9Fw++Q9GEL04rtSj71TNHHCvCTogJiaWg5ryvfyEsSQbpd76iY/sdJ2bMhKZ+JIlRo+Vgd+h
MZM3M9PcRpOO+fgUhSOFM3TDMvRJN/qZLP/iLPYqCryLpjAEoPJSMNn6ebF5GEFPW4gWSuxsMn5f
KrWzyZj/zvUE5OLA1Je0n7HSnic5uRAAftiWkCW2LLSeXiSHLGm/gG8wmNPyi9QaPPdwFXmZz2M8
XmnplTHrOItE739H7fJcdGiCmVXig+3zoEXVcyLpl1Y0Frvsut96jDtLsixoXJ8e1Dn0GlXzQFjt
tjnXc115EXyahZdfmTZ6g4WH/nylJjruo8Y8YNcIepVzu3vWHQLSoQN6ZgLQHgLAQPHwCOHzKuWb
9r4WzMS3EIBOojxV0E+3+o5WHd0x1KPpTg+DJ8p25QJpfQB86n8d7Jj1spqCjvfZzLDe4jUMwt4t
wPcDtDMHVYYJ7Aql0wgHnp/h7TFz/EOTq6YQQaaiC/4ihgdjASeBFXGGyq/SEmZpTMSL03CuRrqj
qPrZMbZUMF/37YwjgYXay6VabCcTZiaSHFjtsSOPvMF/ngjGbVXVorUmukqC+Dw7wH6sI1t8Sf3k
Nrc1zcYrA6byrNHmBdMNsSZtvQDGkarQ6efPZpBPIYB8FYhNhDep7Jyo4IKTbmjBJxGMFmSFZmlC
guMBx5cW2+VR9FqbzuIu9RPxgI9Ip55TVGN4XU0bEfyTYEYvRlFDfEuwNjNFR1z4AvAxpCjtCRxz
7r5+XD/46RSYBeAoYMA1gGzEeJNRIiiuqhDV4G3tNrrIDvD7J1sUbGDvdV4WgsnAQEiXvPSUdJSo
ybWe979hc5tXn8D4lVwSMXz8vlorOtWt5clJbytR8g8cCUW/UUCXCjRDxJzPGmN2HZJzmq8I0XvD
UBsIHqAw0Mr5E6tDR7r6uL+w67bY9839kEh1eOWqATGjddEMiTPgUZBfks6WAD0GNurKz/CY2fNm
VTfyo09LZE6TKM3UzUI7BMv01gNbsz/VRnyIxFciBvnwQ9Qin7PEjUD5SSJzeKU2mqFFIDEFrE8j
O4tog9hrJHb3BwALBwJwVgr/MZSOBSLst33p25rzsb+MD+iqLrbGGcJz5c8k9HaX3db64uwL2Yp7
n5bIuIFuLqrE7HCKradiANivg+zFcpQZE+MNWIbpzFjLewvcXplpKKaqI89lmw5lPTdLvG3RpLMA
lvRbCBIhVeNlnDwpTP6HC2tSzWWD+ANyKq+9jC/l4Gegh/Om0+QNlylzs9rr35b7/S3dVtOP1TGW
aEVt3ps95GpFGOhiWzskb2+jBi35gnhcEuMWJTSvSwwu6OBGjo2z/JDMWuTcCJkUYl+Np/hecclT
JPv6Wf0Z/TKBOpu+iDwHe31Xf/cBHxIZk1R1K02nmOCWpIH6TviiHWpHKezyD/ghn5sTCXiIvrxD
ZSyyiXrJtDpsbra8pApwMrKvU/EPEqRP+8hYnr6UpZClEFIIwCSecekreycdOeXVTT3RNV0CyZ0M
wAhGyjDFS1aGsO+6A/5SuEiFXS1h0M4hpkOj+3FUkHRmh7govH0FpXvEXMVAdfQhmDF5JSNDEgkd
cuwQDJMzqP2sIhDG+i2T9ZZjhfR37cligr1RJEWry9SJFQBfU/S3JVdf+yK9j9LloM3h99EQOIFp
U0U+lveeFKzikiTMZWvKWF5HRNuUJLs2FFviMbZtO86VGCYzlKq+D5cWYkpD+ZKNzaMmVzMISZrT
XCuPc5edDXSiLeMUdBZIO0B+iSv88gR+w8buVCXkbPTmoZoghQE4mQZyGMYS07ZDw3A5wKd2mm0I
Kvzql6GObRLzRrh4khgTHPRyUcJyQv6mRMdsOuYpoHnk3jZSTk5D3dWV7qyWxBhIqBpFakQjQlO9
OF37mIZf9g1hS1Nk1HdU4ECCeu8dYWWlKUuht0qezkgPtT9h8jO3vkjK038pQgXDq2oCXloE36uh
M8fST3gmWUI9CtDhdpQMNJwZWVDNS7Av5rrYwchhDiUzjXQakAEFtPsK4P/gkC+OSPweeI0RGy+p
WBG6svGgaWFR7CtNORMz05swwvQrerOX/yHty7YbR5Jkf6VPvWMGEQhsc6b7AQtBUvuu1AuOpJSw
BPY98PVjUFd3UiAucbP6oapOllJ0xubh4W5u5oy7yAW7yxvII6J78Jtv0yvoMa4BlY72wjS+A6sz
nwXFXrUsKKwahmzX0R64Vef0FB5thpmFmaeK6iwd8wAWhA7wdwf2T3rum8rKMT2+Mb+ZUY/qN7E8
krCEGT9x2seJtCsxrFS1DXSUhWcjA8lB+nR6ZEcXzczkzFMBdBvzwIdJBhbVMABMLmLWYCK5A7r4
WG2tMVddPq644dMrBvXO788DYhQo+OqwqvsPdX1VD2tR5PKe//eeUOVZoEW6rpebFhbCqJXdNsDr
zk+sQW9u1Fp2Saifo9r+EgwUUk1sRXJ4eXQmxasSOWJjfq6HTMSKaILQK1r/0a8GPCullfzJ/2N8
v2zMzvQQdZD9zmHDkFvV1kryGAY+JIW1yClJDD1XNJPl9cVQDheow68s3/Hz7mvX/LJ+5H1JLCQ1
DD0Atc5B2IfcAL3uAXYcLtaJ5damc3a8xyGD3iCBMU26i9IfQ74WG0/f9ttdMhvN7HTnZCijnkeh
l+ogg21+lsZT2zO3TVS7E4V9+sCtjGaeVBdKUIJ0FaPp096uxGMRjc5pC0d38DQc5NdkDXTNOp3f
XIrKlUqatsbYJW5Ti51Enrl5p/JmxV8dxW8zQ9NQD67INkujUCkxb2WuhS5DzspN6ABwthaONii+
sm07jvQmk2p591eGiAYksNsyVZsXYFQFTTJpj0kcOl9cClOjZxy6S3YYAFXShWO1PW1vcdG0X/Zm
/ooVUdXikYb9brTnYKy6rgptxcTiFXNgYu6w8DJUWRaHXqN+VMMna/YSMgqnh7FmY7ZgSeOzulMx
DL+ZkvbPgtabYVhrMDqOfr/2xa/ZmsU1ieH3VWLATJJbwu4fp9Yw83a8lFtIABE0uYMExlxxiGsr
NPOHRgYKKdxloRdrP7N4T8TKg2zx83VFxiZGHK3MqzZKOIi+VKTACzTxlCvjS1bm7unVWTQBrmY8
0kEddcRxVKdpHw1ZEnp6bVzQEMyxSeecNrHQtwff8MvG17VycGQlWnShPMJG48j2RPPNhVfdNYbF
pS295rtJgYDEZwHbto21lu5c9BcHxmexhqKXGShZYFwrgk0O3v0KnQdMO+d1YCto4xPPp0e7MqFf
t9jBYKMg4Vym2BMaeHQgQPdYc2ONKn7NxuzY1mqejNTkoYdqcwcwTLzNG2OtELtmZPr5wUC6SJOH
iGHiCj+7Hwa2C/z4/j+bq9mZTetU8xsxbT4zdSQo2wzFygldW/3ZCSVRVFSDAgsMDKLNc2y+KIbu
DdJ4XieQpzM3pwe0Zm4WoiC1FvQhgbl+ROxXjE5PBEc7pT/iftIBFkmRvunWROGX47KDPT59rYOl
SptiaMwUZiPNsOJxcAb/SQouUwo4jA+utP6nxrhVqmsP7+Wn14HhWRCTpmpdVzIMN5v2UwE8vkBj
MLGL7QB+pcytqQumjXVcwuLWNFHIlnVZpeq8iiLquI0Zz2E2OWfRu5z0K3fW4joeGJhtG62vtEzk
WeiZUnMXhVJodYR4zEQZinV7eeB7yDKtVfam+/woIjwwOts8gxzwqB1gFMz13DPAfP0zyIjvSGoh
XwdhJ3tpX6rbuI5i28zkyvFDHmwKrVevxihUn05v5aU3GvgtJgoXvGioPvMxUpprXd4UoUeCTrkM
tOwnAaJrcMdwVF8rk0hghBreChQjXqvACG5PW19aYWZQPGVQcQcAZWY9lkM16bUSLw0pIhvcLoGT
+02zclwXDw5yIQbo0nSKtMts/3YVyp0taUJPVcLqZky04aGA9vW+GAW/kv0g23bx4AOAUPquKtI0
sfJw7TssPQRUbGSiGwyFwbngVye0lhrgdPOSyEof1dKJLmV3IsBSLzOBYN1meIijmeDG0Ferukux
2YHteVt2ajRt2YGe1pOqbnTaRAlfDZpBv7mMJe/0ii6aIooBFK1hqkdqMXXYpQHal0PknQI0+KYF
8nN+hELrqK7Qui9b0qcqNTTUjiDnmtFBqzeFdwirq47A9behbair3JRLW1RVmCqrwI3hn9kWLYxK
1FKc4hLeKBsDZHIDNMasqXtyfBW5FW4ZZJXI2jTSJS9xaHb6Wge+fkhMFkQhzDIvulXv9KvwZ22T
bWZuJFf6QC4FFPZ77kjXFKHO68TIAEqglYLSYrB9+CVmF3eT6aEZTmOvQAmEHkffQtYVit/0WvFd
vXeyW9znjvrz9BZam/GZV1bMMkq1HFZJi+JRqFm+vOaDp2hw7oMPBzbzwWII00IY2KXyXgVP1vjE
rtUbkFRv44/f53dAloZopgbINKqO84RN2jKUArMWl5jWECdsOBwscQ1ReYMo+Pb01C2diUNjs6nr
szFQ6xLGWB5t4eau20qGKsVazn8xIIBiEBSbcMyPE9hlEphqWHaYP0/Yk/RMbUf74KLDqcjvIU9i
m7u12tgXjnO+Zoc2ZydCNPlQUb2f1gxjQ7Og27nAZJ39BUApVuxgcLNdHyTK2PsRDFWGgAZTbaFa
1CSPf2GlqA4yAJPi6p1jLs3MMPqUwgggKVYAYT9a3XRk7bl8dOnA60O1TDOJDGd8lDOP+4FmqLLD
il5+Fnr2PGgoNzT6Q1b4m7pX304Patpe35ZoMqdDMgGpEyilzYMJXuVagsdy6AVj3l8FvNU8hvz2
Fq0ivZMkerX5C/ZAOUuBXyWgi5n5ZiNmkpJoFDmH4KJRjQuJ/Mjad9AJrhyrpXEhRJiGJCvyEblt
GptNECU+xlUgTIytYeT7KKBupoYrlo5dLqbw0NQUsh74/dFMWg4mocnvQxDxLBI21OIdBCQ74wrS
SoWTfKzBW44zrjObs/BoCM1Soi2GN9VwJKu2wUDDbaBjd9k+cKT704t25KNgDQTWxEAUBIDZvFWs
9ru6BoFf5OFgnKkF9K9jW5TmiotXjm6RLzNwvUBtm/CJs4RAXpTou9OxN9RAHs/52FROEZjDnYY2
ggs1buXrOGtAOE5q4IBJb/qyo+AxsC9Iprh+HACEWXCwaSjNsCMVC97LpOjP04wVnlFPpf+yq8Sm
5hnJrdzXNQ/sytUPpSLZeZ0yYL3izrQQdqqfSZpCaLWDGsdnqyq8sv2S5HYfkMoG9nPYID0cbfqk
1a3TEz1tlflpVHEq4KAZaLXnz6c8rHJZyFXkhaV41hEdJUlz7pfNeSVHl36WAgFN8r+wuKpGAWjV
kR/G5H/fvh2EKDTqF5FHE6CV0oy3KPT4Z40YV178S7tIRfCnTJh1+NHZ8rZGpbFAbSMvkJDgaW6S
6CpPEuf0DC6de0SXGh4NEL5Hm9/30YRBHNQQrMJWDcHSYfS419ritWf0kqFIvLJcSyPSiYwcHe4D
HbiM78bSERSoSY7lyhhiO71wWulBj7SVIa1ZmeLOA/8S1yLVIH0aebFCMkcaAH/iDHSdWS7WSo5L
s6dDZIYAGgRx6DmvegIC3Cg2YcpQmWNGJQcook8sw1d0S8txt/7+YulEV8HRrSlAtcy2XlkCdBm1
NeaPfvQ+NveA0wvi32zFRS8P65edmYee2PGTMWgwrNx3RmhV5kO0SzQo9vC15oVFUxNEx1QJbvD5
/Tb6kTR0URl5XI1jK89iTyU9rtSG2eiKejw9f4s7A1JHU9XD0LX5IzmWMxaFCU4UJea2aSFemFV4
B6+xmi55JQDwCNZI1pgyZ5iLIOZXVgLTpzSqxyvd6SPeW2ar9VZq+hdKwj7NollxSwy7eu4Kvxpq
QMmqEH3uCqkmIbuZ4SCTQgDUzElqN0awhvxbWi4DuA6q6To6CebOjxfQy4gkEXmVNBo7Dgoqq0SV
yqpV85LFaKU5vWCLg1IBIpmQt3BR04IeHGXe1rSMamx4w6xtxplvmbW25pXWjExjPjDiJ4qZg2gw
AjoBCot1omwbLVu5q4/zM7ircVMbGIyGktv8jd31QKSNBZYnRlYVlH+0czqZ5xb0AnddSIkVjvU5
qpFun8sPqEc7pydycd0m8VOG/cgQ330fY50IH6WDAWNU5esmRBN3TW0wbu6icOXWWorHkRpRJpwU
MppzH5UFojCDhGAfZle9Hp2J5qXyn4gpzvL+8y8MCsVJgh1Jj3HZWi3RlIGHyatJ7mlj8BzS5FLU
8p6z4PG0qcU9YpoaggxoJBzBauMRFUwewpSk/AzwhgEr2cpWP8pSThvkwMLs1uqQsTLDABZY1nCr
G/r3odO9uG03qcZv+yy7RkTyrtBqLTZeWjBwKMApQcNHw3P3+9ZoUBApUg2G04amNuF+ZVejdhXQ
tHCNjjwV8dqbZmkyoc+NDq4JnHmEzqzDqlb0QMNm1M6qtLS4wlcmc/GNcWhidoOlvmTyJoYJeU/t
2hqoG7gf6kV4W1ncie5aYvvu6R2ydLccWpxNYwrnJOsSprHN0FibIidBtWtG10a2MndzBCbo/ZWY
gujHw3Mtc7iSvDU0/3F6KMs2sBcn7B7enTOvm8hSJMORRd7QAEyaVWfCX2tgWvJHYJUAykImyK/M
w05o1AVNQzEMk0sR2tAMaL126g/piz+6WbuQ2eKImI7CsAFI8BEascj9sDaQ8fCqGBrMgxafDQQU
s3KV3IQJvyugqrZJSlBd5q2G/hwWW36oZE5TsrOmwlOxKdOf1Vgj0Tuw2lZA+yzH8Zmul69RAgSs
BmCsFVVV4UigF7+Rs7R3jL5Jz9O+C522GyG1o+g69NNa4jVGV4OmpAxsKBfehTVFiwcEAi2jHW5S
LXxrVaBYwxAlPgrRx64arpM4gdbmcJUx40oGv+TKYVmYHKTu8M6gKqIw5Da+OwDoyXRxGxXck0V5
Jfr8OWSqd3pHLSz3NxOz46gPvSjivOIeGWPA8+E/Q2IJ8pSW9ea0pQVv9s3S7BgK1e+yJoIlCa0J
LH2rwwvSxp5grwGrnNO2Fo+8rtIvCA2i8dnEGVQyZT+FkyGmf90JYvkldQWR96fNLAwJakPAg0LL
UlHAPfN9fXIIkYbyEMde1ZkSZq58Gwfl0ojy3JI6/qpX9W9TmEJL6dDitJwHEVEQ1qTQ2iT2WqOw
qCa7HFgudXw+Pa6F6ftmZTZ92OJJ2MawUhi5Zo3xRSBFt1rv3/y2GZMi/ahM/5og3N8HoyioWWcw
5PUxyV2Bv2v5Ug7ZBCNcJWpciPxNyhRCTBP9GUcpT38IfNKyIfboi1bYkxI8eNZeeu5A902yoRfh
Uiu9019H7a8ocKgy8kmKrsDLmeBLn82nSCrwRMYk9oyKvSel8iDyYAWaOZ2e2SMDJvAERRSEB878
kSFQKUpzeYyRjZRlN4XA1yagUezy2iC6FaZBu+/RdxFaom/JDSpxZPv7i6mgcRfJVyarqFh9X0wE
JaWQJD32SDl4TUPuiAKuOnOVInBKq84HemhnfgJKQTgUKeMvoA8E06xmqkqVDt2EqdXY/VlA7NMj
O0YvY/kOTc6WL+vqbjBkmAQEz5HAt6kjSwmdJ1xKTvcRXa2Bso/BTDODM6csai1UfEOdDPYucUq7
hLyJ5FbuVKQ13tTX2M0ugto2EAeuDHbpyjkc68xLdzEa0UmuxV4gksBKmp9tOvy+d8F04lpD4gxv
nqNEvZQgijUN7JTMt4dE2oQqTn+urdw3x7RrX7P4y8401ANfidxQbsTgPkLewtLRCouOX6BHfIdk
W+ZMYvYhWn8DRJ1iuybL9JUvO9qluqIZ8DVUR4fqd9tJMvZ1DolRr2mHTrJrP9Rv66qVLkpO8m2L
A1zZaU2kytKqOvgRxWPilOD1s0Pu11ZR1PFGHqXqBd01amQbQvMfSj8fN1VUsV1Zh+km73HvqKWs
1tumlBpbjbrhOu042/dlXpc7AKWlvegFToc08NusJ+dtP/gvOfD+G5WV1UuGj9lSMPq7gZ7HeJo1
7QswRdQZiFk5uVkQ7hjNqNsBRlNasp+vhcxLTusgvplLPTTVgDmNSwBRfNOF//J6P3ztBN1JvXon
+f21EVexpVbm7ekTPfmI+eoc2p29uUfo91CGAqgnZ+MFpcImreF07GXs1oCpSyNE/EgostKaihvs
+z6ImjiP81aK0Uurbmqv2fYbbcM3a/0pCxe2qaDUYDKkvmFo5qGMKu1HbobcQzvUBa1Ll5JsR9na
kVqaN8WU0VkOogoTR/j7aLo8oLXWRdxDOWqnjd4o665SfMrpiodYdEIHdmYnV+dBFhg04V4vpJco
LT6RW13DNy5NGdKASFCYyAQiYfZ9LKYcCkXJA+6Z6Q/Jf+DpD54+nN5mayZmiQNitr7SSlj8usxt
xb+HgKW9LnswXQZHm/lgILNFKYgk6+m0xfSk9rKg83y9fvNrciGn5TZSzI1cpNvTA1szOVsfcASl
VcZg0gSYV4j6PK+yT7VMHmkundMI3CWAC3qnbS66c40BzDDVd4HYmu1xxScs83XsceYZ+yS2ujti
BXv1cqKiZk/Ni7ZBX/qqqvexKAlukUOz01wc3CLIQzfFGGPPT3cxs8fdF0vvGTnLK9D5kDPT5ec8
tdPn3gls/C/uVKWVFs4aq+bXhjxa54Pxz27mKGIm0yN8kcrpXRCLlNDQGKz8Ad8MyD1H9yDwhJZL
23TG3qr3+q64AfX4SniwVK49nI45RXcM8WIFCr0wyik7KweqWHlfBRbwki96hzJLyAwrH3SwpfXg
hmx7yC2Z0r0kd2v7Ycm1HizMvMaK9mK/16b9MLwnkuVfDGBF/vElO4cufgH5CKsrQCE7SZYlL8nH
WsP7tN1OLMec2puwRgimwDxu+GeZB42lgQnMiVOxVXl/lZXGGpvxokUNOADA6FXAeSZ3c7AThz4Q
qmnG3FP7NgJhcuZ2hhgt0NeCQ4nkiV0XTbAyy4suzEABEjSuBMR+My/Z9FLTmgNuSv6VXbkqg3Tj
K2vP9SV/j1Dp31ZmjlIOIPNY5jn3KAsvk6S8UcZixRevmZh5yTAOWvTWpLjyR/+iEQSbNGO+c9pH
rc3WzC8aWVyGWjrNVvqZSo9a9FKUr/+ZidkmKFu5KIIQJuj4UrXMG8b7MvvtRiv4PB04SuTj8Co3
52nGAQKzgL7VSArlVyKntoA0pk+u/4KKzszQ7DGnthIlooMhtcpuTQMBZl+2Kw3VS8fmcDDTzw+O
DdCnIakG2Cjr97BPnTZNbI6AjEDUcGQrxpZ2gE5REJMVghzqPKqQaV/KPGm4F+sapGwQ+bMPYqxx
Xy7dv6hZyTJe+qgozkuzwNwX1Cxb7gUQUL5pDAn10tqHBgQp4i3iZ/Wsb4Y3ZFazu9O7b6lYhsQz
AK941kyd3TN/MKDMyJpIhddTW0DG/LM6yUsIX6e7PmgheRcCe2JUjjH6tz3HITttfin+NBSgFAgD
TukIUaYOCG20EL3kQG5vjNGLYhUPR2kbdB+nDS15C/R6E4CF2EKjK+6VscoDk3tp1Z0FHPyiZrXy
BlnalocmZltfSQiN+tzA9VWXDnpO7apNrZpmdt2UlhmtPbWWp+7XiGanAOwFEHJWMCIlEq9y2rp9
TyF+ASURJ+xWs/pHdyMSUJRB20bHJKK0+v3IpZExJrEJYwTtKdTfND5fi0OOx/PdxGz61MBU9DrB
9MWgKAM2GPSs/BVkXh77UT7nyaa8B1fRWfyyptuzkAz6bng2kYGg3AAJBhzwhQaUXHPVt050wZzO
Le+D5yK31952yyMFJgLMgDqU4WY3lwzKMu43EgzWkN3TFFtm7XMnJ/dGqq1cLsd+ZRrbL1Oz+2us
2sYMZJhSmqSwKhMa8AGUneuzzIwHG8rcZ62Zr6zkscf8bnO2V/SqYbyTMZ/KEG44H65iiW+kmP4u
YF+FGfhk3GhIeB49xCtUUXRdgpmsVh0EOqB/IWdRtEYwd3yqJzMM5RpNRU57Xj3rdRFTM4oSD7wN
D5VMnmKdfkpqe+kbIHasE/m3qWamcal4FcEhMwMAmu9HTQyFYeY6DJqJgQfBiKQdmtyuK5FtArn+
zEn0lLBwrSS+uGgwqwDiB57YOR0GEWlcy32SeHGcog1BqbyoK+76TP0rm+PAzuzxJUNFQNQJTzxf
LW5HhhXTKnDJ/T4GA5OImuqXu0e5bXbEomQUvVpniQeOGatNIld0Z2zoLcOoVgb09VHfnw0whasb
uSBwpB7h0tQk4jzqcMQiMzBTK6Z5LduDOo53QSRaZ4pMzyVWNTdjB98psz62CBrcHYYwX0WyUOl2
rYHnpRlMHJmsG342PPZ3oUAyE4R7oEIZIH4YV5E4Z1kg261Qm61ajqqllqJxtTwh10CcQKEtZZ0z
Ee+CW2HIgIKKJNV0CyQTtnqi1TlgqTS7+d1rlTBAGQHKQxULwcvsrBMWFUJJ0sQLS+NCH1AA9Kn7
n5mY3QvJGGUSiDGxlBGoRqL6pizblVEsbf7DUcxuACXLBsmIsFuigXxWzN8ZHSrWtOPe6aEs2oGI
A86YruI/MztDTKuhJJgtrsV7TSvRDsBdpq+R4R3HOlgUBAZIITGcgvlZboa6rlFfxnC0ONsoPjLT
dVyyFfDRohUN1UtAZsFuME/6R3I8mr7Z4yQL3craxkqT+9PTteR6ERkC7KkBrQgtkJknHOkQhMmQ
oJE994A+cgcTuP+cnjF12EnNsHKSF1fnl7mvSPngWdHLftiIbkw84Q9XVYjeLFN6q2mwciUv3f5I
uMiALALVd3ShGEqnigLtrx4kCexSY1tFZF44oujU1H/h6Jga8IlAqUx4mdl+o0HW51yDqUCqhldD
y9BsVvAwXwnij3cCXhB47BsENCtAa89o2tOwi2nqqzla5zR0npjpG5oS1owcJ4e+GyHfN4OS5qio
GHru+Wb8WObyTtLMywIer1faV6p3N0zuCnRPh3929f73+/A/wUd+/U9XXv/jf/Hn97wQVRSEzeyP
/7iI3itkLD6b/51+7d9/7fsv/eOq+Mjumurjo7l4LeZ/89sv4vP/tO+8Nq/f/uACMtGIm/ajErcf
dZs0X0bwTae/+f/7w799fH3KvSg+/v7He95mzfRpQZRnf/z5o93Pv/+h4Vb878OP//Nnl68pfs3J
0yiL3rG7//lh//qNj9e6+fsfkkb+C2VhPIwBZ0cNHsDsP/7Wf/zrR0zHagFrBOwSwnactCyHZsTf
/yDqf2Hrg23IQOyL38HhqPP2z59MH4aqiozHKDaT/se/vtq3Nfq1Zn/L2vQ6j9BWgc+dEkwHtzJ+
HdanGo1i4nI6AhGC7dAQDDwYTvQY3E7Ky4CnJUgjQnhuYzrm9mBm/jT/zdzMVX2ZM9GHMuHtTQxu
Fm+0fZoWUixKp7/p95K/11sb9Odut/Uzi9xEFKgmNNVbkyznOuvQvJftyPp0QA88V0Ran6TdCOso
ZwODZ5cX2Zm8UdxgvZK9MLFAMAK+BOQzaizz8BSADH9ME7N0wh3IVZ3QHrfadWSX54r72zSZ08AQ
uYNEHUlS7LN5GGdoldlHo49VDCokpJml9w+5cXN68Wbu68jIbPbkKqjjTMBIXr5HhrBVc40U45+I
8Nl2xAsFOF10lxnAx8w8ccxkiQoDK9QFyR4FrF1ZKshm820LpH8F+lglLGxf8E3BFSuQSuyXBzI+
lXphJWAn7G99tFcUXWpL+k8exm6Xxy4LP6h8nVUoEoDv0hjAwiL1dtK1+5o07wDO/WhZ+QzkjCtn
+5acUWSVS7QGJsT/HADIL+vmuqbpuV6ZD1qBjt8hugNZgQPyCxutFhYIkpw4zC+K4S3MXmPlZ9O0
+0YX12QYrJ6Ra3Q1QvAv3bFiAEj3LFbHq7wyNmFcbEdQgfbFq0Yu1OKGJ6UVS/eqmjpJjfd7NL6C
3ITQt1HLnZARR62ugFy0MuNR0l5Gkl0qurxvabWLiAI56fxZaVEMGfApAdj59Ge1YzsSXqrsQ6+u
RHvO81twEtkJUvZkUJ0ARV8zjS/GAAEjgq0xtFvGrDz+2ZYfTIH+ImhPCm7afkrtOH1RZfRMVnd6
s+foi0hUYutSuS2ztyE23Y7XjgG8QYH+qkp7lMHPguKsk2bCAqrCLofngl6HYW3Lvu509X0IYRdQ
8DuFwp0yAxRB6G5skKckJI+tzN7lrHBIE9h64D9BLMFttTKxAAo+q8vSlX3w58WynVUA1CmdHRQo
gRR3rDbBXnwRx/dJoRmAGaTAloe3AUpHujk4YoBJLZ8UWGy/Fy4AFAD8JU4dhFbZ7OsEXXcZ4CYS
udGlzOpMchl3gIIEjwUvLXQlWbyieyMioGkHjgIgSz9XNoFa2Sx+EjxBnkB4rajtUUugqnpWtftW
XGdRavkdAjIIlNafca1ao2Q4JQ/tjJsWkm1uDnY3IP7xMHrj/X1UuU2W2FEi7wRM6jK3GyrZQVe7
xajZaKlzoCjvjGDYaUB/AuxDll3V0bavzmQ9t1T/BzigrEo17RCFmBD65V1MsKgPUvQjGq995U7E
xUUYQyCj6NGlnNh96TtFWm5ifB9Qf3iS8YOrP42Qbkhi2jlVL2igbNgYueDjvpI4EiPGG7rcbJLI
EHL6SVLIBIX0VoCSr2i7Daphjq4J9BGA+rS86ZQdje5yIe1Jf10GuasJda/z89TQHnSBhdPSHRey
lU2zJkEzLnvO8m6TlymeoXc6iGMTvsMDz8pY5prlGWCrjgyMcVHfJym3DUwsJaFVV+8JvYVqvB2p
97n5yWtlEyktDv1LktzWYIBXx1sT/h6c/qUSWDXnG+RwbyrlutGo5fcvhSjRm2du1aKzZGByVQ0Q
wCaDegh4o+XeKoIU+wWVrji2aX6n6F6avtdGZ5lQ+wiGdFrzfLyh+aVaPyWpR5X7oR3gpp4qDf/p
Ixtq8lvKCkemn3qUbVr0MybNiFxruwUR1U3ph9aQXXASWNBnuaeEb4Ebhq4dkstC+ilUgHmrwsqJ
DBjpB1gWG5xIRd5r9YuoPwTY4Bpeue0QbwT4nxgOaYFyqQF0bgI4e04HC4kulK3BEwXlKJXuRjR0
V8AAq4lLmhL66dyNC3Iu+z4o9OlHoJB9yYLbiBkO8N2YWByitoKfDdyJJ0XqoIzTYJNJz6W4qDpw
gA2PaADzAuVSrh+77tEAuWbTBrY2TMzKI2ZqcNo+2GjZK+leg+ZhzK5BVWkBZUknhHPwacSGFaiG
HZpPmly4ZtZbWngWDbehAhmV5kkI4WYks9hIrUyBvCPxIYqeOEr52JrookL1M5evx2IbFPcCk1Xh
O5o9sTJ1B/JIt0bwS3TfBbBnpw3Uq3xvDC58pccG0CH38KnBlw0ltCUUbU8xi6Ces3ppF2NzZtLT
ON6MwMA1OL11X7gg93To0JzldHRy3m37rrJJoIATSAbD81PdxXbfxrg1buvRk/lLXo/AZINguoTu
MkgDrJhVVqd3W6X0wMKyR98jGjcvIhNOyn9Ep4MVyrlFfcXqe/8yKoXLDbiCBnmEgm59JbRYEdup
NLoEE11luxp7QEJnbVJVW3RoI8Gh72lvOCm5UzrcmAmo/IaLFtpko3EPWhKb90jCZLGlZR9s2Ib8
ZhBPrfkYwTTaPWggzvy8tkw/cOMMjk2B8IYxaceoVibuZNx+Wrnr0+tQYVZWSJsu1x2julJLcz8A
42bk5lYqUoczEHQWucOwwfoElVvZtzjObIdLLYSXyKpbxX8zK8DuUUOhlMCNv/MQwqDl6MrDE+/P
mx4IVrm6MZsns/zZicxSa32LriSsbuPhnfiEbrPUBlGnhUeYixsmjV1JqiDcAWwVymzUIXVyI0bE
fjqF+JeEFWNWLwgSoo+JfxmK1IaYpS3yglt119hVWO7lsMO6IyJtNLKlabvnNNpTlIIF4CVlHjrV
NH+qacF/b7CguZXI4TaGnItvEE/r089QtG7YNfdqkbpxmXpJLMvItN3zwOVK9qRV+juAnU+0M51c
yvYquM1k/QIdvFfIQqEu0kMEOlBcLaKYSf+yiAT8YO4CHm+L6kc5nGsZP49bsYfnxmj8XSDhWqvM
6qxjd7GOw8TeZLP1Rrw7u+ytMmVb0h6EOrgEdPgRITs5QhhsPkpGuG0r07AowBWhTh7iyHBTo/fk
oXwwo/wiMoLPKMaNG2SmiyfzVcnUrQx2DZmDcLCGtAB8KrH69CeyEW6sJLuuCuBTQDje4u72M+li
gIQz04ofgwL9cd6NhaUMCN3agp03aOqX8VrD9q1uWMfuOwnRCb0foE3QSuENV9gPNAVwKy67LcvG
rSwXPxCy7MFOYQOWATSsaQUIryj2KRogbLC1cujrSLldIOTDPJ/13LwfFfTTNTLbszS4HMdn1mKB
NUO68UeGfVnUD0pvXDEidrxJL7BC552q9pbQeegoQX0XjfpHR5orvxQ3Up9fpn2PuDS3RsI+jFa/
bUbDMv6Pve9Yjh3JsvyVsdmjDFps4e4QoRjBoN7ASD4SWmt8fR8wszqDYDTRPb2dWqSVpXhAAA73
e889QtmKfbPxG460XkjU3nhplOqcJXCqnUKq+QNtYtlp+OhGHNDqdO9eU5iTF1hhJN02YvRotLJk
ilPh/k8reB0ZMxKUfJBwA+9aVNdjUhshtDoVRdVHRkzb0mxl2PCl9flewH+/xAK37rCwyqKMKyrb
yRHWWWh8gqPMkrNHDTI+TSx+1/a8JdI5aWK0f/99S/owWhQdWBFGRTz+J6CD+N7gZeiyo0CrKhq5
CZHgVDlQlcDOYRPQZDshBiJxYurfrHKD5rZ1+asvr7vAXjkZrPJYwXXRV7icKTLBGZzORPCYVZ1C
uiaPWxrB/PidixcJohjAAR3X66yBdm5pp3vx2G1aOlMs1YPKQmvtmktnh7+uqWKsCT4MOsxlQxsH
8LWHTmj+jT2Lt4Gd3edv3VPhtrbuJjfYercSb+YHmcxeRQXrQ7O2ACSQ5qDT3kLZcmyQQyjf4nPK
13CFGdX68QL+ubllNFQVF7HSqbg5VM6FK7NhC9ESiGkiXc+K/9kHY5FhIgkx9ZfF0OLhlxVsJxC3
WFHew8H0XFfPK6v4J3SAC0B2DvAbjD/E+3xfxfow6lwm4wKcMxPvivMcqx66gVPerLv9CfMX+ePR
/XO1JZwr18HEddI4v1ceYEyFXuglt8PZVSg30U/R4cEHHNO/aShO/wYNv2GGK4DQt9/6BdlcQDJt
lHWgk+C3+ugX6BCaMsmsAUUMmWzF1l6+zNk2CMay1miFV6Cv+dLATMAexJtcMrz8HOavUwSnv87S
N5Mb0Zi0VnxEQ4Jluvb5LJ3F/vp8Lq42v/SLHzoN0N1VJa7Ww0SA5J+Cb/MsZDidHoNP5YRzmgSb
4MCdADjcRV/GYmv3cHXhXtzCAnzzp1FO+AS3oPsT5dp7fUjpytK99h1CaA0lDpIp4DC4uITBN2Dt
9CK+jU3jppsBhjayqZu9W9lr7ICrCxfuXqqkzNYCP7ID9ZHPRY9X5msZyO/TT5Kl7JRHnxlMNmNX
f0J1ipdpa8c1Z84vfdbymwHgxmsCzINnRcf3lxlCENfLGcR7Jas/dbutzYSChOT0r4AejgqCmoG/
Ww1Lj/Kuegi2amKhWzlFL/rK5OIKpDkL22cTSbDS+R8mxmmYc0Zaz0XzS0Mbt99Xj9FDdoAY1FkV
51zZlyDIxrNGAS0bIEF9/9WlUQ7Q7Ac1RcwsRT9UbnyW4v1qNjqOxv47k/r/DxT+L6R4F9/VPLD4
NlHYv1Z18Jok/8etk9fsT305Wfj6T/8aLQia+C/E3MHRSZx9a+Dr8e/JgqDy/4LnJtjiioEMki99
4b8HC/K/ABDD/gwDfcwkocr7z8mC/C9Fg4HQxX/3P5osLAXOPKTNKsSh4Elg8A/l9uIYK30PmF3O
++eadTs1cXsUDbTYBplpqPaENralHFZPDyGiqe7yj+hZTqmQP0tWzJAeFHAkJSWgkBYUIwiXfEeN
jnJ85JVHDokj/ficJa9tddAe0aWH8QNaXkAclihuC8gax02XVWxUjwpiRP1pw3cyABFaGZTvSb5P
STCyOQzWJ5DleqTXd6F/nnJX0U9CvoErigpwFF1V1KOJ5lxVY5rk4J+kI/4oNxOJgg5fsNKOVQIZ
P8TXGsNqEnkUMFC+FytkzZuKpeSu1KEainNL800Qpc2RimYJ0Mozp4TxZlqfRzAQgkimoDcLnCmP
O1BQma5nZq63xDGkc99/KN3zANwl1DfKsG8MsO0n9bFUE5KhQBBIme6H3ulzp+hiJ2llYBkPwmS3
SOQiEqAINBpJsavbQ9O7GlJG+Se5au2Ufxs6BvPki7V6bcaz2Cb+eu9fdQsWpyguxa2RBlgrjQT/
3Flz+ZLRgTcRRgJfMxkAw2pUzJKX9uN6i+IbuNAYIsvbP/dEsFB90ukNACaBDZGdMM8ja/ugNHcR
F7v/jwsu9sGiGPSRS3DBxBUJ/L3arWCcJI4MDi+ZNWxsyxB1zLCfJBqad/AYTkWryZ7EjqkFEih7
KvMHQbVGnvrvQ8WZ8bQrZVcZNwbeVdAjl/lBk1f9FZfN0d+3PXO0MHwDDWdxaBk1Zn18I/rnpt9O
VgS4PnbgmI0EwGHTmB1gtZLwui1bZUlhcZpbWU9+XxrS/Mn/fHL/3MJihAT1X6nVBp7cYCUiHVmg
kKEjXMmAaKoRPoytLloARghEgfCeAR7bQd4wWjyJJAADQF2Jz3oZCtTYuEGTCRts35IwQbSkjgF4
72KzUnHzOdJu6uk2l+3ff8DqM1w0mMZkKHE1Kv5ZPuUPI+vuAiT6BMiEZUhC+BqcTg8VCSm03EiJ
XLn42tNbLHSDx2KRI9k/l6yjE9Us8UNqTI8mb56T7gInxcRWKkx+l9KoXHUzFjBZ/v3tLdZ9zHVc
LUhYQCIixyo6JVZUoMNXPFcYz6NoSzSyRM7MZaYJdulveciUYirJTqrQWoIh8Q686MpAJiLLbb5z
jNAKxe0gvxb6piaZ8uoPDH+P90kGEqurtCZaOcIPpoRYA1DTHqobPGx6BMQ3Q823omrW5mTeNR7l
HzoAqg2gGOK59QAY0eT3QU54QMuCiSDfwpoek9bEVAIT0sjSctoDduwY/h3/sXkXYGNnVi52cCB7
5gCEyFRbwLnMP0XvYUiUc4P+wNTO9bbH2OsYfEgqMSKTf/NIugUwTaOn0Ccc7ONKUxDIYGZvR0zQ
6vdcNhusD48YN+NJ+4Mf5dkiU7byBs7GmFgALzNHrPZ3MbrzM6gAIAVxlWc0171llGZ44zFkn1pB
ZgmqrcAkCZ1CzzR5jyU+CfdVugXejL0e54cbam9puZ+IRLhwkyinUnVb7xSlR1HHwM9VEBozHCPR
VVMLqGCgPdbjQ2YbMESKSD3VphZ8TOpR7Y+T8qitRTcs/W9+7D8LaCiF+wVqdmn++NVNUdPgKWQc
CRFYObDRheR2XcO27BF+XHNRgyRFG1ZehiVbNTZ8TuBwlbgyQnJJPxAdZz6Ocmzg8aYOzVzC0YwT
NipWRarq718O5AvfK+dg9FRtEPDlwlZatME8kDeKTLASw9IyOlh/+kwcbKU5FlvuVsDescXg9mSc
uI1WmtU9oGE2PCVuzrij8jHIILqaUmRm75iaefAtP6rbXmHBLbDyXb3TJQYU8U4C9OXJiHHqTG0P
L5eRNiS/ER0dXsE8zal/1m9FTN0IL7lhsdKXfKFB//VO/yPOJ6liPtcL/OLpBhNGcVNmkJ844Nvn
6uP8Ax1Yr3eMs1F/0UChKoLl/I02mvkdt+lvGkyqXqrXOXA3tvTblX30+vn971MIHvjf30Yj1jHm
+bg38VQz7qa4SzERxL4RE8zfaoDnZn+OXtb6VXUBtCzWorrML5NqZPWkMi6rvrRwpzA1J8WIc+yY
AiJKhiMNixNuDi2tmi2OlKAxpzsMdDPsXAFVJVpjqiGwQrZ62mOrDwlinmVnFG9QT8qYBngbVL9m
h+m/zZ/CyR3FTfiaQaOS2VFIDGGGPmEBQNC1Pogq0uZbJ8uI/4R913B6KOxhCBCNm0CwGsPUFBJV
JLba7aqj9Fxn/LY0FkVAWkUVLEHwHBqKsUDolDZHFDZvYRic0Rgb3u/ve9mtfz14EUbyCth96IaW
PM+oKzsOYJ5/jtyWwWLOKlzRmRWiDa1wwCSUO8wW2glNkQ4uozDHCvC2HJKef7+Rq+XP5Y0sdsAw
HdI8m3+5vg9VMzvGGwnl6QQLSyLdQg/Dm2Nzwz83m+PYktoAiFGKtNokL74lHkKPFTvtiXsubDAN
eCbapcNR7Tk+R/exQNbSl5aq4x9PbbF15lItN7KOUqf8RLSJOJpiSThTRZQgtqsI9bwwORPB9yvf
+5a85k14rYn451HBkuv7N5pqhVqN8zvLdhVQDc+VTZSBWKNzBLe6erVraxJePHAsBmFrNhr6frmo
brlQKXS8mXrncQzT3TbD4PxTH+ygOfIS7ZVDwu+mwB4zFkS37cSyeq8hq5RMJlo7dI4qKpx71TRs
D+yjF3G01BsVMiPYczk+0sLvyopK+bYDt0dgPCLTZ6fnnaRYEQ3QB6s+6BhOHoOHThqeZoUzolvN
KWqo7rPkzO5NQ9TWyHhQYU3BMwWzDTaGQcEfGkgyEV0yKzaxySNQW3i2HDtharcMdhYTtjUFc9Gd
GpgtnftPDNH6He/KDeQgps+01HxvEQBiglWiZLZogrYEl+1uL/s7WCeaWgvYORfQKd5KDcLFzLyA
ZQToNcVG8N0yM1XJUac3zvvk/E3T37XNwQvu4MXz+9dztc/TeaB9EMDBoG85gOD8UA6F2pvL356V
h3yT2zoNdzNCXMX/jRwc4Vq9fXHB5VChge2HnycGzgmwZz8nGrPgXDwCQshyquXscafZOW3uT2pE
BIyLo5UfvBTgf32Bl9dfLEo4szVS1n/9YHx+JbgXtSllJmgdmW56d5pHUQmPN9ErKAoiRdmoAQXE
7Nyv9xG+kvJt5QVcO8Au72dxbtaFrweKj/sBARgGc5PZWZyM0rcmKQZsgUA60kTgG9O58eZosDZb
vPo+8OKxhUsQ/Sw/Ul4uJkSPZMEZpLf2NqvxQrLMDFuq8YQ/o/viz5Od9+YgYDxOiu1o5bAtuMfM
Ccwtj/r11udIZhc+Qjswde7WbP+XY7m/XtjFDS4ekCEURZAjG+Vcb3DQJKZmhYNZvI03wmjuPGxd
HC1KE3Py31/MtYUCqvCMhWsGHNmWc90cN8bpveafg+nYsnSg6IwmH/3Y7EdBIoH5gtVBsUpxHwLq
XYS2JybfYe7uFmCJMS6EzHPlsLv2uX67qcVhJ7TClGQdtlR+g+wqK99jsXo7HBvgFhe2d2jXxhvL
gc78+L9dcXFiCV0UqRNYCigsMpd7KqzBaTA3K93uFLA1FOhaO3N5taWFT996yTQIeOjjZoa5xr3y
ZtyGM3Wa9Gf1zXD/t79PX+wHiQImOmiS/llozXYisOGA6QOdYP4FDgwdQHy1V0/GK53Lt1+5WNJZ
Ce5h1OCaqAn5z/JQ291WegGFbs5H0M8T8Z7KY8SiuZr8fVVLa5eez+yLidk4xXHKzz9XAYBL0oNA
tYmqHZOP1XO66Rz+rD4HTyUBI3bKXEGxR2BH4DQ8weHquT8HzFP2I/pu3xFiBj2bisieDU6KqjT7
mkDW+ffA4r8eZl7ZIL89rEVl2wf6399h+jlHMaKsJ95d+wCCouA0zoz8QYimPECJ7wzPvz+ta+Xa
t2vPTc/F0xJjNSkGWNiiu4ZEPHjOrCSGv5/yMn9zHRMeZoeUTrRWf/RciS3KefjnwzQXUwUMD5b+
ezDjalpJDIOzt0eldq+jUptIfUzXB7bXFsTllRb4lzZWraB1cXCu4PhRAWahkQgcLKPpvvMIiM19
hYo0GSg/45eg9a7ss1c/+csbmG/w4hlDOZTGOpwvz71iVqE5snrC4A+DAk+i8c6wIxPtOlrZ1U9h
fnm/PePFXgqjblUN2iQ4d3BtbUmpA+kePNPDsN5DUFP97hWfSI0yQXmdEbKes7ORTgVJgShJWHXU
kCxhADkYiRhiYnGSVVPPfM0SPKiw2QInSmUnsmNx5Rtejie/tuTLJ7bYkpuxjrUmxyurGUhPSLHC
afgEUowNr57j71/A1VPw4lrKomWQujQr+iEI0F8j2U0mYgOnhDsBA53WCj5zF9yzigyIAOnmtYIT
koFfBxr04Dthf4Qh31oSw+odLTZsyBuGPolxR9xg1RxaTy/EAMmGo/VL9slLRLSQSgKWG21BR/ZM
aTNvpqKjPY+rw9uru6nAI2IAPmkYGX4d1xdrF7w3vTXmjZx/iR/ikASF2ZyTm+CcoQPhmIEES/Al
CzaVdgUzPvHeIDDc3uhAkKzqUdm3tHZ9MmGibyXZbY/wTcMSR3DiNnGHATt+we+vU5ofzs81/88N
LzZTgRv8WM/nDc0wRSI+VCIsxHDilfeyYJWwX8NYrQRR86QrpLZa0FRUJ2BK5xab0Cp8R5/ArjW7
DzUGHg+WJyB5aRWSn7ec325ysetCj+z5WoebRF5kynS0Xp9Amh0BiM0AEjfY+lbvKj2D0aL1+/P5
MlT5eWnM/mUNJrJQwH/fjOBTII6Dig5Z14hyB4X0pjhmNGsH2kOs8IK4OHfagHoBGhrMQovZY1x+
9ZC0E9Hf7+TaPAwnwD93sqgRhH5oQohfZ3Szccd9DfC7NQX5psrdsT8l7VFL9hh5dkSx213ChmCT
EYxcyaxU9Z3AIP2NJGPgahXzsyIgGaXCpn8rz8FLQsoVn5qrVeLl3S7KigLOnDArwiuTbd8Z43kR
wXjXMuzcglWyT9W1Nu76Qv7n8SwWch4DWICnDeah75PlZ7S3MQ/p2sP4LLyglx9NEGRZhjHl8K5m
eE04pCG9WOUoXumevr2lxVKNmtjjYB+LqSUU7pZAQ+b5Ti9h+IwRt9RhUEIacHLNuU+JXtpCIJN8
yMr7UF3xjpavVwz/PJDFOV4rk5ELPR4In7JaJxCNHMFP1k4VoDA+Onjep4SPt1cRZV34NJ0Ado47
jiDhI9SBsCARwIPaH8BxLd1DxCGKu0zcDwDHx42En9QFZtM9G2AFDN2doT+INUJ6y8euB0hyY4Rr
r/fqFgAKBoIKYGP4I+W0VyYfIdhz08eS4DWMNzIOXERm2D3H+NgV6KxKUe2ksifEpIe0ih5z9TYN
2Uw0w8xS0lkGfgLUxrG1Cn3Oa+vHJvHPzS3PRA0+MXzY4ua6xsYzBdftvRu26MckE6IgYM0BuPk0
78l0y33oZyQ/hgEzADPR8VxBA4Lx1u+bxdU6Vbi4o8W2VcEJRJJz3BF/GkmMt8lixh1UF22MakaH
9pi8ZPu1qy5pyX/VIRdXXWxRgdYLLeLdg3NjIb5e2IfFsVa3XgW6IYZQrCPG5EJ9qj/hc4zULUKW
GxQpayOAqz3x5Y9f7D1Z3cm9xM2vw+Iqd9pBGoZOxPLugM9rNGmsZv2aV6vmi5++2H46CLUifV4C
AlCP2GqGLTQVmFeKpPxIoe46+97GFymCP4H/JSxDotrTyju/1hdBXIzkORUpMz8SeqIk4XgxKYLz
BAyztoRnwcWhjigqkFvRpIecU777DZtip7jFaNLS7lZuYH69Pz+Df25gUT9rg5HVhYpnINuIwpIx
flapYqd3EjYRn67RA6/XWhe/d1H1Kobft0VfY7VBJegE3r3qnePqqEGtpScHrd63r0rtdoYLImi4
6cFXjJmE+0HVjky+fdo+aYJbCU4O9bDjSxQ5OUyQEQvheq1dzlv0HPYpH8bswEkrWLhy/YAUDQN5
iHCU+BGZHBhFWrcVgH9xz2+8U3L0ABY1Fo8peGhiFp77+8zVN/w+3qD1Ts4jzEzc6D1q4X5J4JqE
A9X7491FnwKsVwKCb9qVBrM+ilBb7uZBrymx6hCmBI8j0+FHHd77LvSJCU4gJFPEZnzqHtVjK5nK
AVqjfp/bMdH2hdM5zRnMZNI/vTdvgNvl3pRR++GvVLIhHFfsYts4ACZgRXVOBKJzriS5jbrhCptv
aBgdU21GBnt0Anl47KEUgiSqpXpujTorCZgjSEze5h9Cd+x7J7BkF05rmAdWJlhdEM4AizV1hEUI
kKU5yD1DTXOHSR0gewjYwwP+NLEnanRA9ZzLAPqibQQifsl0RJxDThalBUIfHgveIHH+OiRPab7r
vc+y1WFR84hBIOSU1RZl+FBUEMa8N9427lxOtmOdgR1Tc2aLPx58IcTi0CGnleQUpT0g1g2xKBXp
ObOBuK2wA6gicbcjJsoslIi3EyOGcHWdZlv5hkclOEDAux1Ku/AIxDI6FFFO5m3VYwe7t+cMGSKQ
hZnyH4gkFf2OD49txPrxqcOg7lX9gxvw3agkvgsSBvhvSDR95wwCMR4mCgmKzIMcAAbD9XYNfkZH
4whiwSNeRh7hmTOk3sF8KiyQOTZCCIXIEagLee+97s4BPJxUX4c8zNbChrbvUfGeyLACqHE6Fakr
7atpr+s3XQHNVAxy4EP/1IHRkVihfFtVVoOJuhb1dgdXDb/cS8pTCrbhIOZmPQAvqG4V9XnUP/CV
KbMKkICUomdWoZmjeh8FN3UTkUa6qaa3rD3WwZ+5OOKhUVLaIwdLIjVCDOjw4EWjrRh3eDaawHpF
IoPuW/5wqtsbr9sbwXMg52QmI05Gi4YbkuNxU8YP3mBjUWJWa5Z2UpNWBc9d60g+oWUAJIsZZAil
m5luxo/6XqcVK6C3vIOqr3Cq0h45R4Gwls3G+8VgeqGlFpso2MBy2OQwz+GNu3ySIZZ2QP3LBwQL
9vtoA04F7yjhn0FHayKYSn6rlff15CEWHIQP+VV808TtFB9646SULVCxc1xgACsFZ3ErjrsoPiBZ
jfr6yZde8wgCKOkswXCYu00FVrdWhyc9gC+TkjHd1s1rNhyyvoDgbB+Ot1ydUOMOMhWQFfA22aiR
srIgYoaxO5iTz1Kn0RZ8FiHimFYNdg0DOVhiAMnMCNxHzDkvwkeB1LfmABQjzLZNHdCywNTTkMzS
AaGDP6B0imzpj5Gj/Um3quGTNmUQb6bDjSBiwq66eUJV0S2Mj8iD/PBWPRTRVjoWCgmhnZZqiCYj
2oNsGXUu4tbMGFURcv7sBjcEDDnb5fGpiBhEgzVSB2cpKizAjQ9ZjXYtvjKx+xPUIEBjCOaj7Kzf
gtM0bnz8P95MwOQYNob3UcenVrxvVd3qwhZfFtY/qu1S2Vf5a1tOdqEcoxC7GYh4JfNuh4hOHsSY
AA17CJtfBT2wsm6fEA3wEnfbyY8KFEYoHJSXtnvArD8yMLHb5NW5AYlUBuxj5m9ab3bdjH5K4aEK
HwLvQy3OXfpa9SRLatasRSZ+JXL9OGEVCeoC2JggRWvRXYzwvuTHaJjBlwgkBFoYDrIHGpgj0AgH
1nQTNEzWQUOisUp7cKKQdAQGCB3wTqFelXYix3Qwl1KraJn8WsJ732BgaSWlrQ23SWsNBGS/FBs3
DaVjKrG8vEHmHylqSwIUJ3z6vR0mO2zWYGGthucu1Rt/1Y+IB4Wbh2xIP6LysqTr+k6egnOqkyLB
7mphfOG91p/YaQwInZCURCuBxAoRQZwAJQeLT9hkwLzIFDgGldbArqtN5cUNLaq6EXkHhpQLAcDx
jhqYAhT7DiaJOglfedCb5MHNiYzEDkg8EXcLosgnl9si9pKPVQnC1eoO2YswH9HAKP+qhi6QJc5H
VmZXKHMDJFh5t8vn8tLzCSwyqlki0GEyzZ3AUFDu9PacYgrt/F7eXX870GIgklYGGrJMYFHyOpYn
3ZgfRt8Ag0GJX1nlBOogVSDHjA8pMXKWCh+c+jzLUSKn5whiREcMxcfARCrEn9/v6Cp4BZM7aLfg
+TMbt38HZ1J5ytV84OZnUrgjbgPVDoa0qS2M1mSYjTVZHVCZhKm+CzRAj1nZ0gzTSYHgsJZER4Wq
QmAqCPIYwotuKtzG2OTW8xPEa2/v4k6XQ+6+rWFfr3rY8pVtq9IAhERIuA3SJlRXaUdBN1Ax5XnA
9pZWJIusLL7BwsoBwNVmyW0MFZQE1IV/GvzCXY2krvVR29wWLTcXqGzg84j8N5j+LnD3uNAGMVDS
8Bw+QLhLABY4qAhfUjdyEgZy3ApEtJQ6fn3tl9dbtAvCVCp90+F6syTOs0HCwrgN+B4+/t7YNrLZ
eqRrTT21uXeB6gNpIBijBf+mN7RGMZmhr99AHYTaAMd7QXuJcskj9iY7AMC09gFKV1+hOpPt4ZYn
80sksMVIPp2TGtFV5pntwY7fyUDFbZ+9ZxglYFYHXJKfSS39vQdjHTPnfJj2PVe95ff7oLRBbyn8
vUDkhtUSTS0JP5t74jpSSk4X/Cl6hzdSgBXJvUZ//07Ea80pHIv+89YXfbnCJ8ioL/zw/LDvKG4z
D8ExGtEtwFr2pWkPUr4JxXM37XmcnPG9lh/wgVBwOZ00dCdjnyArHH4T3PF/fWeLVl0T1EBOPTzU
HuzFarK0mtX1Th3Y0BI42MB4egRZMya1rUdbFZSQh9TVYOMjbYTMFnSq+ARoZsb07bpm8xqjDZIf
pJyBBwMd6nLgHySdP8CgY95eKrc6y/dhwgKQOu0eo29UL6GLR6PRPEAIQIaxpz1KDuIfQfOdwCMG
3hiiDydju4JJS9ewsMv7Wnw4nhrCCSPHUaCJ8GX5yA0KwM72Nu19QL2QZnAUG/dhdt82IGA8+h0N
Yf7Ts3rc6GAY0ZYKxRHWEGhxMQ6ZzYNmmmsMVXFg6eU2aPdi5pSBJbRrIN61T+jyxhf7Nd8iCZkz
vs6wCSc6Pt3UghrJk05yBMqqieQgQXECCY9t5t+kLLBUCuOAp/I5SzdCCSuLZMMhgQYkK9zxagbG
Vcz04gb1xXAryfO0EGO8cSgOHxq0qcZeqtxCv+8aKkRMa1lTbzyPtQ8IfBpZe1KDpwENASpKILwg
3Kqwl7CkyMmhQE0ITA+6B5gSyQFLgEgHjDMOyoR/6BqncZfCd4StblNzSbLcxS9/whL5U5QsaxQ8
48HSYePEv4xgrGfnIoebDRqgFOS0Aoe11QF9rGx8YtuZqHYjAgMI/3C5QWAWwkPhk916u8QEy8JV
IaBS98Zzo+3GNbrZ0q/26xCQ52QRJMLCiHQ5MJMjhNgkIyraCdzM4jAyXT6hpEXUs44TAG79pgG/
Low58ghBoXQsXfCOyhiFau1GGx51quyqmVsVlm+cYlC3MGVFUEkMuwuO6CgRuZJM9QsXrgA4VwdD
lze+KA29HDgDAqYwJn+fZSIB7M5oDYkdlnNu1zbHZh1arsACB1EaLO4QYg0YDJSISl7Z3q9CSdD+
aYh3lsHh/JLTXJSGcNAqB04BEFazkalEcGYdxJcyS95CCgYLsN/Pk6vo8uUFFxtQ5Sd6qSRtcJZa
E9Y6/sSUgA2YO3OspqXC0mYDX4LWnaUywkpNfk0cpM0/E9o3FVZnXy/m4tdqSpNlcHoKzjDI023E
YkJgcgjo2JvvtczSDhJvJFwXGa3I6PRr9KCr0+bLyy/OUsTEBiW0abg86KsgBVHBCis0gExEgTtZ
BbjlELvoeP1iQrwWDkA0561svA8BCJi5hQZcXDsRrpbmlze1OEZxtvNyjgyrM46c8DXwzBDYREeC
yDQiqzkjQh2ySaB4wQNvRY6s2uET0Iuy2Yvb3ll9RFe3eQ2ZV+DJibD9XWzzIwapxSj2AGaBeU9Y
jXvB6gVHQ6cSwUEwtBQNBC4js0MZIhqUu186ONwVn93I7kDi2hVvDFBkmz2afNSCvy/f608LFEtY
Y4LN90M6maklH0w+XmGYmNKNvNETx0/sBGYIj75oAQzsNXekAnfQVBNA+YxI9PCO+4CCEHv6mjmD
dA02ly9uZzGom4TWD3m1mwmXOAxF2BXAR6VgfvwQArPMlBt1egLFsGrgMwbAzUSKCTBZ/BV/p/3g
WOYo9sSAYtJMBOnCl9HoK8CD7iIi3f3+6K5ycy7vddEjIH2U5/xifrU0PugfAFP2jYlQY9r/aeyM
JGR1AH/1PLt4Oou9JvE6McwqXDFxAbvBdUW6A0jYvni+O8Yw5ittpWDdCJLuTobWY7YgN4HoS+1N
4z1oMaQP2kaDpiM+rDXE8zJenLTw+VGgM1IFFZnmi2Xe1MMEv/FsFjxUbmZ1Tmtx9lw0//7M1StP
4PI6y94RmGFo1Ho6Ey5n5S0mac1hEO+FtzEn3WN4nwKAwDztkTNofD9NFF5l2sEAL2KiqV1rLL4P
gDd+eIVZzi0HvNqsfLTFZyDzWYP1ZXsU6wmekSooOpvqPCtDa2RXm7CKohkYfU62ia2AtRNN5IPe
gUID63qAuEBL4TKWJk8I7KKd9rXsVjeTK73Lt1+/qGeEyUgrPsRTnn89HC7J8Ai00/fdqT2W6ZvC
m2FOAgQE3MPMqXmswLhR6ZzZFltpcuJDhWrcB8wVh2gLceHvr+bayfvt5haHQVBmaaomuLmZ5VCT
Gp0fnvduIjP5CqPw3y93bePSkS6MZl+C+RKMWb/jHWPQcI3eK9ytJN8KLZxNmt6ON9AvpPI7eGgQ
QlR7ZJOA8AQqLq+hvGd8hZwGs1Hof8Mf6dpRjAwnfvYggQECzEi+3085abyvdImP7m0m52LIAc2o
YnPY0kFyuIe3gCjB4JXod1psYktLmxsFIx44dSZv/n30liKVpoJ/kcZU7B2PkFiWqiMcQmSdNM8C
rCSB/klzXa1gmclYi9u+RSCkXfB2tsUkpBYsH0lIpgarUgAnTWdyw22rENm4Vdu7viccqGczP1OQ
LVgfxzvFlkhuJXs+sIzn5AQTUAhQmj3/WMLUMaIZKE/VVjgP75NgQlrBgbwu35aQsL6j+ucN2kkQ
lWox8XPqQQcLWzHoj2Fi2qdM3YMJ2UAxCI7JbrrRkDV931jpo35CdMxk1RsDJkmws/TPxWg3uTWM
HJuMz99XyLXR97c3siwEpprPeQ9vJHxoGeJordiebmfRl2xFm95JV47S6x/AxQqY966LYgzTzYaX
IuxNIBShCgasj8PLc1DwwBzr/4VU9O3XLeBvoYd1rYcIEvDAdFuFAxY2rZkHKzBQHfHdr/SrxpWT
WYfJGbzWgC8q8PL4/uuaUWunzvO425DbwVwRHpJ2W7znWJbiJs9tObX19Ggg1CCiEbxke8iSCXg/
mYyBMVUzCjpIzrFcugsneGUQWbKN+kZ/EStLeRLZPHL17xv1pGJwOdfrSfkwjU6u2xrPktjBAE3l
bNAq4aURo3TraZBCDoZ2ZhdyqKEOpYa46NDRS7fQnivZrg0TfWcUAJG1fMTx0hrsbIy4mkNjyqBc
mQkcaxHico4zs9X+g7P32nEjy7aunyiA8OaWYeiZhml1E0gjhfc+nv4boQZOK6n8xfMfoIFqVKmK
ZJi9115rzjGXEz8DFO3TT1b+nQXr2c5vlWg9lS7asLzehKQLA0iA2XllHfuuivhyXS+qCN2Ezy9H
XNcQqyA+CmKVEoZya8NuXcQCH9n5msL+O0wKH7nAUrBvUPJdLJ1Nq4g9p0rhvoAn4Mz1UY3s8SDs
9bWsrxDIDE/BPrkz7qdbeb7lFiSyY76Ev2qJzr7IlRqc6mGRbQhedOp713y3XquNuIs2TF/68+LT
p6OGz3R0fXWbM6y6stVoy5t7WW388QMugzFziIpVq5ms/ef0QTpIZ+gujrGJWdzalfhTv2NHzt47
W10TyoJamaGwQz6AZENrPeuCF5vnYisde9Ntbq1j/EwD/0b3WKfN19rlB61wpB3Fd3pHB6ZXkNBQ
Khst0XzM4x0eiH8vVN+1JP+8H/rFtm6kmmBqo8UjUAAQTJXD5AbwnaBT0Ja8M16sfewROuqjltOj
A/mjeGnaux6jzzKwhTu5DomCk9yr/pbv7KNEomgavCvOL8gzvr70pGIXVhfLwj3vRYtSaGQkupEc
iyFBYTNFtVyYuG2I7yf0EE+skjcBMCkFGLDVe9mdNxmvchKQ0egR21IzJzOwvWbBu69/touVs0Qp
e61M+nYr/vNbXyxVaqNO0uiLwr0Iwi4lgBsqz35yoaF6hh1rnjEfJwtogb9iFAOt68rj+c2Aw5CW
vjinPoydpnVRpgtdMBWiFmTsndFTHrrzuLdW6pu0qs1VaQFmd2CeM0CD/ksEnQMIj5mikbuT4GQ3
QMxFm8OWMdrDZh+0Vx62by4OgYlYGU0WAHpMly2DVgQMmhIOc460fe4f+2YjuzKW7eAQL6OzIrvB
b6s8DOaGI3HsputGu6LG/Ob1/foVLkqlubKIOlP79AxHNfV3Cpl8umNm+9xcm6krwzkRkehBRCoe
gSaonOUqB3TvcCzZG8rd2K6mwcaGqgL9LhfXsn8O9eVlwFU+4jTDcrbWD743WPfIU/qASTl6u2Vr
jHdCD1kJ5viN2uyTBMZg9Twwrriyqv+2oHxdofiJ1uL+1klA+wtdGeC7539dShvKXCR/8s+03Ai8
v/0xjtY9Lt4Wl3H84Y+ogQ/i/Nhrm668T8ajOt4VYIhjn3ZSccjw7Cp3C6oPAPDsVCKAEz2kUzBI
uEHa51w/axrGo7jHW1dsOKHk6R67Mi0ncbryXH9TUH35UX8dvvp+VCuJ+4YWqKPGCaGP7FgKti39
U1G2ia29duAjyPC7tZ6+CYETVNUAN78uQWVQ+kI918J9lSHeKkrAJq2T6snKlJa3CcQrmQyJ/iL5
BH73b63yU/nQOlsRbyU1XGmpuVJUW0XqjLk9OCbiZlQOSe6YAzQZW3/0OSqoyyn5M51gEJR3cfQW
ScffFtMEeRhtX2lnhXYgPzWzN5LaxdyKLjYgGiQ3H6HG20JCcF38aqqHYvIIQ55XbcNyKd25WXUn
Gtu4gavwm5dRy2v+O4F/TKNtOrmQylZlH2On5rRumsc6ps7YmP4mkA8KhGwZALy/F8OPQbsV0Jio
wqZtaLCf9Xjd67s5Cp3MPOiLjgTmOW60eB2UnoG2JAoIEdAJlODUN+7M/D7Vj6nyJhh3RfXDqJ6F
6V1A5WeGRDvUz734LqlbkRyK8FMYP5TpkAS/8uFn6ct2O08rq9mHvCSCb+I8QiyXrDoT5RDwo+Fp
7OSVYj0QQ1AydUyAA0X8oN6rrVetvw1HD/8JLt2iuKlaR87eIu1Wz3JHAvxfQi7UjhWNuQlbTNjA
hHka4n2iYXVSfiy1rO6V647Alja+TfQfJv5fyb+vpb3qv5rWq2m+lvJZnN8TBp85hx6JDgciQrOV
V3p3S9cz80hv003yAM5JdicUb0VzHmmlE6SJuA53XL4hSaw0D0rwM8b1J9zH4ovpC6ts/JWUuwoZ
EtaO5hyXB6lBzGQL8b4bPi3/05Qju2t/jdGHHj8U6A+H6CbQf9QDt48A7hdcBoZ6CqR303pQ1ZsW
yEX2Pqfvqeyl6DaSk54ec8yDZEp8LHC0Gexpdzto69zHCg8J27/SOTGWrfrrioS0km2ctV8BVfx7
+PDH6WRSrbg3hkK4H3azh4d6o1q/StOTo5Oh7arYKQqvNe7k155iuF36Js1gB8pZzG2re1Kkt1GC
8a7vkCMtSkb2ruG1UlhIoaoD/1GOkMQFoBHdVmt+m/5JvfOs5H1QNmK2gjpS4JAiv1xAgrhr8IQ0
NwJQpnjpIU480XVok39gPKTdgyw+5sqJiAYeldhmVqNFJw6kVrdh5gRNJF6XvYsRyMofJf2gPRjX
4tO+UbqYRErSVaBnyxZ+UY/Vc6n5Sbd0kI0trHWGK0m2CjY1ZChX2xiU6MEzE47S2GkovDQ70A+T
QviLK4ePlvQAWEG1sFjA33wMultJiFYDrVV/3+EOrda4T7QJLfDCRdCSpwpVdI5056r94rupDGJa
1FGonCyTme3XlVMPC62DAb+MQhLOR3uJMTYTAUQhixr5lvP+9DwzZOKrsm1Uq/I+5Vh8Tdrwza6x
aHr/+zUuqiHJ74QujnESBm/1Fm7Dq64dgFYcl/6gsVVWSXNlHPWdKf7LJ16cbwx9LGZT4IcPJJ7I
cGdt0XCak7Kx6Ectqm/rJLnSz8i5an74xmfy5yf/NgX8+ZKZzTQIefwfjdRC6vO104j6x7gBJIYC
HKCI04bbwUcUv8IY2IOFuj5zuPYtLp7fYayjPp+54uIuodPJYQxNiOFEOh3TErgLFowIlQ+H4Iq4
ipkZ8kpNXnkC/Ld/n2y+g2F9uR4XlV7b+lYwNVwP/a55o0B4NJ79V/1TODLt6Hf/YVPiPGTI3a6u
vcbXHoPf06s/bkY0yuYgjXz4cjTV5kN7SyAWE//2qTz5+xTIjR79nyzD5sIhtkjSA4r+W0jxx6em
tagl5GCE505bgTZkzBx6TeJY95Y7AWdHSlvxFwbM3rVzx3eKyC8ffXHuqfLY6nU/Yn7MtE1aSymm
m6fZP2rFq6q/+Om5j+4Fk17sXgtP4bDvF2PuXop/SM0G9VzAyw/fpMz249i4tNFT1ZPVe1N+GvOf
KbqipN7wt+LxR1VvDRXSelUfk+YooSBWD3LkNDeR063IKDpSnmln2of/fpy072rBP6/txYqmCCmh
FSbXtv/Qxmdx3uQP7bl6nC2vvrGQb9zFaO/QhxPycMpe2HbRlZ3lc032CO+e8VgFBLms5RvjsaxX
3QuFRoYl6nf+2/xGXg22tAJxHgJuIhZQalde9Jy/0JGapafyJV86oQpypXcrP4j3//5tv5eGv/Zn
1mmdDrKoIQH4ulpb3QhbWrGCc9YcFBi0guAM9IOiCbeO6YTNIezfOsJlkMqT5uKiOf3P6dloriW/
f6epMQGecEbUNbg3fw1zrNGPpGWkvcgru/4gyndisusrYuVGR3GkDWlW4GsRoy+w9lg6khpUQYKW
D5G+SaCRTtFHUz0yOQnY5xQ3tVyhOGjiPlSfgXyG5iHuN4l8ZbGRl/7qX1fwv1/78ngSNELkmwWz
w4JEOtP2czft7fKzR7Str2rBUYguGH9C1BUVXsWkX3dKTewINe1W94LYQ7NQun6ooW1e//vmfr8U
/fHVLm6urCVFoxpc0dbxtZVkbnsZXfKCaGD82yH6OQzb/82S8Pt0dHlNfssgRKBzBMJeNHD8JB1V
ragZ79IDH1OVLKBPrEGZf1LkQyVuC0IxaDkhQNqaz5p8jAKngfUZu7Xq1sRNR+LGlO+k5GBKR0tz
JTIX9F9R+SuTtiDsil3s+OwleDPAhsUmR6pN3JLb5bVoADM6iOZ72B1mw6k1L0XHnK0gjrHndOW+
yl3NXLM9W812qvbNdGyZzK2FcWXke6G914KjhdNnelaUB5PmkTCSCNfV4DhId0OZ7qbXJljysj7+
62JdrJ/+mAE8T/FsQXuIcld0i+atgl+QW+yZDAbpXKGUpz7GrL6Lg7up2yFlQgoVr1rZy7GnhDu1
AIfshOFVO/23zxCTJVUjyxLCtXax+PniNKV9xvmGSX3Ojg03y02ddjN8TDQHATs+zO7SYbumovqm
Y4Ql/o8PvijgBMkk3AbLyTmJtzTTQfa6/U02wsqWt0S+MYWs7Bb/CHrN4Hoz77te75+fflHMNVlf
CWOFdVdfVh8Ga6gfV/LrIs6ff6R3uX2NFvid1PHP33vZXZ60uUm7mt+rP8IRd0YZmYbTCjc3gFB5
RlvTAzglZTQ17YE0wZUYrLMSDV76w0KJb0e/ZlwRhXdlCflu7/vjOlzuD6qUmhPKJuAEXhDZS2/V
cLW7wan/Q6y8Mu75/l34703XLyq3qhCKoRq57IvaX208rkKjeZDekPWH0I5t+TFyrdj+CH+NZLtt
QtH1mazs/ZeWwoGGyIJyvPYofuf7/3JrLppBlWD6nabhKG9cf+2rqyYHcTEEtl/R4S9azweRS0Nq
cFN2HV5ZXz9EdhbeR8DKQjd3C207LOr2NQnu3Dq71G18LSkpYir+O4+kpGs9s+Xx/GtN4ciNcnbx
qFwisKNZ0bpehz8tBS5pnpFwyxPVr2nhaTcEOUUqKkpvstZRb8uCU1lb9bCQZK6ewr7bHDFM/M/3
WP75H2VpHneiXshgaRuAfiVaI+Tj2c8a1r1jmbbChJJV7Fr9ry5Lw79+/cX2M0qFrE/KFJwtMtsW
eULe0LWV1qoOJCx+jHDnCvp7KS4RPg6cFNoQg00IWAGNFZAWAiQ7Vr22PUw8gw9ys86XpvFakLe9
785Erjq+sW1VL2rdoH1gTqWEN6N6kw17K95qSy1nRxWs7qHcFdldlR6vzRp+r7p//ULcFvh0yGtF
m/P1ulrFHAWT3P5mhjRmacuEfZn1u0+qZ11tW0e0e74bKZLxYUjk1ay6cUZM6Ir8shFFmu6Gg+u7
SmuzuFrhHu2m6dYvA3/qR8uBCUQn7MvOobvbbdFvoXl6iWaABTgidqr+nk7Abpe8gLu5OI0Ex95l
2tNc0v1zu3o9KFjTYDQuwq1ry+T3+9Efv/ziiYrSJlEEpYGpsNO84WcvLrAswe04FzD9eRFh9IlO
dL52xv52YGogV5MU5CbKX5kgyVAUVdmVaAckp3XCW9kW3okrsinl+9BemMP/iyCSZXP9+zb/90Mv
9sBUKKvMLCrgoCCNEk9aIIRZvuM88Gzicae8vA2IX7DRMZOgWt1cZV59u/z/8asvtkHVyHNVFwrW
kQ+w+Q6kLSAzv8U181FwGPj/e7v5dib5x1X+rQ7/Y70orVw1Rp2rDAE0DtZR6GXDUrt2nAB4rRgb
ExeB6hyUnz2fjEeyY0d3+JzfRIs2Ie9dqe41EJIP15kG35llCA35n5uhXlTTfVfp4xjWcPCyddbd
R5lDtO4k7ZSMdwzP4U2f3+gLi3TiaELa46oYUGJU425MXpATmCru4XOqPCTmVrZWMxOjH0K8SYSj
KTtqzC7A23INLvRtN+7PL32xoU5zIEqhijxKAmuXbMaXxD+3zHFcPNS3DYtA4cnb4uBPZyFzqSzD
nP5gwot7bclCS/7Nw0yY+zIFRKuEoePrmmUWudmPQ4ypNt5N8bny3cJYoeqXj6l1TGovJEuid3zI
q/pjBtg52woa9eWYrLLhgNdjK2264Gful55PuS5hOp7rxZlO5T8+LITpQNkTfsoaPXPp1VWdSieF
d7NcRnml4mgj/b+08rIcA7LebJIhJ/IY4d2NYtxU0Z3Rbpp1u2EA6uRjumqqG0Xa6sGpZkDu+tmP
sL7N021YnA3m30tYpUfMYbVi5UXIq+heqq2s3M2QYjZOFLno37XWI8l71ldYPaIB4QizQjNc6bS5
fSAvJYzTSOXkMT4a2TlID9Ps5Q1Pb7uV/feq32nSjSEfY2Wtc17RPA47huYV4ZpglFBcm8mbBfgf
YYSP5WHfkhuDwft5hKUfrsz7ObfDwQ71jcELYQLHi48SNfxsPMUMhP/93n5brFuKsiTFyRzgL/XG
WqaSujE3uHa9YEM4Fa41i63dK9YEZruTo1juQBowf5uz4NVyx/yuzPjj460L04gQTnkkGXy8ulZI
EACbY9N5G4HuSy/ElJaLSWev1zNDs3PTO61xU76GkZO+ZvfMScdDI7pxvZuIVhj78KkNfzR4S8nd
UVyNoojMYNHpjvOzgK2o99DneISaJCz4ZsavSaMdaaD+4NXGKUqhRjy14q7W7oSZiPKNMb91UexI
YFbUnSWcZIsc0pUAqrxwVc5T1hrI2M0MHSC9LbETE3tT3rcQeDWnLN7AjyHN7ktPx9pkecKwibSN
wnn1KrP724b5n9fwYnmTxDwz5gbPu7aSd9ZL2SEks9hX1ZdFDxTf/V8YMWR5/c8z81v69cdaPwVN
Jqg5I1bMrO5CaftEV2sztIRq6fcsQtfq+Ks/8aJqqlsJdmTDY7IIWfvbuMI8qMPlmFCKkdj8v2iO
/n98JChflPi8G5fH5yGaItlUhuXJ1E17AbIgXdx2DuirTby/rgK5+oEXJQMpEJVWNqNwPxKmIVDv
grHzLEwhAjFJLkuXjKroytv/7cqu/PdHXlQJgTHiK/P5kSR9eP5Tc6dsaPGemDjRhmsfmTVdj+kk
5PS7/eS/n3p5YG6qRhpThV+6KH+78n0WEIc66Ud/wzl6pUgfLK3zQ6y74iPBAzNh1sTUprdUEFBo
xJ/5uQMGPiLhP8NyUXs3Z3UydnG3n+bdFG5DA9Err2qbg/IgBC7LfCSGr1Hzq80fZP0MBqaLf1Zx
uEqUl3L5wyORXYDjo43g301YYIj20okiXgFgqKtNxnaTTeDHD0JFSsRHd2SizXIyPBbpukj34ryL
0xv2KuMZ4HWA6K11JTe/a6HmoDCrHxPlvW9HuxZ6z/SblVCmqyR/EHI6Q0bnWWnBzBCDS8Ke2G6L
Zesk4OWNSGfxMJ6sGfDESqXZyFWiVmyGF2lgFhqsjPQ2aNZGuCuqXd7kLHdMkpnPlAdh2IbjUUj2
ebRr58Fp2NIi4aFFBFG5pLkb805LTwgcr3QBAEX9fWutRfOJtJ8QJzxeX0sFIe86y4wYjC++5GWg
JZdeG3sDECNlXz0GCXkiAHky/npn3hY/gztuXg0EVkY8EXmybuN0aRFtBhbjkJGgHNdUvMzwTBzd
suWKoClE15g9QbixpNtufItl9gH9nujmrLwtzY3hzfsUefGGNGw3OwmpnZDtkbkKVgP9DtiDghKe
AB/DS7DEvRUnfV1iViSRVds3P4FN+g7i53x2RlAztCs/RekcPmmqlym2emOss2lviCjFG9QjAHTa
nTnuy+qkt7Crn8JchydzMOX7OpmwCJ+F+jHDXJ8jlc7h8AyVq2lOpT6a4r0QffblW4t1OaGYxGjR
X7elf9OhXAz+Jl5gCfLbZeUmTnLUjX64aOzpIHfTCrZUQLW9Ufb+dtJs8YbeI2VYhibwWnqp+U0n
7suHXyxoaRyX5ixGSwuhD+Fdm3f6UTRs1N0Z+pjxpv9Io5Ux7KGtNLtaWFkbS7YZ/hsH/zhxeAAO
4oZbaasp/KM6eizR5cUb6SyeIg6Onnnnr8nSJtnhUWIBAGdiLraN5CdQoJgEpV95/c4ARzlp9wEu
B2xc43qGQcTEabyJrZN6bneQfsZ7+aYsbmG9+I3bAT59ak8qNZfHMOezzdfFw3TIXenxMYXdeW0B
/u7YxDUCeMoLAyTzt/Ttj600GnwpJhacRX8pirfNUuOPq07eETpmvgmSrWsOsE4MI6spAMVAi5mQ
pHXV7pillbOt2XrllojgeNdcJGrX+lHfYSK+fMGLU/vUqWVeIw9aGKeG6gYmOeok0aoIKtyKcVmz
AuqR3wr9yrI8TLki45F7ybcDw4WERPbTaC+d+WTLWZeYeXmD7KoTnXl00rtr4i9QbX8tP4zDNElT
RU1SiZu86B/5gZbIcuInZ7/yGuLPiqeyOgbJNu92sryupVNu4Gd51SvgJxy6VVv/iUqQdzP2sqPA
cAo2B94dp2cGf2NusULtDBZr3YXbMz0oT/TbxH6Vc6Xt6gwrJrspj+rG30fzXhdP1eyZ5lYSbi3/
WQCjlEuvlvqSFA+D+BSk6M/111inyWg8MblzUpEzwNST+w5rpj3J+VsIPMuSHlHeuL6FuEUfvDGj
fd5vgXZJw2ctsCl3twUqG+MggubRZQ801zrXjn1NMCUNotF8mEJGRCBqWlO7nYSfUYdmaFilYJ4q
8ttrNbVD7CQK6r++OcvBryb5mHzW0Po5bfcRfLRwJ6hbc9iW2k3anEWQaVZ6JIpDFrZB8ajEBN0/
K9oyFUNTmf+aQV0Uq/CXku+yYWX1DrmVISQHZSVyzwHnCZvCemKuZBuwTAXtRyS+9LCeJC04mLW+
mZGKteRVjNmLHu/FYAPfV1ZJFtlAtPI/1WitL7qhvaVs+a+VaKfk/qEbd03+xm+y3hLVFflTOJTs
8a42z+LZil+KF1XwGNrWk8N8fZEdIU9CetMMq+Z1+EATbRkLX6uAwVRhS59uy4mrtopiV9Y3+oN2
lD+mDwSjdKdbsnb0R/4/KjA6s6vAfKzGM/Aca0aTtdPHZ9+6kUmQ53U0bQIdFMJOEOMzEYInV6zE
UrFNi2GxKxlOOTiKuJ6qlyB77fp9rO0GbDBJXKyUhM3d2uX55zDd6tVW0/ZDfCiMTYVeyjxH0aPW
Z2itGPD2b5m8cMgc67GXNyxjP/DLCoY9BU4rbwqJplJ+SuGOmf5HoDrheMhekulUgSNn3jDYnYAa
ksNBezNUP6TQi7WjwMOj9xtpHDYlZjAdboTPCYvg61VQPhbR5I3ijGjQwA3x0xd+ZUj3yo4wpBHo
XGoscXbSiH5yLDa+RI+4ae0u/iTCyq5bbHWc5uvkJuWAD3DatjKEYSn2JhGeLAHouGynz7zaTRO5
cUa6KVO0vALWISyvJXd/pjtDf7fQkWkuI5UJOm1JVbPP9XVXcGjcCLS3INXaLNq8zQFf1NELvKi7
JrmR+TehHzyW1T6qnFlz5HrdCeTS7AGh+/UzmideTVvFPcrQV963de6o8wd7tSF7Wbev8/dQf26T
U5C/WKHPuW7fqAuxP4xYVWDtvWTowhv/gaTUh7K0zfelyWBghjhEs+lGRFgYt5PxQ/cfkuQm8nrx
RcM7nB1lvAZTf5uHv8x+XifGEdK2ND2I1Y5vUaaF26QPVbElogLF41YFDKs2GUXgSeXJTueXSFtD
3pLVYxE/DMZdBVRa9ixwY37oYjA01TUawX6488eDZD0pxiHwht7D8T9Uz5VxZ4n7ETFAG92qLMv5
zgqesu5x7PdF80syxnVKwl/1PtQG1EQyAbu3MniToNX1SWxX/aPVrn3zHMY/6oCWDfjqqXfkGVCd
I0csFE8zBrLZPGYKljV1N2T7ybqdrGcx34s0P5Vd7r/H4XoI7upm27K7TCic/TelurOsN5N2eNQ/
CtV2DtwJDGWQ39Yk7ubTrarui+FQZjet8hEp23JYVeYpiba6/upTxCv5I6YiqTvW/aZk8Sl3c8dY
Or7pOOqHM6Pk/UxukEYy0iZPTmW4i8B/aOvI+KFO+O77U0ZvQAlAUm24q6TXjp26yn/Q/lDqk19B
PmTVOkfjk0L8aOFJPrA3zgZAm2Qi6Md7UTlaJmiTbWOeiuQsxjsDokF6H7SnPGCB1vAyJXcW28RG
EDYxD/xAX6BdSbKH1jhcQO/t+Jp0ewtM97hJFYR/tC0ChxXB9tv9TPUqEON7oIXUomSGTivsC/Sg
M0Zx4iXpSuGSJxmYwTkUHfC9Mc5PhZfN/1moPyT5WWhfQUesalkDb+DIoNTZgJD5wp8UgLy6c/GY
9w8zCI8ikZyGkirHLYJVz26Z4g7aj4D2zLCY8U0MxNgSaQTEp7kXkaTqK8E4NMI+o/bWuGsrxs/s
amD5JDjbiHXLZ3hvzfjRGXc+KbhGt6oKhjaYteXq2ei3OKhCaV8Ln5PpofNC7UxOjrBF5pkZr2Lb
oJWmWo9u5YGx3DnlV1rR2lBuY3DR5tnk13d3qWZb4Q+juKuJrFIWV6Es2v+/T85LpaESXo1aUmaw
8PWg08gqTac+TM/SuWNChrEX7ilLkQM54M2Y7ZjpNkvRtXrsmynK18+9qMfkTm1FxJHpWT3KbLJu
+ol8dlzhySTSi/2F8w1tRO9aE/ibSerXz72orGYxxBqmRnzuenIttEanBi8XkJe18EKtSv0HZDF9
VURHR2Kf3aL7zs++4VZHbW9ulXXwSgJ7jFOlP8jw7mEPWT91ODoM9FhId1ev098H0a/f90KbERJR
bbbL/cGJ1LnBpryho8IrMdGlYjK2wcN35Yn4+6z19RMvuuRiPA2ypQUcbick0EzBZRsZsCWhe+D9
ktYBpkIRrz8+uIcrH/13Q+XrR1+ctNRZj9Jc4cfKuqMiZgKkZWhb33TniOb2GlcjXgUCuVC8o1Z7
iVNwp97/wZn49VtcnP0DxdCTVORbtFRk2LhJQGYb4ryH7GvwxGYTT4R5iNPhWt3/TQwanwxFwKTm
t7B9XPx+pROH0Nfj9Mww+EQs70Pj5luyzTfJI0nnputvl+S5SvSq2//FeOm3vvvrsO/rx1/88DYd
CI0uE9aCj+iZ6mQX3MefJQuB7tbyLRzEVVKg3xLPtfQclZTy/qJwp95iQ6lvu+4jkBVX5Uwy1q+a
9hTRlWhwmIQYTlF+xf4Oai0hWBt13viap4SD05LkMoBL7an0JnrWAHIL/1wKu4mBeeGf/GQGf2ow
u3gUrdPUG3ZeOwENEGDHBNIotiI/+RooyOCIM0cMjvi72vE8tfcm4N5Bfp1GGuTdvTKfzHXYYR3B
6XBqOXLWxwbZUDw4ZtCyWSg739jL1alVD9rSiGnuQl23k+mxqX425R4kq40SbHqKDaat7CO9X9/L
HfU8jpdU/dmVny1j/YSY3x9qiSwq9G1JPmgD4P213tzHxnsdH0TzrEy3ir4RpWIlR89af47yUxFa
K0s7VOHNABgX6SPV7WJqHqQ9x/pS21c4BQz2a0pKNnRagnb9DGqKwLPoZ4XQkB5dthLW407etqSa
n9t9+t69zneQsGWnOBC7O/Eg05P0xJt53srnhrYc5f/P2nfKTf4Uw86kybCK3zkU1O/h+/CBw6b9
1U1ey3xR8BKD2GlbUfuVLD/FyBnMifGihtPef/b5Rta0yj6r1xC+eLeiNuDeweBAJmTVnmqurWQn
mltDW5W/lpXDGh3OojX21OJGjR+biY28tiv/MUWn3e2w5xS341qlfIemlm6GAymhsU/nIN314qaf
3RFpy6v0aGJb3SevhuAyShtnt+PA8hYCH34CBkr6UxI5vUXmJ/Z/yxZDR0bJ0+CmOHQh3OaNQM3q
ryz+bfWXVd4yu5WDNX8mBN6sr/o3mRxfmUSBNVG5SbjOW0/LHHM+FdF9lBwkLFX4e97Ihq1PabG3
iluDwhJtoF9vymIf5DFhx5teuhNVF6kYbT8bgjBJyI+R+V4X+zw8NtajWDGjw2hEMkW85USLx6wQ
drqxwSQqR4g09z0GP8pdmUdkRbUcP8uvwPnAKdyO9/Uv7H9z5tSYjsViRTsWOVzyKbbL4X5oNnm6
m8ZzKML+6jnEfgr+qRXOSv2EZbBMtj45CO22JMWk2UqNh4ZCazzagnWHm6l2JGU35y4SpzndoRwK
lhiFkK7WuJLpKD+o81kDPm06iXzbUKkExi+BkCSFfGff2ih0pWOWhkp8yhg4dmUGL/ig++uaP8Ng
U4MkK/urxQnx7z3kt0j36yJGkxCDt65YtE6IGf1a0Fhj0Glh1WZnDEVy5ogu47ZaI7Db1iLP7O/6
fJfPm05zi34tohTXPaB3N1Al7Sa0o9GhGURInwKLMPTS1M5qvGVXDRPf0LO+fstl2/+jXzZLhSh1
YpOdm4nwtJXiJRr9qDXzcBzwtT1nbqkjq6DJpGdHDQe+8+/LdPULXNR9SpHV0xD32bmb7BlUilcB
JqCA9egYL1DwCZ6hZDqcLzHn0u+/UnfKy2341226qP+GqanEoegytjoi5+qtGW4b7ObkSL0sdQb+
HLF2Ws3zjU1voggoGXdzEtzVnP6e/30trn6Xi5owEitVn0YeGYW+bbzBl9u5KXueDjbBVoiYJxwW
VDKuEYc3cHJwKQvGnn0Pcg7Cx39/m28m2biogROoMJANUKwXdybOqjKXwzw7C5v8IHxEvHIbaU/I
0Kd4I4PEmraFN1cr6zZ7//cnf6Mv+frJF/ekIDw9CpuMT94HTyQRm8dQ8LBzaKPXv0RvwX342W6D
fYulh0zAbUqrjgZ46tFPkseTeC4NloZDsCU8+CRvCFCPT/o9UIx/f81vjg5fv+bF7ZqnSO1bjQu0
yPT7z+knySq2dczfLKJqFmM9wM1rqi+4YN88sH/elotCfPaLdA7SIlv847P4FFpH1eqc4D8ZcSll
kXyAAFMH65m2QmluB3FNISGqnVsQFzCoL9Q/gngAbGtO25ATZdF4EVjF3n+zwntxYLq2tCRUNG23
JiRRyfcZHGWwmVDUKYe0h4a+TpOG0KZn7LpVRqaH2i2tgE06iWtxRFUQfcz4reaNEDxqIj43Nl5p
1+UnQtBx2YdMTjBPIEksIEBVDfi1yUutzVMF/B2NseFJLHbzjd/ed8lZgR3XMWToNLJfca4WOFd1
K1/57XmcRA9jA0z0rA+Y/T1g5EdN1CzufiwHKsOZ3ty0mmRrxU3BZlgugHgm6+Z2JCeBg16BhyZT
wSB+DsKtOKEKRMuafy55F5Kj8iV75ZchAXoQbrjXq0xJ3NEA/p2Crp1/yOS3B9193O2U5BBH9z6X
S+7f+vBNLk4hxY6h/KyzH3HZ2P+Ps/PcbRzb1u0TEWAOf0VSVLScy/Yfwa4qM+coPv0Z9MHZbdO6
Vt8NNArdQKNIkYtrzfDN8YUYfofBPYoMDX4o5nuFV9v5cN90V6GPiwJ9krT18k5lIJlOZCMvRHhS
GP7pEyeeyYkRWFGY75gYPR6XCG99/LaKa8P6lecL06cIard/aobTi1UK9Oj4KHR7WPQ9kk/RoTcZ
LoMHY6dgmIhwV3wtMRKdoPtbXzxE4nUqeeLR1aEBCOvQXOpUP41+nw22ma1ikI15/7fGbhGdUuG2
IQxhQmndbmXXapALJI+mdWMF70HnKJhrVXggmV6dwHWJd6kyhTk5cirZi5JNI65HYxuQzre34/hC
O8gYV9XgVO+heHUyV9a4Gk4IS/nRbLXFztdvfSJhuwKDILUrNYFdgb4HTAsxi/KoifuUZZnqoJ7k
Z72HFwuh1XeP5jrKw0XeeqbBYLdX7kY0oNQePfm4byCh9oTOdfPkR7cdFA3iCsnL1b8EpUHmjXB9
6aue5LuYkpQIU5netCDwQcRT4emvXz/FeNMRJ2lUwX0PfIQibwxSCrN20qFEnT7p1HFoUIBuWlRK
XSV18so9hSIrlyXCRLi0bQS6yc9C/6j3ezG+7pJ7KLfZChIMFjEo2rXb3tpIVr5I4z+CvmnA4Ep3
Fh/CSUU1gygXX8dyrwIXdyNtEZXbSFoVdKTFxqusu2g89Mp7CPFAiCh13zI2dprkdVENF07QqMc6
PmNMwURnaP4XuILPX2rTDQDkh1Okxlw/uGBbDRzFvGMe5FjspYZ4Daskf58e9wZE3NRTs0Mj30+l
9mN2L5rec5rYAzfXyvaIR7POaEK/TK1kMYAsOp1026z4C09vfA5AMonb8M6Fkv1ATW0AMQ7d7XQn
xZ6Ml4ixvLBfT8fG/Kj/vHPOCgqCj0quYtSd/ZqdwXzMlj4yG1LFcIdb6lQ0odlvuD9f9UNx9e2q
imxKmAh8GIZ9jbA6EF1SGITASMqnni2wThYt1VgtNAlhFafM/7Tjmo651N/5WAs0wlKOCAuf2EuD
2lXZEHG5hlgy7jkJxXcVIMIOgOem2B7RYjmoXklUsVXxHenm9MS/qdZGeFDy6xYTRX5gvAho5GyI
4/PF8K72d1H0i7RpejOFAbxwkbwzj4TUMbWLx9HL3jD92QxXwqbf4W1GzTJZRo+jYYdgp3UkpcCf
hvItVBiqLp0sWJ4E+kkOhGcLAzdwbxNnVWhXtbzyj/KlaPF7YYYjV9FlGrsKvExt9gpNYbSstOHw
G1jl07GrcZZUdjhCTsGLB4t2YDeDK6o0Wz5Acxxlfy+G9tNVvr/Sf+5iVh4pjCivJalMqT84Wusx
wBUXLrXjFkHCCrcXjGBynMBVeibBpivgV68Y6c/gKcCl9AHfnE7bnnmDSQDYuWK2+nnJnY/cPj2l
Wf2kbypLSKcQoXYZVRko1PWsD9unX0ZfkdYZIbW+sB8oGuZoEasLgdEZLO2Xt6TPRIhtzdkn6Vw/
a+0WoXY/4nkmU5akw4nS1DGFRVfZjKSR/Wi4dOLdAAQoRaqk2Tg2YGr/8wM5I7j9ekOzXEywwnY0
5Cr9GKaJOvvULP1gLQd42HcSZL1lQxfphH2wS0EgcwtzGyVbwXB9iv3ksxUzSMupd8U5fqnKd0a8
9fXeZhlYHpZlK5Uspmk5h8YiCXZaCSmpo7Eb/K4zBkB/VZmnEtAJ16OrFtATE1tLd7AYwG4w6UkH
3K6sW2TEWuUG3aVEdrqBH1b7h0bgU4qo5YNsBTkpog8QNndRKKi9IwETdgghSho7DO32bq46BdP+
6jJD3Jcsj4vJaXcinQqXk8azuTUSD9wPZEYq4ft83VOV/GRkskCCAGBA58SmSkSNKD8oaBkTB42b
qsJCYaXlkYdkoijuhoTBQQcHMgkAFeUjVwr+prmD0trP1ny3U97986I7U0TlxX66yVkWQ0Gq1ZlO
mTLLeKIuDtIVYdfk1Io30+QdAWcPko1ElweEqNOyecquBujs0uo/l+J+vpFZnpKMsRapSpAyzEl8
XV5xAkPS2Bs1+CC3BGSK/yFWWewKTA149Pw6RmDoDV5OKb+X9L8+klnu0otKgFYx5k4YVlwXoBEK
DkAs4BCYBSiy4Sqlz/JHl9DML9Yazox4f7387PQYez1NGaxIcc2g8KnJ03A3ULCYjoL+J2dF2/RU
aJOnz+KqfFNykrgjlj8/r4uzWf5nOtnsLixhTI+yKCR3ms+Eea6zrdBfhVQg7qUFFTok/Z2xhD+a
r4+Mo4EK/X1qtnByDMO9mE6eOco+c7KU2c4oNXnU5WMzcbJCJnvDBjEfFvYSg1+l8JLAS23S7ZFy
rtH9VSpkXG7piEv6HdMnA1umNp8JLyZ9ZuTqp53vFE5R3Mst3z+eEz2txlVl7TIvKV5+foxn5L2G
LMHNFlU8qNRvDUNK9HqYBRQqh+WRbvMihITV9h59Y4ZfzJW4kpRLXJPpi53thF8uOfuig6OMLDzm
kpO2nzNVQiaBL0BNwoIsYyNCEvGDC9uIcu4Nff6ds68XnkSvtyYXpRdTLZl7xmIammdwRaC0qE/P
aXXVJ49IGjTpdkj3OtIjbLKNR0t8kErMh58HN6n/ZMU7CPoYul3ZA+JNnlT5oZcfVPVVKHad6E4j
47bV319SsJ6ZQOQ1UUBiNk6T6O3Obv8kn0LtOI7J3fhbWjZ/aGNK29Q227V1hFp4PFEZRpl9GGVX
0L1KO1Sa173F5TqlsmQ3ulM7umJrkwe5gTKhYBbcFUs3T14SAum4WmubyXzDInHblUxiyys93uvN
1apuryLDPWZOrPCqLryUM6iDr79qtpGZuZCoTTjQINwrzJX+DqKHnBnKjFk4xvYXp98UxH3K1O+Y
UMUE+5vTmoQdS/A/mExuLsn51TNH9JeHPNtSTlI2tpZ4Su4iOickErgdDkihdnW4b8at2jyKQWVb
8kqSw70kII0aSUpN36srt3k5bU3Ua4tkrYdrydyZiHKGvd9B6DYObbvhHJekdZQ5VOozjWyTcJsy
rGF4PVlHtYzabnHh0z77c0wdlyC8tL47yxWG0I8yMDFoDchF7vtJBjBlpaPbvVTl4qJo9Nz14EwZ
0zAWGH51tkaNqi7DaFqjDSEycZZjqViXubWdcCYTti77fjGGa4QS4hLFhDVumEYRJGpWtrgo9pfu
5wy1Byrsp/uZrS6tHBMzTcTpk08pSxFpBT0EBAW/jsmi2yMJ62K8R9b0q1j7jrQ+KYef38EZ8ujX
e5gtqVLQk7RUpiW1Dlc8hBLUaOcZ6mrUggUTf6dhB+IcY5lVWG4JBMl0Rm1vZjb1Byl1aHUxAQbf
8bSjFaYKe8Xo6QGSkyIKNPbRFRK+LcU9YVVH981Ahqpd+EbNM8EGT9HQLAs7EkaDZ0dblkpSZJgf
v2CwPEb+KvqGaEgc/bF9qV+CBgSTrW0Vh03kQGjUmIcCbFh3JwxLJXsm+a5haLTLDJw0/j/aIo9W
xiG8AkihkLqJthY4Q3kvsw3ReqRignxVWUrdlRU+W7mT/aqf+tamEzYK7qCjs2Hvso335Mo8TOWG
7sakQ1U5x8DpTdgj7SYa7RqDHzqjyi2C63qpDa7wkLaki7SHFsK75S+F2EGaJNOG2xQIcMnVYYcB
0rrw8M6lkLKscO4wzS9h5TJLIXUVqQcfJ3FBtqXlYEvdhnqlXbVXgo2+U/nfjUAjUNSuEu9SJ+Rc
7MzlDRhOmsQf5mz1VdmomKYvTyetaBOrUWSePoNpjk7G2MUDsUiNl1FYO23sowB1I6wvPYJzp/3n
e5hl+YphlN0QKNNXmDMvmi7p9S9laXnS3jQPXKWLAutoq5dciM5FqZgaSuBrVaa7pXnfJYCxJGSN
mtzR/6lMCuFryu6Z9liOm3LaAHpKc77bIntdJ91bJiIC97Bgdv4FG/tMueXLrcwCnq49SlYt6gns
j33tKhWH6UZudzXpvIWee/AGbdMBFDapgCe0fCe24sXd8Ox3/Ol5zHbnEumRpRXcBI5CqDXGpZiu
emVpGZvcS4bd0Tzkax0WyuKIEjYsVka2/HkvPNej/PIYZvtx1hnHWD9qyR10fcRpwT5VNxmDSaKy
mLjo5C2MDWirhslG79LZfmYCiI1YVSf+s64b2kex5VP63adFkOSTGEbfo0FfU4K2NVfYn5yUjujF
7/7sooe8iKknMjxKXF8z62iUrarQ0+noRf4IavJlXE20OmpWDoMUNAwO/90v/HTN2eOVurSORYVr
ssQogS8Ya/IMD+QQAZRrXVsX8JLn97ZP15ttLrlRSFlWom5K1sVaWDB89FfF9nktX4P4BivqjI/q
LzWl7bJC3/rzWjozoMLr/HTx+a6iaTiMWYi6rMZO1jkpRJ3v8ppidP7XsnXSUXljCr8hzsp0czpX
CNcEYSFVF3khQ3g1Nt2wFomO2X3SfslUg/PzHZ59PFNx1aI/YZiWMXs8hlmPeuabKP0SGE87dHec
X0cvcxr02Lie1w7o3NBcC1BEvDS5l/PVxQrrmZKF/PkeZk8pTuXxZIQGWcNhXKZoW9JlhDzWrl3r
N7WDk1uBgSPhw7dZiTfIr9JpXv+yiuNsKPb5RmbnYOdLwTGquRFkj5YOGHgzOHW6YcjBTr0hWP7W
F6H2R1c/rAKQoV16G2czjU83MHcBbJQwNssUdmBO/V4HfKzTat0K2U2M+cgmVa8KJjKgH8W2uY5J
xJtHRvGY4NWklbrLoRfglmq1/0VN8PP7mcdWUVLq6Das6WxsJU8jZu42me+kiTeoKyZNLG0T8yGh
a2njh5QhTHoSgOiXlCiPQII2qXVp1Z7buD4/pynG/7RNNo04KnLAqk3W6J+eE6A1qNTB3bdOel8t
eiT/hTv++flbOUN8NL48B+XrVbNYlfKg4KqI06tJgfZRx/EPyqrvVmGwaqg04Z7VOA029VfGdtwx
khcYLk7EkS3hyxHY0rK6jtHe0ONcTkJTCoRjuj86ivrSE+04MqKYbIvqqf5DidBQlmGN3cBKRB7j
LxlWQ25/eROQzx26isWwtq5M6o95SlQn9FW7I8VLHa3YZN8g3QfXPUrknNx7ax2BaloV3gI6dqQ+
sVhJ65BWKLI5IhEZF9p+cYMMPh4ubd7a2Rf96c5mp0Wgy0alBZTPit8xA6o0cvV45Xe72twW7bZl
3mqwGXUYl3Fwk4sjpnOvJ4xGOjSMsrIRsykTyMuro/IcjXcnCHzpr6R9wqW+c/LyuqNlrdNex4Vj
5JMXy8cWOnmCj0x2nSMYezxm2xBkQfOk8uooF+pI7eLmtgz2YmjHycbQXWZDkxd87/zVxFQKxIWS
3DQf5hGMTi/VCNUaYT7DRAuoSp2txCtL2vT5wYhWDL5m5lW3kZOX2HB7Yk0m5W6wFtat/fNYXJnV
WkYXnzLO6zHLiLrO8tJhK+I3Btv5gUCYsd9oBVc01xw4fxNqVpgq4e17qO9MY9dY9+aw0YV1R5EP
/jg1fC+I15IrrorIM7UHRl2Qy8UU88EbeUm1Y8rHwpMOsj9yPNHxJRQKB2yumYpQ1XWIQZF/n8VU
j6tHFZWNsUUC2d9BpsHPhNU5XAfHJ614z9xy3GUPEfNg5d3PX+H5E+vTkpidWOYQEn2GLNbmCR8m
/HHpR5K1G7epBdtdXjZQIjCdYve5cOHp854XBD9/JbNjyox7vy0SKuuyJ9P2sPmOr61X9TdgcT4D
gL6Bd+GKl1b/7DwaqzCWpJ6fWiK8fzpiPBQtT/lSeJ2gTw1o6QWvVrgQtJyttX76ndqsoZe0vVJC
pJsitEkWnDgC9VaPAW3qns1D9HDJXOmcAkxGcob3t8IQr/GRH37azeVk0EOc9tI7FlZL3yZ3qspJ
Ai+yVq1w5eNRvQ04VRCcdBuc1EFtUyISGJihsc0iRQOMS3jsICOJLDdowkVkPjEwikpWSTxLPFCM
+xcdn/Mv5z93/ZHZfbrr09D7uiRO3WlpQg+DuADmrjAhGFJuk1zcWNNFywjUpddz6bqzSkeNfjIp
/Knfy4CmvBjuTw+5F3oV2gFWv+J2/8Zx7Wye+ukdzQ3X/OZYi6lSTI1LlFM04nE5RZa1xrQgopsr
oAhZfITx6spE5f1e/ZaYdf6FxP6/+iYsxTJlinffcPFKXGVt3SGbpLmF4uueit1daueTtQt1H7Ch
C8thXuvnq57rKbNE/7mq/PXoJ0Yu1T74v6sege4+Mq2n8aIZxV3mtLxpJ5EoH9ejJwI4BHZYeB3U
zOKWWU7Y/M8XY8Xzh/Y/tzSLRrqgkBPFpFPLeKFQu1gk1C+D5llEgZo7Mk6E2TK0CAfxjZQwnt3Z
WD8nO2iR8VMOGQhqAeq7YikwL23//LjO5tCqCOEFD3OFfHa2cVWN38dpQOtPm6psxXoyA9Kvxysm
qFcTR218LJenbfh24bJTvjrfoT9ddr5zaYkmZnnMZZP1QELpwkoY6DfiNu5YNErwwGUsRHu+1Pz9
cGP7fl1iEZESEktydiRRP0tT//jxccCQNpD35Ad5dOVhxVhulRwijNoqp2spoUKz+IMzO0o6dbBL
yjkpngehsNCYSnSs7rGZ4iu0c8wkBIpXn8DEh7e6fK21u0H20mqTBh6SKa1kl8OrcBuiJDvdhPFB
T+5R7F+cyzK+bTemiozKxPlRpp+qW7PfFre1ZR7DMv7PaRCGf3LqY3HvjtohZ7KfRSbbMEkK2W37
tWIwFnK027+N7jG0YVBVjVw1oumNgAbXiZUuLWV/U3XvuGghW2TarnCk/h3DOy9Lo5XA9HJZvpI1
e3FNHVLVrzCdt5sGCvbpOUmeZf/QjvQirvzCWPXphmmfVNnEIJBlwo5X7eA/Wncd4fV7clz0ox10
T6V6z6TQjdw6jK+wRSe/TgVtmyN0E/CQGGRHr8xtpOojftlSyQ7u6Crzbu6oL8diq2sMgup/sgHi
TOAlXBGw/7gInxi7tEt1xXh0e2CsAMX4if91GB4i9bljVi4bXg0+s1bTXa2mnBrax/oeSuTAuLJl
MMDkxZzn4i0+sXKxqSgHZEgUSogdcXSo1KvRX1nRtjttpO65rbeJ9aiCLhjzdtF3f4/EO89x/xip
2iJL3hy/dM3+b2LiQuuA7EmFLUWN9G2CwiHOetOv2rcivqq1Q9O7BU1n1iZDhkj0ckd4HvFFoDwe
edivBC8DTboXtMKE9bpoW3+CvzjNXtgitG9J/7SuAK+rIv+gN5+tK6nT6zj2VWZ8N+hhreRgBHwQ
1pMivGr+W8UwZjWyk1erY4f95rp3MZTXj1fCgO8ZFQpHsPV27Rc3vSIthuYqOm61+jrWflfHX4Tc
zjF5EI0a3OAS8Wtxe0JwwOyefIxw07kFe5UOywZqCgLOUHkYk8c2ehbzNWwNuHvBRZTMxV87ix0z
JmGtIBZjUugOcwzDv86scJFkkNe4pbTD5PFmbFahv6wZAyLc12+ZaJPTDRt5/RrcD+zqKLJ3/ipb
MrQOcn+fnRbGuI4bt2fRiaQvR3o1/virVNlQbIZtynYjai6rsjK3g7Qa+WjoghSMJLktsIFAYeuf
3vHPm7B8/sVaE1RfUinqz4qKXW72/fHYTRuG8SQmbnRcl5a4YFodhgWLNNri86R68H8FrBDxMUfB
h+z1ZOd3l/GLHwXTL1vzxzL7525mCWQIe7GVTUCV2J2x0zrFkdEmZbqrNz93lSlnz4qNylS1o/j7
I8R0VGzHN1MDbFW8Sscd2hhS24sn5LltVZEUTMtMjah33inPSsyDkl7gKSHnpZrtCeYCYE311tkh
/aZxiZw4cfuVPl54P9/PZp7I5yvPnoiiSLRAGzPmkGR3NJlay+CKrJPSrbIVnmkIG6lvFeONKL2h
IL94okxLff5GPl9/9uGXAzoTRTDiu9wdl9pSfm1vqHHcxZO4wjFQEDu+HbnhXbvSnJ+X5vdEY/bT
Z1+hHhVWmR356Vg/js3GNxjWvBHInDOq3V2CfFFiwxCRXTCYbT2Ukyc66rb1qbthLBBkcLwSAdU0
T1LItKZ8U7VvKaNu0j4Ob9Pxl2aP+O5MjoI/3/eZT0qjOiuqkI40iRLU7JMSB8HqhvqEsI3JaIBB
lod2uGXilQ7FwC6yCB/0e+UFtTk9x5tTt0itVXpcy6vMiy+t3O9W0CzYzzczWz+RZcZjK4/FRMY/
El6mtvAbZexW+UWN4Fn8E7zn1KsZHQK6hICgTg6o4xkxuPAyvxdrZ/cxW0eSEatDEg3FndYu0HzI
m6meFm/CGxQlHuXANb5gwGbpmP6L5O/7Ip4eAlkyES7eqPO2XV2mRtJUWsHpVa0nZ3TQP9JxyyTd
NBYElui3MElwtgUWZsn+YhNlip+/fkNfLz/tLp9yz2MmDpjyKcUdUg6IZGLm+riln1ya1CMXR6YJ
0OU5tE+AWDcK7eWycUnZbsRLx/j3vPDjLfzzIGZLs5GH5NipUkHvNrofGR7tFuVrEDjVbtwB1rsj
+9CddC2e7qorA/yKx1d2YUf7WP4/PY3Zigy6PohiuoZ3grXvRRvOr7QUlY1BqQzYurhUmeLzAnUn
Qs5mpDo3GU4Y7eSeKoM2XonQ7YR9fHvKt6Z/M81HMWHGytVvpcbNQq9Mtn71kBFqQw2suiuhvRYq
W74LTMb2dgYC5/uTcoWjzM5vn0uKECfit9buxAOVOy1xLP+gUZOwgntLwuVGxNRCfA1VJh0FAfzq
R0c/i65x2qHfw2iV+muMthrVPFpTAFSF9/D4HBLPtvLAaDdzsfFi6A9djh/s0zi+CuO9gFrwGqu2
n3cdYvxvq4xGJFkvtpr4qsrztIbbtbS2SaK7042y6G3N8Ab/Vg+CJ+tIpXMPyOUPUKAAYyI8Mipp
Eb8ToxSnpfnCeAxQGYLZU73rfmfSDtSxpoN5rTemeDP0W1F6zqwDVVVRqpZVed/iJVkyJVtTSbxO
mx0jGwRCor5IKzsQboxiReFn6K7Ffg/3PCNH0Pt1nFyjpWiMRcUZGnF/EyOb/w9/gmkkusTEGvkY
fLX+qk3cgnkPR3mSbRKJvQAraBs/ND1mhAsILL/SFfEYnnP8iWne62TyTVXRSd4A+Iwwnn4ZV0if
gV9a8qKUPUWejk0d73m8GVumYlyFRKBYDgTk1hJNcgKlzeR+UF85/nCvTcbIwnvZYmsxYtMN5gma
kMvQTKvQU7KZGICypWPNVS5yDkJ/hf18qDmn2JVk1x9vGv4ylI4hbhynzRGqZwDwSYMW9t4Va5HZ
LRR0sNWwhLo5RMW6w+tWDgDT61TAAS4BtAecfm90yzK/Lf2/beS1EZQwR4P4WG2rCKrUmjugr6+A
ILrnoeIvWJE0D4wvb5vJfNQu0Ir+1oMppGQqX2K87l3YMCxsbstDfgA/bOt7E+ffR4ZYCGsUjtNr
pJJoi4/25Fcst0v/XdF3hb5rgYMeT87QrfCWCXSG07xA3g7yFqqQpdwJ/iq+o71+y+SSLNndZOI4
NUQbeg84T2J7fFoXV9S6KIA7+m1rbHTsptl4y4Wurmvxdy27FVmMtTMoi7nocxiIcExbaEF32Yld
bil8O7BFCycaVvz1xN0RJRFmk2pUQ9KiebCuNdxOtvAA0H6B9f+bvJzgDEUu8qDmOdTWDOkiQ5CC
1WnV/hJ2JXUxW1lnezRrjL7ZZMngxLaEEFNrG7suzM2X5mkiPJlX/mPlbzI7dRBUQZs53QhL0rYg
hm634IqluVDF3wg46wOwrVXp9luYeQXiG2AY2f6DUWOs7xQXMChWA91TxPF6Wqm/zC02BM2i2Ss4
tvyNcRkmPHgZlC0dsYLKj9pQNVC33Y31zsTcidqVh+vtfXktr+rVsBR+a3fCrl+Vd4WHGWTh5ct+
LY7LjlRkGa/hP9LfAI3M2E+yGpolVW9eLYoZpih2wjL4m/wtNvKyeD8xshxslOvjbXzAOXt4Ab2q
xWuz427y5THZcTZOQsOJkyCetiKOHKqdgwuIdjQ0wL3Ab0RykW+Oj9hW2uL1EWbxVb3O3BijXu6c
6gcfFHqZNeyyGz5z5vF2Fn9ZSa829Kj8BnawYh7SkW8Tr/AGr17rFo3T1YjNrHQDOvylwJhzkkdy
IaoU2QF/VwQBuFRlr82rxHwqJIjgpbnhU3fkp+AVMPnVsCqJFLcSvd8HiGN3jNfEa90pvaPzmwjA
5r3TMtl0buX6a9/r3rgXfxqdi5nDpUSiLaYCz7VarjBGdK3BVrLH+LhL4DGbIBm68m3Cho9QVndH
p35gBn0dvdeNN6Qe/ADcyDjLfZRk0gS0ZF5Lh2tAEgfZrlyY9wZXOC3kaoUKVQTEn+O0nl5jBrK0
Mqf8HWRb2ndAQnqU24/tPUSFSnf834WXeMIF97jvrWxibcOUZBl3PoAI8/x+YIYyz6UmIjAAcNJt
xAcF/TQdjANhqkqZVNhTk1MDt7pt/yCPexOPDk1bvsI9prIXzrIPZfvXEOHr3cwi/2pMhmz06+iO
k2nECwwdOSC9exxRzQeUrTQAh8YlGVX/qiWsEwTwkGLgRzIvhxFyADmj/KgVJcvwPsGSzXeQ2K5b
68JT+97cmj21WeGU3AzMWc5TU3zG7RwsdvVNpizK0evl5cRcxk8PiTdJButH8cRflwRYH73eH57U
3IoCSEzrywNPqsKqxgO3cwcR3cG/kSUSvxa/k8ZRno37hlqjMzrdH3VY04ZN+cihydogpVGF6jsg
kZGbPwFOqkpbArWQuYyTylQAwKg4pzeOYzZkzWHq/MKr/n88QlNCgz5Vn/XZI4zK41Fuqzyi/gAs
7h2nJDhvNx0GB8EVbVq7e2GHsaPNpSf3nRDw8e7+c2Fj1jcTktDvUy2NSKxBKpqLdi9tBVd1lBt6
AzBlKvs4Oqf0QvR7Jg+alvY/l531g9JOKYtjnU1RWvw6sRK0Xb6RVqUHGvwq3ynvpx1RQ7MXnuXb
nyPEM3np10vLX9OQUJWGTJZ51Nkuf82utR0fTwzN8nB8LlbaTXTb3lt/I7f9Fd2o2/D3vwCVnQ1R
P/145esdqMEoJcXIMwfogUXbzdTJp9y/QFjmw+u+Hm/ZLQlPoflgUmGVC6KRvXBBpqBPv/P7N/PP
K5ilYzhMirmCvQVLblyWGVHZlv5Dn2wUFCK9k4I5lTbiaXV89T/Qgmx11nX7RoEW4f1wra2H33jM
kZ4oysQlAewcV9v83ToM68x8IZqMBwCoq+kX9Qs2JeNBeyGwkZirggWQ0DEF2Iw5e4FYqvEaKqSE
veXwqzbZqbZ8eGG2ZKeHHJe8tNtLFYGzZZXPK3CWA4r+KR+rjBU4GTAVfyblrA+E4nTfv5we2r/l
XqbqGi3wOK1rN1d2AuPJkJKeun3woq31fY+HyWF45nFAepALL9sZjngRxqxOb+GntzRLE1vDDE4j
WPuPuVDxEafz4popFRqaN/LJ9h/FzrF2UYmPdLRXrrOdiZHt9Fo+uoyJq+YQrSY79pITAidtJh4R
weaLjroDtboQU2dbZtN81xu31F2IUurqXxhBnVtrpgqmWTIsA//S2cMe/JPhn7Qi/PgVo1Pb0q+p
4ADo1M329YXz6PusCXvaNJthQTeiAKXPrpbWkolNKilgtKatNTYsT/L743tu2Gqd4cMO9PNENwre
/yoRdgCbMeMWqqXogKfAE34K/k384SbjcQn52NHRIof8GCf7ae03mg1mSB13OYU20MSFC2oky22C
/Evb89nN6vNPmb1+vfi/nzJ+FNGYtYfjct8cjo8WxbRb4y2gBffrdBjeidi13BvbXUTgLfqLC7vm
2Tf46ZnOCld5b3ZxWPNMu6UKcpK+kKsyWxI7EdAlzdOF1Sl8RB7U1ctj5wEq1fKlFl739TYFyjuh
B7vnn2/pu+Rj9ppn4VFWlIGpZNxS9oQMqLN7D4NWO9mO1E9saR+4lypYZ+vyn9/G7JQ++nKvCC1X
HJYDeiuCWKhHWAmSFMNOAfpSudRIprDeYd7Qxv0HaAHWMLbSob06CP1FY5bvQzBfH8L8/GZivDbk
E7c09WjkDvSpQ8jquxFhDjBbEzRwdND9dU6KOvzRu2dVvcpPXpgTNhIh1dCm30acVyf1dApCCi7A
vSSsq9NTKGzDfK34G6O/1wphUZCZt8PfUQMPfdEq7kxJ7ss3a8wCAiUtq/Ik8TtGCySgw+ONGWPC
dBZgKE1myAnqPeC9OD9gkoHP32LKuvE4c+NfPy+r85+cIWosdlpB8rwVFOUZbN7844n2WDe46Ynz
bAMgIezXJsjyrSB6JXJSV0rcykOOrXppti6FLRYcubn8+W7ONj7MT3cz2wAo/dVWnHA3ybpi3ut1
dDCyUHIHQDGTPxsO083x15RRny72PM6FKYjsKaVppqlp85hUC0V50KR4Wlq9K0G+adxIwuIT08zh
5Ejxpvc9Ju4m35OpB0YoE7SHQr1QMv8uR59W+D+3MV/hRpANZuN/vA8RjAbp8DLGjmmkcJ6ZwJCX
RuHKgIxpHdoT/oO43bLjPxozR9DSe6+haiSBkfZAf1/cn88dz59vbrZsgabUeivzjGq32VEuU80n
9Ke9dtWRViOrxdjhOZCfzck5atoLEkjuayNyAgwsj/dUe/6rMv/XBzZt5Z/q7E0YK5UocE8BAIYI
LTxD3P7aklzf38TCkiZ1DK8qowiV5xt0ayCdc3AO3s8rV5lW5jxy+fxoZlFuW/tpVgEO59EY0c43
tyYknUVa3AbZU5ndtv39CWyn+nIcrpPTbdHBEV+KwiGArRXup8mRiCKNHiNXXVWlY2IMFG6TI/Hk
TRQSHJZwJtyAMHJ5qUnzXTc1rThmWTCVoMtpzMcLarlri1gTQkDPym9tmd50wkaSHUBgNkQCbAJx
FHBMvBWoBi59r+XfMbVeNLk9Iuy9jGk4+yQ/3c/soEvhlGh1EkxPEqEzCT9YBLAfTiUujhjP24y3
HlMb0N0HDMC6lJueXeOfLj879fwoyxpmf8IJiUAklWGvZt1OPVdIofT0qefVvy61R76P1/EOLFQW
rCAD3ezH4f9pESdScWytzAjvoJtQsCZXZ5Zpm/XLUvjLSNVvIXEM6rvvyQaHi2O9bVEXJ/76kqPN
dyvR2X1MD+fTfWTVwHLAXBwIdv2aUV3ju7HFtUpd+MPDlJojQoYLY/xnT8PPv34WwYbdaZxkhCHJ
Sfqq18tgWE466bo5QMtSl4D3UVCEVIMBoE321iX1v96mSP/zN/ydYjL79bPTp9N9v5Ya7mOKLrAE
DmwkX33vNj2w/uYgyne5+eijSypNr9OWGfmEq3OLfAOx6NUdZe/ypYm9KNoyitt4tbZJhFVwyZb9
TKWM1qKpIsVVCPe/GZ+jwhFa39SLaWRpWFbr7LnQ/orppr86/R3e2gnjBVn2lFAcc6moCi+d5ClX
qD/5Xq8VNz9Q6v7VCDD5WGXol5xLUcUHj/rrbohaSEP/KRuGyIk62w3VYxIGUcEdypiO1q9ddMuM
jMqYzq3iNGixdHuEVjP8iYivr5VbOD86Ckl1SWZCiTXQl9mrKDndO5VeKpB0y01EV9gHWK1rHBHG
X430S5RuLUVeeSEiOhNjfr332TcQMzYiix33HmAgtZSUHYCHaf9huIndR68wKyj5j9ZTVPt0BYV5
bz5rV/XUiYFsx4SxcoMhi+T1DlaMKw3FwbNPdEzzg020cJjX+//fsrhjRJy40quqqXzEeJ++Wj1p
tSYx1eJj3XYobYGDuQTlJPjUzm2Y6GBugNleyDzPpCRc1xAlRdTZtL7Bv3oDExRJocXtg3PWENlW
f7T/Ie28duPWtjX9RASYw20VQ0VVUNYNIVkSc858+v7obqBtLcHCwQE2NgwvS8xzjjH+9Ei5xMyE
dKvU7b2AEuDfH+k3s8O/D/ple5ClupyahovFkDXfwidMLDv89bsXWtUm/iZOxODC8tTDMr40RPeH
4y+L0X9e7T8u+sv+EOdCGDaS/JvoUWBDS0CeFwAr9S7RCAY6kPsAshfoi5fAoJK3/7vD618mmITL
1OJUcPmo4TVXwCoQJoGtQPzv7FImUWg7lM+ynXuBepKy1x+O/t8i+a+br38pAE3ceScz54mPblcx
SXax1jbR+zgYdZEDQKXQ4ZluR9ZG+cTNh5JUE7b6j8aB3z4DZOisfujhian4e5tqg8Ca9AZ+SzKt
fMPGa3b2Cq+sGLN0tKPzzfg6vjDKFDy/Of/7FijfHdtSJB1/Dx329NelreqxMRinpmA0MDjTQ2G4
ueFNszeWm5obIAa3OpQAAJzz9IS54yjvWu4UFFO0Qb1XRbb2gcEaEGebnH1lUzFuOdeuARj1CJNT
9he2Z907/z5r65uzRrGNhBSpIZvHfyjCc9OMStmWt+YRAwa9OFvDPgqOnVbiZc9AeNXsSVJwcs9k
R8H+8w4aVbipEhto29iruR2RKGt300qAdgEtC2DsScE3fdWe0lMGHZq8MMOJ7hU1XUtmZLfZEZjc
J2+K2Yi6VfFOVbByyp7GN/NZaW/mwvbvsLXGSQCUhAiwQ2Hrby2CBCKClA/1YL7B2ZUjV5l2bWKr
j/Vlblb6pr1XIxd0lCTL7GEJLu5hB5yke3xg011zajpHJnZ9BJt9zH4FT0DShH392L8ry/71ZRH4
63Z+WYQSwy8qM+3LxSRbrFfaL/VzhAWK3AC610tFo2O6MUaaz8Wv7qnBqRp7y/rSsjaxZ7jwY387
a/3Wi8t4dNzUdHSRm6FJe/73g/+mo9YVTRRN0WQ7VuTfV/LH3lD4s974UU0I4BGTy/qAIc5K2Y/7
9g3j0SMvJRWtO+x/Ih39VyVv6qoqm5qMXwL8K+vLLiqKhcUHxHHx9nT6fk0vvWyhBL45Y8Ek4acG
7PsD8jlaCjGQlvK7uPvjQnO/031IFyPpsjDvQu2Q40tR2aMTJVdcHtc/XeE3nTpX+P8PqHxZifVu
kLXe4ICYwuhPYfs0QKIbCNfel/o2KryOVzO76ym75OJgAD+Hh8EA4lJ5YdQcXNjfaskjZNaVjKv5
hdK6+7Sk6oei9pvJ/9+n+WXJ7muxryuLByEyKx+O41tNxB9nsIw1m5WprwtvwQQG/Exo7Jh2VIh0
4M6jzlraUqx5bQ3EBrLA7OSFh+1uSRFu/ERl+gbU5DxhvZoWQZ4SdcXfa3o0lrMZCNzOQmNSv7JO
kyOgGa1eJxby6aACpuioZmK8XJJL152SAFZQJ69SaPl4oPebYEBthMAqLtAC+B7dYYkG20fRwVbs
EqFAStM7E0PFHpWbOvgQEJ7Ii281IXswuuLeaYqtpq5S7cfByTf9HRdnKQvKpJCC+ZUdOmR+rORN
OV4r1Z1qt4Wg03sNA2UHic8K1995DR80sUgrXdiQmF7//MJK/5cN9veypdJnIX4xTYMN7GubOUe5
EI9jCjDR72tjq4xuuMVX27oldKH5LCU70PYdDDpag4OJ/zQuLzmZQhWKLRFqVUpHDqZiRts6cMaz
ca7DTXiMPv1oq8gfSL1yyhHIe+Jx0laEgpnH4rVtHX65rrpdcROZ64zXLl7CUGqGnZtCXKkvWr1R
DYhfYbmOKa2JDJEuQ/pZcMBQePEnHPfOM3iUid4+sW41YxuT0TZj4Rxk4XVIP5LuPpnxJ0OQaGzE
4iEOO1uazRdLehCKO006BCUcE/FZqrZpeB+kHwacfnyE4E2nWIq2H3r4qCaftfRRputWfsfs26v9
nZl5chYipHbSJ+Uc4HxAsGt8F7xm04mbU3z65VoCExP26SGu7e4TsR976XzbEiOJj7N5mvBdrrbL
vBB2LZbLuD063cXUce5WsYfzd1GrIAl4SiSyklfIQDLLZdi8DuczR/UvbLABtmXTiWcUCNpKqJ78
Cv9YYyvGjx0k7KzhU1FXhaISH4/XPpBemz9rWAF3zcFsMGsT0CETWP6pFMfQxLDwXpyPPVGN5k0n
3WnmaQRImc9yvQfbg6jVkS62rhj2oitFrknOnWhlriIxdzG25q4kWha4cl3fJiVV57JWpDcESHbl
0YK/020b299k3nQvjiuC7iumR3BLYYts588ANwRoJeVegMIPX6dyYO3fAP2mlt3la8tydBtsiVmD
vsUGk9kzNPPuDCn2VniZzgVpdhuU9+xWwa28eh1cUoKot5N6U0oIjq4KE3TmfXN9reyg3uTaqjpI
Ot6IMQmtBQN9B0/l6YlvDZJPHhPr4+lcAbbXxOAi7D7Jd42473eESgKuEAUHLZR309VviSkhGxNH
9LvobH32NyAD2mf5kD5UT2AiacGzwad+jZWWUjzoB/mMwwK2Cqt5o2414nXH6iaDv35R3wCJKARS
N2m2tfBIqzj9an6NI4LYV8AU3jwGzfW6eTax/stvAozkI0wF2Dg7b7mToMaw/OKY2Nb5quobaC+5
ZevtOkM9DpMo9c9sL8Pe6u7NU3ZnXPrVuLJYXzbcq/Kzd2SbFIRbuLPp6pmZRkFIKB8dPmD5c91c
R59Jh01Mi5R5/byhZgVbgoMGdC0/j2/6mckHu5XVvmrNYbBWoXSxympjCfCahpLo4pj4Ptz6QcY3
nHsanqz+ZUEc78Vqm4xPjbbO36SbmSlmEtvFdG4qdI3MSQ2YyMAO0WNCrh2U+YsvHSqDLKdVC13s
WTPdOV5T1MvjVuvu09eidTLIjdbNUG9xxo/iFyF6hDWMmIijm9JqwKuzcQCzeat42qnmNtjx108J
bLIH2KJSYSvwmJoFIS4niJnbQbJFeGIyhgBr4oaAisdpRSZoFr+QxrVqJPFO506G5a9w3iDRNzC5
FRymYiJ9GImO3WsK1R5CUA373y2eyk9ab1FZp4bdPiSNHV7Zv5r8OdUMJzFJV7/oB4h15kE81Z8S
FkLjXrcNj+woN7ijcbcyZ+IOExJBOGqAa/yY70t4m/UTbvqS6CnNgU9nIoWhwZKs+WVY6246865Q
civXhdzDZwnyzfMaDRzLUWm5nUS+EoHxz4TXFqOrt8e+9MzgV6DcYMOHr7jhiKO4CdkBRigBQkjW
wUOeXMp8Kyq3Eclql+AovGaIIFm1Kb7F7ApnAL4aobNVbOeYgAlEBffOjBodUwMNXen4q+dOCg2s
aFym8QrHHB/iIp4GTgp7i/+1N1rcHgMfThKzIOoL3HYi5dFSTuLoCTnZkcfefA4iQk5hbtcUkqa/
mKGmjmYRma486gzlhos54FnnIxXcVrFnsRMlJLzmLN39g5xdFf0iiE6rHg39wismDjtyZSMSNIkg
qPz+bPQsRPMb5C7CHVHjFvYU2xoGJVym6TPz7Ng+btUchSfOlhtihNYzxEQzutGjc6Pi/QkFiyKi
fCQkgIp7LSvL8ybs3etGjzuo9O9Dv41CGTuMztYbspmPIURFaX7DbY/YAtBV/JrL0hGfre7DzFEN
oNHoXH7W7OBveTJ3mP2SwNh4LSIh6KHwVz2x1NquGHc5lFJ+z4S9DLS30O242dY+Nl3uSaueoHcY
2ZaWpGz2c8dYeZMml/RR3CoXobdZggvrkwfXGE7cnfV3v19X4P71uhjwvl1hU06RVET7rrWNes/q
WEYnApMZh0oqMRJHLm1QbmtCR9MlUPOJ22VOT360N4VtFf0C8fD9TTweCJUfuRcwHPsHso51y7LT
7lz1Rz7wGEdJPKux/y69DNKxk2LmVq6G2MaNMJDcTLX550LnKtGp6zeVsBJyW9YdU77p9INm3FXJ
21zsam5qBvRsXto8XwfaDZfOd5FOC9dyDJgaIiSElA4n/NkHLCJZrsL/eVgjd53iBzk+t/FJy54k
8Tq2e2m2zff00X83VRsTGJ6gz4/DB9W2lXpjxHd+8TosZlV5vzPqdt2wEQwNAXnaraXXxHbJZxU+
ioV4tj8r/Q2uAKsIB4TGG+ZdKB4IvUpCwrHypyA31sXszaRLpsBpZssMxTjp9dlQD33oZeqzWe4b
EiOE3uulm7bdKIQUJPjHrsbQGxVHwGzEcpPOnmDeY9mcUrGvfWIRhV0jsBvBcKMN1fNmnbHIaeEx
aEiTNiGkhxjNdmsB0oWkM6XQaQuUh0Q698GTLN4kJdq/djsJ96GId6oNT4v1lf+fASFRFAi20dnt
uDHCzRxuxmEb6EfcCvF5sVXfjqBv6+tAxxonvlPHQ4WmAoA7WxWsFpJ/rZILkEZFhkxgPUtEOXek
rK3byTNNtxWus3DVefXS5EYU9vO06yCYk/4qsdzhJVK+qMEN289iJgTfuA+ZtXTbJc92SO5y6nhE
IUwxyOIeh5S85E2NvS0+wYJ/lbAl4CTD4MPsPhFxaOX9crrMGkhrbUhsERaiec4/WI/zU9kzqIhP
MqfZ4JhbAUUlM9M32Lv9u0VdHJQ7a/SMeF9Mv4p820xXRVurFXSEVQN3v41p+9alTEJOv577S9pS
Qu7rLnPL4VKJb6XpNG9Sf4EYbuTXGXCjpp5AfUcTm8MMPugsLDKB42gNkyB3oHFTHkFV1Hf8Y6m1
dTbKZWIyvS2EBe0YgVNTwdTDSkUGLd7HArQzqi+cjtBWy49JvlGz7RRorGwfrTatBeKyw+MwwheP
92G8BNOixD4AcJfBZip2U/8+GhO57Ai5NhxjHlat3ni849HU2lWOp0L/3hNX6JdeWDEFYXXsChu6
ED+isNyqZyO7JsUujr3UOMQd5SNOklRcCPeSS6ZsNP1QtZ/CIUVlEzT7ybjUVsEMb0XEX8a4LDqn
AfoNR+4fqvSpT9+y2bZYT7Fu8ksHAo7CGqFITm0+1D1JRm/QE0x1cFvV1o0VoPg4rGTR0bo74YDC
IWO1DK0H81rMV1094eWt9g9zV66biKCjm0heVNolTHjoZq3kKq2t9dtetWWD5mMg/pCFipRxFsfY
SThXiiMLUA6rIlJ4yHWKsqNR3pNZoIxeXbi0l+JN3Jws46HsN1mxgWbImzER7dGclJhvqoRWw07r
74vKiypPhHJNzttkD9GpKh0fjptoPHfKdh692HRg4hWdi94wVW4wdUo5fGaatibCHdQEUJaZ+ruC
qa6cVF4aEaFkG9/g2cZJ+9kKWGLo39uMRZRw2wzDfTl5ClICumE2bIDWRq6XxRfaX72Xm085Pv57
MKV8Q7FiGkkNIAI7q//hALdty1oo/oYaScMhWHoLwreufbKnDkpO29AdmWc5cOirxQobBH/Cz4eJ
hALKxkvqEDXQGajD7Ub1ZOXUmg9heY+YTwQy/wF0UL/BpC0RqwzsbxYL5K8sGamqm6g2pei2BxXO
yrM+nbg1OE1LzY5eGCLShlDuhRvjO6blqC15oXYRrsfkxWIe5f8a3ZmEl7U2L7RLi/An8BERcQ+Y
kXI2xQctdL2Y6kW96taunbeGdZMZ5HyR8dLRvNooNOLSZU1s+vd/P4jvaF7LJVmaKOmW+R9n2VzN
YMNwlFvl1Dl48AsSHlqOQIgSdmdrgViQlTwgvyWcdE95odpzssHbT3epkaLnYMY364fb/R0gbGG3
DBtBVfBz077M9wNREJtRzqNbwpqQ1Zc5gSSM1jJIE/g4JQ5zxIrQImRDtWkndz74VnH6GWuSl9nY
13nJAmEaxAVhl/4V7hCkSFbiIotuEwMgg+wqUiPS9FC0rh+t+9JO41PUeolwFEpUPcY5V1zUJqqL
dOZH1v83k1zsZ/84mS9EFwaJQd3pnMyyOyw5O2zqJCD30CPWrUW0+Q5PcDVkPBegOJnxNvoBe/rN
Pfp6O4B1NVnEAwqN85cRXRaVPfZuPBbOIN8TWj+XdJgBWfdPQNJrYwhg4LUrhQoMilJf8lfdQ0KR
PZFXCZvKo8AF0cX6QK1Phn7HFhbf8xV4OfnRwWbuTlS2LwHM1NjBLGhPAMRTs5EvmnEI8yvmZT4r
+rrXN2b/gJ+GQuj1bwQbCzQkZhZcsZWqXyTyPVXNS8hFAICsjwHUEYdMMCg3NfsxfZ6tRfa/P6Jv
BnzLeA//IfII8Aj+/Sb9MX3OCmHoU4uHQyKmeATbxrLNyUteUjuqbQAOUlonOxg4BWofNjRqLkry
H05D/m6d+vM0vrwjI2eYN8sLG2MP0C0UCSZSmLwsSA1bZRjYuNrENuaGE0SKX4qG553MlAnfXIbl
pG4gN4KkZbxDlPr3HfpGk47EaFFBMP2Uzf9ExIy1KMEeC6JbgekFYaJuZu4NRMjBfgCJaHcz4R+2
qJ+L/FpKO3V8TKbbCcrjJzGDiLAC/7n56Zz0Bab5+kL/eU7q3zPnom0GizAwjAwmp03cPl/XdvFA
rU6Ypo8DwbPmv0rvtbEheLoIj8V8EpCotuQwY7S+roKjnn8GIirbtTg6uQpH9pzVLvduYKGgAOpF
rIbILobM0iubhCYpPuu5qw+7CIslk2VlIwsXlcmRXm0N4Zyb+8XVZrhXGlrmQ1JTkO3rV8BdzcGP
kIpDs8f6TG6ywogSYSodLuq+//GTArJh6dUM0VCU/zAhYy20ZtOyitscyaMnBGhbyYwC430hFQZZ
nJmu/feRkGVbUPfZNntXUUhiP0+Hnv4EXH6z6v11Ml/5kOGcF0WtcTKNf0aAi4pet2eClBfNegKM
NdpEe2J4urHgo2o/ZvWY3yB9f96Mr0xdLZqzKgyN4paig9l2alyH4OQ35JvzfQVlcVSK8VY2BQey
1ox0s+Jju++Ni4Ai9CZx8FnAzMhH20gvQe/aMEsIIxdtyFVzuqO/Xf1Cs4gQ8kG5QSJI1Ez4ajH3
TO7LJWXZy94HSKZLU1Dtp95OfNsIdmL/SZFZVpjXWe5wGz1jBzJgQalie12+dHd6aOefS6I25pbZ
UaEdUmnlc0GG3fuRZ6wDE/h0Rm54DZkKseq4XZxmbGEhV/37ZfqGUcbzW7TpiqhiG/hVYygGM7FQ
NAO3RlBif4C+W1qJxWJ31i2GhRbh7RRzx58BwW/Wwr+P/AWjzUoo88m4vDmOFdPmjo+xdUpIWqtW
sCjvejdR7iZnbI6WdakbAjqcKe2RJn2O+lHA6rOqL2nKVjIsWSc/wZX6srT8vfT8fXYL0+KPDWNO
8RAXg7C8xTqqY9DjHykrq1eC5aXem6SNHl6G6AmDIY0h3sOQbkMCVzYmVXK066oZ2OAme/G3yN/3
jIWTYaWI656nCvfgihQdVXi48hWnZYFZBV7tlA8IfslPss75S53sA9xkSM2APqxojMt3cn5JGbb4
CKqjnPQ8NPHrKbTBh7ttwXYcIIH+95vxHYaukO6hg0Vpi0XelyIvboVMk+O4vIXbSok5bzvUYZ9Y
CsTPtKWB4RqPqKnwUXO6yp6g8ljkQmLNzYSCgMrmt6Mn+QsHOmHcImKD4fNqeLQIdH3/95l+/yb9
caZfeIFl3kZpKf8+U1J9+3bXyDv07eF7ssGdaG8BnLwokxNngPirQVrNO2ln7LSPyrV29Cmb8EDQ
6A/n9O3788c5fanF6qgZQ3PknPon0NwSeyIMjWsbO4Vl2YHS581eyGA53om/5k//iUZjww0KX5hd
SGfjB3ndf0Pz8Bj582F++dgAHYG0S06H7liolyGDfk/NXiWbTCCHatVuB6+515+NKzwdpiqndq8f
+npVkJg67sFDSPmSbYYPnvoDu/T3Cv31S9NEehiR/YxMmS/vWdPM/pAsd2oBXl3rMKHEv7totyUT
3573bN+8ZrqrE6BxmI557Na31U5BhWqshnurd6HAAgAwXysRJt8145q/K/hCXKtnLEwAsHrK3/K9
bB1l8aEXd0pzEw3r5DCojno7vY/qcSEPk9KDJQStk9MhsZbWVfSsEsw8DhdZfq1IE0aW2ZDi2w6M
OKBIbqhpk1/4Ey5rlf3vd0f7b5UIbYolGdMQE0rQb1ORP9aewuoMIeszKHRQQkg6m+s7FdiHiWPe
Hv2Ip1VutQreDZpgPLv3GruQ6cWvMcoZapt7BQfA9YR/R48BnJsvzA7c7PKDjE6fOGPttn/HaBnz
D6AsguzIgFhRgAYHbdpl88PMi8lkaqcxKWSG3FA9TX2L2/beYkax9t8GPAh/uORvFLh/XbL1hayR
+YMhWwmXTHdO2z7aCXk4bH4MHGz/ML1XgdMgBHX9Pahnswai/Wm9+/EUvhAxRjW22iZJF5ZmImDa
jXE9GGlqj28SgW2ryMc3EmMBmUnMGq1dweT5pyX3v/3s33fhS3tgNKZRRl3CmwzO/oI6nP6tiOB+
uOK80icvKQ+JeYC+iLcIQRpS4ZD2Rd8CcEdc8zG7zYxd0N76e8mZZFvCCnst738ioX9LHtYoFdAy
og/nD39vjdAWhLmvinJxH5PsCcwcWhqv3vuEsHFXnppjQ+aUep8nJ0rr+ZEG89HM3fmqvZgMC5hd
LL0WA1Sq0jcruSm0LStffSwYkA9HS1/DNBDsavPDV/XdigzP6bcNp7443345bU3VU2MqS1T58CbY
H1rZNia3TF1NdRJsKkPPfJ3u09PgBVfpF1k5jS1MnyGoOUNlxgmbTiZL/Bpo5/C28MzWpoluxVVy
FLeT2x0YRJNkZgSPGAqnnja/jgN5qJ7AZIzND99A0wXB4AsqqYKF7U9twbf79cIhU2RRFHVSPv++
PqsaUotwwvL2Cf9aBjOTuKigZzZEMCF76K8RbVCO7yOOv3KzUg7SipSGO2tcFU+AmF3NTJKh9jbK
GOWRbbwq7mRXu1/Ekv9+Et/z4xlRSJLJREv9SnaEHzbUdTcslR9ugpDdMab5qBVHvbfeFMSryr3R
LZH3ny2++aAlywIteHhRk3Qpl6BS7oRFcnqph21WPxbgUhOmMMqm0Heq6v37ZIlQ4779vT+hvYPK
TySWqP4/0s4fq3FY1oU+BFN/rbGlyQPnKTS3pXSu2piXiPUfiDWRXtQMBYqUPAxEgIsgNpN01DM7
w1lVZewvThiblp+FejG7hG/DstvusfR/idR0BQkQeaatA/lltH4Zfu3UZ6X275T8RcRJMVVhX5b7
aCJ9+M1C5BJZ5GZxNA0npdSU7KJvNxo/1RB5pWNglAnZOjRlktQbR9cJyFZHXvVzpz3LNIVhpexG
nDxzA3AluUry6DYNZb+M2VHDcF6T1uCwzGAMFvqJuDSMiCJrn7XvcgH6rj/r82uk383BPVmghX4n
YhAw76f6nCKGG8M3oX8S9I9sSHFD8kGhVKw4N9iEbiSh85jRulOUXqT6MgF4tzhw6CBbMk68Wrsz
EDiHc4jU+Tyle8N/zkU71V7LJtyiq/MVcCyXGaxRrrXJgWMgmDeL0WG9BnESxmcY/Na0k+F5OxPx
mYdMtMtxbTDnBVoY183BX03Y7APIObhyiP5zbDANdBuRSdylTZ0Q+9sq9MLC08d9JLzWxn7iI8EA
4yyfeqLG/BWcpvihOhouaRkbzcvOhfowwuJ3o6dlIqZjgQO3DbJ3lb6w2VYQL84inJybbIstpqe+
jRgbmI9Ta4LMnSPgYinJXbVxNCJZWsdglIZvo2VXTmtuW+IRoRB8hkcosjiAjPdNBQnoXslxxhGZ
7han/jq+ysQgr6EkH/030hVgNWivs7JjcqTBsNn2fOjpzTyugvfl/IO1pa9ymbnIam7ckgnBBDUY
IkGDlW27Q9hRj/clSSj9qseOWCJkPqW8d3BTQiZY3jOICmLX+sCq12hdKcXKF7DF0eR9exFeZMhR
Cz9uJ65yr3jMbrFOKi/jp2hPPrbRN50YwuvaDK1TAvhihkU0+9ow951sO4O/Ujcdan/zsX0dHdgY
Bb42ws2kO2IPqxmyEW5JxTk37PEBy+EWrKF6A6N7HScnZfB8ixI3+5A49Kk/pe9L3FS/0k+KgZte
emizTYomFZUSzXeHaC0lvnGDBpI/dvE18H/N6qXD2LToNouQdx8me6xzoYSNtr6e7nMcyQ5W7QCr
5fSbPNNyz6UI1WecEnBFFUZcim285g/t4lzUX9MeTuk6Tu0eliZKtXgR6HXdbyet9l4SSlrKcsGB
9ZXB2/BenQAd7uFDRyHs6TVk6v5VXPX33CmNRDyH0aRuImBZGWgaEP0Lq2Leh7BZcMMmXKc4cjRa
YyfxXRpM5NMmIkodXMKWpKMI0RIyzczwAuEa7tfpRmxsMVsrrUsqGqAyNIqWaE5c40jM6j1gZfhq
or+igshwVAPpwHRQRqySPI0kKb4EZ/wI7rvbMMPqKWqoiujxOJHgjpefGRo+uZAVvLheK+Zeija+
sPbjq8jiYDwyG5s1mweuW5uq37X8lL+N8aKHyJW1yCvdOnBJOq9TD6GCKVDw2Xh/kN8FzxGCFnoZ
DWM6c8fZZ3xlkJcZ7q14TYix70WnZhRTnXBKJN5hNvZJu0k6yEZrgXgZXBN+m9HqRKoumPsu5jXE
3jdwodNBL1J/8esMzO+SA5LdyiYYJIMJqr2n4ZNOI1epD+AM5bMQHueSdkC4Kczl13NkokcKtD1n
gG7cr5PMzUe+FuEowX0MnOmXpbrDsAdBmssWjshT2X0ECdnRhJKPuEmnGUHCYrTt+bNAPqSiGKte
PS0smdHCEAaU3T+H4MidtfjjxdopT48yLB4M3Xz0PJO+QvCE2j6ViR0Jtn3vytJWH1eRk6A5Egqb
9S1GLdg912CMIW1wS0tz6cU3MX4YcJiIQb20a3DRFmfoJcGMG2St2fdAS0C2IsuVQbQxP8a7G7uw
aQ+dQtv2GGSHz6PwAaCaYtwiMkHH5btyFPUxhQPsszaFMC2q+xDZvkAqagTP8CMctnFwu8jbMDhT
XkPxqSs2k3WXTrs8jiEn3ES8bwveK/gfQ+8aFamKEvB79GBWtyb6mu6h7PD0S9ZA9HjcwbHE/G1K
Lg1guMYv8bpyl8Z7Qz+0QKj/rgq+GZthx8WknEJLYXr2lbY/Vn2ox5HeQy6f3YEMmlV8G3lw2ZYF
EMOTR9qDH3PYlvL/ayXy50GXCvePSqSsa83vTa2/LjGv+jolsMXf9I7uLjlR4w9Cmu8vccleE3FX
VpWvmGqkjnldS9Fw1egje7xIO2/cLK8Fn7n8m2T+Ywu2dA7/ucA/DvllkFOVahfJeTJcw233oBwW
fqqxNrz2FeYuPnk/Hm8pif91vC8lc2qOmalmXOLiKUCho+5MnZ6TsdZ4y2IJfbZ3QukE9Wv9U2Kb
tHS0/zr2l4mMqc2wTgKuVdzlZ2XfbhYmv3z4edD6DfbFu/rHXf3S+BRi0vaxHA7XacliWyW7hBVD
X0HsZBoV9rvS7TeUab9N0Fk7Q6ejtXX+/cH8hoT/c7loXEgel4F0vsoH8mY2a6Pr+2sONYS6kO0d
F1luexchgIThcMrjU6pueu2EDWgdu4tisAzdItj1JYi7rdqNgkB2IIDJhppROTBPtLOhYY32RJ1X
Ey8arQtsk5hYoNn3mqVUgM6IzA1Onzufi8/eRjCu4vn+nJxZ5hfDxn9f5Tf+ZToiAl0HZETD9Z+Z
aZgVelZBpkRVk96hzx5bjFIrzySVm5rmIfklEB3y47Ba/e67MXFrg/8AU+M/mremmlKtl6XlsJMz
t9su3WDCO5DAW2wgjZ0AXkPygymiIE1LtqCs4S5Eve0jpIb9g3ArwL981eeLWwx04nk9PoRQAdkw
1K0I6uaQtktDm2yzX+0H0v7qbcJ1HiPZ7b9v4He91p8X8mWFa+JSKSJ/Gq6qV9zk2IYrXnmz+Hf+
+zDKd2ok5c8DfRk6RlqWiRF5NNfCd0gJFc89E9r51NCKpmK11ijJU4wNtaeiezXno9+mq8K/bYRH
SUbwrn6MjJH98hyUH5HyDCFfIVCtGMgejhyMpbwWyFBOIXfWl0BgesSNHsdq1UfkTiRbv7sWLXRd
86mzMCmuc09AUZIhSoCZ5bUVteH4aPm7ifpOg8g96AsejH3Oop9p2m3SZaeBNPc06VeTQChNY9Dw
d9i85nwdgDYFkdE4FQTj5EnkhnSMAgXlIys/tAaiu3S2nkQ5X/VEwWHytx5kzw+eqgJWOec50bDU
UDGXpkxiEmo2DxiT4ZAOLS9I0BIi4tSOENHn3EF1JJPqSp7s4iYiqtu6vJriL6GeIceaq3rcmrSa
VnBHJltUP5PuIqS7PHxCQ14kjCMpbCmi8uk+iyHV0ZRmO4v2q32i01SckF9gp8plgjTRLNICfGXN
CpzBxs3T8KBaFgdeToAUeOlJ4nX38qdyi9KA0n9xXuqJd5jbgyEchCV+3WZ8Z07n8oF1pH9T9ogz
sNIsbcsh+Whe2N3BM4a2Hyp8aVLKIc5xgHYXo4QU7cR8G+SHKnEznC8NWyrgtLI7RQvnvwptvYNb
uPDO04q9Q7yI0YvVXJdkamNb4SBeuz3/oWoxz4MOyd8LAn68BQwD/3EUEKUVzy0c/uImA6yQkOE8
U/cnzKdypzMRuxCsbvvRPeLlDnFn+xSYwEMvVfgaTI85eXsJRZ60gu0J0pj6N0rjSpI3JVeTVPuI
wnfhmcpYxgq3AhMBWbYX2evkmNAP9qnoxOWNrvAgmrckJlsVUqK5NYNrjuzHKD566dITE8nrT9/V
aA6AALwniS4lHOFvHnMOKHky/uDZTg08Pz4kxBo2tLwCLsfhlWMBjov+rsbrRXDL9hr294TM0Zr2
9xid8csnkxxMt4zuauim+VVST51xIFQmui+Uz3Cj617ErQ8OARP5lVjSJlLfyRSzCC524bjzix/2
K+nbJVUmzluVMIoDa/+71gplv47T2ByuEoTpxlVrF9elF5kFU6PGy3mfsWD7cSX/tugysXpZWBiM
x4zltP4o8cJcklJd6/pr8lDfZRssctY0iLslvpjB4Ro1yQ8X+hvg/box/3nEL0uuYlZRHmdszMBC
eu1OKJKYjq6a9byxjLtawWgKOhnzmf0Ebbq/C2PwlA7Tj3CPt0a5q25jT7qF7xdDrcS7t2NddN7R
bkGjN2S34rSHbfX27wVc/a5yM3VNlCWTApUp9N/3qRbGIFd77pMPpavCcuWQoIfb1c8TqHviNYS5
Fds0veA41oDpwPquwl2n3urJ3gSyjPlq6YTJiFonWMKmAPcPJV7hvK8rVil6y3E8yjAG0nMiPI9A
LuX0XKj/h7Tz6m2cy6LsLyLAHF7FpGTJlrNfCJfLxSwmMf76WfQA3S6VYA16HhqNRvfXohnuPfec
vdd+j/rXsHketZsu8TUNucNLln5I6vPVeci8//z7VP77951NAlCCG6OV8lRm1MmJhLYQ5QEKUXsm
bU2gVlAbWs6w//m2Xq5fvt3Ws9dvGpOuLefXD3Xph6xtytXRQ3rPa48hHMGWNwJAY9RGB/vnX9Yv
lcOmgbt0LlWpnc6+N0Mb2zrK+OVEX1rDTj1ueqKMQQeQGwx6Pd1V8My1HTtRNG3L2s0IiroNppd0
eCUgJ288VBO2hoLiSwOD4RAJePzZTneR4APyHH3yVskWsREvmy0duzJbNaflEHoq7Gwy7+h7N68q
cVF0Ek9DsTgSCBD/TuBloNvwG8MLDnV0c+LzdwxHvYaNuKC+onD89uefnQbGPD7pWcfzzicY4avO
UW10g7F3RCm8j9nOcmElqDdoa2zavHK4QXIFzD1mJ/LMa4vfhWnx31dzdmKYsiaJTkeuJmVBaLyK
AAB6Px47jE1XgsNukPpKuJm9yaNKSAlQgWpFq6i0bOlRQv+Pu0Bc0Z0kUfIqgOqSsfv7vTLPZoWi
nvXHPubqzLeUTpd7ui3IQUOA+3tOEZlDUyY7/H0Ulwkqiz18vn27AZvwAePgiV3duzZZurxow9KZ
Bbqq/E+eolQFx1MYcEG4xonCqMnqC0EB4nUGJ9B3CwYEX5D5nz+ZC2NintK3nz1bI5QkCK14YLDD
sCceXVy+WGLjJ+l36/ZP1ckr822tu72EBva3mO9KSAKbkpaU4cmmY4CExCPF/GJadLfNXfHW/Sqf
g6VxV75HzSKho0oRBgeYaRmzBCJ8PrQ/mUJjb2WpryhZdTyi6rY9lvaJ5tkTvTKr9ArMhUyeEuZI
VxYIbf4C/lkRTTiIxjwVx63994qvDMpk5NnQHQxav8WOLQtX4+NobCQiTgkocyjI9GEty3TS1bfU
juTZh4J2ntZsRvwHkCL9aItA+MsDQU1Bujt2t8b0oeBA70vBJ5/ZDmkhkj+9yXBeOUqRER/xSJqR
Fa6ynL5jRAuu+1NmLWaHJQZbH5C3FDxFYw95HjS1QQAeyXOT9MJGiAvfdJ3j1WjZS0ckSwRaq1Ag
iP+M+eKstiZtYhyFq0XKbNGeHPIPVaIrbWiE5p3p9J6meYbsawzMgGOyQlxrnFwwB+gKJ3nE6NxP
MhvPjk9Z22p91kzz9mTtFU/ZnmRbfRd+mXfzMtz4NSMq3W5611wRp+QXv8PBM4qNTC8HZj9u24I8
CMzcqJkk3LVOcXXGeKlXZkHMIwsXbAEyir9flwT3XS1hw2Mng0TKzSnKbZP4R2ETFFtLeR+ETdvf
ZGq2UPEeL5lTu2KMJcCNBocpTU1Au1swPYkR2IdrAu5EZjSzK8/RJE/6/fOnzIP79+1WWThUONyG
bqjy2Q0FKWmGqTkNh+CRnBpEVmx88bLN18PpAYO4pG51DLQjwBfOra5IES+qhS+Wf3oyVNWO2CiT
UwD/GqW38oRt0lNtUV1glj0xrdjr6S4kSKO/U4r1RCci3ptQbcy7wtymOBex7GLW0phPS/k9db3x
OataqKhw+GH805HTLDOKIBO5gbhAnhaHTiQghshc4jTIzLTxWdCCD0j4KVdSzkRKcTnvCkgkFHJs
xkVv3RW1SwJDYKer/xtPRjqGaUvWYqSV2S/TZ6vH2hPikUNclm8rTNtR+KBUfzitaKePZpDwVpZL
Vf/DjC2oXyPtzqLzSfgIabUn8Qo761K/ShUtySC0E0yado4rac2hCAJBmekhcxryKxm5pVM/h28G
OTfSdpanPEDseC4wmtjtPnKF28AO3qZhM3FG2SGxN0effAmFwwpRB1n2UnJEHet9aq6K0M9BeP+B
M94txxWwCYznrLiG+USnOxv8fvwQu09L8uJ2Z3V3tfDnSDAAjfUrxf8FWJeu0quSRFWUyE88b2NL
5Tg0VjT/lYat+0P9UCoO1keM1Y2waor9RLMCf5enERdNMYYXrnsq+/WVt/9CMf/XVZwdQfK+n+TT
SZ5ZNMYsCUBKmSGAWWMWi+IVjSlE8At0IaU9KPd9u/v/vg1nX5/cBnA5Oi5AXI/ZOufz18k1FI8T
w/P9COGVePjIUVGkuixbPM4wv7vGtbvUpv3rLpw3v2VVs44KF6HO0XQ1tczA8NCWtGWiLWM3qe67
dC3IazPwNdOJ1kPwp9YQylyTBF+qr9A5EFWLfFE2zPOzlXQsyaYTpPnVJz+jT5dD5x8VKm4eSYCH
OlTdo7ZGTcl8iIHpa/za6dgSELsX1KzJLqA9VFJjqzhNIRLrzeLn9+VSsfzXBZ4VPmp3PE3DfIGD
d5KZ6dqwv0Muz7YoRJtkl9XD4th6iI3CjsB1ilBoHsW7GhmMfl8tp07c6f7KNV1awL/ftLOTU1sq
jVYceXpktcDmp7duo/2MmFxv8W8hUXyoTr4swba5A+OVLrpuqUwvxWmnJE9m5P18NV/0prNi6a87
dPZF1VLWwn3kDk17whDCGEO6TfRaDmY7tMUK+AuVspDsJ6BfZA8sTMqbYk7E0ino4TvOUSl1dxvx
DA2cswgfezGjb5ku4/QWR5Pek7gJuIJYEr1/kFvQ+ZoPVA2XO9QEOqd8Ni/6C9PnzMIA6gvQ/e/q
T+yNFr7x6Hd+QoCCkRzn95IxHam6CTtR/yknD7g6yc09+qgO6k/U+F3nVhtxp62s2/GZBxmSKJTe
5uSYJXySAVFT4kGRNyZXM/9db6dGX7aEm5nzoaS5V8QXIXgqUIiG90HLu+lDirn9+XZf8MOxjCoK
8c58LmT1nK0fQVhAoom/Pt0O1QJ278mL2uU4I1by/iEuDl32YihvMuCYyI/1VV+xjAwYyWnSdrfB
tWV9frznj/873OvsZRy6NhSEBFZT4wZINB67xmd0aqEWVD0G4e1tVh/+HwZNl7rqFOb/xSidLWHq
0BZpm53m3x2w/i8U42YM7w2LGcTwxNE9xM8QSi/dCJeuWuf6To7WBYF3Ju1Jib1/JK06TH+LyM9E
lRRX6o2EsXOYjcsEp0Z7/KVzNA+rbY4ZX+72nTjzXVbJkeb8IbVuOtr0ZboMxlutc9BOwfeAKcHU
+9BZT02GQqJ8zKVf3P2GM62R/MZvMbLjRigq4+UkAdStH4d+aT4fdac/vgzI+R1cn4wfYUXTj9wa
JrgkuunhGrdTSij1CKBt4p9vhz9CeUjpkue4X4dVatyo+j5mAdL0ZzVTITPt+oHv6CH4hb8kQQJj
A9xWyMNKHfzxEVng4MloWs0lcQw7p+X/aXYcn8grQXgGOcNLn6+8uBeqZJXu5nxoNUWKnbMXRddU
QQnyHu7VdJPg8SK41R8zlwGI9aBy3Kn6h1DaHI2FNgj4qm6a9kWzIxRKmfWZqzdSgr1aWF25qH9V
sPpfF3W2eBnHJskEnbdoxrXNpTvdG0L4jg89nRxml7hLMww5LS9z7YeIRucgvr1y5aO++DJ/vzdn
H/UoWn3VmVzGPG1XbWkR39Ubhi1+5mLgvNYAu7ipYbYWCacVVRD3ZweWclQatctbTgDJmpZfbh81
EOmLEnJQ5soEhFBXQtnhnGv68svkYgNBxCIjiHTC4A58i3Jlm71g7eI5/PeKzjXZBH4ZejQ/h2QV
L2mRspOqOyF5sI7IADp3Rj2R0EAzdMDRea0KudRU+evXzzq8eT3piqDx6+ZbHt2IyPZmxi8VGcow
xY7RLrlomjK6uleGgxeE4H//3WflRaDmVaPGPAn1TYf4gtaMDlzkyL+Po9N6czJ68To9Za7At4r1
+X95+4EkquZce8nng4ewVAwxH/l12q71Qjeck+by1zcWDKatjF1l5oi5imnrnlaRsw6ONBVAhXEW
a5fiVZTrpV4gz+G/13PWmaw1pW+rqBsOxr31Euf3uEE1MhtZmUMnRm5nweEOvALfxQfss56YjNTG
QCYaNsf66nYytWXUYcpXmmVQp14cf0rqUi7fR4uj3xx3xr/nbNJ2/hI/MN4zIefMenvAVvgqbRk7
LpgeiR/1NMYhdG6gRWR2/otxupOme1Tk0Ro920NCQeNOMgvu8NAnHuUociKh2zfdTnlsHzBXfVJw
mL8GPGPoxDg24tG0aVcpKXWDhwBtXthUws4Qzi3E+zkA8GOm/TEiY6i3Sw4gm7KDSucHuENw0HAX
8f3FrDwGqIo3lGkyUzYvFqUFErceGTUZadbWAgn2Hi3LeH1ED0rYEFiWHPkmij/HuPbRfp1Lz7d+
Q5UkS5vBnv/0IqtT2KWGMPK4BI80rNL0e8lHCdy1zDoyAk/1W1N7LuXHViQLZ2G9ZeDG+DMomYXS
K8MVIiyvwydVlxvGybPbOL6261yqlb9f49kHVghFXR8trhGUARafI8uY4FIai06HO+m4EtyOJFXm
34jvHugq22p32542IC/ia52si6Xb92s52wFFNTHNqKLxwi2qHaolVFwz/qFoX9HEjHQyAt72fJa1
2nXphV6JRLd1WvnKqvN11P7pwZ3tepPaSVldcFPAPGrsb4jsHlRYFPf1qmgetUriy6A0F/CA22ih
88btiafEO+mjPTSADDKgQwJfrPR0b2KBUjhlzKVmEvKu9UvoWxTFP69VXyfBf69ZRR0vyQbn0/lB
f5tWNp2RJWEwtw/WNEkUczVFjvBSSrvesqOerjHRNGQP2+qRRCpoP4uathZMHtWl01ptVS/DouUY
6/KA8mQpPOSbflHCa3DSD7q2qeJMN9Wexkq+oPyIBv/ny780c1Ihsv/n8s+2mMzqMmIdKNsrbVFb
C8LYaflWT7ppa+iOQCfLrkxCNTOGwalEmwVPWg5zcOksQ0L2vcAQUNuTCzMQJUDjVFvjUfMVV9yw
EkOu81Gcf1Qfln/ChpP/wrfpdeQnSvTqP9ANzKaRU7bsV9l6boZG1/68uUD55+mwDIgKJG6LYfLf
T6eusjG3WnE4hOk9fbYe1N6W5j/o2zRb5dpreCDqL0O0niEUsF6O2rYhrMZL6aMjW6Ihaqxzp/RP
n8q76CHpyMiAPT4P6msNLGnRozJ9qN/TbUXrEE2VP+wo24s9Ry39HmW3Yisou+6ig2abz9pnuoUl
zeltVjarmivT9DqwfiNq+V8OP4bGMQRyDdbVcwB4oaWnQAjUgcn9QsNC9jQnvCV7A6bsgp5hvZBc
dXlNuHRpcqoaOuxW4hR0zl5n5ZsUn/Iyk/gUVF8bNpZ4j8OONIzAHvvNaK7CW1ADsl3NO9LyWu14
sY337cfPKzU5mwbRTPiTewJqYBhD2vBmAfyY+IO41jMvim0dnqQDnivYwUm6dgWX5vHf/3zr7FMK
ZK2c0oYraHkprD22Q4CN1bYlXBjOVE3C3iDZOnjAwoF3WHP4esIvXXgSroJPqAkZIyeOVeXtDN1U
iL0D04jueRG/y3Ab/5AvD1rvFbcMexa7Mwc7gFqZd5T9eX+g/02qUPQ/TMP/+qPO9qkh4rNCbDcc
yJRwdeLU1bu09PvUDztQyztpektZpQAGD0AEgFVdWV6vvVPnpzNA8SdjbPh9Jk4U/dJqzPxZltoC
h6qwWhwnFz0XadYhpNVrn9G8Ovyzephz/qs5j3rOTVoyC+PUlDzRDC8ppFE/NjZ5RnfYdNp+bSqQ
p3Xa+qsTNRRuzatSGPnSMdBABwPFX1Igkpy9UmUcTrXeafMXVYjLljcbBt2S2QPgL++jmVHS1uii
KaKHpW+g6pCfQt/vKm/jYmP2+4WcvQaFYLS5YnAnVN2hlRF1vgFuT0GPtAog5mINlZ0288DHEBie
E1o7bs3xic0iufJMLrLCv1/JWbFS5oXa5yq3RFjCZwmRdC04IiY5HwAzzCc80pJTMaCArCpHnzRc
Sggz4CwM4BLuaD5Oqh9sVcbjzEiRvyxQ9phb1bwThD9mXDGIuOZovXiI/n7FZ1VNd5QNvVK4d8FN
+cDm7wcrCN54KFAK4d/5eUO/eIb+/mvzjvitHqmlKS6hhbD0H4nIpvcFJ++oPjbpRlSfx3Bd6Vto
P+W0Z+koDyLzqSjZlLA7xF9TuEoIb3N+vqKr785ZR6wtirAtC65oFtHjgOurnTY9mfmvtId2Wd0b
jODvJFKK4Ge1m6HbC04NrTQBSXjlUi5Xut++p7NyIO4HsHjafHOMlVQvI+GGvj5Qytgdu6VOn4ti
nIlx67N5h69G71D+0/iNwIwvqmtxftr80ZwvL9CO5ngkmc36S3/37VF1WXoElqjP/XImDEG21m3h
1PojrlU1xz/SPKrFr8Spiq3wKbPIgfEdd2X9dYk4xaKBKAcbqrEu/qqzD4FkkyN1COtxeHpOZF92
wgE7ZEnu/BxVJc586WpFwySnFq6WQLQb4oo4fsHXPnHGCTizXvlaL97w73/i2bsfkqJddLrJUUxa
nIIb4gIVf0o8EAYaFCrVgaZKZ03BYQ503QsQYyK3Gtf9+HsOMPz5Rbx4Lvx+MWefRturmB1kg5yJ
ZgsJXrHW3NGQBBQg4thHYyee2Efzu6LdK9q6TbaJyXoWthtyJSGRgAhgPK6FgGFue8WR6WI3z6Lw
Ot+5n6/0Ql6uTkiSAvyAwT39sLP3NNNr1IinYDiMd+absSdDyB7Qy9oBV42pjAXtQ3mGdlw3mwju
/e8jsmnDyZ7iblG7Knn0i+AB5Z6brRNkN6Iz3HDWBzR6Yx4ykKdgAXtU1TbOgfzXtUnAhXCqvy/+
rFuihkY2ahUXP3ija3nq+1j4xgs3PFx62PSog1pcUMm0jVJw2BviatXe5s8IqWgk/1hsKtmpbgsU
Sy1sTcMduhuBiDKdFd6DWklPId0XPIy6uOpIuXgC/X7jz0rYZqqVLNItdhdwjuRJNMsJ4hgqAxFy
s3ETRGt4WaXOScVYG8TcdaTkEKHh9pjLfYIe7sblsVsm4Vo2PYGBkgLLLKNZWvtCdKcSvzNxJLq2
wl7+yv77unz9998WErWZqkpPuWo6TiE50rjv5LWIXt7tMNB6zAYMGG+o1Fe98Qs5u7mcteqhfDWP
92IV/u3+fRU0368kjvLwBN2OgsVAsg5NZAVglvacPdYvCrUDa5ZPlTv3VI7129ReWXAuPUBSXQiL
NFRR+9dXP0bQwqxZGtSAYrSLpTq3fJwAQHN7m/RPhCUtUCSMPmz1EzM8J3rC1fxwOujy4lGx7Dzw
DYAXKaqPItqzGzKjJNBNoZIxnn7+yL/0LGfLvwmjQETsaXBA/VIlf7tXpdUcx+OAmium/QRsk97y
QGrtAY2xVpGdsOrqe7Vfp71NcbdXvZykEbeIsRy7QfgWh1uhezBON5Po6ccrnRhjXgp/urazb7jB
wF0LHbq6uKH3zxAeYzFBDvAbJ8SwDpBll9VbFD578Euxch/MbPB4fzQf2tiwFXgz3e1J27fii4Kz
QCB3rkU7U7OUApzD15RWNGscGAv7RvxT4+vADp4Um0nbhOb2qKzgfAvqe9k/SWB4XLnYa/P2Rc7K
L408+OC1lDep+CspDlJy26Yc6mIOulPntf1vir5+3eebI4WO/C5QZiWbhN7DuG2Thy65hXvcs9Xn
wibXr6k45uXh7LaRMgemlG4D0yTxrF5PGIvmShnO3p0WlapwRxeYqC1I0KFLNcG6gU3mc0DMyx4I
Rsg8zuTpqxXnvKv+dBln1XokpEaTRwI6QT5BT3Rbn6CS4DemFT87zGKA6O0aLOySWeCvP/2sLk+C
segL3plDheKUPMSjO8/Xab/Z+bSbaZkR0Af/yid04Xz014+elReK2aBLP1kdFVRL+5S49yNf7Azq
HWiSO6nkIfHUPDGnb26LSwmHNzVW6zRM95fWFcDUpXGNhW6bHCvdEJV/CLxVKUqjOZsMSdwqwbRR
dg1LdmQ0O8RfUOHS/rpWKly870zLJMI25989R5QV5amKcq2dfW+zDrKxmxmIe1qEt2hdkapej82a
n+T52/X9F8/q+aTRC7E5dfMvxgd6knbimSt1RedwNexYnl5/fsgXb+v33zsrhpJwSo1i+PoLtRfM
Cm6HBfsWP7zd4LkqbeqAa2LES6WiRZAClFR+Gazu2W9WrTEdrRpvHNEB2Ned5q18rYU1oqTGWFBa
Y+FCJUaquya5IPgjD53J7G9E5KHpXNEWN31SJYtZkRg61Ylu6M935Su66/wpqJDC5r4zauDzErGR
QzUOqmyeTPKCx2szxKDu9nD8RdojH/re+NM/mCQxRCVqgQV8ulZ1uwri0BxupgAYdCblWW1uh3At
9H403MwZsT9fpDy/Cv9cJDdS1S38DOL5FicwW+6rupnnx0mzJAvyGT+zYGuFw8GcpRF9UOShtfRJ
a3aPN6D5M1renF/Q0CMn/F0mi5+v6NJh3KJj9Z8rOtvYqqKOkqLgima7M/MF/JWxry4snwHBVQuL
eu3vPysnTS3SJXUOfENU9zQen8nSQuEB7B1uzmlXEx20aLVfpL1QZUIf9kwHDvEJnhIrhuHP85aM
hgrxhIV99DnIwSY+2dORZlSoL1qygUZ0E94oLv5AlxESbGFOl/lBN/fdr1RWl9qb3++cejboCHJT
zhStHg7YaMG60viaGxkEzEDyy2R30tc9wQS2+Zt0IvUB7kv3gDu/vSU0JYdkMNjMPA1UFL9af07Z
o3JGmYOoUQfIQ/wEahahmP/WXrvJuhs0UsKXbI1gI3UPNFK89m5e2ju+vQnnEr9RGzIrHXg2nRcu
tY3QM10PIxgwd8T2pmsAp6tZwd7+ahkbZTyIJYbrmFL6WlPi0nqqkXs5txklePPzf/+tDpw6M261
8ESL1Vp05WL2L6tP/Y4zO+HIi5HwHHmZCRsMsFnMxzJ6MyAnQdBseuGXVPbKJ3Kh9iMN+b/Xc7ap
ciTlpJxxY1TfXOuQKhIvXuIkCLFziB+sJrbEzMO7OrS4/LsGCnBdtrR/5Opqc6xPvcYpprdjgunn
zFKmyAR7+MPoTDNJHYtnfiL+jMTjKw/hktCDP/o/P/4lTv/2EPK27tK85uAirsXGSwd3giXP3Y60
l/zkz4RAeSvOqc5CvMPc/PMtv7iYwwLT5k4QfgLzrG4MjnJ7EnWy9+aUjlsZ67rpECQ4sa9yoLOb
0ZdPSDaX5AOF5p+5i2dskQdknp566sMIDSdBXmbjPmm7nYrkMklv9XpT0pr9+UovdaSt71d6VlqG
2tGo+6Ka71Mk7jr9kKaw4cBryfVO4mgFSp3Gida8w2sxfHV6rgucaWRbivJ7Hj/8fDXqvFqf7y/f
r+bs08mStB6KkDUJxen7XPxIhHVLG6juEHGH1I5159T79NCInMkzvzsNi4eCkYx+b5CDKwWeknzl
B5i6OzGJnZbHo6uJS5hcYbRNkKjGjD2xYVdqSj7gMvRO3SpN1iFOZFC89Yb1FxMaiy38nl8//20X
EIM6d1qdaREWUYjnZh/ZbKJj0SA6OSZbC0xWBTVNH96N2Zut3knLCK70SMJQVCDLCp9pqQVkB3rY
E17YRWfAUP9LwFCO9M0Z5hC45jZxq8qNeME3TXUvPCDfa/Q1MlJDXDZgRlntrs4E50Lp3ydkwk6h
WNFR2P+9uGmmJYSGxZvdr7V7PfcJGyq9SdtjtLeJ6EFB3caH0RkslFQiZcG1IPqvOuifCyCDGYOs
jDj1fBR6HBgA6wnihrn7zHZVqrY18Zk4WvoVmE6mnZckawxctbJWr+IwLinJLe3b75+tpmUYDBUg
3PkVhafZAa6sEqLzIGrjMa5Fj8tAVdYxl6V8Py4bp3wfjvcaW2nta+1+Glbh8THsXxRMHsWR2IYQ
X7v387v2Vc7+fZNIC5c5scoSS+8/J5d2wHhplH19ECvijNmHQ+t+hNRlgHw+bdvcNdkI9U1NRh9Z
vTj2b/LpbTJIlaX4LqFY/eHUBTxbkOyJUUv/pCu7oPdhNETHTT7dEtVXm/BJ1mq90ordNrYobkgc
CC04XkZ4R8wRaBNAYORjhjeNSlUQ+kbgRvqilHwi/kLFgVNHJ4Hax5ztIVPyy1SvHN8v6LzoGPGs
FGI92Iu/TgXfNgG56uI042x3GF5oyJh/indaM82T1qwGjlL60cX7N7srlZvIGR+hNDjFytC9HiFH
fWe0h/C0ivUZ7Ha9x6fN78nfj+iva/vaQr5dW2KESBxOgXjQ9uaEBB1OP0maBmSB2y52q0ODGyfb
8nnFZM1X5Kxj8yUTYF4Rm08Z8SywKxZE8EUF5xNHvh9fokN0egrF+xljN/kJwiMDv+B2fBmAMccv
9Q06bgq6515xAU8Kf2C4BYRTruixyG/65rrtAp34pb+SDZBdUKUpdl4LBVJ+Cio1Eg9hsrRIqcv9
cAeddCr2Q7q10ke93eqnD5kFTs2ASVvJ4kgkg1EliOTQvyOtWyaCMxZ2N+eswy0jdMsDEIlckHS1
cPSsZIW187QLntPSydUV/h4Mu/AFxH1Fn1ITnjvxRmoYuGedPegPHdYbbVwl08p6Q5mn5BtN3YSG
WwnxgjXFL24HknsjX0XL4kecoSqv2ery3PAZYaTmdyP5ec8cwHphbsIe0xsNrN24EppFS0SJ5GXi
YhJpzEBf9pkk+0BY/6AMMt76edTPAU68ZcZKcl+MbNxRlH3/CiPu+Ceq7ElbqLGj3ClrcWv5lXPa
qE66qiJXhVvBKuLWtM8IKUKOuBgs59gi0eZvkAJyTxwZpnppQ4fDJA7jL3E74HXA53zLJh7Fhx52
aPkT6YGzTHHmZQdfyR8SUR1Ao0O3oItqh4R6Bcue0OJD9aLccd4V3vt410foYiDXRE9qbaxbQIG6
UyVvHXIQHckQyE66E0gF63dyTbcVxEvpnQVQvq/IlSVbV+BQBH/YD+OduKeJy91fJMQX2pphV/oS
DctgeF8s/Bnr0b8EuiuNDjpsbkj2jowCkPx+oZBcVZKC4xl3gQDvc05LLQO7NklE2ilwlAuv/qz2
0cZ8mQei2iJJ7gooQR1pVCDFSgYmIOjM8DdSzKhYW+OyS1alsWiYmwS2KSwDicjO50DaZMrjmNBx
EWFIC4eGKWrFrpK6uvRiZk+D9ihPGr6g9yK/DS23I2OW9ya0G3XBKSn+PC6lu+OT+TL40R2MaZk0
3h52C+6IhfBnilYWx6JwNcI8eOtCb/Clz57zMRF8Isi/NZKje3GrCaQh4fQud7zOFYZzDInJgfc6
xgiNETLcIbp/VsptR1JJ8pSTIt3uZeQoZMAjI+3x2X/g8s9uLPU2PbGi3JbDWjUfBtUJT7v8dDsV
Nwkwp1R81RvM0Qxu410gupJ1SMDP5QlQw33P8+nh7UbxNk2W5PeCgjvuFJHIMpokThvtSRUdoFgX
T6V1o4oPVXMrSduT9EeIHmUCeAwK/xvz9JhIT1pFYho7hidrC7wHohI7YvpCyBnpCGZiHx+Hx6pd
AJ5M6WrSez6+H6FkCYRXr+rT3urXMvhHdHQ0YnUnNB6KZteOSznf8B9Pgp8ny6rZdjGP5qYvnuTs
U69JC7TWR/GPoG3z/kONHwZ623N+XpdSRdHgbur70ZJxoCJ+cE7E4xHGFizlgyHvzBMBT81Vgv6/
/QPwekhYNRB7YFjOFVV1ZwaV0jfiQSQB1tf1hfrZArskFM1uOaJoK7m/EcmZDF2ByQ8CCEdjuIu8
jmrG1kxXwOfbQf18CFziQH4uGi5UVpxWZn8crC9zNoj+XdopanaqNZhrhzB3tBfRHY1b7bnenNzi
QZ28obKF9cw+UGYQE3FCP/+69u9p8e9fn2/dt/1QU6cimPJJPjTa/E7pAHoQLrMdy4sjfgGcwoiy
X078x2m6l7EMomZUGy87MiNwRxy7MItNZYNJtfAJC43faEu5g40qIq1eY+0zQuu0lZ2pwOOeb+Cd
W/VuAh9ZZHSuqld4rShjkaDXlD/M/iyScfKF9GkJLmhYwmautgnMSy/D9/t91pOcgiKO00qRqSSR
ZIbQs6p0pYurUECX+VsHNat9jkRxJApWhLkb7kT5W20Shk1tMuG4vdPL23RwlNa0m6fpRXtpIGAh
O2iVOysV7SO6nbD+LYtvo/gmaNGiM8AfSKu0wczHQG0nqncn2XJk+c3ICP8j5EMUFybq8mktAmPs
b45YQj+RBMXp0xS9hqizkA7/FvUtq2Mb/ElIJid2sYqfrAAYseQJCOMEGT7qeNDIex7TXz0iB42k
b0arbBUd2XO9siiMJ0vey+0DG5N2J7YrpmKi9RmT3Quoyal5mgMBlvwzsUOf08JcyI7VjTZPqCZg
mYRt2hWoltixAr8YN6a54tNOSRCBNPVp9cuk3yuypyALeit6H7StKbtdty8nlG62CHFzW7GVupG1
SsVlJdHRTZdN8TsgSa8mJMpGnDbF24H9mTMwwdr1ugud3LxPUHSzL7fLChwsy9EQEP7+rKPYcAV4
rOHyNPj4H/NhG7RP9PXaepOpDvGTIf4n6TGsfFa8OLsxHnLmz8lCVVbEPQ5EPTJI7YI/PbVRR/eq
WzUxpc0mY7DeqKs5CtSs/JER1/QhMio/yZuWnZgE9x40axJ/Nsmrqe/hcPUP8LWkd9E8jGDb7KDz
Cwiu4kmxm8iF65qYG9Xyhbtiq7nmbTrjIQKn/DUtdcLPg4/jAasiuk78W0t5V65ngDRQK+FN2g00
bOYO3isp1nvB5Uh92+3m/x2dSlJ/8mAVCKCJNwCXzVxcGDeUAMUjHNo/OOf551g0Sr+YnsPORx80
STpEuYNawAwLDGrsu+jIZyzayvRWDo8khXNKSKRlH4Be/YDSR17H5La3SKp/E3m5Gg/R+toadOm8
oBHaociqrl0gFgiB2WoSo8cZekLcxCDzirkpBGyWFki2053Q3w7jU5P6peVZO17fO9lYtoALIhfy
8CncS4iBdWoIlvMIRt1Ni5nkSpPkQmvL5Cqxtos6BNN/DG5GVHWhklUSzSUZoJWy1VmaiYHydMdk
HKs8KOPieOCgg4vqupP63xbN379+dv6VC3a2QKkl7IeL+Ok07ZoaneiJr+hGUgFOObiW8dcmL2Ci
UZP/omx3JDKfs/spW8Mt7t6t7LlND1CR6SPBKqqv7CTSBR0Wl4gCHrkNUBVJP+u+Rdw6K8CyglMY
/TuW2rDcSR/xU9Rxoa5AdhZGHEyXreTjj5Dw2Eqn9Ry0lb5pwXoYQb74YMMy41eEekuj+0569MnE
tAvMDvBbQkmiLQxugLEAs5iyEwUiOLH0rTnNZmH2bXhKkeQxdiLCFyP53AmJXG5WbgHQxGskizcK
NjhpJI783RSgCm+IMmhNB36XTAaGEPoJOezripD247O6FxVbDfZj6J9ELLg+arBa9nEqc7pDtaq+
thYf1bpHotGfXsTksW19ATVQKa8nGwhGKT/MgqzWph8m5G5evAYcpY4T7+tNr31g52ma1dy/jw4q
f6dVs0Rq/OPcJ6O8lQjLY0MEiX6nQPMGrrYokm0AbzOS11XxKpt+Gbj4nZCyVXaGjcu6yeRllNz1
H/pLr9omqdEScR6dHzMhIDGouoGIId2VGwN0BhP9HXM11id4fCk6egV79Y15L7nktfs1VfUVEMYF
BePfL8hZ07OzCjk9ppM0q9imFx6hVCzQPjuzJe5E3ieD1n2meRaHt3FJ5C+E9GuMugutTq6BF3EG
zvBCfglfvtc7eiJNXZ/Kh9OHSIWPFAxLphHOPgYjfq/EvWGtijJ1TMznUQgMtn+RByfpJMdqnKmp
GMabyUIhXxpyneBXrxPUOAgc6fKEtMK6C5hJheNGrW+m9gAO/P+Qdp67kWtXm74iAszhbzFUViql
1h+ik5hZzOnq56FmMJaoQpfnG/jYx/Bxg7vIvdde4Q0WnBl9W0q/W8WJwDYrEzfVMdOfauPY6258
f63/fwEPwy80GRKC30FQegmeOCeJYFlRKX+M5nxxY4XrJNuH6cOkoZ1+yoq1aNyR6QKH8QUPac1V
XD345a7LURYt937pargE3F1LvD5k1xadF8KnyIBdoTf2rTlGhNdr36948w4WKJmXUi7DfnpIdRe3
l8yyLQgxjvgXrQr9pzJ5o+XSbwGcNhyyp+qWuoZy0VYe8eUi+dLeVWQ46dZ03LOq3KKEeUJdG5kG
TkoGwJviolhpwV1co17kqaarz9LEo7WKxe2ZdkWGEqisu4a4xpMPT4bmvE6tfTC9p9Uhje4V48UM
Dn1wSH63RLTxPrB2H2x7aUWPFyBGtBPYJVgFSpbbZM86YJzrs5zvwzW+pYX+gqjoJq2cRa6aJEbT
G+Ug03W1bhHr2Ie3mIrbwY/rHdYLCIivz1qMdFtJy0jzeRbNQ+iL2DiBSKCL4Y71RkQy8r+Ya3/v
an995KKrXWVSK/rFKD/MGTH6SG6Hf90hoCPIwYQe366wDR3fsG7p9nedLXpGCn0cSsovH5OKzGue
VU9kAn+NsC3PA4/lXp0ZOAaikJyl5dAg0qbJVE2iRP6b3TqTuJBv4shoOVWvg68T4klMZgHsdyRn
TFjNjVpsQLXi3XDNuvQCcAOtMlli90oahKCPAvJTyErbsbayJpsPtL/WCUBduQ6Y+jujN4+2m9ZB
JQ10/r8rQ/lSnfT5sYv90EWl2HG45IdEWreuQKfCyQHimAeZtujZyRJnMHGpt8XhMVsjkcLgQ1NR
dHKL3m0GG8FhC+W6xO7P1/rL8z3x7eug1UmSoSiAFBcVsxmei2yofOmhwUnCbcWtVm/6EglHsFLK
Lwwgm1XpqL/FyrGQzYW26pAlyvVabPbXM7OPgf331bAdRIlGK1TZrxU00FRF7s1UfvA74sEawWwS
WNxLaxqs5klfl5Zdr3BXo18Ys5GxyyOEKCso+a2dDSfQlDoIXz7lsBY3+NycpuJJ7g+1v016SIGY
lKDSuOKNCs4ED1rEL+TKp1YuhRm4Mf/3JyySyykShEkyPnYYYhvI81jGfQLYKn85D0C7V/LunG3i
/MhBRBtZ30iwyYW5K9yquDPT4INF1TxgQw+zOtfv9GwbDM/YxBpXcamXIsbnlS4+faoJXdLVMUHq
9+ynEv+oeq9+gxoqHoO9uTNeK/yAJuZhNrc2kkeBeTdL/yfaXZbaqC3jWYNCBtqC7e8UjBcYmQih
Y0dGv7AEEXoz5q+9+FB1m38fpguTac6wJSpwVFBV/6ZZ38pxXjJZkx4sBEIxi0cHkQQjKt6TCdG1
6XZAtB9dkB0AFTrnu75fQwFvcW0LabhOb2F5U02Abb2ocdEheSJJpLM/tC7Ix3Z0riz24nawEG0C
PkDT7OOm+BRwqnIo87DrWCweOuDSUMwKcCFxaSyG1rGf/dnPN8Op22p75ZeloHYCuNzDfbTx7Uiz
oa5PGKyQbaO70r7KQPiOEbO6/8IE+1JVBETUUCzJIkAuszmhCnojiEX5YRIwXXP0ZAdUEWsjDLVU
xFoIPh9fGEtD1FW4PIqc6ESDG2SAF3k4B2zwCEAGeoMbziys2VzTWNQuvUvSTYztaUCiqT//80/v
MhgFYyhQwXqg49k4gXLf1JsU4Q9auJPyXAp3/bvExC7Dr0n5k+V7ptQawupwbOnbOPo7KgiAW5kN
pO1NA0fF9zTrToWghor5Lr3RrV+xurOmnak+Z/rD0DxAhzVc4x53L6u4gyQ92VTJEeSlnzPMjyvq
irjJR1m3iH8zUUpF5UvmQyyjscGOtwIxUh+S94wfhFkLJlIIfVbFrZ7uGFGRIcUreXya1EP1J1eA
/mG85URowyQrlIsalL6U2zGeW1RyYwdHSdniciCscLQxutlnVZv1wjxqsYGubAax2G5wNfTEYtvd
D7gSmY6GURDTQ0A1ADhKmEYAoEaTLjyBeKVPDsSHRLCDcvb0ylsY2KsO4Nq1Vq7y/coE6Yhpg2aQ
5qK6vbgKhKTVpXORgjdPVkrpZLjslPcd6hN0NF4thXEO+hLGW/MibvkyNUTMlqOyn3BkEjnx4yq8
ye6a9bghj8D2WpZdHT1JadWjrv9XllxfuQ2lfdDcKdeAO8Yc4r9+xa9LX1wBYxPWsS7k1WnC8c+8
rbB2qDAuwFNrXaY4lLFfe2KRoP+mVWoioAL5fiT43GuQtCUoABIKXPWLhTiT+jOlCxPcCxKtLuUB
xXpUy0bFlnYSN7G1Eki57xGV13bpA3JHK/kVkcB5tvZQvMzdLnyXfOu+np79AimatcD3zLpdq7u5
tM2HJ7k6ytaWytVqDoV0LBEDUV2GhR7e5Ce/OsnociIVB35ahgb8/17Dzu8JPUeQGADNzMV5lpJ4
kkKjrE56fahLPOThvT+2E4eUu9HOf5VO1LxK2bsh/Zjs7M/ZS9d0I/4doC+UeF8XMSdIn4JK4cvl
VLZVdRJ3lLDG72TaSuJdKR6nEj/6gQ6rXb8JLq154EMTo9ry96hvIjypwMU5tIhB2+hACt0r6/qe
Ns/rMhhnoF88Q7C+rmvMMjUusqg6lRYO7sDXoc04PVrvGZyFFRkF0m6d7+QdY1dQcJhGzbMWoftV
2UayriDc1N3zv9d0IXuGEQi+VwY4Y+L8uiihFEZNTQYh6cR0I6g9i8Kh8BTwO46qH3oPJcYGE0Dw
shgf/fvRF3oNXx+9zKAtX9NLQ6xO9DuEwFHjlwqBsmolgIDGUX5aWZrry+sBG469/vf8lp+wP/zb
vtWUFJGH2cf5fIgl6Cy7xHDj2FbefAg0kEYOxn3+s92W3vDXVLcqCcuRKZVUMEj9Fee/g8ST9zlj
dPmKwfJHLruMEhCkiG5cZTBuFi8zTps8K84cssFLtT/FLAQTWA4FWxGuDTpbwHKM4ZTJ6xQPvuC2
PJ/68k+t7HzMCn0GfRiNaM/NuI9zO623DTTeGcNquLSj1Wfm2ja5cmrH5GlDixHj07moMQi7qa2t
WPzQzU1kRithV2AOQec3hi3GDEZy59r0WrviAnfQ+kA3K9ReAMeWaX0Ti2gVicj+qQTmlyxfW6M3
4YQLlQ2gIChBf5DtHucMih6j7PBp3Jzx5WvKW/LK9IZ2AJN+Bp52GeB64iZKafv0tyv1UU1Gt1Du
/fIo9U9RdY8JRl1vomaj+sdWf1Agll6vtS8olPB7DMAtc57EVb0IXKqVGjEyjvVpBnCFuLLoMN2x
OpTXZu3VMSCY4K4cHH5lfWYUl2yR7CJlOkziTSTeIn6Cyw9d1vKWQd3EkYG9H9kDvJBwPRZ/2+yl
K5hikYiH93xsT7phNj5Etokros/Yz0gQVg9uxvqxAESX18/ogjqhxBnwbyoNDUNWEMUPISImk1dU
z5n/Ky72Im1JSG7XSayg+y9ceKox88Y0w/g+E24yEdO1XqlP7S7f0jgayE7wUKwY2I0DKSJCeZr6
jOj6sJloFXUHFNHbWcpl2HfFbYESyyyMPGk/e+HGL24EygkZpJX/kOIaGT6M/k3ZYkPT7JJsW9Ru
jpKljtfyYNCyR+WUCz7HPpdeYo/s2iTW2FmiWNTdnZPfaZM5aCm3CIz06OQyOjeeEDr+AS6jSmaP
8ekuxdK8Em975TmrX9Xq1QBIEoL2RebqDDBkfKQtqWH580FSlh/KVHMi9RfIsVkH96SZd4N2z4yn
3+a00M7BXuv5tvlLJd8b+MGmErKZyPf5a+AMaGtR6P0pYRoyHJ/2pNG4O4ElCbpdnm6r4WfQvRY6
aG9p093/j4xM2LkmQLIZxSkiILa4Vc6BVBZRMu/cHsHvPZLzM6jb4qID1GIGewknC1qD/47eF+Y9
Xx+7yIgqbhP2B4+dfTPK4j2lJckobI3mjc2PNRwj4cN6erCXN1cZWZd2J6wOhYoRDiaI6q+/uRFV
yMuxVZ+S98lDgv0FNUW5Wg2Odmhu45mGfhrsacQJ9LaVaQ+gnGFRz1D3/PstXNBBsJj0SBKXOsIU
JPhfFyJLzZm0kIWgoDITo4DuKdQjq+IOdJgIk9iWT3Cm0dfCmNqZCWqoYOKRBlXBv1KXXuDnzmtR
dQ4zf9EJ+7oWw6+lQfBZCzYtDK2716BeUR8hyP5mPSgPSbA+QzB4lnb1I8i8TWKiSnFtWHkxn/i8
iEXulYVhT/7DIgzE/tGUzDaQhhzsGnG8xugzds2HawKGFzDMX3/44iP0ZW2ok8ozyTeNAtkuwiWx
dtsnxgrc11huqvF33t20iVNhaSBveSW2+QPk1h+63bV8MGA32Xjfne1MspluJJPDsFs5H7IO+4M5
woJr9NN76kpN2Fy7Sz/qnmXagITcXKTTATGWoraJbI5CKrB+qG7pjmbqWkBANga4ipEwhvPXr+8L
LS1e2adHzqXapxR5iqOkrzJ/vr4FA1EIp59s2EETGuSm60Mdoo+JbkILFsAF8aONjtqiuCce5hq5
PG+6zsHOVd4TOAPI95jK/z3f0g65kiNeIAJ8XefioNd0Ws5axTobx1Ld6KclraTWBirSv8FyohsE
2KKjGcAwdR480P9B+owL8RoB0pz30LdvxICbd8aNCInj6ws7a5asKhyxE3R7dMqKdm2Riwz7ZnrR
mh2SceXKOjtNuROxC6rwbEpuIe8X2lo2XFW7K7AmNHixN7p+yEE/TlugQyZaGrCu8AEHVBdvWm0v
zjBn6RHk7RqEsl7cZG56m5H2UU7yfxNvMtB4XPee5YJZfo5lW3BLR9sZ2U4SNym51ke7XSyP5/I+
fQf+GSDrdxY9RXPyNZoBmo/HObVfwAhBiteNQPdSflJfsF2okSAZUa7DBfgqn+NivP709haXhWEZ
5uBbvL0CRw9cBtAx884/hwO6czhvFTPCCWmfhkPrss+ohBEOC2HH+3+vxOvvyF/206eFaF8/ozbV
QlWqLETiQE/HKVhjLWjgacMMeqX2iBN7xkN4Cw7rJ1V5U85e5Noz2sLx+6zlk7rWtgZkoTrZbfyk
/LmyuouvCaGWWdWMXFRb7Pa+yODYinMEx14G73Bb0ddi7g6VM2ETjkNU9hdsarQi5wfhUU305Taa
bbQOs29ut/+BMhVv69N6FhVaK6sIQhusB2LlY6uvOjSCj8Zmno4WjNxoW6BcojLmAP3969pVcmHK
hCsEXSKT9BN2yhInL2px00SGjxp/tTGAAAB+ckIMMl1TOTFFhe+/B4ZFZg6Mp2/verlZYY+eGOvu
vFfsEr7KVXicdmn/YAwMVVdVmDnpi/1jlnVXj6ZZzpgr9nIROkrliM/jTf9XMu8LUtwp+qFVNCcV
CWgyTfVOXo3qqcH+pF4raBy04yq6qQ7+eng835+f9Lvw7KiNPYy42Mxuz+gUQp5Fy3UUHCVAeIcG
nosRSBVSQO369NEofiYZThXPHeKIKHGVqAo6LZi47s4E3FSCcunv085twt/BtWHbxRwD9rmOA5NG
E2PZLhBTQQs6gghZ3/9WjM7wip+G3tZCqlq6lEpyxMvbPzJsgrocIitLEtib9z48IktRrjPTL50Z
7GcYLgFaQJRjmfWIxijUuVKd0oO+NrxyXW2m3ex7Mot/XN2Tc6BaXAOyqNP1tyRmzt+Gjb0fp4Fg
0MLBQgUpnMkrz/uqfq3Gk+b1ile+xQ6IK/rVhynfDfMFThkgZ94gbtV0vjy9oLb/HTUupVyyiMnA
rAUgfZ+wRX4fD/7cVpqyH/nW8JThb+iUuIca2zlmWeFWRYsfQseVy/nqgxdRvSmrjisxqAgPOdbq
dCzSW8p45ywFq5nLmOlu5pXAzZTt/+QnwxM25bnwoW31NYzHo57Upcw2BGeN5A+4LejBWvGB2kgB
pdrYZF09/Pqljy+JjLxVii0TNN7Xp6a1cK6jgqeq62BDaFaReAhwRd3V6uhGiNU37T5PfoijRuG7
iZuzow/bDJwG+raCLf+1cOyhpcb/lrohpvciV/BPKE2gOYyNAr2fms0Gx/zOSJPq0wcpTNcENmp2
AJrmFzET5McSL9dRtSFpYdTZi4dB2fvZ/RT97ZvGzXswWpFraf0qfVOwxSkcNMWQudfu0uO1vPtS
gMbQ5j/vY5FExp1gFKNgEQyJgczBiG60vmlaoUD0q+9csQIaDgMN0kiqr4S/OLsodv8nEx0fdhV+
kbAf/r0xLpUCssztOU9c8KJa9p+DWlOESjDmvNZ4FTQ3VZ+FEJ4C0BnqEGVl4a1D697W3qbJKQQ8
ml2RsbhPK3i+0qLzLVhiEB7xVgaPWnkTNEicAPtHhKlF08vPXl/ADY5B9F4ZFMmXdtfnpc+B7lNK
LsuFEFaZSYZZH1qX+yITcKtdJ8DRAtf6jTAO+vzohDnQfJB6wQgNLCfQOpmbEGlGSqsC1esrZ/xS
Ao4xPY0FS0elQll2F7qmU+Vq4IXOAT9Xbax572PcO3H8ZaL0lACTmmwfwdPYVSNveLqOIDDmY7WM
uZ+XsAgzYyYMQyuxhLk112xVTHs3+S1gC/zGBjobbz6cwQ/VjMFfmc/oFOGrzlze6yd8cVf9mwD5
SWZaA16u32a9i45ArB+D5KZpmB395LhGMD5mR6/5Z2XhA3wmkZQeD1zrBbDh9I6iBa35XRXbs1F9
cePvUdcJfudvvQqqm122omQ8p8dz+qoqyqqk6RCPu6J10FJSED7sNyVvCtVv3bkOg7pUzH35Rou4
VBjt//lGpQtTZ3u+Z5M/Cu0KIYeErtx7eBf+MH/CQSiPxg2YC2uVPFIsYcEmvprNOsAJZlV6qLpv
gU+oV5ril1IGLI4MEYAWYZM99HVfN8WQns+Wzr5+B3fgZ6fJv60jKqiZ5BhDfXCQOO0FWEfHDI08
EJcrLb7rkjs0J67e3xfKuC+LWe6laKj6KGQv1e8QA1YVQsFIqCSHIw0kViSf7dDTxT3+A1AH/Ft1
8KI7NGDP2yJK8QS2rg0WL9AtMPYzxVmakeIS6vLXt6PVzczAZkHhIbqxXlteDA5UmWfBffojmTuh
3OEkOXeJz7NwlxIc8hMyS2Zx0DE5o+tMjggSyy70NxAG0g1T0ukhi/eQfBWYdeKtdr6LjA0k6OEd
ztr4qBYgLChA4cs/0ksW663+OnryFqnX6pe+fWgxHMKQ/rwxmKjQlC0Ykq0MwGWig0b1sVY2GhoV
1Uv4NxARmLIb+IWz6YtM81ZAZN5tlJeUKY4xvhb9o6Ldjam1sgBdYx9gwVvzHf3aDrswV/7yDheR
0y/aNG4z3mHnAWaGjRE5hXjAEAjbvhVA3fPtjDh+if8UngA8Xl81zwqcNER9uuRmtoeCCnjlIrpA
MSVNFhVN1FGphpC+2PVSl4QDRn71CVIBBk+2KW46zQ1xtkGb9R0eyzTTmAOXqb6hrejz/ETssWTg
9Vsvtz6SCzjZzdlbs243Urk1r2mvyXMtuYyqnxe4OAlKYErRILLAPFqlsiOTuGFomb3k3vmp2zA2
hYvdrmf/hPJ2fArcZiVLBwNNbyzTQzdwFBw6nXrEmucafu3SGSW1VuDRi5iufsvo68gyo5RRjJw6
1L+I9pA5yzuF9s7gglfF3c93hgF+KMrMvexkwV1rRES7B+BV2MZhWB5af/+dWFwgYfA9Py1qscek
oJAkxWBRtaujPGN3jZ0nT2lDLseF7LXtrQA7pKj3Y/QMbspKTiDsRUffI60jhu1KyE6ajWEvc84I
VUxkyqr2Rxddmb9fDLafl7nYdsk4yr0c8lU7j/lyhpPC9AKHuH/IdvQUf8CqzehWUWVWoENT5HQo
kqRhd9XN5II85/y+yM1Jk5FfWI5CxUEuxcHs6lNAvwxNbxWfQyyjV+JbsVXdkKbW9GCeZGWVHefB
pn/QmXVG6kqN92IHv/2OuXgDEL+FHZe/4Qehhj/GYpMpqxbQ8WvkWFch2BdQaF/XvGh3SGbtq9O8
5tnMS2ruLTpV6S1K3MlzA7Grx3ynVl/Ks9fRPfd3hXUSpEcwGw7QCiciJMpeqh+A+2Ae8fesGauY
jhJ4i/bl6j02XwvL02swcoBLApYdYOXXawOvF7nL8mpeKlq+8wiGaSuaDSauXo4ApReThEhz2/Em
yIjcaHGJG81ws9ZTrskdX3DxsfCk+M9aFpFkKrpRhEE652dnkywR4k+IY40bhZsJE9J57lE5fQUP
zp1BZFVDf+CaKN6laPZ5DYsUaKgnSRTHZt73Cve5F2ubAZuINT/50DtJ5MjVkTld/NEcVsvTlegw
q1J9+xwKzCe0LQyk+Rb1qFWHURymH6+gddPGpWkHYp+yDHWNep+h7pnfBeOpB/l6KBmPo7Mlpugk
CPa1hF26+Cb+s5SlxFApD2XBv+eEXfKmxlUJibaq7EEGuCgcYYTWHJLaCWZ3seC8Da81DS+eIgM2
MdKo1IbS8uT7ktipWVrUpw97LRKsEE4CJg0aVqvnpwjDgRRdzowIGKprtVkb+b5AzKJNnsYWvQ74
eLZ/U7RbREetcF+q0zxzKeWnJv4Vpv8DGDebV5NAwKB7z4IXLddw8A0lGWOuwRYH37VW3I92dmN4
0i//YICDm1XSMhXKLglTvNLeLUxzqHkCeFOzZw/gemDn9pXtNJ+Yb9vp06IWgUhLULnMzyzK/1tj
2sxMmhq1DTeN/GvW2EbkgalCYhdzhHeQPDFvzdbG0wd1PfxGMAjQ82uV9cWb5fOLWmzxRJ4y0xJT
ElUYv8jeoiYLPWnFhM8VtHXfHWFegIFdZZw15vBUhHr9XxQ7F5tOABLge9AUNmkOf418cpCa59Zn
HTU4QCa+sluIWKe6UYNPAmz1CIGS/2JidrEQ/vzcZbPDSs91lWdEmKJY+aChb2n+3ajuea3h9fnD
B8aF5OGOvA0q2+SaqGNarkjut746/Z5f9fftYbJpTQkxzuUsShlpQo1ZWJ9mu7h6jajvXbLLPVpK
JR1pQKOr7pdK1ZIf8By4JS1JqkfzdvaQ7jeq+LPBqNtwJaCgtG2df2/dC3BXzpPO1ABZS5ktvKhn
Cqsv/GYK5rUhxEh9vUYstTCPhYSez2OUoFWJww0OS0dN3xloiKWwUglV2L0Zsq1pOwSkobpl0apE
rKflUnN767YxHE3bJ6BFKKyZfIlvoOvRTMnP7ylDf/EWzzGOIYWSdZKL32py0qT3GFgJShuj6EbV
Hnll/BOVGIYMdn7GyqpvixHdSvWmj28xx7n6kS7c0B8RkCwImoy1fBGlHJV63YKEnBsnJjAiZCf1
dV0+nbsfkbxHEzpjhjcPULJ2r2FibSFW74o+VhLdY9BcqUcuwTW+LGeRvxpnikS2THVqKy9AT9Wb
Z+B9vFbyTeGSwzS0ahkAGlvtGqfwo8BfbFd8v0RVgdmGpd4HXPNTYwtd/uxciBWyFnaUnuTotnCw
zlG8wHzR+19+4CmFo4FadVNPg8+vQE7fmA5TBK9R1sxCzs3WqrzBPct3ZnDnixDB82wvgp+/g9j+
7/176ZgzgEecShY15bs8YDXCQpSpX0954HaQrUGXzCEXd17LMWDzu/Oc8M9gM/TC8p20ink4ZnfX
6sdLYe7zOpbXeKDkRdYMenU6p05jrT5GG/b5b7SeE1EiDai+6x3uSx3dL09dnN6SbkIBqpeOvnVb
0mbIt2BT0XUenoGHq44521J/qGpyMie7Em4saRu1OzO1ETtxrG1UX6ntL+/b/3yPD5zap80TdYZU
Ia1WkdgFmw6NPLYt3hKcYfqOgY2X4DzuV/rV9Of/bycs0eptkcpGJGug1Tm1z0P6kMCxDG/FAo2U
/03KVUR8cRyNLuOwCgRyO5y8fH99PeJL4nzjfztD6DZ+JJiMnRZpCoL3UyTHQ3Wq2Y3I1TQPUnIQ
kGWAGsxlHNr+MbkxJ99JIydtXYCJ1rjPisnte5gyYQaE7gYPG3rhKvJw9TYXjiJAdeGuglKIhkUR
ulkJvjS/zeKX83vI1W6s5HvhJI+rQnMxrthk9wXIrmTdo+xVravsiH2ZpFQoQXvYpQqBhyJGaWwJ
YEmDfhv4OQAJuwadBstyUbRCt0nOn4rokbTP92GYz8p8OSqYIB4mN6z+VumWOqVm/s8d3ni6lwBn
FfUA9Ygo7tZBfRwFDLR7RGqq2hmFn+30kkqbsdmYqq0M215fSzQEpF+lSQd23zwxDdF+qAiVSfT0
QGRgaAGeVrnmHvWBNvv2cXRpNgMQuZSX+J0sbWJZylRw3YqIftszfLXZxOoc2dEmY16dHI3zTtyW
v41p1d+Fz8a9ta5RsvsT37Qer4W77xn+eeshgwRhcouiyQ2Dho3+ZF6zSvneK7ZE+lJAlGk6mkxI
Fmlc03Ux+vFGSeGYQeOXEdnHNvRk3nEJn38qj8XrLMQvdcDYKhOo59qnORbdGdjUAbGx8rWBtvx0
P9+2qYAtuSP1V/o/30Pf1yUuQ59Rj1prFSzRxFrarraFdwbBCAOe2ppewbZ9zFBg86prD/4wUfzy
HRcPXkQ/gflLWOYKD8ZxIxxOdaTSHj6GSbcaih4AGLkVPf5sTw+IzzYzqJMMjRhzFelYZyN55sXN
Bm0U24q82JGHtSVyFBFyAEPmmmAC7tP0pcldCLSOwIhJOUTC0ZTfm/y9B3STiXeR+SvNVLsFwFO/
4jk5OspPOvROoV5J1L6DzhY/dpEQjHna5xjXlyf9GD1089x26z/yA57pGivuiAit+++ASjW1DGLz
IyV4D2w8/ssyiCGKLah9NZQnOsLpGU77DZqPFBIYJJXpThReokzdKOhInLuVOWYr9Kf89+jhNZQd
9d2AxKr53syCb+1Kcxtzo0tHdKqkg3YoOwfruxx2JdQx7Nd7j6xyq0KfgBjV2mfZ8V/BGKGeEEB9
HE+WtB4M5yyvSiNzAugBINGPgCnwtkeeaNwC4h3pniBi0uzG0PmJ9stobiTTTioHOKcUbc/ttju/
nMV9jDszWnLSeVelBCha5a2je/lbcx+OTiNv2+yAdJno3+s5pyZ8I1loUK4L/H3nz1bS55cSw/hH
40pH5Ps4cX7Z/AsajmHAi14c9PSsVEVfgwownyzIG6qnKXYxW8B67TqH36Fu8lOCvwaKv+w8RANM
20g3KsXm6MgAzLbJO4Jg1zhg32nTX5f1cQY/3efDOBIse6E8SdXroG9Kn8JW9QZngoTsZIhKoBUj
OB3t8GFXoVcYrLgMMid+yBmvSxu5BoG9C0HOz6rZ+sO/t+j3pvhidYsIEMuAChR6WScLdhfN93pL
t94WHhSHvVh4oblSxX1iutz8HfZZK2sNN01CRchw8gcMeGZ0RyNsAuiS12Ae3ycKi7UtDqxVdwXC
1aAtzlzXyMUZWxHbG8EVz+FKQrTFv40jauFTCaWKHmC+zZUN/VUsvehHRwdVcnoM/Aau8x9++zq2
rx3g5BUzymuljzSX4N/i6H+23rI+TWrNaEaJb4yopb8TZ0gASexLs0r6fZLa6u+Zl4+ol+Fv/v39
vrciP96RhUGFrkkwzhdpUnGuzpNvJjNN70Hq9q1bgIeJdnV8E1ZrEVLB7+5dezeem8iuRExir3bf
Po7V99/+nxUsWjfVNGR5LcJxjHwU1UFUdr/HicASHJtBWun+qUeYKJB/KOmbz4ebIlj6LTEFV87s
reOAmsa+hCPSgdZcC+NJEW5HGD7Bvdj89nEuU8v3AL48wh3NcWh3UrMVtR+Stgl0T2Cka9h+4pZP
wf0wS0aWkLlLOIP5UQreivNrY92fj+hE1cMOrOUp/lWj83hPV7KRb8lkLf6siW7U7AuAzrMjvQ12
iScz6Rpy28+YH9rBI4JYKIIg+yn3L5r/wk2JzeBPzood3mtoysPcegwwX4tf2nXgTsn9b+NtHmTp
+9AtSSaG6E+YNCuypVx8Hdpb/QXQm+hUa8MpXRRYw8Tx5aepOGjiK+5Def5rPL/G9+pNKyA4ydhd
hXpRw1Q+OxZ57wRHpkV3EsZOZTo40qzO+gPSQObkWQbKpgSUN5+0MSpuZ4VgFFURkOTPhrvrSIXL
mYtioVaoGYoCXoKD8Sm4pZU61IVEpSsfG6fI7MR0xuPst6DNykJYn6OHfV376ls7aN70n546dxM/
PTVvBLGoYp5a/P4wHzYQ1J2Fn98HFYzkkVyu+kBNhCAot9O+W6FpW/tHa2cF9xFmteVwYpgG/HbY
oB9XSa//BW7u24h2scZF1y4Pg8BIJtY4jypo/6znsnrY+IlT7ti3QJZcddXgCY0mgc0VBd3GZdxM
RbLjb+yNK4FiDgTfjumnd7bo5tUwimp1/lLMTw7w1oroZ13eQRuY60tUc3YIu2mI7tXb2nz4sPT5
9wK+z8cWL2QRqWpBUeVkZAHqehB2kIpE+lzz3CBBPdLclNlGe+nMe6m9S6VfZwwjenb21K3FYV2B
c6vsIcKT17XsKtqi30l7up5FAY8h95KcPBrdVkzvRXUrSPvZuzH072TfiWjwXHuT857+15tcBLwu
0XxdgOrLm0QMATcOBx18WzvmJYd+9oC6GmO/1cLzq6MBPNsYkFwvUdKRJpaJngM7g0Zu3KoI8uhr
+sBPJC054gEOFF7bKm2E9JHCIXNf/fvTfW+SzM8HA6pg1yt+x8DqQt9kFhhf6MV97gIhb1IPhlwx
efXg1DDVIM/GHa4OPVcu1G3fNQQ3Lu5aoBb5CmF8yc27x38v6nuTbbGoxWco6qoMa/6Tviupylnd
GcKObpuPHVhzoMabJwiQDSw805q9gNNL1mNJA85w2Mci3Vk6+cIbCasdIC6dSatiuFf1I+affgyv
DDUfjByvTjEvRq5Pb3KRo4ro18gatm0cAvmdC24cbQyQtT+TE8R2bYd6BbZlHezApMxtL0iZg4fr
pIQVfAwa+hFLUTzgaRxC1BvQuQL4iieScu2DXwxe/3eZxkdd8ynAtoMa5qHKMj8sQxJxm+hEBo8i
hJl2hDjXjbD6gE2Ah6HQa+sNSnhCvKlxrEbz3Ea8PaEw+S/oZxcP36eVLfLVZpj8vov56nRcjE2D
Ibmwm5xKcTL4OcFhonkS6+tsHfug8x4Gfd9kbl48l9szTHiTqhRT49S+Ov2/nOV/WtciV82GGEuL
Obqhxww2EaAZPG7zSfRPoIRD28ArY4ZJd5VnBMfS2lrxrmqfSEVxn7bTcJuXjJJX/lXHLfXCp2RL
gd61EEQhRV3cQ3pvVkLb8cJmwVRHU55TmmmkM6kXyOuIMSToToa2lhsIniEey2qLqUBbOf7vqfZA
AWZ/s4gm2LbP0S1winoz1h5VC7X/C/KbGHYUj1VwryK3AihSTw4zG6kmi1k3+p3qOxZ63lfK6o8l
LwLwl5+0uMqUOUbqzKZOGWfHWtX6XmvXMvmmDttnB+FgcFKLlx5qm9R3KhTJ27WuPWQEKUTefJXB
8BpR4cru5/7/tetB/X49fFnd4p7z86AbrXp+4Z66CyA8P883LM6IODVBb1llTuR112RlvnfxZy2h
GaLNfIyhw1JrMxW1UKxknppLc3+0qIBHEJlBwkCkSdz4FDxZNmoBQ+aW4PqQiUQ3xY5nxKZ8Ncpd
yDW+LGZxGFAh7tpRYzHzJAjuGNAvCcxu4HB1cC7MCbM5hF4EfUfHKN03o51AdeuhzHujSe/dada5
7NXSLJrylGI68OPfd8f30e7ibS3T1vjsd6bIAjFCGDS3uiPXCCOnXikvobeW/9B9SzbcZPRT0JYH
H41Aat5d2cffu6iLVcw76VOUBTMQyBDsKhIJw/jV1Pc0qPHFwcEg3Pkx84bCQc1KF4tVjKOOugUD
FnpjzlV/QjW/TzwddwF/RtALbiADMzmoXsyfnD2I7xGol6E5JttAadB1RJDaFfsrLZdL6b9CXwu0
kzlrWC1ZCf+Ls/PcbRzr0vUVEWAOf0VKVLRsybH+EC5XFXPOvPrzsOZgPlvWlAYDNBqd0Nok9157
hTeMapdWVdz814eGTUnco3f5hCo1fMqNjnEvA9hbDj7XYu3nX/2Lx/j03kZjsrLQ51et5i8MiClV
3jzhhmwlK6t1q0eamHZwxmHrBygBBe66oO8U/E50gO1oEa2aYNuojtzcArRfjbX/eR1/W9GfFqZG
uq8WKh80oacsVQ+Gccrbk1oBPD5oqEUgdmNrP7EsXcbou8lvVXxmHCrd1Sg/YFDgGuh5IY70fIu6
fi1X+vLGLg6kGVixJAW8MW1RmsikaeOui2mQHNrwkMEKmBZ5d1AxCxIZF3e215QLxhTMpbVTsMbE
J7qbNIe0I+CWqmdjyMDca7noBKMt9ZuRCQj/+FYY+S4PO5+PT6/z4pSapZrmscDrbBBXRKN3V8qH
wN+py/ghcEKOB3L0ewW4OiZiRPOhfKrG7c3ezpXrRkJugBG/heqmyGj76zGduNc7ddLFszgeGutg
qB9S8dg0WxF+KXVLsWuaTeN9RP1dnGIeVpIeUXYI43MfhQs5GhfC9LsDiag9+tFBfZezMzC7Usbc
amVUTlna/FlWHmrw+wXFqaR/oP+GXEQSnUbhzCB9ku7kYNO158rcTtKHT2XN3zfIGs56UBlUpBci
QZMuxBIjlHXuvc+CwQkN+xGxby2E/ApNwNvK3D64BJXCD6Pe0xkO0DDWlkCihYkU5KWgNxsPcNsO
QrGvzH0XOT1qK6A5Y2w57EZ/GdtdKLgDJghQNasDFC+Eh9HjSkZYGvNwqwMNly8SsLQT8dwte7dL
dplBs+LHYO6q7EVIXjJlK4MXC1wxfk+hoejCE4StqlxZ/gZlrjx9batzpZxDfavUhQ18A7fKbNgq
IRLqL/++CL4PWy3JNAzUXPAlQvzjsn1WRaWSCaOanZs5KWr4XjTg0Vovfo1PKTdmvEnhGHX7dHXT
wet7sPj60xf1S9uP8hhPSkZ/DJaH3J6EYKnRiKCBA1plEW5E37WUB3ze6PMzsrxx+1x9dBNVJhh0
mIh+I3Y2iW+V1WhlZxWLFsi29Vq2rdWcqErGohqhf5gox9E2tHHIqtf/fvFXSkoJraz//PpFDqcn
qSxOo5GdfSwX/Ae5/pDKo6ZtpHAlJ+4UHwEjLHpa40vBjQx7YKDEEC5I1+x3M7WHH6ztRub2nUrF
ZsAXxJIkScGs6nKqqYeNhaNMBd1AA55eQQuY7ko2H0KCxkoTF5BnoAFn/DNr1TV/sNCuw/sWmTMa
i5kAd0C39fqYYO/oNXbU3JdzuTn9wSIeBZbYheNhOSPKiRmGymqMN0ZzPwqvSmesYtrW/37B6vc0
dH4Y9rYi8sc3XpiqwN3TrTw7i670Gq+nnQil+aWCLMm4S5fOfvgchh+6d5LlnsFtvFAdy53DqJkj
MGor5ULJHIsqGDCrOIf36W2qEkd8MNFxW0SN248HNV3HP0uR3QHxrncCcYffn7AQVv9+FmO+nr4m
/F+f5eL60sTOahQty0iUpBWyJqsqpA2RHCT53dw0TPkxvq08nMzkZaxGjlJs0ak9CMGbJ/weSIdM
QcMvgsT7/yuS6NExNBcG81/6Jm8q4g5T6cI7np7Gcw5q96k8toWDPxCKIcmD9AR+vXjIfjBKyFoN
6yLmC2utOQq/ehQ1TtVr/cc6ivEaNSM3ziY+95/A32ro7sjd77XlrwPENxjrhIojPN7Cn10Za8qz
xhp9GdpD1HcX9UYvJUGuJll+9oDG0Y8i8SfrzyDQr3okBznW3v/CN+3K5czPwtmXVRSTpG8FR0Tr
d1TyOqcnJJBkiXeqnYbrTF3rwhrLEFwIha02HkHeK0va/nhwDPsif8dB6N+b47uoGkgz2lLibG3K
7XxJ0G76tpfisirPobrKKEMNVFBQw4eygBY0anegKxR7fI5eRVw5VGgJC69YLOT76c5PVgJtgg/r
INNJrJxum2c20yOzdEZpEbQrCQwFuSxEW1AfwjsdhJXIBDV0+l/ciWO+EbrlFD1XkZupSIW6/36y
K1WKLM00b0nSUdrQxIvSPUkLPwKaxZP9kbf4AB0ouUnMlLs2Wsq/ktmVyGaKvO5fpt6WM16+M95Y
w9XP/HkNF3HaFPPWSrW0PPvCvlB+Z8YappNKq8p/MB3F2/fdyyg8WKLbLeGlMKJ0IwQHzef/06tA
h0CBh64iPHKRgyVGrvRxBIhD6KEl3HeYpUFepeL5oy4xqEqpAPCUWcU94VhG170sHyb5IK5F1Ghv
Dd3+8nG+xqP5w/xnNReFW0XO2Q5FUJ6rEIewVWohfr3NaeG3iPsPzGScUt95EOBRyjUNuv9+um5d
w1yRRc0tIPwimHMhxiHyEcfXTHRRjyNYYE9zn7TpAl0EDUVQgnEp/4wpg8vKTRkb3JykXAHH8CTw
6NldtIgwaPz6XrVYGgetMYpz+Jw8JveTfz/SSCXbGXeidDCThYGFc/7URm4JMGbWGbDcEB+bBPyU
LRyAb+5N5aeRo79O3Y6/HDNHO3z599fXvzf9vq7yIlUyrUSHjqIV5+xV1BZC/yJO61w8jOkyxqPd
tJtuYb0qjvZSt06uw1RaCNZMrdHytYQ4hLbpIKPTmX/NMRXY0fn6kR5CONoIYCIi23vvVn5nYkeS
rBDZCDfWtIAg9NruM30V/kI4V0kWy2Cn7sjq77voXoh2anIwOYZ2WtupsKt/Wr/Cn7fq3L/J57dt
9unjXDSLyzabYiPj43DtkV6/z5LzzBOlyMLr1GEAzqaRaFwYnDrciuQmuJFEXI9A/1nBX6nzTwVt
VihBpE+soAezhvwFyiy4IM6N6lXZLWe823BEUhfzFiqwUD9KMA1tLD1vFmHzF/7Hq7hkyOH2jqmv
YhVnDPAAc8Po4jcDR3JmUO9fbZZEPIj6evijrwaUf24yFP5eo99XgCUbzUWG3ZfBWO2VaBSavjhj
0241iNVsMaWJAoDOj55M8QbOu/mZaLhA+W5YfajBwUhtScZ5z42g/wMZrHcgPDrAfS0xgPoQqrId
T3C2V9WdMWABSFdngWdQD9LbF+9lQbXHahMl0GrkBap7WnBojF2/l5YJVa501D587C3wGEWt6qyf
wgDqZ3NXRc54+vf5uwISkRE/EUVesg7B85J7FQRoRQ6tXJxVdZf3TrFpQqfp3Bq3LfW9aO4IE8z+
LbtX76rxWRHHRR0+m8aROJbJb9NS9Ta6cYgxzPL6nuwAV5toGd/YrFePiwb7lHYUGfw3oF8iCqlV
TW1xzv8AmMSYZZFA9UNhH/n/SN/Ry57HcxjdEoNx074l+XSloJrf0n///iWKL+2qpPHUaj6uI0XN
ehruiZ32+AZx3nrC8Wee+fc4+XbQ52/ULlc6cfw4fExLZEqIXsdFrqCFM/m2jgvqqTtfuPcRkV/6
S3Nj8XPpwtBJ7oEAsElvlZHfJ1rzD2NHqJs0a9Bz+3qDVGYbBKU2sjcevIfyrsaOAnKGXe3ETbhR
4afMhqDJtl/Xa//GvXCliESRSAJlT4YCDvWyeu8K6ItB3FPCujGW8jZQqqp6KfV7f3gwo3spfszz
U9gdkMolc3NKnJwQFArfpOhZnT7mA9OIuza4Ua5cQQOxLBSh8Qrhc3zzvcq0dsoZns2psf5HLncw
weR3TgcqBKjjsAfHieC1VQQusRuH4GpqgjLOzIiFJwOg/+vn6NvCaBSzyc65t4xp9dXLOl6nJ+kR
jkwt/DYjVyyfNO8tg1PaHfVgO/rok9mFshR+wlV7whpLxjKb6eJfAmMgAfr7g1Pd6C3CV/OnOTmd
uQSlIHTroXga5afCX8fZOh9uHeerdw8CgbJCETv7nFzcfokmRm2Y9SgG26KNhUNpYVt9EOMG1MQh
HV8BTAD2gEiOo1LlTjl5vber5B1Kk9gA3oiAVzIQXM4JLSj3k4tfHq9M6eh148t5DjZg4ZGv9/zD
EC4zhmi7ONy16C7ODO2j17iorlbPsxhTZhvSSrZW5QieHrTP5saa5O93Ig1JNIFUTHNMXKy/fmpR
zgVLCVlTMQAD/bDUP526r7PtNO1nKO4WMLZJXoDrMlLq4GCyXb7R0xVAI+xLM/Xs2eotsPW1cuHz
mrQZEPspYZiMymqzjDVF+GK+6ujm5iV9xpOwnMZ1OOxIpuTsbbZSDhcWqO9x23d/BFDhi+4WauHa
Ufiylou+rWwMWdTNYwLVHfNdT+fR38XKdoCZCclR7m22PvgvDV/H+8xJ3Qr6MkAdZrKzBPXsI71r
PVBjiwa/FQfuHX6HUHVsdqBZ2QE+a9FdYS25nzUYeM+3NSuv3WhfnmDeAZ/eZlc2ihhGPEG9rIbd
uOwZaeD34SOSGCG7euIiK56N/DcdG5Wr9flm2iV+7yLJMte+ousm0g6aeVEfyLkiBWZX/FUsVyVo
L/zSLNkpQm03XrHoi/nr/qks7rHaoO4eCQ1K4ybqEodimkQVdCLpZei3erWbxlcLPdTRLeofQMQj
/+yLp8JO1tLzdCgQa1IW0wpnhLKyZ2hL91PaiUt5O1Br7AfmzHfgZT3jteYipWyKN6b4I3ljaEax
FzuKuTLujDu4dN4vukEJ0nCox5cjdGxzOUau+iYFq2w6QSiZiqVYHzOanN5floa1UBkik+XTpoD2
Q5qQLUt0mMt4H4YnUwelixlBGcF98eCCYugYP2HyF7RE0G3/C9k9oVj5x1t45utniXxL1XVDRmr3
IpQXUPmwETIBjyNiW607APSQEOivMVEduUSKJ937revLWXtueFfbbd08NoaNcgA6ejfulf9hMTr6
YwCRvptdNlqnpFUNyjMdsZxlFHLMghPSneZv4E/GNtG3bb436vus2csrgzkNlFQUpHpcEm8s5bsC
Mfoxov6fpVxU30IeTXEsA3nFo1b8Y6qrqdxUOArPxmCQ0+DoMIWJlwmW4g46UZGwTJRtHrjtL7rK
Tn5rTHVlPiSTeswyqXQnAGhdZEBZLoVpLxazSFrtMa95TLRTW6DKgvej9egXmFvD5NtEjt7bqb8t
q3WDOWBxPy0H6RjI68xksNU5yY9bx/cKKAAxEXrsTDfmHtKlNpju0xybSromk/RcNBaht140xREd
1nIeMiz0s4FBTn4XpJLbaAtxoy/KTdvYrbbxuE7tf19YV/rrLMcAn09iYiEmeRFMmqzwMyTl5gS5
TuHcND2wjLPw4ll7tbqT/XM6k8/xM4CyX354gJUx0+udUNlPXKiE4syl3UxbpLVLbxd5GZOpctHk
J2TAIu2cMKfHVMhVqPSB1C6z7MYDXMvwvzzARR+CVGXIPZMHiJ89jDgdRT8aL1B3bUMEzKkxevPv
cuAdafCm3XK6uoKGn9+eBrxDA2lLr/frZdBqVgqsxCtm+grjbZxTJUd9wN7ovkHu4iz/prmJz++9
74LbGRcAsjJy3zlFSoDuoEQ9u2d7y452eHaj+viuE8iRVEk6McGdh2iX2j+TJo/J0NEnKBFJlRZj
ve+BgNcxkJPhaOgIHxQHakcP51OV4B0N2x31V7IP32NcWVOKZLSfgo9MpKXopPJKJ8j5a5FYrEZ0
vp6afG0N+9LDzhW7IBLCTY5uwp/2rVir2R4ySr8ytsGuCg8DeuQWPqkMP9PxBUEhJO1GuLeGU1cP
4Khxqe6Ux3ETHqUIPxQ7/BncxOJcKYkwo8NYHnFr6PrfUBGyWCqxqBZngYaRtBcfxJOxR/lh621D
YyU/9Yf2ycD8bTX9VNGS2lMnfVCdTnzVdAsMAInDQ00T5XCzkL92nX9a2SVyIulDY1IjVsb2Qa7c
H5cW125r63+8Pwb0HITcVwgkV2vtoKSoGQKMtIU/Gt9oGzL02WbuLWHLK6wdlNyoWf92cL4Dl6Ku
V6Sm6AqG/Jrpiimp8qpdhuW9Atu4dgIY1BAK8YiJbGD3+W7q3mXU7muoM9TzmYJt161B4NW86/Oa
LvKuslTLyDNYE/ilnovFwrEsWmX4OC/LaInLRX5Xx3sfPRFDdYJuk9/SqtLntvpFt+nLW7m4UyRD
6vxSppchrE1XtbV1PtlhjszlEy1MWXNKZP38P033XLeI8MeK03HPVulDg0uUiODILEiqZHcQCPvq
R9hgEuo32yF+aZYR4hkJ4Gk/sUd5T2VXKvw3D5R8KF/pBFmyIkZ5+mrWlIjsYG+ewnSZ07SuSqeq
y4UXY7mJN8eE7bbxrKAlXUePDOuz4JfQPTbCbyGC40XwjUJM14yHm/ft/PYv3w2e23ghQA62cNH7
GgjThFqPOnf+OgIWwUpho7JUbHR71JxifPYyRtiF9QadvnjUtt2AFNM+0R3Pe4Ik5LS3rrWrt4IO
cFeUMaXQWdXX9RSRGNe9mBfnAanmGiZsiGcXFr9uyAz1gHaDdwdZpD8pyEn+vrVX/3bov72NT79+
MaBRkiSKpCjlWjAAcTjl8KQaELUSrK6yggnJuxHux2iDSBF6f90uLE50xAycedxIwXnEoTOmV9us
vgsjuJlbs9/pCugPJzVcJuEmaO4pxZaEZnNjezP3/yY4aa7D/vUEF2lBEApKn1nRHAHy4lcBqncT
fMAhdqWB/r6t+qhGkONqw5G2KcJw0IaBnS5mnTgFmQAPnHHIrUvjdCRKLPMbCmN/s6SL9c3CuxZq
y2RS3zyOtMCbrUg0ukyIoVvvcfBgDDu5+2loR7VfS6mNQzgUpOFhVWt3BTeV5ubay4QkrEVqSov0
aAQrU1rlxhIFkGnc+926lhlVbZQMKAw+0gsxcnyspTU3BbL+GJWurCyNaoVqUZVi0nBX6Ts/PKnl
LByZlS+J8cDe6jSwSEcUjoBwvpqrAXwpYw9zKQsQmgTdEdTRHiADpNUujojezA21H5n3TPcpt1bN
+GCReNaH+teY4ZqB8rzXEDSE35Z/c5eSoH//yJaBhDQkNaZN34Te9bY2dE8cgCMUjFjtOkUwGR0+
xXTbcYk9jpACOzuw4grUuLCaUWqmS6vd8B0tfDLjsxmtE/9drvee6FoDBkVr1GAFw1Ul7Ja6F+CS
FmHPgPC/YEjJ+NfiX+sELljMDipdHlCi+hSjElPljxL7Xl2C+Gnfs7f4Qe0XFe6P4gKLrekuxpPL
W8kkGrhChLsejjoQVKQLaergaJTZ2Sz4DI57oebzn2XinpP4bxlCgeoiLVYGjUUpfjBxH+wo1Nf5
h9iStZzR18f1znLJyDon7lcl4gXDFif61JtbszPSoDnloZMLT9Nkq68qGa20yCuniF8kbZ5NSVCD
0Pxh7qXYUwDnxMNCoF+RMB2hgtmA94ZqxXxhOGWw1RnSWAvzGG7S12mLVgHHB9YNEtnAWmECT9vh
OawOugkMXa1JDEm+cESbNbPy9GRiYf9av3WjE4mLEUVXmvbKRguPPHSkrtNgW8Y7bdxLA2o74MXS
h3Cwyb8w/HqCaUlVdkqtRb6fdTvkdfKEpeYaJPypuJP33osUL2URiBrCpwv+ly/+K6rP2nukw/7G
zhE+cuxs63vtSUnurf6gIu6XOyUmJcjnMXLzoEsg13FQpWXRHMccYIaGzcktkNKVRA5pM8BAFpJD
c6v5a2RPSQJyOepm3Amb9JeZ2/VvIznEh+KlQZoafi5AVyIRSS0YGPOANYiTnpXfsI/vpPsetyrX
eLt1/12hfOI/9mlVF9nJFHdBEtSsqrfhWG/15/Ewjm7+w3wDJ9U7kJmh3MjA/BwZ0v3jv4u4a3CT
L79+kZlkXhDqQ1RnZw4qJALZVu2ZSsCBXI6rWa2iWwAZ1G51864Vj19+96Lq98rRiM22zc7GmVyo
ob24CKhUUSAJV81PUBvKtGiydfjENbjqZh1FtEka19q02yZGhT6xZZfvsyrZuraw8k74/mF6kdst
knTMB261Ka6lBV8WfJEWYJ4+wQFkwfHzrNllYeO7ME7ixqPLZHsfszNQxOyUxvH7jU80/58vL6zP
G+QiJciMPq4qjV/2n6P77kir0PuF0xi3TfCM0+wa/YGt8aYrP2787pWk9csTX1zkbalYcWbyu4DE
EqaEQMGZzXY0iDxbW6pHzf0vRS6pvXFQcSK48cgXlbnRKoYfi4w9rHl3mD8aHyKaLU8LubIl5Kkx
0on25LPbci2jrBQuwjX+NA4V8yZ4FzeYcCuH9hUyE13C4GdT2Fm7alfWQ6sujSflbj7q4gKm5l7a
Glv5qJyQCEbHi2hHaE96p8Z0yVi2AomvgFTxYhQ28pup2YDuZH+t3xdM50FUzsGQWQUjWkAe/rYH
5omYAuPJg2XumZtPOUZZDqZdmnnMXo12HpqdtbfgwXJEN3lEfnYpoAm0yD6sx+RJPXnJEgni6Rct
zt2tyd61PhvtPkRe6NboYIMv8my9D/WkmuGQ3Qrj4WdpoaFIUjxNAUa7C0t1Wzwb/xgg3mwTOJCj
CS6lARIPYbaxYEHdaPtdUQTCEAX7A3C6GrpapBJfo3E2GZKg6immmOO9adgz1q0/i969qb12plt5
W+aesS4usD1txYM3rYmNtoyVyFmLIZzMXX1KNzvlCOAwpc0Eu0ZdVeNSfvWoJJ+FJ/VXh92sTyzZ
onmBxhExJd63VGBQV2yg+sx9jvoRqueu+Ynp8NJ8HT8AeKsO5JVeva9yp1XOAWYoUYfQQP+HntZk
rczRNWg9bq0IbVA6Mq656zcRFVZxZ+i77K59VGJcLFsG1Xd1u2zQzNkX7+V+JgSDJFd3xfQQc08y
3eyOceF4gBWVtRTukPkR/I9UfM9HJnCnG8f5Sp315X1fhBE/hA0qe7xv0sgVXfAK8RfWuQz3guuH
/xvRp6sB5NMXvgggkykGoTb/Io3SzC3FdW3ONlM1zt0MbDjSs4l4S7vNdCxzSTfrRoNPubYAS1RV
6sp5nH2pTS5oAdQS0Urpch+BmKoPOrBNrIsdFYwNaeG4HN87IPofTFdH/mapOLBO7KBaJejimu6Q
LNpHphD2+CrRrpA/cnWppWiXMXtf3ir9zDmoXcb5z6u9SASsRJWDWEVfnj5O/scygYtjAoC29UKi
O7gvXr3fmbed+vM0DYshfyRzNkd8w22hxZzzweh28nhIwxceTk1cMGYU8r23k5rDCBI+1ZD02DPJ
QUJ4YViHMNr4bbwcMQwwOIDRuvfuNCBgCK7aSUmfn3+NRpXbkJ+CSxJeEuwuESmAipDG+yy/Vyqc
QFZIGNC5fJSV0+Af9oH6GoSPhvhuMrtId1JPEZNt63qrx6uweu2yX7URL2RkJTwLw6+tlP3ygr0A
cMtyOwrAUl11f62xzZs6qdeuFEuEG8CAFYjDZfizqiINItFIz4Z/UrJj0WydsTn18UtkbSSn/NHt
FBf58ihZm8ovK7+vxkVCl3F4mYP87abU1XD8aT3GxWg1ntBmo3xBVXvm8MDGle14jWK+YOfFKmEU
iGvxMjTXlrTtnfLeexE2zZsYrOCkZP2NYKxdSzHwsFd0DCDl78bmnWpNSKO26Rk8Xj/PJU3TBog3
YzEFW++6VTH+lNP3rN/niJB5/evQ3HXBqiLYtXSC77VhL+gPNSdaR4cRSwR0Za2sRT/aUSHsInUZ
OqKZLeT2N+pTYbZLCecDl92mDo/Q3wM7OxBNSTdVV4f7BdwEh0fLKaXt0C1N/TYN6K/u3rfT9umR
LxLQJBJHZTR5ZEv9GewbiPYto8fCeLLSY1K+ys272Dx1+h4YcpOcKuWUSee4YPOitdmpEcUOtB1x
m9THuv2lhPfRgDLNeJexv4VqXQsvMiltXo6MmwHol79iuLkjfnj0ZbVfOooh7clSf4vFbwOFwqF4
q8Vj0G8l2Ql3M7dYPEN2Vut1reyN8jnBi1gLuIfkBwHTNG2pd7b1J0x/JNOR8aXPeBO7l0B5MxWk
agCvIsPykeUudjAas07/NPU/jOkplJ5Hw7WqUxo+SeMhJJrV77nyoZtwCvVNLZ2VAvPV4ZTW21ZZ
iMoyHalumRFG6caQ1wWE5sKFtaiHd9IJzaUSnDS4DZR7XXHCK8RR5B0mE9nTv++uKzM5BQwYk2vN
gNHxLXdpg0ESy6RKqdyS8lEU9qD/lRVUt/5PMu6b9r60nn1pRZUeoapSgF9fo4CFqnm30knTvOem
OZrDL50G6M3xwPcm/Je1XR7kdGzTJs7LlFtOWnWqrYMeeCz7Jf0FD5HY5FDFj2J6koO7ZtkB/Kbo
3ekqqpPwqe0qujewOq00W2s3/35pxvdDPTcxsRRDV9wESH9x/Q6jBG8sFduzZR5QUujMnymyxjJj
8V5VF69V/2K6/q51h589ElEL8WlAM80ujTsdu/TMh4bxOjhRuyBRiB79deIw5KBPJb6DXlUwZ6Fl
QTMdq421Bjy3OSKVowWPXvisR27U3XVrGgYpthxwTYrfQf1BjhYqz4q0tep93L+0bLrUWDZoDSND
vbKUFw3h+X7cVzjAlOt2huwz/Hlu+1e/3eWiimLIDrucf7+lK+zTv63e2YkXyNk3llBkYNZQBXp7
buhAZgxNtv74ozHdtH9CQItQyMBioJ1G30QBSfWIGWuNSVro0m8JDkn5J2zX8cypCbZmfPj34q6M
6b8u7iJnAyM/iVWptOeRBnAi7yX1D9rM5dLsNka908UVZYiI6YwBgqRekCgM9qgsKzc239Lo4d+L
+TtN+hoxvy7mYj8x7c3bodTa8xTu9XJFW49hfYYS5LTMakY42GUTphLI+qu2WwNptmaa1VaTYDlu
JVvHB2FWHMcepxeOrBtPl3Vym+F5BUb4dZ0XxWPma75SVLw0vz6V6W8/WzLDlIU9LdsTmp2czGXQ
3ofdErE71X/u1RN4AkgggjN0zli5qDTd2GTKlRgxzxP+e5Nd1F5tk4w+5qZsMmc+7fJCndAy2A7D
C11OrXT+OnKw4Y9iZg8zSXKHWm87rNDbpFk50Ym0sSZE547yFPtMiYSBBXcunCQWHMmrCVW3W+DD
60dDmf2YGUjoOFh+rdBCc1IKRbLac5e9CfU6bfbJiFebC2Wkke6qcm385MqMVpZdW9sBnVQI/+Bi
o9AuhS2KhYgESqcOD95wFUJ3v/FSvzuaYLco/md52kUGJfhmn6ut0Z6BO0Sz4Xr7Pq2QLUXPPdug
LqvaQbnGJc2kYbGchp9TfUIRSUJQolqixFdoq5HtqL/A0W6cPjn4xfLfJ+b68f20wouGY+/FuV6r
xJap35XMtWK6bEgFBvVhwAVmyYAgqnf5cCcRVvtVBahJR1+rhgFX9Tfe1hXO+Ne3dVFdiHpRDJFi
tmdJlhdyTe2PUtOzAjfEv1fpI0NuzuhRSE+Bt1OrJZXOBASscYLjx2BDk6oI0oqjVg/Qgk/cI/3k
QO8tDbec9AVyJ1P/gHbNv1/gFcTL10UrX3dgYPapLAl84nrZ0wyHZ20wt31gIgDLGZnSlDvWX8PV
HJZed/aCkw4Oxg2KvW89/B8AmvNiTFHFZ8EAfXMR/3wziwcxEFou+hFvY+mxoHxFQKd4SxxvMzKg
qI29ZN1bT7OOf1w/xv6dD5fDVI8T9/uN6/3KpP3rci7CHITQQLBGD2eKTSDNMsh8DS4JJgBgtuUI
F/t+vEdpSG5cfVwhvFdvZNkOtsQJuHt4yZXSTY7/9dhLpJAshmtM0S4+mFgNYpMrvCMxuxfJGyEz
6PWqNW29h8iYKQvU0QMnjVxBehoYaJtHfOp8NGfLk4bIkFOoRLn1rWbTzWVdJPt96PtZKwXdWRCd
uD41RAvFex8cdQmVqESwzR3bjdmujfBI7XNWywNycjHm6sxIGYnMyADnxtaeg+e32/TTm5qzt09g
0MbQi9EY/e5M+G+Kx4l9vajf4Y1PgTtVD5JqW90KkyELisYCM7TBXPFFVwPW3f0sC/CXm5M3uyE6
dD4xDF7qLcDZ9fj1aY0X6YeX6m2ujry24cOq1uC0cJS2mM3PXIRuMf5SQ0fnMmVI7oybmJ58/PPG
W7qaw5qyIcHmN767yxlpOyS9FnZcnP2yZHSdQMcZnL8T8FnDHA9ExO5Qm1buPHR08dNYivoSmyoD
PRrKFrxYyu4+L15urGs+69++3qd1XUTTAQ3YuJLj7iwdkefJx6UkPYMN8uq9OS6QjBBrUgvbG90O
yQWAyFinEVSpgM3zAHZvFb7S/vMkajUnTea21C246RV9PsLDpxVenERBUAR5bJLuTNvFeQWR1T5P
ynOK7CTR6UMfNxGm1Pq6fYYcrzPnPJDeYg9ZwC4xbE3O/xaEILEi14tc4049Vu/NQ6vhv0FXyPHx
jOpWxptyj1jljcimzC/vXy/38rRWUxGbNS83gw9Kcz/QeL0AZO2M81o+hNhMg+DZIFFyTl4sWseI
c5abIDjm8azKnj2n1UFstl5ro0bIDE+5F6O1Ittyu/r3NlBvbYOLQxznUoweT9SdlUXwKAVLJVmF
SOUBtBp+dDPEe+jA+i6BReL77U2uKdx1ZOuy09N5Qh1yrRpQf7vC5ikKbYcMUF29qmdgJkdYY2OA
5ycCIgs0evuz/tPDBRl1L2vvF8USRntF3hcvg9/5+t+PdYUg9nXvXJz7KKNvMsbsnWgP6SQsP6bO
gpq4zd/jejGcg4/yCVBKCNI6XvnjqrWQsV6ZFc0zpO0WreX2qi0+gnkLCgjcy/TG6bvCjprXh0kL
97AkfeOStKOXGOi8EhWUE2XofO+Vdqe5cn2kHaHvZvpiA7/xJhVofvDvO/O/f/iy1o+FcjStIO0Y
xYG0KzYpDTIu2XTupDdrDITAsHXxAkjGrVj8P2y1//z0RS4pp1UQ9Ck/HRWPefbbmzbmdJzHXj2F
TPwzLqAL6mt8P2nHMeWfUO59il4N/9mEYmhtDYQQ0uBQP08Ot7Am2dJAz6h494dD5JjhTtf2ceC0
4YlOb451c/MgDSi/bHNp0dIVJ111RnWjdId62Kfi040N9x1O8uWD/lWM+HQZyr3cCrrGw8GMIKeS
XG04K9XG1xfxSV7K8a6XVmz56Mlr3TDe4/kZsP8cy7mJy721ty7JkWqsCXUasLdAqygJLR31GesI
RMQApiXJQn+ttoUrRYt/v4HrVy2QWwDBNGG/cTJTtRUMr6+6czluuhWSd+rAiVsrI64htSss5XSf
53tsz6Dld/iu/SzcACLc8sYy5l30bYN/WsZF6G0sYTDCuuzOOo7ceB8Nu/5ef9Xs/HhbU1e59WMX
0TNqzNwilHUg7f01RI5yWYSOKq4VCFkBWB/E1BWGNAsGqOqDuaUtfgyOjI6oXSRsFKg72nIdSnfe
dLbijRg6Y8ygF8jUjZdyNVX79FIuwmEflM0k6E13Ns3zhJ+OOGxQmZOc/8fZee1GjmXb9osI0JvX
oAsvL6X0QmRKSnrv4+vPYJ6LbikybsVBoV+q0dUIimbvtdeac0wm4eq6yn4wjmx/WP096hWKs0OX
uICr0n/XRIDNbKkYeDRVPVsBcsEy0i49La/IKvAVR/nVA8+R/JIMAvBerEWEPBNB1NsG3xA9Kvm1
4mRSvpUWzJsX4alAqt3fQ8/IqbTLylGGDVm3c0BrfnX98V4+n3+53rMaSWH8NljzyLmsuU8FYEi+
JO0VYicnjza77sfrEypvYn+lB6PYNsWawSAeZE12pcGbeMr5piQWFSN1Stc2dwo/v3pP/565sfB8
ucazKmlU4zzLpGF4iBFEycMTpm+Sum0uo7UxHQ0N3e5dP/7Cl05PkwRz8bnnjWw5HdsCAxISGeGD
ES6Lf0ui1HTHV1o0DM4cSfFG6V2XE4CWP4fOsyLk1gVw8rj7/Of38//zHf33xTj7aLMsDORAn/gj
NE8mixeLHsQ3HQ/I8xJKqhL2LjefgXgYT9iOxp8IZqidKKjeuv4zTI4dMq2lMZ0GxiotD5ri5eJD
e/oY19rjP1/qxYMYTVYyZnBdWn+lq51OSpzRyacLcaO8x6iwHKO6SegBs7AB0/bJbG4lTzNWKmMF
xc6dLlrrxj2AdH3wadBeqXQu0O4h9KLrX2IeL7gwBrMOlfpULw2GwO+BsqgFWQTborlJrV0kHwVr
narbETP08/CALg0sUaVvxXjXvpYxqR0vJq9HsMYYaaV3TUApupq0Vdu6Cb6z0SEJhUKQ5k7wqre7
hhYJAUYNx5Qx/6GE8wogkaQ6qDWHcdOXm4LhHsEr9pWbfqlKxWuCiViTCDDXz9bZSK6STpSkAQNz
fnKrgZaNHUq+emgTGx3KRrgxeoRe/yvxOaSoED5L04/1dfWbslrxhXRj/FbX127+xQ7G1+s6W1f7
Iatq5cSC1oSOTCJJuj01a/V0gLBIk8yufcGeRS+JPKX2EWkKBWW1pzXEh/ltTJh3h+Xwaq/20qwJ
CtJ/79ZyN7/UIpWuTKdTIg8PM4jNbq/p7WpkDCA2z0GE8+qXXBerQRZXQesgyQyIJUwMb+TAJ2tr
ZAxGtTcAwqx6tgb1IZm31zoHF1QNvLNfLvCs8aPHs1DOobI8zhMLfeGiE5/nG6O8G+SjKvoRDY1J
XuXKHSNlzN2bwHzupj0hVhEj/Ky9z6wj+VVFwP+2rZ26cay76WfulDey7AbWY9PfJBCM7fxaQ/kC
xOz7lS8b7Zdbq+pq22a1uJR58bFQ97K+I0OnaNYkqCDxBfOAzpfazpRX07AdFBe5j2KsRj4qHFmx
DzV+fpUfVTrKDUlTK7zZcA/Vm+QIqzrw8gQ08MI8lLMbvdq09bokbXnT7hdSw7WC/IJuc4F70wqk
F8jk/E/D9csfk415pKeTOhDVQSjDCwqXMXkxtx2yGndYV5ZzmhiAy9s09xQ7oni8i53o6cqnfWn/
+noRZ0t/F2m1GOpcROd0JLbo8caYvfy0oQ5AsjTXt0nBgfFuQky8DJVvhc9wQZnaafQs5Z806/Fd
gf2o96LwWlW/rgeKXDzMf73Cs8Wnm+IwVhXeVjDCLlu/ReLWe4TKtlyhKsywjucPVeDTtGca1B2Z
J8xvfFdKs+uKrcoZ2Knu2Xi5VATT5QcEA2o9eSWku4bNzf/n+3lxZvr1as+WpDEyleJU60vHK763
+IoLR+q3RrBSUUOD3dSowMXFsDxrNOWeelatgsPJXVDeVtOO4OSiW5fYomvlMahuBf1DaR7TgmMK
MYhuPK071Kkko0k75IWGvCmsnQVSI3mD4DzRLRU3WHFUiYzRAzms1XN8Kz1btN91V4nt6oj8ht0l
eWYNJNcpHGx52PawCWMCkKofNWPe2FfRjqPSjDYJcooEXvpaDHyh9EF+XV8rl/Lo/Ljw9XadrZV9
YvW5IWjDw3iHMjJj4/NELF7JS9FtB/R4DLqgCzEJtNV6XfebPLrH8wWodMFm1LJ77fldnHJ8vaCz
tTE+FcEw9bxtyaZ6pC2A1auad5K5jjMAFzd6/tBBPqptMK0JOcRue2Tq5sSH8R3Uwylz9GY9wlP1
+ZfC56n2dBPg6oPO53NVgnJxvAYPF0uhKuqmoZzdvLBvKqGcLLa/985p8wcBTTOcl0UoJ+peBFub
1obEm49SFX0GFjCgaJWJJ3ajeul7kfmq5V1/qH/mGH891C/XdXYPJ7OXrVPEdWkrogbN6mMgcQUw
42ZJ6gVTpa3wFvTFjSjchP3/4eBw8Sz89cacbRMSgex6vtyYYl7yIUd2rdktaFeYQGEy0mgW7N/v
Qbidko1iT8cWrCOdsWtH8kvNni+XoZ7PF/WmyxNzuQ/qPUF+btPckF3plcH9EtAxdmttWlPbVW+h
c3W2eakF+vW3z856UximWTcz0wqfVTpwIUJmn9qtfuZg4lfzPqAjCMn0bgngre5HcV9XG+kzfb2e
NKNevg0q0mFmX4y+zhbwIiGHoMqFZdMuBdcSafCxWI0PI1p3xVzn8H9ZXepdaPIsQPRMd90J8vrp
Q58eA9M9dXahH9JoQ5ZSwJlp8aChvw3m21D5tOS7qGZIlrj5ifpT3ix02jvrlNhJfV8+tPqNXhyC
ChvbsdLD/4sM71LnCcUbxxFZVjgCnB0A5zSopFQKx4cUtR0UDGYrFkSYVdOiCoQsshY+u/mmau7V
DrGxBBskrTa1enXWol1qhny9kLOdvKkSbRYmLgTav+xY1kEf3ibpuRYeJlyeyj4iEbVb16xRSfLa
T68lgWn2YvsT75L5FwNkc9rK9c9wpm4eXvBQ5wS7ZU4a/TTyzxmS9LOFVqxZM5l8VGhUCK997TeY
yLLDKOz0LrJD5SmC8RDA/7T0Y6fsxvVwTW5zwQmrUDYt/0Fv+Lc/OC76hCwo/kxFcRXrEHb3Pbe8
t/vfE9rSk43mZiDKtbpVGc/L20whfHANDQoYqi2tw08Tyiv018eRLCoAekjnCI/L7iqVAqjbRTnp
YMcKpi2WuvGxlnbN8DEoG6FlWtVLzuKniYjdekgU1RE1N7V+VTq8tUxfBc2dUO4WsfhTcRe5LcBH
W4St22C/rYvNrL316o0KfVaa/Cpx/rnuuNQr4VAsWvT/DDjSfwbhX4tJYz5NU6KCoFToO/hq83Fq
D2boGdJ9JjpYEHP9tsOIqB5T/Mn6fkrWOY33kEUBR6db6Q5k7iE7luJ9rzwJkKFK+CFH9Wqc8fIa
nm0OOhYChnHkYKp/gclCubT6YehFNoee0AdIyqe1urjYFvGnZp8+QehdOb+a137zrCiLzLhtwuU3
gwPvRoEWQV4p8UpD5KivhB9JgCdwxb5uMNayo0diKJQtLvjTO9/0UNIs9MufNaz0pZcEE1s9bTNG
vevxqX8qD+hb9wh9YcZgIIh7bRUFD/OPBEuq4nakt1YvskUzqlgPZB9hoNsGoSsVR4nZzjPOLNd0
Md8Lj/ILmYkasOJhI6s+TLhyQB616ZecVKdvd52xR9uanxyDOIfXvgUvvTJeiesoi9W8O5FQ8XSN
s3xpI//2rM4KjD6celEfuW8gFp2YoGFxvaRBAstcrIV56OOTQDP2yaAGuNW1T/1SrwcMACQVRIiE
9Z4fkKxBxOClJfy8l/HOriZP9IvNiVW1PuRPhbhSq9XA5MbahpvBZWF1RlBMKIk/xPna93XBsKp8
u5jlHfvygRVdpkyqkomIN5oYgJ+NxhGwYcLHTwEdOWCJFGlVatg8VkN/OI0rCoqEqBP+G6mHrpTZ
OSdRKEMg7p8UaV+bR0jvLZ6BcHH4RPv6ZXoVBMfMiFN1KwLF641Ub1JGB2S7ajumlrxc5tsc2SIx
C92BFMwR+inVHTsqtlN/UbW0W6wKPQ5eRXf5104WUv2fdbIRaG2HSrlAkOsARzqJE3bDTNSwd1a8
FydXabZmvlY6u07W9IfBnBv8XeCT9Ect2ukYVLHgNkh0edA3p/pwsm4qJtLS/KKjUx6UPft4ILgq
gdvIue4UOukdRqC3fN5K87ugbCI0kHvhU7yp5hU8EmJotfI3/zBOHo2ZYXyPiWsEDZgdauFegmJG
Y5dXXbQREkf1r4CGzWjrtyPnUGCRMVw3G5+u/shv0uqLmOkT2Ww6bbUywjvtmXHVcB+BYzF87TnZ
Jc0xoNeh4OBdQUFhmcY3cvrJabAxdgHJbe06zr2hoDG0CklJaORHK7iV2v0kbRPuaHBo8cU2G+QK
tLYyPBwm9bZDH1eFgaAa9LhWNeLi0wbHLBuFpO0aiWRkVph1jb2w4BjhVI2xmnRHB0E9u/XeBGev
iFhVVzNl8HSTnQ4Q7tl5DcJBGVkAdKan6gnKak4fSeUJy2tv9YXSDKs6dgYMDciSzj0Np7Ts1PDE
+COaj2joJ0e3jZdZd6bugEZPw0Bt67QX+fzt5KfcYFwJKKdJ4yFI/TPDN7hWX4TkqrZFv9CVgJOo
ajIEb4mw5LOiqs2FOkgb5fQgv/UNYLg/X1pu815K3rQfSA1dgNOoanVzr8TeqBJ4cYsRGb91VvAx
RKuOTQyTJ5u7TMJXXNH2e4j646Ssrfs82YUSHngngtFQ2Umz4klUqIwkhB40hbKN1HmtvsSp48Gz
kl2dHwq4flQFwf1YbBSYHzWvwYrgk+oQ1q5CqOdr6Vah07bHIrNx5KV9u0JTaarbKbyGQvxzsDvb
Q00AmxAddRFRu3W2LndpNU5t1s+sy3Bn+X6XRElNup+Goxa5RAbpdBufDAN/srRJxZtRYUYbNG98
WGXDi25DHM3WwSqN/aipHFkhs6XbDMN9Z4875UMGuqK89ZxYE8eYhyu7sbTU+39dPQQ5fISyrPEX
fF9JB1VqqrKaIV6jYOF7Kf0lHTcf7xTRX+zTNO/Ii54FgInTNaPKBWoSUvYvP342Uyp1OeZwOvDj
5GG5ISza01tVvc1MbDbxWqkVhzSB/jZFV16s9XCrazaTbRQUCs51sXis/BRByaw9RYzIxw19kcb/
N/NCU1bpqMPiJr3r/LMMp6DQmliaHyqAB+/sHB2B35vmlpl8Drgjcc2Pd2CJ0UHB1LGJPW0kw+6f
C8o/YNC/npKholWUlaVXfHaGDtN8msIuOXGcYLDR2PQE0wnAcuIJrt7KxxTJPkyOiHmLo3qm6AjP
S5hSTtcJ2LL+xD8A3bJh5GQPYu0VKatER+ieqqyvNbQv7s1MYCBxStw3+iHf36gkEvWpzuLTQ5hs
DOyJDINf9acBpNiSoghEgykbziLESlyqkvmwB9wrt+vCMRDbk0kNTvAVs6CzT9KMpbrq6nB+iNEc
WPJelrYhQmemZQDLaO27RbmZyb4Kt5P4euK0FQjvlvmIuWa6RzyLn9LOdSJe9tWbpZOVYAMz6e/w
ohfXjgqXmuhAqMBQLWENf3u1TkIk1oMkTPh4AeU0Ht58iE++4Uk74ch5jqbzi9DfNtar2b8anCgS
i0XwLjWfy0ZdieVT7YiehqSR2OYYkHrgaCEnx5eOnUtm09eIA4zU2/h5/G0egicA8AlyugTr/dXB
1IUzL6goxRBNcwl7OP9QopOiCNbIUjKV5A2P2C8r45D7FlyQVYZsbXaNgYKVhC3rz+F71qjE/Wvh
NResYIqpi+oyVJGZBp8//DBoJ6mWp/lBMg86wb4zQenUEttljFtVOLyvtSkvzQ6+/eJZiy00q1CZ
NZYx3jNqv6jG0g4s02nvVO3ILmi4rdPuAZUONXl1lX1Ny3xxEf/6J58tD0KrFyYT4/mhdrNH9aeQ
ePMTvDKwI42rbEPGJtq6e4qu+VkunOS+/t3mWUut5nGHyvJ3CzvsqIS+ONpeQr8tkrjDKKLj4H1t
dbl0Cvr2m2f7FfPQfMgUdlvVhy5mrKjybXjD/juAFJvHmzChUxGWprSlrrQQL43qvv322XbVtjzk
gDf8QQs4A4muEWwmEjRZTpY0VbgsDmwnm7U4cUBczsbL0o0m4JFULrRk+P1gtM0OIbcOhPmlZ25t
9CcT98z1j2Cpyc43jC9vhHlWsw0n9f8VJSa5D1ihC5Y+N9iMt0sQaDKjY7/6ZC5VEl9/8uxMFond
XKLLnh8s5PyQcGMU2afHJV5TfcxWqeayLaVXcXAXtxudzZmQLIRWhN18325Oo1GqktDOD5gcXcVL
d9Jaf53NW7QyS6TQfCS8bxVo68QNUOxuu8+rn/+luv3rFZz94VOoWULccQWDp3hszqkruJHpReS/
OYW2W/qMA6HdbfYjV698gn86SX895y9//dlmm2uQ8JSmWz4HQtXTjwiOAn0Okss3crZnsPY7cyFB
sPN3WCyD50a4v/bgL3YGvv79Zw2dXq8iXRf5+0FGqTk0FaoSW0WZT7yKTYQyLx/kwmk93nasCk3h
zD8g0hj+9Xfw0sAIIel/X4azjb/rM4VgM24Hh/lUYoXIMwojBmgEEMJ2GqmOHDF/XtYrE82VNhwR
qVjQaCRUVoeAAUXGNHJZttLnEDvc9Xn/5SeGi5M90qJGEc/W6rQWK10tS94WwYNWINshfYf0Niif
LfVZtRukW04DzomhLjuFXzT7YbghVycOIAdfnUxcqpRMsMHLlqmY2HG/fz0Ra3ghJ3pBHm6WLxgu
Oic1wL7H/hjZSwmiIy8NbHmj+Vpti90m/ej+DSwdZIhBzQikVTGZH3+/Cq0ieULQ1QUtQZlg/hAy
byxvg2Sjea0f+wo9JiyIbGMOwFQxeQOSNSAhowsE8u5aHXOpgPh2NWffs1WFMkMEbbknKqKeXbiF
EraX7H5TkPJzLTD5T1l09gl/+7mzRzCNraqNET/X/GihFMjkyJKPTt9jFRv2eE9cWPKhp+uEALhy
t5h136tyFf6sIrd/TggjWUtwlSrWnnz1CcUOmPsvGgVLXtaG9kqhr8hWZRDzO+hXMAgUHE73cuBD
S0EFhJ9HdUE9kA6ODIP6dygdbBnijXAQ7iCqQY4x7eROrLeANtpfsekZ8Y6k2kzY/HPJfkmn8+0u
nC0i6Ia6Im65C/AuGCAQh4dqpLeT3K4eTXjeKgbAZYCj+JXsWyOnl1vXqgErZCvTm9cY/qGJd6//
fFXahaX921WdryexMlmFwouZ/mZsKan7WrljdFMiXzjdQAUnas9F1aoAr0kdDRYpoTGsdjLQqhXe
i75109Bf0HUA6yuMsqvpxbhPSbFXVsNKO0jHRPMmfViJ1k1beIRPJdkWNPYEUY3Sbf4xOkK9eEJl
tGjm3Wi+jv1tm90F00fN4yymleUIV1x6fwahf72PNKIWxooBWf6swiJIoZWGgCeBOah3RZcDhDq6
c+m2GsOrx173pH7X1t4UPE2odnLhuVd2ZHqQlN59ThUE1gqiJdXYKXNr5alKfTo2JNTieVbpCFdO
IdMVnLcQMB1rOkgmiqdNMl1Vf1z+jiES0bGGEKedK2xNgx6/0Jhgp3C9b9q39LOj1WfjuF2QL8LG
UJx/fl0ujbqXlMr//OJZgVgkXRxnJrmZuObBXvxaGOiusU4eYl9+12/CW6btrfEUHREEbK/Bes0L
569vv362ippJoUaFyq+PvIS+gvaBJRySICjeAJ8/zTSuZ3TT4+Qwh+PwGP0us52eOhM4j8/6Xv/Z
PQgheg5HLO8z866p3A5JIZP6hCx6L9ecFhOUsOrBKfXrJKNPCbCcXGScUceE0K/MDskn9XVk9Zw5
GkAnw6rJ1glLUO4yJS6aVbWbvWSN7xjyV+GZlqs1NyfB14p9Q2ZJshvTx7y/tbRbq9yfZE9Ij2n7
krwV2buY3tD/uxY2bl78wmlq4gCFKoSo8vvWE7fh0NYBGyBhF5SP/T0QkH18bB6DbH3SPwfQXfqu
wghEGTPD5fQgW9EqY1ouFTatRktYKIkQJLcRFhk/+1B/lnczaKvynlbjKdgFiasEiGiO9QTIdadJ
rggiu7AH0S75/0o/jdnBGF6/i9q72mySe9g9olPkKwolEKPtYBciZ0Zw2XfqOnQinxFTrW1Qtlon
G7lyMjkFk+7yZmLoUqGpnVuSvYfDTKCdsAkjYphtqBXX+2IX6n2Mof+9c2cve9ilUzH0vG4z6Gwx
Ram3KjLgi4ofrTsMJiq4z9LT1Ksb9CWFNPE9jJtVElb+zlYJh6gtiohnNtr4762GRi8iwZUmO+Xv
sF0BNu/haS4goBOKb/0QJLfV8BxRItN3sp7GdtM1Xhi5lfjWf4jr3vQgw2gQ6+H1rq6Vx39Msufr
6ZerPTe2R9LYZMHEepphJJP9RUIlSb8mNNIu5PRgWDf5D3newmciBwrXmC8doFLJwh07QiT/ZOAi
F3tQdY3lBD22c+JKNwl5qpL3njWLQx/mHQEoYnrosl/dcBhNT1kl7VYJ1iPKe/pA/eCd5ONYPGvl
U2bsM9DPafB67RwkL5vhX3+oTPwaX5KkWH+wRF+GcmowaGoQy8VCVucEGLniz/5nvKb/UiL26G+C
cYt5H4lyQjEeNOt08K3Yluo/Y1d53hTms10U9xBNrjZIlpLtny7trLqIqm6QzZRLQ+3k6L9Vuzz5
IecCzQ9+FKFHOuXLtdpBurSyyF9ux1ntoBqjMGcjvzl41judCoKmTk4/UBG4GpLxpV1Bke/ESG88
sfKvbEXXHsZZT4pdPLSSgF9XD2x/C2LXx3GT2p20qLA78bVeYLfJjsahbSp+l/+8cgHXbvnZOUeM
TkUrNssF+CmST0BIzKqfUhrU2rbBv7pguK5pCy6d/wg7+M8rqJ91pFqRYNApol5b+o+j6fSEG0y3
kBEEYxPNO9S8JyoWHCF+hQJd2cT1WwATKTXXZvKkEKT+FPc/9PoOnjAtVQu9jZ0IawhIbf/ZGa6Y
Xyl7lWWRPH8xFZGulUKjHBjB2V0SLLkfWkNc7pLwbiReX99GscsapnhT7DUMuexcsy2S/TjFKzdp
8jxl2ABxBzqwoUQn/iGu0woLw43a3w4CnnKh4gCxznoiFPxrx8VL0Bjry+Wer2X5zCNVzdNyNAr8
ODncpLvYxfUapu4oe5n1SmS8hX3XkQV/lTEJltO92UF6TdGi28qHtCHvXiXYgSjS4VO8qme5MKok
AswiFFNUlwL2rASaNTkwGguQdYRQxD7h+g/Zp+Eu+xFfITWrLRvr8GM54qdEgpFXneyuHegu36Qv
F3F2flQafKUKrz/PtNU5G2yLj8JrQIMMWNnd6DlPjkPthtNa4DVDo7YMnCNxk5JIw5h3kdL+6jn5
tXaR3wMFj6uUGY61/hff59dbdXbsNMKuSxOZW7V8Kv19E4F+SQ+Wnc0r/Z253zra4vH65x+91Pz4
9nzO1mEzh7cmnebiQfZNlLF21myj1qc1GafHE4fLYj0XXo7VurkTnfaBphmkboM6UUC4cXNtVHBx
x2JeQYgTIwuDxeF78VfUWinn5ligLx4cBd8S+QATwAGItASNSa5GhizdPEDGq/qHipAuIpthIg6r
+ASBcyLF5ORM/JvpsX75N3fKFNEympJIwO7Z4zFVYS5iiUuLNojIqAZ5Z1/rbUR+uLqBXU+S7tzB
KV9N5hLS9RSOFDG3TbStDtd2z0tjWgu16H+u5eyp4eoRpnLmWvQnCDIDIMF2fDXal5CdvdoDM+o3
0TMEJqn31MUyLuLmCWm6kfbDyeGBmsQqfxrDQa/cIkWcdK1jc6EDqbKGwp5dFAo8z2Uz/FJ5TKe0
UcesW+iLS8I65Xn0YObWppnx+E13OQyVxDeBt0qvmOwXf3nrz5UjybNrZnjhk2cJJDBhT4P7z4/R
+PtMxpXhAdZB3V3A4uZZWKRpy61r3Ygsgo3oIzpiiHsntZtEwfMPb9+T6i1Lfx5tyAjObuI7Azy8
YNMErIZj/UkuzGq2ntPeUYycE8WjZ0YRCwZ/aTVBi78X4w+ltbvaJd+9I4sFknXkGQf6RfAyeskW
f2mDa9FVlCH3Qy3EpsGQSiEl4RjEpKnTBMVScwhhAA7HsviRG2+nxfmUr5SU0OmHvucQ0b5kww3v
1pUj84UNcLlBliFKBukN6Mu+PzpFPI3ZGLAMJUz8iYpTh0MDxCVdWYjLfkUIo9IRgTg1DMFxfefg
HEPiYx17DxYwrFRMu3D71ymFhbqZFXCamDd1gOHadFel7/r1iJMLRQaXbPBE/ywd8nkHN2KDOYkp
i1iymZ8LGOvjxuh2CWX4uA6q/ThuSmYtuEQ8kukwPEU3PJ7gdhl6ske6BS2RnWjSXPZz8f5E1KOy
HqLtKP8KnatO9D/373uBgR2BnDEMkbx/in62xMUDcoJWh2cozpvM9OffxjvKARK+zG3u1oiz4VZs
xP5GrzknCM9jmrKZY13IjpJxiHGzFER6ApCFVtbDOv6YOB3v2rd4SxIRmwV1rPRzhoHlJdWxaD0l
OGZYkCvhAZylyoE9p2egxz9P9UeY3BfTz6h0YY6cdDsybkfxPrY8SViHxR+Q7+i1xaGiqcX5BKRb
txLv5ZI5GpkTb6NhB7B8xR26K0m9vRrqc6F3w43iThnUN4gXzp9q2OpprLVjjmJh5o/yOF7q0kap
X0ccQpzNRizMjO7klaw+98a9Wb8q0yHzy2s11gUf5XIhmiVaIt6Xv8QLQSGPlhUoECiTre5bwD81
BrvBgKb5ubb2WWeH2/f2vaiOzWktpFuTz3TT2V226yTEjaddOX+GV22nF44zXJahE7SAY5398uxF
olNoKJVk5g918lIbO7PzGnAmiw+t26IGRY0u3BQMvwISNtbX/ecXIgZUkXg6uM9LnSyel3Z5kGht
GC71SupRshQuISUVmj3LsypnBJziZSX4UgEfpPAC3aHT71j0kVSkawTBiBpVxTGxd5ZedBcAgnIh
foQOR9VY5Rjqk5Rb4dsptwEhYNeSVy/soN8v/qwkjKRg1uWCJYMAD2faMJQaX2Nrr6CIq8OHoXLr
4S4Q1sCz802N0uou+0mfaK3Fz1K4LofbHrDgFJJL6Mmml4wbUX66thJf3ESRGC1tFURG8nkx1Eap
KfRLJEL5W/LmwjHqLcHoONs4PDu6hBDtplY+GkxthSvDvs/R1iBVjQQOIA+ahYx/JAnIvkb7Uv8+
InHvvlzXWZ8pm1shngcyLZaJv8xQ4mGsV14cbfoUxefKKh3jXn1E5Tl/1N2rIm+QbYpMseD0dtv5
R0ikCloEdB/CrXYrHjPJMWJiWl3Tsi3FiSvXAH87+TgnDABJV4MVL9S8XP8y6UMas+TTn304MV96
0wTl0geY893AOKsFyt1yDL0V06PpCE9cqvKTAHkWF2tbxJw9F87RtRt5Qaby/ULObqQoV/IUS02B
W3/kCkR1NYgQ0qfaPyF3TV5GxxLc+sFAtRUYR9hq189nfzcFvl/C2W6f1qVoFXm9HDoCX120hvLC
NCj5oB1w3T3AEMkmq1e/UoddqPS///DZBzj2oV4GAw9BT7ZC54Oxxg/iZh6EAoiii4O+XSVIr+6s
X5PslrZF8dN7sa0aG5IjIyjZmEjKQ1JTpq2uds7+nsJ+v7qzYl+3RKWZjWppT4FlgxZjqzFjPwdO
jhE/8o4v1PBQYby0hdvokIzYRLdR4uvXsiIvviNgxhSLPCgNINPZAyoLtTQto+CAdke7uxTXuuKF
GojS1emFUZwrewkKFsbUNHOszfhxHfN/QdChLqSz/1zC2aMyrb4fZ5mcAdbKchXRJFTstmU4afck
Kklv7bv4HvG0eEJIS/YqRuj1uLu2DV8gB32/jLNn0pTCQK4sdwJYpRvBI81Xf5QENsYYGu+7Ja7u
qqJqub3n1drXv/3spKXkfSPQOVg62+TRvVrmqvYR8DuTGxd29Xb96HRBOvb9zzw7OlkwTaMw4Bcb
BJrVLUYci6ExR4TVQFXKH9tgRt5ctwFdLEy//qlnDcp0nCl0Cn4YNDWz1YJjpS0Ssybdt/KuLbEM
usspoHOHwY5+kM4hJ7+6ysVlEr3g097IudfRJent9kmtV7JFyhsCaQO+FdMm3yStgxTz/lZYPm0H
BpZYLbF6hUwggJNpvroZtguAzZVlx0z2BFxVz0ukB4OzVbLviIyRRV8IPIL79GAfng7BeCMFBJqu
cQA1pTdR/2rjWm5tehPX9uKLxZbJJsxpdpHRSmd7xlxbldRPCTfHgMG/N0+0g1blW+habr4HGsWh
v9XwN6xIt8KRfaVNc3HL/frzZzuFJSDh7Wt+3iDgZKZ1LLVOwFxXtVkjWbNLZlIPpIyf0regu4cV
rQ0+63jiSSZr5hJ/Royllyg4Eu+qJddsqO2MU8e0C8zDggw/rUnAFa21gjbTnRKaYfugOyapG1+j
VFyYivKCf7mVZyvaMFVBLvcR3/HWeGj2Br8XowcDLAcXH8m7feLzUohNd0RMZfIqNnEPvXFo4nVh
qcdrHhyF4KCXO0HYVuERmFBQ2uMTzx+aYj/eJdZjwtPhVMFbqNwqNeP94H5WXmTJkwPpUJjEBtkp
88yF50oxb/eRqyt7IX/IhIfFAYP1N7S70zaMQ3vg8KFyl0v5V53fRW8jjAGjv0lvJE6W3a4V703p
lymAEeX8pd2SFTjpjHtX40ve7lT1piiYJWo+/ND+17U+i3T1xThbm0tRlIuxjZejby778+ktlNCO
7OHCRs2h7PaBcFt3e1W6k4QMqgffr0R3US5crCy6T9Sfr7dvQvJY1O5ce/1nPLzWGDxA4DlB4Z+E
Q2Wtez8PN4I9mr8VXxLXQvZRh8cJz5mx7lEk8BnvhNKdjDstWL735IeiLH5TLHEbCfZNbpv9fdeu
vU5BiCYLyF8sTlH+HLCX3BfpZkC5kbvNzxMvdLYlbpUx9vTLoPZ6N8NDa+x42uKzgP+vdZTq9eSw
vCzHHANxJx1tpodFvq3BkZLDaU3OaLwL4WHUn0ZjY8XrAQtl6WjpnYUSgpAZYcWiFfP/2oIBT06/
st5LqT+4LeYG8o1V49nL4QYt24mcPIp8LirMXINJZKr8PGn1qhF/KBP2KHw0scXRRbdcK1ifpu0g
/uhXwbUS4C/zKvgTYqyxrbLu4As9l4QFUZNkkFrFB8PYkCF3AsdJksdvHG/YzTrioMlpeuS8xaHf
TgWCy3YQW2W6aDWATtLc8o/0FWqi2S2JDddHPOfHgfPLO9sih0JNFdXk8lRfLHxIqFKwmoqViIN6
QR7qJhuFL5Kj/Zj81m/qTbYub5onUpkAJEv1Uyn9SsP9qD7FN+O63UmvydMwkSF0tX5YruPrVv7n
OjU0/QbiR3ovZ+tOMndzpE6zuGAPYsiHiq81B7RBnmCH4m6ZjWjSQSqcyCLK96pW+S89Fc1aUSda
HkXu4tr641r60hIVE1LDclU2HySQvntwHS+mi9ewhVxDo61l+tl0R52Rd+Ui+zJY7Z6Riule/K7+
mklO3F3zr/5lI/vfK6KtgdiQjLhz8kBoFeEcx4P5oNwUe+nGKIgYr4/jc0Fy1kelbSg5wmmJMcNO
xqme4cg8ARvYoKit8sf/Ie28dhzHti37RQTozavo5KVQ2IwXIkwGvejt1/dgXjSQpShUNG4DB3Wy
MqtKDIrce6+15hyzHs51DXIOLYtdN3ZX4ct7NmJv1iAkuUiJrqRdkhqn4XRcEUedN8uUNTtGOw06
Xkum9lcR7ivIcKvxMXnVnwPWg9eOdYYe1T0JHgPxufeduNLUe6vfwPyUhNXE1QUY0uZLjzH4J+3u
bTH054bQUeF/2r+0+MOSjvtUpdb99WWabGs6xmgReCxwqZ/Cuwm75THbWSX2YydFxszC8FIFKzkH
ck8gKaoTK971P6ErjZ+u6ub9GvoyqMY+spB1ZJuUjheYjk3GMnqqBkQHPmdylUiWjAMqAVOp7AcR
2bDxV0hTZQaHZ18J/yJntwNNjH2Wk6RTYshlDki29fhYQVLzMqL8ViVRUy2LrG1qzizYEQjzrbYj
M9rOdtLdeCHPoTUWFd1QOXByYuKTO79AOTOjCg0YKZyn4E0sfsnRpU3XLepUp7uvygV8ldrFfXrP
UvlDGflnkPDPl/p/mmD/9yu7OS03ep1OhRxa952wj5U7g8aCuUZ3MrIafsK6lCW/3KQ7nbY0gQl4
+WDmusJvWfASDCDrykSDX+402DQrNThElQ0YguFfcCbWVhocjkma4Ka/cq9rScpbCZ/CnswwrVzp
x+Y9vCc5dAdpWtjkzx2TTJs4w5nT5+grPwgfv1U/ixxY1GhW4KGBMvdH1PLX8pEGqWSWvQgAxCVW
Bns9bSG/Xk+nZp+s4XaR+Hb571EJuIHbFfPmM28PF+UgK0JskK/jG/dpg7azIHOR6cwexSd0pNG1
yB2zjhkL+nhvjq/6HeRwMXea2BY+0jf4AHDwYgKrxl3D6Bl1a935ZBR3mND4p+h5W5DsfV4wQFDR
dRHHiVD9vsaTNqxEZI7pqiQVN9lE8zFs933tUI3HZMxbIL9Xs0lo0hfZa4BcycAyyofr9YT/O0/X
ef8o1eu+85Vh1wAykK17ZT7Ppq+F1BrNKjI3aHZLApogXXldcW7rjZIhvi3OYbqe0q0UbI3MLuQt
pFFjlX/BnEZzNsh3Af5sIbpELcLBr/ol2SQI0eTiXHBuMO3r9NzNJyjgerKRCJ7S9d0c+tFZsBbt
bBi+xN1eVx6gooAodDSILvWmbNZS6A/RAdpLEjtBdBinXS7krKp3BhzUHhs3JuzK1r8i1S5DXzUc
QNgjPz2wHhPd2lGzNiCNpGCTNb7JmR2vd/e7vs9G2ime1hyGymvess/OZ1JTbOFuaTuSzshhFFY+
xUFYHpT2sxfZEFfwQfz8FD2mNA7XiNTWKErDzv+fcbhiYLmutySPAFTMOOYKTircSdmmstZGf0lQ
dwTmuyVvy+hQ1x8SnnzgKld/UW8UXv+YD17Lm7htTkNv9/IBREho+To3ehOtraeKaVsKS050pOqJ
A4zcYKBfqF0Vut635Ml4nF6azXigwup984UZBymprtqvtUvzS8Envu/vELXiPe3nFZbBOPC1hhm2
34vcGS+GN/YBDcWdnMrRjksacRevZhdFZkWUCpN+eAKRG2+gfP0K1VXwwMGK+XKQexnlhLXqn5J1
weVna4GaICLWGhs/qnfyWgYnm/kp5oni/EH0qs/0AT2bdmf445NFhGpkm4BUSiJTSNRwGmslHJgi
Er92oZnkEwniFRtEZmLoogUiyWrcBuvEgKpC4zR+mJ/mNxm8hkamiQcMhOVLlqAp2KIn7oG8vkUg
nPpd81J/xQ9XcZ1lTPH5gt2SraBb8d51AX6FVco3HxPhqiaPTbFSXgcEop2fDY9XoHCal/N6T2vl
Tv2oIbuHvkEeQe7qHAMIJaQJ8Ta/heeJhe4jBBLyRM9HCO+y4yR45VP+0JzTc07tLu+5VewPub5O
N+WTdZBe083E1f8yx2e1opKq7uSMOaijHfiShZpAbi5PfoEtIH0R8ckTZyXP1rxJeNdk6wTkz5pO
+/7LSJ+LcScA2dhPTns3PxpUab7uJS4ckMUKEP3+aRG0bgUst+vuTddJlQV9rviiHxgOPmXpnne2
raGK+MbI6lFvOI2bzX7pvKPLj99iQMkQaucISi3Kmoj/py4DvMPm1FiircMFlfw2fU0YRWrNCw7v
pPPZ1enzlJ/VVlq36Z0c73jLcQzp6+W5ED+gnaKBKqnZn7Cre83GhNov+9lbxuuPVCTbqpOH8W/V
al6NVSZyozeeSmLF26/rG979/qnKX0vYGhETqQKJ/OwSWtIJYBveKX5JV+1Q93/pH0O/KiInLU4B
ge/mht63TBqeZ3zxxDOqwbSsl9uCWernf2828rcqgr1G4mTOIEmVdOZt7EV/7W+KWShmVvfZQ+tV
T9YCL1xFH3QzkpXphIfoS10exeSLUBPEy0wPCJ54ntKD8ZNK8Bs2bvnCJVPRyOkxLbgqN52eXhPC
IBK77EFPv2qPxV99zfb1Ptimu/IeF0FqjxdRWs2GTXGZsiTlp3Qzu5lrbXpWDd8Y/PmHm/Otyv9z
TSg+AL0AxCT75Z83ZwoNqU0MronjC+R2nXy+XaWt1MPVOuF7KAoYauOqaD5KfZPgYSDkPL6/Cr9g
gmF/VZRXC9xCjoIhPCwkmGvv9DAqqqxkC7xLm4NmuaW1H7K9hiYSiwO4694fahfPpvUrF3Y/9S3M
27bq7Q90822X+TXOQTJlD4O4Ha3T3D9LoifskA+L52aAxhfptiULjqJoThm75hA74fCeVr/DgtcG
qEvE82oZdzlrv+5kaBOOvfVcB89XouRFqHVCIztNewcALbHuzVVA6nRhi6t7to4pOwjD9mpd5HcG
Z3l4meT9n66q00MNMIk1cLUlkobM2u5TwL+j7eRmy3op+CBQ5J1K2Z+sEjej6VY+jm9XwM8OLmKk
HXSGsqW1ZtVPTX0HasrFYHHlpX/777flm+n2f+6fAR8CU/2SKvrPB0LRMkOrB4n7Z4/JngYAkqQO
wsYuVryEwDB9ic8uej/l8LBokTmz/vcVfNNc3F7BzdlQ0qxY66w5e5iux8Glz5NZPiQolWlMPXsm
zsO4je1c3nJoK3O7WGYowHFM1GO4MPOlh3EsZhzpaDYoSZDYPPNlteKB6Y4GgVT+f3DEfhMC3l70
zXuEJdQow1r8c9u4hm1a+GH0ENIQ1bwYrQRfrWA9MhVWlL1c2dR+KvfTSWKygSralfKDGPql7inN
p0hsY9YT6oC1ufmdpLvK+OEWf69tWIlYh0xDQ0Ul0zL955fcCGOZplcMGJBGg+tR5bSA/0r9Xc9H
y1jX4tnUXyayZPaRVLoSCB5GRLUztwPQYt/cKvupIjvYrtdCDhvbiR86lAu+cRgA7HwBrAm2WUWU
sW1ZRzbbGIQH6pGCCO+JTdYs6XOteYvG8ljOdsUmcfVHzF05Wz9a6e31Aujm8SfPzB938D8KOuxd
hqrzV1H9t0xpSZg1RZHii364borjQjclC5LgIVsieDF0fgry0b8tRcsHauAJgYlY5rcuSJyoURm1
RnzJNtZLLLr9Q/eWP+F44/wvzUcEo9CpBXlVSGu0q4b00Y7nJtjHLESzIJwstV6F1+3M0IQwmgin
PWttspB2UhrDG1laK4FXgKh6DF/r53In36sn88ThcaQyVyNfowM9ZtABYS/QEc2Gixie0+Bjmndl
/KJBETLqszpz/udfATYrn2O8a3rjlNJpPNY/Itu/TcfNm/txszRHetArc8n9UE7mHZYgUFcqPj8O
JF+qGyOj0q8eFN0aCBe5gE+kT7rm7ucA528Tl9vruKnsh/lailrEdcjYfnkMUTX2eKbrTX/Cenrd
Q0oVD+YK9H/q/TRv+b6+LjdhOYWADFxwODfrK3mScyQlUQIia2212xRCUIf0yL1aXo4b0pNJQiIS
b5UCBOvcvnwnrQnIwX+vsd9mv39uwV9XcbMAjFo+p2EbJ5e+2ojAKF2ND3cQtSGxkI4gtSaVvF5G
gqDEqJpSBvXKT5i5b/PI24u4WTPDLitqQedWwEPjsItpTX/602ymHcj4C9/2itNoC2LM/mnqhpaI
Je7bamDQoTRN/V+kV2lp5XPZZPGF006c3rc0PNJtNeNUecsBq4/mvG6l2YlkwZ71/JBIZC/oG0aE
UJ+SyQuSZ13a4hGTr0yI8Q/UEaOffVOWXlN8amiKgcJVPMakngnE/GxJ0ouaNRCoRt4SqZdXCSsv
CWg0ufLgWHQXYSbO4UO7iq5JVfXS4RXLxU2UmatrfDHH0tGDZ7PgxBC0HviJmmtQPZXdEM5PTd0c
UCko0qoNSUK1648EAeC8aYuTSKOgeoilw9xXqwIK2hSgeePXmvrbNHN7tDjES+ewf5fHxyzyoVi1
sVOINnr/CZMO2npmVcxnCVG4aqfyebzTivMgbKUGSfCKRPhcWsU6n+YgQJ0LrwQdm/rC4FrZhrKA
knjeaeVOUbYRvrEYTlg43/fKrx4KXXQwxfNAcVA9ZMGx0y4zPZ/sPik+iRjczIfmQZigbO/zClbq
itQ68yF+BPXgXI+KT7Owh3R8l4iH8k1N95ShQvkUBFuV2xEylUqKnaiDHaVPUn6m/EaXeaq8j6Ei
X/2IXsL1i8NewLfNH7Xb5Kh9jRa+EWRkY770CAA2y+NzZ6z5DxNT9WJoL4i2KJ6iO3pWprgqt1Xk
K0xA6OK5cezgpCbqckTz6QvEw9OniYa33ERTiZLjkfoy+CDum/ocqRrF6IJzY7DtcLabMg+XRz0R
wrWKaSBRn+L6Jba8ZZFChxC4dA+xXeKtNDJn/CqP/Stp7WQ9CbRDKfEENzCnlZJ/NdpHvgmTx0Le
BxiLKxSrj2XuM0X5bHdCTqs5tmGUi96iPYrva9v0MCEegxOtBBC+ls0RCgnouJ088oF1pyKCssfe
a/P39DJf9NOYOaq++RNLUwUH5a7WFhVW8mVMB0F5oWOQEif7RVvCOJRPKf2Bh7pexRuC0ZgWFm66
B9adUoidYuBLMscCLXODtXFXoLgMXcZiOQ6YwlEF/9p/mgK20+eueBwLB1NlehgKj8ZMT5NYqXym
0H1Fo3pbo7LNDgqIuiy7kxjSjoGT0lFOh7WSHZYklQppp4GOJFIeB633RGZ+0JptRKtB6uavEhrs
e9k1CmJoSdW2AX1lx2GvPGWwRC27+MVaNLpgP5nnAUuTHutqn9ZuHW30wVuA0ijn6BxiHbeOsAtN
yTFfIB+qqj1Vp7xcCbEdqbux2jctCdorlbZq4FTKW8/4b+Dnqu8F80m8riXDjdRVeq9UAGtXS+by
s/A5MFVWNtPSVGp/TcHIYvmgw9mryR8PrjiabPYI8kGnjjS3Xd862fRCx3jgCBkf/3vv+H4+X3Yw
U2KWYRB59U0dGsWRpXQ1K2dePiVMs4RR9RYpfs12VW1DtNpqj28WfNvZoHlC0/9curyVo8vdKNcF
q6jCu+oPdJsh7zOaVe4s9UEM7kgqyw4WvX/v//OSl83grxZAMcRzGqt5fKmdqHooN+3gp+HzVXeH
qw9pNnYywcEwNj5kwqHmeaVlDBHbpoGf2IHkBKiU/6AochYukPOxqwC5VmABWQ+UlNR8/329/749
Wya+JuZ636HCfV0DGlaT5AKWVCV70MU8UJag8I9p4resyIj0N0PmEcZgYxBuMVzagfyDYe2bkvXP
/vzXVdzctWmcR0PVuIqeKLMQcUz+Xsxum3mC6WPDnVLmeH5j2DSU9dIbCxzIa9OJ8g2+Io73mvYw
aJ/RdStWriC+NNaded2IxLH/IGH517tlYgHTIZ2jujRuznN5PGmhCobuwoKt2LF0siKnFY+lZwk7
bl3IfJo+sUGzTNsn9b6EdJH9lNKsLYfX2/PE3xdxo3Eyk0CFppCyVVuuzqnWKapzwVqXP4tUgTUt
XcpR8zila94J53pWyfrFcGRC+OQJ68bj0B2yPlzJxV4d7nI4pap6H9HcJG6yrbb49hs0QbktPC6L
Z3xpBbfpbPaZTHjOquPUPLCTpafCuptgnpp6TvhaQgGJQ0J+K7gRcDSzQ/Tjz72cFP/r575xNda9
qmtRzqtVvtDTlR2y7hliUCYO6oOKvdnaNNKaE0dI7xgG1ujIspfn70N7siYH2zOPsuYq9kBxP0Jo
dwrj0MNULuxQcPJ2MyP4K34p1jNIAoAb8fmqHbRyQ+nWOTMxC/b1yNZsoQ94sMZN/Yfr3/RY+CeE
Nmv1xxzJ5Uz67cfF9mxge5Z18VbhO6uZcZV1njVYOYwREJUMToHzaInKcGeQc+VR4RyWrsQfaYv/
Wrfgwad6FU24zH9Ki79WsbC/6pMZc6uVEz+e8dFvJIx8Chvleck16DbaU/ua3P30fn3vbbDg//25
N4/2PJlSaxj8zDzBXzp+5uuuVd1kP3uzQ2LOM/CDEENPtfp9fddR3n/qv1Qn0jydOQpF/RkI8ELK
NlzQ7T910THI/ds38tdduXkAoyASgmvKXcm/OhJ8mTwfrpqtbsm+/B0Fzpwdelz4vdcHv/L0jHV1
xLsml3vCddAgXrNTr22q8VB1r6nBsCZea7uMjCXlHdq4Ym5Hfi4odOtRtpV3MI0X5WDSeR+faVpw
nqv1FV2bK6+xsStyyvHVvFTtJ2ZGqrVUUcZ2fhNkX8sdDjuMPZjjoP3u9WV0MtDAwgIvkgxJuwoc
UuWazX166sj4vuocjR4VZlscXaZiPZm1Y/ako4J11guvqv3sMA424xby7tT7QiAMkBH7cOBgOv6q
X+TITp+kU/oOGSKAmANm6vxT3KyydKy/vQ1LjBIuKfJcb/VDQicmZtKVMTtEdIYutA5VJ5fYPEUc
r2B6xechWl+D2CVgDYsUVkEQvd5Q+1fwmsex2BMGlNWPvLAAfbBrCGfTVZUf9ofvfXeeX0vkGjm1
gP24pfYOZSovsoz4MtiMdPvcG1ENTGLhiszeoq1Q38vnod8V9XoenMjYSXxLdgw/jAlgeI70oxTe
a5QcODPt7LHY/fdm/8dscXsT/768m9cr76ckg+i4vF4jUPdQhGRG4BIttjx/Hq13LThl9Sbv3jrR
bxflbuPM1RZxkfpKfm8/7Y2RXOGDxGjZzspdPu1CQuvRMOI1LupDoP8WmqcEIl+QXMIKSmxIq2H+
6LWjlrjTT60F5buewJJRlS2YMVWTlj4HD81fy5SVlErfRWZ6qQCCVvA3NqG8BWk1C1v0I6ya5bDr
O9Zye5y9RNPAdB8jhrDBu25M69AKvNfIkGxTHI7iqKxyJqtKte7o26ohvz13diRFTqIvGUEDpjsc
FUDP+4DDLwuRlbwL4rFuHqzkImV70W0f5C+ELf1+fLCelZacRDv2zU/xU7mbv6jx0gftS6blD7ix
8RoN6/16+KXWJ804yv0u6R6vje405JzFaAhiYzPRsKR4GSAHsKth1cJZRDXoGtOK5a68tHc5Z2Hs
YrFyqhpq2hV6ALO9zB/8MkdRK2LzX12Z+X4gub1iCcfpmRCMzrRvJd0bHRColf46wPsIDqXp1x8q
RCnOoZYjMGAx9xxG+dnlHMD0Sus3+bQXyHHQHNEicY/J/bHE/M58gDG/eNJlh/3ozxAUrwxkgdGu
mNnSrn3T4i25LQ0eaDL7wOrLjmw9xpEf1bbcOJaybXFu89LMzzpzO+KwmX8D0qfkUQ4grvmxXCv/
qAYfZeTYX/jjwvCrqxfHfjfvOuMzUe80pnwMNaq1yL/f7zNOPvQANNTXoM/XBu6iKzZi5Jk1cqdA
+ypFKDdUW03v1/QGwL5HF4VI87n4mNvHgZ1miGmHTg4WZEyXwSdjmlF67OPTlPhjd75Kdjy/6MZe
QzJIjmrhpbpdsZRWK4Tg5HCEnYaKvLnDUTakK+mdOB4W+ABI4SPAdeRl+XDQnpXEQ2eoEBXYHwA/
tyVj+XNa2vNwNLp6dTUPkkZm/XpSmJmfBvMsIAR5kxtPQMNC3OU9FyqzCQoHKjZiSvpyV+NlEI8N
cAzzggI9qX9LwnGWXg16fdMmjt9FKG7a3gpM1FKzg969ke2ZaZGyi8tFe26oDo9JNV/UQPFEoFYE
kBNqIKxKkf/4SWx/a2Zlp4SvknVztaeSlJYvJX9T0Y2JyUv4PvUfUcnuPaF/s3XDs7pN+FOlZdwO
tS38W/CzNUNCTrRkSPzz5Z+CNjPDWUgv9Uv1xVChRoPdsspsg3yrzo9i4asA1biFgtcy9+ItYCxA
moOwysILM05Lxt1od9u0dMsP476St8KH+EZ4C9Hr4yZ6yWQb0y356wlHoLobYNnhkAGuWM0Ah+do
HafvxUi+1pcarGFk0yMywY/A676bPIQd6+k+u8tSv9dtYdgE8ntuoqXB2p/6ObCl2MCIAzN5J/WH
QHIz0sHrkB0bT7IZTbbSnsKYAwRPhx0+//c+oNxWELe37qYna0lhJidynF2Ue+2jQTKnVkt+VHcX
9059BWq/Qgk5c5F25JUYIIgQ25YuvaTKKexiGzkf6cYkiudcafu2fdJCW6OPcOqei/f8pz3r26mL
DUuzGGLD31QlQtBuFnktk6JI1MT5IvW7VvCM1s/o+aifpH4R+zNwLkfFRWnfIuZxaSbKKOV1Etbt
6ne8tQz8ek4b2NNn7TLxWfpQjuEgE4V9CVAgWb/N9qLz2GvpNqR0qg7FpsP4ShG0tk7pk7GHaX1H
Wi6zqrVJMOsbapjJLjJvIg3kVSESoDnjAxWm97nYToLmBMjuNRbk4CurnnuenSFxheYI96yg0aIo
G9PR2i9DemvwQQLuUVcMWtpnfj6SmOIls2A0ViJoivdFxbiZfbW84xOH0Ck6AF3ejGJtxqnPvM+W
f4kbK3Ojd/l+rL3pDNA+lryZRtt1JST3aHBRqCDSUPsSbcdvo/20KsSfAWkk287arqJ4EzAuvBO+
2gzHoi326MIAwwAWIbzET1uSBzZXqso4cufczXgur1tJPZTJgzDuZ2Eny7s2PSXVNk39YvJBTxnU
g2G0NUoXHXDDgoAxpsDcdS71bVYgoko+hAAvd/6CNTUjALUglYCRNH3Ja+j08mMr0sn9oM8mxQ9T
z3J+kCRExr+FyKMSm9JjG3v6MjLfzhWY1YWooTLeYc2KylUiwjyLO1vKV4LkpqWnF5eqfe3UVRje
6wPfBW26BZzIp8QD9M/ens3YiV9LFEgQEUe+XLwxNn1QuHJtuIJ70PW/GCTKDxXit9xDop8czfvG
E73CuwL0KS70OFcBvcQmO4S66RnlKnyvak+5Nx7UwC64LI114rqJUkzmSxubbUzvbV4bOdohLJ2d
Qj014iqjLBVoR1JDuHVPk9dL2FKQeKmHkJa3vh1ZgsmDAMBXEi+9EXBvsfMgVkerBBPa4wlNbR2J
BMKD1lHlNVpeM72L4IDph1l1wusmI5mq3yw0r2TVG66J2WckCmJN2w+kWzvYJk0M+dEs1jFup/lF
EdZ8kkFYKZ3EsP8aoMoJwqo4deeWcXjktvLBMmlVrnR61KZbpLaY30mpq9PKIT5cdXSsK8DLB8nl
k9rpResOgr6/ItwDpdzuAhbFY/xs4uqIHplUhVh/xNrrOFW4OnwD9SMD9MUos8fezyElzX9bDQ1L
ad/Kn2guhPFcyetWfAqDXZa4qC27/LOjCJHyN0Ug7UJ46duGycIRqQEPhbayHuSiRvvi9uUjvUzz
IrHZXV9MePjJrui+mv5JpBUyJFTd6qFY/Ai0CBYsXxXwZjum+PgjqfRbxc0qp4sy6XIapBFd/KbY
6QZzakx1vkxI6duN3Dm1uMh0ELJsI/fedBXIoKxc/70TSLcl7Z+PVURdhDwBmPNW0J9dhbgqGj6W
3vJSx/oQoHwJ9wgy4R8Re9/aZ7efdlN/WOZkYBbm0xSSvUcgsNme4Akfx427RIPF9sSD7F7dJTHr
hx/0+5bH/V30UNCJdBlG8j9PC6mkZ2ZezfMF2EfnzxJQ9cltSE21iTzON4PHbGoJPBjmn7uGt42r
5ceWVKynqmFCFrzt5KSKQmHYcp5acjYMk1PIVss3aOk4rTPPCRpmnrrqd9oPzV1E1TdV8+0n3/RV
1SEUUAuUM/UodjvwyxWjASQs5ma8KGTmVCuIP5q6udL96/MDDZaD+jAhVzuToZfNH0WHjM6GKHml
KAGK2JxZXR/ImDxF44pBBTIh2g+sl+BlWeVrN97KVA7aASKdHn4WCQOCs9V/ivx7MwiM0/Srg7ab
PITqkb2PS+itZbsLN8viCpQZ0usEhqx19IeQyufl+iaY9uDR0KFZnxzJtgMKxq87hWHadi59Ud/P
7XlMDxo9PrzNhpuAU7qeAwVOqLugDWfJbQY7eqZzQZDXQTzDu4GCZlzEMzM96075Eu4SAsM5+LGM
/ypAp2h2zXJoTweG9M78VRMDhsbz8frOzVASezZW6aOg+THTOPIwhFXoz9DnbL7PBHyGO4B0Htif
UVrEvvVpMcK01YWQx1DCjakLGbF8ocQu3Ouhau35ke3yHH7pF/aAak0QJpbBj2krH9J3S1llKqp+
oAL3zbN03audl1iwcTddyqjprhr37A6se4KXFtusX1+NfZrede35Gh/L0YtZSXWYdE45vTCsTftu
BZ5A6NawAUXRhX8iUOyWtv7KkQh3IvtJoS3JZmxdJLqAEnXC9O5KvmFUeLK/cP26cS91h5QltdiH
9egInK7q5Ng2OP9/Gtwrt03Q2wf45pCfmlcplmdeHeRydLpnRzFXD5JgQzlSURHYVuibv3FpRd7H
JiYxXNjmUFW1o/6rX9Q2SLbDF1owKNIDuyK2YjiQaMJOqor2/2KB+fslvzlTN7pw1fueK114/eNG
eOdADxkRqQkBAnf0dC5Y8tidOR9cfxo6/XSXlj//qw+i9b0aFqxuyH9itLf29Dt6CbYRpsWtwssj
rnIYtOrysBrHwEOY7ZbH4WECqFmtmlN1js/Wa7EsvQvrdckiY+Ice534/uN+89NSuCzTf11prmjX
2rK40sEGhsNgIpwwgPS2vsrPOLJsa1NUPzTlvok/bp+hm6GN0M6SnJrLN/Mxe9eHeL3AIUwnfyE9
403wM5xyzQ9Vyzcl8J/PpG+OzJVkQ0u5eW5HyxqlKE/nC5QrGbd1dVzGKncgvSsVuJo304k5qqc4
hGGIJrk/1q/ytL8Sp6Sdwvtq/cPDuXzc342/28u5eTgFQboGWZktDyfztcSWVqHbxEfWboqJp5IY
ri59+e/P/Ob4vP3Mm4eyqORCRmA2X8Q7WuBgP1bj4IkcBI/DGwxFRXPb3rbegWD8Sp7Ne1N1J4nq
82xWjoLonODWj0XgG2DGFdZR/PTD5f3bk6gaSBLJc4L+czvKG6wpv1Z6sjyJEUTH0ak/m1dK4Z43
loxSYh0/W8tR73kyH0JbcbEdR8yT4Cd2WM/Wxkba/PcV/etZjIGLgUBa1kxiXv/5brRyMA3YZGe6
s5pnkD5n4889LgqAGuXG7vrx35/3jX20fEF/f97Nuzg3WiV3OZ+3IHAIUcqQhQU0LLVzrb+pM9PD
8dN8zDaqjVmy8Xl04Wm7QYLQGKEue31E5C5zMd2riAYrvNl4Tj2L4/GbQGOZllW7GrofvrZvE6Lb
i755mWtYUWKUcNH9dJw90Q1zJnTg6dTDNNxhYjKd+K3eaPuK651O6B4jXi858XCo2tG6u+eEh/1M
3CMF/WGdkf/tsPX3/bw53YoiA8qp4tK01NN9nvjMXaLVJmzqS0BZatMGtqGbXaGVS+4weNP/bn39
+xpumiXXysqDIuMaFqiiNO5UStbjuL52v3t8Nhr5oO/EHP4EJwUs+y8LDKZkzZJxdzMgvzlet7Km
dUXM57YvS/nS+NYFaKA2X6xm11sPKQGNU4MRYiB+cV+Kl4aJcR6tK/+ansT0iTGJo05MwLalSpE8
7/Ns14xr1TgHA2kpAOwUgZ7H0NLdOWiiY5ZekD7lzWOKla81t2K4kcNNUHplvVULm/mE5aW4Gea9
Ot2VMlGkvSMNyNjoYj7gLwviL1HkaKi7ev6hTsUqjtfh0lttvKhaW3BelW5Xlhtj3s/SZQZJRvM1
1GnweeNnOfhMnPi7DE9ltbe0jYF0rc0fpOlrppxtC5V+iXFpGgtgBfhF1DExLXfyKQ9t4KOmLXub
rvZAJjPyFa+2NjKs9aurTd5Q/iYGItPIfxiJkb0kvc/ftHTFc6RjnkSiMYr8jYzl70QUTqS7QJBJ
QiPPg35dcTCvSKUD8lD5M+mB/oUs7q7Yz3I3sA5FvQkqJ/vq0eqs6D/4yKRoGdexXUABAmpGvCsK
NUReyKP5TaTAsh9+Jtfl9xAfmkS108/Pz3HPH66MwBXu2jeQKY+d8aHkhOKJp3kEHwpylmZ0gPWR
2sFBlDExYc/3qnw2CU/PVAADw1GY7oTUVYuXofGrX+oz0ImuciXjDEuy0P0x+exS0h6eZmXXxl8R
HQARR9Y9HjdloEdDW69kkxjm2R/C6hBmJ1ahHAB0maRfTbQPmf4AGkSWd8qRlP6W2zVD11h7mxJP
JI81MSALQoNB0NakNI7CZ0lnOMSpH+u4iuWhEj9S4ddYvV0ZZIR7ufa11J+v73HjS/qz3tgEM5Mn
MOxECqbY2PbBU4SCHl91I6VgKnxFuOiFI9NfVvknxuQpVzfF809DvW/mrmVFJFBDhKPH5BG/zz+3
DdlKs7TKevGiHphH5A5RIXGO63nZan2DX+ZHnPFeHfn02KCUdAA1UBKIGzXCv/brysOPGf2AO8iH
l7KNPvNjTOM3wJq6lq8+iTAYC5bUnATv6qa3VuGRXGQQCfW5O5jyTmOS4UoO/o32oX/Q1oWvHIWn
vPVRV+fqxar3WXmvqC9G95grn7l4DqoHMffqfN2LLlMK5IyIGOikddhMxi2Dt+xVGu082l9f6f3R
WsWVKpxMgiY2jGLIFJec/8PZee04ji1Z9IsE0JtXUSTlXfp8IdJUkaL37utnsS5mpkqZSA2mG2ig
DVoURZ4TJ2LvtbUPnsOKNG9OSg/9A3U1nUXh1ojhy3zx6taaV+BvYiirrMmhoxCXimYY2jTYEeil
4HmQG/RPEyw07oGW2I1++nl3/iKJ+s9nwz9ENKyhRbiqBopBaqRRj1l9RNTSC7J69Qjx2yTpGYdP
lIV9wq/EAEZdTwCR0YNMtFAxEjYCg1ddpYl4Sou5oLkXYrGauaS6dA1/vsg/RdJ1XTlxxET8O/Cx
r3EU+WX08pzGy5kg6YCu68zBeXz5nWLHfZM/FGGVaucSG0q3IAQ7ehPAKfn2BUyE8pjfx4wut5cn
adf8Tu+F0cZznR67c9XPjTfffAb1H7wob4C24XSZCZOpgrYuAlTc7ItqhzPWmkgcM5742lbhsRjt
0qieqyohPG87BDqooHs0f5dhI8r3IsX+Xtw1d/Gy3FdHYxO/Cu9j+QpruaDnYC6GmydCYdrwv94d
GesLJhik+FebYlCnYnnJAvHcrWlseq9MW3URszGB2xsdPWK10nGrRsJKbFyE2oWIWmx4Ui+IqrJ9
J73U/UbUl4HvFv5uENdD4gbBmW2LBO/QJZT7qdkwsM07aEoTPMonFhnsxAe92U24ZfBAnLcZA35T
L3Pyu0P1oYX8xZIbfojaOo2AJQxbyacJfudF7xHOWEaIZmZrd+ZpRiuZPKhJZbqgPx7IK/+yKfU7
n5zrdhOkrqYvY8mFMxSiBv1IiBEbXJHHzVvpwelS78gdjswPzd/06YIeh0H7g8PwplfvBYTf/qbE
gATvYV7b3r3nSIfZKd/zvxKWxY2j2BdCyPQi6Yj1ZIHoTvNLFrEhjnXQVKJwJoesWzMW75+F38rv
kRDgisPytvcZAC+EgJawsSrQyrDaTh31+iPdIiHw0D85xTpt9+i7aRIVH/W4w8GZ0IoOFt3AHMhh
MZLZvn+bKTIP/N4mSjw6Dk7wiOCOOcrwLNTr2av6KrvEmC+jZ4UNlqaEMVCjrUtOowQioe4k57c4
XA40+ykjivdbJwzpmgj4n1uhI+lSJIFwgKviOWoNodHKQeCEUd5LyaMOhByo8IxGc2s1z9mqW4kP
6WtOy6/Z+KXdPlxun0W/O3ihavufi7gqkw3R9/NU4CJoHLoxx725198Hjm4xWHM9dElcxuZW40Gd
vtr1u0ga9QSfkLGhXeuHEtGLEyGt+VTdFeJFjusjebn0bOuW5I6O9hvEE6MiLKaIG924WSuPEic+
EO25E8L5DB34XPld8SBcaI92GYp7K/rVvIgoLslMNjhBOqo2R7lDWyU5DO/hGoHHGdVHGC11WFTd
U/wWLOWH9LJWDOZ7Fu+qLywAEKCt6l9+Xpi/PYvgtKXXrDFRYPHhdvzVZxkuup/MJEjQ/uRXXAkh
bEy2dInuL1x8YO/NDIMdEo1Q3GFaiIlZtcueTgjr4S2j7BdV1PTYAeWb4rIwAJJ4/e/F+IweGo9I
YroPBkc0jN5W0yJoAWfSqm6UOaAYRgCrxOi4UfMcemjfZWYQdExEQgpq2HkwwpsTKNifb9N3/XGM
OdKUEIi8HBzsv1fWy4ogBD6z5XIKcW4wUAY7WB4NnkT0tEhnXMgXJP8wX54A4K0tMLBl5IfsfoeK
TvcdcAasjH9CKRTL6BzZP4U2ofHN8udL/e4X/ftS1atapFQ8E1fhMA0RAHoFkwm/BviqgYXZMgSn
pwUm2wK3EIP+mWuztcahs14lDlq9m+z+bxaSKTR84lrzx5edTcnk0VAzCEbygXSDfCNgpIm2pbea
1KkMav3MqUhVdDD9jAU2nYVcOY0KuOsWEOub22JOGhBkqhpeAf26AvEMj3C0lmdrOKkfRU+byamM
RcwcG4ZbsvZtjaH6HDzAqM2hTzTlvWxPqOZbZfg3XcZ/L+TqIS/0pBwrwRfOSLJBJcT1clAdoiTF
pUQ33ZKF3Si5eLVNuPOLm7fh6w/y76dfVYsRp361zWdTL6fLfgfVTq5Wsveg5geySsMF03EFoA3n
wDvJYIGrVkl5H2ZuirEAOsCNR/Xbi5mmbfDGRY0//32rujxUSlG9CLTWINxwngWSAw1BsZiq+jZ7
Ja1AizUwcMdHdZj3b1Pnd/Z54yqmT/l3xeeW/HUVV7OvQq0S9OlcxSQfTpE87bFwg2hs3vrP+MCJ
mqZzoM053bJM4xlYUQEEr7c2nm9mnv9exlUnOOnDZPTzkOOZe/Gfq2h1gRBd2ybnFytYKJ/AXMxo
1VDc0ny3hKdbF/BNx+zfC7h6MGd90pi1Fk+/BtAP0akv8SSW7LIN45N4WzEO9BbdUQrWCCysUSEk
FaB55bkE1wZTo6O2ATq3G7rEwFBNe9LP/PxT/ZHF/vRTXT29shI14axNBYaz3ilc4fQpUwv1XQ5U
h/BS8v6wTlWPIv0RiBqjQxS65PKypwznLzndD/2DkwF0cVrbnWkP2r6LCb59Szjx1PLDANMlIcBo
3BILozabyDj6xdkgLyEhDlW9i5pDmM6jX4QSAlIsQSVhCpsj0N14hwt+N8OarS8fdBAHtx3WZb8K
OQYS8xXvNY6su2miF8yj8VHuV/DyK2ONXa+Q7JbMndn9QDFO42FQV+VlnYyo2peX9H6M3SLYpLJr
pneCvyciCkq1jrO64b9xVAr3tU+/4/YMXpp+7p/u9VXXNxGiJC6EaLrXIeSKpec/xyAh+Jr3gbgn
ce+yRnaARhORqzX+FoNdbSwM5THxXINcL8++VZV+c8qeHlCdDGVVRud1LZoeCj9Kw4JeYbhirchr
O71M4c6LGWNex9SeR22KUkNdfuOx+3OE/nor/veDryrRJG2HTAxlmqU7qUR+5A7dW0vvEk8PjkGg
X1tlhVkQGfO9lx3CN54FwZmWTPXeUNxbQxp5WpB+upyrYqSrk6EML9p49jS6RozvKkvRNhyi2wlI
dPKhbtFRoYWMiW8uLz2Z7IhCIkJYYDnhNsFLqrfRZ/RpYits1j3UOJXTjIOxz3fG48/vrPTNiIuf
jY1XQnsti5J29dIO9cSqjBvmO+ljr4HeJRSLAC/TrlOHGBmFLzGpy5CS4FUhuPYZB34DjMa8y1LR
nqEnJ01r9kR/iTeaIyo07ATpWG5V5/hl9txj4UN6yGv2ytzeT18Ebal5azG6g8sFqko++dt8aVJe
46AkxkNbYpbA8tBQj8yNu8nOdE/z1JZqqAdWdNe76m+VA/hg4RAVNZgda+yj+TI46EvoLF2/SNb1
Ej+skd1rh2DZ74SnuFsmgIrq38YdmjJJtpHogc0ZUBcQU1J8QIlcCk5po7CbvYXZopIZoKMKRFcg
3LX6HN3wcHF1jAZzZANwd1AXrrt9ha4gfhqOnYPQLlqEGy5WBXsBksVOnhFYpYguMbwQf4ZySyFR
4kUgwSsg97xd6YgnGJqq/TaqD/zjOFsG1HvHLJwMkC211y55kEkFwOwpZG+wM1DYjaQ7FbaaLYWO
6gRRrpkQC73uDLtkgT9NvZTWDhPcXmQY3Lcn1MDNXUJb84PgnAIyGH6nlTEuzNBV5CXyMuDBKSHn
PpaLHmWhgzbJ+EO7TFqHrpMWWkMG3BnEUGgbF7QY3acExQcG7aDlK7ynsws41Q8ZiFq/NYJD2rsd
3erReMxVCwD9pzLO8+qAfP3GYzstb19eMjKUIZgaGtDQq+2Y9HSvMiAjnM1g7u305/wo7LITuu0h
YxukL+/ZbWKn54IYJfZjVu1FvhK3eNTnMUZ2BhG3mmjqt+/9X5d0tUGbMxWZjsIliYRkzO7q7EWV
iWKiQTTiZsUOP8O1Z1/waeeXucHpfH7Jj9q4KuXflxSQOXpwwqdw6kZr86xt4Zx56QEgtFa7bRVz
FHASDD0HoioR8MhzPdsLxkOrRE7CcyuVsDnmvb6YMOW+o41MWjhuOd5ZX91aM75f6WmEmZqCoe2L
yE3uKgGsH8cGcxmvZlMxJKEYMhYVAUx73+oO/wcEx7Rqfv3B//czr8pAHr6wrS7mdFShfoAcDYJx
pW+qaaMrl9Uz6S39HdJ/C4cK3dRjcGMs+Ccd8ssFAGXhvCRAv/oDi/nrKB51WT4Os4JQpkP7rH7o
BL4xysDM9UJacsNImWePDi7EI3YdDU2Sm0TzkDV7cOWN8FDsWN7Ovjt7oMt5Yly/1h8LpNnmKV3r
62JLbMsSUs7eXCnLZgXbhpa0Ha67TSnPDcImhaeGnHWRNuOiyRdok6ODxjDuFkvpGwGjKUrkbSnT
SZ8Yq6uOg9CNoT+ENFgUeoNTkk664GshqUKajM51cVEsRlpTBMnU/7vxWt/89KutXJdSWZ3pJS2G
DyiaBvCAh+YhQFcYPPa/RStE6/Z8WaQ3k8a+WKogD//zta827eoSNJcqZkRQoYSdqNEdYgH1YESL
hr0Jd5938upXwHgdFGRhihBWJ693aEdFP9mcu1Bm/rTBOyKFE8X9j9+6mB3oQUrGvOkfa1WwL9rO
1189bAKltseg0UImbvuXZvzslsL55xXy2wPLXz+kMZ3u/npe+8wT0rDnVmq7GRJ39m8Uv6DN5t5C
3itTWbxkMffmbA/FnX+zW/SHCHX9vlBtEBjEjcX4f1VXtF6TmanHHWVs+Jvhp6c6kcG8b/LJZG69
hB2hour3fxW8Ozipfunn+Gncp79Rrr8wqSWGzttUBw4xlVUit9bXIUtL96s2trdG/l/ivf78+rKk
odlQJDLar359r6uq0r809JYZWgwWQ2ZjWR/ru8LClWg10LWQ8wYQDxG3crs0WCUTd/fnX0z5rqSn
GfPfV3E9phrloDb8ilevsvNV+mm4vWMuCbpTf+vtPHjO8T9vazzxwboVz5q/EkuXqmn0rBRR5Ufz
gQxIAgJJE8tGw201wB6KuZIw3GMhEVCn6zsN3or36PvbSHNVxuwPt1+lb1s5f3+Nq7YBjVtxDKYf
Plj5e2WYq3TlGfZs/BMch4V2gAhJt5WMDkdz8Lhi+tzBcNj+fDO/PR/RHiephupAY6j17+OvpX7S
dx7j1KBcaAT1WtoDcxnvlwKalUFn8QBmsDpruMDmwqfniKfyUX8kRtOGCHzL4fhNw57V5a+LuSoN
8iaQhUvB85WNy7ZaKvHTDtHcPFmjefnk2VZoPs4BtrTYFUyAkszNTbpNNw5K3+7bf1/G1SvZdUYV
9TKXIb321OJTwhKXMJ2UTd1iy4GnezKIULzR8/xGEfXv1786q8ozUUzFkc+Nt8PMZgzjTrWCqjI6
KtFM32pUf9vD+/t7Xu1hXexLRSzz2/fpodMXspMQAEcB39uByOSmuFcZ2lwQ4//8zN383Kvdq4gu
QlGWfG6BLqFcMboTF3z0gSkz/YSYvg3o4Oa+fSiebnzyd+WwjB1MItZ4atJfLfadnJvBME2EOHOa
PeEMZwyunYoRoA1JZnFU6R63qW8ZxlrsVrinb4Zrf9em+/sKrt56P2JqoI79VDcwBpWUtV8eRf1D
yUkc3OnCdtQOonlqEBCp2NC63YVHXzkb1Xo2rCRQWiRFykBqesvL7UQ9lO0hBO/g98lCoMzAxHpr
0de/a2+Sb0n86sStpOT5d4WYSexbeVGh8yIXtthjyOweJPJgT7Fsm0/RyWttA+qPmJhz9Z3g7Iaa
Kxkcud7kTrPHZ1edWu9+xkFJc+ECqNvqnIjL2fydhiDYS0lczF5nJzpB0ehEw13yCQg68/l5qBrd
SjwbyoPYEAaC6v2oKCtBL2lxOwVJBRiqJCeXnEHdgfspOd3RyHnS9jhZ/PfUrfHRME/5+RH6xkxo
itNZiskOPXjxz7L+V72QSEYNuqUez35IgHd4Py4Sc1MHtjCVP4Rb6fei8jDyr2SHMZg9IPxlUqLc
gZOy5Cyck+9J07FFSjEzt9SHSM3bZWWyyqHqK+a3Hjhlepmu6wsFzcIU64sl43qBzw0xvRRdT7uJ
OD/4wh8qM1q7J94Xvf5d/0yH5bI3TsBI/b3+jOvZDu/K96DaEGqh+L/G+GRikQLhw3HVpZeQ/24a
1FHLajswC2qxmtvdvQnKAc8ZVi/RmUGh7ObmMf9lvkSifXPH+u4LYYtEJqKSNGr80dD/9QO0ke8p
w8A7TBx9XJ7K1hVQQXbo6vZNeOwvL0ZAm1J9rc1jlSKJRA9JmI4l61AjYnFe9J9RsvOVyTtWriO8
kVaDB/jWHjK9Fde3/e+rvFrLmyzS89DgKhWXhwM1UkSyziJ2hBCBGsi/TTdOmDBH99ciUj5rlG+U
Sd+2+/6+gqv3VpaKKs3CkdXdaWdrOJiSgEZ1G48bHlSsI+2S7M9xwcRCW6qK4+vLYtWmtAHkZoFx
owDxfvnwHeX/U3D/fV1Xqz+4iCIdL1yXF+PMQM3mgMRfdXt/3ZaYczjOAP5gDaZT9It4SR0v4U2t
yrSDX/86OuZaqm4ZkoJ+VfVUmZnPtI5r8CfClvIbg7+T1GRe7Gc2FkkLQqC/8OP7W5NE9bsNSDdx
nnFi1AFQXX2wkFdjXyWkREeJm8aWoVuFYV0kF31kQ/Hn77NkLhJixKS6cxL8nLOlLC9xZWr5fHjp
aNF+4iIi21qE6xN1tswPCJwktIQX8bX7QMGiHdRX/JrbDrA+TGRa9i0UZWUV08KCtf5urjBsAkgz
DLofmEjXavA77mzMi7F1K67mz95wfZ/JQNKJQuLbMjr9d++QMj1MPZ3dTm9pKZ4lu3sIHErJXFlJ
7Soik8ZVxr3nu0Ct0Eo5QnD4ebn+7gqwGWoGTVsJ4tZ1A6ytkQvKQyHyHs4AO1LuG5gj5zRdnanv
jfN2EputEG+SLL6+tXl+V0r+8/FXFW3s5cYgmuTxBZdpsDNr5ridWAcWidsd5QTvIbK+eH1rfP7d
qRZWCCwjkphl5JJXZcYoZ2WDSUbkjERYDCLdhf4sWclS3LRzhvvz+resAics3epmRtF3PYJ/Plv6
90fPpLwPjUnKV8FEACNpzsXuqRz2KLt8xBBUthKYTKt5JaCQmw5lB7APog0aeUBJUfnR888x5i4M
IhOeZRfWYL/Osd5RFhpTcajJKCaw67J8Gp6FhEMIHLW5UaVK36zg/3yNq1f10hdNm3ahePYgdP4m
KKb9aIHEsFQsZufJs26ehZdxmby2Szztq9kr7kAgbnRR/UUkWjR6bx6QxG9cJsg3eKNQnvNEq9cv
lKrpMykMB/FMWxQIhKAvEoGYIAu2nqlO4mgD/hEWT3JASpaUwmnHx4SkICFYhTOXeWGOOA25RrzR
eSYZOyr1ax4ptlndNRCDhk8ZiENQLC4SIof3Fo9wcwyYZ5PSJxILiYrGW2IWzLPFoG2nyYPwOMhH
TbKM5BAmvy7lKtXJMF5IDaiMCcepELpirrVlciAYamlYMJdD5HzyXFoXb0TKPPayhUhaRw11HCGE
mvPC1hu7FB1xlQ1WAVVT3pvYlsK9Xrxir0nJDLwM2yg+daRQLvPkvY0+ZGNLnJ8AnkzbBcSEIOyC
8wbeo1XvwmIrZM9UV8VW9lfN8ClGG9OwZ/6q7pem9tTT0QcXQ7dedmMOXRcbSVMarOTRhXYa93P9
5fJ0Y1X6Zv+BiwTaCZiPDin36vWUkkIKZpcEtSuLbr0mPx7lBCYl6DEgzwAn3wkLGrQCLc2fP1n5
pprn9EPhhE0LdeD19FGXAlnNG2WSo7WL4AXqB/Ati+xgOKM1Oy9YoMLJ+rn2K3hBZFNMiBYPl7Rc
z8PiToezHVv6YI+XXTE6WbSNfQeXQv4HM1GoRKdrJ0+DRboVIYk2SylHoHGjtvrTZrraVXS2UJRV
k8bxSwVIsoLArIXge+0kxNBzS6v33k3vISTDOiznpsPJQtuZsMg7ZsoDQbtMxWrRUlLV8Sc9W0i+
ZrdrqtcgCBgxYnHlrCU78swSRuRqdoYEnoyX+DkgLCadgz7FxkxkdvAri8gPZsRHV2DuiXMRteRa
fgsuy46uMy1NnhhG4Vm98UOn6Jyi2RRtP5fbg0arTlDpOj1qgkcf/L3Nt6X6BD+AufnU+vzs37rG
JQ7H7Z7Ue09cC27xFErO2BJx9WAqTwnF99BojqKtWfUu5r2Ywea9D19vFSn6N0WKCUkbe4s4eciv
R52yUGddF7f9mcB01bdZZ2YfTCwpsxEbh+Y6wljidfVSqB2JKeKxgTwG8C1FXDLnsODXB+Mz1+nz
OuabqpE2rGPP+A2Jkc6CIlkVXAp8y8YLCZSR6IBDQbVABsbD8OnJttBMluaCp5HAxGdhC69ndiEx
iiie+NhGTKTiD187GA0nUX7jcyPaqffLuGiwzTdyBPNg1aIB96yAo3CBbXe2VFlMMqf013J6luW5
f/Nt/nIkYSlGt24C5jHo5V6DudIgE6uZl0nQGWVb9R9L462Vz7K5kzgxe8fcXF/GnQ8ZqQQ0Y5DJ
dmlkOOTvnvZMF0JxMUeXwMcEiMvelLFFUnF11L2TKnSbET5SclRZcU0QH77IYJUqtcDk274qApQs
JnS454zeLVlMEkIGCEWw9KmsGIkl3+i0VAidThai3e+SFWwRNlGvC6xqwkdIigUHWt9BE6PDlI73
ARgKUjPkX5P2YUSCP7zI/nPUb5C+W5psBYNNmNHUrV+OJDGoVku3WXmkGS2Uq67cXVCvsF0Eb+P5
Tx0/pC95N86V8rlUYJDIBE6xKUjwFfl/+Ix7F23i9t6GNw1kMLptBpOBI/pzjpOztf9KhJ1Bceq0
/TZXlmEXrPvwMCueAm9jeltjINSUGaU1OzGBeUAKfqcpb3nNMEay6+yswJq6LLGwqBJak2M9+9U1
R2Tx450KHPw0ow5ZKZINZzuwGZuXGtYQhRHwQiYnuj6EItfZrn5egr8Ob/48LSaJuiLoC1W/6qJn
mhIJvlHztNj9oq7uWzi4ePmmWEtelvSogw15mCZHrXqjefFVxDB9tG7qCMU4fnzZdwovwLemCNI5
LZ/9yvHP8LAui2mGA5Rhn78D/mSZQnIJeIy81TsPwhbwGCpj83iz/TjVvv8s41cXc1Unlp7UqLNw
lM49DWd17q3pAS4EmiHgD5j8McTSIkt/mbW37sKfCcGXT2ZEOTlh2USu6RiZWeaCl8rSJAzPD3jq
kj0mM5KFLfnDfJ60pWNLp8TAN0RNh4AQ5QTcMx9hE1NkEuDAbwfbWHmf/sYPgY6zKUQ4oZgjaMzV
x4RdiYwOJ14JVn3E5xfyisV7tZ4HIJpU2ljKtJINv/q2tiP5WWwIl/OfGmOb4a8Rc0cmTyt+Df33
MdkyXNNMyyN993KnpfYMZtp7flQuuwEWnbwuYYxrjx6PTFsv4+jNV05yPhUSu1B3o+7Ali7DwxOQ
jCWQ2fISxumb0WwbU4BzIS+EZtsuJOqfIHGIO7X7QZyzCpX8VVmUmhtgkNdpUTTvIjF+PijATLkX
YMxizZMkBbi2S08Qs5+EuY6CNP80J98Ffj5p0bz5m4bMON9pXJNpWms3/kYfX7sBFZqVj+ScMdXQ
eNeLg+rtMUzCnyPS7lMG9BTspKZflgmOZbjWaXnM83wf+SAo8kNR229qhNncfC/5l01NRJrczOsI
sYvM6JNhz7QY/hJIQitghLctw/7WTUsU7wVQrQ+RgBBAbzFWYDLcuuFXid5FK2luduzX6R1yAZX6
dTXMML6li7wz37LyeeommeVbp52FxToqFqlVtA4+uQYQZ7wULovI6d5BL/A0lE6G5nNeP9B/mk8p
KBLNUScYXcwjAtXdWXSJjWP3Z8OiDwF1cjhpkm1mllLYVbqLAvfyKdzX+564ZN8mas7Cymf2dmuL
dis95666kEjUitZDvBieOn2NtN8RPhC4WOkrWvJkTrlbIP1bzFaBtzWFJaYlbMCDNbsjYfpPukB7
nrkT/Kubty/VgbgMzGyTGJ1q2e1nkz0FZRGDbSs00WsOm7azqPPdGwvi9KL/9DpeLQSzrBdLueF1
nCgJ1KQv3UO7LME2jAx53Ftjlq8TV5G2D+m51I+mKbAK/3s+nfWN1phqIdMSuCR3JXIrGR6kSqz1
QzxsamMVNeeIFAXzoReORJNW7EoiI2q0l1Zd2IC9umIFokyCWhLYlXeQjdySylNHkIcwe4uJMvX+
4xTK3Vt9ReObUgPQqiGafAn+et1+rrJgMJNUkLlXnS0Ir6XEcbi3wIcLqGKCAafRr67YY+ZQWMEb
/yTX67RZY6wlbcjoHgrNKXAKp88e1RFEy3SnwJaO1BPeXLU+dcNbpOKlnWeRG2qr0XylptMhvYU4
mYd1na8H0QE2A0ZNciCxQXok9fMMbqTrgtVI0Fd3jgunjqgdUKCuxzYFo7hOiQyrfvmpE/ikiS+K
zwbLdGEN5ZpZh0rqBA77YBuEz72eucXk51S2l/qU0xbTGTjK64QeurjnbZ28pnSqxsuNh1D/ciTj
hmpsygrhTZgjrg9GjZBrzcUPFXbl4BgGbuktp2PqZEHU3mbvIO3rmmPpUaWwap5kav0QuC0Yj2Az
baOssoqPLzEh0mmTm05N5DnSrtIW1wSw+AeGlXAHJ6EbVE/CJbAFrzUc/c8GER82tpAdtjxitOH7
Te32cFmfBsQOmb6QTlm+nKQwPr1QyzhMOCIf+Q6SrYwjdX2uH1Vr1lv9cPNV+cNguHozsdmi+UDJ
AzP/unvWJU3FU90p5/gyybLql4r0681EgWbpfS0YS/cLRlVtYCsU3nNMcoCG5FP9zlGyfCFbPtcP
xUPRc7TVbRXf+qZU72E6T4kF7Q4z9X2SIOJDar1C1yzwrFSslbcWmK/mUn5bsqlgYen0AL8IsdQu
U8RYThVEwBHNpdlaTl51zD+XHXtroT2BfGTFtkKYpUEISv0pGxx9XGbJqwRefcEpDIVAdSihyuPQ
gbnMKbnFZjr/eSH8OluarlM1ZYnGjql/0VeISk2/mskT1ylY7eoiAqOYKQ8eU+hAXSFZz8ELXBia
NY5/ZCj8KrTHflhTvlbRASOZiKhtclg9kEo1Wt48WxCli/VxURxuj4+1L8dEkaESXaipkJqcD1d1
rNyJVXUZU+k8KwAszhtyDFzVYe0I8lUXPmYQgeB+zeSD0uy8bEvbSJHvZu8M0sN72bhvjfvZU+ZG
lnQHZ4qEKiosr0mcMbo3jEe+JjEXI0dvYoLIBsrWk2ZTc4wauqNFIIwOdWARh8dRclr4sv1pqI+C
mFmx8Owpu054D8KPxLgflScT5W3FuU9BOEgUSnn32CiwABxPuNFcMb9ZQyirVZ3mvikxK726I8Zs
SLVsFknnXF+xOVDS0x00TshYk4npQihwY6eK4UiNHZBYoyOmJ5kDk6Vy5zMoXOr24LSZ2yGkeR94
bww7ASmmuhyUTOsyc1r5TQdKbFFIIXyTN7LCtObyMtIZGEfgxd2yybfxjH4MqCrCblzMHsE0OijA
wVJ38nJRwXnztJk6XIdJ3YQL44RSzLro9/Hkd9jCw6Kz4ilvpTlYeexKQTIFkvuqK9RLXviFDKoR
RVKuHmnLdRdouBdp0dJSGZm7qTgCg+6UIW41VXMRNFRAU1tJ2evBsU9vqFfUqQd7tT6hviNuCyyu
zLHmqkc7yz05yz1uuGDsFeUZ99+EHymYh8MfIeYnQzyDylpgqgLrUhOeTfmhqKFaGKccOly0yQqQ
80JlJa5eWlq3o8Xxos29j+BRaCYq6eVXzZskWu2eATtBiK0T+3ci4NqY3mEGtwMINdkKsi5ymt22
2TksHrr2ceyftVupIX8Gmz992atZQtsXUpVI4X/OjYZwYJMalLVaLZOIdUJN5zXxd5jlVagHYboi
dSdBfRcvUslVvLn6S+xsrbAbCBUASPn1lKNS70u+hA4YdScjceEUHLvNjVXtT7voy3VPQX0TEBA+
1PTW/DWwVcW4DIcy5kdaq04hO9W4hj/C4ja8Dm/ceuQXuLUQh+pHSXYN8CSVfgzuQMc8FpUtxOcZ
yLcZOMq8so3kvSm2UkUZnttkyxg8pGUK8yTikAO2Z1dUD+bFAd4DYBGuUcExat/RnmTmI4xbBiJj
ZIvqYmoJpN2pVZ88CONRmLMLuyltBmOrp2cPWnEbPkYI1WVyPkK2uDSgHPh5uf/azGcBRYciEa4C
0V35M0j568YkYZmXmVRMdS9Sum3e3GWy68PrFhVioNOTATqF45Jqx/oB+B4NVRKtcF7r5nOsvsi1
aQXmUeUxjzHWGIsue54tzBvNVvOb4lw3iPed3jAu9npNm6VKNTR+Nz11g60q6DVWCU1IiylDkkZA
rhA2ZM+1/1j7myJ7j811nGwLaSfBhKbPtKqVrWRye6UZjjhYIygrIxeRj0w3R9xjT89JBsBv7mAk
FDicoO7KadpstATVm6HtqgK0+IakNFjRkJe2aOIIzxuRSyD4qBmPzkl1h5vlSvl5BgyuoEmFbsYo
thnknwWZPj7ZRItctMXqyKFitFuZE+Zl3o9vWqE4QfgbMRvTpHCXCHsP0vB93jOTlkdWMGS8S2/2
IgT7OtowkLqxYUjfrV+MJhEzCFi1KbP+fTXENqykQZammwu1h1AWj9hyF6J3HWz6lriuNehKvIN1
ceyD1WXmZsl2llnlr4yeTLoeltzZGw/lrUu6WmVmQeNXbSxOlxRLRDeyMSEepzIHzz75UzCLTQOg
J20rgPaz6W7DMmFJvZTsaWs9tPnBfr4k+cvMYnpPdAhhEsuHavwxu//1nhgJnsI+ipQzyX85Uob6
3e/elOwI6v9RP4BD2sULTCFzCJiUDYa6lfRVRSZb+Yjdu5jG3IY3N0S6lsQ6ueYxukVOUb65aej7
4YJMcRiMH66WOD0K4zFMA/mcz5ypXa67uvQ4q9Z4KRZk9E0r1fhOjM0JQpf50PCE2pclmzN+gGBF
+xyC031srC86VHoIMU44PqL7SqH5ug1nTeaKau2IbND6m0DWd5k7YDJvSYW+6vJ4w+HqMKg3DEn9
gpj3tSzKpJYe7eSbpE9vJfG+OE2sArZEyDMsoL4T7H7+db/bw5lPowgRDYFe3LWSXux8P0q0eDqO
BwbYcWIb2QWiTRK79OEMh9S5RKM9OCvnqv4qjk6TLIgmBkNKky5zAWWhf6Peze2mX410/hPY2t0q
KhyQKhzJoreEjcFSRctUXXwH5JUj7JpfXPUCYEfWn715BDekFmJ3hEvKVhCjN6do3FRda1cagUnE
Md5489XpibjaFA1e7ElHRsWINuHfN9/LTbVL1Ug+Y9yZNxzeP4tkTXKrZIvvKckjyisB1ubsqWtW
vX4H/SkdlrLyizOYulSQeiuXjYpHi3TXKaaIuLtfCvgU4nYHnWG/NthBSGdv79k4YPRVR0kg6B/a
FhqoRzW41rV1RubwQsJryMDUd2RRWPoQk8z8lZPvzz/xdxUAUhtdRi8nT3E2V8tcXpt5LguhzNCx
s0fUD7L2WtLuV7RjODJGdkgeUAClsdDpa9qS44bjcx9hJj2E0aHMeJvvABVK4YZjN+3hor0zH4yD
9izhrh4tmgP4quvuwXsuXqo77KgkDkQmB4p9rIrznolxoBAHAnX8Cd5m1BwLev2kwNB+fBLe8RlM
aHCr3BYVomdmKckqIUEwzPmHP9+Jr6KCaRP9605cra6FWHVSKnEnhnX2X5yd147b2NZ1n4gAc7hl
EiVVVOW6Iewqm2LO8en/QZ+LdqkE68MPNA6M02hLYth77bXmHJNsjqvWM/jIggQZW4aLgmjevOJE
7EweXeYUGDYTxgj1bwTui3tjmwy/mUZe2OS/q2ROvtbJ+hVJ4Cpmna+Fc+o+3C1bTnEgkS0PnamN
So7eEHqsbINVWbhQw+tnCgwWHM67OkdeVTntaJl4L7Im5bOPEckpV6O2LyG2WeS2ecf6TdbXuSMX
iLwQzj2MGaXrsNtxv0lrE0AVG++FtjAp+GnGRK3eq8lnEl1hJGzy+0H+WWeEQsdvXdN5Qz9BTkTG
CBfXcAVpEw2mowo7rPCpSLjjxsyvF+IgSq//nbb7GniINw+/5/hWq560qXdr8acSBQRHzROpxtyn
cF/FF/A951oVpmKZcDpNC7nmabEsTMdoMJJofVVC6U1aW1C9t3JM2IQjzwwDJofx7KuPZkJzhcEa
y5NXG0Qrc+AvbSgiFez6kLgS2rrLEPz/TG2+fMETYeMQGrHehOFatBI+wcKqjsEqmhvd9LPwknvT
sNXDv9+adS38tlb+dU2Mr2tlhqO/WSJhHddEAa4/74+T9GKb6Ds0Z30L/vqcE2XiPLVdrOXs4qkE
DcCWVgPG/YASAjHPNssem4ejT9LqO5HAxMX6uW8leAixh4I0Z6jazJ6owOC+ZkuqI2KKbam7yVV3
CknUadHcUYXiPfSUHwWsw+2COZjooT5xm4e1PYbTg+OMD3VAUl4a4ypJSPbFi5+gciKcl07IoIx2
eYma/l2ixq9mr6frqciqop2+f1aYM94R1hu6QxECGlCyH/tf6WZcQ2q9mcbl7SV5mnymdcQDTquV
ATOT89OnvOiEQbRSUz40bLxuZeKPJOdus0p7iAh7RH+iqJtUsJfQG6/gmBzBMUSuYjMT4VAwP+Px
/j94J8+tRH9/q5NHWxkbo5VCi4ZWkD6b7MaGsp1ve1f35QCO9iVq0XeR3nrl/7oKJ8911Rqy0uVc
ebyaaBps4Jmy3f5YZcKhGwZKGqCwwsS9eBl1on3p/Hn+zv/1+SfPe1k0xSwcea8YbQYtLWjGv9I7
nWSPomBFn4tO+OPfr/LZnUZddSW6ZKFfO4WlmHWZ52rMnR98+TexBN7RMV5oUq1MDkRDTlw4QLkt
RNkXDjZna/S/P3m9+3+fIuJ2kZXckP80V9eFi7pCah7C8VEtfzAORvd801GUINBlFwYPTqgMENv4
pZBVQAi0W3VXtXzVuI7kO2MMwA/222bchfVDKWOHKrublAxrigyARaRIoZUbnpF+6HJQxrcx2vtL
a/HZukpbYRIyIk9NO+3AFgMCc73WmKAjHqs+wDaOkPTwbWnYbBmo1zuGLvwi6P7Ar+QtKddHnFUo
i2BMdUx03tXuLZ12lnKbQOt/rF0Li3981zwTVI/+hkRQLxT9mFr7anEqu/AwYILyvkuSjXxzvGp/
M/qAxIBwmDygp5pIqJeZk/vK1a9hkyScYGAcSKSTVPZRuHBHz+6Vf/1848TNs6haPPStut7Rla5O
RtGAxAQXQouS0DS8frguzcburd20o3HioQx6g0HXFkFLSEJnRyqXIdrG6jZxBNHFUhK2e0m9u/DI
nyv1WVZXi50Gt+n0gFNnSVbX6apzuG2wYFPb1NsCKziyd1dEP9ls14EreLwLxaayDjJP982/P/jk
/ZbSSYABx1E+ZeMMvfUzWWPj2wGUZkcImsJUJ+43NcnkcnW93uB16Hdf/Tbt1R+ebariqsyxsICe
cRRgb28igRpmZF4Ivj4jS1mzVxHFY0CUEaecHIaEcEyVqBJVys8JmpSdwPKyrrBxmuM2ox5PEEZS
+8HrJ4ttdFatevJJXDZn0svbwJnHikBLi6EGoFmVEetJMdxMqTQ0sNIO4vvsFMQYtKQ62joieqwS
IMOZQJK5ldgCAy1yV8NgQsHvrkB/7uEwuBoN/TLQSgf6FUN5+JaXVu6zFwzdqGatAlJU3icXLJcb
Q4gKdR1WGgrRhQFJubBwR4IAaaba4xsBJoQokmyqhGh77d6VsEumwprLbgP/nC8cIJR1q/r6qKmw
JHBDKYw9dPOULCdyxXQ9NdSDnLmSfKXP26XbKOYWQLUQXTFCXO9pUd4b5VaU90v+ym2VtE2vIm3B
yFA9TkBcNyqCiObXYnrkxC3i68iwneUIkfKMKnb0p/j30n1Wih/5l7CZf6qcf/wA7WQtSbTBVPNG
V9kLK3DUCDxoqtPbqsFElfGmgUtRjxw/QI9iGrKSvVjtonrXTVxO+fDvFePsE2ghDlYtZpa8wSeF
wdzFpSGPpnqYLI6yHvALU9+3OgcPWnCqEMhDMKMaoTvBIXbVU0Y9aSyAYRCtbko3Tfy+fRmrQP3Z
ZN6sBrwzl/aeP6Pf7xfsv+94srikYQRcs7TWWWVUbJLqFvy6mO8kKDMY/WLck4aXDg9KshMksutt
tdioXgkdJu52iGdl8Fxguc1XxSllJ0bNmciOZl5V6KImxldEMl7YLs6UWzyjhoaeVWZK9+1oxXg7
TDOBbywEPaLWnZI5xZZxhBPtRqaDnYO0wXBW52mIcotw8OTCW3L+vpoMCBUJ5Yn259//VYKU5SIU
oYyfU58devjKlTIR+Hy0s257xBy4Ha2rfoWDdsPngFOF+3/kPODId2sBguMZnfUM6kYFJ/MrGSHr
1XZV+eDi//38qWff5v++55+G7F/fs49mTZksQf0zmCgP6fiEUksufs8ePkUFhzq2DQKG+leE0HiR
CoIuNJdgGqSCj6rJqZDpY9o444EHdvqpYT853qJwy+ZbUXKTmxmSJOdF8PzFtZk4GQgzWGRh+7LO
ppJbbfvvn3Omr8mN/+vnnAh+QnMo2iLn5yC4jNzJL3W7Y6/zBE8rdr3f0j5yMEklvy69JBc/Wf5a
c1ZKKVVyF2m8JKOHrIVzoj8z9AUKbVyvu2z/QCPhksIJCsm55dhE3ERAs/xdzCLGwjEfpqN2APw6
klx0GyN6hfxTP7cIBjtPkl2VnVbaFi5BOWg3kjZIF3vhUUydrN7l8muvPTTp7Xhkfjxci0KQYK5g
rCIE+rCdRCQ7o4zu2EkWRwHTxaS0cFUmr0dX365z5S4LijQolq3FMRdhIfpx4M8K1NHIHfs3PQy6
EhTOjKQCuBTUDShXGB9MRpfQlL32uFM4ZpObuF16P4Pz7IRoXUImmK+RcEAtrD7iUWWvI1WPA5O6
mTWHkU0U300cDrNn6d00YDM740e8IPF7XQRv5O+HvhvZ+b44fjbvlYMqfEg9sp3UMkBTTltnGK6M
LIjGnVJF9hTyeKdbpoDkYS2/ke3fpS5oVuQGpaf2ezHQIxs9ebKl4S8utIbsFmxRvQhECnGgibcm
7MHiigAmE0sCoHrY1bhORTpLZK3wtowvlXQ1FjthLx3hhz9Rmk59UKavQHJJqmoNn2xEclhE61Fg
6AxDl+l7Rhy1/phmLFXTbvLoR+3rIvj3O3PmhL6+M/89QSfLe0tu0aw3scYSIKleLdwJvQM9esZ8
eKv4oAc9RuWHRlsZEdddkDz3mmd2O73mkpX71b1ZXN5zvhe0X7/USdljkShaLTmPNdc7lnfmclsj
HLprHZjORme3h6NzNJFBQJBx5XkXq4ztro3ihkG+/Ag2HdlI52iaK6yBzxIz+2bibj5EvnQpyeuM
yPt//nAdVDw10WkRaYIjrpUMyRFQR/QnEtJYT+AJqnxAR1w6prXMowZzr+ir//jSynNuq8GfTjHG
YBEO+Kntu2vE5JibjXowyuvuWDnDtFe0D9XKXGP2oYJjuqAdiuS6fqqKrSBv65nclgm/C5iLodyJ
qU/Em+KEBUPyBwpHkjc5OvUXZeBnpuDrlTLXEyzZxt86AiObdVPG8lpI1BkWM6/J/R68OOpiMkQW
/0hevKP2tMhd+VMe9wb5HE6SvSCQZYKwJ3Ynx4HUYlzu1AcstRdOUd8JKRLfz6QK01VVVEAFfV3D
a7zKHL0RBpLJCeTXVaaHRV3p/YJsY/eIo22SXS+c/Gf/7eqIpxr+3xNiv2Z6y3XeCfvyi0DewLcF
XuOuyuivqP4Zip5UiHJlCAtyaBpo4c6cnTzZHtVPKyPwt7zhPK4mwbEEWfeuakxICLEQDQTmPP/X
Qngt00quoK7Vj2p3yJLKmaZ9MT1gSuD4AjfULaL92P0cEgK6sN8ExbiPn0cPkBdDgRkdU0HItD3h
EoDbJkG3jfHOvuaG2+WDk2yNOkgJFp8M4gLfTYq+dWpsdT5J47nxlAheBeIh3hKXSyoiLRUj0Nor
WvFS8dsySGOXroT51uS/7hs3iVQnRJAL15G77DEPm3NYewIhsZG3FHQBFWfsdkP5Gzq/Nvzow2s9
PuTJEwp/vxd2ibQ5ov4o661CAU+my5C7hoC0lFCrfKUBAnnS1sBdKNfPx1JwBjRieIj64sdQkwwM
W2neoPbr/fLRAHXdMlHeEGJZ2plHRMMc+90Y0MJUmDKtQSRwrRLhUHNiNp8bTNX+0tCM2fQEKNtx
uG8mYiMdmg86GuJLjdwzh8Kvz8TJkq31xjAYIi6kXiVPdnEb1LXZozyQKe9H5NqS7kjeLTIhL+Sw
CDZNz6/78Td6NCMEhegTDPHvTUT/XkdS6rKNrMMMRLXWyXodtmEFRgCnacLZaZHR3hO7Y5ELgdq6
sm7NMHKO8WHxY/WtxI8430jxEw+cZbc3urOeFYTZ4WxoHUdAIM+j/Eu7zrLfafRjVkhcf6hgXSZu
P67kKTU/5MJW+DVMt3NvS40vDK6OTrnwOyZ+5Cff1NFOTdzlptxON8O14GpvE4JCSLDGiEz5Om72
Qxh8ytqOVGCN5QZzfBSYyf2/r4n2vTRby3+FhWS18X4z16mjXuZSEq/zk+TIy5ab+2nckuuMhpfu
QvKikCSk1/vOgL2/LYpboUnwjoBvWFqvbK9y4Y7pk+pk8g3mDKXdL93e5Gf14c5Y4YnFfj1fkGq4
1B8lAFHxXh33o/ljlp77dKAsJ3x19oWWyK6xJ+PtUfZLNxbcMaiQlDuRfF+b9xcHjN97YF9/9Ulr
fTmqUzIdeTZbj46KSGfbE/iV8EKwyxjsybYyPeGd3hgXORjrY//1oPr1o0+WyrKs8qko8lV+Fi8L
YLo9djsKLWIfIvpvjrpZGkTe2biJ0k+UwB6zG9WGjchqQTWXkratCLQ/Vc2Tq6BVflyM/TzTiOcr
srOsse+W/E2fTG7dpOZiuLr1QTrgA6MVP7u1xLgeEgXlivZZSA//fhDPiI2/fujJ2cRMh7E/Gnxo
nW8azZkkd9YAOQsvIgFJc32HG3ESrnnQfLZkoLXvCeCXsAlSeoMZuGaMtCMT2/K5nW6638RSMSeZ
g3CxY9GmudowqnVApSbqhVP0mUPV1y+ufN2Q855c9W6J1mcJnkBBYPTnkWjNVfMXk6jAguI1VNiX
CoEzrjE+19IYUjMn079ZpwWSpwRZUFnNtosLSAb8mDNxxcorFf2sYGNUygB1jA45w4aIovlKrlDt
oLXNEJBWXnn87AhvHwmq8VIO7+OzPrVOdzTcuL/NRNrthPOsaMzbsX1f9bwa2tORiCF4+tgkcKQB
iqhuu+P1Or9G/lTjoHLmNgCFbB7dFkKIabdoKOZdmF1jei3ZZaarIfw9ljSqdiX3xXobq12Pr5y2
PIKK7reaYGtxORRh0zY6EMWAVZGQDMN2eZvuYsQ/zY6XpO79mlMMczDrl6nDLDKfO17gw7+fyfMv
wl+X+GQLGzRzjutOX2kdEVE/kGGO7vHoo0L4KDxxD97zvRovdDu+Uw0JVMDzCE4IVw128pPnSY7n
rh9TjQ+l50II+8OcPwz6lpHKMWCFDpFjoCK6syhR2PgpO0eTmu4SWEpbN8PTdervr7FuHH81XZQh
PVrdIEuHCe0qukQjWBC1LctdSFWkqZ4+28UnhMPxnXItUOXfBRlKxRO5pmn9PsOqJHkn7TO3Na5I
bDaJKRaFT4k86sYx471Bw4Xq0M1+DZI/Rjbh9E13a0l7ESnME9TIdvxtvdXZaxUFhHNHfnXd/Ypv
q+YdpJMWBUl/S6tmhNXW9+j+Lt2DdbH59uNBOq6YXBNL5kml0Fd62K/8O97pcLPu/WPHIvy/JSXZ
tJeOR2d3YfW/z5NO2r3zMSqPRFVJh5larYEK4UqS/b8BiXUzHp/r8V4WDm16IzQPPWqxeqwc1byK
y8OoE4g22bPmWmBt4rdxAQGu3cp40IX71k2aj0S+PsItUu+xNJndw6I7OegvrA/m80QsNdMwHWAZ
kxhuVr4cUhMnZOlrnFF/dvOmrFwADUiAb3phf0lwqq3P8rfrrEAfYhalcaFPZhuGksiJFRPySNfd
aF5lSA6NW2jeokC7tHtaEg8YsPPr5kW5xpTUeebsUzVgMEjxCGLdngS6OOrG4sA4PMxkbHboEjgY
vmmcDLT9upH/Lv3CMd5Cif9hEEh7JS2CGAJDcUh/1v2nTJ+Gt1hhRneTCvv6JxuG1T/+eyk5o7RC
SijD+ltNKt+TUtLuqMdmPUE56XYqjcv8rdqytbp44eefXRGI/fVI1wDR14e6jQcPeO/mCQc6djfB
LhlTVN6aGx7ui+7CBnamt8KZnLGtIrKL6NJpG1itrJjzZKMcMgLkeLmz+l5JYG5HAe5bAOaIbH8x
GKE9GL8Kmr/QTR0yiuebLgDwYvdbws/ci4WSdObZ+PtrnXZ9k0Q+mo3SKhzEhdv5R7+Z9jy3mxo4
UvohXIzBuPh5pwdrWhSZOnWIZj/imziYqoC5mnYj0d4aOp/k2ta59Pz/kdSfPP9ffuO6Dv21yKqp
JmR6PCI2LW5Cflu+URDc/i7L33DwInbW7pWkoSH+ofHz20BW7o/DpkdaBTXqMX8XPOkGLlqLIXya
YRmu9p3PyUKcyQE17OmXLO+CRCNwI9X7qfnEgjlhBKe57fz78T63UyKXExUoMqaucL76+kPaqluK
GGfBWtUG/abkJOWqj2D7V6XCik5jenEJW/OnaXV69UxpXTbw0aFaPdmeQy2vzXhcBcLIqKPD4I61
Q6/zRsaKfNxSyxMzRrDaUN2Irt66CDiLN6HzB6ZmBTgG6u3j/PrvC/E9RgIWEmpluJQGbTawMF8v
hCmOU0gEmrwyiS3Vk/yB6F+8lTMDa7+pdiNrUb5PcuR9vb0eCu2btxFvAbHOq7CSE0eFhcdW0g1m
g4G0S0I4j89md3Opfjz72tNHoluD7gXn7slBJA8tJWkK1BqJsu7nUrhLdJ1K8U4Q7whx8pXCZkMw
PXHaDeTS1/4MP+Z1Ikf1uVSuxPa+Qflm+UjJOfRe2IDVdcP7emtpFcJoI+RTgdb2Z8D714tRKxLN
v3KQGMHPHkW/q6Nt21XQFJNNot3GpSOHv63obVTdma1ORH3sSyS5ixuLx0Cip+/QL5TdDtayq6ku
FEgqypDdQlQ3HKozAKvoamFVBZyvS4N8j7v0klPgTNf16684eUAlY0w6aRxZ9PWgRxJ8hSoEB6HX
AyFrUTbjKV/ZxQL4Tbdoqgsv5RmH1tePP3kpK0tdcsvgIq5VjPkj9sK7OP/ZJLfzcE34JCdJZDao
LRbs0DmAA96MFQQq2vPPIzv/wNh2rxcBsQvH60qwqdSyX5m2Xk4Fk7R+X15CKZ0xoOiiTMGtrrlV
Ji2ar2+PiPskLkqAIKsATxtuzPFe7G6JNFM4wPAwbsLsh5C5g1f7YyBtk/o9t96mN8k6QNtJ5t2l
BVpZq9zT55CMNVTiJkU5m/fXL6RkvSQf427VpHVbtoQBskK7yVyCPCvTV0V/7B8jxk1lipGc/Dpv
hjKhXB2ltwxYQg62mMBoGm8FiiCuL3057FHqXdz/VsuXUcNaxNBKtC5s6cb3+pWEDUWRMPNIGjF6
J9cRSMVxzEcO07hkiNaDmqEdjspvRsyRyK33ow6Mx07hJSFzNCPEu3FrwZOTrWjdwDxTzQfpNU23
oggm6EHy+aNFZFeAYf72KNrNi4AJs7YZt4oPLAyJtDMtcu7yX1N+BCPimAoCIkhQ5o1ExwymLHiC
vNnGME1SFRi/9cNYtnNPW9KBrSm79UOWcsb3xhe2iXRO0aO6k2KHFX02AkxuQzlQAUzoXnzpiTt3
g+HnIlrBKaPAsjupQAchnbt51sVDV95b9euk0vKwfDO9Kx7q406sfLwbBRbVtQvitG6ogL2gK7GB
mmxXE61n8SnCP4PPdLX4rWTsGc+9SMGN1Gs94so/FtaaC7vMmeURWgQcXUmkofmN+lsu+SrXTuF2
LpSyGQ1G3BOMs6nM6GitQgL63ATSMurpx8dsuWrXU8ue5n/joxxlZAdLo3kTzS0Q590k3NBzc/vj
28VG27rdnbw/fNEVtSkCR0Pv+PX9Ae3Wp8fJWOPPan1PYA0naFgy74u0mXCHX26LnBGC6NKf7ReI
vPndnTVEhdbwkK1n9kq47ppgMreS+ZRXz8fWU6RfcuaxNXdYyTQS1tO3In2s1Ft00SIxV5M/HR8r
AjTctAtqCiVrChxJgpMWhGgRMRNDLLlwL89dIk4EQEA4bnMOWv/9X1vdMWm7vqmFFR9XuflL49fj
exUBN0j7Z7X2lxo1MlmGLjqM+cAAsVNuOS/Mn/0HCm9lx/tUX6VXIS9ZY5PzveuAu1zcj9f7dHof
//6S6zr515ec6OAWCPMgw8y3qfQWNh9Hx9RHHIGNSIIQ73UWLDIuqAzOmduJTHlcQ/PJsdfnvaFA
1Thgux4OAL4Ir6itp5p5GvNbEHNMyv7w0bbQTwbTs8btxIzAhVWWXipTzz4crIzr+MwCWHJK1Vi1
CaU4zOKB2REzUOGDDE8yLJLcGZegp/NVO1x0L53eju6o3c0J48mZlSkoGCTtRt0Tks/IZyqU7/Fk
pGpwVO/rT84GL+Il+sJ3UvYa3vjXdz0pHuomaia8fYSq+PWPDP2qFiNO2Fv6tRk+J+1LPT3qPMlz
DGdAQ48odQe5cyZHzSjdXC3f1COme4tIE/xY5AzT1x5m3OMwJGquLmc2phIsFabBHPVGzW7RHhTI
Kd+MhRcDybNEG3ZIPFp1HWjFYIwvwHDPeHnXbR5JiMpMkzLv5Mmf2kUxhWYSDwXIK7Lk/eHB7CEu
3RL6C++YLX+yWxobRx95I4toOT5okodTV8ILCB7DM0oP84lueK3wGUXbll1D22B0AM12DN3CXJDy
MZztb5oGrqY3Tg8W9ZfZbbpyb3ZevtoWOe0ne7W+N/LN6tqCltVxzhRxOUpOCcghiPJrtk01twc9
sOSXtmSQOIGB/9E2HtI7VyhAlN2NyrZPXulDtsfbaPBH3e1+4RRQnkQ8L7O1LxdXSOz5ZSL+COEm
wAOniz96SHO7S4uuemb3/3JdT15WvayivhG4rq2XZjtFYBO3pasW1+afPHJf5mHBkI+xTd18ELm1
iuLmYISkQ8qCrYDLco4PawwhkBfFJhY6JLHoqcxBnFbkFiq+sA2f2tqhaaP3PhZX599Lonxue+Pw
tI639ZUZfFJ1tUuvmZMFJbngWeYfZN2rPgD5zLJbNT2K9OMPByEH/LMhyLTOfTX4P8y11zLpdNX7
+3ucvoJinxnZ0FNAz8yiMspoDrfAEGF6Uky70MqU5Tp5zgmmkNEDo7LfwrD998X4cw779iVoDq5m
Xg1owUmFMsYaCRFZQSPWn8muh/PDpUCCgOM22cQbHd0GkrEWuBqMPuXivGq91qcfDwRGZamhRcRR
++vKT3xWFkUjD5O6BrXPXt9/jPlOBdNfern8tlibwQyE5IClFZycX+Of6WwoydmuMV9HYdco14NG
pfExtpvq6eKKfuZRgZqnkmkGeANX6MnVaXK5KMeSkJJcuDLzTTbfYUwrg5QOyIaa9YiqPfslPEyP
lNmMiKaWB9vQ7gGgpDA5Fk20I5LZSpyNGF48M32UCAS7GIB+prmkf/maJwNHDSJEb0lkjKxHMQn8
/n6VIazGyjz2+k8WiQtlxbnF9csnnty3bNY6abGIJZIRqhOskNaOeiPaNEVAQseu4Iv35TMxj91j
vM+9+P74UL1M98b9ES6esL5jP4WfS+dIQC2yu1bZp8su06iZ1sS0emL6k1/nXNAU5Z16kxJRiIOA
PMfOyUtK5Lukco3WsWrP2k+PUqCGoE6JByHodPgUpsMYBmU3U9uDMGrtsPGW5RrtP2Ho1eRqk5vM
Qd1umuxO0m6yY9DI+zm5ZSXWkj1DAtO4p66GA2GrSuTHhXqVYLVIuN+FKtlQGEolOBpX2ejo7YXO
hHHmgVuZlSxOyJn0b0dUyVCWqI9hstGCj37w9ysPCZiG1rU+1N30Klw118U7L6JNGifKgq28KR6p
IbrCQbTaznZbukQbNSvEkfWstjlD6Oie1seBYZsjujIos+lG9mMOSpQoKOiBgz61byOBJrpbInWB
rNeBH3day7YOdU1DoQZhZfrdkxy0BMg8as4Iuyrd4Lt8ubAandFH4cj/7/efxl21RdpqRZvz+5Ng
BKymM7aX+ydheAjjLcRlYnzsYXzIxr3GmXi6TbV93i+2PF/X1SZBZi3YUu8pgGmZ4kJQ4W+BGr54
RmgniZ9jNzT9VgiqoNTudNVFzzTk3V6sn8b19bWbILoqSnf4yWuMbiinI+CI/UajPpt5sVfIDCns
EUHx0Q4Lc8pMHy/CW3xvUv/UtH8YYBMlOT5aHDwL5pOlMzae0PBZjoK4st2K016XYGeCzdwPvCTm
Zhz3crirZi+TdvLkgwQ+TgmrjF9K+5RWCj73FQfCydczm2CM3Mpyrdpvwx32JrxN9PwQHWs/JdGW
7+DtOyWgeJeBxBhTgRAPvqlNf5lfa0aLuCuXNym/Uvpg6cHX8rpR70G0wN7l/fteKme2N800dfps
rO/KNwX6vISZUYZRf9Ds+Aa416F6BXwqWbb+nm3wIsGMuF3corIJEg1W6kJyWI4OyGRmktDxJVu8
7T9W8hzxDZ/LZlgNMdczA5gDk8v9pWi8c82hL1/3ZA2d88Y4SpQ2h/D6f5LP7iGiY3pLZ/lXRhQ1
DdcX3DDTSxhYGzgbsR8RXSbaI+lpF3fldes/2Ra/fJmT5dWaxToNjwmvgUNOWT26Ml1mjxId/ZnX
qVuhe570/XEPitN6BggsHLRLHIMzFkJeRROfi7Syc/EIfd2a03hVOvV1f2g+LBIn/eJKaj1BWRMu
u9yRFwf7LLCJ4lN9oq4GahDTzaWux1a52H3GICCIrvU3w4nyP8VutTEXf7wtSqesYOSPL9DmJSJp
YIAWdvy2in5e1AtmqzOTg68/4qRYjczoOOJI63Gdso4Ss4bwe82fjq7lR/ppId0hEnwusgT/OGi+
38D/Lt5J4UDKYZ7KxnrxgNsVi08SsgFodgNwU7E2BEJU0FCBvSEdkR30+QZmh5RwUO84+Mywu5fq
jTO5qxzwXSmSh6yr5KwEnSZDYM6YxTWjTVazGItwXoptDSmyxuE5OeRAkeqnkMARgO+rfgExIJBS
vnR+PNfZ+vJ0nLwux3Hp06jmB1av1q0AMLG0E80bo3vwiP0BLJ6P7rcPiDzxamcI0m7DaGhDB2un
ynZNmib59Hb+Ib/0P3kOEk4D2HmIBvr3IiSvL8q/7sPJi5Qt03xEZbG+SM2V8IpoPRlQwtt57FTo
o2/bp9CVcnu8I4QjoUZ7JuBpW0zeHHtysI4B291l090ZUc/Xp/Kk8lcTWe+Oadb/8fjXOxSeoocs
mk26fl2Jt9qI97S8QFvQznRZvtyyk7btkuWVWosVvFcg5Kp3fJwhQtO1atecYYJTajGIFxtbk2ba
6Xv9Hr3zMFamnSv7MPWs0E1/cUxWDqb8YrRrP4jWYP+BWwCddcEfsXN/UhlgbcHkZMFxDu029mpm
0NC1odOsEuYE0HqnOU3kzsljbPr/vt0XXnfkFV/XrE7N07KpuN2d25tOzrEBzoi7bDqv+pEdZDv1
L1XCZ7Tn3EtL5giDy4pDzEkPMp7J3pMGPnIN+9ik9vFRduYbHCBW5meEjjMNbDd0SyHXEMkJmKkx
3BC0E8QdmaE3o8KnFAXEuI14Jdjtkk14qao84439+h3XI/1f/TVpiGN1Wb8jjSmaMsYDiOz5iMKb
tXyemLd4CosKX7Nne0EHrMJY/QGzWo88tfVyGG0QdwGL7RvC1lFEa6aXgXR6utRbODM1/PpFT/Yc
lU53bOl80Urh21WqY4HCnR1l9sXWP64B5q4ImpgKCycKngIJ6KFNqF6seUK202BBL7/SCJOMPcl+
tFwYfPw5DH9bTawVSMwM+nuDTyzb47DkBY+XtQsnL1R9I7lqZy9RPUQ1dC+OkD9X6QjyOLeHzITt
82qBU9fZwP560ptlj6oTXDq8GQMis+Rb8X0qbIxDTw/K0bAq6PvE2CeFq5huM3lZiur8h/nKHto+
JgzyYI/++505N8fjAf7vR50sRqO1jKCjWRZGR95ld9pVMThNZZeDa44eexTPw/hm0qR8MdD7G/YE
rAVzY+6Q+PCQP45bSl7Tg4tGJaSsnTQb+8SSECVrIzOKX+SLgWbrU/Cv23CykOUTpyQl5RtzwR+7
bXMb7XJn/sxsbYdPFSpe8O9LdEZIhPuYbiKSLSZ1tHe/vj9DawDMGsPuoIqPCQOtsvHFzH3tXgc3
BO9nrwrJJZDv+BMTMb8dbZCgbefSAQOgDQR/wk+GJN/YzelNmcGYZ720puek3A52RiJLEvSswhV5
BAKtBQalGXOWOxE+lOlpqTumyBR3x11v7HTMUXiErbdleLzIdJXF7/ulAbBJxEsnyggJTpumVSbB
ho6q6MGMg1zEwcz88Xe7XCupaA/hrkUWp5Ih3JafUd7ClOrpFJn2nBIZrb1W44PSEZsYiLpbjC+F
da0cn/IFQbfb6RzeFfIX3uv2JsKUAH14zn5roR+poq3FQPaIomnbm1aA+VeDJwhSegqERNJr/lFI
ewtrFiq/tAyO9XslbAZjk1COpn5Y7JVmzdYL0Z8o+mecDB5pQzY9JFHZ6TgAhVuBMl4n0pH/ezAO
+AFJnK3ae6pDWJk/wmxPFrFcO7KODcOpjqTyyXtlvkIUVzGm7vB6rKlzieDgzdNdbcMODepbgq+v
Xqm81nJ6SI93KmfB9MMafkraqv3grzQW5G0xZoBdSzw95nSdhJR1ntYQ8428LEveing7JUGWPMRU
KMCxZjd6YrqkB1O+XyzkZySh5lehfAM4GvilCCM82XUyTOGbViJA4Wa2DpO4yfrnJX40aQKrx33Y
7vgklazR3MvyTdX7yovgfOSDvYjXS7FfoE4ZT6Dys43RYEwmKXrheIOjLIdKQ9MfPkJY2xlPdt5t
VOHdkO6JFuhd0dcfSoGptJOSa1I9ivpVKnzqw6NJQ39mShkKeHk9GSqr1ySv3RxI6itxrvnKaI1R
k7oNDVZAwYpN5tniHscg1N7F+HbBjJz+jLAQTSsNBZdyf4f+9t+v8ZmVjodbVXiBwe8hSDspysew
r6N+MqIH5VbfzN6wJd4BjrzVeZAeZiDD++SjE13J8lcSM/hEDpsP87PugGh7sVCHiX76kX8me4zm
YKtskg0ocyqdIISLZcX3LvvX73pSX89hvrTHMYweiOXdLDJf52l5FJ/0zP5/pJ3XcuPqtXWfCFXI
4ZZEYBBJkYqtG5TUrUbORHz6MyBfuEXpF0+d37XL3mVvN5G+tNacY+qvuciCZ7ekC1IoQ+pK6UIF
OKAdQ3l1/VK+sZJ/vpSLPbSml0afy1ZwF6+xqg0YlX5ZEBIBAWNapY+OYhm04PJcuZB3ldQDLnal
lvCNYIdL0FQkhBDNvypmxSEZrF4Iwjusr5iLwuOM+NsEPcRnWq0YRMy/LWl71a3C35q2MLlC5uYg
0uwo2gCoj2TXaPbqPfUVMrPgw/Su4EW/BbrVEVEGFNDG3bzrJ5jCvJUssvauvdBvDkyfbuFShFvS
jSoEJQ55imO11J7RP2aL9pj+ruhEcVbi2HzTEMX10h3yXwlurUW/y5VFlXrpXVAhFfyYdjglZeYu
wIRAvamyeeD/i0v9elCYL5V+Oud+QNPGxY5ATQ2fl5GGd3R4dEqqXkHxIX7OKdZWN1aJI9pVrSXS
swyrZYJ+s/9VzgEciw+vNy0zN8juGRlG8daQ8Bw2C8FkjFz7KrRvx8g/13mxD8jbQVGaLA8ZIykn
ymJB74RmlPyuvDUqEOMFYTMJFU4q7/1u3B+Im8kbu/ujCMtID5A5OhHIbzjIW5qQi2SnWGhRwLgT
Gjm6sm2Urhq7fuWoaC50r1bcc/YIvG+xTIjEGVYhPRnhGFSrqFoRUPq/OCeKX3c6hoH3gk2xjHpE
vvxolFFRxrEwcdmJHrCRHI28jJO73+KmEjAkFinbcSfqX9MAasd9IdzqTO+STcEmnfZava5Tl1SF
QF/kZ6dob3zB4QHxxeXnZYWr5Wid0qfJm6YVG5IUxYS+iG4pdYblbfc3I7kSvzErK8cA2LjTPqOa
gUSF+iVleafFdImYgfZly2Ix4t1yIToHDh6P0trK7MEBKIpkxM3qEJvFUb6jysl/CQWOEmrbMfIW
avQYVFgsmm0kvA/JMXxSjmQXLtMNpE6zIpCmvAn1W8Vw+nx1jvfssLPhJtI3cXEzReRcvU/xdiDo
JV9R7KyvNqjmNeHzXtMg0hVYHD0gU/6yZoxhlJWppQs0qCiry3/Nl+C1vgEiYD4qW56+usDbGT99
1BAKNLEb3YXkovp2w2Ees/W1isZHR+zLBREDCHgfhuQX8VXWTfUsVxVOHZHFSHQDr8nsrrpPy4N/
PK+tbQ8kY7KjB3E9k0du9ZtOdRON6rQ7nPTfs4aoX6G/e6t34zoAc7VPCVq/xfuCNwJM1MPkwVKh
7ac4AASmXe0lqLCJIqcj+bYiP7I/DCCSN1T6bn9en79R3PKs/3trl197OcV6V1XcWrMhHcEjqQhz
RLKNRk/tl8p+1tjC6dtHsTevejWELktdAFAg9ahZDgD502vUrW+a3VySxRGeJqAkk//weedvZOzl
rDOXRLRm6mYjzVEqXRVbXxqm5TNZe3bkYGwylJRIFLAPAdMhsXWpgVZlGRu2VC8YVAZ+p2QDPmLG
+9HBeDnvxDcoe36+2qrJTvpTvE35SSO8Kr9SEvn+of5zBxcV0CRshb4I+IAb5MK4djnqLzTy9SpP
xShKyN47MHp4YelLsx1Xwj0+0PFJEha+MT9VkJz3P79lgoe+GVKItQHizQ7ALz3fprGSrO1EvuCz
N8YEDDiD6QGJYScvGXB/HQNCZLvQJDAHBMlQP7ahFyikTTH13ZkvRQzvmED5RU9YgbW2SPuZtg1B
WIbrS2sSffrJa4ZVNqxUBPZILpQVczrCjWkjeISFFMG+n7YZUIxItFPKkj0lBAcBLz6N4FAcYI4r
SPItEgBvJgyJtdvReuGER9/BDlfDO7KKVXUzjU6hLgu28Zuitq1pHcv3KXJiUBWPkrQZn9Wa+EEg
HVBel41qM1Bt3CW9q70EoS0f+ltjuKm1BYp6OqMpW0lIcsgiJDQ0oUN6Y0EyhbHg3BIHK5jM+rQY
B0coXq68j3k1v5xQ/n0dF6t9ZVLnD5tJ4DRNIBVi6Gav8J8x5WcaT7PEdHgRV9hqkZpc+elrX8LF
An5WjIDWKj+NoMX0ZmBbGsG1c8yb4H4WL7fJsmVKOl8peWjz5vnili3cKEyi+LW/Iqc0PewDQ5Wn
2ZMi4dpP76BrZONDqJ85DayVjjo9VmmUFykiUt1AlkMVO5pzNhIcilX1QpcjzFd9BxrhJiQtI+Af
VcU1/tvFWBt3ZvxiLqyJGrKCSJIYxlbBZHEY82dJvcuUBxWOEKqfVU006PmQyashgp3iBsV+DA+R
OC2N6ZkdRoGkphXfzoTGvP386L8pZQEhhkEhgurDV6FelDSkPu4lPTKmkzGj8dzed0j/i8iNW/qJ
V5P/VEk0hEkevRGNrWWtytido4jxiSzD/lY732FwN5uHBKGK76+qcc+nPpQU+ZntZNfX1oN1I47Y
GsGKRcC2TySBrtp2OwY3ICdrDMZeClv/ypv9RhP/+bbmLeM/lc6sVYZRaLTp1BK2EHiqbtcCZ1o7
vzdcHD7ySoqepB7rUwyUJvR+fqjflC9nsvO8KNM345xyccBs03ikzmBNdH0ica2W+5BGGUig11ma
SvNnkfibjuwbhnGO52CBOQ7WPDtR2SmXvW8LgGS87prn8xtWwufLujhLwgHNWj3xJ0Y4xtvQnydO
ilCd7yb9yoIjVCypPlSSXa27Y/dAQUaJ7Rx1HABQ2WnE64ae7wbgvw/q4kgZC+F5LE0e1IyKEmRb
TjYoD9YRuOM4pZvv9jJqZx/5DOGGP7+kjxLW5eA3+JdkmAR9sLH7/InolXzWcvPjafSYP8Zdsw9v
S/FWNpfNfrqX2i1nL6mZN0PNb0oWbIcFPuInnhK6fHPd0cdClY6AAi5qy+fMJqX2ruvDvlu5Z0g4
xVljRjNeiseHiFR2/SxOrNyzln7dIJsjyFnaBuVrJvxV/feRUphB1AjeUSUCq6nrL6K+yeF2nw+d
to8sYBcnKzsJmGh+forff+qz9BqSDfS+j23qPwMtrVuhDctgll6jxUV409hTiFxiQcI9cNv+F7AG
wm5I1TRtIu8xFs+81cKN5dZuphu2loNmT/4jR5krLxhezTfTOykLMNZRfXJsuhiGsZLDYk5DVPd8
XefbhINs9UAyMd3zdNZsQBQMYN/pTjZ1CzF+bymkVgDR5Dc9cdJ224y/xJLyRn6UfK9bm7LX56TM
O3whPtsUL8yXMgGlRPkYe7n9TTDYIpehW0hFuZzzECmQY7SyzYwoOHltQL4LHqXoVAKxEPeKv0na
G3oZZ3YONkFGc5+3K2z0bZieKzS00PE9VXMVeWHROV8I8cG3NXEJbsXEJjw45Olp08vYI8tVSADN
nrr6NstfUpQ7AhxbI3rmAP8qTtWiEx1lrnFWazkpF+34mOt3U/UalRa8b2HT9reqeZyUpwIGcpXt
Eus4kkx8dch9V0GyTBCAgJBFYqMvpQRDNoVpKPElp7VdzmdwoVmKyT4KVmzsAfbOkj5kSR5o4Yk4
UfDCT1c1Fd806vDxzcdowj504EYXX4XaDKYgt0jWGqfBZsak0+LzEleoGkxcXSUhRMu5W77UDvV/
UHHCKR1uVMrJwEuWoHuamornnGK7UKR24VPQvFrTQPT43cerzFkZlF4IybmYGvsxMYQ2RxEZ+U7r
CL/NyZEWHSmpgUtEL7Vpccnh3BWXqPYP2s1wGFzhuUC0tSM+SoFIaKdk5Da/TKNbNkT9Et1L0bDI
5WWrUPl9aEhdjOtDEVikPx/HUaWSx1EdWXK+NoEGg7HwquSmFlcyb8jD7DknyRTsg85I6bBUpC7S
E0V1A/gPWfwSa67KttZvSWqygUN10ynPdh0SnsbcyuGxbu5H8YAEy6psWISQesB8h7aarhWOliRD
zG5kkgd4+OiHnTJwg/vsQYDMx7hAASr9kpq9JToorEuyE3tbTV6Q3NR7I9uIgZeItxI4jwN5BsBK
TnBMcsZQk6FFtO443iZ/CMKFk0WoSmgtWs4VEcEfCp1aZQUZlmaBPNzk/inehdNzBGXC0G8ik3Dd
4kZub8P2ECgPCpRlgaAVoXlJ/PszOV38XYgRXFBhvyVuReLgsCQ761wtiJoVgN0Ey5bz/+2MM1Fu
fQsC50q81gf7doGA4a/pmLAwuH9xg9ZNnZUjxwRQjzNk9FWUveEmDL2aPadTnZAN9sTKQBZ66SZQ
pA7+atW10k3RPuNxx5Rzbe79xlYwh07SQJIUjnZI7z8vrlCYUzPXS5Ht3nJqVuC5ZyU3iiF5oT0T
sWS0y7zz9OrdD46+Bipu2gOjpl80f+p80a6CEL9wxtyRBQeKqmWBAsLTyjyIW8KJ/7aYb52k3Qzy
Ju8phscPci4iWjA5Vx/1lmTVjLCrF9Nay1dVr9+oE2crsIIpSmaPR5jN57uz1HAIZR85sEUd2Vr3
qEOl1VgwQF2ImtLSlJcMBQVPd6s49RGUjT0uVUhMKHY4gG4xpHzkm1ydYb/RtH++sotDXETgWtIZ
XFnjaM88sRGL3LQg7LYhpXBW3NuaQfnC7RyDIgQJ1JuGQMnjNRinMu+vLzdX/z6hi81VOEpdWHKm
O9Vz59DDaacmC3lzviekPlyN8bYJ1mq/jodbXmdJ5RIEml0gsMd+TrawuFHQU+qrc+2WyUYjKc2e
TRAxQlQqloCift7FfKN+57HpNHUlaZYqXqYjJ2KLTWRgTeg58CI69Eq26TS6xWUM4045sSDas8Gy
jJ2WoulVbsPXnQoVEByCHEUZNF8ODJI61ImZDgLGdiZxMuCx8MYuew/DAAJqLIfNeGCDXsSLdHt2
5msxn7T34SER5m57W9jTXexxRM6u0sy+vkiuTGbJBscHlflylxyhvjbMqp35btiYF6nmSO0y2Oto
PqT39Ihua6usu2c8gb0j2do2egGeWiRUIjdCB0TJd/Gki6gctB0qoh4Pq4wf6Ki2B0F50PLnwLgl
umYsX+mzchKadzZzqYH45KR2CODrz/eB+pZm+27aaOGG9nfeO2ZhB9OJA1L/FlaLkZHebwrrytb2
m93Kp1v/0Pb9u7UtqzyufG49vUFRnjQLQ16MO384BpBs9UN4ijnWYh5xiJ2p39PdtUH0TdIBF2Aa
uLNAWX6d14feN2OpCfxTJR2Vet3V4GxfzNzhr/EFHAttlzcVfQsmc/xH52U7brTITYJlNW5SuvHS
lppSG9HaAKNh7Sg/bswVkT7POk2vs91pC8twKzq2xjqslvWrTKI9AZSlNw244hbnpbhIvQH38Bml
kqv9Qu6TkzZGu8TEYUzF/+ibQJC9ytjw7RXNUiFInYLnterrNyrKzw9irh/98yaM5Dz5eSVYJ7Gz
kVfR+iNVEfVmsgvfsh0MT2V45Fgmda7kI6khSnqh7NLH5L4eF+RD7pqbaJnsstYO3vXIDiQbH3pN
ixLr6ixei3PvIxHebRcj4eX5EXl7J/BwHgMyLOpt6K9K+ennKecbEtnne7rYhibJPOBj3zpR3yxv
ZttRsUFZgKP2D/X7G3XZe6PpBKVLkbaGq0scxdmbt/9Ua5tFXLvysxzapB/NBmA71BYtyaZsmY0R
HUK2DoDqXqshf1MF55otBVuCpUoylbOL9zCqolmPpnWqBxcS6DJ7HPAI0VnbwXQo7/wzQtXOoBuF
ROE+CzaE4Q7o7K1HEn0Nemlog+5QB0yvyFR97G9P8ZIsHGFbv5ebxFXBbZFRnK1lZS0yx11D0HzT
ev10+V/6CkMV51OvW6cefoj4S7o1d/TUbfUh2min4qFj3v0DZuquOWlb/1a/P9fQ+mwlA+gPJydY
dl50q5CetWzQOtVej3Pl2pwzP8HP6+bnS7zcNzVF7XcNlzjdzQlYqhMcE4cA8bWy6lZliYARm4oH
G0F+ouJ9//M3+f2MN9cBdQt3Mx3fz+9XbrVcrrPER8WyVAAC+jdzDEbEI4HiQO8oQCYYOPg7Z181
Zm7XuHL/H+iFr/f/3yu42L+IkRkPHTUq2mwKVG2EVAop83bne8FJO0jPNNzSucC4QnmQ0sNla8m0
hsD0RWIdfG+Oau5UoqMnXnFMIuof7AwX5bZALtPZjbWJ/a1OzGq3Lp8gqGIl8PkNsVxXsZs/VE/w
XA7Ra/QXdgcy6pSMK9jgtkYlGnlwspgeo7W85hAIj/qUrvpnbCHVM/gQJ7hX3eElQO8MnjdeElqn
n+mQWWQzr5ESvZ/VRQjnp1jCqUuPc7DIlVc3T4E/PbiLodkKolb1Y+yfRGMZveKnsIsHmg3yH2Z5
DD5zkh0RHck1ssH3U/N/PxnzQmk7dFnOpjvyT4gdB0wyuI1ez5jPrHWKzr4juHDZ94SqOuawqWGO
lzRCFhwtmcDIeWp2/ia/p1Rk4/JulYXAxUN80iA+aB7//z3sOfVZdUl9fQOp1Wu7RlnJodsgq+Og
Tl5mT1aA3Tzh9/n5gX5zqDJl9G94kGh8sMe/mJ87rQ+nsuZE2BOmqSacWyAv5p4Yr1G2ozQBXCMW
FP/Zn+Xbc7RGDGVVt1O0k7UZ2av8nT1A/4sayvy7Fy/603VdFHE5ldST3Gb+ydyV7TKmnj29Tf5S
J+/cnl0/w17Tl8L62hb5mx395+dxMTeMXV92csjzqHCViR7NOPVF34cPutOzJcOZv7AOM3qmgaDF
TBo/dhtpdd5CDBCNhx4AzkYj6gQ94zJ/Z9NmXElU/NBefnkuKvkhogZp4wtfrK/CRB4wGn04LQJk
KY3dvFQP5CfeAnJD1tClNCFsGUu3M/uOaCXi7Gvfrh19za+FG6pLOGjZMNMqli8rom2nV9MEe+dk
pb8KFG+sY/QvO4zw5qFWfnMgCst7hcToxD37qyD/AytC5Ih0Q4l9iTdL3VmvIhk6rRuGh/ivKAIH
Qf5H6e8hPO9jmpjKGsFEE3ksS7X/1P9iUEGG1nUn9We7WgNEpz4NjCmZ+sjS7I51Kc1RKaRqcJ7g
T9PvleN4qLNFAnNiwR4i+JXmNgxvv7Sn1JG1VWws4UOJFN4pBPo2W2yfIMxpoQmEKiG8fovrlYWx
Td2df/088L4xRcz6ijnmhyohx+uLDy0fpdoQwsE6jcfgNTo1e6wuic0RgkYs33cXLcFVULELrox4
Sf5mDkXsqsDUUsEDWZclt1Y0xwboiXVqDQq7j1OzadpXS4BtkP2VyntpukV7o5zhsHiy74TKUmgX
dMtKskMp0nZnaZGNaOUX0i89WUi/0UwVoAZ/UZr7PbmkwCeLbFXWu+qD85y/NcGqO2+T9/St+t0A
IQXTL9iNhLV1BZ2UmhUmN7zxa4TBSuXp69at/1qvNe/k4SxSTHnQUieO6URuqh7YiXn48NKIz2nm
CMLNCCnGmh02eDt9tvKzNB26n7lH9YlSHiGqWK9B/fa01MNDL21r41jmK79bpts6c2TFyettGh16
ZW+y/79HdKqxG6hwdcGAdQpp0RxQRlVcKRSdp7F1dfYE4yIjihcLD/AkHwD6Pe6P57B4+Pkb+RhD
l4NdkSkh84EonJgvJuehiQytzTrrFI63sP5bw2XZOz+Xa8OVHxGAIW7K7+DUzQSvhwJ57kb22KyB
5W03lAVlzF+wa4ZVEzsqf3VOjMQBAVSJKI91DEgDTXZk9sxTTv9bIq4PlT+Y1MieCZHSMlyl5JrA
QoeH8jrsptbWgCxWnlh6P9/pN3ZERsM/d3ox3etjKun9uUXc+2EmoL7nb7RVWtOZnptToMNDd45G
1VfEwmLKezTAzuzmYD4aK0ucsN21HEvpm5LAp0u6GKBNOZ6H87m3Tmf3P/BQLAAwNKkPh6vS669Z
zD62EF9eNngpHgQmxC8t6sqY5pNwZZ1UQHbmvhU99DfTcx444NQT/5Z3DTwsmIsjc58VoO0YUw7Y
a8YaPUFYLCaX/fONtgpWdHCyRf2MoHm6Aavwpqp2SlC6sIgrp8XEeyrh8RxyyhbBCe3GFG9kPvVi
YT3UtRs1G5GTDQErboeAfDOSea5tzcHtOC4EDC/XrOwO3US+TJS78M3wb9NTvOXMAJA/fmKvSCFr
Q0Qz4nVFcht2Q0/BIRCvzGPftOTMuSyJfp/EJ6RKF++nKkx51FRqZfEN1HnwGbM5IqdeupJKG3cw
fAWStTmmPYPMPW/wIc32o3LypNZOYE11zvQnepOzK9f1TcOV66LVSpNQBhp2WaY+5/Uk+FM01/Ae
sXBzlF8FyL8f6a3dcCTfFGDvXeaasfda43HIEFkoT2WNDh2PwKH+C42cUNhFnGKEDgicOVXtO9tt
DRmYepv1v38eeR8bvMvP7t/LnVeLf4oOmZiWWjwI5qkgRdA8dNGNojtWmy/r7NCFt53gmfW2smwO
SiCksYJMruikZMQwl55J0f5TDW6mPLWFq2C9j29T+o7tuq1sWhytsOrjR1Zlv/dAPUu6zaGKqrUf
eEXoqSGzD3G57x1Q2f+DCuDza7iYOzvMvLLRhdZJ2OIOLbb9EXfK+vzHeks0mJ43wQNLQgEBl2w/
cWEMntUvSRcSV8Kfn5+w8d1WFhk+XjlNB1xxWXVNW19qit4wTwa7aI126yrQnrVqFQrrsSB04lET
EdezY8PTb/kuxXaWXcaun3v65HSim1azHoWE+1B2xNvsZvpbSmv232dxjUt+yBzR8Op8r2IxTcpd
iraRE/RIMLzbgfVpbqOAXOkuY5f0FFvHSV2d8ecBwRe2XbnBxmyGs5FnTDGezX2/XCQ28y+kUQXH
auxElVOlu1B2R80zixWGZs7lRndvnJmmXAn4r06b6RokS/+KhgBWSbWYhrtO7ODlMJI1NWikQTFP
+rjTujtBX5OAUiWr8HauE8T3yaLflps4W6QbYW06c5S24lIgnC3sLGRMPy9atogLO+sXOUwOTFrG
ooEfYC1800sJFyeFpGS7TL6CQRVJ2wkFKfRU1Fj/+YfG53mi7xBIgyp/Z7tTYwgxiW8D7gl/0s6F
K2vgN2Kez3d8MRJ7vfIFOZHNk/8wE9Uaj3X5vNXXIq382SYrrnzQQ9eO1No365wCl4fZSlOAjn3p
YQVyfz6XknmSDpXktRmHmukWTsJHugtiwgJJV1a+Tv1fPQDsspGUdSWcBjjjcAK6RfyXr+ZMnso4
J2UaGyPdVPGN8JCs/d+d7KXWkiS7LOKUmPT4wjcWcRzWPa0uYeW3bgA6n2dJU9RCfmerhdNgGuKd
XBmE352bFL4jOGVU+dFQXBQOmjgRFKszzbni4nbWqqF6QtdyWAocKml3SGirHSm15d9nfNF0ulom
JnHi9ffHsfIAW/08K3y3C//3gi7RH9WUTlnXckGmyAy7CJ9R2gmjjXtOKTeoI0oqdn+Eh2Ealm29
mpsF5oplK3yHrOp3v9t4Q9VmvNZk/dqPZ+0CHw4KTdH5Ii5rY+EYj2rSRvXJqp3SWBfZ2U5z3rL6
V0sFCk5rqblHKWIB0Q5hHW7lYaOVnmp4xoi8diPT11bu0Ij3v80AaqL3K083Y70qU3uQV5q/HfRo
mQuQPhy/7zyV4khAXk9hmzfU9vfKXIs/hkhD0UmZztSvzgMu7XFZEEOG6FwadojGgvw4tQcko5P/
V6LnWhYn5NqF/DBlr4p09/OL+josZVWei8AilBpW80ui94S7KtR9rZorAuRrydOKLu5g65wclzAM
JAz1jkxOmu5GZ1hA1w7aX3udH7+vouwRkWQjgv+8QOPmN9V+bGsqNNE+xYumuVbjjI5eeFS/kn22
1No/HcgxmMdGdZNVNhzanBaf+/OD+OiBfdopfFwIUjKFJiLmpIsVVcy6vFL7vqZCWSuP5HlNv818
WzDesUn9x7tcETboUY000qNlur7h4JKpi01TuEblxZZbW/f0LaSTtsux0T6eN/l48v80ruWJN4il
KBYAfKX2iaafvU+ke4K8DenFGJDU3uudcGsNSI0Wmv3zrX09fsy3RrKthlwGfsvlQasvpMKMc7E+
Jb4z14K1M/pjJwz3o0KTXkvuNaoAkdfaprmOhM1AGJXrq+vEd+v0Vt3Sjogef76krxVHLonOOxlv
jENcpRcl8j4SI6tL5Rpi4egYKJ/S9snq9oa+qZWV0T6P9f7sv+H/SvYpghb/qKt3mrERRcEpkDh1
9ykF2kz9E2BVzjpnRrzNR2+EKqLdm/QhMDkU7d5HHpLHb6KPPvdQq+SwoYuRH4LmDnZkSn2ZqV2r
HigMRwEdlwra35Xv6qteU4aXQ+iKSC0e/uql8E8sLFn3zwywLH5qnTE4SujUXa10MpPorumt8sOF
KvJxswqa3TP1m3IiyOkeNJUa7yb9ZhxOQIt/fv5fe+UXV3VxIo3HvlCHQq1OieRN2bKFALnKlUMw
bmaTuAOiyuNpautaWGUgECJ3ip0rlzAv+BcD7tODuRj5gyn5QZBwCRTxwtvWg4B8kuGiLHSqKIDr
9KVlB29XfvRLj56PjW0qCDhDY4xfAh6IbFbETmaUC+JNSH7E6M4cT/A3PILCS9T9eEaUVR8aNmH0
aN3zsAxca+yWP1/H18K0jBSUSwH7DlVd0ub64z/nEnFEKBondX0ifC7SOQc5QeF1td0ma4RhBCbj
J5RWpIz23u9EO/kgKEIfRPJqdLVHWIaVVwW/QhWB288Xps8v/uKtwBUBhqvy0ZIOeLGT0I1zRyhe
U5+Kv2zSB7t/1TLiBY4sbNI9NJHVVDFe6aIkh6p9kfV9jh4bYvopJAT5vIgGWgYuGJwA9HbrxOG2
OEpPE2PYoBcwNjcy0qssuEtVEJxbuXohvyKh1AmwJd/q4KRCu9IdERtq8aaK8GrLtZocRhH4XfOk
gxoaKRJoxqKPD5W+s/RbEdNoOBFGRFEF61kcPA2ly/oKfeOqpenKszEu2iSTKImjid+btQrwBp1T
KEcf60Mq7FDHk0Ebu/F0ksKnOeNv6S9qEYMW2muheB11T8JEjrFQ6a++ta9BQBwYoFJTS/sIaL6s
FsjW6EfYPJFgBxTH4QaGS4kqSMD8yeTt5udt298HIMaxLNX1DQZIeYDIWTrXBNnfrDVcicwiA5AW
XuvlDkslL03p02yW65JzqkdriY/jiCIHxkJ4S0sLFxCHrWFD3AJnFVZQkvLyaBndy3a8ya4nzptf
39p8RSgwcUh8o+Mf9GK0pAkBsewZh6JxC/FQBcdQ3JfjXTMdROEJb4GCDk3YY7srqj+Sfb7LJhgv
C3auLCD+Jii9yKFSxUYuurX8ZaPf1pErdis0CjU0QWGpEfib3gcJ1G9skksNFD6Clidjy+n2XK4C
WLuCYc/zfB/PYL6WorNk+3fBnxJlV32bQwgkORz/UjDLIRlgGJc6fV+HdwNqzwaMFBkKgkZW1nNL
EnNpRypMvcWId3Lc1Gj+g5vqMG7DBwSLMif+fhXZ1zy636waPEoKmbR2ac98MdCd26DVzSQRQR35
G4i7iYV3fTEhJEFhv5ohsNUtIbU1rhqUqi9Xf/9rOUeXMM4CZSaGEFHN5WIqxErUGX41HjsI+plX
SJsY5SsyiqCmQ4XVYdia1C5RoaWElq1oE+XrMiJv/qh3R5Ik0aS1QF7KX0b/QOZv02BPm0/EomKL
qEcc0j+r35QGaU8gFurWUNAfxwOvrHcz2i05hC/wTtKCswsc62V/G92Xf6kutsVDwJG6Jkp+jknT
sMSgcQyXI33H2FGMpRrta3rt8t1UzLzAsd+E6U79gChQ2Y88yhoIqM/UUBTSO6WQXoBySItNJz5g
W6QWup+SXWm6yMLpBavNQVcwm+X7EYgTuW/sax50TJXELUAx8f9ksVedvXxLIhoyM8GO6R+3d2G6
Reujnm8hBurj2wjXpOtWusSyQzBaZShoMUNkwIzLRl6oXExoRF4fL40e3y+bVGrRAauyTpqSXPcr
mYoSkcRj4Sbp7pyejPC2V3e1Grpq+RQZ98Bo+NOwE5NQdGVP+7XB9PElmDPyl+LolwW0HiUrCc/t
eJxLo/VK8ncQzm1MCudVbe4p/sMHJWH1blwp0bVSxpedy8Vvz//7P4t3r2eB2CIZPg7mQfA3IiC3
tZIdY7cO3QzQUvgaF06M2lEGkPXz+vz1vHbx2xfHFCESet+q+O3GQU7b1WvJlQEOLOEI0i4NkeJs
lNc0RdbBOnOtbPV1nZl/ncGvY+2lPXqp/UdnUSWdX49UG6c5F7p9AbmBzT5EM1SSTkk2rSO6uWnD
N+bcS/z5jeD+/AS+lhYuruHi6cd6YtWTcZ6fQCH/aoaXmPwxwHrNxte2SKvQnE/HbNgpvt2Js23d
TNyipS0G9GQ06IKSspGc7+L3q2vfl1oTV4Zaet5Zmh85Q5+/C5XF76wmyXxlKj0o3CdgSz1MR8ra
QEaprgbLNamXd6jYdhXxgDsh2wTtVsYl4vePvvSa1NdEsdeuaV4d//lWtT42QjXnmvyX8e95La2E
Zb4Cbjo5FBuuSpe/rhAXj+BiU98UgmRk5ccjiE7kg+8Mf1nEf5i7CLAp7ERbYzygVV55cGGuTgrz
5vTT5nX+dbpLGvJfwEeXZbBUz89nqefz7FwVmIFph9YaGlCtOC3SnRn+U5Pr4DWdl7UO9WTKYDpN
9en/UNb4fCWX9S8latQsV1ioaFQiHMDfLAGHQkQ7sa0vt+IBxWL+N37DCbwQXdH3tGoB3v3Pz2Pl
qzv74jIujtkZgdlDeeaBnO3sVaQzQVD6snz6fXbE0MHlVFAd/P9+Ddb8Tf7zzUVaZoZlyq9ysjOP
oUaRfRk1i/w2WnH2fjH2/kq/A+Fsoa2hdIpgc3Vtq/CVFXlx55cHrDbqx1DgBZTjXlwaz0R+DmjO
l6PuzjCgQ3IEVfqL9hPuCvbEuH6JTaM10GLZzm4Lt39LpIVPxOhwRePyVZ93cWUX85dSVOLZjLky
Ysg7TljnPwb6zz+4eDzdpt2RYoTHbWLpnDyLlX668klcGSPWxQIylK2e9fPP46BBC84iov9tuX0n
GJfja7IJHoipp0kiNisofJkbuKJ3tX/1/Tzx35FqXUxLRTvqgnHmKlSvTzcDqQHqQgUdap/f2mGB
OhY4L7gIUigdrIW+cbwaHDB/+l/nCki4osam9ouvsEjFOsnMcjzK5HcjsGjWFaAzNBblDft5ywmk
v3GyIq9nmYjYnFzAAuSx58B8OP0Rv11fOXn/P76L/17QxSPJlcZUOoMLoqGXr+PIPnOKxqIavGeC
S1EEFjRayT2+QNwgNoEbVz6M+c//8kAgOej4aNFeXa7tQUFcXaDz+zEC0RF5H6yGRXeojv+hSNox
oTydhwbRhRB4deqeP7uffv1iVIR62/bNOI8KVKuNM2mMA8AFerGcVgDTwKNRnCZcqbox8zW67p9v
/ivfeh6U6pzdxb/rmE0/T1l51VZdFmALwGUqeWnn1dhYljDrijWEe5Gibf/Y5K+DbwfgMoUbsb/v
z4cUl7d1H9p4NtAFjA6GNXi4uN2OcCt1y03RiepLI/xdK3dR96jHcxzr72YrxA5haT/fwvdz/X9v
4bI6IRm5lImBMBzxvqh/JVt8V4rVsKBXPR/M6hNaVl3fqFegzF+dmDw58ogIchR1uKmXRzK2QnQV
BHM4mil0ZHlZVjY6jIbWB8EhEVsdTruRsG6MVSDs2mJHLBIALNunPmRrbk4jCnUfWvjWJmu2pC6u
ASAuo+1ZvUKk+Xbzqmuo+TC0zQH2F4uhZPGSrU4fjv9D2nntOK4lWfSLCNCbVzr5NFL6FyLLJJ3o
Pb9+FmsaM1VSoYTBPDTQt28DSdGcEydi77VLQAxwW9N1DRyT1FT1gPYKvg5NP+3jf4LL32eyZWQ/
v+m2Xl7ly1d9KaBxg9AjIen1z3dtmsw8UztpfIyLO8T2407+ohtxbh7l2jYJLVG+DbiG86PQf5Xz
93QFUFJpvkklN2nYS8NBBCoy7RuOajfeoKvmqM7Rnj4167JhSLiF/rww0chUpOvs22hSB88o79Xn
s1t/YzkUHNRn0iqMPNya6aZexbhFUK293riC61uzNBcwKGHgwtH/6/z/W+UgZpWkyMGv8hGHkiLR
bLFlsBQbaXEeBPOpUfCQ0Y2+ufpdrz9//uWL1Vc660muiPxl6aSjXNlRKoS62/wsX3Hedk7cvcl2
ifNxd4sl95etUCYNdTk4MKHmUHVRMgehRY5hGy31wLm3M4kQiNmdDh2qV3mztBFyr8scDCK0d24d
Wa4XDcBTDIb4hlWMc1eJMWWntkMryeeTvGKR09JnTQapDiLM7ZFMLZLzZb+5dY689l5e/NmLu22G
Ya4XhXI+6Y/qR/gCVpPthq6cdPZBffY/yK4BNI7q+NCf6tjLcQ/rLiw68S5v6C1luLi2TbhL39X1
TcPW1T7469qYkqFq0Zbuwp9fgZpJltA2wNigpmrAfjv64IXGjbDYBJyiez4LKyV+btojAYkqpwnm
BOmWYUIdetO8PnerobiTGJyOp0o8RMq+1yBpE8ez63R7pNH0Inxf4uq/jNpduKYpijfbfAh88U2T
VlP7Jg3PQ3WIctDNxjcdiezgmxFMXP5bpfxAMmmH80NNM6YE7hGPrwRJTONrBAm1e2ru8SxP34pv
Somf7lbj46p25NawgGKzlIHNXK310zirUTVC2BG3UCLI30aVObxMk8fC/xK9TT9DT/Pyz2z2c+EU
wZe+SV68/lp+XYIuk0GhQvG6HJwERSVNg5Jmp8HR6nVsOgVwBW6k15H8bTgiwj/DJUEoc9rH+Hby
89/vwP/++YsypS+0oBdE4Xxqtr/E8tmdRKDSx/waPtMz3PPFoFCfX6RDcRJfg7tb4xnj1t+/qN67
quutSiX+DkpusDUxgFcws9ApeL256jDKoUDL1lL0TAoWCQVKS9UqHhr5cfaVdlsyyO8R2TgzR54H
/O566Q/H+hQvYqLsWRHtEmUhwFZ1IZx3g2OKvnH2VMC85HBCFSIIYrSNY6yT+IYThrYifdB+N5Nz
ENrTA/1Hbdw3w6PV+fORwWZwfz7OnxGqj2qfZHcmAWjn84sAi3F8kPBiMRC/L/Hnlt/gdOrNQans
nCiaf+8q1y69i3fmYrWZzpXeT805O2VfQ+ZN2zTdEgOd2Xr7fDa8mdkUBcHL+FTeS68j/VmBWRsH
1i1hrQ1uVkR89QL8LQnQfKJDbOQ7awXvx4k8RGUb0/Ju+TT+/pbLqCxlONUEel3sxEU4NHEh8ZaX
b+pKdETPVIHbkqPFlqA9gmQC5P/OUzlqG/FWQXe1Ey5367e/fXF6ny12wenM3Wo5Gj6nr/Kh88Qv
K4Zviuu7YLomP0uYLhAqgC0dwEjYxR7S8UL4kcy9yoKWivat0kBdlt0/qqaLy7pYlruyEbJK5Jao
KwhqGR4KG9Av2efmF+mci29fdXThJH6JNWTH4KsyFvhVxeWq96b60OJ9JVtF2orQrQBqWm7f/+iB
5al+5nOeihs4X/faufBQvedkeqTFZrAex5+33T/X4oflp5CSppFpYDEEvviImYY2iTxErGG4CZL4
WW2O03Qf1j6m2xrpEA1l/AffR7cCWe0kic0t7T7gygYKMHl+cPJefVRkMoQgi9YC9t9gbahbYdGW
+ULklLZJSiVMaxgf6CjLnZRj+7gLHySCZ5CXD4Cr7RKjJFIW1Y1+Spt/f3B/3d5hWvLLOF5TXSyr
2G9l3KQl5ZimwfnUabbMaJ1B8j5/l0NHKNZGC8nGTpmC8WkJVHJIZu0QI4rhzE63P+OMDCuv4AQc
0hXKDa+z3ODz3xd4rQpk/E/Ag8X8nWhcrGF/XuCgKEM/Ssn5lO+HFwE5TPIzGv2xfaqQVpcGnuLw
fipWjQWy8K0DLZOCp5jKOyn61FuG3yBPvzX1Q1Cc2vN7F7yxG6Zev+6wvzqdudYRm+viJq2fKvEO
ilw+bWLjKxUeeS88nYTKhkckul3N5E7hMbzW+baSXiXkONmLWrrRR3T49y++7pobBoeNRQFkcCIj
x/3PX5wUqTxPdZSccmp7DRLxMtxMozcrdfSX+U3fFtuUHunsCqInfeh2C4CKtlT9E7aO9pydmm8k
Ity4pmUl+fOTXq7JZKIHn08jV/7Pa5ojw5yCMk/YzBYLb+5Ku+iUm7R/whV9OaCz2b7bLwDF7lXZ
TI/ak/GDRIIbV3Fd7/15FRfrXdbMZ8uqgbbjh4a8S6TMgPbsiTtUvXAcVX8yOIAWaHiTn6yLJ74e
KzowRTDfxLeMMuMTCsjq1qlAWX77v+7NxfMKRU7b81Amp4oNyiXj/NM4UYhKfrzuT7kfbETSGYDt
30UYix4Hc4X2/Fzs5q31PNOzSrxtdNArHyMPdlGcXzdu2nUdYugSD03SWcMQf198QOI5y3VYLclJ
hJnsZF+xuhJiEla9MF3PGDUmHyULjVZitpgYMsfE4YgSVP5q061KQkpt2zVsQdWpdVf+Zr1XN7oh
6nJqurx/NKyghuk6ut9Lm7gVd6qh5RBJTUxwxjoIDwG24tYVxp0xnaDTeirdnflEpgBTbLripMcy
mxkpVRBtTJvIRNS3o/iRsf3Nmx6ocuOX2VYY0bXstXIJhZWr+666n8PHOjsZ4P7bY/oQOjBH3V74
EecbYWT/8bg1aKr/ff9/yZb/9fMuPp0oy6y4Cgbuf7whUSzDHIlYxnTUdM0LrH8Cw+9ST4SmrG5q
PJte8RnvjFfIaW7pTZM/fcc7Mo2+aTyrJwUKq9dvu8LW3+Ausb4VjijATiCRKlggChG+vVsSKOVK
As+KBDGLA73OSQuby59ff50EpWVMEszYU2tsMs2n60APaXzjy8tJ9/kyQte6p1JFagDAlCbECwhe
VLgtyfE1Ytwf/XZ2rO14h+7HvNO9f9/ia2XqxfUt3ZLfNjEtGbSpGuXktBS5XjG4IjTFZCO8DYfg
QX54eCBTp4NraCEWgzzrknl220uvXPVkLq7i8kOzhFBJTO7SeRM9KERz3cOD0sYTJev8XX606Dva
oY+TFBMAOC0K1fvqTlunzyA8q+h5CD2yBQ2Rhs1ag8eGo8k6zBDiwoV6XXrEdZkwxG9MHf+62/z2
bC8N5WehC2s94961kjsCnMHjXB2Gr1DZhghrXPbKnbyRjU2brXpeXTZW3SWvdzPsy229Oh8gR9x4
mn9bT3+/oosPJummJRGGK0o21UtwwNMhVY+SuaEw8bNDuMqglHOSpPuSue2L9IIo81dk2P/zMi42
G0MfLAOQcnIKDrBgnsgIjh31a3qx/HAbQySGzBZ2W7DsLmaug34UNrfm539p+fDdGYqqor2FBXQp
vdVpRem5xp1g9KL56eyBKSLfTbVLk5RJW6jt5kldG5t//3IsftcrMk1P9nvmsmRIXqqQlVpIgCNJ
8WmsvVHay/WxND8x4saFKy0qVw+4azDbAeIhGi5H/aUHRPdyvm93uKDRvZSBE1Wvcf/IAp3z0qB/
IYunXPGioyTTScJCSfwxScxVrdZHiDNmJJ6vEMgQfnxGmrjHn0u5yf+gHCvBhvkAouAH/8cG0fYH
i2Fs2TXk+fbONAlggW20CcdVX2x1A8WO9ZJwNv5WBFu0W9k++ZSIt4SfslJFV0ldFFlR6gpkbw4r
EjjLcVsaXiY+GZ3XWLs233fatitfTYMN28VVRMhrwIF4AJ7pUvZb9b2eu6OwsrhiYTUrN1azv9UT
f9z9izOwIvdt2jRafGp9FhBUv7VGksN81yhbDhiRRIIRuS7GNnjhcCw5ZD8iXwJAiTpPy9yE0Dhg
eohyiYWrRS+qfE70nEIDGMsPt7oc1+rYhej626tysTVMptgWSWfEp8Ykht0ZyfB5aUlujY90Rrv9
GK3AIgZk7OSoSG3hA7Z3U713sy+Ld8Hkz4YrrKh61mJwY2HT/lIs/nFlF5tCkI+TEctKfBpKXkKA
F3BCbVXw0FCHuHva75nohAi04Gi90hKRmlNXHKNiY0k4Qpzwp/wwvKeH4kAyfPVTJR75Wd7kXyDE
+y8wRnUMbhzOUe6Ls6/3qynaRSThlk52XzI04ayW2i0c0tBNYSTaIjCN4UUssVKuLbQN//ep2PIc
ME0Bz1hoQZeoIKtPpTlrzPhEAG+nLzCfmmQrlxRvy3q2xLtBuOtNDplMrNG+Mi8f1inDJgKuPs8u
jr+OEGYc/yoSB5iFivmGDR9B7EcyOWlzCNNlw3pKLCfZIVN9v9X3+cs52zBkkbBvU6cCvMKemZPa
i0lTx6cexZ4OvtY3p/X57CfKvjz7dbslv9bUXcs6BBydDbeC10yMX49v05WewJr0HomJ8U+V7ZX2
Yn5Hjq1UIyZaEfgn15szYRxPEoBKZRkRJDBs8Bzzumr+TJspPBq/pqXJwVJOwo9o3GJb/veiem1a
4QH99gt/3YHfapS8TNoqEbr4hAquVHCk7gN1p6L409f8tkL1B+1tYtLW72h4jRKSGIfk1DB3U9bG
YunztYnTW+Q3evq+DLyhPJTJWjuvpvC7lm8F+SM278P8fux8zVvEhPjccMurdvBKFkiN+E9Y809T
sTEEexFe3qJV/a0KQ9XMRArZvkJs28VSMAdaqtZDHhOphbDxAWoYTTlnXJts2+OqEXd0Er537uxl
fp96SekLaA5F25xv3Grpuv/Erf7tQi6//MbQi3NesibhTlIdDjvgtp3GXWwnoEL5/m5JFG7+yYva
r1T0UDKXP0m4IJQ6v1jBA9jGTwtlnLjbm93la9P58jr972/89TB+e51aArujUiviE0+Vact2ADj5
Gn6YrvA5r2cXRhiTwPwrULxkicZTHCIuKVNIcjESnFCOfqMXqdy46ZcdAnUOxLlIsviU0ItgNsS6
oYLM7Zyl/K1RvXpoqqxvGtlVsIcJ5WzvsvZeAQU7HmGzE3EDJpMGZfVdhEjMm6o8W7IvA8zUV2GC
IOx2HsG1MvXiJl6UeKKV43yKeWqDk2/qh+g7iDund8Yv1WftW+Hzuik3+/ubQm8HlCnizCtby7md
IzM1C8TivuIrsTs9z+vFxYPj8qexDExv6TWu9VXLr/ztL178yjrTRCVKyojeTbBSHRTzoX/unfYH
MO6anUC8Z3Rrmbb+Mh2kV6iuGDdoj/n9gYDoVKsxzaK1vg9vzhZR+/2l0MReJmJ5W1xvl/P1WBBy
aObdEs6V6n7UenhsSJ1BWRBRrFRr7R5UH61fKSbzI7e7pa/6WMaeJr6OcDnxx1HXMeSwnIqyswKm
CDdNJoDHiwH9Z+4QkSBlp4xJ5+fSWhfKysj8ARFXpyPM34XLv/NI+5vV/Tn4Vh3Nn0xYUujhuxnd
jroOpm3wrm7CDT0ukTOk5tXihwaJrH2aY+csepNxHLNtrfvsJ+N5O6frHEk9RS4qk7Z7VkhgRJ/z
Vm3ml/FQpfcGKTQJ2m4NCmLlT9J3lVAH44G8q8xYVbnfzbt6+hy4yPDh3L605q6o7nVzbTZrMyIR
dnWbrntNmlreD5iXOG2XY/5lj1tsg7wtcyM6nc2Vwq7COfQrkbllToVUv3aSvbjNIb1oyLX5XR46
jPkV6m4r2upT8yY8DosCyLPmjtP3gaTEJesIYLXz7x30Fyj8opGCEViGfE9wBhd70Wcrpw7WyCzy
Hr+NodeiRdzOb7h7ymadqC88bSvycuE53tX387dCfANxJj8oH8ajRiQxgZHpHvNiRFTZ+8wSPS90
qrJEFk/30B/Wwj7t/H9f8V+LY5nuOp8fH6AqXnx5elZPgkxe2Ek/UMkbAIyIxpi9anu+Zz5E4Q5Z
W/6eHGXZrl/Me53x1qO2LVxWv2R0MiwNFKLf/n1RfxmxcT0mrTa4uyZ6/IvbaE2yVKV6HJ+UE50S
nSYNzSRplcmP01f8Ah2fw1zRAhv3qA7BmvYgQO6Nu+mewglaAYYC7bwFtEcGXtw7hbXpG7uhEAtX
kemWnwv5zgLA/O+rvjYr8ZLyeooKKYTQxi6PwmavNXJgqTEcfYgTtvLd+l7hDLSz1K2JgYWXtY4+
la+q9ebPYpPxuUK/LB1xHZ5i6cYJ7ZrLycWoNFSx6irACi6D+sQsHo3IEOPTtDW39XuOJhyRNs08
y5kweHTfOnEtYg98UZ+7Q/ZcM20osRnjO/vM75TImaVtTWP6bZruEsQrP9ovGbDhBkvxuKmx2Tck
UnsmUvQHCcPsYky59S39pedKzqCMd1DD54qS8c+OmamNetOmU3zSP4qX7K4iVOYn62oeryZkz/i7
wh1fk/gcPrY7+SkngdKyo2TDsTxgBITelEgoxkFnR32ztqavv+bpihDUEQ9q9nb+WeHvyZ3xhizs
Wvq33HeLtou+OEOJE/3zqqW+z3Q1GSh6RgIYQjchsAxNBnHECHQtO2Y6YrwVx/6++TjfY1DOLX9I
qad3Mdk65VYx/ai7a5N7/cF8En8khJ98dn5cH4ixnkhI0G1VYjV+Hc+p3auvWfL475f4bx1Cg2wB
wkUWT7V5eUgTZCkTVFWITkB1rZNMdFW3KAEUwsnhfdznESzNTf5ASUDUQWtHGKMJ78l9sMJV/CBr
jnR8mFc8AdhTafYh9rag2yH11XNaugBjoGDK63MBGsD+95X/urOXa69haQjyGHMzBLqo7Xvc2V1b
t/GJ0UbDlbHtUuPpnMns6S7dps/TA14reEzLIkGi79k3DLfDq/xm7heGKglF0o4a7pcyyqtvLLR/
GyGgQYPCJIq80ij1Ll6MUhtLQbKi06+kHcHYJCDXJaLA3YiXI3H7fJ/t5FW+T+/oncwuAvO83CBk
ngHhjrzZfjx4AdlEEWKI/CsKPJHOEQfFT2uiNHJq0+1+dCf5lbAg7adROUVgz7T9SFSiCTqsb9Vs
1+hc3nSL0AwkPLT9rr7PoSoGMZCq6CSuUsMlZVM7Ab+jAQVro9nGL4fuK/vsitXQ+oJ+3w2eot4L
2rbdRi8E5JzTddVs4nZTxZ4Ml5HpHMhsNNvecvA63Jrg/LX2//1ql37ib4eRYBRTQ6u42pCXuVvm
yNPg5mDKiBL7KPH4kzOA1OBjUk413RXifC1bUH1E2yx/vChEI5gxJ9JliRw/k52400PGmkdN9GVC
CUiMuqXs1P/WHaLe5BZDGSGL7GIpwdHdlKJBhilxH1nm1STopOl6gMtzTvZDcxwR5XyoyEeCbWE6
JCiIHmBgxjR2cajx45L9o/hZ7SxCseYgjm5junBxNQEUsxup60hbDVDY+T2PxRvj0ZLPgaAnSk19
N5PLA9wBOBADAdkdaJeRAE8PNERHTYnLgZE0GwTc1R16HNylobZWkLWTrXq0WHX9xBM2xY264Nqu
9uuV+5878msI9NtDbOZ5MssuW9Jng1Ud7oz1coQ876xDsU8ftBfjJ+GTK+1Ws3nZaf5cWcBjoRFD
yE1G9BWlLJ3qOOw1Aer7Rick64explxyzXsjw5lWr6zbwjDx6k+aixCaHYRsHCLYLsWzWVoKYzXX
+jFbRB3Kl4wSCwlfJBO91fiJ9HDutoVwkvSjHJxwXag6TT5PbHzSgWSAmK5eHoV6SfW2UEdsQmC1
9caiGCpT1ZtzHrbwPuNmk3CaDyCuCv4jogQKN5HwLpRuZZI+xydJLOEhfmZX6m2DL4QjoIyYxUVT
EcNZw9SSNqvgNRX3EG1coOOQujEVbwztFPEaKPHbOG7SeJUM9y1oQJOe9J2q7Wua0wo6k2VOYq2o
40V6wiQcnl+XQ+ZQHM5wYq23KD7Mw7Mir1DT2nKM/3SkR9a/hdJDbe6MeCsOD1WwOcOczR6S+Ed+
S+R9LRNaHoPBdJzC2DSvhPzhWFW9Kc76ESZ5dz5FKxZvkkUcaZd6HEfjHcDp6S57lAd4xZUz7k1p
1Vur8zst5MdQ8eOP9pskr41HknVCPlfIqYMdZevpVPlNsKp6p38Mvg3RCu/YbX3hdX95uXzkwLRd
OUBfvbhZHJXGEPCSDI6I0IfpNCAcsrii3gkOZ9Wz4v2MPYPIN+j4ojv2RLiSXVPpr1J2mOkJj/M+
iDZatcX+mCYvwNvPuCLf8jvwXzvK8+f2oM6sA/6YrgC89KUf54fG3PbDfTI/1fIb4TewibT+3phX
erA6q9tAX2XlJmLbgzV7MyRJvTqu//rJFC7sTXBqLgldRmaEhhTo/OStgTaFD6Jy6CSUG/1Rjjdm
5GScyFkEc7vMbbVwsrOLNKckxghWJj2E0Oa8BcKEEfFMHpDPCll7wkrdid2r3JPSBxcC/otTfkyn
/ji5ARWmXx9FIImrm6GBV0Ouix9zcTiLz3E2YA7Vj43HdAdKGAnCOrWYOxf3TG/z3Dd0fGZYAdcd
cT531lfRPk4YyOvtkPiRgdbAxiGx+nelhYnnckE0OVdg0aC7B4fmqhU+mYiYzkWh/fosvEYALutL
gq9RW6EDu+teQcAmh1C0WwNyoR+yjYRu038m2tGEJ6H6CoHR5R1i23NwSPLe6WI65RA76TTP99rG
eLeegmf0H2LwkLAVZeDVg0M2fah0LkR9l0fgL1yzc3vZM9Il52KGm3AC3dqrHGPs6PO9TNdiveaw
HwmvLXjahwARGw5+iFqTXWq2eQ+oCKt+x4APqUL1HX7nfFdtRLd9JEBq8qza37N4gupiQkc0xgxf
3E836ndhwKTuMWQRQ1yfBCNSEcAaSV7AlJvmIhgeJbJAxFNa2Hm6htxMzCQJO2+m7s2PGuOc791G
G20co3T72V8h7kbmCd3atNhXbAlAhA2spF9xz9byrkgdCyXsu3yjHapdiQH+fIqX7f46j5N+Fs7a
Ee3xFG/GN6bpbAeAR5rYobdfdgSbOxXo4MhWngD+rhR33hefS7wD6rR3UX4Vs89JuUPUQpcAnPDI
hA+GZ+t+LyO/hMu2A5LnlnfqDnzDIvL0NMVF/pGrC4x2Alv8vfuRol5bo5Pr3CJa0Pqp5JS3ZFnG
X/ZTwGSmriDfUa6DhaUpMBpQbdoRDPMiC+GRfpIxJTAU5i3rn1GdK8YzU6kJBytSQpiXvAmFDwGF
/nCQbNlESbcIEvjMq9FgArxq5R8dYzseFK1j0xFbX81PeICGj+REwNfAc3Vn1D9fMyIlPNyhq1Q+
6UVKsB9FYl7Xwkv01WnOdM8bHnHHUamEq5iA4yVf6FREsGnwogNsNvFOvs7aU2nuCK8CYIbtKTje
OrpK15am5YVAzcdIHcrplWfPambRqAVdPYZftF1CCclyRfDwR5O89iqQBund4qUNkDNF0Ai24AKK
dFuBzTzV1UGFX1MyBW7kdyX67FVnbh3tG1v5zqK/VWxgxRR7mo3gIuVT907NSbQsimcWXc7uUrbq
iAqQXKKBUjB6yDy5ZWhTHoWlQAESAX8XUq1jamQfocG1EZ3mszPPTtOsY/oA8UNIjogyfqeahjXV
+/POVO9kY992/sQJqz6FuiMrxIoxYSNfMX4F5SuhlLS2AUwq3oXJZrkknavQ2Q9ejOShjVhAtob2
WrZ0oWoScGB5a3b7Lhu20dxH0Rq/t6DaSBs5TXZv5xf6UDTvHOk5/9mStFCu0m9EEnH0F7pbB/Wr
9ggPi6eEvsLUTdokFxKU3OyLtGPaesR2C282fQmP4S554n3U6q3+OBAVInvYfnRH0w7ciSZ9SMNT
Pe3BN4Ky1hUvBFKFjTxd95rfk/wWrViVZjTMpm9Bz1PvUglTu74tb/FmrwWzF9d+sa/pVp4WNeng
R3YMdjMaeiHr8uxn6tZoCLAhZHuHShk+Xt6eCO6oRjiCCaI0vyFy8TN6ab/OR5629SWZ7vw1Dm6z
0V9JvioqjyemAjI9YQQfYHMbu5TEzZe5sqXnFIWabDebckvPzRX2DUla7BvVprk1Sr3uBS6/UKaD
ycFY5MywlCm/nVSsoB51HYML4KLIWqXSOsH7AALoZX7NHFQGsepO8b6HHFs7C1zDietVAbf2Jeef
79UbS730a7T1xxFmuR4aqQtCnwblpcKyynUdp4ulH8kPA0B75jSQ5TsiS63qYMx3E1lBExX/G8Vc
tu1Bn8A5yEGQrrRmrch7obg3iMF1rPRIDcJZXXNl8kbXkPK2WFTyBryk22inWtz3IsP78i2SWWrd
s5TYNMSRZte2CqtrZlYvcgJXx8zPKsMjdUUrl/w7XBGQj0U/mjctietj+hYOHndKfZCkz9DK1lm8
x81eVcpayRHXnyRHgXmHnU2wS8rqZUgL9HtlOsbDsJuY0hCXnDj0+zWGun20hDZW1auW3InTXsiP
FfIxcQL+ldlt+Qw7zs5kcvqqZw2/dGJ6feKBqWsFkHU/Gk5WqoIiSCA6CxMsZcRItJQ5vhT9mTcS
0dv5SQ2eNIrbcDfoqie9sFzelvFeD+aWp0g0sU6fGWTKr13u97fKbEtrFsylHgxWyBh9WUVhjSIC
4YjHYtP7yi3krbx8i1dvzm9/86JxIoR6qMgVb860WqjBmOegCuWbSRoIOrAJAdI88bt1TCmTR48s
XC+Fnm48SRQVKJduVJ5/W/QYVsgkn6G2ZzP/87PKlr29ErkBgyP5kpuAVEbptJR84wJIIzz8fBi5
JMVtx212Q66jX2hMJaimGsnoFvd+Ab7+mv78dvvNuDuTKSKcj6L6pqtIsWjFdABN50MWHlL5He5G
b0cM82HIx6sgIOyxtuWd2HgRBBtGliAaSXcv1pJxapmHC+gckpWlu0Lt9zCnVBYnmmCr8BQgBHVS
SrCzL2X3We0btdcL6zalPnA5SI7dMVlEI15HstvPmGz12dE54q8wiOf92qCdGN/49ZcdtOXXE6QC
lxuJrYTO9uLeD4padEJSn49ooLviodP4+45RPA3JqwIfOgU8mLIhQw9KfN0d3vTRbzSnEtbwa5Wz
187rqjpAz2knF0zfmehsDdzZJiq/2hD9FzllNxs31xIEPhiGhhyRWIetq2XvrFRtpaWiTueG9hdn
XNvUXI58ivRdHG3pVwPkhxZTuTYnKblPursztp0cPQjBiuRiOpS2s/RJzmISuF30wwx/mMVzZr0U
2oMI0Kv/aoYNTdlUdVPDOydPsLRCcTcg/yRVtcesDxp+ZTbvM3SsjHMGWRryU51smNSSCeq3z0Xk
TcqPqXhS+1OU34nynVp+6Gj2ypVpriQ6biV2u/REdKYtYe1U68TL6JzgPaqIkfplGrPPNMIUzTfF
95nkuwpRzkT2Ul4+ytW3KkndlpNR0HzG/IvcAiLsk9miQ/NPYg691VswPyYkYRieOCDzjQnLG1RH
mN4MAtcl5VVgXDludX22z3NpW8SCTFt8oc1Dg0xNsaPeLWZEJJavS17euY2xVQPXGN5nsL/heqi8
fFhrN+Ys13yL5cky21KJQhaX9/HPlUBKmi7RjYwGWcZZcG88/XfuBNEN6C9ZD4BXMQky3wIiUJaT
1C3T8V/X4t8v4GJdNKRCT02JC5AfezdeVyuC+gC7mYyWExKNbsnPfvU2L9dh7AcSsiVgWZTnf/7g
aJx7sRDoCLZnJxUeZu37WcgOsV46EQ7vxqGV4dT1TuBgmqqmYz6FoNf9+MHUQjukJWzcWy/zJ0TM
MiQuVdhWD2SC+NKN53KdzMEZC5EcdFpThQ58yY4UmvQcj6muHRWdydA+YWVoBZ+WhDeDmpfWcrIS
ZrcaPEoAinniyvetSJwavXTHqNfnpy5dx0m9qMryyq2qfVf6U3/IAxc6IsKck26uAsTOn6Tas17y
QyJ5Namc3hw+Wo7zHEMLY12BZEfw/2w9lnf07TlOhwEWZrfhOCWsyE0KfOVxRLQeU8n7BsBUJKqU
9kd5l+JAjGwDovZhpKXKzN0GWNrcjfIp6H4YRm23hFT/3ze2hZHAEH5ZYrmBfz7djn0/n7tJJe0V
T63FOcgTP5F1EoUL0/IlRLO6nHjIfScv7udNP9fy8ly8XBSHCzKA3DZmUxfDKWuoNEUIRvU4VuuY
7oW+M4U7qvEGwpHTgbNgtoqgr3cq1SMcZPycczcWXSSjRGS7Vnej436514hAs7keQ+WMyq5jXX7d
aCuUXJq5HnE1bcPPka7vsX5o6ZI20oYWBUE36xLkl9d6qFyxSxC1pmKSRyfx3o9O/bP5kT5h7leA
20qYSbsHlGWVXdzKwv3bkfmPC71YBfpJGKqzzIXKH4BSmH91L5FDhMkUbmLtlcPqQkXUOJKxj7uB
jE+PQtNT2zuruf/3K3Q9j+OeGTR5YZVh9L0iDcjG1AAh6DSOHGTpvU2pZ3TbzHwzxU2gqnYnPEgR
+hO35P06dU7/a1xU/exfeb50vt4MoKHgumlj8slB0ipiT5q9ovY0eWeSInbjlb9UKCz1BCcSTIQK
McLG1aRZDore6tue1MTQq+U9ML3IXJ+1n/L5NeIAInqN6PT6qoAM2XsjXRAwOYcIKcwg+5ELkxI5
FVr+Mw4LvleetNHuQ+ub8HVWH4dm04v3akSSOfhSvftSVDczyL8wvaB2gs+uek1u6Zv1i37af36Q
ikuMAx8Fx8VHpIdt1c75+QzsGP+R0axzJGKydJjb7QyeLN2fq/dY2c40vlvtp9l8L/WfMvPZrnmR
5spN6T0LOvE1D0JML7K3gYak59ru8TBWtdNkd3JjyzgYR5d105hdMfked/c6eUX5WsF8gDxAAR9v
EwFwxnzBkbjjBp1yxHM0WByVib4Mhl/+rvVHo/XnDyN6m7mJBjleHeKfPKu2Kgtipkd2nw186yk+
tp9ArNbxrUiHy+3sPzcLwRGUpEVmeHFAFirdGquhOR/TLzpJG8gY47cWu1zvZmyekl8NGzHcNOe7
mSxYAkpWgx/YyVoi5qNjCHHHIw/MbZg9Jc+zAlHDVpVDeZPj8reSX0VHQ9ojiQZLGvef63JbyZOY
BENKye+PHEGtray+zaR/sTrZYvGgzwct/FQzTxlfZ3JFM7qbfGnK0tITlg6ZAI6nfoyqpzS4U9im
tCN4FI3Td3bSaGlTMPNFygjuCtD1DKU5WHvm1ireK9qTA+Vf3omEs4Ev645IBcmKO1vfCqbt/RmV
34ekvhSzx/hmhHHeuMw7SOrIOKQ18PAcg6kdHRFvPnZALZrN3Xm2Q8XVI29Q94bxpuFWPobOuCpf
6iMuSvF+yT9tHxUnpmL4L87Oqzlu7FzXf8U11wfeyGHX9r5oNDqyGZqkJPIGRVEUcs749ecBx2dO
E+xiT9llX8iUuICFFb7whm38GwZPmu81uoeJP4X0MkmnuDEA4KTNTwX/QJ2O34RZjsvXunxNpUPn
v6B9JwvxwsN+FTyOd+sfqaMLd6NMOQ+xpBZVCXG89bq9icn0gIaDsTTKo1psvXpX79UbTLSAmdF/
jwCPuA5UbjrTgBWHJ1NxKkIeO1gL2TURMFJmIOTrHSCPhWYLd226tJD0r1GLCmhlBU6oPqQEOtU3
dGji2wCFyqG7oMA3zzH+XMn0QmjQqxKIq9kSMZFkMizBZIncYfHAVfSi+AupcDSqEs/tHqNo5sIi
aNnwxKVpN7zVb7C7NhAl2ib4EeDTiXXMhXxtzpp7f64Jw0v/jxhZf79jT7JVwgl3NHIpPioTyY9i
R/2ab0N3S+vLkJ1srT5kr4Dtl/4+NJeajWRkEl/JV5CP9to2u4BHm7fu/3waFKHeWXP4F8zCV6qY
aV6HenyU6HOEGxgG1e9xld9aP/ufU+1ASX5bd/SPV5eoYuq5Y5lk4a+RZ8VGBUq2NyZafCwccw3N
RMcMAjaGuS+MFdxsOdkpgMlI3JFvxnlauUK/MEHsU0QhCnWxJWymRL/NscHEYj69wvsZgfikR85N
+4koLJUHGTT4cB+ZO1m7CdDtjX5F6s/IqhYRwVti/Jbk56H9G7DYefTx56QSsE3ohMkHb3aIGpLg
V0ZhxtSD/NuJaj4NCaTFKeS9JC4EmybLSnEk3TbxEylWkba5DN7WphjnJHj89BTz2NX1WrHqrRj3
DelHhE7ruBE7iC7eXfWYPVs/G+QPy6nVEv7CAHjCvsXFcmTfY1MLRte8lZ8QbHjBmhTdInCKuNvg
F7FOi0X13WM2F6SQVboQngJ/0ZlIvly3SNHny8bCqX4R3aTwTnT7b+jgz0pfn15sdqEHcZNbamLE
x+C395JvEye8ITZBve9a30SrS1JR80rbv4cDN0hkRAdmXt1razFs5NqNsV0ydwkGGhNeE8AHZwnC
hajBJ+jk2NFVS7FHsUGe9GRMXN3adthfis7m6e2fD2MqiiJT8dHha328+ORaL2srpNYVbpMjkQkw
FK9f6E+GbayREBsBfFxKcS+NOWfZl3qtZZ7OBIg7P1k112KxaN0lfCnhMdumTqndp4dL0q7skjPL
F7UIhKhopKDcOfvKWtELtVb5CS7BeCdR97Y2kXSDCPeklRNtoKnQOzhGV2idVCsc14EHHLp84f4q
QMik/a8+OUjST5QvrHojKDaBwJAsgebniHhUKvConRc7bY4H5BpXjvo2cqJDYPPtmmPzamk7Vdof
S/NO9yZFaZd4ADZkda9Sh5ZZ7Z4Pgu6NHD6LlIUp00RYasmPHOxJxte3S3JWtInpf9309a1X3yTt
wUw1/OcYof8trMNdiXGvjjRtTOjkWktTvcEyaCQBT38USruVAGdW1Xc11+1WhDIcy3agPkpivki6
32P9jHW05/K8w64fEAbPMOhgv3m/U38zyNFCNheXGShzyZdp9Wn8D74g3wuEwWz1eWGXCrIVJ8d3
rWHpYKk43GTIomhUfOFsDdfdAWtVkMdDxM1+yH4MPxR9gdhAqZJjXTXVXaS94ZDlboN8iyrwxfj1
zNlw+oTv8e3J7Rp2kunHcpYcBciury0x/dC9yCIMcA0j8GVbb+JXHx8+fY2Jk2I+VM2THmCzsnFp
oiNKCmBzEWusn41vSou4h0O+lOoGkeCViYJ0McFtv04Q59CY90mlUIZUDQ659MJnt0UjSvi6+V50
xKg7T5CBsn7SFETTKH1Hp7cibhJrQ0KriP7GoiBmM8gIF5KGl/EWWxVsTg3YjliXOfF34Ov1t65d
FOA+7ya9pmAFGYA1pmd0cMgfoUPdQsYOlJtGesQaDfO4TWVdSCLfUbOzuwf3BuIuEHr6lPp+PKZK
I4nxDzHDowVT+0FakuiCVidDKNZ4YpNU2Nzhjpstx2iPwepFzuScP/HnpJ48wKwAIFa6J9SI8BxF
0mcUpMDdJk6+zVf+Chxpqd6EKCG7D6QOgzPEAP5RQHxikQbdKiJo1WwZ32Z6yRcNkaav+dXMzL62
FhqhaYQ8GNBtC3QS7BicPryNAlzzpdgWVIsXMA295SXU0rwQ8WlKZvFA6mZqXSl8E9pR9ItCehug
vqELIHBbCJEtBq9idRMbmHYi1Dz1RlxhkX6PrsKjQQ8BrdtxOeI4S1POLe5VQCXe8HPqu+OmOzgu
7ba8BNr8Qo/u6x0yJ9t9evLZVSCZRYSQM3PW3dG+Sq77bfXmaja2Mpz8DvyJ5+I+P1yCtZ7LhTVJ
lUQqb1PpYH7X0gjtwkjTWcRIkVzJtrHK7uJsq1hPfvetzgDf7ev6umG3KcdEBUniGGBz44X44LpL
F5fJ5kBzKA/3qvkUglnRbmWLw8QW5e3XE3QuRJkA9iLeNxiNfWpAKl3T6wrOZ8dJImbLYjJxJN+5
QFUirq8IFlOorlX6xLhSTlpGmj32G6PbNvkuoe/MqSD5U8/s0nPN4D3vH+70uWa70NTaKM3x5j2O
N+MP4AQTtT9fGT8FYU8ZrtdBik5cJgmx3kX5grbKgFAVoSc9OT3dAtW45KF59mDCHXISxjBICudw
fy+qjTKo2ATuc+cU18qGg6F1wIkq17UDrnwH0Ij+9fCdlGP19Veas9DeZwPmlALiCVtYuDMfD0W9
mkK6sEiOwTeoG/R4ouvyFyx0PUVzcSOAMwLzTVEc+jzge8uR8g3OeH65dpelvBHS66K/L6PdOG4j
8TaX1yH/VLBhfKXNjZ+9RxJIBrcd1q8XzvM5buLTo8940WVvtaOk8ejuc7sU0MJOsP8CfA/Gz/Gf
tCvUs7DWo001UQheOuEGbF+NzkFu64hnPVrLS5MpnT3hT2dzFouUapU2iZsn5PfyDpjYlYYLR7eI
0BBB8PlXgA8qYp3+1rJWZIsNmX29YUOgYRA4ySOwQVogE+jpQfNvPMByJPw0cA4jPEQKQy/qg+Du
/RYdRAeYAijcHOkJFitYBzt1aakuRG/lK87oXZlvXr/RteVQrLx2iQ9F2C3Ub4CZKI0jNpkxMuI4
K2CEiUyvDl8ogEcCGasD7BEIkwenv1sPwtp39xUd9Ag57Ue/QWmoc3zad9D2b4vW4a951Jec4AEf
3X1CawkGirop/Q2RXybC+MNy1M6FjdRuq/I+TY94XmBdXio8TnNLIzC8w4SSlC21UQTMJ1FP4U1C
rqLae0DGhfLZUr438Ml64dgBXxq7u7rdZtmFxXR2D9Ktpo+gagoonFlwUCv60DQuMZoGXxTg2rq8
be+ptNj6ti4Xk8LCb50C125qol4SfDqXm0+t8r8Gnx1Jnam4YVcxeLgtt91a2fc/jdD2dum9gLL7
Ah/pSQEORwQch5plGa6hzVw4B87FqKePMAsB3MQaPb9PkyNwR9+66XBsqShaYE2stCux2xb+TvZ3
nva9M68GZPLco+D+qPoVtzdxHWJ1rwoqzsiFwHYO9dswvFUhTuElq9fXbXJsOsv++onVM7kYkwai
GMD9GSE4terlQEqS5AhGaBlcj0tlqdGzz65k5d4fX738WJJImU4DdbZ1fOTHcKRCzNqYamu45wKV
hOoZBEvaBNnTCDCG8mcH528xUEEP7Qzyav7cukcjcGrN9tsNZeOv30GeTtd54HXyDsb0jieZweB3
lutaYXI02feg8Hw72uUCwP9tJO8b9VrUkEPbeqjDlbYGfjhbXNffPDu94/+8z7GNbp4GcIpDs+qG
/2xH/DW/xqwKF/t1/S57esxfyS8NxL1AR+NZTka3tx6Dcgnzs8P6DZ4k4kNcURfm5kwt7vT7GtOK
PZmb2io0P4rI69QD4ycv3XXYLEIyzmgZqluZiC/2nroC0T87dm3xXrkT7vSV+t2nOMlp5e7F4CZv
DzjbjsQ54Tr5fuEBp8N8/vG4tA0YN5Pv0vzaFiq/0vw6SGiitUvzN3Ur2d/0xa5VH0fZ0ZKDkTsS
DugheAgnH2zguY068WBKz469rYEsi7AXnkLtewZSLFv1/bqsl/2lXt+5nT0h+cDgI7HxSetSR8Kk
qVMes8fmbyU7A00ybcnlIXsriINqA/fxDv9RNZ0Q7pSsqBOoAvgjkzL6Uq82BjYgNoLAKQoo3Z2Z
LTNzJfwq8M+F1XaJySa9V3c/Tas2NXMJcck8ZxGJJUiqGzQ8L9KTG8PYpe6d6G/d8jaTD5wio7+H
zTVq38zfEkgScefG14W6p5ZpiIQe95NMbU/vjxjExiG0a286Wifr0bqzIKqb06tNLoj9GmCR5V7R
yUyIlaG1xDtZhpe6gCJZaitvWGHAx1VFzbt0rxF20oVVkt/FhbIIKqeTFgPAHbh+PdTW32C3O7zW
ua31VXZvvMWGnWgbT9taPba2G0Szd+EdjqU/0CyyOrvvNsW4ZE3K2jpgDbSbFiGZEPzFM2hyPUa8
6LrQIYHjXhri6hf2d0r31EJby1bstb5eSsL669V89gI8BazNLkDJjNI+HSiooVO2xPdx6uZr6obT
H4GTuF4US0DnmPWh6YHFZnh7qYp4Nl84fYDZJRiZVhGF3fQAzcKcoiaAHkDDm7WaJQsUwWvjThbe
LKdZyjAG/c5hkjp8Cb37QniqMxv46NdTci7ABMUGQ9uC0EerdrYS4cQpQRGN8ZTBaPlD2N+HIrGA
vAyocW3jZXiPoxsQj9/G8Fynb116g/qSXjmKrW+oSMc2qv0XHunMofjhkWYxr2t1ptlVImVm6obK
FSQZdXiOamr3DTnySJqV0vDGOkDCkdB23dcCTxOLVhfaAeBPMSXTHT9eo/fr1jS/NhoB8nfh4eun
PLeWPjzlpzDYU1yCjak67QHpW8rj4yjYuPW5WAU2ODwngZPrKB3shGH3N6zdzxx5J+PDyft4dRRh
4xd1zfggcRH0HEh/neJ5QKJp8qXBPXM1CQgB2e+hCAGk/EEt80XFt/TiGpqr301Jig7mzKQ6aU5y
o7NtZZZ90bhDQ208fVKIk0L3xuweq+YqiqFCbppsL9ZX4ktz8JfadYEAgeqgezVeIxMuy9dNvdbH
2yR8RBQ9DQ5QiqNyh6FvsATa+fPrr3ZuAyKbraogLcjWP/UU1IhKIMra4bHQFlX+Le33eNZCuYCn
Ev4ATggNWAzhNO/BqXiApFCP6bFaRMZlGw94UNAPW/y7zv9fr/1/e2/Z7Z/nfvW//8OfX7N8Isf6
9eyP/3sIXsusyn7X/zP9s7/+2sd/9L83+Vt6X5dvb/XhJZ//zQ//kN//7/GXL/XLhz+glBvg39i8
lcPxrWri+n0QnnT6m3/3h/94e/8tD0P+9q8/XrMmxebu+OYFWfrHv3+0/fWvP6aS6n+d/vp//+z6
JeGfLbMkSIPXl/Qfx7e8+RkHr/N/+/ZS1f/6Q9DNf+JaQwACcBVbCi74P/7Rvb3/yJD/iaEO0hL0
lC0TGTN+lGZl7f/rD8n6p6VIHG2EBAjuIz7xxz+qrHn/kfFPFZQkCuXYs9ChxkPv/z3lh8/1/z/f
P8hpb7MgrSt+8VTAO7nN1Xd4EQItlsTConM7zyvoC4GKgPZe+rW49sep+1YlMgQ7V6Tt2Mp1/pKJ
Y/CUNBJhejm4/bVlhOkqNhgSOUONbmgiJBElUp001cyCkfNVTr3tyfz++8lPn3R2sr4/KEoQ4BBR
fPusK11LeHM1ZpQjmnBVudrCzV7rQAEfYT4BcD6USXNhv023x3xmTgacx/6CEfg6Vx5KuP5eBQaE
4CdABJOOen0hzZg3y/58N5TX8U7mizLo7DxsskAPcobiap1KcdW6/MkdMV2k14otby61J6fz/dOr
Tbh7cfovegQfx2s9KajEIsd5czUNNgFy/L/RBZ1+zadhsC3CrUnDOW5+P+t6nGttHOSOodMUHpKj
oYRrlGcvoCM+vw1QS45udpKoaJ/MqSJlzILOwH1ek8YlHqO20DeowVENCJGO9wc7h+cOwvjCXX9m
63wcd7rlThKgQVAMwctFxvUgU+QrdCvvhnDfLl6ntiphpH9n9H9D+fnztL4bFFhTCA5eYF5iTvVI
rQJFKTCJFOo9W2b8IUZ1+b1UlPTt6003h2azMif9fcqOEuQ0SqDzlVkFXSAHkBMmbUOEHHEfp6xN
V2xTbyRYyqNT3cabcOfdXGQmz3Cs09B8U0NFYBSo9CdistXD4uGDQx1cGz9A9W/qHeYqm8l16lK3
egpdPy5UGvUcfxqwMI7qOdG88MxRj7uGiEukPJoPz7EfXIAWfT6+Pg4xWyxZ5GZBXLe10xZG5NSR
+N2wYvimfvst9d1vkpsrjqWavy58vyl8mb/ZJDuiIhyFs8X8+8ljVPcu4AenXSESfpXf9Ht/WbyO
tmZT06NedTFNOPPZwCeB8xXhyxFEzsoSlREKZiw3DZ9NWdHCGzfmMjhEgJRAIK502gdTI4+OKXXf
mzC7UkP7Ep5/Xuadlo7BJWmYk2LWJJP+cWeGghL6wpg1Tme7d+Yhc9QdhDV44Ctqzua2erLQgyYF
RGgEEMYSF0/IF80mPVwy5T6zVT88yOyrQ3nI6kTkQayoWXrdjRmKTpAXF06iS6NMi+DkIPKLJB3l
6XWLMr5V+1KHne0v5RiF/AvL6XO0ME0sMcOErWBTTkfxyUh5ygbylaJx8O9FBGgpD+sMylK0jZAe
BWaYLrr7aNXtjQu75+y4JktqAhOgJjfNwMm45TCU2dDVjTOIVApWRf2k+/hEX6BWnptHPA6n6IpQ
6HMDGvS6UKRdQ6Ed7d8OgYYmXhVZ7fwHswgxmw1pWRyu8wPcVHrNN6KBVVHb7rN3JPnZTf4L6JXj
ozVCNeu2E1RqY11I/M6/4F8Dz0E5Yyf6ruD1jUPBCd29ZF0GGwzsdhfeb1rVs0PHIGgl7gXBbn1C
K5JPZXEx+C3br18qV8rPKa2kB0q/HFeBS8HMmcOb0UBFwlKhhjZHI3piCkG3h5gm5qNjVFRCsksk
5zNXPYJBJ2PM9jE9iTzvNcbA5u+buqu3yhWiJ0trAuZ8g0WC457dbS6VWM/cGZMlD9OIBKVKjfDj
qm+KChNGi1ajVcHd924LE3seGKuVCoC5UxeCeCGSmuNM3w9OQ5M1jm3u+0/XvdyPRiZMKzO8GlfW
4lDZo0wpBTKzQ8PDsnEIWcX0n+xhjyjVBk3dZY4L6eKSDdMcyPXpQWZ1FGsg/RASHkRd11MlZxWs
Jzki8MoX0op5b+fPkaZlQyYF0cmc3RV+ZJRelcMATa8CSCbtIr+lx7Z0b8u9fkUazbpamhBpFvJP
4bbZaMuvN8u5LQlh4q/hZysrK9s+UiqtcaJEhzdNKxDt/JB65dfDnEkxVON0nNkd4UUsHitBemHa
k5gX9ebCxzkl2nZLpGXFjf92afVK5zbm6ZDTz08ObQ/1Dj3MGNK/ov/gSGyZRF1YDjzFnb+hofM3
mHyXxpxtmaCMBD93p+lEAWJJp9ap7AhNbEputAiHRf98OXq89Amny+vkPVVPilpiywb/rmE9gqcX
rBYw2N3XX/Dcm5ka5FdQX1Q754wUKx3rphIxjdAitAP9l0pxL93ul4aYbbqmy8OyDEzI0E4Kxxax
2LdWW0tHFZ2F5sbKVtjrXMRsTgtvflmcvtcspJAFvzdAXXHkbIPpJrwLni1HW/e00RBDQtx48/U8
nt0JJwO+sx5PPpeutFVbG9NEEsJIVzTq3e3IO6IX9FByinv1hXmdF+7ej5jTEWdHjBK1VtwIzGu4
DX/lv6INOqwcaPoVcpU3it1f78KNvBA36br6HtpQvpyvX/ncPXI6/uyMCQJNHAR3euMeeOLUpAay
YOo3Zo5exORprl5443M74nTA2WEjelXv1zrfVKp3ndFCV3qBgLT8+q0uDTKt5pPvSK0yD9KBQZJx
a/ZQXVrkNsrvXw8iTXPzxfKcl0rqZlDGQmfu3Oe0PLQPEurp0rqvryoWS3Z/aXWe3YKTMIQCgAwv
8tnMJWocRLXKUikhbvmWsOjj/D+Zt5MhZvPmNrJS+oVFlKsfC/eYBzTjbi/M2tlvczLG9POTbxO3
UiMolTulncIrHY7yYRKa8hwBwR/6C79bC2mES8v8PbX89K1ORp0dxGashUIhMKq8bpfo4uVb2Slv
tABbCJx13koqFgKVmeK+euh+lcfLHsSfK1GQH08eYFYt8bU+U4acr2dAN1ELZd211sGEOYjCzyoz
f7W+tR0wlft6ti+tmdmxHZskR/rIqIElLkZkUnT1QpB0aYTZGS2mQ5H4DRPrhy/ipMUtX1IDuTCC
POsIVbFpCIrLO7iiu/S02raEb1/P0tklSVaHdIQKmG9el8igao+KKXAmCcDMw5vI+JXrF9b9pTFm
B63YxIUZGYzhYk8+IHKNZVWU/Pj6Rc7GVRiTUlelxPK5AZ/JnibVitdyTYP1smkoUsahud0tAXIi
2mLdZhfuzGndftpYJyPOVpivlVqu9yR0pg8XckLlyDdRu00FlO7TC2vt0liztdabmdxHAc3/XL5q
hkOmetcZEJZAVHAVviTyfzaxO5nLd87oyUHleiG6aC5v1kS7+NbnkPKXxjWyJlmHmFuzVMh1aIkU
ko0Uzdff8fxi+eszzotUeoBkiavxGePkBvsyr9kKiPN9Pca5YGdikRvKVDSBWzYLPQTRCASj0bAO
Prjrbo2e1rJ0RvR1aupekEUuLBRp+n2zlfJhvNkOGINKGV2f8YadREkchdK1siO2+TvEkmklfDXW
7K60/GpQgpqxUNxCS9mRlrkNaHQjraZqsbqcMrdwmaxTHiOylTsyHQf8SHgtUf2ESHD9n6ymD28/
nXInqynSWmnE3Blds9pW7+SSkiNeIJB2JzY0Os7UPd1FdS/c+o9ff+cz9TFyV1mexMjBKWqzqagS
1de9MqidsAqv1dZEfQ2yY+O+5FZqfz3UuSX1YazZS2ZMeYKHSs20m+vkCFlqsuA0HPkehnHwI3w3
+f56zDNb5cOQ089P5hXfIdiXHUO6UNck687Q0LjFqOXrUS6+2Sx+yGQ3KuSaYdpVus1vFWyNkoO8
JUfejo9/g5f3+atBmKfiwH9odKAY8vG1GmGIR8/r+mkm71DkfEcZ2+3OcjDTuyq/Tbs0WHnVpS84
/d4PGwc0OYAzmic4m9DfmYUpRl0UchKXHT2qdmLbd2n+sxqDbi8lUMzN1tOu+wHa1sKqQv8mV2Wc
fLTAVRZyhRe2ZGEk/vXMf5oIHogGODVRfcpw50fh0PXmIMdd54yAqycGwkgZr69Xevvt64E+f+LZ
SLMp782xkYUEAfsYgzAlVzZ+3APZGhdt1fPn/KmSgHEq5VtQt0c96166Xl+K4iXzsk+XHJtUN5FE
weTAQIBsdsm1tan7StZSQh9Rq+x8fU1UcvDUca83xSEDFnPhvT/FVxRjmV0J3VQLkMh7x+RkByWJ
OghD709LDbagDZvx0KJe2MLOzVY4UtwUF0qJc/4NvbuPI842E4eP6Mvj+4jipCS2KB4rAEZL/K44
BId7pNEuVxN07dMFxLDUTJGLViRzalPM9pRSptJQx50jWIpZc1g0aBiabin+HBphTFaRQU82zk2I
CEoj4ylTycZzmnnqvaB0/Y0ZV9lqTOnNLTqtN3F4FrW8vstFPzo0VRHjFKAK+I63fdXvJF3QPYyS
A2mlhJqe2mAGmie5Kge0Z9s2aJZNZxhPfpImm9oQjB+GoA6PKaBiqsVlyFoP4orOmCvU33rFyndW
hAFL6PrdTVUEwYaKsLWlS1hhChH1EbqOuSJjteAH2woxFvQe++LBTQB2l65iHuPO08VlNTTKE5CO
zl/04YAAmC+VTYQEWGz+SoehWLtROKLuFyfoO8fW5EVCiRm2ghsH6sJIk2E/JigrWIbfqrtW6zCp
6JJYhBRZ+T4khkjCkAB7LPNQy6F+Hadus9NMMegdWfSCF9CA8q5HT0s+9K5Z/rYocDtDLee7Tikg
FiIWBG5V8GW+hapGeMBYZb0wpcoTDkIpS9d+lyt4yCVGnSD7AP+v9UbrRagrhNG8FERY0keeDEql
kX5SIfe57FV1jLYNfbZD8i5Vz/PfR26Lx1WooE7ptXK4Qpcy2TOJRr1o+9bDv84YE+yh1S507YTo
ALk9q0ZOsu8G+VUIUanq8SpeUGOAM2bl6k+9xuo6i1VbNOqHWhcw/cpvQ0HrY+wwtO5qUJr8Z2Qk
tejogu+Xy67w5GNqoXAtZNCpdGN6GbnEWwuRkk0OxmdvyLVyV6SNjCh+PerXopehIhONUvttyIYK
7b0U91fOxvpgpKX/GFqRbvvj4Db2qAWABbsoVIEy8gDuMgUjqaHglKC+jaZjuRnHtEw2fmcMv/2h
CnH8ilB9izRL1NDF8kjP61htDkHpQ21pI9Mf7UHsQNl2g3kQRnF4FNw6SpD4LnTv2Iex22KzPSiY
nYcRwo1epO2rUsiLhasq3ZUQpf7Rywx5qbS6uYqTLngMKwTvYkkdrwMzoQ/sJiJuppBtp5nlqi3M
rFn5Vtfh8pL74jJWA6wy2zbCg0x3n3S36W3RGrKNK9V0k6NeyHOMoEqQrr6a+jAIwrp88YtIJMas
vfHYll2FCJKr4F6ijRLSs7LkGvsUT4B17WbRPnZLfBPNUdpklUS0EndilkHB9t5Kv+9rW9Zy8dkf
cmPdN1q2Edoi2QI9GuKl4VOUKVNddPK0DA/tWGCBG3rCc2FUZe3oQ4608NhNPgK6hqxmHRQbMRsw
o0zzZDV6g1/bRtfheDfkBKttpz/LVeAufC+1Dp6r+MNCDlE38hCEgkIjGW9iIgQy+oMmmvSl5JWO
X0pksJlrfGu5R68qwcr2NesHQd0qDca13CCelGt5toFBN3xTOxcHFlHDoH5I/UOha/E9flfJcw2q
48oVS/ZYmQTCJh4CrLfDkpYuapE/AtfUd7GUBbd9FvR25XvxFnxS4jl6rpmcRrH54KcRQK8G0ZMm
6aXrUBAzyQ7DvLljMib1ZaF2A6fVBk9ylFZoETPO9PbV4/r1EfAq8tRWiSMfMG0ncBTrKLjN+7DZ
5JkJQ95T/UchKb112eQk7GFhDUe3Rz4JVhldmb5PrevBr3Lf8bxU+CF3Hep5JvsOQ7DIL4u1N6rJ
Y5tqEOslsWwqWyiC8qr11Bw1/QbmlcuZsxp1ERZUIajui2amcA6l8bVWpWTlGta9H9KRVSAW2kLe
vblcOgvQOEf6t2i3pZmyzdU2tWXBzEA+R+DQByHaKVI0gNtH1iLz6seya7/HLbRdPQmza0tyw35h
1IR4IzPEefEqZeJDobc/VLPPnznoHqb5gbFjfRsK6P9tBUGt0AS7KdCLkIihFk2R5XZV9mCKpXLf
6mnu+H5W3wwZJBVdrlHi9JM3Py/uBDVj4NQfF1HmYUwlJYXTJW66VlqpXuABniNTaiLnkWH07I41
yroCB2lmhsCXTIDsdANAm2dGs4/b+lCJgfiQiKYP4aXL11BjcPkQ031pwf9wx0pcC8XAtgZDuBDS
CXgdlfqyH4Nv9Lsxlffq0eBCsaSbdqygShYaHLd8ikAlv6luLVfv175fj7d+25XPaijFK0TF9N9V
UWPJkyAXlXec2Hyxt6jNvO8Wd+BBCpu3sWg51Tqsvyt1cp7WFTgEZZcvrRFlwbjts0Vfthra1DgK
q2k/XElCjGWYHzzFieQuJTfAh1MtJiqllcMFhEllxAXSMX77nOhAa00rwbhpqmRX0i1YDjRpgcO/
lILYjwt5rHBrb1Jh2eBHGmtWvvaU1LyuxMzaCaq/C4ZRxBM3HcU1/OBJdEQQ1WM8COY2bJP2VsxJ
S5sKB6lKi18Nz5QXXSnXGxcIhh0D7nCqVmYmi/7WaNsfRW6YN6YnxhvWi37ndY20qeIutCOxInCF
kHBH7IUCexEPFgw/yd9KtZxiIgUbUC0FBD2lOLTFgZKKZaY1nAmIFnqOOGLsRdlt6CEtliVpcaeo
rbHD6BlabdznG71t3qqkiY6ZWNd2ZVq24n8vGswiLCwW7hXV/5FoCMZrjYhQs9YUK7H30cbGpIua
M140qT/ZtuXjoXYhBlVNJT3IQ0LVUmoy9Q6pSAFh1cq4chUcHiJVd3/n4aBTbspknJv6oEeqNEF3
mnkKCN0bqEay1KAdrox9vNI5gGmQ51hvW2IOhT9pCGiiOnHSSIa7rhvWrqk7VJOEcVxXg56jkuUC
M7O9QXfv6xHndYWIclvpY2qPwlAt27yO710MB7b5WOdL0NnFyhJLwa7wVN0oBZp2yujVm9Y12k0n
6sHeatx8hRB+hiwsR3cyDsNWlfwCDXQZte3eSBxKMrR6x/pRT5uDOz3PkF2P/jg+V0YdOLgbwH8z
fGthBIgfC0KUXykGtnxdL1esLDCiksxPdQMp/KIe0O1uwMOaatlce+C3bXBzOJs0SL3LCXXvsVoC
+QCskKMb1QqYCmUm0o+uCLe1jH1t6eV1QI5jlViqYA7qijhxIJHFcrZkYWklSEqpQCgXgQ9MWDQy
0aYWiF61ktcYGJk6Aomltu2SKNhJnYJUmVkVBos8EzMH40fEcxtLz3GY9kJlJUh1RPTLtblqetO6
6hUzl1D8G4hZ5FhXHgPZ8HaykYyQPFsobHUdEpYXHsLgjTHoRx4PLbEx6kXHk4Z8I1BCezQIfX83
UspVxXVRoBIesK21oPjZ8AVeuAp8/jrVsLUYld2hHCrp0asGa1uNaSevS6xZ7kuvLSG5BqX+TRT9
SrdFpRewDp6oSGo47DM0+l+DmFeVa6lajqZU/6yIu5ZFbFZLESnrpap20sHXw+Qh911E5SJDTp5L
q3DvjShrfgRKg7tayBPgAKVowqMxytKmTF2sGdCe4HNGRiveWknib4qwGxHcsAwE5qLiwcwk6S7k
0kadVo39m76EtrAohS69R0B+RFFlwlFu/k8nhbxBLShOF8AF89ONaCK+Xpi0+3shuZBWnskqtQlq
Z+rIjRLjz9LY3o8shTu7d8hl4RnD5GgvQLI+wzOoXCJcZBGSEpZ+UikQ6yIvfHfoHPmui3Z4mHRI
1COSS6F2hXmE9aLc5XjDLkCobrExiuzx6evU+cw7fniAWbkrB/ueej0aO6JwH8n3MSy7rwc4Uwv4
MMAsY+2jRHHTmAEqXJNXhSjbURG+1EEEGuz/snceS5IbS7p+l9mDBi22SCBV6S7V3RtYS2it8fT3
Q/U5l1nInMLwzHY2JM3IpmcEIjwi3H+hNHTB9XIFTXfe1FxM6uJtXkQ9G8xkUmus0ys8sMg6PMwT
bgbUu9cREpfKLu/GuKg45SUZvREIOGwHJ5uNuYM7a4N5qmtgjfgVvd6Vlbk6xEXLwqyUOsgNIjaO
8UN2pz3pYxt8Uih7s8mdf/4J4RDNeFdKD2dM0yIZci3MJChvXJ02QqhAFkq8AJkoGKZysS04jlZW
zcWNcRpzMcCAa9YYFsScuIC76Sc0snd6aZe7GetSc+3axFyTUSaHknhQvqwpw8iXlu1p/MXe1/JC
Kcx5zOJuFteaHPlZxkX9exJvMGIooAHSkt80N/n225+OQ+ogLrULvgpPfvZvHtI7GtIpO+TSLoUl
M+M2Uc/TliXNuNPKKfb5NZnh/1R1bqfNWmPqrAg991BOQiwm3FAHfM0tsXf9EYkb5V4wvE03Pn28
ks4ReG9RTNVUFYTjrLdpPynUFVZUqWU9D+S6AWefHqV90mx817wXv2DVi5X4VrnVduR+6AXK/fiq
HXgxBjft2gZSzorEBq8JrtCGqYG5fVt/Jz8kKf3UD9Brp5NTHfRfc+8+PGS3LWhpEX87ZARWRj7P
3/uq9LuAyxYwkG0vFwYCBofoqT/OIuP07aFwonfsqFtwnZvxa8jP+AHNvv3SbyU33QrUy24UG5W9
tYNnrgSf/Rw+gI5SLJKMyxLtZJbaII+J9AYTms8b+OL8FHmbuf52TeDzQrqiS8cZSu9m5gAtQayR
X0lZovQSPV0cIGMqc3MjcuM9ej+053C7Rni4FE+aaRU0kTEgYaW9L5MmiRYHcW1JrnGXPClOCUKu
uhIPM3El+7omSX6+c0iMIhpDAMYpWS5b79oUKVajJIrbZP5GU6/rqXGNbu0ycqHibOj0ECisQ6LS
UPp9P6YwF0eVm57C1vF208H4nv6SfJTOFHaL5OaztmT0S/708bI973jixz3Lrc/6+GDilySnUvMB
X3hcqGc4mYxcHDe6vbbTtzyY9x/HujCPJsBcEWMvcCZnJrJBMKhh7rV4PcbBY63J2xBNqTFJV5b+
eWanRQCWWpfIpYa2XPlCkQalV2CkodXIDFZPYX9DKc4eUM7PVkZ0nrYJZXEzZeGjDrhsT6tJhL12
P+tgNen1FE/PnpatodFn6Mj7jYzLgsoCNE2dvWXNie4kkQVjHwhW1Khu3HwK4dKFX8OhRmH+1Zue
4klxeukTTMf/YA5NGjykUMM477snvsW71EckOm6/Fbjwqb3lxrlpF9zqRvMfX1EZoWnQ/J393igb
vx+hFcsgGjNZdQvww4Y/uZMuHP7p0qN2rAPqNyxYp2fUiLYNho5mBuTnAsVnxd/4YuBM1dePo1xY
DsbsbSqjcsyQlllQiHBurTOiWBIqFiDfZsj9xyHOW42kPEmFp4LKIHlvcRP14q42PdFS3c76kaAJ
IWQTfRb5Go74SqRLg6HBZ2iQLDEwXXJW6MvUSWZ4OEj54hZq+TcjSeOVQ/M8I8zsSgnFao4p9uwC
3tE2aSpN4DvdCr/HtvyWIC5emOOfu8D/kbz/y2LC/nuS9676lX37+e2U2T3/gX8zu6W/5tSPegHd
exmIDQug/8Ps1qW/+CRQFkEtQNfHO+5vZrf8F/pVILfmzQo30+Aa9G9mt/SXZarYXpF0MflVOLT/
CbN7kcbfthGHIT/i7YRfEht6ZfCFWCgip5CoOWN7HjWRq4o5UlEYUyH8xeXTHjoUQzTd9rt6H8kB
ns7wPYRXv2gfO33cFcjJnczg/Z+8+8FF/exXzdeuk2xsxkJqWjW/atC/GUAMFGRsP46wvNv8KwTs
Ag39ZfSRFunQq2rPS6OKENvuWnZ52xb29GlW6qvgqjirT815k50cMMt42gK7GJr+OOpmGeGW5G1U
UJKi3m20xtvHkbahnriLrTt9KAHNoSwcruT+JRrwT3T4uTx6AE6c3eQGrSsjyWBCjRYFUNU/eEje
xAiiddlEjdnfV+hjUYMiDTX7NkEdyguPNJRcI/A/fzzz88SeTQSlIAQwebpw8r3/tlPVqnIgMPEV
OIr8e2I8WG3tGOYT6hsbE2uSohO3H4dE7XAlKPvpdEGNYix6qYnOkarUR6ExcZVR9uPUfMk01Hma
btgZPeYFg4hSB8ow4repFe1Y/q7PGpteaw8YQMRxb9fdiMfZQ1CExkasjNsyk5Cu0p6GwnJCLbwR
Cn9XwGPPo/omU42tQNsPGKw1ZFf19D2LnltcvXSdToDZO+OA2CLEd4TxdkOdIYkn0670MDd6HPL6
k5aId6J4tHzjCn4XMmeq7TXf4/imohoshKgoZKTzAaFwTf0RDqYjDNjPWVhStBWKvPLdWNZubg52
GoWPRp/eWHruDAMYi6p/1Mx410r1JovkvYigdMQJV7XBcaoLN4+156RUN8akuYmFstSst9iWd50C
WlqcbBWHcENRHq1Uuw9VY490xrauhisK7L096l+LTsJBOLQnFZn9BNyB2rs54BIkXL2fRq/cxrk+
yw1jJB/As62jva6iXRpkN7FgbbqqPEZYaHoSHXKs48MgRfeN2nPT0GBHDT5FJDzAOCMunS5R9wHn
Mqoan9QqRcQO2IAlzur30UEtX8w2cbQ03/bGsJNHy8lh4ckiwpxhtq9kpKA0w/XNei8OL0Hh21P4
K576fWa+gnzHbQQWeand64hewvEEcuG7fSK7cTd+HkvxWY07+gM+Rp/tpqmLbZ/lzlhkK3fExeH9
Z+eebJdFnqoLJTMKr44cHLSL4Esu3jbZ2utkcQn5EwOEGUcARVQucO93BxgZNSiLMXLEh+y6uK9x
OlDvUbbe1NcTz2f/cS0bLskufyLOl0RpJl9j/PQ+ouoj9x3WZEMT/+fSTLch6ddo93Im31mad+jY
lSPS7LXZXvWz8WFGdQ58uV2PwkOmYGZUd/vKN52segjRs7S88Vvh59s8iFaOoiX49+2nznlT5u3N
W2f5YDSFIfHqhnyl2cGT+jsD/8vCdZAfw9MAkJK+VZ5TvAT/2aXtLOyc0U6OQBoKozEOhC1576ch
S7tDqgzbwZXUeOkCcDq8xZeYOjMZaGREjvwQPImu+VLe6pt8sLs9yIgj6o/J7fCs0xh31kiNy+Lk
2xAR4sA1V5UMUKmLZRfIutVUtCQd6JvAPUJXPw5b8pcOsUzIKTgrryaipNfmD5Kb6V81uzVe56XB
y7IMvFHWaRssEbGdyZoauyECikHrL+SXqPFhKD8NaOhNerb7eK4vHUKn0eZtePJJK8ssUl1hvJNY
uII27YVR2yZVsZXWSC7LKsfb1AIchAhPLYC+yOI5m9CQacLEoAK3s36kyHUNtu+iRv9Z/Tw62gsK
mw32GmsV7ku56jTqYoBlbXaylxHVx4nNyA+S9xqMKzI4b9i85f1h9leegYrQcZepA8zECGhPCR1M
2I/yRkXkjlPBfFG2AWCKTfgsQEGeMfn1nb6dJRtQosecxUmeV+tjl/KmSrUXJQCAQcjSv/+gmqmP
fprrnE3H+jb8RH+1O4TH8GZ6AJuW/vSu0se16o50acnyWMC5AlguYs+L/Qp6qtUEQUXw9C7+Nj1G
h+KAIfKjhkH58/gDx6VgH9mJi+vL08er9+LHJVcbs7MOr+/5gnuyekdJBFKnMlivG2/CMdiHisuL
Z42McGl8VDepABrUr864bVZsNanQc94H2o/M+JlVlV20eP2lTyUAoI+HdOn7IZuFQA5OAki7LRIQ
GpXxhNhB6MSYi3V6uOkLayXEUn7wbScCkkEfFvEhC/mm99PGk7A3Mo0YLclttuDT9poI3BLUf9DZ
6ad0D9vyrtorO/+++pYWdoXYyA90JlcO+UvXbjTsuETPfVLqNO9/Ry/JFZZnpLgAn5IJ5Y80wt+5
yQFsDhSbsFgcefRFK4vm4jOLEqEB0BeJFWNpWOSlAAjRuudBRXPLy/FJUMON1V5VZeymBfaIprjJ
AdLo45XXizdWPvwpS/y3PZ/5Zr9MF6c/YHGOjrNhVp0kkZN5AEqETY9QdYiTfNsF23L8rWarik+X
VhX7EtS2TJPprArWAT4shRFQRb+Jb1N0SPER6q5oZMKKup07A+uOTGsh539/sjfjIq+VsSekGcg2
5V+b1tDHW0W5dHhBWsSslKRLLWmxfiTSTqMYs0eyN9paXHxNTZBQ4FrwytoIeYzzMQaGarFXpB7g
GT2DCGPC4ptaYJ8FJEXqf6YUH4M6dK3COwzZTWW9VkKyF8fs0EVY4ZTNTYRnVNkNeytVNKQJzWvK
24es/ZEgYKoaxUszv2gMeTOaqyLOK+Nbqp4UqaFXpZ5FDs6MV/QIHbi1m0z1bANlaq1FxDz47vOP
VfycoKnboigdaVeBpLlTnW1L4deU4cgN8iwsX+Ec2SUOySGvlxqrv5gbNY46YiOvZJeL5zxFa6RN
kQjklbPIYAg9tmC0uSU2qAKbO97r++6qsRsXKcdb2S4wnVu7u1+8tp3GXOwos5zy3Jhjlm6KUSsi
wy5vv+/ZYwBdnXZyfGheQAh8ilwgmquO8BeX+smIF+dfVYiNJoxE97BLFJHCH8rnj5f6xRv/6QAX
xYIuAw3TKoSQd8F9zksVo2X1kO7mec1eJrfhUlHWm7Vm+VJl9O2oOI272GKdOEgTaE12MTS8vHMk
nhzeRkGiAl0MKnAPqJ+7xhEvsFsKNAjUynb+yF+32RF9AIyf2v24X2vLXSwdnfyqZeHKohIkSTG/
SrvzHobr2XdagBJiPNTX2uxts1oqu/SF56N/vlnRdVwWiPykEarC46IR+3dh8SwV08queWsSL88E
GiEAE7j6U3ZfnMlWVBpyRRXGKf2HWC7sIP5axSYuWD8aeFbFpNsS3l15j2CPt52GuwFzldZ3ZYTZ
ghEAF8boSmoBhMO1WVJXDqyLy+/01y2SeQuAsQ8Gk1u00eGpiUpxM25Q/wa8nboqL8HKiw/jKOIM
3WyyvN+G/bTXCvOYYSMR4SijqOKK/PgScPC2NJGAREdZMuCiLblX1aSNk19ys68c9vx1cy+qNqj+
h/JG2ZO7tU+zSxziXtjY3gTH+tE6lHfVDWj7Va20uSp+dqDTL0HMGRyHiDPN+7OuSb0G5KAVOkN1
EyWpXRq3IoItzT4qe1vSf468zHOQbFWgO774NQ7ujMx00uZb1fSfmth6inlNegDElHgkjRe2XJRu
3HvOhC2nhxVkBPSwAApehNhyWTqutNX1JHJ0ydio+/5L3eP3FLwY4s8u0XZ+j70NqEV6oOq2LmKu
dt0uxwZS0n6M03SVmr7bDQ85neVS24rti1r6274JNm2B0V9bHPRCegTFjJ9shjsANqxQhTZeuoOH
tVGnxMFZYEO1iQLtV8D0uwyOTJl9KkTjRtUE6reKk7fi9561CZvnuuu4V3ox8Mq42hdC5mDNfshT
w+EPbEw1B6+I7AzeroDtHRmYmln99AeVx+8PTmobt2FTfhSxTp+sacuFDhQnhxcqYHZiaI9Z/yL0
404GN9yrEHc10ZkZMZoc3filZPvpZ8Hjbak2jpA+eqlgK9nOMyiNVf2VXvc3stnfQDmxcQ0ah2Ma
ctUNnjvA90BX7/u83Mi6txPF8jFOQKhafI8mfQo9y+0wiQoNyfU0xQ0kXL8q3xZFn7LleEwgzGgm
lh6UdPtePYDxtlt5dEvpa4zsejoaEAlwyJxAPCHHntNfU1rhYKrFpoPZUYfmVxHr1kwTd1jsVuLg
mpV2VERUOfFDM4zvWaW7FT5fVp0cxyKGp6RjpaJfx1zkBx5hxvfAyHa6kSOVOMBo8I5pKjtJ8pzJ
siuo/iYCUp+ryHQMr0KR7IpOs5PR2BqRhYFzehVpgz3JrIgIAlLA+w3Hq4iXwEj9ZXqV+mJDYX8z
G0erUrmL8fCSasw4ZMH2I2HbSfdxU7ux/hlQk9WovxQfjiL2VRARWpD5RfIstJYdwOkphJdAuRXU
bxBlHVYKIOAYErCBo2B0RzHB7ToJ2szgWmXECQc9InhKqMQlXLlq7M4Svd9EVY/74Ov8cfLJ2FcD
v7uvrlq/cc1ItgVY+Il1RU1uD13JyQYPqiZKYOKXYAAVZJqbTAw2guk5iS84ffe1tAwMOzpXQaC+
7rv9hP1M39OgUHbF0LtmMtpeX1PxpRpJHdqwfmf1A7jHR4lbmOk3uwSVdEX56YujG1fXcTy4A1Wr
yh92rXrfReMm1lsnEqZtmWCPiou2xCXPnLLcTqX2e9DJj3Go3/mS8VthlShBdWyS8ZiZ35hKvTav
ihKhfPGhxUMqaf2bYPiZtCHvl+5O0MRX4jwNPiYQZftD5BN3gY9UTrfVp+k7IPhfhZLDAphIEyg/
teOrJOiu2Wdfqm6612rlYWriY68rG02ZnjuzPGqe/9sb/Se5UF+lvHpoMdyqBZyjmq/09O2RkufI
/b7K5X1VDUD+WRWKPmEujilCZ22HUjhGKc6hVcIypmLY9sdANuAyFBtVbMgw0jchb24aM4ztUmkd
fWCd45ZIv+a+gqKQ4ESow+bqRek6LfJtZqVbILyboNI/SdNELorNvccdOcecfIbAC4Ll2woNJtvy
pysjzraqUN5mo1Bj+6sBa4+2vVned6P5qndoQ0VZ8WvMo89h7eNNXg77oeVY89Ntg7OTp0dXWpd+
reP8iXYCO9WDuNiY0RHcPY4gslskI/gPLBW1Eb7J95RXVWlib+O7Y1cdQx7wkpluhP6uFZDhk80n
TbBsv2o2BTYZZmQ4HuaHI/2HDjBtAakQBCgON9Wm9Ae8otvbXhXu+hH8ER7WjZTveNY6CpVnqVPw
b1Q2RaLbIq7ODXUlUPh2O6pbEeKELvhuMz0pI4YQ2Jq0UktR+y7HaszThW+JOlxFXvvZs4SNrgCx
z2ukh73XzNe3Ii7EcplsQ9G/gt+Xg/8INzhiupMZ83PFRxWpsBy4V2h87UvzEFrdIRj0zUCCLejJ
NPTzLKXZ5rkO8YGNLG3DQXPEXnlIQholdHHRGKU8lezRW+ILhPqIQIcKu5HVUUvizq8/V2z7GCcn
DeYhG+Eo0agaxmw7W4Gr2l3T4cRdmBtP+51m1c/EGu6M0ZpsTdBxPXm1auydcPHQEoxIJcfIPolQ
IPX6Wx09GWwLDXkbeVT3TfyimN8ZrK3VxrEcQKKEn5sUhs3oeMU3KEqHXPsstcFeq6oDBBlb47iA
u8YpbdoSDBhNFNy2nskzOinMsmHwbFo+bZi+VDJ+tR28cL6oSZnVFK5zNSF5xoCUeLJ1vwQQI5PK
Iw4WvQcOVo0Gp/bGG4PJlkKT3hBWAgbm5kq9l7BRy7AR6WfvJizJE3haXMgSDIwVI97GLZupba5r
JIRGNdoW2krj52LpBHFaTJ4RAKU1s3jpQEQOZ0WwELGK2fFF2kMo2XLh4NIdbldfdQsA1J8bHn1w
SUGRl4aP/P5aZeKKW+o90Yy74VrZp4hhzJIGCY+KlefVpfs9wFWwCzMtQNEXt++88VQDItTcUMHV
fha/iLYiYNkrjFzt5FPuxFwof34c9FJVEUVTgHeoYmOUt4hpWYPURBajU9UcU12VBJpuqv5XVn8f
QunwcbBL3S3Eg0R8b7AXnm3i389lWcFUSdW3EY4j4sn+He5Om9HtnnqA16Wwn3tryrGwxevpRt6P
39ctAedb8OKJc/oTlm61qh9WuT9Rrom0nxmqNKP2K+gePh7nperDuyCLknDc80xOu7km9Cj+nmsP
01WPoPnrDIDNcZfbmK/rviAXls+7oIuF2stlWKYTk1sKmIyKV1G2hpda6pnPe+FdiMVqaSKDW08y
jwuqmKDP1lgQBr3eriBP1t11HV+ZyYxuO9IKZzlNdl2+UHWFNvhJM4SdT6Ndwjv54+m+UMl896sW
78KoaaMOMAx1xUraa/WTjyW9jgRBrEugdj5FmNF+HHBepss1hE323BljEZ8loMzqCwhUvPzbVnUy
TmixgSogaBD5e0cbFHvIDTupDfct7P8Byf4Lw9eTLzC7kbyzC9l/C5vwFEf29t//C0hmSH8BjUYp
dW4iIFo+Hxf/ApIZ2l8ibXswTAq6HfROWBn/sgiRxb8A+wBwIhvpwDLnsv+/gWQmf4pC7ixFJ+tv
GLN/AiSbt93JYplV+MEXAWVDNW2GgC5yQYnMQMfifGMCRHZwr6LlPgIf40Dd5o74uqr8v0jpBJyN
aRGORrJKVSi3v0+yeRVX8ViPEjo8lD6Pspts8xvOdc59p4UBhkM1RFAe5t3zWhNumeDn2Ogeqypn
GHQE/v4+tlRRf6isXp7lSPcjlw/kjPCNh8aK/wd8Guj1Y0D1NdmBqMIBluyPDQq/Ze3YXiTD+YcA
7aSng+g5YO9ld8mqUMQrMt4thfyCy3IrrpDA3rp67z8rAYDJK5xkKPEuD84prod8woXJFXfNdXs7
UwDU+/Jzsx/vAQpdi7Qz+ithr2MS1W70T+tmrGfLivh0zkATA5E+I1iUujqZacdMF5/n5lmynTCx
BjkvueGP9dLj8kT7M59UHlHMw8/izD1pEkPA5nGLILBr/JigoXV3ydZzwlmPMmVFwRd21owIzmWs
+Yi6BUJ0LnrSoluspha3Jg+KuewOn6P78aZ57ZAAC6goreIdFreCt+GdRLIWIMRGyKV6GIhU8+Rs
h8+oqGwU7/dJ0rr/szhOwZtr45nRsKfdqEketZwzitrHHktfu9159+02vpf3/0kO4PlF/x2Oion4
+mLmVLNsghFKKZ9roFyeOd5B2XtfTCexcdR1qq/ZjnfQ1T+FV7zN40ncpevPiC12qXuK7GIbfjsj
EBQMM0yndngsUalxZi6OtXJvvrTVKVWLQH/xYTprjOtB43eBbFKiGK9MQXNaca22enGzn4ZY3DBE
rTRVfyCEtUc/ZJu6JiWmnTAroz56jM7aZUfsLzb9hp1wHFcdhy7lVewO/h7jorY7VGIqNhU/YBag
kr9hFVoOdvM46wg8ozF2Je0wCHCrzbiX8o3xq7zjSbm+IedVs8x5p79i0eCKwqwflXkawCUdpP1s
fKRu1/2VFoXsP4voZLCLA6ynqmTmFrpHbei/iqWU2k3SHLsxdgRLuF/Zk/OV9aMxLXpapaHlpTiP
qXLMXYidk3+Md+IBe4Bdum3FVYeXC4MDWs1KpWcA6WSpsIX9UGpOckbVvLoxg9+C39tcXu3O+rUy
sAsp7e1coh2Aew0qne+TzVj1cttFMKvU3ey825d2fgMh/za9NuApVxv/TviprPJqL2zG06jLRFop
YdQPyFG4yWF8sbazdPDcFEN4xo329Z2/aj60xP3Mq+VdxEVSDfJBNoShUKEqUxhyYuRceHXY6a94
N7xddvTvxY31xUtXP+XFsc7KirTL3ijhixlOiK2mUKNEJJ3GCOUhqT/8J18Rdw7gXJiBnLPJulhX
SrODTfY4G8bOtY7kyr/JrobZEsQd99hHrCXU85UD9IejngcOHS2gxO/HhaVJl49VpriC8dPy0TQy
bkbPdFZGdr4RdF5+oEz4gFyNlxeosjL0QdejP98t/6R+y4+zpcKwsR4K2+T6ZH5fp9JfCAp9BA4l
f8ESZMn4iYdcJSpBJeU3VzvkkQw7QqFDX4VrXZjEd5EWr3FvSiQtqYkUlsVWq4G4ZNYmzFcoX8ta
GKufFjQ1MAxHZo3aZcd2GkWhD+cws8NYCebk60xgjw86glkb4bB2rV5WAP7E42oxW/uJEEUXubko
avTktHj+at4DomYOHD033zRXIOATu97+0fwtdt5t/vrPF8xM7wXdJ+kaoOw5k59geQZlGIJCURS3
PY5H+UgPzVFeB9v8WSo0/YN98tB/D27UlWrjhe+oUhhj9zG7rNXFgEevmMJ0gDUqdAOAfQpSuCeb
1u7jwZ2nktnm/e8oi1OIjRBbRUQUtbi31NQWWTD/QQT4HzxpRYSP9MU4klhQTL/rVbfvske16nZa
Lq00wy9sLhWz8P8fYjGIBPl4nLQI4elXQ11uTBppon6T9U8fD+XSIlQB7/K2N3CHAAnxfiWwPFN/
TKv5aFPmI2Y7HVK4EugooAG1SXeKsR37K3U7E9z3a1jeS59K4syZVz/P+mUK6TwROUaV4LHsUwfL
6XWscW7niXp/JwH4zZOSAgUEJ3LkYnxpXgR5OaouemD+p062h+vqZ3bXXVUIIe/Qa7n1gUk+WTvR
WVfhv7TgZZIKuERZIaUsFgoKsGGpzeep0FmOFsAhUIRxZzbVympRLgaC6CcxRGWGm7wfZd1raO0E
TGQCp+ieg665SeEL2tSH/ZdCDzLDjetcLJAlS5N9W3aTi+av3NMrCQXFCaR62pW14KvulMq+5Mi9
OAG6MPJssL3QxDJu8CLlJimFhO5+pYHVl1FIcMJeGI6WmSj3eYpqglNUEo3xxqu0m7hXR95LRdq3
YBf8WHRUULARrux1nNli4ctXCRTejWwJLbJZKFmtrOzzYhGkO0lEW4Cjd1bLej8nsBq1SZgyjXQu
bef6f7dXn+Y3G82wvbmG97n0BU6jzRv6JKM2Wu118ZhobtC0+8QrkHKjh92sadnON7DlcibjUIRj
x4pnFbA69CsVSzONgpSy1fahKxk2TkYP+rbY1avY87Voi4PXj0F/9EBKeCqJm+4Artcp9nTPsNoq
9x9/rkup4HRgixPJMlrdj71Cc6XqoPXAz8w1ufC1CPO/P/lCdY2ggVATwUTWGR7dzsJG5eNBLGGL
85HOmvv78yzWnCnE2JY1TFgJz+StjnPMDiomXhAet8JunsBZDV5y1z1HLigbcapSl/2jW40s2vvx
jUU7ZJka6W/r3YSksFdwiOm30af0i/n9fyAafv7cex9wseQDX0SbwSAglAQn+BJfIXG/Ad/uhAVl
pXVQ6IUP+G6AiyQnKRlQAJN4Yth/rhTzuQF2/c+P9ncxFucuJqVloeDQS5dd3bTJnWX9/niJXDjY
57sPMiSUdc99K5NMrerayHU3aIefIGeyMfuM/fZRGIDFfBxqiaqcV+NprGV/Lm/xIGubQmc19kBt
UHLx3eQ75aPyCSMy13fkmzX5mDdVoEWC4kYJVBhVd+rWyyNPL9IsE+jyErMG+HVMfpQ7GHTb8pZ7
9bPl/vCfwif/Ovk2uOq1ug+dGovO6Lm5Gff/3AQBygUKC1SyuA+q4vJUjEoh9JJB+JO+qoO6QVfU
c5Cv3IxOhGyR5BbYB65VuM5PAouGMxQWyrt84qV0hBy3+dBNkeZqspjYRmJBwxJeoGCt3KbPV9L7
OIvk3FLDKvR8joPa8CH38uGQlhaM4sxUEKLup5eV5XRespoD8qtVujzaGbtDoBohxmOsAY/ZDJ9N
mFC3+BPepTdJvTGv1TvzTv9sHcdD+TivrbXHg3J+k5vDo5wicqNTleXrQR2y3uhaxnuFrux1SzFW
sCHzPYFedPRjdBA3+CsNh8zJN8G22M82atMxvte3A9Wn8KfGIz/ZA5R/6Fc7JHPmeb/o3/+0RdbI
O10ZlJKf1kcpSgUvra6imBhv9FHbC9Wvj7/DWrBFMcqIAxCdOTcNJJetYz2E06YxgYo3vod8uO5l
9/RZlJXb1HnufTdCdVHUFwU/1YUy5XqjoaE2lm6W//MbFCHwnjAQg5qJsIvzqyG760CyNDS3W0hS
1wIOG377+vHkXdycJ0HmTXVyCTAmVDmlgCCqEm+RM9klKCV4xZpC24XD+P1gFmdV1xfd0BvEwbBi
pzjxEdPSeJPY1q7ZVaDYDrr78cAufqCTgS2W4FDHpVpmfKA4e2kmoEwUtf93ERbrruvMUB5RdHf1
/HfYdTtlWGt5rnycJT1GbAozVCsmzSqftDGyjeplrB4/HsVajEWJ0wyTZEAxe96q1mvUlK9h0z4Y
gfefJOe/P8dbrelknVXQG1PII+yXdqcOT72/Z/fYK5vyYkY8CTJf0E6CGEE1+gOCjy7eLTdoMN6Y
FYpLlXWVxOhLCs0AdUpeadZePAROYi5u0V3J3i0qXlWapj53ovCQW/Vta3jHTqKY49e71gfz1qj1
StyLp91J3Pm7noxVqRQ033Xi8qzcphHKGP7oVsAuk+R/mYjeuBMnoabKbAV1YqErgPQtpT7UGQwZ
wN//wUrkpgQNlXvKGdmto+deJ9A23QF9Xq1sNibAgkErV7bthQoPqejvOMtdNXh6mxYScUja1yha
NddJYbcP9ddkO/tG59e6dye55n64iY5rTcwLWWnucENT5Mqgnj1XS1MUEAHnzTUm6i6skh+Rttqc
uXAevouxuAdFOFKgJUSMxpnFP2EjAMGm+P3a7MPr/Lr5BoHlIYOQWRxXH8hr41vsQLMbMC+Kid1W
9oDJb7uL4o3YuZ0NFlT6PcMo4dQkw0pVay3sYhNWeZfr0hw27wbIA9HGK9es4ddCLPablMmlOhW8
ZIs8A1cdwzaXVkZxIRUDKIHUrtAYQbl5EaLXqlxNJ54KA0hppdZtpKVhSqzUxi5FkWgPYriIBh6V
5/eJw1AzQ6qTSXdTvziImYRaeHBlFv5Kwr/QO4OySkfXgqQ/q3AtlgKGMOJocIVxtTv52G8Qqqet
m25mt2drJzzrNionTrZqNfrW21ncPd/FXawFTEjkWpSJO9docnQ1/KOC2RwqmjRgy1+Cqz5a7rDx
dzN3Ktn31wCnXBNbdes62gRfzU1yjUD/1Vpp91yNkl6pSWVXoj3LtX35DEq7tJoAkuvuZNnKFnwG
IiNUXPFVccdVoNbZal0EW+QAUW78Ous03c3pWI7J9RSu9bbn/8O7aYYJBkAaKhgYJdC2iwtdWA9V
XuaR6aY8qx8j3RNSV59wFXjxAngWbm8kRb7TQyG6HgLfxNvEM/kiqQQrQOVNaN7mmgBl6uMzZMnj
QxoT3v8s7IcBJwpuy56VNiaGlWP5xNcfHIhTSCFiUh9srdvw4P0wQ1u+9l77qzVZlbNNNYe1gB0D
CKPavAQfq1bWmF1LAhKy0e1z0QksqpB56a4M72zWiYOKJArEOqzAs5atiQ9a2I8+NTvYqllhS/Km
gCbS2MaDUMFQskeZi8jKpF4aHEV7nrkMDdnExaeuxYBkhYUvOmXeVa2iGAWXKpfWEMAXwyAxAsAQ
VJ2+xBUpyhhTs2+Zw/ExHI61eKsOK5emc6gZLnYI+dJZgVFPOWhxZ6ffUw1iSS+sdmcdk/b2j5hv
gPHk6MxmmFDnVmbvHF8zx6QIydcC9Yno6PuEq3aVnKUFravoWj52nd3/hv9gS5/nd1DidN8VCJtI
vJfXcQB7CpRP9tDvV5urZ6Xr+VdA7pXn6o9ET/f9rwgwl7Zwqp/FcGFl3cZH/YCRmoM1zm4NIXaW
fBahFhl4HARfSipCtVgu0Fjw8zWBj7NL91sESi4qhyVypItHCw2snNqHCNwV+++he42SV8TG2qBz
BjHftHATE5DSK3vv7HWxCLrIqeNIqbJsCVr9MB6L0E6/qb8pIra39U5wKxcunoFL7bQpD1CYd6vn
x+VZ/XvMiw9YKy2iSQXhSxfXke0MvAN1e9CBiEGOeZHXSejz//Fdil8MePEdxaKKSNdENG/al3ii
XBptww01JBWX1v8JCf3s5kpAOpMS2jAAmylQvl+jkNOaWE8QrBDDxtsaSSPfy7mJz6YG/C5q83xT
NlKz/fi7XppXZRYSpyOG5NtyY+iZEDdRprGWGuG2rNLBzuK6WUkCa0EWUynlyLFIva5ix3E3eU9m
8P3jQVxMbKejmJPryRutzWmmNmB633oP3eH/sfcdzZHj2Lr/5e05j94s3oZkkunkTUnaMEpVJYIA
vQPBX38/aO5Mp5gZYs+s36I7oqOi6yRAmINzPiMqGEdIIOFVu5FgM7GlAC++ry3KC0c2cru/5m5R
PepEkxSQY4HPH1FTnyflTe2Quypt6drmk/W05Vo8jbQ4RJWy1eyiQSQz04Jx5L5ZzUeWPhM++pp4
TUCYTtKYteNKtnxeuJJr0gI0GXJlSGWX/XI3m3JgKzCx9Uvz04nKGxLquyLzxw3szEL2sHZ4rgZc
zCn05u0eIqEAUyB/tdgRrMsDU3yljSTIFdZZ0K1cSeYunWynY1xMbl7nuHsLuTqRExc/xPCal/us
fxusjxYo+5WlenEvSJCPrmG3nSEQFLsqkx44fyCV7diKunj84VwT9ObRipaNQJRund/fx7wYEvwi
SBcgNztTYuWaV5EeONtNlakPneqRwLCqj+9jyO9ytkLRBgCyzZRv+8Uk8hQpTYpO10ZtwZHmfYTH
sA9jMl9x1rIYedN8F2pR26Q9z7K6gH51vmuhkgJLbZTWfQ84sAM6udHaLj9/uiB3AeEC0mdgtEi/
n6+HC9hfJEGzEVePnrFdo+nKgTY6d33LgxJ4S1MPGpEVTJ4iCPHnMQ5x87aamfPDmtOsD7+f5wuX
BLakBNmB6+edJTJmAW9EB0bmKIuDpZzTMbZV5ZVb9s0omaR8TtcwBhfuQUSUjWSsHrSxltnGBHiY
7uFNMUJLzAzKsNdQu5Yo3h6mKfRqjZtw4VTFGwYgHaAIoTZ9JvoG4zPLlo0d3iOZSeY27O3hMGaj
ubYVLySFeIlCngzIdiTcy7uPlbqTGCmeLWKfxHU0bQGyO7Y+C9fx3Zc+G55kALMCMWzDCvjrGuqh
yaSgY4Ui4vQDhlo+TAc2vPRgq1kGeRN9v0YuPgOhBIYcAmxXiF0uVmxpWXVpeTOmcG/unfqxfiw2
0L+6V6xD/VND9ED6d6Mktfs+8KVP5yHFBogRNClUP76O0pxEPngGaosOiN6d+QChCat7+j7GhdMa
PBmUMPESs9F8XGRJRAXP1VYxtskrQA8ooI1kpE/UgDpA38SGDQ0AN9fXJALRjz87dYDkAB8J5gl4
7uP8/jq2XKPCsTrEhUYvrH3hRGEGIHUqcaIbvdjaFsVkD1U2+5Q3zXjsZ8qOTterkWdl5l3nTnbc
VwkOeBygO1skYl8orh26gEBfW/bYBKlZuTFzzCmDnAWn14058vtB0ax923TusbNdfackUCirhZNs
BzC1o8pzuyMtYBYxjQloKA0f3yHwLvZwlDZiT+2T9yS3zAMEDuHm16QZ0GaOccPnHpITdfrHUAY8
ypwJdCMng5cPs7qwr73HTIU6wTQrsAoe8vLG6jxvK7IBZ20Pim3Gc7Kt876La2fqpPKbMf8uCkhY
ZBwVoLjLiX1ndJy5EZ87/tp0RXvLsxqC1SpcH4WfaSS7cpjhwBJ2sIY6IrZX7ejEvUfFafLnoc/r
e5joiafcI1hJlarvm4E4h7kUkHhzp8xEsROukSJOtTG71seyuVFTS7t2dUq2OLHsoNVz79WAXu+f
OUkM1C25De4B3F26QOiDeaVpjXvn0cnT4F5K2XTtVEr5XJgE/tRmzcSjrRP4I3f99GSYNWxZG03t
4tYTiQolmaGFfRd0xY9Omsp3a5nAa4rk5ZuXTFLFRVrtpQB8XGkN7PfgjN2HbjGDGCTN+ZKCd1Cp
hmGfAaFfaL1M7gHzMsWaNPaDVhA8/ozatJ8Vt+jKoJMmgGjiwQ8QKm+wBpQmgTYn4OGqn/6Bo7QS
tMTUvOcj7AX7T6dBPe9guYCRVn6p9z20CDKaj75uJfZ9magTFKknmj52BtwoocbByF6TLocEght3
GQjtYd9NjeYXTZEcUwYBIermeQ2babjrRnSQxol26goUwOCm6EEeKfebruVFAE+VdD9L50V3xncY
aA9DWOjCRpp0aMwKXm0M6doIKXw31KtJCQFjhJ2jCnfHihFnQ2ipB2CdegeohgARUjvjvTKMw8aq
HW3n1nCLhKiAciTZlMa0qbP3ZoaDbtqSOnKTnm5NB6aUlA/10ZZGlZW0rBxQEtm30sbSaIn6hpA+
75xXJH/Qy2A0gBNqEoo0zXatNZrx3HB3x+QP0aVl5qDmbaTrCuoFOkV5oqn6rU6oBdtUuFnjSoYA
7KA0kWaIOlSkLedokeph6Os2VPggZSRSd09pn4asQLqASgx/0D4tPnth13C6k86fELJNdgyU2j0M
n8vQlQ6hVTJBg12Fa2jJOECpPRzVwQmfLC/Kh5LBTk2kd8RK4AXrUMKhKfJpTOoajfIhVMiSlAN8
S6l0MNVBHrkzPm1NnTmHL0ebz/NVWsH71ADg8hWwekB8HfJiZMBJMxeD59x1klCpRicEqsG+KYkD
Yvqm4t3eyOCtC5lfsHy2DifVc2/00OIxOxFA1qILsgSoB4HzOYJFsh7RfhzuRleDp2Y/wXrU8GYB
R/Cq3JN2oluRwsFdmAfRKORNdeFU3A86RDiUYluNiRbhj8fDPIqpiPuGiDu9SZSDqooRllRFFggc
pbdj7tG9A0WSXV273XU6FK6fTW0fUaZWrS/I3B2sdsB+B8F3l4oEoP4xY8YDhGvIRw+L0sNY8QoK
HdV8X7QA3VcNqSJ3mr3r3sC5oehWes+EArd1h82Qx3cUEtt1X0SjMw+QMzHotevM7qFoveQeBvDQ
bEqtKbZ51vt6V4lbNyndwEpL47lL6uEJAprAPIH39S7qth+CrCbsAP9TekecBOaHVTm8WIpeBSgX
wGy9w+f0OCmjUXjiDbYC8DSm8H1LYIV9mJXJ22gsh6ePVcNnLjF7NeCWqfslEbkXmVY1QEnAI+p9
B1bofD87OQN5aNIZrNKZs6NidF9tdRQ6RKgof881l2DwEAQSOFpeWq9MfxQwsgr7noxXYzZD/svl
gFNDDhGj2XswyZmOEBqynkEagnjgrBj9ja0NejRBBPY30MLuTYFFnAYcvgbvg6OJeFQK2gVQ7dfK
MMWzrw2RgFMtJENDcbUCcfyG3pO3H+fE2hZpZm5sakH1Eyhhxw6aroNbssr4Nrf1eT/Udq/4Hk+9
IRhUOM5MNjfjvDChZVjZ3k3fwxBgmlVotulVd5vzttduqMF79HMFgWNb5lTjD0XpvAdvsPRYzeH6
2me46+oaFhZkgD9skkFXyPOUJ44d688Ae9/NuO7jrit54PZQM0pTp9lMU5184G50rylLBz/NqXUP
H/UkZgMulLSc0ifYwc6h6XR4Ss/6GCkNEFvzOFJcKeOw1YyxjHmPDv6gtSIgJrx6VOiaQRJOmcKa
ksEH/HvYwemwugWoLbkvqQkF6GL+1ZQofVhWbwU41TPcloK/EZSTIp0RCDe2s3c7eTNMdVPH2IwZ
6a/cWrl3uZJAym8AFLHVgdqGhWqORrRVJs9FZqVQXbBH+5iAcA9W+WyqqLdP9oAunUecXcM8DRlB
5h6cZGwgItc0RQsP5wqfSilVrgH4kAE8biWmnvnO2JI7d4CyFzBKBfVrUxlJ4Cq5/a6Y5UiD2mmT
oITA05MmDBxUIONCK7FnUEMMiGL1j3ik1VfchC4Szt2xgbYekGI+GLtmjJMOrjLaUMK8m9oh5W13
6zKdHVGfNjaqqqhxyebpV1ngIqymsjc2usirR1MReenziqnQJhPqmIfCSCYRzfZQPdjzUHXQ/eHd
B7Z2+1RYPazdXX18S6DpU/pQymujWRtwnOZw0oXEJEySG7h0b9WCJyJ0pwSmHX2JXCRL/LEwKLRn
qXaXolcE7gvwkFbT+pXZHKwE8oAa7U0R9qmbQjPZGuEPB1ki6vmNWrnK9VRCwaokDVy79F4dIp40
3ZbBC+gDxqJwqWCQl9qlbkHvGKTdrjXWT28Ml1rglIOIRTvBmrBtJ19NazvsnfF9dGgNgQ0HPRWi
42amFP1rmqntVrPKJhySNHs3TGFHac2qXTkPQBPn2PpQpEOOa5KKvSCRpEUwzA6U7jKeZnB64Vb+
oKQphHZ4mQ+bITcA1S0U+gx3jCFIXTd7rUtvDupClL4jugZmeDwVgVV5jV9VrogGqx6CAv2eraND
u1kFfvWhr0ov4oO8ZNguEdLl/qO07K2mI0VRHP0VnL5H4cV5anIctUiatWBQdPsq6fisRXbmQIPP
VJskQqpuYi0aSfvDS1RABrlWXxcc39dPUp5fD3PW3FgGdEiI3WoPOk65GHdRHsF/SIQknW0oorJc
BJ3ZTRu8Y814zHRo1E1O22/qmkNdK+9HpHKAo26ImyP50Z1ux0fTOWQ4xi2fjaUNAsVoDBuAz/od
GB3FU+HWjRdoFtyPwlbzMInc8GJiGd2DRVn/1k+ZFcxNXUH1zeXuFnm1doOiT3/Dy3G6FXY/DD4r
ajtGBkyPOGrGvYMRpTCgEemfwhu9j6zpcUXnhHQrZaALxRLZlZCvaWi2Y2CLJ2CVwNXFm9HGSq7A
YAu0LfhrvtRO6K/WnBSWmqrodkKHw8NjDOkogi6bsCVqbFWLB8RGj+vj8CypPEnu40xC2hQDEuT5
LhgKXeTs00D18ydnx358/xg9r6zZeIN6shmJf5DPf30UKjUZxmTMgVnQs7dURzqUlqkRfx/k87n+
teCFKGBlSQlSdM6X7VWaAlytqAXa2R/6RwEznb0FdQ/lFxr7kQv4cncUYRNBE8wI5nvrqjmqId04
ip8H6fv3P+XCI/j0lywh5MVUsCq18EvwwvJT8dPrn6p6rVm3FmQxqa029rM6IkhWfAzjkXWaT+2V
D3ehRPJlTg1ZZDzpGCRz3+EqQxA91n7ZH3hr/YBK+HUX8Zf01vsY3/QDREZWCjMXl8tfH/ITvHES
lBqp246khNkIZBE9+zHN10ir52XYr8Na1Jms2ahw0mNY7pMI6GPyUYY4rZVrBk/r/pnjXwFeVD/W
anbn3AL7a1z5TU9GVjpTzkUlF0aUxBo0cGy/i/vtvG+fu8fxqp3+jnn3eSlIBgX8WxJXJfDga9CC
zG3TqiBPaDdjOAIBXYSw5vU5PIGh6Q4BMgMu01qDdp10lFoVjT6H0n0O+q/4i0K02UBXMp3xORMI
VLShBhXFEfVR2IxBVw66yPdm2G/sCMYkECTY/Dc78a/YizKYY+iQDM0x9i550IpHCRbMppXD/OJG
RM8H8jCQzQO84+v8GlmDDE7F+Gz11dNv6eCG7RqS5uKCPYkh//xk4TQQyWOVQAzABDYqvyMpAXD/
MLVrMM7LS/Qk0mK1aAk6ElqDSOMv/SPbsjuQxo9OHqqRHoptEujxGq9a/o1n5/ZJxMX6SE0y6HYn
548hzSEHc6IQz751ivcOIp7fr4fLB9pJsMWCEIU+zsXwOTwjQr+u9Ks3cmOHQ+hgE6YBNA7D8g/S
k5W45+0BbMK/4i6vhBxSmyazEFdCjlIg96DjaPraftzMG7ohd2uo8Asdwq8BF9fDbNeWSuWs5sfm
Z7mTKpUMOhgFig8xJFdXIXUXT5mTAS5uCqXVVNElONq8yQ0q/sGQvRW/quqxrpJN0q61W1Y2xPKO
8KAwxqktv6PndwcpneJEKO7A7gCDRAUG9y4kodY1Ds/1DuRp5slUCmpqkjj8dScqlW7UGQU9zIzd
Pa7ckMXmTY1eAdZNsEYMu7g1kDcB5QA9dW+ZOBmoLxdw9MB90WLLY16LEWaHr2pr+MW0Vry/lJRi
aH9FW3xCCEYUsK1CtPJYgHhWxWbo/pKNnjJYwztduuJtqWWqY2zOmToaM1pT5fpkb2hn6FeKQkXE
027tvr10Mp9GWVzzbpJoblUKPKg8aIqmR3uwYFP3/P3WvjgUKLBYsO+94I4+QrsZvwFQUoflO3NI
44RrD/9FCGTxUjkBfrTL1iphmiNc5JKblrCXws52eDD+/D7ExVsaS/vfMRY3TD0yk4geMaDNDKV9
a5PZ/oD+dBEChbqDR86mnMIMB0jlG25QwyV9FRJ2aU+f/oTF1aOIDlWTDD9Bo2+N+1LaVzbcXfL0
x8pQL34x9DPRN9UcOB0utnChWHVDZhtJ7VtyB0nkHySYt3ZoQjfZByorIPs1vMalthgeexCnkIIG
yMUW105jJrNOscExu24MeF/+e8z87Fpi/CS4MIu1g/osXRXnYEI7JfM1yEr74yHd8aOVRmoBKkUw
/pyAJLsZIKK9d7fk8N/ItmH+T37n0lLEUFSXAhUOJm8E+bQsyBO/ui8jErGge1Ef+IsX21s6x8pu
FT8gT5dlGnAaenFh5bWmspFhiqbaCMwe7S9Yj44THCRhx1C1N52wQkMqP+ePrbOtqjWm++Ud8Nc3
shbHX2F1CsdywZUSdc9uLDZ2sTf/EBzwY6DtcaN81kGiPXzWrv+rk+ok9mJJioJ4IyrTyJELcmdl
9qaekt8ktbcrS//iiXgSZ3Eikhb0JzV3cO7u4LMBkxQrdD9QIb5yQ5mLyzK4HVYPazWItbCLFBn6
Yq2SohmGxiiUxkDwZc0NpWs5gdxE362gxRGG28bqxwaDk0JcZtDc1Y/SoIdDGxPtPl9aBOlRVgbt
VQoVwO9ndm2Ei7PL6EyT5qiubgbz0Z4SNE/xoCLDSpRLSdbpHlmkylbP5iKZMY8Aus2+auX7ntLd
MDl7UMwONW+OrVmu3G+XRgbEEuoqkpCAp9TXhKeuyeSA/ekAMk6CTGFBbT7OpF0Z2aWz/zTKYvPV
sMpKuJk5m/JXS3K08p5ntmNwuPjPP9NpmMU+q2FcMXsTwriN8On4bJUpKu/FSpRLnwmG8gCQQ8cG
KPJFlJmhsSPklKlodAK4rbPuvjYtSLSmrl2gXCn62a91mt5qnOh1+P0YdfnXL/fBafjFJteMtu/Q
rHcgFqnH2bXYoLkbd8Fw7xzkTii3BA7XkYBoKgvRscFVsoFH9vv3v+LSJSslkVF71B0PYJCvy6bK
GXXntnLAB7QCCoOMkYiVab60Ml1QDVC1lfJ3y8JGC9+aeWxbfEzgMqMeyz+YHbfZjKqxlh2dL0+k
Cx4oIxIaD3DG4ov26OobSlY7uL/VQPon7McbaT4GWYR9d2Tgyae//ob0//lCgsQvEn+5kHTXXILK
0I5Tc8/GCG30JPf5Lj2grWQH/a6BrCE8Hroo29kveqgqf8MF+Hx6EfzTvA5MMEDMFmMu9Q7qt8no
bLTpOqUQLvDua89d+YYXMMlfoywWKxrZM3c7jnXy4DzYTwBiRRAd8qW/xRX/JWVz+LZeI6tcKAN8
jSrHflJPwbuqUkwVY2tDwCOPzouTgmgBCx+8HlM9VHDSvVYRu1nNci5OKjCtgO6BFHWmKAy2T1u0
JYyP3LdEBIkWZ8pm3JWRshG/s26btldkK61x1wJfqI5jxFhDUgAJKnbL/ZinpdAyByMmO3Vv7zHA
DQr/oLhkyDqv2WbeuuCXwGDow4khqvyCPmoo1/TaRXlpJ538jmUhBJ5GRuVqk7PRtbtEh1dN5vdk
5w133x8/l78w5GLAX0Qv4MwXbbKZnrudijjxHGlRfdv/LvbKRv09hCIc3+zIPojDatVFPzt6Mcsn
UeWfn6wrpyt7rzZmB4LRkMnFpLIgiQpwPfLNupbkxbV0EmyxQWc9AWDSQrAS9ipjmgLyDvcv73Fl
JtfCLHYohNd0OHRhJslO6m5LWXW/irMYRlab+n6Km4cyXnNcXIsp//xkHjN3ZEXTYWiJMMNJ/LbG
JDTqtVN9LYpcqydRPKD2FTtDFB5A7MwIzTlI26CAaWYT8tCbnppousoe1gZ3cQucfLdFrtgO4wgb
EoSFR0SYZQ9o6vpAL/gZW/l0a+NbpItw5poTQ2CvkemhYn9yaNtRsbLR1mIs7nmrFbT1YGG36ZM3
o7/TYFIlzPfvl+DFCTNBvMFFD1HAJRu5Elqi8BkxuF3F8P+MBwXwxV4BjEnd/eehoEiHQHgtoL63
+DaV07aMJvg2ngakAb8bnSBxOyDp/mPms/QNslypdYTE+ixQAUjcNLaZh/OJovUbsT1UyiMWS6pW
/SwpDnlg7P5GO+bCEQWlT+jaoyoFhPByhL3eW7Pn1N5GBGNY32rbdMMC2Xr+W+LIa9EWSxCoFwqA
aOPhop3C9vdw1cNP24unn9B/DlePKvl1vma+8EPAcQ8BL3BGQG/+uqGpkVSDxxGt2ySxg8rwc3Ut
FaAZFNaMOpjvRjSazC0AXWuNpgv3K5JcqTwKPDcKPGepWjfOSO61ZNM31Y053g+qsTOS5srRx5Bq
5a0KnCnQMbeK8ugKZy+m5FlFTxyWjPftDEdibmjw2QJwSa0gtqgoLzypD1WthX2xn2AE5g76W9t4
/2SJ/H9Hl/+jSfLA//2Xb8qZo8v+Z/Ez+4UL40/ZZ73Y/f5///w//uXpYv3DAy7D0KQICLiGOPX+
Zeni/gPvYFR7oaUF4gAoSP+2dNHcf4DDi8a1IfW4pUHuX5Yu9j/g9WIgF4EGFygbqOT/66fd/nMB
d4v/PvVxkDful2UOITwgciQZESASoOy/LvPcHprE6uAyUHhq1LY2sPRrlYazI3cRYpHI1HkKiSxX
JBta5/u5cPeiuJ/Gm1HrwpNp/9+xnY7l7P5AILBL0J0GRMQ+EyjjqlMoBcNYxhKmFABdwQ0scJNi
pTi0FmZxDpkGT4xOmzGe9HYEo2RKQc8x13AF8nxZfBgopYMDhaWDM9ZcRJk6ivpaqpJIOZS79rf0
ZCkPNjy36mu0o1bpvufQHvi8Au3iaXihfYJevi4E2wDQSqs9Eo0Rf3YGWLbBcCpMgO4MtNi8lSW9
8RlQNbi5hnlQbcC//P7r6RfWiYtjD9V0qdyH7/f1Fyi60ow5qB4R3fWhEdWwppi37fvsl5H9zDYJ
tHJE1OycnzDS3FfoIDfwGuljONyuXKgXPvCXHyL3zEkuV3DddSa3IVEDBTSeXdXunWNMwffDPe+O
g9l1Olz5K06jjPnUCUDjIzNOt2xfXDU8gLQbHE2KEGDNjf2krPH41gYmv8BJSGUEVpiqCGlfyaom
n3x+Dc2MHbrHsHK3DxzCgWuvxfMupxwnPLjBy4X+EN5ki6BOBu2juieRrHfMIQmaAELWcJLWoWLb
rezNc/EDbBq4XanYOgZMtNzFtlEUy5gSt8gimOVew9AWggtVTG+HO3g33LPAiNktMP3QgWE3wyOg
fKuP0gsHKlq6IJy5IPHCeWDxWTuYeglSaVlUN48Dv+uNFYnbC99QGgzAzMBAaolqztfpLComIMII
kjpTCwA/H6fppw2ptu8X58Ug0OqBHxRYpHjsfw0CxLJeQzI7iyw+vjIFb91aF37h6isKROeTJYmr
ELOU+fF5L8vj4IfksJ2P1EY55DoOmhIakt+P5UIMXKQGWsP4GOev9xqtO9eYdEgJEO+gM6Cfe8uZ
VoJcWOUOnB80lCf/yaFczFiV5xZNdWBVnRvpUCIlYCQmSY1AhHpae/Wdfx4ZDJhPfCBofCzz7tnO
GWwuJxoR71cLTdUO23j88/20nZ/GuA00cAuhpIRjarmOJ8DaJlCXaNRMbxnL/bp/cI0P1tsrM3eW
Z8tbx3Kkjg00qEDQ/rrUJqZnAHRxCqgzBWXjvQFkp6BvtHpw196wn3/X1zsVsWAOioxLQ0a/LEN2
fe8So0UsbfDdGMYZPgkH/ikRRe5tiBasg3UurT7kcOCGoumB/vDiEehlfdfMhQ17ZIB1cB6hVpbs
RikZ/mlcU8arh/xaxMUJaOnCKVuKiNJYArIh9FVCSxTwh41io4ag/6yf8WftMnzE01EuXu4maGe1
nTs0ylWDwlXC/uE4JK7nOiQg8/jQcrb8tK8OEOiKnHaMqC50uMLPNFQHCzwrewiqcnzMUy3OGUyM
uXPvdVKu//s1vTI1SxFVAkpE68EyJUqAVRyzH661pt5waWfCVQDyw5CYljX+r6tZCvERr8REgH1I
ApgQa6HyzmAG48BHrzs2j72H5G0NE3BprxrYpaDp2oASnemY2Cj7NDAIiJLWCQhcmHE+BFMzbTjo
DN9P4YULFp/ahVEfIKBo5C1xRMSzK1zmihwhZGEesus+St6cFxJgM0XJcRIwEzN9JGjQAt6kAd2s
I37ONa7lcjv5DWeHLZwM8gzjpTvoeoYgqgC0pQe09iUWVMELvTvyo/eswPJqK1sAICHBoheg9PJO
udVWlXrkGbU8V05/z+IMS/sCXAyO39O/uHcpZN+UTQ4TGZmtSqn+tQLBxWV8Mnz55ydpnA2qimnn
+ARpg0y8kloI6spOuXifnQ5psZCF1eTZLD6n2N2XUbJLd1qQ+DogXFCbCL5fVKvRFokpHC8aw6xK
9nlKAlGMIyHwgia09vaW3YAb+X28tQlcHMq6CZ6n52YsarSrijwr7crj7cJTxoFWnY0KjjSGxoXz
9QsVHk0hZITZy3deG3abassD1MiOUgNdNLh1sphlftv6ueMXu6MG3Kbw1R8uPmXprxfqLp0Ppz9n
Mb0e+sMVaNQ0MjycEVYf1V2zV0u0/JVyJT298Kz5OvTF3BYKWN4ukXvhl3xCgmTPfHfnBCChJz6k
D/f2/Zr08qVD93R4ixtvYB10smyEdAoaqBqYfQl0H1NnZZVeeCLLoaGYgxMej+WlsNrYVKXJTMRh
vr5nqOQOwQS71DqSQq5zCtJNs6P4hCBswfQr33vh2knzqVqxPGlOf8JiqL1aOHUx4ycc0Oi6kQrs
gFNvIMzyaWzRhYl/nW+I7ytXPNT9IkpxOH6/d867rFDyxBygVY5m8vkFUGuZWQ+9KveqivaxHUDB
SmJiIKYDZ5cR4k9lYN6vBD3fsWg3Ai0rWQfIsJc3nEmmLE1Mk0VtiBYcZOwodJHKg5QiA9D6IY/X
ijwop8lTeznXp0fgYq41pQFKkxrIgDuIPhnuWMR2Ae5uWSaJz2p+hOzjE9C9qJUQwQI+m3tzmjDv
g6RjcFr6Bum2HsjXQTtlh2aGTD4fQksvt3WSBTCpf/EYzI9GI91AKQ/UaMhNtaUdsCzjfqVPUFnM
5z9Dn+5ru7wq+25TWhNInsqw61XgJ9GpvIWGVLsZaXtTGmMGTYly9InLrxphx2XlvmkWASslm7aF
3j7kzmyHsOb6oRbTNcArbxOZ7ixYxULwwNtMTkmitKgafyjbHQpcW7WzAqXNtrNGDF/paDgLA5RJ
0+8sduvUkJlmCQnHHoIHgIKJoCJuEqhgi/ul0r1YrfHUNtoDhVCYP9P2vTBHJbCN/Lm3wKou7GcX
bnKqMr8wkiiww9TzEALqqQ9RLGyt9IOjtRA0eqVuHaeAEpXX3dm9DmqvVdS7UR8AYHTNLexSN3Ci
vdEJ16LOyjFpnUl8NhTXIETum7wGlNslRWC5XujBPSn1+HG2sl3vpHd6Dpo9ukR+04Mr2wASFVLT
3czJ/EYZBDkyo9jlFXnHI4z7dSrUMEEfLPA6J1StCeMfZ6AuuYLKXJKCewmSck3+aKn+q4NVtl+2
ENJXoNOgl8nBKJy4hlqnGLVnAfIhFGnINdeUUO1y6mtVcuVVIjKKfmfRbIgZrfQgH9U9OHed37c2
iY06jYWn3XRW/84KjUPXuDzOhXqTey6sX5zpLqmhigoWvNQuQCJOEwDoJ6UDBoJr8IwQKPqDZfwE
Jx68tSqwhIzm1bIyKPA7irTl8YCQHO6mov8oVfJqZ4lyNaWgvqq5GVbESyKzcrpgYqgQVlpx8ESZ
RxARfkTziYaVif607gZEy2JaVsfK7PVwsMCHJRTdXmL8JO7YXzFdOySV815TEOeFNj4Uc29FgqZi
J5qxPU6l+cJ69iwSom2KLKljlI/Y1iN82w3mx+i1bVh4XrXJEmh3WA1IodTJbqBMsEuVOa6ZsYe0
xCsUqT9mG4/JSlW3fMBHKLy02umlGvPOcA5tWl9DKMLxu4QHXcfCyhC3pj79smmVQ1XBqCG20MSq
i6dCC6zalqQt93s6Ploz+522WaSAyB8MnZ35VQ39kEzQ+14oL0TNm2Dy2BN1zTBPrFgR1hP4966P
p+AOI2xifBJTMol/ddCv9itXL2Nws8FO1e3dXKnzU0+mP3nlTBtYhhmpzzTFhsx0BkpllrW+Udss
wr5Qb4oetZkBdhRBk+FfA4jk21FYSD+Fip+dMyAHe6WHOspURvOgKU8VFET8Fo2hSIje9e2Sv2r9
oO/ymbFt3Tv7khrKozG1TSAmvYnrDuIqNK2gK587emAzRYsT29p7U9FcEZNDv1xVfkLKAb6FlNQ4
CpGAayUu+14j2zIv9qpKr9uB3fd68sqBloYm/vAkmmxbtHzvtuaraPtXMMtiiyFHMGcw4a1S1A9E
00FDd/8QI2e7wbEeurRpgzxVHiZbPOhk7PcdZKQDpwd9AdZ6OBiU7GqycuRXUJmJYAyT7VuNqFE6
N/BqrSm0VIDjPwoA+X1uelvwLyAeDNc7q8H7lJY5iJ2JQkPoE8y7llnFLhMCWgmkg/f0NEonQ8f1
BavniHm83jZ5v+Uqu+I8P2alt3WHKaryNnAaM6r0OVTr5g0qRRur5D+Z63zUvP7Z5M1G0elVlsi6
jWHsGBrQfmWVf0YCIQKh/LAqBiexDpIw+D4z9OmlpwjeNDQ9NoXxbs5T4SOyGugMmBsK164A7vDC
h+RPnObTk8pgodzNN+7s3iTmfAPg3BUFHNPXtP6KwDkEiBm8Sq3svmLeFdWGrceze9Ue7hqtDuko
fKak7/ms3k45AwE625mVuHLSbqtyM8FVIarIq6tXa0hvCne6tr05rGf3emw64XOiBeZg3WcM+h8l
BEF8hTWjPxkGbkNmv9RCnwJrzuL/oe48luNWtjX9Kh09xwl4E9G3BwDKslhkkUWJ0gQhSmTCe//0
/YF7n3to1Ko+9456smOLRVbCZK5cudZv6l75PmTBg11m34x62JppvnUkhPFnkQhPabTYj5rE8mTD
OOZysFfL7IF+uoWSUXKcw+Fb49Rn9FNOiEPdOiK5qULLBODf3uslcJlmfNDHpHWldJlTVXNohATb
QAwdG1nCdY7Sbk7ipzxt9mpWunpb3ugdCVuqVZ4ZjJ3f8lDRMmh2fWrsRR7ex5NxA0Rhi+yM49Wo
3rtWmAQuUahQ2XPab6E23plOzWvNwubc6FD6h0Seb2ZNSq90ve32RqJlyIKIcIVeCGKZTX3bhsU3
J5r0dVJz0CGz2IeGnXhZNz45gX07lEbvD6oRuwW6TmulIOcMS7hsYZ9/j1XJtyL1FMrjsS3NE08O
qaUIoYphjBQmlYmohNM/AHr4MgzlOjI7lMhkfTqFCROmzGq/1JDvg0yfmUiIzcO2yO3eVznPugKB
W1bWGhXUr7bAD85Mr6swHby5t7eTpD7KSrGdrH4F2q/fTO1QuXWLIJcd70dUjcopfJoIUatK4QAw
6MVdgrsIQmF26sb2+KA2euuONUbDQUuxQsRYpiDcsQ3V7EYDURAbup9JQJ3q9CW3mlt8DmVfrTK6
2tU4bmxl7aATsQkDwC55RxhP5zx1xxRlm3LIW2+w5bMRO1eTnZ97Jwj8uLN2rW1ezxFuC9L0kyU/
XgdWt1Hmxg9xhVQE7kR6uVVTeRNwxHY7BalrRebthnX5K6ikRU4g+5UaFTaOUXJVpnq0E5H6JbSr
TaGaiHCgxDKlzU6vxG05YdBjCLnzVTHjxrSUZHLH/iKbwY+6b460YvpVU3AM5NvRs2iKtTYTEMPm
RxfN95Q3Dk5DDamK+1M9a5Ur9ep38BYciWNF8iyn1jYjTmD7sWCH0KX6rtbaW10OzhZ6BLumLR8z
y9zXuXV2EMbwKzX4amaG4VIb/TqicuCWTU72M837vNLZ7Dq7u6l6zfGLRSavz5wTAkRnWei/Eik1
EBJJ2FZyZ5OZNcWd4aaYYzQgSy3wA6EsQuBZ5yv5iDgOUaoy8wiZhancOF1HqTPKWJzqwINDJx4J
jEJs49rEq6kNb2WzP6kDdvCmcwsZNXPnmd1ERmhRWSZegFPQ1lHZwKkrHnIzekT3ElktSTw3UXES
ULwPKIlsrLL5NVPRRoKgvm0yxe8l49kwk2ajTTOPqIgddsM4PWKJaXggPrIVytE9/MnYidwEja+H
NkHu1E4AcTs5QkfWoD60ZnDNLlfuZTP6UiwBSqSpQBdEsE1R8z/Icy9vQ4yLj2KsFdccpXu1tbw0
m6+QWfr2+hzL5iAn9o8gKf1kRHsDqS7Vk21uO1HSdRAnuygKz02encZEPIRaF3l5Fm9Uo1jpifw0
zdRQhWKujSCXV6HWIlgqtXfCmlIv1op23dXZ4NtzcEuGfdLl9MmacmcVlMUNXmSzC9XlVk7qY9tW
iudYs+PqY6r5QZXchVJ0j/wRgMJZypnxQ+pZaf1djqTKl+vmxySm1u1rZMjSIbieHPVKMWK2W7k4
B1V30871TWcnDxk+Nx7CEKVnWqhUVRGZQOckhyg210FTf6n18ARKCdFxSXuQLIRKEdEJ6Clo8EfN
BO0TqTfdaSKvwEvN0yqTTCO4QhNwj47PKZo0tFzYQkSsrrqpvp6N4joeMYJP6+ti0vZi1g+hlDwF
lowY4QjHuGqsW0lLYUaZ4Z55SFCCq1EXu0ma1+asf6+1LnRn4jNCZE7symlyFEC+vVZu8Cgbmuux
saC4Fr3bx1mGVo76Qwvnmy4Mr5oxQA8Y/w93mpv7xtZ3ZYtmWC5k3evL8YAT2QE3rZskcn4NvcSU
mZyHnCNMkEmWN6fFl7LTdB/FG6xaCxv1m5nGgxHXiZsHI+0jmfc0ib7cSVG+HQw8gef6MLTdQ9Db
GGKHKmLYdvI8K5JbKsVV0uWwvETbenUzqg8zgDQk68x7ogtku0qD5DXVqJjoV2UXbWsteJjb8tz2
JIZB3l3R6dY9PdC0yk80lXeEZcjKkFG0iSZynmEi52nj2UVq9TrRFYRzqwYyjG19N1HY9KxuEcSa
HBpfpjUfqnT83tmTtE21+TYrc8ud4kpdZ1YtPFm1v9ah4XxVJRU/jCTmYNtTpLa+k3IBdA2i1oul
HBXHBecfIMQdJzCK6qbe5UGP0lqvJm4Yl9dqppmbro9bNx+SrZHF90D7DcKzivWE3K6tkjRvmq/M
Uve0UCafZuOSZA5x85Tuqm7st1NYZjsNwUMUmPw+i27MQJURwEDJqcrE2o7qb1Gf/QjDGRyEXaN4
lKl3ikATXJ8reSsH0D2StPtpThmHXiR6uGL9uSsjdHfK6zgrHlHRWlWlpMAkKPCKG8JV12NqaWbT
uOnNSN6IKY++9q0z+hXKhp4qBAI/5KWSRtEhy3grMepNmyw3Gxy5qCyVRaW4lEGiXVdkiDaa8r1U
Dye5lq2NgIy7lTUQ7k50oyk1ZJSkSK9VpbO9eKkAVJN8S4oTe8yRiDqVCVMrhf2rGfW3zmxR0UN8
gPQOxqDIg9R3jExl69SC9Wyk1rlIS31blOZVobAZCTvORk+WRXfsTdEe8zIZvKxiQ1GKyfpZx6O2
ZdWSY8eD+YUda+K8w3GppoK1SWS+KuuTbh0S4jZqFXdrczRQtx4QD8zT9q4Z48hFWizxgyTQ2OWl
F1i+NyMUZjfXxXUtIsSA8+m6q1IkuMbqxyS17UHFjMu/UHlaqjyfq0A6mjN4hgKU+tDainRNxLpE
xW0R45VcuAsP1b7ZiIelyZCvIt9Z0P0+ao0XCm2/rfVhTvXPkT/C2+eIik/TMbKCOJob3mprdUX3
0EcS3xsOumvukn2/NTAa0b4HNzA3thxQKSEbF3Csv23uvbmODxCxmkpGIC8V3QWo0mySzbDW15cp
u7/tzmogngDK0ZEH4/C+aK5xHpUCjm5L76xev7ZRjniAbOTH6jzsLg/4uaYIJIBxMKeAQAE07/14
IojtsGOPXtMT3jYx7xZFgwuz59IY6vsxAjsMOUHR2Ih3c+ijlbQUahcGNEKs0e1/VVeA9tibevjH
YmkD2ZMDNy+sWcE8xVLegqbApAGKsMla1zj/+SZ/d49vhvvob0bdEbBsxnBlM7hmdJytx//eAB9e
VCZxZImW1oWl3qXyKbYv2XtcaCC8tqfeNNSGjtoE6pTMvJg8yiQxCR/b6Od/7y4+TO+eeCfNS5ci
L0tEYTmDGpd6L8tXfIxVb9/E8qbe3IfczXWWacsQh+hOOSwmVIv9VYgczqv0wqUQdaGv9NoqeDPe
nCyxsaIRaUTfdfWrlT86pUWVxFz/+dF9tvV+P6NfGTpvBsodR4yKwo1p0tq4MTf9AdG9lXSsr9xF
8cfazHAsNvqabvPFbutnLYsPg3/oaCF5RsaFQCdPdVp1m2zTrTmV0AotvUukn0tL6UPLQcxjKuKB
oYYsPgQBBb+8tusLQem37fO30+TDllY6KplWzXqSts6Nmmx7KiPr73Hgar7YB/7Xr6DG14MPuB4V
KzP1nI1duIHmLSLmkq/9+vPLvTCJXrtub96t3o6tES2PV2+HtblokyrCn53QlS/AOi8N9CGMUMMs
kY5joL56VDm7pvrNaFA5HS6M81uIxJvn+/r5mztqpCoIbHT51im+T1RC0Y5bIba6N1ZLo9AChDiu
NJCeMyrEHX0z2a+9fHNpcV68jA8BJ8h0VIGRf1y/2sP/EjB2xSq6Rht6Le2RPfZQKcQODk+BlVhb
B/v6UuJwIay+JjhvnkNqCV2pS55Db6ZbfXzss21eXjIxXFbf+5hn6xCjoUqo2H0b8oclQ+ksqm0j
TNcUv92422bOl0Q9TM25u8Tc/ZwH0XvEjwGEDYhI+p/vo2ts0x6KsAwlD2p3iFJuhzUEy4tgnt81
WAFdgu8ATghI7SNKzbZ6AQxaT9fpoXyMdzZGCQS+O4OqBIDd19yLPlu1/fMy/E36he4YohQGutw2
J7EPUUHJxGj3kpnS1x1W1Dm0rbTSGQ9Bt9X8fFn+6PPssA0LswQZsw8Aux/T207lmE5zFFxmL1ZD
JSGMXPp6KLwL9/WbcUxuSVOwR4DDqX54bTNKtlm7xNRxXX3BsvYmWmUghGavOavrv7wnLi29z2Hc
Xsj6jCbrYME+ZpajEMKykiFbZwRX/UeVn/98T59nIp5q+P/RCDdxdv34/Y0VaslQDfla3ottDtNL
2YTbbH1JauM3Ox91NRRFUaMD0AYv4P2MH6ouoSUUMMKXRVoUBtLdEj3Mtfr1EoTtN7e0IDOZfzw0
lvKHoQrTLO2q6+K12ZBBKPSp9fbYWxTS8vtRbbYRfgBJ+vjn5/h5R+D+QDOAZOCFfX6OdibTIOgJ
1PWZojP9VJozUbZSpQsDfQ5Sy0CWrsBrQPfqo2ZPYdlFBcgxXtcq+jym5QrzwJnctUxq68oFmP+n
Cc/qRUyMRQVBmwPOMjvfhN0a84FQ6FKxLix5HfbJpmrju04K/D8/vN8Mo6EosCBpASM7H5GtBuYN
Toco8trRfqEB76dm7gdKeiFZ+TQvEH54O8qH1VtIMTWPySj/8/BZr5ap/m8nXjY3AdeG/QNPzU+i
DOpYprFuqNkay4daSp6xVn358+P6HNYZYtHw0FixSPV+BG0n1M7j2opzTmU2+gsLyg0wVu7htr6B
zXKFqPVlF5zPcKxlVIrZC14SP82P6ypCSi8HHpEDnFmWcOOFtrtggQe/uO036QZriN1/5UbfDLms
urfzr+j0qkz7JTqZL+EtRYu9c5S+LIQPeatfmSA2LykBfFpf3OVCGbJkZMdkHu77IWXk0vGwmJHN
iFVsYacodrO4rVEJtzs3ULJrc66+/vk2P8V4NmgVGUYKcqA/wKO+H7I2qcV3IwYYVXdQu3OZPf35
+1+Pze8SGwZg94frx57FLrKsjDePUWkdSC4NA8Q7ZMJfvZKqXbsR4C//PNJvFvLbgazFCu/NQGWE
pn8UQMKYqmM+PzXZoWkvGL59fliKihw3zLzFafETyxB2h92mkVGs0dj2K/u6jS8h437zuKBpgrPH
pUtHLecjLlnMXdXQhQCMh/GzcWXv9Bsb4Ubcfy68mM+PCw4nhEwwgPAiPtmrmmUG+8ci7gXllxxr
B0pv5l8H+X+LSntTPuf3bf383F7/KP/X8qc/i3KqIxG2//v9P6F7/v3NCzX13T9Wr4zUU/dcT3fP
TZfyp3yReC6W3/x//fBvXut5Kp//43/+LLq8Xb5N4IXxjvJq8KD+7yTZ64Jq5XNd/2g//dHfPFlT
/ccyQ2yLrRLeFK/xP4myfKTyie2QwJkK1CqObnkBswWmrfkPWFasBJCISEq9akph/fb3R+SziEJq
bPFLBqj9O0TZvyq9bxbk4kXHUoTnIC9X+OnFy71c5p0Wjz7Hg7UuurWKM9MQZddSYv0KQ91XVJAb
TryraoAHdr4LVPte0wL0Ucz+vh2aTawt7KPU8AxLcwNAyJ4Za18FmAlVDPtOwQ+HDvPBrLAJH7WV
PabfKbtfQ+rezOC/bDt/QFtxPQCHmmvFiy16EJ0pjgAnDL80nKsK+GFi2zunN0+ZgwztZB8FEMN5
mLFpAKOPM24kyatUsfypvellxVVDgaJ46UdSHuKcm7iY/R2ph8EWuTLG3Sjrbh98a/Mrp281tCWw
dTGRnQ0jb6ArNw6Z24PEs6LnqQg2/RB5VdtdO0q66fVp25ribpAGT+vAssmQ/ix1pVaVZzUB4Ag8
BawEdJ5qeXlFYXKANyFb+DHhcGKV9jpM7ucu9Zqo3xQhavpKIh8x03nORXoy7dnXlcL2TJxY+o4D
NDYTPd12uYrxsOvo4EZXzOFdbFShlwn87ET8q9Sm59LA3aEQ1clp61020NhCQfRkFvODNGWelU2b
eQa8Qr8TI4flLqPOlYt29FqldDNEk2iEPwnH+FUa9vbNkrj9ay69JTC/sq0/TjEVyQh0X1gLIF3f
h+IBLEmk9D3KKD96PxKuta6wVFjj9PHVxm4opC4DgBrh+RVQinWytr5dpGt+2EpfZzmhmvMfAv+s
tOXzN7uBCClTqiOXMK6bCvMo17iat8M3prS2YIrxWgLF3WK45YfPzd/A/H8r8F1HP+uiKV7a91Hu
NXL9KwT+/xYeVVl9Mxc+aQjcEqLb4n/cRT+Lt/Hx9a/+GR+Nf7CHMjFMFeYa2Sp51d9CAqaFJAC5
HfsOXuYkzIz1z/iIkMBilWCTGsEihzD4LyEB6x9Y65G7E8pkMlPT+rfi44dUcyH32rqFMgFEMDz7
OOy8nzk55/g+jZsMQTzLjafRBX/iT4W0z21zXVfVTknsnVGU90lXrCywEk043XCbrjRRJ2vEOler
nZaWuImZuybCdk7o8bPZBYequ8um6UoNOn8A7jmDEVHLZhfY1rrvu/1UmL4i4wiS5SvTQnVLB4lS
lRu9lv10WHdNeQhlbIkgQ1XWakqKW5J0uj76psA9rcKsaG6tXWqAy6YI2lT13pnzrbCbNViPvWpk
vmUWt+biaDNIq0AZr4KJfooBitBQ6I0DFgvto9XpmwGx8VB1bvUhuE3AyLTztdnah7HLDkMYnyWR
3va2ucuTYJU3gZu1zVoZVpm+JEXxUU3TQxzOV4Gtb7pu3DgnVIaPTTZewV6V28RLZtNN8tsaV7lE
IiimL85cboe+uB+n+IekWmtt6vzcSg/ZSDdVbfe8/EOedStbG9aONNzod0M4HrsqW+WDts1Ffx0X
/b6Lys2b2fubSPZavflXJDOoFcD6xpoWy1S2bpyU30+GAdptFCicpacIPHPhqgBdZ1Qfk05bL/LD
QSl8Q24BUmUrBzlqLG28prxT5QahVjhGWrKWlcpN+fXUybd2WG6l6pdqnwIF3BiozKjmDwC3qDr6
h5Ll5xX+PUC5/nwfy2W+vw06kUs2uYhx6Jzb3t/GPIRSi1sO9gYV/WlhGz4yCUfVyr+PHOGHfoGQ
qJfOvMuX/mnQDyG4c8Y5soNUrKq2vOv0x9GaMVeoJpq7F2Vu3vtcL+8J9RESKPSDiAVsOe9vsO20
KA9bnChzGbGDQmQ4O+0cNfG7NHErYwRyLMUvVfloqtKFRPqDuOTr2NQpIDLLhB9I4B/u0wxLcMhl
BoEvkBAGOYSpvE+KVYvoRTSLZfFdzdjwlUK/CiJjAxJgb2DU09fdQ90oK7AMNzX694VUnTP1qeAg
FkanSKoPwFIvHGA+nN7/vtblMAZ/H7Ul+cMhySx6BeZEhGtiUhxGO3cppG44bZ5mwz4jjgUNoL4n
KMVuiiVX4zwqk/2zaq/a2jnLY3Lh0f3+cmx2AQ69KJ9/pCJF2I40M2hRH1TimhNXg3Ne9ISHoVdM
9WMpk7NI3TpIrZtAdH6aZi9NKa1akR2MLn7pzer+z+tEoTr9edZyEkbekQ2Ajz/Wj7V8lPRZD6JV
1PLuqi+lUR3TzGxA3RpfW/VBN+MXfKjOhbGedTPxUSqKvMQ0TiLUGjeySlJi5lkB8nfQv87ldREn
X3QtfgG+dijVNnZFhs+7PNtnIFenMJNXddFjOOUsaO70eYg1xF70faukTxhFnhVhnew2cu3SeCo0
hMCzQxUZJ0dx1o54siUTVPr3vJe+yI1+1PLSa/v5NPpZzyVOKUSXsHrCAsofNeVabZW1EebHzjQP
tZU+5VL4ksXlzlEqDC1D9NYUavNlDYZOu0dC8Bc4zRyI4gAOrX405uIwBdjWaYnmUqW4BzXpJpF5
TALz9V6K2jh1hQUAb9BPuiUeOvM0julBxH2Mynzgdx3GBLlxDFPzWEA4SjrcsvTkZbl0zPRyEHfG
qVHE1Uj+7hD+wXxhFbeTM/VXMzh+OSonYzJ3Ss4+F/J6iuppHkfXLKyj1RibdMqe+qLQXKPK+U8K
Un9GS99pVC9qtN4LA2PXcm12RTVRQUEUELjq9ba1Axn11bZHb5K73ovS3JsT42zGzqkNwydpah+D
0JopqA6Lx5nj6XVhA+xmVpR9dpjqzNe0Yh03LKgJiC/uzPjEJuIX7JLDoCTYZqUeptEbHVKhO9j2
eZit3Zjopy4zrtSyukmmyOGwpW8Szi2+Om/bvv1eOsl9MIuD1ZaeLAnP7ibOJXNUgmbr2tUkie9g
82cv0kW6KiZvHPrEy+fMC+a45GD0AxtUFWCzeaw0MoTZML+B94JZlMgoJCNc+nqttjqu+qLatG0B
7LptHA8tn0NmfRO6sZeyMPaMpNfcrlN5P0N1IyjAcdhSgyJ2Oe88QZg/jr19LKYMyKB106QvWck0
mlRQWRxo/UIqTpIVQotxbrKYT9KGiRPVdGGLbmcxg1WWRgLc0C1HpwEYmGmuqBzNnZXYCycwhVDq
wAab0kq13DzKwXbL1hGPOc0dsvHgWMNulBDDmC3tVCbZ66oYhp9jXf/iG/GEY71YzWPpYKBdas65
Hzqyk+kuKpc3WIywzIXxfUgcN7Sk7bKmAis/xC00CUtPePgqXx5I0UvnBKs0tpCZSSc/6bkXSQuf
uvHOCZrHHjvClR5y13oz85XLRJRb1SslE+qATky1rYJ+tLM3++RHC2epiARugY30PI/3QlKSldUQ
ApdYO5HJDSJ9mnTxkjnGwhHr7hRLul3WWJWnL3ZkHcmld+mQPQ0GrtmlFnqtpDMJrF9BwYKDO2cz
PdOdJC9U0vywXOOUs8q0HnFeJf+uL7QnZXo2Yu3EdnHuQ3ys7IlYQy5H6JArvlfiSeA4uMmlYEfC
ptXxrRO2j+R9zGQgxIMzfivsuuHEym+3RfSgi2AlipjLIsSF6QtFwWvJsu8MCFCkmWb416XVQfqk
9drNrLRXgQhG18Ec2bU76zCn3eMSU0DjMI2q3rdaBbXf9Djr2qmq0he5Tg9LzqviIPn6wPtUiuD4
DTsrK2AEW9hBcJTuBi5/OBXj/IOKBdtG7g9TuYaGcjY6Y9Mb1o7G1NGW8ifJyfypmh7kmde3pNRB
ae7GgHcG3+22MtdJkO0TMSD3QKjH9vnFMcfrrjYlnqaCO5ZdTLADATNjZgji2LfjqYLwt8M56DZW
h5+y07UenpEqy1buvYFUGgsoyPWqfV5eTKFZhzE+JstOU6oOK9bmiVjRqSzq/Thn5MH1Wmm4oGUC
y0YUexBh4FOUq2SyI69QeGGdWT1G+E2WYQv/2oheFKO5d+r2uhgM4Ljzl2VX1dht4jQ/VpJ+aoW0
Gm34FQOQcIoG7EGRo+I3DAsoEjeNE4GYdpRTFWH+FeOWFejHqOcpSHGluVWZHfI2e4r04Dxb4mVm
TyvrPboRV3JXPQYlv7M8rlhOV5qSrwoj3kw9hlMJUvBdfYYqec71+jGNuWlRNytirHCnLHkxetZB
OvPVtXmEEXkt/1j+r5Kdc9n1P8scws/RaRJBMk5s6sPsZ1Udu1Y/Lc9uJMAud0of+Jx1xml50VGg
Mhm69joGKRw+lt141RryFYaZa6VfnuoSNmzzqKntowhY2FoiHLfNnSNOoqfXK1RN8eQIHtFk8Qdy
lD0Fc4IfBDujWhx0qXyUJPD/as9qUg+Qx70+BhguDxV+yK32q8qmfWAKikI5u8Dk6KDnjPu+6b4U
TdNy7GNpTnPndzjO1k51ldKFAti+Lpb9uI3rR1mET7mG+Wc2uz2Si95yozW+sk7aIhCfSecO/uQM
4Xb5QBPFyxhr3+WHuAz8xlbuaWOfcdF+nLsfFkzeZete0i0xtIkrkFhpU3u3bPRxpp6YMcfl96vW
OBq2OJV95+UD4ramcsXJjLwCYPYUPCs1AnJ58zjk+ik5VXXCDsmfV7TVyLuZoKkz3lbxMYssF0/1
yCtlHVHy5ricVadl6iW6IMrH5ES0yO7oObuZKRHYq8YTHYngzIVomuw1kGwrnIP1FNvxJqlXePTm
vtyCwC7HFuM2nUOOq5Tqd13wfjji+/og3RsNp4BeDBtbRHsotU+GhMLowNYhhebivvk4pCy1vkyf
luw8jqXnZLauVFgWHb/9Gvodj8xC5uWY35Sc7X1J67OeCUUPDqx1iANAowPkGg6pUTteNoe7iIcw
hvoJitkS9z296bylIIDdxFOvdY/FIJ1icUqLLuYJkIVYJk8gXNJHO+TitEw/zknv59eaRR1CIet8
3Y+kkjgt2ecxcs6RLL849rBJ8/wwRew2VS+toHPCn10XingkTcUuVmHSLLtuWPJaJN4IllS7IRbf
K0zqR3dZJOOUvCBKeGwF0M56mN2hhgpj9Mz1ZFpus05+zrn13DQDqOolzy0yLjQb660FJN2tFAws
7RpqqBwabhCz6dVme+rV+kUegmSl6sauLPWdNRdeRblUTloM4qPoJXWCZ4jb63ywvwiSs9LQNnYa
v5Q1yYCWE5MmJ/cU+s6ewTxq7BHPdPWUJmQItWymK5WqRTVsilrDMK+D7zdET2mqb8bR2bDmfgQO
KZmsspQDY0pWTXmaRVhs8iwFw9o4Fi54Ey5/qer2unGjRMptZLGxlQIwR2Clq9cpq7QLcURCeSiV
8BQOs2ptxHB9SB/jEWz8APMKWmXTYw+jwdT29NC4E7Z9PdRWssrt7pdV63DccghdhhLhQBDFL2jJ
NX49DTX5gdiktfQjgy65lqODnnCi0OxM9drceAT5vhEWGWwaSCuQOzwI4DpZ/RhG8VMrP5hNfVRH
jYKODPM2LTTKB1DQRdGtREaVUw+acq0FxsmoU4IMXAo3Qg5WKWZtF+pLguPU62ghFTlTYXFKbXm0
jtjUprI3G8demwIGy6hqGPuWsi+xYiPEF69MGAFUm3G8L+XQVSiPtES1vGeJRwplo7jeQ8OBq7pM
OSgI2AY3tlsV+l4zZtsHPVB7cRtf6Zl2KiYD2vqyHQZR6k4dxG95DAoUmMSq7WPmijovfYmG2RnI
2qquIJ6lmezbfX4nFSkLW8X9A73ke6M2fjiOklBVz5BVCNJzLyzqM33prNHu39PeBxsr94iZpD0/
HyHvY9ArwPXr4PqrMNwokj1uFKDbcpzDhnAcHyroN3lUJix4pwLkPmcaClvX6eA8TY0Ds2gIfjgN
u52CcZ9XNNltX5tbqyOz1cAdLp/MpAxKAYewSJC5aLjV1x9TDw09td5M6rzKq/YmVlhXacOai/r0
gUzznJjKSauYwCmacmgleFCn7+qeUn/gRF7dEbvsMUH3uar9zuoavwSqMwLHApxBJa8FoB3BlU7E
ssf2wWmxTMwFBwY14AEdAmWw10JpH1XTfjYKgW8yxMugN8FoxenTcnyrSB5dc2FrVhCN/N4mz4Pa
8dLWFfl4cFP29ePr6Y0a1ImJfOQH/jASQYIx+MYB5bqRCU5p1r9g7fwayqYZqYDOeUyS/LAMkdnG
0Wnjpyo2dklNJtKKgz63jw15f9/b+0BpHhtoY9BHjeMyYyot+tqiqGDET0tqK6nqJk2Lvb0cNJvh
ZjlcLOWKKROwCYjmM3NzXsIAUA/s1ZOXXuIulh1wgFHrYdhNJisCaOYmiWQeP1lj8kXTq1U69qaP
kfspK0K/qapfZmhvtPAUFdnPSJK8IZYh/UMIrMtNS4W2L2cKx9IK5zDP7tWHaA5+yq19zlXc68d8
L5z5VXjCz2VC4vC9K9VbxQxXccNdB/G2aKutHFl+XWu73Equkgle9Tyz6TRjyFGmyTYzGhVG0zte
3MsEWjpeVGBd4UC+mhKeURdxzGmW7E7CYL3B3lwCXVwNX7OQoqMpV3d9N/idnD5QEyY4Tl+jEmKl
3JVrlNHZQXjTQXaf5eLQ5f2PTjG3BpoUIvvKxrpTk/6+15Wv1BXOYxjsNe0wEH6xjG+4ROgHQSf/
CnsqbnVleOpAoqpP7M8F/ayy/JmXTH0rIclKkH3u2UowaWY8lmY3FLd1ED6lPWsgEdmtVaN1VY6+
MnD86tjwpjJ8igT7ZFJHL7FJVycNxq1VdfdlhzrCUkGQA8bKlfpxMpMnwPBrlAqWUE+OoZbBKeiV
Xe08R5P4cqFytFQY31c7AVSSiLxqdiKa9gFIoWV0JvJxhhM9xCu5kwfftKTzUgCown4XtPRSDZgn
hYfj+3aIatWbIyvy4pEzjoQG5qXL+XQ9pkwbAyTQInCziNq9r4jCz2w6SilsO1Z/ExeKj5ZQG+6j
vl5LobHaxkK+kWbpxrGrfYKNewHvtaPwkLHkFOoM8942n+rIcAdT+P+Hu/NojtxK0/Vfmbh7VMCb
xd0kgEQ6es8NgmRVwXuPXz8PKKlFZrErW7O6c6MVIalL5MEBjvnMa+QErVGT862AGlqCLiMpUwn1
YzX0tEa8HhrBa2YO+qwxHpIhuV4yNbkLDqYWX7QZtu/4tU3VIe+qtVh7enwh6cNKS0xnbgKvTWFz
WaaT+7MtRGy3ZzMVHO4miRNxiYoHSGOhDy4LrQkhms6rqb4R6VB3gea0cQKNNNiyxjF6aIKa0w1T
3ULcdxNAJC0qVtWo7UKBkkWZUYXBQt6ake5LOaALkkEdUqu/lmEMdklnI6vvWsvzoDAA7/K1C/Cx
NyJnGHRH08kTtHBHa3GPmAJBLpWDwqQoNODMHmePicrK5Srlwiv0835sdsZoXs6keImkbRG+3yo5
tR96CVIyrwdkbiC1+m5J5USL1fOU07AKo9de0m6qdFpHfh6vhLjj9vAHhCWts6ZNLmq2qIjM9apV
c2DPBRcAE9oFinYTaF426aKtqeyryrI8a1J/WCISD2q5LevprIetH1fnypjakjyvyGE3BdUu6L7q
YZKCQxKj4+IrZ/ROT0ik/tKBAHMAeAakEVKpqE7R2vvYjy1KhHaayBQc0Cj4u6RZSSikb43wKdDi
h7gkTFuO5RO7YAFvfN6VDGsQSyy4He7SY3Sf3Cl5W/mspnwJMQp/UpA1cKNzGfqx/V5wTifiPQ0h
TTJoe+IR2hHtA0p2JDUdlcGlNonMR7HKCCt73zwXSI4nX7bf7xRtaB+XhLyL+4eK34KeNiW6pUQx
UEhYdgH2umeS/jopyWsi0KajwlmP1i1E0sc+N7dT1DtJ2DyCC79KFmhCZmQH6mfbqiRVhz7ghzTQ
B6V67Gb1aqnUjOZyjVGICkpyyaU8oyzZzJKDdsulVvj9Y08mrNdUiDT0g2frYilpwdo5XzK8ZY4C
XbiZoHop1HZW9ajm3xuqY9RYuDoydI2avn/MCdANf+RiFZ1prB6nytgaheaxv26LvHik/P64rO1M
Ma+y1K2S6FWOqsdWEK96fmdaqKw/43agOafOO10uHxtqv/LA4y+VguXH38+MACkZPyJ3M5ZG2ijn
GBMEP99Tbm7h1WiIsZ0scVGQgWoIwjKGK1OjHWwHPnExZjd2Qxpo15p6NQXcbIJ4y9VHBy61LixJ
hp6viNtAJHQTWkJYqyFHixIiHPx5MfvWhQdBbw+9FVz5ebGTWz5hFNf36USO3KeNQ8H7taaTN/WE
boHwY6mI4HH9uJQug6J8NHpyXZ2CXUFNFa0YhMOiiXIrE7XMPnSK19hqHpC3SP445f8RzuC2yPjr
tyCD/wyK4P0ozl+yH83xr/qE2fp/BKQl0mP79yCtTTGkL/n3/9o2y98+AhFo6PCvL037f/+PIBn6
NxqiQN8W2CMoRI6kP4EI739EWRIA1zuGZcEo/AlEEL+ZYLsUIFzvgH9EuvmNfyK1xG9gYuFu0Afk
nOO/U/R/AkWwPreilj4mdBDcO8C76ugvHlMLVM2camSdzOtewglnBzuecl1QXgrqj9Hatv6qXbwc
pe0wIgu0b3UXTYBCtGsfFvVVFl3hwKuOK3W0QwjjAi1fWtavBZz3eRcO51FOrB8pbpOh/9efK/5t
q75ID914ZSS3UXlI9MupRxtp22pnk26tyugCtaqpcoggjMkOMjtptkG2FrvdPDq9i2HHrfnaYCcP
AV/bGBI1jnVGHJ5dyTJliWLVxdUaAXqi6mmAje3oSA9AlVeCh0K7m26oQo3RTYngF/WV1RRBtFc3
rXYzWXTaVlTW5gQXXgddnGF2stdMuRgpw12bd8L+T0Pcf7Sx/rNd878PwPPbrXPzAh37v/ZR2zb/
tWyh8x991HzcQTRW/rWDwDOycZDrFReUviYrxKB/QXnkb1gMAjEUFdbtH3jGv6A8xjdAkCKwLNze
0BQ1PkF5wEsu7AKJ32pxZf+T/SMd8y0V5KpBuFqQc+APgIw/ismDhp0fmawWWW/Xg6mtBcM6NwEJ
r4z4uSlrygLVZp4S1F3yvaIg+TFV1SYt5S0Kb15dyx6M4I2Z9kh4ZId2hsOuVvtRb23uxNWYTXZS
SJe59WyWOMV20mWbo08VlrYgh+5QF7bUzZdN1biAbVEvgOtOGOwLzS4UTReU5mug9+eApp/KXg5R
WULeRRnR0q6EdT5P57FBjQV/hRv0K51uvJWQwaNLhJtFejOZIvIhkaME46qdrqEfbCilOwR9q7Gs
Nz0+epR8V+BTrvMZOz21CAEbBZfRYGlOrWl7oe7dSnmbw/gND07kCmpc5zAksganDaStOFVbQcku
NLZ6ERg7M37th9us0FaKHkFuVC2apWXUgTmaZruu/dUUyBRlLJLLxhVEaSMMAYicam9VASpM1sNc
NLu+pqwvKxs/4lakz05FAuE3MUeXhNZSAIdA4KCpwQIUoOyD4KIbi41F6XicEKFvetQdF10rwOS1
tmob00uK0flwVVz+kbF9BC9+vWi4DmA+LTiAYxB+g+AHihzi7HC6wnr0FqcH33nzt5XTHAR7YaDX
sGZRTKDIfGLwz+Gq+b5gMbHBi3C5WLhnPkfJ5dgVZZz6M+WxLWWRKTovglMQkOV3/J2o/joGm/Zj
JE6VyddrC7Uz4ya81NZUge18Q2VlK7nM6qSRBNYrXw0IA4BbFarXL1DMuC3pwPuB6ChxiszMQEiL
KR/KJ74S0eIfbSugwKKb7lhMTqXPbo8qXJTXm6pO7SRpbd9CMLWkLz+96uVPIxY2BdC7uCtWgJo2
eevMuuWYFAcFGqWl0dpNLnjM0qn8ym0blFX98Rrg/n1SXNfdo2A+iej3zeKdKGW22BX7gQZ7gwOl
aNwV0XfUpe6GgNK5vvR5CrJJSaodWYWHrlbrOspeElmm1I2FIvhiaVK3RQSfDNT0IHb7yMKYw+9u
6qy4ofR7FxehXVYdmOWKFfzUBSo6YnH1HDa6i8bLSk4p61qQ+TgmLL/2khp5KalTrgW9Pmh1u+ty
wx0SKjghfT85vNS76IBuW7/yGxN1lMgE1aV2d+3Yfxen5DrN29QxfJF91KiHVL8vUDiJ5NQTBblZ
jTrRZOyvm1FwDRBfQj7ezNTsB3l02j56rsrYLfSQFm34E4TvRS0HL6hX/Uj7DsWeMavtsUHUJyod
jq5DPKHuhORcUZsXefiUSjdNTLknGS5xZLgFren4HZ6wMbNvSZf5iZlEkze9NGKoDSEXJ2mrTsjt
HAi4gXOMbsLPq4ZtICuUBmZxVaTBJWV5r0kQgZuGQz8iq6Fo59OADbkB3AEGdDYip6QLtmyC6EAF
Txcu/JGezIAgrVBsU2DVdRd6y5EWJj32uwRLgDj6yAdtrkDjGWhNIB2zMvzhLqpkRHVoVk6ciH1R
r608XxsxwIESESU9xB5czJ8ruTr41cXQvshxRgFiQgAtD1FbQx5XOw9Uy5sC8bYyMk/IfScYqp21
FH9Vw/QyA3WuBLN27lRKjRmiffQHVRg4inCN9uqGhg/o88G20A2c8vJFpf2+MjmLRJabPySLxCP/
nCHVy4Hp66s2UbZ+0l30+bBC2MmutOhGLHVqznelca6E5yGqsGKMepuFD1KIgF9Pq4D/QOylR18D
odCbPAWg9fM2mtYkgV48DU5dBmuFyhSOWhVK1IGSO32suRq95DK6T/tDNnV3Ay2daJKd1qq5bIjg
ajBlteoEonWTKDSzNOqUFiC8YU7p/V0KyIUYRHfhYKuaH6zCNESqKZItZwKHMkuK22qKTT5PqRs4
BhWiQrxve/EHqhOrTkWsVQk8yepoKEubSW5vBjXx0rJZiZ3hCTG2OIaxouXtDAxuZBkXV3iTxO0+
j2kW+8pqApb5fmP8o2Dxf10YKBF1/fsM6o8w8NC9RS+fgr/lp/7CcZMJGYjOcFlR7KSywl32V/An
fQNXh5GjwTUGu0z/O32S1G+g6ha7Nw08Nw5nf2dPkvINOW6dgBKleX7vP8NxmyqDfLrneDrgoO9F
UBho6vFdmoxgt424SR2tIWwSw3tV71zaT8lzbErbEGU99ObWdCQutJz6e0lOYSJtUIu4XGrAfAUS
oHZMPFlEq2gsCwpHwYMkGBdBKq1n2F9dh/KW9FMG0Ypl8wZkKotOcBvSfoTcN2LdbvQKRGgYOqr8
KFNAUFGhK6mBKZRQY6tY9Ym21SNh3crWo07nPEvFcyWuvFAV2GJv1fxDWQ4NnTNCp8XQo7CglVS3
Lbvyw1XbN47lw3CYlhZpuDaLwKlY5eWortMu3Pml7KQG2gi0JU0KwQN8n6k+NwbVzsxLIKsL5gKo
wAgOL/Y0BIDz/n6e76sM1kveX7cZrydt6Iy+JMRwQoe+tPo0jzCYVcBBorFSOMWQw1slWYi8LDbg
yXUl3SrtbTo8m/pDYqg3WhbcqDWBdTS7cS3YQX2edK03o3k2gVSZMo5MyuCT5dupjgda8lBVqHb6
hVMb2SoTZoT8OCrLa7ODcgyvhxvGE1Q04tCD5SnpiBTeKEFH1bRDkoyrpf+nvmUAsOJZR4dsWMlR
dNnwxMpQbWs8TPOkdGe9sEXfPANC4rZdvZsxXVZg82lBss7bET3JzE2V7iwrL3212xdJAHj+LBZw
I+W0HuNhNfpeK90X+as2CCtDQkpdveyVBDmvnibq/VxwnRhvjVlR5sZsk0UkKelaAAU/yfsqUKlm
yVthCjYGpc+e3J4qmpCLfHeMr8Ma3P54X3H6TqwApdyIAIuikX783NjZIv+KNKEgd26b3Kqq8eI3
TwVTxTJs1w80D0UqZM30OFbwk/SnpGrffIWbNkTQU1AvzSl7UqLSJRm7sILhQoA73rbUIpOVUGBD
GkfODGanbS2sWIS7bgjtBVsf0huL4sduiu1efyPocedOogUDXkCCjKVItlJsqa4d9GiXGNrW4HUs
MqtpGnk6bawse6PYeBHSdcrj9MyY7zNThCZFL1D7EcBpKBu22gxhAjXU1qSTKqEpHChuMGr7Vgi3
QQ3Y0SidmiyswXPC14qDia1dVd3VyEFCvHJwfz5Du++ylTtPNdAtBx6U0nimae8Mte5VSr5Bq9AZ
52phf3FfnbGiVkKm2IMsOhp3UxfvU+7vrvd6sDLTRQF5a4qoi8bdbVZdaksTLf7BagLIA2+ipyX1
g/4GIr1njfI9Til/NIMzhy8C84+qN7Pd12Rk6eTK1nU8TVx3z3XiX/okg5k6gov8IabgjQPtMoUy
1gW4EnbXTcOVFe1C9UWPXqteRSy5dqJKu04MwTPkG4kzIutplOvTXqJBoUfww9LLMqg3nbTJqucp
oE3bFu4Y9nRAdpNUrusEDh1fYp2aCQbjpMG54CIsqYDbRZYSUcG1EUx2J4yuNOW7XOjvqvxBNltk
/Au3AyCclW+lmDmdKlzO3B7FrRE8pumZ2bAH0CAVskuLZqig/gwzxPpFSC4TPx86NZL0oTbvpran
b3FHkE9lYDcJCSey4inKa6nJIEuAyvR32qhcKcommO4i8HNox6ocVXWzxTnXbmegZMj6htGLYDxp
KLxiVsVLvh6QkK+ewhFzg5GOrNSvzERkT6LHIY2uZZxnFWEwUspyBUIPVLOQ5zatTD+G6pKW20JI
VlaDbn58k4e3FpFVPY12NV72ETRBTtSMdZkkoY2IIn+EADGtsEksVvGM04Df2GmbneVRDLniETl0
ewxfBuoMMR8gkXq8ECrWV08EA/wruzPSs6Gli6t5hRojP/ydLg4RTXbd5ZhuxH57GyPpn/u6O8po
nbYi9TuVI7azhaBbGbNi68pt0ZBZ6G+0zOdAtI0O/erkEam9lWTdGVVyaLuQJv93JMFW/USPin45
ksJ8kWEHQcJOzMH2R2WXEjUmeYJu4s6igzG22Dog7gON0ozOrfJCBlhaqA8hsp7UK8nSS865dhMC
DAijtdRJzxZfK7f6Te1rYKYEOzUgylCn6PxXlWPQMst17t8UReqCbJO0B5SqbVPkY7egE8Ak7ESO
TxQVXa2964TOlovawX2QAxMGYY9tTq2xL9RYW6nKeC6l8s+mih1aaLbFJeCjkysW6QWJ3AqvP9vk
GunprAcj2aRKrwFtaM0CB00MjxCqk6siIsRYSUOTxCFlpRa1Wxr6td5Hl3FB5NrEiJar2wCDLUuA
fE8sGsLTSLrxhS6FAwRh+egXcRs5bW0CAw7XTdy85LJ42YzkbvTdyibZwStF2BWQqmY5jVTRQolg
+CiYN9wrFGNE9RldErsY6K4G1s7UHuu6sZtu9ip4ZOV8YWSvuY8MObAlAbjUkimMs7CayvE8jwY7
7CcvbmY7HW9T3BKEpnyTuI7hja5EvosIOkZpKAi1+A7dG9lMxyRxl4841YuGuuYqMeF9WnqSUQFp
eVoE9fPCusQd4gzsJ2qfVGTy6zB70CAzmXljl7w4Xz+T0MhNdJpiBkiPgq9F+tjQqFIRnB5bY4UF
opmPdmlpNheuQB24TO+m9LkRwcl1mm6Tnczz46ik532xLqEBCAq7c6vLsyfiAGWizxVWtpr2IB9B
BvrWj7Z7HntE+UZ8YmRoIQt4hsaNfB/0F0EAGpXuetE+dc0zgKozPCLcevFjU0Ww/Y9znTtNcA6w
/UoRUGABqzDK/oHmGw3daR+Z84Xli/ZYW56ID0AazF6g+pddFF8FKbmSZrB9ijNmqyqIXClgBc0G
OefWadvB1ULS+szc1vK2tR5CnRuIgoMlAn9oUhvI6EpTre2ktvvA+glQdzUKP5cCWmVeZ+KwE/we
sJ12SKdpMytg2cBWrVK9vhEsbC06405VgzckHvEEgrabVtJaCbKLqKDPxPFUMksMDs8ATV5og7rz
YQ72SbJvWiKrBq2j1nr0Bcn1F5bxJO6E2bADXrNSWZeGQeg6TQfwS+dJGcH1k52iz5zSEpFZBAal
TvGZbDKBtk7um4Jb2Zco3AcDLWltnWrlxgCilvvqa5xF+5DEsSwJcVsI5abkQVP2TOjbwZBdowi8
NkLWqNU4eN+YGacpbyNaWv6TuNYG+SEkIs3G0R3LPWYhXoiDojXXV4reOLSN7SnN6JiiTdvlzqhb
uzBt12kwXFpcB9ALtkpUb6exPCsn324XTz6+0jB+H03h0g8ONf+PmVZr1T9IKLW3yr0M1zsa53WX
0P5MnYwrQqrEXYP7+DyAQguBR3EhqKCCgjC8jwLFycIJDJZZP030HDsKBLNh7AVgR7rmjWLz1lbf
K0uCHh44Uy2gC4s7lgQhMMscU5A2DTDJvq53rYHfkNg6jVq+fcjQvihcHgutKks6toiHLQxZ3UA8
goToA+VZClTuUgQqMOpaNFJyJ90ql4vYqbanxZ/uafDsM3WFeQ1+nqCTHvrC5mrPPeuEcs8RhRba
7JIYIkZKBkh2qGpH2BNMOLQuSYflSbIX49FYR7vFvE58i25LjJ1ST9r+fu7v0pYfi5pHI+pHvDZ8
W0RJqt5HXLRCpU2/yTe0mtath13O7YnRjkuo76PJWHRDPCFOORbpEFmeZiVJqaOftc4iXRU62jXO
Hx4C0etgLf3Tku3xeEfgCSmWi8DqGG/RNJuxjWqLDSlQ/9PyWnu55LE1cH8/R/Lw4+wZBtwiwaQh
dfKLUxXNz8wIluw5k6ZNDNCNyN3WFFoYSuzGFAh/P9xx4ft9hn8PJx19vwKQmWk0DCcG1JE6XAuU
n2IonBjl62WytJ1wMKWreiwpC/Bpagp2uSPu8kvMibzaVXaKLaKBeVr5+FiK7n0bQFUnuKBNJivH
umPijJtbYimp06+j63ehJCfHY91OcU0tkIVw/P/BR/s44FIS+XACUJbtxBG5eEeTcFNBk2KIUtsn
5Db1CySY/yebDhUcdH2o5FBrOepWyEU0i6OoQWHacQevqGH/IA9AlWKL6AWAyRPNkS+/nko7TNGR
SoTyu6zZD9PrwWylIJmXY6W6l93Kqx/yh9HOX/Q1R//JxXLct1jW5MfhFkjTh+EsU5hKmpiYtG1H
/L4bj4qzDUNgE+/+ad/neKijA7PTmrIcI/T+o0KFa4A4R3xdyHe/32On3t/xIVkNo5/NExNCyRML
8wY/3WBnuIanuOFOO7U6lmc+PpKBTwD1Ujkp5eM+mlgIRsc2XEbrnf5WWhXPFNEAp60pdd8t+t9q
auuP/ipV1rlXbH4/2a8OFF1jn0N4f+8yf/54NBfNsOghZsrSrT+SmFPpCk6dWsfKgu87nDYGe9vQ
RRTkjr5bVk5GBC9xOZh7Zzw0K2kvXk5r2VFPKgsecaX/uFQtuumyaKGDYR7rdkZg13IzIUVNi9X4
uHjQG/viR2LHP/VVdwAJ+IxumP37t3gsvrrMy5KAC6LUgWj8LwemLoeJ5NcFIPJ7/6wGBPfSH1Q3
vwmdch8diN3HHa1cEu5D6kbrDpY9vp9/wpz+kHD6IrL5Ip749BTHt0NXx02M1E32fv/FT/SC/9iK
0aW5VjfRDVauJ07SL/YKQ5rae21bQ8vpKJiqBbWrrI54OD0sr1rZL0qz8w5HrIvAOfWa3/UXPu+V
z6MdXfCDFIta2DOa/7yEbsae0OIJYQjeLBr19rRJd1ARTnzcfzNH01io7oi/HUOEm0Ss57zvMnbo
4C6eALHT75fzIHfDqz+FWf//7pIsh9a/75LArcuj7y/f35Eyt8XrS/BZ9Wb56b+7JSpyW5bBVanp
yx/81SuRv4lsMHokCjKyMupg/4KaSdI3BZGcRbUUeRtgMf8CmkniNxRZTSoJ/1IL+0sR7c/tBE7v
32+vX8JZWjK6ZOFBZhCC/bLJpZFFQBgP8XsX6CvZlTa+k2+6dY/P+ngOJODE5vqlM/N5vOPtDG3Z
UsKG8Uyy+BqKUSzdhYW1kfwfHz7HFweH/OVIsqyCPZCAwB/rSxiaEJqRTgsy5+ja59vxIL6k36cz
etVOYVtub1P3V9/gfjvlNbWWi85R3ARZzriCBP37h+Ebf74Pl1l/eJajcMIgE1b7iWdp81v8Phwr
+p7446k9/dUowP0N4IIAG0XrKEaqZFha8mxYtv6svOk7mWQoXaNX5E5vqAndjx7594mJvZ+Fn04v
ZvZxzKOZJYCp52RizI5Kodu5YKNdZV3cW2/zwVg3HjapZOV2XNmhjq3weEY7+pTwLjvl1/crAfZG
MVZH4kYVj07ssS/jsU5j3y6TEUp7f1DkgAqwicdxneIY2FwhzPfSlZO5qk0Jv7xZOY8U+SeGQ8kh
kbqORhE9A0ufvbYYqfHX+lWKOZsTmvJjPzX3dYhufhfhoFe7nYwdYGcYKOdZ/XM/5wHsAQHveJzD
EILCw6/VZEe28NBs8+YuDYrKkRp+WZBmEbh7fEbbzLorKBPgYDo6oqAbaLJMZ0JjnimysBEtrOEm
7UltIBIU5rYjU6/C9hWFDt0mpyip2YK1yMRwBB9jxqt+7hYogXnXdEyF3tbeAvmcL0RvpdEdOQPw
nlboluoJpp2pUEIfUq99fB/VonvA283rF0EqQFUXIGt+qmL8k9B+X+rWU5sIVzjUfa/0Wl5VFCVX
gVi8GXq1biRxjTHadlSVn6bovwlqukGy4CGMG8/QO2xgAXHqwk04pRD8zOGiqopFhg4egiHHZ6MR
rbOp2UsYfIZSfJYULUTiDJCM5oVhhRcj9JLMvCcU9xpgIiA78ivZou8kxA91ulTfK/jCemoSeSXC
AcCs5YTS8FiV0d7qJk8tRXllaSkl5Hzhb6kqGlKQYSjoTsEq6pC8aiYPmC2SHYoRrBOKq0KigqaI
n3Nt2kpyJeHzF+ziXjmv6DIqxeCNmYAxX9zsTANIeT/qF1le/4jrbOsb43cc3r5Pteb6SXKOEmON
dWH6kFi46JYpxkvxPsjlq8EHqsL169umnEHuNtJn7EHBm5jlZayjkEClfZ0hFuFrsK7CbB2b2VZt
1WtLg2Cl7FM9W7CFNpknNmNtqDjwDQy3qya3CCDCtIS6VTJus0Z0uxpOZaHSzkOLvYT8GpTNdaZN
gZviGpnyd7mBRzYZwQ/FQHihp9siamq30jOqsUaFxoMiJC+ZnoGXTJvXMepuJX9ax4L0PRK7e0mK
XDlvt2EbB66GCbBdJNn3KVV7B1tGzYl05Rqa/QOmxjTIVfAiVi/eBgqOdqESsRmz0DyV5/+SuqGT
uRy2wLF1BQbU0VlQB3lF86r0bURndzka98EWo2JUVIdNd2Ks9zzm6PQjTeR2l9A6BK+9nMgf0kSx
qoxkNOk3y2fQah4ncJRP6lVwjkrxSnnt97UbX9duu6LrY9PiTHaoWW/EfXx2KuVZgHvHD4KTLNhZ
WVxgr8s1/+FB5qrue0OCkgSKafDfMLM9MdUvj1gLhTxEoagxGsd1L961Mk/oNdmto3v1tr6st0Xu
Gut5wwFzkWzNN2un3APlqr1Tyta/Bqt80o9jH4XI4pzlpo98id244iImiRqzPe5MaxHHtaf9qYxc
XipOR29TRaaVQhcUEfEPGdUPbzPA4kERa8B//XpCwtQxPelgdKtySy/8DGUvFwOkZNU50XZ0Ve0A
F/VUueOLsAxyAoGehhg0gdlRcpnGsWQYRurb+lmNP/3SkHsqN/Ouvy+cbN3taQj8PkL56h1/HPGX
wAz1pybSGRHhUN/L3AIUpV05WC7ZxUV+JpyqEy/f7Jd3vKTOgIGWKPdohtyHpYx2kW8v6fMfBbJ+
06yLbe+Bgl6fmN2X7/Pv0bSjGiOd7Q4RmwSbO693lDWt5zuByCQ7UEX1hoeT430RfOpYNuAFRnhE
CfXoEPKtbKqNoFhmF53DjvV3yYZKwV3m4ci4RYWlv9I3+NaeWjdfnAOfxj3aKZ2Ec6QeMS47xRZd
pKQv9G27lHkwvgl3iF2dCjq/eLOMaJLEcCow46OgE30E7OQ7jtul80DrXdv4W1jxKMJbP1sbkPqp
gvgXC+fTgEcRZwDWvOz+GFDinvRUd9wQsdFzW4/np10d3tVijxYqCdrC6aFzhwzk0RmPzzB6GmkD
RgnMcUeot1nWT7jW3PJhvApfFK553KnOc5KHk5Htl9+TfYn2PfjQXy4zKq/Q4SE32/KV0IJiXQXd
NWwa4U1783f1jfpk2dZZWdkJEhggNwk9DUfvOJpmN1vjBb395/tIR/uct4B+NN6lR18bppIeo1fq
2wip+W6LhxUCDR6SFTNHYeHAOD61or/63B9HPPrcgmXIcxv17KTQDi8XQH7mBYcSo2TG+w920Fc7
9+N4R+dSl/k6SqSMBzpNBt33qOJYSCcfIZsV1M61dD/fCVscx08diF98ajCQmqyxjyBvH8ctlVXn
FrDo5dLxvQJNaly4uWzKTbKdnPo6eowhi38/8T2/SBlxRyH5ASgGIea4jG9ked8OvuLbOaUu1Y7Q
81npT3ivrltXcmuPkFN70k590+UdHm0pQ2KWy/nI/465ORgVCkQShm8H96h1gsRaSlDaXtpjrAnJ
AkKNeWE8LyUIXGJPVty+mrNEWQUOEvSgX24edLihwso+jbP0uW73qrh4917//sV+OYaBmL8CFRBd
0OXU/BBBYE2WYC3CGEH3auVbvbr1hf3vh/hqvUgfhlj+/MMQZmLMphILDAFUv/k5nNRwPTXA0cGn
meNs4vbn2/g/roOm8Tr55fdT+GKvGRKkEJ14Ukdg92ivqb0R+W0ZAHiF5ydY8irpLScWOgSOT/kj
fjkZCwYbdDUKcccBsiw24HJA2C8CNQfBCp51dbj5/Wx+7QhQZwLxrIjMSWago0tfF8SRHJcvEm+B
DdkzpTSIzXiGlKdD4i+u3U9jHV30chqFXbyM1XAKS84SkprfcWam7Y2L0qVwe2JuXxzDn8Y7WtB4
BQQWwy3hP9e8w43zA2jGWvBq7Dyyh9+P9sW6+DTY0dKeRnQex/fJlTAfxutAfkwpt2T6/e/H+bVL
e/TFjpa4LlHPyWveYu0onV2lq2AjbaIzI1npKiY9OG88nDrnv1iIn+a2zP3DtvVHQSyGiCFlkuuo
a2wt+PH7WX01wrIGaRcphkTw8HmEntw3nrpQgG0YXFk1qXgber8f4qsP9HGIo0s5Fg0grRJDdB1I
qk4HY+6D7ypxNj9xkH49GSJ3DWl2QrCjpdAWCAqNWcq+7QAcSrjKS8+/n8tX2Z6pQLn7a4ijRWDN
eh01YswpVMhbPbD2QW26RZ5uRiSThLr6Ocvaa5f7+3DqHR9koDr2T7VFSaG17usc/cWmPEs1sJyD
vC2LbNNG7Yn3faQzTQOQhapAj+Cqps6gLUTcj6umRZxDModCYPsNP4MN4ib2ADxxi5fnmYakxmp2
2/17XmqPdrOtLmjruqei0S8POOgeEOeBNCxU+M9PUao9Xu1iKbBdcDjjiGvOasITfS1uTuX87552
RzGCqSyGACK3tCirRx8+S41GzQtmrKfNmVGhgtyO1ZUVWi8cvAhRqrexPK7FIYQeViItkmb7OOlK
ymg6anCoqxtz+KiOcCVKPUNXsJWp7iHiLyI1udB/R6NL15UIzUwN1DvfiC4mxd+kxnQlBvoJAZSv
kutPkzlaYrU2ZUVTVcBjD9bb4iZlHrSrwdHsBNeskyHzF9VwKDEgeFSIGOovwYeaV0ZsBbw62ZvX
/k/JSVyqc9fxg3Ql2RC4iKkKp7T965OGT8syPP5odNwpEYKwsVisnxfILEq9VJlQPfpHE4dbH/eN
fe6Ea+m6cjSv2spOf6YgmX0yUfoqSwPa86+RraMEv7CCVO9GRh4FuGaRQPF82iLPfi4LkRcN0tWc
dYA5zeamhreOIJm2b5IYFU7pTRbFtxAoeFLm21AGrP778+W9cvKbl/LOkf1w4tPw6gzIGLyUtbQW
Vp3XbxRvOLSng4KvLumFi0+TEbIkhnafX7+ZlOHcBR3KZGDFhBUimlcIYYL4y91hfwrk8eUOpUIG
9R+1nqXr9Hm0JpMzauWMNgoVIF8VaFOu4+s+q5eIqEr26JtPkVluEPrcJFlx5leqF8b+bjCyLc9/
aJEdQyVmuM8F86cQ5l6bg+T38+B6NIYrEA/bYcqoEc/tPdXHl7rof0DahTKcCPaJT/TVjiGvpUWr
An+m5Pd5KpE61UhZ90zl0TosHXHrUXazXbyU3VqyaRLr+hzY5Gu0/m/uzmS5cSTLol+ENszDFiQ4
iqQkaojQBhahiMA8z/j6PlBmd0oQW+yq3rVZWW6iTE4M7nB/795zrxVQaCLxxz+8HyptYQ4iPDH+
80kqRhMgUfSWSlhexeh188x9LiJE50Eva3bqll24MErNW7ueAkYd+uaqHczuR6M0ryqmejTPiCKU
pjaAkffiQjAFfE0Wnum2Ffv9GEgpNiQJQ1WmqwtJkNA0KEr7vSvSFyMzsBe1CS0Lz2+dOAiGXZ5Z
6dqNxkfyR8i+cEucspmpLuPISGx3kIoz8eLojzNr4lL2m6atOpxKoeWo+EsJ59N7h7yj176R+TTK
iramFRJt5BATZ61ViGflGMcU7NLaKuK7Vgw55pVisUw6/OF+g33JLNR4G5Oe5bS+9kJOHc6F1Jj8
Sv1jErWY1qCA2XwugVdmPXYsbRvTYWttAzDokpQrCaV/pW/qUj0pnv9dlz0PNCbd5jrCslwKHTp4
aNfWIhJVHnddpMumRdsv1vVTPsgIZRH8YzRwRheoCkxJXETGKIvbQspVbaWbsfGkuBC0rSpbWll4
ixPne2y2g+1n/KAqyH6EbXMqE/cmAARl960S3wqSP1kPRKVTl0FKcCyI4VpfWQ3l5TolGkVCfd1n
0Op0zCa2Plr1zk0HHSybSGFfqZvbCss3BXBIeQ9WEpFuEffGAvceTR5PHdgjQbBvo1Zaum1UbKpM
/N22we8kxNIYVQYUW6NeZaG5V9XR2yZRf5Op6i+U9q+e3t/3yjCshbH4pU2Oph41sx2YOm6sovHB
IdD0DASPyC4/fVTB57Z1QNnA8rd82BaKUmwrhf4DZsVnmpOO2ShHrYjPllyQzCyIwtbr87PRit+i
Pj3qYXrUBBSliSoSOlDI8LlMoVwkhW+RqdIXtqV2t5XXfisSOEsK9mXBPftx+zO2fH6WWvHG0u/L
MIAlWXjEcQcKQ8oL3oUQZ7mq7Du5e4IRfmuawQ+6gAGQz/AhqGNpEXSTVzxqj5rcEN0lMT/yPqTm
UMrn0FKfk6T/gTPyVlYrTKOld+jF5gdbUNcGj0vZn94aZVC87pK3SFzxQc+DrVEyCVpYV9AqjCc/
00+hxtlowHjt1foz9nFaslm3YIkmhcoAwWUOwLBxy4qI0S3J6VXYhZ7BAatNlfQ2TX9xhh3uYt7I
ZaOML2XIiL6AiWnUuMwYE6VjKQlVyRL3dZR0J79VNqrG9AqH+zTD4eTL3QGUKukK1n2vEu6WGPWm
1coV6znZaKl2qgb1e4TjO43Dlr+rPFhDS5deaY9YojZqDK7AgKOfidnWH8gAH5nyKtxARXV3/JEj
cfbL2Hd/RLx9+Myo3wTiTeRJjp6ma8qZkZ1K4TqPgttMx1ClR9uyb9dVKR38MfwjqNEh0GtegqSr
l3Ei/JBJa7BlI3kyQ6TAYUWX2ahNGi9xdy6H3FvoKbnq8JcA7VXWTnax2wqJ+irkHa10Qb2J/JRG
JRiFRR2RzmRY4zGm0nYQU7C3xMRs3G646QfrWerl+0Rxz603IsZwT12uOmHcwOqDEagmuYc/vtxF
fbG2uvFH6Te/Sq2/E43iewjMf1l29RkCG96DYT8KQbdCRAMWoXEhLHesxmOpPyUj8EmzjtaiF6+a
pASyMIROZVpnLeiOiRseSyvHRyVv9NG/kduIjja7uUMmmEd5lDZ6rMNhcp+FlBqVYj4nneFj4Amy
3ZgOUEKE/sis0xY0/8kzzls6tzLLv1J1WGnlSIHTXrKeprz67QCJX6o96ivNs1BjjPIyWV8VgbkK
ZDjTExPRl/4YBZbMti5+lB4+x0quMYO4AvHd8RDvXE9NaR/rimMUXodnuvihYZfalLV45wbiKTGs
tWJV+FBKZ/DIvDDaUd5WuoInLYtw7ShVsWgbABdRWT72Ih8XW5JD70AM1JQVkf3kY2SPhfzsGsZN
mevrRBtl2KrmJqqK3jb66rvfDVM6gRM3xiquh18YjE4K3wXViEfbUMbbotSdYcR6SHMazkhJgOEA
uKfER+bVaAzGDih2EIy7UTJu28RjN1bJzORwuFVD6ZBVwUsj6gW/uL8vy4GiZGB+72Nr62kFk843
njqz3kVuFqPcaES0EPEdBNSM0JHMAniBXjiE8qkh/QhhsgKxkn54vN37wvJTeVHl2hvfo7UlhclZ
Dl57iJWCuIKxk84DpsFlZVjgdFp1l/acT6qOlVhxAUzooXEuFGrSmluvjXoMnuUqdVdhkY0bs+yD
dSKXmykMQFbT33CPfuWltxOk9CmOo53S9PAym5tIrVaNlZ7MauTGGAlE4q5Ag+A1VbYxBrQHGMTS
BYEGa1zEL3qbKADzWWsVsWM9CTzZFsq+PwcEcxyKPoztVMQVZ6WoTSS9elTr8lYV/eE5M10Llxt1
FOKIemxiILW/3rJ9KiHTawK2Rtgxay2161n9K5D1KcseHZm6NncVav5Jn3m99fyp/DANQ5ohMWBU
iz8BgQyMLOVIOXHBbbfzUXIU+doG8POpejbGrCI0qI0UhNMYlSOtJq25uw1uhHXMnv1a3eaCmvbj
9czqCEEsRT31BTRZS1hwR/qgCz7rC8J9loBLl8H5mkDs6tXNSkW5J/UskDyocBtsjL2/FNDRF1tv
Ee6KKxXxy1eHFkOe8tCpUcxOJF4rIqlhm83VSSvEQdoGDpX35s3B6/k81GiGOO7bX7+Knw940wPE
L4CSlmR04oE/nh5y8CYsNTq6u5wSthAuOAJvNWxmDYb9USKwQaqOHZ5hoTpdGfrT2WE29KxKEhhy
IrIxtzjxGXZ+Gy+J09qB1kJzwrRbhft0N2y0ay3Ya6POyhlZNQZehBfvbfKNW8W0Y2xQUHecZims
u211bgu721zrG12c87QJCDAj6+1TU71uMbnWOhc7GduineXUzjTnr5a5Lk76d+PM1hbFjJQmJeSX
+kn2NDjpslibuY0qdolV+Q741/ZvgfT/KMP9LFZ9e47/XNrsFQJHNrQ5TJWFeTAf65VZkmC1wBux
QqF1i2bvm7TOaSc0SFOX1TIh0sQu7fGAfX8r3F5dkT4dh2e/ZvZWhUPVFD4h8Myj8qbexqvoUCFd
AKA7AmhcdEvJETdwxwkPpl95TZv+qYg0jW68qaKxOqCr+jidAjnkIdeCtRioNS66BNaWWWxaX/zR
eQEMEvPu60l08XH/M95cG5ISuzgmhssKlT74RKGM5tPXA0zT4cMB/+MFabPqgpwLQVUoDOCRNTEU
kDluu+xKifHTGBQR6DqBWjNJoP5EvBlISdLCpKc/E70k+q3c7ZP6/PVlXHAq8GDefXNn10F0YKZ3
7B4XbmpsBIJBbDzyiA2LDoBXkP1Jis4ZLADCBdpuL/Q27Sj8GM1g35VCwNkalk0vjrecr6/Vby4u
SO8e4WzGAvMu3NanBzF1p5TADr/3D4FDtRwhCoya8thtsxW1myubkMt35N24s2mryKPcCgOvqmZb
p2Afw9Rr1pNcAK+kHT34G8Kyr2sUPncDZi/UbH4GhJ92TcjlqusaqbOd/pq6jfqyWbZPNZcdOQCO
6VMsixvve5XbxTk6VaJ9rZX19mH76sWefQeqpnTVXOPFhsu21p0K5XexM268o7sub7Utza0GTu1U
igSWkjxqx5o3YKeVtrA2V+Wd/Cu2p7WkOf0v7tHFNQx5GbRe5EmfyIN1KnjU/blHJR4+KaNXYvEi
bOFyBMf2poWDtFE2eFlfVVq09VMAMeyP9ARBrv0h/am25Awsqyv7k09z9O2x/fOTZluhSAoiSZne
0t78aRgHpTWoZGy+nqT/w7thYdrif3TXZ88E9L/fJRGDTLvJbLSzo44w3yCK7+gvPMdcqmexQdRX
In/T8fXbw01+J26ufUQvLaoSMaNTswgL1XxPNPL9SMeSHKwO2QpEOzs1/2XBDLfz/RCzWRC7MnkP
EldqHkBteBsdbRAkLGZB5zuTMjRYXv0yXnqE78ec3V3VqAt6q0z46e4OIzvMcOUuqTl+c795C3UT
ncPDtc3BxS00+uJJgAYa7ZPoKolCKCEF7gbwAfjR4Phs5K2xpoezvjrW1CeZT+n3Y83e0dhSXLXU
GUvE14sr7GQ4rYPHdm1sv35RP/fEpseHx1bTUNjCu57dyrzLfTebJJnh1r+d9KYcM3eUF5l4/wu/
28X38d1o0xfkXRPGjEW+juabABQiWTDSHAk5irzWqMqOOPtwEV9VKl7ayEj0RiwipHXYqLOvAxyE
sO57ZMvW2VyLjuooGyhgzvRtyO36aXwqMfBn+2uWyc+q9OnOvht3NjHCkYK7OI077JKjB0bM6Ved
4+0n1aJyVKiFrKvlsFKefAeDxzpe76Lb2BGua0Mv3XTEr6wBxkR8fvuh7256OFYDmWoUKSvHXecw
k54mPT4FvUmQ37+A9IbpdmUBvOCVncT4rHxsgqZG2GyXEtd5EQcKVx/e6LvqvluHrAnjullmW3Hp
7qOltbw6ay5f6D9jzvYf5HBVdSBPAnV/0U5GZ2lJ5BSHsWChmuthiePfubYWXToNqZDo0TSxK/t0
2O2FMgmp0EybAG8zVUC6yS/6752GJlwCvBeFMsh8Jfd8qfG7Sfg/9cXY022jXXCAyc5JjzQuesn+
4crKMM2L+RoENWEyGshsZ+c+trSBSSpZGQK9yT3eonYN9uPGcODQ9I5HIcr5eyP3LxlU/58y36ci
yBc21qaM/qK9L34Er1n1d25C9YH8Of2Jv72sBnhPk6WMiYX/9IOb1ZD/g/V1kjuKGO//+qe/se+y
9B94jFXZEkkzQGozQWH+zk3gn/igsTqq6FDlyQrwr2Df5xwcUl4mkTYcHF4fg6VnNvldziKCEtSG
I8BTb8YH4OM2+OKFi6A39qr1UIG6Kx/GYtMV8SYNHnoSpcrudSTqRwd5pygPTUX9bfQ2LlBO18qX
1fi7aJ8U/9oOaS4++/RbZ4uGACHBlLIK9PROjG1j5e0ixDvh0dp56EIgOC3ePdnbvybQB7r5bF59
GnD693fLMbdLy+KCAaFNv3ZIBZ1w9XZoqFZ0svjqXlOiyNPtfjeT/xoRHwsPg2/Op6M8EgWpTarO
cOolHSbxT/3Nfyi31drK2DMR0bfott1p3IVH95XK2ZIb/m9d8z+/YH64B0OFSctqDSdJAmcEnEns
LVjMh756UN1NXevLtrip/dKWyt9GEK4TMfu3fgJvt4qjiCt+u0nvbntfZVHpIelytHIH7MNWYTtD
YJ0i08DN1tWTl9XPYwk9QbXuI/0wDLlGdnF1pQox2428PQvaCsAGkO+j0Jntt8RSV1Dvj0yNGKiz
yX4kVWFxclInSy0iR+TK23ZtvNmOC+S4oBJtyLNfjSvRoRZLW+YlWPe7yeMjTAB9nKsHb3ntmc/2
6H9dqGrBNqAW+xm9M5QIJfxYMxy1+DVMCdl/SvX89cXNvr2fhphdmxDICFo83XCs6puVieskBWUL
Kq8DuxhWv9VwSlGKV18P+sZomc8mCSSTqONm/8zcGaVYjEaMx07ZNpuYNmRV4PNThvolVicJAITF
qnwpxsbpU9OJfHGbxkSyPyuELMmBuijzzq60YFW58GmzB7d76Hv1SRhxK6c1ARgACA0EDE2zqGpO
VFqVvCKM2QqwyjtVfWzr11FyV6NMLbTAgKeuTE7TolQSi55sxeGZRnfX9UR/FiW0NHNftjSMAkm5
74byVhwjwZbH9jQKwotoYAQX8h+C7991qrlBj+BEhWm3XbRpIu/cef6fQAMnXqvmlZL5xTWJfQzB
sRZH00+i86CrxywrZMMpzPHYFZETmS8khPGLa8ePhG03kmbjq1i8/VMeDA6g5E3bJSfsxtuwVFVY
Mg9GUN9FKF4K+T6S6SrkyZVn/daqmD9rmbf3ja6t4LT5uFZTAvXQzbNWF3K+KIjH8UD8VnK10YG1
qvSKm+jW8sTRdrNjDjyylv9II/Yg5TUhkSqRXlTQh+KowTY8Z1yFVA+7qh5XvVziDO73cdA8thDz
2sJdeSpKhdb++m29NP1lA8MUFlxcLfpsufEtNRIqqTEwQ5+l7pdUH3STH4R9Hqbz10PN+z5v0/H9
WLPpGMMJrbSGsdpXcVduqessqR4DSz20Dlki+H69n1eGnP7k/PmgFZuqoRxiYeTMnk8XIB2SeYvo
byurbk3sMPAW+My/p7JKpL0VIPLDtU2DNm0KPo9LA4SgHKxCc4WlJPV97WPOgotcrprwVKD9lQMW
8THYNAN1tOC17DOCWjlH549SeI/F9aZU9Z1Zvbg9mFUxdIISRp4KwrgabrpRIYrCnZS0j4pPyiOA
YRCtwZAvA99aj52JZoLTck3j3MiBqCaOLj4qo7iXQY/T4CIavALWlgZGaHcioYq+fDDz3EZz9GeE
nBywkvhEwAYNkea4XadPzV5P8gIMc/OzJizmypOZncWmlwEPNAZwYlzYc8xnTqu7wth0uutokUUB
bDN6+S618mb6iSeQIIu6kPdNsNekbe4Fe9X7KVbqk8ea9fUPeYvomj0qfgi0e+yKMOjnlbhg6Fsp
LCXXafIIxMBdnip/pKi54/s8AmuP2BDR6wejsO5Nd1fUB7N50MvsuajqZ0n29m2v3Ed1fy+18m3r
DUtVPcNcvY8G62XMLW6ml8NpT79XCZkQwxSkOXgqyAPZWEUwzK9czlxh+/d9/edyZpOsanS/J9nX
deSDcZ4cwp5TCBskkwvwxY70Z9q0xmvSlMdr7cZZTeqvkdk54dkiPeCTqhi5SeMrzeg6eo12mPCY
3CJ4IsB1KGrnUHoIc//OMpq9oLVXaoyX3iW6/wADSbOS8VJ8nOUA0DNQv6rgJPpDKL4M14ThF7Yq
JKn88/dn91QQY88IAVU7vrltk4dyPOnRle/dvM72dvdwDyAvBYMJkG3ay7zbfppe5nMs0lwHgSNx
hqajqL8JcAHjXjmdMiysHu1MSLNafFaSn5L1++tpcOE7wFSkJGMoaFtRUnwcXglyNZPQMqK6N5Z+
ItpkTC8LCLDBj7q9Mvcv3c73Y02L57tLldTI05Kycx2iudZlnhOO466S+Br2YV5ierulMspQLBk4
1z4da7ocnLdntq4DNNcOnsHrf6s0AhlIG1NL+LjZb5Hsm7IBC3wjSv0qHNp93rxC+bsyKS9f8H//
kPnpJrPIxqwFbm5NOHjj/hL9xq6K9ddP8NJBFYQfeYmcDzih67M3SNcEadAa3pxa7Vep9HMsME0o
iHMLCsTxjsz2lS66BPix26hOtXusaunaaWJ6dPPF9N1vMKY14t2jzQvDIF0zsxyUdCSQ6U4Q/zKV
Cev+WhkCotRVZ+6CvmMaoa3rVl/fgotruWyQ8TzB9z77ntMsloC6MHzvxkS7GUlxkPruGXwOGfO3
8aSLNNCPNc1LqPTbXIpfclH6ZqUoyOVuStw2SI+QhoUq+wsktg9yWWwtMyBsFpCEpucbTxsei6w6
S0n9kIfhk9qQ7d6qR19pickO/Sv389KsVKYNCgJ+E8jFbFaaFbluY8v1uN19UXN2qDJyuJ8Moi+6
/Fqb9MJeSX4/2GxaZpGLYKchHoVNatY7Uf5S+nepcGXyU/e88I7wheCcDZ2XI9L07+/ekahQSzmo
JB5SID6GQn4Y2uj32LpQxgmZtMjP7caxXpV99cyZx7KrUTRPtFwye/T8farg8S8L9KgB0EE77Myl
5KZrcwQBKutnaGxOZ71kafSIzv0YdxVBTuoilAfTUSPi6IzGi+jwE3Vi0vMs0l9eTJ69tK9AHpFL
rZ/JA/Q6c+uaLsCmbum3gaMPETnr9e9K6s9mTfvW6OAQRSuxn+DS3TLTgqc+zVGgZNIOnb8jhj8z
d1s1gI/cO7k2N3raTxrmBl2yO2rwtOtjEI43SRA5VaEnyzbuckdNOgTg6IMzg18NjRuN8dITrGU5
gWIVYwTqfpO2L70iL0NXTmw9CZehAdilStcouJahGqzksSCVmptgjLtY7rYjgWt+OFJOK/clOaKi
36GjJoxAbs6DMjpC5k0Q7c72InUlVOUhEMi6gp2v/ezg0XqVsg/Iwhly1TbHHyEYpr5QbDmiMYnK
uhNL28QPUMd3eYByoiKOj5QVuegqO02PMkRzva0UQlVKYV2oxi2s/LPgBaS/uFOgAMFvDSnyAUuD
hSArbp+6LL0L8vIZB1+zyKxT35jP9ejTnewoysRGegzk5mlIknFVC4248LrhmzbR4b1I/gWk8SUz
iaApxymvgoiauNGOWMfZeengvSURfpYuafvSNSS7kfRvrZSsErl6QbvsbirDdbqiPYld+FBk8Uqv
4tj2xZEYhFJbFlg8lnLc54vMcGW7y6p00TfaoSFuLY9DYtBVGOrVFqn1yiOcR+2Hb7XR343Ee6lq
sTT6hBareUCreOM21hGXzDoNvE0epSuVFLlKDw6trtzQMsiXRWrtQwXQitWzE23uyqx88nXpu9TF
t4HQrVDxwy4yZIIhhp7MdIWI18j/bhpxuCpq78ru5NIG6/2UNT9OWT2sW1H1KgvJMKWEuloItE++
Xrsl8dJXcsLBchCFEAev+OMgjRzjuB1KyyHXm5zAwygeRb09Yxk7I125g/W5kF18DtpzQb5tj9q9
5L1WVJhcerzqkm6tcZclPIV+GC/NMQDDKh1ymWxaMnCS4FusEWASFc9G1+1bLSUcqXZDFM/pM+Gf
K4gZxkJsu7VbEaFZ1PXd0CgFuZjmq44ZRwa5YOjPilScAprZuETI1JlqSoSjdbjjbQArRN9J5KNo
2kL0JGKmRQJRxmcFcbAE+1gioSlvM1IC5UWoEKuRe/vSire6/ioO34YuW2kK2X5BKZwNAwag5ju+
J2OtyJe1WyIpS9OlQLLM0NAFlDw0AxrQdiUmJU86Rr62KPLGSVKkZlG7LzBniINwynv/SL4rCmnv
ZsyltVCpG7TFqzLTqagnGUHz6m8fFwq1YdBfm0D9LbivpkQlQyP0pydhAktCzmwhtHCryhwejGsn
hwtlumnPQJ0HFtjELfn44N00r9h8Kuw9XY5LxISPRWT73S+PGPFwXHcEk7bfv37bLr5ryJEV+tr0
QuYtT59ibyUavuukxmtgPPfx2ace8/UYcxbX2/4TJowOXxwk8NQz+fChyxSPXkXOti8QQ6aMoH33
NFz59WBL0PUUkn50ETK3ypfBckmNGB6iAacpvpFE/1NLOyP9GeQiDyD811Rof/8wS2JvjF6aW//x
h+EeqQQradmlQQKKqpdK+Ims+srl69N8ne8FEV1N5HF2Y58Mc61Z1FJbiWxeDG3hUXrFTHVfeUin
0eWrcqXYflG8gu+7jRP+IaUHVBSoCjh2KwVtcGmjkOxehj8Is6CiIR3SOl9Z3quZkvaKPNirJRb0
APy9tgk0Aioty0nbJLaVrnEED0I3jL+gyO+qAQscYnlJdG+ajuzR1rOLIH7UrPzPCBovaE4N/9c2
OCXY+0xr5+rdLiUgJauUZaCmjpqfA2Y4pVpbLO+EPN+VRuDUZDn1HXWZRNoqibrJ6odKoxcaZFff
pEuv69Qno0VPdvknULesJDUQy8aiJYRiep9smmwxPuO2hyShLIatgqYf0eeVJ3hpXhoGcbQII6b/
zt7fBm+5nnuD5XRqbstWugky4XEUH0alWgy6et+P+lYRhPPX02YuV3t7OzmysRRoUwV9bo9NmzDA
U8THpiWoCG9/w34jjl5adeOGmMuq5zDfBMmUaxfxFqgTrbMYhcqug+5UbgmcI+mpJIemB0WgZyZF
j+IPyTZ8PPxt4jX7Rg8doTRsrbmX0mHVpg1C3o5H6780HHw7gxJ7oCy+vqpLT5CweZO0Bja+GHE/
TjlBGQql6nvXifvwoHbVxmBSxEZz5cBwcRhVnNopQGfYHX8cxg8VK8cFwr3z71V83V13lJTj15cy
l1P+9YAw/E9XgjtEmW3guyZXgkKvXMdtHgUheew9/Qjv1AaZYWvEoEnFUW0Jqc2zFw2rkjvo7L7Q
eQURsznd0Ba5ctWXXlT62f/9g2bbk9Itc9UlocrxjpPivNx3K8lR99c0KxcOSAplICAHKmfMT2K5
sjZds6x6yxFLyfG70i6U0jEQS+b9taEuXBH5LNNJfqIEfwILemkf03KmRCKUKVnJj17b8L6n7fe0
Tx9Tzd1phMjIRK1dmfIXNnqMqxkMrRsUZWd3UssSIhBT1XRk3F5jeVM1z1+/PJcv7J8BZi9oBPan
DhMGmOQwyua/5DDNtVPmhYnw/kLMWSEiyft+SHyPkssSmQ+pwCBP6WstqLxMgrJJGFPfZ1toHIv8
aXTkTYXD81e9EG0tvEpHu3JX58W1ykyCsegN00mwiDXaPdu5/9tzM+WP897t+xxdkMjyEt6n6Tct
vvYtuDTpP9zQ2e5cDwsBwapgOu0KwwMH73DVnuTChuy3bJ3EtRtC9x4TfLvna53iq2NP9/ddxaAu
raRXM9/C07ihMjM4k2qLQ8+m4/iDa/OVIGVnUsjJ91+/rdfeounf3w2sSnWu9H7KW4TruVfXlQVh
QPjz9SDzOPtpPf1wa6d1590ojGDC8eXhyTpnlyFZSkrq9FazlodyEcs1BkF1o/rtLsa4VLhnUcQm
bQp2BvxX6DJHKQFju6ODsfQmyq6Vhd56ZLN93IefN1vu60RJpC7l7pMqulOt+N4YU4QQRMNaQXtn
DX+SyPhu9vWD22TH0s+2Rh5uYj/Yuv0P5BwbJWdvxma3qalmECbW19beFMW1G6ebmFMaCsHNSHCu
V2nbAHbPwMpqkVWmxycpGrZjnKybmLw9CViOmv0aVMwMXgwepcXrrCjewswQUJtmfvBLZePWpGnV
7S4J47XGWT2IDez55TIu79PmqRNOerXuCeq78gynCfb5Jk1kCFllkzZvQQyCqfWgotjsHuqttY/u
/FUEeAuTO2Wtqxqhtz/3aTiVtA/yCDRA47PZGORK3OAbdh2J9MY0z4mKTM+jJi0rU9yU3m0w4kFi
g+ooKSdHqaafi15AI5w7GKPbhDqU1rqngAC1QedYTSXDT+o7UWhst86+JWN4B+PwpAf3kSdvIjnd
SmW8IeTuZHbxXuqfC8tciGZ0q/bRazgaWGibUKTOdNYa77Y04OcAxbAsyybWHvNRCzrCWBrke/47
tx04IaBjncLvvGviq91AyZIv/39prqnkEl86pTcto9M1yePFdVyf9qXsxCE8zVZZ4utI8PXpWbpB
fleYv7v2qj/okqKAffUkjKMDOH3/Z4uBOphj1Sn0gYizrtjWDonxMMrSjZKbtJEhoKVQuQPtRfBQ
Xcb7oBmdvAGHIhR3yJs5MEvHqtcP8aA+ctjfe4q2CmVzm9bKSUr7nWdBjyCSWkdpAin6FOjBWR/l
g6REp6IGUxE9ppG2rDthG1OxH/ClgzuwNUXc09tbpG37AOnzRogfqmA8d0F9VGJricIVYLv2Orbp
S2vdDpF6h9F74dXQ01IrIac0X5pEA/stxaoyUJVFkj9Y5CEaOqyENKp/kfJM27JYBhZk4zYRK1sH
IDMoWMlTPeIsV1G0kzbkuK6FeLhra2IvyvibX+vkAA4rVwWBkeSopg1N+umCT4Dxh2EbW0mjnqPh
VcRc0mj9odSrjZxny0Fjt58vmqHYVZnbLdI8O0py7Yh1S8QjFgEZcbB/bvJXgQReXv21JpY340A4
JlqCrtWWahLeSd7WlXc9V99ZpSOJ0ToVCe2OkrvREo6jr52xzpHBWZyTqp5azPGyD2/jDgiIANCh
Lg8RIY39uCBPemH4FjHL/JNJCm/pnsR6uHOxwtaJYdcCvPjWBQGQWfi40oilTnX9DYgVhcNxBnG1
gPQK4AHgD1XKmyC4CfF7C3VyG1fZ2coGUl6/K4O6DRPrT1nLrMfExCXa2Tc1Gwj/shCH2yqTHutw
IKt7JOlxfDTlhp2RuqKxdGca3k9EgvvUNNdR6q9ql6CAIufXgIk4YZDHUyrRxcsaY1cJ4GJqyTzX
XRLusgwmTV6LP7UwRRnc8uL9FBPvmxT0ua206Y0fbjvXOyTRr1j+PTQd4Q29PQjbYIqljHUnHTVb
D26F4XcRoMPLnGIsFrqbL6gSRR1vB8Gyob/PW2GXFeEG1gg8siG0q7Q4jw08fc1H/ROuw2pwYpkn
JCv5VFRcjlK47Crz2Acewiz3ttPMH2b+kAPS96RoZ4TywiPOV4No5w2/SqFYFQjky9Z/EfI1L/Y+
UZ4JtbiJimjhRj8K3FKCukapYQsBagtt7+aik8n1MslwL4Q/oE3cBEmtOWmhfTP8+jusnCO5xI6g
UzT0MUEXJFOpui3pzVbIz1nKLVZfu6jcxVG+p9T+3BbCb4qbj4LfLfhk3OTlUw4cQZB1EBnpbUEK
eFqlpEmMjxo5CannPdArcHStfo1YMoQovJW4ndBCKY7DTNL0AxQBHF964Zixtq6Uyh6pe9fRSuiU
XWXmC4lojD7rT0r6IMbIvaBoPPqduMqkys5DsBfuKqda2LgROaZE1moPWK0Lzg8VRkrLXw+9fu61
8Vx6w/0w4PdLMzDUBWkRniHve1fdRnqwRC2ySriPRfStq6QXclgO2tAueo16WDrejlMOq4L9E0qO
Elq36Aq3tRE9F2PooMNwZC3cd4N7J8reDUdfnl9OumrkL3kDb5q6/u6FxT2QhrXuI4+XCt2Ow+hb
IcRrOBq70G2dKIR8xepOpD2HAYqDip/eakF5lxTaTqgpSsIROtWm+tgLr10V7cFjJUvFK3bFID3H
pfesl+ExBOcoNcraTLplG2q3sIJPSt8u/NJ3Esk6R+XPAUCEIXYP/8neeTTHzV19/qu4vMdbyKFq
ZhYAGh3IZhYpcYOSSAo5Z3z6+UGPxybBHvZrz3ZWT7lk6fS9uOHcc/5BT4W3PlJuYlXdSMlzQRU6
1WlzRbpPd0uj12cc2yB+LLRhGyjFlRbON1QzvVrvvViR7F7QLxKreNUxQ6/DZmcZ38a0A7raA2Vp
BWMvdIv7yTOMzxczBX6S0LciMSiVC3xB3UBBAmWY9/PSWalIHKdqwPe+2+mtv9MHTt9OPM5a+AqF
aw+WDqmXxk4L8IpDbtfotI2FbofjdEGBshZGSvGy3Sdg3arIVa3aU6Z0E6DOIcXPY0mjyDJbIIPZ
PjEf5MBkh/JoGGvK1jBBQRuUMjurLu9FKd+p1ve48i9kcwH2qbdCEH+PmpfcqG/bXEYEStprza8+
q+7DXNgrYeQgnmST6rhCjCpUEfzoU26eONddIxddpEs2QFM2gUhOlsZU0EM2I72BUUHc6VWiQU49
w54paVSZyjRQXhuqH76SXEpj8m1peNV+4TXtTxoQh9D/pqeItWNPP4mTF/YmL3MkqIF3+ZBaS/0+
jzk+Wlg8FjQiw3cDWXnqFrftcnKbBBWwqNxzoLvRUB2j/FtSfm9w2QjlxJ4Ru2rnZpNWbItjH6AG
NCmuJJYspfmQK+Z9gXUOO3XOlF1kKZ6fKXcxHvHn8tmlHrVOMKF7IXSmKkvpevXkEmSzs1qZZnCQ
F04VYKCi4Quo0SfUFXRvxl01F9dqNV11xhGpvjMUzFOJ1vvoq3fXgHFvNvlEj81fQnffdOfKcadq
88r7CKs3F7tgkIuMCD0aCH1lXAQiylxYt28SuAepQrIgCQgIocios4J1xS5J7ksEiTEGzzpQDZl8
Xw/6oyoI57LaP1nrh8n/Y0dgmAs2bsEyrIokeYNysREFgQfWyW5LYWO2zwLSYxJHkBj3RzVStham
cGHfXVJlo9KtgE8o0vbaz9J5l7TYpjftthUoclgoZqU0oq2w3VStvy+C0Ut83a6sVzG4ioL5DkoY
JjbTIVaFI7BFT+OiLMnmKyySRPFn2T8P4c/O/N20GZqrqFjNA+X85DFJyo2M/bIhBbyuzIsAC+uR
FasawTNIlDN0oz90oi8mxVpVdMgZ1VGlo8KBULzEXfygiUO68clh3VYohF3aK3S0lOYhGjSnJSEq
jfGb3zPaLHcKyd9pKVBCvzyCrrelSeTJfBBBf0txf6E1piPrKZeZCdgahsX8HCK704lIprXXrYXj
p8k/Wl7OlWZH2WBnvHDmH3py1VazA3/5GGGxHsz3cbLMh2Yb7OwerxkVPxJTE+xei7BRa35albyY
kiyG6r8VxNaEEa9yI0SuARo6OkzDYelLhm3glcrg5tRX2vpxIOWYh26n8oSrZETsXuU0tIV2b/RO
MHLqjP2Gu2MzN8W2GAy3B25XiZ5sYPegRtU+nvF+bUrXGpMtZfdr0RpbexgwLwwwhhFUT24QqQor
MPEKkoIjcNLeDlMDL/oRq1MSEUncfP1w+7TBP67wtdimVaDiKaitQK/3zZSukbH9T16GNN1w7gOE
DyNutYfaPMP3li46L8PKhHa8UO/0+6GA0tjChjtXozpVKXoXbg186npx1vEYszZJSjIvCLua202W
Ou/reTt9bgE9RT0U80t5XdfMzUq2ho5SYvU7fOBJg07ndjgGm0XLoN3EV9mP4dK/nlzUp/Zfh/70
yahSIdrzz8irDkYlCb1WgEXfkDt5i7ZYcQ4DuZy5H3b4nwgo4VrLExtM8MenbybVWCfpQCB96Tmt
8buy6oNQYqwTzeemcalZfRVq9co2u3rimLDMjXbtbxdXzegoudmVBiQ9QZ/RkZzAoYNeQXQ+tzBP
rhRwlv9nlKvSjZaKvVFPzKOwC1BEtElLsCf3Xd+brrNL47fs1me/3bmYq9u814LQCg2GK9UNZZjE
VqonNZnODO2PmtdXs7r8jHeFzHxQakQw+YAB+e0fMrXx1O/RhDbQN8Cg45BhG5FnbvGQj279KNuk
2WdrY2se/p9yKhfjPyd4dbUbVPyQVgc0Nx0W/PNiOzM62uGPVMSZNsPp7UhPFu8IiEx03FYjznS9
zHw+JkUL7Rp0mSddWDyI76eOAnXiYCvAQ1vbLBLS/sYsNl/vyZM7hlKUgpDEYnC2Cm8I+dh2vFs3
c5FfzfW2UwXP6n+MUnbm057c/O/SwdWiFatJlVISBDoY96b2gLzsvxuAquli4WXIkFCMT+BVTPOm
pBPIxzQNxyeldLTw7eu5+jQEIkAoMijcwSr61FYeWwXPPxBniPG1jlZdqt3r1wGkTwB4wEtUIcGe
gqP8TPVuUqVMlckPvKiztrI4uCachn4sj/qMAoymbQ01umyFl5R6/dehl8vsw8ZDS4hCMNJmwE0Q
E1mV6AutmPRBi0Iv3uMmyE2nbP9bJPPlM38VZ9UeHCa0Yq0OFK9yjYKxHX6vtksvbXaE3/kBtfsz
wzrxyT4Ma3WHG6nWyVZPODMYnE6+SqxfX8/bnzr5FwP6w+V7d2Kh12+OZUsEdasfVKe/z6/b3aJX
1m6rH+dtkj5dOx+/0xoFIBcBAL2EcNaER5UYKhutGDyMHp8gy7hWVp+75858sHU12TC6RB/SJPTw
tt0E4TUmqY5VW16ygB6KH7OvbMbsMgu0jei3FFgnL1Vj9+tJXg6hT3MM1EpUSMQgla8Wp1h3oB4D
Bg3L1NbMHGDoU9hrZw6QU7sPHz4a14bKq9USV8c+yp4U9UzCtL12matYuJaNUxTNRRNEG1G/D+sK
smDLa2EIzkzzZ8rn8l3fxV4NsZOHbkwU9p86WS9xVXnzMGLyVSEJV/uXqnzsups+Q9ioBOQnAQUO
ZdUTzdxN1K50jQZ29aSJL5SzQjeou3SrFMFRKcULXtmOot5DGNklVuZp9U4QgwXZAmETIM7VnWqX
XbzFwslOS+OhA46q+uPWksf9wLPckTMtR79VeJgEfKqQnK26/CdkFruYX02htRPjkMErHlJEUhOa
V7OOCcFoiG4qxa/4eES7MbMSRxQppqZt7cGDpl9HoTl9+nqRfG6CMoWwqyF6Mo/0G9dT2NdyMKgh
KtR6/y1MxG1ltV4Z4a9u0A+g6Ji3j70244vb4w6R3YlVvk+7a0kbeOhpjjYJ25Y3mhH/UutzPoGn
VrCGQ+AiggM6eA2E6lFNKcNR4nKiZD73GGGpyd6qyjNL+LMswjIHMrqYVMqwWlrbSQYghROzHwNO
owRJkkWjBFGYB/0tdYWrijb7wpLUthIvGHGX36HQheXY4T94zHz8HX+22rtTsQrVMGpqrkqpBXOV
2n7spf7vrz/4yTlFh0LUFKwvPvn1WWERxZIcMVYwkDMM5DgtXb89c+mjKHri9NHexVkdC502DV2q
k1jAyqXpIh+h9D92dfiMH/YmqfNLQyjYFXdsgcvAEExnHOO7hqZK1beeooLHjRHKr+6budgJOpzV
KXgJzfbYTXdG8jYATRSnwjE7/eiPvoffU+8JonwfoWOQ5dGPvJ4hAUTYL/hKeqGDzK2n7M7IQrsd
cm/URLdHx15XokMqlfYsIExj8pJraYS1V2WWbXJIxVajbzsh9kKkl5uicXIsGmbLv5r6zCPXccSG
giN6jBsdI6aA/1MljDujMXKnxMU6wVMlMqVjWivgn0HaOmYr4kkjzcUG1kWC4oZZbVGVv08bNKxT
g2NBR5O6SilsB+VrM0YQFmK3B8XiWoqRunVAQXT2zGjioOIfLYrAacbCon4Shg+G0D5IUnubdfSl
Zws+NKYHjmWUj2kcgoi+LVt9G1blT35Qbk9z3+KFbfxKTENwsxk7icK4ttr0qqj6m1GYILZKNXzC
Ami3vhNF/NFxDodptOuDN6DkmyyU3zQjcFKhvpIs4aCkzJKRudH8qwQwAbjRVSE6FF1CoSh3gGs+
Sbn2I06bTZBagHGphqhx0dogCzYKnAFNTy9jMdgUkb6R6LFVZbELMvFNpd/edMBdfHqV7c8yin4V
g+6NMPiFWHfDMP1u1b8WusAc0Y+Sf8SGtFVT7VktA9eSS6pWmd3Eiq2pqVsCTOzG6thldxlfu+HU
ztoOtIOJ/fUEtWTY01uzza46Gr62aZP+aAjA28EyDXKzLauXzNJuM35Ki7cRD7zD2AQbhfI7klM3
Y1HeJ7nihapka6MGhAxbh3gcInuSrC0plW202NzE9WZMq1+ZP0LavFeBk+nZd2E0bL9/nfyOqrqw
9TOgkwIdKQg6umruATLdSFWxKRZZjFG4Juu+kMPpKNVWZU8lmm4AxPW5QXk02CYhBTFNTLwgUe58
MEOUwO8bcFhiFTm+Mb3k/UzrqRsfLFDtPMs9EW6to1cYMbei0/jBb1kCDBMLj6owv1Bi+WFSDK/h
X6BK5M6p4mrCL9maDkYl4gXZ0DfJvFIXLoZC3slm7AFn8ygiOKmEQKl2QFM5ieKdj/LCVBf3iiJc
ToN+rVmVMwahJ2qlO1mmXXGlVFnkIn1ml/K0L3XZK6XYaZsZVo58yPB0b5N8VzaCnUqVLRazm7XH
agCHkIxXOPK5WSZtRRU7NFZNOv3uYBeU4cQGCkmCgl0W6hcqbatGeSiV+sHoi++Nkl3Kmf4N2Nr3
xsruharbhxVY/QgTTS3bpSQySUoZuJztKaFKDQg5S6hMN4XDafI9ab5LY0RfFD3YPtin1UB/FBML
co0WRXWpERyj4nCADQHp35sVNmw34Ljwu1RfozJ9lFPlEvmdg0iVE4USW+8TZ+bjdbzJ5pYGTzeC
0R/QZi/ofcVb09RfYpNPRX85g1E1N3cItIJKwEckEPEhGH+pGt4KAjPUIlvu5/B8WiyNBNQkB20T
h2+Gkh4ShXJjlXrq8C2UZLwhzI1YRu4kFLf9WG/6zDxaJQXeNr7SQCmU1W1HWbUNFPCtlrG1chPG
+xyKTkFrOdbr/dD2216Awy4Uhyruvb6fPDlubsPEuk4b8ZiO10YBlzattM1cg1zQRzdsTABsnENg
ie9GgF82mLPLTpzh9rRn8sVT7xpMbCAoglxZHLO5s97dr0Ot4w0yTYHXxAfOdawurDM59/IvrHPu
9xFW2RS+1KaQznPg9bqxlR4U9Tv8OD0/6+J+4smL8Ne/RrJ6EIa9kHaW39OpoIEwyKZbU2xvfRVd
U5k2LXdqU9OjnKIDbeUzBcnPVHfSlPfBV8/DSUgTLeqlwJvj+TYuu0NvvqnReKXmKU1kxDSEnVhO
j/30MggohsZBgC2dcRlLkC+MYjNq4LMM5cyb9TMHFYlfcVEuAcD+578fP66ggCewRj5uafWbrv+N
pMu2EPpdpGD11M6dHdImn0M66vmVlWIWa4C7gX5iHOQwcQ2oyoF+C0ba0cxHK49szREGCYgWVnJy
gMsA0HHTvOmUBAgNPVUIRYhrnlmgJ6f2fda0Wj/5JJXSLNKB4iA4GOFG3PCbL4JvBq/9+Kp/hCPx
FN8Ou+JcQU0+sXDfB14tKClM81KZCNxszG39amDXgVLu4HF/V25xfa6o/Zl2/yfV/VcaulpDWWvp
QZ/HgBYUbdcOJjoo0zHqU1RxQZjkbxqPMVFAH0fn6PVvY734f5zqNTkcWxrsI8Y08PDi8bDS+x1H
PH6S7LsxmcdqRlG8rncUzAo7z35n/fdW5lrNBq59+aLMUexKoIMOycPX6fnabhGMO28RdBwMsOCL
OMyqGN9bU2yKscGbx6Z/IoGJwcUQzlih2hYK8tllgJgrcmTyZRFssYbaCm565j108kmvUQxUkZPA
LmYtThNXjW9YMVtpiruHPMhd3kaHIMBUuniMh5eUDMWfAN7Iw5lmo3Lq/Hwfefnzdyc06e80jepy
QuecoUP2S83Dm0L5EbR+4upif+UHENPEapfUvmcKy+Ei3AjAy+JA4bX8FqW1sFMlAA3Jo67EN51Y
v6pgYBsV0F6V3mpm446Z8jiI2tWoq7DdjgPve78FDOfPjtZ2Fy2qmzN2FkUh3/aGdkYy47MYz/J9
383taodrg96FZccbD4BfRnE+2Kg/dFe57VzFkW15F1xL587rT5gCQpo4iSEnR5X3k+9d0qjJqI1c
Fs1m2qAw9VTuoLTv9d2A/+5/cAEuFXkRu2wL7Z/l+fnuA45l0vKep9Izwn+e4VHHyW3uw9s/d1Qu
B8T6pn0faLVSGqNvykJipSTJPsNIotEv0/RlgGEtym+tfiWI4ZkzcjkCP0dcWHVszYVd93FoqHnX
JFXL2rQ01H7EjaIK303p1SiqDQS0Y1xbZ7bDqXzFBI0giRCYtE/aJJGWcY+OTGZR32AI7viAA78+
bk7N4vurfDWmIpZpsotUPhQxfRF6yRWaY2NG2zZ6MrvoqZdKB9+qr2OeGtX7mMufv1siGLXJSmUw
KiO4aZDtMuPqzCL8DOZlxb8PsVqFghZh/daQhhlNu1cCOvpZfoHNygtN6++U/Qx4zkhhzLcQfsBC
FS6Zf25qhwSiv6SFB//QD9JP4BpOy/Mh96eHosqX1NYZs+x6qqKfkJUsF/u7qzFGrlCs3Qmvuq/n
afmRq/X2IaFZrux38zQKYJWTmm9T+JCT2U1ASQv5TCV+bVO53DcfoqxWgDYkoOoDpsoPy29DJbzW
Og5VvmSXtfSz17PDDBR1zA2QlFiTCgi72DMudG3ZXtVgXeYg3ikVb/hoeNRnABZ122z6+MaXJm+S
0SHSihvkcT0Fq0qlPoDGOkTSy9cT9bnzuBrDakUVQS/WwfK5K1Cm7rwvvvF+2gKCtB5R5j6zuM5G
Wy2uFiq6BYJ2ydF6N7iojqb7l485Lboz23P54V8tgdUh16ux0QbLkTPNI+LJj9PZRsyJh8SHz7+6
jrpmqoO8ZTDDgZ2CXHu7GzzhkB7Oqfufuvg+RFplmFMyynkVEsn/RnaN4DWeONZG+CZsKIZs5MvE
O0fmW2bn8+xZ7ETcftHHWuWYRZstzU8iKsqjCD/Z4ski5dWmpFjz9QqUl13yRag1DEWLo7QYY840
8SB8H66K59yLnpXY0X5Zhp2gJw4m32nu/YvamZ5E05N/5bfC2b7d6RPjnwM2VrmjCGmqxpaOVyEt
CFW4y8tXXztHVTyVHeocrxTfRRlu2xouEvZljMEald05KjkbdR5VCiUtkOLwBTKtdSs19hZtOx2M
1NfzrC7LcTXPH2KvzsQ6kMPcqPiOIpBq3yiOPMkCHe8O5Xouv9cZafMo7nADcIMwdHVJupioyFSV
eVn0eJpWv0vKEqJ+rUaS1xnDplTyb1EA6qSG0i1i0CR+o4RmA5Oi8nirlLdGbNBY0nRq8QBHDV8H
VFGEMrqS2qOfYsw4dl12KPx2g9TdZaXDkeol1GJQzVGF6kaEuGeWpu3Lk51Is/P1dJz43h9mY3V2
d4hfBrDXaXyHR0G9Rjkw6m++DnFq236IsTpbMWOsUmV5Vk96cxiLdK9N0A3j33oyeVlofdemHGmr
Krcb/0coI6eQFLeimu5EMokzP+XccJc/f3chhqrlC0rBx1e3k3yYhPvcjb3SwC+guowxIG68BWty
vh1+eg5olsgIWpLTrvtDMXg2MS25X6An+NkWK9LQkXbAQy9Lw41wQ9nVznBxDtr2WUdNha/+r7Dr
dhBun8qoLGGjR387Pshver5JvWzbO6KBwK0tVHb4bLnK69fzfCLP/RB2dYqYuaEZdbHcpvNiLFte
pljJhhNg8YpbaJrqLXi0c0S+EzcdQYHzID2gfBanKuIYhIclB8C6/V1uXBWKtPl6WCcj6IZIrRxY
NZY3H1fPNBooG6EN4hkV2r6YparRme1IoenU8fQuxup4itH2nUAW8yjRtXJT6YZbJYadCzW+nJqj
WsnGRKC/FX8WIIVCY3zrazpS8zweLSQ3qEzyrvAqg/Z1fN/0wp2g4fdbfgvCZyOxjsh3XY5IC6eV
gP3x7xTof9rfScJr1JgujDYq5m+NH10HpnhTTiWCp/HiDeuYpe6pynCZ0p1xYLS/8ete/fQ7iDh4
gtG1GVvXRiZczEXvqHWwm/MEPkHuzXmzC/SfUi1vCA1OeTxmmRm6Rhll1wMKT+4cZambhyF//VoZ
rI05+56GVpCaKw9VjFi8CZhVee2DFEpYyiQIdlSUe0wwnckIL4YQbR+5RI9TsGsZZET0SywvpwrC
hlhfae2TWKt2Uv+MNcOmCXOnBvGeN5HT1/0GRMyV5uNFlJrwKjARROITubZxp+jwgWIFh1Yl/t4L
5i2CZnsfI+bUSmTwulq88X3taUwKiFzqJpkC3cUV0Qk4+6MG2bOs/TkVM6VMJXmW6kt5kGy5l6/G
Jiw2qaV/76JY8ejOyz/GefwtKqW+CWWMgSHB4PYlmHsQD49KE1xrUXuRW8LdoMmywxGKX/SLgZJw
afS2hYJsa97L/UBbiaB1d2PU0o2B13iDpF0C4caIh501jvtKQz8J23KkgcKLRX9jMqtsE6IEJmbi
DlNR6vnVTz/LfsExuhx1ZS+n8u1o3iBT8KxNpdOY8lY1+gcTuslEYb2TzJ3mUyqewCj3+ZZe187X
9CsoTG5RNxshSS+r8j5u/Oc0gZDU/wrM0RUDpEzxLc1ErH2Kx6BBiAm/NUczYB2XS4dtum6QH0ua
Syu5tsLYy/kIU9dsjKjfdmO0GeT5IqXsPufhkS60W6vYhvNGMFFaD8b8chzE28mEE6JUF3rxTcky
Zw7TnTq3WJcHyD6EtGSLi3KK9nlpuSZPDG0OnCGN9titeeHsX/nDU8YOK+e7QPQvZvEYqrMTSTed
gRFqfD1BedHRWBtabGsRAxjR7C3GsgT5vQj19k6LfkmDRpg2mxdtcGm1+zphFHlxrJXILXTIgLGo
H1uV5pn2UymeYsnfikl9O1aR18aYEhr+RTNVdgNUArDPhVxU14OYNHZfiJKt6Pgv5+F3TPw0p9TH
HaAUt4H10sKQ6fMH9FA2JdaGOnB+TdBu6g5+XITwnm8upH/tRsCbW61nPKFRS5HKF9AYdIzw/NY1
sJaQ94zwyhB+0Z6hn13RpdKeSkG08+EQ08gtxeZ5siAIGuIVeDZHpjUM+WccMk+V/EsjeGwCwZ3y
m1ZT93Xw0sKv1JrGSeaI5EmDWSw+Lf0psa3sGl8AP7DbcDgU6q7sfgbxYKdckBFu7DquuSJ6W9TX
nsKCnnfP3pGbxgPN6VbDVg4fEKKsxjsxivbjQNuCPAP/z0uxoc0WtrZsab+SwNiKYn+IMUqTzXIP
GgLlODQIO7SbhYMQavjVBxxVzJHeTtjCK64SA+YPS3uwdmqmPydKiRzhVdWNjkSLX0sUb4ab/vXF
cqqWDQ36XzfLKg3DGF2HUsjd5R+Tn9Gu2kbbEMcKqrPxJt2eM6k9d48tf/4uC8KhQh7NmTsG9RfN
fEoG/0ySfTLNMlDuBvUN9HwNaszjQsVyVw08iGwNwP0me/aTM7ncyUFw0S9alJAE/vRB3g9ijuUm
LoBsLsJtqfQwSv2Zr3LqSca/+68Qq/dm3wtCPpSESPftvtxLbncMPf0h2IQSBrBISnUeCpIudWyI
PJkX3HdYbXVP58oF50a6eoQCDBDlWuVnGCL6Wl1+UIrS/XoBnsw6LGDkoPTJT9fCTdWsdGEUsf6G
Kd62c7srB8OJy8kx9ec/kf6/EdDfZZX18X83Arr/GeXt3x6j/OWN//7MX//Whm9/29Zv+c9XqDLN
B0Og5Z/6hyGQjn/PIoDPZ8HiZDEf/fvfhrem/Z9/F/ijxTcKtwqkK2QJF4C//+0fhkCS8l+oQfM3
Fmcwnf4LeeQ/DIEk+b/A6fH3Fuw5lHqg5//rf3ww0m1W//uD582SkL57T1PKBvOH2wlKfADgeGx8
PExot6R9LNSxm+tYJEviU1tQDJ11cgYek0KwgwZVTuqhHdJ9IRTbwbK27+bx5q9YH37C6kn/109Y
RgR4lKL6GpubtUYQW00Xu+axv0w2DwkahO6Lei0cJ/eb5tRby5W30o8zUZeBfRq4qhvgR7ER4tXx
ceCxiohJR8nGXQw45Q16c4dsG6Ecgljzr+AsOeLkIHGcxJ8QWh/C6x/DIb3StY05QXonj4mC+Lqt
IbsIoqf+4aRV/94R/tecvgu3qht2vl7COyfcVF5VENvMAj1JHL+/nsTVRfEpyjLod4f4POhaHixR
ULTCKUNyLNpocnzuBF0db5/CrA7yBDOZJoVv5xbwrkReni1WCaYWIYZQb74e0elQNK8A9UOGMlbb
QY+bcsrTGYZ+VHhSE16Qe+J7LB9E8fXrSMv6+rT+CPCnxQstYjV3auUbebYsiL/s6XqqruHuP7Kn
Y4O/i7OavHgUuIBEJi8Ts+skLDdWhjYO7zCjKL1BKR5adNr9SNwF9JaUTHcL85bW+GbWz1J/T541
GPNwSYHn/dQa9LN+MMpAxPfvqHgo5hzbnXGUnNrOb9PtWbrXyQ1uqDKW87SwP3Xr6tjMYvSlgWEW
N+V+MdBE7eASHe8Eb8XNsEfo9cziWddr/lqo70IuqcC7/aDVcY+syaJs4QwbS9v8xYFSbq1jtQde
tZiWXZyjaqyTz09BVyeLmMropIMaZyEpnglvFP5TemFsoTh0/w2XtJPr9t0YVydL26emlfSEi/eL
jpy5T/bCVt5p+6+3x7rJ8mlYq/2RpDD+hYk44sHwAMyHeEWOaG5K35Lrc64x58a02iMh8juauSwV
8RDspH9o42XeOczL6TCGjiorhfNP7HLIgG1vin++FDDEQ7KdD5ARdufCKMsy+3S0gKxZ6mikDmtt
pmwskKUxiBP2yrOgvhktbUwI9kYp3qWyfrCU5GIscXKKim2Z/ujb+AK45bPRlLtW4KmZ9ZheTJvW
SjyLwko1GodJf9ESMCcVVldmdRGExo0swYcwmm2TCO5M4yMTVMfiJTaIOlpqD6UlnrltpJOHM9L1
i2c1miTrN0NG/aXzKd+40WO3QQ0J5Oi9tAs9Cm0okQJkxwmALlJ+TH59vRj/HMbrGWUe4a4BzVlS
lY8bWxKQ4Ql9ZnSSbztLsgsRUO8UY1yBMRDnaBqGv1AiRx/jLTYqBJQ0x0+TbejDF0nF8ZcAG17D
BAtH8K1eXJogr1OqZOCqndJPHEF9iShaFFgylYm8L8ZffmciV1NeynFxo/UJh3b50lbw44PWkZHf
lcGp9CZmFvKjoJgP3TC4cRpuDL2i+CQeTX/RtNN2wRgu6ul2qACrNzEb0vtbwwiPDTo5KkZ/NY24
WXsKQMBQNdnrE/uswLkGDapAMy+NbtpJicrnpOwY2YFoPZio4ylJz4yXdm0K92YQPYQAkueQIlos
uVE/29YgOl9/gHXL6c9p8O4DrCvhIK2FnkURu3OpOJZ4IwaHfk49A6bRoP8wxu5aRnpcldVzgU/d
In8IRhbMEFLUVdE4a+ZeClWoWTR6MLBKPVC48g2KU2B12rfAPesjtJw1q6XGCQEzAwMVQCZr/Ixs
FH07tAT0F3UW9phqXsxgD2PrQYG7lUCC+Xpu1+/kZW4RcMN/krNHh9y+TMG7W0uyfD03BiLKW+G6
09FTsZH0GiJcAWzje7Krjv6ltEXst4dHi9YQsPJd8bp4M+M4dOYKPXF0ffgtqxs0N8O5QQyBjaZ0
turDl07OiOiejrBIOlsIK8NP+ThaMfVzOUp1Mjz5cUqQ06zOlU9O3cgM4l8hljzo3YSmgSTl0hJC
3fpb1Uk22dH3Glc7qLv0qJy7KE+s0A/RVp+vVCRBC5do4rZ3RXKO6i34Vrm0HO3mWvhx9mI+cQp/
iLf6ROaUpl2IBTrPNewl7Fp0xwvQFofx0XqWMUpNXGGfPGXtmWV64gH1IewqzRlpdMbVQNgZnXoj
5KyrI8/3qavq+TZLz5Sn1oywvzYFCvX4kvFeYzuuviHKjQV8djwkN0ftpfekfXWxuHTT2r/FPQKV
Ojv7Vm4iOvvYV79ioXaU777emH+Yd5+OguUkQJIa7tu6rBPqVtNidsmQeV4J4UVd/ZhM3NKz5IE2
lhvHyTUPloMGkk/cwn4Bvfg7laZdqtWuHt5n9F6qodv3jXjXhj3V89iOaGT3Ved0oCBCXqJxINmC
j6hNiVFHju4CdVuYD+TM/V2LfEoctFuxTZwyQk4g8N2vR7h8s88DxKsPvwzSofXLPxHmOqXIyySr
tz0+kd1wMVTzmSCnt+PiCPiPKKvt2EttigKqGbv6bb3XLoLNolM5eeXVcoSdg5zIJ9fpu2irhRP1
dSlOOWPSq8d+eNToYQydbMt1C+cDOWTdRCZrxxxv6zjDCss6lKDLRdgkYzi6YAHhOv6ENLyLY2sb
oCkW689QCES0b4YydsbQd2X1u5hKZ/bXqYQbce1/TdNqX/dtMKUFLoVuTUEkC+wlQbWOzR7JsfNa
EWuU81/761201XaWZb+YBY2P0uHl29nRXf463ie7/jJbTJf3CyKILoeYOpD5vQHpyvPG7SdXn2kh
TKBroiquQc6ylvlS4TNg/3nYRNjmuBGI98btLucDynFArPkIzr+94hH2At5N9gW8e32sBL0eWmnX
JO5sAI+huxJgVSpG5wRBTqx5ZWHNLhBcPMU/OXsYpaAX6himvNLaPTqNwYaejK0cpA39ovMAic9T
CTSC43kRw5BodqwWvcoxJUkB+XGX3te0npQUXr12ZoV+zow+BlktUBlpdkvQyQGHsLsD5GSPKW31
5Fkm60tqbWtygvy7X4uIWHMvXRCSsXWu0KoAtQOJiCFmwoKCQ7CJOhdI8q/DUBD+dBBCn1cXJX0E
qTEiXD12xUCRx6mRqcKqxlbvzUPet/dlluyMTNlPkAfjvnI0eOy9BgOZR1awtCnb9Fh1D6mCljCP
LR88eYd7j9LOtzMdzUUddtbQqoKsOKbUdOlZC7qrjtWuQqKvok1Q1E9z9VuPH+YCnvpV0QwOauNu
Aaw+MAzPqhpH82X8G17V7LFTIYRE6SYH9N+ooquWgyMX9yqGYDUS77lJQgzBvkbFq6NFSI95O+Wm
0/9v5s5rOW5rbdO38tecw4Ucquafgwa60YmpGUTyBEVRInKOC1c/D6StsdjmFmfP0VTZZVuWuICF
Fb7wBu37KOPUE1R+OFaohgP5y94q9NgdVDpBRBxw2KBjmtGlPdQw0IKww2wcUcHMQBtZ8Qxn2Npq
7SWq6cvOMyo0qzbtvdE+1TZSRcbLPN0XLfiAAIxMW7055XyH4w3a0+goKl8bHY3JsMauorhw0uBb
kHcbUZVrgdlgPxi+HiGI7czbjtW9qqTqaw/CK4s5lYJryEp+FGFnJCEi0yo70ebePJsP9hDRNUbD
aJbWnyyFZae8vxJZCQb1eBkGLUWrs5UQquMUDBIBcPU4rjHMZfyV7SHc6jbcV/Lhs9LHR5sKXA2H
EYa5GnIF7+McipBdIzpy6iWxMmpUWpWvIjY2sYLwN+4j4SQ+C1j/eUNy8uFOZ+raD83us2S6m0Mp
GHUOi7h0fGAxV3KermPphJOoFwcIYuvMdhd5VVh7GszRtrnqi8oXGgSQ4rUrCy+rjE/mfRnzfNqX
PY4jumGSaJ49U1kHueOETPvYHysUG5L5S9rh0xiv7FAmlX6b6vs/f+kPagrLNPwakmbr2cyriKFT
vUk8TVM8y0FfujZ2UAG2KpdvO78i81iqiO7RUS/72HXC0k2a7dDdlIk4NIbu4hUF7SDfK9rgVYBg
6vCLnXJt1nTCZd1zUnllNaAM4t6Twm+zQtt+DDy5t75U2Qm8itciA00f+ZAFSDjMO93C3sW56ioV
K56ZElDj1eGLLqLb1jb82GrXrYUiBBoVKTbVcZAfykbdUGfaW729QYscpd/ui66DlgAEGeTNTSRn
dxI85KC/pSDmarHlToXwKzAlZO6o9NquVuR+JEM4jpF/tZBgRTB0NDZKoLtQo/zSQEm9FZ8cuB8d
t79P/VkOaOVz3TU6Uw9aaxUx3WHxSf7w8QiEnACPlzb6cmH+lgKqRRirdcF6wmnJhTUfJZ/dTecK
WERQy/r5e4izQmw/o5ghLF6i82wwBvgfkf01ySbdo61J2IQXcHJQV9nz5zDjf6aADK3BoUV7ZemT
nO2WKVandlySo9ICZhzfdhjMBMZ3XXn58x75ZJxzUHWRQhoYTRKgSlwaAidGoA59X29onmz/PNJP
H6DzE2BpBerQpGirnr9Tl2OOgkp26tUcQ1OID68q+VDCOAHRXGi7x1jqjnqoru0ab6z2e4k+eGRR
dER0cgweQ+MRieOVCp1FTu1Dqz/mEuqTs3DzTHFlKnuzTnW57CDI5j5UIuzIDor5miaVl+NPGKHf
rRfGZmFQ5Bn5Qr2hvLsP45se2E0ApyKs53VRwaRdUjmjPJZO7fVIaBih7PX917nC996EnyKDowlb
T50qHL2+6VK6To32sk/GjTJzfSGcXMdAO3FEUoxuFaKYYX3RrNdeepysU1bdDorYTQhvjsg9h7YC
aL5ZRxMCFMUA4Ki+DKkjypg/aBOeUE9Sm7mCHllPg3FCbaLCTQ6bDOSc2/W8QB4N8EvZsLV6FHqz
QUXDOkQdiF/VnbcBTzLwra+VJh14KN+APxwlyiYwAPWoxXYW3UOpIrcal1u5Tjb6/ESNDgfW8XJC
ajWMu23bRK7jHGNo66GMBkcAAks21lGJh2FUuZWue2aC2CYsXmuKritV27VIcjR2Wa+SMgGjXazT
KL63LP066wI47od4emzL0QuNU4eyRwisskfQwxDmrk+klRgjD8EFV8ZGLQx1cFPhvslt5I07L+yS
fQjhX0X9QG/9iVkqFlPjKej3kfUta7+kAoHsRTnVyOfHPy/hj46c3xbw+WaR8lEZVCVPvdZ4FMWL
7Xy2RT4KFX4f4OzU7Ptw1JyYASx02R1qhC5ar8m15rVu7ncJfION2Xj27egtonuSZ//HudNyZv+f
HWqd5fGzTpsrmBjfKa5aUP/oB6v9J9XBHz2EPxwD55mMLY+xoxQM0oR0Q+TWKyYD7DOIaxRNzBiD
026ndCedsEwJUz9v7icLsVfuarwdJ1X1rM98ez/K5cgNoG4Cv4BscV4lGYdxnOqWR8qM71J7ZWKm
liR+niNjnR5pDHhJ9Rbo+5IDsos/mQ99mdR/zMdvg59Nel+bSmY4WepFk7rtZmXV2fVlpiFEXIub
CjsXm47RJLNH8gjXgMaTu8KTpWjdm2IzKliFwkgYHN2Xw/myiAH2ct1qAPyKvt/iJryy6mhXFI2b
11A2pnjfjKYXWwrHj7PBKXHT6ZabI5YxTV+rrS7pEHmIazA8y/TOV4bKTeIL9VMk90ebiT4TfU4H
eWMkX9/f36NSx2nZNZAJSrTjDdob/Ser+ZMRzrdriWAxFzgjaOiSVJng769/PhCWGOP80xmw+5Ze
I8Ym523ATFExDwoIEMwSA2PJXmVmRWRXfvIiH/QPwAj+Pc45j14zIrsEYbwUhFFV1V39ZXFbhlpt
uPl+2MLPwNB+113SEJMBqx6ri+6+P3YU3/5zoAhPwsvyNA5QuHNz0R6pbmi0dDI0BWfn+KVoy22M
cJowPwnvPn7n30Y6D74SU0wR1gue2As3LH3uxhhvTZ/DYdt8rfA6dtA7trfFQ/tqHrt1sOIqeA64
Cj5jRH14YtHKQFgTUWLjH11lrKtabPDKFNBBAOLPDw/GETcrr9nS/L0IruYHw1W3he98+/Py+igA
JbYld3QWri1Ilvd7pDWyWkkjBjbvHYKXt5aSoXQiIhTjanCHN7RzPHkltr2MuNHqM9yDbnywvpE2
tOFH8wDQ0JYd9luMrVcEqOaIuJTTq2ujSrcdBZI+eDSda9tsfKm+A4y1SkOMI74qY7MyK1DGKKkq
VrsyqthfQqNAd9wpkd24K/ZxWrgpOVWVqW6FWrnSSwQp7Z5YEfzUg6JM61AaVnOPJQimdbJaUUBo
D0GQHYZQLOB2iHCINGjCbdVwL8mBH1ThGg9nOtNPmlHcdeOE/Le2SjpfFwHS4/UXVS2vJ9yMhspE
R6paTcNhRAttcZbSxYzku+bLJGJKa+yi5NmKX/WeAC/AkFXpypWF5BX9LJS0aq9BpYeq46q06qsp
2Ft5sNfldj2ZyUWdSfdTGV5qRu45Uu86evAmU2VKUnVTqrizhM1N0Aj4ubW5VZQUu5NmFwkYaxqy
lXNsvUCAui7k+ltHx4QmQndnpOr3eXTe8LMFl80rZ3V/CNrJ1VXAGqFVXWWZ9haJ7LtTF+sqsjw7
jg8Kc6fa13qJW1AJ8ZqcNkjeGr3E5EWnk6O4gl8eptod0MB3jJxE/FBM3+bwqzGivD6jv2QTUrPX
8HQHtG97lXToDGDvXbkOEW5I2m5NgI/mUo25aLzStOtQuRohDthts7Mdmgx5fyHb5HzVvLNarnGr
uozUBBX9hxBKm6ZRsA8eZrVyMz32IuNeIMMRRK8xPsVjaECe0K5TZBtLo1sX2B7p6bVTAX9Qvpv9
uBt7e9WVI4JdySqqEOwIddL2yLUl81rS6RebR33U0TsiHB5g9GMffarQBJ1L56bM7W85sWOTkocr
xxAtszgmmko1LD1J6abvjfmoYtCk5OGm6950nLGjMXuOUz4KYheXOcsPEMfoXKN/dRGoLQvItk9h
IvtxAaxyVtC5UmbfrGE/TUe9rNwxrr1URsmry/aDEWySZdKwidma+XyZ98OxBXFPq32lTvoaezIc
kLisdRmqpUKd723OKa11+5HYu+tPQjkEuoAtcyuzljsB756cJrYbr+V6t6j3VKq5y8gqwhm5/OhO
wxkmH7aol5IcPInFOiQJ13Z0TO0KqTUQRtQi0wbHnhgNkmQ3JY5bG36KT99QKF4xviAxsUqnw4Q3
8WIe0SKQ7OSdr5rmqhDjWm5G/E8HRDrh3OLGlTaDK6ULfepbwjUVWg+6dWHlh0TIbjIySNXvgmDc
C5HgBIifQHyjigcd43sKzlBANhCgVgWaseakrrTCgcR12QWW18zmNmxuyyk4RHO9xjVrA2FphavT
jJTnCIrGYh6TVwUGXewAZIrfMjKIkjPCasCNoCU5Cy+xbHBjiJeYJy0qb6SsdJv0baYoUiBJGVGP
q1rLq0zntAgVhqBKbIExZPfSqTXyb3ul/p4hGzlYhWf2nHKoilgvAa2M+ZVwaX3AXgYaNG4t+ogi
oSm5ObqnRvBqoali3TXNZRgaVEpTT7EeZAvTZzovupgokAZeQXVhJpWFxCrTJWwWWbX8ddSii2gY
VmHcrKT8BNuF/Ktn636Ri0M1DitZOcnlU6UeE70/aBWGMbG9U7tH+gWIug0rIR5ScTtHr1J/NIdb
YVbrdJy8GF2emYs1Ge6g07qq5qvWE9phfH0Yp5SaYEPNSMLkxnbSqWwZVwrkYxqlEFKIg4PxFIbJ
us0ErJ4rPLs8p6o2pvwkRTnarvEq1YtdB7o7B7RkX0ea7SJph4EOC31+DaTyoZGrlQNGxyrVtdrF
B5QyvcmKrloJnDRrri/fWoi3gcoSMLI9PZH7KL4dEwI64kUw3Y9q3PsRinFT2qxs/VvTvUVdcByw
jJmt9JMg7IPuHcbNKl0sm5iVts9Zwalx0ngGJJvRrx7AqeTrdB/6Ajfe8uozi9cPYI7vxzoLfjpa
402fMxYZr7mKt9nG9qIvRu33Tyhhbhq/xSmJaqX/54Djg2oQtzw9LRoldGWss5g8TVQ5gSXE4sxa
Vx4QK4x0oue7SEk/SXU/jCz+Hsk+K83icTa1xTKSme5nrlhLu4NH9Oe3+fCLySY1d9kiNnfssy+G
P5NqRCO+8zrYGlfbOpevs1ve9defy8p+OBZ+xgpxMZpx6nlWG5rD0NtFnHmLYsWwq136gWv0bNfN
xWdf6YPqvvb7UGdRWRJNMOwrhqLGhVxUASbwVEm6l6XcV9IncfiP9sRZjkN5XGblY1a66My/jwFj
0+xidG4peqyBgxmb1u+2/euwpruKmtIWAcifG+0/IsBcVd+LWw6H793FS/U/lz/6WlaiicOo+1/v
/xMqxr9+svfSvbz7D/Rj407c9N8bcfre9hl/9CeLY/md/7f/878go/BT7kT1/b//x2vZL82a03cC
g+IdH2Whj/x7asv9LbyWJoyL/9q1GcyW9h9/9heXRf/LWHq8rFcbPY13XBbjr8UF3IK7baKNhMzU
31wW+y/k+R3U/+FcG2Dp2Le/uCzWX+YCJSaF0C1iU1TSf83C9c+v/Ccuy/uM2jDA6YDM1GieIUPO
05y1ziQW/hgWakDnY9ioSOQClln/NjH/GvJ3rsr7xf3PIZYS2W8pBxkn5KuRIaZIv7BL6GQUYbCJ
GmCQxdH4iU7S+4Lbr9FMkjumxoGS8H60ThrSsMOe2GvAiRbFVannx7IU3qJVXiZ3Utnv/vx6Zynd
zxFJZxTdBD2Mu+vZEesYZVPLswg8e8CbCZhrdijRjU8V2asD4ddYYcXacChFSN8UIZ9cXHZC34pQ
2y6TLYbCbXDAkyXz9s9P9tFUADCQqWMYS3Feez8VSoILRjlPgVdG0gkP3m2EQViq9Idw+daNfR9m
0yelr7O6278m47cxz04yXQ0FbDtaZmk0rGcD4mkGMMcgrPSqYvYrGixTAWsYqz+JuNiYnE+k4j5a
0L+/9NkN0dnQ9BsK9XT3EjeRoz2d0U9uurMD9OdLLgQ0to5la+b5Gkugo5c24nqeHZTXs1w8F7aO
1H20T5NLZxA7M9cvBrM/tBR4na4kmXJnq/jkZj+LKH4+BYRTxcDBw6QFe7Z1Gx2/iRRFP88cnrtx
9tJJgPPLPdFm27RwEJ2OdlK4EiEiBIbDAui9XjzUuX0ftd3Vn5eatmyrv++Ufz2MDkrfsVAHss7r
zAR9dqgNeeBp46GgD5lNOQaPKItgvC2ZAw3WEQZ/uFJk+76oZq8EjyFjnapCk3OsYtXVE7rq06WN
ZIINBKfHJbkAcxcafEX2rJxkx77qMJBEhHuYN7rkDghOIyG0hj7i/fltzqAlv96GL0xhbKnUnB0i
dVMVph6Vgdfps8fpTdCdoNiN6qCKzHQ9+FWEYzOixnPQrx3duFDZXcJ5wlT459X5jnv4++G5HB7n
8wrEWKOpDY4eEtD7PZwHFht4LAJ8kDx5Ept4FL7T5NdVOay1BD9PNYYC9efXP6tf/3x9sBQq2D9U
HyFEvB9Uo4MVUBlhE8t3iZl7hs1eHuN9XSAaM4+bnNwqjR6VOnGJLvfJoCO9jrpQijw1J1pSRmtH
SEdVOMc+Rtq8R16WzT9j5Cqhyj5Z4Y2ZjuvAuSrnS9j6rtDMWyTdfZm0yU7gUJfZ1qnqqyqcPZMU
b2RZQ+RfDQ7R2IzroXwnjM8o4uTHH022RetZx4VNlc/39RzZdip1FgbRQbpV9NyrnD2G7ltbe1ap
MWV5txtQC28DLwtMQHjC7bBJJihdF6LfxBOw0XLYCAoGXfrSI3DuYCecaIvHZ/w0TTD9MaOoQCON
01XNwp5gf1Ri2OiB4c61c7SUYRMkIyjdHDWXYYPkPGe2uSWcPgkKHENDrz+V1lbauxldTbxKVqqV
bSd1WE/ajCc9Ls25gWL3sF4mXI4Tt016F6yKy/9bjYv2jZUiswD8oB3XU21sm47ktdyUtrSNnBFj
PenSpBaxQoFhCMdL2Z625lN410TVQag0qyx5J0NYdCLMQhNzNQltbzgcPol6YWr9IR0SNw3zo2MN
64DdUMa8hib8yQ7Xy6OhbuX2Ywgllv0sQjC1mK+r+6SLkMnwOjN7qkV30JrZh+u+GzVp07aTX8cm
ntPJfp7UvRTgIGljCSiuCXG3y8xTM1mVWuaJcNzQ1thPTbjODOGp2rCpO30v8aM4lFaO2nhDemEo
6oUdCh9coW+jktGhuV+2mT/m4R0y6y9cYOsJHTxZQi6iaqZLDFMOqW4/5EqMjUJ3ZbXhKbgMS/2u
rtpNblqLoPe+rQa0naObpsiuQwRsqJNRNAT/FdLYCbsr25Z2JueVOUEPsK5tHG65nv0SnfSsws9X
1raB5CC9fw9icAvm9YGyDmIhPLdw1ibxE+jHPiEFMbSLtLFXA2fkcl6W5lvE110uoeWL19kVoSTO
62u9fhZGcJdFzbZyEJEpkmUZ+FGK/H6oo/nCwzX9Rsk4jzFJTVa5SZMVUEki38kxW5GDmNJsTizT
H6RxPGSxtGkK6bgMVw6zH87tlcNPs6KAohFcEqfDe/I2DbHesorrZTDLEP6cDevM7DYkA2va1/uW
yyANYtdGQAaLl13sLMv4CPl2N0nzLhqQ5++BTveuVOKHm8Q4Q0x+oTpHPHK31dRR6Zz85UyWUB9O
A+NAwcrOIgpY4bpOoPCAn9H76JS1I3SdHFmt0J9Hw+vf8nbcjFJ6EyXrxYIiUAjEcokK3rBJB7+Q
bpdfMQa+N59kavud5iCZi0A+uuj3LWyhqQNmN0jWIR9J4TNoQoSySV7yBuVqeaQKcG6OSFqutLsW
6pfMbViwOKcZIciOBTrMW/Q6TINHBYcUzj/+lIaKkAJmR+ZbzHzEbMC6UwhUgxwUU7FxH7FG0Hj/
xBXhRAl+GSjzlhm1WWOlLjxNAFisc+p7xFohvJOM6xJb+5y/KzyYdVP4BYiDNB3dRg3Wo5y4CvpB
5QJ+kHg4/u5brmN+XsSLxSa1Na7uzJh9aQARq49rPF23iMi5YSJt0Mb1dfxZh8iyV60TLr7WwJL8
Sbb2TfhGNrRPadqP+BSPU+Qvi7kz473BYTTm+XUjqxucXmueJIu4ZdXw1oShoFPOpG2xNdU7W+mx
Qk32hoIbFF93iSGQLnGVJn7CLmSlA++OEW7XA/oJxWrI8+2Iv3uXCl/lJ0sIjzbG05/vxo+uCESh
bMNc3G4RE3h/Nc4U+zO7U9EPs5sry+7wlp383lA/uYLPdNl/XsFw+3UM4ChPAbZ+P04S6FlV247j
1bmxz5MIWhzlQ5MKfFZeL2cbLQjqOYYbi3w7qMJTGmz9qO3VrIoSdBOhZ8D2m9vZdyZsMGU+nBF8
0Yb0OVTuOsptQdVcBRwsdvfFmrJjIBu4lX8aSn0UwNBXpNeG0xz47bMkpNOSqMgD2/HCOHkKxisD
nSpEcVxlcu6IIy5S3EVGQ98mqraf+CfQt01YPCkm6BxNvdANNn6ib22QP+Rvn0RXHwZ6DjZ+P4Jo
xfwRCf2Wm6pGNmZaZjoeCJVThkltC9hIL+avUzf7XQ70x+nX9E9dy8bIZqxfYgswkqVvC3pi/w8r
67dHOZuoacilvLV4FEObLq06pBVSVi9Ja939eZyzNuyPpYVGho5uBEIOrLCzJTxkNcZCnQbQecye
Klm/MNFNLxt9GygFCOGUuSZBg+BuWcLrOdHyuXdTdTiI5kp3pM1ybThBs5NkvK2AEYXgOOphk/cc
EVH/STr/UZZDLLbg46lf8i9n02KGosnQ+HK8vmRLiwGb39lrJS6Ye74cLjigig2aeSz/Ics9q2et
zOnNcijmxBt/nrtlas6i8cWel3KqoWMF9aOt/NtykRIL4+FJdrxceUbZbF3K/WHJYmIi3qz4rLLw
Qf6O/ImGwAhiKPzL2YeSKt0q06xGySPZ5b1GU1T1koDunYqTUUVY0/0Uqvm3yYYmL8iUf7wgx4oN
JIy3PK95ZmYz5V3MkJVORMKlCJDOtRvEFNM1vXQ3yfSLMSACrSWQzhg5U9SIET3sVST2K2MfjOl2
WTJtmoFj0GtjL7RxLXSWxwzfXWTENdlxdCIUzmn2R90uBds6yXiCxtOmKmW/z+HJjsN6rEt3RnSA
P57jGE3I5Tc4V9tmfhxMx5+/gqXxqly6ndJondTtlSIS1LtAtaXahR0Z+46mVRyiTt1i54HEqd4k
NzlqW9ZgbNVSxkIw3TVWf0CJlNMyOnH+yFl9bDK3dHovrdc2y6ubiOeTaN1V2rbjbrRLY6XZ/Xpk
0KV+sVzoy55YIvCeXyva/rCccLiw7IYivJC0lha6q/TdFc3r9UAOIGZ9r8izb5PJLTuvd7iGgWtL
xFRSFbkmDnZOpm+XmJd7D7ecJWaW5+wY6pInIWtdLIi5KH0b2KsaZRy9n07SV1RyrmrCJJz71kY8
L75TG5MG/4DUpqIM6yV+VjDZCWQ8Bwd6Y9k2IIiPZOlkp8AIldDvRjrwGAB1lrrX1e5gYkNeJYfl
uhEN5AD1Oa6DU6bjmrQiUzq0DvgqmekunSPEimMw2EctwctnupjazMvmYdMl5UrpQz8guMgoCVVU
xGQYAXF7J5DAo5zmCm6xJVIMQEQuMXQ0vEjprYlzXkiOUpMuWSXOQ51zFJa+yppoP2qdu3yJoavB
wYcnR0xumG2qimyBHxDP/abI6W72rubcGj0lgkm7GNtnzci2BolnboW+k5NKpJE/8Tmi4WsyVpvc
vmsGbtYYBKZDViHHbkzco6bCy6x2n5uvZvHMXwmBFhJ6PgB7DM9pDXbC77PMUzCFWtS/iKl0cKq1
8GPOK/T+X5s+IoDXLlpp8pzQukel4Rg4JBKFuFweE9Ktq6cEQQnLiO8XOmgdzgSgDfxEc7o08qvW
vNP6EsVWUrz2GVVQtx7z66WOagcEvsboK5W2H/NhV4lorwljtdQuoji9mUUM2oayDCWX0sBYgDLM
Uu01uqVPc1EM0bqRja0E7D3kR/U1jetYCuKVLtIn4n592rSS8JZi4bJuzUn4IWfwMELwZM8tAUju
tDthpUdBtKHL+bY2R8oi3c7kBukCto+9eEvOfmwTY4xYskn92sypz4bWAfE6+oVMMxgLLeYDkR4p
DYH2eCeiy1nuPtPmXW6Md2ccSiogzPF+sx3VIWF9H1o5cJN65odMK5Rul6wl1yfogf1hJhFYltoS
b8RpeGvR4Y114beBQRfbOf35LnnfmeMa5jEW3hdF96UTI59VSku5lhtZmxyPDuS6JdcJQn2F8DT5
SPdJmAPC/Z/vjCYW4HcZuTOb0/39OysIahaFFOItZyR7aXZA8IsOTaU2OuVilVEq79X6ZamotXp6
Azd6XXPJRJq4jKRvI4lnb3RXdR2dRGnfpQMnl4a8j3M39Rww0bipM0o70/h1kYcVDkZgJgwMxR4P
0wyUn+Hy/l4rk2cx0JKXTOmYpPF+FO3OMGBqCFxsbZnLfPkAFA6qis0VG1tFkBAC6LBVbONNPIao
Fs+mjaecLXxL0H8f9WBVQvkKgv7gkHCUlnZRppQkKEW0VnwiRzm1bM+8GS8dc/bVgkp7Sas86pAk
aOVnJ7Wwo7mVImlbZni2xJGJdJ+F3GcUfknsOYJ8CgZTEZdjxwEd58OhMo9Tml7CPb5VZ4ovBWf7
nB/1xrxIx+yuNZDwjG8kFHQ6/KVWNtG30SmvpgatJGG/SGi25/sOjwW1oKyhBqcJuPaSwU3Vs5wC
wRilNRcP+Clpj5jwUt3IyExjxb7thvJZzSNO7GhvJvPW5EAXMmqfevdVaqLvAiFT4CuL8eNtJzl7
26QmxQEiUaJDpfJkdO1LTihXjflWGoLbEvC7oqENGdbSMU/DL502rGOHQkK6TSKAPmMN+6se1pxO
+/EBEPlmjJN9YC9ql0G+Mrjhl3KCWmBYQO1L4zmWwl0bhqe6kzfcQYvwRdnZR0l1blMeg5r1jRJ0
m+VGq2VyxKbeYF8D1MigxOqsl13YopOuFfp2UsiAWWmCohcKtVs7Bk8QPvUGF0sV7Svw+WkTnpYb
xKqsewXardUhEZYVxwi8SJcqrl5J3o+hnGQb5s0uLvR9RsnR6qit1Nl2uUucKPdSY/ICEE5mmwHE
JEFfggAh3Sw1ENNyHoKRpDzl9dvsaI3fZGwU0yRGCoH7UppP+Wh/ldi8WTF87UPpYeXUYK9G3bwr
pexYlKkb2m8BupCFM/pOoG/birWlB9ROrNET8X0H7j3IwMDbwltS5Ma4y2z9NpGPShdexU1/qWXZ
zY/akZPvoxZ6EnEP19OS8BlNc1XJ3VedwkU09ve6if9qET+aMXFPhHxT7uQvMdwmUwUhJLKbrrMe
UOp1pSnetqp9gnHwNGIXG4/Bk8AdmWm07kw7v9Y7pIrNcTPYl0t9aakNjCzioLW/TRY1g6V8xHWu
TqEr4caLcuTazKDKl2C+xhEVd47Xkvpoxb2IuVupaHunfzZjZ71kV6K8aqTua1wlN3oa7LUc6ypC
6eV30THcL1k9dc9j26qYEJvNRfi6hClx3bzYSnPV9NKDrU+ELso+yq9hq1MWwFNRRZNDII251MfD
oniZ1WaT5BrepwbRqx7tl+QtmcdPErgPzlgb+SD6uYsI4T/6gDi2CywdZUB7zkhgjI0l4dFSE231
4riUk/58f5zJuywXiErLkYwQP1qFXtRZ31GOzWjSugIHw4T9q6aAu0KUe0Pso5fAStos+9Yst2Am
PrlPlH/eXTj/opypkNkvqOGz/ohAs9E09RFUFbyWWYAio9BD9WG7VHGQTvOpkkJNTZ81+SUykiNZ
5TGO8m0Mo2SpFIWs3R+z8R9BDC7i16Zsy7fuPZ7gR3f8b7DBXZnz1x9/y7/9Qe9gC/+f4BSWVtu/
xymsyuIlbr6/Qycsf+IXOsH+CzFMKE4wZ2H1/0B//1LaBIIAyoCMe+mCQfAiQPmltKn+pQEbWZQn
FRp2P2yMf6ET1L9kVYdlBTIBeDui8f8JOgE39HeBC8QyMD4KcpvADPUPOPmVrkuNZMBoBkoGYq2p
anw9acLBTub8Hg8CiVDEtiY8c7BcQn8TqGOP8Ztta7e1FVENBGM3wR/qGvSHhpcyomUSxqsojI49
Qup2V62s0fZM/XU5SBWMguM4fkyTCZdd3Y1bit+jsW/UedNoWMu2081oSvcQOE9dCceO26UKaUxU
+P/lqhdMh9kGKdgDc0ZOfK5f9DreweXCd9eAAiUROvtOlLhWCm/ViPCki6r7skH5Zc5kcHfN/EZJ
cNVr2VtTmphZi2nYt3qAwkKV7LMJvqJ0q3U8WR/DHMJiGz2yxJxW6HH7gzpuihpCXXjfFQQraXoY
FdUd5WYjeCcFWDQmrFFso2NVABysyTaFfjM47aZMLuK+vxvm4CkWwdEulOtAxtVU5HSpXiYEt5dS
cVWMAIi1GnSXUbldcZMX0bHWHiqNwti0ylvl1Rjly7EA/Vsp6ttsVA+qFCO/lTPvjt1fVTafCjjK
dYHDbTSiOE4KXmq4TdZp4TmjfolTkD/rnb1OxnTdzxbCnyQI2Z3uFDdxCHl9xsQvBk/Qo2iO/cFG
m+JHS83hG6oWyMinOOm+4DjiZ2WI8IACA1J766kB2HTc7ND0S/EYmIDgygblNnU/pc6eS9+zISD0
o1jHtuTKDVjrJrdoS9uo6rcypquVW+b9SpvQJ7QlH9n005IzIgC56aUZytpwkOoWgDSAZ7UBVj1e
OSEhRU7bNM18vadZWItTZJheYlP6AJUdTnQYNQ2PEJu8TvWqKT6mQ3Ddpvc2SsuRVB7MKtsnNo4d
afrW29RlQr47LHvk6anCK9K1hTVon9WvVSRfNzkUu4C9kshc+2Pjj1J8tJHDcaNa3ovmVo6CR9EM
6OJn/aVZ4YSQ2tklMKetPio7Y4oOIhQ3QVj5xqTCkpruSqUClzrNJrAW6EiSRjjB20K9YZXF4o1y
mLLOZsNejVlxGkPhxsElusqrecF/zzA4xmSNZfWL4vSPqc0HGlPKJnKWXZlqc5T6XVUFB6l9tjOI
khr0Qukxwc14RoegV4s7zUm+B0V0lc5Ao8ta/WYD2E2naNeL9lk0xAfj1D5GMdYp4PGxuh+tRz3m
aHBK89HM/jd157XcuLmu6SvCKuRwisRMSVSgpBOUIpFzvqO5jrmxedC9Pe7W8rbGNbUPVtnlkrtF
ggT+8P3v9wb92gh5aBfTOgcxKpLLiMW40FQYu0klpJQsuzWF+U4Usm82Z+2vlq3FG4CWvcRW+QW6
uwySUhhjjbWb/BRE7SqNKhpUj7+s5Nc/j6y/cgP+am2UFxoftACLH75Ao4XU15htcJEwY3AuMRTD
w99f4QtW/HP5XTidqLENlvyvbYiZsPVG79Haa4ZMnKhwIG/+SNG/j2dzXWiWl1bJbRNamxqACI99
61STdmm1Fk8gT16MXL3YBio920AQHKUaxYj1rqEBIki22OZp+anQPf+fKgX+4ziJCx773+/1Tle/
vL0Uv+/1vOLPvV5nOzXB1JDB43BDwfjHXm/9S9JlzCxMHLR/FAK/7fXYzuC+qcgY1QCc/MlElP4F
MxZMgVoAz8zFd+MfMBG/9GJ+jDW4F3CZfrKZviL9ZUXSNPWsDHUMacpc3rYpmzMp2Y9RMVyjOPFT
OXJVUJJLgP19ortDhmeCOiufWo/9xC+37i8mF1jQv89hYzH3oEMCb5pZ8DtmYpKHFWHqLSOKU25w
BiIhmmr3UhRvVmbdxyYpKKjbpUv7qM9onONoV5qpncEayuoKiHe8VWlD95cArDJ+lsYRHBOOvqaA
a5cg6M0K5xawb+QiueC3KdQxFNJKjiQgdAV118xkhAfRqqgtnZ51jM5iou+BVgFRT1fcyuq1WVDd
aA1+il3it0N03Q8jwecDaL3ZzoUvRv2zokTP9KtPYpX4RUUvfBw2QidsEZ3vTfCJQj0I9f0lbneC
zh7dTV4cf146GuriW5KoGGjdRME+jkLYQIIzjp8XhEQi6QbjyYqQvbSJ19KErVVy2V/YmLkRW8U4
Sr3iNFUGK+GpFxVvtK7D4oAlNVVDZV9w7qLBausCxZm1uyDuIcmYhBrsdqi4NLFAA39u0k0KMCAn
tV+Khmdqm25hhqVcTLj4+eWhCs5pfjejYBsRTVR67NTTNquOeK7bfFh7Au7XpnMQbYMKAYqGCENI
do0CIBxwKsS7RU4QeMp2Dfar+GMUuMEl98YLIi6hcXXh4kjF5THTA0fSpwLyiuzUFGVNdNlKHECb
aFrnl2OpT5siuSwVY2trxbtgvg+xsBJmoLVB0PZ1HtpWc1PHxkqqHuT5xhqXm5ZZ4OgWFV0PXUUT
4k1IMryCrZUu6FgbEF0ZPRQRYwChWMtWGmjyTSgVThg0OPjcaSqSJIQtYd00tlWXp1JNz0j0B8cS
ZLgws/KC4d1BrLDmKdXmulTHm7RJniJhNh1Li0uvBiKgPkYPPRh0yxYzG1U9FxVipGYGDY4bBhO6
EjZ3eSzWXcchT4kTWN5mzViGc1OLz3NJurNMpje2dHfUfvyZw73E8MiJUuo9bXZzi+8i4NsbmBil
1F6ufVaoHnDVU4s7g3kVdrgyJMoxnk9BWDlJ+hpD3CiHbjVI2SZoIFCZL93E5xhelekN9dfAFm+Y
hI8PjMV28seghGiA5FiEGNSOux5YcUqVFTpDt8PKS4tnW5r9tAucUkgdy3xpG+Kqm+uR5L2ynf2C
55Xs4Ww8ZNlwI2dvpBxtuiQgtjynWHtQRnk10pyNuPljPl8lRtH4Q9cabhPq2EpIhwafGc7rlNd4
BL8kaoV13a2CcLsmWSblnhrN66U+ybm0bYKtaRL/JKP8Ve9ixVrV/Ch1oXPJEl+ZzLtsYlLcBdbt
KBnrRH/LaZdYB6O9MYCbZBSAYXCtKugVy9W8vFT/jBjlVXU3i2ejsXadHL4P8l7AShNyl8QADKTn
SFCu405+FvP9UIqO1M6HbpI9qyGjh/TuBXBL0BmHmwBwVG2wT0Rrbet8/vRS/6Dt9krgtIZ52ysq
1JDgPuqF1zgfnRKP01wREeqZ+8A8KYuaeLrHoWunX4Jtqyo+h6n7vmjoukVOUN4itLqrZXiraAxb
Zs5MOFSbjU9W2R/CuIIWiqPHfDRpY0ym4qb1QwJ5sIeXNrTBKk0KHrXUH02hwlE3bl+1efKCfkbF
GLp98dr2yi1ZaC0pueG9rk/v4fQJ6Xmjk1kPnXK1LE6Z+aJhSaUZ75Z+H4c4bMFlEZMz9hRhJju6
VLopesQaeXaioRqV3nGeR4QVHdVY9C0LEetcQ8ewaE3lrta8FOprxv2SRCaf+h4ELCuRcsiVo4WI
slcxJCtKyAVm5Jdwg81y2MkjGn21jJ5lFItSaZKSmMx3jaTuZewi5F66mmprV6IBzVtSbC/1C2rI
jQjkM6YQeVCNINOb7bkRgcWvh3FZzI5sr86U5w9d063SztjK9WUngpgZquiZw3ISFvJDOOBdb5Sv
5mBtRLpgXZTLTmZN62nuiTIeT6Ma7uIoejWJ+h0j8Satgd6n9kOfoqMEwYasR2R1+5yhlHHezUVH
gXUSaSuhfm8McV+KrOeRqG4uA/b46kicAkyPdU2wNa6dXGrdj1e5WrphKOOPNOjHtuMmGwEWMgSP
qYOrM9K1S3myuuDeZJyXxDqzqqubsY22qVnu5Ay16/xuDpAhO2sbYRzUiNuyvlPx3y7RKacZkXWd
nVrER0UTeyZeZdD+xg5dX8NmCq0sOGET5TaTumpa2lapuBJUfWO0J46ze5xtfBErorIl7l6Bf0Ty
cfUqdgIy46aJnLr1C0P+TPRNYyQfqVbZRi4SE6AB6gsSzjTWrVq9WL2KQDJxln0OzgLEpKlKYKeT
5lpkjoSMdwRWVowQ4zaOdBZsQMqMjIC3QffHFF/wEu2oUPlZ3dy02ilUXsq4A3moyFtAQi4bLk0s
T5rvyUvxLE57LJzuPEIUNLCM0vZzXXgiise0pzVyrgdtM6qNXxWSXYHcgcC4Qy/sq6j1eoCTyGJR
Gk8Ba1IEDaSoNnmorEyFP4oQHwqTFwoisMF7VLNjFWiKmX0X5dGyBIdYrI++Qc9Y0Gg03HbpcrN8
9j3SQ+bMRNKXBuaiMTHHMHL68Umn61N2HU0BUIHwNmw2pvwCBwHQQb6foqdoDq4ksOSqB71pnzJI
r9oMZ4lYLivmdCm8tkW6sqb7BqNwSbyKxmwVd7EtmhtdnY45OUYdQ7NmgiqwEtrPyjxZGGlosFVp
dgnNmWg+X+JGRZnlFDTYZek5RfCso/ydosjRa8me4ZxrGXSghyQG0YzRSZs0t1MX2YczaPdaf1aw
5msq2Zu0iw1sfwyifWsxCuFSVv1VTji0WQZeiCyO1zmCovmypt0VY31fsEKlAzJX6sJyZAkVcAJm
3VGxA2lEgvQu9x0xvE5tJI/juBbkfSedCuE64ziLKdzkkHRIZGrR30emfwkQ+95PlycIDmf1kmJb
KYwILcRNZLzPcCkJEbcxtV5r0TU6jXdaRzawPKw6pMSz8Bmr7/KFXDcUp4kunGjes8ssZ7lZ9TuE
vhLCTR3a89xtL1JLk+jKwqJVkP2ZTbVUcNu7zP448ESMcx8tIeFUMDMF6WV1ibAmgRJpSMaq61pb
HPp1kBrrshf8C0JcVQ7XUdrgHtXQZyFPhtKm7vsUh7YESP9a0BbngOSIpIyKkAG0TECZvEEiFw1S
5gTjAD+LckY+WIPgLne/me+r6crEUgrdrduGu1FIrxY3ygllfRTKNksAhVmFQxObutDZhv5qNcKq
pwpocVNR0/HKUkY/b8EJrZIwOrTHcrVVkxFXm8jTONyOE4G2WzOpnByYppqBHyN536jPIstSsrCZ
15ZwJdD/ybrXprol0kq0cicVUz+f503GC8VScUtpwC5lCWmZYDWITk5RWuFabqbyeowUP+jEg0qG
Y4C3uY4IeNbxjO5vjfxVV94QdvvagKVN1/pdxHduVpH8oMsRDKhmS+6kG2N3mWnvyhzvxnibgHSJ
IqmZBV89HeG0x6tiFBzIXGuLV1lCneCMqTe4HwOh5Z3oyymEg7nNN5raHbJQ3Mqk9cklHfw4Xs5E
KCOaYI32xbGmyNUhpUzN5FlydqqE7D0QnrVW+DRL6TbR2uuAc7+TNQpa8Ki6bbX+OzPx3zmHP0+S
ykKaRAHGwe1reyIRL1gvt/gK/YzboHe4Elb16jtN71+APIaKktLSFOSoOOv9fkCUGz0RDIn8PJ2d
SS0PIKAtz/Hvz6HfXWQ5pf5COeszZNn6tIT0lWir1RcrC3Ay+0a+89UPhUmMBPqXr/IFSpJadKJF
nipoXYdP87O6iZ4tJ1iLFqJ0m1OJN60NFz+uD+MfybV+PqpfL/yFBTFKwkUvqf3pfd8E0x2BT9/c
vy+KtP+6giVxnKRhJuPA9/sN7MzWauboguOW9yOMwI1IR3VYFVeZP5yV79glfzX21F8ut5D6fnle
uVaIENUFGUdoydedyAsUCN6O6VbYyxhO56p+vA1XictygE3Id5f/y+Hyy+W/NAWjToevY3B5YW1c
wdd2i5tCxQw12fRbiSQYQsou7j/N8Pk5fP68qvqFXiIOogLjj3s8bDsvWsd+MZc2ChkXsfRKb3aY
dWOL+/+g0f4rjOaXu/1VqFVk6twNLRdeNNqzK9kYU28Mz1jl3rTTNn8/Fb/o/n4OJTKYEIQBexm0
t35/tkYkzrh6xAq0Knsi/Qzbb2I+HSj0m9RrP+ASfjN4f5gv/clV+vcrfpn9w4XA1T5jejRefAcJ
fKM9Gv7wsHgVKK+Xe3Wj2rNTXStet8k2yio95R6efn7xHQv394bvv3+OL+uD3OpQKxu+eeOlzZq2
xjaEbGkXK83DJ0S+MlM/eWKFPc/v39zzv3rCv97zLwtEMPZjL3RcWdjBxPa7FSaQx86HV+Ysa9Lf
X+27r7nMrl8mL5yRiNWei43DzqTMTeeGCPtXTe9Xf3+hvwQ7f/1ayyf55UplS7dRKXmwi9e4da4w
NyncYD86sp96SeIsbR9P++brfXvVL2uh3jbp2Cw7lgkn9arcKC6+MYNtYuJBoDbLg4VRkU+46Dff
9ruH+GVR7EUVcpDJdZfcQMnFuRjvHffnGkxgwrcZ8H+1CGtYQhP0sBDHv0qyVS1R207IWI+g0Iqe
7hQHBDs3lxvDKzbxDgflJeRrld0O6+9UhP+2SKgiyhCRwgOBPkX819ijvLgocT1gnlI/grG4yi68
tbwlzExxxHVw+m6J+GpTQWLKb9f7QRP5ZSQFSQeuI3E9mMoPmcc5xR6d5Fpdf+9Y/4WMTwd+uZaE
iy5uccT9fV0A5ZburlX1y3OU/OKU+xhOn/Pz2+gEdn1sV5Zbx9+N2WXv+HUJ/HFNpDZs3Rp0+K+i
TDNLozYRJ2bKXt8Oq+TQ+PEJYbH7XQrFv82O5Uoqyh70BjQ1MG34fU4K8Gk6Ff6/O/qkXNd34E5Y
Kb4G65mvp6uOci9sxu8Evr+T/H/eUgwgNAOewxJv9mVKxrNaTw3W3i4LHbhUCY7Gqb3mCCt+WOJa
z+P1j8n4P8CU+c9rj7E5/PftsduX15ffe2P8+h+9MeVfMrs6GmuyZckLUdja/+iN8VcaAWqG9F/N
Mf7qDx4MVhyaKGPtofMSXfq1N8ZfkZKKaxocqZ9ts/+P3hh0GuheSzqdznWIYfqy/9atPqaL+Q3b
RaD51Wyz3x4qN9tE7Pt95Ggf0e13m6Fmfhmb/3VVel+kJJOvsHQff92kJrzQxrCwZOIEDn21mbr3
4D7p7mWgqslPIJrEHbltZnGMulMt7zWcLMLyIOfHqjgaT4lpyzs0o4fCi46dDEXeLh6mbXAvXeOK
/pA/gbqDu3yKp4lehJ/vlyDB3L3czJtpS4gV0k1fCU9C6qvZLXi/JNrDqd0g2NX20TrfJA/1pnFi
39xIq8myT/2rdlb2IduZvMItABGqY3avS4fAotNjEUdPA2+DStPCyeqYaX6wUqgW0x04V+grYODP
o7tU7O3uSvOLB722k4fJE2z5YzqWd1LGX8WWr7ObHJeQyszwqvu53Wj1wYBzEdhsqnD4q/pWTr0i
3qAfn7p9epfGdnW4nDWbMDTJ5dzPP6pzwAzY4zyN9bhkk2PjG7iALm8LB2IjOoZv1IfcLQ5Jd0WT
M5Sd8ZXuiGJj1NXddw8h3Sjknqd0k9nVQ3mXecEmX3dPeeGSyLsjcs0NUOX4wSZ+he5EbIVqS+vc
7zfDvOyHKwNxgQ2+dZ3g8eyN0zprt0nmIz6pnPZ1PLXYzNO9dKpND5fHdDrlNsBFBI5zhN7QMWjk
WXawMj/o9TzSqItcUbkbXvJb9TNZ81jcmJS5Vbk3fG7ouYEchJCFpyU4JA8eCNxiTxYMW3sbMcyH
0+UMN607IYm+TjeY8fdv1h7A7FleV6/YUrrGXXDKzukqtZB9rirdNkI7Dd2lCte3AN7O6PIEV3S/
updkd2U95j70El9dgSWqn6oTFE61yv2Y7MPAVd3pUB1S//Kc+8oemMRpr8Z16SEs44OTBIo3F+Zz
2/xqeQJ05ZZyZaOkXnmWr6QjGF/jXu6Mw/AS8q6YQmFnus82nd/sFyttzb5cT/7stSsdYfObIj1B
yo7xRihtGbz/DgqRjAWOtDdOBpVBs3j42vo+e1afLjfyu3Dq0QJgj+NicAvVCu0F/g8mz1O9jk37
clDxhr3gk0ok7QYe7Vq+0u9wb1Q3SPc3/e7CTULzbQeDnZ97DFjgZaCes9XbmmZU6Mz0GlLowevo
XjlZp0VL+oipdxF76pOMyd/gaCcAjfBWKr1+rRXby6EQ1ppEx/KRWIQLdpXpay4T+2PcQ6JpctQl
T7Xg6ZD0SqcK3YFjEc0BfzLXVryZc9oQwMRIDhhXgzszVC8nkAW0SRJdrHqtquiXPcWg/+tkgi3h
EPAhaB6tCuOcORaQEn50vpIh8IPrupFypEI+/FJ/EG0rvs7yg1a9hPLVnG2zdI8RqK7QQ/UhFNOg
iU/RYF8kZFe3vfnYyNeDus/bGZz7bRaf5fIJ3iDkOVov0qFNNrl6ozd3iYhRguXUTnlQd6ZfnoJH
dR+lYPieyuJTrcOUENAVdpvNNX7que5PNBcxUkicnp6xTnMJzwefEBbcHArTjkpXMTxQ+65A7nB5
ioV1mnigcXlEQFq7F9Z57C24dH8U/WETexcfocDgtvoeOriZr5Vx1TTXbXewmit19HAXUBJ/ljBZ
95e0iqKzpQFawanuNqTYNwUKycd/Xjb85xUElHB/UxAs6fRe17QvbdQ1v5cGvPCP0kD+FxgiVlzs
vEuovELV8GdpAC0GHqxqUSFYsLB+LQ20hccCt4nAKkx6OOD9QZE1iLCnngCOwv2LN7D+CW0GYc3v
BfKySy+FMZdXFla2/AXyMbq2tORBklwMUob4LE7rvlunEQ01G6/U4BnFDVtRX1NaNmu6D5KEWtar
mYDGeklx1xI/rF1tQ8CIvuJdYJS0K03wUbmF4UN806xbF4MX73KsEPd3CHBdDVLlxTWsQ5wi8YCC
sxZ1vGCJe3LKPluH/UrrtkP9gHdMIR34L4TVqcG4c18+FSfRwMEycgoAIvbVfHkzGj7v9AnL98nY
9ezdk2Jb+hUb9YBnqWyjRyobd9Y95iVC5YHTsrZubzPkMg94GRNpRVuZjJuww9bUEVExkShR0QRj
68meyXfuMYiFfDZ4FSFIcD+xlGHXne3gbnxV1sqemyOSAn3Vv9a3LPYEwxgnbRdewX9wor3wrEqs
aQ5v9TQbfv5J34GVrx5wcAxaF48EvEsqNid2C1QdvYBD7bboN7iANZe10BBnS5d6LR1L2ul3SybN
FftktMXIwXhVRHgjNK1dQfQwNw0nZFBX8ru+yQ5LxYOJfAsL5VFoHFl8JHuJBMep8KOJXAxYqQdr
PuH4K5IfNTgjSBSFziDdjvNBrzeWeKgKG00pRgna4snum8G6uWyxvrYxhBreLRZalkdqA75DrF4R
sxslqyLc1sU6I6YmfIqQRWpua940OvTCtTg8TffGutY8cX6meUSb01ypqHOdPthoPPb6UCNdNAlG
t8n5EB5TQgByd9z8zGVKVmRhjXcilaN/+YBYor6Ed5OXu/nVstAbq2SfVryJI1AIWa/4qByXmgnL
abdlzw2PVb/hgXGGh85ztgLbOl9omvR2dpo30U0GGMf90xNfQBGC8dSn+cZIWDQosWu9RAJBE6hZ
H61o3U5eO61n6CCIuafrDoWx6YuX5cOG7JnWqu22JEnZNN5gHBESYi+lgeC8sYYHtrHNPdNVoKfY
7Wtu2nFoV/fFUVnjr+bQOeyvYA/gwz/wBpSY+q3ArPN4nNgtrs0HalD9xrJDZ4kdr8+Bjwr4oK3z
yKv3WWMnn9kLgVtF4TWzt/ySSZk/H2V84jxt25V2Sq4Zw29drBCztoJ7Kf1SsrFipSkDGSjL8Fze
BE/5eb7RQkegUcm4Chzse+Ybg0sYXqitinvIT8WzKdgj3jF0PDu7pUJvvepNv6pfkveWqOh0Len+
/JG91Wh9Rre7hQkTOXN220trGsgZRPAaU283JuV2LUkYr5yk8V4yXbZOLO1Cm5Z28paZ2wTnXf6d
3xP46PHTFMBfIu6IRpdPW0NaifUN517lI7lGTmxXG+TtWet1jB5m/+AKo1fhh8xSkzkFN4C4BFp+
EMXTLfkstG8l0lnKNW0uNaLK38UQuJvWmV9q9Kae6TRgafFKJrqt3Dfxk6gfsv6ahO9RtaHboFS8
pj7JG3tQPHHPLg6YgdW+tdFbWw42qraOxzXZzgF9Sn7ur/TxIU+uTWEHH6sen9pwnWpHqBNhfL3E
ngQffX+wBAMq49Mw07+M8OWtHcvYxzJBattAvZLVDcr6V0A/68a43AZHzF/r0ocrH5yND+UlZjH3
VR9nAy8sgTox5SccZHqlvpDd2YM4Z/rTK5KuaSe/Lgz7YmPNW2PeyrTF33pcm2CJYdxdeUm5mWUf
vx9Zeq3iq8G4kYp9PngwJJrKE2np1sOG09ZwTitbyx0UhQTM2OoNpzN5Vb6ZBE2VnoaKL+GH9eJX
1R4j5aWXdiWlq3GHWTAVh6yuis63urtLTAl1VGVC9BK7RFR8tgzcnG670vtlt/4LiqbEzvsrNPRz
5yMrCv4pJnzaV+iLhJlk8U6Q3OxzWV8SL06cdj068RFDXWfY/d80+n8EnvynVUE/7svfVEEvSxlk
v9Rt+L//V/qRTb8WQj9e+2chtFCDMSrV8fdTf1Q7fxRC1Ej8qmUhCSIHiobor4UQiSCMIo1QDcqg
pcXxZyGEEhkRmWhJBtxj459phXijr6OBdwOmESXiIMnx/B2t6Iw5CtEcyvQo2n3yol0Fq+V41u9z
QFgYw6CUS7oCm/mb5BT+sM5uR06W33rKLKjIL4DlMioX+R852eJCzP9quymqDYhs18qudbt0AKvn
cRe/qraIr7Ro0zL/zjxY/osC8LcLLtPkFwQYn1w5HUIu2PrlRneSG+gj8nVYulCoz/IdPmPWS+sJ
K+boeVbdlkkLAya0k9dv5qP0BXf/t6++PKJfPklO7hmWOnySxpN8WGv+ZZutxp12TPD8gvVrix5G
WP7sdjc06jivVwfdKa8uO2UH1RugYI3B/ybxsKFwVG/mj7OD5Scekmo6FbqbHEK/frVeBEd7LTea
m2/wTFjX+3Gj7MyN5nE63QwuFsofkjc7k4us18XObqw5EtmNj47rWFwNu8KbX/DJOgSnFqt4W7tO
3Gnd7PpV6GkKJhw2KG9Ch0A/FrfDuVxZG2tb29ZKfGQdfevvOdBjv+UuGwQsHNgcjrDm1Hmxv7uf
34ykL00iscwmOVG4neoKkbPXrZJ7dGJO9k536LuG1E/Dga/jVhJRkqgiVH6w0N8f3hC0WiqkzJ/W
t65K1wQdUx4DRyGhhRLtOqKSgRjMbnHVjV6YOd1klxvVKZ7nbpV/pI64Mlf6A/Xv+J73znjb3BfQ
iMiLVp0wpEhsDsZa35qH8NnEPdKGOevxnQBdmBJUiMpufL9cbFgOyuNYb3KCJ6YcEujGuCPEMoj8
dHU5i77iLI9JohYLj5hYLblZPML+I3eqs/6Ka5IhPQIXxR6CK4Ui+S18Vl9N31ihgtJdS1iLkmO4
ypVi2XDzZBfpDFSY5YQTICOwZ0gprtHaikXJ48Frn47ThJrXJVUgKLf62Vhxg4hlpAPBeYlCFndC
b2lqyUxxQjPS91l1hMYzPzBrVPxqW22j0zLsLzeJdMAJz06s2ybzlgDrFlORT63Gk9fL2X+JpaMN
gNeb7pgLt80xXvIXwB8kiD62Z2vST+ar2ZfZ6gDAolvUaLb2GGhQ6CGH23jvUV0oH8YndfFD7aQL
V84h8ap8bjY1cAvadlwU7fjZIvZeuJIh8tj1c3rfbAt6Y654ggkGzSn/UCwnu7WeEh8wC0UdYkpH
2GFeiEt+84K6W3tMXvBWat1g1eGahfhgPdzAE9m019KbeIpcJA+H2R+OqV+wHjnzKr+tHnp/CVu0
durnNDkxZYas+aKHh/tJ/2BsuVSYx+nYvWAeG/ib2RaOAl0lxmEe2+0d46oZHZ0mZbjXYImCzy3v
QYSGuIIER9Xnhre5X7LEQuq1bOIV2nfhtYKTcxs84B6HXzwk7Mpws8oxjHV4WSFQzJNnfXDF0MGU
JIo3QC78oOr4urT4GiHcuC4rQm3seJ+5y1ZRIyinFLIp1kk8yW7lwbU20OlvyZWZOAXa8/XgqNzs
O3O6kn5gpNNN/jhMVM8+ZDRiDKFVWe+WBJ71ireSilE1pm1Pxmdt58/DK2Zv13rpXlz5GEGodFBD
gCxdK08QpVS8fFmsEL/leO2RsmHLi8DAC0IQOXu846h5hkk4hvtL72IF1xA2weDKjkhfOXJn3OTI
Cd/4lZlzUrzcoksFSx/qhOZjugA/RnfSjLAJJ8CX+jPc4gS5B8Ci4heP47vwZr6UE7qU5UYibQFn
Dx3jDLfVOuLy4ZbrfsPyfr5Udv8+CnS07M6THQB0klMmWwoAIm1cT/38+hlwnZEBcuorPpJ9r96R
L8GBqyeRcCWtQbmVV5NtbHaIWvX7c3dcoFica4CVlzWQqEFH+tBuMiSrGALbqDOY+wR01MWuATtU
PmPBQ+jQZiuwVivEiJSQC2fBSEG4cWp8uTgTlLld/nx5NCDZgune1afkjt8zSgcwMus2o2GTmrA4
MqY3XeIVoy31qzY+QZFtOWvOHgBFyNGKoIyAIxcBSLZJCT3otgaqfq4+FuoktNOP+dyejZNqx8eX
8aWY/D5bmdANJwcxZ3EHXxgqBdRTfQUFsJY2C0LrdNfp7DWcobMV7EX9KjzGD8O1foexH2CBGB9H
PhRgiukpLSRJR76PLSZgKrvFi+wgGcXnm7NZY4+ZH8HndWEeG6h399Wu8kZ/dFlsRw5ol41i2NBC
8cPQR3+5r9gXoCkAu0aLAVQrMNVWfA317idJ4HPo7fwBwusSVE1ySeaiVZFAd9S9Jq3TUyTb4ach
bxry7tDgPI3qFcdUOMmy5qofbBzqZ2+ueNwswYp/mVwS3WfUr+YGfzPsTywysYNldWVOyUSMAMpL
O/BsIsUbYkBaW72uKB84r7PRPCHumHgNOZlvBGqrH9kp/gE2pC4Ze+0O1+RHiYxmHJyJSHKQh8Cy
12tXtvUzDaOLLbeOfjchGMfpBQtLzR8FzkSose32k7gU8fqCNw7eqSTOQ3J8Kj6GE4NSdbRdyh6Z
Oz2hXSonc+CBxIklOweUpS2g7AgfkmfWGFv2qpXJDFu65ZhgPXWri4cLuoPydkfvYRVt8KrIgQlo
2LgG/M/JJuOXj4mQZNndVtGBBh9Y02xjg0GJxODPj+JGCp0aYTe+9gfgvMXj0ydgVPGHwQ8rPzGu
cEAxG5fzegSikXvI0wcKHJi+VETiOutXExsH/9OKSI9cImpI+CaUiQlVmq45kz23pkdUyPtoPl4o
qiUsphxpZrxfjaIjhOcyhk+2YEURp+srkW0LAu67dRtfD5/CrbzK76AFLwAOFk/Uf1niTRwvJTx1
CSq3g7V+l/EBoPh2K4whTMWZHrXc667lN7V1x5uOrwn2r3BLKkd6gD8hHhvuYXUXms5YHCWmBTTZ
RRUAfuYowgcnVO0hbiCw75QBEs9igoJDC+EGtvDBqk5vA8tDCEsezcvswwRV4S5KTrrOt/lL/KA9
S2BPqMeGcasiF1Eluij4ltl4+Mew2tjnLZ+4ddnyLvVDthuckAy7xm7fHgkUU3zLh8uKWyJ6F2c6
GIHb794YnA68qUO3olcI429d35VXFR3E7IPWikd3J33VToAMmwqDgzeJ3eQmWGOiC6ry0LHHZzZy
QWA57q8GCFg4OOjY03iXD34zrlnnS5Ygkq7g8td2+yj44U16KB/BZY03ArM4A8E8xLGZKeJmh+nQ
r9ttszJvqlP3PIs0Epz4rbw2t5kXujqyC7tl5Fk7XOMlpkb4UD5Y6SpQT5fgAI6U44Np3V0+irew
wolu2UrKak0qFFznLZ1K6yi+KIOvq3b5Ls/b7ILZta29IiTkNqK3AYg7MhxopcLmUOxsM21wfRkx
fSdJzZY7IiHgIN0H+w595V2+Wwp6PXQLKH44iKMV0x8t3qkhrapaYww/iLu82Gr5GiA0zh3jNYhX
UuOw7w+0/D7gZDu15CwNtoFKRL3rXP2xpXqC5fE8fkQuUmQCFpEQsiB3rMz5jg4Wi5tMDXDu2Mks
v5CRgWBKe4YOYonwtG2rt5sl3dPPtT0PZHHZ/7E4oZ8QaqdXD8FlmyOc7xjnTk+RKXqt5mGCK2Hi
amwrnbXesSQPN2cOpiPd2k9tvawO6hsdN/iTvEt81it3uLj5J8sy46CHQ4mxzuSzCk/QtmwUgWdm
r6FhNbGUxUfgFjyJoc7Xq3SFnxjGqoa7APayj78BPstlinEPaLODtmtMVsb24oy0m1fZp0DM3loo
cNhyk8f4/3B3bk3KYtua/it92X3BDgEBueV8UDybpjdGHgEVQVBQfn0/M1fvvb7Kyl0Z3ZcdK+Kr
iqj1KcJkzjHe8R5Q94GE5hbOeeptfElx8bLvjICNoE8uTNNaF+sAFJmmzYP2+kK80Hg44zvIyKwL
eE4QZg5Q7gGQGH5vB14WK1uIZocl5U5hca5Wn6IiT0EtfTQdplO6Zx9Xw+l1o1gVAgnrPh3OqReF
KRh+ttbxidG6dLb7dT6lGna4H17zCROhQgbBoBOqKRh3GtQ3DKKQzfo0BQqBqW4XnI+4AdjnhFNK
H1lIGh8SGNvZ5lM5wbgI++gNXkd7W1+Un23CtJlHwoPEDvu1n14NV+aopiyWrHQJrdU8L/KRVUg2
1fTBakIywVYmCHEwBK1/Ol5BUW2uSxSnJz9/Hsbmc/+sRUD2zuVJXDzUYNf0VVeJm2AQ7QfWPimm
RlhPwNkdUhSdYcC45gOZbBmA0G7oLH094R0nnaf0qt0oMZbdchDcgpE1cErnEA1ezSvtbBmLO8Ol
E3bLMrUxPXclp4mlACCQNeHmHDDIOi2JEe3VLqZdkD8hhHPO9v4L7dScyj7bFE0OYZS9NYi15+Hk
+IKNoJ0DxJPf5T4iJZGCo7d3j5+XQHIyX2SoV440w4RwR0tYh+XmzGr0sEheEfHcL/ONzjyT5sE7
h7iTg8QWjY2kVvRiXL0/4FpoTs7ry6yiKmFNZUG5FOPzx5NBAeEpHjbHDjOtMaQ9iF8mp3VypZsQ
s2LrsdBCoD7eh+Q00ULWCDnKMyasmHllR/9cednd7rCTgCkysvRlB25PIpvTYuONYJC6PzJcxEnj
q88StJV5fcIbw8Hn8kNaYdpiHGa5uRJO3qY+u4xV9w6pIVTm3ZUkuHAA0n1cZpcNe4tVKVG/AGkI
z+HABR3fPaBa3HBjBPGdZzabfyxRvWo+1pCVEQ2u4zRgDNzOSENmm4cSYZvqNFND6RHIPfN99W7t
l1gv2oWHO6mDwM/gdp3nEkMN/UlW4htVNs8Ul8nSKw7TjFAFesT8KWUgwYIzNVuq1uSHX48xaAm7
GjuVrUQZR4lTjY/JZUG03T2fKWpwwTTuTgwBfQVbk9+thlvZraKKQvR6YVdmrTGXJhDXRo7tP6Y4
mXtKwJsbVLy/tXcJLpLdrXiSI9mVImxuYF9entC5ZR9dGd5G1pHECKvBv+McsgH1M4oxc2X61M2U
nHbpZJE243uMVc+0jemArS5pgs3Ku6z2b+Ln4CFGkcrmsT5QELjQKe37rHzCznyMcpFfB9wDJ0Bd
H2VorIeJoPjfgnhA9Wqxyv3SHbGmRnHlo5nzC9b1aHyOqIk6UgmxOLYZWJxgy9/jfe0w4WnsKuFO
OFJUeBUIh8RBASykzqQw/ax3+RSvL0AksaVQs9pnX0HvvqWhOr7CwoawOCysfMZ9i8ywcsADbsHV
GyUIbMmuZ3u9/s58/bKN/DuKg2GBZkJAwzLpG4pTSdKtakFxhr6xbVc88/SzMty8sdPp8Qlmo48k
zZU83E/CYpH2NvJL3d27TbTfmYG2LeEksI/lrwKdUWBcN/M+1kA4FPsGiCPoLliZTOjTArhSkQZF
5A1BcJi95e49zheqMyBPk7WcfxymMIhIKHXpCEpfsqlF/Qv/PFmUPbwuj+0Jaiyd1rgZGxTEcFug
yLIZQDgZBS1aCd2jmNO3zUzv6ezt6xxPvd8TkNWfkGMZfp2gmJr4qX2DLdVyhHizZYxFIJqHa25E
oqHqSVODu6XbclBEqnPZAUGKep0XGLdZPw1LGL2dZ0RX0z7E/Zr9WovYY9nRfoEBf7u8b4/0jErv
KjW0SOby9C5Sis0FCIS/t1CwuSgsUHTIv+lIvjHhv5DcP2+JoAb+geTqw3aojRpuyY2t/BxCC9id
luQJ2NoEe1q7n7STs398+uWXil/yt8X7x4P4BkGqek+2JgZP7BxV2Lh1WAAFk2sbtFHrNg7Bu7x+
vDy/YfbKjz/XVPUvKZeqf/e5MRq10zvmTERTIwYft1tMq3s7Nzxa6It/5ZEXFoODLVQ6xuIvWJHd
XdVl6ucSdXUtKXp+43X/N5eE/wjefkQqfad83tER3sy9KpQ8RcIIf54uFPc0a7knhQ9pMdSnIhD8
FJ3WFITUFCPqA+CC8DdN0dfg5G9PBSLrf17Jt/nCPjMHx1TlSoqN7PUrWA62qgDWnBzTo7fwhs4A
4nmJMuMYlRPM8tsBiqOcd7p70z7BMuZwR9/KcORRdl0s9V1jfC6FEiXCxSOga30aY3rhNkSbY5Ro
qWHunNhiLkveJfuXFfbTrIQczP/6Ld9edQxdu4OcDcUKy1YEj9OPVK/mxOScOy7/397cP77tG4Bf
lKR+iljQL768KKMwYhAVgOE/xger8k+cGb/+xJ+GMGIhDw18fjR8jv/66p5HKSmuZ17d0/a4kd7q
5xsVLq8sQt0EYNuX1gOhROvtjDruNFz+JoEbfmPsf+0df17At/VyvEnZPsPox1F2oqA9PCtD6/wO
jQXJ7R0gRA7M7S1BOXW30nn1evjMNr2tfY6mgze4iN59PXprdYv+A1AroD+7LCXRAjCxksNq/RvN
+etE/L68/7zcb0viXGlYL1zE5fqt0wG1BMZ2gH3Ippo19m19nRaLx6T5ML0vSAmsDxFJTKXH49QV
r5qKrhmCz3E82hImzuB8VgfsVVsdbyBLnfOTHG2izgfboYer+zAwhFehpeN4hxn9vHcHq+v6QJi3
GjJUwNOEWLG8ifFkjfGHodH55zcAyeMPmywSB4VwSVUjWeHbJqsTblYwUadCeBDRzfYOY0cB+62c
61if38eDNWAt4CBeuTpZ6m6toA4i9cxW9xGGPrSPHbXq5x67eq98AcfLk36czURNYF6Z+zEUyUJ1
dppkvoY+e2BhyPtWYsXn4io/ySbXCZXc1xtx56gdQTfz8gjbxUC0TIcZhLQgp7a4sp+NOX2cNryO
QYbtw7KAWFz4OEDYrcDN7LOFSHvFSTjeT/NxlsAgda8RvZWvxeW6jsHIxr3AJkq7jXUHUzwOTCT2
NNo6W6YoCh8xijnoRhBNaMzKdRUUEy2pIYCDNwPbUausunE3hV8VZMltbEbUJ3Oh4xSbLWCnr0bQ
dcN9oPrmXDRouFm4o60oNyUyVoIS1KHzZCrj/VtOWxuk0LrxN7ojgU8DXHQFmdikqmrtg+gdsAkZ
ecWSvsY5ucXM8Iew/NPw/KK0PkBF+QymKkSkzHfmhCgedgj8UTGN0fbzw87ucckWS0CdTXX569Zi
CIXj93cFNyyUCOTiIaf99q7URn7NGwyCnYyRUyXQr2HS4NZipY3A6mlWQfo+UzBFCuI7gv8V5SWj
kvs9FjSvkZ8mrXN6zlYAeB4I6WOTzYgNoeyT6Oeg5HoMJTIGA3v/GNdY+BKdlYtpV/VeYkHD0DEA
vHYA4DFEKjmTIZtRBS2ZF4A9HS9Wn0gJEWSnTTeu2Feu4vhx8xB6HlQrNl7QsM4lIwAqSwoVQKOr
6rFWGZ+TQ4KJDc4IPg4y1hEwVvN1ClbgSY56+2oLWQ4vBRDIzTuyJg4BfyNUA3xCgjZuvDvox5W1
dGP+/AgPCU75PGFfigYxUX3sZIA2oJlwAhVgnJsFL5tnDajL3OKY+9lCfoG+hPlkk7tDZ8iEonhT
X65zkgPIqLckn8yDvdNgD8aeADVsM6TKBscZOpBv6qvzz9vElyP83540Dr/4p/KH+n2XkLUy1TpD
Z1ecZ/TZppUvKkdZlODQE3MpSH/F7jh5bLSaggPn7/693Q4qWxMzKVT/EfP9Wf2k01o8M0M5vOpL
HS42/v/Hj8OTNPTrgSW/UliBdD2eTxZ+TRIgyhP+Kq/npF7gbLMcvZ43MsBvviVya8j/laGYGclz
gS7hnGkXv5SfqjiY/uE3q99kzJczceDdhd98ZbWcrBGEbvsYn6bsORasfkbYbD+i0b+7zbsye+yq
2e3lkZyc41pfmgtjraWT9Hn/yg6uYyCakzn2y+49/JIPfr9G8lxxX0Z6pJLq+tfT/abdTV07M7gW
FAtlAfvUP806F7bL/OF2C91XbFQL6vg8Zvg8v86qqdBatEG6aNlFMdea4AQe474PKk/tVhGhLT/B
udjkr0xlVwcfW7EIyxKYFY2lxjJ6Y+P5ACSkeqcKc4DcG9kwhk+7bL1/qbCeem+emEidp2Lq20RX
75gom5MnJafwFhQx8X5TxQX3zReyIwejsEwGjAQgKUbVTIacCvR/dtOBixKjB56+xmeSBG6W4HOd
PfGnFrfsrZjzgI7goj4X919b1IbVbPf0pKp9WjJ+XosRvExjabpvnVdtev8Oj4T5WwXWdpEhovDG
s8+epkZycbSI/8JEAjBbw2iVyaWUmPbDGzjVhvHPCwNIj9MZfAL/KUd1zxuu4UkozGmj3dzXp+cn
qpf8g90bzPeBImOeLaENHCdDDKmeDFe3oBBH+eTg5X4bSZPb22PKXLFCfyrwDhUqUs1ZxQAKYaMn
emN2eZsqgjN/jlGtReh9ZmMGvGtrSrWhNwLdFBIOMu92isd8x8EnBnYgO1NFA9gCY8f69M5uFcF7
8VoGN3trwFHZjS9jCfAv9fYf9a5hsoiND7/gssJs3SsYpm7ExaquMa8TeVL56bQ+uMVGe5PCApyv
eBqeSKrzT2G9It+EzccMlHHtj9wuEtggqNYbPAy82F6oDiAh4xJjKS9MkHVeGdDwtyuiF8OC0Ire
6TDOVuYYQAloZGQfQnCXgwtancJxYOYcQLPol2lyTG7W4/W0U3oHkAsC9ItJyaBb3VYAYKO4ZzgE
OcA6vahu+ixKxW2LmcknCJB3+Mg48cfcslcQGWg/Ajq7+vL8aPpl7qBX7zfnF+y58rdhfIiqC2hi
GcC/sLJotACEei85vLVwgIkA9zRRl+12BKIOIPxb7an+1PAS7YRrPGbusvb13/9os499pV/bgrdZ
mZRwQsbyeDg5hWYgAMaWV+4QIkCLdT8PjKeDZ+BvjNom0p1zwNBonk7u6G/Qx1ER4KeE+68Sc/pf
cK37xQDga7v/27YDfY8INxh2ivGtqVCzvV4qtz3d6BKnPTo1aEERWTOKjbTLWKhJutuvLhPJ7ksW
Emfz7E6ZN6qXQqdDOOQ8nZb/ErL+t2lVP/YZoz+u6VufoY/ye9O0TN+vCBQZ3lgttHw07aLaUxB6
oZF0M0764fQc31diCqZTBuxXzZZ2w9a3zAmm+QrnBB73ENw/XQ522vPpt5bzh34MP3yDe8aOLRNj
9tcduz/JZl9WXGZHMduD3FCzeAdHjHtI9hDNYIetnNWuD2Bf5EH8cpIrP9Rsf/l+0RL/scbaW2Nm
VcP3Kw87mwk2veRi8OK2MVZWyvTCvnOK2nkWEP/A5n79HcD6AV35yxV8WzyHgSnpff31oLKVIJkg
ZuD8Hzowr+1uKrswBtyR8evrJf/wev3li7+tkHNXF8ez+OliW0phHinueVlGBw81347YDecUHbeM
cn5r/H96r//yxd/q5KLdt6px4YurbY0EsjhyMpUIdok78e/BKPoiKg1cOCX2cKbK9OeCtiQq1PqT
aafJGUFNxGgGEpC+ODYxleEkXTDKYt/8qvT+v6Y0i4ANFtlvpOYJpOb8/D/+p1e/nN8+/tefxOb/
8wn/pjabBgmVKLmJJUXszEL5T2qz+h/syyQqmSLNYEjo37+pzYQnKBolmCHcEDBC/jezefQfaMIR
VKPnNwYan/x/I/GSxWr5tvkKjrTgspM4T+bHX99goz7maXrGAkHYWdCZVx6zGsQoYDlz85MmNti7
cvjH/Zr969P/NBf/aQn/5Uu/IcCkOdX9rfjyXSCwbqoz9pOm/bYN2zEjNS+lrNGnuPLOTq/mQjTU
+CRENMZefbHJuel5qZmuzwY+hMAX8c/y9Z+vUPvttnwrhfusvutlyxUa94SRI/Jr+s9PY1qgqRST
t4N3jdGTZo4aYMSOUpjBhRC4UcIZdjl+zHL//oTvJ/l7CzF9YA+GXIOwNxoFkE3gaxuRutYQxXik
ocmF8zUB8/BmYOI4/+cfY/ywVXG7AdXx4UJuOPq2Ywyb+2hfnTGfIC0oVGwF8BuZ9rpwCSWFusEG
USZdskcgzXS6tLIGD55hDtPk8mJM8SeVt+bbqfDqZ+OpmSOeIurAQf6ah8xWaiKeUZOoQisDFcrw
MywtqqQZI2UaeLdwtJXmxftoS7gSlSkYsk+s1USJKRpR9EeIe5j0iVlv/YGDv0S6bIL4NjZ/8QKT
Bz9AU3+5Cd/w0k6Xm4N0VsRC1/tQGfiaiZT7vmp22bLzr4zeoP5uIdhIF+cMGWrUh5go36/2Dbro
wCLHwG3861IU6kQzxAgYOWzgSrxDN4L+gwDpIw17ECLlzYioqkvrApB9sjmJJauKh7dAy6bItOvg
Hh+ZeGEL+ISp8uveg3ZhjYLzC2kHiTRXoO3NjJd+fcmsKiJnDzfUYtZuyE0UWiis0tCAf6rM2j+g
HySDmGCqdt05xufFw8CRPkyxjs+YbTqn9W8gjSIOte+7BfujTOCuZmJL9+21IDe47LsHNzHLnFP+
AgMQuorKcI26EfNl65zgliBXM3IYeMTBYS5F+DSIITwyo9/scIY/vaQoPISJxIApxtcj/6P6GLRS
Wz1KTThHNRs9GjJFPEbFpJtojXNfIsvXnu4Q9Pb2/p2gsMFMJ+6xdZDZR8cVEj5ipMaQvADIoHrq
3tWvJ0x4qXDxXhzcmO6iTtITuo/hxWueDF7N1T+/mDJToJ9u6B8/4VsVYch3LRX2NNTjN3Dh+jUt
ZwOQLS1WDoF6nmZ4Opjoqk6+TiqKQeLloxgyt+42wmpaAggawRTWsMNoX0lrOSo+XK3rzQf6lKbw
idUtNBe5wQrToiOGEbeSvYFdh3t/Cvs96Am5mFzwWoCtR5rJcQFudh+XyQMy1J7/c03ZML6OjSnE
YDu/Wqiw9nhu5snIvZR4TTPMJk/Dhi5dGNb+g8urahkPTZbutvgsP+/b81jeNhdoJndIwPoOzf52
P0nhnZDxst2v2xu0ZjzmjRUfUMaXuLOwiwAbj2/IL2bpY5x9DO9jdBOFifOog8Yk5T8cXHqqi1/2
zhAHuAsCCozZDsllqPIz3i+unAaD4VTCZJUdZVjKNhUguooOL4x+Pzkf1nuVq2H4FhXaCGGcsiMg
wMogAKv1/cUkSlztsBJ9f2wQqpUvJOxF5rR9u0EwEX9eXNFvNvGmdNVnMyxdONjhyIUXMtee80+d
ualgdENimwwTUZrriBGa6MhUqp8Rkugcn4DGfcb4qAcNNJYBcXgPDoUb/HJbYwZm49QF6FE5OgYF
Ge0w12FsO+bpJ1cwAdaX10ZQCLQPmPkL1b3CovqENIFwRLBbTrvTpF7rpQNWVMKOqZgIMJgHKS9i
Tbb4MI1eewoYfworJrCsshki6jvkVIf4FYMuW2TqCFLdMcai1PTyXf0sjECKu4XSFgltd7ekLxFS
tUznzQTVLGZUyWVtVJyC/GsBiGsRerj7Oiyb+HDmL6pxD7gBd7YP5FgqQ8b/43KuvT7WpynfyE7S
Lm+TDMEHBv52tQKmwFbE3D6iAZxoONgRHPKvrp++D3RYxtrluMDjwa+es3fcuF5q2IY5g47FbYFZ
P64vmBSSjhBTDOM2/QRrdycjHoKHt6uDmq0zMNYPZAfoN9w+aQTbxcGpgjrZLcbMsQBhltdN7d4/
B2gBMwdB9B5Zayl+pIe+WlAVDHghr+3y8dIlOJggbr4ygKLMhsSzbgNl6GRomAOGZFzJcZ1xp+Cb
Nz53xFzgk2qSo3aM98eYkFqU4vs7+qT9KejN4Mb+qrmcx6NqRpQqSgSeEEoAGLLbYWQ0gfKpnTxz
jyDilLlqHQKaMwgTvepb/67lySAx36Ww8s87eb1n71g1Ycukod09Li5IhiD8G+g47Sx3aChYAWhs
YZ2ye18SImpHZZydxsDm+8/ruMa0St0qn2m7wAr76lZSdIeEMRD+Fh5XsdAg9352hFVlNsmNAQx5
YdhBtTOFWy3n0/QIlfhhkT08Kj3pNpObuOoXQ2PcmJtBS1AsjcgQPDq6Q8fLH/ZJm95u+H6j80eW
i/wSB4tuUk/hSWYDR+3HJ8nJi7eKY9ncXVVkwnY/Ntnj4HbzojDdcQq4sIclmymcwgkaeFtogvaT
bpMH9+XdOTMREmfx4EVwT9qw3GFrDHx3msK4x/UMsN4FGomVjQr7Hz01t554x1LcYbDo8/vDZJGy
LqLDlLdEfWVppGv5FW4nk6EcNE/GNJw6cB+WH2qwxxAHlI4tbM4ggCrwRBzUKTlynYVVBIPJqHcf
L8eFAVdkfEs0DSmGw/SjvqJaIibZk68Rk5Ee4nliwndDneNBujTeU6cL72s9uCdDr0A1gljPZ/OA
inSmrhKAUw6d6Zl9NW1sZSG/3+HCbu5b7BsuG9ijQ+QGbw069A2bJ4FT4y+XstFE3j5c8dqEWlAt
Wa4KhGB0gB3CR0Yoy8I3AsVl5Ooy/TIWfWDA2MFKBn7gfiWAv+FMzILxBkU9ByDAF3WWyR0dEhV9
8LuhlUGmisqo3CGPfhltSLzG05tX5145t52C04t4ucWp3iW5W9HbDhzp6fTWMo+rtjIy7Sq4MnTb
tWEdpop/EXqBsB8PkSD9y7ETNV9wes43IMc4IMljaF/JPqqmDMtFRyxmf0JXf/OkuSjRG4/LdTku
sCxcDJePLdx1H232uxLeI1kNeJhYIzCRVSCkcqQ0UxwdjKFv3slcxtIIRdo5Hrzd8fW5Fu5oNDHR
ddTsd9mUCIeAXl2ARjKDvWYF420qM712eXM3BHOie6lx4sXiBfcLkhOsx8cBa55+pQbITeJ00kyO
wO25jzMXU8EzkDd48hR1CowNHN+XsMzhr32WY8KS+bp0XYxNhkaZd2VmjJ/+kkcwdDBC8B+z9EMJ
+ZFdR2aila/OiVxYb2SYPDNXcTJY64imBB1HdovpmbMe2TxnbsCg8HrdYNfzkiVQDbej5dBjLIla
zxWk+8xDlRfClhvAlmOsGSM+YwOlOnFaxT+hTOArVsP4cqhIlbTv6zvExp15xGsAduk5hSXIdHis
kuPNB65LxEoD4rz9bHcLSshdE9GN4mBJXgC5te7xuZleeCXHBAlA/5OeFSrlYXwzQrqvqA70JRZH
UJpxn4+QM5jYiiCbCmUo0UWJvoi+rXTYvI/girfo7DTJfsOyG+Ldbl/W+3Dk8PjyoyUv9GeZDW8G
jtJzfwzf2NxWxxk/dM+6A/S1a/TzKmnESckgG63H7hy3hpVNmQks0PYcBg58NL4pj1qqAgrm/B1z
K1xe8RxY84mLw8awDbcIK1bf3qKSri0Sqi/A9F/91SkelWvw/17mqvvXY3Tzq9mRbQfJi4XjUIAY
OVBYFGI1N3hMNQ4mAIn4/AZG7v1JkOJ6+xDQiTzfB/SjeHYlPcRIz2BETTLfpNg1O8JiFimfnbp7
2OwVry0UOl+itvM4w6qaVcbDLi6wbkwQ8+UZByWEQGP55F9ywljs9NmI0BwhaTv77frkwl5WqOj6
Z7wFGCzM+iif0bq45vN5DuW0eOsAcSlh4tPiulHZN964xH4qJEoH8GfM1i9WWQZ6LEUZWFc6O+bO
cabf7JL5xHz4pkW3sIbBS4lnvGfhMDLH6ZLB+5xwIug+L3mLnXh8pyzW8LfQMvyNmiBDvnNHKKCd
lrfD+iQ95YoDXfuCLHjodRSx+Ls06sIoklQKa0w8hrNrHTPcyWGWiGYf7Hd5DWpI3kvNu/j67B4Y
3GvW8S5di6eKvhKIgOqpDzpjXCFH/tIolHOkm1d38HlD1NY+EdBNpCqRES8Gaiig28/T2T3AG0+U
JbFQz0LJg+oSKn3FzJ384c0RNQ+SqekdlSj6UPb+2hshn3jwDgacsgOJKS8t5jGsErEycCsQcxvq
igAauznWB1YTYBBFCQojnCI1HVia5uzjatFOHg6PKi6esFyYwdZ1BR+6mJ3c24oHFOBcNUvDh8e/
jRX+J9yAz7zN8Oz1oF8bL/KLTAzPtGJcLbnZfgnhADcbaPu9g+xgipDp8Hl4guUGlfmwaQTbTaHL
doiJUV8IsQfY0Xwlda+f9dkfoAn6lG7rdEV2VUR+RrfqX/Jt814RpYB5B9Zqpq/D5aU8DxvE2+ze
HKiCPUnJwLDctPPw+kpu3RvbpP3GjmsmJGMJmYcUjcdiLsbOPkWNIRbwzTZ5C3OxdVXgNQzPH2MG
egjPKKjFKSoJ7UPcUUpdAugHCem/4NmnNQGbSzFbO3+0CbkHq2JKqyJF7EpfENXePZnJXWwNwgGX
xty7xYdxevaL5clmY6H34dtjkVvZ7E42k3sIFmnYflw1J5+OWHEdcR1M6Q+Yhs35+470Xi5PPgrS
7eVd/gDbZxKFuZiVI2TFsMdV5ekeC/zrrfLaUwRXFxAmc1scCfktZ3gtmL4UjtpCqKvDa4SMAjtS
u3tF6vCZvh9DibEWFk0blMHpW3O0z5xvEIwHT7Q3iNel4FpER32hQepX7X08GENnPmCAexzz/CpL
27RVgvJwTxZHqtpnmFcNxJZuOggE5Hwtk3Rcwsl9DF1s6Kit1WNk7tjskHQMphLPIHPYYfKGyJ2Y
Y0c5eoBNp8Idhq09EmNOOSI2ZI7kDqH6uoxzp59wKSRTwQqAvTkh2cUi/3NIkI02k1baKu0XBFNk
9v5j5FPu0bYkfUyjzVTAvZXY6J48YsEY9GCpm1I2SUGLdQP7zvlL5X/+GL12pld17mFys4e+fIPW
7A1KTvuxqIK9eyx7RjjEfigQvEXev471QqlOIYbE2T5dt4yg+XQS2ZugcauMihPG/8CSuqWYQhco
aZw8MBs3jdubL3UrPfURryJ4kfBT1/1HLHo61c+bECLDhaES6KffUNRBy5R8/Gv2vOKnpFqwPhyk
IhBI0hmD1ICINeeyYkudt24iHvSDGnEQDDG+sQ+RMVtnm87hsVL4C1I5hK3P/cFTsCt4BKmdb8Wa
LWYsdjaLOslGfHY5rS9JShBTOzZIWjdDaRAORgHJnbcs5rGAQ13tkg/jTDZdpIYFIzEJuhamkIim
9JBqCxaMwM+Q/q33ThWP3lXOShq/YsLOsezWyH5F6dNM8oCzKKIg3KvL+gkZqchCYSi5PKM+f5ao
g2AJxcXs7OocLlehxPzSB/FzZFePmbmfXFpr+GgBIn8M4xWLnxBcJ0dAZyH195sAWGMAcf0KGTCW
4uITHUM+LZ7onLu56N47t0fle3EIB5GCctN6/BmQWuT3MxOzyudbhLwHu4YCiIhbqGAxiAsAf/0Q
HSZili09DwLCoRB1IYjHzqcgEQyngQoNj/TLLFX+YSBHXCfJyYqOORxuC3+F8/vDOU3zVBfe34ot
5HmcTC6J54y/L7/MSGUx3PsOBv75XeK//wG/kQRYmGbOd12d3tOEHQm+m3pooEwSzNt/xsqUH79N
Ho6YfcgMP/RvIHYnZer9eADEbgC1EIy5D1jLQxuDxUBzU1g0tBk+MW4cXZcQf8TZr7/3JwQZJ9//
uoJvCPLheFCqSu/FFQxsYScrznlIWZ7JNB8VUvLPv/jLYuhv9/eP7/s2mjELSTr3Gb+49Yrk5hfo
AlAEgBr9xtv89Zu+zWMyxcwzlbBLONIPmuQ+OMcav+kR/5bmoGrio/72o1iZLE9dYLff5rXF/dhc
7xgXOtXQreG3FOkEu1V5Wwa8iy59e1s7UJ8aT3GNWK89LVt0h5AhBFjVlXZz0mwusBne1OfO8HrA
PY4+lJz7Geyx0mDCUQ78FAH1cGEYR+uGyvniGERgvuGH8cqUGvDoGcmO4WBFuiVV7GHBDzmP3Mpp
Pt+l5x6SyuVVGlMwsjMbMd4kieKStOGg0q6wtcdUE6OAsH+rx0BmQFbOLTpuOpfu+eZfY/1TnrZ4
BUYAmy0Nwft1jDjL7xaC4lYRfLkbkV0D2OoJVjsUnwOoEKNzwUjawyF4UASU1v6tjoHBvA5JoKdE
o0h6NTxGTq8aF4TzDadhsdNne68ApCSYkF42t+WnsBQUQDPh6S0Qrost1sDhALxiP1eSHm8cKJI0
Wkh8bWAfpOTH6B5gHLf3y6TGdl1bFZvTavDyANAE9xkP/GwlHJYbdwj7irNv2cVyiGuHCv0hxbJW
/FVlIz1lnsmuXr2MyNDe41QH4uFd1ulcWADf7YSn4Lf05paxhlVCw7SfHsdqdKUeGz2izGsPUffW
r0RZ/ThYOswJg+KVJiDMVyD4ePpCjRt8nf52zWTh/tk0QcFCyaCiOjoVaOo+ZvswxUWDPh991ztI
y4NBoQmJ0CrIjBZ+w4JGWS6vRzGPQNw61716fVhDTIg7lJJY79G9PuLqFHCMgJaxgvmH0JHTzoO+
I54XgxpJi3PDlYo407Y4L5462LGHUwCHE2YnIYKi9MO+5x4dEVijXS5drXdH8qxblc+YqZL/x3SJ
crli4mafJZf4yOHD+5f+5DA5LDTuChoCp0o4rALDzie9Dzr2VVDiAxkRDm7/806j/rSzkfVsmAZG
4DrS87/u5IcmL1O9YycXiCpjQq9eZcix8eeAipmYDLvKj+OEbTYahBfYT4XDGUotAc/Sva+zoGXO
wzErhb+lLeg/7fp/Xtn3MyZNs6a/GOKMwechSXEVNRgk8Pos8hhAMxKXCJi8YLRKt6pyt3AUYbBD
T0AHhnyKQa1MTzBk/viWrkfjO6OqziMUdCyMmCgZB7FJM9RuS2B9toX5cFFvEaJiSHj0utffKDMj
46eRz9CEXok7q6njd/bXm90cjAPxv6bqONL2Sgfk1+dpffdODZQ2sAejBTs6e5fz09kgf2UQHVTE
MYJc0+FXpZk4IR0DrH5GuGG6qgpk6mHLywQGe73UeaQYBqTXcfPYpd2LpmDoDSapc0rpbFXUvA4m
JN1HEXhXGjBhDTG7X+lqLwvicV3tLZ0OJ/U8Z97VsUVkcFPpAj1jdgOIH9nFRnjxDOy8sXb9Vtuq
Yw1tBbk8R5a++SRf5o0wGFeBTIuX2sl5XkP/GvYeeWvOASQbpyx3H8lxsSB9zpdmI3s4kd9u0chm
a/TZ6CusDmpHGvk3DA5Pwu8gqx1DmOTIoYlN4GtaOZgeg13fDtMKKWoBca0pMC050R7B6A4ei0vw
ANY5IEfmrUZJ4IxE8YfdUPN6fb7gXII2RpkE0sGlHXs94NtW+5AIIfkRoAbh1AzK1xqrnYGtzczx
5fWwuwSniYC/ZEHVH9AnY2/SMhEbzm8u7cDAxn+wEj7iSRfohJ89IRKmaj/gJlVOh1iQkE06UeCA
El44vmMW5vc+0Nu/diTIiQtd883OIuZrdnxC48CI9841QhCFYk4NrkR4nnJwdB251OKQZFPe8EUw
MwHC0I6iSreV1z0+WRSgr+KyhePONazGwF3ipl+Cw2RAs5iQGcfRdwqzNSrRMlCXQzxuaHqej0/c
u5gnDf5kl4FynOAABVe25fHtJ8aYLY2/ePdQX7jXyd0XBtZdvHdFi7PHQZqFrIansex1PHEMO7c6
9YMSnPz7FC3GgJdL98lxph5ON+22zpDEjHjTVJaWEgHJhoOvVSB7YuYDfO3C3I8en0T8Ul1C7How
e7t7JYXQKRS9t8CmTeSDiOR4ez2AapvYXbi6jK+Ydr3WwP/qmOHadM8gDl0ymxMWS5SMNx/ritHc
vNnV7GLEeYCBVmTS8/cjNowHEHF0HUFDOdfL9jWbCry2cxLR7WaL0cgvNBfM9YqNyvL0cIlezPN1
zsTmf3N3JmuKW+2WvhUPqwa4hCTUDM9WLyEQoo8JD10geiEaARdRN1U3Vu+O366TDufvrDM9j5uM
tDMCkLZ2831rvQtrjdXVm+Mna4t6yBVsG634Ag8VKKYWVaW3H6KGpgBH04TzzsW1iG/1+M2LvJP1
F+8gum9Vx9ov3iz7F8woKvXDjQckCFAEv6VgC2pJH2taeDznJQAAqw07F0DwvggbegQ34i1Zy8EM
KNJINcQZrMvbgcoPXvWTPdSDaXS2JmNRAotcdR/TBVydF6WLiuYupDN1aS/NySFjN3/zsd326mEx
m7bA7QO8wNSORRssBz4zCYrZTh9zZK/R41NdUoA22hBd+JRrKLuJ7qHobnL2qAC9ED0AHQts/UsU
I1Z/YMDuO551tY6sSda02cpE1sWp/ield/OoZ5MzIEXZwGunRgYHB3F5pMOg4eyMDJeu3DvW0OnP
9eVrYnpI7gIK0f3zaqPztFCQhDh7MgSFTf8w32YSwzDL7fheuXWbkhGMXd4pt4l7njfjOjpJc0fa
isdqBBtkAyhWnTSxAbXN3nlipnr3HJ0+X5NdK0HOzeaHOIHsTpvEBLkhCR9Qi8iZAI+A2MBgU2q2
t4+ptR2BOaElPZu+mklR9ZuXoCimNH2Oz4Au4H6odYBdIKfJrhQPsSRHACFoJcNQy2ZUFO/0dZgX
21dypD1SMbaEKtwWZWimrfz2efUv0T66JRL/KBnG1GNdc6hxQ67+fihVSHInUgMSEmWIuv1Lpf72
Dp+1D0UfzY7aV6ZaevOoiWIWmR+ROSHP0WJoJVdfy4vR8h3KJsmNAzC7J9RMGBkzs0XFjYiABLkC
fApZIAAj8KRbSqgnb4LyRGShXCHjN2bxOKTbxWzmtAb3EC1FfAi0PbQg5winYnTO1GqgF16jnldz
A1pEhiZ+s7o8UcsEzJVa3DQSNm/EiF9a+emzQlZJO5ESQDNrqLENW+gwLjuv6Pl0ih6HdgwsbB/p
3w3vN8D83lvyOl658VHQCrsDdcKJzw1CHl5Bn2oJBB6IxK8Uw+FXgd/2+O82rv9GAiugQYfsGZwT
bHNXU2jMKSFO9zdlLHVoT/lozJRn7m5JaXeoSvdptQ+oFDVQr1OF8S9yELLagphg/jh9Pk4eAOH7
w8FzmN3D55rVtZkdF4oCGKIBcfKfN3VSivP9oAU3HiuVZmotRf920DLVqlWdbUvDrF9FtNCoH/3/
BFX+9Oz44+t8U7BYr5f2bm7ZzsiVHtYmNSc7kAAF7ReqQevnG6f//ETfKgCP4lGXd9Lzvs7Dx3Ab
TyzILi3X+thc0QHYE21SRVX7sAKqzZQ5KWmx3EckgFQRW5/QTMqoIRUJCIUgj6fbeLNWMtpf7/jQ
OXzafjOx6MrSXfo4fEpDkdznwlrA/hUQvR3LQDzMIhFe5W4lkLs1vTMCtwqfLSx4xwgvfQVHwfsD
RGRGn5Ua4ugeUZb/V93lv7WoFtWrYfO3FKkTd4CgleH47yW2/+d/H9a/rda/Hea/deaP+fW6/u1/
/fHV/LfoepifVr/9Dxp/5f22Xv02r9bz34b9/2iE/xENov/5oxT3p6/7hzDXbP2uELioEZYA4Vmx
NUoVfwhz5f9SbcKQsHNLm7MUBP+Zy2T9rpPKgPhNVf7EEf/JHLZ+J5OBkCd80eB5db7rv5DLpEph
8I9P8NclUwmaVTHKgTD+OrX9UF9rXh/vjWU0Z55tdp/YBOnZ12xqSjvYIXKQ+qUy2wJHBJNTVpQh
jM5WqsJK6hZYQ5HwhsTAEHTgyTIliQWEzZvuhWIuvJ1t8lyqvXcfGZSNkVAcidakjOcqSB1nzbCy
2SHttuQFcwpJzWvUnEWPZy3uWtxqDJ+NgaYPjSJWaMVBJTJYos5zc9bbe81zuJmNGnS+rrvR1s4J
mnfvFMMVQCa6/fneAvpL6LK9imV1R7tO//H0gpgfXi4fewyQjkTrv6iUrOrT8LhLag5pAcvsbeeY
7IoA+il0HJ0LwSSYf43wChH9AE0leJu9WxM6gDylb5jODVQpOD8P0a6I3ogVnmwazVVlteG3YMs5
5JulQac/lV+DshMnXD8Sf4PdUEUv9cGe3Of8R6c/f6vJBU+sSZgBAsy6FVjoauhCX/sKiPStf+42
po/W2MrL4aVboXc8YdKU5AwzIqjlgPprO321gladlvmRasUXkuqCwoFCvkrJ270kdLpxMhk4nvqn
xugMSf3QAyXVaIjWcEPMPMQxe3Bkbg3rRZXS7SjT81jd+jDa7SlApgdpTN5t2MieUza/SBYbq3Jt
AdA5E34rjoMWNox7ck6MFJ7pTLqh69WxjM9VoO1cBHxoKBtGW9e6nCNqPirKrZ49PYC9Wv2R9/nf
evqi5IwpkofQIJ/Vsqhqcmj/99NX51x9ng/7P2aqH+ejn/6gf81HkM9/t21L+i4lcR699p/T0df/
AZvcMqmEqJhmWfj+mI0aqsU36fgEqParKmExFEj+mI4aqv17E18QcZGUdeSE1PwvzUd/LRL98c4t
Q+PjGwa5c99KMa/nk/z22Wk7fhCNJZnD4K0SiYyRpwF2kPWUOUa6D9HRbqRrmEMaO+IfLmT2r/3L
j9aBbw2Ov10/+9sm4FaapT1rHLfjfYdgCcS+KDx8Cv+wjzil77xfvNxfd1F/f7lvNf9Ncb/M7CMv
R4RcUPrMUIGxIl1s3uhs4pl/8sqUkosl8WD0ff1/fvVvPY+/v/q3UtFO3W8bT7XYjnfR5BRVKoZc
e7nBcXDiPIjiFS6yV4yw53dbn8Q0jD9Pzi/ewV/XoL+/g2+dgbJxvD/sMzcdqmsbgJ97SLHiUsPB
au82Osf1zN0tlAhEHqqVQ3iHqzJzHtN/fhdN+Tn/cy/793ch79IPK6FhF/uGXnEXbm0qBStOaPEt
qYBXflxBqylUZzaLbVdC737xwj8d8//vsTeUb65tvdg0Xpax2463o2KqrGcZw62x3rRrZDZoj9GZ
0k78wzX1b82H0tzzt49rf0Whkt3Z0tVvt/3wKo2n1ai34xZo62K6H+Fc7xg9xTnmR9wKyFNnkd3J
KR50TmErbfbuPuh9TAf7DDHWPijXZtYY/Kp3Y3/DBv3rNth4SQlMNW2lpX27GufmdsOzx/sCxOBp
y/M5aSwv8IOuONBYo484ks1ER12OYr3yZx9NGQRw9WXnJoKSDJEUDWEzaYVw90ODTvabffo+JPLx
JGNuzkSwguEg+rWZvLHDp3aOy4B6ENt4TOibXNrGUSYx4ZCFFvOR6XUUoFPqAO1WUKDzfLdNzgD3
HpuO+Sm7ZShqqffMlU+VTRKHPYx6T5d9Dcute1u2ujsccCBEEPNeSFiSiTr8u0M3h2LTLiCJNkOL
RG1pm6sHce9oftO1Pit+5Ei+kgxVvKdbjKBoqHC/SwXXLDOQzlnwoteKrA0GqEo7hwEed/gbqMAp
biK7o31ZQRzQMmO8QRR+pzJFCQvlt7h2oPaN7ylqaDQCk2MOdq93hQoDRjHY4Mqv4gfd610PjT1Z
RHCr6GZRv0s0oXW3OdndXdKsgeO14h3wzFgJq/WBjUGFs11COlv0sF4jynV7Ug3O+b1zyLhQ3Wdk
Rs+uAtaYLUd2ZVRfHWrj4eWKP/wMoA+dIh5OKN/o7giF6dsQJ5v0vPWx0rYp/5vTQ49uXrbzGqu6
Z/dr57TUunq8hXVCEJMR73PcZViR0d/YomwTQ0QNmIIyb51KJDwErYsyXelYuenq6WNZtGcf9Qi5
+TV9zQEeDtVM69ygdaFGK1GZ2p1t3OjQZUkZQVMM2v4xvFN0thwzs10plaFRyk5n1jlx3RqYn2Uq
AMjAy4jx1Cl9uPHD8/A5NjIWEjCrW+/OxpgZtr+fnxO2kLsUWcyHnsP47CPfH71Snno0HNIdUfNc
Glig8ttKo74ysKgvXHg+3xEJkiZhE/shAo+Np07vSzXaMWErhEUjJZCjjU6GPB3yD5A/Cqc+u64D
5c7Os7sfPaEc4NEAOUBVPoBt59ElvBM+Rn6UgzLzfaRidF42lJhodG5M900f7Urf6e7u81OGPreL
TBGV/vB69k/J7sUf16eIrpVMnyrprHdC7NS/jp6R1X44Nwqk6AQPXZqPGZvsQ6L1NgNUQcYEiVfn
5mlpxW3r2j3wpmd6fIcOOGD88Wd6LVOEndjDjZWd7/GJS6AfVpK3C7bDZ1jx7EoY3wkihHh4JGyA
0qFJeJGdwjc18ebnzt/NXC0/JEabclwbDT5zWo/C3axvf/A6TTKDYiSFqTF4m8LKZtllvfOLrpWZ
+XG4iVFrN8e77iUg/gOMMoaqdhFBeMAk8Eb+5ukBQu0W9WfuK09oTU+WbmBAJXMfD/ZMLN3zZ005
1C8iq8do/bDSshZXVFLTOifBM1FxTcNIZ3AGZq9Bobs/6+86p84xO2etEQlQRdJID13OPzbq5mLc
ypv5dgBgBUjrp9XfZjYOyrbJvxC39TZtetE5mowBc0fvENUjbXHu7QGON3IlQ5mlZNZgMwSKjntC
zx4I+baoj3Wu3sODtIkWNpPVUVRKA2aYbe+83g6bHWNphWoIwv/cRVwyQH11HLxHt04VS5DPa4B0
MlTaQGt3OdWL7qaNEyo6D0/dOj+nzJoL5EmDcnClDXSQmu68lWu0k3hLar/VQ2S368AHTU89JSEY
YrGh3Nxt9l4rnVFR0nd+eUtg5QTMx8bk0n+y+WPm2Pfn1YgR6s6mWg7gl0eGMBN6u/sB1Vm4ypj/
Ln3uLseeBK+8ex03M5jo+R7tZKbnSGwoKfdB5Mii72M6w+vPI03FjwtJo+9FXa2JSAy9HrSlvJ5U
yFze3sXX1kAc+rJLKRV4CK5CXC8bWHC0sdYttL37BOpvv+zdhjSHivWmT2mPaIorg38vZlh2bACt
G8TuX5qn0+gweqboJh/5ocLUXwyR4XcbfiujpJxQzSvjY1fL6phMq/ksOGX78DbY5BslYnpg3nBU
ABCU+SxqfdKHlN9Sva0n5Uc5PNF8bmSz8Znv58XDKsWqkb6iK+XVG9voIjSWZJrOJYeDU7tD9fCJ
u6f5dIv8iWBU7BI9URPkaaqjh7SvqnUN9tNk4mq0K18jdM0/J/bqHm7InYJiDoAVpSBoKQKPUSbx
mVAVPgUSv1MNpwvTisvXB6IhfrGN+umGRsVd3FJbKueob/u3rVrvrPp43Y5na+XlQD+ErI96lpDE
6xIz+gZdOmv5r4A22l/FUH/uV/58WUo2f902KvsrFUOa22MEQ8Ex12asruhbRjtieAckSyeUlj+O
w5IKRnt7hNqA2pVqYbzrPSTfddD4VMN9f+sb+T9fD9P42baaXE9ZWmqanOnkBfthQ1sah6Ny0dnQ
TqKuKbZi0k8XI3/buWA4CVUp26K5vYjShSkSPECiyZ4H07PXz0rxEhlNrKPTxbeCu+EoklOEf+KM
QGggmhgMciTgYbvhdFE48/OisTA5pT1E9ygoPfSPoksyNXrEhFMaex5NpERJiKtIk1T3knPw0duL
7lsgihS+CcBVZ6T0nkhrnn6KuIXdkTNz0WeEmeYs1342zZcsE0xZLR/UmnAXvC16y2eRUPqIu/zQ
D4g4bHpqgVhHpKOUVx2MAP+KJbYWp8vrE0kpwrMYHISfTAjPFhPipan8JIujmMioq8Ltos/kx77F
uvvBZlP0zu4ojF9ilX68+QguUlAv8sW8DfqOvY7rr+IRey6R8nE+568wDlcy+paMAqcU4bB0bXc0
4Z+PZ0gn1MlapKFs3HD05jddILO42tiDLgQOEfT4T4HS2GmIqCV6aZ8yXBrdxCA4OpBtPxJnBcKa
/0TK94u7okO6+JBE0wKTRveDIEuXS+z4RydAcOo/kpsgnvnoMHfj5WClcoHp+Pz8m4DVxhwlv8i8
luehaHOe8XQn+l7cAZkXREv/KabhcOb0NSe4uNFVZJS6oNMF404f+2RHZDTUbqIdxjZrXuk5cTv2
8rYlYtudXEQCTrRfeSRatflDTititYW6+jm3gA5itqcZJwIkCOLqiv6S7XZoieHJSe+icxJeSNOE
Owscyen0VRF6wxXaPy6nFi8LN7h5L3Q9TM1z0Rm+5DwlPtje+wbXzVtDLStFf8Nt24mRza4Vm4NT
IKoJ1qbjxWXwTr246fC+vPXZ8RmiEp7XSDvtTizoSpdOyh3yPr3QCdYZoC7fW9GlRn9gi2GHSG/x
zFkBgiddRcu/eOk97r0c2IFX0oVoTDson8J0LxIkOPEoxbLB0SVlyD5cNt8vtuTDUcpXkxBNAf/R
Cm5+h5OCKUZp0isFOGfAfh4gc4Dpyd3rjvYu2+FPTfQnvXQrCNRkZHIS98LhyPEyBufB6QTT4cY9
is8knNCrl9FhRLW0yVgU8XTjTF/Q3WLgSGQxo1cCfw9PiSiDhOmdq8W9YCWCZI/qPLTCQmzcWOo8
juLOv1uo0HlDQ2/Iu7t58cHp9yaLWoywl3NNEHBwdsI/FnUTNAqYcNkcuz22fH3Ep2HZ2TEFxL86
NH91lr6f1n+c3OTk98PkpjcsY6tfmNwksmmippO3u0iREHEVS5enNS8ccjt4ixhXFgPGzDFatu90
M8eWoGfJsiSXcca3+Odp91uE3B/rgWEh4KTYb2vqN5mT8nq9T3pzVoztcNd+xYDnriNkHIEV3c4u
e+ldUwamEORWxHpOprryi3VQk8Wpv12ZH97At2n/VFyayq0g3UQeACUS9J5yERiAtN5f7PjrnPJ7
M0E3x+QiG+Ys8rSb/Nsa4yjy4R2bIRANQ4j1Qp4a//n6GH9tsP39+shqyA83rriUj61ZbeWNA5qL
NE9wpDjn+vxGgB40W8tdP8FzDq3pNmbfnhpTa4U1bUHWiZ4qTb9KmjhXwNaz8XqN2QZ61P/YZFF5
9qyh0tEi5csljtrkDr8QRYtLPFlIL3pwX+1y9OmiTl5iLrvA2bxmpvnnD9j66bL7w/X/NjJfVdVs
PGd8wNGmo8fFdAtzvKDt/swfYgC7Bx2IhW4MPF9CuBX6g6YwE3J44ytiTIhYvdNiHC+Vvow7OBDD
wOkVM/i4wMNLYof8nGNzYJIbgoK8Tn4p05XD42/DhzLwl/7ZgP3y1/tTNgvz9VTUYoyChr2gIsWj
7GdFNS8+josdqp1/vl66rO797QUtFdSDpVGGklXvHwfE7Vw/jNulSRqPay4LtPJFtCdmCJnPG31K
oToIwHxsu/R9ENHIoiQBC4xcut/q0mrSWb37Un5+QrWBc2j08o1JmdOIcbGt1qHF1oKibUCz/UKo
VfTP77750+H8w7v/VrvUG8eqtdHfxdgIaqQtMjKv4nyMI9iv0FjeRrd5aTugz3/FGvnpvpOqO9gf
ctONrzraD8+RUuy2d6OSlw0PR/ud7FNyj/vX9iEmMOMXNeJvAJ+vh5adraZS4DdNjY7mX+/RtrBO
B3N3K8bN5ekL8nD+4Gw1Rvz8zs87QY46fkPvCuN49c/XVwWe/vfx8ZfX/jafvTbV7qiYdjFONnh2
5tUm2Guk6ZFXTv5Fhn7vgPFkaTf7t6m6iw+Di9Zr3Nme4XPa4ot1KZG8CSLZOHfOuKShY+lMEJ6S
pMAGT5HEhiY5DwmKyKMwwAkjU/nKhjyiPUHoCF+7Fs3+C0kif8umonP4Agrv810poAhIcCNi8YxA
ELbQoD+cV0ymCOc9DlywwYcoXRLC02vxXl0QJxFax7XjDwJaaCS7Id5c6l40+YhgIX+NFfnok6HO
6WE3KTPFKSL6b5gNGq7BvCUdXTL6APaEs89JNu40EJWWKQsLPh1ohUH5QYoKvEq+4Z4oSE9JuhEW
p94PQpE5/9B3qzmAUDysJIgH+ExLPGpR+dimB3X8mDBtsmVqyXef7tgAAB5guyZpY5wS+buco26S
lrgnqFeB6srIrjXG3CPbP/JFHbLiZSxtegntQtDeg6H4pjtbpDP6q5xYnSOlRB9KILVNuTyDS9i5
WocKVLk4ECwkrPjqoZAcvKWE/nkXz0zJUdU8mAh5rwT+0NDdtoEkIBnagFxGjhhV57h5lGk9aNyy
muu4oqItd0qm4VH22s4Sc/WUtdYWzGNwQLlZdAqkhlO982wRCuY9zn5zlwAJeoJRVFRPGZ/SXUpS
1MIOtS4yZciU3NtndOvSyx4fEyVHw7O6JxdcDENlTGmE86XUfQdWcskAfARlMkMwvI2P1FzusHs4
eChT3jaUgS8HEQULeMsFZwoWMUz9nOOzi3sYYTvdT2zkO8xbcP7yJ1gnpEalpzMNA/v5PJ86pgq6
wEGTqqLYVByrItzL1ZDKP1w8XsVOahm3nOMfjgFTmjIg1earV2OofHtvpiPUVDAQD/0zsnuAoSdY
1zTZJhhHm/A52Cy8PZPC+Ta/vx2DYilwQtfmVnKIu7kog41Uixrui/PYhTpoOZHmQAfmJeY1vXDM
5S5C+6sHZCW5h0gNzO6NahTp44HUhbZAcO4a2PG8487RorvY7SiinFG3aeJNi2tgEtUjVaf35MRp
skgt7zDZKsKMAMNUG1l+jTB01PCy5HOJ0LbFQ9FaWWR1y7fZmnCcdG7szjVBsdbjAJASv4OFlxYa
uG8DLWiRyUMU2lXIiw7ZSK0IH4jklbziFodYMldCnrQp1R0ktk//UsA04GnapS8eZzviCbtT9sGq
2LPJOxSn5St+Rjivxxu+ObXHaBjtzoM1DBKEo3+gXZIurxs42SuIRE5DfomNEH3uF5RVdxrdaihL
9NbXGUT2wIAm3wyHCEueQT25d4mV4jjJZ5eHVGqfDQAuEukDRjl/Z0Zax1YP/QW3bC5BuRvi0Kqk
TLZONdo7Fo002nnJEyDnzWVuU3FrVO6sB8KgzT8++J0B383ZlzImSsG0SuopdnhfYnepSac0T2B4
0EZxWg1+recSAVkmh4r6ytU1lkqGLH7YwNLpwVcoSheyGhNJ/15HB7u37T0beC0d1BhkPd6IIEv0
4XEjKTD1IWQHiOqQlJaLUyLdjHcDRpoag+e96bm2cUGYXsg37T+evp6ehhZNjRvVuo2/7dqupgm1
g7M/kMZEvSO9JJs+RW/k3htf7zTQ59pUE2/DU3wIJZIeVYRnfOKGkeYqEzjRA+H7mU5MEbHEaNEt
RSdReHoY1lLYDQkASSd+SknMf3nMAG3Ul7QowZSyDT2FTfSJOMwZaBh8PLu7C959NqU9bnz9ibZS
dqhLJvwXZ7cKGAXtKxzJktYTXJlV/FbXAK6iM7cYwZmmP9USY3iP+U4YqpL7CDQPep08YEoF8ra3
2TiNfJOSQLO8xcqULgXMeZuNB7CwhOHv39o8fz7TxWYBCQCvOWuTjTWHaj9mw4p9pbURfQSEQRld
8B7VKQmROeRV59m7jd+MmSYitC+5Z3Z0rEGd3qLFdQ2fOKFu0mYbVogFehie7RM/QHbGNNylpJn1
kdYwR0gXBSHmPCqK80oOzgZqMh+QYjOZ2UAgh++2wkVgVeAbtuE+2cjvawrSPx9tfpR4E6nBtR+f
+3oP7L5TEzb45g/Y/rF3jjXK/zxKYP/fWPMkgOLll6yAdEm6ddBanB0J++Ez0XDRcMwWLI7SDsrV
J96S98Y4zl6f4GjjOmYDML0gW0fAPAIFcgCCIuDNKC8UnOIIH2R1/9DCExgf+MhNf9clp/NxEldV
YjEvHxtaSx5dxvqjXjP66fNcd54aqR7xQyOmQhDNizrVDSm37u2WBMxSENTGz3AfX4YY/KWFEtRb
png6AHHwIayJeG79M7GLbaIcuTKI0XPyGbF3ta1g2yHgSO/pqYobWLS6+44cyRc6m+bggR2Byt4j
aLUc1XQMq19do52ZvhEjk3uIZ/ZASh5z70Q3Qws5UpfdW7GgB2JRyzsl7KvVKQsxzR+H5RQrR6oS
X4gycSuxr7VE12zTfUOcl8c2FVUM2TTlz5zc6MgjAtr4KHR7u1wiHa60Tu9Lnb6NAoCjzxCFbgDy
KP9qkPrPjLBWApo4swcWbnpJk36CcTl3Lz7FaDqvUvJhRGwtNu213je6h8SW01AfaS6c/EVT/nLR
JTTfyN5U46gIypOAnPUaHUXilVg08bp01IxFl49jRVVyS4CpPJNbn0S9k7isobu7N1AVxCYY2SZt
Yk+WoGqDDc8zaF07xcLG9UV7qlo8kje5MNFleWWSZeR+0vaq8BLSuqKfc5ERO/fpwxT6Kq9K7yqv
I/VnfcXrXJc2DgjMv9uRjjPP3UOBYc0AINQuTiHHWfZcZsDvrwfnRWtJ6g5OY3axywPbK2jRCso2
10YbynWdmqeYnQ/nskfTs0phfn044xk8+ByX4PoKQIsQdY5jTcf8rG47pnfAAchWhAxTLOdlvNH7
Ouhe6gDM0FwGnsiLeKFSQ1R9EjoAQYb6U9wa7vHgMex5FXJEX2tK6k2OXhzGiAyrPXuh3QQoL6w6
T/yVW58Mg93E3DJQ9jTZ2oBkSEwHYja6RfJsb8JMuL49Mre7vI/79LLkUitnH2bMKbkuZ93r0dkO
l/CPBfXyDQ83DU3CNxj9ZC/HPLrkb2lVqDLrZtZOXgLs3VsZRfBqX6b2kBYmRJZMzRjWHK0DfBwD
rB4AtGosG+CDQVfB9sJzxjzeJkWVcY5bIuT+zmC2Q6F0DPiCHVgrYj9jdDna6ODNaIEcMyhLePN8
PSoWQTm2c2bHKY+ydxke6MVPjzwxhOGx+herBz1P2ewCFEYLJVri7fAtoWiO2VO7pxA6I7Vo1lMW
v3I1+8QpgrbSXp66XGogQGwLpnRgLw2JRmOmhcgTEDuaW+wW3sBWwK3Q0OK9QoNybAI2FugEh0gk
HGMOMe0RsvtzxzgQCGW4DFAQuy9yN3iOhRKdFjeBgMDXM3ycUdEnFYX9PbMyGXtkTtTuM6754X15
+RezWMErnyF1loU0xgOYFLJ1nXNUjq4EAFlivzLEstVh7xtZK+BEtAU/SAAlWEKZmh0cpMz53Eyq
b3bwhh1/b5/E3Qc0076FJgURWsYFzmN6jTyi9CT3NFxthPBXhw+Lc5f5ccGmwsF660TaeD/Up60O
j5tRs1aBtXGs6ZsXgN9FJA3bE/c6ZIoPGXixvTi5LEU+/d0EmyjShI6RLZusQwwNnl8gODlGkPCW
lMRhghxlYEevgbnGwg8xVQcvyNL1RHddu/to2959qrZYql1oUHRMq+QhxtSnOvbQTDegDlJEBMGu
yzUwO0DubxxmmEk8LVgyR4A7/ywWm2jTEFp+ixuEwtEgxZfx7mmdq6tM14/Frm/FNieopyOfIvcy
pGWAWwzSvAzrPrGRZzbE0cAuIt9H9gdtVvA03FwOtACEDQ67Q5qdvJI1eceU8dunRPsg8zi/+usW
JEpy1vnk8HaQ8nqkFGAmUqIqVCJdrA+LcuaYOYE/Osv+Ji2TFqjENc/Hnrm7CUy0DrTxmdgXcb65
95IfxNoDj4kul7ifHHrYF9eGQ7sZMtNZ0SagqRyR4Jsvrahp+e/xLDsG7zFwVwdvpVPnJwqRxujM
8ooT6+grI84xgC4GpMOwgNdSKUOjag3xyW3mzaC8h6rlVqtyqg5bY7K6sMFwAOR8wUxJVCCvDVX+
84FYBrhswzuQhsyEa3dqxBGN9M1U/dkMWp5aiuVpDFJ3I5ZGxKzjU8/gGLmmp54yI1EjoIpBOXFK
V1gl43t+8p7rG8ur7cvG51G2cSkrUhrYs+YIDs0EmX7OCKsRpuScGKEsnCLp94eXCBNhByluD4hG
RWg1IKORxvIswG7S8HlNIQECwXwKatEkeI3IFwEgwSLjK9xa+v5mLDFYF+rFzD4jnQfuwkKMvYZf
NtPtEp52MeTdFO17pHkzFcXEHifiI92FexLRO62DuKLLLSjs66GKmZjWAiCeW/AIDCa1e/cU7+L9
8nEIN6wj0HhtD9gK4KOo6T1GWH2CI74mnfo/pmSBXYl9FqCHSmi9d2f9kgbosQ2hiId6ykp1+JQS
TR2zGmdhpzGH4VpnDzJjmjJ+hGXz+Vl2qEeMuYw0zKlLbBTBAV/rc7w6TeQHYYHhvHYRKovaasbg
44OqgZreEw4CooVTfEePwbvH0kj4YEMZG/7Ff3Qo6fuaB4gjvCNWB2iSwuJqWzRiiL3chOXZf+lU
EYEHZdt3ur/lCJk6p/aNZh1L7uI6fvSqk1vlzMhcfuBYuCnFLGmtrWRurw1+tgZznzsst/qGb2Mq
PYuqo7plzOMd33rb5dctQ11O0gUHgpI6CJm5qwO2uOj9gcAJTDGqAQnejXdh3SbE7Il3gzgH3EcM
Wotd8lGCdTcrGjM5ZRqOwtrgBbiL4wOt9HMXyNl7rlE5XrYCnRWAsZTtmAPg6ABi6bH5a79wjPBa
g7LzSNF5o9tAcu5vB8xd1gRwkrD4QiAqOfEXciwsbJxiOEQJyly7yErJb+D/KIziIylNPAHDnXdn
xBisYOf2VHbuduLT6DQjWpykAtXd8/Q5L8V5Rc5ldMFAx6ZEKuMBNFndIleXaGzYGLCla3mEmTjb
ttW/c9KdV2J6jmZiqCdmpK1ssCangK90IaHEa6sjz/qXr9uhhnhviUWtWJaP/jOY06yinVjxdEhC
1LZfc7iHn8JxbVphLT5zVtZDa4xZN74jXwqrj5eoWa38R+8eUfmKSgh88zI/5ex/1juP0BCcfZeG
O3/z6CDEF/tMxUc72Le844DRgHcMf237nmme3jb8xxxgGnIbppWntx20Yr62OIpNXhOZnWYxD2wn
TM9m3PikZoZLcURMwBPUIEV7dXHisFgOUYx04TvSdGErRpYdpKtqOLs6TFWoUWzC5mW6R1qlJ+cG
fojvpSKAvELdS3O/hGNd+nMrfI94nQN+KC1mswuCqK/FFe8amjMHi+wSMT49ZB+D/bhaKh9g7foW
1S0MdQlVQks80qZ3iW6jN17FYqx97J0ZcdsQFQhgbjP1gOiSY8XoKPmVesorrnzKPnV4SbCBUqYp
nfkz5Y4AR/tUZCqglLgUITvG7j5TSEhUxOFDQf0WzToWoC6n9XleafPN5Ll+4Y+WSUN3LdS8S7fE
KMBrHQizoLqjBq8e9t2h2qPmCcIpOMXm+pGqLE8A44/dHai35a1TtzHARueMigJQOKrtc315bStV
pEz20XNU5NcILk9XDYdVwMxMxDRvEVhEI2XMthVudSuWDwd9BIyn/HqNxk1c/DyHbTt9xJL3so0O
nyemhdvaJOMFXAGUnqe3O4hyVLHqPuFpEV7GNpnCIp92H8hlYkD227JGQsQ5UpqBT1e3ys45B1cf
/Fl4gn1SUnfmqesx3lMrPyOv3NDiYMX3yGJtbxJZDaJ4xPV4drWoaO+cLfPknboANudAkRbzMYSn
aMcOuwDn4C2uI46kPAwVarOK+pdJXVemcEMNrhwtK9YHwsolQWgH4oXzdcecPrvlkv3K8swdvSzw
BWfnhbYNWqIIKFhTpXj40OrqXnNlryhiv8bVmjAa6iQvOKXMv69Fg3L3FIUbC292ofSDq6NF7Y6q
M052LP7tZiYrXjY+NerMLig2WU+Ftqun2xEVF6nPKNovGuFadg1p2XBUhRyF75yHnNVofo2GRGkT
qlkEVNLCirUfp42cp25rIoD6CJlSlUUVzc+ABDlKQQyq4oNSU18Pga8UVHMMVhppJG0S4dzHJRnO
6Qukt49G3Ag4LGRYszmyUE4fXSYvv/lpf+5Y4pfa+tw3gDdxlkU9tNL6iDup/4P6qk803254Am9+
5Tey0qlXShsOHjIOx0ybH+/4CX+fbBB3u0R99dHEzzfX1sihTkPeXotmOoP/A6Fwgb0V6dWZLZ7P
hj9oTa/hYYigmVnpNjSzwjs4x0XNNO6r71/1q3/SrvxLe+VbP7bS7Ld9MOpiXE2aSxvO55QNnjxS
chgdADoa7hfXBc/lP/d1mj9pM/7lZb91Sd9WfTia2oO+WSWzGvU52wiOgTxTvLBcWpkpAVj9qj2v
/qRthupd0TQaZ4jPm98+7qxVWffn4VWMsbIFmB04rF57gNOG1wB/vHf3bx7bHKpy82umJlVQBrvn
LzrEP/3sP76Hb5/9+ayuxWbHJf+/lH1Xc926muVfuTXv6CJBBKJqeqpGO2hv5SxbLywHmREkQBIA
wV8/a5/bXW3rnran346PbDF/cYVwUT6g6IcbBtyH9vLFPgmMlv9wp0+4tw/71V+u+AOZRaRjAv0K
XHF31cKYcnzShxVItLPprX9sr9MLioYSkP4iRxnTXJS3vz/838ERfjn8aYH6057STFNM+mypXk82
wCV2GWcWuPBDcRHXM7FAAxodBwh/F5j4HMnDcAWo43eKanMPecmDvfaX7ojM1/AtTAhALpNHddf+
4Rz/bomrUp7AcxZESLgVf4AO2m7OuOO2es3fVnU23rGtvQGlt4Cw9Fm8Q2GrnyCTEpGTQCb4w4Yz
/bv95k8Hpx8W7rRzsaAKB4/34i3cJw8Gge9Jfht+oMFxnwAZqV5g3fw9+b58QQz66/H8j4hy/9dN
8/gFTgr9P84caK7uH8OPfzzOX+CEOdffpv99+mXfBhPHuqzm//PrH6d//rl8H7Zf5i+//GHXz/Uc
7937GB/eJ9fhn/6TnXL6m/+/P/zH+1+/5Sma93//X98G18+n31bWQ/8z443hpfrvmXIQFu/eP/71
/zTOEWDawrIExOH8L94bns5/8HPBjvs3xk5eOhlUdDh8uv6LEZfKf8NPwNCF8Rk7Oe/8FyGOi3/D
3z1RaSn9D1rvf1743T8/S9yz/5am8+HlAL8XW3eegxgosXmHFc+vX49sSsptkO5Qx0q8Vq7ArKJv
E+izdioOoI5X/GWo9FLt5n7EXO6n+/QfZ/MzEe4DlEgoHBgXw7JcyhRU41MQ/+nbZUvDm24ZA3R3
sunYFhUmZgGzw7Sa5PnvD5WeXvOfwhSOlaUAdIFmCKJh9i9XOnGXcbPO4KuGoeI3BSyY79aUQRNx
KoTACjWK5mmAj5G7aIqBQxeqtAzVZ6Lb8Q9wh1NI+ulUJAMfW1KhToZKAk/y9POfLrvLvV5dHssL
Tqsfw1pCDlmx4aqzFi3E6v3h95d+Arj8dLjTldNEKXqidQNf8dHvRLnKqMT1/jhXDMOCIkHzEFT1
jruMTYiRQChmOv8f4kdOR81yAFeAlwbXSuYfnm07d6K2ul2PAZRQbGJkv0B1P+9hbhFncIHT3NTH
MYvNnaN53+yTNAxvDnIP0GyJDdqQ398E8aEOOZ0P9BZzDrAJh19r8gFiMol5Xn3iwBGCj1S+8UNd
34wz6cELKkbSYVk95gbEn9Lry7FzLr+ZZWpAWQmsjfesnuebfKmy8TH2uYbstg7skylF6D9zsUAC
3zuYRpQm98VXy2zR3tU0rvxQUlPfdSRP0U2JcsF2W0aP2VPDgdIILXdQQbVNBWqEafidHgcIj452
rdW2C9xOUFSvFerSqsXgv+CMLFsfeg0dtyoFOKIpWvW9cnGAJEk3VJ/cQFlxBsNE/YObjDz3rej3
uoPHc2dvmYwPw0AmTJHSuQWtHJRETKN8SW+bqqPYdpd51R/rzrC3om/qx1Q30HWzPG2Gfe7qxN/a
MoV7Si1zTo9u7ZJ2lykLmXx8ee4AtQ4Ny/seOh6Pv394H95ghE84cUMGJIP1GM3hJPPrBxPpKo12
yXokVEMcmsHgpaNwCmwVq84FqSBg0co/VRYfyygcVQLnj48VyiAnGNSHoxrWh6SrrDiKvF0tAEgO
OoG8wYCjX7Jhui259FcRLOibKR3hjGTt9KT6Vr3QZhzgwmOL9A+V3Yf78Nc3hdjFEb4UbHjyD2c0
W1uvalxhZZCO2ctcCuh9TzA9buoGwmByAXnEIIb8/uZ/TBH4cE4u6Ce5C2heQEzi15sf1iplbTsn
x8HVRO9zuLqx82KuPfheWQE9vcRm7WZNV4420FP27feH/9ccgaJJCMAFcflJSj8cfi2r1cciJkdP
Cn+hvcNGN03rxyXOfxLq+/jET/cXwEQoX3DEZ0TMD9mQCNayKBictUzeUqzdlLhhXT49xw7p4Uiz
ZriwyCT2ajKCH2hd9mA0xmrAdGswOeTXXAUNpd/fgL+7/+C+w97ur0z5saPINKRkQzeuR57l830W
jTosXYd5Z1277F3NJdhE2WIC3IxaWrz//uDsFKY/JA/46eHzg7OpTGn24fZbpOicJXw9Nvmaqe00
r9Dj6pTEWHFKV23OGAkgfWUmwI9g5rCyZjkpQE6KdfNs00K5M1q5CUxB7lwD/xrEsDMv1QACpC3y
z9nC83ers95umymFWDYZDFp2Rb0csR/UsJmewR+HXFudwYhuZi2k4PK69PO2HAqo3qwntQ+HLAqo
7SDw36m0Dv42M4HDrhupMxDRIpk4Wz2FYTztc7gukaTFmirWUHOaw4wthNPq2dcCrUPl8kH94RP6
uxdLMs4VbmSCnJic7vJPGT9rc7nY1bmjckmdX2ZVq8BrkKgy5r5l825eGsAIM7UgpkcyMez5/NRB
jdIti38ifboei8TTr79/uB86t9PrLigqIZFlsNTj7ENKDK4Z17xMkmOYVmwCk1RjdQIsmMnfsmR5
ILM61jb9MvHwJ2vCv6vGAGGGykwu4BD5L6DcpTJRt5X0Ry1TfuCa2e8++BkPKElgHWUX3wNATyMH
rdM0KRB0qO0AD1EsK/5QHtFT1PzpFZcsYZKhPE9SSExl7KMag+n0oFAAwEG7sVdphC/3KB5YgYVf
l4xYRSzhEokbcINWYcrMsXdtipukHbdDAoUvziCilUxHl+FhypPtHkiOfbNelSV25UZdxDIZYA/x
p7CgPsSFf542MivjlEEf41+KZ0q6uSuoPqQtyLmtu0oke+ySBIBFialDNRMHD4DujYwQa5cVZnvK
I1+w6aIbMAbJLMr5QvCLSbZbCOAc1oABcrDJCrG1FiJqZLiqUqiS8vKguv5aNOIyq+XXqLLnssig
I8PZQXF95QwQULK+DAJQF86TizDZW9GTfdAZQVMLEdouF4AvUPgT2oix3cjFXgr4OBp9KDXQE2OF
dZ+FtbVB8N0MI7lsuxSrXZr9qIqU3RiOiCLXkkEsN3uxNcBFJuaPlDX3LOT3iUmwJltadUVrTBuz
5BWlLaQHw5Se0waCNKuWP7Rq74zL17OqhKFKFulVafpjX8wPRsPWjwZoB6kJgoZ9gAhu4+Fkk8Pi
aVogVqOKq2qMny0FonIdPmcToOQD39NpufRZf13CW68t9PWQVbekwH4yqaudtgoi8/y+TmART7Ey
6so/vLh/lT2/vLgiQ1HEmUyRq/D2nt6Qn6IKpH2rKrA0PZq0yd6pL+XLWk08bl1MMMpfXD2/KydO
4bQs5RvzFhtwFJE5eCqd9JetUStkCT26REirztNNPSPGntWez2/VYBN6Uw0VRIrruU/gJZlqyB1U
DZ+wPshi/q3NPB7EEIYE8zsRbznnc9w1JQyVz5ToasBRtMaHoTgm3ZNWr8wUlG0Rgqs/DFg+1EWn
+hC6vyql+IqRwJMP8xVdlSNBDlmPi+DQMV5CvChJ1533HCZ7vZ2gBFDC8+r30fNfujjcFujfIjGe
XGehW/Pr3Q+d61WdI3rWZMS2dYG3ychb+DA4WHrFtEquf3+8D4XQ6SIRLiVCNYP4GILmr8djvOHp
7OHouRBoyfoy9dcDi+O2T2DW9vtDfUgMfx0KIwu0bRA6wwE/XFo5Zq5KZpkcdZ20fF81aIT2JR1a
usVUonhEmVC81VKM86bPeVOddywFWvT3J/FXYfPr682SU/nN2ekk0L79esGB655EwhIsEZM27JY+
9YfMxhTAAZsaFBogl5wc9Wo5A+ehmnHfUznDRaGuDDy+ypg/NGk+DXBZy5e735/ch27ydIcoesgU
NBYmcINOOeWnT6+c2MJ6K9KjLfsaTTWyGMh30eeffn8ctJ5/dyi4KmdIUCo7PfpfD9VosjaCUnqE
mhvsA0mwAXXB2IHCOphnL4f2nM192BaFzu5rv8JyMCX1bqYKIlpmPbkNzjAY6MtxbwoFhYYWvWjs
3XKO983vlpWy21VBcDXNm4eYWziKrjVWpDRYCBJlVp1XJZOfmkpWEKvJB/mJOIKNaakhzdsGfekT
nr9iTFKfzzoByFnldrskEDFNSYCNoBdf51J7bElGv6uzCfCYMefQXtUkHn0M612uOrlrknG9QxkL
KkK60H1Mvb8vWYiHTA35ZaTBXSxNZ+99ln0qhtBVoBjY/KAt7W/ztOu3qolpezZn0UI/vRyvbEGh
T9am3O78BB2yQQ/k67gMkHmPgL+RUohtcIw+z2sSsMldhd3agakNdymD+V5MPtNyLr+lFEgt2SZA
C9VxXPAKyuy+ytYlQkQzT6AkL4FaEr2HhGKUci8RXzcZDeHJDgpwHZ2W5tplBNiwxSdAgzceaELM
ZOVbbzr2tNbO74piLfZogLGTNoXLd1XOIUFpBmCamOzv62yBHw86ja9eWnVZkhSqjapaHkC/7q5d
lR6KoUKyq5PlVncakFXdAAiZzQZAhxKg+kKgn6mLYdj7qT0lQZv1W13ocT/lsPUwPcOWi2Txgij1
qW+jf5cLhURApibgvloz273kqwLmo0u/66KSX4NU5Dgt/H0MYkAXwF76vpx/hMryG3w4yUslRwew
fw9fdsNbmB/60n3DK3Hh04T9cFlqX6ZEQfnYkgnrQL6Gl77mBq6mDNk8SYFbsOxO8KIGLHnqWoBe
urpS2Iyu2BV7BXKQ1uJHLIr0DCMag+4rB14n9Ct29Sz9zicQcMoGit1j7v3nMfRqN6oWCGfIAp2h
b5AAPvSANxgF/kGX1Y9rVwPyXFNY+FjY3tsYIABTTPJLSOcnSbMI2kKdQzSqwvQ8t1AosR5jiG3A
SAmurFPzXnpqNlowsWHFBAGbsouXoVygwhAXEAnk2G8WsiiorkQKsopEOuwxewPYca6Tp97PA9gb
GTWgVEBC3W9bVM77tbXQRggK19YW4ObYGI+2GF/xfkN4sOD7LrbgzfkxAdx76i+oLOlzw8r5At9V
cxSm/5zPS/FMezDdCJ02SVJA+kzJm3p0z03EAxo7bBK9Lq+iwXmGabCvGvX5WU+hB1EYQL6NwReX
5B0wfqlhG+EGcZ7pzj2HfhnLDa9XWO8WZlrP6zQdX6q5Lq6GZgSU31TU8m3k0xXTOYG+Ou4Vps6g
ErUr/TolKfSdbVMcSAIx67BgsADl6alUZ9rhW6Xwzdx2tv5SKNN8ynnhgZYgAminWpbxkyrKbIXU
eGNBdclcB+cx314zzJo3fsJMe9OsEvunnoc7QQlUyUPbgFGAXwOEqWhyqDTHWdzhDYQDQosaoe/C
tKExs5/zUaKtnymMLSdIPnWqbO6zYYZBJQv8JJecbCUf2kunDFRL0ENc5ArrWZrW8VsVwrelqKpD
ZsbhTMdhfBt5AgUdLyF6P8jwxSfpgvYUm+865SBZLCOwXCNuvl4kkGF+ROm0wXRPwVciAptcYkmV
O0CIphHiIij4FjDJehH26Tou3Za7DmZOrmrKfYBV8F1qigbS0dzYmwzaEjfEMQ6I6zBMB0xTxl2R
e46y2ryEpHjD7dLXZhHuCwluvYwJABaNsydVTYB6HdrPo2hDu8FkddkLFGFfMAPFfn2Em246lK8R
c6OtR2UMB6yysBdthCMaYhvEsNMsoEaoF9iUKezvW9IuV7GR3d1MEqCJGVSURZ/GI1Me9B7N6yu8
+B6+SDNiOVsc3gLS32QUHsR9eVFWUIkvuxlQ62ZB8d55gIbnk3lXiZsS3HS1VKTeyjIDjqeHx0gT
sG7DVWymMVs2dZMW+wbhfpdEPm8hBdgeMJwGkSYYbIlbC/YQa83tSQUWIl2xL7Yln+Eu2ZXdJnU2
3Va8h46ugnr6IubyDG89LOd9YY+8BTVTugWnVtUTOKFNKq+1Degi+Fqdu2aFrHOPNgep6c5lGmKD
A/fntAd8y8ih/tFRDXl6l9urgAHqdirZXVrLe+lHQIpXHFpX0u3miNWlDtn6lugVIGKk5Ju2tOot
WyiobPkIEVRCX2boKJ5pMRXHBhEaEwXI9c8OTyLOsThTnYOQkMeROv5lNfQtifKHqAh8oOX4Xcwm
O1tSLzehCBdLrlu7meex/zpKNp05Zj5b4dsdxzZnW6Tqc9RwRfREfeMFb68nw2H6R1vE5jLhe5/p
PS3z4TBFNVwOkvzQyOE3S5h/cHzkl5lEGUNVBdJGaqGS0IEDPJDijbocEN0ljB43cei+NgFaaq7M
IU+EjcMWBQ62+R4Qh3HOpx3JZwR0JYD+8u09TQDh6coFWLcM7jj5fIfeDsSUmj81lgNf00GqXzf9
rmCL91uZ6PSma7sHXSA6F5qVe6tgBjczqY9pnUBszcQn0SPzxLDA6iKhuLdZAYFao/SnSgt5tMuc
3NMlQ5eXVuDteGyV2sgJ8FshbmXOHjj1D72xr40hgHcW+FFdwCycrbk6DXMvYxjWdoPKFS8axr+3
pKHl+Vi5GWhpoBBzfOVbpERcJieffB3jrlfdPcpnGBTUyQi30w52ON0AbJygersEfAqJuUol2Ju1
AX9C61OqGe9Xu06XMevUbuYgISTNkn1NG7jcTSlmZ2PDv8QROLfB8QyY2AFqMwbJpU+aaldp5Y4I
ssm+Ncm3EtH9rJTi0qr0sKYeKHPkxxEZ9rJ3/FPrQTJRafNO5v5dCbSE6RD9ZqgpgJDpcKQBiOM5
h1ibHLKn1MX0W2JbyNrmDVh8HbYgTjHc2c4coGMMU3EGb9mxWAXQHA05GFKjrh9OccHJF+M1Q8ZE
eypEC1S01NAqacAlkcJlx0a1r1Ni4D2bD28Cu5FzWgW7r+jylYkZ5c2ggBjQUCaqizW7cb7E/4uF
3zsklNOdqLZoOz871k/n6DtgdN0v7yYgtCCIVo9pUp5PNQPlq7VwPKHlxRjIiIS9XgtpgWQeGHgV
8/qoCyz/82CPtAG+3naT2MQRzPd67G/Umj4FlebwsSYwriUNPiAKAhTFzGNVAzCICkumJq+PUGs/
vQ82wlYFnf3SA+4emN3QOu92g0bErEJRX5IEh06nOF7WnIE6MKvhvBwd2F2OfDUZkN+Z8OVd0Wqg
glgucEwK3Sp0vPi9pNh2q3s0JJNAA2JZ11v8jnXwj0MLHeYskRfT0i7YuhiYvw8hgzGAB5I/ID8N
xHxuesQQl6LoXxfETy469qXE3uCiqeGeommhzmoT8YvKIcPbgA9KosF+y5cRjtAGxqazbZ51Yf0N
c237zeayfBrX6j5R5lUjOW9Gl1+a2QEyO4DjlzoKLrzt7+QsUngBA9tbrMCb12x+mKcCoMAgQWJM
Z0iOGHkZFmxnFgdb+oCh7bYkk9its+UYNysU3QI2p54T6HUNi9uWOYE/sITfAcpmeQgmNGeTbtnW
efTeja6nGyzGcaFTXR4dB5S3pO8zBlbw+gKHdhQG5EpXjDdi7uwbFD1isk0Ll72aBUjHRS+Q619/
aKM1eDYGaJWiseOusRYkDALfYa564Oj7xaePI6H9oV2A0ag0L+2mpw6smLJt4RKDsg6A2AbqGybC
CUhwjMpHo9i+D4AG8mQKFI+hbTvYZsgfWTtjsTnhGEVbuqtSy0+Lma7Hmg/X3arpmU2gE+Z7/Obc
reCXa5hu5p1jNy3r+n0k4yWrGZyo0KQdeIqWEyOy4QqtWLtfqwquIjZhR1vDtmv19xUB571uHYVO
4Fzsh4l/65V5sBhFnsUemtPG6hvJyPe1b+6aWIM2j03TIU7hTTdueooF7Hwc4DyM8dKfETHBAasl
UIuOOKOgAUKfsZjdZklxUadxvRqb4DdVN9/n1IndgNHZFpLFyPp9TaEd3gCcy9b1QrL5kZD1uU31
DV3Qk2nZNo/TZNHPzF2ybIQq0qu8Hrt7tiqC9z99Hc14HjsXvlgZ+HWXlNUlvh4GjZACvp9ywoRw
wrDyLFU4taFc24OvsXCdIzQKh9VAfNAKey46mu+ExNNjPgNNOOtSYMU4udWKL9hAoP7CwwZvLZ9f
i6IGhlitck9mVM7rlAK85FbANDoNi7dBXVIUh6idSsScFvVUCTL8YcgTiHosKTD40lxDcEHfUvTX
Y0Xbp55k461nFnsQhpVKVgECiTYHRRFKvkUOLxri8ds5z96UIQhUWepu6oHtMiPEcxdKv5lEEbZd
W0JGozkVn6roYSDZ1RBTTqocZZecMIWzMAWptAOVfARBgxRPrDAW7LSy2tnRQO9oaGC8OXCE9Eq5
fZqhgTH5UpyLgr+ZpgLT3uBWTvWS77yZ9P06r/p8jgb/YGpA8m1XtakWeNmG9od2ZDeMwm8Zct+2
KxGvMjo6tCQgZlpUfijJIL5OMVDdAg4FWp1v4BqyBKjRVSAD59GdhOP9eKQdIbtSNG/Y8xV7NCVX
o0eykRGlU7suFQyQgKq0zbApE6TfXHgEjUlAcS7vwX+w+bBFPP5BBgddBa7qzZBP99rp6sAQxrgc
byU2ZFe9wMqjbMEdausf7QrNe8BW7E3SjGYbe/ivSLFeIH/Ls5QICAkUa9jxzEIxCWOfMy5gJ4bq
Amhupx5o2XxzhQPMcAKFcFXFVzLQEudXQaIIJU8ZDN/jqDAwYiP4d1gk79Ke35QYh2AgDAegRnUz
rAcrxHsBXqGfYcscBe32a1guao7eLheYoWRDC2RsB/wEHBDjdnYr6ArABNxa2V8NGZ/PmYV2gLVw
X6MRZIAxvXQzgmE2Ta8Va676qn5BNM6vrMWoAxUBssPs7s06vgIoA4ELWrXIZ7hMN2QgTpgEVWp/
uxqDEDsCR70U6qFoBbi+5fIZRoxuE0OG+obUcUNJ0cJnNSHHTBfouXsHTGCf8U1RqXY7CF7vhrZ8
DQLpslpAuByj3FJscc5QW6s9TvZ+cqU5rxi5t+UIyQLF7VlosgDFmKF4wAIT3Bkf4B4IBR6wUjh7
JnEBRbgZ7xek41eHkc/R8sjvZ4/X0AEIgjmVxm4So8HLKSeoktzFpCSc8mYjNi2GYhtCV71ppgQC
wlKT6Rqu3qdOCV7TU5dBopdZWDxS9VbFctkU64C9jJsheefAxiUcY4ZQ89N7L+BWHshDr0osx8Fa
1Qjizygz7mDB+W1poMGZIOLjJXtyyra71uZf87JAwy6qz33Sf4VmO4wbe/iGd8sQTyEWmhcLnGgK
PZMzTLWuE47mXAyNuxiNxzczOb0pzQBaJDLTnCwTTHaW6hAGnTxmGTGbstJxS1My7oyrFDCgqFKj
KZKrPCCrplgfzOMEO8HCXC8BHg4dBdEhlDP2RmGFxMFCrpmX0wFa8yjrKkS3CH155E3IIKIgNBtZ
r/7cdQqGXhV9ZKy7iZGJbRYXSE70n1UO+QUsyd7S+kSo6LKvGlLVYJdixMQ90Rt05hiGtdAUHjjo
U4P24JhUdLoua4IuoaW7slNfEjKB3R31ocDoL9NlffBrLHcjX757MXyaxxYGCtN8781p+Bhmt11J
Ix5SHcm+Hqk+FyPFkE0y2Ch6uCsl43TXS7xp3ThAcJR5cOfifCxcgFv63Nx1Xa3gvMmT3Yr391HE
7lOLFQ5WaOY7DTIRGF0M99FW/tbVPbjWAsK6ub+lGF9CsQR4dNf5i7xFkdhXU9wCMKHOZZPe04KU
SIj9BHd4uJDN6bcpnk6KjdgDYXyN7695bbC/g4cXyJZ4OJBgES+KiMuS989IId8x4bohBEWFBbbt
gE4HHtmpxIrUc3eUiyy3K2B1F8SghPVj+trm6efcjqBouwlRV2hDoKij8/OlH8NzKaf6FqkGDIeu
b2Boz+Adxo3ejZo2O+uCuhtn1lyQvMIzBORnSppm7/pIj2ItzKYe1/oqY+4myAUEmrkXf21waUPm
LenRYAMZs21LAt0H3ewFI+l2Uf3XBnjlbRCo5YoUpWHiY41qEOpd1QRio53gI9quV4TN7FunIJjg
5xTUgGEZ917DfEkrMNoHN2Z3iMBgO6TLY97bcBGrDhZ9df61lYjRcSDng9Jor81ts+oX7OLVWSOs
uUGXcjUP9buK4ABUGQmozye7axoznRO2woHJDRH/Nrmf6/hjqVBVYIONykCjsc5atxzsDJ2bwFnc
EkDTtl6Dkw+g3VPfYZy2ivVhDCNe8YasB7VYCFRMjUVnCc/mFqPr7RIriCLCfdDy/g1YJuDhxwpy
PRmqIFGgRVW8xfhnBfGu1etdWaj7IPx6DRcUdlVFbSFh2+EWnKb8Y54W+I6KW2JNuptC9kktcKT1
PeXb3mVvS1eN5yh7oXPBCwY3D0oPADit0GaBYl3Mq09rj+RY22Z5iBJ8VIxk3F3FWkzkgNM5Kuvh
Yx+HeENL0EKiZ2bDc2yo61bWe0WKF4SfL7JswSGW9TOveX0+rfYZWBQgG3BnznLdS2AMFGKx9c3w
FONUb8m4hCsmgoYnynwkPbQWikwQTCPWTyRd1ptVYCENVA/0kpz4grrkMR3gUb6QpNyJEOJO5h78
dXRnZ32CwYBu/HSbKQm3lBbMOl2E9KKmckFa9TAME2qTBIAGxCRhCg6s3zLk8EU14UraCGPuxWBS
m93YinT7BnXGnoQG4hC06dZzVjfVa+s8Jmo8n/Nr2cIsLIw4ShInikcQ4/I4YdB6OZPSQEpihE1g
O8P3tsTkCh0sJJHrAkuaWiS7Oa+XzZCM/WGFzu1GCNEfqxGL4KaH+zsm98Xt2BVIOQDX4TKsAYV7
6iBCrzimb6kBocLMWXOLPAiOr/HyfAmJP5QjtlC7AcjA96Zl/TUVK3vBkAtWPCbY60EtP1JZjzcV
H15tGs1r9BTT7tVUYCKyGQkLMykHm991ofVDoew7loJQp5IB6Ik6h/JKRuDPZRpIDXjVgJUf5mFa
LpoJy/WlOrGjsAD7ViaGfQr4yvalKMpPKwY14mysPFbcvkimr/XIrpmczA7tYHVJdTVdmp5Cv8TB
NEcRCSVjUo0SlmrLer+wilyOYaUPhS8ViN/Y+R30UqIWB8njbQZcFVIHoO8Mc/RPoRmg5yASiAkN
YtjCjaU6FGORb9HOD9sy2OmW1cZ/rlnXbbVd3AXt+uKgmmrcAWJzchJyIJAOCGSlBkqp1CD3Af15
RroCUiq0rs4LlqFR1NybfTmgpgmGtDus8sl+XhQGhZWtr1qeuKfQVjPmFxXEQ1A5H13IoHyLVKUV
oTtuSXaJcnaC/wPqjwJA57uu8PU5hlDZWddFQLTKCsiIdBDPmG6To8oxKzJCIxPnQ7cPitcXvecQ
xilSaGFj14EJFAN4AhP1z3LBhLhw01ErYGLCCEmpqsYysiP2HVCwbJczD+GfhGDokPUAPxfiKR0A
ock0RuQoTr8zkyCAdALmlg6FvBhLWPtQkxxWIul5KybIeIxg7vay7i7UwsElm0exBY4Er1IN/EZa
ELCm1grWnbiz2xUA36MV63pMMK2Hm+HJVnGFBrUoJULWkuIVUdC5i3qub1LgdDdKswCzqhTSttiy
vGjnytPkD3MRYgqgIPKh3c34h+dJTGEKKlV9via2OZRZSPCKnyAkvKMvJSV66zFfQ/8zn2686u/Y
RAlWo11zNnjoEaUaMmQq5N9QDUF2hGPPlZ9my5VmYAhRnxxKz9AJtMlyqfzaXKYA7jytIXdnxPZ2
39BTdVfw9bnHhHdH2ro8LOsoIDxlzaYiWfUHcMDf4BAY0IgwEkLVQAFp+3UfXYW2bJexS46dzQDm
aW0jsCjCyJ9BKYmw+z8swD/g9k+bdgCGgdr+f5yd13LcOJSGn4hVJJhvO3fLliUrONywHGZIgjkC
5NPvR+3FWrRKXbM1VzM1NpogeHDCHxwsgkK0t18vZ9ZZTadgtM5dk44XPhbQJklJHyOKGnQjLfeO
KxnpEY8L3aRs6luoXe//hjfgJb7rYGWGZwjIcX/FoNFVxYdgxfZZ27F5ULT2T5pi8tbRIcAZp6BG
nvpx9/6ib2AwAI8A3YcdgVWJuxr7e2PQw1aQzllDY/tYtqI9Z2MywN2Ze6YVdRsUP50ohgofF4nU
IJqK+hrCaA3TWzY/FILdB1vj43u3gjlUfRS6nbDo5bSSpatpNrF8t/2JOkjiIRq6XLQMDLwH5sml
sR1IWr19C84gurIdC9jjTzCIa9HMFkBcheswvRArzgRQi0FWaVmfpsmzOgwYhqHYFX6aIBhgUpzt
ZDs2H2WbLIIH0MGSK2iU9Rl4WX8BcAKEBlbirk69M80yzh1PXsgdrI1Z+j5WqT/7QnvovxvcQ55s
nWukhfWn9rKoZ4OPhKPD468gP2AMaiPOUy6FAav2rJQwcipzGqmwnPSaTdJfL3tZDaBJAOoHAHTg
r07clCVTSLOquFhJiQNWR0biGNQS8zQuahSFYgiqhQvAKQBQlal+V05mdIU3skZV/e+PAOm/YNyp
AFf73MxY84ghmgCdMcndGG3UoNFiTQG+n57CeYQZwGBd+cDf2mfQaSHYT8CUtr8CwrZt6wQUMeml
kVN4gCmEdk6kwuDgiZ4M/f0Pe3mC9Un2wKgB4VpQTetowoRE1MLNk0vXGxnmedOU3zOAV/aVL8Z6
cyE+XdP08Syw/NUn08XcnW4jUCcgeyZH6egKICNURhgPKbBVh6yV/rBLrbCl4TUCd9hKU6dymUr2
dEtVr9pzFOf1oxrc8Iclai2ufFXWWzsPlCVY3JiYHK+Re6UDqUxkPkz63IiOdQEXpe+VSXEvk108
2yMYG4W1B1DzD4lGuScrABClMYjgdhx+F56UT94Y5p/c0or377+oN0IOCGl6ndbCehDrU1GGHsgy
WVunoQNtsktznalDx70cbierYEjURB3qMPC7qsfZNiC4vr/+WyEHsz7bxqkOSMoLsfMPjJkSUg2p
U/D+rBRF0zgMPqbCqJ+6pMUbqB7mc5UH/uX/sSgPCz/NEwvp4PV1OyjPqpxmTC7jIOwRUK+25q0f
FPZzX5K3bsWQxM9+GOgrQLc3DytHwMScD96Nt1q3KrvZh5WUXYa+GX7RCZlw3/ONK9HFfiu8wJsx
AzBpwBrM1Tcx+2rSSaPTCw9vx1td++Kx8Sff2LRlGGEHn7nM5vNCeE/CdDJvH4dd+CCmOC6eY9tN
mSwLGn0bPeVTfPR8T3WnwVdxvRlqDb/Bm6q0OnrxLJ7zLLFuyslAzlYK+jJhR4qE5I8bpPuhaYb7
kE51sE0ygS5bhUneOZ/cFkZ4YiInUfrhc9RbNnaEyWQ9+3U0+XsR+woj+EyTKdqDVVmn91/+W7uz
EDExWibFs73VdU/FphgR6eQSQt84CvafH1bRHTYrTOvCOD2+v95bX39oQj4VIYQm98VD7o8Tbkem
lQDcSi52EyS/dNqb3b7WNagJ29fh439ejPQNoKRJqBcwul6fbJ/CsC+LvrgIO+B+iS0dh1S/EyIT
dC6QzPqvy0F9ZPbDYAlyL0Dt18spK1ZKgDk650oOv1rd9CmSPo7xZNQVKlDvL/bG3c1MDzM7PDKB
hJnrhxvhYxm20YQnNwuGu8oB9tWE3lHPpsWkWf/Im3ikRJt+13F2Bz3NvfID/v58Wd8H5xYG3KFA
h18/Le00L1BjiUFRnedq55SRbTBPxIfvSnx648ZgJT5fMhRwOKa7OqN1wYytKM38PFti6La2L4z0
QsnrgUjthh9R1zntJSqZi39uijl4Cpt59ne9HnE1L7raeQQTBRgnk63CO8PrKAWpwGr/8P4b+fto
Lz+TdNEPLN6Ht379cWVZxujl57SlVwK/JU73ZtgyQ+qHyv38/mL2Eh1f5xSsFjpw1nzP8d01FwQg
t8ncS2BzArYAgapCZdYx1PCkYJ1SGx9zPwClFhmRiZlVIRDwVG2BvmfT31KFLoKTuUo+x9TEhyLO
GR5EfaDUAmehgd+bRfXoMwf80oFFu5WZjiCmGparjrUVZT+MWCTIrRVd+zMaLMT1dWZWN8wjIh9R
wlEjMCyNONokITAHiCcxFe/7G/DWbnP04UHQn6I8WI7nH4Gky73WAlGaX4LIvxSBE97ZQx3tTIVP
xvsr/cUWAuTGpezjuA0+nlJg+Sl/LCUAuMhh7vNzAaENWrwx99m2BDHPuAYaK3hSt176MdMw/gqy
yqdSSmYThWoxgFi14GLfZU464hY1i87YUli1SKMxbr74pR85H0bpqguj7OmXkNp9disbnKmv8ro5
lAnv8kNPp3Tev/9U1svPXp+g5ZzyUVHm8ZCvHyvm23X5r/LCr0ePpQ6C25Hm6K/Ema1vczDGjxZQ
sYst2/AkKsbXjuj1vg5bvPqYepwiIPkADezeaXCyDsel22naO7uQBeo3pSl+K3CPQK+ZW1oinXdx
s4AK3KoGTUrRxc3qKTg0rTOjuhyCUt60ekh+kwgY6McZWbU3nFqYFy10ghxqZY8XkEPWeUjy8Til
URcBhQiY5DZBZt/qNPFuRtFNt3Iq0SgUHb1Ge4r7c1i16qI0CfA2sFX8laZWeg6SOERlsdTfejPB
40512XM9J7AZS1hMSAdX0GDyfAQkEmWufmLCOfyEPlgck3muafj1Sfa1FaXzwbEmgE1OamT5bu7q
DoAlw4JtYefZxe8TXvMcuqSrXeM/paVjoyzrZ99b5bjnxLQwkSBm4AU7cpFtM6MRDzqlHGPY7oLn
8SMT7XiSKEDxoCyKVAOV85Lig5RB/KmM02hXUh1/SpmSXEjom4MXDOMTbUw1bPuuAvhdD6iJjrUn
f5RWm2E8as9R9tue2nhPI7M7NFiN6U0R0hGmO6qqCe1Ly45vZbUMoTvenhibEjtxwezv/UO43BGr
IwiVlI/TDvms/DVDv7ZCPQm7x8rRh+4NC6Fw8FBpTO8TJvJucvZFUli7rE7tevf+ym+FD+4u9pQZ
p4Xx/evDP2tp5RV8iZNU+FPyfADMsh6UeSCMn+8vtaaC8vczm+cbgwSKuMdfteYwpHEVTG509ntt
36KlX8mvU4wFIa2tcRvMozwhKOAcepXLB83IaS+toj+MY2hdeeo3kwZ6TA7MyaX0Fauce+hTDyp9
pM6h0+bjgelwu098p6aZRJmICaVRt+1BLjQEgCrgZhmpR/ZnN2wD//v72/LGuyd+/99PWd3qYu4S
O4Sed+oS2rxuFHoPddxlIKwldJ8eZF9aD/UVRtWbiy4dJRzsKJG91Ws3W98v7CrMLzJQ9T6OVP3J
Jn3ZNgFkHuGbCAyMur99/0n/zrFdgqzrL37nID+d1ZP2kZyovmJQgpWKjnHv3BHL8kNZQDaQFqDC
95d762iHFkIGNC55zmApcv+4rozC9QC+uCh895Ch0UYy/dvAA7xx9AtpTlfukTdXo1NIx3LRNwlW
WY87VYyCiy48DVqVO7cqvUuubbgjqrqmcvXmUi+3MG72fzeKGNkq8lAjOjuFzpG3Hk35GCZliVas
YWTj/yOdWyR8oJRhRe+8fNV/bGOSlU7JCC29WHFsfu8T+iF6WFDirozmK8dy3fldIkRIJrc0nCEL
ucuT/7EWLehKEankGWyBt4tBMJ77nKzKMWnGQbjKLlVUYeCgrOCkmgIdyfePzN8hCndskgBKYKoX
fsDqLcZuDB2+r3HE0nZWHvw+s+9UwvhsI4IebcI6yxzz0EBM++2YM+p8KdXdz7wds3wP1X/CYkLo
4prx1erDgQlI0ESLg0IRXkywLt2zSoxFAlbrNNOSQucPDsKTa8cDMKLY4nK027H49v5OvAT+V1cS
O8HUAe0P34Jjt+5KJJlkQAYY5qy0Hp9zr/CjXWp0YDo7156LQ19lFh20tMswj89zwK19H2fdDnkD
Gz3/uTBuAEwOt26Xu99ytxbPSZHiFd0FsHnMtpbTNp0iYD1hnEFj8rK8wNmpLILf4F77fqPSNAYQ
0dBAgHzmTD9LbyygtIJsQzC2npAFDvMZ3LWRlUF19/7Tv/R61k/PV7ycRy5lW6xiR+VWKNxFRnBO
Zw/Vf+S7tmrqQHUl5t5G9YLoXAPIG5m/TRYCDuE8B4cprsrHKz9kiYnrH0IIsy0O5QJ/F6+/iDx2
w8Qe5vLsDWVu7xPDkWIP9L/5ENXxcIpiFLqO2nS7EpF5oIH7xEut6pSQQahDFs9heRC2kcPYD6L+
Wu29OpdMhgQaWgIWNqPdxcLq9Y8TGgTGPBrMFjtGukOOAKQN1eiQg0aAwg7D7P3dWHb9j80A0r/Q
cpFDcRblLttfkXOJQ6Mwpsg9DTRrN+Rl9Tn2yGa7CeJbAXJvPw09jonubF1beh0ZlrWJtXCQGf7B
YltznsuqzESQSP+UjsEyJNZOBSShBccI37YFVDxAoccw1a9MxJhjOYIoskLroMfwmCVM/z3YlFdS
h9VF8BIXaCDxcdI5RMthVftpl4F10c72iUrM/OEuTKAuHBpEZKV3pX24Shj+dymOoG3TPaTRsorM
U6I1QKDWPs2hh04wKDroXrF3AHL3OWkSusNS6+P7r/vvNS2H3i8E4CX8meuenNto29OdN52kaLDn
6O0WAK8nHmVZGdSFQ/sQpdNsXDlk69yQR7Uc2sCEPuLfkrS+PtUyDgbgKu58ora2blTnxcE2NcUk
dtAnMRH3KmhIW4BjuXvIMmu8m9yySu+MyBj272/A3++XCx55i+VKggy+7m3YflnkAJf4JYSofyad
h19g3OdfiintrzSXri21OkpeCV4xgfp+UnkwH1ri3y06W96phmp7bQy0ChsvGwwtPCCggV7kY369
wUXvw8JxmvkECNWBceXZ3ZegIl4NbjV/Y8AeTYf3N/KNFamrzADdFc90rEVU8M+8Ynbd2mpTZz6h
JwEeRStU7v3BuDc94DuD1TDgfX/BvyIV54abetEssBl4rZ0XCei5BnsENgihpOboGop1LemDDksY
HSJq38Je6QwD23KwuJ66cnJWiRSVJLgUFufy4g731uvXedwBjUn8U63c9HEcqvQ2SdzkrgVvimE3
Ne+t46X2MZsBvbvjjGfB+xvw945TG1PVAPVZxOfWOw7gMeidXgwnz8y4g8YaPvycqvQpMUcbGXvT
h1L//pLrqd/LQ5O2hURD9p5Zx+u37M9p63udzC+oHi3CNRndg3FwsnOkBnTTIG5CNxaztL/3pZ+f
uE+TaktX0fgYGo1nH72pSAwQslHHrZ6MXnLlG1vtyQuk4EWFkKgiELdcFZ3RPKdO43buOYS39uRo
Uz3RsW0wrOo7Bn9hNTbmlT1ZhdCXJf2X2p6DyI25OvjJzNwm8DP8aIPJBm7LlMEI8oJZVpZfGHB5
2062V87e32uCEiCNpwZCvQKJpdevoVWZ37d5Zp2l0caXXiWVuePySzB9CWWJZHfqCZhEFlXMlQ1e
nXqe9vXKywv4o3yIa7sezLKyzqPs7INI8uSGrCA9IqnUfVYIwW78JvE59GG574okudJVeOvBBaJ3
CN6ij0Li/Hr5DAh609eNfTaTOj+RzMm9XeJs0am0/966lr5JA9ge75/6VeB+eWbkUEOkOAKKam+V
EwVzVki/1fZ5NtHjodccPjlTnt+FvbC/vr/U3+eXzg23MVUgGQdrvX6+Np/Tbmw7G6NJX9/zv7nb
MtRoRWkmeKmUxfH99ZY754907+XRfBIbpEKXunANPJnrUYkc8UOokGaEZvbgh/jKAeQuryz01rlh
A8mjlhsCGMTrByspNru0ic2zUeAK5uTddF+Xk7dxJie8B3tZ7POFS+F7GCTRlbl2977xnBYXfUAC
x5MidfJ6eWPOPOSHfOsMrB+eB0oPGqhR5EE9eH9D3zigSx1JPOY1LhOa1wuVcvCJQR2q0DIU6hCn
bV3R0mYCRI/YlfvUGGqPaX/T99v3V37jEQWSMdSwXIZLYHi98jw7g/SQ9eRVOiMOCFFe/BKjc61q
fWuZwGUUEtJBINytIqyIm96N29Y+Z7aHGFSATsR0qjUztSvP8/enQCcL7pgFdMYmh1m+yj8iDWP2
nkxfeGendXvoULAkoAqzaLjNSosKdwq0le/e38S3FqUD4NBFI6YDjnu9qIfoLKI2FdYirmhu6Mm3
j3kSoHqa+WP22VC9MK+suA4ugJEYGNOTpsbg8liL9zVwZHpY7tHJr+P5Q+DL+X5kzHEAZh8c3n+4
9atjKXBeaIQv0lIona7OZg49wu7KGf+12skZGI5BUOKIlsGNf3+h9S6+LLRgWiwaKdSTqzOSOnaH
KrUyzkPkqt+zqr1sXyMleYbTbjyj0+V1V3bx78Etz0YLjXH4Ej6hob9+cW1fJtbQtOmiKZDvHXDf
h66zf8+DydQiiQpqeV/cpqn3PSrC58mA5ZIHVodsnTXuSdYGJOISa6sMQPT/dTOoccC6AHyAs0I9
//qXqYbpzggX7hxOrr/vQ9s4tUoUUFllvJMI91y5Ql5gk3/GdNd+gTIyKgfYA65vdYaZx2iBCXp6
XoJ5dZwWVsIuD9OxortUBeUpCfvxq+EYWIpo08P9qHR81BvKPhbYVOmg3lVRnf7KJfXilZPx9xHk
t4GPgKlAbQJ47PVmeFZkRV5MYjTBofw+WgnyA7HrDvpKgvSiV7beBCBfPoMHED/MVF8vZPUAfUj6
08tctvJc+bCwEdzBlcLxq/2UMAxZ8qp9OTYYFboKzRN7OMoE2QnfQztbtynIcAMouHI5FnGU9Nug
mNrN+2fj73kvQxqHaY0HeCRE82v1Mw1jEHUGvuHSgNm7HUjbTkIwjA2r0N5XWuQ3Q9Q4X5ImjPa5
26SwJQMQ8gCpvrVkEdvJqLKngtng2Sor76SWYYqR6uEgIe7sPQ5auqFrPv2ai9DcezJpmsOAWOD9
+8/x1mvl59M5pfijgbpKy8gsuqYxlH8OhiZ/6FAj7Xa2Vc/2lSxiObqrt8qgASSChdb40o95/VY7
PQKSDkp9NpAv+Q6CrZ72iIaFT2ibWtVRzZCmvKyLcU+s88q+cqj+Dms0xVie6x2Vb1pkr1eHhL2o
Efl0rgdPlJcKjaoHbVqj3vI+ahgmTv3fuk9oMTtAVZeqgpBqwW55vWLB9HVy3EydpUYGRgYC0I2s
YRYUufPfwxTDKtqxCyQxpBP3eqnZhN09QBG8WEpABg5MWT65Q9T/HhKNEbROlXfl8L/xMh1BIACi
RWx0w9XDdR54EESbynMVFIzlVaOy+kTugmn9gpp0tnUw+F+rOBH5zipkKp7fP7Tr9UF6g7IA0sRF
RUhaY32c2YtkXEfeOaTtdSg8o/2g4fGxljMuYiDxx3TC4U+PgKv+46MzezHpN/PBU7uhKrs6x0aM
tBddH/9co9X/uZ5KMDGeiHCMi805hBPWQ1nYFknpIACUpOpKFP47GUfGkuiLeifdHwLy63ftqHJy
kskjVURvGa2u6Otc5+5PdzI+VXTeT8JvzQNaVzWzIOyh3t/2dcLDs79afHXQmm6CFyVdSnQF9hDG
28gSMnPhsgya4vHKs65D07Kci9CkueTFBKjlo/4zjYzTQsRd5FK8+Tk2v42BCOlYFHN2JTr8fZx4
LlI4WmBcwETB1wtFThKXcgRpMTA/uE91UgARylWKcdJCbzj4uuoeICNmcOhRvopv3t/Wt5Yn36Jm
5D6BUbEKTkHsGeDApHvuheydnTkXubkt4ODZW0nC+7kzdYGC+xDj/dWRIVwZ57z1ViHRMKQg5wPq
sEr5ICZ2HUpxLqD+cfwReyaMeUwIWkztw3oergSrv6us5aUClQJHCgT9pb/8x0tNpDWh+KJxvS/m
/MSoNvlAgICGi2jCvkr0lzpLr5kvvbWmRxy2ALu/BIzX7xcydRx5NQfJ7Uak20rIKYiP2/EnZqZQ
E3VjPcLWyr6+/1rf+lQXBV5mMhwtvtXXq7YIMBQFGpjncEyfE1NCNCwgnbplHu8s1dSPbVemO1VV
wzZtSv/KPhOTllD055XL9wMFR9DTpXSnNLJf/wDZRgBGmFmcRWt3B67Z4TSOTkq7vpC/woEIB91z
yNxt3jfTo2HFxX1ZFuiflG6Ag2qA28QmL8p451pDeOT+nh+7ibY7TVo/u5EegkgbqDfYQfYDakV+
Yt5Mfth8HSQSXvsmyp8zlGM+mp0M4ePXCPx4Yw7dHC1zoU39IUfwQcFUldOzMU693movcmhiVNwm
QDw3PrKPT8zleGdOGZTOVtoNeq9gb/rv0huFCfYD57tpcIxdZIw/zbmd7uIiquCglx76ZqVXChRG
wFsWm9GkwN/0FE5oDlgNWKZBhoU6wHxFXKdu4qI+DUqnLrrHiBJvMieGINq1SEQso9S0Riwk1jci
c1WElqRHKTDQEQUenqWXYhYy3df51GBrWRnelxkhQwQ+rMmFnUCyv7Vp2/PnYgMCY+wP6mEuNAz0
rm3HaeeJRH8M+yw6DYlSKAXLAAUEmaj4NhxhLG50n3Ty2AAgmg5xKOdbyy4MdONU9mFutPaOyJo5
8S4fIm84OEOX/uh7u3lIy6m4TKiyiW2lE7Yx8d32aRyjtEOuIoQYmhJUEfWaBbaNUPVQQggwuA2E
jrblLPtfFDnQatu0L541suK3swsnsxiL/JOfZfh2N0Fh/rboJX/KRrf64Tudcx+XlUw/TIMvzoAU
CaLDiPZeW5qoQ1oMUpAzREVizmdclzlE+F03xsGplflsCRpMDJMc7HVKpP1R7WUfxNj3e0Yu/h74
D8m0E9TlZ80RgY2emEirpIPFnEvYaYdKf90YiL9KXXwXEz6UUVfhsunOAgXJARplYztfOtp35ybz
ok+V0y5iU0mOSidGNFs1VnyhDF/EsSy94FcyZ86dD0a2OBZR7z906AigAjIYX13wDTejbNAv7QYZ
LVjYsDI5NWBBdvxWgdoFwpSom6ON8Yu4U4gjwqNJeDvlUY7BqNHO7QGnDkScYtChZ6AS5T+cK/se
GdTsk68WNVY7l6RRFSQAPPu089UuixbqN5NswA2Q5vl6xlyfSYV6TOg7pdDxTmwMGY4q98tnL04H
e2PWA16FjBwQydAxgutoIvk/KqPJ79KpHu+dKQq/o9nt/CqDDGlUq/GH34YTQShORDHmDJ5MiK9O
526BbyL1p+jacsjaf0Tu9DOum2WCtWnnFJeMc/8FTOV4Mk0zvUXzPLuXAUIGG11jOKNNo/qWpZD9
O9Mz7lPpxcmmAxv0IQhpSSPt2O6NdEgOVm1Eh7QLa/QJyMN2JETqs4HHCVRDi5Z1F5DrfMLgYb6H
+uW1OxoxKTL7up5v7BJC6K7oo+y+66x0y4Af3MUACGDf8apgCgHm67ZkcZKs0YqzLzRN4QfLAWE1
ehBe9jWX0sB20+mmc+AXkA6GMAQ6Di8Z4jTBq+kLpDa1MzqXOAVFGqB5fEn8zN9mk5EcgzRt93ZS
GCdgEKBiGlfhNWHN8dF2nfyUWU7xy+pMZAAiIcN/Ym1iPWtmgJU0CkSfzdT2D8WILsFGVG6Gf/Fo
j18qusrnogngXJf9P0Wfi501mPKnhCGPAGuahWeys2AT+JG3MxrM7TF3+q6Zyldo2tC7mQVybEv/
GtUvd7gxtZ9A6k+rZ+ge+cGOLHkfqKE5BXXWoPsrcTqfQFQT4cLEUIB5camFgukk26Qq8XgPZIHg
bdx/ccPYP472wAwJWvOpsZMG1DjyGyWHcweO1z3JcmjP1BNAzTt4990GKod8cDojPoOgAOoIdXEG
dfoBzG50wlWkibZhOcQ3EbhQQgJsp6Pw5JhvGsfuQMrn6W2KusMnRlPNfaVHeZP6yGlJFIn3RYuu
nhriGSGGBPMigwiHuqDYDTby3xGWMVvbRY5mY/SGNpAFcZXeTS0mB6nr4ZCLwO5hzCL1EHRz+BDV
pX1fR5H8QGiMwHLY2QnWOP9a6uiXkdT6MGKdBW7eUx+RQiuqTaNNMLpU0keraN0f2dQuctSyVrg9
mDUFcDx+NID6bEyo63skAsdtOJvpdysf/Eew8BG9ZttB6CwJxG3hoWBr5YqnsQeXkDfxz1aGlvG5
cOAgFqE20Yzqu9vcnHlN1mihyJZWJ+5k5AhMVz3Gg2ldZCW97+MMcucTWPPRv/hJU/6edGcC1AFg
SbJnxp/NIAyRl2z0eUod72S2za1RyGRrQHE/NpIydKNMUexF0Rs7xKODhwnoA07XKRK7tfYnLkuZ
kOpEXRL+YyZivigTzTnfr4DaiLn5PufhILa9sowd6nfdjuly9OSnaux3ndd44V61DR8af4Bpo6qi
8EeW9viLk0BTS4Mw30bwz7/K2EEXlnfjbEG+pcemLa1THMzJ7dwXlUSnzai2rZU4KEuaEL/1NGXc
f3GZ7DPfS3dlO3unnqnXl6kBo+UnafWAOqr1PAluFtL8yLY2QxuX+z51kHYdUFCFDqZ+zYK0NUk9
/58697HVrsL0IUEMHxm9pJsPWVN9NDr4gGnklgF0JdWJAyIi4R1ptjVsJrsvz3PX+8d6yhtgUxFE
bWVmONPQR5fcUrN8HICFwbCaYu/exGch283mCEWsDKT1gRYL+BpYH3JnBIX+NzXBcGaUCZvAlv9m
VDAbK43nJ6tsuWqV8A10c/CVD5LB33Jb4lY9WNHzaKLWuhvnpjwaKXfCaGnjmCqSHdVqnHSE7c5Y
eszmCQU8Zz/rFrFLWWEKibQjRLgqGO9Tr0qerCGCS1JFDpLaxlPtI2YK8AfNfXcA4K9V1v0Is/pb
5ocIU6rZ3hu+zn77WY8VSZPP8gLYLbnMHo5qpoKdLeag6s8zSoQHxTwwvLG6eUKi2iX/E4D5Ca80
yBf6GfTDQRi38WSjAUv3PUAdEcpEF6t2380d+xA3/gPqUbyHEfTVF0KUley8dIh2XTMjbkeboSo3
JBWob08SlWIjgYGVmYRApFsM9/OcleIE/oDM0cQhclvWoX1AbKdLdsiruMUW6Qs/23dNkmNAXvjG
ZeHg77LcdaA1GOZJdxHyly6tPHtiYNW7SGaPSJrsHXtGu9ScREuam03nORXFp4AZ+8XxGcwj2woJ
iXJhR5I5U297sA/RUS4u/FoDZ2EoAHuReohFzFV3jxL+57zvf+ZBHT20U3cHFCx9ZtzJ4HyaGdlt
5rSUR9WOzQHDtLneL0JCB8ttyzsZ6kc8ONWvJNM2wiTwk/VmBoEybFSC9p2vSG1npXBbKRAV6aep
huAt84y5XxCP6Ji6KRILjsagRWYS++269dDpirX9kSxfcpumTx2A0TP600wu1MfOrtDHScripsjZ
f9F72SdiPtdflflH22ziXW0Yj3Edfw7b+GPYWg+2EwkMrZXcIj2Ycf+nP8bMPTkCxQPaEp/hynMv
DwtfqZp2Mmo/lJEudlONuD6zjv4WbXQOsDb7u8mxH7QQO/IrB7fQ+BSU6RMDhTvOHebUIw61c+Bu
VeVTBdtfh9p1dr1f3PPd3+vMAZKZ2v9YjvrmW8aPgARqK7TuPgyjw2sZDVId6TyjyhFumiJvP5PZ
gP50vKjaik5UnyLICtvS9dKtaQyoQMtAHq0wrwiE5b+RgUClGc7eDt43Wpqt9c1GKrePzPJYR3T+
be9fClnMAkPAnkZ1zglW6GnO+d6uko9KqhEV8hpaSv/sKntEfxaKX7b0nZV954xhhowT4rUxLgdz
cy6MotlrW1u4FGKGYzJT8gf7mIcjnDnwgla8SOwX+pcj+0cSowdSubumj7G9RqtxxuXlNHbyxpv9
byRkN6QLUFGWTie2nf4Oqx9jZ9W2+1HzxR7QtpafJqbnCBUm3ULUqbdZPd16EQLyuneRzklug0Y/
oOlMGiPyB8fMf7lzKfh2VLoLDIl9xEDVZ2ZBwuVXYzyu229mik8RyrE2McE7Sc/6Ug/urd3VR7Ww
qeaQV9b4ZOiu1mDF0oErLPO+Iun7gznOd8ZcWKnnzREXM9DMRm5uIKapE7rmyG0500c5wFlq6xKh
wLza85bA9s22g7gseRdOlpgoeNUzvKzbUgs8c10yi8FJHgILH+kINcWNp6zy0jAT3ZmNZR6gd9Hp
x5MMBT+0sgYg0z0Dl0tgju2NVQqLZN20yfWqm1g6/1ZOcBkZpt70ab2I5pconfaxc8mqsPrJJDR6
cDuJi4WXZyd6Y+Fex8X30ij/Kei8LlIy8V0Z+MNmlPXeLwq+z95nxixVuZ3NKLzruvLZCpBwjNGn
FOW/VqgOrsk57KLwPNTqV+PhF55woV8GEXzqsSvjloJ1XxHQVC+xY7DJ27scDbECjv42FMYjdBWu
11I4N11hXbpO3XZO+a234n6DcH6zj8CXbyN/yr4YKsqe8XnKeEnBEy5eFJVR8hir+FfmFD86NClQ
Q2YpStP7wp0/K9HRvRlREykssZnL5kM8MBjq6xIZPrt2N0wRa3DTWD950uQn4im387IqIBF37tHI
yU+VDj4jH5GQ83Rf0gmBgb6b60/N3Aeo5FX5bR9XH2dr/o5DJn+fsv/xp7RFnXXC0isIkJwHO6Zh
3BsedQK9w/aIgL5zSFAc2cZe5m16c3a2E8paDcI/m85mfDVa7lcV+Gqn+nraGI4zf6/jANfThClV
VFMI4we8r9L5k8qqD3Lyb0hCd3YX3vczzgRllf2uOa9dpOTRGYcWKBaAqKKNzIOwuvZTaunqU/E/
hJ3ZjuNIsm2/iABJd06vouYp5vGFiMjI5Ew6nTO//izV0+28jS50oYEqVGUoJMrdbNu2vSyu+hiO
1yFQath7tB5b8j+7O+Gq8qWTxNNlRh2TeWT1P5WmmpoCHcVkuwXFxjXSA7CKDH9XGX/qkoK1o4rC
frFbyq7eBFV6n9WKHVCd/RCUa72J2tdh08FDaA017xGhdiyYvtVl+k2r1R2seNoQWHvIbRjWkoxH
8kz7le6sh6m+fXhx8gBki7DWzM22hmyLnTuKryztHoxOC+hU+WNqVuWPkTc/auQt1Unsr71OZWtN
ct3K9bLxpuc9zFG1SczlxWiWYqWMbKcKHkyDvECjlvxN/AEl8ty0C3Q/8vWRCRaFb7SboXxYZEkE
Hel4KX2DWzDWJJ2VvChqk8QwjippdkCkXt3OvXOM7p6U/zV7aBBl8uhPVU9ZupJjauF8Hl59wztZ
JcGfBD2dtEuKbTJdPRagV8kcfatMHL2Sp1fMffaS1HwhjTh9novsfmibbJPc4lQ8c8K7zxk6Vj2V
Yz/usk5doomKfrSS157n3eT4CWNBVl3RGkcbMs9aZcZT7Rv3Ve2Q3kYSIjbcsKnL5zxr65Dt3m1V
QauZIcKpJnj3jWE9mUNAGex81jBpmXXsSqV2nju9Fml0nMbhwtn1PQ7WmgL9iLfqqAG9Nd74RhLA
ADLB3M8QRqW/PA4+KXr4kUN527JMGbmkDIb5JnmncixfczESiJwHSD7paZDyPk2MX7bXWOQktTv8
IOlWN9nF6+MdK7JHadd/kLRAMxT5eE289mwnyx8zJTbVEJTMc6SutiDYtyWZrq2fraJ0Vra0k91t
N2btpQYZWbfnVgfLSRkeDazifZUyP9XEhPc2IaJdsGxEmn6iGGM/9x/Sutyo2ME1n9OijlJ+1gn4
YzOPL1XaXdwm5t4s1aPmaYI1WGyjFO0OD+naHYxTkSK7sIZ3U3LqbeDF30TpUUE6s1gHfk+iIxKN
mCkPyANdZRkhHWU5rZOxeIw7TiE3LSDqTSOqaHCtPb2XA+942h5sp6PVKN/Lzn9oi+gCUOJ1EXgP
pK7vZ8TL3IhOeZPcN5F7MRcWX0f/lSWc56YtrkuEvuMMLyToq7U2s53bI+6wI/zGZsCxt+a3ulGv
tFEm5YKsT0G6/Cyzc8wme+Qrln91InnIib9dBgJoVR1tHL95xYp2EwcOo+VCLenlN3tP23mM9LHr
iofGFq8R8oFpxhk7Qc6uMNVjjb9ihTPngCD3pRXdf5KYv7mDn10rvyS9QuoUydpyiDqmMHvtS73n
pPtu2T9fCei6oQH3iQOVOK0GKMmI7wFUNpEjtSPCwHB+7KZ6xmC3ySL3JaEP8LNIrSa/tVcVht6d
m7RB2DrsBsleFmcCdfcxOPNeRCeSI40QAvUd4QGfkVnWJ65jsDh5dI5KRdhnvqfQp4wZObO9IApb
33shhPy6pLF/aoJ5fI1qav/IpxhwhngztIPHNUTFEBOn0zlJdLJosrgC4u6k7PolLQ3S4qsh4I4s
zoHiuCHIa9x4ujnGc/dOfvlTPJDQWC6kpxkJ3yN8kexakWo8ELQxe/nZGcrndB4Ptlra+zqbk90U
+1sjce+61Ca+fgq2wchjYpndtNUSpSEw1Bai55tLMeTyqnauCg6L2z1gT6A7Sq2Z9Cbx3hlVv8aC
Z68in3Rxkxi9cLQhB/dKd7eVhgwUhy4fB/KtnQCos1TTsE1G+SoJeARgw8M0BOoceSYppD0ByqM5
JKHHEYaIFp/NqQgj2mywQGQXu576jS5jh2nlnOCwnPQwbGrXPrTYStZ1v0z3LDPM79pzjB0ibROS
1zdsiAwgLdKMtgTeLiueP7HLWPq6HxbjIY7q5TPR/rxeUqfYx443aXrZkV00Qb74nYpqSeIizBqf
0vnJGEV6P0wEmPD1LoLVMpgEaBI9QiaBWTrbKivry2Bo4l4se3nOJHCmUsGLctm5Cv3WtF9ED9tg
dkldRPy1SXlVFsCNuf9W7AZebNkhVwUzZi1MaLKNHmOOL3NKUhjzfM+a1kecsAmwuhDLxC69gFHg
+fOWpu2BgOsLV90EcyHd0mlc/WJ0N66sq53JQwzMqt8sPrHMjqnoIDMP3Q1Zds0e9LDL2miLnPiD
CthwO7O4WufRbZRZJGsiYxV7Iv0/MIqYraRRr1VaXQMyxaj0Jm/lyOgoo+5Em020tDIfiqb9xwh2
qifrY2ijh1xFaKtjvreIIAUJBnzXihhgwAdazcq45kiLBC+SiO6oB3fK7zJ7IWtc+hzTt2pImRfk
FwYMkt5EI+rPX1aVvRmCGPsis++x7t5BInHWTmORzGKdGV+CEfHHD6XQwojwvsxkiuzK2TfDQibv
mQYulIl5QzDN2UTJXOHAGHi27ffScK+17Laiia4MOo+Rdh6bZTzrtN9zNkx7PKHtTg9Am+BxSd6R
GkT3UEdOKCGDhlMKA2SMIa/IYpjJbPXJuE6sb6/QT7dNBSvTiNs6r9aMjtcGLa4ujWcK5T+z3b1U
47C2Zi+jbK+asCzEnRMvW2fON34OJ1aPBOEXzmqZorOPCCuM+UqP+lkjV6LDRM2Drohxtoj9L5V4
LBG110tTEkvg9ztGp2eJorI2tU+Iu0ncLP69K+m00dpOo43ImyddmxtyirIVM7NDYbioErV3LdLx
91x6V7JREeeHU68Bvefz3BynvpSMfFzjFI8VvRnFjlhrTXxIX5dq20mzPoN4z+4b4XNZmu5nP5Tm
e28pzuVYiMe0G5jVqWTeTGxAXrVkMEIeyPRGvbWw3NDzJzmqu8y6ImS3M51VP0sYJa1pbE2E13Wi
+OCyXIhVOSZPXkZbWdYdqUxT/AtBibN9SKad6Y6PTa6ppTMrQ+2O35J04fRbjCu3PiuJhU5XENod
4sXbB4GOhFyzZDsIa1m50pZ076Z+bF/i/lYka4KhB4RQPmeEbQxMbZj1lApJN92IPqSIRkkkd/bE
w9WrYk0S73A/2gMBUaqWWxMyyMeiAQ+MkK92VEKkQC2usymswjw65FQCSF+y986ZlkthsFvepzyi
lURAaW47oXM+WauAHZ9QMMG41HTDT3bTNGFBWQ4ujwZ2iTzwPG3fQGcq4myji3ZZo36+ksr7J+Mu
bjyy6WcyQ3ALsrJPFCWfbcFFZXhFvPMHFiBrMuFpCt10G+X5J6MIRuGQtHKYgq2zN332zEEs0U41
4NFY257DyUdUE6p6SjH/baI297gWjVciJ/W1rJP0ua8n48ntdfosSeYL8VewA2yOjNCMOgnZtaGy
6REdQ9sp513lujTXTMM3kgRwul9YJkRYocnrwrjPQAi8x0Pe7ofYydhKQFvu01rs4NoN67jyPmDx
kleToYw5DR9K3LXeqm09VmknzwHuYYPIDhCLiK3lOfHMXxDdEhLtlDg2rtmhVDO1nt3q1b7trC1m
X28jyC50uEQCbxk7n1rE9Hy1JKJYD6AsxlXVZsNFRqa3sYirW6lSiN1ESMYqjuwyTPOOtI/Z+N1Q
Rh3YaqLDcx20/9TN7pPYoYNwY+JDpHdXMuVeWcyq0DsqRmqeuKCJ9zvDjN5dYSzbcRj2A3INMzbj
WRMjtIaWELDu67ivLXyTam0Q6HTO3K5eDUZFGTOeaqs9JkXmrxvpbjvDObsLu8KzbDedBD1rjQlT
fN3deaW7K9vqalX80S5TXSLyNnZfbQpO5+2YLk3oC7DWQRpAejbr40jqHqTr4bSQRBZW/FwTZBSr
hWot4HetYV1BYm8F237DEK/Jx+aRHAXlT8csxZ36d6YWUO1U8L0AQ2y082txk9fcrqeN5w4X083O
OgKMVtfLOajHn7QVekW2/wleZ0fQsJmsA0H+S1vGB26ZnJgsmq1EIow1yU1pKUBLRBfHqQ9GU0PR
zBA6jYmhyOx2BJHLU6Qgh3NiPJSNOGmn4ol2ENq7YUtLwHMz3x4eRa3eWtkhly2xUVEyUffLGzPW
TDnUpwc0zeaXvQz3ML+cTdpFDAR197uxmErzthOW92M2atcG7d5M0m3SUf8Hi7zUo6KBLB8TE81K
NYkZWkT9EsP7mXbFI+XFE+AdjAaKU1STJy0WXptZFBtCTkZ8ifpMZ+e9y5G0JMpmj6OE2jb1ig6+
mzetyIYxDjnJo9nYTkDv1YPllfdFV62lp57B7G3HKNi3OrsUkoltYjbXHmPYSoK3zjoXgIyzkeaw
MyX48poeI1w8XePQL99TS/yA1j0YtPdOyRHLEouDhcK/iBZ1uoUe5snsFUnjEOUpVDq3vmfmSKRY
1nxaU38tsI173nhcTP3NBrnc6t4jr8PodyKmT4JGKRiB11gPEt/cKqjTq8gT4P3sZZPx4JO5M+Yb
CWx91bsGOLdWnwq/fmPNf9h4kobkNp+oSnVfjsZu5mV2VQtaqmjh+BHwRcLWijvyAQbJqxS800X2
iLfqvsnKP8aEJBNpMhPaFHU/786ZT5UWpDUfqAcJQ5ItHFaSu4DYiK8hbg6VXfmEj9A0Rp7eVL4F
j95tP4UWX7h8eCbzBmLFUJmrOgO3mI/2oWnK81AVDGXB4AGjoilt/e5QRmYI9qYOyzGYQr2w4TkS
DLCKdX/F2w/MfOSaAo64bwf6UdeZXjvOnHj0rdCi3V0VbnNuJ3Kfk/YZ2uMzK4ahm42HmK+g1QRb
1eaSf4mpEv/2Vmh5oaWtsdZUm2GCaQFIg0B7szz6Zf2lXeuckwA+68U+xpAHbuS+gxr862QlDykh
5FS722IQ9PcMiZTFWXKzf4e2qyBxFHdtxt9QNf5m9RwZ6kbqm1xSsKFOiVofyVDZYFjbLPPt/XHE
XZqmdyX6P6eXu41iZ2/41VdZFCd6AbSDYdz1Wl1uG4BguaIH9KOvphnuCD7YNTNFijE9I3F9E7D9
5c3lXXPrAPMs2ScW1CemukzGgpdlHA52ZR/9yjtytH6pWdxgbh5ci+ouqlzr5jla1r0fv8W9gSAC
/SwT4tTd4rVrH5Z1ZPwqovaN9VEKK0SNOKW8L9L+kvB7jxOn06JtpmLdZIZd3b1rbHu13//JY8bj
Ra/r6+zN0WZ0LCbGHpH8JcCdoGweEgenSkKs6mLlu5ywl9Yd9b2Nu+U81+ouAIh85w36rcFZzqeI
JSAY+0PCgCUw/Hux0I/NLu6MODqZmBjsePxtsh2wWvLxEkDk1mrae265121thuRQPSR2dyDFgacv
SF7tRpM3PhL2RKjXZiwJiu87fzlWzvDFeAttARJCOljvQVIPtBZzs2s6Rkx2G83PfEfY6PaNRx33
lN5zueJLxYRP9L9UjQf49lArTEjOXL2QjfkJU6vZ6AyccNbaDZmoibudPdpot1Uvptv/MVv12qb5
NlKcgqLyLlM5viax9+bVGY4NF1l/NoDe0UHSHfPG8+bRHotT03AlshF+Ny8xsn5TfbjscYSDzB/x
ZNzbkfkTePOV4NuLZjUnlJ7/arA8sBILZ2dlYGxxRlIp2ujFdDo+3c5/IjYGvCyQV55vSMcBaurV
oxlgRh9Qs2fPjnLP/tTYCHSaTKYcN1fKMK/r5t+to88YJX83rg2ypi1fU3/cYZz27JUDy7Ovq5MJ
8bdf4dCxdnlvfbkOwEFw9KvWx7CgUVFXLIKvY8XUKLKjfl3QBMhuJKyR1y+mmpWt+a1vrC9JF+14
Jv6L3KQVTq3PnOwrRV5TiF7zIcjehysFT0RpjuPcKKqNAaMRgDWMsGRAdOXSOfnCPVqyPVgLuk1b
qANg3x8Rx/fs1KehNvr9lEPpmmRQbvIJcINEli+GWz2wZMh8XIE4oz0kOnk0gQ2nncFhZ08rxrpP
6eysmq75kFCD/IyZWlKT9jhPWIeIZu9XuDTbkOk3uIbJS5mDU1TM9fhlBPWVru/TqvtfthG/sylP
eEXgp6FhkSbXNExh3QyoW+/1kC+qzyLB+JNikwn6kZ5N4kfLunJf+rDXHFC8c2+zXB45R1fzoJLU
blJKTG9pkTiXGiAxF74GUML/+bq/IM68Fr3zxw2Go5vD8I7LP52FNxCIshVSOq6bzD8EZPaFAS1j
1UF+TIsNOol1LMT05TCp2GSJ3mMmuvAlQh5Lk8eO5JJVLPoDfdIlTtwff05fp4DY5WgU8NqMr24h
MLsAzIGTElo3gxDaUphb7rQPzGQj27QGW9Bua+6hxU+OhTc763KOb5ka3OYIMGe3QP4e4uyT7uKE
hehgeNWlyuZlDXzIWLnIKmY/P084IMBGlEcT7lLqBtgyEqJBzF4AZLFcC7UPsJ9qxsfF5M6lF0l3
yOxb+vpfXDf7gMC5sGwQXWLtvcWSOTQRFBet5HNhxfMqcwDkIdc/Kk7gIzYRLguGmcR0oS+UkrbI
YGKMHGJe7MSr7kRmPszt0O4ppfaSVLPRjh+LFti4ydlxmJp5x33/R8V8aXQqNkvDeg03zt3MnGXV
BNMxcu039nk/uH8rYgHBqczic4rq65AWj5WGlzx2cbAtAmcVDP7TIor0WOcV3yZuUtM0x01KlRda
VHpZnj8WVfqHO3Ljq+LVTImkhM73Nebo/1U1hnC9g3U9jaeMP2bVcdmNlsEOvZN+27UJaW/ARkRo
z4pwdPyNavlkHF9uYLcyn54Y+KZLeS2gPRLGUv6p0yFaW3zk2M4CRBc/WZu09/Toj2goCG5wKLHG
039y9SCwpuhp01ujgXkVkuyY9vaiZ/p6fKxye5ucg5jDDmRO96ObPhhZhEOKaD7B4nFcmvg2NGMw
Q79VSnNoRtG1w6+wMhFhoFoOf5QyDySx3Ps90YN2cpFZb63TsrJ3xoT+Zc1MHJ3oAwp1vTcrrCXE
E15zvIormTl/4IM8RlXpHvsxuUFNXa67lsmdjW2Mrye/E+y0cG7scyxYeNLxaV6ST9vvnRuxDnWr
IdCYmfdLFHktC6P2cG6gcTK4KFbCig0sdlO1xi+EhhuhIclgwovqhzVMsDD3s71SAbB0xEPkl2AN
xmszLs68gzs+H60GcigpuaegMR9TKKGMQYKw6tN9PPtvfOWOzgQTlqWye1u1v4BVXBtp7bm6gr03
OetJYQ0Zp/aa3SBKKej4lVl7BHey3cGgb1tJeZeJvueEJGwm5/nR+c2RgpDfu5C2IOhpryfxZnA+
7CiLIFV22Atr4MMwY1BsZrnjTCISYKrQANoarcDgmRd9smMrAQ0Qppg96aMFodrq+2fGTTtq1nU8
57xs1d9BPAL0WhfBJVHG8mA3y0PjxEZoNkATzfSencod4He+iqX7S2Fl3ef4yQHCJi/BkrBAiQCU
NvhhExfYvNgQ7JUcBDvzId/7Q1eBMkokm2hRQrflrYus/PSQPKF694+JZIRh49EY2/5IFUciXyY3
jcesKoBYKy3+ZHmum/6pb/LjDMCzS427yrLu9DJSFA0/YO7cTZ7fOkLxOYiYAjiaiDYrTlza1Dk3
kK2B+4f84KTnYOqq6Z7hwkPR4yPovUysbhClihemqH5DeoWrXbrBqlLzEUTHH23ZV409fu2Pye6W
MxR047UaGA/wjDSrmsc7DRL2Wepgn+SIVSkjGjHB/yLviC7hNjDk6Ggukc5B62jVnwCbU0C4rDcV
uBANsH+rgS3EmKzCFbvlW7e0yThdit3gJ1+RmV2sFL8OfQXuxOBH++iJ0HF3BePaXULnFCqkthc2
leewa+xdhwzRlxZz2SX+jlR9rmQzwoHssKxF3o42emsCIlt1eJTx5Z/xWjsb/F78EzbshK3PUOHG
r3gYNUQSnE5GJK0DS6xuKNt604/en0qru9xsLkGV73vHPJI7g4d6kB8AmPMtGTBq2xKci72nQq1s
GyIQoWUx61efzBU3Uek/KMeKj7MWTzk33YW8qz8Y357soH0g6/c8ZpBoqkJZj8ZU3vtj94rpkycw
oE6U7sRxN5tftdD3g6iyDRrAcXSj3aysE3R7RZU4Zyclkhd8gANs56HYDOSOMsk31oby0/NU82Vh
KFvhDo5/l7IoV3ZhSpzHrH4WJMgQ0QpyqVmoaOJC//YGuNSQQum6Ipl+d5HTbyOnqfeFts8lAhIG
Oawm5VyRrypC7B/3jppYIvOWjWHIXRvZm6BpasoKyKRmx8VaCUoeFdc7RGIQ92PzAc6NsUCHemmw
przMuLWZmuc7K8IHglsair2bEdTe3gScYEw3qZ+EfRc8444HcplDMIlNKK+DqxZSH0trn2d03kFE
aY93ZjUa/jOIjy+7q0lk5T+ph+GFrFziZ0vPudVA6S2hGTWmqJmt+vJuFNbVJBEAx4G5vsl1PCoA
cicPzIQGCeZaG96FMYzZW8OLQAyJZ5Z3lcG93dvjo91gvSHkbt4VnbXzEipVx676m6/kJW/Nx6ql
p1y6SIQSTuCKIRKwtQTrhSHOBO5OYWpQDhIR/HtK88ehMn6DNKqx6rCN4DP93ILd3ihh/VE4YPJk
/BjN7nvUxQurX8lqxsO1xKDJZuu7J6V3FdvBL9x5IAgnlqGHDjIXb6yl5s+hXASu0yrYwgRLVlng
MTnHl3hsIj7WgbYXpJ/6WCToQjutf9jGfSZM/p0pDA8f08Shp3ROJo5yx5w/RVQcBpGi9iXqC5gu
AyTVxyylZ93KmeQfFDC1d+bmixXtA1b+D5k2P6lwjn1QX1rb3cs8Pfmx/UhjYe8WJLTbPblnAYb+
f1YvmDdoeiLxItM2piwdzXPUJbs48I+EIa3o0upDKoxHIaJ115E4OgeIkv5Q/4rm/Fvwnpa1xFo0
jFvXMB99Ys5ZIjsMjOHBgKFfNNrbW0GGq89Ytz1TJSyVP1kbdODcMhItKGzdPlPrdMq+0xseuM38
8lywp7JqZc6EVNS3sI+GI8Wn340MoN3iZj02tFXgrE2n3QCxMI1oJ9nj2wbDRKdSRncFmTKrxaS/
NHAozJjKwkExXlbFz4jwtkT1k+j4wwy/vWOjFUxX/JE29bELqGqY/x4WrKJ3RPC8of6Ehkv9pqas
h3+JPWMIfNjUQ3sy+2FnLRbSip5wrU3uoerEngd1DKMA/nZlf3WRe9SGfxfQna+Abu9nDnGGuO5N
nvdD0wIT2Uqy8JymOWnVblwbM7SFNr/OVHZsb9JjrjEcObZzkYVJQ07O8nYp5i/FgFEm5UU4xoXa
ezpkEjkYcWNXzUwEehlzeVgz4UEIrT0ORQ40EinYAffH8ZedTuMusvP4uQviIdROnuEhtx91O13H
dAK5OUY3aht2hZxAImUdmgHNeAEnepkMPd5rbQU57DR+L6I+5uMkpz5sitLbKjcgmtocIoaubMvw
XJjqBwCRt02ssgm9KLF/EbDtXYqmLB+R4XEplfETyPlxT1ejmW/bekd0SLyGzZ4cIifIdiAgp8cg
T/MznrQuWBOCnXI12RlTC6uv9GaqgWjHsqG5N3sO8wVLOmgItqOYw2XrRKNyxYw6D46nxxd00WQ9
xLZ484YoO5LhhilTY9VLbLv5IMmzPIx9NxzalFaisdsOUGHlbKYick7WMGYLP2SosW2WdYMnu81P
7JtPTuhXRf5Ly5h+q4gZcqqs/lpyXW7nQbDtpbt2lzht86uO8GuvFuDwQO9FxLzXS+7zgnXA1O5k
yGpKdioafNs0WC67ZCyWg4bLHFyPyU07s2i/GUV5m4biZdtFk7w0s/MdVDCz/QQ5paigcU7ErVzx
7qOTte6nL6tuC39ZkH1itRhKRZxvSZDsQgmfG5zk4Ez72RLfYN1hpDZjeTLHpuO5aqc2HOVY0ive
9hTauqt2up2HkFOBYbpw6zNSgLdRyNwHRElNqX6LSGCmy+KIMz0VDGQ2kvtwLVgo2yMdlTvw9LmJ
ACsY3Cwtex1t0937WBaopYNmW6ZKPuZstZDg58QhreEN+jzcpjV9+uMuDWaHcTA6bo+Eo8lhyLaO
Jf485Cf5OC5te2qmRT9UqfBDAauBh7OOr8bCICePEuD1BaQ2wu0LTCVOgQ+4rrvrTGLu1Rumnykz
i7Mnav/msqDmS4qFqaODrGlLfT868Xgnc2Oi34nKaoVGfttCjmmwjBQX9T8Dq6MiAJRaOjB70HeL
5R9NNNE1+101p+EwfRuFQoTIUTcl6aTM4Xp4YSNEiC1oCv9jcDKc4H2FadrwGQObRaZ/G7mrXwRD
yG3S50+eYgZxi807L6qJnmZ+h7UqUr69/3uN9L+s53qsyrr8j2RJ8+/oF1OLFCxuEhwEy5S/mdpT
NjZRdS5H+fG/f9LfKZ4eC6MC9cV3PEJmJO/ofy6MKhePRVtX/iFjr573VMbJexs3mJZASdbO55Im
zUPvGeMPNgmfwWvLZKQaMv+py2NFuzwHufsvv/7fyQ2312TDneEpFRKQyV9RA5VBh+e0vX/wbBP9
ldD8B9VZVYqflajdkO2SOvmXNfe/97EJUiDhhPRvkHK8GX//SJYEJplSth3TGTwzTzqNPZ1zebcI
Eb9nkzbumKAHe4At/5YOZ92Wrf/fnd1/frbt2h56H7/R3/ECQ2v4Ho1leVyAeYYVtd62NZX30hH7
s0bw6batVGbomyUEZsrFz7Es5Z3wGfL+y8Pw9/bwP6/EvamU/xAW/w76NAqmuX5BlDTr/dn3bI/J
udWTjZKIG8EbmF4IjDlMHVufWBqv25DCk//Lh/9PKOHfbwchZ0S4kVtFNtZfaQv9vExJMxfxkaXp
5T0wYuqoIC99lCVHppwICdyC1eT2U7Bumd63DzXrp959spBXyxxCz/kqi4TZrwEe8LikTtTHx0FW
5i/D1u1DVDc4V1Td32pueXOiS0tEAcpLNQGZ43JlpoWH9yDZtXsmdGJ6SHhMK9qTyBwQZ+Lo26rm
mDmrt1TvEQEcyUoY3ZStzVYDvuwGOOmsqnUJrVMld5lI3eecXbdihZmIzow9iAixccwDcxcv86g4
v+gzsakqrnJvGVTK2SUHXHYWmb5hItrSQwp3xHRoGSNDmyieyyj1viMD5/caTERBTMA0xme3K6on
MBm2Ct3xtr1oFNhr+H2Q99eTsxQwXauGmXiLX5NtdA8LJaJDuUoryMqRj+mUM8Avj2xoeN/F4s0L
xT109KdpNif96jm+e6lZzY5Y3E9dvpJlPpw905f1zs7qAGqWy6bD1kudbr7LvPExWNgC6Wq72/7v
h/XvBf/bs+rjzyfLk0QeYu3/8+AC4dOYrBTFBzs3SWYd/ROVqHfOkwmYXd67h9xbon85JW6H4d+P
5j8pTUAnbSqMv9b7HZHWTumYxbGpk+61Sg0EqDqd8E7879/tv/0c5AR+ikWIoZR/bfG7DUYTXfcJ
Rl/RPfUYFrlxh4GxzP/+Of9fXMDtTQxgPtg2yaQsWf91+vemIx0198XRxAEfx0nHF0vK6l3ULhaf
GfN02FbN8ND0NnlFIlIbs/R2//IirL9TE3gVwGNdcoKEIATyb85jb87VTHpScvSaQp8mzshdYWD5
CLKGqe3i90WIxcKl9y6SMKVuWE+uSWaAgQxkBkCJGJXXm6TJvF+Jx7imkiz01AubhsVYmydH1BZR
Bfl0TGLYJ7o1Y8wymmQAkiIZ6Cl1CIxOHc3MoeNbgmaXxMVP4WKxipzOXd3KknXbZt6GnUs2qhYC
oFx8mMdKzDULhr1Krs0ook2U18kDizvD1potVvqTkldeVsNNBzBYcMfpws5cGREGMQtDrqPc+Jjj
FJcYSluYR3X8VJqDu7NTOW+HlA2PnINvazusDzHwh81h1O6rjDGXwf/MT0KV9j3O+deKsKx15viK
qMSieJCsCq3NzlbXzG7FPosTDzS2NnHUxFhbNBaigl3LdWNRcy5jLF9tVb3V5Mhsg2T2SWBjPchj
PWufaXadZqkY6xRsln/gehZna/B89qXYGx7wkjzaqTVkG+xg0TaGMw652ygYuuO3nMobfzcuBtpv
DzdqaYzqzI6Sv2m9sicfYfK/2EJyUARxnrX5bfvc8PqVVybMj2u6ZeVL9s6HLgphDc77wXONez1D
SRGx4aG4YPhcmN0zKJCBYnKkkvoocmpaD7LOMSrm3//yrP6XGxIF3pTsIANF5Mb+z1MHHwvWeT+A
2MEW4LcTsRDnUUELw4lOntt3fxoSc5/QGZMM81fVnWEYWfb6f7+Kv+ujf74vrAcJyyGPia/wf74I
yYiq7+2oPFY6t3+LNlteo8JGNTfn8VfrYXv8lzv5v5y1ZAjzF8XJDYL513lE7tCcy67z9/NkYa6l
P3df0/8j7cx2G0e2KPtFBDgPr5oly5blKW2/EFVZmQyOwSE4fn0v5n3osmxYqO6HCxRuAUWTIiNO
nLP32qZws62eoldeJhmxX8tuxLxxZXH48lYBRlMGWyZD2/nf/wsdw6im861wBsMhgndgjE9YNSrX
wnJkQyCg6Vhc2VeM+WYuFnm8Fg4cOoaqPmjJj5c0B3cUYTQGu77nXFt7KtxOrWtgWEEejXaZlJG0
ngVDVrEMspQvVZNkkKvxdzMacoUaub4SE3N5HPjf7+1DcnZsKJ6XKbEUwwj9Q3L8fCLNXES9nVc9
wJ1tf8iuNd0rzOAvSmHu//9e7eIVlw39dtukwkvQCTBqckPrJrCaCiNPO22ZgQb0qYW/kvhgrrzY
Vy7tX5R+XlIh/LNdsScWTsKkQZ7KAjZujYJkjTSQLOiWENukx9f8/Sf1xU7I18yvbVpg/agqLrb2
CN+YSR2U7fVK/QxgdKxtx5sQN/n90rFyPi5FdKBGqswNukdzN1n18OP7v+Hzu+7SifIsDmQuBzHn
4l1Peh1MkhAt0iOaZkOdFCsz9ePXPsTa0HhNd6XK+OqeOVw6bLgeXH+21Ys3vdHsALtwuu9FGc+K
aL+QB45cyBaGIiTmdsgz/1XlDltU65GZ9eAS0Ok9BxUr4LU/5vNnR+gT5y960dC/PrHK2wRIHq9l
uDMpf2NkmJr5Kx80CA+UDliGRQnzYUGKJF37Tggo8YVlnXTMchOzEI7Su2Rw8aoPJVjz0/e/zOcP
kCITjDqIflxRnMY+PqhJF3lfB0m+z/KRzg3kUPZm+g7A621Kl9//f1e7XG1rVHEe5w7MM5G7xPg1
njFvFYxgY+vKie/zwu76nPXgNJuQ9YJL7mZYRTgIlRYdhIvO0KnDfplBCl8bk4O8DlEOStz82vH+
64uSMxZw2IbSffHaaZlhjnnXh/uKJvWWP69fwxcYgCE0OpYggdWK/JArd/q5xuROmRAS7uW5MyHr
408IGqFNbT9KDizbSbag7kYFm1u/o670fiIdDJlbUeWEzMt2SM+uIQS/vDxnWVobCG0QAn28PMb3
kcD6Mtw7pWXeYl1Rv/opNdb1WDun0M6118Zx830CZIppTumFVxb1edH+uKnN9GeSv/iZPRJ2L24f
4R8i7IDbL0Nb+RtK7jA6RjV26ysL6eclHA70XB3ZOucjTvAfb3Q+g6HpaohkDY162dJ03Hqeli7R
B7y7WU7zLyIDzJJjvv/+q/nqDtmxiTzlfdZp5Xy8cC5DRHrZGO7IT4nqhd7E5fQch+7g339/oa9+
Sp+0T85MM47xcqdoKuovUC7JYew9FHud4U44efLOjna5h0jPaVUi1jFHEg79s4vHGIcrv+afw+3F
zxno7BQIJWw0K5dhyXGkw/rUFLFgOFa8VQ5GJUdYJgo6NPEwyMPkeHA9BlnVWyKkaZwSookyH98C
rty+bqKDnDLkC9U02358arl/EtxzMMLgvmFoEFPvvH3/3L747AMdeiYLPOBn85KOqjqtLq1UJoe8
aeEKNVrQPhiY7CJ88nr7liYpwpKcxTu7csr96sJMO3WDc67Nu39R0FWq7Xzk6dreJ59sPWiedlc6
otxPZdduZDb8GPLcff3+Zj+9jRandt5+1+RUzT9cABal3xdxXmc0kXTA2g4NmnNMH/PKe/BpX+Iq
pBxxcgYkOTfMPr7zKmF2aDqZBBwwuLu4qNQhiEz0NZCKn7+/IeurOyKiw8ShALMS59XHaxnYW+Ec
gMofOwNSV2p7atqWtt+361jWJJjo04SxpCn9rkENWf8c2hEDcOVpsyRL2AksQObV0br1Jh0NR1ww
oQkTHKRjDlV+W1jAoPaUWuNjhhzhIdejPP/bs3xtZGZIoNwiMbogJ1Ud4zNiTATXy9w1ZXsIkJK/
YV6yj0YTYHrJJbPQzq7wKha43ppFRSz0a1Rmfb76/qHMq+aHz5BHgYTQ833iCrDqz2/ev04nsOBN
fcAeu2/6Se446MZHM5g9pxkiCvR0zfn76/3Bgl5ekOLUsiwKEiiPF6trrwuqwrox98PgmNMJ2H0w
HjtC6VAxlO741hXYJVECT+kGmJdfrzSaqPZiKhOjRg+DVh55SddNW83MsTTrWm88fv8nfvrYeCT/
+gv/3MG/HknAW6DpGd7EQmnj3+y4xTrSqxe8SYKmB/rRqBqD/4fPgO8bxS/gRiIVLjbXqoBLTMRz
tWckkWyx3tavOjSZQ2mFcvOfb88hE0O3qAWDWUPx8RfXE0XGGN3PvduYw8ZgCAQII30ZZkKAqlXK
QGlUV9avL75y8lhNAuUcssagPn+8ZqZKEFaiDQkF7qoDYfLpSgxlcMqSyLnyQn/avWlk/+tSfxaB
f/16JQWBo1SJxSNUjb7uS6fuYZXHKGhpjo+rsIjQ+rfsN+7G8rHsXrnVT3vrPO+hyCYfygTbHVyU
vllu6F2S2tPeYYpNu8fTD2mjpzuRBC8MAt0d1SlOUFaABdvstat/9aDpQHqEuZE7zOjh44OuM95Z
3Ri5emLJkysHfdUbg7iNGGRf+ZK/etBwh5nvMW/izHdxKQnDZQ56CfeJw2PN7cCnL9n2Gy3raIzB
lVvg5a+hIGsoYL5/hb+8S4cMC/JqeNaXNf8ARIbQRrIXSkfSUelgMHi5Lh8xRsXXxmpfbBqO5dMu
cxmtIUGf/5Z/vU+pgoBYjWm7H1PXQo86BVa6yeQweVfK+z/E4ouV8cOVLjb5IG7CBlqOvS/JDMgB
LVXtUUeeOi27JMwJjYBBH2FxUeUvJ/Zx1WV63eY7x+jVMQP2rxbSczAGGuB0sDTD9keGmETag0cS
9S8jpHY4thqHC/ArwhnvNV2nFZl6/ZXC4U8ZdHkjfOf6PPqlC3WZaZK6EUNmK3L2yC5KxCHCKs5h
VSO00tDSoQvWAne8r/VM5EfwitYLrXLmdLqTz21hZH7RcrQMLE1Ur7NwHqdDvh3swjBv6CFPR4F8
IF4H5djcKmloUEyBS5EfXmIof20bVKFsXISdozouf0WWl2Mf0PMU8Tjyc9mG8Xsh2UuXENctrLwp
OEucNKYljhKELAr4qOaVJWs4P6MBcptbrfRKECSlKn97gMNf2YtyuMhhOD11jZ9YdNLyAQeWIwp3
lQdVDXqssUd2Ci/Sx+cSEcK7NhZJsUtIfPBRfhnkqZdxS5/9+y/j0zB8Hjd7pkcOBTxBci0vXqJe
VVHjCkmHT1NiU3HOkQtO3oBZMNgu+ZSSBYyue9+pUD0bQYV2rBE4lhq1SeLSu7JGfLUYUik785rv
Auu+OLNpNO8nJwuQxWp0PfUDPOlsiwwEzEkKZ6qfEmACcRshTKyqKy3HLyobilbaUL7BSmw6F4WG
a0Cd1TjL7t3Ybo5CFcUuHtQ5SFLAEk2f7L9/8l9czjXorJCq7Pv01S8uR864xpw5wzllZt1vz7TU
G3CV8BG4ZnTrjbg+1t9f8M+m+e/PjIM4kG5OTvPyS+fponRTWmzpYHFIh5Cx0ywwMIfz613jmZey
7B9SN6dNkCuAnOgBRfSzMKfiN5KeStwlKNdnDliH/TBGZPQc5Ai+F6i7zHkgReW5TunpPkpR+jeS
iJZdljXJ+/d3cPnI5k6CTkuOEShkdfPyvIsyyA47Ct691fXGydVz+CNtO2zbKkyWZl5cq0I+XY/D
NcsJ2AWdq5nmReVTTORImU7KWL5tnC2nyRpRaz+Ix7yZdFjGBoOuK72ETw3K//1Ilucy5CDDw7u4
ZgVBhW918Pe5WSUPSP9IdlJJAwBGpGshpwnK69yFtq1S3GC+Ro1j0rT9/kFf7pfzg+ZoxYdAA3Bu
zH7cwyaYDHpjSn8v/qf5noZ2KypIgkvykn7+92txovPYMOG3k5vx8Vo2ovfcjZNgX7FH3lRpZcdr
l+eyJx9milbfX+zTpGO+M4f6g2IWaQQKlI9XY9vOrBZq4b6wzRQ0u288dy4uXbeOGPaagcZhK5Mb
d6j6+2kWx/mUDYt5I90hWC1u+F975W+6PD7MfxLPmbk3TXjDvXzYlXAhsbRxsPer1n1FwO+f8rAA
Q2JHzS7LRbVWg1leWQz+3OjFYhCwDjgogCwYEJfZIr5wYZ2NkU8aA+Hui8Fo/Y2LzeyHlUzTuYnz
9hdAAgXcOaviG32CNraOstE6JvZQn+DMEoPXV0N8jKpAP8coouJFKi33IVCJ8e6IKPpLpEixwJ8Y
+hN5p3m+gfCB+KKIDd05D2MaWvu6dNjYhh5W1o8gG8GK5FGc1cuIN3Ba2HWJhHGMRvGuN1136zPx
xPCoVySsGcLsOR1Y9XuZ4ZbGPomADJypObq3ZVLH3go+tRdu7NirbhWE8dOIvOGUsLmwuoWjGJm0
tmW3aEWQ6IemLABtlSgd7ts0Ug9j7dEaddHp5YsCXbN9bmwEe4e+S2x7iUkUYkMy2UzUxVDFd6EW
1v+01sR27qra7K58j1+tCgEda2cWLtCIuzxiRsposa9rwZ4IsXAXDDFeB45P0AMmNO2NEd7XgZHR
ZI2NTRcG2jqcjPj2+2/nq/2DkYkV0MhiXBHoFycVyxAVpPM8ZHbitjdzF+iXWZcCYjmeRFrnob9u
NYePqbVTl7+tsvR8aU1tM8OY3Om+tCqJ40GAkdkpJze7ZUSR8epooxUto3FuSOukjWE8HD217Xmu
xpXneHkEYcZCC5EJMgdaVtHLfhzoxVTZnAWgCIXdX1on3Z8gnauXCQqLDkG1ExOW0D54N9Gr+lcu
/sWiys9Hip7O0IFA64vzD3Rk3vkeebCfxh6UYKeYHbZMAYZDVDTNtZzHz/fq0YvjVi3O7PPB/eNK
V9R1buWmCvZ1BM2FNAwvek0Dv8N/VRV9tUSPZcO+qqX7zjMDFvb92/Ll5QMKKd0n7ZGA8o+X99VY
NqSlB3uzjjELGZQacS6iJVwUfZ1lAKmwIWfrqLXtK1f+vJ4ydGAhJbGJ2uqTrhHqFLNsxnV7ZWQT
bqBIYFq0fdkc+0a4JMNrmOyAuFvIfb+/5y+vTJOcso71nMLh4z0Hw1TxOLtwX2NyveG9lttqKgGK
1Fa7dsPOPisLgMf3F/1UpPBOW4x3nD/TB4rnjxc1qsFvi7yhgHccHOai8/wzmjegO8LPARYXVwaD
897/ceOgBqMhOsdwUaRfNgCbroKTT6W5r9TgvyeQufKdWWPJ3Xx/X58/F582I2Hz5GVyar9svgZm
ZTErg/dfF9XwDj+TKNY050CmOKI8/8drMRO2+OHQexBlZl22y2U+NlomUelzHoPtJvFcnuvME9Bj
9KF8+f5i85v/4QHOF6Pip+yfY/8uE6oDBhQ4a8v0YApVt+STwi9au3aBSjL1VXLPu9s++mNY/7CI
vjgPJJVfOel8erT8BbbLZIKSlrzgy90EO7HjxDhVDr4swqMd65gf55z3xqTL/f3NfnpbuJTDuIbP
EQ0N/duPb6dZtkZUBA1xioURv0eGAydvwGhZXPkKPn16XGeeqxqQ++nzXMoHc6X7UmvC9FDr2JcL
v4xXkQhAkU/IzNAy/yqMur9yza8eIy3RgOkasaWfTnBMAMAPpUN6EATanlTW+6/ZaEJAs92cNsT3
D/LLi5lcREckSQE7P+h/tZXKAMECuSwEdscQyNalEvE73VPhLbGKyL++v9hXryjbI5vVPCanNfDx
Ym5XT63Rm+lB6haqXWIhHu2I4CrSBeHNtbW/xvqc4rTArYsn69rk9tPewY/JjkFzweHFceyLvaMw
SVUYzSg7gCxsb1QBZzIGebjVIk/e6XXfL1IjEISiEkDy/Y1/8RrNYwZ+U15XDhkXiykY+zjU9Ege
UCWn2qLjA92NMFyJvJnqKsMiaHRQXOD4v/73CwOc5MRlcEAHefXxiSNZhXJvOdkB8wXUNYVUEpOC
tR1TDAhZM8MblD1ceac+yfBt+pQcPPipiTjhvTI/XjXVuq6ZtCk7JL4b77FLwFzllAI7SZz9Kg6f
VKzOpo2ge/D7+AEvv38sOvv++3uf36aLBZH/KjsJfWiC2S7/CqtzJpBTQP/N3kviFUHf+vPEegTV
haYMGRmJ+s9RaX8atM6spZ47X5dNf0AYvYFXNz/EJgGSeA38Bd3Ndt1j+NtNAhV1EYzV/vv7/OLl
Yg/2aTGxezr808enjZZrbKKwyw8BqtvlZMDqhvOhDvi7gSBoprP33Ua7Ug19yh2ef2MHDQ9DDkJm
PpVDnL5isCYmCVlFDlBkcs2lZpvrGPI7fq+pawcYB8uheRjJhEq1aZ0Nxz7MJJy03IMWA7oqXQaB
Kq50Opjcf/7dGU8jsKSl4zHeu/jYii62HCxgAuG/r6tFZgzwvTKNXyErIErg7xwks7salgYdYhql
dgcmJnOSbJOFvbbyG1+GGzmE9m8/h5OxNIeeRxqF9lumI051StJMGt2QHq710XiPXKe9x2MHXZYv
sV93dVTuiNlqb0JoMfWSbp/9O8AfES+iKW2wOGdyTEAque2L1cdg81sj3PlOqR0EUaucCAP7wbcn
x+Hk60GbbwgGOzhhU2/aRsSkURiZc9/UVXGTK9Iyh6HLwBtaXvD3wIHu2a8FMmEorBitaQVnv1QR
e+sRh/9TVTXVdhTYYtcKC/cGemSsb6WBCJMCzPp7sPxmwFv6B1hDLtdBG+OkXwtSpjQcuBPfMNoQ
jIpD4WFXyTS4Z4u2HzFo1sj73vw8TEZAzLX/j9vZIMZbewRp0DgpXlZ/1PcT0qCV8FzxPLVheNNR
H6wQifYrSbd6Q0oNaQ8MzJKzEdT+I2CaBq4dre4Nhl/1JCEpnVU9OkQZODTv6VExw1vA8Gn2KJZc
HNSSWGTQAm7ya2zr+jjDaL2VIHXhvsDM+AafI9iYZqstB7xi+lqkyiLwwu6f+i7DmB12XgyawJti
d+t7mo+n1iX2BwBYlqMMbrv9OFKTvPglyQFS5nLfumX1pBLcnjCI23sQBuFr3pfxktu1cSBmJL10
mr8faT4ue2V6B4fl7h4QvLWlIzwctNho94R15sVG63y7waVrYJou1JDT/5Ad3zCpCeS5iLh+ageF
sViGYZ/CVpIFNvO4bhpMoiG/R0ha7Tb3JCjUVmolPJV8WMOgqs4FQQJn0Rdw6Nuim/xl4MxNWS/z
8x9NbzXlGksWPJ5MdxvCP1AIbwer5pSHzECzVl0y9XLhlLa6iTQnOAmSm3buMKcdulFIUI8AGlY5
+rCt4jR7x/NTP2hT2x+xK2SHwojKLd9e849jDdODQLJ2tIQBASPL8mHmCxAmvNZsB0uAE/fiHMw5
rUuJK0UtfL+G5GZOnbuPWmNoULt4ABrj2Lihdex493JscR+XrFDrsQuLhDQ0Q932Q+I2B8vq8RNL
4omFPYkjbQgIkbz5P4BSsAG6KqQn7ZdC3dmFZ5yDnCCUpVNH+q1T1/KdI56ZPTD4m9msdYLvIJ7c
/Llv6mAvHBo8i7KturuaETKyeYYIBGa7VpLOINcQGIaJTALjrnSeStNv8QvoHZgNGKaeeAwZs+9j
eED4inHug9nAOIWEsLeXAuAIPaden8g5rKynMfDZwFUXLCMDn0ZbpkOyxHSe3Hil01qLSvbNpm5K
w1nGmeeslTdCCaRfUy79aAgODInAD8b+uBa2mHgJlaKv5WfPDFog96Mvong2w/5Jo6p+YGGvyK3J
MmOnWW3nLIa8ALEzlPYys/L8TRTSnBM43PzQwCE6tykpl/DmuvEpE32z5EWChwYB+8SFQGiOg8h4
NatEHsNQ1O9ROEq87iAzn/OK8kB6OWEag5829Q43dXRTe8a48yudKWcbEeBzbkeHIBpbFfYR2Lix
D/QuvTUrNzr4hoY33m7L5wgkAuIgyJUcV2FgW0H2Gg5luY6FjdsUR8fJDT3/1qZ5u4uMXo+3WltM
OxF6CRkPmrEpLBJKYLu55l9o7UZgEfZr2XrFJrLSCQBAnwBdMKTlHbHEx9ABAKR1RVVsoKGNa7Il
maSpoaCPTvzYE4UJNl+RQMtdqCgTA0yLRN64qVqGPcEU5Ft6JUGZoHCiYWF7/AZbpzSyAxTK1FqW
RdvtCmAPiMPpaBFx0eYokqzOKAkPYC67I89lwJ8zkR/E5ITKcWXXyr0hP6DZeFQZp4EJ/I4ZW3wH
ecQ7KJxyr4KBA6IDO2IHazmgMTDUew/QelZ5S2jIPt1NtH/Ya9Jq6VLBZeTX6fpTNXj2zZRpzsrw
u/C21Y1ia4BcBSKB3gh/KZhlX+XPkWQGjMzf+215mfusMt896ZN0zzDPAmNFdrn5d4afcKd7pLFI
7C0vmtslLoeNsIlWeaXRL4vaxH+i5TFsc9pQu8HwI0pEgqiWNAG7ZMm5SVypzz/17x2kRdwI5Tna
I5OzyccaamTFSgMzDfcQxEq1hbvGeSsx85E10vATUi3pkrZH9GlFt3UY6c0iVxcwn15R0JKa1Vk/
Aiz9JKVmceNfO+3S5Pxc1Li0Gam3vAA5h3fRdusCN6tF3WeH0p5WYuSzs8a3vjF+djV5UxCK971T
3naqezbGAtIuzD7Y/IMpD1oqzhrAg94cbnEh4G2Xt0Wn/6KKOMkifW5JXwRmuA3JrewZ6kKdgsuC
aP0XUYnvo+ce7aLd61H1Ix/L02iY2ZYoCgyYZbaDiPFGEiLQxvEdBbS1RlUFRyQA0AOT4GaU0xp+
N/C7ojnNM8k4Lk5ppD01Vnik7b1OrOARE9mNOSYmpKcWcnSGS7/pfhRZcG4AxuaOWJZ8EwvQvWRp
yFtK/btQWpsAelBTO6tpDqNK+AigUqyImt4SEnvMpfeUlN0/ltceagaMReAc20ztXA3Qz1T+Dsrq
YLXxMpfxfR4A1OTE+xZKr1wSGXl2wE55KMOgUP7Uq/ExSAa0M95rFUy/iNX4WWnY//u0PpVk/S2T
OU48mtQi9qMTH/yyacsHA3z3mBg3sLKKhQaeDisLdYk3HiYQaMRXPk+g21utWQsFPSQdQXTEmrqx
NGOXN+LoduM66eWcznubV+0eqny/UpZ/7CufIA+sZElD8oPdkCaQz9x1gJN6O/E9QxEEC8RfNW2F
G22Kodq3Aayf0eseGiNb1dJc6z3Se2VrbwZZNzOkmOdsVYfWqV479dKX1joLwseSfugyTPRxTd99
oWpKC83eDXr6PkG7HQOgnTljjYB8QTNkpYiKYuUUM0Cj+jn2xjohcnur0uKHcgr9yPGUbJnIsKix
ghr3T/bS9M6idzXU6tMWAI9c0jm4LWPkjaq3TloIgCxiNOrX+V2q4r/QDgbAwbJ0PYzWbiTuL6R6
H5QLTh67MMcN++yNAOfZhw+qSvbgbKrVmObPqc5/Kk0P3YyNydx2hcdr39QEyXZR8xy7E+DiaUln
8m/Ta6tl57VnIuSOotfeY7v73XnuP5HQto0u/xkLbUm47m01YEUkpv6lJdqDvsy7Xoz71h8P8+wK
S9128ODPE3lwZxGdAHs5vp2EvMltwLmyh6zFvEP0w4ZMW+zQU3pLOMeqbaOdbeBM7mACVsYaHzKh
sLBv8uJe9uKfoklfHCpI1Vlv6C/uxwxhWVv/DLRkY9Tdhjn8DnJZssgnfaXBB+yFuQezhSJE20SB
s4fipNaBNowLZnAr3xhATIJiM+yV1tYbsmZTcBQTf5Tk4Jgea+qMKu8fQzFuyVTeI2vemhz5HFUi
7wdcjJQmSebtYViOGkFbZnPna9PT2PZ7IsXWqvYJjPX6HaFOS78FFjPxK4+F/VNzk1Ohq9fAV4eo
Mp8rcBiu001Lp4TJR/m47RomaZE82pBj3EK9+Y5xqMzhV+9Ym7Qj2xT5k5lPb2ELYiUd/+lKzikg
WQMj/wUf4x5Dzk/2nGVNWq89uikEZ9DWnJB/jX71CvdsGyhvr6XdfRXPhuuSYRtzJX0an5rMrLF/
mifTE5uRDw25bfUwptqdCCzOGHN0s+EWd5ZNRoPI7xyNim+obr2OYyLT9bKpD2bRvfshep6U2B++
L22OODEakCtF/RSCB/OH+s6R7V0ex09xaBxE3P9wpLmxHO1BeTnASvjZCWxLK4Hsm5HJyLHaAc7X
9+tQ9eDQ5G+vGUhL0XZCscb6GUNWU9tSkN/1odjlo01wgnGfQuSJkubMuB+/YdiZaNmt1SQIm/JQ
AlUjaqAhOZVlvc7DYW3p/S6P0nzZGerGbLPn0OWp+EBOJ6UvCj86CkJcmX9C3GtcgpxYS2+zUZ7i
jLMLkcnugp+OUZg+AfprR5DnhL+ZJlGUSj7EebrXoJURGxlRWwwEwQ3ywa10kDb6vozFTsbZqy5C
Zo7a3xRaVJpd+iQ6c2mKdmtazXoEme5SJvAjb7V8uEsMc42VcutUULQG8wgGkOxyx14GBPNOfTEP
lZe+2RrACQqgWLBxAq86w6Red6CDJgDcYogAH6nyZ+z095XmbHyRH1yVH6c2OkWM02gmZsty0sFk
NvljmRbBUgb2zlPVUkbNXgiWEOIezqLo/zbADQoXLkLXw1bCc/BC2uymlbyyOgBOm7QJozlGsUWo
QrWlM/sowLdj12VshvkYVmCDGNSsLd7Byt2YsdqExvBALbszh+hej8WWTXGTWjNMojgRgYpJ1tuo
QJ3DrnwJ9AZZYPHXyPkPJAw81/zYBOFzqhXaogR8VkzFu9MG/Zo05K3WQCmK1M4QPrjJsT0Muv8z
cIf4EEGOdazkreb9WfiDhLQ0OfyZRXaOUuuXU+qsVyZBNbR+6KQM5XPQgjSCgvKa5MkulvpGz4q7
eUmra+vo+cV2bJtVOfPZ2nm7wJ+81MvwITFI+rGNp8m1DmnPj1tpIGJCdkUxTGvJNJ8sr31jeK+J
Lh6Lyl4qtvGF0mcwdLYeM3gIlllR79qEDKVgVauqfO9Z0N1pwFNcnzsnulE5N6kPN3PuF2F7q9Ts
bstR7BySNfkOIL5Vp9DFIle20Dd75e5hW6ynoD3EoU4Hpb2zTLp5nd09g0zc1jMXjyTvn/QXIH5T
92mpuhWR9UYwxH0lulcOgigX8u7HRGm5GKIQEKxzhyDKXdIRRIbLVMhNCSc2YMgrBxgQka7tQKp9
McInimRFImsBrogd6baWKQn3ILN7IoDI61hrhPYaFmkXukXbuHnJJdnMjf7b9L31oIKbuuIE2des
BJZ+kp3/hnXm1OT2C7wk1njTfnF6/5RW8a5pvTXJqHt3RCUcq32Y4A+oHI2uVLSaWJHTrDy2sfXY
FBo985jtuvDdlZjUDZCNnTaZGwhKW4BJP3h+XDxcD2F0IzOyRIzuHNrRr3pu7NPCajgNMhXYRHr3
aMkG1NzwghkdNH/a3BqsyLIZ1oMj7+yp3fGH35dVejP4RBLhzl+2k/+rC8vnyVXvFb0jQnl+swZA
CikV5Dy4qAM0JQtgG1LM+1SlfB4VpUGg7WyJ6zRO2n2moIOR8OUKZe5q8Hgd5ZyGCHodGsTqZGmy
9oPsMRu6V8sdgTjB4iuz4b329b3U/Fs2Ggx9Yptyflw4VuYvRuDE0iWhPKAMG+jCLEpemEXSdfch
UIQlh/8b1ftrQI/r0SlnfrMoF9IJ6DVZ8kyc2XAsCP1e9HitNoEa33uV3pHb+JamxqYxSGOpo9cy
qjKw8x2UWqGvokES3yhemlpR7WnDnrTkF9sSP+GksLhE28qa44FbuA5ZtCNel4+F62Wdvc4qMnPs
5l6ABcXHd+gM6zYaI3kqKJPB9BSrvJgT5PWBWD+V/BWWwZbDza0WUeC38a8gDd4ATLAlT1GwcEv9
XPiFvwKXuCGZCoQ+G5E3YGP3CSaZSCaiebBIu+GnhKdqtsEPb16DOSBiMBjmVKncWGABeykDMq5c
z/yNuWo3hmSpcBQB3IwiR5JYRcLDnEQHNXPSQD74ibyvI+tMjPPZM2AqOjWWGFPuxqpt1nnc8QOo
9KmO41uZkeBX+OgGfXq/FC/vcVP9KAu5hQFzr9D6EanZ7ywL7KWs+3PHEWLFoHbd9i20MrD3ChIA
YC4aGQoNq9DJVJqVSoFzUwxIi/PqNuj7l0HmG1fPiG31t12dHqEbcYwm+ocPfloKw1kBz3rU0/K5
0Tljxa6+squ2XODTffLNfA8UbGnOIOchvW8SseeYhzd8Ik9IWT9MqsX16BnpAuf2IR3jc1jnYDo0
66ko8tukjw5zpIvB3HVVgR5a+am/zxpom5Vu3DUF+RV+Yh88UMcEbZ7ygICLKTkLPaI8Q3Mz6fZf
uM2eXC96QjG/QIjsrZjRQSBPAbSixXhSJUEMTgUuqJvMOy8n8iWo5//L6wk6ok+au87fnAnSRV6B
ZCxkRaAZr6ZBUlWT1hpguH5lK++ddJINAa/eKvTivRN3xxCgG93FvzKTDd23mnfbqp7YAoedzTfT
jNFDVnsHOQLNgy/yUI3hqTMngpgbd5GPBkC9ybl3CW5z4HgMGHs37YAvzXaTYOPnxauXG/UB0hqR
TkO05hx9KyVlukxuB7PG0FMXvzX+vtRO/MWAPpsxa0zwVaGttUbuYJNuk+IpjcuXWAeqWBGMOUoS
qF0HSJ5FOYhq49ZMarW2R+EQ1ualf9V2uY81YrYJ8N5IX/5WQj9pkVVvXDU1C7P1CKGrVm6fcrqJ
yvu0q3IOt8mm0jqPON3ypAvwMTVx4+zLiJikwT4U2+Du3FOJmV0Hyew17SsMnY1lyPcMi+TCMplA
RJrauGmYrQLwo5pDODvOxZ8dSP3W0vaapsh08BGEK/VXr7nIRxKtXjGT4gc0Qb2oKOY/Fp36aLjH
MPEriXHI2NnOBhpv1e1Gdf4TMKA9B3dJCJRHqKAWPlZTdJtI/QjnB1eZpx87QB3SibmptPsxGIDH
maTQJmkrcgdzDUInTfSlW5nrMvfCRU4k0kol6jYZx5MlTIjhhtwIK79JeDnIFl+qWL5JjQa6bpCA
QYPMxNyRKf0Hh6tTG8UuObv2fetQq1k5B+NB+iAkYW8t/g9H57HcOJJF0S9CBEzCbUnQe4myG0TJ
wbsEkDBf34e9mIiOmakuiQQyn7n3nrQk4HKWBLbMZ1r1wBJpfExSjNkC5Tnr3iaJaWglBrryM2Uv
m0lPEd0dY0vnIDMcjZI73YQMUQOA7sz1GauVsjuDwT3EjqDSAdnRKaJXMj+YMNyArH4rLU0x00y/
e5e7tZxpRLQ22uUVfxaArye790ozvsljYQQ4IlWM51sf4Y8Zmwt65zO0kyXBePt8jva6N52TiYRl
u5neSWE9mqXcCPI68T6sNRJorFnGW3ZqPFGT1x+JifrIPfvHDknTy0dQC2708FQlTmB6+gfTVgpg
tewboqh52XO/JMmz9I/M/7+S0HJZdZHEyeTRUfqe6NVbmkxqPUkQfXZ0nHmoSI9zifPSKX2M6W7w
tCN0k8A/PDDPymIIScZX1aRbAxC555YH5RGIG8biU/bGQXf810IR2+VYzbyUlnPAVHjoSNRZdXYG
LLXfpGN0LMzwyiz9aBb9X9uZJK+64iWxS5LXvb3GWQha7KdKQrkcG8ZMJc+RVSLjlO26kySklm6+
dVpKUqAM8anqwC8Qjs0FPI2nQYvfTc3+tYX6sls6M6vST4w2t730H8YznojW47jK1m2s3RqvvKUm
ms7R8taJXZOkbsJO0KYnjZGV7/rEuFX9zuoqOJrmM7dRETh9/ODLzotCjCeCqY6iH9eVBMLIFswh
7GSZxtW34cIQRpj92qfGA7hy5ErgeO4aJAJwLMBC6p8lw+plLw3YZP0DMAIazHNZ+DU2XUOUU3LJ
cW23JZJIDOKet+adOceh9T2hxWVpB6YqjX8xq/FnSbtbmLH9oUlrjWb22emMhe4g42s7gst03fxz
IrmUpsnVpZEOG44XSJ0liZNMBNX41uodtWzYaDtVvVsDpicNoDNW+SDE77IajfLm5rO2hR/jBWMW
/oAXf4tAey1IUm1WKZnoVIC1s3ci61dRhCy62NzDbiS4yYs/tQy3TCRrqqmZA9DraUpqKA7l9Ahw
7bMiKB/za0OmW2UOpLmGz75ZT6cRndhCDA6vX4sPywF0n8N4C0qNSql0/Ls25cRVCwafPhhEJ08f
noMaTltOlH4yrK06Y7dTd980fqfZM55TknnxnnpgREYq3rG6E5o0rgy7vHHqiEViVf9ARWxZkLBX
Tk3YkbImC9foj5ZQu//njLYdtFTdQwRPh9uZYxWG0+M9SeF5xV7zIqeOFrqslmlFzY2j5klU1QFK
PcOa3nkCdswjzdShdawbD8ePOSWH2ukC0dNamIW56sPiKIQ65mG1c/QsIHhuo8cuCnPj8oiYG6yY
xtO8GV25IzD/hRCSN7eI2CA3ybtu2GdzZiJR2dq2NVDhuMMZBvV9ijicmpaGn2eOEnjl6ZCNWAYT
WOOS6mVuEre7D8zeykq+uvy9Mq7ZUkr3pKf9U9RmP0mcpRyo828ako9O9k+SO1QAwHo1IOyFd06B
ZrAMWFkZbAW7BIipN4fWAMHgAjohFeXZIA7czUeyvN6LnDuNyQV/Dwa7foI5k9EVDzgPl01jPhcl
kZI1i2sr5shp5Heh5ilA66MFbmmAxJoyqtJHfHE+g390c9axLIbX/BmCePsZ6nDq/oYzjEYP4u0C
1yS5/IxqLf297dJgVAPzbHe4x6F512pAu42ZHz3VPqVacnpoo2EtH+yQErUyRmBBCiyS3u1hk108
r/nAowkMZnqK+/weE31T9u6Tz/1gVP4e7NARaP2hjxUJytnO6HNj7Ri0AX68JwnsZRJMJNO6YJhv
iH9NapMrDbCqztnMper/lTdBvWSkhYxvH3lt7zgftrXEtuYkjrXgS/u/GCCqGLpnJKY3lkCbWiVI
zAuxdoeQei8nKW10D7nPf5tZ7tVCiA4C2K0XA4DE2kl3JoNpB/aumwy3aE6fOgi4lp8dTOnvR8l2
3bYvCdbHUMg/HJmvhVsfqkqcEVhein5kMm8HLq/qgNTHnuGmtGTTssncOkm1TvPqTY+ioLbUsQvJ
FUbJPZr9X+Ogyarn8S3V4Ww0rn2PHkiL4YGRbmwWNFNPlPW4aXs4lFw3mpggKFURibRpZLJydmk4
qZRJXmIvh1nvLdQluhgiawXy0kgqlAw1HpR6ZJ+h/Ntgs780cdPrVUR9QUG+oJ6D2VPq5CfpGlt8
jZY3gVvoxNtSkwcpxNno2SAkELLNsf3Uo5bypfsoGGoT1OAvi8k6RxjhXJ9fGgxjlYarfJI8a6b4
yTxR77FBCygr3cGQ8ybyKC5DkIE+rC1yMRGU+Bbr3ljd4hjqZ09QTtVcYov5sartRZ1p37pfPgaW
0V5rtZdaq3+Yg51FSPSxgs5XM+NRjyhWZZqXjNc2recdBB9mIcMhngyDKHniahNCq4dmo0/dC1th
rI9RTMJezXSgqC7TRNksrZ9OZ4hYtvUuHv0txfImBV2GxMa7k2Sw7fgeXV28hCOr6LGyn4rU2aiS
sj6xV27qv6jK/+ut9CtnP0X88NaYvWHh65OgtEh2Rhd+C7M862GkL0We3XPsI5Dl1FdG+p9pzJ/K
JhSbCdoIMxQM9gkMzKpwzbPWJG9VEt9mP14rQo8YvLclMJ3802vTPznPr47FbZkzs36waUeXEqws
tg8l3KxF28ebkUjqdv0XLcomHBooFhOI2VKZAWG/L0VSboo+RqTYosCMtfwfuRB7brJ6mfrk7aAz
2/mVh6VUzFeUQ6TUOw/KgR4tZVxNcK3rfUkwEJK7+oXMnoPnRIAhMVX0jPfxKWkB879Pq1UkVROd
y+rlorp6DTSVOWLX7rRR+NAN1U83OrAbzIeZAZjKLHaGmVziKlfrtGZjZpMyTZgrA/JLBksnKr1F
h5oRysV6Ho29NCNvGRK6jDJt1RfVeigBAzGGtFXi8wRNB6OO9/MjFaLNN4Cp0WPeGp3+Z5JbB0Cf
AZ97ioovqaltYZqrVLhLZfvfkMoorxoXqZDLlMz3Lyj/zonov9kyvw7av9ozGCtxqPKhHdhgWzDs
fHJapwRcckseZGsdM8QR3AH4gitvUwGi6bhmURPBC/D9W5SU27plcKhofroiv0tIRUSCrFOi1xeY
PwLPT08s/8FGl1xi5HJTUBVx/IqKaK26Cfqn/YbM89RQBVUU+fA2fmgUPrzBO/uwJlzvsR7rNtKH
D4kcC+pDhAxFiyFZwy0q5T/e/G9Dqa92SngGs2UfRZu2zsslHy6Jdl764fAKZIazKyztzqW36Odi
Y8h8VfrzNXRJySbNEI0NDHPjqlizNDaeUBNRRs8lScoEGR+BFaU4xeK11bpLDWZ2p5Bntem3XRHN
nwxoI5KvOPf2/Tz+64qfOnMjEOXiVU/LpWB8RDuSvKq8Yl+Sn4nxOIQMX+o5C1SdHWymXlE4HyfY
n9YwBKaUS73tVwCy3mCJrOPEXLfJcJpRKIA+fJ1h2SUaqBnQkUAe66WsQnCYs/XkwEhoC6Rwgzlx
zYQLm+AganB7y8SGi9wdjiEBOAzarVUTs8J1+/TgDPa6APLod5S3M3ODOTVOkkua9NGlG/Vvtlbv
uqncmSjLnER/DqPxr9MKjsNs2aakyk/vZR2dsMgbi7wWq2EyzsNsPlXJfHJt1g2Gbm50YNOpB8LT
jQ+D7p7xoUjiSfHIpBooDv8tnvolaqgl58Stzb7CUjszBwjbYYXK5DlzjWMY/5aDeTBTVv0m7anZ
abf+AZemMWQn9mnrL4wjxutgcdLI1j5YbrYN570li2I5+9Vu7OoroIgVbR27meGdQjLhCqQ57Zvu
Q0vTZo2+pkUI6Z7NlP6cxUTkZX9j733mwCP3ZZWuNYABjPz2hNsv7UmciPe8ZqJ9aiztZDo5x0tX
XgEYn6O0+m0yBiGT2uS4cFN3YEJTq2+Ia9AL+4vbeGvbfSR5VuigPqopDGSjVpay3zXbrXDqmcwB
yCz27f7utuKbQT2jtHGnJo8o7+QpcihvNI0Gq+dsygOje600i/vSY65ByPay0SmDAUE/m171MgDl
xed+gqa7jkV9HT3/eR60JwLJt8rLjq2BY2ZgSV5p2yk2T20cvQjfv1qMxE2LbFNzuPcU4k3dL41a
XqzZWaRIRsmMN9a9M12Qde5nmBeRzcSbeY/eyOdQr1aMUJLAtD8Ieb8KW0IQhVjVeUFWtS/Z3L3o
ZvY01wTrK3fP4JdVSP08gXZ20uiFvcm08Kv+o3PqVSna9VSb4EnLcNlE8baN6me2ZBxvenbjEFzh
V5H0hPjlqI7qhTaDn0H414X+m1Hm1UbEnGFQFs1jV8oA/ec+RucupG9/IWLEyqYYp68Kr2UKR1js
qQo9is2ByiNM7eHgWs1DNkdvlMUFXyxDZHZ8jNamw8Q8ccopNBhuEjX11XruD2kGBwrVFagKGNXh
w+Eo4qNbm0GotH+AvHdD5RHtF2b/+t4+hyMzA7whsu0LwFDTtCG6iUeCabFZ2ycIE1Dn/PJptvwt
+dpPXR4uaxcJnN5m+7QptlIkS8anG5d8EwQMNagnswzwnjzZhnXVS2MzadAVBpKxJuZiDkZOTSuf
8yRdObX95EO5UGF/ZsS9kV5j3VBnoQCCxhNgp5lXdZmi0fC9ZtFN+oJt96GV5rrMShYB2qJxgGtV
BIIXKhhU+eROEYWGtZJ1tyVh/Tl0GDc3Y2An3TUqVb4ALHuAsCZXujWshoLTvmoId5VVQQxx3iPT
JSrRPxS2Xd9MHMl3leX+LkdEt9E9lh18onMazJ4E9q1p3H6savjZkJnRQiNF+d+a4YlHBPrko6dT
Kon/iRltOmhel1eumbov3wCDgAI3Kuq1kxKOnmFVK0W4VpnaM6M5eTERBSZ7ikFsIl7U4lt7UIoB
tEuJysIy36RopkAXzTtRCew1KIValgdmEl3avDxqMgYrgFCvfe0YupV++DapLuAUWeFCXHQdKK66
vmqoqGLfvJp2Ae+oYe3AuMbp2dnWi7l1NlZi7HLU249Cua37W09uzsIgRNvOravTDCsj+iR0GxQU
Y39Q7ROZ0UiJzr5WsNxD1RAzzzTyYqf6+J7aGxofdlsFT5SWwWIbCDKqq0Avclr/btuLLxhnjBfT
Y2NlEHAYvqf9MSnsnQmrd+lq16zhesG4BTBsAqA4quyJTAIgyHa1HxUdY1Ma5+yhp8s8ujCXDfRS
WKjMM9O+duN8aW1/p8OW0Yd5zS9APoFfrmvXgcprItf1DsLUf2garhNyg17L17WmzlXJF2k/Bs+1
l+5gHrPkQWJTZCdW4HNgAGflZUTLUqdvSabdNdMAaFmQ+5gcct6zRVzpn5qneAIo3Oesg+XnvBcW
e8TIiC9mJgI11OfIn4h7bq+z17HIiqvlAB3Bnx9wTba15kivSv9q0fuOSGNURqE2Wava03xE3f2O
scj4y7FP49qVhfiTkXLbZQI0J1l4Rhb9FKEm/phlFr+N12X/LF+OJ9t9kKfCYcreh7gEUR1Nofvb
knSzFU5IzlXOplJ+Kii/VEHDBGOtLI36DFYhOblp5apgLl0nP8gZydbC1TSYyqo290auUS8pyzaq
TTJ4I0tCwZBszsvyVUUYYRf+r+f/s6ZrWDgbiCNbEYa/tf+ayyQgSy6YC2/nDqzRbNiEkAhBtUzd
2ZkpQWQvRhL/+RBG9ceU/sep+jvEHxaahFxSJZ2yrnnVkR23tcH4JobxF0+XsoRAQvobVwe6eMdg
EOjOxrqpxxWkjkVVwI0miqIljKBxVIAOeuVa4BZn/8lgrGuIjhfH0teYr3pc40yKppk1YCWX5OZ/
uQx+UAq6G0yELyLtLgbBYovOHw696F852xnqNFtS+0tUciaBI4M8Rbr2xcqjXZJcFIwOgg4/2/Qc
xtMjpFWnnZbor+C0XepZALhlsOybxT9j0j8aX64nNgHKG0gyfyB7RnWF+PIdR0axinv7wFyWYVL0
57Pc7ap+MZTRcsbPxe2yQtXLtynWYTEHTQ2xzg/PbsxB7s2MuNvhKFV7aWZaIABLC1yDS6bKa7Sa
QcNiGlEqm3aL9mnaPDhPNNP3KJrP0rDebHiQVeEfcDmtjLL+ZyTycwJulMv8zBv0I9H3sjkmsBz9
+MJzs004hbd81F6iTu6nmJMnmToJdzKF4gQ+lRVPI71/o2auwXHvYL1vG9e4x572aomIqiR64rfa
4rNexrm5gBK/bEW5Jgp0aafdd17CnZuc48Bwm2uaiy2/ooi0mJlE+6Ru8DsYi2KIN14ZQipKm5Wd
50Hjl2ffrje4GzZdqj2PNfdLm0aHoaK0LhCfMy1QEzIEvcdazl9RMMDvmwtq5IAbLj1HAy9wTk8N
Azows25rkiVkKMZsNvWEYzunqdR/rcij2GbRXcovorvOhcYhzAswGU3QsF1n5xkMXvEC2JftaUtE
Wi0WbsdHEdW73EIKKBCfCxbIBPK/NB2ehcRL6JWEPKQz2a9xpmj8Q3FGJrrOe44fjQYtj/x9is6n
nRFs5/2S6P8t9e0nv9VrSXCQbbGVnN0jk587DMAdU+Tr1CZLcNqXsUEEmDOmBkWdML1BgoEl49gj
U/Bn/0a0+EeGdy+J5IqQ8SWu+98+R+I/VBglG7nTs/w0P0z4NZqm6TYJD9WgtgQHtYsG/+AV/Qot
MosTpg4eh3MxmYdstoKCV2KJGsQ7zhUD/cq9DbU8OLI4JlazIOJhU+TyS6T5i1enE1uNtly1kY/S
5LG6ItNczEUg0myXsCVa4JTaTCPylDi6tY/M/KLcIGJaGtZw4/5YD20TKKQdZOdTPuNc8kbgUZO6
hEwAlHdqtfKqlIdH0OXl9bZ1563M3HAYoRhvXs7JHqbaaprnlUN329nhWdTOarCKkyuveLTudZWC
F0QUSRX/kEshfKq42joq2Tmyh3Vd2yicerUAcr0wMWCwSrtAKr5HeglzLm6XxsiKMPRvzcC910Pu
6mLuIOUV61qk9K/+JdTeK8fdVGGC9Aa0QAyZHp8eDMTpPqCJmTsWW5GvDzl9NJkWy0ak2PQ0XAJy
Ioh+yC6EbeyJRt0WTgMWkGmQVnPvOtzeTIH4j/JIyjD2NlbtxDduVq8FKBn3fY9YMOxXaZur5Wwm
bxkqtjpVWwRHwdhHV1FZq8G0v5oGYbiPerDTKG+7ZluzS0iQDI7Whwd9cVEQAYl8GfhC4p7VyOIj
HdpAWiNDQyh5zJQAXHBK6ItxTHa1Pa3lAOWeqQy3cDBijIn08cU1BnbRdfvFWmsjFOFEsnmbBxPP
CXsum3pBwQwlzHfJ5G9XjiFAzjRolPYuUvHMCGoDjTEI/XzjU0MS7rQEur2wwxhmsuQBSJGG9dU2
fkjtCspgXzVHtjQIZfvvQiK169PpOnnJuk8zGF/VPaf3WygpCBCT6GDAzjeEYEt5ybviaR4J5TOS
jRo9oORlLVgw60wa77K3Pm1j/AL5SEouUxa9LZAKJ3fDbs4N/grkm6HLUsKd+aKjs19r13Sy/0ZE
Y8taI8rWmadzM9Gny5a3ZnDKnd47h6oWG5W4h7I1fgAGwAJ+CGQfStJQRZucbHsGG9RD6Lhydjjs
XM1F3qUrXa9vBAe+ka6+gh29l2m7S/jf2NieCIM797G+7gyAmsPwkybWhmt02WH00ad0OySo6Fy/
hgk8saMtvfzg9x7Y+Yf4ltpHdftBdA94rHqeVPThpopFpLNjPrc3KEZIV/ksiaRjX6IxwzL9t8YW
1zKuzlkbMo7uDwkWubzu/+FV5y/CH2ZrvMxRhwJw4I0eexEUFc8FI9GvDN3PcoB4t3BSQF1VRUHg
NXxOjz6kH7x7YpS7yAy3DuNcfuo7G54v5TBXJ0SeW8qgiEaQL7GEa5l1LxiPLm1NvgMmPZDKek17
Rk05uMbWPJIKc8QEQudhw1tgZX8aaw8cR44dsTS0O5mXH73ts4OJDq3JZIBx9lPysKcY8ua10VK3
+1vY97SU8LeLEIVFHIXsrxXwPvAC48gciMgDfe3KXt/GD0lfF2sH0SKMnJE2tS0Sw8aEON+O0bM1
eDQKCgp8XT2AYJaYNmFtbyRiVJQzyPGbv5zl9RTnw6Kd+mJpNOIQC+TezdiyjOaUp0bc+9JXS7ut
aCWReNiq+plT/c8dnhwflQbaPX4P927n5jP1zzES2V9VDmcBSgl72spvFd22+EvhChJEyeGFYiCp
UjSBaN6kMdWrBsmcUOXBJA5irZJo1fryNy4NWuEchqMX2dHCgyCBmDCI+NH4/0wvztS1K68riXQt
X6bM8RnouauO4Sp3V+ustLF7VPU3wAgX+0HjrZyIHdqwh4CYb8i+OvgxgX6Jd2JHvNQKjRKU77ao
mUMISz1SuLP9QGzwYgbD2qThQXLHsBM6m5xkIY5OOqkRm1u5xlZyNkL9M4tEGSCm2oxt/zoqQDiG
/0lmwmporT22EUrKGT1IUzlB3rc/TEFYFQLvIjXvXBkP8m5SbZ3aQGGfhA+tGDpXWfo48lz8kI/V
V0KKF0ulTezW75NVvLqS5WVemU8pNW5eZy9iSAOFJ4RPclcWFuiZ+bnsbRHUTqGvM+CQZCgEpJ7v
rEpoKJ6mpdblDx+OhD4/PL51C1UyxijFNnvwn1OzF8smZswYF18Wdzgyq1VCl5R5+dJ3je+4GE54
/snQTZ8U/xadJXU/d2v4YffBSH+7WO7sCDh0Nl3csL04cUkHYt8oBrk/TW5aw6EsJus4639qNf2V
XbJph+xcTunT0KCmF2795rIsyw0GagQABCafNUfXKWY906OQ7obpjlllXbYDFLAIgxFAWqxZ+pd0
qpOeFDc2lUE3ZTcryvm2qn3S1Rs2oUzg9MOcum+ZZ5MhlCOmFdHh0QGFk3WRKPgbqX+YfsKTNHy4
Srw43A7ePJyq2v5nSO1OFs5J77y/EPHXdRbsWPPoG68/lFbjmCt5HmN+M52wZ93rE7ymKeq+CVaj
JWous/LZV/Lo6N6wK3QeEERbJjFt/cswNNWKtOw1fmLsoBXKdIGgry1+I36cVTd0+6qMN1pYH5zW
OWeedtSQ5aSNhv7BbnZmVH00k8/Wes62tjBvKnIHpAksL+faZ4Opq38dP6b+sPY5RXUwGjJ2/Nr7
K3K1ZTPyr9XHK0Ew/7R5mOkzYWgusrHaWSnlHjhzmxVzvCrmDCVVJ94jHoNFp7lO0NO6xnm8Fnr0
h/nsSND8b5X2YYAf9qU08MhobLhS3bgOER68Evew1YTWolUoNmqUkfb8RcP6UorqOdYrgPXtcA0t
7WeaxGvej1RCmb3p2ExOU/sHDF5HeiDeaitZ5cyCHFnhapQ4q8vmHpbo4KeO2D1afBw8T+i5u9Uc
wx/FnTOuCJBxFzxJ36pQl9K33iO31Lc6tPhVLOd3UfTnJhw2Q1q9VYWGwT37woPCl0ec/LrSi1+v
9O8ZZjkOazAc7XwKLbmZ9WIf2jJIYuOlV/l337roBcJdoXr4vqm9Ush1no2aO6lFm8Mup1lLz1e7
Amrkqh7VdmReAUa6XCUjBXYoq4lK09gPnqcFhFozPnEbhCaJh/uhEntTdE9JbAXGAHV1xmkrw5zj
S/7Nw7BplGui48a07YGnUhoTuHlfx8hmXA4GGnDB1RjG/AQNek9pb0XuLvTGCuxJPs9u9Ebu6AMF
ykEsgQqblVprtc/xilfShCI+qWFLSCxtgPcK7K7ZlJJWD1Xdlj8DKCVMpo2DWYneI/sjer1coNBA
dIJYsx47k0O9e2/b6KDjvGXxLfdpn62GyMZ5OJO6qq9Dk31eFTPcwquXEMOGzF//gfW3mPTqTBxq
MEj1JsiZo47hkwrHcj+E2ckYFTRVOpYCyY0n7FVUNr/pQ/XjDmuX5NSitmpaHK5rjjXXY7PghITH
2XmbHZBvvtuVd87i9Ee3J4+62d0XdTgGZuQ3B0Svq0SnZYsxCSSV+5i2kQqlOebBKIa3qeiuZmdB
M+yfskwFZZafnWLinRiZ/OXPbjEu84jZOPAWMDsdqgSq15SFhxe1rOMMKtTaQptpaYsEQjQ7lOFN
mOG6KayjVbA/ZgHFCG5tor5k2+vtsjh+ciOzXqf63D6jtTAxseYcX5w8Fc8873sf9MI66lW2pU1u
16VTUQk6MNvAQHbB1HSnLGXk17kp6Fj+oTRp+LpwW9GksTsH+ovuBjZc84Oxfu8Id6W0eNuYqU0R
bG2lgaIgidUetRuQ8VEtdDW86E5zc3mKFyJh86kn0XdqecFEaph4HGwMPT59Jn9mZ94jEtxIDiA9
FbPhsLDTvkSwm/3zpvjqke7JMAuZay/mS+gPT1WtXcTEuEebHY49/+DqdYVocFiVNoqTMZnPuStO
TKwWExTnWOiXKDIOpDJifSODAOJFs4zMsVnWsaBfI8SPgufsj8NipMsas/hS4SCQGTtiJPGiL7dE
+V7HpHwpc22Bx3Sb6HJj5OMBI8db27EQs2334JrjY6i9bTTcLrY8t3241oXkK1EbFWfX0vEwqyAV
WsYR0RnZjL/GMi8JwgEe7uzVmVkEzYP9JiTaYrwDV8IWw5VpYGso7Owr9YkstZzeWVoxFaxsyd41
xgBk+BrJx0trVPiPHf1ZOfXjm0NVNeW8oxLYO5Nq1XQsyQXZFG70z3WqnTHlWzWz981gKXEP7VVn
rVxWmAp9qDX1TwbneJBn0SsN46V062Mys8czYu2o7PyPpQOs5xlHZ41dQXHJYsd3By8OvEY8HKLl
tpgRmnvqyfOtDt4c+0JOpjX356Y2kue6a1GYCqHvUGfw7upVvMYUoDHKYccOjnubhfwSlGw8erED
qbO0j3yWO1saGzvr7l43dqsCBQg51fvanGiLzCMalh+ht+9w4AuGt7h0slZ/h93Oz8lha1GWhkVy
n9BaLCfUN5kwNq5NJ0uqKXRncz0r+nNLfDrIORO9vTmqMheqkHsEEBsVPQZ6QwdXrZPfVY1kmoDm
9WigmI30qF6UWtQtEHcNC43hiVT9qWy0kYbAZK6Dt5STd0Q9NVtJgN2/vKZV/Stq7qyE7d+yjCEZ
Rdk0bYaOStMR6gOCtL7oWMX0BpHVEWGjXiYvBW9JFXGZM/F8V8J9LmNghXX/PndUBIO3zMz+Gj2c
szLqzrhI+0AfipWRZRuE9oRdJhZWUnZ9aftalh4WIbUPw/HV6t11xuzdVR1SJDP/cGPtoqXdUqGH
c8zxaI/Jd18mx26atiG+VkT3pykGZ9559j7SH5+HW2zwTc1rMyo+yaHf6IV2rNhobGJKAfR56kVH
9L1sJKmPtkq/7NTYNiUW2Xh6T0cV9L5SqzbVm0UTp69TN55KHRWjyAjh1Ei45Rz6BzLpJ4wq1GT9
9GuP1hul32dkTmS/DMlJSbVNUuNZAZNFLTz8sOvq8fmNf/po4SETL41LNT3gV2JMWJ8ajDU46A4T
wKxlqmG1dSWeL13SqBSPBzYczq2pVgQJv3XEE3R6vYladamzalymk54iStVC9CO0LWEtzKVvCKQ6
zbqxJwRR6p+O6q9gN2Rzea+aMrySWc1DbUjMo67GimdAytOI+CWvrbvhe+8pbE9myJuRn87IHzK6
uA6X1B5YP2bjNbbScWFiomSftBFDfmR7xOoy1ug7HtopECcXVCUMMcbNLIwLzO5jW+gyaFF0Mvc/
GKH5pPt0qn1rUIVUzt4vs/sgekqsqX6a23iThO55LoZNXCBBgxyKMoiFkQ3otsu8G1ajfaxGBlVu
dAApunEM63M0S3dFguYlQyaN9pQBhT/kN6/+jSukNQR4fFgx7maJIpiW107JYrZnBh3Zry/KItAr
/SnEVL3MesEFVSEQaVn4+g/ZiuI2lyGVptMyORc9Y9z0atH3sLtCS+VlgAjNBNiQf5/K8s18wN/D
LHBJU5h0rpkU7mVZ6ix0ZP0uqY5jw9zbrbYYdXF1ZiIPfAbcOW+eMr4mAfDTJzFFWJ9W62wrYfxM
bvE6JvpfE5LMUKpzm6ZHrZjfS6+/8nw9a1wddpMewdcwEdJWM16GzO+vbctlO2vxeeyN72aw+U7b
rWGyzC7Dj9hm8W7o81Uitln4rviLEs4CunU6jAMSN4TROgvqfssGYJ+0/1F2JruRI9uW/Zc3LgLs
jRy8iTu9lTcK9dKEkEIRZuyNffP1tTxHhbgXGahhAJnyzmh27Jy912Y/JAyadjI6ukUzlck2LdSl
AdP3qi3CyGisn84gzzET2mn86tnu7So/U0o+i6C4h+bNM9dWjMvCx74zANDpq+86a26HNKXoSnpL
/xbnxMgFxZ5BXTSF4l76v8KquA6h3luk0kQL375D+adq3MjBOLxWtnXfcE8pYkzQU/mRyO5sY8HG
qdkitmR41dKOCYTrrWWBpbbpPlJRbgAnPsXJsGPufqZnI2974BnM7qNTO091WNUrmdb3xjw/UqNP
66Su+bETiBYgremF6HsylO7LfPwKGDaabnqNY2sLqYKBtMCqlC/wdkf001nPnLhpT04nrqyVk9TW
Ttp+chfEA6yBZOy39VQ8F5wGItM7x25v0RnrRWSbTtXf8dLwi8fjo+921C6y+S6QxTrBcB7sAZ8f
k8jA0sdpRIiuh4uPZmwzsi9RCNM4QOhl6emUqzbyY1ZKEdDIUD4apPDDoD1rNPaD49YkSk14711G
xcpH0+O/WBYQ6SoPz4Mp7ZUUy1GBJF4DcPjs+myfe5qeL5HfC0j1ys6uQc8JIOdxLYlBHIvkhN9i
DSsE0QTWkQQ5RrUEn4RwHquhJoCIyr4epk1odV+9pkeEoRJEg+x2hVRXEbRXKO8rn9Q+iaGKFdZh
ObXGk98PTw5vH9A0bUB8oJ1zF/T2pknpUkk/wwxa7/G0Y2eEhafqx4ZLAH/hZGXsC7X94XXeVjny
jC9641ARr0b8C0F6w1LkeLC6hkI2Lb/aW3uDYwnxlIKvC/ZChm/hmJBCZVzzeNng+zvMTsIAnZlP
PF8QU70x97wzxXjsAhoRN1WQZD+v+41k5JfniFsBva6weB7AP/+srXJr9u6OpuO9x9DPbKxw7Y23
LyDLiEwnA88iLnhQ+yyNcet518bicJ/bdkOghET16m4N5T1kef+KY+8Vl/hBuZaOcPZfsB/trUJE
tQ8bjil5ZuNSD9zhpfXi9VCzfoucvmi4Yg2/mbXxq4eFoVq1YV0uKyUGrFaCmxVAuTrGWVyYD7bG
56En2vUzy2YGzkYPmgIuEh1dV7OydmGhD7zwezgR99vUaOdtRoNFvU/D71TMv4WZMFeT59a1wHvh
oRXL3WSbb1PhHpMiQJDk7GNQP12FXFdNd2nKbU5nRKaN3qdv8bstvHNRKkALZoDuYqTG0r19DDGK
3Vj66wzNBNpi1NhtgPYsGHn7RncaHHhflHFLUFxM3rVkDuwOybXyfPYog308XM/jsPlHAtia81oz
LxV29WMuba65XFibdohixsROoy467V+zWPzoHfnYZc7OYBhkQetahg4FecWOU3zPDB+rKtvlk7hP
ZHmYl5H7sVF8gxjwXnmi1Uu84Du3p+eAonUl29xad/50X9csVcGMJgj1xuJ2KFPmq4nm0aOkZuWW
A8oE841LIfQD83JzIYApOcjGRKNoR16IB9xXuNTNkR00i/w6fO/z/CmdJWMqzjWzzvjm43ZFdXip
kjd30vvUsiKP6CLgZPelsewmPX/Ow3wIb0ZjPPbIGTos22X/mlguF2t33ZTuX3CS/wWt5zMEBNHL
nPc/Q2gS7om5b7rZcUbPtdYOzXX69NZj2bAZ/DvV0PqTeONZAUwHVBxYIG0iXP/A+PFFJU4xdMaB
ha2eSmncFFZm/ZLX8/RzsRDfzDFgHj+2kPJZjIFz1GrAmAD3kO8+P//72/kTsnh7NwJKqu/fIifd
P7NkCig6WYHD7miUOtuVtmbKZxbg4eqMZ4N5QGt32V+SeP4Dz357USjMYO8go4Mn+oOMXkmvM5BS
FrQW7HoLhILFrXv/d+hbbUReGz1/Itz2hJSXaDVVtUVwm/yFPfTf3gRwWNIaAJiadvjnJx+aIs89
O82OmYkvdWqRYCfCskGtLxrdMPQfu1kwtVeT/SOklXes+9j/C+Lyz3XHFxFagDwdS9wiLPw/6Edu
Dp1wHBWOiGwobsLHeDcNpjoKG7Xwv//Q1u1v/b/Y0D9f6w8UVAvNI+bwAF5KefEwOjK55Hba/8x6
4p2QalOGT8IBsNZWiV2gd3XNEBLRrC5od9K/EUX/22MQ2haVJW4W4Ybij8eAY99dZpdmTTahKOKw
L+5zb9IRPliLAp9N7BoSjnlFES2AXY7YObOmT5+9SZb3MrAJHP73L+iGE/2X7+dPEhUJgdh9HCbT
PSGs7WlGAGRFRZB2+QarhV7WCaFuP2qdJw3uw8F9+P9/edv04KC7LokF3h8MYbs36CrUQtBCL85c
kUN+HtNPdx37yJo1ZFzmuHP/9jP8yZK9LQrb8uB7OQLe6Z/k4jDVbtlWTnrsBoHUSRchSvuq910E
qzH5VmnJAOYvX/R/via4YEEyggNmP2Buxw/x8/MhKWX7v/9j/Z+hyr1wCdz5AEYv+JHTot9aLQtM
hXQS6s7v/hLE8CdT+5/PGLh8ygC4q+f9gYJmHJ/IGXrYoQ0G/xuIA/eOETHTX1hr/+1ZtvlkN+g0
qSPmHx+LURpHvFlOqA1FhREa9JxixzYGZxNkFt7kf18vtNb+84mmMYN0jdPEJn7mT35+A+mqRWXt
H7oQTsBwqyJwV3KxXJpwW+ZTzkUOU5w/QWLmTuUi5ZZ7sVTlMfB72CSxtQ8K6byUehDPnFd4N3N7
wkdRyp+44efoBnyFeYM4ykJIP9lodWzUnYERgLSimzRQEGhlgP8oggmNqn1PXly2rpmI3MYjh0CH
KipvY+cCu8By8x460HFJqr/MWMtXczl8ZWN5N7nEyulbcJRnBulaz268xnHy1Fj+TQ6AWWC8zn7e
RKrorhWdOdOo5pc2mJl5THtbcxOWRltAGNOc3gikC8T2cQAe12h/hSK5BprYb5HYUWF3u6pDbTxL
yauBbNyGofiZ6SLzcOQEGI8mv7DopiacP7Jy97wZn+kQPRCmAeiVVuAHUEE5DLExw0gm+osJ61JV
fN2hyN9Y08YPs2+K1UTa0/c8ekyooe81GwTmAKPDAbuVypCoYyYWdOTHihaUuGlzHIWctNVo0uek
btoNEBu/3hgOsjEuVvntAMqQwUEFze14iRCjxLs2Wbo1hrVhJ1gh0SLoitBcy9eDYZZvk/TtlySe
YNcZFYPH26x07OIPx0DPnbuwjaGGPeCteBV5gqVhTMicdl5rfWOAksr2iJNIvQRZxR0bPqa/bxxx
676N8WokdHLL9HbkJmMeQevu1OSFTO0JiOfSjj+hVliFDRe7qszsb7OXGB1N0zskZZkfCpSTOwBC
5TUtabDQv8MxHFP4rxrHNWmSzuWp67zhVJX1O6S4EoUcolgsm/h3ULpG1hInIGIaCFMjFbg2fs1z
oHaDOddRM2Rim2YEAwD0Nfxo1IveEhQFBx5FIxZqEk5R/EwVjumq/kVBBiwXmifc09zIUNo49k65
5W9wRxZpwOCvdAd7bo5NrJ4lTqArpwCWycltd/nMyLg1suTdHFElTqP7c5wqI5L/6N2d0H7jJsja
ujG3RJLKrbNYXJ8JDbvXMjD25ciMB3OFHVH4husBkjfOI6h4DBaq8+DID9tkhhIQw4RfOW6sK9KN
gSGpmp/8zO1eWj+Jn3sHP3IT6sPcC3/lTW37EI9hfeoWdGgOPjbUYF72YDiY6SWmkUhUIxCnMvFx
A/L2dGJ6r6mbpZ8jElokTAP0ETpyW6UxVUjXH3bo/ZXc+kRctZGIyzFAXY/kec+iz8oI9u4MF6vq
zTsiRMy73GdI4fqzMa7LdOYxroqMUYGsnGdvScONwxgOrBV7UToWSEhbW98n3I/eDO4m+7xW+pe2
UgZG4I4hKtjEOpVEekVaUw9sCh458KANrFVpm1jlSxbgA8PQEfSvWM5W4y9XYfRiN2uJdGsBskkc
tvrRhTAAVGs66+RWgscLqh9Ntte+KLXxNVWx+wmky/gnjnj8gb1s2g40XL8C2v/PQ6uWTWM7DEGx
e9yDi5IP0jZGBH/whHD/tD/R53tM0vvg1PbWdLLlOLFVpvObYeF09VBlrHsLQ7XbhmKX0L68pnpE
ppAlPvun87n0fbr3pDSew1QltLPlDbTHAifiy4/geqfHYEia7zQQXrcGbjj8GJwY/sbSqTNqzzYK
Y1+8myloxxaULtpiRApOSk8HsXrx0LdFgtmNicYaDYrLLn0bxZQ2bUTG9h3iZ11Gs5xy0NAe5Fcs
OMuvJoWgoWDS7+2pkmgDW4HXJVC//cq+mCZDcDiTE9PwYMgvzoCA2HAbzB9dlqvfwll+K0bIV4s1
w2S3xF/iewQ41n6/HUwYqNPiFvuR9r7eoHo1h33m0R/ROBYefMAWg+GPv8BU0mh3rblbjzHd5FJK
cWJ6TP6qCfeDznuDw6ABMJXm+sfceN4TUZ/hxkvLDKQpRrAVZ7OJPAOzujeFQbVGmcEMeKTnhFhe
xArklu3MP+NwkrfeLGJ+xfzjLnNuAGsSm1hBU6ePOXyvI+NEbEhMVRENd/5NJWp3+7QK6EQSo4l8
JbNpvzuqzo29NZj+3nRQ8okQr3pBO8mK8oQ0haiD3rWN5w4CaAL5DU+xdUbsBi6jHZyCd+y7dOmr
VJCr1sj54IkSM+vCFI0sRCLYRw/KoBtiB2/Ylj3p3Ww0dSG+vTRo93KxsOV0w8ChpqbBPi1evLyH
tE4+xiIYz9zDGZLgrA7VyrcBwWUuzdbW7foNhhZYXDDRVkkmaMx0VoxzKXNuAKe8iBoti44NAdsJ
4lJkUqFTYxTK+iTbME4cH5q5nk5JSy1iMHWc1jpP7XEVBz2bazbbb35vMF008rTh4geSYj3WWhzt
SpR7PwX5ldGBH1dNDTyXh2aQqMBV9lTHmbV2ZyhfGFOpeLgUWpuxo6+w8CTWLvTQhSjXlTl1u2nK
WLzxL7m49Sntix2VWfYAIZAiAi3zVsrmHYZXseuzcP7Zhu2H1WdPjR2fBEod4YeQ/JfhXKYpOrPh
KdfeQfVDe2eAx7+P/XHN5JjnKt8TYY4YWqYMywbEZQTirIameXN6jlv6ZR5zG2TcXV2ze7PspY3J
W6HPtlL3eXHqg+xYNRQAfB0JVn96ZZxC2mM2i/5y+keooZmqLGxtCD6WLSqOR2dA9Yhpbw1L+lp2
8lWS0bTmzLyzmKf6PQ29efxsJuh/Ye3dpdKKhmR8UQM/aBroFy8Rz2NjvKQQlHYmnmrPw7iaT6Dx
6sIA+OQiwh8CnoCiu/lUcNxy97h60lrPqvkMcudROFBxmaAcNN7KOHAiQ6mTMyzDXaemdScdvbZN
BVIkYKZYV+bCFFaJ+KcxlzoqBBtF3njipbD8+OrbAyarGnw/hvZBr4Wqd+B/6YyWRjSY8dYIp+yk
6J+v4cWCKrEzsWsG7x1HAFoHlNJ62s8hjt0p/UEYwlYJ70QH2qKJnu6Drv0sFvcDPAKeSceh9Zjr
LWq2U+bjE0cBgSxOHisVduuk918ahfXWkZ/5Teea+1Z9iR2nXFmpV9/5N4Hw5NWP4OBcZCyA4pbC
fpoGvEXFcLZ69Fc9Z+1QH4SFQRb744BIn6EG1I8ShJ81oO51xLzXovJxXoh71ZhlJBlWOQ2BJUUi
PX6N4kDa15sbjA8J1yMMguFKj4yw/elKiv3OFAiUmmKHeeHHUBePrg3cJSse2cW+8dxDIjW3FP0I
Gpfil4C6KALxy5ncLrJ0cg9mHXdQA9oEXAFUNw7Wae0ggfZs9g/lMI5k26GpCmQujXd5X1z58Nes
6M5GkHyXo3+ZA0L98mlbxPrbyftH5WFTArI26HgXqPq+TBaB1sv5HPLhoMfkOqAj6kP9VuuW1tYU
0H00sbVDYjOn8SGYemRUVuBvLWc5lzkJZJ3o71xmOAp43YyuMz+O8GS21Ar53s7LL3Qr8IGQkMf+
m5fzvy+M5ZDFTOA/Da/eFEPAJ1aHavSPA8uSs8O91io5kgkUOdW0nUJniws8iqfwpAQZmpj8EuCE
jOYylEALTisEyPt8aWIIP/5z2FE0hH7/aHnYtXyF0yT0WATePGPLp7WzpYOGUT5h6tYpCSfW/wWf
aQN7jD40Nit2XOp/hgUBCowS7JM9kwGrLpXLHx4D68coxl0Yiy+Ef1BfiAdEDjN+tUDtlT1uFTqm
oQkuQF4+FrvfLo174Oj/0SG0TMAJ9WMJ1QlOfkQgpF5B7T8bc7jLsinCCrebW/VzytIv1cVX5KP3
CIguMOPB0nBPX+vOBLTc47YPU5vJem/w/SD0J0bhZunW76EZd7+zFmVmF+g66kr68BjzyTy4eX/R
j9scJgipWVphIy4BZbm00g83bZ+x+36lg/hIQ65AIPYjV8GUisOzNkRE2yOqKnVocqAJzPHjRQe7
TngfBY1Iwmatm9vxV7mY7S4UcYFXLmdGONM0VIgOK1DCuf/kVLRkSpfqDkEnPiCeZs1tOVItw/ue
uTwGXII8EmgQ+BwPS2zDKiuYeNStja4x617KetZU3cVrCjuTr5M6z7g5RnUzoP4M0YnEvr1qCgFA
gI8SdP0hvT0sOhw2qSn3csTs0NE92Yw5ejJMPEiLbQC2IJwwF8+QvUNk45gwPGGla6nae9Ir4L4U
l8nNtiEzHq4o31bQP8KH5L/smvVYyXTjNPMVuU8CFlWfvS5/hzAO7RdnXG0FMSeNfqgcd2S+TAPF
JWsDkljxnDv6zrVAKxI1uMuBlG8U9DHwxzW2Mu9Bkym56jmugEZUMKLz4atG8LJqFkTVQELadu6I
o8DgU3vN0232zaGbnUDQdevW4ocJ024voevkbnV2kybqnBShY+6emWA9yK4ONwlT7Ggu68PMGNP2
YiAAtPQNg+WUp/M+rPWBT3W2UA2Y7WSv04RjYqoh5THV+aYMX7uy/IZyc+BaYZx1AIzCKbkI1wIk
21J9zYRsge/lx0Ujs8ky7oxD3fLzBBU6ch1yNk+n2Od3MHEu4YI2xcaojBJTk9NTSBuIs+xm5O5M
QuiJ65h5GTpgXm2nsGdm5bkxoXpiGVm7jX+Pe+Ew4+agIbke2/KVXXo1VfBxwPtjQ57e0tx0IhkE
43GA7yIsozkUs2Gt8IocHXN+avCzyNp/TdGknMe2swAMco8yc4RBXamP9q2yzUN/fozRuklMQmsf
e92A/2eFYgSUqlPi7TLok1htzY2DXT2yhv6lbsPtIHBfV96NGgJoq3pqTZwpma7NleGk1IqiDVa1
BjAVICenGK5QUmRjlCzGeXTsIwXnwXGTO1CWZ5NCFpA5eg/H8NYw3NG5arbConb3TOYwpGILWeg5
7U2LZ2o00XI37vjchy3Xv8YVedTHnB6ukbxToLwiKgTlKdz7KazTKNGzvzP82/Y0dKdinPfCIeDO
mm3mSPUl+UfWHXrrDBLVSBIMM7F+v2QS4Y6zF8J6CSpi6AvznA09yidowgY0B9NizJm4/LMVRB0J
wOPNIve5Fgcb4W2u+qegSp9te95m3DHI7Lk54yrA7jzLUAktNGQzoauWYE4WOi4SN+rqrMAUgMo9
yPgeqR1Rkrb+e2L0P5rWgv8kX4bqVhZY8Ubr5I36PsJl8KDsfsO58ToDv8vBnK1Gl1kbNboXjdN0
Hoz5eaBgLFvjIXSBq7WouhGrDQdG3Rx47WXqMpB6aMts/7NevC2V2Q5Q/485nl+w1nEtz+JdP088
lD2aO3PcBEXy0GVjcgJQiq+o46aC4rBYF4KDF12BjqoS00CZdBdjkXozd5zsvpuZGxuaZZTzYxIP
9TsoTeAU6atTuxbXRnyRatGHenS+Lb8Y78qBDyOgjSBtvU+xLaArvKqyPs+t/p3CEXEM8zJXAHt8
S306olKRbcpfTADuWgjTm8II7sUstjP6e2fW73MX7+qse6jIekLSGnwNHMJM4X4WdrlLl+QD7224
JYHpzRtwzFpL9yEL8hdynwOZIqeL/MJ/1IOx7pbmQVIq0VJ294gFP4bW6A+eQk2iA9SZfXUj6adN
Tq9FwtJoY2y76lCSKrmSA4hir/WvqYVMz+8vmR88LrHsD5mdBCtR83O6y8T9Y8GPM31T9hGsFVZi
VYPrydXy4M72Mwi33TDWaG/ddGNN2GmLVjyXsFvWkx6eBj8rL4M9PJrQxV8st3g02JzpOJFXpG0G
tNIBGeBHS9u2x8Ju7XU1TjurdV6zUMWQDCATNqLbOW0I4WZSH5Xnnm8+WbWgcXbwV7rCQ0lP0I7d
SB9moBP1vthYcM7cMWHANsAufusL8VQHC+VluWlqjTJqfM2E9506+Xfsd1ezcPWddlA8EyCz7TR2
Z2QhiUkRQ3oWPYYCZQnD5yhsba5l5nTh9n4dXP/DyVwoXvkeGCHPm2ve1SZy8QWJ4hgDHncYlQ8Y
TCvYXaaPGGTUdHCqDWrVLaK9175xPgM1HwR+yaVCu232UdvegFhzemFnj9f53Nm7TEKbEESlrID5
3TdAaEC5UnCp/RIXxm4sywsJZMScheM6kwyVvDrbhCMwfJNoBcfrVo2euVd5O5mpgy/Rr7e9vyLG
BcNdmj5NTrJLmxbDi+jweMjLUNJZyJhHVK69w1V1Ujh9yLuJd1UgH4n0ot0qnvy83wm5HJc8pd/e
Q+YkLt0I2t3geUglBeWEvWcDOQVes280mhzSH1Y1coz1PIXvaR3sFlgmCyKnuJKo+cvt4Hq72JDo
wAz3kPu39lyISjycjxzj67pCqO32lOvGxgEvZFsN0J5xm1QFkVrzqjX46nJNihIlBuOz+7ifadzG
D1Xt70asnDyPO9f1KUsZws/dMc3F2fL1aShjlvS8y7kTqNal/4HET1iX5EZhQz2Yk3k+NHUUJym7
RleB4sfFFRCC5YQxD3FbnPG07/AMfJVW79/ub2uF9RYo2Innd6fob4ZxhZBebpCbRSXMCRFjQOeW
Ab7lqAz7y13i3eKXZ7PsPyz2x7kC2udzqFf8I23FU0PnrUwBCMQtG693Lprp6E9AhRt7EwbhpbOz
jc1VBWfzjiib/dCZ0ZgbB68bLnbXHXrLPNtmupdVBTPV2HaZfVfOEgppgH9uwlg1lFbUluiIZ7Gv
m+xAiC7Ja/OjOfZ7Vt96kTkRaTOKjWKbU32nRpnAdraba1Zm87qZmgfh4gBz8qMSKCQEhg+jn4zt
UsfuoZcscuCjWd2eCzn/6Mz4PsjNzxGG7bYA+bqq6v7n4JGAoKj8hYoMcz6UZXsyVfUwoafxnf5C
qTASapbvKsRzG+aW1smrmztjDIkrBF4T8xtehsWVG9Q393HOhbQ2l2uTjv1jFRKMI5j2Jz6drSCH
z5TtdDfs4jp5dlkPQazuNXqn1kV8TcE+TM2dl49bwxAbewBylOTm61DDX8VUZc4eLFCKS11t62wB
ptJ6OOazjVyqS9Up5ishfwHyNVF7aqjfTShNK22ZT+RWRSiCNwYO7cCGVCcSWoU0aGJ7LtgAjKcp
nQEldwiYlG+SCM3tyWscVKFjfDQNhNOg3BZMgtBbtA3WGqwJsyEZAjRpg0e3z3QUBEy0GxWatDGK
19LktCVw6KSzYd+a7GfMSs5FDyKtnX42xqI2LVlenORmyrUYcVQfPvhY2ujXrYcEKmGurYfKC7de
z9NWZtPRhc2qA/1ERxcP+ZC80K6sTmx1tN6sDmQStexI/QIxS3DrNIwfQz59ejK/m22uU3UdYJZS
H5LEEFJbyzsU0MCs1VUu6J4dex8SHqdojDHXGiP6nbup5BONE+Ds2jgCGH5DI1vR81oOymyjvKCg
TOS9IynUsL6SirFUxxIx2yr2vTNurO0tgNFsrY/UuTUCGHvsyZSj4HcQMwMWMT5qC1PklFH3N03s
H5nHH4yQLowwr3htJ0oz3Odez9TWOQXQql2a/sSVFBHmo4M/zDQac+eC1BVXa4G3kHyEVWY01wRN
9+DYP5uh8J7xzGgYvUG5bkgX46tEb4RNBodDiR5+RhKXzofAQ2JN7NTc3OA21VZOo3enwuFNmWmw
T03Xg60IwLaCo3F26Yz+QE5/J9WtIOyriGkPZRstevSH0Phl+mQO+r1diHmZOoSMhem8xlptcs+C
JbHIC+OfPRkOtB9mEpUAImIHF2K7WHqfmQ5m1XShSjdeZhdwTN3haZravTBgtHl1uZkyE8nWaPpR
TWFMSwXDJOdAC5l47XhUvUnL3DXp+uUw8j1HePCjuqb/bmfT69STN6j7gnUWI2j2WgtXN30uURA/
RHd06/hosl0Bdbfrnznwu6hudYrGqvyVI6WIFp4gn4HYalbO3k7CZ18zrax1/C6duopcmlxrOywe
wMrQbfMANKlmV3pqVybzmx7yg5PIUzCJk0sFg6/pKwEMGxrG17iYVxPIMzDt1/Am+0/tkM4g5jWv
zpe71h7RsYfoJlS2nbFYku20rRboYfVif9bk5SDJ7a3PWY8/MytfKzoSXta0a6ghVzGlL8CCCGKY
T0nubOyFIYNEfuLnWHiAjtORnI11LxIAbupYpd3vJMvOHiOmowLhylXnV9g4Oy+HtObWr5Z9w8Cl
ebiq4Cx08MIzD9viGG8bL984S75HtP2h5a24yTBGJ/Dvs1uf27GG35qIx8SrP3xgaoY1PhRN/WjZ
411GP6618+duhGrUh5sQgwZtjgwCk3zMJBK9ym52PnxDpeeZNvjNqyWf5nS59kPxXNW8EK14CY1E
380+3v6WbntlpkfRtC8p3ncANXduymimaIdHwMjBxiXwI2oRqKLG4RKSGqhkiaWNvK78VL35TrsP
SOfIJjEKbwX5leBfHylZmPxyg+oQAsgE2gWiLR+cmtmw6i9lUtKItvI7d6nrTU6dRiJjelNJBw+B
yncZY//ckpuxN6eDNohfqesdRzza++YeaMtZ2TGfsLpWHZCgeblOGIennhXnYGewbZS1xFQfh7C8
xwn7DRHiJtaB8WxmXzgB3l1CF1a64tACTLSwncbbTgabQkJtCogvrWAK8hcq4EF0l4oE74lnL5+i
owXhvym/9aIyzohWXp4MMX+FgL+J5ZAH0y1+Yhch4mRa2nUAPIqGGSAn0kqiuMzAKiH2WCeVZM5q
4CIOzR40XL9rw3yva+/StYP8GIBvEIV7gDf4FBowqpVK6z2zzlPckYnR2fGDhw0894ODlGR/tj65
fkZnvul2jKaCHc4rkAG4NuuypOtgSKIRZVJ/4d5yt0tsnDMxvjRLwX2Z5kc594+pqq+Y0zcDKO3T
VNoM44FZoZ8mWSlX+Jm97yKDf5qZdxxXBOH2p0m9ItahCeeS3QrK+tQG07uJyrgu7McFQQf0GevF
m8P7xV8u7Vwe6WJxTJrl0bzhcqXcTn6/A+O381ujXnty3g61R+yJ1A9ePF5tA3d4CDKPKFDYAk53
P/NoryHOE9+S7+hAnUSTUkuE1ibu5bpV4LfHuPZXBhkJex24b3ajnF1GB42G0A8e/A1glbMasss4
K+AyrhZvtziFqg6vmdtsM9ucNpi9ME3koNRiy3/MNReAYokJb6V90lsWhUOooBshe1YeAP3JuFSD
K/e2Ubxw+oEHTrJbBAH8vvanW8X3vQnpAuXILYHsfVGwqNL+vs/iKx6JGKEzBx+7/K+6LN514W2b
ybxfkKnsgYrBCab3xr14KAEZEcu5h1+y7dEMNf6tXbAY3Vosn+D6HjAEniXkyKJcIq+YbCrv+SEw
wVtM9MexkfM4MxazePNsleqtc9WXmJhKmgypXxaaYnXvAsaRMEQS+4Cf9cOr5bFhr53K/jtb1LGs
zV8ENvOkzt6DICRAuSHJTc2mRp+Ky1mZ7D2a/5UoPo6+Pf0mB/1PsCMb7zdXlvumi/EJymgOzU+f
IMc1nchVD21HJfBK8wSKBywO4eDelDCpmF4cMoz5vOny2zdM7lhMDLoWMlNsM1lLnHfL7dlUsRll
EPfGcHwoscaXZMetb9k8ZTZespkcAyf+Grrx1e/aF+6Ud6WHrjzpaa15B5n6B7/on+zSX9dEy4XI
cFbphD9r1uiB/Me2Yqk5xRFg7mUsuXQE+REh7c1wBgEBmKCTQTiWysGVwqRF9AwoAAHkeJZn4oKV
ys+9h0W5aDZMZw+A8M99ZX62t1FklwFyhTp8UFb7SPjYgxN0BwllIHbmyK+GE1nWkdUTkut4Ryfm
0id8GLTuKSNNDronqWcWRhkuZcZA8FxKtUvSB/1ICIUuzqaumut1F9b4aMvfpmszv24+lS1OBJhH
tjH9cAhZDSbGBW1x6jS8Lt/Cqs5z3igmoEQcu9ZzGnh3i2tgVUg0HdJbDNcEcLrp4Qcl5iksacKx
duFEnIfR4nYhjlPvPAgE2KL2HmWXMEKeblJ1sWuhkzZDtYmTbKfUQPgd4nSYDiMYMazym4L57aRM
0jaZVE09/uQ226W0AibP+L+cncly20qwbb8IEUBVoQBM2ZOiqNZqPEFYOjb6vsfX30W/wbNphRT3
jo+PQBJAVWXm3msD2PJPJaT6IJsfAl+szI6ObVaAf3YiYpNo8lb409zM+iYDf5cH5UFN0cas6pu2
U5xQWR3qBm+OYjGPJ1J4MCNmBi2JCqmLQVSkEzbfOmdiAMLLVrfdIp+I/56CW6iTvDq2zlZsw7QE
kkPW51sRJkfq3HUf6x1UgSuJbdStMIoWPU9zDhMOBIMzXmWzexfY+gCCh4YXUFQrocF8bgdCFdrS
Xj/k9vANPcaRim7fR9HB0hxlwr5dlnN+I3vjGgrOMR/mvfIA3IG3+Jkr+rxFfuQm7j2MfXZnb9Oe
vrLTsDr4sXU0aPxVMRBqd74dc9QFuc72XQbqs1b+Q5agwuhNMr8TYgcG138MYjgCQaLuLDPfhwZk
WKYAyOrHLWTWX2UZfqeLS6mdoi9LEMZBeG2h6kbQwCzG0SaDWjqIbBYbrM3GhuYOE5JpHg+Vcu5n
uyTFSeTHjOJBj8OSKeYOnSVPmYFPrlC8pQaUitENjxM+6jSbTn13Vt85DCOsE7zROwf2wcKiaV8q
i9olfDJDuY/5nH54Nq7YLkbJ4tQWQJRVx71L+vcCF8gM8WUk6yo1oxOTiWWf+g+zyOBd2NtJ9HRR
w5sRTz6Zb6sahkMqxFY16pRlYjkBWBWoD1IDo8ZsP1XVdGxEBgZJbnAy7XBldpgMOczi8HjIAEcE
TXDXGxYfAZvu2Cyh5L83HZibMjlqa3BOCdGkdvk75M65gaq17OJhw+yLjS7e1aAqpUu9gSHu2s6Z
U/OsPRLQcQps9IWFPeJrJEs45UBKdeUcGHxcCe11O6Y8UKnNnn4hYJZMUwkZqb1PYqbBvSPfC2la
255rXNExgP3fPckw2vowK1uJnLhEzrAyIoK/lD7JoSHEliI3tKZVZ5bm0vL0NvfEMXUhWNu9lNej
ya49+4+NZMDiGvXRa6hqBNjKOklv7A6SUctzYbXkH5fav6Uy3UVGfZAgvjpSIxsRrb3auNE6XimD
iVNIwic2HDGVR3wtIdNv+eTX05PUDpbMvr/K6uAxcMKTHzV4/5OXjr6nQ0OT6d2dK7xwmdXhtLTS
5sHFyozAa52ezcIcYDdxoH6Ojj6YorkDz3Z+QHcOWyQdUODRPr44PZDwner7qqaU4iiEsIJkDKwr
Iwmn0XDLDQrIGhTvCkemA04ZNLhBGXSupgoFBKCsOUal6yBCq2ZUMZnF1ILbwMBBDUD8p+85cnkG
h4c6XE1jSCbPzNiFoFC2s22Tkrw2EcNI+OHV1AzVQxRGGxFTqI+63wfz+KZQpqx6J/1VN45Yosy6
LSewiQ4BIs6AaWpIOYsQoFhj/QnEhp748DSxsIGaw6s61AnQTEyWiGLKRVgDmTHQdqxnf74x+uq2
ymnQeRLWjnzTuCXWueYwpq1yUwxo25Q1WzfCUocwQflhGzo6xERbzmYyIIelZU42FSNYgpxBADZM
+llcxRTem0X1AkDhiGHnIEfmQ0mHSz/83in5lqE3O3HaWHYqyTYRI9Yjo55u3TfmewWYInbbW0er
p7lF9FBoi9WtX3LCXI4xhsRotkixy4sTJhRkeA0ouMg6Me0/Ywfy+2ymVsNHBq0nQso0KZJa83Aj
iXYWum6Zs/z2rC6GronO8EABnmneJ0VNrFX7pDyh1rFOdzXYpWVn2zeeDq7xxgDaBRJKF5FxTeAS
hHiWJUSZpt87wdjvwGvgjanGdTjFzybBe6OR/xK1+GEmEStneVcr1kEBizboIJHpjpyTcVdihKrp
CCNDCNbjjJSKWKwKrxGGhLvGo9M4A3bzhuS7Ndh7SQwDXOmah7fDajwNp6pXSzSuG9+bHjLvdzHX
LgOc+gvm7S/uGcw7MiO2yGAieCDcGxYw3aC7x9WwHEd5VZ7tb6WvNzM2xjyPvk1mgBrhtTyLdHFL
fUtr3OiyIZMnNkA1Z+STbir0x8s+kGzlffWNFYFMMtekmIfo6y0VRsaV4ZnljzqJxHEwARAYGi6O
odt+Var2RSfFU+wm/go9BCJ/p4g2dV+C4PXDZxkk2zYo07U3de5qLuj4zb29aUBP1Q26jtChcap9
igC/2xFtdUfNAvqRviVSyIPoWKd7yIySc/x3AJiw8CAw1uHOatL/JBMi7G+Jcz2nCKArP14VHJ+3
oRVmN2kfY9RHpNFI+23sp/YemcdOZrWmTSwfat5odzAXfm7HB88AUWLMHAxrHacHqKuPPObmyW2q
aW+2xTd0Tdctyz4MNXHTjcO32SXJVPpjQYHDRE06D2NTwHHygLQ7BEj1RXbbZvMt2NrrYsLr2cnq
qgjnU4Z8ZxkYBMEFWtLebx9TNfFPCXDvYFRHYdMzM2DCpAuD5GHt0oPKs+ezg3tRWc13aUODLpor
l3Ymmp6FPYRkjPYkINDmahB60AvWgAGZ86aZyxyK3z9IyfNMveSATXSCLkgUHWM9tIITvu5W7WLt
0gnR0a40zHYtXIQhpRI/jLB80KJ+sGBCrSX1J85SWkptk6zsIXKPRY3Wu4vCOw8NfjWEL0TTgMjk
hBOn+Ssry32fT/Y1KkAc63G4phx8AOBND1mZw9IlX4dpKUvuTKDJxCB1BZcMmz1iv40n84lDWjK/
p54tFyaarFPUzfcS4WnHgc5vmBGZA/OLRE/fJouUHjs7FEjrw3I8oFdemlO9DazOhAtj3WSdvU5j
vUrGrAfO2pDbC2w3I08l9L6NQ94cHGt4ysP0e5oNv2IPSZ0cvMM8IP+JOQCIyXui9Loy3IywMvqI
KDzJDPD2Xi5Q/jZ3cdmvi/AcUgoDSxGGHANAmhoSVVK9liU0/nIyWyh6Du75DM6NFcY3hNJvSgsy
EakgxWi9EWBNpiOdqWYJ2gL8eRWtYjdChADsdSuEgX3ahQKnJLACmHNWMFyRBbtiaIcI1wgYDobJ
fN+08904+uC+pXsVTAR+xmbmH7N8YKA8qWrTTvqkOGLa84gkow0SxuLsTtBUKPy0eaxUh5pDbTOM
ljws/crN4oe4tp5FmZNO7xyIM712cNWRbi6Qps0PRgupgTeHcRdnjwNdFr3kIEunnsOyd7bRO8O1
WfF96kZ1SyQD6aIjdd4l0OmgY7RYXuU1azH606pwGau3LuhBCV+sBag9mjAGdUwgtsyQhbY3TsoC
C1Qq2yVJwcY3tPT7CS5eSbf7UUu5yQFFVyS2y2ZapaP9K06yK99JgfM25wCbotlXwUB0fQIxRsLO
bCW0DDJ6cZDiVzTNaRUNHmhF6UMqCxIbbZVvEHGnixVQxP4UOZLZd+EugFcbyyGmY+DQAhOcNJNm
eA2r8p3e/sD91h15etaDrmGR2prJYqvtn/1E1ifW33iduQ5tmxYmQ+maL2E7PeZUKmaN2s72tq7Q
iOTCoxHhLoqTd78FNRfDCSA/IMXJgpKkWZt+0f/o4/aq8WBbmUGcPfrWfJcwNDcNkpE6+1jnWjwm
JslwqXnjkj+KljlVV9wdseLX383EVSxHGLx4uvlkkw6Ok208tXlwFw7ptcPWTJOXZBB2PmkW7SYv
x9M4+G/Qph8Mx7iKe94YUWFTRs1O0VO88nuta9cFap64BAgRIjW5yRHSWMQAWT5xLPpmwZwYI2NP
bR5uhFS08jNvT2shxHwNdiHVvgnGgkGqpH6js0k8T5xyH6hr97ED1BOA6INUWPR9Fe3yGZJpM+7j
ERU8zvd7V7Q/8klfd4ywESftSrsl5ysimyii7godchNaXdxSCFEEYUlbWR47W8lmavYtRxeQ4B2o
8+AcsQXsBXQGuct1y3Er8audNSU3PqOpfXuOaDSniB5CGB3NJt4lbGcYHYOFUWTbXJbftZX+HOzc
Iog0dpeeGKtNisidxtawTQAhMS753mXmnuBozGwoJYqomtD3RbTmgteWcKy6cHcMlcBiBsZ6dLxl
xOmEV/tFGOq1A2MCwfBMVgysV1u3fJS0OqIlQ0dj+ZucvIK+iteTFe6mRu2Alz32dgWV26ABCZZ+
69bZt1a1PymRn1trvEpb+3FI+3VeQYhyHPMKAeJea+QsTF3ippYwDapHGxMkckCemNLgABwSCbiu
HH3rqEHhpQ/v3VaTcXh2UXCYPUpyZBdt553KiMl80L+7fcX/xewq5cwyxhHRJDpk7k5BsOra+kmT
WLHzC5ulr2MolXXRkmyWp0Bmv2KruM85kMGuK8GFj1vpl3v43acxanfGQGJq3yLGAUHy3KRTt1Al
iVCcr77jLyEdnqeLkRtcTMhaVo6di4RY/lHtbGOEOXkwXYU+Cr8RE46CBB11xww0XEPou9lUy66M
8Dn5dxh9YRdGV5Ub0l6Myr1TFqTFACJXmd8vK0u8RtrQoJ8gxrEXLe0U24kbUug38RmyzX/32jcr
hkJaSG/bzsXrVEcnI2Jtwin5rjHGIBgtfziOvTJi2R7GBhGFMnoy76JhaXr2S0N+2lLXwzLMmNmE
VKmTF7x6JW3dwoIvUyD3B83MKIrGOXLtyYye2ZRWdpNvIsddxkLf4w5F2gx4aRt78lUF4ZtugCvG
uVRb4TTW0UpJfIwKSjK6Rmc6c30Hxy9ZjRx7NzWKAEaA1r73/MfUHo4uttoqw09ixxlckfjKb3xu
HUETY12uwrq6LdLwe5UW8SKcKBlhzF63qGoWZtm9pM3srWOGRIK/C36leK7gGhieVisGedeeS3d8
MOJ9lOQ/WlmRssOQxJ9+2X73qEb9UKX22idBmKNFemcE1q3uOuL+iPGwzK1vY4IfY2IHc0x2Ca4B
NJSAtTASSyTG/RYYyKpQckZN4D+BhTgA0STmSFSHRCbHBJTDaJPKW6M1bZxVz0GpiQJUxvkvQ7EM
WCHp0Urfhr3d86tP7MVyVTvlgQHCC8IFcvisjvuLhMSwQhQow4GcNZBYsnxtG7U1TRq6UMswsMob
4Vhbq+qz9cgKWthkeyDotDSNSznfNrgQSilPY4YLTs4nyp5Nadi/QvgHvJzJhv7KTR2a/CWHuf1E
JCkuF7/+UUm1NgdxUwbzqpu1Q4pueGNH6IlGcOOa8jktEYlnwU3s6+PcVuaRAlVuQ9dcTk6Jimz8
7mX2VZ2Yd53FG5Bo58qn6Mqc8JlP8YSpFBw69a8xggak90lNjXimKIg2zn3QsbSSnLQ1rhJh9cew
AEHcI3fwU1R+qaRRxT62FrTYrxBXAI8x0C9No3yqjZAkbgfTECOnm5p9cekUxb3vkpwRNZIYPsfl
vEPpfRoGjlCZgJ/cROLX7HeHmbuycsjJSJrsLBwgbj2E1R9UHLSDweHcFuyL0agXKFg3erR+DX2/
SlrrGIykHk/uk7Q1C0iL7WWMElKGiixDORXWcArNH26l94IhUgSq1lTTiegdGr7GqsuLb205Q0m1
0NKkQPsxf/AOrKdUTFves4lOAcXWhAvhIKvpFdn+ajSCgw1JyogcmixtfW3jDoRTAhjOO9M0EcsW
Cwc0Jk9/hBsFtlzZh2TGsO0uoohUGZUS6emNB88tb1rEsS3UUIKhfhlO8dMpy59atr9YlIOtgJFp
Zy1jP6ro2r5n6SLKlFF3+YY87M6mm86E8ZiO40oHb4YD7q0wCNE2mEPwamThLsCdRI18pYyMk1to
7N1ZwdFsV6WdkU5WnnTIxDn2fnSJC4UTQFrQccZDLPFIIXbDKG4xMH5bxFV05OhwO0fyzWPEs8jD
AbWYQRRxZTKKaFtGJiU8QxSduAPN7VwzutHBoyGTH60H13qui+c0oY8ls1fkQae5qI+iMteFwTJT
8VB0nfdWn7krSRTgSQMGSoYAJov6UBoNgcMGbbBsR6/tmqRdCC8doNnZdU9S2MZZyn2N0neZ99Gb
D2MlKhs0s8kBccHaBgksAbHHHn3aEuCMEt/8Mj+iPAk5kaOV9Xi2y5HWaKWYHhKYzez6DtPJiBZ5
PjI8OMYlYSWTKLejqQ75UNwXvPcZKU5dNeA5Tu50Xq17Z2Q0RuJDR6gyDcVNPqpvdLwm8rXDezvl
4ex879Sr4jhEePg8BFWp+JG4Iw2yhACt4Fr0BkFxhC4qxkJTljDjRYGVNBs7bx/c0XiJ8GEtkoAx
dOowsgra4XuXtu9kEtyryLgO3XGLF30dJsGKZFbU49hawdEbP80G4RIP/FNCUb6c0dZXEb8PCl+F
ykjyibEHEx0/TcxdJ4aaY/CilXkEI22uI2GeAiu68jp/3nYOa3NXo1xzBrIXkVIgqG7kaw7pcpFl
4OPOTC0x5eS8BSYjwyYe7uYu7g/AE7ID1KMXL7fIeMDS0Ml9a6rrSSKrJvWF1m6kvpPxlyzHCkGp
P4G8duY1Q8R7YGHxiVpOr91B/4C4W34BJ/mXTgARwfv/Nv4zJuIPOgGJQ4wlmCfutatokyRTwhIn
9XDKy87YVYSKbD438n+EJ1AwGCCQEE0L/uHvC8qRtZFkiYimhhreuyYmoKir6YN9wSf4l/TiWdKR
gt60MunOXvA/ZNWQZdK48z5CyYuTb4pgEmTNXF9De+03Gta3vnfOSdWff79/r+t66vztQEf8vv7f
36+hWTwDKDiPzBnrO7WCQ11FNPHC8a3pcs7vtp9+cRM/YjE45IkrR7iea7ve39d03Vm2WQQXaZxs
6EI+WppMGgE0aQhy//uv5zhgPEETmMAlzh/lj+clylrQoF0VHZIUoyLn6NYEcNxkFIip0Ym3wZsR
jWK/ceYvOBofEGz4VUHUmRhhhG1dEifqKJ9qR8fZ3gjRIO08N6H30JZThDzHNvHw8E5SHrijrG5K
lKlIeyrU/wx0kij5Akfx72tz/iyOo6SnQIQ6F/QL3yy1tgpOMpxph2JTJ7rwbkOstDbMUmLizsaM
6Atq079PFtd0LeU6zEQ10I2/f/q4y5o6t0YagwQrHicQVhj+inQ10VA4Vi0wzrEfvoIX/YuJOXOS
eH1cbQlT2Beva5PGRUZvnpRayb+iMHKHXyOYWmJVwqi66WfCOJEE4dZWWVroL37mD67OJiXN35QY
ocTF6jRJjwC6LDb2lhaZonwaLbx1EyYhNwkewKMa4DcK1J3bapTTsPr8Wf/gJivJw2byC7im8C6u
nloiRI1kuvsRPSvhAV22s/MQWPOA/11Epbn9/Hr/vsaeUqZ0bJvH3IXW9PcNhmttWi6s6X3uQPCg
8vfG/4pGMFid3Maw/g/f7o87qy6+3eiTGGjATtlXPFnf0AoM65JW1aI32nN0K4bDz7/dR++vMrVj
Sq4KEMu7WKX8oFJ9TazYgeIN9btgOIADhg4sy9cq9NnACwdVEOfyaDcSQsC2P3Zf/MQffgjhmVK7
rJUUKxcvUW2BbuELBmfGb9d9k1JX18Ys6KsUA9FLNOsyol2KqnKypRiIOCtzC72pYZGh8cWCdn51
/iYweTxeWmjXdJTFOvL37cbdngR9XoMotKP6AKIfqDDGZpJiP//hP3qMlYKyxINlnjemv69Tzdim
jdh39moKaewJs/SmZRD79X8mbQZkxPG5rv78mh89yjai+vNiLZjdXjzK9TTHpuu7uMg1iiEqHw5w
Aw/3Iu8wkX1xsQ/gWmy5vKJakz9pyku2GX5hMChmzf5nyOIJydcbGTkmpzk0emhz86VtFWDIz4ma
Vumo+zamM4Q+EIcrs5jmi4/jnb/c5Y0FswbvToN7Y1/++wfPvQo9kxda+3pEBkD7sWGOAD4hr2Zk
kI7N4oE69BkaDOtITgLPqzGkDknY1BB8QJeMcgc0QsBOO+G1RAaxE/lMkps1FdlTwJ+AwtP1NpAa
3Mi3zCb7l6awiXRLTdrPEmPf1eCa1bNljsq/DjJ/aA6R1dhrFtPu1u0moJquiPEnBDETmmXnkme8
akyb9J3B6u5dQzBnw8ySoVluU/cxcpw5JzgmAXdUi0EcIrtoXuayEI+pNxcUCKE/HqagiM8KeZ8D
DjjB6qy868itDH2OTHjgBBHs7SilQTlNF5hu5xCnm4pJ8EsaDXO5OAeUICrE+egtE0/VT66DEnSX
xdE47qHc4HXEMY/0UwYGZU+dB/eNPSDFEk0GIlkqlf9sLM7MS5Na9r8aGYpYR+CeuPmqx3U/qYaf
3Mmjau3UGGFNaTP0tqaphpCCb+NEBRb9Jwb4cLA9u/4/uwCFyyFxujZyDl6LhhW63kkKlIfWMZgG
jbXFEcPtO5I+4s7xjnoO0RWOIzTaz18pS37wWCnbFp7NOU+p30vbH0cv+gq9FVMa7uusThGUMDZP
sxZcqjbgPdhZhEFeEwaYOdHeUW2CpowqgmBTtEd1FN7XeERPn3+mf5hcCpogdDOTt84G7ff7Vfjj
M02z24VGWHj7BuELQdrjlJ6GsTzUbFdG2HTvUWc1CY046X3zOpoyWZO0b1UfMhfx46GEWtFPxXs/
hHa8RTk4/RREIx2ywGyHe8MOvHvyR+kwh1qDAZm9Zr7//BtcLlTnLyAspITUIuc1+Pwu//EFHJKj
Jzs0vX1kyv4tNpnSMtWZhxc/C+mMfX6xy+PM74spZA62YIfnGPf3xVIrGgYclxwo0qCHzps1CqGh
Hgx4PGJ+txJN/6gyYgtm01x2X4DhPvqqSkjuEmBuy3YvNnxSiaOh4XzBmhwk17HtcJWIsnvh23L6
4sH44FrizJ/jneCULOzzs/zHz1qavUdHs7f2vHbFysuG4J4tyDswhfe/f/6jXm6jSnumpTlSOJJK
1pHnj/LHpYY4MwS7rEIJNKrXecbbekbhV1/dPOtyH+VClicofGwYacqyL878lO9F7o253jskJM5b
nFQe5nxj8gF9xbAqWB8D9dQikT1LZCqBy6dJbwcWi7O1J9IuXTopaaX6dY6qED3XNms4XC/xZszN
++e/yr+PGh+WJ8y1bDqM5uWWWPGq+BpjHQMSH0+G17HhwbvfR/VgbHqFRg89z4zwjgTcz69siX9u
PgcN54z5hNXHMc+5ONiYAEuGmCzBvZGY/on5oXug0wlvc2igcGHRhVtU9XXyX51W9oxMMSS/Qwjm
Dwuz1XRXcoR8pzix8v/iMNbsjha9S2g9iKJkG5BzatCrs5ecoasfeujdGwSkBHoXvYErevCdIFlx
BzFMuVk4ADs2uyy+MpzWOmWQxzyEyyF49aJQPgHiqUE0JpEDExl6bfIIfaiTSPncibkQMhjGcG2J
xdJ0Rt0uCDHilCHCXhzmgHygO7MgG2wZSwyrC9u0+lvThjUia2+Gg8iIWKAgy8TPtihREShSZV6F
1U2oRRxsFYyCGWsvhB37x6kWHBKQSM6gqoEprMnnktMWhDsuzqYMiVHDjm8FN1Uqp+fZjIkfLTPr
GvA6k7eGacl7UYcEOuRj21x3DCyw0rHeRGhB6c/tmj5DRM8W3T0y3+7QxE1uhcGdHsaWM8B8lWQh
FOvZ7qdmrxB7HHrU+sVaDqO4MeOBvqAPZsvG3SXrdslKxR3Flz/9MqSPMU6VLV/F9KX4j8+SXSUj
grJFB4v+2M198qudSNgDNAggYZKWj8zbLKuzmQ2ZwExVjxOAI0q6bqokIRAzFdkzcUD1dW4oeuI6
I5UcNwXd0LWKjfAa7+GYbArpFukmiA3CWgAa0UFLzTzFb5wN5GmR0NJBYGzCcmGrvJxXSRNXSDDl
gLPfsFqcRuB6vIPplCFz/BagmZbgn1FXyOHl87fin8XDsdnjPJsjOEdxqqC/Vylkt1lmK7jPvmsh
DMhSl5yGdiDMrqpLvDZtk99+fsXfpcyfx1BMURq+xpl1SrnDufLvS6pkCtU41T79kqwhoDQucfbb
nSWQF/kRZt3enq4Ib4XbGY0R5Jyojb659KGfh3KYfRjmI1R7UuDOBvRa+xuUB4w9ZFxWL6MLOurz
z/vPOs7HBRxGe8Nh5zDVRZmi3WbKXNaoPfuhVvtRpwb2jaidgi92YeuD9Yma3rYttn4t3MueRsqE
qRpj09+T8TMwCegZ4BLtOOTda+iL0fuOYQFTnJgjK0F4yJlww2YOFlEnPVUy5SpCotTtvWVGZ8gl
V7bDvJxnYZB/8VE/eGpci/aSsPhl+MCXt7BEsOgTCnkwWOOvzsi9I6qF+Q6vCVMhT/pflIrn3/ji
kXGppASLN6BiR14cULw8IOABHsBBFjCuWhSmRwes2k0xyBdS9iArwSymwc2bPZCo/tXOcS6+Ly/P
lRV6NeFQnV+cUPKh0xbtO2PvBXV/IBMGYBO1GpgxL1r5QTrtWu0z9cuTeBUXzIeylojSMaHCm1BB
ndIUjTHR5cuJQZhG+JFFUXz3+WP6zzFcOTT8oKPz8ECj5dD792uFXUDaeQS12nS9+BUqnH60kbq1
aFjJXg+bwN7GDlYO5A4G4JmS2PbnqPIJn1a2OAztcNbA1/EXB65/n5Qzg5fnxOSoQ41/ceBKcpHO
UTQZ+8IG6j3Upr8jlL0AcrQiZiD7Ym3590ZxNYt3lZeHLV5fdFEcH4FdNbrGvp9b0ILdZCxaLGJr
UzO1STEVrhtb/fr8h//3G3rUPHTWSdI2ufjFCtohBUUca0cgAHHrrFIrdvMtbPmKDu+E2rwGMfDw
+SX/XSi4JCdmC+4wxyn34pJV1nkJmVfxYeylIRjNeywCOcADDH7ZaH3xsv/7o3rnwQhUGhM8qntZ
HYxlgCKqRKIwgUjHUVRgG6qaDkMxZNMYhet/pBqLx8+/4r9vPE0oW/LCmRQ/+vL0nPDtU1en+M7c
mrRiYsSXtWQ8WJpttBalILTcCNyfvm+n+4n4ni8mFx99Z3roAisKfSJXXjy2WcGaZkQF1CDQ43sL
8dEy6Mcz0jV6dALUpA410e7zr/zB+s8SozkdY7N0gI9f3NYZu4gFkj8+9CF0sm0jyABEdBwPQbLW
ZmI/u6oNfgjTYg5fJ3FqE7zGwSsYpvSqGiLxHo8C3mcNNdlZNOfsNDCUsfvji4/574ZIPYp0ktP0
ecGxzzzsPwqbeByNQSFyOZiebtfFuVfSEWO37DJqG2pMZ60l5KOK4miFVQACSY8HyvUMc6GqGivs
mNurDMHm5vMP9tE9+/2MCpD4HPQvfj4xB40zI0EgX7VInuGLR8faG5Gdt5A2rFMYapKqUxVF7frz
C39441hxOLsz1lNSXTwtZ+S3b+IMOoB8wT7nlN3aN0nMtGnPV1VGyKGIQAoYTbDj8KfIzMYF06sM
oQQTf1gxwPhojCwNer9fvLzid/n39+blccD3yHdgYkCJePGzVHFPbyvsSbCNdX/dIXhCB5R4xsLz
a7WIZwJ/Iuqip6zUGRE5TtmuJDHS0VLYY/pjDFpCvK2hv6OUAQEjABbBXnT7cjMKDwlDDEJJZMgw
RvjUz6U9mVBVOOgiIZLBL0kyzCMZ6xjyNNlLkRefg7ta9ZNZrrXNCXlYajk2P+DhYsGrneqNmhmF
F6EpzkOkZLBMznzcUMsUqDlG6JjMm0NJubCSvIIGitwGJhlmZ5NAL6pf4Mg/yrm2EFlAyJgmMu/n
uqpu3EG1V71ui5OcdLOzMUxA/amgUC0mC/94BpXlJm2Ir0lEVez71mE4P9f1qh7H5kUTB/y9JqD7
PTKRO/iDi2xbxQEyw3PNrEIUZN0M7drOcoDls+8ch9ETRLsRftzkvoNEah4OZkV4PFNR4Igq07uk
L8vjHGd2DELYAniHkIg3qC+TXYAJ/qePoOWBXGB8wPBfgBlybMTxMDVYreHdWaJa6zouvrFQGTtG
VSgqai1+TkOjYJpJhl/rUfgxSMsBP3xREazidpn9vVRVhzB6nmZg8GmyNENCqKquIccm0Madaur4
bnJLCitfG6gqjZiUcaLNtsyW5usiqfxHz0y71VDa5nVa57zY0g1G1NhVVT9BZUJfFJIaAkyl6F/0
VDr4chUykqYc/zN16gYURTXYZwxnq8RNuysLYOxWhwXwti4W64Apya/ESQtsYXCzhhBJtV0InxCo
2STTKWZag/YUwvS5Pn4okJmdBlXbJ4RQ6WuuKusKIkeFAO9cZxqxm96bYx/ckgGmj3DOCZcx8s7B
Kou6QS4zWuB7P68H4Cg+iZtWkRzg1zSYW2yRyaUGjAnWL5/bq/MgCbg13ptFXGeKePC5MQEtR735
RvIVutY2yr0V5FEsvgF0efpQ6Q7mMsMGwxh2oPBcXPstjbwaPNYx8rBJJYr8PktjjUIv2+0zF6g/
sm89QQX3U5hhHe1wUCdTtnEsQIudItjNIGlqn6SVu+8Ic3qvc6HxuI6Etog26Da+Bhfh02FeZ6MH
+qxwNZOHpJaIiKo2MIjmRLkFrxETOP36oZsXLcv6Kotn+6rIveE6Kyf/rZgapgKgGeCWedN1yA+0
nRyAa1FSRN5mnoVRQnkKoFVGMLQQ/3Zeu4naIQFbk7ENUeNNz01D0yIpmeRCliXLKHBz56QQC9OB
nSJb4WmEHQrrsfPesyaniq7afGOzWPC4dKB/SlvtFLz7U5TY43NonllunW2+zoODh6SMe5eE8LZ9
D/K4SZYuqimQdjCeMGE65QLx8rgasCUsg7lqd2HiB9cGubNrHpnxl7CqWn+xlX+wFdmmwx4pbGET
L3Q+M/6xRXphkuVZm0QH4Sf4AtrJ0ltLu8+R18kN00brOSbJ4Iul/oN92VaWq6hUENjpyyoljKcs
sjMkEBY+LZ7XqLBSMrLH0fziQh8cP2n1M7VASsKWoi++nerHsa3zMD6U9D73tq4gxRdGtGtwm39R
en1wuGayYHHSoK8JWvCi8iJPYHAygWFHzJkbLBmAqFsYjxyRMPo+lpaXfHHBy++GfoNzjTYZH2ib
fvT5R/7jzsVWlg10iOddl6OvXKqWtuvSLcLiRQ759Pb5weHy2/2/i51/RY6Z5/bC3xebmjqcuzpE
re5Le0O+Fl5dwNBkIUKJKFrtfnFQ+fB6tKItmgsMP92LG2cxDAujQbm7NBXGjaWIhY1Mtz94gLcJ
dZXiiwfl8hDP93PJmKIskv/D2Zntxq1s2faLCASDDDav2Weqt+T2hZBlm30X7Pn1NegDXFgpQYl9
CwcFVO2DTZFJRqxYa84xuR4qjdf311q9SlnVs5ML58o7lCFd9zUbF66WvhtRF9I8y3owvMbCUqqZ
Vm2iHHr1hT/jvd+UG1a0VtF3CeesgxMxXeTsIItTNHUCYl1T7rDzhUtBpv7jyWz5RT16ady4Rzno
nP2ipdfrwJ46VFYiaLKViv3iJRvgnvQj0IP//vb8c63zo7VDinmsQzkfNJpX4lwGQOlW41UP0O4W
O6JtG97/15P0GKB7HMm88+69LofchzkfHJCKQB3p6uSQeKy4hmX7//EE9r8n+f8upc6eJNKELmkS
VJE13+MVmUQccQeHo86a5gemsrmXqJtzE+ftx4/13beFfo4nPYuayTr7SAxRU0iGfXoqhee8pBi6
Ddq0qkMqHDfmpbX0vU/Sc3kpJcNK5Z93F+c8Dzq41AKfCaekjcmm+ZzYtgZhDQD0BZS6cf/x/b3z
UaKTozeynFicN+3XgHiCVIhcHsi4LMjLtEqSfI1wdvAVAhJfFEQyDCidS3pHjpRzdi1oZMwX1qLz
LXJZG6RiwOnzoB3Lla/XBgb3ZRiZdIFLhgcHJw1zkjzA7Hppj+VXz8VBmV1wIfXvnaftsSRx6wiz
OCOere4Z+aM6oFtwcvFIYLizxGFyFxlNje+Bik9euMl3r0dzHWUPX8ubo/Jc2uTeNGTDUtVMBIco
E2NBk4nuuQX59NMLJ2HvP/5533uu5JAhi0UJufSsXz9XfzYArU11xhQXZBphX8B0gzD8Cg2GcKpA
DYs1K75w0ffukx+SbVNSF3AMeX1RNjfs5r3vHnzZDwej9uN9AfQOu5CUu8Hzkp8f36T9NnOLS4lF
W0OLRtCWf33BxHA6r3QIXcd+ilRosCqGCCqIJbiUkPDxCTnqnWWOBNEmVGLfCcPpvgZBk3xuXdWD
uQnH+GuYwhRaRbEx4ucsOW2SX4ORYIXAgiRZMta9T1OQjp/Q08r7BO12hmbTY9QU11SbK0Mp4lFl
u9ZR/AMfafNggvEUq7oesu8IuOZ0yzTRv7XNwjmNFafMTchrfsWwCu+1MvifTVi6zlXcVhy31ehY
lLVORVgpra3Dx0/svV/o38/trGlTW76eiqbPFufEYuSurWjHZtVh4u/zF3j+9YVXf1mf/207/P2+
+cawOqNVpHX/+hfqmWWVU4I/PGm78bsrAFvIeXKWHNXJ/T4mZn03Z667SWvMFx/f618h07/XXlrh
jNY9JuMM+Sl3Xl+7zVA0DbYbQXId2s/8L+sRqjSj5ibMnF/84K2x882xv+tLcjTyWXvHzDOMX4Xq
o18RyYd/nCy1vzM/FJdqkXeFfv+o3s713xXyYFoIeXzyIAOF37zWqMVOlXNJDhOwMxNshQQOy0lO
fkIy0OW7NpZzuZqqopsvfLZ/0wzPHhQn1kXVyX8o5c8eVAGZQdeqik+8dcTLYvFKf3lpTNBN5wh4
X6K14JaJhuBtIL1ZCA4dI0bNOjKpF/pJKMlDUj+atQ6V+5S2HmxQMgnA17Q6NKFW9KiQVxS2GW4L
yC5XqLBNk1LTJaKD6fn0LdLjRFdHNsCuAoXqaVe2tkq3UdhzCG5d1krs35AsCQcijWpbt+VwhzEd
F7QXxqAFwEZYC3Cx+GFnbUHPHfdCTtMiIR7On4ORFw77jr5CYeXz/7F1E+y6KMqfwyBecquZYx0b
v+hxyHCmdXe57/V7ElfzFltzIWERmCqOYQbWg8NdCX3vTkP+yaFmJT2JQfklPcd5/cHLi/2A9j7F
AF33c5WCaswgHMQYn2pLlfQ+rPIwxC69XFcO/zV3crkWDVm87dQ6iiLk9YeSF1FozITanPw6wPwB
PPemsPGotMAOHgtlPV34MJdl+ex9Y/DoeY7vMO5h0Pn6ekGfqIZcCOdog00AQJM41nMlQHCtRRGl
oAvsEBr4mHlwfdwsxWOY5Dk+8HzUUX3hj/l7ujr/Y2iC0yzmjO69GexiZxEQ3X3nOFuZ1CdztikE
LMBrKW24jSDP+RZ9qAG1Z8gt4vayCV5jVVna2qGxJLi8IH+pWfV1J92fSIl684uB/fiH0gOtB4xP
k1xZoh3FTyLjzXnlg2IcD3ZKZiAfTUrCaB19QbLjD8v7C6oVD+BAchMzeBehwYzrtZWd+eiOsN4P
VuiL+MHJwAlttO4msXEVaxZW2Rw4uU0mk/rRENqbkgheRi+6iwVOXXhvzdHEgFWvnXRSsF9tfEi2
EYM0EbKcur3PKtRtRhNBx5+E9DhzWl340c/3al4yihG2AuoCTg5/V+t/jtSV1RWOUdbGkSCK+prE
R7HJLI66ztw/BTnpl7OdyJ0yMZllY9ndgFEyVnPQX/qwznck212Gg77FjHRpkJyffkUWg3UNDOQ/
PZZPeIXwwCqruNcoSbaTC/Ox81GTyMG4tOif12R/r8xIHxUBxRHP4vVrnxkMIQk7NI6SVw2PXoaQ
nYz7bZkM4NbmeWAWqi+FGi+F3uvXm4M+p262X6R7fN6vL6qcydfhoMNTlNkMCaHo5h45YBJQ6Mc/
8HvPle2WUn5R1BGE+vpCnHRF2iOKOHWWsTAwnEfoEcOzY5gkarGZraE2Q4kr7UsNr/ceq80I1LIY
9rLjn91hkBholkcvPIXsosjIdARQazT2M5SCXS+76FB4eNo+vtu3y/PS+WLAjOYfzeL5W6REHdJ/
t0iqshNlr8YJfJIZL2I2tzTycvPx1Rgkv/MzUj4vnURk6xQ1r59uPyUeiqw5ONYKmDjWw852r5Tq
VHxfs6h9qXDBsN+FXQZNpprhycus7Yq9GbK6I4earAT4bAgOglhvr8C8n2l+pdGEkqV8/auXmvDU
2JHzUzdAeVuNbJR/xEjSGh4EG9gIKw/O4kp4JxNJ6pPtaDKaUBYMmNHBDpGt4QoIPYadse8P4OeH
zcwI5CYmdLfZMAmff9dlBBldViW2mH4mVdOewUoAftOMB50ejPSV2cjkpknk+Jy3VJXryRytcNuV
lUHWikM8HrsFqGHyRkzGVhganfsWWcZd7UJIzVTVI8OCdOVDBAa6uy7KCVlZjuvje9thzKarLwp3
jXYDKFTtmeN3log6OBL453yaBT3yzTzUsEdCIQBsGqlTIcSbnfxniAk320jQWE98UyCcWZ6du6Yc
KMogDEImnSbRfacbM3JZlehynzgMh46GlSsif5KuKtdlELvo+6KJ6KIw94K7uuztb2mWDF8CylHv
OoihOO6SAkDmqi+K4kumB88+JlFIw94SgfeMGMh48NiwsB83zKE3RW9ODxk3LYC0CJ9UR7Mx00Nu
NhEHFTlX1GlZb6efoc8RZaVT5bHsIRr87kTqgob3/HjBCmejq8TiQGNYONbZ8aKaknJeJkHHGcXw
PiLu4QnRTHlSXQMdRDfRtwvfxfmmopCOLWplFnSfee+5AikqumomghPP9URUur7eUFgQ5FXVYtN4
5BX7AlODTkeaRv3u42v/beL9u7Iu12YTYSvB78aY/mzcm4DtmEBNR6d5rPTXNkQLRg6TLT/pvlY/
Uc2aAGpjs1+wpy3eYhFWGr4X/65pF5RFf2v6ZVnANcvnb73xEMCkyvp9CJ8NjviYG9ky8SJ7Mw5C
G1exqD0Lb5dbKzSUQXvl9REz9YDkTRQSFpbKtk3E1tC+H2w8fAhLeqEeGG6V+NgPHsw7Ep5S4jVg
1wPU2Q4prMoNGPEm3njuhPI3DQcAuVXl4NqLVNX8sSFDA08eNKCPsFnGUSy2HTi9psQ4slYkjzAE
LknmQ8U/m5tEG/5jbKJBbZzK+UFrPb/1coNTQ4hfsl7nSkAaH6ck17sGCHyF5DH3P+PRxK7sSFJk
D60HVXNlTAlRQgTE4FeOvJqo6ErTsF0XXgJ6bvIjHgIut/pCK/V8J/n7i/KDehAr6VN7yz//p0TR
HXnXWZSJYyZT8n0tpgsslB4yqaIuH4akIU5DTs6nj1+kt1fFqkrcO7F/9Md5o15fNYGhkJvFOBwL
6VLsWZGmYszR6o620s526tu537pjWV6S051/rf+7Xd5IDuncrHv2tU4JMkuYkfYR4lLC9M+LZI3N
hgVmlfjYwmGEAKK89NmcbWR/L4oAe7FNYid0zu62zCy7aeOxO1qIBgmC6apnv6qTL40LVKlPSn2h
FX9elizXoxghW42dWghx9pt2FT09K6rCE1p24CipGxb9iei48tnSXRYwkUcst/Gn1HtySLgsL1RF
5tsVypWUJgoBkzLRv51VJ247TpaXdskJONaDWfX9uOlkGP4dSkuLFA+CeKE5pwSSsN08GmBcoHfh
IEa7fUkX96Yjgtb21R9z9jCgQ6UkJCbRqQ6q+hplKQeRlkRHXVjJDxQOLv2FbCkPyWMrbG1vszrV
KEAwqoWzjo9RHzo7OKiXvIbn1c2iAab5wHFXIg4U4qy6KWzVw3Ay7UMNy4EeWJUSYUcgbDmunBgJ
x4Xi7e0X57p0vtHsc0HkSWeTIMawaTmHOVZPHv/edKsX8h6yldGWC4RnmoiqMS5tF+/cou9ZHH/Q
ZCo6UmfXtEshCqQ2/rFq3G6DIr++rbVvAHOX4dPHC8rb7xo9IH0DykXU3IyiXi8o+AgzKG0xCcU2
EaTI2XvYeFN5CtvEuzU999Kv9/YTo//KaIfmkVoso2e/HorcZe+xjaMtRLjxo8494lXNjioZkKzI
ePiVDDUKBDE1/7HeUFAaeGkQkmOSgqRw9lCt2QUu4tbFkX4+osQiBsy3y8RkzFtYT/mfEAzApY7m
26e7rCS8sCjmPRqaZ3dbtoS9k12oj3wu6Y611dqGqKUOOrDyNYfz/yqy5h6pLeTiY+P8TI/m9a+J
36wsjJBZt6TpcIosQgGAkkKhWyZijylZyJdOcm8Nq1yS8s1fOjQmWsTlEfyzDzrJYOSBExjHIQb0
SSOHDOhG3NZp6W2syKk/OaGfPhfZMO6azEtvjZYDAXIGsTdc7V0YVL1RNPMA+IVRufK3mKwOZzsG
pu+MJFOZHg3dWei0jGTC0mk6HeomjY4P14Dp39lxNUrCipTx5HY1kTkBjo67IUoFabQImmOUdrK9
YAp4+1EztcLexdvAp4aj9vWDYnAcKEeHxIq3w6BWQPnVd3I9QmSipNTYF/aS5Ub/KTipqZEIgHum
cGWAze75+mpSJ9aknKY/BIAffyo/Km6lJaoLG/TZ17xcZdFpM1GhoPaQmr6+CvK92ee40B5cSvka
VXFTHiVwsJ3TlN1pRIGxISzTPjUJceAfL1xn6/JyaQYif9869MUcn19fGoIOwqZIEmYA7u9L02AD
yrwq2U8snD9clCzPIUqQzx9f9K8i/uyxLtuiY9OWojflnV21YthJdGk0HFw1tPiXZdF/E7mPtgt7
Q3edMrf9SqJa/3lZhr5aDJLEuu5q/1sbu4S9Albjs6zyndU2JQ5yrOzGqu7i+tKHsCxm53+nB1+E
YgLECSO2s6dTEbODiGA4DJMxPnke2OlidBk+EaYotkmY13ch5NNFVuqtLDB9F6am71wfLTYiHOCF
tD38s3IxCbo+ozPXQz+oQOaDFqTPAfdvvp4I8kXQy3EJ5oc1UdzVZd7bAAkrgnA//rnOPrnlHcEb
g5+Sz46Z3/mpKx84X1eO2x0qKyKGz4tcl9xPINycGoIeke3Hl3vvpmkLL+YosXzh5y+Hk/pjjIPm
4I2i/mRnlX/XB9A2ReXK2xQLwmYoHAcS6UxUIdTW7ceXf/MxovDnPjneUhjRMz+7vJYqNnOGx3t7
zCpCJWdrrWZUr6Nwonsfou+LIoUVkFceHj6+8l98yKvXDWskgitqJGyaYIrO9taAPPam633/YNiB
0AeDeLzyGLaIMe4BlJXVj9CdDDjdkTb1r8ySzb1Bt+xqUCHUbDLSSNpG0puhaFADwWnoFFm1OdCq
K1/VjXjgvyD3xmwDE+tI1rEI5JKJan9mEyXxRhSBxdnLclDvBpnLgbLLMcvPFlrzjGyJfi37ZPpa
+qIEJNr9Gg2KRlx++PqI6qs5clLoZMW+cUQFBcuRv+geEm0HFCueSf0Sxe9UGeSvmh6mT08UXr+t
m9mFWOvGPa2rJmqmI6HN6HcVUEDbOZUNTMUcvmjhA6gNbuiFVqtO5zvPzp/myGQoMJ9U8oNM7AFs
7gidvEpMTC5eP23NGQsomZt9V205w4egJuEGVFc9fTT8dgyAfqIe9x9cpPrPBLzIbxAKnaewn6Nf
LRYrIKsQXlARO5jPOmVHX7OYv5HgxR7geeqatcGnpxy5dhMMBORmRB2xjTMpYmB5wKh5oVuXB5jd
pEQNXn3npuD1j7bd1Y8zI0hCET2rt9Yc2tI7T4bN9Hls4XCHHgTedZVaeGg+fsHe7GY+jhUkKExd
cFS9qfnnXuiMoV96mqrefHDU4N20zqD3H1/lzZayXMWTyMg96gfr/IwLDtHOhgkLO4xDWKiBFvJg
MAq+NhYAsvJL7xENpXVhD32zSC1XxU65NIYo+s9tK6Xt8fX4yHl6qzFuO4ZA9bq2OvGMeEBcuNZ5
teZByaJCxFsOXQSNpHv2oU5immorD6KT04rHSAL9y7MkhycyJUdypYhdMHL7MXG64HeUtNVRjUN4
YBQF6tXtgTV//MDfu3Uacb5wLU9BVln++T+1YxZWZeVGiBkLqWOSiLR5NwapdQSvk1648/d+W66C
HsJbIC7q7MYDyJsloy33gA/JJOI7Set5B9wx+w3hJP7TcbLK9kD/5/DCqvzehZEPAXPh+MjJQ76+
xzb2JlIcyvxkpFH2CO+k2ME5Trfd7BEyGI8/5JRcsrW8LVP4mTl5LII7tj6klK8vimwsB7uSDYfK
Lby7rkrirRrn4JDF2AeG2vV25QivYfDRv3usP1E+4joOlzdhEOQzKcO58So5bX0jwlE+Gr8+/uHP
d0pFcwVSH288/VjEzmfnlL4qCobmXn5qNGZ3PUSEFgyZPBJHn29Lz3gOBp3v+wnoR6F9caE4edNn
WVrP9O18vgHsSNI5q0500bdRmtnk6UwGCS5jHB+HQT8Jf2qvgrz807WpeSRxsd8lvnsKKuw/Tey1
F97+s/3a5a+gRqebthA7bAh0r3+k2Eil6rtFqFxkATD9SRTtFals5Q05j6iJ8GaWzw3mm1+oYNxL
pCGHf/s/W/b/ru7TgacnjQXp3JJFhGOH09+LThSRyZfZiqJv2VyitK+JowDfPTbxBbrFGx3LcsPM
UXneDnJpaujXN4ykorRIgiZKIasBJKcOCmJF28aKCalzITlsLWs/lwnSErBAXYob5+PX7r175k6Z
wTFQpbly9sQbfFgMjvF6TpVJhtFMinELEx9OD53Bu8QKykuyovOO3nLLLq3LRVXHQezcn8fzFG6b
uIxxZTFgONcC8HiPcuiHLqW8xpYJ8KYwhoq4tgIvF8YDSritXc/jrWlqJ76wGp1tpH9/dRdeC0sC
HwBzl9c/QZb5texkF56cpgIh7IuuRbIjZKwuXOjdH5teJiAri7YLSpHXV4Jr1DoMYnnWVCHRVmde
8L0WSypV2MnsiPXCn3cWWNE/fdBM6Tq0IIKuqlGQdPfff3V+BawVjm2yAZ7VxbmZVsLUdHUdvWTh
hjWemok0vCTONuZIO/vCW/bOd82Si2hBKc7FGKtf37kObWaSSYSrekSWs/HVkupd+RKYcdAa4m6g
gKaBG4afk2AmHvc/3y3fFspguPLvTJo01dPg9SYzfK/408J72uqhjfdTU4BJgHpwofR/by1d+i30
GrB4UsEs+98/e7hpkH0RkwJ5Iqqju0spkKKVUUDhgaQjVxztiD2fFUGPqNPWtcRZMibTvM6HJr/0
p7yVCqHgAypJy2N5tc71g3mvSOZCzHkaSj0RDJvq6HsB4fxpYhn81iGlfeiLZnzoy3EuUMEsOMJS
KSO58BO89+6zszBm5D3AQnleSHqtVE3gleHJFV2wCZss341IHu6jDKJ0Z3TlyfCTdp11pEppRPir
zNSEMX38Iiyv2dkCz/6PORix67LXnnWA2qQkjGZsw5Mc7WbnJ0H0xUW4uebewwsb6ntvPLUkdSWq
MFb4s0vVASkdbZWCYyqc5L4h/2RtVI6Nf8vtIRg7O92I4UrGbnWh3/fePf6l08KK5YcXZxt5wrik
lKPpH/soFy5xb62yT2x6KHuRCxFz8PEjZez018Z99lgXfSjqR3QkNLHPCskMu09kOrF/lJxAuk1t
utkeGBIAWT9NJoxUXdetRRuM+yJPxaYzJvFttGg3eok9r5wA25sRYxCqe3oR5WCah6aj7Si8FHIH
VuPPJZE0a9J2zD0JCuFtyFZ23ceefmznujpB5K0fmiKjPoDnXZOriXNzFRmy/NNk5Gasqqwrf5kB
UUqERtjIV4Guh71hbYOaCRb59dgCmRp/J9g9vIs65EzEXxFNgI3Gzhsil2J7T1BnjzZSBwaJZUUw
bqYqHh4Lsi5uq4IG7ipo0+C594naa2qC7tFZDPGExLOqOHs6pj/tapLQr6bKjm7ieoYq1QftTQJB
7dBxzDx5rWcTkRk25QNhFegSJm3sTRnPW7BH/n5UXvY0N/bvJArSqzgYJ86aLaGwhhynK5gJ8yPM
oWGtiAY+FvCC15kRVMv/Wexc2Ce7GKj5DmJRestRptgKy3405sA/dNg31qgw3d+WlYijTuf2JfXn
AUVVqok6GINVOypgYtBn8RaO3q9FsfNlKlz1QLlgPWONnoj7S52HxlUVUYdi2EP+X5IJmvKX9O3K
wN4i1AG3VP/YBUZyFTvl+NIItz9afayJ54Ok/seuG+MONZ35VPpko2nyqa6jqm4fg6Ae4Vl5+WrO
2t99CbC+C0mPmvu+R/bi+PugbMp1URuKjEtJ+PRkude9rMxyNYKE2iQVMbVRm47rhTGxQ/XRHfzc
Cu+Q1ZK4M1dkm8RtRkhuNz4GgDrvMiO3bm0rMb5GdjCvmwJ3dBaVZrEPiIRiFtrZT70wu6/GWA1X
ZZXW93NGcqVmILtqelmvGUrnJzodT8QBhEfbHfTElH+sN0U+REgqCPG24zx5COtcbXBx9ZtxnL1N
jCZ41Tedvu2JEt5ZRZDcMxMzjceUBM16rUenvksnbW5LJvrblH/Pxg2ShqE+I6Iu9p1PEXqgcDWk
9CRibWdH0KFkzjk5u54bJZ9NUVn3U8MK5FIBrKK8jxr0BWV5PyHUuMJbEX9BfVT8wmxcrp2x0UD2
E2efY51eJ3EJmWZSaCJbrcKVZ4buPgpU/bkoZ+tz6DIHV0GU3oY83ns1uub3vg9BP9J8PxW4h3N2
/WJeDwxQcc4Dh9JM9TbYq/UmGVJ/jZ94xsZOdo/vooYyByJq5gKHbZLjtc/dxiffdxyG8qa2wW6P
ifpqz41Ys8GvK6a+a2DV91A9IECFMCgzQ3qHwCNtgU+AMDq/qQ5jQBQtY7Vs7WQEeySlegwawkkF
ce5l7kWIZWdvp6pyx9H1sZI5eQA1w4i8aQLirY3+mnSH8EBvMd3ME9Gd3lx4J+W7PPUM7NSWlc//
gfrKvo2tpBWbvG+7T7432N/7oCZy1E4aLBFuYXyOqfJfUqscOel3hfWEZNcc1p2I5G0eQ95EF4eA
Zm0CJtlOOZlC3cjYcu0gqq1XfjlHNWCjuMuwAo9Jvpm0bsOd10YDUY+pQ04nj0vjWjbiX0NRNZjt
p+d8ghMntGp3c8JDM8JAbyGhVDdR7qCIKflrzHuRTPWjBw6PuPmCmuB6dEZf/JrH2i8OhqwH6yax
YJKisjJGIZNjF3JQLPhDVEVWS+aGd35tijsFOZTIX2Jqn4nK9jGUIDFknbN6SAY+84nQluE+aWqy
BpVtbIsW1dnKgvtzE2ZsNER/DQpJlp+SEzPqae3K0H3xo6p7IvULwxXA2afBrtTvVvfNA4BSEhy8
uuTvzQjP8HQ27+bJtFaaffE+0pl6wipS7TI3GB9jaRJM5oOZyGjIEvU+EaorrPpZmxOg/hjXEcEs
ZoL1sM/WXcsHPbVDdqy0C1G3cPpAorphurXKDbJgARQQfTdlIKQJJc3YDKc+XtXuQMszzwgeCyPy
mRIaI3eOEZAxltsdoVVp6xwHgzi4Xjv6pGb+WPz+6cFL4LdVtWyfosqmRknMKtvZYJVfBrOoT1Mc
5t+CBDn/IjYhXFTiz7hL5dR8Djrj1utk3hHybYYWH2mCHE4gLjrObeb/NAYjTdexF0FFpfDe40dy
7xRBWD/ysLJOqP+w86R8fUkKqHNj1AZByEMYrzmp1Z8yEqNuvLZIb5QfyEMVWtbXBBTdF3MEb866
R57CqrWaCtWSmMtjV9nzlySR87EqVbd1GrMB9iSL+5n960mjSDqCTzSuNC3vUzR64+fQNoLDOLne
56ajW4+OaEwPSYque1fOHccHRTN8gVsY3nUPpxw5X2fslc6mT6Zh2iv+go7McZKn8OYtscdh+VRF
ngIhUQ47pTT1Z1Yk2MgbY0tDgdGwQwYbcDDvMDZGNW1huUV7OQRJvZrxtezwtE3ELXUmZALQCt6u
Av2x0QhxcEdNxkPU2EO8ilQ7PfssxGKV8VuS185U+hshWfYxVQMuQbxLzecwCPK9G40SXwXT513A
V3s9I/ek/s/B+1YZn0EvbswhDK+NrJB3zOY5CpdVj80fyZkMUTIl5uAciXYidaXR8cYJyieSEo27
JJPO5zifLLRAtfhKjqjeaRvhQJxl5aemlcPBq4iwaXGxfK1QsK/9Ig9u+p7PtOrsCpEkZzIzb5Nr
rQ21g0I5fAIHE34Ks+wlHNL5zkKI9ckLWLOaabB3g92nj6qq9LdpNqebEUrKRqe1ekxkOe/t0pds
n6n4WTp0rmKLyKrB7NoDZkjraEzIezZBSkfuYNVI6qepkDs/RN7ZNb5DWB6BemmReDeqC3DzEDnM
tzT4V900EZc6/E8+F99UWVk8pV32xy/8ZO3HJVOXXkVbO0yLzYxw5olzp1pPmUvUZJriNasiQV8v
NPY1eo57pBXoq60AWnk9YU0p4px8woHUNVHkv32Zldsx76ojs35711ot8WBVmz0HlDZ42chchvko
V4AbglUzq/IrHOOUcX9t5ytT6RGT0hDuaelQ4A2AVu6iER4lFBPUhdR22x61/ZVVyt9p6jKedIVx
UJVSe7uQ4soR2vxRIjCkeBPkGOIrqpEMC3SpwoSKUE8N37hJpx47bzG0jrPHgDIz6jDS4IfbElfz
22POWvWZvS3rpt70QwgmpJlJiMGd3xAgz2aHxqXNhnwjU1AZq7im+zJYpfGpd8zoHr+dv8P7lzGt
DedtW+XNNrBrdR14vQtDwnVf+sTNboQmnSrXMrwP+yBg/qSwxqmxEEeRd/WGfNz0Gvyfu56pa27L
dtS70Wncq75Y4ggn29W/iVSmOldTUdyT1TS/MLGan3hvnc/emBF1ZtCem9Oxu02zzpNY3+v4O660
hNjtqnnuLLM8xqqof6aKBZGcJWfqNm0hIUDVJUhEIDNmDFxFIGiYtCI1L02xmh8kW+M1hwD2VTtw
hVh1uZ+u+zqXDqvoGN40Tj9kq9T04q2TSk6QlUq/g0SZv0lJ9hEjIvHFCPN+oYdYL7Uzci0jtuyd
EHGfrAYUmQe/NLy7iclJuuplm9+ooHW3/BM2LrsIf4TQXY7E0YTHzClgVUGHuDbdRN4xKLQOvNr2
YSqU/d2IMf3oMHVIbuPXx9lWx/d0bbJHJwi6O0/PiggiaR200PqmbgbzBKkGxasxsop19H8/p4QR
3yaznn9aXa3IrG3qcl9nhrsPo2FExdWNzYsVuf0DCmHgfPHIPQg9eqQk+W4VrkCs6PvZKosr4Kzi
pjV4VdfdZA4/pqYhuK1yVP8E77HeUssTYd1X4h6ZT8SBBLdNSrN7bfLC3lcM/Z9ibRn7YErld1L5
xLpvWtS30RCgRKajcdMFrgTwU4IlraX9HBGc/uJYffs1Y0xec0A0hmPjkrCajan+YfkxcuVCVZIc
6Y513SB6N16V00RHTQyaqDLEe8S96eF25CU+5FUNS2YOi+t5qNzfGSKBT6od/E8wVoaddrP4a96X
Pdp1Z4hWYIR6a5UkNSF0fa5uCPoeHsygbuH8SJ+lRU3K/NImo7m1aC0+LS1l1hvH14z8WZgdqJK6
RQ8Ulc9FGvW46Ei4bFTSXDnlnDwYXaiuQ08WD8Lu4sNk9P3PqAsF2ehuZW1MO4A9GPq+wZojsmNK
gaDXHvvJFylr/1BolxfCaIq93TXBqSZw9i7yMOchoAcWWJMcrDexmeQ/YlNmOfVKX2vSnxkDrSIR
qq2p+3I+DJgopjV1XoY9oE0wL5JvmBM8RuD3CuxF8mf2bGS2RHDNL27ZpkdU5hIl1ZQ1nEmzlhff
rCPv5JG5dIzwz23g+pASUDt9TABb6q8KN+jvwOtWRxTL09dQhOlXw6mHo8FsnkJMEjA5zQQmhjQv
rlsI8KwfzLBrr4Dq0Y3OnQ07fG2GsfyVRpK4sFFqAD5lfjXR/niK4iY7wslpNzKa211bZWwbKk/2
GaDwO/pv0Ta3pl/YCkZymgrds+s5mMzkNN6HjW/uKtcatjSMgwNTo5nDZ5sDYJvGUK/5zf2XKo4d
e2khlGumOVRVs96aGfm6OnP8lcjs26qBUFtJ8udlPr50Im/XQV2QKJUKWf/GFxleEYloNhCLc/HN
CqxizyJrX3EPhMBbrnGY50Zvg6icfs69VdxousuY1DqGRF7EO2woe6sD/dMP2mEFlcR6oQmi93UR
GhuT0mpjdvjlXdDDm2DpZzThMKyb2XsYOY/vh9krrsqJIrj0C+uz2Rs/TcxODzKtqydUOukXQ0vv
qQed9TJjuVmnPaejkJtdmzbpb2EeR1+TMAKLmfdibxJkdRU6De+nEtO8RQcQEDAfzQQ2D8z9cRW4
0FixqgzEeX0jinE4Jq2b/GgGonB7Cs4v5uAjVELg+Sk0nOqmzpycxRtPApmSWfvZNtyCsLr/4+i8
luJWtjD8RKpSDrdKE4EBDAZuVMZ4K2e1WuqnP9+cO+8qb2PPSN1r/VEZ9T/f0vSrtmrOc6lr9lcv
MJpYwejF1U6CJgO5LR6oB1j6sHWIcmw92Tw5K10Cds8gYEjeAoqlxd3b0lTESwVeYgVqOBSOJf9y
/O5ptYzmRZnK/tXZqIs1S9vYN+lXpoay4zciPHjsMZrEFhtKPKNxSYS779d+s2RxlGKcOLzN8kMv
6HkEDKYNOWPdz1qD3nKqXXtqVA/WFuThtK4fDbxgQgqvirai/xw651VfkfDTXHK1GWDD0ZG/fRAn
Yn1t7MOiNmL0F268UZeeTuJeIlNVN7Y6rpba+GpMQUxV3nHfCf2MJu1xVt1z3uR/qaUGnaE3lOjg
0J+MF9OXT1KnfpKJ5v8laiLc8jrjfzSduPDrMfa8glQpHmxyLXx6v+cDflARmXK3oqlpHqw96BjG
1o4uVZLo9oDa0QkHTzhWnMRUVXWs9eqpdJQIg8r/8pnyjkMwBekG/3UIVJOitHhtCPCITbhv9j+P
M0lNFxSkr5YxvpWV9V7l6738qsyideN75sA8ZpX/KbrpP7povahu6477gvI3bpdfecBnLbt/NplA
McXxl2HKj8O2fQ1uJogKU3XokcadeLnztkw2RawNgbOlTvaWVAXddISWYDayQBDWv8NUPw4WuQXr
QtoOeWvUVBt6yMtphlLWH4GLvmQbuiaxKnLAEVvyDopC0N00fO5988Z8Gwc9ahgKmoMIcdq9yivM
i+xa+vp/br5l0M3l/Ryu36cenwij5H4QhsaAaBjyIIvqpy4HFjqp3NBcSSNv3epp0eh02xqdknHh
kAdmglLR7Ut97rD7NL92p7HV7Vjb1u91zh9GF42vmIgQKilKS7yV4LACQTIum7m/Blvw4fn0v+Ok
dyn/rTi2POFM352s9yM5EcYHnNTwb838Dp/uII70du8q9LqFyAcYzvWt9+we7FGr6V8LbBLbWUae
y6w0noq665NMNpi6+oEieVNuJ8tssKBRG2FdFMKkp6mSS0Wsh78cVt91CdnzdbrIC8LEjXaN1kzp
V6eoWGuHzmtukJqkAEKpx9Ktxp/B1JnMenLNgn2Ul04FqgsDt5x/7bm3HAf2sWshlj5x1ka8rlpZ
r5HamuXJFLRaW3DdiOEIeUQGF3TaWUEJfrmNtV62XbM/ePCxB2qeKyLDqIyTdMeBksFRO3a7Kg5y
WKbYCPi6yISnL3wc3V9EM+2PxEIEwNr+/ihWLj4KKIgxA5xNBMUmzyIvca8SKvHi+TtqJ7KbQhIe
GHXFoH86S8EFu+KHxummUFJlpv2TV7qfzJo2xf4uihPeLTMylH+GS5Gx1tUaA5bxzCD0Tdr9Q+33
xz7z6pNtzGwT2cUiBLsUM16vlSJjcjY/R1IBucaRAi6+8WItLhgLbR2hJe3/PM3/t9qVe7UdkCZE
hSJadvGJL4/McN/9KB0J+tDBSdect1Hby4O1G0ZoTWBmw2K/5YVGz2be/d43AhKV6zcnK6s/t3Xf
UvLgjQdF8lBoetKiyLoyyHQrr7vQAJt9ddbtsTgQzK1FVouMjSi4p8xvWDeW4dNbvB+i5yiHlvab
PhbPlKbclFYA05ekieTZcfXUsZrpa1tGaL+KYEfCsbpavvgGb0mL/lszqKrpq+51ndWnZyyvS2k9
6UszRZNWPix28CDX/HlzF6pnevfWcuiRnNatcTDKmXwSBMQkH9I1U+l9keqr+CFH8MOYB0BibXQx
dk2/WnP5XFhWSKkv0t2v5jhA1xAX9eQlWsOMiPqQaEXqLFIRCPNFmY3BkDb+I14kQ/Lk0LFc6S8K
sebBdvp3c2Kq7Y09LbzGTAveZaIaBovpRKeM4YG103tEXG9ffVaLT7PpspuYRjtWU+CFdiDs51yM
LlE2LDfAJ+7dy/bLbosp7ayxfdBmRW5A271kpl6ETk8b56IHKbfN17Jkv/uG1W2k8YCcF7p65XQz
d6MNNbUdGg/MsSYpMSoraIfZAdubJ+HzUczsE2rptp/Sm+wHypz8N1Y3wmVUqZ+gXOgtGpbtV48b
8LL0Qrs0weK8glYZD80u8z0slj1DE0im6itzFOhIVpFWb7p5OttGm1ATMR9HQYIV7buYTp35r8yC
fwTXGiFijinyIGsPytzPdsZBX1sIDPv7SIQSYf9t+l1wagmiB0BzZxqFuzl0YXhQRVJJ0JYq56lE
vGewEJJY2T5K0k3iedQuTtkyM88qrS33oXH5A7W+q2PHqZsDxq/h7Izmx7xow3HXLZFSd2CF5Ahw
8JYA/cvS6alBElc6otxTzkxZQ98H0WJrMFTkNZyMdnidlfrXLT2ayO2wUIb7YlLrlojWGi51Z+Rx
bVN+ZPlaka6Z0MGSmicTRA3qTL64mrVEcLH5ZXTLy2osRVSZ7JWQsH8ADvO3YCL6vvPneYLhgRza
CvBcSHp1zLXus6MJ4kJC5xb1bvOPfqD8YOD7Qj1NozfehTuAse6RI5bmMq00aefuJNKar5fmdfla
554fz9KhaXjQRZwT+PlG8sj4RlLUkjrakB+WhcLZMigg49D5RA1AWLIv3hp1HAbPoE/kvdp343s/
Hvc5+xqHPL+U0v21E4sSq6Kk1NbtODoY9F7W3RTXoJ+tz2Y1nUg1xZ/MHCYGM4ecjG2u4q0HWzcw
8MfGOuI5Qezl+8148VbURUtOrGUpfxmOBuG3dk+UsQLgFdW94cP4Rw/FeBjMndp6/tUnNTV5AibI
ebi4P+tsuldP0rGL2H+EN7OaX+iS4V6x/0WltwW/VO79t83jP3MG1PVzyE3D3OYnSNOv2mk1ZKjV
o8ZecsRl6qS28Ldw5uBlq0IVZHSFTtmH9mCSYXFsWFWjajdeCUi3IjWY01UE7tVERxNjS95ohGYC
p4aYys4ZttWdy/Y0iPvxiA3Vw3pKnIADXzneE1ZdAkMzlJ0JGTNmMhj7FMmFw74laD41pOJlsAh/
XaR4FPX4UbV19mgUTZkiTXtriBOhYiQQCctWGS8u3JU/9U6ykGOReLX6gi5lixPTduBjsPjIzOow
et58qPclS62+EMm6uBfehT0i3tV4UzR+pdsggtAUG03XS10wFRlfdrUVkV6WdiLE6J/3nn8ouDg/
vr1vVVP5bZtFg07O+mvZy6srKHoySDCCDZg9VpM9S2uaakKvGPFD0Cb5tbq7weRjFXT7yiGiK/GJ
QaI6AJQ610IfJ7BAs0lYMZK6A4rlCrs71T066msdmAftK6lPZhVbnW3GMLjtsfT7n0B4EigtqyAB
7tOyqwDT82pNcDsN0Glk/bijtR0di2nXnubLiGH2qHmLeOj94CPYXD3iIVjjHJFk6On9fCi1gXol
HpEQsmLCmU5xQuf1UFBVVxyxRk8nl2yKgsOIXFzaPHgxeoJwE4Ir9pvn1uVhsMyCn+R2EbUhwwln
+S+X1+qg+c2/zevxIqMxi8iSvafstkNS1W31X0AM85nggeI4YESIizw3QleZnH4GmMHicAnitdnO
+ebslMHbn8I0tzS/v0pCko5QqNpoWEst5o91d9N2rJZjlfnl1SBC+Cr1Pj+sNTuNIM3pXNqLepa7
Ly5qbswHvTX0t7at4GyboUtLC+zIrt0u3fwJ6FNQvpAaYp5O5d7tid1by62zGuZ73Z3iJSOvXBtz
/yJk/9cYVU6Lbd+Pb4CUQxmVGW1jzqTIMDDhwkPll1as4KzjdXAECBloLZFrQQjQphJbI5lZjHp5
63yfvO+agW8w5Jx66Hf+43xvPvet1iNFieQTlXb9CfHJBu43LIeWHfnE1t6h362st3K37c+mIV2i
z93sMOiQT6F/7zEkxcyGFlk5Vjr861Rluok74mEHbqhTzycWusZ9mmCv5CMVNjBxpdwnSGGep2HN
TisHSlzVPM74NT0eVB4SEly2E54MiM97c3VlIaIMl7bnthdVBtYggz+7s8OII8Y9ZcbuYb8h5LfR
nTEqdQr5Ggnq5sN6PResiPHkeDjsLR7kqnM7QnhyG83QegM0nMJq3eak1CjQ2xlDDnaT2Wewxilu
iWZnjjBGytDWMSa55nElewcjuuD0MYd9BX6jxm7k/TuzLffPqluzkJUCVGMy8iC0NHk/5+EcTg1g
55FdqziKiheEOziIi8WdjsXK2E+hd8HR7eYPk0bk1uhv9aVAkx9LSqgfCYjjlPfM+1ZV6d9AN0Wk
8PJxXtltXFhqj1ou9ENAaNaLgiyO5bqXibeY4ozNdzsL5eyXsirGI/Lc8YqAsbrsGWd9mBPCFhm4
7BNu8S2i1jGHWveNcC1WI5mF2GldAhfQVd5AHNV2qBc78ZQZuQL0P20y3MZqvJEm0Nz9GSuYCSfb
zUEJ8jq5w5QOdhVcqN1i/JSLvsB+EbAB2I/IxppFcSXrwOFXcj6CulYE46npjStpeM9k1Z2c0RHX
rVfqtjfO9HsqijE1OW8fO7Wy7Ipx/LvVwj5sKC4/qhnlRWYZ3WVog/VsClm9mFNT/9XdZ21xWf31
oBtvedDSiW7t7Z40dEZflmF3fztOlj9nGz4rLkMToQMKli+v95lX6h2mA0cMZ7KN1VNucnoylav/
Rp3fJp6p6iezcr0T/IDxzAZUs4T4Y/ndy6YjD2fB3bwX1UNPoGFKfvV6G/daPLKxexf2k6qIN3sE
onHh/Z9GAKmvqjXn89DZ97B4Qam7T2mXkzFmhnpnt79ran9PvJBwYJgwzaszsg+LucrPNbVtT5Pt
zP/RleG+tFrFjFJvpf+4aGb27mT1zqIqPIcWTcw4DZdM1l9BddY/ejYEK4OgMXwu5TyeHXOzvhoX
NUxpA+yvva5uZJ41v1yh9Hicy+I42lsXt4Ymnix92cl0QTsWdtNUtCEfY0szpqa9gBh2f9pm5RPf
nWE/LsM0HCUq1cdmaYnCWGv5FExV/in1uXp3RNufN6qErutc1v9mV6tASiEUEbMz8BnhqGnIIfbM
N6/TqC1POlgnwWWG9uR3hUM0fOd+T7O1P1k+iZuhsVrVS9Z18ApbsT1bnWqORYeJSPLmYEw23IdW
SPOFiCrnFbkDLqtyXqB0hXoceSfPGjR/DMC/nIiryk5ysK2zyhoYKMySGIwGh8ciYPBntSjFep2y
qjtrDHfvnXKzM8kO+qs+a+tviottLmzLBPKblgM4s/E6rgaU0VaOExtw7342+kAqo1zly7QqyXeK
FiJVq10ea/w0wJZN+SeA1riOg7NcDHZkbZMMz9piHqBpB1q//RaIo3JeiOKeflvciG/MNc0/vszh
SGre/GxyW5BEg8VzQy+dj1c8z/ZtD7zlzDHWvqJ/KVljRW0T8oPXIfaWekz54ktKCe7Mfr+sxWsH
5pX0Oo2t4TKIcT/wGNMhFtjrEaDIeyb8JPiLLa+7zn2TdYyiJodAAXBulshZjaaZPudd7y9B2ZZv
4+6VCULOOml6u37mimIg9zq3f/W7gSXM8Zzlpd99dRGNq/3Bc7Z/l2OP9pzKw1PnD9z2ta2lu2cT
JTEE1WU1LS6fSiHJ7B3vn1638mEoHXzK9Wy8TFy99HyKEjrUXLZPoROjXxcuzezEutw6wKMLmg2y
SURZ2ewH0v/O3dY8cwjWSe3d6dFJt5qXze/QSWWZxURYBl8DR+hlN438wdpcIxwmQ/2paxufeD7w
vRtZ9SqqUb5jfprfJRLpJ8vMqwB0zu9+B9auf9eCzodwGYs+GfRNnfN5Xj4Mf8wPvYeiYd/FdzXM
8mN3jeyoyWrJkfjX1ru1LFzXAoFSBmZTcKrPdKQZDsl6JqWxB11g9g5He+a0mNDWhvpe2rFTbMh6
axf/tj6v+cMwjf1fhQbJAZwrSX0yMXUeWltWhMEobA2zkMHZ2BxFZyDfVKyRZ0HXpGtux6r3/Rg7
FnWTVpHHaPCaR0eZ/W+HTIXYDVbzbcmdKikY2j5Es7E3Z+X+p0Ns8rmvKO/oyyWJSW19spC7+EMi
pjSAYIyGydTsroHVas8mSpcPF+HteVsQwpDX6nDueJl2y1azSNSa56k0rPVoeZZxAjrTjwFVDI/0
ICxHg5a9hyoIcnotluA0wT5+tZU1PpPLJ/5oY5axUFj6GX/eFncmm29779AclbXHOqvyUXh6efXB
+bjwAQREu0yP5bIZJ5XZAafhJC7lvX+kHcc1HuQsmbawBwtv8C8ew2rad35+9bkm4smvfb4aw2oS
NlJ2eHdw1nNDYWY6T3P3QKubZYfr7AfHigCexNNr9y8Fg+o2+uZwcz17evDsrLlZ9ZhfPJghBsKm
4XMXQ/ahCFs5kHcXpK2/Y9CFBl7xRYwGpULM2yd/tPcXnQKIBhF7By3kgrzcnLmuz1vTwsBwMLws
qAFhg6xFHja6+CQM2Qqt1HQFFEKwvc6Doz0Uc70+LAZhmU6zGkMEukOCZyCnr6C4l4748wT15PUe
KpVO50gzfWO/NkqrHjyInWQA+DhkMp9uy775VL5qoO+LPd48T35s9NLejC4IDm7bgcKtmv+ut7b5
G62de6WVqr1YftFVNJcSzZ+V7njh3xvEEhCO1FDb13hhOv+1XxGGuZUbLNHKHHIopk5eMkPIP/24
LY9i0/u3Ya+tVwQS6lyu2IyR+LVmrGv7dGBMcLkuev+xHhCRoMnKr7YHumDLCR/oLHWT27GCoHZ0
K0jaITNP2qyhnmv8LdEcQpRCbaKfRs0lFr2ssZxvGz/ewx74w8vua925d3wUn8Xa2WneM7dWdR9k
UPZL/yL4+sMB/AeUwYASZEvbYn0zQVnWxni+v6xvm6q7h9ZBIYNKbdlCn6TDRzlr6pKNZv6gkHq+
umoigMwhNuovaBG2MN0a7P/uborIz8e1SiQtziblnt501ChPufatfYf9a9Ujsqzb4U8FGQrU2mrX
TaC7JzOn/ofta76Umj6Eo1yByClGjrk+Rlg+INrILqnNi9y90o4TQo3jtBTubTalzaHD5XBD702A
ZjG1fujX20Ah6tz+Dbal+kMMG6yCOffOf6OD7h5QAeV91C2ktoa1pLfTL7f+hRgQ6zLb+3YdWk0c
QAHFs1c5PpMacMzy6DmZ/+llCw1imIkxbshqgmppGRnapU89uNmaHEzRvNm4Dcjaauv9VI7Gft68
yfwwKX/4k+lacy7GgKd7pL5WAD7L9icT7OMAw1L8rqesAS4TaELZ1ov1vLjeJrDONm0XtetWGA+z
pVdWzAia72k9kSh3mu/9bSHN4+Ulg7POriZqhx9PDgNngTTnJdTvEreI8PBMxEL3u/Ji5l0wnw3i
xraLHJzO/s7MfUfZZdc8UHHtUrmajrBJxU3t1vbibhTSJV4BnvFCdo+WJ3DuKK3RLE8qHap5/yWJ
C7PjBvEf6CwZwC4tkrDWCSWsDsLkSU5Nqhrli7i02ZKQ9WJhPuXEZe1sXN6yQPSONQGtDptw2E+A
ydwEuWa92c7Sfttz3WmH3AlW62H3Rk+kRt5IK+Zr3+WVd3UsWf3y7NfGy2AfF3OerLBWJUmOQpCP
BXlJz+YDKgIEDBAPOF7YvKYuWZEygc21bjZdqtFTX5Jzb75KC6z1LvFAD1QIKeW1HwYqB/NdG7YE
Ho5dioYak29aEbI0GO5WgNyxOh7YLgk/XEpVzVHV9wi9IHIXqhqbtTDehlXv7bQtRN0c/abuhgtc
Nh3BetPV7QXrDjSkC2itePnwi9Bunok5AluS8mKTFtBF0zRU/kUGiFjTmcYaWNXZ9Jtjta5D9jRL
QtLZcHUiqaB0RyOURVNX5PIaBltjR0l1UjLrWYlGZCpUKc809aiWQNozCKQapKLRWpB099ybN4p6
p5cMBaV3sAw5QXcwQjzqBP1O/+l74RlU9uigY3QMIK5MamlMQTQQgc6o5eTQoQYKrO2QVa47hY1S
EFJwxZN+1noSTEMrN5t/iEYbFe5GuRspNGSHAq2bwUX2bC4t9BZetUduYRVfLeGYdFtpGUJ6Jqcq
IFvKwUWgI+LBs9XBdRO8Sld7ZG6OpUU6SevqRlAdili1Ny7heASwGWlV1O3nlE8IEjLUoXUXzWU1
9G/+utakQYvR1KQMES5Y/C2MPCNr1mtY7DxmQbqnOOS8D6uQ48fcyBnO3URyfr+ZBiNS4wyynHl9
d+1yab6LobWDRFVa71EOtbTFoQS6meFmO08/TsDP6/0OZTguQY84cPt5/0+a2lRxnjdSR/O9fNUm
hwvJMH1jh4bh9uOzLtDvg/TZlfFooh+wt9N2p1xlZHo0RWLycNHgIPkZncVSetTpld25keMNPEJh
W2xdT3c3UVwxlRG9efA2jDohdkMqYywa1n9nE6GnKVEVwcKdsUx8dO7iGkkQDAjJSZ0HyA+IZVXH
BTb1EjQjKW/C3azuVSp914/Entc+LFIm3EuBPlbELikpwPKszGRFhMxRNXUYtgyUjlB9nr0ydbVc
UJJcBXWWdnufVWkxS23/QMqXuSd/63wkeqbfOxmi/xJCS+fj89571YE7OzLr2DZQymSx283eGCln
8LIfhbsKOXWbobfQSR7Xk4CBzzoj0SPRGy6BrSBArAFiO5InemlV6QdTJKplKt1oRwpUlVhjMnL0
c/rdhgQulNUdv4MdIIYbDeg4zTCHHyrOQTAC6nZJmVHBSZJEp50c5IzqbaMotWZEGaY+IRu0KV4W
SmeNk29lwB4ocko3rVSmfWiq3/7jMzPHD68yddS+Vt4IutQRQ7qw4auyntHSDcVvMlnn+UG5VeEm
pr2Jih9V0DNkaFrVXppZrR7bpD6T+4g/bCr+1e6+7NHqTUX/uPd043wudDmzwFnkcaS4avsZaM20
uIsAjiC1KxRXh8JdDfnXUnImHHVmpSXJcAkwWpwJxpfrVdPrckUjksEx6jQpxaauTfWZRhQGgMjo
wDW/d76+X8HG+HMaC9kHSF4IjiJSNLP8H4IkOeoY9vSvYO29N71aFnlCz1bqSW5ne3dYZtH9QepO
jlTmFjV4t2a47bGGRrPPhhw0OKCaXTYZ+Xi10GtsEjQWkvmptltUH9wYrmA76rsNJ9I031jDoXVH
h8o/bSz0f3tfmARlbo50ogL143jdwFIMmFLypkNvAkxGuOPQc2LR4UY8SdmAquoyD+TZBb/vDjJv
+qfS04rp0IyVUtzJaDRxKHUM3D31GTIdaRl3EXvczTEBIfH+KSgz52dQLuGehiyFnao6MP4TCh7u
qgjBqmOmm238HKy8dw7E1/aAeba0v9G/kVOC5qjqjybHyfDZbrSjA8SYndm9tY1hr7Fvjkp/hDGZ
JB1NQVBcA1W549WqM0wQjeHV4rWdAld7BUnlgJ2GevguJybv1ADJqZ7Be9DYLj5UUohiVkwU029s
wexJmI+sebbv4XPbXxrY7EYiJO4M0Cp5z8qICc82bNKDccgfAnedmzNuqk3EDn1ze1K5940lJ4Om
jIpCI8XURAGbRTWQUZ2OVJM7Z8syZfPcVN7sIrm3+r+SNCsZmho0SVKBYCHmHaHso7VhH+Qp3Vzv
IRjXtUmlpTIE0OPk+UhlSUW/EPBT+KnraQL6pYZwjPDEmSUOzFqIE7JMxhjIKMwbiTRodolbAdzQ
SxBWDMptoCO9QwwZc87rNbyAMKpkne21iodS3cUsSHmZjvSch2aEfC8Tfx+W8kIYeY3ypiMZ8lYY
TrY/z4HJo9kpfYXwLafvqe88M0Jbzqo0ITq1orUtxzyWSzOsn1bTFzPcytpt9xbQaY5RqcxbtAa6
MSS9U+3blzbTlBCvBjN0Mre1Paa6KAcG/95y+7DpVw0pmlMP/xW7a7+LBvgi7mffbfF/Tq4f1561
reQ5kMaAK9fBXgJ0ynEKC67Xpw0p90qJ2I54MdCUU/80QJjaP3fOq/IbFniq+K1ANPK5IyGkjnew
UYpZEbiU6mEdPeTvvDiz9dw4JZB5MChQ0QkdLxl7iyr++aaJwaBc56wmMXEHZ4PcJY2GZhU5fS9j
Pq0QxlkOvYFnNaCImQj6UyWyXp1JHul+Wb40Pue8zbxjk1tDlur/l9jKQAt+u0L4a1wxwuDxQon+
XVl7XnCWdsv2gJcoM6IOxST90ROT0GFt9bzlC+gyyIGO6Q2hQiuzyzYLalXVoGvZG/uTN5zKOtM/
kK0v5tdO6lOQsPvX3lEZc6udiR6CzEArqr82TQc5k2vzL81FqOplnnydbd36lq3j/XAlz6++7aId
GdpS7KGLNeG0kb98VdOM0LUr94mXD60zIUGta3yIem7eRVFuW2yYtSJXes7vZmXbyf/LFFrx0A1G
pj+zU5LCSwuxGOnQN7OpuveKrSztPc6ApNBX005rqp9FuMzOZnPzNngsKGpao11OGVJwI3fivl4y
+D5poY7utm0qIw8eE7UwUmj0uq0GWQJDaethKSySrQOK5OuTFWDvTXie7kQD3byHkjUKrUzJpZf5
7kNNnikQpwLm4q/baVkcBLv66tuAP851xvzWr1UL8JTTKAWJI8hzqrLmN6i53z0ht0ZuogITMEI3
7OXsoAxXB2F3+g/5kvn74nvbTz8h5zqj0beejCVzU2JpZ0a0fdh5Qm3tvRrd5TAuo34muZsocZKz
9Rm3AJVHKXbUjCSYSQUHTdiIS7ZGaDd6Q4aXcUM/DDqumyiuDTfpesQeKiDPmPHdL9PNFlPaGNI4
gdrXZ0I0p586C/rEtqWWzr49/OFX0dZA58xpNarQhkvFSftkMgYAZV3U9uB4IiHUnFio7TDtzwul
Faxg9B//Qbkd7hST2MU7J/cxd68tqq7iycGP17JgNNK8Fut21veHNe8fsz07zrUBU1G9qrxMS94u
c5o/HJR4TvDuiuFA3mIAwQwdqC5zOaKvGmMHy24vfxy7PoF/pfM4pOXGLg27NS2p69af9VJfh7FI
h+ZpK5F2zD6EbB8FvXWAQPionJutIY0t0W264wnm5m+f0W0L5/tvsKEW8uKTQMbX2g3eq6xOF387
jbSYWgx39Z74QnuC/XytsjXNJ/WumvqZJz4p6z1emq3EX9ckW+b9XpFMTQMqbnVrGrwCg5eSTZWi
6Tu62/IqCi1pCwpxtX9+0EH1ZGh/q8gEJdX2AI0IXHY544yYn1x2rnrAVF1kZ3O0X5Zge8e7/G0x
LKPo3hABGsnufnWod9e+uC3bn5qppSqNcJl+MustIJ47NKz2uuoZP2mJlFdHQyXAfca0EG8z2K+n
PZDVHZYGe7nstT5SM/clucyN5p72oH3pkFWEcpGRrha+chNJdt/GEwobgMIQwiUUuRehuL+yM1dM
0IrljZDdLSVyvrVvk22Fc/WIRyRG5BWOTcnK4YWe9aenJsIo/EjSGaarZ2v9MCj0tGrCTkj3pocv
JAMw7ZsjZ/zBRbKMCxWhd+J7/XdgF/xnEBruijhQYY5M7ey9B9ca6caJkX2AWumYPggticr81fU7
9E+8FRvvBJo0L3KkTJv9mNnII1rtZsrqe559bDaWdQrun8NdfrlCP08Cz3hXK+RzmAmQUUnvVS8+
HJpo97sluCu/tsk5l513QQ5y62z5Qpbe5nz15rnffiQecIuI0VwhLiPHUz/hul5HhoBzOa+YjvGP
4PDi694FOQA5YPkSbvWjMVQ3n9bakc2GFVmIqz1d8Khm+VfHn8PT/saBCmbrx73FHbZaHH4LdmO+
pfyyLCfju+ASm4MRv/fw31pdFICChUm4+x9H55HcOhYEwRMhAt5sYemdSLkNQtKX4L3H6Sc565nQ
l0jgve7qqmwm8KXfWEGUHLL7khkuxjNFvuo4/oT2V8i+hPBD0YM2PMeiX/Pftec6Zg6qMzPt3HrJ
2VpNdpt5d6rbYmrjJShErw5dTCnVvK/zgKnPqmwbpmfF9yo7qXAQmouqb4CkN6EnS/DnWIhwqWDK
Llwu0Y1LQlLOlXXEQKaHvyveMsMZEvTYj0oKws7u09dqedXqyzK/rqszZLT4J94BS7I5efXUkzR/
1jYk/DHXvOX1ucpfmdO03aHsHIJmXvJJ1L4D97w4fAeJum847zX1zzQuScRYXpTchIlvUpN0P2ql
QJfnMYAj05x540KEpqs9ll1H6JhkAZ8Oncrn5FO0TZZECOsa/25yGmSJWzrBd/BDFkesd+tZLYPl
muDtia+qjMdHVT3WqxFdnjBkc56OPo1La6t96ZhC8qkdu6L/x6jUFiQsD4nR40a4xRHzllAVcVZn
x7yOd3XDXwqo7VJSi0ZVG7T8z1bTuGYY3uLW2K5i6BG+P83aqyR8VishuyjhRc43lfKDBIgUNNOr
1+8JKjm3i6smxF2XJrQnMsAcQd/1LL3FKSVRHh1a4V/Nuu01OXWZRqoicmXYjSNimxEyFmocpcr9
OY2cWBUzeJUJBszRExGac95nqdaCpil9SYz+1clIwlV06TqZubNFAmqzFeuk6sNtPOeEq6S9Yf4Q
/nTDGP9qaHiMF30q29s01gdNSv2ukp2ibINqkC69hJ8n1rdiIr+SwH7W4g5qnztwqaL9MOjjk+9D
MjlPPj87r1bMhhIujygg6eP1UBZLedlKvIr6iIqFYzoeD31OQUaQQirfEpS5WaQkTS1XpVjkWvWl
fnAANjlABv2Z+ek6/JB03uribzP9xu0lKSKnzsVx3cAQAtgQgjeznrdCxlh+zXlmW7IeEHZwVxt+
G89xdp27mOViGTsHJNxiM+AATcw186Kw43m505I3omMJSw0TJV4iwWNQkE0+53HUbiL2XzSfViJ0
f6LSMwqp02jVjnW4lu2pNNZ63gsgTvOj1mDkxfuUqmL+Q1K0rrZSVDWxR7SvU4I4AiL/B3b+uTm3
JH6XERieLJgDfJ2FgOU1Gom11SYGI2vE0mk04sqJ2WD6VAi8LMKPKov3lezWJI1c7ZrL08Wee9NP
h/WY9zzcLChxDAbIGJZQaJrqSxrkOxHuTTlhjLFW48Fy7u0zGFQ2de6muQSAAez1sw6jTi5s+hzR
KdZGwq+Ga2YqRo6txgyRkukQxr5wpJlskkmGKrOUjW6Kh5wdEz+C1XKMhOq/FpqR3c3JoZLNGzPU
fVp250SPXmfTutVUyE4NpoXQFWkws6sbZ2CH+jjhbYpGVtmZwj0Shl0791cBC7wmSALtpLiZetnr
RP29z+reXfFvOYbydOLMmW0treJUq3qYFYkeWcFEJyrdp5lknxpeLDspSctVusRq9ArnUykdNLP/
btl4HteAGYZl2BnFc0nLqGMgg+/uQFXttqUFH6MkvyeZ62NI4kcuq+8a02JyIjj0TLM5kFnI7BwD
kM3TtUPx+x3YDgyJ+YhFvmfSIMUOeO/XxMg5gkC22/MIAFyR+f7T5gYKEiea9FIqMG/LJ5hiVO12
YcF9hkSww/RAI1zHp0Jg7qG25yRm35kmer1knCjtNxWrswfGXHZSt5dQ6j/FFJonoYpKOsS6sqFy
/YyrwWcqiql5YL+54CmC4RmD+QYrAgdWSQLghi7wqckZ3RbZbJbSl8ZEu2Cdhyp55y12JlIpcgpn
AmRWZKwu29dsXP2EWeczWiGkrqXfRrnFRfhp5eNmXEIkF+2Gh8hZiV48B389dAvaLRF5chATvoR5
L+uEkeakcha+BEy9tPW6a+od+uAl1cSz2v6gfx9wwzvTFAcQPzyjXE56FX7JrE5agKu6jLecStZ+
JZ5LBr6s6wy3DHRwj9WuEW/FZasb72k/4nzBc658YtBEyUpXV2f1uEWwpg0LD42THet/hTw5NV44
TCs3zrjnWN0hI+mBIQ0wSx+n8J30mW9msqPps59O95HgX2OMu4w/FAQ7+S63FDaqccmy1g/F0WHJ
E3miHGN1jEiwjcDZySZcHZ/Rvtf0vhHVTtkF6HbOUt3M8bsjVksYRGBFiVC+R5JvyJnDOAJwih/h
DMHGUQ7HRX+vqeHg7DhytY+s9zI2/DjaFB2QVkrIUWKLfcHR0QVxCZVB+dDCTfMMF4YXFGXnGdxS
9Hcw1c4w7tQEl21+1AVxVxGVEFr1An4Fc9TWypZAneb3lbxYKKznUtJdKk/NosQq1pcKdTmd3jSj
PQ1IApgWHdJpnk7GNRpVIlLjpjEwihFyfP6d/YdI4RGW8W3Rl3vPk0C/RaCfH1Jo924GeNLjXFfK
gC0bbttIu8oIMdFRG9egJtJ7Lv8rSF1KTAYBy4syW4++q/YzQdxYHkJ5inQ3p1lkPUhDImNi/ihU
lrcQ59JT8zmbcaem4HzIvfqJGh7ubX2At3S02Gs1T1cZmMRAXzvVJ1nexlXyRRrpLZVxA+bK1aiq
XZbWJ5r7EQDM0vC6xsesZd6c0mDk78zVje41qTaL+QNm2upwOFbWrw5MJozPs0TMppv8UlAdpcaP
S2HXrWegpzxBoa0Ryy5q7IUYJspiH4/mbpDeFCpo3FcebAkvE5kAZqcYIxTTMEsfvFZ0+nVj1Qcc
/8xYS5JCsVtYF13ZdtIl6T+i9RSlDUF5oBGRxgqw1bi1NfurcIaJOMdZlxzGsESYCuk0cqdI8bDU
E/bv3c6qt2H43SQPA2EyL3b9xPBA/ZoYHnUGQ4UnEjnbaWZhU/yBVRryq77+m6qPdr2WNb0Fl/3A
nYHp9y3NDjI+i/kFbhg0IXdMfeaFYhPE8kts7CMUzZ5y+LVESGab0MTqoRuWlVka0LjctvcgiZjs
gSi9lFi1BATp0BV7bfSijN4LifIwA08xcshPbv0+GUf+k8leIpJYcX9eu52VbRmnxeI+xUEXHQwy
Hkl6LtJL2fJpxP/U+a1P/tLXbnImckosn3ga5t6V7h/D+F7b08T7pq7ghXSfEL/p2mVXQfXG6bWI
COEH2eov0vfYkxH1cEnZz2x65BTJudblLawFU2l382zP6lvBd7P8lMoRlSNvEBeDMNrAOZ3Nj2nd
VRHRVtBT7FtyRCEQdL42vmZcGY9GfpWZdXeMA4kkenLKjR2o2kXOggXpcHWAHFgUlvpbJe/xZZpc
Oiyk1OqP3MQob8LioiEId+wHZ4OaLbaBIG6M/pMtDEXxipHL7jMH+iveQg9fCAsznUZcvCV+hPVn
Ov0iP4jVgKJ2nDlAWAzGeUvUZdSFoKbcrOuLOHiStIsJj3TK6qOgO3H2F+KSS4K5/q2XYE63svqq
UQInI0tcMZ3m6V+JxqxllzLfNqrl6NlXhI2jKyebAc/emgV7lo5S6OVAYfmJLFSFlsAWtxbP5/Ql
LRjQ2dNlHWa8kAZlh3BOuq1SBKRLdeurY5CV5Idy2GjLp0Z3VY1HAc/Z0p+TWnOwx3nE3QsW5xTE
RhNxLyY3kr55/9yUcTaMaz786+reF40sMKhZl/iEbQtjto/o7GJ7QCg45MpbZxn8sEs/jbihBsdK
uQ4W1N7pGM+7pjmKd3X6ezqZiTx9WKFHzdLMJ7hRfb46PclNCPA7uRX9nOjHXPSPGnyEmr4bkZ+3
Gj6ryOty1VU0Ihr0zXwS9qyk7gAyxxjB4pZ/0sgnzHa+bNzkSn1UirtuLAHrGiFOqcS4fjEEB/KS
eiZWELOIPcYDrlHTR+KuF9qDrG4N2OfijKAE80zC4QnGj6zJVyyuDEhYTdcRa0lPeVIh/sbJuZKY
MGpFYGqRwzWGyFR5S7QekrL1pyVsOd2Ev5QvWmwwmpcfkWreleSTmJiNz2pv9YPfxwzbl8kxS2Oz
4CMNKetxu/NJu8qibkyp3CYST3alull+kBDMCKv36ZtgvYeFYCezsumetRIuK9iZvxnLO4ap9+N5
eVmUnJg8YKqON7jVO2ehEY1D1a2am96YnMj0LpG8xxrG6YL5QXzBgMU2abKrce0kguUu5ler3iOa
biaA/GK4conY0SgRfYdpyA2iTyHsm2pLqGcXE15VjNAnphhoY+GH0i1P2Fmd98xJgb0SIMKWw/yV
K72Rd2rLLcfSgTWs/DyyjqUSqPHJkrasg6PZi/lZZ1hPM+qYpblMAJ2yZLm92tmrkNtikdOZ7ww5
tNc0GK0NjHa3iNarYF4lcf1SsSV069GwzmF8ixQgOvPCcbNNuh2pd0rvzyl5L6ZHVfmwGFcKcVk+
WdOvUiaEdGZbA0G/CAzGwru0vEvICOuQ7cSmelQk/NfZ+sDuj0f+t9X+IlbCE4hjdWSQCZavqvFG
wZWeZenZjGgUJO5K8tUzPV3D4TnQNwDUd6N08qY1ZF8ZQfKedIH6xu53uxuRQ0ikjpjYOxzIzX6q
vrLibUHJLcSzIG8iapGsOkdIOc8MOUANux0EfFHLNjXDS83L+Yx4hmQcxJpCBP98Xw6uWdBOsWAy
xf8UzmbQ6q8di6cbhbPUbLyEkGRHsdj/MFzeKrN5jwzN1ljaoAIPxXZusmZaD6H1MPYSl0eIEFZR
cy5UMWWWBUUSug06cZUZDsNRVxkGPy9aj47CqUXVgc5S8hS11nI1UE/1rLm1OZ46TgpDvBvCt1n0
WE4oPkwSliWqgJDChb0y7nGE4lIt9xl0Fat1XGXMAmI82whNuUE+EDo9SJZLL6AYfaQq/1zHpxu/
Se2hxtK/6myPzOAqs8PVEOV9AVKQIdZGml+t+WZSunQ9WwuyHS2VC4sCuBWrBxjDNiFNN8mFdgtS
ZFMa47Fq3zoCh8kWAzKhD04o+gXx2VoiBw6x083Mw2gjQXHY5XOzcbLRAJ0YAELQxCrlu5Y/CnVr
AQObok9zOrAYjAODaS+5/pn//dn+4yBlGkZqP9edOJ8p8w1K8KoTLqIkbyr+mawediDb3wGU6XbZ
d/ve6I5yaVyjNjrVsv6IE01GjOhSR4wJ2WDXuc5l7xpC4isxqrhBzhbIhGF3mXIhvokV0KxQmelE
hnZR3TqnPTMUObXR2E/zQK9lrL9xH22WIXohCviBG7ZBCjHeo2fGBNcDUIA1DOZFhws3qYGgFbu5
QhCVCjXQUM8SvfXiVbtFZeHr5OOlVufsJw6NLHG1Olp9cVCJbqhviU7cUqoahpzNspOeybK1IR6l
YKoSiNYRfOR1HHoRjC4pbaLfkF4yNBbbSIDHiiLzBUHWUyBb5rmOrW5DEovHH7e3Z7TtJ+B7RPlu
RSCa/CoV/yRUtEGa7+lcbp59driIu3SOLl2dXkVSVRWYYhu6VkmugRmRSfPWydg+LHwpI8oP5lWV
Ub5+TdPkqqZAQYA/elozYASYpGBss0sLFMGXELxNg8ZDVawLS7lpRsz6GqYFHshCYSqkFyRASGdm
cv4qV3hxCgutXFYsFqzH42uMbuap5Qw6b8VLpS0V8kHF69XmnN/D2hReLXSbKJLvXYf5o1HMR5kQ
xpqtWyJNX0NZfuUNJr4oTM9Vlr8mIdVBL3YXreEcD5Vqxy63b1b+ggah7K0k4pm8wTLI016ld7Pq
DzNV/rQeZFs6fIMXIpufyH9Nvp61trIIhNMS5c2PRNPaCqgW4L24xeVvDfWoalk2vzBtKWT5O0L1
cpZ4euCy9MXVJNsxvtVhccJ685uqhrobZw4nHb5SGKuz08vMjlkaxDKIKf2t4aCKxGlxV9/qRPwX
VsllNaztLBs72DgnnH8ujMZ/QIDObJDAs9tfKdRbtOUaqPiEpIf7CuOaqOLxG00fk8W+KUMNOA8j
KHybz0312LtCGJvWIAbjvL7VjfXNtj0nyxd0EhSSotnE7Zz5cONeZgl1QGw09FnQGN0w7GpU3mlF
p84MgozCzJY8nQyarZT9SdCSKYindb8W9clIFeacT+dAn2RbbABgQczuYaycTLGC3XzWdgvQMU+y
wDrC1XhLV82PJ9Ora+MEaWcrC9Yr1r6tLvCgWAwqUh7RSJYIWA7UOkn9nrbpW8cGGiTf7iOJ5w2o
udM6cWrV0nNkor3rJauBh4z4BC20ftAWGaim7IH2/ZNwGo4zuVvMGF6edYojaVGAQTyxR4taKEvL
P2iEW6O2Aizhf2WqXmp1uOPaoIeP5qtUkRiDsIQCoJNA7IjMWuUR8jPzS/m8YDLzZi5zXu57JJse
xNXRVumdHSGRH1kP1w9CZ+TgxEIR7eavpFNfo6W8s17n0dZdt2vSYa+u60fYt7sx6gOzkH2WIsPl
W5+CfxjIifk5qmZtlwvggBb6jFUTv9U0fxzbPTF9ry3SH2CLh3jC18QILYU3Z8n1F2lT5k2q+Neg
qjlphMQn5/j2ND22UMoE+jJoSzb4sDdG2rSx3XTgfntlLP2bpsKXUQ63biHe27dm8yZ0akbhypuh
RJ3P5pt3tnzssARoRzMbyM7gwHA6vXrwezqlpKD5J+gKQyi5hVLeQZU9Fr3Zx6vw6Jr1weT8gs++
csNlDeYZ82SJm9Jm+eNbXnYXyVipaTifCRv/9jQs7HwSfSWat7UEtK4EJ0wPgQIB0KC3uyS5JmmP
OawPt7gs3nEXiVwv8o1JKQgXthSt82Ga5Mci676eA78FU1sb0V5Px++so7qG5crse3i0s+4OFCuA
izEbz+JeUuXENgphG4OthQTUuprBry+wxFEsN3PVQwOm2MIe7qWWtZdHYavrwr9mhWSr0QEX/chv
sdBPxJUNAntfKJNuJyaKE3Kz4emjerPSsXRxuCDuzN1dfTJqWTfF+Dupr5IxbxQumiphh5BFsnsZ
5ZVlneOxG7WXQcZ60Y6QY3G6JE6pCvsuwoZbsHBd0eM9KS0CKML3GvHIN7J1mSxT9pewqd00je7k
7d4hfrz3VvM+SFwsEzNPoTOw+RfTbmDXXJRpGy3KXEweNUMngTslqd0F6KKjCv1FLuq3IX+eTL26
66vljHWeDIAVqCovMotHI9vAnJGH0T1EjWfyZf20I84POfsyeyqcuf4qouQumMau7M2jPofUilJv
onbxFRaj8lss4wf3FLo2SiWDmt5XDFr5yPDGuv2W0DL6qCRoUWwX5qeVJm5xkr4ofbrYZVLtzaZe
/FX4gQKF5EDGXGIGgxqHHmwTvd12ZUoK8xCCqEjnq0yT3qnGYSBdnHL1Ciy0gA61bYViY7JFWWpC
1DyoIYnqkFkC0iy6cVnvQvKEWqL8zE2X+mG8uE/xECSiHaX0rwN6fAKWVRl+8GL7Qh2HsF3YNSeX
1ilpyqu+WJTMxq9QPdhLZkcU0ckaerVh+IQLnAQi1Jz/hNh+V5pLARQ/UAJfzAU81X+4gd0kaYM5
Y15S8v5EJekbja1syREz1Yn8wpvFRMWMQDc15jHRFMQ1UW+YI6ePWlBQ+7A8Bb0KnUsZopu+PkNE
Q8BNOTk6jl5DLFyJ4jhCY4kYqNjw2jBe3aRY285tu29L32x6rsvVB/3pQjdEamGCJt+BSnNpfgjG
P0hpbm8pl3RVXhQBkVeX/WjVA2NoHMhw34YpuUaT72q1YCLYXcqBEBW5Wwuha+UX1jmRc5aHARR+
KMXfWhl2r3wgrl/N6VUuiXavNCcDxyDqLJ54v9c7jrmmwTWteLGZv6WTD9ILiOGCzM4FnaKcdizM
TtHzmV0DEXMWxJDlknIugNHsJRMDBefY2FGnxK6xMHeU/6T1rwZKhJCOl2bRv2bxpKeDUw7vVSXZ
q/5YU2iYnwJrfksGnsVzT89MzliGcFYFIW6eiNc+lQvkZtxq08swSHuxpR2mBACS7QgiAmTSYBPu
jmBXEUU0PzTa40j3LYbVSVITfBUlJWRTsqyBpWBsaaNkMvBZ5uvXki9YNJPzqmL+jaxXMBLfCcK1
OLR7eLgveQLXIOquoyLveplLlrmrWJ56M2LWnTgsMSJubagHgVBvCZwtrVl1wH619ls3dVfmTsgH
8qqWW0UolmoBx3z+LObPWEy9lMnkrP8LDZ8FphzZWVBjeR86stwJPIY4dxMgOl1lbroQOVXVgJhE
28TEtF2fjR40uKDvcX0GuKqDYeDU5EurpsIvpsodMQNyZ25r/lBWvl6NKD6FM3YxKXWTcfzXswBE
XBXm1IZ2iXLFVTs1gAixI/MJXvcKqhVPGPhra4XLUgZVMmzJwHiliNSwTOajmsXjXKp4E80z7+k2
MtlBXmXhFRP/U7VyqvySQMmy8vTSW9NXhOgQpjcTFwKTFrxev3yDOn3RkB9JlJ2mxHioy71mYWvx
HaqfJfGCHhlpQuyJS+xAU3aoRoTBQjpmGe+LNHxRe/q0uHtxPsbZ6wJIv2Aizm65ehOW7U7RwSE2
59Z8XfKbDMu0Li7iqLhLpNP4ZoHEnCXDjxCb+kartKvGYIK2Mh+PVvvDdeKmsYUNTzkk6U80v7VD
fx9q8Wq1z0IyhKb2aMdkn0mX3MKmJhrlF1L/GbTrEscbc9UYzbNLjfd3R5l+A4TEiIRIhpFnrh7W
PokXCp4vcsra9C0ygeTW8Bql/GQnAYJxvMHSHNBXwdSIb6lRbTIFrXLV6X8zrOA94FtTYIqGn5nI
O+Qw9JIMy3oiac8tG0DwDA4Xr1wkrgSeFrF8SYrfch0241SitiA56vN17WV4Aj8sIrZTdXJzzcvn
NsCg/Dsa+XXBCFAPMXvruQ9WJi+smJinTR9TbGCqGBnBSOKbgUSBXdUW6r/UTLaEdEZF9JiAIdx1
HqoKViQUJSj/WOYhwwwOQ1NSWCCT8YXrB8h1mGd3ibZN884t410ff1n9HnAMtxKjKTTvfNqZaenJ
jMja4tWAYSVbkmeo2CekNABe30hfzD1jSkoy7yNeIZXeIuThTyKHq82B7OBNAx6AUnUaaCjFjM2j
Zm6l48wAxCR9MMLnB72lgkw7bOzT6pGCpu8stbXh0b+xfNKmemF4q9PuY3rMU/Yy9mzhNgkhJaLs
gB/xK31WnSSbjuyCfLJtNgKtjZruak31le5lyV5S0mFCfo0Z9YdfentOzave1X46/lqldhBFtF/1
obbvpoQRNJgAxtDjwk/ygKkhIBL4MSH8LDofhP7Jm6ok4ascLi6Rte1q/RAO5MM0mg9LyFyrrVg7
pYteRnleFUhaZCPu5QgVoarEcTcXwOzKZjitJjk6rW+2YfU8BhY3yaQglZt/ssbE0niZ8r92OvYy
uTzC6yAV6+9wKey4Z5QR73vFG/izWaDxg0ZcAl78lHGlZNyAVjfSorCEx1Sd2ZjxIWMlEvZQ20hF
bMXcpTyZoj0ZWYyrwIe1KYjKgBWWWYxXt5R2bVJxMlOinOf3ETvbulnnzTT9QiqyS9avR/u5vtNQ
IXZ3xveYuRITFsk3jRPTSBPpNXW07tCrn2MZxNjcFr+90h3ZkBztSf3qmm/2/8GLGkeOIY7h2iki
n8h7DnNaCLrsrs0nWInMA4e7hWSpqS+mssXpukQkIZw03KXtsVUQv6/D5E/jVte+5XlnMt0a/Vr6
6k1cqEQtTMRh80WNpFOVnkHLjYxtonLPojyESHgUHzVmLOZk5CBamRiw37cpr/SfvrhW+QHceC0C
2KizehHSgyEAwnPDHmVQkv2ShmVkSeSWPQzcUL6oBJCsJ9OnP5FagA0XbEegenI0cibmwmUgxPSL
MajCYGmRYV7zz4rpGpmjQJ6+aunEnoDTXLvC6Ci8iWl7TYuHiufFwKGykxo0ethVd94q5rlohy1v
1IMBWVvP20g+ouiG60HlXBi8Ij1D3wSYkAxn8bmGQHLq5Sskr1CfeQ4dgQZU+Ijlgz5/k0uDFcNQ
ZfYIJXiy/tc3KPMcLiiUrRbUgOyRi3qxeXpqt2WNT40/bLhjnbNVudnrvbBN18xb8umcZ9I1Fl5E
YLmJ/rC6N5njEUQ13CPZQ2QHAlALlT3A6BqLP0v5bFVfnt9q6T3ikTctvAAk5KGw7bX2UmieCpFU
CiqcFOutgeGobNjtLck7lJtRzwIt4R4ZEfKUG7f1jSS5tfIKHor8U2K9Bsdlf0MOkuc9lROtdSed
GmYBCN/FRhyCel/oROO3uszGjcGbcaKiy4ODr4mA7KoWQwhhJydlNyUfdn/UGUjx5Rj4LUlvBwuQ
eFANDBhaV0SByNOrOfvwMGPLa2fGxbtEPhnxAV5kbeEs9SPQQpmzdGS4N0Z5WNqjXIEVeUaKXeBT
RvzKGFED8UI1NgyMg9w59ZfhWC92RvAwvffqUUs+JvnF5P2utipcmIWR4o8OvJETbQHUOfE9OGl/
x0EglV6n2rl61KXXuP8zvhR8++RYTR3U9T+SyDHmw+xeVH6qHNF/7YbZluIhADM0lCOPPETfbQyO
lpvC3JvYisZ4y5dZN5GdrOWHQ5NyYRqcnOFW8iuZ95i5Znsjn55kd/lzEt28+O7kW1oFmnl4kig4
nkaEEHSajSnvx5RDe4dhGke3+/+4FCgCEyW88642H4zwog0Hxsvcq5z3cNx2YkQSdd8oXvlHsU3u
U+n2tUHpCkw8yIHBkfFugzrZ0iBJ7T4q8JfOBwmxIg8Rs3YtcAcMd4snpD9dzYKEwDK9KAmK5mb0
JxlwMnZL2LaRMzzJ2UQ+Bnx65rVmJe30tkyeJH4UOuZFj8hE/OQjIebgWKIU4Nol7BnulOLWrAfJ
dPqn3e3IyZ6t+9J4r8wrW/gkYdeM3qpuco1/ETPsYe6uvNIFhljpPJRMmLxa9zXkpdpZyiPsjUHy
qYYgvmrJthTgQ8HKPsYJdbXNXm9y4FpzohFVlosyoXIx07JbiH+4akcKU0djeNEzgLM1801otiJ0
v3kTDhtdDkKFDUGstLDJZOLXN514cDDhMUXnom1VXKvgMrYhm6Vgmsy7tPcw3SsFImgAoIINGwAu
qedYMriZnm8RvShRN2xEnB0l2skfPrVnvMRpWYCKrLRi6oMX0x5CffaovTClvEfqcenZ0vInwpSk
sOnJD6pIcfTjdtSzbfgkWzfT4LbbhvNRBEM2DT7TdwcWZcpnAb6WxIIUCHJGnCQrTr366OHHrmD5
xFg5AL7d9Ou6h/jlaOk27zcdjMYQt33PIDITNTeXlFMqD196N2zCiuUGiXhTxIW9OYWHRHisevYD
EXE+TLV5ozJ6Hjn1P7UA0qtL9c6IpTYAhsHc3+TjEaP10fV09ZY0/Q2V4E+qSFpG6WpnemKIwzZ+
xi8mijPSZWY8Bvkc+oWyYFGttgvOFOs5o5xTeza1fybFWEqVuaQl3dxxtBLfgDDUnrvGhOJds6bp
qvfEIYigKICL0vlfPFyagq0ShT0lh1h4ewocs+mqT0wBez78NN9B6hWEF2tB44Sqm3FFCg9L2UvJ
u8o3i2kZ3yy+iWaLiV9UHJLGXLoHsz6K6j8lPhrtP1V4lA1Neen2XDLLXzT/zuU3hggQ9atg4/TE
L1Lx+dLvUOLu5slpndVDEn1/YjMmF8sX8Ge1pJPwQ2xfbP69t8xLUwers/iNjMLjBFheS15w8Ibl
NQZ9oJ3X16RnVOzLhQPTdarxsPnUNyEYID6w0utxl/0QvNIGRz/ipIVqWtm1p3+Ui4Ogz8po7U/c
J98Gtmc8gg8ToUhy8JO1xr5Finwdrzx3/DjMVe1naFB3Xyk+UQ5K6AIg2pvDsxwwwGK49UPw9efq
8T0tBXOJhJT9PgIbG20EfEj7OdpQDEmIe4FC+5NuYxwlK1+7P/xyKGDBYK/V4FJwaCAum63A2o6n
/xsgg3hMX7DdgXShxFxuxR9ONgN9tQIzxNOOlGWTYeJtTe/Cv5B92i4YuGlX0wsKLxQyMo6PQ3qg
P1q57DtMLTb4KQh7qR2d5k8WSgRQPkz+JLCk20hCR2Fd3KWeT0PLLUyafmN+zx/5K9Za3cF9/dVh
NivtNJh2wA6hE5afBe5pGH8oE42tH5dt/hj4m42vKT6yNIyWhfHzsm7yhONwU2LMYbLC4oETmbJ4
m1+gQ8Gv7jHNv6e/cnsg+pCUW6UiFssg3F+IvFtsvHNzeSPtWOOmbVi0lb4mAg1TwBQX/UmrLnNg
XWBUy5TL34RJRiLfD8n0ezy0qKgKPRbyzG0efObiFbcA7twGWAzIu20yO/I5u+sun5f1Zm3kPzLD
zR8phXWF9bjrz9ijMQtNpFkvFAgYb6WX8jOkTEk9Kodt+R3RVf+LX7A5qOA1jtE/jDEx+hC/yOya
GOsYL14wbSziBbwbGd7aDs8WnPaf+WRw2uZgSWwuNiDpdKfKfxydx3LjSBZFvwgRsInElt6TEilK
1AYhV/A24b++D3sxMRPR06USCWQ+c++51nu9a8R8ohh392g4TKQroHCM2XjDidA5l3iP7NBAccdo
IdyayQy1IZZ0BEY9yFOgAQceXuVAN7u55VJG9zrCEbcP05epPWX9bLrX3/xXgMypvjvDnJK6vJv9
Wl3ARGQrE2m3WPdq37Fqnyf2uWAVNSe0KGAQTFlczJ642Fcb6du6WWUnb8PiGnEwL4imzfC3oQ/a
i2WzDmHOgXUhxwb98cz9UN/uH1tFFt9XfFEVknnuLVDbCG0IpDHQr2/i6q17gR5oFCsGY7Dsw2Tp
cR6/smuPxrP3k3pfyWvSnRMgI9mMaALML7BU50yO/nHDU1blSza/ubujcqg+GUB736kxzxicBzts
qowkZ9MHnict+FdFq3LcaavqPjzbRaT/M3s/DOugu7QOevR5uMnSVaSOij8t2IoT+8PRi5BA7As0
ptviN9KQp80TxKY3bmh5i275Pvs1P+pv8gNxB5g/AicDQvW33liFvOpbBsgKqwU0PFYI5OtNgkaZ
RHRz4RpPrsG6j/dO9lEBmLZHTi1npWuwhMGt4Lad1/jaIvlPN6EkOSdpsS8TbAd5KZRaouKVY8Cr
eGcWxZF7ysOVxZAJcrLX/pZchj1yesIZavezcyxGad8Yhqjt1vhzIa3dS589IONbJtozkRzihJCu
mAlas3VznO0XN7qxICzzY0483MDD/mOpk1XyDVnFKSUrp87Wjn/Q5JX/4ao/naBtuKRABL/s/AAj
ZiEaj+qSpo2X26A9WTAEyM2dUa/ov0gOeNRgHTHXF0tZOu8erNamlN/28C8Nf3PUKJp1dWx4AdmX
Q/BUvLaNk9bcJmsFg1VjXflkxTP9sXcAKo/QAKhrftoNkhT8DJyciOpoHbqEkXD2rL6qu92CG8n/
UD2Cs7rlCJUb+c/lhMiTYIGREt3ofkTfx/6kj2exs9fUa8LAyv4ENNcITDE9gYTBj0M/ThbbOqyN
JQ7zMdtLPHsToqiRpqrz7qmCOSubeykW0Tnlg6H/IYv5Jk2LNfuzFoUx3LyFyLZ6zA8pw2/oP8ra
6MNmqHGBIb/QDFrI9ZNkSXJJYEHgH0/spGouW/6xjdwwHTjeaPTcS5fv7AkqLEDhVt/k9K8Q41Cm
pyRE1re4m07Dk5Gtyo/QSA+kDHZ0OKZTXGuyabOCxD8bDTDUP4OdsWUz4feyZSo+U+jEATr4DtLs
pPhTo3gljRd7ODS6dlcm5WwfHSPTnPv2HpYD2wG1AdZCV5/tfZMnvpuMLeb4xdBNmGsbPDtQYfoY
ULPkfSNVzEf1xu3XHhomnaTvUUumx0TYu6nRXitVI8HjDMJSsqj8GPW7Xrb8u+JhY7P0Soo6VvEC
bOEstFg9Urug9lrjtNch/Uyf8FaeLGpn23UmSO2JOPqiWIYIutymusa0eoWmz0eYDXYnN7IhPAFY
JkwrhljIokCN6HiCQnZ5SM9rDmJTnNvx2+aK0WJkdqDoXB3hHuZWHX+YS6RPy/yX0Sk1EKsOq6Uw
d/vswwmsVc6DZRi/bc2P1WyBKLr/VZKqJtaopxrvPYgfIqCyLqNN2Yuj5iHq4IEq42nn9Xa6DD3t
VkTqRq7PHcj0PMChi5+Ft48daqFxw/qQJMIGx1hjQABIMSGjOc8rHUctfB75i9qeseZTtBgZx7qI
8HrwBupqXWf1LvCqpWOCHkmsfQN4XddQ3/HC1o2DGmhkApf/EkGDFYhhr/RXfRvNZcwmnn4ejusF
LoMNPqi6AWHY1uR0cMRmOBs8YCrdtJOa3Mkp3unW8Gab4Pl8+9j4autZ6Ua45cYbTCiTxmnI1WKC
J03gLoYzVDPYIeDNfqA0XICCpKagACir++SPqyExWDfRnqM9ZftiQGUaacdc6yrI+YKdksiGds47
qCb7CbpjmrynXj3r29cgQ5lTJgeQerC6GW5DKWfJa/anwqbMimyWaQgNo8jWOEKDYe1YBsp2y4J5
YNMIhWF8dsrQ2CZg7Gej2d0zv1mkDJs9fXjpWiyK9UBlBsB/UAjrcHK0ACL4U73zM9XFRI0v5T0z
/zgFVipwF0nIsjVjR/yOi2Yum3xntdmGjfwMZuV7hITHIsElKWhrxlMwvlTmSxxoEBRRE06i5V02
2FPiGCfn74S8grKvLMBvnzwGjnEFExzvQds6dNCE7PC2lMRODIroTgk7aZZVCOAxzpOLSX7VzFDB
2u3qd3/Idrox7sunhcAJGDv3nolVS0gsVvlbm3s/RLFsozRZp+mn4PdVjrG2eFXTnPGLWGmYoPrU
AHVOAkyjI/nJkfy0z4FaYxzKiIw6ZxCcq6r8iQzNw347ra0gcubwPD4zxjRrHLXmqk76rZvZr3BC
FD3Ezi73YAscekQJXaLHracx6GqCDt+NtveyFsPghIq8+1WxeFEWIbZNu1TUkhoIW79WyDLkMgSK
P5MmJ1NLbDUw4Grn02/JyD0akbZNlX20m+joB9mx5/N2737QHFnXMf5GMcVvyVLl3MT2zTXbO9TF
tyEmi9v9SiMGRmXK7SZnT/vGRLJBzkfGClPgsSQX6aeps1dv8t7tzP8rwn5VVghH0MLvELleYKmD
QipvBji9GoiMC/jQQKRcmcjOJzXXDWtZteI0MhBGek55gTgOHxlNPFpM41dnhD74SGqcHyAudU8H
zgrGYS6pZS6CW29fOjc6waVf8oY2I/hRo8PR2Tnw022WiyJnzl8vTMTEhHid+zFbmy4E+N4GbBAe
ApMykKSfhRLZuhPhtYcbg27iLrJ4S3bwb0JLF49EQvK1aR3DbMXYDcbzR+7JTSen1xrpfOoiHsYR
S5zY2WQdWjN2VgSMjGFxzQ28v3CLtJFskfCqlcMPj8kuNWjAcrhs6kVTfUMBnZw1DcAqmxgJI63A
LTyGsxoPgsFiVHJojMONBLZli1rUL9ajGTHBNlcEw1KkW9RgHmeNhk0AF5nXn+CXrCuprROcQEPj
z9qCWj8hasXG8kaRF94jPIpOsW+jh2jZnmYPDz+kKI/Z8KXL09B/a9mBNGLeKGOT4sIBHLzOaakR
721KybSDJQvax7nNzkt2xSrsxC6238FhjSGxXWaBUYWPGgEUnWGAZh5u1SwMNLp2TgqyftHJUT9x
I0YSYztOBZ8rRzrvgikD99suLeoNt9+iKi9OVi6wFC7yfkRV5+OJR8id6HvByCeB45CYyXfcok0v
W/sFLurzhVj2QBaF463H0FoETkPQvQToVkavxEhCgMWDPysovgaIQOEEfmDAbFdSlhsZ/tuoPlhY
z0BrnRxXLcKqPOl8JrGH/J4TkT3IzGPOiBcRtUjySpzEwgHjPHj5S4ESw/GeKpQY8P+wivRo/6wj
/d8EhA9rjr7N2xlBooDXkgmowB/2303sWTtquX1lEmJkTssufI7gTbb3XL0JOyeuVDEeESkve/Zk
yTiSiobUkjwiQQBSqO/SlmGr4Xo7xahEqH6LPAGovr4LcSf2hbmiWsfbM7LT6NTfc6nInmVRecfI
5QRj35MLltRFek1HbW8ZxbGpvPekiu9TP26HrlnURnwumZx3cX8UDAQdHQhOC5sUF3cypW+uIb+7
iJpdNm8SpI1Jf9Ej4EytcC/d8iUos1eytrYug1QR97vUT7b5wKUVNvPEbJxFhmJBmWId+5yDsqIs
V3KLHmWnmnKRsEXjbwGY3CUAZUFc7h1s7z6OUvTh3SYi1FHnfBnzdhuyy8VpcYA4AF/LvQizfzgA
YLCO9kd2F08dmZ/4D6GVyIqTdC86k91PkO1IRKXSStp7FiPSxvhYgbWvkSQC/0NJ/wies/ZS/ZVU
eR5ztv93ISPGhHDThf48aIwtiAOwmUz2Esi6SDFEbO6mJ9ZiKq6p+6MU32kCy4CeKmi+dIT+Sfs7
Bby9Ew8I6grseKP3qGkkn5HOY8UqvkAwCvo5vKmnB3ACZwN4B5XPilhqLLfAHhqGgmzozYEtACNl
0kr4YxkPiXLdkkTl98OXassZ4sF12BCRxSdoN+FWIwl8LjtF3HZGz4OgyqsoIO2TfGoWLsjx5mNV
PnyfeZwEnIn1MLK2mRILu/xLjO+MUY+BAwXGAwdpQuiNMCGt4k9gEtOFzk4K/oZhR0XDnFEuhFPb
5DPElxR4/ldW6zz8Q+Rdyk78TEZYvqWIuO5jUhovNYKeS1Rk49wau2FVjaM6ZUQ2LqhCbKRcPQrS
qrdPynFZVXZu8C59F8m723qfFvA4RhgTmG8D2VgvTNIIeMJgwzxFKhqOUtQoIXrfxOjtnVOXLkni
SBlfs4IPoiYIYDuU0Xsn6euBu9DpplGwNpV5djBFLzMxiU0K8PUUa3b3iQ6MLX9TM1qPJ/NoNgyM
LL/Id13IteAqL6C3tenng6FjLKz2Q4Ea0ple8jC4h4Los7EW74CkjSWfDReLRRwGMl4Pkr7ZvvXw
jdGMQ8JaTgWZck5iiqVBetHVnTgdPKXSQzo61qoX5TOL3ZWQikJAjWjAxmPl6vepjD9NwXk2NMq5
deMwLcg7EztrICktU/bGTgNqOjrMFUNin+2KO7KW6LiqPStiRGfVVoAnyheHkBSvUwQ3kWQZdJN2
QPhMPIz+QXeHn9itLBI0nmRVGQfvbSfYkGtTTqfGxKgD68Wdphpn4xG7OFNNK3ATVeXSN7J+bgFI
xFUPKCwPB7EmvTTjQLUMcXMTHwOiI1rGdbmOJakc/jmC/aEGhXRdQ7w6Y1DXsOwZdL8JGUY41dsr
YCDUVJlWM9BAmeqt68DodloScMJqdrJGSVi+watOL/WUYHtHg82YMrVt/+IRBD0vJ+Wv7cgbYJcM
Poa6VGWL1K15UwofsFrtvSU+xvqKZfkyqSI+g7irqFgG/FjKkuQnOBCEUtXUL4bZTxWaNVzYli+L
kzdEUbeyG+5ilLm4SEbKIRzGHSeNbyyNaWBIxLe/4/eyVz5FH/dM8MUPwPIL0XjucDUtkyj6Vk3C
ZEjCVCPgYR+06AQitMKPRHX8wJJ/ka65fFS+lQC9byoi+xqLBy5MN5kuQHu3VkckDgaVqRz7KwcA
g5Mgq848yj0BUR0QHZCcM6U3H3jLq5kk52upy7I5jBh+2XMJxoW6SdkdlqjZaqs+N9x9S189hXV1
/GOnofsdxwaADV2U15FjHokr7X05RsXOgh8PmtLUtnkPhivtCODtIJqiLOv0NVh3RrawLceH1yTq
lmuRsyeECt4XtyS/4Ghx+g34acnksNZa6Qz7NkHr6Qxp9iMzlZ5J5/b3aPnx3ttqjFcoONCtE/3z
8AOHiWQFCvXD03hInF4qJotRgY5OmriHJrwvERaI96ypjFUbsbge2w7HcpFwRY823bWR8Kvqdf85
+PhHJ1C+byIMg7kkRnlPBPhaG50jhttDaw3WWk7us5UKsp/I1HCHR+qzj+mhRNSNs8jyQIQE/H/T
cPR4GpAT0IrN/KBOZk3d5acRFuSsj9vHYEUHATiWE6VFSkMu5AFuFpb4iM1WhlcAnzQEsba/tMrl
3eFQxL6l5f/akdUN4QVY8WTrHDuSurd8ATugnfuEAZVZEX0p3CsceaDBwZvAvNfH0K27EijFU2hO
TukVBctnkOo/QymuVuneez891lML3FtPg7XNaOA3K6PspQC+iuOev/6Y9ehdlO/NyfgTc8uzbgnp
6gsXzu8MQmM4L5GbLPzcfPiR14NioAPIAqOZl232sAL3wwd9k7pFiE/TGVC1PdM0IE7M/DpndG31
fL2dVNosFO3aC1vUpVUszmYWymMusbK7ef/q6qMGXg5VWGdgUJct1VOfIJdJCIPihw2zymAJ21rR
A6zxPzIIMsawNav0sJhoz+1g5RkQTGwHbBw1/DQnmeDpTGLVKSx3SeZsvVKYXZbVGLvHymNdxZui
z4mcCjdO0wCJcrv3xujUugspLTriIPdVVHwBmlAkFOZg/WFC44pPv2KTIK+6UQi0cp4apfPVpjpf
skdaVA1TTtSHrgp0jGt5hdTCPYNHm/aDrXFnwQJcW93owN5xcP/2xd/UT82MI/uKyd9ZT32bHoae
ef8E4GPDvIgEbJo1wzeqhTFO5lfn5h536AByJwx8xv0T7B8fXERE5M2cNHhjMXXIUxPp5MyjQsHw
Kq2073i0vq1cjqsuaY/+5FyzdFqWhbhleAEuFe6jjaF3eOsdr19OToM+d5IbNo1yh+CNazgIN1qB
aNCGVsvo2/GguVjmLa39goQAWRzGxvgyjXCJX6Ng6OuBxAy6r5bA7FlhwvcImvy1ZOZm0T3MKOI6
KicTppLTAFTT0eDoRIBvm5ytsfWMAQqCgAcUEMG801L6hLTfMAH98T06GqsvDpqp/ep2fcNJ0qC3
I7OD4Uq+0rPgJXQ4DPxhQDMeyIev8CxOQ9iycESNBHk7IExNAiUjihEZknPBwAFz2niSOdi/YmYa
ZsIGEAiZ9FPvCSfWwGJIh6kU6s0cAk0d0TkYiG8hJ1+8krrWztoLWRxyJgyCARvZfCkk/IumGd5c
Tw82MJqyOfi1GDs1GluWx2iVRlzhRYzZndCiHzTuHswln8COshoW8P332IoZfIGqQNwZF/UpdZ7G
wLAHm+d00Qzh+DkpRlI/jObiObT/qKkYK/XiXRcdNVE5cPS4/0o8HPM0y5w111ANwbq5JRb8rGx0
9TnCTwz6XcDrIxFxIXBH+h8DbyqfZ8PYJ9hdSjv+bUkBR51Byo5WTcUG69GzL02+9cnMvvRJfUYN
565TYCGA2x5tctnvifnjpCtzlNGS76LrMlq30j7ELJr3vQtjB/XtW8SSPxCGRkdSaWcN4grPkPvE
Aw9xvNcmuZx0eYmH7q+OhrtVu4w4craOUXGinLJYc0+vjtA+e17KeWIM/8zQOZAJeMhhcUe58Yds
Ur+FSkNRVKJCslt2oJwJ30WXG+uUnAdQF2RHCoYz85Ef/a8sTY0OGptBpjkvVhzuhM5c39eeNoLm
ZeoKXr8sIBqzJHzLjmMY4A2xKeNwdmvUUH3bsFYX08OqaY91NNGsRr2XFq81SHanZg890PyPIxI1
02VEbQ+fjmDHFBI33BGExUiSCqSXhwlsPRJN9A+61Z3zmNyIBBkK+SvvLk7UTdfpv2kVfvDzdeTi
YDvbSmw1x7wLX5VsYDxzaQvtHfFDerQHhPTW6D45RpPFFQqQoeN4gZMSvwV9QL8zvIZQACI/uHp6
y6/GSR/Zg0e+o0Pf7lRecScSMtnYdpIsM38adxJMxYutKufixe14dhIaukofdpDlwYm6/wyrIUmg
AlQDhoGNEKCm5k+InPgVo6gXlhzZtjRtBuc1amhsff+oyVLuaHndldJR3/Z238zNp80QdSZu9Sns
85PQOiqDp3vP6Up8g+auJW/QEuV7HnqI05z8EVppsDLSpl62LnsmuEfpi9dH5Z7EsHFOLTUnmJCG
g7PbcVne8yQ7KzHy/bV5xGpbUXyWYfKpC48Iu9QsF1HBPjYnfFDqCoSUrruEQUmIY0n4LF6DD4c6
vtL031GxagVqwp4pGwC/PMOOuKNzd52GwSorTqYLYRatWcPD5w7vYOsOwuTpQxnceAXXmdxHY7XF
ejMum3A8q6TYGXSTthWz0uZoijJxaJr6JvBWKHn3rPZrnLRzgKqkGyxUh8PFmcZ16hDxOxYYLab4
s4smdtrFWrn56YkL7h1SJuqEEssey7UyAEeZMSiR4X/QzrkvpreO25+/CMUOgmoQS5T92Vitujj8
tMJkB4rwFqhziVdZ6StinBZBpbBYGfO22Q3oDCaH5N+QVSFkBmUux4GZu9H8SdRzlv4ywOgo/F/S
zYAevnYjejhmecA+wHovjew3hu7nufC/6kdeXpMm3+eEPtruA9zT3DfERe8oMoY/1nynPvw3WGy+
x3JBfbluMzXX3GKP4PromceGpXIuVxqTMyPI1lS47OzdQ9FioLmD7kGHiBVp4TTfmbUuyzVV4SnM
7ggCYjv4NJ2f1v5qyPpLrU9YpXMA+ozlyV/TkvcYXprW0p/3w8IT3rfBDMVn2TPm7qWmG7BS+pal
6qz5QBp2Ym1Kda8dwgJ9fZWwuxWoggb05Hp78dK9SXOXopMkRYjePH0b4K3YlX3KAS0VmXWg9p1n
OJ4avNyA5eaVAIHBq8DZt8XtOxuQR4Y91SlsS72i7dRBGRnt2jE2CV2oRvfuo2ob9qQf8AeRkiy3
obnFU/3Ey58D5zoat4T3VC9rvOfa81dDgFLuSnggU3LSKjQoUIuie9G6dGUxU+Nv1fpoSdsDrzkz
Q/jZ1rT0hb32K2NuPSf1jo2D84m+RQVIgVe5WEcA3Ezo4LmbA9BxkPPnFUJVouPYI6CT0v7caVkb
WE/Wsrsm3m6yLEAQv4nHrLIMeUTgqA1XAtL4nen2KIYSJrzg63EYPZ5o/xwHnakMyBZYc5OdzVY7
87/66Y7Lag/miWE5KkC7fBSEe9bsLro02NqEXk10ZgifMr6es5X6K62vVqWnQNd9Dy5uICLZYoZ7
rtg1+dlXZ7dnIJS4M8kyMeYzN9N1pF9cf5+2PYuIWz8eYSGjC7r6nO+mF/Cb99uSA8jNPqeE38WR
e1HAxSRKXHuHA71I6pNWwllC+KLnP2SfzwnIncUgxeyi2U8694/zpZVUUyJdecRHDFI7TvbFA7ow
FQ8gK628NtSnyYjPf/yGxb5KCyR29j/dp19ndNkBEu+e+jzAPhSg+ylhYZkxnIKiKBwuKoQAvngQ
lo1QJllbPIBue/NGY1HGIZ1b8P9UE+ovSM4fiohTobO1MqHwZU+byaxzw1XcxB9NXSJm7D4TV81T
11gO+qqODg7yNQA7hqXWMuLRJqLChHbhtMiqaLKjqN9N4+/Q3i13V1oMYANx7J8zEOIRDQHmrGYf
zfmbqGDV2e2GDQRnDxpz8QON+9JkuMj4njTxmw03sgxYIl9tk1p5esk6xAT2AyDiDH/Eou/aV+Kp
HB2eIy8NiVcfJudSFfNrFNl6qrZtf5J4Cw33r7bcTa0niExblFrYcGoUGYV2YmKw0JmtTqh5kV2Q
Nc0WqkeEZ+8qaZPYBzjYoDvyORSLg6HbyyBUs9gY1sRXbKHGAxwZF8QOzjpGhBGqCSPV9nbzHmJz
6Id/Ax5IqcI7xueVsjQ84pwb9luSbV372gP9dwPCs2vFFNRhFxQsig4OBcIK8lCQOVASUpX1LExQ
kFNjFTVD0dh96RoAH8UxUlcX6lkpL03ZrwGWzgLJ4FKDSlcwVUPXK8bfth8BnaCjMqI3PSIjewqR
UvmYMupZ5j/a3piHA/NBWktTr1aJzeTCDXZYjgkHhF9SalvIy6+p2+IM8ba4exlFEMxhiXnufERm
dtS1J4CSSkchh1I/Dj8/ZdOk6R++V2+aCjwVh18c/LG531jAChJTbRv3rYZLltTpYepvhJuRGP6H
4sMwuKDyTcUUw64RjV9sb6Pcq0mTmWER7RnQMfMMnC2ECj8+JN3eB6Rp7Ymdae1tWqwTlEL2ucl+
+/ihm5cAnZFH0eocqw47DXM1VLoZXjCoQdHL4P+V0dUJfgdFhmC9yGm27E8MoF6AyI7xObN+d/we
TVRD1leKf7YiOOQSx4/RRJz9ZjmHkGG0NfIk7qTEHMJh5w7/XBIKJ5YNy7Y4tdXBA6AFPs2+IQSy
kl0pNwbbSHmdhve+v0U+eh++anKYPSh8AItem+CjbT7wQ8+C6tr23c2Sp8L/Q8pDeMJsHIGT0GjR
jmBYs0H9sin1TjmJi+N3J/ij3ukIrEwDWrJmATBWt9L/fRK1SpRwMUD2ZFuNiwSpcd9RZVEQV5pk
z5ifWgx27bguDYdzhKIvRCkwfpb93TSIaM1eI7UYiB+u4g0UY/4xwSFik+ffamQeeVaQWTs6GgpY
itN+Z0liWfjmcG9onbGTgbZwvGEzsnfmAGuflSiJpTzhNOHbIFuOBnJWtKh7L0YW/ZL6fwYAaYDH
vb61m00t3/oaj9Kieo5asIhdNPdiyhVSraHc8IzpDaQJPEfjTieIxUvfbO3HTb90RDb+ssHDycwb
t1aTcBXRK1ZMiZL+pOu3FGVRIm8kzS4MjCJmgeSSOY9eXT3jXhfJpgROrWcfNpTf5GxQgIwbCsKc
2yoKDtGA0DrdO6ynp2YdJT+msWmHv9CF6JPxJ8HZNULr0aFky2ICsSqOkaqMFoVHR+2U1bavkILD
H9k7OVvbpCs2XohosojqYlH2CUxqNLBJ4G0pchNsKyDQ3PY6BAx7fB0Q//8sjsghB5mQmwApa9To
C5ss4ogBZRpHF6WlSyZv60aezQ51AlJDo+trttA2rALUG1Aj6QUXAxNnvmAE//bORq4U+5+h661L
F4V2Tb3sAAySMRlyMSIbXIENalpalZ1WYk9QDsBBXDK6PPf02dK50sEzE/gJxPQSy37VpcYy8PW9
5iBTCcUmitKdTi/jufZlGsNjN3TomJEd0LosTPnjTA8iNhipBDtocrcMzZRhjGuh9DUBg5uOlefc
QNZbdHjMumhFHDGj03EJ3JTgJdp2f2vq2V4HHyajvWmCHMinBQTBOYcSDGk1z4qlrjszOQnCfsJV
PxUvXvhFoAE/9K/q9ZOsf10kxD7zCkvFEpCgxLQ77oGvfUC7mZN8y9g5f9XxKkSG+kiozmT77kwe
+sTpPFjirYyNA87amdkWX7rOVtXxyB1D3a/1GknPCR+b3dcfIQHtutkuXJ3dWf8YeLVrs1rRZt08
MChMmRbV4ALxJce+L/x1apskCk7zDJJdZK19QFppdqd2ImylY4heb7KBFGSMFmX1lpnlys+xLCEN
M0EDYFJgN0HJaalz71cnVYiTwypN53ISiJ6Zgb020TXW+I9Bi1m/8R0un6+FbP6R/A67YXyFdLAz
y3I5cUH5hbt2zGpTBv3Awsd6t2KxJxJqUekfAZ/bKKuFHtc7e/xH0hvpH/Mya15a3pLAMf90ZKAw
pCEEJsYC9M4C/slMRwSHpGfZGuCSjFOLx6MoAJPY/lo4AsYMph5EzXrFVVOwBGqiQ4m0M/NouulJ
EV8hnWFQlcScZWV/DdmH27ExN22LDXVKAlOzJP+GNGq/Ix+wWtRjsK5b831A9agzmUOggMAZhayk
hmi1h4EtGEnmTgQx1Rz+nCB4S5/jBU9bPOGx3FEbPsB51ImThH5lh5h3OoIZbPpaYjCIRyLYbk+k
1qwmW0TU4lRDwhxOhsMLmkFBEavQ/+ckOAmmN1erV0g0ViFjhwzCpOtP1wg8R9G0Gx2xlrRebQ6U
juKrBpqb+fVCRK9j125MRV5wk31ghmVETK0ET2hUrAc49aC6s4gnLvRHel+eX58SVNZwoXva+gZl
N8W5BKfImbF8VvN1r6jY7iQw47djG8JRQ6U0MOCr+fcCH641D3Qu9aUVU/tYH2UUQX5Cyxs5uETq
bZo1axh+86jU3/VSLmNMfRVMC+KI5nkfrCyU7eTemBuvSBuefwQREuSmj/K3ck9WBQlwRHsR1v4x
EvYhbFJqX9hUCFuIYyAS4dGgJIX7YUF414FLLEqr2Bde+kq+1aUb5aZIIH8YPgOL8iVVDIPDeszw
g5v6zDTJKJBA+SazQBj0L4n41pvBbNgPF79pSHbgS1UA+OMQ98qUoC1KqUSBqHVffQpzr7BZy+br
AJNwIEn0pJVD1iiGQ2j/G9p9j1x/YFeZnh1szuiUmKUCXg83VvimNJDZPSap6NjYt6S82go/ynN9
talZp0o0e3X04fXhpdM/yvwvtJ4LufaYCXTVhTpmhTiPMoJ7v/S5YeM6OIgR76gihSE9m/xtZKqv
IaUumRji2UtOY2AvpdyN7T/TxdYxfuY2sjDDes07pu9CrhMicbByJE94WjDuLHs8ZpEGIi3m13xG
GQS/NeJXg2RDYEC2crcdC7uZGyJxqNCWnPN634UvpS8XtWdzWlG8FlKLmeii4E1+syx6QGBYhngn
HUb5iBk+TS2590XwknjOGsrcFukLV7L7MNt6XmQkr6cWGaNo6RpSTT5IDgJZZeAxHfZxUi5bUe9E
SYR5shdq5+tE5kzNaxWBmmQ2o7fbQHCL6sw3xYBmGWxrUVcvoh/pW6AsY7bOBo13Gjt2g/7VePFx
yuVlfPAL8B6R//At/2zo+Dalvxhqayv1fJU10ytgCLSV8QrV9nrAIiromzzlwxrZNW1LrYJoPEUH
GlylTvi5+mB9hpqAr5A3OUJwMoVvLUPn1MZ0R8IcIRvLtPxyoQX0lP6Be24pK1Nfg8V1LtR75y87
yPzOew8E2WfNMnDrV8gy/fRRtGeRvis+ONulN5crGX/23kcG59AAQ6jNPdA6pTrZxrkDmFu6aKCd
W2K+kW4H7vCjTDQ2lO8jhZFq+aQcTP+o+Km8inEej19ehDv9ux53XmvO2aahyV6OxeegzhF4Ercg
tPgSqADhKVSurZkeA/+lMi6EwGEgBNWMRwe9QoQsd9LeY3n23VeFY0EZzOtae1H6iLPcs8GbWXfh
Ah85ISwLYmxI8KKv7JJ5iDYOVji8SAfKDItlJt0tEWI+f+N+eseUNB9wKCK7LJvNgOzKs/8F3Rvt
XcfoGEYJXCnUe/If9OVOsvSg7rEe4j+Ozmu3cWwLol9EgORhfJVI5WRJlmy/ELbaZs6ZXz+L83CB
i8FMtwPFs0/tqlWp4Uryr495ic8dw/xbQ7uMv8NVvZC4Ygs4g0xciIZtdcw8MpL8YAxr54UF3E5G
u8j3oN6CtybU9mhn+jeO6nhfSy+PGi8fm8OColV+3a+seNOlSx0f2UAvqmE7yTneWIge4AmR8hex
DmxOBxjMjQ+xTQxX2vOYUHtHAS4Iq1VYO6C8oXHVxx3cEm3OhkbLcehWLaXz3cUfLRr+eDHBQMRz
vGxoffXneQ1eb2YaTlNjo2OZb5uPLDCcGcdlTPzV0Gu7YJUzJPr2DyhhYTkYSNPqrPWuEK3bDqC1
luUk1emCHLBOZ3QRfc97vj8TohBXf7ObeU5qdgomlXBnQ7XYo7TZrTvRNJOhVAa3Y0PfM3xeSOub
oMnCa63D+mL5GfwpvmmZ5In68F9mhiN4PtyRmC+HyF+3oYmxQfzqhErTYY7adrfWf0sIhhTGjxax
qKU7wEAgyzt56ycv2QJSOFQUF0dOIHkUF6Xb2q+3lLjhVmu3E+d6po140OldYbggLovnBF2n4rNL
PovfRFq0exmGUiZ22iwrZtolptAr1kkMZ+/hYBO4yensGFYpvzMW/vP6zpXIaJDjW1b5QOfexEKC
dSl+bg82o0EquMbFETIXdTzyUvdV5591En13cbWOtWOnPy2N3p+Q+Ju46GrjSOMmiQcc3s2xyX5b
meBM9ieDnrRpR4LVdGHEWbKIvJpweAXZhF6bqwQV+ICJ4w8aC76OzyWvSpvBi9hUMLfAo0/0wz8S
AGPA3sQ2j2b2TgM7BAYiKNB/JZ77USMa8UwsCEPstjxxlLHmttM/DW29tOZBnW8+vyaigv8BXcmn
YCPDIQgesU/chqXBRC4ofXLw5XW9b+oeoF+w9+cC0llrE/9aRCs6xTh6eQcz5aeF/qArfT9Cxhu1
JaRUjFdvMHwWuvasU/2tKix2O29Cuw8VC22WFH18b4yfHkNflQfHgpk05N3haaQLIT6N/T/D+FWK
R9T8MikmmJJ62g8KmQY9+xIHnG3FfE/6bMVfb0oHwRZzyG8G3QkGmTBBX6MXMoVX3wbGsIJMARuQ
Ir114A49yXYgD3uZuRoNjP64N+zgqEev2IdyMMf3xoNZvaXSq2B74OvrlEm8YcboXd+AM4A7yxSQ
5GNXzt863q8FA2LDNNp+lmq2w7Zzn7pzIV3opnhy2C8weDCFkjACy9HwNSSPIJXx1My1LykRQPkj
Gj1OHFRa+VaHX/jVFpNm4qX5Geh6rxDnLLg0QeHaNfuKkOIPD+1r0/ZHeICJzd7gKdsnjaCHSupb
Yo6FjZxNkxtGXJMt8DHUSetoMSo5OHssL2PU4zvu8fv1yPSCPAwu0QFJkUFg9lpG/oP0qUte10IJ
GdNzixHezi6phY9PAxtA9qysfELrCYnaZWwFnImszRPlqyKNS3vDW+bdCzoaLVaZCn8Gdr5qSNYW
dSsY2ZC1t63OLzddNQ1JogE1hAassf+DmIYQ/B2I9q9vqpUkqVvdZ+kwoo3gK6/wueO7XirFb+8j
09tfZvGQOFE4yneDdhCYSDVywKm27dVPO/lMAgBcllkv/bY5YHhnD3Jopo9O/a0sLkrzz4FeB0bB
ZTqS+s+vFSd2RQAoouop0Qq3Fh7/Wj7/6t3EVM/5lBz0xlsVfefWvlgU4qGr1ZPuzkUxmWvKwRiu
cZHSaaaM0ZO1GCuGwcVev9Lz4TxRWqMzFZnRQxmmg9l9DvL08ipSWrUMNOA3Nj+r9gu+4F71fySf
T2ywZycoFVdLIuGov9NCDMtmcCtSYTkOzXyi8zo3joN4JBUVdPnVR4aQbG8bpaWrQeGqWYDIobaq
AWlGzJ1FtxnG/lPmI6HLFgz5f74tXIqfMRz8pIhYdlIzbwZO4e+E+JufdKX5bMPG0cbcHXRgVr6/
VKXWKfu5UVjnl8fqqdPWBQMEu2iqNfiIACs+tsWmJCiAh2GPAwDTKK4POLbRRKYo/JnYQqRkPSPL
P5l4JcsIqpt+1xCY/HnzSkE6jneT/F3Fxa6us6+wlABjsK8C9osfkdmjNggAiHU5iwhGDmw76MkP
kE3Ion92DUNhUM5qJH2A5dpIITs/ww4uo4hmCxptbt0/KL9u7K0BDHOfA60JeKWslM3s8oQ3aTNm
RBOSPB/EThtOhg2wlytVqo1rsgUw/esltmN2odkzU6eVpX2l400mbk6T7VqxvtCOtx2blbw5yWQ6
E+74KT8T3NMSG2Vpw/57K0CiqoH/nLL4IdEl76cKtXFMnFLmjrNPKLk39lUJcQCwrg6azyr/lxOV
GIp+29d7k/47bn+YoCgKKMA2VcSLg1wg2hp7mvc2maJCkja2EyiONG22CdmKtLBeeR0RPmnuohTD
Ku65YZfBxCmQ229KnWxwHZKCRjEQTf3/BMJQH3fUtyUnO/AOkUhXZgKKgFshVH8WxD1uRVYxLI2p
OeUnORxFyxtWKVWiplP5K+fqxS5JpXRw6rj6lgdjZudlKYdtABVhMNcp/VYY20iXlM9Ry/ddN6m8
sZto08qxoEMnI1NtEs+tOmjCbObPmA3d0Czo7ghOvmyjNIf/mnQ8Wvm8RqOYTpHze9inu7CA25Ri
ocvlkzAHExOy/BdPRbApWRSpVbQPwhzztu8BI/PuHQlR3hwmOaPgT8ZN7dhdtfK1aUcJDn0W9pHS
XyxleODqwecNL8Z92DQgnCtvjzXjNVpE/VQ7wqVe/4sl7OE5QE9DzX8wbX7VBmeoNYKjT8oWWx+X
t47FcmAjDYKkwRQytQ/KNC5JRZFg5gluf4WTBvneAKDjDLR2EnTjuMkoacqzC4sAjulSwvU5kLDq
OX+5dmsbSWL74aXUMEXDxU97VMUMK0lfcuvXUwRqkiyRAva3ks5RzXQpmAFXnMOSkynhvVDYr9Zq
c24GwNuA4GtcRRrFEbFp4EhKj5omniPkSRoEB0q8xlXTmttetNteGnajLP/J1fCaQvVMueU5Nay9
BjIxQZxQPDppK++jamkgbK29EJwxmtxg9FfOcTV8hpW4aRjXIDiTgatkLLAxHhrs614ZHjW5uGs6
dfYany+bojie/2xmISCZjFTwGcY3PfOO1+mu1RfwA2lcFRxx9cCLBo0fv0vAxadP4t9MMMGX4cT6
Ost1Zq/m0I+oo4Udb5SO8ppo1B+25JfIw+qqIAWNqw/Oi+QkdCovSk3dE/j5CKOINCwMWD6HVOTl
g0krhXewYSHq3I1FNuLTz8xiLQM5sO1601rWNyVaFBBqJNzLHRxmGzM6tbdV+lDQOhMlFIADrUut
cGxoLJqkzGadn6QYGwXvK13mDgGqQ7FM+p7q2ZNXsMiUW+85GImbh7eSDzWe0woDV/eBleFdoXdb
ie0zqLZVIaxVKYP8CGcwI1UCcroz5f5TZOhbM0QB6qNV+zuVrT73cFx7tpv5DZyO2Cn+v8PB8Y0M
gCChBrEjCR0tlz8m9qRwfzml9QELRlUXmtMU9rc3p/lylGngnbWrptkOqxRFP8RmRgx76ajtwwAX
Fftgyj8KF8I2mCWMG2Ht/2WCyVstUag0+xjIxb98HIjr2Mw85CrJkXXZJexZIFrzLafM7F9NTV4B
ZgWM+x9UL2/pYD7WOnbfGgURLNSrG9PBncz2rIJyFe2pbOy1GVnEcDTYoxl3EZp6axMyhdGxHIZ3
r6lWuspyg141j/sXTH6txAScxjbpadAPA4qOyrNB8teyEUD4iGHNVt1U0GAiyDfiQQa55X0Uk5Xx
/MVuGSiQAcaVZ8NHkI332rQfqTztVX6fQ8ANx6zTcmujezDTwnf004ljPfnSadVWsGfahn5oJZk+
C/oywiZ1NS35NZXyj0wOnIMJpFFocIEzi2pNLimgt6h8K5vqW7LDtVql/7AKPweZazjnyXdUtSsx
dUQxxZekyuchmA+VNJ0vWv0ROe5cTJz+ciY9rZZSudaXTr3NAZXr2Z9dFW/2iDN3RJ9zpCKTwZT1
t/ks4n+rppdXvuE9+glPNHU72PZuKqBICJ/jL5CVWaiFRd1WgrIafjoT1Trc7Vj0Vxwfq1BLGmeU
bXXZRBC2u46zVGgWXCvPfOAjpRPa0vNPvSRzVCuGv9Li/mVmZP+HUQdmkLFq9kNrq2tcuaMBjkmm
BjJZQZ0/OnxYUfgTyv2DGi4NVFC8rxrTVZFTlVxgTbFzzPMQXyu8ShPvISRi3RreigkEoIUXBLK5
SpWJxKfB81qqVggh9WOvUbegAkQgdeRH0FXq9k5dUYnhmUfLSxkrxFx+NKqks0Pux3oTG0Cho2BD
5adYjG2LEpgfms4b3CDEGpFhpYKaaDoCFbCX8h+pHCBgMvUN8kJTJpZO+DhImJDpW/oGL/OpRNRG
k4h1N5PDfzixMK4j0IHgQplYmLQX4CjbZeiRg0T4M2aP79k6NiBO11TZFU0JbrkzyFi4uvAwSaUJ
NkomOUb0HVdlugdkrw4tbPTx1K0UJUKPVBrV/q0nwW2VaEl0yUkGuoopReNORzADOFokoGMHa+gf
ht3yBvBDO9VfcRwn2Zq0hSGx8yg0b88XPJ5ny/Mpjcof2WBjZ2UYuwerhitjSuZKHkhNjHl1bbWu
IbRP1dCu6KS7YtARCNugEV9FlKn3IaecvshE+JsmuvrNNJBegqHr1rLWgOBvsZ8mAcCRuuZ2KTC9
BBE/pFa03MgNJIpMarSVGlGTxcfxL5wQ2Qp1/vj2usWbVkB3V/iId1HUH4je7VOrjM5GVoOsUXhJ
hHWBAsGKiFg3DEjPjpGYE9/mS2J713SyzjZYMVyVAOVJzsKX7gGHKGIx03Np/pZMyYPYR5umnXB+
xwY4M/xNObHuNv3OYkkssyQlWWv3zXrIVG3fekO7tEzmSTUM2K3VXZd9aRO23ExIJtAgDEljT81k
HmHSFwq/BYte9OUwGM0VAEX+XWrCP3imMdMaFUjERJm2rabj5tYjKuJCr4T+J3cPRdBK0Ilrq7Zr
ueUFEfiE50nLSKaHXqhr92nIzpIeoqKHyp4w6jvEqGWjNSQbuKn24FXUvrxNlnKgFFejOZN6onAA
hFJxI81jix96m6yCtHsmcclNXpJg1Xr7gi6TGj5dTauwxnvQGSv7o44gLUgscef8DKfUBKEtOoWK
t27GGXhQoAJOgQ3JBjhTqg7bjAC9X0WfzQxYGHqnUaxbSTBEqcfPjB+x08/4Juz4BAXJyIuAVwhH
5SIqlKWSoI4YU3JWwu7pSeDD2yjcdSq1mz7FFDAeTe5j8CNTeLhtR/ypEiwFRMEbnc3dm6UOK1XJ
z94goCthvmXXZGzrXH6STWF0CbjSiWY6dHqJnVlHNsjkcRfzpQymflC9bFcb/g+71JFtWXrxG8Hm
PSdAWTHz9FlK8KbUNhPdUUkq3XTszZkhURbRAyPJM0hgU+EGhXa3pW47RuM7MvvaM1n+aaZDXzFw
jQ7lx9R/hJluCLVcKiN51bGgUIEi+zg0DnROYFVgVNOMbVdThFYVVH8ku1DUd9FE2zgp9yInABmx
XJNknL5B3LyltM726Cp6iKJugQfDuDB15rGJMGA3ya/RpFwPp80wNGte5Xji4zetlNym7Ddtmdyy
npwV5IQCRpg9sfHEBpkglqVIWEvbNu+N0JqFTWqDjU3AyiZiMQMZVNVBtMZ6160mneWeLkdQkEK9
2vpDdPShNjFEAc6iuABFmO8b+cR0MuLzcTYesA2TFtAAxZLL7OT4bNfsrUlDgryRcWOEXkFkNuqJ
50IjaA1jG/Mv0B9quwVxQg3bI3WQCARx9BW15U/UjLeutyco6xkTboj8PYAPdAVZ5dgTM6RRK3ep
ISMQ2tyTbQmeMO049A8h2Gixke14gX2ZA9jQEiFlGdRMwrHKaDip3leTGtGuLCQw5YXNgtNHftVM
DTq3R5FOOaH9dO2zaviKcFBxIo194qDsvtrWkpzK0MwtJHQiHqQMuLgiU8ox9GZeVd9k8ilIgWeh
45C17BZajUXiSXTyMFOt70PYH01RDUs9D3FVFYEOFqNg7zFL4yhyqD1flUGDjG5w1eM0TvRm1QzG
dVRo8rFLb2V1lYrkalDAZl4mSs3iUofYzaVHTQjRqpSD4KQLfXUbjtZZ74YN9Uq7dpJ3VZoSyMvm
3uxxb4XJ76C109JssIDzj6nuoDWMjdiGhdFbiZmONVj/QfRjIyr5qAumw7xot5FeuArNQOAUEsAS
wOcr3eR95FOWjGGsNccfyRjf6nE4YNwJ8Eyg8NXILGwHsTR3Qf+pqDGG7OhU8V1eSl+PTjpclyKg
Hkf0W4XSULbaYi7UUy12BIW07HTtXZT8fMy6KBw5VUDlcwGq+/BVxkiv8OhdPw2uSFw6mjXz4RRG
l7jinG16tgR9otfuxECO/Io6FwUYhTwdQ19U8S7qK+wzvX6PxvTRigZkFy/kSrF3dDT8xh11lTU5
T6/mb4yi30xJPklBnKpa2U8l41ZYphjmRpJ+rdqQo4xGN69amjmS+Q6+pSDjavJumd0rMCbgvayh
QBjzovYff9uHnlo30SBokALXZftXsBajimvZBrgrdfukDhT7KA2/oIYQ7yI3lfXY5edwqLexLO0B
y8g7exh/NaFvWtbElCxSuFDLbl9H68okAzZKybqelVgpAYmOOEyw/9eawlsTq/cY+GGjB1usow7R
ezxm0R9CHU5f8x7EFHJJdMNgXDjW/vClDK3HFBy8qTqGNQPIZ1sSK1cg+vqZYEvfbDo1J8iTH2xo
LFwk+PHwOfYbWFWGuVU7aQ0e5ZtWoM8Yty9hcfBlHrQHMXSkrsAaTliWTFX/kdX6mc9IwZLdHM2L
n/DF11NSrAbTZi9fAOuZ/O9Ko+mDxQKc8a8GV8Vkylu7BdmmNd2aKESF3BvwpUItbjIBDhqdixGs
RVuuGIM2SLFAvWw8ppnXnSJmcq+Rd1mFkaIsCcbhaPEu6TSWyHeRsSEGg4BOogpIigfOeLZY4XJC
IOYzujRK+d2kuiRlIWFAWOiyeN2lEtKxrp0NU9dd3/Z/ZSZIdPt108xFUcEh1arNQIhHxr7q28Zt
ljz0Sf4dfYUAY/zXlL9GGOy7sL0WQ3KRB7BGioWvl5/SSsZfK0/Jpx7a6wzPK9Midl1AugH83RBM
1W9Ak2iHeKSW+GP6cpuzkrAN6KkTs1NirTK8vAXpGG3kPS9n907GL5ppm4Liy6mOH0bk3SdD94At
2Cc+QpCrKR3E+qoF8jlBs2anKc5lKnOr5ZqeINGFVf1Nb+0MpXB7bgJ9kn7mJvZsARiB5+2StPqu
HLRPv6aZY0KATMaQclE2+lnxLY21iWguwWSxd3kk4Ol6wSHIWXFo8SqOGI/ZnCKA47uTFrX2m8HN
1PEUFnepxb0LFqAjqKloX13S38pgvGXScOWWy0OR63e9tFaVpj7MiEYyiSxFz9lctYYzDcKVOmIn
jde8q61+ry2x87RxzmrSISNcdPaXxdtPyODWNSp2iaSZNnYrXx62SjKuZboZLNrPMGfhna63iaWR
YQEenXM8FbF9lJJ6V9S6Q0xqF0BrKdN2B2jpMHCHG/AFNnMVfTzyp9o0WVJtjl9lDPGpsQeADU/p
Cot5S+Ht6tubSecSahbG0W556Q1S7SRsYmQF8k2GQ8+QoMrmytb3WHOXlqNb3tWgAsYdQ7zoiV44
BmaKXtEPSsQkPHLWhOm00fg8NPTJDYn5UAMAVhPucoqQgGw5xIccsjbc1/Sl4ZefxAmXHLrrTq+v
c0Os6f9G8ZMoO0mjetnq3wpKOj8U18OBrvi8hlV0XYzllVk4fSGDavG7p143bx3bN5mgQgZlJs8H
sEzcItChdy2iuAU/uw97nrGEuB4NATSLNNs+QkLv5RfZvpUPyDO1fV5T2aYrcldV0G2GS4gzy0Pn
mWACTZDBK2nmUxtru8KCX/lw2XExVJQQoFcPVli6mSn/Ii1xbSVvRcBX2oUq0LohDn9J8j1LI9Mo
3FMlt42TzzqVfDePw4cXEWgdAgRb5GI0pp4NtSnsq5zXMIAJkw4l0OSAeiQ767/7LAsuKSWrUlRy
Pow0PpB7xFtKCHWoJloP7O/SrDa1PLjZNH6mFmuumj+ChRRfZ5+ohJC98hhE8lZK1GtXQDnoxxxP
LNOOMDm3cwk7RlBK5ZV8NrQHBG8aK/0g+Bq7GFh6ipQMn8YRc3d1IeHflHISS16E2BJkVKkUmvSm
6N4lT6Y14a6zRt5nAbbCJO6FxzQGXysN2XDoQnAzOV67JKyyDdCnrW3D36LOXNQYUCW5aLjzQGjE
7V9Y+Tptja1CtGFZAaUeMhKJShefK567lSKxIOpINztK0oY77uJ/aYB3wmszf133sbRBZ8S1Zyav
qOvekPqYGWOU6FLIHUVIoYFBu2s2fgJ2a/I6JsY0pnmw07cFLh8nJ2S+MHi2Fqpgd03kpUQ2LizG
DST8MqYSqieGwGhcM0zPIwX2toAGoLjZMOUKEj2i2KbyUeLymj6a8uiL9WR6BKxZPabvlNgvSm4h
OQN+37Jhn+G3pxEBk5lyBhW1GNLH6K9kDQ8ixgPv6FWvKtiD8SKo+2rptapLkFyc2foVDhhAgYtd
vwlMU5TXORYRr0b5iYm69sNVrd8CeH8IPoWxNesdAJxufNJRVhRnKr24g44k/ZKvoV/BgJw0dlnH
QOcMLChfPBcyhumPWHWT4NVJR5wRJTxfOies4uRX71Iy/7+N1L/TLaYrUNMrniaCI09AWUnByGse
TPIOiR/wvQSFk8g4MWGplef8xiILd4ScYI52JMpTQDqCM/QZ+DE8uSK4RAIBBDWBQLtQcNUsxrdx
Tzol5n3+TjmkNm5TOK1QSfQNxR1+si7ZFFarznD5ybdbPceO65bVoQ820T/+w4ZypnE9kVk0lkXx
zs5/nIPxZGY3ekGD+Kox95G880njmpv+EJLssLkLLNM/OJ4gBXUuR5JTBw5AYAbdjlJUEDV6fjCN
bUIsNVrTX8KuIcg+57oBibhDdOwretHvjJcR7X32PyO66y0W5JPRgHAPT/CWNDbvrJ2oDEpu2lnQ
TcFkiiFGd5jkWGTD61CpdL8AJoN934YXH0jE9FNTVsgqQl0lGGhUhz4jUkR8+2bFPHcAuWvCSVCH
q0EnXoxGxhWots9j+KNoa9TsNluIzg3SgdJgtzSOUfXVPLSbEpwD+Y1e9v7Cxmp4N5IlH3MOmGoj
4ZcPObYOAS4zNkapOxFyG+A7rEDVpvrHQDkAdh3UgiqFtfqEq5XEh3I6NhdB2AHuS/mMeWd0v7Fx
Iye9bApS56LC78PWhr/03pZfaXZVjLNsstMOX0OLc644ehGvXscMcbAwPrrZ4EwSgt1SH11qnhR2
h2Tlwit4qqeRH7VXD0URA7WKK2FZkokGATdyJXxmpLUDeOLL+Mm6aQJree3ltVy8xgdpKo6ENMXx
x0KKCDpSltPcm2dlUyULSXqh/WuPBsdYvsQppfNcb7NuwzoFVIrcOfz2wOeSLGeLIPDmrfg0yn81
3FLiVINTm6QtKRBZwRkj3TmBacR8StcyeBsyrBWnj8u9vs5WEtZVZ3jZHzmBCC7P2hFjEJxkdFv7
n3nmM9L9zp/Dh4AkggdtjZlWsRft1cPN8sWKqQS3SjixcfDvE+23rbW4gGMGWiN77KX5da6MaJtS
SLs28GzjCABcdot/ynhr/GZPcl5Weo5O88nOexB3Cn8k/XRUwP/V7+DYNWsNDSj7C6hc5iigefXO
LwsLVt04xQNLcFvvSIixRbvR8o6W1ZsczDzOux6H10PCpjI5SP1R4Da48LCbmFgtIf6uJNohf2y8
PhhZ+IicyXhJwPxx6/ZuBJ+5JxyJF28ffNNCYhigvxyqDpiztXGV3CRUiye4GVBKtDXXkoOKSZNj
6a9Qd9Feoc/hqUHbWlqs/kGwvQWeEx4qApvyngdeqr/DYMc1uQqg7y+DA8vD3NXw9UPJznclJdLl
1/g2dBs9pC3EnSHu7ZJ1OIZfHg9GJVnaBBTTa1jXuZ7vccUwuERgKpmaYPFgsYC1NS3wQn7Zn36w
mgsSAIPEVBg7MKHqK9R7LBUjxCsXb/bM107dznZSlyduums5n22eMvROUjSrRnXI0RvyagyWBlVH
GQmKJ/qIeErvTc63sIMJBraVPznhu4sOUOLBhZwSG8F3Ldfnuj+o8Zs+rosXHFAibTnMJhzL+U6l
w8DARoqbZpEcuvlvVosDLaUF7CswRwsLZvX8eEj9nYoStgN86P398KNRS+8tcUTrEfEgfEkL6YBb
CRdlFznZK1P32hd8sjjeJMZK4ekJlkTLsTGGP+XkTB/86WD+BsKLodu80GuA7VXv+NBqfZtbqwnT
/g8ViMmwnCCB7PRyY2sn/EaoB/yNMQ/LOA/fjPSIiAej3mgHuM0Fo/sz+yBaRSwSH6/GicRRUx4Y
NuYIS70NurPW8HQISmG09dDRE1z+hBA6DZxzQDUt13oz73xQdHECbUrdPLbr/suU/uV4YhteL5zc
B0B4qUaIbOYl4zJg5RfpLtKaeWn/2A9BWMdGoiV/vbpViMdX3h9ElbXevkmYaOfx61RwYavIEZAo
e6blxvykIMylsTCdm1wXHWV48lGUd4WPsMzd6yKKi/UU2HXZxymuHHDmYet6y3BX0zHDY5XOlGNk
yXXbr70zFXdzhU2+acDV4Pb2METy6L/J3saAdhhyCfqsrc/ROKTDTkp3pe4WyWHksqhjP+KZ/lZI
hpo7fj7RF2sykk1Ek0Ch0Q/N9qlE0/+nkIjhChTSQJmvJHrgCu3i40XlSS/kq04B3HDNxHZQ3KBd
pOMOKecUhpsQbV9o3wqvS727GNF+DE8SJ1cz/tSCfvr23lgCOWluOnAp0jE9V8SUW+2zY7+bSyVu
QrxK2C3SUmfvQwo0XSgfiI3pQ35ngjD4eAJYPvp/MTEskOnNjoeh+AP3UvhH7R+SWIYgSE5/phks
ZMIETFuoVO8afqh/VB6V/UoLdoislE6QtZ3XQdzXR/YjiwJ5P3Wqa/+0/yRg6vXZt1fmzTvVlOUW
h/CZ1yvIVjmL2IttnXyx0FocpwseAgIcDXCWel8066x8m7ag1mNtq07nOHVE8k7yUG6uHeyYR+xt
a4sncg3NTRQEWVfSvqOfCgMT6MvU9X/QtsYtsb+MIfa9HVfKQzH2BluEaD9fs9RNmD9aWMogQv6F
EwiMZUZgYlzRHTPxeOnrsj3G7Y6Ng6UfM+WQV/v6k1CYhmUMTgF7Bh/++hI0QKM+8v5Ltm4Y/INm
NzL0Nl/qx+RxPMU31d4VOjeifdTyiN46WDLBo+oe9Qdfi168TKgh8l966bT51Q0UjU13X7k6R/kK
83K8IL2JAstSb3r39SOxUAT/htWHes+JFp5xozIgmd8kXsS36V1NKnLOOsV20rNod8D81GqrHqbE
iRp4F0cQsNK/JOGL/q3NFY/HDN6TiMgxSfrqTp6OkCgWQj1pc33wdB3gnhdPLXxLMQVZYOJ3XXwU
vGAbvoX0O7fOofVenUZ4NLxqBFMWXxtfdUtQhR3kCCiHbsH+x/stJ2OJGVDTD1myL5ttIVUL5WHN
twr05UNmvlgBcrJQLTlEB0s9mNqOxGGY59jC4fruqu6o8HLgoh8D/KzOLcv6bIVijAY/WiuM6Wq7
An4c8sgYn3n5MRi7gSaRyKUSFasiGAih3skjJZxGHT4+BXLhOhves2DJ3ARfouic2Y+g3i1WteHD
ByBgOjY2LSAD4yqAyqD9I7lNWwDLTk4nMhJVvOm+O/vExExECk97T9B2wocIb8bBP5ri8rWJBJyN
kJCxo2iXXN+roC0xiqNV+PWraNJNqO5ybPHj1H0ERPvUaDv4e3sifoX23nzkKCPjOcKT1n6zcUZ/
rVinrEgYz2w2ZRepG4yeZFlCoV6UqlkU9rJ4kBdmXsb3ySoEbPiXaf4A7O64ZjU7HW1FLnkPxEd9
voPQQXHLcNWJf6Z6KgpM/07CP2RUUQ+M4DXrnPy7Di4aCH86LMxxl2BPwUiAoP2wH6a5rLCM5hzS
m/DGg9WRvIWRw+mi0nzM7B52X43/w1oT2JFxshkGJ/tmKvehOJGG0n9N8A8Eora8rboJGJx80P5Y
zObcASGGExpitc5HyeDu2KTr5FpGK3jHpA7Y83LQKOE64xOObXa4ldkaTBbzmDI7rlcD7zIJqVmC
YvMHqrWf+BsutN2aHHKv3Hwjj6ySVGgOCk0U1Oqoh5EqjjnFs56KB3Fq+jwwZDEc6kdlZC5Tv5lt
VXPNtAKDyf/IpL9JXsHqp86X/pX8zrSgRmclOmke3wHdKwiIw3nwX4BG6BSolUdrX23vYDDsY1nn
jm1GtOHeVeK+HpBNL3+Xg0fOPJVn72YZu7WiLOvizhwozH05nmBpxxiYlfFnFsmiEJ43EK25Y5Ta
8Bx18spuU1Tcova0OQjIB95HTjRndEPZEcoqDR3mQumdYq4Fs+vsFvB7hjSWdevxs4vuvKC0AKjj
iCmOp6Rd5N4x9b6oW8VsY5tOUp86AcqI7dlHz4nLswfbSWc0A6VSHiVtN77UCj7YPpZ2AzMHPay+
AwDCunGJmJrTwDmJ7UG/aWIZ8gOWf4i10jI8Vm9DvMmJE/kKZBynSB0Z+PidYi9reMpIyrJyqFWH
0dwPrygunf8hKycqPTpxpl2hVrjmZl/oVMjX4HUw5CPqGy3BXjnZ4ANdtGixbv1EQlJrm1AS8NnM
idsQxCmDeHuWKQHHsI8kWjtF9hzQNvMKOVUEDKYjU/hxCDeaQpMNntKp+aspE0y7YzFjEW+st294
Ok5FdRmkjfkfR+ex27gVheEnIsBethIpUr1ZtuwNYdlj9t759PmYTYAAk4ktkfee89fyTco6Wpdo
UhrcYYBN6spNkn/WoVcztVAn60p9uxqItV10zAO96sJMhEWJqINDP1eMdcWrUhnVOq/aQ0qzodm8
aQRwWfW3bM3cF6SyZ/sGwQfq6fyq+l+5H50VKfcCSbFL8EmTdPaVblbXKaa+e7on6rehmfZCQoul
gOokPeotfvLFrowkyKwxBv5qPubzaRkmb3q7HyTiK6WLikEywnJKTGlLKB+elRnPf5DjSJPejbr7
CwhvS6ezKn1X44keYaNlL5i3Qp9tU8YeCzrXOhWdFxjYNKnOGWS7FLE7R+KfEM68Zf5PmnUuXe2O
RfGcXCa3cjqXCvm7vkHBU4FQUbKBwVa68qFX6lnthreJuMhVE9cvPe2gjacrNleeeVbtsusQ/NYQ
UGKV/fZhuU3yMGX51j7iKKHdLEzZHuj6lXT9Swy0d+KcWEeT9xExPYob1W1KeTuTK9ObyKFDn9Oc
GKO2PqTm4qEP32ExaWYaMNJOsvqpCOJFKPxNN7bJXu1Gca10BSgIUFtVlj9iN5+7jrAby6Q3ahgU
eQNpJ793pDGmcYvGn4YiyIA8pCi5Z4S8TmbjLfXBPnMkfpZklSB9SuVwTwjdRRj6jYCYXasz8kQa
d0BTEQDXi+2+4ynWXmhiaOgmYQCm6mcIj5lY8tolDpamiluSjKkq20w1+cC7nBRZLCKYgNM6X42A
7WmWeNEiLD/o7Y67iyARx0e1PInX0LD9VyCJh24R6ZKFAHkLfNpsS5XOxDN9LJIEjEkGxLweKH2a
2u941JyZPAaZDCO7zr87mBW8g9olF0/CcDf6hy58DsI5Fdw8oabmCndf6efQ3Ke906GDWrJxPJaN
snjM06WYbnO8ieLSnpu3xt8myNFHYsizb3qgEC3tZAxjFIGSLVfcEvbAQu+3hWSRXw+9ioiBeiWI
FCG5RKxjibgh7QRR2rMB1h6pdN1n0KzaWdH2ubrlPe6YipdfzB1hmZSIqP37ZN3r7pbGvZer9xoY
bXSVaqNP+8b8btqPWXCInIkEvtw9Yd6R6MSmSCzDP8z0DARe2AHg/hsOGnpwpFzij4XK19yKZJFx
bTYDYWSbuV9b/LulHHyKWI14q1d0j2xAXvtN9U2B3x0KM1zR3vxV/RH9ciufcECER+vHqnSFwVWv
CC0BYLbkAP3pR3E3nvXdcNPEFXv7VxyvKWTfYKwed8U72Yvptt1EH9NVu5db6QCOeCFUy+4+mZt4
j/VPanue/luxx5tgrqsXykB7Ip6CUks72RMj+0qO0Dt3sno+6IF3xT0h4k7xh6bIZmZBWnEe3g1l
LTMAr9ESNX9h44QMd5QwZRSp2sUf2Am47oxpcY1c4ovUT9ovrVt0lNRjRkRBvO9fOrDfxvyJv5Uj
xr71YOe3zKZDwTGWaZEkwWvrKMfOji7lLf0a9uyJGywDTnz33xJP2SOW2nXvOF+EswniuauOYMEP
9beylQmvCJfifEsOPBI2glvbXAELHaajdCAqb02JUbSiWh6g2FXpnBr3+SsigOcNfNl8g8EhWh5A
Inhlr9rmlr0LF+O3ftIF2m7Ff+Qcczxqa8z3Wxw/d80DQ/qIr9jisFCfWptgwU1Z7pi9sOoZHm1g
k3/nx2RQ8r8Ze/cZ0AaKyIt6Jkay2WhXxj86VHIi/8mp+wnejC9Y0DXG/Ed4N+0mP9NztMu2hMH9
BW/RtJme8qZ2eck2xVHclg4p4Vn5BrgJROufq8twGDbmymSk0DfWbvgdj2DcJJdyLrjtsfiM0MOj
MtwPoUMbWc5Nu9I3xY6ab5s3tFuXp+qC0eKik5xRrRFWbo09dSaaUx+EOzMZX2uxTtbSaYmW+OHT
1hb41b+bT675Q3s0f8rTTDAULSQr6u9s6xGfJBhI8IOVDx/jaEcaJs/CF6iCRlMcLSxXQEpwl8Vz
fKjJ2HYAnQnuQHsy81G5uCGd9qDYqDNDG9vi2tp0j8yb6YF284/KBm7ENVsc6C/V2RJO0/vMXA0o
yghuN6foRgePw3D5Xv3ogB8bELQPyht/5mfhie7ghJ/63/TdrKsjVASsV7kX3oVj4Ohf4xkIxpm+
Iifywh8yfd3ZRnS2YTSXdtVW36fHYl9hFlrxgezI2toZp8LL3vttanP5ugxT/KZr2npc1i2gufjF
O3qiDMeOr3NsI9aWvYAr+hC8SU6NtnNNzfYWETLsOuzKv5EP3El/uxvFmI4MQFp9z8/xQHgWpOWX
af+YZ8VF8OktKjRndqyr8i5vlkoY1EN3NPmAHKuKNXWNrVHdardwa15R+c1PiG/y3p7KU7kHJx7T
6oYhnjhdxYuoxfRIs1Q2ii3teTcQre7iU7KtnXGl2YgEEB9t8k14J+HLo9vSCe3wj4kLbhEmbye4
wVv2lr7zP7qJO5ODSdukG+0yuY1XebzNx/JpHPItcMex/bR+OcxBESdjTef1pvwFgLfr+7gt79na
fAscAjVIkUYAzcb2MLe01v8tjQXryLEcitaiFaPbBrAIo5DLK0zi66k+V7fI8W0mRaZspIwIITp7
+BkultN7hkMszW/hYZB6lm88WGDI3Wq8SMB0h3SbnLAJbbQXUUl74ETP3yKUQpa9AvnUnc4JFn7W
a6p14g2LTXo7Y6/hOZbwbh9H2REcPieIUOR+z/SrXl3yu0ZBpx24zBr0xgERlhfsL8Mh9HTWn19M
KTGlpjbPMzc9kyoc0ZfBHyfOJHTUfF9ui2qzoFa7/qPpj0b/TuUYCC9gu/8G1hHtxn30r3DxZH8F
R9y7hCLfGJ5NWzwDy7Nq8Qc/01e7V7eGsar3vse3Bax7FK7AwyzO9F+gRIdbWA9e6vGja//kYSPL
ENsYj1F+XUWWlxcGXiNyRj6PE7THifBMPvT7vIm8yhWcEhiSYX+vb/0tpReBS6EY1wpxLY1H+tC8
w8nevCeyy+VgPLlO2dhGYkDQe2k23F336HjRBAcRlKw66k7c4amnGQPZFscQ9XYYigMw2G2/1248
a/k+2ErouzboNkTCktjvAJL++DhJmwhCh7SmXe70/wTQ4t4bgImldeqCGi96JXuyM3usAMtWoUOe
1ouHfM3Ftupf1joFyP4u3kzSn3fje3MxdtQqRhbSl3VyUxqn3NYswYiI1hlZqPpRNxxKzc844ZHs
cuTJbyjmPdKhCfaujgsEyO0BPayu28YmJSTk4QW8deS7QkHICgJuM3tolpMHsDLAKLOyG3xzKAJ4
P4tTeRnvzZdO+QXfkunI/BlhpQLqHOWtfxCwEyFgf+Uf0j6+D8DG64H3QebV32Ko+GTF7vo1pn3r
r/tlacTtLgPbth7qJOB3m4uhoc3DZfGNkNRgwd+iHXIrxTOkzRg7qastZQknDjkemV197U9cGeCH
W9luv1iXeFPHe3mx4C2+NQkSbCUzUXTfQ7qaHFSo6SV7V3dBsEHZECPRxCT8Hi7/0xuVUpm6I26U
9RVsbZWfC2oPjsOjWKOce/jKSjvl5/CsX5pHdoRzg1bMHvBdyF/GyuU8BeYTL9HBSG32vlt7G51g
DXIVuqoLbvOJfGVbHVAF4wRyxQ36H82evOySQzKvrS2P+IY0ZPSkG9Kq+3FduqObiLb40e3xWU7L
0LSi0YSJ4JHuum3x1l9Zdd86rkM6R7n43iXng5vmNm/Kg3IO4Y02Esfm7A3MjuuEx2KGXJHpmV+V
v9YHgSx+uJuQZV2zm0GUE5Xrid1cueRJ+TkDA65aho6J1uh1BMgSrNl7XTDT+cDpDDb0w7C2Fjzi
Un0X6pl7pTjSU71c3QpIw4P5xgHU4cgTXN6HneaaP2R3HZYSF7x6b+PJ/MV/hm5rIq3xYNzCF4eD
5qj0Cq2SPbHUdrtPN8SloKNhyv0it3Cj7Fi/ZJOZg4Q+yPdL6Wa2ihTZ40GYH0ADJPOQKQhzRsnI
W7SlMMljl45sbJmcx3uLaWVdKA6IQAaGTnjIyqIJbFXtRRdTwYabMHSFS/vA845ODQEFxgaiBSUY
9RUh9dJHsIwcHGVbHMyeRLnx0Ud3vko4+ah0yx6k7qwGm7+/c8mpuRL+/z0tV2d9xse5J10ITSQz
BolmKx5CErr4jDajxwGS0ROzVOCyN8CuAkb5P7TcoJyUpG3zGz3z2VVfBP0IHApz+vKBDJdYTthQ
hL/ZVZz4a6Hfkz38r0EvrOGAYxpM7GD09d7qnBABighrYPejOxoHgGtCentu1Y803JLKD4sI4RR1
iO3smAPpMUCdePUJtLjNXVqEp+dMOi40fGb3f9Jfwfv8hiiR7BSSCDA6lJy8LGTrxRdAtzYlSuFl
BtXm1ZBgj5bC3i5Z00Z0o6hXfzJ2VvGB7mQ6Nzr6U6/I/7mO+m+f+Rt3+5NQ5ajcjRDxeOwN5Y5L
X6WBldxPw3yKzTZCIB2yzyspk3W244GuAdYmv9h1+IoUieTFjGtSpqPLHLd1DU4Ff6WVxgr0PL+F
1hFspBjAqrFwQKAQMqSN0pqSVi04DfnNH1z+NY1eff6DTn6iezP/k0KmycLGKlTKR0PFQ7fiP50Q
xlbKO3mUWFQPcXqJmlMznqLpWsxPsJ11mnuR8JdoiMwc4l2FnixkwTUrLih4NiThEDnVh9XgNoeL
0Oi/pmRNMzcajLY0lT9z2z16kgiy5u4DDKsBQoOUnBApcxNStipKOTvhb1G4VNZ0D0adjDJplZFR
1kMholMDTlWfYYoLYr7IzESNN9SsW3h12lMPIUg5kFuI9adIWd7KSsYQT02qA15hEFEGdI6aFf9M
orErxPLLUqqveQawq60MvRLKw0yiTBvz0T4Um50itq68wKYoZAKZroDJpJDVpKR8Aj9tLBxVTT9r
6CQQmVhCeVIaQhSnBJ2m2Cm/okHulzEqwob40xuRSetmlF1ypHhJo0440aSp/KUKfzpOy1NO7mhW
jb+CSEiiEOEmCP2nWTYfuUgrs9A+ep++1kbDTBrKBUknEkkUWX+IqREtaUuKFBSumlajV4z0byOD
8i3MwS1QeK1GdSb0aWq56ExUDsqQOR2pLX4YGt96DSsmTkln02WW21Wv331KNYgy6bkTcI9pLSNZ
hwtkwpKpNtpLGJoFAZUQfVItFA2XlM8eEz/dpsNOFIVrrHNL4Y7zugnjVj1PKE58rmPTj3czOtex
MCmoNK+Jmr4yGTTET5Svnn5IIW6vWjntZ6KK9DgA/NN8hKD6NCKV5Awo8Lyd0lAv96YeEo3XN3Ri
R9BWlrVLqFDza/MV4/WVKFAZpf6fqgwfidST5iwC5sbCnUD+ndWAzGQEwCxxPyMSo+X965FbB5BP
AXqPdK7IbQTHDr8aDcPwTIhwK0rbUfsr+Zia6K8PyJHnQhe6JXICzF+7F21KmW7AGdWeQ5UbsyCE
M+XC5aGKYcaSVgN7uUwa+7surVJZ2Q7RlxLQjVSVXm/1JG1+dvSNRdpLpCSmHS1vGDWErcQzkPgV
zSwZcJ2BeFGEr8zkKmyFnUheT9JYyCJ9TO8VPoHf2AQmwBIxwXQkDcxWteTIYifT+Cpxwk+ySZiW
yXtJ9olm8HoULjpsGtojEg5ZxLrCwcZIyovO2giX36a3CXoSYSRKfxBgUBxkYBYx2CoaS6Oe7T6m
cs8I1mni6cG/MuUIjwVO4eqeTCMjzymrTG+a94W0kWC/SxElEphBuY3xZIhwx4H/UXOkyLAoMeyJ
kIFhad+EEj0qfwmgswi486s/xYz5EGa8B3JRuWXVnY2EFJkqUoo1EuZnlcawIuaZs+3YjJNXT8Jx
oJ8e61t8yITqrOiC3crtPm6ataSFd3lENMplGdBulmXhc9Lkd1SRSCfGj1LqvrAPc3QzW6TmR1vh
4M7/L5WCbeAOAO6+piqFxgMRDMTS7nMsUk0uUkWNf3rcJxOJiObWZybxiR/0O42haJ/XJ9KE1fxt
JjHc6tONSvonaiI9+J3YiYTllEBzmobWt2FW3wYvYGf8BNiENNIfKO07RSpJW0w2yBap2zpKPu9/
n1DQxwAZVqe0ulT8AKl2rynCRPHPUkyArapdcE5lLcIVKO1E+BzxFRGHin1mqyd8h/DSszpf+iVP
l4TbmeGYhm8gWCyStLisytBYGwI10H1FRR6oWMGGHEteZaBI0b1Ax75H8qKWH2v8eOwcefdOXNym
KBVSerY+y42v/PqZtdcRHYj6UWIRSaHb5o5q45+0wFPMKVC8L2lINWtbMvbrAP1hMnacwEzn9UlE
pBfRqy1JnzFXa1tz92ZAbdaC2waPUlmuxRuxQEKs2FX2pUANMIllj74hrYIVF2hQ72Fcz2KPlqKi
Xp35uf/UQizf7UOENTCose5EnthwS7sNXCLRneeJLSM/DGxtClA0r68cQolmCqUynxL3nIAiWVJ2
GdRVqr/HCRINzpZk+CfrxCdr54WYLVGbLtXk2IXZdYMKZCIFXGnfEiwiAsOtYHRfMrGhwpCtFYlB
IiWDGr5jvOfhLh2LN4m6Rd+SvXhAWFDwtSjQJfj/dwX5VE38LYEeAoXJ4Y9IcK4RXwdGhlHr0dsf
BTAokhfAwrcKW51R1OeGBMYxyDHAEQMJ0TgWl6mP8Qq95NmVkMUJwWekEFrYnsyW3IruSE6rI1Zk
i5nPdAxsjAnEZWi8dxOAVVLN2J7pLxOxxamVQPwAoGq5cCZ+77Q1baL9vK0MbhzIxO6exfVlmNCh
Yggpg/DLVBmfBP1DVjs8ayXiCi06JsyPfSfjhcMvdaLajtNIIDdwkfUH+MsSux0kSP58IIVHDg5F
ycKDVRltbhTvi9HclcnwLsnWJ9EBbpSZ88rKsE0XGZBKiHwsj94TNSftDDsmsd2Qkpg8vDjxyV5+
VgP1DZpBIXLopeV0IJLjrubTTxeVL1VTtlLO2Uw294pMx71R9qI9WO1bbeBcw8qmBtVHmNSvwWed
lLVoIzJfFgSYtGwL8/CVoHpYMllzGiboSaCpQcwbR6MfsQQ+IrYDEUd9IVSAfto3C2UQpt1bSzJW
GYK4xk2EFPdASRgSmMUSpBNuKClka/6wAdUKO10dEUhPWhGm2VM/57y9Ly38qxX1GEPvljjmrVHD
9coYRsZ+W34SSIs0rbIJLmAvtgcuEc6snIfIj2kW8AxajFLzZyaSSlTexhSxaMtpxcZRofvA+9je
VD7AYDO1O+QauDuoBabpou02pXmdu7uu3CL/X0gNFxca4ZmQrRrm/C14LXG/Y4DRH2EWkYASjA50
307lvVz6tQlY2yWWS7O8j/wI2Cs+V7iBtadooT1yCehbNUxwIyMtatH5TAYHnykxWn6fM3VBGsRv
s3mK1XMA4szEJI/kRp8neKTZ+iCTyFeIJaIceembH8a3IiCYILOYP9bdRPTnhZY1phS7L5El7xr/
kFsuTQt4KAq4RrS241vOoZtDR6q77KlnO2Luh/KQWOTQrkOu//lV679zucsJYmWr31TAhygkZMDj
b7QFbbhjYzHk95GMQW0tVBtVOydwAvAJuqsSJmMSZ8WbpeuuwO8ZBLap/Eak66MxlVxIQ7Wj9yBx
ku7gKweKvh1D3mvFgyqCVVtQLGDtVeGjVm/JhMnfk1rKi/YEyQ7NnwyIm2eUOqJ8CXWUr+Qm5Tw+
EC5kUVncxu1MdlqyBNJay7Tq891oa2nc98IXpssle3naDHyIHJgTWlxt8BAfzcyVFUMPFF0IdcAh
Xv5UCDXZKGe2hMJjkWnIVEv9zM6LswR1kByi0JNZnjL6TSlfxNuNsea7IbiwBne1Ogy3qk1xsY1h
bDXUpyZV16xMcMrC+G8IGf39UxTgSV4mEsQ3VNvqPAvkcoybYHYy+S0jjXXf8GMwqLPbEYeyQp+n
bFEa8kx3E28ekF/jCONp0PbGsBe1JZ6USGSmmuxd2Yp/8RfRJv4VFbAaorkhJ2yr7sLj/IxQB52w
81gJ7qkTno7pRG6PDEKNqgIZZOUls0fgju7hoqrYoYHgM/KVwH75ePixVXe+IDVOXESO3Q4xNqOl
YZt/2S7/wNRBtSgqPhIAYqcvb8NLsxMdiZxjNF4rvfPzoAFCbMrpIDNFfOGdNiOXaissDGaANWHV
/OaIXmw2Wd3ljwCkmXyMIK/EZ87bhvQyfNN4hGh9WtWW65frTHBwM1BZd0xpDsAj3qynz+DSnaSf
+mz+EssOkfyIjnw7wrVAbJifKW+76n9lR9I0+G/4DwETRVMHNJmII+YzsR7tNrsqXLMutiPLkdzx
Sf6tZksXicxKMIoDkm8g4WlGMv8F5z3X255pJ0+/BOGcmbaaOWXnaJpLWeqMiJ9O+r+BEgLxM092
snxIC8bAlSHultQqxuXVeJTxsa0t+BpqgTOy5lyo88CekRCApwAaf9GqXX4iGmwFhzZlFELWapEP
jDaB6JLwnVFOSLx4taLqKSAucsMhG2QeNYLkje84TZcA0t3ibD/V5DqiLnWKZyg4UXLIg2Orbepk
F+euIFxq8Uy9OWBEwsnku0i1SP1q4X5Jz3gfP5cJBcou3RLRJ7OTiAyOFF2fMFej7SxoODBd80vR
bgqH4kmcUKdQgEqkoGN5NE4zUMaUSrj6Xxi4vCcQKCTYQkaEF+1ORXKwpvDBlZ6L8PsH/sf817+k
g7AtbTCkFKc1IDqAUvBMztGff2Xnav6Y9k20+Cq9FWtaMAsXwJtkDr7qIV41/xBusqlR74dRUN8q
u/alUKZNil+88aV1piDQ5RhBXyIQwfXTvXNiJjsNiuFVMb7QsX6bmaETm6Cjbf1Z/eN21IDvX+E3
VZouoqpr+MhI6P8LvfBabZrfTlwh6SVL/SLe/DNBtCTinlBPANJVn5OnbE3kew71jeI19nKKd9f8
NIaTbSPGYuxigcNqpF2Hbf7ov809XWMg4hZKjxVCQM4VSmdorh5f+rnZBkccBoyuJm14/PUnic/t
CFFn3ZSL+QiX1EL4AOmaYChdB57i8R+ggKkW0JQORqpCGWZZxFz5rDxJeHsHWeH/Ph8kb74hsDM/
irf6mP0buLpcDSME6D3Zoj9k8z3yfeuw4nk4jKkPfgUQbjlJ7MOqdfgovsZH4ApH6Ti8dMuOv/hG
pbv1Rp63XmzJBTjwqvqXZsNcEe2p57syhYTf7Y19ytLX3ccI/sqRMD9SWM8Jc4+jej5CUmWfPAzu
VhZ3HgCeRfWo7kZWNUwUOJcdRu6UA9TmHe1/UKKBM9CnQf6gD7npqTQa7MzLEB20eU0N4ibdGRff
66Cvql39Vp6zI7/7Hsag4eBA53rm6YxJzihWmHA4RdGjouo+U3u+jV7hOybYRXrqf0LmyCi/d9Mh
OkMhCOtw38x280OUGMn9x/ZbfwkIQbkuPml0mr3yBaSMjEupN5Kbfw9P3MUhEuPKKa717xLSvLNw
m2E7uYyLKXCFADs6pnSckZLtH8PfcmOc2rN5ERICr9awYc20oZGVRx7cnGDA2bCF6E1hSgOr+h1e
CQcXRy14O9UVjxCt/qqj25ZKbB8lm4udRiL7ZhURTGvuwE5BW3VgxtJlUFUmOyhu6LHK/C1bHhwg
jlU53dqENdEjocKmAZcGpWo6kEoTDeZKAfUnngwLfidd035d460JqcLqFWTVrmV5CHwT66b3bln/
DNEGhiKoNiIKhAe116tQ5SjeJeYjK/+RXOeXI74JQrU2KHZm0yUwxu6jH9Jq42qjDXzdqU39+eJe
A4mByE1sDXdSd9LDf/2iViG59CuYt2p4XhKBewEx3aKbdvXmqFHwnaMoZbQCPrfexP6uSA8S2NXs
6Kdulz6lnDOCwzA8NuRskyDXbzP9HOES6Lg1x/pWdTHjiC0BWoOQrdROc8ZOBGrCrQYXBH8zqUiL
/0jvdY2qsnFjjwUsVM/oCJRbJhfcsgHEnixRVdRhpEMhAg2Y3nyhZBo6qsYH6Q9IOI+Cdau7+NRR
6Se1D0l5I3IuARvNc+APsIkWV4fCVib4IToNpw9+CGbJx70hNnamDHZBW8VQoy6e2LKVCj+CVK67
f6xlRupObHO1q1VYubdR61I/NH5QKcCdGzCtoebGmOOAakcvs0AM9jQlT2jIQHfkyakBMpceA94B
/VvU3nKMzL7bMYk3FzX2kEylIjd6du+u/SvRPQbxUXQiKCxYt3YkhY92I4iI4OhXe4vL2KwPhXSV
ZqSmEH5L4BoePF3h9CwIY0euHUF5EUlOT2s4cfTl/u9M80OoZvbAL4pdnLMSYooWcGqed1nzqZCU
rqV2Gc0O0fBua7KHG7knWvQ50cWZol9oy1dQ70pw2+4kqBeFRAhkvnVu+z+L7+JnyjZgez/4UQkz
57bWtmyFvuQ2X+MBPxCJ3xjlkGYUGZoSt71abwjsfbCzBTFxFUTVkS1s641II8s71DUvXPUnPKlX
yK853iwSDMw7U2r6Zek2L/0EWcXCeEH0iNmGHzzehjx2oLn/eMVhc+4jnaMPdhWCVMAmsS3RC7MY
tVbBsTmk124XPwIceYxxe2YpZGDVtnU7D4gxUijUJmZ820y4gEl0QFFhvI8f2E+yrXBTAMTx+jwC
2ba+AiyJ14Uv90qXKXw8iZ5mq1e8h72w4kojxgJfpavvir26g2jBtuB0mitSbHPqNv6zd9FpjoRN
3YM9VBcixZwJEmfDovOFN5gZBPI9FBRRkLvgvfhAr5S8Stw+erAa/6EiwOgv2QT0sGX4KwCjJFqL
1+yAyKz5gbfLPlWYkUv73rvpcektQ7IGRGOuaEvzHVRiCHQ72IS9eWp/evI9T6ajurLooepucP2u
4gflF1wb1D01XPvflYvRHoPQGawZurTGjT6tywu6mm3J5fLOGTfzrF9p1CTGKUaH7uoOKaAIvLiS
do2XH8hJaF48D4ar3vWf7LgYJEmC6xBuyC/Wv1jdWMc8d4YnUEC70q/KJ+0MN577DSd61GO6wvOw
0Dno93YFuIojH3s3QnG3CtDdkp9uD09y7pEEu/7eLOz0IBzit+kYdDZPVuG049p/MPJfS6Irzu3J
3wQXsiJZJLfNySRzY13d1WPC/f8qTxGa53V0hR5MDtqODjkMlvgWzz0hDp+0fZBCtIGqErwKZn4l
/8GG0z249W3EN9f4IrX7/i5SYL/uDpgRhUdy/P9D+JTZrBk95o9xG547PIZOuwt/gKKgz9Vr6k1A
4OtmNw8Enq4brBtAJcmF6bN9aNQLESfNyPOIlT2RHSReKyUmBbczoZY34QMfZ/yvv6an1EOfC0xA
sljFa9hPV6XQLq1K8R9QT8hoqJEKWFTmyZxnN8EcHuNliIJPnTyboVIPIooE35RcJRkflXqM/GtT
Cpto+cMVbKPGfhj5G5mdwyiSg0BelRkgJFeILES5Z3bvMoGQU7GVsXL3pHG0jI5jD4HaBwz6pOIO
Sn0yZePdDNKNXyKlSFhnSUcrNmnIxbqqLxUrFGFZC/mpm04J9IiOI9wN+ClJ28VTaEgpjMCnHlPk
wUMXb2oRse0h4sEYnIFkOjRF2TMsvEA7damBJ4EDkrWqoXTE7m6G6crqNUacFWabntVvxgdgnVki
k8yJ2I40rjd7yoNNUr4XNdBvuaubnSiwHO1Jg1Kabdg5YvPAfl/Kaw18jlwUgceptM1KwB9PALOX
RDssA4MGkn0TVeIa6KQ49+nZLKks6U9htRtFgIrdpGPSIwJ7LT8QWDN1L9JVaU1gR01gPbujus/G
bbGEp10jdF2IGAkz90fWJWMrGC5xjE7p75bilyZAUewirSZwgErXCQqAXReMtsnhChDn4qJeE1mR
+m4+bzDUbygYJbXz6U/AmBuGSBYpjHwADzIDkkV55gGJs5osrpZ56cGGjTetUzOTqrzSgu9AumLq
qSBbs4zSjL3KAG+5I4gDQhtQkqF+pfFBUPAEYq9Sqium/ZI4h2F4JCjoKKNI9E0kehb1rmZM14Fn
EIG76SzgIElBXaok8m9nTTRFtHZkEvSbh6qbLB0HsAkkoQuIYzJm96I60p+x7pBY+xa0zpgp8CsR
Ba4L5auGP7Wka7YvydAz5NtGxBlIlc4vqlbfUdrK9Jo27U83zOWrFojSD4TA+k2pHXhZflFvh4G3
Ih6s5FLIDWUZifoI6ina9h211IYREF+gNz5qWcjeKS7/xdOkYmrvNcKg1IDI6YnJ3NACWsAqVcPo
VWbFk4oc3xVHGsDqYqqwNZERulSEW5uQKoZ7M0JARmUt/Y5ZV9Pn21FcJzEgdqLab+SgQgITYeFK
E5GKOaMz39p2wnBfECUiVVF7GbOC8y4TugA8s6USQpJl9WBkQzCsIgN1NbHi1ravCkLw5yIkYd5C
aKMYrF/+yLOgtQo9tZE4zbDxHP+dPAvvWSYt6FZBkhsgoIH1Ou3CZxL3Gf2KQ/PexrXIzjgZ5kah
oM0xhtQ8x5WWkZyUGtjGVSLiG8P8ipqUW8ZQS3EbZTQZhnoEkFfmElWwptYwi6Z5Epv7tivAyLRC
Ptd6i2CJgGNgWtAq7lETkEkeo2vsW+klVSgJ0SVFKNYBeXewXo3qUVUOA9AFWJpHmnyGiDz6MZby
u5j1IAcDgFzQ4aFtl+hIOWmnbWmFpDhp04Og5DHiUusJqMiy4q0bI4OFTGKXmhKgDeoOqn3YKiI/
VJcXTzlNiL/VkgafvKL2qAXz6VZIJQp/kchggOo8/xECHknEBWPIXyAuqUujJjSVW6iW8YrGKb0E
Q4vrZipJgpbjhJmkFC2m68mI762esmaVCvUehHiI1VetCYspUjW8hlR5qxCZEqTSYmhIFfYT/oHz
JGkzzt2qGnA4+t2WKBQTpzo01HsTVALAY0pYnmx2mH1nfI5ZquvHKW+ixxxQ/5iOya8vDj9TBXka
qK1ypw0KdL4uYlspupsS9vJ+9s1OwE9ZVplNS86AtjzmtMgTfUnxoxX1M1eh12aJtt7/ODqT7Uh1
LIp+EWvRCJCmdvThcO+00xOW7fSjByEaAV9fO2pSk+fMSkeAdJtz9jHFAJhhdvhdKQ+L1j0svtf1
p5xAgjvIkpxWRQE2lfanXBgg+G21lVJylYqA4V/Ws6eCa+g/OqFOnppWM+/r1m55zniSt707kBI6
4EROVsBI7GsBDlpWi6Co3/nu2Mi4IK2PlQPkhOlxsCOzNNn0sikeM60SEkEr8E/NkhKvN313go0K
/EDWrq0adrpcUX2BspmJPHt1c+ixZQIhnsffAFm5JhWGvXs/LX3+YFJgDnFrFRP3kkgPP2pIh16Y
OqR9sF66dqmuMdrE5pDoeOfARcYUpq4edDuX58nlm1dLFHzb3mu+vSQlL96LmLphSCGZt9NXPbWq
qgNhQ1yP0YRseXQIhnM5KB4JZE/vY7eyF1vE3qmGgY+5FBOeyHu7d5KuR4/J6xaE0p50RC5cH8np
HBhnvCdib3iVfdCiW8n9+KyUHdHdL3gK4WChfKFWTXxC1pjchYBqQEiR/Aa0Lki0zzBQJB+LBzTJ
nT0GEDE9tReXksSx6PozZCR9o1KAp8CL/eSR8XfrW3AQZCQxUrOKZMV8CZBREsRhjj1reQC6RfWs
hnx+gR7XKy7HkQfIICDRbUvBMBZXq47O/ONEbjiqPbKrY79vnwfdpvfuinYmYTO8mdmgPXMDePtp
BPsOu5d0kXHyjpOfo7sCRytOVZTbXVpO4tLoWXzNwke+qWJ81XZNt0292O/CLDzVbZbEzK3NhAwv
kNSdbbw+T8FqLtG4QJRdGjRSZVjSVo3eQQ69lMg00IGEXV/fd1ULuHxJ4Tfo6mo0szWWVc8x1aW2
MxMm3JTgZIBGFoe6Q6q3WviOuRBEJmgXelgu0r91uzBGnf2PbK6SbUmQ13ZxF1QsyYR9t8ryDpMw
wvkpEJAyJngRg+nh8KV+euLoZJDYLNCWbrohLXFFrwUcKGeiSFRALBL/GiVY6gCNYaYe28zRtC15
bZ+7MEW5ZgUn51AR9WhLYsy4JCgEDSPbaUkkEruszWF9k9gAalEzrusq5yHQU8TOnhz0oByQIaAg
Wea0+jVD3pY7IFv2kEU1zI+WHLdQt9mT40ZoeiOS42KRzLQ6A+wXrpAU9NXcineYRlcsTSSZBg2F
nrf+lJWXOcoUqpqKVe+sdHSmytWYndvqgRqG7WVPmvDkh+xDohIWWjqFLCJL67PQoV4aHxfPrWII
8n2/V1k/7PrKxTVYQwaoJ2Ieb2G7QxyIF3aVNwCc6PKcEuzNlBW0ylB/UUeXDtKa3ERIBBO/29sA
6+1oAH0hbWgBEzCNKdBZ3SUmRbpm03Rvy0nvOwOZlxABh1NqQe7nz6xQVclbmVZYjKxe8Z4jYckZ
tdUyu0iIztvaBlgDprS/a6YRy3jb6zsI2LyaK2m85Jpb96tqk2f4W+VbkMTih/D24QPoe3Z0HTj9
WUj9nVIS7BMP7VHnjvzZQLI0VGGGg78iEAEPH3zpG68HCHdTklaV3ZjW7yC2jtmbKZoQ40tmu7Nn
VPbHT9L/LDqoa2mGP7Gq+OlOsT5Lc/t3EOHi7OPA0qlHLFAWUn0qHPsRY7I0/S7GvNmlRZHvPdJm
dkUsmRAXBjKX707qjWgmdTKB+ZThoO5IF00PYsqmOxHl+LBGxbKEiUiUJm95t0rGLlKRQDoEEjPb
XKMtmKznb7zZXJWOSvFJt8My3QW6mP75Pe/qbedVxNjM6EF+EVkVW6XjzyILu81oLeg0dwrppjle
7oN8Ve0hgYWEE7Akj3KY2Pq44JKKDEfXQIMhNqi9uOioPVgQ+ngUx1HXd8ka9DuhW/exbWHPsdzL
q72viKFcUwi8laxYeNYzyRO3ifH8fZGx9PT7TB4ZscWCkDcP8WYaVtOxn0NMNBpJeVvU48OMBukm
0iRF8njbJ2DD/lPnD+M+TpviFE+WUUZhaUVMtr5prWtejLqwmLfsgiwcYefYDuTAqjInH6NItq4I
1TaCNg70z3fuEgWMpCmS7NCHsXwsGhZi0K/a3QxUesd3f90glMOnF80jcIw0PKw5gxJfhpYtTuOc
VwGzIlpaPvglin4Io2r/iKqFj9XM4j9RdME9EV31HtVO9dnPTIQqkU4XLmh/7/UArWRVThttTX1S
tq/2a2+H16haEB1n83AbgkFF5zSrixt75akWfXn2NEvVeLSMbUgl7ym+53WXpT6UYuyZ75HFp5cQ
T3fL4zG9rJ796kKLyckdvW+YrcUpCkLvFJprmyP4vcDExd9OyDyw8yVS0TXyUyK1Vb9NDYlLnQ9o
xjjgMYJSdBsb+hHZM921FfCJn0bXeFu0jgdGzCYPHB+IUAo0ythdUUMUpDDORem8uXOg0K711ftU
EjNYetI5z37ZPK0QAW9JsXhJEcWcBzfLtkFQpodyiZ2zS4Trrl98WuquisT7qLLsg2jX+bVCpLZ3
pIy/s3whJzxVyYFXEi5toPmqphkV7jDXy0HpJfmF6eg9ROa65FbNCEioK08SWexuiaeYCbum22cs
8NqYkOxAP7CsHPxR8CR388y1wiZ/aQou9ExP4lulRfTQrCGvecZunDxPOl8sjc6Dak1PbFMNA3Ct
JZJV1GCus9I8RtBewaH07HncNKtYNBrjPDchYH6kGGW87RWTQHQ09jyP/gL6NryiJ4MZLQV+ZRV2
wznr0KUWYZ6cIqf/s2SLvtg0n2n74zWGtZ1Nx6YCoZZl4CtdT9gdLHefFMuKMmqxzQ9F2wltJRF3
zcGk4yMJYnY/mRxU+tjN8olEswUORfNvaoyztfEq/5VNle5d0KJnk1nvxMzkJUqc6tkZw/kwVS1t
sMeN/pQPqv62RTkwKVVoqjQNa8cUd/g12ZAh2I0lk/i+zT9MXMBeoBH+4mwBPuImzX1CF/bOo7Nu
Yr5STA7CoiwTV9uMqKcTIZT6riAxYDPQpHwEVRuf5zZnlU9hvyDq1WCM1IJPVU/XtYj0rqO9keqJ
vUcUPXZhV7xmtFwjz+IuHPIM57OXvCYFvghHJILsXV8/rJ7jH+exTu+FVqyrCtcAMXIheszpek5W
j3kWoZ1gOor6XQp3Ddl/uvNzNrTzRyRpU6Jgbfe2w/k2iitQZQk85mwifV+jiASciah1UNis4rTD
eiz3kEEmPpO2rhc7wGsYk2TkHYxoCQ3z3Ow3TXKSwvIeDFBghv/42gOaLahVnQlY/8VjxeylK3G8
K4bQHXEWt5kMSU+NRIoQrek+RO+Uh8JdBSHcKdelDtcfx2uW175jRdoEGoh52K5PTQS3H5/1MIUI
VF1AMvM6sQ6NWqBdXtIvL1Xtxyc9Kv+Ri/Pe1+H8nyzr5CJh5jIbX1w0vJQtwTKy+p9LhOE7aoNq
x3CLSNHcwyiPdrx65hnrEcivv3OF2AuQL0bVlSwQf80wSSCfvWtztTxHsmYF6TYZqTfAOqYxiS/J
lIuPerbNubBedondyTsUrUamWdTXcAIqg3AjF5JbLRn123iMzdkNRg6BAdVn0PIbmnAxf+XcFcBa
rxLiMElwKAeAfDmRGRssMECY+Dsy9n8mO6avnJjRuxpC9TAOKRCfq2S76afuD0VWuO+7CQefikNF
CJFo3wIp8ns3QKQ1Zimk0iYzO2vGbNeV7npQQYiZBjavbjfOpEEwyaJqP6TtNfKjJvjiPGfg0mn/
2JV4Q7oKcwVwCcbKg8eFi/4X87fAs5ut4l9DI3i7VCQFFrONjmZJcOk15qdMW7kZ5w4cYTrYb0cQ
TloW1Pgcv9DSegBCiZY81Wpl8xkhTuoHFs++Xqiv4+oMrlr9Rm4WvjnKH8+JNAaDC1QM8r5IueRb
hoUTMVlzPSe4q1RaY3itZggdV0ooUO+BpVdABJse1E9RhsGZEUR8JNcBY6tUJGf0D5PKXupw+g1y
889dPR4Nctq0KS00PXQza4sqVLE0jcp0Xw/ubRuPu9lwP8YVUZJgrm/cKcUzFuyo1G8rmFdzUL7X
a8zC3iUtDgolYapIPDibdtJdX0l7oJAw811kFhA5enxqnPGrVShd2mgXpzgL1yx4aqsR6pyltqCM
6raTLQjAsn25jVjSeMzVRJ/cR0TK92X5GhIKcBsM6IaWJnkY8uYn8RG18iCO4friE3YTeRxmjoRI
454qWMV8hfOdky13oBWg1IkD4WLbBANHaBB8hg6VoDzKiLT1Ai+m7++8uDviW3hN0vw4KIZj2nsf
I3ynqzo69zNSxdSBgBH0yCg94h4QS/hynzvepVxHrh57N8VIPXtWDktFPHuJXGoJB5ogVlwZRMRk
ekx0/dzVWBYXVm+s2ATLZM07GozB0zCIQ+N2Z6fCLRgbRusKsieyiXjPK41lCOQJOUP30czxHmT+
2dXrWylCNIXFbRKF36gT9zQ1t2odXtpriybZWsXYSbJlNyL6FRjYmNjsmCOMX3Emb2EBHxl9UcFe
dSGJfRhwDQTV8FBn44km8MULzG8Upo8lwgK3wkI+V8/+mqa4SxPsoQIrrvq0WY+7oMBjNABF9dyH
9bpAU79BdkXjdcexmsAaPRZDsCerEc8y49WdD7Iqzca9g4pJwy9G1usz+55gkAZTdIpmEpHEG/k8
mfsIRrLHsuFEw8VFkaei9RgH7DTJ6pheGVfA1BC8AWozo5lYP7zwvXe/o4YoIiSKJyg1Tn03yC2k
C5iZh5H09Wk9RPQVU7zFPMKSi+xL7CIek4Z6/p3NPwNTLX6qmjeAkY46S4IbCDbOUmijQn4a1EQC
HdPQBX8zlsVuoyChrDfVADSSQE23XPeKHNna/cwlYZl//YIJdPS01pDFNq57GNIt+UU3UfVFAY1K
7EF7rz7rgYIJdLXFUuW7zy1BHtSupN/pnxasaf7T6a9o5YKYHwqNwcLhtdUeog34wN+lz+Zq0myN
i8Pq1n99yKIU8dvRJMi+xb5Adpfi7WXsTU1CKNttaJkMKBZWc/2fkw9bNqVuCs8S9ThjmpMKxzsv
QSLI2rj9m5GansMsY6tqn1vAKFQ/3jsH/U1OOK+eNcUzawBAdXNItlD37Xv2YvDMzymqQssgco33
EapuBl6Fj9TMXh1t3XjIa2rg64YDjatI77MZ7Ns38O89NpyNB4JxSlBlXO+z6kql/pLoNhKHlbQQ
D0X2E1u8RSgf5MMVbXGNAhjslRsPC59qK22+gtU/NWBAUra3sk32fl0Ge3fs2ICrHSUJr3J64FSq
OYgYYPam+V07cb/k4H7wE11Svs4wGo855OFI2q8c1kJS+JvEYbmJzC4ec9arObGivMNxguWALK+M
IUbJNcS4mvZ55JpLQMQJ0h1UwtgAgQym2HnBxeOHp1o1x9i394oS3q7BpnZRgMcjNX69fATYsWYp
mVT7F2IN/66ef1G5PCsXR2y/TsdR2d2QMTRY+NN++lkrj39DGf6lM35cr4g/blIESky7RwT7txTo
wVbqSJxTsuHhJsk/ZLyjWwsHkDuUz5jBxd+sB01UVoKGZOWg9DoHOygbDTCxq8ZsWSXrmdzi66yY
bju7TQacsrIBa51HFz+WXJWR/yq8qzo0mhBUcT9OYRDfOEtiEJqF52joWV6H5t5WxAimk7yZJmqu
WtSHQcZsmTuDmJIwg2v0EMfeDEQtr0CAyG6F3ht9LW5xkDQsTYABOgufnDnd68WyhWJulM/B1Sv0
1mEllJbjNYtDBrOZgtlJ95RMMjumTQchfXhKWphvZviYLCjcuVz+NHFwCfRwSkgVpPmEvx8kQ8/t
EW45mX5ar3hQqXwclux5VP15CgmaYiZy6AEF5wM7ODcIHv3CORaq3GY061QMh9Dp7pk13AUxkqqc
pGbSN+O2Q9qpMWDqJP1OYKpaSD9uUPytRP2aTsGfgmCNm7kZ9pGrD8GAXSmZD5HI70ht2zBb20Qk
j7ii+WspL3hO20cBpHDBcKBL/ERRUx1INT7GE6Bb6qhbi2Kzi6dNGSyXaUJdjkFo4NnhPlEITksJ
EpBLSU3JLuDerdh4Flc1ix+jSSKPkrEJ+cnV65zibm71S0Y2IjVAdGQHcJA8VjfOtH7LteXTCl5b
n7l4Qui3mwYNk9iQGWKy8WcyUmh7eaODWv9Dq4PAOkh37F52JGm+rqM+0Zg/rVpC4EOULBhpR7gy
C1DCkR++zG50V4Y4QzwiI7W6J4F4H0zFcSqgYJn2rg8REuhsX9cA5agw6K+OUd0c+5KInQbeTL9e
E36vxIA+YdFl3jLFOHZBTdOtDI+1/znl8YXKb8fg7IuZ9G0V+D9UUIeoX96SKj0oxYqTCdC2r6rv
gOMrDLqNSryTydAlJCxievDt1PUtgN3AXIG74/ArVfkSguGbExfZ9/qkfX5Qcs0TpUnSeru1xDqd
SgF6UzFF5FbTD75EI5oxWpFN+5MvZAM6k3nx0LDRCGWbaQmuVM72MFbZhxPidClcdfJDRH6Ed89E
ZN30klK7crdUhFtqlbPj2GOVkhjc8KSU5LzR8X/5DgFK5NwdiRGk5vFIay+7J8JzKIhc9AIwtFmr
Hb04/a4sxip8aNxldbtp0/pfVaz3dKhvdTw+6z7Bf+1AKbM4IeIcvXPGgKLSJKIRGnfISu9G949q
wfCaWthBgXhaKeh12EJr4CAL/I/QW/5bm+axKlH4kopxaItmBjtpvv3pulVaghMJuifZm7ewSMRF
G8gfgu3fbRYyETEjQ9Q0yfTecpLwgSzb0uU7ChgmYexjkNCPBX2kOftqvgy52LQBspJ48Q/dklOV
SPlLgldF6BWHPwsypB04MvqcJD/jPYSDO23tGt6XWUFny/58vra+oftXKThRKoXBnIdcb7F/1fAH
MWzH9uzFFfs/bZ/mmoG5mzunsWvRe3hAjVKEpRKqdl+w9zWYBgoB3T6pnb1aOZC71t/60H/IKbrk
DCg4ffr0mV7G+7bryJXZ8+s2JYvUGG4KPKMyzScmX/qhmqLXInb3WFJZOkz2iwnfw+wpPGKpk21o
fbi7cz3cNm7xjq331sshVxF/vqRqG8b6O+L1i1J/RwbrR4G0S7j2WeL9uc2CudppRkBgT+1wiRT+
+wLDdDjwtxUxgxdMGuzoJa/qOp+li3xUdNevcwkv1rlamy3WrQyUgy3md1O4zqaO8se5AlRVZhfa
jx9R5x+eWMrbqUUP3FHpl4JAGv7LFBQ/td/8N/dGMQKefgbZPwYhPgRC4fi8hCTjQVPQXuHcvn2Y
EgJcF1zg5FGCXUJFS3EN82A1L0wOLktvnZs6ZgR0RYA2i8Uds65PYeAi9B++Rh0NB2ZaHn9geqgq
NB/lErBdXw6JBbQmmHQlKfpEPd7PM7e48PK/DbRFx0GzIboLD+xDWnp/2rKDnO079166enQ664Wc
xebbGRCrkdhwZF+0Ad+2a5FlGiMRnETrefIxZfahWgHgTftydk+D7509LIkuoGCa7tfAAVqVcIT7
Bj143soJB3D9XTvpNx8YalSUnEatd45THRJ8pH2EY5JSZgnLveukaJvN8stEahuE607k0uOWvo5i
54JpjyOwCYnyidL31GF5qdboHymlD30rjlMG/inKqISq+GrmXnAMtBJoAr0zWBFAJGU2+htnZr1o
vOJLe7TEjufKB7UymmAfitug/EomDcitFy/Ep59j+HS3hgqnnO0+JvaAGTJs1eWKLff7P2GMrHMV
01tDxIzpr3z/LsSLEWBkYJx6G0f43ScZ79bcnS689fEmlajRij7bFgaHhoGwClKx8my+DSMEx/3a
m3Pb9EfBtrAbEwA4pXOufbCZoap/qyR6dJje7geR/C0Q95Ds/Jisw5tzPYraZXgnA/koEXHwxD2w
YOAoUPkfDJvAOlyVPxEp8YOxDd4StvZ+QhxfD2SNljBFyEtsVyJ1avU0Z+qUGPshhubbXL3sA71r
o/szy//HFaIq9Lb5zq2CU06pGmq23b7G+uPeJ2X1zTbm3A/MdwxzC7iDWQ7ar0/MJkfAXLb4N83y
wGF29eF7kIxF9ZRygN9EGM68NL1z1dVK2CHy0f6bUfJFzSSYERTgo8xbB0SV2tFYGwZEpe1B9cPZ
dO57YcOfqs+PTgIzcineqxrij3Q4oGv/x8U2pbFZDjK8d0hWZSV8GKw9JdV8iMfoE+f41rTOp476
9iEa4hKFzpB+9B6YZg+a600RX1fKsKZmYi7KcVsPHjxFojULHzU1dA8VMVLvGrFj+oS+cRhxMWJl
yyb1HU3mn6PEQgQe//aoA8hOS8qaClkcpABx64QBsEfG76NEQyxXse3ZZcdV96pV+EbpA0VmsPT5
ZoYHVKGpI6ngJiCfUKjmLOvxzLbIu8mIK4UQ8Nya6F5G60NlEC/aOv2pURWa2YUQB4YT15WmLED6
QNuDI4iN61lhmvXq9C1EHehKHIeF/yEFNXyVXU01HpMrhT7bMv8qQmfTFcQSkSeQRwGbJPNcjPDt
ifSrB07wAosk/mTvK8WdWRUpmld5G4xkzxh534b1F3FJn60X7xk1/ggbg2yUn03h3S/ruF0pYnKN
Hktm9zIEXGr0U+B0b0H6p5Q+EFNsS9L7zkfI7gu329i+DOTBxe4SE7U1H9x+OLnKnjU6vhZgYUJ0
tSOCY1t3T1F19Y1hxxTYrteZKcLUPefO8qQQ+BjiDFCTbElguS1AyyzokibVb3x6OcODkwX5jrZ0
z7SNFzW79139d6jCO6JH9yuezVQLwuWcs+mXd8arH/GMU6ykp6URRI3hEC9ms0vQCgwrFfSZPL53
CUVMiKbp6fx1am7XGUui0z0VZg4QiTrH0pRfS5789AEr4DwHORGpm2Ic/qxgs+umPUwTRbA30RI3
GmNQZ89O4F3o+3CETOoJB7O9tZhya6NZ94aCsED3pbzmX7Tp3Tj7l8q6J5GjyXXhkmXp0VKls9Z4
TSb85Q3CkNscA8PU948eZ0btZ28LzqfZpSxR10175HJeRlhPXC8mDsTgwvEAAfVXE51mm3VkTbRF
IcTvx9M9e0u3I7g53ytY+k1VwrjG6BPo8k/BDMcNqQhnHhRkRvgcbUWk6RBnfAxF9sxapjhWQ9Dv
g0Fe3BAGVhdV3UfBvz7ABmVJKjtHIxS/xcVQodf0uBb8M7MOtX2IKUZPnEjl3AgU3TT+ygt/uSHy
UyXA9jc5Ke/BcBw1omDCOSuGFM71M3de6PdIlkjd6TTE4sb4+m4NOiyZKI9g94Yp2ROq3Rrh0tNk
zH3+LykSonmJB/zYlafPsUcdORTll0M8jpgnXGAxbJ84AIfb0zeEJGWX3FNmbF6mnn5NPKPMYwQ2
Iq8aFwpupoNHkRd/A7QReV4C2MB6kUCWwQhLQ64pp9Z+uSyO2RPogwqCK0Vxr812+BxH+0b2ySGj
nysne4wYSNglSF7yuDpU6/I7dxb3oWTOUgyKsU+LBHQYkLVfdfXu8jZL3zBSjt49mYHNmNI7VDn3
YTMH913Mtr7Assxy3AOhtAA8WVMHIXDxVhjkmHXnn6oOA5P08HEu8efYhvdBPB3ypb2rMKVIWd5x
6cK3L0Cx5DBc0mz9lxWqviXgK7y3Mwg93oET2fL5tmpw7zXKOaQz1MEhrO58F6iO31T3K1IqsA77
1GXPy1DxphUMvZj49VH1KQYSmHvpneYqfOaef4hyhpgNKoGdY5RzKmRFxLCCsTh49R+WffqYieiR
VCSfHTyOd6GHS0FkD2GU+7Fc/2bofziIMTf4xu83KsAsVs1q3oWOc6vcCGzTYADeR8/aLJtrwL0I
FDyb3tsGHf52zfw0m8P7ehDvyhvfFKbdlNXBLkdW2aNsJFP7TLFHUThRahkjDlmMbDoeM3jbHgp2
SKuYyxe8BbTRxpBwO9b0hS0ZYdo9S9V0n0hfNl6I44ps51t/0NUj65JoD8fjmGAejnEALap74sb4
pF77O3spNYB6afhp6cT1sVNywkvCOtojGpOznZVoyP8ELLpxHOVkPQXpU9WmSB0dLXeZrjReZDRs
k2RiHM1ue8u+gDptee7LwZ67POp2xjfvZYCvq3QynDhI3kme/u3oMcAFkSnUlhWRug35TpbGOek0
sat5yzQJAMduRpgMKBmzUbVDV7t1e9QAIxDnOH7pOmrOcmrDQ9arPybCoZYpNCMwE47B4m67qfgt
e3YsfWoBB9dPomKLQOmDTQI/q/ZfCuRh9AjdRncwZEQwcRhqHMPRwgtc9wWfNLLRp9Qm/NWETq6x
eZIlMThFeVyD6U26mMG6yv8yA1qKstkhOMRjK5y3uIzfW7BuY01ehmyHNz/URzgjy0YYe/J1f01V
ryvgJ0OziQJ9idX42I5sa+YIh3pZUoobE77OpX2VYUpqUxVlcEW9Oxkxy4p9Fy5kHOlNvcrPeuXc
W1oO76mXL7kbvTROsXfYNuQpsw7aU3o3uxyaWKLRtqh15zH54EDbZszZ8WKQSWz4TRGtDE+V6z1k
drqPmH0RJRXcjaM7ELJUz2daIAWwpo9J1G2+Gukfjc/YXnAp8NsE943ChN4QHKFMsOX/1RxZRPsX
FE9foZo/Ut+HfJ2se0Lf423MjnjjZVTK63QX4fkhF9tliKQtOlCOoePqTA5lp4Ysz7vvrUbt1mj9
b80/2kU9VmBi8mhmobIywZdEw6J1YSgShu7BFhwf2TyeQsYGpmPJ2WC2bmv5oVdM0UVa/PUoQd0s
l1zx0ytd4iGsQGovPag5Fa7b8ur5yjKbPtRhX+5jxwXgtkJzrDMZgMMQ5xWms4SITongPlB27VeO
W3DlZBUyhWHDhsKagqTYQ4vgrCP5oy2jrWoiQBJtXd+2AmltUeNcYUpJqZ4imc2898oRr14/vpn/
D9q99M+85GeZiLfeK9Tezc2xKGFPJndrC8uT0UGqimVDa93/J8Gti0a/TBWGRCUCpmj9fRdI2EOo
ym8qxcGqYuc3jifswiT6JEYzzman3xcI01Lki5c0j6gZEqY8c+MlILnFwLrMj5Ar8wfUyPozEP7v
wBdx4yfJp27B+ClshHl0P44luG5MhyYs3p3WG5BKgGGrr/REgv32ZbR+EWn7WswxDwcXVqb41uf2
b9xgZgkzvMnmep9aEXOkEi2QZcy0BAuCcE1P2TVFPKkR2mGjW6aXsEsPmWkOvco+9cBShjXvo81m
JPqeZWHoCIjZ/p2W6XvNLm5fO6jbu7Jl5Bh3b5NsJPkLubcdFnvoriddjKy0sRANEdfd6lCh7PV3
buxArEKInop+72fx1Tgx+qTDZUwFGrMeFr7YoizByiyw7fr+ZRrsJceYErb1S9A4fM/129AvD00c
E/nXYFzMC3b0MMxvKjK5YRV6p0EsRMXDhErgr8zhR1GFD82V/iOxYRiYf203PXKmn7WA/hEQCZVK
i7IXL168BIeylenT4gmgwOK1JFuR7xo6YrieJDk+Jb1VKrE6ellznsY63nWm2q0ef5P7uJAE6dTf
jrOA/2YH7aPR3rQVpBnhK2Ix5PxcImIcl3a7BD2RYQmQ1HJCHmjGJL8ldfynkN0fZGTffOposspD
WQArAHFdqvStGOOBZQzCOs0EI6nfe0JEBku4n47fFlZGeHqEOFx7hbGc94Upjs7cVxxGwf1Yuk9+
y6/YjD5FBscfA1gkwswWSxSyIBaiRZcbHyTMc8P8bDMN0bPX/x/iTW7hApuh1VBOKR4oDw4hOcRN
SvHEGOlRegtdIo2c9KpTBvQ7Cld8cP4+QTyTpeE7Q48P9HMlSC5nQ+oxuTYqaG4ReCMgs1jk8ZaF
IIQQYu0iQVcmRbFJZn547bPvtTaAQtlSpSAuemu3feDexoptjIHX4MVmp7T9bap/PeAF4cc7PZlj
54AyHdLHgeG8kGYjR97gFUKFUI9U11hQXUGhxuM6oBYircI9j6yP8mU4JgGuPJtPH3FZ3Y8LKsWG
uoP5Rrrv0vW/Lp12Ajn65KdEPBIjWnTp1+RlOL67ptoWDhkO3cTIRI+MIbtKc56xqIwRHXPNwlD8
1xje2a7BsS16KJPGg6A/4e1tx37byJj4MDygI9SMZFKXtjOfjncdQ2XeyY+pMEtzET4DuMCFXywF
My6v86DRhP1pzpP71XfehOZ1XuSmmZnc1qAI4pnU5pnlevzZTec8JQl2rGqNz1EA7zgFEAds8zTk
ywY1lLE4pMcLPTgWMKpbsKzT9OUts/6ns1b+oNYRJINaZ2fR9jFlMeNvhTjuGbkrjW2alCm5b2EL
cxZ/CYC2Sk4vFTKbbWkT50/ftMt3JQvMvW7t9Hd14rifBZqBcziv8/84Oo/lyHUsiH4RI0ASoNmW
L5WVNxuG9KSm96D9+jmc3US8nlarigSuyTx5HDnVrlYf69fRGoEbz229NqocnkhvW5g/TYHnSpY9
yc3aLLdmHECHVljBfREERyhJ3BkRptxSsR/yMsAZfdx39xkLzjZp0Jh3fvFPKJluWWZOWHt19F9R
KvxlJQrDtsuhM2uTeJaoe29z4LfGuI09nCRJRIBlQSr2Who+SLi+wUA1leW9b6kVwq5BNwXtzTLg
mwyMmhn+h6P/Ho/Jh0Y+d068BjO2MdGc4pNhqwk/g11ffOADcVg882m3qMS5xyLkyF0bTqdungXs
i4Q02xKfUrZEORcx1JAyp26yFCS8kABszpgKpmFSafQfNSM1j//jKvcJAnQaZfMQDjXBisTxdJ1i
kslSn8bNXKQDURZv+Xz+lPLmuxhMOzo79vJ3d4ZPRw31z0192PqlEUL9FEacTms9zNM1lFyliKlh
+lAIeXD1GCE4yUK6FAb9IgI48m91J5AsiE+DUzoPqBMng3FtvaxQtEtl0jAFqToG4qa3a8m93qcF
I3+ZzOKzGqkjmHmU1yk3n+LW1ttUu7d4qL4sZPFZbx997V57UJ19x2g+Ld3/cO7g7pFMvao5OiKg
fAlyYhVCDBKjPdzLvC93dCewPhqS7GKs2J2X43CXnwrJwCQqk/VzfqeL+G/y2KWoBka+XZFqrdLw
GqvxGMRwNzvrOZuD51kmX37SUQTrQxRmz7GHeI+A83Rn6v7Q9BEXdLHllon3AoVpJKwd/dG5wh/X
eNVb4cERcb2LlRK70rNtnIbyNiPwRFf7kdvWXZjFn4MACqNR/Sh1TZ9Vc957z/XM6D0xrbcglUir
rGtTgBpKLYqEIWY/0HaP7OLm99Jvj3bsodGxgtcWrRsBVXCoAXfEfgsofrKnbUGBtgmk/2gYRrB3
K/d5MNmp0te9peG47VvrfegJgonb54IyatXZeJ5FxomfhOTHxUhmz4oZEhcTe/w5xpcTV56FLqGv
VmmAimQonrhHVgHrGpN050aViE8sVrvW8oaVQcIQFqNO0VOCDmrrkvXVVDlftDwbaedT4xprFLC/
oSd+OEq8ZZtr7SIiTqMOcq3VPxp2A0JHxGzGTNE9p6qDCBUlrwbYkRGhu2D/R5+aYEJ10dthIthk
M0+mGZvob8lcyrtufEtTl8l7K0HLm9aDG5buns/kkPr9P1KL63Pt6qeBOEfGju0GjRckhWYHk/NQ
SeIJMJ9tEtiSsjCYDSUgwAweKT/WTFX6Y2x5m6ySn2KIruhRKTcK56jTrL+iPF3jHPRZGhOduXRw
hUBrF/r8wKyXm9ZmHBom7hWvHeJyo4j2okz+ppCTINIDuK4Oz6u2w7U3w83IcCC4EyVRiR5scMSX
7Jp/naTW5sRrTr0Z/JuUvHshExB8kBgx58V4b+f2RokKLi9oi7mXH7HD32oXF+X1+OPDchXrcWP4
JtgPy/zwTZQkjoWWmWyW3OXHEduqTQ7/LHztlKZJGY5RhkHKjy7BoigFvLoNMnDedeo86iTe2WO5
ZRr/OVQjBKEaP/Tg1LQVbTU8UPxve4Tkc4bFQUhcdiUzMkMYzqEOC8EsRotnMzBQMZVFd7Na3vpM
LHYIs70mHFw1u4Ehn9cRjymZKSuqqK1orLVFtowq9bNSgC88xF+Sp6BjjsISZm2K9NwgsarM8Ecl
07kIKjZn5i6JbRignx60DW0f6qD7K706WdtsDkqGttzc9wzbKe8XqED/J0XYosXdmmGkk6U1F8lF
ojr15FdJSZWEAKd8D9CKWsItQa+AA2dFSQzux4QREBH4sZC45CH8TV59QxO2pSzaag0jIXBWiWPu
tPtPG8QdWv81lXyRaIgS55sdzHLohg4kAPlQVM4OFuK1HDAfwxgxXLTG1gjHFFEMW8AuIL+DWDSM
EdwGsLhHWPLAp6YC1LUazzoHgiXBOfAUVSXHQUcIla3PYROx0a83ccSUFltnBFuAoZhPnKftm+ca
EVMwfLtk9FFxrCwK4cgBMssfK/vg250KblGc6gqrs0bR5yOQtepm08h+O1UmuQLyZzAo933uUGFv
+7K5t6AJeFp3OV6OtNarPsnXymoAAD/xO7ML3pQYzRF9td2vBVwL0+MiI9/V0LKw+KxcT+yiYoPK
HToUeEq6BFTv6I/Eg5MSi9Q7x9bZx94LuzD2YdPOLRQDnHGbwf3Wr65ig1G91gqtv4WYZN5gZqNY
voiieo2mddzwmFpEFYGQYbXuMxKwHvII+0F4Q8ybobG2AGog/FB8BwDOti5K5mp+qYevivAuiWt9
mlGp8+NQ5+7szCDf1HgPVPkeQi0KF+4Mp1bYOmuwh7uAOoB1557obXT22DPBVujM3Hn+Jza5w5LI
7ZTGt1OdIQ4bXB4TO7BQOleJIiyFDjLj7sykBdUXiiGLhxJBKPlPkNrU2s71zTVIUKpfJYmD7JRK
smTDmU90Tq+FFtA3nW9u533uXtV0nLyTCVXORtnqdNC2crIVDy6mZp/M4GS41nl6TJqZnQZDmOio
7S9zBpoy58dk7k7tJBidoKv6CFi8KLKX3AejY/S+8dFtpNNLxtsJI8TBwmBVDxoKqPfSzFcPuodL
XHcGtxU5ilNf60asa3ahcvj0k7eq6Lh+1kn1amL0cNkpk1rp7mcQG6n4mWBE8fgtcCIgAyGpQH6N
g+GJU0b0y+aSGLK+2beLlZVcL/PNlAUE6FMIFlOWjyVUJtQOuvjNSOzjC8uWZzgAWQZv+l9vPkVU
nDboM1isa/aQTfcSRLQ5gLEaYxH3Ajvn9OtqmJJ/CLlW6LVWcz6wxF4QFcXeg2regN6y4Bdh18O5
H66L0aTG626OKx79Sl3Gvjv1Y3eK4r+Z5qFN5s0YQ8TiMsLpRhJueI8R7hn4G3AT7/vsaXRIKkxY
5qtrGPIU0dihYeAZR2JHZGnqdYxccTMDgFPiMYYnzKucyb8EvMIkzxIis7CabYWOwqftsyZ3Xw0h
xLPpye/8Y2twubdPYRWTpgVjNWblCU44J/7ZyIyvYvQPVf5MvX5pNCAdZtUaPkXUs0d9y5LfKjRR
8itJbHBCcWb7b5MHxAtJ0F473FQgn5Ge6iMrqoc5HD6GKv/LW7nFCQ1ENry4ATDM8WWKiSrD9GSg
YUNKcpmH/9MR46BiEg8JhlFkOAEGc/4oRlZj9VfG5spumUOZw3qKop+mtXdGlP6FQ3mWNsBoPhLa
oBV6u4twQLUjd5nH4T4mTD9UvUZPzwDkr7eHcx2/N+2fMctTilJiRLe7ChWxpuIwoqvLo/A02d7W
adg7xr+1gR5twDtr59fQIwgmplDx2x9PR6cBaG7PKMbukt85mXaScGQv/zK1hjiWbhx99LP+YECO
UGIRM0OGssw3H9af7r8oYU5z5B9sSowoqUgnC7YWBmR+Lf4VYlFsOhS9kY0N9rEykq2VPE0gxVym
382AHaf7q1hsW4Wzq9TvqH4yrn/JCaHmO6POJ6jHVfiURWI/lhcqEi4O9tTea4dgO+s/ivyKWWy0
iRPdFHpXM3fm4b9a9sXJ0FtArO2NRwNgjdTzak4XiOt4YigOz6Jczd6/uXkV5S3NvpsIryNpdHa8
iUbwt485+wZCghrK1gxiv8NQqmQ+6UdnD2p1DGUQ/kb1MsN08ny2uMiQbWeLtWyd1hcTgnceE1Ze
ITEOSMw1951g/eT54L0g7IbIjUFEwN1FxOetR/wcK9kw4Au6BF43fEkaK7Tvh9rLWN/X7Crso6L4
nKmu13gR4M2Du4iotP0BSiDbHypvL/z1AHR3+lHQ/NMorNCvuJTo6jsJv/P4u8gY6cbVSjGnLhLg
LPvSPwewiVu1JLtC9Zh6aqwRrVCrbjV+XHQlFYsdn686xXYGLi8E4kImrG6+dADsRKR7mfqPZsO6
MEqa/yKSTSYnvS02bt6hWk0bzF+44lhIUIaX8CJWlY4PiYeSjE16g6d6hgxQQrKJZv/Jtndu8sOe
Dnpnfq8qsQOFsPWYY0i/f1gY08L8NMd/EWEwNv5rpLneeAxBudT2AybYzYyuE+8IRxGvfA/BmSQ0
Zmi7Nkei3JvrQHS7AQ2EBJ1g4AaoGPKZwXsYwreWPnGNuKno3bClmGxFqVaT985h+5E3gND65kBq
JdM1OyBozInZK1X86Qq5i3YsFvr5/Oz6Ew1k8il7MnbRjlgjDabl5euIdFG+rW00/kkR/DZoj2o+
ASX+IwMRrtRLbr9mHepvwAlGdE0de5UH/XHMb1V9muM3n4MsAktTeBDlUhipVF7Y39t+XDEnLCa6
kpfeglVtAWrjW6YrWY8MktyEER3MUr9xLqB4cg3kDiYA/lRN9nyz2BpN/dU3UAd8m2gUge+OdNw0
uAy6vbX5Z4N4Zq7as0ma9Bg+V2XymhvDDpk42L29x02HXXeX1Ck+JWIapIFYlNlafMAuxD7X3qUq
+jWYyPcSJYjw94Ziy+jlW86SBHCi9V1ZcQnTqo+eW7gKdpg/F05+0Tj5XIZfjkieve7eWuQeF+Ao
8R+hB7wE6H+wjZ0r8dF5kJND67HqmksiXkb716YIb+v3RuCm9e5t8oGRjfHoNqtOUsf3jnBjlRh7
U6q90pgiaSFiAgnTJc1IGec+JBCQ72IiLdhI5IdZ8tYk7X9BG++Y7JEFkPmvA+pgGvw9KBMA+9SR
IbMSAi1sXNrFtZqfZ0RG/VjeDALY2trc5l5frALGZH0fbcz4HnbvRfAPMZ62ToUgWS0hRhOLWe+2
O8r+TQ/2YRY3Wz7DgeG1H45xqbcClXzvGAfg9DuZm3vpTpueJQdah5JUkrNGod54wfuUGDsxi6Ni
ilnWf1P9jQJnm2I2a63poUkFW4sPHT67+Xkpd0NEdfNABC8hhug3DV5weJlSopfX8SkPac8aWK8N
L91MoyJ96j4kf5BJVhIqQxX+hwB+w2YJn2WCmJXJ+/A09kjFGMPl9lmTRCXV7zT/B0X/KHuSnZB2
6OitJZUkQzzpsspwMBLEM3vBtuWOB57Qiob+Af2/2/BPJhOou7gQiIolQMeL96nb3RIHTuyYlUc7
fJ6hoTV8d1NNBSdeKxBVufjWhPrhdHEfZ+aANkPLnemx/P7LU/Cj+k24gJumL0vc+vHideGRoSN/
AvBucYtz9zK0jyDrKdBWDfzsLnuaa95NG/olFG8X/SgK5HRkojjgPDqarEo4ClyMX+43SZqzlR4j
A0NOiuHDHTENy1Vh1i9mGeMx0ztMXesG+YUjrmQk46htvHsoLik2T5KR2g9e9UDxzWwN983hfRMj
qx9iw4yzl3yVzWdLh2VVsK64+upu17U/ot2xn4RCE4URdxTFVnClFKj6dzobzSgCJSRMgQkp8AnN
m2DNif4VQjb/m5GNz+YCJ1cNct5DU+EHeNNwDdZuBV5b7wwkpwwCH7RDNBEGy7F9Yoy3joBeukyB
e4M0o9w5FBgd8JJjI6S5CdK7gGBhinsbLmrtCCVStEsdug1Q8ar9oWdtontd3fFQbmsSvQU0K7Er
eZ0q/mKneAnVDUEanN4WqhSXeTgsT8FJeWgV4Crx56VxJkJCWSdZwSee5K7n+UVRm/C+JVd7hAlj
pbvC2M6M3SGJDQXK0FPQPuv0oS+3eC9UcXZQNSNSAqn8RDey0dN+FPnebh/ZFMj82+SziVC1D/xY
icBLmmRwo2KdWL4QRrxuKXGN4S0rr2lDfaT7DbL5Y5IvMa/sEKzvYKYFkTMb0vdRFzu/fpihC88M
V6KCfD8Xf81AUq/PL8iHlxXoyLnkVYauvyIN7EToCyu8g88jUWQ+52G57hDBRigZSRQw3f4vi05C
lLue5fKEuj5LoQrgPgDZZnqEgKQjy//EJk0gPNfqqSqPmoydJobfW8hHnedYyUhrosTOgNgH8ihQ
uIwqh2s03U2jw1+rkYGOl3DapIvdQODB+dajf8SCvLO4sEmtjA1/owK+0CAEODyDx+pegAptjRi9
s/S42N3hSj29shUXPLlV4tCGinX1y1R/oLRiL7mqIacKNW4iG0c28IMMHLmwMfbgRhLE+WBQ4J5u
1sM4f7lE1045aU1sQYLEv8Xqkgav/wcAaVjoc02Asdxa1bs9o0eg9g3cU85k3gr5bMfumtCjFxIa
zq2oboBaLIJuSLVETfjgEEPg409NcPWwQN0jHdwwdOQRPCuQ+6AFVO9cKAog52YXBvwkLKU3Sz3J
EDjZDCxvlAFgVH9XFB3xFxYCr3HXhPVPOBt8QA/oHwRQnWbMCa5CGYYFAQp7MvCSqYvjqGiDpcJn
FB+eHT9j6J7V7XUs4iUVZWiuTWaQgZVmfxCAPuMg6bf5Ehsd5SjvDNSQa+ACyCIGxmsIV/DU2hyz
kVyw8+JF1+o+DmCQqoBEFB9eYMtix20jtHPISDTeVlOLPULZZdfvncQYfOLiJjOSjYrO7H1nxw9K
hscEdYPfkSUKkwb4ok/cnYjyG6I9Xrj4oXO7vfQHykm5cGlnfRvniTepwXnqNxOUfwf5ZR/Pp0Rl
WDnymlRAqyq2XW58Mdg5lIoJ77RIASaH/LDQpdAkalw4bP21sLGYVTmmLlAuTNOs4JgvPaVhnSxT
PUTW9G1MTL5cQrQ7W367eFuRx1FyMUTLubAxhIzYTbIKyKr1YJWcWHm6ieR3D6HZ7IONjZS5pLfF
F0S4aGXfWVTerNL/GMeQnQ2ym8wWEVL0CLqugfx3XhbZw/Sfx5wSo4KadoM//MdA9c33vJ8gmjS6
IgSa3uLxmtHRpUg716HPRBmxwRVXwo1Wz/zhYSDtPCMtLGzar7pzoGNgM/NrsjQHhCZel5Jxpv2l
KsJr0KDEYIeczRDIU9luhDTealjwLGfi2r2UkfiP9ei+pYt1UUAV0gLHUu2GOH6pHYNLAhMHMSfS
ZEqD+2UM1DFCNW670CFQyybeTRgQDQvvdSTkC006ngx0h8B/IkHYtEGxNYdXlctT199jHAuy4oVd
7EFmLzjskM/rsX4eA1T5WKVcdijGb0SOtuFkB4bs37oRkDvBlKEU9Z7A5FmM9/Te82yYhcnGdXgy
vYFUOFd/BIG76+HFIYq2WD4izYXB6JIGYScJgujp3iv3yYKzH+XqYmT0xcy7o+wVq8VxSCFFGD2V
IpJZe7zSUm3ipj1Z6kXA1kDlSYICEQsoXmIaeBx6VCI2iygaLv8rrctjJqN9OVVvCmtexpU4Lkv1
Vh4B82BVY6gOBDOh/WtbdztUOI2ygMywCDWstckXN6w/Mt15JkmJSrDbWGF8SAl1oTWkYhnOHS9t
WTOzcbYG34Znudupfev1kw5foQn4uJJpC4PipsbTFN+t9tIAk87AS5VMKokqmhwo/CxtWbHuYDPs
a2TmKfock0HjmA/M++HQo2dOYNs6kKQVw61eflfQMOo3E1Vc4LRblD7besguM8ViZvws3EcPhUkz
nBIm4CzYV1YOBh8FY1sM+4moF/r/U9V8D4beOsG303IsYNSF4zbHFIdJABz5YDKGITmCZggVRQeJ
L0LNkKvpa2Z4LMnQ7BajB86rouRdbXZxkxJvA2RUL3OjRdKPGavVmIgiuh8GuYWxMwP/CdwSz+4c
vWdC33JcQ8sbXcz4FRcEkFcceRKPjeheCkzTim1w7g4H5Oonb/qtYID39T/k8isHYu1cwXmpiStl
F9ziiE47KEdIXs2KY0iMWxJj1nHBS2MdTNT2teU+Vv5iWJmru6z3k/6Z4vd6wOGtvasRY2y8eTxq
cesg25bnsftK41sE/xpB5ipR7dYPNT9s3JlOf8gTAQxZbxT2PpsFCCAZDAfdulP+W9guiXiysPmU
KSgdb/htbHKfx7IF+huGJymrfajtvyHJUEiKc+LGb21FomiGPTENONtqq5s33ZjvR0syY65NOBcU
juVEucRZyhxteAC98awr51KhbogYaiXg1/0uO8gx+efCxuQgd5+yYLx70ObCQFvrCKuEgcwIjbO4
RLWJO9M2OAPEVuAqj5jLiqxkb9RvZwVbLZoIx178FPbZVhU2aePbh8DCTIjSJ45rAe4iO4GLpHKK
4z0bJqrttHhIDRa+FlLYFaQNSMtZd8Giq9ZOKnrMUpCwpKhgB5NW4Y/yoV+uVs9Cj59Wxm9oDgep
NUn36RYAkodylzVMXEfvmBl/qkAuOJAvx1pkfLP7nkHkXPemFxCCBSVEsaUE1BZw/lnYc0kGaxCV
ao+h9YSL4qCK5qtWEDPtiT+ThS/OiJAoD/5V4fDQdAr1NWfuQKpPHE6HFuR7V9hvKg9vdYSHM3B+
tK1xpZWvadl/g80bj50OSLkV9a2svg2GuqUa+MoRN+IZdXj7GZyVsOIH61akpJaZAJLD6TpP+XOJ
0Edl5LdX1s6tonU7jk8hXz4mxk2QUEQKD0BvtfDvTTRtpp3s2QTtIl3tKsmdmZmPltd2WHmY4GcR
yoOsLr6sDPpAK0/NSIRAEg1PFQMpREDhTTn2S2zEJxPWkB0Wl76ulrEfSzZYFIKxehng1kmsu+4c
nB/GlqXdgxGW/zR5Cr4X7gUveoKKkrE947woYDPOo2ysO9TnrOgASro5sd01Rkqnxjbu5X+z031X
YD/jdCCCLZgroO4wmWtWSp2OP4UNabrhhPaTe935LDWzedwqM4NKoIbHukfsLzQBRnli10fD6nZ5
OrGa7Mr3yOZ2S5pdiaN1XYrFPKWg4VZLQZ/p7hNpGsI/BKx7mGXnevDxy6Y/gQHyPkLjNacEsdrN
7F6ymPZLVu0+NIgsMAJ5nwLAucESfkR24W6e4Lq4NjGJZX1re3OkbbMm/lY0n21EIV475gajLV50
yEuTYdAFSqbEPHeJPhdN/jXJ6Ih3nj3M8OGzTAzC9j1LSVE3EAXia3pQedKzH/A5m4x945L4GYQ4
5TvP/uco+xbbzR1NgnznL3hyM86AIa+ezBGoV4Rlk3kreGE7NzNyEDA693W6Lay+OPRm80MG5CWr
8l8rqk5WaF1sc5KbzDfTvYdyM9H5O/6YB+26y9Ruufb7f8jfdqFjfTqjgfTAOZeaTc1YBTs8+zus
c5uZnavjqdNYmaexgVNslNd8Vv9E7z62ffDQWvWnZ1H9GlFrAYCnzRoG452zY+81A4Cp6CGASy5F
/tZ4LQ8AZMHZja8ijr/tfGJI6mxMYi+MxDn2WbvPBJM+N0A2qZKPqecTzAqJst2zQVCG9S87alzD
y9bFvDdm11zdOr74nbN3hfUFWCTHhpR8oUF6GMNqY0hzgT6v+gCDTfjq9URq+ohE6zLZo/vZtH16
iAE7+yWif+JRy3r6RFW1yYPgzbKXuATvgZhNnNSSaUESsE7ImcsEjbGJIutMAN8z+Ehr7TT+Jq9I
qOk4CQH83tENXkiaZN9CnddXgBaScj5kPv1baUKdp1iwk/TU+tkALj5/Glt9nSChG85iZCug8vpt
uytHNHP4onKOYPHP1fgqKlaFeBowuhmCSAMT9jZQRdS1Didy5YDXD8EzZ9PTNIKN6eJTVSXPcZlc
pqh9cHt3merCXHHY7riTf40i+QpCgfzzznzOo/7aCWjqUm5LGR0616H6qNamH18aQVDREAp2ITCx
KEnjL+U2SIu4+uKE0aNdoResJxOtQorVZTaveqguWRBnG+yEoJZ8m5Lf8uIN0lACQGw5Pcyu8Wt0
XgOaQd8H3+WfYcFfwzyV9DGfQ1mfZUyva80kgfSY9FEfPzdqeLMH8idK6MZrZIDf+OYucAMvTqKX
lNDuR5qsWrN2fkud+qNgfV1G5GAAGHmMZYxExtzoio19Zjmnzi/NrcmpCvENYfzoJUgkk/Q/ocgG
UfawDSt8WqnIL4bu0Eey1UJVgFlCFsraAoejHag/BjRkTLRZ1BnTf2HlPsTkLxxiZ2rY79rpbsiW
XFS6iaRwXlGt1tuGeQAKnpRht/gGNkuMgQr1K+r+fo1mnN8D187GLNlTTR1JWGWDq8wwPqK84QSa
5nPVIjblFVsVsOjW+O84Veyo2fMuvMYVdZPJyIG1Rnob5XivR2qvUqE1d+z+KJoI15hx4OA7el7z
OAdEznmsdQE7LcE5fFxHJ8UilCJy3KoMu3aDCXHXQQThBtCnZiIZ3B43JjrytTOph8ZIw207J2KD
6WkJnAmfxsCNiWbqmIGyerKRZWxRWkLw4V1TToOc1ye2ReuXKHapyV24BDRnSTgAOlDqySIjWRm0
Yy3r55XOw70eWIfjaqGQdCi/Qn5GFDILNQOmwaTl2isxsByPy+FVDWig+YkfqmFTh1hiHwgSraJu
mlgfteKShDmJVomQz7MdEW60zK0YGAV3NNlUMPFfQ4+YejZI5OrCPUB6eQyS0J5bmATAAgt+mpUU
2a70jWLBEn4kc6v5BYt3L2IlFkuCoX1rzvdOMGKhDX24WINjrXrRv8ly5ubviWMIe/az1PZDBpZO
nIMuP3hm57JXp4UNFMxGFncJ9uPSu8Vjsfjoh+op7I29jAegT/Pwa8bW9xyBLMnnhPOED8YcxueR
g6ut3RAWB9eqVSWXCknIG6gdjvPB5UGUM/+NMIQQ2Tuy7+RVCft1hIzBig7doDLzf2MCrMWECMdL
xa4uNFgP+EPdrbkpaMBryoSmJ4m6ZPUhuI5Wqs+JTTc/G59AGzeHBzk23rvv6deidJMdXpSzLnOg
BlP+jgvhNMthb6rixTWbfZYFL6kzvchivoZ9+dTjV5JwZyHbfoKZu9VK7YyQvGtzYMHuGt62dkCV
BjVeTdd7DNvgoItyV4joeZILJyVFG5l41waXc+5TU8EX3w1jw3HEnVfT52E1+Ac91Vgj6r9VpHsH
PVfzMKeHzjFR2gzM9VPvCNn2VJiAMlg+c7lkyS6qlz3JYl0eQ8PF5+8z6iPUduLD91OSyfrFYdLZ
VySkd98Y/muivGDioG6idBGU0j1CAUn/I1SUZpWxQ92ZJxfgl4czA4DxzNAs2I0d/GJJc2Jz7uBk
/xdz0+ApyX/wNd2TIPi0B4ILvTbhEHb/Wq+5gRd9BX9OWSbPToAnNi4YbYbVLU1hjfTefZxI6gJZ
TxKhheaeZw+nDPIDExDlGDcM4i3J+ZfbyBCqAeNDyNYyEOhPPYNXvm0rJpTpHn8/9UvSo4/KI7Yd
GR2gPfkHNrtHNUWXJuufTE/h8KIyZw2xziPyfFDkPdYyPckyyw8yI/rT6acLWt2CTFPxDAth71j9
EZj/vZin/+pi+qBk5pNBQsQWfghIsciBdRbT2jYj41Rx3FCfKmO4CzzDH/B6w+cOOPChWdIB/JrV
SRzPJeU04cq70YR5DbU5P9tm+jzldnIt4rRZlx2LIu1Bw4pAMoOJvE1dJ7cOYxSOHXq+UTDZMXxu
nNnAWElw9z5oxWss8m+FEwsvcUu7X4k/ZO5sCJQ+lu3A2G5sDkqp8rknlhnPH07oKiGDseszzexP
kPbZVs3Rr7yPIRIgyjK0t7BYD05NK8Qkc93W7DY7039OWhxJMUKTVZqN53oeFqd/hubU//Qjl3vG
2Y0S/UzWAgeal7OZ3HHWQt67Zbv3eTm0DPOXOdS98iaIKJFPKnwz8BPi/gnX/CkxhqegEKdAqitj
+q9wFK8UdZxsGL86i43eDD8uwEe+qiYmkdOsfmZNAAcU1gsMkF+cum9NQQmSEyQ1NOY78BL2KCGh
H17Q/isyJmMrcJAR1KZUPkx9/xO5ntpySXUHRM6bgVBK3tKR1Ktu2hoQufqwczlsWYtxL7Sr0MQs
0FqaGfpgoxQh8iHZGLqCXSbrc1EXp9gHAqGYllLdwtkoJvmV051tWyg1zPgTGhjaqrqecWI4KGl7
b/oKcmI/+e949Uiu8dS+8VG3QWD85Lb5SPjNQcC8Qki4Sih6hmUNh7HgqgWMvxsSxpERr1A3cbuP
HtiB4tWcUyLa4OrllXt1FM0xUmAayJcg6DhiSWKJmxcwGBjTLKY+oXHv6PMSq7uIzPsyYQSwEgLS
D11pIwPzyS7EY2VL0immahtQebOwbO5OSh7NIP7mKWTKIFDoQr0xWfvNIfF7qXN0W8mWZHrNGL9T
+TJ8Sebp5rryeeiW0AIj+GMyxuwff6OjnS9PD1s+g33qAdmR3p0jYBUXFrbB2gx3MFf0GSX141iz
zBvRSmyZSRN61cTGqdOMNnwP62rNAGmnLaRZrAmrfT7PLylvX+aje+gSjIKhM92YXykgZ5Cx0gYR
kp0jc3JsoVfCqKY9ZG78B37wnhgwUwofHYfmeQgcB9eHle0dMmoXzgxX2LFJm31vwIufzfnbG9yT
9J5UROlcxM5XD9574/G6HCS0Qwqp5eCrwBIK9nyQ3UnpAq4QJg8BxkRKLEZuGJzZuwluliibjQdQ
f0BTYDdnmOFGF9hYFOEyxmUvTlrW7ouOmhHlF8dtj46GGrQSTDJzxPmW7a9HgUTFGJbgsIbFCvZv
nqxlE+r/Vyg7WBtoD61KnrESfjSmyBFiN3/stzG04ekvU8RscXjKeRjWkc1Et+2w7lugTGzeb4yj
ydoIaUiDzPlMiaNegy09RvBCiTjjQ1MIonjNCeqIQ7WzkDPxMVZrihgkBqhDNkiC1VY3qf2gUflm
ov11kuhXyGzh0z83IXnf/NmdbLpdwnyliQlUa5fIhn7YTiaHb2o/mzNy2qEKfq2MQtbIFkra/zg6
j+XGlSyIfhEiYKqAwpbeiJJIyvYGIelJ8Ch49/VzMItZzPQbtR4JlLmZeVIFezXiCAA7S6LOwHGg
4kUgFqRFomHpE2oEfmIcZYL9uHVnTG4G0KWRjkL06wWmtPBryh19zngGi4VSZY+32acSaZQvyQTU
xA54CxModvDJYKYWh1g4z1Edb8vBvhVd+YNX+QQhFq9YWfxrGnNaHr+/pEYxiWh+oZJvTv1D0VMs
GimrOJRN+jbq+eRX7XvojL9dx5udSv8OyP8pHxpqjuIIK0s9r2X/fzgiR7ym0i90QnB/bHcShXWM
UVtJKECCUXqHWvnX0MnM78g9mWKimKOsSese1PoDEWPUaPbhbTCUPwW7/TpGyb/l+fgQZ14Bx4tm
HnAKP6C4X8g3/oG/+e6GJqDhzjlWpgtL2qepJSkv/qAPUVLsuIxzDW3lY2F6UCb8trxUMqivUWRe
wGA95VENzTOsj+xSGyeuGZ7xs4kP3dsW9+4Uxwsg/ye2jWCrlXP0sD+jZ5g88ar5z+faOY0YFt0O
lb8YubDTCla3tGnik1tySe9eeOkG+8wYhwO6yb9DQH84TP/ykA3ughvxz4w67aMK6KmeupqCxjSX
D6kYWf09/5aAQCD5zBo0kk5qACs9Gm5R7R2JndOxrDflVdcpnRiDUxQOo45HY0aPo2xJ/BjCv4FL
37W9OIHuYC6Oq+ywZJdmRtu7PEAe9LEyCg1hME6ZiNjw0QBk2XlLoZX1PtXOP9Vjicoq+aQM47M0
KouhZtnuUkSMVZzoLxjyMWpGipmTMGo43IwxffOiaVWV6uhwqJ5J85LyC+5JWL3Ect5Ls/uKhf01
UQaBeiyZ54ufZIxumH9u9FW8l0V/BnNBE3RkrlUKPDKha3eaty3hspQfG5k4e2a59/N4U5Uc87Oe
SFDdx7dO2sQUC+AhctuY1bkYp70XoDrY/cSUnHii78mnetBfbR+BWgu5G80DGh5oqi6Z39RonwJr
xMAS2x8zdLbcCbZR7u/TeH5LgvTmRXRbFd/KwHAsvfOcJk8TY8zBo4Ong9c6uvcQ3CMkLNr3PDZH
+hezGfuvv294Q4Oy/Wd2vIg2NXQGh0nEQYwydEmVbJEIzcnkIS1iSQpbBPsfc/ginsWRsz0aDZlR
cLkEUE5sHnRgaprtu4vOp6dkspmilu9zzFg8Z/tBYK90fiidhnLy7p9SyYM/p7eSmqrAkycZm9uW
3vQsLc4dNQQcNI4ZJR11Zb+nqLANxUQm02CqaJvfeP5NYWijpF19xrplQncZVb/TIkinGf1oaGf7
Ulk7XXBts5V76yw8Ajb1l5MRPQVz+B7p7pCzRFc5/cAN4dbSOSU9h3wTPoByzF2l/yz9pUGW6jC9
DCn+r6ZKeAN5Urdaexffs3dJZ/1M07jzOLspj/ttZdV0fwZ03nCDbbK/TomDjlLGWcuI/42bxqot
xS3DlKXRJ+L56jM4CSp6fHlAiTU8V023c1V/0O24bbRLXnfCTCrW1WC/TnrclHmfbYyO3MZSN+60
r5Sxvcfx9GTF/qsO40uAxZvl99GnihvJF1KNAT8kOam43FJhcw8iH+jBQt5gTaY2LaPDoGwpHZWd
9dTV03hIcqoGnXHf1xGcWlvurB75ix6JR8NGrTGp1R6j+TunSM7GiAKGCXNmHdXrIK6+WWMfZ5/x
RDPyOXje9Jdk46+MvAy8lwEGKaEBu4ox2udwkEJ415cWDeHoEEQkK5H5Z88HEVCN+soY2d+lfX8x
pPo3l3m9JvtzUznpYxvfYZDp66Tx24dUiHKYFOybSCqGA1WjhhDuhaAz52b+4HH46qAN0Naw42aF
P3wi9Ag4kv6dRMCFNZMdosNuzJOtm+AZg25+oYIr3hg1eIWSQZoXdU9cGVadWZ58TH0S8ahz83NC
KF0F+RF+8tnRdL6BmrI70BcOFFtqMQjkFDSsJLLcQKLHFky4I4ZNvqqi8AO4Mtuq6doMyw3+SYEi
L1JYRfiymVKbUCYYNgT0TkxQ231KNlqrItUCci8lkP2yrMIz08uV7cKfFBOHl8lROKrGV5uzTm1h
pZzzExeAp2VelnjEzEbfIyPU7DhTnBoDIhHiV+vg/0oq8NnUSZmbZGSMlzb8PziItRuRlaAyYfBj
YApMSoet2r6kI9enmnlL5VAdlWHKNNjJCXHIc71ElQszIEjE3RMvYB8/lLZ1DueBT5i65rE4utw6
RmN+sOulIV28WpP7Grj2OWuwC8w+Ouqs6w22AXQsp9/3KWWyOAoQMmVFG5yr+4PT1n/EcsEXFngS
KpPd0N7Bc3voq/4xlxAgOmoh5nqJU6Bvxa79VLfePZoRg4JqPiJkHEaw38wLd4xMqJNwzn0yF1vl
+mhMdv4L72LduYiLyfRm4udojSjcCBwycQ38Hr8RyuraC8D2x/MOvN9lDppnj6ZfT8xfiFIHS+k3
ON8dqeL6aA/JS6vaX3BWeL7NgJJynKw8Tuzg2BbdM81S29bsvrORIzjmuHs6Axgenb8hij59nOZu
Lvec76ieT+t8Y04+Owdd6EF/ahzgktp9qU0Uoa7/sFxoF6KxX8N5fHCcGDKSd1yaxFqvq1cNDRQ4
Ba1LU9SKX2Pxkzk0AcaV8WSqDqt9qD+D1PkJm2jRbJcew9K7MfEJ1o3V7AnhceFI4bg687NjFjfQ
bd9a869VMVLZuj32Ga4Qd9/T17ZJ891QuLceGAIaQRE+hXT8OA7LsRdDYCNBIURMto7iJ/TS4nuq
s1/D5/dPfGLwYHqJDC4yok6aTeFG+7SZtigwoLTSu2R4YmRYX0fch0NOCOGvWW5Dwq8/JHKrG01n
M6/ubcNpkDvwVUAga0FH27YBLTwlw5VOhyrpd+QZTo1bPeJzvhcCO0rE1RQfC1LBvKU4i7lJuS9h
SHA2xmaZ5wWCT7ZJAQGOnMLXXQ0TN3LWHjJU0lenJmKVI512GCN98vR8K4X1kVj9RfAPjT4ybiU+
K75L7foIq8E1SfOniEjNPAz/5pH6pU4WXDzFJDAJ+Ffuqp9DJnZmi79wqjEddKjziS3u5hIJlM17
V7vbrCE3TlUizgsCX07Kwdc+x7aDrZFpcBSKR4TdNzvUz46SH1TDQUSjW31kCohlOg3GPZTon2zw
T6ABnq0wInBXPRh29jonHPMC46ZxzXoTwsKYnxg6H1w5PPdFfwtkfYAuenJonSlDVg48N2NLVYYR
5sdpGI4JAyu/s9kn6B8c7LsUBWaPjmFCe+pKQTVKdDIifBNmfWugdxS58UUz1GfJ0MGkS8AFFols
HSz7P2qjTD85tNzLPnu2hvCeDvBGOpE/t0WxiVK9rnAdJtr8bX3os7JxIG9hOcVKCa+RrcFiaoZT
2aUBb6IqmJkWHpIWEq6XfhLsIaDZt7xNGAlgpOlk2Nc8OPnsPoSWd4mC6dlxyVZJ7y/M/J8OqQO5
XV7dHr2IagaB8SQVnLbIBPomvXEAGDXEaNBHj+YQPiACLs3X/xnleLUwvVI2cp47foN5CDcap1wV
jkt14zZKCSZQn4iDO4IJWwYPGX+nCAO0vfEK0npfEY0vFIORPtjP6XgXAQJC35THofUuXSEuoBu/
EvQ3n3u2duKz4TQPaekbS8kNlpLhwQ2jg9eDQFXlPkiNF8fkkQnpv41JfwEsWQ3MGlcpm1TINQbT
Pt1CSUJlut7K1gCENk89jPjgBd+z3FshJKR0QYJZ1ezS1hgdR2wDQRUDiGVzxl6lTsQQYyYW+dvs
oaj7Ph0qWPkNliAsB1svSBneQKOqRGchaFBx0BvzO/LpedKMopIBFWx8KAdnN2XT+2iKdzUmz0x1
NlE8PEz1sDULMF00KdLXhlMYZJg3xdzcufBhrIXbqmjlA42W0iWAfiPeZLvMFWL8RT4gz63OJIjN
nlHQRucifoIIVi7YRijyiYw/QRfozaSm+gmPRUjTE8YFx8YP6eJ9P3twC9Ymtu3nGdbHAyOKJew1
Jp94a9WPrTGSz6zbv7Tj2UjJNjmXzO3VJhyS6VO55L/sTrF4lN4Sxc2dBrrG3DrbWbDAy5IIvwd6
5aFIlTwBH3OfBtMz30MRBRTJ17YiADeBFwgxUJUAR3BT8RaE0iKa0E93t0C9p6LclYy1idJg753g
BXKyn7k9+WTYuJ83DqOf2lhD21tX6fhG7mJX4RuNCNebbfuk4qtFX3fnmk8m9tHZKY+mT+xx+Mg0
0kO3QH8x/IilIQkyOP/bGMD5GaqVH6PH4PsGQ8EOFKwGIJaLE5urG5Yxv/nkQoMlWxyIFaP327u5
4oVtmUBgwMhzFxxxvvJ7c9XljPl8Z0OT4VNBn7hrUjJY5m9GmJyJ1J1Elh/7AIQy73BnDJy75Dlx
x3/5ADyqEc89b1jovZYqPMUVst3AeglhlprA3dT+Nem8LUBDoJ+hRdCGyFSqDaiu7r9Zww+SY2zD
Ppk1/yS+hcx/g1+5M6G8eNJ5xZK1afz2d7amh1Lk17AkjzfHW/q07rTQbZZhGYn/g+w6Jv/hpRr+
SjM+NFYLSGRcW/UF+8pazhRKaKrRtc9pEqF8hTnsPFGojElzpYKBPh9I0qW7VskdegmTPhpGS711
YoJ10n/Ai7lGcMJqNqYX28hfZdXIU9CzoRiml5yJce+SZPpIAdq+9hnlrGVpLgYXooPEFpggExhu
p+li6/kinOqcxGAFBkytPI9Oci9d7MFO9i6wA5yTJk1oEI3yC76obh9EpsnTE3LVQ67ATDY2V4XT
jkF79j3E2a8PiAgEz4gAbXPgJ4C9GkZa1mBYGPek6vrvuc8j5Pn+PBTxcXbFdK5Tu9vi2XziGs/b
unwkbuQkgHXrlzqqhi+lmy+76X/s0bvXNejZqEPrmEIibFhk3UH8MuYk0NWDTLBMGuVcbrmWJuzs
eW32UoVZtbd7aFQRBRRLJk4F/R0J5ehJSOC1anFeKuX2j77hRy+4QYx/ahjck9nlb5Uj0w9l4Chh
69XnKKNSaS5sQKq2CwCRRd8xk2qTR6V7alv9Q53VzTZKvCZKZsckHt1XNO1fmNz/ZWbmA/BMoFz6
AU3ItJw1mvA/SanixCR4ONccw49lXhSQ08kHIf64/4yhTxmphnDA54UuzDaZYIYn719OI+jpUo6M
NQMg9vgYvnVM8ztcgTP7ZrmGoPcHUdx95x7BT8+0eujU/JPF41+sySur8rVwKKZiecCeNnKe5VXc
G1j3DvnYGZ9zFcmDG1cNVVppe1FVM1zryKcUubPjta6Z2Sc2W6PWE96y0P+BnkdILPa4i3ComBhn
UzGQuWAItSAZ5Jqyfi5U0z45QJnXueZ6F2mwP2U/xhd6XeJ96MIOEump0jMzh2oBjLmFNX3lqvg1
S0s+pV1dPyT+cB0c4WA/SPM/5QysVqNVIxg6OPerHk3OCQlLuBZ2zjnhyZcSC8pchUvMAh+Orizc
GQN9khCOGU9pfXb52tgOUcv0zIrhaZA2gJiaHf1fHVKZj1ZqJdUOO7dNKtxqXtFZ3C31i4D/q5ph
se/nEbHNUDzNlVDEsv2jFVjltoCgeUtauzt6PuVtDHnvcSLomghBKfBnvJFV9NrMw2fnE8ZpA9t6
liYRQQEKhONo320Tv+nIn4nuXCc5YA+ryadLCJR4F03RmTA1jhTYEmDdu/miStFusMl+eYbMHifP
BIobmcmr8mXM49Um1NDZ79XCD+/mevqo56yGr8dyCaYAb1IwUwdJDIkDZDBfrAYXWWZydZ8cDKqj
zwNURkC7ZXB2mtyGnJ+R5+2cFxi+yJyVgOqWU7LthnPz1RYJR46JycLkBc6LmkmDQdycGTD6t6hd
xB4fPqdJR9TRmlF2xMilzjImb43vaFkyiUtUjH9qG2sKRfYACMCk7iMCW5u6oKLWHRqLwAbw/Noa
7iZ+ErouVdf+F3i4YSAHFUsEuibUb1cvIUfDQ2FE5ZZax2/A6j5lJxW0n5Tzb+dV3jay83hF1nli
WMelUYaKi1EcOfu2dPJLOalop6xG4ofT/0K4s7DrFRVLc8+SHOUc0f26f3IrhoSzbOKtmWbh3Ye0
uLVGGjFjA7esoq1gxVe7SV3pr2qz/XTb4skvGOAVNrl4ICXdwbMHByqmcM9WZuX71MIVF3g2GfxK
Yc2JE3jmFSpEPAJU7VP5rxWhc0iaufrI56LDq1x/eq7YweY493mG/pXyZlr+Qz9Un4bDuD8L0QS1
Qfo4hQV1VBY9kI2JE6WHNrhiuPZkFAmSlq//vBlq+AC0bIX8bD26ZffSYi86ZGVyxL/F9YgwOlAx
+CIq7G7DjKOYQdQvnsOPsqo/HEO9cFW9IxjYK81sB3M8OKh+oj/cTF2AnSSeBmcBAXdh/QNxM2fM
F0Pg6xamQT3Nm8zmTNoUI62hPehBqH7VTgAyYTRhODvBzwNbxI23o5fRVGR264jwSZ+pUy8yChOX
4zOO8pXO6/hB4MRecRWU33bgQNKZGpgBMx0/ULLsLTYqhFSrRX4Y3/mULqWDlbS38dn7uSA0pHOc
oKLx/3MNqncDa9kUFTP5eZLVyW9n3CppEp9ca/rHshGszIrfDmqd8dGwJxNoL9bOGBHuKvWa8qM7
SshbBQJkrXi2gQ9Mn1wAEX+L6bM1tLsNJ8YqMWOoUxhx/7Adbr350lSYMaX2mbesxQhtY4pprDWh
2G7nQl2ZaZq7kJoNnkiBdlk7R+05+dYY2XiYUrm4wSxO2ZoeowgrAQVGZFGUeuvjYT44Qhw5g/GU
tNMjVouSrDK0yrKZUfA0GPOme8b99BBzPN/jeO8ObYL/U7lhzVMhjF2Qc5qj+YKzaDLkQLQ5Kflm
bO1YM+QDRevDrm18BWRgDsWx0IF+SMPe3uux86jByLAWlOUE2htTzjGLCe8mpo3Tz+APvNFDYhsi
960j2E9GVPoHJm0jnWUu8pgPAwr7lad3niSEVuucUAnOil3vy+DkzXrehmaCRGyZZ0/5VHj6Y0hW
J8I6gJvdWubG33JY/ORh+mNlKGasUf3WqnNnJ1Uz7eE485XTEQ6T38HmSjqDZyPumpshCR7aDHYy
b3x2yatA8CkQ4LocTFhqCvGYKUf+ljKvjnhf2zWJFYJa6ZxvuLaShxgHgWfJz45zOcU3K5j/K7uE
WCFu0Zehn6Ora1ZsTPVy1Yq6wGS1wCUMATLeV9y0OPWTqqgMk3O6T8eWF7sYa7yh/xAjrb66Kujo
CDv554j2x7KTaJ80AbwaylxWNCnD9YS9xuXGUoivSXZ2fGgrWcF/TWKcTLRd1dtJpUzs7HSITmlD
O6tb5WJXQvtaJbS8bIlUxK9u2YBmTCShOst/iyKH8iqgDzbXuMUYNGXB3khB5MMbpxaDlYRms52Z
w8KN2S24PCbvTadhmeueSF+Bt5PQ6GdfmXSAG5587W2FCu2bTIS59K2UV8ac0MBcdUAD56D6ouaN
m2HVEnlwQ3z/EMq3buXoDUBO6tV63Z2swf90y6D/ckqw7cp2/5NIyZR/yLsZqo8JfNOKE9wr9mQJ
xAzipjOmbCkYyC+UwDJCo0toNXZkq1G1nQPpNuOpDatfa6E+51IlR/6uaxfGV1ohUW4Eqp9NjP7O
NbTZuVl0oJHuWynGaX0PHCNxLECEWcSLQm447K3sL87D8SiK4C4Z2QIrQjQQgOfpxJqGOy2fwG+B
Nx3zYCTPrQAplPDDcfjaj33TfhSmBUWsB+hTgK7gIfl24wGViQssTj4BY54OjQ027jc1j1BV42rA
W+FgTh1R8ql6q6FG2Mt6loSvk69OjNQGLGFJeahzGte0z8LgafdxZIPPCzIq00iMQddVxGqMhQKb
DVJ31u2mNLymvvcTUEyKD2GGXpwGrKSVRT7LVTstiurAJF1vuaiDLhXUqrV9cJPKChiE0IQ41l7B
jjZQtWNPw0drNc/UqkomekIdx5kGozQnkVWRCtzUHkG8zCmxG4+cBbUKjG0hR2CPTlN7nyqeGdXm
afgAIph3FvDcm5Z1S/eRep2HSqymsQYrWxS8mmFRf6QD5HJk7/FU8s192jiUZkRWNr4gRKFvNSdM
s9P6riWsE4oocTSN4Rkwn2BNKhDm6wBbpROcoayeJKr7+4w1G4hDw/VH/kfcjYry1nxkwaDcQ5BV
y7BENuyrnKaYdNIhPPkvZsCVMQN4f4QvC9kgogkTyGxxikT8bdINfh1nMsd23d0xbEM76kymYU7+
kvYlZw97gOUzBCYiRxT/c5wh2DGQQHBaYrppmfnkMQGqpG6UvXkM4qjnGjaTNVy4AH5bAQJ6zK4H
VGeZEfQjKZxyDE55kWnSUe5TkqU/wuFo440VQ70kQjhqwtrG1R0xFdBlye3aZOsyoJSt7UR6PzBC
/tXKwlE53Rj71QfhZOOG0ga4sixzj9XQfFdZ9Jl3U3iNipbWG6u75En7k0j7pYijP7MuqP2B9hYQ
31n7bUfSJ/7Pat17m5lXM9cUGPX5IwfvxXHOF4Yw9ZRjbjky6+URM90dQjmCUF75FB+X8uSG7g8b
T7gnLo5FjsPYJvDhRjTZ+NYxSfej+dn2rAvgfYLTAzwMLd/K3vsoPLA3UwZIefAurjfgpsb2vGon
3Nm159EoYASw3IKs+EojArwRQkVcV+6v3YvhyH8EzVQjpdhsJKAMlionmdhXI8z6fTEVNQwyk6C9
zCkSMuPldovqwsSlLg+B1YL+zkZdnCAxuEcD6v5hmkvKdo05JbkaYOcmKpnuJ3zmCWOqdWsUoDps
m5CzNTKbsQg3iNIfT5YeP7V2/zGz+Itt6hsXPIttR8ZTz8lWtgvMNcHswLZmb/9vlaaNdG9InB0y
Q2EJE7cgmUz+yOy7jzQnuknEa5j8q5rUY+USya0FRjb8Hf/5ujn9H4gbW/rmUtOGWweIQB83XxhR
ovVYt/Qv1v1Vp95/XkH9h+2EJMSmqno2zBo91GaykpXybizVnnEtsYhTTHfEoW3d+Ja5yNgyOtBa
dIhg9a97Wjcw3if4wm2zW0/annfFOI73EFcOMruI15jNmWwo4yqUb+66sdGUQ/Ee6Kz6woakX+O5
wMuN34WJDU2hdtjDIVV+dYyx8VYryMbxm5l2Cr6xIU4Ela0vP4WbI5Vma1fe9NoPmJpWFj2Jm9Bt
xltALmRl5CgT3FXRN01wWkK4LE/jwtG1XcCormt0hzGjhoxxrXPHwGFvJRmszcIA3BgAmclkYC2B
8YYaGLC4xEaOxTCaKvnMdPtKemvEcU52249wZxfoY6tam/bvjN/rMRkakj9wclHlKgcaoOhFyudQ
BgZQcbqHfMcw4I8w2PuZwmYvOym/DKsceZub57olB8M0s0HzcZcuNVa5RuEN8RMds6p0xcw+JRsG
xzxo/Dl4ocKb7imXUSKZOGQjLPxU2BX9vapnMoJVgUGzDvk+RGr315CGIRTH7BLVVPaZU2je8YZS
lBEasGsmTZh0TIyb21HlnFh5SXkTimU2Ry1bSV/t0I/RMzqPABt1Amuk/peG/oWtY7sQihzuO6KF
+W/EoP5gCtd7ZhjGVvc9C0uFncVHj2iwnmEf9J8mPz0UTnMWpvfWFi2wwAY/ri1mtU9MCAQwG/nk
YrAJjYSHw/2b23Kt082wcNjz5d6du9gjajlC+5HVsaG2gNeUStVEPHROF+yZtFt77G6PXPHzW8zt
fTPkQCjzYHodPVVhAqSjhbd34wSpexhcOz/ZalluiGATVdKMciUI2JXy3f88l5KXXi9DcguzT+Vj
sU/VcPZIQ1AvgIms8pIQ+Rpsp7TFL6Wg7gNsbBpRKCSCzWxdZGMG+7IS4oX5KO+nELvZwTmoyaie
yCbN1zjuPg07fi8MshaKdAlzehYFpj/GM4W64y4XjBUyRl+rHKg+oqsNy9nuaIoNCYfYkt1uqKJ5
EzaVTVsSqSHCMQn49vDPcGm0cDzDe+D1p68gguvoJf6HYsSMyEL/CuMRdWmgBBNL5G/QzvyeBOhH
fIu42Kawe8jQQBiKFP+NpboFwrl3ZWIyZsozkuuJcZZhyJjDbg2c236M58crz5Pdfg2WdPERAUfn
g+0gCkffWUXwvg7bn6hKy00TjPSgoqk9d26lHxzlL4QJUZwjx20OZmqCMZUYUlLDahFEHOBZBvJ3
P6fdvqsqIZl2SvM8tGa+U3ZOYbAspl1pTNVLQx5z2zClWBcF18iyA7+bYOmLnQkgkt+SpS+xaBhd
Ti3TOORnkbVHCkjqBP9R7DzYtge6IRLCvpZ9Z4GS0YwK3ZQDMAnN7jOw6vYqC1cvFRz+tnKgYRSh
7tHNw+xgatf7EIYkTWPX5pPOjOaE77Y4jGnTHgvQRMT7BrXOOdLiZsC31sXSf6qjXEF51N49SYzu
xTNFfgxoQt2jjoRbp3IVHaJZ9MoBstuzG3NUwTVv4lRou/ZjcmDTpbgmYYkElPuODR4F0eh9oC1U
XSI7h66Kl42nwgjBKHvbUl8WuBm1wXP9WzSRsatd4CVTyIjSsPm4x+WkSq5bPSf1uIyyeNK4BOcP
UylG7DckM20ajzdFHX60FUiiVJL44lcQR6YjYCMKglFZPhNPjPVL4YdqG0/zW+/q5yQzSsg7MgBE
0NA7iD5G0sNmFNAX0xYdUW6KgYqrsmUUmBNgnTw8pVNWbZTRBrg7ocoDxrxNSn71A2YuyvLIMBAy
hBjUX/tRHSe/+zFj1axbRz3VJReRQZUbqMHpW90a/jXwiACF7YABVDUNCxr41Zah9d4wrYUzioGE
Jx+t1Gyq76zH1gPGnVGSlaS7kL0DChNBPIJO3S4bYmPbqiba5dybF95QDIIlqB6a2dZ3t5fTY0v7
gMRXw4WfmKoBq2V0hENdpV0+pir07xnVGJwOQ+X8oxOFM4VL7wshCLzafyRr6x/2SOCECo/PLuzp
riGDbckXNcT4vQJyY8a2B3rTAtedZoY7hp+9YAeNUEob8kJ00hLihENadq8zvWJ7hyjSIQjGFxHO
DuDoubjbdpPCiqEkaK9r4/+JEufATjJs3bIMz1zXJMgSI7iYNpay2E/lJu36p4rE37pEGjjhRUkP
wdjPbCA9BYgxOdmAcfPKak391oia1JzhdXz7uAVcg2+M5hjmOhg6nzI3CLa5CUbYK8DPGwljWNly
Qgi1QQZG8vb6totOZyDvxzYQViuorW1pCfNqDKjYdEnEB5UMAOTYLZxfKma6t7Z1/gqleFq7uDuP
RrLMOxhSK7/pN03q2euKT3TnGAEVwXlOTR1kCAZCUZvv7dArn4gikQluMcJyuE4ITFURUVcnOpb0
GWzMgg2Qn/oeR1GGluF2ZwG+lYBWecG+EawMFZkn201hdknL2wUWu25jtvTjJsyjfN97GUX/IJTT
/eaGFz3lk6temyaHlmk0FlyVjH5anIERti2YOWSsKSGOxzDahozwFB8s8YayZy0kZOXuGdVGsCXd
R6rv3F1W06VhcMO9RGVjQXFpnbOoCYDFqQ+0I8iuvXBIp1PXgwMuXPdl/IJF906KDtUTNAGVG1nM
V2WYNBnWan4IS7tZCVn/xmP5Z/tl+EAn/WWiPuCOa3Jac9DNth5IcYAc3SFMm8cgJHgs0Ga3ZiOw
Ok1pjIA1q60t/IluUZOgr4WRKmM+t0H+rw7ZCAPfQgfczICYrzT9GcvQ2sphPJntKZIJV4POPo1t
8IosAWEkTTzMPjQe8rlc8bN/24JpQ9Ka6TEO01uZ2u47lwnc/Qu9phZheWzz3lo1CLAcF/2d0QC1
DqinYj3wgu1cq2+Y/NRyO2I7IqW8MxGK9sJrmj2RK1J0HqN2RahXe0uirS6aT184BuXmhnNOI+8P
LleyY2V+oKT4J8096+DPHaBJ8D1/pQx+eUy5k4oLDQfR3hroh3fr7KsKGJ5zuTGJb83dPouS4cDn
Uu4dxo8UzcniwMM6MP9BwwVnpdae76ORNiyluIKmjUMRwyZ3YUw0E/BtAaVbOtUOflG5N4ag3Yzl
FLw5cUd1Vo8TfDCVQa67MW9JLcgwsI9hQG7y4rny++esCHgJWJ4JWBSHSoJgMazsq22TfxAwM1J4
LC6IM81GF5JaJzp6XvtS4hboK32Kp1qcq7CWtMbBw8pc8PngP369SMp9GTNFpdenPo1T1W1yBuTL
3ajdVA3umJ764QdJPnCvQ17LZAHVdmOk7okza07nzleJI+Bop8QB6gwC7mDmnAdNsbfcPDsbKjYB
bIGIDyfiYIV6p+eVtM2YkdiZCuss6efaTIHyznqIUPHCip5wH/tsUg49ZJd867a8bKbLtJpjKXTu
0n1wGccT+vYORdjeHDfocWpmn+5EwmHoy3JDYOsW+oHYqIJr65Rlb5lqAEB75fco9FcNoo3rV/ws
ZQ1oIWPCKheaTfIDcaJbqwjEbT/SryVT8Tv48Z9tQAdE2XuKqwA+FyD3m1ExD51ronEgu8J9ClQa
HDx0vn6uacah/YTChPGDc+ALgKtPMXRqH+N3ReyDSpIwcUERQKaIGdQxaxD1TkBWPDr4mldU9DLn
9xn2d55/Tt3FB496fdABtj5zLjEAZm3wqOvkfxyd13LruBZEv4hVBMGEV+VgS86y/cJyOsyZYPr6
WZzXqbl3bEsEsXt3ryaTFcF8Mes63LVtDE4aSoNRMMbk8tGKLCRXK8Yy28pbiuffsnH2AhzCVpGT
jh/pgSPb+4XqjxsSPWTIfaDfjQeKsW32oCgu1Th8k6MCMAJimgJHtlRF2f3U2uFPyh4H83N/zNNs
61jq1Stq+xQ4Nv+tHtmys3Hau1QK2sFiCLtHVrcPjb0Y8VvlbYKZT7MYs7cI3fHDn8KK3SyGfo94
3XrW6iHsLMUwlVk/6SyfFNVQL9wu/BtlQN7O7hHlJ7qJtjhXWs5MqrsHL7hP/LzdgGOhNiK039gL
kT+0KrVhLMCX0WbqZXblLSTksbJDmsvFgJkmrdP8HHdMqbWq+caxg7kzJfbLxOTEtKQu7ux0uFJU
wYUBXcnlhMZf6eNWhHUyV91fobr66LMw2am0AZLnmkzXrfGJnWLBBMOCQIvEaZPCWQv4PhOOJKYc
mBT7aqxCvTPfxX6I7SeB2+U6r5pmb8Nqh4s0kSoCM6ay19Kv0JZufiJBfyj+P5mw592sgvHO7RaK
LsSDXVpM3Ypej+/eKh4iJwVMVHIlqG13OOSGT5yuxuVtzaB5KZuoY+/kOcilWPaT3VwG33RJs6Hk
YsCsgQGuHFlxG1yV13XNfZ/Blz9DOeQv3FqRMGKydunYnGh1iU+tjm8QcX9LA0aOMO0naoHMJ+4d
BPWpVKA7AGqNwJosu3Z6Urb7m3OjoseEd9sUWEs/c91/VCOybqhjVNiE5ilqvCy+7i4B6saFjZiS
HyH8gRkmMVC30tzYciKzvXc689l3SbyMhlHVvKebYVP43CLwi2QPtQ1vMpx7CSKyAVJkPqQNOjbo
jO0w9LemjA4ydJ4YZOj6njJ5HlOCcH1XpBuPCMrVzeo/Z8Lw4lmluzYMxaJf/rQlV3rbpKqjZZHh
pP6r2YUWfHCHeE7GPJ8pzyM2WIXrtABGMxd3AfkLHH35w7T0DhVGNeDaqnoWcyhcteefs7I5Nm4W
75AjdkXfGltWg/kO6vK4ijqgcdZSU+pn0cmKC/CHcQ2RK0VUwHxxm3TxDWBlm3te8OB41Wczzhic
QrSZk+8lVETGiNCTwmxRj0lxtCtAAHOt50OlQgBiaiyaB4Z8dpldklNFYQ7fg4rae0GhOGZku/lq
bJR0TvTic27QerMQqjGTENYelfzrsRTBtgEplWVlt/Gp6+ExK9pDQr5mRxco94K8VGcG9P5gN01z
FJC6aKvDMlwU4t3khkOBYvFPx2UEpwafY25G4m20p+A9Zi21nnKCIJ1sssNgtfLCiE5hYk4FRRXh
5svD2IDL5xnsTFvzMUksjKOmDj8kaz0R1i/SW9jkDS2CUQM2djSmBrAbQ9aIlHsAP0KFdtMmW6R7
Z1NH1iWS+l0mxXOGzrW2sHSfhzokA5eM/mEkDbRNYzh4sZ14546fbTNaStAT7EAa5tQBbPFnoE1s
WDkWB2Xl5bny2UIXEe+6VAcfWtNII2MT53dKeXqeUUXD5yD8hu5Dk+VjTh59RdOPfe0pOYFo04iD
lXRf5Zw6pxgnGEEP52K3bYE8Y5av7NHOgn0m17kueZaxP15SwQU66lR0yCO7xO5D/lhY7CI7W8ld
PLYEvRJ5lUU8nMOp9fcjnFP6X7wvHmBYjwHqZUcuqA/k1fKiAwr8lxz9J0zaT54V/jYGwb16tgrk
WMA/5kzz2zL4Zx0xCCsPvkdN7UyU1uI6QEs7mt74xAD9w7w6buSU4Nl35JaCFuMoME9to7k7mCq6
xBHHDtp0cme46d/MV2ZnWiXQ8SLXJ4w5ePLSlhw7khNeaLypA8zyCF7pTbuWvEZGTH8Yc1wXJt0m
tDN1TVh/cz6I9KldXHLIjVhkBLn0kEt7bfUd/Uwh6Kceisc9zYi8VCOwuXXDNp5MB5UJyatwzEc7
tB9SLP5b2CPOqhyC42iBzPWhbAFZYR8autI4sBGk6dlv76zafpmT4Rb4HFTtMMdHHHbYDiF388Yd
95Wy+c4EkhtUza0j76rtqIpnSuzpE8FAvOxdUbYs3k/Dck2uMu/bLwOPNXl0orpvKRojaqtDPPsm
69uq7ij1xTKiAvFid8HZTcdTWbH+7zK6DBDGslUbYOQYQvL/gi4p5fm0Dca+dzJ8v1tbQ33FjCXQ
JqY968y7AQGLOkZi3+3QPUuV2tsBWMK6cOL33mye3bSc7rxaQY/x2l+rNMhJLIZVdM5kX8xIcl3V
/St7NkyTaYEmYHWMOAuKusS/ve4mRZFPEI3XwR327RhPd2U4PSaT/MAgiPoZ4DHwXGCBaaF5dBOA
4yHEcWTbjpW98+S45WvimU9RiaGaww4GpPae+cZgr/Cq6soszIjBRQ19FzcImFiT0ObAPwNssBGt
zzWu8T6hpt4ZiOvrtJq2Y18zoFbVsA6MUh60nI4mudlV7HRoiliFz2lFKHgcsWLiQFoWhiz0Q5PB
sZHvNUtOfs3yJqCaLPiReD3VhndIG47nAsrAijmeBh9U6hU7t0UBtI9jar+mXQO1LufK1VjwgmJg
ShuVoba6i5khqz5KSAaItRZzQ9w+gvdGJiBMpvhCsraYCUiTk99niyHIS+SP7QgsM30DTMJ03nVT
/Ajy2uvM5pjxZbivdP3ETuPdlTPe6Tkz14lTnAHdkwsapk2XYTWcC8+C8I6xKCAOLt0xpV0HbchV
xv1ot99lpi7sRnDUiuaumQfchel4Lf0uv7glbaK0gbBJY21Nc+TnEOQfZSCulQAtI2efQzjNT0YA
RJTEh7VlxY9w1ZHvJAAD9XzWfI98/2+0mkuYxvyTENxTH4Ev7eW4z0O7IEVSHxyuJrRzUM/hND/S
S18S1j2UwYu/vpNom+KbzSqpx9nhNajBjQUNs4Y0w7fKtHHjGRQy5VbDymEe3sCU3dON/dH65KPq
ke3hYo3qp9A9NG71OkMnQgTkJpBHFCzbNI24VCm6UVdv9eQfqNiAt2txJLax2pK4fGgizOvQ4k9V
JF7m2qjvkaahCFJ/JvhG8mCefc/8LDQZxzwcrjFxBsedQAljbiMqCWcVeg42II8NBz6LsdEZ42EM
NzRwy30kqPXB8CDoPeCeVpnDtTKij3ho3ho3hAgZ4wlIRv2vyvTN9cSzH84vQNDeSDrfkTfIN0Dl
no0ZU2zvoyXO5eQccuGzuQhieTQcfWlid99Y0ZfSBc+hV3dHGXV0VgnrJVz8Vxg70Yaa+B8iJeUd
BnRtj1v5n8n5yMOWs1dw/ZCLhh0SxDD1fdS2P1UT3zhnvwaLi/pc5kjTsNdTWmRsVN9DHAFd56gn
fMIDpBP+ywI3IPkuypR788a0FGySOtN0kPT0j2deeUni0MDzQo1mxB75GCI/n2ryTRviXxRXp2w0
vKabMGGLC3LZfWPrL3OKn3HA0kKhvW3quvM2b0KxVaSB1hhxt77vHf3Ejh9K23RPEu7TnjwOvH7F
1rHADUxPZqr27ApaDOeaIcaabgCM/wkNo0iUx6kNjf0M+/1A3MhdizlCRUKKtPvljIcdegoSj6hw
6WqWqM6v2bdIIY772mCYZ5zuko3rq88K5eraF8Zrgf9mkw7iV5Mex+qTPWtcw1cl8T/YOcDHebLf
uwihBn/sdOui5A1MGApgmrtA9uH/SdIIVZCcA5yPG35b7IMRsRP2wZxbqY+6Ho2qXWWlU/6FeIyo
tWHRN0f3iZjss/CL+xr9nu9sd6rcQR59VslMa7S5DR1eDU+P+s2O88OUw2KKA3kaPEln11JXuHyE
1ii8dd+ZEECidssuk5pFsLju5D3bXf1NtyD9ZVFTPcxVjbbS0aiJ8YVVsynvTGvcxT11UKNDd9pA
FHpltBFsjsFx7ypftx9cpA6qS6qfNtMNBfbR+NgLD4efXcqbNWuas6Q3n2Kc73tsxeqDMxNfYNsM
xfMsjGwPi4D9VlPjAYqpJyg6gn1uYmcAiSBmhvhZdlBRIPtXTf2CjkalHZZE1Lncxl/v8plVjZx2
mfTpkRedf0sBIdy3kIKoAMaMYFjmIyNz+zNWGhkvTazy0x2FtU1H8TPkZrOpU4vMb0Wdaja69qsb
BelRDXb116TYWymReKGW0jw1SCQrhuf5D/0Aw8XI4qZiEQApwsHG32SR++HklnfHdR/wLX+ncRNM
QDmduvqh8HixXUKqZECE4lnSNjjYxH2jaXoJszI9e2wR7gxH+o/4u4G+GiUhuNIUMcafMP0SI1uJ
qJSw9muQF7ml1dWO+LKvLGdEGGOVjkLoRSauPN3qPzezyF8EfVMOJyZBbquy/0209J6LhHGsH0YX
2w8VxaWOZxxfZKYSuHDoTOyENJEt1GZKZ/liClBoGMXchFvwCLGtWYTcUKYWxlzMISKuqKKoGp51
b7GE27lFS3M2PVJ2GH7yAvFw27IAK6iVTCUdNx773Z1J3V9Usg6zzbABQlUQfbSNDatUSN9xg9xm
PEpW/Q/WUprbexOdnFV18HNvyc0ZEcSKXDv3zWTibwyXUnhT/JMt5ovCdnysQNPOd5orlhRrpWaD
uX0gG7DKK6YBRsWZRKcWetdQzbhhnPGXOsocuCoBiV0Zga1SbczgrnDTcPeekujaFgbDaRTPWzvM
xhXv75I/L2KfgkJGcImkOpka3uovBqTIUOYkpFGbzmnIToHzxQAhVqSrSU6s33P1GnpKf01TwW0l
5rY3R8tOuI5PUzW/dcT6iR0fC1+h14cKXXBuPgr6WnFb1/eln9+a0PWPgYrUhw4Fc45NUOCBWls8
dmi+HMEiin9lS6xRpl3AzrtJj1AEmRqg/FDQ6JQGiRH5C64SQ6djYVodstXQ0u7XRsFP6+juacQr
TOkRXb9r0Y75wYQrpr8ykJhQYacSZrRX50O5L5QEKKjxiz13zRRxOakfUjBw3Gy7fFNpTmDoHkQ1
ZzoBhnxMtn1HjWTRpgr/YHavOtfagC7ZN1EIgzUiF8ymn7Kc0LqUvgu6t4EXb3cwRGXp3JuxDU8x
N5D742tmM38MFaTHxpKvVmRix47SyOC1SyEK5jtwbBbrO66+LevoxiINiF1r1LxMsvaWxx1Tbos0
CX6gapgxdETaE7hey6cE8d9pWZR0LmRe260bYp9t+g2F4w4YKTKwa4onNjrTy9gEGjuj+92b6kbA
BhOkYmxiAakX8sNAgJKNuM02BWCv6W6gLjTIzfa7XQ3HosC9Vvv1c22hU2o+CR7IvD2IHgYjMe+B
nDRR3VriOZlt7G72wPIw5G8N6EaR1ssYnmEaKG8JI0EzdzoK5NmmtMTU0AeiQ8j3xDAjsp9qajch
4gNCETABH5/hVlc1wECiS/Dog2qndfbSxN0VAM1E+S4x14DZmTIJXqIEoh77gFuGv4g2U5XhIh0G
rhA2/qHWYJvAyVXB/iKxmhzDWVwzoyfagO+rzYjCpW35XYqGPiDPeyo4Z8EDn4vMpew5GfiW2WW7
9CAtS6nkWzMdr/2q+mOrJzaRxUu1oT0hsqb+OgzZV5pl/zAybbVwuT1h/cZMGuvZ6tZQjgs8Wqak
Lbeaa0JmaJvzlxU3iQIMa82QEyqHeWBMiUoxM9T+c8pobG9VkuNKVC3W3S2Ot+kZ8goibi1z+x7F
hIYkTtjq5iaaJinf7hTOKHzi7cNs5g0Ymcwc3rHdtYR9gU0muJWSAbNgwRc8UZLCgZxmNzgLdjax
W8N3tu5rDq5aRM9mpL0H4cS/o5Sv1dg9MMQ4vHhtB7sOr2irwr1eqQxmrP/bxaw7es/Ovggc4Ozp
sjdZ+MO6MkR+Nid7uaFhgg2XQdFuWVZkyC7rGT72xamd8U1xEToCBMDJ1TFdo14iJBWB8V2YPSkB
SZZuP1pkwwgvl8DZWGUeCWmEtB7REY0CNRrUwg9UlbAR8tjb0oPVXN2GnSO52mSjoRquiAhQ0Rjj
PMVbGb8DGs6+pEWPN95Kk4guLg8f98EqTzD4xQr3huORb05klT1ZWQFZoaztT/ZhKfVwml88oLVP
BjZAM6fk4EexYQgzqgz+aWgFK4e1/o77WgK8Oi/vJX+BX26D4s9rWm9P3fS8o14p/EulO/0MgQof
xIhbI3PoJmYv7uz92ie/gzRCJTgLK562wVVbmYbZfYwb8KMjxPKIqFM/O4Po1naUs+X1Sq+gygS7
3LATzNevvjVTeojo2Ox82uQBD0du81jkVfsyRaq4+iwC8UMMxKGcrkyfAo6YG59gczVlvLyDWgSF
OjWcXRVZOJpKM6ftIfB44VQJN4u6m0HF60xY19nt8KZV9AVbq9wCrDB3c91vxEL2zC1lncBdUFQ8
zgD4c8dgb9RA6Y7S9jQTMlhpbXAUZX6EXQ12o9NjeKr0YDPKN+HZ548Id47pNRhUuHPgx666Iv4o
+wo2ywJjD/OFr74MUq4es3WUwiwqtOmdvRq2WzwgKCdxqfdS+PeC8A1yInL+LBImjEK+DhXNqQnL
OJn1Gs8xApBuejJSEr94jD5auRGdBBFCYtIz5GfJqFb+yCHnGVwDAA0uaHPcFkNUHWsXAIZciH25
sAfKY7B5N/+Pkm7m/zPx+G+cMnwEpE8TX5jeoFNQHZdQFxXHJZdkY6E3siyNSZXMPASsuqN8Dbkd
SuxUtvQbxBXacPeoi0lhZhjYyXlsNCl6xzkeVLSzezNV3yq21QtlcMVnsSyuiqWawxvT76mYXvyW
/aEu3pJ8yEizdPx5HGOJWTY/hYkMgCYTkoPlfp1HBihhg4fD87IHjvH3xm1PyUzM158i5OK2x8Ru
5c+uX7zNeUXKPA67LV7K4U5lAII9zUMpnG4vushYqxTrJ+NX9GpZ+m0I6StFbViPQty4rWtejiIN
T1lJ2IEFZZofhRGwMdcM1nsG9Oyi/IXE1aJXJF3p73RqAQbO+uYORMO41gbnNg9m9Zljuad9lsNh
sPJfuwzhyU7DY0CUDj+r/goCpKV8ttUDcMr4kWLietOPyUtSwBFjvQS1cInqDsw4h8gegr1Z86v7
8eLLL0fkcNfr9yHMh3UU8bMKgz0QYwi78VKwTJ2sB4wyz7PqKKlp5mZPAbNa9bL7Kwvjt3Bg2Lge
fM4w5rvGHYhrVhacA3+iRkufco97vJdDgUkG6wvXBEJvln/WMXHBxpysdRXMt2F0sMrVLyx2IJDY
4b8e6RsIek7p+tBbFyfpkMzA+m792jiW2jV2lmG8+AH+2cFndznKBa9sWfF2VtUl9JwF8pzSYWHR
w9BzCHb4Ux0LOvEY9b8uXZZAFsl0uoqsZtwyOZqD9Rqwu2K7N7wFY/5CLZTD58Zi2Emrf/nc3tcB
upfvZ49YQRqGTko8KeHd9+1EidvInGVjp6N4bKA/CGeq9sSXsFV9mPCNk9yOfgpRAnAXwgXfVryB
C2z2wm8HYlZ4xAdFBWAdEuyvAkQr3hZM1R5V8x6yFJ5m0qZlIz47L2ZqGinjSv+lgcS1j9vthA0S
ZnEAnkM4xsWxy2uXkPIvfBc8nkREXwDNNin+1Kf6z5gCeKMs2TH0WArG5nR0yzQ8Nl74L9M9MLVS
ww0F//lYGj1Y78BOGPqH4dDVUK3yGRkrirPk3GdTcog1ujAgUmAaQaWhfcCZXHemx0cgCnUguH9S
YTCuABJbHMSNj/Mrf3fqjoqEurb2rPsEej1R17x5mEOnuHid9zM3PAN5LxdegUIGrv/5KfMUXt33
OKgfotYy76Yod7lD1dx97Aqf9Mpwe7yGjW4+uR0RHnct55e0gvcZApUkgM5yvRzqYYtPZDpRNY8d
lPmYftpUPTBloq4zrZJNFJIllvBOKerrrqhLczMVS2lKQtYhXiy0Uatu1RQu1koUXcLb4cWNGYAa
Ag1EjNwbfr/00sVV/5AMOrsb7PjZ9/gwMmw1R9+sP/qh0KxcPVS7IMrWQ6yya+HKGts23fTErc2v
OqKhxnIt9zH2xg+j6PF/1Oyi6u6gOWXYzvITw4CjtYNHOZRetOlKE2HNUQMzeo9Uy4143qchL5ms
G2oG8sh9UENEpoi62YNpGNabS2v4wcUnsMrj6ncYFsZs4XjHXuU/JVUQa2jAjxUR/7RR3w7bqS3X
Lc7pXKIepxN2mcxfu3bzh80S16fdwO3us/ouT7FJqxE4GcJaUy5lSstcM069tcZnEqG0znhmahB2
wJuMJaw8b5yKg1VM+ZslhwOKfgj4pM8fI8NyP5ipy01fN9PBIpv6aI/tv67Coqvqut43MmSRGFU+
yEBaCDQXVjMlSmWkdrTmhvrNeNKunNH9nWqax2O+edtYGu+NF8dHV7pfNntMoAD+fPT47m5HzBOb
0VVfdFX9dGFM34qHWunhhkJlq97cJpF3ueMPW0cv9+uWLGgTyuEkOz/+JH23tcIO+72am83QVMM+
yKbviB0UYbOwPqq28K5sHM7QS2l78oxgrwOkq9aNBF7zyTtnqWGsbMmQL4fw29cOZl5neMci/ujU
vneoebj2fGIewK9CnIIwwgqEeRwX6Xff+98o0OxKJvp7VNuVF0847IgM/10hdF1ZvXfH2KghgOko
+IvsaLi4Xot3ZRi6Dbdrd01bd8/1p4/gCgx03+TsMGLCDbth8u9kJ3jEXToXYhxkzKlG4ZLNo2Gk
38T8iODTkUyqwiKrbNkCHOZ8Agh6kBS7Esw/S2t8LAznplTppkdDuWJp0x6kfuBLcFWT2id4kiiE
g5U0Rc92vjCPjX1WJHe2Eb2YpbyK1C03ITVyQwwNXVicObo0rhHv7VU+AiGGaT8O8xOSInI+ts0o
frOoU3GLkhebTe7Bx73qgMlfggawyNsIDWGK4Qi4ABoCxTakzfunhWBRwVMHMRaiQQv1lM7Rpz9b
J7mgjmdkhJoHP+towi3Er5/yKMIwWJcZVGzouu5sbsOkf3Cq+FOkJK2i5oUrHVuxYnylluow5izi
MIVxDJfbmWZZCSwW9699chxzm5bRu9Ld1//sGVxy5M96nbDVDIGY8mJj7oy+9OS2GDo8Ypjw6Rxl
Xnp2VVA1fEozpXnxs/JuxrK+wW+N9ogTb71YYn+KMWDgiPqz47LmDHnBrjCKYDXkzrJv+4qAcoFh
8BMZknLtdoJc6yQP9I5fO/qje0D4CALmqqq6ce/1A0YIya73nV3wv8ZND3nMfW6e9QcB7H3ZyVOl
0o+i6V+sIj+kLC08+HNAgsI3i5hsKhhq89w75mZwHHr/zapyUMkmMKB+yOBhpMm4dfHsHnj9cong
ArAS5mQ8iDJ4xNh+nR39M1FAdyDaltBZNnKG65fW9CSfK3lGEPYPTpOLlSNZJ0FM/gfZGZogUbC9
3drmygFsvmbztMfnIjaTE9dbksrJboirJxJx/Evxt5fmrzR0BTscVPyCMzfa6iEsCWfQJAV9PyUJ
ViZE6CbKyDeU5dAY0E3uTwg658YJfca4dcWeGQGGdT9RIs07HxJyLsdfF6XezqqKbBolTR4KnYky
6PfeYc6sj7if350eEkqPM8TwjD839xEv3eqfWYXBFiEVDqzmb2KICT5x3DzqJvzXJOGLzj3W5Opm
0iW8XthyMljeIDxpK5vu6GTAlaGwmm2kyR4TIY9M/0ySzyh+CEXkm6lnLE7F8JwnLJf5Cz6DRzN4
Qsy9ScF1MzGDcCN4C8OGVF7zFcYEuwlE87MHWEcHbsFrM2rPpq1/qs5zVyQf/xmaiIBTJy9jzJvZ
1ou9M4YCNumbI6Z05zgjnE/Gzg1UcTwohK4ilCGiCMk9hvcC6g1XWjqRH8tpJI6QYzkRtsXaalh+
nNR+Jk4LILvd6Wy5ODtlu49jBNWgsp3txJrpiWwtnAuVvZuEF0O/RKkR89pwmlsp7IuwnZ3jNhVh
sf5KDPY+bpm5YDzTzeewwaw5dRJhk9cMCso1JuIdZecdPV1vVdcz95jwz7oLFo1nSa6UrMd7ZDnb
zPBPwrG4sNYDmjKHXOQtdrlqZGtomVf2nZdpNp60LrYW1zHy6fx846sRwBnpA15mnMafZAz6J3ti
yYhRmL2NVvzy2th6BgtA0VmgDkVGwrZoTlJUl2lAKLXHcy2BnwzFK0m+Z1fnm9SwKyCuDR5WyBzW
HBzoDNSb0EnbcyuSp6C0sPjVI+957sJCz3d+Vcj1kDZ3vM7wMZbE2oboorkPGB7EGW+hQCXh/FU3
MMR8I9gNLYCDPK0eYjN+apT1yC4QoRqLU47ebw/RE00LWw/v5srS/XOQ+D+5lnxA6S+1i79x233k
wBXaSD6QNbq2ipeHAlHvKMpzDXJkDeVtDb+rnFBluTLjSCjWvkjpp1BnE7YF39GLE2HUzrLkQtJ4
MQ6ycpky895nst1Thr0Z4J9vPTJu7exfXWotafnaRoHxPCfC30duy1e+/Km0T+eswhw1m+ypreks
I/ucF6ToYwaRIB72WZ78c2eAhFo9c1G7ua73arrTH0mVHS3e1hoHyLyeRxCFZlC+y7LDzdY0P8p2
2q/Zi7nGgVrklwn3WS3kQcIu39SSrUdXhdEFMVUe5dC/gYXb9RmejlbwqFpmeJXM5bzXarjlSf7S
I7I7NWGGfoiWNJZ7Rw9kuNFsf4G0qHMo2yfPyFiZy/jYoAevK09RRR95F343wJBl82OFNAAk4583
sdUD+dts69b7M8mdkFR6Shz+x/Z4c0bw67iRDjhR9mVv7imO/TYNh9BE9sOzcTeOMwQsPrscIXIt
S/WozSg9pF20bWq5NwhYEWV6nd3gra6b7zhUPqWB6as72BdXVNAkEn1vmgX9gd10xm/6L8Yoh8fB
guNWV1tL9K/TnH5DPbwGJBaWXhuEPemdAYU8ZPU0cINN3mIGGdwy8SUjejCFaCOFpW88gHQ3+MOl
MUtmuCl6iDqHphROX3pUPhOkEwz+0TEtx0tNf69faHQzs38yXXY4Qao/BTjtNSPB5yidf56C3qvg
KJ8DonOOiRcwm6uTNnPquvhOrWo7uc0dtdhcE7eR6fsreGMD8lOJ6YtqgZDLYgu4vT0ZLta5riAG
HbshIkXEQmS82J3BaixWH3z4+crE/xxjgPf86qHn6oCRY6QSGPuEB0vBtwyYa271DqaAPj2iTUVl
8GqIrPukT187RE6KH4CGAe54BPe/lnEMNNSCjFucwmb8CiRtio5rPkx6OEeWfBg1S4+oOwA+/12k
UJrBOtwmTnkZjGSbt/2Ri8xGiOw75PbLh14YpMJxhyiLCg3wGFxoaZZCXwiPvTlSYdK0z+EooN8P
OCd0fZdM6ictY25JkuCteo8lC2o5PXs+BXjWoA6hn+z5hozXUZnJwW2ksQ7bOFgD2fyex8XbZ8f1
LufD2IHgcVYKKX0tsjzH6wu5bPK6XZ1qnFFcgIcZG15S3JulfwtEvWvhSDCGcPllEt2A3N5IzR+1
DuaNjVt5i2ljF3bFW52Vrzmd0+tUFa++iTzrlNFJKAhHdXLD8oSNKnTgJiB4pfW8m4ISYg7VJ/ZU
7AgoV9sKlh0YnQtm0a/WKdfjRL2oPxl3suLhS/r+ApwOzcfz+NvFWJwFkQOVaXofIPIDw7gGCMxd
jxk5q6szsOBsHfiOPNd5eLZHBxUym/ckhL/KDjsE3isqIPzsN1Tpth/lzcrFho1qsB4wka0mWqFI
+Opk5zXildw+DqeCz7Pz71JhHyoAQzjnk5NdF9F9qGhHcyYwIEauAWnwPzc84CcoqxCx5p1Xqo0H
rNeL+QV0zlIky/VtCLNtMGW8x1wK6Eufsypz2kdOYrotlgLulijFZujlWULUWblSgA6qfcbJBTFN
sCMrf5MRIrnffqRxdCQcd5ZOD8zcp1ipw9iLF4oCK2W6KehU3GwxldiTw+pxJf2JgzP9GqL5NZo0
0RIuQqtk6TwIhHUODEGK1H+hu/Y4t150nIBDd2PwPmOOAT6tgx0eCiyuHbUQSM2bNM5Pfiv+pS2v
8yI4doVxy8pa0lSIjTZd8DE68fkxQVaPvXt1FZM2TGTl1k9AbI7KcN/x557Zyz56uCHWRT+/itab
YFAlLwLCR8GtlvjmCZUPl4Dw2HYV5WbE7yKLyAPw2r+AXSLNPBn3Qqij3Tn1RnQ9Unh0TNjr5xO1
EpFiEIszB2d57Z9xPV3sSvwpy7raZfndzaS2A4KFed7a68FwD7zM7uyKuSYfXuYgEIf5/8s9AKe5
0l/4FGi79CcsrPyr0HLJytP5Wl9qufS/YGdFTDI3dEw81llBij7/CxiShgRxpiX7WYTJc++7HwBt
cMD24dOQROch4m6mdPPqt90O5fMpxs+3bTr2Y/hef/nGsO8FEutKeRJF9mqKhEWDx13SShogiHTA
Tjo29/5cwZTGH2NIjEJsv4sVlWqHuc/uvIo+Z4Xq6DF/9mjBTA7B0wysnRYX3ggdXxj+joc58f/w
nL5VMr0LDOfUsrbggocXyKoYCqEFYoro4reqxwE9DVT3gvFArW4IzGD6ZhOlEAeFOFBl/iOzkG1q
yrJw4FqKfdQmjLlhpwhBpbhTQjzm/vQdOtWFZoW/iu0dM2u8ibF6WyDYxX+cncly3MqWZX8l7Y0T
Vu4OOJq0ejVg9A37VpzARIpE3/f4+lpxc1BSSEZZ5VBPTxcRAcD9+Dl7r+3rS9RNSL7z7AdcifJi
wmNm5+o+ditSmDuPkJOTMBoIVzvAbaXQO4x9cZSxPkqCIOacI6KOkbRG1a6MyQKe6v6eUvt2cOW2
Kp3bwMrgw1FFJEAchhiBasJ/tQhGIktdYjHqKHyrPWeXqPBOJ/3egUi2IdmNE+Icfw9kwUeIzAN6
xp2wcKHWga4WIzTlxQjsKvGm8r32ONCFkhY3DYsDAp/+MpSkv6R2/yYrprDBCVJYZaW58eoE4Wzd
HZiTfIx9/gz5Cp9F0btUK+HebGwHrJF1BbjcXVjR9OmkjX/IHGtjJc0DRn+w8gkBCzTTjT3j2HBB
x5JgPINyqZ3GvY5IwAy9g0Uvu80VHV/SCyI4gRfGPD60sr2mEc5q08RbyyiAdBrtp0DH1PrJGqbH
ltbEEwDx+iI2UOhxhvkWFeJKnWD+8jRuiUNnNZvma4MEtQux7SIdDHRzYxjtI8O569I2jp1zyhog
eLHumjdIrR9VayFhsnoCq/HjA23Z8hxMC2F498L1xzURzmyukXXlM4+Vaf0pBYpcj9zxi6Gsrj0x
4Y9BE6pd2gB5nF528Qm1DkA/i/ZDk7/12nUXSpTeDltJjSwqZMvTC+72E7KU9dBZH52bpWu7K/w1
7NbbNLNr5Ll46ALMhpz96YtH8NoX2EfJOPZbyH0Vi69T3vVh/Yh6EJrDEBRklBQagSo9GGYMy8HS
PLqsAEQazBuavTnaOdjFJrr39ZjKjZ95EGuJ5jazfO9grvekgaOAgCNGFktW0MVotz+6xE5WLQOk
NYNjGEvw3DaV8FHtOCD3IbmzUwMHKv9pip32JOu6K8P7ws+vGiKZW9PcmLNYE5hQLxNvBK8g3pXJ
Sh4O4kcimaI4vQfMsas3HE+vmxNw3HB2ZF/OjE/wDw9xsHEaJCShjFajamET4LxcCfSSC1Cfw6KP
cNRksx+sB43RRPGelQGBjFMdb+n1P0ZNQs7kGK97odY0YV4KTx9EkC6baXiaE9JEC3mrguzRU9MH
G+ujN01vSaKQhvaW3swmNGYJE7TzrWMfpitX/7P+5vkKl06HPhYJjt9TuMblA68XdUjb4nlyMQh1
BycoISlXuG8SOBdKfYtzaHeIe67wpa/TzKe+I4UrTPJjop1vuUjuXSXCPXp/qr48vEkT85qZxG1r
QYdks1q1bK4Xs2us09Ha+G3xarRUpCr8DG19mYQWO2O/mfPsOCYCRA3GFSAAzvc+JY8PL58sqPrM
9Bb58pIEqB1hHXei91BRqY/GZNcfU2QrJ+2AtNO9ks6LPw3bQRbXOu1LNlamp4Is3yzL2i1UlmVR
IaTWeGSTun3w/PoaNegGLpnJHCthSpgAxQlpey1cdLA3suo2CUqXIhY3ooU4pNpDFxbfjaa60aNG
y4l3jmhOMgIREQ/ZkabzJ5lZy96Pj0MLO8axg/u6keWFM4tvfkUS+CkQlO7qS4podh7tlz6W5XXP
u41nmVYSh1NKcmzaeM1IVEglzU/F3IBehqNfFWJlvsGKOMBdr8IfDSGOi8gqk4WTVNcznW60aWxR
rFUHJzM3XVi/TZ2N+NGWkKayUtNl4DwXgN1gNxoXvVIPIU05VYYrFpBw09qwr4k70AzpGF44Nwi9
/eUgcOliXAApX6XmIu0Iguhiv0E/M6U0k7EJud68T4WtEZDVa85IQHbpQfpu+GZX5YYR/QxhrOov
p6m/QqZukJ/KEUN5rnVyHj6J2BJrr4erWnbqVjAS3GnfhW8JveOhsqODaMw3YzQPRjaR5JuDqMgn
FuOwBEnmZDUzG3SkU32krKJhGy5tLH72NK+1gY7OVBsGfG9THX4QqRKj8mLliEGeuFjmL3rayqBJ
n+KiHHde7V7DPCEjneskatqG1URzegjuukRANsACS6lLNq/dnMKdYa/HPrQGvzAOueHvonHGamCT
a0RHFwZqeCPq8c61vJ3nEkXWFunBp9Jf1DP2NKB4z+FE+6Tu1V0CgT4tplfXn6+jTr2id95m+Jgu
yCyMF5Ns7ofEeDYsmtRWxx0lxhe8jY2r0Q/8N8HICm053NSgPaWyAvBCj9dtazCUK4y67PwY4xk+
ICutCgI1U0lSyOC/ObGyyeQ8GbZsrGCzD4SvdtQ3dMpkowTqEuX+GqpIsShOBHG8WCNns4bBSN02
y76w7ieoGcvaIIEIUbWL4BOVfXnPeRiQBT9dM9onpLodbMbSfgRX+4oqgrOn/YJz+s2S+Yc7BxhY
+b9XVO5m/Y3BLA1MIlD90rvr0+B1zhCrdETd2adHufDbBwIoHj06rWQpkR/VONDtsXAskxk4VD2W
pDFY/ro3WlqJ3mflMqCbQrQWHudHt6H12TB6DNzkCKKxxR3NGMXkFinRjlgv2r0/kgPf0Gboc5dh
cDnsnYZZoWmm7PH1B7IbtDk9e9fccRgqnRELddUOoOVhsw9kLblGdZuP7HVjKOMlgRTLSlRkvvox
zihdIpZC27mCgrVK6+LJNju6qE61Guzph2j65zEbh4scziYl6ElEUMPlrgSLAWIVuUCmIRCKSVoG
ZrExk/FTmiaADOJOInDlarLfggnjfDxyhu56H92QG5GoQYDZYizRkcwifTVCsWt8YM/wc6a8fRq6
EExjn29oTF8XWlxZVktBKqZrbTm0/At6vzbBELT4L/1B0TzEGUL/maNRd2NVJm2JuOPRIYIwbofn
KTLxs/eM8MzWeLVrBokQGZd0eTaVgkLgZfschCu+W488wtzaV73YEx++yqr5kuPBY5+HzPbZMRFq
zxuFCQAN621eaajzDajMAMfXnFqf5aj2GAAm+hLzJVM7oEGOvohz5xnBNWqZ0HsJgvxyprVLNAUi
IOEcK7cONtDyX02qmElm8cJuxaMsUF5KbIYu0kmyboI9bJbtOPvPSdHQ8SI4w5F0T919B5Xzohv8
YGl6zRI0HT6thEA9vyJ3pF1ThP3AADaxonJEN7JgNRTOpnZwnbotAbd1at+HyE8ZNvJ56MlezPB4
oB3QhaePWnMLmUvXdHubXjx5VvWu46m/8yOSf8vOu0RwCAwS7rUtvmFoX0/duHVtzpqt4e+9yoRj
zEQGvmmMooH+Vz0fCjI1kDIR4qVnYL9RVy599HoXbpp85KV7Z6Q9QXXdcBk05qfTemtyr7ZkNFxZ
zGPaDDNyxyx06AuCvzuyOnI5P5Gya/JDyx8yae6trh+PlsKK2wqjvKjtyXxoouKprfmFdO9yzgC2
QPFULTjh39o1Tf0Ecq52uh/EcX+b4ezg5FfMP5F1CZ5r1bIShUMCC6vRN1Cwdx5JT56Dv1127keQ
Mdn3Z2JCAeUb2n8ejf4mIpiI/ikijbHaEVh9T3MvXFapPJpu8owgF5n2VLy6lbznP2bCOGy+x8Rk
BIrUCSIhDgM7RmRPN5ZmtFs5cwSlPntWXv9hguDEKTkCKjVPIJhcv4NGxtmUHdpKGvtWI/tAMlet
Rpm8iZBT0aRgMMRMr5ELJrtgomFeDmitg6Fh0OSmz3UWvzgqGu4sfJXrxov8bVMhdHJyXj2V02UO
JkiNaiC79SQPO2b0IrbhwJ5rlPkzhPwb8DDXQ5TQZYqqaSNU4HFWbN1tPVvtq9EhKTx106XTVBxv
RXoIGn6QRsI9BZ38TqWOKz8CsBB5ZkAEQ9esIEobcERKuakboD5TLHfdAN2jwLx6RauzWDcmn9aI
O77XiHzRJgjoGDAgWKNvAUk+5dX30PJD1D3ikQ63eQleotpYpJmOANjmh7aUBnNRE+N5kUm1TSdt
MgonKXNH/kn2JOOWfuTsvDU400C46D0MM5/j/TCsQqTYL9Co1QF03rR1vLZ+KfXQ3Nbc+zuCSzvy
NGV1b/Vzvuk1QbXx0OAn8+KrmPYVrDQSB1A33FuMnq+zPi8JOXIZqeKu5jQNJJfnUxr4+HKkXll/
3RVUlOlE+pvnNdm25yjNL+Y8YRrq7tyu+4TL+z6AlNn0lh3u/JiTJEMXY69mo7gkWMxf5Wa78fX0
QbQ6eoG4ezYrk1hVzkakgYfPOBtwk5ZYomeo5KSD0ouudPrYwetEnJ3jpKwfSror+GeAOfbg8Va1
gy2lgPwiI9atqF0mqfmSNlOxaTsdLAjM2MB9ZRY4WvKkUaycZWs3Zr6wo+AHaZPNHsEFMVqWoGmn
PB+lS2fVd31FdeOGWPHCNDePFrbula+gm0ntt7tE5+KOMPNy6ToN9GdGMk9F6M20U8kIHkiDobRn
p67LeL4z4gR4WFo8CcA+F3ZmezTdbA5wJDbVtPvCJ38er/vYfPDJACPljoYrQn6iEM2adklrIOM1
pYYPFVMDeTYCOE0L0KqLdyjajGaafmTzctkXRv+efRzGRousoo3oGc/JkB+70o4fNUZlxCI9FY9p
XCcZRU3YCQm+InuB4cd2L6qDMUE2A/MYYisl9gGRHY9CRj+cU+l7rQcEFcAx6Vp2/uWYsw0n+dBu
pokSLk0CJqRtCqfXkzs1xYARmm7fS1oj1ZD4mK36jewZKM21gSrFnl/x1AHB6aMrqAHkCkn95pug
QkbPnPcmo33sOyKJNiWEhUs77XAbu4+JiPTSQbm8GXx68L4xMpbLh2Gdzf1w4QQhh9LZUlT4NqlV
bvloF+ZBYGZflXlznzbZK8bV+RIM3lOJg2mpZgeIvQXLLJUieTSjsVqPbhvdAOUTq6GGbVHiKNum
NDM3TuSBJfZxPVjaetPgqFeOAudh9pb/A96gtzEC+PsNM9oKjMOVY0EIamip0Q6gqTFChGRH56fu
UuLDQ/6IwmCPx/hFZM1DMc0Pjlk8JpXuN0adVXRv446cT079Vm57dCGI5AiS8a6pRbUMbfNKOb28
kp0gBymSeOANYtCaIt0ZtZNsRUMN6JG0gAOcArFzJnaubICCiFg6Rv5YDxtUNf5CMc1Zse4xL6op
KxIf0lMYTuC2u7sM2YhLnkEWoNm248hAZM+2hw4qI7vWhv8Qlg9BoKFxS2phDPLdbWPqOzbtZEVK
UI4+u7rm857MmVQU83BXluk2Bd+4MON4J/x8ohBisOeD8j644NMWrQZB45X0TmxbIImS6Nm2ptWb
Ky1anz/2txmgrFVmnlDbXUqsjd090z2dLoe4mLdRkfaLMvIfxsYlMFaQADKdpPRz3J4WG0aEeYXb
v46JNWbndJdsci3uvZb3syOGdoW45wTgiY3nkR2NKl4Wx8msmXci2KdwIkZrLu/gpdYH0eM9wVZ+
TzAvZ+JaWhe0Pojry0zIgw4WYgouhm0dS5DNeRvR20iiIQpTBrr1vgcytvDC9gNKb7EtqiBfVH78
Lpu+2hqeoWCzue2VMi2xaFVO+LeO7s0ASFvgk59qu0X/mjrGN0yN+gDnKdkazKpIKFMIgNwoA3w6
0FhGLMmfOyNGjukauPRYXOoicB7lRB2TwfMeE3te0G4+RccW1XEOe1IpY+gJumLUyepM7hwl89jc
RyiBXxy7lsTYC8z1eT4dTahLS5bHdFV4kJOHeFaPmFOsN9r7zgtg4c+S88iWqiza4V8QO9nD5EBp
XF23EYFN0M2hGmUKQSgubywiSD/7b/HAeWgDGMM59lSh70CC+grVqcIEkFc1kQBuYnLgtHn47ED7
r8wE5YPt462jenXCHhcBh2q0OfLZzAFWoyH3LzuvZwqQGCZ68MAmOKx3jF0yR80l80mPuYfnwvTp
PJtIaIs2XGxL855jyfBDAp28dYOUm66AMXC4jQHPdY394tYtU8DBbL+Xbjwx0a6Tp7GntR+Ktr01
isTeV3NtoYxycP7Go6858AsmjG1ucgiPVVrvHWP6oSJL7oiZakGfTaTvNSCp8IkXw3tRQ00qGcXj
RGmJgSMh3rnxmhHVkunVL33m8l83JQQI4rQxwRoltZ/ZZAM1KzA5yzo10UJS85pTAUEwBGUPiOWF
An54zCqO0hpEyZUb2Z/459x1WFrEBwibc4OrOCHWDD7ROZDYRTURxCC6bGrP5TAbelWF0Uc3lh8a
++0uNF3MlG3f38rGuKTB1t1Ggu6QnTO7gi2Trc2EchaL2Xs5QXQIc4/xi8c4yCcsaOFV/fhtLgLz
mQcOgqYO5o3AwbWlhxRseYn6YN0Koj0og6nhYVCvGVLXKzmkeg3bxN+WWWCvLRAnaCZNerCJ39B+
HfXLhML8G46R7BJLDqdewyugoOBd2KWDG+3aGnanXUfRth6JhWCZD06AcLDCL25SG4ee7NXboS0Z
JsCqg2bCkgLci6sRARaO5Q3NPBvuq5o2A6P8W21U9pXPE3Sl6U4uOjA73Ojh0Jddfyi1E74xLEeC
ViEaTLtmup47LkzLKRX71ulJgJuFCfgKidkp2ZcebFHMrFpFx/HZTef8pilsDt+Tpvp08Zm0tuaU
XZClBCDR3o1hA9dvCoJ3LJfRbjCDx5FA551Nhu9dE2r+wcyxCakuP6GYCBVUzng0hoBKrx/pbaRF
Fm54BOh36UBS6jR0S1U8yZM2fzhkVlVfn+y8IN0w7DkcExw01NcMeQl4Uk4drhJnJkqrqROkBB5O
DN8K9KHkKWStNfS476aUqhZq8j52o/6ya9WtjZdzMQ+q5PiLFUICH6YKwcY8CmWttEJYFFqCcR/9
XezOLYaOynSgyHfk8C6kmfUH2E7RhU/9j5pSt8yu8gxV7oCRxi8nxTNluPbBFr06APVkOwkEtX6W
pVAVQhFw6mnFWJFxMktxBUkexr+BVP4gyb1fdCb0dEHHklI2tp6ZePo3qpURHZ8Wz49Ps4SIXCtZ
NFRSTE9QSCNb6MS2xrzcL/sUH+sFWSS2u+FUahGThdqAV7QhWxftGfTEhrctRlhxgf/cOzps6IQt
AspoDsWUok4fMZ5WuBs1JFkISXmytSt8A2yKhdFuKCPG9X+SgdgWA7R6xLkZkKG5eKwQk48w6wog
x8s+bj5qI39u9HAZlawRc0KOSU4yNLGWidwTM86aETp9Rft+Vv3tv/7jf/2f//0+/lfwUdwU6UTH
4T/yLrsporxt/v0v/a//KP/7f939+Pe/bMdyPGbCrqOVsIWrHJe/f/9+F7EE//tf8j95QPSA7jjm
MVfJ5XSKjDnQF9E5vcCYhOqvr2afX821LO0I4Xi2I6UQ3q9XmxoI8WpS3m6Oeu8lTt07G7rKC0tF
vZhPyvavL/fbl+NymCyFYM/TsGbEr5ez5jJ2057kpEFp+KW5qaa3Lm68+4HO+8fX17J+/2q2clFx
2tr1LE+e/ZCI44ssn3pj1+WecdS1Wd+gBOhf/7+vQm/NFibKIA+p89lV6swxICqM3s6m+Q7Ho1Wl
vxkJa/78+jpS/v51HH4zm6mUVo5pn+7kT88FvHSnQcHj7Xg+23WnNKy5oHyqgs47NqO8cdRY7BU4
uesgit+kgtQ/piRyfv0xnD98CgwGWpuO59raUb9+CuhsbjDMA1331GvvyppZVlKUb9LlzC15hvZw
zvVfHpo/XNOzLZ4cTwC1dZ3TL/PTN8dUplnVAo/+AvnrLCr02ZkxbKoEd4xCbLD0rdlafP1F5e+P
jxYcHIVyKJmU+ufvf7oqR+PYC0TskYA0FeHlTA5GscIlniJbpVfgbNPWqO6NISUlFLFRzfF2tCoC
OQvE0xs2+/w+cBkuOKwlB+E3gfWXn0WeXpafVwothaOkAhriuEpZztnLFEVeWDS+mwGQkP1tx1GY
0RntfdUwDFV06eB/US2emOyc7119S+JG+JcP8fsLrXkQaIKgLPVoJJ7dm47tKyGA57ShRvGKR9S/
NjLlXgaTpx6+viOnpejnr8sn5DX2iLj1PAno8uxNG5wYqVZk2DsvZnxhYYbAOoCsgDYfkqwJERIb
ojxlgtTyygNi+peF+fyB0KzK0uGZsB2KaiHPlsredqVLCJe/ReOcwxhpWFWXZl0Ff1mS/3QdoDua
J962HMs8+0lh+yflDBtwGxcuNkCs9SRC+hXAuK9/zz8+P6xcrMKnF1l5pw/y0xMeAF2hPgctMyOB
My4Kp+lIcjX8eJ0RoYbiBW4ou06T0gVs8R3CNpZWyyGRxtz115/lfBs6PcpaKxsNsqeIjj17lD3X
UKgPZILMYkKB1Af+krAKe52M9EBGl+bu19c7f2z/+3rsrzjitMdW8+tX97htDBCEs2VU61wVuY8E
n8Qa5HzW/OPrS6k/vaaot4XC6+NZpnVa3n76mTno9B1e2XRvITVw58fKNdtDPXZk6Ez/NDry9045
7ZG0ip4dkXIxynDBDWg8n635/lTIpwsPrC5I/aUHN/QCIyAKPg8XzdcfVf7pNlgCXQlHZpOF7+w2
4CrGZTERqMbx2bnynHIjvSRZKWJZXy23ICJxhD1b9iQRminKPrgdaMlFrBdGxF+4CWtA1vCL8jWy
hazj9i/vhlRni8DpxlmKKEPBrMpzznfBgYVXBxVDfMBrd2ZjpmuOupipwyF9Iy3CADmSRncy6z99
lRgvlQVqAFe3fQkcLPjLz/VPtfLzivTPh7E44QoKGraK01P2053VaavLuvTTPYcOyNoVo/TT4bzE
/i2G2LwHbC85q1qkOhBjxKiu0mwJCwshh3/HqWZ4YGztHEfI3cBDErt2dwxfgk84TWhJjLRJfrhS
R+66RjlQYgdAfojyyMcnMpDihmguSH+ErQV3lZzNq6RJAbDHHHQY6bE+IhufJ7KeQF2/ff2g/PH1
sU5vqpIEZ+mz58SQRGGWZDFuaxQrW8IdGVZk47RCeGKsv77Unx7Jn1YG9+xSRAOh/5LoIlMVdDth
0ogBRUvpyHK1O3G7/7IynO8y/6wMKEDY8BVe3vPV10VMMPbK4BWI5+joOXW8R/boXVBD0tBn0L8M
UweJbWWZt53JZOvrr/v7A26y7pss/cqzXds8f6ZQDgrt2fm0a3VuLUWpKuCXKEATMnLWJHm+ydqr
XsG5OEAAhmCD3Q9j4sRHSrU5HL/+NL//+Np18KmhCJXqdDL59QHHu6FilfvNzraqAElsn4MivBCh
6UHZ7nU77pHaOuXu66v+tgFKfGQU02TzOUoI92zBLEyiTtu0Oy2Y2AUvhjBSP1pEpvdfX+YP+x/X
4ThMtqZJWW2e7X+VsBjDjXW001bjkSY/gqlYGKBkn3US5gpdYRxwnI8TP1voCLnihYxPE2di5433
rz+L+/sbhWKOMysJjChOpT7b9MmXQxbHaAuOqU5+FNA1ZjyVjXtXVNW8dUwnuA2yVJJ4olzM6Y5/
6hk11adfME/rIrse17kla7wvUUnbzYyDHt8hER8cAvLgNirIdwcbZB5deol3TMbNgx6r+gnzMXbx
zPbvKjG2d3Lwq8dM4ZtXbWztktAed0EBsP8CQKFF5RO0S9kaGTksp9ac08p0bbWzvhpD33xH7uFs
g6FCkz7HGU0kcidm1FrwTfO2mL7TVqGJDk8QIZYg6+hTpQnCNvTC7nGWWXY9tSeLlcNR9AIKsddt
6YFRdpRORkvNd3Ie9TSDxYVsrsbJJYkVBB/kCf0YZXFzxycbX7GRk/vQI8te5tJhfFGZbXAcgxy5
+UAMpbI6+4rQkPEhOcUZouSKNkPZFQcpQ1h+Q5xtck4/+7z3Ak3rtcvvytOObY9ljlRBN+bWBg/7
LFRDL48hqH/Mmrq+iZAzVH9Z/H5fDThQuqcVljdQ4KI7q1PyUgyAYArOsH5XPpSGFfur0myQAwnX
WmUMY+/z3lRL1y/Sa9K6jGus8ASXiGrAjZyAvf76Of3TY+px+lTU4B6P2tmOF9VEojJCnHdB1DY4
FtDqRzGudyQjcvn1pdQfroWm3iLF1tPs9e5pcfppd02TGA2CqZJ9kHakNkukqLEx34kpegsEQmCT
3g9Nwcsyao4TTv9VC05ZG9Mhgi2W+vOucZwWBSxj3apotrMk7IMe+80Q9/gWTnVNXboZvWCLXljp
k4zHa/+X5fyP38GVHkAlxW+m1K/fAf1XMVtY+Pe+rfrr3o7V9yQLs3Xg5PP/aDn7f9c6761I2P5h
QhjMbpwyuUDZQ8ZBNTB+80G89mYwok12skVmhxN+p7BahFXgHr6+ab/vnpzRTB4MbNXSltL89fvW
vgpN05XGtvZD5x4NEJ6GzDsOdoOisESKI11WgAmNA8E0efOX7er0Nvxaj3F1V6CU5YBGVXK2ccB7
jwTSkIyZod1eYEBpNhPJl0T/oFiremtciZkAwqEnD/fr7/2n+6xNJSgYPBp33unvf3pWSRkffBhR
0Z71OFxylBHftEzbhSzj7i/HUHneDtFsjz9f6+y9SFxciqVLCp6ybaaVcyXtZmVRdo7Hpu46e+FM
OlCAeA0vAEeTNPnO9e28xXqkqifOXxitJ4zl4qIY/aHbtKVVwAbGm14uiEDyMOh7sVG//A9+IVh+
QirWY33+NgMQd3VKNU7Uwqx22DDKm5AjzBZvU/z89aVOP8D5Y6Ad21FU5Bzaz88IUKEmWMIy3nOq
nB7MCq1dqogNDWRuX0MGKxZfX++PN58vxjPPyUR6Z1WSA09MNLBYefFU7aD5h+x/SS88fsff1H/7
+mJ/Ko4oyoSpOP1Qv5zdfatq8mkilWOvu6EMVoxkAEJMHZPqvyxdv5dHnAThNmtTnAoSuky/PtN4
M+HfeUG8p/FjvtvSQirX+OZnVhvtvjOi1F+IwPHLbaYtvDYZW1m9QmIZv3/9jdXpQr/cz9MHwYcm
XbTkzDDOPghsydKOTI9NkOQvKgc3m3BXBpa1bAHHEO9VqgGjbTNnwHoRACBw9Ur9CuxK3pf+SQKs
yqmGGG+3/U0GDPTRKASjh4QuO6IIqyCXqfOmFsAtTO2XRjBhxHLghhn0OIIRugLi4V9+3d+eUb4T
52yTp4ZONzvcrz9uWRquW8FW2UXVgCmktG0AK9GISbKo7tCDTZu//Ii/dSFOFzw1w6l1TQq9swKT
sY2Y2iQxGeep0f9OqgVZXI5P8OgV6kvcZZ5teh+Nghe31J6PvCKL0dGZqKEwHJCuXULBQrRVZnjY
BpTw48UA+ItJLcOhVdgGaObKJs4OtRkLBn+2lRuXX3+H35Z3voIG5kubSDh8k7PNNMAPWWco73bz
bGLN9lqXJHErvB6NYFgWmGWPoHuAG3ZW8Ze79dsbjoLJ4f22bFdxFevsDQ+HwBlLBK/7yUjMq6AG
wFFZdnczDJ6x+PpL6tO3+PVpZzziwsHWpw6gd34qoRJlkl+mdDhsr6lWIFoQahmTFvhBzEjMy6z1
DNLVml6/tE2ij3Nb27h55p6QSFfEqbUPfUePC0bZEvTGWKK5qvH7DDOWGHBzwWs5FFaBQsaByyrd
kMGar8P5UJGJ9oaVfUauKQKyVFodCCgFgcIvVoN9Xme5VZ58sKH3rixpkniS6nI4qBDr+oIG4ahW
p4z2b5EXu1DKY6IWDzCHehu725TeuB0mYT+Hbj4OyfwchNZAHG4cVsYSkRRYD+JkQcwgH72bmGp/
q7q6evJFMH4giGhaXLpEGIRkyaV/+dF/G65oi+GX1tQMdHgtmqG/vo750OCqxZW/m73a3qaxc122
bnPlTOYIeiuaIPFpEz5z+CDFiWfXYmQ1LQrfv9z83++9iUSN+04jg2furNnhpkOGFGGAfBQakG1p
rshxOTXjXJ7msoQAfn25P31tRgh08G0ebGm6Z18b5FrmRRxxdhHW4etYlONmtkKUMwnZgIaJDjNp
IGtym/zFZNfVCS/gXMSW/tsY0rR/q2qoUKgOPO3ReGQfPVvklRpUfXqyd1ZLeYN3PeoeETlhVMkR
OIvCgdXidkjFdEYmQQ96AbVn5ryXZVfNyBjCzL3Ipkg9JzEQz4XVK3JKGw+3QZ29p8bwISLAPxeN
MogOMPH0+7L8HhR4QtuplZsYFd2FB/zwG1wEcMJpPj3Krsovs8ywGHZxZJCyOtHBk4JBshbDYSR8
dSfp1S1y33nPIJusHBDma1y1Fb4ysHVjPTS7FHAw8ZEkNgVZQby8P312waShZxgJQRV55mF8xF5w
W+TWD1rA5nFwxp7IIcNY235BQxGoygUis+jQNGWH0R/E+MpFTQBE28SratKTIUVHAAN3yflSZllg
rokF9R4Wap8EkAX94mHXgDRbNvHcLeOkOTk74vaqknHzxK+cL0yRvAMJm/DMkgdFtEV9MDPTxY9g
fDoG4ar45gEqI2W+tXuFULpFZ9TVHS9C2M+3VIwTTpsWXwAofAbpdgQ+AQpaNxDfAx62OqRYQtZ+
avhLGHkG0GHVLKtRfQY5jkR3tgFnIPnGc2S7dxKm6IFzfLUqUQIv0Fq4pFdgro8TmIqd7QG8nouK
HvPoEWZCki+5ShV84lgl1N/ZmBxVALvwwiSxfdH0QXscQ52vwqQHxTQLfcydFr5m18t1XMMr6fjn
JMOECR5PMa0sdHOopHxrNVcn4g+u111pI3ZTtcg2qT0M6G7K8XEY2+jOLoDm89Mnd1NVRlfk3LSb
fiJ2AF+WtamMLHnyNU41z0XkEpFgiy4UFS8QIEA8CQizWKBUqiJhrBu7YFdm7buAXu5giA1o7oXT
gAofqjtnYONYR7O4MVpwcT0qVEaPpbwRCXqOIsS0GgOEByqfJXd4wmyYeI648si9RYXnMCDLhExw
N6L8Y0lOO26h0WLinAXECxSl6c7s0edTp3+bMedA7PFx/CaTw20Z3Hg54tB/ySobch1Zs4sIPhBi
R5d8obxFA4OmzSJVipHLNulVBZjFEcehDo3vuBS4GVnUK/o1eagL2DcME5fM0KZ9XLXtY+aQjidn
xLQRHDs0iNihekMSk2wF9q6aJ+8qM1s0jjo1VnMLxyh0Ak4T0MGQ7eEoilSRLihLpoORzILVGW5K
yDuFINEItkHQy61Bot8FJXmH1cPLeIcU6GKrSl8rbH6Ednnl8xQ4yS6NEsCohkJiWkeoIB1Gutdt
zT+2MiZ/ZgtjWiO1XeN5hEWIOho0h12ZS4cLXsgwxZfXBv+Xs/PocVtJ1/AvIlDM5FZZ6ujUtntD
9HFgzqnIX38f9t20KEGEBzOLOfD4lKpY4QtvyLRkj7EwKsCAPrwMW8MeKa4qzToUuvrWOuaOsBG3
sZODWhW4344wvOhq4uPT+t43c3ILseGCJjTAevEdY7wCVlxr0ykQKGMX0kcrfNC/uZH8SR2MxtyI
1u0Pu2xBJxaI9f0IyEs+B5Aa72ps0DYSqiFE7Ag0k52xf7gy+43ruz34AZFuKxWV7X6sOURmMr6Z
bWy/1aMr/0aiLqC4gY8ZwaITJON1l3Zi3GZagXypY2gvGVKcO1MLBAofiIZL7vgNUNqvpWEq67FA
p2mVp5oKLA59HGL8fjfE2C+mqfajh4awGTPU+aNSrU60Ovj6CNHsvagN1j4+ZutRqQEV2EiB/7Yt
fM1UzUPLC73o710lf1deF23hMY3YRbrKaw+Lba+lyB2Cwo1fJkLS0dJi89l0Iue5xl+AwCQ30LhB
UMU3LFzcfM/Z6oHkNnFlse0VTfsTlZ2JVwRElJ1TifagFwM8qKjK7/GBQE5eAYOLvTLVhBww0XaU
DYOGkz+9LAMg1+2rb1SIQiBvBsfcex3Aw0MyMzIqQSLfl0mJPzCK5qvaBPCeO4gIDViwb1Xdb9Ze
byl7UQoEd4yie1RqlBEVQOWHKmnGJwX+0bMCDB31bBtVLiuJEPcuxuRHDDd1ISK5FiJMiB28jImM
qEDOQgR4a57ZgLk4+h7Ch9BxlA1OnYCDYsFboXc5PRmknhqPp5Y7I4DQjYhllfKS3w5WrgUIlMfp
tVn8h1jtPESjsoFKB5onRy4h7Al0rajuIjWHj9SoTS+3qYodWuMNxsK4l7H/lJ6R12Mj5ArbmZVg
I3QgrTJ0rKNjga2P8Vl/0Wo/O5oZ/aPV7TleJPcGXUTdoHLl2PSB7NkcEX8anRCf5hOCeF69rSIy
1l07Ii2yMNBl+onIOmuJ0ihlBEBS54vJlW0UVqfWR1+O8VEUtvkVVBxl+YG2DF6oGEXcntmVVQQy
Ad+GsZjZPId3AaoEPrpAx9bQuWphzOGUpRg9zKFIjG2xENnO50erikyR4rE7Qb/0eQvJ7QKsOaHb
n1xzsPAlLcwvLpq/qHS67X6gVLZwTK6PBy6FwpZjA2U4X8+BuqAFuyU8QfSD7mkGich2EH26P2k0
8npis42l0u0lnR+IaY70J6m7TJkiQjHnY0q1qKGwhuHJwqh+G+vqN62JgRGYbQZCO0QdpsFu5vaY
88/ImPDiXIrytDZt9uj5mLznHaUitNCMovJpOACx3OhBXOHAqLflvxZJptGodJkaXW4BemK2S0Fl
SrXBKA21Gjk+CHCKpzFqvb2lY0QY4Yv16/bsrnxFUJC0BOk+wlq4qK1BwUxMTaPiBQZpZXRUkmj2
9bhYd+66HdDHuj3eezn8Y67/PkEyZUrmLi3I+XLmXC2Na7XRqU6L4k22muegCZUnOvYto/4awmlN
NkHdIbOQS9n9jUMx/AdTKfqiwc1110rp508tYO9h4TvPLyJ+GDVmRBlgB0xwq9l+llGCwhmqn6dS
mfQRpSggDU3Vt6WLaF7TeV8BHUijyiAEhrOBLKxdTJl7k/B0JveSxGBfUShe+XYJ5hbBic9B6Cpb
P+2rv7cXf6rZzNceBCNVxQnHAOLlfCsHbofCPd4HQI7s4qXyk18SN6mNo0oDdxnohWWAZqcwensb
VWN5uD36tXmDYnENzXJMbqjZ1q67Sq/tjobBMES/1ZL25jDJ8IEQCcb7HNobntWhv03pTC5c/Veu
Dcu1DQiwAuAgfbXzead20ONh5nNt9CQBKkjzjaGHWGdbpYVCQk6uaRfV9vZ0r9wbjMcrCrIBTPN7
lPGhPwKjsC31hM/cjFESH0intW9V3Uhzsp80moXde2WKlM+AzvGUTgSM6c8/jKY4sBqq0kWqpi8U
6MOi3kBGlkdAAIDd0njYQtn9eXuGl3hRXlIOsq5TIVSnsWeDIpJGO7qKT3Vjul+oj3f4lSitg1RZ
gEhuSQYHEd6wO6oXXZJTIsXluINngqXpysNC7dQJYefrIhid7+Ta8IBu/8L5hqfMTP1Xs6fOCBer
PlsVKptuD0gYq9TcOcqyQ4Unw8S5D4zskKZh+pAO2EPYOG68Qm5Y2ADzTzIb3Jjt9xxbV1AGeYhQ
b+h9gwZL+qXq4Ze+juyd0LCZSPPFW+zarqMXCOcJTVQKfLNB4YrqZpE60clFgR2ArIsns4v1ajzB
Am4v7pWnw6bNS8poAIoCwX/+9WGf2XnWYtmKiD4XJuasADBilCx6pLAq7aGnR7IUdFy5pCne8WJN
oFiej+mDf9jmQsdnRGKyfEqQ6vjmViWdLXNMOu8fjxOQKJ5Dm5FgjoLan90YegqgVutt5YCiGKId
wkn+KHUWA5hQfHQ3MOaGJBwtDDq/IN8HpWmuY5jD+zBvkJiICCMTUzXkbkq6po0SbVxr6CjF1RXU
Syc4uH3Xf+qQ01l4lS/PCdMl3gdoyKYBCna+rH7o46jbo4Oujxo+mRmOx9DMvLj6auYxrKFeIBSa
5SD+VpbjxfoqDnwZ7m/vp8u8a1r0aeMSZ02X9ew6QeUSwiB2WCcuLcT9exVzEhMS5WGAU4ldE+5n
qhWke1WEct+W0lrVQEh2E3TqdPunXB7ds1/yDhr9sM2Q+xlarc9VAO/aFwwacrwAaJEhJZA3gDOC
cUtdJ154peZH9/3zuy75ENYaBJuz8wTbrYszJUKFxsH0FruQJhRHyBFVgWmMdIuFOV7bbS5VZ5Pu
tEWXZ3aUJjeH3jDALRR2Mh7RtUq/hugQ7J2MEhlBNkqbHS2VjL+bLMz06tBA0ECHvCdj86GltOPC
xzpFLSeX5IoLrUf0GSPMA1gx97NfS4pmMNV1/AJLSUvo9ue9HJ+LkaNtOwS+FjfY+XYPPVOv0Dn3
j+y39kGjfI7PKvp6n+swyIotDuqIh9tD2t2LxOuXaBbXRldZcMFGB+k070AIa7THCt7jSQg/tw5u
1jaoKHOXPjsYcT83KEf/iGWH7Chmafbz7alf7myayia9CBv2DjnUbOkjK0+dKrfdQx2yjSkfeY4B
cd+QOkosk0E2N47zHTqMoi0d78v9PQFkmLVLkAL2frbqAdPGjSk0DmWN0jCu6Qalb5sDhceoFwWI
OIruXk9D9QkgQNghOmLVv4WZjS9hk7Z/3CCOPyF6Yj+nGlxjDbz1wi04f9BM3ksNwBlIVBOg9Xxt
gsRtMV6R7gGRA0x8i0LKY5vD4e8dhELQCrMXuruXeANGnHJ1svWp16xNv+jDPVM59HCKJHNAEOrq
fRBgiY0TTbS3RhXkaw3rB45fvup1L6V1j2NCPBbV79s74tp25LadsK40oS4oERls+FQmoj6Wdjk2
WzzclLcGIaI3y6o19FaM4uiqgRfsaBcC7b49uDb14D+mJNOaEyihjsD8yQpn+zGMkw6pWS05Yi1X
PIbsA8QkMNciAcMVcFiVAWiyA/JrLU0i3fP7tZIn6FbkBZjvvWbUzn9Spfyo+8NPEabWU1nTLdj3
I6TitVIELcrjRWUnW+xOYlTJVXjjaPAKbeE2vTxXlAx5O10NphhnevZ2WZWGHVxgTYrpjfM5VP2o
PSZZrZTrKGuiZ3pXyaFT1f8BsqJa7gQcFg71QYpMs1cDphYoJnRaT0WaWp9szMJ3uPKN2w75uTUg
EvyJkh41uEYWw5tFTx8CJ4/77c94ebSR3YWiByuKDJqy6fk+blowpF0XuMfcGtttb/vuqilkv/eR
2F9Y6MvtSmwLTFkjRqCLe8HX4OzDGGySkwti+JNKbL2uSE6wFFKab/gejVvq5/WmkDwstyd5eT0w
MmEJRIwJtOzO4CRwzLvKDIPmmAyYaUOi2WV5T3lULYzPtsBB+PZw19aUyq9JUUYlIDCmP/9wN9QD
5a0s0DF0sZLx1Ej4llWrJZ+8yvQW7qGrQznATYk6kBV8p/N8GCpLqQJwRcTHPIpdlPt6iY6y4vaJ
OIQkbEv37EUNaKqr8wbAIWC7UHOavvGH8SqlRxpbFvEJRRXk7AyrQNc+NNaqn73qnY3L3KDb+0iY
L2rT0ZAfUNfzcmTEpIEneeT0zsvttb72ad9PD2WC6QWYrbXWOwLjVy08pZL9ixgDsu107FZwVRCt
jo0ft4e7tt4sNQvNGoCenA3nuUVtSkD2xygIkmRK0GSKsqhdx/vSqP2326O9E1TP71jLhe5GoqYB
x6VIcL7cGMQF9BcM1GAgftM1DBxFv6fBZ/8anAoRP6/GsR2UA7L0IV4EgR0Mx9pXh095g30J/PPx
CSF1BOr9WFNfnUJG+mHMEd/rDVvZdH5qfSsTQ5brvnWrT2nQak99GUa//M4YzUPdKYm18utGSY6I
bIztS9E35abWQ/Mh08d+AyO8eMRsvsuRx2+C+zId35xSoy1KC5196NUl2ptadcSu0ttizTRuhrEu
DvjcjiPVKl1sDbyMj8QMCMQkUQjCkq7ndjRbABJS6sHdWJr408QmOogIlBNVonc/QX7kZBYTK8m9
LqR6LzqMccxC1SZPAHdXDUPabmSKjhtxUmn/jPB2f7STxvk5aJmyp4pZ3SlOoXzXiebyXYStxkNf
asFPH4WUcqUraOmBTWiRZLr9Ra/dgZRbbPBZnB+YEOcf1Mr90fYwCTgVJUpCg0e9v2zC31oSZBul
87uDDLGWlI6sft4e+ErAwgmhskAdHkoO0trnI7dxpeuF6SqHyKjrRxVM99518cQYWpk+994Eq6GI
hzChEWzxvokQc8ZR4faPuDr7D79hFjRRVilyUPg2YQlsitR+FMmIfK03oMABOXc3pkO0j6N4f3vY
K+kpc7cNy2VsMATzl9Zuh1zJCzpVyE0iQOM+SL+d+p5hshHNmGxbtP2EsrHd8gfqvmG3ROC8DDGm
8SkRqRBAyB1moVLXoFSIppVyKHHT2rpZDz+ucGLQf0NTb3W1SfZZi83o7WlfuxrpAE4IdwidJIvn
X9xnzysNJL5TARgK5U2zwf0mFmLl5pqJ+Usilq4r/oXz2wpQFO1O1aAgMa9gNUC/agOo5gmaSn3s
Ci3D/amzfipWhfiE5cR7mdT2wse9diM7EN9pZVGqpYt5PkvAlbqoKgmIvyNiKkHb3JlhmoOCabz/
4V0HMU0CCsrYuZATgIbDBk0iD+RfWH7PhJHgO4Ro2WdDBsgH3f56Vzfth9HmyWaBoArMGA9hcLg8
JzPpcfmpulbskXxXfjthmKF/Eo7WJMDjma+IYZkVbmst98lKto3VHm7/oMvDS5Ix8cmh0hDdzN+i
WssNP/J7dL90bDkhb8iTU+h4fKQTo7LrALitvADPKb0fFtbi4hvz4L4XguE4airs1fNvXI15C13G
Q5O7HMK1gVTZOpp8YWqo0Qvb6ZLERE5HnwMgCDm2jZbC+VgpLbukdDqsZkw73SWV9VOAKcKIaZIX
rPH2CVPpYQKn4uw+5s02jF3UtQn4NrpDiHN7za9MnISf98KgWjShPc9/jF4ZYLSSAlpbFlqT90K5
i0Ln+5h41ULL++KymIqyk2IBaECa3u+Ixw+BnY7zp6zRd6W9rqNvy9urPtDbR0I4qfS1BX1vYWqX
DxIjUsihYEqXXeUtPJ+bKv1y1AYlOBlehPN5DTai5UHy2UBZinuHiwIS8KmnsUe7d2yA+7SJutSW
vrLArK5KFxzqABWq2YsUjhnPom4Fpy7DwhxPsCwDElZHk2lPFC3wjaZo7ex+nC4NEhCWmbo7/3A+
Y18NRB+wtY62EmnK0cQq3t41TubbC1HGlVlBKQEpAfkNJMicvoISKgKMDk2aDCT9c18acBPRqH5w
Bm+pK3xl35hUH3SWkPoQaeT5nIwW2nZaOxpctroAO2aZ342O3hzKjO2ndjTshTW8Mh5lS8pvpgGB
CYzP+XioHRphiq/OwTf68WtrY7NYYaOI4Y1Zvkk1bB9vn8DpaZ59M+ptbAxtSo+B+56Ph9+QtPsQ
MbRSws1CZgwPeruq7ivYqhtQdkDvNOBoiqirje81S1/yMuFicLr4cAptriO26vn4Nk2MiNLF1APz
LRdZ5lLFpTBH9XnrtajDnkJLk+GaX2IimlaDi9m7SH4d0fLEc0EZQywCgUQW95XiYV10e3EungQ0
cTVa73wRndR6DszxsIeqPEMPTmWDq17gI8EeArdeOyYQOq0LngbAjaB9YfLeHvhyg5N/gjmnasHN
QQnlfFUid0D9NDH8o2Jm4SEflOiuyGxlG7TjuPAgXA41dVesiSUL0OJiA0TeqIKM7ZKTL5As3OR2
ESHsimjs2s3qeGFel7vNpWQApGM6Siod9/N5ldhgQg7VqOxjZyVXraDfDenZWmFEWX4VbVTchSpW
J5qjpa9db0Ao/ueFJXB7T1B0uhpz2RpRh6HdJ5VDltCpTwmFK3hp2fDJzoS9sHmuvLQuCSJbx9JU
LsV5LjSVmhElF+mpQEQD0BEASgQMBHK1/othxRW4RRw4SMKIXR1cl0rhdg+dHcc/HDc3lmZ+ZS8D
MQC6AzjpCl+nCYy6MmIE9esM/0JqmsO2rtL8S13q6HR0wHW9PvgPNRGxsMHe5VvOr5hpgwHS4dmF
9GTOrjQBuB/uyOgf4TFSvlA11BvBAVsQGvxo0O+SIMYtKAL5j6pK04/9GpKLH+/6duhfAy9BcsMd
oEasRi3EHgtPKbpvVYHKFBaUKX/Vz1uMpAYa+cHr7e1isx/nPx3eLHVToYHRm//0FuxCkUAAO2H0
ND4qwksfMuENm7Q1Y6j21bAJTdChtwe9fEZpPlnqFIQaAHHmql6BQXwGysg52FaOx5cDO7rYaViD
pQsDXR59V5/QTioFWmLeeY3fDEI/KpsSETOJq1vXoD2PT0NVPxqjGv5jIQ9oka2x8ajEmlM5b9qe
H+Iv5AvHgt5hfLLyzFzlOCM/jmiH7Qf4ZQtP6PyjTUPRGYdZRwsP/s407Q9DDZIedTLkEfC0Ktw6
uT2cxjEp1xh3pKuwzXGyC/ylXW7Mz9c0qkE44qAVMmUPs4c0bdtOpBD5TrXvlzA9IocyVJtXDj3S
ohu+tl1tfw/jrEQQtu15SZSgBY8Q0TvBGsXw/zjZ6DyaJZozq9oQRQg7Rva/ZaHjN2ZYUOpXkFDS
OxOnCjynBIa9PvDpr05Y1kDhm3ZskGkIukc7iJDppF/bFQ8GRvZyFVY64a0dy5ZiexsiY1E74QOx
co5LoOOre2xNa/5IKZWXUEadi2NlGk02tJkPJsbLanxuswGS5ghfPd+2mJtR3IksBo4wlCx3XuuU
+qqxFfcNF+HoGTWA6tPtUzEPjFhfiFgE1FMobQFcOv+qfgqR0I5q/xT2EtVRJx1RQ4dhk+eZvUuU
zF6I3+dPFePRgwbsSBuMYui80S4p6uqBBQktkQmUvNwM9i6CGNtWei7N98ndJba7yZxQbuPCCV5u
T/cifZjGB23BE2USCoDzPJ8vt5IPYMr1T/DA6EmSlVnpivAH0b0O4uFnpQ+wF/aiid6gOBPRvSg5
VsdgTD1zIUi8srddng249AhGTinN+W9pfSsrYjULT5FuVIe68NKnFl/2tVUi9d5lAuHwAP9yehBL
VLT5XQhIil4K8nIgA/kf8/wlwR2+CRM1PWGIOwDLq7HXXvVK0X69vdzzq3BabRIJkPW2RlY8zyi6
WtaIsuLuGXR1h5NMW8cra0TbHCP1pZD7Yk6MBVgXTBzXBC2yWchbJYgqF4AK6bJb8bPVqPkbkAN/
4cK9cl7OvtnsvGBQ0oEWBeOVt0ay5VDr2Pzo4WSDWa3xr/v27wvI+Zyk66abd95lbHUnz6MaQzoK
dfoxqxGzLvMO21qBJdbtoS6E0aaPRaaJKCtPM1XHaYE/XPAqj6+LEhJ1OCVVD11seY9SDJTEmg7O
TqdTc+Zg37cB2uatqwXbsCrzfVyT7VOFQWTEyf42lOpWXlt1q6ZZQktdfGBHUEni806IIcQ3ZlEu
120chH2CzkiBGUteZBkOB4G0lnDBF1cUUYk2Fbxp6oI7m5ddCRKCvhja+KQPqY81Fuap5PVOFMbr
FChUu7IGv5IbRVb1ixt0+q8xiYvPCx9jKmN8DJE4ocLiqnpXLXQumvRFiXCEkSKqUkSonXE3qQGe
UJlbbbjY2hD182R4cEKnz/ZEmeNLUOFRoepZ8l1U6aiuXK3DESHTmupfwxt+mUpTlOMsJgeLOWii
C130RnCYPjmOFF+IFuBolm34rfaVYHd7FbQrn4KxkIfUJg0BkHLnWzKwpTQSrNtPaIerfxCm8k5q
FKHy0Ve5iZUqWj2rhB4UwvqpAvWhtFvrzkO47T/NqYf/cAcYT1bXxti+N3byXOgKjjJu2CgZajha
gDOa3cnfqB53X7DscHJsEUT7x9FjmuqqO9jf04yqzFrUvYAQrVe4Mitqa53UGtUXCOUmjjS3p3yR
3rC89H6pmBL4mJMo3PmUQ+TPR2J+2Adh6WwFisEBjckXMp6nJkGNmbKpttK4g/alh5tVpGnfezSw
Nl2I8dzt33Jx1wGlneozUwCGStn88vH8gnpnlJLD2thOe8jOnIauoeuhqGAkw0EPl6SELmLM9xGB
JJJNgsWc3+G+hQ5eleFgQcwU7ikd4yNOaPfFxIHzODid9ZCgcb0wzYtHikG5UpBRIY8DDDnbZCRM
QktIeU5IL6AxQLtgrdS5/QkvK28hNbi2ohQ+qHkAgiFnm11hGCxWwq/j9GRgsnoQOMycHDurtwnJ
ybHF0vNw+wteuTLpXgG4nhp4CI/OxusVQ22qwkxOTiiTt0od1U8m0t3b26NcxDHTAjIb8jnazny8
8y1r630SlHDzTkMl80/FKBBbj2oIDm3Sv8kUem86WNm+NSNv4YK4qHNxWrglycBZUe6lCyBDVqHJ
IaP01PhBdt+OyDzEoVvtDF9inyrikuC9Ew+iyMWhF+mwz0YNRwBsUax13fpcYoa7BCW+cmnxm6Zm
gD3lgHN1w9Rv3BTj4vQUOx5mrR7OnpIw7EE18y0t4udB73dljm1W/ff2d7i2GhDQHJ08l/sZ4tv5
hygpcQI/DDmwUW1tc0AzB01K2hHe8FoO+CWN6CqtU6XHunpsQ4xPMwtIIJzM504TaM1pZbLwha4s
BoUh9jrv6PTf6UR8CCoavJIU5HySEwTT+lPQqPLZ9ZXumxelP4OmeFVc0RHSWPUmCvAVuL0gV072
RHXiNSfmp/s2G9xIKvBQkQ14fFCd+6zpRu5LgYdLBbn59lDalatryqGmcJcUj97A+USrzgPLEPbs
qNKjvGBZEsOAkP70ym8Ne2dgJI5ZNDlECkMa8QUB/OSbCbe8WWukmsca5MnWz1zM3hSEaYCMy2rd
oIsBUiPOtQOuXR3M2zTKd6i1NmsjcJAkTyWeQKEJ3YTHwd5hD1F/g+Js3adp4VcLc7w6RVhxqNUR
blJuOJ+iQ4cFSwQ/ORVK09z1/BO2a2mD37wU34SELK+A7l24Mi85JzDEQQ2zowVlY32O/7Ja4Am9
68WnDukpins+luC+1W27ZhRbPuewklQlyNL9otgpphUdBxF2v7VGxw7FzKxHUUUUsxlkYXddufZY
CZJImuV0refvRlq7cdc0OvGy2fRPSCn1a9jcOgj2frqAjBBLic5HYkj8syo61x6FXvY0aCJGn2eO
Ui/VtjKJi6g3YqaMNsBOU/q/tlZieYLN113Ucrz7ugnu0gqS3z+XnXi/KHJB7gKGSMV5ttmTXleC
TE+0o4VYlvLaeE5R/+rV2ENlIRi+3D5al6eYNUaji7r2BB6d17hUUi6BjZpzFHECjLnDKSdQfHxR
4tp+uT3U5Q5/rwlMSox0i1CQOt/hZP3QxtAvPpZJ2KNMYpjPdRfqu6zwqre8KJsdxZhh4fm8ssNh
jEH+BIxMGeAi5AMihZjHYGOLi3fcpiC3W+MZnROKGDAemqb+VRV1+c2XpYZzqJkg/AlWClJZ+ziW
ho/0B75nKjzZhVL75WrQLEMkWwduStQyTwjDeJSJ1Qqbj6qOb7pLtic0k7ZCrMXdl8LWvOdYs7Kl
sPPyezMssa+Ftp9JcWL68w9PBsqpYjAwZcPTIgbm2QfW566s613bpNnCjXb5OjEUhL2JAkpaOT/C
YRZ1pL2Vc3TN2lg3nkYbFx8lPH4p12YexMkKefpnv3LKzQgAfeFuuzJTAhea9A6xAqJIs4y7Ma0c
31ffP0FDLR8Diu+EJn2RPVomBhgLYe5lLIgdCWEuN9bkozBX38WBEY8pJBVwhnMrvElC9Zk+GdSP
20fo8lY03u1P4JlMjZF5wRYJsaZoRIXeCmpXwSErneS1Clrnr27VlrcDZ2e+qX2svZlRj5vZ7cGn
F+g8a2ZwmvIT6xNG0Rz8ola13esWzh12XT7YeRfukOUID8DNvV3VL7aipsB2Phw1foqnDIZ87XSA
PuxUF5Huwi5U5pr2DfcRRWkPla2NW1GGMroYh9zYfdOlnu71Sk7eqcD6b894vtzci5OhAAwP4nya
QLObWB3QzbAKzmhpq3eagn6Za1X1Lh5aJJDaoSXKbBBbwbjo9rgXhVQGnuC8ztR/IBQwZ3OPDS23
0pool+4R4KLeVE8wqgFfkGRtAtNNdhGc6x+6h3ynrSAMYNAIWzi+VyYPT1+b7mxifzq65+vfNjjf
mJStTpVUPbmRiB55K6cAaLavjciBVsK9ig6DH//sNYhkC2s/320sAY8wKz9F+vDHZsOPDa1FNwba
BIMnUldR4dnxygRmGntlcBgaT1mCJF4bEVwelTqq9ZzOWablCUwgUV/wT1QIxntfD5Wda7faDnEu
6PTUzJdO8//zMT7u8WmSlIiBNIHCAEkw/aQPe9wwh4iXoUWo3Or1+06NtQ16UMZWT5G4o99ZfSkt
bOBqtdF2aNiH3wxvRDOkc4pJIWtsHmVi9hvMHkKMkiNIRzDuN0J08ZOsXPOhacvkDhWP8eCOY/bq
hnVEV9BB1xp++oFcxr8TIXJOYMb+dNJ2d6VuRXdV7CNvXBv2PWJEeLZ1YnisCal3PXJ+aysd86M2
mabGBqB9rbXdYmPYeX1yNU/HGMwJ6BKnvliDrtSDlY+e5hbeoXusu75Y9WVnnkAOGf9FRYW/KWHA
vtaCdEtfW9sWbmbd01fvAE9gaCY1N4hWfRoNXwItih4DJAv20agWuzFEYZ8OfFo/i87qjrFqy3WI
5t9xxNy62FPBUjdKGTsrkudwM2iDf5+DvEHgMUQXvdIwbRd9vsOFIMb9UGAL2Q8qf1ntTuB+/+aK
/wdVy/pgF/0f+Ev5nfRgZodVKu4rjUqVI1ptr4gKC5mCsDSdLHDb2q43CsHdSpUJlruloWxL6dIy
RkjsXgEyeMQpdNylhJRrU++ag21I8JgKLb/IbzEUTOL6OcLt9VFAywG3j4eWKaS2SWy7PA0F2kfY
7grzUyTH8BHHq3rj4L+8TWJujI1Bo+XRrHyOouikGFfm0ApW07ErrhAM1KXdGkhyJWH5gHI53tWR
rR5ELtFhNzpL30IWbR5thf6IP6aT+3U19PsOqoyGhKNp4lJuGRD8XWC6mCatFCEFi47K+W4YhfPD
9rHxGIumXespVuQYsN2pJSnwKBGL0wcVAg3O1Ou0t52Fq+rKyeWdAI0zhRo0hWepuYuOl1cXNoCc
buy5JfxQxZNRy/p25aD4/SNIJ7u623f0/MUHYYODFXg5Ot44F82lRSxDQXStZVubWiP22mBFv9Ms
SH7eHuXKJUyzZcqwCZmxdJjdSXadFHbrxtbRZ+M+pIav3OmhBdpFpIH3VKUqfsMDssQpvoVatRTV
XK4rV79NuZSoZvIomUXswq6yMvSq9pgZ2qSt73XUelvHosRiGe1TFhp5/Y8tIJYVr2eKlJQUpsBt
Fp86vh4VA42IE8Gz+Qg7Ib+XpAVITBSt+RNT6X6p8/HOPj+/hAlPDTI9jAynoGx2CRf0hvIayPlJ
+thBbcqxtAO2qk1pKYxi+MKIaqZ3cd3QqWwsqb7Wttaqm6buBrRJDbdYIe9SPAVhypnrIg7A1na5
RNd10IsnmSvtH+TY8C2ueG/l2gdRgGVdpD3GKvJ+dN1RZNMhSKOwJxhkw4/N75FaNB4AEVvewr59
18GcTXfq8+BnR1OUmuLssDSxk2NYSZnU9nQ13pSh6VWHuAmsr06MfcKuN8oY6fuyRDcuzXztFRtC
YM0DtRmsqK0QB+k4qNvP5KVDtM5xq4MckdCwW/UdUJxVDaOgW/dOX/2yIrP7qji1TYurFU2/sXBE
+GtLq9lUiu1hB5oo5ho+amKti75E/67HMf2U8q2/x1la3QfYrt6HVm79tbw4/q+pJpFInz66oEES
q78B29lY2tqofA5j634xwgGJYUiX3HNhbxSISpdWpD7ng+1E20ImkD4bCDyYf2KR+CaGGMJbEnp4
SFDmyj6PEG2ylT8IvV+hHVk4KxHZqbfVhrIPtqkJ+HWTV97wMwAVEW0b8IfyYMWoDK5ipUQqxO9h
uaxGDL9j0KpIye98RccKRlUj5PLwtj12OfrHa9kkwnkohWf9jvpeE2uztPoXcyzF38Il1D34IrfM
IzUH8xWjTkRkiyjI4jV9Oeu3XsLvWqPq6FEd6vQoWTlQXz/fvnkueiWcRAiYXKeALMmi5thyZFwT
Tw1S5aC5epOeVASn+/swjqiJ2U3xEPrmvWgts8VfN5xKRByvkcvIcxseU5mg1gh8plkylLmkuPKz
wNdMKTOXhJjH5J4aKwO4EfeIRauSr2uqSP03DlL8xetN5xXvVIxwh2gozW3TtMTMkTtS04CDnm6q
0PWCQ4fK5GPcYFQb0pRYVbVG00tFr2/YukKisEl0IseVkiMgmTSucVLfQd63l3cKX89PISePSjKV
F+RecH6bRX5pMxp6rTiQ5rtsh5JguMOcqQePUkdYVFfhpkiUbuGdnGfkUzTN4lF1oIw6QRTOB+0Q
izK1MPeOVebAkqc9m6wji0qforjhs97gyxpQ+Z5Mhi2Uet2l4sNFMWb6AVQZySHJaiajtvMf4Plw
BSq7DE69pWUrqw7xFYTweYewqblWM7S39Sj7CsavPYRxjA28ZapYNaK4myA9zhbzjh5eDEuI3st3
jp+FqM2EOZ8KjrM8r0f9tFErU0GhtQpotJTipZy0mZHcibdjYGgLkNILNMD7OnwYcPpQH+P+MCKk
94L4mKpN+EWBG7euhgibkYFQKfcLfYOoVbJWVKLKboQRlhrJFwnudtOm2rCmGsu1mcto19AnXyuR
aSw8w9pleEO3iT4pbpl8MWCv578w7VNzHDzDO/Y57EMu01DP1uAwgHBVtaJ8c72qNNZ2hKs9IiZ5
/kMijvk9mYQOt8jh19mmkjFMEK0pawI/8ODa2mvktOucsEq20oIdeSz62nm2gkL1V7JOvU+o4DhP
hhUkJ9vxvHHjYNRoLDyA87oQaw8yisbr1Pw24Kmez6wDVZqnsH4PpEPlwcWHpoeXr4LUtsNF1P+1
E/eOQQKFTx49jxJjoWVUUjhxuCqlu7GM8RuVsDTVwE/XtVD9jU2ifVS6Mt8p3Vjub98yV77i2Vxn
AVzttADondHFglTH+HjIHOVLIqNoyb3kyjQBuJHBogDCmZyXrP2wzDzPYpo9ih8PThKVpxgXhAej
ApuP5C8SVnFbfNfGBlCxaNTjv08TRUFuUSSGJh7C+SetlWKkzpgrB30gfVkrLVRy0uc2E/8I02Tv
IGgBXhJ4LWYt7/fbh3PbeX1ZGHGELkFn6MW+R5bs0yj9/CGPU0S/HTPvqq1QO0subNpLL6Opaq6B
9eIZpc44f43rtqf/SvvxqAzZGBzzqthkJYAvpehwvxYvA2v7PY1b6p2NCNtjgbRiufPjoqP0CjHq
E4TGMtogeFE5j7gY++6JgGJID4iyekhMYVS2R6jFi7Y0XEBluBGVhX3J////KDuP5biRZgs/ESLg
zRamHb2ntEFQDgXvCyg8/f1ad/OTUogxs5uYGHYDXSbz5DHeq+V30TBXVRVSOIrp8O8f77cV4Ier
kNqbw4aYKqCej6xB0yqHsczX/rj0Yji4QiNopbHeZK6JqLa0X9OYvcAQH05wzVWirU1Jfy3nBMPM
pQnbrWrJ1p6zY1X75mcd0F+QOEyUEAYzDkLaAlTzfmlptjZjo+GXJ8iV9glPtfTYiSC/XLpeRqY0
eo9vsBBsKhbrJlhGOw68RfsEC/vLkRXAL0DuAqkT1d2HbayhGmXCW5w7lNW/8LvUDkddr3auvmq3
//41fkNOH34NmiGMC5Bv+hRYH64mgw8TztzqR0UufHl0NGPTQFL6bItAQMwnw1P592lIaTlNc/Xu
qAA9mnpSPs5EZXv8hfamwyEf1wJ3NwQI4+N1Ff2YuNTtS4hi0MNfXXN/APzaX1bdmowEE3gVhCMk
zR8VMLqTrOnqG/iebVsR+pCO+yRtZh27StCde3Nc1TV3ZvdtEEP23ezW9GfvrFmaGHrjkUo1QwgO
u6KrqxBcU/+6ppv/3Uvr7QUPrrbgt0K+F9VdWcpDiRFZgh22fl9y4Q0YF83WSzmY9S9vkJ2+Wwtl
o7uelCniUU0Osv1qUn7swQa7DrLMxHubE+1r1wQL9LGRTsbXq9uin1/svvF3MvC369y0B+OL6xfu
Q2qVhUycRptxXicr4s7NS9zjNwL3eDld190MQba1kTkhqroYgadb3nvrHPs6tzKkLr3qosI6u3H/
+4f/2zaEboVszIbkgNTlQ23mLy0JOULf8EbrIivdsid8XeRuyNMwpV/auuesQ1kKyYsW1VnuWvdp
wChg31g9dPFmKMjxtpznT77Vbx34x/VIUcbxTrmMOe7H7lxlXcFBtxFsamFjtMEki2ecNfZL0S3f
J3sbv9gduWVhGjg9eUleP0RG166nts+DN1dq2RoJzBELnP8teM/Glvr+zlrSiZgqLSivanOBxZES
3Yg/Djbhr6yIEfU/9PNxhsQOG38Exxx8tyZPQrnXWxeYO/A//NIbNWYPrWuy4xcEx6feKxXDw0XL
ysTVS6CBrfKtb3gX65HV6Lgm+GjaW5DBHa05niq1HAFKq6A/VVkGnQEvrW5Xb82P3MyLWwZz63eM
m2ov3lJ3pu6jVsesWr2sqplPtt6Pz4pvQnKn0VX0tH4bt0gWktlicJgXCGVzIjCe3W4ZLiDoqMji
3Ii2YmKzUqthwD7o+aVZdbBoyLd9ytosxz9S5K/TNMFosebqcWha55LwiPTWGMcGJy+HpjBSKhAX
hpFqL6KXw8FpWjUcPGOB/zTUEt4uWOKlLTrv2c365dJq7eJWwyXMCXn9447LXO7JQPEv0rIYd2e/
jcu5tcufbTrBc529G38V+oVLxvIFe7aMlN+r0LYhGaFPWL/mXp5eVFPnt2HDf048dj6Opxl/xinn
kUEvR0XUjjDupTNMd/OYFntZpCzdqty+jhSol0Pvm/BWNpssWH9hl2q+ce11q7c/r6fItHKm4l3b
bnvMlKw6dpdpvsoyke3TprO+z45QKsR8XUvMIigfWmcB9P738v8D/jvPnpAA+9Q1XHG/e/T/qTc4
t/I0Z0h9VL0bPEgdaL13hdOdHcu3eyhwjGQMTWOwarXNJ0XVn1ff78EX6CPEvbMA+0NVZQAZs8+4
8NpgU1cFMscIIlgPBXTsisjwNWBk0p6JASr0ROQkXtomyOS/38AfV9/7L/FxsDq14+yqua1OTpr6
dy0xdAkMTw8TA7xGP7lmIYNym787bIAd0T2jYeUEPNsSvb/tVxNtpiGs4rT0Rps4OSlagVlV8ZKS
FewpHWKyV2z71rLkT/xIJIE+8kuhVudxaOvtaG8DaSqLOZBZWIC/l0ZwbxZzwElCfB6BP25pHtst
8K+HdhhvSiTfUau71ZVpZPlDpYvqgQAR+xCM6ZIIp9xOjd0M34rKN+CbKHVRByVRkysGVGOtvhYl
ppmeTK/P5Ms4tzkRHGq8eVhtcviKibCOyaKxlFZo1L39ZWsNLTaGwTy3cPrRGGg/1kkBB9QjN6Eb
aLG19f3dPK85eQ2WOk9ywPESWXuge9lASJvn1d1TC2smyjzZh5kpSrCzzNR+QqxV8GMmGa1pRUbD
zPFmdM7MIdl5JxIpsjBrsSnWF3sMCQxensxVa56ISy6/sYuKMVrwMz7ljevkYQflegfahkuRXjR6
7Mg8j3IAngdPjhYveVyMa6GV3dOSdkG0ttsaTTg8RjRXiqSBpieirTCuZkWZpgdZe8y74Xy+bv7G
yKPqqJ3SX5mfyiu1acahVh5p4L3f76AyLRIisG/ce9Lafi2+6uMFQ7Iru8QAZzhHW1CHCON8FbZ6
XLj1AzzA/mHWTXGB8dz6phZudOXU8/NCpOs3gR8GcDYZB601VierZ2mkbjlFrRjqkPufiJ+yWOKl
WfE+gZR8yWSqfZjGTUXonNM17JpU7u061/db2Vh1WGdOfut15pqQlVZhMmh74WyV2SXdz7ozZOPv
KeLFqczBaVtfllHVjxLdn/0rw4XmyNnqHFO3rk9ihYbLvORSW6qaa72wjnbqBJGs9TFsDNV864Zx
eK0n3nlPqR15drmFft1XoXAm6oTO98Iur+vEqrAsmoqsvA+YxZz9/kR3cKfm52ydc48R+ESwCs7M
5jQ/2610t6Dm/RGPCv+7pTk2qGmNMWHkdPPC8NWWT9pSKJJ4tOCOBKT6nAXsuUlm+H1SinS561q7
P7kjktxF6+W1D1ieQMh9U/AjDvRHYLdDURznIadE9/Nmt5XoOe1q1WNjLpdQenVzwzaUe3/8bTaj
67EAyQQf9JubCtPaGzJIXR55c1Ax5V17I1fHShqpph2FGTValY5Rl6cy0YORyrA0a2SCWVnGuaZP
P6XEgbzMlu0ZW/ghsqArxkblrIcW2tOpNcTb6I/f7VGb9yAejJ3Xbr01F1PbeUa63VqZrV9DN/wu
Cv9ZlG2zV5nIj1U3zrs5M+rdxEHA7LYcJTbuKj/ZW6FFbVO3pAPp2fdSjmVsMTaP57SZKEeWr53T
jPdZ5RdmWNqDRl4tvv/NBJHNTj0v1JzNJPFVy8ISjQaQm2GFmcFJh11gvFEQwmYiM3gFmYK+/pbr
PEdY+nLdjTbyvbYQ8yWJbYBUQ1MdcBWaiE/S86dibGFxzP0STZpFBlCh0uugKJZvbrDka+SMvpYQ
hzLG0lDLDgT+LLtINVJXRRZ3ZUFJ3Qz5LR50DrJCasRozUYr1tXoI2gdfzJ9Lm5tXEJANM055nJ+
wQvS+LY1ZXojagpYS9ONC+pv6ntZeK8o+IElsup1sf0GXqGVQqpQFpFJJaa0muFcuR0ROGZmTdGM
l8J+CfL+iLzdDhubP0LZ2CVQ2db7tO2KG5Sn5T7rhzIxGX40YVNKP0ENO56ktxr3syGXU7Okw05Y
JI0FbQvnLZ2yqMzNJXYcvGGb1OTEKBiApFAbI2Ps77xapeEwk8Oq6eLeCVZmHJqmTfdNlznJOPrt
D7+Q1j0MTr7pkndHXBGBjjXNTnosyU6Vdd6GRup7X1HlzVEm5uAym7Ypnku7uZSI58hlZCTfqmba
af1s0JYsTy2mLkZIvKXYeVNGkpvYzIPeFPOpzsWwm9eg2MGyzWPLTvODxJ8kHrfUvlhnFom9ifEE
Z4eGICD6Cp7uttOWkfg1a8oPdWVah24mBUErlX6qprq9UlZbXY6GQXZaysmNHCqNNzluB6s2Fv51
/cZ2Pv9GLKsNsHPfoWFAwRlgq4rJUOKgmo07ox0iv6r0B/JAtNBuuy3OPTXeN7Ofh0NvmTvMw4uD
S3EXFWBFD5Zfd7GpkLHiI1GQAFosbexrnbKijqP6YE0+QhjSabB/JJR7aXMvC/PW6iKSerV4K/Tl
2u9XI1y1wE38Tmlh1Tp6gnjOjmuJc5jqjYYdxXsbRQHD2NgoFj3zl7N1I3FqZFFbdmu1kVGKaeep
aXiSBVokI8vcKHC0Ztfj/R8Oaghi2dr6F2Uo43WQpE6hhX8wJtlcGk75zBLPbwm9mh59a8ypVzVg
AQj4t4PRtElKQtAumKCx9v04RCJf/TvyQPTLfJTFvY2ryuvUGHiENrk6ES5vpGFnLMFBOvB9E9Mt
i7hZ9HxvkK2AdDctuVo5qeZ29E6tazWvgInmK6xLcq/xEx2r0FsXcYtfgXhxc5sg0Bm9+bJwo5cd
Fu3DCvS75OWwr4vAGcMaZeo1WWykw1eWig3TX4++IR+FLforIuftZOpYPTTO9cW6NTLuXOWHEu+s
cy9U7dZmtQ4LtOZDnS6kYuVnz90ehduFP23mD3s1mtOsM2BJVb/uEWfYL2KCWIJLpNgVsyv2tppJ
JpJiZMWSBFt05bKG+joOJLr2BRVDLwI/dkezRNTuyYPDE90FYJtPFIfGrVYM2cWW0da4c8YchzAs
pHqKNDz+5ySoNCOp3K27KBZGPZNXTkcx6sttIFyqlGWR8br5krO1N8+TH6ipwCb3guDEnSMK7TCW
qTqAatUHulSV6IvrxDgwdKFqOWdGt7ZuFoLpr7S6024Xq6pDeTb+29Zmjl1rtkLd3mqwZ/TqZ0eV
2Myc4ADrtDgWOrm0vpkaEIfgsuPaZ16Wk7m+dJkNdj/X9bH0hHk9rJQ/ncTmpCWj/MFVDl8tSNvb
Hqf3xPfnfp+v0xYjAZORZW4vE1G6ISJvbDDU2rpJoWo9yop6urEXO0s8U9eScnRIMtiMIHbXnEiW
vnMRei5VMmxltecMmF7PXglR1ndOqA3mtAv0yr5L+7qMkUV2D1Kh3636VYexZHOtYH8Y9RKKi9no
KvaqITvYZSufaFKMi7oXuRk2BLjRv3TLTUFrv1uIxEw8v4FV6HQGvoWkoUVyKK1XKUexL4qqLVEn
ustFvaRytwC6MgIlImybyZIv13yKqzTTQiKpcYel94tbwxrvTcqNq7Iy/dulW8QFB0EbWeyBpCUB
Mxx7Y4yqQGZvbs7tGZqVnV7ZvTgnwI1Pre3QSKmgTqEvbdtOLCmpXF3lHOrByE/C0eTR63IsPJWJ
mVA09J4e5dbGgbPN5qP0veyGNS33i/KxALUli8NT/mkGek0QPBsRuZjzIdMgHwBqiOyl0xr4SwCf
ezHZxNdNZ5mjPjmhWBs9qUzR7pjwduE5VIoSaC6baCl4/ACx0Z7Xoq7ywbRvnFkj4i6DY71to84Q
tQm+cKAyv0HxN0a96baMkcwhGTp8e5UPv7riVsVVo1oOmGeY9DpDttfICz6AP/r3eCHYIRUYxvCQ
AJ9K89w7ZBVrkFTJyx6PEiwFVs4tW23+USjZR53jwvxJxcYpx2u8yWH/sKXH+dEw80BEdjCth94b
xlNZTlsk0Tvs3aHERsQaqrdWW5a4Kidnb0xldbVpmwVKU2HcgW8j3L9Wke9Yuw8rGa+nJe2HnUc2
1K7suvUwpc3zPCJDoKQCnK3qgtpfNTuib9N9uRVwJBpPRbasx1/VMM0nn/DtxJVCf9Bs67LnirrB
Wtk/pLU3v7lWm8aLVPYuFakK5w0/A8wQWjLshmk8qB71Lx3Dz7YO3L0/T+m+zYST1K0rkoUjI/Y0
dpm1yOltWVFS1+eTLJja7ZEL2nzsNSFflpobvpLzcmsPmXZD6uMgYmjoWUwq6u20AbO5LsGTbtt5
V9qk6qdMuuZBuQN3uFkDOXSgKbDBujs0KS63I7GKqiTDEMTgpm8ItIvbscAhtbSs27YsDBzZzDnM
4TJGU4WZZ5Zm8gKEtouNkV6xtZrmO+1TEG0kVz4MBgY0Qi5kXdoM84N8qZMAocd+0QZjCLcJ/kbT
6K9l2dvbwWuCei+EBBsMBPykcvaS/4pBwLyCicvcHFTO/xjPrg21XbTnLVi4TrbXu6Z99adFu84h
za+fYBB/QV3OH+ai0TwHwZgfM6rn1l+rDuOKE1xugkuVRlEHKG1fib7Qj6Aw+Q1VGwF2s6qmsCAc
M56XYHr79yP/MREHCIEqgDLhPBCHcvEeCLFE5jlbgPTPG7h3Jm+ors3N0a8kPIlDbwX/OR/7w+ed
gZn/AboMaUvk+FIc6Y/0N9JWs1+Zvb4NZWp9gnP/Cakh7CFunKIAZOsPYdEmqAZ7H06O15DQansi
vzwrcW4liREc7iQ1DhKzISTi3//7K4WlqCOJwO4VFcz7RxxrpyOtq61POeXiGxbAjkh0CfYXFu5a
3zPJt/6jxMQh2Q2xh/nbRv2Ma73/RFFN/cQF4B9y51xFtZ4glMJe1cROnJynYZnOTWyWesUnG+Yv
q8djPMq8G4okAsEPyGEQVJgdrBrGCp3n3WW9PA9Ic+9lmAcuIeKCdv9+tedX9wG2w5wCcfHvf0BM
3z8oje9kdBSZpzGYioPduiC0a4x8J1mHtt37anCu7HS0jz2Q3icb9q/PikcUTmsM+t2PQWc2V3xQ
gWIcJmW0NJ/TYu7MeXS/O9u09+ggPzsh/mAO8av+1mF4/2+09mEduXOJR+HMCWmZLVmqVPN3lL7j
Dfr914oUpnAe0v9qS3BeSQi2OJB8i0CsjyPaZkvLxfX6+jRnuTyVck0fdaq0uF4x2P7khf5lg6LT
OlM/z0RQ9sr7H1MFiiDkvBuPLgKiCBxn3YmZyN7SGZv9Rn23k7ACd2NfqMd/L6PzX/64jNigyEvR
wnHofZj1Ip/tOkcXwUHNFbEpmzH8zMdtu9yKRX1i0vW3Yx5fIEQev48DeDbvnxLciixvsWYnr3XX
cIUR/sPqZgpirxN3qTYy3t4gY5qN9O7MsmXcBajwCbZu/+V5oUxA5mK2xlN/OHQ9TaptKNb8hBHz
jE18Dgi48xWTnE9oKH+8WIs7jX8ghsDOQGLx/mE1StNCkBWBBi/IIuai3ZFhXvqI/fBnfp5/+yhG
FRCmGWBjgPZhilkgiTG7wFDHkhngtdHJMVmtydyP/vrZTfLHRuSpfOg1BFT8tmj98FFL7nv1Gek6
lSxP0BzqeoRs5RD0YadpHtapa5ndbHBepk/usD9XDwmo+FhwQ/Oo5+DH9y+U+XVnYCGvjpSnFJRS
AUviGrJT2oaIY0sp2xbk+YwQXGiFYn2qrcZ++vdu+cvje2gqiYM7K4jZq++/g4O3VcGT1ye3rgin
7gPwysjsvPWX7nTFBlpPiDihzfPnupnzm323UZnO/O9Hf9ioNmUfapihPQaWeK4dXd7brTMQqK7b
15YUIMJq8rEUcawr4JYOyhFmZv9++r+sM7xgkJXCGA9gAn24W63BHAhatrTjOi7imuumeCOWed75
QW5+8mv/5UVDONLPqbCMpdBCvX/R80pHmsHWOIIcBZe1aO8RVBAbva2/2pbqzF0X85PjCUHon6/Y
55qBaXsm41Mnvf/Q0sl67oPZP1odXOtp+9GW1rNYp1irx8dhLi5KY31KV/WcBeax0cj8hlVxbHBu
iVrpf+szEug3K2UaIQIHkHwk1xzbznunEcHeXnRY9bU/w/moSTeXQRpjKXk96ylEirUN50Y1x1Fo
WmyTDhZsNpH3S2Y6cZV1Or0eYUU2Y598bEgvtTamulZzNBcG4at5H4zt3qpH7FSUgLvffkExGak1
r5LOqO+DuYYcMmqH2RjKGLul4aIx2xoebIsHU+Pf0XhgGjekx3Vz70Z3PSxb7yarqMVXRsVtnK3u
aTHlwANMTMV8N9FUl8EFoyMn3crXmwv0BC6BAUDotXbZutq1NT9Mk783pQd0A5QRiba6HpsmadCl
zHof2+N0nEhZyIsUwVPT/ET8+LMbp5t0si5cjXpbdwA7aeQ7s91nvvYD4gMAidLYeE2fwL07aU1J
TmEpnoiCvbHoeQNjfpItHgirNtJDdM/0gViEVcEJC5yjIfy7LajorNe6CfUOKNo3fkq/P3ZFsfNd
pFSjA69e1x8cX93Tlz+gfkgG3cbIx4x8zQFAHWChVbf0cIkvtCPRQSQN2dXTuMF0AR7g1V33urqq
RrBxLL10XySNZj2IQctDh07ZKuwrq5kA3oTrhrYwH7NRv5iX5rRV9avmZclSNj/rqrlozqpXqGCo
khZY3xZCtuq2KXTEbPW6LxomlFiSfB+nYVfh5gfH/3JstyvLSt88u3gpqzOpZXjVpjSm5b+yV++h
c5s50oX4lgtzZyzZQfcJsA4m98cCp0IX5tug/Cpp6uxQttttbVUd/3VKdFgPjDg76MlEE9jZ80IC
b+QP/Z3rpre4vr15EoZQpl/1cElCuQJKFDZk9bw0NkgMQVJJAzft9npxKcB95I2zXK/Op6jXmHdt
X2mhQOa32OVeltqzoK0dVPVstvPJXdZvE1SnGl7QbGfX4wI85HuxnnpRWTmPvuZfDQJBqK3u23PV
j2d96Cm5CzDrJmtoLz3zStPyIZTVmtDp7NTkghhPx9qv2cPNa8+IvdACCqw+BvtKCJLbbWTJFfV4
Z1Xe9TAHV6ySQ5Pl+8k1TzXz8c1vrvgbDwCNTkgBcEhbUudb67uotidDmxNZNQzJUpJM15vegnmT
92eSSoSE6nWF3pU34iiIuqi7NhZzfZHO2jd0Xg2jzvG66OYrg2UUOqMDFSuPHW2GQb5eO7Vx6maL
cSLuqoYmvzJH3vnI/CdrvFUV49NgSXAkPCyuFW0yex3s4VFl8yWu3+jXKnzVrNUdozZgo3jaiT77
bgRf03gtnuHsS39IGCM84YuELq55ln51b+SIY8xgN58920Tl3OEDFKtMj63WufAKh0Fo93MJmOz2
5vpQdutFvlUHO3ee3M7dj/3553D9REun/TqZ130nnra0uJ26ZV+kIuF0iSDN3QPpxwyXvhP6mUco
K78YiG30vj8gyXzRbOwwGBdtIUPQFGk9g6k8T9EvcFr4a36dBUPFvBZNoOcu0FPO+W+W8yC0xYoM
+HdVZcBasYQZFcN8syzbl9qtv2FtcrV289vUyhMDCj9UeFxwtNq7ureQi8I5t/zEcOqkLsvD4OuJ
zyMKT+4qq7sf3HnZWa2PU98iHhqvuJkG6IKrjLUhg+6k4dNaHTrd/5VlYGL1uJcNNcpcZH44d9SF
+uBcQiD5Lju44q6UT3Yuo9E/o2DSTap6G0Ppz0fPza7rQUZuEzxNDilngXnHb3/ZNyNEbqKHQmRI
BfQmgmfU9hUC7F1t6yK2a+t2yU0PsZL2Nd/6OK+gilnbmAAAM461OQDN/KAyAncXoUcyHxPfE0dj
sq8Wj/EHAsZiWC7JSo0NR50IW74CM6v4uOqiMjBL43c7Wv7mRm2RLyFkuoNtjLvRwzcpFeIonerI
rxgzGD32mzq6vKsYlc+tXp8prfXQxkG1nszCRK7SXlhifCxt/9XPuqMziSlyMvdSLkz3rGzntsve
Kepk9pD/IooX3XK0J3SaaXtnGQOveY76wj+5TPWaZjiWzvCVn/ehxNyD+aR/bG2WcJFyxmgnCJNV
nAb+RbMVX83aNGGted9SITcWs/7LJ9FHGvVPkmGxvhvkTiFK8zEmXBz5ui745Y3MkvVi/l6C2V6q
kuNcGelO3+RRDst12jk3Za8ucn/zQomsLCrn7YdBng7QNCCIqzMfCdwIhnKSdnjGkn98alSRhVXW
nuotDavU/eau/VugWzBBwPZNREhnky+064xpcoDgzVKJNy8wbeSm70ZdPRatv19VcDkX9TOukxHn
wmOn+h0kHZQVc87Qu+y4xeVwVdnLc+oT5UHk8mH0ml96NXPatI4dMhKb4qXyblMlb/pzvofsO5b5
eJnpv6yu+rE0+jerm5i8wDzv3fECn+Wwte3DtLax8pwEsG6M036+nqAyRFCduey29SvjUt5+q24d
vQOhraA6lHWCkzgjN9umG8vEF2FZT9hf70BjkwaiN1UMWUGbgXoCvOH3XHWr7zdtvDO95UTF/NBX
AmaD6x8g3t9ifAhMWPex8rVr0++4Je2fE/yJpm5uld3GPGUy9e4vBq4XanFjZyxvF+kedUXvMMGL
zZ5G6dz4VQ5vwl9CJxiTYmvm0NN8GKrzzkyHPZmG91auduboXUOji1f2jDZZj9oIic6yxVVdT1E2
QXcy0pteUy8F8m49LfdlVT4PvXOHV+1tavu7wlOswvlG2XYCU/xLUE6HoEr3o2dca/V87Sn3yhnm
a9i5u3lDeU3c1y8Ma36Ui3wcanVpq+amm2Hn1IYdWUZ23VZp5OE2R2t7FpOnj/BIbutJJkXZXi5V
F9d1eiOtkUxIrWDKsbH51rAWK9wodd0HOmXQdGgK7vOAjLruazXUV63j3mdBdcM06lXP2zasVXbn
jyVUYgGladrr81IB2WcJ0cIvZMKqiOCHJ4BdrqPgZZjURSvqIUpzwfh4SLG8nJuHbbZuhDG/5r25
C9IUitbM+aoRjAUm2YRwPiN/wma5scuozZokgPXR123kckMDs1+4dFxaqe+xGjunjzE0nhdqZMw1
O4ZmRaftTNuIalf/YRbql29urAJR3QcBDlM9khh+zuXSNM4pMrn/k+6TwgGJf2Zc29g8+kt69FBT
QD3kENaG7yQKmRGxXzeamZ0yme4yJV5aEg9CWmXmzP0vOZWPzMAO3uxFTbtGqkr1sLYb6BGmfLDX
DpNRBNtz89wY2mkqxj0+dlfnWpZMDpattx2K8rOo2j/AOiIRcLIAqUOqgkvLh57VhLjYMdrCDGir
SZRa58q57buz0r53v2pr732Ga//tA1HW+KjukA9Qsbxvo8ae/sovPHxhdDR2oU0znIZeLrdfZtua
c9KYtvhEo/IXcMDB/Blc4Bx8DXP0w2eSPWxPBfzy46ZnSDuKph+Old6ep94WQz5o/aHq5pQGfbNO
m52yNSYhPrFf/rN/5EsEZ2AJbbzPwn7/4IYlvAD+sXn0J5/0iU5C5toXVWGtxLq4ev0JlPUHAswP
6+KqS9C3DvT80X9eq3Vr0BvlHltDeg8rBOxQ6hWig2Jy7wrKpYvVcvO93QgGV4QCfdKi23/7ndEi
mmhS0crBln3/uFNDFMjo9vbRsQtPNuG6wYILufnq23EKdMwgNEG3aDljgZsD+kqG6kGu+qTVEPR2
mZWNDNhL8Wro0iV+rM6DJq5MpP7hPBGUGaemWZYw6HQpOHCWTDGJ9fwtHIQBM8XeZijohtPP66Nt
9RlTRcvJduA/fc740XcgjKYGl9e6dGmz98rZhs83kYqTcAxpQ7imWsAxOVZ4q4dp3TTOD1wWrReX
vgxFYoN/aVi3yNSOm8wnYzd0KINiWejBq0YW7CM0o2I6IbB3Hax6ZPVZuMgfoDDJF+e0D9RPmCGw
e9+/X9XPti8R9h2VgTrBWznLuq7JrnIHj6VGairSqEFPpT6qw7+BHpu//B5rckCbqCzA+QC6PkJt
mjCxESxN69gX5QqjdS7XR6dp5P7fH/OXBQy2g+aSyRSxyeYHMNHAy2OzVpuP8XTV7etRdyC4ZfJe
oqHL9qM9mNarrdVWkehoB1cI9mbw8z9/B8aOmExgD4AdoPthz5rUUEsubO+YD+t4OyqresinsidC
DH9FP3Q9vNvq1ZibcFhhIo71WL78+xt8ODXO5o7ENkMjRMoXYKxx/jH+ZwxIoFxV1VgOH7FYUqxZ
aYshFhBjtygYzeGzU+NvH/fbWIODw+T1f8ARCauRfQ4R+ECUV/WCJIE9hwH48+yzVf79ZMaHdfT7
0VCbenDpz6fyx9Cg2iBls5a1OAJbOzTT4lsFb5GAyYAencTDaOVgi/WzyonUieoNROhlWGYS5Bma
XdikHcRdNk6fnJsf3wBMd6xleddcUhybH2E+pPGwM4bVO7hm395CTA0OKyX4CYxe+2Qa+WEL/34B
OE5Y5E1wJ/FLv/9te9FvhhKUC4FJTgFnihZ0xwF08GJzRkTv1brm/8fZeSy5jURZ9IsQAW+2dEWy
jMqopJI2CEktAQmf8Imvn4OaxYggoxiaTYeiu0MggESa9+49F1VhGyJj9hh7Vz6wd7bzXx/y+/UJ
jWIxBmCGzH9x/WSQzQQBSNuPVmgXbM6qrkK42jpfZ6Rwuxp7o492NhTrX0EmyHTHoW1Mr7aOTWw7
WJF8bGqP/gyawkPj0/LbYJYB82A0Pr7doaSldIxZHODqFBP+U+Qy8wGKnQWhQbEz/MkGgywG4rbt
n4U5uv5urPts2H48zhYL0f8+ZRo6gBGwi9K+Xz7lpmg7C60Cb6H8Wrn9byLfyelxQ4dmgVK7jy+3
HD/zBwuuEuwOrl82VIuHWuJ0DcuBUVPaHO68jiOuG7blQY/hL/w/LsVd0Yekf8/TPL2zNAl1R9oi
PZbeiM5aic55NQsto9Df9I268r3a84P6YLgsC/y5Fuc4OaiCjtpofGJbAdwXL9zYbssWH9OGxdeg
2GkRn7oSPrmdeSnV59zIUaiEUxibB01E5RNAEf9XmRqJDdm+6H6FBJ08N3FcUHqwx+5J06kA0u97
BEg63bhNt1GuGvKV73XmXSuDrz5tuj/CNlh7Gi/sA9b9vCwpnArvtuj9In9IPaPS92HmFsOhhF3h
QQmZwuxA4SarqKSN47jqbQfIlFLgSTZtiE1tWzeNO61d6qPFLdqt0b6rxgZnhp2QIrnBRyfM1yy2
3fHw8WtcDtB5xjHZG7Jbm51Fy2nAQbMIGTnKDlIFyd6XOXHEeIeSldnqJnLe5Br0Yvki36c4hicb
B2wwSHhOx00bpZLjMg163U7NLSrA5La0cvlsTVW5C0nQ+GJnbvmPg/X9otTx4CcAT+HapxcFIKKV
nQY2RSt6vJvEKh4MwLqofakcffxAl5/gfCl3jqRm68nFlv1yP+5REQWlv6euYWzM2Kt3KuN0RgzU
tU3KpXeHDoAcF9pQZDAu7iqcZOcPjqPtYwwNx0blzs7FOX7Tk9/wCIytuzJnX7yej3vFIvvCxXl/
+hTVQJRKkk9wIjTLG9gJm+lDIA1tp/VIwtgqmlee5dkqPT9M35vBu8481SzPEYUzZI1d2cEe6GAH
9MhXGHqHvgm+YHaw9B0pCe5bG45o0Omc62yotSb/FMRjla+zsk48imrEyhPsa0nUqIjx/pEb68+/
kGwykr14JPPgOn0mGW0PjB2aRv09tzZJL9LtEOTdt651qJa6VX2TplX0+k9jjE2LDcCClBmOV9QJ
gsX2u0EoYOCJpiemSxBPKQEwFVppGXUbFITXMgMWO4X3qwUup1G63IzsJQpb6WEZmMoiy95R6W9n
VPXTlFagUMxclg0KR7N5GzowKasybSrrypboHHxksEXgpMF5zjMR7C+W0Ej6QVa0tbY3hm5IgbBY
5QskJOMhaTL5PdXH5D+rTPGnuzSbom2qhK/WYJ1idwXK1493DcX8a6qfxVfuQZ5Af8/Lh9pDM/h9
4P61M456Wya9CX1eBVN0g51cPNGV/poN0vz0j++aK/k8fNjA7xjSxQCbBKGhSS3DfUWOTUqLY7Kb
7RT21m9PE+HVffFcjfhrnZ1fNtkCnJxZ1HUbGcrpeA7qIq5j7n7ftzhe1mCns28Ddh86FsoXr53V
acSQsHXq11VA8ysz81rCo+nVr1ozkys3v5wA/vfnmCy2LFFzY39x907cV3leyOQgEm3oNqEikXzd
BMOkPZN5m4cP7VRRPqiVp4pnj1Ak/7FxjGx4ViAg9Z3T6emLQ8q9viZWG4CT66uqf/r4DZ1XeHhm
oPeZqmzkXWfSC1dR0Ug129+bpR88I0WojLX0XI2SnO/V30OEOE96mne/k6xOnkbLfCwa4V/ZIZ2N
yPlHMP9wWGV9O5uI6rj1Rn80vb03aflez0qTJIhR7ihd2Fc+ycXZ6f2lmHN+Eq1DEkKWtlwvEbkR
AxY9RllBwzqxyZ/BE6ZRab/yZM0Lo9ECQTLLLfQZc3w6GmsrzKicYSCUiaSnOEUYbxKq3roB2SPK
RHmAGyY22aD7a1E3FSQSN/7UFLlxaHuYJFd+zqUbp+vuzuIPFsH3TIq/vno+mRBBsp8dkwRkdwPN
594pm/EgddTttOn9lcATMpsvknWXd2BJSRBajVTewdf5/counJcc9/yVn3Xpm2WGcBGdGHM0yeIj
IecCU2XdIRzrI/tJJUW/JWcWw57m5Rj2oDXSqv6WxfShs2ryqTFJbyNy68/Hv+McisMQRGeKHpLJ
inc2v82/Hk+PSrAuseYfsU4QwFHaOc7orCJoj0pb2ALxVXJuuJmy/17kXSxWWWKE97lmN/nKy6Wi
Y2O7xZ+qlMU9IYBuvdFgWpIoGxtzmGGG3CDqEiqnwDnLTZqY7gOHcPtHlhfCWZmwUP+4AJaeTQ8g
8sc3d+nVo2ll0zq/fUdf7H3CUJC4aKPALnCA/Gj1YMw3QZM65ebj6yy2x+/flg2OzWA2eRfNnT5D
0IfZhMct3E+j76xbeCP3fTzbQhU+NcdukSJ0bXYFgHZhhSd47f8uujg2woWXXh5V4hBHRf4lE7UN
nFbQU3InQmV0rVsXeMW3VT1Y/3b8eL9dBxEiOFPWdz7z09tlHos1EWgR0rEsLjcFaMVg1UWEMd5I
Qx9BXrqz7fjjZzx/D8s17q+LLpMP6NFrfW/Ap7KxtX4lz7y911Aiv5rK6ZHsAPH++HqXpmaIGWxf
iI2HbDr/97++i7ApsaUioDmGfTXd8adi5buD2kvOtFcudT585jodiApDh1AFKe70Uh2sktpvasW8
GKLvqfqXDm8dNnb8I0Fie0dl2lcGz/nT5PBBCclj/8srXALcUsItpVbG/iHV0vZxCMmjXcW+U/2g
OIJ/Ed/5lXs8Z07OBTIA3fRLmfE4GZzepKaw5kAcyFBFiC5f2X0dvroh/INNjtU2ubfGpr0rssnb
TZmW/fASpUcrHxHI73EkXn4N3GqGKHXJ9GfKrfCznWVOuspT1bwQ10urusstf+1GsYYxbapwpfaN
k5pXFjfzPT3udByiHjTZ1zEqmDaXMI0+NMxu0NHlQzgzNoPZRpuiGImYAx9C/F5HHKEjy40Rgqkr
tNnBF9fjyspRQ+h5Z925yfg95Lu6qbqy5yxUY8KbMJO3QCtw8dGOpERTIurD8BzHQ3brOpiiQxC4
SFd690Ew+96YtY/gIyQbucXrsg1Ekf6uYHpuxdSHBPxE4b6T4bAxJUbhuJDhfdYFtGxFVGxiDHS7
Xk/FjbK14bGoRh/KtdkeZYZXzlFl/Bm7UXqbhTMVbcR2Sk/Y/23RdlvPRvAtY1nNnsF0O1Yi2yew
5/eTF701lauvQkuvtoFjjjdTGGA+wpT1lJrYzFLfGh/wr3qrVgTNrWHL8ViZTnIbI4IttpNX5xjR
jXidEtyyHYPgh45N/1GUjrURoZ/dNpo9K1IGfxXprVxJLRnXVdZ5DwHT/FqLkVo5jWn/NmNH3wm7
r+i+EpdRY0nbJZnSd8oxiucxMAHaplgYlGPXt1bQMU+yvz5wDhk/G4Lz6YiDfm/GeA1HVJK7Vg0/
9RiCh0PaKvbxnjfkZfljFxS0UYCiWglWr05GuBJlr69EPgk65lG3qieBsqUAFT4aeknHmodXxynh
D91oPdA/dO51vRT2yhzj7pcaMvlQDzYtIUGbl8pPtK61pkdzF9l4o8vO8F5kOxirOtL1A2TRL9rI
DTpirKitNWDiVau2jhvKfVf5ag9pCky7XjR3JfHnCA+8aAcB2PuUJtAD9d7B91YPznYa6HAWqedy
FIxQ9SXQMUr2kRtTBf2ngP4b2yT3c+0N+abMtXQPK7DdgzjvXlxlxX/aoXa/h5I4iVUC1eVr2hnm
S6/E49CI8DnjgHELMEjsRKVuR06jWynan34ThMeOIM9VnJoOleTAwJbuM/Kxh6iVHvsKkqepb4rY
JBhZNMDUQNUd2kKv1lEBRYUQVXfdjx2yzsFtwGRI79YZQV+vDFXaVMVN2H2dRWYVXZgbGzYmlp0U
hQuO+vsURdvW5Bz6xsbR2DgKOgzHGflN1XVwRxECCWkaGD+MvALVzlHE/BIX+I1RnXibVOXtMUza
6A7jeAk+ECOQJz1EZJHub4sxtn4E8AFWXl0pzt+Bdicm9HpQWpuHoB71wwDv7aYUpXevM6gf49af
PnUo6e4Y4/qnSY3uUwgK5MGIWrkJhWF/jvH+bypI3gfmZnnbVcawpp2lthTkwTSXpAj0TfItLdnC
wTi1tgByyt+0Bz6VEHweCvbGt0Rf/epSdzhOlmxuM8n/6lsSIkLtA9C37XbtTh5FYCtAEau5Demx
xuDdF5iQvpa15977AdV+gC7GLsKS8RQlvXyA/Yafl4ytzaimr8R9aj/Aupk0CErmpTjPXyD/I3gk
U2w9Aea6LYfQ3ieEHwCMiv373uwUjtvCeHOVWb1Jz0fIpAKTfIGm3Jqx9q2o7P+apP0m69J/0DK7
Wbc8SZ5hbuw0iku0hRtj40Z2fNcACt0iHgZj9fFm4MJySY4GhjOcO5yv34F/f20G4FA4qQPa49AG
eF5zgQTZiS3zSPTnm+ab9ZXF8nzfOueWzLE/gUUO9JLX5jhNXDfIPFAMlaAZ8iBHCln27MOvHY7O
dzkB4VhUReiYEgm4pNNDU0ez1IMjQC9mfaE7gYLL1QVpNBNV8PZemGmuHxDNFMcsIz4OsaTQYZTN
ItyoUxGLQ6ZTy8FY/ZoUaP+gsRnBNTvT++ZusejyMzmocFriiSzPcDKqWovxmh7JLRnrTVhZxZca
2jhT8VigAZNpk3sYOXM9/Nka+qMaapstuN4hksESvW4qMXg03yP5Qi+hxLBtDfKQQ+RPj04NAqLN
Av2z33VRwOrSIMXhb/lVaXVo3XTGCEnq4/F04bEjc5gjB6lEQddebIbCmLya1E6jY5+x4zNCJT6b
UZkgMu/c3ceXujB0/76UszjfBZ7WzQ5GTr6Gn2aAxkoSZxw1SxLaXDaEeBl+VlwZwOdwZuo+8+GW
BgWYV+BJp7u9Gp/9UKQks4IPmt66AWt2QOqtgYqsbfl4NIQAMPtKEjJUnCQARlghHqqsyNnfW/Gn
RIkcShk8Se+H62gCmXCFt9MaQbhf+bYv7L6RJLg4gIgKQmmz+Kksb6PShr44sOAGNymovVWQWK9W
lLhbU3g/tLEMP3/8Ts6Pbvi3dBq5CG6o+yxffxbWDXmjqYDolSc3VRVYhyRO453ZR/UKbz3yFjez
XtuMEvXHV7408JAnzBBUDHo0G0/fS+i4Tu9mwMP9KB++Tb6drrySgFHizMwrFbYLk9gcsTXHu3L+
dpZqDMIMikJzyvFAABG1FJkY4HqSxGb/9fE9Xag3BpTVGWr48HAcvpf6/pqd0QIXqR1lybGsUy/Z
UcHwN0gStC/lZOYHA57JluqSNu+zrOkmASxZQDMCgaGXRkBFuu7Qd3dj+xhzI/LK93fhib93XuZT
Dz2kZdnfgDrlQfgIDkWX+ltRwicqprr4GRjqWtzX+yNdTJNzFYXwSyRxs8Tn9O1a0WDHtNLHgylz
+w+pqcaxLlrxXFnZEK0L3Rff7SoXD1kaDpA4UgNMfNQkm8yB6ASUVUUvQi+hoSfuGB0SRNkCjKwE
fAJML95OqfRe0RJDPakz0fVX5G4XZqq5X4AZDirP7Ik7/fWOrA3gJLp16MMO6XCpYiKFpq5HwWgp
7EvrtpVj8e8fhIXCzgEYYdBOXTrwoikQzkCIyJy8pO1IgYkfNB1yHkeLXHv+eKBe+CLQTNCKo+BG
933ZFHFbXcFgUtExg5Hyuaq6RuMwZLXX6OwXZjTIA1yEu0KUsnyQuqYCvUVpdBw7R0WrJiJuBPsh
FDNcNNp/fdd4dNLNYroy1C/cHynLhov9l4p2sNwllV00lhFUv0OHwwd0HP2fe9JQOOH+83Nkz0JJ
homMHt5SxZB3mHYqpXeHKTBhhHR1uh+zUT1+fJW5frb4mGib8Rlh4JuZ5YvhmJt0BMXkdYcB7cbN
QK/rAYHGm+5rJVEKZYtinsJDt0lLOG+l54AE+PgHnOcHGHwHPv0TIPtsAr1Fhc/1kp75U4YHq87l
d40itAbPufY/Az0jEctwcJKvhgxqPN432l6rNvSKfl0QnMKCqrrid9bk5Xc3TY1PVdqKr2KQ9lcf
su/dgHx0WA+xNuvqHdEmO90ggmQmoTbOT20oBNHzFd74KOu0K7kIF4cnfl9iggI21Eu9CxsdaDMJ
jVAEUkA2pzl2SwuCjcP+AAxP0z87qR9feZsXJhfqXKRTUF6j67vs8BdulFeeTgzTZETWjk2J+czp
rPgUWs4zLujg5uN3dzbrA2ci0wVxBv5pjpCLwSMqhDalpKxQV0iYEI6yxNST634dBte8Mq2c3dr7
tVyOp8iVaQMu1nTZllZc9K6NY2CosYlBPss4aLPIrIfObdQniZL5Sgn47ONA62ciCKHIRTcbxfDp
XD2B1AynoAr3bRW5P8LUsbqVA3EHBUrsHTBT14com7E50pThbd3EV0GzZ0+YXzBP2IwfiCBno8id
dQ2eFOJQNkb9OSc/fl2x1X/o4TheWSPOBiyXmrcXlK1m4slyPoVl0sRelWsAv+pqj2dG23B6JptH
E+MNMLPpEFlDemU1vHB/0Dj4SkhS5lEv4QYVcLGg1cromA9GeYhH7Zcw2/Q1qjT7yrT9fno6melm
4SIfIrs0ipooN05fZujWwBhdvKEl5bWVkYXJhqIMlC1ZmZ/cUIBKJv9ilWhVsqlhxO29MCbGE1PD
zsxyg65ZI678pkt3z5YRdsXcvHGXNJIhbqIKAU18iIg2eLZpyW60xlJvLrjYK9PsfHeLuweswGqJ
YAUP97IRF6fNWFBDA9NfceSlSNHjykoKNduz5M0kwH7XqElRJGDY/HiWON+5clWDuR0twhyZ482P
4a+dq0XjhFEXkS3SucmOZy63vpNgx7VtubaL1l8bbtwz2hLI+YaBhoDi8iZxRH3jxJr3VOppuDM7
HMEf/7ALjx99J79s/rhI9JmnnL9+V9lS/YEWww4i0RJ8TMmk/UrYKdG+lb8/vtRSU4oqAxEOcwnn
evZE6M9Pr6UBL9ayEuez5kfTA1MNvda8CxXqdEglD1TD1UBde/S/mCIOvuPrGX3yUBya8e0YlByY
REF5pNeG+lgSwO0THVZx1HDh8Ke7Sdcj8QVApPWqC039lAVJmDvRC/MweDiFV4xvrMKF53Y/AWOn
xtrhcP7PDcL5HulBI/pCHc6x6PQeAzNACwyS5Vh1I+TUqVsltRI39HZCKEltejtT4a8sQe+5OKcD
mzhlpGbkXdD357s+vaiwjALHqJsdIZn6Yt2RWocJqjSxCLohKIKVqWK/3Q3gsRhTdZ1gSHeUurfz
ygke/EJE/43d1D9h+cYYVVnO+CUhXCXc5c0weSQq+M4tBkEgnwCgvjc1DLRNXJoWBu/Ry3zqvf6A
yqRr0X+q0nmOsxmwj2YEgeYYpj1FR4HXdZVYJQErFliTn1pQa/ratob6vtemNrwDTiEObeaLCOYc
AOvvRZEVezmgFNqbOFYeXLu28ONGAFp2YHO1R2Wh8N/lvemSKajCsNnRjDCOfQTEQHbkTa5CWiEZ
xXrf+tSmVhiuwzSKb8LIMaAJTl6a702VG181attPeQBCBgZ4WgLn7JNrO+az7+zdkIHsN2Do+xRN
T18Rlu+aHAqwluZQV/eyn1I4tG3X3wWjbK7lsJyt2fPFbJtaH3nAJKYv9gmZbKWlZtyGMlBsInbJ
wBxbKeL1R9gT5gNN+SZeN7ZS7tpLxzi7K5wIutXH3/vZYsqv8Ok1oL/DNsA/Tm/Z0dNianUk5HmY
txWyxzKpkHTa2OdSV5Y/td401WoC2hJeWVMuSH44482ilFmThjpp8UHEoxPmhhZTdiFyZB27fr5X
2FZXTtd3EEdlvGGbiPIzxh9Uyi7dGEpcqzadvwR+A3R9Jn0WHWxOp7cfkBkbENKWHpLZzrVWsQcP
Iozi0ViBI3DanaRikNygcPd++nBl288j3iLnijDiwqPgLWBvQVuLlUJfqlA7pVUDqJX4SGG4LbfE
U6hbFwnWn7Ruo249WeCFRE5mx7p3GSGrIHJL0OREpv/6eDicnxlxcnDI8lCjIxlb7j3QXtZtMJg+
TSVL/EzGzP5T0nDYfnyV8+/MwVNGbY9jh0Usz0J0a0IZjpwo8fc6kYvxSnqR9of2X+3Rh+7BG//7
1ZBGUIviDBBwGD59xzpLMxTYLDqoJpjIFvfaT33neJtwGK9R286/JnqTVJLpBvo0cpYLSzFBOK67
DrewXzhQMS0BcqXzX4pQfSNjJH/07auD59IQnrcrM9hmrjGYp7dnmBKIq+Gjyw665ml0CmrmhRzX
SRw8w3myt9VAM1QVnvdipphCPn6453smojTm87gPC0v3MUieXj5LRn9QRJXte2E1xcFt3fR3HSYQ
MWPGWHST6KqH4xnmuXhkRvNhcKqBXrcPD7qL3fh1HIb8j0VZ661uzaTYXPl981g6WXbn38fLoEM6
Gy2WJVZNtRwO4P4ejDQdDyOtEraTOlZBCsFw1c0R1/0wrP0pl68JLt+NY0Xqyld1abzPoimEFoEL
dXMx00FZnxKHt3QkJ9C8LZx+3CTwUna+3xtX9rBn22du1+Woa3hUsin1LkYDXBgo0cLW9kql+Us7
Djasbeb2GVHWvE6e1R4Tx4uZ49xrC9rlu/y/Sy/ukhJ6EU4d1B/yrtptZwz2Hn75uLUi17+il7l4
Kaox0C7Z98JgOx10Vlx2NaoDnF2Z31e3Ikw56xalLr0toPVwuLZUXZgWkfFiE3DxEOIUXwzyqdKb
OnO67OiyHX0r4tx8rZXOfBWNWY0dVqNNHJGs9BJU5CLdhEFcaUSejNGPOpGyJbC19/RDVtQyX6t2
JEH841F+6XkgBcIdNacfU4A4fR59U7chTFftYJqSxJ6an+oeBO6JcS3rSvZfPr7cxY/+7+stRtnQ
xblDey47lqH3VQ+Hcp9kGaahIpAI3hKMQKQTcL/2d1+aL2BIu9sGf/zKSy0SVmzOSbcU2fwrW+zz
sU9Bf17MTYqsCKkWT4F8Gvx4wkVTOweoVBWElwBQ+aSeJ5BcnkJaLVKZvHz8MObl43SCwVrKiRG/
CpVyZuDFsx+daMhgFx+KofCidVe7ajMCBtkQZOKgb9SbK52c85fNBQ3qHlwO98LS8T+6klreYIiD
svLqG2t099sr0XVuEkvYjx/f3PnA51rgTud6PEPLnBe8v06efh77vqyK5CjwlVprmTlAz3oZN1fK
K+evjutYs5ALZjtq6MVmuKfz7ZqEW5BJCLZAuLU53xNnIlkj5LGS6CD5bG4iB+L+x3d48cpUcwGN
zbuvZXM/R40ctYQQHYCRwA3I2j7t7jLDaTGtslGbPg0dwHIqynzIr3C3M+fKD7j4iIkanXdcVPCW
PX9HIDqS0FaBpTE5+6HAWp9a5LlemSPO9ybstDn34rfAcUEx9PRVCrsu+1gU2qHWKSQnujdTG5SB
2cOr98B28i3dwH+XuXO+pisALWFuey+Fjb4WNIaeO/nBR/Gj1qapOSAzfELC1x+/xktfIeYaPol5
9NDMPb07N4tcEVcWItje0W8A6FGDaCsFIRN7l4QDEI7alUXogoaSPQKHF3Y+uJeQa5xeU0xggSop
1aEQJlmKCJQs9SilrYd3rjMHD1h6ODmkTgvSktjOy2Bbggt5peAOQtfFEfysws4yVxHhH8FKVzkp
C75sZLOzeDXJnV6Z3U3pBooYGL8zvrU5dYpPPhYd8/Dx47s0CC0eHJRYduYoO05vJRaqobzcxscy
KsmYTG0UAzuE6NE16sGF9zQb3/jUmaNtpE+nF7L1ptLcoEuOvlV5n7xqGl+1HkYJ4KJXn+St7cf3
dWmuZIOA/UFn64Wy//RyoaFp0GonbU8pwzhSvtZuRqerNmHhXDNaXJpI+Ipxjcztb4rgp5caK+la
eeF0B6lRTEEsKgimwOnnfU/6mBJT6+vjU0JB5geWauOflz6G4lwtRuXK21ue20bBUS5q2uwYum20
1UQvb0s51avBQMIZIFva1i3Mrkgm1woIZy+UTDnq1YiXcZjR1Vq80EATJcxETTsM+H53Dj3jrRlp
+X9AtPp7d4yvuasuPmaOp0iWKY8byw9dDX0tp4zg2HYaGoS43vSkTGu6dYusuaWKGt8gj4pX2gji
6+OxdH7Qwj9DbRSREOWCs36xNXpNV+V04g2nSCl5UuhSRlEDuKqIK0GzsrIFkROjJylcida90qc7
u3EeNMUBVgmMhFQKFjOc8Oy+S9IpPQBAuykLy9pWcKrWIoM0Whk9XflI4iWr8n/9hLgulBBOFQZC
lTOjJDeWZBUI5D07BASfIVLMyZjc16FIrk0OZ1/rfKlZ0MdQomG+lCn1RN2WRV1HR46I9so3ki8y
j7uvZI2Nnz9+l5dGLd/KXPdh7TfsxQZ29sxMMVaKvcIiek/CT7bRTNpVRpVLyF5TfOX7PFt85zub
N4h8mpyUl8cyldAfSyHqHs0RU1GpomgdaNJ6CDW0fYlu9Ctif+wrK/7ZgOWiXA2xD4VGugfziPpr
8xb7EwduIoEPTdOmYCGz+CaLGwqzRT49GhOTgg4aYt3UxjcviKznjx/x2ZIyezs5j8ySOhp2S784
vG8NhgB1iVKlaJvykMxDYiXJ6fj4OhfukiOvjYmOM6+JZer0LjFQG4PpZOKIAeEuKeNpUwnb3YnR
MsGlOv1tbo7e5yokT6f2vGvFpQtfJY0xlGMsavQkl+2qFuEcMTAiPjgSAdDvIq2N4ZlExX5cE7IN
kpG4qiy68dhb/REDa8SVr/PS9akhU8XVGVd8oqd3nxc1ut1I5oek0MQNGoFBbRr8vPI+9IAvHQjp
KbodWp5G3BWUaK48/AtfLB0NzIW40YBPvyMn/hpigFLnvhS89R4jPc5aaLY/cBHIG8uK018fv+hL
t4p5mbtkp8JSszgj5G4Pmm5MEzawjkL57FRpcONmvvkFqn7V7C17IMIM59X0KrMSU8THl790q7ZB
zY7289wGXHxNVqY0GZo+J5EC0X+GFH2V+AUS8jT2rqw0TKzzzZycKvl6OAGz3szFceb70/cakA0+
BE5GetDkSFwLY8uaQgKh1W06v7w1neah0okjLWCjrdzRuSVh+zNpO5shb4iTDfjm1U7XoJIG37LE
/aaXBblThDRadIwfxqrdRJZL3pbuvEbRF9tI32B1EXEO4FMj/YnNKcrb8s2zh13J5qULuz9VQM25
1shRT3L9mf7Pgyj7bdv854/NwWqMpwZidVXld2NKTrFVb+PB/+XU+ncHRtlazjEHQ9ENgKinF1sn
rA5xCDE/WXpbqbxbUX//2eG/2I56/Rn9IEYB58mwxE2eZ3+0eEKaWnTQLjJws3Ws7nBuHDNVPGHu
xxFhtPeqI/LZnY5jnt85AhB15h7DSr8LyuZtar2nLHJ2tglLWfo5CYSo0h1KgrD7JMmvYZGsvKkq
biMHAI7K0mdNj9Dtm8BGR29FBOXLNJVPykq/z7jLtiyBn8LC4WjTYq4rnLfYz/axqOUKCNCa+MCv
0Tjeu5H+JMLusYBtnErqoGwCAS4bX7yGPAQRDg+u3xDSlbwiiPnGqWWbmkTwBvkew4EAmaKTbJLY
W8xP8PbEJlGxtXdi+ytBAenaKS2iAc1pK7IKFHNN/6DRdoOlP3QECW2zsa/2Tdw/s3GU0Aq9514v
nXXN57IrCiJ7Y93bZJZ4MtCo3fgF2TyZTV4D7NajtIFkwUjYZT5Y39KLQn7M8KUZ47dOcyBJi3TV
Gao6mL1brtpCOquptIdHGhbfDV+82eX4CJL3RUFLLcopPKhEU6uMntIqMcSDA2YaDaO5rWW8LzsL
BKi2bdKsgZMOOdatoqNZxNFKL9xmV4VwwS0TZTZr1lqYdAhYp/9McV9vGz5/LzXfdM29E1kJOLom
59fRAYB6G2UO30K/fG2pSJWB/jTRh0YOvwGLdfTr4Ojy25FVUKtGjLHu46DimYXbIlUu0tBp56r6
NbOi5zHqBK6nZlxF5MKuaHSSy1VMWA8aBbanHR+sNKQA2fKVGmNmrDO3/uoMcyRbeeNifnoebBnt
ymLodoHKfw20WLiKLeiR6vMAe6euJze11M21ZakHkKqPxhAep9rNENNMPyKPU1mbUD50QDBt9Mjc
BtY4rtH8ZyuCNweAsgBbp0JbN6G29WpLrUYWJ6DbECmDuF8PVf0UT3GwzT3sX2HbEvlI7iY/mjdK
RPNa7zp5ZzlQZUhbyDdx0Oq3FBXdB2OCMKynk7nxO30TUVfeKV2f9gg0MCLbdkgIckSsG8aPDdNn
thOmhi5HJzga+07Lqqt+6mWPnbtj8Hv+8Gjk4q20jU/0u4+OkW/wi8dEzfIvtIaEuumLsKJNS/Lu
KtS9Lw7LKPwX1ayoZI5rHNlPhq1IRIjCdjuOfvpb96NXx5FiA6C+IlgzerE1j4O/e0j4xbYc/2Qi
fvJd8jFDNCV2Yf2qTBPBmzOsBgpspF1av6IkI8qQjsAWMWW8iS0wTIErcDYa9kZCkbtJK/0RwHC1
9wa9XxtVMz00HGXXHNx3XWk85WVyYIvyR5olCZBJsjKM/L96zl3L46ep7O6i1Lil8A5+RTj2Gnxm
sUmm/lbR/9ak2JYWyn/05tpKpWId5skddpP7KYctzcahw3JiPQg301eZRDHatz4JAjpPrmiqPXPw
r6JKo23YJV8bx3uDlP4UNtbnYCRjyy9IAiTvLPLLY4QTixY6oaImK0HMgW1DILKLrc2f1oMNaxUQ
E+OCtcPOvG7rpKV/7zrVvg8piUX2NmnEMQ3zfmsEww592W2Wx7+yVm2w5Rws2aebrrb/az1S+/SB
5D7sgF4K/jXwaYwBRxJYhMqfpNezaIQ3SOthj2ETa2owsG2UPElI4EkQ3hcKaFM4YpmWj34hfyZz
W3LqH+E7xasGqLftEpwDqmFThv3PsE8+B0n/UoP0OTZQrtdp7xYbS2s+jz5RfKmPcIqA14OyvYJH
Hd/i6n/KQnFw3Om7Af1g4zlMau0U3k4U7j1ZHYskao6FZ38tegBSSpB8CASTTMwwKVdGQfwoGYTm
3q6cR5GXm0SmdyIKvgKvX8dMpJRvocsoPHWF+GH1ZEYHhnyk1rK16vLFt9Se5WAPUfTRqu2vjqY9
2q164KN8gwz4rfeMzyWGhBXVhrta1PfRVDy3/8PZeSxJimzr+okwQ4sphM6I1KpqgpXIQmscB57+
ftQ+95zOyLQM6z3pSacVgeO+fIlfVKjUOFa+ya3kStb6rdoNL0J06x5t4jU6ARXBLT569Wj404xx
azXg3aTLLdaWAHQwhFjrk5psRqe8Z6C8aXPnd2ziSGZZ0U43s84ngbwfO2/ciEFu3ay5st3+Ko9b
NxDSBADVYkI8qc/C1K9h/DR0rfClSl37FY3WRwBy8CUhnfuzQN0oGnvUt2qT4DCq4YoWDDK1mNIF
1TwlQd4n8Sv+vIavQIAOjAFviyqjF1QVWYqnVg2FCBn7YLaNCMH8sdD9grI39ilXB6TDwT/R2EA5
JgujDYpYw6Yoi/ibXlSmb6VuiBN4eRTkp5tRJpqvWvOASbn2iFp8jRsz6mOtBBLplliTmilBsRxK
OD+6+5tBDVboYHV8rFc2KgrBq9lOdvg/Wgj2o3+P93jvOyGIVR/shAw8fZwCr3ZFYPburQZSDP+B
+hm4Js0Yw3zUq+5ZbyPDF9gl+o3HZgFE/JI4443e1Xc5HaNFZOIm7TJ4qgZMytDodB9hfgtREMf1
0WKFQKtgfBG7qbmyoeaeWiR9AlxJrnpVOeJp8jKE8cTUVTtWUlgrA5dWrG75OzvD+NS8bhrrVtPT
18adT/asXA0KMh9Rfx2p9bWCaaJd17fcYziYaPqjiLoJdtKw7kzzpz05G0L51i6wB0WIiwg0mIx0
RHljltFGj2XqIwVPeYnAsqPU21C0zarNu2e7CH+T3WjrSLV+NEZ1b6Xt0XHTF6Hk14Osb/Bm+maH
Ovqc2htemvi752+tRxqkALihqbvD0n1bR8jD5+4pK60Op2rUOrO2/UY8ejPAEC0MyefcZEe5msAQ
tewPWYPG1axpzzM/qozRQHD6gswTZlcAcComeMvvkdn8nOjS+dbsbjJUdKNsfBMwQANdS8eNMdOk
1pyC0XBzyFwUMUbvKsQ7vMTqfQ2LRr3WbVkEoSm+xa5gE6gx6vXxeIpEA6hhQvkWgAvy8uamiXF9
RcEx27iDzWXk6UFti91EsjygqyTzEWPlElVvBPiK9aQLNnky93u1tH5MXvK7aeR9XwqI621kr8pE
exqEZ62WDeu7I6e2m/C1HmhxG5pCKC+7YdUNtvWCwX22IqX8FooMPwmjPoLlvKOQu28n97pRFrp7
7XxXsX0KLAYHuyiX+3pu0nVdpMOqMAAGGdMBHFmIzb2zp8uwBzx47zTSWNltGOErkO7UedynnmTr
NlOPI7rXbJwJlh6hqNxGeWUHlhL+GuyIRQonFzBC9oyawq2NdiiBHJBNd92N2p9kQnHRw/rRtwkB
p9jRfuMC7+3qRMAS1ydjU0+Gu7JmLEhyBzXoDPipjCRry8TT16HFrGQXYa0b4/fZ5M8WAHzfmAa0
OWv8fPreQErexCE2M5Tr1k6+V5b70kfWgxLBoAwtsXUafTWVBM4+bLV9Y0wv4Ti010YUYabdzuQF
XnVqYv6oR++ArOiRNpjhA4wjhmJlbpHp+H1bvVSaFQfhYIsNo8oi4CIbbmxtUAKU77Vtb+hvRk8A
xjHb3qLQcjPbZboiIdVOKK80fm+0L4ZTFT54ji2r1/m9RNC9qICw5LF4xfYWB948XVjU8qkEkkee
NYPzIPnpMvWPXSp37eR5QTRU8Ra+8i4b7RY9GUwOqqjfyTF/svPhDRVinIA6V90UoIh9s7BPTYFi
vF2VWJXnFXgZuCPoPJQIR8WvhpncRQITo9xSZjjfvbqu1FLbd4rt8LkpBapExq94o+YwmYF7XBv2
VKy7KXWgLvUUZqN00ZLz3PAlb2ztFiY0Pcwujg7T6EY70NewSnuz+W6AiNKPCrePF1RVGm+xEdFX
AjKPn0b625w5vxPTyjYJjaVtH2bGtWe2ykuk1PpqlkK90xIpX0uzlds8zXQ6X9m8TrGH9pNed7aG
3Y1rkU7DVegVuPfqhaadRjkmFFSaO4DVp7y4aT1LrDNnwJvUFSPaDb2Q3+Jeb5ogbQQGtqNiWH6a
5P2pjkPwTPUw3A12Z1Q3oz2SkOe6Ptxqg97dQECIIK9Gbxb/Br42/fxUlE5yg45j/ADFOA8iqvDv
Bgjfpwg0/wCpZRYB1hxZYNZg0IzSRgfB7ftNpWCQnoi4eqbvX26nPpu2+MPrLHhk37dJ5GyMcnJx
lkJrx3RDNcB53oZ7Zmkr7HG9TezROkdS/RE+UkYeH9brQY/Q0MBs5o8BIvXaLsTwqJURfUPsS7Md
KljdDT6G0CZwLbpSk9FxqFSU8bQQg4IkJVEceu/VUst0Tc9xPNRqpa/Jar3rkEHIitItfLS6EKOJ
GNNdXIAVCKU4l+/0Rg3XuhohTcgIcTcVihZ0hVHsuUUj7vrIWkOPtRhg0PfOYlQ1REfMVBwtWauT
9wOb9WTvTJ5YAd+MqEcheMx63fiIm1U7CmE7KN0hxbPetajzZuN+7hq8uroKe6WqbzZWUgyce8Ne
daZi+UhzuFu1NpMtIdx4njzGcYJM+raD8b0vgbauk7Ec9rnuOSvEhLyD1uj1qq1yZ0W9Vr3EoCXJ
dezpDj2v6i7G+bEBBE0HQsfkaa/Qxbt1nLgL7Gbor0TiImpRqclRjJG592TdLa9q3yJP6ILxU2t0
lEtaDHMvUDgnXabeSUXzbUbXesOcID0l7pBvAVDJnvuDQE6gCNcIkWClaQxZ0Bm1u6rLriS9Sktx
GEuSl5KezDcvTMHZOwVcldRQNk6ndM9SG6PvSd/MiEXZ1rimAV9sMqlNV6LRPT8O04PZ5itrVDTY
cjMJUxPeEc5WXmGucJk+zsr0kPbFXnqAzexM3pAe/HT15qnK7BfGpeTzOSIh6Yst5z+NhT0RdkwY
ULnPytz8yRX3qqhTrDMUKhHkpV+UVH8aEZ/0i0LeMw96Ll2vB58cPZnS3lRSuaOwaLkZ5XaxXNKR
0PM7DtRKdcs/9kD8TYyNFaZvoK8fK0V9xr/6oLX1LRPjk9GJX+1UrRH7uAUeuHIQo9+kPTVWj73b
qh5rA6On6kmfGRyiPuQq+i3kduxLSP2iwluHKUbvmVFuHFLRYHCy7yjqrVQ55Kui1o7UMjdDVH7L
tfi6yZq9LZUbqJpYjRaLRRCQmGiICUHsVrwagDuMV+Ns7pDb2epo8gbN7OiQZ90nZYao21baHnrZ
YbKLRxucaJRQ4Q/juBdVeGW2ek8qk+wSo3lzVEoR0AY+Kn/bZtZHwKLWD5QlrqfZWyGIiGyLVTaB
imk8CWeHoZ0bexNG3OizfY+kRK9lrlpQhDnTUl14z16mnqKWjmCIJ6Ilx5e8cMbA8yR0kGzez50e
qEaxaxKMvCNB/1c/omaCTbaO6I4mIbhOziNi4c+OMZLdojmkREBtLUQ3dHl0omqddN0PDVeeQCSk
/tjlIaHi2G/uLK+MSq4SjWLCwgiWnoNS+2Gm4QZWbZhnP7Vu/9srjL0Q46kVFAOzCXk4HXxniK0A
oeEZdYsc02BID1QwyS8bP+8rYBf1pjHLR6i7kx+mot3XZo0KKiVkUJpOtqta93uCDQhrDB2kwwhG
NBS3ymaw6ErVqIuPaP44U68HslJOtmvCJEjdddw4h9Yw0ZKzdtzBL4VO94P5Bapc0SprsYIS1BZm
FMYHPcwT7hKakSAkg8hzhnU2FMyNtU2cjau+yE9G3xz0qJZ+oai4GmhXNSeDZF3640hVgC/Da9GM
61KVG9dIUFhXH6M2/obLF/nCXGyl1a3jieRBMbJtmWW0T+sKq7W4RAjN6+76Ql+BC6Sko6Dtk/Ko
jLaJQH5F1ZmtPWHdzWQFosLejAukK5o1BnEoS8QJYLbZIOjowyu9r5s209ZFP69AUWLRYDu/XCt7
CL3u0VHsXdW5a1tqL7ojfqujehBKE7iyvJ41i+ItunfHfDNgtujHjAb5vfLBSiVqjzBm01i5ctCF
XmWDVm4626SzjCcWY9LvUTTdKtF8pabmsUr09SDyW1AXp65WnxRCSZprd2OIVYt0T1Zc/WjUdOsW
DR5B1qQRshgz2rhooa/CnRS5xcvSLZm8dqehnIXrjhIIr/7VZu7GSPSbKXR+amG7bpMcfyNtPrlk
+FucBLxVnXsIrwzeTV2U33HjYI+PxYxDU3uLvOnMVBjgWzVkx77lsBdti0w27FUhTn2tCIJ7M2Bx
lt8hCIqQewvk3VblbxMSDhLd5q2eZC3+CNAsOklhRgv3kOJxXVfTTxStXxF+EitTILJdpFmHII9T
rywixXWDLPUum6KbSnovrqf8IG1dj4Xy0rrKC2IXG+FF48pOSNh72oll4550vcQ1UrPekMswaKyb
5crO2++QsPcSIFYAkdG7itmLAb0+prRcvUGmOIRDQ9ikpBomS0OnrmqIRIHIjE0VMVMd7OZeNXnR
nGCL7kwY276rqH8yGsY+Yo9HFD//lLLaREP3BN5uU3vD1vLkVazG1PX9D6UnTsbVbZ50re/2prJ0
7tb0/W8SJZ7W9ZwcEweieIg5j1qGmwGOSm5qf3T8JXx3mg+w52/0MtzZYfgLTy7MSab5NnETDOCV
g9WEG7eNC6R0LPSFvD3J6Q8vmldeSeadeb4y1xi40enGw6FWxpesL648byIkI4tT4TPWoBmcmvWN
hnwDWtyBzHGcRMQp9syVXus7VYS7NvHWIND4Y+NKDylDZNWvLSxE4+XOiujbmMp+qK19MceHQQdO
YfQYtlm/rRhDp6acaOAXW9GXq5Eut2ivIQfcpoV21KPhLS6nt1hFngYs+Epq0aZWxa4EFJD5VtgJ
QvV3FPrWbpn/ii0pt7NuHYQep6totu5V5hYdnoA+AwtsuOybqkeQPuztRwS/KA3D+ahN6Qmzrq3D
b26djqBuJa9TjrNopjIRieLhT+fW287Irgpqv5RiBG/Oq8SsFzsoqcMlzmmI4ynqmcVJqbyY1lB1
zPLC13BQWwx8OgSx6EPl8ZxTMIluP4zu0c5njOrceg324QYXud0cEiVSU38JDY6cSnZSo7Wei+ZB
OulJm8JnWu4bqtWfOKEeWvwYFjXEN7NLrjOKKe7pFV2Ytadox0SohMV50Z6PVsBqaECHz6GGxVZk
Mp4ysbAbfw64CqIqpZBr9CySAU/MuDGT8EZ12qNnYRM52tq9YFuWWb/quhcsQo9mAg0KxTbHelBb
5UnNbJRXJ6QDs7VJvTRXDK3iOlsPlfNSNg0dnjy9wXSUPYMDq2dgnTbsUnI/rxHruY79MUoPvRSv
wqYvqcr7OjTXBQY3IwY2ICrQw1fNVxMWEbMqxHyjp5CghX7GYzep94nTwP2No6261ICDspn1aYeh
4r5Mx3tu2/swh6DghXu6iJthpOBP0qferLdjbO+wzvE7R9sil+2PGRXhkF/iv3wCx0AIlwH6wtEA
gnY2W3U6J9IqVQv3mTCabTE79QZyi+PrJp0Q4cXtkz0CXAClgvqXSCm51KWFFg7Q4lXvd2oxBytc
BRvXzJV+yED+wvD3A34DWL0H2A/5AWC3AOvfj2MFVnWyJx3YwVt4q7uCyWKa64HZxE4wRbGx1pzK
efh64PyJajeIcxSJIYhBGYSS9v6heD9pzpAq2m7UhNpjiIsRVIBPEuk8xghZHDgYDIS7Ye5l5WeK
bpEMpCiQMcWbMC0GWoLjJvylWK6+/mUfRuELFH6hVVgAniHpnkGR+ly38xpRgsOohIRvpkFIxc9G
em0muXsB4PAJN2rhTIIIWkg1Ovvj/SpYI0ghb26ifZwAL/BpJwha0TiDd7ZL/ozh2fC96E+z2q5F
/2TP2uBe+PifvS78LBBuwCOBLZ5B3GKCDuPi2d3Z42ydSg/dL9Xt3FWoMeL6emWXT/pu7M/KsrAO
bDAdDVL97CD0dVUYhietnaZH4cDhxk4+SIYiKx5dswfc1tQFgjBfP/QzOL8OhwdAHbRfAxjL+yUe
AM1nZVn3+2rhEawsnTa5bzay/q6KpRtHbOtuZyBMtBDdLHKQyLRqd23VUFXXimOJZ3WRlwp0r+7l
nn6Y92/hWiwLZA+E8zWYyTCr3v9AMx6zeHQLD8JYoQctCdVxGIrqNKZ6eM9VdQlO+dkXJ+u3GYxD
+7DPN/iMWfcydYj2jAsxFFOKOnP9GnLLUpdGrn3hq3+ASsGgQjkFihqkChMj+Pevp05oCsgcwWJr
BrC1houMfXVo6FF+4Ut/8l6IF7jsYXj8DtfC+wc5ajq3mOfxXqhrocCpkiGLtrqZIi7af7+pgK1A
m4F7B7nTOPtmlgyR1odri4zBH0ZO3dbL5HiYU8wjy9p6jnJyaNuhiSbNRH3WvGwKhALfE+0MSmPp
RiccxC4stPHJSsPPg6m2BDCw4mchtVForHWNg9UEzZzq2NBdeYoYHR+nEmlKt00xphQ11qu07b30
6PRZ8svKa7gtQ20wYLZrtszWqBTtehxtxvbjgCjkDjligYEln/EJCb/EC/q4Lu+rhY+4Qb4U6f2e
JgPCgeLYZF57UkyN0XNN92NeF0nL9S7xVMzQnXeHq07a4RG3waG/DXFEu1L7lHFjNkEcvRBbzQ8o
IzYeqwA1DQQSAMVlv/wDvhV2blcxe0dYoDEZ5iLDlwUu4lQPmH7S3GhqrEM2Zedl26kIjd8TScrs
944ORZ/2WfSnS/T5Gxb3Y35Ienf4Xg91I3cA4ap0N3XWfFeMc1T6VF/hsG4KOhVuXifPUxdTuRu1
jtLp6IXYeIPJCYGxIqnys4/D6qbWBxnRS7bKYZU6MkIQp3amPwwctYUxro6g+1ttlqsexA2S523m
3cU5Hq4PDs2yHxW6xI+DAsQ8sCuniS8co0+yATSqNHUhGyzU6bNlEx7CnF4MdTvB1WOrMUdfDW6Y
Ir8xhq/jPHqPAFXK+68P1CcPJTsiGiF2rOP6dXZ200iFYGCO6R4J1uyGVMClIpzFLDbh2CGhxqeB
85CMeX7pdT+5lExouoilAcsFu3oWngSWrZ6bM8xW7H4Sm9EV+s9KRvOpR1pU9VsN1vyFFf570Z1d
hCbCaRa8VuKHd07LoV2MIcsM2plCobf8LGVrYmebGHg1Myn+boTKGO7nPKOyiWlqx5sEzV1o5AWz
9CCJG9oNJQAl5b7CKXsIMBuQXoCMKlWhW2nZ1tOdfPKLHDHDGyfrXdS+rRlvVzaps+01U8F5usrq
X/1C2010ofx2HGVc5noeO1pYRXKJK/PJMnPhLGjZJddBVvP9YZTQuwet1tNDSVsfjIFroxCthesu
GfRdI+xLVkR/lYjO19gDSq/DJluee/ZdOUseOwoPCjENzGhQvU5obEErAy7FjW/7aUF4Br7kBsiQ
y6DCoIZ53/D09cb+5L35zqSRi+rpgut//96pBEzUM47c62VpntLRzncA8byglPW8ymu72379vOV0
nr22TeWt/k2rAZmfrXNWtAirVmV0aOBEb7qhSEpfTpRVUV6kq6+f9cmhXWx/ILchmmM6+nIf/SPA
RqGdVrllKXsPkLKvdfa3SOfVZjXGKVtOWBKXnXPh/T5ZTxQ+LYQHySpQzD/7rKJENs+zG7nH58+0
XqOxtp/jotPQsXEzrYYclRXR7uv3/ADCZjS0ZI7YEMBLBIDx/j2FQEjP4544MPJAdVZqjDCl2amw
y6JF26JmTgB5BKUvVOGHxgwvxItP7vV372y8f/7Y07vpR7yE4gpa/8rUxGz6ppnDg/kvXhRJ9b9n
hhR9WYh/fNBpLgtPZ3JMb8mYbnoQLgE8ZBSys8UavK+tYAgXtrXJ/BP603j79eM/2bsem+n/P/6c
4kr3ZOxG1S729J4ifO8smd7TKHHxcA9H95KU52e7F3yMQzmyFCXnhQ9sQndO4YMdOE2PTWJKmpr6
sNeL2NtOKP3S4XD+ixTVQ/MKuyY0E9HBWn7TPxZ4DFuB26KVHCCwm5UfmW60YFdl/uLkteZdSAg/
qy65wW2YrZQVnNGzq9zQkn6IJkxqHcAB7UrOdvdzgmXXHpoas5c7s1dHsXeSrCvxCijqcFWVHQ11
6RbJpWDxScGPHiU1AD4iqMJSa75/dyOecqPUWmjVGmPUWg7a2o60eMfFz/gpqYqtM4OAx/+crhs+
OgmklUoeyjjxNmhUFw//drPB+UF3B07F0n04z+CrlO4+xiXRXjEbzJ8mtz6q1ODHFELAhZj1cV/b
gNJNC3MP1Heoft+/eZ4oWdwPc7iToqwMP8S5TQlKMKi3VZKJ31+/18dgZYMsXygj6I+Q0Zw9rDMa
NBjzpjh0qII8IMMa3kKirm8mNTY7P44RmVxO+T5knBsFTjPU5X/xuosb1+LyA23vnBaLMqc3aXbm
7kRaO/sQxwUfMVxlATgP//oGWpjFJqIFMOK5FM7Ok9CjYqoMaDipbjH2FjbeZFezZ7X7Crmz3s/i
cIBmpfXqhQd/1LGD9ovELhh1aLnIKS0x+x8nWeRQuUs8lPaKpsfuJobkqj3F5uMcWe13TxoLDEuU
zI+w+tYs0JeRKVdeHqdyQZZOByMX0Qs0Wiqlr7//Z7+MfgcBZqEROvr5DWkINwW5Q0M+YU8PcBW6
DOirI8KbyCkjOnou5F0raYxmTVs7eVQb1LBWfWUaIAgHLVLXUP4KJ0isBk7B1z/us5NADsQGNxee
yblosLTKsGn4YDutMbqt6FSxbQrQ8h3yL5e+0JIJvM+EWAGk9lR9EUFyzxk1XusU7WyGWENaplqv
JPAV2uBeLp/z1khsaBCJ9dprzB20NjYn4BIpoyy7cApt/fVbL3vh/S9Z2Hh0n1BGg0967lHXqrkW
KnWYHVCxqO29UnDzBK7KAbzw7T8uLw9aajaCDVmgfhZiM4p506wVubesBOzWXNeb0XLaW6UX+r8l
bJLD02hRHbhZ6DScpwqoFCZm0nF7qppITrXb63dVNafPqp5bDzk7/E8v66H1EZsaL2Qpn70lKS7+
xSrpJ/99f/RaJvGNOrTOPkKB68mxNRyhRmmnwEVN5+3ffzqeQB5NNUyoOVvRodPZs6IM93VRza+p
sBds+owo0YUv9zFqo1oAydkhajsqAuPv38mMBwQ+XEnaXsdRgCrVyOgsERAGGgHcThgaiAKQ+HXM
BKbpxguH5WNW7XgqjTM6LsgIoXR09viBjkyiNQAdZTFc6a07rencKydTOuHKhnt0Yfd8+jzaQPQF
lzr4nKFqtYlUG9gNgORjhs21TGXQ0hTZDXFnvGaQDy6k8J89EFEuJFSI1YvR7PsX9KTaxqNDf4H/
hytMV8RFuHMqkNSrfqxhaYQI5ioXLsJPzv2iBEAnhduYFOzsKq6A3Y2RnjJ4cpTpLka5FwFCTyiX
/K7+TpDOAgyCY+Swyx5aZjjv305BKAj+doHAgSFdbP3ADb+ZqWteR7qRA+t1u6sOk1YmhLUaXw+O
yB+AzBfQKWxxV0YLNqfKQYyhGCceW1WTyW0WmaZPT896RUrfuyQn8LeJ9P4XQ3JcBLwhnLu0XZbv
9c/rEyKfldR6fFAsaw7XYSy9Y14myrzLEsy2A6T6QoCs+gRPrOgbfluZNtNDCVUNmoID8ccvS2RF
3NTSRVATduVqGnSZXTgYH2MNiTP6N+aiD2NCNj77nXGa2KFwpz2ue329Ur2+eI4mRP982s3qJRPz
TxJ2loXG8qIeZyHFe/Y4tSw7tRfFtK/dSrkzjd4JilreN/oEvSWTxhbjjnKnAK0MukhDD0qPywuR
6LM3xj2N440pPQH27Mu4pZWXMQFoH+cyfZghIAeeViu3bp6HFx71MehRCaHLyMiETJUg+35xoa7H
NtSnfEnWple+cnILmST0ATIQzFF4OFmgrf0utcvXEPuOn1/H9k/elMrP4UZefJmx3Hn/eKfFnR18
TEh1pCgbgVnozumHfl16QBW/ftRy0v+x3Zk94fsKlQUu7CI/6Jy9qZSQ7FSsaQ8TCiEbpZmNA1x8
DCIno1t7fTvs3KoNwb47Fx58Fvf+8+DFE4X5EpOB868Jo9Zxs1YUhwS6BuN2C7nSXIl2aeN6VwAw
wFl9/aZLxn32phYpPzbMixsvxfX7RW2c0lNsZh67qczHb3U90zkwGbg/Z6Nu44XjlBVcVFVvv339
3E9WmHqOjWQtvTamIO+fW3dggDoTOe4md+YNgK3ugNZrCRAP8PCjHtfawetpKmu0/S/cLWf7aFlj
Si5emDbRMkQ9OzEiNSLoKNa0sw2sXmU8gy7NKsMLpsGwLl2cZ3fK/zwMKUIk8JYS76wXJCqcXNGJ
nXaJ1xi/LY5MWqEemrYA2ZsEe70mzqubonPvqzF/GHqxnmpoYeq4L+fhKPDA0RuArgiexgXWvHYE
OpqLfhYmLbs56CrjWEzOLvTqo5YXD6E+3SSj9cAeXal5cfIoDMb520yq0M75EdXjNdkBvVTlpmyd
A8UOJk2PDfM3YxTHogj9Uu1+mlELwUe1QdJTEXVVeK1lYgMeFH7yjwhiNSafK6vJA7evsSSjXoyG
wMUJNu7EFp7vCYOBtV6OlQ93qdiFpvNNEWO2+XoLnbeM/64tc3hdZfsA1jiXOwA46OL34E07QyIL
2wtMrmFogOAzZ2cHwJeNG5veg540+DAyzd10k5JvoO13l2QfPtlSANAstKyWacgHmf1OcD2H5RTu
KKVSCHKzmXkb2cYGDGG1gcj39Zt/fBxpypI6IOKBhY59dmgdou4wEqV33ThPpyyyzUOMjdtmmvMf
Xz/pfPTBGi9PWiYACADQMj7bv/UY2YoxJDMCfn01njxJjhEIrZi/4XmWAEb1apDEqGdn8aGmw2v5
gztRyasyM35xKMDjL7rb7ASxVB/UQpoVdFJXYCRWWoXJ72AIfac4jWaD74uUDKJqJrw1wkxFcVCj
aXiIBkt70qETqD7j8f4unbrZhExpuXVAHgC/6euX/hibKMQ9dhbNH8Zbf/fdP5KdqAJ4REksd6Uw
k2jrwhSECq5p83dcsdIEmGJi4II3GxHQdTe6mB4uxcP7mEyFS6HGvIMmILOu97Exk9DEoXDLHQyc
Yj24PaYic5/WcO2V4jWUHMxJjN6pa6BX1ZCNNrnRdt8LkosLHd6P0Wv5JbyrY6KFQw/0/S9RtKx2
gQTKnZxqEwSIrYqDrGvjYrPxsyWnr7cM6JFD5/J9/yD613MPO0Xu2E1bOQ0Vs9QMdsxY3coCip2i
6OtitlYgIW5MgHVNDf8MCfFd7moHvVOVTRtrr1NZ/Kjy3DsKkf38ek98shL0q5jVM45BwOvcqskA
5zSPaSZ3HVOUTTQPA0NOeMu/v37Mx/uf9Ir4gZsEqceHa1GNTFV4SubsCinjndsjTlGgD4uba7oe
G8M4/PvHcS8tGmhcw5Qk75ddUboCq/FE7K1MV48J4oMPtq42w27SFSVbjcRyL/j6keelBBFl6fz9
30qePXMQdVZIa0J63kpCSEqNgK8O2FWGMXha+FgRmcEqQ7dlpc+V58/STH+0jsCp1YORnw9tuTU7
nCWL7iLi6WNgXTqxrAakQ41e89nJy82hjxlBTLs248wtAu8nqNzuJsSu5F8vPYGbRhfibPT7abC9
X3o3rBMLtm5x6Asn4zy3XLCdSGDHT/HJRv/k8et1/7izwPTTKrAcNKawczxLuIwCZmZlzNG+Hw1x
H9JKP6pK4bzljh49CoUDfiGKnhdHfGgANzTQ6R+ScVnn46EEmHAOIjk7aEqV7IWOhwAzQDynirDZ
pz2o8tk0ugA/afgUOklYJA3x6+u3/vhBsajgyAIPXNpe50OjNAfuPSBss+sGXb1KNCRh01zG22qo
7X+bVv7NQYAHLjcmKn9nC2wOEhBPIvK9IWz1xkrh1DAoKrdujZLHv3orZ5l/LWN5at3FuMg+u5Rd
bC9UXeThztMHuM3qOMyLmsugIsauwgi+8CX/Jqn/uJD+8zxUu8g4/uIsz7pdAI9cdeQq2KeJaE8V
9vWqj96kWV0nplY8FPZk4gMzRAYEcwpCzXdrM3+xcq+4NyI9Bn8+VIyXkQvvbuJpkjHGvjZUYMis
f5LcGPtdLBqICGbS+FGtmk/gsBkQe1cDY4IgcYkOKAledzDYrrGEltZLFpW1tp+A4OpHl3GJ8ybd
OcakolbghdXGmP2YqsgdV2KYGPxC480bbB1kxFFjTKn6ejrqzxBf9McW9GPpe2WPM6AcBGwR3ZKm
PAEvKt9GRCdsP2+d+Fv2BIp8Y4hIh4GG0WhijvMW0Cc5TA1T5yFe1sMyMgADsW1nUDL6KIM6rk2I
RZAZrau+j10Y2m2r+E1tgFVlyTtkReI5u0aey6i30APaeFOGUdSvE1m75kqROoo/c12o5SpRKmqB
iWveW9u1bJ8NCtVpBe4l/8Fsg7WtvOG6sufulh0C9WBk3j2DxS6c02yM2n8xkUWE8H+3xfm4MsrH
VDPbMNwzR1RgQ8fKNkrpg/D6z71rlj498/7C9XF2oP+zFelfa5w2NL7cs7A5tpiEzrqMD/McZTd5
p8jdbLrjrhjj5IIM8Flp/D+PIvth/IsOqXtWJw5O0iDvmkA6xyASgok+w3/JkqEFW0pkd/1MLkbI
Y6Rgj/z1AT9Lh/7zaHqt9LFptmrnYStXtaHokRQ7FDm6/tvSDiFBiDl963W3wTx6zru7Xi0MbaXl
Y9tcePrZVfH36WiL0f9gjEPSd/biVVe1Rk6TBRuOsbrCaWeob5TGypvdmHhhsR71Usyr/+KNidRc
TaCAMBd6fx1S6Er0r6igcmS7QU6ZJkYXY9NcAX9MAq9MwxUitNYbKeilydNnr6ujb0aWS97FJOb9
o+NOGfI+N7N9kxrD/6PsvHbcVrpu+0QEmMMtqazOwW37hnBoM2dWMTz9P+gPOGdLLbTgux0MUySL
Fdaac0zLH4ACPXYQxaaARQXuDgQqKa6MrUsvmMtRxLFR7kFoPb1mMoWjBZ0vO6SyFMxM1PJvwGBU
yabVuuaPhrP1wcx0sgD60hFvnz/rCwMb6TKCHAq6pACcNy9kpGh1mmK4CBUHBlQCJm8kJ2qjgCVY
IeTBYSGm/sodX3zKnCHgE6MpoJ94esfOoJfYEsBIFIXTfi0rery+19DH83TcKUaZiMfP7/LSBWEg
so+jXG0b50cKtyvaGsFEdojrCWdiawzYI/Fv5u+SHe+Tm8ruisp4eWnnyyS3hj6FjfsiHzu9xSli
4+saanLwWJ417KSddeRYY74AV4C/oM/dbDzmg9HgUuq18FuXWoRMfX7XF94th2oK0uzTDaT7Z/Nj
5rGE6VWh7CpHVaDzpYJ6JZLeNGruDQyGUVqX+88veelB//eSZ7ddwHLLQlXmu4Kae+mbdmW9hfjC
gEe4icOJye5h4H5+zeU2Th61wUmMiiUiVCoT7DFPH7WXxJUWJ461h1TauOtQE+ZPTWj1tQC4D49z
ib5jh0WiITMx5eDT61D97HX4V+7eK93qEYJzzaqt59njjHAem5w5Q1Qo++7a/X1Y5rgu2y06RChs
l6jR0+vWsSmNPuzhsLvqa8xpbPYRocQb0Y7dn39+lKTroDwgNYUW8V+w+H+qHRP1xkZYhrNP9cJ9
AEabPSsz/YvPr3Lhhrgl3DEoazh8qMuD/s9VHOz8k5Cms7cMM+/hvLQLoK3M09bHJI1l6PPLfRiT
wImJz6Ygp+sAQc9rvLOcq0KOmrOXE2FlftrFHq5zr4WGTP23eMY8jjLw82teuEX2QqqHP2i503Ox
hGW3sTSjyd5Hc+itcJARD0vIRjDD91p/fqmP4iwOqLqJeID3xgg53wYhhkK9Cw9vTx1IKD4yQ2ON
iCjGqt42LjxqsCrFLgkNbVgPQHsOmi0mzl9D1gxY/Xpp0oIPs2uQ30uPwGC3xMK4oHYN/fQtD3Iw
CVdL7H1v0iF2JYEXTAoxOSiUda48gqUkdDYFmGw+l7YXmhGOeafXghtpRnNm2Pu4VYydlsNDs+bp
zka6dKs3ShykWTUD5Jk03xhaLYimyfnXTQtvYbEpIc+2mfiNs9lBTw3bizhJ7tu8+N2lqrM2ivjn
YFTg9uxZqJvGjdsVkGr7ikfxwvBGrEWx2SZbZOlVnd67yttlM4QzeGDPQhZiW79X2mB7Pvrenuq7
e403+2G/Ao2edBtqcxyiTYq0pxcELdtZYcM8OJkCktcko/Ddmxxv8F19lt8dtYJzFiZKSIifozTF
lfv9sLJyeR60vvRskCOe91nHliIWXmYbFXFZ/Q4Tw163YZL6QnemQNZUNcyCdU22NZioqPWuvOe/
27GzscY6QNEKHAqDzTjbrpkRigCz9mwwMIBcISMM9jOrezoF82BX9D5mGlj0zRSwemHh2TtdbSFR
Kg1szgQegrZWtE74eR33zzQrwCmUhCuPtTp/c3KlzgJlbPVt23j6czEnzVM+OpxRO0rcP7M0Vzdi
rPPMx9FM6Ciw30DmaWT7plAjBrczIkzi0tGTYmfyd+elUGZAbfQwxmot3yszCqM4nJD0RY5ZbXJS
KfrV6EQo2gmNKLx7LUIBDmDFmlZ2FaWAwfKxeBlizI2dU5N/bhuiWlvSyO/Vvi9LADouKY9GrnaY
n2ss15Ai3c66cebR+D2ECkisucIB7ydhBGEjYiU/FGmeATCw2l06gn7WBmkHSZIND1OvKeu0suFq
prWNkkHYgdKr07Yp9eKAebR844Svb5NKMb8W7mhtYujDgSp7/bbtKB361ALiPih7UF9Vo1j/unNl
8OE8YLtBQxgE6tlX7jaFC1WVSc2DtreeXQXs2wK07F0te1UpJ13RS50XziAsL7VYyM70Y9lFnhvj
CjvsxUgDE2O2kezyUOMri8HXcmJrt9AG4gfCxZVNk9LrbyAurEDzGVdWmLOND8U7akuE4NBXoxPC
SeH0g/fylpASO3X2rSgfy3GiTpG1BioOPYrukmJMHfBFoA4/n9TPvvO/V2XhokbpGX8dN2dXpalF
QVpSaBJeumpAHK5VOVoPTqh6u0ETMGiMYd44I+Fuoa1ci2L9Gy/+n+/8f9fnUM+Zn6406Xmn13cB
VsgmAmBuu8nsbpMMtJJGntIb9ULjUQ4t1oHaaSO5js1G6ETjZOLeNQvzbarUDEde61AwB1sQ7+AB
RLAeNOoFHKdsECFKLd1kb+cm6FclXiDFnz+8s8V3+fGL+GU5gFAeQRJy+uPRppYmjt3iYDSFMBfy
bIgqlLjBGCSyXVwbIRcux4KA/A0IOeea86yNGnryyO8pD0aNIWvVWmO9rZWqBeNhR861DtGF8Yj4
X2dvgf6bAXm2AGHACqMinJQdZ2qvvk3+Uip7ikA9/MkyatdW1Rt/aPCGz58/1b9bxdMxoaGNIKEX
HwBywXOrW0eXoIvacdplcY3Du5f6uGXBNe+VvnaMgG8hW4dJg2GwpHJp1210B/9zy6nL89kHKwA4
Mjh1Q5vd6lPtKD47M9PaXfmVZ7uh5eXTO12UMYt/gD3h6cuHMC8Lz0NS1ko7grRDl7Yf7WzbyMHe
TUk7sGZQcRQejtcO2OYagKR65cR9oSF/+iPORiB+slFLWivZe3lqBnXXGT9gsRmrZDC0DcqdamXF
Ygqa0Xuf6qFZJdBmAllK78o0crY9+t/DoHbF48Aa+cHopLQS6UcvUZymub3p+qR/caysJwrYitdM
us2VXs7ZafTvl7fITamZeXTKzwXD9RhnajkzRXWxgEthkCQMWF2G7rXG/4XmmYoEi4qgRy4qGQtn
G7/JdRIta1NvF9V58ZQlJiGsEJ5XcRiWL0JMd2Y2daRtCvcOq4Cxmhrd2ei9M27rIXqZJgQvtG+1
XQQC50oZ4NJvQylA91alWcwm6WwIetMUsiWKikPbVNatESn2tBgU52jda8L6Wdh9NgRYkft6lwE/
pYWQaNGbJ9PiPqaHRI2ihtftydgo2c7gQ4Bpls5Z8M9fCtIqqnwG0bYOO/ezmcRSRpBubHV2qcHH
CQQdJ031u5AV4HUe6JEmklh3FUzvKdeRyRA2dOXosnwGpzOKSqVzUTqA+EKgsMx1/zkLe5FCxK4y
pfuGZ5T4SWeW71lskzdeVPFTrtn1Gs52/YNyRHOlRHVh0kbx5Oi47pmymUnPLg2hDp0g0VpOxEIR
Np59l3qAOcyRwIzPH/TFS/FJIMak+AY1/fRSGjqFoU04HHUEfh/SLAehlCY8cYCuV+7qfMe0fIBs
ziguLs03WhJnTzTRWpox9kyQlzPA/6Rm7rfSm9YkNgDgJDT5lo6dWHWdpsG/dlDSVlQF/v1+XQRe
dFcJBSGb6PR+6WOzsxc6TKdR7d4qCvfxW46t5rmtnFB7+teLUWlgwgE/tmhozsvliV0L6M2Zsq/t
qHgd3a5c9SAmE2IpUnHlxv7Ge5yOVxLl2I4y3WAbxYN1emcdp/CYBBu5F4adyvuB5UPzG6kiQUny
yOzvkEuD2k7TBApLCONI24RirOaVMQnQ93ieywi5WePWq7omiMKvYqtMHmVPZ3zd5Kr3NsRN2wMJ
SyG2ZJMCJQaiW8ThxbcmKzWOnDPKbmclrtrtIDe4CvZfel+vyuDkMHmEGepXhtTHKZ16H/U3ekzL
pHa+EySh2+lirVN3sxoCqTOmqZcHcNd5d0Uh+HEygP2AbheZEXFWH5z0OmmxM5SA+BASCuT3Tqvv
ZGp2myi3HT/j9AfILcr3tVNU68/H0NmW6m+bByEtcxDbe+ND7FTB7jprrDjeZ5YhDJh4UfeuujV0
20TN0NyogyKdr3NTVfrPz6/8sXzFZgqJ/SLwXx7y+YhqSaMtBynDfQ+ZI133IlUrDBMQWDmzgj+r
78cx1L9koo++JN2kexsXlXXvu9DI7+c0lB3cwMkW6T8/EjJ1PcS3/Dz20erZNzwMbN8hOUSHqkaz
7s8k5n3R5CirbYjloVsRpcTRVocy/M87CDaZIFCWk8cymy3D8T9LAvDlvhs7e96J1iQBJCGNvlma
IlV05Q7PxvX/Xrpns2dfrsTQPr1Q5eQgb72KjPkyDw+DrVjbBtTgP9ev2Xa5tPJw3CFxQfh6ehkE
CSA4KgeIJU4FYJF2Sju4o2qwzduxSK+s6RdG8slwOp/+eye0ZQszOPdyutE6Im3s16Vf4lW4D9uS
CgS+6NXng/hsfVueJAVzbRHo0cbjhHB6i6WZJVqNP3iX6e6AHEC3vGoLgzP65WRZ2Fy52tmW9u/V
zIXB9Nce7JjLr/nPABk0o1CLNsoOcMvVW3PqOipBUKCayABFYUvryiO9dHeoD8mPxJvIeDkbkI42
A9au+mxPLwt+4aCH4TpOQ0DBGa7N6sokeL53/Ht76KE4R+JCVTGLnd5eWEGQU1wSoYTMfriGEYEs
VKcVPRL71jEmdCXZNAVma+W4ZZI2QLUE/bOs/UpTqwctmbKgh9Tk29Z8zQ184YtZvB30LJZqO7WJ
059Gr80gwVlLD3EbwjQpDX14NEHmXqOMXLwOmrMlu81evKCn1+mo0Kn0ucc9wE5mQ8+pxOQbnQp8
9fOBe36iXR42amUOyktYGlbYs1muLmv+iLTHvQq4pDjknJzdtap2g7trI7cufMMT1bDuIg6Lx9Hw
aqaHvsklHsypN+wvjVPFgCYFGSSP7mBCyy1z0Big3IlmAoTnaNP28598aTTiDf1/z+ZsOjH7CEe5
klcH0Y0cHBCcda9aPFKDpPPYXtM7XfBnsada3B/mYlrkH09fRTZS0hBKpVBuVuaDzel57alZRI4n
/FFSqyDT1mW1ihrtazcYCWxzymNilC88HWdTKlMeDMU4bW2oU8ep7JUg7MDZxm15LWl4eVX/2Zr9
77thwaLZRaoh2tHTX8qirjlzq5OFQDyur8UV4T0Eb+zoPjS7ImEL3DpA+t3FqE+shnpllrg0K9k4
ESFtoLH70PIaGo31kGyyA5+ieZsX8FQjr078yizED1fvrxQYLn0izA6UgSjEcL9ns4RsvZqtXt/u
JRQmQKB6YrPttIgcurLlvTDeiDBEyU9/hW32+TcP573Fg2zBoCu98SVl5L0OPeAUM7Wm9b8PbQeY
4GL6cWlinC0jhVFmoK4Lfe+U2bBSnHjakh8xBSFRtvvPL3W21fw7WJZ4USwDbOUx3pwOlsRrsxmw
RLFvo9DaWOj1EFanpjiUqFHCPbSi+abr6vgOVNE/B7cucw5yE1YulhV81afXxlBFVSTu073Wl55v
jQZb2pzDPUfu5MoT/Tgo2Zxj8sdS73G751scupKjG8Y1bCqzqoNpsl9VDIcrhF70iiQhI58/1QuX
o/SDPgBKBnWFc1sausO2StLO2eVELiEINPJt4cm3Jo3cgFvUdv98OU647KjYfCy9Zv30Qbb1oIbw
RsNdPznJL5cW03zo7GiExh/LfF7bShmVq8+vuQyM01kGHtP/v+Z5t1nMkZDYVcOdEIXyXZnN+L2d
6zllC6LIax+EvsxZH6/GPkddhOnaX0Dkf7Y6NhAstxipIqZk6RGTNY1yR9UIho4g/qD1RSzHB61D
NrnNy9Ru7tKyjCyY8HIMN5YYKD4Rc2M+FDTawoB85DLcasRKEfzU1P1tGPf0TbR4tvWAMqXAw1E0
jkqYsCbqvWMoxC70lZNdaWF+/PhOARRna0pVmtPQoLDYSVyj024szXnceTbxDL4WEYrU5vx8PxOD
DdsqLvPmyjD9uEdevNsLZpFKNhLws+sPniFQ46Tkm8m6O8Q60TJymtKdg413pYjeXREfVz18PnC0
C1f9D3bjQ984dmTLnCe83UgYx6ZSST9B7zp1ZeAQmNr6HpDJyB8T1/jSjUrzwLmQzj255pW7lWRB
/FHAYTzU9tyYCG61qNyVQ6FOgZ7yEncwOuorQ/2vaex89CFhQE/AKcxhm3T6fZUiQTZASs4Oe7tJ
m1Toxa0NTJ5EnnEsyl01ahmE6rx1j0lFjqGfdZhxfIcYRmcdmrSGg1FOmw4u4EAcjuN8N6DIUPgs
XNyNHmWTnPhRQX3eqwrVPkLjJ8cKsHVLuEsnLPuASK4klq5IxUvFnb+4cefpm89fzKXRuNQBbVzd
NF+9s02tJYF6GF4VgaiCVUUUu+FMm6Kx2ogbLKdvahQNr4nZ6r/MzrCGK9u5j7sWtAsc/FHDQYL5
oJtwQqvO3YnzmuHUoiJHNpwfTLfpNRDPll0flba1zT06bU/gI7dsnts8EUDw+TO4NKv991ecPYOy
Cl1Pj7r0wOdvviZGN91FLX41mdvXErf51C9Makg9F9H+Uq47f+COKcnD84r0IEVlr/BPP0Sa/MO/
7Eln3bYDXCcxNnJVJepzGPVHonU0H8Gg8HtN+8nO74YBsc28aj1p/VYrla2OB8/WmhQCbUiGJigk
itZHsQgD3MY9dIWzrzTXl5ULF59Um1Rrd7Vip6uiJfQRcD0f2LAOW/WZNIrWp0VDZGc4PWNg31HB
B5Q5J0ddyH0xaS8EYu3tLPG9HIMquAHiIFyyc8tN23mvBOkch8bajSmpoRGkbK0dt0OSEd4YjcfB
q/dRWRFpaWLmmUj2E8UN8qw/c9YE8Rg/FWP1ip9ruuPvIA3MI8q4qPkJ85d5th9dt0TZZKyyCLE/
VV3jIErvAaFZvZtSLyUnbxFBL4eCTHAINLObwmne9cR9LfUh9D2Ipj6o+6/o/WuyMAB5FoKGOqyH
taOJgzso4KLH8AvyhWPa9PtZM58aq9kRIiV8RBLe1hztneIpOVPW+GwstsvBGSc4BwoJmXlRT/u8
a8KXVinuOD4dvSV91VPT1zSLOcbBmm3CcKOO1lpJyoPmzdTbmqNXqPvYFGRuxo3uq3n31JSk5brT
se61e8TsS0Ci+jJq6lYbdbD/7fSVkIZNFCObk6TQudGdcNRNK6YHr6r3VlEQvAaImlbvzpvEdnaS
nL2xtjftyYOBglLDHpu3lgjbJCEmVY+dNXgbP6sjYIMKiYrTDH4+Mo4yI6HFzhX1Bpb4TzWSK7Wv
7bshLTZWzS0RXRQok6RuiKC2mWSgdvFrX9XZzjOqfTZGN7qX7tBuHEF/346VoePUS3+EKUPG0OSv
OdNIECO5dZ/ElBmRq95FjfW98oiADnW5dlDPWdJeDUp5V2MTYTL40fT5LZ3We52kxNXQGutEUh51
5rjftgukf8AK1tOLFkV7lJjGtEn/IjOCJ2SLFkaGhw47hF1mG6ugvlDU7Rfa5X5Y99HNULsIvfUN
XOeS4LjobRDVMUzMp5Q4HZ6Z2CeF+VVayu84jLZa9KUJ56eyVHawYR/NJje3Ra6l8Ijybi9y84du
xZtwMNdRL+nw1N6dQv3bd/QqWZVELCaoW5j9f6uzzUsFLCQMkpumeAdyoCcHJd40isiDPCKyJhdy
hZt2JbJu4yYIGMNy1dptRaNIU/14xvvR93ibJ/JC4qnJN1B+blxJLjWsiTmaYbTke3P8McOO62xj
zx9cGZ58iJJ5q+b1nwwyhz8U6S4bmnc5tTtVipe5NW8ticNkrn/0Y/OMEuIt1Y1XYnW/m9YI1T19
ymb72e6tn/pExGdsHylTfEV1tK7KeMIUTnpT328dgmtVpXm0IyLccJ2hzZFrM1PXVp/saaMHdaST
i5j/RKg9rDBDvKtk6+YjGGI1LPZxZB3LqnqgZL6t5uZH1Rk3qKQOohKOX3XdRm09zS9k+lUikdui
PCDPdpzvG0/93uidswpL4k7IsZRElhQUt1cjzkZ/6rLvmiFeS/I+B5l9a/ATks6kBUMnt13mPA4l
MRik7MoQQaExvXB+j1dm0d6bg/tKVvKtjYCUfUH8YLb2keilyG/c9MVOZnSYlRpo7swLIl15Kean
S17H1kymliLdcMxx3K0011lJ1duHcRYGVireZgiObdxp60YzH5TcCWq93KaKJOyJ6Lfc/KV11Y21
iGSLungv+/6g1+2hHkbeQROYanJvxfIHbYLntO6O1ggYNjKbI6vnA9lKh9hrtq5Ofw/M9K539F9q
7z3TIPVxavp63cOGzElYR012zEh5Qrz1lGbzgxEm22lQttKVmy7jI57L8WDghM7D8lUO8852a/JV
HUzgvT3cUynZNn31pk5qTvZbHG1CNzxGWrKx4+FHVBX3Wlbdhnb3wJr7qJBTmldiJwgIzVTjdkrN
X73nbD3R7cIcZHXrrCtrfBaJt0J6FURqeZ/rgxNoRvOdCvIN2zDyTXlVQriBM1jo1zL1SXfmfUUg
bKEV9j3g2hUJOqQRh8+xwvPI5cs4eb/QMhJs3nwbivCbl0/3lTU9qk5zV3jRj7aaKWNor63Qt2Aw
Jt/tEB2NdPbWWVttTL0oV4oMAzUv30q7IspxJkiXREBfyXF4leOW2MidkStL7lQUQE1/rJp5g1kg
0BKLTErypfxa6MSguIjy0hbViLY2IIaiS05/95jLrEhdIfgt/Vr2S+5eeleWhLmT1KKFFv0BcWgH
yeaoCqok2rskANtWucajfxQxIiOduTUy4hX5DF8ShWFnKQOrMo63TCQB/T3Nl4lerHtpP9PZeWbe
3nrFCOtwoAU1KHtrblZR6h1H1e5XrqUQTC+wqYTdNivE0VDCNUvgr3TWvoRq/s3tjdpnijAQgro/
4qb4UtXqKp76p86rXqkKfili45Y2D6HZTOVww49lRoIhqZsbC9KdXw89suQGoEurHFJleLJU9y6b
VELb7fvJpFtIQva3gRRDf2DxUQiI8glBzNdh15DiPBHOIdJtSNJG27AIROFXVzjHQjj3zRCvIyKi
60jcW+W4po1T4KReIhsLi6Ak5wuy+rWeh/UKBXzQNsZWY81UbEnCOOI8v4lUkjtL68aWiBpaAW5v
GDdOMW81lT/f9cis53Xm6nstrR9a/HUVQzg1i1+eSiUl9ly4+ZCiO3W8ny1mZBywVdXcU1367jlo
+4dwNRsEN9bxo1oQBql1OGE9pDNEcP0wvfpIGqHlJ3Om8LGYK4dAnkhRbjxlPFZ1nPkNaTSlJkuC
XRxCO6GXtCQe7cn/xVXjPqtTfnR64ccmozbhW9H68OuUaiSZRO/YyodgctogGdU7wbxlKuEdDJiV
HRkkkxOiU/NS5kEjyrUhgrerfuuZGihG/pzV4y6cKkxa+q3o+mOjuS9a29400bQVAFL1SukDG4ej
74bRwTST36Gi70Uhg9zQ9hBVjUC486Yv6hsij54Fm7fUSb5o7A9ahHY0HmXkq/CjAhRNB82UV3q7
5zolCmE26mnmWQ/9OMqEs6ppqDQ82DBODhzX8n6VxEPYPY42G/CbHo0PgbpjOH9RKlvSybYytf5u
0u7RN2zE0mTVaKnMrmg+L5zHUJfhVliAD5Q8zqo6imtIeO2Wwp62t373cVq/jLIDtBoVjhWuxGSh
LxYiITAe/qIZX3kiH47pho12zKTXYyxq8nNsFpw8FlPEdAcUbeDP1GkkssttnJexa/Q70RviSZ/R
HF4ps168LO8BXfWCJXTOap9M8sBuEdXuvca7a0vRr7LCbNZTlbPNsLV8B9L4GrPrQw2ZW7UgyC/v
X1/8d6fn+9xwKI17ybSPq7R5dUozD4nkrOB8Xjldfjjknl3o7HipRZlCbhcxRqktInHbIaIAD1hY
Ij3WQ5b/zDOlzQgPA7RAfqiYYtCkjbC3U9I0kW9WIHU6JywPdbhEZLOj+1nGA5+KpVWi8alOzDMU
PJ15YbD7IVkrubA75kjpRH7e25Oyiizya3PFKIbAlKl3EKpwqM2HMV7isJmK2W/IUxY+KFZgpy2M
BekLqns30VBzYnFkYj2wVwCbRtNlfu4HuzECBM9tFMC3mdu1PVrI0gdXNDdRoUR/csgtXxG5l/f4
BxNnZVG4mDdFqg8voTqRM21naMR8xdNkRWplmDqbMUvrpzAt23tCl+ySjdHIobUBt56tm9Su3lx1
7P/ExC71r1de0PmJfHk/TAGGCd9kMXGcDgSkfGnY18LbS/ieIO3Ze6ZzG60o514raV4aCnAe+Cvp
uCH7Ohtz4UR3hIw7b7+0av40EanLuEpDQVSt9m3kDW2mzkTpLww/8ZzuSp3j0oinEU/9FpKiRw/5
7EaTagQxEREj5zmttiaPbi53Ou72a7q2cxkWSmA6xjC9iEhCQ8EaeXollHUE6Ya0EpKRA0QWyhrK
e6TfwZaJfBSZ7y6+nH3rlNNq5PBOrlt0zZP+cW7nN/A70CuhiOWJn9U51bIX1I26aZ82nG5DsBbA
7Ga2WEAgJPDaW6eLnrzebllX2WOaEG3dLr/yyD+UlvgR1A8ddYnK4sWfffuuVjSdLmYLT50DrHq2
LM58vb6DweF9+XwY/12sTgqWy7V4v+Bz6D9ArTt96H0k+xCYAKmnkzIZB5R85SGaY/FtUFP5DVJB
+OQ4nXOwvRztjD40T8B27DdJfsVDbnTDLzf15M8rP2qpkp7/qAWCAZWdNZa2z+mPimxYnQORGfuO
IusNfltjyY+Kut8NCVpBDLXiJsc0sy1d/afpyC4YWuhOXqgkuyu/5MLoNxZ11eLRYnU7b88YemqH
JjonGFWp/mwo+ArKIvtGFd75bhVIZwENNTuls6IgxdrhJ614p1heriezN77EmtVumcXkFU/JpQGC
qsLGcWnQozoXR/ZUHLVaM8VeJ4N+RdnXvCWDaNhJpCNXerQXL0WwBoYOJD9YOU5fheLMc900VKnM
GncURGvqXRU7OKkzQ1952Prli9HqW0yJ0AvOZjpYHw7oj8TYe4QHmX8icqF1XzRp6XDgsc33tNci
CD/16KAymCYqHrHRTx7INk2KgAPq2OyIW7X+GIifCFvNU6p2c5jJmZheo97nKaRLSlPJbeIU+hB4
eH7kWjcn577vSZak0DUW7FJtp3eDXO8qPQiHyH1v0iF8V9tG/krY0VarKcyUN0Ur85acBMW6Laza
+dUqguRzR4kSuWlJvTpgoyALE8NVOxLuieXChw1g33dmp7x6daw+5Cpd4o2asf6SkAvn2JfS7Iog
DNX5q4RcoFFIIz7FmSgyj0HWV2TlcI6MGgGgs5zWRUhf5OuYF7a+o5zRFwiSu/A3Vibzlgy08XHu
7Om9HovuR5EJgYYg8fLfeqd5HAmVxiRvR3WKV9tjslk1Zmz+ZlUjxD4kw3heDxzMk/VAh/5LW7gt
nk8wKm9ON9lmAIXZiLbMzLjRDZUeBiCeMMbwpWSEhxLKznuqZtizz6Wj1Ood59Wp3LOH7a2dUjfO
t3IcR+UrxMqCAoJdzQUHBrvdUtlv1l2mUHRtIWgbKDT5356lr0bd6V+MWsM/BUxWM1ZFQ0pAm6iJ
SmevzaKbJp+IqYe5D7qvyDN2gXQgYMclKAIyH5Fcvga0Kre51k3xUbFx6qyQ50VRkNtTF64KXJF6
ELv5cjx0ikiQwzNGLX+XHmKiG5z+hnNRMx87o4l/2KbQHtlTG28DXh15ZW+r/dUsnc2BJgV/fLqA
+pBAn62GTpZKBdMkGl3DK41dbxrVDeCOmfNXHGmW7/VKUfmmYtjPDsgrQDCiIB1KGWelDapMTe9Y
0ONjq1Af8qc4nTjienGIjg7+yQDysS/uEtJ/b/RikKnfFstRHL0aL27wMhJzMKIC74wGNy435tzi
zdQp7jzkSlmmmPcSQoyJ15WQtMqx/iPLwftBfLHjBNWsyheK6hYt17kpntXK87p1NQk3pLkFhXUV
tnP/J3Sttt3mWdIvGWNzmQdh5JItKszJksHQGM20EYY1HcvUbOrVXM7Yr/UxVkb2o2r4o4RyTykP
zRYpbG1MxcblroM5j+pjZcriPS97Oa6y0jZvp7ilJRHOzjTtM3MqLcpRtAY2tQu02dcSIZhnqC67
/hTmERODSE2eg9VxhB8z4Rh+syC/CClOq2c1UrX7CFtm7pPOXbMUsTQFFUHS7k7JMqXbLs6U1Ndq
N3mg2lJ8c5xx+CNIes5pTibuM5GT4t0hlC/hzgfniZyG6IGk4+m9pc9LTFisqEwtbV/eylgkSdAW
FZlyZHXNmd/izvme0SnC4VB3MD7wjjBNRqjTKVCIGlwl/8H5Ttmpek7tQX41oEt9H5NRoTKhaH2C
Qis1ST+uKg3Kj9Y9pTJ9KZ2e6mvvFMabIIqKQ+xAUC/IraH3qRonHbwhiDZ+5HFDcp40jCIep1uf
SK3kAMZhq6RFG4yY65g/GCq+G8EdQBh+6BXJ1KqaBJJjLbHLO8tW63iFMLkp/ExqTk9VrE1EgFbK
61eFYsA5niQlHN8b44bkHS8Wwm+YwZYjvytWKejKp7k1yne2LXkfhNRQX60uzb8P8Fa+cl50DrFa
iNonpJBYim7QlzagnU9bNhz10tgRuhukEa4tH/Wn8lrwDq2g70nwCwzFCWkWpaphsPtKYm/FZrRF
lSXTds3iV+R+Arz6mhrrY3Yl6x57MAQ2fPA4CJfNyH+kC11eamWbYDxaAiwjKuHRtMLvl6/JDiDG
KmopG02uuzXTrL9xStkHXl4WazLAtKAew58Rnbhtn4/uvwqnlt/F8k/PlbO2de6fFl5Z0bFLnX3D
DEM6byfcbxNHwmuE6AsH+iXLCj3MwmRF+3t6/9bo2JItqtiHEM5vyzk1V31nGBAHCI7Je5lQIrW6
a2qtC8crlEUc5VBpsuE8vypRZfWspmR2TUVP89PqdXjk+rCJJqu4o0z+gD2CzMQcF1Q+xtfSpi69
dCQVJuZLHjC5A2cbcCxOXjeIyNor8BS7I0BuewxiNcGaPqITmNk6hLr6XnQjoa2akf7ywnIcGIFW
PT1S+Rm1L7S6bbpY/8fZmS3HjWRb9lfK8h11MQ/XbtYDEHNwFklReoGREoUZcMAd49f3ClV1txhJ
Ezv7Jc2UEolAAHAcP2fvtW3JK292a0N98DI6K8t83E5glTCl0O9in+CflWXzMGkwa3R741qiWfcl
MetGismgkPbf3PpwKC7wv7m0fCv+uc6k7E9xBTwZG7LctJB87vQhd4eCgu7vqg9Ph8KYAo0AlSO7
+J8ug1+fNqL0phEz5Sbphv5iYPC+qWycr83cyqNNoMgHXbK/fIsIHOmRnbxGaNoRLry9uyds2Sih
gmST9pO2oYHs4HDp5KYHarr5oJI+XZFfigf6UrgjEHbyrCKupJh+eyzq19QmfEVtobsFocoMdm3i
eaz7B7uYukhjOr21F/c42c26tD28Mf3GQCpMJsa3ZKGxpPyxWZWqmv7mrYSbkg0teUGntcSG5vT2
gzUD4j4P6e0RWK8BvkkbpV18LVl99AebN8RHtqpzrwiKQSIH8B/pBANSvfyUGP1ylb2ONbvKfPaK
gbKYPSyHqdD7lWkRSyua+T7otKvK1a7SZLzoKS5DvxeHoZEfWTTO9zZ8CFBDyIKgDhEsF/zUsP/y
QUanLKWCSLrvqDDXWuBdiZwsVqAy+0ze9FoR1Wa9s63iSQ3xqhv0jVaWlz06jMJVKA9TI4Ja9K3S
oAJO1U6k005r6PVP5YNmdwdl66vElbfuNOZ/75rR7yb2CN+0y7NJ+K1/tgXEMAyBUBTJYVZecbPk
bXfZewWTL17O69/fuKf78pf79t+H4taAmoRyGsXZ29sj84PaHhoNsJnfy2iGIBtSsqtNrDIz4nBs
TSAYMIZhZPv7I//l3XM6SVYBGlx4CGi1vT1yFTCvW2oGx44AwNHog7sJ4qHFZTqtUmoApv2N+cHZ
nq0Ip7NlEIQnAIDSKeDm7IutO2dJGC96u7QyYIwxZ1lIcBKd060Itv8QTP2XXsbbw50rIwfNJfrI
crFNzV1RhUmpyQvHrD4imZ4/cj9PiwWOVzkR8zy4Zxo4q2YrilFo3vuNLPNHkx1gwBhrYUe3TisG
Adz0pxRc2+6/FIoU8HVaFm5K6mszX8ki4AKbwRi7H7QX3vu2US/yJWCY4wY5q66EOSZJpwMzEknT
+quygsS1GbqFUfvsQlD54Kl554YysXPSncGry/10+ji/PO8it7LBRxGFCFx3d6PI5w16w+zY9Hpw
rUQhogpK5eff38V/7aFyekQKQds5WfmpXt8e1aX6JbwTKcvgLepUq+brvA7ssKiVdTMN7tesX54C
sCdYqdNuA7f5I7Xve3dZcNK9MwtiP39OJp6sxurMGbmIFvc/TbNorZFRa37zwRP78zedLRb0i1Gi
0xJHbHDeq2WSikLNyYt9Y5KCtypdiQXSGEsZh3wEmLJoSrIS5URijbD8kbGEqEF8GdqpY25rRgJ6
pxoFC6gOuogptETB1BL0so7bZbQvbb8sbgphzsY2rwXZB8oY4hJ6jXSv+6Dg3djjKV22rtstywdL
wzsLoeVSixIXTE+WTLO313HM6ja2WguV11DKNTWxFw34XaPS0UVkNGW+1hs7X3Pfabvf30Lv3Ld4
I3TiaALenX95TBx4xxmbTW+fMWjcu6ZmsNzmLm+hbvqs0wW5xdmq7X9/0HdOl6kqt4x58rTr5xVm
61U+k60p2Ld6SzCv5S76lg2CQ0IlZCOB+GXdGbQCxmEyP2hwnpVKp9Xq10OfL/wFRmldzHlxEJox
tBHb0W69TG2A3tso+zyy53L4yNz+/jEdSmoLCNdf+5xFm7Uju+y9odlDBEzuWzEq7UlbdMlE3o43
v/92/7LD4RSJLLExVQIG4j9vb6YWf0Ygc6SqRbFoziFzjWXlWHiyV4WeOgyp9VbRbpALpiOWwxnF
Ttd7P37/Id5ZfjnXn1l1p9nKef2j1YPrE1IZ72OzaK8MZ+zuhoX8nSn3hw8u6TtLkIPG5URnYCgO
ZObt+dLpSHS9YohT2iXg5lgpCQLaJKnygyXonXNCEM8R2CBRY57bvCe7VVZuF0BC7QXHbSG7H3S2
58+aVY9Pf/vrAw2CrgpzHwSbc88z3aZCyxTpSfCCgg2UsJLWsqiWW8usvOf/j2Px4mKKwLPI8d5+
f12R5XXetNlBK+34SijdXOfDoK0bX3gfrHPv3Jr4t1FKQ3pHFu+e1QrOOEjUEx46D9TEjowPXqYH
Rx2e13HpNowdfB0tV20I64PX8zsrDv1PNoHU4wyZzg9MfenSdZ6yA0VofIl5cdgzOe823TL3BCJ7
fbiY82Ps2B/hkd9ZX5Fwn4pNxovsQc/KkJmldcE5QHPbQNxDe4/ZeRmn66lOp8iKDXuH3m/84Il4
52zJXYPBAGiJIfI5/0hmIxIovCEwQ1R/3dmdvpV9594zxr9KDXva0aaDgu2J5YOv+a/tDYg2oHTI
Qwc1waz8tBT+UgYFhU0TwwymfeJl9l7ri3xjuwUjFEtUSCAFikEl8Ib2mSaqFZrn6lE1eX+zIBr+
4aiJDTKqyQxo2jx+hEo7e3xPTnnwyae9GPb5U1vh7WfDed1ZVpGTf2TEQTSKet5K6LfrWEwf6TnO
Vvx/H4r2DFxWi4t+bp5TqNd7YBveDhSeQ7uypMc85P3BU9xpxqJ/5NB499R+Od7ZqdnkB4Dxil1S
ee0XkxjUi8Uxp01Mas0HzcH3zuzEf2VPT8fmL60GXDaFOwFX3CWV8A/BohCSj7n9WVfavBtE+pET
6b3jmdQmcNYY1GP3fnvREOOjCvZqfVfi6V4Tfjx2TESCqcEHhPGb8PJk/uDpOR+S/7x63MKnJhhn
+Be8eFdqca0libtTBjLx8HS3V5Aq9TzfDIlB1jZAElihunej6sQcjsYcxM4KyGHsMbGw8H1jFdJe
5tjJH3+/VJ+tJj8/GeWafRJ/8RY6Jz8E2TCJxWUPV1lO8jDFPfOqgRkV478quDwtgBszS7WPVs93
LgLlF9maAM/Z35yHshIt4PhF6hSHpBhmnCatC7rZC1Ajnxb0bzal9OvvT/SdI3LFbRiiiO/YWpzV
MN0CDtMze04U+tLV4vjg0bJuuAYRWUSjM/7N3eLPL9a26EDiIuRbOl+mCdJj26byEk9A1VwZ/dgS
7jw0KJ0LBD8vvz+5s4LldLBTNUsg10lN9BceT5l7+dxbmr9DUNg9mLWfXkiSkz5QCZ5vDk+H4Q6h
VOEtgPfzPBegGl1EQuDu9qjDEE/T8gnHXCu2de1gBfG0Zd+WSNdZqGmxkI4bTU39kZHxnesIhY9x
gsXmQqcZ+PbxtWovTtqxs3eTjmx2axC3SRQScGqMlE2aCmJzxPIRbOOd7xdCzSm/2+TphUH09qAV
UCC7NY1i7ySJ+VpPWbpR5G99cBXfOzULKtdpnTC5c05r8i+vOjnaWs0rMN0bRT6TIEeipXDw1PRq
7Hdjm8iP3q2npe6XDfDP68nRPJi2rNt06d8esE5zJHmeoe0AW90g13FpG5n+g8iy8TLIr2bnCMw1
lLG6tvuPeBPvvGCodxnUEY9zCoA8O3ZAEImhoADu+jot1yNNmxWxMuJ2GXBw/e2nw0b2dqp6QXuA
8X17mt3Spa2SoCbqVNjtSjFCLEK0+sFHgtJz7/DpC2XebulAWbDUo6R9e6S+V/ngkyK316tJfzTa
2Q4dW+vx6kzTl7Se3SnUJZL+dYbP8GUy9ebApim9yPJG9qsOfMxNkZOpGqaYAL/Pru4rssdiMP3e
1CscQ8BrxMoS2qBHhVjUXRpnSM8NvcwEcVVL9Tc3mj9PCKwZ2wbOjP752VUSzZAWTjdopJw0w23V
xpkX9qwCwW6Y4/RL0se+vvn91XrnKaDlRXQC7WL8r+du77HTAiJVnfQwDilxiUaBRblNC7VzxzxZ
owzp1r8/4FltezpHaOaMDdjoAVh2zwqC1lws+KRpT9zkHN+MnUy/TNNMqHBqGIfZmJwvoz9OkYin
fvX7I59tXn4eGbAzW2qWFcD0Z2sZTAtXTbLI9yneEgkkfaLp1EBG+u6atWjz0EnBbtkkWTbR0NHX
RtBSm3+zPf/zU8CMp/iiimWmcvYp0gnWP7rw/NBVrnX0QSRGmu+ql65ClfD7E37noeei8mAwMmMY
8LNO+mWFaxzNMmWQaftgQB8UDGUfeaUjH8wizv99G/3Xt+m/k9fm5t/LmPzX//Dnb43AYpak6uyP
/7oWr/Un1b2+qstn8T+nH/0///TtD/7rMvvWESzzQ53/qzc/xO//z/FXz+r5zR/WNRjP+bZ/7ea7
V9mX6ucB+KSnf/n/+pf/wD3Fb7mfxeuff3xr+lqdfluSNfUf//mr/fc//3BYVf7r11//n7+7eq74
sYjo7eolez7/iddnqf78Q3Pdf8JEZDLKJQADycj4j3+Mrz//yjf+SdOOSpB0EF5ArJR//KNuOpX+
+Ydh/ZMahrha6LbU6j+ZPbLpT3+l2f80CTiAtsUNjNARr+If//vDvblK//eq/aPuq5sGx4f88w8+
hPnmrcTWlvEsfVemnBRrPB1n96MsZJZXcVassIiY11k1ZKl3yFMrK6tbbs4u1uZQN7SpXvt6K71P
UgyjvTNjrXMIitUmFXrJcG2I9seyDHvLG37kipSkW5pY6GUqgY1mhf0o+wFwxIAF0mvzZkbJMt8x
601c9tCxXu+J+KrxSdWZSZd/MRDahZpMinldY3oc7nl3JsvKLPV2eqx8esZdFOdYZZ+JIoeC0zKF
wL+X03hEWVE6AfofUZbHfskCLcxqI+nuyGtI5H5aTHxTZj3E1svQ6D1KKEm+6pb+GvkIY1p40wb9
Czp5LxgEwjKYhvXdIPLFjhBSqTu94FuISpSIJeQGsg03RDN4xAeWXiXXCWBoEY5LPphbSAiY49KF
4W/UtD3I/KIIDJ004NZt0NQjbjwgV0yDiI/mlhiEYVWG6SBisUbV1MQRFhWa4EXi9R3f5FDTWwkn
rcgqYoMXU6ykKlVygEme51e5CublEeGHniXfdFkFX726q/OQMqMLwrqttFundRIcAVPja6FW1PJZ
xE7J/+mbmvapleqE9MFd8vyvSZqTHtOawxh/7USc1Xo4SXtC4CVJ/36yZ6xTl23npAQM2jbtgZoF
RkQ2Hf0KYUMqzVUa2BppCD5kSGzIVm6sIfgFGEgBJKHECrS2WQhi0+VyV8aNkWwDU+nLfT/q7ZdM
VwOOLG9uIPgyYYRmjasJlos0mB1EbaostWv8JTHYXsx2jsmg5NNfldKvhiNu2bg8Mulqi6ial17f
9tbCGNYHOTgcyCSUNnbZKiswy6JZOQwuRvFb2wZwfTRnyyhXi/Ks9LK3FyhkDvOYLNR9jTgCWRkt
NX9dkkcrnB6mrV7PP0blQyuoGAM7zl7GdpseuFFysqVk1kjsosuIhdiRLv+o0LtuLUu4hDeC/X6/
7rXSdy+KydbmvVXxXKykUzgNvutuJhk1zIZe9y4Uo1wY38Ke0JYtYigOgcizZlP47kwWYNp18zND
gli8GAI3PzLJIWuPC7wAY70MGhY5SD9x/JxoTdDca/HCTlgFWZesPdkYn3stHvsnPKkmVqyMG2C4
dRbdz7/NMTDJtZSj2UXzGARZVCOm8/ejXEbn6DiYc1ezFjQZAr25nRbMb86o1q5VLuVtAcY+3ZOh
EDs32jJp2UUsM/5N6zKg2OpuWwfmSqv0jPTpHhb7CoWfJ4gWNI3ZxZTWUbjpC+Bq+PB91QiyqSkl
JTkn8TxeqH6Ii7sikbO1KkuKXmhhcTtu7BLI0cpspjb/nBA/eJSF4LurQDI8JmImqWmKa+JK2NmQ
vykRszFy8v1uProu7MfnpfIJ2Vj6sm7XgSEhmqKwmX74Pg/wRZpXNbcHNOYYhgKJ5fXO7+eYZ8hk
wORtU6zh9lq3iBbf4D9sxBezmDtGh1k5Jwfdm3x9j9tPlZQ8uTBWAzHz2TFxjLg82EXC3dLUQrTr
DMdF+9Lr1pTcV6oj+XiYbB8L5IJeDjFRiR+2u6sWIeQ3j0jDez03SxEttZtgwp0Mi9tWkMtUDj1R
KMKukr2sXQliry0DYlLg/Q/r3tU1D/ax7bPWCqF9KVKbNEmGbJjoTRVTPFdevh0AGNwFLDU1t16c
q8iBAacwHendECbuYB6rVCvHNetWl62MQhbHvgZcECJA94+WadYXsSJELkRFVq1LrzS+p7Y9vzhT
pxM574rhwqZgB+2lyfFTZyfmeh7i6UbSDcHNOIomMUM15rFcCTt2tdXSF1Z8SRQCrm9yOhTg34KK
Zu0WiZLP5WD7deSY+rSs4AIxXMzMRhY7T1+CYrcMtvTcsDP1edwCz8ih9ls9kTkhyYbWzBrhieGA
jrqsd3HsuOgTTTO5INArKBNskGPX/lAtAdgPkpsAAbdypBF1Oak3lVIPvhlHiRncJHp6p3LjOAVu
G+n1ePB4kgjJMO+n1r/DDjBG3sDy5xmmCnMbPfnkaODtZOWGrhT6TrfxRiSkZBziiqGL3icG8hfn
SdXOjRT+tpbqNmctDLOGmwZUxLAaYxgDCY9emNfqUrOxWlckbHqzNe79pL72GuOxK9JPjjH7EBPK
1zGbbttFDitajQkXQr4mk/aMXek6t3gzVXS109lSB0NKGEmU9Bc6jYDPlllbzKeN4dCVxa4e0vTo
W8z/nNbitVL6FXp3nMijRN1sacWnUQRHP7eH0FCFieWzFmtnUsmT7gB187kmIqnV1ili78CAJNga
ZpPcKh7RZMUYt3DCfqyr69FwU31jxMre6qn4njhVHSEtRoXA07EeCvc509CUp5Ns1h4PP785KFZp
X/Ee08mMDH2hruc0BTVc1lfzBPAbDXp212SZSwCKc1WWsXqmnHnSZsON8tw6jFVxr2Wn3TLXessD
i6jESZ+DpjWu02pS27gZJcgPuwo7rwk2utOZryqfiuslG39485RuAn3Oo770DlqV4qmkxedOw+1g
6mlYNLW1LXpGeB04TBCD4rlsCvtuTsf0Uat6ooJTR6xA+TlPs9KKY700zlarlb2z6kaLMqN+mbtO
hp7oLxaabStpYPxdLChYUmkJ0VB68SIH/bIsyws8SldqYdms24YmaCxaUk0cdx3M2LgLfFlujajc
XLogmq3q6CVLvuZtvmoZLkcqKJvdZM8bs89u+OrGC5t7qhnVjNlDvFY8CeFoAHGp/Z3qysduMV+I
jd3lrQ16RcLycJbDSWu3Qqh+sbRpHhVml4MDrjd5Wd8Uqb7vE++brSQOomGTWkGCO2jajNNE+ku6
NdO0eqbz1e3GNPleeJia6wlX9zjJapvPwdMQTBr3tLH1RmS+idVspyHf+l4Spb1OcAc7SpCtzR31
96fCsI6O6C5kEs/YIxHPzb48Tjm2gp411ATQtFYAGJF6D8Um1gp9p2FsOHhEPy2gFioXII/ebkSQ
BPf2kjWfmjSXn+lUDJ8SS+mvQZ3Gn7K5ZhhNL9ndD3mTQmuMZ8VbuyZFphekdZWkomyqJvdnkn+M
9BhYk30Rz5SoQ9f3z/0gpgcv84s7/kl54ytfrWrhpJep6lDYlpPYUHb7r8LTs51FkbWr50Bc9dWS
PGERmzHVE4EQG7X7gyZmQaMbv607t21zRS1a2JysYcTh0qFKVksvn5o00NJdc0ogvSQIfMZKUMZz
xXK2NBi2yCDrNmUXB/2+po5+wQDqgWQIEAStfFdLyrXdzcMnZ05RnsMy8OY9j+GgVkNfutnWGbI6
P1iYrkG/lBnWDLxB+D6QEzZfshl946tfIqLdtg2q6lNvKqkTATSrI/Qe/0viY8YxktusBBwWNi3l
G4iDwp/CbJ4yudLHXr/F8dpd1l6nPxKBoXgTCPugkyhED7jt/J6TUIu76j0Zg7cQZLVQ67AjWi3U
lnLryV4x3O96vgYbqXtJhWQqWGbUNTBt+th4aTT3c+4b9do2J7hH+HBQoMj+etTmteYqIq4tPE4D
u4oVj+z0UE1dcSzHWuxyiM+siwVv4FFomyqp3IhZ5xI2hUWuFySR0Mlz48CCcF96dno3TV17Uyez
dcwQNrMQ6/kekeEeOdJTTVNlNbVmhqMUNHZjW4+qc77a8BeuTa/5VDW+8TU9UUNgjvF6Vh1RHE47
7gxNew3w5F0vxvAM9+yF7v+0Jot1PuRZhsbIBbzhqEodKwF1SPLIXqamL3mdpsSyjuX4IObZX6GL
zDZUGFCdQGpsWMSXKK/o0nJfQmi3Uqw2AAOdnbL7dJ3bnXbHjkKn7TiUq4z9E6Vj5a9gHqBr82aK
OrY9unaQCSVlyEi04hUhtT3pbvolhZzc1m3tRXYCdbQF09N63nBhenEXVR2xTKGtN+l9UOvN0enF
yRhUlFs6OuWl7wLLMtT4vVXBuJ79Kd9m4C/Jd6z8qLHUIytDyon5xGTxuqDldEVay3evDSKaZTsn
hg82l+DvjewusaxXY7a/1M7wqTdQbZpZk0c/dUXxEHxRMRCPTCBgWpo+AGKFnaauzC+mRcIqijoD
d1NzcD3WGVzbS1S77KsX5nAAEK8mYV11mnqk9ptJuk9X3ZQ8gHfZxRIxS6/cS8K+nntTPtk1ZUOO
oSW2zYuA/4nIaV/r/nY04JPExtzsSKkrD47hRK3A7a5MWwvR9Tkbvxivprm4r4f++6xLxkCjuKTy
IkFOV5deRhFgxYUVuoX9I2g04lOZQPOW1C9RR+8LxvNhVRA9NVhdi+CYVTSxtiKVbThmzr6L9XuV
ZNv+xEnBbMWeMwAL1BHtEWIN+ZYaWK57lTWrmNdI5LnsEZOMNTB3yQfLCqeEjMiH1ibTCkng+mpN
7qrzZt6UqKsiXXQPWeI+KInqq5lJBFNNfx+ratsXwRBaQKu29eQNe5WCketYYvdiLG/VMq26QpVR
wdthbXTxRuQmi4aWXwUDNgEmfxPcpDxYQ7ZNIlHNj3neX+iqI6sg0LiVNHZ5I03ArCvvO9Xe6q7U
t00DYmUea3Pt6O03OuFY8X3rdkkmnHb6vZ0HN4S2HcxUXgMdjlJAz6sRi+Ot6CyxyYEO7UyypcPc
1GhbyNanw4J4rQU8EcEOLiI3N/sxLAGbXJS5dPlNuIoS3Z0vmgxnTOnUS6j3qR7FZXaBpZ3/lerQ
pTSdWZt3DTF8b02Q0A18gJEzQ3kedf8YNM7G1md7W84ZXFiN29xkixaX1bxaDO/RaYMmqi2tR3gX
3DXeeIHn53IuKiNkT7HLreTRsee1fgq+q5fiK22DS4l+phzkw1y04zol1HiV62bJre/vWPPEzsfy
t/Z6hHiURmMk60WLjJEqFRN8AF5qrMPWjhOWUzXWl2KmaVCU8f3QTNj/qvqBENaLKrGCW9to4v3c
8yvb0pw3jV12qz4Jmgtd18SeOq7dtsYIyan3+keqVQtSU4f9la5ct+9OHMzIaG0HW5EOncpZBiSd
KObxb+aBiLFXjV380s5i2NP9NhLoZ/NARIMp4mfVF1O/9onQc3bog3krOqREEzSfthBrhgLsUZDF
w52WxyYR1pLEP0uje0m36j7zeYjibP4BMqjezgScrRPLnq8rF91Yj9MqoNM0M0nIBP7OxC7VzmsG
4i9cVYFYQP+l6GTslc5As3SNfpuaPc+fmS1zHarEzXx+iI0aoFROVgxcZm0Z0y0TE2I/+xIUA22K
uHKY9QeEaxRVIS9Jl+2fKgO42JZYOZZs8i8qYw880thmQRYcad6MwWVplMm+LseCJwrQXbevqxjW
y2LJa12aOv7yOLhJU3fO7kQ+kTZUMqa7WMgpKvmC6+4wVcgB2wTmTG5Q0Wy1MUswoILhMNCODIJO
AeNolw3dkRJiWneZmn6ksVejLTIMgoPIuVwpazFXvqM0lgPPZECT3zpk1l5kRnXfWibeBNNJHkvG
pavYzrPrpNPlJ6ODxbQMxxk0oNnJDtEp5ersdvamzuL7NF82XG920q71POejCYcN36U94QydfOOh
qvJbBp8nGAr+sl7e4B7Nw8nx91NuXtlTtSkaa03qcrt1pfO9zMXBYG8wdNpXYLZJiBDmsKSlvj5B
LboqvxZG3ax9P5sjg47Zyq2w3ZlIPtjuAetWpst7z3U3sJzWJTvRlekRKEpxetlnKGA9N//SDdlF
QREZ0WeEjlT0O3duLt0iOGgetMEOng7wrnnTlXQUqzhobm2HKW3fDMXKQGDHWzJIMJ/F41rz2Tfk
9jKGQFmsQ2Ea2XXAzgBwkkmYKW2FJlQzGomMpB1er64h6Ns1atUGfXkxpnTlqkrXrzTdziOzGC6H
gH2aRreYr6VywiLVtm7ZXPR2uvOX4ROiHdhM4rYz8bP2JwTKZONobkcQjpl2BGL1YAmFS3kpSFfD
KwPXWLEIAhPaCxfthhHH+9EVJ0uzdhOo5bMcWzCHU3wPnQ3fsKmetE67xmenQkGXJZI2psFaN7ek
1ABmLdVVjyndLeLqtKm4pjX70gzcz1585aXVbT6Za8N0tsk835Wj7eCRFUNYeazrPbE7Rm++aJp5
pFWchIurPRMe+dXIzGWfM0pcdRp74aa4iWfvYnbnS5Xo+yX1P0/jvO6T8kGW5u7EmupMubfhGNcL
XEqU3Ovc73aLbPJ9HDO997zxcrbTHxDTDtUyXUKYvpWOc8uyc4tN/SHx2h+OUx4w1d0gkc5RNszX
rVlAjyMNKYTu9GMofEyG1vDItV0FnX8Kh12bcc+5DPXn2c9v2znGuVADNy8hXC3pzaCa78wd1xqZ
wrhGN84IDbPBfRtwbSEIrfKmWiHjTbFxJ1Qc3Z2ptewgFapba2/SwLfz5mY07U9l5uANd6QKl8K9
wYd+Rafu0oPZFxlQsgpNf2LMel3M7a6XAS9q54E1X65kI4lNnpSKxOh/Fj1sa6yUkVkNOs1Wz8VE
H0zsRuYmjGOkMTIuzK2K9X0yaHaErCWIhOGJR6lotxuN7ELRUSy24oFv8Jrk90O/9JHyp13e6Mdg
oKJCYnvI3XLj2+JY4GC3MVeFi+Fnq6Ut0ggAThXy5H+uGOOHSS2STZDYfdh06Z7uIkbj5hmN3pai
8iHxre2SNy/l3F3RErtIyv5bNjM8ts3yvsCA2i32upvEdd5Z12Q2pbz4phUNwlWh5RfUp19zN78t
8xjrKt2XSj3Dt9MAueHBsM30VMDJLTGYEEjZR5VDe63S9LMnsvumAAQ51W2yS5vutRkSWtxsBCln
jJWosj152xW8r+BlkvGLKpxNm6T3lgyeOdH8CET8KpPcmKdKSY8v0ri/oHMeTZUmsIvb1tpMCQ50
THGPJ207THXzbFcOXKETY1WeahZzxMFs5PUtoJN4FWSCn3bwGA1LT4Yn7Q/TbG6ycSYjQQsiPSs3
ZizuC1c+2s3orM0TKw9M1HdPuNq2lxUhgp0Ddk9L7uj+fKs1/3LUDDLEcu9UcC7HLDYuOx+jzTiI
W4duUTS3TPuNkS/V6W/7dOLuaJJ7hYmaRzXdZSLY+vDM/Kzc9wv2rW7Sxk3qLYO/mWo5HrCe5C+J
MudLc1Fky/oFzqVVa/oFl6SyLvtYyA1fi3lgmkJLgJER9ZDeRgwFim/2MBgAhOP5Ce+0s58FxlFq
aJhKLu3lT8xrlju7mZdLq+zlKpWQpUM79vtPWtYbe/pY00Xl6t23jG6WikbATPBr9HggUEufvqiy
SnYtG/9jsEzGlw4Z6DNtlZehhQ1geqemy5CS02I7vMVTsApY1+MonjGxl8Sdp1K79werxjnBXN9z
YF1Y2ToZ+/7SH1tvx0b02iGTmK46WeGLDvM6qJx23WbjytA8OsNg2sLE5CmNdZYBiDKhHvCY0O0Y
QrYEt3ZhH1DTfWLux23qEUMNc9W6ySxLhfRFdaZObbni60q5TmgxCnrqYdV6qEEaeac1wifBGqzf
4n+e4Zzx5RdfCaF9aaiPYaMWTmQJIJaE0XxOunRV4k+q2PtML27mPc2prz05stkySOrWur3sKqXf
xYbx0rXW99SbInDr2sry6BTYQ/F5niY9EoxLVnlrNqGIKbUNphwYyNiEThr78y7j8jGe35f9cu+l
mkuvUD2pQrvwEvNaDsaVas15lVQS9aSEW1knhly5vNTDLsVkrmUyC112WkYtjl6Q7RotZ6Fvlyd6
F9eV1z1DEPmUOe0SEm77srizfmV0w86w7U+wTEkckXTuT2EJKUHnmC8O09zaYTpRw1Qkn+wcGhXr
3lbmCjdxtiqGYd56Nh+fXsmNPTctFjyCQbD5O1915AWUqZ69ac3KeUUeXl/4Vm+E/TS2e4Cz6SdL
jNmnCRPbwTF56Ak2mq59FZd0e4Vtvv4v9s6kSW4jTaJ/ZWzODRn25ZpAbpWZtZJVZF1gXANrIBDY
8evnJVs9rWJ3i6bbHOYiHSgxNwAR4Z/7c58LOWEYVNwxNroiN7WPF7ZpI4k4nBVPY2sLnHZGc+qi
jvNeZ9oGD1Agud+Y1UHBnYzU/ByBugdRHTH/42qNw6qd7v0q85CwB3vr1LV4FkbugOKjm8xaHa55
v56VtWPx9W89VNmjETQuBmMf9tlEvZ8B4oE0aF7N9G3TPE85tOTt2Q4oyy732UBl4bxFyEKdafJ+
eLDnYUakX9te8YxwAoV6iN6xoXPIOs65RuZsOUHVc1R811HOIu5I59w6oFGrWcqzg4/wxmkW+xBF
Rv3dnhxxGq2lfUivXUqbLC87XtSSrrosY2jwM2XhuzIU87FcZXsE6zHdWGnrbUvwau8Rzpw+4Qlo
faBPGF6U0v5VfJK3PSjFfWqNE3XCTbe3XK1PjcWsrIM10W+WqHaSVCl/VwdLcW8sigdxQf69j/mW
hvc1Ua5n/3rmojqcL3R0OCzItUdAMLz8dpyUe6QAYdhOoZ+fEK/M3WQxjdrUzqh24cq2tzS7Atgo
rtlN1tpFAk6cNT0Pyg7CY1odU1plYsMOYcyZYnJP7ZI532tPNDZA5N6pY7ePyq3VC/biq1dFzaNV
dYu5EdxAm3ZlK4ba895iXhPGo5jyV2s0s+fG68ttzeBBJQxPUYTKaf0qmLgmQ1s5D/Iq7JK4FElY
OsVLVjHgbKPCvBT13LGXDUP2KK53ZxfBdK/phVyTCvCHvzVRvnbLMAtQ+57m0Rd6j4u+M0BIWGIT
2J1mVA9UFCJfGUw3dt+JgzX3B5nSVbJJJXrdBudCQd+qHqpHr229mmhrWWRbQ4zym5U61te0i6ab
RQTlN5esZp6MMu1eU5SI59EpIWL0TeuugIry8KJoY7M2VbsWr5Ys51eZmY23ZTvTeyew3UZHa24E
7nbTFdzLvAEODRsafbsRtYji4c2i9CTY32mLdSIYnXRrtcibiJDrUvn3Ish4Fvip0NNhbTI2eoAv
reC42BOJ8atcqNwSxnRJo/rJS5vofchZHW+/Wzn4KSQLznZo0s6Ae71E/i4YfsyDofO9r6a+L/fV
MCzOFsBNXyVVhAC46Wihrre5lozry2hiG6oXJnybevEaEYs2CMXBs5fqBtxn1u96d+w/I8B2ZVJb
HVOaoY/6CA3Xbj/gXGGFyT1BJUSqqlnvels44U0V0lFD56emEyIY9yjAgXUIFqNYHzGiXK+mjKxo
UpMVlyV6hrS+NpIys01oSJ60vj8M807UQDVjT7gcZflDvBuOr68yVLqyoxxSp3S3lssCTc3Y4Prb
wqS/4ZSx5MIvM7y6vfijCPNLM6MDf/K8svIuUzPM86UrPfmxKwYsa6myMe67FoU6CyULUHFSrBqg
oPqGQUsafbPl4n1PffYUmxWVsDtF+Vw/hNkIlb5DLIoLjQcCOxhIni29cihZTteHau+ZvRyTDu80
TVwA0dVxiMz+G7wqRhzmai4mqK/1fTpFC+QtxRg1cleeGH2Zf6lnd1Bb1Ucw6TaVdHCD0B29PFo9
G2qz6evhNJC5+cKQY5ljzD/DnAxpigHH9A3shppKzIuIxvV7X2KhvIMFY7aJkeLv2pu1EYTbbK40
JeekgIBD50MOjniC9upOiz2fx6tlZM/OGzo2R7OMw2gRds5poIFy/jGmXnbT4gZYHsBnrvMZA2cT
PAVjGhjJNOf1nULPEFtfYKlAwRki9jc0Di5bDwOFisOCY9Uetbkpz7o3Iu80lLW6D2C6OnFtW6ee
ZXbihDXM5VPBnk9f7EFQllysho1tx0+5DBm8TQbbehniR5pN1V7JaauCnZxhHJmgS+iT5bNR2MLf
derdGBhwiBpcNdFWFp3xJVN4uc8Kcw7KB7FTETdpW3ylsyxLAWY3TkzylQ/aNuHDaDQYSHDq+CMW
mzJzqKdRyJAlUYl2V5tplMZqgfeNNagTHLuW4n24znb4sIip+lx4FEUcpyDL2nc1xgdr1/twEAqz
E4pWZTZt6XPl23N9AUGa90SW6N9kYAaSB70tBd6OSiSBHGF0deEAZ2S7g6ALEajtzl9ePO2ZeWyG
UxagVBcQ9WldzZ7Z6zqgOo2sFQ++tNevUzukawLIGPtNb+Trh7KgpCleUkkFRdfr4bPV4pCN8zpD
M+ynwNV3SlTUYNgmNucm42/cqmjtADpZgfO82nXN9itoWUwVagaAhXw05m8mU6R2J3DXBHszGkUW
mxm5YG6wbKzZhxeFuKnsYvnu1rgdjo6u3JAkdTVGm2qZV3kKTFKpcTVd2wykByhqN0Z95m9yUKXP
ozu5y74lAbRssY2mnzJE3uHVw6TRETEtbA0e22t5jgd6AnzFdgfB2KiNM8fyXG6gcYcO7d9B9yhH
bd4uTVqXSS6wlifdohvC6lT3ii0Pc47U2FWqw4wZasfTkFoOcxxVXJZ2wST8WtfNXo9gyNkHjEfH
ZEZRxE3liMjlsah5fDLcYErRV4HFuJ+ZvkyICzGN97LVJSw0tu0ADEqFn1IGjeiqVmV/sevIeElL
DxpgtFQuB30uDiYCKnLrXTPO2ntA8XDK2PSWMju2pPvcczEZEPALBTksz7vVZobtajvujWn2jjxp
e+fURxwgKGfg8k9I0XjA8NZmTRMKra99ZoHRZ2eqXuhh0rNXXirBH5xqbdV5XLYL9XoAvWZuC5BY
d+zp5nzndA5Gr1walT71akUls1QDXb/TTknAAnmEVh6csl/qpW3qHYlrDLNdtThevDBIafeL07r5
PmOPAmTcW6cvPdcPOBXb9MK9nZcYpjIhZkWKoUw/Ry68qz0eqDrcG4Oro50/mox9Vzo6cG1pOmsP
6ZA1eTzlNQhXCrf0BZawc0XVeh5wxWha7/pgpD+j6qoAJpsLqOHAabaEBV81Zn6j7bqfIRoWPDmc
one740r9Ik0jvFy39dMBahCcO/Q7F1WwA23f9PQStHjFOHFXDASzBnEuhkSvcncGqTUv78tmuepG
xkLDWdB01nIDN9Ezsk3ogvrZAMNf1lsL1F+xd6PJG66PFJsCS4sV2/+F1/9qDv1npIF8D2KcafkO
gWXgP5b9kwMf62RmyDqzOVTRvLrx+87i0eTonTsYBPqztjws7f4PBtvfPax/9Ky+tXHzmvASrrgc
CpSjAB/s1dD6B1czud4cab50EpcapscgRHV02hZLatl0O2TpdCeFuyQlXwRJI73+qiH7rav6x+vT
Kkf6x3Nwb2Odf/v6LDd0cXi8ft/KdWfl2XgI7AW/hJnN3/78o/67l6LGKyKdgg8Y5NXbl1onNp4q
U05i2bq6tU0O5AaGOepxyvDxz1/qJ5Tu9WMRgsGPjDHSx97g/ZQ9EDl394jkyjZjwWk7oCiKlg2m
Bz3aMM/F0CF8lZotEIkRoZDgN4Pp/7WOyR/vAm4pUrR57UUFkP72E7NbrweeGk4iQP9/LtmYjvEM
WxvcZCUfOo5j6y9M8v9yCRMSdOgOhNqAVRsow9tX5HCc5tyTfMwGqElTjN8w35gJJuAPmTYfSOBW
v7hp/vVXdQioeU7gEMfhO79GMv5wAesaME47Tl7CWEYmbEnB7lWYhMxg7H9xr7xNd/B1krMICaGD
aPUI47k/JamcEb/bNPT4mK2i/ZDNYXGzDq4F6w8loamiX9Eo3ia3rq/ncQEFNuEV0oYE5N5+tBY4
W+EJIHd52DrF1mhzDHAz2mL4i1/t37wQkdLrJUtKDGzWTy8UzQPLzUz419Pm+IQnNrud3fFXcfef
4tDXz0MtqAn3CsOgGxBffft5hgVz/Cwgd8jac3ayKex9abkkGPOOKi6ko1jQ6rPhTTxTDZNucXLI
TenKLA5C8uEkkxlQE6H7xRX0NkPzr2/rp59VlikfdvSK7SIzzB8lRoR1qAW3JVwqb/X6SylEcV+l
kf2LC+pfvneet/ys3DLEAi3nX6g8OX4CQtgVIosjz026RPdLbv6qhfnnOwSWQUQggWgEVy07558+
n4leUTFks5jd45DQtCHdNezzNiGd1MmfP/d+/kDcfyEgQdYUyB70ef10IWmKbySnd2Lu8ETKZPVL
jWl/VvAN/vyFfv5MXKnkK1g5KEiHgPtz7qkzcb907ZDtrHmx9cVrxuLR9WcTcw+ek/HvH+sv5XH+
Y8rmTTLnT1M7/wfzONYVn/2fAzlPZCEk0Zw/BnJ+/C+/J3I85zdAOYB6WOXIfdMw97+JHC/8zQyQ
GWgqdCHQhdc/+j2R4/8GegCqYkhAjicBj4T//q/fEznWbyHpOa7X6Mo2grj3V/I4vvd2OaLHNgBe
fgVswGHwTXDhb584wra1XxAAYtTZFujUSg27qfOxSHnQzNtNyGPm2BRO+lCuSj8sTaD2nAHMkUNY
28ehVam7xpgGGQ8jjoVNZgbz2bLxi3Rl65+qKrMpNm4pyYG/ehWbOUrM7nxsr8prWWEKc4tr7RkR
lo+0L9NiQFPSbYjKeGzSNP1uRqXF9mApT/jM613HOGbXDu6In7bJowsJCRW3uVovRjtNScPd91CM
GUPhOvK8XRp0nCnGUK2nYIDcF+R+8WqTNsvjcGzYd5dDSIUevZp3RcbSodgq4BeJhvkRMYaqs7wG
LBdmAaP6QY442d0ucebUB63aVWeH8zYCTzsGL1k4YdmQ7nTCiMv82qwFA0CWw83qLYiakLOh8Mp8
4Oua2/AdzmH3xNSYgtnWNCIkxVnv5WBMtAzBXY7dzIJtyZSIRKsfjGO80u4VxCBc3c/hOM59MtEO
Ze0G3y+pQOyCwdiM5gLPpmfPUj64ab5yFhG4R7au6FOmN7bTbhkGmHVMxqN5wkU071VXj18sNvRI
A37FERgvBN73MXFqRAS5WtOhQJXaD31v3kHRX2JzlIgEAVumalGYOdEnbybTEQ8DQ6G9HkzxwkKv
j7wSRxThrM8VAPrPBEuYw1OC62+XsptOpnIx+10LWbJCmnzHwnlxQNwdo6mdNoWuvJiCYo2Hgn0U
FhXsBkY2FTetxKIhHYGjdWpxqdtjNMQZ8LyLJyfz0VzDHBoreqKKGyojOPiHq3EDmRCPOCNhj+H1
wsu1RXi7ckzaN7Zo4pDmrri11JDIqllPWeVIKi5L+arbtP0+zRDNMX8vN7NjrQ9RIcoHLEUwne3C
uZgc6WPcPWRVal9gAgIRfN+3Tf9ACA+FOnTROgOdMuNvs3DT1STb7Lxf+QZgk0mndR4crOrPFLFg
g6AXHlJybzqvaOzlthmccdP0HO2Guox2DKqnc+bU/pNoSoWRgnGNOUSGTERgLffRIPOzC/Dh7CLg
fC2rao1nQwOCx5d215W0N/UUu2CxCYMDDprapIGwM2IGET1SfVF9qChvSJZJTAlbvIqypL4Rp25a
cEjg4zl7EUM8mUUB3HAbl76O6ho7SCAugHD0SxaYVboxF7mc1sF3X1pftl9tOVePhow6Sojn9Qkn
RfO5KMtmFxUho0/nKjeXKKIJK5SxtfsAv3Mg1dk3K+uwqrAkxNfCqaCuZnkeOLLX55SS3ufcMpen
1JiLu6y1mCqIqByoxuT4+Gp5Y32v89D82k8ioJM5n0Dso/PRnttV4oNBO2uT1GQAakQoj1iHNXoy
mVqeLcw0+zuyIvToAMar0W1NPKK5XwkgNMbow10e3fK0uKu3z01D3FYFWx9SBLhfttMQhcWmnYvm
2HWd+VEIs7/Lace748FUo5sDQN8VUXb14zuKZ53jGkQmyjawsUsK/wbJz9rB468oBTT94EznZv6x
H3qxp3h6OlDOLcIdsPIBfzKJyOdllO47shfINx2SY3kgmQstaYmyZUXKkf6DnjNlPImKwM2O1F/0
0AYqerBNHX40uyG3EkqQDGNrOCJLpFhll0xo9O+pxqtfKY3LjVj1pe5iyGw5icjRctWXuXfpuahW
E0GkocNSP9V2ZCAIaeyK2bQRxIw+2i7nmlhHrXpyU+n72Ho8TsjKWrN3DAKNT83si73JKD9ew4rr
mPLWVUWv7azcLefxTxzpH6e0ROjpsvRllBb4lrlzFB0zvn3knWBCMKfylGfZcMpmiO91uF2qlDe5
3i9+uScRU5ymatz1EE5uReFfMsM4MdhTx6UQdAtJBVVog/dH4smrH43eSHdN0X+yaVYiB7iQ/SqM
ZzI7H63hx+CYGBtIXguDgWx2aSenB0OSEphnP3is7RXHTu88DkGFtYXx3NmqgdWxafd3haNcYKGy
wPEgW9u4HQjg7bl8slvVhDzwarfBPLU2ut2nayQyoD8Lg8ssffVxwWNNmsptFWH8sxUDN4MyloTg
3ZcSBvlG1a6795nC7HUkptvV5TqYiRzFlpuN8ZKv0y5t1IC+HnL3ijE7RwA4D5zpGTt5oXNEaN81
qz5U85x0c/28uunFWhu5N/Ly7HNhzDMOdioTzt5qvXeW6mI300WwEjxaxM0S/uJ+112p44WzIGJ1
lwql75hF2cEQpDsW7zwMGUyB4LIY8j5vFVcDhK0d4N0TM4bbQPvZyWKsszFZphObD0+fbR5hyC8T
PPn7uQjFaQrT+8zW3+tsuodueAxdEhUj29u4MscrX4gaS70nfWC90tVgoMgwfXF/+EsEX/UmN6EF
4gXB8M7VayNSe3NO2ZrVW/XLmPc4pNYUz/y+slumfx1Mb3OjZtNkCJRVI3f3ivaKFdbBAjaYmgW3
CnE+CIZI8pC3uThrtEYYJbZHHdU8j4x+A7tQn0OtyBSPAznDiYLI6TyvE7ceh4TutvUMqlKopw0/
UAXrbRFBw2ToWPk3ysfBgL+1LNHbnYkAihvmhEVC3roPlP9+sjp8WSRJB2qIqWDGMUHKcRuuhXE3
93hjCGgN4UU6yzVrHM2PI03DLQ7n1bmNinl95/arfDDqqsDLS1r2xeMsEcsApsKmrn1e0Hf1DqnG
3hLLrc9D32Rnp9TzPX5H8eKrIH2OCpzEqgi02FdOON04du7doDo2WWKovrufmUIeufzok25sZz9R
BPxNVTKatyzHxcd1bY2n0qxRsVutpH/xNE8o2idt3g05AMyIoUm4lWs5F1tm0tVjGdX0U/YVUKfP
lkMc8qoadeegzP3vqRnShtkU1AddHPpJ3+nJwDLXsZftubfTzuW5b3KeNPs1F4cU8TR6l5UTJ3tt
Be11khgUr2tGIOlR9s3Uxr4A0BDb2lzuxAAgMcEFljGPZnhyJh42fYF9XL/MbQsiFrqoZWwWWuXv
ljDPYRlyTScTjzUZ4ys0X6asxrnI/qx56eaguZX2QJ8wWnP44owkGDbrUPR3tkjrA84I6rtJsGgK
3KiNT8Asm5fJ9IzX1eqj85iOtIxMwmLk0Qmm7mMqo8s15Sw2io/7jkmD2OPrpNK59/1bCkKcC1GJ
7JNtZYzc9NDfwfkMZCyya0IaH1B0Pxt1eafHLD+uXT0hEDtUajl9ZW8D11f7QHusZ0IFh5wk4R0l
0M1LPxNr3+TCc9UW+ZOPhyWueaF4ITvSYcu7mf2mvOuYGNsEAxCY8Wtixc10HT2z2HaJ4MlODDfj
57N7y75bm0V8saugQfq3Mi/Ow4rIjVFeLwYl0vWF3HpHU+rUqIjiZyKfdNk6lb9v+zXDPoB77WWs
IoW7LSAsZ/lj9m6F/nHuleNjLJ1k3Ji29vD/EaDjIX2F3YqvnRni1HS8Pj27nF1QPhf1aAytcVN6
3Zo4rpb3ih32odGwc2dmoXsa56Y2ydPrJm1xWb5zfPyuQx+UdlNjJ6w1eFqjtYz+rsf8/2n7v9FE
/+y0ff9JfxLDp+XtaZv/5R+nbfc3JDp0M1AWAUj3gHPz7/wL3/7Nd/E0g8y1+McPHf/307ZhRb8x
T6CiEsOc73MUR5X5BwDDDn674qjIb3LipgoNTfMvADDeqjI+Kix/FWTHK3IHcP/P4N6lZCM4+Vgn
HVE9ScsecNaTGOy94ldQq1+80s/NbWoy8jnUvFJUZXcsnzjZLe/RKX7Z/vFjAPHPoQwTGQtsKxji
K1jEDABovZUQ0rprjYiejK1cBrroSBZWmCh9Q+otM8/rD9o41tafU/EpzOmrJIaeq2nbkuCnqmUO
MaotJUPL3WAqQj+V52Dq9DF00/XCopQmDGaJLQpFGxa6c1rd6XltPXKpVj6fDGbzDMFb1pVDNzeW
us2KxuvANgcj50G5dBhns7Wv8dReTzy4q2iBFeQzYNq6a8ZuquyltVtSV+gDUHc7OFt68Yudmkvf
346BpETZCwa1nPXMURbUsbL6QxuKJThM9jj5sWUaut65hebNqh7Y09PaAdOIWy+YyzNb/2UlQCf8
+QjlfFl34TI57rblrNyRcTCq78vkuhTIKAboicjscbjmn8zu20wd0LK1MSSopKi6NnisllrRKzxF
uXzCBar1PXlHprR+5xflmWInTeVSJU05k9PW7SRvsoKo5yWcFSNZQkyN8Vlq5sr4YRebvhs+Khvv
OgCaNUAIko+tM4buPZMb8CliqcyvWPEbfzeM2P+2akRyR0GUpEd9ayg4QIW0jtKmo1Mrnm0KnnaS
Kmcqe1JMDjd+roCV+CK8NwmhUhOmUvLSgiN4K0KAT5XCEbBPZxwi+wDtiVEBxe1+EgbL8C4fG7dM
Rqo+qq3URf4YhixLjNnderrJPMTvGyvv/Vey8mO7z4Rz9ZqG2FhirS00aumHxfSeI60WUM/KxopB
g5EoGbEXLVuROuZw5Co1jdeig/K3o8Mmu0k9Vq5NwyjYePCRw/pHI2cCDHR2sVZCfIz+TgEaAgyZ
FXUllpPh1/Bp0TJO1WLU8h4TYTRd9Ai9doeJp0GvSAe6qKLczoi7dX75HDA2JK+HIR+PRIcQtdOk
bL6DfrXKsxj51wFbSU/vNd72estIICuwY639nDhWU88ckPDPENGv2e10a+XVHNDC9kBjargRThvG
6HJXJETgHAtZ+XQnNaVsDhOYY/x9QVW9W4myvKNLwf8wmiYOW/wi+PvcMgf6Uuhr0hkABIFqB68B
YczVsz5U1Gj1hIvMbN3C4iCd1KcQ7uFxN36/tXFdqh3lcu13iyXRItnN3P1oKZx+W0KG4FFCs1qz
Gw4SgfkuwuZinFx8i6yoM0bZW6dUpvVUuApbsdl03bKddDn4V9z3ZAN78SiTD6ohL26WShhIcIxk
sCMto51YHnnAeBm7NY2nJp8uWBaVOJo694ydT0i8I55gdH6St9htnibdj3UC7bTJjkPQcOZe6MvC
ajhr5uo+HaIe/E4vozxx9XsrIdFfzPdGLwyFrY9q6X1X2K1MZOOCtov1jE4SPBeBtxortX346ZYz
ndvMx75LgCEhURzPNbz7ILOpJbyYbpujYjkZu+sjDlGbEATWKOxadI7jAEpE1A7dNgymyItLs6QF
vtNe6t73FIXlMRdlfmcqfuVr0lE8Qjyx7zt7dqddE1h9tqXnOCwS09EmxWR8z+smC6zmm1TAuW7b
MS/626gsXFzY42TcUqQZtsk8zeV41iD7wniot/StjUdvoc3wGOhh+tYvNhG+FGiSFUfZHH3hCTLg
BzHhaezGgCJy9DM/f8dBea5oY68p/itH6CS7FYvWVnWO/eFau4sB2RseCfKA+yiGvjx5RoNfu0zR
w+OwzLn1cGKs4h5IN2nrCGaefGmMrGFC28CXQHOp9LClHrDNTy5E8muQj0xE4o6uAIxAX1+BE2/1
Fa6JQBobyV8G1cKxyq923bTftT1AKfIpTWwugRdK596igaFb7kxhGfkp9PXCnt8aeErDKPD8Q2H0
TUU2dcIBPbRSBTdu49DUFhJJi2KnKPoQpIeiE40xjmNV2y4SYxWv/UhG3pPRSxEVcFsGVavlUudr
EcVFadTv+C2qI5b72b8FKpiNT2NNDmS71gpbm1caY79hODBjZvY6stKyt1eVIA1BRCndmoY/YpRZ
uK3hBUkwKFXqY/odOObDX5CfMLBzGjUzd+/lTvYZg8742mGcu1bA1bPoOC5WpbMjWYlkyXKnnyMj
LC+l1ilV4DQItonraurWizBVOglkTXl7YA5LtDEZaUy7ANQVDv4elXkHEsnQu3HJvXtmGcQCh3HQ
ITv6FH8o2a8+YuHxl0MZSNvHQoyl7BPOOgXwYyI2ntQMQK4RE5IyYYWTZO8OYdDsTEFKixJLqqEp
UTCbWz20pZ2oKcPPCb+D66MePXQ5rbmKNhyO3XKTNcFMGKHQ5IRXBbcjyV0wPMfQy1eCuBC0iNpU
M7oWexbaYn0xjeTS8pxyCGI09YLmalIZOFB6Oe+dDEV9U1mFwWmBp+EF0WU6WVmOu1DUaa2SOsTz
sjeHzlljggmVPuRjWqTXD7zmZNewD29nrETmiYJk0EOOR2PfYTS7CMDQ3Exr8GBjOI6OStcTBuEa
IBCzFyyT8lU2pjIuBuvG0G7IVxQfHKrvvMSDlT9f/ga11FtSTnPbCfM0V01emEGR4IlhVKrYBJub
ajC0/OQV8Kpw7HG3Jmw6wDn9LS0nfktVF1uSHGq6HQoV3WGcsooX2dmL2P+N4CZJYAcKVhFZjQV+
SIs8WbIlxbnI+3dIGhRO/4s5u/XTthU0JA1Y1NuxbjD4ZZv+djMZRV7bNWVUbNfciadFDQeqWMOP
PJfwkdqKlNpwa7nVSTbkBmw0l8143YWAMdn7DakCbYJKSFvGNH84Z/wbF9C/eV+WydiW9mmIqhhX
3r4vIh0+bQwF7UrBstyqwfTu69Kat8Mk/mI1zN+/Ahvh2QFR5OIIePtSYyHcnGBpuV3Zdt+N+ao3
HK7Li+MqNlfNwuqY69+dVf9/pORIyYHkPw9w77/p4e1xkv/8HzjF8DffI1wJOhNk9d+9V//EKYLL
t02LygxOc4xk/3d4a5i/Mbv9MaIN+P0wxHCx/OM4aYW/8bNadN/gKwuxNvyl+a1zHUb/wREHuDOk
d5rtIj0MOCS4Zd5eLP3gCZyU9YiaZqQBuhYE+eWSuZNjP9kFTUckgogw16eU6N70tYtqq/wyMRWA
kNUBamTrunRVqWENSXLTA7h2JYDu83kSGLTw7LALW4Y4Yq0Z4RJ4SwCwJtQgtb8Sv3dzAumO28Hm
MsER8FDIlvEFt3a0xkJmk04ytq0L5Ma1KY1TkFPHmcVW3jlAzFI9w4QpgN5y9rMB0JkcG7Enfp06
Mw+fI900LRPenLU1aaxm8B4njbT3PLmoaNEmErItPxGdzRZCIU0dfggRYRwC30rVjFhc4bvd5y6U
mkmWKlTTmptxQqd+mBzFUng/FwPZ/Gc0XGXO0NcyQ31oCmlkX7IfBdBQA7OQHDyG5LR+b01mWQAW
EYV1mUPFmQhCSK694LJ2uNhveThM6VNqq3LUm2bsw/JYNkYo0fdAa7B8mtMCh8pj87O8F9Xk+C8y
c5GfLohIlfredGMv72k+XYannlzIDKK2daP3aQH3SdwRoVr9LIEFzEGPVFxmE6LAdzCzdTG1JGGt
fCuaziyCq371c1J0EfuIaC7gOQH23kUKruJ7z68c72M+06QAryptdHAqWnqfb9dSud1+AdVCBKwN
XHlcwqkbvltB6TSPMMOaa2pksYM71vasWqGAeYKDS1Xbs38psMrAqLPL1buGUOS8eo/ldVHdlbK9
PpI5rnzjPKZY3HDMTulLPi+AEICN6FGc+6jLkO4sheeTHUuvinbnDU1etntBPY114siaGh8l8H7q
d1zAROeinIlOrlEXDpcROjTD61qVA1s1tH07qWRhPyijZXJRlpIxT9gzfN/mjt30cS5nkT2bJP/n
XUnSHpUQwl5jX1a3rtQNBLx8Ofq9UfdsyAPMnW0UTdfEPIPlGwFQOI+7KHOKcy57z3tnDMCEiWER
FvjEPL3LX0Kbjoj3hZgUgmM5Z+E9VkaSN4nTiLXHTcAJFPv1aqT2ePYDwk0XqstnU1vEu6xqPUXC
wS2cqaAXF1LM4Ad8p2/kgYvPyw4tu6bwNjKKkb2sMifAHAbNBu7OM6jCSuTcV2U8A4IbCKjQHvJd
jDiAdykcvopVfnXGPfxR/Mmz1brhvhgXYZ3XH3bmejCL4KYfujbd9w7kuGdJQp5t8A+fNI0v1fyl
8NQKIyc1++EMY8AkSegt9BDT53y1ZPO9Fs6DQZkj89Xxh5N7YnDqUkdd6qk+o9yFo9zUupnlhe6E
awDVjjD16pDzS7xojmHfUFHt+rIg9cp9HWYoHPkI0htt22xARbOtHGvrPE+qIrgsQg/GxizmFDsa
jogvWlYcN23dew8+IfsWxEtJZOZeNcMiNQSQfJ4+KadZXRtLPRv8s8eN3h+yH7b/K3K13a1TL6vX
LIeJ+mXKx9w7a6elXly0YTfc43G2hqM/ufT+xWtpuxkx09QO5ud5siZC1YSdb8ilEJHfytDEvM+l
3hewPFDSF542oW+r/YrpYvof9s5jSW4sy7b/0nO0XWhgCsC1e2jB4AQWZAah5YX++rdQ2YIR5Ata
1rjNapCWRSYc4qpz9l5b98Soo7SxjAgHTgbwzg1Gq0qzF6dqVWjRY1iab2vJKI0v6OFSKtTYqfMy
DtjSCyu7QdfVwvPx2CpwWgvodEvQYopa2/UhFo01biHWSvPOdsmSD2TRmWs5IRYu7v82Y31Yz9gD
BBPLGloWBg0bieW3VpQshbcMSya2SQNL51JLuxZ3ato74tzWhZVtrGRkQlVU8uRUmnF91dDEiHtV
VpidSqTpHtm6TDceBS0FGT1riYKmFouDXRBYvkh9vRC2nquaDpP+aAKxcq5DtD7OVbuqh2nQIoyO
H2jpWe7gM6T75pjnSRI6F9SodXs/ps0g5QWiXB21kJDcSMp9m7AwQBkq++qGPTUkxY1aTw7cCw3U
RPE1dMBI7kNlsON7+gsm2ieF9hUjbzRt6JNeKnsKZ0Hr0nJSd1GtzeYSuLTSusZvx8GMg87IM1vc
Zvj4G81Do2rrwajh1TL8EXttfM18zu1BtVgW5WXVEjqbya0bd0MZkUJFPRmUZOahLQgjn2ogOSgd
lF7QdsEPD8NNFkmZLeiLrJqHqzupgkeIU+lomZzRmQx1rx3TqcypIdVQq9g17uMxIpy9zPUphcKg
uCBb/JSCF1gWoF4J0BHS4Mtlx+Fbix45ElR2wDuDbRZIqTXmiecW2c/56LYxfEWKrlAxywYnjXNg
Eyr7r0tFjTz2E5MuDouKhA+qxcTx3GWxM2t7xTbS+RDO+FRe21QZF7/p1Gw86/nUjw9t0VNVKdYS
3gnztNPQ0w/ToX5KkO/MER+lAidu9aJkxhsrcjI85FnHuaXi7zBynamwRbdLMKb3VYCCOpM7QWSS
Y+9MDfmsuqHdZwMTy+yeUGzW9f5CkFJIMtbcpaOuBBx48/j7+pXYdRCxxWhNUMFmZ6Dv0LW549AE
ECb9Cx62SyW4qbGqe6YFuhMuJiWntNrwu1sAGj/tOn9zwFDXndpPZXTiUkj/RRqqrw0K5sD1BPKT
TJukd/ZUlSs2cWZTlBjuUMjxtWqx2Llht/gqVqtjqrqUKfuDw1GnDi25BYAaeWFqDwGAIm1fV4Yd
jGo0nOps3id5fUNJ60+OhFWj+uGXWuSRWrq59kyMjzkILgU1A+GK2CSRkCcViWBgg5R9galj8n2Z
RXT7+bN5L1KEPk5rgbVGV801EgRA+ftHE0utZGOYTpth4qSstiNBICOyp8g3ehCeVMQ74B909/7u
s6FH/T2u/MONohqjVYOSHS467HNU2e+vq/XmUPeRVAJT5uqmL+f2pnHU5UZM2rRROO3/s/v85Xof
xMHLVFOFWclDuJm0O3w1M1MxCkYPPU9+rmWnbut+FvvPn+5v73LNcXNQluqq+HDVpqJPYMVWu+kc
mWzZfWDxm0xjK6Z4BpKWlZvPr/fhba53uWb3csrXNDSsH/tFRS7jkhNVs0n1uL0tkqR06Ba4xnXV
xMpNk0arL6+yCSH9/Lrr2/rps/37ui4frusIw+B8/f5tkhJvyDKP5KasloLN9ZTezb3anGu3cXaf
X+pjJBQtMZWWGH1GzfzXl6O/v5aGBqBHNt9udPDBftLLgypEYM/yjZSQB73tkc1jpyoL2tjZ4Fvx
8K2CRwHW2s7/vu3/O9n/x79Ou///k/3TW/m29G/568/H+3/9nf/uFrv/6dCFdZBXYEIyqcf/T7fY
JhIBxxVpoybqbUoIfCz/1S1Wtf+Es2CTb8FsRGWA4fJfh3tBh9lmxuAbIyiWqdH9J63idVL738/V
ZEnRCGmg2uTwsZLK9GFYpsCrCs5U6PWnLvwCbTjKvHwY2j98qu9HBaPPpsxt6/Z6BUJdPzqghlol
anSBhmUojNhgzJ3xpTGmst8oSrt8/XxcrKWrn++JJ02HnVo+LXXbpXbxfliQ8iEjdMy6L2lfQJoy
rzip78Bu+lODvRDusPSmZXr5/Kq/3iI2IUdQmNZdndf8YeAPpPM6ZVKgJMEqeIDHmsI67M3uPo7L
4tvn13o/ma6Pc72WRUotSzlBG2u95qdVXFu3ogjwDHqh0Bh7M5XgBuwYIr06+001D3+YvH97by6u
QGtdHXXjw1eiVZT8J9ZOHwxn3foxHWfdqwjMcjZZMud//fO7swUBSIZGp5059P3dRb0BBl1pQBtk
Di6janHbVzd0srvahXNJ4+BPzpz3m6K/HyfJPYbqulTSEGi8v2A5kNbVaylhGEr+DfVr4GhKuqkW
E+xrac1emkCkpTjH2bI2//HIWAc/43ld/lmr1nXsp1fZYRWv0rjD7luqPeh4JHj39ZRER+b0/g9r
0/rfej8wXA37BVMOM4tFFOaHa7WlNZCegGu2B3ZzooWMPrVy7XU/1fROz9o8hHJrjfmaDfM/c+LN
39f42d76ywfEYkj6k1i/WvyI9ocCojohvmqUErE/OInKZ1bCMo3QS32jlfjHreMv9+lgftbXt+lS
ijM/3ieB53ROcSZzKEjlLTJcVJDtEp9j15QHKJd2IEq6U//0FpnCmdpWXx0X/ziTjrPTxb3C+LfZ
mgQphhzPBGV8li0kqn96KRMbGcIjUydKhxLv+/dowftKFJXhbxhqpJ/Soo+Ag3cNh6TODDnT/TuX
MyyscaxfrEnvL9fXToM4ns/G7Yr8EcVs5exCNHTjY1Kb+AY/v9rHl+eSEEYmNeZgSzWZvj8MxqEj
YzsBjuTPwOWCbpD1E7NBcUcIiXaiUJPej+DLHz+/6McJ9eNFP0w5dPtE3fcAfFIUN1uY6WjODSYE
F2/AllR2d/P59T6OB65nkj5o8D9Wfz7U94/UtAcm7YEvdOhoc6ZlH+5kjdZzwHux+zcutRbuHSr3
NLw+zN3VQr5RQavJB6Fp7x0pwk1B8MeNE1ft9t+5FGc1Jm+hkYT2/q4GY1oHY2JAU8oB89hWlRyz
cFwWxOtacfj8Yr95ZTjTkJ7r/HiHRfD9xYrExXNQCXgoSQyQAVgSRiNtiQMTmdOr4gC2+PyCH7dK
6zuzyeXDV8msQlbm+wu2VR41RW3o/gzmo8F9o9hjYDtNqP7zj8NZjw+ajW2OveGHxyjaBvYMohtg
6mA2aDm71k3VmfMrKIboD3mcv/kQGbn4RXVDp7/z8abC1kYc0Fs6KCxgTnEZvxaq3YOhsdTL54/v
N+Pawdu8RjVqFtijD3e1REk25egW/ZTHuNEQVKxVlOhr2efR15qGEWGqJAL84VmuHbJ3ax5vDawC
exOL6UQwXb5/ayVEYnvSBoDR6ONoAejKV5pM4ha2jbrVHXxZ8HNXX5aGNaWv00vCdAqkFw0xmmDt
TzmSv/lq+Tm2yoBk3LPqv/856NEEqr2IrQYuBhj7lTyEmRIGljZr33Rnts6fP/XfvN+10kMwr8o+
h6DA99djDLKGVMJAPrTYXSCoKDtAGYFOBnOYpukfxsgvl2NRIpXP1OFm6JxNPzztnkQijcQB00dX
Xjwnjdud0RuMf9l2nPxhT/phl88EY1I40Uh6AwHAaPx4qVAS0N7kNjqaMjuSpd5WUZAoQ9Y/d2oc
hecsByxCLhDhxNOhT+Cm/rOb/eUXfNjUmIMjVfo50FXMnmMTgrcG9HEUl3vZ6eIPH/KHJ8vF1goV
4uI1YZKg+g/Dx0xMQDcVhxpMC8ICPUS1dmPX4/id0tv89vlX836qY/Fd+RxgQNbjJ/s2jpjvNqV1
V+CP1Mj9abQpllf2GIJ0b4a0zf4wib9/ieuFUE+TwctRBreK83ESV5Y1/qMLQz+Ox0fFKr/EkfFV
2qAGZGlmkPfwK5WOffP57b2fiv77qnTIDfraLIrrs/5pz41ep5nXPG2cqDUeq0xtoYhJes5EH1A5
uQVP0yVB4iiY8j6/8vrg/ncH/veV4XKAFMXxh0z7w/CXsd5EWFUUn6gXcZEa8GQd3PlOGaMykBht
dlWuWNeGVbhBQpfzDx/R724cdzbTD6hdJi/9w42POYT5BeG0gJNGwZFwnheTILuIBdol397OJhqX
hpiN+8/v+9cLcyDWmPSZbVyaFB8+qLzIknEe7ShQXQ7nnLOmHtI4lpP0kZzU0drYjlRGP6k613r4
/NLvZ9z1ka+XRsNAcRfRvbr+tJ9e9gwhl/ahG+ECzadbc0axuK3ECignRjO5ilpd/GHO/XX0kHW8
khFsnaMOx7v3V8zoccWOO8VBTRc0DBaylzDO6KPzpwno11tj6UfrzxfM5TTzw+Q+05ishNLmgWMM
uN0IYTGVoK51SJeLrLNnJQub5fj54/z1TULJsNbyuMoW9pcNgxMWRja15AmaQKru+lg+MXRh6wjK
HUj55IbsqfIP1/x1lqD5tp4KWMLW2ejDVI8FT4qs1IlZ4YfhAtLTrUavc0vQo4k61URyLEjscnMT
Wfrnt/v7S7NfYSKkrvMRpBMyT9q9yqXVMQcObNiTZ0uYrDkWvK0O28/rJBJFI7bM/edX1jg4fpwt
aArA8SKXXWfG+GXUdJqy4I/SBl/O9ZxcZBqyoa7rOSSnw1X1J5I39XlLA7R3t24ZlvMeK338xRBp
M5GVZJ37xFJedJqt+mHOBgH+etHz17bDbO0JlACkKMjRqI6tBDNzMN2CZK9OtKZ+rZrVLC5kEJBp
DNS8GG/62XLKYKKLrGBvwj18aHWjhN4NERSdIk5k477vswYeAp7NCSJ41OeBjZsfmO2ou6QxJ/wF
41gjueiOY4sB/kjwTu7sIIZNzUa3JgMKtqzRKatNDhJNRjLoe8zORm1IY6sIKaFf4b5oPQwUurqt
isjotqMCdhUWIQMNrcowmasZDH0mmAZzgg5oFNouIazMOdF1LKKdQ2aOu4KGy71ARvk21EuRIG0a
3TTQIxErDxCGJnEcNTddjjwHdKcdqLLHLInAP2RdY7SXhbtwr3QovS5oWvJ/TrUW4w1XSlUgCy4w
QjIobKl5sdua6Z07yjzZIRAlyhQm8jQCMZwqkxC4sMuTYKos4bzltebSjhEhpUTVT6Km75/ZGRfu
oSEzhxpm6yD7cec07J6wXyTjXZajtE78ZSZYd2s4I0a9krE7bFv+EeADCsZhRqs8Kdk2U1ScvyXK
nvpVDLbxiFqfP+/Sexx9RVH1x7SFnOgt0yQnotkIwvJGWN7korjpEO4MW1n/ebQh+41ZObh8l6ZZ
E79QgpZHIWUWe6PX2HO1IxGgZzy1RXtWEgLhT/qI/uQANirSgyWFtPDVmInVKsHqD5l2jdta2Ce2
Tm12HVXgTY/GOITXVYL4fiNbtSlPrUZ+b4D4yuyQiWb8+2gZp2+yVZyraBoArRMZqr+Mc66/FC4N
WBZZMxN/ydwwHjHKLVQsW2d80/GBcF+mGYugtmy13ae1Q95CWKcGqT6KcpAoZc8lsnh7Tdlrv0i8
i8vtKEfnUqkF0gRDo2jGHwvbcVMBGK22ijVk3VWW5qm+MVq1J2oJDOqDcEtp7WA224KkkjCEB9jh
Ut05SddNpypq4YpUqj6+ETfA4wSYxftA9VpVP0SpEnHpZY7Ga0TT3kORgJpGpObMLIij2ioiAkCX
JgKKEg0d0VPk7haRtqejhiK6tzPRb5uiqpY7pp7yxshEelu2lfgakodxHaXIpmSGRIwyuTDpAfIT
HkvI1m/qLEW6EVUUnWZEQcaujUDtnbulAa5h8x6/Z+5CcmY8dqKGkewuF4vdt+01eaXd9DInljtD
Mu7ZSF8uVcm78nJFAIjtxxRBMj1oYBwTSaM/+iiytXOMAbIPjFpI0y+FWt8KvO4EKzFMQq9vGlU/
KHlapeeQmIblWzcAfDnUJObBK7ThSLObShsLtBt8z61QJ2K1WAogNo4JPndPKpoqvEZl3AQge2s4
G+1ogFbkvCjupAyRi3VwSYneKRlNHpbuydj2cd0UpPo09WObhDBRk4IG5gZB2vBSAD/dz4qWHouh
ba6kkigvS6HlypZ85+V75Mw9pMqKkYhvukfZn81LYu2VrHb2RtnCsdGGImv83CaCwQPvS+WuVIz8
zRJ9Uz+AwWg6SpbYC49V3s4/ysyooaiGiTJeUVuZvsZZ4tCSNqWiHCNHpmMwcU0TTHWFsg912pLe
mAXQF34GJMbhG/BvdHDqEInvS22IG4rZuDdYI+bmrkeqY9w3iwYqOVJj3T42GODcI2IwIwdSbfeI
yOfZRssZCujUw4ROBdWfMT9DOh77XUvUvRI49QTQpzTgjuIukvPrXOcxFPukpr2kTjJ6KNum+B4r
jeZ6S+O48Ev1TiNXVJMkL5oKQBiQ2hA/sPWJo54OUbXtyUuFF01H+WZRnBqSbVITDjbF41BBpTTy
y1C60QJ1ZYgOwBEQIqFxCgeQ0SQDPGb8qyjoWgtLNhaXyThMBXqRfZ80zT7EbEWkxYIlIMhJJew3
sapPNtlyTTyTf5GwMsVGf5x7WQ1r3JhIT3qiKdpRXUCTeE0El5U2iD0kz0SFu9p1PMrhXup19VbV
pV7BYujkzTxYtcMF7OJq0uruwW7k0v8gnhTZ0+wO+tMElaXwc34MzkGtM0Lz2DpmBS0+61HWmhU8
zytavZVF8AfW9kNBlT8/9u4aEDkrtkJ4ogx1ElZIH420bR2qXbUl+8garwqs5jX5iqzPG+SojLui
IFbdb0abr8WiQaZeJWOUFtLHxFjJc8T6lPih4jgFejbbrMpgQJ/wmrWzcs12kE1sR0gRUd9D8oiD
Ob9LjMG8hfzRaiTHxnwLxAQXPWb/mYgroN72BPTmlODjV64WjWAGT0ZAEo5KlfTtHlUvi7oeUt/y
8rE3opsCvumIRyGrsnmbRBmqPINQwvSQZ2Om3mJ6dqNDzRY7vEvm2QLswrrxxRZDPVJQwY4doKYZ
k7sZ695VWuviDqFt/0aApiAOlFwkY3zi/5rAfbe9M3816lIbfjhRBrRFpD02GpibirYf2eHCP5KL
4XUpOBbeJtkllFEjmSE0y/nYRwLmEp+pqXQ21A5lc1T0ZQHpm8gBxRkIKfOqnDFueoprGLGP8Z7s
N6PsxHMx6qSmgS5msnKpJFTPrlnpy1mBn6hVxzHpQ2SA3YKH3PILEbF+C0s6cKNS8Jmerg1RD2a9
cMg+l4N51epDEV8L4hfdB/A1hP1ulGHaRXmilDskH1PzOPcAj3If7HUH5tm6qpiTPPxzb1pMSr0y
ZVkATrvCsBrf4AMpA7od2yEGRFFPYLWsNPdD9kFerVYMTCzFniShOs3jx8kyDpWu4eXKo52siLgp
AHKNI4o+zTnHoPDR4jGjuLJF99ujWCgMktBc7KxCYWSasb6lTrTXnFLiK83K7aTJi2UNjwph5l4m
jedCwDlK6+mmAQ7jMYXtLVleVUr0ZsOs3SAGBcpbzndjZWX+YA9fUXxhTkwxlSQhBqVhlaJHyonM
cJJeyIuqhHM1pfbiFQli5EHAaTCNi+EM2Hyb49S4bJnVi1ia29Eun5Z5OGlmbfqyau8ANq9R7c0Z
0e+TOwlSQOLsQvfn0e7CGwISQVnp4WszRA+S3iEsL/PZFHPLYLUOyL7eSDy6w9sEOrp47dNkBwaj
8dzB+GsspxdCVlHJ5Jh/QMAdB1rXmkUc0rz8RbV4Z7RJsu1USMq9RhrUij6YIVr71pQQciBfF0V8
4xPpCJxL8LeUCSSIGLKXXQ39SY7FfQQMPrDT6s1IqqM2ZwvCr1hdJ1CisQgHx76kfO0q9dVA5zZA
m2NtrH5ErfNk1+6Fvg9/LNL6TeQSQ92RmCxzEGfLWGxik/3ZkD5ytmaAAHcmP1Ds1bAgtXTaD9G0
HbR225bTVxhVRLz0F8VuDunE18HEOXuWQtslA9myQ4T4MEbz+Byim/CMWW09GghJkLNL9i2Wkfs5
UwxoO9r33O6uxyKy9zDHNT/U9G2Xh5dcwyoYMs5JPjDaZst5IJgFLtI0hwJRTC6dXYjVHjmW4nHO
idXx2xAihg8RTa3YYbMp8zSgwwDBuiyo++S4yjpd34L08lqbaz5nw9ZClW2zdwzlJkPN7ekotTe4
INlesgZQEOwkha3pQLOONAbtoIbyHFbdDhll0OvRhg/vCrHQhe9pnxOEzH5kVysTHJZ+eBgt40ZP
ittyXEZPGhP/JYdjr3WeGvtY1MpulWuGtnYNij5nlyScgI/4iih1fzKVvyB4fl013orqfBMi+kF7
kFCr/FLVy4NUylvqpNcOc2AzY2TGmmkgiHSK7HbMxI9pcc7zlOGb12nvqR0H3IhsFKzqeES17pRX
8b5llYo0glga7cGs2vO4+k8b5Vs4AAApkWkvYXJUGyxdFcPDYRJ1xwnSDd3DANPxZhbZRiz5dhHx
4HFqIPaQlaFLm8TDZ7vTivBLC+Jen9pdp2Wbzq4eBxleZ6ECx0jLNU9Py+dGbe5ywngxeRQATKZT
GBa7RLU3lMQvjt3ta029FKZ1LzqDLNL2RLzBrs30lzx1Lxzj90PX7toy24+jetILAgoxtvvUMiAY
aUfTVkh6m3eRMQSVbm8GOQG0yU9zUx/KWimRdxQHQB+xJ7Bt2sTgVZGd+F0R00J3Dhq8v8aWWztM
Tkh6cHVbKM60AE8zQRw49QOLo7fWjvelVj7BYLy2q/A51hQ/Tudgyo0XZZYnNp2kZInwVQeVF7m5
H1fV0RAk1oFMjoSzRWK7X8LolCFfDLShvIU6pXiNNI4uZ5toXnZ0ww9OX516ImqwMbIvoQ9TMk9H
R2HPb3lr3WhDr3nQxTs2auY3dq43bFVjvyqsm1QhJLArrKsWVSQ20ZZQmujOiSm2d80VrIbhFnY0
hkdjkJ2P5SGHk8vTkqaCML/I4a4DuOEQdhbV/LXKoqOak922GnXGLtp2RNFyFigRBeBGxMKd3A0d
JTqql+cJWTGS4NEzR93etlG9JZCG1FIyeTw2/ofGLg8KTpRdCRXSm/RWZz2RF1GCuyF9rglKQzx2
uNdxxffShwxsbCtTJJrfsBKdi9oiUUMp9O65BojHpHbkyFtmG84OTHswAgkjFyNf8nQ/G80DXLWF
NJmsvqR9thnK5CWPkrspX4oAhX3jlRzqrtrFKvcDZ/OHElHesa/K6rl27fms9uauH3hHudIVcxf0
WBOdvb5WTF5gbktzl0tVcb5EmZJE13ZRGcVdbSTzeEz4iieerGyGJwQsoY1gkkiV/EecIBH9jhdG
ZyuEwyn9DtuxzZDmq41+GoskdF8cp+rOSC9JD1IcN9T3coiil0gdbM2zIzgSu6iTpG7GAq0E55Le
tF7TsM60G8w7an0eFC3MCBDGv3Ojgl5Ig8jsyYUaE2sgXSEtnfXoEjYvliiLS8UnW+874sIgbWtl
2Qaw38vkyuW0D2GgXtgPFnFtmhhmR8IDZpVqFhECixF5RhHbbN51gkN2VHKrR1UlXTRQm/V4YwAe
mDdpX03KN9vpZMQE2obKRoRtk7JxJJr8pg3n9YBW5MtjuRRMNplLq7H0XUE0oF4pxnFRqyl9QbdU
wH2aIkXsFKiqXx2jM/Y8voGcYwCjL/U8MOcWbZhiLGdCSBO9ve1chU5PEYdkMSOXZQg7vEkPPXF2
BQGF/ZleFNNJI260D2JncWo8bUB61CRqAXmKL5kY1C+lLnNO5bA5HfT/h35U7VeSALVr/gNyX+O/
ek27Lrqyw3S5Z3vJiSBBJBGkMRnwDSyBp2loiv2EbWCPowjnRd2256Qq5GuvEtqGcXkwULC7ZUKA
l6Znr1o1VGpQLuzuA50DGdA/zGczQCEOwvz41czyotlYqZdUI6aQr9YNagJQSwoDRBdtoRioX2LV
Ks9ND5SgLTAC9Y1u7UCS5Q8NO/qvEoPK+phwTByWycbYIFSlPkU6ybQD7hTfJtXtJcMi4S0tERzI
xXN9a6lG8oPzc++TmQz1FQHRLXGTNoeLwW0OVTlkS2BVqkrDIAHa2reyuopLXX+SBtE6MEZzv5Fx
9o2I0MpXG00NQmvQzmydE3KV0cNccpguBAq1hunh+PnXI7NdP5MFBAaiIIxN3hrdJYV+R/Ea7e7W
KMK48QvFidPLlOFl2quosg8Zi8ZlHKv4Pgxz5S509OlH3WtEGdE+ExuNwbzTOtMJ6ixRHzvyHGbb
YatT7SUlmzazSemjJpuP6qZh61o74PUjZMhd+pQVpEORZHnDAeFuZaTp0KpKwyn9bFZx25cbdD3P
0nK/q4OpHZbI2vTsgqY4PieZekXuC4RHUsHahdilwfoObe2R7sS9jgGerJ7BCsCOnGUysxZEzyKm
xjLy5d4DRguGRNlFYtioXb2Byqr7pBCc8GbdUujcN6i2tiwqkE5L+1tr0rcxZ+UOS80TRDNGgVPc
YOog/LRMN02Nq0zLdSj6sEo8e1ZTv9b0+koJI+ZYq1RPVJdBIoobo3Y3Ii/2Wd/9UKRxZSjEe7fZ
s9XbHN3S9mS2ZpCPBSmEqTvd2xJmRgeogYJKxwvTzcanMPwDbsGGsJS/0mg6EUn5jB/sJl4X46Xs
Nb+M6yho52o7NO2TFSr7pmnzzZKFvm43T7pFfYtYHm2ZtwUdyBMB7H8tRZbjAEmuc9vGjom7xov4
5LxkqG+VkVssyyM+6h9R1OGOWLbgEWtMKYQlj1n2SGYJ9FtLbb5Ss8wv5rKEXh3jqMC1ZHp5ZwcR
Jq1Mz+UtGBIfcJt7Yjxou1ar+e2OhTdWwKUzB05bmn2vjt8nCucpPnqrSCmv6i7ZqA6JdWJ094sN
s8aySYu2+5qElby6JBOpyxpgO2gDbGEJg9nqenPXRMYpct1LleZnu5hJ3in2op+Jtp5uB1HdV0n9
iGhnT6DMX2tJCP8gLSvcclqak8VcsTMV0FQs4whw88l0wweH1LJ1tFxE5VyXtryijXZOao7DWRtS
aMdM1WDiDZaeNBiVLeNABtIGbiq3D8d0twKsfaRCdJe7bJ86Ag+X2uONtO80Bo20lleswv5UtTti
ni51m55xq21VMyXbk2O4U7cXZMQkbOUAECWJISto6atOXtU2tObbeFq5armxU8dp9thtkYhusvUT
5deo4SuNFPVOM6a3Fc+qltpNK4oH1rXnlpNEVVDCN0PtqbDdXenq9xmBeZ4jzctgVVe9pT508fA9
dJzncMQeRfaf25Bk3pKmCkIwPTVVe8iAb+SOnvpNPj9RYii8JgE6m5Zad8Qw+kiD69lpV/xMDCa3
BdjgMbkvfkYhaldy6tKDNjY5pVY2sJEalwPTrcvgtthf4Up8LGW9G6S6b0R1asPpNlwDZWCnECWb
ZXMw5BySG445qzPUk8g7L51UHhWTRhI1bcUDnINcijMxaY95nh3yuHnRZpgvk13ckWJdY/FTHpM2
vPR5ohPuyZ6cykEwRn8Z01dJ/pjUbD9BCRVjZMK9+ZDnzhdloacirP1iptA7Cn/hCKbE2sWg/7DI
75R0vXDFArJwYvtd6mLHRHdL2/kELJQ1Gnnh5D7SF/aH1iH0lXw5l830Ah2E/FSFzWo0ImKzqJfa
WQD971ymCZbD4lLIcPDmWT/jBN6TT0zuJ9F/+mMXwjhxpW+wE3Sq5nHSIX7yzZdelA0mdhecztlo
XlO9rK9cy37rHA5qrpHszbHaZJZB0mBx25jFJnT7E7vpp5m9c1m/gnIJkCJzSMmoEML+qb83VLeB
Qt4KRWythlIWkWckCkCxysdAmci/qe+XcbzOi1siQvx+ItvcTMBtlV49j3vbnH7k2X2UzFsRXutQ
ZN0p9MnOegpF5pMHdNbG5sI8bgIEFXPKMS7dK+IyQQukAIsJHTfbQ6lR5lYmD2bGuS2jnVJ2N6P8
Yo83zvjcTPNZd+FVZbdtIR/GEcZv2J3skopUjDuExf5BSUA0JXdMp+iTWLr1+GiO4ykT4TEaII9n
4ZpT76k2NOuBzZq+QPUqp62YCNcanJ1bZvegUSkvxTXwFOKzQTAranNo+/s8Nbac0T2ZCJYl/MOU
mzQ7vUMSsaG+d9SmKgAKfG1W+VVelUdFKF9qazmqsqPMs3ObcacTtm42hzGP9gWMSF18V5qT1o/b
aNoB6jy7pLxOcl45Urj27jPJFkyJn+Js8pe49FK3PFiQzpbplWg1rAjWrggJTI3nPZ7Sk4z7O/hY
1xONNgo1V0hWtuwcT1EYXbDOH9uw2ScrJCCLdjFbxTQi7HrgkKyYV6mpMiWafpjHftPDV23DYFAd
1vXxiDBrl0q22w2fSwxUFBy3crZGOslVAoA8Lo+Ldi7m9iG3N6xGfDyqsmzNqbs2TFLVeWE98YVj
0agbXatJge6VYTtT1bodIGEepREexeJ+MYcSnjUltbDo9V2hRK6gWp7plG41+na9nYhdEXGSaKwm
C+ym1g6YTm+y0PiiQ62FWAPlEmk0C2zD65aLuY2pr70UJvyGPtMeRT73W04WxTEfMtx4NonxVVpU
wqcqDStkQZa8Uyt8uL5E1X/M6rxdWNHr8cYWk4j8dKpceRLdGJ6INW6soJ0SYiMXwgkCWj1NRQtP
JcBv7vT6mIh5uLX4mLY5Ih1S5f5FK2pr0z3IKJ3MjY4ncKa0WYXOJndw6Pu6RZPEaQOiV0+V2aff
BpA99xKV6N5RRn1toMRLIMd6ObAD0IMsaxWsyzTkjJJNb552zZp/d73k8tHtQue666v4tmuJP53a
qbiLlp6pkxfBZiFJ5ovpptl+6XR3Q1+qvUQ2Z3p0m9RLa4fPzYqqZxT2e7Yxqn5V/z/qzms3bqxN
17cy2Of8wRyA2XNQDBUUSqqSZVsnhKzAnDOvfj9U9z8tlTyq8eFuNBpoyPIiF1f4whsStfJ3rWXI
wh77K5Hyz0S99F6cYXTfwxouR4elSKtuU1l6Nh05hEfdFgd/UB1NzLJrYxbSTKGJPUnsgFEi6TlY
CoxENzTFfBdR5KeV76d4wS3m4mFogGFU6fvtkxHdNRoJ/JDOi6auI7NPbmbUgdZD7beHsC0U1Nso
tNB8Jo9/ZvdLV0WtGHY2zsrPWWtwJUwna7qoUQO66JF3+skY2c8qFOcrTZ9Iy5uCvFUngqlxICAk
xOFu3hgwh3tkxANh21N5cEvR17HUSkbjUqnCdD+zAu5ojaaOLCCKr5VC+9wkZYXd+DzTh4Dge4yN
JeUNpbY71uDNN1R4OVr8LtAiWp8GEST94Jtk1NhSCM5HD+ngszzFMocnDHVu1VOnfQ46k7L6bFhe
FcdqTMUyFdYYwFIUJNPPdnRFyrVYISAIKzndZxXKdVUYJB4akwsEvX9FgflnO0o3ZsttL+ukuAJk
aCfU9IHuIgrBY2P6SFT74Y76oXlpDmhNod1VrIC4Vq4uCzi7t9KTEgz0uJJCI7kZf2GXRPxvdXg4
m4ns6h32B1Yes2HHjHJN0z2BV603HZGU3QfVuCv9LvUi5MbXoThathYa27TpDc5Z7UdnJrltmgNA
qxxUgd9oDXse8F6jBrIrZ2GBQjjq0x0WvwUqd7cq13e3MfUmia6CmEwRfQFztA0l3Sv4c0MJPeKJ
Qy+D5I2lI17kVoboikoneIjaJV5l3xvBq4Skr4X7y7rN6l3Zq509Cc01On13Y0jfoMQf0EaObl1I
Ium67h/D3io8RIt3UU0Si6ECiyR3NTmOQKYopEgZGSX9SVyKogplj2D8qae+6pRiVnmK3Al2Bi0b
C8LgKm5ow+mt9IwtWu/ALUEDEBlvO5xplPgUGVeYARtbhp5WhizbYtKTJ5fNuBkV46cq+tMVRpzb
Mmu+CWEpQe6Pu+/EjTUdLFrwhFuXJcnyCjsz2p4+aZVujQ+jAt0eyoSL2NoLtnuXKbL6tjkH6A70
IigNi7u9AsmxijLrMY9L/8KyKtUl2USRUPZD0kNdt0OgDUUYXXW9X5ErzAQnGj28uC1frQjxAoPQ
WOsRbQYM/2vsEbAojO6nb6LEpXKkkyAMd0qJ54OY+GjEVQWseF1ZYQQaeWIte61BcT+ogiuhlXa6
1j9gWc8X6OMnghlDdIhNR3NtmikxUE2TXg/IJkb1YpKxCo8bsAdqdqSqdCX1cr/CxIPEORrXeFHs
OyTdHLDFLdUFijBxh+lwS8VBqYdfcVkd01IJoNlUPqqpqw4EU49ajywjbdogxodgBkSywP8ugSK5
jyraE/lUkJOq1UNHhWKfN4n1Ix2Hfj0rYmnHU2egUJelWGPTn3fDSjfsOKsigjyzGClG19YPQNX6
2oqC2RHpUtNfFUbqU+iV+1uacYkn95XgatEUoz839e1R6X3RBU3Q7YJoMO1maLUNWB4u8l42j7T1
6ntTzfRblDdwceSstekeWo+aOUlrYO5Iw2e6Gn/r5AGH4wku3IiRRu9bnIA43Nmq3pO2Ydha8EUM
i+O4EK3uG47F5s600uF7hGDjZBMP6BtWA6BTFXQ16pco3GHZUCD9uaoqrbwQIxwpYurzD6E866qX
hhOOz0GpUJC0SjA1BQXesVoFrSQ+IO/gZw4NH3nXmgqgh7ZEU4BFG+QXqTZX1PZjFK/RoowfFUuQ
toZaBi7lruReoIBMWMulSippQqNQfWwCaOXMbq+l2kaQR2MzIw34TDnO2ug57oz2nPr+dU153+mM
gBuk7I3IqzUaj8iFU8fLrSgKt0gKRau8wAhjVNv8mpN8vknmFuRQUI7YQVLCF70O5t+uycT6kjZZ
si5pzVAJz/1rOcoMPB/kVrjyrTB9iVGFv8iKwac9kYWXIj32vYCg/WNkDBT4MnWNHku2LkEfgBSx
WNUxK3pZn6myhhpW2eg3CGyhwvQSRUVEr6wmVPD9/jKrBuuqZEk/TvNg/Mi1mQzNH3h7rEuVfZxr
1XPDcUP0qovPAZJTBLVy7buoyZNwmT0WzCDM0OanYuB0ZiDRTh+aXZHI2atZKsrzKOX+Bf4+ExcI
wSfJ50zKrMnYyiKHa5WTdGgSWd5kIx019MdJcWgP/Vwuq8QukdNqiGtjlCVmUEA1ZVW1u/B7c9wa
ygjS+ijrMer9XqzA9qZAhRVAReCqr3RmaZuZSMTYwRi0kzOVvg+p0RCmrZmZGO2ETVgfKwWt0dU0
gwZeDeDvruVGYTlqc5J5bdSnl3ISm/sRjs+D5eeUhdrREg4VXbiHJsf7HK6BYt5NStlgeM4SoQ7b
5W/cSesF93LKvknDlvRKNiNJZx93R1FVmp9+bgiRo2FFftUDDRZWZW5RQEnKMrggyorB6FWptm8J
eNU16uxtbGOIlHHGo5r4K5fN5qbupQFJ4oIevRuJNUKVRgFRx8NEp6EejO6UttyM9B8WdHa+zueC
41wNTLqaap/GOoVmjWJikkf+ha4P/KrSjlP6SxHiOjtUaEdrL9qoNtbPGMjHN6VocEFFTLooPSGV
g/owm6HSvliTpgw7MSm6zBP7Pqou4pSNazNOQe5YILa5V9Vhal5Lsad9bZYxQkmCJenjJjTGAt0W
kOiqjahVWl20qgIKaGWZZUVcaWacCJ7YAd7atEJqYsST0NV2aCjjBp0mYl27hIo1YCdZm+NnzEa4
PuheluEu0yPoi9tFN2x0kPAKnyahKIkF8NhRnaCa+3Ajl6K07YcwYmdyrEU/QAE3WNtXhkEPHPed
4KCMtOV3qH8q82Zq+jr1AJAK3Q78nio6YZOm1QZRuQp9KORS9N1c1YSOPa7yGH5WYag03CTgIjZU
yJR2IxN4EKVFkVTYQpkFHQ1xCwG4GnlibL6bCPAESR7Fo/ra1wfLXwMkRMq6GGT9JQnGwd/GJgHV
WqsLgQVDpfGYimokXqWRT1VT0ZMK4cxOBNxIFy63oefwCEmuc1r2ZZqVuwytTH3Pg4XSGYrDJxDv
woYBaWqguQKAWTlBg891PakhLraOyNbxWsokLsdEQerZKGfg/b8dCqy7rCxwZag4H4HnOfBnUCyL
iUyEADk3t0HPHSBBgUAuaJbW+Rqh/LvhoG0QyqrsT+D9H4cjFJArOgqZI9EPof2VTcUd2R7iVZLQ
eF+P9cYc+sicgAkOZgs7OvQOUYb5OFiJSLuCrm3mWFWVKFuS8zpco6yRlxglx0pONzLvf4pVjE8x
kko6GWNeWqG1CdmV46otpWzYA7nCvBt8hll4gCvCfptxhz7IfTrPz/NAzAlELpaHVecPoX8pd3rR
eQFQxhxNtU6hvpdnBebZnamcYSmcOtUyhzA0F9V+EpJFs/8E4w4+EI2SNMocMR71y1qvpAta5Ei/
6q2401DgOpoxlMBuljFnaUr9abGKc/Uqbs8g3peBPky0psFPQ10IvDvSV6eMwEg2ooags3NMNKc2
QxIM2If7wRl0+2/Wjmqi5k9NDG7GJzIlYnBtVKtl5iC5OgMbQdJZIrLNzAcU0/M/3YIaZFTMEU0F
Kgj0hROehEQNVCnBRznWmCeYySGXb3VJvvapV337ep1+ei+GsqApLPw+CBKnPsriAqip5pqhCmOB
eBvIepUFyT1+OIgXfT3Y508Fa5PXMdFl0FGbOdkTKBVUSGxLmUMrMTsYehY+ilUdndl6n1gmkC/Q
tYBCKS5sFvFkZWZSq3DUTKUjy9HUbgJlhL+paUNiXMghRlVbscmycyJF8kJFer8MUWOygLxjv7ew
TSgXfdzvLb1BBd1InOHDfg2wdw8RcAEpIzyhZTksEDU8oirnY8sUbKhbrceg3pLAHBucHmnckAyJ
+EiujLy46EcRFJFU3Iej+gOk+IU2FTggBou7XlmVZzbQ6RLgkka/F2IyrDYLdtlCKXlHOIp00ILi
jELe6GcC/TC5Mn/OErHjOq7LSTjzdU7XAKOpGtQfLGU5gxXlZJ46oS3Bp7Z46ek0GfDamR4qIJ5P
X6+037zT8krcYTo7lnP44zsZmiaFwF8xGQglbHqUAWtZtajsIm+7M5v1dLktL7RIzSKiwmHIJH4c
KuylOUN8sHdQ/IidCSX3iwx0RyBq/hY3o3OM1U8H7zKeudghIxEIgO6UExfCvMPtcWICC91wTJHe
Xz5F65DYvi1l2P85Yuh6dAPm7zIs9LsGaLPz9ey+sXA/LPa3Z1B0nkSFi31K5NICtenDtIROrlL5
DvFsXCWlhkafHsic/plVIfDZFD+ImIn/BL12EkTrzj3FQj48eYpFm0LSJEQEVXi1H2ce/AuYLyqD
kPTSERhk32Q3k6xMP8JByS4qzAdfxSrSXpvBn27kHC8HJAgTQPK50EgvZ6ZkWbcnD4NMCWxxrgeI
vtrJLhKAuRh1XA1OCfWV2nSIAnZuoaIuiwjtqoZEaoVz3S9Fi4pLSVF3hVH+In8gDc/ncwoYJ6S3
hXrGNaUhRsPFDHPy5KCdjRZlYcybndRS68ukmzBuHFsij8jPKaJjll0xKe7XU3BK//p7VMiiImuT
zX1y8KL9S5NR0RYeEZKWYu9V6nCNXfdBV5PHuJrujTl5bS0J4zGTlaNRalcb28QQRUTJbdX61nM+
ZE65SMhq8Q1Kf79MApsVbAhMuai4yWP+KAzjTmzl26+ffZmQd1/v7dEV4jXolpLMmj65cdVZQOqz
ZcIUgQqeavmGi6l3tAuMbzrVFyxSABJlEzDBpMnP+bWfnCCIajAs96JlLAcwhNOTdWyVeYdWvemg
GCn9LOYxoITm4wlikRc7JhY8Z6QNPr0tijoII7FGEGNDd+rkbU0q9HmZioaDpodkz+CmKEmVmmsV
U4SwffSQa8oaNe+fstadOZhPjy9elrFltFnERT9Mfvv5u9umi0qQ9aDwwHKAQ4e7VdFHEGhrgjoW
yLmw2XFiozPogDX+0wgr6K6eBXLkRJz3X3/0T/OOipimGgaTgGrlJ5Vw0U+wBxSL2emDRH6sKfus
ae1GTkkR1MtVCxrQ1wOe3H0q8n4Ggc8y6UgNKKdqA6KU54Y4gBphx6ZXPmQYx1KN6ObrUU7uvk+j
nNx9SI024PUC5AMp+V+1Zec/DvTbDvgmj3/N4B+p6P3/Zl0us9r/WwrKeWwf/+Mlb6FOX+NX/n//
z+oFsdXnxw/iePzCv6Xv1UXMTsHmFxFdztflCPy3k5r6Ly5kdjJ7eImjlx/9rY2nyP9C9whtt4XA
TxKxaH78LY7Hj4i90NRRkdMXAYfLfyKO9xbW/HOMkSpgnS4Zui6Z0Mf1TxkueDfQLGNbe6OUbEON
giQ6tQNyBSo4I5lmswZkRXf6ZLoOzGQjZc06hH7aziAtQukqNpI1sMMVRzXyxrbUVDDVLDtMLDtr
m43fcBpB4EL21rGUZ7V9sAxUdiv6MWHwvUzqb12Xe36le6CvN1KNq+tgg9z3wFE6rR7ZAi4ZQdyu
wzb8TgjhjAQGc4GLB717P0qBXVHrHJXLZBsr1qbWAema+mBbERq46KdyAeTxHRn3D9/qD4i9r5GV
chOrvcCUU6Gq2aLejnAGjpP1mVjj41HxeWJPQg0TkXOdAgi82qrYlfQNBv0Gb2i3hz78brnd/PWx
3iuPfTwjPo90cokS3ifhWPIJLflGkH/20hkBnTf9pI9rBCEXkQN4kQViQZ4MUBkCXibxAGI5uIrE
2M7M4wzXVlr8dFectoFc2FY5rKiGXZfhhYI8dYL3GBRMlFDtus1cpUzA14S7RqAj2H/vlMYRpfuR
hRMW4L1anwo5buUwc5a/q62mS0tDRbsFcqTcCpO46oiK4zZf+VPhTmXhNugBdmrg1tgUzEKyyQv6
kCBW8+hCwQn56wl+q0x8mgCUz9gjSB5wBX68bkVJN3xQpzA7lt5REa3Rbg9wP+++d0W/wQ8cRDwB
28g7LoQVdZXKvsclfCZc+ryk+A7vHuPkmIYfpOhTwHeILX/FBQWzCX6GAaBFk8+sqY83wrKmPg51
EpsWJfjUMBg5FhTcquGW+mCeIF+ceaPlJH0XRf17HASnLJ3Djkvu48xaYV2mLUYPXiPfAZre0p4A
6ozDNzBcIfxeW7jjzXZLJVbsDrNwXRS928zfZXBTs8pcl+Kq8F3fh5RxTu3uY8jz+dFOhEzUpht7
AHe1JxqLdqhBQkJBtRNR8YaY3VTrXsfvuw8OXy+233/kf2ZkyRreRTuWME5+2fORKx0FiqKAfRmD
XOq9FEepr4f6fHAsH/mfoU6OqFyLojLoGGoaYY7hGh1kZ3RKz41wcnKEXS0mVs0Iw/RQG3dNd+Zo
+v1kLUVn3gKBheXn7yYLJUjaCgaHbCft2+mpM1gdCGZY/tPXM/Xb7aCQpRGJIix5agIaGS1IkIZx
KvglVr8uO0Atx6/H+KuY9emYoayLiBWlWZRVPr5NgwUNsEJWXFYnnHCDV07cdBE8m1l02gRAGeBY
E1BGlw1epF80mriaA+AEBgxbgJQYCr/KWrSPBvjRdUlHWhi/9XhQrPQIlK+EjMLKjAZc4vqNkGqX
2fgtTsSNmubYCaCqEIZ7+GmYheKRjgqoWD4H7UAbBu6VNV+3xpNYPQsqv2+UO6EUd1KI5RpGIYvR
WjvYKpSJ2RWU50b9RptjrretBtELGC88si2EESc32N20pwXBQuQp94LZ94aFRj+XW3+E/0WQ72Pd
Wc/3lSDtlD4GmtttEAwsS9HFjOFazl/EHU2UX9grvmpqf69r89H0x0NrQKK6HqLxtkuN17iznBC1
nV6q4U2KQDGYuDi8QPXJa0LjYqbErYY4fXXQ1zOR5pTh6MNNnSJcMTws5suCqqw1HMkgk61KKupJ
QFvHclkiN1mbXCeNfJlUzx0hBAig27Z6gqPjczcurzDkKIRI0EOEQ1c85vpTMD906vc6sXZV8ahF
2Y0/AueYEARYVDqG2ZlxbysAYLeW5U6j7uGuczWP5kU3yush/DZUFTDQYqdbdK6p+nWVLc7xVTwN
ntwWl8tyEaLnKuLeNRM6R8ItnwdAaIz9mr/KJg3TP+1yCuVnsxvR0PCPwxikdoR4xyrAKVOR5Svg
sjoYlOFa6YdjWQ2bzmjWY3X0wxSy4EUmN05ZRS44ANhj+lvBaoHImPpGzMD6LNdDxNfGZtsoNBsv
RjoMNWIqAmvjl5BR5wo5xwU7qp5H/hD2CAuZ1TF/wTpxcY9zYWZuq1bdGsFFwS7TjHAb071XIInC
smXOcyCgfXulin9FBCmGDAK2Zkha1Ulpy4iOZADFsiJDUhOGcL9vNOhiumNNjdMQ9rXdLzl06xjg
inxN12MQb0TkWNB8sOMmPBRZD5xcdQBVOILS/8A+jNtPhXzMLksySG0LJjwHNd6DzLI4j+UrK+wd
4KLeguisDfURAYqHSJ33OVDqYh4OCGrAwQKqoT6BntpRZFwZBKFt99SpoCby+l4RUsc3vvUVMrU4
wgbFr3Z6GSBSi2UPhDzeYKJJIDTZQt0coQy5QSdC88IP6qbDZ7SJnyUcUJWW+1CS3IjHN6jltcFa
HXTmoVxLOpE0fpWjALE6AfQw2foMDkAS3DScLzFc3NQQHjOgiaFcXo1B/lDyt3W4gZvFHgVknmAV
Q5AzA8DjCzi0o5lLHk411sNn0pni+1Qjd4Cz0wkZC1LzkvLBn8obHwWsEChHgXpSHZQ2vi1X9O4H
uXB9UcNqx1j3yF9Mmuw2Qr1agkl5KQimwHe17YDrTjQpW7qfLvbvXqoLtib694pab3Ta2Jj/ejMF
8zx0KbO4agU6djL2iJ4RookrDaPIFSBY2DnN1oIELUzZBs8Nu05ne3nDxGyPejOue/mhHwLA60cN
FQs+DjZ+DfRAulVb0NEPZi3cRm29GxvaZejvgDlfj8KlAMa5AsPWzA+xjCERX0HjuG4xVsKx1maP
tSUtOAaSyhLSzbBV/dRDhmij+N12jCy2cO+pnQXpMlglheWaaFZQn1VAnw/6vIoEGXRWvAkEZw7w
/TAr1wTS7tOUCOvgO12FNY7Ll5n8CkYOzsRNCIR7AmguwLSegkstCm4Nub9WqgeUGA51N277/grj
KEeZLFdI0oW+5tUp4KF8m8slaLkE/DGDx+O1EMf3tZ/bsRRe1Hq/l4zsak6STQeEw9ci0KDpNmqO
dXBOh1taIssPlyBJLTV8gCW0l6j4nFzpDed/BgmOkAHkXCyTBSzwJxkVGdNaiXLqZbiRBpAvxgkp
og6OiGi5GKlcoP50NRIrISB0AyS6jvXN1xf0p4Dw5MlOrmcjwRGLgKz2dJRooObtgdXRrplXWnOf
8i2tBvBImzpfj/op9DgZ9SQSh/fU1jAOa08YETJS79suXqtyeqbO9Fb5/jTtSOdyMMs0Et9cVd5F
UqHRoKgnJ7ycgTdOp280gWi7a286sV5k7JxitFwJeP8SAMRh404yqNK5u+grCJ18ilRxS7my+wkq
XHchUzrWEBdfcnQkH1cxMmJqh0pRhQ6runAKZwcqsVOJz1pIOWHSt4N+3x7a6K6VlNVoBVDYIK/D
z6f1Vdi9OQCfAgmarMQCDRj1BwbYCpAJrL/dDuSiLPMBFGXd6BNCEe2NamAPrrxESXATCs3Nsud0
qb/XguyHgO2phjVu2lhuCvLI73M8zYf7UJdcXEhvm1J+yME4mtJBXxRMAEZ7KKuCsgb40XebfPLv
EfT7kbbBYSY1Qb9iLQC6TMnGkOx5HSsCps50ggwhkQIiByBXdMHAybKhQ+VMEH9ikUGesiyQf77c
W4r17stxBPr1JKbLsrwWOROBN6mCt5RxTEjuPXM833c7BF6AQB5960xkvCz6j+sGHMpbMQrVc+Ty
luX7bvSmMketVhm9KNZN1HkgXa+xCLhs87/dcv6ocnhXZPz7n8vvPBXlVGN00P7Xf374v6voqS6a
4rX98k+tX4qletec/qEPf3PzX28/xuNmKfp9+B/3rQB4273U0+Gl6dK/nuLvP/m//eHfZcS7qaSM
+FR0OTv58BJERf6+mLj08v/n6uOxSIusyP9j26SP+XNz+ot/VSHxW8VrQ6ZOQe3+fQ0SYsa/NElG
y5HkSRORtP3vEqSg/Yuy85KY8yPKlOLSv/67Bing3UHhUJf5Cd2rRTb9T4qQ0sc0jqojipn6AiBC
P5PVLJ+k2nWHpju9feOoVT16VHgEoHsVohlcwzSI8ba09EPWEIqBe9asAW+3b22yU7Lipgj8dRKo
Z8oSJwWfvx8IGVqOPMqytCs/rmpFysK4oP1/HGzRhk+xkmYns0tjBbnAjjfxgzasSuHMGXwi5IxM
sShRW5LoLqBfR5vhZNS4gwtfV4J8rCAYYqxBZBSv4TJcYDDnlciPNNbDGPlkCeaqE43tWHTnXnyZ
6X+289sjkH2aFISxpKLAzDd/v51p0E5pTX/82GB2jEB8gbgRTfO1pnUTkn/+wxxDPczwUNuSgSw0
ynKP6d45Edm3L/7+OVTEIGhkAP6QWbSqePIcFU6eCljk5JhnZnoXpSZdpnQYiGtyW8gsfSM3OYAT
i/wLCOJ9M48vbcXdO4yEf3JkVR51ARSxNSxRQ8Sy4IWXv1CJFpx0jogbynaP7sWZ7tBJ7ELvdHlq
zLzI39Gi106txxIzmIw4TBKWzfhDtvtt6eXHYm3Z7cpcoU6wyzzdA3e6OVeh/BiafB74JGiSQI3J
YsLAvWfuci9ZS2vVa9fNuQhoKT59+izLQSKyRJZ18nF5hFqlT01WJccx1OQV7B4IGNrkGlg1rJB5
oJS7UPNHmukOrJXvCcRnF6GFayvnzu8nCPZSkzcUH7oQ5WOgzaKvjXdWrBBj6MOEREwRbgEBK64G
0FOu2tdBKJ+CJKFQHJSd3eMuCtNC9rKuPZY66idVfdcglEa9A95AM2Z7H9gAcO6YrNXqAO9LUuLh
WNU6YShKa7Mabqi9oDwpU/gYY2xsYlG5kifRLjvrSN59i/LkNdIGjjhn9+huiVAEtJ02t+NGyKrc
VsRsb5RGZ1eVegBdpXAa5VdhOe+akjnpltQgZokVyAHoobULOxNSQEjKzo6Hk9MN8KsshRC909Z+
Ft11BsQRPABbRzPIitpA+CEIqNpBga83g6q8hkNyB3syAYqioaoT5CnViDRfoIHKNgT66na+voei
0mzGJvQ9DjSIoXNz5mz4tMYMkCMI/tKSQtXdOMVO8KoF3PZYuUUtcdusicvWaOSs4/W76+vmr8X0
vptxUhJmLS/j0GZFkNYAFyAuz/EuohgBMM9xoMi3LQ1fihcrfdetez6Do33P1o3H56225UFekdu6
sStshbuvn+AkovrrCeh0yAp6ygsu42SVi4WaKwO74FbEv8k1h/ZbOFvmBcgVyLFBn007JKgg+uAF
tZoypMZUEXOyKs4E1/IH/QFWdvDj62c6vSFVE9NhGS+IRZEYZ8OTSZn8uWTaQvXQpouxomCbojci
Ihbkt388EGrlIBreAJIYa3+c/WbK5CkjXDhkqbqJgmyfS+ljLOmIgQWvfzgUqQYBBi1uSyGxPYUN
B1IroUdWxQsNEFIlVZYIg1VkUlqS0a+H4h79fHKxoFSQnzjmENOc3K2KEkxVb5XCQUMlhPMBpkaY
ZpJTR9pdHdNhgsS2KxrJy/T+aOnpcUAF9goDUVdt0PqqKo6tQFTatSHCrCvU4FAlkit17QvKKVQ4
zFvYOke5DfZItzxEcb7XIv9V0ItLtQm/JVnyMhvhr0ozMpIaY5+Dqe9bYR9GwuvUkel3bYaVXb5C
p8JH9TI5NJPiBkKzVmftwkLkzR2N3PcQTHgZfFo/MX8dhbG0cCkUmau+1H6pPkfLOPZbP83A9xvh
fVyGKAuZNA76IJ9sJFzWsUmIVTTqDz2ZSfRiqJiN0NtdrX8zo/o5bcvrEnSJzUGCksIg9pAss7t2
FB5Ibw8hqhtTmL/URf1AFfgKywu7SbZC7x/HFGZdoCZUI/PH2Yg9qCFrfw4g44HUCDMRLrSfXlFF
eZW0+q70Kx5oFi9NqbJWQ9P+jOR0G2SYOkMevlEgjSh6PbtDKf1EIZeiY1dflnJ7WQyUTny8JFYi
TSKwUljRxjEKN4rxWKGdi/GRX62Vtt+wHL6beaeglDD8QrA0R5RFfTVa+Zl+90Up51ujFJoz6TpH
xOlKA2FGDEcAsFiz0VP/uIMEqE8TZvbmbTFzL/XlOK/bZDAuaxR0HTPtQ8+Mqc7yq5PdD1ULHX+M
vFiVg0sAeKFDVbRBaA6Uv5/p8n3RjcWGSoNiw4+Prga/Vi6NHkUZoe8aD5Rhqnux3lo3ZkQ7ALl/
/BBj3c+uaqqAl1MuVI6o59fGVJfrqk+UnUB1cXR6eCW/Jq7DQ1brya08hEkLqEbqr8aoqrfiGFiu
lvWBm7Y0hjCENvfi1KWXrRZru2iWy5dJVecOMr5i7FWxr+51pFEcRC41F0JKtx9G40mTShycB9q2
gAN2zRCZ7oRtHboEzW2rtt/zLKvWTSKip4WP/RomnOXoVlfaeKP1HqKS4tqwpH5F1fpSUMcO57Lo
gk4gNeViaB30MxUPXmW9VYYMweZ2zlxVrr8hIbr32wFu+oAMHbLWoyuKsWQn5B7rEJ66a+jgaECK
OX4oRrbOU3vlbPywqhrvbwPNo0SpHtWoC72Yq3sdgUS/FOpah1M+7sIpmG9zmB425gLlOq9ACZpQ
bV2ym3g3obK7hawNaVSVHsjMUY5PkJQ0Iql1fCHsr6TqthEmy4ulNqdDUdR3OZp9HvXijgKzCg9t
kmRPwBXanlTpJRPawo00Bf4YH80dpF5FanUIdlMO+szyde3SUlEzwfjEOlIt4nrGzBVdE5T1BDn8
NYR1RQdJ6XZZlvW3CXBa++vTdenifYgKserjwljw05TtPoG0ke6vUNwOjUMfIVw5VeHej6Tjn48B
/GlxswAQg3vtx12VTybAq8nQD0LJkTKV0oH8STtzTfzuRd4PclJrw7hikSUm2ewnFI0nLXv0QWJ+
/SKfckvSKp1rnGnCbRAy0cn50KSJbAYo9h1KEzaPI12CqHGidUl6p9jJTQuIwUYu48y5tPytp98I
uDE9dguDMyLcj/PXZzNd/LjTDzpyIT10kaxF/4tG19dv9zlx4+3IDAD4Grg7YSf1cZxoAIA8C61+
UIRRXgGAb6HmggxCxAwkkPxd1ImNYWcsOhPqPomoJSsjosyagYATqUBYdI7VIhjZjt8kbUCqvVMF
GIcJVX2EfvHRnR+/fuTfzcz7Jz756JMxxDDfKv0wiFeTieBb8ROe/Zl5+ZTbL18dqXWTyWFS+O/H
eSmURB0LKWAUe3AnV3GgBu+j9eQpbv7QncnTPhVUTkc7yQeNfMbUBm3Bg7bPruOfzQrIt4DxwcVT
cNc+tkSPVCNX8e25gT/PpY6jnSYSQJIiYgr78S0hTMbAYEz1IKBHR1a/gZr+nJTJ09ef7FMqQjRM
rQjsnEie8Iape58ilBAqB5mOy0EOFk1Pvb6qIwT7slnfITz8VCGTxupK7Yn68dcj/+4Fqc9AHRIx
pyVw/fiCRRtbQ1vxgrn2ag0vvr/X6Fx9PcbnU2h5O/xzYKTAdzh10EmaUOOmZAw1kuwMceB2Pof8
WNb0x9Pg4xDyx9dIO3Geh5Yh+qRfRdW0UoabeB7W1FJWEp1BUf719Tv9ft7+eaeTeQtVpZvGSFcP
9ATRj+AC75JVZp5JXj5nbm8L459hlql9lzumFR6xkNaXxHwV3k2P2a1/Y97Nt4Ra5lO8CXf+Ob+h
zzWfZUj+wchVR2pDWt783ZCVMvR6aobaocuj/hJpenmjtqO6mtGDd3x57lw/nJ7MSu9WSS+gcgSz
eGtAlbqra/SsKl29Bp1BjFPKP8Q6Xg+piPINShh//gG4ot+SH5E+4UleZ2q+7zeVoR4WvdtKlVaw
7IGMj2fW7qfgl91oIQAJtUnjgjvlMLLrmiAdJ+WAMfGlkos0+hvzV2bQ0IfzfasIw+Hr9/rNSlah
2FE+foMnqicLSxSiJkDaQjn4fYqyCwyA1eSD7QTrSSO08whsUYlMhnPm67/ZpB/GPVlpqo8XimZW
yiHSjOsEFKAy5U9fv9oJZ4aLwqTy+e7dTpaWnqZ+ImmdclAnYd5W5Is0xcIHEmfQK5rer4tqkarW
zAcq+8GmzLIzrkRvi/fknOAJALsvBy3o/5NV07GQpTrLmd0HNFFEFyKGjaoPUt0rfd9cZs+Fh6rs
9zPv/Zvj/f2ob/PybkvJpQpDvmdu5R6kwv/j7Lx6W0e6KPuLCDCHV5HKDpKc7vULYfvazDnz18+i
B5jPpgULPQ+N7oeGSySLxapz9l6b8AcT8k6TPgZS8afi07PoeiVZhK3Q24pnKjC9S21TpwjMrLy6
Di3lXak8siUHDCA9av4Fjt1dC0VSh27y+2/9WVf4fEb/7w7N91UAD7p+ChLgu9464jK9J/xlozuu
E+2L98QmAng91apKiuaOZkcOSOQLb8D5mfi/XyDPFiCzSuBi5coJp+wiHUk0urCbOLN2f3scs1cM
uJkmuQOXGMjShxp3CJtED5awNqx+v5lnJzzdKBWRrTUZMWebxyLRy14nYOYUF1C/c61Fn0SXQd7p
sYfnuQtuWjGpn9PRiDeySj6Ogiru8PuPOLOCqdTZJp8J7kzaD99vJ0lcNXzZTj6ZlEVS493Xgxu+
rauxFQ9BOjq/j3b2kvnY44mWiMD6sZXxpaLyQAnLp0puN6XQvoIL+HDr4D0SeoecsZWny/u60p5N
IbvUrpge3PztxpqAxYQiHP8xu9QswkMUp638OXf7rfLqOpbdOIBid4HT7S8dQc5fK8HcnxJmA1zA
91tLqpiUQDZkvDp3PN/YAIxYG1qy/ix3y9ZKtIqbieqbDRfekXNTmFom0nUSZ6lgz1bSERQnAiRd
OknudsRpkKpMp/ZSF+bMJp/WIZtDgqsVFCz6bP7qfdN3HgipU608ShnewUSjWZdvB6jqsXLfIwDg
5M8HCtx9kjlD227/+3TCUkw/ld4lh/G5jCOgSZanZqfxmQdAlD/qxdKPG/xw8a1USJACJpRIuwQd
dGEiy2cWbYpdMj1jmf4gn63vDzeRO6Jmifs6BTqHC4LAAkt7wblsq20POZDWSCU9utEay71TZj5W
kdFhb4/mWFwm/ngT1ZYzxuQkGCIR8ca1Iker1OhWwvAXMBkUjAyQYYftIx6rR60XQbD2/1FL8fnF
nTbGyPwA8v3sb5HgodUwN7WT2D70qLqq8LVLVXIUxX3ibtUhXAWgjJu+2JXhByC3bT0YFxbBs/eR
l2Oy5Zic2Gf3MS6Kzm91zjY13aLMvQqBZtX+Hjg5aCmyUUlHS93336fNp41sthIwbdkY0+7GbTZ3
f9K+0KpotDhyWNIiBZHIam8GORxtA6QpjksJHStCRCP58N23jnyOvHWXrRnakjLuG3ASueid0rbl
rFJeJ4NqQ9kCxwQhOOyuynC8+f0Hn/nmff291sw2YHZpLsHXVk8DDn0DEeWF1oT8uVH9dkcsvB4U
ZyYtNg9Cnr3KXmTUWqyH3BFF/Zd0HQXoWu6RHVR/8wRJtgpZo/CC3DbBqSjwlzZi58nraGyv20HV
bTkEZ4PCCPlfMMZ2k/Zs8WWKgao3At4vgmObFA+Jm0xgy60Vj++1ZL57oXAttGOPrJbYBy1/0sfy
jcSz5DWpzekNMh7DGOZrL3JA8AN9QING8SQ2t3jUTAd2zzvcrH+p4v6xckxVdcumRBIyx0+LP+ao
37pa856Y/aGRYOCCxXHqFJ9XGZqHumiQZCkUlqF0S4sqtdZNREmfuBgnCchlomEKs+Qa7Mi2kqOP
MpZfu0G6lTPyidP6LdIJ8s7y7JYK2jp1veNI5blsm3vo5+85HE1PeesS84rkYiCqBGcE8sYox6cu
kN/NsL4eJLXaluiY9iqpNLdNILI+NKm5rsHTLlzP+OebsmM1uBI9eT8W/rXpAx6GKngKNe9DA2sq
yMPSl+u1JKhHK5ESciOtlURcF5kopJIZqWOVEeI1FALI9TQwCaQMKM0ibQCiYxvfGb14jN3iLcyE
K6S+B8OvV2Ki7+KwextIwkhMYlo8SXdGQI2FnK2DiBuDunIBz2Uvx+6hzmqJP9pBHBZvZQMkqztq
uyHMD37KzBD6VU9TG3LGAW08+/f0jvyIxo507SEqq0PlQd/UKjozRgvGPgp8HTOA3NgaQX9AHv2H
YiAFKCTCZCulmQdnv6Zz7SW60/fmkxaoKnrY5Ijy68XIvZo9cLpWDb4AZWsWi7KzuGN+cwVg7arx
EdEZXreXctS9OmrXkOKdHQBrAuqB4tsXHkWRIp4ih97SaN1/xOkc6lTZhXDRnVYXowXEqGsjCggn
7Xfodmg6ma95KB8tSdul+fjaFi24ODXYhdm4U+uMPItmhd+bRHDyM93MOwnx534+q2yxtMxlSLCX
Q1bpXa9a5aIchr/m6N4rTW4csxAecNfIizATD66GT96qJYJCELlFRvkYQ/CNik4CTtsQnhmwNgUZ
inFVTgQ2FhwAG7IR76BnkWDl9k6nqHZv9Ms0G+9D3PVryFPKTtMSdBqadmol2VHN8ljG0jPblFdR
ad7bSv6rFuaDFxU+yCYttxNJyYE+9i9dBGssjtVuA10BTQr5RFda7LbX0TgqxyKQ9J0xQtIty5Ie
hULIEizYSSWoEC2S0dA362wflUE5QQAvLGY/Nj/TUmaxnWUKUzFTZl8UgwbFiOxKOXmFtJZSIgSE
eKWzNP++Jn/uLWZLJkU5tpIkulLo/PERCaWU/OxBPgEv7ZeWGrUb08KuN+go7lnoJMtfp12wGslu
WviCfGQNz64CEeW5Euh85UioW0aqXyw90fgTCGXg6IUvXI+BcWmT/+Ngi8gVgBSoqqkmgjV3thWN
yk5up83aCYuCU91Ey36Dc9LuHNEhxNAp+OcihmP6KH29P9OYuJTQzeEgktT5mNKoyFDmcuEor6lT
rvoNgMWFYtNSvrQLnG/s5yPNjoTKAKRHsyLhWC2llbvDKLFqn4ylsZahfywIFrnw6H9U/ecDzqYY
mQBFbuqZcPS34g490Apa+0pf5+2CnAInvsM4s0bO31zhKnK0l3x98WwxPbDfbu60Y/hSM6jYLlCN
4eaq6+SGHJZNZAdborcWaH0vnBB/bPOnq6XFAUsFRygQstnVjr6oFIo8uMfOzq/MXXnbb7Bf2NZH
trp8b3/0i+ajza4sUonVCMiuOvpXlDSX9aGyibW0+XZNs7Vcx2vT/v1N/iHBYUiUdywaOjpEXOaz
41JSxKXvSpZwBKp37GXH3XXrgsLPIkB/89Tbyf34otnqfnpVLr4mPzbAnP4x2cLeJBcaluPs1exT
qwBrpHAAv063wSbaE4wA2HATO3wQbfXOuoaevmkfiNHFEPJfXx1qD2z7LABA7Ak5qc6ebUvObNfp
JCrWkkSW46Ag+Mhyu4iEB1KWcpLiSLpEtFbRGU6DJcwUahINzPzAe8616tKbpc+mNWfWqY8ClWgC
tCC0/T6th+n07rbFcEp9tOZ3YWwtdDZG1dhdKPX9qKMyEN8IHQCSyJXPr9vr+lJSBKE/ddQz1ThY
gTum/TyyCYwdkIobIbD+/T7NzrxHhq5wWFUBz9Aem0+zYOyNQHXH4OQbfbOw0ltXjO/lPqdTLwzv
mp4dpi/NThnKu1Yxd8KgvteyHlwob539GRaVAW6wicFy/jPESimNLi2CU7WET+7ETr8nw9DubWFN
SptxYa2cH13ovlJO/d9o0xP/slCp8HsxBDBaE3YH3dwQaXThcDR/geYjzI4uoZL0kVIygrr2NunK
3P5fod4lMeiZb+j3K5mm1JcrkQxfTDBXBSeWC4V03g5Tf+6GG94CarK06JddO/R2DuHcUQuCsroA
lJ8/UvgRhri2Y8/VkUWQsYU85hLjj1d19uqwiHGknTBbMpAMgE/ff54YEn/d0Hg4gV33gdVhG8uG
9iWPsaXIifU3jsuHAVqO5Ilrj+P1Ik2DR6UUH6Emsu3jZ1VKfgUQBxy0P/FlK7aVHm57ksxEu+rz
J0mSn/rGTzFTwWJzI52VASDlogmCl3To9rFnPqRJvYH+f0WGPKmRYJTUKrsV88zRCevRq4yA9+LO
VMPrTkveUr9PHTful6PXnsrAf+4GfkbvqX99wfwI5ezGyiGfWiHnA0Oh05Gq15prvrQy8GqrXemA
zmtp3CSg1mul6GnyKiWA2+wAl7siEbd/sgJ53YbBc2cSxkcpyWlG6dgNVowbMAXoEKhHts4bX8je
Qe5IAJeEJWv0kSsELqHuTZH6r54AHBBiqO6VWV2VVt2uwPemG6vDQzrCyOHnVUdL9deZFr6igAKN
W1BG6UsoD6kEPr8u20Mkpq9J4R+rpiKdUN4hC/UIBAHMHBfqTQsM0+6JixwG8S+xDbdD6e+JZX3D
Sgf1IEEDb1rWJqiJZ4I+SB+k5ZijEyV5nUv9+FQIpYRkqrkHbLMuFKOyQbNyJqj7o5k0u1K2bsrM
3Ie18Fp78QcQ1aNAPuNGrwzdrqPCW3Qqs5dtBcmgCcrzEVqrjjYpRrxQu+ktLeh9EtUnZsp13kQs
WmYdLmS9kI5+UDyWxJY7BCLAIRkqbIK0/qxOuiO5ObU5Om2koowI89FemhoJvcDh20y9A9hOOxKz
l860biLVJOApwtGTZXyIA0LYzUT2bKWS0V77gFRCrD/L0sCzCQmBE8iiGYSbRisj4geGW99qn1xz
Gk4Z6Uik0XiNtbtZwLnDUVHWDw2aL8Sk0kqGC7dQpdrfZJUJzCWX35LI3QceYq6xSgDvFjDaG2oe
f/Jcx/ztG/KmAAu9lPv+aGjdtZGRgoTkkLAcS3qvMSXCcSfwVUevzQddtVPPu/Wsgh/eS9i0x4+U
SDh7qKnwx0FElQSb+lIdsE6J6nBnyHzo8lqVHE0wSlsholoflSejRAgOC9d0EpfoxSERGjvX3IAi
ok9gcE+XpWpMQoIUviejVR+LJqbCGPrtZDZ11+1gnOTK4ySd+JxrU1TTXfvqddSvQjMLHLPAc5gP
I+kuQ3tF7Ab6PTF6h8lMdl/f65uOvKJlPZDgw4oxLHqWgoWQypYNKq504jrMruQWY1znBR9pHePg
F0hmkfSm3UpWyDRvyKLm8ZYtYUcyyUO52GYvGNKanRtVr5JU+rZWN/qjnOcQ2vX+PTT1wKkMjuGV
YuiPHejthVSK724R4k2RM+Isx86/Atnnrcw4Xjcy8eUhXgB+kncjJOQw6IjXpDB5lsqahBY1eRS9
9CMwE7zYfcRDJtgolZONFEgVXB1yG90wId+eivWylaMbU+i5em98wA0yZayUkK4wp4A9AU6hpo2x
6MdIXghIaBaSTJR5bxSPUahLi6aNT64lxIsqN01bNtzpaE/SakQ4DJxHkkazTe0HD4OBbL/CkAoS
++hW/R+SKTJc9+WOFJHnXDEeSBFRJm61usldo9yLyXjKsbsR3LGxhFBciTW5uoZf9jbtEkI9VeG6
JJtGq8pnyXfxDJZYXAf/RheFl64r79uJaV3qXICvdtTpvBZhZRAufGukaFSYi0ga1m4s90vEuh7p
jRVRo/VVlOexXVnjBovtfWaJWxRpTwSJEOBkWKcqNt7GwHwnMORvpeerJpP+1a3PCxtZf/2huB2G
/sNvCGDyUgFzorutBiJdxLGGazeIaAGqekdRynVywdJs2YLoo7lPwpiByO98so7kay9y0QoPIkHL
kyGKHdRBGBXY3f7zOIQvJK4TREpdujGZxL1H6K8Xpu8SYVfIEQ5mGTuUGXdSo95NSDVelPwkksi3
KJS24spoWTYZMU3Csxuqod0ZiDT0dlsSk4e82XfwTfd2GFfX5Thwx3pH86R9kPr1Qse5n1r6XViy
BohKy+3GI66U+k2oR/IKoOC1SFN+EWNylzwyOfFqSFNy3F3bK3+skrhiUjH3ZLlh4xeyPeWxk6dR
7UnSykDuaaACZlIO/jroigcqz39ldNZGCHtdUrqPMmxw7fveCV43aZ2ZtdZDcY9CNyN5tbiN6/GP
CjSGuurwWvTiG/iIR054+6lPrBTdzRjK15Gp5Asxsd6jtF5Fo/fHLLITDUICoarwflo37Dgl6ljP
OF9q/T6wdESnSbhvZYxHYv2QqAOk+KB866JuX2e6vghC3UKizE8qFYsy5OiSy5u9e7lwF6fqmy/i
0hzr9E2QTYHVx8oWoo4msDDD67TIuQHhjVgLvH7cWbMS3zh9EOjrUTnKQqqtahpgjyZtRjDiWzzT
Nlkx4yrgk+74CO5tskV0NMYDXmo0s61SHr06L6Z4n4OcjLTxq4E8hpaNUSzrtiUVVAdz+QHr74Pm
Quj0pxx4cOqU7rQdafTbMibbJG27aEm40OBUGXTaqur2Q1EelRo4kkiQZmWGMCq0/EYWgtCmH3gX
l4gOeXGdLEslIknaKw0G6qImPgZXcIr131eXyJsHQtHKdtHpBHOUZOouVLU9xDJvjFQ1L0LT26YH
ViCW7mKp3LDPfegr5Sil5bXlxePCCKMbsRiOBMSSFZzd6MkICB0UZNKpz1gcbSFGfatLN7JZPgse
2CZoO//0MdgV+bjvJG9ThtGqIYrdx1TTwkiyiXigHQkWA5yZdlUVyUstDs+RGnqbLuyeK9f3HWkI
Vo2i3yqat22z6N5zyysv6W/EPrvyQ30r9AFmFYV8AL1yyfPswl3rJRE2NfNWdbWlKTOFxHHY17II
Nao5pbpxH0fpZhJy2mkbb+s+PGUa+wo1fLL01MEGHWFv6jcp+QILCvcPpVEcKhwaCB3JyQSdYbVk
gyhGvOOYkdpxWW7lOt6A4KYkMwKJB6K+asuW7LEqXwhSldhRIrxX7bjRLPHeDNo3T6p2eAQIdx4O
Utv9RRINlXSAguHryVtreS3Jb+0fuajwt5nyqdCniNF4VJaVXqxLvluLFLgn1u/aFgvpIxNbhxbK
StCsG0kYatsd1Cu9ISmxy8wPN1YfkljeJZLwh97YNZaRmNmQVltUoA8EYOz1IX6B0azjgBLGZUlO
LcmB7dIKh1cVK0ZdV0+SpS4107rvEvr2RXUsjWZdZO2H0owfDbEcxZBdacN47ALpOdWrkxS6H8kg
30KXg2KcsWQiyt9CzXiMayrS2Si+WrQnh1DfASf17aQJAPPgwloqqZCtjBpUMznI4YUj4s8D3GTx
gZGOD58DuTE7ueStFIasiBa1LHOnbKAyrKutvLl0gJv+zKxkhgRTmlqdeIvwkH8/IEU1pzDir61j
msGuMHmhan/L7LTjSjsQrnmhtPJDKsOBDJAzJVfJogAqz8tmUPvRXpeKcWzQvC+DINBtHbLRka0M
XNGM6KLIQho/IpanPdAe6dNepYMnLPAvX4V9cl0JQQ69nk1rMvlK5KnaF0cffpsdg45PIoYLvoTZ
1YUyxZm6LZB4dK3AVumQzmUSrL3klma+cUzTZteJ2r5zlcJBUABJkB3loqmEWwK7YJygV1k3rnZ3
4QeceVCUpLhpCBeoWVuzcpwWNW0dUkY/joa5pIjzJkQjQbBhuNRG5MRZdxCB5rScYppGPEHqWcte
Ra6ZKC3GKmVvISzxJy5CyMq//zLjzK0xFEjEigYF1wBo/X0KZTkRduoYa8c2SF8sQY7YtIt/tYqt
YBHFfE0q8R6+j7Ft9XqZefF9Xnqs9kIt26oU/C3TeGdqnqNmxpNZA5CFCSWr8a3L2Y+vFFi/HAtg
TAYj61XB1fiNQ4sMFEx9FwhweAydQUihQ18uSBs6qo+5lv2pR8VdROyDxWB4DDP33lezGz56ZHA2
EuFYUnBVyjmOarjqXo2wTRDyrdFXL65YgZHqYQrq7KiWVW+x5AWZbrJoVzTAm7uh0x7Zgz0p7HuK
uruV2mF0Opnlwyjz3m7M7o9c9XuvFOwqHA9KGbylQJTGdtDt3JCI9DK1aDmkbn3h7foxRxReZcAd
TBIsbsrnk/pSjPGDaHDJKjWOXsMX1j0S+IB9cjuW8caTH35/7POGEkZ1hW6SSmFYgTv/6YD6MpYn
FrneqDnYK+2qSE8F283h7fchfijYpzFkEeK9qAK+5d37PrPKqOkJVImMo/4cI9mhfrMw9qFDJQlI
kGMcsT8+9mssTReqgeeuDekXMhaOU5QmZ++arrsx7i1LPwbKkQ855LOHMR0vvDfzqu50cRpvtKZD
UhZxI36/uJA9eekVhn5szQcBTFkl0+tOHstLnQrlR7ERtKnOqqEbVDZZc6cvzdcnJfRCDhWZlYOc
efKHA/U57Ae6bFgIbTeLYHY20sHF+iRj73UCNL2IK/174NrxyhJy6Vpyg79Jo9+rfflAut+aJjf/
W4iXDn8sd4q2XQ0gKjKDcUPIE87p0seZR5FIJIfZTjB0OK3sPpRmNKA7Lg20R8SxCvmwa93uknn4
8/F8+6ZxwVO9nOsFkkscxvcL7vMWuWLIBcs6rCO2n6FSb0dNvR44RQxGeleE1HhrTtl6/F527X1T
xvtAjrYZpjeFilGKRMPHts0fR5K99cBKRtTcpFbciEK1J/mTnWm+l5PW7ofGTrKrUcSLR9JrCJRC
sjaRG1Gphtruajs+8WREG0gO4n1K8nSoD3YZIHsDPacM5rotyB3W2wv13086xbeboDJBFSbxlDyC
h3r+7nR9WptDLR9GUnMXUmP1+z7vQwKEvfIaf3WwxsxLeHJr7Sq13oWq4qSSu/EKHqvp+ldubLxj
dT91Lea4svQkjnuxem30/R/fErZxnFIfzEG89NtELLx9lFB4+f39/2xK/7gGA5O1DrOEGTy7Bo0N
ve+2mnRoZePFcNt/MkWPxm9egjjfmmOLdqw0bDgdHUcrzm1NbD10ufJPKmH2DVlgK0YnY+MbCdby
keIRBcdOklC00fPIu1SfiL5eGOD4cvA+C7CeIGwFM7rRBmoio1fdlD5HqdLrb3wf+AduF6pMOf7v
36/zx0owPaovlzmroRt6laZdp0oHSeyJdT9KtDcMgOKTBOf3kX4sBdNInxIv3Gfo22Y3NClQLxD0
Jh2iFjFDus7L7MIn6NIIs2sZIou8J+AuhzY6SZSRhEZc/X4NnwTMH7Piy0XM1rOSJNdhkLkItns5
p10OXbyvPefdLrE2BTlCcUKKt17beZ5urR6iGxGsTlRCZhPaYRVU4YbWiEPA5H/9JnJ7DZgFCl3L
T0r994Wn6PUKG+8gQZXahJ2PBZcypJ78fzzEyVWBEl+hSzr/OgViVJqlV0sH1sBPyLYsvv5+i889
RE4dxDEg+OfDO1tAYyNIzVQKpYM1BPdGA5rOH/MLVNhpIsyf4tcxpt/w5avU4dApK9GXDuKoryXf
8JZFBZbQ75B/hkJAVxXbg53HTWr/fnE/37YJKUdzk3OIjrx8Nn0Cc/D9MmJfNhlTJJctMmUntf9Q
wXn8PtIPRSUYCwuAzaSn5LhDn/P7NYokc4kaCSuHVOpXZpWiL/GlfpNX/fPQcqzPzNhcNYMqL3AA
L3tLvc0qbV/m4ki5IV+VSkTUaeetaW49t5XeY/MQPwYLIja17mOrNMfA8PJ1OZBMp/vyJYnDtBr8
eERffv7sEUGGFBBm8/P9K+8lG2+FWwoIS2XjbukkSI5O/fK2fWwO8t6/kDTxeQz8PjT6aR7PZCCl
OzxveWOZSiEheSyJeb9PFH05av0fI4f+GMlevfSFRtu7URfTOqReZSSiQjBQz347EwoEiKb1n9+I
779H/v4k60FLzabj98ASWEnSqxsk/3XPiSrr6xXP5gp0DdEtNEE8WPJVyRm8lNdsb9a/z8jz9xVF
KxtPibdvvjUiElmgN6OJh0EQPMcLpI9UpEXYiUO6HQy6kVWYFqtOkRzF5/UrEjoschv020hrUASq
8XjhSf/YanPZMg3azwQcg07+9xsb0W0rMrgfh0jjbacuWSlvwNv/85I5jWLiCWRDqKAt+T5KNRZS
RciqeJCQAHKeXJbVJXDXmWXl2xCzD1+hjGOrmThR1OFZRdfIy+sMnrkopeTCsnJppNkC1g9+rhLw
Jx6yjI0jAZeFTE6sSiPnUvDID1/jJBXEZ0/OGy0OKC2zoWK9jbwS2eAhaEAnVuObR8HXT7QNeZm3
We1e+UqzatLxwRKUHRjAA222fTQ2TpYG28E19vEwimCUK9pkAlX632fz2bkD9Ftjh6uhkJnNHdOj
iKmLEHzLkgKD6kj9tWJGF+72D8PK5z3ga4upUUFG8ONjaLKLiLWSByuGjwQpU13sIRmLJkgOr2g2
nQQVPhtPqDrlGy/rkwt485+rMM/gy/izVVhq+rEpZNCuhNje0d5cIDnGWu54QnJMu0t70c+Vdb7y
UkQA7gR/jpVg9sgJaYiGcvS4XJK3QjPGQgelfCWFTf04GnKKjFqvr8bIsFh7861KBjEFX5IYfn+2
P7cgiFSBP7HDYWtM1//7GytlMYgr0xwPefLcp4+pH1wY4Ke+jblN5YIKxhS9Ys1nTypLPrhoeTw0
Yf6oVg09jTppnCgfVmhFtkOQ0wgvXpsxrGliWquxwKwz1nsiLJ1e0jlXDbcgwzd0v1YWuoukK7ZM
+/bC4z/3tn/9mfL3GyHQAvGinp+pG1OvhZx2BO+adwS76vx+y8+9TgjMiJKaBGDGp9Tny44sE+h8
BxyWDlF3pSrdwotOseRdeJ0uDTJd7pdBoibSw6FlEBBa24JT1aL3KVkWYXZhoHOvDScchcosh+Af
ViQVvQZit248yGK4rcJiVQ7Skxfn9HDzl0IwLny+f9aqpulEsWhCO1Ctmguf3abU0wjC7UHcoQZl
nxSuFoJN+Ix+1y7B4q6bRX8wL5zyz70lLMscjZEFgkqerYA6eGch63sGrSyAOZGR2JIWX6p9T39l
viSwX8bOLfGmUOv7/szqIKuFwmCUNM7APsZrKgpbw7ceJeicEmcc5E+novWfQtOclInL3+fl2SXJ
ws726ahj7z4b3yo8UUjdZjwMfreRe2npFfUmksOHujNAmcAsN8WPLurXbveme96F1+Lsk/06/PQQ
vkzZGkBS72nleCgiejGKAQZf3fty/RESe1np8VVu1gf8vxDgAprd3p/U1U+m1z7mXuCkZCQ1enxh
cp85A3+e/lgdmdzsZ2artI5mbWibZDyUKSS86LrGHZbU9RV5s9dBWd+SCmB7VvQ8RumyyASnD8a3
SVwjNIphm4HgVENz7Mrxwv7yzHz8draa7bMEV8xTOEfjQc3rTdsqKxpLv0+GM+vHtxFm2yy9kRoh
qhghGANbjh61Eq56JF145j/bVCRykcmK5YttBfWz6Wd8eeaR57lhmuQDq26O+uEmVcPbZqQrjcqh
9/xH+Gcbs7/DALeAqEOIASZz4hzcDj9rIDx24PvzJ/Q7C0NZ1R7RdENJD/QSp0+Zrnb2ZnJMp0+I
T5pemjZ7/6ExdYMfeCxyiYUiO4cN5xvwEgtyP5DOdisjJDmnyxvLrhT/TlUEE7Netx4yaUXS5mtf
+A8j/LWwZefdDZOu0ZDItyg3Y9Mu46bcdQPVyVKvb42C7IYwUG46ku+NcPg3KPWBEOl/eR+tDDF6
QVO7UoY2WehQuOMQtXJrPAmBfqPLAKl/nwVnFvdv1z37KNaJifwts4ZDFH64EKCU9s3K7sxRWkWv
v4907u1nKNDHHEMnMfhs8eH90hqrMYdDs9Nu062wQNNz7e1oNm3Yi8U3xUrcV5vswlf/3EHt27Cz
Rcd0vUzMR4bVr/MtwnvwUKTM2/WLvBgWgaNc2A1dHG824QUtxuE1jafdVo/RBnUTF5hcdQ4Mdie4
vRT6eWZX8+3yZtuAVEyRyfTTcOJVTySCh5zf6pwgvOjmPbckUeyUJzftVPKZvSK+IqFkEdTh4D0K
t9i9mrW/ErHsLtKX5D7lu+y/qxe+yudWZ3r2/xtzNj39iNBORP3DQV0rb4K18KpFeqj/tYdxPz1E
Fg5/U6wUcn12l1pXZ9+MCcLOuQiHyrwZ6wuK5CUGQyNpePRaVDuWd9348Trqomdwf5eOiGdXoC/j
zeapqMeAlT1pOIBW3ODZwHPufQyFaJei9RYUir6Q++7Cy3HukRoTLNTiOg1sKt8XZ7I4qrTx2uHQ
EflBIktE9qt1aTd8pnj3Ga9KnUTk4PvDBCJVnWRiXeTFN1yNHEFFXJQCAldC8npkOxnJSiagmcgD
j40jvl0KRV8sXLJ5HcPMUsds+3HRwsJx+kL7F1DfWOQx5C2pu6nH6h9nn39gaV5ddVxh5o9sHdXm
pW3Cma8lDje2pOwQKPbMN6WKm5mpgNr5QFQD3BaSewjX25lbLIC2BxoHxpy/vTj9p+k9+yp9HXVu
zDbiISxGk1HlY/UxuQ+mtStr7H5Z28HqkuvrM2v+t+Fmb3jWtEEeU1M9TJz26sYvl2pmG65ToFJs
bzixud0midb+nbmtVtOCpmlOSRrFQ7zzYGcugoiEyUd40qWHtOyqfLD+P7xxbCW+PAhrtiIIahmK
gcstibfaSnuS0muE0To6omdpn0AGH1ay014Dle6WMUU42rS1PTxd6oyeW5i+/Yz5mxMjyjBEblWz
k2LbXH8S6MRTuzdsZYd4TlkOd/4xe40fLnqqzk4KRAkoVyj28e/vLy1LwZjHyCMOVBTUxAEOIC2C
nXxAyx1taLC2xeKiBfLMYjiZPsA3g3IhYWQ2M9JeagxPVYZDtowe8ytpFWzqu5jpWG6mg9mtd5Cv
5A3m57+/bxrOLFDUNCmiAHUhuneuWxDxCgdwPvjmSLc00mVAZL8PcO5zLeNoUaegbj5t5uxzHeRV
KPpJwxJo+8LO2xS7eGU6uuJE3jrc9O+eg7Dx9zHP3kyccVNNiOc3j0MAGxb2MiFUh8avN6ALlBqD
PrFtFlADOnHO76OdW35lpGCspnxd8ObOTjiIqrJEGBOGE568qllVqAnIe3Y0AiIVVDyYB0lxkhwP
Wh2yh9uEWFUZphwSe9sgw74hlrmXsGIKf9Gb2kaS3OkFHMr6LQlUdNXFpW71mftDuQqwDLUkdKTz
L68VGCkC2mw4hHp5hRZ2nwmWw9l1kWXJUUdo//sNOrO0fxtu9uGVenRTJv6DQxmINoLx+zyz0Pxc
Kn+eHUZFNULoKTuKecdYdofSNRMeg05illXT+4ZlP+kZLnU1z9w+qv8yz9xEEsN5+/v6MOayMFoG
t29oHRX4oC5sWFPxrVTmTeZq/70TDqvif8NN+SpfD3gwbJhddcnTcld1i3AjMZa/P6DPetn8u0Rh
hlqQDnqNeur3IciwMoxGi4eD6AOuCtRiQ0T7sv0/pJ3XctvK1q2fCFUIjXSLyCBSpLJ1g5JkGzl2
Aw3g6c+Ad51tEkIR/1rbF77UZDc6zJ5hfBJ3eUhOAmQwNJY+M318B0IMfVHQX3GScdj0df2UZtqu
R1H/yq5aCujLqAQy8RjDP0T5Zr9JqCIWVwl+0w6dE3f82D2mO5QQfyqH0VZ3igsR6oOK9qP71btn
6QK4ND17uZcx2mxoCtPM4a5gpS4YIuafBsvcM3+s3TcL6/ZqoLPlJNdKaSh4hULREuXfSXJWRv0l
Yi8r33hx1erQhwEgx1BxOF7PZ81SNWiZ3p80Qj9bxdxCuf1spMV9jhye1TF1T5X2TVJGDw0e0LEF
yhGNMoWjo9kH2f0MwIkM1dUMGFvVGIK32z9vGuS3FXjx62ZehwRQip6OWn9SRhU3HrNo2tka6iEC
9jlKALcBaNitPM0XJ/7C5uyeDymk4gcd6jJx8ShnCiiJZ7jDK0aWLljUd/132meHXwqiXiMrmPYM
cslR2KBRSENf9u3Zm96gt2ZvGulFDKhLCZdjIvQnU2euMZZbNTCRPGxyb0BR6Pa2sT/46G/WIAkv
42oFWmV+0BoqCdMOT4CTwOz0JUMp/gu6IXdTK3LkQZ5cscVtfDCwcbBn0NToEA8oYs1jfuyY0Kq4
/XMWx37xa2abFU8ZuRgktT8x4zkeNhyF4EG050W4Ij+3tEIv/OK5H1PS1DAKqNufkm3gV163aT11
l+3WDp+l9XJpZhruxaccjTqpIPDen4jBPLVp7TF/vD1hS8v+0sLsYAU2PJdEHZ61Hh7lZgAnGolg
8s/v/Ev33Zh9FVWoUN9dY7YIS7ZKUTu1ghaVcW22lmJeMjTWUUA5KSBI85SnXOf9wClurmTbbQXo
D/v8lD5Ph3X1oQGWagdW7Qlbsz3/80mEp47gCCo4v4seq2bREGZiWythiyOyBhb3kUqJe9vK4sWM
VA1KS+DPQORhtrHFKAKDWFPwPvXxlez6PMlwp3bl9r8hVWZFLsSP1uZ0aUNBHBhIKBnJKCjYX6/A
QAl5Q0qpPwHbadfZi0oBDUbbc7Zy5C9cSMgW4rEJONOkXTcbG6qKWhqoDaYQdCUJXY+0eg/jx1Qy
naYfVmZyYfdeGZttKwGdMI2RY9GHpH+IEnWrtgZ6xcBZtJEkvmfxj6j4zUtpZRssjhG0GKJBzhH1
CbO5pEAkJUaIMQ7DRlYDT+co3hTewVJC/475L1wm6G78tTa7a8ZG04UiqftT78WFi04lo7GM37Jr
evFOcHW7ccW3mm7jn5Jm5d7aG3b6XrNr4cr67HvSjKRB2MJ6WBseup/+vG9UKV35kmtmZl9SbgIU
uIcwk9XoBOvxPs8GdH2v1PwtHMNXg5kdki0kOFHLACuyUaHdDkUUlbhyaa8NZHZEip0uCAaDiRZ6
W7aY38GTri3gTDa3D5E1O9PWuLhRUoHKraLCDh/eszHyanB+leL1tpGV+VJnj5QoT8NaCwssdPTw
Ui2wKnkllLpwLF1+kXl0vKZRF6Heo0ccXrLL6G2sw41SQamAspUVthSyuDI1c0blIcwrPu1a6upv
tTt6sittgp/U4cghW6lnrBhcm7zZKYHka1D2Wt6fxvgjEH4O6NK//XWWlwD4iFMrCJpuZkugzA0o
QAxxf0qVHwLyZymqR3j3+7aR5bPuv0aM2RLIVN6XkObrT9VoQusOHRVA2ojVfZ/paLNaKy1bnrO/
1mbPmSYPh1g2U9xSWWUTUMbaamXfLC+4vxZmq8Aw4eQiH459IzTbBKxghe7rVDlnxef/NnGzz693
aYuI+DQUIdwEiWIBOecOeuQa4XvTrt2EixOHVhOkihH2E+fFRHQgKUfQH/uIqi+Q/LNLuV0RZ1Kn
o+vbVaCiPAeAZiQijdnpGbeSEYWyAFesrJ5RoHMKRLYTUzRFkSBx9aLaEI7n3YBVkSAjnmk8/tVC
kM3K0uwkIBiAhO54CsqGW1qmI24k3wmR5laZuGNSX1moq4fCidD6CjcUq9Sl2Kk100OZ3zteLBsj
Rc/lEKL6KGH0rJcN4rcdvw8DCBmbGfX0km71RvMCBesGXE23iqgXot/AI0aPIEMV/ww0Di59DTGi
qgR8JovuYjNDR2V1ktJhY1IoU7Rp8MDDLtpDIyLeFFlT7MpUqO0a5egWk+rVxs6lL4cKNl3FtOLJ
OK+mrxqBN3iDcERSUeWGFImBwNMJbYhOs0vOg2iZDubm9tpcszm7bcOxz1FnlfOTilBhHjTHnEUf
t00s7bPLYc0WC61YiSashp86gsLdKE8gW2Q4cW4CqbuWgVkbzuzOHaOgoFqU8RMpf2O12GC0OrdH
s2ZhdtQOkO0oKzTJnDQNLLqut4ASXjGxlBtBAcV/F8L8sm17E/tEQR8tNKpcYke2Fj7mpht5uo0C
LjtvXDpRzR1xr5/+Tbr/yvjs4A0H3lWSXE3GJXS2ugWewpMSZfEwSU0/xqsKe0v3yuVoZ+dwm+s1
5er0zdLsLaySfVzzcw6ZgcSkz21QrbzsvgsYgtp1aW92HJdKrus9wwB7L/B5aPeb3O7PuPyhiOyl
Trsx3vOVG2Ap2Hllc1pVFz6aJIY4Q0rYJD50IF6GQ3sAcZ5H6P7xc7/DZ4W8zvCCFGAA3RJ7VcRw
adUqFwf2bF9EnOJ4U6MpMclAmvzRP8Zu/wryIHo9p8hNaJsn8eGf75RLm7Odgq7nqOUNbOb0K05R
4LMWp186WKBJgJQAGlfRTDpbqZqm1CJluMAl5TNKim0JMCpVvLDuft4eyZIhdBdPOqnoQUHPwvXX
a2ipMHTCgEmUSgfcdkUPDjbcksDwbhta8uOIpKsETTqoyphnCaf6yTY2OY7KtvmEgrALxRuw/KKV
UNeiGZRqIgMKnUNlHurKiBaFtSjxU1wh/a4ZXp1yF5jh24NZWnPkwso0qxdrPuqrqmtiTNcAia6e
jft/VX6hEKTkIA2KLnNcnNcm0qSR07aU+cnonqH3fRDyeKXidHGqEABC1g/ycii+uLag9oWRNSMG
Ueb8TQjpu6qXPnyG138xV2jUQ5wL1ZQI31+bQbw16aAvgaVVy2Bv6sCkquTfPEjhWaA6DyFcSBHO
LuKoDKkhKCJHLlgbLC3ge7HOHiW61vC7OGdI7ICFNrVszAUqmGDkBM3UkIFoNZ936Znr+bOpNP+8
XwdaDypaQkB4k7AErucsSHuuiwJuyTwIHkaxuUdbW2PJZuDc/jaLw/mvHV2cvXsqoYa6v4aze1KD
q+rmmA7kLY6LtcK3xVPmws5sqfWhoY1GAj9JVlu0AZLxnidVAMGp8lSwaLWUebpW5z785TU4Dfti
eyqhWGLF/XEy0II+xfYjK/QnlVGIYITW6hW0NI2X9mbHAZDwGlVy2JtqY2Q4NYKwTxrA6Ikle6Uj
fiqDr5beqt2lab20O1v1OdTu1FiEwxaVFuTunXQTlHbm5La8Rb4e/ej28Bi2VuwJ3u11s/RImnRI
UKiOEK/0J/Z7McGsTfRU7GJ+qrMeWlDtDyVh26Is9o0mHCEn/6wLUBO5bXPpzL20OZtkIy5VGTlk
fmoh11OK4ReisNv/zcRsPitJGoCLwLC48VZjUEP3b8aAMleUq2Bro/jsemGKJk17NYpwTI3PmtFP
PVv/YkdDrOq/FmbeUG6EKRjXQnfqzG0spHaavEMX3709T4vr7sLI7HgSmUx14CBhRB+AEC9tLpR2
AyUsfa0cZnFn/bX0p73oYqH1ERSBILqIhUZ2RH7U0a7Zf90ezNK6giITalYnmCYwMNffRFXqNDUy
PBOhuvfV5/pzrXfRynefvuv8QLq0MVu7XY5vYg54B3BoOEqVaumA2qvQbB8aYBUg/3x7SGvmZsuM
FWVaQhwDTp2aPxgS28sNf6/NeKfH7Vcn6f8URYgrF+VXf6dwtuhChm7JTME1ktC2OYmdKtpFrz6a
EfuZxKBqqoUcrNyQa19ttgRx8pkRCO8wmYVfVZR+mGW6csgtrfKLUWmzyzEa8kFNKU7XTDxKQHoD
+rdVSm0DyvzK8lgZzNyrAP16LEVe8xMTMsBNDHS4NAT08turYm088vVCr4pIJJxiyoCWsMIAJGRZ
s6KqAEr++bal74LQ1wti3pLfDg2ksU0swOlChIa6Pb6qrmYFlrEZNuXmtrW1cU2ze3lGhIha5BW+
EwsR5B4yW6s+gnCfrMZHlm49eLEK2t0QxvwWfoRGjyhBfB4BJf1ZNTdR2VnQDXA4+YWkQUPXGm+X
OrKwrf7am30wUylD2ehgT8sgFyseoRQA9cM7NYaACnjwYXyM1Rdj0xUPtyd06dBFNyjk+WV4ut+a
7ExlCAboVHfIsmdbOG73FShxmb7WV7NkxoCEB7S74bWj+/b6u8UML7V+IN2pCp1U7zZimkALKFoZ
zNLewrtjet3CzjdFN8pSLVShEnrKQhSKaxCVFn7dnq7FnMuliWmBXi7AGj3JoYJLqvPIrr/Lz+qR
WPkWmvZAYgz7taTY2ohmp3tABomWMUYkAO9BnorVyvKlDXU5ntlxrrRizCEpx0/mYw8aY2kh+C0/
J55gdzbFmlet4J71jrZfR1KsjW12rGtZGvaiirE1kA0Z4UNKzcftr3V7cOTbkwfB/QpirXhX02Qr
t8ZnNNDnjGtbGmvubVNLFR4gHfz/tQdaz/XCgFBeJlUhbGXb6VUgbZBCHwUgYogz2qMbCLZ0iB/p
5+rDYOmkujQ8OzkQ86javIAjK/tBZNfHbisekvtAsaJX7XGE4IStuI0tfma/zJ+D/z+Oeha5aASt
TMEWwqNyp1tQozZq20TLGwqsxBP3QChQC5/Z8r5+VVb898VY5OW4Z1cBpGAzA2R0vJutPXchQtxz
7175zO3Omsq54h8tQEcbiMEfxbUWnW/rCk3JOohD0Caaak/M2a6sc7EweQgcmqGhwSpEk2Juh1K9
Vcd/XJY39QhDLk9D0Ss6c+beQlz0ALuVunGO0srWmsgNITh2+xvK08q8clghm4d6bgOqAARognnx
DlTNRr0IRdi40/x4I+2N5FihQ/8ZVLPaN12U6kXO+BwDstsxB2nZULQ0yJmuOLLfHYnpd8h//Eu0
zIvzpuiUsaRuJW6ci7v6Q/fGDbMIBPWt0K5sYbWBZNkcrj2AQwDuRo/59YalvBZ0mpTGme+qLbsP
d60XPo2ujGqlzF7jmU9/7NscY3bB/oEGAxAa18bUnmsEXCzjnI6ClUNDvUWLnrnKuP9+Ck1zeGFn
dhiUkVyUhgQ70RbS7E+Sg6Lgs3kkTn4HtMSuf4690FOd2yvoTwjg2+imZigEGNGHMq80jyoxEtXY
1EFuQqk5jgBQuPAcLa3/OIKFKzLL3K4J7X4/ATBYzCVCv5MK4zdgVDVSVkudqp+rLz4xtP3wXdlI
r+UOLG0730Ip28oh94Qxrx2609U0H/AURUWYE74GnMTrzynUbIBIsqifO3LXSb+pj/5gu4WoKTrV
wue4WUlU/3GPvtn7K0Oqza5KDpQ9dinsgaeHhtlyp2/ag7EdX42tUVjxVkH1ajNtk1P0rFjQUbbK
++awTs1aGDeEngk6o6FaMGFUr8c9dqyETxxr5xwQeFuFRI0BVLoeJHbZx36I+64qqmeIZa+dDd98
BZQvomsQQkMGdI1w5F4bjoa0Y5URqGfzsZtES/NN7acH8SdFa/YJgoRO8Ws12TXtldmkTzqpaPmE
PjFE4WanfNwZjZLURMWks23m0NoyHP2gfaGla0/37MfKJlozN/PERqqKVQO4HjaRaJcP1X3k/acw
Gcwaf23vLM4nuj0h4ITCaORor+fTSNJaLRpFPcfxgWVvGslWbpVvV+T0wSAyiRZhE+J9845SIVCA
7BtD7ax1lcP70JeIdldF6lTMsGJq4WzFICQwoiHTi8Kh2drIR7MlgdxCLRkCUZl2HHLgJP9xc5Ai
XhqZCwHr0NBW1ICqZ7Ed0VjwpQD2MgjPt9fAN1duMjKJBBKoc+I8nX2ViudVn1WhCo1u4oZEPDFM
Vq2DWaP0BxXNpWA5ru2s6W/OVvmVzdmy400D3foavsygOehgNO/1Nzxr3NCFwMHbAPRPDY0ci27B
gdgqa2t+wfUA3RoLBWNF5mv+LEwGAE2EipNz+IE3hq1sQjCaLN1X3AJ1tpvbs/s9Y47pvbQ2rdmL
t5sURj2TY1ijbv3SbCuc127k6PbgQXQfioEHwVllly8tTuTcJiE6E8Gc+bOg69NRLOF9nJXWglJ/
gWZVpKyB4ralYw7BJx/Mvf/DQb3k1CH5+tfudNpcjFUEmV4UM42cmZdt9a90Qw/QCM7s8JD+Mm2s
qrs6s7k3OKUHuBWkOwNbX8k5ftf5wnyjbBqauegWRQ3XbGNmSaSArqSQc7YNQOZMfcnHO9mO3LWS
Xnlp41xY+vNLLkYb9k1bsAaWhE39O/yQPMVJPOqnqoVCdLRKMzfPPdHDCrekJ+oLNkPJvWTTU/vY
/OKfwtPtlbZwul4O/E+w5+LnGCxvQPySsayTt0Z45crH7b//vbXlemb/+LYXBgiHME5eYLwAWPnp
C/jMSAVBO8d0m626iYGXwQg1a3DEp2GjP0Ub1Zfc1DMdeb9Whj99xPn5cTn1M1eIC4Qg6YAFLvvN
diKEhlvTJ5u1T7xsBhlSBeFG1BTMPA+cEomeoyjwz2Wc7mI/3UquuApv+F6z9Gdm/9qZnRGQQdbK
ZJSmM0LyKLVyN34vbQiW9TvTL70pChI+Bsz6PzxIloaITiXsFJAMIU83O/27bOxTVazh42gMBJ1h
i4oROxAblDWMu5iWbhSpG63TXkhhnAYlAOa8fYfYwTatqZ+RxA+IeND6AVjvrmVOngzn28tu4SzD
bQ6SvYb9DCXR2acGPYoTJe/IuYdCnZicjBiwMPr4b4xocOjRFY12tNmhESTdMBRyS84tYDB6HNmo
NLVZslKlvXQ+YiwotjCwnhTQH67PR6C8clTN1rj2oEiuQGYCRTh7mjPEUMpNlkGUIuoekk7wiuEd
Yv12nlNbk+hLpEZvLB68qgQqHGnDrHTLWgV+XrXMeC1XsDThUD6DKAe8T5zms0XfUcGsBa0i5yR+
yEvDMSKwaRttxQX4flrB/1MgTAwnCi3w82hGxkKFFTIdznLZeAp5GtA1e/ubLlrA/T5pjiNhOR9H
JgP8l4O3hVTuBpkwN19VNPs+UxgDtOJE6IIsxA463pUFsG3Deeh1W+MZwHh8V3enfzEO1GMh0Acz
3+qaMqYrbSNjX4mg1AGuwdVyZaa+u83TOP5amF3bZk45TbViOGfCboDOaSIR6L5gSGHv/eOxEHCA
IWgFRwBnzmxtJSCZKrER9Oc+TGyl/Q2gx4qFhQjLdPGj/nMSwEWAZbbHoKAHpUcx78/JNn3QIXLc
euVWhFzIFM9ZeyIuzBz0RNHsibojFE/PI2VogzDh3Q3DmZbRe5JSOMtNDxKgUvpRs5auwRvm27V3
NbZ5wnAAUzTvgqI/N6F6VzRZYJUSBEhqLYeuZhHVJkBUTDABSqCNXdRI4UA4n/pmnrwkafCja2l7
pFm8iRJ4+fLYWBSUdyvom60BrB0RzMwyoBoO3EmvWhDOQVhKj1+rBo/eoA2/Gj4Bo1JoSvIi3wn9
+KJI3SZn6alIKVIRVf+BJWPaQiL7oYqbX2tyaAxU4bYNgVWWk+w3ywSUVUibuGFnWW9+pEUGUX48
2HLud1WM1JoSfGS80qFtFjfgMXKMQUz8VMtReYU+a8ruinHYcjCEVUgZZGAetDxwkqr7SnT8jTR2
NWH0wRTz+wol4AF/gW7UzzYu71ItcAsqvOWmeugkFlpNlWzAEjgSOMaqObwLpukXZvAFrSVHNzO7
UwDe5Dy3MoHGtshY7JJerd2cJeKn3GSCxRiUGpIYuaVGoZKtKAAk5mG/lZCutjoeifcGLvcXWraN
V7V94jQSV++iXmugNcvxnerGhtoS4mVqmoPXUDcWUknPAFqg0YHJmZukLPxQjYRipKIKKGgiwLNG
bNFuiQi+Jm5vK0T9gtMqZYb/ki9akl9Gy+qDpMTsoxzQImkrRpB4CgXMRlDQPxNC3mIrojRkZxqs
AqFOpGAVtpEHapziRKIATGzDVKun7IsSCNGVWvipKervtE9R6x933esgRJ3fQ7vNyyJ0JEhmLGwD
aBnaOkeVvwZ607aPuuaxiDTTp1plnMoqAD8UAtySXSeY8OlS3ytGYrqgyXb7VugYwEBR5YAP+ZKh
0x9ZNU8a0xcw9aqNEkiaj3K5cDMAngQxa5qPYGDEv1Sea19YHT+hPp3t9JRlILP1iVtG8V1ZkdiJ
e9paIPtQq0TE3GkUE3RRcXzojHhjCFnpyWmhejkTx01TiJ9aIVfuECmCVWgS8xQR60PJQrKTcHZ5
ecLvFV2KoOBuUDfkyZEPXLQoVC1tNL322C8hyqOK4gFwA+JQjQIQmcUflLe/sxgIGm7on0lkBh6t
dEdujMFmaEq0Wl34Qkj+JTCrQ0jKe4mxB3XUIeYHGUaoVAmQi1MAcMTmDT2p0p4TVUFr+UgOBQeo
VsoUDtQsR8G5IPhSA8heWUCIu0/GfckT+KxKYYMrhb/XaWA2YU1aY4sxQvagAfSPFJYUAy0XVckO
EZTCqgtkxrRKfI2HEpFVXYW7UjdvTcU8QWxPIYvfRAE6VyTXesdIVbSsKABtQsLHRml/7ynleCxM
8FcnLqqKeUeqDX9j4KVi1VQCAj5Co5qhsnsiVj+gqF46alBB0KCLD3HB3Tbuj0yVnUqD8IqOWjAb
7uFLaiYQKm5ejSbxzZ48ZKLwaOTxUz+yJ9bpvyM5eC/j7knPEH4uoOOoCCN18zGofIKvdypN1toD
jhCvqtEclyli6xe9AXESHbqOWhI/SRJ7rFTygvwdLoyo3+iF8buv+W9TzojfDyD09WIqIMHEp4h6
cZRZ+KUXGnaByDx9RH9fUA/BFg0haEjOY9EhXaFZPeRM7VHIJs6ZXmENtvtMHl4QeskR4cu3bY+N
pEA9vQqrwo4D+X0AkUeP5B8leLKuDOFUC5vrjOMwdwx6qiRHKDyVQce1CehrLzYPqZTIzEp0dJOn
cp5ZmVQbNgNw1x1jTJ9eB6lbMn3TY202emZsBSXltjrhDPVSxFJBncbBGA39vqrGztXzhFoi4mk7
M1AjR5SjYAQNWm0eh7aof8RNqsA1NeoIayWNQ6wVtpdq8yHpya5sjfpHrSjiY98WqUuSrj0PQ935
0Hs4VuChbgw9VPymiPJ3sHalvWlKwhOqUZX7ru2ML7T5g3QeFiBE8ZhBdi1XXI1hLsWqK/3SRCzM
rBOEK6lGLEAgxh3nwmi1cvwwBmG8EgZfCPhDkhf93kgTQZ8cVbPXTnsG3n0Zc6M7DwV04jT+DDSa
Ew73ENt31Yy52SA6bd3suuGl4fUOKnPvTalZwnhQc0gDlr9wr/2Cn/h525VadD3Qz6xr0MWCbOjc
zxnH0NRqPpz7lL8gHPKIl4evkMALhvQfqz1DSRyRThlkwUkUaR64zYxOqgzaDOeKZjuBda9xp/sh
i1amesGfvjIziwrSMe9jGsAMIfuuPITSXa2vVO/jB3/3oTQUlqoSlPTgiM7f9BL2KBxeRTqref+R
5c3wMzSNL5DrdgxdeQ+A/O70Ek5VT4W7Sh4eSDBSuxMJvOI2s9pCqqxA5camjdlTK3dHrimpDfWY
F153tR3q2oZqHdDYFRDDcji4QSK+oaHPNyeV4UwqQKLinjj00baj/F3sh0cwVLyBAYY7Eo+l4v2Y
Zce07rcjbXcMB4zFmbyvWnJv1tBJFskuNKpj0wZ+JCvPXUn3UBA+hGH+rlDAkfq0OItV8gHNou0o
opNRhT5QmkGOCLyPWtwWIvFQO7WHwOQZHXq5JQgtddq23jcifa80aaNCTAZEzW2u4wxIA1SbRPUJ
dICPrMsai2TF1xiIaKgjxQ7NjB4UEbYNk+7Srnnvh9IeSdc4VdM9qXJ/7JrqIxcNAD5GKHWV+TDa
EML/IkKhoYZZozgQtSPCdfd1UWpAi9bJiRrGT8qgttNFil8YVWeBabBhAt8HopZYacJbFwKjLV7C
8HoNCn9KZJ8EKo+O0UsHITLPsSlFR72cbqMUnGKRgdCKUngwAzMZGnImQiwSRfIsJO1mrIvPaDSB
DjbGe9R5nQaw1VMi2SYJdhlIaE01HhOoYoogciuyTC2WRW4vdHdAbPhJYPotHhtVJ79GAmQ5MTVg
mYrIW2vZtoKC9BB3mwrzHjXBudVkxExEcROFuD6Ij+9zTNozsLmbLopie6g1KymjPeVG5ki1HEBU
r38OtHbwqxIyMUFg/II/OlhEFg5ZgTvMkLJ7Nad7pdZ9rRY2OhXf9EGXgeKtbQRkngxJrSw8BY5D
G0/QYm1wdI28qYLh4vx0zWK4C9BAhmut/UUT80EqAK8GA/yxSs1Nhj5yO1MSAHaK0Rk1epTV9DFV
UaNTpCJiywH1ElPywT7dpo3yxrj5QVkF+UMF4PIg+Ail6ROVDYLegZZaHFJOgMqzxhur+r0qzEfC
Qe1JGzlyuwoCzNkQgwKegk0eh8MdkPXNBtj3wqrS+JesouihikZfDIUNdrDTxN0OzbSdS7D+B0Ze
aopicUkLqc1I/xPY742ipfkEg9Vw3+KeiJryqZSFdwYcjlVQPHUBE9kIWXpkZmTYUgH4TqvQzGI6
0ew0ygAB1pufciuHbtpPKqWBCGdNLl+UQRhsQvDYIGiBDUKC+n+OBtNUG8ed2pjPUjQ+JgkB1tIE
j7fvkKcl4CGBwKQ5IjFfUU6oWzUABYw276QF8mKQ9swonitdP5qNXuA9V8r7OArupiPLoqT1sI29
eiQvgPGhxxXLbiVXsRCfkjR0UyOfBdLclB25vupqILiB2QXGtVJ/jqaM0648tIr21Ah5s6mgZSZD
KBAQLqsKGycsxSeeRr+jOH/qFFBo5A8WASLByhMPZLjPptUMB6EYVqIVSy/8q1853YwXcWhBDCUh
1HsR0VL9TXHCneQPyClA4dhbTz5/z1ThikXiwkTCfyGlWNd9kcu8BNlWam3aq2gBrB2JIjkWAFhr
/uOs4nTRgugDvg3kXvVZsBPINU0Kwnw4M463X9085UnrdEHwfNt3+KO6eB0/hx2guUQRtUQKZBmv
p5DleTmGBhuQ9uVufczdBPmK+sA2pZ+ip2QqD7aaqa3x2BzWYvcLcTnYnnha+IqAAc79Ka6pAxQD
hjPSp9bQv7Lsa2V0ixag2YmyIhz738L2oLL3AqvS/4yuedLscaM/QHvLwpNjk535Zi0MtOBTGNg3
UzoYetHYvtfTmdaI47IOIbpkG26o320UP9o0/trMfU844ashvYaoqYRSpXnrYdeLo1DWmDkAhG2z
eZP7M9Px6hcfsu4h5L9XpnEh2nRlbrbPoqo3GTWxGBFG2cWofWAbCNMjgyU6iRs6a5nSRe/vYnSz
dVH2da+yphrOipH7baTbgUy2ElvrkFkzM3MygcE1Gk2DGZC/dekhNu+VVej34gK8GMpsPVDTiNFa
i4BqbZwi42ko17pWlg1oqKMgS4RCyL3wHtK0w9nsB4DvBosmP25//SULiNGCSTBpxBrz2pdSjJCz
Vo3+TBji2ojuSdDhuW3iT8HS/BS6sDEXmFbVPNY6BhtTBVeJU6j0yU78kN3MCxzwNhwT8g2Fy/xh
U1j6TnRSb21LLQ8TRxFeeMBPzQPSNRWA8iMKhsmzJ6INj0UZrzw5AO3G9p+NExUiyCwhe4WHxzzt
Y3aZ2dJaHc9KkGcuK/VPQUHKMkanYtcDrEuMjrlcIRszjz+qUtUQROh/lKBZWxHtHoBkZaCoh9SP
ZdHXEGlG/QvEIBRzwGt4JL40xidJHQkUQhD+SkrTAH4tdzNDvKNs/JVVwb1YygCJ1G6JgIJVQjel
CGMIofP6Fwm6ykZpWe41Md0TKh4HvfdjXT50ND4rPJUglS55wMvttUQ7sjB5F1h07Ay2r8r8WUjU
vT5WjxHTPGIy3yzyE17njikWb+kIvVlZO7QysuBy7oh1dUw74tXAhBeS5OpJeKCdekiofhpUjFbm
8qM5mD+wtR66oPnBUJEC1HyBEFWO7kZdiKYs41NJi59qBz18s/nqqmgTg6KJgJr5SvocmX5IOx54
VfzGjd0jDqIcAOvmCJIbbkuyAz536lBCkLwOld/JQN84klwhaZCwF6XXJKpdM1HwnJf1k6qwu9AQ
nuAUvyc522m8+kqa4kmUgvuhqjdlkd6JbeE1XfwRDu0jqROfN4kLOK2fimh2DXrQp0o0ZyLy9cBV
876Xsp3Y9aWdy9o27YttOyKkM/4J2mcVwqdy/auPUa6RDmDUUoQWOqo/cjX9iKj80SrxKebKD7xZ
ZK+FXK3FhfRME+OJqniYANtyrwDnEauFK2fjmygNd/koNVYn5i8mQbQ8GndCZe5ipj6FU95Nko7V
YBLE5GC2AHsNQf8dlGD2lIJFWfdt7yh5P3oCsLnZUN4pIH1acSuiwCE2PZonD7xqTgQwNVOlOeJt
6jFu4BCXnXROEARDJ25yl+uoAU2aU6eoz2aR3fchAhRjEm0yKMvUEDqwih70H216afYtcVBf8kXG
pnKiTDpFEzKMGeZrEgeRy1Lpk6HixWmhB26XnfEomLghEsCndrxo4XWK2S4PhRcVPGTR7FsLLZaq
LZJIs9twfI0qZCY0YU84t/uge6mK+GSWsjem6WOjhsyqivqlJBRVMs2PciSP/4+061iOG1m2X1QR
KHhs4dqzu9n0GwQpSvC+qmC+/h1oXtxpQn2JmLmL0WYUyi6LrMxj4DRl2REB32yI0zNvzZ+SkLyB
R7Bc5sUB/DCvEwLK2al5MC1UMJUIHptx/FqF6VsS1j8UCW1eOnbPUiRzL4yk3hWStgra4CcSl2Kj
QOB74MYahfiNkNKVOcJugETyZuB4WlZ9F9txpr61KX/VB7pqSF8frVyK9hFLK1vK+HZUx51ShNEe
vxvoC0lHxyQc3ppC09eZRCPQHBhA1QqFBatoC2aDu1c7sWhkFOtLYtdWu+olKEJXTDiAA6ge62DN
WUkfZVoEXhh24Abhl4Y1u5eT9B2NB9TxY0hh9GhHKzLbZWMaOQO41s9ozfxIe/0RBeYLSsj30Siv
QKLzugSnq43voFm/ThJ2yMrajQP6EMmQXFPvWz130SQ+Um3YG7H6IGK6aetJuCjPI7dlkPtIrO6e
KLXDE/gsoPi+aVT5GXZWhzQoDopWwiBAdqOw8rhReZHGtlZWvYZl8tQP4aZPBzfg0TpBZjEMgJmn
lv6AR9ZD2lgrg2dPUKd2iNkEtsQT0KnDcRX2+b7QjB/4NgCGkSSQy7RCGQ9DS3UYM96GMqLH2JRQ
xigbsVJZvNal4aCm7Kwp/DEnPaBe5YUQBji51KPiXaORojXaOqistVErl1RUxC1L04ulXLHlGrMv
pxQa+h3sGav4aEbMcE1FJL6F/g/EaiPQYDtdslHQ3yWD9pr0qDKk4bqT8chNs3TbtWV5J5escUGR
KE6cFWLTSal6MrDNWVYcMuSwdgfx7jthoK4UqG3ttGNmbGhgPqGUltqNSZ7igAiPsnwfaUFtM0ov
Q0FPY1pdUD/fJDqONWRnnrK2Qo+tUEc7rMPnpos1GwQrV1iA6zPaOGi0HEIztOxCJq3T6J1mw2Uc
NvKgOrpWyytHRKZlK3kXelIcG56u6HejMM45HIj0EEKldWbs6qE/SnGdoAiWoyOloZpu5fKqK8t7
AEBLu5tKakav3aEUyt0wm9YoKfinxeENo1Kj8a0SvR9ZE0+GNW7TfLo5mbwtSQFnpCQ7wg9J3XQE
rcfIQusGykCwKkFPtSfEloZYtw0QnSlsQ1yU2EZUDciadeSER5wbxJTYBI2gQUEZHfYVuMkjbP5U
hQsEulgJ/r/TMUYdmkK5qUn6fdVk+To0AcKLJXEseuEoCGsjQyjsctC5q8o13piB2jmqUUbnOmI/
8XnUUNoSNtfJpVaGQ58wBVbzPQDXChBJYzP5PcmNLYchWi5p/QNYkQSy60p/r9FRsotQr7xQWOM6
LtFUgyV8uYOEFNzUIUroJ9ASIGH6Qx7yixjFc0aSAZWmpvQDOEPaaWltA5FtQX/VvKEN1lGV/6Qj
2glJBKfSUE8VhwjoDBpwl/fQoKIuA2bagWz62hRD5KMmvSu4UG2jgH13wct3qyrvUyl+YF3JUFXq
jqJtTMdoSYdiE0jrY5T80DukQFYlU7scpXuajPW6biLdN1WJeKEhsRUPOr7KTEiuEzDJgkIPV0Yt
J3Y8pMcqFRsRjMwNUb+xY6YKX7D+CbrlWM+CaI45WcajeZ8/x1bcQCMPKQPDF7KxUONiwYmE434c
4n3TtWfIb6Hb1SXbJpB6x4r5z3jIa2xhXX7Cc+0Cw4AjkdAJ4Z3cOBRFVrvqS4hN0S7djGOJ7WH6
baDeCXRSTCOBWkRsnuLEWEvMOIQtO1hq7RkdBHpTeW+gtenAOPsQWNAVZwaa56R0FSCz6hCrWhvK
rhjqVcvkS26YT7hNz4OVb+Akt4lq5ikqrnRFjwufh9paE/wupwwCw/EzJyAJxOyC2hLa3TjBqOAm
H/gOHCVeuiZL1qyX10HPPEZTJ+fSQXBpK9ACqgay05L4IpvlC/jMcIel6K0Kv9XqfZmNDIVG+pSF
4b5MpYdQNs5Shm+TmovRJT1gmBVkWdpiW1ATd0WQvmRFeqxbrQLIZMyctJBNFCZRs4R6aePyrKMw
k+y2OTNRdCvupZIXLiw8NVuN5DM+DQWqbOp9hBuDKMEqa7IVNYedaQYAhgllpweS4al0cMKaB05T
53sLG+cQKyOGTUuIy+YFLuo4aL3Rag69yNBipMFDR4E1kCk5l7HWw2AiVWE+r6luGbFm04KvusOj
PLH7Kov9VFZsvCjsAdgGwsku7gbx2qpo3jVFYL1bETn2egA+CJRbbI2wqd4cApxRSOhkIkURQ/rY
pHRjpQW8/xqw1yolalZRF0EQvA8gyaydgSPIHYN3q6rDFxh1fv4OX4U3sM8kQCIK7lRjgHy4NkJM
V2ziOw6zwErLjE+eBZjVUVrHWnM34t4nfbOSuuJTUPY4hNIurOAhKHWdue+I9RlYUegyI8KZlXPq
ZBl5iJR8cAFvhRpmR97QHFlB3wmKsmS4B/wjtKVefc8SgQJwAo0JfATspM7XJJRXgKytuw7zxNLu
bJEyw62k4FB2KXEmuj68qg9Jnz7AvOBeAQCEJ3CZs1BQZ3QV82Qlq+Kx7pKffZetcAowhUP40qqA
ywaln3GlfpZILfxUZ3Bsi+lFBNGvpo8U/IrmmMjKNi60O7kFN4Mpa4UmPsRKT2WML4XVjD9Rp4y8
lKuHECZ+5qhsecEH24KT19DoRxVkV961LuAxbsKrS0JUy2aR+UITxmzBg8fa0h/NhPuREh6KQF5D
NOcIESWXEbx41HTdjeWDiWJ2rKJXNISTWDO/w5HfKCoDnkoZN0XFNnFoJTDglHbg4b/AUMhvIW2h
5hHaC5TZmTS8j60JFOaIXlNcqW9yIh4zmO2Uo/GY6ckvvFG2Rg7inInGSmRI4MqWO/ijHoLpy0WS
dMsGcagS+VAUaJFSLMugN+scLxW0PrZZF5kAMFTozCKv6lIQpUwvT7WdGqAhg5TmxQjJG9quEYQj
jdXEp1DZ6FaluAsAoWmTdleIqnWIpSDptiRbkzieQ+iuQMJcB+UaX7rgB1w1QzvO6YOErLZJAVOs
syKE6zFzLBn23VUo3kSYqjbS1tLBU8NvzOCZJNDC7FPXqOg5L6LnsQdwBp2SQdegGGjZiak9FqXA
U7Kha8CvXjJK8P7LBZKy/BXwVuzt0C+GwYWB2aEs+UMSRVtL8Eukj7CPSRS8MvO4gbt14QLystOG
CWUBAAfUL0mCRoXel3Srj+YSyO5WjRBAQTAMobcGyOCsJpTmkKhs8nw845ZdQRfUGU0OAhMOqHwY
GgYXLw15q+x/X2O5Ub5GXeM/Uef+KGQo+rZh2XgWfeSXFhg+SfhhJcbPImP4TFGiut8HvEHLo5PV
JkpGgG2YqjLrIUREByigpihhu8KtPsUpc0NvInYnd8W9vpafixVfqJr/yY9Hf/o65qxSCa10SB5y
GfW2wrjLuhyPM0O8BHG50kTjc4JOiYL+1DHXZBRJGvGDBuUdoPKgZCultVDWulVSuv4xszomUYOw
yjgmoGokW8kOShovzfE0nllByQQOB+xcyHehiD4r36upKfdcGqc5bvbpPb7xW647AtzVxhPe4KL9
J3v5calCewOnjnlW4LOtg384gSy/1rmNHuaSIVrWZ/OAZuuW35FnsO/KQ7VON53LN8NF+Wl+dLt6
ATh9c0qv4s5qtnnEI6QWAAtzcmmCk8oX1PZuNb4md5/JJQFcPzBKvw6sFngNNzFBUVgkp6nzpSs1
8D1g0bMSdlXVWgof+iJ+qK1DWSGhVjcjhQxxgBsOQJQK0rlSHjwEmvBEBJXK8RO852ZpX91adR05
Bv4DARXfgq8/0lLRGopkfTiLMrt0RnQQwBkYnWUHNN6T9DHLXuRssJtShnPhI0zA3bz+HJKXMslX
RRO5QQefvKBYFRObOmYOzVQvTfa1BcEAI3EEyc5DHDxpTbIpdDT7f7Ehu9MnGZfK3KSWBY10PL66
YK0hX1GC9qCwxgniemPl73iKoSGIj0SdX8Ke2LEqEH1c2Pi3ZsCgKoWLK16juEi/zgBs7yJ4jo/9
OUTVtAh7VIDWmp76WbPAIrq14aAhDK+5SVzhD99gOUbzRQozdJAApMXWwx5YfX9P3mpDXEeYXVnQ
nYqF1KINAU4fOK2xyzWU2DJ9YcZuHtnrOLMja4YE1cABGPX4ib7goaigCAGTol3s5ZCPa110+1l9
p3gg+btL8hS3PnnXsWfHtgikgdUNGkiVVNxXASonkY6ECaTTddfSp7yln0oB9QK0z8TC9C4t4Oxr
m+UCfPQCwzaaxNWl3h6C8/cLuBDBnIk3EdT65UpDBIaySQoQaFB0S9+1m/tdxVaTJMDzpXmbtuaQ
01Jh0nwWvr4d9+W2PDTP44oceo966i6EzIThLmpcTFti/nUxrqLKX0+ZRONa6HI0QJqh90df84tj
n/hThzjbpRu+xyN8NwICd4wWFu32mfh7uLNbOGy4GuE1hX6QJTn4zBzkEdZ7crz5fuV+N3W+G+C0
tFcAghJy6SihWv05eOSQiNadzFd29ZbFbuYTr/G0be/Em9YCXQ+w0HVyBtrpAnvRz6UB395Dfw94
lisVRREP1oD1pai4ah1ZCSO6fD/Ym3MKDVb0+dF4gnjI17EyYIGsvMJYM+UJgkuk+mH2n9+HuNWW
Nv4OMT8JSaGkEZumc9SbYz8S4GGkEkptOhiPYyN5UYi3s15QssRzvTl9SDQloBINk86hfHJjaH1D
ERh4K+C7oJAfP/2LoaGpb1iWAo2QuYKGWkhalFdGj7wAT+GmtRsovOAhPwzEhXG6HfKf3we8OaSr
gLOzpzAmx2GKIQ0FsHf6R6YspFK39oOF0cg6yMEKdHm/7oe0TYe+Y7Q7N6MI7RoCMraZyPugWpR4
udX2nNQTJs4vZDVhXfw1VBAB2lxVDHrkivHAOO4LFRUWi2kfWaGueccOFSmfQOZfA1V5URqyJDJz
Cyk0eZxiuCZsypG3fv0FDGVbrSSBAC4D3z1lPymXGugrmy/iDNEM9/u1u3EOYHM66aAAwoMn3iw7
AdVERyuRg53TZeA3iHXS/jLAUck7lGY5OneStHDybuwW8M5kMD9AOviTn2qCZdLwupq2p2XTcsNp
vZB03nrOfQkxz1NCCC4KXiPEke37veEnL7EXuCiHeMlodw/A6K+WJvLGHkVMgI0NhQILNZdxSBtS
ERGB5lSWT7m1D8L7ova/X6v/Mq6/Y0xTe/UNQEUJUTLE6BwOU21it1DPmljb5CD76BiuQ99cmsvb
y/V3zGncVzH1bsShzJr+XGvKKutqIOotA06p4DYFA7TCssoVSbXJhmCnVNkDa6vcrgyFHIwGjeAQ
KNjvJ+FGevFlnmdrqw6jweME20eXWxiwvwndtDVYoytwCPkXkeik+QEre+jmzA4ikdWq1oukP1sg
sYRQUIRrgS3Ljx3ccL6PdENvAXtGmfSA8FKFstMsVFmzXpEqo8PbOH9PQztzk4v5IAZ7skovfbgs
AguwcKneyrKvg86JeamJEi6ElrpzYDhoroJ4yJ3JhGTSBWsGe1A9cjZfyhMeEov52s1d9feA54+i
SEsTy0Cx+GwG2U6X+VtvRZ/fT+rNA3kVYvZV4lETN0ZrdUAqf9TJTh3vGu35fwsxy/0kqwIiIg4w
g1DXQWnabWsT6JglpN7SSGbHPlXB8q5TLBQ1P/QktQMjset/bPY0XVugUMP/01Qmef2v5xyUKaPq
B2zBDJdJ/Q6u3MVSZeSXcAVppSUXmttX2VW4+TG2qCxgMIbVWckOf0pLDxjqe1QC6tKuN/EL/E5C
t196nNycyauos0QC12fH9Vzrzvg6oInHTMBVunutTN6/3xj/ZXiKDsqwBpeC+f7WTThkxxTD0zU7
vpcd+Wed2rA2XgVrPXMUp/5snOxNWtopt44VoJzoZ0mAr/8hL1YCQ9AOYYxFbIHC3ena0rimHf31
FQJ5bnWSDJWRvGpzrC8a8B2hUi7ObWudK518aH1t7Dk5KPmpL0HEq5nk5LHiitzyacaep/tTKgpj
6cacbsQ/fgi0HyQJeZKEst7X7armJhovwP+fx4ty7N3iZK6oCzjUpGlf28U63qBd8069kNpQK3hO
//HJl2UoEEGHFop4AJ7PTgvUh8SIjjY7m7y4QKpaA5s0BQ+iBvRlYSv9maF9DTU7KbANIaCPCHbO
9tkJpE+vfOPcBcvvPt5H94pXg2lw1j+I2+761+9j/3lcZAVAwql8hynGh/DrJJvofSWFBEioJB14
upO1H422IBQwnbjZOn4JMbvbjIiGBRlRbhmQZpfgPCax0wS9A36wM8bpwmTeHhAaoDog3IBazLNd
uarhxBsCxs1zDzSKNwDs9lbbLH1ab+xOjMoCv17TqIwd8nXiamRDrB4QRxnyKY/O3tUa1Gk8Kqmj
0yFFVw1YSk4aVy5F44DI9KOSQMMWiglwBU/1DVN0vu6GYhNMrXWGB6Ub18qvBrSRfzEnk6qjgWIN
hT7NbCtHrIdfeYrf2pQot6WRm1nKCtp1m+/30p9X0yQQ/XeY2TYmEvwkrQC42bbhCajQ4R2tzdX3
MW4clS8xZtd7ZHQp2IXTQ5S2ZySFR63ONJcoESQPI+b3YGZ7ea8UCzN4c2hwtDfVydQXujRfV9uE
35/cNROwnRdnOdM2ZdJfvh/ZrY2rXoWYzV7QFR3Ve7UHriM5oUJ5zBPQhsykfvw+zs0ZRHVlqiFD
RmVub2uM1KhUaKidW+BMQBHSc09t0TZNmdW6pKSKaxZG7auytXAPyDcnESyuqWyo4RMzO5oJ9mAW
8x4ZYW1ZLnLD1643nvtc9tXaNyLo+AQhevilcgDI8A0Qha3ZlAe9mUTGdfJethS8WlagXBsVgF70
rc+H3pPV1msl/bOPwHDL9CG0yaAOC+t/c3HQHPld0pm6MV/Xv5QbZnTwfT3DxcKWqkcevZvS0tV1
o92DA4QHOkoDOnK0+d2VF1nL83zS0XAH2AUWJ+nQvvUb4wXQczdfSZ8aoGZPIfBVp9wd1vXzsJRd
3Mhqvv4E+etA+yIdQ0CJp58wAs1gG0fNV9ZA/fjJk3VuHwB33moL98a0s+cfCHxhIQsHagyYRLMz
HZa8HC097s9Q1mjHI8uOqvpj+OfMARnm32jPTHLFeO7NljCdpF+EQBQ5sc7FaLxVACR8f7Ru7ZLr
ELMvnRL2+FjEePLEIXFioEnC3NiOhuV+H+bWOQLhG/rxOnTkdH36GVfvdVSf8fKJEEb0zxHAwv0/
tZiAhuv1vz+7ifK0B0tzeozoKey2OZCxC33NWxnBdYDZgotcHnNNxQAA99LcrhUQJRizD86AH0Tp
uXfYABGA7yft5tpcTdp0LV5NWmNhXTKOQSUF1AlSdEb1n1W6cMUtDWyWFBijJjICe7xzXOyU9lJR
yxnEjnaKPcSN9z8NaC7CKTdFCBAqXqaipHaON2PE0N9cMom5Qcn7shmM2aUNcExtBjKGpFC72AAm
PhzCs/wJPQwYHPINEvAtnliOvoOvPYgJ/+Levdopxuw6AsdioOWAQZq6gDhHDEQTMGR0/N82x/zN
0/d9AAUjFBJI8Fh05VpCzTeJllzQF3aHMbseKt50Mgc89JxXI3j8D62SuAHBexiiJn34jy3OcIrx
FUFPGmSsiaD5dcNzPHlhA4cxQcAYkOCfFMU0JK0LM3frLpp0fabUaGIBzm7VchxrdFBlca6N9Jdc
kfvOysOF++7G0YUc26THLqNmjs7t15FEcRVarMrEOYXQBWlhvFVBWyb6+f15urE60FKGZDf0v1Ci
m4NI5E63AOQf+Hng3R6Ef5t1imM0F5Pm56Id/O+j3egBQNPvKtzsPmKgloBJ3/HfVFdIdFwAUbcn
T1awyeX1Ep/s5hSiXIDnLKC/qMp/nUJgKEhs5DU/R1nkduUZKD1Glyy4ZnsBy2PqeBLpFI8imCvO
PavCxhxp3ooORr2nEbi7ulnyW5oN448Is2HoNI5MOR26U65CT528TpVhmj59vzRLw5jdOS0Ihqkl
etgFZQ+86CG7Beb99yGWxjE7NbVoE6jhjN2pUlqbS16MTFxhC+OYK8T8NVuaPkmzo1pkzp+ojTYO
ldry7kTWrdd5it9CVDitwYLyoo/2B5SFncTDTRdCQ+E1/vh+iDdn8e/g2gyHUFAtHyodwaP4tY0e
9fQfck3/Gt00MFxtKt60sySiMEXZZ3oF85n4XYeIQ229fj+Cm4sEJvh0I4A+M+dgRqxtSygMdKde
+WST2pii23G0kArdnCYTjyE0qjUIMs92dGONHWSuYVhS4eGipntzaRS3AgAyiPwaJh0QqZ9tNXA4
ozTOsA5dwpxQ0gCfXpinOczx90qgtoBrRUE39Q+vCgifGCKoJqch1as2lR/5wV4HWP4MIS4/n4R2
779fmcWI06CvkrkhTvTBSBCRXjj2NV9BCupVbHV79DKkIUsdsls7YZK+R+/PhKjR/OFaNyaKkdnk
LVilqw5ZowLdzqgm/2ZLX8eZ3TwiK5KQjoY4Feovlby1xsL75OaNcB1gthm40MDi1U1xYr5wFR+l
kvYthA5BvTL3zPuN3lmn2pGDjEcdYXhLjmW3J1KHfwAaYGA5zc6shsPcy70uTjR80kxid3nhdEv2
WrMCx1/bEUgCijqNgRrHbJC1Vqm53Mhw8QILVpX3AwntQjmrfe/KEJEk3VKnY3oPXb1ffwecAJqQ
DoNpLf3joojHtoOOGLYHe+kbIJMCdorq+DW2yL/4blxHmn7J1b4vikQKtXAQp3Ts9ipUUPqRJjaP
IvdfHLDrQLOF6quhNTOtE6dJ+ZlRUPLsfBtuLUdbkS3tN7G/1Fy/dU9dR5zlQ0agGqgO9TBFA2ZA
6wYnKJZcTuc5118LBeENXIfIIrFBvk4f7GDKQRhYKAjUgQESrPgqcPWNTl3Zl+1qtVRNuTmmq3iz
MQ21Ncpqj3h6DX0p8GOqJRjVHMzy15CQFCPZh+oC/vw6pFRlQ2mBeQDDwQ6YMZSJHsfVJM4Ndo3/
/aaYHq9/bPOrULNLtyoGwZquEfC7n9REcBP6qr+sJrI4pOkSudrkcWY2gKBCrxj1d9+KdZcPql0U
beSkYQyps8rQwdhMtn2p4RcQsYJ02MJFeXPhroY6O2dBBGPjhuIn0Bx2wnD15aXz/WTeigDtcAhl
KOrUQZxVCmhqQgohScUJuqobKVRe1Grxu7wQY979r+JYKQRETE9mak9gEtC1QLuJPcbs4ZN5yT1E
MEXoLLYo6a0L8Wpw86SGpLyBDmohTkBsB3Yl2+avfJv48ivUan9UoxNXNnPyws6cJQ+2m0OmQHJA
0cLQVHl2wvtUlwuziMRJHkDcDaA1SXi/VHm5mX7gaf2fKLNzbTQgrJUyohTABLzzVew1H6qrRY6x
/UvPmf3D6tXvY47mDRB4VJcAkJuPSx90mNuaHAbN5WelJ8AFqfFjUIPm9v2+/F2EmJ9yfKCR6lA0
WgCR+3r6BtAQRvCA+UnvAmEDr/zGGtChtTR7EpL0BCtqN9fGz2wIPVMvIsBIqveh0B9i0gkbnYN1
H0rgR7K1pkKTUanv20g+6mP9auVqjNZ/vaJSi2d8c5cnKFyZY7YfIJ48dYryTANRUeWvqtY8l2Hw
E4jD5zTB3wY9qnG6KlhBLjW0BQQ680Avd9DAkiBFUhE7pJSDodbCWDjl2OiRZJvMb1Sae0FdZush
E5FH6yx14xLy1IWJJ7AQdz2Is1o3grXabUgDuTkKWmECGlbLw5e+h6CuSaI9GM13AykejJKUd2XQ
1NsykC0f8jmWy6JK98YA8nBpahygu343QMCwiht14fb9bdvxdWHQGYCoNyCzOpTQ1FlyGBpNBNWv
uj31VD4PqbytkGpQoT8bqer3MhZLJvRk9VDfi2P55fttMYcv/f8GNDS4tcEZFeiRr9uC6H0OAVmd
/778VUhHrCHL7EVPTWaTrbTW7/OduuQsOK89TkGnBA4vvKmfC2mur0EbZeg0leGLQ9b6udhMhvbj
WvpZwA2q2nW+zAGzkN36Ep3b3eIbY3qgfp1v00Aup6IUBGyYPr9KSqxGwFPCT6SOfBbG574fK7ts
2jMZO1/rqK82iQMFRpCH83qhkDxHbv0eOoU9HtJYSZPRsfg69ExqYrOKMd/MBx/YD9f8jBfVMxRh
NhzZSrQGufPQLVp+KDcuUANie5MEGoTq/4D2S1KvaRBT4Sfzjb4MHjtRiIis8oOyHjfDIzt2dyFg
LX6+al3jTB0NdpYQpnDLDYzALtWbvm7uxF19nCDJK9Nb2ITTvTpfEplC0R4VR2yJ+XclHrUAuueY
FEgbmE6ler0bOdozfsxrvOJ+fgKpvnnvNg0k9Zfy0zk6//eKXAefnT/GOmnIDQNXsJO/W2vwc7NN
f7Qu5qryy1W2S34Zwk3RNtshY3HzB+j+ucG98iCv9IWawa1nnCGjfAj1JmQPcPr6ujk0lsAZRGCR
sn3/0mzK9w4anYfoSO/IoXxoRttwJF/e526x+ocevH/NAl7BQGkDW/FH70kPsibimcASlJ4axk4G
Htb3q3xrB8pXEea5F61p3+QdP8mQrcnH0dXaRcLgrY0EvKeO6hFqO38ZGlylmNDEg8sAY/zUuNIv
49hsZG/cxGfiBf7gK472DgUm+OhZ/9ho8/f8oQqLawXhVarM6j3RYJQm6xA52xcPsIbcpY6ySu4h
XfLbTuf7qbx1a0/WrP+JNtuzshxLbTwiGhglv7qnyEl+m9FCPvTX6NV+tP2HdeY/hje7tuomYzA3
QcCcDn5dRA468vmCcNmNIgL4IuDx4kOIMzCvaJHBDNM6QS6EfsodxOPPworgMcyAC/t++m6ksXA7
B7gPuZBsoIz69ZipcluPUDzkp7F8hROjC/0Je5SBzoL20veRbu3H60izddJZG6W9pOLWTctXXUBR
puPmUZjpWakhvzqw1yYtPr6PeSOhADtlwoBoaNxAqnv2SedE1iNryilbU3IS0ONDqBEQ6YNAB4eN
D0NSO1Ctt7uliuTtaf1P3PmzZOgpmPRTKjE0EPnvYEocozCtpB7/hwyg37sRl9R0zhXUb+f3ZNjq
HbTvMK1ZUx7Rk38alXGrNrgVRbWOzORQq+T9+1n93eSYf6OuY05LfXW1mOGQSz0Zpg9o50mesVMg
Xiq9NjuImLne1CrNttm6cUJfym2+8Kq8eeBNCKKDQWNS1MBma2qkmh6j9MFPwKS+J5+602luDAFr
yJ7YvadB8GdVmva/y9Rg1aXAKwwQJmCLv46a5jpUmC2MmpH+orbdWs/JCvJnrpDGFw5AAbTe4JGl
aiutY9IKbjAQLi/zXVUpd2oq3xE9HOHuUF/gKwHFA1T1Ew6ho+/X5taXZTIwBdgR8Cfsiq8/UvAG
7I4a57lNxcFq2jsVcpgLMQAIw7/yxwYAeFadJCSnduLXKEOdVRppOTZABgk51mdPJNRWTSa2saV5
ih7+amLkKaOpdnZMy51loT4JtZ11mDZHKIVtkfWt9FE6AB8JQ5FqOFZgBnpg0bkwdrrQlhw1Ri+l
KUGmZYBudwkldk1ej2OzHXq4bgRRCB+Ofm21o9to9V1aQO0JSkka1+4qKPbbYCnf55hmg/TAs2Y+
uFDgHnT5Fgr9nqaB8Cun4QVIu24vYn1DmHGMu0TalHrtxTW9h8z8m1ZIa9mEY2JanvUkgfRLMn42
HX3uCxk9JsNNzcE3AdcDWCu9TwfwKzRh+H3Md3pKNUdj4SEczA/Inp3NjkBMvQclLyXw/elyi/lM
K9eFbMF+of+ooZgIrxtARY2GHvoy/0VqMHPxZYFUJBS9ZfwdOpJHjm1TtdrOZJDk7PmOVMpGy5Gd
jaZtROOzRBOofhM4SGmM5NsoMwOnktmPcRgCG6KmUA8sIVD0W6ILrODY1UjyI+BS7w+59oo+yl4N
IX1S5H2J9vPoDTEyUIJFgnjXi5VG56hkx3osD20T3uEJ7DawEFqJvFHsPIJ4lQiRFlNp3KJnvqk6
drR6cSgEfRcxzHNod5Aq/FJUjiW3z+lbrilOlPWVMxRkh6Tdi2ij2kwxmd010OcoNMUd6yz35KLI
YJkBJ+Ao0LzSVNwghfAOKGaPSQH5Q1pUF5WAUR2qZmXTpvJy+HURZkKzBuD1tuofelRb14CObiBn
CAlfOYc4PbSlLXyAimKjF0BVmqG86Vn/0hvdJUqiFWm7n6VWvYEV+JBUIBpDlXVnFv1rzcxfapfs
JWjKuFGAF7iU/7TyEbUSgq2ey+Umb7o3bM1tqQFVUhE02624RNNBFaMtaH9S+vhBUpKDIUHQUG/y
2EESPKm7nbMaem687B4A9MTrq5t0NaCBr3SvuVG+wx9K2KNhAIVABi/UIVnXQAtNhjKarY/5I2V8
H2XkMvQmRM7M1lZwbdmt4B9joXiZgLVCQHZDVaU2FSrUg6TAhM1MfDFTYNMQ38/rCCKe/YNCYm6r
JnnjLczJMvZhGbofaNAyZC2qQkzXByer9XuzDeC7LU8CTMWLnGumWwPQ4kHrroMG1NRVFAAzDIo1
unoKBmen9q1TMbgtWNoHHEqgLlPhJ8qlfEg7aIIMkAVzSzxGfCiihw4EQ1JAiimIHBCvRNlDsjNh
nHSTbFjTNtjtsKTuoYklhd05hs0M3lbbpGSbIlGPqFr8mHAXdt7Grz2ky0q4iMQkecShQF+96GHN
OjnQ8PH/SLuy5UaRbftFRDAkkLyCZsmyZFse6oVwuVzMJGSSTF9/F3XuPS1jQkT17Yjul4quLXLc
ufcaUM+KmvoSxJiOtlfzRZfGl8Bsn3LKD20Tr+0MPiscov1ZnXQeF5XwZMMfFB9KSVqnvqZOdUo1
ChuaNDiFFjQRuaifays3IBc1mDT6HEdR7nuwcdw4xHjyo+TODK29BcMaEefHNhM9LpR4h5LmOvGh
Hglh2feiJluuR2tbJJcm6h/7MF3pAdwJmRUipU86AQlR+pDrkb9V0xaniQWltDxbs4o9tL4BaUNu
xp7Pc3guyR8EzTEXUpjJRk2YBsnA8kmP+bFro3PdUJyRquVvE1YcQp4lHmPil66VEMKsywa68qBJ
d7AoxtWT4y9RT2XALipUe6ANS+Qyd1B2NXPFhl4aDPNEmA+Kq4HvxrED7QMBrUVf0X6WZbPotFRd
FlkmFyUE3oOkf4VEP4y2tNcYUiEbWAyVrm2nwis78qmGMPexHCgmqll0SKBlu2xVOEQFiUSKwWoI
yyBNWMHd4F7Jy4NRFJqbxm0ByJj1wvy29YDGDZagfWx4hGp3ZllrXZf6tk8MekLBaRupLWzaoKSv
mrAz7dAFR8e33QzsSw9GFDtdz05hQ1LXDMTRyskDPhBAFmkvtTb79H17oUSwxpIhtHwdPfmER0Gy
TkKIPcF6oiz4PqjzzA0t2W3toDk6JUBmkR5mkLfszXdUAcKdQpnvNg02N5gx0PGzdBeCoNWSNfYn
zPZg3oRcHRiq4k0kZuW1kHWFABUBlUJqEG/2bWgmChzdNm1+Fop+zLj9swhtJEZMGosuyxpIpzlr
s2q3aiUGz6zid1qa+pqm7JfjsBdNxBezgf4aHgWPkQ/JnqhcSdTWoVUqnuMKtUrWwvkrxi5UhSM9
p+ze9Fqx8I3dpuLQC+zUsFonvLpoCY4DM4ZoMC8ZvFCAKDb11oc0Md+0WfsWkxZqURpQvmb/XNkQ
50ttw19VCv2VcOtHjRKqleZsz3Sne8V57awS22pXhIgfpnAeQhpECIZFbNnwB0M/G74TRkK8VlDk
+GmSZl5aN75rNNgeRUvuHLgdQSsx1aH2ieOaVu1jQIp9agJGHarWj06oOCQ1+0fS6pDLCpJH1hfQ
JE2jDsK0KcNu67Z9VD2lprrKmmpHw/ZVs8RBd9KzT9q7yGpWdTMsCg2aa4kscHSy5mJBpw+ky3eu
5O0dpbXimX3+BtWuO8nLXwTqpHAhq7ujlgfJ0rfNfZGqax6y0KuSfC1C/1HHYb40TCi/Nb6JXTRo
HNZV9AhI8RpCwo+hTpsFyS3V0yg/5lp5CHV2B63Hk94H28Tscs9Atr6GZhp0qIkPhcM6hDJTYT/r
FOVq6cSaR0iQooHsn5hOn2RSOKtSa/aQKL+EEQx5uOidlZ7YO1uLALFpo4+IwuHDMNZZkP4OdG3H
+3xlkzqAS179WAuUigHMc7Mu3yUV3HNLC2qdMHLJMm0RQPmzyZJNHmT3sMjb8a5ahyqUANtUhbR2
UL2rfgdaW4JEEoysCkJroFw8Ij/dOyGccKL6EMp82yDv6OCC50LaEUco/Hy4v88aGLiaHcyADOMO
0LPBSq59Bxl9DdENyO51mwQvP2lGRy2MFwJW9XpnLtIgWjmFceIMgtiMHeIm13D68JXGITHUwC8I
2uLQ4iEQ4o6skt+BbA4Wtg2TPMvfATr6Wqb0wJUSkj32EffzPiv566BIyY1kUwQ9vO/0cg3tz7tG
WCeoggm3NbS3SOn3moIOOh9E7iQU8mANV913Zk2O6JMAAcYpMLyYpFBS4ib5E9G1e15bT4pmrMDi
eOa8XtmxjmVR9YeqreBKGYfnJI4x/tXWrvxdYZRLJXI2WtfjvGDWRoH8dmwGv+sApr7ItFoY0YR4
pFRbDnnRwZbuaOjyEkMmTRji3Nj63qz1ndX20lO4/CgVyJVrTYptZg2OcrCl6+O7hPUNIMdQaYWM
E/Tv/IdcopRsFcWhCJQXI4GzHQhSj6xoV5mWdTjpWOcadrcVmryLLUisEh2i7DRNXi27PNRFYbuW
VWxlhd5aFYf3sVChXq70XhLn8A3w9yJq32Cie6w6AeFYJYK0MK1eMtm9i5RdgPE/V6l4KRk0sauc
amvIl98VjvbcMXNvihYqonW2sZnc1FG57hUHNd+e3wWq/6tWusdI449K3F4MZixxitwXobkPcxWX
C44mKP4uWz25c6rQWFidfI9gOwqh23zP1PYXUoxfWms99Rb0W/LkoRDJqo7ZW8irU5zAa4nqApK3
vHoRwtxBiP/d6gyoh2dL+Azu9YI9Cd15s638bOV+smCwumEEaBZFZMuK97+dlPyuwuaJhGbhQiNg
GWXNschgbBhWmyZt0Uby02Mlw9JNw+7YMLw0jfAxtCuI7dY6XGQKudRkf1AcdWVSdTnccFGYgAWv
r6sqMuCXl+xBMN30qQkzpE48qQHaYHgVL+zchka2jsQwS5x7KCcfOko+w6DbZTzchyUOes3ON72e
f+pOj6QnLT/CRGkgBm/fp30ATLqoIZ1J6XsITVGPV0jnYp7uCxqty8Z8laaAhJqwt4aJGU1hNI7c
T12iXfZALbBPRQFHnlzXin9Rkh0k80wC1SmokI0ezgbe7zzq8aStY1wUZX5Is7nG7WRR6CrEqGwC
z1xa+DWXp9gKPaZEa9W59HgzqeJftFKBVf7nY0alCpJiO0DPHQ1OC2Jd6gdNsb36X7dLDcOIfCsC
/BOEjNCPUhSQuyYValym6vbBc6o6XtLly6ALcQrNlQ+nChuDFTlaI6DRfEP3JpAV7hQtHKLpsAK0
JMz3kDDd/qSpsisw2Og4gEOOquho3LJcphBQRh4PA4glhdoxNExcKz3fjjKF/kBz879hxqo9AnaR
aqLiW2pu32dpjMTRYA+yKO9YzyC7ahdvBLJELrS7niw7ugshlzHzpZPDCTgmKLF00PoYVXCcqA/D
IKUVOq2+isKIFbkNy5e3P3RiOKlO0E130NFFcWFUXLYMnjbwhK7g6+a89LV9h8rZRWlgt3s7zlQT
9UugoV51VZCMS5EFaqjCfuE5H0hd3dLy8vt+U22gkr8GmRmK6yagwDji8YLcz6GGxoyyoQj7Jf6o
JVDA1wJMK1Khb5brrrEq0Dwkv5LWS7xiCdzVwWAohkbqzCROHCig5urYg6j3mXjifP1sPZUlSQOM
bxPjVDdfquYgUPe0zDly7VTNlYJX5qArDitOfQxqbO0Mq9PA/VW3dFMkSuWSUlvKPvMXTWJfTMZe
Ot/w4GmwCHL1jIcfhFMIHNhM9szb3pr58KmFZVi6ATKGDWL3WElJNL2aAu4vTpyoTxRq0lEi3kOF
/oswaIygqK4DKfKNXhKHWc3gxAikY+esJA2XFnKnrBCr28t3ahopsdCdQEsQVsOj1aNarSNpm1cn
yBl7MbTmAB6FAca2yOXMhpw4simFXLQNOjdULNVRJDNHUpsThl2v58EyzO1HO26PcB9Fim+Bmh0o
+cy1OjVTFNsfvazh68bnjBoLw2EhfHPT2n8zYI5CDPHklHNGPxPNJWAQB7EpCPYBGDX8jKsDoM5p
I6Tji1Opo7ymQeRcCphypxqgo2kI8eIiSQVKUNXM500coxT2dACMEAI0wZhzEuQF06Rvi5NJBx4h
5B7drCrmrvMpMBYFuJ3AJWlQDRrfSwWvYpg1ErgP81xFibHbdK2BBBZUTNiekg9dS5FVQqkJmIKV
03TE0wWQ8KZ1IByVtb9frg56AgMDBnfHGGHa9jjo8rbBWEMnzYhgQB0dFRrDxtyeWa5T7Tssnn9C
jTKmQGYQbSpbccIjdJPCasItUSR2heI/R7TFuyAxUW2W1Usi04eKIZe6/alTqxf6djY6a5AVVseu
bx3sPnK1r8TJbsu7TIvebMLOoZRz6OqJOCCwQIxkULuDDMdoX+qKVUYVJfwk2S+NBstOPYCiPPMx
3zf/F3DV2ArL9nHMVdoArqrrVcTBeU4hTqHXntZ2i7r9a3jpl2jj7LCqi6xV+lycVCiPU/bDLi+3
5+b7lv8aYJRctE3WqJEsxKkKH5y6XgIRuQ5MmHtwsdaxHWxnTrzy+ywNEZF9Dr3y78q0RhczAuNx
cYJmqtf3JsxlzFXg2DMCuBPtVcSBqSH67eiyfjszCcR7YxXn1UkfmkKOUWwjGHLAjuxFy+AIVxg+
jF1ifjCVYEcaSNhmPcSE4xVeMIbLTWD/DajguUbXvqF+eSwNNVugmgbb4BqWMLdnYSL1wo8F3Q5Q
HbydvvH5mxDP+6qIBUBz1ba+hyQ95LBL4lqNC4cx2MjBSxYoIfrQvBTN0ofz2F8fwV9/gP716Nci
P7M0qvCTzvYJv8T05fYXTs761QeO9mYZ+rCwEPj7VYKqVHpJu3gdOsvbQSbgTl+/Yrhori4wpgun
DPpInGAvaZ3h+baEg8hP7Wfm8b35A/Zhx6aGhFrhpWsyA7X6focNoVEpGZq5QF+ONhI3YjR8Wnyg
zwFe9e9hAn774+YCjGaoghaxowwj2CcwLGk1GNs6wcftGNOz9M9HjGYJhElu8Z7yU4c2nsKSQ4Fi
Pko0M2P1PVX7OlajaSrbukHdEZ/SaG8BbLhQwEHb9eyzmdNz6nPQpjIh1zecNGPKg1mX0KSmBj+1
mQKFn2cCdydZzolEz0UZfU1YyjCOG1w7kV+4YaQsqPm7gxnz7amZGjPQGAZNNnCOYcDwdWlztCba
QMuwQRvba+M3gXdQxt8SZ86LYGqdIalFogmddvB0hwvwag9FIbodkRryU2Zb69gsdmgXbG9/y9SI
GVCSGp60eA+NIcJFiu5tCpfDk4a2pmZkLoU4rS2KmSGbeG/hxPknzlj4gBGdy8pn/ITy7mvxC7ZF
q8GUU19lvwb0/bzX8gSfARFN3Dr2kO58Y5QlaU8wZEoJVA28IzIv2qD223pwQINSub3Tiefv27vi
bg7wOjlpEOqB9TU1USMYbdysYzgVuiGuFh7StDv1aM7+i0m7CjFa5jBl0UwRIoSd84csLu4FFY99
w2fOhskhHITydKxzMCfG0jZlq8L1KIjKkwqjo9KDf+Mq2xgvJXKRY7ULj3iBZG/tj+RxTlxmalVC
x84AlBt38DfKYdU4VisDpzjxeq90q6R/ggngzJKcmicKmQqApsHk+SZejEJD1aHGXJyojrsoQQsi
gxXB7Yn6c6x9LSmCfwqoKrDgJnQcx8QMXW98IqumOIWHDJjV8l2ipeJFS3S/z7UF3VttTZ60NTuI
Q/mkH6xNuIQD1RwufSqzvP4Vw4F2fY5gh6clEtiTo3v0LnyKT9EmX2kvykP4U0eL+MNZx5v+Ej2K
TTYjuTYRGhnfYGONgYCW8eguBiqA56g5AlhlRswFFKXASrKBrRF56xboGyzyQoeQsmMubg/9H2mg
0dB/iTy6pImWm05hZvJkC3nUEnFxmA1ETreNK7YD3vWQF0HhNl22axPUq220uj0rowvOG7bUTD93
iVqZruEIyIroUb0oUxiFpTBpNHyQV0RlnaKivGByV1HZXwAVgYGFKF5tYYFKk6oLahWw9KjYa65W
b5Vho3hWd9rcCptYxkB0A1sLuUUAb8bJTt2HNAooKrzqesBEk6X6WZ/6DbyiP5p6Ea/owlw3h+YX
cAOL6M36KX+hYvk2l7Pqk/N89TNGox0nKZj3ETi0ZI2LJEq24tgdgbJftCuoZYOrCQjlapBEJq6+
Kg/O75h7lvSAs1lI3ZUAFu7SWSrn1K3zZXBGZ3FSCAqIEn4VX7QLbQFUx6mHaBougAHTWT5Cvld5
ur3unInsAFKcBgo3gHQOdbavm01NpHRoZlYnS8rK8xW84GjeQPHdgd0kkeav2smPvWx3aWR92Cxp
AfjodODyWzxqqP9KGDr4BUFf0EyziwXnPbdg9IfRaCr8wwZvSKEdAEQ8ZBUrV0lIUy+QpbNLuv7V
77NtavXCjRMVGlag2KsSz2E0T4BNBkoPMBtgTPVqRYCsI5V2UaS4F6J9bgps/TD53Xbqc+fwBPAn
KwTfqw/gqRkcudpaCyeytR08hD5Mxn9oWFxoN/5srWztG9JxQXWDy02RrdsufORlIt1WKWEq28aA
DgHlFms9dKI6JcLmKFWPNyUgXrn9zoPuXiEc4EJgIroqQAWmRDU2CHtyViPYSWd5gLJrHRGXt1m2
LsLyAK24wCN+FWxhdKcuMqUITkRqA5ilM9GV7n8UAEItYgs3vKSGJ0CN9kq/QRKQ2u8K6m5u4Yfl
IukN3Gi+yBclD+7TRl3fXgsT3GVUQQbu3+DXjcfzKIFDZTJr7aEpAbW754F/qxwTuFcBLfQEv7fN
7WgTlyaCoc2D8jGQ73+4MFenfMdNXW2JhpasCqcL2HzH2r0/h86eWt0OhE+BQLFQPB9/URpodluh
a35SC7ozS/kWG8lHpIUQcQTd/PYHTcYCmwoIZVzPUCv6upMSiF7ChhAneKbYqyR+ZsFe4liWpTFz
V0ydocBd/zfQcLhdjZxoLTVnAQIB1udRuLeJYKYEMjU31xHGTwZeVn7jI4KvbRy4V2YbLmcE4CZH
C+QzCvsM6NmNM3mJum2XtjbWmhN4YR0d6+ZSWUcY6/2b0fon0DiVF3rXlwns2U+5IVei9L0okDMP
7Mnhwq2GBYb6MDoVXyck6ZQuEeHQzAOCxIkAiSG7LJ47qfGXjBIEKPHhnAZCEFtmTKXI9Niyiwhd
ik7TAXrg2tlv+bYm1tYhxU9Ysm9jbp5zhb3cXtbfi8Bg9+DbTGSdaPvq45nSFI3FpEviU1rk60AD
jrrVbNUTNUwSawZsaNllysKKGsvNmCIXfT37UP624v/8BPwAWAtDjXDcXoDbiTWAoOOTjCNYcNEF
iNHPtz9zKoQNvUPoQ8CJAP9+ncO0VwKWd2l0ovy3ASG4qPu4HQDgrdszOCalNCyww7TIqpMTtnsY
iembltufOiD5hdnYrgJvTjsOt+DZ7qN0cHwu4nPSM3g89xLeqTm49W2Mnwa34mYX9oXqWoH5i+hN
vzVke8w788hRrVzlqX+qJbNdYtZrHEhyY0Py0hdmus/wPAHz4YkE8gPoshTAY0RP5C4JwbnMePdB
iLbPoRvlUQWGmkCbUtexW0DCWkAW9fTR7GDnrIX5p8OgB2gXOH6I2jXALbHfIkrfwqaCcbrafZpd
AdSJiPZZXKPBLjRsDUreUcL8cEKIjvoWaL0ie2qrDpbW+Rpg1FPU+Me4bXct7XcWU0FwVOIlS+0L
JeFHWqjwhbCtZRN0lzppH7me79V4wD0n3VlRoE0RhpB9l2QD9C+6pM097di7Jvx1YKfnyFBfIfLU
e1ZTlUibo1Ws2Xe1YhySrNqVJF/HvfEAS23DY038DIO5Cnm+8wGaxKZuQuIBHwbbbCWEdhpVTpE0
n/yMfdZ1Czyukb/ZunJpQOFepj3dm5W1tPpiacbp0oKeOlIJICZllN9Hvf/W6tWRR80DmFhreOxs
K13f+rkpoZQLpm8ZAtWjGolYOh2wkFlZgRJcGuesB7gnkMGlyuVabeJlUuiw+LYATWWxvlLAbgIS
v1lWRQTX+hKZamO8djlfxbHZe7beQ4W/+JkA/GvI8LPO+wWVgB1Iy/6EEfdG6vq61A3uOV14oQVs
qMoeqZ0M4GWaCf1cmem73jZPbUpPKrTyXJrROwXmqGFShh4awjoMedsNYcmGEVa7ik/PepE82k7w
mtvWUyHZW2HTj7hMkVpbzjbswWWN+CmpFSjmMPjmQjilBXyp/E0ZAZLYfIRTunlXSQDkSUl/6mny
o1J6OBWbwV1j+KhrFw00VbTWQfLUfTq0eAIz/i5zLE9r/J2RqpBEKewnpFAfjCQvjhrBX7xcE5J+
4uDSPAoT5Y7RY9rBLbjJpQoMpHyHaehdGBlrZpKDkUUa6Ax+BJtx9XdlOFvAun+hPghpFybincL5
Ko+Ij4ZfGHhNBokG2a3ttt+yCNhQlnmkLX+yrnk0ZFEstDiHL0aitAuT5s/csC8hK34WuvyE97Un
zWZNte4p8Ynq5Y6WeXFsv5Q8/gXLPGCgy2diKHtq9E9G3kZeofk7HArgJir7uqvXQhevoQ+rZ6Im
JoR1y094B4CPxZzqYEvrUjtxDE4QPDk5fvui1OG0bnLTWHFglRYyVN9s6uCI95vKE9QvFqjcdAdf
79Kdnag/cNhwr05NC5ym4g307nhBApIuBAGcsMgZBDdS5/X2oTmRJeDSsyGLhdIHzBxGp7LidE6t
Wjgyc7kj6PD6/J7qD0o8B8eZuMFBgkciitQXSmljt6SkM3MIekd4D5YfFhtA1ij813N4kSEPGF/h
UJcEqxyce3Dch19xlbhpgM5WikC3OnbebfPZV/C0Cx7q+iebVRv9fmvr6D5D9eUP8xKYkVGsEsSr
jGRoaIBBftA2yvLDXGtLfjfHxp3ojX8NNEzh1UdVIJekjh0iEOxYmbrMdsl6eDOo1bJ74l63n6OH
T80V8PaQWIbXzXdUkylT1qqKz/FwqDxdKbAoVFdLw78vuEGZAfL+A77lO7gnlUWfmIGDsnmPkl4W
vZlMzOSNU6sbaaOFno8zSA6M0mxHNrnZNzUaMzjccpg/QB5KzyGwa63+fhtdBfqzWK7miAJdm7C0
4SezAcVI+6Hj5HDK3ygpLm4HmlrhmBc8H3GyQIB99EVZrnHTaTlaAErIUYLKHlhH8DzulTv8T/cQ
cClnIk6tBmjDAqSApgOwJ6OIUdnFKUzHOMDj+lYwcbChg6VV6swIGlNzZaOHgqmCwQEdg4SMTFD4
r7boCFHlI5aWsepZgLKMIi5pzD+6oH8vtWgXpOzc6PRFN/xdZSg/a63bWdB3bBqduB00wUw7XMNX
wI3lO5XVqo+0FcuCuzQIYOJQXChw2a7Ki0OvNnc84Ui4u2XoGx9pFeiLGNZ2+94K45XRWRsjZv2p
hfDiTBH0Oz4S6fZ1LjyqjkW6WaUJRy4cA3S/GQph/spyXMPLFspiTt33O3hviAbwFciscMr7Jtnf
1oFSJpUO82HfXsdC3HfsUe924ECBCQ/yrC4/TJ8uS1IfYrs4QBY2xwixRdJpK5s7M+/SqSQdbUw0
ywbjQ9w8X48zo0oU2CRhq+jA9EUJwNZhNFMomKrzoeIB/RO8ZwaFiNHZHNtOVrUxukvNLt+aq+re
2Ncba1suqiUIXg/8or3d3paThzS6mUODAlIz3yRXDF3nvlKgB0jWdA3i16refLReC7/sfDffzJoc
Q/QQBl1T47vHQFMFgLZVVnlyyFJK2Nz7/cwQTkQgMCvBexR0uUE74essaTUHmZ+gD5yRXRkd89k5
+iO9M7qrv0QY7YHANIBpjBEh3sLO+aFZM1ioSSQ7LvRN9WTRv0SlW20g/7hS1sD0rAPp4rn26Nsu
qJxg9IDS8pb9vD2PE4fdlx81KhAzFZ6KRT58tgq2MnHWDrjYoIHNnKlTnTQ0mmCuPoDqsDVHcXwo
RYA7icMuLPotb7oYL/unpnuvysTT+EBceuBgl/TyoYWmA2s1r8FjJ6V7cBU8vwj/vhv/5ecMq+Hq
+jJawpDhYE/24SEOV5q2SdqZitfUgrr+4tGWRDaLJnlTYYOAYkdB6MFJc3vuhoNjvKCuIwwXzNVH
aNzJGs1BBPznzurABCyCjzRhH13qHDoDBEuTu62c6xtOqDzhZCUORc6JbEkfwwVDuAJoEcTCgI3G
2/BU3YtLDxPLvb0MDq2nrPmaRavuBZZzs6nhsAvHn2zDQRbwPcgufIPVERN28lUWcOSg1RbsY9Bt
l0APbiHaRhZz0SbGd4BAWUNJGXjXcZkKoEAHzBa9PLE8e21zvKbC3zp8jQkwL6GgeO2XSw2cstuz
OrFuoA8D5S4H4NrvrV+oxKiWAVf5U9r0q4LizZ4GM7txYtN/CTEq92YULNscuhUnGdwV1o9QHow5
CNLUhkfNf7iQIIFGUGT8ujgDFA6Yk0BiTN1V2xBMsnsw0O6jOwGtou6gH5pHvXLRfppzgf5++evO
l8CjXQGL8jTvgTHF6yE8qc/2Jmpds1jCPhndZrnFS5TsGwDrZ+6PiTz1S9jhz682o6KalWqyBIvF
fNM5Wp3i3oBwH/orDevX/2KJXI3taP7yEiz5lMQl9IqCHc1AygPr+naIqSWigZSDtwSQst+eybD/
ZUoQA/ngBLnrm/HOAVndUOu/fxJBi4jgOYQswvr2ptSIDykMRspTQeINZAyh8jGrDfn9yMA+GrhT
yLLRhB8tRMEBWwWboTw13D9EHd83Mdi1UE2saAHpjPfb4za1e1HxHUT4bFgyjBXw1BqJbtthaw26
jFX7ztnldoCJV4MJkVC0ngBaxTNllE2CAKk3IUxUTgKFmBy0+FzB27jX3FD5/BeRBkwUMGsDkGg0
cEppqYoKX1+8TyBR7j/59rNjHdMomllqU01CePj9KS0A7G+NCwt2KYq4DnoYuq6zY7NOH50H9WSc
jR1dqRvizIQbfvboCgEA3DL+rAdorY4+y2k0Bp9nAkSKGh6cuNM9xVDRjS9mBL/GAFCI1gNBe+Ve
Mcr3rN40aO1LeWbA5Lm4yEuX5dRDB88b6KyBopwMmW31lsAkWBbvamB7dg8VldYcCqUeCQCuSOyX
GgW7ueRkNAh/fhuBm5T2xxzsW6sUMZ1Khabb2aexx3nudWg5W5BjuL2EpsKYKjY2Ac0B2tWjxWo0
IOuLuK3O5eAyahSuAwaRAIPjdphxaWr4HIsAX4SSngpHF3WUvBtZGWVOKvi586GXAGXKvYBXkmSP
hHReRulRrQFFMdha1/6SL/Kf0NQygNUCrBP/fD33A2ZmQV/65TmmjaenfNWp6UxGoA8r5WrJ/m8M
EKNQr0RNYmwlw4DioDxEjHDrm263NBbxooJmygpSr/JCtwAUL6OtA2VLfZGJdb7WtgISszO3zvjJ
95+f4RgaNimudLS1vn5qDfWl3oic8lwAsr41FmHugi+uPrKD5lVedSd+OjMZ7rhu8C3kcNxe3aoG
6UJdj/Hlg3p3dR8sEy91e0/Zpee5bG+YqG+DfPV1o3OhIXlX6hRf51hA2mvQyySaC8o1tDJ0r3Dk
48yaHR3k3z5tlKf4ftfHFL2Dc70ivyHBgLrAS7ILzokXbdXH3hsOgk1+CWeqEVPHEkrSgPzZsBEA
62G0J3UCVpXDaXmuPoKjcm/9Fkf+hqY8eI3kw96BAdT+Vhf6Zl6MdJwT/vnkq9Bjd5WBcaWHMYaY
L5qluYr2g7CjtgcqxbPcbgEdtkuzn5Ozn1xD11FHh4NaBTHg6ohquv0KhPk1KhVykT9U678EoPz5
PoDQKNQ50fMFDuXraoVCiJ/S3hZnp96L7qlRAQgCT/T2whllGN+CjK6VOmoEUN6WONvAVBn186CV
9dcR8PvBCUVCBqnFceM6IK3GrUKIc278FOU2seZMkof8dLTVcN9jMwEQr2namGMH8E5V60j9zpml
7GWKJiR3FNujTNvDT2EdZzp6/mEQzIzcVFiIDKI6Dqw3mHej6eFWEOe5SfnZgtpZ2/SnyvHvgel6
o1RZURadCgaE2u2xnDhVUPH7J+ZotiCJkdWhafOzSuBz54So8X7qvPSQP0JF/ON2sKkPhG8aoELQ
qQTmdnSEqTTUcp0bGNe6ePB9+lIkPrgG5TKLxUMGXYxOmRNZmLjhUZX7J+ToFOuFqUuo5vMzU05F
fhY4MwH9m0nZpgbxOsjw51e3AFfhv6L0Oj/3Gl+KAg86aNX96JzyqHa08ko9nVkpU1fdHwlayIZj
8r7VbGWrWFpV47PibfMOg4qVwRZoEaIPAMZ5HnjOgs8lMaNqw7Cvr0MaI/GFUna9llKVnzmUwGqL
eDR4gWb+ASqxYfWRNjsZKzPjOrle4NtKUUzRCLTKv46r5Re1qpCan9v6NaNi17f90mlTLzYyj1Hb
Taw5QsefMup46yNT+r+QY+wUqCmqEhgdPyulWGRh9Fjb8oPmxZ4X6WcWZYumZI8ys352PQR0Gnj8
WCUAoqS6L1pbX0jN3IPLLiBV04OtnrShK1r7gbfsTeaRNjM+E0cthBSAwwcJDsfVmF8pYZZtSBtp
pZQU6lR13bm5AzDm7V07uYX+iTLmVTqmYluB5Pxs9Oj2VM2iSoKDotlzPZjJBXYVZ3T8BVZl67Es
+Xlwx6GfPYTdDsk5XEWevW4WhXCTU+V1Gwuomk30OHsNGxOH/tVgktFJKMu4SZQA4eMD5CWfNBeq
nUt2YFt1wb1oNcdRmpm7sWF0XygCunaSn5umWtsqXdoKfbw9ceNS03+27NWIDr/h6lxChUsW8KX+
z4j+LAo3XTDPPzSrdglZxX0BXo/xdjvm3CSOjviU5hGFAg9H1kh3xiZbR1uyIrNQ2tlPG53rkWP5
ESMYvspxnY9qK9e9C7E3SK9BWXEBA4NDugxW7VwVbSo7BVMEeES8FtEwpMMquhpSZFeW3YsUp+Ci
2GbP4ZO9yh+zNUTWflhP5tn4PVBPhYAFy19S5/4zmVeRR5MZhNA9YVrOz4G6KQGvpih29bG1vT1/
k8vyKspo/nRfbU2fYcn4nNoLIdk2zuFl/v8LMpo8tQg0kxsI0kAUrNgH3cPtv39yEV59xOg+LoIg
8pUMk1RDxt8GsaGJTm2wt9N1n0V7I4qgRTXzbJlMAa5CDlfZ1brIYl+hJtqNZ1klbid2JX1NExPq
reBAJ3NJzfTqRycV5X8VmfC3N5IwSdH08bAKyc5YQVQzd4Nd4sEoQfMCLz8ri/Auebk9qmOW+P+u
wP9GHT+PtLyhaWAiarkEFXwl1zUSgdyNF3zzP6RdyXLjuLL9IkaAM7nlpMGybFmeN4jyUCTBAeAE
kvj6d9iba8sK6/W9EbXoRXVBIIBEIvMM3TNJoAAXjWuyq5I04VdeFVw6AZemfcpVYimDPhHJl2nr
SbtxwrnBoe8SJ9BDsZ3iPhSri2Dgs9fff761fXIv9GpKO6mWQVsAVYNuX22ll9A1NDCScZN/WDsH
iUBwiaV4adiTQMM0Pvq8w7C4egHg7MKuhWqtc4l5dn7f/mdNT6JKrU+l6y6fVFurxEz6Dw5LKXlF
k3wzRnqsXq11HpXhJcvC5YT/SLO+fNSTMDMTvWm4hq3UiU+uYCsET48WxSJQ7n7ftGcHAm12kb6C
KdgpRQEMHb9XRYbKG3AVaGolunvs0UK2WXMhqJ1dsC8jnUSApnCFrOsUUzJJRGcYgzERyurSMGcX
7MswS+z7Emj6jo4WhJcbXAOASU/Q6OyGuCjA3wHu1UNv+vfvdzYFh57WogSDwsHpm9TSRs10BKpA
uXhMq0ennB6tZt2SzZgasW2UFwpq50qJCwDN1QGnQjHxlFjQmlNhcq3vDo2fpZHep34icqwXMXJj
y3Lb2lg53/L2GoXU56whgPS6qRdB6e7KksjEG5llCUtb+D73rF5Te5qxCND/G013jOBtect4fWzw
lLnwoc4t/4Kkh1m3Ae2hU2Rbm2edywlqBqXdAGVrB70yY7imhb+vx7n9/GWYU1zb6EExlAwYxpRW
kuGhIeZPiMZcF/4FBMK5spQLOuhiTAVo1I/aeAdQQ9EWOKJjSABWDsx1e4VAF/EPMKMu5P5nPh7I
xMbyxkOV+gekDUUP26ReLw769OTPjwyi2BeL8GcOjod/BrWVZV/9kC4Dcw1y0Ew2Bw4dcjq82e5r
hfo04PXYXA//epV81ArxZ7Es+OEz5XaTmtiY8UMDR22uozkPP3qy860L4fvnbkDZAWUqw0CAgyX1
MucvwQBuhyWlkGI76Hmjr8Dx3HiKqYgb0oSA63TpjXRuOHQpLYCc0KP4wdhPG4JuiTbpKEH7V0M7
vXXo7bpqOEA/8EI+dXaopYm4vG0BRj0Jc7YlhwwS2/qhHM2oLo2PwQKDsmO3U3mBRH9+JBtAPLgQ
L1fS928ooCOvUweTgiD+VpfQ2HFfm1S75drh903xc5MDIIrLFOA/VNzQpfg+UKbDzhYGf+KgWZ+5
18Kz4GZxX/jfBllm+2VHzFllLH7H4uCLm9K/d4ZnO7+w6X4+EQBzhbIaZmJCvOH0g5kjXCroLDmY
V1ro5B8pM+J/P4mvI5xMQndmiNOMPT9Arz5sCngDTXDPuFhvPbcgkMACHnEBPAOK+f1bjWbdz8To
AF9toQ6c/4XxQDhZx9/nciZrxuf6MspJhpX5WYv2HEbp4mLvbZ1wqoNuxY4augpqK/4AVBabMb9Z
i5U5XsyZHQOT+J5pYXjUWz0H8E4P9+D3Sc5DX1buMCAUudoV5yhmCChZ21Cb9gE3SZ+8/pkNt7VB
tjgIu5bqkUv5s4SdhZWNh8oj63wBhxlZB9vYuiEg9xhPvepBLpax3zpBIVmSj94djLvrJHflo9NV
0Mtt+pus1W6G2gk17TAS+SSBFWrnMXIyPZodcSVQkJDGlUGspb0cFjoSTUMmbTnjJ4Bt0xoGiDxF
3BdGBK35P4jdK1vyK7dx484UYdN5D9wX0QjOjlHJu256L9PsBgyNeICsMAeG7/el/Bkpvn/Kk21Z
FbBDMSi2JWJgJPx3wq4K41Mzq+R/G+ckqre007xUYhxFrLiZPJh7OKHs/jjkUrT4md1hRgjlIMED
3gAXyu+bw5TVAKVE7E1mQrJay1a9fV21aTipe6srQv+iItzZI/dlwGW3fglPpi9px1FCPfjGXw7e
julcKfXvC5ZIVQ2YU8HqkVjwg/s+CLRXsqqw/fqghiYAXS7sOF4Y0/vvq3RuKihL+zhdgPsBC/d9
FFDvfS47rz70WhG047ue3gze/e9jnAu1X8c4+VwD8QqotmMMXFChCVm7DlXv34c4Ow1gWtwFbIF6
wslF67WdD6qTgZJBzjcS8vRovq4a98Ldd2ajoaNmQWQEJqs6UC3fPxabq14ra1odPF3CMYeYMNAY
GFr0ujsE5sT3ZmnWoZJtduEsnSnoQ+HQAZQFJAagPE7xD8VQl7PF4PmWqfGJEv3VziwHDjXpDgIK
PnQYvCyAtCWIixMt15rBrCQ14aLc9mh1A1AWaMA2BLXFVj0zy/XUwTXFGq61zhmuoAjbhgIYzAtJ
/o9lt1DVQaKKHAsg0h/AzrQyhTJJ3x58sETNFjKpw+b3VT8V0YNoD9FxiyNnhEwWrvGT3TvbTObc
U82BrIpHnQezE0ywIkXralEOko/0OOzYulx3N4sRrHV3Yfjlav12Ky3D46XkQEt4WZuT4Y0SguRF
OyMZz+w/knw2kM2H+ctko5CDGsDc6g+etO8KzbvT4D4z8Ofc+PNf/AaYu2PnQ4IET9yTmxHCHoy0
JW8OTpoG1C83bX1lZIde56GAnTYqiJFpbycIIjZZHTedG2p6F134EcsJPv0QYPEscBWUlH808sy8
9joN/s0H57repGvQ1sLyCl5WMdxWN5dEYH5Wr/HZv4x22sOzvDyDTw9GkwAaAKyzgpjHmiVa7ET6
SoVGgi5izBfPzNXv81zO949p4uQDBbUgzk7h9aXn1nZq1Kha6PWaAXndCycse/vQIGegF16TYERc
GG45YF+uGWnrozBIha9a0w9DTDCG6xVYR2WSazYqacMKZqV3tj7/8Wf6VHuZHQ7KBesIBhVal8uN
bqDTmNdHNQ17VpcvtZ/LcJ6qDXwsjpaaj6Y5JzIb9txJH0RqPxjDLGGXUcKDyIChJdA60Avoy31u
5kakQ+Y4JqlwQ2FIuGrMJrSLmpJH5kisCPrJG9dXB85VLEdVwhsSe07a4JhmSJ0gd2lH7ezrUeNC
/UDCekqqFD65dv93LMv7wm0gp648N8HjBl7bVHaB2zZN6GddBKXpt8Kd9prlQpSF0LDgMDOgMMML
rB5LXyAWqnzuQZQmRZjq+VPK+8QBQy9shubolNYe3lHPpfL3wNkbweSLKUYf33xh3IstvfDDscni
imi7qddf+6kAqD6HCU9VGm8S2SQ8S8z9NIotkJr1eobFVAzm8Y3hNPeDOX66rQFCRbshA4mhZ3w/
U1uGQABd1bp35J32rvnD+2gMoGXMG2dod3pn3hd9CX8zyT4Gl920vXjUnRQGZGPS/aPKYO9Ymz7z
sV7lRE9jxkDqMOnNYuIIWw7rPtPaOO35zeSlemCoHKA8IBxz2AFi7cc3OThXfdp3qEmSK59OG6/R
P1hnQBdrJDdFPd0ohyQehbsfdwYIMnrjVnOqD02rDpbBUVEYhxtKyiu7hWiraaVRBytOFByVD8VD
fj1T9znlZE31aefwfgrd2RIXbr1TyOo/4R3Ky4A2LtEVFZzvB6DWe+jDSyoOYu43YHitYMkU5DVf
iWEv+aqvHyvTSFqh7eHZNwUq4/HvBx4ezufOoA8eM6iKYCw5yxXw5QzyMc+tzvHFgdq+ChwOyrxe
11fKh1eOIaA53jg4LI21SfN8VbfF2hvdKvYVfYQg7v0Ma70Qdi+ACaISGJi1ta2x9ptiHj6tCeoL
zTD+hZHARyXSR4daPAQpe8DFYdewLaHupmi8AcY/BFDAKZNxns7NsXOKJeoAe6ja9hk+SmUM5YFb
qLk+eiLbwSB+gjUG30/GcOX25KGDqm0w2sWVpQy4Jhd9FfascrZ6WVWh2YutB9bgumuaDbj1NbQs
Zwt44OKOOSWksotGBgweLjq82ACvHcS1nPwPazZWo6X+6nP/WIzzNYXdvSOsF5rOcZGTgxjmyOcp
7BdJNEzo5TQ1XDWrG9FnwMpo8qBNrYxnU10xO/sz5ebGmQDMHaUOBYU5FrP7d7CLe2RDsCq0JNiX
5cYxgB+aymNt6SsCydJAcfbR1+ODLBl6icBpsmxX+PQxHR0V9W17U2c9FNtzYP5KxIXMFHs40Nmr
IRvu4dqYBxQtEZhcmqvBZrfMxt+xGTkUDncC254+kLcaKzUDrUf4aznrYDjM1UsG6rdfmM9pSqI6
NaBhVWvXc6HW1Bh4pIx03/BuhjfL9A69nwKqWjA2NBHLglSU17afRUJjkJoymzIGKH9jePVmmPEo
6umE2Qp7QyrrVjj8lQoIGwiSbpu2S4YaDOO24J9pJT+xVaoQuAyo3rJHndq7tqXv2jCwwPIgViCz
PCQC7ny1sO4oEyurG6pV2eioDJFXmHkdrXb+gEddCNTYyoNETWCmeO5WBDvFp2yjXLi9yRwe7wqG
aMw2sIn1Txh1PtSNk2R5t0pzOw8bs3ggnXJDgGkiywGfDS6fKqhHMYSFpq9ml2zbrHzuyuxFL8hH
ZueQ6srMK0o7dPsokujew+uGL7CmvoysfMaitCPq3A65bcca3lpz9ubIDJAQXr7VnCddqq36CT7m
qZPfkn7aCSn+Kst7oZP/IkxZh4iIG33qrp1Uf+rM6qLk8JmsD3B9A8RlJDuwWD/J+iyDaYULWgNK
yuk+g8ZhszTO44X/+w+g81K98idMCq2Efyo70CCw8SI8edy401hwWOKJQ4mLM4BtYUg36JpDuC2A
ikZYhxdHPJN54DEIHiik2yF6cJrY+lOt5hKSinBogwkn1PrVOuf8I1P9FOtU5SudUXmTSxhUWAx5
5yAKA8FB969tUtexcKS3MjmYl8Lv/Tj30/5S6n3uFyLpR+ILX2FUWE/ist+IKleeJg59wh+dv/rO
XQPiujI27LF99Lfz0ViP64sKlz+emViJxeMIy79QT06Lhpbm+wMqPQIgVxktCPFupdaL3KCDloK3
5sc0urQWZ15RGBLaqMsbAwW+k4lWrkGHfHEyhy5eBP+AwK/4hUzzzKwssJnxfgDCEN2Fkw3dGNCj
mdjSt/C9eEBZw66NrV1dAmX8fMRCnxP7GE4oJqrhPxiNVoV02e5bgRriYCfkkO9pGfAO+PpIv9ev
tLBed5F2AMVSNCFKZHrcv+bJpefDmST+269YbvwvN/o8DiMyquVXpDz0zTfRQ16s1CJO5qiSf39P
IH5yJjBnPIx8SEWgRAsziu+jwaBST11OOaD1fD+sihXkPLTV5d7TmW3ybZyTWXG/A9O2xji8v8NF
BonE599ncubAgeIPuBC0GmCbfoq6hsoKnYTn84PWZke/g9QVgcWzFHYW1rDsvVDPOTcd1A6A1oSY
rQ19tu+fbcrMqXcbLqBey29A3zx2sGa/MMa5bb8IBUCZF7KmyDK/j6ENEyDYEPY65FCG1Z1XwJJi
A6+U37/buehtfR1mmeqX/SYyo0BnEMM0Ctd/P/Oo6TgPJ1HthiaFTykBI9sf0RvIyhIlaliye7x6
qui8hYFm+j9O+uTDMgLTCt3J8WFbO7CQiPX6ABm/Of591ud2i4lKPSI0dox52gA3K+RZZHRR/OXX
eMeEXNFQwT/bApro95HOf1+Y8kAAEwfsR0zO3dGRoNLwg3ft39S3+j9IngpKpJEdljHUwcILA56d
G+TsUQNEwRS6at8XtIC5bFlLjx/IHNIV2jqr8i0/ZNHCDvIgtiFe2SuN/zXSEoEEFwAyAMvFVE9F
2lkzFtQxUE43ButQk2qbc/L++8zOHQgLpXQISeNY4Jr7PjGzhHWigQc9jvgGfd8QehTR8ja8MMq5
AAwK2SKIgLiID/l9mE64LK8reMPPAjadqa5toYwJB3Mnfx4a+Sf3yj2p1NEANiNiqXnkpglFt9R6
bGyGZIIDSN2QvzB9eECPB5UtfjA751PYEASGgsUNLDMZ6JpwgDNBSDan7IEM6nos57eJ5gcBHYKy
l22E/uK0Ujn0xmdGP1EnrSJ4bMtoBAIaRo1TB9tNlqEYUqyM1K3xCCv0IMcrDzkNO/S8igdaTEFe
ueiBmtYfmHkfeFq8lqW4x19NuKM2E35KOOeQktFKkYcFTOtD0pfmpR25RKqTuhT62NBKBSNmccM6
+aKqgQ6fKij7B+SAOBIi8/qnMQcgffE+r42735dwSTi/j4ebANx2CBAbyIDtkyBCa431rYHxBr9/
M8sKsrOw/4Z5tm/EFdwRAhCnn4RJMnS0LqHFz50+dLjBvoAoAhSLTsauaIEqUK/XByK9bVbhVTU+
DY23saxLjNlzxwHfFEkXUAk4dScjddDTo201oQEzjz2KHmIDf8hbM7uEIz1TYkDNFHgONC4WT6xl
db9cECOYYjTt5/rACX+nS1UAxag6qCrtSPKqC8rJ2Pq8v0ScXTbF90WEH/bCA3YhfQ9gzMmroiVt
AU1QDDvDvhOGjeTKs/ukrYcrtJPfTchDhxDKS4OmQj1hFOJPKi8FnHMzR8cGuBwATAzkt99nLo0J
zsKqqA91i0qDy4IJGnFoZxDZICW7cdTb7/v23Ip+HW/ZW1++NOQuq74ayvqQVl6iPH1T++IedJHV
78NY5+e1oL9MZLvOP6CkL+NMitse79L6ABJNH9C5uM509GBMRd4hUZoGpJnv06pq4deqe0GhcxuO
6yXKH1qpAsuAGG0lofGj2og63Ua1PMlQ5mwYWWmtCNvZOvjm9OaT6iEbhfPg5cwL9LTcGXbnBPWA
8r9ecgJKZcPDvMXN201HYG8SuBRArtmw34ZS2zty+mCt/1K33bWkPtyvjZsspzdTPoJia01G5BSg
SzK3WzeT0gJvUSz+/UP9XA88osARA64A/T9IxXxfD/ws9K0mxg7Kd55QVkOZqiiOVqM1Fwb6uSDL
QKCkLSYMOGEnG02YQlBul+xQul6col1PqHbVM7DueNaH6OPtmvoSn/jn5HC+8K7CS2eBLJz2pigb
+xlk3vrgoyaWE9SqIVWY1BbNLkzuXK78dSDj+1dEXm7rvMVuU4zd9qMNBcSpu9RjPz8bC3KOizoh
IKjfByGjPsO/wK0OmbvJinRFTLgeehcOzk9oNJIcyF1BmBDFFZDMT0axuO6zjNkVLjIZeVu56ULU
1TZ+CD/zsA0AQ//XoldLkfnbmCdBoRlk3UliVodpZK9qaU9P6pJKwblL6+u8TjIrQJmcDI5/1cFF
waCRiD3FG5o6V4O4+Kr5udUxHQciZTDCgELZKVS41iVloDpVhz6d1jOH1U4xg3WUmcUf5A4zKF1l
DPmMS4+pc2k4Mg90YsBo9V0kkd83SJZmNv5Y1aEVDjwHoeYPVQQjdPSSRkypncr8fZ3D+6PTbt2U
7XRgi1vlfAKYfiEdOpNffvslJw+uChr+owFLjgMYbHUAM/G16roUTZPxatAOlGRPv0exc20KxJTF
RQYBFLv3JP3qzSoTvCuKw8yNO9nQIchUlYZ9BpYZLHOegHb+I2zUOlxnqBGoYTFpV9bKBvH3v/gl
SKi9heINyOZpJUfkeGoaGn5JthkfrTjdwgk8QE31/1cmPBN4sMuQcy54QGCzTnZ1S1jXAq1ZHCbr
LdWuh/nj9+mciTnf/v2T60HyVmOzs8zGg0NFacpN5pNPxVBS/H0gpFpnsiGk0D4BznUp7Z6u4dy3
EgKFeXGolusXBom7qsjHlZ7qCDuLlgbEYBYCtXuHPgyYsdC+DRDcb11uvbQAGXk0vTcY+mZNWnyM
3XyDmgOMMFz7L/EBmWuhCTzp7IPq8imftWimQxWkxrTyRrC/mRY4RF0TzkwgeaeH0WmTtBxvZzKi
09NiJ4/9UQqyTu38mUgzkX2Ro1Dvt6GhsjsK4YodKYs+aOAsHpBe3FAhtkZhQX2RAeMKI3vFpRca
lXXXVR4Uyic0JhrUZgPQPcnaoWRFNQVtANGumM9FMrXpi9l4aGOQ5k9rjGvmpGhrdoFi1+pOAi5y
6w8UWAMf1edS+kHluFUAU7QVpLt2MJVr1umEAgYne78t28CYu8Qg7fvgF0f0bq6pn+8NM/ubgwEc
dMyHdRYbY3yVZHTbfc0MElAB9ajJVy9mzu7hzXo7t+ktIIgL6wEedYMUG+bRyKbGHTXcGyHnveFK
P8LLZe24xaHTu9AluG2Bnn+o6jymA/oNeZYebbM4uiXcHlFUCAEErgICk+KwrKetvkA1qHXv82KO
wNxVS4PaCZkF68gmm62A8a7cML36GPociEEyyqBpdD0qOrgUiJnBc6Vh6V6l4DJAKd0O2pLBVy/r
EoY+8DQaLPbJoEXI8ElElHUNP3s4bEPRIJBItQI4RNyYlL4DfWDBk8S7MmolQ7+bmgBhjYcDzsRG
oCq+dpoBKuI2zLFSe/hbluUdH0WF9mgxH9HLrKrAdfvdVJQsdF2sWKGv66WhxLpim4/TNWDkeTxN
/q1jq2d/6oeNyLwh7AWsXDqfaIlith519ghbBKcpkslGQ0k1PnrmPTwj2Su01VHY0UWNLtJi4mvi
9WDWm6lUNxrUcYMCiwf74t4ILOCXAj47yLvMVoMWOxlXaEWX2H1znUwuZWGtU+DCUIsNtLS69Wf4
0uStIre+LecVNfzP1IHEOU1HuPxwc6dK+Od2cngdCdlqjflme4wEdQZ6h+b3Ue91OVpW/V1GnWvH
eq+7noW96ySG8lZ54ydVPxcJ9STUwHO72xajXkV2A2yuN8wDbHGa+0m6+8403/Gmv3I6F+rwLg2K
DDdKnXMW953A2qLvEei+2Gd8HmJJ8IH8RQPAgaY6mqt7L2O3MvXu0OpjYUErGVmzztZd3b1rtveQ
j2i3Nr1Bwn40wayus6TtFhhendqJ5qrHMicQjO8yVDHY01gVEOY1391hdsO8rz8IpegGjKzbZE5a
wsZYals11ulGs+hbWtebXHP/gA5srWstW0OdCEhX/Nci6gsx4TS9EyUy7p7rB21eDHjS8m9a1O+5
aBIXGrmBZ+PzTPn8In0FbQPmRSwba6ALINppp/YLoVCYnznwr+ib76cKe8uWcuOioKOhSBa6mn87
TP2mb/1tSjugaWeJqGNlRaAhMpnmyFBeMduACxgRc19h71k3Zkf9VZPnn0CVp5HyTQnaRvmQa/kn
mntjOAAGGuWWv8P1GuE5lwWZnd1NAqqzuir+4MV8441y16fFuuz1dT7iE4/2dTERf9N64pguDi+6
+tBGqFIU1Xry8msFaaNAZu5nhppQXYk/kHz8a3dtkbDK3Gom7+O6N7SghnI+XIiaEO7xVwIlIMD9
VtTlfzS3dpKO4TfYgN3wDPbuHvc2TS22xdCsESWf8IOicmmp2qkTg6/iQh8f/1JbZU82BZrF1CEn
bhabOZfwTC8rGVhKtUE6aXEt4W3l8TrSHeiXZvcl9p9m5AiiMHQDyM9txn1VVJ/AhjjgaTg80KGz
Efcp/qtrpjbGlebHLB29MJeI/g3NvIC6TRpzOT95I8uj3i3LnbLZrpnKaq3A0GuN8ugiOMWMEh72
JgBHqY56YKaiNvdfCqtZlUCShb0DJEDePfCpu2p7q8KtqCD5zhHWPW0leliD9UXSCr5VRX5P3PTZ
qbDPaZmu6nw0r7SBPgNOGzh5pUNpzYGUfzOyKNfr8qh1zFv1ue8F2iz2QthGhKlkYMBln74P4VZI
ikNBaBpfOht958Gic+hbGRbKKh56M5eB3pFjZQNXM6s9DAzuOtg5QdAgO44mzxHMxYMlq8TOxo/J
SM14mPvQgV44Lp/BDfuKrnNRxbliT4VBEpMg1nn59JDXBDYKakr8WT5DJ87HaS9rBDzy7PcaIjke
+n1J3t25cAPZe4vmsbGRdbbJOG0B+lAA6cA/Kmg6dFANAYPfPINxG66TD2GOItCI99AjiAWTSY2g
VQCBa4W0bhsbO1Zo9k3n48LwJYgXs3IP+eLFReEHFsMNd2XYU9xmRuSO2b3WDcBdct4GpamtvEHb
weO1R4QZ7+nErszK2/S+vZPpjEiQZQ91LR5qJfYO/MLwOod8dGlfSZGt/Jy8shyG1ymBuVxb4kkh
uevixzcovyIW544WmkVWBbB2eIHF9Fs1m5Gq+5VHQsPUtjCpulPTtGrbdOV31k75qgr42EeIYq+V
4d3z0huxK92Nb9fXg9TW1SJl5viIdlzqR8PIrhStkYNNzT4rnVvHkK94cUD1tSqsyITvS+uYO2CD
mwDg2M3gVFqYanCUpAbk+kftaRg7FY09dlPqsNtBm2+83jxYPD94qfdMTMgFK5iTFM1dXdV2Qnt9
pQ/Ng8eaNFRNlSio9wU4Hzi0mv3XmDM4yuvqTte9MiIQSN9OI56stQaLmDYhDXZSA64rnCWMzHr0
qzzMB31Dux7QDxXTCfRtLf2rw3FCq/jOHtMHSARHcoZakwtwC5uPvedHFJ4hg/k2ZMUGCehtz5y1
U+pxlQPaBUjISlliO9BXHez2SdE7S2Urp1cPndWvIa+yUrivzInEqfXSF3I/DENIbHCaTUBqWBVZ
kgadekTv8o9F70lnhEbermpc3gP0+TvfiZhUq4Ho2yGDjyIapgasOAAlg10mYM/Ku8FFHFn0qQFS
z/HypEJPpOrutJkHWs4injkfY5XhaHpG2KZeXIt+BTLruqRAa44TqBc08Iq/ELuFcdrfillBNnW7
0gbMoQaakU+BtWThE/rtpdxOfRpK86NzxnVpYv46jeF0H2dMhhBsTAo4izRNCxenLJyAxeHC21t+
FViDO4ZOUbsB+tIP1O428GxEVG1W2QyIQn40fVACywpHH95x2bMJpGRGA+KIdwIpn0U5kDTAlFZG
ZOqQgiTI5RlNCFOPtU9uZvgZy7GMG3vc9v68JpTAay9dCwSoAiYvaqSvwoVMvK1gOQKWp4NvAHwU
5Cvn8llLszXAukfdvlPIoqpZWwRhkpSbsLZTB8fdo5yIq62Ke7e+RiNxAXaHbWPvBKMROl8lEtNs
a5LmWCOTRXK0EmMeNQocl8IIdS3f5bo/B4S3O2TDR3Bk975RrcYOumuiiBySBsK1gfdDtq1D1Byx
AnW/nZO6gS6bNV8gO8N0hY5UMI5paErnPlN+XNoL3JD6bqDEfO1SGhdw8slzGbty/FQlZOT4cwUz
wGw51rSKaaUjCIlVRWCiMrvJaAOh7buRb73o6BToxoRFrECa6UJIy2MT4sapPoe0Ovhdu6Yw87MI
nHw5DVC6fjcNFEmLGwPCo3gktHdaL3BTDaAXULyYik0h+5XFS3heiW5tVvu6RP5BKmjd6PBdy6oE
HOfAneG67o0Hiv8xG3jInOmdiC7qgOWUogBKQSU5AI8lwlPLmmdizEDBsqAHwBzGVmGvH+ophRPl
FCFHWndGHbdmCovBJz/L13k1rcq2j4zJCUAx2oPjCIDBFFVtvp+HOUU6AecZ3oRM1FcorYUEJ1JY
fZwR/aVDQyq0ET4Xx518MjZG5kA1TsKnhx/HsX+XSq19RwXCc/DCcSLVFWsD0uY1m9euRFfLpEHj
Fm8QpIlB6n41u37L8yFwabsZrbe5pevJQg5ou8cJdp282mv2GJfWFM4cggSkTNekgKdkr4c6gSf9
BF30EpWNjEVzCg8DU3t2efdBTAACu2lb4UprSy0efeRaXbMYy3hBJssE8LNoco9taobwSl/56WPX
opA8unJDvXedEwRa8p667V9WD1MAUMCO4X9x0uKmVC3cytJ11bVbZ36sgY3NakiSmNadAa3ytDWT
vCsT1ZOV7iByi+FaECDlWAGFjOoouUA6M8GRIY0EoptXwCtVgVFd3OGDBmbrJ0o+51JL0I7c1R6J
a57vNDOPxxaP/qYH/NfB6dZX9UTuHY3HtQF/JJmjllSgNNlOzyg6J64YzQ1UpseEWdbj7GgP4Fe9
OzY0JWD/SsNe8T+ZhtMDB+x7TgdUF/r2XSzVv5kepnJ8ZyaQte5IHhUcxCbHekBB4X4a5QjJetdO
cMVWG81ERwAeVmngUM+IdXO8AhId5QZWrp0RN9zgzInT6httMLZm3tzYUj2Jjn8ov7ueVIUegN5E
pQNzZUKjvGYQAnZwA8+GfTBKbWuI1EuK0XoBVryFIGO6ynwIQcELqtIo3mhZKtGqdVBP48POdkG0
0FCUKTOQ/aq8Bast3w0cRwo+mDDc7iBhMxQ4brMG1Gph4fWlXGxIf1p2rDUfuIc3iG5rR+RsN7Pj
4HlS3Vm9gDT/OP4faee1HDeShOsnQgS8ue1GO9pukhJF3iAoSoL3Hk9/PnDP2WmCiMbR7MVsTCwn
mKxCmazM39idqL/iUPTdHeV9ISi/VFAnPAX0aiiEe8MddnIh5JvU6F6KmJtnyLz3Jg1uLBPtBwFa
C8nXqlbU3RBY34qWp7xRGc+l2mbrttR/On6l7hwXs04J1H454Iw3BLJNg2CfmW1qN0HzR/Fr4zpw
ym+Cp3zvE/OlEzAJLQT5zXG1KzfRr5tK3SSSeg28l+zcUH7QpxNuUrXcdDjCt059HUfqTe3WT13a
7CUXAGYtbqmGAL2wkIBKo1PRqVtQx/dVij6Twop2mxPShhZuYUW7eefkPIqOdaR/pm98IX+uGucq
yhNhJeXaU1AmtxX+X2XPda24/VidUi08G+QcT1TvYHX1tRM0LyTFPvx65T3Q/bessxw7CfP9gMDh
eDS7+8Iv72jh3iZR/d7pZB5Nkb+4qtau88T43qZpcJf2ospNwqbpxaq0hwEPzqDo760ySeEk6HuA
+zE5ugNBLc2eXTnm6vfTV73O3yIMrBQ9D+zaK4VVG6jP3Jm3VVe+g52lU2z6B2UIiyuMnFCByNRD
K6nN1nKFQxEIAYRW8RZNCOoaXUxl3hAOyYCHgqJ2P5NMoEEm9yRljpXtikF9AAv6Q62znWn1pyS2
cLotvW9dbKQbhA5/UIS6U+oAQ7um1MyHqI6GdcE6sK02/aH2kW6LZk59xtGfEycIdn0p/KLEpK3d
ttVsoc99Khku+MuAZ1/QGQ3A1fhPZtT6eghrniWa3G+iOMTlQb+WMILj3nMOHSiKIMyucl56xSDz
QDKiysYIjPsq1xALcY6UifXwKlXEu0bX7qWsf3PCaBMUw5tTKwYExvJOkvo9HZhfVqvtNVH2brsA
CbncEa/MMrO2bh7icRx09bqN5Bsc3nZyOJyMwbeoUfXFmB6xyEsA85ZXr1w/ug1SFkDi9z+jobym
jYUwmV/fYeWSbBpJe63F4o8ZFw9eI6Qc/BE9i36I1onajMciz8LWt4Kl8vU8juGfIuykk6V7lV9R
SA1RxulsdV2uR1KPv1NX+SHe+tslD+WZrswIMVMol4OvtYxJ3V7EGzgrOj045bET2b2iXkmVKUMS
ll54WNqXa8yzxeyzYJOxyb0KgtwnWKNIawHWscjybLRgIcxM8wNrLVGGqUBn9Ssaqq9NOuhScHIh
SMSYfI7PzFDj/ThiXvK3y4Oaa32MgEBK5qJiAhmegAiCVqB9pvoB4Cv56j9IaP1G24l2tfPtJTGh
mX4DLDd0ByDtwwaZAq/S2lBcyB7+SR5I3PS+/d7UZbXQC5iZwFGNULOQDYFxPmVaFgGQY1CN/klR
kHzTnoPAWgnVQ+OVK5nG+OX5m1kUkOpxAMATWOIXjj8/AwrwgKa4JEi8QKUXCKuCcOMLu8sh5hgs
qEJYI3jMpBA3hTmWCdXIBALXqUGJWPlR3ulrun/ulbXutzAr2FqH/DDqvfmL2OWZ5UHfHfbnCFxH
Cn4qfUnhxCsGxf1/wKRy7W5MlK7Ebcp2XlJjmukef4o2Vb30K2GUeyaaIa2EPcJ2m/Rbtadh0K3L
G22d2uK1a/89Lk9CvhfnA/AFlNWnKKHIFToXLRj/lKCp2yXeN2RTHi5/wsk5xW5GSZc8AK4BXu+g
zz+vEjGhaUUBKzs2wbfEvBLdik74TUgp/HKcyWpkaXzg6S0+FCShL/RmEes3S4/i9Og5QrKqxOR+
SLgt2qF8/PtAzIkBNkKjUzk9NbCzjAe5k5Ojp/7urZsWe7XUeL0c48PP4AzfNI4GyDw9HOZNhcgw
OZqSDB9sNYxp0d1zU1r3+Vt6Z6Sr4qb7oV5p23iTr8NdeJPJJ+fHKn7S353VuAuWAQbTXfDxlyBs
qkkI3AA3nnIVdC2AiKQq0dG7Me79fXilHwIMWm11W+wA5ywIm8x8RSgbLMpR4JH+/3jJnp0pKsyh
2qoLTHn79NoPSsg/iu1K4oLgzFKY8bA+C1NVaVs7ZRkflaS4yrr8mJbxPiqbBQWduTAm2kA43Eij
08f487MwadrFMX3H6KhoA2tSznjeG+5zGiTCwln8ZZeB1VLBM46gLaZuCqJsZTFtcAwKj/S716FK
jungTFzijvq38jbjggChQQvPQCfqK13aVzxIgsMQHiPtO7rVyN0+UrvaXN4AMzN3HmTKku76qKyT
QgyPTXYvGa9K9xZqCxjC2SmD4T9iTZg5ffpxlCa1rKIPj7X4mnfWhl62Gb/p6pInwlKc8edni8At
hFj0oPYehy5Z13KwFusXATMsT1s4mJYCTU5anSZpZNIaPArSd6mWeUN+r+oTnaO//zS4dSBgD5ec
dHcyb3FhqnmsUoTO0z8S+YVU31C8WDjNZ8YCApGPgiDGqEA1yW7BcblOarosMhClevbNzV2qNx0l
HmFhpc1HMkUAdgArvtxPpqFhIu5YAV4vlPOkeNeV6Vor6pUoLmmUz4biGYspmUGxdmqKVsaxq7iK
GRzFTHvTpapfF4P5nKTto6HSSrn8mZaCTfEnYZJQznIA1TXmD8cS/lAfsi1HfRQN4S+F98YjwYBe
BdVLG+FbUxBwCLp/kFtoqIrbHC1/wHxR1e6qrHy/PKZpkvQRiMsItVVOOVCJk2VRBaIf6kkeHEN/
0Nd6ItW2EPrPQathsx3tNYP+WppZKOmb91Wsr2lYwXMMjZDWW/knTPELTMJwYQWNC35yVzNohG5G
tCTfdrIhDEiDtFLb4JiF5ZMgOnu3ql675m/ZLx+DZ3LJBmBjoUsyuRvlashDVaiCo9yn73Vv/iwj
B4HurFm4HCcvlS9xJpdj15uRrnkFX7Mrt0mhkhgmL5c/5OyUAVlCplFXuB4nR5XWJqGbmHFwFILX
TH5XgZcVwVJGOLcDQBL+N8hkB8QKxXrByxiHWlKqKTa0szBLv0/Tv4QCf8zYuZms/PmIT+lQa20m
BsfSvbXiU6+9t9bTX88YKD2EO8ilP+7dzyGEyodDVjneUW8iyNPyVpIBBwnCwqkxTvzntSyhJ6dy
uZtgp4zpm6cRqCdavTKeGp5dOcVepsMiVHSWdBGK18JKm4vGeYjyC5kl74/JzqncvAtquWcZ0BCu
LXVV9D9JAGlT/FC10+UJ/Lqqua3IKZE0hfWkT4k7hlaVuKuyS+Xi2NXHlHL95QBjSj6ZOra/LGqj
wtIIp/z8harQ0tKkY7lpeJjadHFfc6nWV4YXouUyiOa9TDrLg/w9MWgnXI79dT+NQG1ZR6Qe3VYE
Xj7HLjSzFwIlJLZFGdPQCjtFUiAJ0p//Ig6aQbzn8GnFnvRzHEygE0toQWpbWr3Pm/DWo7sOmebb
5TDTZz8bivGAAObNAcKZs/5zHH+gQRe5xEkH87EOtMzOhvZacNK1PoS3epdvMkQ9JFq4ipxfp4b5
DdNmj96u2G1ijQK1mg3DNggpZ9amug2bcOEmmptwHpxk9ehZQRScfOwgMHzfaxz/qERWvxas5BXm
wbBJ83K7MBXjb5ouK+pGYKJZWBBZJlMRWaHXpp7lHws7OWTHciXtu31ud5vuLcJFeYkgKM/G480p
mQjpyqynz1Pf6kGmypEfHOFwmitZL8qVb3CXoW/4EobRlRNo7QqpGyQpzOwO9ERpG6gJBjWgTM8M
UYnRfztF9SoH0Y1WWD/psQ8rCTUYqQUP6qd0e8KgVO2OE3l/ea5mP4rJMxWiIcpd06cqkKvU4T3t
HyVap1L4IEjqyjEXnub4Qs58EWrKSMoikGyYU5lhqEeZCN8ao/IeTd6h8U86VaKtUdMIq1AtFfoG
Q8+CnrpYnVLLoe1UaChSpPmDC75kLWbpPqcauIot/8XNatf2DRCpav+Go60tBIGdSNQ8FbVCcdzK
vqWF8uTkKna9bQGEsjrS1WlX2WD8DIaWpqGZbTlp4Fx1cNKH7EFCon2VI3/iAH1eaQk2NBBYBCr/
aO1Wnv/md8awDqTesI1SK9aW6T/DokrWaZo9ZmF93fr6PvLU67hJNolq2qkAHtMrQVJZjWkT5ibs
gPJoRnfF3/RCL+EJUaV9nZPRNrnww6ukX4oE0M4NpdsGhcMVyMmNW+yNor12/P6HKAU/28SHQiTJ
D2LYb/mWr0Xj3jhy4141enlVINi5Qn/tvXGh+Bqp9ISZy8HxYMz1zTqNgerKPZow+pNrdtfO0P+R
I48GmTGa4TaQ1VV9eK1pm9CiXEeOSm+v7q4iyXU3HTbuQBCkY5cNv13cgjeGnt1Q4Nxag3DUfeep
jqrrVKBnbw746yK0+qdsrZuwrvcFGpe+UlSbwOq8jeCrh6iPr5wCtHAo0aIdZOUWm3cEhiSyNP05
dJTIzhT5T6N1Av0X/XukY0te5fldaVSPYVVuDHraK9cYXuq+U0GElA3qIyIfsA3f6DwBXYjKt0we
wWGaa10Dc/lu5bwWrBhx6zDUljjWM/cky1qGjgn7yzSmNYscHFBmheMRj5+NkoTrjBm6vE+/WtGz
3s5jjJnb2ZO4VlldTQO+tF0P2/rN2HfXxhqg8E7dKhu8CxaL71NN8/FC+RRxcnHJRUh1UCViZq1A
dh/qu3DjX/WhTefq1nhQXnsih3b9XOWrdAssWdogc7BwPs08Xz7/FZOMNPcr19ex+jzmm24bPWFR
jRmMeghvgIZsvX20wdpud3muZyqJxNRGlzYJajT58Oe5riw6dj5w6aPi6+jN5LJOJ8UMwUY4N2Ih
K4BOoq0e+s5abvV3mUTlMTLKa1QLs3XVS9swAKWqOgPu2c2V0zq3nlJe6RJfabAgbWXbTFfu2rZB
m81X4I+bibqQWM2uSDTryK1gyMPi+jwCpRNktYhJbkzZ36pWvlWCpULd3K3HLP0TY7IiI98dVJ5X
3Ho9dBDRfw/NVt6YDeSIqtQfAQrHv0ocaNeph3pdEPbqVTZkLVhHqIpgI5NjrAKgk6Iw38iOVD9z
vZY3gaKGV6hMAYYSfX8VO51+rDtvZBC4C82smbvv0wKfXNuDgNS5BKqf+/deq+606qZVFwpms9/h
7GQYf362a1XRDb0A9tOxC+R+ZWVRTMN86WN/fbR93iLT5Ro2ppAHjKOBlyF5dx13+FD8MpbMYuZS
zPMJM8XPowllpZarajyDrlSKmD86a1XdQIXYdNfyC4Kk5qOGBJVOWV1ckcCvL2/Lhbk0J4UMMDJJ
juJVcNTj6Ji6zV3nVws7f24mKdejrElNhnRucuS5VeQ6jdN7x04LbwT3DnHnQ2AhQI0owOXBzK09
Q4QGS/GDyty0EZhbuSPkBZFQ9Kv7Fyt/z5Z6tTM516iOoVJmQpLjq4S2IIg0UGXv2HYK6L7otXDC
23BQ/wCdu3e08JQjtHd5VDOdjw+PbkVVeBGPU/h5hUSWE8pqMHhH2RGeYAcibVKknl1L1W6QpEMb
CN4mlZD5D1o0axy/uDbEpoH67i80Rea+JNK9xihJgqDgh5Ds2cYzzdTwBGSij6o1tCsjio9m1z4P
g3Sdu/lCrNlviTMDLWTJoKYxWTUkUL7Ueh3fkiZ4+S2qblDQvDyxc2vfoGfMa5wKMozLz/NaqLmS
xHHmkabHqJC6wy9NdP6+KMc7gFIZFwYvY1R/PgchVS4Fw5F57ouyXVTNWgp/5LW/4NAx/qmfH2dj
FLw5RkE1aseToVS637h+TOGnKBXKMVkEg123npnE+35kUaqZ8fvy5GHJMRcTWr5BvRV3XnUS04jd
rlKtJjj2lgl8NNfucj/7ZcbOL9Oqr0W3O/VtCYVH8P90hveSDdFjFSt7fqiM0okPJpcVcsworWrf
UkXdBAP/dW9ov7yKBAGTwWqVyNJjo3EI5mH9HX7Jbz0prevMR/E9070bRw8fKvhkdtTi0FgGibbC
oYZsPoL4BFDQW+dwZNZdaFx7baBdyXHfPGSjCa2HheMqDVUIV87QrPxfpaTeGoV/RF4nX4kOIJ3U
ca9c3jMoCmrpxk/cV8dLQPGK/I9ZtU9pyr8gfZCC6eI946mgc3W/vZWL8ghAURs5YLeFKmwrr7it
4uStk5qHLhzQPzT1+8zobv06A/LagP5yBTHjMocOULXeTR81Gxf8vQ4dSW8MGD++hWgKLyuqNrEt
Rm15aAr1KAMcQxJ2eMwSC+hiDj4wjPN9LoYHUSvv86Tv170Z3Ay1oK58HaRciQclEJ4dCmKcHxVc
IzUNr7PK+a1KJQS9pL5vc+DopZzvMLis7LQsmdNG+q7wmzdFFe1UYbiJK+ktE3tvLZTNnVzJ+zob
Th5+OkrbgKN0DObdvNEFxG9dv/s5Og9uQ999FKv2IfMHyXYp4KzKfkjXrqK/hSCHV1T1nYV87esR
InPv6BQPTUAbVNs+bz2XLDcARTsuUGct5vGqDl5TDq7LG2Fu62HlTr1tlDP8IlNhyJmCvQBuJKZS
Vxuh0sx1VaQ/Xd/7nVUgbDJBsS9HnLkQGNhZyHFnnp3DoZCJaEVSgAcl+YHwcjfWQ7bJD90tcn2H
y9Hmx4clBqcLqfvUX66RYs4VKaGkR3G8I8/KM42nLW5DWn4/NM5CQrIQTpukQzWkN6k10+DIVbPB
CdYOBc6yQV47w/VQvF0e2+wKAd/1f8c2vVlLmFJe2RJMVoKflt7yeOYaNbPm6X+LM/lgTe3IpWvR
yUhCPABBg9QSBQQug78PQ+/wvyfy5FlnuUA4KfoGRx4Oa81/QZAaIdBwIcrXa5O7BlAXMBrwBPSa
Pq8+t24FzYMQexS1Zt818W2ihN8vD+RrlkUIGlgUtsjjACx8DlFqg1+LLcm3IdQwM1QzWjslGPfa
/+NkUM4GNIOLYHM56Nfshl0lajR7ye+QJZ/c1GbvcAu5LPRUJyVwlSsKz1d60uzKMvlxOdRM0k8s
cFYSUioSiirjwjzbwdxGitggpULhQd9p9+1GXidb79FEEPzKs/21F8FrXxl/zJ+asVmyMZz7gOfB
x4k4C56ZYSs2KcFzIV4nvrdW64XManZfYYeBkj6mAhwbnyPouYeEsSP4Rz/tIZbA7xDgPS1ViGaj
AEzSJRp3ElWFz1EMz0A0WDL9Y2ymdwIOR6E3ZCs5r3eXv9bsfP0TR50cSch/1E5SGdRZ+SwOhLU4
zBbW3nwIBG5odyFfNS0tuNBZI4ho/hGv0Fz+HrQLAKDZ388b7AOmSwzl81R1vi/nCjr3wBj8K67a
Q+T+pdAXla3xtv0nxPgnnK0qtdDcROYpiQZxtzXrAFPaYhPDVLj8MWbvh7NLfTKSRoMGLCl0t5zW
c1e+n2+aWHw0/H0kjYr2w8K3nzuJxmYHgAwWGI+fz6Pi4eUg8MBeQe/Uxskth22pQer0HnKExWtn
rEkVwlILb/6GPws72aKyGzDOsY/WroFPgeGGKxXukPfa4cggrJbUXGfjfSQUIP2ob037XNC3SiFN
JP9Y0dypjlmy6vbWmgboOsZvcb/kDC3NnbXn8SbjE7k2BLFQ/WPvOKBnezlDGo5ccrBu8Tm50upw
ZzRhAuK+fiuC/uAa8Vse1FQD5d9Sarz0vfQ76SGDX15ccyeKSq9vfA/ibDd9rIXY52lI0ftH2X1K
m0PhntTm9/8WYpIKaD3FCxcP2WMuvqLas1LCFjbg0+Ugc9t9tBrEzIW0Fz2hz6uWY7EyTFQejm0L
ewh+RGIsmHPOzhQSmioQ19G8ZXL2ZoM+YC/PTIXyCTKO1d9H6cPlQUyVjj9OFPCK3B+AvAAcTG+R
TIPDFoV0HGXgx5XWhXANDduUvAaie3ljCDIK9T2vGB52O/5Kf5tZrR3KwwskxytDrGXYIeofOSls
QTAPQhPcwHa5d7P4lPtCuZAXzS5qCtxcrdSGwQRNjiYnGQSlhat1VHfuPkf/4Wd5O17mtY22hbsa
bguUJo7ho7NZmKi5MxGqwjhTCAiBEf/8ucWoUovIoNxTJkG+783iUDbmRirMQ2yaV2an/gy17ogV
Vr8CZ72XwngrODLPa+itmQ4yycqjG6Tlr/NaD1amVHWrPgpHNqeOE0nOCzQf7QSMrtp6sSitgZNq
tl455SGt/YW25tzJgBO2MSJygPRP6SSDUbVFJEacREIGqMiR/wSBfK1l4clNlzSn5hYxKBNCSWAl
KGt9nrcq69F4q2r/iEzjtRr791pQUZJIFurV46+ZFmdwb5LQoxj5ENM7pEwtuZZLEaF9wdVWYexh
uBc6B10xtb3Vo3tBOW8V6DEyOf7fiZJ/bKFRQZFsGjTGF1GtpBarAgcXRqg726CHMqpJ4beuzcWF
a3nus43y6kDsTSgsU+DH0ElioSgUUDRFQ/qlT149wXr3Xemn0oQLB8PcnTyy9ZAvBZz+BZShIfnR
4bJCsaYRrzsjfhiiDJ4dNOMGy4SgHVVw0Vi4vMlmB8gZYvE8QEx7mqENmhLUYQnuSUDyuYXXX7n1
jmfQWlqUIpwNpQM9p6Qw1nwn29lI0Z7seJkeS+pqRS+vGhNuG1RnV1lYmXP3hAFRB/LWmKxPN4Aa
llKl9ywPs0CCBwFvHQu2y/O2EGLa3tCsUQW4rfyjq7HwTOkKv+p/cRedjWJ6TzhJHA2NXJKfI3sR
3fjdj0ZaeLAtjUL+fFLkgSebrcMoNCT5hlp/ULLicHmiZq+P82FMPrulDqjy9pxGSr2CMZ/YiR3Y
zgGpZAMgxmY05ZI24l6t7pa+0eyCG1+iiGPjgTZ90Ucd0FGpY/MqWfzbQpvX9rL2lpx4J7hZsbAg
5i4rwCr/DTbu7rN3gudWWq6pOV/LGSgWdi+qWehoMsWR7XbeqSiMJd3S+eGhlQ04lhrWFElUh3lv
DsB/juAa3BYDGC2UvyWyeQItszC4uRuFevh/Q43r6GxwLfJTQSpyNHVJAHi7s32gKJ6X7C+vlbkw
pjKqR/MyAVc6/vwsTNVlfMdG4YTQsgcd0R2IvT3yPPr3y3FmTlrEoUmqDY4HtCkmcWTB8Z1EMryj
ESvrcvjmIk2NlsEqaRAQwz2mi0X7f4s4fsuzkcVmTbui1Gj7gJUVcFSKSmUtdz0YF8EejIzERFw4
BGcmc8QQjunGyFuZwpnN0s9Ko6fTRC1/VQoPJp5GsRqtLw9sZhF+ijJZGTxYtNR1iBII6lpH2aWt
Dbt2j6b5cjnQ7HC4FeGTWCNVcXKMOGbnBq5f0i1sdNvLw11c9ps07k+Xw8yOx5Kh+ODkCaFukpwb
tecbYz/h6OXawciKp77keVY0+BrV2d/vKtBtIzlmHNUXpkfrK1ZXGDFDSjKegM02NqpNxFF/eUhz
MweiHWQHGSGwvfHkOlt7JTTxKhxC76ggUIBKCy5vpvoA/ulfnBJA5xV6ufgQYUMwmTunTz3VKzzv
6HbdOqC91QSIcvRLpfQZeBM2vgD0JRzZRi7uJI4WB7UkF74HzKfeoNp0V4Vrx3a22q48VOsSq5hF
06OZ091UISCoFJFGv7dJSl3khdeNsixgEu+68slV21UhXSVI1lnJ2+XP9UGymOTVH6RzPHBMHlzT
KjEMs0btqAIcnVuKJOi0OntjJ9vZ+v+DgzuFTEEowTXojAA82b+l6btW20IArlsUiUrKt9umwZNM
UBF7MRspsD80a8McSQ5q1J7de2B2cgOt8Dw237scOzRYIbwARao5fXALnxgGqi4jcpG8AHna5yEi
gEGmPctt+TNPJGFjFM2zaVS/UdT6Gbvgey38D5JeOCDRee94aOmhNfQojqwFXUC1hvIXVoWtkq9b
HGWQbSuRnHH1XYOKG/R19VpMomKjSzXC0EjNWo77SPcKNRvBtzPQxfjUCTeShAO656WPcS1torx5
SfA6XMmpjGxNgkZPGffSybScK2QO9ZWpDnvZklHByEXpFCV5h6iVWn8X2EM7c8CvDVX+Yo08ZLFW
0BobwvwZzv0xFIqrCsae2yHpVWhCshmEqF1VkvoDe8dq5RZ5ZgsOPUEvc/xVUQTfTCe4NRqXj+zp
30vROUAzu3YMJO0C5U4dQPfmHgobWSngxqiIz15S/EI0bOuipbc2AtKKXEBZrS5z5LqqdNNqaCoB
60RszUkcG1FUrIvc/LuJypyUuc5JAEPbFJi5GQ6iTL3rnypLuck18RgVIFIXVvO4gM5W85cFNp5O
Z6dP64hiFkksMHi85s7YZo/eVreLTbOJjxIWsL69VPWbnHcfEWH1ghgw8EUGN/05Yl50otsGkX/y
QdTVFYKDboKM4hJca/L8/U8YALQW7Q44tdNtOrRaIUaB559cb9C3Rin9EWLhRkzMQ+m6V8CMb0Iv
eWpyPsTlKZ0dHwUqWALmaJ48uQkLsRRrmOXeKZNQFHrUWBeG+vj3MSggiCroC9KH6VEeIaDY8H+n
JwO309Yzba3CZZLu/+UwH7Wj6eqg2kbfDVEKTvXpuZokcUOBKz2Ffyz0hm1ZX4nuGgXGF4Q46ce6
yNyu5IfLUWe+3EithGGJVwhlpckEeq4meGrVhqe2s/wVG+AuMYOncMDPwq+GU4ZimmXFjw6H28Kn
mxakWTQ8RkxrZDaIMI2mldimSwClWTUqBLkd3rW7eJftS2vVbscKuLvNFxLq6VX5EY8Hjcgo+ZLy
lLccOp0aNkESnBxBfknV/F5A8WEVZiiMd0WK6AHmZiu1Ev64lXEfZSqN1Uj9hoYfortJJd6FRrHk
/P119vFloQ49kpLohU5xc63hRg0QiuBU5O0Tyrz71KP7DisdoaQMfTmrERFks26x0lt6o81OB6AJ
c+QQAXWbZg4NOJsklCwfT+52N4Tlc0AZIukeatNa6dxbbSvtDIcrJ+8kG6UzpICTdRMA1bKEhV7i
13MRmxxIjZoxmth+eYP0pazQfSuo/6nIUWkilBO30xf219ej4nOQybMj0TxPpScfnoKw3QgDDJJo
2MC52F7eUEtjmWSYlZOKSRWV4Umum8DGwOxOwATA/jdBKOYoOobxXxBnQ19VihAjKK8NVFCzwAIn
VSb/JgjFKbokXB5fQAAC2pe+b3rgHU0jWHsgAaog/P0vBsJBwJ4cbYs/sNLnN2InmBW3R3CqrSbe
qEqzCw0/Xfgks1+eNgaUa9b5lySyRPw48HoxOElq9MLJe6XmarCi5by5PJjJe2k8YLj9DIpsiI/o
X16ZCspbWWsSR8e2zhDR01NXUo8iV7WwX+YGBIIBWi7FAdo/k0M78XwBlnQRnBKp+IZIicr+FANb
sITnyyOaFqzGIQH7A5o51tBRLhr/krPv06cqWn2N4Z2CG/1EA2alXxnXzsG4DW+zTfUmrZ2VvF/i
EcyciiwFBjYqn/B+miQtrZIJVkgx9tRKzo9aMmqQIWVI8g2uPeuhbyq9jxpqXudbvdeshWU/M7ky
8N4PdwP8DaZgqFBuo/G2Ck6dkf9SoQMGEjp9Tb9w/S2EmYKgclX2EHMlTNME295rT5nuPyLY/7jw
BUfkwuesAgzKP8OZ4p9E5BENs2FRdkGvPYZDc9f62Bh3lv4jTUiYVa0+hrVqbHKKxKtggHV1+S+Y
HygoIswdJfi3k8U6pCn9X+yXTxLSaUYg2Jkv0MVfqgCqs+P8J8z487OVmotGhKrbgEaZivpUJubD
GqfPhc7VpFj2sR2o1+OfSP8DMaNJiuYpEojssGSHx6zAWKyca7G0NqUoUcnirF8NUXfU9bL5N3NI
bRMkM1MIEvfz4FRY0p1YErfNjL3maNdOIe7LMl+AGM8P758w8ucwJv4UIkxAMrIGvWnqWT99ATpm
2pqdHWTlKeycwFYDf8macvbbcQWIECppVWiTJUJyJXYD/OxTKyI8qFjXggV49F8swzMLrcm9HBf0
dhLWyKkxu7e0RJxWqtCzNBJnYY3M5bVk79gLAmoXOT0nZyY9MkXxC51X3s34yBv2wLtupDVWAmgm
LZE7JsWYjxVpygDLgW7Skp4+GswQAm3uIowmK3iq9K4GoKKTzbWuoxTZes8WNisLMzn3tc5CyhOs
VDg4VSK1jC8QgP4Ina+uNEXcXP5cS0EmK77NS7NC5gO7UL9FjoXHOcoXS6oN858KFgkagBSYyIU/
L3jRC/I4TUWfQ0PYaf1vp3oaut+ep9hW9BvZ6ba+s1A/BXkPanupDj5Tb0J86iz6JCNVSxMogdn6
J6d47zR1rVCRLsR414cN5fcHQ3+kj7IaBWBV4VGw3rATQ4Ik3eSmtb482x87bHpLoINlUFCDuWd9
eYggcQvbKuchQuXIrgILhHPXoyofpcU3sbL2Ta+gj0+DbK23pXMgZ0NGwyyPhZO620p0AoonemsH
gZJvzGjoV6knZ2jZ01TIEZmHFBitw5rivivnxkEJk99lKl0bJf4EhQbPpbwZMuu9C93XIeGtUyHl
uwII8Y1cOrwuVLTk1RrB4SrK0e0PinWCR7DbiQDzMdWsZPeG/8bYcNVp10YjNVtVd4xrscnQodGz
eit3oxa5J0uHwhEH2+p6Y9UZrbQOPEymLk/mTBpIOYI3pjXeFLzsPi8qpzYLV0yxUAVqtBKRGolU
d+P0v5s6WrgW5iMBZaJyqYxPyM+RKrF0424wqe4kzXXYBwcaN991r32oJG/h9Ty7H7H3/E8oxvU5
lFoXvQN81j+FrW4LqrjO67/DMfznJDPIVvkHzYxpwyuy0kYWcFw+pYN16EeZ/kQalVx3l7/O3B1H
hk56jvoIjf7JnEHF6Au1GzhYIuk27ii6qc+5km3a8qWAv90ES52AKR/4PwP7J+KH8/lZZiKXOQYQ
5hjxIF/Fd9WhOTT3ynX0iF/fhrIKYIPcHtb1Qb3GJGrE7Oy0Y7awVGb81SnPId4KQQnI7heUo4Mj
71D3hX8q1a1fvbbRs99eleYRRwPfDexcwNPy/fJUz2V+FhgpINcAXZAS+rxmCogZlilk/kmquy3t
qV3TWgcrqxaae3O7AOiLwUOYTssXLzfkETMvUn3/ZFBWLeTvaoKUfF4D9D9eHs+4NKaH5HmgSXqk
QVULsTlGg4EyY5wndoi5AQ4O69J8FbT3wil3rbsE+J/beJaM+ANKrhrM8knegidMVMdxxR636rcg
RR0BLYRm4UqfncKPx7Elgieclom72igDatP+SW2lPYBC5BSaYF9L+jOtrYUNOLsqzmJNZrGOfAr6
AbPotsYK6ylbjuCDL1IY5sPwflVHdQF9pkeaFdjy+idrkDet6x6q0l8J7dLimztOkEr5b5jx851t
bi/gudgXVL5FI8jWuNnabqYckOR9UiXlFVHsH/hmLdXuZpM+Fbg6RiowW6ZVE9nVm7hwERNuu7rb
NRYOCJbUe7Y+qN9xNYtWkec+XV77c+M0MT8G2obb6JcaSieU2ZDUVAszq3loTQy/O6vv9nrRx2tJ
Cj28tML/Q9qXLEeqc90+EREgQMAUyD7TTvcuTwhXRysQjeie/i7qv+ertIpIolyTcwYV4Z0S0tbW
1mpWjjIsdDrmRno5vVKBpg9mWrbwiLhToBFFYhjq4OVed4qVmeNcTRYg9L9QMH/s8IuvOe2Ti68Z
wE5KKwekks5Tvex77ZlfAWD5ot/AK2zTbBy/2EK+PAbDbiE9z69WFKCYXID4ZGJKG7cJMX4FZuMq
DPMe/EOMtPtbwtyvw8iBsNd/gaTdV+qwUYEPGGrOpjjxOjXcgeqvrIcj2/UFM59SfgeS7nSpRrso
ALL3Lo33vIbPwwCulwO3tAo68tdDzX02tPWnygGXY/DCpRxZRpWoFUBy7rJduFVe4PYA0+cbvg22
+mbwCz+/i9fi0Bt+tLRgplFIC+ZD5GnbXCwYoVKzt7N8itzuJiDGD47ac0dvAxeYlm2r/FxqMs4c
QjhOJ+Y73vxB0pJ2hDGQMHYGvOjRQXhZRtYs+qKlvaeq0Ra8zrCJVgE8GhdmeKaL9CGqtDEqhWaR
yJFNs2O1Eyd7F+6sfeXxzaJuiSwiMq1Q6AjgBQwywBNWThrgYAxOyRmJ74aAw9st4LA6yvoXSIG9
8bgFD30s8g3t4vtRJV5NnHPdErzH9Ul9Ympeq5BhLtkGsk3tPoOJOVxPEl/nzgFMOVhxwUQbLnbW
cWw7cQcTZYgTBe1hNLMUZFzjhwFfga1J4u9aOYKtFfCvNCbwHe0orCJsazNS/dnsxABbKvUtdeqN
Bn9S3A/rwAXXFkoVYtgNtgJtItzj8olCAgueUtRelzq7kKMnrFc+gUH85J/Y+i2e/Ne2ykpQmRXI
FCVPDqfQ+MnvYExHd41Cn0Jd/CSBo65A/n1kWhB4YWE2W9bbW1uBEQOLOmSkjL4XJbQw67zsvNiG
VhQI6QMMdthWwPUE2iHNuA05mZyNwHvuHfsoYLa4ynWrc6fHelr3B9PCieLUoZfgBc2LR4LXRy4e
wkCcIoUEe62tE68W49NQxOF6tKzbbrJhj2uAJWLtsa3JF1J297FmfUlYsM5K64mK8Y2WtpuVDWTh
8/EdXU9woeH77jPQdrfcUV/5YPdu1Q01pKPUtRLX31NhBivLYJVnYlfDHjSBMDNlP2ls53dCMZVN
UpFHNZgAeLXzatL4S9It3Xhm3mPBTMRrLLTukFocOatgk5FRQdl816y7lQ4d7MlkAYyZdX2k22Fb
/P3950M4KZVQTsBV1/CUHZsqrIgj1yyeLdQsCzt5Ln+g/EBFOUk348XiY8ZqjNy0bEGjuxIHnVuT
sfedpoTlrYaTrVLBT48ta9XDQGBlxsUDNcZbuOEK18hhNKI5sB1tgGayxPi9rR2UwCp9sClIc5zh
cn/9t87/VFwcAF0Gv1tWH6BRBbM6Zkd3aa70OxE5WOi1fRur9bcoU3QYBqZfq0i3zlkXFKvrsWcK
DzTNoZwDnBiuozJeVjAlIUVhRrBQyPEs2tows8vSY07DNxFE6XrQCmNhAcy8yP56mMabDjoxeKiS
Pk3cjs0YWVF4VycAuTcdCNgEwKK1KfIt3FbjvdDi58FRv6eG+SOEAwwsrR4CRYencqXB+WwJLPfn
EQ6bbqi/UuDGsVhkBiuzmd6UkWKdoekAT6rR53W47cmwGaNhYex/TjegchMWHlhXXBZV6QRvww5U
0nywzgN8i0IVJpwpDN+bsVoXUIMwevHl+ued2dy6OalYgoaCnQ3jgI/bIKUcHUyOtTPWTesGDoBJ
cAaFUeEQp2ie4sm7Sg2+qkJML7w5B1fXi01uOz+aER1xs02rpQX35xEL4oEOkQEIr1LATaQpCDWg
BQnnmALDfohgSbzWtPBrZ4bCh79XcNKNel1wzIqeBInrwKvSM0VTeGpRwo+6YYMXchMmeu0INHlq
P5tDo+/srmEwUXHeWqXvT2mm4OUgNXeZQZkLGeWvTQbrWtinwueiykfXKsp2ozjdCl5HOBBb/Zg0
zTv+7Fce57BaM8WtKHgMgb6k8geD3AilelQHqGKw8VgP6QYCAvBOVFcZrIcdNYR7UrWJzWgDySH4
SwyHEieuW4kezcO05t6QD6Vv1zw5AJH2pOhAUjtKAQNQDi9IeCJbBO7IJoHIh8VXfW0c2grdwKaB
U3LF+Ra2wjjSYbCzRs5cUnj8c/VPaqA2WgpgggBCJRWwQVdwlVsqPes28+NuIk4MLoNQnWFbC+XV
VNJ8rCI/hpIukdgYaiKcgZ5N1PxN/cAaWAyGS6l/NooBphBBrwT/k9JLUkA+ktYYUArrtaGjNzYz
n7OwuLu+taYf+8dgDGCGARzQwXyXdpZqFqyqk4ZCsx/mXb3A3GXr6yHmR/K/EDLhxE7ikpWOoOci
4+ewbve6XdwZ8Gz9tzDShFU1ZLMGraLQ8NXvKKn9YkxumMgXwvx5zOHrT+grvEJg3uQHUjXpmFWX
kGtjdr0vixYOYoEFV7nmpUvVTT1E+9G2T5BsXeJZz9ybpshoBwKoDAnWX68CF7cXJcgAkAwwwORY
PNfvyRe+jojXv4Sndo/Kw9mjv78HUzD/YSzc6xdDS0u+b03GYc1Kz+SuObY7c6tvtW0EQCtz+721
cfb5qjlVT87O0heqClmYAReMj6OeVtfFqJMisOAJiQWaZKRZ1SZMoitDvS9GGq9YZrPbSSXlpjQH
uLTqzfuQ5hu0MQ8QQn2mja2sqyEPVlqsEniKl9lXEutv8Ba37q8vPlkm8P9+pobix57ML1ABffyZ
MCyxM6bb2K7APUxKQ6FbwqpQb1QQ4NpW99QGlGorggdlUOunKmnrtZY3N42ivhLer+HmuO/hpTKU
5RNTjW2t8cQFi+qboY98DV/cyaOWviRqx56v//Q/e0WYYKjI4D0S1zdVvqLGsR5EY6nRs8bql6Kw
72vNPDFteOvr0K8c88XiSyyW2YxwsZKnZH75TZ0ubhIV33Sg1UNHxEGDWBakA+LHTwwN9RDe4GEe
BuKeFKemdpnVBYammdvRHL+QdNhUMYPrqLG3amNw4yXdiNmh/YL6AJMCmKZ0DrGmBO8X0k1nJzjV
4Q9K70W6kLJnHgfwxaBdhsJjQmnI+IKsQwuv0eAVnQKAl6S5G7P9yI6PMZ6sBFCvhg5eNvv7h+Qp
KuYRWFfwE2VCaTDoPB1HjKxIu42IQEMbNZCTr3+x2en7HYRKD1d5XcK6gWNliDZdAYXshTbd6/pC
/TobBWzOSe4d/HCZjR+WoBiJGpkUe3mtTFbQ6MygbFvoNy2FkZY577W0jNoSRwU0w0LzwaST5/BS
t2f2BMcS/yXjqv4Bqs4CnOq2ltBzXHX7hGmgZXefmq/fIaT0LyiI/1yN6bmaqFI6qLbFc6csORXN
T5eDlz4w6Gywvz7u1trSjTi0GbKCOflw9nhWhrkx3tSvL7HZ+XJg2wbRWPQg5buEMShWUzYhyrf4
nukPdvLl+t+fvuofFRUU6n/JJAP1J50EhUrGpEgxWb0C1kR3jEKwRVH5gsvkX480P5L/IsGw8OOE
QdSMQC8xomcocEOGPcrv7JZ+vx5j7qNoqkoAmUdVjQbpxxhwkx1iiEqbZ8M4pN1RS06ltfAiuBRC
2iaWljCYt9jmGVrwXgRd6SLLXS1uFr77fBjoHAMPNqEwpcMAmntDEKFJC4OH7EYx6C06ZjuzCZZq
JTLz/aGT8L84UmcIbjMN3AVwnpZ6e3Ci8GtoMtyAqOMpwgIVKY3eWNfu465/ZHq1ZVrL1tBHXHqj
+HUKyOtQm+i1Ol5aTUfmx7eVCsfoDqnUfmr8YANuvG+YMF2F9robQLLY1TfAZnrETVbhGnbzaHta
u8XKcW43XP4K6eNO1h5dHeNX1Cu6r87Dadyi1XoQawbjZa/yFJ/eJKX790ArMD8uBi99bNy5665q
O3pWDAUi83UReU5sKn5d1ffZL8QCrqjXd8qvG9kfEz75IuDcn2wGpY1PC1Q8lHJ8+PhklDBFCfDZ
VyQ5TJLLrWub+ao23kMYY10PPLuwf8eV71cZ6nKTMBwzMD/2uYI9VN2weuEImP2OF0Gk5Aw7z7yI
TAwuNVUvae4qGIN3Re050af26UWkaX9dFIcVVQd7SFC0OSj1bVDpPLyBg23cLGkLzaVPsEv/+17y
TY6X1IE0NpYmryKo2YTda17UC4fBXHE9PYxoGqBjGpbkx8Hwug7znONwbmHIRManEXw3wm6D8DzC
dx10vc8shd/hpLmLsgIW5nqKiiMHEDRiq7azPIP9vZksdtfFqKQit7WNoQHUASvdMt0kwFUHL4XW
cOQq2/d2tP63QU3f8WJBqHbTjiE06s8wHt9WbXSA/99+4PoCnHZKCX9s3wkoDLVejE0GgmalmozM
RPmRKECmwC7jVlGTHwK6CCCT+saiM898vrgIKKVGS3TJOEBWBN5QCYxchYZXSHPASoyhwDWUEYw8
9cRXOc9wcmjc5Zygm76k1TG7Cy5+hZQpTfCKIByAYY/9CxRhk/j1+teb3QEAXOAGDIYAyAkfv17D
OaMDwVqBtWYG0dfozEy+1UFljaGnhveJ2nKp+Zfk/l/XcTyX/C+qNLcA/rRGCZ+3M6nZW2/S2zhT
HkhXrEWy5IA9mxkvQkkT2EWW3ZXTZigGc5VCE7iA+oNp5r69JDIx+6kwhaiQQb3HM8vHqbSUJury
EJkR8sY+Swz0N/+eoYmd/TuEzHPQy67JIj1HDW7x+8yov+RKtFWDYnN9UcweWWhiETBG0OGUcdCF
nRRmWWFLm1zs6Zj5CdPXeGZZ2NKzYXD9h+8pjl48Dn2csIi3EW9CjAaEohWz0/siaJ+gcrxwNs5m
joswUoKy0iwAOgr3cSXM/L5MPNad6sCA+wNed+knLpWTudR/Y5L2kxKbpFKmRZDg9CWQ8ByrytPA
c73+hWbXGlyeJoYw3pVkjFlop5Xe2ljV0P64a5rsntJuYRHMbpyLENJhxafUADIZ1lqgrqEp6A+T
EDUqJZyZ/xhKWgj2AIFVNcKdb4ALUAs8LMymbgQp/Dorv16fuNnFcDEqaTGA92GMJMKoHMY9MWau
Zr6XleM77dd+EQk4u8AvgkmLoScZTSMVN0Bb671AzXzFqleBNiyUFbM5HC/QaA7qFpAlUhUTjjnc
3PEcARXGCKozX9Jo2PUEog499xilrlIsKejNz+LviNLagNxw21u2Yp4r0MYqCq+VkLtZ+sK0bGXF
P65/svlZ/B1MWh1UALrHCGYR8o0HXnfP6Bs/WvWSQuP8lgLxHYhpTcMF4WM2MnOraEgSmOcgoM9A
jW2dLiOf+lK/Y0xf8qJWSqjWlqpADJViHynPEd4nSAkNhrLxyyTxkjH7zO0doEboFeBEwkP4x4g5
K209nraW3rxaIR5nTVy10m/Xv9DscrgIIg0rMgunY8Ixz0n83oeaW7TIFhDZGLsO5OMlhNrseriI
Jp2zeRRGKaOYxKSJfzqjsaGpvR07+vMzg4IuJdBhNhQBpV1lJp0wYjznn/Me/k7oqpnmmyneAUjy
YuUzj5Z43cMlxABSwpS7XiXpCMAZJjbUWJ5qVqyUyvjmjEswnLmcDn4TjnbceFClSKuBFnEVJBam
DvwneBndO2nqK5OCO1042mcgAVAFuogkLYm61IuuzZGTepas0l4xYe9rAvGjj1h/Srt1WHZoO/vW
ThWvNRw/7tPvOmh5PtC2CxyyufUCkA4g32ha4sCc/v1i08U01NQeneZzNpbrIBOupjJXrxeizKWP
yyjT1F9ESVkeh0zBF4zIcLSc7qGy1SWVh6WRSJ+vgvORUhWWeS6be2E+8OJcL7VHZ0jK+HAGXpsn
00oAVaRsW5RUz9BQRopy4nAlKgawXADTX1dLynxHmRbCZQQQJytQk5scfgOJbcdbzpNyBabTJkwL
n5XpLQT8EzfW+iWl57lUMz25A8EPyXlb1ksqKzPqWKWbZ5IGkzulB4wEJZD/s2B6Ei2BpuY/6v+i
OVILt0DjZqA5JgNyuKtBUbaMRgs7ZfabYtuDKoCCGzynj+sG0kc9vioGpDb3KVwh05diSV1+fjP+
jiE/26AGaXkaIwYfIhUwghbqtRZXtlYSrJoREBZYB9wZFt+NVbSO8ernd0N6GKnxnVZ/T+iCPDFg
UJApmPRKdGlKszxrFCfsjPMA0Imr5AJ6jWViekpTvbJA/0Q5DngvqKqg3U9I34+zqw4JxEjKEc3r
wtwE5ACM7AZ2GQvH+vw3/B1F2vu8hxqKmWJ+R/W7HR+6BlCh+h9jyHu/cHhEwTo/Z+mTwY96c5+Z
D9dPvNnT4WKypJxN8tChTYzJCtSNzWIfdEUPFsGlzjbXA80CFn75VGDNTwwqKckoA7FrOHFiXx2a
V3jS9X55rz6NX+Mn5x0HBHssz+Utecme/tKc5VfjAUhEPByCcI4XWulQhwEhp50qkD6EQKnMXK0f
3a6EMyC5jZLP9Eovo0llsmjFWNV5h29GckAQv/fiHjpcCwtjNiNOKslwZcEil9kO8I2CpVpa4kyP
sgewTVZAfsErZWMEva+FS52b2aV+EU0aUsZb0oK7Yp7rwdhycc4hbJOrw+r6ApldiXjLRpvPmDyU
pc+ksTJzBLisZzs82bR04cTgttVNJFTv7wMBJgiRYgN8vj98wKDcXUWOyDF5pQ6nsdJXIEeFYtCt
qbYwptksjNuZjtetyYNDLr5qMpg2K5l5HobmGX7Ht0Tv81u1r/K1ykMOiDdIP0an79QshJsqNWDm
qZTwyK0g+1q+fGLgBARRAgI9/OmkdNKLoWh4oJlnJyp+Zn25NmJ9l6jsttP718+EmtQ1gcOcGiMf
c3A/RkUfU+wCRfupAiFfiJOlf+HA2/xbHCkLd2bJmD5gaTZa6unjd8afiP01S2L/epy5DTdpgPw3
HmnqRjUqRc6RvPS+9Jo4/GqECQ6xKoWxsBX6bROerwec23PQc4D0HKQQgKCXdkM7NFaaNkj9joEi
J/neQxWxUT81fRdRpJ1dM3SaMhWfCQ++XgkKR2xDlaOBo8PzZ4YzNSomGVRDdiqsbJPhcoiEZRc/
cpgqZyl1q3JJo3n2KyEhYnFDDgtQn4+rTo21ZtCMFKuhI2u8Bt+2bA+DtxVw6C7AmwtrYi5hoRoF
SnNyX4c0/sdoTaUDUNtS48yje7Ay3MqwvCTet5m6EGh2LQCEgXFNmj4yrD1suGp26mic1bD1Ox1i
yariAs6+sJfmCl+UpJCOBV4Wt19pPMkw6gmIHAbWeH7o02KbJ3R3fRnMTdllCKnaCGkksgxybuem
tr3Jsl5XhC/6c70oJTw/GOR4EH9B1pZz3VindQZ5A+Msiso3UsOBxEb/mbMeTJCJDQ/GAdT/Pq6A
QRvxoM0145yr8CxXYD3jqB5HYrg+a3Pf/zLMNNbLa6YiCnSvEIYn6hr4SpCF7iuSbj8R5XeRLrcj
GLecqsp649zVo6d3wEGKDgisJaXLuT16eReQE1sUVVRnwjjbZvMY0pi5rRDfKtNpPYMLZQWFWHth
/kDqxQzJD4mAygAiZ0DK05QVKJNgUI2aoHdpxvVjB2WxxE53PeshvCEeMj23QYURp1SzHoZIf0KT
83uXGFulHe6g27dqq/o5LWu0TFj4Rux+1acA/au1doiC9NCo3dfYdDal0jM/sEviJwZ5AHJz3RrW
Jij6ewYqG2mVNzGk5zJvV0WqvxRtuNf00AFLInmG9y8aQON9GNk3CYtXeUjWvNV11zTCWzUu73O9
AYtLa540MCUBpvZ11m4sGhqeEiHjjJCm1dojmMU7QsV9QPIHJWGTuu5qBM1N78NjF5J9NmZbAHdj
lxawZAqj9g2ysbdmG6GbVkLJRxhPCYyjPVGVm87hL3BKYQD0lnuIAXhhXKG5l4w7ECjvoZqruqbT
000nUKqxyqKHljs/A8iUQFeW3nVON7ikrp6qoduTsD8CRPtQq+PR6UW1anT6TQFEWw+0R6bYxO2y
/oYzcWMkvU/jcWvUPTaUyQ/qANFn1jte3xmnnHf3cLzYZB3flBSPlK3aHzSrrz1Vh7Bxq26sxElg
xJK/twO7sQhqfduJt10VVG6chqh1+CozlVdj6HATSMZtGgGlbbJOg4p1eq91+g/VCVdMjCfNjF8j
Z3yhWvxV7SzMBSw/Rf8wNnA7hX2nCVWWGkrrUQ9xHZirV9Z4tOPxWMTx90gHGWaAfvmaBxberWk6
usA84ChPTwMHcYSLegCNV1/XBWSinDzZ9w4/DjHAiACKbvQBMJVYSTdwvH7TG2NF6+DkZFXiWnhq
70QPEItgkChqOu5F4C+6StR+a/IMrrDiqRxMkB80DmhL0bhTf2YoKssdbfraGs06MMmbVWUecmKy
bi1ke8F3UZO+hx1fN93ohaD7K2xIXbWwTzlxHlqm3XYVe8b+ehgwxKgvt5SUW81hq4zgQo9Owp71
waZ3kl08Wm+WOW4j0zyB/nbb9PU5N3A6TgwD1nbbnpUPcU0KlynskUZsY6kJxOuTmwJUNRgYsXKj
MnDGG3Xwkmz4nlD+iO4VBsO2ARBCpC4OHY++FLilcrV6x4c6BWO4Y318LwboOFfK0RobcBrZIWA1
RDnCjTOAF6BaL2UzHHV0roBS+kKh/w72HoBevD0rRXyDtsSm0Mw3+BNnbi2yxHMyaAp34qFV6yMo
9KcioN/Ktn5Iqzpy4US31UfzvVHqowgUdIuDA22UFy0ydC/sIGqRqNqOpA3ansFOTB+FaP0h4vEJ
fuI3lQEt1NFwXnPDeu4tBbaham56IovgFemUlV+xtkLXkideyQ04LwsSu4RGuyFn30ur9YueHLM4
25iiX7WKsSdtfop7a2+3zS5T+Ba2w6ELe7nIN8cKYqSi3+OrbpJGf8yi3tqCoLTr2vaegos75PWL
nbQ3FY3ugy71WWQ9UD6cG6Gofgr3wH2i4pGeg6vrhVV5V6UV8NpkFZowUtYDDDxV9zGQjm5Pg/cx
U3e9WjI0nYrYVypnq5r5fRBHTzF8CUQ0mBDHiMFNCrdxIxo3a+IHUTTHRPQ7mPTuzEF7AoF2ZVbx
kantydTrZxHomj+GpeXqxvDeZONdLuw3g/JvDgt1V+HtnZHSU6vjXSpi/FmF9PUoWOrn5rhUZc6V
Fni5hlwK3lbAtpPqJLPQSer0BKVFz3/UJd5YuniB0TJ3SOK+iIsw3MxRLUshhiKEtXrYGLAkig8R
5X5NTJ8g8wW3ovv59+c+xFFgB48nZdANpKKZ88qJBUN1qYfZw5jjeDAanCnC+ETTkwLEAyVU3UZf
XiqWaKKkIWsG42yqN6GGU2b46SyZr89+mosYUqVEaGCUQYOxZCzeWal2A979J24yl8OQp6toOlUX
GEafCDctn8wu9sA2XajFZxfAxUCmQvqi5KN20ImQYCCxra7RfIGS8cDvADZ5qIp+NSZLEFkytWDl
CulyWNKKK0qnCYAKQvXntb69H1bp1joA779qX+xH5608Nu/JFqphTwPOux9LFdosMhbkDJyCBm44
8LH4OF4xFiLKpwWfaLSCAnkEpcsphaBy2xllUa2g1PWaN1CI0WrtYRDaETJUSIhhAORs3d7bo/hp
JhDBJ31oQPV7nKzB9W4V187PCBsW70/OAqp47hNBCmryRQOYl8g1ZUiMvORWixlzblIYBFTZ4KkB
3xTKYxN/YtHhFYvAPBQP1dCX+zg9HYzJrcJBLFGMp4HC24+RcgeF/YUHrbmbBi5L6HPoqJIhzPEx
TjwCKlGVJfKO80pA61X4wf4UOHZSD8ekwQkNeP+PQaw8T53CYsZ5zN6U4ZsQr3n5dD2nzeWByxBS
HuhbYlcaLZBrKpjdZr1XOEsdoRnxQbhdQBEM/5kytYwjpSQK+ybEMPpv5mvz6MCMoIdX/BfjsfoJ
y5q1Bh3y0R+/XB/ZYlipZZPYo5EkMcI2ryJz2X13Y77gpEdrKH+2XX7P91CxCG7MhZv73A3qcrTS
R0u6pFU7MLrxtsumZml61EfV9gea5Cs1YM4qQFN6netJvRB4dkleTLP0KUkzjKzlGZof5Etsne3y
TrMWem1TMpVzH5RvcPZB0Q4SoNLYNOaQUStyA/1tmGxBbY1pm5DcwyNoIavPjuUikDSWjBS1IgaM
Be0wr4sfxhK6hmblXV8is1Emw2dAnIHwlAWLKYQkDDuO0S4IAlctYXkAMxaSdAuDme1tA32EygEN
7j8lL/WGxVrYm/q5o9xL83pVRsmzFjl3TvbNVj2l3LZAivu+Hj6VlH+9PsjZ7ItmlIM0BVyI3HoR
saqleanoZ6hgrkR3q6UnNK+8xvhCstfroWaXB1Ti8SgxVXsySAi3MZRIna6fhcAlDSpdcZjf6SsU
yt+uB5of0+9A0x68OPQ56KBVC4vls6IeWfNNNGa954X+HLHgQOI0WF8PN7tOLsYlHSp9lTVZleP7
xeUzG7WNozGEXeLCLcye/PYbAjMGL2pDB34hwFKIVl3geBRdlzz0r49n2j1/bOPf45EfxSoU/0B8
IJKSqrjd4/6h3n8iwgTlB6kYbVJZEg96BkpR1TgeW9G/h3FxrDK2MIjZPIskZFD0qoB2kNpjkTVA
5CdCem/11FPGADaakM5NepcQr+jgacK218c0uwouApKPi07nXScyixvnqH8pa+YqzPGAtlpKFtOf
+ePjTLwOCPYC8yRj0lTm2NwMcX7wnKwHy3Ct7qc1hL5WHqtUhZjFGXpRq7H5oWc7jS18t/kx/g4u
bSy4kDttkSLvDuJdydGvstvVwJdW+uz2vRiitJ9CxyhwS8anS8oOJMnIdZzCNUMVDSBlnbfqwvad
Re3AR/H/T+kfirIw/OvApMKUJkfx03pNtyJ1i1NzCNZsBw8sY91vyKE7RJvrC2Z2m12ElVYoCHul
pQmELTMAGYNvofZwPcD1r4WX2o8rkuEdooUdJLZAk6NfAXOZIYQnpViYv+ufS1elU180RhJVFsI0
wegXKd/H8U2ERlUdwB8syRfKmBkRW5SLF9M2TetFcjecPIVXPaZN3Y9+7YnC66FE8wLmn3UfHsNd
7bNdfgMN2216222tHb2P27X5/d+mdpr6yx+hj2nYTmM24yeSQPrGUjyhv/9bkOlEuAiCBjNAp1OF
asB8jcTCU9C5VMkS1Xb2ymqhPwILHvCpgcr8GIdavDDSJDLO1kO247vyRvdLrz+Qs72Ln6Bts1LX
jdf2Xhq5gaesFxL17Ll2EV0aJY+HcQxG5BTWNFD8clGYuzUayXG7BCCe3w+/xzkt5Iv5LK1MDQMn
wStTehTwWSRW4pZLXaC54QAeA29q9IJQVEmTWRUxwK/NVDSSCLzIh7C6s5ObkL9eXxtLYaRZC3On
UpsWYTQQuiBe7g0Q7DGyTVQupPylQNKkMVNXrJYh0JChRYnVUHJXRM/CWTqw59Lh5cRJZ4vFaGiB
kI2anpxS5+SEP67P2OyFD40RcL3hwIP1Ln2ZtmyMwbZC46zksDzW/GydQtOeepEPCP4qPlf3JPWG
7SJNeH5gv+NKnyq34ArXCVTYaOpvi32Nt6EtnDr86D46kK3ZeRn1lm6Zc0v9cqzSVytYyRM+IKah
PpbGwQKuvKs/Aye9DCJ9sVHAf6sSmFBwGL8qffmo6r2XGc2WAOZtVPZCn2h2HqGDh3dHePH8ARMQ
DXwl+mlMsBk9jkTf8MZaXV8js9MGh09AH8AVgxDcxwwBfHAJEYpAPxMzvq1H45BN4KlBaRba0ktx
pJnjucEjO8RL1hgGA9rE9o+RpKtEiTf/Nh6pktJw4zQ6dJDPKv9ZiZ9iBE9wCe0we30FA3jyF9F0
QASkSSO0EbUILUzaxt6k2+5UPFWHajUZiGtPw8FYSEizy+AinDR3UIoiVh9h7kQeP1hRdygyaAd/
Zt5+D0maN24LACnQcDsbVeyqQ7NW+qeysha+zsJIfp3LF+eRycOyLvPpPbPZNzCq0PmSrtY09fJl
4eLTyOAnKEUwvJljPWdt+M2u3wx9pbb5BuAE3Bf+7bv8qtsuRkOcsWKkp/qZVj+o0nhO06yvf5Wl
+ZIKzUwPrRAOvKj8YuOGURMi6kuScbP988sZm37DxSicinCWMIxiat/XNybfaVt2clbNPt3FZwOF
EKhhT/Ha2Iav7Sl8+MylAFB2yLdMiBu4XX+Mnzt10EP0ACuvTYE3gOpkGXyC1WTj5ci0f92L/2At
i4pUXYHuiAWC6hAXG83MDnwoF1b3bI67CCMdew7+uu50BDPp2K7do2oApMBq1c9s1Qk5hrcDtNtl
tE2f4nlDydGsINU3CiZ5qD8rWBrXV96vHPbHRvodRW6+BEynHUf37gwnpQH4VhfcM/WpfArf0hM8
ZXygVmCZ+5zABH3/qbP8IrZ0T2R6oCpgn+tnICdEvM3MV2dJynt2Z12EIB9XHRFq18LdGd+KG57Z
3FvjwlVmVuruF8Dv/z6TLu3dSA9NgzBk1PS5ftaAFVl3p7FchavWFWtz3z+LHYVT8m3qd9tiu/D1
pp9/7etJm9qGe3ysTQ26RINIjX5K2C2pcG+0ctceH3VghVJ4YkG92q6SVRwlC1XFbBa+mN1pp1zk
lDLunHBsEd4iytrmxI8G7ueQ347bvco1b2G0Sx9T2nhFDkAGFLj1c+O3PuiRa0hNpZvYE/64srfV
k9guvTouDXD694sBms6I6/A4zW+JTVGCukXafk36ceOU5dqJRv/6EJdGKJUAJcQrBi3FbmxtzdMT
vHN+hjZ7uVylNBz0CY3MacUoaD+lkQXGFgymltQ/ZnSWDfUijCHxeeCIWLdphIFUr8CliXfY3x5A
6fMqy09ucFYfoJC+QOhfmDuZHSAGx1R08NTwADTAyB3AJrJwTM+Kf1yOSsomNYSMdTtHiIBBhhe+
8ZPmFTAtDaTEA/1H196RvnMd4HCiXFnK1FM2vLLXZbFcojcFb8Np9bOnxlGg4h6vSPTCe+OohBVq
7dZtR9Vt4VFXqEs8o6Vzwphm/2InVMB/jMqANNftrdvm2B+7m2KvHdotgEbhY3Q/9RKju/qlWnpE
mj1tf+cYWeElj8AJKqfPWjqZz83tgO4DrHQWZncpipRaMu3/kfZdzXHjWre/iFUAmF8ZOqqlVis4
vLBkW2YGGMHw679Fn7pnWhSrecen5sU1nprdCNwA9l5BASp0yuLgmzXiq5FBo7FYeRstlmOvt88s
m3Q0TjqQhPFo2ZKD/bW+l0/0GHjaM/k6eOW5fkge7f2aqNbaZzFLKQ1rqmFMEFS3foTBb42tSUxO
GePWvpxllKQAcIK2aH5pOGtk+x5iE6I6iirpjkb7CPMZsJVzZ1qNGyHngie8am21AWX/bLbkNTL7
Y2swLx+q90TwlW9+ZWPMW6Vqp1h9DH2FszY8VKxxcnJfR99uZ/1pCW4NZ5ZWiiHg0AjGFq+NYGMa
thPmv8UYuuAAudCj3RtjuLLd17bivDkqQxhexQIvtOJr6RNATZ+bc+1mT2runOljDdU5oImPgBav
adUsv0P++Z71WSIpotiGuTK2y/hgnewna6s46l31tAdU2sNplB9715le2AxKC45dOGvwiLUFnf7+
KpGlTSls+Fuo51y8GwI6v0PrWHSN+bEWZZZP4IEOdN6AHRoYT1XyVOQHFTKCt7fNoqTsVT6ZU2bg
50ClNQVp+uBY2QNztT7QPbXpPDy+D2nADjLX90obAw2uvN6OvpxXbNAB/pjKzinXo2akJgDVyMtc
PQVpde5j3b8dYvm7+G+IOc8azHLG8gYPLXgtOhmB1tABVLK9mZdOx7NDQ+2VgMur9k/A2YNESwOD
N+DGncP2R95wRxa/WbzysbPpQfD5a/8nyOxrp1mhGtaADyD9bTxaW3nX7wEz38LZWPcv0c96m2+D
yf8ESDXPOFZbftLPf9OmhvDH/1u8OdISdaUOXpMYKJrVoPBz14i1lcS5sj/s2XdO+lQL6gKbsy5/
G+O5WqMlL64VIKkQbYQcAcpzH79joPYnRGCPtdLNV7ittA5QWF4po7XmyvSpflqvq0CzA5TAOohG
TYMXckJfQ136jKuOnUehk6joFN/e8oujgjkHhUwGCMlzJnIJXmIrjWragfke+2QDx/CtqMft7TCL
i3MVZrYHmS2ILCXCxEEM76TqWPbVSn5YG8nsXdypcH/iUBE5j02zrwrdgx7LCTYhu9sjWQ4DlCCK
2+pkYvNxG8RpBJSNVWAkeunregt1ibNYlf27HUWfi/Zy28gbSgS+FxDDzeSrNL8mcmUki/sMCNf/
jOQTAyloy7CO4hplxryCExbzIPPl1lntiL/CVwLC+d9Qs+XXwrDUsOq4iILlQ62foQlSzbBy3V2b
s9kGkEVVarREkNH+0ctzqOGDgfLZ/7L8OpllGUXAtki3SkxaCy4U/K2Y/SIAfr0dZbnIczVh01iv
Lg1RB7E4cKOn4um4sQ79c3JWHibfcbwyM09/jC7WpjoNeDScypVn7ZTHZukHqjyQDgTWmxifaL4w
oi7gIhZBA8iodl322vbBQSehZ0SQx+FrIqELmxAaoRYA+KB5glg8+5zaMglg5wPmAtjFTjagudbU
uyF7aes1k+Cl2wuIkQwucWhcQt1oFqqSgENrOtiEA7cOSYTNCNhXoRReGGWeoQUOPNjcCjKDVfzz
9nL+wQ/P5xT8DMgYwpEDNsWzs0M3Ixgfo1pwBq7zFU9b5HMdPutlAaw4NFR7B23hRzs3vbwA8b+v
itYHm+zCiQUdM+2uHHP1YCS6/lQ2YnRTw76nPLxPM4LLkJm8x6IKniXqql4urF1aAucbNP0Jdi6K
1xrw3VD7ZhO3Ot3Aa1FzRtuKXQMfi1sXvdxWZtfDbS47wNmUumHfvdp4OLqqHQp/qIanZizvzUEc
zch6VNNQcaKWnWpZcLeVQGdpCryCoDgJokbcOaBawJovt7ZcrY+aUvzgo904MoJQ95CDkZceO0tX
3FQv2WMOjpw3VPDyG4Cm9aMshkWQjrFzmQIeYZiVX2bssSbtt1aIBM7Oxb1BJ0ujAazT20u0kDzQ
ENWhgv2fHTJboagF3h+a9YChmBf4cmwTBaXobo3cvvQM+hBmdrZ3ZiOMbpyg0h5xYXXo8qdecaF2
44J66Iun9il6bI+Be3twS1fAD2FnW19JZA6KHML2G9CkereOdjx77t7zbelJv3HRbe5TL0U9AG6F
z5E/Arb1ED8lp7VfspRc0DGxGCjQk+PsLEfniTLqXAVEJbKxdWik944G5SFH60FhTcK7uucrHJ/F
zx6PFiRTE5p6IHJ8TKVjaWPjNhMmRx03cKQAUaHRFNegsCZI4EFHGnRVzBjy4kbIX00elCuzvzhm
faKwg80EHt8slyf6IPquxdM3Uqlr0iezbbetUHZD9a0SK92BxW18FWtKt1fnRgPPWSFjtClj+NT3
1mmE1aKs/yqIQSYLZlwb5uD0mIVM16e+cZlobiYPHJK95vh4e88uHQyQtqDw6rKhZKDOvhQRl7Bo
a/FsTg3LSYkEbLzZwPvSHeJk5SK0tEDXoWY7hGmJFsYpQjV2dyR2Atmp0s8bAN8sFrsMXgO3h7a0
SFfx5rVqCA6bVKF4qQxa7zYWSI+d7tRkbecv3LmBv4DzMdwr8M9cubxPyFDjeNfOYQ+m5KCTnyJe
E1VZjIEPGr6uEAT+5J2DE0hUPYAm57YLvuZRZMGVNF9DxywGgS4Og4csg+vHLGmgtqEMqDRP7AHp
xwr0oIcenMDbi7K03yDLgHcXJPqAWpkdAANVIyCxQPeCN+QWdW/HGHAcc+7YxlqzYmk8KJXgDUkm
asccUG1bI0jNUyhcwp66ZNgawepwlvb0dYzZjdvKbSC104kKlsNnoOV+NNBTNyEfh/GpNosVgbOl
2ZtEYUyIe0LfcH7BUdQ47RRaA4ELbqvJv1dm7Jv6t3QVYrn07ViQycci6Qwm8LNkypNGyWlTaWeD
o8lZmSD8vuOR59/eDGtRZmk0zIeM0HginanqpgSwKMxCN14D4C6uEUxbIZyMq6E27+RC5XwUisQ+
UKK7XmcOLUH6D4FikrgG82hlTItLdBVt2pVXR4NIZQ+EGcbUduGeG3B3BdO9U96KNSnBtWHNlojC
XG1sGa5S8B12aT+4LGtdjXCfN6Ory/3tpVqLNluqmkdd06fYEDpaKF0Y7CCB5zCS+AnotsPa/WVx
Y1xN4vRrriYR1RIlGhmiyb50hvA9rp5jY83Njq1FmZ19SlwaeswRJXgfDuxQvw0uNPCfoRpzKDaJ
B+VXumG4a+/ptvFHn9z19/nDcGx3xv+4Z2Yn40hBP4szLGWG8rxsHpOicWAYPjYrQJrFjPjPtM5P
RJLjDLYTxMH7xg2qr33+7/l0SBo4puC8Byk3YzYQVlmRZndgX+Zh4xap7hRw2FDemnFtg5h/+gnz
t56l/3M7mn1nVdsAIFHhdoS0lL7Hbak5GQMioiy6pz+HYzrW96EBZcZhLLZETU+tAudZHDfuaNvn
QMINhuf3Iesubd4GbhqmUKVJhs7NR8gTqHKXs/Csli0ca8CXcvsItk4MrrrJYELHA4rsh5iohkNg
5u1aabKBxuquU1MPSTVyClnZG65ZzzjR/XKQuzgveycKbb+ws5c+4ueSWVsRGz5U8A8qCd4FCg5d
UIE5Ry6heokUvlMhyUrSuPQCvRcQzRLfcNP3Gj28byr6U7bDISXZm6DypNmi8cwgDlwr6h96vbqL
iClhEGVvTBwZbkDr0gUCoXTrkH7vScXcSJCDycqXVk99E/o1udb6RpQ+qL35hvT1SFILuYspDxDt
oo5Jc8g12QnkcjrqZ2Oy00YbTkF4M4Kn9qCl1s9M170O+h+itn6oenjionvI7G6EeFl0Vitow2pW
JzzK601IiothDPeQarpPA/kVChcHrQuhRMEOWp3uKkaOOFkrF+OyPTPt3sqxsB2UHSD4oEFTsdTS
7WgpoxOUusdzzR9GuMsOLMg3Y862wZh8V+xiwwf+lkp6FzXyEbWVNzGOw6bl5LsxpLkD7ctfTaXE
TmrEdxqHVE/fd3cghB5BmTzzARSsqmlNp7UEwDaZ2EMz7TkWDJLCeZc7nco0J7J0NyvafWZHp76J
T1aq+lWS/4BKIyRiYFlitd13JGqYQDdFhq1oX9SYYA9VukMV2NDwpD2FnUU8XUkfO0BtKghJtQkx
HEsML8QU0hFaJaCJiP1Tifxu4PE+bcvUTdI29WyLd07bh349Jl8aKO85ZaBWbtaja1+UrwooV3pH
5GQ4vK9KfhpG5RRNLph59pqZ0UmNmh/cGo6KaoFe0CaXbOi5h+b8hgbWT56MP4Vdvdm9+Q7lgx1o
TsxNW3Lice8b5ehz1u9NZl5aqz2AyQvik1L8bAf1MLLWTYXxbCfkyZbBQ53UoxMPxK8MVDvyqHEh
dbJTleYoWvZtHCpfg7OZh0Lv40CV1g94tBf58EIT/UsSkNYJE+BaqqwTvl5YbyNRQSIIO5TtQity
RnxAgIsnL2MCo86hCF8syX+REEWUnsJSGQpL3BustvGLdiy9gXQercMDj4D14LkeOsP080SWHKwo
35Ax+Q0fwjtWKo+KsHediA5otu/SlP4qApU7WcA9mdensi0eOao0Dgo0D4PJXwollV5Rsm2Tp3dZ
Y3ow8NjWMTSCsvDebNk5CQJIuOUXo2EXkMhPTAYe/pe7Fr1TR+byN1igrsx0FIrl+DRWTe2MdfUa
0OoryfRjQsqtrTX7Ok83KB7iKQ2BkCFuf0JdkeY7YIB+2lb+UiXjA3xNgfzU8299CxwCFG4clkq/
jsONlLh1B3yAeDPDF07CY8jNErS1ZEIOk22VsR9Qcb0MYriEcfm1NNN9CvUfFL2411HrlHHjJEp+
Zr3YQ0XJp10KDZ42xwUkui/AbRJpuR+HYRt0ZBM1MFlqaQPbbVPLIV6gv6TA9pO2/hEMwCqPVWfu
Sk1ss4GZjqbxbseilHp9Uz4WyNNZavGHBp4UIggvRiFzIDIrSMhKWIlDGdoCxVlu0jaovFTrn9sm
il0okLSOkpBvkDCD/FLW7Rut6uEFAuqETlBzyaqoPlqmerFr3vp2ye6NSKG7jMS/4kz1uzri+KbS
elPmsnUtCclakuugWjD1q+hQz7NaAQ2mNP+Vq+XvlNGtUYYobvCo9spyPCjEHh2IL1/KPIxOskzq
oyTTCujm90HwCx5f1r618uwNZlfwDMmnra2UOJUVlwntYueCgM8cXPKk2lha+Vg2NmSHaAxFKci+
AohknDShf1PCYVung5dKpJWQpaMXFrVw1A7FxjDmd5JPBRig6/y2lY+V0lZOGbK7AQo5Q2h8T/X2
EnXdRiHgDMqKplta5T9s0mB6VZpsI8Iqz4RBm2eFOr/rzAGWQS0fNrU0MxcofeBBeK/CHVKhTkWG
Lymx3qmOCk+Y/uFViHeaRGRymDbcalC2QR0fgqA4MgtFWUFgUyWKGvuNXmCiokCnazgFInvCsaw6
ERnOo2a+5YG5ScoU+2o0Pany97iv7hS9eyki+6FXYxfaMneW2m3jDCClBDU3md93rOtRYQ02EVF3
ESusr13buWIwLsiQp1zH3s+U57DLvsAH4sHq+R2FObGe2ypEFqEjZEeQeRoaWHVBbWsX4sN3KiMB
tI3CXktm9WMS8BRcqQ6lLRG+pFz5ZVcYU1agT2DX7UkQMHUaocZ+FUGbyyKv0E34LvusR0Vaeq1p
XyDF9Go33HbUIcJ/m3YG5NZ1FEX6aq+G/ASyynNuaRvYl7zIErTcegjuE7X1o85ypaGeGg2SZrK6
67Ji28LODpJSh1yLXhoKI+hAk8JRKkgHQYPMBfN119dsA+hCivIb9ft21L1SbSOnT+TgBET6fWyf
INAItyToXRFLiTa8MQkoZ+oLz+MMglJm4iI3SAjC80uX8ENEui+dFR31odw3VrxXIfaNJDHu7KHc
8QiECqnuYPMsvJCUG6BpN0IjX/qg/FYH9DUSSuLKJMofshb4y45kjzSNX6GclzkKy6EMxrptRa1D
OMb4RoQEujBTn3tCKgfnn1+Z/QVKcg+VFv4oWbQlLfo3BZwoZOZnQ+eNAXIOHmPbSOqXTJR3tTJ+
6YrmN/Tx7nSzhmBn9Kuich+n8V4XwU4fQpyLiZV5UW39Ukizz6FsICVe2lLqhQuf2n2jjL6RDw9K
2z4JWzlqsfwO15dtpqKyYOH2UWdsKw0BnEbqMk3z62g8lLzY4lzsXMLMO9bSx6zBqc4jchcm3XtY
G1sS8a2aF4XPhf1GbCP0hIj2baSebKa6RR1ubEvrnMSElJjCQDnU4uw5bY3aKQrLRKevPtuwhXH0
XvVZBop1maCiUo9UvzAewHhONd/aANqHRZihqp8dlUYt3S6y9oRm0MdMcBWLLFwkjPhJHal0a958
tcse96+pX9J8KaAd6sZm8jNIQLXM64tMAUUOBRzGrRpHMsEBMjTDPpM9omXqbxyN0RYqgcTJI3gi
93F4lJTggtfjWRC/ZWX1zJSx8Jo8f8452UVh4hUC/hSmFvgq11E91u0LDtdno+a/xhSagmlpGu6o
6cNFUabkX9vHsYAkZh8LfD9hCkkSK34xujbYZglvvXQETT9q0Prp8r7xDF5RaEXgUZDUhXlKUuyR
UIFiZyrb2mvbIAbiAM+vviedTyzciG3JvkRGVD/oWeebVvnWSxvw5/631mEiRHKUY7ATPcR/slac
WWNQrzB15mYhlJKYtMCTUxXcVVkYY5N0xkY2grpC7/t9MTSj0wurRz2yM2BCCL6sPg4nRRL7oIIy
srF09iQVKBp1bAToW0A/Lctx1WiiNfuvxZe9wSzTMmC4irfbx7c2Dv+0qQoITsG3e5eE576ibq6b
20mAripebpcRFqsjqFuBZgoPcH1O5YhLJoTJB5T/IIZyHwGe6eiK+KVIpCvdsFbeu0twZXQBDXQh
UTFjkG37OLZugJIWyUAnazz9px07tYNaSdc5Pxs/PyuGE28M2PCs1J2XxvjfoCqZgwpGEbLWIOhC
dmEFgH7koMLvq+VlVFde20sE0X+Gh0izpRNjCsnwCm0I5KkKna6We5kX+qnb4wiDrZYHU9fvaClf
/v0iXg9wVvRURav0DWiHcA5Q7qMMp2MRVKcGplcMF67bsZZqNNexZkVpkaipIjmGqAtcFYJkX+XJ
6LA+7VdWbak2ch1oVk/Q7KTG8w+r1gbhVur5XkDf838byzTWq6qW0cEsJsUb9tzKN6i6OHW9G8nX
/y3GrE6XR1WdDAHmawQrRAkLX+/QiR7+Ap7zYefNCnQDbxNYd6KXg7PD1YWyCeruGNOVbLG8+LYJ
kj+aEuocNZXwWsEbDxMW2PcmLvW99bXpnm9PGJ1267yQdNUmmpeHtT5utW4SjzGycNNnllPDSE1T
ixq3YFxdctWzW3GnqckmFOI4JO1TUyBx3/4ViyO9asPNdl+cC6b3XJ1yhtzXHCy6ghzt0l7pH6yF
mf7+agfyTFESqEep514edf3O0O/4WglwLcRsAwbA1EFIBiEidlbBEa2jH0rwfnu2Fr/Vq9ma7b4+
qsv/sJEbuwWYODMe6MD+PcyJXm2LOe0krevSRH8d8EB25obp1PRLv8bwXzp6r2NMW/NqOfpAs+oo
xNZThicKbV8pe1+rCyeatB6Sv6kyX0ebpdKi7Ous6BCtlRb2dOcOZu2pXHp9ani3F2jhCGQE8lzQ
Rldx6s5VC8G5UPuxZ+BXsWBrF+A7Md2tKT8USHu3Qy3M4XWoeU3bZkNmJC3O1qCarlSVz+1jCdBO
UflA+awcEgub+0Ow2YFr2j1acAmCiSJ4ixKGZ+xQ3AXamkLNEkUdGQ+SHEh7UA6YA3mJDfEKK06R
DyLQesNd84RSsPSV13IvH7vURQN9RaxgaclgnAQdWJiMAnM5Gxope1a0VZY+Khr1aAKEsmqiG2Lh
Cp+NebCyQZaQd9PViFroBKMrN+8DBxh514R68midgsf8Pt2l/rhLqBvvw5PuJ6/Ey73YcsiPdtd8
u71jFhbxQ+hZ2wc0stBGXTF5xJve4VBpwr0Ydag174aFJIV9bmA6iQ13NXOWpIaYZlWbtMkjTNLc
2rwo+hqoeCkClDQpGDGUwDZndrsNU8iplNAqfCSV+VtE1Y/RqFfWaWGuYA5nAIKC4hR0SGeDELYA
Bce040fDVr8wKi/dOLimtUY4XQszW5JEsBLXdyV+ZAPZk0Buel15JV18+dcr/2E0swmTWpcrBQzs
Hkv6LcZmi5QW3l1rFk1LH+/kuTg1p8BbQGHkY1ofOqomIdNi9FDY71yrDD+KagHTw685C1Q4rfTo
RDTHduw3ZRugspdY382E3LWatfn3A77+JbN5tRLD4kKn8WPO24cxi/ywql7X3dMXcjAqARDRBO4K
SkLzrW5VZgWFX3QsO+0AFQoHoEeHZr8YFS4u1LeHtLTp4W6qYljUQraanWIxTC3TkqfxY5tr2ImG
F0RrLfxpG8xuhPi5KmzEKVQmPynWUcVWqCm68JEmrVdoUOBrQ49DdLhC2UhYI5wbGsh4GSuHy7QY
87Aw6cRRSHQggudy3DkPUmYHlnIG9OaAVqZE8a1yuD0cAyl/HMrQXkmEC1NpXwecXdV4LdDYSRXl
3EmUhHLlZ6u3xcqglubShqcqwCq4e2A6P34LoQzKkgWacmbK0xDYMFDofFWtHB0ObHR0wqH3ZLLm
zf5HmPPTVE4mXxqy43TEfIw60rhiXaMqgP6Mmz4cHbUJhCNQaG31MHZ1473sReDoaXPqkyxxGpDr
Vcl3YaDcNVbxnGTQjWbV94KTfV4EO5bSbV+Me6aQe3CJNo0gj5msfzCWfrNRlrdTulK6+HwcY+NB
TRd2eRra3HOkjw64bxzhlDxXBexE0JuM+8hVU+K19N+bvE2hEARwdAMKK7MvipptWdooroE00vmN
1p1CVJaHek2yYSEt6siHVINgNoFw21x2TxpF3KOUr5xDrtVOZ5n38YvevE5cEo027+PAjC3aJ/sw
7U8Uqt+OHXW9nzarHnqfTxvAKWFJOel3M4jyzvJzYJbFGJlR+KjXhjtUKEGNJkwY1s7OxQFPdbVJ
GoUAEzHbhWncWV2OOvdZd/g+2MK7ZTehSvAed8UvBqW/25lxaVjX4WafM1wjOm40CBfTU163wI+D
6wlgwu0oCxsTDnq4lWKnAOg7Z5hSzgtJ9VwBNOcYssQLk2ZbELKZWmy3Iy3Q8iHxO3lfgQoG4OP8
SpoHUZopMlbOURG6EbsEsNFWuH0oKdDczcVALboZ6w1OWqSTFXrGYnDcSy2MEfI6nzQGSzvhYZcY
AUTQWOlqfniIXXXbvJHneLNWMfx8fqJCTrFFKNPQFZhr6DC0RzNapwF0hmM3HzQn1muP96MfBNVW
Cert7Yld2CiTPjQe+hbMpT6RQWoCWVJwkwGCSfdR327GqZk1ipXMvzAoiO5Se7oAQah57sOl8aiB
LH8TnInSOWkevgx9tANBd5uXaDmk2spuWRrUdbjZVUcY0q6Q9oNzSZ+z7pzDV6Ve1WWZUuHHcwVC
4Vdjmk67qwe7MVKWWTqCkPQ3zCY2iQKTF654aQKxCD3cBKzwG71FFtWegMpwMt30WnTZb6/fAr0B
PwMod80EdNWmc6RuYJCuG2gSQLm3glGx5QrI7JQREDCB9CKSQMo3QQuqdtKm9Wx05ILwZTT4bqSd
D+6Mn5M1MOJSrgMKGt8JbmTIdHNVoyosxqQrWhu57o9UoUfjjeXVXu8nO4FWkYfu/u1ZWFrwq4hz
hSPa6UNuEkQcoYJbv5RY8HyN1LsUA3RZSIzC5w39h9mj2GgMW8+gcX8WwGeoUehqnQ0oULcylAXy
BI6HCdjNDALT1jk9a4gHYLbw7yGiBWMt/VkCQMAqKN/pceNnxeAkdehZlfxllmuqVwv5HLYPeKww
XD1x+ZxtaSnsDi1rwzqbIzk0mQ7t4i8pJNeseI2VsxCJIe2g88NAevv0IG5rs+4seAqdCw24HYqk
OtReCvh3oX65vTUWI1mAmaP2BL7tfDpZE5epacbWGTgpQF2+6IO2H0rFr81Vm9eFLMfwTAA+EU0m
oLKnv7/KCCrPGyHiyDqX/gjSD+JZr9lD84Uf83Zrj24F+TXLNwARvPxNNgK3zIA1ukkNgon9GJtF
cuwDJbTQ3ep86sW+pjiN07uj32ztc3JaU01a+BoY7tQqWD64liKrf4w3VGOjcYZ4ad5fOsXYjFbp
6hZfKVIvVOT1D3Gmd8vVnGZc1iprFfOs7Iytvim3ljcpW6uYTMVbG9SCAs7HaLNZ1KGkghY3otU+
3eR+7Bc/QssHwNmxnGjHnHQz7AIf+j+AAt7epkvziQopdDvxMPrMhYATit0CboKvHsrr6SgnMIYX
Nisfw4IyBypsuFQYkLvETWZ+v89p1Ct5ycxz8AIgoK/54t5wu9IR74pLfiUEOya7l7+NTbON0SuE
FTJqYrdHunQ8ABaM73FygYev1SyRAh4i67SHf0cVsw1MsmHtFTOPKexeGoHbG8Op1uvBtdW4dFJL
LR1F0MYF7uhxgP7xyq9ZmvfrH8M+7q8QVFvLDFTzrJISMOgUZnjpxg7Xapyf3/M4BvH+xNKaBDK+
szELi+tMIj2dpR0ADyBc2zwFMOUAoAudng2rnlYm+fNbG54cxMY5DE8TLPksYFIVZkcC3fjDekxH
J/ol94YLvYvEy90Grw4YuLT7Zitfym/xxly5gC0kXegb/HmtIhl94t9lgQ2jwaY14CZWncFuBgys
ka0vRphzZESutGemHDC7icF/hEAQEo8D/GmWd4m08nzMOuNc8xDgLNU37Ni/PZ9LH446KWKbMHua
zufZfBoN0OyQGjfO9Cl6zs75rt4mD/GJfzFDR/Mav7zLLsRjuxiy7ekXZa+sjHFxRq/iz/ZpJhqj
7tsSNYBx8v0sH0mXPgwoP5SErZQbFj6JD0OdpXYt5SlvZYMawPimpeRsc3tPa929PaMLh+WHKLPE
bmWmDTNHTGhZRTBqUzexxb0iMbe2GWwGK/mLQeGhagGBPDEb59eAImNtZGoIx9OXoBPOCCGrRv7F
aYU7L9CrGvY8QZ38YzaxmqYyADXGZ74R9/GRHm0/79zaCx5Uv9gmyfb2HH7eFBAsxomFtgIFsW1+
JeVJCqSYkhpnTTS7qlbgqzqiVd3iEdxmfI2u9/kzwzMR6XpqROFu+ufwvDqKu66R3dhq+jlotXcD
HagAPPnbA/q89dDcR5cQT2wE+kQc7iTPUxyQkFGvKjeyTqX1OyjoSsr/vPM+BPlzAb8ahx3HQJdx
Fa56pPSjAAz9QPUA53ShYvIiQ2WFDb0ypj/FhatwYVcJIPbACTUjZReQ/lWQBkwYrV5J+YvDMqD8
DcEDCqb3bO8FRpGFDa8xLPBtWhQN0vrZIj/wKTnw9/2LdbqKNW3MqzFhkoYK1QLtzEprA+PbbRls
8Uhd2d4LGw7vLeDLCTIFtBxmOdcCSjOHOREo9K15TnTrSRX0cnsgC18Qm6YM1T9To5/uQySWUP2g
YEFxmMTyMtjHgbFvjQYg7XSlWbHwUoeoBrSR0SZl0yLNXldZwTmwHYhVfVV/otPu5Tt6vFzgymrj
PC7uGzc5rGWIpU2hWejWQX4DCWJ+37Mp2ghcAQSowR+dTOgMzCg+QI1AvPAahsi4XH+9PaUL7VyM
04b8G5qFeJSbs2UD/4czrQJ+RW7UjeFmD9FTVvoMl7lH5WL6vcs22a5/5wWe6u6aBPXigK+Cz89J
pje1HgDYQEFZKjlMXPp6l8kXWcGFBLyg22P9fK37ONTZUSlyyvMOrvBnCIAkeBR81ctNA+hkGvwy
yJeyX+uNsqVP4npuZ6dm2GNbKTbmNtmTzAESNnmGqPKm2UndMZ6B40jRNTd1R+yFR3aA31suO6Hn
eDLPa3e8tZ8yyze0TewUtD8V1if60RjsC9XEl9vTu/h1Xi3mLM1kTacAqYsQdvQy5gRozQ4lLQbM
fLa7HWn547wKNe2rq4xmqxrqrhH2TXbXe7DX8MD7YPt2k712nuoPu8Q1Tv8f4s6fr+kfN9C0wa7C
moDTUxjBT98KoMq/VA2MQ2d8Ft/zreYBRn9QIV7opXDXfpDvobdmMLs2wbOUpFUjmGsd9q/U1EMS
Dx3UZyJP5AroRKxZI9kunYRXm9ciHwdLWcqUdJJl7JU3HfxDWz02eAPdXsmVbfnpTpQTylHXxBdS
nZQJbZQ2KxFWUow1SzElLaxSmVJMnR1AvnASeLn35Dk3/Dpc46svjQbaIoCNTF0Way4oERloXFZy
gO5HWWxKfUwc1Y5+3Z6xpfHoKlMt2Bri6jWHjogc6vTqJOJVNRMigdh+qKTHdFAK6Lsmm06uGbEt
DgqtFAAE0NBBT/bjPhDS4kVCBQBNpvISKU3qGlHMV94XC1tbRR/FnjqM8DOaSylXuAMWpgHUVA69
8sGkDqs7JzK+pcG329O3sKs/BJpGe/UJ91k3oKiSIVBJd1pCcBnvj323plu5UDaZnhW4D/2xjwGW
7mMc2XOCojQFQDAOftMu/kqT8BgjTWnyVHReRl3+NnBlcKCkca6y6lTAA3tl6y+MFcUjqJtAemTh
XQ9DUSgHGcC8jUrjKRr4nsOhjYV3e0aXkjGeT/9H2nXtRs4zyyciQElUulWY6LHHOdwIttdL5Rz5
9Kdk4Pw7Iwsj7H57a2B7KDabze7qKkgcI11CKXx6hqGtzkIl7pUjtq32HeGkrxIas47nVIo11uI0
8MhiBNZWO3vpWptb4qntyenOQB2kkQZ9aK1/zbLGypUXBbTbl1e4ZGSSNxSs7lLqNeAM6pKtzPLW
DkJjLTjwCP9iiIHqDW4zDuOfO41IKo9gYgZnG3wkVaq7DA7jqUuRfS7nw479sTP9alwivAiwY0qC
vAT9GMWhpFCsYlDXfp28YKL0yk/iR2qSO7PMb2mD2SDMSqMSetNoyjow9Y2J8WdTqj6E6O4uf4WZ
4YjxPf7n502+t9cDofO9qZiMl5zkut/WN+kqW5v2eMMX20BB6WYp9/7uOp3XpWB1xPwh9TZ/vshE
LTDtreZIvqsWwZv8blW28uLoIeDivcNDug7BzVh2+Xtiak9dxTHh06Y9JsKlI2YeMVfP4l9Eyu4H
VbrGiJe6jiNQZQnRP1TdcCQdu6Fpt5agrOdkdbirgdQkInYzqRK21xiOrPV/j+bVUTkGxhDFakxx
T+soaCNnRBpM6cjrOx1D92afrkKDuOY/yCTrQEqAigq4DPRZpz1jrze1Ahg9+YiAZPVQN4tl2amr
Jc79maN4ZmaSgeWK5EshEIfHLMw/cqp+ejxeyyHG7C/74Mx9dOYMk1y2gfZXoPSIKzGLbKE2tsnf
slGaeSj+vuBwZmmSyjKZ4HWHB9gxxjB2w+OXJom3UR0tpA0ztzjMjGhWgLlALTc5Uz0JdGSPuMWD
TLhykOzaSFnAIc+f2xMbk7u1bRNaMz9B+uOa99TGU8cBasbVUVIDQ9mR23SzFP9nnnRnyxr95eQ6
l2kaon2NQxtnr54wrLiSIF3pgzajR+DckkFbWOSMA6J3D55K6IKOGIzJvQ7csEQgQobxGQNUI6Ej
mc8CVAGXvW/OCKibEIVAt4VB0clmtYUKJkclxapQDlIhNg7MACgi/15iAaLiEgUGWVfQKZ/CugpJ
lIbUB8iFWh0TDNeaOuIOni+vZaZDfm5l4hVcyhpYghV/q+26Q7KuLQ3eUK+XUFSz19rpeibO0KBq
rCcY+znywqY2v6Nu5PZ7a3xk31WjsJY7ONy0ymXLc6cLCTJSbyR1wOFNDrGWdlpvmBw5sg0gXmuB
1uQrxOMXTV0Qsv0CfnzYYOL28pddMjqJhW3ZFBg4xYft/TtictcvU+eyhVk/PFnW1NnBGTFQxZOP
jfIQYahYxbArbZaG62ZmPeEhgGoZY8VawdTE+SEetLhKvCpEFUgBW5PXfWIi/BrPjsjp9a5wwpTG
jqHJ+yGKHdD5Bc4g0j0zQKtCejzAkdC//f268RQBqAO4Sjx6JtuZ1o0c0l6SUSyBdBPIkKIc9Ir1
klzA3Oc1ZaCGGdJmUEdMjrlZKl7ZB7V8zKPchnSeXYbNKsyWQEfjr50mNgDyAounoVv9o+EmSaKp
IRwvHzmvtiGaUKzRruU0XatJ4GDW4fEfPh4wqQAUoWkMIY7z3UR2RZu4UORjAfKfAN02kLbW2oLv
z93PeIr+z8gkqCj1wMoQL59jRbRNGyYbVmd3oZxs9TZfqJ7LS7YmYUXvW8DTIlk+aoQktkjNzFED
9bUzwDTsAVNsxRr0MsLuWqoLuwWpidoJxxeg/KSq7ZuRS2T1xmvjxlI8IBX89JlzJbSQ/96ooEMC
qXO0zUy1sI1aWaVxmzogvXu/vCmzdzOuEhXoe6ZLSAjPd6UOCOaEFIFd+d25oFCq7Fp2Q8jRpqrl
3QhXjZzAEdlqCaQxF6Rwj6HJBqVBQNYn3gAaFsLA+IUQwip3aFPwRz/809L+mJj4gtf1QRvgyB7D
YVViav/WXzHFSjJL+xU98m3vctsoXOBPBuey5dmDBR+HNABWhmbb+Tft9UEBl2clH6lyq+j1LcQN
N2rKN7pGMAyYLckezH/KP+YmOWkW1VmVZjCnVLhZUj98rapsdXlJM76ujo9PAyBhGfMgk1BcRWnA
Jb3AkuT4rjKrp34w9mUuPxDGt5dNzeB0QSbwx9a0wEh5EOaGnMtHX2DYWXv2ghfQyVoSewz5S5p9
dmHgGlVqd1XrXjY9s3Fnlifv7BT8cAZqmfIxLpKNTooD9yLHj+q1nGBcWeL2ZXMzG3dmTj73kwhS
03VEsHFE+Z36r6Xycvn/n4tQZwYmh0xLYlJCL0IGfEQeAGF1863xuyotDDiuo/3wxNzYqTfVp3Ib
vmMYJhhFJNvfnoRGFrCC0WrpLb3gRcbkRGayBnqgAQvWkvuhkO7SaOf7ilvJyfryypcMTU5gLCcc
t16CayA31yaIJjesq3RbkYpXXzKXZkjninpn33n8OSevDa0KTY4kWT6WTnmV3EE43hX7CGMB4OfC
WMB//YyjG5+Y46LCNCmHmzKh2hpQToqGclp1LWi78B3nroezlU1ySZMQCiR0hg/paqC+GKy4hZoj
OMvsblUWdniXX3uQv9ksjZaMGzTJTc7sTuJNqHc5uIMQA3ojtofwqQVVfp8vqfkuWJnKFlVKCr6S
AVEt7Qs7x3tK86+FuYRUmEE/ngU0cxJW2jQr9DyGmfEVQJ+iPag6ndYGlLSy6nW1uez7cw+r029n
TsIKN3XMAijwRu/AN91jtB7HU9rr5U2ae1idWZrEFyXRtKavsEuoH8fQU03BOWkFvdVkq/Ex1zkY
kUwt+gyaH77KXLbw5l6In1PhokykuhJX+K6enqKSjE5XVzR/zzmOzQNxsq4gqTS0aaLiGU3aUx+h
RGi/fbmDoke10UEadnnTZpdyYmUSGUlXhKFOkIuX4qst0N5vk9VlC7N324mFSUhkpR/ycgwaGpgu
C/bs9wlY3SK3DSNbGv7pagN0AIgPtBgwyXweomjSDSj0cZws2dvnqngAK9WSIvLs6TUBwpCAo8dj
bBIGfZUAvjQQ6Zin3VbXFMfrRx5XESzVQ2Y/3YmhSRCEXtsgmKdLoK+T7Dh+byTzkBZs40XgbZOW
BDVm7q6zUuYk9KFiALZxAxXTQgXhGwfhT3Qvit8NSHkue8S3uPskyJ5amoY/rqcx61tYGtHmMZgw
Ld/GI+MAxtwK2uN255ToWLMNUmS31UDjbXnu5Z8w4/aYRAf6HLuI6b3p2IsOVj41wKT6kcetE0UG
mD8W8DpLFiYHC2W0JsDoIEIUg2QKT8Au2CykcTN+eLaIycnS40r4QWLgjoyh6gD+skHSQNpaOpe/
1ehlP3br5FtNkgyexy1tA6xEb81HzLh1IMLMaxCRR04uhYYNVjziqr4m/uPyJsdMq0QSqokOL2lU
J+76Kx3A5wokc5eXp47X0s/1oXc9nme8nCaXCSR3ZLXCmABA7Tl7iuLPWOb7RK6/fKlAvydfQz3M
s3Qz+kwK8lKX5Z1ccnMjawWomLmbR8oOGPB1GpDt0NfPROhvfeJtITEGbZ6qVq2ylNZI7lGxkc0n
EAv3diuUTa2GvkPCvHIqtb2qTHJo0nBHqnoHYc8SheNypcbGdUWa20oZ3/D1HrwGRz1Sf5lRtNIy
/3eDPu4qHd8L6O2+EiGcTAeTb2x4qq2aRWelernE8TYbJaAF8/9fa+LXhQK1hUHgawUK2UepdpMq
EVspMYltiD0sEiDMmkNpG1pTY5NgujlmGI5aHygTqPd1s5ZWYwmV77p+zYFu6V3xLn2Va//tHzJd
GPxjdrLKfgjzbFAHxAd68BvJNtWXjn0MSzj7+Uh4YmdyhLFHYO0BPz0APP2qe/J+18fufeQvwWYf
5Rvw9b50lQP6Lce8avZLye7M/TIOiUk63F6Xf/QOcoB3kqbBXubgkMbkMqizubTVci0HMWzf21Jm
BAtJ4mzM+mNyOmoncMV0eBchmHTPWncAT1/TLUTehVVNZ33lICUKJsHlo4RJG4N466oGs1N/CyZC
G9jXhfAxl2TjI2LujVFgRX7IC7ZRAmrGHluYdPk2y0wNhLPUcCLk3hbQ1U9drV4TFDYbubjzevqF
3caUfw4W9ctxbOGHID8+T30IyfSgULrxVm0dZo+Pwcyud9VV6i5Dz8YD8CNooiSN9Y618qmqB0j7
CtoSGAu/CWXrcqSvB7vq5TXJypy/oJylqDoq34DGT/K5QrACRKHIHqMq9myvoL80QK6Z4d92ku4a
8bA1GgqNLLXZNagii7I8hvgDi0BZWEX1YHt6/e4l0T4V7VYqFEeqQtcDSKnu6QdW95bEoEyuuA7y
W/1VM/3cidMxoSf5C+m8K24GO2nwVpRmr0Es37OYgtGZyuskVTdaKKwuEw6VIMWo8avSB5e8PuzL
kUFVsMSJCnUtcbATq6EOgqA2aq2qNwsbgALDKSp5H2UqZhdLOwvIdU31VZ+yVdlBgDvzxZWRtCuS
+A64fz5kv1yVbf4Ye2zvmzTD1FXHrSj1D57I3xSP3OR6mF4ztTUsqc33UsG2hmncYMD3IWlB4dok
uY4Ju+Cm7Ts36Piub0HFJOL4uY+6vTJ0t6mAIn0oV++KRN/wqzH8X69ZwtE9IoMtOrIGk4Ij5Apc
sVUP7miFyG7OzBW6kq1DMnWrQRnQ4UJd13L/QiMd9GNac92ZfC+VmABpDHoo6vRY9gNaJqqPEUez
ccpC7DGXCJ5Ts9+XsnzoWbMXPDVtMwU5XhqBh5uLfO8X9C6gGIwGszGqV5smM39HyWApEln3Qtrm
hbpX4i7ctgGUGtSYbJQu+vSz2AniQlilwV9xmwQgHia1lTW55w5afxxaeY00DYzytX4jm5FvaQk7
9BLjbquHH2bn2VTtjqDTz6x8bO4oVaGBrrZ9g/7mpo74QxpIDwbXMKGdhLBbiw+/8U2r1svXVk4U
21Dr99BUboHIyOyWYlgVvY+10pKbKDQ/gjLv7UL3MldhWeawsuVbplR2ZGiP/oBTFWTVQfeLdcKg
ddhUyb7mwdbQ6gBMIV1u+4365DFI9wxshzZgaLOKPjBivGZd/loI5Vr0/dFshVjzpGssFIhBazye
E3LQahD+ewxDT0yur2gfgiFbfJVe9wRgQW0XlGtWowwrhdYHGeK/cOYbf/BfpNJ7o4mxKUh4BVTC
lYyoCOGD+q2oql8S6wIbKHiwlfLKUam3C7Jk6+dqjR0waqfn1A5peqNHxobmbQrVgg5yVw3eayhS
kAKUTWhiBMxVOnA3XY4mcxcDGg2gQMMUnQxSnvMAyZnZSmGOurxeNrta6nFew96itHeKYXD1rF5E
os1aBCPKOOaqjyDMc4ssF4KlSognldsjdQHh8Ve3Ru9wmwGfizIWhvlAHOs3ztK812zYPDE8yV9w
setJkMOwkee3BniNsNHNNVoDSxD2ufwMNx+oNXAJjpMJ5ysMSDT2EQMkK9kRhFgWwSVrKq8URNX/
sHkjCAumgO2bvthEL5Fw6D3p2JF7HHXILX3ookQmLUOopFu4d2Y/34mxyefLUUXgtIQxIiB94D/X
XeFK//R+k3QJSEg0JaUfbWYDg1AhM1Dh0aDvpEAVoAlyu+2khZRrdov+mJmmXKzTcqjFwIyXG7uW
vYj4ceiaTb704p39aDp4JEx01n4KfbUBV+U8gp0iQBJUdbh0RCatNEyvX3aFmTlryF6DsWskh2CQ
4Rp/yUkdOjF8UkGeAA9fmbzlBfkQfgaZiCq2jaAucBUF9S4AodKuUIovM8a0dVB1UHBNeWbzIX6P
WYtyIVjTswZM7Ong31/+gbNfYgQQAJ0PsNt0VKcFY6We6SgQgZTJLQMVYpXotUbi75FaqF/IqHUB
ogyZyjH6nHwGQAYh5gcqmKOXHhX1SsVluCyfPOc9p0YmNah2MNCBA6nOkZZB5BRp9p4a0lel0NYy
fGkJcDqH3cWaTOwuOnHGT+xuaqopKXsJERPiBprFbJPYkGAIV5rTrdLAbpJVaSNsm+ki2/ZY4Jrm
tDI8CuOdoE7+MQIHrTWWeQnKbWzNN80aM5GuuSsX6+Rz3gE1VdmA64LBYgqmgh5CL8gQwTuaAUkh
IDMQ2YEYg4rO/WU/nOuigFOR6jLF82R8n5x7SMrK2AOWRcK8T3Wt7os1iJYO4OI0rnBBW+NQqXTM
/p4GBDTpGIdTQXk0Mp5MTmdXRmWpCKyvYK8ZMqYEMDh5AL1DEy0OzI4L+LFlJ7ZG7z05AmBQlTy/
8Mdv6RlWkXVXg94gzRHRtZH3t1IO4CeySGrrhQ96m1CC3EsLsgnvw2zyjaqCVN9X+xVvGmgYgUdu
AKN72nM71rzCSgCuskCLUUIIGdy2uG5ePGrctH7zi0IswTV9PbUHNoKp/GgFeKbLk74EGIg9oGqB
eVB9HRn9L7X11o3WtJYWdBvIxD11ox5LXwxWQ4yXII3uNa166GLorfSyQIpkYk7DkNqvMuQ+lGL4
PQSlHqQ2+GRBhZQsb3YpxG0srW61FWe9EyblLSkizRI6akVaSQ91ot+FSf9iGPGqHaQdVVUMQSUv
Vatwu20kw0qrIoAwebxTWtDCDAG9jkNIxBBjALmdHkJUKQ3AkgUidpHvjDJ+YbUHzWjdEnH7y4jo
WkTxS1kGTpi3xtaX9cyqAu3Da42DEmUYOBoDhBDxjQoMydCkb7KfOo0C2VS5bG6LAHpVmgh928il
Bw9jKlg1RNH4UEsO1IJA2KbS3Ao0PI0qwxg2pNVNJyZyaSecVsfEaIktlcE9r6BooejQWAHfLF0J
TbIL3l2XpfmrbvrWuXye5mIhQ8FYw5MXSaQ88WyRqo3sJ4Qeh6jeGENuN/iASY8otZTtzD2vgcAa
GVLGydVp2Stq5FriBH7dAuQVFTcsfrm8lO98aXpyTi1MUhyQrxZaEQXIp2xyQ/ZQDnGhK6Ts+S1E
rOApDl1FL/IzrlT7t//NXgIWpoWSxdwqTyPF5ALLg9xPMxpKx0Ri+1zhO9lfSoTnYjrSfZCu4y5G
3WmyZXgY5gNIIqVjvOUbDIxthhWEcPZL9cK5mM5ADwBDYCQEwex5HCK1yiDko9Mjpqh/BSLfKEUF
wfb0/fKuzSETke9gfgbJDwPD0uSLtRLGIkAjAQ/cGTuIAzaQZ5DckU4OslYrZKlp53JniVRu9h45
NTtJArwBtOUmJhVAydU65QMB9+bGBxOIiavE8qzos7TNcL3UZp07bkDuS8iQUf/9UVnLtSxok6JD
Fq5vtJTsQ+kR1FOub8T/kEipIEJAvxDzAtIUZCQUDZiNupFQXDcsEaqlxUR6JzLU7i/v35ybqJCz
AJTpm3Vt8h7Mcr1WpDbGoRPCqjC/XFUPkE37h2N1amVytJVuADu/ASsNT1eDB532aCED/4500+gx
cvCMhIYoyk2ffVA/1EqejQsBsFlG8467KtThqVW8KbWlbJQrzGY7pj28gHmsfpfei3to/t2l2ZW6
XSKvmv2oJ79FPj97epozH2qZ6JLKEHZsZChMUqs1FvtEM6nG6ZIne6cOEWdCQrASo2oW2QsDNzpZ
StmWFjPZu4ANBsry+LBy9hTyHJUmxZa7f2mtqZhiBeONArnxKTCkbygobSUPYWQcpCLJWsrU25j4
zj+4OwZwtPG1Jsvf3Lon2VmXUII3rkGP3CxjK4yhFlmzRLPQkl9qlc9+txNTkwhVkSTLMLpPj0Wf
7whe7pjCwGgTWVjRGF+nfq+BKgivE9D4QU3k3Nf6KNFArNnSY839fcO0J91It1qlvPPaeA85XcB9
j7/6krmJa3eKCEvBJXr0w9C0MdC+FSnDJJz3ezDhGC1PrnLoHS2EQ3n8b3+YxVAJyjoYPfshGdB6
PCGa31HIXEPK0gofBGbaC5u74o64/k0IiXV3RNkURwE1t1UJijj9uETFMPvKHx/QYKccu1TTqFzm
gchQ+aeYqY8fuuv6pmCW9updeRu6qq/7tbyRP/h99qwu7PEcDhRwG7BsgQxKk/GAPt/kgKIBC74t
euyoD4k/D3wIJGOOCIsnzL68VkW+w2X50QnjEEjtL8XvzYUIPnfz4VWDYVlwl1Ckaee/ADVbD+K1
BT028XPcGCiGXunQuGPS0keeOzanhiYOZqAlDpm0nB4jVV8ZRHUS0tiVpG8uB4Ixak0dCuPHYIYG
VzMmlSbpkUqhckeLgR4FNUMbrG7bOjA+/pONKagkg/xtyXFwj3UwuEL2b3OTLiDvF5YxDZs1EzzO
YnikMbSWWl4X8cKDdn47/vedpgg6I22kNgGz0VGU1OJ+jMYHnq3e0hTmkpnJVQbUvTKkEaW4ZLzW
DhVQBYJh2oaA9RJDxGzCCv55QGy+sf7TnQdpHdHQ66THCkQY4ESM0NqyebbCFA06hs5Iw+ix9ZKm
9+xG/bE69QW0xYKhiEt6VDTI8IUPZfj7srPNNltR5kBaCoDeOFN/fkL7qDDVTAW9WSUg+c5yE3LY
+oMkxsJjFVqlCF7kEuon4Na1+rLJrabxXSUOFpx+NlD8+RnT2m4N8eekrlN6TIPH3vwss8+y+GrV
hY767OcEUSfqHTJy8WmzV81J1bIW3AR9Wq2LQCK2F6L0cfmTzt11II3FOw0lZFROJ180DFvQ4tMa
d11854O0tk/B/steOv2ryCJoEg8Lt9xsmEeZWlcwhIKq3/ffT7KTxCjVwS88AVJFbQcB4Y+EZbvS
r9EOivCmj6rwwY+gK5yiz1UpEJdJC23hvM/iP1DqRB141Gn4ASXUIkbyIWQCMOd8m8pW+jBetMkh
cv1V7pZP/g1zWpet/H16Cw2bJRjc90UyDcwgtcMPoCh4sunEpQhDYI3iQRwxsAwOLju9Z1/krtwz
J9oG9si21Luyld0H9+ktdyJqLT4t5bl9x5VggGQXRVfQ352fJElFM1Xr8BMY99xU1d6luP/ykwh1
qK7+NFNFW7EcjMw+UXaq2qD3P9xXLF7jCn5MFHWX+dJV2fU7s2o5qE+NVS66pziL1jzUNzmFMqsP
snzI6Rpx0Fp1RZ8GWtdACwNWGHWlC4KUj6AbHlGSyqFjFUBKMn+GUuB1zPl17/HOEmbpOYWGSozo
6VtlmINlhvUHTYt7jObiudM372Xa3Q+a6fj1KA3KViMJmAgDjJ3T4KX1stskClxTRZ9VkZ9zFYAC
gOakovkawuK5qprUNrKE7sO4AeKre4pYFVvQ6t7nslhViunKRBnQkgXlliaB0k4r223JSuhhq9o1
tBCuTTn5XZb6de6ZUIvvk0034r8gk2W0qmoZHXH7vg7toaKvvZlceXl2JyjjdlawB9rnLxSPqG0o
t+Y60sUrzaODFBT7RGkwJlq/yxVQD10BJHdt3DECifkW/1mpMd+KMl3GK0V7ABFaYWuZejAL8clT
NbjqjdbuFRXVVR1EOsB7uirzCzcqcwLtWdmNm7h0eU3uAkn6MqC+YZVVcY+i8gfUnK71stgODCqQ
xgDYhOEbIFhbYpGcLWyMRWpoN6iY1KSTeopRtJAu8RQ4n+G9NB5hjkrayAo95VEJzccowbxzq8UQ
em+CZz8dYmifD4NN9XilVuZ7nJa1JanB1+VQOJv6Ilkah61HbZofJfTWL3svkQTq9ilSM5TlQid4
rHfsxlzHLlhsg1W/Blhwu3Rxzt0naH+AABA9JYqBq/PDWBvQP6O+KoD1DDcx722IKUMBnZluW+sL
ugiztvDI0MDSgST/B4y6H/U+lU4cpai9HaAJbpFg7OjqwY0qL02wf7faf0S6E2tjGDqJ9lldq33k
wVq4Bd6Yuf0GvEGWeVtsEXV3/yLEoOPG/LO6aVjLmyzQDdgbOugdCx1Dri9B8ED0fe49XXaXuXQO
CBkUylCXhmjS5LWAkWgDbIo1lhbGTkZ9CFxs2/TuspG53To1MnkpEFwfGVFgpDRvWIF3YQkmPk1z
s2Sp0DJbmga0DAQ+IH1U8e98qyQ9EqyVcnHswQBI36NduR9edbtxqnWAJyDocqljbOS97nS3bA28
62N5MH9dXu7sNz35DePnOHUXqg5A+WfiGETVISHkvm2520F5+bKZucwK6HOsEWVdMC1Pti6u+oAq
BEuNfVzAw/2gvF82MDcqo51amOwbmAX71ohgIQBS0UpVwTEl07U7Iwp7t9PS55iyL67Vbk+g8qAQ
AzWaRs4dD6PfSQNqDrTRY2XUKlDUX0atvgaFv738G2c/gqKAGBZfATWcSRAOtA6pn0lASdOuDTC6
NfpiW3l2O09MTE6/pksk6GqYKNw6s4yDtktXyYG4xkO1Mt+qbXEzPKsLy5pjW4SW3Z91TUJAJ1WD
UBMujrIA5XM+PANRQi0dUPOtWunSVU6De2D1MksK2oOKSTDIzCcisxK9h6w63ZnEC9fxkBirIMRo
BFAXuWXE6Kh6uZY4bcU8q5K8TzXehiGJ3MubMpceg2UU/xjYdNGJnzwSSUpkqZDByURZd91HOd9U
BQOSQiSvJGFQOM+vRcEPErRm0W/NVQCp9IX0WJnxDAzYQPlTA7RIRR/s/BQOURL7clmDxgLoDhvM
b6UVsuTYFap85cnVXeOludVm6mfRdRBpwYVJTNqtfY0kTgqkul0HuUvlwsGkBNAoaQliwla9Iq1U
rRo1u1fjPEEu56ubEExaVRJc1XzYp1T6NCDLaVdydB9ifEgrJNP2C4CnKiP07zMtiDZpWn1e/uIz
ERbXrqLghSWB/lSfnFTI9nJdGrHgvYL+MlqgrN1ikMAtwqUK10zKfWZpsrVgWQHrWk4BWa5qK/VW
MlmVUPkmAiinECLjwRKeaqZsemZw3OeTaAqhJ9EWYY+lCfVKioTDaHyg2wGYUaUNB+vyh5zxGlhD
kxaE3dAhncaTXqnwognwIXU/q22tLY6kZC+XbcwEFFzuY69IBjMa8rTzFcmVp0m8w4pKgdy2vgVX
lmO2r//FCMydGwFi1BjCvh2RW6AQhewNMTKr7tnCS/jyWlD1PTcj4iGrW4pp7Zgkj0oApCKLbnKl
XDjNM2YMdBwkNNqYCpGTSZgHIJ41hQDToSKeAei1cvW1DxbO0PjZJ1nemY1JnPcwT5P1BERFwGrU
VejQ4i1rC9QSTJBi3BY0gQr30qDmjLvh5QyQOsN4igw+2fPPV/ABszgB2GKaerASqXRFRe2/doQz
E5PzEwCg6+cEJlCEcZU8XEHN/AbSd85lM0srGXfw5JiWYNw0hh5mTP0rheSbmsj/0cIkrSK1XpV5
DFpNdahdQ+WHyOO/Ly9izs1Ot2PiZhpXM2/o4WYlpsYNPObqXHJ14++p5s92ZOJoJKi7Ps7wqRQU
AHS+BxDa9uSlrtbsJXy6mEmYSbMohPIrvtfAUBD26Lbsj0Z7K/fPcQpSse410q66AWWHZImkZ/4z
MsgNgoYbdH2ToIDqGEgLKgKMpfGiNQly/ScJ7aB/2as/RiZX3mCmXmBKHu6Fdj+EB8VbFpGfuVWx
UX9MTE4nqPp52BRgwhoMfdWhKahJzV6Pgmut+Ydk/szU5JSqBSegmcdqDG/YG5S6OqsW3G5mNShU
mEANfk+tTrlvA4PrIsMsF8QH3vyocBrAyjoTFbpFjc2Z/Ud33wQFloJBamB6z2NB1Jh6EqcSuANi
ADxI6JqY29bSpaml2QWdmJl8s7GkUqsehrUAOrNVb82AAmvLT39JhHFpOePfT0Jbm6CSk0eYO6vq
yBrCxoaetpXGS6dmaTnj30/MNKGiAxs2LgcqCqlIHtqyXqd648SB8Xn57MwViU6TKm0S6Iy+aD0v
RnYgOnVdZOZO0jJHT5raMRMpcfq2gjg1QhLOF4gQIE0ag8M/rxmSefmhzmK7yxUnwOCvlXOyvvzj
Zm6Ss982CY9VFgJT2HaYfs4yu9DSj17wh/9mYhIaFQo5gjKCCZAIWDI5BH+v2IeDdpKPT7Ivkcue
rNXIkvMGe9k8yfQXZoUXIuCsw5wYmYRZ0EOSMAvHD0WuVf76qTX39dJm/PR9UEOCyhqAMaDFgTk+
d8qyRu0oaoLuGMcptCUx3PlVpmJhITMFtnMrE9evhpaA0wR6mZ0trYSDDoaj2+2mWcmrZBU/ktXl
7V+0N3H/gQwqRCixKlm1gndl1azbTdJsk6vO4XbiDB8gEb5scqZbc77EiVcXjEmDHkbdUdwr9zg3
5YsBRlHfMUAjGd1mX6Yt3+jJuhtWHIvfZU56WGrY/0xwz3/CxOvlsmxonfsdZEMxl/g7BsNYeCiz
G3V4Eh3mWzHpc3nRC87zTfpyEtEin0mJYoTdUclbiysGapncAkfngpmfAeNsXdNmHMVLx4hY0h1Z
+qQVHFQGS8NYP0/auQX5/BQ0csBDEsJCqfzWIWyKd90qClF8IUvjH6PnnT9Czi1Nrs5kULiRVvBM
KaA2ui1W33/UneHoQIqH9evl/Vk6B98d+JMN0r2eNEGPdVVu7+S5hWapDxac2kV1qLFAI7ZbJPpZ
8olJQOHo5Ikk493Rv2JralPXt8P7EjKHjePfcTsEBHWJV3fJ5DS6YO6IoxQJ/yghKqjEEYZwzZXw
kl+XP+eSnUlUydtGz9UK7p6Ch8HflDkEGkDYcNnI4p5NAkmK+RO9DrBnYDtx2FPKobgZrXsbHbC7
Wrfz9dLnWzpek7ARpH6pZjyFk+TCqo1rXpKFNc1U7c+8/jt4nvghZ4HcRRq+XIjRWVTKYgvkkQ6o
KbaxJQar3aGEtsrQcVwTULwAruzEb0k94j8WfskMNuP8l0zuVGZ6aVDFcM/KBb3Ma3CLo2cn22Hb
PkL6dsHawpf9xtKdLDspO6mJ+XgnAOmh1I95FzsL3rJkQjmPXEMV6QEdYMI4DE/BprLFJrHx3Lwf
e1ftI1nEey8cgu/C9smaKlnFgHg5Jgz9fQ5msu6ND78XFjWG2wtBcjpLoWdgntAZbIRbzcBUB9gK
PMd87+3B6VNn2BebBYPjmbpkcBJBuiaLMk1CfqIdgEXqXOFAVVey+31wkO7Mg3cDCuhrbV9/kWO2
0OmcacKce+QkqlRU6bTBgO2xozVyMSvPPMIYcLWqrsiu3CUr//b/SPuy3rhxputfJED7cquld7vl
JY7jGyFxEu0bRWr79d+RB+8z3bTQ/JKZiwFmDHSJZFWxWMs5U+Q5fr4RYXyslLivZXO+xhokq3Ac
RAzqBBQ4zc8fAFaVftEXs/ScLUjofUtyRQ7nIzV/a7s5jzNgMthyIiitcUZqXn8ge1RctvpzhKFw
t7wzf2Yv6oZ6+uw3uZue1UfBcQsuYb4zik3UtIolPBzfpXN7b9t+CRxWK1CWQqLi1X7zRnJ/vsPq
/6O98qmTzioJGNPhf+Yzxmo8+0XBsIQVoPf9t/FBPCyUKDAmjYttSITBJLIY0wL0J7lATX8AF51n
batA/iFqGlq/vRSQYYOe3VQwinvtjyQZU3KOg/X1oKnu3OELW6qyJNAAxuCRBycEnMLt01z1gBcS
ufUBBQpUPCYkRo0WZBbNwQWrifysSAjnZk1nsBI2wFDi6jDVDz0R9favvx8ulrF8wYVfbS3VlBzA
U+CYWgTSj84GRGFP+R3ZAZadACQE/GvMt35P+ywAv3G90fa393HdGSgmSuvo+AIsCWeVsZLSzlme
D10Qbafc7XJ/eEs2KVA1meqqpwxgAV6FBpitQPCyeZ/cwb+CP5kjQ+NXPGHphv0OCA23Nb+maOep
MKtYvFiYDUmzrZHFrjbIXo/pgAFdL4JPWL3VLj6BU1sVia6kbaBE6psBsKo90Bi8aK/d20+YFYlc
oNMiGBE2wK76oQupnOpGTW7IFZAncOaYFPgNwO5uGwfytxh8EKf2xE4MQK2juonuhS9k0YI5ha4M
Ytb2EqZ3QfyoezQsD8lZAvnF4HfP/WMWVJ5o3E6kYB8V3QsVbwyZOWoGmfqW7occTWNutmmo2/r1
aQyoNwMq5Ox8k8v/errLZlwIVuLSnrsYguWDBDhBFntJt623H20je+NleKoBCDr7IsVeDOaWXnNR
RVcCmJ9QGFQi31vqlxpYPwNK1Uy6AwQy+gUBLAP2D4EmLz96SygXTlRjqmfADRvC5nXc5PfJt3lf
IOmHsW71XJ8UL8FHPA07UTly3UH+z3loXCSh1KXdksULUxmQvPRtnkWIhqKFce4pK+yxBp5dH1qp
4Y2Jhcfs16bXHmPDFhQjBZJ0LrmHH3QiGpl9qGTR4AK9kPg98uCulvbHti4FgLErbfAIwv71Ajz0
DNgkiklTsTCyYYG2mffGEWgK5Z3lxeFwMr5IoBcVgWcJhXKuR6em07YjhC500t0jRsF3Uucq28lP
jvox9vXYFc3irRSsrhfK+xwrzdMKs0OQOQW4YOKDDcRhgAgFrS2+VQTOVecuVITztQSGn3/iHv3F
Nny8a2PdTZ56dwlvl3BkTnZAEoo3Il1df/BenCnncWp7oGO9hHlofQETriv9nB7IydpkfrnNvpoS
/Ht9Z/rl3sb4dL+tn6pDvGn8275AYJM653/iBqxdYIjuw5F8M+Q7Jxe0/oscOg8y0qFiq6TJhxLZ
h/mkPOOdFqZ39OBs9VP9RH4Nx797wF/sLOdo6rEo1KzEzoKdAv3ePjnX3nJvIZPMAjGs+Uol5Vpp
ObfTzc2gSfJHVBTvnAFRWXZmmR89jwf0/FQBAgMQZ4AYAwETBSfu7SMUKLHBuaK66Y25GSHdHLUg
wlA36Ck8OzpYShyMgDm5LU0QFPDNoqSbnEYesLdOfI9SldvKo5snVXBbygqOy9WWfoCuXlzHy5WY
93LUh86TvVV6Nz82Z1A5n9OHfItOq2dp9Dt0+h3/a9DD84qZgLiqCfAf0ek3eQaY7B9TVCJ6xNX9
d/kUe40n5sFdDQKAHOMso+rA6uY8QT/hgd0vl0m2Nzbart/le+X/R09Xjf1CDmfsBgr10qRDzpJG
KN6NXf6Q3qVoY558+jCbCF9F4xmrSZMLiVykEU0zRgFGqw8j6b6J1a1pA9SNhrLWelr2s2KxwN2s
2sKFPN7y40YC3RzkjekbAEswM2x7kl2BKkVDe9XzbSVd305TB0IO5hw/sZqRtIqswlBwP5aVm4zv
ZBZ5slVjU/+VsHzBhRVkJOs68Nz1YWyyoJJTTEH8Kg11e3sd61Ic9M8CxwU4bNzDJqkrG5Mbao/m
xx9KYvipnbgULRv/TQoXTVhASlQdqmO3msLXZvuZ1HSbqbEgVFo9FA0DWWgExhwCj53VWf2cyMqE
LSPDvR0ztEBOu9srWff3aGvBwAfmaz+zo3Vza5DGxoaBK2k/+v0zAjLZrbdGgEmPLlA3mCI6JAH7
qglUbvWoLiRz+m22ZVxpKSQThEOKabnEZL6jfxUscDmLTw+ECzHchWYBNTVTZ6MPy1x7VtXM3EgO
nbZTk/4GJHThR3L/bBHtGM3aNwCrZl5R27uCCZmqlqvrxnfwUXYBIIpcITBn+ZDuHDVIVK+9i0L9
W4kiQOenz9ZD5BqeupuOpfOM7lxRZmxVm3TYBAYJQAfAD9JIJsFwSQal1SY4x+ZnDdO4vdciCZxP
dmqDLY0CPThRLFdxntHT6t+WsKozF2vgfLCp9eqEwTlcpeU30n6babyXQdd8W4hoGZxiOqk9E33U
YN0txh4L/aTMpsjsRAvhtJLKhjyTBFqpbpt9ey/faTsEyBlyh8yXcToe+VJs/+Pu8aROVLb1MjJk
PCnLzG9ovpdod6c2/3H/eM5pq3SSRC9wSKwp9+bYgCjq+fYJrb5YgUmJUUkMSqKf4/ouQYyRgCUK
jrHHTFrEaiDHPdTkmFqCIfdVOQv4OZgjHYyCLad4cWf1barqslPBOYJeVhk7V1UnIMQipdCJyiKr
bupCFGc7hp6aNhkgSt8utcL0QWsC6o5et883WiYsgopWxhmSg/itmkeIU0Z1G7coU+taMLbRbi6Z
qHNz1Z4ulsbZkyZPwIdJIIsMuZdNuc/kv3Lyy2AGLn40u/NoBBFps2ToEFzMShQmnbEHpsu2dgD3
0/b3QyEFMwjhgF8HSDWkgoHKq3RvBC23t9VyWcgnF48RSgvIrLLxKfYFsF1dzwq+opvRXDQpaE2W
9pWpBWUMDGxmb6eI/nETJNZ8IZJTG3kCgnEOdLdQsXfmCJwtSo6mFgWN0ghc1qrGXEjiNaabiTo5
kDT2GESVMeEPSLrYx6hrupNazJ7c3stVpbkQxylNVkVGa+sw8TxNMcR7Dww9gZsXLYhzIstDtwMI
PST05iNqytg/+QvVkodIcwT6uebtwfBtO5hIXC5gzo+oU9zo48j60FbLzaA90QykLt0sOKHVhNOl
GE4ZFLBRjHPdL2+v2e/c6qn0qFvu201+FgUTohVx2lCD9Bh0Kx1UXcFcPLEDhqEZ2f52WwmWI+AN
CoEvfC+gMzHSyUXzptGXpo5oO3RAW6Czb2QevMJ6tmnutc4h0Q81E+EaIrUiELp46gunP82SZk7z
sLzzJgC0WNFGyduHWkK3gdXtSjnaVWX8XpTNXi+sJ4SNmd8zGbVNLd1Ok/0OLpo9BrhOZVzslIge
Ml3pPLmJTkQHjrtRtS5N4l+W3LxWaXovU23y85QC20AeHM8s+saVNBVgl02Nhiyg1Hs9Te7NpP2V
JWQbF+kTs6cjU/J9rtnncoqDqehOhlZ8GaV8l09Nfywl5YU1FBRTgLNiQz9vyZglQTWWkgcOcGQi
u2IP3KuNPVijmwBW/SShQhyMUYL5akJtj43FAS2lLlgBv/d2/ZW2Y5AlMTix4h5NyWO6HdJsU00D
qNoK6qpA549l/YQ7NKyWkjqGqrw0rvYTlfZgrDy107DDNP4hV7OzXaubMepe2GA/AT7qrc/zMDWm
jRKNmyaTz00MqgKN9rEPrJHZn7ToGyHS79amr0Pf+D11dhKtT5mmv4Gi9S4uEwCHG017mNiw6ZUR
lLMNxv3lyZsUY6vWWiDP9r2sNMdcaw9FV516XQVZgSWj2KUCui9uN2aW7+KqCMBWcOhwbVSKc87A
WivbReJ1SR4abfuFkOLebEbVdRKkGlQFc+Dqvsw0L8rrXVxOr7PSbyrdfqAAKHIxxVq62PtXNeti
N9OQh52GN5DJbxrVeNRSdoD3Oyr1vDcZ3aW98ZT36n4c2DHV7TPV7FPXWUFPHN+YYF5M98pmyFwp
MTBkMVq2azRGkBtsbxvZ422zW/O9mOXCIwHwiham368twMgqWuQR/IjFzK/EGc9GRTa3Raz6jwsR
nKtCq7tdGw48IrA39yPFMZfGs0J1UVi19uoC0bFqyIsb+YQLDRxXOjc0YmEeFbafROqvNol+pC0Z
AgLCgqJUmFuyAaOoJHmumSkIIFd3Ul846xQgAH9ikSaqxFqDtQh9VPI8wDv7cgS8pNt7uSoECwQU
pgaqN34QQmLJYIAGCaEjCqmEfp0dETbE2lWJR+P/JHCn1Tu1Fde0gITOcuPMCCygTrflUa8EEZRo
Kdy10tBCRZiNpRjUKsAbQX/MVSHQCdFiuMgiNelYjnOGrCj7EUWgsF1w7ScQnxiqIMJYvvbT9WVg
on05ecwN8xGGQZt00JYgm413plK5jfw+F0pQtco2Kf4iWQRWqP8T9il1ng2pXU8QZnegvKpTYNjW
juLfVrVVszURZWMUCiCkPBxB2gKCmeQSC5F+86UqaoCbXB6jthKA/a2eEZJSsgp+IBuQJNceqCtj
orDWYeEotx44NTwpcoI5BeQx/ZukBQZk/ydqUcmL655MWUWAqMywb7jRlQnYj+PPv9m1f0Vw/lRO
QNwzZHBCk2F4qXYcLN0DkJTADayfzb9SOCPVhoJKbJGyzH/XKfKeveVN6V8kERDE6gCnAhjhEtBe
75dCJQysygYLJdN8p10BFmrldxsVgpB5xXYgxsLBmACX1D8ary6OxRgUtbIKnWGipzikpX40zBYM
OC39CUbaBzsRBs8r23clkNMD+E5bRX2dhT3RbFBqgOhsJudSdfZO3Z+Bzz2Bwsp6LFo80NHx5TK5
U5C2pO80BxOOWTMkCJrX24qzVrbWAaOsgMJzQeWxOH9olrktpZ2CM0UzW4v+sm20110Ebq/6RkaT
TnwWVTlWtwEgB/AksHCV91mlEplR42Ab7K6kblOQrybImyynE02mfzJxE7jNYFsDkBpGEmWNW1oH
IkGptJohTJ2wL+RgrNRdWuAJS2cQT93ex0+LWmSBFgIQZ+DoMviApqcyK1WdoAuxGY8NcOWjKN9K
hAW3xXx+gHFyOBMsaFQ4NYEcXRrSXV6Am7SuRmtnSFOJ94v9Q+4i/QTSpe6g1+l3AKf6VSUqU69u
7MViuY2VrU4qtAkfUTjlQ92yLXr4fauOHmqHPgkW/Cm84hbM3aVlM9tDUnZDiDE6O27dFDXaPP2d
xP1eJWfTfka6BxesqO1y7Tzx0AXqAMiEACHNLRF0U1acjhBL6hFByLTV4/q3baaC81xM/ur+BlME
xn1VSwEcNmhcls+48EE2s/tUzlGNtkb1p1mAMcUeehGMrkgIpzN0KFGPQCtkOAM8zDLe0NspCENW
FALLQEHU0jGW/+kV3QFILq4AWhhqlDRu28NVSeYoAb7E2jOVNQJx6wv6Vxz3fqYaWADSHnUdEH8k
AXIiKCwlZi5IdqyogA4iTEXH9C+g5nn3kemtPXQmag1RP7s1KMBSoJp0USe4VBcF/qQCC+yvgwZR
DAFzKjDEkmRZcYMSnHoY5/Qg5bUP3BlMfumezgBqOQoAKEQCOXUowDAD0gcIrPLOU6rSy4DJM/Tu
ZHZuYsV+NcuCJS7Gwi0RbFXOAjZp4b7lq4wA3u2aZkQ7as6+t+lTYlgYIX2T5594Of03UdbiTi4M
KgVXG3N6NMIXFHB4VvcEbhR3itFyj0GZCByYt93TiuIvDy9gbFjAtUTR61rcrIHrbUJiOARC9L4w
JI8qNV7iffEWyV3+9bawz13+QPZG9hl7CaekWXyxQDNpZLUNOhKQo/AhyDz0z+mxfRh3Mib5Nkaw
NO1onn6k7Mx25p/7qivpnN5kE+KEKYV0ffxeTW9TJnjJrtjb1e9ze9kyluGyRsFK6RW314fZNeUc
CEL41+19XHEfNgDAFihS9GUjJLs+NMBblhPtUX2TSiDgDZPlp2UtKuCv3dRXUpavuNBERwFI+Zwv
7uNuCprNuIt27T5zlz5gUUQlWhDnQsDzImsEtNGh2RGvYHq9qdOo2Pz5rlngRgF4o45N429EPa3b
TnWQspFrUK0mlhLknaQLhKzZE8BozY9ZB8fk+6UktSjBJ4+kb0Kmkw2MBxeUmsRvbONRZuB5vb2k
NY27lKZeH1EO/lLHTErkAjD/OkdI3+nq1gL351+IQcQOQlUbkQSvbzNwEEmb491s2bnrlHdAMnHZ
lP6FVlvwDAC3Qw8MtvB6MWxyKJ0LJDZyw7AeAKaX+9oA7k+BmNU9s/TlqlrY3D/xaaGBwSpQEwo1
870YAV+VN96Y//jzHbMVRF8WqAwwR8+5ggoYoswAblY4V2jnBJzQqIB4sP/9F1IQtZgqIjxkIzmz
mUs9lQkoBsIEGLOGA5SGzE3BBntbyopxOkgjA21QAw/Jp0hSa0qSEqToQksfwEZat2+6Ef35NQQZ
QPRbSGrAEMLtFzBsi9kmEwsBmC/Lxb6Nzln3BdAlfx4SXclZQosLn2bl0xg7scxCJXbuSRwx12DD
dpAVgcV8Hio18fCHg8a26YAp/PRGTPNRmQiISpdX6exXfnGmO2NrbrKg2bK/WdW/wj7ltRxKmOoM
YEVtH0qAlSQEz0WBRi8nwIVAwPMEDZ0CXTDQbHW9c+psJVFhEYZ3W3rO1OFJnYcRc1UD2q5my7cb
SW4FirdiqcD1BMa3Csg0Fc/ga5G1XEljCjzh0AHA2BxH4Twm4TRWgnByVQxwxpCqQWzyiUMwzmWN
VXbLMPG4663EtfXMbadff25EQK2Vodwgl9L5+VVzGBo1lhMoePtNiXTwyonm0VaX8UFWa1oIwvkD
Gsscr7zOomHdv0/UByu0R6X326tYk6EpMkCGl3SEzc8ldDaxR1JRGsYFmOXifW80Hmpg3m0paw4H
rmbpToRD0PgosQKGYlwq2Cs1VUbc1LNvKyLYrzV1Rv8tCs0If21gsV3rVtQPCekjpwupYbplBnpk
I94oRhnI1c9p+nl7QWvbBvfp4I0MFh2NzwfKc+40OrO60NIkr0reWgJIZrRF/o2UjyDegAflty2p
9JKas96BH9byJHpUpNcpUgU2uXY2CzUDXgofQpb458KBtlTKI0KVLkQl1aUtO6H/SBBGi0Rwd4FW
at08lVjHJNGNmqZHGyiQt7dq9fQRo4FSE5CrFh9qjLXTDDKyI2Enl2e5RGlyGF51BG5u0evopZBj
0TDnqgpcSFwWfbFvfU9NtajARUj711p+7cgdA2nB7VWtykAWBlENoPd0nu3NsUZqaCPB2RiJV6WS
LzltkIpmdpYT5i8Cx4ISI1GCwgP/FsbETjnWRd2FGUtTX3fGzDNN8qIMAEwDYIpoUZ+1AbDKACLC
v1AeRD79euMyNKBIWZZB3FwfLBmFbIoBlj/2OMvvgzsRl40D+DpO5ap5JlGaRSQs09/MSQ+ZJIW3
z+azxkECXBlYvcEA8okjKalGuxkASBvOeo5JKtj/9F1j9xprfD2fv9wW9lkRIAzMkwtbNDqfeEXI
h2lyUDuGMIwJD9K4NcmAODd9vi1m9WguxHDBVNMo5gwfTsJsRJYMqX5bVf/YF1yvhIs6JrWjU2Wp
JCy6ecNmG3Sd08OfrwIBug7OqI8+cu4mSFJTI52uQITavDdT7Y3KLBrrXdspFdxUSOOjExMx7rUS
s3LO015l2ClV9xqm+iDvFUTQa2eOTgRLAQLbh5BrEfqUt1kWUxKmWh5Ax71Y+aW28/b2Zn3gN11b
v4qLH2UWBbkHFASXz7jwYxbQIVgBmnOM1h/rwvo2EXM3d/fT/GTOGIrW5R2VtZ3z5+MEYK1ZwgEo
NZCWPtWJ6ym1y0lnFCSF5zZuDt3Uukks728vb20TDUQ2DsCnUUziU5k0HfDbwP4Ps8YMqihwsp+a
JMIwXBcCPlikboBDxL+mywKxtDVVNLTbeDOOqTuDDqjpvvzNUv6Vsqjk5UF1Q5yTpKBhp+tI+taH
KX4pNDm4LWXNrS3PG3gBXAb/NIpdSGnaupWmOKdomL8H9EvRVJ5FTlX3Aqoc/7ao1W27EKVeLyim
eSmRIqbImR8T0zqpwzFuRJO3IiGcMwAO9FRgZpmGhnSOdAdZvEPhjIJ7+vMNCl0GUCYKboihbR4M
miRJmdEi6kI7d352URIU0r3ag+ewskXJjsUF8+aK1gpwpCOzgn+421NP22xQIq0Lc7MGh0281VK5
cw0gx6c2PTBC7wxgdd4+qJXloQtGhodYKKA+PX0LBNZGMuPGVsie1q8D6J0ZoDg6wY26JgZsfwvi
qAqPxPvUqpyTPtFzEspjGtAoA/zwa2mQk6R9vb2exTlf7CGg5BEYoI4CDvaFXIV3Cg1wqOcxz1W0
nZeP2s7cD5vpVAhh0rj1fBKz/P3ClJDI0eIkhpjGydwmel5aCXu8sKNYcD58xfyTpMWoLyRFJYjj
iiJTAdW/cciuf9UPzQYoXG7ugAz1IX+OMWIj6oYV7SIXLEh6Wk3KP7tI98rOCYaNuck3IoAFvN1W
jwutWEjBwsr4WG7uzbojs6QgxQPWXLkyI1fKgRLVNbspk+SNMuWVm5bFcUQLplfqxiNY7bK93Ke2
D26NO3MGy5Axm25FpgKERNbdzBTZzeX4a55M4KhtiBaAlYG5qq09kZLgtFo9Pk+T1vh1gx9nxfw0
jmUPkmPykJn2/WiqtWfG/RzoNfuWs/wF1Ua/lJ3tnIGespZsQLVrT5ORgE0xVqWjrGDeS7akyqtz
lEnI2FW+no7KxqBS6ttVqni51pw1s+rcUdKtgHVa5wMd97E07QdYzGs9JF8QMxG3jvRzX/R+27fb
oSqPwEE99mr6Qsb5YJr59zwFuGFSxHek6oO8SQn61mPmoo83UAgu2cJIMcuhQN+t7t4ZG5B+G/lB
i0pQfZeD35jTk1REQGWyDz1wSXRiYBNI0OTAb7PUg9ka36UkebOV8tRX5X2VzBtgygDCRNkrFZ7c
eU22TSQdaaJvrBHElXKcuM7cvRl5bLjUACKIlpre0Dj7phgBnm/rfq2C18tJfkRkUHzkjbw4K07A
LjnEjvPNajrwjhnTt0pyAq3QvtbM+m5TcL63ZfmS6kDets02zCz5PEvzKafgy6ybh7zSEVTEOwYe
N2mhPVEl5WSDD4JmODZ9DAtjOqhj3HmlTL40pfbegEliLwHX+6SUeeObA6J/cD9k5Rc1iaZ79Oyg
JEnyV7QvF74y5FVQapHts8E8VtC6xlF/liAD9ateBVRmhPAJXa1faqob27GYcw+colmgJfijHhG0
Yig7vF8e6SwF2jzvJxWQF2Chk43o3aqMwWXZNB5zJ83QWzsTP05KI5yWjTEYyGJ6pn5lPdsOVvGa
QYG2hTrYgnuNCwbgV/DwBBkfcgOAt8dT6tqv6EgGRrkDDiMbTdXeFCEITPpu9FhXg6zJLvZ5QgWN
inyR6sOXgaYdlMEmMnigxuFkFnlhd1athKMVuwrI+EqwGzpRkroN+quRcduTwvQHo9iVwPRiORNk
Eta8toE3I/LiaIKw+R4sQBhSaZRAjYxhF7fIvkmzBufyZdQVweaur/RCEhfQdaALVmIpUcKp/24U
9huDE5jY5KP13R0NEAIW0U5z+k1hpvsitQTiucDon33G5YfEAihePhVnqp6NTrxQzGZG5RWRddJr
YMhMRHCeH8BO/GWLbhXbAI0tkOz56oyct0Nd9mBYi6vZi9PXqeo2mR25o154s0n92nnM+8ItUOUw
pr2SAxprGDwL9tx8BbuLr9e6NxPryDoW1OQB/4m2gHw7GC3I09m2Tn6wgexs6awpDfrb853UEMEj
Yu2mcxB4oxaMetknHnpWGmUEIs85jAbtRJTfGW3A4vOVEM2ldbLNVerlInzEteMBV4aloucQ7JB8
JSjrpdYYBsgEMr5hnExDjIz/WQTQ6jFMYeNthOSfzUUNo5mMzVSAlHcc5WOjsdztU+PcWyI66VU5
uLgxy4ImAUxcX1t0aw6OXFQN5JSnmd5L9jFlgtDxA3roWsuwFhwPehDQWIfWyWsZSAIxFS3O0GZp
A+dZuSQCL0PdpL3XGa3jxU0Mjx35dI5/mvNs7BJTLneGkW5VfQqUDmRXaWyc07bPg75CDmfOs3dH
bQEklY0vFcg3EQQfrakxtkWevIwUfCzzeBoTwHXM4Dr07NaSg2HSNY9VKfOZhWlgS233rGo7v82m
s0mmZKPZMfFrptUCY+axaD48tYpcBBJqGlr+eG6V1BiNvgG2a2iCodhvaVQFaZQVG6maMfVqUbxH
q1Z1sxlYR1R+x5DvXh8wRtGh9dCUDqqcmK45T00wZNpTlhLlSYJ/8rJOC7o23yK7gb+PALdSWnQr
3g7H+RTEPx+PBwaCfhlNn7yu9yOYDIbIBk8W01CsaUGCVYKok7i6fWcDbWpufEz8uZYkekzxSIYf
knUDiRx7Yc4D6MC12sipThIpGeewwbikZs5HKZNe4pn9GgDBovTVF8xF+VZBnzJMOG4IzV8KIG5r
vchLrtwF1/qrXn+I0sG11DlspNHMp9RBUJpqmyytgoxqz0OqPkSSP1JG3TjNvoASSIjXshjIZwOC
4aDCDVxHvm0I9/HYzhP4jOUD3ecPif9ubLMd8eKNqI+RS5197Dkcjo2uANTr0XxwvVRrXGabtQRL
nasttGzb6IUgybgWt1yK4F5eQGPRU6j1jOa/r1Exu/P4rg1nAx1liSKqaYqWw3lRbZKbOZKwnDqP
3LkFqTUTXKGr/vNiw7iHVmQXFdoPYhnN56hlKoCd708jZjhuW6FoHZwpZDkYs9sYHM/KYAGnJFF/
N6MohSWQwc/iJyAxGlMk+ZAnie7s1NhUnRHcXsbn8A2GtDSDIEViOOgGudaujJkktiQcfaUUgQrN
SpQidXv0lxYJ0j+3ha2fzL/ClvVevLupk+qDVGM9E8qmo3Jfzbhl0t1tITyN4D8G44AYESPWyGPy
HUhzXkhqxcDJmlpoQxtSpdoqSe94WqyPHoUp4f915V6dWyeoQV9nD0pIEFNhdg5kUXP7JFVsO9f6
e1/ULZRnvBtHJUhNs3WHpDlUcGcuOkJi18BDditX0OPbK1jbpgsvy2N/tmk0TyamAkPSY0ZR0dyc
3klCLiEuM8b7ch511+httSEYcgqH5sVZ3rlVvtfpK3IHbuEMrm0IxnVEq+JcttRUyLol8oyRKurK
TeU3o+WWtYhd7ANAnPfMOnoZwDWPaQjZ4AwT4axdTTmbwzwvQBGCR39ulb5ZTbJPmcFcWxt+UDUD
a0KaubVuvQBn4zUuVMxzROqPuMJzk1jDLnO63B2daVdX86Nqk9oj6fy9pEAjLdtY4LL4bpl/DsME
LR4av4Cvw7MHZSnIzpsB8cj4qv82TnEgefKT+crCBWNVxEewehIXwjgzTAklFhrZ5rBUTN+hm6EF
8VshcvQiKcvfL4wdEULeGiAyBNDLmelPqfaeZJbACYtkcBdXbNqwWxDfhwXozxmlvoFzUhtRd6ZI
DHdnNWU5K2YJctvSkn3NGYJSfi9MwUN6VcgyNIeMuKl/CvtthEyk01LobYmxfDN2W4V6wyiI/Neu
FPz+/6RwZ5+xSK+GDGffaW0gU/hH+nzbe63dKJcSuHPPximKOrvAAzZNMZdea4Pbsup56ar0EjT+
3JYm2jVeA/I+GTQH65G7F1O/t5pfqvr9tgjRlnGnb3ZaVBcZFmTHw/0wKzu77URN76sylme/jN6o
pfR2bSwGc0yMTYJvF+nBsHZa5qatLhj+XIvywEv2fzJ4cCmHofQxtBFk5BkwBn4NtHc7WfGq+BzL
VHAuPGbYPx4NcGQox6LnC1An1yuy6zpXE2TEwlySnk1r1L1qVC1fIdmjw+pNM+PaRJb3Tq7pce7G
QE2M0SNzQv0OUTe4AZUNfpu4k1a+YApM8Hlr+43Hk2agcoLSNz8zp7M8tbIZaiNpwLKbi+HNUERg
dmuGcCmDi0PTZuwJBm7hNZCGNybM5qMVVlFOlP7FzXopiFOeoSxpr6RQUH3W7ouq3QwMxTvMkf+5
HVyI4aPRaFCGsrEzhCWTdjAz+tzOg+AeXLNm1C3QMrVQfCOZeq00SZZUrDYgQq1/GdlZbx50NCjf
Xsb6sSBRhHylo6s8LhRQScwYc1o4ljL3JeT+6xqAu/mjrn75C0FoFsUYNJ7KKEJeL8aoykLPI9hz
OdrHTHoGz+6h15/b5NttOau6fCFHvZYjs4ZFUww5rfbN7ADmS0TWsnosFxK4R4IlD5VclpCQ1cWB
dP2zJrdnXWv2/20hy0IvIobJIJMlFxBjt8bBitWdKf+VgmmKChIG3US6mvNKmE2RyFBaU6jI48bp
UWBsntSiFSxkVcUupPCXkjU0AN5wphBf4Za55QJMwAeHpteBJPb2nolEcZcTySJpHkx7CglLNlH9
ZpkguOwPxvBnPcIf7hwJCDSogyJ6oTi/Ppsh6fRSZVhSUk7I/Nyxtt5Iw8PtxazdUGiAR/lkGedH
gutaSEZTCwOiOB1MZO0KFaDpAGkt5MKV0d6fl4KGoVW7uZDGqVsqt07GFEiTInPTyrJL5l7gz3hY
33+27UIGt20qZeo8ZpBB/PylP8VH65j549f4TtsqwQQU1R2Kp1vRzbO+MsPRkRpCVehTh2KpUxVc
xFM4xuO2L+2D1bRPt49qTcRH7zC6YNFCzDu3AoXXuexkGFLZeRG6RXX9y20Jy9bw7ziwpSAJjhFz
oDtxmh3HDkq6I5vClKkeATR6qSeurgS3pazZz6UU7pJ2SolWUTxMYTG0+yLTVZfExV1bshI9Q5UI
Yn511wD9hiEiBZl3m7upC6C7JAlppzDTf8vgO0Ax8S/8AchucX1qy9g1357GUIkn/4+672iO3Oi2
/CsKrWYW0EMiYSeevoiBKV9kFT17g6Br+AQSSNhf/w5apovoisKotZqdWkXyVvprzj2HZJg1AZ7q
ukRmiukLRROuGs8c1rPrQ4HfQo0KiUlr/Pzktk4bc/CplPcHn5VPqpDuTCtdZC2qkJdX6FyeQlcB
qAFrBWiGplBln3d10eZVf+iNZKF1xTMXYEkxy2yVD9Vd0lRPiCxmoqSzu+LE5uRqaJiMwqIOm5pY
GiVwIQ0oXxUU1+R0JoI9uyOgtqxTBQUza5pR56Gh4xxlWK/wpuw+9PD18uydu1IBQfrr709zSVpN
uNYZWKW4oI4ZPRFR2Tr+M4JMGZ0r0Z7dEifGJh5PpkOFsuEwRqunqLipVBRBmofLAzq/NN8HpHze
dtAPiQQHngVe9XPUqZtBvACfZzOpvbls6PzKILcOtP9I/TJ5jAQvtNwkGAxuB8BkymoZ9aBo/HdG
JhstNVNo2ULr4hAN0cLMm9VQBDMv9/kJ+z6O6TkNxAD+xXHCmhcU8lRLcxXjWpolyp+zM35+ch/k
vRoR6Cj3h1zcRNpRjr7o8U3RzDzac1Ymr4KSCb+vfVjRgXBxrAiNXrW/bumQekLmy8urY4xr/MMb
hID5rz0weR0yUTSANmDuFAFrLTWApUnBg2qqt7Xk3ylJFnu6xIw1F2DMq0z/idTaojatY1/VmuOT
NLDllsSbUsvChcxl/VWSidehxH9sIKlyT+QQ355X+X1lFgB3t+Z6SHrqJCpv79Quj1zOgWoxjHoA
ptlkOyL8d4kVewBAUzcF+ApviLUmJl/50Gmto0Z3SpoeiJD9pdzlt4lZ3ht4yMCYIus2SYxn34JA
A6N75o/ykv0NQLIvdaCCGKGMFJcT9QGsgMIORXBT5XSTFum671LVkzRc7U3Jl7FuPVRB6LusLSRQ
FQV3tKfv3Crv8Vq4VdK5eRwPNvA6r0Yp9U6pDPsqTcuZo3P2sgHyZYzh8SxM5bwLeL0Vlr0/WIZw
8m88epCgSJ4ub4Gzr8+JlckO4HlZKHUXw8/RKtTFnlRIJFmKQ8td1hOUeB8umzs/KHSuIH09dphN
DutAfStPlQD3gdWtw6i5IUp23flz79vZuw1+1V9mpmdVLWU9IJi7virdPsicspsJSs++OycWJue0
IA0Pah71B6N9zJV1nHMnZIeWPytV516eszlTkyVKYxokNZo8DnJz32g7VXkMY5BQptt0rvtvbtom
7hsPzLaIW2yGJFNTm9SoL+qg6rw8nLM33PeZm6bpkozKLKAwIrTMLcprtJvZgdLZLag2L1s6WynT
T0xN3+sshdoZYHPggq3DPX1KpU0Relm6QapW3gSraon6Vm33lg24g1+69Cu1rsCRnKar6i6258U3
Z7a/qnx+Q4K6RxssQKaHDGbzBuky1Ip0PjfwOTOTpx0lGN5B/Kw/1ErnqBzBS1nYcDJn5vecGaSy
wCiJhrQRrfF5NBIFuR4LtA46E9dGvqrlrwzJ8MtreG5LooUCMTng9DjO0yWM+7wYwER/kIOnyLcW
QglX/9zCtzDyG80RGpE/jyJHW3WBTv7uwHrc/8aTNUcVcDZIxhuroVirjAW7yXKkLZGUqKbdod8U
a38TbBMv8jKIHvcL/UmCLHwCzeM5irqzEJJTq+PMnvgrA5juq1pWOshRNW60yr+A+gVEyNCS3IQz
TstUyPJbGuDU1mQOY2lomMoxQvCor1JqG7ntR07iSV7j4IVMU5tBCjRbpPtimRBb2Rb7uaLf7CxP
7nyQyxo1I/gO0UNyxQ50lx+TTbb0V+q1aed38p3+2G/JTCbs3BH4RotvWABbgVjt8ySnQSraHJwD
0NFGfwJnTgHeUaHe/sQWHcn3v1lBA+hnK6FRGKk8dBialDd2Bs5nDQTal22cHQk0byh4JgDMnCbA
fNJx5Kaq7pBJlZOKzBWBcMA97Vw2c8bf0JBdQ082GAbQujg5CxYDbVld62gXCYfHpGyXcnhoWrqo
uWbXfrWI2N1lg+cKNWODDEWEo6MF9NvnJ+dArjMQnI++QLfQN+U73VVHdgvhqWW9yNfKrtw0+xJN
6D+1IT8ZnrzbnQwmPCbD8Ch9lyIPtsi+UGFLnurqOA3US71cXyIsmpniMysJu5aBmHjs4p4mYdRS
woUp4dVTlWwTdBXEw7QQbQR59HF5amcMWZNtiehx8EMLrxlUPFYFyPUASV9VTTdTODbGQzSJUjTw
qSgyHOFRgGL8HicraEKeLBAtohTLCA2H58uhEWxNWy65pLAqBy0Esa1EuHfqrgZVksghVKHnV4nZ
SJteEMNGz8VWg+L9yqg1zY4btHZQSDwkurQqKfo7Wl36KhvJC4KCzA7Udt/o4KwCZQlENfALtWC9
Gzdg46WC6otKLVJPjdngqlX8UI7N/lKmuawkD76SuqVZIhzxzWcV239VRHp6r7dmvujk6NpnaWg3
PrtvCtjP+sZa8jIrHFBh51BL0KMVWsp8h2rlwo859C7NXEZ2PWMANxsKmnlkbVGAyREjig51wh5K
v3tPwVS9QM8o6Hu5BprtrH6LCmOPatkHEP2hk6XATzYB8B5FmBYupCiWVkyXQGA+9ZJPl4Pvg9Ct
KokdJaDahlL3zEY54/Jp4EXQcOYpYN9TgWgQ34G7Qta7QxPeyBDN69tqJVIQ2QZzrWlnt+SJpamD
hVR0g7QMbkrtjhu7DO0UP3FRfhrM5AZLQPc1cGJ1Bz0qAC9QzaUoQasWpdVcWeqM7/PJ0uQFD+Ou
CHsDvk9s1svOkq7APTKTwD+/MrqFYtG4MFOcMANQGpgPOD9C7Qd05cQEUjKoFIC+v87lGTdhztjk
QswbK8jxynWHpAc2A1W8WEdUHrduO9xcvpnO3hj0+7Amz3IvknxAdb1Dh6L/NWbh1uDdjQRgVAJO
W5sO9YPoBngFCpmD0py1rODqRbZTMRC6f76r2lDqQ5BPdwdDtK9GJD2HOfRWQjlYWHFx5UvRFaX6
w6DNseSee1dNCuQ+mGfwvE5ZFFhUgum0xa4sYmZbwPVx+UltHqv0S1Y/quhquzzB58/Zd3OTc5b5
g8jCGjEpCLZcM+tsKLu4TJ6j0Txv5u+LY4p1g/JbzPLM6A5+HC47oi4VzpZoyFlcHs35jfm3GX3y
kKUUN3of4KBFRenE/psUE7cL0cXRziX7zw/o7435Q7pa0rhS9giZRjGP0MxsOVZxK3+9PJ7zF8d3
K5OgKRemL5oI4+ER+hh4v495/s8rCLibvpuYbADK+8AqfEQXVQGekFs/SNBW+NDWcxN2dmnG4BIN
zmOecpzQk7cfmfCOAeKC27a/bqLBLkwQt6aKnVuRe3nS5iyNn59YqkNaRSkfukMtP/fpI5h0N3py
g2mcsXMmnYNw9vuIJpkjC5lPazBljIiFAKXeid63cx1vc13bZTWnWnB2w51Ym9y5gLIkOjwjjCo/
tM11EH8RydvliZszMblsEwbO9ZJgK7SozXeNbo89pugjsi+bubg+BK3un9enS1pFTQyMRCi6owYW
+N372AUr2msgK/G/NDY5QUGUhgH68cZpexcB83SxybqHsJxBNs2NaXKKukG32qyGGUkpPRkeYUDi
la6/aNnN5ck7+yxp6LfCMw+Kt2neVaqVBuxBuHe0GtI75g0Yk2yp/mCC4tG/i/AoStnLZZNn9/mJ
ycl5kvyoidHVCZPsuiFvmXYl5Oc0uA7R9HzZ0tkNeGJpcqJyJaPwr3Hd1WgcVEBX1ANXHmo/Uf1D
3Io7yJTBE/ADeqOWJaOkLRbLj+jeUsSGt8AFyGizvjycsxN3Ymfi9gVSUFtdB2RsGd0naBujsnBr
6z733ywyp/919qU4sTW5XkurHkKf1d0hRDda1ocrhYgZWObZ1TkxMdkHgcRlWhQYjqpum3wfkB2f
kyicMzHZAKqZyQZPGowiuW+q20o8lfz+8qLMmZjco7IAqBPKx0iPtFB/CUuHMcVWs7nk+JyZyV0q
gB5S2gr5JOrfA/FoaxDKqL9eHsrZS+f7gnxrvzt56KAMyGJTwmxV2dd8yO203fVuFP7MfY0MDyjD
wesD6pjJokh9XUhWCDODVd4YfWVXolumhHotW18e0LlJO7U0WZsSLSQ5LfByN+ELSQkCeDRM53PR
2JyVydKQXGWkEhhPQT9qWthD5tsNgtnLYzm3OCdj+ZZpPVmc1mjLUu7GDdBuk+xQtqrT9fetOSfL
c2Y04ItBmyPoaZCLm7ZhJ0ptVDJwyaCS+wqgsN3kty1/vDyWM5fLJxuTi4wNSstS5IMOiVrtAehZ
6GCuvGzizHR9MjEO82S6eqAdk7Lg8NwTBb40cisZdxrUYjXe/fNX5pOp8aucmKJDpdeg0MBbTR8q
1FIKepSydGb555ZlcmgISpqRH5TYZBV9Yozfq7n/EIN0699N2+TEZGWTBoUlEIaAN85MkLr2G0eX
b+M5SfW59ZkcGrkjBR0Yrk1NMZZdkOxpqoR23laPiSC3lwc1zs0kTXi6QD8UFsNa8WmKQXWa/ByS
4Ss1yszWe3B/UiW/qfrw/rLBmcWaorljOWsqPYFBid8JCLkHgBzNjGnmCE0LhpYvQSXehwmuyugs
T2jj5OACntnaM6s0bZL0lQQ1hwxeQJB9NcDP3AZOCL3D6OHfzdfkPhAmE4YZjmYUeqUWzSbTjKVW
VjP+09yyjJ+fHFSj13Nd5DDT0qPegsDuTpOffmIkKEaaMggrR9b0zybSQssoyTOkP6TU7iH+iAYa
J5H7mdvg7LqcmJkc06AH7UPPCpwegDOsYm0FhWckpU2t0L08oLP77MTS5JwmSqSCfnq0ZEJgyXrp
1Zlo4Oyi/G0A7V+fZww07zEBwzy8Ab4vM2hX3XT5TIwzFZ8Yq5AQQ/lrVcBl8dkGXppUWFqOhXc6
t3/pbvv75Mg/xCPbakcO3DiKn4kboyRgS+8Q8bs8hWcXa6QOMAEZBSnaZApFb2mNItLuALapfSai
V8PKvRJcjQSkXzO2zs6mAvK1sZWK/ECKQ+WBgpcvQMTDH6TwuUwfw7nZPD+c7ybGz09PkRzVGiMh
nCorsaUhsmW/WsbiIZLm2iLOVeiwdt9NTU4T4PhwDxuYCh76r0Cjgm1yz/eQYOmfyZFHtngQV8Ne
fuToq53LL83N5OSI8bpNu6LwW5AOJuCqaj8S0IiZmTkTBI1/5oe3ieooYoG7ZeS//zybUKxVGdhH
EKEYSF74LQBmmdebrPJMToP1dsiTGYtnX0NUWlFXkZEYntIq0EBTwoBZ7UGXNHsk8wX3WwGZoELc
S+HsfqTKuQGemJtslzr0a0mKYM5sxXvqm8yhXdohUsoAdYgIcQJN3BRR8tSHYO/KYu2tFJHb1dKi
A8uAC9VdCma0dhfJy0IYG4XzFRSH9jW6Uh1eQTxW0+WlCPKDHAKro1TBJibyRhHJta4oNyaPn806
fi8kdo/62Qse5WcpSDdNErl9VD9I6Dd3COQabFbjcgjjZs1C8Am1wKinhvA6GfKKWoJKYJKR9VC3
GzBfr3s/WdOE74GL3IZh8B6pQGASv7/OZLaK9UBxgF2q7MSPFtygaymJM6dtQQ+jKhut6ajTgxPL
SUfx7pqlS9katkWcrKuh2lpWuQFZ27Ll6ZdmsJZ1WrpErhZm3V37BrNQTkqPYYE8hggGxemKeBtq
4U5qC8PR4vIqTPWNYeRr8BpvI0X3ApRVPF/qEjtWipuuta5SEfiQKG3tpOyu9QZ0fCYHZ3QD2jNM
ZvPOCrqgCPYDDrRE13kmZcuct8eOMq+VUo+HzT4JqQcRTbtpBnfIyEtHyZo2/jr3+UKT2idUVBYN
T7y4hqhLUh8TrFxvFqhYWsVr2yVOycJ1m1Q7S869NCdARkRbiQSLkGhPNAEnXxWiEKTuo0I60iRd
aEF3jBt/4UdYu5otUMH1KvDcM1W2QQpjkxbVTHx/s27tMkf7LcBNpa2k0aZBTbcF03tA0Atf3plZ
5epqvmt0+piVYJgbwqskg6J0jmdjLP4uUx1kJpmMAp7hdkhYCj9HGtZ0hCgWaHg5qhK/yrTI7iLN
lrm5wqXvGF1j55S6mdo6gmqeINLS0CsPRVYvirotK9SVaSKTV9FVXfZXZRSv8+6DQG9A5bpTqM3W
R0tyFD/UJbSuU9+LQtDWoVXZ8dHOIFs+qrOhD7TivihlJx4zwkBj0Abs9eQYxpkrK68iLhzdt5Zl
LI/7D1UXHGpIqXR5cU/0W4oyrq9FV6iMO2R4LgPFA1en3QzrWlM9tMFvNfAe4fLa1ypxK8YghQD1
kiDw8k6zLdq6tYa8dFE7jRRtNCX3RK66Q2rd9iL28ljcFvoh02JHCdC7xPdCIfYQ5o6vhrucPadx
6BS5dBPHqpvU5iLSQNFITK8z5KXiWyDvoU7MgjVyNJX8QYD9a1rUhLkb5b7TAIheoIyaWvsmeuul
Fy35KEMgJzhkvDOsBbiT0vIpIfu+3yoCtIW+cGQm2yx9zawPU/X0am+guGiiaQK6goWqOTq7KcxV
RbZDsKPdztdXSgLkchtu/UxyldDEvfAlyq9UCmW7zpPpMck3CuaVlJXbWXY77Ip2y811W9xbUPxt
yJFEptNYLg2OJrpdjcE2zfdIhAv0A3u5RjytJfd+3W4hOodivOq2Ru2A6sSRi6vGeg9KqGUWTh98
KNZWBReVyt+EuhqB+LKXZ65Zwy/eGmThSw7nd8lg2UG2Z2RZATyiQwytju6afoO6hBrdCOlrYdwB
EzcwEOLFtwZ9BoDbiePOS7u7ovM0IPI0a5dmG8KeozRa9PxrCSosM4QKXkFd3fS9xFwFZKFrkieV
W8W/Trs9CJiTrrUHUEjI6LcVd3316JN7o7gb2H3S74wIDWtj8ph9aRIcb5DQSL7d9xumezr01sk9
WLFIeGtJsYOvLvTaHprc4YO60PxdkCJFC+Uc5nad7ogEZOkxtwvylZStqzSF7WeLuL6JgalCesnT
+sgpNLcG9qkDjga5a6dH65KCtIUAe6Sp43ZCpEdJctMmFNxQD4TLR78NPAg221p6JbptGaM7Ue2x
YzIvN96aXtn2DailUjBjIVPtakax5VbrDkFgD/oXTnSHpPW6EE9cuhZJ7QzGVZw2NquWot5LINuV
RLmwWOuoI9wjC7MjeKHuosZfgi1wiVzRUdWMjyLnyyRruZtW9cqI6TXT9a0RppltcLINEjR4kIw9
+1p+JUj9lMe45NQqYotYyRa1GEDJUhiBh7bRGgxY2avcNNwOtPiVsn4L0s7IRme6aWcS/nc64J6I
uO5GNLrDFWTaVgxBuyY8MFNb9irbks7f1BLgpkpKllYH4fYWrmocr/lgPLDeB8G7ru/8sLHBOi9D
p2vYDHH+YEXGMS6szIFvvaY0eZXpgGXS0lE1HGmXpL7RotwLVbpOkdxPzFjDcwD0GC3nHI1zcco3
BW6k3xX0zk3CCB/4SqsbNIiYJiBVq9CzwH8iejy1MPHUsnykpK9gQTThrk418Lrm+Y6jp/onfHg0
6ZKRIhpELuokTI2YYVRhMGAobWv3kgIY8toEjcDlqIScnTHwOQJYoaArb5qGbVUWhNBEbg/abXCD
LnAHvLT35l2y1jbSxtzK23B52eKcwYlHjcJZS02zg+NJVr2sgBGAzozpnM+OTNjfQ5pEWmpWS0In
PVRzS5AaMygoom6hkp8YByih0V6qgghfmaKbwfUXhUWltoe8JV8VX1h22SkzTvq5uTq1MfGaVTlL
m0HFZiMcgMAGrLmdsfjny3FqYhJcRfCZG8U02gMnw4sJyXeX9PCmLhsZZ/yH8GaENkMCAYqFU0oq
LSqynhukPVgSA8luvJMicZBr5OGHUA0WYHtpPDkv47sAAI4Z22fn0FAR/EPADgjryYHVejnO40hp
QUPAVj0LdyJ8uzy6OQtj7HMSCsu90kIiVm4PVLuxBL8pfHr8dxboZwspFJEDU4KFsjCusWS3ftTO
TNO4lX5cou/TNA7yZBAWJ0Vq+Zgm1oFWVnnW4G5X9MHyby4P5Wyka4CaDPKVWJLpsSFhnCdotGoP
co/SpQ+e6ufAyl0N/oblH3IJBJmXDZ5fne8GJ2eoaYH8BIE7bgNWbKV+8IBLXf+EiVFJEF2s4Fub
brGorKIspLhDJbGq49dEpTNjOJ+6QmF5LC1DlWLaIpCROhk6dYzWj6YzKsqpTnMLIZkKyCpmxwvT
rdzeNSKnr5b6Y+TOwdbOXanyif3J7miHVq8lE/YJvanYI6hmnZa17k9M44mRyYtXViTVuwS5lkHa
yyyFcOYcK8+5RgQdHP76qIoNdLk8OUh+7lNVouOFKi2SF+immst0B/db/daMwN3aXDaty8DT4yAO
scvjfI/Pubvw9CtMpjKWtRSUDuApjQuQXFkJyoRpAioEDF1ZFEpxrGr/qk+6lcEQfFye4XPLeOK8
TIkR2tiSk6yguAtFtlaV4CqUZKcm0R/P1n+9df8n+MgPf1wb1X/+G/9+y4seXH+hmPzzP/vorcyr
/Kv47/HX/v6xz7/0n+vig92K8uND7F+K6U9++kX8/T/tuy/i5dM/PCYi0R/rj7K/+ajqVHwzgm86
/uT/64e/AMyCv3LXFx+///qW10yMfy2Icvbrnx+t33//VcV19l+nf/7Pz65eMvyak7/l1S//a/vx
kUYs+N+/rKv0hb1X0z/w8VKJ33+1jN/AGW6NlCIWWHiVkUKi/fj2if4bNqlmoKFDk0EsMFITsrwU
4e+/SoT8Bi0PdJIAvA8aBSSTf/2lyus/PlN+gwOH9DL4yFG2xZX3619f9dOafV/DX1idHfKIier3
X781kJ68CBZUcOBFwfVEZwR4j6YUF6wD6SozuLYMGjFseBj4KGjXYKVwBsHiY6/r9V3OOHkq6jQq
HdKo6KsPwN0c2gGKUntkiaRtXZTaTak2QeP6aWk+97SNdoFpFmSHfyN+6DThRJ2svEiy3Ko4BXKw
MXLNf4QHDyW2TCODbQBY8RC3kgYkfuYDZk/SbngETWQJvmWllN4gH6w/Ir/OCzsCOua+8xUztimX
ynu1IVkOklU1bO2CKSU4NOKy+YiVoeyhgdIKCKeiNym0JTXQ3ywpQSiExuGHMi18JJJY0ex69Cx/
SQK/29amBP0DS5jwXkCBOSzLoPbfmyKzNFuKNYWj2DPkL7LSS++R0lf7vMtMYpNOhk6DoVr+c1AN
0R3+IOsgZFDKV+Dh0e6q0G/+5ED5R2fw/9aVKF/S6IX9Aq6Lj5f6l/zrL7fiRUSViN6q/w/Om6Zc
Om9X46H4KNkv+5cSg3w5d+DGv/DHgUMw9ZsM6nqVqKOC6V+nDbWY36BiR8EwiQ7yUUrg79OmyL8B
dgAFX7RXm9A1GA/in4eNqL8RwCLQ6wyZV02Dus4/OWvQT/zkfgH9IuOs4QtAmRrH9wdmFHC2mtC7
6JXrhkKNgyTOYMYrlTfrunyjAnxx7ddGDl01jSDsWV0lsnEV6MkBJDR2Iee7PMz3PQ+9UDMXmiZW
Ta8vRMocdMWsmrQ+gt74Pm21pYkqhtzedUbr1FTaWNUyzGUnaqk3WMLpaQQBifCGcmVdNn0B7Q/L
pnnl6CCrI0p5DIx20VbRXTyC8xXdTa2vqp6uqC+tkwrp7mbjd7GNKNyz5HXdsgVGsyBoq++hZWMw
wwPcw9a14KAKSGI3zAn4QQMYPQFpv+DqwlQVF6zZEOW16IK08ZbHr1EEyudkE6v3hKEqTDZF4kMQ
Vl3qNEI85NtVzRzO+JeKbiBUvagKMHxkr0RHS5MJ1lL0E1ZiYVjCo7G2rLR8qVZvXc6g7EJcHTS2
oGp3EARtyrpesizfZS1i+lR12myjgrzcsFZpIrsFDVGjqF2zzz3wu0N2AuCr0EnKnQ8W37qptpLE
bECaHAmk70pXQdGje6hR0bb1QnEDAslXiA7U6M9DqqBMkKwzw8itiGZrsm+z5KUB5FtX47Uux0ua
5Qtt8Fcl0m/ZLuogURMhk1V3u9pIl2YLhsyidXF9eYOsFXbP/Tda6Z6hg7K+Cp3SaFRXipWnlEde
yDO3SoerqpFtoT6ZUbhNe3Q3BEPhNUn9ruUG7soqXBpIV0ttPvJfpwC2+tukZMesq3I7a/iCZAW3
9Vbx4K2gYIIUt6l3LlR/153iKYIrdtWDrhcLj1T4tmxQRx1UR2oHNDLXmJh+m2eSl/AXKdsGDfo9
ayRGjeA2s45dn+3aTFmBYn4V5umdUOtFE1ZOIl4ttjeVclUG4cLk0VFqBFb1EdR2C41cge1AJuuY
r+HsgYhBWVdFvWcamuYMdGXJQvIYRxKOoGGxVTZhUnUrqAjrIH8ksd2FyF0rWnndAZZspobbpi1S
fXI88jog16+oXq1j84Cz5k0rxYKb5Fgk3EsboL4bEHmC62MhZxlqMsU+SdXbbghdYZZvdSznTtjG
Hu/IE7AZXsBAcSUNd9AYTu1E6WeiD4g8/Hh5IKo2DQMKmfALpiQ6EH4dAgbyoOsEy23SlthcjAzW
2J9MBgVGvuc+1jtBahP1KMUqXiwABpoWG8ck1xyi4UXEPV6nyJ0qHjFeEan3YYnVvo4M7vqyCSQb
UqWVZK2jokA9BOla+kK6+A4U/ItG7xYVK3YGa2yBpKskKQcDiehQwoEKUSST9ODdaGM31bJlSVI4
vfUKYJ/rJBePSsg9lXe4vapVHcWZreT6OgvQZxFLbprBTehrd6CJa0rKjhm5CwJ1Wy81L9KYS5Jn
nE1bjaDfOtg6Efc5CTZ9PtZhGujOQNHJz2Ov6blTFumrUM1VDq1fR22LY1qA80NVGqhlW9ayD7vn
zlSRMjIlt23qjSwJL2aYLiOqqK3nybZN/K2Zafdtpu3ikshb1pWmXcvvRV57VQ/BgfYGan6eRbJ1
CJEEoJvXjTVcFemwovqXxvJR7INyoh1gNBkA3SGXr4q8OvrhM1F6pxmqBzlTbZQzl5kMefoE5PCS
um/4fSgV6LkqXNrJyyrdDOG6ysYEtOnKFIz7yNc0VbrOiHZNue+kEdjFFdzwhN6b+FkKIRylWMOk
w0zqNH5oC71YpUb+DEic1+lbgSpsHqYeuEyvZJE4HaSBfIICyqB/TYrHpql2A8M93Scgf5Femzxw
eUVcGeJyThhBnjm95rj4oR4D7+q+AbbOD6uVgXwIMRtgByHEYw64D25Za+1oM5fDGnNU3z3Vb4+n
BsK80V9FOysYBz7nLlS5HUqeh+S6HrusAVMzUdaV4KEqdhj3M3m/zzHUH8bQojzq1IOmDz0nn43p
SdLGLEnpdUx8j6J43gVwIXVrJhg+ZwZBKlRc0XINprnx85N8DNOKwlIzi14HyWZIbvzkNW/meCC+
JSamEwcPRoEqLa4OqCd9NhIwXy+JmdBrfd9vhoW/LN5BJJO64SJyoIr9zq5S7iS7/r1zelcs02UU
zqQfP0fDf8zm6TeYRMOFr4ohVzCb8gZN3stmRZfVWlnNq8JhJD+OVAW6AjlA6LBOVs3QGHoW/YJe
j83WHbPzK93BXbk2XeRMFulV/0QdKAvft9turv3gWwr9R9tAOiOPiibKqSCdXoHMJlYxyx1sZ164
aP1VtA+ZnSz1HQW/Q+ih9k2f+8xWc+/EIf4zqjuN4s4dDYuiJxq0lSaRp+wVhQVR8CZj9Fohkk3U
e642CyEfax4vVLWc2bMg2PtxmmFFhwcLrJUB+uPPG6qXK3g2aL++jgZx02rVJuhzm4B/vhifXZTT
Yw1vAqEHUZu2qNX7rrM8DpVDyuRta6GABxRCYvauOuRH7sOpykrcG822keOFTEa4ZhDBbWg2ZnhX
D+UiluMv6CleUuqvQL6266vAVXywmaTlJkfvmV4UC5+KN1WvNn3XLpFndMowcGks30iR/MDNai+4
QEWbvtFIWks9HBnsStTvJGnRWHybsNxLmnstaZbMHLZ1aKzNRttwTUI5LFauZaW4DhTGUQglD9zX
1rwprxCl39MUmOnAKpdVwW50S9pFrXalyvDY6yxkHgJXf5Wm6VdzEIFjDS9WkF4NIn5FKZIsiiR3
oyaq7LI3DxXvVpbSusAI7dKeZAu0mm+1PHHrTnvoq03apU6QWr3TZ/JN3fVOrgHSoBG3VIoNZ8Kh
Okc5VIDTEUp6TVTfVfy6lANoxPX/w913LDmObEt+Ea4BAb2NCChqkSQzuYElU0Brja8fZ903Np3M
tqK97Wza2rqqCZAIRJzjxwWfDEjzwpEFScpHMWaq1jodmDB9fkyNc16mi9gcrWHUDhj2Gyj6sMdW
pLwUfXLyxcyZzHQ3NggCNEjO8jlkquCfh7B+h/kr0zCRH1T9oBMBIvqaaRChY57Caz/lGZgkJnIQ
JDNz/77o75vGwwtnSCiIoAr8N24TaXy/LcOx3crBTKN5083nv1/gIa/gz7YFCwVMM4DDYM74uM6N
Ph96v6zbrbHuVzIPFqUVbhB/TBOes2fg659R38P3QTTJ3T9EhOhefRwFqnVf6L5szFvJV7xapmLh
r7SiPgbSyCLVHeJ21fsVmwuTSzAed4QMAy/iSNPCGFa+SocFut9tpnXoGCae+YIVy0h4qNIzaq04
PsYC+AI65vgBhnLyUm+GmtZlYA9xiLG5OHrjwLVm/AoNDMDD4OyjU0EksFUXJS8n2R1T5JhAcIda
Q0N98/ff+l8e5o8v/4DfYz5aiIgZn7c5TKDy+GiGx79f4CHV6f4w76xMFA8InwBA8MgL7XIF8iOB
mFv8UtbMwVe5meyj8LAxL0zv2dOUf38hgnAWEwlqAPDgjv2wRxaKNI8RyotthdC+QDOWc69ZZivw
UIrRKKe2HsasgjNTkp5j/VONVmJ7zpN+V0IPnCPSpcoTNCxHRVHXfVEgjrLCdiF5KSYBRjBxIw6X
uWY4pVQ4PYJm5nsrUM6LRLDlQaZp8FIHT144vFy/XjnyZ7hHAGMAX38845ISPoGIiDC3LVBCzX+T
C+z70acIFRTxV0naupEM9tsEFoo8Ur+v7SAyaRp+BWAIKCAV1+OLqQRoa1dqFbACYZjFHHG5GLxs
0leN1HITSKGOkPkxJvALyqWPNJtpZ8RM9ktrmuB5MXxHukj1OnGLqHyTs+Gj8dttEgChkC9DIzlG
5GbjsKnAg5u1g2l2tKrUXameqzDF8bGOZ5WPQe4oaBymoXVF/8tX4KqXb0MNITodyIANg7cbr2MY
FYFsP3Wp1wKmz8yZ9aXuxeC3DAEMRUzda83EJW1zgAepwGXki/hFElHfeCdlcxuKwIERAFME8aDo
3a4t9UOfDRvV7Hijq6u2W8Ighg7pdihhaV41S7WJLOhKbLVDeq1mOjERaYdxTz+OnjkaHJwuLSJW
BNVwG11bPXQVvYZ3xyUHPUbV31sfm3m0LUBti5TXMi7BoCs3cdzwuDz8/Y3647jyc8NCdYx5kSSb
KF4x+P1ZBpBk7moZ5o+7Il5LpeHMUcqjPLpXBStxmM6TgKw4wefhvIymzRyiLa5FLurNKtUz6g8d
lzLAtaJASwUmJ2FgtZlBsYpoBGoJmH4MHvoovL+0BrmtW0WYaNW/aOS7TkLmxwaNcwSO6raOZ53k
vNU24QiWjOAOeMBS322VTObhkFB/VBwjhQOOcW0iT4zeNDlbhgVi5cKJBWRY62K9l6f0SaGk/toD
7tIAvKDI6ZHujjUPhbfaDHlZKHGym8khzw6x3EKyTL7loV4kfesCSqZ+eNH9lzzaQGzMuvnWCy8x
3FsMP1/GicqRHIQFZdixsAzSY2gccmBzxbwfu5M6zssQAFozpdRotjmax67o3Dj1TPLuK0w0vgkk
vmCX6eupVFdzWS6HAjElZMRGErG8CGkSbe8LDX7NvE8UXofeWOwQiM6aPJMBJYDwjcjDJ1v9v/0s
sgoLJhPBhBKiQB5+FqwaLZUFku5K80Qy8VNF5SHk9QfyesGuHAQOX+JbpeV88l8nX0T5APnG5PPE
r3iRdVY8KJ4w5ws5V2H4fJ7IKpRvgY4gI8z4QInCXpSwqjdplr/rLVr1aJvBD0NHrNhcf2TaLsmv
ovGedUvERnKxHbg/9FYL6xNYkLQo+Oqh/KqrzMvNZpMVOrbr6Ro2JgM4sewzwn1Deq3HflNP0iJT
5Gdlx69dFkZ6GMXA3hrjItjlPLxXRgAbhDgTCySRD4JFrMoRWD4BosT4d/wmHG6sG0HB9FeZnzya
3xXPw6UfjmGjM/F69nMBt6qei1bKZzdjytF0Cjuwn0W1/D6ScTXQRMB+kjB9wmbycwMB/EHKGaLt
3YwkmPeRg9Z7bd3qFe32bGVc8J5NRqU/kSc/9ixcEj5gKhSPUD2CPfTzknFtIqlFUvKdkEQDI2qy
R/bn0MsR1RoIB7VZ4028KES41hEAuMVKmsAlSRWaam7RngehXxNhF8oq1aAoGwKfz+U+IttaKBh2
ESpmgZXo+L9wIkb1zAqjew/z1FwYvf/ZgvuitViFk3bssL7iMgAoR9CByACGDMPLsldTdGE/ZRFR
v6r56KWYXhewsK7KZRNjKQP2FZqchdqhbRWb+MeyrNggeQrkYFLcr+L0LQbQW9Q+AhI6JqA9yLu1
kux0c10gKRrAc7xBvgVCx/GXAKLMO7G+AtBy/KpdqU1hKyN5qyT1XZQ3UXFDtHmiDPdfZ8bZAkRw
ytw40z4DwxNJ8dLEgGgjrMMSrFcByecBIpmjXNhrZrPV58oEiROTvFIvGZiO0RDaZXmoEbVdxMgo
GxZqdaqrmTXj91C/ZAgkK8h3nrRU7zE5QOqxHJ0bA6oT3EGshha6ARYqQEjCNj+a5WSXWWdnUu7B
58fSMZIESIqD7oQjhjSXQtlW0rpFXqcORneO2aQKtLN3kskY7UwTF2JjMN9/G0PdhXmFp6XZbRpk
bijgE+tncL/3Wj5sfTi7Dn7PY2LYAmIGDJXYpNjOSFmr8wTDBdDH0bL5HvILfYoo8nUvOkWPQFDY
pyJKhg9BeIRNJtD/m1AHvOm6hQpFf1MWvAEVvwwHl/TKQetnG978Tw6hBwdI1L332bKBOa8GL/7f
L5mREAkFhFIjw1O19QvQa6oilqE6Bk/5I79gnvul7g6XhoyT75ecuG9TvczjucbGVXsYCwHmEZza
6Z7Voeqd4PnzLf55ofvB+w/YTJCaSUAHXO9MrKgC3Iph+kgAZataStv6dRxhb9GPXBjDlaqd1US4
4HYxUiuYOYD3pHWeHJpuok5uWuM0hLbJxBBpwqys1XyqBIMtYoSTajiSywBl3tIsEfKO8S88VWlZ
ZiwpjbdINHZVmDNJP3UigtCNmlbwnJv8QwzO6FC9RKRnZQ3qs4KhknDO46uJZBRwlMBdtDHpaqrP
ApjUjELYMLaZUrk9EkAM/xNTZ5pMr70fU01/jysD2gIZK5VY8jC5XQ9OVYh2W6nP6tguSlPHWPtV
wZs3kxelvgYDxl5T70WCvi6ViMMwhVUTegLzbYBvHYZzST1xkoiW0HR2Lft2LzaW1H60wzVPz6Xw
Kk6rcNbWTRO76BIXkfrRN/0EJcGrXCyr6XOSQfAuzPMoA+uRCFOgqUDZCbTLZGaJ2gOkJSX7GoOI
pxjn+U4h57aKDsUwJprVGnbAwILX0inv+sWdrS2FyKCMQLwHObvN51UUoS0rInAM4EgwtL6btNkG
1Q5QnXwRVvXaxDgwK2dXas99sdLKzSycFWAgoV7YkfaJARBVZ1QBuo2wPAgzdcecnrlYPlvuD+d0
pwhzRiSsQgV+px1chGUndGvnKar5ux4w7wIugvBSvF2I1Pi52nNNreJYSpqdfMy9FOQHK7AwBeMY
S3iJJwHRjK3U0Z5giv/27dAw3/E90FR+gXxdC4SvMI16l3qBK7mm1VqK/fzb/X6XYUYDOxV4AorI
O/jvif2Pd3nUJx8zS6mHTZXJau3gTyvRP2bGW5moq1LtLUSYRqy7y/qRYGYZ87xCm9VBBJjsBT04
R5NuN0TezXGz7DDsitr65COzGj43GC0CwmiOgf+J/BUeQ0c4fAdD5hrmNW9AXIcfhRKc+/QWj6cB
idYBpFZ5fw3zmin97AjFeax3mLy/zMG2NORdoX3N6qVpPmZC7ARR2H/vqB4IgNir8VuA1aMj3t2E
f9sjjjviZOyMGVOh3h5XwVHlA4PCyx1d0WstkQsHDG0YsQsebPUn5wQhj3vqw7UfSr8qE2pj8HHt
mvccc4+XwJ3WgaWCerCEf+8aP8ceJDY3XXRuaxdL4enxIf3ClQG1IXoJjQEOLZBGHxZ6MULmExYY
SzZZiJOztXRkFgWAKWiuy7wY4xP2/G1Hjv28HYsBUsF+NYgVjwfNTQvTEXzfzsHB0bAjPnkyv38d
3BpEhDLSdmWCmJaf72AA3iwMMsGpi8wS+2C3SjGY1gcv8sNj1AE01ub3blKsVov3pIXMzIyevI9/
xjQ/Dj1kuakYf4l4R8Ab+1NN/+NFSY1Q79URhPeqTFnh4zb6hlYwIdJrjrzfCG4X20RapqJmA+pa
zyJMD3WoaCSIZszeUtQCdnYRpnggZEcV9GszWAdzxqu+hB/P/GQtk1+7FlHAxzY1kFmR0YS1/fMX
g2clQgc1FWJXP8GzKxwRCAWkPUCvoG7JPiHco8LQbP3Up22IrD2yF9qdll6QUL+ANGUhlRhZhipN
u0sgC6wR7cqvv/D+e0kAiKXvo9XYhp9PHvS/rMEft33/83/8yoGRIXjobhoJ0Z6L9LSC5jzm8OkO
6MgMChEcU2wMydaR/T+v4P+KzPX/J6FSxa/4N0JlkfwrqQv/139JXQLW+39kMCJFKKdVzGUN/NF/
aZQCmrn/AJQEzRdIFMCWf/Iojf/A3xMjT9jzwvsZ8hq81v+XR0mk/6BUJSJIRAQjLox6/zfcLuMP
Ofv/vZ4A7YHviIpkmKBkmjKi934uHNms6yxXxeaoUrLwGxqu0N60LAP/MHPuusVksrR1cBMdvKoQ
V6kv0PT1wLwSm0CbrdLoW5xYo97/zH/PO6adQF9GYPeUSFbZLIrZDT2zcisMbkeJGz7eopINC2OP
1DUfVCyeGEdRtBTgIDAShMUSEBANcecpn/bJJYLdgUS7RY6QrIQqV20fr9DTpiukZ6WrGXpUnzXf
0yE4o/9Na9eUrWoCZ4zjIyAwG/aQj3YTlQN8CdPtFDvAt1Ip3PLjFb6Q/FG+GvFaBniaMpIvZtTF
HmTcumZlsE6euISxkYr5Fe0VCyEyy/ikemAiDfu8typrWsCXe21gPGqsRSfCdIzrniDQakn2Y2oL
rnLobhOUjwcJpBMqgcONrCqWcX8ZcQzoO0smDCJOEBduKrY2BMagjzM5+N8oWuzBlb4GV8at1vlq
fqtE2uQuKCWA2k2ARwzDrrSww4El8aIqePs2j3YK1ece9LLoLBy7mipr5MlCadS+5isovGuZ5f4i
9+JdcDCD9y72lIWJQxOzPMOpuWE1FiTFGEz5+85SQAChuTfilzY9/Oc5tAIcqiqEuFAKM5lQs+Y+
ccpmTVj5RvD0CMUnmQqTFQjfQci1qtaeX5T5NPeorvfgp6oAgxqcO1ZrfBqjJzVOGsKE05JXPTh6
E1jLjpAgDv5sxjZUmXPpEf0iYJQj8pBru5gLt7K2hq9grx40w5r1qwlCRYU8NfCabG2gerkoJYwo
7G49e/UW8nzZRX4TbF59ruxk6EtDKt8ARPu8ZwkoPywK2GBYxbptQRABWYXVBuyEb+YmGSmCZ4VN
tMfnB4tmeIm38Yfvqbd0m6016HMHmo1M5rBtWhYdsgNBB2pv6H/w96t1mNxtUjGw6TDwRFWCN4Dn
F19l4TEZmeYZK3BwlnlljW5uT5v7HwfrbD1LLDkZAsWnhQthY7zUl0qh+IxQYP4uFXHjvsLRXc0X
/AwWFOVhyeNteQRtLlmIgzcqHu5cUzmQVhQkQOQB2w9erTqYyrZgroHe29LJAOGxpn68jAe7clCd
F2ysrGivAVScP7KAgRad7dXIjuRlrm6VZJkjVUl81U1bbHMqRHYHvakuHtI/1014fwu3RuBF+3Q7
ljzAYOeID9QjG0biu5zL02rAFwJAJPDchoH+QmA9G5eBVe1jnuDp4VmFACeQ9mGDgTicZF6/5Lxg
kYIvli2SfbEWNqBKSxR/f50fc9NWl9HeXMrLzNHXGZOXzaba+9Wpx8ELQmBvpUcJsnbQ3Zxkmdq+
ZEfJLlvXF99Lrr4HTmALhpZkdwono2MqoMI54hHri8PJwwms8JJ8lZfmrbXUReb5rn7I1uYmcCAU
Rzo77MYjWr9jssXvYOfIqhW0YlXKxI8EtFLM6q3oq+FAzG6IZwowWXZ7Vp/rmpY1HReYMZGtgLmh
iwHJJlibAfVXY2bBWyhlcIXPXvEPaY/BOya46SWNXYjdyRZeGK1Kcwyp0OsDqglZC9bammBbS8x1
2qygvAfDEOjAvNGo8goTknGR+zuttvCmhBtw3PDSKHbZrLTgoHF9g9+6oLW0SGqMd1xJWsjxIgO2
KJcMRM45/0Sc1VS7SfCew3mm9Hdqyvsmgh8BqrfmoEDKmk7XNkA0I9S3CjwzaCpYZrBOywjEy0uN
4O/oIHc3Yt761C30zzi8F+UIbK9at1T2uY6QuBEocfheoazaDCH8bvIAUbZbPz5ErTfohynYxJKb
58cosmBcVKXYT2dWE2eYbVO8GoQjTLHEVJE4DaZ8gdPiSj5mJXwQMJJUvyLxkvarejppqMLQCkQ8
AckGM79N8oooMLTzGFTVEdO/wLnENWFta/RO7BK72aYuIAK452uzjYw+8WXK7Pk6vLQ4EjC/8OBm
ABbJvngbVvMpKymhC8wn2n3lwUw/YMTF5GSL/yKtw6umuP06dWHAATYiIdbk+i1iRhMgQRSfJ17G
03zKr9oStP+74S0+l1yMZbQFK1/Cx8FIAly3ZbkXvOHYnibXuATYuHN4CQD4BdmYgrh7ASbslixe
q4nlb4ibn8hNOdSn/IQWRRUwmdyP8bnHeBFuB/kBjGmMYOCDkLs1vPxxCmoxQ0g8ZszdUszoBNB+
OnSXcA/T0CHZq5+QvLfrey8luAJCQwKXlEgVYDGE/m4Yg4pI83W+D+zYSS7ZzAttEX/5+MyYN+VC
B9CjbAzZG8Bg9gQ7XvsZhhgcODI62arb4KRDca86cww1PlNHB/BIt5R3xgEqC3OnXWBnoMOxoWKC
/y2/VdqiY/kqQXdZWaCzYhDF+o/aEbi5IhlVacsTO+C1bWyU9bSMLuFpLimcIoJnWlLEgKFeeqin
7oGYQBMBJxJdf5gSgYGqB3Ibi9iNUTS0sV1WXudbkjjz2FBYOGlsgAkMGmkbxKAcnhDtxMgAQ53Z
G7nEUx7sScX0zumG9xp9UHWAyj+AAQDQhHBdYUuYfJ9FGfjkN7hqUFlZ1elJgtNQt5D9bSW/GBrM
TTQ6KS9Q91M9WA0YBkPTXGL7lCcckDxxqw3e76Ch5bgEPaYvwF2icG0wGI7kJSj6pVPE2HlNmzgR
nMtREIyU7LMzgLDJinGsjrbyBdhSGTlBAWPeK6r8NfnuX2H9AdvHO/jN5495i+l5AfC/XQ9stsFD
jUDM5xhrYZsXIxB2WISioDeqVZivMxh6NhLcKVVYu4BHUCaQ8S/hXQJyhQmAc2RNvzXScyuwMHtp
QPAQT6rwYhqgDrFqBHHk1oq2mGB1clnHQ5ftaO4pRvaKcpx7OySWoe6gNWeJxipzdFP1quAtLhIG
VJjpOVo0t26OPgZxraCzePjGiL4p3gNYSQSBVxduedE+NSGkmK9ZEUQIUvelCPgSiUATqXMICL0t
3h/sMPesDDbXQHahOAjC3vZRI0SrCsuii0/Z6b+YSLxsQi45MxR9I6JB+IjdHdMMXV3EyT7Bhfxh
D8ZYnaz7hfgqejifUsURZdpobF6a6XpGqznYAiZd+pvR7AFVwWPnxY8t0MtYX3jI6UKJImy32DcQ
bQQCEA8srCYnfPGvpovimjQbvJamxgSOx2/LKCiptJIoqhE4gUDsaPsiT2fv/rVL8TbHL2Itu2JV
eFXlCaVj5HQUmdK55knd180mH1ZZf0lWumiF3zhCpP49x0wqYnXhSOl3FMBwYW9MAdMiRwjsAASJ
LsJy22grDEGjKGNlAGeVkhk9Tjbux6D41y68pcscdhQ2yU6FDChA3L0F5dYkvh3HOTyMIO0ILDC8
JAxSxQriDdWTs/JUagDJVSx/mc4NegFs+I26Es1rXB8ifRvINz2EHQeZqALWWntQtG1drcrsLA6v
Q2LaIyrGIezZIMOww5SwVCWaY432mKk2V7FCnzBbKoqxgoHXpoY4ERNnNKxw9Dod4eKpb8+gHDfB
SkpKHk6LELV3tBWTfaQ6XWSnSHuFQQhrWnov1LmioY4f3wAsx4vYAVgE+kHsCuK57pdxsy2LUxjt
gv4ch59wfErLa9xbU7gtJKtBfYRRgRDuesmGjtQh2sJI17lyAWeKT+naMOygqqkJouGWhLVFTNiw
jLeoQ6VuBLRQHIhefEVnOYGltmRn/rK7n3aIW1YqexbtYMCILsTeBPkINiPbJ26AtAEMf7KY6ZjL
ozjIVymUZkOxMHBi4byq5kM5v2pYJEH/be7ikY3FakxvwK1oNB2KTrLBVpeK02A+iQchd8zjcSuG
sxZIHshgI/iXn63t1KdSrRfGfExX6Hg++xdBYLBfV2eOmlk4hy3tb8EedRtSeDaRBy0EUxXoCBDH
uVB8Pt3Sr3nAsJSOu3/gBLv/3sI/ea9/zDX/dmcPg6BZz9M5bLX5KB2nkMGZpSdcCV7V2Y50qqMs
xghAg+6HdQpFV2KUtHkLENRTcNMCT24XvI3OOLKyQgPuTJf42o90dMp3VfSwmKdj8AaPF9Qh/iVD
capTqHD+/g3+cED+9g0ehgizAOV6NSr4BhXYHp9hdILdUCFYms7zZt8VDlqDVP8GFxYmQQ02HfMA
/izaDZkhB+ZORgApIrEz81O/VivzGwmx63RCPAb4VhTrblcfmhcRDTwACMPTAiv+1rbBbjxXO+Mm
3pRb/qVBjgGB1GU6/P27yT8hwD+QiPbPdfMAKUMwSqKuUOej0vM0PPiSEwgbHLNB+hnGb6m+UOJN
hopHtsbyA9zSDQp9FhzvAgpg/WxcSwPeX3tqvRqCq6v4KanQvFgq65CFKnIDRwGbysvf7xri21/L
HQAxhLnICbs75z1KYivo4WKoK8yDds10Kh1BFcNzjwUqLjB/+DJO5Rfc5Rctzvo1RlIh+YqTa+5v
YxiF+cF65jIftCUObwA8vrkpME9XATh8A7IN/a0xIk8KDlfCIvTpONlSymrlC8eH8R3NTEjs2tNd
BFRWEwWfQLZ19IxWvALtBWBMoUGHYw3SWq33eeiUxXUmXASxZ3QLycXFIcIA9QsZ3tDEvZGZjTUn
0ILYU2OXNjmZ0KXAy6tfyIQjE0oGPRyyL14OKJIO2nf4QYLt2HAxYH65DNraUQIGRt/4AgVdw5D+
m4GVc6pB+UVfjD79M/xQb+2nDOqbcUcsJK7eUJNEe1gWdBjnIGILlUrphJUrL2HzFS1nF6EDuKrU
U2zX2+AqtCjN7qXFiJ29W04zI5ZoWMoJV5sgCNJwYYwZoYQp35qvYg9oRHrBQVAfK2BPHUXvaUlg
9yyBaDDVyrfTNwhltrQEceUFVfIpVd2x9GJezygRL6m5bzXHTOGPFp/vJ7EfOdq4wM4BiZ5OQfQ4
a285nm/s+J/SIcNpZOLFZJqAkCJaG7be0K7jaW9Xkg19FY5EE/QHEb7TtI1Z9jrf/NEhb22zJF57
wW2Dzzbv61sAdQUUeNfkmpyIl0AoeOhdIaPGS6uugxEsc1DdKDp9mNzd1OtUAJhyxYGp6/hSHtGk
Efz197hhxWv3mg3g03tj7kmbSbLBT4gtiLnA/c8odF74COAv+kl5QbuJW3/zBVhWsfLyAcMnww4v
2BBTf4mIMeEsrIfADS+abhmfSHoV7hFxHFalFYJRBxojBQpaU4gF4UcHoZDIyEdqcgLqAzDLiKIe
MSTwobwWgdAoyjFeRmOeLvC+huChg0qFNYFTDKBIZLWVjQ5NyRia1CzcNMJpvBrTUotBxrAE8Tr5
Xn4Yr6bOQxTlOTczDrMv0fTqnIsA0CzBqx1/i15ZiD0JAcwNx7y8T2jaHwjVLrW4xS0Z9H2aAXvY
goI7tOJyNwMTZelVa71ZY/rZ+LirSSlQhQmvaGVDpiZ8w2myBZsMA/ucD8aieDPQS2ZuOvESbeeq
eAF5v6LiTTWtTLSFmcGFI+FoE2FuNd30c/seMHxRDQhQgqLYSq9maeOamJyNTCrtFrOPlGLSH9vo
TVX8PKZlZKwCwLsB7a6GMSRANB4dQZRFLC06i8iZXLPEg3wDBaFd48Mju7iZZ+lcj0wkrBDAlYNo
lcv9FvykGltT4foNAzu0DsGLHPdR6TXEQrcMnlyP2xvgG3Isjr6FDrGoUGut1MnxLdRMUYW+TsV6
Vln5FdQXLXyTEYo3eKEBZnkE6T4YQH5kVThFsob1oxP3eH/xg0lWHizkF9Ri83oCR50R/M6E1qPT
TFzYaU+OlAeSPI4UDKN1lCGQD9wn0+ThSJlKKZ+LUk2OrcwA00ocP9Jnx2ICi0YqWsDk9qhJ8KIp
Xw02vNkpRuDvYJRTkdjBqbaUyZZBIgJn8qWzu9WooU2m7VdaMAXSRxTmAZXfIZ3E5ggownyrLsDy
22dWL78Ll4fv8TAdAyMphM+jnBxru4PnIscQrI8OaHeazEpmNmCBQfxoLhuQn9dhTCNgfJg/bfFC
FD0LoFvG6ZMiIhAcThpfVKfdgO5cgS6LtniL2qWdIdNgVcZi6AH30C4/KVweZtW/n8S9aPzHoKyd
lUGbdJIc+w+AU9rCtGXIkkveKFRe9kuw3Fj9Do76fC9ECA5FIMpPMiEf6Ir/cw9wrhAhl/jDJ/15
D2MGj4nI75Nj8916xT76Ip9heP+dsFlMrho9K4TJY2Vwf2r/uN7D6tMTE7FjPa6H0UrPAzdZmEfY
FbN4F7KKZSeofqSJdR/jZEkWiHw4dFjEiye3cZ+e/azHH27jYfHEmD/FxTwkuHZ2Bg1R2t4FKdmy
/QA9UDqSTb5CXaLb99ZT4+Ut59p1fsWox5vWkhsftZ2P83FcqW7MexcIy0Je5GehtafehacuINyO
+R8VMITVeNYna1o1n7ACMWzxTwUM+VC0xVD29vfC625q8tev9bCi+kKM69LErxucIZ4v/E0P7EZc
t6/JO1CZOrXb7j5OywyYrANQw+lliwv8ySjaHZ75m4na37RGBAyjRDJ2iDOa0YK0XojZUvSltkvN
B+KxLMgSuAdsNV9JYeeXChSRkmLZtBAM1rGbw3oJ79YrnGBFcAU/qrf+VGL6TA0TsDczuSayprQK
gGvNMdQuGWGi6pmAeEDT6Bna6ES0G/GimF4x2/N5eoVYLUPRwggingUO1bu+IvtKpygu//4Lyvdm
4Ucz8bAwHkQnFegLgdln6TEBAzFzShDB0PbW0xE+kbqJOocBI/FZibL5E3A3vJ3KlLf6W9JCFGbN
EBTnLv4Q3Krmo+oQMmANoeOHqMdAwgJCi2PYrSLbr5eDePr7vf/G+37e+2OObFlXhmDA/veI/keV
KGRu5UYNgX35JwEyk9T37t1Pqy1IvmppPllKu+glZMmgp/dgqKxhY7f6rwBwkH/sgCtQaaOgGpAt
Ak9Pu8XkJ7JrFJ5QobCA+880rg9Ey1+bkfk4AAZ7xug1LN8Y8d45ZkYtMoJW97sqnUx6wgaRnjxq
875V/WP7rdNuhDsQfq65too75AjsbKF5+gnd+LwBXceS0Qk+46KRX70RODD3/CuITMFIQ/DBz8tW
KnQ7XeTDb2CyksQrENtpNZoN5ceg3dfNn6Rv5EaTag+zhfQecZwievwE3olVak/2/0ejrzvRFHQc
cMeMP8YqjzP3EZquCB745FAGoEr5Tt8zND69AIdvrCDASA08AkyrSNmdwZ4nlg5YSQ6AZtoyvE2e
UF7+MHB+vH4Pt/PwTBrcTJ6AE3hoOUTWO5i0oRZRdndUkSxlZZNPz8mBP2l6WHX3a8JgSgHLQVNA
Y/j5QMxJ0IcgCskh9tKd8S7Dzpy1y3bmowQAdWR3Ij2CfaF5Rm2TcJOH/bOl+OwWHvftsA19cDXJ
QXEiN0YjSzA8t8Xe+z+knddu21y3rq9IADupfcguqkuWXE4E27FZRVLs1NXvh9kL+BIniIG1D/4S
J7ZocnLOMd42GrNxZh6h/bRiPgkGvAelnStows3v5Gt/FobTfVCZJo7TBpmz8gWjUoi7nRNFIR2Q
GwxugZugtoSPyE49o1uHqQNzLZaORB+frutwIde2JLtX5UgbJY7QWi2tKLEMY7K7YaT0EvRK9Bmq
q14f58YyiRaxLYmOHIvLG/Be9qri9r36ja2/Cwep+F+UV19+ny/IlhLfrwzn6cVD55bE9DADmoxh
CykVDHvkYnaB/lfdu2aKKfJztOVm7s0W391WUVCmD/ptUau4YAgoMJC+ER771QTb3e5aP8yL6CiG
Th6hgrdDgspVs3yQTvRgnMfnaiVvZ1st6IP6andP+aJczEJnsDs2ZTOtXWWv2rWDOSf7gXmiOHer
y964OjqIJ1iWXRzYvbyLl03/fJAtTC/XV/mIZ2s0ITIGrLcZpCTZQsRauDUq9i1MAlKByFE87r/o
jd7sWC0EJ3fpMp/E93xB0L8b+/EhW/QBcdqkJ8uzzu5Hk8SKsfiBq+IevmZsztu8CdJwHR6SENH6
xemYD2/sY7/3W2u0yNMQPWk9WtWicRs7WWC26vfFJwqYTzwF7vCOtsOWgmQ3UgUuxn0fQOFo88fr
kluyYLUvikOcmcO2/STOcX9bcjnLZKGvhifkMG2gIzHTF4htijOsHsS2fX196lwRmAiaSF+V70pA
hM7dbh2AIrE1GU++wtFYooponPuqPmMyQHneq6b4lFd2n3tCZtab+HB3Zy5UkbGYfo/eUV3Dk4Ka
pwK2YeUkRScLQ1tmC9H9Kb4J8H7xq8f+/IlEkkh1eBqB5PEabdJNsoiu1nUDaxXIFL7YwoD5BbiI
ztS3DdhJZccH/T0iW2GBTc3Ch/KgePnF1Ee3ON/tcYNkpoZDD/gh4Cfn5AGUizyk0L4/qD4MT/I0
n/vNjwSAdkqmsOUD8SYIYar7CrPMNbPTzCuQl3xQpGGlSIMWppYnfHWIHEipgSnzKMETYNQgPYg2
BSEqjnh5c7hcjEWqyOdbamOm63CvL2ebWyCvikCeagoEGN2x9u4+AuCgeEE9APTUe9UPEC+vUK10
3Z4u8jLbkoaUHWeHucsMFJirl3afHPmr52ybvyEEuXriUtMsEHhIMSiMBOLFiU/Fh7LDT8QGNHSs
T/7Outg6xNHkr6IANxNIDEeHVXN1R9+gFPFTzAgnQBgyclBntGxPfPLMAkyScciJ1vWDH14ebx8g
7nnnVnylsMQ3tDrabljEZGChqJm+BuUHQ0edC4IGCEToC+oaaLG7YKpvcrvLj0DiKeNxdBp55uVN
9TK0GYiFM54MBZgARGhiDRsInMfry9WPnYrvzRdG6MuH+cW6PzJqz5mGlq5ItEI7dOegIZ8d4ugl
XEIIiBa/ealuRzyZ6tpoQKvtawB5doKWUvjfwTokEImn0u/eCkLgASzQ4WCCLJWFqiw4ym7JOeqg
P0njUmQnux9Igv8sZT/tfElcqlAzHWQkGFfKSKEzNXxhnO+86zwEzKXdG1QvhEsYBjz+RRg6l+eZ
hYZDsmqCbd54lOMPqTfn4RZACWTdvQcgYfIV9/BUFuv5BswvL53bU3Ied9lrdCarO1tWn+EMpN6t
LpYqoJP2ldbRjkLJnQDc+ySWqX2GhxN25B1SBtXbOSoWT/cI65/tDDRTxUKgPWvti6nZcBLe1U3X
HFHuzU2OV2+iNQeHRmPF2BSOdGmBX9aSndEevBsDPFZdMHcmXxoXrEEZ7Lo1kFts9bZs8YB7uzkL
D2rAfmUn/lXha+Pqbk1ugdTNTnyX2RwQHx3+HxGClspJn5FYXIw30RIiB1/0TFzkjQuBGltYrgRk
583H+CBJ2GwYLuHQ1suMwazTQ60tIF+vzSLuPHFdHuhGPZmNxgldhBv8yo01nGQNwMItngmBu7Bj
rLNTJwUYOq4+lqwOYzUvfqDuAMXUz3A3LmISl5ySUQtTMuRimFu3H2TmBV3uyK+RZlPG14SL0KfW
D+k7IpczjLz62W3KjYI2XbfZRNeMfLdaInOpR2vrQocsmPOX7FUPMlAvuziSQWe4EKp4XEEvr3gc
E978B+Jwyg1Q42Hu4bYM7qeU4NbS1lKLSTE0mcvbQvHpDzOfiSdgei4DXtrVhWeSOHTGx+GVtEs7
83JH9aj+rWgw/cIuVggIbCzR3BbtMXxvDiC9TvQBH3pbobixcuST3EUL4Ui9uFKySYIZHif1jIG2
2+w+soO2LK3ZM9KU8XFcJLplPJYbVNKlS2mptwwTcaTHwp3Z2oHVwEACtzlUJK0g9VCt645crGP9
cHWn8IrLWjvhXLscBMY+sBFP2NHFiRbSpuGztDkTQd4KZmqsmUKSkn9l5nvxhO/GVh9UKBue+8We
UVNvQgtHzp6DUzajj+uWoXEOois/3kbBdBf4Brt/jLfDJgkMdJ5Amg2nonK4vXWndpEHzcd8UQeX
jeaU61KzLjjBj3PZbAn0i7gGlOvRRys5pAZE1HJ3e+J3MUUfcAk2pGMVFraPgDt8P2dOskcIk1lo
5t5xkpPf54VnfVGuMzY9kKmHdist22X6WK3Lk7qr1r0vn5oT4ackvs16n28Wn69bzWfEyRuqUiz5
5MickMGQvrIu18nGcOejl/MR2kt8rIJ6i+Jh9gw3CKhbrpWlwBC4nHkYVv3QcYBfbD7vkeAuoFhp
toxApCO0R4v2DnJq3UrTeJvtZj4DRfj+7GMElBAAsnmzYnZiTr/UQU4AtJtLLnolqPnxjYXLch1e
S0A9BCPvZVAccw8okIOZvJe1MVtCtO9xRd2F5b1d/7tNF/8AaaZyUCIRU8dQSLjFly5XSFJZGosk
Ola2YKkufZ/TLDA/rRV2iGktTPvP99FOBlGbf6lDDebIwqYTovk1/k5UiimQS50fKnt2lAdXp9uH
86f15YEDbWWsKWPT7/kjUYja/rIW9vVZ85QXwCTjdHsliHybPwwu8SUVYjqnZ2tkj57KMdCS17Ey
i5tlvAxuvhgZgoL4f3S6BUy8jff6KUJCkEcOCK36nq1APEcnXLLty9btU9+1kPHUaxIVU8vJd04W
wPGBwGq2+nPrpGctULfqk7QvF/r2ProxpQrVIscoHgxEROiLEVc9daNrzB/5S+jArHbKym4qP6ns
pFrUn1zy7YriQHlRmBSFlDvc5IWJXqsw5aPcUv91T+RXLFpn9MKD5MmLeDN5lOECVtpoNcDchTn3
kV5cXqOH8FyNaLjtqEJWfn/iXlGqkylrUljrxRbTHGwkJfwDpb48N6kyUXJY4dIIdLPCHD7YuitZ
WIZRUlr3BfNIltgny9sz/mbIQiloN4LVPbHucweuYMrhIp1o+q0dUj+E0+AOtmLV+5k5fuY7pEvp
Qb6YlDrVg/CqAsDRvG/6sxC6/CEnd4iKLPYZrhgfVHc4yr5k5Q3WfnB/QgHMFKlaMKJPd0Fe4Bpv
DHMBi+immh4NzKL3pnGW7+gBCIr4gd5K7TwK0HqfowCqNqBL/PP+5cJZcOef3xdFUO6gL0PNpp5O
qQVwVyLHrtbMOIFXpejNd9EThY7qk0YJ4YoWGBJwHS/JLTE+5VX9orrNikkbeJJ+XKlVuGEEjtTW
bb2FSnY02TUILmSAfWwJp+SHsK7oqLTX6/6GVrxbyL72nNmaNzrSSafgTs23aMfd+mgW2gSEPaK5
PJeS1W5k/61ZRVb60nqTuMuiqWoWollA+EH3y+ZwFG0RkRwNgIOvHYJjeQ0mkblh6m+QJBlMbO3B
BSOEKv3GZ+NylICQEQcJdlDycXzDGrCYB5480Ip4BnQqnznlqVNxmxEKqRuy4/LtZhWUxxniYOp4
nO8Upe1gZu8U3gPfXrrxS76Nh3X2HjqGTZmNJKGg9oMuLrxmGTvqCkDyDZb3cZ49XZHRS27EWds5
k9a6sgROHH7UFeIc8RMTzXxdPDHPaJjEW+zTxeXjzlZ0OZTlY9m6dUIMmUNESNW6UYuEr1rm9RJ2
aJaaCHaNRdE5KlbBx+rmUfXONpcHitKoZNiQPUOW8wNKtdPNBuquvD0yWAARtciclvKlqyxq3hip
GUZVLbj0wfyVxEWE6sZKIPF2la6oI0NT2CZ07WFthf2xU5di5Qr59gItLjPcTTCpNAQZ8mlJ8ZL3
J2EWhNU6SxeZ5gK7xs9Y3zSY39XsM4FN33BMMw5cFrekczADTsFufrrt1E9ceaWlni/8wJISkcMH
H+4HlRMS2Q9N825VUGYOofC4G0nVcDUNCezcKeW1gHa7WQjCEd97xRbKO1MuU2rTGhL4UPKOMuCM
l+LixdfVHenZ3Wx0qFALOfAF3o1Za5bmR0tI2eSQnUF+nOpjXCgU0KG6UtTzTFrf+if5fpL40aCv
a4LWYKpGPMADAkzkfU6KnRG5+qb7aKzZ3ckcA5pT8hHwKmYP0u/M7WQPC+smP42ujERaEZu2RbaC
WuQ5d5Jg9pCvCzvfNFCoFys9lnvlTVxTJiH3jUxpeV/HIO/FkuAEs3go7OvRgDFGbhyQIuJQpCyo
082KWmmGm+STdbbi4bqRF7oMLzsa/vTl0nrFvg05axLitK44YqqA9ANrTs+CW4WZoiaPK3NawscJ
7UkBmaXN/pRv6CBtFEaEGzxwgW7uic9olR9J76L+0xenwYuPnOx8P0TdToLamK2uO4mSMXKSdRVQ
VNngm9RK/eMsqNF7mpJbUWeBYbZbaMsM9mMZvczPkxeGKKgTBeAGwB4T9ip1tUO0V5+r9eUxPOLf
XUt+4/FNA1FFj5cD5QqFoq5yfxi26EbOVFck3lF2qon0oJbewTfnlsotuq+54e59C0rjEehQeTlK
50eqxIo6mZy6pQjNukSrRofhFW/ladZucaE8DLxa/MxorzUmz3KlT/94KyzRIGv54hpNSuQDyB3l
7hYqZaVuz7dtv1RtkJPrNjnx+sCVzB6kzWwHO2FNekt1cTnEqKYXqv3vCucncv4V8NKIGCX1jbiw
P8b66gj3pL6chccEIoIIVA561Q0lb5a9EL9WMM+ya9blBTZqeVOPqnAYSdOpe4JQfRG37MA+Ew5B
lq5xqBb5Kl9WTni15id9rXrRQdmOgB68KnJHnAt/gQWhKX4g+EyDAsp5wUsfiB4EhuyxGCQzu9p3
McjzJd/XMP1jbglbsu6V+BRhRby8jvIqG9CKmffXbk9Ax5ROIZhIJOc9+CVa3FXGBET05H1nzxuE
K86lwjEe7xqqSEIB+iDnwMhbNmL4fcSmLoLE6sqJN/NCxfv3zf0SizaRJAL3lIG1GgJaibkDv8PV
pcyEgT5VomMbDO9pzmBJTgzd7dcylfOHZqxi1S5RBD0gTniJNswAtVUkeR8EbTRTf3tlDzhUZ/pG
a5zWEhjaxSr8f18llMbXYvPLZX6hOfIiE4RG0aOjpCx75Snrj4qx6RDyZ8cc/n3gPwChQ+uVIZpO
orhXzYIMsuWgrprahq8v8vf27iVPImUGMg9cEbcD9h+WSQMQDXhDABZ0I7XZfgqXdpUlLVrDRkjT
IfH2ywF2mAOBvXfDnhnWjBCiyC52uaMsQ8HGNFAGmLUmv0PhkkrWGPa4KIPL4yAv29hWIf9jBKx8
zIQSMz/VJOEBj0vFNFDhQRwc9MstD19ZR+AcaK3ljc4PzQx3BIPSCXVA/GyFIf6T4Yeo4JzDnw+X
YhRuMXoZOZjV5ZlUugL7FU0N5CsGKTVd3/16T0azcXe6qxVvqHXFSRNPsYhAw4CB0L3r+FxdXKKx
QIYjiswTuUu5sSZOra9NmTjmcFdce4tsaDXyGIhGUIe86j35UWlaJ9ynTPgwK19GcR+5IZ6sG3Q1
Kx0h1ULeZEvcOsNoX9ywBfDz0xmqe6crzgxcXSGZVFBNZrYMyEM2DkZiiRbAVnuOPnzSJrdK4MnO
8N/Iq8sswN8SUh6SRB151fyplm2mMUrXffMBkzLQJhfaur9I1hih02kRL4af5OEIqkeSjXdHAKMC
VFTMNqA/CUHXppY1RLE07EniZO/MylV6fxeWJIiSckEWWdNsq+wN8QxedzpgakN5e4/OdZCq3wy4
E/8Unn5Z4l+Io16tRvla3aNjQWMOAlsICzL3Lb3qrCw3zCqnoojuhIB9wp9X2kKtueuI3ErEl2I6
YhOg77ighzNCt4yRyCKQ16jj22GfQXwbsWxKEYS9jtkx8VhJPIheA8JhqxrIGopFMmAbvwpzdrFT
Cp+Yz3d30uIECAYztUb6Lze/O/odHc6V1LPYnRMverE5X1C+Qgn3Nmrvbf5RUW0WGdBB64aEQxDX
WXqMPihadwY+JHuSSoIJ8ns/12lW4q2+kznP0l1GTclpm/4gBzt0xXw1YmWrPej6tnyohHUk7otk
KcgbYwguyWameiSY8DH4NjzifZ6uhwqWsUBSZ847d+bgUgCpS+cBKluAU+VcW722o+XQiUdFREXe
LQUt4ZOoCCyYsc+butKAIrIFt7QaFpK6zW+ncNtmwIvc3ev9ULEwUKCbs9vLeKWEYKbu2dD2YrKs
oh9d8l62qOkaoA5auzJCWD8+GTgcovO/N8S/iH2mbRuNjUTTL8pfiVbAVWaOtkIEKRMxxAE0MfaN
M/4xJwPcrDaXJoixO6GZKoO+tPXOkX/8+xKkP3ion+v1v0v4Qq5msTqURsElZPHqerVVot6gQTAj
FSbGYCAPq6n9TKD/uyz63TCa7Qw17hkMdwY6dN0BRrl4qr65qj/gkC9X9YV2JDSf+HhFjI61Q7+s
pYu02tVKgErTuneRqTudgwLKMIJeOhtAOA1ywFl/ngNL9rRphZMwGZ6qCZReFFdRslGk7y7xD3r2
yyVON/YXpYB2S/Q6rrhxffFjXjuofOl/HhM7/mB0RyO8dcoWOFwMYsOPqHff9buZvJOvj0yXV0yw
RSWgFVEWSsSQj41qfPz7Fn6JA/wf3QROfMavKMj6frLqv1zfLFbai9YqSPpclG9iZbPCQt6pRlkJ
CKKFjWLhAHcqJ9+k66x3c5RwpV89I+FtAV+5p0tUpe8XgO2n4aw9oFmFxLjwDqHEBHtHl4uxB+y0
MxX6HiNcltWPqALdJ0QSbsTO4C0YKv9GB7JGGgmq+J1sghDwPwoKlGO/6Ba/jCyNhUi+kE1KawI8
Va8UcKHKNF7AkWDSYr/2+mSBiZi/rd+6Z/2Iptnmi52Dme1mD+5lBA7dw5cxmEE686eRkeNTU8wJ
KaNxQJC76F/qD/T1VKx40IEsuq3sF6/9eXgQUjPWMd/H5MjpJoNuy+sq0U5q7em8yiATtc1E5xws
36ye1WzLuIdc9Qm1DvUdFAzJITWYa/koG64U+i264M/+aXDokuZONl+JNFnXaFdlZzV8lIgyqGpY
xQgnV7RM9KOAMCN80vPP27A05lul8pu7n2FNkoU92Ytm9ZJsRFQ6iXcbFxqng/wocYlzU6eSoWU7
RXvA6aJyppZlYxyGZ6n6Trrx53v8+/P5srvMs6iZ61eeT098rXml08NsccdPPGTcLBLTpgYn4Ziy
BP/yjYDi28XxZROJu1lezGI5Pd5F5NFOwi3B9TzlIUK70WLZ1eOkeAKMersuiLBjFqADoQH8frl5
31H+f4pqJiHWL0v1y37RyV2T5obA+4gZEeyMufWa2ZTMSMctXvJyAYmOwIoktSNmm048W2fAvAiU
yqAY83+zO/xyNV8aBqVVizAvkJnCSAiZXVQuGz6qgNk7uODsSTn3iNq2wFZLWE4j3sF7Vo/CLqLr
hmiBCHku/Tqxxbk9UzzmbEQiAQXUvPVTEU325wI9nxntgeYntoL6Z4W2s6f7SQAoPKV0ysk85Fca
MW5mLH6z7gzlD5srd5sU1EnLjNeEWVO/7856LMhVe2P3S4oHJp7fxRVKgrGdCFDH1hU4/ia4vIzd
q5EG9BtzXNugMcdEXoEbX4qz2ExGFGQJ8atUvceTEwLLh+qW5baZkkqtmj31ScJQlJnZA6AcWWVg
mQrSZ0zwHJkhUuOHJNk0DIYgZMmLw0AQXdbdplzkK8xrDEgBgOXQEGtSJkj6tatbbhmyyxZz2wyL
K9EkeDSyY/NWt3YaTHEQ+Xb2dl9k2/nyDqe6FB/DvbErl+2aMANXdcW3flNuJ6YaX0Mve8KrmByK
csnetW5RgiSroWeQOUIerI8WaWcz2FnzTouQUOaPL90qRrnATJf1bHFZlrAf1zdlI4FwikRIhPv4
hOuLofZYGUQfynw8oR0orPCUBiTh5jvZJ+/y+f6oP0pzK3k3guhZe+0e5g0mYKsfTHVF5sVjXazK
Xb+G0ybwz6LOe2uOGE/6UxxMKRR1aM0wvT+kvqEvY8wh3NZQWs8k+w49y12n70E1MX1lEjq069gH
Br2dymQ7We6X9R4mH3fGTmWneaNdskgg09+EEzhxMAl15VUIk/qsBRN4jp61eyrIR2DQzjHnhNTc
bIf+In0ljpCckfpMe1YgVXft2aqx13MTQA8WeyVYOFcsahCN4evTmzMnd+RmMVpP6t7ag3QmdrI4
tBsgSqc93Db9jbnqDhnVy/tydCaJLTsAUo6wcevXHkZA3GXPc3mFv2migMS5N8H4aOyH8YgiJ7u6
UfVQzhc5dHZJvlq6YNaMeWPsxewJT7bDKYyZ07wsrq8kfxrFUlMBLHyyToQTYgpQpod8h/9jOd9k
Es8yDUCI5cjMf6CGZ6iPBTGIb/8ER+5woUDM5uDfSLEiWISckzSgGyT9YSks5EProamAhcEOIC65
rbj4/PhMnw1fg3gkdeqP4RHxz1551l80ZLsz1IHmRJnLuqUxq7ZxmbBDnis+YYyXDUqkxNU3pI5B
ILzbyr55F8nQoPR8n8H9khSwBtNSHxo72imv6xJSiqlYBOG8omglBiiFeALCk/zTaUI1m9AWuEC8
KHski1AovkY9SJe8Fs8Q7Q8A1cxFZEaq9kRUP1mUdn5SlsVz6l7IlyG0WVWc2yehNNFqGAJ4YbB5
EandjOlixFS6xKwDtPlJ6vWxmzbAoKQO5OUh80FWhwF74Myul9p1P/rS43xq7eyQkXKCaAEe4u6I
t80HaOb1Pa8/ZNHXIozNEMHNCwIAVB4qcL5syllwrRedSvKaN5ut6oWyhJxGpzVZpJGrdcRdoqs2
i9GnwKE4uLxifc0kcwb/VGPx8rParl+727bpn/LnCPfZuj/3c4sOw4NXWF/3DEBjKQva5jJ63QLD
WEJ2hwNLZjGqy+4PieYZO9VHyYdbiVgFm1dfk1y5DIb7iloxnK/IWQn3fC186XuGcrgFJQ+ZBN4Y
p84UaUNRGaf2HZqr75+7+ign2469IS1fK16Mku2Un2XHhIxwEn+yxGYbQkNMIkHuewZ5gKUA/cnr
2cvFna27fpVcduA71/BgDLhq0Ipg1mBCXowzSQo4efR98XDR3y41FwMHZxEmTRO7A2II0d1fZycJ
aQBjLSh5cmzrQo3dBZq/vBzjO1NFSMclkMVi/J9IPIfZ0eGMl1d9ttPhQZ4YyOTB9j8CIFzmBI5i
OnfUhC4TqTtvEmIO42kWEKZrhsabemWEGXzZiJHRmxGkmRH/ZBXFeq6SjcMNdbSp6jPbtyi11Ywc
3p8PfpsVjziDih3MiwS3tytI67DvyCbvN5uZmM1+9kmvimBw0tFM6SGzku2ISqJddSrU3uxV/5zv
ZU9GE4EGae5r77Xhzzeyh5ACUtfks4yHcE9gyU75MYfA2ZYOgfig2r1oNTTF1d0RQd9oO9HXTl/2
U7jA1YW5OwHW36Bz2F/d/KT2FkvweoxOBk7XtyyARtFJ5bkvhcHw8zNDCHZyu+JDU1vkrRAtMN6o
BsqAB6MnsrQ2Yr4CP2QNrJq9lJHfvlXwk8ckkAofGyqFsl37UlY6qBOgHUiGjHEetxMRcNnkGgFy
gHbLbuA4sKrYx41FyYxZrBGC+D0mTqMDCr8wZSsy2119lHj99gOQLsj8a/xebGNjEu+G4mHIlhAA
45s8endkGipDE5E5OUppIxJRiMi5LxG1dBpNJk+s54IIEWdgSPtNzap/V7d8Ef3ewkhss6GlYCb2
NgPqscZPjiGGNWQcToJFp3UbFqo4vWz6xngWUu+2NuwWjVPsgXJMwUzlMtlCHRMP+OHFICK9LTpX
YHf+b/YmbLFDknFdR/hPkiWZRw/9EXdTypw2XKw24hUDpB36Yl9vZbYiFObhkQQT5mje0eVyQw9G
BSIxmS6+k3orf6gRvpRtX5wWQyg2RVvz61dASgScfV5f2cyUPcR8BkHhsC++SxYo+s+4JkSYZCAp
z+P7xS3WqKCoJy5+P5/29ttThYjeVtwhEFzgSYYozxZYVCykO5S2qZ2t1W+wlJ8ijd8ojt+v/mdR
+kvLXV6ZoHCZN+mRAyl+5YHRQsYHqGn8IQBVhMkiN9peoS8RnRhu6acrxv50b0Rd9Yl3TTxpaxzj
H2FvIl7KXrAiqok3IhREvaIHHB4Y6pzUJQR7fLt+Nyrmr/Ynov6knzmcVNRfWgJVbbvoNrvh+nIY
OoHDLbeg5ts94ybvk6p0LqEv6D+IJ6hSS4RUeoFasVh1DCuxcDhCRgG8Czv8xmwiiZ/1NpIr3MCI
SrCr0pMSuOeFzBh5Bo2HyJt6Xypb6ESfwzOoPgDecQWSN3GpCCC1Yso5zGCP/259/g4a/PqLfmEh
0pswL2ZhlR5j/GQL9ba45BtU2Okn/zXY/av+Rmp1xwBFcPQbkxrgbm2ckErws4i9hVZ7UGACWmas
W9l9dT1wnAKFIWuiz+Rhk/XF+TpHvU4p2xCcg8SSndGsSbk99dyKZfYuP95OyEaJ/bOjc+PEUBBg
uSzZwaFH9bEx6YuR1L/Rqm3Yz012SB+Abq+bkh7i7s+cxmzt8lV4utnhg/E0LfEUlZ093xU7ZJmS
k7dbzhhusVxYyQjHUUhmdx5eI44G9pB8LfTuvbWLuTtKDlwrDJABd3sHk3Zv/AgoSWL+cJ52SNwE
U178+ylo02r68135b7V9adCqa6Jl97FMj/pRCyhfogw+xawVl3dHQM8DcOdHmiOciSFGNz5lqN32
HcAzW1XAyLH+I36ZrHjp/vJcvVFcKATYWMLz5cfFzS6WyAC0AD91SjeKWLD7bM4i6d8dkBVjdKSV
sCxnvsYjGlcou5inhjx29nw5GJa2RuFzsb+zpv799ZIUulGm/Exo7+8d6U1QZ0o7FikUndqazAlI
z/EdFNO90T1miztq/BttiXDuntOzAhJ1vj9QXiXHlCUwODdX38/2OOPvtIck0eQ7+JVr9iISyQf9
+a6REXBfMx2yeBrxR6Jn1ZbhMRoCOgQDpyJ6xcitoZJKdEu3mjxxIot8kegfjE3fbIR/NZAav/yu
X7AO8ZYr/QVd2VFb5ysc74R4397vP00zkPzev5fSX3GeXz/ty8YVGfot1HI+DfagsvPdHMHLpMRe
khpIjJG+F62f5Q3VeAUeoVFQfR+4/RduE8Thl9/5y65SU0fe2ztXUbl3evHMZQjKJIyW/bluoswN
Yg7j1laDyUNL6GXxmCx+2ljRyn8Df8jTWvr95YJ7lTHsKBoRroQ+/77W6llWjk0viMimLcRoLUzn
iKDaU2Gqx5cCfDPqjgoTsojIoXhN3mOO+BcoyBiuRaQYRqLAViSuqbOIdxFWDShVdmeXkCwVbWCB
Zki7sCt+a3r6swD4/cq/rBymUah9eBNFkmcYDkXJWrtJNyVYeroj0zsT+ogSp+ixmv3P0Pf34f+E
H2xv2RgW+a+pN9qfYPLvn/1lHaXS7KaWzSgemWZ0u+D9T1bylJTArFx57kOg1aGbSt4kZnPKuYs0
m9m10zMlQjxEvxICLI2WdnV1jT0beCR/YAhSDfSFEcNVVCDhNXKjeoVE3iA7gAI5WozGqqIuvUmP
bfwSt+sabDp7GsOgLVzUJBZi1ogjgXnflAzkPmF6uaUIGOhexcNNWEUDIuF/v1Di3x+CojB7as44
sq+0FLffCMPrjRvh0HCDBIwTDX25gwgw2AdtTqFtm8GvqSSp143vPn56xn+u3v8+/gtofJ2hnOiG
XpxAY0cvkF6YRTD4I0mGSPUhNmkFvp+yIU0nzr8+9stLc40SQY/zQTw2JLWXD7cD4W+FV6Fae0xP
JKFidhw2DVrIF927O4BPA0kcVvhG/szMp4rJTsrmmwfx3SV9eRu6TLkVtcqdUI/ZAxpGMthfKTIg
ZufE/kIRipNy7HazaYiIUfpuH1H+/kb89yS+vBFGmNcXSS1EvLflxURUCdpJ+m2t4hxzuD0CdVxH
B2rHL3gBU9TUM7o6WySWAHkf6WJMoKIWWogAnbkNntEUS0aDF7UziZp1VrfHXGhN3yvzhw4FzXVR
qJyO6/bmfUd0/oVrnd7u/36XL/tzPr+PzEO983gbydM83QWWjNxutG+hjdBrbpI3Ks2ZtzqFkmau
4iZkVpI0+c0j/e7d+lL3xDNBKdsLjzSam2CtIDVgRheGKCB8dNC4bCYrCQ1qDgGA27T///38Lw1m
fksz8Vqxyg0UHa0Hutlvbh5Yp8fY0uRi3XTfMNVzElTsP8/f/PLfrecv7Z0SJeOsU0oRvrtg8dqp
E3MBw7y1yKpFV4CpdZCWEXTHJXYJ8KPD/i4Z7C88zG/r4GcH/kuTVjUF85Zi1oGuezJUC/ItMmEO
UuKD6aza/dSsFXAeI0/Evhs/iZjvx5KKfzb6XAarUWeukTClqf9+RKejcknkMeHVZm5muwFB90cX
EmWrf1Npi3/dTn/5pC8LXx9yrSiiSDwy6HaEe8u9/Ln2JuY31g565fLWwuF/x3d9mTox8c+//4Jf
Fnp3T2/KYGBpR39vM0/Pu/fwpPJj2u1l7rXXHWLkl3n4I9SRPIGzuN9tX38pDH+/hC9rXWSEfadW
4bSjI1GpFimRMJAOZcjRTWs6ItYiS5pDdjhPClJRXzXhAjkg+EKqBffZ+7+X/9+X3i9P4svy14qr
rF7lmUChGvpzkCzLuL7hlB5QbFXZU9vtG8T9FvCaAmwWOW1KiKg/rdBI+0a+8Bd5wG/35utrILd3
tesTih1dOw2Nh32BwPZWdxVExBUNCf0HNExKKFVM1CdjVT3tQ5Hc+fBZwE1l3qW1JXb6wocfJDDr
8qA8pIxJCy7K++wleivh90LC3As7ockmStMcNlnmMbMI17q+v/5Q8HORvZSbXVLajfJo3LwmDECW
IAmvN++bOz+d3X+c7f/def2rveYq34ZLPd35eSBM/uP/S9qZNcepLdv6FxFB37wWXTVqS631Qsiy
DUVTQBX9rz/f1L73LBnpiB17P6yXZYehYJIzZ+bIb5RHTxhQ5OVahpYPm1daGy1m1347BhPVDKpb
zFC2VzD/zqnLmbRflIot3dMszcmdGO1NTQTILL6PwsfgGrxrjRNG7MJUbnaxtKiY+OIU+vdrFzf1
MfqVkRI5PQ+izrZnSty6TQUmZ0YlWxePXbttD7dqyQAOQ8AGJo2Q6QYxTtvdxMZNQ+HQ1/4wOFdt
etTdvxuY03+U0U8KT4EupoYpvUgolv75R85GClEddx24MWG7rYMc63gsA87bhvUQu3dkLE04KvyT
eoCTMtWLpZf+dYi1VYXBJtEDnv3WyWoxD1WIQClTnV4/0J1iCoHvfH1aYxCXtc9atsFnVu93dKZ4
5ekLlbZ24Uuzv0yi9H9uY5bEKcdUy6ITj9xoxMh4jVTSZYAbgwIuCdAUbaBvYzvOOO1JYAVRPZ4t
ChJGoGPRTm/Ra8g9dXFkUFQ/QqbX/0k5Rhe3BysgpFHfUVxJC098vIxVeA1dyPVI+ZbT7wH1HqT1
NaMdZ29iKoLm1hUj4GKTix8Q8OBKNIgatx2HWfmCC2ijXtr5Bd2TAeCDFVjI4O9sj1mdTb05X089
xhe3jlBbSvuT8ZRP6GWX7CS/OEqLRfrPE5vvjbk2DZRL5LsWazgkI4XJYI9yT7N5AoLIhAu2nahu
6+jaZArfozQC9PUWHt2OkUHq+ANK/SUwl/ll7vLhpmbb6DjUUndquCl5277av2sOcq686f7QEUeW
Wd3Y3cU5XzPYkvyculB3XPoy8UO8Qcrr0HEB6I/jJ2XDwRvNN9pQhozalonx9fAa32eXhU8b2abT
7Bi/+DVPw9r+BZx40u6tczCUf8yGqV5GT1Q+G2SVmJeMFlNqsivG8OEjN7/rE00WRt+slU59/n4h
gi59TLPtPC/rzFJLPiZxKJuAMMkbmuGnaENrkGar2/lx/sB7KAc+ppIO7Bptded9fxefxyTfk4p/
VsZsRz+esoykibtAuuVc4UHxa2r8I+1vgve+WflPLQd2hrnX0jFYuLRYdJ+2kA+IntkW0udpcThH
XHoc/KSu0IZsY3YGvwhPvkZ/yhDzvJ4ZZIE9XCylMsrS1WebBc49Y25NXD0rGDVDG4ByCG1/wmS9
W3swpWUnNLAloQgPR+z7n64t0YlmgbSI20MqJ1y8YeBtPOJmAiQySCiN6AGMCqJ8fhXddMyC276a
rJlzQDrIHL92YaINBxaDfgClg0zp1dMGF8ayfN4xdrwU8XWRQH33jmah1shQS1dikbZs2Ej96GmD
JUs0vi3QimF5lZw3cbmr4nBkHLNb0fjGC301dAzfj29jynRPuYoi8tRz7g3YRDA/315o07aOr2QJ
+Ll/RDwx5KCPcHJEJ2sEvZy49psYnGDkB9mPQ18TxlfeeMURp2NsD0ZGAo/3Rffr+7fy9bfwYUHO
ouSpO6u0bPixQLjTzUDC6OZe8Ttji9k01q0oTI0eJbx1Ast+KRxqn86xM5DO7OpVy3tRjUkBkERp
oKk2GtZKxysa8SdG0THmoYtjPiV0/gf+O04e4W810ANyU8yUkBgwAZb5dnYTeY5rMPrKGBPeHtO1
RDahgdunyPdHpdlvRfv2HK++f3iqWLJ/rZTZ7c+ieavKcuponbqHBIu9XBvKbnOvjFeKemHpRBNX
fcW6hWoxR1AHjMSIUejpduof6PmXGqyC80Ka8Pl1zu5oHmAtKcolCTJR45EN0PWcPPWhFngVncTA
R3EAhVUKI/rRP3MYdAtP5HPRb3b9WWjVD6N2Ug6DssfbGO2T7jIM4Ma2L94bKov06E++vRvX1g9d
Xggwnw9Gs2vPDkZdfVTjHPutPTpqWqewJtFlbA5AYQeMpEldIoUEzd4xr3OEKLTCgCTEmGMxxi8s
akNsgh+yY9NOznresirOvjQ8KUkoSDIp3XOJcenHlntgTsq8SvzI1ZolBMCnEP/3QzBmG0x1LGt7
sN/RVExctzU7O55e28LNdxGkNXSqHAuWe+6f6wOz6862ljZN8ikWSCz1tnum8XTeg6zR9tYlKpzo
ub0RCpClSP3e7frm+3sfo/nwpM+lMkqT+LG44aBJKVfZ+uzaTIe6GoUot4UisVQIscQK/nRNnNYt
S2QRqj0LWcaQNGk9sMpOrWuhbcyepOyC7jrGXNcSknXrombYrLl20KQp5paYxayDdgny6M9IlYqA
epNuUUsBGYrQQnlm4smUzxCWhTCmVgz5JwwfhRi++dSt3xBaJrftL6iIItdPLzD/wuUA4hgTsXYw
QRKk6iDarKkrb5vTpYFu4R6RvnONDQGJnuEjYEKAo7oakh3iD1JaMven7yPh5xqveP0fnsosEhqx
PXXnlKdyfJ4IezLq1GjHBLG4s9wFuXeLHJj8wi9fLATvmIVk2IYECnrGC8aiT02QcwZILrsAOOrx
/lityle8VRKhXMpfzzjy/WE0Sdy6tJCTvn8R373QWchMjNKqz5Wm7OWtBrQMFSPYEphoOV1vBCze
ATJKenXEV6z302Aw1qhri+5CKnsmwIIygxh9uiPUkasMvvKaULMGHtF5urrPMO87P9oMhIoa+4pX
OSDKYAhbTEzKz6q8PwpKClqMP5Oyy4w14n3KhUtd46+/E0dYKeIVrJnzoKAVtJKLo67sHaZerkVb
XBABkJrC8ffxZfaX6nafk7339fDPFWfhwNAGpVAPudgZx97L2MYhe5L3ya9iLIRJNAmqgC4BZeWj
7S9TslBYR/XzObrEIybf4CxgxXegUGnSO93aTO/xtx7ibYHaobhcnsP5dDCZ3e8sORVeCF17HBXu
F94zvlfphQ0D7CwM1sAcKEkAxJRBTTLRAAS5qKvfIRte2D7fe2Kf1+I/j22Weo6xUx0Ki7UIR7fa
jIwTTysD/7CwO5sgaVEd7ke8cVYUeZk2zXb1hKZWI9APcLcIsNZWSa+L7KpRfIdD4CUWFA2ChY29
QuIGsYZaqfWL6fjERSRLeU65O9wBFIgxqQ0hElFHIVBUJQGrv2ceS8ZOhSkonE8kJsfpI6yUhwyp
ASD2vX5cmHr83DqbvYNZZG1OxyGKY96BKGajzkYcnw3e6VeOocSjifQXGEASYgnfMCHrFRht65DM
udfQyLcaLWfJ16Z7wmj4fXDTvg75/7yVWXDTK11r64y30iMsUUMgJAE+DO8FkFRy5XiLEWCU+doT
srniWTsBON20DsA2HzGpqAIa8bbGgojQzGwGvc8EUtS7SA5ITmutwFTFgdSHjBZ+f+ef21W2ZmHd
beDOqlg2vhl/pyKtUqZlE6nKXr9M6d2/yVWI5LB+t40AssewiH/644A5V732tNED9KKkJf73d/FV
mvzXXcySQqa15dOp5y7iP/alBJ1746Q/KAM3mGGFEi6UD7SrHy0zGA5rU3Jttg04pC7QWKbdELl5
39/P56bC7KnMEkVNPneS1nDqaLxauimI8qeYaZQCGssuRpYdns/b1ksY7m5wOfSOFSPWeCyY6sPS
0lI/HYr/vhVzlivyyk5yO/JojgJaLrsnsBbquoNZ8Tx5sXWlwNL5kf8pN0zQjcVDffa6FwNjCE/7
sfBQvkgcP76kebteTyJFkZEdEQFbA6E2dOlnZ2D0GJuR0tfLWycs+AjLIEVDaR0HSo7f38HnoWfb
wKEXUzlTMVQYUrPF6lRDq7SaZuwHDirFTjV22Opq9gM1Guu0UaubCLlRDstUDfXuQgFLmKOdR4dV
XTTYfNTZY3UKS/uCGILp0tYYIsxEdyqqV4Qmkrox8jB1nnS0bs51P17VKbrJ67gNm2ZvqT+MY+gc
wyswKtkz8LYCGHi51iKsC7V+a9TKHpcpuLInXDAOS8z4+bNX+EKhBGv4hlvIf6zZ7hNbkxkNZaXD
kwXEqrv6g1WLYeThl4nFNqN6aFEDCFXuycRIwmXYeTyGY/cgQ2YjA8S4zNicqi0S5yxndnHNQedo
eRI+3qdNB7HifOHEl1K2JrXKMZD0qmFzBvrrMIN9DV2NSK/dM9VPQUbyGXpQUg8/qPEQoELRfy6e
UefhdP5rZ5tcPg6p0+alvs/+2HmIPplTc4TTKhwqWEYhVEXKJ8drGI2krKXX79SlQ9KnY+r8FmZb
jXk+9DFaeH1fNjChCpydXqZp8pwK8VwDPKd8PEs3k/7b1m6zYn1iPSbrstpDEXdzjE0VPFEag0Tv
MLoKaoXBsNYN3iJ18TPu1/Drf5u61xsuEh3EggoQnNR0men4V6aOWXP3EO2cWwndT0mx/ho9yJmO
YuHJDGSRnJmXLUB8PCYrYaVkjNsOuTFAitBudnn+lo9bmXGNg3GNBVtBHyQDZore3I+i60zCAY3u
m/WztNbZ2R/t60zedUlQo4zofIfpjOyGsomW+5Jyfzru1OHqqIcKprDpVVpu4K0ya6rh9XNYx/A1
Zc/6mQS6d3x0AC8r2266Pkw7g3x9utfyx5oPr4U40cV/mqx1mx4qFpA3tXv7Pjgoi69stgkP2pSc
kgOrpoFqJ/SvU5AiksKiBsM9Tjf2djCv8QtWzhgsbyN1VwxY491K+bOs3ZUZj4M5aU/B9ZptDtoQ
3arqoUYHnV5UOtDOyzFeA5puSvx6dhV8bqpJ2baOLsvTZQIWiWleJhBBFstrc9roDs4w/unNgAU2
bnkhkvY04qwIZqYJNSCFPUYs7ogTDE3y7lIDH8SXOa17uE6eo69rnLMkTGbCA+mZjfcglnRhc7ix
20Cuw5hBlcmXtFsBj/H7HXrSypXTNSalFkN/cDWg/evrBiuRYx5mSagz2IVtDbBTZiLjC4arJcSL
dBw9/ncF5NKvy3XPOKUW1vKK0ilisREN9dLOKgLVx/x1/l3NQrhFLWzoE76r/EJUTsdLAiwnPeOy
3NhrqI9L++fiqpilFk6p2Y16eI+c+Q1jkJlfwxVXf6mA9Jqw3gBguSkpYCLCuVlYkUu/dZZFyEnq
ZGrJguTM+izzomAEw3z5Y2wzzD0fqrBe2CY+1Vh4uhpeKo6q2g6Qx3dvtA/lDkVyJNonR30f/cak
bPCk1ekuCXKaOBxFmNXO10VQlcHC7/wiXP911dlRLquVus/Q4u5b8GXWuksvDGtDm7/385uKaQn8
qiRcSS2ZFiSgrO4SQcRCHmuJdTNbV3/dw2yDLIcpVWC66Hv9Rfjd/ymP4uI3Gt/J0yH3jz2ThGLy
ELn8BAu6qrdn23fqpxH6toSZRxWQmlMBVX+ZaDTsEEW8ne9HK0RQS3ksD5ThpcJwQ9lalRvlOE0B
vorqNVFCvesKoAQrm3n8y2IDSnYnZv04AILSsPzh+GoXm7HYNMVeaVy+UGYqoNDbGoKAbZ0KNUQt
h9jDnY7u4aeS/iz0S6fd2Gf09Zti/KmoT+lhQfKnLT2v2RY7FWU/lUrB/gZdu7otj1dD0K4Txq+Z
8cSid22wM0Q3OsRHN2lDJWC4GE2L9Cq92HeJvDk0Wzryh8PeZniTocmQ9osbW2Apr6tXzsC7pbLa
Vx/yX294tiNHvTkZUabq+9HtaF8De/2JVpbJP1vetc+Te/iBfhNfrGgfLfEFPil85t/VbGuJ+zZD
0JDre6BiUu1hxao8S7Qe0kDCE2yVMZZb78BWFNi7gXOhhFp4zLHGK2nJNMMQH9N3C30WQGvNMdJW
42Pj/VAuczEO7DmH5EzhhglT7wbOK8KFdRJMOObHfQX3Mr+y1lTKXifPWANKF6Z4WL0r+a1G9mS4
Xe5JMqa0nt3vKryoH9ji3kXjeuQeH6wBKx3m6rwaZp2ALTPGdXTHyE1TfyGSiIj43Y+bBesxV6tC
sVJ9r5GD43whLEEk5uPAraBUNtz+LdmDEkwDSn2pBl3s+NKvnWizcBtfBO6/ltoscFd9ph2NItP3
+DkeQDlfVEG3U16ASVgv6b5j4FbfL1xy4bW+6/g+RO5kGtODWbHCRPICMgVnJ8gHzJUJrLWy8AP1
hR+ozHoAWqlbzXjkahykGuqQW1PelFronBGAh7oJhWforuThUj3cHpnxicBc0vx1ZWbCVzi8c3SC
loO0A8Qe3T/V68DC/tFcMU42hg7yEDpZIOy0wNkyNms+G67yu8J8KVGW9p55We5fXya7nm1bimXM
/S2Mc65MWZHwZW66izYswjaAjQfkeak7/alxNrvSXMkWDc75eGgkbR9bns5Q7g+wq6zL1IvUqy5C
T+fcAndnroypbGZCZYbj/7PP439/7FxeJlWmop9yboGckNYzaNvmJvNNvOJpL0LepvxHNA+zG2HH
CQ9Dh6qpexwP/6PF+s99iMX8YbGmZdEqShGLGIRvn+pPa8dtg+4xpj2NN5O7cLmv96p/Ljfb2+Ws
dA6mxc9ONsJTxGPSEciDxjHqrdwAAKJbUHrDKwZniEG+v/bXAemfS8+2yb5LnSrNWF7k3mLExu+D
ZL081fO+eD4Hvn+uM9vcDGMwWvMUadRW6O9kY+t2Kvvp+e1k/5SAqRd4VfIHWkZZEMqyGhkI4H+e
sAUtup+67dmDe3AuMHF3miun+yUnL1mM4g5klcT5UU+g6x3SixMNlRT0noicZwy+Xw4x6sPp19Tf
F+O6QIigCrMRhvjh+WHVYf8eX7W3Eqmk+SLvbXD+5ktV3x6eYvVBSbZmtTYBA1JUZbLu11G6GpMQ
O0673UnORXa8z5MthxG5XCgDfxr7mn+Js904PdTqQdNZD2KCon/FIXo7/nhfCswnLB0gPjWN51eb
bbhmVbRZo7LYO8TaeKa4FggIlrzEvFzLgHxyad/1HoAhJoXy5wFW7VLo+SRUm9/CbFuMpLMZ5+ID
6CMf318ZVyigRuChjSQogISi/KjcPsB2IKhJQn6qT+rb8Y+2ZSr5oZVX5c+kWfgu3suO3y3Y2Rap
Sye1Lmw+DEBPowtHnacy2eusCWIsXfG8OcqPabuGThUDtn/BVrda1YZ7wnlICSFoibGHy+xueMl+
mM+QAfyBtAR/z0ADXgUWADyJS1vzLgcoVfrlzeEmuh78djPeS1gSMwAbpIADtqigGNLeYnF4I0bp
KdAs6SqXVps9K8DKlTbYVsL7xwgNM5ozqkfh3AGqTui/FvYzVazd2XM1Fc5ummxammXO97M2OZ2s
ojDU23dCyCG6C7QS1aTLs9Sr3RCFUbFt7hiKCtJy18WXFtO7Y+I3AGxE96Nh6HedQ+wgXHT338fC
T7AjluHHe5vvgGmuyNlZ0tXbAW1gcb44nC/O6TY39gedxhcE9IS5ZjYgIou+Lvt1PYQGLdnIP5Zb
g1y48hOv7dcyUilPrj3jsNHSO7P8UTghAAkZ6BMixsI9vlBTLep1fks9YIKStbCffHX2+et3zLKf
SJf6vpZV9VY+7uzcU0+r4g9lUM6qBv6SvR8xRS8Gh4SGzPSoZ+9xWMbSfAUSNg1WShpUmMIxT8l5
/uBaIVvQcDn2wSkHt6wunNQ+Nb3mT3222WY5jNIiZkUIRWTFc7RDLBFa6109g0a19S0zbOg7ry33
+FhgSAS25hhCQjXyjVWDwlgdT494O4WJ3y1l7J/aE/O7m+3N+H22cnPU1NsT/z4+Uvh/uy0sgsba
GhhnAFqlNeslsDSD/kLB235dWYJXHd8tynm/SAX/eq2zvbpth+EgIcm41V9OFwh5AJraF+cHEIPQ
iPZcNayDFl8egBUAZpqV8puntFSB+SKP/+smZht5n2Bkp2t8IyJaVLpb8V7EDH2BO8I1TZuFOPyJ
qymev6oZguxpGw7tgb9TsahRDo0qyeqtZm1o18ZrdLJZFRQv9m+ECAMAFM7lhhgkxDYdRtV1lgbZ
M4ZCTJJCItkt3dBXx/S/bmj2Fs7WOU2GggdAAPPqo6fgWerlQaRzH8OehrILbVbJr0St9Pv49Em8
On8Ws2fvHFmIls6zAPgyEKqhqQkLc9cGdMcrwMQJFA9F2kUO3Fd7xF8/epaRtLVptv1JLL1QhOvJ
hd18Pay1l4rN6uhK2LkvvHjtq9X+8cXP0pLyXEh6LA8EY+bJGKsaLXeCt1a+sDf8kFv38DCkbopP
O/DI0o+hrN20lw1HSol23VX/S7J2Ywb7Ec6e49Xm7ffv4t3PZb6Pfby9WcpyULS2Ohu1eqvcxfu2
u3ixeP3A/F9VjKJ+nPABQ6dEFyFQnqL79JWTUx0k2qUhX6/aMzFXYD4O5RaXgOPi8UWsg+/ubZa7
OJY1lXo/EbPopyKV4oQLe+SngENRkfc4xdpPzmapRPlVcfbjInlPND+cmupMTdSo543pL3QmcAcp
hUvYfsJ8Suh6s+vFCecvTi9/XXG20cmTk+h904mXIAg/Ako6bADiAf8GnkZQuhXAGAs6JmaV2CCk
v5eW6Xsl4Ztn/V5Z+/CjtaaP9FRVxJdBbLoW6BxxhBI14KU0een7f1cZfLiWlEmYy+tcq+G9Tl7u
nS9T+hzk6TZ+ac5vVvomev1+oX9STs2CznuA/nDR7lDX+VHhol2AnFfrhOE7cwqcpUC+N1dF4Hjy
kqx4cSnNIl1VVlOuFcQbldGNgNGV5hqas/s2MN7h2hzjVuPTkkhDX/hs3lPXD7+0j7RjX7eEV1x4
lRv9lsq59mbjKBL0PoK3YtX+lnG4EcRFYVwuPqXpkjEZVV6B0Q9NXockLE425u/z4OpjmFw7LtPA
0QpM96rDEfKFtnptboYHssDls/yXufWHmPSeaX34AcapnhLF5nPo0WXSdQ3gmP3O7RWGspHyXAEt
z/36/JBLtwro2AlpPrNTR0lB3A+ABwGpvtK70FGBQshLAfOr8tJf3+osYKqN2hyVijSPSgPV1urK
eT52EPRINndjUNwckrA6/bsVFrEpf/eVziKiVTXlkEm9eptuir3a77Pxsr9MPIGx0QO95HdjvrL4
vX6S/cy+nfc97sMLKezRrrqR3yw85cTRqqQrsuoZ8kfr14y0bNflQElyJT8KJDff0yq5as6Bitrz
sBlLf2S62wnRBgiyo4Ploo6XWYcOZzVNqNQIcAbeorCRsHAk3Aq7RiZEGuwEfkAk7e6F+aXpTfRu
Us/U73Fh2or/ge1p+1zVYtCBHja1mBOTk01z2XLE2gq+2ZGQLeCBWzVFtG+EtFNBaMZQD7XLrN5P
a3ElnCGMbM3MjGE/G+lWO+0y1Gpiisi+EM04XWW5RUyEoyhwwagevW7XYdtCtHLOQSEH1FssZQet
YDjF6PvO61a/bpurtHrIxxZpIUMf9dPSW1HFQvtmLbwLNz+8lMmQzKouxQl0awo+F2OEWv5CI8iS
ggTAHnLxR55y2Ln4t6fRVQHO6U1OL+LjNZIfHG6oNwXKeYV7Id54Cznel6ehD9+wNjsNRXrTDV3B
JgpyRks83R1fRuxUg3YPGjGf/rBOyHKEcbUhMMMC5LI93J+e/sVPKQJJWmP/97CwCSyExvkIqGUk
RZKcySiwTJhAk+o+EQT1byih+u1x3HX7a2rCCw9jaRt4t2v58KoOVRpplcXDAIR2EPwS+5Gzljfc
QtFBqiMqo8tC/q8KYh8jlTbbfNI2atJCHUWGrwTdJg860V/eHg/3E9UAya8vJp9J8zi4Tc21Ta+E
oG4HxX9SBvzrPmZJt9mcSC0aHnoqYgfIeMTXDhY8KFt7SiGLqcxXpZmPS2+WcaMBz3MlNXEBVDwL
q4R7xTv47zCjDpZ6DOjKwtIC2P5iAfCTSnMeKGebQ8Op8nA8vO9cTO5TiIYZx0FvIh4yFmlsBGVB
6LQ75wJyJWUUsLFLJb/Fm5htEn2j9qotAkMp/5iGp9z8nRf3nCbdCj2i2xjk7z+G2lWnK4yQPLNc
SyAdCVML35pIWr+JT3P64aR0dVScOWDSmn7kNCESHzx9/LHDMHWx+rewM76zGD98YlZnDscm58mL
8zxD04IvLXBppHjYj/tWhV3r0kFWX7roLMiZlppVSX8Wicq58OzpBXLyGUcdY5MRSqo06LobTX/I
retYv2VS27IuEyRZV/SD/kynC507g530eJAeEmpYjMoaqI2cfA3T6BTCnc/SrSKtR32Tu+BhEhhD
6sr5pdHKa3fATxEGajcLb03UIb57a+LPPzzH4TwonVORPOph3vjocMRoOGCnAqloWCKfxVa3W1Q3
Lz1I8ecfrppnXSWpMiGieRO1W/kBdLdE8Rbo2FVxo+8QVy8sz/fo990PnUXHoVaa2lT5oRaIhQAb
Rprw2aMDrH0j+Nn4c3sFeC7E6BRKQfJnbvHQXnI6ln/HrGS4gZ5JGxbZvidtyut/I+1aeiizuDlN
XQ779L1CY56CZApEfQYhAEIGkZYH0TOmfIZnLxQyl3YrfRY/06Ko0+xA/Mw3AMmlNw0lDn1Dz7Jd
a/turLz4JS1ecxY4i2FqHePIQen/Fe9XYDXFmZe8kTErWtI/lo5JnzzSZrH6fXj4w5or9ck2GqdV
b4s/TPkiVLnCCCJZgb/PtYcJQNsfAz3UDQM+sadsYF/nIjetVzV+pVa5PUo/qN1TxH3vMLTNFJj6
5nhYAyM7hoclGuvSsWM+iljmau8MIoXI/gh8Tt6ivWfm+0A9gpFzcjz/pGwS2ZfX7XrpW1kqmxmz
+kQqqUUniVB+Rj7ripII3Ahf1sF2Hf1DEC/92qVq6bu45sO76aRoMJuGLSylH7o/MlcWmbsMaSxm
COKEIbmwx3S8yc19yuADyoerDmklZlXRNUOZWJg8yM794pJZ2NLede8fbovybX9IRQ2hSDeOgknp
7b86TdrPbv3WeliZXRv6GtBDNISN6lpMOYdvySvsfiDYaJC2sEZRZGRvkKyD4mkhdC/EC2MWRGXt
WOlF/F7hAJMLGXgEy4atiXk/BtVVXJPgMZm3lOkvVXOMWSC1ky7r8ozLllBACN4QZA7bjJmejJfU
eth9WnDdFrO8hVTemEXHPlXHLj1yWRxLREE17QVGeVjnPxVD9IDwN3uDU66wSy48Z3npQc8CpFS2
6dC24uTFYGcHRspwqk0Rnv1Gh+67TrADzbcDapsD5kIi5dPL68K8OIsIyoaB1Vof7yT9WpCgm3WM
8eLGehpfG2wsgJGO0AZWw3ktcGgiBI7PFj4jtWvaG11zxx8GCuEb+FUcm04/KNW4lp++9ofXZrxQ
sG8/OBTU+KscbCd/vEs7UNmVZ0ZXuDjoBIvIs3xgV4pbsblhaNwzzb01hcswBP4XCp3gtOExrMc4
lNqgEf8ioHfdixPGnl8VbGQZ6RlL07VBVtupcEdIFr16lvaDd27Rhy/NKqNpskZ257PPof7IsEwU
dJVIp21PflMDiVHM1Je8JSTd0qHJmCXPjMPEeCbxbvXwZPhMA3QxjgN5UCHTvUDHT2njVL3p/dNg
7c4TzUeYPRg/rMbF2uFCUXg+UHSM23SSxZ2U8eVU3/fyph4fjASfgJ0wEWEY/hlgonIK4iNlFoIe
uOcTttOL633hS5vPE0VKIluaQZYbPZwuoq3zVNxGNw5wwuz+tO+vhZTov01D39msH96/fMhLRij/
9f4TDzqH7p8vEbZCsy+8M6RUDzfqdOnLXjg5mrPk93ym8pg3ZCGMubZ+R7l9d7qBOy1m/oUBAl+u
9ohs4t84rH8l9ft4SjZn0VszJC3uOFHcDkKoux60PbaK+NKfcOphfPrgE01q2U05QDoBrqEgnE70
CvLA+iNfmLS417gBYgK9wiNwI+WQEt0jdk3YZ8cQcezX8wuzYJgjDs0mi4O2vsL6s7o/rNUH44Lh
BubzigBcMjhAicHB0tVjt2Fy6lUCQYlK9RWGD2N1SibQLXgHnE2/RN1hr7ophBiORQJuhKdhy4hv
9uTcReVvqDD6Y3dXX2YPY0qy4LXZVc0MLl+L4UXpr4z5cF2HMh5EWXi6rkFVW26J18CaGslp4wTV
nXbBWKysXPfKxuboU7Bpntzjjfp6MG5l2+t0N5EDc3tY93VwxoZ7C2gUvQ/zIX6N2+bqdIF9kp/c
GWvuhExi9Vw+Nd7gaR7dtmyHv4+Je0yMsvwtfY62Z2XjPDNxz1+kNQiXvwXtU1xgkGpJ16cD/YGg
qFzQ9zZOVs+l7IJG0CgfrkaD4aKdY+8xa9SYQlt3ylV29A7HO6zoVZyd0Cf49oDR8qavdnH3sy8j
jO0tCoWr6exClTdv9F+99aCmFyPWqhUpREN5vs8ftO7n2X4jVleya/zuBqwv7nH3XUnOc9ncDv2+
A6IzJrvccvOIPa94iMvcc0CslEBtrtsYs097pciRF0U/88NzdfodqxZaSPQ906pynvl35fuyXsvt
TmeCM6rWVXShPiXsZBiO3Z6fyGURvC/soUsxZZY0mJFlHRgBEvH9fHrDTnSdhRRJXtNs0yJVexTA
+eUj1VJeac6SBmc0zVITxfuzT0xPo7CXb7UbbRUV/ru7ltbdAJkXJEC8Gn1jOwjBjDoIDr7A8ENg
XcqtvxRmfKhWmbNkohmNLDdOotsY0pzh6LkeH0TuBB3H117BuO2A7MFWMOi0rM9PmrH0KkRQ+3wQ
dhQRfRxbtmfPpEzjrjPGE914yuthQs7i1g/UyanKCutX/MyDJa3M/9Ft/Oeasx+d5XVS5Wn93kTZ
9Jf/yhV72nAyjuMLS+3rbO2fa82OlqpsKgfnRBk0f26oDMU7QL9liNugOFuikieihIs/8Ov1/c9F
Z2lEGddSJeuUo45vqHy6UEywku0hcmgDxiEnH1Yip5plyuH/kTn975WdmQyuLbq2b6uGnzvS71Oh
deMY/D66hdyPHY2EhbGzJfXl4mVnR8TOkXp9BAF1K2+lZ0h42DKEsQTN0X4WamP553+hEPjnx84K
cHElFfGgkJqkVMjiUIjDUOQrKEmaCVQCtr3is3F+LFb0F97vnKh/ihtHj3LyE2ndgWFkM3lvUd3Q
03JWapCvU0YCmXxfWMtf93z++b2zJCHOtLatc+pkhM1HaVXi/UANf9VfCvHSYaMUjAoTLXRoJ6hF
6PkuXF98l9/ECmcWto+jem6OFcGKqdFNFE4MXBy2DMutK1+6VMlBqFletztjKTFbetyzGNXHQuAt
6oO9m+POuFLYMIYdLEyLJh8GXmIcF3bsf72qZ3GKAlFiWBav2US1A3Fqi9siav2ALRGJ8dFnjopt
Ctuuhee89HtnMcsaDkUcJ/R5e7e0kUiQFrEz0C35LQ5ogw+YE9TOv+Ogu/CCZ3Erqs/Z2LecqiNM
u7dJCzclYS9MaI6GaekvK+r/j0bh/1/SijyLV4UuqWabsxXI2wmA0Ip92KSpD3QchP61vZkMIBzh
cXJr8k7q0AJ8cj+6Re1Gl0Xkxc/YjMXP/3UgVeYzmlg3KWVftertIfKZ5Rc6FahQNqJEF3MVIPaX
wInXi7WvLyIpC8pSTMsxZOTF8iymnWJ1cmTtbN3Yw6pXQnC6R1dbTzXuyeGEVoMs3IBTuNzm/3zg
/PvCIlH4cOZqBjlN8yy3blpGv0HmONWzYYi9cjjSq/LRX5w3/XDH6gPd/wSpW1fRrOmb/yDK/X0j
syhn0AyQbauwbk7TDeaE6g+13ZcC4eOUeLEGB0aB65+des8kpnKNHm3M7u/Gw/XCN/g51v59F7NY
JzlWdMxTHgf+V0xQVrtzfYMJqe2N/UYug0R6bgFctBftjQ5G2C9PT8f+1kyChdv4nL78fRuz0BdH
bdGXw8m6idM1NQnlBlJBHozDdqKR6Ef2BvJY6ncoaNffX9mwv88MlflKlMfCGqaYTzPd1Oaqfkw3
eg7PY71jXsTDjg+7NQV5rhfvZaDQ9SXb0cE/7VLvhRGYyUufnSdAEIGEMCHgVAXOb2X/Uf0Kvjyy
o03yY7hTbQ8TNE550UCmMq3PLzhRauJEyLnwyOHxfOAAO4Zm+tg92dWKQRpD/skIsD2EABrY3/3T
mmaR0TIcDmzKUcKJUeoj2hPnMR8vLPt+ykuvxqqGNCirV1jljYayyp374wHFTHBssXeQ9jp2vXEN
4A2WVfnaGBQ1qtcsehyMUNNebThKivlCHe3IWaq9MuURne7NKHNafDX630Xv11D7exCFsH2xMNC6
QJef8/OTja4KDQjKnNbw1BgWR7nnEFw+mDf0mO7S61PlKST7cN/pJtAbxBSUJ4F/r8aGfntItoDV
u1M4AqMwQrRYJ1AflD7q/yHtvJbjRrI0/ESIgDe3MOVJFr3IG4RIUfAeBVNPvx+4sTsldK0wsXPX
0eoWKhOJk8f8xitlJINtFKAZLmcAOs6xI0kfav/ma7cDvFD+hlfpI0jW0oeP+S3y4forYO+gfTf0
GwmRJcM/MalcpwBf9Dc2aKzsk+kJ0J4Z0CODVOMlZVvKNqvsh3Ifrnx417/afVI49SuFYousK+nH
ZyG5Z+s1GF5zuzxvYRHK4lFODj5+ytA+GjdNt6jjttiYu926XCsqPegUT9vROWcrc93s0nVWee2X
qm2RAL0LOxc7m02ibsW91k+C8PQzofDWrvE5eqh6nN7DX1OvMls/Ib26GlxM12iIThigiisr2KcH
60ezi24nH7biBdlIGNO0Z3/KpIfnVb8zMXVFemFT2LR4sPlw0S05350tW5uk92oJZSpxp98MxjrA
6/i8Um/12EHU77Z1BjzWbrTtZLoXO9YGs5t2HYNd/M4/8OLlNdxKlc3FnN+PvJbgUDB2xm1pC8KD
k2DC8+nuh+dyBznNEd7E1tbhgaA0juIXuor1Wknc8B7XDW+coHZe4DSPCKUZAO827AN2tj5B8CDA
PvvyncKr7gRX/oDSEEi2dax34oZ/ENxqA/gNM9q2cIrEwU19+MKaCCUDfmnhYNRJtoSKFV4DKyDP
LQl64EyWMRp2fC7mwkClwq/eWrX8Mr7E+M6EoLjuCqcS7ewutTy92A7v8iYOd6rvjuVu3Mc7x/dp
UH1LYE1sxvxGlr1+K9tyx9EBJaz0AKGiGKzVWgs2bfbBvukfAlwJx3+ASoSY5dbYKsImujtzGjcj
+JBjmiDs9N1gxB2idVSiylfvuwO9kTu2H2UObFPRa+GfexFZNPsk4uLqdMUqmBD0unmfoYSCyZku
OaKwt2L31NCccqc9wbVpXPtn6NcNf4j4ubY2tRsVI+jM7ruViLHhtFm4DcfjWhPs/GbotxYyo4fg
jj9MOnjsBAXtVui8cHBaxtXNPqalg+S2PBxSR3uT4n1ePAgAWoOdmm9PZ7QzB/W2K581OrUYNw7l
c9g/4SJqbU1ot++q5KEWc+68LMXs+UcGl2048C8bWNzCAz+Sf1OoW8wIpG4jmqu2fxqKFYOXNXLE
OC+AUXOGNXbEzD16h4Or4TrWP/F3xuUqIeIxDjodJ4s7JHffff1u8A9q5GWrGmIic02oACdbNHdC
uo87eqyLd/uUvfzfFYQkzpIMQU/6xsjIqNsffIy3E0wvfJlk7VBXWy1KYf3z8pxYF/9KLmeZRB/V
floq5NFYOZ5oUq7Mr3SFvYt5p9v+JKHJKVoHS/YS0nQn/22Rs9QhL3NxUDWKYfWmxT7EidFB071p
nMNMjMDnxKBDSgeFtGVQypX88c81zxKGJm2ztGip0YxHOYPmhfz/x4Sq03aoliJ4gIXr4gzw6j7j
qkCqYkqKNJdSFZTa184mdfio7c16JaJ8hTR/gF7y6JbBDSaWJO/MxbXF7tXVivTiybPVJqYYi0lC
lh5uidq78ljszht/GyE+pazDh3iD0vf9ab9kMnh9Hn/x3FllmIuRmI8xz+1WOqob0SZfofsJcrX2
Oq/aKjiMM/TcLjYern4/F8+dVYa4tZ4qOZlwAKOHoLiOKQwZuhitE6TMHdmcAsTiBGjp9c6qwkQU
AqFu6GadDEcAeLurJwjASoJLnuHeYYHhXZ8+lmLF9dLwX2udt7JkoTCT07RWEMawVz0fQdoSUWAV
wtB4+uh6ZGJWZ2NX0WyKQezo8kugeqnwmucertXn8phCt1SDY6Q/J9p2UJEhLRcdtK5myRe/ctb5
0qpxOPkhv1Ls3HSLiht8BlzwsJGmGbMW3fa9dMzFsmDh3FuzKnFMs6hNcl5JuyIt3xUP/VraBDvG
yWv9rjlg2rrKHvt9tVAUXI8uF6udxW9ZCuTorPKlt8gsepYd7JOd6Wo3cuqUP/VVvLNc47BQiFxZ
K4Q5WcOeRZvItrMdTnEmqqpiEO8trL61lXKHfGnT2sI+fBpcf5eBBTdus+f+pjsg8oVQBpMn0sHQ
7QVaCM09ZA8kYHHmiDype6khnCGId1Tg5DoyMCo0gzgvEwY5ZqbWIDPkNufbhtQFqrhXI5V6Itt3
A4b3P+JgE3z8fXnXWON/LG/2Kk9nRDXNUBbv9ckWGJDAWiYrpOBG3fwXgyoLhAPFyoi9BfZLlasH
Hmm2WLs9uH9KT8MGxat22P0yqVsNizSsa3iHP37g7J1XhlikSSGK9zWWI6jR2zqAOGHdia6ObeWR
ARi+H0V9mxkrkPfI/6VPww8svhw67crByhxJPZwCyoWD/tW/a+JnUE7TNR0tICqIgC/UKaL7FO8b
nLhzx0I/EGHcn4orfp3IgqY2ZwLL/ActMCQVoluowHSDvOCWWcmNuWt+i8jmym4ceUn7Gb9x84C5
lZ8j+Z27N8EspsbBj/pBfjH2aJlT0Az4hyKKexN5CrgRrKfDO5W2rWnR5dHwJyhRbh44CjH69pHT
NZgFw+Wffpj2Eih20qz1aNVrN1VyX0t7zd/kiyjeK4H+j02fpS5FXGVJYXDoJzrxBNwAC3JDWbsi
tV0tydpcQ0P+8bR5xlKUgVQIvOJzu0ZMB7Jde4wQ70C+IH/BT0hCGk27E7NPqd5BUzQEaOtH/Euz
bnuO72OUJ+iOpgdEAQZtMpEuqAVQC1AgGrv+eMha6ur0XtR3wmmbCuu/f0HXgtIfv36WBIRR2CLf
xl75z/Lv8pjs5DcU9OpXFYkndVWjCbhSM/vvD/2H4wX4wT8eOssALEnMJGzTxfsB9zbxSywcnUHh
z+FuzCjLqfsUu/GCDQddHOje4svUvyW9rT2kpH2vGIEn+9Oz+WY5yr2xS619Vu/q804nQc8WnTuV
pdM0SxtMfRCt3mSHzOcWGOkJpcmN+j7EtjLsklfkJyPm0cOv07P10Bn2uVzTTiglSnQ7/G2AJ5Jc
qKqiZauPk9+ruqESGQt3MRReAdj9saezREPthdZok1HkdplUB1PXd9XS7l4tvGTAdyE17Gjv2WHw
Cob/4KScNnbFEcdG7+8v9/v6nGXwlz9kLqGQ+n4biAoxWcYMLbVuBGTiAgBuIedqlN7E9LHwH8Ek
+qcHU0IU8iESPbNnGBBwH7NPqfWZA1uZlOosfNLSZp9Q8AWtezI2Sr6G7JLHv5nmVxGKXojT3gbj
Yym/leVLFwPj3ETlXSHsMEg7gQapKYeHNbr1Vb9V8k2HwieaQd2jqWMLPh4RbiiL28j4UPCkkA71
iCzcSv5lVSufLs++23xDV37He2kH52aPIb1jAYoXW68M700wAievOCG++aPtPS1GgdIGx6FxrZgR
AsoyKC8d07DTZogWvttrs+8/dnl2scedLrZBqoiMs6TVuXX03+PP08Mk1tY58a215iaO0QenQrdc
7Sn0lnHH34yf+YuWTVHGGFthAD6vXPpGEUs/AQYQnbdwb8luC211/lSeEm1tbeIn8SeMMlD3oasK
aBZnPqkmLYEGqfXTpyY+BuJOkz6Vc2RH3R0fmB30hZ3l2krGOIL/URl8r2joqJlPIhV+4P+2InLZ
4jmWnk35tjrdZ+Gz3L8qsPyt8Eam/5LRHrO6lVyg0mL7p1XevcXqrXyLV7eXeaK8QpvDjNcxY6Fn
1GqfMAqLgH2hyUmDhNuq5b/ZGcJN12zxrkmRgkNNWN1WqJEK+zp6QRQYT6haflQG8A92uMPrPqxg
3AO1juwY6cnoUSw9kV9rOj0WPb+M2KYBMXBO1LVhxV4NSggZ0lxFXd62njYC6rgfY7Uefde0nk50
GenTNVDdH0rpDphKG/7Ah8k+0WEYkm2oPmkSw0v/WVLu1WCPX3FAGyvFadAVl7xkrhVqxuULnt0N
dQRa82x24j3y99vwWD2Ud0irGhludrYKg3Dy183v8y8aT+Hz36PINSbOH8+eXRH+INS+PnK42lXy
M3lAtwT05UeOLEy09je11xxGRCjVVxqg+fOSHcaVLgTluI4HvYJeFc7vsztdxAwqaIfBOOaBJ+8m
Ax+MmMvX8YigJTJcsq2/JnfLxtlXmNZ/Pne246E1Kl184rkoH3qIryE5mX98QllAI6//WKoOlCsS
R38+b7bLitQVeVeejWO/C36Ov4XCjvbg4/Ny0zN8wMvwRSHUbX1gwW60V78Kssy7Zo1Yj07f/plh
QuKAhUqcDiGU4pBxseiOJeyrOLbRIA4LqHPiV/Wsggmc3PUgm+4HEkWwcNqrjL49pB/nTno9j4di
sKN36wHHhuDZj+2zaPfjetTccXIBQxxsciQBw6pj/8dIICMvkAB72RgGuMCAq5saZtzreYvQOfCF
ZN8xADECe/g49TcJ9iTUusmZKcBTDahM3SD5J+YfGqHC9DAuyO9i6gDo2vCB1TuuG5rkD5O5gnxM
nuGfUZVm78aeKevKRw+PazUIN/pWvMPM5kN57Z/jT2V1+j0t0TQPQ3Yz6evgUHgr3tUfrKY0dufm
EYqESqsaYSX02ctVNQ1hWlv+HO+mv3KfPDNkqSbieLCDZa5H63jV3CAv4uo7/70wb6NbZdU/RDlJ
drVjiMGoQ4JiI9rJfRivxOQ4hjsruzEQ1T67uNzrbLDmtv6quiH750qt75oHFPWSB8iE6+SmeM/d
prEVgTA3CV6H+T3+ZpXGJfheQPK12ZTuVfnI7stmLfZecs8U97yJqp9+v00QoC4cmcoQxbgvEHdJ
8sk+V3B6uuO53fek3c2kGPveiD8s7F+L7eRQbVUt5kSYoWyEEV8YCEI7UdoPpZeGbxwiU0VI59Vn
6gPO0WZklK0NT/xMlTeBu0VnWqA5WnXQX+tnI/5s40/hjTZ81e5lYS8UP2m/69p70lEhofoJGkt8
qJNbS61sJX6JAS7VwWOKq8aQGnYI+10OwIeVPJIhVWbYRvi7irVN1a8kNJTFT3JR0dipCKDqjBf2
ZzQyVTvgs0AGDQAxzX8GPx2GEa6p/KzldCsl6BMwX12ZpKvn7KORPUuENYkQN2YPseGKRr1mtnHK
bujDZ7oytfizxzgCEjEUdpq+FIxLVAYeP3TlmZZ9kt3AVuPxUY/nAMe43xTiwwC72lrR4B/w9wY/
2uP6bMh7/gXdbX846F4Kn+O+XpJC+mYG/Hnl/xkvZrmwalZm1jZMVM/SNPMJbsf7Gjkm+bc/2vGv
NPJya4vj7fTRtnfGSmKntwnAy8GD/WV8JKo9saGwZAoDqlMnD2/azDXutfu2eDmbjzLeK4at3Ui1
HRyzY3E0N+Y+DbenLdczZ+UtL5zcQ3JceVTAjjx06Gq5CxfPPxt2fy5xlkfHpVDpSk0IPu3EXfIA
DxbESuM8gNtFnPAnB0B/WGLHLN03c5UAI9EEuWum+0Z+MXdEthDYMqK2d/FH86N7mc683b1LJ0ZJ
9bCQSl4RvfhjxXM2vJinUa3Vo3FUdVfzd0n9wqJBMdL0d8raHpSfiXFEC4wIoGBYBcIYkTuKjPDN
xz0zSX5hCjCh5FA/c0yITS5cR03ZMxYpTvaZwzBBjErTY4SWvxvpNql3cYlSV6HfLA3er6Qsf65l
1hACGpvlZsFGjvfJi/ZJsOMLrDzkr4Nui9USfp80K4qVis2Mzwe/dHqmC/MvH8icJa+pNF2TomIv
182kE4aSofY4PME6QLDK+cRq9+xgemieDxFf9sKbvIIN/XP1s8aHMshdXsetcZTu4s4ufyU7QhcE
i5NDvF7Ji7OLKQ3622pnaVKmGpYAzsU4Quoqt63CpfNO2Iei3nlx9Ws4PSDczwtw/WahhXAlP/xz
qbNMaRhGszBDMpfk98l0cs1DIRrJpWTYWuq27I7+L/8Rs/TM4dKogmOvACq80TqvW+zxXd2E/wEd
ydYczziqbVRpEZtQB24T3DDQiG5UBwW9odjEpxUnUHlJfNyx0QP7/72Bi4fP3njVWkYuKOB9UDnu
8Low9zUmV7ivU9HYcrUJtRXmFQGTYy+ELeAsBMultc8OgJWcUQzoWTte9/jbrc2fE5ZTY0gM1g6C
AyKDNgKti0LpS8+dvX1DrAytCVj2JJSO+AkcZA/txcwZBTzn8bbAUAJVolO+1MOf/uJ/nPiL/Z4l
zKFQ1uG55QLsnbjdmeINJjMVlAgebeSulePYLKUbbXLOMfC7XNrvq+Hl4vGz+xexsV5HO3N6fE+F
gH2x3qwM9PeU20/pvJGcVPT014yav1ha+dSp/tvKZ/ei2omiIdedcRS5JQCVPIleBX5300grWT6A
UBlv/g0k4V8XDKJvDnE0yjCyChB9Sv8aFm+Gf2dKm9SN2vew2IzK8Uzu7CbWRyDfAikcf2H+4S+t
/GpG8D+bzm+YtVqss6HXslHygVOWQyCe5Kgd2kgd/PaanYDGbrnLw7G/HjUeOztqQSMh/oH2ybGo
V0W6Gz1AWuTrFCmUGXTtMTNaKyYtHrXYGvEyS/SffU8i7MWyZ2ctzYzU6ozcOMrSrpduWvx/gk2u
2XG8jU8HUEkS5YVXnVb/SUxh3bOD1rX1aEkx6xaM9YlDXp7puyHoNv5AhkNDO2Co9hOxPB2WRJcX
dnwuUG+k/WhIEh+3us5o5XbBXncMa0VNoomOhYEr+fZtla/a6jk/7wK3M7yFtS8cte8L/gJHqrdJ
fG7VYqr/T+0B5yEwc5OUQmq5HY2og2w3ojvuLWH7Hz54ljdVbZ61+nhi6eK6EW/kYpKBBVZnrsZ2
3eHVvTkXmAYhoKcsjmv+GswV8bspcrFoSai605jwbNF8nNoE2F6cD4WjoBIGHmgL3dYW0ltAVItX
90J0+R6OXDxZVs9VqJzYbqK5sPPRPaPw1ynLefIQbyYFK2A9tdOWB0xJl4L50rqnP794el1YlSgF
5Ir9BJAnjHqqPlXzOGKpHgBdm+4eFNm1PLoLb3vpoE9/fvHk7twKzZh+H7NE3NbbnG6NXYQ7hI3a
NSa9Xh95Mu86TG4XM+SFsPKdwV882/L7YqIJG8co3vrpDr624MjS3mA6ioI7Ph3HdD0utjKX9noW
zAazQYatZ69bt2x3RfsRGCtQobhnAp5yhPzYnu+MYo0kRIK119J+L33Ws5Cm5C3KFyVp0qTmPka0
waTXdpMho4oyIChdILMradHwdlrT/3ljK+JcjNPoT0LkNwRwdS2e70zlyUy2EUAL8G+rU8fg40UZ
78QV7sgJMU1zKxB8QJMX/SsWTtv3KOPijWej3mhN9r16HHea88ZE+BDXYy/QnTB2spbOHGzw3PLk
EpAfrnsLx/3ay1dEIFaaLEuaOBc4KsWoi8ec444Gn7n1/UfViQMcLbH7qcS93+8HT21x2z1Y2+Vv
benhs8iaJ9FJLDRwxMQYmotO/z5V92mLEiuycr5NC/0dsOESOfJqJXy56Cmfu9h1jlwz+CIYfHPw
IvFG7E4O759GXkpfYTW0x0b9rLVVXO4LkC/dvk7WPkjJpSB37eVf/ozp07j4GYLQZZWmh9RpwET8
VVF8Sau6eWrOuxaAZpjYBwyt6uxRcYLwXaL9uBhwrn18l79gFmYDHS8P05zyiWZ3pqm9ofVJE8ct
/B04ZUeUnRYA52KufkUOwRAvnzsLso0sR2N+JnWFE9IityhgOnV2wWwgx3n6al+RFKszpHHovE7s
TburSKea2Fn2Mlk6grNMsvJT4dyOgXFE7hE8joNx8GldJUgxVW6vONF/B3ugvf/x3s/C7jmMC7Fp
pr3Xt12wPruwdM/lN0c48zeZQt0Qjg4dzMVG0LVy5XL3ZyE3VVrp1J1ZcwkHZa3CwUf4QZe/VZFM
ma9OlJyl/su3tMY84l48dK401J18WU9EQz+egXrX2wo4J8MI61auP1vzIwxACQPTBgWUq9DQk3e1
vM3GZznatP1RLVenOrSrTrFLBhyRceTLQfMQwDTGRMWx3Ih4kBXuaSWsM7ICBevgEOM514TaUj83
xfspLx0t3FrpS9LeaAGiSgOc9DfJ2Fe54KXY9ehyaEfIwqLFwOgu5BuU0EPwFmPPwubPRY8kLera
s/adV/VefsS9RHMzBtPWveSMIWDWcTHOLD1yFmalIMpCvYynZEp0pORg+NANBW+A+xT+HLykpm1c
VI8LN8u1ZObyhU+/6iK6GXk0tlrLU1s3xuEB+TkEe7Qpe8zWuv6AjxQWZUuYnaXIMlcrCvuhSgKd
i/00gppYi8mm8m/jcC2gAI0ViukZsYNuREQbAs+0dpeCcm2g9e5GdcNc5D/e+1mExY1RayLJmq64
Et/YNe6eNZpv62xK3kdzI32Nmz5bKlkWotpcxSiTg7RtcvberD/UXZZtuuzpvE/II14RiK7va3QQ
ZFxZ/w23poUrRZsFVPOkRLXUcbei9Ad9ZvziQqfRhce8vGqw5ipEe3j7+1G7guj94zqZy/pEQiyo
7UBAG++5TURETGguT7wvgfpEchhSWl7CfjMuxbZ2lTxqv2lAToLBkoNq5o2vQ9/5+2+62oS9PP6z
INtVqVSdcXM55s0POXotld+p9hUZtwx984ckPqIEoeGM+9b2z0INGa2+69C3onbPu4XTcAWM8sf2
zCV/RsUQENJiUAGYU7gRwGqlTutGAqCTE16U8pYTyTgXTBHMrR8jv8sUX87pzVl5lqynANUv+Ey0
8zCkcgMkgaoDbJBhF/lvpf5aIOtfQ31b7J9eK0AvNvAf8NxQtSxxKoaGZBWGYMUw2b5RrG1Ze5kG
E2UFIqkujjB4xVsj250t7wQMwl14jQtf0lwxKPbTPikjcrRidBo6LN7JdCHBhSEGhIhZeSra0Hg0
e5Sm3WZxD5aePo+hUZdZvszB7h3hLv6l/0zdzPTEtwauOqf5/NygAhuvF+kAS8+dZaZVYEinzKKX
2oB7p/gHPiuCGwDyVZ+3g2flkHWx/oNptLjhC/FDn37axbVxrtLUH6YWV+8g2MOjp9kaWgB2PnrN
ltwgWQVuvdhoWbgj5xIuoSRorRBSiE2YMebH3I/SQ42OdAsJ13KT14VztbTMWZjs2jYWtZEM2LeO
fYvczr5WPGWCfzi6v+JrE4p9YcHOpFfuLd1K31XdX5IxfZ57Zkmmp2E/rXbSezuMIjJHUHomjEeA
kzwC6ifml4yVlY0KzQ0YA9JgUN6UzRnk8ml4CryAETtx/ZQ6UrMqxn3gpNEuWCUf4ANO8UOQ3p36
Fy1AOALsgvBvEMuXXtkswjZlV537mN5Y4cPCYrI0IfF12ggMVvdokA+b0Fs8nlejkiRbkiRZmqLO
O7CnZlCaPOd4NkxvVUyA8/qmQVoeoyWCqLCp5bu+f420T4xuwgzSIE3oYBUupdPXS9h//Y55P7YN
fb00EvIcH5gjRhC49MIQwXApdKvWDfM93pTqbxHc+fe0p1nsk10NERc/YNb5j+UiawTJ1I/Vd2CU
4I67ZzKbr/+Ni5A/BRqExMXFt3A1t7x4+CyjNX1Tb8qR8zvNeoA1Ne+TeGcNaYjTCXl2vfC1Li12
FofrtGzLZhqdVzWqkLm/nqS+KNWASGIVhm4ZXCVwW9FiOJTFpUfPQrEc4b9o9gxz9XEbFnexCgmu
kwnHrq8VttGtGyfF2wkQVf1aQ+moq10FuuAmWee/ce7t7RNqyyKk2BDz1lPgY331PmQ/ovTTRLOb
kyus+/TDjPfR8CYqq2LwfPQka1ya4vZx7G46iFDp7bncQkWvIIUFToeHCxyGYKK/j4ZnWU9F+ln7
K7k8jMkaeeoQ1JC2zYJtobnn0B6/YvDybxYOpaQYtLAS5GW11jZKBCWVtQaL1U7C3YiGJSTDY2UC
ZE0+u+420W8jPGT3kUbrWeN/7HT+x2glnAZXqGvbwm61Gt6SzvXVFe/kEN0LIGKp3LP3HGfUtnGa
m+q5PoMoc2RAKuv4rro3AwSMtMfJImZaw9p0hVe/cqTC1gVPr+3csq0AcJGbHrUNAncvE/En2Sj7
YCft+3IVto6/VfOVdqOts4N5MFMsVw5KvRLeDeZ8B+GmkG32uTqvwu4BsTRROySBO6DHmXrteW22
+xF3NDTSLfVR9t/CYFup+p1O88+Kfg39poneinbfMceyyp8puxJXcHQA3iURqG1B3ZzF5CkKDnkU
2Zna7gJp8BCuhGaCnCAIVCHXD3nG5obkuxBy63OyCXrBGRCU6BQmo64ISJguIzK7/dKcaCE+fsu6
XlzfvVqHwbki1xTFdUK2ne542bkryyt1sgArUpKlbYUMqczNOpYbRJAXyZvXmrvKRXSYdZespsX5
VCM6mM/VT8lFDRBmlsoewpnIV6Xh9iHWNOPGeqpBFtLrYILm/D1iXLHRIOe++A2z+73qIvSMDEU/
JkgKYwgCxYY5fAljBEu4blWWHqYQCLUXewVGZ/gF5kY+TJqX2hv4MfakAoyHrFa6W9S0v9p2vPhp
s8tfqsJe7M68oipbJxpUAAztgeq5p5PL7fnZQJjG35hJveWVAw2JckkQ83q9dvELZje32PVnhlrE
tNDYniV3GFfoXAM2734165pS8V7PHo3UCTYwt85owdhAkyK43NW+Px+Z/tBLwHD0RcdRst+a5VK0
X7hd5sOBtumqMlV4d72DPCTa22t9i3C7bOMUCWlgKRu7inC7OCvzIUBuiv1JlMk9M/lJVd5UR0Qb
F94H9ZiKGKb6VckvpeBhOEoFv86ip7+f1avI6svnz27TUxGV8pCQi6rjRo03RrBGUaVwxs47QUoz
n5NJEAbphEbyFp58NQv+10GQZ/eqIpvZ0E594DI6IHGMT0/mUeAghoPUJOYtTjPpTsAsWGzDLT15
dq3yzDjTJEYPoUDgvJVWJ2lryF6Hradx3xtbRIkwf/IPZ+FhMXuZjvc/su+LVU9X/mWMTHPF7DSy
CWGDe5fpDtC6XeFB2pvuxKk5v8TQ229DpDrk1/F18fEL3//cyEsaBUUPVJYOOlc5DGCoffTWvMEu
o+0kXijpK6R0XBMyo7vwvheSme/AcLHyNIHn70ek7B2VdBYgVU1hr9ifrSfJO7j8I8UWPSljtfDc
q6XCxY7PQl4yWk2S5fq0ZOFTd8rHwENN5/2MVIPxhSXtw9+f912k/u0NzwJcrkuGVbPNR3EHrjvO
DoCQU57pBvI6AqMzGgXti68s3JSyY+lrjNHw25YwVnN7/bVECRkI5lu9F3Ny6BX6RBhY/QzQ5f/F
JuE7PBo2jD6f6WToZsmzhDittcnTA5mSyezCM575djM62QYfU+tV1nturOC6Dm+R+BBm8GcHFGZC
sJ7wb/qtINR2ul4Svb7Cn/zjDpwjdwU9rCpjytLjg76zWpYx2cE+TdCBM3zo33H/gNjLUvT+J9nv
z6fOCpM6jkrTl3iqvC630HwnWkIH4UCfPHCX0Hbfsfkvb/qbIXlxoge9yjpVJ4KJQLmDm0l6VrqJ
4O7VW2U13lKQvoU4PAjHTjiK0SFOHzV8HHq7niaKi9/XQlSbQ2wLswwlP6PbPGH/dMTdk2/ahjZ4
ug1ta0C/seT4L3VPFndhFk37sTgHikmXTFZXZfwemrxhgQiePMvdg6rsoVCbh7haA2IvVM/A1buE
gZ5XL8PpQwz3Q3en/xvRZiEP/GYnX7ybVD2rkunzq+rUwVcBGeoEM2RIZw6qWCYZOO07xTlhOTHJ
01CpQqPtnaVm2lK28834vfgZQqTntV+oU/Apfv431webrse8X0HtGfunUE7t3vDMYIfqWGqHmzgF
AR64wsnrDbx+tgUcNqA/Z2xkt38PVEtthG+v7IvfFoBSNYyAj6V1UcHALQ/xBcyay0P9MSq2ane/
JUdg+Fru4HtYrvJr4fkLgVmZBeayjxLBPH1fCG19rzvjRPCJHGQf9OJuctOCObr0Qq5YS/wZIWbR
uc2CVtZOjCJR0UGlwTWghTKDG7It1y9CEAjLnukngKJbik0LmeXcvErym9YqOpYbb+vMOa3PrwKC
920KnTxzIcwsBcMrBPw/ljqHdwQ17o1twNmr4B9oNsxehuxisO1NL9VviuGe0hymF1Wj6p6ltYTq
BtU3PSuLgWrknopjQuYnu21EMqZ8+YEt/YLcAtO7hvF9U6I2VU0qUn8/FsbCl6vOMtJzc6py/Qzt
ApXObfwWboVfPRHNgDCnoMeFypsUrBlYkyA6LW45UHuhz6yVl1zdlZ6294u10m4g7bvDKjOnif4z
+C13otW8NIfAAQqur6x0B4/I2ImwNnBvTGzfzTd56AT3E1FY/mwRRYth1xc/ICdRfqtfcbhv3vWf
lfPtI1VSoBv4hL6aodfcQe6pHebI1uneaMeFRPmKmMef73GWKBeCT88Rp55jeqDro1u3o6f/JI4N
Tv4B4hb1ms5Of+u8utMxWwVI/0E6pG+rcbKCz3TZ2Hchifz2MLsIHEphCec85GDlXO7Vy6QHFWmv
NB9dLY/sYptJ9B3lfIO+/7JLy1Wu1UXF8k3buXh6niRCYU3bgXQLMV3DaP2u20TbgBK7Wmfv8a8O
jjTSFvQeVjnyaL3N20cZrJvscdXeOZF/FHb5Jn5BNUPZ/+RKv88/sao34GAlEEqbtSbtWqQANwYO
ZVXnlKktrElXvvKmsJMPZNBSTNnsTnF0DIMgaEsLH8EVv9o/3/n0Ci4WqdZFmUg9i2xdwQQfcnro
AjI8d6oS4ocB2jEy7rWNa+3U/ERoDtM9OHPTaFe0rbfUGWj4hUv6pQsRW501NpI6FHCq4dOctKLR
aGmchObrZOtMDAvQdltKauSrQRMFKommu25qcwxs2I6hWAkEzcZjnC/Jta0zMO2S98EVs1e194o1
LX91H0YIsqzS/DMwgc/8jur78UxYjagfU/vvAer6dPfiN80SHt+K1DI5kfY18KcGt0EuCwwlTl5n
dWN5VO34zfc/Ae4ZCG+eNkBKZKxUaCvmCzf49w35jwT04pfMikmtHzQ5kRkEpEB54teOYXt8hgDY
pHYHirIqGlutXm7UsoHzOjh1ETsdlg0wbLfImee7nE7Yqg7uNeHRNEIHs1oLWWjFwAfCswy05Mnj
xupJRFR1eA3Ku7OnQr2FFvz/xMNdLGV24E18hspBBxojGXh7vJYpFYzL9E/PHRoR9QmL6Vj8Nugy
znfZyS7XVfUahdLSy72aRV/8jtkRH+SzEjZg/I9KhK2tF21gCpNLb1HBwPsXIMEkWA2SxP37obqO
Xbl47iwZkq20qER4Bdx6HR6Mh1o8Mm1C7+5mxL0dASQsgqMV8qmVZnrcdjr6nLffdkXxwhZcjz0X
P2WWIglNVvVqTAGrvotO+XTaSStaYe12RCUJ8jGE1dSNf5tbiNDBjX48ISCUevVNjRHURwqjuFz4
Qddztn/9oHlPLoiswZRTQMqdfPDXcmOLyr7AOfJWln8NpiO6yaocd5p6mzp+fLPwYq6WlBcPn5WU
paq2fmJRSGCiU6/85gANgI8+WFkQ5l3YNkBJpN0wCat0+TqXtsAWcULhhlhk3MhLr+Y7XP4Xade1
Gzdztq+IAHs5Zed2rbpPCEmW2Xvn1f/PbPJHm4m+HcMGgiCxAc+SnHnnLU+5uhZ4rRxSWASop26D
TCzlT+lJdKStKG5T3ayBW4QeY6tteuRlFaD7pPU+92YkQhADUnbbRtwa0B2fpyehV111dATN7J/D
0QekodmrMhhxJmAz8zsRHVAOMURL5ECC7lL4BOrgHNqQCubB2+5iX0CGweuOkB6XGGy6oIYUMuQG
Fg8+M5Ddqo/ZHdkfkCM4QgErk1y1edR64qfW6hseONPB7mSzvl/eUKOfBm9YTWNb38Pq7AgNPkX1
pv3wCH56BIq0bs4gvAO0d1JBeYCi2ePzMPgyDMk0D4MtaJZlD9oPZQFL19Is8ag9ZgJsqC1Mrt0m
wG/dD8H4o04/I3DsM9ju+FIFrVYTvA3Y3ugC0W0FmKL+AR8mNX8o81MCp4UFTyQ5qq9BZUk3oXJa
o7sCIrnXQH8qx9s6QjO34iy+CjBokYu7RHJEw20nJIQqYWiY5fSQ4eWBqKFaJEtQ9pMOgWgbiFIB
3JHGTIbDCDPWyx9irmO8RvKR709NZ0mSuQou+PSlaqmr3X9Cj01BhbIPEzPuzP48w5T+Pv2RZ076
KR/gpiPuCbIHgrigPIFIm5nQ8ENBBzm9JxFKFM9EAupzeRemAAq3wmdTw9i92+Iy5XZQCsAwu0iB
PTer0ix0M4dZk+Q35K9vH6fvi86r40Qls0Or6uUUY4Zeh5vBQRKJkSas7ogDo2rrsyuo2z4D/IMg
UYE5YDfcGQH+4udzdYQaba6lwQC0qJ4hf8P3OwFjeiihCamV5vBnMjzIvhEZX1Y9xgrxtHhKLlVj
r5QI8dA+hxyT6PHFpuQPwP4TWSoUGSL2squ0Hypce608d6RhJ/6O9ya5w26kDXQTeNGGYi266DKn
06ZtOWwUFEc2TMAuc7q5tsBlg+f8SuZ09Yw5Xcginhisz0Dds8XKjRkHn4aT+tj2XgLdvc4cj+Py
M+t/SAqGchAUgFq+qZ9af/WiGIhRN1VN5S6qzOW1dxYE2RaixNiugynsxV32ATMJHQX1eQlIZ1F/
hCF24hZl0Eom9LcFp3mf3qt7A1FcO0LL+zBN2F0kMSu2LWxo0wY3Cfm/+MOduFjbe2kTobJ6gw3a
XXRCLgCtqIT8Jd+avwp0RGq73v2E2zlqAQDBCN/xNxKjb9vmVweGSgxw+6yGBIFjYCoxrUMny0fR
S3wwV2BuLNKvKCHmbTIbJeSWv7VJqCwgHRS9XnJk3qG8lTf4PADYaJVdA1q5XWAfUTnDiw6JPuEx
ahyElO6dOadh/AS6h1xyUc6PHBDfgwpB+GPaBautQfoRyBayUw0HrOaiDfjBmzg0jLKe9G3IJ/q7
mCVRKUCS5eMgV5jRtbbg5pKdd35LoBiJk0ADWQOpXwdDBmxrtFjRVP/r9yD+dzGolit6R81lJjlD
Mg8r18cI0cHtdR+GLWhfAd9gyzmY9TDrNWDeyXoDjE0oUVG7DY1OqlUAe5d2h8Cd1q+wDsycSnQj
2eZ1uBm8ro6RYDMakc+E05J//cZWvNguX4XsdlL4GjMr9ZRjHhJE8KokIxK7bV2MRrABM5e1pMYI
kXT7uEhyPis5pJwqSCrVse2CdPQkhKLZlQd3QGkC/eeqgPlCvgk1W4VoLHR/IjcRMVDZVJlfBwOa
qLN4DiO3D49x50tuKjky4CQa8FrQzXriuGOkmSijFwJy1A6jJeuPyWiVsy2WdyH3KjWPHTKW3G0r
DwpnuXj3OkWeZHHoWxgu/tOq9+sKOmaE6tithaADcQdNItHrorPR72DeVzT7RQ/05g4KfhU2aG1B
6p51s30/RP6KUXSXexa0XkyjC4ASZs7EVkUheXEJmSN8IFhH/c48kZGY0+3rVCvlxjAu1EXp5QKw
4M3hY7Xgg+BNrK7k9/Osq0ekwvCUaEPDkdXW9ZQ0h3Tww2UjRptKewKXAvmsHrSQk4h/cfNGY03T
vkeUXK1OBeOiW9tBKhT1VItPLf8kDi6fPCv3IP+HK7AanoxSBOWh4czWpJy5BKgip6keedWPq5+A
CGnoFjmr00i26OfW0p9uR8jvCT5fv4/ubQOEn4GRg0vKWFpTElGtLid+8SFoCcvh8cJrgnObzqEJ
t024oODgdbNVbdHYN/xJFj/1aj9wUJUfT41qQ49s5J8TbdsTXqD4mIN6ClkscFY2UfuiTbBSAJEA
bpUt8X6AxK8l1HchhE8lr6k3q3pQu7sO/niH1iNtGTPj4E6wq8afLUzZZVaB+A87Q1UVeCvxqq7T
t0MVc2In4duskQNPR6jwm9km1t0eN/SMo0x80yY2fe/bNrn4tSx1KfR1qKJJSDZktZ9QI8A/AgNl
G6bzZgdJfk9/EJQXoTzhWlgdJUIqzTwT398KXz+BvhUgKJyvkFdFzwIUzsnp0fd1+uE0Egs1yepg
ugKfCeh0sbXKv78SvpYm6eXVlRAOQywJPZ4eLn2yN+6gCRhZidflaOHytvHE7jv/Qxfia0mq2Ra2
c5pzowBkkGJC5duaEhBNsGcxJLMqw0x1OwU1HOGV1Rti7jCqN9YQ1LFS4nSF7U7mnqHS70Y/gOlb
/LI6GZ6KfMBTUjYLg7XF6Bydbzte0/CSwUDA0XV4SFMh9SqyQ+/PFte6a7YhVIR2DmoP1Cpjezus
MF85FXSzSg7XOMeDD1D5IIbCgpkSlDzUBa2yIDm3BWzjbxSJrJ1Nxds1lvt/kZN7u1BgNDVAaoL0
K7QFbdPtosBFB6MozCvdmsViY31tg5J24bQmKvkB1RlGXY4Bc27A4MLZmwAjtTgvhLKYC150aFi3
X7bGeGaDimP8NCaJGPJQsccAtnMLjN9a0PJXW2w/w3k/pZ9Cfiy7V1VDV6Z4moXnxkqJ2t4xD8mg
zRhggoJWB6COc34nLOUObamlPte1X2GobXOLvcyQfVI/BgBZVNPIMXmRwMHSoYAI/gMMvTpbLLCf
0OFMsldgqmcMO2afU/FTFohvww0SCoLzp5zvp9qXa5uDk1B3QWrhX8Ll1z9B5MyEXc97mTk5BDhH
A9+JszE9v/2yvoftfUVfg4q+WhJFvDpcSDIdd8oL7BEByGVMYwwrgzAlwARvxH6mgL0c40Mx16bC
bsoLIV8s6EjqC9Tin6XkTYoOaDrqEL7E/FxTQ2C0HUO4A8NVAy47OTbZC+P5vy/f/xMML+X9VfyN
ukSTuBknE3MXgpFucOtgn0KbGlMp1VwdWCj+fQw2qBgcNcsSj8RPsIA/Ee66tEZIiHEyAS8uApi4
o1/hdZA4Zr1z1uGgQrCkI/bLCr63JiOzfhlDj5+t1M0xgsZEasGYMEJBNASt1cjBPASM100+6f9W
QF+vm4rEqL+ipRzw3IbkJKUDT8sYfE4XEqCwGO8d7DQ7BbSK8dSXsu7WslT8jTLIW8cyrrw8SH8O
PMAoqDfL4kGA0jyqiRKalCUMDzA6FTGQhrg/Z33og5ljeK7aBOq1gHxb75LoRw6aOWzRtI3U7JoE
c0pme00gR+7Wj6VittLmgraO6CgB2niCnQsZjHJPs4WQsQ1TNt6K/Hv/vJ5BS3CVPB+q+Uy6E/qh
7oLEz8Zdmx1HxQvLXQELu+GNW3BPJstWKjEIHyTfL8S3hQnhJXvv1g+hAncZjyUP9gehA3k6fG1c
aQTdAVqxII+lIPYXHLzhxPJCnmPDK29HAoOnIuEoiVUnzFjdEExoAj2QnAh6x8WL8Cs0K7uHYQJ7
WshalAqBq26kaReiI9IPsNyDBDVmEugg6yWO42phIABCf8wc0jHyEePianIV9US5+DcBrIdlCroP
ml1D7Ax0IMQgTvST9QDwbo8e9m/kJOLtGGBcyEJXi1cKRnKrghgwgwDa7EMRlnpou4THFZ1bP4TU
XuYN1S4OAYcZ2iCH0SB3mpJz1D3IsRcqYPqCYcxsTt2OjKiAsDuvflanKUopkORUMbl7+JyMPwHC
wC0IrvlH/7YEvRcx2zP/0HD4/3ho8FQ8zAawg6sUNVcOV1AXaA7IZ/gq8gGzCEYo3vFs5PT3HaGv
JalYKBht2Y6E092jCShB/duFFPcqe8ZolhAHwsaTPGI5Vyf3kdsxrWNZh5yKbqI4GZCIAqs/lZ0e
hnMtgcsBOV5tQIVelsMQo+IC155ItlRokHUHxhXEOHI06RC8Hqk1BoB+gHqQwev0alcQrNAueo8A
x7l8kzsAHi3S3919wIH89wZTaq0SlAWQ9bpz1M0C4WMXAiA6aHDQLDKbAbZoOZgjNuN5GeH9ct1c
7esh7ZI0ES5aHbHhTWkwJEHCwX0FvBSpN40zlIDDTZPtRNJc6wAaA0sC6GrGz2AcLxoAAyZToeo1
bjWhsYlbAzRqYM5rC7rLwxAB+XNUogrKdXawY70AsiGuXsCYQMRDGlD9hTUeeK9WT1z3MgznSof8
X7Vu4HRryF42PCThfmoeovA4DRsVovgzhsXO7dcg3r7cjUtkvvoxYsKVa0MoVVF6Xwh3bXjkn9I+
6FZHsmvjroRvkv5kIBAA0tL1mzXeC2+9ZlWdNw0HYHuzDKUjIz1iXQeXRP3qR8W6pg0dfzkSWuco
bgllQAzSNJMMZwyo2TgwBQNwhbUnWEeRin7VZHBTFiH6JaiBYSBlQd0EbUBQYe0Jhx8tp8wmJeLf
Pi8VAsWw08e2JFoSwDQRT60Ec9PyfXpVURBCTgP2D+/wpl1Zz8u4+S6ArKv3XLRq0oMJC7I3WlwB
6Oq46Tmwb6sOzirw7YkdjNmZb5lx8mjUSVmMCjpMCAAGNHJiG7UtQKdWLFrLZCWQvTytTg9dPBcS
M6wXzfjAF8j91QOrBh/nWoUheQGfeN2bMfVyVUuA97TV6V4VNOPGyH4DbsfIoY3LMbxaODGathUz
HLPOSR8iXyCixWf0lG1IbP7pXOc/V+ol47laDYGtzKMU+2leT4sjQX1OxExthR0RIHO7GLZHTo86
nhVMWNkDDQEYmhyKMUSGKclN+OpagEWnbrJPoG5iGZ7uZm7GM/bw9yDe/zQMDHr4P3ZTMsAi4F/Q
SeA5Pek9QWdnB92CCKJEB2PeweQD3UsYV4znFNlrDvnHN3T6V9kWWHcqI5ugEQDhrEjdUoErAmg4
tJK4vQTspCX4ggC9+rgD1G11MhiA2pHhMqdFrN1Nha+O70pJnS4362WcyZmSX2TO1O8xxHyBpr9s
coHS/hF49eoLUNFL4vVeVjgcqlL1JR2j5NJW5MBw8gKW8xBcA7cKttKMi+sy+bhRnInklr3a45HE
ZTMH1VycqBqX1h2soNE3WLTdCOT5ZNbzBhrwsiflbgfHER+YKX18kGB/ZNYDMCDo5GxVBHYnO6AR
B5WBDATynQZpI2Q+ntzCJyxI0jMsjwxpm3sjk0/NiIL0DH7ijVXnqsvHEsutYEPrYkATlrME0PFX
n7eBoFgwlrdvX/isM0rP3IVR5Od5QllJHH9acIP52Rut5QXH4w3wDviLsCApjL6aQdO58mYYa6FC
OMJrVxZ3BRHVyjaQ2wXkZLD7J0m3wI6AP3bApGUzjsSlEXO1S4qpWY0FetqnNbdQz5iYg4ELo9p9
TADoP4mMyMqY2Qlkv9/YmfRUvZjiLktlxPo23XGgVjuKAmulwnA0eIOnDvQM+jUARLB00FOtc6e0
Sn1XMNN71qOTDXj16EKnGoqgIs2MAewB1HX8SQiRPpgcsQVTvlcM+WL29Iy1KlW1puUUSu2CYDC7
6DsDuIiaFVaoiDx3qZ+gp4h8mutYm5q1KhX5xFZUon65DFRabDC3I6PyyIHEQwruM8yWO8HU/1T0
8Sv00Uwrocgh19LjMEGf/Q5SSlZ5jO3hlVBg1335ycQOsYIGFfQypSjitULRQiRaqjM4r2DoONBI
B1ThNUKzknsNnYKZNjHyRHoKPdSckVZE6xDycxgxTNhGigFWStldeF2wCcKo6I+0yaWvlytT9Snc
BqumbJCdRoAHp4EUOzxGkRg/wIHWk8otBqFIakAH8Erm2oymBM2Vko0hAY0eFUjbBsrgE56UCJYL
mFGpq5ZvnAFVHLV+hf8HmsMCsy3N2M8y+SBXZzfh+znXW4QteQQOyq8qWFz4oIM0Fy75mvscIL6e
9BuGD4wdRlOQihBWuo2MHT1k97jMi8jloPVnr8kDstXqGJpoefEJ+B+5xfbRZS1OhaxRW1o+0i/D
H8BdiJmN+AmfDYtbofnkwJmeZG8Q92Q2A8hWokO2rMkyD9FIRdXoFmCi8Wm7EtFgtYZAhuTHNhQ1
obNog7Pvsk7xtw3H69WoGDlDDv3/FZoVwySwMwloaYiSCR/Z4o/QPkpBsAb9rJhMJIxPxexW5YNS
AH7uhsU+AtOdkUUL3+33659EBVCjNfplUSdSn4SeANe7jewM+zDgrNDX7rIH6AJBU5OgQxiG4d/W
+tcrU9mjuCpaXYT45rmMUXQJ8J+Pth+Q7ei2hhE+t6m6IF911h/RdK9XpoLpBLaRsWZIS9BiaO6I
ZEMMPpszwi63hnLAVjfj3BfNCsgTD4z+0v2DTOxqfbrxN0wrF4s65hxQkDUOmQ8JqNhuYxcwYc0L
KxNtoGrHzP++O2PXq1JRdRojTYzmWT2JiilVphJi0Fft820KoiPsRVZTe6sJ8pX1nb+7Q67XFf87
pDVxLXJijek7rB1hwgzTxxSku+mjBaELOGUbwHzG+/0uiF6vSAVRgU8NvhIQREFXXS2ODJIjhwf/
ubCJCgoRcYPwDLOl9m2Gfb0u+V1XwTvt2zCeY6AqZVi2BmKxIfb2aRnI8hnj2xwSAg4sWZnytKzH
pYLnvIqwOuQv26l461QX8yKAuyz5oQgm5TLJVLktU/aatSoVy/KpjdSlx/G9qM1PUITADRl3OLzw
HQsB4W4xvPwzssH1O6bilbbkhspn2MUoInz+UZ9BmESH0CfDkXEFgB2IoZVZszGi5CXzv/qyct8M
6ZCiY67Ud9CMS4AfUa229erhAPJW/FDyANAruqW6QO7oYKWs70b4Jy2G60enwlYTh8ivFe7SuJ7d
DADZBrfFNDoGRpLd4AE4JF0klVSNPa5nnGK6dxcN6gBGKGZlJAGVRrMDUMQuF2BpgfEHYYD3BzMs
WfpnjJhFt+36WKpWiYhrEdxMyMPlzCwecTWVgCsJVrnicZXJ/41xKGthOmileteCGUYWVheH3NTx
S+JUo9M7bQcLiXAL9pGr/lHFfPWN6QaeGE1CFi0k9SWeW1h4xlFSzMbq0Mawh8zNeah16XDzQJnz
16eL7uNxoNMYJXpJp0kDEgmaAIidOprSmMrprS84+laExeHfr0uFMAWguEohjYKLu9vkjCGkM+DZ
KkLiELpCBgbgdpYxZfRZEZvu2g15WM8tXNRPHe6E2SairXltK8BJAfXr9AQEAsCUxbifWJuLimHF
MrbZLOBGlDHMtdfIg5gPYJ75PpIgol3ygQyuP4Dl3W8IArPOMZV11QTYkMa4GydLzDb8CqZUQmyK
a9kr12OTOB35wHrhM56ZEUHprl2Mxki4yBA4Vcyo9KrexcxNN89nRQyg0WWtsBkgw1YFBYbG9FVj
PDTdcsu7Ig5nAM6REIReCfyyM/qdZMImAPav+MgLtB+YX5nxxHS/LZwMUag1vOnW5mFklpyzCiLA
8DCGmTIELwf5Y1a3OlJQwj7IDHfotpLqMF47uYVv1Dd0B86Qc31dSQBVTAXKmpvxJJggsnLA1yco
7kCxgugIQTEoJWuXMxIEugNn1PWYajpCqDC76epqChR1O+A4rIYjzk9Q/0bnDzlC0FQ246m/a8Rd
RVG6EdcbhlKEMQ5YqB2K7N4INxO0PLdt6cbLU5oe1fycGcdhPZX5PVzW663ab4XxNdIfGD+E9Q6o
uLb0sdIkQHig0mhjGPph00NdxWmhGiPYhHDXZRbfoMhgrMva8FRy1kZxnEotrhFlAKqPOKoLyAiH
V6U1SVu+fGRWF6wVqZi2wGck7Dk8aan5oNsDPJROroi+K9x2HI4onAMuz5RNJsjdW9ubimY42JFq
aGiLiXc5KM/jMwErhS/55m9rRolKviI+l6ZExGnunKI+hc2pdCf04WokXwbBkIMVvlNANHLm7DBL
h7B3a9auZrxiuhmnDjWQgzmSUJD3BjyiCyN6uCGPQagFgw2ObYPtzVQZvNyBN94x3Y3LkrFOuHkB
WsQ4Nsq2QrC2RbDQB8BS4/u4DqpHdNnP0wexTNSPg60toCiJPkiMZWaPYGKtkNXP4Yryt5uObtZ1
/FBPko7ubxoIKHtgP/OZQWyI1LP8Q3YvsxA7jIub7s7lZZXWTbKisPzgF1MDZ9IyXLDwD8YevfWs
IHI4+rb2KhZsnxFH6OacIkzTLJfIvok+EEpLtCMnRG2nluHhcOB4v7XUHqKDbO8T1qajIlhUT8Yg
YXZ+SgervriZ4drGrAoTNDi+uOJoQSDJbkdWvsB6YiqCNapggKyKPuwIp3Zb5gPIGQCRzflQJC+c
Ef4nSJDaKfijWerV3SFTgUzqxBg+EeiDjpwb1QeQA5yo3qk2L+xmdPfRAu1j8LeZ4AgSQG4dMyqU
NYMucmGLBCkrPiW0BQfpFel34lfZlpP3WvlhKC9S+VMToPjIE2ZsBt7jRksgpdszfewYuYtMRTsl
lGa1lPH2dcgY6F4rnjTVE1bwYivUfyGJsnG9TX5WtgGVObilWpX+yrjDGIdNoVgb3cjLg9Ch0ifz
yvh1PFaPhgOyG3pkuqs+l7/VXiB13Y2voFBNMmkZwyKXcXGihcM5vWxBob0VIGTuhyYhitgtnre1
/vJRqWpTkcRRaWWkSk39BJO4PsDsCiKi63DqysfcTC5cYMGvuucVHcqRZ4UX1qsmQeCqvdH2iSrF
MuE/zKbqJZGbw6YTYwcgX+FpLgITB9H7BhGc1RFnNYFpg6lknv8dXqC3NDgynOsA+t8QCXsy82he
JluHXJ7V1jtmA4sR2RQqsulRkUtJiowF1ylEPYgbbGPBKhDcA+CBfk4x2ld/m5jRVlJTH1ZZSnxg
gXlNgTrYK8gHGy+BKEr9BMNhaFS3XmRXrExUYn1iKqy1vGLEgorTJN+NdgL1qif5E+Lp09sc5I0P
TZghd+b7Dh006KX74zs6tC4E0EKwEKHk4UDDcfJHYFoMTBnNrjTFzGqR+jTQeOHYwZAR/WkLKuAj
ylyoULD1SG2c3vCqFgD8aPEiaDiH0DbmY2/gLDjJMHk4jNCnUKEvEqslFGNsiwwJRQsQuln8CJ/A
Q/J4OPbMbhP0Z1gowjeoAXGEqTH5LVnt6v6h7aU6boBimIbaBfIzttECUwPgQmUN0NWGHmFP7vnf
aMAwKibaHmrIMByAWAuu+dzN5/upAgiyPgHR48rLRoK1FbIbdM4HiO9a4Qp1qqy7hzzU396+tEGU
LOWFkNW4fRvj1KzHhTugYIb3IDR94sfe6bVtAZGuDTR+WMnkpZd4I/SrVBBU5kWoO8K4Bv7HF+G1
kbqwSJ6gvxTa65ZIYhaB+lIisZdcjjMb3tQgRzCZHBz5WBcCY/+r5O+vAnIxd2nbx2j15jDtDObE
VqCQhNFkmm2IKmVryTAL/w3FY0a7QKViYl5HLWQaLk19+OvxAO+5WYQ70Memg5gQUOrWdEydAra+
sAVyb1+DF1GDW1+AzvkWOY6VkVxDiQ+4JFpvufaBK1iBy8gx6z/m5X7FvoQWH3ag8kvAlBJgOle3
V6hK5rF5mqRPY/mxluipTFWQ9X4LBkH/osjbufxUeZDW90t84BC++PX99o9ntRJVKsAWovTvH88D
ZGSnGN9CzqOR0bXNWp/zEoDK2Qwt1j6hksZZzAulUxGsJDAkN/NPMuiSJzQXiGKilbcAsieuwhyw
MWKkSsXIsgglkIWw7CK7SnWUM1/XbNHRnqNPzZKhvrT6pXBXhKbkoE8t/4bZL+Py1qjkMBKFYZA1
ZMtkHAEzdZSYo9+jXQ5C72W+Fzpt6vzdJ9ao5FCESOXa9iDvSZlbBqITw2XYG8ENjdBJg7stvNTc
lbkq4xtrVHKYqyhGmhZlvwCxk+rQBhko43YTbUCSL18Xu7IT4fyH1pNXF5FGxUMVuOU5SRALeqQj
Fiow3hF8dHRyCDE4E2HAtR54w6w4zDpIGhX7qkqJhVLAuuni6l74i9DfUvT+ofLWOQ065ehWztNf
RtwLl/sq4srKsq48h4oHKtaDF3or8Ebw00F7Jw5hkoISu3JncTsn3u1NdelR3Ah6GhX0tF7Sow5C
nad4R2i/3aF5WgiEeLbnB5X0SYk80MLvJ4fr9iIcEn+qolc0LrGXA1sETjh4KxD7RnvRgtNFJ+0W
w3OgMC1n0IrfKZ0Lddd9BIF0R1o8Js6SEQousj9X761LwoqvIrRELmJaBAKc1v4K2C2OYtT56Vm0
MSb9BHmiW21jZH02VhygAmDTyDHcSrFZ1vv1hSh1FD9aX4eiFqaSkKA/MW9mRh6tUaGv1rkknSY0
1IVuQ5ih4BHkcHePxUfDwrrwYop9ZYbUejKw4KWMZ9WpmFeGuRYJEYGXgrXUd7bgR59AK1kdFA1c
IBpSE96Ct3fnP9Rnmi5phmRgDEcdRlXVs5wjxi5pguGM0xQOcIAyZKBb/twLzgILLdGcHpLGD9Pj
H2aDX6tT6UjdZmXYVgBUCPCdqrYJZDHfdOj6uUWQpeeLol9tjf2R+ZW/T4e/FqYOZdFIutGThaP+
bHcVvKybn33vl3CrsxXcaIoFAGQLblJQQtR8TPZw3/KTjlWXfx/6v34GlVMoitJN2b+azqHXjVB7
gII2Ws7lNoYSjgPDkXcoJPUMgdZvccyy9rUsdag06EaHIode91Aemvx+Vhx8cclMPyYil51AQLvb
xZWnQfBUABQUEgGJO3Osrfd9ZPn6FdRJ0/O5llOikFYLcKY1yfAEct1EWx/GAnNhNxUkxHHGbeQ3
OXuEQq7V/43L/1mePm2tvCSzHGHnzy7Uz+EV6/Y+B8s5J/bVbQ2RGkb2+y1Y/uqt06pHi14mQk20
+aA6WsPXWPCKymlfcdVDsNQOoerBbRTV1DiHx35k8wMuXOtbT0wlGpNSrHlNxtJ9/MjHmE1Bcnew
+thJ4aOjmRJ03uHl92jMByhK66uvr0GJ6XFnzR8jRucqyiJgJqGfm5/bbjfWsCTpzjW3C6VzkexW
6Mlrj3P1kcqeOBMvPe1ehfXpAEGWLNpASFfTH4ZhQo9RAyRMTjJThulOON5Vw35RockGAf7S4VGI
zQlEbDvz1xo+VRk4E5YKmEK+LTiY1ecGuB/qLx4eW850UI46vPlMTrxvFWjptz9GiOt1WxkcX87P
x4e8ehTGYJXMHoBxqFLW7lC89M1jrBmmIt4vA8yj3JIDL/d54N8akEUBhOaCodzOqVmFW7DJpMpl
dom+v2S+9h65Ca4uVXGUOkXqMXKpAEVFJhC/FpAjW8sAeFhivgPBOiS69lix9iBrYSrc84bODwlh
qyXg4ntctoO/i+CjougHtzHM0amGDRz2rHL462CvU8F+aQGqHytwMCcrwgQH9DwDQsubIrXh7Yfk
xkA5ONgsXcJ/SDe/3jUVY6VmyIRoQCWRB0iYwNgq9pjJftQgnv9L7Z4R1+RvmbfXB50Kr0JUSEoE
1PFpfKnQ3DXuAVKEyFvYmgIMhFtfXPfxTgiAxlgcGGdWDdyqVa+CIQEEUXVLOilHaTBjeAvzATBC
2IzRW6HZEUQTf9SYxUA5C6ilH9zstnqQvK1HuCH2k4kj3CRun3rlpwK60U4/lJnZvcfeBOizbg1W
9gZtNWf6LBz9qS1N1K4l/lvaShDGAjX7Dj8YwLLBWdpjXX8Y3K4TnuDGJKuPXoOm6WDsQ80rYpzf
4bFuScNgAfBxeCSRIIaVgPHcw+EheR6al6YbTa1xhTMsuaDRCzG9sTBjHs5OL0L/q6pcod0m6UFK
LXF06vfisQTcCq6rallAv3ZJt9BNhTRFhr5Y6snjaBLLjh6Cyx96+CvVH6pqt6SQsfYh6VmlXhra
OUzph/0w+ihfFvwrSnNvVL01FLNlFOa82uM21J9Uzlyj15E3C6gVY0lQRDWz7uGvZEWTb5yH1FYH
3TQGFy3qVnoToM0CRW5DM2feFN7HbXyP/yGhoRtZgnwMwWuVTXRQQELjnDBIYzTvQXTv3+f3bC8U
UN/HuhkeQT5guiIK2wXHXIJAuCWUgOQcBSkQxp+Z5vQgM0KHB6o8qV1LgVyb0WcZIgrd6f2+Ve/4
ag9OVbmAMW510lOaWIq2hSqU9lR89HfyNjliUFShf9htjNiUz+WnuIe8SPyQtsHcBOIhNszq3YAg
7Y6H56nL+QDErK8CTJK4YOKtoXbAu16P2uTFjbnCXpOHpNVhwYt8KN5DKdDVDUQS+sgfRwCpjwYX
jI/lXncyzZTRw3sFDBjJ8RYykkBn6mdJ20UQxYbdsArVbR1SD1MwbdN9Ozprbw++wZlgAUMaoHYi
3cWf5mOgnNJ9JQcQkoZxzgp/+NSCveerMTjCCWJWHeTDNWfkX4YtMoIBlCvYipiQrWrgDtZ40M3L
ejOeLKPcNc9GeoCUsfJzPcGPM/oVdVvltcKWga4guO15vCmhQ4tG93v1jOfFa4gwBDpAdW+CT/0z
/sXyU0q9QTM7A8r1ZosOwE9II0LlW3pVOECczLh24YRadBbeEbTJqzKI6o1obAcfqZJUm5VPRnfz
x9IfYHYigbi4x0oRKifMIXx5P2ym1ox34B9Ca6uSfNyJGVTOJ0/+odyPL6FqN7lZ7qa75BnvCV3J
nXzHbTl3qTbinoPY+QmvPoH+dv0x3XVwuEMyMQPFZ2XoG7YbvIgIc/rJK1ml9D+wHL4iKpW4JWM3
NxP4Fhjc9cAYqR8rCnnVLmY4Ei+py1tcTKCrDXbCHt6UggiT4PspPLaV4MA1Ca4yXbuBP6bOut0Y
6fT/6MBVs2yMLX4YZB/gzrS6873gQ3BKR0xb3KQHsjIMgVOR+L9dmeocqUoarnKHZLJzBh0XOmBQ
SJsIeCR9g+RHYiqPeODauV29XUB1NzI6g8ro+lpp+3lCIq8+9nY+mkrn67oF/b0x3I/CL7kVrTbc
oIiFRG733I1Blr83+TmsH3jdA1MSslJqfG61EbNPJyHWWs5mye9Ydd5lnHzrd1L5TqTBPDQiXf8u
dCJUVi4XwinAjXlX1i0OGV0CCP8ID2ZjJ0K418pmH0bas9J6nXJYq0Acj3mzEco7aX1a5iACc2iY
rBhSTbAjNUM89yMfBlV1h+zRQBobvoaAS6tgC7pV11jydODhbdUCraQcpIyUExJLcPYf5jr/ORW0
vlsnFHGeENPMHq7TJyQaiUO0F7PuyMdnpHROJCCrF5Kn23uAVVbQAm9rGg3VDFNFyJbaZX7hZtox
dG5U6Z6zovVEsklFQv9gRny1bi9+QYXf+rDqfyeyYdPMs06E9Tonh5J36UgNyncbGs0QxyfAYgAK
EC0jJ+k3vM338CV3NBW6Wkz8FqOiN6g0r2z7Vss5gjD2JJePjj3sGWZr5BGfvB6M8MmTkiB/k0kb
rSn3GndWcbeXMwPRfkE93nojVPJXip0mRznafb09AXwIn9bagyNF6GAgrHvo0SlPifasZJAjR9Kx
JF4FUta87GsAMbjlhx56i3oUUygqcFygW7FyVqvDJDpCjrQc6R1T2oEVNKloHqVJOa8h0vL/I+3L
lhtHkmV/ZazfMSeR2I+dmQesJCWKopaSVC8wVZUKe2JLrF9/Heq+XVSKQ/TMPLW1qaRAbpGREeHu
IO585VtsIiiHOAtfKCnt5m5h6Ec4sLJvFn/4r2dJFpngMrz9e21h51OD+pV6ZucW4EIaUfZFZOAY
iR/7iWNC7TzbUKQGnEEPqvwqMnYZJGm7FTe6kgSTiei9Izk06YgjVC7LpPhWsTQFeTW7K8CVawNA
DwYTKAnt1s7PyuNEFqng6mKitZK8X6U024QzWmhjH4FgjxYoryA+JM59ttp7tSzppdkX3HGekVpN
VVQflWpvTX5dAeeClDh04SDMhQiH33B6mExougVR59WL4qcG1g0/VIL3ffA/38f/jd7K299ttv/8
P/z/97KaQGgdc+F//7lPvjdlW/7k/7f82p//7OMv/fNQvbF73ry98f1rJf7LD7+Iv/+HffeVv374
H4/xhE/H7q2Z7t7aLufvRvCly7/8qz/829v7X3mYqrd//Pa97Bhf/lqUlOy3P360/fGP30xcxf9z
+uf/+NnNa4Ff85s39j3+2zJB7K1NXsXffHtt+T9+k2RF/buqUc0ilkoVE2rPv/1tePv9R5r6d/S9
KroqK5qhQu3tt7+xEjVj/Jrxd1NDNtcyLA2dRZBEglduy+79Z9T4O3gXZcPE31TwX3Re/P+v/LBc
v5bvb6wrbsuE8fYfvy3u/WQjmSYxNAR6dLGkElVMaamqWaE8UNMj0fWNpkV2rDM74cVGXn3GC27q
kykh1ImytCy5VNIjqLM039wtVxzqv948wXsiUVi60u1aqUrIlnyyKZyTulHDqq85PaZ1eMUG6nZ1
MEf1yiUq3uB/mLEMWdOoYZpiM17NVUOvemgVcJc48vXwLm4TedGeHhauaHTRv62X/4T78t0odoKu
qTKIEQFV+Hhzt6Vi6pUR6ceJvJBJh1JD6Wbmz5aARkLmvqmtXIzvlFPiXjk1KCxgFslaHvWmdmTX
eJL+wP2MzqgboKFvEaaANYPdhU94mqlP0stgr+IkltrJJevCUo55wdq6MbTj0Oru0A5+god2CQ6A
siObKo0dC2ikrkSbN51W1vfcLjoduJhzG8M6tyLMdKLjZk1QS5oLLwLp74kH+eNsnp5Fai1juDTG
5UNOsoo1kyMmVZJ2jCNQ5YR5vlkYL7uutU00dkWARMgQs3026xY0aMyfFaD7IgqkY34sjH6nIuWt
kn3SAuFZS9fDAO2xtNiVzW1rjP5coeY/78co3hKUxKMi8WiYILXFIM5V7yyj9yY58rsKcY3Ug9p6
3k0KFNWRG2r0rxEerGWKTj90N6nZdGiJdW0t79ufEZTQDCQnWA10THKYrGwLmeX7sqPM6Yc4SAsF
DPFvoQ583GDsKkuxrRDAVxU9o7HhjhBWw6OmAS9Vmr0MFjROqg6E53AH030d+onsRR34quijXj1p
3S7qYqRvyitzkve1ojyajHm6BaByBsHSDF2nCdp+SpAFyzdFiFcT5EIjbbiNNWpT/C0yMV8mSOEN
ULNND4YsP6fSkSNRI0MyqXomAzRGK7uCcjAlFJrU1pew7Gza1J5eVseylnd8BPex9i3GX9aReeLS
IaWaA5p4taPXRlW6vdogaRjtI5RkkJ7VCNTQYjRHt6Pd0adoSWhFe4kYzkiRFJFeWa3fKc2N1g9u
pH+n+bGcn2MpqJDWntmeq6APTnlQGenG6H+G+egxHdOKbBLFuw8oSHtMsV49QzYQ9ACm6uvAx2XV
bCe9dks0FEFxZEqOYAxklRxCwfMIfTfrVV+SR9AF1yr82Y556MUZkHuaIYtJ5MHuev1R7n7KGpJi
atMGtQVFYoDfLQjFyYZk63LvaGOzi1qwQ1bsGi0fWNnIK5EWmWvMl4XuRdbfkQEISeNH3H3p0rsW
ucoBuKIi1/ySonUPtNJGehwl8CU3klPNhpdAma/tNlkI0jvADNMErIIo7lPFmUJ8AfeJFu4jbUSJ
Ca3G6HdIkWVMZ+krAUemQY1H4KkwfLQFx28MBChDnG4Ug910KhABAGZODHX4/GGydhVycWwmLp8S
R+rJ17aPnya40WbAxk7HqypGu6sKGGvBgg7nvZaoG8lNUEih2xb9dYRJG9MRzO79TgIr+EwKp+5u
+xkLPX2PJw3IY2M7mz+ZxPcyar+M7SqlDDgYJdA+5tN0+sIUtBQMc2vHTDlaFKoZJV7UDbRtkInL
QDhYq8NTjEe1VvNtHPebUYVrmB7zubELCDFREAQmE4qecWQbw2sDcQiGxseihKJZdqVlj/An7jxG
gYWmhcsO69yNbskE4YMsU4S+grtimjGMSiprR5LqPk3GK6PONpdNnHW9sqqgrPEeEgmutwmHgYF1
XgOm+4tevlbdXRP9vGxCfPf/fpGe2BCGUfe8hUD6crM4kLoCbGgRxA6BJYhuIchnhwak1FZMLlfl
J0d/YlJ4dVt1kapTPWlHcPlC2Rq4/OobGottkPmDgKB8umzuTJCHDjMqqyqQ9wgUhJe1nCaxXko9
mvR0CJbwpzIDg8WMrMpaOuvMhoAhTTMRmqqITIWZ1KEim5eVqh1B8GCn5GAk3y+P5B2SKUzcBwvC
xCk9oNdzDQvmXt0tvSzjUxeAC8cDT8a3dh++QJzBBSm7kS7KKAuxIGSZHP4ItWQgnR7jIzQ071At
XHsPn9mnH75LmOJa7yI5rnAUaiiCdr1pE/3nDPGOy8N/5/39MHy8FSxUphSKQ6cRU3jqN7XRZIk6
KccpftImcCnGecBRcOfgyJegeTQw8A5ZBJ0miqehV//fNq9qiiIrBh4NBIssjDK2NCVTGVGOalDc
4YG7qd3wACQZuH/WAFUiqA2aQh9tCWkYUiVlyvRSOdIgulnkwEHvvs0X6gyQnuPa85HecPUNs7+j
gxMYYbaT3DiACOyKB/p0eITvEKYcgR9OjYYxm3Vq8+5Gs77VModY6VqnlPCmFwb8KaOSNJlOzZ4r
R4JbOuGVrxqRoxTPkY4aDVTv5OY2Lv54v394vp/GnJ+fLh+G9ylz0s+poY5Zqhxxn4A/vsx3owx0
S/JTlnPQsUjfRxp7YT+5eQY9yqGFhGi4r5DBsdCFD1Hyq0EZ3Mvb7NNZEj5JeGeksmREBaTij4Ya
27T4pis/p+HnZRufnb5gZAnFT0JtI6K0UqReOaIX1pdd7ap2wlvDQ53X5UG+Adh9rTnsk3MULApX
mZElVI1SDCu9NgPc6znQgRnQO+Q5RqNU7KFPaGUiVxdX8MeG1cZGw3CGki+gyPCUDXTw/KVPXttx
r97m4BHInbWTe/nAyERw0Y1Zl4WhjMpRBgqtiW5GVgVRxNwsXxMuf2+s/egOT32ELFLia2XexFXf
YHxaJ3lTDsxb9pI1GorNBNUz09rorXpfWGhHSeb+yiD1S6Pzr53RJBByphB0RKTGidU4ZaU8JDOS
daUSRAVDbVjq0cPTKa/gqLwpy+GhzFBBrBGKTq3dsPuYLn1m00ZGjVNWgTupp2ejqFA0m6DzUSsU
Ia8RKDUknptmHye509LvUgJ+R+1eJ7kXWmhXUno851Q3H6ltqt/M4UrpVaguIxsyTuA1hWii2bhN
uiNxtWm75BEi5YeiAL4sQfVwzMFcmSPsZtLsUNDeUBCk19R6Sil4MmbqxsW3rklvjHzlEl47n4Jn
HpKRWqzGRuYaev0t8LQmkzfU9cplt2ZGcLxtARXyTJ+Vo1ag2o8ak96DAbWyVsyI/Gqi3xW5vhIS
llwhy3Dc+IGaDgHBOFqrQGdoeNJe5yB9t+UvS5s+c9bQdStjfL/vT7wQDSO9UiJ4IZN/S/jXYXpq
+NcVT7fkgS4cEpHU38pCpo8ynEC4X1hyll7Y6grQMT/drZUJ14YjOFXe0wSsPBhOh3yMnuP1C0Iv
898mR/9jyZCtVFRT1VURBJOgAWrgrfl7vm1Gr30JEQwQlBvQsUbLzF9AXy2RzedJ/GVRcGpDGHZ6
C+7wd+ctu9YTAR878l7fGdgMkOQDAPIxvNO2XbGyPcUC3aexCjGX1CeyXOqw3HrxbXdDwQ/hAWgX
gaYj/9kY9nVuU79w42OFdT1GrvXj8v45v6a/Ri6cdrk1B9Yxix6T4q0F+pCiq0fmrfffWREOu6xX
eHNjgo+1VPqzDM4wMHpq1cpZOH8F/zkWEZNiZAZa2GgIK/IRb2+/SqKVcaxZEJKy4CpCVnZUkU8f
0CHJJqATDf/yVIklJ3FHiHCTYWR1lpcSxXt1BHMIOFv2UQYUUw9kTYmuVOffT92/hy6/5k0412ko
sYglsJh96TzDT3aQIpi1QL3t/AXw2Mc79PFYDyvjXJvL5ecnzjHtcLlHHKsF+MTrwjgKflcklt9F
tqpdzex1eq2VYy5iTPoJeHalgckph7jbBLqIMkKDElB2WE7OV+uW52OlXxMruJV4ROJ04pjY2kM+
EsxHbtUE49VooIkUnKqu/Mj3JVolNmsU1CunWgSFGKHK+CDDcKnsNG68NSW3EUQ9rizhsjEuuE1D
cB5DrqZ0YDCzqIjruHv6pY0v2Q++6jfBomy4QgCyNqGCH6F86uphgsEh/1lZyJeO1wX6MBO6ppWz
MoFi83mYaalaSnBYsoFQ3pjtiYImdS2t8C+eKX9uELE+J3US6dIJN13vFzfdzQzWCeQxUFQKlpdK
IdtKFsRf1968/+Lh8Mus8ARryDChZInRLZdOe6OBmMmu30b0b+LxsKjNhtSr0FW5rVde2ysH0BQ8
jSXVTCHLme8Z+k/Tg8avo/mZaI+pcr+yN9dW8JN7yQbGCkytOnavILv2QPr61ujXTYfMcoW2pO7G
Qucici7OjDw7TfQnLZn3up47CioCl79m7ZoXU2dyo0X6bC0D93WvccOgC6B78BC+FHs0dkBdB7UB
Jz2q3c39cLXazr5ybEzBD3XSXKjExFxMu+TGBMGw8aQP29B9F+fw+jxQr5p96K0V9Zbjf8E9mEJs
kydWWoDMA9RQee+3tHLx7relWHG7YnBDowqs5t9OKH+8ykzBIxEpnIHmQzgFBu1weKlVYBu0ant5
Nc/eXKqGpLhKdFkT0bdJ3tMoMvEuVRLTztrczcK1DSPK1vweBfyyIcYyKLbkaWjWyJIczACK456W
OqqbbIdrths2QL1fHtLn6u8ycSf2hMim1JM6HZUJDi8rfbNFSUytN0Ni3kK5121yAAL0TLsLo2bX
s3iEOBI6kLXpacjRPVUAc6dOEHqQH5WYbOccr1tLfV75wrO76eQLBac1ddxg+oyl5S4kIU10kYFv
7BuKxLse6jrJdec2qCvZ4VPir/UZrJkW3FY8K5nGmUyPev86psTNjTsTPaMq+ubkZGsOq6oKy1g+
nZyTsQrOyyhRj+bWTJEdHTzq1UG/mW6VYLlVtdu1YGFlO4tRkU6iNB4xszimj6GpOkNDV3bXe7PC
pfEIDijRI1ISHCjEtCACRPMWWsoC4nXH3C+B9uiBL7mON92tEjlHcC24l7fO2gAFP2SZZTyqEkF8
myMZA3ZkuKD/zoLgdsIpU7QwgYURDXqoIqa88C9bOHtznuwIIfIx1WhWOMPul2bdUXLJrsLtvPRo
IPQhEN24bO3s5fnLmhj+aO2MhtXEoEdgxBoZEC/e2vCtK9vincpL2BZLb5KB6pVpGVDN+vgEmIYx
i5msS8daI7cFyt62LFuhzRRgWPKOmrZiNqM3l4Ch5BryfgU37MFUATKeI9DgLBmILNWgIBTf0A4A
FoMutftYv0oh1+GNOp4to6LeZpQ7dNoVkDqvZQD4soe6Q4q//NFR6llhKANqNk02GdO9yUwkGMCF
Lzf1QatHTw47dP9nVQKMjAysSbXQPqtDZycy3wOqBWm6LmSuxbLJKdLmoQNM/vJanNm9HyZJODvQ
whhDjEc6FjUEzBse3lQSWVGSEiFRy3XzwYhwROQ8b2uZcukIOfMHRAjO8GbdtDfKVXKlq3YZWECT
Ly8WyXQyQCfABrD/K3TA58aqQrbKtGTF1Ex9+fnJm9Aq2qocojI/LBo2HZpu77Og8brrGTABJAwg
zNRdpatA10+9Rxj8qVVhG0KEtI+hs5IfYrU0UMQnGxmIrYkTDLTwkyQ+gEX2Ws5y7K2VssGZm+WD
aWFxZaZXWT6w/JAZUNqOcX01BvTxCq+agALrW3SJNyv76Vxo8cGmsNbYxwUyvLApH/g1yPkTL3Sn
w9KGnk4oVKzphb1zRYmn/HR6BeeolWVaZGWcHwaTOPksuZICaNUdCa1NReZtgT6TtOxeZCM/4k3u
x2UX2V00Paky1DY0jq7FSTEPXLJe5owBn4c7pFB/dkidOW2a75hM3qT0Kgz3E42uUqX1O9D9quil
AnL+pmPV65Tft7rhKCT1axUP/RHSh+hz0tIerTOak+jzl17nGjwcvqDov0+lbLMO7b4y+6qayY0c
K0BeK6CEOzZG7ZYMzTO5iYCos3U9cWmNjWmxjYm2kctHf3WpBK/fc4ZqcYKlGnbQTNwC8nutoxyq
gA5snRvtc/X94zkQY04uG5Y5tzh9kp4d6vHF0Lkfct2N4ALDBi1maus3luq2vHO0ONDyyYaEPHQj
UQVRCmfmwCBmMxibwMqFVatBWDX3MZIC38sIQGIU7bViO/VI9VtxYEb8a8UPZveszGuX5TItF3ac
yBMT9pRbONHhEZcLICgAdVZ8n+udM3XQwEjf5GwKJivfrKzWmVvz9GCJmTsVt5gpNUV+6BWLOmEE
LVFNtfspcusZhHqIWnN+h0jSbkGANAxAZJa3tHmRlmj7P7jBP3yLELI2XTYahYSdUw8NgGqZTUEV
UaFJb2XMZyLVD3YEj11aSpXRetmhiOwMv3VmkJPyXbkdg2FTrs3wmWLHB2uCp65AF1hRAzPcYGEl
HZEQB1gFjWlhlm843GbWf2+rhxmJbHCmJiuDfacpv7SvBG9tJHWbxjUOSLoNUYXctcAPNU/8Hkq1
nlEE9KDsDTQ6VwEPliJFB+2ee+XZOlSowwKPewSNX7CWvV3b64I3r3lTV628XJnWDlVKuxkVh4Me
eJCfK4ApzQkZQLNby64s2+fzTKgK1dAbBoS1YJWacViRspQQ0BOnQlNV7C+EM0awkBJZ21UcxjKz
l+wJd0gv1QQ0w2a41PNLmygPVYxs6oIza4EsRhMXqCF2pr9w/64V8f6FE/41VsEJp33fVk2KTbc0
kEl2F6SgSOA7bYf2lGBVx/T8ev5p7X0PnoRA6NnlJNSz/KB+JfJuHO81UFEAdhJuJ6gD2Am0VuSg
VL0idtEQ9FA5wyoT39onCLmAvuWtwjNMdtPu+o76cxs7LTpHuVJ7YY3uUdTO++jpsidZHMWFFRaJ
8ssh1NRwwLhHDoQkKKzL+cdlCyKtynuQqyq/plbwVbpWEj5UGNfSxx+yYN5Ccz7aFJDagFZuvyO+
QYNpiw5kacQhXguE1kYoOC8z07QpossIVd2uErqgry+PcDl1l+ZQ8E94Yhul0sFCMzEngQZw3W/7
vgN740GS7i7bWtskggcgIx0MkmMyq3SCvmbnyywLInS79oD5p2XtRSx1CnXlobLiB0TZR7WOE4Z+
+PwwRbhwBvREF6bfSeisXak0rC2WcOhLNc/GESH/oVDgZ9rJkYb/7DL7czuKdPJVZ1VJQjCWHqpc
xlW0G+mWe2AQO0BRZ1XYcMVjiyzyba8jybNYM0cQizRPbf7a9TIaiXO7Tairy41NOVIxKSgO6h1V
fkbzuLI933stLuxPdQkmTnybGRmtNFF8Q7ertsUm2rGrcpterYeyZzoplyfdr7kVwp9wbotclrB8
8TXb8tuFq22+MYLuNl4nwV/ZKqrgVtBQV4Ux0BwHOnotGufsooAsFN90kYvsQO5DVB3PqtWU7dnD
DgpwRSGKAmlfYYdaEjhyxwhDZKO26XUwMqidg6sagiJA9ldrGemz5/2XOfFeisMupGMJc7JxAHzF
0aNdqH6fSeplUAJFtypa5/l/cghPbAoXkRSicZupAHA0Rmi3gC6X6Wri++zj/8SGsCc1gOstc/GZ
y+1uXY0bsi235l+52c+eQBOoPqJbiim/F/5Pdr/RVV0Wglj5oLAk6Jt5S0PlvkZew5K7txrwAQlS
TzngEHlUuVJIPNDUuGOfu5cd99l9Y6FV3ETtQvnULl5xrkRzkrGDJH+JZN0dyWhPeO02I72burXU
77nCgo7+WaKqGrI6n5rGE0vTeaQPxaF6TiDuBORy41q5k97GeCoUAeDo8g5tRAqodR7IdQXFx7W2
pdVPEK5FgvRdORYFO9T94xBFW6sqHIUmYK8BGwQeX0bKr1h0E8vfKATVOguPpfzBaDN7jufrXIp9
ld/r7eDMpRRcXovlyhcd4unkCJeo3rW5VSeYnCgcHzPDBNuP+lj32srD5ZyHOjUjRM+RKeWUVzmD
7990sepW8n/StbIgI5FHNAA4tURvNMgo7JaGWuAyU3fUSzzI013LQbdQlwca+G0uT5zIrLHEcqf2
RHdUqklUycUwH8ZItQcggnqotGXpsC+72qUl2cwyyBy01wHyFdTUrmNwtoVhbpfx26i/9SANbCNA
umrgoUAfU0+PanzD2FeGPo0ZXEeWKgUhN0G0Rg5h0UFvAQ0xl4dwrtHnwxAE7xZHiKenWCsOCK3z
bdPbEnSxIAzlyshdQ69n/ap6f5YJ++2DScHZyWUaUamlxaH0yE7fWVtpUzwpNl1WbEcA7rT1gxXE
vv4Qec3Guqk2kw/aHr99Yo/Jt5Xxn3FEHz5GuKPjSJ40te7nQyrN4PsYN4M8PVa69ZjLE2iaXhbI
m9SG14MBuu3w29zjBOpgfp/aW3keHTi4TQ7w0+WvUta+SrjNe92SFghKcWh14lKw9FT5vNX5l7GB
0oqCqqd5GyrRLpoqcLRl9pQHVWvZcXxroEuEqdpmtkA2BJ7guuZ+W700gxSkAyip0VCRD4+Fmeym
Yvwe67WngL1fspIrEPOAvADt+VNz0+flEW29G5ZXVxXXA9MwV0a4NkDhGQIEClHGENsuA6SNpEPQ
yv1dWW1i8xBXa7n1M/G6aeKW0ZY7T6MipERJ9IaovCgOhIIojfQgz0BvNrXAZRr/B/H0B1uCl2OD
PmkJbeZDY5pvENMOrKU1yOJXfdteFWCrTIEONwhybddT93Z524icS7/7o5OBCtEYItGi4nHFDiqB
guA02hUEigrD8Fqa+KXSbiTATnWlAnuzjAQ/mj2IHjQEQlXhIR67rQJifVbZjXTTG61bgDq90jTw
nF1rGV3ZACKdhvCtiEc+huFD1ql6mcF3Vgbfz0N/nHCMprl0ZKAuGWS+zXij5necc5uWz9MgAxps
7Doklup+pf5xLrlysmhgPPj4LQnXhgq8/+zA/QEyM5mHAOwWCFqk0ADS2F5epVVrgv8rqZzJMo7b
YWxZYBiqLxfmLjWyLR/8MmpBR+M3Hd56o7Xp9ORrKK/1lV0+D4jcPw5XzSOUVksMN4QCdEufc7g5
DjDdGoXImWj9w7QKXiysrByRzVgc8i3f1oG+1QLdJ5s1pOOZ+OWDGcGXUA5kp1ViJ02avmmkx1Kh
t5O8JhK/ZkWI3+SZgEKpgZUwqw/SdJW15rVFVpqHz0WJH8ay+M2T8JwR2kJ5tWZ4CCyKfbEj+cvk
Lbp9tbu0nqMwB41M/hcqL9bimj7dy396DxRAP9pu1ThjdG7YAcKBV7z5Oofo+I0BwDLRp4rOb9WA
BCzkGGoLV2JSObWpbqwGcPpbpKNt1KdsZdY9HSFPocuBXgH8Hn/VZ2PDa+hO8gPJd1ZzJVv7poL4
oaLbKT9MS+zDoSXRvURTaU+hhcdqcWfK4JDNUQAun8B+bFf1RsmYU887wGtcK5PuS6XaVCjEde1S
q4ts1PDtkn2TCG7pfHKs/rXH9xQFRBeiGrc1dcbmehwVv6wqWzW/TDPAmuAsHjN3VrMX1iWurgOc
Ib2N46uegTMMwEo+zp7JZafM4m3BC3fIXpJWC8CMc89G7tJhD25gT9UkT59uTcizxMWWzrUPdKVn
1ED2pqAFnzp7kkHRlMnHtAIGB5MnQ3lHCuWrlmQrMfY5rwohSbCEGAScMKrY4if1cz5mppofOOi1
VLAVHCZAsmaO1u3Gyx4iZ1homtdak1bNCoejJyUOnKbkBwgWV5qjgzOY2ks7dR2AqNja4Z35LlGw
yld8Zs9+GK9wXlqiFlo3GPmBEAl0nXi5RZXXgJm71rcVlKHVqNmsuO8zL+gPJoVjMpYqCC9kjDXe
Dj81fzma060cpK8qfFvoaA+X7Z1xoh/MCXd6gwSSrhOYY9YItut4z1njtQr1W/Dg0rjYWyPx65F7
l82KMizL/WxZKlI6OmDWqi7CgEHM3ChZnwx3Rvq1SyHfKtuTyX2rho5HqW+yvvTa5AikWGUj4/uQ
ZuyRmcpz1xovBYeoadwAXAqoChlLvx2lvTl2CdgUmq+cI3s/leFDBZ5M0qhfsuq+jvrv6IMBk3Ln
kGw3Dy8d+6Gl3+tqP2e3UxOtLKKwbcBloykyGictDcAeqouqFmVj6LLS6fRu5OU15LiuZesY66Ch
BKODNOY3YKtYsSje+p9MCpdhAXBDSrtOPrTe6MqQcyozED8iN+fDg0Eq4PHy+q3d8cK2YVmkSIZE
ikMcQq58buG1WnuKQGeMOP+yqXc98E8Xh64Ak49kDpDDQvjUZQqbSqspDqyHKEWu3WoWuhGpId/l
OlIrNHkYsuFIh9xB14OtT+RuapOA57KfEa1GC+e8oY1qN/X8I23LlyTPrjqgrUYIMktQtLDSFGLc
axDSM+fKNE8+WojC1CzRMyjzIlYOok0bZMHS2Zju1iqj58q1H+wIwVZq5MOQx8V84DJYWFVIKEmN
F87JNzYa+yH8WbLG59l0G/dsN5rWvrC4Fkhd/KzlIEisOGiwp9jtkLBKwGbJhwKMzxWQ9xkA4kAx
3ycTmmZQHojLb6VW2MCM2yM/hGON4mvpXF5p4dj8HrOfzJmwh7OxGqQig0K4NDMnytiuJM9jKqMG
Uu4gfGQbFgsuW1z+4qWtJcR2oZZxFUIwsJj7vUlupDBeKeacawv9sEDi3VXGWZ5PfAbqNVBUskMX
qi2l6NpGp8bUOR0iE3A0c+SXO9k6mFBAhVS8XQ+vZDQDvJpsYyquEyt8qSf6o0BuOMQ1/9/NgnDL
kUqZm0lNCoRLoT1nINd4uWzgbHB7srDLwp+EnXOcDlxi5XzI5scuHbdlfo2mnzUhizM354eZFnxS
oYddmYeYaXWPVNMWZAuu5rX+omVW/oVE07n6y6k9EXWrd+poyj1GtfQHoCeoC4qg85vX7vYvhEBn
UvgfjAlO0DT7yayXbbT4k2kfeb0971SfHddITFfW6v2iOVkrUhZyM5EEYXp2bWgIcXiN9zJzL++I
c2UyjEdHDKCZpmmI7Ut6b5RqreoI6aoUWHcUBKz0fpqg9Tpscx3EJ31kF/Ftbq5RlMna+UP/y7Tg
mrNMkYd5RPZL6yE1Ir+qBliKpOLrpLyYme4MPbTeiPXAYgKpY7TeQOFs6LjfgdcYAHqUAYIuewut
2GVWYI7cb6RDaWxzeqMB3h5urPyhkyYXnAGO3icebuWNxV/6jO0jEGVD8SSxh7HYsUiyocB3m5ft
q0Zip1HVn0lJ7/Qxv0pouyUxyEjL1NbTxk+htcZJegueQ+jMd26CAqaFn5mx5s0ZDdL2ZdTuQP98
ZZmAO6nWt6b/Ar0kR69NqFrWTgUetbSaHa3PnUSut5KZbbQS1SAwRIMROVfR21MNN7We21WKlgs8
mSDJvEmaCYPEAbKmG0LKbTI+x9Xs6sXXDloAtZ7eSSNo8WUoWZHBHbox0EOwlyZkT5IfBqMBgcRF
Ems+T9i2MGWoXCQ7rSVuldWQ3tMOpOyCMqFBZoHxT7mnIxCSjPkmr+4lle6jyHC6/AsdtL2igBmB
UPw43VbJ7CPfvR0SfdsCzJVDyTaVnB7CpoTxII4zR4IEiHI1R3sygN3N8JXiB/yTbXDuGFK9IdnL
mD6Ratuhd48ok50lzIsGCl52Bf2Osz2Glh3F/QHMYV5D2ZdxeohQ++/y5ins4t1kVl/GJPTrAg/M
yydjcbYnV9KnQE64koxaN+KuMemdBO5wc0JSrU6cCX0GNc7KatpBFgK5T+aE68kyIICNWJbelS23
B2Dey4LvBsxozMfKTlnrtwVx6+KlTl6b+Nmyej/vrU1NIYagsGhnqGuUGGdrBhZRDeRoCTh6RK6n
tE97zQKR8oEG5g5SX0D7QwfW61z0XTmJuxaprdoTbqeoAFpPq1EweE+KXDN33oyQBl6ySfUhWdXd
FGb8Pco5HZ5wTek9AavHhOFN3TUCnNzMvJTfsbC8vryRzuHxwLD65zy+//zEk894verNaOWHGa4m
SZJDZI6guSNN7DZmOvwYtB+cmJOrZtI3a951CWpCaX1bZd9zEBFWZbykFchtaoWKywjeYXkFGfC1
4EN8uYjz8R5AnXxmgUcZaxITDT35IedJZPMK23ws0F0bAoc0aYWboctwqstglFSvLUrdzlW2lsU/
mxs7nS7hWpimEMyoDNsgh59DTdomrxBSeCxAabYZAd5pH5o766fyWu3K++x+tYB77t61wNhCgVFA
47aYWhm6yKqtaC6w6w3QFrUbfVfdZh665gPa2dkWTXFlj4zx2n1/Dp+LojUKGCBh1VWAVD4GZ2la
hBNlmP9YQVIQOkAO1FQ2YbMbHdkh14sSorrWuXt+sn8ZtYT0vDFPzGQp9iYBDRpuPzRw1a//j7Tr
Wo5bx7ZfxCqSANMrYwd1ULTkF5asYzNHMH/9XdTMHbXhPo17z5TLT12lTQAbGzuuhYkUUIsmwXgu
7grVBj2w/JqcU0BzxQL2saubfSGe86ZSgJDF1QDxKMACDFLCvMw2zlVBPHOtGe9ya3lqhHJSJmCJ
YGuhv+DV0UEzmaLJUTui/nmP5Vn3FnKuHZjtzYc+Ejwk1y/WxSK50FAaQiKP/acdpUDWXvtX5bfk
TgrKXeQrgiKHaEe52E2rTEnRY+yo3v5ootOoJiAIer9t0a45bheayrMMjImqxZ2FBQGSqQNuSC3E
wLv+FlzsGfccDl0XRaTEMoCcD3LdMQAWuhvedZ7iLIf6ICzWiLaNC72WRq66ToeGTMqdcVoz8oln
ulrjq6f4XfbR6OSIISJEQrkHr0xoTVpUT06s+zE3zxMGv1gqiHtFMjirIstUxXAbzmpgr3L1UIFk
tXu8rQ7XDwuo44aMfLSqa/zmJTNgSgdko8dd70WbDDM+wFU+I2/pq5vQswQP6nVLeSGP27duCVGX
YFhTusWkyscaYlaO5cANBMTpVnUBTu8Jlnh1Gy9EcttYtNZiDqkGQxVIr6ULMofSMQ4DKLJbpwZX
GfhdRGbjWhgNhM3/3VWeG16NET9oCVapnYxXw1/Aslp75kn1V64yS8yNJliiztliTR7ogqltNG0e
dM3u8Qqg9zwA+iYoXtGA3qN5MjtpAnPF+73/8jouVsm99jIe+pG1iD8xCwkgzhWSCGh2uyQw4Pip
j2j6v+uCyBV1GF7Tod/y7dxqM7KMFWJi+PIvk4vKW2w3B8AJn/VT9kSAfhR7s3Cw4MoO/yaTWysx
SZo3Gu6JeZBOvW4DaPzbtEGw9IHU6V1/pvvIb/5BNuY3odzr089TSboIQsGBCK77dbzbvKteUcJC
23nxjYmg3a8kSH6Txz1AodEakxZiYzt2L+ctQK3zeKsy4K2hSAX0PEktn2Ua3cWWCDv/yrN0Wcrg
fRktjOFYhdH4kCoYSWGKref/f3flNwmc0uiRxfJqjscHMuZea9z3cWmT6sdtW/NJs3sReeJKaLKs
mKjsmRh3kXkKgLiRrCFqzPxhZIbTodm2bRsfoLuv2ZD+ZU2gGzOWVLVR1wEsQKHu9V52afyXvhQO
o+lHLpfvKgELVw7ocBQ4SJJtpqgAfiKyzOpS7TPwPRWy8pY2/Xs/1sxugNjDcP9kZOJ1ICBicisi
x7FQnSh6yof2ZObHuQReTH5GB5yfSvW+YuwZbW4w9UlyJ5PmCOiNzKXdco8WDsWuFzX3xhS7o6RO
NDW7fM4O1UC3yQAQc6XeGC39aWHKWh3+Uttxn5htkBDgW9fNgymVTyBP8seuvW/Tb7lUI78S+0xu
enT1dAt4jExHS1DFiYhDkk7wYH7O/V5s/xqJqwoeMR18xzpR5PUWX8RBUjwDPAVw9acMjFlDWBym
NHlp8tHJKTm1CRjX1BxNz9Wse0aG+UgUoHOGtID2LYkeGErkJfAqFJY4PUiaYVTBgyE7QEzOxre4
AldjtIDZEEhrMkj4gPyKSI/kKBfMH0pzbrX3ufXm6GyOhwbKldc/JpLbljwcNHVyaq1+QkkLBe/J
aSTM9aXHkG3p+FaiO8yatpP6HIUAGlSPeCIDFFx8I1/xw6OjjgRQMSKAX9Alqb22cbhJYmCzsMK2
VFELKD/h/a8tNHQwSOO/iZX8voXV3FWNNqnkRGbMvoMGBM1lUZhtOiIfwkh1NXxZNeV2XuW+ooIP
r3KNIaBh9lTNyL+Tn0ax9sKBchA9CfEYfljAjc/K7e2Lxjvm/GfyiWOtVUisR/hMadiXWwNg3ZYH
ugKKXH+gOZkvjC1X+/CHan3ty2cm+0K1urSTtL7vyGk0rENqgkQ83g9mZWdx5YRgMNOaX3p9F+ff
YiYKqz+t3y3Z3OOTd2WkJDkjp9JQX0F24Q7FHRlj18hkR02y3dTUjRu345sJniWqVa3dT+hSqpn8
oc5P5riU6NMyMJkvzYk7p0BAiIiB/IwMxFtwLS5F/wRsiN08P0ZyCMzqp0Ju/aFuf1TNQwwu5bq5
K+bKqZQR07HyYqe5mYMEc9xIRiD3uzxFD7RWLXewBmN+V4/ZIY0e5OUxJ8ajlMINYUZpU6V4mkcV
zKTA9FukrTH+yHtwQpUv1fhzYuehKX2q3w/z97hSwcT4ZLR3afGC7GsZP+X9YS2rzUZvp/RVw4hs
B2vUWYB8Nnu7o6DMA9dku+Da4daMqFGnnQr2WyDMEPm1AS31EPV3kwa22BjIeCo66MDUq8i2Hhbe
bdW8knzUqLE+ARgtsWCGfr9AMulZGRLQQeRTCD6mn9NcuzIKqazUttlEg9vS+L6O9SL8Jo57s7Ux
nbIqxQM9OsYpfWrekepckeQNT/0YShRM1xlTITIY917/IZUztD1aaZJEqqQTsdCEK7VPWk1cLbxr
Yswlgc6iJhj/zkC2rmtgc0ZZGxwN1aBt1Dn2b2/Ate3WMC9AFQUVEHzY79tN63AoCMX6B10HCsc5
mp+7kYHAEtNLYSo4W77k8rnuS2lcbFvpeWeyBdJINfjLwGx1TD0CIF9tQRlhTr2Y7RuwvqXxKPC2
/zTMBpwLuBSaDiIojfItsrGZ14uslxYiJ7ozX7RN7Kog01WcLEgOrbeCn9O97Id2F1hno3T6b4Ap
cW5v9h/Hzn0DF70ZUjUwfUkLtCXed1HpYRJTcJzrBv5m6jgJ3PMDjq5F6VIDZOJK0MHPtmIjGLHO
pFg2t9dyWxLctt8VJ0uAmmXWWXFCvcWZpcYZFWREHhi6yG4L4mNsC+/oxcmB5+V3SS0F13JYzeYp
fJ4xR9oH0U+QFoGcZaVKX5keLNEU36r0f7+LGk9HV6ULlQqkK080Gdzc6jbzZLny0gsOSySGM3Wt
wqJRS/Li1MpnClpsaXyu0Z9+e/v+uODc7nEGjhQjuBCKGq3hHUybAli+Nks9BiJrUqrAI5zl/1+k
8MdxcRaFWHIPACUpP1kUkOW15mtq65O4FdylP10YbmGrgl54FERWwwLFAfMkA+iTxU9NXB1rLRvs
1pSOE3solXRrmJOPMi8ImwkwoUVmXLS16+8XX5A3TJultsHMFVSlBFY6WITcmQAUXpfQZGXe3z5J
4Yo586F2uVVYPS7CCgLxiUH9nATUtoBXi9dbFLPzbSN/HCRnS+IBNCFSXUVgxBzQzwXaVmA2ebUP
EicQ+qAcETls9U1t0F3Z6+yl9CZKPq0runEReTe1Tuu4jQYNrfMAiFerH0qjOMr8QwkfZWVwCbh9
bm+x4JUA6sLvR4rYqjAsFVscb4EnsdWQ938DRD3mFaO74i7d1IedBNSNdoWL1px8hyZewRspMAqf
SnChVGYLdGWN4gsAhefMwNwYNbQfJSLQSJFV/fz9Qk4Xq3VDMyguIeOPRO1TnxICgmb4xTFF/bvs
fi0ExPDEQDycIxhZwBGlVujqmwVR/58+2O83+TNhdfEpoVVjPivDkuXZ0RjSqCOwH9aKaxeDYM0x
FXtxwDm2UYjANor2mjNVoa6OS1R15slsNY+OLNCHvSIpAqXiE338Rfr8/WJ90lApmiRTaPFnyztw
0KYXnR5NzC3XCZgNFbCsol/gaUmF1I3XLxAxAapOZQIv73d9HrJukJW0IhiabmcbAyjflQYNzGhU
pW2muL0xOmWW/KN37UsoF2/REpBSczcTsNgdrRK8ddrPBHivt6/qn77kp9Z8SSG/Ly3C/O+YFnCm
Ug0URqDvUdGVRgrFQYOlOr/Q5tCYvYN9EQm+7sV9CeZeVLnT5UFTQtSAUKpUXNDYH4pnAxZRCsAF
8mYJ6aVFAjk1ba14iWlETdAF9jbCSrkQvCzXfbmvFXFPKQrzc5pYKAHN8ymbtjRR0fPyfUhq9/aZ
Xb9vX3K4B1OWSDiAqbA4de3BJAyASW/AZRNc6r+xbF9SuGcyLKve7LRMQh8ymBwTp/SHjf64OK1d
34d7oKwLVsV34f37fn8J5B7KhqjZmEsoV8yjtldKEGmZo90wNF/JKfjygGeXZ8gn7klFHSkuN7c3
9boX8h/pGueIx1FZ9toMddTo6DTQkDanSDl0wLUr9yahopFgwSFqnEkBe5HUGbjP8ELCYFxbi0Gf
uYlGr0atPkXbqK3siANWx2/p9zSYg9BBp250yoMeUE0/MF16e/mf/Hh/+ghf6+eszYKkJY2JYp7A
4rz0JTqLj0AIkxyL1X6TYmyi8bIaScqy81hW+pOcuMAXLFhqt+r3otxIGVwosFAkwLnLd4W20aKH
vPge5YfREBbEBfZY44yWyQaTZkNNAJjRe/ovHJSPUOZh+WZ5E6DIS+Qkd9FKY+ROggBYdGyc1WJA
w2mKBfEatqiWRr9Vg2WyvNuHwbcb8FdBW7/i4qlrQKSKUdR/F68VsCqEW+ChIb2YYRBACgo/eux8
fS8uKItuAWfClESqo2oNR/tIPtZkcMco81hlHUvgSWLcSXDpRK8PX/g1ci2P47XWMy4bKXzL0KOe
DWhZsgp7TkBaQR+6JfM6dLgLdli0UM66zZYUZVGSE+Qx2i2QLKetti/99LEDjRxg/1wIB73RYx4A
6UIgelXOWzeNs3NgeAoNRYKlkUew21YEYD0zXNPFVdBQCjC+AP3rbtEALEzSnUxNvtESqABUFPmt
Ym58Bl8dBoxnT0EMYp5083FCIagbH9vhZGHwt+/BzGo9zrIkMvGrEb0lkzN6nZGVg2LgTUkxq8gc
wLAFWtBv5Y0ophRcU52zZn2h0DiuYSDq3jgZKQADsvm1VERiRFaTT7MOpKdN0uOiVuwHSSInmd5h
CDGaGAd6Ac80A2yi/pAblaMWpdNOml1rQVzfs7Ry5k73Zwo8hyy1HLWpt2aIzuLkOEyN7oQ9xiOb
OKjV7EGgf6uJunUInAmb+zaJmbWO/oG0EZjps/5kWvGhNg/GHHqh8iuMYq/vTTstfiYJBkZg+iMQ
7gk+Q3REnI1Dq4yZGyWu/uAPruyVbhWgE3XldGB35ScZXCLszRPJ5MxbFrJComsjZd4tAIo7mlbi
NEYvektFO8w5aIoRjqEBqju87c2L+pkIT56bIEQDIspYOxT2wFohI9Y3HNNfyeYTtOapR2kv1E+B
mdM5MxfmqIf2DAMhaQ5OuuTeVEFOPcp+PKJPXW4cA3XAdCH7sKdApvyugVVGLizYYAOWSXWpyrwB
jHQ5aLMt9TSDCDsM9R+gujt35KB17zGKv1RK3CQX6YfAmeZpC+qeSErew5lejA58JkAaSZ8T9WFB
8/5/p4g8kKyUyTKIWlpy0g+DC6QvL3X11F0pjAZPc8r76TBuClFThcD68lMT6OIoCMsHcioi4MK1
RYwaWpr4OiCNpug8g7i7pgazKwXKQh9ZDValeQ6aZV8q72MqbXs9b2w5+x5VsWdm9ZtgT1b7+IeN
IOgdkBVdMdHGgt8vHJBlatUkNmGom3oMpBHwdQ1yF3n9khtHqbAODRQiMrA7832nv06jGdz+gFUv
b8nnLirgva0abQ75qZZbe0wwmZiGjtGFSOfIj22S2LElKuFcvbQXS+YurdaNiZVbKp7l/DgBVdGc
RSHvVetzIYG7jFFmZVIPbpVzQ94a/VFDMo6KGkxEq+CcC4WV1FQzTAFLVu+0HXqwZVlwNldV92sZ
fKRUy4CyLSwsw2C7KbH8rPtQhzelyR05/yXP2qafOkG0JBLJ+Q0GaacqCnE2Zthve4BlVyq4hasi
MMnjANaR/Kx0ssCKX/dNL9bJ+RBtW83LUOCdTNutGTe7FBPMAxL/I2LPjib7FljFUarvlv7pv1J+
PrpBX0gqa4ADP5lj5lXxaZowQUW+LVUHNO/vsuXeFqdedUgvFrrq1MVlL00lZYkEnTEP8Z0CfzS2
Z2f22vO0zV1khBj62hInfGR3+mtXetauc0AKLBzRv55xuPgOzugQtdbMpkYCYB3fWEEBCLpanM4u
MfdX77ITExhhwV3ROCOjddkilxm0ajYtO023jbwIdIifeP5XIHexJM6oIMlVTyyEHS0LNEEOxzpF
s8DYIx89RGCpqx4669ip3zEwv5lZ62h95SR56puAYCrlXRXuSAoU3Wm6a4G0Jyko0yG+Roe2I2vv
KcZ5BJog2hHOQiWjidFgJmEGGRQ76J8i6OFY+Wm7DkTwC/DtU3kXSv2jXNP4UJll70pz9tYOzc/K
qtGNMyM27WKgDBQxmoXQjVyhBSsxaVCbmJiL5PIOMJiDr5nd6Kh1LOgcFNhXjbN9Oqmyblw3m/bE
74ZjHmPYxIgFZyqwRXzcZJnanETh+jRpRjAAIrAf31JMGzJgtzXLLyN6U+H13z4YwXPId9b2SmmA
SG6Ar9xbQMGK4Tma/pTodrdiAuuzI/ci5IPr6fYv1eVDKHOiFetLPTqHzyuyTLXL4DruMZuuBLNv
7PJN5iaP+bMsSu4ITpFn1Vg6hEI9aiZnC8wHo3a/TIsdWsz+73aUtzUYe+uzDI8YVd5YNHiNFjng
s7fnFDPG0vuoeLfliVbF2Zq80UG8lGI3aQ2smHjFPu1AE5Nsb4sRKSdnb5iqyFUZL8A9RUdI1b7L
g+yUAwWm8nM7v1qYT2fNIrAa1wtPF5rCWY0qDsGaU8wYfdA+muWpj6gThynIqc8pbfZV8qqFtT/3
uTcD6T1VQHBggGggtYJ8qAW9l+v6bviNfNRQVAxwoaBzOJfoKpNKzRmQs4omeTfMz6qw62l1O25I
4yOHvlaarlzkFdS2vSszwy/QvhbXu7Ic3JIBNrT6EU8lCCSe+2EQKJRo1/kIokbL39ij+/BMQS6W
7ZuD4emncDN4oQ2+ja3hplsRVohAu3jKCJCgppa0KnGKPnBlo2+L7VpQFOF0/c3SDJ0AXEUDw8vq
sFw4JBL4EdLamFAaquzRI26T2SDmsPMX5WGd30ltFZBItmiUbL2Cf57ml9T1cbyQGi9y3MwUbhdN
800/gKAF3qxla5nAmb1e6CBfgjjbkwy51atah+W1hyaKMJiv2mE1BpjC3UsYY5Ng1KUptBU1ABfx
5raF+Bu7/iWds0TIPBVgxMbmMi8MjL1yB3T+XfkYYoNXuz5k9ridnptvt8Vez5RdLJqzTG0RxrHe
QywZ9q210Q1jZ8aWWwL5K37roycZTAmx+hrV95JkucMKS1mDIm+wghQ4j0ULmjLqLdqIWTFmK2Z3
MpSxtZfxPSSAFwEr7u3v/ZxNvqUNnFEDkQ3LauAZI1WpINx8M/wewNEYvg/9CINdM8iGNeLPpY2S
vxj79PpN+zqk9fcLXdT1BrAiNUwqDbptiTSpErBtG4g84L+Jcf4jR+WqXsUMLIF5wnuRKy+heohn
09PaLQbWnUy+H+O/+iLc14P+cntzrz+GX1K5cA48lSh/rTetNtINi2ZkGustyZt/ZiK/5HARnInk
lzKnPVQdaLsvFFSiyqZw1K3kacc1u6OrduELx3CvJrm/NP0z3Lo4u7w2wd1Ecb1BvLkJ6xc9Hpy4
6W2CLnRM/5uzsmsNdl+W1f3tbb3e2XQhmbNgilEldOyw3rWzCSn9FccEfGh3xk7fy3tRwVZ0ipwZ
M0mTjjEqtid4ZztCxwC81F7ekOD2qkRiOHsV6wzmMoeY2SRbqeyASJFsWaOLNu+6j/2lLJyB6mqS
1EpWSCeMriHWsuzBNfzcTTFW/L445ivGew87Y4fErZDCRGSTVc7YAKUlk5p8ffBe57Ulzdc2qS9h
bN5NHNknXnrfZXbpCHvTRKrKmRkFgBl9Gn2aGUzKS5gj2GWO4WBqPwvWSXmQh+7YNj7CjzpYb+lO
OM+wbuoNK8sDYyuqpFpDiMPNXtKnFGxnp+Red0PwgaD/BNxhHVKgbgrtAuyPCC7ierD7nwP/JBi7
uKfUYpka97gtiUk2KEQ4dMgeb+uu6EbyPDGGuoDdS8H6aDhgDP5bqbZ23O6zeZOBAigOj9KwA+iv
lw/fLakUqfRqR2/tLudH1cryb49mtQf9kWyGzeiz7XJY+Z5ur5SITpKzPSBDnJQcKe3T3Fr3w4L2
Gh1TMKT1SknfqV0RoA8pkDLjgE4LXwJsb0EXV627x4iCNVwu/I6cexX4k5VsF4mCGZYVAllxq7HY
kt4KJP0jG325QCNb3nopXuJwWkEDCca+nue8Q7fIh27t1NbaWSEo7iJdMDQseJIJZ+76EFclqdaj
xOhLqb9MTR+wMXUSKwtC41CHjZPEolZ/kVDO+I00zSLThI7KNLwzl9ztFz/VvvcxwIdbfd+FP/PJ
FITGIpmcIVzaeLBYCc9nUc5JcUhC5sjjaQBIXyXBNCDpGZr+be0RucQ8U44axtocMxgiOSPHYv7Q
6ZOlozGs3rPifWxqG3TKbllaG9KI6PfWLbx1STgb2KSAZu/z9dGEjW0o3Vn00CtneRgEsanIpeQp
dFotj4wuwgtDA/Yy3HVPqK36loMWI1vDZPaEzGrhynuRkRXYOb55saPVQvoEj0vRfPTFHHSh5N0+
PsETzTPlzMpolHWBLVQHAn6eOZDQuWX0ooy8QDEpZ86SWa4GdQ23JZgVtflRoRdz0bSPYig2A0Lu
DAONpRBZ8HozjqFRND8Bggcx6e++ONNTi1kSol5NAkiAOpjAyQKYEaB4VJI+y8lDP5THqmh3Ul9s
i5KduvzHiNRjK4XOUtS22uzadTTNfPkHu37xXZx3m6BgxbKkwYhXHjpJOTmRotiV9XRbytXrcSGF
23RQvlI5iiBloJJTysw2gfaMAeEFRMS3JV3vGr8QxT0hkqWnPcDVIcpPjv0L8yrPOBEf1CubFW5l
LQU0d2hmNk+Kl+5CMDGJXNrr7/XFJ3BGHtziQzNKDDhwM3IbyFIrtW4P0Oox+aZgSFGetzIKoX20
I8t7TSzBFlzPfFzIX0/jwieZY+Ss0gTymde81E8ZsizA0UG/AHsCDhzgZSKQM97edqF+c/aeLi2I
KmNse+vOv8iW2PVWd3J3fOgP0sPacNbcob8aU2Z10AiSESLl4vzeWFIIDRHfn5b4AZ3IdkUnt5ee
FDR93l6kKpLEW/mwCDGsjZG58FAdGdKQfhIUlY3gGikI+wG+dr4HcSwJ4N/bzoCJzUPtWK60V+81
UGp/E3zOVcf765z5zKHE0rbHhOb6FIwv0iPxS5cdEmRnAYMNPEjHAh3Dneq362gI4GoCkaJftdgX
8jmbpkQo8DAF8on6M08Cq9l31uvtNV4Pai5kcPZJl1DLw7w57FNiry2ua0VP2Yfux4TQe3hJgQEn
htG9/sheSOXtVTP3pO/xyIJ/xe984zX71aKnY9nPI/hZbEBib8t762cmxDa/+sxeCOasF2Zt457o
q+nQAXLPHmZd5D9cdecvJHDGSZuA1y6tEmiAGS20Y/d+efwXsJAQ3WTdpj+8ogtZnCFaOlIMrYn5
4cTUQKd5GsHwBZhPUN6Xrs5cuXxh1odelXbNertCxj8iorGSq8/9xSdwdknXQtMCYjR6UFCXWfpj
a+q2rp1zGYR1y886H9wIc0y3lfZ6mvJCKGeRWgpe3ryA0O6j8sz78slAjshjzzAQKyqRdug8KYiP
QAV1upf5DnzcbhrkP1NhO7xInTiD1cuNWc8S9FhRY5tNNfAihIB962JuHLLJZf9yvWbFUkCGGgyu
fm8GxE28EvnNBDz2nzBBTxrgicTRosD8mJz5QQUzmtIeTkW0bAxzp8p+IWrUFq2Nsz6pVMXVMs/S
ydAXf5bkLWPvWQktQqOtBKCTqRTEhyL3xeQsDzgWctAbYDc1W3ltXdQuOn9yzV3zvTyVP8Kz6fY+
mGLLY/LWgTZu+j9E4YIrY3I2yLCsogb9r3SS++cVvaUCuGJU7HTKgiVr7RC4IlYtbKATPGY84CG1
Rr2WATiBaT9gDfjTJsPTldoZbsbt2yl4xE3OKPWGkidkwQ4vmNEoph/JUANru3JlTQRgLnLETM74
xEtikDDDmjp/7YUpXQJMMLQENtsMqA2fowVsJ4Ja+kwH3bqQnPUp9RgJG0yGwAMun9CNUgFaZ9cE
CVhN8HSuLYn5sUHtgYFNWXULvzxorh7MG8zAA3FE9XWf7hsFMIsif0HkGPPYkkybwGA3YevlHeBn
xoO57ezByxdbRSfQKJyaFRiITyySCz8YpM7hoBd4ftr4hwJAxcnc95bokbuuTgCvBsIMYBt4FsDG
qqXS6BU8MMOPBngyw2Cz6EWKXm5r7XVL/h8xfI5zmhZaWRbEGJhqqKoB9O+vtyX8jbZ+ieDsaWGV
8xJNCFENBZN0452l6k5M4rsxeSzouaaVp8TzS6QdquaUZT26AxIfOQGXRQIjeD2RY3x9CWd2u7Gr
+x4zrickVu1M+9Yaf00yzbdxBoAIoEMNNRArqx2LzqieqyIP6brR/5LOmWBljJO21NE7gsHJu5gC
f2Ih+imdfyzh0QCYUl6HdtkvNrNKjDSGtlQpThsfMhOEPTTyLYYkf0rPVdIJWs1EH8YZZioXBmly
fNiknBtsw8RQfwolG5DQLuue0jC9v60Sq336w5IAstTQDLC5mZ/p2osLpKQ1QDwpxdMOLiPSgDgj
l0BTGAIBtg1oIhxqufoGXMjjLJcKSCs0ianRuZUwIKtHDyagCj5p2NV7s3sZtdxeJLZjcft0e6FX
L/GFYM5PMpSyjwaTwClWnpo+dwh7VJYqMBbBHRNsKJ+8iwzEj30IOTlaW4YBE+2Dajfl4PfKt3F5
uL2oz7rrjePjc3Zl2tO0sSBt8OfCXYhDd8lmPpan6F7y4IsCVtmB0z3eZR+LbrffE1dELXnVAn/t
K5/To2PUDosMBZIpuB/Rlr6CdyRGInC4tatBzYUc7spWrSrHOD9k18ivMkQCz/zZg4XLWs7ddK9K
1TExEXmkO40818V3vMq5nZizn5lPZakch9QIKou5YfHQViB7PlCQA9ap6jcUnQIarODws02/V+GD
osgg8wJMHUFF1ALnlTLYSn3Xwrse6Xue+720Vg1Mx6hip5gV1+gHN9bHsyqbP2O9BnfCpO3NYTmT
Cfj7Jam2+vIGFDz/9tGL9IyzFLOMyJy22PcOTIZS9FYvmNsH5cuyRF4lWefb0q6/HBfbz8WUVCll
zIjg3uZgMXH0MogdzNttxh4443b+bv0CyKMDNBWRK3fVIF7IXa/1hX0aG3lYUnm11JW6pxUYCdi9
krSuifMwgGtWAdDp9lJFCs15dFNeLDNdL7AU9gF6qb20j/wqF6Xwrr72eF8BBIV/Kg+zM5Wa3KjT
GJ1lGeCF40veiqBori7kQgL3xFIpQ4kfH38ultxOlwcWf5fSj9ubdTWQuJDB3Up9NLRwpCF8luVs
dcwF5LgHQgW5I446ri3wTw39J4A3FyI5xTeLsbUigmUtxi8ZtQOifJcS6t5e19XbdSGEU3clXNiQ
19Lajz3g3tfgEteAL9jbjWnekWkQXObrLe0X8jg1L+LULCd9lVf3B1oDSk7+CCXzvaw+pmHcrLxn
KeI0C2NZZin/WOZGtudaEaz66mW7+ApO9bt0oEVq4jRpHL5XqunSFl1meCxRd9uZSW/LmDi/vdEi
BeL8gTCeG9CHxtE50kGiPkTgmdi2KO9KseXUAG4ccnYm1j96Ni8WyjkDK/UR0Gob9A7HzKFR4XaY
+bSRKvKTRg8wnBmip2wGd4JRSTaRp6Ct5INRA8ssAk9eC/b6TGM2YM82VXHXDIWbTKIhIMHGfHZk
XRg+jZWRURYWXvbachWwt+fMfE6Sc6eQbcteUtCVsMHY3D6NaybDAHIJCO0BCC1/Zr0uhBo6lWcz
rOgJiHCe3sITbFB3VGTBoV9V90s5nLovWSnLqppE57XhQLJBSfM4gfYQL+623CXgNPf+u3Vxit3H
Rgjskiw6K6kcNGqCOZ3SDdVOcH+undnlsjhlBm8dMF1niOkwoWpp722i2U2070GBPOiRPy+j0w+i
dK/ozDhdriNSgSuvoafeKHZDqHvRsGy1qhSYKPWaA3axOD48jdsKpHMq5Iw741Qd9XfFt07GR/xX
jhDlHO0sVJ+mEECqm3jz6QwIgcMFK+UbcbIODJNTX9OTTJ6MhO7JmLh5FwoWKpLCPZvDrI0zA1jT
SSG/9CL7WQ7RN1bmAlW5mkC+3E7u5ZRrKcZQbUlPTaE+MDJvrIhtpqpkXjYsj5ECltd62MKp/QXf
9X2WfvUDhmqB5zG0APHFHJZb18bdpFZbsMn7U8i8TiKlgyI0OvpKP0zZSUulXbqIivjXnsbLD6e/
e2RT3Zm5ZuIUTOAlN/lBgf/ZLtZRTUv089SC01j/Gh/gXEpbT+vCImn9NMlD1WKbQnm7jIlnzO+3
bQPPTPI5e3UpgjNGTKr0UauwIBrkZxSUc7dzFT/a1H7lSI762CTocZs8DLPVGL8WYaCJbCEfgeel
ysA3BVsI/JzKVr1ls6LMLYA3oj6SZsL6k8BI8S00ykLnPEqwo1mu/1T0zF/h1+Zm06veuADOpv0r
1gSd7KJD5EzU3I1mEkZ4Vnr5e9gxj7D5v1MTPuoeq8ZCdzIubZKuAPtEO0Zm7d1WFIFh4GPtpMn0
eclwUJEmu3GuuCP9JaM1/baUVdtuKDwfT2uSMWVtnSJBEjIfhS2gsu2TBpCKdHBuS+KZCXjF5/tk
lnHUsyqB4iN50NrqDpiYFGwkSMCBOPvVfEXlFfWH20IF1oNy1kPvqmoCTDs96cNySKpvOLjjCryO
eFkSYfsJ1I4fTk/mqcpTBbLmaNxlEnDKG4yl3V6PSAZnPJKKmbNFsIcKAKBBsuc3WSEQcXXu9sJA
Uc57CWPJnMm6Zysy5IDGxsZBedVRNK+bH8dsK9k+c4Bbbjkxsme5jewkTR8mYz9q3b/6MURpftFV
4B2duApr1uJCN8B1aMMFVgNczJFo+E4khrMbkhlPCdGw8Ah9UcMQ7gFc+zwYolz09TMkBuALdM0i
FvcULyxWy4ZADA3UGV0t8Ru20125lDsGhOIUICOiksLf3L0vmdw9UGhLaLpAJvNkzN97WmIT0NCB
a9eZfqm+Uf4Pade1HDmObL+IEXQAiVe6MjIllXy/MLqlbnrv+fX3sHZ2VYK4hdm5z6VQEkBmIpHm
HHep/V3W1VOh4rtv+RS67PfZZRpkht8oy2XKHhYovba3KJqmnOCqj7DsANAqkhsd+97+9/rZLcVN
hI/x4RGCTUI/AjtxQEjjXP4y4XZwZqQBCDQYW3wZLgfNBqXBAgp+OgFUB3zLt8bN3yhWrV+Fn/vB
GVYhA5uXSKdDyH6qxOtKjCPT3FEx/6HvwN/c7Kb2tU2oZYzOnAGBFXyRjiLIra1r+edXcMbU1z0A
kFnEDpOuOrRk7qCj+dtPXcEei+Rw1tQobTnE1WmPU8D2AgEcKfgl3qDLlFLyBNbsvLE006k3neBd
uVruQYHhLxPTefjqUu3CRqshW97XjwtCYGuBlHpDwUMj6jD/LwHVp6zlIXOm5VoW+hn4AxdzDkYH
rxNQXG4WXSLy7l+EkiL1vexAdB7AepzLmdSLXRlm67Y5s8ko2sDFB/1308UT/euiajYpkzmcFjWD
uXu2cicA3ftoE/C62oUniQPT9Ujkcx85F2XWWj8UMUQ2Lrw7ChqPwM87BK5yRHuPHc5W9KZvxcMm
Al+g8xj56jxHwF2GXIBgXdM9SGrtEPMt1OrAVI7WxtwWxuCXHQHmyr7urlGGKH0tjkDeqHswAGse
RTNp2VrUad3enZzarjfIuF0vFf3/r/ZwXigFVwaAv7DetEc/jY7EhCKIv4UmwbkYpdHzsqJY3+iV
vdUBpBMd5RE6ypXGWzy6GCBwtVv03OI5b8N0CTyvWYMQwR1cNbUIcavWW3qjEhxl9Bgea+oVH4B7
AMWrkIzqsq/T+exZSpo0oD32VBolZ+iZp2LRZfVH4FIFVnlye2eupqvonOuowsDVYC6q7O3yI3fG
7dKIW7GdRi15K7rEBb7m1IBxJrJpksKvDBzlhDw7I0DkehAsSrR3nKsxAO2hZiUW1bhNao0OOtva
+SFziw3yDoCquy7Nq/Hmb1jhklm54ONOjuFsaV2vh3U9Q/BgI5YOXd0dt/k2tdAnCZhFMUvOKurK
mY6eil5nAjXWJlEWne5/hjissqcU1FPWyCwwMyID0G1MZ5RBzmK9z/bsBngR9enL0kkpdnurpdzz
j+F8EI2CcY4XD4/OGUwuO6Ony7shx1j7cnvBDXXH5gMpttSq0Uyz2KwwKBWpM+eJZECHTRO6NzHL
TLD2Cm4icBcXaPi3wanBTyhy8TyXzpzzTFKWB8HATmcOZQuO2W39of8BidjioRIbRVwfGF5gx7XQ
TxW6Imtav2wIHISqm4b+naeEJVWaLIFJvBu1awxyHnoUzRUEYEcJz2GvO/xDh38mk1vzKDWVOuQV
O5hjhwH+DnOkz5dteNVJnEngnG8RkDkPajjfmahbtNQ4GRG4vkUbv53bfyR84yMpgJofoV1wyR2Q
orcx9GYrdXPlHy8vZNUXnYnhYjkATiVVni5bJY+2DODBdHYbsr0sRKAE3whI2jlqyaiX7NAyC91j
eBctdA8R5g0Rd/RuEm4wnpMIuQfWTf5sdZynDcAD2/hLRA6yto30jitqefa0i5uNb+st2cyuutXc
5roG4QPuMVGoLNpdLsLziaGMpoZ11+pzmByM4lYVwUiIRCy/n7nYikWqFM6+hgO8qZI7FrROl87e
5QO8rO7kW/iW6oWcqss+6rWb1rXdygLIKJG6c54xUDHbVIeSdvDbDChXN+0wu3Lys4xFcOqipXC+
AdOEqh4S2NXUhImFprTREDZhrXYgo3f9L6dHeNY82mdJTZYIu3GH8kN6D+0lxE5skAVmzBrdePuG
qWqJWBoIYCO8LPrN0r5++dAEmsGHaBTzvWoRwbTrqLRDQBfXMbLulSCaEUnhHEg3szAwDah4VD13
YbwBuaMz01qQohN5ED4qSwmw59vFkvUNeZVdUFu86ZghKXZQE4QL6ZPo0SCUyPmOPh67mHVQlMFu
C4uCHmbbbBYcgEi14tvwmNy1G2EH92qA8Kk4p486s+ZZMrQszyG0cUlXWTUgR0KvdHN6RXV3iMDS
IqarF1gEH6R1GrjyihEyTZ3tDD3x0uj+siauTiCd2cPp97NljaysiNFARO+NXt2D9dIZJBd46qdW
brhFtqHgL8NBinZUtDjOr+hypTRmBcnhAERoUB36cS1YncgCOI/STZI66osIRdWuwIeLZl50QJqC
rhyRTzlV2c72UKvJ2Cr/0sfBDa5QHDY3g2mngCfCsMjCYCSD5hA5tEfZ659lwKsghhWH0cuGXYhL
Tlfu2Wd0qdKQFIyGh4oGDtov8ejr7D7wrSEtbWkqBDfPelX80yJOv5/JC9Pkr9QP0MoKlGVt3a3s
4IcpWe0vcOoChaq/Nz3jD7GnLQaSsOB7UZlD5ApOR3P2DaUyGTXKanAFtaV4IZgWHhs7cJfouUFa
3jVAxiFMJq+rlUHAckMV1aTL72dChyQu6rkrTVxQZDsNGz8mmykW9UOvJmbIp5TlXj6TkofxiD45
+NWpydw8+Uk0A1gOQGt3Dd1EVFs4QAYTOfN1HfoUyhllWUdBIC+pixCkNsiV5AW6QFWnODabBANP
VM936oGiPv/2r2y4KCxbbbZEQ/Z/9pYz2cmMK1IFBpQYq2btcNRl366qLLFAY+o0We6UHbNntd/E
WuQiBWGnEtg+1COqk4eeiDhCT9XT70b1+T3cc6IPqJlpam4edLNzg45SxzRmzVJ8M9iTuRg3UTqq
9hyhb6tDb5XlR3Jvd9XwoJkLh2nrD7ZUhw/J0O1yzNQOHXGSBqUVmtjMUIEY3r2EuemgGvk4jeng
TKHyHlaNNYB1zDR1zWOsmayUBTtDjvr7dDBDz1DbjdqMP5Ww/lHOG9+vloaJo5GDjVVTXcENsda2
fnYi/BzuYEoj69F+jAr2/dzOOykt0PZaJ24ql5YfyFZSmNehhFyB/k+qA5+6wMP3dQO6RPsCyphK
ePnX0k6maGUGw8rlFQoMjYfsI0Zcg8wPYnSjtIsBAOpscDAhu4nkZyO/Tqo3qRQ+/tdvv//olcHF
MMpQpA2rEJxpD6NngtsG/Gen6SVds2XkXMUDhetpybPtXD7pzKFEIJscRhRZDqS6kWN6HYO9SnlF
DtZRBumXwn4FDRCdotCmTbQDaqoVFoiNq+ekS724uzHlYavrqmAe5b88BD83gnOm+agaMx3wVQjm
rhHOAXUffHuo6gJuX4IjD3+yDXMJhs4zh1R/Zxx6Nfd2ti+co63ymg0YPdEPfhO4I3ItsX5Tt6+a
9NgEsHTg12VmZGUAk9eC0VJHETmnSBU4nztro2qWS/jQAGPaauP9PBTvl1V8dTbt3Ig5t5rIQ9Kk
yy4TYHalH6Xn75ZGm/5nvhcHIqIFcT6zkYNSg3bDhwOJuWyOZirEU13eLhfcMj+W22V5DH537BmJ
ULedpf0sK4ci8l3T32Js1mnGDEFXtIsAGFDMys/L27n+JP6PzvKzuUavdGAXK8ALQxqbxToaVK+y
oNxKo+DtLdhJc1HdM5Pt8zkMqgKqmU6zk5ajQwuR/Yl2knNEfRXLxujDvTeuBPA/Zs0Mj5sO+R9T
s7Sj7zWarYA6ML4vvOE6vdU9cY30v0TQnxvKuSbgytBClqGeaDLaxKg4VwPMsGpv9MbfqtVVX19J
anHQ6Bug/Q41qe28eq7L1mY/0RkJ0AIgk8Wm3WjgRZoyMNeNT36ibi+f+nop6dNR8EO8lHbyoPqn
nLnmDZsIGJe1G4CeZ+kW8u3g5bI80eFzfmnOwTSVl9gUU7lX9X2FkvVlAaJgi5/gVYKBVGEKpurJ
ZofstmkArrHUp6klbaprxWa/xT14ggjT5DxRIGF4SMPg1qGZKkC1v9HMdwnyLSP4OKeqcARLXDVV
RjRMXxiazk5nemZBgCGf+gp8LchOGK9avweWrLYdrzJb29DXctrlt9Ie2mRTUd1x1a7OBHMqbYS+
OrBC107cjUuf93jV7lUvdwNP8i4vct18zmRxd2iQF0VihGio7dt9Kl2VBPA7aonu/dQyGOqPZQV4
cPR3yLs8u2fBcUjvBk3a0vZ+zit37p7G/rrDrF4U/oiVV8wdCGLI1TM/+z5Ok8doorW56FkKAGi/
9m0AitkpZrLJrVGLILBW4U2MM2ncfRqNWlwXETq06vc5tXMM3KtuipKKepcyhxk2wPLc5f2d/Rrz
fxJKnonmlDuZA9+fTU1DISvaRvsAMPB/B/1ZpNTcBTvORhSQAZ13/oz3UHArBSZGM/bZdLysWIJz
4zMKKpn6yZ8U6LAcAtjK3zCQzw3jYNVM20iGMJW4+tT43D4+oxAEXVINk4qMuZrZZcTcPpc88CJs
tAEF3+i3OfzKqxklqkHkJpaDOY8nFGSCmUwAqcww6C7zvAhEYkEqScV4g8aZxqL3mjd7A9Jg7Cq5
Xyoh2XXzmui2HlryiygR9i0HpxBFhmwTKHqazFSdO86kUUotAfj9zWAXz+0jwAMwtnoz/lrKcZ3T
PRp/ACDzv9fiTmINmcq6oVLV4HdbLYJiahKtvwH7hJWkxFUytrusQN+uMEIAG8CwPmIqlBicPQR0
HvREG0EKHGJtyNEYyutlCd8jW04Ev3kB0AmmchGxMTdL2Ty9mm0f3TKhm9qmwL6/hwBfpfFxp28M
zVgwSEs1G4FSudPd0KOgQrTZjXSje+2NqFYg2EI+1sxnpICGHBTHsazYpQx+NBGVpkgCF2SWeWNi
0GPWDkGXubX8pLVCKskliDw3L5nbNi7InCVFmgN90NCEY6LA7ilbtPp5+TNFbOmmrli3l1O/JHBZ
89m1DyzHUpLB2nZITzD8EYI06olh+L85SG5d3MUrE7VRJACsHnIqeXl9VamPwOqRjRl95CLsP5Gm
89Au0YKI36jYRMxoaDbxGrRotFZr/pUvEHWG8S6RPzPuGu20bGiCAVvot6WDZm+8o+5bkH5NjZcW
ABGoRYOn3241bjM5ZzHIkoqgCZqeAUArBCPu3BZuwd5j0eSucCc5n5FRI6hJi2NrPeUd2A9boFa5
8vvktHaOQP6yh/rew/51XTxQS1u0vpxRSMvQov7KHkjkjPVW8VSw6GW/9V20G4CD9KdGz19mhc/l
c7jNlonyg9B7CSydLTHrmVXUTCFz1eFLEmlwe+NIdeB7gNNcQw0tBWBohCqoWb3K2bZKCqtPkA5L
wMPoS4L382IWvHXiXtBkqjLNpPysZRFRIzJNaHJT3rJQsycNWMfCMfNv9+qiwediuLAznfvI0IPl
mB1gvRM3BUZuf0JfAr4euikC/RocgokzCdHK1zb6XDJnO0UzzRifxQLzJEcHWW6lIoaMNes8l8AZ
yxSNsRJMMJY+jx1gZZOJuiOpjnItX5UoMUVCar7Vu+9cJGc1SQp6+G5x4uQwVzfJcSmd+07lNNVN
eCS2vhXSBKy51zOJ/Nxl3JdK39U4wHjH5tuoQbrZK0HDwdBGKUcWBd+D6QDzTbFbu9z0kuh9vOaR
zuVz9oLaaBfmi8cdbO19eNYnS8drCnCjif2uI02CQqmb3ot53gX2wUOiT1VbtzTE4WqYjUhpazEK
FL1EVO0RaKnG3codjQasftHSssCwLqDCy/81f/XVAjXuGpbbdJgiBRKKsbbnWXfM7vdl7yraquX3
M5eWpGlchAQS2m6wKvLCGsPSMLl+WYpopzhP0lfVUBk5FHFAr2uWydaMSe3LIr7PCXB7xfkMtZh6
EGxCRlTNbkdVi0bH1L8vEmCJ0WNUz27bKZuuiq9KRyD627trEa3Khq6q1KCMnwIazAy8gh2ooI1D
u1Oswg5uyAaqvRc+dVYt+kwSpxAqA5FiJHfLcWWRPcq5iw5I6Lj2nqPCSPobZb6qAW2rSYC5B+du
gBi+vcFcPkXFs9Ft4ER4DFHj5Q04jcPxF5JpymiCVHVdo/wLjGW6Squpzg8kPzCD2lI2O6B1d5RJ
uVGbu0kpHTM/1tWOkNplxa6vtibJnSG5QgOlbUzPhnEAMLEtBykoDPcZKmStb5WgT+kCt47feppY
Zj6BBnB4obPiTXIKbuXUCpFyM2jsxrm/R7XLlkF80hj5jRGTq6QMAEdYlAi1UuRg53gGweSAKT6p
l7eX13/i4ObWT4hCTB2QLIaC6civVoS8mYTXKZAgKZgHYt1/iOT55zDkjh49Z1kO//OznY5yPjgE
6PpTBLJwKm/8KHaiBrTMbemahe6SQHU76U8eviwcoJLUenWR75UyuMJf7jVMF/kKQDpBVSWVYE3s
G9XSGukGOIJ7NZV/Yxzp1q+AnUruK/3NV3/W00MQPbb93Syrm2r8laVgOOr6yR675Cluik2ajPdg
VAGD2Ky5WggdKalHlTdJuaHGvW5gaGKqLDaCRQIMLBvWHPIgvK2JCEnse2kNBnSmPzzfqxn1TVcr
bX7Qqt4u4t9lGBza9rHIgc0UYt5sQC+ZqmwThqIai0AHW3htkbhlP8kW7YvtnLWeNr5pw+bywWpr
N9j5h3E3WD2aeZQYTX5Q6nZXmePONPLcaUc/3xVNeF9W1UdoooOhYg4pItMqSOX5ufSQgry1jcFl
oN3UYQUw7+5KAt05XESYP6TmbQzs76oJPV0brQZHrw2G1Wnq1tR/lUNoKcVsl2l0V/qdDZAfwEDc
kzBzTQMh8OUVrm29hnyNojDT1EyDT8qHrKZEKk0VKTctsirU55/jzlJVb+nqQ1/GdW7Y9EUOLfJz
DtCNJgrvVy6gL/K5qyFu076ooB4HKm/n+K1p7+Vid3mNK7HeFxGcdabU6KpAoephSAI38K/r/phL
0O24tquot+S5EPnD7/H5F4FccFmMNOmIYqgoxxzz4RmUV4JT01be518kcLFkIVcxY0mgHRg0kQEG
SiW3aj9YcwVKk6616uYtThvQivWbHHCQQfaGbgArhpZF5osWe+P0I5gfOvWmjzMrwihnh+iwnZJ9
o9ZeJl13FeLuNLlWRtmtK7YPlfIIBvEfU4CHT/NbDyWnB016H+OeUQdUKcEwDqqb+8sH9709iZDz
ZfJPv6BP2iAoJRXFNVBrZY4RASI5dKij7PvKLu6qO3F3ki5QF/6VF+gMLem6rx46Xb6nwbCpEn0b
q4kj6fdAWrLqCSDuao7yfmTXuebkeocCJqo99ZXf36o+czIjBYXqu58g0DGB+1AAhEOzU8V3aLjP
+6PMCNJQXq7sUu1XHN5LzYNZ3Udy6DDWOg1wOExFtQ1yJU0faYsWuOSYxsa2QmDTMsz8yvdj/u6j
2VvB3V9OpQgWeyXK+LLt6tfrrCNAhtEYtj0DMUs2PnbtZPVK7U3G76z7c/mMRbK4IFr2gzCpehhn
3Oz6PHRS+T2qwcoIPoTh+bIoka9jfPQkh3UjRzjZ5UHb3iVucJRdHyDCnuk0juqZDZokwm13EGN1
rFwkX7aUi7NZYxY1beESYk3CFU7thcx41lsHEKIC77PqURlFMoKwJSXO7WgIbsdU6kf1AK4xeyDE
SitEiFMh8EHfq2aLcZ7J4XYTeLB1mGgF3GpaFF5R3wHPAAQht5gbiePfpNKscPBovE/oYPl1ZteN
+jQ3H1MHzhIAS2rytkOfel5uSAEqggwm0Qk6S9ee3F8+kdt1I2hSTe9wuTRu+tj6m1Rzlatks5z1
ID9gIvNelG5ed1lnu8LdZ0rZRnFEW/VQ/EElpN2Nj+lp3HbygAm4TEKJdWvZaC76/LJK7n4DizIY
nAIceFjHdu3fpcAev2w5IpXiLjTf6BJcZ5Aw4/kwg3MbIFV4bFwWItw67lIrSSCTSsLWtY5sA6xi
qUa0lv7QOZMz7YqD5IjeU6tW+XlYPPbLxIxeI52uIHVfKlZctHaoKgeF5Ag1O8EeGoJj4kFgykhr
Rpri/9ft8Jjofu35Uqntxykv7bqvDTcyyr1Rk02jyPZgdldBU2PWPU0wDpCgT0NDqGvW1tjLGDJs
tSdaZU9B+0qDDy2oEC5fdf5Ptel9q2i1yEEKxMpG48GoM6uKG9zSxjHI6c+phzVgfrZv6FuVB9tB
jT7qYfyYAs1h6YAWhjh3Jfmoj4dg6N08JK6Pp5NjTP2mK2IvVn2bTj64LlTXjAz0vCd0203yXgG3
X2QOtiy1Nz0p9ym4FAM9tmZwtA8U5F5PUlzjUzQL6HmWbI4IVv6UDNGIfNvoR4Y3tKVVTyQNN8X4
+7JqrYZLZ+fMXWggdwywH52KLoZ2t7TiRjsgJG3J7rIY0QlznhctM4NPGsTS3XSTarsprwQ+dy3z
fm7qPAYOuqaSkSDtdIhSK79ehih8x/zovAjoGuihcS+vZy2n8kUc5z9xP6X91MLuzZtyN2ykW0i6
q9F9D48uMA/R3nF+s5XLQE0wwgQghN4Z28hq2tfLq/k+s/v1wuLBcEjvx8HcSsqhK+1pb+6DK4Is
Ecbm5I8YRYzpx0IA1YOTsmrwLgczZQ3IgPRGnN4WHiPnT7WupLEkReqpnbA4KmBNZPbS69A/idsJ
18OeM+3n/GrVTTFQtBpof/47H+7S4CHv2l3ny3Y1A48eaC7IxilaYU8q0MyjAd3Jk4VxMmtO9nKh
OX5y0wUCtPLvvVNfD4N/8k+IhZjZwtmb48+a3A7JgxI8m6ywRuOIDJUVgpezVe/TCLRJ+V1uPJQa
AEVZ6FxWCtGlQ7gXftS2pVxIcA2Y4p6spbSKi8cZ71uQ5ckOOHzeRP3SAk0nnDOKmnokBto0Dib8
4Fwfp54K3MSJhONCREA4RwTMwSKv8Og/pGp3b7TGz6TA/Ubqt3b8KImJ1Oh7Z/ZuVD2N41Ohv2jN
e6ZXVqm2R8wUPaO45MoRsY3ooJR3Uw/4isWRa8jf9wpceGhJeCaO+X5qfgbVc6xg9n0gVjg90m4b
5YZrdqDTgYvqA+To1PsYxKCYUGXlR9Xd9LVsReQoTX9a5a3K3qtUcmvwX8eq6qBZ3q2J7w2J7JgB
iloMwPlAS43VLW26B0A4Pvnqs5reTsYCN/NWVVdDg4Rv7FRj6WUgSwPDIxrqf2l9axnZncRmN1TS
K1beBemvpCVWMYUAJdLQ3oDWHMT+pLcIQ6100IA+XGDgR6Bei/pcOolFGc7y60Y2KDQvKsRmQe/1
Xez6OWChUgS7Eig/Bmyc/1FUpl2bVzEVFixXn7Kflk84/02zQWqnligowPj36E0tr2en/sARAp0Q
THcgHccHOJrdz39jRnn555eWznl01v/7rjKMX/4A5jV6VGcRCLDQj3DBbzqBFRKd+QhND8Mf6ZVS
K3V8ZzZAtrbQCwNNHpyb0UE0RCmIHAnnwedJLSqZLTfjjMw1aJTDP6q0KH39TzQI/U0a8ssoLXxD
+9ZaZmZSBiKLwMd4YYyEfsXcWNE27fQWRMkuVZHmMQFz4QKiSSB87QjPZXOuqkRaZybIHh/y8AdF
+i9GMJmYwmGOlfqJdi6Gd1edpplNqGGJVW37+egU4auJh2uiSO5UynvSvI9zYxO5EXj/NVcMVH5A
tyFFr+OB/tU6taGsjKTAE9bP/yT1qzYIAsLVi/5cAGcDejDLVNcJZmJQwTAi3zYDY1emQKCH13FV
E6UMQL9k874df6ItcV+zUXAXrC9RR0pJpwTlKc4+WFoVRad3ykELj5XBrAEETQIftxwPb+iK8imC
s4Vy9EnRjBCxQDJrTrrUehboD8WtN0wCH81W6NgWxbskkgtpwPrXIvcOkTXwVimQJ2WMv8CVLSLT
p/nt8gpXzeBzgXzXWpGlsyb3kCb3SOz1wNr9XZmiXKdgF/lGtXhU67AxS+Uw3Zs/TLRZxOi4LV4H
r0C/7bQVNT2fasfcFkIlZIxfEkZM+dQGfHYzYYZflieCRVVTZsfm24AgsBiCTWnqL1Jg1LsBSKJz
X7g58uMje6D0ELGblCBQVSqrCaX7Xg1vQr1zBvIjKK5YPmC+svOGqvT0ESwboYlhmaGxjXqv+E+S
rlio0iSFcQxpSjwjnq91bX68fFJrPStfVsXpojRQgITKWNUyqKMCjRBXHQYaHqTb/NfSmK97mScp
V6LrYOWi/SKW08cxV0opyTTlEOrHJHvWs9AKgLpKwnTbZY9VL4K3XHuZnQvkW4sb0B8XbFknHtz2
aZ1PwUb2NLe8ESVJvjeEE/JFFhcit70BIgHzJGtwdeyp37tE380YXfwtufNG2S9gIwRYR+Fv0d2w
1v31RTh3BXX+zKpwgvAlZ3vCe1fdILBZvtOqpYEPCGupq0ce0hF94jInATNeB6pEUDH9gyfql0/h
rqk8Nv7SLR+NZlN56JNfl7V3xc98EbD48jOTDJJRTXRVVo8SCa0wemPBTSJ01ysXwhch3J2H2npA
9RI5rwJDwWX1MtSi6bJF2S94lhNR7tkyulwivbRcOSlaVRtMHw6ejuZRYap1Jbb+shLuagNxZxo3
YFdbnm72opfISpYu26RudBDx5omOhvMrvjTLbYk5K4D1tlax3KPmRyEnzmUFWHuqf1kS50c69m+z
XgYgmsFNQGTbn6oTywyZj5hdthBKy7/qfQhlV3aX5Z8eht+OzkAnB75CZybhtlTSsjIfwhYEkxL7
o9DgV9UvHKx/lKC3tPFQzQB0SyfbUHQrTyaUvRI7YHjbYD9m384NHxXvTSG/NuHPUX4CNj1w5mp7
Gl90CfROhubEarFNK9OTaHoTGorrp9G+VHQ3yiQr7H/60l7SPVY/JuERfS5WUP/uMAbeoT5jmiiL
x1beVw7Np32qy04PviiwyIIkXXGCTMbDCu/WZPidBr2gEeuks5c2hjv/EZDFZh+D3HlIMCfSYaT+
qMVAI2WzUwzMmQCOUag9AJjQzpLIdqEqNkDSLSUewMoOjOr6vVBvusK3gGlkNSPAFI+16u9jcuwC
daOIwZNWb6Szk+Q0KY8iopdDIh3izGjAeK2CmI+hmUC2ga/4URcd4MHTqLgHgPGrDDozTyez6pBc
rlwM0sd7nNtGijQnkEcQiMjqvg9NL+uQFpOGDYufh0xxsxKPjqp7CsN+X2H+qcRci136uR2W7wlV
dgVYb4Iwt4ICvWXTr1gHa/Ec22ON95KvLqqdbJsy9kIjPRC5tGOD1dvIVFuPSeVrZSgymO3pR5wm
qSWlgG/oMdzdJFehmdxT8AZnvR2ZqOIgY+0XpsUq0eDVqtV/biJdHi5nnkzyqcECA+YQl73XjIbT
llftuLlsdKd23Qu6Rbn7NQ5AQlQxEF8OanErD/HvPuq2k/6uZrnbSFslu5N79FaP16yd7a4zXEL6
bZ+ldhuZdiwFSOP9UbTEQiIe7asWzVE7rjyzRUp4epMGgSmI9oS/kHu/1yWGPQGpxqbMwH82g+kR
Ve/Lu7IadZz3VHEW1wQ5G0Z1sTg7fAw/0MkZbEN7wdVh9uAlu2oXonXhTf4nzcdfmrk4y/GDBqBB
ZQ8qo76wKxUz85NgC9eSFuciFE6vRuJrc8Cwtt4rd2m7Da7+BVQL1qD22rdMD0XRO03g3Ncu/rMN
PYWUZ8qMHBvVFQlCo1nzTCn1FFFT9Wr0fS6C040GEOmYE4MIwD7c0j8UjLLzDl36dukGd/GIlPoC
RkeE1JBrkcC5XC4yQ4SYdHGLIxvkyC38pyR/8dVrfZpsmkZOqUSuklReoTMkhkQ5krUMMg6Tqej8
w6CWanDCKzBok7yGQbROvkPNFzEPMOAlF6QjGKQCkqsYflQocznrs7Ns56yTkNKXDqNKtnPdHIKQ
ell8y+SXxL/Kpxe/6qxSUjAFnpT3ssYw3xiBi0vY+rq68yoekEQ2VEDocAFD1scsqMsSO68At0ir
rKL6kLNfbda8pCj6SbpFaPnC8tmlVWsLXMSqRp8J51zEqA8JwITApB4VEwAYQTIGGCzWym4g041e
4N3n75I5eUaFHD4yt9t2CkDDpqG3pKSCj1GXlfJeHHPSMsYfdaoZPGWExOjQamUsYfiysIKm3U6Z
byUjeJULy0fnjom+TY0qDhg6HGkACm5UOuM0PIHAZUvr31ld2GVyqOPmijD/uqurB9onN5XWWDmA
nRs1d2kIGMdS9j/U/s/lnVzz6RQcBoqCMUND5kvTYyLp4AiLQvTdQG+D3G6qnZZmgprPSs4UKcxP
KZx3MGMDyIRlEh7mDDglSeZk8quJenciv19ezlra7YskziT9VmJZndQhXiAqMNzzh97CDOoOftUe
tkIQrTUbOF8XZ4wZiFfqLkrDA6Wy5feJR/zJk0wfLbWm20+uOqJAfmUGd5LxfHmhoh1dzvXMDaAf
PdbqsggP0wz4iSJ1ARHhKQ0QfomoJ0y4p8u3nMkKJaNUhxmn17ijo1NrgeI/kQ39ae/RHuBcXplI
Izm/MsbBWMSLrhTTaIN+bUNBxK607d1lMWtGe350nAeRx2mugKEeHobmOphMr5+u5VTeGMZLVYgu
/UW9eQdxLouLK9Keshgp+vAgy8lLoWQe1V6ilCG/hsbGWHMqClCZQbkiRWIVqblB1sX6f62Wr7mW
apqRwTSDg59qb9Oo4fmf2FOOJJkS/5AzEXjEau7mbMV8bdWUAPNWaTjEJRkXvs3VQYEhXlX72JPc
xlO9+QcAgJUbZFXLZ/Q2bswjxj7FDVKrseT5h3CeZ5p8n7apj6ZyB7qLTEESbiXDYgxAKaj4zxgB
jd0gu2G7iO5Fj2qBjvHF2E4zgWk2wbl2MzoOS9VK52ABMXO6ahuGIrbjtZ63c99HOG8UxQ16N5U8
PGioR5nGDxkTPTKkdg0cEzg0YmBtSpmTY/3adF354A4JBaoucEt82REI1RhXnqHpkvREs/uk+D/S
rqw5Tl1b/yKqQAgBrww9292e47xQsRMjxDwjfv398Ll10sZ9m3PPrv2YnaglpKWltb5hDdPVY611
C+I7F/Po8+86i0lRwJQxbjg/oosDCHR/oHaJKxSFwjbeEQMSjkHp2wX6+oW20ZTgUELawwgMt2EG
kIf2Ek5u6VPPolbJ876LiEA87qBolL6Pg3T6pnd6kvihwdfXj/PFdPt8+rPoJVJj1Ig2RS938Azi
jXydQehB8bJjup62dQGhw2jd8v1yCnoJ/vlln83CWWEZTDemCD11fRik77fDb/Wpvc1voSmI8116
5rq71cA0JF61g/7pW7H+h7fE/H2eDLqphcF08yq1qwKlpg0HPWkWtvPSkZo/0An0dYZoGmZy0VKh
7kMP/7r9oC5B3TzYJrsl2xu2sJXYLGSNPfS1ex1nKFeNnSqegdfwOhFsStltKl5tYAKJ4vAJMmHb
Uoc4BAecVu7gPw2R87ugT9YdcuEORl9s2BFGUa8G6hVlA0PfmWqwKsfcnwJEmryVqQ50YLmlUbXu
0wKO5DuUq3hWgUUXw9ZqTcBEyqvbssjBBYCTcJitwwTgDp26jR4Dy2fnq07AXyVDI0lPXLvuwLnS
vIxFT6r+UMWnus89YvZuUcToDRE/tgAiNWK7czMA5J2o6N4B/Tzo4UtR16Vb2j2yGMATxi5c0hWa
Ur8rt/AnlessjQni3BjSFCnTlMawX/ldtEvXkWuuiUcU2IksoX0WEhk2C8c9jN30ClWko17pbmxA
1jalLqBoC8+P6Z+5Nq1ZJhgPSalzHZfM2JeekU5U34WVW5rILNaq3EKtNkRsg5Xm2uwqpxfdATIR
CznKUp75eTDOPlAeSnU0cuTu8G3z1GfAetbNznKkVz8sizouTWoWQXmKemeW4+tUAcrQ7wnvnagb
/lkuy2aRkjVxbAC4OWXpm04HPaTMV8tImIUdYM5qSmYKmyw2Ikgl1U1ZiPUg8s31+2ZhseZ6orQ3
Ld50KT8SmfstACctsAtVIBaWayHyzfVEuyqrE2bghHK8MsxqHxvJVs//1ParQZa0W5amNHsoKjww
Gg744xGdcoepYEGCS6UkSxKVF+s1zIaHGQSSVANQia+PJy0KjFBJqnByQB60g24GPkcXM5fFOo/s
raGDo5usKrB+4Du5Iqq9NgToqgtB4v9IGP79M+YlwJKpmlaauFQ+g99zuAcfv12na+iwl/CpxbZE
Hgy+6mKr7nLU/Tvw7DYjatPLQcHAhgNLJyTgInMmeaapQsY29utSYnCJIIfs5O+Asw8bc9pQ0ZrI
+EEbK4IgcsV4ouWfNmSOncAvvifrJAI+jJ+MjtYuC/XXBGKXGSymcB+KynR6fKDMfGljE7IXuKTk
MHn54bXmNGbv1KUK9WHDJ2Hm0Jr4Je4xHcLDGTw3sYMKTxLVj4KnTolfUFHmjg6FKJn+YkutqYtQ
gPOpToHhLGDyEFIz+bS2Yst21I131V4H+3y4Wbb5+W4DCSiAqRswG4LVCWpcswS3SJK21MoiPIY2
YHZj4U2JvVG3ctOHYBI2LJE3mhkLJ9V1vgdRmqMo2K+A7EYnh2/Aa36LWvM+SBNws4fmNky5Vw2D
YzGTrIqqY+vY1gMvFLD3K+Ud7ZA5EnvbQMQaao6rOO386zHtYm53PqPZDVD1fad3BEGtd4335HEC
AMd4EiajOzlY/Hc3zvl4s0jQgMY+6mRatRwSq1EAokbkVNDjXpjXdKLmCcHZOPPUeOwN0ld5jWeX
L30BhCuQt5vOtddjuuNks2xJc/HiPh9x1saq1Xi0ovhzxACM6NABQmJT+WSVdru83Sw3ai5G1fMR
Z1FFtBqFgFSDqIr3D3E1wJLf8rUJCzXoO4GsLO+WvQ0/Ta6vLewssiQEXc1K4n0dpBAARkey6//Y
KCNEgeKL4IVVJ60/2GArIdJE+p4DyjG0f2SbgGNbeGXxYarvpUzWibxvc2jo3KfqsR9uU6h7lCac
6c0Wz7YPVqTrFCzsAm1STdNXIcsfbCTTaVIrAAHwl1h76PMlsOCl6/B8QWehxExCVQmqPjwm9lsj
mi2NAQJvl7qql8oD56PMMklq2F1WtvhshBOnHg3kEBkg6YGbK9rS8V6a0SxgEd62FUu78Jj9GFfo
1e8ggWNbTrlmp2lrIohb4X6ZRHzxpj2f4yyslEofpCnFSnYwgyuTdT2CvdA4YoB0vVsCEyNXqmeY
L3ovvWX5tsWzOIsyisiGKqn+9ywq7KO/sba193n4cRSXqwEXK2xn851nn8MYQ6kGgmefMK08dKwP
9UkQcGtAQV2NPniXT6lw7Pw/eGEtrfU8L+X9SEAi/pwsTFu1Wxn9oNXH9EJXt/k25PuG7rUuBtjd
+y/0eL/eiPNstajk2GapDCH9ka4VEZza8sYcXs0ApL5ssd12KY86X+ZZ8BFCpGnEsJ0Lg51KcGM4
fAs4B1+89OLyV1HsjRQ8DvC1NfhRV3rmmEmz9EJb+hGzKKE38O7ITJxfddcdqGsWGwENx8ZHj0us
SrzSlkCAS5e0OZ3ysxRHrbLKSAZcmnQNR4fCQ448wQBGF1SWTZ7dIMwvBI6FGGXOYlSRRbRFVyeE
jwZgo3Hs66RxZATDvXYJibs01CxEKZGQGYN2/tE2BDIoJMUIULQu/chempV+ORza0BSlJjOsuXJc
mBnqkEHu+6iWXe4k1PyVN/WeojGVs3rNAzgdB91NXkRPqW791BgKXGOyZspPGjCnBnhIMetNbXIX
CsHgcJZ4L+XrKgPgqfNteFgAOuQSlKK0LIH2za3FuEMYNIqgj1WSbcyeICxwk5bmfZ21T9cznqWp
zb4Y2qpAsepTfQIufxaNQPaG2vmC4ft3u4XP4/53AWcfiwcj2jKGhvuEGp6QzwBH34pU0XdC9Cs9
5GtTyL0ysPexL9BsbBJIEiqKi+zYtUF5Ze3oZrbw6sDPU+4O0pg4Fe71lfhsNX9PUf7+yNnlk0gW
m23UJbjGy30aZQD9bwKoERKyb2Xg6XyVK9CI714iPVql+ZNhSQ/gBi/IDr2huYO4k1CFS6Fm2IOh
b+Fmnj4xnFRcMEJdTteFJC7kOmN4rRLmZvChFMj05Wj7Km/WFBIHMQqyAZ5GZhu6YRsdanboh8RP
lGIDUQkQmNN4FcYmhMON8vH69Jc2wuzuk2MGaaQUG8EqIs/uFJQTO99Ssv8uDP57lefqekSp25Kn
eDkM76QCOKkFr3hcA+v6TlaGC+agd31eU1j99lWpDbNR3bagczybV0LLsAynAhxnxVpAFkQ2/0WB
x/w7wnxGjCXjQAZsbtqKHVooa663W4Ooq+sTuRjwzoaZPRSqGuVpItGGNOh7LyqvjditEWluQrOF
muXSSLMHAovqsczA/j4Sw4SO2K823EAg1euqJfW57z5HU1w4m9PsYuYkBL/czOABqx80qRwkzEjw
HAEOSrFVXwZwgIIUhWPFzWNd83c6jEfDhO0CzItQCcn5SWdt61R25ulp68oRgiv9i83EKmXFL16i
JsMauBaFdAO/mZAeGws0kaF5I1pxF4ryyZIEli8SL9b2hgXDB024j2MNYkf0x7Cq20jJfsYKWdiS
348aYyAWQTtKhfC3PUf/DG0dFKCu5SduI05w7piEOkO/JHd0ARb9dZx5QEtGLuxRy0+a8WZb9app
bajx2HBlKxwCDrOOl1Xa/+rlG2Uhmo21A0zoQ1X/QaV/pSfZKhspcNOLmdAU7b8eSYBlLKB9bA3a
b2RuANEGdi8b0rSnri6hUWpCVWQXm9ZdL0w3hi9lzpRtJF/qKkGhhLiVrsB/Sd4SkGhMeLsQbTgC
OblwvL5/lK9bcYojZ8mSqEZqZFOc+Cx9sa1aaw4N366f4csvjLMNP/2Ks1Fiow9qWaByPqVkdedN
av3UwSHeiA5lk8XS5cWk82y86aifjZe2PTagwJ3WeFYDO6tP6QOUSKG9VDyjdOllINhtFya5NOjs
ti8IUP9UYpL8gEk5lnZM0I6gTufzdAdAevJziWyzFLFmO92E2+K/ShpdgJZqIFZaYuxN1Vyp5oLc
yuVU5mxFZ/eJlqs2LQ3Uvjt9xFMUmIzulFFtyuESp8lq7mta4gu93uYZDJwirdoXzeCXwcRg1Fon
Vdie6PFO79ljwXVnKP+Y9OX6F1hYjrlAS5nWjdQoPkBTbVSOzqB4N4nljd3Czbdwt84BcLUh61Em
2F1mm+0TG41UtoA0WjiVdHYV8bTpw4wCgmJa8DE2pFsHKYgMfGnLLq3Y7CJKaSBi9FJxuaLT1Mhq
bYXkZhih7pqo0Q1V+/ty0AAnPLUsXZPmD7Tr90Oo7QMBSf6clAdRFe71j3j5gf53p81VS6yOSGHZ
eDDWvrYKnvvQ1SCVGHvFCI3BxLHXucfU+7hfTYbB18deWvZZmBpqloQ8wjtueg/XzboiWxtsguuD
XCzBn93+dBacVKKAS6khz4iKdJv3d0J9GXH/p4bq9Xh/i+ZUJR8sRgkoG56uj/39CvoS7eeiJmkA
MR5eYF/FBFk4CAF294TiocthFtG8Xh/r8jv87EPOolM0DG2VjZhnanoymazOV1POC8fn7Fe5bVDc
+YdJ71xZFt5aYVMnytQ+bz2uA4HAf1+f1MIOmYPiDCsfoirG0be6whvpcw+fCFF8XB/kYnxBe5Lo
QKQgdZ9dJCMKchlEIZOjZFCesek6oQvg2kvqNgDc4FWPl70JieBZVl1ILe9EOSTHqkufmVq8QP2h
dDS8Jg6ZzHesUe+0FCLnVBzEgJ5WoQSBx7UIUNyBe4YY/IrFzzIjtxkqvirTXCWPfhcqu60KucP/
ve919UD69v760lxCCTIdWaShUpQloKD79WYvbMVKbR6lx1CEqw66iDXc5d1A5fcZE4940qOYlTf7
srHu0jpZR8NrxrR1GGtPUQTWPK13QtGVVVc0G2FPMhPRCRpUqPGCiYTEp0tcI9Wer//oS09s/GjL
shg1dELnbG0bigUwJWjSY9kbgJv3h0FjD3Gerk3V8iOV7mVBf0G4YQ+13GMdbUqW/jZH8qx38a+y
a3d2Be8Tm96qMGJTc3AxNGSOxm3EQsdUDsjqPRnL9aiMTs0wgCw/EpQ1YtjAMIt6bU+ckhSI61D5
Gvv0hwLua6kPHizL91HYraUtV3DY2ySKelI6+kOxADvFl7++ChfuGoZetmZT4N1NcAC+fjnJaWj3
aotFsAFlrS2o+Km+GeO3WUuwxk/Vza+pNmME2wSqhgTJ9lzVkLVEDcM4a4+qjF/U0YYskFaiwyLl
fdLCjmEgheo0IaU7Xh5js/ijh+o+TFkAjd1kK+36nipUdSoD/ml4HUgJEeoQ5LyaHUmbe7Kq12oX
7XjS6IDo24o/6Fa8M2yx7sVQekls/CnpoLtVWu9IFv+2RFA4MFT14/5Q6tWtYmLr6SN0PfsVL0HG
KLqNbgVHoqZbSKFAumgE7OlB9Npjfseg/+To42nU2pUKz5PKXKdhel/nsKBVUcfVtfsx7Q6BKXZm
1il7EywkJoy7MOv8GFIgUZHwVQI96V9lphQu/ooTZBUkWGl2bOJoL/PO8lNaj05KVUS1KHyGh5gD
/cvbVMToEOf2Q19NYgZQAUoq40cNh16waF5oG8EIOg5XtaW5WtX6XTXehloMnGwNudggXLg5v99e
X7/q7K3CdaOnUYOvaiRQnUYfGA2ZMX8fZOFlYql6/j3SYzCwWokOkXIdZJWv2zVOocWhh3l7NPNX
wW5k8jPpF/LIi/M5G2J2QYqRG6CJYz7Ak3MdatVDBjTHS9ShWioWbuMpP/92Is7Gmv787EUUm6Iu
c4rpNJXtwX8IHfbhMSzjky0IzBxgdV0ApYUjszDuwjLOc/K24cZgWdMyko/GONrNihhP1wPLhc7u
l081z8djIzPrNMQ6krvsoLo1ZAlhS2670D2HYrM8NE+Bv1TbXZrXLEPvCdANuo152aZ0gvRtFARF
mIVX1/eQ+XVis/RcWEPfCV60xwqiT3Ft+jky81D9UJoFbPTSbGYnq6AtyQjDbEaI3GnpTTGMTk5/
Xf9OS4NMf362BUe4eeI5hkEK9DYH7TZFWOvrx382yLSkZ4OYVIwxybEXpC1Qz7qzECdqY2G5vido
X7/LLDZUI8NJmmID658gi6aYL9cnsfTvzwJDgtwsqgP8+wYBF1IgOwmfro+w9C1m4SAzR3CeCJYp
k6iqD1CChZNrteQXt7B/59lyGTVcRtM8yonMneeeqd+MaPzU47jwctMuxjcbnhLIfXSiz/31TDMX
AjacwzGFvVLOi33fm8KRyHZY3v0q7fF30ZUn2yhfKlY8W0V2L5PoKanlqxmWL5FUNgMvNzkkFRyS
K2+W3S7smc9fMI/AFjS5yHSrGKo1W/JSk2hlEZqd9M5eaa0CcTfL9lRplg5gTCcTyVjQGZ5RvSfl
obRGkOCPtfyTwzhAf1Aq08vCNochWPoCJCUkNQtzXfGlW++TTDz/lTb0n3QV2iGqNncnGYYsLKqM
Zac0aFZWZ+1kOzqttNags7qhTJ9M1fDLQrutIVZwfU9eePl/LdzOViim6G5ZIESeejV/Qwa/69vs
IY6T+zIbYI6VO1xNHaRvu7DsnE6Spwy+GcG40sJqPULjnC7lkRd31VnJ2prBZJsgVVMRyfwk0/BA
4acx6HQd8cgfDYi6ZFgVEfyI7I1IqFf1MXQt7uHxs5/cOiWUE9USJXZVXTVKsNI5WdjzF/wmmKnB
UxKiYPBsxn9fYx3as8A0dklxiivdj8LixmoTaHGS4HcqFfi6y3GbVdA4EQp8JVDTrocA9s2shrGI
lrsUQohR1z+DJ7BqY3oQsveDFCLj1GaeNCtPj342ifLIiekaw0+zh0iiEaFdST1CxU1f+U0DIf9I
QH+YtDslAdp/hP9DDgmvhY0xTWS2KTFRqqkqBR4WL+OvEzXrMKGVkRWnwQo3VcDeKsp8teCAUPwg
o3XghbkNVfRphpqvx0ouXMOXtoGJZwSFPjph0BOd3cNtLsEX1+LiRKNtSYF4VSKna6M1qpt+zT9S
8hRUxcoecEmjc2RXLmPbTtN9kAVvK2rAK0w7VtGDvegm+Qmh/Loy6CmYBG95WKJAe2K2MsBVTxls
3Z7YYPg1njgthelyN2T3hqG+QgEY0GDtlcSNmxTVfcStPR4ofFvQpvOyLPO53XodOvVGIhyOlrMd
B06Tt244jGhB935ZvTSRvlKjxxzexkVqOql9agWMMYnqhgS4R0YiR+tgpEpsR/DEDaQCES3iFYCT
xJ29a7pimxGYUfUwOYdkbCw16GmOzUbh7R2JJl4d2lnNmoHlHMSv9Qg+48Duu7x4SsePzsye+bgE
Gv9+v06dGIKXKPjXBNr3X/cT1PXlYNhVewqofktVfW8bDwtbdsr/vn2YsyFmeUgS1EaRBRgCEFgA
bjRvSG4Ytfaqyg+KCu4tDqgwU8eqqqesbf0Ki7/wE77fvl9nOctSSk4CHUl9C0KNJ6ytArd5yO3x
lYke+9rS4LfkTDpBMD9cxOAsLfAsgdHMIRnNCtsy6m0w+rQbgKquz25phNnGV6TVGBxGQKcMxBI4
q3lVGC/E14Uh5qppMsoF4xzrp4Z3HBoy5s/rU7jQFfvygeY5SzZCWyOIMMBI/WrbrhWfeuwhfDR3
qoem/fr6cEvTmb1YkHmkkqpYMVgDeybQ2NGSdc6FquLXCc3ipJprYY4WUHtaqWv7qMNoU9yb9rp9
Vv3mN7YeUFhAMkaODpV3lTig80qw4fgucYW7dGdMY105gJ+/9ewh0KqtacbNNN2iv1WLFtDwkyz5
SRWpn0dPo3EqavMxAta/quG5FT5LY+EnLJy/OXwqDvouaAv8gjD/MyhsV43vQabem2HsX/+yn/Hq
2lxnwUa2sMkYQ4wE60TYQ7F76Gp+6oDBx8NIvTJZha/gjzwstjyX9tQsxBhJToo8ww4O5Gb8TXdg
NjxVe+UmMKHzR1eT8fvSNr5wGX/dZLPY0gEzpdMIk+3eM8MXkyCqa/9g617xu+5Tod3yoAJQr1qA
K4pbRv4DSZULyfz0I/728mepl2UlqW6AynCayOo5TMeg4gHM2+jbnVNBN5mhAIEUsfCT+1C91Uq3
upeRh/7awqe/UA//+kNmp7pWcpX006mu/fg23HTcB2gMdJXUFyvbzZ71GzTpNskdoNm75LZtdxDe
cpdl4y9vhL/rMTv5BWyQdBwy5CExjKR4AHu6hffT0gjTn5+dZyBK6iD6nGgD1nIPz79wyTDh+6P4
61rO0oJAE21iQDr8JG1+y5J3Ylr3RX93/bBOF9P3s/p3pWZntbAajdsMKJARqDox/JRVs4mC+CCM
V/jWqu2vxdLfhTfd13nNTowYRWDzGEPWfneoweCCHp9TbslmCY/wf5zNv5Ob3coQwspkDagbAlHn
hXttA5dGv7+ZAr91tJzpKEKqys1Xy5iPC8JoX2Y5t//quzwtNI5Zlunv0tzTEortIPUP9krqoSet
gznqB7O+GVjnmCpAPyF3OftjgK0l1AezfwohC24190pgeiHXnC7Zh+aPoH6oA311fQ9ceOl+/a2z
8JEYlT6WKY5LvzOgA6UhL6tO8ChzbXdwQfutnNQLvSV28eKws2ARISG1GonPQ9d4XEMgNfOAsX9K
/3QOdfJt4ssXIIoXd8Wlq5jpgDyxT+/AuXC2Ce5WXKoJIjaKvysK6g3AXzFmCrdGZZevlhvBlw7Z
+YizQ5bwOBBNrTQnaT3YQQrvSubW1jaMdFfjxKO54oVKuhCLL+7+81Fnt2GQaDYjZT6dswEPROqO
lZeDaX8bA+40utIbAsDejV9lvWEruHAvC+EszXt20g1gChOFY950HW4m65pJTHWZsLI0zOyYj9BR
gFgXPuiwqj4dcv6zYS4myGcL+hnYzmI+1GDCVOHYr+FtsB62ucu998G1fkx32FIuc+l+OR9rdiRB
dI0HFYzFU2QZbpF+wA/j+qGfvv488J8PMDt83IDNsK2GmIwBTJj8SMvey+RvfQSnx1pCQlxMCc9H
m1/IdhLRikyPF9OF+rE36erRR+MWT85/qd7CbijylpKz6Vxdm+Pskm6gXm8OFUYVY7uT/Y63EFYO
8fwESOz6al5MfM4nOLuseVHHJBuD5pRMRVMluh2J8itJDFQ/wMdwMhuibhFofjCrTazRTXMA2w3k
YQ0Mh+PKU0CfKIZt2ASbFsUI6JC/8nF4z8vokSTCL4cl74nL+8s0GEF9GoSK2QdJhqQhEefYX3m0
MqAyE0XlwrWyNMRs9dM4HOzOxA4z6wLs48Er6uofDjFbdZgijCWgAe2pENAWDh9syNYtfNippvp9
D/1dqFnsTu0SlCUjwjlJGi8Vz7EZeknZQ7S/XGkFX2mgwvK2calQPZ5TULXfVQ3SieIuhPuLyg45
fwsHGBdBxK1eSN4u7++/v20W4XXRjazvpjNsEchw7az22AKgFiaLtfApGlxbhVkkh+xu0qgWVkFs
6S71R3jbVb6xE7DTWs7evzN9IO1PUN6Ej4SKQuJcdEIfzThRBy6PeEzcZRLspcIEo0dR8UBOQ0e2
BdDacI5uzfhmNNP9wO0PzinkZo2AA72AuvIgjA6VO80lNcR+IcXauo2pCfjGaI9cKzdhX/6uIv0l
r5sbk0CjOQ4sL+xHcDnZviLKq56jmMpCP8ps0N+F18E7eRjyhQ382bf/srCYqqERXdVQNIX7+uwT
AvfS0S4aUtiuQRMHoPphFP6ogFxShdVLAlfoQUbHeuh/hxWBVG21yvXYayC9FfbEi8Toh+SHxaCb
EgCVoQH/oZRvjSae2pHcVeFdPvzQkt9SAeRVPUUojqJ47GpwyS262LU12LBa6l2nCyQ/oPzEbD/o
xsf1I/QtDkxTRLJF4Zql6d/0IyxLy4OMdAVs/nYBYp0eLT07vzM4vw4xv5mVxCZygCDFUdnQXQeG
VnXSDb9YZRDEgJgTxNoY5MR+K+pxyvWXKH7fjuFs9NldrdWC8hpWtkcRKaex/V30OjSdQRurXq6v
5BTOvm2Wvyv5maCcJSCFnjLKgr6Au2HkKsNzDrXulC20F5YGmYVtNIxYFmr4XH3Uu7EeuIV5p/V0
c30q33K22ZrNIjfPWyA8IkxFiKeMla7a/6rok6r8JEnrKXoLLYrMvT7k94R4Nub0Hc+WT9ehL9cW
GLPfjSvF3kJ8NYfOhbbNCkA0JlJm56vVzUjhcOlajZ+GqHsupUJTpLz2DWcHPu1YbpomNktAqdNm
gV/S3wZbtwPM19kvofy5PulPtMm18WaRu88g05hg2kdrwig3hQDszHwGvXcz0IIdYPi6IZ111wFN
DyOoEjZptE3hWqatu7FaxYO472ju80Z6YRzc2FkM4wVibVVOH+2OJE4gfytVteVquQ7VfAdtwMi3
oJkO4014aobFRiY9dMfGY2QETqBAh6TUtmDyrZta9aGaD62utUyh2tp/wFFvAeT3/Yk5++Szp4HN
KlvtmqEAYUk4Q0FXuXjSKui2KBkUxdJNnIDuN6xjWvgaAHJjfGfU2prbJ40bqyJa0jtZ2PXzGj5a
oKamV/j4Oit8C6zGiJcOk8LP0HpvgCCV5aYNC//6HvheCP9cBbDvNEOFd7s523OAKXR6Ar7REZ04
SD5I1w47t84Ht9bhiYDUWy1Nz4iPuv3UV+0LZ2wFzOeuYaAoFbJ/yWCNOpgNBH1BWYJefkjR3Ez0
LHsqifCFUXuKqSyah33LOWa/erZz4c/AggbXEggs0X20GVG96dzhY/IhxlNhITh8N0lgAIPqqmky
mzCGW+9rcIBAnGr0Wp0eIz76ZRT4aaUeuNFv+z7fa0nl45LzemW4zUIID3E7fNRE+Uea1i+Tw5O1
SY5ahGcFCHK+HSQAY4t1DQpMqgQ3HeCcbkShpah3FXPQzMQG1IwFpT/9wnqB0GlQvGqA7LXn/Xfd
0lN70CvccbXpMrIZBUrQ4UNaPPR9uAth0KvwZFdH2klg9zWZ/tPUFOaAJoTbv8tSvzV0FziHytHD
4YcI0P1R+k3Ps1tV9u8ah7SrRdSblo7PelVDfq9BLV+Ge2a3T2YoQbBt7QPR+UKS+/1phS+j68wG
6tFgoH3Pdq9ZjDA+7Yz+mAL1UGsrA/TctD62KgQiGdwgdqX1ZiCCJAytnL5xC6Jvi0hdxWayMmN7
B/sIoZNDHeGMw+JOsuLOrk4NXU6Sp18yi7Vffulsx2YJ7RTS6v0xIO0W++hNo4cChiVOF9ePWZO9
aF32EhZ14iSpuEEJ+SEFLhid7uCNRAwIcPF7qMzAga1N6yBWV16nkQ8Igz/ZJNp3ZrBKK+0W9MlN
ZsSPqtmiXR1Y7hBnG2a+Zod6iL2Yg+dvNvAnx6cN1VUNbAKFw8eI54uhvMXwcjNS6SfiNUFd3G42
vPfawef6JkB7xkruDQhcN9WuC17GYG11D3EJiVnYoNMMWdRHX0oPqF814JsQFPompk+5kroWYDmi
FKfMsPygI7DnoLtiNBOvtSugYsU73Ie8us9WYtQ0R9oAlUflc2Uh+hnFTQMqOcj1P+KqHp1BFVtL
x7cEWeOPAc9AQ1Js5xraoKFLjOdEfbd6uorKI3Z0IEvolaNIiTFT4JEsRUJ/+ETjA4MzGLBZkO34
M5jHPpcei6Kt1typxkkkxIkg9JRDx7u1nnXAC8XQO9IaPEsf3ErZhzxwYa7nRJnmgfkQZKdBPsaG
gI5Nuy8G5fV6hP7uXcM0DegYDYAs3dS/7fFAmKpiNJl2HCpxO+Ktg/UcAulkolwl5ZG3MLltfuS6
hM5M70tUrYE50pC+c4jdcMMJau41IrzRyBMpbnOLrSp44+ZFuDJQ44xotqFd8xCHfwhF7a9Wn+yg
v2PShNTGxipiD89z9Kheg/Y1Co+KfI8VFQlz4VTyo2pXZYDKKOmcMq4cQs19UNf7OuzuKMrXRsDW
Fkkfe97C5LsYloTyv6ejX1dmdqbgAFonQ6WIIwBN+5Q0bg06f9j9fxlus/Wf5Qm50eLdZGkC2mAq
GLlkPQZiXUX/X5TA11HmulY5QEUcV4tANvI2mKgDV0sFke/KtrMhZm+RQVVHGUYWeBuQCO3SFUgn
UL9ACGoOmif5NjRhODiZkKDyC55ddYLYheoUBur7ycKVOn2Zr9Hwy5ebq8AqkAGQamuLY9r9SrGW
slS3ZR0fi5Kvh/g9aBZS3Qtlg2lA0IgAi9Ip3pVfr3DUSagiaQ4XwqzxEpntyqJ1uzw6JRlMStJT
Nb394aIQas+yPMLXwa07KL6hlAF92a6FoHl/LHX9oNIHNmTIYh+6mruxDW93ECOGBNlHdhPbHz32
iKUUPmMBHBuKQ1vbravDV8a1ZPfCgqWG+uUj8Hde08V/9m5hedgUaoR5RSaUosunDuZM0l4IQd9f
6V8Xb1YQLEuR5axEBMpl6wVc9SZG6fUo9z37/TrE7GWJ3CTLiyqF7x+EKnu2C8a1WeuOMr5BZa1O
dtR+vD7ghfT/64jTyp6tHGwNhQEbSA1KVvqqeBXNTbtuoPyP3h/xrGGPC2UDnwPhkoVH9OXV/Hc8
/x/Srms5blzbfhGrQDC/MnZQdyu5FV5YsiQzZ4Dp6++iTp1jmurbdM28zIM9ZTRAYMe111qO/sl6
FdeNqsancjzLfFskinl9a5fvxP8WWGKZMSDSCcWIdy76YLPRAxE+KvjoWnnlCL+HNNMJ/l5n8aaI
2vskErDOANZDJU9uomgPRXa7zMjW8BX7+q6k6Z+7YjOW+uJ+DI3rPCMx+OZjT/JlL0MkRHO2UdXs
RuHcE5tuDylDjJYFPLfTNL3HuBx8Vx2GrsGh36a+xgw5iYbR3Ci1MgUUNyimJU21qWWE4QUPMelf
JoCmYLbY0CRLHSJvBCquzsinlhcOzcMVQ/i9cfSnUV6y6EuGjIpcr5JTmLkUaZemGKhNRnY0+BbJ
e1OSlU1M3oeQIaimEIiEcbl+sN+nXxc/Ybqws5egq9Ahk/IgOcn6EXnOow6QfaIC/JSpid3VnSWm
t/nwIAt2Gd34iQ8EYLt2DJMJufZxF69R833oNzQaOY3yL0zlW3LUmRpYlhDc2lp6pwFBq2ke6Gah
tn6TkNtQJSvHsHabFxWgPBZ1zioEE3KqnbmY4TooqHxqN3Euun3H/91yS/7smHPedhqNT12rQjdn
dJH/uWNw54exLRprYk6Xzev/nqq6OF6oqXQKR/31BCJEM09Bm1lp6jZnBwXnTFB90UZVs+qerzza
6epc+azq4lDDoMOIa6UhdmpAC9II+6Rc4+/+TqLy5/VdEmsnTdEG0MBITuqgnDpWnQJxo4Aqxec/
DTz3MCN21kaWpNUo3pRuGo2bgeTbqIof1QjoPzRtWnFwyphvrz+stUNfhKeCpvZCweHTJr1QZY/W
nRtu6H61HXzRMOoGlKpERdeRCv/5fkN1GNUhpARJMFymT9GoKNtdz6V7IQKPiFBUvVl1Bmhqpbza
GHkI+9dC1VgbdN9SmH6Ox7e4fOul0CrIp6iC7Df9aP3mKQkODdRTxHrbVzd0NLwKuWOdv9KvguCA
JFvSw49C1rlFC+NFV/dZHwDxpKHblHwMubrvUowZ8O621OMXGjXu9QO+bLlmO19YrjYBuVCaJiLI
Wtg2ZNa416BHZbfgZSw96QPm3FipGl680LMVFw+pUoe8b0ETcqqbF4ZW0yiu5AHTi/j2YmYLLF5M
5VckzxgWUOvYrAH+wTgB2MamMbQ1bPn0W68ttSieMDTAY2XaCyuaT7HEJGKIaRCjX3kGlyOt2ZYW
76ArOiliKr4S2Qn9Xra4N24MB9INz6hD+IlL3MpNToGtr5n07+OWk2mYrTy90JlnU/qhoYU47RDU
2JChH2SA8UR0JdU3Zhz9/CXSgMMEGJRVpqw1ZmVUN4K0YgO/pBeunPMyteuTZhCF6VfITHJjyDAV
gEzXuhvrD3JXnTi7UfINKfPbvHnSJd9N9XYX5+lD7/ennEFdQT+TINpzFXJpKlR+ODI2rdq3jYop
HtS2Sm43YYH/rbIiFtmSIJgEhgAUZFZDqaUXxK5h6aXCan3JDGsDQjncAZT/EMQdNJIK8GsIT8Rv
NpFQYOym568pCHDMXnuPEQWEmTyaNK40M0r9H5F0T4soNfN6/OiB3+WF5kYkOreh6KhljrIELd46
BIVoRh1oP66hKS69eeASiCbpGHPRUZL985sWeTIOYSqRk5KlNtPTxoxRIgpF1VT6jchja+zBitpC
M3eTN68SJm+MeiXAvuRy5r9hyQrb8IQXHF3qk8J3skqtqpQtPxEgBEIHBEmYLkrfxZyYyGg16d0f
z6PBzFxL9twPkFh+Qsiw636tGMMLpgmCJwYVZRGAXrIcsIFI8RhVhJEjs0FYCaRx6yVO5nGX36jB
Pt7U1jqU8eLXmC267K42ghqUsva1KDTUR6c7xrZvY/ofU5QWQcF1tUmG5vd3uzXf6BdrzexVC20P
nr26IUeaFVbaPUMexNSEQ9zdFXSblb0pGl4MKOfIvQ5xo5H0TuaP+54YbsehWRzBsPo/y/bk1+dO
eWOaF8CSs5FDijXLnsFhcBAMcStDyqwtoe9sQPDLbNWx8VToIHhKScNNKI8g4u5bY8/l8hlcaZKp
SzLmzlSwsjECicjRr4Cy1oSz77ftTi90ehAS3TDRfH9nUgCkAfsJfMMt4cpZUltPj3pXMXI8xip7
kFt/A5DPI2isMEg56m7OM3T9wS0ZCq88jF0IMe6q+j3WoECe+HbG6bFKcMdUaICNOyYq1gjn7ifn
tuOmqEio94KZvkFbcXiiAXjsC+BuBAnaiwHGAX9VQAnEiXxGc7xC+9G/F33dRQ7pKuN7q53xlc0S
Nf4BEC2t7ba+mNusju1RFW4kVLFtKaEWAR+RJQQPSTZukBgeS5W/tqqCUUjFTEhsEhGCsAqiIAAo
5PzQRfxm0Cypyn+24H8xZaUCSiHg27TK7aHsIa/coumZQ4zcZ/lNpKeWXEKgSG1d6EOZjRgdg4je
gRcYg210k2bak9qCwqvzd9CItiOsRlgGiSz1yUgap0r4DUuKO4J8plFyBg5z0eVUu9EZukeqI2iK
RyNQrdftMY+ExOnSLDPlsnSqVjnr4MkwtTy8F0MR9b8zWB4xaRi5YRbhI/eblaf8vV0DBCpwEQoR
p/7Gsik3FGORVUOHp1wVN7yCTQ96NyetU8TQi4lPYTH+rOO9GDyi3m4oT9eXv5AJ/bH6wl8XKliv
BYLVAWNHaZVuR/VOiH6FqfKmF+KKd7yUAP+x2sKeEzkAVVGN1YC8CdE8jui+GO+V0TBDnz4qDHI5
BFysYM7Iho8f/2qny8aeVA0UNJpYO2fAh0r9oUs+WWFYsmiHYbpyrBeQKH981WUNMmjLOmoZVtMy
48hZCkX1Fw3yqGPB7UI5pN1RbU4CqFIMkFxEOQaHo5u+/wESSAvJmzkO3vXdXwg1/7Cji9oh5Cy6
AiNH5KgS7RdDGhoIybatz7l//ncLLRIUEiY1LBsWYqHhJCPCE8TqCmEYhNFW9nT5Ov32gl8h4cw5
6H475ITW5NhZDD2aTeXptoieJ+p6qjts1HEtFvgGAlTxVWcLLjKChjQwORknx1pEj4sc4vyxrOg+
FZGBNrEdDttGuO38l+tHeqGj++eyizxBIhEJuwFOkEiJo+k1SJsh3pIlGxrcA3Fq9hBBM7Q7Qb+N
Md3G9Xef2H6feyIGgkFyvTVqhAaVJwvHIbwpyb7iCVjcnjr9ScsDr9aQSI6ntFAstX5p4d00UdzI
tHOvb2M1fphs0exzUShMR7mA+IHspAiUASbtzcgRHMlLoA5vgRJjHXq+uujCwIHdqNOVtiXHKKtu
WgbawOANAts8OAg5wgWwAvUZJl1ytAufFPocou19fdsX+tZ/fr2F0QtkCMxn09cDZ58RmuUWQ1C2
cd/0O4nfChZzwNVmGjI2D4GRXTLajWDpmbnGIvgde/3n5V2CTkDkK/B+ihkbB5uUc8eQUXrbTDqH
3O0zIB+9tncUwK5WURUXss/5u1mOlPr+EOS1ho/gI2KKebyRhT4Eo/e4csVWwuKvrtjshlWAn/hN
j6NWAFbpqzsUWVcM+3RdFvndHztZmDcDMhw9SWDeFKm+8QNQqUJJrqEfrUSBQnjj/fv126NNt+Pa
gtOWZ1sKB3EI2ynoliHI3MFDqqh3V8kzkVwuKOdaYibaWmZcQIBX0G2i5F6Gfocb0keRP/oawBoN
+reFskNzRcU8pOSp9FGgd22MxjekoqIxc3rojaedZhcj4lKIcLblCIf1LgPQUT8WgBGXxQlR2hN4
fln4bgAgEFWhGY/NR9XbTaE7qcEPHMklAYG8v49bzVT4Ph3eVaW+UZiw1SH4DVnHclJ4Fx+DCFCv
DwMTTWR81ceburnj6nZATN50zASFnhWm/CGSf+hpegoohigL3e5KPIuag0NMf5O1x6Jv9jTjewMs
atePfM2tLCdkOyigShgXgJW3BwfzME5mDS/JFq0Br9kLKzWgC2jEPyOFhWcWOIBEwogbNSQPmFo9
iL3sEHAbUlk14+Ank5B/V42pNdwKjQYkI9BYxyyILj9nkOVpkl0GeEZsQKNqzb1ObuXb1fsdmeqL
u04CWM5oikwlVXnJUbtRoA40bpWkhxj8syTIt1X6HEAKUpi49/37omB2BHkJSYKeZrrKVX+h9DkP
HvXFS8AgZ5PkU6gaCuLPpLyvWeDEKQqVylbvVC8c2/2o2Ey55+lKIfCi+ZodxMLth5loxNJ0EKOa
bCPZBxU3RdpSrCxz2VfN1ln4+agJa9R3sQ7Px6cBmlpKirjcEYy7HLzfMhj6ZaKdRH5DJ2gmOABZ
/G9v48JHyxDx1iIZP6HoXyNGPoWiP9bGg2TsRLLRe+0jKjdBL5jgA6LjgWQByIo2DXvQgJcNRqvI
hI1B1+Z31s5/4cMHiGI0nYQfpXTGD9SkjVp8XZ2Lv+wfZ6e/8NP6MGZZrQL+mEBsCAi6E+eSS9EZ
TGJu6ZiqNhMmHyA/8jhSdQuKsKoTrCzBTHk7gDEyX0uWpqO+8vyWk6N+B3Q/me67gA4GRafSGBOr
Uov7EDThooDoWgxvWvwZ7w1AdkvIk8QfYqtY1bAJ1XYz+u2GKitG4StKuParFo3gWEhJWsZw5cOO
WNAlnOT6unvDcAOnfgKrp92exTNNLPDRbGAL1ocoL3rg35/JWNhLI8orGWRB5BhL5EXFnZNC8P34
ndsVH036msgrLfy1z7CwgiwLQH88JTRhAlkCuFodWRvUU7YClP6CbkXt4eJVN8iE3aSiIn/zPRFJ
fVVGhpEOT1V30IbXsri/7t8uBkmzJRZWhnE5Jdm0RF9UZp09GFGy4kEvh7yzJRZWBIoVfVlPUVKZ
UzcAe6eebSvAfXhSWzVNz5FcbjLhzaDEzHX9Icpzq0+3Nag5fV0yC3DjB340cT/HwgM1gPLt9nR8
yLpVV38xupr90IVlAcdr73fJdBaQOGu6U+Qknyp4GkoTc2pc/EojdWewtHdc6WBVWPlS0wLUTb8/
98LmhF1E8iLDQTWVcRexfRi8SSy3huaQIj9S+xLkp9kPChoQ/UGobmVx8IxW3Fy/EBf9/O8fIS0g
zwawbrQT8aTLJtsIXXzrq70N0ZGHRF/jlpkeyzfrMVtqYT26pmvCZkqgp0l82QotqjuhG0EFS7Jo
buaFtTZnsfKFv3LrWfwsErBd5VmFB1W/6GAz6uN401IYSSh/V+VtDtCzMpI1K7l2pAujURYGnVgy
sWovPvUQWJTaRwOVyzA7gdgemFZUaCXlVlRdg+3LILR7aLulQOMruW9yUEhAnMzxExlR4LGqDiL4
/8B2t0k19SVOQigg5XtJzlbrGxdt3ezzLEIsTTC6pgrxs6HzrXv8iCQNRDkYx4e6rlKbFcOYOJC1
gN5760niZQdsoNcDaS8Al5Ykf1IYd7WiYPXO4podau9K6E2UqQJm8pPkpg3uYoax8XVeqMuB12zl
xb6NKBR9GuAZKub4jPF4xW28acqApy6owixo0znXn9xFJzZbcBFR6iJvxSjGgkac39XgKU/1uwF0
UVQpoIzDLAzLrNjk7/z+U/o/W3Jh9juexpoxVSQzJBSj224nGgxgoAD7lq3M/Ucx22y5hQvoWdEJ
dNohldGUSJ855mM7UAhfP8dL/eY/drUw4Apo/bTawJ2ZcK4oZtgMVNGjjYkHq7Nrs8AAmac6QDYX
TysrX3ajv2/rwnSLA9ioqyk8E6EgXhTdpqZ3YJjH+PZnUe+SqPkMUw9DuaDlK4HLePSbuzRQVu7R
5Vz1f8esk4XtThS9Esapog7wjSOiO5Ern9CU3Qq0MzOYHogxde24ZQHKBGHlhTRacR7y9ausk4VJ
F30MkGusR5YoQa0ps4uM7fr4tdfLfQM6by0FOZ9sh01iDTLf1y1D4+eGD65IPtTwQ1d/VWO1N1hh
kVgxayhDiW1tUxAX9sBmxgZ1EiG1e2SYVQcOFfEuqe5jTAWo0MKgevuj6m8IBkEiBTwWoHRlcQP5
cdCJ14JVY+PQ44Lq8u2o3FSAxxgB20FT1FMRcKxch8ue7b/XQSf0zzqNEqha2hc4hrGtXEwSb4rg
peeZPWCDAUZqp/mUzvWB2g9I7gyYYYgxvHn9R1y/kjpZeB1NYEYfoz51xEilBxEHjGNId/9uiYWl
lNtOUSDMh3KU8KAqt5NM9vUF/p+Q6PdBLkyjqObQF5hs8RQisMe89dS36gDFv4P67iMj3q7TVa2d
28I0Qop4KOlUngyAqJbHZ79uV3Z12bH+3tTCGo5lTvJxMlP48HdNBqmpMNw0+avWqzYfzitHON21
71HW79UWRjHSGpp2wpcj7RzRrqzgle0nqeDCher72sjcqg1aWEIuiJRwdboTnvxrOIwmitrmaPmY
H/oLZ71ib5YoBJC66to4bQ7wLFP3459RB8ivDFpboXVaeScgW185z+nKXTnPJQiB+3Je0xBXspad
LAPiQgG/A0NkUu6hGJtsfe4Re2JAWKvZr1ybr5OfBa+9kcYRmy5mEQ2mIGmYsgX913sDJhFMTlzf
5eVA+X+X5itGmq3FSEB1IYLxyInsQLXBm+gTxHg40RFdeSXeZZ2+Ebt/+TKWPbyxlbOwLrFs3ca3
FUZyqRC8GOCbNJ4oWSmwrbzzrwB0tsUcChEx6XFRi/rTkHcyUqzrZ7h2NxeGhFVhlEIZEr5wvA31
al/zChpZw+ugnQTpI8gfry+3tp+FVanjKMyGHsvFJagsJRmE7CumZO3mLyxJX9J0NAZ8HejFYuK1
t4aheFYAqL++kZUAXP8qks++jFKyjkkd1vHF2mWtbgWy4bT9O+8Au0RPQG4125ARNMS3MG0e4aHL
039wmuA/E6EBKao6/vunBy9ZzVBXxW9gDHAfkIIZdOV6XMSSzZdYHKcQi0zj4nScqC1IUoFpzMGS
9XwicQgDahmYuQnEu6AcQ5P3yiGvMFnU0Hs5qSzKx5c6F5xSqd1Ulv7JF5j/tIURr6WgirIUP60L
rdIH6b4Z2/pWs9pfmm6xe2IKL2up+UVX/3tNYxm81m2Q5fJUJsLYgQtJeYtB+FuHCjdAXHYebuT0
EB9W3dUlQzdfdRGwGrXaGiXBTvPOMCvQoDMIjuWpE+Qgf75ToxCjIOAr98OHHFOn+nAb+XfZUFk5
ImwG1pTA4I6sIT1MVx7bZB2Wbmb+wya3PnsEDSc1hkPww6QuPpb8Vq4/1LFCLhhtV57bpWc9X0n6
c6WuUobQn2w95vnBQWgzEGO7hYevXbsqihXA4Xz6znC3Bl//cs7XtjhZtNkW/bKQwP+AL14KKcZv
GiuuADfKnXrc+9A56J5FSIr2bbay4UuGcr7fRUyJwRLOMeuDCCWoLXm8NfTQvn6klzz1fIWl5TcK
EgaToRzl97bvvbgqrRRCsnI2HI2ica6vdjHthWKmShVUD0G0vthQUAtyWKZkwn9CNmo7VUnAqleA
vKS1kkdgHi2CF4tYz1tZ+NLN0TF5AJaDL72zhZGEZSJiJXTN6Yth9n6MbOUn4MgWd0XQQ6oA3oBf
3V0rl1wMMefLLgynGMZiboSkOXUWEqjAzJwW1FOIMZ/7wzoJxMVK1Hy5hTHMYjUF8cX4n+XI6MjM
lSsYRMFqbJQVapRr7LB3Inct4LuIG5utvMSPMzhbrTO+VsZ48yYEgvg0PUz/QUSJtD+MYBv8rHtz
nW3r4p2aL72wiynNpKijSnOa2t4QKG0fAge4NBCEgJTUnRDFqpNvk9PqnZr+4aVRmC+8sHtjzGki
5fi4Ez1kfQohqAk6RZMdyabaXL+/0qV3Ol9rYfkGA7JhiSBik0WIZnZv58aDDPAYD/ZZ95KMKA6j
BDfRSPijYctp4uggTxDohoIjwI9/KFltlinGF1KPZ6+Y2bAY0pBCeRJKgCK0j6E9BCn4NZX42HYo
l0JkPmCvUXMqDLBSjBEQQAxNvHKbYAh2xQZd9KdgSRNF0D+JRFnKJ+LXR3kZJOykGQ3QvPqm7W5H
wi1ClWPDGsArVAKdkPytDEoQA6gbJSJgmxj2I+tWfot8CSo3P+jJJM8sPRdVHnZS25wk7Z7HkQVQ
xTmgwYfePqaxYtH4kxblpouLTT1ErlpCdjp2CpSnpF71IgM6JmhLpYDA6uUjmNysVn8UDTjd7C4K
7/0aVfvKVYZzMDw0CShbi9gBg+E2rGR3FAQPVQSnkXqzGHcEc+9+fPYrqAkBGLNmEC9FE/N9Lixx
ExkSqWjfYNAeJFzAKlvVJwbS9NQUTMAUvOkmxxsQrmFQQHLRueUrV3rtByw8T62PAw0E3pwMAEZG
GVWxUd8lmBEplerUAbhNxzPEaa6/o4sB+3zbCz+A0fNqaKB0gIlqWUOZRjQDR3PYrxKHbaobVMxX
AlRtujDXrMTCBVBmBInSyni5CYCKSmD1zXkYgC2t9yJqnsNZKD5VjKS1+Q7ymcA3Po/SueYPRA0x
nACpmdbsVbzRwMDHwQs23nwYOQUVn7Q4hjFa1YEjAnMRicQS89FhMvih6Qs0FTnzUgTiLIEBVioH
RChO0eaeLmG+oHXj4UfEfkBhwOLqbaaF1kgA/I8g25mkVtJh5BKsegx0hKmMASivC+9T42dppJYk
Rq4uC5AuYY6eRuD+rJy6gYxwu++02vGr3C3UfBvrMvAm4b2ePxODQR8SFEMDS3VLo+1KcW/N7y3n
bUQ1SgAFg3WcLjMwmhJqR5kVWchKdpFVbHMH8pNrF3jNuS8nbNpJAIhHcDyKCWmXxpwkJ7jLzr6p
P0X22kW62AiZXd2lldSUTskVjf7H3YTPhQVsmVsfm4e/oLae3MmVS6stXFuRlBm67FpzirfZvWg2
JgQ1Pdg0k1lkIrpdeSSre1u4N+hAhaBehDHIbzDlCp13zBJaUDX2/iJeWNvbwsKDj6WCDvjkShGD
li8ihtZR98u2ulv/gBdcpVek37nU0cKaf7mFrZVzuSa0we7SGOM60Y3W+zu/9G0BimUp3B361hLa
qn59SHzE3gigN32Q/YJsIDpcaQLEaycS0Iayz1bBnGwRtActLFQTdJzDbSP3HyEIMUkUv0Vi39pE
B0lX7FNIEEF7yfKj/CUL9GifxRw+jJXqJvHl1NMbqFTSDlQc8Xs5gmqg0eB7Y5vltWXUPsaKHhWk
9pm2kYQzeu1m5b/XgmGpfWdRH88bhycpXjnAEgQfnPjgH8qRd0qgyysCS2VQ08WoXRI3JjgZbdK/
J0bt5RBPTYhoQ8HVEpMzSNutMe0sHUpbre9beX8cOv3I6hCNfJghyWHlXewTK86wOMiW0ZNSyjtV
3wkQUAoAxA6Fj0K7F9P7pIXOUlW4OnR/m96D3rubKKWZY2zKqDQnTARHAS2aDCm4WK6dPBQwOV9g
Rucull+0ATxJUHtItF0tfVLlo65+GCkxU5hZMmxVqHqyUDOblppyZHjdyDc6R4xU9lZWZxhLal/B
U2iJSm4HNN0U7R6v1TZ6q6WhqZPSyZU7JRTOEzlVOGZmz3Zh8MlyjBTltZlOnbaMmxXIIgpjA1ms
nHCzHTUQ6jVnmnlCttNBgJ7Uo80T2ls5xqhYEL3QFkeXPGBArOurp1gwbNVgpVUo0iEOcaL9A6SY
gP01+/QIHdvKzho5cI3goya3uoYhDow9tWCuTGs34M96TDdRBUxWUVl+c58gnRbS1gQNnJkEsaMr
+7DwpDa1izcfGLoaUz26lQ0cQ40/SnRnR+MglEca106rIOfoHyK+5Rh1k8GS3Wh5BfGAD3AYPg9Z
8yAF6XPaH6sQxIrFMZHZsYh3AtyYD8bXsPWPoVo4YI+6gaYgNKZTuysOADLZ2Rj9gMyrZaQfPP1k
FTkJMnu8HiSs5IrfpJUpg8higRhBJq9Fcm6C0ZTylZLuxZLazCboi/BHqSZywAhWiNnJGz0nTr9J
BlsUvnAD4w4zqQG0hS1EBPIEHVhN2CYLfsXC64tAKARVpjRESIinzLR/5GC3B8+bI3jNwzpE4lKF
aL7ZRQzU8jI2xAKbJe3PRr1PwHBGb4U1eqo1L7LUhFRBs+Vjdm46095Wz7mbeMm2eszv1j3kSvS6
BDnKRZ4D14sdxVu2lTaTNECDDt9qjLGSY35Jc8/SEQ0Wt2kNRI/pFrPXbrt5H1zBm9zUqg9eufZL
gGImjarSiji958wcXR802f3m3VQhbUJssLuvSgSsxU9L3EwuKJFQFQhoOotY/i9kIF67aWzRaj7W
RRYuJ5m/K0DGwu0bEuZqm55NMaIPeE5+SikQOi2iDNg59Qkz6hZw6dctyVq6YSw8v9gWah3KONPh
TvU0l3uxrTnqQ2dLgK78xdTQ2nVZWJUx4y1Eyb9KEsbzf+IoTJU9y5v1sGbNgi37DtrQApbT6dNr
a+3qno1u+Bx+TR1owLA02/7MIMljgvrvLzZ60Xz9LhksyULVMKOxADoE3B0Q839MLwMBKtwHpF4i
m96vfMe15aa/nz1DHbPZFQsChlJPgWTCAQOPrd11tvFLd0vPd64v910PawoYZ7tbhMMJF6JQ6qJp
uc5/YKjHUDusXsBPI9n5qbACLz/LNdCpFq0PirZPxNvA+hsq+8tvdPZLFq8mU9Mw50XMvt4oKJY5
9I4YjIIxoFZbWuoKjPjiVMl854sHoxgNhywVdh5vRYpaitVC6tPkKpBIZvkyTd3hjxypsqB5rNZ2
Q3D8q/2dixnCbNOLVxRI2pgkEX7EdLlQtZ1u15fI0yO+NuqJq6Z37XotnDFnYl8S8vW9hXfZKbzE
gjzoGzgx/oYP4aI3nm1v4Y2BU/F5mmO11sVAXXJWp9qLNWmstZvKnioBIAhuAFkx090/K5rOFl+U
qEFswA0ZjIAgWqkfwTMMlpVJ7maKOtZ47S86tN9LLfPzzKdSAW1ddqrShyL3fwKFBfxBuFZSurjM
b8eiLW6LHgdtlRpGc8rAwtYYqMnS0Mrit5gXdoLGp1iWyOJ8iyEjqwTUMH/QTHNpdzuMdIWh8BJ9
5h+Z5uIiQTFmyPMBoeug2E3/qhOworBbUJY/atpOQKc9Gu1KRa0R3BJRuedJCHW7s1TJVtAkpt/v
w/ImxbBnMorg9j4aAHJfN22XDcrstBaXr8iGtEh85MKyJ3K4xMqDEXucxi98atarpnTN7X/NKc4s
N9COVJAGBFCNI7ptY09vGXQjUMy04SncDvduNbaeTvlabL0AN0rgF+/AejGtKbkZ8I3hMUUs2gMu
XrXeFNvEA+hqTWrTxlrTB1u5jssJ/roshmDwp5AD0vA1e8iFKVtaG5VYq5PrC484imUEUj54/0S8
UzHkk0q+GQwGiNoehexBjX4FmW8JRmEVbeiSWLBy5K1dt+kxpy2Ho01EGbk9suH6yS+QoCaPongo
6AlkAunYATwBUSE1sbpBsCVQ/KVhdBB5tBuU2ulTw+FpYQoyakTICUcdXHF1K9gRbFclyKvTFpOT
u/Y9F+5YhYJyrgmIqqaKEdPuw+epvIjmIWaPsfBNvlsvU8kXrfTvh7IcGwTVixrKJTIMjEWlGEtx
aYzaOLvpUHqVu10KQ1P4jT0EGGrjKGYHplCK4HV1S/ZUEt+GfqRVgBVaRm9qaM1BeuLCT2a8+hVy
/vQZ069mF/4iaEKwcIT40C8xe4qLLUhVrGIiSREfBUgaq9CYbsBmGIIKG6V6GtpSvAtE0RTlk6z/
4EJt/xMDMbPai4vFiraU9Cn2ibe+B3W7TQZvOMBFtIf1U75sjmarLT6tX6I87wNlDFcPTSQIfiO+
afFOwb4Njm1b2V7fnX6xvTRbbxHfUOC4BMyjIm/UVWdsWytqClcpFLDdlW5ofHT5KTJ2RNjy4DnV
bBlS4zwAyl0Btm2SgQW1CrgAQ71xBHxAIoPpeYBoTMD3lRSgwIWJeDJYgSJaefccNEDrBuBOL8qt
0ifeUIQb1MTsjvQuiIIdAoRGLHgCOg0K2GlI5tQ8sXSQjMUxqmTTL6L4DQKowPTCrrm4qUFMphoH
wIghO3Ew2vQIMnA7UDJHxnPPZeAxVGhJ3SaKo8SSpfXTZHdoCfF9WAiObtzkkbZBwQx8OkwDVc8J
hDrALNV2qoO3ekxPNCWHZiw/YkmuHCNaAyB8adt/e8qz81846wZKN0EF3sBTDdQl+KTV4pSoLw1O
QCeIf8bILYVTFP+oODgoDVCw666e9iaGLJyE+pbWaZDFyUHKwzdZmtkpSMoY+IUyw6kw2xKHPzMN
aPAmPbBeNwOgZdeex0psuqTdiWNVbYQaF3ZCUKBh99/YtD1j9OVJWG87XPQnsxNbOOxB5VCQQPcX
zqzc0t1E4fw54ZpbC6qnmdWjARE6qyH4RZM7W3URJtIiR7DG8E7SbQZxqyMq15DcMyxIVBB38M32
HmO9zvXHeRlJ8HvRr8c7ixWCwK+GQcXliLdQhulHt8RQnweks1fA3k8QiliELXb+Yr8XE/fZ0tPf
z5aWZV+kcY/9TtqMAwjKBGQA3O7f6GatpnS5HTFba2Fh204An1M4xcUtOgbcHFm5abLulEijyWRi
D/CrslhtteQtUUCsVT2Ae2zT0dKp21uj1txO23Lts4xRG29FrzfuuqC9wRCUnRGMzo566K58mJXb
sJzolyioIfwWIfbXpUdHDw7L6zfQg34TAS7pWnC4rSXhlyPH2TFNP2r2SQolCaq+wcWfIEMQmoGw
xZR/Vnbv+MjIkW//RZNvek1X7NOy9qxisBPU2Pg2zB7dSLcjuPWnYDel3Ooz8kFPzOxpsKtw/6Im
vGJbljXpUu0VAD2x46kgh5wbOOPizt9OdeGmtYCQ+ouLv7bmImMRhlxS5BKfdlqTnGluT4csef4z
G806+Ytm4wU5IVRXNApCEBk0+8aXj5h92KEblaYF3ecpOqs1oqb/I+26muPYeeUvmqrJ4XXSJmlX
2ZZfWLJsT86Zv/42dc5nrejx0vf42WVhyQEBEGx0u5O3eHjL+QbFHlemJyPMQ+KDqA7Kwfknqwgk
um0eBmu7+ED8fRdeiVevC++/h59jtSx7gKQPth3NJTzc4fWabk3f2LRb01U8w8v3ebAVg/TXHfzM
LhdzZn0CLSKBXalBLqF+EWSgosKFdYP3umYHDxcC4lbd+8wkF3qiXqFqFMG9JWt8pv3BGtXHsgBh
X2N7+rCAKVEwBb/apz8zyNV3Y0rMJrfxrScHXOUx+NhrPzFujBlIj1a/K9SjLn+9HK1Wg9WZSS5u
RL2UOonJ2it5CXHi8hBbsn/ZxHpf+cwGV0ZOZCSgk2Y2wtgADaBrhNrW9pGi5oPsq674Urs6G392
ajSucspBuzpF85vJ6Qn1ktX6gD5vHC+7oqqrBgUGousA5LxoJqQ2lKiLkPms+JeI9peLGJWhJmlR
wIdGEyekuq5RKV7eXpGXciVPak3QZdVgQVFfQcHtGubzOH0CuvlGqdS7xVAEt4L1W8jZ5+SqnUFK
o3R5c5kwAUds+M+Ia1QAOvknHcDVku7d3Nvd/iwAVrZOMkPHpyyT6UlO6K1GHyZ6d3kTVzHTZw7z
pux3ZsWRCtNqmZWujcLZqsAPNgZl/mhYoTMCzGRfRbJ9J5mj6Gl19Y51tjwuyCR1hd6E/hZPzf2A
NyVl0+xYt1oECxcEF50LLnjCXdSCfTZIoAayFu1GZ9zmQ9BC3gmT6LoRRGA1vbytom/HRZeUFMlU
OrA56PYnNdm3hvpU5KXgBAhSks5+xdm30+qiGuQGJ8BS26CbNd+wovt67I5psddqSbAmkTUutOht
NNcD20dSHhcF744g1pxLsEgTO9Cm58sbuMoEc+6XXPyol94pHAPWWt/qgirf5smdmm2Zwvvb+LW9
swegPIA1CSriNnkIAq0viR8LMpNo0XyQaYhj6Dm22GgwtjNd1ZF1Y5PlJmtOgGUKdlgQM3k9F9to
B2qwZxxoCH+RNPWpjf9bl+z92Blc19OaoBykWthXw9Veqb1jG8quiQtwOXFAg3ovJtVZ20QHMmiQ
htQtGUIvH/2UDkWOT4l1QWEvmOYNJg4CSu1Ds4AKF9y4l13HWDt8Z+b4CyIUZSHbMtjqcQKviT6B
ShqVkmP+6JrXqpM2tT3VQQoCgR9FujgPurWQz1ZB8u1Q9E4gLRQDAEvl7PG6tLFtGzgXCcJt/aYB
2pLgFbrurdojrbRf0nYbx/JptADisWLfUjDL6My9gZoUd1JAjSHBnqVgQ5CGZmvKyXVEQBdclQrk
EgsJEnZ2oGTjHnxsPu10N1+Ar10qwJ36SQe5AHQRF+WVEFhRhgMpoWFfO0xRc6NCT2vojN1c30Fp
XrR/K5eb8+3jCs5oGeYsbRz1KAMmNJRu3b3q8/fL32gtd5/bUD96hD5D0Lxn8RFNf/TDpkCzk/so
vsInqo2HZnm9bE7kEVwKcMrBsjBqqB5tRmYoX0U6JuD6+78zwsV8q8wmm7DSy0iJ15AX2m70+Otl
G6sl5fnG8SG/jf9NLPqmLdCtfytDko2DB88WjyXd/R+84q+FpXObXOCfrHSOZwiaHvVb43O0Nb0U
pJ6m31wh/OJl8g8mk0XuwQV/YKH/7X3M4Api5PjdFeiw5kYOWkm+iRTdu7ytIv/gojwtSVNAxas/
xWxMmLV4pcOMoejLVlYB0OcbycXBONP1asbg57EP4xvnM70iT8VtsWFv5SDnySNX38Z7Yb9MsDge
BAU6i9ZycqIel9ZFw6yBtP11EuDp4R4ilE94GxmPRYhprvnm8nIFUZ8HRVG71KWe3SJppwax0vhV
p3m1o24j6OUM3bC5bE7gpTwwqokx5yMV2NyZPGISFsBMEQBAZIGLIgTxvUtGZqF8kFF/aI9/twIu
gEBLsOwo80I9gpgTja+U5fbvLHDRY5mWLJZKWJD1aN+p0GwtBGtY7c6e+bjDBYtWT//96pCwiP2O
BlrhRYfST08JyIg7PNiEkY6JWNCdilo0a4X+uWkuaug6SAb6t1PcgDNnsMNkygOmgyBrHZ4tJDCe
3cSV6LGCLYjvBZ5b5WKHqlQ5tLAR9qcEqsEL7vmtshkieYOLuCCACMKiw8UPyLsRxWYtsUVttnJp
bGTIiJPqJdWmKymOocQVBX/hMIrMz1CjwgFDMIHLWzaUHtLHpN79nQGu2DC0QdYJ+2ZVlt4TQ782
GwHa4rJHYg1crVE4cjRWA9bQBdlR+hwdjC0UcQ4toGjd1cSgaPEXcicSGWRH6bduAatcsLBJLBkK
q+Xn8qTG9XVbG7cMEH55+1av7z+9D2a4mFGoeNCCyh2KjuK5xZNgldzbIOyMJfS+ayXQND1speo2
Hh2BZ/wmmWmWrYOAxYF44McSrnVqqegBgDs6980LwQ2+8WIfEAGPnKqHYQcCE2FfckU+XVGhn/7T
Jhdc8jazlrrDpo6NcZW3nSeDhInSEtMRo686AEZHzaYsnD0UhXXyw4gOlXJfYpZAhUp3H02+Pn5V
wZ811cUXbQwd0/k6mBa0TragHXV1xWDqw5mo07GeCN9/NReX+ipV8yrGTkGKayN7MyafVBcRESBT
+RXgfG3/D4RM9Dy3nq/e7XKRqae17uRapB3jogQyL3bnSXB6RSvjAhL8u4ukEitrMb1QRSc66Bj4
32etBrrBz5ddfT3O/lwNf3E1WqKWOmt2lBAr753bdLE/ado+GQRly/rBfbfDRSRTiTTT7mEnHur7
We/2dAFd/iJwCpEVLihp6DinzgArvVP+sBf1JTc2JYZBLu/Zb2Lf+2K4KNTWSaxWDKg5v0qn6ID7
ZXTI9ngr/QxyoR+gSz9Vz1kocrxViP/ZOTW4qNRHqpIt9sKei4BR31hb9jY2e/OTvhV190QbyYWh
Ap+qndhTXGtPn6i+QcPtLk4E6EHBSTK4uDMquVVDs0c79lBLV6YvfXz/lx+KixGSHAH2XrMqAg9s
bND3S/LYu8YGCF7DAxIDPXrMbwpLplVGgPMvxcWICtk9alhsahbX3qhe+SwHnRvdWkcjwBzPw4DJ
VDzbSjszuLxiQegwuNDRRWSMFpYf7bQMTfs6zh+zYdiS/j5tddExYH/s12T88xjwvAdqM896z5rc
EOSFFm+2taKNz0bNNI+Rcdq7BiJ34eJnkBQEMC12QEEqqk5FW82D4WsHYnMNK76Xvd5/ZXoyyaZd
3ORq8pXGa0BujRbmpsJUhegKKAidv2ikN73WxzOzrJh3spyGA2b11Nbe1uPiX/6sq/MGZw71Jrl2
1pO2u6rSDIqtHsPkDnoxAMCVD9rnjs2ux77pL0AzQwb9CsTneJn/b1e09w/NBZ6uX4bMZElCoupm
7iHY09wJFihwXJ4chZSVGhOgXuBLxQvGvh09KB9Mj7oZIGnJA/gs0i6sdqovfpcVxDqTC0MUIlN2
NGJ1NVU+GQ25SoceLcmXyysUBDteBVfSs87IWZHlmCZQnDTIRWBskQUu6GTL+L+vhDuMIy9hbv1d
EudHzVsQFDomS+JZUh9rQKRV46Tkr3+1UTxyPVNqWx3YsWqQYlFcVd8aVYRvEWzVL+PkeFyRYvYx
ZKhz1D1wlvbf5TZ+iLxxtGVsmYXUUPyc5L4mEu1adVtoWIJwXVd1nX/W6LW01SwJdaihgfGZ7KTy
WzcIEuhqhH+3wVeHg2roU8veaZwoh+L5ZlYBXrZBMAOlOZBspfGtZQtn/Vfj6plRrlTMSLx0xsAW
hulaaKFCKBNRLg1tv3AA5fXiO3TcXLByOH7x6bLvCfaUl7CXS3ty7AimCyA0oeuGxwPqlqJjtF7I
na2Qqx+lvJwTs3gLdrOvemCC2pdbcHYHjPf48opEm8mF7ilKICpNJKhPOrjXVfNucDJXBzR6roXi
F6y6/qUeOFsW292zJKWXVYq7H3Yvv+qeQEOxsYJ5PwYmeIgSIQ2/6FNxUbsben1pWA0umeQmH0xP
K7InNdUF+7deX5wtiish4za1tbjAosjjsgRVuZGDDLNCxecOwxu9G6v7/kV7ykLQ3nmXP93qY61z
ZpoL6GoJviG0FLVj2votBsLAAb6rwCgAUis0/Go3fgIi1NlIezRcCi8PIEb2SXgaRfvMVZTmCAry
muJHONshqJGSHX33D/6/YBCNcSN/siBK9fXy2gFKu+xMfHEJpVzVbsgsn8hoQOoYTWjIf07mEXww
X5wZOsnV8jg1PzoJpAUvS/Zcz99M6JjrO73zm/hKS54xIFCBRyhLgc6ZoiBuIlSiqT/RDiM+uOTm
rl5dN2QHDmvMnjOWGcQZKQ7KjlxVXeMZRQ++lsiLtB/liCFdJ/Zreksxmg+MaFFnYRf1u3FM8FoJ
/TcE4Ty7seMvaop3UOp4xDZdVfkE9ht/AH0CNKMpvZ4b6hYW/tepGxXXakB1Ll05cwGuhByzCNuB
bPvmqtZ2k3LTjfgDGFKL2xctPpXTyVTvFUsBLwN4DcvBG7sY4gsRSCchEl0MAanMwABXAXF04Ncf
47R1U6t61orPANZHC+YW8wfJLABMx049NlnrxyCxV6yvinxXpOjXGafIodtY+urYSlCSxwwATAe0
inpihrrS+bi2ux3aERrIHipgnUbVgwSFq+nf4zbzHEwQ1wMwe/kArVxIYlJzS8b5SGbbI/2Ug/sn
WzCUE20uu8q6g1qGChpzU7U1zkE1SW2KrgTiRZ3STQZBit5udxX9/ldWeNhQkqmaprawQvR5pyyH
ou0hkHZ72ch690/9uRYeNjQPhlHWOoip5D0kg7zqlh5sP70fXcabB7WN2JXQ3/IvW10/ae9GWVg/
C9sSsJBSqQFV7zTTbsLEqTrO10WzT8CZJxmG17WCL/ab/Pdukct/qPU1KoPeA8tcntioPYj/Mdk/
Y8hFNI+2nv/eTXH5b5DAldITPNNlFlDs807Sa7fGY51SPV7eRZEh5qZnuzj00RIrIxIt1b417fdC
0lz0pqEXctnM+k3wzEW4vKel1qhQUskAzMbflM829XIIetdbVXP7IN7WXvwF0yTA8oLSUeQpgqOm
c7lwakbTiWusUXciT9Fazyp/xJlgDJr9kV+riPcvxmW9ZhnlTDMxDRBniFUyAMHpNckgKj1uItHb
4PqCftbQfPNAUXJiGTXqW1tNDroe+abqPEjlf8FUniVyvlOggiR5MlLk0CrCzGl0b80nuYIe+E1r
g/zGWQSFwyq4+dwed7702sok24A98wsNMbgObIFv+6Ayu9c/0wCzXULPWG+JvtcqJnfO9CYzJ4eV
ScUT4BMyiGJVXyk8PfgHzl21t3qFnlv0mu5FQ5/sT//qMO8fkTt5nU7tZZFhugMNsCrPriNqyIss
cGfOMmtpntjiZHw/Yj4SXdC3/k3gf18Dd7LGCRkzmmBhuUXCtRcXo0bjDpwgByMAKFD5ET1jqPUg
OtBCT+EOm2WkFkbbYBdUSfcDinYGYbC8aKfs9c/GH/TrRFvJZetqSkoDI/DasS7kYFwi36KCm7do
L/kGwmJqoIeyYII1fWe8nT2kiJCvg6+Bj3+jgs2lfBRt5Hr0//n9+IZCoyEwThluI+Uyg5/sC6U/
CoXc6IXI0Cpc+uxs840FKyKxntdYnXVqr6yQbkkYH20crdb7g6kYQQPA4iKJNXbpEElYF+4BRztR
PQOvoVl+nKbMo9lDHwEGkIz+qEACbbuMnzTnxYS8iFQ6p6mpgHOeNpVCg8YCocLlRLi+4z/TxNu9
7SzfNlIv2Z2MXDQus5tbsVtJKNfxHKe3IjXodXjYe859y8lntmgxzyBuRoU0t9sUc5E+Uu7OeZRe
NMNVvOobNEF2l1cnSIJvVCFnFruKcV+PKFu6xg4bUOVJk+23eeTp4OBu6efL1n5zyf25mW830TNz
U10N9aTDXH5VS/sGRLSv8lMddtfJdRsMKh4hN1EfEBCso6oQtvDXs/C7da7hA6pt4pDkbQ6ZYpDz
ugfjbuIWt8THneMHxK6QOjAMIHw7ENnlCt8qLhopM2FXSaUtpKfxnh2d0vTb5c0VOOrbbMnZ3uIS
65QRI/1Il2Znp9+NXHXj0cQsswBULfyKLPaeWSJtjVd4KHhBEQ0d9Mh0wZnTHScm2I5pI88w3OEh
iTe9R7+DLC+4vMz1wP7+EbksPNCqN2J2HnsKYUj5uTIEOVL0tbgknJplrUQqfNRUuyAfvteT5fWz
KHmwb/5rMfG+DC4RJ0C72UOBrxXvEgoyb7SGPeyl6hYPTEFP1Ij+TY/n3R6XgLXI6hMZbC1AgZp7
87YJwCV4nXbQWWSjgF04/uieMUQOit6j4elfFcF1QrSpXDoubdIMwKHi7QN3v64PHanbttanv3IN
fsavdqpJJQR72rZqAAJE32wEn03gfBoXQdKl0ImVYBlztVxNarZzCoEFwUZpXCLMup40fQf3zpx7
ZbyRxkdlEZgQXe007vxSNFOoTToZb2BTIKHnDVWmu7zZE7/FuG/xAG7dsLgvv6vQhBPFDtH62L+f
xY6MxjKxBlzJDRfS7VDxMkLjEO3zQwEie2dT+eCyFBpln+XCYePH6tqmo7mUwWgHUjgQxMV+4iWt
j7exIAr/E3TsPYlr3MmeiQLVHQ0nLUMPrMs3DYWwKPm7IKVxx7mn4BNpUriJpYPuswEtKPEGaORd
PlCCj8U//RSOZKMbBXcva8BApgb1j3JYRMpLotjEv/6QKaFTymKhpcVeWsqbfnyaIyVUQSVbdI/z
8GKYoMpKbpe8cyER7Lo3XRkuAGk6xrAxGlCUpS9j3ny5vPrfXFp+xkyDO+2aLksDtdAlq6DrsCvB
mCzv/plaVvY0cNCMF5UognKMfxeSpBQDYaw+kmXJJZBSKpQ2cJovU39L+2fB8lgouXAqDC7UWLHa
5nVbA5+P2XvcX6CquGVqu2CqARktQCuihwZRfcsDi+KmzcmSwWLzw97ICUR90pDpOQBS3B7VP9EG
EQTst2Gjs3BjTI1UTIzJw7zWHBcAKt1jX3D0iivwqcwIAH8wcSHaWK6CmLK+tpQFRsfc3lVO4zZK
5ZdJEWpSu8tSZ0O6LzWgaeYooWMNBiEbymaFiMVEtHQuDkERqx1bCl9KSO2m9Wsj0sQSng8uCGEm
p00wNINqHnxswVRCTpDNlqj3jJ7lBTfFL2IGVfY3PzqtqmqKomAGzmQ66Fz+oHKLR6Ka0BPRahcq
RW6dgc8ZA0E5FBRabXKVThZEwV838qNJ7nPWA8UTqoRGYRVP106XHzMIj/2/z+JHG9zHMtSlLKQC
NqxTcqezTrWrgy7d2qPHBXoG4WubaE3cp1NtQpY+gz2wpw0e3mzAqY2hIGPTP4H0sQXvpJiBcYUT
5eMiuSKwy7UyShgvE1Gck6oeFKvYm5S6i9LjmRH3T3zGhoxuknVQOYcorbUZAHPKRi0gCt6SBrCZ
n2zNDBRnlyhoswzA2t1JJYi36hRUes2t4Kv8Wjd8+MG/FJRdrdHljelvH22Xa+gogTCGemziRhT5
V2LjR1tcshlGDDbajFcZAtdBv4O2TOMm+2xjbEwwIf2nh+2PBtkN5Sw0KoYjaSCypSe9y4IGJwdC
Ei5UCjeXN1FwYH8paKfWqisD+H2tbSCy8ZommldGXylAF1GfbCoh5mbl1efjwpjvny2sis04ycgb
CTHYCO8ZrRC9hb6pTyL3///s89EWF44y2haABbIgiw57GUMDkUA7QKLhlIi67b/WBh9NcWEoK6H4
NVs4PYXZQVcawHhtozvyrrbia3UR3XRWRhM+muMiUg4VRFNVu+5klt9LW94bsoX5H81XDOoa06HD
MMSkkI2ZZgKHWbmefLTMxSaUsVAhGLFQfdO9IDpBDwDS0Wxu0fbpBlAE9bN1G91Ye2P25W3x9bK/
CiIj/8wro8vftkUqn7L6GzVbr6PmXwZ7/o0XQuwytAJRBjFSZ0zge1ONtEk3uP6Emh04vuhKspKp
P2wp/96rynZR6Rq2lLWqI9u3Qgbpzl3TcZMbFu2zexFqVRTQdC6+dDaAb5lmUzy+JttOO6DPgOjZ
QOoC1HmevLX8cRK4jiDW8FwRCqWmtDg4+faCkZDWBY7Dw9iVr5jExwz3XArxsmwRF8oRnYs1U6r1
WdJiY8cQTKvSG62QFYwxZkJNyL2LaZNFS+QCzqJgRlnt4J5NMEDV3vRU495qgvpUZJBYSUDiqAVm
dipUCDX6+a2IW5EFmUvr5YKQVUeSnbIUHkEtq1KvImJ4ZdNdZ4DMXT6HojDOPwKr5tii0IOptkU7
eoYIWIHjoQH+PJZeU6e+nClhplPfNL7P6SRoWKmC3P8mbX+WRaaykRMtRhFPoPdEi8UrKnvXZSVI
hQ+mdmsoJKyIFdT0Ww5mAZWAgBHQmrFJfJJHoQQQj4LAlSu5S7o5TC0rTCm4BS5vkiBY8Rf0ybHq
1mSlKXXqjV2q4WQI5u8MQdrhL+fFSEytNhx6ilIaYLyvM8mdOtn7xNB9yMMNUDORwIjYtnS36JkM
6j7oPsrUqjaOienkqgGVqrEsk1dBe66eNMhGW27v3GtEes4aCWzypY3ZJklaQPpYpSe7nlO/LOe7
2LG15zSf75aovYtL/cawq5e6Yhh/5VgsEEtLMl8ltxa5awhaVmbuFsY3Z3qqhk+T8SlXrrMJWnLm
NlFiv0Jtk0XbaNoX1lenfIyGeye5m5fbkXxpa0FzZqVBzsKtbjIhTFtX33Lrme9kXQN9P91h1fUS
mC8jZAslT3dt1hd/0MM0YPeiJhDWkOvu8G6XqyFNjeRpvoBbsZMh0Q222qbowZStbohV+ov2WlVA
cZBDI6dHB0ro1Vy4ZfOt04Rzjb/egD9uABf7y64r7bZC8QAe1eGJqffaNya+sje+4Cz/iVCCaOlc
M2OcE8MeapyEpewOSrqfC92N52+WfWdHjwmiRK2AYcEknhNv7AmgMvDNtZIIx7z+K37eTvmOEdGm
KpqzRD61k+LGIKCm4DO9fORF55HbWnUBuYe2IMdVhu1aED+kSrFRNO0qzp+yWBSFf+0Afigc+B7R
PGVKPDmlDBzJN8l4UctnXft6eUGCjMY3heYss9HJxAUBNCuQ29vlXe323f0IKsQ5gn4Uostlg4Ic
xveE8MBjLYUNV3HqMXKj9oo08qHDQ7PdaAJToiTGj55NhpT2iYSvRa6dz1AmCSWPgihr+ROiD/bl
L+Tmt0h+FnWUfOoaYwRiqw8hUBaUYf9J3c2Y2M8D6aY6XN5E0Vdj/35mDDqLY1s3MGbRm0W7j5R9
1R5NjXWiFx+SZ+5lc6JvxrUOisExlUKBk1STucmsI2ouH202tySiR3jBEebxwACFmXXGvlhJ8y2d
t6ZkBJfXIrLAR+k4zyyJFeOyZj00g36Xj6KkfdkTeByYVpPCSRpcMGzIlgzPkDvrk6fLi1hp2n+I
DCYXcGNFV1NiwwHa1+UuW/DdXabTTg/jIbkGsXO0IdspdG5bEyOIWVhuRIFQtI3s3888sLSSrpBV
bKOl6CGB1J3T1IIiUHSH4afF+pqCPYei28huasMxfWX4NlDs+/Nx+gNRg3Uv/1/+VnixpkLTlky1
S3AjG3dQurVsDNypN2R2BDlk/fC+2+G2LkJ2HiYZdnTdvF7qHts3QY0OpMum7UM0B8oAi8Dp397Y
fo1O7za5i0tnyQ2tO6RGRnE9QNRmREGP1z8o7GDUIQ/j0PJkXF4sz0TBWLjW0e18NSz85VP5mIGa
vg7QequZYtv2SYR2YuHj0o9jH+bMlyTA7sq5bCG0AIWOBjLOcUG3NGoBiQHOHXRdPb3pS9Egy2/u
GO97wnL9mdkIzexRJ5F8ijvFTXrqTX0RkqrYOcnkxlAaSBHiUs3CTGLtWka/X/qrss8AjvqqFLsC
CpCaXrqmlKfevMhujCsvsR8uH/T1CuD9N3KBPi6LbgAcgpVy02NlNkd9+JzQVBDff3PS3s1wAR7E
LrMSxax0DUY/cTymq8XoKGTQqR3HjRhjvF5H/c+gynOjdA4dpVSBwURLNzmo7CKnObZReySxdVMK
i47L26jKXNBv81EyJaVCB6b/OtKrqMFQma4IDtlv+jzvi2IlwplDSVGFbrgEK+1n9rKP11TfKvCS
QD3AcSF0VAuVUH5T4byb5PIAWaKJWnhhP0WDdKTWXpMXv5JTN+9VV5OO+RBtZESYPso8RSKCKmQ9
B7wb5wKZbMvGkFJ8xDGlN2N/gLz67WX3FzimKnNxi819k1JG3GJgieiQ451E8l51V/HsrbwVYYwv
R2ZV5gLR1ELaNVUQiKI+Bc8I5rynW5rv++WaLKfeEpXCKxjWDxc1mYtAdgHI2KjBYXpfOjm9V+4Y
6JBSH2LZgz9cVc/JsxgQdznPofv40U1BWVuoCcZuT1L1rIMksywlr7C/53LqX/56IkNcVMGQZaEO
Kj7euJheomOypboeTDC19YJhApGbvJ3Ms5O3VLJdWRo8sev6q77NvYksfqLP17ns+CVUqTrzyhiz
ILLRM6oyQACtTUKTz5fXKzgPb5/77Fe0/WjHaYSaSKm0G5JKmBN7vmxBsKNv+PwzC5Mc152FgciT
VIQZccJqPijZBksP/84O55gmGWtzITXK8LzbdJANUU3FLafMj6RZgEkSLYnzxl4ajC7psGmz3Oz0
qggqSLpUNR4eS2tzeVWC483DbQ2l1jRgUIF+qo2djNHioXOuqf15SJ4onKPKnB+XDa7AuD8c8Lcy
/ux7qUXXgoUR/WKNguHJguLt8ChFX20bo0nSs2wjKkOkZsCQotE+2Z3gWKz6o6o7Ct7qHTxrcFmv
Hs0uK2QGIDKaA1D4u7ER8cWuP1Sd2eByHrSoFGXsYaPJjRs5PcRTcxoh2CQX0NGuX6JyORbqV0Bw
BUX0+taeGeYyn9RNTWsm8Jsu6K/kFzZfNoTSreKNX8SP56v1w5kxLtPVWlqqxohVphYFV12+n6Ub
ISGU6HNxua4shiUiDKWJduy12c77pWpEhR775L+U2mcLYafxzCGNBnxnjYS+emuqLh69QVB70LU6
UJbGd7Jbc0g2tE52bTHfQFvwvxz1M+NcVJmqZbbkEsblaELj+jqGmFk/a2EyCjX42Ne/tE4uqhSJ
rGdDhL2EvOgTQ3QweZEx6HZ/hq1av0ucLY1LdVpOO5AVY2n/gDr1oADJfQJwZ31Kn7UrNm8z4lVq
AllouckD+RNkAwQxe0W+AMHm/Tfwfe+0gSB7zd5MumAK9Cf5Oo83YGYDWRpgXqMH9W10weUQnb0O
WGc2ZjpipuIPpH5W4+zZD+HiTpt2UIzX8UO0GiLtkpt026j7gak4V8vHHQCoIq9ezSFnBrkgtMSW
HqcANeNrQ6iBNF5+UwT/3GBwqz4qYE710kMqpIcVLZSLQYNOlSQZC1xc7dKvHWVjSplrt2CkJZlH
UPKXIsLM9YL/bKlcJJKGWlFqdnFijqY/MV1u3Z1840lcJ65DAc5scQHJoaYcWdObQ1mvpu2VPu68
jHLXusXQJsgfcT0GhFdzcX0LRQ0mFgwunGC+1NGnpJ51J0MtrhqBVZXXrbHVTTVIIwU4pXEOLqdq
kTkuNqmjtIDlKoc5Sdv1tu2bSxrQFO+H6rfGjARnVRDq+VEjy3EcaGYjPCl2uy26bqPr28vrER0J
LiDlNvCrE0NBOnh5Ma27qg2Hhu7zUdSlE6RGvsRJYh3vxAuW0pvp1pYLt3HMg11V/uX1sN97wR3e
AvBZ4kqapK1mCjMgIThIxaMuAyqHAcb5VikAQwSOLRHxrItWxkUVK54r1RgQVaQquras60Rrr1qM
vV1emMAV+MGhtByi0pxgRWFIuvg+N2ZBqSRwhTexqLOt00urWgbmbG0u3Svada6mG21WvTERvTyK
LHEBw6QtrcCWBtmpSrk1sn6bkJtsSoNM5N2i6u+N7PRsTZgLVJWesRlA3oJ6apCAl7G6alhe+xPw
pCDQq1x0MJdmiqMUH6mLJW/RUq/ryCGfskMNNS+g1P1ZSXaX/UJUWb9Rp5wtsbPTNFVZhz3WnFC3
ryo84ZI0cnNJ3un5raXc1Nq1OXy/bFbk9FzciMay0QoG2U6c7hi3oVGr+9H4dNnIup/YGpMn0yyT
F37VknksmhlGljoKo+E1q58Vm3jmIljM+tl6t8P5ozYNg9Lm8MecDFcY+trJwgFVZWUm/kPZxcNU
86brdLAL4EGJ4krZ1vEpss0nuTJTiNg2EHMsKtAWaVs1HRL05hCOAdcgoRHpPTCROmRX6qTY14Wp
7+xFkrwmGsBG5VSLF5cK6O3bxfSTwr6RZ6B9BprKXhwD2tHPBdo2UjoH1Ey0q7ywj0Xdw0In71Wj
C5fpNJQ16LsXN7PY7wLiDGp3Tt96pZMFMYh/0WL3lejOQvNai+qtMd8Yke3O/XUTHaQlskCqE071
Q6yoYKghflWDXocM+0ilexPdE38gqrzPCFQDpW5ON7paHyxr/jqPJ9OuQ1pt2uqRFtu56R+sEhPu
ku3VEVPPgkQydHzJcwqeHBslk14WsJu89mbyvSzv7Ppzzxh6lt5Vl69jUl3HYEJsUDfaTg2BkMzZ
EQUg/imVAf2pfbOVYG0cXWBTUq9IaBEkNapvsGNCYbJBX76k/Xclpsc6h8iwDk4xufZ1YIisFnaJ
NQdFFD+lvX47mIOFfRoLV7alWwL66fQkZbLs6lIiyNDr7eL38oofZ5uNoYKqLbyzd1yzCEYVaERI
gIIJMTdCaPItfr4Vd97Xz8TPpoDGZbVKHQhGB2B1Uc1rnI5rG5zKl4+3IFryoOO+b+vOZiWBksvb
KN4R7bUdgsbJwxbaLIocCRKc8AiyNZ+FyiZuO022UBTDn8P8mzW69lNzLQGQh3maQ3SDXmADJXRR
iboext63kgsv89T9O5qQaiBfjQZ3SH8AjbwtFFFiFZXi/AxdMvRZpBuswQlMU3e0v4M5gl7BabaN
H8s7NcxeIZ/jDx6A+6JlijyGS36FakxZzfoSBsTPBxBa2bog14kchv372ffLqlwlqVbg5bV76HOM
QUpHp6QYD2/cgh6A8g4vO+h6kvuZF3guUEm1Z72osKKxGxAshw2E2edKhENjJ+nXkvXdCrdvSm7O
QOMhy+kIjfv/Sd5J5UHzUBLFrhCAtt70eDfIbWOZ6V1KW2B+RxUq8fWdVT1ZZb0dx/1Y5R5NSzeK
dhQoLC3LwEoGkmJZSJot+g1c/dCZiWWO7O4PotoEAjvJ/5F2Zb1x88j2FwkQRUmUXrX0brf32H4h
YifRvovafv09ymDGHUXTHHwXyEtgoEvcisWqOuccbHc4WA6UK35HZrK3//rW+c+YlzQgKFzmeoNy
4jkLO68wvSRRUbfV/KB+Tks0djPFv753/kvo+WVxkd3A1slze3bb4Mvuv89UxDNDYNd7Xb6FbHNy
lq7r+gH8srhw2WlDiKUmsAg5t8/O3mo+2UHLyuPjRo1+R7xyMmDJEVlSgkxZCVK6EuvY0GQzKuAX
QA9AJklQ/5dsxtfIFo5bRFpV1zPfWreJkbKZ03StP8Ou5KVS2SQunHXZFFxv57dJXnR3pdndGJ0h
uYfW74Ov0cx/v3BjRZsZSMJjzjo9OedZesPFrRJ8RyQvuWBli7PwLEo6IYiZH/cZ1NTsofK4Sg8N
f7q+02VHa+FO7C7WKr2FlaR6KSGkVlrNoRrNbaCXW318CVJZm5lsWAvfQYoyTKEehadw/zgBjMyE
idYPydxJ9sFS4C6omVXYM5FgZEdndRhuQuXl+rxJhmEtHARhIZ25puEgQvU2AU8GGQKvAqnKdTOy
gSy8QhsxOzBTmLFROCvtZGeEtWRDy0zMzv5iQ0cCbd3hTJ1iGPQ8lfxEZbQpMg+wFOTObVCfTgFM
ZMqwV9+hwWmbD3hIBOzUm70b5UhcB6+lkkuGJjmr1uIITVCBZ8FcIGhNDRKBqR+nuD9GNGtn99fX
af3CME0yKzgaNvtdvL6YxVbrtK5QELvFe/aq+2jNd02HfwYgcf9HKG88Ry+szWt6YU0XDa9oOqcq
5sxI9kCcwCcPyvvkovxYeOMu+yddIBcGF441YQYx0hmUYpXpTWkK6AF8SGZw9URdmFg41gkMEshm
ztdEDHrjJrlP6/ixatVThLJqwuiBTPVhTCnEB+pHkfU3BASxZnWsGw71yeLp+uesbp2Lr1lsHTVT
ylwrMOChoa9W9mD3u6n5QJuWJICcf+ev+PHCzsL/6rWVgCp/thNMd3q6rwY8jccf2ah7ER+864OS
TfHC90KrczT4BGNpSu/H9iWw9ecmlxQAV/3J14iWuWJuRnZczSDKthh2+sAcozIkp00yacs8MbHy
yTTmHoxI1O8svylFAKrTMXZ6cHzb5a/rsyYb0MIHIz9cpcnMYskU85jq9i7WJadLsi5/pYcRTM+i
OtNZq24han3I6EfFZMg9mZF5mBc+I0NLTJvO8I3IKL8Llt134E61LMnSrJA9/+GaluwBhsWhoNuT
6TzY+yqpnCJNPGR1cs/S7ASsy33lTmD1c8ryJSsSl3W1l5HqVHeVE49ok7Xoph183oA5TOiZa4SR
Z0MBNzQ/Q7NzUaT3An5XBbcd+OS7FFkeK5cW0GUrvnBFdUkHXczt40oO1gXNNd0OHBrHCF3JPPTm
6jKEbiV3lewGWaafrcguzXo+nMOGk+385Jj7oLtkp3oQAjlLwaOyQS48Dxkia0hmzzMDVpFI+xe3
4jxGK3LCnS5tvJO4VG3hfRKjLEluIwpIhe3pZnAXV/lGTy2oi8mSRRIHsUzXTm1dJeocZGqT9TYm
dxQqB6UeP+RZfDZlIbRkXMsUXxQEQDNk6BkxItXN1bcIvMtIo7p1WEj2yO8qzpXbYpnXKyeg0NX5
VuLxrvcn3ruttWvHozlqLlj+OlRvA7/dGVvkhqn4mKqXgNza/FYAV2l/AKpnOaEv20mSjbTMBNoa
cqrj3KQzAsFUqP0Hk5G2SlzXkk2r7e16SgdYKAg04oIPyN/dGebjdTcvW8b5Iy79I42R9oqwjBNI
2pD1A1F94qrVm62xzXVLsuHMX3JhKWFRbtrzKlpF/ZrhPSzat76RDGcdPfJ1D9NFBMPLFE0LIpzP
N9lwsFtOm2l8JJ79Yam73As3NuRGkw6d7p5KT7HxNNzIuWRke2PhZMD8P3JUJLFyIyj+Okiom9vr
kymzsPAqOgeXgaHCQm91j33Y3dvh7roFiTP5i0ugNTsDJxyhfah98nirgGqs0ojHunMqw/ysbw3b
gGYksS11+azkGfo+dNRsUY6uf6jTNk7QuzvJztP6Vv+ysohomihTKjOHFVHY96T7pShoRAYb6iSj
C/wvl9qXJfrnVueiolHMEdTzm+wWCbvDTLpjfc6i2PJ01rzUf3vHL2PzVrk4V1VRVa2mGdO5iF6V
OHGKmPgoCPqhTbdKPnhJUaBE9nx9d0iHuPAbpZ1zTnJsjwZkAaH2O8OVvU4ucal1lDfsrO/3r0Eu
nEcD4oweGGTcokP7yoP8Ti+kkErZ/li4jiCKVYXNvACNTzZBAQT+MUItYkA30Myb5AovwiXDAP/V
D/HBlCUMVck6LpxG3xuiCVRrJjAEH/EeKGLcaNQvtzIowHp1zvyazIXzMLQ2YTrHQRg+2xPxyvwm
/u0WR4+ZTs0A5si3tuTFt97H/mV0KTeehsZYtXOfgb5FmUfbQ2Aj8v+FeQsz1CVv5Lpo6yCEC5uL
dNVk0iLpNAy0d22ME4FKe2qAGeceZPXoL1p99l7hZdK0tsSfLTXHAW6O+jDGbg1ApRMTY2fw9keo
Sd5P/+Wu+886LlF9hj4ZkTLRCdB0VIS7yEuab3W9Z8ZThsJ6kKleme70KHISGv5ole4nT4DRF42n
RsZhZJFfiejBykNX5Jk76N3muo+QzcLCMUXhpIVJj9lvzdZvTes0puqzolLJRSWdhqUrMswEpUnY
6TajX0aecVKfA6hlNi+s9W08pnZ8X3mDb6m3xDoq1e04nyoZ0m893Xex2RYuykgCKqZZTDJGnUbT
nwg/afmh7+m2TF8t7UfapW6og1Nu/Lw+zxLfaC/8ltVqfVvNkpl1HnyaqfGUpt+uW5hdz5Urxl64
pq5kZZbMatyT/sOajKOWQQ7ISrwijl5ImLo64/8onfK1tRcuSrRpaAUzHT1Pw/e+VJ9DWfZBsl7Q
yP7z3qwtZhbJvF5aFn/Ww6+4it9skE+lUXfHVfNRMe8CcG/R+jMP9tfn8/rJIEv0Asu1qStmwUYd
6VNnoCJ0tOqspjKShfXugf/sSbLUONdBddhi9aYz68GdDSmmZIKERW271BS+abtj1LsD0hWJbTvZ
gMZenjhmPGw7SE4lkICSK8ebq3uJ2das+kcosRanFbUjlZYasj4A3zkI9B5HjQFh2uMFEjbGtqTg
DKwTRXMDXFNOix6fDvSzbHqvQdBlKh+AKHgplNlq6Ii1zxMO1ATKltY2HT2FAzB1n8AH5mZ80HPD
yw16ohTAKQGRUQsqV0iXaXrl5QJxy9C/KiNxOZh2WpAbgTjOTm51Ds7QIveSsHR1yn0eML+vvxnp
o1kNXi2Yy6rnQCsONbgI+qp07Hg6Ngp3aHynkfpUgQelS4qdXdVuJ+4yclek58p4Y2rpZPnkaW23
L0Xut6kM/r8asV/M7MIBpbWqU9VA1FmFYlOVhRtmpypU/AgzpprUub6H16OIC3MLt6NxxmyQ1MHt
vqLFh44boNmB8QPhWO1rKA2NXobGFBnVq2z7LFxRpja9MQY4tWWdfdTimSfTfTgB8Qb2uoe2ySWj
lM3pwg9N7cCAaZ/LRG0Bbu7SEez7YGg3RJy6bieZ0VW38DWjyxApN1NmlzOoKd73wFNN/r8bK/gj
ZhecvXeB294wiTNaDXsvrC6CJJ5GfGQzACjUf4xq+jSQ7ExRfNWM7fXxyYa3eH9xUaJpcO6/VPT0
DQCue52+xKGMg3xekb/uqovhLN5e9kDSuph7GARgWn3a7JM8cK0EuxMtkiq8Wwrgu7IdG7JrBg0c
X3eEB67dogPVSLZlWfl6jRhiKD2WCvf6DMi+bRERBVarKy3BtymR8o0Ez4Zi7tIpQJvkr864VUrq
qlkjsSnZwfbC35Z62OAxilkfG8TbpeJVaXxitDw1Kdpvv10f4GoocjH5CxdU5grKVwoGWHFy5iM9
GKMlOZGy7TqP9+K5q6e8DsW8vkXBns3gqaTWN8G/B1Lg7bwdr22khaeppzoOtBCGgu/Gp3VIQJma
nGITQh6ZJ4fhrT+oZ9ZzqACirLgkRMqaAS2ejNd4/vV+95Rvkm3tq6/KNgaTtPF0fZ3Ib7Xmv0Z3
YW6xFcnQVoDxgkmMm7aPGqQbRIMjTNQY6Daq0ChaUXfUD2Yxgk0xcQuzcMzpLkohHJnYaMwInbF/
j/ttBTQrKXd6JVwVb+bYQtUSFOPA3/ksit1Qux3rHGWP9657RZ+5X4+3Sv9DNTQ3jiZH1QG9GaDv
IcCx1nwPFTxbCt8YAjfVPnT1QIMXvXtO+p2JGpTWelk5eFHwGBfnMYzcTLsR1jfV3ISxbw/HwXgf
oD1Vqy/JcCLWXo8jd7ADn7WNi7gutA4T9eCBnFb7hYqrGwQZLqoCNIOJi0DQi6xoP4SFT9pHJvZ6
HUN9kjmDThzBbyeV+yokBPLkjZqnOj2roIvPkFMcEP8OkMeM8nY7AUrckTudPE9o+06ODX/s09xv
yJOw0B0KzU9QZztFzb2kHvdFVIPULtpD7MkxzE/RQxknL6G4NzglgSplDfRTeVtMJ7WEnkF9n3S3
UfPSDJ1XJcRl4LrMR6imUut9aGtHCMDyoHuoixzR1JvR3Fv14HW6eUjzhx6cvy1mBLSjUM7k9Vaz
HisN2lWmtmmNyhU1lIo15tSRfd83ag56sbcYrcFWZzm8iB8mpTs2BehKmG1UnhGKN5bwHxAK3c1w
SitM9z3FT9i0RKGI149A7b7QiWIg4c/rO3fVnV3s24U7ixIzM7U5jcDUeldkmjNZsGuPfq/eZTXx
rltbz1pcmFs4NCPLcG1VMJcpgVvudT/cAI2hN2jXdrgzJ/T+hz6H+ca9djYXLi5qRyM2ZmaUtt51
p/rMoSqB0WKpwNYse7euBlQXI1y4uTRXbTOeu1SmIX+awu8Znq0V34bd6CAwcARNJA5cZnARUoXo
MBRGj9EB1OllDQgNQqgKkYOB93HePKvaTrKGkulcEm8pE2Yzm1OV/IZsZi0CvmMHrKYrX7rVEOdr
Ms1FLJVYSahr83YJW+PWbFNXnaq3QPv4f45ovrou7sDGNIGOEMDec/JWqz9o+8Ms3kQEHlrVTRE3
QuzLKdvciXtZEWc96r8Y4SK8YqCiEGzu+AlBV9IcyIYCg2t6k+EUxINGbgc6GHln/+qlf2F1cVtV
hW0GxVwlJvlbUzxQHMC21Vxd/bw+s/PvLE+eQYnKdMtWCWWLk2cWoFYsCkxsb2YHYkAlW4SSeGxt
KJcmFudtikIjS9sObyX9F6eqm+AdaDQAYzIZrlBmaXHQSGQl2ViD8qXIj4l9tMvasYdnUkiJEtZ2
/cWQ/uo7DLuWN5mYn2CvjW34QRnkbqhG446kzU8jBypbN/Zx17bbJKeRS+3snHTIsyvNPlOeKULy
68u4dklcftDiGAYd4S0LsIwx+5El0F5LT3R44Ng7kHa+bup3Z8eVLWMtziJQLpU5TKCrq4r01sxs
MJ+GlTf2UL4rAnCSit5Jw+SZ25mXRHdm+YPlhUsVEClaR61K/aY2jpyFvql/NtodDcPbtDH8KaL+
iGCGlmgaSGTdqKvX2uUELU5x1me0IAwrNmMuFIcd2Qf3WuhCDFveOnIR499dDn/Pkm4Q1TKpzfTF
td0rsdHmokBxA1rrgVW9m8Vd2N+2XPO79p6bB1tsBQGJavzea0AN+ZOuOSaEF7u0dEkH6JOqe1Nf
OMRO3Br8bikHEYetgNgz5D9Ghm6O/qlr6KYkpRcwWRpg/Sh9ff789wuHa9jWkA8l2EqhtusqieEM
1oy0SjZVXUo21KqHNeiXrYUPMkjck34m9AI1dI6IIzjkEDPvfuvZgAHLa02IU4Dm9/o+Jutn5svs
wltkRhYrgYYhNuXdAG6FFGgtcteVW7u+Z9noGMqzQNaFTxvGRwDzjiZktiCyCiK5Qk/ern/Nukf5
z8csuaFzbRRmWGc4wOmpyFEemp64tr9uY93Xf9lYOIlC1dM8pxhwxCzHNEDNl0qxTas2dHTHWswy
dGtJo92UehGOI2wUJLIdNUl3VTm4emq+hLF5l6aPwxi7VszdKNDvrXYmsB9eTVM7pEDvXR/uvH5/
ncCvT1lOKR5oydCCM+ecQVSxpHc9Xkcd0ZxGmfZF2Xhpa7sCTI3Xra4enAuri0kWmm6NAA9gV4Wm
YyO5kYsjUDQ7HURu1y1JpnqpcMVYFucDal4IK5kv9AG6SJLU0u82hGtTuPCagmd6WdrpdDaZ8Jmp
EqfNG+UAZqxzqoF2L6G3XZ2XIFqcwEpSIlvQU+GoBO9LO1TfamZmTq8VOVq/AQwegqeo6e+BJz/m
xIDwWLuPwGHj1L3VuDxtXORXnYB/myjUMPtDSEqn7qKDpameVezMvvJaZO0HJdw3BfWt/smqf5SW
Asxc8JilUHuIk7uman009PgNze+UAKyYeelZA97cU/+r4AKVbStyc/BDGni99jlcq6COCoq2Cfnw
GsrlaeYERoPm4/RkCfT5M3HSFXYS6r0SDdgzcebQsWzQcNDe9AAHQDhXKxxQ/agbOJN9WjzyyHQy
E/Ce/LGg35KpATaXeVrRbK6v/6rL0KHbpDPDptpv/3bhoqk1FGTUEhWMUA9gXHSFuqn6z+s21s/Q
l41F7Jby0AiMHqxvMVIiw/SgaU9Z3ftNt+0CwHvSAGDX++sm1w/Ql8n5ky6GBY0xluVpigOEPuw6
dETIb0st8DmXtRRRyQwuW5jB9z/GeRnikuvOowBc18jcDDTIUXcuDUC2BeAetNtn1NrEKXE08FsX
D3H23R4/BwTkZgnBpaB0dAuPkNhvO/WAIDt2OqtFgPtelfh49ZXSbI/ahAqQd+7Qiuy0IL9XWLzl
EGAgdj6nJCSOfu3BCef7752x7JtGCYnh7YBVM7Unk/aOSA8lEk2sfxfEdmo7kz04V6/SC4OLkLCm
OqS0W2zF1ushXRb5yU/zR4ncsxedYjCqojRSbOw9aiSlkNRNV9OIl4Nd+CgE4nEYFLCdiNLL8YgH
D4GHwpqnTNk2Hb416Z1BPlTymA7hEx1kNf/VoVsmMuk6I4a25DWGuFZcD804nUXVenYfnBIIIava
fVa+dqT4J0f+wth8di7ORpD3HLsHlUNws/hZ8lkZDxPqm//gAF4YWYRjQa0bWM4aTM0jeP7FXqsh
aqp3jmHLdJh+k/T9db9cmFq4F9AFKmpoVZi8mj2l1rRJNb2+txTwTDUk+Z4GKI0aFaiJLL34THr9
aGTjuW7LfaB01InChvkRsJQuNnnjlSpUVjkxXVX8E0CFcfGdC58UZkU10GyYEA1C97DLHQs6fdEg
eymv7+UvO0sAbDQSMnQDmupx+WzLTbFNXLrFxfK/oYvmU3ll9tkiVDEHO9SiAA/zoRo2Q32TGO9l
y7eJfc9Y6zQg88XZcgdGckdX78ZGBttaZUW5mFa2cBtqIvIU5MEo1jOwngcfae4KcS4S4df1zHTx
rtR4S6L5//oGX4/8L6Z54TJAoGPaQ4Qdns+cGT7HVIde5lqzdp6D5urbbE/82O+PyUbIXOX829cm
fY7qLo4wLnMlVBmOMNr/tz1EWAF2AEEzg5PkrxGKIFI9vN/u/prJ+Rq8MKkFBjLTpYYoLsy2bXGT
1B9FctY6eguBMBBtJChft4XbKtl+RIuAw8vRNbv2Peb5p1mU1AGd9yNjujfO4pAxyrLZ9BZplpB4
N4krZQvvZjIINhOBqbHrYlOF1Jnq2jNUhNCUeAVpJNtgNX6+2AULP5eWwqSCYRc06j4k3ImoDNW5
2nFzucEX/k2kjaa1BOd5TsTOzIXTFnAI5NCh5SIZzfor+mI4Cx8laDcYLWHTGaTHTgLkTaf/rIJT
VH2y8CcqiE49/OgVsWs14adQUhX5L00qNbUaUX19xDIxxg2F9NAEmc4UBEdj+Z3TBC01kghxnrUr
+/mv5ukpUMrRbLBwJYpf/Q6QJ4RthhMH+i5ivwRKddcdxjx11wxqfx4gG/X11CBw/6oB0sXiI46s
Z72jLm1TL8ze4wJlLDv1rxuVbE9r4aQ4b+NuSLE9BX9V6qMlxRz/l9vG1i1T1w1qLgEdhNSoKVZs
RIMq3VROvunAutrsVYjYyQsF8+H9ew6/jC38XqdqOWhHYMya9koduklU+UlQOEqUSNzIahMsOHKZ
rQM7a7ElIqLv9bFCU9V4Vti+RhtsQtptXUfbIH0FiS7uMuardudMkbZLVPpe2fwx6JJj170HvJG0
rK6u4sW3LDyAyVBbrKg2niOosZrk2LaKZHOuTCwltsqQcsFo1eUqVo3QS4131dmOVOCR6g2UNvxu
FH4HmebrW3Iti/qHrcUiMi7q2FSH6qwQ8xjwbmOZ4b7mlmsLZSMM7qDPdlPzcgPVBbcaicN67KY8
LyQfsjKrf3zH4kYbRZKKBERu5zZlm4rdKUUqu6dlJhaXEbK3ZGrjqUJoukGtnr1iH/mZC2kj+O7a
60+op0lban9jyBan5I+BLe+kqh/iqi+qsxGX/QbljHcIRCAqQR20i6FP2r01OMwgsCoOOuk/lD47
ccXDft/Y2MzAkiQjuN+faburLLDkmr/G9JVXr3H6YlkvjcpVZxAfJH/QrF/gyPTwytZVLpm6lTsA
dPoMMkKMIk+8ROOLoCsqxll5LkqQ5lqDY47HNvgh2Yorl8AfVhYHKxKNkRiTwu7ULbTBam/0ofuB
pND9LI45EwTnuQ8tcCg+9+m9jMVlJVL5w/jirs20IIwmuy9Bhn9sm2mTVPse4TFtD90oa2daC98u
jS2b5BiU5yCpEtKzFT8G+WOS4v2RV2hyV7XYa4yHpMzdokVHVybQ0YU4plfcGhWmJAvcvM9clmW+
MkSQq4N6kJr745zC6ogkVyg7L4v1yPWgG0IFR1LE/W6w0yMkeCSnfm1jXXq6xawTRfCUzEfSri23
M3/yMNyV1fP1jSUZh754FIVaraQBqAjOqrA8VbFdpff/fxa0P6OJUh3qkCWw0KMrz8zBgttIxiC5
EpbirYIGpI0MkLfXGhh4hNjSqPVEDg7cbn99LDJL82xePC30yUSzYYjLJ2iFC/lmLynZQYhmY0N6
8ropyeovC2oT6XLdmlcfjIuQoP01gZOw4JvrRtYyEpcOWF+4/SwY7U4tRHWOc8sN7Y/MjF0uutfA
fOVJ6tb2vQnx7Sh+YAlxmmo40ErfcmVyquRTQTUOEhlOFeMw9jKs8xpt3B+ftrgbqsAUbW/U0A0d
h9QhaXoQNsqGbbhB6O8UEd5nbbtP0SYegBIMxecNg6bz2OwE9UlSvJmc72uRbFRp4+BKfPzHly3O
PgQ600DN5x0NkRVPv0Xm5q6mJ9VPQJUeuehQ14QTq3vrtd8naCWsdpJVW3lU//EBC89g6OY00Qwf
UPk9ngQUqKd+a+3HswZFLDQR/Q9Iq7Ur4MIZLatLUVtMJQHCC63LpNnV3On2M9iW+da5eGp9y+nP
GeKhk7aTXT6yKGwpjRlkX6aL239pJdhbkKM4qrNDslfidSUOcVlmyiYysWReXBsV6wi8j5H00MlM
LJ46aZZA2DGFCXo2D8o5OKL1FPT2JfMAr/TVHXdVCfZQ4kyWSplRSg2Vz85Er8kuGl4L1NPptJVs
y3UrUK0FUF019SXqpc+CpmcW9ojhmKFLX41NA7KHEtcvEB3fQYjgK/vsGyoJErvre/PL7uKG6QSQ
xZzCrnrov6voMH3QgQGMvcQtwe5+o+6RXZu1LNHbKoNayoa8WMpQVXuoIMF0C2lpK/kGkjbozMgm
dh7A32Hy1wAX147SWdyK5omtbad5mZlWQ69zqsCfdd+Djf5wfUJlg5r/fnHLTSGnHTq9y/MA9VvV
Do9Whv4MncncmGzdFpcP62Nj5G0w+9HB06Bmb/a7UgNmVHdq7J3TjOLLvkENiRZSmIlsjPO3XYxx
jLRoUHLYzuLyLgO3ZAOSGrsWkoBhDbsIV/21dIu7IkV/dWFCoeTc1fFNkmtexEY/6CPP5DOiKTd/
1qJ0lNBwFP6Zs7OWfKPaM0pvhV5sRJkhyo/sB5sEaL/u6l3C/gFP2h8fuLhLoNVS8rjBROQ22MeL
u1hKLbg21ZqqG5qB0h4xljpotSgKSD/E9DwM4ERVXsCw6xgyWu61O/nSyGIvtVHT0qrAKwwqgCe6
63Z0G+5aKbRaNpbFthmKIjCZVlbnMYkcQuttWU8gK5F1IvzOYixP/OVwFtuGFlbG8a8ElwaS9Wro
kOBXTdm2zvVNRaFebzfomEKsphfo9fjZx7VLUK9Krc4HkQi3rX1c+Fb6EpvMV8pTZvSukR6N7nvf
4QW35dBpI9EO3sope4bUxSkBsUCFLpFayjOxlnfDg+5r/Rc7rNOhs8BbuzxnL6qLaukBit7euBH7
7Kx4sm5nyT5YCsmYpQGG9khjd/q23TfbmTRG36jSoESyD35nwi/cR9YaWmElVXUuIYeTmzuj+xiI
KnGQa7w4lzP3e2YvrJhZNU6hZqt3CWrrzTS5FtM8Q1g7Q7TumOs7q2wf9NjwtTr19KY+5nnmIR/o
6+20jwRw0axxNFufezzqc1wAOBBlTsK/hQHK4wH4N6mMVWStyPXHNy9uRDUYSdxNZnmeSHVTNm37
aCUmczu73VlmNecudGOT1cmwMTjA+XYpCXXmg37l5PyuG1zMWaQhUcQ0rMwEuEbzDRkbr9FPKkjd
r1+Sa1W1PwY6b5ELQ12WNUY6WiXYUpzhTjvoh26PcM5JvW5nnuwSI3UmHxpF77I9vlZn+cP0wtmR
AU0WAvypv6kW8C7bhl6wHSGBG95LWZDWgtWL07tsu8E2V0eN5BQcBOjsgTZKnmTfiyl9Dcmwtc0b
rCDaoFAtj3ainTmMda8XmWNDo8to9wbUW4bMN8ybSeCQxE8pGmMpOmqdVq+/NclNliNrOpEHG+oQ
TcedYkjRPXVA4hXkaKrutqLzFNGATT/oC1+vnrpyQG2e8u9UFWdWlU92Qs5qljyaauupkkhIusgL
Pzz1uRbFFfzw7E4Sf25xSRw8N/ufybPu2VtzV7qoyFiHfMueJBts7ZV3OfMLv8mnFviMCn5T21pb
ALHgzJCeeUcv46aEJjaV2ZOs9LI9CEoMaFMzmjkSUFwexIdwZJsu7n1R9Ft0FKOpeR+oW8QkntI0
x15HXZXETqRkvmTksi9ZJKWsCTCLiuBotZ5+mJ5Sj++BcnbZlroQBFLRvyztjpU4dG3xhggKsAMU
GS72rH7pGox/mBxw7jh9nXuVbrgFb27tKbrBUjfJps4UAzFMg625JQFzr48fBcTrTmzJnAhFiiaN
lYHdgRInd3pq+9CK2NS1cj9Vyk5D3zgQY8lEoYpoftNEjGar+ImNnQ+q3k2HRVGRAFVr6xBnJHAS
iIqyigAf39x2LRqNrZMFyjQ09R+RY3GizIR4JYBw/DlCL5/RdQ/ILwAahhqqVqCTD0oqlHqATjjo
PPKjCSyHgW9VxTMIqnCYH6ruJLqbMgFl201X/ozIuyUyV1gEgtiVHyMRJ8rnCiGK0E2PjMSjKXeH
KHP1uHa0LELJFMgFYAdF0TpFXt5qPADd+5k1tdPxI4mrTW6WfqY3JzHRU2/zjZIF56xMnizBfFst
EMHccxD3jLoG9YnetyPioEfzgREGFZFtaE9OrKHrQLM2KBOhCbJya1YDyfYmKDTlwIzolfh/CuHs
iUBHC8x9g8p2HRqhU4HQKuROYKIDp0L5JeQu0fQNbSu3LZo9jUqoECou0DqeQvBWaeYa33Y0jC2o
O3eQyfW4QtwEi5kWygaquV5lFJtE/UXieNMVP7pIbFnP9nGd72t93AKIdjQbdOdF9cFuaeFkWXHT
BJ2f99Vp6Mwtz+ljNTzPvPE1mCVbdYtBOKCbcNFEtB314GcholNFRuAiusoHfs7vmOLgnYHYod8Z
1vhCOIgYyXTXDA1o2vT9JPCJ+djsic5vG238Gbd4+UGVBMn4raKUnlbtxwbZiRjtf9ovLQLVgYpu
qeK5tGqXkluoXmcNFHLTxkKjUHs3xcFPYmKlwwA9hdkHKnk7CEV5mkHe+wKvIAjdBSAZ4Wn6nBva
e02qA54i+7hXPE0RRz5kDo9KL+RkI5BNUyoDOi/Nycq1o9UML2mU32rAB4eB1TmJDuYmCzcC8oIt
vzHit2kM0SKc+PF0G/cvIfuwgTVNxKbXA9cMX5T+FxktVx3pBzj/3zpU81KD79o493PjV9EbvhW8
Gkr4ZCbogbfoHmJ5Bzsf71Gt+lCnApP92NXob6xTXjjB8BEMvdcbeHCYrRdO9lvU8A21Zj3YHHDT
KDhaEYU4zSkrthkIQTRWbWiVn3hE0Klo+yrDBR4b2yztbskUOiF7TfHyo+EAhFfiofhYKEB8WZO6
LYR9E/f5gdh0M+ntoZi0k90wFyKO86H3Ur12J+sxDKv7ifQ3YYiq3f+RdmVLkuJY9oswAyQEvLL6
FuEe+/KCRURGgljFvnz9HLKtOz1Jb2em5qnMqspCLiFdXd17lpzZIbBtWUGdenqV1COsU5A+Iits
eksBvRISCF6d6W6iDbKVKRW6SazemsZtmcEBHKghpk7vmviichn5OZMPZdg7lVbsoygubB5ID0YP
bA8djI9Kp5s8zbcqiQEHD/dBImxRQ4GonO5lEm7UJHiUokEB4h/hRVdtvT+UDCA2fQAWunNGrlsZ
UbY6/mnAY5PO1U1c/7KUeyAV46Qk7hSKrQoKCZOrQ55KXhyCtC0kgHgMSyoiJ8KhUQoK9U9QHNTa
jfvvFsZ7Vf4zrHY6KvcjlD1GuCtEY79LIPuQmLuOBK8Dwn+bs9sS6iBtI1yeyW6Qmx405DzNLE5Q
/NgM0w0ezJau3TbDAGmVFzN9NuvPsaA7I/4An9ij0UtY3JXtzxKdy2hw1aS2SmPcTlCj69CjCgr4
DyqTE6VQHIve8hbfDxXrCT4MTXQPmNIxM4NTrVPbRMavUOIHMgDisuI2CFE6uMWdkNnOCHcsdGOQ
8TRrNgzS6sEy8FBMcXE1uLgKY9s3G5b42njUo01OHlW9sVN2m8dbLcHbMLPNdJtmDyJoPqniafXX
oLwGpLIjOF+8aonHywcJKyt1iIMHtYZp4wTgB5A05g1KvXj8QBHFinKHwTWKwSrqtRZ2FuOswicp
SfZ55E9kI/TEJUHsaArzdcDrmvyD5X7S3HP2NXaRZU6zgdOjAUk22aXyC94P70Wa4zJ6Bx7ZSfG/
x56q46qpbiDWBlrQc6r2bq9Xx6kPDlxB473D+/dQygi8Ekh9Id/UmoIPeBuVD7EaeIYCYVuN3HNp
L8k54F6Sp6Sxn9D4sYwgO2OSUw9Gk6+gej4F8cvAwLAewpm4QeGGk0hjBxXmNLYR6r3UjG0dYGk5
bHfaJCxNFG5uALEf8Hc8OzYxl3Z9hNxBTzdq+gSz8hac759tIH9BtHVbofhrJWOxy3ArjiLa1car
yW/gpWV3Ot/lUukUUqdaaY50J4sOEx71gsiuweFWWcC2rXWSgH8NUvqQScKDou8D7xJHHzZ1Vlvt
WNi0ifAFS3wPQAqz0qbMq7GFaX3XIH8atjoQ/2bePPZx6SiZb0A0GabVCHZuxZMAVzF5HPGR+4I7
6O8mTNu1ND4O2mgVffZoplhBqbufmt4ZYgh61929pFWnScpuqqrcMhP+VZJ2SuPkdkA5IeklxHHd
V2jllhoeq7w8JBw5DWfmpoxNWy6EKyWTY/SBFVTUAXXyQOXKN9N33MA+Zd13THrbgI1lTd4jCWzi
KfeYgIBfq4APa9yEHIDzTn2PRbVLe6+UiZWlzCdpeojie1JBB7R3m1Z3KuWnNoVwGWI+iO0ezFBu
U0PyBo25rI98od1HvN3q5W0E/oN620hQk4NWUD2OX2M5WFkovmEQ6PE6dCeN2VEZ2hGHdlA7021i
p+GQLyL5JpR0N+btjSrlmyqUIWL0WoVkR4QOQzLJMZDrQNJmSNRt1rGj0U/wJSJWlwm3ift9r7xS
OXmZksINkKPlmemF9XsWdDZXO7tH5kerr7pu7RgenxW8uBmFEfJ4Q/MG6VVjSX21AcfoQSejX+Aw
ar14jVH9gcCuRTOoyFWIQPhVan5gNPFTLnkse6pD1UZaFwLmW6DG3Na9a3QmhJSgqpChlwo7ZQXo
f71IXCkcT0hVbNjHOsjQk7F7YZp2wgHZgMgA1SMUpYy3ELuRma2F/YN+WOBotLB6nFClfKHNpsfB
IS33pCrDUg5fRVE+K/AwqIZ7+Clhhjv0/VxmGJ6RQYOpiKxMg5LMVzXCM1abHtGTfFa5/JbCspNg
E+maZtWDaZWAd2phAqkG6SYFNKeJ612udx70Yne9MhS/Th6vS7ssC1gcq4jF1Buo7k3yVhTErtsM
rCLql7DaG6H4NKqfINw8AfB2x8jkAg5kNSw9GrjQ8SR26moW1yKWhCQJCuS+VkNplosD3gy488jD
BChvJw0/piG8j2WwsQxgW5qfEbS3srA9pGZ7CIw7HhJHDVSU856bWDiFPtkSjS2Bd044tc+KnjgA
VXl5D8nuEjCuBqdTjOFDQ4QPSfKHdLzTteytSYbtWBDPoNwGAdlpVMUezXKTaWCjRoGXDFCm49Sr
Jf2p1zNLQt6YYdOp2c+EhVZOivsmPkBCLxadL0svWfnUhHva7GdycWHaok8hS1GDdj5CGwHGyIFP
WrzQIpBBoswZ08TXzWkjpzHi+XfeaiAJcSto+A0j0MWr8OVKw5FAxtDMwc3zNVzYSuFv6RQK9GCW
dDGqzBpr7GisfwIt6bPmTU3yp1YZt6aoT2X7cv2ltlbt+kUePisCVXJPmilGJabHi0mTkawieYqR
55fpOxJsW46eReONVbhSGrzYuD9DHZmLJ3LApy7UpRTv1QkuI9KHTrivT/2+UvqtGbwVBbdGFvt1
fV8aEfD74tZAAqlxvwG6K+LdVk5wwElVHrKg8K+vylwE/7sE9x9E1FIdk1bUjMc0L49RsAv53dCb
yAm645ArnhmskXHWBlvUGwXKmGY0ZWg6tpDap4geRelk0l2O3h9ZU+S8WJigmg4RWHA+zV/YpbPP
3UJRwEhrbPtiepIF8bV4/L8DKOGD/nuERR2iqyQjHZVIPxVJ6XL5ECrpWnXh0tc5G2G5YFE79XKM
0F1JIIQzZI9Im4X5KXBIDAk7l0Ur++HyKTkbcl7Ws2VTuzCqQ8EBm1Efw0DcJxTSgxIe2wrpvUJQ
HaxCfDlYAllmRJ3ru/Fy/+Fs9EWhVgCukaRAaR55N4umZn7Auds3ELLon+pSdrKIOFIWb2qUJlMa
x9ZQrlmfXyxKw2zRJFRVZXWp4BnSAtqEsiaOYyAsVn7ojeECOOZk6mpT9WIcPBtqUbGMmoFo4P6L
o9btI+25mFUJe241vaHZg8qf8nrXTswXXcps9Ms2s8RnzsfIVivVA7rYafti16Yg/mRoUOawTr/+
OS4W2s5+36KqqcgRbwaeYvuxn0Gsws/vAYWrlR13ya4Dx+jfC07khfanUqtIgEZ0ISgsJxoDPkLi
BWXbprHCOySJPHEoqDYoy3xDQuqXkmEWWXzeC1bFIFKAKOKk32PpS8RaqzVejFhnv20RuhtQLws4
gYtjGb6mubkr5yIS93pYI69C+S8HrN/rsAgnDRrHwsiwDmGAtI7cNnytWHu5VXk2nUU8SeQRjXQt
EkCz0F2wE157E6DbOEFFyZLsyNZeksGS3A5+psQuvP7HbHKNxBQi2MztI0veK9/ynh+RLLWfa62S
S7oUf2yERegBq6AKuhoLIO/4Rm0dE22Gb7w/yMsERQxUN5zIziMr8WsHu8Smm/GltQg04Cq7LlDu
dsLI0t7WXFHWtsAiJFUNbUWhUXFs08gPSrR3y6ywTL3ZFKqIHbNcg6teP3VEXnSMjFZpE2Ae0E+G
UmKFCj6RIcPWpSvn7nJn6mwzzBM/i/QoT4oKDr1z5R4MIJvsi5vwUG47f/3Trk1pEeggqMDyKUZM
jcu31BBbPKPlpFrJs9YGWUSrNqUazLuwfdQxs+q+xtOltCo8lq8HxbV1+3WDnq2biFQYpstBcTTe
eQT7k+7VkF91gzkt6psVAWsa3M+2fdD5P8k3NBOpKaG4GMzFxtCmOjG60MTA9E4JBy+My+3K3OYA
8Fc6eDbEYk9UqEhLpcqKIwovQRtCjv4HnAxdLUNYCB7z5tCiViIX+7gw0aoAxyL7R7vy7BcstooG
7gRV0PI4oZOGAJX5tZff4on1z3g/RD0barFhSsFGoQGVAa4l5BzGZ6lBZV+61Yxwpc99MbL/ZyC6
vOGqAlJ8uawVRylNDkL1NdqubI35p/737/YXnK9jKgQfoPYAKaf0pqjHo2ZKELMetEeGoh0N802Q
RNMhkvqVruvFQ3c2tcWlVbSEG5VOimONqsFA1aPoPqVUWZne5d7u2TCLi6uASLNBYuzLf8PPMuAD
Qzvz4beNZqdt7LlHb8tP3ABrSdDax1vcSr0R0jFpsUsk4HdivfeUwTheP3bzqbr29eZFPo8oSW2I
MZufKlniaIcAQkwjyv11AfZruuL9sDadRRDRdThgRQmCyIQSj0peKKqVK7O5HkTAWftzOmyiXZVM
zVxwqL5SpXsLTTlEvhrjtoQYAz4cqqBoHgkEbKiXDt9QE7UhUl56YVW8dXF3gIjlphD3OT0RM32b
IFEs94YTmHsmw9ayfVEZhUz6CVAClPEImhGyrdOTAv9CA4xwowEt6iZMFI+xt6wYnyfTi9XQGmII
hEuJzdMKD+47XfCd1m7rpHMadF77dKeUuV2pNTph0b7squ1E4u82FRpqFJUHNbEnlJ2hqakQaIox
5bboxhxXAH9GaYyUGhQAJsOCbqxm96w9pTS6aaLkuQvbwFM1qGzoXeDMSTqqX1n9cH3RLyKvfwcz
Ki/ipioLZQDxrPiFfkA/SobEvGlBTtaR/MpHt9HK++0a3nttMy0iaF+woeZFb5xitIVMdBqqaI3g
uhJglretMg1VmMzPeCBNSgklXYYieOasrN7FiTDVJDoBNcz4tbpnJxDV7V42IMZzKl3A8l3qchDq
sHheCTKdakV30sox/CUh/NeZPxtx/kVnIwotScq66HAOIdwKBMcxg1XhhtH+p+BPqAZjZ1ejV0z8
wAPxmuldaE9JiUZZxj5owwRkfOH3LFoF1dFwfM7LCSI41V6glG1Jcoivfxejs9OHIKgnyqeSJps+
0jWYeUNyqm2zEwgbEXDJ7a7G8ZDTwokixRoi86XP8J5KIMaCUmEuWstQekvUzxpF+aGF/JCs2wQ6
vHAtsIJgvmWI9qrRGH+5dbLOZwztkHBtp11izhL1bL0WMZLBsU/m7YAbTlCw/P1Ka6y22pP+xNBp
RWkghmTu0I6WmfrRFLpcOQjZbcpkTdRlbassAmgcQG6lHTvjVLu9W+ZOkDkz0SF7ZamtetDsq3zu
rD1CLp6Cs9kvQmpIaKsaSWWczAkNMKSYA/fSfE2qcW2URQxp6hhl4rjHZT60dtfT7ayAHnbBSpZ5
EStJFZmhJ2fCRHjpM1nFBH7MZmae8PJ4bbaZW23b22wH6MRNeDcj5KBxfQCN9VFx0doUTur3P9YZ
rReLTec/YzHdgdV1rNVUP4EbtIMPklXakQM1EY95yaoN0SX7DxyL35NexMqCxR2bBq5j0oYveZqF
ZNoP0auyG2uwBbfnJHfcrKUvFy+Gs3GXRpSVwuoejRI2L7Y3I/fTo3RbOugCO+Ju3K8Sni5tIqpQ
RZUVWP/Bh/rPwDa1ajCVTMyoXiX06UfqFDaDx5P6BedHgLSOGSBx/3CWv0dd5KGlxvtQalt8yx3b
FaGVeui9o4zRzevKIWqxptRyMYBTFe868GcUjS4dIaUSqJpJLeI7VY13kpp6+TQeosDcNYw+Uw2O
G43iBnryKEfJLqDZgQnALaFTghaPGUCMHeUEHgow5YB1gf14StWnCm4ws0mp00G8vDffYSH/nvXF
gZnJlojJ1cUzCXMXFHMHlRKnKZ8qvo1BuZuJt3XX2/Usn14Kj3X64zj0D7RvdtmAL5Fxp2rqj4Cy
bSg0H/L28FiN51YukDHSDAQKNxN0AOSSef/3u1WDXDBQ5TrViWwuI/eYUDS8gvHY5cNGaqUXvezs
sY4/o6DZjsGDmvwYcoY+cXSIevFiwNcQz/i3Ul0z17gQuf/4IYvIPZQFl8qUjMcJFdMkm6CmviZD
cGHz/zHEIk5X0DysCATajrGIbVniUEQHsCRbeXRdeC/8McoicOkyi2Oq0vFYUgAsp+8mKzdUvEYT
QCPJytv1wowIZRqDozzkKiCb+edxlqN+yPsK23xqd2GtARyELmjuruyROSgssyEKVQwZshgI/doi
OALvluSaLAP+0sl7wkor5I919JIZ2jEv72Rksry8qY0DDCsT+/rYv5zZroz9C+B5lompnEBqapzG
Y8thUBKWkFDtD4KOh7xgn32oQozUgBuAEiWRzbQo3NTCGD2J03BboWLrVOXUPoVQ63ErE4g/WQcs
BK1wBT+6K2OngqU6UBJOAb3/rgZRK2q3IR4+ipY/FcZwF2lI7UIB2CePcCwCWJZxm4anBKYoU/al
yKjEZoZV460TDYc2fatLdgcvFS+IlYMCmNmQmxtTlI4xQ7HSxBtDNAjq/ZR8A/bumSie9+FeTo4K
+L+qqO1OwP+SSB/DLCsI/E8cCLs0EpcCQTBEX1Q5hcCcMYPZuaLvW/VpNO6V8bZowImaHLRDvuCp
eSL1O3Ru7moj8uPgJ6vf1GjfjWTPNGqHKBXrym6CSUSrb8aa7Ties7LW2Hlnrm2dS/jbs62zlHnH
DZQoaaCxE+Q+ttDn36a4TvN7dbPGH7wQPgiEBA0U3iheCmSxR40Jcl+NmUBAaMztWgWGbk1fUv11
Of61F3+PsTR6DeF5FpYTw9M2VtCcDku3GUowtredOXhZl96PgBboQIGWfWvDMdCS48g2gBVR5IPR
q1bSUdhpiYeWRvcklKw4M51CIPR2xkFpumNffpWNOEmsB/hIbAP10RCdY8TmNpoKR8pf+dDZQf6d
gRGqDFYJPGEcVrYO00Ci7yQAYUAr8CY2eVkLCbg482VArLs+35vt3EUofDYA/ZPob7kCFBeUxque
eZIwYLgBGULw0bOfBPz7Hu39LmCzvc8GFAmbDF9Z8V0OuhsCylOpkV3CfcOrreBZ+EOlHQYj9WSg
lU1ARVQouAB/tEkhBZdmWohmUHpo6+7WmH29Rhm+HBnwsEaoOn0w/jS0aCtLzMubcdPUkECkdeTk
1UPbpy4fXBSt7EGb/cUKLy8MTwWeKIvljVoW7yMgbCKanNFMN3Uxulk/OA0gs6TVbAGRkiCikDh9
ZUXvBjKu8Mr4yCL+RarkELaTnWmma7DicajMY6Un35MgT4iAsD6hn20s4EBIDtrcxOz795GUAJwM
aKpKOxM2JmMh2xIagBryX5Bytr38Uui63wamlyYQlm3S76jTtzlE2saxslPRoWUWYnMO+7qWUBLJ
vrqOvvHqcWyOTDklJYi9DfN0qAZIRQu8Sm2lVWVT1bAZ4Md1xh51+LEIYC7b/KMLPcL8LgmtCPAE
pX4m8l1SvytQzqSAKKGKBOu6Jx3QIX1AYxBObMr4pLYn2iZuXvZezbgPmLhd1Bz496TDWOG2AXFE
5NsOlRkjAKwWHTxoRwUAy/bHTi8fjKl0oiqEZvi0Q8tl20CUKD+RAXJrne6KMfWNJNkGAo4rEgCb
ChriCQcEDvwl2eKJ9Amw06de5R0sEHK/UXtArgCDaUGJLYGprzoYlmvKo9I2gNZMTll8TTUkdqto
W+S9owTDC7qcfl5tFQmQHRAgo/duZmJB3MabimqbhjGKcnvYIALEXrhp8dp1W73/zIFslz8loHSD
8CSDd2O2aEvFxM2ZvheF6TWF8VrSxJNA2ETa7AXBU5nshmync3mbAHsn1C1qWhsCQWpZgSSA3ryY
OPUTUPrXb7tLWmznUWwpIkKYkfNUjmEVDwO1qn6pptt+eJfDYCu3fJvr8OeiWJ5ZGb4hDufwvikn
S5CVtOJCMNUM1WTynFZQXV6kFUz0TSv3cIrTK9VnOhhmqzJJczxexNI/hpgzm7N7PWmKQcODFgzG
G17aw7H/qdqgOdxon7g3N4ZDmNP8bJ6B5+3h6rTWzbxUsPhj+EW2OXHcgvGEE9k4hNjDK98kLqcW
6/3hrnEVe0D5dQO4pNStJDSXPvEfIy+S0Bo9IjiS1AZefDUOLwwYndKW3GY3mbc09VS8M6XVCsWl
d+Yfoy6SUhEoqmKkAzuZD7OgYPhLJ6GF1auG/uz/wqPrQpX5j/EW17FI1ZYEKPken19lW0Xzetr4
zMm2xOXeGirmYsL9e7cui5C49NUKfX98SzMFkaD0dCBf28KJSxVsken/+QF/dSDPdm43QqoplIfx
GG2TDIIyNoOMwPyeLVp7Gi3F7m7XyyErJ3JJYE11ToWcYz0zGX2/IbEm7XEl9lzI8s8/2bLKCl9Q
JFc6hhCtjTTaT/xORjOf2Lnbb5I1Cd8LL5c/RluEmG7ocLmk0XSsZOYaOdSfuwNeFytzWlu2RZQx
A5UqKUWUqV34ldqzrAySGKjsAKtSb4Gra1ftIdaGXESWUob4uzpgYhJoq7H8kaanlUmt7fdFBBFS
1xtRhwgyIz9M6Mtxd9grm8j5yrYtcLu2vNecdr+Gtlmb2CKENDSZAjYnMbCcsIYa5Wnz7vrM1vbE
Mmh0qWl0DCNo5qcZ9paU3or84/oYK4unLvBMoynAsikQLCbUasuDXgeARz9V9Xs61s71oS4u2Flp
ZVH1qo2kj0QBCcdWyx3eoX45yGvB6OKSnY0xx+GzYATUIcRoRfmvvVBgiwNb/A3yFl5Z4NR6AHzn
/tpGWBtznvfZmEIuOTDiKKOoQFZ3TWUV6ncCHv311bs+yl+m00nIJajDY2Y1HFbj9KigLKckK2dp
bZA5Jp5NRav0oOeBgooQg+Qgu6X0noM29v+byWIfSE0GC5NamKcgA7twlCH/VdsK/3F9lDmu/JVQ
/WcnoPDw51RICOHJtJbGY4H2a2k8Z+WNWd2W40p163ImcTbO4uuXUZ7AfXf+Lm7lMb+8T3aGU7xq
PmhVN+suxpdUDM/KacpS9KSIhkF0PDROAJM+Quf5PiDGbPjxGCvxvYT+bpDjQRO9kNh4K3lRzyzc
1lGNO7mkX7LBHVlWHF05ll0HSgB8aw3uU1Bkr6/+6rIswj7QonUqd5lxqrzJGw7lLvVAGju0aPAO
vrjRVjbuJSTwH8uyvAQyFuUcgrXHsWpRle7A+cHUio0Gadyp4nuGeNODfZGSlSB9qVWiGZQA4wTZ
WEPRlxugMyUYi8TmvAFCtGPbd74Tm9iw0XbU/cKBNk270R/Xk8r5D/+1w88Gng/z2WGVIaY0ob+n
n6pKs3gDAXJtc/0rXnyUUKYbcxGJIT/5c4S8mrCok4bWV6C9xOYIo6NDP4LAm6b7fIj9rJDcacy8
66P+6qj9PbHfwy6ObteFcVfpMj8RAw+CBA+hqoLSjLhvoOmQNvsBlC+QUQZ+P3eV9bjzs8bc5LRx
gJH2aFmccmO4V5SjEUUg3IJyQ4Vb9HUMmQl4scKaNeBQZs/KrbEmqX0JH4zd8Pu3L3aDOiYhgQkD
PwWQv1EK7UlLwC2NP5qJxahOCVduobEwVruGaPCR3yRUAUHxVDRAmZAfEwfR1Hw2+p9hLD2kESxm
+30AAmQy7cqk3Udd6pBBc1AWs+AOtbLwa597saFCkZtIDw1+4l0F/pzpAzfvZwBJNElpqVG+zzUD
oBa6crNdopz8sWaLWKGrU0LGRDbR2uxd8OJsCaWYm+qobdCnRzOu+vgQ951vvumn7h+oYf4x9iJu
FBW0QHotQStO8eX+rY6+4DC6NsHLJ/X3plikinFUK3lcZXOXMTqFm1nAvrEUH5JKgGuw/XpoWPuS
i8xxDAZRJSbDlwxgljcyC2ZNbZX6A0qBvXknNQGck/UV5dpfueKVc2sucslJBxYc6jXzNDUPPj/t
ffs+PwWHu/GVYKawvPUNL3GSB2mrvqw1zC51yM8/5ZId1IaDSgYV27cHUzlDZVaPkptAgDIWbNoA
0mCgcllKMlqdyuwJSENFGP5K6Joj4rUlWIQuMYrUrCPDPJFjcCe9AsoFPwxyw5xhr71EnuRWrrab
8X8ZbHwEHl7O2ut/3kvXfsEiAEk8J70WKPxUjamr6ppPRg5e46kRsVf3mh+oErOuz/py9eh30Fs2
TVtTktCXCuauPapT6GdDVyV2uD8AY5KdQlverCPdL2cYZ4MuokYUTJWmmyo/CRJaMBXwS1YfpjBy
w/o0Sq1bVjDUNKLbsBleA0g5Z7NDWkj+UaJz9jMWASSF7IKoKhy1ptyG5c8R0iJ9DXGQlG07TXmA
gjjR7nrZiw26p2l93ycreMzLFbSzX7CILpUxBiGEP/nJ/MVZL2w9/wzoroqDh5EGBzkdYZVlOIPJ
t32UeXHCfLB/Aflbe+D9l1ToP3HOXISdiaABOUSU42/DnEPZivi26nMf1mebSNI34G06nQStQSUG
nVPAkVN2aN+ig1CCQWq6XVetFTzm8/bXaTCoZmgE3laatnjQoINX6VIR8FPntc+ToybW+A03c6t3
tGf4cq+bYpN5210bcZEzjSNA5zXPILZg9I4hQ69XnSD1iu6lSmzIodiiQi1CwnfI5Q/I1xSgPodJ
MFn5iL2q3/UT2RP+KDf3efwY0sEuU2pXUwiJFTTQmk+9vhXBlwxVPVmWLAa14qnM/UlN97GyMUGJ
dyLW+aMWHrLh6/o5vxBamMyAQocpBCwhzMVGiwlKfbyCP7WewH3YhFuByd1Ue0XB3KFAoxZSvL0+
4oXF/GPExYaCJRUrlTCgtzCAxUKCsMzNzVjdyP30fH2kyzHsbKcsIjfI9vkgTT0/DeSnEJuoqHZq
DncL0eXvNbiDRZltCjwiQt1XJfxrJUAtAdJDPfpamVqtHOp5Ytd20SIV01nYx3GMM80n46Xkpq2h
Jw3ArNepWxqmW3POboEQvr4IF5ZbM87WYP7vZy8KYuamlkPl8KR1+SN8MojdoagVxdBaYvLP62Ot
LvgicFIqCCuAOjnF2yqDn52Fzg1LnKp1k/fEr9zJNYIY3jcOX61JXk4Vzia62Mnp2Ikm1udUwe4c
xQH5XELPgVrFlm7g4LRqVjV/rmufc7GPB2NsOw2pwa/MSB4sbaaIbWFXjAxQszFH8Pt9/nJ9hS9m
nb8nuYSK1KRpaZaCuD4iH4rqtzxe82i9HPDPhliEV6j0yHXac8hN3/HbHL3Rn2D2u7kHRKvduCWE
uF4h97FuxXUhEp1vVLYIsujTBT00acgx1tgX6dBhHkeblI1d89zSULS3ejQNry/nypFkiwABWa4k
EYLO3/Bf7YDKrbcAq2+uD3NJnv6PuS0SuLoo9LBrTRzCwcOLVt7MRUxAiN122EPXZn46lKY12ZOb
OSokKFbGX9s1i8gjuJQWYaaYp1Y8l+a3GNbqJWvfbhFkIChHJQiFzOtYfyQfxIMvWW6F7/P5653m
tj7UW7bJjuHD6jtsJb6xRcghSi3L6jhnAwQCT1lnq4EBPANEKiRq6SiCB3Jyo+rTDVcf6rF0BCzp
Iyo+5GnY8Io/NhH/XPnaKwkKm1frLOQCpWPEOk3J0WxQLlJLJ4a4WZj9UAIgU/rB7/jtMN0p+rNe
APYL19Egelv5CfMhvRKc2CI4QTMzFTIyh1PUSXcxxSPcHH21PgYxxPcTQDYh8DtmT0n71BF/ZeyV
Q7U0aqzNPo31EjGqcSBfJv8cXXiUuxABxLNf9gqHneZNARG/73/YQ/wdvJbY3zGqs1CbN2JKPqvg
tik+rk9OX4n6S1tGIilNlEMz9pjM/ntEuIOQNzl/GpNvJdAPNUmPcE6HVkLXjkCOR8AehdNbazSD
M7YEssk9JIPaA+vlG7Sqb7sI0nzaJmTiDpAIW2nim0b/UUuvVfEekC0oexb8H21zVCxDTB6Rgb+H
42UxoR4KUDGcTtMEWq4jomSg7acSCUX+ihIfLMRyaEA9k+S2qD8TY7KoiW+R3XRAMZIPgsot2XfB
TR5B+qO+rzkedMywgImHxiKwc3L+bAzPQ7BLI/TOx9Buw6duSMArCq3GvJdGGb6ikZOydk8U4eV1
DRnFlfrv2j5aBOfITHjPFGKeNDVz0hrqMwxSOU3gCOJp9L7kn2BN2de/7+WH19kGWkRqeIWxrDaR
wUCFfBPHMCcIX/SenDLDrC0oLNpVloACU8HjOfIrHeAUYBEt1rWyFZirjYg5eP19jA1ZVYhqMHPZ
r9Y0KFL966lTqW4ldIea0Y3WbcdM2arQR4btuJUI40A6FEU6MMgAqSJvEqMOlyTQ0JJtWD1cX6Ff
4qbXftPyMkkgFqkPSKqh0HabSQp8lhpdRcid2qNBShnqe+qXjnDD8Jsl9UUKbiq58xsF5RKq72sV
wnBB1gKL3wW3TMv2TAcoi1FoHkrdIVOglHj9F/+XzPD3Ki5up7QrKTBzCEj9bvKg37RRt7UD+Bhg
IdDbXNtBl7ft79EWF1I7BroKJV7c9QpQmm27rUR36uhHV3SuyLofbZ80Fk2hUkggaogWcE20W/RQ
70Wg70sDVb2aZHsJAt2dSYAf1FZKepeLLKZBVFPVZJAkFj9QTQO1k5uOo7mhAODY3wAsMFuKwB8C
gH4LPbyVJaFz6vbXljkbcXEhkghVkxEPS2AA6UYGII9qILf1tc8LzRsbE/Kx/0PadzVHqnNr/yKq
SCLcAk0Hu4OzPTeUPTNGJAEiSPDrz4O/et/pwX2a7+x9MVdTZTUKS0trPQHqZage8LS9SYpq50Dz
Egnhqc4gPV6oe7VQf4wVDSIohipVGQjYLsd5fKvhBTcJ2R2JuZMaBM6aTnsgKYCjZSEPJgDPGhFv
uvmuku4eFXDIDz5IvLoUZgBaqm4SdQjz2oXZvUSABERaXaSTL3377CbOlFzlOsdsV3Bf1jsRdgCX
g5f0NsocIqT9jY0IyzskC2q1MWEzm7TW6voBcC5tSRcLbRFdB8LdmR3ZQg5RLbRpS/IKGoWwYqqE
8IpEA68UaJFhU4GpJgbDI/zGHupNSR+UqvJYd2PbkR+TZtXq46arfuiJAru0n2NvwA9+CPLxN6Dg
qoAKJryTJDohZo6i+wMZI6+o9KObvxrquHZrSEF2ycqsRJCMrxYfb9s48zERuwqia660QwfpfQLq
iExAC4IUeOcCSMre3exFw9KgfuEVOg10aFHg1EDMeIRu2LNj9Fhw5tVIoTMCExcS70YIVZVdc8Mt
uqG1fl+zfQ7s6mjdc5p5eRaFNomDXIEBlIMQVNi+G0EIL4EeJkSFcsp8Aue0JB/9UnC/BWsoukvL
Eh6mtx3U8Mqm2w0QxyqTJdvGi2/n80WaRanKQa2iEYir6g4qx9RPgGCbqFk9niQ6xOGjm/+PYHUp
nTkfdBYLIM+uKHBTnGJBtIY1+JCBgIBaLw2c23bFZGC/1+1m2afpYsv7fOBZSEArMGsAZkYxBOYU
mclDhUQQzVBgOSAkAG1j1CEg8k+nBLMRarPQmd0YkBgvUvMWVAnPiiY2aDHA76JHGbhaueBiZrhN
3Kb8B3nI+U+dnWDdZZ2rS/xUmPdAbjJbdUZ9k1TVtmtQXXCc22E6KxAMun5qL8l8oPHmEhDZXBeB
ejauVTidS5FqHNltvJkMHKHA6EFidcfXS+TWC3nG+VBzeGFbJP3IDHxi1kEUsKPIOmP1Fi1Cn8ag
fchSDRc+7ktyYnYn/DXkrMwwijJNR4jkApceDwDQcwDgBYe6YSpPuWLsINT90BhDtcsj92HM7N+u
6Ldpge6pOTwZUY1Mp4fnT4TXVbOHRKcngAkxGYVqYHdXlejF1KAAvAonCRMjAQAKEquqZxWfg+Ws
WcI2sMoJeKF4namITaf2qyIXgdHbBzWyPLtVfQGYQYyLKUX4MtJqFQEc3zkfCrDqLQcqku3ppEMG
Gd1JSY6qHaS/8ScjzYsBTSlUAPSbL5ZXaR1N/QFuoB7MDmBYWuLuuU2cfaJBbks/uc0D0SHcnp2a
5KligVZLBCLFN3gTcg2upPk+cbd99MZd1Y/11B9B5S+nXlcsfTOSIa+6NYnQBIsl6gjCfMgmmDiL
9wTszsixEb3zTU9+AdESjHGMF4ldeqlLjw4pttfX9eJG+m852Z4LjSQG8nM94eSQsmPq/qwSCQlU
Z6vWuxTh9/pYF17+Z4Vke+4gZipMRjQi2LScrGqFQEvU5WsIwb6UqbGQNC2NNd3yZ0/6EtybvqE5
OTQQV2jhq0MG+OowfkchanL9s76HRnS4dJdYNtJ+xyZz3UDep03D9JGemgHSwoAV2KbrF9CiUrCf
ohQkd5cBDJNmMBMCES5V3+hQoTWoo7Jbbjk3oY6VhW7seHne+W06aTiZd3BxXwJ9fRdFmf3S2azo
0L/jvZVkJyNTtilF8ojFP2Y03VVjGyhG4deguNhWsYuVEubAt7SGyme3dRjdCDyGrSbaJkv832/J
zuxHGX8vlaZZOHdguaI99MfUh6+XerLf0+jZOLOXInSfi6xJp2X6/CL8ah4NJ0wiSFAo/26X21Df
8VCzEWdpXAI5dKk3kp6SJkenKPUHZdhoUERw9Tc9xkNeg8AxVAlU2QbX9yQ8CeYp/GzsWXYyGtwq
Rj2ipzqpDj0E950GSjvqEwR244qevrYov1GbRxYBCmFjmeMqTF2yH4pPDXApAglYeEMwIU6qBRL4
6EDiQQ1BugF/h+wySOXbN6TSD4oN8pyibjQlhKtDL45xuRlB+GnR7U+dbWkmoSzIkePpH+csNHmz
deIG0ldpaGWPY7cWkIqyYDjMc3QiB+C8KZRBIgOlC+rLbtNED4WWhI4ifOS/Ij6NTQS242/Z9X4P
xoyqPg16+RYV/IDng2o+NtlORcAl3S9I/ROUIAZDhQ7qwUh2XRlvZBFGRmBNMubQhVDgK5FlzOsQ
wxXDgrqx5bnpg+DMa8s1xSJ1PPEVsDJ1q7jN2R3eYRC1eKLNg953N0iQDQKVdhN2MQ6q3rwPUgc2
ofE79N+2Wm17/XhfUqBpoAPMuic8qkItgb8mNw+2nadBz8lvCj2ZMYeyvxieo6E9ZEm7N5TMq/Jf
Brxh4qV4NUFA/rrJZ1tjlkPaDKWRnuXZSVdeHGMzZOQ0mDBaAIdV/9UBRO2qW0l+DPzVkL+E/bPr
uZeQFBXvApKiH1wcK4jHt/HSnv1WlJ79rlmKmQvB+zbW6Ek7ThCk6oFmPmAFMMjzs1tjpyV+EShb
85CiB4tX5MKj9ztyZjb8LH0r45KljUso+lHJIUcfZae68Jnsb/IHxU98EfQHCLlrz/WjuaG7fL9o
CfTtzvr7B8x1F/K0tqDZybKTs5cBzJGgYwju7Y1xPxyV/RBAY2UHi00Qy96uB4uFUGHMMrsE5ktO
T8vspMDbHjolkG9fJKhMQfzKnjPmN4+lNzBBwORCARzmHD3c2xSUMMotJElQX4L09nIT59tbaTaf
s4sFEOeqdrUiO/FABooH2wcQlN27SQKs3nJccYDhQhQqXErOl9Zxmu+z3EOvja6ooZOI0i/MgqN8
G8EYQkEF0O3NhZRqKfcwZldMM5aWUhGXQvxuDCn0KxCd8MguAhJOjLX0E/QmSHrfkrWje1DsWcUo
2iw+R5a+eHbZyEFXe6cc6MnJHvQx2gMIG6ZGula1hXL+98bcbE1nsQs0R2jgM5yRSZvE+q3V6FPY
fhdoqFh4EFEMIg8OyTDyeqFP0DS6flAWZ3sWoQa4I5mxROScWC4ASaIEgi5ntirWrg/2+iFHn0Sf
anLGjviog9TaR03WS0TBpfM6C1RcidI6STAHjUhWfYHWQr7QZl3KleascqimSBd7OPvqs0ZdMILJ
g1xp567ZCnCZzF8EDn57iPy9sHOWqa6NREkabGR47OgB6NwTQQ+ObMla2xn7LiA79VUNstflFtT3
Bvps6FlsUnPO1GrAfE7QV8VroNm3U+7t+yYstmZYhnw/3Ciodtur69vpe517NvAsQPEWTDBD4tiY
fYc2KEiWHIJYwx3Td0pMAhtEz77VbxLyu+tPVNGWLtyFjWTOApVadwA62Zhz40G+Nu/gKPv9Ru74
Jn3XfPOWrv7lzp3b3lNUDRy1RGSsUTHjWueJYemRuXSNm7NYFCuGZmUqnhPwigWsZDJshAeqT5ln
gr2rw0dxYh/BZ+0AR8HN0hcuREJzFp+yhLSqRpDyQ9r1oKDOqdofdFAONnLO67vnC8n7/Up1IRAF
TSygFWZhwLKJmdmjLE62Vq0y+H91+biBwKDhtbJ8rTP1nZbyYxz1u9xxKGzN5GdUwMjJSiLTywfb
2cOIzPQZEXeFKm9c2qDzbw1o9lBIxqsVAwM/yj2SH9xY3wP9Dm2azvGj3sKNDRG3im4RhVBtPsIG
Dc2R51zsCzjTEWg99E3zPLIfdkYDaOqD2z/uYKc2uYLRRwje+BAQgoUXCbkZ3ZgwSgHVaj04Lwat
AjNK16bjBE4zbDKjfu8hcu1BvvzHoNA7OqUP5fPQlJtaQsah/DmAEWHHOKQVqEyHwe5uhQ60C3xO
ajSm4C3UjTDMqzBCCW08kKgHEaTVr0z7FRP1LU3IO/wy9qzpnqlOD8RKNrQvfR7JteDmrZHSXdnR
pVTzcjb036Wbg7Sj0U2tEc1gBDsZdPfDXkVLEsYfDzS0/ASyZmbQBWqg3+RP5m38Zm0SEVZPS+6f
33kSX/Hnz8+YJX6xG0dNHJECUR6urX1Abii4m+mjDIAt5GC4K0EeQq5mFf9yf3dFOACsQT1zowTT
NRfdDFtM1f8Z+zL7UbNoLGwLKofqUJxUo9wW3SMBY+z6ybmcF/757FnYLa0WpFELIxjypY/jDwUi
iRmYLtdHuRwJ/owyC65DZ6rEZiQ9VTnxa1jTOfyotbhErWih1vW/JEV/hpolgQpzKVe4WZzq9EXt
tFWMvJbY6SEpq8AdBJSeYP4o+lVZoj2e5mu76451bcH9/a6onmMIekEoMFTHcXN9Cv6XIsSfHzaL
xY2hlVYszRQbjG/bU//AjknmaS/FuIN5G9I2vPgdD+cVGk3TbdMG1fYmech/LIH/lpZ8FpZ5Uwpb
KaL0xGi3UcwfmnNjynQJ6DydlysReY7NhSGPywfhYhTObmoJlbWMo+VlWPegX4dGXvtdRd6yyc8b
JNKwYtXC034K+dd+wOxKGMjQwG0TO1uLPqze3au58HPRBypwJkyxIXKr+WpiLiiEXE4j/rPK7rca
Ms6QG7OxOOnN8KFpP7LEfb6+ka5/F3o7f7+oaFk1SWJr6amDkUf8qFdWUBJI8tQHnXDfLQ2I4CwM
eTkf/fNRszDE4Qxsa5DzPVk6uoldaXkNhY9UlMKdEqYCsbW+/omXix9/xpsFJUJMadYxPrGAbarW
QHsGLYtehzmd2fpFjkhcLkXa64fCnSuqDL0b2bLHukXgMBvGvpTykJov17/rO7Hsr3juzrmyOou6
oWV6ceI1XZU6Cjoyk+vcyd7E+NqjKa1DbSkphr1s7B89AwYfNLwutneGo4eN3q9EzNBWAUerqfYN
XUrYliZhFqJK7oiKu8iizEr3O6LC4Y37Zcq216dh6YzMApAuY6cZ4fx1Yuytd3G1Ys9eH+F7P3o2
0bPH6cjs1BgH3ObwA3gEUB6JmQ0GeaXHN4NEA6oB3cGNDqqABi6BeZTKDqhNwxsM4tKqWIgJS8dn
FokKKy7LqlBw+yl7LTZ8SPhBvwbtNe1nw4qFC/07COzvT5+3Q9PSiaOUYXYnKDlBDtUqAWS/v8xf
4AAMyMHwDzP9/x7YueRKrCp9FrkI9olWwP0Vj0UNVXPth2brC5+3sHe+npFn9aQygniq3uMEFbHl
O+gKkWSJQbU0xCz6FAztT8WeQnjPY8+ARnNjiW5hh34J6/3v15P7tYxnH2Kag9vqiV2ckgwcA8gg
O0jnq0y8Eb3e2YKHQFkBy9grYaPaXjoUq15lgYTDnED3FLJxuforZj+MyaJdal45iYRVlt9lv1Ly
CWS4V5l4F3So9k+UH5R/3O7Uxx9J+x7ZzmQ86xF6p8IeNi1gUqMmq6pUkO6fnOSxStCO6W/ZcGI5
DSC7+5jDQonDGzwe5XqUogbmRHk1wTH3jdZe9VYHm2Z5ayX0qTKbdcoksDn2OtdjP0+B7ozdYOF8
T5Ho2uzNsjyp8hL8BWzyCQZG/fKuOo43UxoFf1yf3hQhXQF4v/RIWIiPX8WTszWLM0XJKgX3YCx/
GG6/FWmOsukSiWFplFl4lGpStQL2rKfMTWFNXfmJIeGumCxkype2OfRkJ7FhzQRIY7bNIe9FWTfU
xYk675RD0795XFikpRGm/z+brlpYlbQFRnD2BOlstK7CfgMk7HaiYUIC8B8VA88/abYrgFRn0BuE
OrvRvYrhFdnCwqnVp0mZ77vzEWY3pIUqthJVeF2Qh+Rd/WRQVh0hxsSAOXJ9/WGEFyTgXIpX3Lrv
Q6g9t1AzT30LdqBi4acsTe5sl1RJOcQdN4pTbkkgPlqvXRIsuVgLNGDKAOlYx3aNrxB2tn6yl3Vb
O4i1E74K2KZsx+EqtnWOINGGYAOAJ87BWFx6n3z1WL5NMlEtsCSh/YG9+fe+AeuttZyoaQ9pnOxM
Waw06OMriu3VenVv9eIHddtd0w7HRFfhJRXJ7FDkZuaVboeglN3jYzwb8J+iBmGlgFIkt+WWw98l
TNIEXU3Da3KkHDZtYYwuA9XRd7FQs7Vhkc/OYbVfWnYTZoOeLqzZdywjRHptaKBCBNUlumrNNqhS
J9SKjVYee+tjTNBdZHbmKfZPluU7KxK9V6Zi14sHt9o4ADMpY42yDgRE4QSiAnCbG7AXp91Pw7zv
a/6zk3XiOxoETUiT4HEbwZDgPpJoHau13KQgt7Zt+QZc3mdLGIimebXJ+9FLjdeIKH5k0/dIvVUL
tKXRF05HEGyiT5ZUJzpGjS8nW1TYswM78kaYugZeRXiGAEQpf+9hdV7kxU0+oG1UDpBisMKuy092
rr0NbY32Eo2DhLGwg3hz3hM3sPMkXVet8tK5BYAVhvMyMlTSFbghUFbuTAg5UkuvfZZ3R4s1jzA6
T9Y57Z5VBS9yyOoXvlbV4yaxOQ9loxz6BrKtxLW20Kv4yVqowStAbI8UmvfMCByIY6+AIIfKpcgX
stcLV4/pQsnW1AFrs7/J76u1osra0gAQVVs/RiEcMvhbk9e+7TL/egS9cMb/GmqWxfI0szU7HfQj
GaywhwxjSsVCZWZpiNlZcxo3FkVs6EcjAYhVvWl6ZeEjLjWKzr9i3srVzb5Ucl3RYRR1RznWkCmh
MhnYAFjF9F9u89I6uK4hJmtKd1Xoax7Fq9hKN5nb+poWhWWb7Kg9ZSrvpX3K5JLMyIXn5l8/cPai
jrKWt5WJOTAZjNwqgDoEkmRlqwK10SQVUGm/rq/rpZaSaSME2BrcUnRspr8jnJNNNJvMFUccN+GV
pfEIhJjfwLiS2pCy7skRxxziNv1KAUki7atdFDe/Va3dXP8h0+rOIq0JBVFVtQ1CVMecrX6ldoZa
EejHWlYDgxSwjHGZKKbhdfn7gIhq0vTOLZ+uD3rpAJ0NSiZIxtm1otdtlOC3iKMe7+vhbrRe08HX
zfX1US5kUeefNifaW9lgp7HAKBqBAq8Dq8MaVgZ0iaF8qW/11zizpWyoSKykJwLOQUaIurWVwgfd
c7Ywe1/nKzgr1i/XP2xp+qYTfTZ9TVZ13M0xoG7cReJRVcNE6fBqXbirFj9sdle1kLNs0xwTWBbd
sVEhLIxbbVdToIysJ6F8mAm96TIA9UZoAiRRdktyPfh3nzrLtijrSSSaQRxtOZVLlJXN+NqpJ5Hi
ha+9FAZt3Msa0UE0cL/sKs4m1WzqyWMVaJ6eQqTE+i3yJaH8y/N5NsRs3eLCKQFqASasZ/Qm019L
aJDnsgm4u29I7DP1roJcaWWUo1dnkFfmq+uTOSWE38762fiz9YTn4MgArhPHiWglBgCISmDyBfEo
3pawj1gI+5eC6vmMztbOKPOKqWaD4eqPgTUegx5Di5aOvW/1etUvedxdjGRnXzdLh3NVVrqbSpyK
IvaiId3mJiDFpvA4tApsFD1KxvYKyBrXJ/VilHHQXtRAR8IVMbs6IDChJRli+JFB1d4cwRx2RQCl
yoXJvHjmz4aZBRmiyNRwauwdJsPos4yjgI8/DAgj/7uvMf4OLWNUZLYwMYl9X2y62Nhymaxoamyv
D3P5sP2ZtNlJKOF8k7i8Fkclvun6Bx2mzdcHuLzV/www2+qkSAzAnDFdeVF6hfYK9bCOr4b+Loas
yb8barbNK8Ata10gRJEeKtzNOoZvhWUBDsNML110T136sNkuV8sk4U6GmXOzCKxoCLjB0Zd3Pxso
NyWWthAxlnbdLP0slbhgbiemb4PUSPsjd6HvwtSV65D19VlcOkazPMSEWbiN9wLAlNHRNnB9StfL
41/XB/lCO3yPgP/dFvNE1ImFqGynEMeogRx0wu80nqEbeWdBjoJwcCWQZ8Zl9VS0tYlGXPNglGWx
Sgjtwa+DaXPKISVlVNGGEb4lehdtrdLsVizSn5k67ktN7Eo1CRs8wcDvgPmXq8AlQubdocnKB4jn
7hvgBlBefIib8SnL4XeUfgJQ+qLkYK9l/JOLfUvErc2rLa/fI2zeHj/NyRwNFuX9atmN99K8n71l
5khEJkeGfpKuH3vwoe3KBvEC1DpAmq7P/KVtez7MLK44o42HtyanYRKQjjTQJTVwkwFJ0E3f7BfW
eWm0WXgBarYvo2jUj7ad3ZrVEBYyPbhRvLYGPDGsKrj+cZdOyfnHzYJNVFqJjURTh1bDvk/TVWUB
BkcPMmMLyfqlesxf75RZrKFqDqIgw4dNgh9O7Y038VpbD6/sUw11DzHuw/H56yLS79ImgVHXf+64
OSQ2rjTQYsDBPIo0A3sDauqx4jN7oV27NMrsinNZleW9jmBTqz/iuF077cZG0+v6Wl3aGuefMtuI
WiFjt6pKZAks8cCl9CIVCN/oKc66fbmY8l3aGeejzTZiBoBkpkZT/KwfEzm1EQafJki+7CW89iV2
hekapuniOUlQ0p1tQmQgpCtz5K9MgeNzBeOYfvBNJHjjRyagNZooD7IEpE/l/yBynw8825OwdunA
hENWGYn3MX5r4ptIPF9fNHJp1c7HmP7/LDkfLAxQj6VxVN38h6JbHC0mPWyj50Fnmz4rAzjp+KVU
Q0FBC+sh82eUd8BpAXBWWNuGAKdVZgdFE8+xFa852AQqkkTgHPdFakGW770E4ipqtK2JBoqj4z6A
X/bYrEF4C8uYwNGKbmzab5wWRKQwd+htLs0tz8AFsqFfUap7uHrecL1aJVDQgD/vtoH0UGnLl7y9
7xv4urYcHlFmuys1uW5aqIg04FBQdp8z9TRqKK2S4f+sI4pS4/mkzS7vHL6FqsiRmQrm+i7Yzen4
lljFQvpz6dSejzK7uNXUNFpzwPIT1Cs08dOSNxQKAdc3wKVzdDbIvGDguEmjZwnSOYIKplpgtkzU
dK3HwigXLqqlkWbpfEJg10kUHCPRFlvSdKFTvUEkwu/k8C+/aRbuUGa2xVBjeSh0dbQ6VND3z461
ni980aV28Pk+mL9seaxFXZpihdJbBma6b0DhF66ZaRlUg1cd9A2cp7I+XJJNuHxm0TWYWks6+aqA
nZ9ZXgmIS2ZQHUy1MFa1nQXfxEjo62L4BJ0/vL5DLl+NgOf+Z7hZqB1G6eipGRtHCD2+ZpbgXmc8
VuZ7l93J8q0cKh/W7oFNt9wCs7AxVV8qKOz1NhSrdHATl6RYLiFvMe1/ftAsIBdFm0bMhCDYsOPw
hVzliMTQhla0leKDlw/52QwEBPctl166GjbiY4lJePlk/vkB01Y/WwB7QJVaSaCEBrItKoswDfmh
wbTx+rxfHORPLfyLY3k2SCNNxtURgkIsQhusZh6tfrZ0oVF5cSudDTKLZOhfMmH0FgruJrq7qItE
deWlrETB0vabcsnX4GIMOBtuFtL0MrEQ3lF05+SeV6+gJO9A1l7b6M5cn7xLUMXzfO5rD53Nnt7V
qehSzN6E1IDBNNyrnFWGDYG+fwRVE7DvYN3Lpad+UOs0vPwDuM9f48+jHWwObFLj0ESQOKsH2B0h
jC+lxxfrXmf58Zckz9lXjrY2QKQOy0c81Y8+tU2/mcAomj88ZCFZKC0s7JWv/u1fg1VSUXM0ZzLt
0RrwipN3ooGZXTH4w3Ltd2GrfEE+z0ZjIy51Sab+zLGH0DD6XqHx0t+IMD8Q2C2gORo490uR9XKu
92eD6rPQMqJfq1kSoYWNMFxOhnWl1GFe2CHQWndWZfjEsbbCbj13XELfXA5rZ2PPokqptyVp0eI8
Gg/JvQzNnbUu7xk4gVHYBc0WtCO4Bg+3cgVZ7TBaLRyYC2TN8w1rzBJBUrCcRMzVj0NUUm8o0p3b
fMJ8Feafd5olPB01mFSB2kTydn3k6fqYVw7O9rAxC0E2cUbL6fDZeWHtKHl0Fx93Cxt3bo/ZGZoW
OzXRj2M2oXPgfJg3YAGPAM84vm7YC7Fn+sFXPmjOaaoASKtFihe5HFICDBUNM/nYJ31g1aALF1Ap
6pUlxv3CJM5ZTXmugmzL0GazbfDr3RuNReH1ZfqKJd8+i2gW7EVck6AO9felByXFirVdjQOZsbUQ
5bpCbj2Yo9fZ1m0Z53ewjfUdonkGj0OLRp8jeWkUMArWiom00rgjtREKGB6i7+p6HKpz3QS4iqCv
+y9/6fwgQUKXNmiLHhU3euDop48wt2xsvNk0aHlAZrZtvD6B4Z0OUj4noTkSWOUaIWxUN8SAWwpe
G11748rbqv9A0Qp1KfQN0iVH5svR+2xGZ0dOVQqlteJePwLUvE8K+H/2Faw63dzv8z1VxEoYdGtG
xUussJXU8jXri4UU9mKScfYTZoePK6jrN7RBTE8VP04PMQMhg91fX5DLGeTZKLNr30yFpIDBTJfx
RLiGDsqdfQ/9b6vyGtjwQWUsIKdJd2zpCbU0xXMCzKhElkg4olpUjiu1sjbSHbeR7HxHuLdJDG1F
2xsMmFODEm/2h9GIFzCV38V6prfin293Z4lAm2jJAKwNUh4L2Sks8uyf0Hxz0YqOlY0pnQ3pOv/Q
kqVyzOWr7Gxg/e/z2hIyqiNAosekf0pdJxxSaGQ5IPvE4g4qS1NA33AB6Rl1SQFD/27qMvvoWS1I
mEZu60zpjvGYpFAO135Z0vzAk8BPk1vmaJ0/aMQve30Eh0xCuohbBsQqebolEWpssYx3nSUhVAjf
at8kaNu1FP3f0ZK/lYLeOKb5wFK2T79s5iCOk7nJT7dzim3T01clLd4y2Xm2m8d+nVEgvc0ctsBD
DxkS01j36OfKQgRKZN8jZh3NyvjIYzXymrQ9lrH1DFpdF2SZ8xvlxgNJ8tyf9PL8ykIssyLlVhry
KTWHe/grwovUUmr4LUNANh0dXCvUN1VQYIzRhI096z0FpYJAg1XGKm2h8pCjWBrYOs46ALZb7jQn
pTVyz7S6W120W6uNqgCo0UMTN5uizCGNpr6o0UvZWLeV6wSEfLIsWcda4VsWxK+65tEA6Tvmo09d
/Gti34DMUdrxe5LejnB/iDqSofRsra2u9KmlHWTbHawUhRMovcWkuu0A1XLUt6aNbiNuY+4h9BSX
pp9CkLuv7A/czZ9G0q87Pb93BtgolyXkSG8S/JXGBmtP24NgB9ZRM0IjuYMSRto8ZQTWmj2DW223
y/BHazr48DDb1iRPgK9PNrkLQSJOTyP4roaW7tEDaL3RZvfS0DdDWfwYGNyHu7HRAy74waa0gl5H
/zTgDepXOQpHWTHcNhI+X8NwAzp6Wb4RDSY7hRNi362m+bYM5o9oGdZ55CdjCwHTSgmcnIId0zmZ
x3Aj9Dr2mEs9tC4AD1M9t/qkMMNlOSCbGXvJi/pxJA4kpLrBFw4QM+AW+HjzB2Or34sYVswm9/RU
WfWNtlYycRjYowGedqqbp0EvntOo3CYj/LHrzvWYDsq2Cj3U5knWHBVLHTo8n5y91NlPRxk80byN
Jfjddf445BD4AdOy1hiUoGHGqiIT5doqgumDTho0XmGfLmFzZ6oBt9v7uk1XjYp2c//TpD8t9WBP
OnVOBGBy5kEcZpXDEjrTtQhExWadA1usK3Du5pGXQFZydLSlLuFFFM552JvdbUTP9JQkyLk0sjUk
9yLEHDBoCCxeoW7YSE8Uhl+gXNcYv2vq+IZY6uters44AAUaNiRqVWMWhAwuUgGnCYh8+CrE+4Iq
LNdmoFG/uSW4cZxDsliZuYRhRZ34z5izWolidp1ZuZF2VHftVmn8BuzqTbRr1pO1kQ1WXOcNAczm
/ThUb8AQg+w13qAUJt1L+fzFm/3sl8zSNQZ3P6dykBFyM/Fc0seeHkHPphUBNZ5Lc/BhGQ9xHMuz
Wn3TygLmyp9GCsVDCmWDrF74ORdz4rNfM0vJYDUwgJaLeWki69ZRVC8H9JBbw420rc2UD1plEfy7
rMOdrUUvu7judDyOgTb0WjvxWcT8dAADkO8KWz0mpr5zYRgGYzNQ554E7XcQEfTguLCWcM+lixWd
xWxktiawqyQKU0v9mG7RrGPhJO+ePrvr1kd0e1i0qrz4pDvLAGaTXuDJ4zZq0R9TOybwRMNV3Knx
Dwe6RRB8oeyTEW1nwpY9UYY7lUdgVKu+wTQ/ne4MNVZWeQQ5mB7iytQMq6LF1Zb6UqMrXdjPcszW
bdJDAPmNOc6qzW+Bdv4NNbSjRPexSV5baa4EIyeXPlkRQzs92WUF+OG4FAlXwjFSvLyDJIsCIx1X
d5GSKzKQifh0EwWSTk32rCkjILyVtuv5uEQSuVwhOtuSswjFBGF9pzna0WwtkI0H7a6Vmon3LfPz
Pt+lxrvlwkcZCkAxdKlkG3lp1HuDe0yzZGWbdR+0GqSYagUwW76kt3I5ezv7dbPEfGxGVVUmJKwm
IJZAnlXa71N6D0SuJ4FWrsCEb3XgFLJ/hIs9G3iWqwu0gAZHi1EHaJ7G4b6B1tX1c3nxNf5ngPnz
2JaMDq1ld8eht4I62RVVtnEhAqtYL0KMC3Hnq3rw7dV6Ntos/RZEDhWqtKiigl3plLbn1kVgpABb
UIjcymg1TCxABz3Rfm9ad4X9Snl8ow57p+4gICzWUOy/Ve2Vw2EybGl+QV5sWXkSVDPaQQ1TiJ8N
7lpToUHSDitmV7eGwvGqSdudZSYv1ACFnVdeFSuhCnQ8z2zPHJcy7ilwXPvKWa4P9YCyMVtcdTl9
r8ArYoqDiLpQK146MebsQmWSZhJ+jf/vGYdJMNeqb/r2Cw2gz+v3K/ohd5N8VHFcUjpa2jOzUK4I
B2TNCiPb4GcmEFe3kTmYUD0qR2tVKcrC1THt8W/TiZCjwvYbVIk5DTizyWTzKnTc4iRkINYY68n9
Y0mLZoq/14aZrVrL7DH6H9K+rDdyXGn2FwnQRkp6lVS7XeXdbr8I7batfaEkavv1N+QPZ1pN1yne
M/0yA4yBySJFZiYzIyPsvlFPNaD/mDzzmJWAVNRAWjiuL186mSnh0+VxH4bW0KqnJHjMwWvW9b8U
GCTB9rKd88/dxdYJXyqoJ8scWk0FN63uwcH7UL0Es062VbeyseL5f3Vp+4RoyhuryO28Vk8sfFDG
X2Evg1meT2IXixECaKIYRamYWMzQViur7FyW1bvB8KdZBxxPu8Rkbqoz6O281yBoClv1V1oWEvDG
2bO/+BFCnDLa0VB4ztVThCQ/gdSsY8H/UAWhCK818Kxc/oJnXcnCnBB4SGrqYTFWMJdyNw63ufnZ
2P+qt7UwIgQZ02o7xtROPTn6lQlN2/BHi8zi8kIkx+Mrwi4aCHoWAZ2Q9eoJwy1A/a57IutoS7ZK
nMzV8j6Mm2DCVtF3Hcy26mvWSQiyvpLUC4f8K6VcrCK1OouzCkXJJmtv8wzF/9Ssdpk+lSA/TzBv
2l2BWqX2eza20MLQUw/kDF6ojjcNBcduUEV4YeD5D+5PXh3qGlHPbpDqhSMwdH1heFDBgefuzPs4
ZIcoeg0G0wML7ZYUxm0Pzi/KMYOkji4jLyGx9gnqpU76Bi2MAy2jG7ULXEP/NZjTikXKddqgMBO1
eC+Hq7bq3zHshBxPRS0BPIrFDiKVFXiMFSs8GEEMAV9QinHwzuvtO3ibASXR853Km+MYg8l/Kh8z
xVmDNXIfmeUeWp5XAOm5eVAeYnX0R8iLYEipvikTbWW5RoSIAKXDqz5mNwWxEIDpU5Wqt13bnroq
wtR/cspsir48CLp7YrlDQ/EkStwyHDGv1brjkO1tWr5oMfeiDDUdCgaBEKNdGFq7fDJl50ZwxjXS
jnFqcTINe6dUmA/j2yqxJTHs+5g+hQT9b5Zw8eRAXQbiUqMd36CVe0oa8ynp9FU3gTjUAoVTmx5t
u3kCVuu+DnXiguLJt222Iy2xXXD17Psx2l1e9vcOgvCLxHXTgpGKQm1AUclTHVUnW9kNzvXMz23r
lqeP3CUdeEv1YmXreE6AFmgggRckwbrnwcEoim0ItRcnNzC+VvsBiT7UNIRwsYRT4NtjVfidQgwD
157dthgKvmkK8M1DVjpyQtTb0jhyWbALJq66pmnLYA3fQrRgVQhnKu2DmkFb9aYccWJJ9mihPNOp
4d0QVZJMTmZKiGs5NWJUTSACRZNnHBNgRUl6pMhMB8DfJOdQZksIX4CVBUxhISgT+Fta/wyn8Vo3
iz2vNMmt+t5lEDZQiFxZCTI2m0aYWw8fmqQH5fQt1rMOBraJFRVRmrdebzZv4XigLL1vbf0IB4GS
anfVjehEcRktkTUf6D+ct/CLhDBXgiOpYV2a3DjOT73JDzYy19FBTzCHPFO3MwiED6Fe0SiYri9s
LzIBgUYTNJtaKC5V3WtMyHVZPqInd61F6lXBMedpsrs0PA2RBc9NVk34I8eIkMIOurEJWuOKOeXa
ioAAVrVdD9lFLxnAamvVx84pvdy0jlloHPpwWiPEv4LL+DMqNZeVoWvxdgWF9VUdga16ylYZrTY2
+Lk158rIWjyH7mz0/BSQybdBmQPg+bMCeSLjGKkDVf2kNFdqRH0ziT6ANrVRVe0aL6vqDZgrHmnl
fHadHqPsHpNt2yQYH1HB10xY8jjQaHXZz3xP2/7cdhH7YSmkHZwWfmYeG9OqHOu/z9bOqvGVDeY+
vYncylUKjW/5hmBVeGm2ZjnmigKphDx4HtiJ0A5g/j2EmCAxCY4fN9KGWUvG7je8cX7ygftDBsRS
l/rKEPpq82xH052t8MeKBx6b8nZFSXxUbGgl5XgTUECf8cbbg5tjnyWo5qXXQPW7NvRSciC+7WDT
RServE+6H5LtnH/4t1O8oO4X3DbkHzIjNkDdH+oq6JDGFeaoMIWMOhoybnU6puWdPoyoEUVuj9Vc
tv4tVs67ujAu+GJeVKGROjk5lgr3jRD/rusbHsmmc74l2YIZwfkOZeQYfZCQ44S+cIHhdKpmu64F
sZZVrRrd2VxelSwUfv19kdZFUWShJAqvaJ3KQ3UFD3RiT2Rd4oQoLkFxzu/cdjX6ve5Ze93XPjBl
BTIfyeZ+50wSzqzwaXGDGZka/AwN/ZWpvSXIJMGdsjE74lE1eUpqABoRCX1FRwtfw9hXT9sjpbvY
vk3qj1SfDnHbHhrzFCZMskeyBEZEAJEEEhbW/OP+0zU205tozfxuhT4K9Orc9lZtXU1y3GXXWDgJ
xMSOxDliozKVe1uBADB4+y9//bNnGrVX01ZBWEAsIVDh2a/Y3bwwFXl5YRluUX6SOl3/nRUh+DB4
6YiqsJKATNOi3It7w8vGl8tWvhBR37zD78XYwsRxUDeIcQRCQUmMYNNAvstAc7CnzioIHHUV1Qkk
SNR1Dn58qg3XiuZsA8Q9vSR+MahebD7gsXKwR+XQEiCQA2izXJdqvx3j5CVOb7tyfEsjIjn4ki9g
C746oFZmqxNSBQ1zCnhH+dTCY8D4n0ud8/Va7I1Q4IkVZin9bMZOwLwf1N5o6mu9blBFhKRjJKPA
OO9VFvaE6zxkvclbs6pPJuTOMXq0yRFzoxxgXOJsK6SvhbKBwMgqr1q87/gVlMG2ZtgjwH8kEIxo
U4Sa6GHkwPdUldfaKGNGZDUaMhaes3ds8Tvnvy+8n0ajERQlSHVDUm6YUa4rMkpy+LNf+J+4QW3B
BG/Bm+FUHTnaXQ6S2fw6atubRKklV/l80rmwI7iLVDHKSIugNTMzrBY/8I6M7q2VtTE83QUJul/s
zWfAorzLt+5sUr2wKiTwQ+lYZj+liIbTabSekxFSGH235dntZTtnP9TCjpC8F1kwFHir4nLX0YmH
W8TIv/xOgi/sUhAKM0A9jwPDIJ4dHnP7WmH5/eV1yPZL8IUFxgbzjEKlR2n2GNRYk+xaM9hWtSX7
JTl1ItzIzIOmrBPFPFa4dCSjK3v6SINe4tnnX/vN5f7+KiKkSB8rdBFtEMlaDchMi12gDajnYEYt
VA5pmm1UkIi1payFK9lDR3BmpYN3+JgiRWL2vdm8l0ECoZaHpNclj9OvNsKl5QleLCVaUlaQc7lp
23hjBlcFnvks34Xmq6Om7kSuqA5SftpeJ3W2aZRqb8SvFbnvINfX42E1pdnHEOY/HQp6fjKgetMP
LHRRmP2sAUCqoRRGUEEtgV6s+IdOnKc+zFbQKrwOHKjJ4IETWChXMSVfAe64HnV73VsoMSUZ/lu4
HvMS+g7JPTWsOycO/b86qGLPGhTxaT5USHc1eqco9aaABOdg19dlIOGQlZ1UwW/ViL8F1zg56vH0
0wBlQAD1MQ217Mvrma/vpW8pOCpN7xUMyMSQxxrxZsxGqE5VeJgTVytTH1NiXjPKWn7fW6d/5PLU
EZxWkCZ2po6OeQTXUckfgcQHFTlZcSXYO/lNNTx1fbfnbLq7vNTLvhKQkz+DWgthUcAtcCspRaex
f67rx8sGLn8ySxXWNSW2nRddM+9l5Su5ubYhoGYCPnLZzPy/+e+fzFIFjwxgZAAvpqFuyKCN1D8Q
W/FSSAoztOgLaMVctiZblOCZm6Qc0VbsybFtAH3lijdCP2SyZO87yaGwxG4AHuYNhBTxfgRp2Y3d
hyuOSnjFrV2iN8fe0NfFjM2E0G6Ckca/WqLYJuitSecgCyMQYqJuDYk4nrJNkv66bEW6Qv3P8xcX
WdECuEeOBiAu2QB6SISBSMMQ+KhC+0qHGzRuqXNbsVeJ5cuXHLxLf1rWtCGsS9WK8VCDDiGACSf0
yk8BZA9uZjZC6KQoHuQR/WiTPcq6PN9RXn/cdkvk+uQBjQHTQ9kFL9fVEGzaWRDT9stfYQdtVIP4
qr6K1zKzksv+9XZdZLC5o1RMsee72D0aqbG3Q3t7eVcvB3nrK/FcWCjDaUqYgwQWw7+NloOZmPlh
/cqgIcaaaIsmjmtJiQ/PFwT+SS2AxP/zU3IoiWllgvgzf8r6pupvHLpB2ydax2jwayv7mademx3I
Y5q4AA9jCEeVXBfZaRL8D1OVgRMzMI+pCanw0dgSVNA65Sa2MGubWdCBkJxficP72pPFTo8TFIRS
GpEjRZeIK2uuqZ4dxeuKocbqxC+Xv6tkeWJxsmRZozCChLdWgQGNIQFRQnG8KFd18TQO4UGBAull
i98Hi/68IiKRTk9B1jVa8AytE7hpP/qUXw8Y5ekhaZECZhujYzc1NZClvUtTxTXVDPJNb9PwK2Hg
z4Uq2wS0npIfKshDGFFEJF/8iw71QsgRq2E5itpJbQ94zqTVs6r/yGLFtZr8Og6wNd14nUbGWocE
U4WWnBKrrtIlq0i7z/rQcKvE8Lq4XNHyvTcOufkKwM9qoJhmdNTrHmCUNsTfukPQArmlvFMOmcDa
2BsOWnx6VG+hkFd5fa61axuw2IQXj3kfrHpGN8qQvqh4SBemvkopuMdU/MExIrCBxp5BBn+CNG3K
PtBo9uxuRAW+9gaqblh0Z9T2Sqk64Cq3lO0yAHIzPrmjyrxRVzxHG7cjS9YcmMRUuSqayrUBhzdi
FfTV0AB3oBrcgVgArVGTYyd6foxHbdNP1YlrkIK37BfQqfd+A/1EPzRJjQQVyE2AlBXfmvuoSQ6q
lHIGXdcZ8DJNDHb+DIXNacJXT6f8rcvbTdvnHkkdGX5A4hnFKcEMGV8ZdAjotDJ9fFdPKX9ePs+X
HyKWWBc0xwSKB0GLHNnMt1XxmU+ay9UPvZdE1PMrodTRAAPSVXG6uyORySDMOIDQ4p4EN3l3c3kd
X870+7H/bWD+AQvHk/Ixd4YSBlp/4l6jrKCeE26bzSzubYDtNl1PthfeaKtZPgjH/rJ52fKEF0AG
LgXTgQ7vyaaFX48K2HalKHCZDSEntmodin8JbMzhRNN9A3AgB3Ic/CqZXAhj+lBclzgTmUkhgmms
zFVj3tRqTFYEy2rj+7/bOCFAYaSoCOwCFox5kMR5KDFhctnCf8nl/jkZVCiqOhPamKYVDQCgdTu+
abf92lzPejgyFOz59Pu3IaEQOkxOB9AZ1hJbL5XxmBSfjrQsKTvnVMhMnUKnuRVgNdWLo7l+1rmD
H3nQrGIe3bEM5yGMNo/3lcckj9z/khz+Xp7x5w2bKlXB+x2We68A6GNNIHsMRch004DG9wGzE5gi
ljVVJAeQzn9f3Gq75RmYzLGlBWCgBkaCklFSZTrfaqS/lyVcXYCnSsKzANyNmOEJeLel0N5pXxmf
Ijx1h6estNFXTUy/icI7c7Lg63+UJUrBHRp3MaJVrFz11ZMS7Tv7ZzO+B6UCzoZTb/6kPQZjLExW
pVc9GL4no7jWARlhoJaNxpfcMqDqqEJlVs82/+LIW5gtNWxCwP/7NVK22LZBT4AUQJ6CIx9sND/e
V5j1puv2Woa6PHscl5aE+zt1/eTEvBtPwwsQ8cXOWser+FHFtJPXr0eoUA1IdKEA68umy8+lfkvD
wltXSyzDGYseou/JrnNmBe7o1DYx0FoRVFcoWNlkDvjcI2JhUWRlA9t6FVNkCKeOvbA49eIBLLgq
JAYxBatCKUMzS7eikrh2zqcsjQo+xa5toww5vmROXzKIeXN1cONMxtF+tj24NCN4FUstjTiaBoq7
PQ+Vsv3Qufl2chWvJe7EUH+vPCuRXu/vQxzIppd2BZ8SJP0YWDXstqAlwLwW3+Sb1u1WYP4kj7O4
1OWLcW43NRV4IgtYZBC+CPEsnBrDYnMWYmWvdXKyHYxXyPRGz8abpRHhSlCwMeWEwE9mGBYagfjT
BswN5XdNcRoK7qVDANI9KFUTWV3mbMtqaVm4E3BgRlDOy4MifVVfR83OMd8Va2usIdy76kAZ9USQ
+kYrkIDTGozoKORCgXVajff/H0LqlzcbYoB/+u7eSmMEq3COF6kCxnMfXLEeN93/Q7gDfVG74LiR
f+RzMeP3Lmgi4DxpOsvs5gjp1OohdKZtH0hihvYlsilmm4DHU5BRAxWoi+NwdlNoZhcp4ylLCsyP
6MfIaD6tMT+mYAF2x76hvlZ105VmAXpij2O3HpVA9yedEEDu49qtIta7Pfjw3bCCmLL1g4S3XYKJ
2L3WXTfBdW7+ZPRj0g6M4I1UtG6RHFn5UE/QllJ+mj1q8Bgj1fI3op4wzpqxg2WN3sQwmO1oP43g
PiibVanpd9nUe5GRv6gdByDKrA9jwzfQ/n0gbQlkRvxcZ9Ae+tGVR1V9M53uIRuBM0+Jh5zJDbvq
qklvsVYvqvJ9p7zbBvjjAZVpLPR6bbh29qOKfzV0WGdh5rW14qomuCpL4EerVyM8gSzPNWqM/cQE
77D2IUbHIE+h+Bs5vlrhwa6+UP1JKXU3yRp/6nFUu8+6RXXUKjHf+9nhiDgxxjycxG2gOwXwqo6J
s3QdY86oyyE6mzxHBd51GPyeUFDVlNekxEQ4MmQDbjnPfIytofIaenXypuQoQoCCrYszd4AKIsEv
L296w8SY/lVRfBpB7un4odF4H01w7BBhsPGepBxUN0a5SmdHqLcAym5VCua14lcAZHDdrBuLrsKY
+VEMCObK6CTH7VxNxdKpMc9CwnWJYlxN046ZbpHxZEQrxuA9IgCi0GBA7TWQOMjvYymzQ6amBooi
gqq4+E5jhh12tgpbgDtvhl13z49VgOm6fINRXv0XJJw9dRvdJh89tH1kGeY5j7E0LmR7icOToGph
vFunMXS91tWD5kJRA0848Jr1HI3g4ZiuZVHhfBKzWPT8uxbpUk15a4UcduGep3W4bU/GM7pciT8/
HtsVhxv3hwLDONFeNndxPgJiyw0As3A1xXqSXkVkmCABdqr98kldFX6HYe5fbKdfoZKyJQ+XA+DZ
4GQtzImBvuqnfswmCqehAR9V/lAxsxxrDlRE3iN64Ca6YwUknV4kdudA/s1hLuwKgd7hHAT0AKdg
mcMswu1pqmsdGQgr1Kt2o/ih7EV+9rmyXKlwmHiv1TyesLH9nu5ni+Gq30AVBNNVvU9+mtIRmnOl
lKVB4RTp3Aw4ZSo9YaDTZRhpyVUMe4ICWdojOOsQFpspVALywWygBIyldWt6S+75SveSXwxzcy5e
Gfsem5r+0K7TtfSwziH70lcU8ifKOzusYixxSh45JvbAJBszZePAoevDwxQDhkvHla1NnuT4nPUM
iweNsLd06lWiaCPFzJqLUu8APAjkocOVcRd0XgO38ASMjmf9GGW9ifP3c2FZ2OuizMBXPejkhIFR
wMx21thAseyaoXRp0xPYE9y2eyWmg9GHzo1KWU3h7KH6bf7r9bpwTVag2ZAAQv6Pwd/JvkuBQWIM
zPx3kg2e7/23L7uwI2ww1ye9JjHsBNfa2vDDPb0aPDAcIO/vt7K32/m7ubAmbGoHkt6wRlp04nvL
RXjeRCcVzECv1AXDxFrZTfdIcP5yhcLZ7WtVC4wYNufyRbtjXnwbb6gLlsVtKZ2xlL0VhTeARvog
nsCDg+F0e69t/6/mpG9lo5zfJwSF95OQ8TvKf+wU9iP0qaE8w36wNF+VhAJtizkiJEB07A+dViCF
eb68pWd7IYvXmzh9TInWQYAQb/A8A2We6ZFtBkbAt/gQ32m+gVUHW+UaZVc1R+nBBmbhIZT8hNmJ
Xzi2IlVXkGW5qk/wC85Uu0b7qA3by2s8i0lbrlEImKGpNhAmxBq7F/LCIPy9Sdb6DYj6EUaQF1zx
G2DOff0ul5HJfqe/+PPbihPCVVdWZjzv7uBUqEwVwMcAHHpQ5wL6J8C8WC9410Haqaihl3exP2Ec
DLByV6GvZt4/gFH1Vm/a2gW0/Zhw81Dk+q5nkBubh931zpFgjc6eeVszLJOACIKIOn2Etlzps5CC
gUtbYUAOc0f71Bk9pYfSTO2canZHpcOP5ysXC6tCmMcYRxSSmI9gbQS1IcU/oAi76Q5osSLOjz5g
Aulapq943oEtrArucjDVagj0ZA4Ad7atuA14xUB6xro71SoPc9NJY3jptoBhtGTlTEAQ5BGG1+NR
FhnPJlaLXyK4Um70HQt4gQrKiKe0Bvhne10BahVF4OgxdY+MAC501xbEuhUQ4ZhTyIHqyleXr8nZ
MLX4FYJzVbWIFUGd4ldM94iYbo/ecqIXvpbpsgWfvfILU4JrjSgl4UQgqgdIhFe9z6qa6b56+zUz
dYLIAfIH0iKnzKTgZYnWkGwYKqxO+4iQ1HE7XhnxXQ623oLcgWl+O06TC3/vhlPotTF/GPsZBddL
1m7N1b5v7u6ftVOxpOJklIFOqxlPZvdYVNy3oerGFdAZ2bjRg17OqclU7zv9rehbzPxt9OagIedO
jx3/jCJoq1rHgp84FIahX6dBsstQX7reOtr9hzO+1WHplam1zuo7LfiRjY+KgpqBo+5ikrmNekPH
xA3Qu53FF5hK/MA8xdqRlDfV+BJajxn2nrYbVTmoigHaB9Ar0TebtV5QVK6FoUxsDB3fQZDtmuse
/PxF8T7FnzV7An+E24a9F5ibxNi3fFdMW5bflpiEiZw53XtQOglWVuI4MMKFvV5mVp3OC1WD44jC
3lfD9pH0isczcKiUN073NhUGhMOB/0GCoOWrvn83tSsr32f8x+Wro88H9tJHFSIMiKOa2kTP+pQD
XZ0PZM2NEaWblLqD3YALugf5Rd6sshqEMnY1/hyS61gBO1u1c8C8NSXvNAUFo9Z5YIf3ObtPrHsN
0ooJUXZQN0adoLYBP7CY24dsZzHzpsPb/fIazkZJjKDj+QqCB938emEvNnOIQO0C1VkTqCXlNPmF
z67jvYJxUx9VRyjd0kOy70AHJOMkPHczl3YFZwBA6jQ6NYHdunFN1OKKXvJ5zn2dpQXh7mdlWUdZ
aOPrqOUqSkHoTMe9Rp/7BBJq6s40M9lezt9bPA8LiyKoBdJbVUk17GWzGlfUYxvbb/dkY65VJOK6
5BrMP/+SMeEWJAzNhCyyzJvBUDyVvQ9qtibmBPyFcWhqdTtFgLVYsleNdi5qLdconHlqF2Hb19S8
AWHtJq5Z5xql8kbACzTR6oAJ0o/axFg6Co0TVVAQKesU0RS4maaUbLfk+4oQC0KqsdcMAxuQY3IF
xAkqHTYQUtgM+j7TMJCpqpJYebYGs1y8kLKEvIucMbTISbdhDiSHegeRs8q6a0EYqtIUlSddv8Z1
X3WKbFzqrNtbGhcyF8BsMCJYBOQ0GZhIe63w2bXuIe1BVobHq4YRNe5A0RF+Y8pumdX5jl7HeOP6
dmdKwpn0FAi5ixmyvhtC0wTccPA1P/NbtFP9OZCDWXMb+vr/zCaMlHq5eDFNgcxrY+do4bH80zCZ
lyGQV7m5a+a5sVjbY1hCcrzOFlQdA3V9MOcR1RKZfk2TxroCbVQUVOfbnKzbN+2O3sxNrmanA7Wh
7DIvumKH6V90DpeGhc3lZJryKB7MGzPeacPnGL/xf5d9Lo0IG6qDy9KMTPiq2ijQhi2vFDBhZGYL
9rPwl1HX+wi4KdqwXZAGB6WuQLZik1VdyQQYz5Zplj9ECASJ2icar/K5fhFsHJDBzaz0k8d2CbZY
mhCey8OW1oSgEIbcUjUD7qs3fnDe+g01PDsDCkcbfby0dqQ4WkX5kVpsa3BbcqTOeixTtymGviix
v7SbF7HWrgnhLKssMF7kfpekW0WbVm0AdHAYQvaovM2UT0l4nz/jtyjx26Q4ikODdkJfojNvyhDe
qqwOLaTG1IZuyyxRsWq8d7IWEs2Ovam4ujXHfJMk9RqynHj/TJ4CvJ5d9mjgDLeXf9nZ+L/4YUL4
Ino7BrmaWyc2gDLIYD7kXSRe6myEXJgQQpWT5KGaUWU4BUjPRsfwSqyMF8ka6MEsPjLjKYt2l1c1
++BL2z1Hz8UXhvhRhZEcmIz4Pp9ebL7nrYRK+dyDzVmsSohBhW0R08hb62Sx4cBVdFtCZdOT8Yoa
shmSs2WipS0h5PTo3xVhhSStAhWwhvcnIPw3qgqm6IrV+57F64iCTLaeNikQloM2+LOQnBVXm0wz
f45IvTGKhElyq74HHfCBkmCl8HR7ec/PNs+Xv1Lwl0ldWbadYdNN+lLV7DHvUNQ1OnODSRSwJYdg
dmjTu2no16SaXrTgenCu2rQ9JcY7Gz4TA/mn8kM1dPDekLcRNQ+SWS6G6/3Lv1N2FQWP22pDkzrO
aN5QbrjhiDgCDnw1St1eV68Jl5zEs4WO5a4IfpVEEwlNhP6bbEc/k4dhF+4tj1316/pntq3BvCot
rcz36dLhF3xrBF2sQokQt7rqFsRKIH59TlP100oDV3GqPZr5in5fjsEai945XS/Z38t3zxGf2PY4
NOXYY38NGnkEAyZqX2yyuvhLM4LjyqIwAed0YZ0wJrPRwJ7chqA/A5PS5dNy2Xk5quC8bMc2qDaG
4wm8yvu6BWGoY4O6eROrzyVFgYg9DKmMpOb8DqKbqemWaupEOKFOBErkmnMLpGevXb/WwGoVg674
8sJkRoRzScHB26hpgGJj/gEW+DJwPDo8XbZxfvN+L0Q4icxiNkZxDHpCkcdIcsCItV1ce5N2ayr8
qqbxrp06ybrO++V/bIpgVX1sUmWyKT2VUe47irOBYtWOJuCTwgDs5eVJtpAKRzAvxkQZzc465cWv
JH7I+XMkq23MUeT7Xf69GuH4YZzbLG0dUaaZFDdSWz9tZUxFslUIsZJqjASVhvw6nSwMErw2GvNY
Lhu9lH2WeaGLiEyr1kHRkeCzYLQDUk4bIwmuIxwGNJQkV1aX2ZpXvLBl2lWQGzY2TQWPsJvcVOvE
j69L5pJns1uVr+N14rdb5dXZFCuAmLccyrqlN6puAodsApYhiYznizvm768oXOg+nyXL2gidMzVc
aRZgEszAaxzk7VAK93oLYxZWyp5IVvt4/3idaR14Y+5su65dVcM/lCFAt5TJ9LakP0xwAto0aSqU
rVEOBTQ958cxfx7sW0BI1o0xgPdlSLMVoslahavLqvCmM5LngqFtE/bpPqLFZlC5xK/LPp7gM6Iu
AN9z2YOJRrWhMGhg4GXcjM7kQ7/h8vWVWLIEeB3roqhXC5OeMvSDu9zvC6gPAHRQyEiMz7+tfn//
r6r04kAaYWJQy8GBNDfRe74atswvr2ZuWsR/KSRU4jIswWVkrZPzTrOAorDYasIUUciz9eWdm4/F
N69kA/5JHRuwKhFPFVuDomstQKdRmnsGLcDBlLmkf61BH4h64pGGkeRUnE+jFibnj7nYwjCGJK7Z
ZXM/mO7rB7IdtrFHNjkozLCP1SbxGkk37guOfGmVwq2dwjgp4xYmMYSv79srAoJliCRc2Zt0yzAF
0eGJjA7CL76Or7tnCBd8tfvbD1wZ2w/Q94/9UuJJzgbUxS4I91UJmD02kYZubQ7igaQ9Wt3nkE5+
G9hgkFMeaZqto2DYXP7cZyPEwqpwJa1m4oQnI/IR53GYwKGZ3+fA9v+Vka+a3+IDZ2Gv9sO8241+
q9i3zfjMx/+Vu3YuXv1ehzj6HAURz+MK0C3H1DDfpvk87YF7fI+g4m1mMnXBs9CCpTnhIoY6qNwN
hhWZm3qX+dqz41nXyVHHaQVZ6OXdkxoTorgJJamxHWCMlxudcAwT7vLMhE8r/NZ+afKXoLnrGOqQ
0Fa4bPqsv1ns6vz3xYcrwaZv8BqWHXTUG6h8pFxSiJNd/q+S7MJEpztjac4mhhH8GSDoLFAzAqj3
I1CfJ85AQ4gGeRJ59lS4I0rOdbTv+3uWS87P2YCxWKngg3jRm1oz+yBgST2g47cBojJIs1E36XZ/
t6mC7xn1qIyKBLCMqUJJpjc3TSWrgslWI/iSulVBRljgViuJje5Xsa7MFwVAY+5IO84yU4IDcXjW
6+18t2u/vhrH1+Qh3IKs79F4c1Y1cUFKz9Rj/y5Hsp/3XADhgkeKmvSLEnNxcKY0NfQYzbZTrgFY
Z7kz5lllMo4KmRXhBuTmOOXdNIwnC1OtpINsRNr5MdT2Lp8JmZn574vFkNFGR7jBYjJrN5GtDtBK
hQb6ZSPnb/PvHRPOeFjlYW6BjBjSKJ3nKKafq0+XLcxH93tY/W1BONqTGhhhpAOV43SaWymtV8+M
fiTyCpqueFJKbtL55AvVuP+cAeGc56B7beusw5zTpn+ak692P0fq0Ev28gnG+SRfWpxw0jWt7WwS
oIpu8dDjWujpabpWQgxq1FC0q+AuWms1xr3kaEi+mkh7lxrGOAx6CxwZezfzJx3SEJc/2vkb/M8m
2sJT1wmBVgAVI8ab0n3WHysa+E38Buqav7QjxMwYDfkQcxDTqXcyPy2fg2rY6/QUQNjx8oJkO2b8
eZmKYZwUpwAIhpfc4yiO1tPL31kQvEJG2siqUgz2aTogVY4yI8wki5BcJbE1RmpeGmEHkGQeotOY
+EMN8bq8g0jZdWHIgFKyHRM8AyMFU9MI9wiy9lBueg0yWeVQZkHwDB1tmenUBYBJ4Ay0P3IpClri
QW3BFfC4qA0zLvHR88+uv2nSzu37z8uf/Xx/+Le/EbtL5hAY5ajio5gbcONWkIaDepubrNONfc92
kCuvV9Wr4ktx1vMVvOB6xBYTKB3qjhl9chsO/GcZY3C0KSB0Ori1bnpImB4tK322k8GzbcutR9nN
leytSAPXoK4/2AGiUw3uCTR4DLSuMOElOfEyK4J/CLSobUYK/1qMNzy+jqDa5BiyZFpmRPAN1Gki
ZiQAiXVjhGJl66pE84vwX5V5fx8UkV2tbEIDVSocd/6FuoMqTwRzQAJfPpAS1+3Mq12kDa3RdGbh
4N6qJPFK0J7Hkwcmcoww9pIXs8yS4CFon2Ug4IPHK82HAOwtvAM1vQHyYCA5L6/p7BdyLOTiNkDw
QBf/uSaeQae2BW/qyRmPGWYZTGDq2kEKyjrrXxdmBH8RQBpqqAM1ua19emu8oAiwy3CP78pN6jl4
ymHINvSivUza/Px75/+Rdl3Lsera9otUhQQivBKaTna7ne0XypGcQYC+/o5et+5Z3rhPU+fcxx3K
aoSYmmGEH+vOsggD9kKpEiMJi4Tq5lBK5RUBgG7cxNWbgIck8kCozuyU8cmQjSuqB6rtoCvw39zF
f3/FPKloQvg9DsTAJquhbUKstIbhBXCcdqEu5S8L79OcfdaAOLIhBP7joNNtSXtXkU88URcOjXZ6
Xb8i5I8Hmn3XSZvwMpC1ftADuBmPsOVocqN2ZQs9oSFN7YDoFSYt+ovsLdUn1AwgZl7ftXq0qdPQ
1QNr1w4CQ6bPSWvdxBKOEhbgLGpughPe9U/EsnChQAa9qm0RffBedSpjr+YfCozRuqRwGYXX3zWn
XyOBG2jSvVkYGuu66TJpKjYvmytTJWCBTtZt0JrAiMIFoKe5aitdkDhhznPbUvT15Y/p7Gf7Y1tm
iUpgQo4OzTXYchgfZqI/UAIDzNrwyvj+8kJnk+MfC80iUaSXeqqpXXKsBxO4luZqBLS1N0ZflMkW
ziquyEc3C5fmAUuHaxaWUmGNNZS7UDfVhzE91vQaVODLT6YZS5s4i0htzEoW9QgVLQmuC/V0msx2
2+jdzuwDm2Mcz6W16lDyZDSys8K4q9LWwQDzHeqQDteAHt7Ce9cVEZx6Q7h8YarZVsQXAqKAXeqE
IyB+kjYwSRY2dMCuwrjYmaH1bQzVfujTbd2qdqpOVwGYFWpbPCojaGVM8SaGOqd+KITYV+COB124
oRm9r/jJbRXU0BQEkzRaU9gW56kD2r0dlMNuItWq7gbImyGBIbBZLKYjq25Y4tN6M8UfyqTaInij
DT4kHSaeJFz3AZQ4dOrCqtYJ0Ef3QhBWMGu3ecI2nIWOlkGagOe3JZRQhyHfs0k6LOd2mI3rtgVR
iqRuIAGjK1BC5+bgWQG4IpNEszyy3hOKkY2177vabWLrmMOMJ4A/Zjy9gN3hGhbdlYoBf57RLlXy
oOUCcaokTwO85/qwcdKy2+Q8WmVt+mAM2bFoINqu6UAN9k/SaDw4Ka+hpgWthh5M5iHcCHOnqikC
PEx3dHXXnSwO1c4uQZOx4DQAISEb3iuQMFeuasiUjE3nxCGwUl20Uslz26p+wvK1kt6NTbyVimW3
Weg1g4S9agwuOaxmE8VJwUsRY+xEXH2aEmPVWTc5u1VAai+aL72P3CSJ4Pce2/hyfGjA2iqx1rQw
nDLXXJDrPUbWsoZtpzwGOOBkLG44dLuaSF0bGcqNWBn2+ZA/a8roREzZVpNQ7YEajyaMJDUmPBmm
mxZk8ZHHEEBN8L7gUnKVtXA3KD1ZkfUpCkllH3evbegGYMhnkO+iZJ+akYspngSgIz9qIViED0m1
hXsWVNap3OnhMQ6viPJRF2ybBJs8TXx4AVdDCxevfGXJe7jbVwRP33+h4rP77rFqAaHZhSYQoxl3
LcWRwV3Ct10QYgT1YikfovVAkbFjdGt1duTTcwo2O2CtGtS9Ci+urtr4MZ5uJXMU9TqqnzW5Ncuv
yfKmckW00RvHT1hi+LBWuDKsHSAKLinbFUwXC8s3tQFyoqnPRrh7evHwwqcPteogEvuMeFu3b7Iu
9zJCGqg+9FKxBbspsmMb+IqxUSAhBAdmuHo9xe0hHbLdpN0LDo9vwN47M/ebUttMSeBWAwXU69bU
yluNw3k6e1c5LANIasdNjw5B5prtJwFIiqWPAzlUIEsRqOUnSHCCGgaH4n4cgK5Xs/UQPTD4cnQY
I5YmWY0VtNLHxsvIUYbRcw21AbzFsBbIwO9AUFDa+qXIH4OxA9ei9MoO8nKZ6cj+NlWeKSytiiFw
y0m6serl+H+gy8JUsHBHN2iOXYg51cnAuoKFnvqmFjvJ9VeQ7Z0a09U+itEmGuwoeg6zozFt1KBy
AEX2K7j2DlS+iOhYT3dQocYhLQ6TTq8y5TWBGtvEk3sWGJ9xDR9crYVtHUwfBs0bm8mNEYZM80so
YgfxCDe3TDjAvFjqtZ4XR6h0w3sEaLVhtNOqWqccZ9RQwd0ltx0FJ7rgLtfR6dHQ+5Z+p6pw0cX/
jtZ0NLx3E/rFceUqieXq6rfZjQBHQ+w7tTxeTK2TauYac3237IWXp/UqwCg8KErciDBPbms3zpt1
MHWeGpXwmoEEXxM7NTd8CQuSXqWrEaYDVQ7HbhMKlcVwNxnpJkmQw6EYcvlI/Ta2tvXwPaV7Aucy
C8hdQV+jHgDmotn3WrYOaLLtEXmamm1EnVwFiXpLo+GYMV+C/sXoZ8AZRqIIudlw21qIqpnx0kKK
U7atFxfxsdSuJkk3TRG+TgH3jDa4bgm76VO+n8RaTPxoKMTuq61Zge4kYo+WsTPW8kNpAWaujpHM
YDubxX6RPbYarit4EpNR3Qe6dBIdAbiK/bo2INkIKcFmSYDxXAUNUDjAL7rJYXmrzfKETCsMvaEs
OcaPSmaHa93J3GhV7SD+/1FvwG3ZWi90c/kGP5Mk/GPNWZIwTUxtOhDtjnrZrSEZ6E5waDXix8ur
nMkS/rHKLEtITVNkI2qaQ0vvaeAbNFvzJsSEZmGdc+Ogfyw0q1wyM0FpCbbRsWmNQwh1a6S0dg9J
hqqHqt/wFEkAFoEdLBJtzZZarkt7OStfBqaCX2+E5qGEFAOiqKfVL0HdeZf38hz4/ecz8tn8Po0q
1qenhoeeue13tcm95A6EZOaox+hWX4eRHS1wPc4UEP9YcdYFTUVXp6TLzEMlR1tq+6CSdsIHP6ig
LKL7QbOg53GmIfaP9WZlUcQq0Rc1jksH0arOgFCOPF7eRPara4TimTJ2knLiXNPmOjwBMTumBBjl
I+5XKbvBlVIBAlEdpsZwu+J5HKQTTeY9hdQM1bJNT5hbtz1gMrAlUvMHHboiQY66MAUjzvpqufhK
23ChQvlVh89+5KxCiVVVUVJFJEdFVVyp1PtSwjxe17cFj7cmEoTLm/Jr22fLnc73j45JzKKq1jvM
iXWkVgZoSla2EG3Yr1JotsQs3JAWsHOmop9uChDNWuWdqM+kkuCcSVyp1ZZZzVY2DMw/DOfiPneV
Qb3qDTgMdJMdwbGMFqafxfQ2799jvDVxReIexiq4GUNY2RStEyPlrOW7sPxKh1xn+H15j34H6dkT
zELZqAlSTWGbHM2r3oMiiVcccl+91Vw0iDdw1vStTfp+ec1f0XO25CyoKYBEqnLAB9+MhZfg0u4z
kOahEVax1eWV/qAN/tEqmC01D2FJJ4tB4AhofrdB9r/OQDeJYBv8n4tC/nOluQSARglL49PoBll+
/yj3mVs61U6DjkNzrazQpvMXNQ9+xefZkrMwxuEENUY1PqdkM4EAsbdWtV+Ua93Fdw15DHkFlSTM
d96XWtS/ceyzhWfxzGo7qDSZgK9oXEF1ptgBxfDFDK8g9eCX48pAgVWF72oMZHYWvYxqDqr9k9aA
5aO+KxPUHrPsFX0ixa1o6dXJQn9iaV9m/aExpEkYBQ1wLmCycQhN0zSCPZ5/+WwtRJc/ymg/ostA
YtL0Ai88UdAUQD2WlLcLK5z/UCDbzQ1mMXPOzJUkgqam7CcAvfkLLZsPI+QQAqtXtGhPtBPlpuot
zZkivfbQ5HtntbyTRfguqua6qqfj1BkGCDHdfuTpmunfOvtMchj+BdIVytEM61VP+GvTBuhhlZkL
vb6jbpIjvO1dpphegLQ/atsbsHf2GbjILXmoUdqlcnTrCFPr7sSHNPLMKWTgDtkpP1fJmwFL3IA+
yfTr8m78urT/HLq/mzE7dKPeWDKuILnT6R9RTq4IUz4VJVolFt8oar6jxpIN0/k3/HfF2TmKdRKM
o86w/S10z9qbZMmE+/xB/bvA6Qf8OEKNkWm1MYkYRCUJ8bwvI7yLljSSltY4/fcfa4wCkJCsQJAg
jXIbgWcJE5w1nA3sy2/ndxY3ez2ns/xjnQGAmiZnw3TseruybO0IP+TrcNsSJFgrvm22y+aYvyEB
szVnd1eisbjINbwgNXP0LQyIyyviwF7MM9dEOt1ixP03WdbfFza7uTI052DujAVzhFyPQPfpla4g
euGU4SaFEIp0VAeCKCV6Hl7QesAmeGFhL8m0/RZdnD337FaLzEnXYtHXh6i10DJ7FyLdsCnKN3lk
3gyWuYlYcKVowR3M3V/iQFsJdGbBOe9gkG1umj7bDJ1hE+jIW1awsuJpFaA32IzQlwuStQXjUA7z
oiArba68DUCaIR2E7N2IhjZEClpHQPpBa8mtaAevSNCKoe0+SYhjBJkLDI2rwHJWymqlFvpjY0Et
P80XGrXnj5tqcdPSmaazuduh1g2tRROBbiZ8tn1UlqadQt/jHX2V+kSatYfW6ZbGG2cDwo9FZ/su
lCDJugrxuALBnieWjbnDwnekns8o/3XE5vjJOqu1oIty7cBUaLbQcSdSYA6r/mYw0ZWsn3vW4E2i
RtLLq5DflD3y+fTQjSlUY7/KTgFot16nRrBiePeV+VaKW5UcB/QiOGyJzelV5TfwcHGgzf7NzNKe
clzJZvSus94v8uFaa04oF6t8VTvlLS/ZDezR3VSiSrgcMNjZzWR/H3SWvRR1GCF8V+ahq449gwws
e+jVe7OE65iWelP+XU0f+lC44xS5lvwgaKbCfNLOc3Q38xZtLvQ2o7cEB5XmoV0WxcMExT4nl4+l
uaTqsnD3/AlEP4JbG0PK32SteQjMcdP2H2HH1zGG4ip65Ub3khYLeevS3sxuniphSQwLTJB6oJpb
wOQKDpYL23/6E78z47/bP7t7WlrQIRjxSLLOQZy9Hbi+gWoOztZ7gVwp718qCbHq+LpNPxm6WLEQ
cDxM7GgcV0PH4QP0rBQ5JH0ht9cJm55sm4NgQ+DA6F3+qQtZ0J8K5sfmR+ABYYpSJ8eUY1JHIOZh
HhhB1VqYC1X0+QsFRDCu6qCoW78A8X0fgcmtTEelhYCglDDzGK7aalzFCS6wWlmZ2gfMmJ2yIStj
Mu7qegmgdbZE/vELZtcoLmaGsQ6ynAjqsaUCWHw0QHZUheuF7B/Yfz7LO10lP9abXaFKSifaAFt5
QJi1exxk0EiOOmErhX7WytNQ1ce66RdS57Mx7seis2s05kQYmAdoBxLfdsDR0LrfE63Bt9uvObS7
SiVcT1m1sOrvZtrsWWfhW9Y0N7UiDY+5AeNS9m5O1SqALleZx7CVlT4X1Y6SGxV+XeZ0e/kQL7zX
eVhXJw7B2tMXTfGNtNzu6GQbmOzAU9BFlrnwyZxN+v5u8J+d+PHJ1LSXrAV1+oAZBYwHYYzHFbce
Py8/0x/Iya8Y8mMZ9s+cr4rlUOQq+mixXHP6LsBqljA1DMrCVhMoemD6RqFnNBlrBgvvYrDsCSZ9
BEJcmHd18qaOY1tYb2aNlBFxhKS6x03oOhr7Wg3dkj6fEPBKdjc1Dzk4yIqOyVR8rWnE0aLGzsM7
E+pI8KhRcTXC8t6eDPyRJndNfcDUIHaM8EOU5nOjv+PGcGpkppb+Xpmxrwgkbdp4YxbFnqlXgQ4A
WUOdvL4R5uOY7mWvOGO7ToFBj4AZmtLnpns1Gigg0/e4Q7ef2CIVTm6sRLjtCuhdjpgdRVAd0JKV
opmgxmPqoZmYw9W3MIBEcUjo0VCTuySmXiIYuGEBGB6TT+F0qcYjVEN7P241yHl2HRy5RjzTU1IH
sZ2munP5tVF+ei+X3tvseml4k1RcAmxoRsqe12SdJdoWQjt2Y7yGaegF0FYOmnCjKt2dZrTDya/c
nkKCoI/mBrwOIXJkJ0Hj5gZxC3If4/oW6SuPxbU2tVswblZVAvFsqXsJgVCp0W10adp1la1zLfMF
r+4Eg06BwQqMTvlq0F/4eFtbwZYT645UN4Soq7LQ3cxK7KlgXg8hDbSMtlyJ/Yn1nqnf5LoFExbN
SRvMSsp8DZ35Y5m3X0nUrVt5MhYsn9ukddigrONhWxHoePLyK2ktKHtdyzJwKTvWUBMSmTdC9IUR
3VGShyDPPALaUwbNsrgD1TAxUVqPV1qHzL4stlJ19RB3A1ZpJkyMFBzXhLstubcwWS7GY5W+y6Hy
YiPcDtEA3bFrSoqrFM40mppuSgFuYtH4AdyFUpw4M5QPXdndC0au0t6A7xS/agkMLZl5LSCjJjA3
jCRcm5SVKp60IPXq0nKjGmbWmFtbd0Ny21QosaJXWd9qyZXMt2l3HfJNXt702WtBLKjZBJlt5ven
8XMQI2+lYj02ONj5aJuQs2mFDp2z+J2jF1vVvTfIF67CX0TmoGdUmIVBEQjYDk6ba6Butm2cvAIX
v+3Kyb18Ls/e8z+iySwjMWEBgo8q1Q4Te0lbFCyM5tcJkPGpusAYXLh/5hlFHDeMSybj47hqYNzy
v6Kkjb/EF12KwrO7HCyTYgpZlRz78rM4gSgw5O6i7//frs0ucIsQUbEx0g6pHqKnzl4zsjeR9OcT
XV1e6WwS/OP9zG5tycKuMEdcKlU/bGCIZE/lQYUAXj+G/qCMq65oFwhD52uEH0vObuwWLiMJn7Ck
oX4HU+8lY1R6Hcx3iTJ6eYPRWxbiIg0isiOjwVYjBp05BHbqWnVpMn6oRoE8USVrlsGSXaQNCgVh
sS0zoUrdoILQUkQKSVd5/R+DpP6ZbMzFy5pyIqTLcZrrNHibkmmXMYhCd9KmQIaq0HCoqVyrbIl2
e76f/6NGPR3KH1c/DfoI4BmIDkynhA7uLE0BfTYmjzQfXxOpuIqBmDrC3kQ8dq3it5HyMZEbHm0l
XSKLn77Y3/fM3yJ99gGMoZIm6dShSC/BmABChC5Vkecb/D8ed3b8M9rUCWQ54iOtJiexppsKOqdR
8qK5VW/uCoMDqzU6E4kXMqyFR5uDKuu4zKhpof/Q4VTK1FbBEbn8uf2mv/85Qf/avTlXox5TSvRA
AYNaw3jE0GyVAY0myR1KrDvLHCb8y/Z+UsC4MRTorI8uP8EvLOJmgNFWnG+G6hMlnj328MujT2O/
TSB4GKmfusEcyolqTxp3aLz4Us7nF39/+SwvtEraFhVkZA7RvvdO3nMV+jK6bW0bZ5kbRs+n1n9X
m2UzKA5rmQpCbpINc6ITxqCw9U31RP3/ZfI2D+Z1vnPrp8vv5/wl8nfZ2XWV1FRHhMdDav7pEbs1
909TniUZmD+T2wsf0ZwcYnVmLJQa04y8mmyRp+sueUgA/GnfIFAKwKXZ3E116WCwuFGHdRoPvja2
XtReMd3vVaSlAfqhDDK4t7zcA5Llt6VPxGOgB1Ai4IAznpBk4btpdoHb8RuAFGGxcgLR3l/er39T
fv3dsFk0aJs0C5QKOIaKdejWI2VH8tSA+WJzA3lasDGjw5S8iMJC43BRfm7plMwCRc50DZ8LtnGA
s4X5HTk91COIgwpEOuio7SEy4g7ryL/80KdnuvTyZnemFbB6nEqEJyOK1kT/tCY0ibvGtYb1/2+h
2U3ZxAMsuSCPf8yLzBH80+gDrxeAQS7NLBYCnzVDayhE67lK2ukYxkDM7cL47fKD/JsezL+OyZyA
AsxQgmL8xFIvym0aSDQ963WP+VoZYUIc9RAJmtZlaa5TCHQ1kWaTdAlhvvgbZgGshRximhlo9AYp
dLRHt1px6hCPvqYo0Nb5oVvikCz1s+ea4TWoHdaImH7U/AneJ8Vd+VCsdTu8OflZWi8stBe2+ex7
NAwY46mqDgv5WZ5gBBIjvhZCLlylaAbDQ2iCzBSF8IPqlcUnr/ZcXg9Qe+33UDI32KOK9vHl33B+
nPLjN8wiQl0JMlTg+57sO/z2Or/WnHKL7gDE8wGujlaGp9vlhnpQDmw/x9GB78yiE9rSPsziQpib
UucVfkNi3IbQeB3aeuki/y1gf7rJfzznLApkGZhkFZRej2KkMPOFZWIbbAv2kE/DKqSWlxTQzxaG
OyiB21eYpzJUfqG8YVXs8tJYMRN9j8YWSWNnrUQzuLgHCn1vwCwqLlJqy6FZqwpbiyzeNjBoLAHk
tCYfcD+PC+UKPZC9GQMCY2ROKpsdzbsrCejhwEFWKAzDL2OJQl13ehxvYGT1HhsNLkVN1E3TAYYy
BduOEy+Y7qz4IbGAf9cTuEByiC4YaBGjutZJjV5Hsw15eD9Cg83qnrXku8pTXyTaqgseJkAye1Ab
SVVBTGydKq+EN47Iffz2LSRg7dpKvKEvHFXNdvqk31lGuEqD3lNIRG01Er5Obs3mKmmHHTlZjWEk
m7dsazQFrj60euiWadtIQ3MB5KsEQNZ038AoSSkDL1bz1ahF+6bNb8ax3g7jc5ZK4DQVz6p0u2lD
oIMAq+N3GVUBdrY22pi4olX3MfHVCukyhahWlHtpnkP2m7sJAYOmynvfAuo07pWbuFavGlm6o1U4
ISwxIdf3mtLo1gC+zGRQyppgBdZaT5JkW423r30FyTpz2hpEuSWd9nxCAkE932noaw9jzFayOysy
d7HF13mKO7qBPYigIGBB35ohElqdbdXcyU/S43rvNAy0RJLdBpEiIP0EWrklt7WE1EA5QDSYGz1o
KLAa0+hnE5JuBUxrBbFbkOibsK/dfOL308i8auhWkRq4dSgwwBxt0XaHIYFhBdpSmK/AN0O/Hq0R
Ho/XCof09lXLarucJi+3hBsZ0LoG6BsikSuI5npFpa8B2P+q2xupQDpcYujY3ufttiSpk/Nsr+vT
V9Rre46RDzDA6rFstAfZlRsIbngagSNaHeGvMzvX+rUIqyddgu2tUq8wMV4e34OUrbQA+ixQ5TXa
EdTI+KXXLB/tloVc/+wl/vfzVWehcqombYCGf3i00IkJK/1RHeGhzaQzYe8vh8Tz9cyPtWYh0ZAh
AcYecm5jlG1DITZRq3jpYN02Y7pSBD49SNOL8SHt9KUb4ZQn/8pVfiw9i4TCGEKzM6MTnEjs227F
d+ZG3uYbiKpW2/xuWLPbyw97NoP+seAsLFpKqsMuoJyOZo2IwVHVkx5O7DAPmMCqSkfPEvC869ul
PV560FmuVHY8U+UphdF8E7dttSr9DuWJ/szsyY4X3ZAXbpg5MiwEcjw2Bzxmq+8y+pkMS+bU59OV
vxupzUapZErKkgr0c1uPrk7SyqmvbNCL99ga+IAF9ZSlx5nlRlbGFVrUKOpTUAhBbLRZtgDPXXye
0wv80cMYSgj/qWMIEhaE3+Ha66FZez2sTs8TusrCKTxfl5iKyaiKwZr+i+g99V0V8lIcyiZwJUga
quLH9UZF38RU7kDy6JSrNH8I+wUMg3n2HP5deJ5Kt0lKhpFS86DSb4gl+Fod7iGHeVv2IN02o/HV
Jo2xMmFagVvzBQCLqyBInwuA/lZNz+BH1Zw64bAVKth4E2TCmShDYw6MA9hMmOOjaWW+PJlRjugC
J58h35Xhdc6fDVAyaX7Pe2FrdARTYtOOFA1w/KP+mOmGq5AXtLpBhqiL5xYPzzQXCmGwVIDXb7Fh
6rYahV+zq9K6H9I7itmHKoGygw13PR64xpEKcFtP33j4lkH7FR2H1LgVQ2Vz8qgo63E4qjD97OLA
ZblcK2iMWYJf9VbzTa2HKN7WTQrfXbVfCTZdtUO0kbR90dvKb0blLeR0Ib6fD7oWpQDZqQxMhdn3
wzMTRptaIg7CEh5hcheHvkmLbdFGaJNzNy4PRiBWpmj/q5j7Y+XZx4SivYfBZiTgTx2vy/AJMdDR
9yDOuhU7RF7gwEv6ctA9X2n8WHL2cRE9D9CHiwX6FvFaj+7+b0lwXKdNvBLaYgD8zYOe5b+zgBsH
I2xoK1APm2d4dVSb2AtTN/ZHR4EzNmt9U7rwdVp60KXrZVapSpEnRhar5GYMxrsyAGSBWaXTRf1R
KcG/gqdU73akO9DCBW/LgRdM71odXKMY+Fb96AXNCXgxjtfaaDqjgvSvWwLEn0fS/o3c6uzkVVFM
VKXCJGLYDt/l7eCfrDbFtn4QO3yV7imGF16+UnbQN858c2GLlhKb2enLS9IzfYxDgKistSF3HYQu
unw/sIeFM3f6Q5dSi/mZMwdR6vUUI6ArTvQSObGXO/La8FFrRvYSMHrhhppbBerS0k2kyoBpKfqq
Bi23Xv5wz27dj9g9e3FtykQztEALgEW5om7tp/4Y2sjNml2/yjf1fbka1nngTEt6v0vXlTV7aTAS
GycD0pCHkIitkr0XzU00flnxNosN14hUzxTpusVJt/Ilc4HzLekfTz17jyXXGisKR3Gok2zdpsmh
jlqXqlBgwbLWS12BgDcSVwP4rsK0vR2BFzJAUBb5RsPQO0/DbWEFh2B4asEgBYE0UatrksWhk0Yg
TAjpBiU4vNWSstfZE/Hjd5/++4+EQpRpJuC5IA5d+TKdyHUgAf43R/zHErMiQZZ8kHC/jI/ox4dr
usZnDJ8/ByOmVePHhyUK09ITzeqEpAWhaAoDLNe/nRhFQ368/EDnmzM/HmhWDqAVZERkwDkTq2JT
X/dXAHlDEBTmSQjhW/hhCXt0Rg/a9eiRaaC9+lH3ag6PGTQ8L/+U00q/osePXzKrE8bJLJoswNsD
kMmOtPfBsGxYEXjquLHY0+W1lvZ1dlWJstFLaRUCwlUQ5WQg8Sz57JwOwr9/GvDC/nkWVaLX8FHF
0+TtewPcdxhMdq98XH6MpUVm4amqq5TXmO4fuNSdxhhWOYgDqKYur/Lb0+V0sf/rzRhzVfUSi5BG
MkTBbf+IvC9cFyvY2+e2VDexo26pEzroMQU58k/IMVcLH90foadLezmLR3VRjHWWBdZBz/kxGCHk
cizpPspfC82wVdJ543Sry1fSfmkdqlpprTNtn2gHMSTXYMitYkA5KjH6WQ4mVvnS0DfSJR4ZkJCa
8TFgEDQgwzHpmctzzNBY7yS5dd2F8EyGQEEOxkFCrzX5PBSPrJdX3TRuzGKnZR/pUPqF3ElxnMhT
lHZoapSepR8tjm5uqG9Fd6zQVemG7yr4sGIY0+igx4+vPSBFIYEMZjVqdi6+gLKw+xbaelbl6ADf
8BSqD9hepIVmAaOFCKq5PPZDOLeX1ZWWXZnypqVvSb3P2WPXfWZwnQ/kZ619MP1+GFYt2MwcfXSZ
S9B+A8VceCOXr0Wo3v/zcEuoJ0KMGp9PCcQQIMpOBCY8e2Pwo7x89C5/p8YcqdlqNKBlhqINeqgN
2gZVs5SbL31CswirErWsRdDFR2RIXmCgPUYrN9SbhR2jf6Dqvw7x34RcmQVauA1zMkmrRxk4vTZh
DmkRbu4nVn0pRrAvI/4VEvINu7lkD1eNydeMUjpFZqmQas4FLtqxdiurOFgnUIPGKFJIMwp3eslv
JRfrfqIA2RkrqevvnFEb7nTvXcAxQyx3KSvBJsbwy3iJtHKlAs4Ohxe3zMdrRod10qtoEsO/FPi4
kwOiCZ/EwaKADpAVD+4q9a4WA1rQll2hPKyMbANYjRN0d2V8YPKpAaKo5d8dmqU9GAGDCO1a+47V
92Fa63rqFEPiFKeW7Gs49SsKLPXUfcuwBnpuXUEZZfxk8W3N1ipckvoWC6DZEKoPCf6WooE+yTnA
aM8yu8W/cXr+NWWw9jNVwMquO7qxsGwU7JPocTQA74tRxlm5nUIxK+7uqzFz8/qxsiDLEN7S4c0i
X5R9q+xZ6Vt74sxuIA0kgw3m+milG3BfS20K7+DB2uWYSbH4idXoxrPQhWkaYsc7QEoFrAUnSFHI
6EjF7jRIDehDa+ySKLJr/dZIuRdaD2l8GLRPXX6nUCkyRhD0pndQRN0wU3wNtjP1RoCjRSA/pCRQ
jephgTjoq5hvk+arQUNHe4tG6WgqTF7rtYbTQko426IlPuFajCDIYBbcKbXMq6H/Y0CXPoQplRna
rSUgbXGdhpVj8nWnMJcolWtlO6mBIEK/OFQuskxfJVC3bJJjoFkL1/j5ts6Pgz67x5NYFhQaReSm
ACGWRtcs1R/6ka1JvU8K4YQyAfMVcHJ+pZmwwMzTBV0z43S1XvrSZpe7mSc0YUaLyjqs1mNkOG2b
HWG/d49ST7GVQv0owU50Yml1jgWKIyYtlHnlCI9RPT1WVfeSxf3KCgU6ssmxyks/U+/0wbjnXXjg
ifBzk/howr+V2f+QdmW7sSJb9ouQCCAYXhlzTqdn+wX52McQBPMMX98Lt1TOpriJ1PetJNdRJDHs
2LH3GvpDDeyi0h9Ubd/jQSmMaDAE74b00PSapYV/f5CxVW7W41usdlYCdwBaXEToYcTK3zLchKjn
1ERyO/SDIp9CK+y91U6kgtZqkG7GOLKmKnSnvibjfUeOeqYcwAZ6HavOZkp6pilcy7PgzPW3On2Y
5P0l/086Znc9K3aNFB3V/u/tiLyYpf2u7k+R5SrHLls9InIct2eQhV7r5kEPqScq3xLAwAqaNLcH
W36JXI02u2h8zSjHjojC3ZBJ9yh+IsSk6YZWDWwfQE3UfHQR4xffb0ylS3dlamwKMLF8SMNkwNPX
w7jhanEI0FShcu2FAbNEPF5E6ZvXhgPRZhgsQgOYfVdkTcdvsSxx9cune+dqnnytU1Rgb/EWSRWz
QheH46VUD7LTpRDJABVrioxE2N6esMWL+WrU2W0WGyQe0gCFpkq408sPxf+OqsrMohVk5TIY52qc
2WUGS+xWKUSlAczCh7AVdK/MdqvtKzxHLXxbZmY+lKm9ADS5de3MxSv7avBZgGG5z+JGrNglKh8T
1d9H0IeRijXz4dUK2iyMNBGyzgoR64dUXhQHHWpaqA7C4bV3qOVLf0CRg6rP7QVcfvf/ftwcUNjK
fknFUWvg8CbZCsqqdebDqBSZnQIp+lhobR4Hpt/BOEx4keOVYvVivnU1+uxBMcoJ8IwKTvcIfZpO
+Grwcrn9gWsjzOoa9VihGjr4SIO4giTlXdHXwv/t6P8vg9MCgG2pxREwSAgTcmFHQNJUQluQHkGe
XPmalWj4g2y9OuXgZcdFqyUYTALrXXkU0syO608NwEsBZMrbU7dcYL1anVlMCWW4ygUtnFVQlbIM
tvFRiPppbacXv3uACI/bJ73D+12IwqeUP8E1ztQoILwrv2NaoxsX7E/UvvrqgMc5TwWRXSCC96nB
fFKx02diIca5bFUpd23DzEJNjvgpsQpXQANPJZ2dMly4K9+zPIRC4TApwhhbnb0v0TJShkwo2YUC
BoRSF1StNpqFT7oYHmitUFQ6rhU7lmPY75DTT7qawqFqhwGI//asGmDQ1AmgzueOrUnjkv9wgf6O
M9syHZB4SgxkEI7bEyN/NLV18ip3Kl/77FW5svUR6VivY6PkfjVaNE5ODBJRSP9FizJZB+FCCjxO
uqdYBKUFfJxBw0orp17U7vRMdpXuLk0/agb8PtgJSe02/RPqHG3+3tevifJE/NEyQjzTIfxR5vfw
LTWb8b2BA03CAlcwYicoT4LvlgIQB9ldUL6x7lkgz6MqOUVrq8Wfcjg2I+qf53x4NdSHRH9Mjc9G
2dTGkw7ZwJoaZlZ/DsFhVO79PjSrsQL5WYe0UGKJ47sCfizXgXIYzJI+0OSDN3spP6XKKddgRwGH
xvIUA+4QlfcMKoGa8iYT6DEaGzizmMzfUsbdovO3o3jq9W8OoG0F34o8+WTSR5wFloCmGi8ntcev
Wi3MDPSOhH70w4uifHR1PD1OcrWCdMS5xBQUwzMx/uoRt7MgM6vhnhaVLfsbPiHsyVv5FWEe9P5p
aL87ILuj+O72Xl/bd7MEgRrwVTOIPIAy5oL0SNKTGr7dHkJdTn1+99zsxPYtxGagSdTCgKZ1YlTX
GDxAypiaA3aYbIAiQ8k7SOSmLmdbQds2BJ6qYW5myqUtXkh2UYunSP9Toj5cTuqbY+xmRmpT5GgJ
nqY+xFhZ8SzASDoQGlsDCoipOej4r33wEcI3rEQ62mSmXn1nyLWM6nXsQrOu30rMMYOSGskBH4ag
Bs/uI36AgZoJaBj0/TRLl/HWiiEbWX2GePclE7V+X/UfERQwSg2Skcg0YO9hwyDMsGjS4UVFVbzZ
Y7ftUsnSe9kKVOLyQLZa/uf2tC7mXDI0QqD3As0XWZ1Nq5T7nBVEk85TuzxArQ2GaG/KX/4OqUIH
GnG76gsI9YR56xIMS7vmeuhZxqVWetBHgSHh7auarAI5IwkO9bBycy/WGa+HmWVchEBthjJYkupH
4Tw44PId/9AEUG/Bge4vDoQdQ9OHuc1ecFcmd/nN+LtnZ18YEZ7QDNquwAdGbg4RQUafW6w6aOmW
JGW2anxKY+OKqz2L/5Dw/Y48++i015Q0CiQdqbRosU36kFjA8AFkDoTOWgIxXWT/vrj/Gevn5Xx1
6yQNzDGbWG7Otd059TZ1Ew9OnJvWktwM0omrEhZL+4YYv+PN0knVj7I0kKh+Bn0DVQfDZU0KCUbq
rKzetDrz75IVSSYAs4qGMQfPQ4Ir7zqhN86oDBOGggyDGA77EyoR+CGw2tX1S1u9pmMKNRzcKe2h
AThPIFCCRBkKIhsSiJuIAOOalvG/HftQOb/+YbNwO1RCI/iRaJwFyTe7cQS9MkSVl1sxF62MwsMw
CCxfxD7rYQcGXGekDG7XBdDhOzeGb2sqWUl26NIeuP5JszACSWfFyJXEOLfBB8CInqiPl85neCv6
2c6gxocqJ3aZ6nYcfgCz4PJktPL4VELTTg4eCgS+YUDwExRLLXY5XCGBaVAvEYTPIAUOeGNs0aGy
oclk9cMO2joAwgd2LsoWal1O5B9YE0PC86iiihf2ml1AfLsipZU3FGfuQKSvMXyooFCQol4ZvwWw
0kb1Jj4Y/tHwvwf5McmMlSlZXaX54cc1jre61KAHRl+JZAb3ikM201u2t+TB5Hfhpr5fj6rTTN/a
tbOT38kce0dTpDOtdrwE6lFihwg41MootgSeDLcPydJZvFr3OQwJj+QWhW5VOvcoFlJVA+RwfAkg
P3d7mKXL/3qY2ZEvfUlh0GwxztFQuEp9KkBaYXJsMyJD/G26PaCvzLWVZzOdDtKNuZy3y4OIwLMF
9lHn2Mg9udf+KLR+S3oxskgRfgyQS/SjnFhVyZAN+il85BvIZ49GZsKU6dKrNeyVZchiQZ01TE8c
+NMRO5xBNbVtWGKGUrwt4+pQNtUB0ixQzA4dQYWhYdPagc4gM3sIM9mDKOspj6tdRdC0UWq7EWOU
xaiMuvZL20h7bQhg29uDnDs8w3jEC9M3EUDIAgTiKLILGXq89XdHe5MUqtVW32MNig+PtmXVOBl/
vb1SawnF/DYoooH6ELuRcBsQF60laBum5Iu/15tJ4gjp8ARF3YGxw23BxkzcHn559/+TzsxdNttG
k4BvEKQzCbP7TH3p0rfI38ht9hmn5fb2WIsvZ5mqIqWGpk4pBrbP1cVXKMC9i7EQApkCdUZQ0T1i
Qm/GqUEzhX4TVAustUrO4kG4GnIWVFhTkzgoka6lkHYMQPbWq3wLX1mzLTWTBD40s/1DCL3r25+6
eMyvhp0FlRhCYFmUq82ZC5kb6Y+q4jurZkmLScvVfKqz7jYe5FSsMyQSEt1HLd/TrtlAts0hiPNa
OMJVRrF5Sb0eRUCqyCunffFVez38LMjEuBq5Aqnps5KdiuBFyNI7VX1r89TjwZsYdN7IJLujOJCo
+LYR3Qbx0dBVU4cPZh6KFtEUS88Sh8JjgFbgxI+jrUp8SxvV02l/BIUA534VkbySpszZP6VfDEMW
4GenkeTCoQlKmOi+xSBIVMWzGED5XzEOYn6JgMGI80MZfrDmIYHShVy7qXyGiTlfdcNb+02zQkSt
+CmPalwLVEIIo3agSfZII6+FFH0Lv4f27+39uchcvr4gpg18dRTVoYTIArgGeMa0Nh5hTmbxHe6I
v5U74Qiyh1gx19iVkrF4Gn8zRGOWiBkQ+CuaHm3enoEbW+uWwpHjN/FJaaBC1XebbjS8GH6VCeTe
QMe1Kl6ZEp6HYC5eNO0j1ndM24XCUwTgjyoqdgVbhH6gtpTJcGZAby6H4wNaXzB3Vd9KvQJwtvYy
nQJIQyY7g43qczdD9kf7Lz0PnYnQo0lgnGmjKWf7SE7Ajqjw1w6aDMTUkSVlU62kLzZ5DVkJoS3u
I9l44OWRwEIWF5LV6XcchPkwt7k4uh1UsaDt5jUD5Eqq2NSKdKfU1B0pdCjU9AIjWqsyqkvBBDhv
uiPS5AZ6omGp7Jl04Sk0oWAbrUHLbVQSW+g0G1SwJyNP7/ugcGSwMbgOIxRETSK6wfQW4vyrqtvH
TBbRKtZ3qaI4BXSHNb1wO7F40Prw0EM1FHqpRyOY/nm8k2vtQGvJGuTgmNTVndb1m4bCPECFpYNi
lzR/rQRlr/j9hVBoMSniSZaKbcFQn5FrM0GLVeYJGEPUGhoRV69o9uK4VbB5Wx8l3vE01K9VXAGm
lj5RrT/A+9iGB68ZQ5Ef0iLAUEPOVNYtccCIEMOXhPdaNKzQeGMs2II5aqk+GoKjttOJtp9UUjLG
To0cwZuryEzevbSGuI2DyFX98Bz2yRGpo1erqGyhyNUpfNNm4x5VWluC+zA80ewMnfYeQoFK9QbU
Bk+PhcA92X8Thk0Z9EfeomfXyTatYNXHhjt5iPeV3CGRDs5VA9iduNOVjRHEdwZsKqWx21Itc/RE
2oowfQFdxI6jfDuWUWuqiHAxq+BV7lNT0U9Zce7kM1FfdP+PXxo2k9iug/dCV8qWX2VuNr34IFMQ
68lbIqaHMVPRVJA3bXOCPZnJCSjCdF/wT7UPrIAAIBBJjpo5YEKlAJcU0CcBT32bD7EX+MBQIYsH
gecIvtpjFatOENT7NC734Si6/tBuo1D7zJVgP/DM5vldnnUAkKMzKhRuIIKCZnxWqWHBjGeTa4U1
0K0mtEcJLiOD+p3qwaXEoyDq/kRJ8JIS0Ikhk2KGBXdL+J9rTQd7iALKEdm21Lv7pA4fg86w4rSG
Kv7gclkBLqd4KA3gSJLofjBw/PXRsEasrKhAo0d1lKB6kPruNMrouop9bBXo1qmgCORSCcEbBUuh
HzuU96h2J0FUhvgbquL+oPIGfkMPYfQeprGNrpjZjo8kvs9xiRCDu6Rr3wNZ+uJJuNFg8rYST6e7
7lbmO0ttfBYlvBJJA70OSCTKG9/uYTziAY94Ye5aUkOW4+g/WdvP6/IqerMWfyoSXQKSHVrWkbBL
0FJ1NEggbYE5cVR7cBXqEP8UVFsRdz+kMeW3lS9e+w2zKyvI61hNVVSjKseHxA54lVZ+NwinBD19
B+KWgUl2xm6yGIN41J0eHnLPX8mypiH+Pem/0zC7xCroynU0iIYzi9p9kjZ7Dd7Ctz9z+UXzO8Ts
xmoH0spygy5n1TA71pRtmxJnCFOYjNTu7aGW86nf0iKd5apDxWBk1wfyedLe0qLWJumBadCSTFEM
U577uvZ8ItrqMOk/RwDXC8iuKAAxdWOJ6ntXoIhhwMW60KFWFJlpYWx1fhxQLJRZ7lZTzRzN0qju
Lrd/+DTNt5Zh2ilXuzELGj3XKXaCgZflADkDrnx3ysftQVbWep7rooGGTqKeswse0KakDuYw3t8e
YTkH+2ep1Vk6G8Y+1eUcTwUdOm5plyA8Tg7ZyQkCTpOXjEPKfKWDvzJzqvR/Z04IGBurHOc4atO7
RE63MQQiaLNG8Vqbu6kYdbVAUSAQIjbTs/xAP6EdOekwQWcUPkzQ5THpTrLFlzU/PumnEn5jW6iz
AJGr4IBJHHXkCI0XNhzHHh297hz7LzKQUUhX1OC1ZtCf0JtmC+fnzhwgjmjC2sbMYhhhJj2rvw0u
gx6ks52G/99IvbRU4LatBuBcFRqU3KSgMgVI0KB4dZ8UuLHA28Ye12oJpavgcYTqKXI+qcbiqcQJ
4CAUq+17BPkmFW1oAWq8SQvScpcB4BwdhxaXOkpipInfaKLsfS2GyF6ySX0AhlA46/3QYQ1Hqyjb
MCO3IQuTtCjDdehz+ICyVK3X573XFHCEqeBUpg4beaRADf7p6/gA+yuPiBR9DSSbBQg5oXaEmRH1
Qrl24N/lNb7oCrCiisfkyRd6K45ky4AvUZL9ZeNnHFdWIKIUAmVOmQCeGn9KVW3D7MASs70mI/Jr
mUm6Bx+GNL0+mJWsuxLCiIiTP1A4IBIf5n3+xGJGr+4B7ORNRz5I/Z4UYPuFoasOgRManRlHzzF4
b0MbwBUKam2A00LMaFoQp5Tx1WjQiS99BhppCKW4D1E4j8I9VSVoz70q8YFr30WYOkjXPK00IPTn
xVPucCiFY0q/8liFdJtm6rEXQtfiMQQyRyId6rGo8QXP+di7iTrBIAebawTpL1wc4TUGox+rzwGE
j/YRyWww+VHppE5BiWXIX3DFsisNTSWjsxqlsGTsck1AP7eZVJfNGP85ytgSkI1j4KarBxFu9Jxu
oY1phhMQE01BIdllZYlnl2gnKBDkAbjo4PcJglsGj7KY2Znf2wZ7LXluZTKcHRWoo3eWpgR21L8Z
gGwOEAYWW9li/Ngbh5GoMJRwBwhoyJldg9Kug/JfGvBfq0rsXLg/cOpJ8IYTskvcx94Aw7GqheJc
9MkJbMLqYFL2MyP0tJjQYhOmGyU8K40OhybVllPZ49nrZJBM49b1K76XkwafyBypupeHrxIODzTY
sbFwGQ4N9iuQWro5xEBFF6dBdETMOB1Qm4sbO9ZFO0ufw5Sh62zc5al+p+lI92FKFQk4VZijPocX
lHIn4d+zqLON9lLIjym/E4q/DG8kkaGuDqJJB2hlDGL77eC8WDtSEKZkQimq+T8yi1cxjEPkKO+I
OtWOiIszov3pTWxzK7gzds0ZYm/Qz10pcCxF5+shZ2GzLSOgYxI5vADPbqbVg1B+wYV9JcFYBGpe
jzILk5FeFkZbUnwYkaFWOjgSnlXwqffq7sVg4p9I3nP2IsKILqbg0EXPtyd27W6Y5VDlqLJeiaam
IhK3JH6Gwff/Z+muG4qzHGoMSGx06MGcjTKwur7fCk16ggMfXBW65m9TtZuuiAMrVvW7jHFEssET
B3L0B9wbKdCYtz94Gu1f19JvaW5+5xa1pBEQUJszm6K6IJWeNip/+vbgA6L03w0120Alqu2tqGnh
hWmuBuwp0RUzRGO71/iK6dFyPefqq2a7aIQKZ6mlMbuEh3QrmPTAHfZXgIWjVTugLQCQahtbsr39
faujzjZPAOm/AYXV/lw4xjnfgtu5g8rvNkXpGtAS9PMc4W5N5WkxTbv60tluilKtq0uBNmelxNUU
fvHoUQfdzSDDNokau/fZylculsivBpyl5QxStGIcIi+EMKvVlrj2MoiQo5vGkz3vV47jUsy5rqnO
cmlYAkAiVEGYy+PYznvBVMWDtObZssiEvRpl3nOIi67vwp9DL94RtP6giSyqe6OjTwYqXk30Jqoj
4BVPxDiNkPbl8Tsdhx3YCdBgfR9FOGAigwj/+NGwEnJXFnfejvCHXlblFs/oAKlIC1+JcdhrvbYt
kfD1ggCTSGUFa7nIR5epoaAbBjEFfa7N1PMyVeqaDudefK7hDei3KPOqohsDak5gJhv30QZ4LHFN
b3NayX/Hod9xZ/sY+NKyVsrpdvGmfBzVKG906lVdVKIv79/fgWalCdobclmnxnAetep7kEqYWODg
NJCE47ldZbqbBxB1aR9CEuzlqn7uRLgJQ7L+mFTDRwd+1iEIn7MemH0VXnhqXyHholCahmhsmlyG
THvB85LZRvZC6gejFCAj1YNFxfIAJnZJBB8bFthS3jhEED8ELkVObcDHRsgbiCj4xntH24sIZ8eO
KhawJ5aMHneEjFrooeMDygXLUFxoDCvvMlvv0aBNMisC+0Ztul3bv1ECeNBgN9mnHA3ugBJnDG4G
XosbEnMzDlAH4W5S32WTCLgI+ixMZ9EosZv+O+fMk6HiQ0FBIHgKDJpi+0JjEZSjZMicRmhL+W24
4wFkUiTDkvh939dooEIFm4A5FBdOM+jw76ggoXVfZY2dwsYj1NxG011AvoFihO5yA8+tHOMJrzWO
jWA8q+KlgMZyEBpw5aWWKAoQnkIbosNPj/+oau7lymBx3rvQpHZp3t9HKG/3AVDIgwyxKPCE6rsO
Mkl9/ZVCbjIKqKXQvwp5y8bYmeD1bZzbTOVuCNvXZjinfeDwCsrD1VOlSpYEqphcdpBblmx/8G2l
ERz1SdM/SC46kgYhRyBv0o5b4zSBQ+h0F1V8CYArYPFGhwVSA2kpqF6Icuoafm1xKFg3LDNl9PMk
2Q5o6mRj5jAdYNz6LhxbM8Vv9/03JeqdJkusNGBwP/5IURVWW8xSWjkatLzl8RJA3LpQZTuDzHMA
03YthCNSLbyqCgrtIsT2fNBuSgUW9mtRfhF+oIiiJiHCqMi+Z5E3IWWCCkAGtGljdg5aInvuJJ70
1UX2Jyqy4N5KkJDOVpG1S3Hgalw6a+IFZQ6x2piSS1Cig92LVlqO70YE11txm+NRHGdA37WrVnRL
UeF62Fm1Qx4h6CXIMrlMICTFil0pve/wGNCGAxRIUJK1BruG65ST1bFroNy1XckdlhLP6x8wq31w
ARJ8qCCTn4R+0tEJW1dM7xmYC8Th7hjsCgaN4ZULZpFPcD3sLCfrUM2LiZBM6gi46gQztYOdbvcW
aj547eIVsYYxXrrSrgecZWYS+mxE7hN8p3SUE2DY1AaWwenjqB8UCUUN8IVvz+zPjTW/Wa5HnGVl
sCHpUtJ0yCGSzEz0wgk1hxvCN8oSz2NePBX+Ywl5Uwa4bKO8xtDD04byaJTyAaS/jRwOTgQzAaj5
NpAUGGhl6YBYRrFkp1prdUiYU4Tv2795sZV9/Ztnt2EQlhHwUNgN2sjuqsH4qBI0GmgFJTRUJkzd
yHKoy4dA56XCMcje0X1beYhJ04a7NW2ze7IR25YN00+Y8OcKxG07aJ5xR+oQ5HcQX4ts7TSeeqD0
aquq9yXenvm21h1Dc9a0QtZiwizlTCNRE5qC4XACM41W2JajwF3jXZSAf6mHJz8vnUimKzOwlHte
vUSV2b4ZaK4OXS4hI0GzFPbhU7klomtSy4vn4fchr8xWmlcFev8CdmeYPSLeosQwWCKBXV6PNBTK
xcbb7a21vK5XA87WlYVx0wN/MZ14EDLIoToGm3Gbp6bgxK7amVO3hDj9O1Ds4HGeIR4O7O7aii5G
u6sfMVtRsellTWkwtz1/b7QPgOluf+Xa2k076qo8UsKsRkE/JLzI6JIDS5riLgGF/fYg0uKl8fsV
87sq73H3UkrCCziUH+mh2mm24gmueky3BoTdcBC24JOeuRdsQav3N5MmtOqWu8gZVgXtVmaUzi6w
UQGSB2r14aWMnwrxVQGs/PbXLiOzQD3VNVWVZF2bXRV9JhQymVoOaGSX5pibE+S7MmM7uEDNPoRM
Wg/KPRqXVv13zc5guRl0Nfjs2tAA2R18H2wYiMdP97MdSKAKWOnDcOr3Ki6s+plvIRd7N2xLq3zy
T8mfCUAGxAyA8as6OEuHVr76NbPQ0KHs3mYSOm3djp3aV+DgTjKk4hLUF3LoNVnMm9STlI2wXXvu
L+6566Fn8SIBImgwivZ/C3/tV/U3tAGa0LfSNoQwpJmaxJJMcYNyrq1BIAgOL3ffyoY9cBd1We/2
lljac9e/ZRZKkDcS+CDit4CwY1ZoRNXh5vYIixfh9RCzQEEAAQgZg4h1UGinCopGUsbvDD/f+/W4
5fGr371lfGeUxpFCj3xl8Gku51fg9eCzKKKAoRemnOOpGDhltUu3ioOXg9flpqBB6NoEw3dKhEMn
tjLn9tgrO2yu8V9FYQOUNhqtfd+ZWHIgaZ7L1BNDYEy6gxjVKxWzRbuLq2/VZ/GjC/Auht7l/x4w
vodMGjyrXyJbh7kk29a76IQHk8Ns3RE3vlUiL4w8CtL8yoIvBe7rnzFlJVeBu4aIR1Fp2FI8mCRp
3/z8rVK2t+d29VvnkaxIsrbDSxbBhJ8aM9lLHktsxiz9u9glFygXOzV0DR4n9qCYmS1qd3jO4USt
p8OL9e7rD54FNgZIV9WzEByPHwcBvvPtT76dbKKN1dx7ubjzG7f0WdxSNJ/CMO/nw1ubbaon5lFP
dyFtvBIZVkeahSkj63KiEkDbQE72FCt12z36M3fSZu1mWDmjP+Weqw3T1tVYqhOGTshhq8JhcwSv
IFV1ythY6xsvDXWVlM+lTgNWoDsRKuQiXdgp38pQXis3KHpM3JjWwf4AQg5SedbaJy7Wla8Hnh2K
PA8GaAAVUyoeQU5kgNZRdsk8BXlEjpFFu/87Efc97fH2QVnuMl0VAWYHRc3ibuSMT4/S6dalG4Bp
7nIHYgamZAPE5Elr5cfpU+Yh9/pTZ8ch1MHWrAekw13QbRjLjkUv7kKJmtAkBr4wsHXlyFRozdAN
1zksBtYC79Kddv0DZkekjlJFzadFhj2ZFCi2lK45EK69uecpfxehSJiEOUH4AcT9UFlQm7/Pnc72
TfK321Rr19janM6u6b4QDQ2EZXLxnya9QLZTbeHEUVhQ3exBWwmuq5t1dmPXUgOeJdRW8HU9SE4W
8JcWtJhAG7KgsONMRTBL2ELH5vZeXdSMu3qu0dnCUa2Csh6D/s2UIXbPaFW3DyAkho0Z7ASrc9kd
LFIu/E5+ri/JWd389w3SWczr+6TKeTOElwEbNK5hfwQ4CcnXRDym5frXEbl6dcyWswy5ruY1PrSI
4N8IYbU2iTdQbRE0iOEVT7endSkPuZ7V2Wrq4UADnwbkEkNifhQAz1XyTZEbTpahQgT7JiqvhNlp
nW593izp0mnnV52shpesgkSQsJNVw6FrrM6VQebwKWY0cgV3A9SECNy6eAe0M8jP1cvtyVu8MH5X
ag6h0qNSVKTpFZprlRtA70nPRKcxmJkV3u2RFqPW1UizG0LTMq0Y1R5br30TQkhRaWumU2vfMrsK
ClEkJNOxLK0OK28F6VGSwxQAAEfWrhzlxZfm1aabQ6U4bWQ5ifzwAo1ql/fUqah/oj0ugRZS6UG1
6wRH7wILpZPUTNJ0LzeNVbe5gy6SLQ1wniH5uU2jleVc2zTT369SjUGo8iKZctMi+9vHjzwWTUXk
ax+/tpSzKMLTlhT+gE2jeID1QZ3Yk/cTK0h8mBze4T/6XweuH+ja1Ycl8JtRdGGSDiO9icoBkPD3
LQDdt/fodHBvHGx1FkoC7osJPg6pva6bOhBtEgOGHur72UloHjm8xRsts26PuZheX2+lWTSRx6hk
pa5Mz+XWHm2Utx24ZTnRCXSAjbEiTy9PoffGJ84byWLG5ZxzlLVKW3XyQx1b0Jx2k2Pzxjexy4/5
Xn0QPMg7452ev3yi8r0LjsSLT9RSN6UX2GQ7PUj8e1A4jrGXbW7PxsoKzNvJYt0TH1LYIVwWUM32
8LTDQ+P/5z15NefaLBjxWAbwX0Ert48S4NVRFcElLKGvfvtr1tZ2XpBiZRIOcYyTEnT2lI5nnv4Y
vrCD6KIt9b72pFlb21lmqse8qHmPm7CAw00KO5sRbdAManJMearE1Y27Ega0WbApQB6AtRzibbTN
nAGJomDKm3oTf0+dKFBhtmuNmeXE7fcO0WaBp+s5L+ME4Q3QTE9xxk2F9sKXYna27KRe8uKfRE9d
y/enssKtEzPN+lXoqVmninCAmsoOoDedyJ576rkCuXPYrJUWVm6wHy3Mq6EUrg0wJsQd2YuhXRfg
/iT3JGodkM1WduZike76BMyiDolUAZx6vGKkd5Ca7NCqngSrtdRHPChgMWSLZz01m9diCxkSF10l
0Wtd7U7eFt/CRj2BCn37pKz9nnk1qQEYdVAD/J5hBxg9NG8e4W3xOkJTqPDg3ftENpoL+3Vresk2
drTRkLc6zSFNNuVO2q+dpEVbwavpmdeapKqJezb+xCEFWiifP3F5h2Rd+zO26H5s9efOoxt4BVr8
oLzmOvri5rDtYXXJTXXTnvjdVN/s9uOxfGerQMfFouP175sFsC4GI32IMF2h+imk5QWW0I4UOEPx
UGfeAD0TQ7zocJzygYq/vVKLaiPXQ8/SrEguBU0uENMqh58iT/JkBOoJnN5b8Ai3WtM4QhbDDlxt
ZeSV5Eafhbcx9n3aBgja6sS0GFvQ3jJH8J9Xvm+auhvnfV6BAu4m6/m09L0L7yYEGVStQQuEskiI
SvW4Iiy0cuT1WUhrC7HXMyDbLwnsFLIKZqxiaunqh1qtxLG1rtq8DKXFgQ/KHoKn5I2u7xibHMXi
zOMWjETQV0ttuD9sCht0TgcaR2bukf/yU+fZVV0bFTy5kHpAGaBSTjJYiIUKHvQaR2NtTmexraFl
HuhlOULeG95Z5QOkrqENJXvg7D/00ZA4Ga1zgI5SfaNFrz4M6jPARCTdLcLeVsTCLhBvYx2dEuBN
I1pbmgip+uSLTxBJWjllrbtB+NaEEN3VIREMdL4BjxLwjVpAy+tasKEfbUclGk6FMPH7YLMAOiUl
m6FSLUEhKJDJbq71Fg3us/5LCAQQHTqPtU8TvbSEJgipqBXK7MdrNAFs0u+/Rgkqnn6wkvL+h5cM
JCQ0WBlSTZ5NllS0SgoJ1hE6OulWDp3xMClzA9Rj+TZABQ5oaeMHuNZQac3Oa3XD5RTin8GVGZRm
DFpWDLlknEm1g18wppGtBI1lbAX5HWLWNUhoLpAw78azloD0yj0lRPAOJ83iIvgWROJx9ZigChKP
pVWDeTCJAQ954oEq6cAiZQPkiZPDYtGgeNc0sjVWvmtEzxHKnAQUWxY1Jofa8O0gtBLq/iU6kg1p
M+Z4/Mt6DFqYHWXwJhxW3gJrg8xmJuj7SKhCDDLIbz6B2nIBLo/wdvtLllf4HxaAMbuoSNAXArz8
ELSlfVj+qcLVpu/Kaf+XOgDXqV4wEU/Dz94G+Rz6OHa5mZLCSaBi0hwtPWO7RjVYLjz/5qLG9OFX
uVqeEJ5BzjW81G7niAig8H+wW2hCAZnkKht6t6a1tTaT03JeDYhWW6n0Al5uIzhXSte6DV/z4lwb
YnYZ/Q9pV7Ybt65sv0gAKUqU9KqpZ7ftdmwnL0KcxJonaubX3yVf4KSj+LSw93kKgjZAkSwWi1W1
1mohDAP2uDmqyOdnEVKEyr/CFlyFD9YinOYIptFniEdK0qJnkTHAbsvHejAfSmX0k4nd5QbIJrQR
PM2AwhbZGxsM24K0JM/WBBo+7aq+/pbFjUQBeOqwjwmqFtKvH/PMQ5MJ2BPpYaY4mVzr2aoBxZwD
Obt6GF4Q86wUNT9f8f94p48Xz9WmWhTkVnIskocM0J4QWqcQ67x9AD+VV9V+O8CPNsqrIaaSploE
8PaDyYAWj4YXsGFScBubT1XFDgFAU6mmoD00BplXdqxNSJuB+bxDXitqlDvR1Z4EHXym1G6pIbyV
hqNHUJTwc4DU4kl/u/25n79hfy/IwjwQ3g3p1MI8GIr1KZCFTfe9A2u31f1gbI0Q5XPX8Xuwxf7n
rNOkmkJJD3hzMC1tobu2VdgD+J7s27OaL9G/Y8rfAy0uWeSnY4QBwjpr9YzgBKaNRj9kfc8gTBSQ
+6r9lqnKys3+X6z7P4N+/H618XGu6hFByAe8d/0cP1b39Kne9NvYsU54Ws72jbed27xBtNkD+/da
uP5fkh+/x1/cLybVSIRILHkYBPpzuTMXWZLWbu3JZ177q1tJHX1+nf0ebnHTjKwqW8uorXMQvTd5
eZ/IL01ZXm5v5Ip5LlmSY9kGTLYIWPKxc4b4W9CfzYSgpeb7ZKxUGWbju2EzS45kqzJCa2owVMTw
Om9iOwhzRzV+gCaEoWcmWXkfrG7X4n6hapBoqdLM5jJ40oXcgdsfDG/erOzb2matrePipglTEhBQ
x1lnEzxnSgrFw3MbF34ltpHyfHvL/kvW6LdhLFxKxIsBz3n4WN02HxgUQLsKtf52j6yRE79q4JC1
u8Na+yBb276Fb1EmSE4nXYsjD7SIsWUHYnpoTk1qb/gC6WFxifSzrL1+uAeNzyk+aUi59M9oawSz
oM3fyJuA3l6cQOnSib7xwEXdXvyyvpo52FzsAS2Pa1+8dn4WPkqH/rGRzA8BJYOazgQN7W+9tsqs
vLLxbBHxi2HS066Gfx9VC4yzkWpLtThm1jZtygdNrcHv9CWNvsrgPhvedDadakgz6ykkNnPkxYG5
zRCLrxnIytTZwlNxoxrLsk6Sh8l41atqM3Tjbgryo+zF3gwy4IjLjST5NpqA6bTS1ybhTomCDhjx
HAW0rukAjU8z205V7wbGNCNJABE3NhrXDpEGHdh8ciRFWrSaNqMBT5gIPEgfh2irti3wygIo7WAH
5QogK/h9wy2bQScpFk5HTRc4e0ctUgQijQWaiMqumER5qdunAHtE45nKe71RtjNEuekSSNDIYoce
JTvWOPjS6jP0LIHPp+/TkG+ZiSg1Qf+8qu8gI/tQQOnAGo9hYO2zKN+1WvgAJP4GdWKblCWoZ1pI
oYS7kddepRuHCDhlLh7ClttD9aj0hywDEUCHalOEotfbUANgBHmJpMPw0jrx4KGsX5IKbWjQnemL
Y2iIx6GJvHwoDjnVzkWvHQOwCQVyo1ill7eQrBHTfWVNYNHs3QQqUkmS7CWIkKrqrPVf2hGUti3a
roa9IDpQMxBpwF02wY+MP3n5AKeJNrg3Q59srSywR8KzFMvPCuuUVtyTme4j5hkS9qQnoZsRgnim
dtQ2sqVGwCwHApsBXZHBE22hI50cEIJynR5V9sMoUSFIITCl9zVg4blTpsBWsegnTeMvvRG50Oh+
zDK8FUeB5zOIu/u1J4e2Yqba4oYT1AwFrcz4gcj+ZGbDnjVVspuGDkJeALNnGlBQndoekRtEEz5A
yUm5J5BaGEDwiouXVRelkA6n4XGIpg3Pz6OJpK6u7NskdkowsRBQKELsiIgHmjwoBMsjYu63o7mP
stjXkNpsRJTB1LVfBTTaWY0U0qB5KanvwFZ3ByvdFFO1sYjYKniHyW+CrcTLYKa9fS2yxSIEHOJW
Vj7JcyBBRBeiyU/qPya1t7b6rFNqGtFPreygrxFMEvmYsfO7tqNwqvqGt7Vb9EfoCDdmA/qCxmFp
51gkB70B3jocaPkeGkromYzkF1YIoMIyV2M6zpV0GR9dCe02C2mYstDRjic8lcMpB5c+AG4/newR
FBF9dBqTe6sIHRUM5SL5mRRHVIt9RlsnQ8OgRX/SLvbq5iI7oMfG2FX7S24UnsTn6trkjgNyDb26
14Ek0rh1UDgqyEYlvbj3M/Fa5A0IzPYifWlBfcClBpT/20w+IAB5J/GOJYU/gYNNxKc88qNW9TJD
YJPvGCl2QjIP7F4uHZifpqmTMIBGCwX0SgM2EZpsiDI0SPj0k1Ok0y4BxTeUxGwGrnHwA8jScIYB
nkEek/GSSnij+KUfv1OgvkGfLdg7yaBN1DoSGS7F+j5AyjtSEpePzC9a6SnWcIbMzC7ABZZbSMZA
MG7Fk68E9B9p/auQtyFBohcBYpi5fEh0twQapHNZ7ytg30HvsYoG0Wb6yUyvJvZqpWg2vRsR21JZ
1SiBhI06BLzZrub2rIYgAL+0qVO6eMigMXVluishBltEbEyrObYIEW8NpbqgDzeyTI/1qLuRDrpv
VDOhj7fWqbV2fy8CN1PwOG0m+CB9vOtduN67WZOXXNSvQMoDPbCN7piD9qn1kgdbWd1FGAdGM60f
g27u2gJ44ZU/1w6KZFDZ7CJ0OFcb9fG2Ma3Z0iKAG7OKBcwU83uihjRS7g850KMVPzRijWeRqn8/
EAH3tVSLQHyXcDzXMfkrw9U1Kpu+Usk5BKxNSLrroSFRdNwdoJBlxSCECkFWD62FpgIjiuzQ+QyT
gig39MaJq+SvYWm6Ocg8CvFqlpep2Gdg9A+L1AnAwEYgTDPeVXDdwPC5xLgQUtihdqjFQWsh02CG
3qAQW0fqU04/OwH0JP/BMnao2wh5IPBDZfSBl/xRgwpdzF9V/cQkc3l3lwzJtzwHPhdJbzz37tSg
33RcflfQh2Ukz5BMOCfm25T8jGc5EP0O3fJ2Wj32/ZOCJqMUGgQlgG0CRqM8ghcvnfCJ42vXg9Qk
ju2xBD0KhwhBvQ+QOAySXQ4iOAEeioQdp+KNCkhnmDteg2ixIZCOKbxWM3wN1NslJKGtZnK5Aco7
ibUCQle3jcCXSXGnJT+74ZdSPenjr0L5pWg/I3jyBjyOMWKlIjbRD2DYsWFsgFg5dnlvR4VsHHUS
jyaoaPeTBPJcYzVQwJ1xiixwF8UW2k61cB90mOioGk9kiKIDUNAPahHeRUzbk0I+1tpcaFhNmvxt
qn9az8IRTEYV13XRkjPEc7yWdT5KCL4VT3Y+rWUy/o5B/hxqcf6bse5lYQly7sQPk+NFpYZgs1FX
PNvahBZnvSNpwQMwVZ4jA3oWAG4rk6dA1AkXpX37lH9SSf1zQotjrvK8LvOgJOeC0WNuZq9RYAJC
CBrRiO+wVdsyKe5DK/qCQoCrB8Hm9vh/JwD/HH7x6hqQ/TQ78FWcG5VDrPSHkq4hNVdcyzINxBSl
bDVlIucc1HRgM8kumUBxh5GnXmkeIKlylxWBX5eje3tmK5by0Q175dLyUUsL5LwIqnDId2mPqXky
ptf/bYxFMGjRINfHrCdnMcCZfe/bL2Jcex5+Mg+dQDqUGpyoVP8woKt5IH8a1SW35NlqS1fQp8B8
RF5mxeA/SVKAzOJqlMVMCnAJBH1RkzOYu3bJfXjI9/XJhNLt9gNdDbIGgHjWAoi1qc1X7tXUYnBY
JShiSKgpXYI096ZYs2mgev94k/6Y2uJu0xTdNMwGo2Sgd+conYWnNor9/22QeapXUzFJ0pC+iMg5
Ds8qQughfK7A0fq/DbJwfmHOkSKxMEjGjgEei6IF+V+ySsr/V6DzpyksnF9lJTOnjCLPacjtoAfP
c2x4BclXVuyTCtaf4yw8X1JYLU+tkJwnBwy5Dl5El/8PqKwN9wHuWa2ZfeLV/zCEha8L2hLkJSQj
53EmOpubU8yN2XT70VTX5jYflz9D8T/mtnR6RYFmOEOBWxVuetfu2EEeTLdx55LOuiDFyjH6y9OV
Q64YBGah16esmuV+XzS+5sY/6jS3prTwEIGpzWSjsz8F2l26jYO++hAcwCCPbQGwgRniuQZWknUE
2Cd31PW+LZPe41CzEZkjtAjQyhkgzRBF77cP1potLpPdzBqRY2Nwfx9dCH7u5VBWe+lBagFC3m/V
qduuvRVXjPGjb+DKYdA652VkaPJclV/HArTL6JVuLeTp1JeVuc3Zw1sbN3/J1UiJxdRWjLhAcqpC
nFxXtykFw0qDavVY+yNFHisEnZMpN1JNnKj8fnv8TzImf56FhT8ZcRELo8L2lR7fqEC7THKfSih4
nOXWdIstP3c7gLO66Khk9+0JhHlo8Nve/ohPgpA/TGjha4ymoVOWt+o5KEDiyamTgTOozhnSdF8q
Hp/b8g3SZyux1dq5XPob3gPDpMDfZCDXNWJYEp4vtVntbs9tZZhlSlszJ1mTBH7UQkYnhGrPCOL0
fjC828OsGOwySV2OIyIRFE7OJJGexaQX5fpeb7/pSrsSjKxNaOFpeGHWXZFzHA1rZ5jCFd1jUNB/
Hh5eW8QyVcOspsotkZBzBY4lPOtcCrI2Ay+226s2G/eNw7fMyUCCjY/qMB/zOHcgnehV2Wup3nOw
HTAoz9webG3h5t+vTjrpdcg7xjhpIShjADsKIlBVrQnarQ2ycCdT0ATQtoa5UfSHWYN0W7DmT0ni
3Z7LJ/jYP9zGB5LgajJN2oVCMIxTAD6T4loToScN6dWq4pTtzsDjn/R2Xq+9G1ZcxUdh7Wpcs8/E
lFmwPhNZzappvXw8VPX3ERRXFNxdHLMmdbjin9YO18JVGCkNSSaxc/X4Ddxf0PC0QM0N6t7w5+1l
XblLlx1vFWnkoFCcYiNWXDArS2Mt9lmxjyUGGHIB1cQmXKWJ+syjC0UihCLNfXsaaxf2shZRVQjo
awUxj4b+X/1YnC1v8LWnySfH/JKcop3yj7vV/jBHbfFWmSCBoao9Fm7kj5NhOln1S5bhirdYC7K0
efuujA/vFBG1Gu7qmTkkALXVdyTA0AmpS3tGNZDIFl/wugBRxcqCrhjgR+3namACgsbcMmNybkGJ
mVHIEQehbSioPaIeeXvv1kxw4UAs8EZphYL3WFyprsIPoZAry/i5CXKuM92ANOoS9lIXsSKGXIXT
Rce8GXG3Cb7zQqx4qM9d++9RFnslyhoNxRQFa6lZqOZ8tcgJyhMphHnzvll5+X2+Pb/Hmmd8tT3g
XdMSVKKRBOhezrwYdy09tbhN/s3O/B5lsTO6jDOZUIKdKTS3ZEcZmf/jzsxrejWPxMrGiYQj1kz6
6PuFhPJe08XKIGuLtQj2hpalPQcuH/VdkHDNSo3Q0jZV7hWhteK31yxt4bd1LYg0VDugnFUBcqA+
l2B6VKxwZfdXRlmCU7TaBMWKgQklKOanLHFLiC1NCOBvb//aMIs2BGPSueAlnUub2zLCw64896sW
8F/u9f8YmbmI7oaOVVEjsGQpuFltKaxvRooKPbtjZbODMvCGM1C1VeBt1Lo17uy1GS6cuBKDuglK
vxhbAG1gCRcCAl4erzFGr3iGJVLEysuaqCpOaxacRPBQ9YoTQ2ujVL5CiXvFca+u5zznqyPVN2RQ
uwpuCBVVN887SGTdKc1bnBxprrk40p6CdvqJ5itufHXghbdoRIlQs2Gztxh8UUEIsXpj/eBU9a8W
/MpECTwjSb0qX3lQrhzvJZAkNqIIBS6MmwDOr4LeIgjQXMALWw/5ytNqduHL6B1MvyrRKfjSTbI4
EVqtT4BKAMnR0sGp0SJbQ4bw9qH7dBmvx1ichyZBJXuwMnlW2+6picb7qPw2JZCVqL6KTnUgMbIb
QX7Tt+mK7/o053s98uI0MDWhAbdqeR4pJOty9sSy4sEio5+hA8oEi8HEA2bngp501QJrTHnWS+7r
CUg5oH/ICVtxc2urPf9+ZckFNYCYZ41Ex2HqavEPLRcrU/7s/F/PeHFW0BE65EOMEcz4laQqOv+2
ppD+7R39zD6vB1mcizpty56NGCRj3K5luEFTsaPM8uTqWkL4M0dzPdTiOh0p6yC93eL6GeqTZTU7
MykgdsbOwRBuVQhprcxstsW/z4OBAjHkLiz6ISF/tUNIpGdqLiEUmefNgU2T03YnTdCtVIAaC5UY
asG027eEnIZWhUOg1nTBhf9WVvK1bsZpowoxzK1rPcjQW7ctZz3HxM+jwu8sttUEyCMhmgH1XtMT
cbIxodcFGHxcS9fIyskOJDkqpnws0FQVVRAcCZWjSSpUacf0FDTtCezANkRy/SYN7Qg9Hik0mcEF
ghYS065aw2uSS6CnblDsE/LEu+Y1NDmK1q164Dr4i/tQewmy4iVB81JP2s0sn5dl1E7AIzqm04oH
/dwa/7OaSyx8pgGCxSESeJaJsmukuQly665T6b+yx9/DLJwYGsxHq05jee4giZPXbKNI4U9qaic0
WXFmn5/g30MtfJlVj5pOObIduaHbOrQOuzFYOcJrQyycVhV17TAgBQUIgOpEzSMkX7zbVv6hDHLD
yo2FHxqzPOfjhFmMI3CIWWbL9mI00J/sa3/KhZ11p675oisFZB9NJx7eMxAuWyaJ7UzMjEtl5HYV
dTOI/aXcOhnkSCS+s3cEb1wzQW9gBqE/hp77YpeH3SYrIQAnHlSdHiY87krdD+nbVFzI+CsLvxeV
2IdpAtpToH+TaIsmlG2jKCcI2QEZYrIH2jZ3pZK9KYai2bo253jbNvM6Cl0cfY1d8SObuFwcTgxL
My0LItdLZLLZG6KNeYVsbnko9bsgjND6w7yuJq6GiDQtxTeoB76lmIzCoS4B0SQJunhZMWiQHQK2
K8NsO5bpIeeDV9JZsLX3VHRDcgloSGhCZLfoK1vrOQR2hia0ww4a98VrQ1fCiE/f2tczWRgr8EUR
sv643A3A7jhazxTrVx5cSog2R03lBOIZDMO+sB5prAOj8jMmFGI5+j6AQqTM+Ipdf8LOZOkQp0Sj
okaoZiyrOGOi9VMw9OxOg3BRifbTcSggcQJR6RyoWBJ4Q/oG/CXELWs00VUo1kPrqYqeoPLjjApa
ptHMwjMBRnmygSiDU5DBjUx9JSL6YORZ7v/1Zy5WLQkQBrEgZXeBQu2Pa4Com8nU0CNhPCoSCMUs
SL1iKL5lVE1slME2DGICXhrB6aZhS/al0hYOMyBDSHW/UbjfExDQU5CXgY5fA284xHbBB9+i/dwE
HT+z0RkeofnGclM4MJIr/lTVOBL9z7QdbcPMLugYUpy6yHxiqYdCZTho1TbTL6Jv7YjSZ2LF7kgh
7sTQHCiArRLtuU1/ZgGa3avy0icmMiujU6BLz0xLG7fKpoR4aql8701obqYdAGmobBlht7Ka7LNY
wVQNU4eymWr9pSXR1FE+GNnA7gy87GAUnuhxq5mX2DokQw8g8LmYEvRZHS0FHXz0GGVnEdz38kBb
WADvDgl6II0p83o9x4sdtNPA3qeAk04SraPd4Ok5tEv7xmmH2EeQuU/71ClV6yvK7Tk0laFmBuLf
oA12YGJaiRY+PWDXk1sEQoNFeB9xWLSOTkC7As55Ul5IZkOgHRyhwpPgU9fQkEVc4cTuGv7ns9v1
evRFbKSnEFMz+4LdVeSFMuOkSiAzJV1rSJzvm7/Ow9UOmn8GrTnUZUqlx3mY6TnMd32bbzo/vJ85
ZmGLzr/J013PapFwiIwA7a5GDphiNoEyGbhw/oNTBRIda20Tn120VyMty0pDJCyRpwIHvR02JS4f
2o8r5v8JlwN83u/FW9aURJupSRDW2CNeoelvQCOf1DYmb0+Gmpwj9B9kFD5AYTsT0V8DObpGxrYw
0NYK9TlzLDYlOZn83K4b74r5LPu8p9HCvdri08h+eh5xOidIHESApStO5Rl7EH+YFeg0bZAIr6zK
2sIvIpyoZlXIS/iEzoAjaKpLUf2LXPb1si8CnAg9mZT089xC/lo1GWTewv2YPa/EUbdPxrI9OJ6K
RDGR7L0TVr3LS6gTopfE0rKV5fr0AX09m4WbqajOJxXwh7tBfUotpJRy6U7ynor7BsqMTWvg8g5x
iazED2vbtPAvNRF60UzwL+oAl4uHQlIG/u0V/AQT9+f5WDgXY6imbtIwhrZpdwo8/sZy0CLlJAcK
WNZqP9a8Ujd82ZKLoQa5UdDIlt3R+lRXxdYwIZOVJ5sEANzbM5sX58ZIyzJUmFqF2hC4sRjs40pS
b0ITkjQ5OXRQtxysNerLlcO8rElFolANQ8E6Zlrksrh2Bejl2zXij9n33prUIjRK61FtU9LMuxVv
030K5mDqrfP5fsKO+odVLEtRIKoAoqPB8R19vgeL56ygpoGVCGKmsz9aLw6tLd/CX1TSilgSwC6Y
OI2G8Wjlw1FBfei2TawcqGUJKqnx+u4+jD0e3bGgx7ALLreHmM/LrR1auIpW0QZez+HWNIA0rAFb
QwfG7rbY8Az4VgVJtjUumJUBl06CxlkD0hv4QCO2Wz2DLgngL/mafa85Cm3hKJJgsIYshq8dferr
8gAJyE3jqj6RB3U7bP/HKGQpfTSE0yTVEZbOgAQYIdA06s0Oyla7uBIrVrHik5YKErTAVg0VbC9E
3jFCG0AwBM6YCQwrVtztJxRFfxyspUJESEJTiUccrLnFLTxYr3rrwdzT0guTE/8Fba7Yi/z5qEFd
Li+IU9O79rHfQHNzc9tQVz9l4Uti0KJWeOnhU87Gq4E+B8uJ41PC7NpwGGJM6Oq4WWhb7yPKwyXQ
drZhHPrH1E0v2uPKt6wcTH0RkAhWlgi38C2tC26K5DFABkPxLMgqCBTw/AIc94DCgO/f69rt+Gyi
/mmXT+yZ0a2lPanbfw7e/nObFu4oapK+byN4c5CfbpvxYdRVN6V+wKAH3K7B0j+N7xlFYUgFNoYu
6V06AmRmWOJk9X64pSk0je3AjZ3kjnoQLKFO8WutK/rT3gYMp1MTL0KTk/meucqyZqIdu1gPtTtL
IPEwGrau5IfETJWdVqf3ZojWS6a6o2LsTQptvMg8DCPIniDc9CT0cXt79/8iaKKazkzkJFQCeQOG
ut2fX9PHfZ5qBorbc2ukhjbdTrPrL/kXzYWC8q7fKG50Uu7Ly9oRwBovnOdy5IW3VjBtVCEUcsqC
cBsxYVfyJ0D7O0GhPK0e9PLMxdGIfnWVdCygM4oCp6JFj3fVnIY8cnT1Ts2gigz596x2YjSPAmJR
B6+D0m6TEVrLKmS1weca5ZE7qKnXT8m2Ud+semsOWeZkDRIJEXSCayjWRS8qmQ51Wd0zqnkWzwBR
amxD/2boz6wACZeUjo603pi+gp2PsNhVmpeuB1rRnA5qMtpWXJ8aWrkUjEqS9ru0hvzN0HqDTFy9
17dRqdtRGjh1nztaUfnDcGJEOMipQdOw3RYx4iItdBol2EjlSRWYTB76GflRpxwKd8U+RgarSxo7
tY4jIJtWojohUulRQTZ1q7lp8wxFo7ztvDhDs9sAtC3SLmiTcJVeB/LyRa01hyP/XgBorMWmxzqE
SunXsHoKeuL0fXdstSi2zfCFiQbIVsNuVHFk/bOZQ08GXGrQQ4cqpLIbesOzhoucBsAyy2OVP8wJ
Cg456zAr7lCAdVV9hrgwrwHneU7qXcYzqFOjcbks7gTS7YqeOxNV/HF47qHFqELRvGONx9Vpm5gQ
Y0gVV80Aipp+qXECib+3znqPJ3AhfylqBl2DapdZhU3ywOvTaItVve8o3ys88Qdg2NMczIFDchel
FbK2KapNxjETkOWZil2SaidWRhtSiqPaDXZivRSGj1DfacV7n5mRHY7UCU2IGWTGsbDAi8AHu9US
CHdD+6oVTsMaO5l+hhRJD/W1Hn+U+XFUT4LnDrVeSVE7OgX/gz6d6DSd8vBHKsdNX2quIZEc5q9x
BWsbSp9Niif4paDUtqbKz1QOa+udKHwMYGYiaN1KRTstJIgbAllyRrxm+EKkOKtZ45v5Ly1sQG0U
by2jOgbotmAA8U1V5YB7F3LtKOHxp1qrHgwRe7J6a63UCaFXD7x+mxfbHiWTITqAF9hTUorMY+SO
UrGTGLzASDyN1UHl50LL/J7ft7G6r8Azx4M3cwj8QnnuK7oR8XNdb2tR44/7XdOOfhwpdm9Qu0fE
WsKKcwX3OTr4hvjRUpltqBAh7iuo3VFnEPlWxaGs626vhKXDOfomS8Me+C9AhB2Y4W4UOSKA1jW4
nUIZFAifHPnBUDwatHw0SQ/VS3UHLkUH9EP7OiLOKDdJ9WWwLuYgkBtVHI7KfJz/imVxTtvep0ni
gHjcMYrGBUXeKaYtMIz0LKHlFhMkH/JDQ35K5Se6A+3WfL7tZf8SXIGv49REXp0Sbllk6fODGiyM
6CUhJ3iBpyJ3urtZTBLqol8BDHTzL+KQvDTwt92F2NmGP4ovxi6O7DWn+1cWevEdH4/tq7sHwuIW
eFnxHY0XbCKnuoj74QuCvOpSbviOXILj6MyKPujd6d64tis2a7HlX9ff8hMW9aow0ZAlDvAJCVh2
DR8K0W/hjrvpjkJYZ9iWHlshhvzsisPia6pqEI0ZbFnTEMMQB+00zos/x32N0wDWTmw6g7Zn/LRq
lz45GCCjeVlL9vyF//v/2f4eexnoobNLqObH9UocVLScEpIzxmbYgd53hbxgGccth1rEcehIidWy
7skpUo85qgZp80+D9Y8RLMMy5liBmMt3QcsMqVslcnKTkfsxPesESbPOdIf26fZ5+dRIVLT3cQQk
CM6sxcPK7CaQjXTFHJWIY6I52jPqB1Ahbb1a+sRN3cJZ5b/4bFADiXpdR9JS5dbyhUqiPJmiWpKT
6OI9tvSYJIM3dfkuj6lbSOS3e8WWvPLqjm2C5gdBg6M2Jo7aSIj3wpErsTuA5ZA0ILHQEEuZ+l6W
ArwtySbPAS8lCu4+Zptabxv5N8OUHhkth0DjmOTPk3Jv9ru8Pca5DiD4uxV0eBD1IEJDx2EJO1Xk
Y4bAvKmRbLe4MxJz08b3JihCmcX3RD5puCXUDtmq4mesWl6l8D3XXtT8gkIezRUPEo5xVToyfxi1
96QJEEAUNs/fdcReWdVvClHZkfaSIqRR6sFrwArRDIj+G8WXgElPgCXm8muYRfsYt4UCqaE6AuIh
FM5Y1/bEFK/M+11tWCcKlAdJ4YuZR3D3KSp1JkQUND12ITR+Sb4Jiwu8gM1Z5zT5JR43FYqkuKEm
Jd+R/pUkTymqOyqYicoCVQztaV7gupYACEW2npNdgswcqolMwd0CIpc8e5X1oTIUv0WO0KzfaBPY
IKOwp/i7SqQzc08o/UUrXku0S1Hcx2LHDOEMINVoDepo+LcKGjsa3sECvsEL5BX0fV+z4UVRNV9H
iZA3wIULYgPEaZMOLVc63oqKsHk72V2qH2iDck34HOiv+oBbK9sWqNUM+UXifwPLT8b43igh2O0s
cMjIjTUq/kDwzmy+kTZxMtzKuOyaYj9OpVPo3NHQ4NqA+YcWD0ECDe08BgkOaqlcfUgttstENtcF
7UptPCoUX5kj1CHeBOp04EJ10TjiGB3Ki3p2sGB05fyYQat9BcJp4MpfSoSYaCFxK1k6pC7cQEcc
cdKg6h5jNfEMipF0l+KFdRyE1MnerEZHjKOv1OduEn4jYjvXQWzYMz9WL32WeCKt7zWU4CDJDp7H
XZJsZ5L4SH7LYn6O09ExpdiN9Y+8TxBi5W6fv036L2nd982c/H/vYuGL4qlPdLux8MoEqUgaeGII
bAXpm6pD99lPI5QOhGVsKLIcKpTvrSjxRdNuJ/M97iZHFdSV6BcxJTTAhdNbBmSzGxCRIM5AoboC
oiFELDGOJyrMDZc/m+69y3EbgBwM9rtTUSZUABtkxaWZXuoArNPZDy2ZPGQOdibeAUN/kQ1YtER5
b+SDXxXFdszfe9D5GMb9VCf3k8YdgUd8RS/JsCE6whm0YnSp3MB3nsZG2SQGfWfshG4od0jmTsge
RCeHAZznBSBpoIBBNwGr7iJlRHI73tTGeUgfdLiOwnzm4TECPSdeTo5VgOUY+8vNwelVcFjKJxZo
9zxKvIwXbq8ACFVFHqDuO07GjbAGT0k0t+YT0gmVvu2V2GHtXQikisCxCqD/TTOvqEFDZHFs/k7F
ZjJ3CL4qHMy59FXtTCfv3/vhBeLUtg7CmTD4mionrXsflH3XR3aso3gDqpua/UqN8zRV26F1w3IX
t4jMC90ZoRCfg24WJdspab1QQRNTu49L8JiYbizFfdCirSeRe68Bh7FCN03/GMP7TeGDbL9OBgF3
AhoOJTwpWJ6I/q5zUGpmgQf52A2U4z061udeAO9TCbyfH2mDmwIk1FglvSp8IxhtYuV2qP8fY+ex
HDe2dOsnQgS8mcKWpS+6CYKUKHjv8fT3K/2DI5UYXXdwJn26iQKwsXfmymWQyh0nPCqw53S0Or3N
48EZMVVicOJcOcgukXCOzL/OlMsmt2wqzDON5dji9ZQZTpq1mzkjOX0I3YbU+SLFVCnKbA2uCGVu
TEZrM1r2OGs7M4m3xio64XBtdGNdIr7nXyWbIh5xumXoxiXRKzEEYVIlcwFxkggV6/w6LdgpK9hZ
5hYE1VFC4yAQBKjG8KxaV05/desrVqIuHlGOOn1GwkNnYILbLzvys5+1zviaCmub6vq9oLEx6YNj
CCeJ5a+l/eNaDtQIdBUt7vUcUEXzoRB0bySzb6iZ0xH/HgqKm0Z3ff6ar6YjDdbeyIDA8nTThB1O
rlayHxPJq2XMUhM8OCb1YBo/GONhB9TdyMLIJmwe8azFaEl2NWLhFvNoYkbUkFc/i2PQqM+J+T5N
IIxYl+jTvtatA74WTlXsz4iBMIvBtD5WQ+xEheBa3UcVkek8YPLz0nfyG+KJyElGbauGbOJ42NVW
F2TRsVVxOaHBSZTFHyPDIUBiJ5XiHaRPTlD81eJrAm7pchBx8fYuiWWWplZaWnXiUWzRKpHMbK+v
3U1GbPlyWz9r9ykeOWOQPen+fIyuO+V8f/lzIa0bGBZcKrcUDLWltqrBbbbRZgiqYDjiY7/PToTS
2SYxkflu2VAfxkzIr9XT3y5cSxVVXbNYvZeTnsxIxTBZzPXIms1i+Cf5dorernyz3wBToIH/u8hF
zV7XaTPXUi4eldvVN/wmsLxwU2wVJ/XK69mG3z1OhTRhSZXh2YryBQAXdVOXcjluSfXPCJza2ONt
4o176iZvdqhb6ptq297omzpDGTTY/32333QNxp+Xv9ygErGZhXldj0pcOK3xpman/76AqX23Byqa
rMJ/Uk1ZvSzm1SY11nFu12NfivaCi9CqJLakaBurj73aMvap+GIOz0L2/qwJH9GqOcNIh8/3LwzM
wGrNL0TdDQugvwUPwwIR+toGS3qSpNaJLcmLUMaKi/wjV08NyDSU36RKDo3AgT5EgdqeyuFXg+yu
qFXscbNADqufo9a72kwUgZD5Z5c+PWttyTwKk+XXeftmNk1hp4LkZM3PwZzsyYzw6adX7DK/WhN/
KTHpDwd4rvo2Kev7YQlfe63ym5SYWrHYDpx12OU4yJIDQ4Ioh8fkrJbBgn9PI06bXk3AO5pNhEhi
Dh+M0nCS8m4yY9J0DFvuF78GjTEx98f971D3bxjzEWpWA3ic2uZDV7CyzIHRlq9u4say4mitnT/l
6psKgoPz0VHQVIrvH0vKOHSS3Gast2EkbUbQvVr1plYnSvNHCk0ojcBz6re0fJCjzzFVvKJgk9Vg
GlPWnF+VIWfOWj6kHPkjuUaIOeRbTY3fKgZeeSQ75zyDAW9pXBsXf6g7T1WfdAVMDc+/PBdhia5e
SIBs36r+KD2G+aaLdLSXT/gI2ZIBBcuQ93KFe11kEU6BExJwY5Kkfk/XMfQ3UvnZWkJgARFVMjLb
QeHeE1s2FFvqPyfrRjdIX6as78zB1suFSRzeeGfLqEHyR0jNUKboEpQas8qIQtLylliFgE8BZNFf
VasrZquHJSRHyBKUDRdeLXekUB9Ucn4V3A7r3K11kYgH3W1NwdHwKkysl8og4Vp76seeInS1p1xZ
bVk5RvJiiy0Kz0EPorENNLwaV+rC2ahcK6qCVCHWRTR9VdeDpZHJUGOtqNUmU4QgU18HUwp0zOv6
SXOiQd3IYWO38uoworXNlhIqfjMYDIgWgFv4NfFgKWEdw4q5QLkdzEdd4QQemn2D5Y8y+ZV0rOSK
e6VI5FwehwigPH0tRJk3Uz8MzVcyoz/UBxSB7VuLD/ow9j8gzoNOD45syU7dEp4tLe4Ske++9vQP
FSp7HMVnbPuWaisJ0V5V7/OOTkd/rGXFLbXG7euasMRzs7U4Bqomqz6q+t3KeAm83pYXrLZIN0gw
hOn6N0OE2T1brpF9lON9NtzWC4aoOUZznK14NQHQ8heznNAEALqyCiH3S65B6IXKY5q7m5YicVkY
wL42hOPNSYvf+VORHRQBF7m0sgtZAnyMfFWDT4lLQD6dqfQtnkydX5ovFWTpBrMpWiTol48lyWVD
/7TADu2eC9hRo0BpkN7kSrTNoi9FfIv4e9r0MCj5zkrYSkS+1LhxMARwY/GtX5dNlYhM7VI61tNC
qo+gv3bDG8jwNm7Ptu+Fb5VvIrtOJYluXt61CwMFE8UULPdNMRj2nN/Hce929a45A+fquFGwcMWn
n9JG3/UIEZX0IY4BtfrcnjTJob53TLrfPlmcWD/lYwjJFNtH/Mr6+FAsr0vEME/jf+NAM9mdTPmR
KUsVpm5dPkfya4zh6arRzuuwNVC8pYVsR2PqxQrfaTyjNOo8hMy3hSidsmLTszdYUm7rc+5YlbZt
CPPQl/dM+hCzYtd38a0aSjezkd+XAvOc5k2RGLsMimfV6rHG923GG1nGUWnV+k2XjUTczt5ktagM
Tpr4TrObGdmNlLPBN7hkzrKnDSeJZsXKb2Rw7rAUXT1Pb5PG2uQz0cBV4S5ddDM3WaDkv9S+I7Ro
clM4qZT+4dIeKvr1NKM2SlN3lJqdEBJJOZqbIgx3gvVYVrLTEs4hyDWzXzBy2OCUofynpl+pj90k
2b0eOYNh3Col7ZkOF4MpAwm9vlS9hGrt5WXiUD4QqMKXYsYufk8+aXDHfCE3aTJ4ax0sSYY7seCu
hmmH2dtcpIeazTPt8gcGce7KyRJGiTNEPwHlg8kojwVmnWMNFABiQua8rfRfLYiLHjauEZ13NfZg
RXaY1PgRQ69Evle020F4kcQfUbWP+vPOSDOfV26nd74eVc8dfXQm6UGBBbQ+PAx8zGK1+CaTkCln
jzhvvnX9MYtM4nPzTeoUjPO+1qhxeklHhqKftFGmPLd+wn7AjYJUr8II+tFymrjFzDRxC8CkqjUA
9n8NgnWTRVGgW2gxOsVfEzUQcJTtksHu8QIuDFxg+cS7dGXuH2McGsdOb9Ywzk9CWDtFaLnmrDkS
cOOksGXM93nzZtUru2nnozk56Gm+x+HFqfHFkSLFjZf3nHOvM3NP6e5XwwqsTIWcxnti/qKRI623
R0s4TN17G9uGeNYjqXzjHdUFNCyMzIRcv9cy0+vKd2tR97W6HmfrUSSkUEhvMyAGVZD8tJbtUg6B
DjJXFjQXU1hbWSK3UMtdC3gQ57M9WmcLycKW07d0PFVWwuJL/HzgNbVPC+ZzmDHt27xigDl7nf6D
lsOf5N5TiiVYxJtwYK8a4lPbfZlRynjuRraYlFJFmMQcxfzF6LmRv/RV92X0clNRO2kRpD2rMxMd
y8SlsXlKk22O7WyKUayUVK7OCTbH434K2TemyTNGvLnWyJHw9WX6vmubnr65cZPavDNK9ZBEFTNH
yZ8on2IUsF39VOvvs8WpFsKWSD5lcWScan3mtCJMWp2aMq0dMj+PTG+SX5S13MEPXAfViZQwyOvH
uS62mOc60Sg5FgQIMXT69KVapy2JfwigOaGU9zS3nlXZcHRqlJGmLm5lJ82VHQ23O7bsgvoJs4Od
JI97ORPtQZmeIkbERXHQp2ED7CUpx3L9ICTYSTRaf/knHuAMNj1jHTzRgH/ZuqJsPDS400S14CtF
/3NqMYQYhrsZQ9qyWXYdYg9Y9vijdZ5QPin8I6vhhbTRXjDByADW+L8R6zLOIJtblm4ybZfk71VT
erj+OhljTzX6hAjgt4B1a1w7LazeVuDZ9RgBV4OXdbRwMYFB7KZdXwB8vIUUZ6GkstBv5uo0pA9m
p9NMRl6CfadCeIrafQ7YPRo/oOtDHz92K7ufMHsRbPJoFNyMWkY03lpJc8vMJ50DjCFyMNO1hI6I
9hxvrPT/JtzkDA1Yfuax6OvqqwSoFDUpGBhZ3ONra2z7eTmcl3dvntb8s2DCGE+34M1+jIs4DzyL
gmG8g/DnRLm86eOHlHW/VuTUAKqO6s9F4tvKQzsfj23+kkQ4LenDVtMftE5h//jR6JWrWb+m8mil
H734TBoiBlfYJIvLpgMfkEB0O9SZbT9tU2bnrfFVmKRekbCVmPcqOKGUCt5QLQ50eAzN0ZzPP/oI
aQWGc/oa+rm50LYbtq62thrHbi0s4F4k5VJJqeY7z4YBPFkgQPvSVXuYf3s7HQdQ4FVaZZEe74K3
hWuzWVjRsPxulZXNmTJ4zhu9Ntb7hyMrUSr+eZ3z7/hjrDdnZqmWageeQ0uubMYNJAQH+/fNVSvZ
f9vFv650qVXPo4I806JfGMzMbv3T2KSu4JyvBiwp2+n9dUr8vy3/31e8mBeqraDkmhyvx5AMmVYQ
cTstvD7L/P9uU/+RM1w8Q/Oi658kCG5qUy7H3p08tmfFVTawbiDkEldLYvUt4V0YD1/TMfzu7/8k
LV5e92Jsp7ZZL1Z6sTCSPYfT99v6rQmgNATrCxQsLMqs4ByRkTvYxrqaI24WlwLmavzht0uV7+WM
rMBMMi4mbhYfXsO5uxzVQPOVPRnBsFvT3bVItm9YP7zOP65z8UkUdWrma8J15HvRUSG7mXcZ4fQI
38CqroEb34x+uZqmyEhvdNLnLkd65ULQppxr87H6lT4Zfnjst0TiYNVHJUCCuz0SU1O519/qN7PE
vy98AatYei+FwiTPRyJjd4VHzeBIQYOEi+Cw0ktuTS+/FlX2T8jp75X0x81evELo8MkYr8p8pN3B
S5rYsC6IdqRn+hg07wkRc+dNEsi3YAs21iz3vF9v2uDlfOq/rm5J33620B0gkRvGmVp2sSWVpjLl
Wjsfrc3g9dshOAeY1Z/J7xxPDYwwuhWvkfmuXfO8ef2xDepipBbR+ZotccjlG4MfNiempnZ1JrLd
EcLkXl3P/4JbvOg/7vP8m/64ZtkqeJFI3fz78612tLlecUh90x3JKwWwDroN/vDutWH/NyDw39e9
WGBtX5dGlHBd2OgP0R7H/b206V+yd9Km2TQkp6ttbQfZyC2/9Gtc7m83iz9u+mKl4Q2gwtRKz+dN
v812v82ZfHlzdRGdF8nl3miKgIbY4/IRX5ITTQMRZ6RxHfW+JhM3hQOAWPI+f5DPRHj/Kjfl/NAu
rmfoxFRKkoWvEIObv1+moWi9Jo+yfIRaZC8UaOSX7dRzi6Dlm8G4sYwny3wXmk/0/8zRO1ua0bz0
/ZeB/n+Mave/z6RvHjM/x0IuahmyLl4SV4qxkNKwUGTecbRh2hDggeX/f5QP5yP039v+33Uujr7R
7CIZHOZ8HfPXWW5AT491ok12m3stxoDZx5WrXTzkPspDNRwl+TjIKvyJklg+ULlKJNPmRw/olqmP
lnVKRXNbW08TlfJCx7POrx3pnapY2et0o4snGYZYATdyzUTwTNi79QQoy6qYBNoiykHtRWxC4mpM
WzCKIBH5awNzNRoijHtz5tRSYuBPlUDVMCBLYv8m9L7SABS0Ep1rvWuTD1Hlva79a1r1voQNlMj0
qyg7u+sEBumJOxBbOi2rbUrzvZgknxNU1TWudkX5ILWjQ96gawijZ4UQDYjWGQW67WR9FIYacwQa
HEpkKnVFWGyLaEBRuBlNZgx56obSrp3vNKn1MrS3FVj0SA9JYJ27SlADRJhS89sg0xPXdDeC7MUS
wWdKBQaXEqYHTSV/p/b0oTO0lWgXyujI9T1cFgeu823f/NDzG7EDjpWznZBn+76QQL9hPAuvetwG
fBpkBWFtG5J0QqcUwsDI/L48LOkxTRS6gQWx+kdOC6gUmivl611MvQ/M+JkK97L1sKL3gfQWxNj/
a0j/FPXcTcKzfeqlwEiJx5XvTfVlzm8Hen1t/iEJL5jkOeecAFUo70stvtFWjPKW1an7T0nIvC5q
XXM192ldUanLUFEKz4TEokC9rJjN4epOGsHriLe62jSu2ofgjO+x9GqQnCuvkGB145j1C1YTYMgy
zRhrQVbucuabhv40x++q8CMF2JVldERnjLG1FaS2Ki8thNWqyR8N07YOyEg1FTdaRGgGM/1+6EkL
UKwh+YUwB6n1Q0iCmC44Vsg9bG6kllPHsGy5vbe6fdrdTfV9aR2U6rlScr+fD4K1aSKRJiUKlpzg
rfBD0VKAHZQkSr2T6wlsGykiWJxGAHhePI7DjQAIapU30Hvi3rABn92wPUySYC/Qbar42Shlu0jv
4JICZCngvQ+t+jrBGV1GpvUAgBqH8r6dZqdSPtIMuAU0JYp5ivHHsn4KWbGPtZFRORlm1m01rJtI
x90d+yHB0nh6w4HYVYiZcKKY6RjkkfTUM1KU31MR7IyzQhlSZR4atLedL5S9W/QcTOb7Yo3eZEAu
Bgtq88eKfzqIpSdUUIaNdDOVB03QnAVfj5qYSMC4QzzP3jLJvjQBmwFQlo3fVs91GH5Gw+C2Vb5P
F2O3mIpXN+LeUjCbMr4ynOGM8FnmNUjhLykUnRx+eAWSULKq6NYgaSVBMY/bdkFbn53WrPZLabBr
462rN/Ni2EIcuaOibGrendklXqgCQo+d15+zkNqPqjLBdCihlmNSVK6Ev34KA6U7eyZLL3liHcVO
ApIzYSH5EvTzEk6lNX4qeeQmKas6Tx0JxnfV4IZQ7dTifQUJb5YXVTtJKrRmg6Ccl+VMrCI/qmW/
yuvBK1TTzuLSrWPZ7foHUQD9ZYAyTsWrUfuyVNl6225WCFHhiF2UVLpRS7Cwyrc5MaGHxGX1DqYk
d/lKIu/ZJBe2DZlSNl62DtRdr+jmTZHh+ZS4Svselnw1wtZiDcbhyZiO+SCBPgK2kDQtCqozrT8Z
w+szxPFcQDCC5RZhRjX/hiq8CRAZ1uxhshZPz7Ebl205OqXWbMuWBcv/WVqeYuWX2b108ocWHs2i
Dmb5q6+VwGLitprNleP0u6L8r/P0oj5UGnylTNYSzev/kTEXhln0WNV2DpaNurleUcjfVxT/O1ov
ykOlJfhwULlk70p+9TzwoTyld8g5csrTyjFdJWiwRfeIE2bQRhzi+hw5hd9/QXISrlar3xTIfz2A
i6KRw1YVOkWVj9oE+1+x9nGUAChe06udn+N/1RMX5SEGQLNchQO5asZnbK6EX1dXptb/5B/S6/x1
Jxdt5DoIilZOlEbGrekA/Dxrh+5G2etO+qT4SBLAJSDYuN1BO8/Qt8K95pReaFvej8EFjdrA5P+s
vNyBBPf/ZU/wXX3+1w+8gGTKJB/6JucHptv5MHnlW7ZLgiSym8B0tSC7g2R1hhMqN/OTq3af12qs
y4TvPlGSdAzF/1t2o9/s823+s3mvt5JL0Y58xKsmyLS4PDPpuDM3+p4Jn6ts/7t+lS/T1H6/JagU
MGotVZLMi9U/TBGAdNFNR6Mogxx6q1Kgy+nWA1IFO5mQVSjKbZf+LOJuYzC9guLjWmYeFID3sXTQ
K56XVW3rQWSgBUc0VR7/+xf+tiD4Z6nSWoB50MZpl+K30comSVZ4TWrApGbLSOF2dQlE/VCd2l9f
omDeGI667RlMeNlW9TP/TIlvCYQqTzw6v8ba4hpq8f1j++NHXexTaaUvZtrxo+QguznDQr1bbsu7
2qef9ZTj5IqucR/dhba5qa+Did9+vQasY0PDEk+/dMVLlqXqZo1UxMmZuHayaXaV8xsHcxilq5vr
EN93+CU0NJUnzRvAeOiiJcjLStIEik5EMzBseiabEdI4IvGkZLJb0NtkuZV1khw51P57AUjf9j5/
XPriWWtRS+ReZEnHeo1dcyEylQlHFj2FOBqVyVM4v5n1fbJaftat17R3327HpqqiKTM0Tby8bZMZ
VzYmzXnxTZ7q5G50nwXVl+nO9O8cA2hwbO2KGuKfLLDf3+QfF7244axTUjPN4/PGFAalm+yyTRMU
H90DDM7sPfIwu/UYN3umnW7i++IgObDMMqc8Zq7lau60uUa8//7t//GLLnaJTMPzapoj+bjs2q22
7/c/VofUSJCT/37X8vlQ+Odj/+NCF8ffbCgCzA4uNPqKz0x7JPPQLxwegpcdR7LZgwLfGhPHGtmm
zbanQ7rpT3hXPYQhvpe2/CJdeRvfHxMMBlj9qoUo4ALdlpNFlswwOd/74gDYOSsYMMCVLx6jHUmk
nuQYHxinvib+NSHqN7WJIUI5I3jX5MszzIuVEC9JLbajOf0uh/CSn94RxwTWTeLodvE076KA4djx
jCcN7nIgde+tfK+D/KhsIff896s5X+rvN8NP4Tsg4UY00MZebgBDVy99nq7Hoj217WelGFcKhm++
8/MVALcNZL6IsS5qEk3sSQHQopUHHbOTRjsG4a8R5/911Pn7m/nfpS5qE8aqrUqQ6nLUIsEW4y91
Ea48rn+cddgw/rqbi+piVJdJOav02TkUP2rt4RTudCfbzZ/9vkfAvnqVq0QOYY3T5tpn9A2o/tfF
fx9ff0Cerd7lqbEoK5+RvoN5tDE24e6sz1nuSEH1+1NqJ6zXa+ic+ZuWfLlKFFnXGahpuiheEl8r
E0JtVUjiUSVHrz6gXQ4GiPFNmAfqrLuJ1kOeHl2thzG8alqgWp0DRwl16eQlEdZCcBf3pUUTPSuO
mHwW2otaP5ngfDJpbAbMCjOBodw869VqV31/f07etQYNKVX8WsF0kVDI6saD2imvcn8/0f73M2M2
psALUMgE797KF0TKuYP/lhspM3xBpBcCrLGWeJRC3zFiOsBQAO+a90sz+b2ELjbtmLhiQIgkd0Ld
WitosPUwPCpKikszg+wkdML6I67fDQb7uEM7svSRRhZhCdjFiPk2i2tPEFUnBtKQstQT8AxQ9ZcS
cr+FQHhWmUJM3BLoSqpiOS+zm8j9RlThzmuxI3aCl8JpkJvRUXlM0/opFfWmNEO7NBZPQvu6wolo
VvzycAKd9Buzlbyug93RbKWKWbO5eEn3acFSG8ovGTSmD38YKDfEFf6JrHlRYgUQ6k5jCsu+ROZd
ugYwXFZMbsM4t5nXTaYjHaEtyfgxQE+iPMMPa4GPVL+yVNyVJ7Qc/gz5e0mNQNbAuPXKL9bKTUSS
qstfcnSnLtVpqeRdMxBtpiY7C4c/Ez2LoL+L3bPMezH7hDDdjCBMpBTTo8roV+y7R0whnTFLUSFE
nlaSO1hI+y4HuIq+RpXdkAjLtO9fW8JQxFZykmIIJMgqiwEhS+lsqxIQK4AZpbVbS41bIUKoCtHF
htNTsJorreZwNvJTivmp1IBmql2CRCZOrddKuBt1YxtV5UYymOqfVJ3WRYjPKRhN0LcPIhgMxSvj
7hlZbPaYYjWN0poy6R4RbEnq93MEo2gc4LWWEWqmbJJBC29Wa/U16z6UiHMJzY0xLR9t3UIh1KUg
laxDPYJgFTUaHrUYb3kWDbRqccUVo2MPwVIpGhCvmIZjCYK39qgrYqxa1YUFN2IMG8PHtDZram2b
CA5oW9T7Si+9oZEfm0L0y2T2NPKGuvbQWxVytweB/FZTAoaVoDFPHxP8UfEYhs+WxXymS5A+ZI6i
fSzlCp4Wb8NsJAh72jVadtcvScDAX01+9tYpNr66N21d4PC/hv1nRmRn3TduoXTuOqdek55JtY03
9c9he3OOnTY1ZPLgetOwjaYHNZH2ORaP+hJCLRa3Fa6Ajdy5aoWCYJlcLX1YRHRNCyOGJHEkWMoL
8A6afOLHs2x4ApwD1Xir5Mdeflvrs5J+hQZX7Efk/YMk4HWU2yIwlDpq+wK6SYRv9UKcu16jXBvk
YP3Z69azJv2Y4BymHZ4TfEGV/hn3uHTVQyDr87ZkESXQhpxFDF11HA85HQjB9o6SwEEz68MQ5p6B
vf4c3hd55/Zz5ubLvM94p4oIdh1Db1Difqtm0lavLdiHLchZGMy9aTd1slEZYJQWi/GnmtMHr+wZ
3T4EQ8+zT3LuYMvQOOurn03PGPpDq9yH1v04ykGiocyGidrFrUeX4kgGdlww3oiVc4x6ccgAAJrV
j/0EsvqhNbdTnB8btfXnu2oe0EalG7F6ULCeaixrA7NSaT8lDZ5p2t0PAr7AkXE0z26ik/iGotou
1N5DNLmtsf6FSDGVdz1z255FVOpga1nsDTokJDbmWnkL8+VQr8/wrx5xNXLnHuyLtrJim9ELvk+z
s24UE30JqbDxch+jAVJwORn0dJMYt8acQSVVp8cyNJC9QKgjKFYL34YRCuyQ+zU/q2o/lhmFkdFw
VkChBjdXjSCPaR3RCBr9toITq8Fxb6zXKH2eUEFYII6q/JwJq42nji8AOI5cv4fsed7k5PnLKr+i
/Mk6CxPP8jTi3/HDc5pugfZS2j26oLo+FUNP6rjqW+vk1VL5CCNaR+8ngrta9ZexyG4/Iskth8BE
lVmppoOIdtOBBydxtBHXd6ktwVhXW5JAqWe0Rrq8K6KX0oqcdsTMId1XKXY0Q+wPJrxHMMNk3bFZ
a3wKKgyIQk03WgdDQdOcOJQgUd8JvRWkS3fUs3GHGMvWrDsrfDP6H/VZkXZG9gt5UzMwMCCE0uXd
KcQajiTbN/iCziy8sortrqpckcOsJJJ3kkBlcUJL01/JNAdzHnlFzCjBFA5KThaRZjlKF+0HdstO
tl5XCYPoWnhcYpISCTboNb/io+kIY4pzWMgFGbVGvYnN/j0MDbdPVCcFlV3wV2wGVxp/RrCdQ0iP
sk51L3+pTJqmtkJe+JNw48Nsla6Jv4jGcupLP5nV/YzCqIWTKEuRLSRgqdLyy4jnG9hZ7irGDJGG
g5n+xElkK7ImK6XijNS9SrsrdNXPhQarn93ZzA67zNV8E7rMVuSEQ+Wuso7R+pGuD+n0KpcfKjSr
osQM45UKyUeQ7UjFS1u/1FD6aguXAJONgC5ZB7Q1rOhw1n9G8+S29DHJJPhi+sBJ6gsy5E2Ol+51
bnUY6aIzGYXdtoAd1DjjQLrzmHlGTv1Q3mAsfJQ4tfui9sx4OlnCBL+x5diKXVEVv5Bqx05MNdvO
n4PceqEgAyDPt0v/Fs6b/M0UBFeRFocbmwTFaXKN2uG+M2IoXa9ZPLlsDAgqDhUCwdy8q1IYIDl9
hqje5GF+2yNlnrQ6aNt9d2YFI2UsRC0wOMGUOdyCZzFTapw8Z4RA9Mc5rHmJYXJLQOfdpofvugzQ
+mPUytNOFk17NsKtiL4jStCfKfjZMs0rV4abYO8rWoMlX3ZFznFUUkigeF74HFcJg2Xl2GEaXKgj
rOMGrR5UdXFiUDZBydPwNHkVw1sZOmbUVDtlYQ+TP+lcsyejggVVr1uROqArb+fpNlMecvG9X4rb
BXNfEA5cwlzp/Km0+xKgIzbwRkECqbY7S6kYH4wbHbChzL/GSeGHmDtB7TaStrjlXDg1HEOEn15r
0bcsv/Rlhl1vwrndZ8bnnMYIjc93jHVJn0BOzDFuqZ25H87rjINBTwizRm7B0p4s6UPoAm3qSXIO
EfMTh40RVgJzVxVOYgQOR9Egjy3APoOuDmxER4PeqrsizT0pjLeiZOEe+Ijhix+vT4lKy7rAMVmB
y9LSK7TQkdf6OFdIMIwCGujZ9+SmZB/RtCiorV9iw2zGHP1xhOFb8HGWD7mJdsRsdlnLzAgAfE2e
unANooQJVtb6Emqgmmp8ZTqAZ0uA1fJNE6Z+KER+06cufzyQ1VO6rnaof1RzdeYaMqQ7wNdlQEPS
nJLbEc4yfZQGS1/e5dWnaQxOqCNT5RnmCppgRC506c6itUHNWHNUjAAKnyfygMpi2IKuoBlnmlOY
+wZDbsVg/ShxhgEy24ZUPGmr6HSGthfh7Rocb7r+a2UCOBo3faZvjJDU7hEReVj6shZycjKTTgdH
sSoc7w1PPhMZz3Yk+q8mv1WnK86g37ZuKlAD7gWKaJnmRd/YFhAcWHJQhLbWofsFecNTQD8ELzn0
+3mn2+JhPV5nGCjWdz3xHxe+BKRjXcuTlTS3o1xVzlCHdlT91OOtKlkb0ZRdWNK2WMLvjVW3RXQq
a48DZ+RZHiHVOuHcJ4OR7Bxpbr+sQVx3QRv1LuPAu4QTKa+Yv84vSsmUtkHeoQybUerfq/J5LSDo
Cj9N+alpYkeOXtfiQRNoPHBOL89e0G2wKodKPyqJ4IX0khkB2bqMMfQpilFpoL/P05OQ1d6scWJO
Xxgz22KaBbNEfRj3uPM8TSX/Iis9ev1/pJ3XciS3sq6fqCLKm9v2hmSzh0Mzc1MxjuW9r6c/X3Gd
vdhTpBrnbF0oYiSFhAYKSCQyfxMZP0q4vGNV7lEwW2khrVJIezXV7ayvYRrVC5eTKxU23Nd7Bxx4
pJyl/LGJff5HKPYn8OVB5Ne+sdW0x6qM0PQBRcRyqTxURtiOPaW4koQjOubG02A9BPw/o+g5lPyN
xUSa3+3AXldknqnJ10z7FpMAZ92wUqsfpXWL9HQGUSAbf/kgohVyQk91jk74q0KSIickDwn9t4A+
J1xr50dGq10lkujFt57bQgHxnBYVUg3d0jNQV4IHruQ/oYvt/QpVg5hXhLIf25del1YYMu2j+DcU
u7ULYnps013a1gfN5rLjFlLcvWPhBqoFa7vuNoE8HhKF96QW3HGd0in2dkjkwX2q9y0YZ6MIVxoC
mFUfHmp+VYyBX+k9eYoKcwD1Iqv5MlSgCYOTMx4dknCrNRfAcsG3w7xGqYhUHncJGpAU07X7In0a
Wip7Y7dqkmYRp8TkIF9ginYcYmDpo3ZsQYJbBX3M/BeyKuuBjerBUQji8IDOxzpQn+UAzL0dcePB
ryBv60C7G5Z7GxN3vTp/SKromGEIpHk/dWJ41fa8GbVNLgPsjtAEMOTNQMUAhjv4BWMZpjtqA71e
71NyfAk9c65iTKdAC8ZPaeSihwQLBI2INE8gOvuEUwjSNd0uKV3rNUmSI6GZ/NW0flCuOBr1UxLe
uqO3lWv14CTp0tc3jepuQ11ejeUftdgRdSGFkA1HfIisWTloMifPWnuvjfsg3xYZHn/p97GxnsYS
dSlvhFiHXSP5dDfuVTfeSBXq0aAjoHnwEd9uiYKGtf1GzPWgevKQDrylb0lAASgCSJSRe/2Ot+6z
G96p+jlyd3hfgdcJtjG1br0ydl0xrKpQfq3i79EQoLjx5FfHMbnHD+uu6yo00/XlpKyh6k/02EDS
k4Az8S56apTfhQvkmaJHrlubBPJgmSnLHHaDPTxNGnE5bLQiGPfszbWqPSa8JeyjVqC6mEfbmotf
cu9zq9uGkD1p3t15crcMyyOPzW++Ux2C+gzvGqUBf03Cu6iQe7FaDyR5DY4o2zgSy0CuFyv7okEq
xfzRwYEJEH4zuTSqzFko2Vk260VpxCdVRkfMwCKhelB7dDzpzJfHQLqTtXrRyY81mYqVPnaATSQ0
0PrcuY0lqtbaQ29xtfwGyXNXJf5zE8gbA5J6lCM345DltH8Go1g6we9URskhp6nvvaZassnsfdf9
Hsa7sfhRjQ51M9gHprFI+3Rth1+N8j7UCjLam9p8Gv17hISWQY0uGzyL65XeT6r9yDC9X0HOrOKd
lmGRF2XSU3VOaY1GB3Pv3KLIf6oEekgfuyt/DzRDtXmjrChRFIJApbZdmcd2RNzDC9aC+Uyl6XlR
8nI+s9K174xOG6QMgw7HSlp8r5b+g7qfEKc7fy2yqfyINv17TrOSfa4qkiuXoD676U1K3TGGRtfW
GHQYJ60UyTh/7Jf8PdqsMRP6geNJiLvBtv+pNOWihG+NhB5/gcTPEDYEDidYzSkB+biaFh0RdcJ9
vnHJL2rLhtr3Uh2aI3Da6C65g7cM7NHfTGnKVGFGkGWpvLZ3EcS7lUh49B+yo/fBZ4V7q7VcNFmj
Ccs7eaBzKVBQ/q79lL7oAMbVFbwk82e2SW+FbaDPN9H7yLO8DNKc6ioqkgP1qrwB67kcd0yaPky3
qr+Uwk7YJ22n6cv+dzxzatxfLHOimLnqu8a0zMqGEv6Rd3B0G2yJrzfNTbfp1ynQcO23tOuOmeBc
fsK0+HvwWQSwWyw3coUTU61RmbpLV9ktKE9nDQPvKT/kj+E231r3IqLFG3j3ytYyZ/FgSC0z75Dx
uO034FHar8XSW0/7CUipfMOdsRWN+HkAel/kWWRo7UIdfNOTb1NN3Y1ltnJjaZc7hiCifoQY/b2c
s5iQ+nnnVJ3b3WaWtJUiYyUpJ83EHItHleB0Tkt0bQlnAUEtAdQFgzNtm24Nbxvxj3rXLin3roef
riCyCkKBOevWBoBGfQw4J4S7fZjIUxrkKXFX+POQ+v6VZo1Bd5DCrJPYFnn43a5/UdVeOM1TBpaP
HbO9voCftlx1nNUAtMuyYr015y/OXUlNFwM5b7os3HP6NdkF5+gPqcQKhuqyWm2V5+DRBA423JjH
cuveWTfOfXG07ovd9R/y2da8bP3OjqABLzEbBlq/tfXbNe5l+a7pRW6cnx64y0FmB85BN0MzR6W7
lc9TODV2uLOtMHBYpl/MnSSGzXz2xrwcb3beIh38Y1sz3n+CWnamn/OYbvojohrr+tnfGF/kEwBt
aC8tyqfI2X5zds5e1Ff/rNUM1slRVN1C2RGVrL+Da52Ohl/LjXJrBI8DdXZJpm6U2JtoNO8SF1I4
aJYQbZAWqrMdOYJw8Mmxgb4A30mmYWmD4Pl79Kh1NMujScWxmbiA9W4iV4mvkE+izl/DzD4unRCv
ofao3JYqarPtoW1eB3lqCXy7vlOVt97/X0EHGUlbl6kpwINQ5TkJJFRKLaqDDhJIH6DwW99HUBM8
DY5PM97EQCdsLd15DjCNIYAl699aeXoeY8pjdBiDyjiEQJcBrN50XbZUew9UeQf7PrPu23rcW0N4
r1vAuKz8MPKIiXODKnS9HXvt4Oek3mnCCwcgrSmHWyupKCQighalP7PO2VeQTeUCuz1XOlr+eJ7s
4yxg9TL9xy7Jlq5k37fUk/OU5nFp+o/qmxAB4h0lnelU3dvDC8Zgq3rskem1nkodET+l/Bkr/LeV
B10/2ZVoA9T0GRvnT2Z9GRxzHZr8Ew3JVN/G+NU+1Ui5eT1aMxbIHQqiI3XpKskW0fiaVulD5DiH
wJnM6uxfsmzvRmy22gZ+aEcfI3I3LrI2lsbjbhichSmpezOVT7YEUtBKn0zX3MQKKhSjudDQhdHS
bjmxra3ef9btcRUWw6Yo2s1Ylstad6HBQ67IjbXUZ3vD+12Gt15O1gSFWmn1rYvUbCHre9fqbxIl
uGsomimU6wwUob0kuBmBAHuYSYWwhn37xXIdHsLeOh7kpTUG655qpoOuYyRPKjoNJGNMAlGqWVoe
PC9DXoYexcPeWEdFjWXWsPO7/NGNTia1nwa5b3AhK7+qvxqWc2PWycoFw92qGXiXmp99fd++oSA+
bFuQCpYsm7LBH/4+h2katlZT6D0oCWjx1svwqtxoxjpdhRvK/y/Grfqb3IOskmdbCq16LbytP0QC
Do4j44dpwS9X5HkurSVFpstBNuVZ5mEEVZTuA6i6m+6u+MPuwV/utl8ra3+NSvXJv70+/7freT7/
y9FnyfSQGUksGynUS9O+70L4rCi4NIl0J7Uw4Wu/PCett0/KPwZy28n4CDDrwaL6nxrDfVp8C2tw
CT4KoR3fXVFWDeIe9PIWdvPd1BH2wGtx0idqCnlpgkkoeyQms7tO8e47F50iVDty2b+vhnqvlXdN
9+AMSPkkSA/Z9jpJR1pvv0caiJJTbny/2muZ/tNn2/d07lpnU9OQlsZ627c/a+A1CObRPHK2poe0
jDEcq1r9gaTNofZg3SjFuoAeJhn1kXrlOki+ejBp6uL79QWdX9ngoui56eCeDQ2Kmj7bT1QXhipW
GuVMGw54ACWxTVGKMDYfBKLno8ySSWShPL+27eBMFFyrT8YO05nn6UEyYdV7a+nt+Vi/qbqBe3WX
PqI5Qjjg/NU5/wmzJDNtKgp4dumcirXVLLwnba8elJV2BBMcHMqdgZD/QkZNZOO9dEdR0eADR2A+
+izrRBM2kiOTZa7W0BbsVfxrAt0iDPIF7kl916O+JZTlnt+l8zFnKShuYK7sF0l4biZ9h5beyoQt
8WJaXPHm+i4SDTU7lT4qtUnq+eG5CxH5UKR1jDAEtAgs/EQsgE82rC3jK6EQBRByntuttCrlebeK
nJOrf2105OrpTKao212f0IenLIv31zCzRCRtQQbFPcOo+PlugzvEwepNRcbnQN0HhQTtmgq2gp2F
th52GrQXQVNlHmbnP2B2MMvEbaXRCfkB/sTswhMK08OwTJGXa1d2lh1Mn9gkMqGfJ7vzUWcHtU/j
pg2iRj6lMYxyl4Zm8EewslOmeBnB50PMDmJnj3ZLyHROMmrGBUa5Zfaz0oN9hwFMhYNl+KcecHHa
x8Kimmhys0NYGJlnqqHmnAJP30ZJtqlJa67P7sP9PJ/d7NChLZbkcZ44J7ijO1wpyq/BAR0j+yZe
LEwSoU14UBdUer3FbuCVkHdLwQ/45Cj+tXFnR1G2osJD8Us+N9DBDGvcNJa7qcEPjiMWk3Jz9Dxv
reHxIfvxi5XSP0WSaqI2llSqa0dblfF4p+RABAPsskdtlQ03I60WMoFF6uPDDe3VLfNdBVbq+k//
xFr+7zM3HYmLZ6wVatRSSpiB1VpDIbM6pw9eRJhEEXbl8TuRtFvEf0QJjSCgzItWnu34Je1z56RI
Jyl+yfNXNXq5PrNP7p7Lb2LOHk/SCC1Q7lJiVoztRaWes+ElDctt6Y+r3q+3DWDF6yN+qIbN9uG8
LOWpBTjGth9P9YoE9jcyuBtq9dFaWmIpv0dGiAYiMj7Lf7uas7AVdjgI9x2r2SnfOv3cGjQrB0Fo
FGxxcxakkiFw0rzLnVOaD5P89K01IlIQIDFZ1oLjNB3XK8Fq/kqs3Lo10eV3Tk0f7FKUOYOBbMXb
Ky1GPJL//2389tcBmNemqOyodWZmxPwMgGiMzt9LXwsSPtHizQJUGkupZCAXf8oiWguZuZbtfpXZ
35xBVOcXHaxZJCoiOIq4OYdnzfvhyvHKMNKd1AhzS9GEZlEjlxupjHxSq6KId/qI+liW+uZSKwJr
2VY0uG2MoMH8Lf0aLxAJ++AiH89V769CB78S3o6j+TCpsccKkAX3PqV8lT9JBv4AHlLO8rqHAAha
zFf/5QLNgeeBl8pJP0WeJiwXambuBhA8geevBbHg8/BjwJeTyfHlt97ZRVzNR9eMzKyWiQXtSpPv
Bs6lu0/dzSQo0myKfaEsepT3U57V9H7OiFQKwtFbcerjOXr/CbMIWDeoupZsb34CbF7vC69j+Qmu
9j2Npu4LNOjVRAurvkT8yeL9ikQ7vCDIIxD8ETfAso7+o2RjqoKI7EL0OPj8lL//OvXvi6dwC4Qf
AbecBsnZ18MpyPJdop0SlB5c4WPo82PxPtgsQiqF2WPlw9fws286xR2Y2moqeCZ/4gQ4RZL3QWYh
UvaxmzAdcCDhjYqtQrEcV+29ssi2/kpHMWKpHbqv8o36AEnX2IIDWYx4sUP4Fnz3z8/m+8+Y1uJi
55WFJtNub+VTMhQ7OUlOpt7swkK6QxRqdX2XfyiC/+fGex9r+i0XY7Wg2urMdZVTucK4ahPtqsd+
5/3BZfDFO/yiQGwvDd7cewwr1tI+XKJlueyeq2f9Tvt6/ad8aEbPf8osxiZ9Y6H03QdnJ7KAv6I4
UOYrCaRd1hUrABXAP5BDLX+lyU/ByNqcGzsfehZ0MVgd8G7wVVBeVLFsM/9SZiWgDwRMoyy79foB
kS+LIleaWdqZDvMTLLmHSPOhnYJ7XeoI1sfuYzRGX/N+ANTjFv22cpVyYdho8AUO7P7AK15aA8Sj
V6LPVnnJWi/bZi2Ztk0h5UwDkJpKsBii8uTKLr42oEESR9mO8S+sou66KHmWldHF2rnaNagaI5yN
+xl+oBUi0s4hBZwets85sEm90ZZmuhtQo/BRE4ieIfQtotexOzi9CdTjaPvYV8r9jezT1EQVoc2+
pNH3sfplYD+eKoARgMSwremR3Xjpa4IfhgIiwfKekxhezvClRdSvhbbooNns1v1KwmTMSvHu1Ltt
jYtYESM3XOg3rga2NXjKRh64A3OREOS3ZDgPcXXTk9hHIOnDFmXR/Oi5CkKxx062vvuY0OUIj7QJ
GK2gQiwxsK11ETU710NzHL8DzQb2WW6z5GCowK4gxMKeUVG7iOPglNc2KuT5wst/DuVeB+SBD8ut
2yPdiKfFAJ48jxBasHoAMMhH5i5ElJNjPgs21RT+rgXv2Q07eEmtKhAcT86D8cvYKDvEYZZuvMTp
kHqNKIP8h2fAfw/y2xPr4iDLjR7rJMs2B3lY179ht6ebln6gMizSp2w/CRl0z54sCFVTRLwyybcS
1sWoLrSJdgQ4eDIxJrGjo2n6glxSEPjfYvbFCGnvmVpWeM6pDyAOhMnaClrS/2x7/XOJJjK7X2jf
FHFddMEZ1Rv47eEy6USPTEFYV6efcDETFzlkZQioEnTpQ9PFKxuRUSveZ6EpSl1EI80uEMXuOlyQ
0Hp2x3Ij9cUK7PBtYiFIIn9zpZTg8ISppxtSOqASX1jZskSuxgKzHGYNgi/Vv9wls0vG9cY4KCBw
nIvsfiwObfXr+scTzXd+c0jOUBh5JZ/cPgG2iIIqdLW95SWr6+OI9uLsmnAMucrh1shnu8GHMzzl
xW8//HN9DNFcZmHD1OrKoEOkniIrOEYGnub1bZEd+1gk0CfY8W934sV2NKGNRQFwKYqr/cpRV8na
3SvbbF//iL5NFWWwt4J9KVi+N/2HixEzlB+GsPXC88jF6JroZqnUdGpTsNtEiYQ2RebLcbQG0lnr
2ic7i++jJjsiYbF3BqzSWqohdrntwnAb5Hg8cm9e/3qiKc7CiC9VphPLhBEtsKFyDstoIF8H1vrv
hpmFElnNoY9WhN1af9XQsZVvZf3x+hCiC0WbpnqxiqPi5mYvm/E5k/ulZab7wdEfUn9Ag21XpP0X
Ewkkz802GZWxoYurpU3LU4bwWkv0U5XwX055FkMKV8stW2Jli/FW+VpAnbNhEAjmLDoTs0ASj5GW
xxWDyAeoauYyBrBgruSTtjUOzBRtao7F9TFFO2YWU4DAJpke4eIRGfYRQ1A6xfLR8wX1iw/4j1mG
q83CSlPpsRSNhC4z1nfYDegKxsVqoa4zJ1l1UQ55wl2EANQlEu/EbdZFka10kZ2P6IWlz7BuXi9B
LqJJcQaB/yN5kl+zp6kd6tC3XkRLNILolN8rmLFO7yuIgL+iB1GmJHjXz1UezLFVYz0fgvPQkoiB
ay/Hn53/U2rIg6N14YqEIwUBXZ9Foxi7AaBncnCGRbvS1D9F/sW0Tj6A9X+1keY9SYyGg7TKSC90
+Tvmc6r5uwwEChnG9FuvpHv6LO6knW9kRsn5cCb3woDqT40tfCXfyFZ8ck0sFQFC05NLvuq6r65r
t1ryZFm1mK6o5ZdqOEgUjgz5RUXhXyuOCnD7vCsxdX6V8CS2HEgF0ETTBqPz8jVgh44p2nrOa+Ph
sAADIw+fghaDbys7lPk9hMyDp2TIMGLT3ETD2cEjaEwGNPtRk6xqHLN3dVlh2/B70CUEc/hlDn3t
hzgTBUvRppoFS98HLeEZAZUDRFhNf2dCXPCAUaJYucT7EvbGrn6dpExQKNqpw+r6pxeELX0WG+0x
yOzMm17Oig6B1uTx5opC4xT6rn36WWjUUvrqNoZf56SnCh6lI3pyqvzcWt8oGX5zgmYbJAdF37IQ
d8Vk+Kjo2Rp68NqLSnyk2ufIxJkILMn1qYtqZPosfpoZ5lVKTrFEH6WDbyOjOXoLN8SzA8EqPz6X
AyxfjPwKrO7aU1GQeu8DexNCXFaa+9o5aPzbHgYJUqLs29h/DMtsY8e/kgFNp8TZqR3IF7+FRB6k
EGsCrJnlB7vGxNzYXZ+L4CqYW/oWaYQy0SDZJyeHYdMD9gmVjZpVgkDxARM3uwuMWRBOws4LEn/k
rUNZ3godJEFlwBfRstUQIt1L8W0LkwqoUxQIhv4M0nBZYZv3oYF3Zl2OXd5psnMr/e1Q/UoCmEQr
5Asha+30fXCj/gp+S0ADoVpb5SL5Rgsr2ojE8wXb+S3SXWQ3itm4nVnRojCGftMhI4kaAEwhe2uE
+aFNesEtL8pJ5wik2Hex2bQ5ohoRM3Xv5LpbDcW5tEHuwggJsnUfPgRBJGj6fBCnmX/rWcTWa4e+
MVDht46WmzyEKJe+RDv0pf6jLiW/pA51kFUd7yaFYZFHoGiZZ3FxqGXNsxLKthbaIHVGO6ML8NsK
b8zGgBMlKtp/GggB5JgqGC9ZeVNlv/iqkO2LsnFIpoZCOQPb2aMGLgiEnx7SiyFm8cazYguWEkMk
iMJGzmqiDivr64Hg09vkYoxZspb6bpYZNmNItbHIAEvVOsY+NTb13k/JlNeTDfX1EQULN38MuhbY
kRA64smSGwh68apuBG/0T3fC+5zmjz95MEPF6VT7VAww6TRtPULmq9MlfmkrLnwRr2F6aH24ri6G
mzKZi53gK67iDmSaJ/lAgFHXEOTurDt8/5YDCM+Ff0BU5foSfmCsvB21iyGnn3QxJBo6HuIGZnCW
PFwrrI3xHCKzXyFxmX9R7iBsIyMH/30jwo9/HlsuBp6dcUeFUVlCMT7pW2Ds637XHpytfRRLWX4G
yALE/N/zNX8TOr6rK0b9tqrma3QMseTA9mqb/VYX8kLMARJ9xFleI+UGLzLy2vP/aMRqz1Mn3sTZ
tDz4B2N//QuKDsEsxRmzwPZN+CGnQdVuIrXYl8Hr9REEweNNSfVii8guwgNFU1CZwKiojaM9Lp3b
Gj+m68N8jmO4+E7zAJINYUrt/Q0TgnwL7JriGK29tblq13G/QgW8qPaAWDbiIs/nL833sedPvFCq
k8zqqSuhSEaXYo2aFKY02U2NmO7/i1GA4KvN33MZGM2x1FXmikZU4v5wNEEsEUSu+QOuB5iEaRHb
Qpn43t6w0iQsx2hxGwrlgOJ/Vdu5WL9ZGBlL1wJlz/rVaobw+9m1qs04vlzfIaJFm4UMP2iSaFSY
U9NhQwobI02210cQ7oPZ1S+7stygrDId3nalUkzxKDBG4AAnIE2w0QRv088xZBfrNgsWYdkZo+cN
NlGwRzVWjZ9cbNa7TYVq4vQMg/sBau6Ax3XgfaeqBf95KYJVfJ5aX/yIWQgxsiZQpZw7AB7GZrij
jbpxN9pBW/vfRYYcok84S0SAc1tKMuU6rmLe2rZ0G9oi+soHF5vZlTZ/kXSGW9lmMgVgO7ttwjBA
Od1XNzHuhXTb0BfytqPaLGS43OYoQflHLQNAeWk8SOU5aDC+85PNOFE1G2/jafvAREEBuf+w0zeh
m+IjUB81fcjRa3G/S0JcoehKnr90jKTFSrxnjeoVWgb90UNEinSguwvW5n25zhttoWs3erNFdgkB
aOF2EISO+XMn1IdESsCGnrtD/0I0zOHq7rUdqlRr85d+Mm6jvXNwjygACjJIS3B1zt83emsbxaA0
40nO/pQSL1yU87pg55ZqvB5Vj7/pCryNQ1VeejJ1G8tGkzBWwdC7amis1aaXtvVQq5sBZUTko4pg
40kOzeZ4mRbNEhUrvR9/BFqOICA4GPyKER9AxQ6/0HPo0X9plbsyeOyrrzGiFd7gos8lp3/wesEs
1jSREGyPrYJMnI6PvasidoKzLpBrbBK1s4EMaufdOGgUyO0KDKW/Kgtk4eC99DzV0BbBgDd+kPN6
XZiuh4aQtcX8NYGH4i9H85eEeJHpvuRetG6LcZG7Adps6iZEPcdHB1Kqv7dqsFfxaUyVpyHyRNev
4GjOH3sjlrix3BIFcCMEQ4I1DfbaC39DUQK5aMx2ceJ4vh5uP6+svkceYxbRYfGoIwI/wHSRPgSZ
shmezO24ol+O+OgiMKEM+OCk7r0lbNTNsA+/19/FuqCimc+CfhwMXTe4PKvLOMckAU2If3s/GrM4
j6xEjJHMdHU5cKdkaZUX2De7oneeaCazSO6FZuv1KLedrBgUTIvZRvv1+icTXRbGLILXgzqWliLF
FA3Rnjy4+2YT3Zub/6dIJHhSGrOMUE4lRcLK2zlJ6lI96Gvve7AY99nWXDUvcDjyJ6B6ayR7Vh52
aNfnKVjJOVRYIxNIAsOgAO6flfp1OuT/boAZTI5afuhXKeS7zIWMlIarHgG460N83g17P15zZLAp
BS4aquw6WHLjhhcXnoTZdqKsO+aLvKFO5eEecBYlg9NmvvKMNWfJoB02ZRFEOsBg7dDaZy33jknz
VckdQT44nctr40zf8OJh0kaOLPUq38ga78z8h+s96qMu+EyibGIOC+49T66lhLDYbgYk1pOD266V
o7v3FuFDglubjQFH+wTb6w5dtKO8w7b5Vr0zpEX/LTmJ0idRbjCHDRtqbiiuDr3SyG8NF9kg6xvt
4gyNv/7Wzn63srkxEM/R4tPEC06116G1kFEF8ef3GK+o/u76FhPkCuYs4OSalyuWp6snreoWvaHh
K/MjT86qZt+Uvii6KVP949oHn8eerEXSMiEzmbhl1CrqxQRPsrZTj8KPFiKd6g9y77NM8k1O+mKD
xSPqTJpMrMO2F8epoXzEJRWR02ETWvmxT4JzGXoWEDP/t9oho42FNWq6+GK42aHycP2sfNRJjX2a
o/mHcVQTN6BZfPtGadwVptXceTFwN3LhXVoVN54bgwseD3Yybq9/ps9L2O+RYI4/zjEMUiREBQBa
AQF3lv49CY4tQWRcs10yFJRW45d+aWtLI15QagKCqxRLbHTrW+EeFoRWaxb5zEE2qFPw5plY9g3a
xxst32W4mkx2Ip25z797Qql60cPOmpXWiqxxgk4t5JMStDfy+KMe7mvjMVEeGwkjK+Ro5QReYPIK
owG1eqj9Ixpj1z+CaN6zsKiVZTl4mHac2hqpuPIk99Lm+giCgGjNAiIyY4MxJqRTlvZbzb/YdMeT
5H8VdB3FsR3VtPW5IwtImN7rJ2aV7N1KWGNmx9wUvIr/Icq9jzHLluqUhlWvcm9pvIHsZKW4aHku
eJeupjqa+RL/cKqNgfR+kC5EnfYpp/gYY97HnkU0R8oSWx102pItgE401J3qOfZuewCvGk8StDnW
yLQKwqhwxrPIZlhBlhXj25uvXQ35q4Fs4MpbE042ofx9qkE5K21BqznZCM/j59f1+4xnWVZSYSGY
aPT6jYV8kLf2Fim67Iwwi7doX+kzol6/sfbxrSjF+of05L8DzyUdwdGOua5RBFMe+s0EkkV/b9KS
pNzioF58049r/Sh2VxCOOwtAdZn3rTFtr3LVZotkXLbqKsZyAOX+VbQfpAMChoiEPtLQF8RhTbDW
ziwMdXYty0kox+cqAJCk6Pe1Pok2R+CWezd9aUxpXVtqv2pdgNSxn9x2AwZ61IB4Eq41y3mJEY2N
2zspDZd1Iu1NDNv6CNHTCt/JbIz25njU1fGma+4q9CYRoIWFXqDcqhlfFCVejbUeTOYF68SOv8Vl
s+jcHwZ68dfj0OeUWnxH/2+QcGahrhqUxO4G4CqxUS9tNOhC70/l3vShd/Rz/QZlWndV4qUe8qx0
G4ns4bvjY7+Jn4KcIIpYV3dNUqOC7gabPrIEgVj482ZxMrYkM/ZaNoB8qF+UF7zn4S6j8abThnCW
6slGTxV8uLGQXsvJJ1aoNCM6787syYlZZ1XmLalrvG9v9GVxG+3Sh+mtrRww3VhjhL4Ot/ZzKCCL
CGc+i6youuNvglfrW3NieuRr2M4evzg/3b16r51RDcLzPf+TYDy4FN1O/1Dgf98Vs9Aq5VpuAFab
CvzqAVXbm/qU3Crb/AlzwZV/sDAbzrf/K8LPxVacRdauMgPcMFBmkFqEeL0/tXlMkGSWICFAkxVs
fPXzG/h9irNYGjdQsgKX70qHZC8XCxdPyx3U8XWww0Z7pd7jJPDF3Ui37ku3RzUc0Nyi/gYr+qco
1HzeRP/vxA15BphQtNZKu4CfMqV8FJRoxPYLqpXoKltL92twQ6hbYfAarVQFC82FkoqO2fXFMOZC
QqMcIuicsdlQP8W0baHDqadqeZgqSh0MGXzzPGH58g0U+M8XuCHPQmxbxVKlurl9ijEqsZ3gOMj9
U2dhkZDG6PP6rlQunM6t7lols3a61vfLuOxwupEWqOOvlIhCodU/GyXJsDmkHeBC77tXjrus3vuZ
+YgVU0Nl0vkSpDx3kBoe6jNNnDRWoczcWdo5YtXBgHnnoRzPcp78HPwUy1VgetZrHeXYtYqo6P+Q
3f7PtoP79/dLWMUdxfcTrnD7dmoj+JTuN9Q9iSTmxkLPDaWN6xF+OqrXFnkWQX2U1+WmVwBWReY+
SKNNZv4Omm5p4SWqeyLC1z8Und7nNwuXETgnBaXa4OxViGDlp7pu16qHQ4XkSGiaI6/YI83rN0fE
q46Fpa2vz/aN5XBturOwmfWtntlyLJ/6plvwgMGaowL5d+rYI54VYOfy20WVHmFcqdkpVFu04nvd
WVjRhNsM4Ep778vOMm7wUiq7xWArP7skeDLiu8gWwTD+4ZH8vlazKNtbigptwZukaGK0QLC4QP64
jKEGNr8q52vT9vuwRBneko5F8tjy7a4vlujUzwJuEkbxyEUOoqCqUXTamDXQIVFsEQ0yi7OJ3KmZ
JLEhzAqj6wbmV3mjhrngu4vW8g3EcFEAcDx7iEzo0oRzb9c+TNUehFzuJjk0594QXB6CM/V2CC4G
k2UpHJopXA5jvuqjdF2m3sJW71Ogi9bwcv0r/UNF4L/b5G3qF6Oh6185bUfIkPHM6w7jBheWcaEi
G/M0FQl5jb/Ke6ry/co9oblfLtWfhuid93k95/03zMKWFGtWGkxVceXk/EKverKtm7QM8wKF5kW5
Fb04BLvmDSlyMWc3UMxBi4haRpXcmh7S/tqtD1ry+tKKotXb++NiGL5iaJqFNJ5SzVy3Lmet7DEv
mWwtBuSUsQTRkh/lGB7ywoAZVi8E44s20ixaoX6UhMGU3lZrA7rlV/ynzWqD4/h6qrGsg3vXBu67
EithCl5WxlvaezHzVnEknswT1OY7JHO7XOivwVHZSWv/OfDX6KRWX8vlsMier8/4g5nvfwp17xtp
FnMMO9XyIdUwD1e6bJN7IWhaT977HfLVC0MqNzIOZJJ7V5nogUXatvqGY5aVP1WGsbMK9nYoYx1V
kfVLB6+U101sreIRobs7hPju6iI6ROMRexnwX+ZqdIP7tOx/xF61pHe0lZBLaVPzJsxQ6e+yHbnH
apC/XJ/idKFeuYHeEvuLla2dUoLYyjfVZQtuMd3L4fyvRphzMdVayaXan8KP41Dm2CocwesjXC+t
GHPepa97elkpBG19295UWGUG+2qv7oQFDcFazdmXA2RbKZ3CSpcvqSPEiH9FJESUc56C4lbdZBss
3PbX5yYILW9+yhffR9NDUyqmnT/Kr2N5MOMfnggs8ukQhuk4uqmhiDWXfi1CC12FoucyqrB90R+p
wyG6JWwafbp678PMUZW4aGZt11GV6ZbljXnQVqgxcHh4NGR7bZ3j4CBEoIiGnBVkQiOS8WxgyNDc
uxBMK0pP1z/PFPI+HJ+LSal/J8htYZc+jpcqPOvDqOPf2L3mHjXu8Nf1cQTf6A34f7ENZD/DCQAl
0pOSYVsg4S9EvUVpBMSoTwP8xWym9bwYpZSJdl7JKN64L+QES5pJ7N9nU6TohgkGm2LntaWbpvx/
SLuu5shtZvuLWMUAplfGmdFIo5xeWFrtijkTTL/+Ho7rWlx89MC1LrvsN/UABLob3afPWRmL4lwS
UgU5EERp7EIyHSpkp3Qi3oDRFL0Y3Vwmf3KZNBDfipoEBlpzWf/KJFSiaFGXUX9qderIw0s6CrbM
0xbfPHQrI0zM6EVlDLs+oCcB8xdSiYq/UHJS4e132coGk6YOeHYSRdAoytjVvh6d8TEBtOGsrwp4
owJMA9f5LTnT/3yuv02CXuT3vZsTqrVVV1MgysIdONbAeA/F+tE9z9JzpZcvb6LJPvG1tk2IEJr0
1KC9WI430/R1+ULxDDAXt03DspSquD/JqWCPUMoKS4njG7ZT4dWWMWkoemMCBAhxnci1Qi3gJIfn
+WhC2TnYV1fiA4hw+y+33A/H4TFyAzex/9tRBOPz799MAmGnjnEHeI0efLXDsVZ/Xd7F7XrjaonM
JRbHdO50sQDaIHM78tyJrjIc8tZGgjSnfiN/Jbrk5hMoNZrAEsjPMHwmUCmk5TudTfvyj+F9UiY9
jUoJinxFQ0/UEF1tjOxc56Qy50bXpUvAOJA5H8qxbSsK4EOGar6IWhCkfPD2fujC2M9zOOd5gnoT
hbjKvQaVj1vZoJKlx/GjEr2oQLyl83OW73IFHV5Ue7qfMshB5lF3TOjN2CTdNd4MISZatbNDpbdi
RB8xS+2yz6Emd5KaVxPqY2HUPC67KHZXJAE9LdLhabRbObVbicwWIIpWC0XL0oA8ovw0JPWtbgJ8
jCGvhrzIQO8UIcZLjeguSdrIB53zVZb311NU3ktq8Jr3xRHqRnYT7SXIjwoA8KeL+COoIBpIcaXq
rYBEbtCOFdSbJnSfSyCswIXlyqr6cPmLbr+TV8eL8aVBPbdUVMP+1L2ik7NrfbQxDtnzQpQuAJ7D
sbYZ/lbWGK+axiFSLWR4J9Ds1c2NIZkt5JML6oDDMIOSDsRpSHyY5OgNFWeUiOZ9Y/xI6vtSwEM2
RfhHTw1KnGYwc0Ll9lDD9y9j6wWVoI8Z3hfyKcb4edkXThbW1z2oXaRagl4xpvEgQ5UY2qM6GjHH
jW3G6ZVtJokSoeI6RYFOT7pMb4LpEOAtL9LPPDw0HTSleJkO5xafQ98qRmcT1BVR0V+Gb2q8nURo
iHKi5+IHLlxi9rUOfd1kpGoC1993vkjiXagGVmnWVz0vn9rM2lZbx3jHOYD6lTwjiiVQBgvTn2kG
AnaJ4/a22x8rK4zf69VCiSMFkVnv5Y+0E51yhOw42B1ySM5JEDMkBMQSnUuNz1jTPbBvgm9at0Tz
ucl+goKec414i2Z8pBTPtFE1gSKXAwZVFOEMC6sXJs6yeWYY1yC3vQ7OGARXHfKzExW/JiJ5UR2+
XnYKvOPI+IQyMcRZ7RFUkJFYho6KWf922QJnIez7uMOkqzZ2LQVj4xUBqgrMgaHZ+JeNbHdtvg8J
+0bWpLgbEjRmTyBvpl/ka3aCZ8w9onUEVBeU+iCwM7rVIafQubRij1fX59w59uk80BC6DDrMK0pk
5drLGHpaAZ4tnrPahtWt1qn8nvLEUaO1ea8gCUDpcZD9hj6MkQ/6xvJdyD36BC3yh+wGhMtAUKlO
NDog338CaX/7MwcPFRprgtPc/QvwO+ccsXxHfUz1SUrhRYlPwPEAcNRwj0QQqiPAgrfoEC2b7l7+
6Dyby8lbudKmA0dyHuIlokCdWQS1mSg0nMu+TZm32m/G+RhFVOD5K2E6UwKr29TaHWpIRv+oJ+A9
maBzIgxuOId2hTEr6K64SgZsrfJRZw9maHpiCgXvpHRLPJOaAsSC7Q8T2sB11t6bSbiDdvtsNwUE
+jB/fXlvOE8o83yQVpsDBbFkjHQ8oZZxOuhYBs/l9fI5etf8ghhy5PLUV3hfg3FYFej68zJHYBNH
GTjZyh5M7/KaeJ6E8VVVP80FhQAgMJogppNBAwG8WSRxrGzmA7qoK4aqEAKxoN9PVZwPU9YaA3IR
GUx45L5MQQk8VE4vUatroZkF8dnL69rcuZVF+XeLYztmZqz28imDfGr6Gmm8l9rmxq0MME6jFUuh
idsJhW3hYQwzN4O6axPxuE94VpZlrk7coBVy19TLa6x8q8d9DLGSAJr1l/dq+1yv1sJcekFWMWRe
LpWiWrXQqgaH4XifFNB6HExX7uZjiEAGUYo0g/56/ES7CSlBxaNV2PT3q1/BuAVMI8yjuVSSDLm0
ygyqM2bmyvNwNdOME9p4pph8A8+xZJgA6ztJOdRnIrx7sulKnOgNgRruf9xc9g6rxtSUGTAAYTtD
oXZRUm6DfR1+DMZnlreuGX4U7UfZ3RtFYWftczQET5d/Au8QMXc8GTA7Dloe4zRWPXRu3ytMmIn9
12Uj2++u78/Hvjf6ISViR3HjyhgMmmOGPS3sFjlcWT9XAdp5BqRk6QAxMuJE0m0j8Drzy0f7nxwd
qiI6UaGyrLAI6VhtBz0yMBvcBsBX1IIt3Yjqz1EJ7UzihoKldHXBGAtiNgUjq5sol09Onja+ZEj2
mFSWBAH0FHwYtLuOtcHnBE7pPIN0ySrjR0c5g9xy0RqnVBOuZB1KoMswSCEI/Y7miW5JCvhNW3nu
HFOtFS+YAQQph3NtHqWDos6/uiEVD0JsAucFaUpLiOaTWoPRUxwNFNaBobMgToVygSJDMi5R9iox
7UQzm32ilRpgDbVVyvpB07tfhhZpzihRT+078LWC7DfRAfMz8vRFjnLQcNXyW6WpjaMnaEKBvBFC
cElQg8m/q6+nOc93SQ619FmFhjlGr/bGQGdrKqLZ7Qp6LKb5Kg26GjKd0wtdNDqNHroGgaAqjzSq
h6ssySHjaxhQkNUU1xDK0lMTjKnFQI1Gph+SPS74HiRcIzCKfe2bGPY8qTLAjUkj/Wjm6aHVkOJ1
AqDDJhLZWHVzCkZYzcQ6IaZQAmuT39Ox8kshOXUACSI6ghEamlHONOUQLYDaVK5/CaLpYshkb4D2
GBnLuMtIOLtiZAaQec/eg753qtHw567xQ7GHyFaw0wIwcdZn7SdFNVBzkSDd01U3VBsXSV8x8se8
VR1Ano8GjQ4liKCg6edGivIzyUXZqoz2WcNkw9BVVj4CzpTZakycpKA2uIIg/piU1yRQdzlYneK2
eBWyNyVLb+d+aK1WUe1ONvZVkWKgLpcrdNrHd2luj6rRPqFk4ExysGvwrqBSK1iGVhzjNBrAg4t6
ThNqfpoou0lRcHIUV6xBEWRCVMORqwky2pEE/Va1+DUZKFC1z0HTu3/kZP6+4wYTD2kYF9o8VWg9
oqJMnhbNSwyX2fVtefoXyMjFMV64biy+XG+yEqPr8Ci1KzygfV3gwiHvRlb6AlCWq/vJrlL88QMY
zc5O3OyaN//K+wFMSAzSdqCFXoPbboJ4+fxjDIERzl5jcieWqTeT8NAXdH95j5Xt1Ol7j5ngSCFd
PuqFIZ0gFIx3HvW7ImssLSEB6onJdFPSEZ+/gOBaRjA7akzRQztW73RsdoHUuehjOODRxZx4dkPa
AeJRFDxkkSk8JF3noZVil6r5EnXpoxYlkLiTySkXso9JV2/TGGVMk1r9XNsZxO418aA3TwrllGR5
C2QichrraJACmHQa9NeOPCUjF/Ww+OFLB4eJuHmTZFkhIW0rpE+ocDiZXr9one6moeHUyHeH4RAb
4o8s054or4C/He3//nwskj0DhrmqUIeEdgRmZ8BjL9Z3AZdNchte8R1tWeVrKtWtkiUU/E/Wwk4Q
geoxPOBDVzswbn+hOeuHP3SFk6nK3AjI5PW6ROpWlAp6KssHAQxqGFySZsibJeAqUuYJrKt9cRqG
AeKNGJ+xWglVA1KKlVXr+HFDSev7XO9AZzP1Eh6WGqQYTHDN6U0P2KRaiV4bibJN9LnH3zUeYM2v
e/GpHvX7FJp8vZHuB1DqtYiRtB7vSUB2w/gZFIolmygGyM/JfDfGH/14kIEEm2vowIM2OC8A6Zd+
xJlg14XqlO1RiDC6LYV+bx4qI7KMsrCD/DbqD0MHCsmocGpU3yaVODSIQZCPtD96zJLTNPzIy9dp
+iEI4BENQYYHGciu0EFa50wxeOYL1Otya5QmMAa0HpF3ZTJakgR/HP6oxRbSkY1Tzs8S8dr2Jopn
6CBijiUJLFIdOuW+zQabKj9a/S6coJUw4k0IFS8p+TkSeDgpQJdBOWa1ioJyCAL1uyF7SLvHQA08
MW4dTaN2I2pWJ86vcayBQLy3wkBxm7zOXJTFQttoFcwJQpZOBzVhHdwUSnIXtKA5AE4zpr1bGcWd
oqbzXZa+a+k9RaZMhyfZOJSxfDehF9IVD1LReUmKlAWEc/Pwg2L0sFAKVxcr24gmOy9vR6lwZ7A+
5Xm1HzXZmUe/BtUIWA/BtNCALek1xCbmP5sKnIkzvocoWSE5Ebj4JvkpmrktFNDCgw4VyM9tDQke
wVkS1PswBc/5z1bunaGcfZq8tCMAl9GPejjq80FO9koPgZtg9oKYWlW/Q0y1ArCrF8qzpu5TvHZJ
fRCrW6oRz9RHq5Fv8vmzDWAQE/cS6q8SygqVfBWVXiBkToM/ryxDcRCrq+XDmD/E5DkuXqvulGTH
YQzQJhocEVWpfMLnBU4tPAXCbag9GyC8ysvZDfXOLtTaipVrolzH6i6AsRTfShJ8sNq7KU4KRJcd
IYI6XXlXQTrbDCU7DQykLYk7kNoW09TH/JVtZsBb6Oh8GsSSZBC/p6jRGpBmAk3FUE3WJP4ckPqD
CjSL74OUWHpKHSXaTfje6a1KK041l+PG2fmValSlum+gY6JiJkXFhIRJ3y6Hwu1n4rcrZd74EWTM
M2lC77/Xhr0AJLUZBi4xh2swRnE8G89rM4mNMLQyLVN4bSn+qKYULUFURf6ogb3y2cuPWFUTwIwd
R73RytAQvU9B7Tn1nFVsl1JXFpiEpU96OohqeZ7tVOwxtvJ7rMPXXcnXTpL/i+LZYNd++gQSGRsS
lLtBsDEtW54goHlCe46Ty/B2lU1lgq7pZcjRL9PfzfCsN7fmwHvfc2L9mUhktalliAkeIevkU10Z
SMkMu5cirxYUt5YA+YI3z0riFfFLgHzAQn2Ms+WcJbJzloHUqA3atVhi/zE0v+A1bBUTa5cvwjaM
9Pu76szJMYTMNJoC37UEf4kUvovajOekZidtZfd1sc/0gxS8BGlxLUzS4bJxzj3XmTOF6tSYyCU2
2JhOI2rwM7LRyxY4lQOdOSYRSNKaETDVkwCW2wASyWZwJ9Nrs6t3NeWQYW2XQv/2KTqTfJJmEmti
YDXjfGv2kQ2OF1FM7GCMjiEUExrchsuL4x0QJhctKjyzwxaVijl/z4rUhzQOBmBGjpXtZtH3CTEY
rE+iGnIFrP1y86XPVkXnvQBjYICe9wdwUx65aqz6OOybd75W+rn7eindZsois2ACLlLmC7RpIUKV
IDhUnIJ9dwXhBiAsMVbEcyycyGDIv3vSrhFyWeyWE6PKVmn0EIUWPFl7TsF0cPnzbcNlVhvLBCGp
zXMxlRoggt61u2I/HqkPB+qPOKGWck2d+XkhRR4Ta7rnWObUuEzmqOLi6ZOg4rE9t5LdCQRCd0AS
QAdUHspbwBostRtuFmBHCoXvy7Y5d95kDm0zhoOWDvBqHbhCysJJM8W5bOEfit7/fxHRlPj9EwZC
JVNtwEtCPMh2aw2YhsPMo3kH2iaIMFumM3EixfKb//mUErYJUkwT5I4gS3UKxWmHydNYnNxRIzep
XvlGPtmBIXk6GJ0ur/PyThJ2BG2ck3IcQjxFczAbSIrXgy33soUt7ylDiUeWFACZJXbANqUJWKlp
Co+WA1GIEiCoaT2w/xzQzHcyPL0um9ssNK/tLSteBVwVZTIlmdAXJpgPJ3bhRR70i1AF6m5yj8e7
sRn51taYyIf5BRqpCx64AT4tqR97NL9nMXWm4XpWQWpk4D1F35JsKbJGoctZ69aZWVtnYh90cQND
nrG32T7cDdfyuAPTdPkUo+ns9a7imoObnorSTu7IVX7CG5JzD7eCx9o+Exm1rIrqXgKYypTx2Ap7
O4KiYal+cJa5uEv2aqzNMJ4mrdJULhrgGRapwHiHEhH+Efe6r7jCLa/FzT1AjHMxRlpBtg2butDo
RHZ1WmhYZ1/3QUACsMYfXMDvtcmsn1FrOQApDbAtkZo7c7ULhox3Si5vH0Sqf78RVZ1NWTFDNXq4
Q4F2Vz8Fj8FuoaJJ3PDEG+a9fCRk1qEUw1S1TZnIpyIdnBnHf040KzWyHedMXD76MjtHGopwWLOG
r1Qcy5vpppMslMA9JQH4H1B2B4lgd1ODgxU0aU8lWPc4J3+zwLX+bss+rNxM3uL9G8dQRUWz/9B+
QIcVfBC5HXhn1Mt9tqt83lHhLZm57ZXZGQRj8X/hpZVdtxu8ZbyP59MuO2zwTP6+MugbZFUr4USq
JgQ1JjyLwGuXvVIwz3Qx5zNuvgjX28hc7aauBWEgWNPoRbcz/gtZwGX4GonoaXD0Q3STHmOwqQAG
m/o9NDjVO92HqJ0bgovijav0wLn8sshe/iaIjViHXuNgz159X3i5v5Cbhm/oq9i8neYdIrYpWkZq
M0oCkowzvxDQO5h6O6S29rZgeACw2UEh4E8oz1Y7zs5uEikUYx1UQqcBBeA8u66UCTPCutM3T5ev
KMcTnLd6dUMUPMyyMUd5JAViL45zOxxuSpW3nE1I/Ho9TAKslGGumANOUOtObvEm7RLHtM33xKM3
mZP7ldtoCy+ME5/Q+zwUtVVznmxnON0/hyeZRX+GSg5e6zlehhgBaL4lrnIVfVaSVV8LNzFocSTX
vEt2/a+OOqj/DdzJhu2NVhVVx7+iqjH+HT4YnK8GQFndRNxh3Ovp7DYjj49jK92XAfX4fytLlFl9
znKu9bRIYKUyP4rCa9LEm6DrCx3cZyHKHX1KUU9HP6HOeXLXWznq2jLzhYehGKoA4zwnhYLMbgbd
Z8gD0mw+o9Y2mKwxM6NRjIDgOlWv6bN8CPx+X3kYJ3Plvdo72sk89Nfxie7m28uXhGuYiSNCUbdd
jsnek3rqZAvolmlhPrwbr9AkRZHZBAEEAIXiY/OEDqbOS5a3ff33R2VCSic2QamH7V9tmn6/6Pu8
BHsovMx+vker3c4O01X2i0C/g5eo804tE2YyZY4GleA89eg2DLpkzWrqCYBjXN5g3uFhAkxSm9Bh
r+DuBBo5BcSK+sS9bGGzvrA+O0zMqCqaJlqNVABirb5C7fEoWcswE8GoP0IY5h587uwUZ1kswCRL
SV5VaK2fpoOCoZ8T6LZs4Xm2JVs4JJAmMB0uJ852Gvn3WWHJ8IooGrSsxUkNn8P74jY9mK7wtDAM
dHZ0+JP599We6oy30cpRReF08Wm02+sm2IZ6zafir8ufbnMXFVXTVFk3lv/97tMMQUh6SS3JSWqz
Qz6IngZAw2UT2y/ElQ3miiVUbTUhB2I/lEQHyiYPYSZ/NVrt12Z0aozJ6WdQnhJxJw3mRy+G/mX7
m9dsZZ65ZlpmhJ2oz+gcYJZKuxZKsMDM95dt8LaRuWOY45Gh2YxtrOeT0WhHNHM4u8hbBXPFxioh
ZS4XBC9AjRwC8KAbKk/qajO9/t4p9krFekXNulIXgvtlLqjbdS7x5B3vZG+7i5UdJlw3mVommUbo
KW+sClEm8sS3cCnZ2dnNohE0XckcLVLO92Ev02RkOsZtAEw2iu62RSlgVh//0wlguxyBKNGua0F/
DA7yVHugXJnizZEUebVryxpX6UeLvBVkhkIEjqjoEYPy2W2LIoDgtk4BuLtmZehEOo3PF9zgHD22
t9GKc2H0WksgGGtYsq66cZjt1YZX41i++v8kkav1MW4iTqq+7CaccLC3g7Snza7atDxm+kuS10DN
0cMQHCLyMA0/R7HZX/56ymYasDLOOAmxbeK8JgnEP4PeHoCvL1rlrgBBxkHoQR8kBNNTTqa9pKp3
JB/eQAtbdfJXq8p+UUi7gcaWCGZ4VUAGGKWepJoPI+pgTXAfKo+SGh4raXRbPfQ1Ub3TxulQzu1V
PWfQGM93dI6f8zbXbCUQDgoJ77N0NC0xAepQq0Lee3MziK1WyrgquYHWeb84kuQ4IlrrXjzuGpAT
oy8vOEAqyk/TjAK6BvYR4tXNQXlKjNt+vK78iJdQ834K49OaPlTL1IgWgWCAIUQXrJJeVbm1U+8z
N63Bqnf5K2+nmt9rZ3sw/dQFpqBh7Y1j+AtDNMh7VMEufdM+LjWT8R1ScOIyq8NTJt5+6CqmBM0w
UDiLLNlAGojNoBdadEcP1Z64qJS4C0MRwQyolUFuSPPEKwwqXV7w9s39Nsq4DG0204LoPb41GPox
v2+B/8oq24fLVsj25fk2s/yMtWdSMorZWHimktCPtv4VTdkuLKLrfi4OdM4flKzdxVp/FQyGo0q3
cfgQSahekL7eqeEIXPnwoAbCvpx0gCYy8Vox0ncV2J1Oba7rWT1qZXM3BmgAhMmn1ggHVZX3Rdf+
pDH4uVDcnTUog0C1cxpQ20u0o1EIylXSV9Sa1Fy+orNyK6VmbXXKnNgTgCzQT/Em2n9mFAPqMXoL
VtKlfxRyvjeFcWdaqPVDHFICQIzmitOrkPLEwrdLNaszxTgtNNanpshwplpX8TQ7PhCA9VE3EXzU
+UUuxTbvNDGeI1VzqSMFViSEH7p4L6iLJguPw/0fkoPvfWOcwlwSUikUZ7b3uuMk+/3jwiUMTb89
eY1/EgIcKdcvLL/8f0PP3zYJ0+pq5dHMkhgbufRHx+PoNLeonNhCi80MLICjnNk2vMoObiCfzLk8
HNNMLmQMoE4t0gnvTw0frvilzBx0wCaNqPx9Slh1KYwSzfpoYkNHjAd+CaV1ZnmCrFr3pRzS2+4G
cjszQPHOIlFT2LyaLc/zsbLBcRS3MiYsQBiDFg1QYRAjA3bKJZ+KDeBWYTW/WgHckrwO9HbK9/1N
Gd83hUMpt4vvA9rTAtK9AgXA5U/3D+Hk2wTj96JemOdcRM7Xx/f9GL0kKpCPg0SvTANjBriabmvI
L21b31aJ4oEZ4wFCEiARa8H1G7/3PQDDswpx1KHmBDp5KQhdOtCM8zErjciQ51nYWwnUj/ehY9iy
H38ACQp4kZ3jRONlbliQucEzfVQt2cud9IF3sXjfgHFQ2qw385zg6dXlj2J0T4efl7/AduFxdbYZ
l1RqQyONUrZ4dNRP6mlWLElALtELb40xQAGqvG7bGcSX19g+i0SYAFH1Z5WAtyjU36vqJq0/NPUz
w4RAphQIBbz60qYswfr2Me6sVnqt18B+eJoS+UqvMRUbaBi/ieLsaETKfhGwRvXfDsixm/Zp7Gcd
uO4fS0S/GIjDFBUxOT3moLuOgYWp0FeVOxSSC93AjX2Z1bdJQNxD1TPX7gl0Djj7u/y6C+dIZRxj
WFdZoPYDOUEd1NFfta8+BqUUHOLtXxoyy5znCKHun8QF4i++qsFFCBklYx98js/zB9lBfpPjMHlR
T2U9JqJ9I6c4VP8PrF400EAUsh/2044rfcnbgSWHXeU2dQhCpSDtyHmktTN2InoFQJmoXutLGMXX
8EYOrM5WNXv4CTY7bstrk850dYBYqadhxITRZKrR3YTEMbLTw4IPFOzhVriRwW+auH9pPo2ggLeX
cWftenwbEjs88WYtOOH/jDxf7QRUrMJkhir3KRRuuvJg1s8Z5bwIeCYYh9oQLclLbfHZ4GOl06Gr
ErDbfV4+1JvAlvWOMs6xM1WSCCKsDDZe6Wc41DW5hWCZA2jLzZ8xWa7tsV6QpIKUqLBnqp85hFYE
4LKFmvN85m0d4wm7VE3qLkUKM4V3ozFbs5HbUcObGuaFPFblqQL+XQkGBJYItOdg+Mgt+p45gfM5
Ak9vF271BCmLEySmuHygy1e54IpYkSchnEney3BFSXdoO8XScd9Ag23+unw6ZM5Gsr0koaWaMtY4
5nnuU3d28ByRXYiuSC8ByMAAonmGUMeZpbl2Jbe6CTACcFpY4FOH1x3lhE+N8T1jChHqoV2Ks00P
4pF9jRmyy6v9h9rs3ymMtiQSq0tdaBmwJUSP7hREFZrkV1qau5QGNsqwRN73s+xUg+5WWuqBqZGT
pvBOk8bkaEWpSyFZwgt0hU0/vRfpUXESb2kcJKpXH9VDGLv9jYjxKC51wCYgc3Ut2dJ3F2LgJVjy
0tGLMcrhZmB7AzhLwCgk5GRnW4F+B0gLGhswfvUtfuHsPO/jMl4oTOdgSLWanMKvbD9i9VfJg4FB
KCs4vzYwE+NlkBfgDubyzjfjjYSqm8UMRGEIn/IhRVvhiJFTe9nyeq/48IHAOnBZMzgPLI3xTqlZ
5JJGEMTSPPQkmXg0vm6FGHSssadjGlVLuXTQ2+XE75PNJF4YaykrM5TBdudgUhcwpvAQHFUApqID
D/HDS0nYwrksI80zyxi+aZ/cLvrYHYiRh+O/06PgOEK2C4UHYzSbBGJ0rflQo2w3Fhg7obFdZDwO
WN7TjS2b15mgK1ogoXVY7wpUrdoST4fY1qDyqPioN4On0OGLgG8OWMq6ZpiaqRFNNJgMT2oxjy+V
IjlhpOkrbAG6sZojhZLpZzrb8X0LiQTM7eIlkwAuMnh155aPGDEdIV3yAbDBV/+B+chjfK36gTXt
h4eIXzHYvEWrn8i45lqZAKgeJwKOPku0U8gcooo4YrDMBnVdZYWP5mF8KiDMwfEay9/9nyi4ssv4
66DOoXOYwO4CBNQxuUVsaEXgm4ieQI9kp+8vG9xMf1f2GA9djw0qmsOAeE/AcAVevWI4puqz2XlK
/KGXjQVVePeyyW3HvLK57P0qJgWzGZt1gKjQe1BcCYH9RRhu7ba2TLf1QtnK9+0xaBy6VyD7w9ti
3pdl/DIVI9EI5pmc2l62pTRyJGA7Cl51cLvMtVok44aJXlA5mUZAOh60u/imPy4w3cCjrxB+BP0f
Egxe220z4KwsMj6YpoRMQj6SU4aJPpXe1oAn/scvx/hcUk5KAuZZ5dRAKcrKjMHvG/Wqrh+m4EdL
XqL5cRgXvQXMPM+1X8q9PWk/BcxadJBNbkLZVvTXpuLSt2xGn++VsxO/FCXfNBSw8uW5KnwaXzpu
TeWfmQ9R4Ssfpech8EHgj0SDn7huvzdW5hl3RsZaD1T0zhAd8pv0at4ZTqJb46EHz6tohScuhm8z
QqwMMs5JyaO4mcWmBuFivgflnyeG7UsT3yVcUQCeJcYdJV2YtbNhLPKAdeErXnrA+OM9eZU9HZMX
0jkrNp2cU5bgnGSTcUp9NiWYbMT31EPTDce7JuTdle1m62oLGR8kKlpF9UFTTqKPBLG0zE8zcuiN
hG/XuVLhE7AOAj0MbWDOHeKtjXE/atZ2RUqxNvBJ+Gp2nUeid/mWchwcS9gM+oyuziQ4OLFHcm3e
xXLlyn9Cm7UK4exoTF2JQyNkCOEiGu6acl0hdJBa//HflsL4GyNsSNREiE51CsKg0JqS+2Z4vGzj
8hGXWHh6BeSU0VZYiQb9cmOsTwG9zirl0ah2lw1x/ATi6u9xT5RUsJfUCAkdGvzDR3+KcZsgm3oE
0Wz3HtxwEdyX/aLEItXbUar1xOwR3NEK1g7hVXo1jVb63u9iNFu02JKReFmlM+1AiMRFUy0R7p9T
GYnFr8eTWGiBgZMOyPNeHDEc79H+fsmeexuuMTvWEIx9i+n+X1GXLJ7pknXGhyx8hkM7YrON3llS
29oOnOIqfxWu9YNsTRYvkdqu4/3tUSSR8ShRXwhT3yX1uWyZ7gbVkaxKOykwR6xKPM473QbOfDh2
9ghGpvmQGofqlyl71LCgZfvrj4oLq9/DOJqG6FmgAXl+imkFuoA7U5U5roy7ZCbHSaHI20gGklVo
TWU2KqeTKzmgwQjtpZ4CgsxrJHROv+AMvOYuu5te+muQDkAnnNeEIpfzWElkk596TohOcYs7J73R
QOIGTiWnvG/2winIHHCBtB79Eu0CtWxih7so9xQztRQPpD0oDH60aJp0u3Sf3KhfAd52JgTV609A
BkqrgvbPB/Af/TNFZDDsQXaSm7a0dB9ySleCw1sKzx8xPk+Nh9oUTEQmbc6PFbQ/UjUFz2PqBIlq
XfZInBvKgvN7IWqCocYNFQDknj5b8jkYIJC6L8Kv/2aI8Xw07IRWG5GwNMCmyspnSlq3akuvicOn
oNV4j6jLEVA6P+dXD4wQlB+luOQPZ7hquzdlpz6MV7HduUW2m59xGVskgrwvx3nYSOcAsLLbmemk
dpGJRFByGsUaDuH97GB28x1IZ3BEkYfuqz22+9ybrhak/uU93n7Mf1/484tkZV2nZiXHCVYdPKGu
mT4BCgKKOcBQoD4HrI/yHAa++Minqd2uMa4MM55PAXlxEepYNvHHo3q1FJsGr9331wN3KIlzzc9p
3WqNoxITIkznguJ4rLx+p/igi9/9R995rmuuzKh6IJJMxVY2Qu8GmODMysK7/Lm2W5urXWM8ltEI
iSxGcJ7Rfn4tZztF02Bn+Dg5DxOoVD3iqJkjIgud3yvU2+3YIfeXf8J2eXb1ExhX0+YALNEIyyR+
ZfptDtBUcJBNzI+H7oIPGwHZLXzkCQmESCknHbqcCEvn/VntMUSbmgqzSPUJPeQnAt8axQFnjzmP
cIklcDbLrm70Iq0RFQZXelTAwjjvQCmEeYMhssz0SpyPDV9Lmbc05n3Wk2yONKhRAm4i2vEOSmqF
Nf4QbCAPAcIoH5pfSsJx5TyTzEOt7NHSiBXsZr4UbYpOAIWD8sE5L5zQxPIxD3IC/kURt09aHv87
kCdhaY7ggsUJGV2DmZzi/CLkixKdua4vpHPnrs7qtMiCDkDx0h3qUV62RmB10IuyAxfF38wCwg56
ag3YDkAMcF25vQv+qH+hqMbxPmde59WPmGUzAJkpcsrpIJyG5+IIpseD4tEF8gJus734MHnjM7p/
8ee/YMPmZLTnQcOVdRUEOWpAgN4e7LMsuHr8S55bOkggpsTwnsZBuG0Pnn37hzP2YWUxVjACOgF8
cK6rJK0TyH59AKtXChyAYDdu8Ana9Vu61/+PtCtbjtxWll/ECIIr+MqtV3W39tG8MKQZDfd959ef
hHzDamF6Gr72kyOsc1wNEKgqVGVlvprvAFb2hf1fy3WgiPn6aDKlMst1gtQh12d3NOAOi8UpIJot
ONuCb8srbU1ESducPWiBv589U/s1gnpq+eidWA6oylB7TjdT8xQpqwx8PsUq80K//1dosc8dV7lE
KVRRkMzIR+ChXqJ/DzoRHYLIJ6qcc6pAhVAuCj5q641eE3vNQ+VP69pt93HsRrv2/h9kCALHwYNj
40gzSimkKm4vvQV8J8Oo5KHboMAP7wF2wOBeBYFk7IsgDQKv+NGIODvAURLrXdxjrUxWoYwKtPrk
leDgCK6lymU/WYMp7V6ra+xn/0TkQ/HCnpoMtLHI6ypEp1yEurqM+Ds7JWy7z5bVW4YZgbUUjCgr
7OTiQnc3O0qeihcJ7RzW2WSMKPqmP6U+NK2XF8GSBe+GD7D9mf021MFBKOGpOzoD6GbweDJGPFHA
OmMiDshucRsTaDAfuhQ6N7Zo+ZfBb2fL5zKnYJmteZJR1qDfe4QA9iOSk3YLSU9oqC/UXmy2/xj6
pffAVGFizMu20a3owS86W5xjgohMN2rsTRNM3yd58sGYKCiDXm47fi6Uh63myxBGrYqgNzppjUQC
NckRYHLDNrfzg7wWvl8ER1njvE+ZWHE8adjYj/kgR31OV8YecC+/2Uae5QaCfEJjH+pKUOeRq3Uc
xGHOPmQ2QnWJYHCiAs/uTQrIG+SA0uXUS/c1AJSM9xDCZm5BGP/hO6ZIXM18NpPvU1k6Rjn747Bb
dNzuAO6MrvU6XeXRXQ6dhM4ER9B0kMnRDL51JmYHWwjxTN+gQkXiQ5mkjop5aa39NhhPCTie9caR
q+nnQFpow3Z3DRRGhwKT+a0xrpHVPQoukmjD2d/PLtIiRXOkVHD3LD+dcHr7d6ZIR7aGr72J+Xwv
umGK2QTFUqmmfRRRzsxJXREZUIHHs0YrvxUytFm6GYQm1rqEsvr1pTGv99un/TTFAwu7QplHGqEI
rdcgvdQSu+23ZbG5buTyBTmzwh3YwciaJi1hZfKTzlO8etXshu1iumxQKjhIghm9yw+mM3tc7JwS
q+tGC/YQx8IboEpYuQuPew194QAk+qcIJKoHhrMWf7zLgfvMOH9YUujbmv3HYvNXPBi7DVkP62q9
SsETU7ZYscjTfhSArn1F5gPPDkwqBfI01XhVECvz81B7JUXtBbHpSOVJyUAuVs0Qg4pA6UsFuadw
tVxYDWVdjvJlUuH7Rk8CFoC85SiWoxAXfCS7ox2/XT9NF73R2f5yUbUpZynJctyOUFEPSbArmNZE
JEOtQPXL9paC2/u6wYsR5MwgVz6t0yGJRwaDkEr1WwIfFmayc93E5T7XmQ0uVjatFE2DBJZibSW1
ngm+pt4xnNDrAmcCc6En1Y6JuthN4M1rUfYl8gFchESGEkuBggMrkeIuyFRQzJJDmYqm0z/C0pVT
yiMHF0qStDOC6khNIvsEirLG8JiT9Ema4wMdVlX21qdvlK67MPSUuXf18ldE9Y1F47XW6PsiLg/9
nO6nctXCAbf+3GQgIgOv8NI6eTJtCMVRD1UoAxzmOvOtMd9F7cnKhnU+mb4Zb+WArJq6XNMwt4sc
7MjAcy9FvkoWXYCgFbhwHr1oRlVm6RPOjCqbPymYMNSbKVCflfn9+sH5eAZc21TO1UmhbsWKGtVH
NRnvwCN8kMx3qZLWSXEbkXbTl8cEzOTFabQ0zGRNGwtShyW5bTqIdhqxqyq3Q/ALmzpCB1y2HJp8
j6XQq4G1K9O3GaJRhqpAXjGFqs+hmH92RHZkpRN5EfYrf1uFJRuaTHXL0nliywkplJbFYH+orE0Q
K4BxQ1e8QxFfNf1Zs9wqe0qKx6FAsa3t/FxuBPfvMtr07Adw9y8wqrgdWCVx8OUMcg3QwC49TLqB
hXJdHlrGorAKVwgb+ioGy4Gn9Y61bdGiAJ8LlBoEP+dyqfbs53BXsrAyqFSyB9FCtJuYyMjad9G8
A1PFoQ9fpqUHm/06WJ5EHf3Lvc9PP8TjUKXZaDp5hB9iEI1h0x0jFxWEX+AdAkQCZA4i7o3L1fAz
g1zoCkwwclkxnA/WlO0hacGAVJJX7NJ9uc9Bbo7hpNQVPQouP83OzHJhK9KGoRxVmG29tPWt6E5v
1s0G2B+M4SRP7exHBzxMrAD6Xj6r2YjzBJGH4MIY3oZNYLIcJU27fQYl4KQGRXWKd3YgKjpebgCe
rZaLYKlaSHEv46tCIG9w0evwwQIIUREovLvmIUwwK6L45KY+ZVs2AKZHONGFU92KC4SiQMcjUNWQ
gAafBdM80E5mCIqi2Vi1obZqk2QVFsXJJBuzDhzNmtwqemprpnjrVESyu/BupgI3fbm6f7Yz3EVr
UpBzVyO+AutHZoApzuhHQnMGYkB26vT+7Dev4CBfyT5gSYoNGQnRa06QXfCY1bBvIkom/IKsruwx
vxsaEbGPyAKXfVdGtUAMBiEC2fAWs0E3kqO56R71SK9Zwbe69fP1oCQyyMWkZE5Ts03x5LaM1gc5
qpeO/nULgsvDszzEbRv3yYBTRNRk3RPNbaR5K48E5ED/8S3B81YntS4lTYbFRFG0TlLdyXNrHRXE
IUF1IwftU6KiLYPC/lYzc8geWwPYN5kk2PIKiZlot8il4VA9b5kokXt9Gy53Mj+PL08Jgf/i3NTU
qnB8B7e9i0HVgJ4Qmz0OjtUO2hLuvGGiyn74LCIbE6ThPNu1PiN56tgjVRnrY2zKzjy+QKv1YQDn
WPpGcGEFa71YzTpbK+fEShkLjc0OWiV7Y7bBb+Rq7x8qk+Dux1QyXhzlQ7WNthAWEnJjsTfbb/nJ
mW0uPSAzJhWXCIvVj5ViZ4uvgmORjdjl6d4CrxKTOL++XEFSbnKOybDSJRsNZABZdxsUuZ1MmU0s
UR2b/VeurIsnYmjnMgDRBtal5tk2SRJnkbq1NHZPJD3QBjSL7Y9AFb2nBEvjYeWSGdRtmxkYT0rv
pfZ+0MFGEIp6iqKVcT6og4hUFLHwqqgrDF17oSo7GSgu0D1Y68Z+poub1ZMobxN4PsrO0dlDvCZ9
hMF5CqbWDZOa0SFQ4WQ75aVBr4v68xq3AjOB10+KyCb7+5nNyQgmMEfhG0LoDYrq66yIHq5bEGWF
lMuWQiVLO9KhAMge+dg4F6IZIIfEcM68L/1+/e+Gcj7vG+WSo7SwIDYjz+ox2+evAciT55sYdJSd
BxrXv8o2IhCe6Lxw3qWLyyyRatQxtBUKNjvLG302PSdCLAgCF+UciTKHUS+xj0WqDBrjFppYD7MV
voHTTOQvRdeM8yDp3OpRUyI2oCp9gHzQar4ZD6zmrrktw7Zr0EASY2suiuYqn5+OB3lHsqr0daGq
xyCHDlivmXZDe+uQaZnkknl2tFr3gmaCYh1BITdvnqfF8GModeNfgBJTV+6WsV9paXkDsU8DgjvL
aw8BHms0Xiu0E5wlSN80BZ3cuSW6XS/1tJI7KVnJRHWMHI+U9KEbMrswpHU0JxKm52ZwixQ4PFHs
6Wb1fVLbn0AY5KtCI/O6aOfMLQLrTuqnu6GvDqQp3BaoeWNMMc6j2nV/IkYPZyHttLpz+i5/nSAv
p8jDcaQQ1QnHzQA1wjxpdpLau7nUfZfhOdv8W2i9VuPoWXkB5cNTbrabqgU5tnFDg+0i/ZLAyk2H
U9X70G6YqwfkF3YcvFf6s16clhTkBS8zaC5ovx6h5pOtyvSoAhsx7MsGmj0txeTHPpMifwCIT1Hu
kHW5DYHSTQ++RLmxMeSfV4kTzaACBszdzIAd2UvzXRzfo/zh5/C980NmYcYhkOwSwpMZNjfEvPsS
+kV3iJbVUj+PTeJmCcp50m1tvAUomWDqhfgYRhKgoi73sD9fvHwkwqBHVKtNr4IOyViRdp0Njj5A
xtpjAz0Aszv5Q2OA4tMGCLegbs6e3v+EJuPirTn7HVyyPIZWHSoEKgZ19aNeVhVoAMr76+70YiJz
ZoILTUU10owuSnVUhjc6vixl6yfxxujWTSAfr5u6/M49s8UFpLSO4knR9eov8QAHHZeO2tPOcDHA
81Ac8peQoTxftJvSMxGiBKHpolM9s86FppEUY6lLSGJ0td6ZumknKrXN5lYHbEqtN9TM7SEVTctd
TEzPjHLBajKiSNdZ5iTlj+kY+/G4SYJH1ZhdFdpLnTJ7gj2+GIDPDHLBapSUdMpqGOzcBljt2Wak
BAwxvkROcFy8YovhSve6UZFNLlylsoZiMeTSjnjWZSn456t+c93C5SbK2bL4UIXJASs1cBMMzDb6
CnyD3Zz0dQWN+xXmc5mQwfSqQrUUEqq+cPCDHcwrmSkv20foRKxpQAbQeiFot53xJtyyZn06oGkO
VJEjSqMEt5Lnd5AJQqUy4CtWiMozuG5b4zmr6XZOvy+6qN7J+Dp+W93n3vIcDpGeaV1H1eqYTZE7
qW9hWG3j5TkxTh3YweoenAHq8R90a5j3umaXuxt1BNBywsodyWQeWy09zEXiZPJgDxoupi5j4X4N
vfNpYnqrgqe04GLq3JnFPGGK3izb4ZI6MSlXI7AIQ0FWOqXo/vqlUPJK9E25I1zrAxBI9cDwLMov
PNyWvSKv58OytkCGDRxcAmScDiBEBdSm6Dxdhj+cfWMu/yrqIh57hm6GUuHophBqgVDo7fJjRgNU
ec/XsRe4A9qR9jJ7jODYwhCn061E+E3BrvNdl8YgxNQVRIBGNhk4a62n/SnQq9AuEmDvMgDsRTJV
AufENz9mCfIAUDrCXBj0eGIoGbdIv657J9GquBiK4qkcYm4Tjx59dFQ18dvque0SRurzXASQKc5e
rxsUhDK+MK61LbQ2CzjcXtkuo+Qs8uI0kBSqwYwwzwc5sdzQCP3rRgXnl+dlGJOkk0sQbhwXw9gm
6GyFpQ642VaNpts8lv5bTOGJGLLe7GuThtYxHdH7sGoHRTbBo0SU5hlcrJRJ2PQDGzYCIPRX0a+S
wc5O82t3ImvJMz088I7AZXZPKL5PkscG98U383IN+vNmGpwjiuNADiILuaa0xntkWz0A0909/IXA
H/3G3LHU8h8gQ9mhvOJ9+dq3NtcYaB7hjjpMedVbDPGzJMGZwFyE6svq+tkRXULO/fRx0QxNjBAz
zJM3mxt8WsHpFFjgK9djOwaVGZjVsQoqP0tupLwQnEhhH4zLxs08TbNAMqqPYS2GLpjWykb2Va9Y
iRimRKvhPAqpNZKC0QEdwBZ0TuFGjSKBzxI8LfiidT9TYhRs/LnVd1NN7KH6SRLRs/9yR+PzcPP1
anVqEjlcOsx+u9UejA3AXXeb9jCu1Dcoen3kUKC3BU9xfCp9yTXuRPgM0UZyOYbcye3QVXjexLrp
Q4vetrRM8KwR7STnRWggjUaHGHacIO0YqQ2kHX0M9Kyv3yCBy6fcDZJLa0oDlH6PVJW/4d66zZJ7
hhE4xqisAgLwm+WViqhbI1gbXz8x9HzoyYy0O9o0exn0tPVKJR8lfTWzMZiIB7ufreTSu77Yy0Ce
z3PDJ9wZECDYV/gL1vmN172BsoGtJSDh+UAWruJuFwEILLgTogcqL45LB2gi9BTLjcF3c2BF0/ox
fG+KNWUkMeA1CY/6BurEUMd+RrVMsGpBGsFLwilabbVyCdwBnb/n2uDH2im2RkeqIXeeO410J9jk
i6+as01md+esVoukKOkn5gKUVU9WwapfMQhsqzr02O/BYrUStREEl9Fip+3MIG3lMI0p0hadrsOh
tENDpOsq2kLuLppTXsQxW1KnkkMzo/CkQf07c2jdfVPRFpIkwbUUhW9+cL4HT3CqRgUblx4sWyLo
BWleAh1NlKQzp/0WHSwQzmRbEZOp0DDbirPNnKtFhh4V8gbdXvz2AHWNyFUxesCwoJg5jW46oEFC
4SG9DJ88OzWcI1Lirl20FI6IiTNpIMhqgHjzexf9yK3+ogs80McIxZ/TFIOftE9LKH6XJhx454+e
7KVeig5itSeg8Uls/WAdOtledg1Fd8hRTuCv9dpNDeFUBRg8V7tJHuNyA870LH9Duzx/u36F2HG6
9uO4jEDGuD7SU7gphDYzhw752PtSMazb6OW6ocujTH/vuvHbVL6UQTvdhGdi/Ja6Yo+H9iYEO/ua
HMIStCHQy1jVf4EczQ0E2uHAdmLWko9k9PcFazLw5apqQrzy66FbehS80epGqaAHGb0pg+B+YSVQ
TOWHJfSscuQqjX4HplUFQLe0u+2nn6NC7C7f5ogYHf1WJbiUxn7pNkp8py1QElOpY8SvxhCDrBIT
tuUui/ZllbjJ3DrR8MsIbgKN+lqzCeS7xcy9MYnc2Yh8o2rsZshtLU9XTTc6yexSeiOhNVmZt9aE
ErMeu1X+nGYPXforD17GeXDCObGT6gTqcyc1LDcpPRrAEXW3Y6+6+mjaqdWty1j3esSe5JDR09Rb
gtLDH4pZn7vIZXc00JTaZCNxum2sAPRxi3soXuc3+t2ywgAlnt+YAnwcW0fkNP6Qj31aZiHhzGn0
fVtKNRve7Fw1w+7aoPLTtsYt5AVO6pqVACJM5uVOi5H3zLZW5ekfAITZIbl2iLi4U6Wy0S8lfkQ2
RG5ATW/OpLXZoRVK3LZMXUP6Piql22rNmnaTff0mXY5BnzvAxaBqyTWNWNj7qm5XNLwnwSAICZcz
tU8LXAyK0yTsFor5URoHN+MUIj2K8Y6Ek7aWY2hAXk5KIfkqZe71lbFffm1buYdkpalLSdm3bWdw
c8j34aiv2+LhuhHR4rioo1tSp4xFDXZr/a2aQcFep36fvca68zrFP6kiApX84Y3+uZtcuJlAlETT
CWNDQZPaidKsh+UtVswtRjOsRsGtqfKdBQh0lFKb9PpmwLkuAYhRjWjVwzPo6r4t5Vu1aVOnbIob
NPrAeY3Bw+v7cjkS/P0z+UlAdO/SsGzYmZ4mn8jvJv0elU/a0AtaU2x/r3xkftavBjZ7MTrYWWSA
EcNgKye9rU2Y3I0Lb5ma+4AIysOXyz6fK+Oc1bJYxIqbDNA3fdiCBW07NC/zcDtagJymImOXEZjW
pzXOQelVPkvzgusZPvW/jK2+jvRjfBP44Ybe46N62nOSHkToIYFP4Cf+prA1im7EpvYVCiCoOOet
aCpLcDn5gT+FGMGY51hXg6Ed9pDSNDuCImPvthvwhRAvdcGKLXrQiE4L54qqPoHgxYKFYUDrpeue
mz59bOdwC+XbuyFB4gReuev34A9Fks8PyHmhSVXSeOiQ42f7ZqOuQ2+w4w1jz4n/HRPu2VnhfFFk
hiMx2FkBZsihzYORiGTkRWefcz6tOrWLGWL/dAjVy9otlcI1qQ8WeZqEzVF2j67cbH5ub8mNJcjZ
FG+yMX+YPobSwb6qN2DjlzEhLUKYCI48P7UnqdasE7rQowTBohpzMSLxM8HR48f0ykrVAwiSAcyl
yrHdq88hSLjC5kWWmk3dE9sKhconAh/Ma0ok0qIYMRuM03poSdT6poSSnLE4YK6KUGPys6ix6+aH
pT3VAOlJ8fxolmBzVBR7kL8LrsHlntrf10Bj+3+WaJlD1kxthSSgJsrj0J0SvD8JAAt146n6lhqY
FekaR7X6bwLDog/L5TeBnuWNJWMTjFtTddoDowubwE+t30q3xINAsK+7100KXJvGOZlZLusGrFnA
jmf6NgVXsZ5jhcuP61ZE54nzK70qZVPAfDQmQm4ra7GjcDpJ8g4D4qt07jZZ83jdoGgjOe+S6mMQ
tBEaEJV0jOSXLBEsSHRaOd8yzOYyB4ycQgfSMS8mRx5O9Xg/CUlFWci84lj4qcrSKMd2JjCkrTBN
0h+Qe34EntlfPPlBTKv1hwrB32df5x6JaasZxBhHFER94ude6OHNVewGiHCqXuyXIlf2h3GZT3tc
hpIUSkMTRloGcWoLeaKt6bY2usrN5KeHxYUGuY+nMpPVMmdn+jUpW7AOfdOXNXEyLxZycamiDWd/
P7v7ZFCMLFrk8NTKbeboppE7BA9jO8fAma3PXekEZX+sh/EXrcEOTLOE2C0l6L/0ZQhXGdRrtYzU
VdvUkCcxFAx9JNq2m0yEgsV4kyHXWlQUSUNTocoT4gFu0OxnVlRgSUhOEJ+RXCU2a7epALWqKg1T
/Us7+pJsAtmV312/JoIQyYMHZqUGwUuA/DwKhxNRii0ZnFpuwZ4OehUqsibwNTrn3YgKJdw0gxcw
x8Q3S8nLgvJQZc/X13RhhJV+jH9pjGtaVfjmYyAVQCKr0HSNEKkoFDVkdbC1ct/Km1EanHiON5j/
W0elf93whTb9V8OcL1XBIBV1HVQh5G1+h/GPbi9vR8/0q/sS+khS5sk+BTe6k54IKMt1N9mbIGIU
4XkuJHFffwbnbLU6mNugr/9C8mtO4YIm3R88dn0TwdDLBW/x1RbnZ0lU4TDPGBdmqNDkGwMi/OhR
NmXzIGHrXN/gC++Lr9Y4r2sSXemCBbS7xTfwA5SHCEQUw25+6f3qSfumgh4oFDLTipbI9yahZm+F
acO0Pu4Xf1yF29Yn2wCZHSvQirrav1+RLys0Oe+LO5cufdPh2zWbGRhJYpIV6VPRZxOZ4ZxuBsEA
k6I6e4zTe9KdUmunhoFTBr+0zHKSpXPNdPAlMCkM0d3U3wfyuzIut2Upyj4utIq+rpfztpFuFJk8
o84fPuGLDvseErXB2mxtppgABSvfHG0Rt//vucFXm+zvZx5e0ttUm+cWQMYIqpDZXSfRjeCg/p4e
fDXBeTo9NOSwtxrWbO69GoOWYGsxTvIGBJS9y6jdJBfy40YlhElewNd/tcz5oGgOipSaCKfFQn5Y
3bHPfyRdc59JL3NX29Kgu0oW3LTKuqJbo6nBM1k2Aj94QTzy62/gHFDcW9RactyYaZm/U4hvgj4J
7febJC4xaD06HQg/SPKkmXHkyEFnl/ShtB5l6zaRh81CC6edNuC6caa091JU3FSUL7LD0v4wQMFA
i2ibQtbYUXS6k2UKRUiz0BwlySwfsDD8v3LpVimCm6brUF7WAr8tNpYJ4dU8t1PZXIUh2MmjAYNs
mKxCHSbDEVik5E1vLAgtSdkmakW3+kJrku2IplBGw0GMj6Tj7MiNVO3AcxWzqQe0XZzMBYCVUm94
bn1q647xVqxBHuRlACPkgWsIOQEu3/dP+9yRb9tcpwEmyaE8jj5Hp2xAC6z0O21QkLvglVoOthlB
aC3CXwHnmoAyI0rszsobqkTuv7ocnz+Guxya2SnGKGNoJ/umovy1VV3wp5+aN2B2Gtu8HaDBo6yN
u0XQjPqDI/+0y12NQpbjGc84qIYjLVgxCiz51OP4+MST15kjnDy57AQ+7XHXoE4nrYj6nB4xBEtv
WgjQgJoz/C6BaFE+lqXNIpa8CzyhU/09hf162rig3Crgy1TMAY3gbe/p36qfNeaV7FkFZckc2/oT
5NJ10fT1hVLv10vPGR2jgFQkryow1OtbbRm/LxZrGW3bmOyKbIvinJur7xLEKlM5sMkEKhoQiOfG
acZodlYu0D3bm/1pMMobWlarMl8EbukP31+m/5cX8nNwvVQHSLql6mgBqTq191Z8inJqR/omrxtX
S4t1aC72RInXJ2loQ89c0Dq6fCD+/gH8YEI3dEW5sKcOJBUepqx/aLQfHR4NRNTXFhnisog5GvQl
khDhLMAJq7tOazdZGqHJqf/HPaVcIoGBgKnJQ7h6SGU3vfOX9Lvl6Bqm3lkO+P+Hon05ZfxUnJEH
VBorBFa6aLtAdlUrFFTMRXvHuUqizJARJjgloRlsGxXE0CQAlS5x+rQXnAfRS4UfhgsyucvCEgdi
qeLVIAPJkWVbWui3irbrLJARWsOWxNWmbEuRE/69jfd1I9k2nEUkOqbKDB1ImB6N+yn43tf7MIhP
lrWslalz9TzxqB48T0a4gnqafT0EsD38WtT4apzzjHmv6tHCjCdBtAFnvbtMr//NAueNMPPaq5MK
C3EDNla1AjDcu25BlLrymC5J0caMxCzTgisPPFqeIDgCxRfTmQLUS6E8aOxS4bTG5Uj+tw/hMV29
lkQ0A2XbMc+Wt0h+DqvwZy2JBl8EH4hHcEVBnpPWRFreQ16YReVcJFMnssA5jrjuTUXr8AKxgkfZ
3Kfyz//2eXg81pAqKZkmfJ6uM92sUu6V8NiZfjpnPzowxpm6tVW75wnQzG5O3iUTvBUAbkVv13+G
aJns72fXTJVrMoYVPLGJS4TEB8rAdPXfTHDpFIFoVWYkMCEpbzUGAEKlE7QtRY8Ki3MW0hgvCWmQ
sY3b/DAcGdo4doL75C53Ma4OepvrKxKdcc49qAOStISigEHTzOkt9E/kg0UjUVePHbErXogXNAkC
azEXBXWiygLuC5htd7Cl1+XWAtFrdiN6dV4odH5xehZXvAiqWpr6BaELeHVPc/oVOL+zwu5X6S3I
ogHMzFDtxCT07GZefqweM/QYb2XJkR4kcECc4u4/OWGVx2ZJrdQtGXPCbXqv6aqjJrPAwgWU2/mS
VV7+RGvyKNMwJ3RsF0B1yE9zMF1SdXaDUaVkxuTMUKMVvni69L1BmTlkTZU6ctTsXioHd0iT9+sH
S1AaU3kgVhhE6ViMSFJbcC+irwNF+HBfbpabYlWur9u6nkeovBaK3tRj10nY3jAB4KuaHL3+qQBx
Hgo8zOXL8vnK4I4VwGZZGqqYzc4hHtHm8q2ezsdSqwW5yh+O7992+A4nEO3TaLQppGwUULpVta9I
EYZ5Zy+wyq2mvGjSr1nDRDjmhrPZcFo9Xluti0HcXa+WK70tVvOgb61G8rv0kY6VY0I3ANrA9qgq
IJTtjNqWs0XwEf6QYX3+aj4TtgBuS2WwKHTa+2SNfmqB5159SErDG8PEn2hyHHu8OXPRhJrgs/Ad
1GiiZm3OOaYq512iQhilTteZpAretCr7ur/7sM/1cfUzjDoTks4YnOhbTFMaSls5bdn7RTtCoD3H
rHk+e53VvMnlr1ZLXCOFNn26n00d6hjj5IUR5NoWu1dutcLpytpZBuDWymotGcQrisJFo8ud6nDX
oAzTZ6jV0Lq/UWTU6tIZ1GbDYmGEMqufSVtAKqxtfozy9IrpJZtaD0ELov9YcA7/kHZ9rpiLqGUj
pZGaJ9Vxbt6WNn7qCmSs0UuXvbNH5NK+GctbAXB7ORyMYSeBn6BVFu/63b7QJGKO7fNHsK9/FtaT
HECXscHXnTEVnGuNbzGigDi0IKb4PkX4R7XTxtnO5NcBfeulpasavIGaDnHl6Al/2cu4CEoPClh9
Z1l70rVr/A+9ZjyoqMmZ1S/d0jda7g8NdJOUp6FT1xKE4mnkh0koGIEQVaf4HnCR0xCUXrjajUt+
MM5hCffRBWBfPSgP0C9yVVBFKrkdHABVIolrir4py8avnWIu4EdVMAcpwQ/ot8F3NMy82Eu0NcNC
QxdyMwGCzQSoWXW/FfUf/xASPj8l91LomjafVBDHHSOQ/obqN6XPPauZvLg3nagabKMd3ZriTEuQ
j64FEVLkJTjnPWY0oKOOc1Rpezky9pV1b4WjyEn8DmfAadU13WKUiIbJk3fT0pzDLJbokQajXZXN
SdWUdTrXXjVg9HoMIZFoJN8UUt6YcnBqJYyeqyN8QYfP0Rmrcn7D8OtrPQR3BW0iWxmT96nSR1cf
JjRlUz/t23RHzM54TJrFcMDheqOOSmEHplI6LSquwiPLDsRvB+ZsRfxHs2hZVnlYHXF27SHU/Cl6
UNVtDMnYtCKCttPF03lmjPtIbW1kU0JgLMie+l72m+lBjY6jcQyHydNEqK+LecOnNT7OYk4+TTpV
Ko9jadoyLrxh/JjV17kJ19edmMgQFxpDzZQqowzK49y/SgmEDcqDrj9UgagZcvEJdLYg5auvzIhU
WJAdLo8LMPYRhWJE8e/KUGc2uDColEoRdZpZHvVy9owStcUclOlztCXdgz6Qeyrnbm4AaJ/QPa3M
Xb8ogjfS5frn2U/g4lKtg4wDyoLlR2rJSvxZ7aUlagFunqR2iYuGzwm1kJJpzUOpdN1jxiEyHXDI
inzaRa9y9lO46FTleqU1DQ6slppOQhWnMUpfGYRoQfblrtxCPm7EtVT3yVyoR5JUTmRYTgHH6U4a
xquqp8oIXVn1qPyGNNwnJIldyLmI3nCCu/nRijoLxFJBElpZVnmkpHtUy9yZ4odGtfx2vB0wbRAH
P7LhRSkek2jZZe3oheAsGa3eqUM8SPSfdQgV+lZU27h8s6issDkL/TddwCaLw5qYanlMARCpSxSa
DU+SK9cyRXPWl7/0pyX2S86WP2mWVsStAWdBTK+xbtUiAt2liPTzAjcgCyCfZrj4vBhWXUuhxs42
rpcTe2p8zFpn7txwP23Lh5QRq4agfyQ/RsxivF93VBfmHr6a5709WeqhnisV08Hgt8Fo/BC11X00
A/83dKbTDW91dq+WKD/jMWlLGiRNisbTw+6oj5a3jMuG9o0XIh/LKeNTTGR3JI2IquByTPrcJC5M
YCJkhF68Uh4ltPliZxrIZggg0dOdKmHWIjhhH8+es++eAy5UtXhXHSe6zmPQ0NMNsImSEIJ8GXHx
+eU/sqczQ33etSOAAkzoeDlGKzY1JnvVsVxpm+xX9TRuOmGJ/+KT5swkFy+kTquGCDR0xyjZRzKx
5Qoz7lYLYqlHohxT6XGQReRCl5PAM5tc/MDrtJy7CpPOTFmkOhWQmWOkNNWduINxOds+s8UFiiAo
Zoi54NvVXo/trE75er7J8JLABFyjrZhdpkOMWyyBMeudaqvr10ngMz4++dknzWtzykoLl3lCOhsH
P1N9bTWijrPICOeYjKjSqFpX9H+kfVlz3LjS7C9iBDdweeXam9SSLFmyXxiW7eEO7uDy629Sc78R
D4bTODHnxS/jMRpEoapQlZV5xVvxNV4BfL2N3r/8b/LnzbfkHJNkECm1SthKFb2VlumV5YXleXD7
g+0/OTercP4nY0tmWlKzEgjN/vxdycGmD5wBIJHJuQnY9F8QPHwIbf09tv7lTT6saHNKTVRbmVJA
d30C6UnUTI5NfsXV8ErYMS2T3CnjJPazxplVCqHAWLossQxBQXQCusoI68VaKduAV5RQTUuOVUae
BjI3gdJgih5UyQoZH/J48OxkSAI8qCHm0yWQUNUFB7TfdP38dh++fbMPzAfKS01h7a03edDO8NjZ
OGLOMiyD2FO+3T4pgev4yNE2i0nNmC2ZCtPWyBPIbJ0Wr2eJBA30qs0rGg5OZeqCLHrX0G1iqSoS
LgDQOM8R50vL5JKCG0O6mkRDmz8LyroXPEF2c+jNKpzPmOOG5FKH2IISnDcoDyDqF6ywm0htVlj3
ufl045I3kBBcqmtpnYcJeqVa55gqcEuUoiikO3La+rcPa2eQEmF9syTnIxRqS0UuyxXGGWVXdUu/
PXZud5d49SG+5BfDSQ5gzZQdMVP8buK6WZlzG11FqJ0r82eubmUY2OjQsmvDgQl7drvRerMc5z8w
OK9XPYYmr0P8NtR5sIyXxWKOvYiUyUTGyKUgs6LVVVyuKciC2cx0DlXwATRjJLD53Uzncz/GWm/Y
2AprqnSo1tpml71m9s/YqgKSGT6p0NWojUeBmQgsk6eA0qp0xhiUssZLPWwv0amD+2UHtXY0ALpe
eqBaVkMxq6B7FTG5CD6oweUiUV0XhTLAUBYNTj+tL3iMN00pKNDs99c2H5RzIi1g3jOgyRXIxeJD
7ld37Xvx2kMbAkWvUM1c8/n2NxVti3MntpG0Fm0m3DwWJmpxUA1IB4gIMQQ+i4dhG12SdRnDuS1z
dp7l+4GJpBcE94pngOpaSyZxDN+rqX9oTXmf6LJjLVAlsBNBCiCyeM5hRFNZL6TFXjoMwCvz1wJ8
ntZ0JgWEdGxV4BhF2+LcxdIrUmVHIwxevdpp4g3msYqODf13gKiN2XHuIlXlaamzdVcAb6P/AmWS
F92DMkkMYkQajiLQyQ4Pwn94fB5KnZqY8spytKorOXmKNclP9dbT9PG5z1Rc6PgwjYD7FsQrdLQg
suWh0wdfNb6ATPlQZwelODdR7ypMu5RT+65JJWYzyJe6L8Lb92M/a/n8MjwM204ylE00HMFK4dxC
uQSqcY+rfoh6MB9EFT/BRTE5J1PRWVbjCU6G9fHBSi4TahO39yNagfMvyIsYqS3cd2Lphw7ieKkQ
yiQwWp4rSso6ezIqLLE+EdcSAZg92ncpdlYlcs1V7tRzAWpRlJsFGaZob6uv2wSj2aqypZZhxHbd
BX19nmj3P369deubFWS5zWrZRp6ClNuJasCGm+F/XILzL4hwoEsGGcm1mY494PeR8LKvn+Fv74mN
RXNOJcXtwhQzjGws7zupC80yhOqCoJGj7vtJG9BrotiEfEzIbD5Vb5u5nBMEsrW/rkDYgLUozHjV
HQWPorvcR2gnLXg14bTwvAUJoZc9Wr55zZ3IN3uvJEIW8f3ikf35k1b72fykIq8XTG/gJ626Fqty
6SI7sM1e8UfiTifz1N4XB9AgHNTYSX5L54E4o6ggq+3nMJ8/gjNSdZwXVilFfVWszJnTX2w+l3ib
NARDYRWeknIRVKhYK7py1DBily/MITmG4EAzoU/fZq1yDDOGInF+NQzTVyiIFOLsJKttUDQK/prl
MRNsCUAqynaNJjdz5jgN+ipBOcyqvs6tCumz7D0vijAdgAVGk+ub0cWuBgms265mv2K0+d7cbSnk
Rbdks4ehuaazknDBFbybT2u6dlceKTqJRutGItWtfS/w+YG5C2S0Ois7ilM2Y3pk+WsPsTfBxvYf
DZ9LcDeoqSXN6FRszIgerOwr0mpv7YaNc3FRjadEJ+FgQUwkqRzVDNNW+lcPtM/luWA99JbZQwsH
O8yZ0/eLB8xCYIGQvkxqqIwdTcwM3t7xvkv/a0WeFcMcY8JItsq+gYVjhAm2OmYt3uXUFIVbgdvg
eTFIMmEiwMZKK2EcO5YncBmqyEbYHfIrkOpmfgSqPCuwnmzNERH67EharVnJ5z65+GtGoMgoCFaH
1vkfMeZNW+3Q9vey6bMmtIa79rU8JQF4+L32a3Gg38ED/j5qRw3URyUAEYJQsO+oP38NF6vtuCqM
KFlbwm0Nxn6g65Y/eu3L7aMVLcI5xWmgiY4RQRxt8p0NwIH0j2QWvUb32wabD8t5vWluoNDFcGN6
1H5WrY/KVSoPX9SCBNfZxIN7uKiYgOwUf8m8RigFKDJgzhWpTFM0Buz0B+1WDpbk/Lfce+q1u3QP
mKX37INylZ9ERSiBK+K77WqaFUSd1xhIT2M7eosYdb/b0N98WM4VSaYmmXWJjdX0TtH+sNUxbDPN
mZtDbTyMxeIUzX2daaJrupre33OIT9PkXFBtdhEhCc5TDdUTXgzQco88+p66K40qmpwivmmBlfKt
cFZM4MXRYKVD8kWLMSynF66mEEECuVveNWWbGED0KLLxgXzbZAgykAT5kFd/eh8IimNbJtQumpC5
liN7uRdhzJsI+sW7cXK7KmeczVzGbR3nuILH7KH0lwPTDjNDXXkOVinjg0GP5eJVgobpekT8EW5X
5SxnaeosYhS8CNpML6Y5Yg5mclKrOALw/7s2XqO5ec0zRYQEFS3LWU6V0m5CIrJudtUw7g8k/G+m
Q/biyGZ3fMTSCqols57hJQU9mPHBrJZD1bwl40UiVDRCu3cZtmtx8IkRigJprNaATySTYxivrH9L
I4wSkV9SBLKq1DcmQGpyiDSZjt6fskp0lHt+ZvsDuLBV9zLB7F6BzVZI/aqHTE0Ot6PEbqtquwQX
ixRSaGxgsNG1QAAtmzuZPCyZ2xaP2n15ye5VD6SqbQgqvh5yqswvO1e0S4Hl8OxOylj0OcmAXaIQ
iujL2q8poBXlXdGbAJO8qhPEZYSs83uOZ7tv7m7qHZCOJl6WV2r9mlCB6fVvBtCSt7+uaGerMW/c
jmmA7xq0YxVk2cLcvC/Vx1ZG+Xn5ksorzPJtXvJ/kdBtt8VdfonWBpp/dgWCXBooPc6uepn6MZhK
YagQbY678JIE0bmBrMYZaAG7wpcOD5KmQeqLoHd1BLfNtQ7LMQUD3Mn0jHuMm4vKKoJD5KPHLEtQ
xSAw3t56whhTsOSnhiUCN74L+9l8U56KCSzf4GHXEvtaHOOD+mIvFwzouGp8NCsvGwP9W+NVF9mL
BwAJ3RH2K5F7knvgs6Ou6Jm5i9He/hjOJeiKUo1IC2wEaPvndLXuiNf57cW8Vj+my8rlkrtK2OXB
5LY/qEPummP7VAbj4d+Uzbe/g/MbqGDGaQwkGV5j91OeAaIAWmIjdW9fIIED5FmaimkkUVvhgAtI
uUn2g5aIJtn3EsjtPlYT21xRskhxOxfwA0Y+hvk4Bko3H6YElYy5DG5vZrfkuF2L8znQMYd2+UAr
kIekB9wX6sTf5xFQYHdx1zZAqotgv6ILwjmgOWeKZrVY8U9Wu4+XuuKCfZEpfgqh+HUsOpffRVYq
+qicFyoGnUJAoMRHbZ+66W4y60DJjxpYWwVfVGQfnA9qgTsr5AoOFrBmqGxmgaEE1Qt9r/3FHY7Y
W+RFokbB7sDB5hh5viZFzRSwf2N3swZe7uemfCf2k2HMbl68VBBszPC0VfpR4Nl3t6pghkfVFd2y
+WE3HcXqeEwTYGYgAtOalkelXJA57iesmzXW37C5DCg+6TpVQb7S+aMPQcoD4HTYDBSAgRCXvbR3
e90p7kQyh7tNA3OzLncJa91ANamLEUriy1LVTlwYmBQBa0R27Gjso2YWmhBYi1FvZudEuq/yN6N5
62nhREvvmMrgL60VFhg76lgBSuEHEPiKosBuMrj5jdzlZZmZSNRKP+ueUuZaD00VKK/sNQ0bbyKO
HKxv3cKdrto3yNwGjICuV5CxieyAu9JpZMg6NfCtZCSlfWu66hiJnkuivXL3txpjq5cKJNl/1nhB
SPYF82vGpfsgEa9QFRP4+d06wtYCuIucGBQJoGqDMAIxdsLIXAzMXwBIrdaBV4lB9aR3EWDlxm8f
69+tdBClErvviv87XlvmR+UYjQikKNfrNZ3bpnFzuT5oixmUADYtGN0QOK6bXxjLcU+LHhzduOWa
BQo28rY+DXsH8yzHyc+cFjMQIod8+/tiPS5tqJOcxvGK/UBbSBsapye9U0M8jEp3jQnxxHlVMCNu
k1A3Hkt3rjpvTP1xeOyjPpjAQopo72a6Jjj33fi0+errZ9o4nCHv7IYx1brWxXMnNVCF/mNKRaPo
+6//zSqcWzPHfoxYLNHruA4vye4I/FgcHWTbUdLHof5Kky/y8NXA9E1m3dmQF+un9Hj7wEXmxXm4
qNEWeQRxDxDytRNNQLEVTjL8qjFSFM0iyeT9CLXZMOerrLEFs11GcH/t+byAEGSYMaMIAdH4HpN4
Tq6i/WoBs0r+x+PkfJM2LSkhJi6RnIHyQrPDpnlr4vb59rfcnTn9y1nAmDn3ZNJ8Xgy8q1BqiA8Q
T7xfgFWlsmNAXEB6jJwVqjwcFFGtancSb7su56RYHFWUWqN5n5HyFfzwsBcFbRoUPDVzuBAqOTmJ
T6yoTgzD6GkP7tJZ93srlMvpUYtBL9po+Q80xhdH7o3fSas+yPV8MrLGT1T13CQsPzZ5aTu1LGeu
VBeQWWVDdEwaqXPqSAvHrnuOKhxkrOU/R1t6K+0+ButLfZbm4qgkBKMH0D0imSgP3wVybbbOo5H1
2rDUoUJEUKavXX5UV8LU1oGvtOLfjHqaYjpSFXsJOeeaP7WWH7dHPb6kVh3Euoi6YBfLu/01nPdU
2sTqOgbE4Tgjh84KV06JgwY72mSxuygNaLAtf8ih3gdlsLwQcYkLvNZHnr/xWk3dqSXN4bxrMOcS
VA1K/WsmFYKMYzeJ/rzEH4iizSoEI7aqtgJS8qwNpQq5bWLiLS0ddJ0JvJPIQ378981anZzl0JrC
jjpfumIeFHStQR4mX5sLCi8rObSY5WIXEbU9RM4lDulk60nykVBpwfoyGemTCb7tVcYH4/BGdBbF
eNEX5dwiglpdqTGwc2nxisKBYyyDNzeZ12ey6IOuruBvRdjN4XGesM3ygc3ZSqeAdpeKlnRtOfWX
cnKyK4bXVmTxmtGYA+pOjvQte5lLUQ639wssQzZ1W7UQsz5u9OZIp7KaaW5Pfz79Zr9z6ZdxDjGO
KvXnEgWaO2hLhMupOrKQLZ1bYHpd9BHWpIL/CNufwPlpkqvKkusGvdaoUWgB9TJPcscHOaDgqdQE
q+1F2O1i6/fY7Fcqiz4dR+w3LevjUhQ+61K/zGTIfBOnFOfIq4+5sTke9Sz1NV2VqCiCUBE5K8EZ
gSCh8Tbd/xsycFDofZ4lD3rW05x1/Qy2L1l9q8dfefpv+sDbBbj0kBjmohXjbF0bCaPAIHqy02cZ
ah8EyumC4C04Jx4/YlfEZKOB7zaHyVE9IUxAoqi6s47WLxWk97gX1B8P4A5bqpfbS++57e0muTTQ
0geMcUNjGu/2KCiTKqysPKQLC28vs+tMt+twjo2aWWoMJXa4vqKzo3GCcMsxw8Q1INYBEiP1IKTM
2nsUbpfkPJvd2WOeVia9ysZbpWuBaqIoGP00iu5YSabXgrsIihpjlge2fVTq33FB3cYMSVN6XXdo
Es2z+5cGKIOpLj07P2Wq5FM8w5Z8cGcNeJb4KPVP1TStLY9e/1KTcz/+0uiXvGodY7pXGRgFlQr/
5k+rkVzFDACvc+B/HEPyWisSfWLR5VuNbHPZITcaY1zXQjq9vPZyDnK5K3iAII8b6sVbnqjeYBwp
+9IgBRUcrsiIOJ/WFXU5DRF8WnYkYK9WPMWZDvUhvWA2K6yC8R2aRYIrI1qS82yU9kSzDYAXiM1e
urw4R+b4Gk+6wIGqe+FxY0R8a61prGioB2yN4aF9WjywGE/O8KQEYAHpQdu6vOPRuBwkt/EGT3H7
p1Tz9KD/uvwoobu6fLv9pXeplrc/h0vyIJ42pmBPw2PC6HyV5kFK87DozEdVa1Ztq7dC0d3USr1K
HS9p+2tsZ09J76flZ5mN4LuI3WGiLqXZL7QGiaPQ5Lsu/Ujzb5Mm6qIJTkjj3KddZ6NhdsADWBFG
JiPpsFS9B/lqQdVAtAz3Wi5Y1Rr5PFnXOQPR6uw20otupN7t7y6yAs5L1vowQL4GVytnpsMmcP6h
MZ7HsVf0uiDD3c3jt0e8bnhzjYlagawzxquY6gOgbUag6rYDmhMHnesOujmL3Xga9hoHtiyqde4B
LLZrcy5z0jtDGpE7fcwDQvMUrMRamBzEznn3Nb5diXNWcqMqNMs+MoUVLFcE7XkOjCAPRFWlj3bI
33MSXbGIamimwvPVFbgwkaGjMg3GfdWt4ue6pH6pAY4JSGtqouqxlK4FfwmcvtKcVWzW0F9MSwVd
E57PCQ365mCVd8iUHdO8qNCP06DkEBdwc3LrgNzX6UHrk7fWKU3v8lmGDDm4rKYvRtX4DZSDdfuL
YvxIIO3UNe3gJF32LWqUyAUX6HsmpVdFXX7N9JFCWP221e5fjb92znPmWWmhmwnkKq/z1Lrm3EE5
J3ImvKJvL7N69xsfmCfNU7OGFk2KfoMGDGlSD6EBVWqrtoJ8bM+FYl+zrhW45f37+Lkz3rdktOz1
UtdATfElrttAbWInnRs3ayoBLeY/GOrnUpx/wVR522tUpddWGpymfx8S4kv0DwZpokJxpelZjd6y
KBWEVNHRcQ4npVBNZARHlxuVk7RgisxPSTMHt09ut4JhGZ+b43yNaWqQOk6pfq18ejTf5q8Du1TU
wygOavegzpcP1MYkt89C1IAFSJJd/OF2cc7Z9M2ICUnk2OiVs4v1dfrCsmABOQs0EnpHYUGCEvfi
ai4GPdkdGsfFiwycxTVpAlMN5LMIgLjbRd7+Hs4lpVoxWTQqV43Q8kdpu5ZyMMBTLX+X4lDqDvOP
zunu2Bkl8FN7gpKFvASL/L1lT6w8RUAeoyckrFGLDJ3LrAhm5WIUxSnUde+YfLF7ejLrM6jVBK5i
tw273TyXT2X6bCYDw9ytHko/dX862G55sUPkq6f/ovK+/wj+P7tT+caClTWp2YEy7Wpk45dKTa69
IocK60/x1N+TGG/T9s7UiCPVkgu68wYDprct//b9UvlWw0J6pdea3rom5i81MbylBjez2gnShvWj
/bNnVPkGQ9OlXasSbHOtyWpnwJVCfeX2F3hDRXCVVJlzUppM1HYccJUss0TcKtuftVX+Jq2Jhwid
j1LZ/laMFNzLuuwXjXECOWHumYMEzJ9tPc92KQVzUYG1RUuj4xJpL3Rp9GNq5yoevdDfSZb0axTh
9aIOpHOMeUDNpsdzVEl1NCZZfjDgKowGXYrCTDBI0M/mfRrlJyjKZH5nzMckbV/GElQlGQmWhDo0
aT27rIK+WI5yVmuHBjLWQcus97LML5GlT06bg6+7ZtBnjOlv1iiPpQm+owxM8vHkxPYEWXbpPFIs
qdMgrTXPqt86Vno6M0O7IadSb+6VVelAKQ7LAFGArnTVoj1oat25aUqfLFWChPtCcn+OpTu5YSDD
TtLFk1APQjsR5MQQspnKcxobp1auXic6n43FdtsKP2Ap8ldmyh9MKyXstHu0+/m1U3MI2ER+suAJ
j4q2PbbHNNcOEwbmKK3v8NI+mR05VW36BwYWouZcGuFShlMHeiBzcNDudTLauJE6O0Q9SW3uRnn3
XCrvZXtol1NPThQt4AJykayRnEZHTl/e69W3iKWi4cw1xNwyXi4E0WVSlSHBdyiOoLiDR4h+EYxk
fgDTW3d8ZaDVEwXb1cXeWpOLR5K1qrslCLarYPCaFypn+FbvISyP7IfqJP7oVAdRn/W2j1VlLg6N
U0eGqa8gX9MCkL1cEho5aY+5jUmQ2u/O5Hw6WVXmIkxZ5EWVzUhbisv4lRq+fZZec9uXVL8G2D+w
UStbQG4QENuP+sPyYvTO8C5K14joI3MxxUqHUWOLDOebtuFCoK2lTm+RbPt6Cp3iEWuCRmCJosYp
kaU7WayaUEoogwmS5LM1npRYDspcc5PxIBPL6YbXxirdJSeuNQABig58lMze3FbuEh/lxmsi1bEx
QjbogzvOlV+2ilvpEKCI0tKZCvkhKSD9umCOmVHXml9j4wdt4tBc0LmpC9/W0lNFY7dRLXeyHooK
gALV8svyJSGqrxmYs1k514blXDXagdDcK8zx6Xa42EWEbk6OV+lT9GRmtoyTW3F97Tf6rfTnCeS1
T+hAeJAX8JrBsWQnHZy0ObTf/4vOgCCW8KivKpHSIiMI0C1odI3J63AHV2XxlbFlhDTaBNC25sqJ
U+GLQ3L0LHpICZJFVecup1FaOZEVBJm1hKe7zWmuL3nzo609C4yFkF3GzFbi6Mtlfs3uRFPVgoDN
c24to5mTKMclpRKa9COKL+Di7AxBWrALutmeM3dDi0jXY7mDA0qO9LiqsGGq7CRjODdxGOhiXIug
YLm2Y1oXU0FL5pjHbD4VoUjL4h8KPX9lSDp3SRu7iswyxcceXSNM70GifWw9K2wfRndwJ4zLUw/q
25KPChv0mSCReKCuiLr5H4q2nz+CSwopU9qC9R+QFyWwzwXGHggMbgga8B9Z9/FVlIMLYg6PIlvU
CZGyQcyZqz8SubkMaio4YZEVy9ye1HJYrE5Glq+Hw9fRV9275/eVDxkMMmspGlild/0szNAEG+Nb
xQyJVaYPeGiBaKlCK/t+ncj8QPKAxiFC3L9HufCLcFlBnv1Ra9rUkjplZAXU4DToasZgW4pPkg92
7XspzHxc0vC2k9zFBG8uD98CtqemG+QFLqq4mG9y6gJDM2iB/Vp9b76bkvtngIuce/P3HIE883X6
b/ykIJrzHWJLpWkCCRZEc+LggeYNIb2uer6FY/zMvmK21MtOtqcIUnDRfeWbxWmplAuVYLlrgKDe
cp4yF4Tf9QnBLoVzll6Sdwy6QkxSOpYoK9kem+A1YvRZvdvHILq1PNHVMOZ6iV7SamvN1xmRwl0w
kq6DVqO3vApzPXEgurf/UCb/y1N8oFM2hpb0qW6UEopsK5PHGLtJIIMyd77ElctIaNe+6ZLw1fDs
e92x0DwfHqa7xId+r4rpxuisY+BQUJUSZDkffmDzi4yplfOugzEyEMq3peTZDAmNYvh1BJ1i+f32
RxeEpw+o2Wa1hLGlkWV880S7aKi0L+wCF3N7DZFlc54r6iSoE0+ydtUKC7O2wVDGx7Gir22uCOrA
Am/Ft3FnfYokVuLbjdnkNFIV0EESOAuRH+bbt9rYS63FENCluDiqA9THfg3kZ2VAtpGxcGqTowy9
45lp4BCNTpVtntvxl9W+9fEVQfoecsG64OKIdr06080ZViAPSmIVsb+PmSMrJKzsWXCEoiW4dzpt
oTGYUAn+WCYuKESdXLKC21YiemR81Aq224ganBb6nR9FB9nVH7PnVXehc2IfYq3OCvB7LI+YtXPH
Q34VqXCuRnjjBccPFXZGFimzrcFIVfpMKrRTgZUm6bFt0U7V2SmNywPJSv/2pgXX78M9bfYskSYD
OBxxzrbe9cJ0dWhMdID43V7lQ+/+1ua47DDplEhLE1SNihkebUEzDfowo2VcRiAnZ2ocGeaywHMA
Cm3AE7Iw0ifL0SlLfYkxr6/QKkwm5kBhuw+llH7LDes5WaiP+SQ08wyXlvL3CSA9HcLflzJ+UZRL
3d7TqTqW6l0OvXiJmnhGTQ4o7mNXsWWBeQo8zAc53+Yz1tDxs1KmoqxexQEY3cJR/o6K3Bfb7p5u
f0rRgXG+TAEHI7NT3P50VqHMCErICtpktWAV0bON796aUqHQgiAqr3w2RcDepekSHdNT4kHL4WIE
4P5bpZTVcHCp9CR6af9DK++vqMjP9ydNWUNQSAPoYXpBB9SjEPlolW/G8MuwTxhk9gvoUeoNHsGi
jQtOkm++VkDDd6g9rnALDWrWSRBJx98GJD/Uj/jfvP9SNKcR4asEp8rLPTajpgx9glPtpR8KFEDI
HzQThCZR3OAHI625jcAqgtjU+fURY6auddIATk6cLLA8EgJ8qLlq4tDH7CTKckSZ1Yd/2NwPTJhP
iz18fNU/aV5QyZTu5cz5ubh60IY5CYU2pN52qNp60ps1SaqpzF4zq5WiFeBZB1SSB8MzQyuYz6Jn
p6ANoPJD/EXZyoqN1uz/L8B1WK0MTX/GoHsqjBUic+HeuJpRZ/WiRtp1UDBJk15mLNItgqi+yyi6
eZV8AJg3H3ChWdGxBKtgFMUtnwow3hhAcJR+c6egdLHSf9m+kkB1NzmsjDjFSxoQDIcPjoqBtzsQ
FrIwF2bMgr3zU5ptZfZJQtA0pUV9sNF6zjMTCjGdoOQoSDj4MU3ALWYjnpFwUKU6ZMudmaSCCyla
YbXfzefVpzSWawvpxtwufp2AdzGlgiVEVkk41EtsRIoxNQjv2RFCubk76YcImlFyQEBDd6EvIg0j
weEQbk95KkEEroXfJksHuH53kUpQIxeKwEsLnDTPoZrb2hTXE94JxtB6effURt8mwxsy0YylaDvr
EW6OCI09tDUUPE4yM8OAheqAkcCxRSr3+6dk6joSLWAtALD9z2XKaCIGQzoDwsrZXZFS6Uk//vxw
VAdRaWr3dfe5Fg9t0HN7xLwhath2R+/o+DAUEhonYDNNAbQQvah3v99mMc78WJxbJB3hFHuMiqCw
0J8ksH7cTohEX8/mbM4YkzYjDWInUX83Lfir2uXr2AzHLjZe5Fo5t8rzACqApDUOGgiZXJl2b7d/
wq45brbJPU5Yh4Z8MeL8auu9o0OAvh20TW20CF5vL7QfwzcrcQaJVmRq2vNMMeiVPklOEdCHLizd
3EXHzbr0fuS0Tn8n1U4lWnkNKX/L4Dcrr0e9uQpxlJlFIX0gFTFtvJy6PART/uPgoaLp0hPEYkE+
kl/HCySpdUf0ONrPRzfLc8F8qpYsk8DqiCK+elJPoD1cIDvlUK8CD2/v55EDFkoGBXgoZWTQFxT9
gP1G8eYHcC8YTcdQSFYAE7syWxDI7x0wK2qPfzDJLWqPvfYH0x8DTDiEA0q8EJmRSThbj7LsoBnL
LF/UVPhI124dCJcDAMuYTPpaBigiYJP00pEz9VmCWllj2YoTS8QbuvSdjdbXjNonKEkAjoWerNT/
aMfOVfIvHWNOajzbJh7TGPHBC/tgYYhcBowl1lOwaraOZGM0clYLJ4d8DyhtlN+sTzN0Kmb8r7aV
AsWTQGRJHU9NJ+iiCj845xT7oh5ZqsDgdEJcMoHLQ66dBj0yuf9ut9RhGnVTXYOSKlAwDTK7EXNQ
CR7r6AAX4ysFukzLdN/qnxUjfkzo+L3DODcmrOjwqi3Ckcjd5/tf9oHB6v+8HzOZ9Hy2VrgrypiW
7hj1ZcSfhptkQfTQn+Zg8TW/hQSGY7zPPbYhLiOvnu6fTeJv6ok1hsimJMWjTWaDWzTUj1LbW9Kf
pL7rzcIxCUjbMa1ZMLS7JNWNG+bZVn1IFMnLZeZZyoArhDGOeHSmrrxY2lKCTiCC/nYjyK5EX4vz
2Q2rKnWx4DFpZ7mkhDJU9Ah2b4cVX9radBeQ5iaNaFjgtpv+m8AiZKpIGtUIfSARx6JN0NMefVXp
UHWJoIa6D37bmAPnqGVZj8Yab+hrapdunVtusqIP7J85hrjVnLmx8tBYStCVIsrc2yEX+JX/tENZ
tQFnyQC4TcbhsBjsWMc0MIhQ4XU3e91skHPIhZwkzVIAbFuBcAJkfLiPsTvlyl0r/7LQ3psay51N
OTTmtxQSX8poPustc0s2inLcXeitadqqrUCwzPjo2m8i06zFZqs11Lpq8TtA3t+iNPcX2qNoVkCV
LHeyfA5T1T7Hkcig9vs2m6U5Hyw3ZZrFM8x4vfQz9cwkBO33cs59/UVSHdTmPftOR8qIsr1eXCFn
pUOeVYh12z+Lv74AT68+UPBvpT2MrU1/VC3k1VQjuJ147NdGP3fKc6rrVmehHoOd6mF8IJ0HRFJh
HJu7yAME7NQc6yfEBfYoZ0EXBVXv4gUooT50+1cou11mHDOUni1TAWCYs+680DKgDcv1rBHwUNOz
UUgMkmXyYqNCPSxj3/UxQ/GkfJB08p739RIkkBB1pIk0wGOi2tEm1Yzb3xdOD2F4RyqBnDQafXam
1vhRyhZqBQyRsUwm6MkU472pt6XTjpOraoAwV16baDDqxRnZW9J379OS/JzV2NO0yS3j4nckS79Y
DNrJxxxCXYQorTMsfXkY0gicB5r0NveL07DntAGqWDsvJe4E0YO5NPxJUQOWjR6rTah/2mcTj42o
PkmD4iyy4Y0SIprOoMihO5hW8ew5djGGf4KSmRtn7KjNSlhkvpSUQZGCerqS8S+WzjIfy1k5qlDy
S1VQ+uA7DN1Zsu9B6XqG3uxDB5o7B83dl3zpjmpjmW5VIL6qGAuT4uwINwWhqOUwguuNNQdVh14f
thLlX+rxrksx0Nkq5xkz/Zin0ECJW5qx05m1A21Bp9TfSvnJyJ667mkc/9Dle2oADHBvDaMblc9z
FP+RJZ2bsNSLlB9xZXoKSZird+nzbcvZize2pqK1Yer/j7Tv2pFcV4L8IgHyFF/lynV3tXcvxFiJ
8t59/YbmLnaqOUIRe+/jwRw0i2IymExGRqhIGITTGURQPVdqi93NmXqjaPHNXOTgiT0O01nHm9DU
ZXuu1pJNs5UyXw4q3H7Gdk5AW6phzcxgTqHA+LpIfGMlrPUr6fqpm2Qy5NL9IaAy7ZYafqvYH/bt
/AiNvlD/NcAjI/9MzkhCXBUH/KkK8JZ7Q013+gWHNehtSzSdt06gyz0qZMpznM6R6uA3UMQ2c9B/
3vUeBdH/+pJK5yqAr6NGXB2UyoR3i+1NxWtVvEegToHbdCLwuenb96p46HNUo6ry5HQfEzpCumHs
3aK3HM/mNHOLhgdmTt6NVP9YRlYc0QbRuHMv9ZbfOqMuv4mQzKqTQWhT4pusfNb8mO5MF6okB7lZ
1NZRcDGQSJcYIaI2Nh0+SpV/jvzHnMvU0/+UTcUkk2pUs1XHhFUdES67MUEDFZiw9EzJ5ONWtFdU
DbrQXIPGjnPLFOtAJjyxJI9zNoaWYd0Nke1HVhHoE0fblHrOxtErEtBvotpH35k3jL9zbfbh+ejz
6gcqVm6BczTq4Q3CBz9RY8BYH/bDNwotA5hQgL9TG8+QP7eCRIOUz/BwPbC24/fvBNdPfJFPFNYE
ITL0SJwrDt3k5vfCIkjNTsH1UdZdcO0zCidZplk9UQmub3nBcecCOyjWgLe1q4HR2PQS/NssHFyu
mgAM3aTOMMTL1pb84SY+ODs05b4te/pt8VB8DOiuOupoNqT767PcLM5cjiuAAXz4THtOUEFrVsue
1yJkB2OX3THX3I9S1Z0/ZMJrH1WABC1PSBo7rLrP8umoWTBPzuECGAAS9oxPwdwagUWmW63II89p
9GOL6/nYFj564XJvrLMdo2hInckNWt1Phpm2HqmNek+G4edYDr+TqN5pjQaBeudZSbqbwVFOeZEd
9ZYBYPi3DL2yVdceIp57MHnyjFJHpt+tnMMiD+3ZuVs0GGyCfs1hqm2p7oQnX6/j7I4qaSSpi20i
wcWRJ1yxcjbg1aWbc2jhKieH7jtVpkKzyV25POAEKGi4VeuFabC7IWQ781vrGSHEaKjjMjQpR6fx
E8bQKIrg4pu6qqt9S0E319z2prnT98pB+uCznqf/rP7FjIWNqxMUOmLoQEAQD7yHh9KDifrBDOun
yO8lH3fzaL8AQQHPi2FJl3Iw8vOg2W49VWhqRe9q+z3OuIs7Ee87CVxsb2CdmrZDbNvWHCGZgHYr
fIptKz/bbeqaTRnMKnkaOSQ5hz6oc7SpqZofF58s7w+amnnot35acpDOp/zAJyWMVPJoa5WEd74p
YoOb1//7WUKUEfCN0bA203PdkSCh0M38MSVzqC2/ogXaMRraak8RUXEZQ/sBijiwe4Bg0nttPSi4
ILIS+pLNUSv1MLJVL07D2h79JIrgSY8Xyhna7dHyoDunxnldxndkm2BJo+q0NE8gFKDk2dICalN4
jnUSdU/yX7z8pKUmKVas2PhPXF3MUQhzExx3PYlwIBjdsUngHFgEqfKBDnlfApabWcLFQEIA8y7t
cyuZcjiTcHSAzF4FDCEP8fCtH1cKFvWU4YcKx9zr465/9tr8hKNoKDreR+mQn0cCg6ImmJ1IkglL
o1c4fmx16ZscPSa4KGfPfD/urBP/TG9XacUhsECBh4zB/EbuZWLAm+JOl/EpnD/ZYKmURCY9n3IX
1T8YjJQ7HEFwzEDVGF3nng7LeM2T6YDKPqlwEOVR0SY6pM/OCv9W4JMOVJd8UtkIAgKVBFf+UcMX
pcrZGaDIoue762Gxqd948e3Ep6LJZBkUuLT83GZ65XZ1dAvZc69K0MCX0p2dgh2Bc6/gx16lYVSX
x3mpXQft/UaW+oqZSrBmDcMrYSp2y0ZFYTuWAcxtzTKg5XgiE+hBYEtcn7ZsGAHRkiq21BY0m7Nd
/KzUpwatz+i5klxeNu+jf3e6KL852zBwg+1wdE/JXos/agLhVtNA2dWpIR5H7gtIVcpFZiT4QteY
ushslbadAORJdD8v8NmuxtCujNdxoEGmfhpOektZ+panUB5lkhrddqZwMV8BYtp2RqYDPdBznhwK
9kHQ7rJk/am2yyaAeiHyI91visQdjfo2pvDtI2OYsRtnDrsuOam83SfwgK/HE2qq/lI8ZaYFdxHH
jUfDBX7tSnjjxDyTrJIsFATU0q0sbsHriu6j/oYMvxzy0ltSLTTJRqYCQo2JRejU4XT5T+cW3idN
l6EtZH1ZS07VjnzIEiXZiAI4dUSLYge6z/AGDXOjdsngSNKjTTWuS+gQ0EkzWJ44NYaYkBnmawuc
r0Vgkq9sn5VFzmW+vpsPhH9H/KcxNueQo7Eptq35OfjDTXmsXzieOp7QjHkYITRqQ4sB9JRDEnBf
1pC9SW+6HFxIzspeM2GHCmhSIFKow7hWOSZzuV/qdJ+ZOl6uuEvG9DgNP3SV4pY3+BOBUpcpa5u9
HrD/tM2metQ6VQsKP3r8/Xkix0L/JMDs6wi5GT9/82xTWFzaWi1zyia6L3uU2JF3orvV6GQhtAmR
f0exBMhwnKhteKKuKYMRdufqo21d9NT50cuAzg+UsHCFTAqQcee37EW2Rdad/c9ZczG4sPONcVTn
vjbZ3aT9TMvfmUFg8IP6Gbyzrn/LTabj5R1K2P55buVN0ZeIW4I8KH82VZiIsEM3V/AKQqE3A649
wenTbaWd65vRcjFJAQeiTlVTbq8Up/c26GCiFB2r78sjyr67+ISLhd/udckZvs7m2ncVQqekqWob
vAcujElQj99tNBKn5kuiO1BnNiUpkuzbiu8ijc6jJdKRwMAG9qADVg/z2Xb1sAyz0pO1DEl2hfhC
YkTgm7TEGR4c1MYqcjul9eP1WJF8PNFbtsa2Uxejyc9GC9CuS6gSvY3ph7q+Vmgy1WZHNppw61HU
Mo2UrFTOCpbKdPARW+MQzdGE7qQJ9Y0YrnA5HL4CQsw8NNqM73mUosiyPrKM9JgakHtaflulghf7
Bh2tNXgDPyK8FqLTyJvKx3igvo7/yUp+tQ4kAxXU4aFEUlSmV03veXyfoHaMJ1QPuj1ekT1Bgc9F
l5Q355AvNVXfGhKvT81AMX5FTuJFDfSk80ctTVyYnLgJ1EZgwHZfLuxQmPpdPGhHA5Zr9Ry5TuSg
ff89oRk8HgafwYqYKWNYjogTiFTV469Wf5j1+7a7N+rInwr0GKufGk/dsoz9cfqx8NtWf3GK/JsS
L6d86e9GEn2PEgTW2sRPX2C+F2Z0fNUKdgeNOJ/ZzG9gwHc9IGQht/77RT7XT3E8pj3qLzFY+7by
2FOZ2LEpiwIBhZWmjDOmosbKNGVnKcu5z2e0z8NdbbCnX1U13NTM2jFde3WssXXNMg2hSLtvl+I2
Mqanojb3OYPXMlj+sX7qqu6pAg9LJ0/J8JgVkHjtXkGfwmP/L5KcONZtMsKpep6b5lgug2/XYVmM
bq4Ce1PLrVGdJ04asqb3E/Scd2iAXosAYWYxX02j566nt/mYHiZLZt8jAUvROjiBXzVnHTIarX/v
MgSm/WHq3/639VwX42I9UeBpFwpFnvt+HO8gIH1TZa/XR9hk1VwcN7aA+VYSWZrCETJdCJl7n4bO
MTtUzyqcsp2d6aH/DvolLfTYlGMLw0CfvS+3aShreNzOD/8ePbZwDkRxXbJhqpw/yGy+RMEqZzgE
6k3jJcfCk5XrZOOJPsJs6qnZp2x4mG1lR6kdLK1zWLhxP1HULJXGM/s4VErnaOVLoKWzq87DM0oW
ktNeEkSiS7DO+hJv9UhSJ83aZyks7XgRqlkkucL+uT5eOWZFg+Ck6S049qnsrpqAj1GCfnuU3qbk
dkirpwT5vwfjK8ONSde4Vak8Ud1+i/vSJ1FzAyOe7xO1jtVQ7O2OZ+6glhAmQAcOi36VeNkeyp+1
aavvWgV9mdK1NAj8TfN8GorkyRqH/axARXqhxYMV/06gFFY4mo++82BE9T1nINI65velfVuTK7y/
29kt7JiDah5Ck/SB0uo3hmoH6M5jOXfnXQqRwPepvF3Y7zx9ix0VGVL0oM82bAF5yHIjaK0cYv5o
Nq+TGwcoz4z8UbVBSoGsQN0auybXTlr2sbTxqcjmoDZNSI+pbo5rZ2qSoF/yU5Fq5ynOHruyOuFP
uzaYxDmdGj9RrBltSSBPlY1xGurFhbNTrqkuNbnH1SnQKUpIdSvLXNb88toCCsg+gUdtKBHeqzO1
Cib7pjKhsNnMoT6cOuujb/GoiTfMJE39FKXCIdE9ve88NuG/8RKvju/XYeNP0/y13yMcA2admwqt
ABtT2vsT1OZ7tXCbjh+W+Kg1BzjRuP3QhvoIgezOCMgIFZqqhnInfHpj9Vjw5N4Bn7BjqNla0a4d
VIiAnhNo1Y+T89lENzODRPn0mywE2e+yG2G/RIsfcwz/voS5RdV5JpoPHBL7qvY4603ABwudj7Ov
di9qaePjgJytcqha9GHe3iX1z0zvYJFrSHbw9oPWX+Qi68pdYHSX25HioBZ2D1M8r+vasDQWd1nm
3iUzRfOaX7Z78Bb3euT8VIfII+n362uxXUu9+AXCKWHaeH4a1Jqir8XZ5a/QDQ2074t5oB57IsF/
pKCrMaiHUMq/kbywEOH0oD0MhFmOFxZ2q/xI99FxvM9czVs+5Zym7Tv1xTSFI8LOsyLWsi4/qw/R
Iztab1DNGV0jd1d9Nd2H+JDiGx/Xv60k23EEmkjeVixOM2TYFTpop+k+gYqWMd7i7c9Nkd1cH0wW
SuKTTr8szOIqHR5gquhHhV+F055Dsrw2Peck1w7b5HBdnP2O/jV0dUpKp8ojtLdnoMk2ePZUQgtC
NkO0G5FMDU1/rMvqVc0hkMQgTqOXxq5b8MBVVT+1oa7Dvmy9gYFWlJ/sZhdTSXIi/SDClQN9I3lT
2esPPC6hHmThdDIPGfQHwiSw72RvAxKMdQSMJUNbjdk6Wp5poZW1IdU/G264OUskK62vsXoFPh0B
PhV9RvVzwEXUiNkr2lSOvFx8Y7i3NDxr3eJdfp8W2qlrZmTxHFLJKThoO1LcoBXYLYe7tvgw0DeR
tlBQqXBk9hUI2bs4Rkt3i1P5MY2/dwoYxc0rZbEM8NY9fe23C4CnDDax47yhZ6eIXGV85uRUlDXO
GO5lTu1V7W0CAnqlTjctP5mk+J1o5c4Bva5e0HYLPmB314D7en3vyH6UgIGRzdOoyZGNc8s4JNFL
VWiumoMAHj1Gyug1k0w3cw2Ga19BQD69JGo6RLF5TrMUOkyDF3P9fyuriV1A5TKrVQep77NCfhjU
CLSx3l3/apL0U3zQibrKipylzc8LGFNtiVfT2vCiogmuD7P96PYXusWXmiLNm8xJF4rsfpX0qG/T
NGh7n9/CD89L3OoTJbtfVik9n7YpYRcDCwhH49ho9RGfcEaPCNup38aXCJJ9bqwHNuT2Dij9+K3i
rSomjQed8dNq1HsnE9DYogVrlg6eoa3btmWKFClqVylyJFyau3D2ZlifZU8cdY7Wa07Jm3o2jhAr
w5Nn5Sn31of20RSSSPqjFSBE65cfIEBblFMliqKEnvs5e7YbEDIjJFAovI9QhuzZbiA3UCcKuvyz
5r+U+E5P5w/VeJ7h5KB30y1MIPbj/KDZD8qC72enQ5COGhRqbwa+PCn01/V42dhbX36tgI68WNrR
cezhIYpTWAnC/dZYZCG58fT1ZQwBxeCtoE5oCsvPaXVH7WMGOgJpm0A3hsDUkTJGM0qtxxbSctfn
tgFUX8YVgArPz1kUEWy5gfODBu+IiWhBnNTPzGi8CmWbookkiL1+rmuLL0AV50NbErCAz10+QXYx
O7RNeXQUTQImW6f1l6kJCZpRmnXWW9B06BxQgrXpra50tD0zGqTQqEucV6O5U5TdYPQ7ltq3RmJL
r/Xrfr4yVTFfi+IuJ01drQVexfCgTrOz/fY9P4CP+BLLe8DW/OPacMIzjxFDIx5MjHW46pDDKwoK
HXnp9SYUq2/i3tXgzID2HlfZGb+So3IPqq8DfkFn+daHrI9zI3u5/PpiMlfyUjd7B+rtSmccWUm8
woTGWKa7LSzBrsfwGqPXpi2kZUVqFbQYsD9V5S7CQy1NNT+PvuEBe0+aTBK9W6yDLxMTsKuMhhEa
DNaaFa9ieWjbt2/jJ8dQgu5kwARc3+tGvsvAHpQEtOyLCjDUJGgLKhhWt7dOtNpPJt0N9WMScQkk
bNXgvsxQwCISaU2i9RU9N+kj115ySJsTtDMwOHpxnJQ6/VCt96maPBv3/M7SXUIfOG7AfX1PoA8T
T/e0wcsQ434CjpBGHicy7NFnS/y0zCWqb7KPIuCXQVlLUyel57ldLebeYO8dpui8o1ElW3gJRDsC
bpXUoGoTA7eAV96E66tTfSvwTXR1colZBwl7nZu92Q6S9VgD6lp4CziGps7JKFJzeGhV9jmAtVY2
yvfrO0iGlWLmlWj1WGgDxlgzIrV2ca9kfnQYAjwNoAqbuLJ+RMmkxBRstuE2rzYJbrJW7BEKosxC
Jd9t3Q9XvpvYd21CKrjtmgxJRvkbLJys+rWYkufCrTa6y60i8mQsjTZJnSKTWo2v+N7Yd/suMMPs
KHPjk2CcSI2BFW5ESo3naJujSBEb1+wHWNHUEPMZXc35/T/Gw/ptL6pIsH+FULE5Qg/J8OzjKjMT
7YZj8oqCos+lebFspQTAWaW02xxNSOceRj6qNYSF8wHpIMlibYUcoWBgmRoxkCIKyXcyc2rrdUHP
pWoexwzURVpIIHprIpdDCCcRzt5MsxlI8zGlXq0etbbcJdIyxEaVS7scZZ3oxeKwpubp6ABpk8Hy
iZUFY72ApW25fFB3BDVgIyFulWfegqoJjX9IYmMLBy+HF2KjM7rC4hMm6VD0hi0PrHtujRDT9uzm
OU8fqnKXkVfJoFvxfzmoECLgpc9tS9E30lfeFAU2dHLO5R3B7a281Q+G88Qbf7UUgJme1JFo/dsi
kFyOLZwxk7X0FqtXcWfrcepOidF7MZrNlkySx2yVFL8srHDCdHM0mLEGNRT+OnsQgg1zmIm7bN/7
C9IKtEKNUrmNrfz/cm7C4VLFy2x19SopaSReps/wlPQdim5Zhg6EGnRiWU/q1lPX5SRF5a4UlAeu
WYBlJ5ndBr37IwRzXAX+NxAvCWj7rV/oy4RiPJxU8DPUs9Mue8jPSLaqBA1EBa9Cn8ZpsRDFNWYK
jouPx/TrMSsBA1GpqwF3IE4J8EZh1Cta3c2qxK3n//9uti+fU4Ac1Wx1mN9iY7CK+xYa9zpr9Dub
SmJzs2ZwESiiOldvlImmV/laM4nvdY+9Nj+z0DkAAQ58N3iK5aLBYMci13q2oKEs34Vbps5fZirg
TkzVWR/WFUuMn3MCU4IQziYhD+hddDs9xuye8jfysJ5QKzfov6jGfhldAKCkTxZdIZh/0o5uMrWu
0v208jt7kaRisrgUwCbXmionUEo+qyMY4cYAyun+elxu0Y6+TEWEGZ0TlCdxfqzCY+m+9iZog+SH
Oqx2MlNM2WwEeNHNXO/K8v/usmqogxZPatenI0FnUW+LwCUIxn9YGAfIAd/P8dOAJ8M4yIrkkqmI
glsmDIp1XcNUKu6gBbPwRhmze/uMcwgYiajJ6eJ7i2k1FHcZsCOj7jFupyfWNOvb84OhZr5hthIA
3Ianv6PpX7MIrpNqGdPGONep7bPqFjWtWUmD64uzRXtFrP0dRYCn2MmLam6gi4P2mtD0IDQ+uo4f
9X6rh8X39GbxwF0KGObsW89GIj27NzP0yx+wLutFshQzfaKjzunZyFvfZpAmHrQQJuwHDnpWq7xU
/a9yguZnISM/yb6vAFd2YcP7E421Z9LvtHoJCT/giVmyl2WDCKg06cU0KQmUg+3COjIYUXboH+d2
419fRtkwAijBgXpx5qGGh1Ch7G5m5zaJZVUH2RACKPG8BlmsnaHqnJfwZzN3tvVz6brw+kS2Sv9f
4lEAJNYMeaHZIPrXzklJH8riVR/VJwu+OLACVTLUM1S0NfX8brbnG71tQyN5UtNv4zz4Mas9ya/Z
xpT/tzvEazcrDDqqfbd6M3WH+SX6jM/0cdnlN6vmZIY3kDeZEYtsRKFEmHOoxcUwE0e6cD9BMA49
HpJJrQv1b7b8d04CrjSpXqtVgdo+gUhT0taeolQ7E+SdwYF5Hmt9WhSS8Nw+Av4OKYBMiVQuI+Dn
nmvo8lTtBALlSw2Kx0JlTatb5IbL+BHv4XWJGx6rUW+qKLxk7N2g/xw6vJDeqLHpt8nbgndQeIr4
lVH4aM7w6jmHawn86/rKJ87JimXH32a17gLgqIAzg1YtdR8B4CzXhyU83Af48Zn/wlNJ/EN7o494
WCr2y3H2Oy89J3C4GL0cdd/Ek3HSJTuYCliU2ebCiqY3znl5aiDfVLEn+l8ZKn9ZAAGKYgfJbgfN
aUx3BEHwD7cEb9VgenlKsPopQ8Qq8nQN9WaX/jeV5stvLYBU5uBIttFyfSaaS6c3E5oyBZpGlxz3
70hW792sNF+OJmBVyrKoZDN2EmgePoudoG7PAxRwzeoeCpPelB15DZYTOM1QjPDA57H5ow5ZMWJI
UHNrfzkqVYmj2o5jiPQAOOQYGjQVcMqARqTPqltACB9scrfHuXYdEreC6HIoIYhMU2fNaCgQCKFv
Cjo4kGzrqYR+uJVnXY4hhJDO9ZgtCnPOHJreSZ/7i77j6X0xo/W9llEqN/fn5WhCzHSdMapLjBm1
AS5OjRvth3O9W/mk2tEMklC/X41+iOVCI9AIKi/7tXyU+156099MxS5/iBBO1MpVWM9wNN/ghZWY
8IvgM447xS+h0o0o8pbqPJAWJhbHovsYtb2Vpoe0KGDVprqmusAUtX/OTP69rxpJDr91Kl38NPEc
1G2LEQfNfudE+TaY7cFKjMP1uNqscF8OIR58U1fN2roMnT/40R7WGSf9kB9sXHroQfrwt3UIXo4m
HIIQLeW6puNgX1HK+d0/LH4LHevVpAV0pcfVDQzyW+CeerLCuiS4xYr0Ytak6Qd8Ssh+uQwh3asq
iJh01yyFn8xEQvGX7FfxPBzpjLqthc/q0HvCDlFZua3xcn3t1sAUM4rLj7n+hosUPtKGgtMERKgi
uakUqAOX+Y6pw0mZf7ZopteGhLo06yQoIY0YAYrsvK0TlkBeWh++pzC6VZLMVbLnUo9CtTGh46P5
uKOjUWMMDAPXzVpRJBXrzaLL5cwFpLIVpbb1qjAQtFqof8v3XeHCMRC+M2Dh+W3vmah4Pidu6tuP
5uLGt+qnTMdzs153+RsE/ILTZDaadrbKsrNd640v8VN1an3HBb30Fg4sMhLnH4bqteUWcCqnsFlo
EkwaLdteNDSe0UMARjU+OzNya53vI0OrvZwMN5VeQ/YYrSsTKz5UwiAS/EPljhVMBYjfrdNDQ0p3
5l3X6+c0KnCAVtpLA/1Rl0Bo0VUn0IK1ZvlYjASyH5X60dqYUGTBAtGgj52hcy9iahjr/UM/4S8q
qn635Oh7tnie+xXaTtAn1JwM9jpW/auBng4T8k1spruoe+rAhFsWJcJTZD7Bxxh+lSOH2lnn2fZn
lFVh1LAiNJ5oXZ8M6JllSxOU9ZGWlptFv6o6xnEPdBqjxxj+E51CwhaKabn52Pbwk5g/VaP349I6
kjqGtCoKH5At0L5d33mbuKzByBSiZLpNLCGxpmUUG4ZFAJrlA0+OsT1IgH8TPi4GWH/Axdamil6N
FicAftr4aKjxBlDx5okF1+exmcBcDCMgiF0pSqwbFGQEYvip8ZRav6eih+fh8/VxtjfLxUACZlBq
srRe3Z2HaXI77qt579J2Z4Pe1CYPUQuUyECaL7UQmnzwiHlRs3R3/TfI5ipgRmZX9jJ2sFGAcODZ
jJx7qi0/WwgBV2p4faQtwi6EXv6GhwANZa4q2VRj9VYqxOJnfgt/6QcNzTnIxO335G4VsOhexrf1
PVT5yRZJ9GyeshfjC0gxD8TqSOQYZ8W8UdTvWra4Be+hItecYP2+n41R8m03X2guZix2bI61PWmc
IZDaYN7ZO90zfH4s3jL4y403uqtKLUwlO1Ds2oQQIYuazoGgJHlcZnhSS/gTm2fr308o9mx2czJW
S4q3rXFMXy0lC+epB+9O84Gxgdm132zb8McmlaQNG2U5qmnU1iwHmqiUiPNCHlrTJAGyQEjirgjT
XQf3sOZOLjj37wS/DiRkYjSp66ZK4XyTQdlO2//HqVmVknM2soWv4whQOY8KbwvLds5RASZ0f9dP
qksKy9XQJVRRGLOp8EplTwOpXZYPgTYMkmRBNlEBShOrjYxs7AlqSc2h3Q37MVwtqWVEBOnKCVhK
rZikS4qIjIw5JOnol07t2yYNipwdTNoEpq0dCKhletbLtt/6Eb+mBl8/sgCvcawM0VRgMc3dcGMG
7UMUpJ71CYfScP4ut4X593T6OpwApQWu33EXIUj7ERo2mZ9COrQwZHRc2cIJKFo0+mjo5Z+Fw71k
l+7+s3CyRO5fJPk6mfVnXBy1+dzHqTliMoWCN2U79vrm6fp5oG3o230ZQ2xjVGGYlJZKR861CoPg
NEsOeqtrENeCjlYbpd+inEDlleSQnF5i1TW4ugMX81PXW2iqZqd8dsK0RGlKaYboQbHGQ121R0Nb
gslsfs9TvNw5WqkFY1SrbqJaCtSRCP/VWxZxtXZKIMYyBZDJ7XapnSq+zWE0YJYZ+nLpUrq1Cvqn
hdeAoE0N3TMp3zla+m6pxo7qeHqgcxN26MkrTOu2oug7Sep3kzj3sWUekIm7XR4HAy93TXsoISeh
FIrfqBDcQ/uikiLdbABjTrzTGXzAkl3sPGrR70y754oZUicOSV1D+Kw/UQDBlBUftpM9aJNhBmjp
+VERGk5EeTLM+FDb2kNXPUBD/rVx6teBEL/q+BtnjualRP8w7Vsya948rfRwctvPfahW003ep7Vb
DjzZJ9R0/HbJvhFWwUT2NzOTLOgdmJql8N3uMBP4lbq9ww0/IfDJgud7m8RwGC7dNIVyfkbbN20m
T/HQ3HKdPy6a9dl15oKvOsyQxJyhLYxpflaDdV80k+ayDDQ4m0F515hyGBgmYcV7r9d/T/MNaUc0
rf9MFPZeaz8iDs5kj6aQ+eTEn1nO/bqq9mpbBcXCbngU/yB28j1xyqDvtFuUm2K8nMuUWf/NkNYo
pRYFAd7EaS7sBFb1aYVHE+c8sGNTvBMC8sixkdqsryeLCFaQS8F6mo5t6KJnFiQewWwfJ3Ye3rXQ
9qKAQK0+WGAK2z/N+3p/ffNtYdXlaAL84zKh6gtt2VnFBtFo9XNBb86QT6//2zAC+qtcb5pyyNm5
GiD9Q0KYCgQdk71NbuRZVLucjQD0TqlUDuw08O3C6qDDDNtB1O7Bhw8z2KxC21vqy7xi+bXVErBe
aTPKa1aws9O9lNEzvIECi7/3yQ0SIEnaKp2dgPhpE1mapmRszSIDNajhoD65sU8CY1fcWS9N6hfS
6vwW/F9+USHo7akb4qHFmDYuIfPMPKVLw+uxscHQ+LJq4lN8aQ1snmoEh/7AHkwoXrhmutPg4aZ4
kM2CrxMk7UBkKthNsuyKW1nlQLIFxBd6gogvZw1BE+VPa7+XrkYoHqeSU24LPS4+pCkklJBYT1Al
RaAsdPQWK/MydCty7c1uFE/yPWVDrenQxZGtKoNe8RVBOn8MbA9UF+IObw1sd6FKCKdYN32yhlvr
YEiYS5K9IDrSo5XUyW0oIKA9B66CFG4JOV5GDfQIzcTxFciNXJ/o5niaYRgO+vIh3CzUZm2wzBaU
S+k5GsrAckCnruHyqdIj5x+pKlm/zSi5GExYP2b3sW7N0MCp8TzEmO1BJ6SUcb82iu3YChejiEtn
zonSNRhFv53hs3eGXaunpjDdK6HsaDYQr4CW/kP7rLvKfb+XVrvXL/YPml0ML5wGDhSESQe9MdSf
h9Xr/gndCe7q9de9SJ+p1qn8MxYAa+XV6oZtCavnxCYnVYMGzPmPjyE0ib9jxh7Z2SGshaJQ9s64
8YaPb3sxoLCCepTFrHTK9RJuvE++7aF6Vu6Uu7WeD984D17VtSsnoG3uxothhSUtMmb2y4C+dgqZ
v2Zwndnw6PxQIXW8vh02ofpiIGHxDMTnks4wDGHVq+a8OZbkzv/H6/HaigmHuFOUHGl37pzRUP5i
22/Dcs9HvExoP5E4eWBhIKF1PvMBDpikT/zRYo+OhVeqdnkD9ddl0M9Iq2V2mUKDpgPMt6qyM9vS
y6zC64h1z4np1QaHjjqJI39A1nwcVetumrK7LGlsr7TaX7Ha3Fr5k0lPzghvEu1QKb+vf8eNatzX
QFlX9BI/e1NVeF2jfIlqKm/GXZpzjzYPVVPc6HGO1nniZpy7Zoba7gCHEMWPM1m7m2w1hcSCGIU+
6jZWsy/vljZCrfb5+jRlAwjZxEJ5RPJ43Q7688ThNVbJBHjXv3AtXoTcIck0ZVbsEtzP+oc26oDo
eKeVJKzq6ldc9yEbyX+Tzf7dAmKdza4ayrQImMKy4v+Q9l3LbSNdt0+EKqRuALeIDKJIJcvWDcpy
aOScn/4s8Kt/RLdpts/M3Uypyk102HHttTZDsZv7pyqMg/+0cXwNCndnmUaQVRyj5Y5Vz+BrEQR6
gpP5rbiW0WaWEixgdbvc+pEOggsu+vc5ixQVqcyg12EeyxzklVnqpGMk+ISr3vLiINafcPGELBVF
+VLBQVB2QDfg0LDnlLTb2wfxB4uuAw+n6FSVz6ibi1XSTKrryQKqJjyED7AwVh90oZ1v4h0FmUZv
biCyQMCZZjeBSPqXXndfH2tzzwdAHQjVNFjbBNa+rnW7Y5LXNoCkgyhzqWUnY+8pUjknJfWmJGyb
yM0umfoHDMmNG6qi9dKSzLAxP2XZk9I24PQHBbpshS9Rmb+yGPp1hsp+1myYf0RjhdC+NF979lKA
OWJoQRZmvQxxuCdx6neWuZ3mdB82kj/Kp4reWcVrDhhRmn+eF+s01FO5KZL0NJLG6YoXs8eu5Mph
7LaLFq9aOiBa1+XTVKkHAMNRumiYx5KogdwVShL4t8Ky8joQeTulXGhujVGSDTo8ntwN7u0zPcPb
fzMa1NTW3pFCdH7CC4WISoWsTXSasrx1wkTfsCH0gcJ0ajKAXdcIRkhpsBEAsXTxyi55W1pjk1r5
oV/GF92KdtmyeFT7PuXPJHlNp97V1e+NFL53obTX+vZejc33qEttZj4Uo76ZrcOCaIt2I45OEXKo
Xnf/H/eEM4LMmsuhWucW1tqjdFxiG8TLbuKTxBl9MFLeG8t5+oR8v72RV9dFnWIF3xgQleLCq6or
tXlOQDcI7JwPXkFnUBunThIvwZDl7aWuv8OLtbjISgfEvrEwaXZGhrdfZXBXuZGbOmBFsttnyEYe
qwdIITm3l70CkYGtvViWs2NG0smsr+IIZIg0AMeNPdESxB1IN6ZjNgUY64WwFnTSks0cGm4LsdRx
CsJyQXFLgedOJHtp5l2etrZWYMJ7NgPNeqr0vaIDy4mnefvnrgf9+8X+OBDOJJrx1NIyH6LTnLwa
8hPMhGPMqs2AW6Uhpq6jfTrEQuDh71NXv+4RF7PlkgbxSMj0HHN0pKmce0YLimk5ty0DGjPx4pRp
cT+WhTcsssBPXo+jLs6Hi6OGfi1W1G10WkHczffuGLnQznYUR0excCeO8K/mgxfrcSETAB0kjS3c
BzML7TE/0aV3aYMKbq25uS46z/W8bp0n5wCmsiirliBXmq06KAtcJKPybl+Zq1704oM42xGPS6mi
JhedavNzP0BX7D0RqXVfwYr8ckH4uarErCiY8HBIKx/xJPuJC07rIPSpjbJxYn99TQ+DYwVTEKO6
NEl2LOK8EXwkP1E1dpMBgvYiOrV94+Sg2S/qn6b1fHsnRSaKn6qiVYSL0eMz9UDxIamaQJXJs0Ar
pjjsC90YO81ZJqcIRHwGglfPV3P1EWlZ23d49SCwM1kN3x0tAEAOTpxlIDBpCq+yrB9lDZ0QwSdf
TeY/bg8/eqUUXR6DSTQ6pWCWLegPawK1bRfm7tRBLD3C9E68eADKFHYdd1s6frq9/hW2ll9vFmd6
4kibp1aCB/rcud2WbKYNpsy0bXhXfuu83AFFIfg49U2/R83fCx+zz4ZrnapvwyjYCMFDPSt/XUSJ
7aiHErWS6BSpn+b5uYMc7O0vFdidc958sUBKBl2PJCygDJrboUvFksypcrjd7k6RRRNl53rkDcOj
cYZnGZpcA4d4fKoXDfOeQzQ5lvFYWuUjYV+g9nY39b1TAzxeQM6RFuVRbqDTWPefk2ZwtdnYmBo5
QMMcro5Re2S9M5C6stWFgddqi4lDV23jnRInrxHGLAeEtKV2b6iATIH0Q2WWl7MUmpCRvUqwdob1
Lepqw+6W9lFWphET+ahosiF7kYmISuoKcmS9Uv8EhzyXVJ22mRxqk3FUjjNINDKfMkf+kT1JqI5J
h3or7ZgFuwVEBQo5qD9K/u2T/oMZ+ecH8IjTtGyywsQeHtlX9kl9K7aVn/jFq/Souwz4ulPnrCuL
SlfXb/DHqlx8NaNb2RjaGJ1IbYA+otq0sQi1eD1c/FiCi6WGOlqIVePDSm9Uds1WucvcyAcXGsCL
L9FjfNfeLZ4YZnHd+H8su375xdNJkkidjT6LT9K4l8aTqX+H+qbgzERrcHaoBI9mmZRzdAL489Cm
pVMm94v8Nmbf03xVbQIlmQXabWQ7aEhZEmbf+85Ohgm5TikwRdfrux8XmB92MEC/wKQpiRESsUfj
WG11lD0nFFrZDpSMgbbrt9G+9DvmiIkSV7vwu9342GsuPKIWzdW6tEBArgJMPEX23OZBHDEbKIwX
suyK8PvtnRdtPGeoCg1iEUB6RacYLKi5mbhzCA0L3fivj5ILk0JMRs4KPuikwrdjQ/cJKNdfG9le
FRUmr3OqF7DaSS4TqXPcfpeEF0dv41SrlcFgJ2CZ7QIqpJI1CXzLH4Lo/zs18luTg84gH+7xMCko
ZIMV+V+9QqHYZc+L1x7Ftua6M/tYj7M1U6/PcSlRdkpHzZZCRAp9CvZyBITTcRqEg3XXg5SP5Ti7
M4dhHJYTW+OylTAET8GT/dDuAnEr88oA86X3IDJnbIYkTE2Lmms+MnrdM3rru/5LuYX2cW2L2hui
q8EZHWXMoDEQ4U5a87003usQBLj9uK53Tf8xJUReLfqF6RzmGKyUCiLazh8bewUL1I9oFVXonXix
MznSA6iUActQ7eEgviYCT0hkzpq0EqgA6xj3cvk2uVDd3MNfQAnaXYlzx2d5j139m2n+9T782YgR
mbMp6tSA2DHsrLMCD0poB6CS9O3K7K7aS4220ZwLNlr0IDjr0ssosSg6hoqk6KWyfkhgDG8Ryyuj
CbJe9b8tdkbRXRxqwjC8perwhyPkU5UQKt+96ik9KKYn476vSSC4ROtrvrGd5ydzsd6gtzm4enGK
GnxR5cfwQp0NtYJP63CAUEpEsJVnMOTFaqPaMzVu18b0qAa0Hzay9ARQIITO89duKO4nMGQVC7uL
qhqTVU8d3Uo9teMCHB+x4hHpi1Uun4ahfFSsY5eO+7pgm4hAxw0E27Xb5/qDlCx3BgC28zZboKo7
jU47gJ3S6A96FKPftAGn+IOlR3uqgoy3i15aUm2sAsNxUvKWsQYatRWinFKD4luq7SAV4oKNQ3DI
V7GQH2EsOdv8i32Yjaobk2pBexdsnj2gey0qgfpGbPJuR3XA4/9qIyKIaIRjZbKTWjxFyl1K5U09
R4BdNqKLJFqJt3elicEh4NVOrYdaT2VnvgXoQe2s8A3IXygONXGjMmcUVrgEFuFsqC42syxjRaky
hDXrMLScorRqugAik0B2QeYub0Jn6b3bz+Z2YEP4vgOZNJZJBKU8Vp1K8ySbUADDSM/tRa5XDv7x
jGf7f/FdiWz1WdKHULVrYgwfoEAvhU45FvaEj9SRgkUx/idkkeDjRI7lHMNeLKxNEyY6NRwlzE61
RUaLpVzLqT7FP4ALDJDinJlSciADNiIsznWM04dXO2eAF4tL5aBmWrE+jaD3VGe9Quggnzq73AID
ZBeBIgCtiKICvlCOwnWcNfESnZoCpjYDuCN6zIt3I23sSPmWd8+k3JDu3aq+3j7fK3O6v4QjPLGY
JqdhlOX41JjuVzZd7VXyio11j5zbA+bzEy0RBolssHBVLuBieUUztiCXzO66O6iUP+UA0SPqGl1U
wA7DYehdoM7/210+V/IvTtWaYkPpNKQ9arDyUw370W//lUr8rzvKGSFKIwuGAMW2GnDX+NtAn24f
mcDIneUgLz4DsiGJktSIjSGcyLJPYANpHrVUhPMTeEl1/fvFKvOSpeZQIF9t+xINMLYdCbUNus0B
ui2T2r/9TX8oAP9jZ1QuohpoT+sGTcxj83lwodX+Gj/oXuGv2jWtm321vNYdXeJMB3WPviWImra3
f8C1SFkHeovK0KYnGu8MpyoaEmnu2akg8r5P0HhUyOt/W4Jzg5JOY6KPUPaTuoduDm2rrAVG85pH
uPwI7uZ1LVkmqQa6b4gHJ6nSbZ++YBRGcP9EW7Xez4ubMY5tCcmQFvcP2E8TqtFGLmLeuVpiu/wS
7vZBahGwLHKuUECdb/bQ7XVylNcogLStU+K/dRsiOcBL1YAja99vn9TVeZjL5bnbmOdZF9YSNjLZ
mrvmmKCLuKJbQ7txYlcSkKBdTa4vV+NieyXNIcUyd4iPxsYZigxh9v1YD9DHaZ/GGfqauman4NHW
I5QSFPbazlvw6QqM49Vw8OJX8D5vMTQZb3BYywgsiKafURoBJdZuTPDx593baKJLJxkOno5gZcGt
/c316VM9W0Uan5iZuRQOb5QeoNIueBuiM+UdXTb0pW72Nc40zJx+2faGej8shh9NpW2pEMmVENT3
jtpIW4PRbZwYwe1bJfpO7dd3Uw9ETeUF32kpzZ2mnTBe6Wjd/On2Kte8w+UxclaGEalN8xq5Gxme
ojTEpPdKjYh4LRHJDgvswLnzcmEH0nJJ07jHI5F3xJeJCxi4Pm51DHenbrTqOtuSCaE/v9vXsN3J
pkntnhzpEmLIYpf7auWO78LI7Voqefn5vHHSMLlQg0nw3O2VCMD302aV+4VBxCZEniimuBq4XS7I
WSpS96EmV1gw28Ybsp/sFIgKxSt24tKpaMM5q5SlLDdrhbATWSIIgDyp5sPtu3PVC19+DGeJaNZP
KWmAnV6ZH1Y2njC9Xzb55LCH7rX1EQ/iw7KHyqnArd+vFStLEhatBDeY7wVrAy1Zo8JP6og91WYO
5FD5FIfptzqa/NsfLHiSfNd3Ru+x7mY8yX7NDo3vyMFxb0VaRKJV1jt78VBGE6BGI8EqlRHaejeD
xv80aiLxLNEqnHlRmVxIkoX5BSN7KyAu2NamrYgmbs9Wki/VXNwQvp3LzG4YFgbzEh7KxRn6ABRR
cncndTu9sZuttpG8xkMTqsP4l5M03zRowmFg7jF8FVf/RBdl3ZGLfS1VzWBTDI/VVIlT9sztWLEr
ixDrj97tiyJ4enz3NmmkSc2hJnFKyreh/65QkR1Z3+6tfeXNiGSyhUDm9WQOGCpWodfY1BgQbANd
A9/K/BKBb+X2JwHfLliTsyfMNOcmQhB30iLtQRqmDXjaA2oRYNtAxzRR9OhjMNu2gH7Ko5I7WU/1
TZWONqSu3jKzCSB26ccWGGmSCrAC1fguZeDesUCkHKtgEoOoadd/U0pIHYKiYkz2SvQ4zxgQ1ai/
RF91lNiKH4WKpkW7MjLV9pwzL++rwDT3WvJd0xN7SNASRi8eLNu2xTDGoUEctAbnbRu5pFPccoL4
93KfgM+1P1ZmbOfWQ8j24JqHEDsqbTkotYyTWvux2XmVDoqXgwyCN1sF+TgGxF0JU5W4pQTqt0Yq
edpUb3JZdaUosikmLPQow1D+PXj5nXxFPw8niDja4ICz++4pUw9F9VTCAppR5Rj0nvTbQgYhqbIx
lB/KHPtK/GNGFzyCuHURQccb7lhSMD8YdjZZya/o56i4I5gzQJebZKcJ+E2lU+y4VbdR+dyY4BO3
ejthQYPpO7VFPBY9KtE3U3IhveioVm03AGsO1g9KNhp5j6AaJVWYbHxvauLIneV2w6OJFmLfW3bU
HRftWUsHDHKf5Oi9ag1XngqnNQ5UQYcVPQ8WOibw5UnQY6cVQBj1Bd2qF70jOAO/HnVvQEVStUKH
abpfsRhivmjU6slmKt8T/MtLc1LjwmblZyl8VSZia827glYn+IRQO8ZfUORwGvWnrmQb0piCC70+
kVtPiHNes5nHslzCeeX1HCAI8nppaybYUl0OpFDEli6wCPy4WGMNUq1IsAhV+YbjCYimCwIsgUng
J8LgNToEpTBvGPcE2weeSC09R0rq1YANzQNcdJ0KsmCBD+HHw3rSD0iQEdKFoLCO4G7T+BOguIIw
42r158KJnCexLww3MSFGOuUVptBQozXp/TyXX1Od2o28m6ZP0nSk6ZcUL1sDmRZpXX2R7aVo/CYT
Df2JDnH9+8UPKRVJz4oOVjeBPRiGb2kkCS7l1V775bdyTqoFOiYdciR3a0maYEoYSk923MBSnSNT
ajPdSXWnBX8axZ+C6kFyRdCgq/XMyx/BRcVRJoOapkHKPluvLbJ2ycLYC4W5VDM9KDE2DvJ0jMel
kHTNHQXsQkQFOz1UWM16+TdAqMvfwnk6QCNllJPWBCVuvoH3+2XIX297NtEt5vzaVGZjlGVYQQbk
jMq9Y9WKR7N/A1bRFUtHsxYETpRnPGawz1EoI+CKtjSY0WfIH2rqKPvQBUIcbP6oi2MYlglP83rY
87Hu6tYvL+2S9fUk4fNm47MKt5I2X0LrqSeCssQfkoGPdbiAEpP8ddgjxTsRG3yoYGb0S9RooU7r
FvfqE/EzHzordwC2l3bpSttmtHsRuvUPSfvHb+AeKLBis7qMSXiM48Jw5Kryqxbux2gdeZVTa4cg
GwbPmui2V0wd13i8T2NdkCX8oUDz8Su4N9xryCnzCjuRbYvnxTX25Yvp6mfOlyG1Y1eYxV63Sx8L
cu81nkImdV2JyNayV+Yy8G2BKyTeTg+dt0JJUqGKyR9s8seS3LNMFzNqZP1sp8JA/5p8A/+Y0dkD
RFPX0Utp3IANSqxE+4eE4mNd7rFmKvbVIAuqiV/R/DhN34fEN6qNsi+d5L3/vDK1qaq3vAxv8nN9
Gp8qyGXfixB1wl/BxQ6TCVFu8OGFaOg32+izhO76S/pjeS+OGehmQVc3eaZfPSBUmws79osDBQPl
UTTOc27Z/R7C/LMZPLAP5bckpkvFTgt+SLxpD92rAmTUqXyB0JmHwokLdpAjSSA7IfJTgivHT7zo
qiyNjY47Hm2Tk/4p9srAuNfd9ewxt/QOOSxB2W/d0lvfypmx0bBGA+AsWGmUj1pYFhKsxNEi5hjR
xeY5JUuplJokxJ6uggGSHTmJ24ESlMA+O+Op3BZe/GRo9iTCtP/B838cJme79FpRR0UpV5TdqrXW
OtAG0kKnnbaQOcXDyvaTcyYiNDB6E03j6ipEx3pFHNdSLpwUT7A8zZQhSMePmHTthz4faUjcejxB
hY1qObj3tMGXiOTkcu8VbevKkvm9zIAdHvp72tVHlji0k44VANJq9ZhX9335KBfMzWnxmE3GVl7o
YW6qp65WM8ifpBtCoqfb3vwPFbaPfeSMoWqM+qSUknUctNQx+pU6MnUXRd82XbQbIiCLBsy6lcNh
SjfDICL5uwoxutxBzjBmTKpLU8c9ZZ8wqLKWOHB9emgmP6+81DXksopD8ja+kmfBdwv8vMVZxkke
yyg08CIPRm9Hz822DyRv1myz96zD6K5kFNA2Szu7EalFXA+gPnacs4aSVKpZkpkWxJu37WAG0lza
S/n/T3x+eTUNHrcIpRwTcql4mDFG6LL6vVQ9CXgjVm1ub+Rty4YpzV/jpY4yEPvkeAIhJXaOckOS
FIIlbm+YIXO2jLbSPKJhhSIwJuyST011sgZBanb7NhgyF40l4LovYgnXcOVubwdgLoytKn9rh1Hk
CdZ79WfDbPAARdozkicM9664S06yhxIfGGxOgLf5yw4AIfRfjQqRAMJbMQGw4LEbMhdqZWpGhyjB
TqLw0YEJznR7NL+2sqtuzEdh5209l1ufypmWgeXtUKWIs4zarfC+lr0JmUc73pJd6VZCXyQIMwwe
rlhq1dTlvW7+T1Dkk/q1DVYW+Pql2SuB7Jd+DP1iBTwXsk3gFCxXSLQkegycUWlpB57E/3NKlm/u
wMyyA//qU+RDQnl6N78omAu06xdW29k7ucsk6EvZvb/GP5EXOuE+Bn5q3q8xaL8xD/1+tjGVhSgh
daVTvUk8hnB4dKTn4VAclgM7Yv4dsq0CvsA/dCv/z0QZMmeisqwyc4PCKTTlF9pUd0sdQmiZbVP2
s8nzLVhv7Vov/ISJpj9Wc3/jypx/2EX2ZUFc3qR6CvSgRUHW2XusfGHySQGx/Bzq/82unF/LxWL6
SBbQreaoT5TgQGEEZRAqpqgW5DcY0/3VQoYaW1JjHpFugF585SRR9nkAbkIIwhYPYjyg6JHzYAtI
KVWy1oHOKaa6q5WKOzStryxH2frSMdS58rvFSB+18HuRi5J20fFxQdkiR0wrohDzkrv556qfbsx3
mD9Awh7a4R6IjMyj/t9ghgUu4hymXhyl3OfAPMkwNTnGEJIM49YJNFH9265OEKwYPAxRUue26BJ5
rTbJDig7tgBiD6+QBlgfqC+dkn3j/IXVFjgnHoqohqh7myk6Ccm2ugsxkLTalcRFQf1twtrp83zX
Ba2gPiowZTw0sWsr1o2YtT11aWGPdNOb/2Zm5yP0M3gMYmV1tDIbOCP6kKOA3Xrr6APzfsSJJys2
GIK9v0r/r1deVMuUQfCnANjNOUE6WZEyqGTll00nt//aPde72FvT0Mit8TBXKjldcq3d6ANeCql7
+nj7Hl29rBc/gPOLcQjq0JLGyalfLyst/CrZTikNbq9yPUO6WIYLrbspWRKSFzHsjuL3i724+UN7
jwwN4NnJQWEN7mTcWD9BDCIWHBd9I+cJ81AhstoDw50y0zNb45U14OuTlU+Cj7waY1x8JOepEnnS
jSxn2MvyvgaT51yARRSif03pzrQGM0jjDVXmlFXil2XulHnpCn7B1Yfy8Qv4qkJd92kCyGACo4BS
0pfKBzQjclctdQCoWrt6S15EFWfRklzMnfdoGKJdD6hlisIyJDiKtBPdnjXi/c0TX3wW57UYaveV
SlWorRzWqYE6gHARqOVUnzl/U3a9XkS/WI+LwAupmDqtB3dwtEVkCi5SO3S7HQPjLfXpJl7DIRFy
QLSN698vnEZsaWBoMTTrGLNjVTSe2YhYia9a7ouP4kxNmeYk76K1SKF+MZYIPK75drAMXwFjsOAa
Xs0rLpbijAqjs2Zk0CY4E64rAPQ1EKIMCweD/Q/lc4upVTzy0q9KXxkdI7FFBSfRZnLWplDZ2A+d
CvxVTJy5re14Eg3OrG/51pXkbAo0u+tuyuX4tFAYNWgblaEUMKMITDQ/UzV8GNvnvuv92zt7lYJE
v9hZzsRkk15Kg9GjIxBA5mhX+HXq4Y3HqTttYFEO4480gB8+UdsKUEJ8metd8VKNtnUqRcOIt62q
ySf1Q9xmktl2GKWlG0KPhXkfq++Cz73GJvLxuSaf0JOFZs1Q6pi+cbPBZpbTB3nQHsJVVeSOfMLc
3g7QFwfTey+p/xfh6+2LDO7zX19l3lpNLGtkLeyBNXDbvvQMFKG6tAFxsQs6bzdG5lZMdnlkupAd
cb2lf75iJl8H0Ge9syYzTU5qongSwpC2MbyuB5XKpASq9vX2Xl9vwPxztRCR/PqtTcL6OQVB0rED
WSE6lTvzi3VODMzXv9hZ0cly1sjU4lauSgQE4cHENYbmEHC35bO6EcWO1/PHi+/ijBF4iTqZgOgb
PlHzda8O1O/hE4WekinSebhtdkw+5+9kJaI1mfFN+peWjPaiiCiIRG+OszqDCarsqYFhm2dQicdf
ELLazGgcwVUQ3TzOyoQqqcZogf2Wd+U9uTP29Uv3ugalGF7FxkWH4mGtDoiaYWcmiRs3ns+4y6oe
xjnU4vNola7bMYrp1iuGTJXNeeaz2pS7lS8mwzzHBI7e0sW41WP2EL4WD8DgOKYffzMBPyNOZDdv
f6GeILAHfJZuDYvZqRlZN8bwUSyDxtB7+gNmCcrnmYcdAedzckioA5IRW3AogrPnU3cL2BDIFK8S
G9BF1DFVEBPipwm4gxtUkJZesYtZO4AP1y7LE7OmU14mdhuq9kw0OxxVUX592wOafGofxQMZJIK7
ODrlp/Jr/jhP7hiUD6gpDZveX0xn+No/L29QmuwexEG96F2fg7iLiIkWyZDUZIEHBsNU2MjbWFns
CViSAirpJiiYEqgNamrvsOXx9lEIngef4I+q0hb1Ss1boEArMR/6nT/J/DDnx1gC5+jtxUR2mU/0
aayo0ZS1KAdXtWuG5PM4SF+UZtiQEPMDEjxTLcMWUBucGnZWprauvNz+CbcjR5PP+RM5U+UoQ9DR
g7OC9uUpps9RuYul/svtha4XNT5sNZ/oR4T1PW3hgwZf/gkd2wKPXf6+kiZhCnCPmnSy/4uGuMAX
8cm/uqAuPGbIgeVdjGmxbqMfMS2GaXJlK/g+wRvmJy/IKDWF8r80eHABtJDsFsWT4tU6tFt1o4I3
UgwJEpzeuQRx8U5MKamKKMOeEuBMmyHaRfORdH4ziq7JGUN9w3yfa+IXKxGN0Ib0oXlUMdoxoLpu
LrKDXvvs0lrvofw1fB/M/pgRZZf1bDtloduzQ4WxH6OBUhtZ7DAFR/mw+FSHWF0kBbLR3Q3AhSlZ
DkBo9F3XmVcpEM41DkAW2gV5MCEfWMIgGhT4mNundYb63voeLg2kTaOmUFP/XxqjO4V/phxIGbQe
nOgpPsROfdfZgHnhDM1tCo6pKcS0Ekjg/AnMzqfoBblNqnoqwKB++qmHTrK0FeU6ouPlwrYwldSh
yqMEIUHo0kEH4gsI08lOAMC8vR+iy7v+/fJ4Zz21RhPbEXWbJVNsMIUcBqBQb69yvUT9YQP4occ6
BmG1mqAl+b8u/jn9Bhc5EpohmNGSEm0gCJ1uB9r8AOSY150eGoBfRuHOSjF8xshDqNUbnb4C6mm1
GEWTMEJKZ1vNHxuLgTUutqdwcKK83Cih7kIjxVYKaz9Jxn2TR12gdPXOlEBXXc67vp/dOJO9av4y
R49F9hm+ysW09WfT1DdoLwCSIG9AKruVsySyl2GlXh4geErdCrC8Pvo51POTWpkQw5HdtJe9oinv
8plsFa21UwVYqT52wnz2ll5CyUlHfjDHLxOmOIrN2EtPFtkXq9RxMjn1aHhyAVq94otpTW7dva5C
gFr4GCVeFr6E8be08S0w9RSa4fYWBme7I6uYrZhBa6LA/IxxZacpZy+WqFfVoV2md1J637bvtY6R
9Bm0h7S3s/Rkwu1mC/VAIGGlkk01TPo2pZdDz4UQR6f7pPqsDRtTPqbqtwwMso0jg0SnzDpHk+DV
utcUkPHmwABczDAg3Hzvmc1mxUtngLuH91Y/1OFrZ73T5PtMSqeDyK+qFE4K+mpMq9++kecxlFt2
gIu648rM9MzAE1tZ6hvofABwfADrz+fM2knVZlKdTgVrvltPX8pgDQZh8ICNHu+X0WveAES3NJ9k
+yZYOcwCEfPLddjLxYPhovVspOVSSoB8DkA0tVmQFI4iu1O/ryHAAKCHr0yuQVAqE0LJBA+Hn99p
AF6LBzUEsGdc7bPuIScKNPLcJbrgDAQhFz++A70upc7AfH2a4hd1nB5mqr8pTN/GqRyQKP5x+8RF
Nohnb4zLJolaCZVc+kYsu3oGGTDEAuO7YcTZIsvwhXgwQWbB8zbKqKIqED1eaXutzAcJwrFGmQPx
vK05pZvsZHu803bEAaPY5j9+LOdB4sGUp0Qf43OCXEAokJ7UbbgZIFFeBeVr/C5YTxBuaZwf0ach
i6sQm6uora9qCN7BfQsBWZfKkDtWBruuBj+TkU1pol6ywIXxwz2snWihjDoubLBi0XTPeg9NL3tq
NmsGV2k+lNKjnS5YVlC1M7X1dl94zshqZVmD0zi1ZuczfXyYwYIK5hntjQ2P5UQcizKQKr3omKyi
ESCIQFy0bW4nRuy0FAPejfGpk4/wJnfJOMMNRVmQA8ddyI+kfsfkjnf7iESvjTN4SV5peq4Z4DnH
VAe7o33yAs5JO1Ne4CUFydR1JOSH+dI489VGelf1GayrvnI1NF4dPUcNaMdMt0OFf4Fc8Owg5EuI
bUzbKhBproryq9/GO6QKnWgo6WAScnZWkcc8GGDDpQBU6r7osQksJj/pIakFAosaBUUNtOtjDqk+
IPGBSZSnUBC9inIpfsKDxGoJymBUo+Soc2mJIAZUVSZQBRB5OOUmooDlazVSN2qzDcNIXWl40YoH
KTHzOT2AFOF0+1KJ/BQ/C8LkLFYwo7QWDLTPipv50XEeoREdP2Pa3oYSI6jf73TR9Vr7TzecNy8S
1NO5qBoG1HGyDWdb20z7HDwTCzhTwXYi8sWCh6Nzpi3LlnSY5RqZcl3dy13jRJHmRt2d3KRBMfwr
zMjHy9HXy3ZhVnSpyqpaXXsQi+VakekYoMgfK0XgewVGU+es16gxSEjHsAYpOqcKORgAU0iS6Has
z/zWOXE2R1u6wWSQYkSZY7ANzTgwLYUCYnpgOYP7nZfPKo2IYzBLd7SifpGUZxmRKJO/NXnoqfKa
caWG5bIwzfyaYEat6vuft6+wyJDrnK0yEiutEEADpbNVncihcxBn3hq4QgvqfthNHnhLdLt9klzT
y/3kRfEQ2LZof4EoThQyCEwJWd3sxeknTa9BPQm1SF3Cqn3xlmSDG5L6rk7/HaPCx00jXJPXKMCZ
mgCtBxIfEFvaQOeuUwqrAGip/EXDfo04btwFov76aQQ8aqFGUH+mxn4qwMkE4NDtkxQZI14yHPpA
CxCIOMnW03fgvYBKO4ZeVtqR6afi1N/NTbYTWQfRZ61/vzgxs2Nh3BB052PpiTVvBNhwwVetG3Nr
4zj7U8spRQUSNdE1UwH79AHIHKTOsk++qkItYdHncOanVRiBqg6q9QuhT6ra39HQ+FeTSRcXj7M9
WVXkmEzWkNYBEeevCMr8EHv920r0pp4mZ/CkGXMjiRciVlX3f9GoEj0zzi5FGk16gHGT0wS++u44
5xvWPK5sc40H2Q+MLEa2Krl66OdHUbAgCo0IZ27KCLpQzFLYafps7gwZyuUTYKtrSichIYi8KWge
wXt5EF1UAVzH5HWNOi3MI1VCbT/bVs85BS1P4ZZBcbT2iZsDlJTdg2VD2kHF4ce8F7WBRJELL3jU
h7OEFje2fO3YKXeQ5tIQHPQQT7MgzQgOeSOYn7S/0U4TXGleCYmMoCpbVPS0QdCGSCj02ykXQM1E
S3BFxagcuw4TODA8xoAxOtOpaO/eNgMCV0rXn3BhZ5qmyQzdGAB/KI7/j7TvWo5cx4L8IkaQAO0r
XVmVSrYlvTCkNvTe8+s3odkdVeNWE7N9X1sRfQogkDg2M8xyl5jUaWbFVhv9VE2mnzXdsenbj3Wr
Ikda58DH7JZQJe2n6DybY0t8HTPnqNP/J4w0HtfNCVwtnUMfapjzOM5w26H4AT0V0xulyGuhrGC9
LJXxbd0Yu+QruKpzMGS1Uz0MHXpn4s5PLeIN070JEoX4DdrE6ZTfr1sTOFw6BzldrDXRpMCvq7r9
lEb+OKNnfREN0YsKaDqHLt1Spma14JJTIjlwzTe5Qpw4N92ALu5Ac6deJk+VtZ0J92Z9hSJkMzjn
JerB5a+kkKFvwb3QSWCBzXrH1Ac7qEo3VEN3Uc9NmIFTP7dl9dROQ+WEiI6h++w1FElB7UTrcCP4
VezurXxmg3NzmhAtLUUPN4elnqvznP3IfLAVIgyNlQcZmyQcjRO8Lp/EHRdXFazvszzOyGtl47c+
BvFlqx/QmYjx4v362gTXxeBgp9O6WG0qJHkw4nprWQvqEtWWqOom0ErXkHbr1gQIZHAIBOY9dTAX
ZLMkubht53Hbpns1HN4UjBcFyfesfSajLMIf0V5y+EPMJCNlBZcufh49qDOhtIauEmUTnmXMaTNO
wdz/H8Za2VFdOzQcENXg84yo8flajV6S2MsRM4CYEjdjR+u+ZchjMBFV430e9gNETnGVN6IXUwAY
BgdPqTlFuT7BsTSlY4ejoxNo0skCVLrO1PflixkcLEljmvd99d9yWOZKpq9U+wLBwD44m4/zrXXX
nPJXdZu6wX0z3JTp3fqxEn1hDrFqa5SnHETk57nPTkXb2HWITUZLrdYFgpydCB1NDqGmYqg7Whrm
J0FWeGg3+o5NSagHEUOq4K6YHOiomqLTJAXa1/170qS7cxu9lTSxT7k7iGJGAQqY5HfPIK8nCBeY
KBUog+6VGGTpzQ9qgo2+lexSeCEFx9LkMEfW4qClE8BtdGSn202Yyc3c0CsOYGpxsi2a5oSMCaLN
5ICn7FGB0BXEJJbaH0cFdBdmu4tly9aG97C415FIJFrh/6tjyTfxD5oJcqECCe1Jeg/RBV1Ax6Pp
npTxr7ipvm6gyUHNFEmWvhQ4/0QmOPfP9SLqNhHcMJNDkhKtLDOGHtHgZH6+xe9FviVL/yQZ5/U9
E3mLJocm45wUXUCB1oM/o6AWega0p+3RJcBHjJS9rpsTrYtDjgSsuYGp4WXX0jdN71zQsoMnyS1H
oRg6u64rzwHfgk8nXemqrsCjgwJDfxd6lmPdRNvhp/iwiwIlfpJ/TkudxMnnHob383t510BkYtlq
J6b0qB8QKY127osAS3CtLQ5EirJPSrVEDluOqB+Nz1mRbPJZ8Nqwi7q2jRx2ZH2laigJQ8UaTKR6
sAl7UQe36ARaHFZAziK30gAJtMrtfzFiAhDVP47+4plbNIc66wdQVFLkx/OrcSLQj/yssim+Dikp
THifIWZts1bU8pvmrtsTACEv/DPWFbqZrQokD/H0kZXaA+0bONYyxCbDG2Ia6FcfwRYmejXZZ1n7
bBx+5OgBMNUU3CIsWzKXHvqlpwM9sQ6u4DBZx1hYgxadRg5H0jyIhyhGyD4B2wcjcqQw3cjWIvCf
r+4npUQFF71mKBr7GReOelQRVZeW2MKgFhtW7rYs+dls+u36Z7uKUxdmOIQP2jbS27JNzlSJvHDe
jgo4/1tcgL/Bwws73Hci0axlc9MnGId+rWi/byfrVMleTZ7W1yPaNv7r9AXGrsfZui2nyo+a2W7q
1LFCctcqP+Kx3teSChmVv5FQUS9Wx37VxcfKrZIEkEFGunpubGIW7mLeh2jsUTFBPGv2+hKvHsAv
Y3yubMhUVc4yGFsK6UEqLRsqyq61JIJU6FWh4otF8Vkx1IQxVbNA3bxpda+g35PZcpfwKUPWxTGM
x4bQmzY3exer30sgQfAiiu67GbNnWnobGfk+scZjoNSIo1PQIINiaOkcNQQ3YKxjItbIDpoZbwo5
/56lqmXnAXFjUh/LRj3V3pyjP5/Kf5cHuNg87i0hlZW2ZVwkGAMYjun77Cku9HQZIdH9fBs+Zqfo
AJUdgpZvR9j3Jfpw3BPTFWPdD0WZnOsYHJBFYFelZkuj7kRza2u0OnWVJrkdvmafET+TDE8p7wc6
HHst7kEiGZX/8iRxDxKhBQlohnSvYYIjbkDaNQWVzCxaOLkK0hebzmEZDVSovCqjddt6s+ko6Npu
7zHGO6ORcYCa0z5GFcT4VTz3gz0+pI+63z0V+9gVPokCsONTeHMoJz00pTAvuS92GbqWttKp2s63
wW3z3KMBlxwkN7oJhGMaV32Li/Vz4KfWbRAiHxqe62S2F6k+yXr6mOHJUIPp0Mik8YqheGtU/TbM
lfuiApNfk+l3bQknQUJ/yjBKoIAroeOtjDdgnHNmy8hc2YogqV7bWrCvDF8KUj8EfUw1DrYMhne1
DaARLftFYPkkBEspS2LPEuqGeffTatAe25Ttd7VM93rTvoUW2ZfD8FFloGatJ/yAnjSgFx0FAfV1
D/JiKzh8jmk7SmMHUBkdda9B5LIBCylmj8GK9SL7aOTzEc0/iMLQ687QhVkOoIOmbvKkhFk2p4rq
Lsg/BifcpDviNpvAoY/rEM0+6D+8ki9zfLZxnBY9D028Qi1IVGf0+BBLfYuXH1j7SypqnhEtjs8i
Di0OSZZ+7iljg2IhL1KHSIVLm9wP/VLgMlznWLhYHYehdVkbWmkOrIFlcJcjBrdculFASyguDAlu
Dp9FNDP4DQnBW1dq2Unt5XsFTfrr34qduLVvxYFgVEahqo4VWu9U3ZUH42SBG7SOelvLqE9H6kFx
xVs3eVWB6OJpNThATLu5yiFIysYOFr9v7R78nOjpbr4NkHME2bVjghXpHTxwmParXIFxgYtkcC5f
MqrFmIwJ2qob6mjyt6FR0Gll2dNM9hCvjByjKoajGY53VQ33eX7LBtktSrCxj/dSQbdjF99n8vTR
9CAFlisa+4IfeDWivThfHFxG6pz0egLXl2XFVbQ9RLfBFkjmFRsRaY3gReBTjJNWq/JY43y143uQ
zbuw1XZZA/TTBFU4kSEOgMAFH+hx3CFjSsKd0TykxqlQX2sA9/rmCXwMPouYSEVWVREWFLWlH6mW
E0jGppkqwaUR3Es+h9gY6O5OSrxoEvi1c3U/5aImaBGq8anDWSWzGVLcSyRP3Ch2F8j0PA3bGq1U
QWnn4wajeIJ7KYBtPn8I9cwlSnVsXqBEZ0PblLkfo4O8GgMIpjQC50uAOyaPO/qIfGU9YfzVWnwj
MVwjgPRCPvuBJt+GkXpbWPPP9cNxPcf8dbP4xGEOEQZwWeOlSHbDLruNN+UxsBP0iAtJlAQuH585
HNuul7UGcWX4rvjTQ4YqPvPy0DxBIJMnTk2JDiSHGYaph6PZw7cOzAqMEDeKIhg/FFxgPn2YVEo5
dCMucGeCunyLVA6GEpIt614UfCT2fK48SLwGuNxWWqpngD9pO/kGyCegDueZNpQb/we9UcGR57OH
GkkCNW3hmlczelri2DEszamtxFHqHzX9ECztaunq6/zx+UOl0Am4X1BDp9EmVTInjW/6MfkF+WS7
sp6j8LXUPRDQ/c2nMxQQKauWYRF+qJ9CS9BsgwEgL83uLLVebBA7ZsT2Iia9q0/rhSXOMzIjkCUM
6cR6d8x95g/bdLeAS/Hv+nQu7LDbd5FvkNMq6Hu84sDG0TOr9pPxOwXTlBU55WP/iPGWEPUWN/L+
hwalq+fzwjgHXMUyheHcYpEdqHWi5dD9iD1GkED8npzFgn5Xb/aFOc5X6jMzCIpChrngZtLQry7l
7vqxFFlgV/9iN7MF3uyUz7CgTntjzHeJJcilXAfei0Vw8ERmqlYYSWTUCqBBmyNcr9kuSQqyp+RU
ZZs4OMnyg9SIZttE34oLt3SqYBBHZUffmz2pg+wdxCYhv6jo9vhDnBu93mZxsU7OzVH6MRuS/NMe
FKir2+Vo+UHpQAojw2Qt3EW/zd+WN6lkhCyCz3jV9fmy/fkNLj5jOGotlQI8ORr9FZiSJ+ng9ccw
+Pphud6qdmGGK59CBa/u0VrAejYWPwvsYjd7w+5THhpSVU6z1W+n9yK0uzd47ztZlGq8HkFf2Ocw
JsyjmOaNwsYXqK+n2+IMvjDIl/bQTc9Qz7J+RTIaD0RFmKsPxYVZDnKsNG6GWMayrTxz4WM6BWTT
wTlTRKBxjJ/XN1lkjN3Yi08pxWZT1RLwbVoMN03R3d5CcLB5TSGSGgoS7dcdzYuVcQBDQIQoLwxg
WG6gtjB2m29AJ/BrdjtH+Rn7Ik4N0SX5/MIXqwv6ZC4bMJSdx/3oKcd+0z6V++J2Oqg7CKocq/vl
BgJL7TdhV/VVl/NipRwKNeVUak2PbyhtexDOBfvhnHwPDwy+e795x3xl/QNBp585dLf+QQUPIz9n
D07nJlrYkuV9uP1/1Qxxh/B1Iq2LFXL4004QLhlafEuWmiggzJbv0cG7YSTrwfIAL8MRu57Xo/kv
o/yQ/aiZfW602NbWA5HNs/SS4vbrHqu4MbmGINxUSCuHcHdcyS0/1ndW8Hjx0/YYZQJJN3u8FMx+
Q7fKmyYRo40AWPkx+xSMEEpV4jbOi6OrEaTb5dsqE1AuinDtM4l8cSt0DU33dMFC2C6S+lwgk/Uj
WNAIHPkG67s2ncZ0LfOFbEVFsOuV2YsvyOGNoY0W0TJg6ugofseaSf8zk5WHhxzfTBZ1PYh2lIOc
fMbMtilhrVP8Xui3SvlLF3VPiUxwTk0TY1TDKLAk0PIelLp1YvR2zsXD+ukTWeERpVLzKEuwECmt
YOFpnvwlFflnwgvGeTFJbEqain6z89jY2bHddxiKnp8woZ7fTBBF3xsb+Tg+YLqhqe3oZy8IyK5G
fheHg8OUZprqhGQ4/slAvNmYQSC3TdkDKFcC30JgiR9vLjpl0AzmJUad5CExaavoRo1zLwlE/ih7
rf8RY36tiR9vbiIwq8xI4eDAj94CPwa6PIcJyZXJG+Ib0JsJq1+Ck8JPOFvGpMeIjuA/3NJifLLS
5HZefq2fRgEW8jPNQa2mtTZi/6AmZ5MCBN+TqNFU9MLwKoUG9H9aWf8E+/JdilyQXN5OW5Ai+HW0
CR0cC+HWiZbFoQXq8ZnetgvQAjMJebdPLUGYIDLAYQVNlnlRS+Q28in04xieeyhCPJEJDigCs5lA
qAugMOrHeHzMtaf1Ty96Pj6pvi6ej6WaldKM8e0b0EwXZ+AdJncMbwFfH+ZYPHmLryPs/hMdag4a
qomaOvxiwB/92cwgX9VP/RJv1pcm8J34eeG8NqJGU/H5s89OkHRDoWZCDsIZHBY4rGACPypsKvko
1xN8J7aD0GTszjGrI+0gWiqB0VLoB1/fPFU1iGogDOXHAWoqy+aYsheq/BkFr1W6zVAXX9+7P0Rr
/zXCV+LMLgiyySQA7x2RoDtbuA3xIohuh6BctlGyQo99WnkR/h15SZSEd+s/QLBIvtgyWB2trJgi
DzqVnjVYJ3RNf7fmx3Urf0Clr2Vy18s0qFrKRIXCtis74TZywP7/jVVV6X44Vc78ITot1+/zl0Hu
SZamEglRCfuqxjNGpXxdVgXPLvnMBv7zQH7Z4CLtMQ2kZAJF1zkG6ZxhfJj1LaT7thI9WMH7nBGn
Spot2jlmT24gzpKkCPZpG45OnS4/a0Ov7KWDxARebJQQUfhuSnCIh4nfkG4/WvSsgEMG+qSuotIn
hYA9Kv6VFbs2CXytkJzBJHvQ62CRXgxlmzxrz3M+nKZR3fSg45EQ4ss1lFqS+onOkI0vp11OTWcJ
rV+SKqFGH6QvtaltKLzmMQUv7GSaiV0HmRdAAW+Q8p2eG+DU6x+aciE3bdyPTt5gRH+u0NHfJ04D
nhmp70D9pI2Q/pyLlwYUDD34AL2ZJE+m+bzEktskybbsgtadKHqPxuhmVB8scJWOy4EMxXNCVdcK
MBOOwpBblTFGiWIQKyzg8wxBXBc73YKd6TMbfSZOi9x5pqAH7C6McnuQ97mKTgD0/2qoExYfkx5t
Ic6RU1D4DD0YIzS0JmQHOQvtuZ/h/rHJr0cyxB4uttPVR1J2XhtKThtOTpPKd2phObEFAjn6Po17
KzvW6oAdaLw4e1SMxVfr19k6tcPsFNlpSqedRs6xhlBYTZ22pbalz27TzW5SgP2lvZOhrLxMN1qT
OaHVO3oDXa+5d+LiJW8bNw4le0kwtThVaMfSNqZavKEVvd0Opf7cEcW1lJvGBBuChFGu/jxXo2+g
TZHGy4Ncdzc0VN2sS09GZLp5Up/zeis37ctCTnJ4S4Pnnga+GlpeGh2TCkq2s+FEGCMytAJnwcTw
m7XAIzZzL0razssPS+XOp2IZcb5mV9KSbRDUJ6lCwN89LXBlExNe5dxupjCwFzVyFstTw/hGLug5
kpe3uYP097iFQ+NOBvFaDN5bM/UgqHQzKsnGJFBQ1c4Z9JXyDF3N1iO1boo58soOoyBNVNsjhJZC
Yz+Z0sbo1IM5fpfRYDToDwviRloUvl6PfljLKHe7RviryElsD3GMTv0xck1svKHs+u5eH84LDV2S
vTQVdQZ5wneW3b6Vv+WzhKPybkz3YTElmP2Ldkgafe+HqbC1sjwp2QI13tcybTaYptijidKORvlg
lPkGkhtOCsmoOPZnUjjLAje/L+0k31LlSJRzld8XkOBLhm+EKI4mFU5nfoQYwKd1d5vlpY1Ctd0N
UKEl9qg0IGfsnAYytlaI25QWnh6h20QN7UDd56CtlCfMdC1lY0/E3Ax1u63GXABef0gqfWEXe2wv
3JEM4459FwAfW6/ZQRYT3ghmrY5MC0K5wQSxG+lbwRsgemqYz39hUit0meTsDWDvN3Yi9wrTVkfH
dHG7Mxs6DQ7j5tzkImLmP4TPX4tlj8WF5YAaWhpB8Bmt9eWJMSarD5CzQqWPsRWLsljXg6QvY2wb
LoyFPfgWdPbyBDrm8qRq+ZHJtzQ+Qjb5X24o5911VLNIhuoRgiSyZ/QLigzyvZ+djc+IPEuNrygk
XWUf6R9vHkRqwb4MBnadb3iRpybAlYdN1AgWX/a0Q7xnDf0ofIDHDBy4oua86yf1wiL38YZq6SQD
t+Oc2tC6cQs38fMbdTcgooFoECQKvfVt/cxIrS2R+4C6nkWl2cHvm3wmWzvexG/BTgvt6SB9pHtW
JTAhA+Tmvirbn42SO/C0/I1PfbFoLuLpFEuW+hq+LiuEK4dwo4G9HOw7oqTWVZ/6wg7nl+WSlSRy
gM2dXjBt4qRe+ZRuJJBvDj/FceL1e3hhjXPKzLhVtVD/PLCsEQzaWjuwxTntjrWBtaK8+VUX8MIa
dz0qq/i/STP1hlIsrr/rbyIUIhLwZNrGPgTJ0EF0eAQ2+fYWOo1jDH5axEJE3vc02aqyiIXzKox+
LYtvbRm6Hr5tzsKS8C4bn5XorhKxTFx31y9scK9DX6eZNVIcvw4spIga7XBLIe5rOPSu3NEcUpyF
I4SWq8X3C6Pc+2D24xQTE6eDnfn6Jma8/ZD6k7eiBsHr/JYXljhIWTolzQu2vOyoQGuUvgRP5hsb
Qkn3aLiFhA8aInedp+Bkshp19BTtjXfoovnzofy2jjaiA8OBjZmEyjzKODBz1n/0RH9oS0Hy5Gp4
frFYDkrCKdAweYzFzihtQMFxSzftLtmLTv71qtGFHQ5KaD0rdFbB49AgFrHL9w7fUMnt6W7To/Qu
3Sledme5+YEKQuir7+2FXQ5U5opaHZgw4cmkD/GyQdLQ07rUo4jJ1j+VaCM5PKmbmdJqxkYO/nT8
TxFuZNpOIj9JsCC+5aVARNLEEhYUxXjx1H236z5LqIy4JnjAwHi9g5aVcGZahM5884sVpVksd5/r
61AWZzJoo28hZ8j6oUTPuuDc8zNzUjMhx8u+Wpc/QawOWSnB17ouOPh1Lnjx27ErTKmdYAEy7wUi
qKPiopdV3r6pC7IsoadD4DfP4dBjwnLwhv4jRLIldEXVVNFCOayxLKqa+YJdjasEZA5Ppv5j/Vhe
zyxeLJSDEN0Ml7xsASHQ2E2ewnIDXUPP8jpP2y+tb2GUVAWQsuYs0dqER4bDlllWRhpIgOzoWAC0
l0O8MW4Wh7F8McYvwUJFW8khjFHERCkDbGVR2mFrJxSMBqE3hTYo2HBMwbylHlMhrdj1Mf+L/eUB
Rm2bSmP3vvxl3rVetKG2um9tJTqyTnamEY4GJ+lueMZENUW7vhAQrvYbX/wADniMOm5JbOIHsG6q
9HPyHokFiDuUt6IuivUt/ocwbZ7FS6uy09qT1zJ8CIIPwTckV+MHk2CGX0d9h0/i9lEXNEqLW6nZ
5p1C7HIfetD5lr8v7y1GbVxRYf8Pt+PLIPtBF+GYZmidRVmdMTsWxO6O0zEAId1TdzDAaRl81xB4
PrYPkZDbjB3Gf0YRX3Y5b6ZP5SrUuio7V9oPkFC74xJu8kSytTZ0x044u3v9w32ZY3+/WGZslFB/
YI0FzXcpdGcFvTf9ZtpWBypvjNE19suNJATx6y/Vl1EOebqYBiQayuwsyccBTNWp6st9ZQe0E4D5
H4DmyxJ39UcpKWNqAGjYcDyULHxQAX8OdYND2l1e1w/p5yFc+3bcjY+aQKNt2WXQNDZ2A3JQ7Yhp
r9J8SAPZNsYfPVluB9mTkFgMy2CzBMnO8DzDcnaVB82NYco3hTX66DvPpG+F+g4pqBIVq1J7zIzX
qCZ36Kx7rEGM0A4HCzzZswalEP2Hqpun2ow2BX3tIE4Gbp8qQD6yfqyXRNBy+ocg92tDOUzpqrxT
M4KijboZnyF13t9nqhMe5qfoFkNuZ2OT3es5Ml3esEFXyM7YIdIVNcT9IbT/74/gGRsji4ypzDx+
VuVl+vRQN4/82qXNZ+VD/jAKZ/3TsmWtfFmet7FEL8BIi88Yoz4ph2bLKEyaG1Gj/nU2RfNrZRzq
qBNyrR2LMBiHr/wkW17iUtCPOzWjH/eU2kaiMnwQ7agABXgSx3Q0KquOGdgNkSfHvSs3m/UNvN4p
erEyDmgio1LkxMIOsmofa9eMd9KGbMWOk+jO8xPmBSkXuWd5mNYrIWaDtiyEhI1dSJ6MAFQ8N/YH
j/Hro3HeTFoSvS5AsgAtOeU7SFdR/kh2IPsL5W0DsbVtuh+24U5r/Ch3ZWMbvWuzrftIArlCdW4B
smoc3smKnltmhJ+SHTtfdhaXPDWQs90ywcD2EbnT2wyt00J/7rqn8bUDHPCNvWVCah1b3o8uhsug
oBccJdBAuywMFh1W0dPMszm23WRqtPm8JMXjcmQlcX031J7ktT5jdGwfzHI7CsUQBRjAz6drcUz0
ecbLPEyRoy1AYRW5tbLzjTD0MpQ3wM/lzPrd+sURXE1+Wl2eyaTMJrZWo6WroTJV5c/rFv4Qgf/3
6/FkjVk0RBbtEQhE+ogK1eiBWN5T2vY06PezPtok7uyadI4+vCSx6prEBNU2BGChIUwj2U6sl3r5
WP9NolVzXhA0hEa8puwOM/6xEIW5VJTCvJ42+lo1B0immrVlj8lppI26XQZWTstT9hRpI5EfLloL
5+1MIKOnEouPaT7YJm3Bw7db3y1FcP/4AXCqdwXakD6fp/ieuuG+9fUXNm8pDsDZr115CXkGR/gn
Vjh1OCwJcGw6V+MCwitRrvJ6e8PXa/EP5sYurqrchIfYuYb9Vt7nXj5CKyQuncFWbdbg0N1ArEjp
3eLn3/HxXhjnfJxaRjgTsWCmShNP13/WkvQv/VK+faOOp7ZrWWjG3vlxwwLC/yxMeW6EQ2uCkMJg
p+fCxze62qyyuM7OTXNnBIY9dK0fp6od1oUjjcKxbcEJ4akY+yrKi6nH2sCTo9vNDkXLdLIBFJDR
W0BM4WEy3VNudYybBe76RRCZ5mAjSpJhCXWYtqbCM7LZnuhj3AmQQ/DG8pyMKPFU3cz6iUKt9/p6
1yPFHahOsohcJsGtNjjgwHANrcz8cyNHD3FAurcQu6j+9BaLUzJXDgmR0TqrG6ZFFYvvWjJkvcwt
2UhxIm80H/XvcPLap7yGYjMbrIF4SudY2in2hc7ntffn0jR/GSKFNBDpQEwxatBW8JkyNWrn39Dn
0AVefXw/ZZ4jb/UQD4HgHl6B5t8s8zcD49jTKKfZOc5HyOBEj5NovPKK0/CbBc6hn0sNnrWEkDAh
YJcZ9zHoUZow/55o/ftUG440Q5SzKf//j+hvVrl7MJBiMpMpSHEPqFvaurofomiT/U334292uDe0
pPFIpNpMz7UMWS3zO62f/r8v9G8GuCsgS4FeDagqnQeUWtTEVdKfBMqU60auOZS/WeEc+KoDV5Qm
syH2m/QE8qYJMw6Wt9zhhasw6KAgwQu2pQUS26LO6Gvx9G+mOYddHzMwrQ5hdi6O9QndKoVi00Op
2undPN/RD3QrosFBdpX2SUU7ygP5UAe/uBG61KJjyjnwgWy02VjFGW5/dgZTYW13ZW33yHSBTwQC
8W4autK8Nz8w4ZbcxQ9JbYsoC4QwwD27tKqmIenb7IxWssFForZ6bd8QvXQfMoUWoOLkFOQRYHx5
/R9ypWyBnFtz+R34AmwPORm5qYvsM6WQvLZ3mAJrb6aDhQ49p9w19/q2ecsfojvrVZifFkAvX5kl
i2W2lYmm9RY8zaGb7QyfjS5NDT7+YmCYGPhLoNCbOLrgeoksc+hk5hGEDkMrPSfa98H8rmrWPaDY
09rATuPX9Vt25dn8bYc5TMrDWIpKEASdsxxsfYv5XS/uoPlaplCkW7ckQHWegaAJZ01Vc3zL3jzI
9EHRa4EBhjprh4VDpbwNy06Hl3jWMcxTR7lXj4rTiyjfRFY4VJKWvMmShd0HtBdK6NpsWjQhgJx9
fbdE34VDoEaul2KZ8fDn5ksvQ3rTjF/yoXnPSOisW7qWmfntCHAoQ3ItkLMCD32/Nx6CTQ+iyMGG
l6ZAmU2cJxAdAw5PJhU9cYMCTNOrH735nlSCYRPB/8/XW1vSQj4HQjbnRY7tWdUQ1ym+YMfYpVg5
aXxtlaBtcJ5YjzzZDC56GH0WJ2CaBQq+uZ9t5s26PcGR46urDenzKkpwR6nZAnrGzYRhE2sWvXqi
neOgIMvTPp1nTB6NJXEUZMpa8r6+EJEF9veLkKfQQVJbBXC7lv6la6M9TSSBiyXaKvb3CwuTNKq9
xqZrJ+t9gVh1km31QGDjWsPJ5YXhyUe73rCszoQfRzbpfffY3FYPjWkvihPvg2gPJYPittyoLgJh
R37M9hroccEsBDlQuzTt+Vt/sB7/3b5yYCGZJZiEYoy7yEO30WvDrUPRmkVHngOJUI61vCoTFvqb
d9SXbFW1y9Ah0d6q3Cx10OaN8RcHbbzdGysYm50Neu8ldcfaQ1ufaN7wmlTVb9+AgxEZ1SOlWeCh
td7ik8UpT4WDNOqmkGx5o+7RHOyifzJBlcxlSns1PdaDPR+HTf4gyiStnjkiyyyldXHmki5pGUd2
itlHtIa3ymGAkuuoifSJVy8PzHBRkdKSogGnaXbW5l/5gh7rPDBF3TeipXCeR6DlepaGADY5nOx4
CR3LeNHTl/XTKjLC4QyoAccamkrpuejSXSV/LJbk0bl11q2ItovDmjnUp7DpsRSMA0BuGCpRqqDq
tvpE44NwWKOW4ZLOBb77FOR2lzoUIxUkqncirmORHfb3y/MlW+gfYuEc1X9Une6QtPTkJdrlkLlY
37Nro69ftwpL4oCkTnNSaSxCZQkwFfp06IuwY4r3TcclUmM7/zHcDU9onsfcwXgQtRGJTgYHMpAQ
lXTMKWfnuf6uV8VWaQNX1kOBhyBcJYcdapGRaCLwRMmmOrYt+r/Ke9Z7ggGF+TYCp8WGTWeFt/Vh
oDYVPbOCRfLEIaasNPqSw7MzrO9FmN4CVffJvz3+n7npi0NjghZJz2YEz3H40nQQ8dL/hhrk8rB8
+pUXJhS974nJgmSMKD3XJ2Mbet23wO9A+YKOdYzg2MgFY7zDFRzS1acI/EocfoDsntDagJ//SYCA
2TNlyzzWxrM2pVs9ibqqRd+LA5LQgOJcw2rroKu1J22xe/lsaoL2ZgFafVagL/ZSXWpLqUI2oo8R
ipTkbl7sBNsmWgcHI+FcRcUY4nNpt+U7+HDB3In+aW/+QTeYJvazN2uniWyyC/tHRxmfisOT2Cr6
epyjDCmc8dfkN768p76FXpZ4b+4MB+yPw2wHL4U3b0UkSALU/ASBix1F4iCMlRTebD0nEOeBLscC
IZUmQT+HJnhqRKY4PEFzkGxZMUKanL5GemdHYeEl6uxNqijEvVaBubxzPPlHBJrvymI5sdHJiA11
+BMoeYcPJomwIIM/HsixeV72/Q7TpTfxt/UjJDikn1mziy01cjU1gxZDzxBAt8fhW2AIaCvXPWuo
fHD+R6z2UVwXeADInQ7l0dIec68zn+LFkcCcPdt5Y0u9Xe1yj35jtLODEyRvebOtfqU9kmPYcq9z
xERTgg/Mk4WAGhF19D4D0rGRxa7zQPEGSnH0Bon4VdbTbdgBDm2WzEjHOAS4Ne7saUxJAe1Rpvu9
Qf86GiWcHN27lityMdZzADDLwOPi0465VeQji/00G02J29op0Z6hI4CZNrFwTkV0jjgkislAQeiL
MLAkaA8INpiQ3ayfVAHWEQ53VBJPqaKzxCnSdRWePiOEwn1TCPwl0bng/JUmjLQ+x4TYOSaPJrmR
gmrXhI9dIUoAiDaMA5iGaZ7KHcuEV9CkMi1ktkYBhglM/IMMJE4bxQrwynU9KP4N6O8kP9e/yXpS
nciUC2DSMrZaK0H1WLut31H0mN9Ae4xrG7xapw5KIYqztHZ4bnc6RsGqNzgP43YWZSEFJ4MnBhkN
LR81HT9iSjH3i7ljs61tJRN9MZEZzkdJ40obI4L33CLEHpR3yDmPolzHeoEEG8phhTXUlkkD+LEN
OGsxDeI2t9I9Bq2X+06DO6Q4rNmf8TSV/85boWz1F2hRambdRyWuVzpRu9QlB0Is64dFhIOUw4io
lSBtLsFE6yk+dcG/c6thHhIN2r1LnflRP5BDdBecRN6l6B5wyKH0McWsLkpbofRQmHdqKJjfEf3/
HGTkatBBKR34XqPkqIHQLySeYOv+D2lftty2zjX7RKwiSHC65ajBsiSPiW9YceJwnmc+/Wkkp7b1
YyvCV9nXrjIEEGgsrNWrW7T3OLToc4IsmILCBRkNtyrutewQkqd62HTjmVRPEtwdaIMG0zAEaYhA
oaI7pJVhK4ZIykj00OK1ROg0tprEQk48tLbdfbXrDhFa4ANWP2Pn3ULvHviay6u1FfXtChaBZ6b3
UlM0HUEaOMp1Oyyncx+vwUJWwWKLhuEClnYqU7CLcQQzc28VlTunHxmq84IvytDi32E0tGQh8GLI
qsptyrbPJ0NKoDXJWgYIfJJXZNdeLW92FB/Ne+i8FEyL/cNbA3K7tE4yY7J0Jm6JvvYwg7p/+lZV
XxK0ymt55AqmJxqN27BxKlttVeFFrNl6EJZBfcIMkU6sczsPve7LhL7BZUPRfUaFHQXXz+M/S8tv
0bbMsrEyJuyT6agPXzXhQ/z6DvkcgLv1dKVVp0LH5LoytbP2ZeypWxRfbi+haBBuG9LWmlNloSh6
aD+jtLfT9MssPdwe43qw8zkR7kqT0tpcxwVpuzVF66TWB4NRB6k2bkroON8eSmH768b+o+yrXVww
kxoVkI3A/oPe2rZz1tfhMG5pIN9bTz3kBugvI5fz8LWCrA5edbvfXW3Npg3aXboLnVpEDRNsUco+
wMUPIomsynRashORnpus2xUVnM1W3UlTiFToouZZ0abkLr+56DLTyGYQOPpnminOXIa+YIVFE2J/
v5jQkqfhnOhgn8kt7M9jhEJ2CG19B7Rde5ac7Rzb64ailU52zVfzvZ3tZRM6vVNmdurlnrj75Fpj
Fp62n/uLw5xuXNckWTBpeTduB9TVPsxlh+CMQrY48/LYxiuICVrIT8gsdeg0X5Dz+RApDV1rlv4/
P4MDIyWRzalqWkY5kB3F6ewqA9mK3VdQhjllbh6IsiSCw8v3TcimVfRTqKAEbw0nY5xsKW7fIkmA
soIjxfdK5FIyptmqZqATN445jp7e3ZP2kOTy2zCDoQ0qze0t9ofw9J8PqnGgpM/I9K8tPqj22N7p
uwLVuNrOvNjv7dlhnu2Fm99XbuLXoseMaEU5qKqyMk/6WIOSr1o7ua7A6GDeDaEIFATHVONQKsxj
RrTC3UGyZ1P6sfQi04ZrVlaXm/FfTRPJJBdwNmD5ePqzu1+3UrUdmrvi3BwyNPQWW/iHPSeK0xzn
Nytx6l117D+kr6IK1x+i8c9PyQFSX9dTU0nA/s6LHjSfeuVx0B12LBbf2sl35kbeyPvwPhYkhAQo
xTdOpPG6mPGIKC6BXNAUgYio3fWW7hZZvFkWQV1A9Dk5AJqIVRCzwWJn4aMKTKfiQE60MTlwMSrN
UtMYD/lht37vXph7EtOwSO6UbVPZrPPGcongKSVYQ75Bwpw1fQSHNDv1zSaOPmgOSTPt0SJkt0of
t4+8YAX5rghNriIzjXEgqvGNTpMrGfLm9ggCFOObIkJJQpZKbcG8GBrP1GW7maOnsuzspTaOYWrs
9KEXPHavdX9dHkKdQ5MJ3cKmxG6Ezuu3aY/UGDYG7kv9VP/KN46NnccbcfvXHxIm/5w6ncMXdUTV
odQQBVnaw2J0bjfUzkRR3i6+WUX7RKYe7dLt3oBmWZm1xxESdL1S2nRYTm2yfluL6VyiG9eARtVK
fqQ5PRNThPKCHa2zv1/EEXSMqsxMEHmOy36NtE3RP0GIShCtiAbh4GctmnHOhyFDXfBeDbutnJTu
olaCC0u0t7iQyMjnoZ9bfOd8hO0PpETSH0MdOUR5Mqpvgn18rVny/2wq9mMu1g1O3rFCJDwLfrma
uapbPxZOhu5z4q3P4uhKdDI54IHvoqYmNU4m0lJb0/jQE1HiRPCNeLp4bqqTNUsEV4SKDH1MPUhL
eYUuSJ+IbkS+a6IYjEhJFkyk8cj3Ys9eA9lmQbeujaYz940JeTQu5Ku62FW+9/A/RLA6/I0w0OXX
45spklWaqRxiQ1r0bjFGf4qFIuHsi9x4AvHSXOBXz2OYYj2Zfk6PGoDiV7NdQF9Jw50RPrXAnsql
q1v0Tg2Vp+x+2Yu+qeBE8D0V5TCQpijAdaxpu1EIJLsSyzeHbUWfY6P3o1movS3aRRyc9GurNePE
dtGvtF+1S3bVod9ApMsO7TGARteEZ8jtO0UU8vOqqQhucBsyDuzowy7AHj4S3bEcZuocOcUj2owG
IdNBcB4NDmsyU6Up2iWzE8JHpySnJJO927MSrSQHMAUMAbNaWvGcQs2zi8hRVbKNVohiYAa9t7Yp
ByxzLIOMmLGIBqqH60KdSX0o6WCPyuvt+YieEzwXfGm6QmtLhGfsKyl4AmZ2/ji/GpFde5Mrw83X
wfaQ3/8HHr7gHPBU8Gw21jyJ8JJJ7+q7UIPbUn1CB0dgeMP38K5xS3jL3pu+zgqwhYB594eS7z9R
AO9MpxOZLKT+9S5e7+gHmgDm8Kkx0OlnZ9AQkv3xfnis39LlbBaHdAYtR3RABBGkyQVAckPzQk2Q
/Cj6u1V7NpcQjbbvZCzdehL5kQkOBs8ST7JBigxorJ5K0HejYTdNogqQaAQOYqI014puwg0SJpEX
Do8JHJlvb1XBmeDd6DSrXup+xNHrlsIe8tTuh3in6+u+jX/cHklwyE0ORqyyoZHZ40zMMFLPXlrp
vqWPt4f4Q2n4c/9xQJI0khGNIdAx3rLCexWYEKQ0bdw66GMV3Tiij8PBCenwdl/ICHJUg0780fKK
cRIcKMEQPEF8SIaV1GjwOhH4RPXpQ6is7u0lUwR3N88Pn0bIhhYjnlxMVWF6AGUflkkQEV7d4Tkl
tvbat4GmBayLB535jvkKKekkc8w26LM93Vd4e+6TIwR77kW5JtHX5LnkcCVONZNAQ36NSlsBQSWv
D1l+n62SnamrTaUHpYXDU1TuOvI9F5b1BBuWl/GKViWMoXP6m2A4w37vLfLAnAy0XXs/33dHtbEX
YbQmGpTtiItYu1RKomg6Bh2k2pFHdTNniYu2IsFnF20sDlgWAuvlUQU9pkCDraolbpJ/vb2xRCNw
76BsWORITXHcy/BYt69EF5x10f/n4ESuOjXPO0Rfq0WdWtMdamWCJMsfaoL/wInFwcm6lHpBV1Za
sk2yG6GmfMcccCQvep4fwtJOX6SzFKSbYoASx3+EF4uDF9Ucu0pfgMw5HnZtwihD5//yiShPBs+N
lkhzjaMfaUsQNtqmThf/9hCCtyPlmeC6FGdTKWEJJ6eFhm4HdCkc847aVoDM/EmkXnv7+FCZy+Om
8qKaJrTL4VqsOJVaBhF9NlVRzef23qMyF2QsXTakuoK93YOY0ZJNqhPBtSxI5FCZ/YQLHKhUa82S
GEF391M6Mspv7E6pzVzsEOe71g5esUK9uauLZ1oaIYZposGNK/8NFmyvSVhDP7p4pInhlGCjN5Iq
2BKiUbhPpBdEWTU2SoQmk3Y6qQp8hFVRp9j1Es3FZLhvpC+KlIdWxd6kfeGQu/5YH7MA7ZBOAitx
vJlAC8R9VsDZQttO70Idnatx+MX43Ae00jgx56TEHoEXaP0V5YQ484e3+ogX4p38pdlO23L2EoK3
gSN+DV/doRejc/herFAxsMoc6DuB+m7ttbzcCE626DtyAB+Oigx1eEyQGWgWrWNsukOlO4wvAfUn
d0TxbQ3+Mjt0MTMO9ysJvYaS1WanVrknVu336d8I9ymoZP1zDjjYz9VeMSsWEsXbybMS1IEiT7tv
X9k7e/bQSPSa76LHRhDrXQ93LoblAF9vC6WYFdC9WENDc66QYkMRUdr1B7EgtuDj8XW8Ck05fWf0
qB/0L+0UnkslOumaIAEmOAJ8GQ8U66gbLcgdybrmxPAZqTvLrUsLmvvJpjUbWzL+Kvv6uYZ8HU/J
Bw0Feez7fpR8BG+OmvyseyJKszPw+Fcm4WIYDlzyOmmGesLenxw48kHUdXpmzjksI9pCWsN0BGdN
cJz56p2hm+EKszVWb5a+g10cxMAyC/QyiMF/hVGPrz8IRrz6jr6YIQcgEl2mEF72LPhNNnB3G+an
+T3aZb+OALhDg1sHavWASsJJ1FkjmiwHLKWqZ+tYYLI0Dd2lo6DxiOiIou3PgUhaEBJ3C2andrtZ
+9bTys6yp9tLyH7mrT3Cochq9nFXjDnEcYddqRgbq5T8qLLs3kwFcdz1YOHiY3HIYVXGahRywdJN
qm9Gzvhovaa+5fTeAkNaJ/pO92IJXsFn4mt16bqu4ah3QMnsbjZXu15HQRAk+Ep8iU5ONa1e8wJC
UdK3uZ/dVBnsJrP+4yhcPBKR1DQsFdutjzp3lYlfzGDtrIMg7BEcKL4yF5N4MfIayIT3KqTtQzsu
fzYWyg+ZHVEB8Io+Dfv7RfAY1msIxsyAlD/aEnJZc8O6FUCg6Ntw+DAQK63JVCMp3D4p+foh6fu+
1kQmZaIojpcl69XOzLsVOZaptc1APsOS0c08QhxIkiOpyZKKBVQg6bt8V+9iT6SmKTjDvFRZNxgp
bcIU2cS8tYsUWrr9YC9p6oz5/HIbLkTfjIOLeArncVjg6NxJtU0jfVvnIoaC6JtxMNGa5ViAAMYu
fcPOmo9ONQItFNwcgkH42loCZpSiqNjnSzjaYdduR6nyZyFV8frD8hPz+OJaM9ZqN5m/ruAJLuO5
a0HcxJ2dZsuyfeXB+qteyIsBOZwo5pRWclGinD9hwHS3rkHRjt7tXSBaPS6wmIlUhASuqqe1eUqn
l1jVnAHS3rcHuZ7XuJgKhw9aLfUmI+7B7Rok1kDxGid6Iz0odb0N8eDRJvBDyh6tk3YSBdeiCbK/
X0BTabRN262YIIGgKnOqa8PUSWfRjSgIPfkyGSSGy3hirwTM8Fx8074sL8qLtW8O9X753kon6Rw5
oOgfpTu0zd5eXcFB5stlRZNAES/HfWLGUGql8zYiligeZHvtRmxhcGChhGsNKRxE1iz+VO/y8ten
YzpTsNDai4LB6wIGF/uFAw59luSiSDHcbwdR2D11Dtkrmlv3TuwzOwMJtFY4lZ0qt/+wvubn9qyj
uPVffwhfV5OKNGzkEo96CjWLaK88IykcJTua3+ew34s3uWlL2MMm28ChPb+R2amSyNHfmYXaoyEW
XhJ8bL7aJpl0Qf8MrsHfOtI6TisyNeyhOHrxvnwrn0VpQVGwx9fY2lpqui7EM5EV2zX9mOIDsPpv
dzI3UHcuHpGXTnzhE4Qlf25sOb6wlif62pc67qd0O71Qb0adW/4u+9gAnkgiRHDr8nW1NdQtKW+B
tNNawL9wPOfaeKfmL7Oi/bezanJoZBrKPEkhzioxnmnxGluy4KSyk3Fr1dhUL+BOp+OIphK8s387
C2Vw04Jus9ihVvR1uAeNRWQrjzsk1RarQIdT6Wlkl0kGVLhhcZo9xBq4yRYMxLTa1tP/uoocGkWG
asWqheukqD4a5VhpRLCKojDQ5ABIVSc8psYK+sLhAVbPm9R8SvsfNP6uY7oh+WJasVuWr2b91MPr
3ISfohQfCLLZifY2apscbQZ6t5Es0WEUHH++Pgex9YJkDWaegWteKfTY1iLRM8GFydfn1JBaHQjX
EPCBiwtWN5wBuyLbLdEgXGwTznFf1iuuS0We4L9o+iahzpxKwe2rUXAr8xU1uTHTKYJ16ElvTkY0
+12mbKQGvajaachMCJJQ7/aAonlxgY4CugxJJTwfWPck0Y7JBHHE8et/G4T9iIsz3ufjvOoKLiXo
/x0HaWc0q623g2DtRFPhkATKm6setpiKvh5LeuzmfSLCXVFcaHEokphtJKU6jlnv1tv1Tt0Y4T4l
zljY9DHZlvdIWe8kt3mv5juptLP32+t4nS/3GWbw5baiyXNNAvMft7vqr1vrtZudp9Q6r689PLYr
X0dTkqPbjEtGpoM1nXHWx8EtGm8S1mEJm+sN5ObLb70eLVOU4qsy5Y548MZH1tve+XXjaGfoedp9
kB/SQJFt/f72OgiG1vi6HGxli6FjqEKDxWt29Y/6Marhd6Bsp++TqzlwOD+3ij/09l+Y8CiypVjU
MHRFNWUOZ1t1mcNUj4ADVW4PU+GnxV9p3n0OwUvKRNCsHvHf8QBYR/ABg0YWPdqvR0gXQ7DL8uJA
6hoZ1L5jfatevq283mVF2/g4wFvvaJzhFLOJn0XvmuuUr4tBOQgt4zBfVin+/2oXVeIo35jWHstQ
jC8y+265PQfyRlg2uAoMFwNzT0apiBQr1dHWyULQcRsGMZj6VSDds56LdIMKk7gIc/31fTEoB6wl
gtByXiPmkDF5zPWrD13lqxpQH7Y4sQ1CjLCgxhbwXwfyYkgOZhfaW9BihMsfe/Osbuw0z1BLsw0I
6aRvwtaqqwHVxWgc3JZLrxmNgVVNkinAk8MrM3XTULw1KPy/NLBMI7dYJacEgZymopzkdTr9xfAc
EmtJtS5TBShklGtmsAvi7tC95eRdD19GGCnKkPRdn83VDaV9Vrs0/pqoz3DBtgVYxHbPrVXnYjuq
QfciJgmzA9F/pk+an+zQ0nI3KHa86WG1JoqoRLuZQ6CpU9OpaTFeFx2r6KOOnhrYYd+e1NWo7XNx
f0WbF/gwhXoYtgVQDpm8nVbFNlXG7e0hrhfzLsbgMEg2a6UdzTCBgARrWUz9J/1pcu8qNzuKGqCF
Y3HQk85yHOIwskcoM2zpnMYZNyGMTBq/DER4czWGu5gYBzdRb0ixVeH5aY6Go/WPZmi4BSncLEzc
oj3neuwLlvLqTXwxIoc1g7ZI8cKkI1hHefkVfulIAad+9swKHNTPBru/z9CaJ+KSXOdaXwzMIY6Z
yEW1JgA543FxivspgCBAiat/jzoB6NYLpCLRHihyrmA7/MaJ+6U7dLE7+9GarYXEqEeQU4piKbos
3a67ixtiE3TtUyv3R6PeCBZZcM55FZo8LGgyU8gG9d9nv4fx8wjrZ+sQHomXepYrMsJl8Hlrkhys
tHK+ykuP4aaYOKZUe3UyOdb0JSNFIJjZFZeWy5jmFwHyYj1jirbR0EghSGNFO1PpHIOgrWxFrTYn
vlkVsMnLAqLK7kyFLB7BqvJKNYpSWHOrgQ897eqt4iWon0bbDkLkGtROxNJIglXlVWvqcDGmDp5w
p9gKCNTX5TT0F4h8LcJq1vWnwufZ4LVpimyN86hKfl9Qhq+hLDNtm+Y5e2btx6vXB0W/L7O9lNqm
YZsPf6WZcTE+B0NQTCsKvcJUJVNy5CG5C83eQ73mb5o6L4bhsCdBf0cI5VZwMqJDqR91yEpGyDmm
6q6vFvf2ThV9PQ5uIJ9fToZlgn4VRx6Vt8Qo7SXMbL0XhfnX8ykX02I/5eJMtAOdiKbglmUF49Jt
DloTULLXYWt/GFOU1kYPBuJ7ZE1RgChWlxieTLzsr3RPL34GF+WsVSpFU4lAfZI3ofXDSDLBTf8L
tm7gjMrhTB7XhtwQ43ecqvqQowaDt9r21Tbv91O2j7I96kamS2FtnO/6OHeq4owNm74htDK/M60G
aRv5iuiJJwB5lQtzqBxJVsmODwvaG/gPFm8KGnmIg2yIp3nzjvXzjB+FAntg/AJRl4QoZOClRAy6
xhCJwwaYfe1LgWzuaHduAXs3iCDbwtEEO5snFqad0epkwEXKApRoD68iplOwBgnY1DpeDM2rdCL/
MQKjXFSkzLPeKi02F+OnTW/hNt9TtC3nG1QHg+z19tm93vnyuZUph0dRTUOYgSEsgnJjvgUCIwiL
3e/lTwn+izHeKbOTP3TH7Bg6otS8ID7iBUiGtQ6VSJYw5vSoGKMd02mn0xa6u6MbGk+3Jyr6lBxI
gZZaNxWk0eB5/mrmiRMNkydLhzUTUXREGEU5jBrrXO4zghXt3eghPLco8Ua7JljvSjh16lvlOP/M
H9RvSMN8WK4sOKCiaXLIVCEdKik5cKOOmBPUTsK6KmA3jqHIF1QUZVIOolKlyZuywhWDJnFWig2G
HnC0OssdM1/LnWGn/bj9Ddl/vAGKlAOf0SiGSicZ7s5hcUbyfaHSJo9hVKaeivXDkDvBeKLcCM82
pH1fEV0B2imQyIFKMyxZUuQPwft9h6Ix0nlztI3P0WN+EMXwApzlKYhh0oFv2GFx8220GQ7mtoBi
X7oTdsAKnq0877Aua101CbI/v9/rnV3s8mPsJkhX5veql/jD+1/R5D4Rh3dcRSp9HOYY4YKcJram
g3UY0s3tjSLamzzvsFSlejW7XxlZ6HtCQghZyCiY4WikOeF7fYCJjwjNRCvJAQyUMIdYrjEtFRIl
ZdS4kewbmui9I9oXHLhIUrLkyOr85tp2QRYwV7TCF4qRCHCEFwXpyKSZNcH+I0czMPzmOdy2e+3A
BOUUu0b+hKloCNsw6e0DrnGQsoZVlKDB/XeqrOlsSJTtUXo8d9vW1jfZMfo7UVY8kgyqUoNqJj9R
rdWhhwQ3r1/pcsi++cVB83JEVYUvuZLgErqafrwcjZug3BtJWVdQPmzdIbcZaLLU/OJXW9VJvUhY
/b52xV6OxyFm0WpabDQwEx2bs7lCf7A2PHPV7CKHwNTQBLeP3TV8vhiNZ1Y2ei7nVQ6xfoLXk64t
+yknD7mCDIcBt0qUctfpb8hNl0Ny6appVmazV+HJuTZnOh7lWAqqyhJwBgWrqHMR2bL2UmhaND2V
+VtixJsye6DK4FazeVjNWOB4cM3RVLmcEheR9VHWDPNCE+wRMAe9zpn36z2TXU+OolvmasXhcix2
IC/fU3EZG52C5WPU/Q6qK9muCvQtI2YwoZwSwrH3Ivy/Cs6Xg3JIOS7J1DTMcU3aGINNoL+8bsYa
qqMMXUA+8dIzfbi9M6/mpS/H5HCzj9sukwopPqlH9TucON38bspt4vaP8JP5Wk322KLLe9rSPTpA
Dv1s/w/u3NdS85e/gYvNyGLJbSwjtZqiRlmdQ9BtGPF+fha3SYhOIoczxkz0Wi3wXbu1sgu1ddak
sLPZuithuqip6gbdTO7tJb4aLF1Oj8OatQXHCURQGBbC7EHese+a+qU/b4zn8psU6Js6ML4KN9O1
C/FiVJ62WQxqJ2tMzRwae/V2COZN/iinLnW1wECfQbfVHKjuu7q3vDZi3QABMvBkTlWXK51WZnKq
v6y+GZSqnaDnxjwN2Ne75GndsUYtWPPEH6JY+Gqx9XLiHCg1azJrjWH93k1QEky/DIfimW7DjXTQ
diFEX5W9WXvts4iNe/UNfjkyB1BTbLZpOmEfT87oSsgBwGjgV0FL9eKdEKJES8xBlFytbdtoOl6J
W6YVGH+ZQJ1DeRIiDG6JjPYCwXbaOfmzKBq5FgJdTpODqUxvw3yIcYaW6Ms635O4dKHluJNEhWXR
OBw0tZqJju1RQ19huZv150ZR7mP6NFYiZ9RrAerlfDj4gaZsNBnsqkyX2K3pe2uUm0Hd3EYBAfDw
BE9rKAy4KsEbTKOpN87UMZvQoeX7bLR+run2aElfb48ouk4MDneMdR6WztLYQShgYZq74XZErS9H
py7SgshbCIX8BSvJszlVMiUq+FosQ9Nuu6AIytcutRc0ZOLlu0VCzssPberRUhCHiKbKsza7KWlJ
rOPkzUh/MiprMrj0lOBZw8gBqF9bmiMqbIpwnedtRqpK6yTCoOtR38mH7C17jg7Lj8lHITWAHfPD
sjG2wrwUAxH+rX+xW3naZiiFvW6tgDfWhirhWQplcskxIIqxuOQZ8aUotyycJwc0dRGiodDUf8Na
TX81x1XBfLYe1DPz2mFls1c9dUSlasH557mcq9wTWesx06ojQVQdB2Sm+rK1B6qLQkvRUBzULBqy
50YEq5jiZ18h8tKwiRIvfmw3xpt5nF/SPdLGrgh4RFcVr6DSt6sBdR3Ez0xVyNqT16JyjMJWJpu1
3IZ2ast7KEBBfDqphYV59tlubSQuFIolcyibHoPDD1GrVr+dsv+GeTzJ0zS7ZEk0rKpVPS1K5jUr
Hsj1DFWaytb6CoxuVVDd+UU2ujGpf/E3Q21QjAiTmsaHvJ32CzXu5LCGC8Jij3XhqpEKQeN8E5ud
IJK+WkC7OJg8r7Ne9EJLdCM5WY/6zxit/X7oGmCNpxv4E2/rDQviTb8OQkd9uo30gt3Ly6pYJU2L
OFXhNtQ81L1x0HLNRqLHCbvyy+2RREDLEz71fhiq0EJU2fthsBxSXzXs2bCjbQouIdPkaanbiwro
oteYxSFQNvVF2+sYNd7moy17QzBu0lcKaTHfCsodcBZEQl9EOxNc2RYX55CmXMtqwqiFhvyK8aYx
mer0RR2eSfKz6/6mU+hy/3AYZBI44zQt/Aog9mWTJnb6KrLH5OX2FxScep4RGg/KWuoaQNXoH9v1
Pc4M5/YAgrCU53wucFmmXY9HrL4eWv24DIUjzecQQj9CCWRRRuBflM4OYiRSh3hj2qHD04F0kKuc
ek/3lY0o8Xd73SyewjmapGyrDtH2urx0auUrMF++vXCCXW7xyiroVF3zJcYQv1U5cQOdjd6WPFY7
WL35vvTKYJ5swai3wcPiBVbqeK57Wcb3YuZLjGskRbZ1Xz4uxB8RP6lIayaxvaibrBcNfTuUsXjV
FWlQSSy3SOjA1jVgZlNFoD0AP/ABMz9/FpWArr+IKTEsSk2qKNx5nvS6Ug3TAsNBf2+ydFeMVrCG
tW9VxKtjVBOqN8kgfxeFf47KHeuezHJUESU5JSaIhubS+p0q2c1I7TmTbA0MGeTc6wJWhZJm1xCf
s5Mpy+y2/N5lumiLXV/xzx/DPXWaaC3lKdZ/kzzgKFgjC9HbWmB+Udz0f9DV/0Ps+DkgF2RYUtdn
mY4171led9w2geTk++xAT6PTvui4DtWTGdnCyEo0Ue7t0xpD89tRakT2gbhNYCVH5t7DngN6uY0P
IvrKH07vPzPlmUF9pnalZGBpmXca09bWiBf+aDfUDgdbO1Tbyre2aSGIOq6j7eeoXJo3HhsoNLYY
tRwconvz6paVtTfibaqMAvEswfHhCUI0NEtYQUAjSWKJhil3m+d6HrddcSbIGM4SDNzLbwJwUq7G
qJ/TY5/5Ig1bWgYoQRqMwcxC2RWU7HCjGFLhDebPVn2Kh8cY7xElD5+gE2tH5fosGP96ZvJzfC7w
yHWdTpVuRGhu+QZ7HDuz8l2t6iiyGvHZMtsv8Wz6aa/cjdV4L6lU8gQ/4Do6f/4ADrP0Ka3KJcT5
geXitvGY01YH6T52ZqNggFls5ZaBKLX0S7rg31H056gcZrV1HcM4cwFxCcp8rdatqIu0CKAXtBDL
4EnHpEOvL10OudQ8lPkQuehg/F5LcGYspCh15tmynupeW9+KoW990kNfXi8glVE3kN5BO3JU5UiC
PE/ReqhrOsPJxXTUGVn1RqebUicHxWp/rnBhLLXhLaH5Ny3vP1jmR5uctNJf+sa6m+vkoyoR7aZr
uaFk1O2p1s+61Kt2ujSqPaK20pXg/+iFSyV6HyWvVmJ6Zap5+Bl2HIe2ZUoeZL+cJJadHBrn5Vjv
u1VFz3StBJ0OkcKsgjuJKQkeRn94pnwuMIfDJDbHte2hakaXDTHC1K6j1J3VXVxFm1WzNkWl3IVj
uFGNl9sb6ld9/Nan5QA5g9aSvBhLcsosfFE5bu7yutLcSf6Saj9p9pgsod2GOwW0yi6MDmPTPBLj
wYwzbyC53cf3cdu4poQW79hCg+5RZkzWIQrGKPHycoRpEk2aYCK5O5W13cSlY0WLk1SpTVtIKMM6
oVZG6kWwDLILinwblIQaMvulhjjRQLdv9qNPFdhMz468vEblIU+sYApXxPkTXowg5yZEhsR34mmj
8VcBCUV0YKi6Zak8s1SudZMkswXlJEwkGcEJVgrIUma1BTVY8HzIB1EVPAW6u76hX6J+U0rEGeS0
cm5/pauNU+Tzh/CXiVyOsznNEKyiwex2trwDR5hRkHLXgNCDwwinuF1QHUV7Ng7NifVpgHEnQh+G
Lv/aLBc/g79dYvCfZObslG7DXeGNpc00rOQjCRjhNUS/vV95Ij76VZ7Q5eTZpXAB+oqWwJBY6xAW
fhnd7EFHOk8rkdqWMG8t+F6/Ni6jmJSZ2xzjszCtd/VKvZg0d+fkMODRFx1rn25rxUarmKPuW5iC
IcnmFYk9JTZiYnf8yJ9FNRvRcnO3jabms5WHWG7c5O0KB2troykiP7frFb+L+XFXSjvEeVUypxHt
cfzddnOAmnXsQ4DlaDjrO6sgQO7d19+To7Tt3qmAiSVaX+5yCcN+6LME44fzZpig5aseIwOtv7Un
Iotejz4vpsrBbC9VixWG+JSswyj/Oj8mHvxOkJNR4VYzQvitdUqneRUcXtEEOYi1lFRB4zYmmG51
6Dt6PXYMXKehe9U/MimB0aFf9Mfqbva6Ez2u6Dws/Om1elfuQ2fZiDbVVTuzy+PEhcIGKfI5Q1cz
kvJmUL22brmtfbQfakB4JBlP1JV9dLHgXG8gFs1IXNavJyc8kqAAoaZuqAqRRbDTebaqlk7zME99
clJgzKTHW7RH2CT5uP0hrsZOn1+fJ6mOSViFAwPRpNiNnf6t0T+KScEdZgmyjqLZcIDVGskwxjor
iFXfl0525aX0aphC3J7OVX/qiw/JM1KtGLrOzFYc1DfiU1jP9xvwJp3wLHvqfjmgqyo7x8f2nW1w
2a1360c7e/FZ/Wp9FRKAr76vLtaWgyrDRA8EzaQIr53ZnUyXdbOOaE9c3Pbe+og9ESpffXxcjMeB
ljr0OlhxCtPLSzbZzvIYzximT97tNRYhBs9RjYp0neUljE4LZLzGtgtGeQ5USh0jkw5StT7P1bpJ
Eani2kfYWmYbxYIwEZTGvkqmcpeaxU7MIBBtZA7GKmQi+wgOGCe9T9wcwqONoZ5WdYDrgKi2y7Dp
xo3Pc1fVsTPCocKZKaxuZ5m73kRvsglDZkxsyqjflasvWHJ2Om4NyeFTl+vJnOq49VhBS8e2Zjd9
cseIZtP+r1qxLw4Rz1zVMvP/cXYdy5EjWfJXxvqOWSAQArE2sweIlNRMZhZ5gZGsKmit8fXrYPVO
kWAOMb3dl2ZTRCIQ8aQ/94b4sgYa8X5E06VZY1QitKayRG2mHGkVwl8rX8vHYjG6XHiNc+hqE9JO
ph38wjRiiwrBqmZrQu1gTQ7dyr0GT7sDPd4ytFVpL+zxwnWdo1k9Xiu+p73tcbqdoFOeU2+S9VQ+
b67TNblbWG/pUWcxFMgtk6L3sV4gMbbYUNMfcjNtAdP3Iodkxaoi4ZXQWrNtf2ZirRb3RXTg5bGI
oEXkLvWlF4zHHPRaVAjjobEyGQ8IVW/4tgO6KN4tjRgv+P25Xl7nNm3UxSNoI9pT4Z8q3l50tWYO
6qtPmiVu2bOVid8GkU1v4F2QPJZ6qBc5FqPr5K5ZK06EGwME6tqzl/qw58vsFOqY6GjrQqgz40tQ
rExUiqE3BZWYzittzDI7PECb2xU3RXxhKKs+9K7VKDWF2798fZbIefvwe/XZk6ZhgOGaJvJv8tbY
lprmNMVKajtaXuURvXD9wIwLVZpEkBd0+VbFEK09njotKqwtFGdEPlhRDN2DEAPXxDtU43hIlMBR
jGL19Sc9j/95t08zO00VAXjzRLH6S73Tt7KHBGwB00A7uKqW7vT54/Z7X2ZhJpEj6WT1dgLqrd+Y
yVP2wG/IdtxhVhDjeuFOuZGP/sMSZHDxMWcG28sYVYtwmIrIA4BHqZ08ufargEOOn5baLueBwb/3
dM4uERuDMhZ5PUlu/aKbL1D+otvWyrapA2qs7dfvcGFT367Cu2tVe8qY8yj0b0pdt5PsxSsa0xva
VZrHGy3Ll3AH52/xv97h21a/W072fS4SjnBjQoxN97jdgCG6OEDfePP1gy1u5Mwk08wfUczEAEz9
SnblNl0FD+TgbaeBa7CCPBQL6y1t5CxA7MuAdTSY3htYTZIgcJo8tb20McFJb8diqTi9dCjfyvPv
dhJCkySlcRCA1kAg3QI4+IRa3luBFPI3C/5t6eFmJsnIAxJHLfhcSDOgr9HuWrLW4u5WdvuRLFn6
pcWm7797sswNmrJDWfWmVjiqlxxyk0EeXCkjpm06DImMe78o90Q90P7Z845axa98Rb0rK2NdhRXE
ilEQ9dJiiXPhfKT4++jOzI/XFqByTWDstP7kxXvocW8GeqOBI5R4IOhD//rrAzwdmM9h4u/1Zlan
iZLGG7TMvwlcqMKXnjUuZljn0Q2/jc2cR8KQsm2SDoe2XtFdfxHsC2DY3AvmBIdwQ2pTbv8/wzHa
uxVnFTaFp2pZTVzFnVCcPMkdiF1YJVMXbuO/yWv+tXtvTvb9IRrjJoIwlP82zZHdRZsAWkqYzp0I
QidginrgL/5tuJAYL7yztzLnu1UDkle/WMiyBAA17zVsjfXXp2K6aV+cijeiy3crxJjF8Zgaobsa
/1SANG4FQpHQdMXj1+ss2Zd581hXpc9CHcd94qzQ7BSTP1MlR6xTx4cwwsJjLS43szCYoIg8RYFj
iLf5IX0MnEmuSa5LUNVgymgJ4jfdna92cWZi/DHXMLvcwJ7RwUZrfJ0EFBQVG9lGm0zDlJMIzLSj
C93ot4D4q2VnJgQ1IMoZgc5Tyl6N4LUukSfEF1lWmkoZral7lXjJVdM7eXeQbFvLy3G4Zek+C+8z
Th5YudbT3oyCFjJSxi4QpSkgATiGwA400mwAwQrK1i5JaErtlg6eBRldU0dJrmpeyhA9LZaZrmJY
Vaevpequ1ZDEFvNbOwhiq+2q+6EDLCH1LAWAMS/PnbFG7aEuMG9e35BA3LcgdK6i0NKLGrQXjaNW
9UI9Yoqsv9qhmdFTwA2i0Bixb1kHu9yNnI75F3XZLcSS0/v9Ypl5uyHru7jk4eTP1E1UQlhQ8yGB
ZFyN/T7MRvPrq/SWYn+12szmibBtg5ZPlryNrbwd7zj37oZoWPsUzY2UYhw4iUfHb8ZDG9WvGN09
JGl/kFGxoyrfeOpeBO7G1TElEpKnJq2dvAJxXDFg7jwEbWSH9tWA2v19wRAqqo+Jn2xL3TPdAAFr
2W1a/cKvLgt9y8dVHO4H7ZDphRnFW5UDe8mQlJYJDsWN9KNDoY4OV9NdqraPWn7Ts9BGYrvg2pZi
s3lrPdXjP9UguDfumqh8AmO9VdUeKLChUtZDoCRPNmrgXWbJXenXFrRRnVJXF4zOgi3VZxFikLSC
YDTGh/wd0IpDdifjdtvVHMXifuHA/ZsmxL/8kT55jvd2W7ZB1VL4vXDLVvl9YFa3FVrBNniIQd8w
kQKyXeqUvYkbHveY7w+uq8paKmMunftZYuuHAqoxk+CfbsSPPEp2jYI5ETdeKUltol6y0Pk4jxH5
7e31mVWvap0peV34CPffprvMwEwwgm62Vv0MmmFzAyjQEmD8LNfzuxBDnxl3klFDL3W4ktpu7UZa
xq7iZuOgpgdyiAwtrcv0O8V0QA7NQ/Av8cZqkSK0FsvW0PMGT+PCaV/a9JnVb9y2IaRD+hj7L0ID
zxNSrLz2TR9MpU21xEu0eNJmJrSg49i7pdFcBxPbcDTkL32Ezq7LWYarDD0SDIL5AA6IUX+A7sbW
KyDJko7Qlap1RyTdN1oy0+3wqwxT2YFijUXCTZI++cXT14ZxYWPmTZGWdl4FMABqz9j6Lo7NtLlr
G24CobBR3CW9h/N45d+Hcd4e6RQJSbUY3rdedU6ASmi/pze+HV5HVglN2xrKkKgmYbRy6ZW8HfMv
HMCcyCPRacow9zJd/mAjTsWtdmpdm7eb3DfHE/CHtDP1U3fZb4ytezGuh9UAkszs3o/sJkDVv0kB
JDE7UAXeMJusDctTLH4XA2m1cFS1pVcyM4l5BVHhluHCkjVHJx7RBebYjBvh1I5YY64OQqQR9Mb6
m69PwpJDmDOADENQKXJSTJfBsyEfgbHospdWya9YCHsY1qiY8k2GJ06ybWDsKz/dvn2C/3rt/9v7
kd38ehvV//wDX79m+VAGHuShPn75P5fBKyCt2c/6H9Ov/evHZj91nf9I7+vyx4/68jmf/+SHX8Tf
/3N9+7l+/vCFk9YB1A6bH+Vw96Nq4vptEXzS6Sf/02/+7cfbXzkM+Y9//vGawfFPf80LsvSPP7+1
/f7PP6bJq/96/+f//N7Vc4JfWwVhMP/pH89V/c8/FGjo/Z3oKtUNAgU7ohn4Q92P6Vua4H83BGOS
gWpVCLSD/vhbmpW1P/0W+TvlmgTNE+cqEcbk28Eb8/Y9ov1dfftDHIVcVeKG/t/n+vCCfr+wv6VN
cpMFaV3984+39sG7W8UwGw3MyvQPUGmMz933CO22Gt1OcjJa7naD5kiInq2VujHAdddpCShPqr7c
v/1nQrxyhBKam+x6jSXJ5t3//eJnf/1UkEr6+us/pz+b/P7aMAKBnPJtsd/r/lrs1y/8XterWPvn
p3n7HL++/vWR9J7/+Wf6sS/r+/MfdP6z71b/taQolvKyWTyOPQZAmGoAEGN/BZv7Uj8p4yqKwu5U
CxB1FuyuCf1VSRZFz2Z2Z1oHSGxVCqLqRMVg4Cw8chUm60JpTyD1Da9cgoJW6o9Q/ml20DA1TJ8R
Z0gxmh1CUAdAqeI+bbxdXGv3iBxLqw9A29qWxyEtVTOq1bXeaIZpgNTa1NLkQdX7Q+N2O1+rj4UO
6XSuw8Po6oUegdckK3dS6YBqjC1QUJ4Mt6ZWUlbgv23Eraa167LXXkik3Xte85S6mFeK/fKp6ozX
QfAr0uabcqSvsSsAD0qUE9MgTD4MoBZ1A2HyrHssibrWZPKQR/021pOLXNEeOzf+lil0SRjlzPuS
miAao4ahGtp8XCUFJXHWen17qrrcjvzCKiv3wuuDhZTmbXrz490DfzoXOkQ2VbAsv/mRd+FsHvYA
nA9hfWozvzI9D0qoUjyHXehaSlT9SMBtz0P2XQEVj6kkcQvYm7+laUltIlt0cAT9GSHFAMJSHUzJ
dd/EwMt9NciLhEOllo+Av7oJ6c1g0CBvL7LaCt1xU0dUmj0PIVmXDxM+M3QdqbSe2cn4OvJAchv5
voHqX7YP8vJ7x5vLLqkoAHf0iVQC4/aF/y0d+puwBw6jrysXGsw6IG1Roa1lVwYmcePa5hIfm4vy
dtSy16Aipk7ifa7wR9cfLuu4BB+hCu73dqzMUg0ueurecAk4QlDzF6bIq0zlt2gI3vdNuyv04br1
3c4co+Ta98jPuH1mRXNd99Vr76agxy6ibzJrchzX4Bga/gMgoD/fmfQ/Ted7U/lmCj+8LoJXZEyW
mgvc5Pl0eq00EXdj4h6jIAcltzKAkzbLzbL0OzsYg1s5FN7BJRyJh+LKtZEnHe4G3/vU2KD/dVTj
QDVVNh76RncMDGKbkO9gdhQjTMip0/j9OqpQemAUnJQE5YwYV3UYO930Bbc10V4ZvHhmbXiB7tSI
Nr7XbuigJAtZ1pREzR/TUKnUKJu81pz8e6iDAvDKwT0qfXMTJpD9DrKFCt+8UAVLhT9MDZVTaRDy
aY0shwpeoI3VSd1NrMbjKbFe9Z3u5JbcLra8plj9wwNNi6EkBIQm0yChO4vlNS0vxOCr1anbxcRU
rQ4Jy/24QeV5FVjKU+t0W7AK3ExBmXxcXB2e+qvV59CBEDcr8zOtOqUX9VZHbNrv1NWEIQMow8oX
3t2cf+5tY3WBJyVUcqHx2bP2LUW/Poqnje2edVD3cxDQ1afaM8tNsDXMBpQcMZp8rocweKnB8fmG
YKffrT5nj1B5y0laY/UJOac6+ZZbxrpAgwpit1Mt0qQm/VZcMKtEGFxvRvC4gbAHuMzUGTbMBp4X
zF+1PS6NK70NVX88AhK61owwXeqUGPMjANQ2jhu4g086b4GCZ230oDcVsSB/nq4TX4UC8dBej03x
EEOtFpEQZLa74qhkKGHmntpYbmvsQzf3zJGjHjSS5CUtMFEQcKqawm/XTCNPpRB2RLVNmsgjaVUC
ucdEcYBniJ1O5XehGIhl+L40u04nFuCMqS36CHmU2vc70vsCc3sYkhhGLV+rWnw/+IKtxtTLrCws
QDGuDIFZJP13HPUfxC/WudKC/x+bVSuis5O839HIAE8nxduu1chJDXI1JpALGUrjeewyZjFFx/OU
/mXuea45VONdUQU2qzLA+JQB9C2AMltRMjwqSQsWJV4PThB3IP8oQ980wvRO0QtbMHonRHPPdOOp
NMZ6H44gySx9AgJWjCKuy7I5VInWmQPX+XfXJcH2a0M8z3NwyCUlqsAYhy5xseeCkKGr+bRCa+JU
OS4mwAKn3KP44siH1oHw6jqnC7fqLYeeHx9BOIIBRNyqNkd4ewbzIk8V4akZ5Yb6eA+xbJV1QSPX
gj7fT0+EupUp7sEN+wsWZa1luOW+ZqpYdVFy77eixrYrvRWF0r2M/R5Ca210nZeuE489OE78JLQ6
Q8IHaN+Inv8MkmiaPq72iZDHaBhTsy+rF46paFSrRxBnhLdjmz/Dh++aoh3WFQPyfhTjbRQlD4aS
f2+h0bSQ1s4KfQxmWsMeIMJE6YAgXPkYXVauVvkFZ+7RSMNHP0geUtEL2w1SZhn6onLbJ7M5OVso
BklVoN5nzCdO47YTY9O47nGUZlKZuh3fyzscvnXXQtArxTz014dqqh99eMVvzp0SaYBRw/gcO1OR
1yTX3CNre2LGUGw1MWj4QLga2GDEejAKZeN2aIp+vey5TRWI8v5v2Wkb3oWAxEuMpCGqe4wZBttQ
Qc7qMTGhC/qYqG6/8IyfPDvujcFUpupwuxowOR8XK8jg4Qmz8NSWoVVjV/M+X1ji0/PMlpiV6dw4
K2TLk/AUo8NhjMkF6mhbLY9sA1Xyr7fureDz4ZVpiGkJzAAhKEjxefgMbeCuD8Apcwoi/UL11RBt
0FHftloYXHmsc/eJTh6JKBKz7uvEzDwXvbc4j8pvvALASgpQCfTNfgh1tDWTLL/qFDAOyY5kptfj
/3lZ7VqRn4NRSmM7b4jvq8Dvd70/9k4kDH7dRtU2bCWoUSgp0flqbw0DtGxD4t3oUdfjAnPd5DDH
m0YAolbWCUReY4VbSuMFVqgyfRdIjKy4oF1bMlmfgx6YR6YiutIEnM/8/uRFGTU5zbwTqVm8ifMx
d2I/Gu3M9XaVghhdmcLzXPQDMn6ItEvQPpncK59SVfPMIKP9qih4Z5XlAAeiGo0JfAuSxjCDH4/r
SyWC1MeglRDcVP0L0DaVlgvVnhUtO2mOI6ZEAyYVu0eauupI8R2yY5k9cJRN8cTAVRV1ZIIQETd6
zBy1bgYHuKxtn8jawtHZEs5hZDXf39VjW1ohJVddiqOkqB1YQ/NBQ1mN0XEb9U1mFbq2WjhbZ6wB
rL2Oy4IyDZvfFG/UknzQW/fYCAg3ptk1o0vZ+ry5/mZPDdBr4/RycIS9ebl3V79go+qOonKPtZ08
D0eM7YNr5437oTn0z2Q1EUP+ZSqzX6sylHqoxmAC5q4s8xql40bvHgcMcoVdZQ16Y6ZGvK7Hp3Tc
oU+0cE3n8Ii3FaWOjohgREeJaeY3uiZv1TjHc1aOthKb2NbaVf7SgGgz3kQQc179dU68T2vOzCrs
htFEdTmtSZBhiBWGkMaNgrTa7GzV1n8odqIuPCg/Y16l0BisOWWaipf60byyKMUE0Kj6J48Bvopu
sOGfUh15nJ7ZesYdJpS7KBcn0PCgAgMJKY6TjOqGLPR1jpgPxRW7GTqk7MysW91UWhyA5Nnry9vC
SLY9Oh6KbG/6bt3TcKN5oQddO/cpaKf5t59FVl9rWmwFcUbNUK1tpfc2WcpWw+C/Kr6xg0PdGn10
LY3sWAn/6FLxw4Cke6KQnTLEjhtsGFy76fbubaUmNssi26363eB+l/wbUtqVzst9p3SWq3hOxbtV
qWCeqix3LHXXI2/uv76D5w4OPBVFtMG5rn1SodLjmEL0Q1XwEl0fkMEKhQI0fFYaGlJgokMGgT4+
xrs2X6/7lsd/8Cuonb1bdw4e9PpUlXmAdYV0TUXUuzgF6VbZYGdyM9NcqxcgV0RfN3O5xTRthR7z
KkHvqykwCZVzq9f6qzGY9oZbeY9hxApwgQIDsHiMMNFtL+4sEmY3VZCtaSnRs2VWqFVminicuHZS
dbcDirCUsS0x0kslL1BqAUyFgxZLaeUtFa4pEsWCGsplTsG0CPACZiZDk7nCGUexU7nYqhXBkFDs
7Vy1f/J9DGtVVbTz+u5SCdQnXfjXuUZWiBVtST1La2JLZKkdssYean7qvRTlu8IiaQS9kR7MFeNg
ChUk9JoKBezY+XrPP1XcEH1piPdQ8hac8nnNoXa1lHIkJbg68AYRc5Jhz6JgART3KTiZVqEMqQND
bszmVMkumPZYVuHFSgbaRjTm9KS2yhyOZgl+d24lOF6d61MUSz4xi+WtV5GGYqUs2vcQlI8wwuol
qlO38YKnP7d175eambqm86USFViKdsTKsvscNUs+fv/r74cwBuMGj/F5xFUrG0pjqSA6HiFeljDk
hvoOskZLV08/43ff+4rp++98YiCZ29ARfjdWCcIII3a3KhUrmonGwkcrTdqSSYwC9FZD1xu2l7cn
gqlcsy66R6PoG1j44go44/TaCw0wG/W3gnvPMvbctcuqlyZG4SMegytoWR19QvYgfdpGHlth0utF
oe4LFI02lHZWovFjFqWeqWXV/cgytglcBVDUHlRpauH+LAxETywfXws1/+ZxzGLHsdyjuI5WEbBC
vtJeJhzDQEgW79uqumm8/FuSRBfI2lxH6QjiryA85hlml11eSDuMqsBERIJh3UTedIVRWrSot2Bw
vg+N8BYJ1rYOtZVXVj891/uO8q63dSV77msA1lHOWDU9BuSNpNhnzXj86y///UuZ/N67l1KUSQms
Se0edeURoz5mw7euXi4kDp9LgricUoIxERmfgYnpeeVqiGNN0Ueku5A6m7Symh/AhydbYvOXJRM/
n02Y4gOiEU0lVNOR1s9dtT9EWp0ExDhGSgH76QN3amTeRcBVsKowDrF6hOp9hXgoYvuKNlda1KXr
r7f1nH/78CEmI/JuX2nVqEqE/t4x3lLDUsxp0DT5gfSvscefKDVFK+AGlnpR51bVGUM1A8xQKjPm
9GpJ5akJrzLj6BegPYwrBA0UTO5Uu0zie1JGd5pQV0xRV35l7GuFfq/9ZN2pJ1DdfP38ZwwXyC+m
CrBBGXiLZnGhF0LlU+rFRMtw2w23gfGiJgt15vnw4/SeP6wxN44NhQorq/mxV5IrT8oN+oJWCDCe
On6Toe8kUjUZCCRSpB2unh08Nq5R+jYLkOy4rY+czrd9kb0ykVuVJOYo4n0VhBZXImS3qaVqHSQT
5GWhQX306+05d0bx2WFtKS6D+JSt8yrFJ8kbfqRrvtNszfRtdjWs+Cq7XroPb4XZWcijSy6ZwF3Q
1E8lcmR7misJl8equOrq+EAhEF0YgVOpowlirhXg4BYmN51S7Xe5Gl6p7dPIMG5efSu7gwqsPhsR
KjGQ9IFZpSRAzbm9yZtXMuoXojpJHVyEQA11XXWZqM9eMZgd+stCYNA51te+C/m2QDd1OMogSBzX
e2gzhFVGaJFMNWu0EoUOrQF/3POWmX52UxfETNPhxo0QmTAIW8bJjTHce6AtVVh8haHXuy7Ea6oS
SwexXJ4AjwLLXefISMHDEmnNKk4iB73YCwosVZIWR1b3jyQvHdAPAwG6JM431T1mGywIYg6KPMhA
WX5WeonHsAk8FsUn9KjXLsQ42XA/Aqgmch2K3PEKc5oL6ciZ64XOIpUgTWYUJabZ9RpLbqSK0kWn
JDrlRWWxwHVY8vL1IT27iERrRUe1AXqx0/ffmbBgBOQEljE6SXk98suaHKJ2CdVyJpZCHfD3GjMz
yT2q8brEGgbQmsdgL/b9SVxNXMWTCG671h0g0q6X7OSZJ0O3CP1fgVIzCpCz7YsiUimq4YIvsNS3
kYisXJFb0sslJzCTpXuzUBPOw2DohCHAmkU8YBFTDBRg5LEs9QA2xgeirzU6M27CCy9nh7Z1X0Bt
YgaFWAPa8/+wwe9Xn7l2UDKncacPU78CbEUlzmLjWzLSFjDb0+menX6KIgoUISgCYm3OyZr0CTwx
MDBHmcYXrMMstBdZPvOsjnKwsyxBxaZPPVsOlS+JkUM25Y3zwmBmVF6maD078mHjq4E5qku1xzOn
A4kdUBYooaDXNsf1V2liGCSq2LEtL2MCK1bd1kvAvnOeGq0OfWpcYYaEzIOURLa43KOgR6GBy6W3
e5Aj+3a5MTQz2Ypdu1a2yuov3+cPp37mLymoBLOcKuEpDXKrAGIuBgWPCIcF2zRnMppOvYFuHBd4
AoN/ekNx3Ma417hdPUpDMOiJtBq9EKaSxS8dl6HZxyg2Rnq3hRc8unriO18/6BzH+OsTcKiU4KTg
3/nmQlCqHHsli050HU29Sh+jX2DQTU+AcFquWd9NFFnxrdwuz2DOZ1N/rT2tSSWV6HDMrKbnqRDY
rozw5BrdRcb8AzcA06k5uwARfIf8Ql/XafZdUduTVueXg4t0pyLJ1k9LAxlFDYZqI/qWpIhJstxW
4uK6UQHfqEjnmyKrNp2hPyxs15krBQsFINoUjGiCzvxXYvhcGv70wsD0EbShmZU/tWBbJp3Zp8+p
/lLHAagJyS2PlZsWBAfCdzG4t2Cuzl2JDx9jcrPv/I3BKSpUULY80Ut5nR4mdbUEuO8gQMwMqRKo
vy7278+4nw9LzvKSIVPaUenxsoLB9A8oOzsRNJ2ih8CCqBszJ4kNdcNulsCc55blGvijDTGVLOY2
TJRq4leBDE/w4EZ8A/yeqecogC2Pr52xZQbXEIOrnKOzOvdAet6FZQ5Rm5N7SXaItPbgbrHV0Cyg
blua7Tq5hxVdCMzPHSe0qQ2USWHdPqEOZTNw2rp4j10VW6SCu1uqKH1uEsPEvF9i5tpUoTVlPx2V
iSU72gAqnlmKFWXQ/uN79yp/WLKdnzoubwtyVPMnCMSnDmKajmoMdneczXWw0fbBespdoxXbLlzF
M84UaRNnaDlIJkFm/vEOgJoflCbQAzj1q2S0atfUL/p7/SWxuM1gBOzwLk429RNQ2Kslx3quZ/Fh
7VksNuRVFDRQ0T1ljnvZBibaPOozOyEzuYt/jlZ00J7Fc3K9BCw5exnePfLM+nRRwUevwR1MIwOR
UQaF6XKXs9umWyKNPnswgfBCj5vqKOXPwr7AaFUJEEV48mu2jYvagQFeCIbOn0wAF5BqaUTwORd/
bHRxBtnPEPCF6pivsrW0utVExD/Jbv4HRAxnDwzwLwhk8fI+JXdjOcgoQBvvRJ6MW1BZ7MUKRAaJ
SW+qlbjFsOCmvVT37GZpKn4+uPLm5/jvhefQJx4PZe/VfQj2qHzbY+xxk15DEwmEbL3TjuZ4SScR
G3vpfsxHxaZ1J+gmcNMAQaGfP7shLAY6SgtdegxrgZmsMsCcddf0duOiKR0q7kbW2SSWBFgF5LSP
xdgXZgzhEFvBnCDNvrMceItcuUbYvmrV1GlKgGzKPIY8dVR+z7LO8tKJfjYdUTgclWfsgUTxbhIE
67MGPRsftXkt245CfQyE/E6CkWy8URwI6cFEWY1bGurjKkS1rvUG3ykIICyMJLsxA2oj1Xpqu02B
RABTbWhAKKtCFys+1LvBDz0ricIWMZn/4stwL5r6G/QxW6sg433v9S9qirx3TNC0VWKjXtUtiqY+
47sudm2UVyuUNQDK9fpYt0YNKFzEX49FlzihIja5FlArkzG3B1KhV07afaMi7wYDCzqJqzyCZKOX
j6BlQY7cU1RCdM+mHb8tVbbOI1dYnFVXrWvYwigeyqbfcO7auYGpJRVzjlFcoCbAWqcVgXAKbdDN
GsBeRGKbguQXNZTNKkajVaTX13GWQAy3h1wiMFFWY2Q94EqYvRnpVJEYiseqjhOUbpKX0CUNoKdx
4/A4fal12ZsVwEgWNJuZ4yl0gnvldjXViVHU8DVjFSX5EwVBiCn66rErxYs+YTFT3uP2lf11mndH
jZM1xgTtME3drd7VGJaHRp8AlqqojMJsEPYD4OX0QDFaeZU7nl6/5mGZmSnzIG0bhfda5aEcQbSL
kjWlCWobge7MaAFlhfqeHzzFrIEcXxz8TEIDMADAz1ZACjy2QntRXWPfhl22ygvjpRNsMDWa7kdp
XFHUfdel1/V7IodHL0M/qB2ZnXpVbqpZT02vdtFvTKrUojnGUtOWgDDaZxKwEkPuPUDOVujxibuy
IcUhDoze7HT1Ug/lN6FBWiGM6LMhwgSbUV5WI131ZXY1To8tmwwICjVYZSWmjPxhq7s8M0VsHKTe
uHYDUrbBo96qJtplm0KxOu6UHoWc9JT6+hH75DpZA/JmFTdpaLxrI6te1BAmUGOPahujAaW3NZpi
+OTcr/i66FpxEbktWpNGisYxgTgBh1z8Q+ipdlQwAhQnfRy4OzpdooUmwcBv53W5qXdNYKrjuE6T
9LkYwgnD9xIbwRoXel9n9Ubhzd5n1R1Ian/EwiivUq2yy2pY1aKwqlhaCodwYDJsuwAl+bjmjam3
3YMfqZmJnnpiNSVoBLTaOzA1e+JafzuivW8x2T2QTF7kGej5KuCiMdOAOb1Oc7zKdUq92rjc2Ike
I0BSW6dZeusLgRpvL3E/OTl5QX70e8SYnZ45YYbSPwGxlOxYbPnC3UsaXZSybIBH8X/mqncvhuF5
0P2rwmtNDWcOVEn30kP2UITU8WPjMuvydVaVxRaqshuuxA85h8LTWKKN6t7SuJw6/3Tn9uIgoKwz
dr5vEj2Spq6lBz2Qq1D1xzWwyBrm+SjZtRUuJPX1YuW65X3WJc/4ND+zNrkoG7spXrUO420EMm9F
eS/ifofYDGU2QJmMY+ViNrvxbj0dMQrNIMqiA1vSX3Wcg99VrZy2ESNOGKgSWPSSeL5nAmVyzJXy
BEyNU1V0DZFFp6hzwGZluQ5z3YkxXNqFkJAo3HUzBpYGUfKOgw3Xew3Uw+j+4ITYBUkOVPlfzr5j
yW2d6/aJWAUSJAFMGZRDSx3U9oTVwQ3mHEA8/V06k9+Wu6z67vBU+TREEtjYYQXHV8T2RYUZrjUA
XQ7cOSJPCdemcZA/qD7EafSr5nVgR7mHSdOC5ZBMhopwbDI0fxF9xejV0Z51xLfla98O66mCQRho
jswGSaIBP1h/JujeROn40RappwvnjEYKFEsyDa545AODfwSiZecYHwIwSz7wIK3i0HWglFg1gVGB
y0jKE0J940EkZGXjbBlxvYGcmueoZtnO6knme6fPP+JMnfnYbmbVbCSF0Cupzo3p7tw4hoMiZHDx
vzrzCCx/uivJV1R/RpneD0703ozpduwRqyzrOcWcQyQcPoHHpDs45hFqIccq/tmn8bKTI+AI21ZA
Ks+iOzByVghPayELf+xmsBznl1JAOQpQUuilHxWsWeak9avos2awhR2AzUuyxyi3Qw6gD0urg6pA
4Uhfe7MMK4xbAIiBo2sSsCrxY8U2Tj8H1JGP47C3YnuhpzZAYMEphuUl0FdLI35r3X7dVVVYTt2y
Yg+65n4ekyWR0QMmxsHAARs2nDVNGsjPAY8VgW6fQXxYwMSqKxdV0i6BklroCPkqtx9U9mZY6NyP
WWDzeNvNGdBFUHK70rh1WYINcWwNQLuKIBrrBRtFAGzlqhqiMC2go+BED3FWH/OShQnNECPyZQ7k
2MhmX7aln0m2au0P5sLSNa1Da4auOuLGlImQd+XGgZtdUYI2q6N10roLnX/GEqoDKOXrTvowGzjo
EkU2sQLmtlApgFFaKzYj7z2r/eSdfWqHSy+eiYK1sBuFloWAURprDGj9uQeGPYk2cdI8lMBJIN6G
8Or21Ai5UMM8wmcjhCg2oG0k0FXjOYhNvIAQuzNoXH72KopEMJjYlvO7hOdWK+cTs19VhVNnA6Qg
1HrGGMSMf82uhWEsslbxxtM3CvCBiCk0Du21Xb1PvNtwtZmcMug7vspgAtESsWTVeKwLlOt2uogJ
HK7beaey1CvrT+7Aw8hsFwnvX/EVAzXhrFNrGc3AYU7LK1mFteIwWJFf1eailWoBzwufjr8iQfAK
lM/Ac2SYDtTYwlWPE1vM8SLt3I2BP1P1dGFT2D9jR7ZFgzvNeK3TbBmT4qymdhnnNMi6OMR01iNl
v8jdIeySJowUSOVI7vqBncfY9BpsvLo31zZRaJXWYazSY5EW713l7M268lt8b8gWPUJRiEZFYDbD
1kr4jwxJS2bH+8iEUqvrLiIX0jcjf3RSua/LLjCM2SskgjuNfROmGnlEdvMMq8lyCEZjBxtfr65N
9F0cryQ/kPI+xCKCnE3lu+rMkip0+xeClC/F/lHDygAfXqdbUZ/kjNDoroz8hRQMn9D0jKl6nQgk
yvlOQhcSJJ0gJrgt5aEeMXw2y20tq4uJplsEZPp1smORMJtfimxvOujLVZ3fjuA6i3MFGLRjlIs+
Afdbw+YeR5ZT9OPtYeVWxbYw8h3YcAeQTN5t9wEko4pCGdwFfufLgKp7AYhJige0aQOdDO0XxRdp
jEUsmkVjozywgPszm3EZxzmQNDT1cEpOtj28WazCLfeZJtlyNKMVJ5guZS5OFf63Tadz302+3Hjw
62LB4YjqTu4S9U/hNXl+Ascmn8VmsqMYV5K5LEQCgV1Uk5M0A6NLVyIhAPOj2TqpZcwAy8W1xk42
ZC58VfyYqse+kD50iBekmI99/dpeaVd1OT5zd3qOSPwzr0jokPktN4vnXnPogFSDhPJ/YeKEdAUu
BzNCkC/2RpcYnguFetttz1pkv3IXKPtomEDEkvwtaYp9nQuBdjwgPtFQg92cEERMA1jTZBqmwB0m
BkzOJD91hQwP+2gi+XuZqwdg1d/SgW8ip98SIBBY36zAtgkZsANeZspPWdNTbrIUAKEBzHYV5kWr
QABkuxrVwUSx16yYIFsHsIm7i7F2tilST4gB+T09gdi0aDKyZJN6YMJZZBJavxRLmWoLm4MlcFAn
1BsbSspAAec5AIIadBPUT7W1tNixtfOtMUOquk152GQTHAkcO1BztnJrnO/G9ae6DHul36MpDfv0
s+zrg+qs85BbC9gie7y1kGnOz/ZEt+UIZtqglqxxz8YwBmlEfNX3gUU/k4F7LdC8c12v4qlfJGaM
gghyMYYTzHm7dox2HYGFMU7TjhnI9lvgLzO9rZT8TEqk91x7tHzM3QcDYEmT5ttRGZs673dW3QSx
s891HC9kNZmgP+gLdm+zzOCOhruwh7FGQbKFAclKz3YilDoaRLyxtn4WGd/n6JSOHV0wIhosIbcR
1O2nJnmZrXxeWpGQYYorEOpHwPexfssntkUvATDdwjxHXP6EoO8Poxt/5FTtZR43XjWhBQQcsDfK
4WjGDtRQmiPj5Tkz0jAisvNGMDSWky2HdULMSzET27OI+igIP2m4kHmjrVdNlLyzHAo3PQFBaphf
G0JOuDmRooEzn/F2MWOg7mNABUdW2OX4sqDvEWUguIzIZ6h8KRQZFymyNNGj7LAjMPuIKIivnfLc
JWYflE3y1ag5QLfiGItkP/JCBlUzvTGuV8k8XFQ7HlCJnswsWdOhPVdlFtZd9VMZxmsp+JkkzklP
+TqN05NjlydK411ZmrsJLCu/YwzQcxy4hOeHgURnRptnVrN3zdkvVTuHTDuPQqilK2rQOuNkCan6
Rd4776RyfsGyEJHWYu8uiQ9dFV25HqDu8R9tJs8FauCrgwnzKiv5bOoRBgVRtxcx6Zcijx+zHnVS
YaujISGNMYP0JGyoxHZHNDtjqDJ8gVTz0tg4Dy6v1lM6nKXLT6ZWH6LDCLpjXzN33hIDg48SVOyD
I+CVRoT0BlNe+gmgGLdu/X6YIBw1ZEMwCVwHzC3UspwLMyRjdFYtx11g5GcjHl+0GQ/Prs2IZ0cg
9FqltYmVJX0nS1fKRSGkiy4omvrFQnFewK4RP54zHJaxXMSgtvi1a3+5c7dNRPmcKefBgoCnVzRJ
tAf7A3EtzY8p8OOrvgEytQWwdaTxBWOxN4UhBNLL+aEq0kceOec6HsnKovjrTWTue7tByhmtpqzc
NXVeeiZAln4mxsnvnRZ3kqMgB1dTENdktSsb/S4KK5AZPUNEEkcgQbKBYfSwsk1IA6CisnWDQjh1
1ilVi1FiZDXk00/Kp1XizqBtmNDlKLtsmTFUETmqXyd/we0OpOMsXI+SwkK9mX3xuGrDUk2fozM+
9E65nrNombZtMTheNSZAJBp443YDsNesXQLyls78iRE3aBG6PbBGMTsqBGYwNBLoLDltiH+GrQzz
CXy1bgUtETQ3cEYLqTiiOeTLp7YIpMlemx7NiRT2gkzOL2mqXsGPP7VtGzZ8OFmt+rCRkAoyLW0K
c2JiNJu04nydcD6GYkJmkoqh8fPEfYsy+grh3lXloKkhtXriBd8OmgA3UfRqXY7mOtfO65STgFf0
F6MAKuPiWTlFvaFmDaogVUCpZsueWC85jBDrqTLgeVKfLYAZPbMjS92iADPJsremhUQ3C+1ZvxfI
5xJ5Avb1TY/Dc0egGNMMh7kBucBKYMCJ4wk5FBlt7QIhzkAYRyzauorZHtgSJTA443Jq6i9pDp9u
Uh3qNB2A+4jGIB/VF0/Ru5oyGFpUQOKSMtHIQtke/9V5hWW9WhCHhDrUDNYzPUHB8DlRxi4unK1s
yj3luP5jQi5iKhfGoE6T2Zxg6LhVcEJGs6PeZLpKVzlsCe0JlAYjRSGmKlL7ljssMuT5XRltMNk+
ZEP7yzaQnrsTqMogBZmeC8+zSZvLGvRjn409/H5Gw8YdVS5IWyxq9KeWc4IE3GrJGZ5pP0mJK75A
foFADrGs6D0bIQgnzFU0g2s+R10FQCogwYDEQjfKzNYFen8AqYk4SChHwKrfslQ/RD1IYxpoOq9C
2lcU8IHRqIhjmq4HhmIwdoPBsvfSAO3QgvBE0CUAlleqazwGmM8A7WQ5Nq/uILifSo3kT1YPxVw+
mlEMAlti4iEZugJdMi4I6ZZJUluQyBuDyMr2nYouZJz7IHKK57yxAZTM5SPYGfAHjoCFqhD+g7xD
XU9V/mtqM9crC5T9pMWPoeqnspJHMUYfLoaNnp6Nwyj7ZdcVHzpvQGiXUeXpAY01zVwQVDqk4SZp
nsrGfWhARy9HsOis/GgqJM2ASySeGZEuiEoK0lHiEM80oze0ERcRM54jzbHdrqonwsaBK6c9mJuP
VsfRlEgUDaI5eoCwwM7Q8SPEuy4tdTdjDFHKpC59Gs3UJ1UGnntGQclDD9QHpWihitLyx7j7yWmS
BvCGPzRcDV4358+0TsABcjpnKfjUBMI16kU32GHXTC+aojwf2qLwTA22qKbzljn1eoTuhus2p8Lu
um3lVBttXuWkAPose/tSj2MdOnL6IkBpeJaI3me3PWbC/hIRao46y4ZQttlrnlWlN2gG9gCrz1Q3
6FBNPbI6KiCIFVmeExubRLOjmGEP2Bt7oGIRmwr5aI3za9bOk2eXI3Jpu99FQ3501PTLjZBDNZCS
QG1RkWuLEjRY7g8W7HtrMv1s0SmAlAIEi1tt+Ob16KZQfIYchF8DVo5GiX4AVlX5Rs8BYhkKGWJ1
38J1E2SsUr6jjGUrKHKGqnmviDNsnDhroMHcRGBsme66N/R7bgEr0gBxq6bJb6ARG0TTAKgtjoTX
VRJlXBcWTm4dVUsvWV++d7UDzKLYVXmJvGooc1xw2ObabJMlQId7XJbVIgJ/wTNQWepBb7OOTWdt
0gNkDQtElBgIXcN66kvkj0BiTF5VD+gvGHjS3PbjtnlJhR3ICv1AC/IDo5ogQof3X5LofbKii+rt
D9MsZx8pPEpYmS8LbR7cNjlFEzyjjJieR1tAkhrC/O2YfaBU8Ls6nz2ZYMVmBvais501U/E+k7r3
Jdpt8PdMDk1BQAWxtOcSucL1KwOg2tdTaW/R+bxUxfBTCkd7RCFmxD3ik5FRAFQwywiBd4AlER33
SdbhhjXj56HoUDHbOg11acHgpE0/ynF8HVP6EnVF4pNuML2hhP6XOySw/xaZEbQQo/cq4DPW2ARn
u9NfTU1/Eq7QVS5ezSk6iNp0vcosT3nfvaIR+GNGDTpz+PfaOTKVtLCfcgYsZpy9iRQ2t0Q/pGP3
mihnj5d7NlOMMJwaL3OeOVnWvH+K6vhYiEJ4bKSGz7vOWE0EaWdiiQLoPam9KuvCSieFn+MKXsRo
WqSumS5TAPED14TQX0Th/IQQ/twIITdZLFZMk/NY9quaoqxy0all9eQEjaNc8MLdAzNSYGAMcz9I
Z487YsTpTp9SRz4PEQ0aAzVFFu2TaDonnXpxYtl4cZJ8VW66rnhV7rvShPNRfT3wNKpDOgJm1c6d
G5ronjm82mVVszYb9jiM1us0s9NYibemwDlO0k1VurDCAuuw0c9R0xwNxzpAT/3N6Mm25NkWXW30
zAYJIh154myM/LgoT41bISYiyZn0dsrcA8XxXEmJ1mQ5lx8M2rfLMWKXJC/2pBg20lUhZ3I7dyw0
hnyve7TUld4p2mzVdVrTVZDLKhgQlFGSnhQRnw3Ti3qseFgzyKiPjvUjLimuPRcUFQhGIUuTOiA2
TLxiQz3LCPf+XPbjssqLEhjPiS6kRvTjyNtFAkPlLo986LzARbSCMoLVgr4+Dwd7rMCHnqZzPbpB
XaBRVTTWr9kC0DPSb3HVPF55WOjlNjvhxECBDNDNALkEVy+s3bp4Bor7SlkXCn+eccl2udUBnAp+
u2+O864v3BfwQ/BlozcqR+FLjmF5OuB+G4vZd/oJK8kGZNCWvs61G/K5PzVT5GD8I1eGbJ/TSNae
riqECxbGEqT+PpqXLEcMdaReQ4jrQCV5qEtn2Qzm2nFmuPLq9tCJ+gdp1LZvjddYczC5uYH5nNq2
LvnKwUSAbni3GDMXLegaZzsx5CONdOrx3mJolM3PNKGXZBQzpFUHFCjQffIlVDpWlYb5UluCxIkc
A8O2zAqMrE79nOjKB+EAN5htBbVd6kALdHIQfKVHOzS/EiyCLkUsFkaDDIHSAW07V94DNH+DMwHu
FWhUx3Sv6h83QBpZdhTsoim/DBBsK4F3zTB2JePXv8e/d1a5nTkzEDhs1Gb5ZbbsIK+yZQPTQEjF
3EGwoTYBzOIGZAjQJhCGFndcgLRvh8xD2WYolYAL6qBcDQ7x8yC7h9ztDii3HhjKEG9mfRf2jEGF
ru9Mv77qMWRD49mp/bMy6HNeNPverF6hLNgtrUG+xKntejXqWT25H908Xmy7bdB/kjm+airQ2+zp
iuTGc07QZQBbAjdV1poe76Ig41HpTaMewhJaEtc8oPJ5E1d+p/lV7zvdygQaqfa4t0m+MCk/oigI
mCMfipJBFDdKl52AhawejDnM9FRuMPeE35Vq3EB1wgBec4JCavncuNFzWdNnOOktiaNMP+mi3k/K
ElZ+HTQxushZOCUA9EVKd8CNbYZafjGTH1U2HwYQXTyVVhiFs9yfp2umSfTBQOXTxeKEBuirVVSP
FlNH2RaYBygMozPM9WJcKZglmNddDIuGiH41sSi8yYDVGZ0wzmAVwRZP6wWdFOR7i0+ZGpY3pMMl
Mqydm4NxHZXqCH/Kc6QKKPQi08mZse87dFOBC4cTE8aIYnochmnbZMUDsbtD0uilSdvQGPkhUUUR
uo0GM7LIfwnVLYd5QMXflq+QncHtmy5l56KpxdBejSYF49qCbpOJv7PGlKFk2UccO+E080dNnTB2
42MfZ4PHNKKHytq10NNTB55f5eRI8Enr6UZLZOVN4xm6fzPKaTdGyYtbYLKb1igoYG+xiySPoW+Y
9oGorkUO0EF4zu7JdLITa/JFbtIP0mvMleriQFQCBiOJdmOOrqWJQZzfo+uSp02GXrXaOwaacqoV
b7GNOtyehkWtyxBBzQlhrQiLrw6Fvar5DiEW1bF9QJoGfSgThlG1hjwoMOcIVMNJW5hWYthl5GBr
Zf20ZBmCftfVLynmvUWeJQHmzoeYtsA4Q8iK187KsaOn3Gn2tquO7QQS+ZjEJ1vUdJFHxj4dczSf
CTvaDSQnTZAjTX6lhBlb0eOOaRWapQn5sPLyg2fAyRFhrHs17JRmD202gzkL4T0QpewHy9G7FmIO
aP3PQT3nP2KrQpuwgwKXmkUDf0L9aBnpaWLuFupprU+T8Vl3w3JycQz7LC+C9DpemMsaHRnMyHJj
6/bZCbf2JXNASS3RSvUSCFgJqid0t2Wyjvrqqak7vPIaRYQ047AUOUGxOAhIyFxrzUJcasNYFjM9
Im89NbL70WoT85RzprtVWXZ73qHKBn8RFcB/jSaXftI6wgvVPwxRHcvS2AnYnJB8BGYl3lSyf3OL
7sOFjylV7ZdjiVXnRluKgdWcxtSzbEy1ch6oGpHJzpHddGInAf11tbVoOcyt5w4WeywKa3iY+7U0
DgaEA7xhsGc8XvbIdbzi7vygjSyEWhpehrGy++S5QmjzKhsqybWxLHv+o2xlYEpUIuUo16JG72Uu
35scUq6Ws2gGKzRhnwXMijEFZlXvx0m/tjPdtTxHesMgpT+myGIqhVmnOA20XLIyugyD0D6Am7+I
Oz3RyN64LF31rnlC/+MR3q5yEbexQkAoGxDl5jksr9ADPfAILgOwpo2FY265m31SqBBUXtf0ECtz
+S9LNA+dnAq0o13YIKAvFEB8olxnI/K7sWzzkFvgZudFzj2SofkGMm4WtDBKQnYOeC5N9FkVmHRr
IS+mLT9A/b8IW0F0r8YsUYzwsh0bIjfQwKpWxnUI21sOBl4klhCqbuxF2sA5HRgQkAeJfQBN/5VK
47kdscJVZ8YrUHIupDlilIzmYAaPcMOQR42O+aBrti6AOUCZHs+hgcELywj3hq54mrP2yXGH8c49
+B1tD9wtQOUgkwDYHLvhLwCpEDGB2+/Cf44BhrTLbDkfQWCDpNN9MO43lzsAjyAs2MICgPxWliHt
zdisCMocFJJHy2m3cV8tc0H/N8/qK35MWMLEc10fCQqAfyIs+wa4JhkRYMN1RwBFHzYlSJVxFz1o
3E2JQfpw6iP4f7noe/w7ffkGfyioCSLIlfBlQffmz6WdsisaO43zCwDgm6LiH91ELv9e4jsQJyi8
7pUByCyH3Qoy1MDJDIVV5EDG1mv+KwmzpT5DlWsDxXAPUK91BOXse4aS34HykCURwH1NwP6tW6HR
1JVGIiFGD2pBisFfj/NmZ9W7yEDO6HKGwQF9St1hFzsoOYsJQ9Mmf+ODOkIn8pTmE7hgzgAMUhVl
wKi4H3ZHV8B5wTaaRIZn9+VnAc0gL0mdOVDc+knrDKN4bSCHIA+dgk41WLqvjbDbEKyXE62AX4DF
5QIqPyfes33kMMRpzEvStPENHQGQP0oTf50+oki7lJbxs4EBKkzEbfSgqTx3DERdw1xYGJNklfF+
5yt9wxgT1EFeBLkeZpLbgwXdg7LKGDZhvJNvEK17Qz8aLIUKXtVILLzuNT2ot+mRXLBF74khfXfO
fl/7Bjs90NFEaDOzC8qA9x7S+YByZ/7QyjuE/G/XwYwL+xziuM5tDq2Bo3NSs80ujdWFsuk/0cta
dvWs7pyq79exKUb1BJOB/xC5v9EGlO7jGk4w2cWS0cpEp0J3YFSY0+Lf3+zbw8sBagdtDNI+tzQn
s6gMa2667GLYHzUoxSW6p/9e4RuMOe4l7jLnSkwDsf3P8JB16Pe0vMkuaZceZD9/JEbvx6R9iNJ2
0+DyiHtM1c30HoHruxeIsHjVaOCIGrcKtooouElyiRcIlvau5C6QQy3d9K39+u8H/G7XgxgExiKU
kcGwuv6Q376U6+B2E22SXdDBTrJPu3F8E+iE8nmKd+n449+Lffe9fl/sBs0OXqE5xjWeqoM81xWL
WqLVOTz//yzCBcd4ECrAt+cYjaM6yR0BegUkxTqgKEV5zyPy+6/zf0vcHFftkETVFagOnNe+xvBz
Ai026XXw//EkuOkd8LZAFbkV6YCKdK9ZaqUXg40/WiUuilZv/17iv5N4U1VfRb2upxQcCigU/fn9
C/RX0E+yEXkW5gKYnA1sNruF6zVPkE5dGZ/dHTD+d1sAOsUgoWPQwPktFr8CkMjtHJpdJkiDTuaO
Fvfoq9df/PcTIcBdqb8MWfWfTzSQCUQtOeGJYKRAd0Vobq92zlf7pOnYP//vvFUkSKg3GZT6wP+9
ZSZmGJqAvjCkl6FBm1rvJTghiXNPtu7vHQf1BIQC0IVwRUG54c+HmhjTNVQGohfc6odeJQ9a1Zu4
ye9Eg795H38uY/25jGzdLMO/gOKuZv5YG7vSrUKJqxnzhTuR9b+s58/vhL8EKQIL5DYO3ZabyDNJ
o7cTriHHpTKwEZ0rAqmCriV397DbO8JO51jT5NUphlVhifXcojSEVh8YUoJu0JpEo9QF9jwHVNMc
+S9qND2amvYj8oxQlAX0zUo4ARIZ741ZfIia7Nx0roM2cQEpnYAmSTB2HZrLoPqnkSH7nzFamd0s
lIV+6q/kAz6iYzfV05pZ6JwlBSQiqhisBVAMc7Q10w+uGHwF0uZiWRqog+LBjKxqYc4o2JiZFOhM
uGe0kH6UVm8EQjczyjLQG2nyFo/zZojHI/Kkt8Ruj3GaPf37ZP990EzcH+ArOZARwGV/cwzgbD7p
KoIilyaftQhofm9LfrdXcL2DUQrFtqtO5Z97BWGvjguI0r2A4O+l2TmFvl+MOQyj/r+f5JsYBR1M
Exq7HHpmEJS9Wcmc8Cy5M4mXkpZrwKSXllkvdMX3AFOvWnjGYsxRXSoNSKiN3dLmOQGGQykvlfG9
+sv6uw2JH3M9hGAIw2XAuQmYmGxXys0r8RLt2x3q2Lf8MztAZd43VuUOEKwVQHJ++WIvRGieHqLH
Zte/mfv6pwzuZfjfUGoh8cah3wLRW8v+i1JrRbOY0R/jL9Om3tkb4JLPzaZ+VKsPoDMhUL6EpJ86
gGSxuGcb+U0V+ufSNzd5UQGIVWVY+mosrp6uJudov4Xxqnk0gnvKCrfeONdE6I8HvX6T35IUlklh
udXMX4bZANjZ2dCCg3dXFdFe2ckcsGvrgABc5E8Fepu0ND9bkegfNZsqsIb6L+qm445TCeFjUz7P
sYRyk93oI2sBZsUAi29MyHVAhUUaKzemmFBy485l/t1DCNQWSIlBMQdD6eaVdX2CJl81GJAfHIMx
25UPqXuONlougYQbQjRMghSbBp5oznVQ/cPI1pT7JXTqoZM93S05vjm+YEL/x4q7kt1vbxQDCBlC
IhcyVtkjxjSbDvJcUTX7aLzfifTfRKI/Vrq5VGJoyee5axkvJOrPODnHyimWd0LEN/cjdMy4iUeB
iidxbnZI27FcDDi1L+MC/ATYQeYX8lnsrEUVTCv62KxgW3ZvzW/e4B9rXlPr33YlhPSHJFJYs12A
kQWrVqBZiOPPD8UaWGrAtbx8Sc7p3g3//bC3Xkn/HYffH/YmHvJxIp2ZuwxCNXRRbJq9ONgP4CKF
8hla2iHwE968xfT5aARA8c7bu4Hn+sVuru7fn9y9amz89uQCmC6VoX5/cSAdxRb5EeYB4KXD+dAK
5lWZ3nngOx/3tn+S5rrO0HFkL1oeroBaoFyWsjbXd17r34njVToOcH8TkDDMM28ie5sldpJU+rqH
4gf5BvANw2YqwulFwGGUhVerp7eJ+lcVlH5veTDW9mcw0f/9M76RIfrzZ1yP028vtzTzFohj/Iw+
IP41KsgNWbNls5hX98L4Ny9WQObRhr6AfeVu326kQbgDzWJ5mThIdnFr/pLtsMHs9Y6j2t9Fpvn7
OrfGhW0WV3YGv9mLFCPzh1k/Dgzzemc8zxb95chyMWv7TtbwzemE5jJmhegoWigFbiIC+mHQugK1
6VJU3RZopJBIYw2o14I04/++P7EUZJHhNHPtQ9xsHDM1RtVmzHjJ0UmLMeuK22eV3zNk/C6M/r7K
zb4QUI5RpDWMF/AfjlIPK/QH7nyne0tc98tvW88tLehwlngQirLc67R1UtM9j9tv9wIlhOKQoTFp
31QymS1tE81c48UpcZQkhE1hoOjSlxm8OqjA+cNw76G+OddoBvzfijf3zygmpy8nPBXhED/ooacM
zOgng+oaiQB/GFKQ+t1yXaj63R2u80zos7oJlKy0zBPfdjSQ0DBYpXSt2wK8Emr1gQlWgJcb2S9r
dGK4scS+0/QfuSyTIAEaI7QauMdInq9QNmI+nJCtHbuniaDdCgU0As+DGGOxWZJFYptrQ4HYY7ro
tkIxU3u2NUJ0sD65CUx/WCXvFHnXU30Tvf94HzfbFZd+pU2oK76QDagEm2Q5QeOMrO4Vxt+l7YLD
aMdGnQdZoNsvDQGMOG0bZBhjF7qba3YTTb4Rjr72gdACbe/+vOLbQ2+jk482LiN/dUxa1blx2pjG
ix5AdIdOUAHIb1syX1Xu6t9x+tt9bLPro7nfjEYcK83hrD0ZLy04RBlpVs5k+GPPvAG1ItK8taXf
/73it6fztwTy5nQKCV6qKq8JJO4IL43Evm3EnUvw6nP21+YQJspFKF6ALHTb8IymqtNjizfowrID
itZgDlrymQN52I/ZGmJxAMzAfyoY5sjaDSR9TvI5dCZyqGa1yGLrMncc1AeRbzhTm1ZnzwWI7t0g
Q87jnVAu8yvdbxyQU4BCBfCutIG+pfyM6WbIyAgQx1gAOG4826L8+t9f4G/PduuWQpvSMssOiWg8
FDUEviBHMP0/0s5jOW5l2aJfhAh4M4VpT082zQRBihK89/j6t6DJJVsd7Lj3jY8OqwGUycrcuTY6
pJ8HOXemWhSSRJXEnayfph9bxAi+YvbAjFOrcpFdNmCT+4dCuzjSXyTN6ULm4sPVD1M7yC4nW2nZ
apMCUVc4CjGNrT4iLE3OQAlU9OWpVzovHL1ksJ1EcUKdTrfvrEIyGBu4B7F4Qw/+r5meEIKr/dwp
Dz+/hn+NcUDbkKGEuMGUZUGexBa6pIRBKyTCMaGIX9iKbMvreSW56QqPX/1AL4CbevOfbCs52Suf
3v15/HM7wZfhzZMQtcNHsTPqVDhOw3tkZs5kHJU5Xg9xZf+3A4E2JXuqaxZpQDLo38/MIVbSTM47
0ljsA5p8jxLRjuN85Y+z8/NI/86s7yOdfG5zUoYaLqR/HIDYishrQuNhLJ9+HuTfTYZB4PBzlVII
hE/zwX1dpaKC/dpRQ7liaps4vnAc//thvg+w/ICvMYbVB6GkkZeiO4EsxR7RP7YYGg3m7z8/ybmB
FAj4FMvpjPpnIYZyFgDWo69d7dMrxUhqW8pGO0vprcq0C56wZ0q8SzKIiwP0KOb8ab2mohdFq6uK
12bTYrTCjTt1Aw9h6JZ+TNv81TrZjUG/6P8wJXRLVnUKyypFy5Mjoa+UyMhNMmOxnNxUgX5VyXJi
m1N/YTUtwfL3nYYKwZdxlnf95aOVCewWuRytowGmbqGqp+KHYt3OM038Sbz6+cP9e7Iug4HgA8Zq
Upg6iU/msEZqYnWId4dkDV6ELpl5O8vpXTD2DUSA3inR3V5Yxme/4AJ/Xczm6Iw63UwD6mt92lXW
cRGi/wIOvCXdRApxFTzRt2cRntnVzfyEPvfSVnX+5f5n5OVI/vJydb3ETqqvrWPZP08iyqlqtEGR
rVQBvtQlw7Jzm8jXxzx5uZOs5YEk85hZ8bvNXnLeLDqXnz/guZVH9EUErTMz/4nC0hZqj1ak1rGv
e5pcu9il/OTlk6q5zNULS0BeNtjTuckXA93LLU/mLvv99ZUV27wlx9YRPNe1diOtVEfZY1Ovb1GE
IsxvVgvDN9wFDbgTp3mO3y7B1c4+75dfsEzoLx8wSUohRuHLO+1qh0sUjRbJwa92naFcWBrnpsrX
Zz05VM1BbqbOSsAG46UcaQ+B0Xu1vhvCD10ovJ+/4pn4HXD/fx7r74v/8ljiiMRN10LrODjzanEN
VDbRjmGd8Y++Sm7m15/Hu/AW/2a9vgzXtrPfVwLDJcXvAGN3Me4dvX2UxPjCZnZ2qX99sJMFJwWh
3/UtI6HhvGlqmySah+dbcUjtuV71nuZUN9NGpnIcXRj63Or7OvLJ6lN8qk8ijWXHogZj0WManpSO
Hvw/3+TJERtU9RDkULKPeAA51fARhb9DJdjq/321cBGFgQrG3koT1dMUcoAyo58jyzxa815ur/rU
2ilRsENyemFDOffaUJ/haaMStcLx+L7ASEx1qDIh2xhy/4Tq6E7PMoF7yCUm/rnlRf4YhjOkeg3N
1PdxrKS2TL/qTT7PSk2v5y7ep7TOVAKehJc87s49kwU0d8Hv61gknjxTpI21RKbNPLat4Q7ttAs0
872ht/F/eHdfxrFO4lPoa0NdFDXjkJC2zMcBuUI8vfy8dqUzT0P/BrbZS8z4L8ZPVv1kpEJnHTsn
ep/+BBsMp6+qK7MkKzx6asaK8u8vRT9nLkBUOL+MerKQwzygx3EZ1XwTHZr7N/Omv0VR7OK9dUyv
0/vUK6+Cm+qCiupM9ev7uCfzJAkE3YehZB2Fyq23mRd46jY6BI/FXwDlf48y/z7ayXLOuPSrAZyY
o4UKHJV2vhH7pfPdxF9+XhxwiuE21/wL4fOZL8rqNlhwi2vDP8IQ/JKkKtUz8yglGna5gYvYahvQ
SPvzzDmz5DBtWSRpCvcOKjjflxxSYzhNE8zhUhLcWfpQ5KsOm4C+tAfr8eehzu37pDQUSuK4UCy2
Kt/HUmajzbRQ0Y6YRw6Tq69RQ79tqScMd5ZnrAFYYUtL/EUx9+eRz0S0qqojRtEBOGF/cfKQyeLW
XAi6fByQImWj8CaG3R3aWm8sfRopTP3e6Kr1z2Mus+IkLCL9oCFaQ1a71By/Pyw+4UEl5opyjMVr
nZ5Sv7rkT3mm/ix/G+JkYhaxVVZDJSnHaIZ0lJMIrfSMToNOuG4wtUYhXcEIpG19yLeF3DwgmZpp
t6o39YiDTKd3kLWLNyNvZ3vQ5ONkDg8/v4MztRR+IeISSMoqc/g0phCUAQkrfVCEMKIjH6Odca2t
JQ+DQce88I3PbQrfxjrZjOZ2HMOxZCztoSSotgH0uKrbe/St0Yjrdpufn+3MwqHQif4AI0Z0iadF
MZNOPdBnvXKEIqKYCqrp1hulu6Hbp8El0daZZA61DWJrdIJo0bBT+D6Z6MIF0wrTiR5cINhCUeWu
nALBlKrg0xSETS0Zd7ko7xKAMa6hJwYAqOzTkINXIRZ7OETt/ZB0dwmtw1Pr/wnL4p4ySnHpEyzr
6HTOK8jiF4SzjGLg5GfyTjQNP6Llcw+e6uSutFG32dZchXeXLm3nomPKPSRIl4zsv/KXvxVEdIDK
MRjCe72V9v5o3bUDbJJS9jcUh6m8Yk7nVKNQQzKK8J+sZq9ss8zFjii5IKs7s1vz2AvgnY5a3C+X
2fIleJ6TGbN2Gs+PXXfo2tzuG8NOgNL8POfOHfNMOJIchEgIAU4LhkMYz3IVCWxkOEPtykdj1Tix
a7rSuibX/ognL1XKS6/67LPhVLTEfqQT9eW/f3m2UIKFk8umTP1m/zfzHdByfnvhyc5tl9py1oF4
Jkd8Wi4UYFpiDzTJuCEN3oz5S04iBR+e19qTVxky39wOXOXSqOceDSLMsoARDyKj+v5oljF1EjZZ
vE/2p34LViTbhSvUcC7N+G7u0UZ2+X2ee1Sm7aIYIs7952SQx7qaIz7kcZKm1y6gvBUbF1bimbuc
RgZgSf7CU0fy8v25pimT0ZUyBLCem8wYn9VY/FNo1o7WAcv7+dOd2wiRRNI3ookkHU7L9kI6DAFe
XPJRkgcHMzIhluySukVUvgbD589jnftedIkgLFYXOeapzERoyhHD+w5Oy5T9zsTmY5baX2Na/vl5
GDLlZz6SjhJBxBOV4+sfec4oMYpBYuiYmDTUU2D+lSijCguhhc6h/KK9exvp/ruV6081BDVLG26g
hm7qdn5JuvY3PIaW3mxpoXc9qwKELizXK0N5Flr5AKV2j4JqpUONSiXoHkSRNl2O+1IdNkMtvem+
gRHv0N1kiXirCNmdCW+WFuJqD25lRZ3yA+SGp1vU8cv+aigUz0+CtWgmr1NXppAUJd9jy3uHAIh8
yai8zG9Ne4z6jdpA6cyt5pHJU3gp0F0nQtxlN1n9EJTVse/i9D6mv97TlFAijaP5XqdjyNTxB2Tc
tdaJkkEJHfDMjaV2TePEViuHgcHLRzz/Mlvv+9Gm8vyh4u0OUnleL7Q52t5vqRFfy1Iqe6JWyYdx
alTowM1vmXhM1bR55YfpyqiDdWpq16MBBzaG09f1Czsmnp6bIHw0S/xzJ5gVfVelVHzVvTpYK6XN
tyOMA09eLtlrgCuqNxbWBFgtWEczfGrD2mHMxA7id/Az6mmlGVSOQ+FpjqMnbWh+SUlwFSr5gRYc
nsugNor8/z5V8EPzNby0wtrWi/LZV5IrM8u2ep89Yqh2HwjWQzwY15xPmDdNdLGF8i5T0nstNO+F
qXrP/B7KlFGNzkSNGe5LJ9jVwOY9VeYt0w5C/xw+czt8KlHTU61CQTfTRGk2LTeNEHW7GEooezLd
dIuuQF3U4QAkZk8GtsaeauHcNbbBEWzEyhxj+uaCGyUAmBYIo4sr9Ede+9NC0Yspwspe2yaPitG+
jzJ9sOqsvua4QNtz0L4MsKFyZRxhbYevehfuavA5ha/InlmloKJrusFoT3UmUcJHSsLamXhvFQUx
ngmlmXhpUH+MSei2Vp64Tdx6raQ/VG18mMgeTUxYcB7wx6RGc/W4sNxan6d9pBPBpHW7kWjhjMaR
hl4xscVIDBw/pPcadCr07sA3tmFTEqtXEm3g9DwrUgZQNNLAJzcjC0YtQSVHdMfKgUaPKbuQpZXw
UFvt2Kgh0E3/gLsnnU2d8Auo8avWQJkFonwnm1XslWXwOSXV7JrV/Neb51rIF/91kT+R8//TjywF
Di3m2koRkRs36Cc8pSc1FUAfBNmirovKvIthn8DDnU07r6ZruOpvSWc8hrJIUlJYx4I1AE3ENjWV
wDplekD7q6rtOH/4ikroCqMeOIE0MSYdt+t0Vp6mSQX0muWTK2Av3mk4stEQ9iel65lqZl7YclA9
xA2o7rK5UZSe9t8AC0ktk7ijzjdxPMN/FQo83AL2hEIIYXfpOexeINohfEqrbw7tmH10xbrSRIQf
fUgbdwTptxKNfapXoY0l27rKTAxa9fvKgtUg1eExL7tdwd231P0WSuckb6ZS21FxJdZq5X2dCFfg
SDNHKpJfSW++8oVDh610E2IPYCt9wSLHt4V38GwEkehYHV1sU2DQ7r7oT8Ky5AqYTk6fzFvBiG9o
o/vEBRPk0aRdy5P4IIJvoSdYNl11CtaVQQNQa7Wo/vtB8DCYtsmoOzIXTFRriVObybpTrQN46g1w
k9sukbYAY7Z91B9GqXnoxtRVtfYNz6ZVwe3RqUP9VlCnEv2NMbnDDGa0VsSdHKiGW8XdTaIZq06U
DkwBLN/0+iG2ApBApm/ztW9UGU/OXGl6KIfzk2CCgcq5jAi6ODkZLdMAl6M9aq3fibFAnec3fcxu
xFbqoNHy87VIC900E4Gaz5hnToEFwQJBgzRFsiMYyGylWawPYtVFXud3D5FKy7tgdulGqMtnPIZS
G27T6CpBe+vP+noW5N615O4Vp/jbclQlV9FB2c1qdKVyFwfoNdOQH8lQiGp4u6PAVhEU5kuX5Jkt
iKPs+E3zZEzWhxVn13JLcRXpL2hZf19hMeCZaXJvGNMvM6YReYg3tDBDWwy2PO+nJFifSlw+6XF5
P1nha921t63RGy7s4J0101NcKy+Qpu6FKnaKkCUY5bQsi4O071HH9DO3KqAsmZdrw7ryM88axSv4
WCC2tPDIwXkdmOoxZVH5Jkn/UFKjtTSbjxkbuJdHE40T2rZW6dXIjMWyvn43Q/VzXFgwhgYeFGY5
XPTSK0bxJi6jI63T7lhMf/KlQ1MO2B9aWraNFu5vmL4AzOYgUqGj+z1b2RyZk03v2Z0UJTdCW0Qu
GaJ7tRWCzQTnxAvlSlh3rXFTlhYIMxIwB3qiX6uqf6cts7UhNN9ZMsT0ttWwQaM73BYQUGNkPWV2
bM570u9QzC3X58ek0M+4DxzgzL+k+rCdfWtXKpMThuu+7ta+310NPXMrNqYX0RdvNbDPZt9fY8ak
0/YH9KnbAZ9eB0qwoo+DNHso4HHY9/dWV+/HnoXcAGOw++quFYgYCvMjNrRHwwjfe7/EuKIv1yzF
F21OBQ80sbWSpeYIZ8zJghRYsr8JBdP1YdzUanBgU4a5na0Miwi+Ba1szjukuneSFaw0msoF+CAy
+ni1eSvAvdK/uq+41XIC7AYz3M4x/gfKdB0Hwi9cGaC1VAdlfNZBQWmKvjcaxQl1wNp9tDGyp0aK
Xdadq3T1CnL3tW+pdkknRAmUN5UqzBZGNxaJ6LGQ9nFC1PHesaZD3QM0gs2ZENKVAifjTVhc99Uf
U7nJhpexgsRbbpE5u5g7rOgy8SZ+sMGNuRcfE5gkVTBtUn329AJ+ST8CXYFqo8tOF6vUMO67uF4F
av1qkRAIr7Wowuu6r7DJ7Z+qgkyI+qnX3VWM+g6XA4BlrQ0+bjXjTp+X7aYT7kqyjSrxVy5sME7Y
DnBktTjeJAaQOdDvgB1SR+ljzIK1jdK+tezaNU2ysTmsIhlFR0O/jFXfp+G2blD85OEGXxdbwnJg
MtKDadCQUj8Kwj6NbjSLwlwlOGKAR8lOEMmF0als+RvZAkJXgcRAi5gCF6rH2skidtTApEfxNWYR
D4d2Cm4Jf+x4fM8gzdYgbFuVWGraTOngRU2zaqeI97uYKVi2Hy5UwRi7zOaly19aIaSK4NulWSyo
fdvAJU9V8B+QRDei7VmCWZauyu7JEF1Je+n81Vg8N4RA3RLKouxrxQ/sxgPELZW1ERZMWly6bSY5
gMggkB7yUHKs+HPSpGs92Rtww3HiLDWgxI2rmM8BWO+FpAuu1MBwo/chvrdIBYDsqSpqngqXk6Rz
qklbjfL4p23KK1rlAWofrO5PY2Ruy7V7gKFlphNOHbPnl+XNiKBKxs44SLVjlmvO3B87C5m2aTgC
hCUzCvfszi4OVJvEGpzcbG/itnaAps+zdivBYFPres89y8Ot7aHXrWcVq3RJzQ6pIG4S9m978rO1
lM8w8sRDF9P+rUZ7C7UTrP/1grdMK6KdjCct842adu4IJthQsSMtoQeyHSy3BSNaG4iPaEtSiSVM
QLXAXbzWuNMWSH/aOaL4WWlXSo7Arl0vCe+ZPGEn3VpsVdVyFQJEI4yP8+zI5X1q3FULKzSmYZuz
rG6vhWI/jo8+kOEYwrpYbgRpN87vbfimtDtdvWZ1dzLmEMV6GnHHUXynzR/0Ehk0236jKF7NT6rr
gfUJ7DF4qcJt4P9WAFaXt0m/qsertvgjNZ9EV123U7S9PGb2WG2G6CVuQFXlkqtK4QYK92xQBokj
I7DrYVXiKxbWgRfWxh9rity0Nby+f9S6ozKBpocKHvS4LVleD/BP5SpT1+Zdpd8H5h9ZV27zTrux
WDd8QceHKVup47E1/GvJrDb9pNpFdS8PmNn5H8Ssu8xPbqRsWtXF79r8UFphlXf1zi8yr0ujXYUg
Oq9rd+oJ/UISDnEKsST02nlT69dVQq9cMNhC8NLMkMnHhrcODIPoyC9KJK/G2qftWZyY4ax+lWJm
VvQrba5WEv9W7enUC3Oa2MOOgEInzCI08J8CXALEttqb6S7U3/zptjNe6nReZ+MDmR92qdjW2nhf
lONqQCjWCIUrVuGhyTvbsh6yubcnYd4aevEEtmBd5uVtPctumhJKyCtBSp3CfJf5Yv7YQd9ZC3X+
3LSJZ9VQx0H2S+F1pljvgKfvSi8OFC4H0FK5pMQTZkJF7kT60yj8EaQnaSJXLZG5JZXAu7SH+WmK
fxntIWXNachKyasr87hpm5F6PwEhyg0Q0ItxRaiDv62flRjya/SrEX4Vou7NxachsUnn+6peSYno
lPGT2EarRMtt0YhdnEi9Go7UqP2ZMWXoosbT/MGWiVf6/iDEr9L4poTduiYk9n/R04sQmcma6vsi
35XWXogyxZ4k4LVKfzuI3HaBBlrCuwwrHBcxIsCVToA9wMpR9OtUuC5A6o/ASgr1We0foHdd5WJ6
nWnbsYGfZfpepM5ORU9L20A9Ge9UtXfGGgQ/Ky6WPqT5KhkNkGduptwM7W7M7zv9pugbt7MI0HTV
kczB69hVmwajm/Zu7Fdpzi4OJLD1nQ6f4QKjnpFwQ4RpLyPChsMoYUHc69G+XgSN/eIzzIv20zs1
4XfMeAnMn2b1uy1ND78bG9mhEyaxl6Hv4Cqa1aJjqmg6O2/ur1Nr3fm/uZOvY32xP/gdyYJdC71L
L6uD6+YvNZ5JzmPnxoHVR2yalboLFrCwMNbrIoI21FqOOcI/VFnFChtkLVW7uuZEyBtHBzYuZomr
ERT2KbMUUw3NZCNPs9eo8FdqUa3HufIs4GuTKawgPz6CT93BoV0R16Ki8Dmec2c2c+JJ6l0COCzJ
lD2SnSst7RJgksDB1MxWlBwh0Hw169J66KAqKZZv152yU+EMUhPENOGpxw5aniLuq227IiZfz7EP
lDl9aBIRl/rgKvFDjBsHwyUZgJOADrnsDwYfNpTfrZLEB1JUG2mCuzuSgxS1zRhJXl2wLqIBjwrc
t/GKtqkz38hBfajLYm1Oo6dLWFLD2YIqV8HAzbdQj52gBedF5qKTJGfqTXbA26G4L1WcNGe+g/Za
q74r5dZeHuqrrI2fWlU8VLXGJUM1j1o8P1WJfghwJRh4PWWKQUSUQJnO7moAsXacdmup0a8yRXHn
usfHRimfS7GBFDx5SqbiUwLHOk1v/VH0TEA9RjQfJz2/nY3Ba7iAJH59bMMWJhXeXpNqgLc0n4SC
O4s5PUu4vijxtEC5aMqTQrcy8W0TXlKIqwtp35BSTJfhHJmT5UoKVjpiDR5LdEWOtC59lPUK+1BS
YDJ0UTW5yY14OxbCoa0PepS6CTFJCZo3lmiWStIrc0bjNWleDmxr8eTRYSd33QRQjAR0juOO+iEX
/loYERR2JTfxNnXKmWVCFaGEwa1o7yoYWA1bMAVcoSiqZKN+Z/11K7/nk7zox/a1EP8OCakmsg6m
fKOFL1RInNF6rdrHJv7QU1DUyS8NRV0ptJ+BPwJlFMMbRKDopcyt2SnrfirWvQr9uRSz3RSVb0Ib
vkQmVl0zrO6d7+u7uYWsG01bmNXhVq7L1gsLXF2n9gPjHFYU6aRORQfGVoKNhK5fWbXmaeNboafc
tENWQ3EtB3h2Rd2n1HX+1ghqL4u5vlrLfwTcKAC/76/HicA32wtVYjeG5KgJLwSNJ3PISXrZE8TA
ndBQ0I4ET3irqO9heSTNLXJbSaT0NR0+s/AAk26ntfPaCqXVyErL6pdQHxefDbtP2Tx3UXdXhSaB
vIaLi0jWQCesI5JXrW49V+ljGxoHaNYDriN4OsQ62gZVdQf/XVC2FbOmlo4F6pSJ24hUSJ7q+14O
LxWtO+rnlVnK2wg5Wq4AVn6KjcdgMdcwtg1I5SF9M1LBafthk5mDw6XOkcLyCUmPG4bTnZyXG6Wh
acZM3M7AmweT90nr19GAbZRWbiydtpXkjzDEB0Uwb4Yovan8vRTf5/xjua43TVkAlAs2xRg7KmLG
LtgX8j7BeanpAztPe/b2qznNX8l5bpoC9ctwA5d3KwbirmisVUdMXOqTi6ndqlfuEtH/gx/KOo8x
X5q3f0V/LXz26rdJzpMDJCb3NoLuSqTfMiloITJByc+O7j+0wqtkfGTor/rwboKHJon+ThdcgeUz
tQ9NcOfzIvIotzXcxLS+2muitsYSrUNQDxlZ4BQUjn6nbmX4AaaZ4kBHllrK0j23wPtB01wfCnA6
kbGu6LCPBoijT9lgrGrlNul0DMP2OCy4Q/1WGkuAjYdVwRrspnYd+qRWDLJ1fHI9POht77Wq+kK2
gVRcXDhSJzo4lbg6gPZKilZaUm2bSHcb7a7E/CmZr/Vc3LbNVVlyo7miPQQkccvxw+qsS2U9hSZH
urAWirc46a/qSd9offDUipnXy9VNUhU7WLS+X70GugJCETB6ldUaQGmwdjJ3a8WB2EqGaK0Xn9Yk
ozgnUuuvtU52/WWTxALQyCHX5SYMtV0IDDWto1s1SzYp14MBh6OOrxtCrhsOYag7pOTvB6XdNBNC
ScgFRo4XBv0z/ujfWfW2z3ZtB3C2u63o0BDJMtbgectGWMUytnERVECB551u0LXtzahfJ2RSLRVX
nPTZEuIdPsrrIn9pxAesQfAQE1fYqa2iRPN83mZJRKVQPQ3H6dOsH7voKUHdnrSaHcFvjCyAWSWc
Zql2IvkRdzVgm6l1G4W6rXVX/hASgAqwYcNVE5ZrHTcn9uyh1JyUODRJqnvLN9n57ygTcFXg6Zv6
E8PksH7ugsFtoA/DdLWpz3m0dBCWcRDNRJ4BQfJ1WcOazt9LFeShhXehziG2KcdHmNxeBhez6ogf
gsCtqs/C+AwS9E7RoZHfKPDiVulOweOMp4lac5DARCyxJwNPuEr7h9lir9PD9zQw9tNyBwhHNwX7
R14d+yZKEw1pNsrZTtrnm3xOrnsYacu58WoW9IlRn/oM1OVfifcsdqdPo70wlL/xmQQ5rMtPuR/d
JDLGN9ZrRLooo14BtsCpVBGPu3zdTuo9qbCPIja2yazC79TJxV216W2EuY9BmB1lup3K+sMUC9dS
i5NeO3PtjXaRgW9P25GqI1SZ1U2g526CeZQZP5XZFXVOJ4mB/RLpGXm3AoS5yXyaZseBTg8ww3YQ
Zh8tmyHDjb/TDE8jOuwQBz9lwaaan0P1RsmeahqcEKohWCtaR4m5/GdJ/i622trof1fJW9q9jeRF
odZh3fMsC91GLvXHuZDcyX8YW90bdfFdAuCqADAdTG07TPXdqJWPlXIrcUSkw9HP49sM8jvN+kiN
jolCPCVmV0tBB/dmB/Cq1yW/KmzuRlW7EUjn1koCtXu2hZw02YgneHEvlMep0r20+mWGv5UBBCP1
KL1/aOQal4ibgF73GeGdfKXNHZYdUuRp2kNDDi+whisdDKncy0A1W08A9tkHNTAhhV/DVURQN2r8
4pMnXcCEMZk5lfxTPjtiSu4JAJskpusGNBn9kmP2oBPWS1OJdwqcG/NXBxgX3P5QFq7mpwSJzaak
uiBARKKVwAa258w1nuJy6qnoM/APd4F0tamHPY4T1aaTgARTZMXWcBRSYwI87UgLMeRZaidp4ck9
9RqcdLqs+ujnxDNwEqupdZgQl/olFr7VTTot74ikr6q+PlSAr7M24ZcOTwNwFkK6+SiHSxkobqeD
2JMgHcMJMYHVRl6glQ8QhLGib1cB3ob4LeCziIhkXI1WixPl3DYgJ+uU1wWdNAsxxwHJ8ZolHX9Q
plRvkdC0FTV6ECUr2sFLdbOuOHApebSaASMUzjVTjD77QhnwOcC4Bg6N3WqNg7/iM1xQn5tUTT9q
l/8Wk+4xYBuVzfigBVTmqPLAyGoz/gd4MjtFTgIsiQgX9Si+qtRsJyvpe41QVdf8xJkN9Xocpiul
yTf0Q4o2JqBM6wynto5bW6hhy1FIeLJ0VUkZN5OegrZ8j4cAfqW8+HyVpdOV+t7Mu+cKJw1bHeT2
nkLPU6B0YIPTWxA7t3KsGVxd8Q7hKAxD9j9gE5yRYWktCfQrucFYjHitccQcg7e6zx9pKnmpCrpG
OtoNjLL+TDrMLZsucZKcWh0+Lr3Twndhi5OgFsvRxlKYuDEXZqe3qoi4NUdJihkE11eVfpcOajk5
Q8qgJfU7nTqIiM9S3IieHlaAN3qF22LGxYdbYL3urIESTaU/YGeb7LV6/JDR3ylqj7mAIt8Cr2aY
iN6xiTq42+pY4uaC+DhC2HGjscIKlQh9gZvC/5Xid+5ybpF0vZeO2qKFouyplgM2t5eoN+ckMPTa
0FCkmktf0algsR3GNlazSD+qJZcTR18bKxrvojf/1T/oD/l7wWt7oxR3QVFxRnnwbdgTpYg063lt
GQxrQskEatZVj6l/icn0t1ntREC1SD4h6Sl0tEMP/67bwAzQnAqYuIiSLVcn7RPh1jDmM75MFJ0U
qtANuGSeV9aDCzKOi2OfdFFkvp816qgoR0gBrpkMV7jy4EgQhdfdqBArm3sVT9o2wUqkiO4vCC6W
13fy4AvKiH50U6c1/VQaKiQ5a71BhDg2MoaN0gMObzsR2mxdYV2fQe4PPD98NednueLMoX748w84
oxAF0qTQR/hXw3IqVNRE6OZjFiMEUpT1nBxTSiL9cM0xuqc4CnjCvNTwdEZgYikmiDT6MzVd+yv5
+6KqUkZ6LSQtkI40paNU+yjTC41+5z4oaSjIXrRHwnY9xdeJczb5YyRTga7vr2L9z0zOSkvYklnU
JNRC4dCoF0SR51R5XO0gX7EZ6fSdLsvoy1P5g2rik5qJx8bDzKtdKRvBqz0JDxMXC7L9ZWnvudeI
7g7dO7kZC47s9wGHOZapv/jzUaADzxdwjRu195/nxjmdrWUunYVASSABnnY4+QDRR0E352OpOBIt
tPGq39eYLSDacXU7uNVXFTnE5wDuCxmzCxvPOZH9t9FP1yWKDTUSjJn+Kgm5HyaABIa1F69MV0Me
YxPzAoW2CSGG/f+w630b+0RHVplKaHQST27NnBSKdo+H121P5/nPb/iMhAwiAp0ESxc1f+Z0mNAc
qUpH4lGfNtjDSdWjMQOUG9B8TO7PQ52dL/8Z6hSdI6OuKYwgEI+RJG4nKr4myef/3xAnU1JpWlMr
cfE5GhSaphYvD9y7fx7i/JT88hjLfvplnWlU/OfB4DH6lbKarrHISzEtIPTHa9lud71nIgQVrzHy
KjX38qQ8/8EsmnREw0SOd/KIyUQ74JTywfJRQPVRPPeYiQ33omLS5d1fetjlr50eDlyoUPCLmgxs
9mR6KJVBvjDihQaQnjjvg51yXUlIu2G2ry+pXZc/9sNgp/06WjxOKn6K4tGvkJETMM6CvpbHxFNw
CAi4fIk0ow7soRe+6NmJ+Z+HtE5eqaKPgzYlPCS2Pu/hJ5Y8v/1t5Q4INmxrh7uUc0nBLp17r4iJ
FU5cNm1wMN8nUZlLnZYaqnicBPl1TPD8UqtF5CBTzzbMKxnOjQ9AwqjK93xWfkmp+evnhz4jUwV9
9p8fcDKLZRIEpZXzA8I5lWx5BOInTJ+WJeBH0a1/Huvcd/06lvL9YdU264wBkN+x7cH9J+0VSR0U
eRWk+6Z/HU3pD/WufaReUjafCRzpdJGIbZT/I+08d+PmknV9RQSYw99mZ2VLom39IWRbZmYzp6s/
Dz37zNdiE80ZDzB7ZgMGVL0WV6hV9QZEUSCEfI4bJQq22mEvOsUQ7E6uv43U05unLYW5HJ5CdRkh
KRrDvKOmGkhGnRVWY1mDcxKfSBppl6krjeZFhkNFlaPVn9zrzcf1Kb38fGNMXuOWijIk6ernocVh
3Ulews0k5wVdd5pbvKAL2v1huHSmzqxVYnH3wog1FDD2k89XRZouwvAYQGpjqnkfHUfBw8H29/LN
onDO5Sf7HGvcqmeHa5nSzFI1YlXrdiOs2t2g7cy1eNBQljRXwlHcY27TVQs300zuNIbF+Remh35J
xWoDP5WzthPRBaogtcVrfx3Z8crYqVtK2cvDnF0yZ/Gmuy/Ryjg1iafuzCNsjQfK2jYw36BFIL9c
i9vTtlX35Q/5FjDDdpHLcHngMVwyflYOCj4k359nWaoHELeSLzpYtrE4bV7Jr+HahbNjPIWA+CAC
7MsF5uAMWf1z0Mmn9fI2FBGOFllGmMU/no7BJtvmd4ltJg90T19QCt0BV7DDYFV8kwtb+3V9y8wN
Gj1xePlIpmsXUmWWkJdhbcmDY3b4eSrvlSsuXCSzEQDIkLBqKEpPuW5t3uW5ULB4rcy6d0/qh9g3
C4OYeYOzBeGfIB8ss/OnG18/SW4+CBw2I23Cu4mOJelHs7dQlpJsfZ8/t/vFNHh+XP+OaVzwaGuD
5G2MeRwpn/423lbSBk0dux9pg+nK5Ob6+hdfi7ONmpyMJMtUk6LiPDoJQzM4gfs1EXBKbu+uB5g9
1lBxQmiDxz4UiskRSlX1VLWnakDNVtpm225fbuP7YoVm7HrJwWt2Av8J9ee5eHaqtX0AciMhlG+9
0sLC33JBhGXu2IShxsKAogbxZHLTNYaU+5JRksEgmjqooL+8W6z07OtTNv6Vz/kZa88a8xVlFHqZ
8u5iafAHqZF48PEOChJHkl5N5adv4ecDxvu/jyVDMiMaN6o6/TpZ0/Q5widcBNRdTfkO2jusrnTV
1T/8JbmcuXHxfEWtjbIAp8PkOKxOujGEacS+5cUQgmDuzXytQ7PQgU2KgBSuD02aWw7n8cZ/P1sO
mREGRWcwNo02w0ra+u7O5wz2NvptB9x9J9AB2i5RqecyhvOg4xI6C9pEodvXvj84A+hZBb/2oVon
VCpPOLZdH9/cdJJw6SLsadhk02USDnXXQ/qXnLyp7SyN17oLcEPjnQxiU0Rb6Xq4uYFBntZ4n8BK
gpj4eWBeG5ZtbZwkpxTBLWTlphzoWEGd0CPrL0KhpCuprP0Ztcuux67QA/rl6LF8Yw08/+OsgGWi
hI9VRPn3+sBmz3qdsgdrErW5C5n4VANN7enaeGOOnE7aMcFWsMf0IHnERnpb38Tf/maZoGUABwlf
IFK+yV5I4py+WF+Jjqy0j32R3VL+fjb08GgFyu76+ObWyagAAeVQ/XMQf/5whZC7JTuNh3RQ31iG
+KsUtNsucW/xursNBzz7rse7LDQqI8VRwoZj9GaZvmWTTMu0phJFB6vCNzN0371SelQKq9iWbXdD
kUuD2vD7eswZajQYKgOC3igopmrT6moa4wh6CvTBSbVhn0QlPp99bAEX10efxC8no773XQhrvECx
yfWkrRjRmDWWqhYzR86nnzE5chJ9wJxWUbggMHUr0YcXaPP/xVDZ9Jo6HtnixVBdnH61U2B0TvPT
3Y2al8YX/Xawhd0JZWRpgT86NyDMOyCQ4k6joVzyefF0siJ4fhv0TqKXPmQbrbc9ZO8ero9pJk/H
QgCPHYX6NF2ByTM9kPSgIo3vwFoYOMcjKgg5JXdfFfe3rtMVupFLfWkaZ+5y8kfknNDWxA9sumLM
Vi0SwXVbR/oJTvdeuwmtrZSsvFvrrr7V9xJFLehBri1+uT7Wme3IRTu+lJGJGCN/nlFTSbJK77zG
MY0MtgX4BPM35mBJ2dg0h6/HmhkjsajpcpJqujolyUq4MfYVJBqnDPea5qQl+Hzp2/8UQ5tkrXJh
tEGhmrUTNtLKSzG5QKLYA596Pcyf7HeSFbE6KI2RrIrUVCbzlvoGFrknoXZqGRChEWbtCgzHDS4a
NY3+5LEoYT4mp+TNFOsbUY4eE0/dR51/yHVhZ1XZwxDWW8wMYWTWe/4OD05J2fAkPfR6cgyC/jcU
zRuNJq5ZhAAqLMCSSYZlOfiRj0Q2j5jKd/shKL+WJytd+TnWq8j8rUOlxc+0jJ6GKOCIBXrXDfRw
qyJ9yIrU31Be/A4X5KYMvKc+8eg3yf5BDIxfiqLcdi69JkOr4bIOX0W3OTQmODz6Zy+DSPwKgpWK
DZTnm48kt996t38e2uEeih1cKV1Dh8wNMQPUIc7EYJvrroZdZEk4HQrfQSkufOoZgwF+1Fh6UbHJ
4GE0yeVNrCppWvMNzLfsADICzJMCf8zu30mskMSPbOutXqtb7ydNn2/Nu6QD7v7jLSAs1NNnspHz
XzKtYSplLJiJyMqu8xPtZCcSIdelqF2FT9fX3cwB+CnQZNnRqY5OpUEgX/iB6XRLf/wvAvCaEHXa
Oxr08s/ngRQZFX0so3YqnBoaF3z6Uh9uLhFWOHD+HWLaX5GyoShbQijP+mt2UNbY11C3/zXY2lFe
I+W/qMw8+3lYpnDYxxLA9HBtrRwLV0lkUMJbKoWbTj6onYVj61JXcy4QWamEdBdiERe6N7ySQk6B
HAJKBTVtsJHPtpMaXVHp/fpnmjtKzwPJnz8TCqxY99YEiuUOuOAv8lY7k5eSbGU8LaenHO4L6JCJ
o9bntBEXGIlG1wNCDWSV3+7Rv8MRdwcMauPvINJATaCAhSVpYlcr9ae0w+f1Pr+tX6Ax7SqkQLvd
ssr2n3fZxW8iFUfQSEaz+WLXDxLmuUbWwB+pMSasSaMaGQZSlIICcY0Yf3RT/ypp/vupS15GSdyd
ZQro35xSaidhj7aZlPi4VcC0oEDwVFYtohNdvyuU9kXPcQCT6HWkbbHBTH7nCt6TXvQvoVHbStr9
Qlb9RjpB/4kbQ12rcfggWC6Ej9L6NTSIoQsqJyB678fGkrYCqgIoSb8Hdfgidv6PHJNDYE3Braxi
LwWt77cAdRFYDbJ1pVs8R4EFEAt3Ujss9QcJvyjQaO2rO0AIa4bqVnIB+J3i/FlMtdsc9hQ3tvod
W5ObThlEwMcKJFOzsrVY/JUK3mPZqbsKNBmgV/lDgpKQBsKby5tqxdR81EP7YBnVzzIuHiBJAYYV
3F0VxjCQ84ckqG5w/36uC4iG19fuxRlGmiih0INZGW5/qjpuorM3qdiF5OpjCaYtnCh4k4Tf1/++
fLE5JgEmZ1inpflQ6sXAU1QCP9sVG77cNxgXwyZG5GELj4+qci4qNs2YYxB173JHcasKgVRLsZMl
+h9qMbDIRPhi0c8PUhUX5uDYWrjsFm3BYjKDmy6qj33YddCD8FC/Poa5g0TjwFLFsS6N5dTnOXLh
ig9CU7DxuhiX1t+h/MN33S+g1DbXA808j5TzQOPHOvsYsMMzI5LLxinrH1IA+dn8koGLjjDHkbVb
s0n/4qY8jzd+u7N4mYKOQGsSLwfhCjIeIGe2yfXT2vOWZC8vlgEFq/NQk3WWKrIWiBqh9OoW19jV
qRklARb7iEszOFltyhDFatFW4xk5VrjjtfTVXbvb/HU8Fettv/YwT8GqzRIWLY1mZKrGIeIdqZvI
zuLE8Xk2YzTIEJzgGlB3xQGoQr7CqPNJtrtnb2Pchy7dDGuHv3q0ttq9sFjhnF2llCpUfoDFSTwZ
Ok5c5GYS4UXEVXgEriQAYkbw7KoLL4elQJOUoXNdTxI7AmGQt2qKBzcW1/lwX/jBwnaYXTO0vscH
Cs3zaQFaEXOhSQXIiY13H8qvXvjFcD+u77gZVT5SuLH0QQ8GnTpt8tH0JG37pObJldLBXFkRyKco
PG0EYcA0PC+/FU31jIzbC7Km/jbzenOdDqoPwc58sqQSpzdhgGkQ4KFsnr4s/Lbxi00v1/PfNjkO
8iFCxagIGic8KNsA0hQC2CscAjegnA/+7yCxy8cCChoF88Uu4Djuy9g8ggGFmQAsJ7mt0rS55Q8h
R9GG6qgNJevH8OR/8ejEA2zc+wtr6uIa4nggyf13uEkKRbMdxmdGuEh9SU6v2aKV7mwAtqUy6ieh
1DN5nkRtUZVlwvME9OYxCbMH1CwX6iFzLUxqFP+OMX14lIIZKHpKjBBiOJrFwb7eiQLPvZWFzK/D
pzouoRjkuc14HnPynXyj0ILA5YlNdQlPk1w+NnoMezHJ8a/PTsZa9Ufqc9JAFYGlBLr4gefpTsqA
9UkdXJjSxB1GDDdKzDP2lOLqXrOsIxB1dh8qH+FAQmaI8U2Z++SVgHJ4ecpfVRfxmOvLXRl/6sWS
oxOKlK9Ft2F6zQL9LHzUYBrHT0rUTQSYFjj1HNom/O5F8vesiN74gO9o7W8T0uRNrqq/NNk4qm6w
TaDGYe0R/FDU9s7yovdIUx/Unsc24lWvWs/Luah5y/i3yqnLMd3z7yOkTNG1KTYx8MF121oIGFW6
xGDFhZHNHzLoAPx5JFChmBzN3XAqsW5QaidwALB+iRA62Tb7yD5hlShvq12E9MwX/Uf+4/qM/mki
X8zoWdzJSa2aHTR1d2BBHtydaoOql6Gb0F5rD9amOwpP5WP3kUE9e4vvwrdkOwKHg9/W96Wu1dxB
PsoU/v/xTzZfP2i5z+1YO4KlexB33ENVcKSW+tPCgOeeSDjHwEVHwR/s52SiDRcVlCTox9dshzZu
fkwiiLtwCFb1HYrz+2Ij7MwbUOZFv8MzGanVbuEQmD2zz37BZMpZuUPlQYR2wsxstiY83FWWDFu1
Sb8UiFjvXRNJruujnqmQKqPyIshBNPUujFhOQtcVatdR7wC2PxhfQsg5LlaKwPqHCmksFG39eqEq
O/tF8egwRrwr+N3JteklZWQEQls7mCqapPPSXpT314d1EYKHA/pzKiVfBaXR6c1c+FJxqjLACpWG
pYxk7PFV3taNsP2LMGD5QCQYtFWnF4Mie01ZjwBTQESrqKhJm7DdqheWxWWr+88zCKVyqhEGLZfJ
hLkqfONkRNWM96lCZd5M7f6h3yqbfq9b6+tjumxbTR5dk2id3pnD4I+vOiAKwT5ei68dAAXUZ219
Wz6Mjp7Wwlvi8vabxJxkK6FHr7jwaIAbD8UBWutpR6PsW8Gz+AA5fi3u0263MMwxK/h0vk1Cjkvo
7P3CyZYHbcswi7X/qJKkJHfx13qL7+a2+JD/63RsEm2ytQ1IJZ7h1SMwCr4oBB2fRsTbaSd+/8kV
Xwer/HH4UL8GD956ES50cc2PsVWqgDwuQApPe/FR3kJeisBiGGmZHMKT92F5qbf2/PBgpfLRVFB8
aRSEddL60fCNJymSv7jc9VUUvVZx/kXPy5dQ7hdOnoukil9FKQr/ZUzPqOdNko9KPMVijA6fEyXy
qrZQ+1hA8V+cpn8C4OQBAGUGVNE1mWv4sdI7PsJF9WlTgCnWxO+G+egt7dDZUNjoAMWm1Gqpk7WU
Cj3snlhjLEaEQXbwWJj1j7gcs2vVVO3OWMoK5s43urz/Djh+8rPFW7WwkXqXyfO0fFNUz64yrL3E
XzgKZj+RQcnQ4oAj3OQT4dbYBjmEYsd3k7swwpukNH4ubMOLW5evNGqa8+wE42mak6mjPKLrHtQu
pzAAs3qKtqkk5auXqxykcrHv+4C2LgpiSAq5r4MwKAtjvOR6jD+Aa8Lg0yEsO4V/Bl5XB2SVndNm
/mOEg/LKPzW/KrHbC92AyJifQxSIwYFqEUJtTbPkiTvu/Ok5BPSUApqkGgaMls+fEj0Yg65k2Tmx
bt4mCQ5nQ/xsaBADsZ/R1p7U2rnGgXF93uc+LRmVNX5cDez05NMWmisEudF3jmf2+0rrH0ozW/q0
40VxMTIM5ej9A9Oijv55ZJ7Y+xS/8nH5KBTnekp1XfZSCxA1I6qhKzR6tm7mwWPUzIdKbR1Psr77
LrU76IB/MVwL7VTTAkB40RyVuKQFZOs6x7Seg+otN39d//uXWfq4is4CjLfN2YYcolwUlIgA46UZ
c5/Ea2s7GmkFu+ggFCvNLnbQs5eS49nFcxZ2/ARnYd2k7nztFHVOV7moAmbuS3RSfjSnZIeM/VsS
JyZs8HJzfbBz98n5WMe1dRaUWg1GnEqMfJPYfbQC6lBKbf3UFGV7EtVFYt9cNNpXOocdZZyLXnN0
0js/GoJxZtuNRIspgJ/vrYbQ5gHUJaPc9DbeRb3dafb1cc7tkbPI0w6032SaqqRErsT7yvoeR+HC
JpxLewzK57C92PsAWydvG01AlxKASUtih3H7S7vzNpHd2eK2fomP8W6JkzQzlefhpjWGTqwi17MI
J8RvJ6jRbX+fVwgbL2Egxo092fiAnnQk9/lkl67CVaB0gqs3uE+3eAn7TfOTLL2z6yiLlmZw3FfT
UBZ4FaTsNRGDiuk5VtXeqQzTFizev5ye8rtoF9hjbix+XQJXXb6JeRWeR5vs8iyQm2Q4/YmGIs+9
9izaw7p86r6Wb+OXoyXzM/7drovVaJuAZVf8JhyWWDYzq3J8A4wTPCqHT7EXQRVYtSwnrUPrEPWz
0oP+oalLYKuZjOY8ynTtI17tyqVAlCAYfhbUnAEG3ftejaxymX6D3bZEVZodFqrrMu5FAJCmDUql
8WpLbSPKlEX7Ag/sF77aCwnh3DsKMglpMHU2DYDTZLsVWppJWHuwLuvyxR+KPfO8LrTuqwiko+mN
jx713H2dYT0PAgO9SJ3m3vUz5c84LhbsP79BHfOhs8MzCsu8yKSg/b/XVfuqdvaom9+B/6biFN+P
PvTJj2Ua9sVLf1y7Z4EnOwX8vm/w8mbdHKpDuo120s7fx8dy4eW9FGayReLCgPAuM77+GOylfXHT
b/19tlsKMz+P8FnILWSAjtMERh8E4WSpxCnhzaKfY/3UrXYr98nhlEu5nYgqwnF5dOy1jBp7f4f6
AjqMOmLHtYepatjVle2HiCWLQk0JPAh/X//QM2cgFQGyOrwRZmBgdQC9x2jqxgnEt854ORV3/ZJ1
pzIbA4V9ixq7xhE4/vvZWjIVxkPNqHGkJngPsxy53cwT1mgMPbQpLXVqmu26y8IN5mAILAb1Q9hF
h0zvH4ZTiHyfgMyL3n0Rh+B7YQqhjUKSh4AsygkWb0a714p2E5eNuvESlP9EDKtWAn/cVkur39JX
PiFgcHJOcfrUI5sEoOjdL0N107a0qfokx49cQaznv51X0lbMiHiNUKe9YE5pmVnLgSpoji7elR1d
DBRIGy9Y2qaXuSs4JB4kRCApV/90ps+mVhb0sPCH/l8OgmjK1DvhHoX5dfIY7tNjai8lcpcNwBH4
dBZwvLvPAoYI0SBwSMBykx1a09Z9e2wEBhtTofi+MtfV0VwptoZoYWPLq2hrHP77iT3/AeONcPYD
fAT4pRxtOFTXw4MstN9TGUnQeinMJWhoMtAxpT2LE8GJk4R6sODfqkdUhcA//LEbOt1WTn9Al3v7
FzemSddG4mGuAoCZ1hu7PPEQH6QF7wr3mXZnItR9ferm8rhPESYZMTgC+AcGXc0WbtIwIBmrqwj/
oQm+MpXTL6HybvwieavL/nfQCA95K3yN5BE26OkLbjozKR6NMICZPKoNA8zr59mtW3+Qq7G/Wo0q
Qz0OdPYpgafd6SitRfLT9YHPHPZEowohjdZkF2YphiaIMWCZxtFODyiF3tVm+iMW+wMiygc9NLZt
FisIGCyhmeYucuLS1DVo7/I4n6xVVGX6RsA5Bc7A6adZcmf76uFUlfvOMl8jv/zwM/AdFqKSQfMs
5sHL9WHPxWe8I6BjtDm5YIoZp7pqddGr/lzi5X25a/akt+v6EB+1hW0588L7FGpyn7pmK1Wt6ZZO
2T8o2R6EB0Ii2sptnzOzt7VK/Iu1/Cng5EmJww5C4GlUORnmCXZRt1ikhGGC9G1KVxAmQUUJpMV9
11AQYxRdFfm+VA/Q8LaezEFJtv/jXE/2llarGs4rQunEt/rRgsFerfRV5cir/4DWPbN7qBFwldIJ
MVWu7s+7J1IRweeRwl/fSVt4lTtWUrp6ie6KTQv6A60KhDdTe9GVcSb5BUNF7jvKyvMUnMy5FBty
LVtBRW6m/04ouYdr9LThBILlkteFvSxD8KesNclDCUn1R7c4FC/pc3VQuNZglrT31GPzgqhgtFdu
qscEHvJL/qZCKDXXyOZu9G18VDbpuz+s8u8iWiTv0rFfS69IB64Bsy8nqpecC3geZz9tSrcLu8Yy
oxM/TVs16+xR2zd7ZXc6eHZhwx/+r/MJguHOOrKxKVFMLwfddL2i8lheeRFt3LzHiyhXsO1ol0BM
MxcfkeDRgwTjtLx4qiZ1Wvlm8H/DCvbhNtmFW3eN/JW245Ret3t5yQh5dl2dhZwcHqKfW60aM7jK
wI0FMWMpXOhNXUZQdS4RSLMQZHi7TXaMlSRhzatNcDp06T0pey5deYF5PB+Cc15FxIJq/iTL9eII
wwKhFpwcxcdaUNCKTTfXD5m5ELgXj308aPkXPXYjLgXL9zqBdiEgQPgGefH1eoSZr68i6wNlAsMs
2BnTMjOXaC94biI4MNxGm7Z0Gxz9Bws6GFYJ4rqyg/VSuWJuVIYKRRx8rQEvZDJxg1KgUgEUFB9N
DbMhAF36ErpRubyeoKzqbB2Gxn08tdVD+d3zgVm5TnPq5FUnN8pKx+bCFkwxuS9F6a3ywkdfkn1U
/9qXWMX1oxV+Ijr35qkm0p6+iyiex//XeOZt0ygIhMSAKaQ8exW8DrHouH2ST6DDzELe+W1vbEFO
klV1qm6rlfKeiIiz+56VbKrIx0CNi1jt9xqH6SqPLZiSPeqvioqAMNLQD0GpKP91kZAJoEcyQgZg
j0y/66D0UtPklQtp/A7l6ZUkLPnMzjRkKQ3y3gG6TXHkIstKZN/CPSVmjre9aXt7JK1P2F9tyjUo
rvQL3k6ere5Te4n2fHkbqqNHpEHXGRWOC8a9hCllDTTWRSDKkRMDMWl0F1vMHii/LuyOmWVk0Hrh
Vcf/mBwpny/eEYffJL3nAn/0hlWKHwtyBuW35FbbjUIu4prxvZY32TrdLb28xj/9+SJUP4UeZ+Hs
PZIjaBsPne86A4jESH6ocHnool8LA5yZS4N+pznmq2yXqbqXNKRF5ieW5chPyTs6WN9QYO1+4Lhz
K9nG7+ZLBhQPFaq/+ISfwk4Gl8kn1cN0wYJEFW60vLRrA5aBKiP4PPzNN6QSA+mUuu/Yzvs8kYgw
J1XnpgYv2CZY9caNsR32tbKSnvzAxjXXpAkSrfHgMPf+JrajpRN2bophasJFhZkGJ2WyhupU1yPO
DWNcQ3seWE/qd/MWoNoREZBd+UO8V2+WpQFm6lB07c6iTmY4r0IeIwOjDm/dXdCvw58IKyevkS0/
l0g629YH6i7hXaOt/4OiwfyQ0TyUVFUbifafp7xXGxgFbE1HV7cNrLFRUWKTfxiI0q4a/qNtxXWG
6Epsy4ufe8wdpvsGwvYolQHXkf/9HDvRC93M0McmZ40fUyBp1XGsfI85mvcXUm7QDWkPc5ehkYB4
xvgSPdulusszqHcD0xmtb7boyGMY9EX7erL1A2rSPL6KtdKvTo8AsxbrB3N3Nx4zPAhoQ4GPtiZD
xVtPTLIoMv+0oIRVuSpfvQ1K5yhoKHb2FGyXEK1j1jSZWzIRgMtcqBZpw2S05smFyJ2yqApFuo0w
HBDD8tDq/cdJEFHbxUVp4XiaSRXOA05T7qbVwiJWCNhCObFlW97gP4w5HCM8vWh298HOWbg4Z9J8
EqF/BvnnkX32Sc0hQtypJ6YCbvIn+hC5uhJ/Ibcv2eILRnvdagmYPDutZGBYto+V2Wmuf7JisfVj
n1Ea8l2gKrdBnXy4/i5K6rUgS0sH4njgXXxFIMNUCQA2XHQukYnwixMlPya1WXs3uX3aWRty/U11
91cjQztBHN2NqThPzl5Pz3HsUjvdcQuoMRhUaT3OYrn2zW+kjTXEC0WJmXPHBFIzCo7yllGnuzHj
SMDhrdUdVR0kO45QY/fE+145lWvAdtnSSpkLh8jAWO8lC9Kmekde2SRtHFaWoz0gLPeSpuDs8Cld
47pnM9xN/YMEsgIrse7+orRHXfYs9rhzzlapUGVDFtTExvtrp9vtHUY51n1jN5v60D6nd7hqLuzF
8dCeLhuEWsBl8DV57oyr+CziKVaAwYx2BCpFiGFdIC6Fh8mu21CAeP4PbrCZBAj/2H/ijbnZWTxL
HPDFECLLGX7qr/ru5OEyudbtEK0K+ENKeKiHrSniIb2Uec0ltp8iT465vCysxCJNd1SXN1H4a0RN
4Azp7RRthWmEZfPk37n3S23w8c9emeCpkGXa1VJjJoQdqREK1YV2K+zk/56rSqF7ZFryNobfeJHT
RtifVG3KvLr1jwhZt0jIbbGhX2z9RZb3KdIkB5FcQ0X3g0gCWqN15m7RPdgjUfAq48WxsDpnV8vZ
qCarMw4q07OKgP1wyF5EnLXsDtQk4JNsg2vRo/xV+Wj3Zrm0KWa/2Sj6OwqOsGgmV7AYlLEqKO54
BSM2IHxDTuWp/vDexMfo1nrKcauyxXW4icxVu4rtammG51IA3uz/xJ9McW4kXZ/2PlPsrVtHtTnM
75rQxhkB1XrWafaWfUQ/FuZ67tw7DzqZ6yYUcz0NCYqbcb3B02I45LvoFRfaXlrHN81GoSRW4RcO
5+Lr9dizn1nVaJXjr8lBNLlQfMlt274jdCfEuAxEyPX2Qr3KrWCBvDM/s6h4SaoGFPRCItjqygFY
nmw63UO3DRtbPQ4vw4/AxllAPo4vBvSjli6U2dGZZHIqWH96JZOJPaWxcgryhK+Jq2O/at+Nm/wj
e/CYSnvAlGOHYViJH/Fim28uz6LQCOSVoXKFTk48KusmrtMW3uhwalpZW3HWb65/ubmdooF4R+cI
VP/F3dzCqC67QeVBctC29c5Ee7E8LLO3Z9O3szhTMFHu1pagkrVzTQV7+WO8pKRj9Gusy2MNtlBm
HD/I9MgG7sLmJ3ujhDqZN80rxbgJddMRqXwoAkJRNSKdFKKj99SX19dn8A8/7TIamEyZnpZ0QZZP
JdMVcmTbOWyEBwwYNvKT9FPaJpvoCZ8l91ZLdkGz6jYmwAbXlt9otS/1LOdW6Eh5GcvFgMOmRU9J
zQRRMHp2Be7I2Snb5TF81GApCZ9bj+dhJsdayxfU6mowcaFyUvGlCH5dn8rZv0+jDC11eayvT46R
KDq19DgLE5WLo9ljFbiojCTLc0vjLMT472fpi9edZAycy389zjgWsaB8i47GPvuFoSad5bFdRCHQ
vBmFjOSvRnPoT+vF6sdMAYvx/TPQMak7+xUgdYVo6GrTwS8MOy91hZfR7iTgBF3RePWeaMwuXImz
K+Qs4jj1ZxHxSPWwvcxNpxyU+zoVdllo2Va3pEt/qRxBGgOWT0EWk0MLJ8vPccJcLyOsM02n9oG2
cqQgT09LBmyCd4xukjectzflrYfAq2S7K/MheUQJ1I53YzMUb7fDcsVudlGd/aLJoh1QVjejQDSd
osNXXf8W1gtyjHNFnU9jntwPetUJUR4z5vgw3FZbc4dZza676byV+dzejsoz4Q5Lp7W2cMzNHqo6
XTk4syjwXTQge+y2rcELTUq9A3L5yt47avc8i7fpJnlWFqLNzuNZsEnij3F8kmh5ZjroM0rqt54E
4/run12iZwEmp3aYqAOc+pMJDlTHKg9reRmzZHUJUzcXBq1t0wJoDjlq+vjNodYgwU15RovTXaxZ
dp/V30JX+H59NHN30HmYyUGjyV5ZnBLC1Bq+qmLykpX3ov7ua81tFC7Emvs0BlQdxMnIUi6YF8Ep
CpUuFgwnoxwuVBhuWc710YxzP73jzFEbCF4Hp/OUIdf5QhUaSmc4hh/d9CIV2jA9NLm2iyr1A0jt
JvXkh0YJDtfDzn2r87CTUwuOrClE5UDFchBWicFWkun95Nn6epgZPD4GN2fDm5xalJa6CGedMTuJ
voA9Ll50W/nqP2Nr9ITt8glm50qVbF9dyQso09kLiW4oCFOkATg2x5k/O5gzRSppqZRUmY7tJkWO
PniCQ0p+dESo6zU4jm11cas4COOiGLPLdqZrL6UPsyfY2Y+YZme9rNSm2vIjhP14kFCfxSHq2Kur
6C67YTreR6Xc3Npid730rJ9ZuxShqNFSFhe5OSaHZ+T3sdSkJrZb+Mc2ib7xqiVF+pmH0acQk5NL
z0QhJ3XSnLzEqnscg3TM5BID1aX6z8ymtxTQlSKIEDL26e1naUnl60OvOVWQYJ2aeo+pmeIYPNzE
+fBetmmyub5yZ2fvDzgZWBOlrkkiEYemIGeoXzkG3Hk5fAuMhQfXUoDx38+Wp1W5g5yeBs3Befo9
y9pdEckv18cwt/qYtRFh/a9BTHafiYGqF9DUI4HOaIvEv5oDgpJrf+vtumOFMPux28VHEqSv/2Pg
SWrgh0mKuzuBc6StioNqR5vTzj1YNsq122FT8V72N/8BxXI8+yenKQO2FGPkxaAmOMlzVcyZBS1i
UsVjc9Bu8p2/HkkI+rb5WBZrmaubWX8ELUHvYH80FRGn092WpdBpTq2qj2UX38dmR0cka967jgpo
1IiO6QnFukDcwFO175GLNEGYVd9b87RG28rbeTEY9+tzf6kmQRsd6yKaQeN3pwr9eWHJIvqvg3rS
/sB2mhf5qKD9gUVmtSrfs+0IJxLuBGdsmUDAIokS4UjUN96D0i7SoubyqE+/ZXJAVPmpDaq2YoaO
5k66xUjvpcOAAE/KY7BdOvDmTiMIrCN1gUYg//154IWC9IRkpppDgrDGt7UvHoZ+U5RLGf8cRphK
9D+BJqu76KXAHTxmGHe9teHt4EhidbCtVr4jHqw7sJ7GsT2o+/DobYUXbWlXzy1ysGIUY0DRYlE1
Gac3snU1l3GGSFmutK20N9f5Os75ouHGW7Q5mJ1WaMtj01wBuTs5CbtMwp60jzXH5YIsSgqNRbfJ
PFwC3XShIDTzegMbjN4HUQDNTrevmZVW3MqR5iCE2a9GJirE8OfUy51BwELWrRytzM2FDTN3tRBT
UpGmhds/3S/6SXCz0vc1x+eJ3yi3jbnNo8Y20ucsX3rQzB36xAEVTGNcpajxeYkGXh+lmhtojnkH
TCf9ntvISlGvwUj6SeToWPvHYclvcC6mPir7MbNcodZkD8bh0BkGUiqOnlRrQ9HsJHm6fuTM4K7/
hTQAtIW3ia5PjpxOklJXi1UVDj/bHG6gu+6/j03LseVvHZb0OWZwv5/jTYaET4xSy4mu/jEU838G
x2w/Ms2gtS3DIOenj3WBsw5wBmX897N7OlXltGnh7jp4FNtllq0yhAGvz9+l7ipHNk1tC48GmMfE
+RxDA9cL06FTHSOJq52e6u9xbr129elL3KhPvqYWewl1nHUa5z/SvLpthnB9wjJdgte3UbumAoHU
JKsyCgzbtHJxRfc+BPIuY6fdfvGlBDYJZplFqjhSvdTGGY+b6Z17/uPH4+psgmrFy2BJ8+PF1rBF
zLqzgpfsEsNw7hQikUX4FutM/m9y6A2uIqZBEHKrITonNu1TlBhbvZDprzjXv8bseEazjJEHIl40
/Tvk3zDKFlSn17xjrCPGVPi7Jq8318PMnXXwpmBBg3Qe1U0/T1uU5pErSx4D8sCSp3HynpbqLczG
L7VEf6FuvqZ5v2QHMZsR4rDEWmYlcxtOotIiLoM4tFRHNWw9s6l8mzt1E67R1fQ+DFtwN/FNcgi+
J+sMyaj19SHPzuxZ8Mm92UiVoBgtwfP854D8ZyA9esVfVCHgYYF+AkiK6Nn0QZ1obVVTTGaEeBfI
rm4n3ddYF/bXhzLzbLfMEWyJYSOA1WmuERhDIp5aqrVNadJ4l/eKqCNTpJDjpj4StUVul1r+bfRi
W5jEy+tqtMfiOOKGBAs4rbJEfpJriK4aTu5VdgMXQEE0AC8ZzLaL/0falTY3rlvZX8Qq7stXkBQl
Wd5tyd1fWN3uZ+47uP76OfBL0jLECHk9k6qpTF7GVwCBi7uce07zen2VK479qzHubqfIH/Q2gTGG
5ao3LJGEwNJN46mbeYfAKq5c/em6zcudZWtji8OQ+SW1sD3PsdrKEAA3m6NihH5qIjzNXkuM8aa5
RiRrp06/rptkLvyrB4NYLTpQTILTYA2wr1cx1PKhySWYHMb+bjFtEHMrqmiUbaUegTH1T/IXVK/Q
PeUeScMok2GO8GiBPagiMWQwx2jPKiFA6QbJW+yx4dOQdA+Z129bL5WInQpFgNe+6JdfwT2d2bQs
FTSVdKSEygaN/g0dPqdepYAGIC/vZGESsDKt/XXhXCFmnqvOKEosXP9eHVW3/Fb49m55rO4K0CDq
O+jJgVbc9iaM9UEOeu+YbgShE8E3XklF2K8wkRmgj4OhJe4jF/WyKMOs4VfgKDtYptcBpObKb+am
DurqIMpGVs4xsICQroW8JEOQcJ+7mRKaqoOhHWtnp3STl2PAwO7bGxXevh5HLyycbw7wMv/4KH+x
yn3eNgl1qwHD2JF2xt2Qh/elkPNm5bZ8McF9TqOoEsnBi3a08/AtsmUvg9ShYBkrTg42ECGDZ8u2
L8o9GIttQobiPabd7FLzaNUTAfecryj3ZjsKso7L0AKtZ3DroG4Nab6LUs/YL7Y9QQnj2Gn15GlD
H0CM3rNGJSUG1U/XP9DasYDKDsal4d7A+8Idw0i3MkkrEIiNwBbdxAUFxroobhWcF/BA5L1XZ3VK
ukZqSGOpo3fd+tpSAesGmknF4whQ41dPhyejwFBvoYGNdalJRIetPpc7yclea6vaXLfFVsJ5VR1P
JIq/jPgeBcivtrRSThw7Z7bq9rHT0o/ZaHb6gArJH9hxdOSLTGH1At5X1IzErs5wHmO61/t2BxB9
ShoIP1y3s3buMaD0bzs8FUMMDBGVx1yD8hNGJDqQbHa1gB5nzUkxX4F2PfYLM43c9+lrmsdDFatH
kCIsHuRMta3jd8qh91AqZ9mhJAXXVyUyyUNO06FsyzqTFORShbwDLMpNY4w5N2+gfDN8MRxrJQQ1
ztfI401Hs1haMGJDKH0Tzr5dgvE+wlSj185+AZ2byB2+1276Cu75/LsIn7nCMgXj2FuIbkDk4gLA
0KhDmtkajIcyrhn42L8B3PPXuJgfw6g+K9gLMptW55kxBgPmoXu+vtsr988wAZ5mNM5gIedxJ2pt
mRA0mfF9M7Q+7JjoUx5o40E3J8FRWrl9sOQgQGXTHBejVIOal/kQTepxbH8syqNpbGNd0LdcNQEs
KOjtMXZzAayL0iq1Kx0mivxZsWJiWeBzaATrWLl1BsDm/zHCdvQsu+w0JV+SaFSPrVF5mtO5EmgR
/vlHgTgRWCqRFmgXl46W9VJ0SaEyp/hR18NNkiTPBpUPeEsFq1kpHaIc/9vWxW2bkhACOLAVgsv3
I459bZMh/crc5j09tX61Kx4Wl0H4VBL7pqAltnr1HCCuLYDJ0JWyuJiEptRUwzxVEYJC2/4OCi/a
liEzikPvEAbQYPjLKHN1i4he9LXviHlmFZ04nEmLj7H7AbWvvk+w8PjNNHfI5QVfcS2y/VQl+7cF
/qRYMhBXMyw0YOdUoS6vpK75YgQsvsO0i7FzBDng2vkHgl3GI4fiP+7z16OJ1FOOJTnDFTN14qg/
x96AqNUiWNeay0Bywoh38T8Asn61AgqnZrEKG7p8S+SrQFSqSrNTzGdlEo3zr34i/GhEBmykn+du
lqwaJC2hoxw1zBhTwyJLl23+4KqdmWA/4ew2O1qBdgkAecdEo8FUL1szSl5RkNimuiG4aioLdbn4
w0DbHhEB6+BfiI5lSwNKNiwUzC+2Ds3qdGeGC+jhTQxBGlEW2HoqE7PTkTeH1ey2cr0b0mGnZOYB
qr5uUaLaPRdeVFWbSXLuqxACKRj1b6tlg479LkwoRlCauCK9DOo1mkl7qteQkdUwu2p0dfKPx2/h
OZAYA46CYY0LaYCENnMdIyg95tbgg0rTtcdRcNRWYlOYwFAcxmuQDfMRWwd4KYUAqnKkG3OPVvVN
D0A2DUSP8Oq9wbwCpiihc4Bh4q+HQI+dujNiXNQov+nTnJjqRx6K+CRXr42NYrSNiiEm0biuRWOE
cTYZcHURzV1p+gCkirTLN/VP3lkHHl1G4Gle6hsk6uiYWYNLU1Zo49f51GIGwzKJNqiyIE9Z2TfU
tNA7YHPr1sWIvJ1kdEF7E6bS17TeddNzmghoS1ZQwGzaCXE7GHcgpsAXKcYu7OJ8UJVjAWDCDxBU
eUxNSjfcUcOIB5MqKIPl23WnsOJ3mHID4C9IFACx5F6lOU9rPUom5eggiLDNn50meuEvRbM1LAtw
X+hWYrQV/eGvR86G1MsgjblyjDXXfp0ivwaJhXxkzXCM7lqkercstzrETyHCbCBnJTHWeW2ViOhR
kQR2Ft6I+wnK3KW1vAzq0XrGqLTqVrIPogPPctPCw0zJSBD2BoYgZ1m5BZBYRZ4J9j9ke3y2CWCb
Av4khGgQ/CDqdBsjeY6cLTis/OvfcM0QviCCKBskwhdgk8mujQnieIgFI5OUzhatjr0jYYwE3vK6
pU+MMefXUcX5bYorcVgWlcLMRsLSZfUOmpOnaawO9aLcQmWtI2lov1T1PUR4/Hp2fo5qcczaQKMO
RBQMos+WR2vg51VoUGoIEwZUmvQDFK3kHKrSEmbfHruC+rbTu8rS7ir9AwKqO9o/ZcsedHakSy23
oVARqVpfjTsyTJaHqh6ECbONrHnQzvMHBUPhOngPZ4vYkMpKgD3IWk/uqGtbRSwIQlZuLBgrcXMw
964CB87XuyezaGiSdBDkg5KY7g4PXVAF0W2HcW2Ii7u6TEQS9Jd+CB0ETIDAB0Eo+IL6KykcaTal
XjlWKOG1H8rQA0HW/mNnByNIK2wHCC6M3HOPRA7SNiULG9zYynbHZHQn+Ydp1sH1w7QCloDWzqd2
HgAj6kV0FdY4aYUsyagwtYdEi3aJo+WkqmKXqgDMDBGkIatkU1qj+WR2AKtFkR36vT6dqC0/jFaT
ehAQfC5UZx8lY+hDaT6HkI6V7LLe2avyfOPIUQrNsnDypEVG9zCb7qs8Fvnty/vHxmIMSNkjMrjc
rkWBcitYbfpj9GPZ0Jogp36UXP2X9oii6jeV5I+Q2IqI9XJ9/y6PAjOLHgj0ZSBTzb+yscO+02JD
QqAJb3Uj2amQiSAATwgHj9h7/fXWf7XER46oWnWFY/VH89bcDw+Ml6D28x+zp5KZzDei0ZS1hYGE
Gl0yVGIAJ+KOX+kYdWoYEKFIJ4XI2Y2ZvMqZKOD+7BJ9XRROH+pjDOuAf/E1YqC50T6aNMAcAOmO
bqyb/Dm5DUvMrTu+jva5haP4UHiSZ3nS1vYHb/L0QL0bb2LBPfh8Y7lfAuprVMjhvxmlH1d4Aua4
U+YMv8RYypcstE5S0j4Wc3OaixE0TxC5dm0IxusQWyZ6o4SQxrM1L4uTBw2Kqr1u+13v3Eqd9pjn
zkYvmsJFD3IgtTVuDIXeghTMHyudKL1aEvyll8hwiDrgFqEJoGRAu0p3cq7e2mZeuWE5P3SG6eeo
EJOlzWL8J86hkbPbTlXuEkYHLlnV0WzlX1DZfltKCkLw8D43hyettQHUNZHAoEc2uFUNTIDRybE/
Kl2wDG3t1YMzELmlyL8B4nG1VhO8uSuNHnhFhrtEXoG6CP9Vw5ZKVp8poFFPSHuYPOvGuVGPEIyG
zNbuk7zwG1Oy3Kf7O3oXuc+1GHZ6GWzgJ2BOF/LcSE0v6udFUvdaIsnycQZCSYV4NDwAEEr9hnFG
tY6bb8WTSOs2DTz/CLAuEZOK2YVLGkLczxwTTytuyk7kBNghvDikOlh0AGbBPBzvbaKpdaw8nuQj
xmhdewFVu2HkZEqLbRG370rf7fRaL0Ee4jxfd3MrgBPsI5wcyr8g1bhom48Kur05nYfjnO5oAccD
USZtqJ+lOnPD0ARP0bgLG+xpEW4GpRekfitAQ6jRoUdhy+B4QmuUu51LDh3LVJL7o/OszyT8YBVT
CVJ00KuwoGZtgHZGTHC8Ell8sfo5kXKWrAPkD1IdB1YZ43f7QqHEV7nRLcYfXenjE2sj6pn9F5Pg
0QBpNfwQf3UoEsOoj5Ue+E3V7TDv6MsahsurHVr5RAU/MLG+NYII6rOC8vVY4dkEOxdgZ9jeiwhq
TqakTYqerZO1RMFxlAY9Yrhhk90Cj48R6MpLnqmrnoDHyL8nJanEaO2VB+fLj+DfN9V0JlOneN8M
yR+6nxNEuppedINWKoBsrUzsQ0ewc6GybffAnShW1x9rE0P0/VEJe5eCpzdXAVeMIb6Czqg+g2dV
e6xjyZNS6Lrm1IsnENjPzYM62neYavSvXy+W+lx+AOBnQf8GSlkeqR/GoLhWlKI/amXkdjFedvmb
nuLDZxOZHUXw1q0kg0gzkYrBgbA2AF/nsloNRS4jh+TzLnrqfW2n7tl4vw6uDSC8vLn65KppDorP
nl6hDIy6stpz89yXrrs6L7oUq23xnLcI17PAvJcwx4RHaisquyqXVbCvi+UCGTNqR3NqYW14K35M
4BNI/CJwXCsYSIII8d0KZBAbmuj6CLZ5pdT91TILWc/cRyYhYotHWO58uovukm0zEcZ4TU9MxoiJ
pnUKCs7NJt3nt5qgN7F60M93mZ25M+tSsoCSvYJ16oG9YWfvY6xcunNcHfDnyWdqRrGPhE/EY7hy
liF+Bw111LgZ7zSLY8/sqlqHgZfIxH5XDsnlwAgPfbuXMNkZCnHIK9/2iy3+JElNXqkxbIXf41s1
mP3YTXezD8LM22HbvA8yTrMUFBtHRwB5/cqutA2R66OLgBEahZE2cmVpJPwq2ONg23kGC4C/bBkJ
SDeQFMxDfwLChDXEpQyCjByXr2NA17NXmgzvAk17smTPEiSY/2RBZya446oqbWZQ61+vncoGFl6B
mPfYyJ/kmU/Xra14e4C4IAZlwAujqMftHtUaVBko0jULtNm0Rw6jma4SicaKVw/ImRnmis4OY0xH
ZW5sJE2V2kX+1EdBrMqv1Bi21Zg2rpFaCEflSdBmYseOc+dfFsddAdksUluZWC5KKxBlgyIiF8zO
rPkWmECZEpkKkhaL2z9L7ZISfVaIMf6QttUx2WZ7ZLsvTRCim9VDi2TeZS8ABLuRNws+3UqfCWfx
zDa3qdrY6008wTYjkBzvFPjR4Sf8CoSBc3/ohTKu69v5e63cdlZFqctzpfdHvQI6bKm8uv/2J6fR
VpH6ASh+Me2ajFnfpbhiR4s20Kvet6jhyfKv60ZWHSP4E/9thJ3Vs7NYhf0AvB+2TVEOFBo5y8eA
ubsG3D2yJogn1l54fKLftrh4OculODIS2AK8dUbwam3qksg+PcBBepIPxu/uXWuJucnY4B0mH1WZ
CMmEL7MVdk7+8yN4hQmrabRw1lX2ArUJYYdF9WlMEFi66r11Fx0Yb4gcEybZ2W9FTA1gwF67hqB5
QlVL1/CPuZe/ny266Ew4VEsNRpgcgh2lxkPfmPYDVN+ecrW5C3MH3V6jmbZLkQdIZilBvW+T9vMz
rdvnQcsbr42Hb7YOhg6rkm6dMG7cNu5a16jRvTHrnw6kHmg93htN7tHM3FNJTggeR4D4FKKpDQAW
JVipleTVmuJDPvU3rbG82ll/n1WOn+vjjV52mttRTccgpIx0PVFD1xnL3RInm8qxn2Vl3PeS+dqN
nUpME9RIoXLfm5qfLeF80w4hRmCSbBvZVr4Bzv1DjqfHzrHeHFoetDC5U2v9p5bZdxDeeK/SEKhZ
MGCibBf1JIrrm9HIT7PWJa4RF/dSbcV+Fy2GR5f+F/p9L05iVySdEozHdg4G6mPQU1ZpH7mVU237
Kr7Xi6KC1u68gNo0eu/T7oiS35Pa2ztVmQtXasd649TpbpqKnbbUT2NuKySaZ4bedRbMYSfY/Xn0
zFSjW0fBgVT6HpDIunpJzWki9dxsmk7+qOLe8LMmsf3UNreDU22qWaqAuLAm9/pVvfA4DNCBiR+k
2g6QF58J09lVnScn0Yw66l9DY3oq2/Be0UXR4cUDCBOo4qNGgl6WdtGYyOxUAprXoa+V8o06cbDM
mZ+jtn59IZe+GmYAIEQBGT0XTKJx78QA4lQwburd69wXBM1TUNSCAk63QcaPowRMlZU9GeljowP3
lP5ophFz0P9Ywof1u9kgLjSrlUt0sRrrtMltp3uNS/1JbYfd1CUPXWQ8NaqBsrP+1z9dM2uNnN17
LpABT/PcKxSxUudj+u2bcmPueg9eDo5G9eQb0ZdcyzBgD0PWyCZBYs5XZTTJoW2sIpdk9Ho21GYg
K/edyfTKm2/lHWMOKvEMPyqiCJ+9exdhxplddorPTqkGWuVwMOHf5GB60zbG1h6hDYhsHSAW6HJI
nlqQP9paSB6wjgQDSXAm0b5B5QtJOv2khRhvQTJMSeuzYcrhNv9LVA9Zq+qj1fIfe1yoAcfSoxYL
e2Y+eAbtPvo5r0hlWhKpNWGV6eLafx6c39a4QANMbNSUZFiTA/vR2Iy3C/guyeDCbbntIyh27kRV
9sv7+dnGQ48F1IyYi+PxjpAMLh15QDlCD5bYT26iPUaE70HYOvkGuLxY4fv6J1xdI6MPg0UoIvJ1
faVvWoM2ODR9UnuDvtcbkejaxTeDy2GjhECsgUxc5rvZZaypqd52/Wu17EoAT1AiBM4w83UqsnRZ
Fvw0hfouipJom/OFjCWtVJNxwryiQPMSRUR/7W6LwLiNXhQ3+WZu9ZPjOQJYzeV1Z0aBPlCh5ooB
Rt6ljvNo0noK6Wvn63tDZU1HZH+z4ZqlS3SM905++0SD0s3AQyMI7C7yGc42dx+mpUzTSsGrES0L
+T4tT3p1bxoHIwscaEJcPymruwuQKNppDHNxQaw7OQO4g6Ds+Go+tod4cNPPrppf30DlqCR4O5Qf
7WP6KAk2eO38nJvl3HelNEsulTBr6dOzlMX+HEonJ4sOal8KuoafkOUvLhT7eW6LK5IgRsmzcUr7
1xxikhu9kQ6zBOj7OJm3ch8elhx8MWqc3i+mqXu6qkHfMRkOctVSV+vsBEqCy7M95ZrfJa3hOjYU
G/SuHgm1ajwF3QBVBcl5KsPlR1rVlZs47WMpS2Bmlp/VOepc9Fptr6BjhABrat0CEBcfWoyTFy8W
RpkX9dGh075Ls5Ol04+ynQ9hm72raXUb9YnbFqoJPn2IX2h2kruFaQG8YeePuOE37SyZWwDdkc+0
1Y/rJ+PCh7AHHXASNqqJ0Q6+XFlMyxB2hdG9WsZHXH6U1dP1v395Ar78fZ4zxMmmUm8H/H1zaLYK
pO+ycPDLAiHfx3VDfLkd3slEvRWdbx0lK/S/ufcMyPmymxEGnto82XfGAggv9dLIdo3oRVoyb9KG
X20rudUIQuml8q3FeaTW9E5r7VnwU5ips6P4908BZy5GZkC3c0GXV1RqnxXUVk6K0W2SqHTLWt9M
M/UmIw7G4YbWxk0a6kRzqpfBKgOBec6zfJrHBiBMRMbGKtFfX/ZWjsoEvcflpGT9rWaX31ucNje1
U+RstlMSEEAiqEiTyMvBO9Jn+ttYyaNbjEPiOkVMvXLSgR6hFXg/9cqntQ2OLi0UXdiVTfr9K9GA
+forEfvPU5pK88lGAO3WKTi+Jut1iQfR1+Biq7+3g0kOoDyO3i7/TI5Ri8ytDOcTU7oHSmqjT8Fk
gRHWAm1yGQA5M1HBy7z6Bc5Mcn4PP0NrVDlbTvUAFSMQANwmYX6zGFVF5FC6rVNlq4W5YEO5osTF
OjkHOBgzhm+wq6dMM36EqoGRgAaieRIdVV/qmsF1srIQdPN4zMm/jDJQFtAg8kWJeM7zMNOLYT5N
b+OH/tHeJ9tl2+wZTX+9YQTuaLDdhW+V1wYIKu+MV22veir6/9fPPFefuPgZzM2dxc9SNoBwtMbP
kPdh0EM6q9+Mh/9h3oNL9f62YwIe6aj49xcsjtAaqXLV6ueTHkyH9r65Yz0IydfvnX14L3tdSRxP
tMd88ePCKFdtsuahBGiazqd0V+/Y4lhZUN3QQKijt3puz5bHeY5Mhu5OQrG80Q0fq60JlkEClhcM
NbLvmD1o32ew/2eb8OkfZgf8Gj+rYGcfsMJkbBhObGOn8DDFkRen8THRMfk/N8uf3M7fq+Rfih7q
lXFTzfOpNuIjSk7fE8g/T7KzHSfdzwb6PIoU9Fav5plFPtajDl2SBF+QKkivckhkzi0pbYBLzNsO
dbTrl4HvZ1xsJpf8RK1j5rM6wpwng3i/cxewqkCsc1fC34ngNkJr3N3LLEfpB6ljx3PyQJa5kXQ0
5QZf8UG0XZBEOPcvuISfSKSzs1JocaLHOs7K7JrB4kHUUnJZrXzcoJW9VW4zL7wTlSBFNjmPnmRa
kls9uxkWCHancmP1wMZpooeDTyIvPh3nxLVC7au8mtinG7z+DgRr4PdX3xW3JSl6N6ogPOPBILBn
YYIWbyOaN6Bx4ZNWAGAaRLFafYpspdr1/TgdFsv6SU3jvWa4InDkDKSUe9MbHAwRlEnVEyA7BG80
Twj6989AXgLcJ9hhgZb46r87PYLeNsZPToqixLdFuHT0ebImCA9c/9/Lovf//m+e/3/9t3//9187
/6dNIXciK//6DQiLQNebhM0wK4L3i2/xQq4dQm5IfTWIggDezYNFWhP1H/RhilN0VEHxZ7r9rbVh
IqaGbz6DXBAUBSZ4rURul59nv7DLvS2y2dZlqYzFSauUjqAG8NybuurOaf+T5qjPNM3rbG4x5xL5
RqbeWBKUUboivlOleDe0qBaFxR6oBK/SDM/I0me7a4MRFIx5QQ9yurTeIpuiku6lx+E2i3umNHSl
aU2xWQxqmP4q/GnbeCaZflSbf65l8PcWQZUGlN7In9FV/Xo2FVSP0zluCsSP2tviOZsCcLuGFG4G
eU7QPcpu/D28E7pVLnO6MMu9GRhDRjmk64pT82E5JDV+RVvjJvb0msjQPWq9pg+Mlix+6w5gN9kJ
npALf8e2+GzR3BOC2VGIuyF1x6Inj+7yzfSz/Bntk09NcZWEMnFqIox0LhInzir3lCxjmy55XBen
8FZ1AXLYZwEl2t7exHtTdONEK2T//OwVkdK+LOoI+8s+q7GDPjEs5s+YpYpZ1/WdaaaL1OJ5eNbF
R+WekRntCJuyj2qQ5Q0AWHd8pSfz2EGuPQMGbvSsR2PfPslE8qqbchIiOtgGfslMuQ3mnheUN2Yn
NXCWW2C/kpx0sQgHzLOkXiyR8ygN1fpFUmGCvmM2RNlRLwzqTRWUPzV90+wqwJBCV0yYJ/qcnE+w
StWhdkKLU4/zYkE572ZW7/9/l+IzUD87Mrq5DIactgWSnSJxFW+eIFURe2rpvk+uAT7wTQXlwZ8i
3YTLoODrV/t8xM/sYiprGYYOdsc9VKpaVLExbFOeJrBjyy8N4D9C4e7LnIMzyXmfBOi9uoScARIq
Y5Pt6Va61TfsWIoQxoLv9rn2s7WVbTPPqgxDudqSMNp20o8+E3y4dRvwZ5gWhvIEz21ZSCEwNlmF
q96wXu+3AlIX/ShAivA11n8d/P9YsbgYJlNCvWM5+GfUjTsdKCcWlc6b/kDvcj/2rZ0oKr0sen1+
pt82ubdJB3W0mQ15cRo20RY6Qo9x7emQL1GB9CmhZnkCheLLH92C3za5o2E3Se84NZy0Htj7/i5s
SL4JHxI3fMZYFqkfNahlE1GCv/7mQ2j9X9+Q78zZgzOmhZMxd81QYcq2PoXb3oshl5AHyU/BGtcf
ot/WuIfIoNHcMGZuHP9kWz7H3nuxS7c181vBdVPML1165N+WuGfIRHo754B9n+wIc0FSSKYpdjF2
ReQYcxPWYz5qJBJdOuFZ5d6haKwtPaRYX95LNmmd6MPq6FvfVI+RXJXuaMbbahp3shweaDrZXl03
0Mg1Q+hh9eo26ecnM6Sde30rBNeUn+gvrXi06ITDjFyFaNVbgdDKGr9dN2Ky43ltw7n3KTLlzlbN
ojxhEj3d2qCZ3Ax9OLqtWW9KbbgD7yqqo7q0LYs4Qrk6PxS5vp9VACSU1rfi1APk1seUu2tU0bMS
5Y/mJAfaojxn+vgaJc0WtFTeok0ba8z2+lDnfiMBETA00IejcUGypayAFXFuBr2776i1daZlBwbl
PViudTeVuu7Qa+F9VCxHVSs0xJrNC7hMjyljVJ+G5nGeQtktHEjWDkPakjxV3prUyFwDf7dLjJdi
SoptutQgpTNNiJ3GQ+uVDhjWxiWt90ONgoNjtM+GHWbe3KGFYQP1f32X1z4l+NwARDfBTwVM5dfg
SsmHvEz7pATv38u4yG5WQuxLDgVW1kLkcyvc3emioglHNSlOqf0atU+LM3nlXPlOpQoMrb7A55a4
+5LXiaZqQ1ycqpzYexMFleK2vFEClpn19/GjLHpM1k7puUEuUEtHEKqgJJbDAfU/6D1j1XjvveFH
dy/WbecRiJ8v17kx7krEIRQiZgNfa3QRsmGJ6YOzyb2BkiYA6CcjIejlgbL+MQVoANsWEdFu8o3Y
i1/ARW9qYkol5ujZmzL6yTZ+ye6qJ+hhuaZnfU9guyXzc3xTB6IeuujL8jFdTmkYTeXnqz142sHY
Yoo6+Jtnu/7+z3U/+ZXysZycOtVcz9hr9rI0jxpSOseV31CtBm8/C41F2gHspPD+7uzjfj6sZwHW
0hsZpbKUn8pkIb2CgY/+XtU+UjgTR6g1Irj3fDTXW1E6RmpcojSnvYO9qiTaT3oDYUVfO8ovJUCs
/Y3w8LBc9NoKOWejlZDAihRsKbq94KCpH0ZAxo3b6mXetUHkCXNj9veu2ePcTtJNRU0n2DMfw6AD
8o2A++NT2BQDaSpgWH7oU8GzJbLJOaB2lGojDCO8WkXzTUrS+6FYRD5n7aQoZyEWdwklGcTR2Iji
pD4uGxVJxrQNgxKUCSivbkDS4jYPJcLYQsRo8F9Sxv/EQDYXOeeSEc9tDsNMDxOw1vciQlrVMA1e
pv/Xuj06HjfSg+jyr53WswXzuH9Dg8xDHRUs4ND2Tg1eYtaiFZar1s7nuRnm689u4LBYdCwshK5s
9my8qykm3jA0AmljfQC4K7KF0TI/tsnnIjZXvqmN3qziAV6N9Tzl47LLcTVGH/B1kj2Gu9ZHTvIY
E3xT9Cebe3SCBbHcf0kgf39T7lJatEB/FEzA8OgtBmWGbbKTghT0/KIhlbWbcb673G0so2qIIdVT
nEod1AXJ3ZgLskeRAe7qadI8mWXBTqf1npd3ef5wPVb6ZN3m/cn5Cri3PkzkMdRZalPLmeOqSQKK
5lRRSGghhLNoC0WNAv/X3GWkisPGLavyYPaALifAd+pl9EsFYXWpKb3XFknQG9TeAipakNC0Hiil
J8MBHiZS7sxWe2ssx4dCcUwURQI17DRtqbM8goLn3VyMnYHWESnCbK/0eSAnlqhbvBbVnK+UCzTS
olX1OMSxjDDqCtAqKnwgbd2B/Nsr7+ONCd7U6aP9oR6K+3KPDqcrfvBFd55zcllppsYE9bGTpQBQ
vbOrl0UTLHO9mP/bkfKgF8zip7mNdPWkIppRj+UmywLrKTkAcICCzXILCVp33Bap+0dF49+P/cU4
oAxS1rod8DQNmyHBcC0GtdGm6r3ML9wBQmrJQ6KBNcrF3KcwQ197Ps5tczd+zCD6C9oE5uYYcT6r
aWp31s9PX4fe8fQdfnzb7dWn69dHEL0C4/HVvc62U5QxqKTh68yWRB9A6EPys/lhukwyBY3r2V0C
G/xCrqkyyT6x5vCahzhfOechokaKnIUaqKqi1pkANhMUkK4DLS5o72Kv8EYJJDyi1s3qq3lulXMb
lMaYmQux7tFV9xCkmkmyxdSnT4kVlEhTSPmEeF0YMa9doHOz3B2Wx9npdTMqTlm2UweolnVHdfxL
8E1FO8rdUtBM1JY9If0ZNmza0QAOO/ba7TuGxFmRSfomIv9YrS/9XhYo5b+eojzWE6WozPyU73oT
o0mk2hdBg5E5xdwwFqU/ebbO7XGVu0wpJ62vcVM7Q9tNTr2b8nB7fRevbyImOL8uqazzMrJmpzjN
qqQQY+l/NKksAB0J942LNCJwjlg9iBg/g5v4W+yyL2W+hPfmJp6ICDS72kA527ZP13sWSylTbsel
jWwGat4zkWLmZjztLjwmj9BA2yv74YimGAZN3PCu37W4d6IPd9kyR831/CdwF8AyaZrIKkuoojsj
HYk+5EQfbVLcNoh0zIfG/IV32KXhx//rc376wbOlWxoFDAhFqxNYq5hOrXCqbbUqeLYyvgs/s3H6
mL0e6mP8Ur7QF2fDAAj6Dmxitpdu2//hPV59LM+Ncheh72JLrwZkNuApMoMpJCiIVYSxmSWBrEDh
iRKGJZEmt3wUpXKi4/QZR5/tKfjEZBUlMOZDUfnId8rGBH2Au6DiwRBP+ZP6zKoB0uPs4f36y/JK
EU+hcNO5CzSV/YAaIVJm9CFZs9XaUPBweJPjlR/K3oBcNUU2pKN8Rq6fJ/Yq8WHn+cZz77UTV9Zo
jKzENBd+koDkhr51euBdtyJwQjxYB8Kqam6VeC5yIyZJnBG1E6lkiExwz6/VKbWx5Ai3xjoilQby
XkkQY1x/80AK89WTjmlv9rKKMzo2N3P4odIdtJwFn2O1l3P+PTi/klmllJc0K5EFhy3RS99siCGT
Ihgfek9z8zpYgMcRvuc8tyhfkeIJWUCgYdTFiAOY7pwY3UUCTqH0pd2hAric7J0SIE/dqJsanawl
kB8md3HNTb7HpxwCdERQsrp+YgSbzVO1qDFtotnBZndFchsj19ErbW9FQrJwkR3O8RiLPMdJiXWj
D269Kyj9oeB4m56UIHwuXoBx+Ina0a/raxMcVY17khfQOoWVhdvglGyfOwIMhugcsb9x5V7zGmdJ
3mESosW9Lg/FnY4ijn0wCZBxpNwnwhkkkfviJaWaTC2nOMXXig/D2+jLfvy+bNsbRg2VPhW/APgX
tsxENVuNfdkzrx2XTVpTDV9ODbS37GbZMt2RYjceWjBhgBtOcCBFN1PjHExTQTUd6CCWYXTH+KUA
6nd8XbYooN4aH+1CME7mXz8nooeJJ/lMYotiohZLHPcN6vGtpymkB/eIcYpztwvaLajIbCjYkb4i
SZCTNidhgr0WZnWCV0LjvBLmiWRDyhHtdH4bgZbDMnz9R7kp/tK9afRmlTiL3z/Q19wVInSuJ5Rg
Ifn6mWuqR5KFK3qyb/+PtC9pkhPmsv1FRAACAVumnGoeMqtqQ7jsMkLM8/Dr+1BfvHYm5qXa3Ssv
HFE3kXTne88p0BBkrvKC8jXI2DF5hft+QdxFjtUeWwviSe/vWOeKFi033ikruyDqcAHzeFA82ewB
Ke0mQJDwwFC/mzDDArRkoDNQ1PCwQgTH9skE0BCCs9cWFirBhoScceSVU9liOIKH2L4ziQdm6l99
wlLBMxfYJm1hm/SmMrCiDU2O2SPDvjsNx/+jBHJ5oV3JSVQAUuNkquwBFfQtpjcF1m/1yFBgwQYm
kNkNuniudZNH2PqcAzosVWHP1w1M+cUwfyjJ53UNXfUeZ4IWj1NK8krRerSRh3bwrewNvWsnKX9f
F7KeXf2RspwpaWqpjehc9i+90flGw9nkjvyA4P+G7UXTaas1WwDh/L/DWyKRmBliARMYHSclSN2m
ApQDwC1o92kkmUdI4AMDYquFuW2BqlPwofNx/aVuZ6IXj683pLppLdxb6Zmb+MB+huCRewCMlY3+
mAeCidZFc1y15QMyrUiMaLxqa87kL57mlAVF2knBbOLLyWl2QJYq7Ylhvms4RRvQh9iAP5Bf6tjZ
6iJSy/UU6Ez4rJnn/qwblGLMccuDzx40cGoXz9ZdOa9eDHAy0a53U25LJvhQhVcu0Bdj4UqLnJRZ
YkK09Kw6qqcDtZO1dr6hmKcdXeBauGRA1icqVIrEzv9/9sVFFygzgVV6Usz4pqiih9HEjkIk2UZk
CYzoeoRydrqL4D1vDGNSgznOO/Y/VLyo8DF1GhsDbW+A/sRKf30ShbDrEcqZzIUZqmIgpoQcz9l4
Njf8fS5SKE/0GdjYTv2cbSRfoD6zJ7imPgtrxEYMc9IB36jbwIQ4zDhsvV/vwIctpGJfj4b+fNuy
W1dFSoflHHxb8ZbthhcF+wFu6Km7EkoKN+1gROFdFIIJrO2yU9dkkdSGREOFlQO+vXvWZPjDRjjm
MVuZK8doLqxQwmldkRDHOO6bHYbpQLidY5YO80Bub+eCNsHq7P2ZuV026QzetJRigP5Eb9Eu9yMw
Lxc2uZ98ILkB9izfkApITBN2WrRT9JY/jG+oaP0rg8F/0r+z61wYn0YJGTdRKjwp5SPXf1TpLpVE
vB8C67qEPGsrC5hgJWQY6a1Vu1b7kIcASHwCA4hAEUQ3uDAsA1ZdDGnEDTZoeGpOu+H3zRarj5vh
LttYL9elCayYubAsfRwSuVEgrBi5N/VHavyiWOwqkkTwWauh2dkdLcxJB4iGjkwIBLOij21lxFyF
JMVP179m9ZJAKAVoF03B4NbCFSRyE42dZWKaqkbwp4z+UOwRB/pWgkJrLzi6dQt5Jm1xUQBEbzSt
QnF6RloZOnRuHQtjpKAL0pGsSpET+6J2/3f8slRv4PwByvib5P476TrzOnI9dFw1uu4EPK2TQbqn
olESe4xkGXjmVWpLdcKdSq0DGxAC/ZaBAcOW0pHZHKwo+5A2AM+rK78f818lzQ9xPWR2FPJDXEo/
lHS8j0aGCTywRwOwOf1JG+UUp1Vht11ublQlyd2UYHgb85TBtq/ruzKgrTPx8cY0uscKFBY2DfqP
oEt1OwuShyGLHqnWPZZKt5mC8KQR/gGQxGOdAzAimLRHveg/tBJj02HBn2rZ2IctiL+L/lAb5XuW
6PigpFDsmYTUa0PMDIKDL3CSupLtoptuk7YGZIj+3mn6m1yQ3m0ioEGo0nQw9fRYVkAfrnRNc1kd
ym6Zg0M4oQITuOqbz29kVuezG4njKuERyTp0zsxNOjcro8FOFACGS7fjDRg0P2LTF8M7r8bV53IX
4d7QRHXBA8g1Wrv3wgO/N7zawv6F4mEgwxUZitV0/lzewsh20UB6YDrlJ2uygOyTJc+5ZhagVMgx
oN0O8hZ+4qdM4qM8aL1nDrUELCxAiQNOHFSKWTZsWK0rB2uqOq+SlcHt1E6x5VDtN0iRM1sh9c82
zc3tv5uE85+9MAlhlshGNBiYdDLDAUqR3KP9mtiRiraHlaGv3TNhPfzvUAYY8jMspqYCF/svJra8
DrERIKX/aSi1d/qh2Wq4mOqp2ojIH/42q5eiFjZInUDOW/UckGmAW2qY5aqREDlv7hte2pxLGQsf
EQxKkxpBnJzSKnGI8cXjd4BPOX2F3Y3ktUoP2vQzlU/X722lN3wpdeEwKolo/agkyUkJ85ehBCsM
HeXtyGeUh/rJ6FNHawcsk2BhN0i2tNEQu0kYv8jJW1Qnz+oUc9jg0Lv+s0TnvYhS1XBIxyTErwqs
uxhtli4TgYT+HSfO3z0v54MnEAxjC72W4xrMEVjUPamYA8ayqlvW0LJBBLD6t+O/FLNQZ4VP4GRp
8Eajkb+TyKUVfZEn8zaiIsrAlZz8UtRCBS3M6gCAFO+H78Jtvp8RF8mGbbO9qBe24pEvJS20AesA
XadokBTcmpvwMPdxY4Duqm/q9+qxaH7h74z/UtxCMcCVSwEAZsanpIm414UG23ZT/4NK1WBPHOph
5sqnHoWvGE0WbcivhN6Xwhf6EWR90TE1aE9s1x9BNAMX73afSegiOwyduaCa7vIHDtNrsyfiRT5I
94YYhQdZdAyzpL/sA53x+GeOg7/YnOQq1ArsPCRw74rsN62yBXbijRZWOwD4D06rRC/cknbXFXHV
PpiKDHgYUHXMG9eXflcaU0svK4JEB8XMLeqarvSD3wdu+z7PtM8o2iGGPp1KpDjqmgk4F7w4eHUk
YwDONmQCRelKQ0sd0g9fPAGqJ5NTTCXp1bhhusVdQwUlQc/dEHhBIGEYaOAqOX1igX5QYlS/5cxy
BzZ9WlrtxTAt+6DTMeSgzuSr7zERDjSumZbzX74wXmYS6W0V4siyem+O3uRmIKGwHHaUmNMSOxvR
psZ47F7UClg/sW8eKlAY/MWXALZxBdlZl5zCjNnFZG3omPn/q+fw3zKWLbcIQPplY1YJqm+g2HCQ
N6EqUvim2xZ2B5IGlEkG6hSdF4hZ3Fcq7SAYUf4IX1S5rdBshwYXdup+Kr7+VgAwz5VQVGAo/dGd
dfuNoKe6SmlLFcoLW+6JdrDMNXt+/hMWYShIEwB/R+rklIOYxSGR/Boo+Qbwp4B6UDca2eqZvuma
/Eml0aGy1I1psedhMpEi6c9AV3KspAG7g7wN9N7RiLSjKjsqPZa5ki/w/DgTPiql+RYV/F0zGZ7M
CzcFsXOAzXmTpC7YTYFLVb7LQ7QrrBHBCAf+Cpnu+1S5tboY8yWgYwoVJwPjtJzQU8epaw3cx5u8
D5PabwaA18WAv60NDJ5sFCv7EQetO7UI9dMjxRhgXII/KwV+7mRzM9qXWr9vVOPQys0+AE9r+KBZ
o1NMkp8p/HYYzZuE/UrAAmi2gU2MU51VPwwzti3Q5XCmOgGIyKaROL35QtrYNlLsHRJ92/fSI80f
aFQIQoc1b3F+QwvHPqoFlC8e5qam7pPDXN7S0IRutwJNWNfyP49x4dnzOi/jqirm+aIGR+3NpS0U
Ez51D+xAx9S1dv1eehEInX/80gecf9zCx4eJHE1aAw2QKnOrNrVdaZEdZsjA+2ED1A6PYWZcBjJv
lmBPLf4EL5WHVPOfiwyXerjw/4lu9irnbXKa8nY/mfmh4YJ0T2DKlk1NMyAJSJsamDJAFbf8YJaV
aBxtLXs4P8qFfwl50hj6VM6Dg3RP3GBX+/p+nt8TF0JFX7NwCE3cgbJIxXnRxHIsGRM6IjaXlTT1
4kqWTcimA3iXZsD2D1jvjb1wXyheB2gd4o1bhXuKICwQfNGy3yixJrTaAeLa8F6vscQL0yV46mvp
0Nn9LJuMDWyH1qW4H23T7OqNhFZu41EfuZ1IkwU2XVtYDI0pahNADTEkME91lRsTqhw702MHefLW
cJMbMQrByiLb5Y3NR3xW0CjJNPBsgidhmJwBAU8ZuwUgLCbXfKEYyR3uUElWHFh08C3qTrURPhmB
AmgLWxJEBap4OV7l3AloXmrAhc015PxB3YoyhvVgDlxOQNkHtxyCycuPpYyRSgoRuyr3nYuhPfU3
c+aeFbkDGEtis3v9joNmqbE1YOD2u9zvt8aN/D+gZ5n9818G9M8PWcYvzQB25DxAYtm8AVvYrzfh
K0Ecq2GDQLzCt/awZvw3tEkBAAeMlMuvlgicbUl1BIIp+zLoBMBPtfkZc3NjpvWbQF9WvgyIwjO7
j0IIuHkX15mOTQeAopx/l0mVG0DPzL2rEejX2MREg/bffcCFuIUPqKK+GSwp4yddy1K7pUkMXq5R
OKK0YmguxCyOkGc8iXIrnb/K3Ew3JQge55yrd0sfUMkb0RyFSNzCKShDqajhhEOM6tA3E+5yPELB
Ra348ItPWuhCMTWUZBlODlv8rnIzfvFnwzM2/a760g5i57NSOQUU0Z+H8V03ODM0LUpwpOjxTY0L
cnMXMUPvM9/AcB7My4fZoFMeuqLnsVaNuJC6iNWllDcRoJo5qhEdZpHmSRwdKJraSRSSr0xZX37f
rBhn3ydNJbEqBZJmOxZtZ1nfGAz88f8sauEpKs5BW1lC1Mxrob1OB8mbV46Jl2e2KMBciS9xgICa
RioJi7nst2t1ZXXT/ExaHZvVDehX2V3ZfAke4/qD/yNlocbGhJxAUrL4FBTyW9lFBVCMy7tIKp7U
BOgSFmC5QJlDeb4Hh/V2kjPNCVg3ODzXfaklksCqiD56oe5IWsIkZ2WMFHZyAq3zR60GPG/uX//s
la1HvBlN04wZCBhcrovXqVLNkpiUQAe7lNyHgGG2+RS9pFWJ0VmAmUUtYFi0zqUjf4soYBBGxa9o
f6ejw6WDg9Ft9f6zmPhPg5g/E6NAAtBIcCNl8ioFyf1EGhGpw9rJgGndtABPivrO0luXvRHRIR3i
U6kVJ0KBpdIr1TEqlOfrR/PNnLzwkKoJkD86F9ZRR5h/yJk68X6kWRE27JQN7Rb19ddS0h5MZI2a
dqrUh1Tq9jGoqKRjkJ+kVj4YfemkKlaJev2FZr+ycfTG8LGjxaMkg3O6A28elj72quXp+mPeMqDD
tX41kB3HOnSdyvZE7qM4tYGosWXafVaUdgCykWA6xc2dMe1bcERpBrjL6IRZZzPepKR7xY1trOml
xuBZY4SdzSzVG9hb1HaHsAe7GgOTCeBKrh/NijvHyZgmCLnmpucSeH7EvsOAnj87tS1WJtmj2ZWO
leOn1r+vC5o9wF9XMDdXgW+I/aJlf9VUaqU0SxlzE7RUHb1WAPgdTuBvjYFOHQbTk6ygJjYUgd9j
MsC9LnztoQGj1zCMmUjuL4qzSK1pMEksOo0Nf88MyzGxIrxJeUEFcffacZ4LWtjtuUJm0DiJ0OkK
IjcrgFQyZKiQldZoT3Uv7Iz/LQ9lU0Wj8/WBAHEZg45JqrSgz8CHscbapzlHDQmreLZcd4euLh0t
L2Q3nwL0VNF2RRXhpsmI2zDsRAYW1k1j8pY01VYf6Etj1NtGNTXbyEjhNH15rwbpfT1aN6GJVaaa
+d8l6SItHJ6Vh8Fir8iX2e1A89fckEC7pJiNH0lM38SGqeyzJjFuIgnY22g8P2BOoNuwsbmnIVX2
pInwG7F5sR/DljuUdu+5nHwFFfWvX/xK6xEHpAK5ETxFyEKXLZHBKDFQr+oMGVd5B8KNbePmGAvv
b4cGseQ8p00c85D8gELb2klMdzcHV5fP/lL+7KvOLE89FuAqBdLuaaqkHawuaogPpnyyEvCfsn1i
DAJ9XkmaLwUuTJ0SdSnVgLT+HTm0d+hSbrAvtRlvZNTvRQwHK3HYpbT5fZ59Xpl2lBTcZKf09/eE
5rHdBByVSw11OoRiFjoJbuTXhugrV9/92bUufGo3YQM8szR2krXiJkY13Y44dayGHUMz2igk8hUF
wCJKgdZKtie8vc2Myp9kYPAxELyE7X3Oh1/X39rfFu7yLBZxdlaOUwJ2HYbiC7A/tnORDsNTW2HA
Jvr2Raw9gSonMkvIMT/Iz8FVvXIPPs7hRHegSDi2N9SnkjNuRahZf9vQi89bVmMQNjVm28nsFIQo
2VYHpWsdAmd4/RBFUhZBTANioj7XcbH58GGWDwoaC5QLjILgAJdVmLEfJ+S2E2QE0oEZ/V638G/d
e2Nb/7PjmQ8NLE7weursZS/1gwSN3EXhyACWkhuKrbbPpipwOf8fHfwjY+FzWto0YVz0/9H4Zsd+
Kp/AZHflewBBleCcj/x2G1iCjG/drv0Rusga5CDg0gSwttPYTbZWA2g7ATpw85JktV2X2FDAMtX1
lzFbyr8t6R+JC0vaN31eTCEkTqPkTDX2ItEFuC5i/fH9EbGwnSkfagDO4SRjfEWTwHOZKNENX9el
rIyQXj6K+X2eGc0K7d0WYS+iUfDPHQnKc9+cl/b4Fj5ImwbswaLZL+EbWdjLojKLVp7fiPHMdXTv
5kXlDv8A2Ur2DXRQnGTfb0VVSNGVLSwi7chYFQo+lCUAXiofo38HJ8FJ0pkWFe0VtHIXprBsu6im
CmGnhpm3VioltlWJaJLWrIVuUsQOSKyotlRhWesIqyhCuiGRTsNAH/sm26nx9FjXg+D9rZ3XuaiF
Jg95kdTgZbOO6PYAdvwjaP8d5AjJz9nHLNR2GKyySrM8OnVtX7vIklHJwOCjK2fh4GiquesiM3RC
0j4UaMtsI61W9tMEUsc8MqSN3FrDAQC+MeAZkcC3VH2XmkZgndeU8Pwnzod0ph2yAUrYUIqCoySR
J9Ngfj1UXodtJ4EWzk9+aU90TBEA1hr4gcYSFtWYAtC/qTxC3SPYgI5mpDagFmQEL+iB3nZeqDnE
m1C/pSC/ykVGe81+Uhmo84RiCgEk5pdfqUUU+OJlaYLaT0bJDMILf8CobnL0MHICfYxdfps4vS1y
sCuAIcgYLDg40KZZyBkWpkDLehR8wDpzrN5ie3SSh9RjfnEwuR1/zN+uARYpeyoec8xDCBGYVzoE
8IcznZoGsHsKZKnL76ZNVRKjHKITADi52xc9iENVk+1SBnngwKi8rLSanSmhUyHr0R5wjeGtXtXY
Qpkkad+jjGCDcXJw4rx6kfMIs7pTAUqjqLB21x/IyjvEL0QlBeD0KJ3oC2dQ15x3nRpKR2bEABuy
7Kn9WbPM+3cpyEkpMlM0hgy6OI+sBVVROI3WcSjaW4y17nlFXjpVFVCRrTQrVNBua7h2mDFTXaJh
mLzlrZXXwbGWzedsbHBuUrSLA+VmkjmgFfsU+Pd6YmCDnN5lY+z0oRJsOtbtwMl5Q1jrA+PzC3RN
W6Olfl/yW4A2jVicx9QQuHcKZ6iHwZ00DVXYohsEp6SsKCtuYU7k5mDKXM4uW4VV60mtmkdsK48g
9QAzS+1I+XZ+sMVv4KKYka3cJo9cAzqjKtihWTHLF8IXZrnqQGma65F1JFCSqmIOKcN/t/wXIhbP
gJa1Wsa5Yh5TzB0b9Wc+/rr+zr6X9Bfm7kLCwqz2SlyNNWHW0Rqt/JEZBNwyfHzqlQEFApxaqdhK
Yh7qNt3SoX+PwGtip6xXXKXvTqQYtn1MH1Ez5bbaYQJhCg9TyV6NQt2XYfWjnILnyIju5CzY9V33
iwemZ47Zx/WPWBnSwyumOuwGessmdhwvrUdmskHmSRqAoPQbzs1pNbuC1dT3ua/KduIU/34v+swi
hl4DheNcBhhWZyRyrrfWMVTeLVBocoCPCL5pxc7gDxN8lzUTP34Pq535u4FqrELSYx6pVXx1XX4T
ZsOjGY7bnJaulQBuQMfwUd2DeZgcAc38qBDsy8zJRMLsgf37CAG+00S+AuxaMhNSXh4xmIGkjlqV
dMxugs20A8m2UwO4PgBylGhPbH5yiyd5IWoRHiYAluuDoJGOvflW9wdOBdHOt4m+JmDxXIa0xkSO
nktHjPpuIlPZgkt8E6vRfdQS3wjK3FUw82sj9nnJTPJE4JQxCK2+yepvtXuZeP17CoxDb2DTmjMn
1Sy7DtvJLvMvLdHtMN/rCvNi87XAABPchV1nYP0JE6fKUDqWS1vBtmZmfnU91mLKsvLLRNpoFvNZ
3eyxpnNLFfMmyuAG9RAZGhZBavKqy+1LQuUdyuH+mKu/SD1GnkI0gF8MoDe3YkDbScVAUB5O32kF
spHr73HF0p5fyhK9rR2Yps8T+EfaRwcCVJqi/814YLfpa1mJFl9XJlHx2iwTcRDo6UBQvbB7YZdK
KmtV5K5Y6DbLxo36yC+z6QTEAezCVK9hzvfZNHhjwTqbprLqUKu8m3r5Jq2lbYmNVGAwfTQk3JRN
Y4cRAIkY+wCirtdX4S0JBeqx0mRRkQqgX6Gjb4FjX0QFqVREccSJeTSmjNhawl5Y1WN403oFydy8
l4LO9PArGDDCRDl9ayJtH7SAfxvJTa8am6BHGTVi71pX3g6BcazKAdhUBedOUyMVBJPt9dtcUbFz
q//tV8+MS1Kpcldgremoyb2Xqg+J0HOtvJcLCQsl7i1GsAyOA1GTrwgDkrBmTgz6dk19iruv61+z
Zv8vhC0UetS7QButwIT9lx0J8XpZ2t3M23wMHWBfbIb36wI1wdctMaHiqGiqhHDrGKnbSr0pxsdy
IjdV8LvAtK6kpXYH6AMlfpso8GFbfuTmrxYYlSWKISbQ7A12z4DGR8FGOMWpU7W5r8c9Ug1E3lZ4
N7SNjefjDE3qGbG1kdMXKXjqA4BAa4mNEp+TM9nt4t6ZsptB2bazxbcYyvXdhlCg/GkgdOjv6di9
JArSNsnyCF7l9TNYK1ecH/qyeTYoAzA5K0QOnS9/NG5KbeIq225bv2s/5ciugNwsrHHOIdXCckMm
paYONmQQri8uuuW8bIs8tI7JTXczo7gUXnqjODMFuSVef5//2hVpS5vH1TioVBPSZgRD0A2hT1O8
1LXdb6ZDuEmO+U3+Uj/IKGv73CtuxVNL62r6359rLbLBopCMqewRYRboAUaVBKwoPS6OaTqaD1pc
gy41bh0t0vvbYsoSN6gAYJv3uwjpT5ZMH1pG4XBU5SRHAUZW5TvMKUT3qdE918XAXHR/gWvO5YeA
BrGNFRSA4Wgkcesk4nZB28+cgR0YcBIvFrNuk5Lu0BeitmTIrzXoHp1h0AYbkES+pumWa1jdFq0s
AvLyeKdV2SczTMvOlOG2b4u3YeBfCAxB3d6NaH3qn3Lcb3EZ20Lr/TYdCjei8lOsV/dqgUGlMNvS
BFzDSiClAP3S3jMzRc5ryq9gmYvsoqrcAaNBDmXBETy6n5yPt6hlEbuLJreTtQ+lgoIQa0c7C0Gp
DkyNxustgJUYxQ9pyn1TKX017u5lE2TGekLAySM3rgRWLh5n4LBB8mfXuv6zjLVNXRK/CUNjWzNS
blW9fDVS9SWrlDeW8s++T7yKlKNN2jaz5Uq+j2j8PA7ND+Rdyht4p3OnaIofmGimXhAqwGynWFc1
zQC4aaU+OoEFrvKw2iDlPGIZ8xT39IdAVWd3uXzImMBTVQ3RmwluO/z/mbnPMfCg8BhVhfTYe9XD
N3wEEBSkx9BpNpErVNOV2BVglH/kLYLFEI3VAU0W85hgT8+jv/sNuseG3Rzad0MHgkL3lJpAQaS1
wCZ9j7Rd+9CF14HdMAPMzYcncKa3gHTNfvMEu/cEXOZJjhGP9GsslUMPxg5483lv1EssQKAafbM3
UNfCqO92KFs/Z8OugLk1e+p1de6EA/jBdSA3Ding+BpgThjFp8HIZxGle6POsZcbmPtkkp4FF7fm
Z84PcmHvZEvKjdiIwpMJtvCptHkz+bUJCP5B+zLMkNpJj83DofgdJbkf1zkYvpFgpdzPMS1goAiK
+Iwc8ioRQQ+sVY7Pr3g5aSXLtaWwCFc8WdiltXWM84PkckaWVWN/csJfodM/JxvRwsnKXoRKQWMN
VmuT4CUvR4WklHZtBY4RQEC14LSwMeLF7OmATtcsW7PBCXk37jRf+a07IBi/r0RjOytbQpe/YKFM
ZqKCGjCpQoxVwgz1HiYrnXoAOoj50jnqm4alXV87WQ//i7To4ssXSkUNpkRGz8NTQgOPK6ndWJZA
f9Yc3vnhLtRHk1O89r4MT1iqHpD0WIANZEblmObXNK/Yq++YwfAEb3zVWJzd6OKNNzxsx2qA0HnN
ZvRqtCDQK46/ghfjtrzJH9h+IvYgukaB1CVeh0FGEFfyIjzJym0bPhN4O11QH1rpEJxf2HLwaopq
lspTHZ4sHU5J53eSQTYj727iNBNkZysjiBePconRkWHiQw8tqGPQtE5ryXafD44K0hImE6ChcbeV
/WGyPOAUi0SLPnN2PmfOZaoCq6pCvEt506JoXby0gNMHFVtjK4AIyu7Ijxy9RtEC2GrMf/ZWzTl2
OhM7yiNB1A/TmNwUO4Jp2QC4JCCc2ysY2RDPN69ZYtCkqQoq85opL9s9eq4ofRzBhUbGG2rSzyx9
YS2GnJX8EOrd7rpOrD1OkGpCEOb1KBiDLr+t1dJWkwxuHnPynuRvMr/RkE9cl/FdUl/6yjMhSxQt
bihVNBaDcQTLvINVJZtp8T3nOdq22nMqZ64cPqO25ancCJx6Gl1UTJyuyAC+n9q6Om6UvNmaY+TU
VuKX4Wei/0wYysCJkwUP+fheh97Yt3tVB34LR2gWYGPPGXiLWcfaKfLnjInGP9ames7TA2tOH87e
RKe0Ou/MuSL7bN03fu8FexBK7dSvchN+1X5xlDZY292DbloFZigGULbXz3TtkWBeEe/DQtVOXXYx
iDSMPbb3kVaPdNePKeCxRh+zC5thyrZTmwviur955im0XkbJFd0/gKQuHyXAY/N8NArjWGqGl6fj
K5Xf9VD2C34zhOCwMAG0Hkj6b6VO7sqhPJD6GZfnUYN/dLH5HgfDrdTndpeaTp0+YsTdTyKge035
LemjXdABSNH6SLqX66ekraU15z97cU3AUItYWVLrmEYlhuCmWHIiwFzI0aNkobnY6T7VHnqT3k4j
fj+RfWZOKHOlrq5gdgEzBhszkXdKznZKqsVexkJfVjHPBN4re0Jl1rbywkU1y9ZoXNgFnpthBPuu
esC8r4uBMAdr0I4svSus2AMxpBllXyM5FnsKt8Acbh40fhWUrw25m4BONTSHtE3862ewajTPbm5h
NFsDaAPj1GJqBmjd5dC6Rj04OWYtySDiHl116meiFoZSM0irpEGBWpr0wZGx1cO7RFKbMsC3o/9e
8/eu7gTGZV0R/jzM2cCdKWKAXLJKgcZ4inCupA0Bm2C5YchtnfK9ptUCe7l6mmf5xkLcGCWgjq+T
EFMn1GXyV4lJfyYV2Ao8Xr+2b3TNa0ZzkZGnia7TJsvQJaW5o+ulS7CASJWDyZ7QRCvLel826bYB
9mf3qmTNfYYNuBTs4Hr4QDA+C/r526EGGCtq+HHiSu02k58U637s7usy24SkduP+YaotL8hMJxlf
kvZuqI5tX9zK/auuB3vGVXfSHzVa2HXCBOco8DvGQjELi0yh2uqoP6qlH8q6LYMOpc9LUciwZgDO
Xc/i9cPzyXUZ5OYRvccN6Uq3CcDTwPgmwCpPhgi6N9mRywS4inc50nH0LT2z071OUwQPVfRLFsrR
qRlGHFTETWiD2hGtbLMXaLroTBdvsxmDSkuaxDw2xQsjqEk2n7X8ef1ZrtbiMEkGFlccHfrFiwNl
GRgOGxUHmnvqfvSIS7aoOpxQ/dlg7O+UbUQADatZ0LnExcGVRE95Pn+WvKGP4Tbzm8PwCUzlB7IB
qvK2AQi2iq6xYFd2Neo7F7s4TTkaR+T3EJvd1D90RH2SU3jJXXozeLkLFi7Bwa5GFOfyZstzZshq
GtayHkPfk93EPB55CG7pEaXcxJee5qXT6q7VPTBmqnaP6Xhs+9kKdl5d9en6DX8jCv9leM5ueJH9
qUNI1GEu4dCC26Eu2XlMHam85VN9T+E/oky1Mwu4mCYm5VEUU9Gq727HhjiTUdhG19hF/Fml2Hmk
gDNH+bi3QjscH5v8fqDG1hhbByydrjHuJHSnMNKk6KEbFh+U/syS8ibGeGyMmDBDS79APmZ2vSB2
Er7hRfLJa64ZST2bVmSBw0vixqHTHSzUqcrd+MK9Gn791/VTXa0mnF/vItCu03hK81km3zU7EH9a
DTgOfg77dKffDTNDnzN5wSH74Gja/YrAQOBd/wFrfvJM/jIL1UnGtGk2hEq771CE7OqbMvoVVY91
p22ui1rZHVOBYvffNmKZjmLRojDgnMxjeFftdBTqf04gIEKl1xGtwK6543NJ6qXS0CKtowqcJMd6
uqWYEKh717Le4mG0BZ80/6ErSrHEiuwZsOmAyot4+3FeK8a45B2ePTAQ6mdUNQVea9WQn53fwuIF
IwvlijI4reL3yBOUevcpe7/+RSIZC/PGskLPgf4GO24YXtVxu6wLO5oEUz+rxbvzC1pYtUmJ1LID
wi36ZVVkJy/Az5jxbhCGOxgiwNiMtde2/wOSmNkNXbuvhREzIhm5Xwd10+/nIYIBEPUUADHSJkQD
R7yYKXqHC4uCcTZ49oHQY6PRh05jjhnqPir0h4ZFgqe4Qld3qV1LS1KVMmlyHKl2G91NLkYzMNq6
ye/UjXSY0WMkm2wVH9MCe+Yjo//Zu/UuelAe6xvVZXvzrvT67fQD2ijc+Z/f5ZVDX3ax0qRiUq+E
sDHBbip+DqHAiAre7LJJBULjvkm5TI9MBvseOPmMYgJC0+d1zRB5/mVuH7J60IHDhTgKGBaSLd/O
INT0RvaJVyC/cEX1kbWNmXN7uVyBK4u+Taz/Yu67muS22XT/isv39DIADFvrr+qw2TlMT1S4QY2k
ERjBAIAg+evPw5b3s6al1azr3Jwqe8rtDkwIb3iCB0DkhY4NaPRM4ifbcQW1ice3KgdvxVPR1epS
TzaEXCSWMjR1VzUqodmm2M2s9gr0jQnbUDfbrL+xpP0MZ/HqGq/Wm6C1w5ZL3NQ8i9MHaG06QHv6
H9oj1HJQzofU0QqrgfPE9vQjaGGQK1Brdkr75a8f7hsTNbpaj4qcWoyH8zo+QdxLYtkDdzIYPvnZ
WyT7tybD1QqkdRHWUYYNN6qqWx8eQlX1lnznhVz344TzvQgoXi8KrzG8maoJaEgYOCpxd+4iXZhj
++LlKwFdVNDo9nka6yMHvHfWVwsT34ESBYMBcRylO/6eJ+0nCH+wVQND7Td1JH9+/X+f27yjfhfP
NlKb3Glwbi6NqzsHflI1+mKx9VRv3R7Ba74DbvNNfbOfLxF/H/UqPSldC0ru5eQDKjAkRiLRio9q
a5a1jOsKN4ElEGjCRtCeUbQJFjpp+zj7ghrdLC73Vuvqp4PNJ04YAGzsgGX8+hZkMLj9C/HIgi+h
k0PRNlrkClpa1udfD+uf3uy/j3S98mb+NIlwAkICgC0YkZy7kb4xgX++Kn53iKt6xOB02NdSQBRm
weC0WlWbbDffQIuu5j31beLiTx8lEE4+uJoAiV8zS6PMGYbG7YKniX4pxOcCI7p608L+p2Hx3we5
Vi6p0VJoLA8HURTrEiFb0C+SkvSLwvrUv1kgu6DJricspEscEGYj2wMf/PWI6IIogpAeQy6bN2dq
6qSB0wN8n3dT5xwLMqMkmvSOjmJdT+OSmWKTjuMWLIHER4EwzaJbVoIpEClrxai4zQJ76aHFI1px
77t8UYM1BJLx2vL0Eobcq9LNT51ZO6PaRQwWalO2aVxv4YlhO9crPQfSin54x51PmuKhcrNh3rDM
p+JOV/6uL9ylKKMjzCAXvfs006QdVJq78da24UJjeCIm77libxEEfkQKBwH6Hq6NDggBLv16A5Yw
aNIcgnhPLOBA/Gagcrpxqb/kLiype5n4YgIbvvtYT1VcZxtPFsu+g0qXgorbxNccBGFeCVDXITwk
4KsGXIRr9ctJujCWXAGNdmRltahSBnroW/zrH3HuVyd/9YhNT0M9ZYg8B79/ytmwqpW3aSJn4YCH
X9H6IYTBQwZ03tjRBLKbiQSJv1Pdwh1MLHSTcHnrFrf21C8zILWAbTsGSEi9GeKCATk2dfLP147v
x+S8tny3UNcRd9uaYQrk6QRsyloBnfPrI/xE+NtF3wBUBkJpNOMsXx8iBaFGkhIgSzIRG8+IOSuH
5OWdkR4FRK0uVznW7CXxc3XWMrAhfG2spNPNJhwU6pckAIzVpo+1gZ92mj11GUcDEIKBiez2bNwW
vnbWakD1Fw4qG6/nDUoIPgPCxoGdh4efwKwR+6YozqU3PZWc3IBpcIL/WAo0kvsOog10WdU9UgQv
wgZJLL0rLDMkqrCdVZgjn0TIzWMzmNumx4CMrOEggJetuLVTI8RJlUANwRdwDYTLs1lknn5nfKtf
+yGDmEI1KcAR82htwJTcTAVKsfDn5nuj6nChphHlh5TodURys5a0Hk9N4QQx1FmhjGyTZTq4eh95
3dLtgDb0+7J7/+sH9MNSC10CBzhYLwKN/0cR1F4B78RpTZ8MFo16quMgtPa28t8aBz+oj83HgUQ1
AO1ggUDZ+vU4YB3z65oy9pRjMwyiLk0AGLJi6tVe0rbW5xzwU4gS14s2s2f4y1lrDIbcJiopcOsr
j/NYNRPgjQ35bNLiC5qVX7yuDSDpnfpJA3a7JgAqs1w3S+D6oB9T+y+WGz10sGddgt1x1gEgj1B0
Ooyje2Zzx0aM3RrSHFuvsl+isWniUlWHkJh8MVTuZ6+3swXS2DMLXRNLW3yBSH8VS9Mswpy8ty0Q
WXIfwWTfIKKoOtAT5ChvtNOemCKHwG03rHKfuYVTc1O5klN5O1oZoo6J3fRUg7ea9iYBFAw1mdEL
F2GfHmzYe8RdI6AKzQiN0cb4WCvyBjh9zklf7UVYZCFHcllnQTO6JiE3njN6Ge+dp2wwXzmvDq2X
5gnNpvVkKhUb08PpbG7j/NOx9vqwV2tBIfg4lGRwnpQenicVzcC+Hgi5t3hNPyK0Xg+2a9xQHUIs
dLIEe0opK/ZRA2Nh2S6pnCD8U6EdNZXgvAFZmwjfx+zin2kp9jVFe5D33bDOBwHQE8oIOx2kexWJ
lSfpLjTqI2nxdIQHba40rJ/9cl6VJzixeaSZEmdCvu16u0ZmBxuyJhBjeUvzIPjxyWEaBVB9C0EJ
mXlsr6fR0PXFJCAq+i6MwORFWYWgLzkYGG000bSwZOHDIspG69wLP6p5MHou9up5w6Zzf7Nm5D4j
wRjryQN2OS23aQRLg2CsbzyPHwKRboZpIu8GD54M2qiHqacf6kE/dFg64kw5LbBe9rOM5H6o4MaE
peOWhEIkjgOxrbFiiakBx6vRjIARQ/+gbeQh4cSiDUDoENZk9GT88aOD6ZxwY4LYzp13yse51J04
pdJ/BPFhjHlYb6oK12IBAR3XSstHaYla0xiF6RunGyF0RyXE9Xg5JJ3q1y4DRy7XDNjVwD+A7U7j
oQ7Euh2Lh9x1dhYzZ6srPvByup1Ed9O5VrXwdHCE8jF8GdJ2BTnsYiN5xl10dDvA5/ELvdtUb3Gh
fiyLXYIEiv69B/1Qh1zVi1BM9D3jZaiUeNlt1/erKD/2UIESuYI6EvSvwkftBquJ4LFA3ZJkYmmH
wHzZUCws3lIj+HnI4tAAPR3Q89Dofz2estYAl+uR4GnkdCe0lThqPEkI4YzMWpTMemyQurXpXLLr
E6LH2OmrjVsOS9KYVW29+Ja9g1Xfiptw4/v1vamiWLnNpmMYAOaLF7zRm/nJdgXEpxMhig6Q+F5n
BrpCetNGnD4xiXMCeizgZkGLL79eqH4yy3AUClr3bGbnR1cJPKqawg9G28Nm5e8U1sEMYwjrPnBq
7mOuIhQ0P//6iD/kixgV3x/xalQwM+VBN1HvqWnyBPL6CwqRlgjDgtTO4p8e6vUqfPXItWmrnOVY
/FsD8Iz3EECPTPEby3sLE/Bjs2VehqFy7hAaRcEPlgCFGr2hdh3EFgt2awN0Vy8Qkj8QqHEyWKJa
iXf+9aX9mKleHfEqoM3HtkgDmbMnKEB0QG7v6KZes0NDY5nAyu1LvnsThjzfrtd76euLnEfsdzG0
7051LVpQxtmxumt3KH+uBcChkHF/k7P2Y3fl6vKuSlilGGHhDDHOp5qqdaTYA7footRQSILQQRwB
JtUYAlACoC3NET7pm//H23s1LzrRe97AXQrok16Sr3IBrz7UVCxwAkGBebsbMgeFv7q3V7NCM1np
wmAA+aA+InxaWBBJARUXPjVIi0cr0fXJEp9+fZU/mYoBFhh4AlCsiNF1ZS1iBZsGiRYMqF+7zu2X
6DN9SKfbVN38+kA/f5zfHcl9PXQIgg2mAJuBNDjVy6BPH0HE1bHl5s+uyU9uVZ/hGHTOIojbVxB3
Q1/tLSWCeUL8cIfn3Az0UoqrvQrLh1FUqslABhOsPQ0R8u2CPf36Mn+yZON+/vchPHvODL6bIG2f
WrUgBJF/N56mBqiZ2u8Ofea+Rej7sZg+T4/vjnS1smVu71WsxsVkz7OZe70OluG9Sf4i7ix/fVk/
ahngaKC1e2DjBTaGy1Uo5gDYP6adx54ucr/VKpJLd9GsxGwh3yyzB56u9bYp41lVBZblSA8ff30G
PxuoxHFsEC6IH/4gLBf5RtrVOKBb7zyoGtRznSXA1Cxdab9xrT97hN8f6WqgtlBKJKYfw6fGSZMR
QW+kPnvFW8jKnx+FQFAOGgFgUVw9PqJrlKFGxZ4E/+TMwpmgo7dvqZD85CCvCkxXB2mHiiCkAepV
k2gr0w1UT5DSj8mvH81Ppjb2PZRMIVJMoRpwzVtjrp/WdtW4T3AgG2Iqs8cS4rcts2M/kzeQpnhn
SrkWOj3bwl/aSFd/fQI/ckUvpVMCZytCITt43Ygfy7SAnawkT7IK2iUJ69u+KmQyCDp8Ggu4qaRp
0EB0EfajQpvYRJ5YpSXtYho6t4JFauEEZO/189qepc22TCPw3lu3PFujv7F5/6UR/nBCaMm/nfp/
fB7+k7/U52+rj/zXf+H157oZUbBJ1dXLf900L+JedS8v6vjc/Nf81X9/9F+vX+Kbf/1y8qyeX71Y
CpWp8Va/dOPdi9SluhwT5zB/8n/75m8vl195GJuXP3//XGuh5l/jWS1+/+ut7Zc/f59tFf/j+5//
673Tc4WvrboX8Tn97b7WKn3pxG/P4stv/0eo5+6zyj7/dsBLef1jL89S/fl7EPzh49kRjAcfIS9k
AH7/zbzM71D7DwcgXxftH0jIQJwCW6OoO5X++bvlBX8EaAgBpIyvzEV0fEvOx8Z7JPoDSyTqcFDQ
9i6No9//+7RfPZm/n9RvQlfnOhNK/vn7ZRj/vX1ADQNLDyQ8Hd+hc6x8bc/etcwrMluOm8L9QJtm
fN+jTRpZ08Yapb+p+sisy4I2wCpquueBxUATQu2TQFP03QRulh8u694dzpHMP6UpCjCAPwyoiBBr
kwbOE3G7YqXTlmyVL5N8CHbMm/J33z2Lvy7q1UW8bgSEkH8FoA2itZTiQpBVXEVVEDBDC6LlzWoU
1scwmu7zfqB702aJBCn/iZeQeJmiE6mjYEX6fDyjZrgPIr852BPZmwrmAwCFV2mSc9teAkOV3/Rd
G62FG0HlUYMerrxJP1RTEUPlN1qOkHVY9Da0sAZWQBegs7e/viLywxVhSwJWG1qnEaDbUF55veWG
UVClPHT6VUmE2LGwCJb0hqtgWrZB770LeJlAfGjfqftQl/VZON3aa+poNZC6iI1dRet6FNG6sxUk
eKcQ1c/5/3ktGc5WhaRZVukm7WGFWfHB23hMf1KThDkItkMAcU0fm6LlR9dWe5oHxZn6cperT2OV
d09R6dC1dnArTGQdGpurZaY46jI5ZxvRdmxFS0dtI4yDlcwAlC5d8CWbCaLOsGBx9apS9I3c6+JH
8N0oBp+eBG5oQ58VvuVgQGK+fB+hdACKi77rhpWImjUP2Z0H8sw7lIBZq2Odh9V5zIunQhfTsi6i
Jh5g8pIUufE3YxAVaIN95Jrrj75Rz97oeVtDzkIN7NSgRHPquhiCJfIm1KPZ9Ch9P8F5L3ZFpm96
Y+1sgbE29uGi97sVRO/zc+P3B6vLFXQ3Mr6WhnhL5fg9xKNpFFt2pW88QcHZ74mVxTJzPXTP5Udw
88K3NrHrYTRL5QZ2COli9DFh7HYVuSmrHCY7rf1N6NOVsRp9V4CeGFlWt23FVwNw37pmL42U/JDx
hiRFP/LlZLH67KkmWsuJ4tJYNyWBJZbzv78e5lfxXkjn80PcisgEXTXYeF2lBxQGnF1GJmxHpQkB
bm/ue3hTLQT11AmERxMHkNJf0g4+AaIKw6NxApbFQuj8lvn8DbzT9VqIswE4HMU1mODN8gz+1aRr
eukr29BoM2UF2UHVqVy4SsJYMxjcVQSNiccCWQxwnigAl6nYpe1NW5XTqQjkE/y3gu04cmfFWmnv
IZyQL2xWZnu/RBdf9mbXirBfh1lYrcYGBWVI0QhMI+DCdWA5b93Y+cZ9PyFwKfA7mE0P5ktyLlWj
70L2UJoBTGmPbaoZYB/n+QSdkEDTR2XHfT+hsdIpszY+LL07FBuFX8CHSRWYoqldioS507TkhvYx
6+pgqTh4PDBSgI0l2r1vFISuUv55EOBcUc/G5EWRIbgepAMUCjyPEbaJCjeFp2sJu/pGip3ydPXA
XwavrKA+zvd90URx2qMyyDFKYGQGifmevgX1vmpgzqfjurh1c68L1GsMhNdriURtKuLc59uojKY1
C2BPPFr6RUpTLa186Bd1AcJsboPc3wDpW6qp2I2Bt3XsEfpOYVl14LbmC2cMJeQsWr6jk3IfdYVu
xeWlx6hzg5VY7rwMCXFjcRdi+ROav9D8XpVN1B0gwPvp1zPtCqF8uSq4AgYUpTdsbtH1gBBIQb6N
baSI0VoVBorSVlksLdfUEByXzQe0ssJTMKBIWd0JnnYHbCp0n/feg6374QaGAuOCGxC7LBXAUjQH
c7Ah43BuAvnAxsk+uFFpvVHpQpz7Oty/nDh05mY6FFYKFF2vJuXIYdg8QeZn820HCZnIdwO6SJM7
lE9OOw0rmwxmEcDnOUHR2zlEgdnXaNWfKRubREPl4MCy9Oxj8G1pjkrE5DoHx8+gPTFAoEwWHKJg
kFleSL/hK3gTf/bcMlrnExr7IBDtKqVAV4xu07IY3/uTXOgeaoc66BBLsPKgK5HtTChPyjOfIV/i
IRLHHYaR2bRQ9uQtIYbElIJlT2uhXqbHaiXTDmyQiTXrS5RR+8LfOiN1tnUkvXgc8k82tLWgMpDf
O6G1Iki5V64IV6jP0f1gy6+ZFUTbqvSWvG7CZSOCZeNC5mMkrlrp2eLOGysMSpPphcN9MTuguUtX
c5pgMSDnidl0H40o9/N+l+vYV9PJg4TV/hIbWTqHJ3ebw59NgLPtexuwDNuliow5uTJMY4uiy21P
Wax4au0ztBES26FFoiuWH/NePWNMxRPpsrvaJZ8ld1JgALC863R8okERuxDAOV6GDuSOI3CoGF8F
kUKN1pPgwzkNgzabFHuA2X0IVPQdyg0ulP1Gy9uPslwJOLBeHvBQYsJwaHdvUTPYYH01x9JJ90Xj
lU9k6FuA37vwcDm2HeX5xmjnubFhXfBteFB0mu1KwvyQFbdd4WWIrfh4pEH5BY3fELILGcSgmbgx
df10uWcTwp414bm3SWnvrTlEzWJYIZdrXcrHS8DlS1hgsnEdWIreM+Ngv51/CdatCafpCIGiwCxk
6pNkDDQ5jwOKqGgSitaewKF2vUSgwr9FTMLilGH/q6WLpksaZnteiAGMvZQdAIKLVqTIzlFj6B7i
H23swhV5MeKhrSWeWjK5+iubmnIlx7zaQNt90aT3SnnroCXwxS7SpMq95kSlbBKQn4aoN+eoRzfo
Mn5prunRNwYWDyPOo6OF3CJeSS7RwN9RHvigeiXBNTnSsseiJws7O2rGp53oyU0byr2vm2BXhFW2
zbjzzO1UnN0KqjdO3SKG8jWGUtf4H0q+dga6waBsT3jGkLoYKOuWATHlUyh4htp2M904RfpuaMP8
REboXHKIQrTgc+lE9Py5cqQ4ZzmENdyoBctfjPppqqxw7fMSq3TP7qzQWQelwqLg9MXGNzac/Fgu
N45nyTvDobsU0HNHcQW8dEDom78Mdcka3h9aHFok/JAa8XR6byvw4UQAHLnQ0VL0vVwBapQlbutB
ArEp2YLOj54Lb8uFRAoxZgG2jQx6HnAAR1fNfe9mK96ZlyGqnrQ10F1ZQzHf+Ii1+0hu6waftWEx
uOyqga1JWpaQ5vE3l3V7GMC0KiJQn+o6XNJRu7AbEyhJCGHtLlPqEuIPldkPE/+a8qredWNl348s
BHFQFA9CqlOoLffGo7ixKH2/sxwVD7BsPGTaOFAx6eRNV9RxZA+YH/mYjs8tNfekrbrt4IzTqgQO
ACCPSlknqyJBLLLsKXWHSSf2nBaRSuTbegLaJ1Do2kbDtOVk6g4VxFCneRmwyElkYRcClYEQs5ja
MLlshHbQ1SdvdMEJQj8K35b62yUhr3a2Et3ALY9CpDm+f4AhvB9X/QDZpKFTd3LsMetsWy36chhi
X2qR1ENTQuOCDN+eOy8KgBYLi6+6cqT7ooYVajH4dC/GCq7peKrFBL0lGhYo9WEhSUGkg4pQmFxO
sAr4FLujJifOMFhCBaSPsvvkkox1kP0YtLvt0Tp+7Inzbla0jCHzoj+WW1jWLCdYSd6Ouu3vgxxk
WYwGezGiT88g79LBM2NS+9Sy/AXt1LJhgV47HmTdModWZ2wuCzHn110OEOpE61PnLqQLXAr2HnmD
bR2ro6yjXTqWj5cNW1P0rXtPVuvB4Ok2GcoR8xVfEhcpWyyDPYOJgy7GlaGDd5dGJ9bS7mDs/jHK
LODtWSeXodTpovOtIla6tDajDouE1H2xKqYMdpl1bNzSvXEyny/SpgP9j2+7qrBuG20Fa0e16V40
Zyv0IHvRyXx7mcwNg/MJFVquIG33QDlqVWUfjR97eJPkqrc/Tantrzh2JJfk41owP4y/nbY31idb
hgtmVLarMrmAplz7ARzel8sOyqBCemisBpO6b6ZD0zrAnMwD63JHBqvuV55lkeNlZ2bIpRkEF7Yh
d9miCaqdYSr9ZIpgxRpvrbt6b0bGPpjA1zEp0k2Z6jvXpOyFAIemMaXbkN1GWe7sNEDIm8DDBOwN
p/uP3NTRero82YFZRcKyujxqGu0Eld1tpOUpa5i3ryYSgkXRLYkzQdpPheLEuY0Mu3G2RUWxlnYd
IkhdhWniujP1Iq2gpdhH3tkXaHujh2l/yoks9qHb35smSA8Wh9dqlcpHv4nYvmQT2+uArRsRjVtj
j+G30KLzW6igSLWwsA6d3azJ4bHHPhqQwz9YVjbFmZ2/CPq5CbTzADtU50Gqfu8a206avDRLDzl2
XAfAQl02yMuCit4KYFTYKxfWUAKRbNv9xkvdbDc03eLyCV45GYZN7X0ldr62+0EkQZih05zl0be9
ALWlT5fpj4ILpCILJCAQ4jle/oRWp9ffUuUaqUCcVW0DcP2Ne24UsfdS2WsKwak2FoqHS8NHlOl5
kfiNz3XMeG0O5OieM1h+IpFHG9MJxb4UjVj2WpBVbZKM5MHGUlYDkTUhztZUfrhs9laYPoiAQD8Y
LcnYs9qN5cp2ZZFiBPYobRIIW1dJ7Q/lcazMCr0mcPswPLhbr21kANvabuCj3goICUECzFFZUkC6
eIWSX1xBP2XVesgQEYkpqB+VpXPMPR9prkbFxqI3CMvDpagahJMcN7hm/XAL7WVAD5tTpwf7kBW8
jvPREodaw2ZWFjJYTnbw9TIhbFJ1e+KWVmIq6CdcFoByCrpTVXF6tIKPxkvp/TghtjIVeRbgkUFx
zsqSaopm4rBzbqeqPVYR+vNgALnLscj7rTD6Xe0GSGBDYIhbUaaHyKlSoFVHsnPtGhZgLh/PeTBT
uH1RnqNJ3Fk9vHnZNNHl+FXzIt05EPraCgm9XXzu0EmFxH/emS/BZ2lItco4sJMAAFWx6aU8DLiD
uGF4mKVzDk2TLlXljzGg2xCZQIvt1AbpsLE1CNPKVo89nu49WDYf4ccAomUzVucyn1CmIVUCWU1y
hMpE+dTanbhFbGyAN6H1kkX0vmzHNR2r94Ek7ZY44/uy0852oNN7GKN6B1cJClijQPpJImcbTrm/
7RRg+VmD7Kin6Tm3w2LpGkcuPVmrmFL424gcJteonKzaKLfWGYyi46Yc1bKAyN/arh+/DZmuMBDu
UzUCm/CDsiNnhZw5RHVRlaus6j0AHYlckSGNdj3DubSOldCxDI+XOyecNjy2JV/aKLLsQ3LLbY8f
c+EBfGA5TexDf3QXTgA4WT3jH/LURrQmTLBoeTpByH+KblLjhSe3sfZV2udwT0aJrOnr0wToYlAm
Tdd+zbA23F3+TNCOsXJ7UxeEnyckwoeuucEkt1dWJ5uNMCF9orBGo075eUjz8NTZA6Rv50FB0NLn
FlZY7M5wEgxZFfOCZ1topBiowcGrnnSmObkt4BuLyyxMKyh0NWzix8ufwZuCGKEzjxkLIN3E8+qz
UF64JJJZq7Af7TsRjrDjKrrTMKKxgA1j306jOpCquQ992a9xZ6Nuabs+EIGy6tdD1knkFW6xT123
WUHCNu4sIKwWvcyyx25cAYYGRQKrr46tsu092miIZHSbYKhC1hE1H8xTCe/yYl7YVJS9byv1waIC
GY/VZstL7fDyB5vIcKwoLZ9G1yFbQ+lLr+FPwscWUW2dOnEbaWdBBguyOC7vdhZlIaIZrMMMvmIL
aeN64wl2SeAQI+JPWjPmqOWCppY5Zb+1KhAiSqjM3Xpd18eFomrT5P5zZ/flbhy9my5TNDGNtOLG
rqo1QrUAECXMvaBo7gi1zNEPVHLZcisHKddQmvE9SXOs3jrdAzBH91ZZP2Ldk7Gbeja6T5a1L2wF
VDuDCVpQ6YPwLLgikbZPYA31fuB5cPLK8jRwA+wdQblAu1NsidE7SyHXI60QzRfFsHeQaPJcfG3h
pXfOTXZwChW3OPCN6VCKh0ihg6J0NiK2BMqdVUDzALorp4DcK6MOtG/SheBA+5VdsbxUr7lR0J/l
HoKtMCVA6drDEmEdsqVMj5smmBGaXl4fWl92Gw15ols7Kvbzvy0Qhqzp0nssXYSmIJcUhNzKLrgF
OzZMMEHREbC6aZlaX4a+6RD9p9MeElhniq4AsHkGMt+Whm8WEU6AmBA1428HPZa+FTxwr3Q++TZv
ljmJ+LGc//AoaxZtTaIE7nIYfTyfh7L+yoWLRGxCRO/Y4bSqpGffBTL0t3ZQInXXrtloF3U7Y1Md
G131G2OJZjFZ6q4EoH5nM1UsIUaB/LCV83Sj4MWZ2kIcbiBpR4pgmzmTvf1Q2ZgzviHDQo2gJSjp
8iWpgJakNTO33OIN+gcheWwEbmGEInruN/QgUzU3V1Anzl3dgZlM6AFiiQius5sS2OtE5KRasnnT
5J3YBVYL4TMgrJeZhedMvk1t6ekyAWW/giAdKQBiZ6g5+sy+uyQMYu5k1HOpiY3Rykc36n2dTsXT
2PTgT4IcBInRbgP/rmLDwo5CPMSGyFzUyEXUCfR0gnRTp1a+Ggt/F9QshIiymUdJcKgMXGAZsgvc
kPq9VaOrWs5ho43+y55LoICglrWeEPy+UZj3XmOO5qoWcWdHH0LBB/Xw8nWRscYwcmuYsgO4bOkt
2ANLnG+ErKDUW5vXp3AizT0t3+emY7edqDfdnJT4JthfGjktXA4gra6HTQvovQ9exRbS0qAlTEN0
NLU6Wl5fH90pR4ZAIY4zKZ6g3a/vBEjWNQSlb7Mq+lCW0GEfqrBb/i/KunQuzL0uQRNY5gEujg42
anfXylsaVr+EU11urZ6HibG0Qq25UbEGkn+dYdG4C8pgf+krys6PFhVz68QuhikZ/AH/VVok+Zbk
DO271unYTjnBjJHq8l1XgRRbNIgj0tJZXaJ8rsOXwidg1RpzaFixAbzfO4qQmz2xupve0t3BzV0J
GzlQy6AF7B7aGg6CfQa0aovtGikFlOkD5p16GcZZFEybQQvI2Ku6W0epD1TIv4NS5kPnVQMIkVjO
OO6hkjziShSLMz45aBVYI/Sw3BwEnfEb5Ogf9daP2ecOSd1X9bqR/roh/6+HusI/v/zI//hDr/r1
/3806GcI5//coF/r5+r7Dvz86W8deIeQP1CEAoIDVhMBILIASH3rwM/voC+GNjogopfm/L878I73
h0/RDI8wNVEZt+f+7F8NeLyFLyBIcEEMBOUr/Cft9yssMXpM0dzHh7UgitsQug3mBt53fZp+7Kyo
6svqxvlcnOiqXXfvyr3al/tpNy3zJezO2WJ4A2MJQuXrqfntqKD0YO0BBiF0ro7aeI0K/DEqb/rQ
Xw01WRUOIPUmPBjiJgTOjnP5Rlj2B+CnUWPuYjgKJbhXG3Dll3X50KPLClWXGMqhGwuYe2eQ2xY1
Abd3bsKq2XKKNbTmKw3L2tKr4Q/ixyR80cTeeBPqn65IoLmVAk1uxQTpUJFWSdV2MIQTZ/jd3qSQ
qkdjM5ZoZsshWJTQPYek8bKbUP2yrHVh2/hyEG0kdquBPru+KiB4ba/6Wmzl6KyF469cL1h0rT7S
jP5f6s5sN25kS9evsl+ABQZnXh6SOUqZqdEabggNNud55tP3R1fVbivtbaFw0ED3RRXgUslJMoMR
a/3rHypHKoyLCHVED8TCtgdr9qYLt4FJy9I8xiVFebD2i9ybMmWlyc1WyWn5bB8sJHzSUfG0/oyK
JXZxQHflON7wja4U2T6MSg4W3a8TvT1Vdr22FXbhbhJb2e9BpNV7pbee1OwaCPduUp96gRHNaLu2
8TKCrwbtYyIsNG/NqqDYWOJRsmJnt+Z1YKUguzU32G/KYjgNebeuovJq7ix3xG6TZsJT/HkXWZgU
Z8FuVM3TpFG+oxNQwsGN9cmRiw4j/JSsm3QtdGUnyfWWweAx5ZzHlafDNSK8kkB4NJCoye9dNeRx
68qdXSnrCgfeDLvUNpVWwjyF6o1/rL4NLa1IRq8ip143YaRaKzd2nh/y1vTaaquXm0w6xnGzoUMw
jNXSE9fSTSHjbJXidyWXq0mn5eCoWxuZuOqlcJfP2k2XX7WV8aCKcd+WDZqOBQJRpYMu6VvMbPaW
Ve5ZL3fyGLlW1+3apr9sKtvtJnzzzNwdyM9NU2N0qnTnp9XWAi+NumIj9Q9RPFDsti5Yz3pUmnWi
1Gte+63W26fESG9ybdzjfObUZou6N9+Ebc//y2BxotPWAkcthBOAdEW6QctHwUSBgcue15TvyQTs
2+W3dVySJjd5aj2v1apxfd92NBNzbcoyL/Z3MVXGVGjbCTFAGrV4xOjy5GaDfo3B3mSTQdI/xNN0
KUmz16FeHUiPz1X9Kiox3TG9qWTmfD3Gs1cVTrKRvjIfiQHKN8ldcF8FK1WdbupwcvUx3TZGdi02
diGbq8BvNkoxP9KiQsMIChf+4eCFsQy9J5lvlLJLNkmD20WNqGtVh9qd4be7DGCA1Pr6TYonzaUx
Qa5lC98teAOhqjjzJJMEqsgXhYGLdgUDhcXfamJrzMQ6JqWXjRa3hqwKVYsSmvAbKFrbeES7I18W
FOTgcp4wSlf3L832ApP2VVE2J7Md1rH2UJILFs8lPUqMWe7XmWXqIGDZp4OxkUqsoYencHyxGA6F
7EhVZL0HlXotED2WQ7VFMeQlqniLanAtvT3GQ3dDlev0s34RFq9mZa/KpqOXrh5CAjfcplJuy4IE
QtWutkVqb9Uqx51/LFhQ5hvU0CMbOL5/jZflErnbDARFtAraYt9LgpyODAm8YY8LIs+7rFUbxGOu
pGivxUhQ6G5od2kvHjPffkZctMgMy1VYzF4JCFcHDZASTu3U866iNjmkBvN5rIttYgsm9O+JAsmK
0NvU0t4bRgNZgu95Ux166KFZkDuC5ieKLiv9Pgr2mVRdy6W0qopspbTI8dLZs6YUmXGA5hRdcaTj
RDqsM00cGAOt2t5cZcy17fJlCAYH//q1kimuoj+mJpz7DAP0ttorefwepP1DC3FZkbNtWo2nROVv
V/F38PsNfQGBAYNTFwTZT19kaVzH5kvQVM4Yv7VFe0yU1svTdxrjbaG/ycp8o9r7Iki+aEPotsJy
lVIcCRr3LDt3Egynlh4P7tshjLVVnFhuDdyYTs+WPh40a4KLYD36khciHeUodUODHhcGQ1h8U2XT
qbXnqLVlxpDSsWQEk2I9xqmTbc3mUBs+eQswItkWZyQaybjp59OgPBLm3QwDFWeyAkVc0ZVLJC0Y
w1YbW3eU1M0ybLREvaq0am8wluj98tB02WPVwUVoMWaxsNse5p3cX6tKc1VjLQQ2NRDdDBvWCfJn
S8sOiS+pTkzcgqncsNKB/V5SedjiVT9L+nWuT95kJ446LWHL8YWojMtEt+5aCV99RUgvsXlPiIKb
C8sBRPFy1MR1i1OMYu2nWb8d5BfbWINXIVZelXjfUVCsFYndWedIbcJVgQQWLb4jqmbrIyevBbbQ
5tztmEghFvUiZo+av2ecV4rYVerGxfU1hiIcbkIz3lvGPfOIy7z5ami56mqVQQSuAAzWYcDwv4ll
/nSyi5dWPNcwrKa0WjP9uFLtOXb7SrnQ5dH18z5C6Nk9dH5304vxPTYJjyzfFc4YEJuXfMSadBrA
4k1G4/U7QQUXds5ED8XuMh9aKbnuMkJ1ef08bEcv64ntoD7UJSCAUkJZ/JYsWen986yApmNw0GMh
CStXZRySMrzo+ngdEU9VSgStkC9lEhcjct8rEv9WUnkJOJYjHmimXFIaXZSVxixW2lsF+vmmfYDT
dhON3ZOUkBgw343Ja8sFxCrT8aC/IYngGbN/bUyZEl36KlmVPoLjAFRScMVUN0Z5NeQMLWUVqLru
zJcUXDZPiPi1dNdkbmJ8LdsKatC8FkBcgcAAwGA7GzMKM8WZJN2ZiXW08Gj+oU7+BXnyTOPzVwn6
QzF4xncphNpElU8xCDius6gACZ3i2d+Z7uCZM2ll3D9+Q5+Fin7kvv/8sWe6hVgKIc7mFjXocCv3
aM3Cb7nQ8Lr8TKPx6w+yjYUiCnK6EH0/lNg1CsYSKQ33N5BdmqxCpL4bGxNoXifX2JY4/Jo78QmD
80xc8Pf9/ffHnnFSIY3GajPysfJ168mu/CXunfhKsV3OonX8KmpHuIrizN+SJ/8VKftnnnFnpnV/
XYCuyrZlGARHn9tVNJU8xJKhp6f5RDDSTbSlMhlcVTtZHmLE9bSbU+5fdoK1fdkIN3xm/v/7pXVG
3fmzzfjhCs6oO3IvV1MRGFxBfG9GbPfGe1nPn3zIr3oZk2zVRQutk+R69vX6EUdrOzfpqaqsHN0p
alDIbk42vHbRRaulLN+QSssXn6yrM4bd95tb6NO24MMNGsKPyypUk2Sa1TA7GRlBL8ZG5F907a7x
UwDbjTk9/vNH+eOnnRFcLdidcE98HmVJL7HT+ocgu/79R5yFa35fMBY+NwpEPCpQzTh/kuoslzWl
CMtFrKfZKXdj+qTsUbJulSuEvfJJOzHkBzh0kE9/JsP7xfP88Oln70tkJr7WBm1+quObxVxAGRfG
4hVsPUfkb7MUfkYtO4Pgli/wwweeNcEJM+iuZqhzWhJchw1hGORiOJ3HGbohR+f3D/cXr8LyaFkn
SD8txt4fVwvFjW4X1ZyfxgZHXvFlJIWs+yRI4AxwW24Ii+9F8ApZbnHd+fgZQGqZ3ARFdhoVDGo5
/5vpE4bsZ59wdlQkVLxNZ+bZSZp1T8+ZinxqN/KL1/nDTZwdC1UdG5klcxPaJtiqW2bJm3Bbbz7z
njxnHv/1sLRFqAQkBFf248NK4lKmROoyToXFdy900xMYMntyupW3n0U0/eLbZ5uAS2rTGuryuXUG
IwRNLqQ2OyW0gOhcNhM78dh/Zqd9zqT9flOKbJkayYsCzPXs4QVKUInEsDOWdHJcnNkyWpkBfSfw
y5q5qr1OHn6/rn9xuLJh/PsTf/au0kPGU9ay5kYPd5bC+tYzQOusT5Lzfvl9/fhBZ9ttYyW95svc
2qLV63dW543byNU3kwfGsOAW29/fmP7LO0NXgg7DVHRDVT8uEGxNoOlMY3Yq7Es/lI/tlN9RRc20
cVBkNAJQG4iWg/7UdtvEPKlxDtRRueYsqKfno4WKMAwvmCFYw1XtB44UvEJ71HqqLLX3CJwiait+
rXUJu+AU05P6FvuKndaFwlVHzZHxMcElYdXN+VrEMSxJrAYYVpedY0aJ13fJFu78Lkx0hVQGJoBF
NrqVZn/Vo13dn/r0Nu4C+QK8AVsoe4Io3T8aknSoCdv5y6n/fwCT/r+mChPLvvCfUeft15f6/V+7
Jl30YMs/hzevyF/Sv/9b8yMk/f3v+ksVpv5hEdnMwM6ygGChZf+NSZugy5plI2dBrkFc8VJW/q0K
0xWAbCBidPiKrGL5829MWtLVP+iL4XejY9U4A/CN/AeiMASwLO4PsxvY7yQccJTg4IV+5KzcaAPb
kHxkVXtLupzhwzmZDRm4roj6NqvrJofl3CXS7FiQaaUFrbW0SMWJWT6YAYOSCYUhDkClN0I3pkEk
VTCTAYXa+HIqq9SLmizy8jpjehXvfZvQkLnDSiSWYuqKJpVQWWkdHkDkQs+d4QaEGw5mNKzSWWHV
Y/ooIddiYESYaWTJyVrVMc33+ZXUSI1VJuPQ0xhysWojnJrJCGw9U08juv/+ZOdFselFe1FZc+JG
+Lx5PqN3p7KUzE2RxyP13E/S+JRIxbrspjtJ6ZmXhqFrD/ZOs2BuF+S5OcRXE2qdXcgZc3qzNXbw
WHIgIcpPHDlgMOeoR2y7P1oIuS56dRfJfbeKoTUkiDehNQP/KoH6Cq2q32qSfNOUGPjIIymxaU3B
VWHfUkzYxRXKmjuDEdWXpxgJjzsFdK1xdl3MtPb1gLQrHpFIa/petwYgUAGesVhzkQpsH4q8/TpP
Fb5IZf4c1A3EdwDNMD/mFV43ftVz5AmEIIp4GqRgghYiA38EIJBohOisu6xz7blZRXYGGMac34Kv
wc37ziizlRWl8pKhp9nIQE6gAonq1oH8yjGIq4AxPEp9vo86D0332vbvYkRn3YqYWpCeKV2lQX0o
wgoCXVIxkKs8a4arPvVAG6ggYVPZw50G0YgB21hCrjVCVxOEBhnkho2XXcuMIDPWcJ/GsvwSx+02
83Fu0MWjUsGyqSP5LVIfioiumUF22hheERXSn7eExcSuCFM3SmHt1iOoo5mPQI8WliRqsE4yuFSL
CR3wAyQaUipWwyytmkZ+Sohzlw3wnrY/VrW06bUKMqmGjAqcYWqbG52BtK2o6PKOuVQxUNCcvLmc
wWtF+gCSlHtRbaAoS2Wi66XNXGhvQcnvyiW2j2qXrJoyJX3DMvb+CDQoBase/ZZimlsd1QljgIWQ
NKCPIsLOkcT8aI98RwFTVcgEzDKTzDqqVgSzYjjogXmd28ggYzgEKUCviz97UTS2M1TtseqwmpBv
eh0BSpmkb6lgBJD60DXAljELqjPcnhXCXeZm3YHVolzjqUgbE1ueOI4921jZzVOiN24LOxzfbjdW
xx0HGmS2tQA07AvTsaDqhGGMl2d8W+UBCeGlApqcgoJbOnpNsMNWYvoUzeK15Ws16+Zer9NVkMyH
JJvhgfnoB7oGKYMEkj/LTlni3SZ3ueQyfdhq87yx/XhfhPq2kbDcCZQ+ATR6z8vhSszxiy8vZCYi
XaDwtIobj9fcY+NVaL4dEWarJPezFaoF4E/fJUruUrU1TIjaDCVGnkmu3FR7PWGfKy1zduaFjy6V
gJ/2/K2phj+bkn90kv7/zG0/yKw3X4tFvdycj4D/Fw53Uf/97pzlZW2JQfvXLn+PXvJ/nd6+8u+7
rzX/uainD4fs8hf9dcgqf+CIgVEY0aV/j3f/HPyaghEu1g+MhZH7Wcoirf/3IfsHx6fMXBeWiM5U
djma/5Zem38gP+LXqK11jud/OPo96z/xJsEwCPffhSMhM5w+a9eS1J+G1EfRr5ANLrt9osEMf1Ln
yTHz2lmUQHL4qkq0cuknYML5/Penjz7r4zCuk4xCiRuvVVs39OuNPzauPLD+p+Qg/OqSPpxZL+nY
iboea8ZX1bOlSls79J0A9Te6Agj5OX6rxiqocVCTqqOtMXcT+M8VmhcQncUR73R9uU5nez1J4qKR
1Z09Jxtf2QZa5NmWsp7DaA3CcjGOFSR95dBa+iaMPpl2nwNxf97sshIQuAs0cGc325lgMpzNjUdb
6Ug+mk4ZqxZ0SFX4aKqvOlvRYBuuHwZerK2tRjvU4MAS3gpTty8gKiGU0OpuDYH/k3b6zGPC+vPS
AMhg++HfpX7vQX6c/kPYTtWciWeHZ1mhThtJDbHtex+5pklKF1GbNwvJMZInnAU/Ac5++engESbc
CKT/2Dx97HAyGOyqFlWNp8sBWR83MTnzaTs42XStqAJHPM6XhByTMHPS6rNgxXPmw/d7X1hQsobK
HWHf2deSRUkxl13doGSp3TLq13UZbeA63pmJ7GZ67jAqW0dGyHnob3IEy91kXeYB3gIQiWAufgIH
fUe3fih5l+vBjQ8Sg6EI+EqLHcOPMDEMbOhaSHY8WZeEM3GWOP2pDFF6660lYYk2vKhZyRxI3mg9
Q4dQZ3IhfNVwqhgGM8FV8xRdDbPxFUs2TDhHwWwwQVLQvWNJPLt6CdkhzuXtqBcnuyPkLms6xQmI
YzND/hROow5fYZfHyktSBzt5HskuIyRmrqkoB6+T9U3V+blbTcrXIcWlLZCmb6kPX2yqL5MZXYhR
NLMzaKSWFQNjscn8YpYtxkeG5CBUYkRpdkdEkYy7Fr5HS8BXowVMmCj7UsZdsW29plM9OGIWKGl6
XKnmpt9HkiI53Th/Jvtd9rfzB67rwqJxQZAKaPXxgadBWfpKzHA1Dl78gHKvfZXqAyq80DxE5b0e
3jHfped4C+4U800095p1Hd3iRPTJe/DdK/OnCwE7U1TaLYMszo8XgiSmsHohsxLz8CopNZ26XX5j
X9vLsT07CKxyMra6TU1DTZnmv8nM/zIYY5nxoNTT+1iLF4T2t5GJqbYUXYakxBjR2zjYpzzFCzHH
ZqCsCZeGYFOrxlWgngYhXw5Imjsju1FnY5v25dGsLQxu2zucS5zSHgKX4rx3I194Vi3IYhuwER1u
NEv5DFo5Q/W+r3wDgasQsqDfOd+FUCZMKH3JFBsq0xkMe1s301FjQL0YX7B/oNaZNj3WRIgi3aY+
0UGtREARXjfrH071X8yizoIGvm+INrnTIGUgcwaI/sevAsKi2uUjTiGR7bsT7KEh6F57Qz1lbXoU
JomSedsdErl5GglPk3tkNJntzhnDjICWoy7Yp+YSGj0TR2chErQkbvcqqWuhsgpQp/3+evUFUDtf
OtiPALgxZwEoOgOtw9Q0RJyydFqjfkDgCM+9t4+poq3kUl9LkeHCTb/VMvO1l63bBIPPTCpuLZTA
Tu1PSO4ZUDZIrYjQnX1UTyZYFpHM8DKcIkdJKmss9ymH9tjM19Fs3GO6tOghp4PdYJJLF93n6gWl
06ZQoCSzVVhh4+pVeVUVyqvW9Ou5Lo8gqs+psgxKpeaZwGQcrOd7SYue0sl+QaR6W6TpSsaJCh1q
cDU26aaJwhF2OcJ7CflimE1enULHTpgwO4MZ3knZZVDkn0xUWGw/PU6odgLG3WJbQAVwhl8iqsEK
vO5bog6zVbTMbuZB98YORkHAFprmwcILouCfULHmX+BZck4uAoFIE4VzqBgYQ4EWm84YLvuqvurU
5F6o3F8cvcsp3sKYRq/pvBhaq9W+6CcsJ6Ln0C7f5FbBiVJIF5MyPcfFsIksAkoB24w+34q6Ps66
8UR19D6245fWEvDF1IdQae/6jamlmzDbV6Z6QWaAVxZ8RKLDxx437eA/lqK8Q5nGqD9oDkaIMTH1
HAxy6rrllDPN9AIS+wn9Z+rwxh98y9qF83CRifIq0ZL71qwfVCt9LyP5lN3EvXyjFeqXXOA6AWNC
6FqMWStBOU3qdgFcK3gxPsdGOKU3ohm+SeWVYYE55upXLYwgnVTBfWCDWk7Jyu4FRs7jqYntY4Iw
pNpliXqFZPIygF62/FPm2kvP3UZZdpD8/rrLjU9e+e9jyI+v0PfJkyqr2Bn9fAxoAd4DqQVEo3Xt
JptpG+0wwM4owUSZjE5D7W8n+9YatXddau4qY3qIpcpEfFXsS5gfQaxtjGohZoUZvW3T7CnuL8Og
1nZmucXIyFFb9Hl5nfbou6qnQS120DFWfuXfS2OJ7RrMlV7gU3ujd7BEhFw8xZn9Cif/MjJTF7r+
TTIEWMrqSbFqdHWvLaSoKWs5FEr56IfpSenHLYzK2FGqTPWyor5m4QEGSC5qoYdB0/9hgD37JP0H
C9cyVIyEMeU+23f8zhdyVcBgAMV77COZZdfsKHQHB57KSuqAClKN9FY/Dr1wqbGqdw0nCjvf6Wq9
UQK0+8I/aEpwwsrBlpRDMJJa0E+PVtqAS/ndJp/7CzOE2TaZb303fMOAmBUbpafUNj+r0H86gL7f
jU5HZQq20XPfFVVSR1q9uvUmsIQMPkRc4Ltu44WXxmu0g5NY69BQ/NaxVJwyIxWTkgEMcPB+v53/
tJtzHbBw4Q7JLET9/DpkYywLHx22V9vQ0bFutUcKtCRxyv4NKpIbwzLye+WT+gNs9uwQ4WMXVFdZ
hjYazeDHQy+PSUbCpav1ura8kvX+OHB3vfWs4S81WLaHR9eukgholOb1UD9xlHtpVt7hG/WeSY+k
jG5+/xh+Ls25IDyUqMrxv6M1P7sg3Y8rgVVW69nxpSwfBhA0hYTiUCdxc9wrVrTHVWKVNrXnBw2S
pwqLAs5W6TJtyk9O2O9U5A/bg25SlNO/w9wwBYj4x4cTy/Vg9cj6vAqb4FZoKzvEjCjboONfJXG1
H8pxFeXlvtRJjYbRoEnGbV0Fl1VJLHUWrLL8rpPKTzYt4xdfGSe+IXCr5LzEu+bjVSV+M9ewhDqs
TCtmT0YJI9eshaON11lD3oVq6WSqD2uiUgtntKxvky08fch0Tk+tcgwfWwpVWxk4diGe+NaP7T6T
5Qo3btRFIo8cqcfAPRLhO4HtZMgZ92OlBk4vUhUqs3VswX9Jiw9IBR6N2gtH7C8S/dWY5K/BrLiA
2ZWrARNnh1kqUS/lF3CqtguSliuTp43WV3jv976Jc3heTKqTIIizp9wNM1QztdAPQkN5CsPrm64A
reP13aj2Ad+lHHfBwOYnO3hUCOjC6cpOqxSsHvOqVNqhK/7E6f4XrwcRL4rB9sDbyXBj2T1+aJLV
TKUqaUWHbEhzszLbdTLmhya0XCchtFtFA1MGG1U9RJkFXZJAPDF4UqJdD8BzQLO7T96OpRH8sCIN
Gfya3dfmm1eYsn68Hj1qcxN/otnjrHJ5TFDtqE9Sd7YSJxhXMptrBK09u8zjbWreWQ1cX1ghWfzc
tI+CdO3PktXOGVxMJ5cropHCrJLRr3z+hMJ0Gg2BS9do3of+PWir3W+0aO8HW6s4hMQjJcFFTVDJ
tRxc5vnNJw/k53fUwKMQlF8GzYI6cu4tJNI8ZfFbsyfTKVp1vxsVey3osmGWlq4WyIPjJwbJjvKV
MU73PvxXvZOgDI83eDhcRw2vrx/guxcu4uj9SUGIm6b6NpKDzSRHT7kOdzyXN0MEaq9N6zKPXT+C
4oo/XthHbth0eHJMXoxsODcgUTeMbImASCJC84gOr/v61KbmfZV1O3Dja9wiNkzjr1Ewf0s7OKa6
FG2r9kTFFpfGu+w3JzK/NhMeBEE+bkg9eKxkcR9RPOZq/jzF8cU8POJrc6Pi0NGL3FWsyavC7ouu
rAxz3gySfEiIsK+qu3Ew76rBfG/b8qXsUnpaZ5arU+0LaIsxEHmyLvLCYybYOZZVERGCwz9FrH89
JMltxZ6PGQhuHtFoOdjCvkWS/CDBLK2Gah/iazj7kelAfVopBdzNsoXQ3cKirRXxZQgQAmRMldq4
9B3MkGRXxSfVNApedCmzvLrvTjPUO9F0N0U6oqN/AQyHHlq62ZU24dQTfBasJn7GWZbFompQVUzB
cWec1fhGnVBOCZJldZWxYC1LBe9KzhQrcjOFwXdd4pcWVJO31LerNo++WexAgzXuEGRWLllHaMNa
A8KguYTBA59IWuhJlXAHu7sdi54WWfKmosEcikdVBplz5/cWAVHFfLIkcx8iKjDN+jUmbEY0d93k
k60kHqwk6Ny4U26TBJV53l7h2RR6vcXkpFO0PfYrx3iRYsIBWAHDHAt7pNqy8op0g7BH1G3vK21R
N1sYSyzRNL592/R8U6pfM95II/KXxkfAVg8bggtV0EmlYL2dSC91RT1kXeOKPIG6DQdTjraDRtR1
YKNkjrazpGywoUsC46ItGFhZIjtWSPft1n6HC09R0o7Hqe5fEdSxNcN2Lu4SmXTFqe1XpT6SiOsn
z5HSIMXbYsC/qtLkMsknbJYUWlAw4ElKNrU03eE9g/t/QqygngWQkgUm6NaNr5KaA9H5gFvO187e
LYVIOABLqaE3+6EnikPa30o2TWRg7O1kvFES06vsdBsYyGEkym1sZK5QgK/mXttW/XgRGVg7RfaV
2SWqE5K7gaiAFzUhbMJU+ZMRas+6ZW+TwASUbKYv7HurrrBxRYG63XPLnXx/ZBoOn9d86uMEuUse
MWaaDpM5SEwnpUvshy51NdhOBUeZJ835UU0KjCEkOPLlFicON4r9J3Wc+Djb/Bpb9cHP7bsaYrKZ
RavY6h7DSHv8vlv+ownPf5Td/Z8d3ywmev+ZJsHwDVuhIv/X/yPaNP0wrll+8c9xjQR76Q8Nq0oW
HKZ70CLYGf6c13z/EQbni9EPBbIJ+eHfAxthYJUrVMxa6R7kP3/0t1KPHwncvRe+nWHwc+UfkSI+
dgeaDTy8fDapH0sVAqX247nvd9UomUak3mnVqx2W23g+FnXqVl1cwwkiKdsCdsVvY/TiHuSpawtU
Dxd2kTwa492ApiyTlF0NgmZK6wTPuFzdx6j0gwLR0FfF7+H+42tTHq0kbF07wAlRSJsinI4CVwlT
3nR2vBXC+BJg38K8GKoE+Vk/fC2/wN++m+n9d23z8z2e1TaahHGgCQhwJ1dr3bgZ6y6DEU67S3kG
dAXgh3yrdLS9HNgJ56pmrtKBnjf1gTSHy3wH9P2a9eSOl9FcOYnV3ihy+TLa420lr2IacnMt5e9p
31/0hXJTahbNPdt71iFZz1rxhtQJ5nw71bcYuDygsBsueotkvajSL6t4DlZdt/C9bKwWKv1bMddv
Pbalv38K38OFfnoK6EIVViJbyPeJ0g8VZxm2SAmCVL1LsxQKy4jMzXcbNt4ueDWL1xluQo094qeU
1O8s0N988Dn8OWDP4DciVO/8GCfdnb9PsBhjGi3HEVDGtp/3zbbH029c49wY2MciOrTysfTxNbzJ
dHeyt3ij9fImrt6M3SDtRH6B88q6VMlnv0xQjBgOXm5I2hUMxMLP0kI+NkV/LR7M+1UYNVCGzq8+
Jtqi5CVX7uKuWjdxshoxxMyxUzWM4c8W9X9gF/2Pe+3/xin4QjL8z9voRVRHry9t9GEDXX7l7w10
sRS3dThgioFnOJmlf2+gy9aqK8KwWNE20Wk/DLyRQNtLf01yHJwzdl+21r/n3UIw8AaMB9lWwWX/
4QZ6Bu4busrkacH1oSYzaJHNBf394bUytC6oxyarbsEeXVIg1oVd9e5UMuVp5MR0rRSVXdW22ERn
KrtoHT7UQUf2d9x+lTv1JRnTk4V4w7QnV0HEt5ZJU9lEzZCuqhzDtKmVcw831nwlmvCztu/76v3v
d3O5egYlqoAYJ2t4kWrLOP+Hq59qaJRNKuLbWk5cKy8PhU3GDzDJcxOMT6QFTwwc5KMBhmg1QM+F
tsoN1e1H6dvMN7DuMRNgyjraThbRNHcaljnG2i7vf1gSv9rCF0Dk43WCCCoLyxhfZXgFZ/V1gt98
g+hburGShSdVbTlrcN9uGycuq/dQ0Z5yG7po15HEPRcGZkugxfaCU8ppwqafTkdVLm6FHh0xyW7d
IpKfkYLfxvrQHidNW/LScI0Ce/ZtsfIN6UbB1Wjd44ByH6XNt9Yoyk2dcYBIxvS1xMRsPSld6dZm
9IrboepUY7KXQpHhSbmvi9sIsxtGzA8ZKQu/fxTkvfz8LGyZZ7E8CN6L8+jKYRqC2bBbQlJz5aaZ
oQnPk7ZpLL6JfhgvGUFKF7R+pDDDCKjYICNVcSelvsDNTUP4WkTv8Wy85MUXDLWYBNYd9o5tt1FC
q1sZgb/uinzjSzlD22hh/e4QpiVeU+FR52c3dYx3ms3sL2rvJhLVjXSvDpNboBic5PUono3wIkvT
ixTzwiFWnGikV7+NFQRm9UPXMdMx5F2YjWvTprWWHlrz0mBum5qYSZVXRf9NUSYcNOOTFR8WsLmd
A7crlEPKmFK378OhdHPtJmfea7aIAq27sJrWRlxtJJ0nAWHO00dxEXTmzjDKvZ8R9Jz3mJz5X3Bq
ufRtnL1SXALdwTK3acIcMsW2bqoTbGDEqTYVD4E6i+EuwsgKjggmJwyR6qumlyWU/V+ztHpOins/
wJTUro+NaV0XUbUnDhHDbxS9w95gHhZY9Taeiis7wf8OJ3tmaBurGD0IPOjvEKNibpcm/EW3k7Ir
WTVSO6OayuFypJOIL404+wyOPjNnWV51pqgCPFYmfEHWf4pUU3PDH6LKvlEw5jRr3J9ElSC7x2EX
E2Knl+11kE5OWCIX73ofRkJ6lVgNwkV89VwT29C1gW7enWrtRdJHAAOWVRJrktNbGT2S/GyYNXJR
wlHQilqaGmKwxOw1yk03iFqyQ5+HEUtEUn9n6I2DlMCg0dzWj9cZFoQarWIXjU+DxeORymc/opVP
bvSevLHwQeZPai5on/VDmj0b0DUVGtAsVte5teujsSWFyMRiezKPRj691a24rRRpZVoP/TARKdia
2xiKOPzWL5WeXkpN/jxkGixI+LVDrZKmKp5lU4GLhwoZU4YApMU0qxs51LysBYMwjo0ULIzelRFB
DmLScKdGzRXWBseujmjsF9GwjmODhNVOa0UrAw9WZqPX/TLCzf6LtDPbbRvr0ugTEeA83IqkJM8O
ncSJb4gkLnOeZz59L7r+RmRaLaK7UUChkBRwxDOfvb+9vuwW04IHq0VEEVU015awthSknjs25dou
yNEh+Q2q6BEH49dYam5idQDSEBNnM8mUptGLoSUPgdrBShPdvhnCp16DdJtEwJRTqfkTN4vU87cq
znezmu7HoCFiC+oMStIt1RNfIiUj+x7NX2S0yjPX+0FrHgZlusKr8aqpx12paG8be9Vys/64bWtY
rL2DckQNV6JFkX1yvFQF2O5Q4U6sm6PHWeNE4kCYn3ShRD/7pcfhtDMorVDljADypP0s8+goAkQk
in+rlhV2yChwxwVBE7r/zx+33PxOfhz1tWSirIwLewWjLCjvpvS1ARxp+MINTEbb8DEUCqiGaJ8K
UWWcCFoNLZk3VJ7pDXroXaHVh1DezFR83uCJfSJBUIk+AmVZ7jWnPyzXOrwwy1D2AlP75ZtYU1Z2
A3+MmfWSGT4ItMaB2/4qgzbUEmlfad1WgmK5tXwcOF6E5pKLg1Iuy++mAid9Y5qzJAMmNL1+D/Ls
tX+MXMH+Q8HzD/z/qCzdepx8/mQeyTx4qe/SUY6ta4m0hDsUWiXDa9zwq3m9WPLlvxG37VoP+ubx
8sgvs279cSeNvb+UTj4OxQMPksYyvKJ4I7S/0+Q7pX653MaZeyFve1KaIkWcqDLfq5pOGunmolYB
4Sie1gy7OHjtemVf9ZUdExMOJ/9Y5vmVL4YviXIfIA3RgvRPrIIHTISrJH3koX4odQNcqpZcqzHh
PqCZ152gXStp5Fp+urUYPvfJx5+7irZ3spLFsVgpDDi5JU+p3MC17NbVDEeheix9ye34n+HL5U5a
ZUGWM4lWFaybUOzxCF+/SdOsKLLBoJOgB9jk8Rczp068Im59AK61F8ebIvkGlFE1j/Kx25oGH592
n1pfP+0ydtw2FErFmykHz7jXaEKq7onDHZSueZ6rJxShP0QMZGRwum3V/iKr59awauQAI16pSX6M
KnLufiea6bU1in/ADz5por8rK8EtEfUHeu/1CtKq6alUFPA2ULQ4YjXuOyLPfwFr62SI96oJ8kyr
vupkqfGW/wrbCQTOT9RBAPJ5IzcNjCCOpVG4F3PrBVD2XiMbBNTtUCS31fzOf39GZQVkfGgOFIZ/
sQR1r5fDRiRllUP93GOrnSkpQx9CcqN40DbtLCFQ37XEN42HRXQfIM9TRH8/TMT7pZvI0vYdprvh
QjmuxZu4Frd2qbOT9u/0eb8pn6wxyNJNLvXL9EFYk98g3XVjBwPd2tb1oxTa6A4pe7UcYX953p6b
OIh5yOrjTcjcXb1G4iLV5ArzKw/UQ6X8sKSfUvjDKjaEtOe+7qSV9TY1aGoWGSSmPCHOwGdeh81d
JG7tvO9p74+bIUf0329519Oe9GES9XIGYkD2Bk3coSq3E3gJjVraQuQHVCeE170a29BI0Tz3DkIs
5JOxi8GxF7bQpUAkDarkdCPhQl5iSqMcJ7V0E6J85FXvg14inUTi0Bh6u9GZoBnSzYn42pNYXzf8
uwXf06PFRRxs9aItpc0fMuNAgEPzEQOBFyEqtva6jzHPf2fx6Scvh9HJJ096Tglko8qeJr1mRQdy
BTVeQOYKcJLc7vKgbXmOg+YtjNs4RSmYFPuwMSG/zE4ty98oTLSjtjzAiH/weeRdnlxnF9npz1tF
FOI6CSq1YNzjKxVQMe+VR2o5nH4XQj/eAY2kPvMhcJLdRrvLFv95JiwxZ5Wiu0/MAUvDBL4TOxlA
52Cj9mM2CG7R3Wi5MwzmIeJ9Weq5qxrFPjGwFY+rH8Gg741U39iYzx4LKCPQjyhLllxdra8akXYm
1vwS/xtI+HQ3eM0hcM2v+kPvxkcf78zCCV2A6Zd74Oyy/tusttI/+G1t5C3JMq/IALp6qgBHM/UK
vby63M676vpTT580tNpGNQiiVNLRUJaMj3lK0jSK7gotPxgSR+1IfrOnvGzRM8k+pMb+gF2MLfQg
g8DzQNmKE+qLhvl3CRyuG8PbxuS5liUY1D1G4N2t6BXMMURMQHNxhhnGMG0toTN704cr6moJzaaW
N0BNZa9GVDjgV6IaNijOR7LmZDfxpcE2fQKtrDWCkxv/+IZ45RNkSdvoodWFjf58vyas+vPDr1mt
mDTXtUL0uTAriP2pIktg1WIo8thJf5r6t9ErpD5VyMu1Kwm3GD0AlYtf8mpfNbeokA9lxu6FWMvJ
tA3x55klhd4XoCKBGuKX2iq7okRBX7XYvntFO/PCfunGt8tTaVUc/76XfWhheYGd7GXtXKUIcnXJ
E6+7X4NX2YJLxc2ddRjv5Z3gmBu6la0PWq3MRJUS4nB8UGX8QEWZc2PZ+KBl7n8ay79dthbQB7o2
Z0GnSR4wMbeSR1sxgYyN8pNRyeShYeiF0XHsDRw7tDtrcyqd2QNO+3MdJfGxQSgL05e4B5uH2Znu
x6+RC7ia+bEbHMkFevQUvmydwlvDqK/WE2Z2ljSP9KtwFN8obHDmI96IXwYnPtZ25Gy2t9XLqxWD
Y0hbWhXTJmyNP2ntAmHZZcpdaYh4qAlHFSK/bHY2Yg2B6MnGEJ/dPE6GeP3WwODIyNGhea2T/Qpv
Sbu/dl66F+zI1hf52E6zxaO2tUlsjezyq05WylzNQh3WluRN1+ahYaWg7bPR1pjlTjkA93bzg1Tu
JB4gG9+7LMFLM3r5YScNdybCZzxXJA/x863SmVdTf8zmZyv5IaEsGqt0g5iy1d5q00lKtqMsob1S
80ByWpoMQfK7rzZkIHnGB/XGsXm2PWVJHmtUoinreLQ6zoYAZYctCIWHNaZPzZjhrgWdrZuIO0tO
HVnHy1Po7DZ00uRqBkE4DrWmliRPx+uMaPN1P4j/l1E7aWI1XTTLr/BQkGli1j1sGR0jiffcxA+u
OJdPUt//m/xD/HDes3YZlY+zBDYvSSTREoF6fSIvUbGGXLyfmJ5t99B2uluUXyHaualJ3bIw7C93
oPx5NXAaIfMklyLplKutNvJ+HqgZw/3Om43CmWrJnYzJVSPkplW6H0r5qQEIskS5lWk8jDgajHlx
O8gvbfhgTMA5StmbsoewJmAMZTBOxm+kw6mJHpxs/lNgjZBp5fcpq6uNYVl+17qbTn73+o4WzQm4
bL9j4+qVH73lhOl83eEi0A4ZnjM8SKXOVTL9f33sfegtbXVhA71ljTivAMuLYX1CKhxRPl0ekXPj
f/ph8sddAluNkUDoIHma+N2QiwfMhhzZKH4UFKxG5VZ11Oc1ywfJyKBJWHJcrzFqeGLKIz4RHHM+
XMfw2Sp6hLhhtS/F7zUGdVgKOqPa7krAsY32TC1rtvOldGf2hq0q5Z1V9ncqGNcwyTb64fPS/vjL
VksbuVMSTGnMAM/a/QD7wDKK/8scOvn41dIOQUIg1oskT43L74KPjg23XD8IdnE6Po5B4Rr6fUp8
5vIArypTl6saX0a2mHsgbqzK+moB+b2j6CngZjOQUwIk3csyplhQmpVvgY8gHRaDSHUFSZEZe8XL
rZ/J9NK6BmJF1URZ/sRBU3ru6x3OPJ40VbaOYGJqGUocAaDT7gSrvxPUyo4CdVdN4CKML6H+jTpu
lBUjm2u7N6rfEf5cVflQiOn3AWne5d93dl2f/LzVIdmagzLmiSl68dz+aKmQGPP7LCAeJhGfnaq3
pNfwnIy/XG71TJT2Y6+szsoJt58yIojrDWp5PaXctTJUPjqIUPV3EFfuUAZ3jYymqe1xVs4fDSk7
ZOLjnBMf9ZWjoN6HxsKhZpqOBgOKH0P3NgmCnQsbR97nS9PyS01OB+h80KlWW1BPlVhLgET0zPFB
0VWvqrRDGqYb58KZi+jHZlbbEGVfvEsFSfT8oTjM4R+poGy/yHmDd3c4O4N2xSEyBrKqBo4+QLUu
XztA45eH5ewecPKtq9tpWRMUmOQZp4yqf8xVALLyVvbn7PkHB4uyPJKuHHUft1s9UUdFDGmi75R/
2uFRaeLbOJ4e4jjY2NBWQvZ/1z2iepzcgVFzTVptN+MIDwTTJWA4Lm9MiBxudfChVcKvDT1qEO1o
729cyc5NltMmV6tJKlKRyjSq6gzpTczkG7AGLjWy7uVhOhOpYis7+bLV6lHIqHfz0oxPuQqW7Aey
sQ4IFQwL8WTdpbvyl4IL8CbG7Nxmcdrucrqd3Kgppszy3m9Er25LCAMPhoA8BZvHHn5QwSlVDQcl
/XX5Y8+dmKdtriYMtBzkfAnfCiTGLiTzOjai53oGCxE3ntp3MFv6rZlzbpKetGmsAlIRgADKhmlz
tnbyW/0o/KbwgbdocksYNrClfwDt7pLtbNxWu6u9pmtTTTEH2l2Ie5p1iG5iZ9whFrAlL91Jdknr
Fg1v0TLfQ9rr293pB692HxGzEagho+jJOPSpM7BoVKXzQNpjH07KfvZ/yI3gzsXkXR7cMxFHZjIC
CbLUFO5/un1XZBKEpqjZDpr8WS2bm0itCVrfl5nJzqdd5YJ2GPvgTk3TZ6nAy9IgSk6sYK+8x67B
XAtb0cjz+8bJb1p3hmQUpkE1phe3cI9+JiO1SMwzf4qv+BhSLz+6gLxHFzt1U+79vDwWYnzXpxvK
kXObMTgZ8GsazwUOn4+LLQrh7IMRYxJK4W0sTcd83jiFN1pY3+llI5F1nBhFTx0eYtDQYvl8eXjP
bod/P2F9fccPlpgVIWVvCHM7i8r7pJ1uwUNv7Lpnt4iTZlYDlreJL3dFLHo43CEVIJoRkEJNy/1E
FW3RJnYHM/vyl63wtv85XE7aXB2VlowUrZ/B6A8YPFxjalIwNSbK9GzEUQfVGdsUIPfTIDvBI0bu
duBshTfOPVxO5se7Y9LJZoyNVCrmOl8tVxEZ22NBPhU9oNHoh0HbSIltzZTVUSoJeGtkJgPZQcor
y8eglHYbHbp02Kct6KRDV0cnBsLDSGp32fvir8YeHueBy48zu4GdOCTBN+bMexnZpfZWZ2hVm0ob
S5HotSUooqF/bBDJ9yN+FngJtvKrpN6m5biTwwlXMeU6TyxYevhxSBDznKpT3ic0zoXVTonUO22a
b6es/5PKmpf53U/sekXsHbt5v9FNy1z+/LN1EZAo9b3m2myHXP5o6c3ysxGItF/Zh77ojmHYxkF2
xGPbbs3zs0eSRYkVgjsq6uXVkaQrUwKXWps96UG0ZwckwqJIaXczFQU2kIkdPP1HksyHy995duc4
aXa1pDEa78OuVmcvw7W3gISSocvaYrWQMT7TmwCCLV4zSJOlNSICR9JWGjGU9qrkSl2gcCFugh11
SBZpnJqXqZ+OrkAmLAqQAsnKsZ18l9pYjDFUwQ2yFJuDyskXIxKcV0wxvg41ILnCPTZI1hFrzu/J
gmbQGhKy7b4MfxvtN71Gd1i038OMtC0WIao/fxv6+soC8TiN0x360T1ELAxLD0l1ozeQNsogpl4b
Q3VRB6WCwhnw0FM0m47cVlQj6ZAFu6S4ma2ut+v5SVWfegkhTwipMgG/hGl0E4+21kjtLvLH46T0
SP4GbjeNPaomaoH8VYyeGm06hGlAofA/6pA/dvA6qFPfyXN1TMXHUPyh1iBUcJC3psxtoj+G8c9U
IC+txGMijdi7q/gdjLtOUJy4GPmhV37u7+Koek2R6OX6NLtR2V+n0nSVGdTZFtq3DneT3vgyYusQ
ZSnGcSqGlIvnICjOLj+odfhQt+nBkgTRTjpSw6Sjpl1B6gVNatLepsSVEfnM93LTYOYBY1LxKZmZ
qvG+73WWtXAT9aQOQrhAGsWS0iw1eyFrUJFI49eeuDO5sgD00jwg9B76BDiXED+Vvfwc9N1PUxhF
28R4oVEU3zFV3EuGjnrYGYxMrW3sSJ/vQktAiBpGSpNR5FDD//HAH3A9LqJcqz0jaezU4Clep7jn
WEeRZF6Be3Ouv7QDhkHaUaXqTvY4vvHhgSAZiGiYxP/tElx+jsXlA6W/paPb+vhz5hH/YlGYaq+W
KluMErsJNbsvt4AFn94Uq2aWo+fkGNPiTI9mca49vPWeAqVxs6ohiKnthFT70vc/x6K8sfDivry/
rAjQnN+rZlcn2mSUShkqQ81xA68d1xCZbBNuSRDpx8TBecd0L7f4aUdbNbg639AMqn7e0Z1z0O26
FjqOCh8+39zTllny4YBYtbOaRTBVjAbwfu2F2puq9/clbNS5/ok9LAwRjTkEdLrWngO/v5Nr38EA
GXzqCJ9NcxVEsqUSHadqi4d25v5ASTfVdsRPdGzzVr2totSNMJuZPb1TdjobGHWll7v33JuYAitq
hdjJ8aFbS14bLcIed64nD6Q3Wl8vONY/ccPGvf4G61mX0FL2KB+3JI3nHgsfml0Na4w00AoJx3vQ
LNzoWO6lY4oPEyk12P+2Ve2iJ+Xq8qeu6ure754mGAssPyWR5MW69KVIdTEefb3zorDQdqLS2Rjw
3czzuFdn8akx4dzIvjPptxRQog4DMUdZrF7r93URP2kDf576+6jqdqI6fNPVfj81OsRF3yn94Uid
OvRjJcceV+D3PyfY3eMXfRwiai3wKx6SQzAbGEI9ZoAJgrJniyqP45DcV0FzTM3WnSJpZwHolSzh
iePlIRP0rVuJceYaRBdQh4lMVyS+s7qWUEeRaHOiUWku3Aegfmp8bMtQjHbQmt2xm7kNN5TM9KKr
5xLQdZMFjsNbDIdPbYvFjlDrdxmFQcdqgqMRhrnXGDlsrfpN8iPRJSv8RalJzQgTBC1cUR5aNfIM
zHlCiL7Y+vxU9FfNf5Rr+mCJ12paeSV0wk7LGuneMibD4S6b8EKc/D3WR9eScvdeyM3TEQDmZHlT
faXKQ0ANyfepjwIcpDRbxb4YldRVrPzBYWSY630NLtFo2/2sl7e6QXizg0JhXfW+7JjUxJXcXdXx
z6T9qoU/eYKLtA+yyHptCkTokTE9UUOwS4fguzgXThpHj1MS3Gsp+kbctrrsdxJROaBeNxYP7N/9
bB5HqvnFrhjtMMcha7SoFnGjXsIdkFqVTrnpNelrMqtXEedQMS31lagdmgKjb3M/SL9xzTu0YKfk
CNkojg6qnjtQD3d1PF7NSsQNqfyjSe2vvqXSXSjN3zPF5XkefO3U2W3BYxZl9lZo5D/GybXEGInY
gKmU9LWaxhcpNUpE/CK+8NAUobXB3Pa5jERO2WI8E9TPpt7ZCheUTjKOCrRupHMhhKziOtJF5nN2
P6bFFf4uxy6RvrYsChXv7iZ789PuNjZ/Tbl+I1GUM4om0BNc3zLTdCUrbm25aiMb241vVlJjuxdM
lqvV0EylaP6lplxM+4qiDM7u+6qKMQOSqYKKAuVGGBUgWWb1lKEhy3Plfu7LG7mNXTDXW3HqrQNm
FZxrp3immlaqvamSnTSUvhaasJPJMOI6vC+iSLDB/Nty2B7gYPLfkVsQa4EKg6ta67QS6ZfijxkI
GBJOzjLmhhTY9XSvx1QZjypk1yvZf5uBsopgyyX9LoyyXVy/VAYeckkIiKBxyo5e6z0BVDNpDRy6
+B8hxIVCYU9tQqzevKrKdI9f7lU6GfsYNoSo3RRhf8CGfB+z6+j51zTfB8lvnP5uYqXfeD99es5w
OrJxUDWIMAhW6GrfGMq+CYHo1t6IRaKp95QJF9cYqduytnEgnTuHF2uWBUZ5ploMAI4gNCP3GsEE
6SUdsBYC+9Y/lR1OpvLvy0fC++/+cOpbkiwuZWkymWxKCFaXNaDndZm2Bc7aVsgDpG6/yBQVUjBz
TSnmtyo15904m+YuJlaQpMW1Ui1sBF/GkZ4SGiqowb1V94KCKzfuZmUfP/dt4EXqdFUBYbj8Y1fh
Guru+ZkL80aWcNIlK/fxxse6ITcwSNNDED2XpEEljRqY1NoBgLAxmraF4O1yg6tB/9Tg8vcnV8ws
I5+blDQYtz+U4kfNZDYGZVdO3ca5tLrLfmpodfeSFPKMfSFOD5k02nEMdwtymznjLpJ2HuwpJFRU
p+v+RrOrDl0SnB8Ow9VjuRVxxhI1DkNsVvfFUH0N0sCVOAMjEOyD+qjO1f5yj35+qywwa/CekHrk
JXi7+tKsN+dUn6TOaxW7vJ3R7Ka7xp53vqPu5B9oi7tbwALX9WErMHDmJmlS0IRSdhH3QVf7OJal
GteRGqod0nOodMPbgKPDxrd96k72CO6QJnoQKnQ/zU8YylmVKE3jRaDz1fw2if/BcmzsfhbC9yXC
pgZPqf6aBhr1iuM9+M2jVUPEoVJAKeqrQDTuRuDXGz/q3HYCTQ5+Gt5rIl7SH787wdyPyE/ZeNx/
n6Zo2jfTtwzerhh1eFd24EcMrXHz4U+OrqoQQK+GcFf84FtnjG8+155K6r6JE/a2l3/Yp/FYnhu8
pkQGxKC+ezURVCFJuOeQijGtZ8Uie70lGjj/UjtpYXWuWZWcZANAd089gH9R3YLoanEr2fFR3IXu
lkLvPeTzYSddPghaOwW+ssamujohLGVslF4KGg8jkUcxCm0YHLsEv9+S0AjCjVAhGaveF0luW1N8
RyUL/kThnQzBpgZ8FnbTz1L8FVTtATfwfVB0u56LiB/fW75+5fc4J1WKA9XmSxYW113w2ii/Lo/I
uZly+gGr3YAbp4D5g1972kiMUscRKDaeqP1y0jr43oLzutzcZ3nFqsNWR0/IWxZtlcADPpevmWnX
cNeexAgOUvLDql7J4jhhDv81yL7rY3PYaP1TBG9pnWVhUcC2lDOt1oXQWMSRBJ13vGRd1Up4k1N/
IlslSuQEfg/eaFhRsz1+i6EobbS9mvuLlQ2IZ4zfWZQm/6zmfjlWilohw3rkXUHocCxdHAK/l830
qJktT5ESynGggMoQvw2C9FwRGpz0xv+SEuJS+k1t+Kor3k8fIFgAJ7ERBG64mrlTQtE8sizhYQHJ
RFaPxFHdA8Kz27505LzgflW4fYn3ujYeL3fFWuXy78m3vMQ4z8HPr20xizSGgBmG80Me/JosyiQ0
7VeZ15Cui4M0/BmCyCka0bGgI9W59CRx26Tc0jGUl25odlL/22pbDJ1bt/QbTE+Qw1z+geuher9z
nPy+1RVgQuQyxLk/Paj+0xxLuyS3NlpYi+H/0wUK+y+MAA6O1TpQB1jCkq/RhKLf9cabFeFqruyN
ZiCE+D2CbAVttqifxPLLMOCeSbWWOjbwpK8K3fXH19kUIby2G9fQs1cSSkr/+1ctHXNy91Eots3i
Sp0eyjrcq/mznlp3flHt2oigZ/vLILrcWpZzube3Gl3d8Mo0nGIrsbjhJSMARZ7B1kCmlmAEaZ1p
3BdYamfdsDEJ1yfFpxFYDbKA0rixNJpt3MkN7cg1MOu5W1wYJbc+8LC7/JVrzc6n9lbr3xdFszXh
h7xbXOL554DG153Rnhx51/7ju1vwyvOT+O9Yrk7CXh3xtumM6UFXo6s0fovHrQvsCr6I2H25m59M
l9V2GkM5qyWBJuT4tQsVpw6VR6YKlh3qrsVvaTg0UrKjqvwmFvtdGh+b5jnEp9gCmtjG2MWVG1Np
q5PXdQlUmKRK1LGsRup5gziyU+tBh+8Sh4WrQpIrxHwXG+EXRRltA808R6MjDptza1m9J9eCdces
RYTtbAYogtlAamd0MOVzFQyjdxRm74CI36XE4Lf2k3Pb+clQrEsT2grBbd4xu/xMJtYiO63V7LRK
vZ19lBgYaYnTMWAbE/GT2JjY8sbHrrayGnttCtFpelEWKcdwD3KpcZZpLe6MR5y9L7e3Ma/XTNYo
7HOByl72KMmLucFGxsZKXRb+pcFb7UeS2BmD0SjTg6Ji250INz7vMjHuHKGJNjLlW5vQO+z3ZMM1
Oykuuf9PDxqVK35MmRkhR559okyga6nrDp3OBz/iX89j+IJr2UZnriPSn2bqalcCkDoZ4szgTeoe
QYJqL0X9gu03B6J6nuLivEBMcWOZvvPqPnXx30f9u7fByWdXlZpkYzJNXD661yhLWls1EmBitWNq
+otYzzu9wu+H2m87BugQgbyR5OhrF+GWZyjyC7fh+7TEk62OHZ/jQWvA1HShum8loNC94cpiRxw6
x9/rrW//iHXrdkRNEx0ShCC4FtTcLG/gq/wzdI+6BjW3f/W1B4okHwJYHqGJpIAcFk/l67l8i+Y/
VtK7eaLDdhy2+uLcbPvbFesdy5DKvNIDmdOv/N6n4FxROv8fFsxJC6ubng61VJU6Ohs2p52UX/xg
i0vwnpG5MJ7r3acAVVrEGfeGqf0zKDGkTKQ15b1Y5U5S430+P2TDVWjcRkLsmFCrRSEm5EAOfHxe
jBRjcudSBXsve63Dt8z/J5Lug/RLjTeCWm5ImNfqtX9n/El3rLarDrdATRkJuyigbYjphfJ0a825
OwfGISkCm1rMuxEOZ9EUG1eO5cS91EvLznYy69uy9yWlZ6ij9C1MR/ynQjwzAkfgEa4SVazK1r08
9Of3l5OPXV0C9DQKDbFh7BtX2Yd2/jAtlryzLRzqg1o45sbWuWyNl75wdSGw1LkkzcIXiuNXXwYU
+1ZVG2+4s7dFSvp5vylLDc5qd67gJySiwhf548sQfxf62BEMag5VjhvDsvP0Xv5va7z/sern7JFz
0ubqqqjMQsxlvWeXxsmhadr9AGP28kitFUb/mZZ/v2u1EZuN3CBpog3u28chea4ZKdN3pfinaD21
/s9RP0b4kHRasUOAuZ8nL0rucux7O7mDSTU7jfmQQJHGYILFpu1KA0hA0YOL23gjnB/jvz90NaXK
oNTCNBzpDOm3DnOpMe4sPdzojnNLRVkChmTr4Jyvk5aNWstpqDfTA5YqLuWk7vAYJS8Tg81ZYMf6
xjm8cqXjJosFF3ng5YlOgODTi9QIZLkPyUY/WGn8mEptv7PM+KgZeW+3ov84weU+BqP1YIrpY4o9
S2aGN1oSgo/DRMVuxPIIuvcFdPNL3OEHUkMZj3SwVMR75ro4tr32RO0TOG/9WetSUDN5VB11qaz3
46g6TS2CZfN53XU3vMuvp2jgXOu0341ffjeGcNpHA+VcUYdip63ndGPVvtvQfVi2LCYyD9AFZRlz
X2s196omIH4aRcWTETd2AunabIp7yxJ+tYjUDHx0MVxQ5N0Ukx3uusx3QxEfz26hJlOOKkbafSB1
IBlqk9Kj2p60K6u+FjEDgLCNFCl1sGhdHFWuzErf1b24r7LYLTLycjCqrUE79v53wcyOERUloLxs
Qyr2YjF/TyDLLUQHaoslPFq7EYlV6X/xje77LJO5n5P7Tug8s8yeQcbRfdGNFIP4EGYbcZODX6xb
+6PNO4ALOKwva/onL6WrIpHtPmyvfdQL4/hs5RL+Wv2PSJPsSEe3p+MyS1FLk0cH2IWhLVgzMCCy
2fzhrAMPjGdbUrPrQcYCIclckuT3fplcJXHwUOURz0gNXb3Z6Ptar9qdIIaJDUOhdk0QbJe3jWVk
ViNHmZBiUSeAiQcE/o9HStAZQTj7luKRPrkNLMqhZ/lAYSm42KcwmTbIMsqnqzEZmJPm1hrgoLEE
Ecyy6ln+7MX5rAF2ZEOqmyjj0oQ1umX8CkL8d2fsjjJMlzv90EfyTShBxxTTo5HPN30zH9NuvrEk
czcm0UsGqrGthhLlXP+11827SRIxF6qwYUl/kpg7GlmD+ARbmc5qOaVz+l55wpYDnrYwhu4goN0F
QL+lMf100CzfihUF5Xfgna11hIaEsBbkoQBFB4xGgA1ZVP+jqL47We2dZtyo7U95EDb2oU9766rN
1Q2hU6p5ysJQ9aYG5xc6NGh/Bm2/wTt4r0j4NGtOPm11hprB1JrpoChe28SOFOFX+zL64beSOr7e
rD2JGsqdFuIyVAT+Lod0oVew66Po6ySyWH3pbRjEY18b9jj2P/IRdxCpnp6lVrqDPMPaH/cAB3GW
VuzONCA6/DJLHLZVwY7byWkBQBY6/9ss30/d/DPBnDfSHMHX0S7caOo/CsKjOMa+EEmhLFJVwHs5
KmBcyrta73fDHO4DCchgz72//T2E6k0s/6xJY1OU5UZAnQAXOpocXMWj50dettAmosZF3nSrpl6V
hUA73rryQRNCzEcUJxzSjdPrc3RvNY6rC4OU+3ok+pEKnyA4CggU5luS00N568t7MJe/kEJcI4/T
nKh5gmOnL6SYLc3y1lxabepRHPlVuvwGQ3lNiuZLzcGUJubj5Q3o7I5wMpVWtwGxpHQLNrbqRaLo
5AFYfIjQfn1FpP3/uTZWW51g9uVcomv1ZJmaFmu6moTgxs+TjWbW0jAEvh/W/fpBlneKFAMMRR8f
zPB8MBDRk+6rYEIDB0aCx8tY39eRjj6uuomt7ipDNYJRU2fPhnTI+k0k6PI8u7BY17EkcRbSVIQ1
6AmVYo/Cz2HGaqDt7H4S7yZf3wN8B9nOXy2W9Un0dHl8N2bR+mXXJ+GAOQ87kqpNd2N8HcvZnoTh
xg3k7DEGl03lDsadby206CMhMsWeY4wQqVOb+k6Oa7vF0Tvomr1ufr38TWs273+G+G9zS0Tr5CFm
ZKYA0NlQvLLEebLtcC07AA+/JhTimnnt1nDPgaLtFQTLmRCgZeptNdIdXeEkqESEmL/wMtrnknUE
P+Z2uiNIuO+U2cZV+/zi+vs7lY+/U+hDpUa8pXg5+1jCvpmkrDPV1vzo6nKXfH4ovs/6v02tTp7K
94VmyJj1UwM8UwCQiql5ArQ9hCgbCv0uSaAux/HB16HACsPBqCx34zecn+l/f8PqWGrTUWzUQVU8
I3/oqJ1LqmsleKtz617SEKAJrypVvLgxXnVVebjc9lZPrzbsoCqUzPJpetGuz9aNQUFOHGDBF29l
O9a1QP9OPktTedeQBvyUmy/muVZ1FGpQCrjn1DgMY7D0bTRKLtll97Uv+98FovguAaYjaw/yBEW/
xZuh0turJLC+pn7O6Vwmj4oxPGh9vLUW12UO/EAczxAjyZiL4jvx6TUA76QwdLl+mNPpFrhE5bSN
jkwuDw8mpifjUMfIUoxvaoVHRG7eGKJ4E4Z4j7YCJjKRVt9JjXSV9eo35CBk8DLE6b4l3PZlcy9O
2ptfGQ8jHeSmLVbPkdC8KU2El5gASzO+gkmHGpaIKxo0R8TZpjNa062GZkB5BrM94C1uD2F7Uyjl
a2/FwOgoZrg8Gz5f/SwenXw6NYbs9Mrq6OzzSE4VpS89MTNwPzP2U1XcoMXHgQzWRzZleHxxeRjU
/3gL/I+BhjMNKxiJkP0kq4LWatVwpurFmEtK680ZduQScrpRee3wKUZlSqXFa5YDVk/bjfvgmcWP
o9xJs6tDnNmQoG8ffY8rHBUtzcGkgiLECNHSU1CoBi8g9bqDNweVfN/nw2NvbVV6v3/ax2OOAh78
VyU8mrC3X6fm8bKT+dOs8KTO+C/Szqs3biZZw7+IAHO4JTlRaTQKtnxDyIk5Z/7681C7i0/iCOIu
zoVhw4bVZLO7urrqDZWbWcWuHCt3MvvWlmU5wuYD7qZv4jIkau1VVPf7aohfUVt+qhAxguurgxG1
qmQjJOFdjNTa10vi4wmFEoQmWjOQCGI4XWuuBB9DsVdnZePHQgGJOrzKMCOWmhOmenaa/xDiaiUa
wWu8OPQhUQApUYDpiRj5LhaCrPpxJKBph7xduSs9eCVCeDVM2rdU1LEHSvLG0bvpj2QA1C99z9qi
3/zQN+NvBKOOhjCcvLy3iOEFZHYOL1nzuLoiKQ4StknJSKHY8AmyK4NandZbe2595aYYtLs+Rpis
lza1CcK71GJYxNlDIFrf43G60kbVlUqwLt9h3Dp9g+VwpbrF9EiH6c7PhwfdTJ6EKGQTp7buf5sq
0JsTmG/DuhPqgwnJXDbwIRz5+QYNQRhzVDzqhtZYOe3Q++UCGR1bSXP0CVgnnfEh/NnnNAAmBQdM
ZMiVYdP1wj6iFZ7jgJqMmDLCwEL08jrOh8EuxfrYYduEKv+m77UNVm3PXYD0jS/eq0j4yVm2scZg
j2ii5IgyxIqqek08REXwu5Z1+Sil+UbGGXkMu19KLKAxj4mzKew1Pd/PxJLKw3Ngq5jtsWmm61A5
RYN/G6XRsx4jEzKkGEHSJA/HHLwZZPuwuc396CYzkYzvXwwMkUsJweoY8PUQ4QXcev2xEDEZlsAN
F22xTUQP77h0OyILm3uHQXzJE+7JPJmnnwLlT01aUowYYoIeyqSMiiRXpyC9aSW6nHlN+7qJT2U3
1RiYlk9jBQm8zriBBMmfCSEAfsdYWKvkZ9Wod3MxQ8jwbyyHG2Zr79Xdrspwt5OyI7KtN0Mi78w6
2NEPo4T1GpT9jaL4p8SYfS50/1Yf8eAUI0nfml5S2wnXjE0roi7UVWYPLaaCeJSUz5ikRa4eQ8MC
mbiyLz85Tj/ulEXsGspWF62QnSIeUZ+fvssOD7JVqZ/BZ4NWwa3kCGR0elJ/ZjfB2kad06Jl1NJF
XcbbhMAlLgGGmtHUHjJs5bmgow2uccey3eiuQq5oDxuCkavujZVc7bLbMnMZ/hnUmnvB79JXYara
2syC8pxcBydg5dfxWXKLh/EmuEND344P6CG/JHee622BKm95CkyYsSscHGvlsnSRNgGuRA8cTyoJ
fJqxrJEkXdZNuG+UuDf0GMdHdhGMjja1G79cUxu5OBoXQy0SVLitoUgBsATY5+8V+L7NRt2uI0YX
2CQCPQkPQiOY3qJoyp8XkddoZKtFwiY/G8ZvMcX9r7AOdTFtKqW9BpTk4J3+M1WnXSvHP0xYiEmr
vHhEFm3wHr3kbxfktmA+Ffl1R9KsZ2teMNrHyvjl8y3WO3KdfaaanJNyYtymTXDSGnANYTdImDtO
QCoBCTUm2l9jtY06pOwqZWNagtN7lJVB9eNYI2HBHubFQfQ7d67yJN6NUgJ7kVQnM1kkuoHav+Do
FE4of5LxEwe1ysA4QYQK0rgyKim5/lT0GjbUz63vysn11N+Xxn3W/BSM2ECGsSWHM7HVUZGokW65
29m9fyop0knFWW79G0B4x7J5LsLIwQ0lrnLQT96NIFrHKF7J5hapxX/ObnNGvM8iaubiGlUXSgAL
mqXT4c0wDH9zfSSWB09jH+ybWjmrA20SzH1S3M7sUvavCxW6a3en+z0uos3e739F06p/wMe9Mz/V
/AuaG8V3maNlkVFk5aBESjLCzcYpGEow9grH9rb/4R+zPdj2iIr5tGfC3f9ZyP9ibGURQYI2UnGE
E8VzkKvPHSlG0GYbwyhooyVbv75N43PgWeB47ro0cuVeXYubFy8/7zJw/TIqV4oCXfBjCNOsPglh
KrGKKeOnDubAaMSk5okiIIvSn0njm2njZfT/j0G7Whtb4ISYgMX4i/teasigBSzGpzm9aW+5oaDX
v4GNhlSSY5BJumv4r7U3XsQVlOW7oQrb/KyF6V6vRNdXn4f5KquvVOQ+Vmz+82o6woDQgjE6XUxt
DbAytdKOAJZ9H7Kjlzzi0fN1MvxpDMIC4j9DLGavkxvfzD3epcBDJkULpEiftAzp8wh5g2aT12sC
Gm8HyT/n7L9fiispJEa0Vi7kTTDKg1swr5e+w2zmBUDMn7ZyZMG6SzrgiXilSCVORuQpCDUADQW4
Mt6kCGINPr4Br0GI2P1IYybdhZ5owx53fJI+PVXsfjA2GTwmMxuPpej3G6mTHiT/OYXgb3RFbNOU
3Suxhl59f6i7prUNOYX1dicIjwZmYrgfO5OK/4h1U1jJfqr0HS061tDPGJNWCDb6lS9I7bXoVTsM
1HAdahXVkSbr99ff5GMm8q8ZQgAeMW68bfWLjmlRoUxXV1Z2ntDCt1Xv2NVNv4Ik+XTboG2G84du
ore2JFJC/R+EoWQQMTG3hNs57Tzl1qtVS3shtGDuVd8tFLEL81wZhypAdidcvYpdxnM2r0X3H5ku
ReHutNhK3RhVXhmb2Vm9mb776H48F1s6cXiqlnbyrXaHDZa7uPXgXeOvYpcW9eF/T/S70RcH8CAO
Na4rjN7A4c3PyD0o7rDHkXLWuDCO5SnaMKy4Alt5s3Vf7AAkPOBEs+v0y04fehQaRsxqfm5aBcG9
4KFJkbQzfkvKH717DoLHIMbuHfmCGNJ9oGGy2EDl1hTWfOpGs6cdwEyMKcbtSEPLCRoaumHRPBaR
ke563ae9WueyG0nH3mj6XdzH4t6KEukgGNHsaVvC2YDkKZmHsEabsEukHyVaH/g0y9NGUWoH9xSB
q88g+RtNaopNKiBSEW8neIENtD0N9JSAr3PR/FTbmySBPx8J1MubG+zG7LIPQSwCZPCfYE7cxlXQ
2qrZV4A1WxT0ShTWzVFIHU0KXmkm3kQz6HsqeWClZL2hAusa1XTAuQk5TszDghA0fST1TW2Drmv2
XiMGTq4Pk+2LGGsJYbzRgIQi/fD96224qC2/LQ+MZGG5UDCmhnNxc9eUaYZ8szzwK/B8XLOYZxGR
zgTwmdgYD56esW3Ewubeh2mEeWxC4TaUtb3fkopN6bbWpqOkR/ejIL52defZPphodt0mCaK/Xz/t
G47iw6pCZpJSJGQcBdGGS2Z0I8Vyg4fQOQXh3aM/5EHRTZJHo5gOFWwUFVWQpDc3PQToTHgOiwdL
EZyKxNhp4+Rez6P6yhq9/gprVL69L7SgCOV6K4+ein4GikohTuMG7eFG/d1Oni3iCJ82uJFpWIsO
nW1kL0Zn0trFSTzXUchBYKDUXanAentw49JExPY6FIvrxi8ex7TbAeGA9zevHpW8tqAahq2fWdnl
FN0qXnQMC5m7Ki4IcqNj797e0x95lmuuRj2A64Gi0h5i5Vt/mqokTgUG2vilRiuRhKtRnjOR+7FW
4CU/3gZZ9R0DNZcjAAGGcaXpcZERfEwAlQUuL05R0Rp8EkBwPXZRZbsxFE9m4l2Jqr5W4Vsba9Hx
ULQg0LSehE95oA+5kdz0OJs1QD528kf/5DsF+uVrHciLNGF+QcRysIgwuYQvJacDNVMU3PKQRku3
DSa+ZgrUfkrva9W79TwT6wNrZUoXzFaGm4ckTlomCfUlH6tPm3IohZ6k2m1x5iQAbmjxQFiV/a2x
94+lC8hP3Aoo8NdbNdh0oTO/u7Cqt/Xxunr5IIsJh7aqa6PJRSkzIztGDiFXHjv0O2TBtzVzPGYk
mQm+jl/v58sZn/1XVZpOOliQC36TXigpXqspdhiTYHvjI8W+o9bJNkruuyDN9vSRnr8ecUHoml/0
w5BvcMt3xYh+jCWSQYacM2n5ud11+1kYRXmW92tszsvYOo/FW80H/8wcWqS2VdB0YicQrcpc/cme
rjcGuormtLfG7iDofWEL8WOcWnuF+OkGwIUyIAFpU+AOX3LBa/LQlcbwqiqknSiVN6B5EfON+RKm
FdvoXuQr5OVFqeZfs0NhHVooBZLZzezjPYdu5xBq4ZCcyRxtLY4cWc13ov4iRS0WLQSvyK6jYyI8
lXJh9/JxyKBl5tuw8W59Ay0fGDGa+UO2GnvU8ruwRD6qhkYgai5NGlpUbbtSXLq4PTDF7x94kd1o
o+dJYtInZwtYdSj8UXQU1byXlUUzr/7lsWNgzETeTlldExcfEnFHxdeGiWnZ1Mhl7ae9+Vi7kzNt
so24um4uUuP5nQgKmg6/nlN5cf8XjNRqR2huZy3CJx2aT6q+rrzQ2hDzv7/fBXlW+hblbqpTytb0
7wLBDdzYSa/JRT27ba98Ol2rArKXmfDizRbzKMayAOO+5M1s+mD4YhaAFVD83ad/jA0+my4tK0O+
GuimUZvbrakUKZ98R+5kXDcw2JJQfFssbzUK1L4wi/gcyuPV0H7vBwrQRoKx6+xVisiEPbS1v8NK
x6HDiukLygES1cg4fVE9wO6tn72I+jeUjF1MTFvbLOtdrahzc+JUBZaDLAMJR4VtqCSGx1CO3UkM
FVvC8Dj14p1p/u5alTxCXikZyfOSWCxQhSxNFTVEc7A3WpzNmTXzR8c2PpvTzahEkCK7uw5XeU2S
Xju1+61PFEtqPT120UtWDchs9UXmWmoHyr11xLTFfAu7uL6Q3EYwEldL1WYjmpD8xKzYqaUR22Mc
rMTiz+LjGxsLeweaaKiXf1yFaq9FJRpnb9vqWd21x2DXuMUhxSUQ59xz2dsTMonDJnebp2jzXwkl
zl98MXEfHmGxEdRICFMvAmfV699TDY/gfLzPvcDBYvleDYERmAUI029jicHeCAFOjW3DH/AtAK4p
NQ9T2O/aAha0gPFti9QOWFnwjQet6Pa50r7mpXqoUt3F01gFE/b1Lr5MkkSenbYb3e+Znr746EYo
l2Kb6sk5LjF6bV8iQ3bjEbW8tNh8PdJllRmV1tmonoPMmIPTYuNaPbKAk6enZ4oBJxrKts7OacT+
RuqtTWBd6bkCqCh0+/ZFmu7a9CAgn5P2AWwc2RWicdOZ9WkyT2Pn23lsPn39eJd33MXjzTP1LpzF
Ez9XSMz0DMKx0w7m8KtMDq2BBlR55cvoRCARgN4sVuikGfldFN4qwgOgkJXH+CS8zJ9DBIyAZwmz
9fExOimwUtNX03NhIdY0GhbQ3QqPTR96cHRboPCX6tWmMKgqa/cjFXB/WJNa/2xNAFNQLFTI0WZZ
0g0EzdAmOedDTeKJPzq9H9l9h9lm9z8XCJnz9yMt5txCWF9tQislubkCIcANydg0YMuUfqV698kW
pZX9Tzl8sUVr+tuTOtC0UdTzUM9uw5EtU4HtRsNGnWElJf3sjPow3GKpN3k8GPLcIlN35SunvfE9
rhysmzd4h56se+ig/ePwVP7+L4SqP4ni1tu9FsyyJAOR/rh+lNYb4sRSi7fcFIaETZ5xUO1xSzvH
KXZrsJFFL/It22M8U+ciLWIpu+TUB4OBOJIMSEA3uqNXKC/ZrOGZbGOFA2KIEHRRAZ7Lp9YLbYVb
dWrlR11u8CqRbSmgeKKm6TfqXVty0u3KXrq8kIiAeVRKdyZyOoa5mItM9HpxavKClMv6BSr7O0Yy
TmPSinbBreGxhCgsVVN8TqsdZZJ1rYx5WS1Ohg8PsMgsUSBWEGPhAeShdXrRdzppbQutDTHPwbuw
1RQadhlKUpyTXIQlA16knlbOiJUhlr1XsTXDqTMy3oKCiQlNP+jHlSE+i76EmlkbQVepcC4lj4zC
M/KsNefmRPA4sGxrR2lQCXyTdneQabvyt2sckE9uKpKJ88jciNIYc4n60tLIHwVknc6hVhxD47FH
ClY4qfIexIidIZKo6+Vmyqo9mo9uEjcigP6nqc4forS+alX/BhVJR52OVJo2ihC4Qp5/Uz2Zehwc
EkvWn8Ns5aqygC3N221+ZFIddTbiVJd5fRznmt/kBLIh8JxJQjlEHH4E3e+2hRbVZz+SVrRVGKOt
qNheH6MlG+xXdtVlLOUROBUM7KNVk3LfxxUXh0hS5QGzlnsd2XfqlipVlbgebB8EioJ2oGW+yCWS
f6SxTqaD+Avy6UbmAqcpxR7cyq7ulSfVCP/3RYS4B5mrLsvceUxrsRe47efIcPNk4G02tNgUF/fk
P9ZrZzqKY15ROHNiDFRXAAELqad/fZN/hrXERWfRqHO19CJCYJS+9Hn0O4aLospYtPiP824RZEAS
NcUmS+wIgc1OmI5h9idCS7SqD0HYrJw+8+HyMei8nwWWycfvM8pDrMcVsxBPiAAIj5Hykgr1yiAL
SunlS895zLu4k+WKafSCVyBqE9pJx/3dgGCZPQ70BMI0uJIrcBllv42EZKXAcBmOPr7fIuPXhj6o
6rm1Xdc/PemHLv/vOfHHAeYHePdqcQmkK/F4Nb1o9io83dQKbUGW3XxcWTprr7LIE6KhswQ5Y+UI
Y3mTJcltpyrOynadV99Xy2GRYwmC0ExFzxjjkO88CRNWveAiVrii9mtMrhoLzFW7a/x8rXuzMu7i
8KURqTeTYHFqeKVt0rmsMgH72ASsO+Cu4WXyV5Uw5jV38apQ+mbvHPBCy+DYZBh04XZUnDXrplIR
3E5qBFofPIBpPAhtudIpdek5F+4xdnhUm2nlCv3JKcbKoVfL/YYMXlxuPUWQpr7LWZqI9emGy7JR
4RO9qQuYNLBsZH2nTf073a45xi80Df69Hd+NvNiOehuPepQxcisdq9Qpj6XjAXSxs+gQ/J2rIiXA
oXrtTrf6wou9ONejs7RjcQVa9pi1t2jrUXE8xoHw2AmqqyT+Vgmm4yj7tlx2tty1zpAiJJ36+wgt
0JWl/mnkezcJi40b9GVq+P0cGTYmFMZkO6cRQAkDdxYbbuBiEqrAp7EWVka+zLr58Ki8zVhePv+y
KFRJuYr/CyGjAD31PAEqcoNtCKBDE/dQuDC3WGs0fPqu70ZcpJZm1PpSozLzavVL72+srLbNNb/O
T+4xH19rcaDG3DDiqGJD4QI9mOa2Gq40j0zWP7bxU54Hbh+GTj/2bjlJO0uPd9x6bgPKHWEovvTq
dNWKa6ftG/vmYpP/8+JvUP530bltG5S6FeJKKgCfoacqjac4F79ZreIYAyEGUQ8BQ/Ax2xRms58s
bSvE05MWhceZHOuH9Ofj/k6YfGRNlU3ii1AzzYOF7kUs3aF6avvZtxp4v/6KWBkgwrBCfgsmZswS
6pESrELGiFxf/j6Av7CGXZELhwwRUL08wBV1St/YQtm08+AFKJQd6/uIpEwf452gvIShAnrUQxoH
eXyzZICxffakW61+DURstGd/t9bWe3mujhwoEDytrNSVdbMs+KRVAsezZd1EuNlKrujoJq4V6MqW
T9bGuBEniF5OZctX5tru/DQ6v/twixCFbGBVKQ0fLjoIlau4/jF0xi00+n+5v6xtkAUh8d8h8d14
i9gUT2Eseh7jUVdonUA4RtVNR7cXN93apXePG1gFs3XHWrK78llxUjd8WNM4+Dw5fPcUi5gErTRW
xjlCyj96B2Ek2Y6gwqNNbfvXHe7GCITbFLEpENprpep5d361U+al8G6nwO6JA2TQ2b1YifuSdV2X
f5Nxcuow3xqo2pvoIvmC9vP/ucIWCQfoys5Uw7c3Bh48buqzsrdSO7maj6Hub3HLPCNp43497Cdt
0A+x6k1/593bio3laYHB5w5AU8Z9dEixHdKGfNu0PyzjQQZ5Lte0XfzsoPjJjURNejD+DkPhFr13
rTegaYRXVLtvx2JwRR5Y885fP+IllIjL27tTQl3GbFRVxcLgg1Ruq21FBLM3uTProbW4oj8jVbpf
m5XVIRcRvEl6NK1zZsVX6w19hBvB6IDIn+L4aRQSZwLl6wXirktCexD+JmGy556/8tqfXRjfvfaS
QT9afRXHDa89jsgrqjSevVtRmkUnb1oZ9Xs0FdB7cEXjYQz+pJygXeq7Q3qcmjtfABUarKHJ347j
5c6wwAli2wEm88Lw1B+8sPIVnkgarkJol50/OELvwyctr5p2awTtVhC/BaN1FUHuzkMDPk6+k4e7
sBLvkzB7nCaoN1LgnRKhc7pOdQZg2QOmv+GIRj1waBxsEJQ4ajl6goehBGWZI9qi3zaZ98NXgC2J
o/qoRZNhW2V9arR8ZdI/C/Pv31D+uPcHXYyTeA47baPvQjoNViw+xPru60/7SfeFOXw3kYsYS4WC
5suc9yQHr7LFvwhZBE4g2fkZMBPiFpsAy5BxS+2POE/FD32E9GTu/4u658Lz4V/hHmFycHKAQIGL
LO4bjZVPkTZRGYkLc5sWdKXG+JduImFddt6fqVDuQjNE0CDehgWZeEpuWGvbLlL+VqK3NcsfVS1s
Gxl4jq9uO7QnAa+CjH3Gh9gVhb+6yd9oRwEp+7hunABE1aTuczQLEC+wpxD58IBDdLoXVFYL7rWJ
Fv+qBrQfwLyWw1Y2p59mbsDgCvjJrT3mAnJB5n1nhLD52n2YWk6Nn0udu0g4O92UngJutoUCWyf5
qam968coxqrXhSzbSuOdPMvbipH6O7fUu3hOsMsu3SZqvFXrdCuSYUhJfxIj8abuyt00/BDgtcnj
k4wK85jvpbhwKvVbIr0E+U8xatDjBJ2R+tmuUjsO5PYPDYJruYgQdRkp4PaHIrJsJbM2cYxHwpNo
SVvKuG7gR1e1EiPiLdMlmBLt9wDczoq8q3SsMUBPbzQJFJzi+5gzjlgD9aJ2yGFRKXiwOHU53ltt
9FqSrvuxxAq5TsO7PqsFvgK8oqq4E5hKk9/U2s785CACHMuJlWlgC8Jg5xFssWLTFvVrKzSnYJCe
Oi2jSGluc6CorWwAtTvGCrwY/z5CG3EUjQNO8L3Tic2fyv/99X643HWKqUMik4DhzL8v1qAV9+RW
SVvNbll6Hm9z/6fhCSsn3dogi1MEiUtR67KmOvdlY3f0YbOih9IkO1+/yyf508eXWRwdcpWn3WQw
jv+cXaOTh1/MiTyxuJv9zSbI43ax6TbyFoYYfibjPv228gDzbH2M0vMDGLBRJfB6F5L9A5ZkqSbV
1Vm8bzfDNaoV+k3yYLqgIB0NaqiNh3v6kNwUu7Vjc23kRdLWx10uQEF9M0FwRKnnnlFDJcFoDZWp
mDxh5U3naHzxptyVUWJC0PJCUtvPCKNVwXj1pt8o7mxVK2yKvXIcdtnTGoFrfvjlYOClTUrIBnXk
JevUGBAHNWman2kiOn4CsHsV6zKneF8MsQRIaUEcKoVXsA822aF/bR7k3JmbX+3Wexieoyv9KjoS
5FZT/rVxF6XPcMqTIWx4NeMhooswHIq7WXUWVqeLt1n+GFw1N+PVmgLcJ0kWxc5/ZvStaP8u9cR+
u24Ms5o/H9Zqt+MfDxqed6eA61HpW6xhwj4LAO+HWxy6dSmpdEqY3bY9DyFgAfEuCdd6mGuDLLYA
9kHZ5LEqz0P1WAcYw1VA3Nc8qVaW4lt56d3EtUJdCIHM9/JygWB9wqNnZWfNX/yrlbi4jExViR6Z
+LYi9KOyj+6ggzmmLQHVW3O6+gTgMC8DXB9mMQHxAqpn+lrk1XJenRXvNUooGTQl7jiFeRUk6iPy
ixBIxWnTy/Rkq1FC7rO60kQKYnEH3lj+1kMNznr/NiMfln3xp957k4NzYnn4ek7eWsAf52TOlv5h
YS3mxIPfZULCEs9QsMwdWvvwJ+OTdTYc3bZ2rUv+6u/Ka3MLN8o1rvO/wW7cq3gJ3NR3sWu5mvv1
A33SQ/74QMtjkwQzCmdamPwDP5z+b8hZfwocmje7GqdHIBeO/lD/6jbKBiBRtXbQXVbIPw6/OFBz
XU9jpcJxvUp+hN0foS/d0RI36dQ4CC5sTO0goYGocV/7+r0/7T8iy489yIy6Aj3P4n23/P1Gi4c6
jOd6pT7tpa1y15vO+Cqx2+DzypsQCJP2Q8I6F2nOR89CYGxz+3Qk9VmlanHWXOwUTh9KlxbSGyqe
youP0CiF3lQNq1copZ+DZh2FNHoEBhQgXS1k+0aL7KZJJSeRkITjjnwv914AvYcJCjvBaQfIkl7o
oSQTKkelH1nX6X0h5HZb0hIsq3g/VF6x6/KkPWpcv56EBm8QXAgBs+gqVMn8uY6KChFH4T4Ik5c6
jbdSG1aYTFmv4HLiXd9jPphnbjreck8/l2K39Uw6syhybfK+fmazP3VWle2FFmx8lrmCkoD4rgVl
Qw94vpSJt1mEpp9W3RV+4ySZ+jfyyFTNEMNBNLK6FlkhahNF1u3DQgF0ZFCaifuTiU1t1/WuMNwU
g5EiCiPvk6zE7zN4SCWPVLQTyOr7Jym0bvQxPCPFJdmzr1Y9jIdKrH9L4aBt5C6aYNZrop0p+nNS
BZFjKph+wrT81Q+npsl+q1K+99XyT1ZK2MNk2T4oVM8xrSR+RJQodzNwgNuqnF7lsTuVmoGHctP+
hHaobFBx6jZ+3E87v+QSLYCMsPskS9Eo7I+SCmlIbbud6Jm/dcSV7EZF17OoH3NgV7rFMTnB9EeG
GSFvzTaAZAlFGG6+XvGf7HR8KIBi0CTVQYO9naTvVvygNlE8oKFOm9/XuTXZ8mvpTDCJWEV31k5z
0m3xjAPI3bqf8ZtI9sew93HsxYk2VjSkWGntWTepPaBvlbb6j95vbgNFOce4h1ZaurPKVthifPMr
7scNB2vX1CdPjn+KWXwoc6hxrQSBAH0HeQqYode+keaI7kzpOVKqQ5fR5slu0mmwjbHcCzRAC+Sd
6km4kYJ4J8PIqRo0RYx436LxMEzDAXfl37o3nTrZ+xnF0msuYxKY9zAzrHIrC+pm9NobfTC+eWl/
XWqtDiEpuYvA6OVd7UDF55cHsqQ2TzDzX+BXvIh++Ciq7e8e8eNIHE+m2RhYjCGHH67lIpcnOLHz
HflgkYt4uhdTu+lwFtd/jYBYxaCzv14zayMsPhvTpJeZBb1BCH5qwvcpWb3oXKY6H99h/vd3izIc
FWuIq0FETmFmtvm+O6G7V+7mm4ZpG8f81McwJmSMvXfe2o5YG3xxGAelEmZKy+upO22LebQ4OJLw
gqC8O8KDrgCXWNfNn2S3dgv4DEnyYSsu3rrMw3yQB7Zidp3fZlvv8GtwkjOQaWd9732SIUsoMs+n
HLKdpvF2+LybYgGF0DaVcMPCSnOjO+ERXpL/lF2NW4kk2Twjhfn1qpmPzuVmfz/gov4VcMmR4Pa1
57Q+x9XvLMJuJmnUq9HTNgjmhPrPwt9/PeQnAOqPL7nYC1RRSrnVtTm45fYPyIM7z1HsaQsA7oSD
MqXGnZ3Y43f1+7Tp7j101VYpOJ9+1ffvvdwtfp8YXsUzqLvsER7Ibm5C9tezL8F/Mdrl4v34xos1
hAxKWmYdozU0klAhcSzJETYqnW7Fyfm0sDLv18oCa192sWH6JB78IVDwcpMEuxKP3ngwYg3qJ6ba
0w+9jnBvjFcytc+nFc0lihEay3hpZGRFVRbjW8pm6b/VOBKo4Y8K21MdX2BfDh6UUbShbzpi2e+V
6TYo10RHzMsKATMN5krC3ESbf32MUeVQozuTWe25LYKTiJtanhRkgV6O4EaT33edlr76BXZnXhO9
kpDZ8pDc9RpIupwcwZQRT0wzaCCRkZOH6Oq1IYbXYqYf+zF97QWrx5sr/gNuaC81HP9YwXha5Ewy
OqJKuu3IFzLxe1ta21B/sBBCjuLeDdAcDZWd14T7PH/uUZjgfD1mpviU9ukhULJtkh4yVd+WFoAs
HbEJjRTWFHdyClsYx5u9OWIILCpuqvPT6K8WubLXZBn5W3pFZr8doFWacCZqTf4hpIUElQhFrKSe
bCn/I4/KXs52efzcdo3dBnAuDaD/w29zHL77gn+tWeSKGl7VKC3ZRYlm5MDfwBfeWIqyokBweUrx
fXQ0VGA8oei1bKu2idZ4AgJKeOxS8NaohyWr2L/PMvT3YyxiWhRnAAwjxlB35rE8ItSJ8s3k5Kdm
t9Yh+Txgv3ufRSxr+zYbE6yCadZiI2iONj3tvbGZ7yKyqznRxnLXhIBXx1zELqv30LDwGTMf7XZD
fjW7yOiHGEldt6RM5UZH4fHrmP1pAHv3mottVXS1H7dl0FFLrbmoULlOZjWOdvf1MJ/mvdytUOzB
l5G68OJyVWbaVBgF5shGXruRRf7o194BtuI4+Y5AazIk2TPlZyM81dIp0AfQDcnGoGiVRvJBNl80
9Kw6ZQ0cdrlqZXqOFhVWwKRg8RcX0FizuNX6kGdEKvht0wE+8Ffa/itDLMHDRtlUsjSKCeDhPaVx
1NO0teCsX17gP7zGEoPu5VXao3qWwCxBGSMQ8x8tqs1umNcImSUBZOl2zI6FFaZ3SRxX95IM2Rk1
08gW/QoFh8xDwApVys00gM/GcIVmShU8hkWZgWnNHowmfW1odvgKSIHQazaSN2Ywsk0k0u/yDFPP
VH6sNPlqGvp9mN+lmnhX+sLziPfjNg9+xX7+VIlPoggNl5vRbW5l97khpk4i4+mCcFYgqj/VxHBp
I7lR6btNF58nzdiG3U8PiLxvVTdTeFZzYFzDjTw8KHV7bUaDDZHLKS0EAQbExsAVpJZoR8NjEc/k
I7hOibGZsPsuml1NAX9svqkpfPPAdOe6kwRDDRU3R21ru8nqnackTylV9SSKnR6MoF4PP8RMcU0z
29aRdNsX5k2A2rus3wU0sMTxRk5zQneLJdEYHoGVoKdQYSTejo3kDCpCGJHo3ZSBdpP35g2nGs2D
bPpZaNVoI5kZ/CgLuT6CpJtuU6+SnTihqWqIsKarro1goJe7WSw/q9WtHBWzmD7cvp+hdcL/CCjZ
YHe99+oVvSvVSD5k1X3J30Wg7DX/Rh6fA0qjSX+XeQl+fuPeAIaLq56DBa0rTldjk2LR/k0fdRA9
DwI62ZAS5v8Ck4BPmyCbB3mPvD9DHcCsVDiraKkU0n1oqE9iG++DutpHwvfeCA+l3mw671rOTeDg
tXH+Onis7aBF2OcWDrM6YHUbGDcGKCFDL1zZQnOF62O2/HEDLaJ9MLa+Lmb/R9p1NTeOo9tfxCoS
JEHylVHBkiw5dfuF5Xa7wRwA5l9/D3tv7cq0yrx752VmqrqmIYAIXziBZBdeoTaB5hW0tnK0FIv+
BLXGIMnWoPdrc5r//CofUEo25HmEW6HB09IrD0a1AsX8erF/ntHiYjeyrCWswAAgBTk5/xgr4uvp
yrU+39rfLdsiFDWjBLKpM6WXxaZHpi1lmz6J9qP0k+Ecfb8Lbk5Ih0w0eP4axKMWLwiF1iKtdVzV
iVIDSq7bookDOob/cJhFLZRwKGMijcku0XRfASrHi8khxgqCe16XL+t2NZfFs6NE01AXGgaBuq1v
KPk+w7UrlLcwXY2ZVob6+3RcbTRIXnGWaWp2AQT6VKGAxiHIEGZ3Qn5M21+MtKjNaHYIcYRY7Z1J
PMvxKxSy7SQa7gUu+H/0EZe65kkGdrjRY1f20n0BYxeGUnNMs3/2DZf65XWjmHUjz5TYUtuEaQ4J
bfh+Qa39+8lARu7rdzTBGIYqkqERC83az6c4zkwmSbEMRbMInD2G/gH/3ZWPwAJBFoFOLxoBBxp3
LiiLgAQPgZK9SQLwW3PX6rt2xL0M0XEu/4kTw+0g4gdhJaiZZGSw9eJJgvw3BQsIZU8UnpHJmIZA
DJQqmZ1Fc33TBCdn+lWM1I7LDzhtv6lKdILVt8PL5EC1gUJNNz+ZDUq4FMqUXfJaQ8yd9TAysRI7
5IYtlF8lsKxKOjzmDGLUFlyh9Y7fSf0PEld2k/BnWuYMlh3aR4HasAEl3mLu37AQzRwVG6bsEpgr
JuTOGNs7o1dsSCwE1fxc6P1ol5a4ZIA5TGWJvwTuCHY2sLtIvAwM8DL6LJG3HjbECnUzHLVUBzaQ
wIiGPkT8PawvI2B7lP+Q0p+pXAA98cPUjWAGoFTYzw17GGcEhVFsaH+s9PeclY/GIDs6HZwuLh25
AkZiSimQd4B4NlLtF2oaMPbS0Y1AMTieUluUZ5n9qOXhB2nlRypQF4XQNmmKQ6YgcjB2GhB8Ok2h
Cs+9FkqBefyhQObUHO+i+MS0DxPsCECco6JxWq30CSv3Ih1OSZgda4BsRfKumdDqzIg/tewPXIRe
sWB3ORsDYSGyiCUPKD3g8dJtBeSNKcfnhNexEyO3RWS6V4roEkrvueynEh6JGv0puGFMeMEjlGLD
vDu2RH+ikOKyDZEd1YS6cUXgoDG4oVXYQxnaNH42AP+sUrFNUcZ3aVneNbS5REx+YDBc6SC9J6UP
bf5mGHskAyByPfQEXUItqdwxSy6F1vdejsJ4C7gBM94FDZ8LpT9A3hsKahEojhzlQ+jxPEJS50El
P2hbgKWvrlwdXy+yz0XKxf2vKRzoc4YiJSjkDmNBgXYLzX+Nxmo7bI4nPt/O80ggxKELBGLcsitF
IdzElaaRL4aEkxdeMmD6YQtpD7SxTYB84KtqilNCDkZoeeq4RmgkX2dKZjNe+DJR6K5B5e7zrQJI
eQn4+FSiKyadCPBk8KIBdaRsEcYdYnqPXhOqo8JFmwBAo8D6mdizKqolXRC/CsgpBWtFbnIjPsJP
mi2sKSTSsWU//ySC5EDTJ/wkRaoBaTVR6Ka9UXhZtqmNxnAgO5jBogUcSXsCx6CLqTfm5puwPjh9
VqNjKWK7boZd2MIhfVQgnkx/txB2T2Nyl6Wqn0PpyUtCVtqpUr9IY1b6VZmuvQs3IHLzyoLrD4rl
DeckrSadUncxQIEwl+yH2qvh3s5TdHa7cAdI5CYP0f0q0vIPG9FvihAFy5SjKw2BQ4K6OwN+nQOZ
jpBqsqCdJIhTxrWX5uajBA6RnB7hFwRXLXfKGi+vz2b5Ixaml6ISpbKHqoSOfC+5CiSw4DzmycR0
og5ArYkBXM8hoQh4Fv7dlKPPZMM1p8v3D9YNLDbmjy+IJBwvFl2KM7GGG7XZjOVl8Ae3ecyVUwVr
GsNBmf9ddRTTjbg9wCVwbf/cYOdgYGM+UXN9SFtqj5Y65bXgEI+cpVLgj5a4Sf4jmv7SUqifnirt
RROQ0FgJBP5Kdnw+yuifos8G10CIznz1c8qVLE8MNJitB7aZXU7jA/eiTResiz/dKJGikz3L2Vtg
pc7aP5/PCCS/O7VKq/rC/cmf3HSfuLnT/lR3tR+doxU+/y1wmgHFCkClCKR0vlQutGwk6FNiNKsG
zclTcyfPQfZJHqibbs13uDX4TY3daUPyHNvNLh/ESoZx+ycAPgy43/w7lrtJozFgATGvZxXuTWHa
8kHdM0+7ZwHQw0ET9C+QgkNOuUm8LFjTRrxRLMNyX42+yKCGUu8YwtYapffO1YAkh1XBTJaWgnGb
uu1++Pn94fl6BUImRJ/BCqhhgeO2uAJVK26zUAM8YISglCSyJ3SV92nVIT9+lsfqEOprL96tBTYN
FfcuVC+h1bdEJMRxaxSoxQEddBjcCOJ7rjzY0IuHzg4egxQYRMAPXTTaKaomOWRXHMSLdI2a/jXx
UsHpgzoTyDao3C1jdp3WZaHkqbjoEUTT5MgvxtdBSbbfL++c8ixO6qdR5kf5Kk8ZcaTqMkzExZpN
4PvSiaraEVL2oEWXISx9+CbADYas3Ig3IUtQTZu13Am+6VKQ2QjzMBdDjB5ZZqdHMHkhool8BNWW
YWvtp42Eu5GoDnknPxrwqZBNQ1JpDW15a2tBqAqAKRxozaTzF7iaO5jTXYrAWEBtkwXg3TqK3G9A
pEY57IMoqdMW5+8X+2vegk96NeAib4FkXNqNXSQuAwQpMoU4U7qmSneDGYkxDIr9AjliPDeL67A1
UT+pINJ4mbQGCWZHD0zvYLUAn7ep9mW8pkUPrdziF+RJvZ7HbyaX7TQGYrDl732hb/7rKUMpV5GN
WWGB6ssPPZa5oYMKDH4oOM0JLTbymkr7rQdgFuMFekinGrTqFp8RNMCG9wI3hPBqpDbAydrJC/Lr
OxhXpL4J1MxKAnrjZKKbjI6YjNohVIUWS9wVSLSKiPELIWDaTXYpPfX84ft1+xqMzkaT/xljcc0K
0os4SzFGowBtHikOTHk8BcqtQCT43w/19Qow5TnINKmBYryxfE9w7dYsydsJPXK+nQOT1q+3662d
rzP6PMxiRn0T6rkFueYLKyfHLJWtKpodKdCWGP7rPfd5pMWGsHgUDqPWYSQ52qjDa4uBvl8y42tL
7PMQi5OcJ1HHCrjCXKpxqoBaKkMfPutPat+nHvxqwaxqJiiZlX1y1+aqsgnHWnGlCpX/bATgB0Yk
UwQ+aFldUi09YAvDVliAe4BeYlU9TkP7aGXH1gBd4J6Exwi4MnPKQMHoNhq0X0V5B42ZACl4y9q9
JbRNrAxvQuKxJ6v0QZIFSvJq6kgdQt1ulKZtmSvcoXmMcldsvdaAGTpUHsKgywf83tyOWtlLUukF
UsVn0PRwA45eA5E4am4FRVCTyq7SX3KN2KF50dlwSUYGeTVgqEjs0LCCDp9yIWX32Gofg1aj8vHD
AtNqZdW/vFWfF32ZisY9VrVopkuDBHEgkg+zBKeV022RtH5brzXfvx7zz8PNz8fV86ARo0xRTJgu
GuRqy7qFk+a7Cgzi95P6+iZ8HmU+nVejDDWVDCHh9ClQaApfsuLt+7//Bpca9xScQ+BxRfEfyw7x
kNSmArGeEckHpHtRkgFwC6B4uB6jquUVwpddqLS7+r3Vr5IjobF545vpSGCprIJ8BG2Uz9NrKquF
hXU2XiiVHsckO0OqEs9N6kOt/R4mZo8R+nJ5ftTGmdBUoPTPcigmJOSS1SDU1MLcx4ryR9vJqCyi
wQ1Rl0EKXyhUqANZqH4ov1Y9FGbzRys6zm7CHHSjKS5ghXZqQaa0oid5/MiFbiDhJF7UTCPSSR39
6wGq0Ab8MWA61tpsfMsiyeshi82y9CnTIPKYbjUVDHNO4KM6otaUwVqYDvRUh/VGzkCgNZiryc8A
9nTFnWCXLNY3FnpRJU3eJAgqc+kpVks/LxoI0nLbAFguztuz6HGhGxrqz8iDWer3Q+v2BMmZKmc2
1ZHhmwdLLuC4DE0ysES1Mj3UIt3M5iIhI/DugLoWPGIndma83dAKnRkoZW0YXGEH/CoL6qrNaygV
nq5C6aWBJkw6bCqOakCn7ittR2m2i8v2OJgdGlPkUENF0m6s7pB0z3jwHigkXM1U8iQL9RdYRLuk
29dG5DSDekdRODVTASK65ShVDGXoD73r9rplBtUAoD47hdXZqtVjy5stx91QlNztFO636CHmuM8I
oGZSZ7qQO0XB3+5rumkNcKjeauh2JUR4eaFBxpGBQy/gHcAdHc5OZYF+YntMBvBuJhkCaij+aW+o
W/hV2zsNfbSMi4gqd0I6pufPMLE7T0Q7gau0neIHEx4JttHQO54NT6qVuHqYQrM+Vb0+hT2ABT2c
74/crZfuqpD11xL46kgLi05lFXL5AtnJAAmjzcpyx6Rz0a3Ek2sDza/U1UBtrFsgBwkZk+d21KPY
PLbonOzS8f37Gd1I6D/V5oxFmiDUhMDtppYvjGTQq499wc5qe5/JZxUYhuqJdbpdgVvcwp3n/zE0
rkiULzTg977QhqpEnlKeJspFTeMdR/NJ7fVtWEE8r7EeZcibREbzVE257Bj0JctWA+qvTX4Tkioz
IgEBJhAUi1dHiUTDxqpULt3wYo4wtvjbCtBVHdjtDPt0Am0REW5qMwq4fN71K6/erY+MKgrKKIDs
E6TBnz/yCJS51Qz9eCmVgzDhEBO9SuQwFtRbWehbLxG1oNoLCStwwZYD5arUE13rMFC1DzmQ4XIW
tEm047oys3jRXg8S862GImSsEajcsmnLTCsQA9K373/KrZf3+pcsdhs+AjhwLaacg7SPMkqSaY5c
rr3v84f7nPoCT3013/npujo9jZqGiHwxisWOpD+X7C0dWy+XNa9kzUrR5vbaokKlA0uHGGz5DKpK
Vyb9NF4E2K5j/hpVT98v2Y2iBU6oJtMZVASDyaXKKYWju5V1wPMC+XA0NcACcXnbPpByYNfAJU7Y
1i7fQnUQ8DmXeur2+/Fv7dLr4ec/v1pM5Nj9NDAMT7vCJdVPA/0SQd6q+L/Gu83ThOo6JH5Ad9IX
H22IRlEnLa68CXAYqP64crcCHLq1+YzZX800Ieurf4EMC1QKDAg4XiLkJhki8hgNQ6Nfo7DfXrD/
DLPY44WqVTC8R7dDhxlgTzo/pwOGeqnXtt7afBYrpusQqgeGHEh56I6W+mMB98BcrNRFbxR05u/y
n+kssruIm6o+DsDjQ0hYzPQuw098y0lBX/2dOuKQBvSB+EjOXXYCz6B34Enx/Q6cj9DyOF//gnkd
rnZgxqeUxfMvSAsXsooynxnsnty9sFyG3mrQFZfvB7xRavk858WenyqYsUscO6WGkMSfiNiDK9n9
0yzApGkeJHYUp4Sj2Fr54S/m9ruZLl4klksjaVTMtC9+w7YlNVzlPQyoUwYWAuE92c50OvlduPfp
AdU7P3qDmLHqcFgv/D+Yr5/XYJEkWVzJYVaM9mDNbQTNQ2l3d5af+daRBe96IKQdw8DMb1e+9g0F
iM8DL25UlQlVr8W8CE7n5vtoqwWDi03ndpu5gGh45fYlDgCfIrbu8AB521r58Ebh6dNPWHZXcjpJ
FSwCQR8MmjvDZzsY8WxN+/9m8HEDyonRrtiTi/0dcprmFRrtl6q04eUMRo8wH6YfSAZAZGJBltmd
vGuTO7jPjqVN3HHTrcmN3bpKoC4AwIUGn+IvRFNo1phwLOiUS2H8NoH5tv5St9YawX+VtJb7G/Zc
ioqUEZSt5WOp98DUZ+GoXFpp3AjRbPKs4W4494G7atJtrZ7uKD9SlB8EmvUQYnyqGHf7Ee0+FTaK
6llukgcCXIiR6ZtyZN5QDE6DxKhOutea3lVqE7RF4so9P2p1/gye0UcqssGOtAhGTgkM0DvT+dvp
NiAbDpyihF48lFPuGpL94G31DG9k9/vb5Nb1dTXpZdKQ9yPMNrpeuZSxFiSJHITA39YfyhSewhaA
5MqABvmqydit4PZ61EVwqbVVNqYmlrrzIXSwQXnJLmxpB2OklZrcja0DI2cD/blZZhduhJ9v56lh
UacNKHOMtPyZjg3IRrXLJmn7/SreiLOuh1keyUTvVNQOUCKiTNlM9T218mBlhBsf6tMQiyUr6CQT
IYsJRXz9zsoq0EBVRy0owCe1ApalyjZaXZJD18X3k5Df66bjKCqMCvCe0zNQt7pfaVbiQGgEdwV/
1YfMcCz+DDSHDQAeth4chCd9Q/TRy8NDCPusHr6ffDq2EpyhYf6qxPJZztExsSa42iQ9ZFbK7EcU
tj+4gP4P3LPpXZaYiSfp0uhFfPT7TPEj1sBxCsScrvMs422k1pZZBDbjdGUn3/oGsHSHLdCsoIGq
z+dP3Ut62zeTPl5ikW+FJnxkbyu3/42OOppGV2Msnh09avK4M8n4t7Hdwos6dZOHmbUNpq6rvzXn
bDduMrQ6VpKxG+1PE350BhAqMJpRvriplNqgFALubBcUf5AsEDy7xUOMd84HV0C4BdLAdXLVrS13
Pegi0JCjvJ/0OhwvLQopyhn7DbxwNnkDgc4n+L6bygsBzkarUnhTeC/78Lde7Zbd+qzXP2LxWUFg
tuqixswzXfhGL7sGalXfn60b4r6fV3f5WadUaxNoJ12McCtSb2ghphrF5B4muobxs0fXrKPGPgyN
NSDyzcnNtirwQLAsdH8/79mylEAh0tncnIhta3pia32wW/efejXA/AOuotOhaxUQuaURgqXSYRrG
QIHgYwkK9/cruDbM/OdXwyR6nZuJHE2XIoF/x9MoUEslT/9sjMVu1GRNrzNgtC4JtLZo/ZqYPxLt
4fsx5s20CAGU6+VabDY1k408izGPXJruMuhmSfJoT+VzBROnWQLt+9Fun2poiquzd4FiLXM+ptS5
pkfJBD8IVBEnsMVqQDcysssYLIVYwyDj0r1CwiCoceQLyxxclaYAha1JieMS+TxzTZ8F1okCczUC
MSdr2fYPS2j3Q8SGn2AN9UvtLMA6CQyDxyS8kxUpiIR54HlxVqA06DRqHwdV1cFiWYOuGDgQz5mU
wxI6Jsj+qb4Dde9DMkXiSJyjjFKC809Igv8ZGFa1TN/jGtV3TQKsjDPpfaA1jJSEtgfu/oOgmeBI
JVjnoejxlIR5vWkIeaXAX8B80HALs/LHXGwmFW8QT3cwxHlpOYs2Wtd6DSyd4zj900NewYmEVtlW
WaO4rwItUxrWuYvga8rUY1TW+4nB3FYa0QaYdMWzJgi6J00Br2qrg4dbW3oSN34nMgrZpNVPs99s
lY4PqiKdZV3aaRI9QOnhoEsAWjYJdE2VwbSzdDwn5TOZyLHrwKJ/gCUEhIAK0OQHfeD21EIIU0RE
QRxdWAA94KIxKoN50EKAYI/WDV6VtJI7wAuAUqim8RimDRl/Y6w80GoW9QnhhtQ3lQbvsywHXrGE
65SO9ZAH61mE9FfYWS4Lk1e4reR2R9nFNEDG1fikPIih6dy+QA+hjU9RIXsAwQ7pABnZLshy4wyf
T4eqDewYLVtRtw0BmFbtP2qe4f8iXgOnUYX00M4G9E9S9ykAbrybJs8g43ag0lnALpJ3tT+o8VkO
4xOn2nOvoDOZhgeRsr0syy4agi7cNfxW72A1QFxRVbZMG3eAhn7eYZVibyrzw9hWXg0CpFSJnSVz
Z0TbUklLB6zQPwO6ghUC5aFtN9MgfPgPPSRpZ49hjFb1Se7ji9qHEFywPPCTbal97RPo05ryryzr
wImEZ1Pc3FmjaaOM7dVZ4aYl9WZ7SlgLui3FK6ZVPydt9hAt0fg+5Cb4Lqm6LQHuk5XfrHkEmNhN
WqwSkgTRt3bFYe9DUP2CCwAaNp5WdaB+qeAgAXTBLJ+aeCG7LKDyyzhxaFXwgxWCrlw1h6b5LTQj
UMr4p1RDe7cH/FR0OEelKjttFW8nAXmlDts5289bSM1/NbXm6lHnmfgwkxl6IZThdFjFg90EaH9n
g7VpK2Oy48kBdSY0ReGUwe54VftWoTlgioBXmrp8UBx97H9ZJd822KUkG/aIYgNrxLaSUHs19QBF
IgjbJRB10H1T+4OgC24L2PfS5LSQQy7lX1UOT2YUVZhlObV+isreARA7CNnLQLbg9pkEblToMWM/
FR3ETaSPMsMnGp0sT+0OSuXphK9YSftQfpjIo0igSzsDjXG6zXYnFTucMSlUnLzdExEhoowOZQxD
KTN+GEOwGBS4ycX+RGEQq24gV7kJsUZKxfaZRtxeyVyBpnRkxi99iBakMG0z7ndFA88uZXIyw1cg
GDKhnyvxS5rv6y5y2+mlti68PRU8c0qtdIX6UJQCZj1qAAaWY1nNAdJ8eEmPtTZuq6LaA+IJayTz
1GeVDT/T7QDdI/As7mIr2cThBbego5SSg5rFedDvmAzoPUcfW812aosrs+meO9Vwpq47llqxRbHf
bWJk0io6KrCbjrZlBCqa9rPNztrwa2wvevghwt4BKgUgEA2zD32p1X5x2gRTelbFY2P1O6g097q2
LbL4JMAQH8XsOWjZcv40tgP8X0LPApaMQbJ5UmFcyIFf7M8dzBS11Aoa9RjGO6XdygMc5mJUdzI4
itUHXZs8mk1gDt43M8vCkpxi3CQjRDclbsdgkST1g5wlzjjuQgoF4P4n2teKZNl5Lm1oJO1hXg5I
NTDxSGDquwaw2cQK7bF9HQzdTyot4GoZgPDgaJBsnIwXpUFBTUuCsXqdWlAeu4e0oc9WrrpjdJ9K
5jZvkXtMxI2w86v4N/iO8GlzBhaiSQtsQwOUJE6bfsiVHaymbX18C3UcW/OttYRdj1sWn4foeVT6
LUIlWCm/oOYaZpIXRVoQ57LHIVAtslc9b18K8JDq2US2+ykbma+VtYvM0w5l9kBS6Nx3xaM1Vfs4
7tEM5a8FQPvcnB5a7iXWW5j4OjM2JS7Asqo2evM6tvdRSfyQxG4Z4jWbuCsxjhaytIvN7jlVhwf0
6W0S516c0c3UAp4mg+QHrzUO9mMpqZckqzxeJ2cLFw+H41yVvvXdz2hWuYuASRqUA8sg0VN3Jx2d
UDMJT4OSbZP8UiYNmJ99UEPyUmvO8ky9baajWc66Z2GY2B0I3mCNQPnbaA9k1h7g2Ck6tRPrua3m
68iEUmx1HmERg8JPaQBdPDt2mW1gNOmeNLAWJkWzoR11WxPURt4BPdFPWz0WIBr8jiNowbLW55z5
IXYWENUea0YcEg2nWjnGCmeHLoWTR2FxoJUnYOCpDn/g8dgy7VRn0ouSw5teN5USX0IxHF3PgUOp
d32jhRBfUqHtVcj4miH61t2+ivC2DyNcg+LanACbT/ArTlb03vFDhT1rQomrxePTlm7POod1SQAd
dTvOyNmCU48rBhX1TZ5gElXWHozWQmRTjL+BDHmhLJXgOIlYcTTVcNOMNWiF0ASE7PRsBBFP1Nal
dNzwLn+H7IGMA0CPCny4E45Mmg3Yr2mUV76SAnOJNBs/JZNir0siOIYmoPSnEJm6L6kBL+4m/wNb
YdUlpM02lWjVe6XPZn7II4IgOdDD2HS/D1Pn7OcqKP4bGkIIAq0P9EEBvJyLOVfBfWGp6PU3RXtC
W+vQ0tFP4/subHw2GrtUbvZhK16/H3GReH4ZcVHr4NBKjUo9bE5awDb5ztz2vrWT96s49UXa8q9x
AGc25piffJFpiShvIGKCcTrfOFmnya38DI7yLtvikSY+LGXhKLEu20huLejVsPOfXy0osmqNRYbU
nJIt30q2CJo9nAEBVE9Rtl+d5CLH/DLJRY5pEl4VKvj0pxk5DXwI8diusQVwr05xxLXpJR9r5fnb
66ojj5DhN/4Fra6Uo8ny0WpOqva74dRJ1cJp1nK1Zfb0vxP79yhLqv1kNYCjjvh6TdND9KtwDJVv
ZuE1E/oX2mzywgdIlECnGcJypEad+mRK4crhWFbjv/yKxV5FWD8pKDO2J+RVriUGX8OmqesjC2uX
QwcxPpcDXl0FDAxcrS2UQb8/K7fWGneGBd/bWWrh7ypdbSbdiK10UOv2ZMZILfgmhBdKtZIWr42x
qCKEdRiBzhO1py6+U6DjXzWOCWvI7yeyLK79Xcnrmcy/4momphYJOoQIvBKoIup14ugS+joY251y
se0QXzQwaA+7xskzzTb0YWtOgGFk4BqSQ6Y/MMZW2uc3txgoYRS1GUDYUKVZ/CRZzYlSNe0pRQg3
jLXf8Z0JHXkOoWeegvdRGodIPsnNBO3jWZ633WuQA/9+YW7dhhYUClXk5qDV6POfX61LnxSS1Y1j
e4J0exBJv6qm37H8B0tf9folDt/Brlqpmt+6Mq5GXLKIK2HyAQSw9gQVnp3gEZQghrVJfZkVoCpI
9NBTBxxfN4zFrEbYNia8ZOm9IYkfLYiVrhYL5sGXmjkwb/iVap12bAxDdwjRT1xTI+TM7TtR4aKt
RChBTmH3Uoa/NTPcNUi9YHSC+Bb6niMOP+Jwzj5ypYDM3yMvICppyWA7ydsK6Pe0LpwIDDsDGGol
50HW72kMYJz0UgjmMquFyGCsPpdNsdcKGeoX8gYdP9eAjSVqtE5Jnwv5Jy30YKoRuEqNY+WK14Sd
z0CInRQlGBjzZOlXS1R7Nh2PhtwRFv7S6Z2UhR13ahCz8ZjEp669sDF/H2n2OxmrPVXIhkzKY6dA
aLyqWmS8oIoxbPKG5ceBQ8inRHKmchyFsmpe0oydDQo6WWYhB9X75kDKftMZ40kv0iCTu9/JBKUg
i3g8VI+DbNrjYE2betYbl7JE9UkUp5BGF/dpEj2liN7BQi1WWvRf7o75O882fti9iCC0xXdOep6B
XhMm9019nqaPAhxp1q5gJ5aEM7DMPg2yDFHqNtS7MZKSewl6hAF9FgfYrPyKnsm7aScbedNu2jWy
mbEyMX1x8UsDmKk4JOl9T+J9NzSBXpauWUBvk7wgEkaVrMZ2A/RVrjdpo91P2aNCyM6Mql1iKPd5
i6Ay0qHTVkIZZaqsj6RSjkpf+hPsePMktWV9VuYLkQ+EzxBa/IjRmnA6aTjSEqSZxrD+FFCJ52lx
6I3ybPXaCUlEWP+iYDvWOSRCuLIbO+08GWdFfulCqOvHzygiObPQgd7/nJmBNI3cRhyJ9auGV4Gk
KW5finM+FB99c5Jh+VihyuPmRdfcI4DCtU/NjzDt7vrO/BHLyZEk+HvKbgt9kxMqaBfFaKA5YEyZ
U6sZepdl9lFqpuEoa+YiS+THl0++CKKUWFJzQ8G+0kc48KFwokeW20W1Dy6oDir6ZuwhHULQU+Wz
8slv3frQR+RJOys6c3nfFIGmpG6HOk3enL+/sNd2xiLi0hWQukPU4O5z66gDmKcmsGEN12SEjS8l
28WmX7zKORHapMBF+57q6lYiqiuI7EuNFmTipcdllcuGL6FlYemc20R713PwxsDzH1nhxLrJgkkd
uVPyjm3NjBp21qIco07KWy0U7c40kxeteCQoSiRyehBqHsAp2Ytq6M/k1V5KfqjAlDXhnwLlgBH2
2Tn71ZW7qUaBMEOeApFaHk1BX2e/UmycGVqck8pJxktnHHII/1amfmg00y174yCNim43pIWRTXyf
aCG81cqXzoi8imn3ihjfSj39CZCbN479JiPRnidAJw9g5Y1kk6jmFu4Qbmc2e2a2IE/rbqGNxwxA
YmFOdj8AmpqhWjVYwfcfeokG+bIJF/EBSWPaJbqFy82ngeyVu35wwANCfdSBejN4VrZ0CEHHjKF9
2O/qvbYvnDVIyo3dBg9ZUNqMvyapS6DoGBoNAHB4SEPljGYsfHdThyFCW5nqvGk/ZYHwjbkeZtEj
6weic5h34LpzFNDz7Nlx3jp2zuRQB5CrY+0qTmgXuxnsIwe9R0NQ51Y10xYNmnnBP/2KxWtihVPV
txPku3unhqbDJvPDn/UQ4JVzcVHa8LzXbEg8Bcl5DUmwxCIvhzYXaXCYCkWEJEnvLTgxbEUQnVB7
UQOgyzZS4q2lUF9CsM8TNRevy2SJqWstjKaEO3MUbgop6u+/6NfM5e8QIOwB8EIQ3y42L2CO2QB1
v/S+cdPjrGYpSic/AL0SgIjTuqsaewvQx78WEIrDaKEjlqbLSKDqLYaXgab3pCNOnKD4GI5so0+o
F5buYORub7xW9Vmph5WZ3lzL/wy8jA40q0dBjpvpfdm+G3B+SvU17NCS7bKc2zIYGMNpirQCcwPY
gfuKX7gnZmv92cI/3Ql2vMREIGA3uJlWO+RLQOCXwRdPocwTOnWKgYUNskcAIcOg8ocXqF8CnmWz
e6N2st16GePmvXO1qvOFcZWWMGUYQymeR40GLxtSV6n/JJm6kiesjbJ45KRMY2gpzaPUiZ22Z8r2
Uel/fxJuPKQQSfj3xtQXByEbhoEnEfZHpv7mAit4XxR/cv3p+1G+JpPzebsaZv4ZVwuWplox5gam
ogVRaMseqAToZKQAC6o7rYNoH3Tu/1vW/pe9sehoj0Q1coAX0nvhpW+I73NnfCodbEt0rOKnGnsT
FKHBDk+jKx5A4A+tlcO3ujsXD0fIilZAiRyru222GhI1LwZvf8A/oUzkALUYSP98cy7eif+h7ryW
HMeSNP0qZXXPHigS4Nh0mw1FiMyIoIDGDQwAQQAEJTTw9PshurqrMmq2cnfv1iorjCTEUa6Ou5/f
p8CwzkgUyrfZw0qbDyB9hIvxk/X8iVj5uksuz4IM9C5kM+KTXuV1uWxeuh1gf+cPSHVFgDMn6rj+
61bHjv9JDatzvIdAowHD8GU9m7OSqh0un63/Xr2KL8l7+zR7onrlT5r5mhLzG9383s6XVUtVAKAS
lXZUMGkI371I2xG8Ot/8zD/5swF9WamUje7tMaeh0dcrvlQv02ea+Wki4Nc81q8D+txP/IH7zsRO
LxIlImEE8YmI8vV1zNoFsuNmZsu7dWaXqC0paDNZ3N9n/w/7U1j/37P5NdEjrzKxTgQaF76RSQLm
wDf1e/rU3NfVoljPn0/f8Rn+FGr9f6bP3xv9ohaoyZd34A/AeOfl/XUsDs9erzlQwI/CIv3Lw//e
2j9LEv/fcPvvjX7RCj1xTkG9fsqbWzB9O5MXnS9Plv8Ejj8pylcveUrsv2aJn9Gq9EVHJBBQKSjM
7sUagTOyb1ebgPr6svmZCSOPVteP3KeoYBuM59anIHN+zZIR1UvaNbeq2YoascVWvb+lzV0/aY/3
+ekRzUofxChqEEwur3eOtcpZZmR980YR7mYhCK0AEDPx4+l0i2toK0+Aa6W41nUhPs5kpMyXTdc+
SRk4ECWJxlcqnaVa8qEIYZGxiznLNyQ2+BXrXsnbf7L7f0TdfybxbfvPIZT/+C++R7c7WSNJWn35
+o/3LCpu5e1Y/df42L9v+/Ghf2zu8VWvijiu3oP71zt/eJD3/9b+KqiCH76sr1VW9bs6Lvp9XNbn
6rMRejre+X968Zf48y1Gf4///mt0qzlWyduS7Hb99bdLr4e//4rX9A/UNL7/t4sfwYXnSH7NSuBs
y19ey3NwPfzp0TgoK94iTP+miuQeCcAL8Wc0x9v4X1fADpPAgQCqUpmOJMPh0ir9+6/UV/mbIkoy
rlvc8gqpFnSlvNX/ugYFIRPkOZCiAM2Iv/5rEn5Yrt+X75drfdnesmtV/v1XRfhMMf6dNGfaHAii
mUSEjhSuOVvBL4qBs6sVdq0kvgjqMgnIJvK9bqN4jZuEol5FflAeFS8JFE/wLpawO2UL4aPbqgfh
g+OM5EBsAcXbc897ZtVHrqr6VC8pjhB1zrChvHnUOFP9VpCSBDLtst/n9uA0DmB1Vma19vygGsNG
OJZBFqh6Egi7bnMmKhxerMFlp1asyF9zOJp6HPRLIOr8VDmyrpmz6WJudE5mJ7awVzxpXx/b81gp
pYt4vrbHMUwj4VgHUqBu+qVEE53RBufD7KhYqgMMumCWuyzIte+dcXIrvQ+AMFSCZtsdOqMxQOzT
LMWiMM9jfzrU+4kzO/ZxE5aeZArxY1fni7k9Dct4atcPPlIASL6vfKv0RJuXebwFXEGj9LixjDlm
45xXvUmSf6Wr4SRsNqkL8ECnp04aaYFklYxxCiaaQc+aV8XC0eteXSpBbLlZByBRXgG/OFsNhjRf
8/OmMQRr4mTJQrDm1A21tHiMaoAktkgP89uCcsKAPwILTE0dRlLuaI0EcLsz+o/qQOn1+iN7Obla
oFiD0WxpgkiXXnsahwUW/cfNm9jlrtIls3BPEecn5w5FP7Rj6s5mT4SX7wecgamrHTUyHg6a9Fxe
vp1difm9M1knd5Ix+MIQCaERZ6HNZlOMo9GpZJMsRGNGcBovB1PVGOW+DXqTWRmnmPI7Vr1jQQwe
bDYUDmVW6uN47eQWOruTakNATHVyi5MlJ5d+WYxQOgrH02FWLC62sGvIReDI9IgevjgdzodRjAZX
4u6Up7qNj2KYZHj7x/nh8/1Q7qtDTTklPJ0L5TgWK43H1DtdOY4tM71FhRmsRjxFb5Rjb4mOSqUk
oJKj+UiUuS3tfC//yD/OtHcL8mDGg4VOvtRg+BZYQRcSjuLcq5nvaZjHpEXvAQvk2GO9Eywh4DT0
6fAIoOG5QSAhs3JKXO2TwD/SOj09XQCXXGD/M1VHxncJ6kA4ijgIt6RSihGH8S/BOSpj0vGrMNUW
5OaQEfbw1PDmyTapfLkHqI7m+sbstJBDDrNXm9pTbcEsdHrRxm188a5XDoT15vy+mtjQrWC2Jj45
IV+r9hxyaPeSyRoaM6s15bAJO6Mkxe4DVrkyhVCmWW3KvWRBedfD9K3/EEyAAh47iBSW2pbeKepz
prW4LuCLfb1TLM0iXefGIsNYKUtZHcD8hAJL0EMJYuwUUzEv6+lLHfcmnFaAOb2oDNWZRqx/RrYb
B3shEwi5wC1AsxNHGiXBI5AjJmbikLmWsiCTqAyoikO2tDN3SP9gviA1HJdqxI/S9In8ZuZ92Mi8
mA8NOABRHioIvYK0dQDvkIz85cCYMzXKYxZASe0eTiiDgbAjv8PR5Y7wjTkPOyb9saMzEZnvNCVZ
IJvSPTlCzMGb8KjLJJ1cUmVJHhIdCBVyHdf1uqYlyhndycfT8fLTF9qlryTEARHb3BaDcwmGkQcm
34V+SX36G6ly0URaCrvM6pCOw3ZykF3fG7Z5gDigsKQxsgfvTd0zQkUKrm5jNOAPGloMG1dbprra
NpsxNeUO/6WH5g2simNPIXaW8vI0rgupbGVQMm3ji5SRBsvgdCAPhTlgiHSVSRj/kY0UKVRCcLLL
N2Y7mnnj3OFRQFsYyrGarke5cT34R5kSvSMrl8E8Yv2uIL03i7O0ug1rJt1vV6XweoGX4FuGLqI3
eBO5vNybWMybFLB2cKIxcYGqVewU5NHgEaSucCQdy1b2GROVWb4JpQzbyrk6qs4SWOpbFyUW8I3W
sEmsguNnrI4Hrky/f9gcVt9Tc9jjN/a19zix5kZ7rIzUzQNyKB3ZHTZihDKKcib26rYfsGdmjTDg
8U1XXWU/NWiXgiMW0LXKevL9YZ8Y5ThC2WGAdBwP9SRiZQWSDHaIj8Ehl/cRFs7dmUNcXcTsqka/
GyJlL+wSW/MeIdLuZudWOYPS4E7YVHXkSH31l/SGbKcDZNJEV+dyXrS7cTWiG7Lm7LKYTNINrulP
q8IeQrhNRnMpBgWZJYPEFbAIR62OQ+1DdcF+bsMmUpJRmU6SxczFUxojGCo74cEwQQdewJQPQfRN
TKSM9pYBvBFuifmEMzePZVtzsxhPAfIhnJM/HatgHVwWtZOYRSgK/NCFZ/Js0SmXBa9KvLEuslsB
gmLzixi2MQICmdRv8zjxEMTi2HS5K/doFRQdSLVQEjR7CTq99M5hv5E2J6vTHzuSQ9vn+vlUriR/
lQcDqzbXVacxCncMBL/f3e4wt9u9b6Hsa8SZEBd6SWhq1eg3r2Na1fDiocv7eGQISrRQ8GHHvaWX
e42uBCozpa2qFIRg5u16SA/1EfBf0eEPCyk6U9JjoDbsm4H8o+OsH/kZZoYg5JFx3c4pDmV8dqGE
9FA1C8XUgjZAYytW7rWj3mmQbydXMSdOHWhWpXe6jx1TbRE3rnQcNdXphEpH+u7ACGV1UXxIzH1l
TOx5WO5QttKSK0LgG7f4rpPDUu8KvdKR5UzrzUMo13GLq5apbmO+XTwmmLyAcBrSfuYNIbShufzI
wlPjG43Yeq3JtdtysCGgEvOAqRn9UABb6BxpImLMvfwmE1/+aDGLHg/exJHAx5oHJsOKv9wBnCoN
9mbp9R/qZHmOfAsJDlgTc4xGmFkpm/hiKZlc7HTBvB6kQJwseebsKtbFe/AfQlZZNVDbEEr5ujfr
kYJ4PbR855Gzi8KvtuissKYfANEopoT2GC2aDovm5mm3Ze7Nwz6Qjv6x2s5igueGcBxG3QAzJ+iN
NtCOqGYTxLkjJQ7KfRp1OhWcjImDLUGBC2PGkkAF6UEaDbc2KHjPqE8VC7hNDMMM7WqotmRyLqDT
K+y4elxd7KxbnJtJu85jZll+n8JkrOdpnZhk+Us639vt2faNnCOf+im421QD3k29fvPIFlksv2dx
6UzMuTfTs0NjiRa2BOfInNnbcORcKci7wramQ9uZ3jpKxAkh1asgzV0aCNHwMewUYzgO+3L8vYdv
pM05yOqlvC+jExQjv9/tYV9Yw0cea7q416LUEiJCtOAxCPqFWlXB3JuYgqPovSPohbXmXO++xjix
aTASnGE/8aSoO1JIwjfSQH5vHVB6XJWqSsFeM86WZCi6jK0Nepgn6dL2joozZvp0f7Jl7xSeQ/ED
0FeGsyOn/hre4pkr79pt8tY7MmheC/7dbf5w4a11r6G6B2EniZExQzgdRchlqb1qB9UU0W32LYbs
G1txSar6fLY3O1vYAo6F/N3O3AmQmKi/2+psXa1+mwbivnbED2DEnSHo9bl1ccm8/0ZZi3NwDxKX
yjQSHG3NHP/7iTpJH5U3t6Zcerid1VIYcp8cgCKnhLtRbu/7rF6TXOyWxsNtdZLDg8FqrKlZGz1m
eeQ7yvjEzJ6cFrOwBiZ0z116BS1jft05Gzg9FrybRczQusx46XTHJri4oIbrVGe7L5ug2ovvLfmH
oV8tJLszi3gwKeghLKtAcwSW+Uii7Z23sCKkqwKVggky/iIftWhYPt6kSIlIHj1ZlSXpJ+sU9BvO
i+4Id5Ak0m+lrUxxFfNekQJLNhxcv4ZQO3u6Z/aYFryVJ2R07j2kJ0184vSMhIm5y+LZaV06ki5E
96Cw5X1nzTnK8iHvJAiiZabzg+/IVmeCCy4GpVMFpLnIVn6Ymr2uhWevRsW4GkN36g1JZMmyMYc4
c6t9HjVe164b8wLHPxZtCB7zA6mCXDOoUcCKBayRbLWHwZxiPFNK2CLfS46ruNV7liFxVTjivdjf
5EU6rEVUMAbKwY9AMIxTr9yeLfld3N2PLKgWFQGrBGLdod0ob/V2sKqA1ZOc03mRWmW1Vpzz8RQ0
Fqt0DSCeneAQR78G54AjQ9Y96I7dkQPvStRgqWEqBb6TuIozi86BpksRzApy9MxhlegLHRmOGhdZ
rTpdD5eVH9WIeSs5qP2Cf7D8kUfogULJgMuSl8LLQ784USr0suIEwDWQnCuIWJc11xiB4oDUz8sD
xAAQzjtKtLL+ilOAUL7mVY018ei0Lu/6SNzdMDHPEHjm3qlGtLha3IGIYdUQHQ5jrHldwd4cDCX7
FAywSvl2e6UzUjQca4CvkSNCJGPQIUSu1jlox6ckp9sLDu1yoSTFnHlpt7VzHbnwZPUbZIEjvwuO
Ft2tEx0aPvis07awbY4T83zsNxfMd6AF9RxPqLhiJO+KwwGeigaaQItmTnKAzK1isq4CZOUDqPyo
L1ZqMT4mRD1CaaYnb9vZZkp+jf5wZF5KjxiMFtUObSGKoEOyBfWJ2e2qI1cqHAF67V6Da3i2FOTU
xELSIXjmXmpLkYoYnnt9xJPVUTwOu2sw0+X3cdCYJcY9ONljq7WD5BR3iLsDFUDd3kmwriz6bJwD
7mK8ktNGc5PJoed3C+X8/GAuKt4IC5OC6pwgyVPAVGFu7CUHUXVMj9XxarNkURq2zjWc6Uz0DBk8
UoBiQGuCDmOLOxDEEH4jfdolgnum87sLBv9b6cz0xoJIIVESEnXtgOjul/3mnC6RrGZKH3t3FIwc
Nn0gIvotZhnccF5NLORIhxyPJLhZ3HGEk93YSKkTT3CEjRKdQl/XDMWQ9K6AagrGQgqatBF3EM1m
Ymq6QuM9svhqDx8oK5fuvE338ijQ/UNl320kCf8UF3EvUXSoHYU/2hJpFKJQODV0xdz0jYzvJG6F
VwoMDqsuTJ/STb/l3vHfvt8qLv1x/EMeXx6jqYLuubFZMH2DVyZvSH/UgMwp6cWZUlIL7TB8+Aff
qMJRQ0jj4hY2AM7bBPU7e9MOo54429pB0K9hEY7aS9zTrRs2rqIjNwuWAuo4yOpi9iZsC0zhR1yF
d7t1yQF8g+rQ4MLmCv9oxgU6l9/lfe8MH8wxJHpa8eooMVnljbCp+UShKT5up3uyk8Td1caS3mH/
7Lo7pUNWHIBigd97FxP8LTETk1EcOIwxdrUKP60LLqMiid/ZM7f6nIDGxvA1EN2+spq5F6T1KMeL
5on5Oet4jsk51NZVmOOmGie7GY3CevJSVIs75s3wcaIEtO0fehdjXzPu9gMAX0NRVliFAHZiPj6Y
yLmpGEksbDVDYnNQNq8+GwoFu3ScRJwV5+++OzF5VbtFl6jmYAuYBKNC+cC+ia9HwfUPNMAcu/0W
dvigEDM1UwyexQrYlxgBbEWgTyymIUTlj7sJowgVcANQW5xtGTcWOeD1rDQg/djA9ticMqJji6E/
WrkY/BydZMC9gs2KzfxYd2FF6N0dLVgKUbcmnZPts4aVzM3YsZQQSzyOtszqVaXjeeswMki4ZJ+k
1+z8JVx6KpLX6g6q/dixwahNeXQSFtBrF2Yms5rH/LnEFaqR8ULtYQX0T8j0fVIigxa24r4JNaOD
cnwXys7jczj5SFesLcPkr7gXXIqsjYMf54y6JiMdAv1m0JDB+6/s2FgKU95nZutijG273Ugjs4OM
fEMhwHyjxvGdzuKbFBVWKYHiuMgOIqq4CPJyhSVzyBCt2EAFMIeH6bE0MlRYfkhcyrrlTqvf93Ms
0cFK2etZtT61/MvycWgN1RIMGWsnx7cWZK4/WjuStKz2qtUq1FV7yVz0sZG7xV4wuPSpxK8eD1n1
FkjzsNQTpzU4strsBu/uNXuBid6pFpiRoR/mziwsdl0sdgvZfOh3r2Z7EWdOeai85rlYaqHGlJqK
XZjX+BoLthRODoDrnLzCvLHFAY6GAtHsLQBbYfXiGebT4Damlizmbm/fY9Vow9MDTbviqbnLLr+1
u+0dnze3KOEtvMaNe4rx/73P3Xs8adYTQzU4ACvsT/HDvsY+5d04Zjl6EminiJVQsmmKojMzUD2R
qN59Wb37YUP386gyfdsPOf9VeUXs25zNY3BdjCEkxw+98OS4pVTPgu8+PR0/AWZv8lWMKyYLA6jY
yybnOR+ubA7m0C19u934TuHVGyWsmV29wwJlenb3XbkdgssBcFpy5LApsAE+mqOPsTbTi6MSXQNs
FPn4MNCLM8QV0v6OkYMF2ezP8+U4VX6kOfPjAHDWQcNw9BNMD2wH38kOl0OVLevR8t12QYEhnSM8
9IubVUssl95hU8H7tBU42NtmJ5sllvaMHJsDJkfmJtEsHMzGwkoPxPcMOntsk2g8rMCxNixrJVQN
4DWLgGqr0qKJU/aiThdIIYcZsHkwCkTs5sxV7InLJAthrQ/v9Va2NIf+34+NhUmFzLxjeED1J0tx
0EyJW1zXRVDsRyviyv89JTaKlbwTd7LX7VBlruKOCgcBLWE+COC9+06KOcdJ1WKXOBikbsMCUDoE
vNqgY5OAksUsmV74KgZkc4u8PnPuXhc3O4aSHEYTDVdiVGBCSs5oESKz7cK+eArsCluPNpDPe3y9
CqdsoG6R4KomuEltdD62Tk4NbpaEBcOo+TTW+Hx+0qKHMZqs4xLBW/gZxlX8XECnsrqjOBqSM+ID
GvYlKyIfk0M6IA2KgB6RZrGd8wuGsTBdZy5s3VnDUXCKgJuubHF4He2lwZU1qtgWjabXcJweH9P1
NVCi9XzXbsYZKIJqvkzcZrRi2K4eWXXAltMlX2ULmlWW7Js+asIP6+6jNMgiZZVaXQ5qnc1NrffC
iFIi2OREwMVwUr2iTF1InnMfpu06jV9kV24XjxBn3dydiE+A6l7snJ0Q8QmzhC9voch1ti2h8NG4
uT0yb0bUaLavnCws2Kjt8nDqDtuW4FPjXGzZwP9nKsTB1EO3aXdT/epI51UXDdEDj0FjyBEOuaBz
+qMqrnJiAZ1zwXmQQtcEERaa+ThOdTF6qKvyKEeP48XCbypH3egyxavGlzt0/K55lEkKSpxRtwDn
IK7awXkE+IE5EDh3Km4haIWLGqgDNnFs3CbrW6A6HYUssfclvMoDrlPu145qJGNY8w/5irU+ekVH
12i66qZr7ShAdqz+p/u6P4pE3/ilDCgI8ghwH83xZOIy5xPttLQ5OLcgwWWeWzguu0jiZHTke7Le
udwz84aoZny4bb9ZuEnfr87DbncTjh04BbyFe1wzpX3nSnskqfspCkePmC69i8w+kjBXF5VbhoOu
DItuMzcetm+yHChra1yvmad4qtuGw9b3lL2CR3A7PfCYtPdN9cDy8rbMmkd10N3w9/reGIrEWW8x
BgaA73UL4NAHUUKv3QFhGSKp/e/Vrg/r8H5e4tk8x+RNqO5Ur4+jE1Zd9e1K1W9HnwdkPWXi9zPz
ckzNYSMJS5GYgPROaVNn0KfGsB30np5Qt6zGUZvZaIfBZfsu7Cpn7PqAa1nVc+scDy5qY9jgnieB
fPTl51ZuP8IKlLfwYldOYovR+9RghMr+4o++bxHPcmIRd9035sTApz1slT1+YYJMAxPVbfp9KyxE
d3JQDwW7gr3o4mwOZZdZmRwIATB+TV2xdgYSkZ1xqdfbNl3QvSIu8ewBK3eQD5dxStBnpT13S85w
GyyLW8T8ApepZELnC/jrHuNPP8dXEEBDcBDQWEI4d1Gi4cnjnWLAL5xdKsNzXOMaIKYzVnLhn68u
7phb6EC7HnfmaTzGI1TjBuuN477YD5u2RM6dwWuUcdjVKNKkWsiGsM+OA9w1xhl2fiC94xJHuDks
k0oAOAkSa0roud1Je7gLhysUdzsKO+pywFKiTgAENkZLS7gQiTVL3u0of1KeegB9afedKGB7hJpZ
WsBtgO6IE7s+No4MKq4xsmS3SYKLLe3pHRpr6s6N+WEGeWZWv2tO1E8HeGMcpLLvCG9DtiY0Svx5
fmARj+2OYV8qvOlzV3SFvaw3zihIqFZlFE4VzREoGjwj6mNr/WwlvXfbCzbJcFq3rMbUGIXPGCUX
vMRCMB2ldz+AZFOoiUgA1C7q7Y4oELzpnWPWUTUa16fLlKhlqnCJb0FDsRGKbmZPjVPc2rDaad2N
DCTtb3YaQ3C8f88U5ePyVPE5ph6V+2BZRq6k8O7x7ohuaiZhy4sOc+PmL6+jjsWYGUgKUA2KoRM9
jWZHFVWNt8RLiTaRFgDbSqHiL09xFwm7dqcSqk+sOhRxAy8mLjOqhJA15Jp6hNEw4cfXph6mET/g
NRppoh7Js86epm6nrE4eOgCGwLS5x20IKaZE0lYTxEstAHQHcTbxzYYWG/O+q/XOrMyKHcuGiMmn
UYdpR7PqG2+vsL7qDd66WJS+S6MOocD6Peb2Kr5sqJtjQ8+VCXEDcOJhXzRxY2ZOFmGqMVEKoML2
1aOc18xusMqSCMyAzWyy0uyH+8B6ZYwNDMEnXHrhYHHcBlaChbxiV+wn5IkZymgaofBUq2dYmi2O
zq/RNMEGI9/XwgCGT0XKOqL7Wr3xFFuYLHu9HV8fVJgOXXz3sHRjii5jR2ajAez19OehS6Fm+3ap
4wa8x0zItVvcPfothKNfDXyqmJFlDiZltxA1oMvH4WMJe9Xu4Q6mFj6kpWwWI3PPsEcLz7+vMLls
vuc8lVPod1NWy24ArnGKaVFvMdiAZx3eFfvsVZ6I53A0AWqDJH6w8evNNFmK79Ues0d5y2umUzRb
vd0AyWBWO4wP0UL1b6vd0PFqhB59uel0VgtbHIB3kOcxzceFYAXP8dnTQtGsPL5AIFzS7FpvdqLJ
gUPWfWaPxjJzMrNlwu7mHKB6eh713DMLr8kSh+I4lp69BdMZn+KGlVER30HBDQNMMMRps/JpxA/b
++oc05LE1KrWw4WYFObVK8PR/IARpDD1ruMdNxvZd8ZryGdl4PAu/kgoOmxDulhuaB7uQCx0W56a
G8x5Zza7z2HcwvT5tPQ91UDAvvj7Hr2QepmNfHeFD82DT2B63MCj2psfCGRel/MDPLbnTA5sPMZ6
B73bUITQHcVKu8vGWOTcQLWxu3BpS3Q/85x+S7n6IYfo37lcX1O+/psSJEVwzoLrL4u6iIP6l9vx
F70KKnKisqj8/yG9ayz69x//ypz6U3rXNjhf+iL45b+r2/n8Q27X+Nw/c7sm4kz6m0BG1VwQQIlU
tPHSP5O7Pi9RSU6Zgico/5jdNf2bRuaWNCfzStU0TdR46rfkLi6RJjYVBG0miWR9adL/TW6X+OO5
CV4jkW82F0VVmEmyBkz6j3njSd6dz7P7Pd3NNy37ecDbtNvTFCRH2aDy993qTj9JV/0xJffPDX7N
4exytcl6GlQ5jXHbNByyQcqk+ynaW1ZAnf9Jjv9ngubvuWt/bpCp/CEzfu7f5710STn78Zrmb/fq
GxhKGIWUcnlMny7ZkvAqNbvy1Xznky0grsBs8otVVr7UwCzBGzB796RM14n0k+z1L6Uw/9w1Uvj+
2LVSmpbS3b+lu0I5nGWLXcZ5sgCpzQNKSspe7+XrzV9TWUhKd5V8nBHe7UlfeMF3g8swrfcqvQbR
TLys2QUlwsViF5VJ69v9nxmcPyRw/jEDkHzBP6am/rmjX04XXJsyzzianu4wa4lzyWvOikqLd7ZG
9mSlvBRm+ka+KcbVbbYchlV/AjdmeXsV5GWKx+yYmNW2ByGpeLpOOEF16xeytBImH/gkqyc8b8Nz
sSc4hsrwF3MqWHCUeHSyReA0yZdY0EGjWpw43Zbp80NfUlf3SbTm66izq2+ziL3u+/Qdf8Z1ITye
BX95J+0//gNj/ybO/jgB4mfy7Z+piGozsylQ/fL0SwZkqk1voJhARfcrtpnYPpfnVSG+Dfd3oEhP
wLZnS9LMImGK/kI35cT0ORu4mL6w31IPkn0yq/NyShiCPJhidPb06kImdbpekKuUKuRlZOs+/1Y1
88WV56cKu92BgDpg8OKRM3hguDwD+D0rn7oT1S0B17hFj+vzvPrGpnCaL/PpSjhRQ3DJHvT0lveQ
LWWal1SQmBROd3XLy5qiTtNqde6fs9PyfPpgZ9wtJpdx51F/O5lq+43TpGOdmnwJarCCI+uyOoEY
g19LZTwPygCny2S+7IimSeuhfWrEpUKYfYoFANgOA58oq659S6j+Wx9SAkfJbFGIHNRcnsXnaRWc
zi+3bPpcK/vr4F2kbgFmzx0b/uLPqIhyW01vL1P2d3njzsuP2+S5TJRFj1UgkcZkD5m/ONUgg3JY
nooGnViDvvdc4wZ+G+QFTlTtMwXqjiIFrFRYSrd1ffnO55zdXKUFV9KD0ulWUwHd2Z1TKxeGpUol
FWlZ43E5fZdx8cndt3uiq69ps/lr8lFHGfNX1PPlwMN02gClMcnT3bmmLOu3Wf8qCO9XDQTvJZgU
y3RSrSSxXucQUiu8t/V7MlbDeqrOAP5hCPuHtm0WRR/m4ooIDMlqF0yhZucTxZ8sZs0aZNHPQJ+M
YekQWqUaXsY+Hx93tWBQ1+cJFYIUFm0FmhuFuQEKAXASn/Z58pZX6+rjXi6Wy+t9meGoArQsSZay
tC7d/kJxGxpYdMuieCY/kIDUPNbC6gMsoeInTCaPuuavZunLaY2ulzpNPDFL0/wJP8dVn9vJB6XM
636VP54VAGHJAuzWt7Hyz/7CLulCOvyFTNP06WHkkdiuNfllmj1Xzfe0eAFUmD0JcCn9SkxWN+lF
4FDgX6+r8pMefz2lM+HUPCV66TGlQyffIWD1vpolnNJdCqCbyWvxvp5IL3eAr/3XothrpTvv36/t
auZMrctkOQcqYbryR7+OmK4rwuvrh78uO8AN3x6cOZae1IzCE0AFrtKW3P7l7fsUZC2yZKbPZ/Xt
rwcj/U+mgKqNJgV55aCBfNFGlVLd075N0p3m5cHk6faScTgfc26BBpIBmjwS3biqC44OKODopXRp
dZ5Rk21xNX/Wk5EfvlLCH7vyRd+cJ1VXz+eTZDfM37tTWK7TOdmNYMitksu6lF5yf+nLTxpHzVbN
K+V5iEMWpyUQjsJ8qYKo/v2EdA3aDfFuMXsFjqNTiCQY1fQA2nBfP8230xNHuReZ+JzL36ZsnVtL
PC2hp0pdjBznqr11fqzA5SyyVTas2/sS1GlM+Afk2L3MyKtTCXKkyLZq3YvfMn9NRij2S5Xdl7P+
/eF/zB877bwSmxewOKX7t4u8ztsnraCK3pOavN0P5/47Trpq+F7cv03Fb/f5dk5Bk+vsPZuvanKp
7tX3QXmqcOkAinwDLeqVQkgDUNdLimEu5udIqkDYyz3VoxZeR1lRoDl6eT/PX7tvZbrOU4rgoUlz
L72tS807devZZVlwhiX/pgnfy2iWmeeeIiBu+1hT8ZXIM/GehUZuJVv9/LpUahD4VkSDiebgHU+E
FXu7ubZsi9W5WNyni0RcNUtc2J2wbNUXQFXr+dPJTGNe4WuvQr1WJVNKXvzsQxQoUvam4YzEsTI8
SUYqv0wIL7KPFpdanJZgVSyzsb7LUkZnPLO5HZFHs/XtvGybd7m11P5FE1eDCHzoS/14I0GQZX++
1c/NA6iVlXxZP/Kn62VNp6faOkEbTcsNigHzl8psc5K6dVZCeqxrcVmySwLf8PL611T7P4qvPxLt
FxOhS27n/0Xddy3HbXTdvsp5AbiAjsDtIExgDkOKukFRlISc0UhPfxZo+/cQnI/4/N+cOi6rVC5L
3Gige/cOa69FaxCd3JlXoKgwr8pHvbrUUShEGtpldoCSXjV8qwLovNs5pNR0FxK7CpPRoGFEvRuO
ubjqcHlqO62356EcgCa9Ibku+XWruciSwzWGaHruXjp95MW91EFiUfPbMLxLnmpmCxNMqVsaOKgR
Fhedl77s6wtBEIqCev2QxW7OvPCZX5mpDVrEFkgbzCIDGKHAcrsZXflQasCQIkbYxC54tNVKuMzP
Py24qCCYJSE9vojkuRZHRTWYwV1/iIZ9fgPQYGLepu3jFGVw877DVbMlKIsjeAlAwoph0Kqwm+Ze
VqDds0sfDBB2eQcOoLo7NqPHgMLNf1KUKtAQ0kMnA5YG4ag7gkEeHJvhlsldD/qUaQPa+gKNSMhN
NnuF+TbimOBUBkMo8JwOpvvAS2Bdxhh9gU8ftu/76l/l0v/d+NR//FOzrdM8/S/bc0b7/2x0ar4r
/3NuffWq6qiNVPMhr57/zp95taB/cIwpCalDgVc3uMDN/GdazcUfszSjJQ1IN0lCBO6Ok5kp6DQg
5+aCY4oJCuv/k1ZrRP8DOlaMW9BznDWGMYX1d+b/V4LwZ4HjP8xMfbzBZjYiboDfgHCwXRsYnlrs
Vag40VkEYbCNvnqK2v4W4vL34JkCGKZpvGCKpAv51AoxFyqdXVTtaV7diapKt0UN50+0+LcFsqH5
SinJD2m2g20ZQMCFiBP8CfcEhnP0vEOFqTRvAv/VGKtdkA1Xoo0OY02dENwsppndlw2UGsoBHQqV
hK9xOEHvMawQT4XpJu1mxAGo+gzoDjiqZYlXhqgANmLXGCb0tKpEgOVmcn0fgWXRrxG7L9zPny9J
zNUR3dIZJh/niOR0bFYr+BCH8WgP3lgbGOLUQKDQgVgrrwBNBAltKOLHQleOQkMvnIILZYDackrK
zdQb+1ohbB+jq5GT4pqb/pWegzqDlTiz1UM0DcIRebnFq8btngAeXWgE9Kb+IQI9BNoP+WUZia3C
9WROyRuY2R+LsPFONu1f2+JD3vgxQDQJw5eHSikRfNZ9wWb4uEKfR0NFwRgG1mzzOUJeI/El9Egg
ckKEoie4SpVHW/8HzdttGWYP/fC28ggfc/f3R+CSgWNzVhfj+jJGzWF5CAMEpgUIdEMr3TW+ueOl
eP1FisbuibmjBIliUbvEbFb4ud4lUP4J5P40DrI3KCBg+RQa3h/XnxsVKSIKZxn7iNMnA3SJV/r0
naTCbuQsMH/MfLYJ88qxhvneBphUQ8der70m9aYsfMxAsWtybUMk8XiGRkZZeryHRx8hQArYvVE8
6KBaw8BQYblFEa6IIi8mH/9aADjEQLWL04w5y48LCEYRQxglQBrevNUGCrDJ2F8HLAKxeccnOwmq
HceVI+tpOyKlV80bKOT9Dt3QvDUvGlDbEfQFfH9wcmRSUxEcgreCm0967/Vaf1DNdAt2W7TSDIBz
R3+bTeQhGvhThdxgZSN8jO+xFEkE6o8I7zHASclcUzw9bbnPS8i+qdYBl8gVkdoxb9WlFvHnNjBe
RwqmGaW/Khn8bgTbrdj+dA7AA2PAs0rJLAbZtMU+IFNTGEYXKMdKE74hOn0JE7DdURAE1zmUtbJ9
kHqXMgS/U26hMVNpa0LL7J0C5sNexDMwPAJnOA5gXVzEZ1OoDQweDd4kQt8u7vLfcNIu7oo3K/EK
SVAjoS+a6vpN14tbqxpB8aUjnFcagKHWSB3LJ6DO79BXI+UM1KxCV2mXWjV4ioNFuM4w1lHS2q0n
FOAN8TZRP3KaNv4RGKgsJvUYIZPDT22bbMcmkDQDMBFaEeCJNXZ0j6SepsmF0VReP3xHUz3XzauM
zD9ZF2+Q10EOYja2RiZE6ynY/Uq7GQFQFMYw2Z3lDTyZgzHu8o69tOC9CoarMaPPQZ88Gl10Ad64
i6wgL+3Idg2lO70BzKgAiv667cwrrTReGtFcMl7eFBZ6SB2qWSZ7Nlsgda3oMeDxYQRSs6HPg9/d
gw9T2Y2qdhRygs7gv1ad/N2UUwMWaWz43MyhhLwVYGW3sv6pwg8u6wEhf4KZM9lcUqLuK0JfZZ9c
aIFy6yKzQ2J4k48h0QoUyuDhwpWUC6dFxG6N/C0orT2ItwCCKSCsm0zgY08fewNfktVoCvF8T2Xr
lj3+RMbNh6r8GULPKq8KZ+TJY5ZFF6FuHUMdI4NQOE1qftXp/G0oxO38q4nJywBhrSCgL6mPNijO
aw58aRbQZ6uB7F0W4MUF1Q/Io8c1/r9IIqjUzW+zsQeKSZAOMXAnoOurI3/kevTbnCITzGij29Pk
ujblMVb8uUn0PWGgIpPoSWc6/k7aZT/zFs2w9r5OcDayqsWljTG4IaK7gqpNomNsIuBlAkF040VJ
V0HvuKyGcV+VqCCJ7jYNIZfMsuB3BzbndEB71M/0l4Kh759Aj2liaAJZlF0jD44z+JqOIN+YQvoK
wupfDTK8uA+BuSfdvUQHSjRIc6MQRt/XyOPWqal2YZZky0V0AUHrGeBp7pmZPJYDf+57cASIa2z4
Z1/E+6bUoWFuHITSwejX4o20ir/FDSqYGdqNFQkv0hH9N83HWSfotGlN+Bue/bc5GC+TAOYi4BFg
Pz0GYvqiwx1Bwt8mh7uPegMhOvitWf0QoaAPNenE3ORVflNU2UUytpfQD3kOwPqkSpAU6uZ+DOLO
qXN02PwpdTXajTYPAK8shuIyCCEEEFvow7FL3hg7luEg9gaEGVr07ttWfx1GDC2GEzhZb1Ldd2hT
7v0KZpWGKr0mMKxI/eHR1N9qiXwz7IfITmnSQp4btbiSvJoKT9+U6aGvFbg8TRXaId0GKbKRoSv9
LdHBShWgE5GHBwhGANtThBetjn6wH1hH8IRH9ih3OMV3SSneBtZeFlGBm7AHA5oir8Jsr4oQyaLw
AVEdUSAMJABuzDrQMIFuRgb8KlWZhK61HYN9Uxjt91AflK1V7BXlZrJpY2Cd6AsX8tiQ4Zc1iC3N
8EoZg+hvDR5x+tJVgLZl/pDaTUKuCygypvINdwSmCBt5rHsTZHi5E/D60o/ju/aVGJm2ybk8Dg17
LVSynToMnPoMY/o4aKG0c0ixhAP2/aRFF3n91g7ivprwsobQA38v4iH2VoYBpmm52qWRRFO+17Gh
VXuP53wA91dnoyJzFUegqmwslCXEbcj1DdJC4ItJBhJAEJujLCHcqverTWGyvR/C++oA7GHIK0/a
S6Fw72HoEoRJjqg1iIWbqCv6v40AI2RxFDg+SRsw58ffKSqHQYW8UJTaXhF2Rc2Qb9I0rO0eTdQC
Oum5gec0NTsbXjsQ4/XpTK9h2rzlhwFZBqJ39mbVBfBwaYVZNyP7kZpYPljwUcONDHSLS1wJ89WT
Zewl6CgY5dPqZ5vd8/alJ8YeP/HGlAoV3b4H1kfjz+DEviowHZ+pSyLzmyoxjwP4MqEwQ565GC5G
A72Cwbo3RhxVmqEj3dRAUfF+dFlnUCdI0VmoCv+bNd85srCOeYNHgvrzA4tjL6ehhipPO3jcAt/m
TJiMqiw4aqfucphAMVOm8VMkrQdWprcFBnDNxLr1CfLxpHQIdD2kelgJH+bS4+LqRuysQ8bIogJs
rIs6hVX1yspSMNf2YfpYWyqyZQhVOY14OSNb0omrKRC3sY6Tbg03McP8kCn2CYsfU7jTUNLXrx9o
USudYykqiM7ec0xTSmMRz4yJisrMb1tH+eQlU+MmTOhOWgjtrmnDAWTzoQAye8epYS9mieYEgUqF
iZqh7+fU9id8T+je3egGoNGdMAD3A7A8q+AYv35SQ8xhzYd3hwwUCQikLQ1hErHs8ApuJixUzHJ6
1qMtVz2lRucSGh9ahueOTA+ZF2BZfbTLxuxBaeOVTAIbmlA3WVM+GyrHDjQRocXXrLYmFDipy4Hc
KoL4Ji5CV9IOfrd94mbnskC/Cov6QHrMZiem03chpOh1tzJReWzb3yI2sDHre1SZXwMxHAl9BC83
MKYqvJSFOuh9i/9oALOMcatZW62jv/gAZxRiBr5HTY8OXkiBBqHWxiitTWceWu3HiHHVyb8LNPOm
9jMHdwakvoHrRK7tl0iblekWYHarCWbidNMLSM42icBUWhl9L0mWua3JEGyFNhuChy5UGMfPPd3K
nciM9l0LxYg5aBu9DmfA6oM9ylD+rKLjDJZx0VfYY3W1s1rAgZHRGIm4gVQiYCDWsUlHTxtQMVVv
lp/eEaFdVkZ4WfZHndEbUaa4T0wAwR7bNvKsMv8ZJfmdqvJ7lnBbMXalDNAYovBKpyN88s7XXpu6
s305eFUBrboMvepe7LM9Qlk9J17ox5cCUmw6HX9buQ/6TEovVWoLH5ewCbizX/PHoMblH3cmMJrN
cB33QC1X6FHW+P4omUSONAMUXA2nAgmDapNDXs9yOqPNLL43AbwOoKmUzZVoCyO/JAEMi5aHqp22
oC66zZlydBTdNU1dDVV8aQ3tddPzl2Sa7kiGcAFeyoDkk92PUPvx+27Pqz6y37f8vyqYPRYZ/l1i
TE7LYP8lJdH2VzGT+fx/AVeZ9VX/c0nt+lf/f+zX9NfPIo/g7v4kOHpnMZr/3l9URBJoFdNC84dZ
AJcAnPJ3WQ1doT8I2IY4Bbkd9GtnF/w/ZTXzDx3KHWDiZrMOqmmhBPE3FREhfwC/gpqbzkHPrRPU
gP5FWe0jeATVC2pYQLzoVEIOBD9yUTDig2+xMVbyKOFyNrlhoVQ0EXObxj6IWafsSQZpsm0NpEnc
8Ff6k3N+/I8jRQGAo4ZBQIOkSwBykEh+zJ9VG+R1EVrjMUUHKuuAjkYKYq7467NGIImKxaFaAt7d
j0ZwM4csYz54TDQPSi9ehUDm5Kuv16T+WseJicVlSiEHpekRTMxku5Ds8kD5wDZiA4kQT77In1+b
m2/CT2/txNqiqSsDPeeagjVQ3H4P+hHlN+NiJEhvDYiOfW1rwYL519LAdzUDpCx8pLkWdlJQBEF4
OZFsGo/msfsW3GNxTuiVF721aS51ByR8K+/y/XN8Wp2QqAsxnXH6/kAnBhF+WY2ZVGDDyQgOHpol
w9hSjw/DhTXOpcih+dETcegpvxpa0CbFFhr5GPeuKaScVJI5XWMJICwk2Gis5FJrtNdCxrc65dTp
8uayMsd9moP5We+GAAQH4NKolKCbokYfthwYcLElSRw6Au5qiuxXMfXsQvrWLsgxik2U2iINSbeJ
tLKV2t7HmOzPdw21WIRk6HFzY7lTa57XEcLF8Wgg0cumA/L+DRt+f/1FzxtBoR61eUo/SdPGo88U
bYO53QowTHqtGETdLO9rI2e3jUBF+28ri2iuQOU7iTRtOMaXwzcQzAjb2JkOR5RkF48ziegqfeLH
etjfL+8fi8tjHsV+XdVYV3qJmp87XJRu5xo22QDH5ayReC/oKT9bW5z4rIj0oaSw1kNX3nAMMLFk
NjThLvzLYI/RPrfcmna6BVPbcLvyas8dfyngOLFVUJJbkhomamAkMqLx2DrmFuhCdgxc8GJ68gA+
Oqe6BZzBSWH9a7PzgpbHEux3EFO2DFw6kn70A8hNKS3mCLMqUDNuJSpmQ1xtkyy5N/36l2nlh5Y3
x6+Nnturlg7khIF6twlOyI9Gcws0jQSSlyDoIBsQMm5i0H0Z48oFsbwC51vIQixPcP+hpsoXS+uF
CvU+sYZjxHpnav0L1WVe0UW7YGpvpj73amZNNpTm1w7J7DuX7/TU8Hxznbi6Jqkn0uZ4p3yjXPMg
d/4e6GE7vWc7uf/6TZ67BE9NzW/6xNQQCavr09lU2zi64ptee/zagnHuAJ6aWBz5qYHYGn83semc
9hEkCDtUTLfcrreA6q9sx7X1LE67H/SiKksJRDcP7QSD7+a/0jT784BbBMUPpHfMJEt0oois1J98
Nhxnntvc63Z0G+7WBe/Rvjy3Cei8vd/5gZeS9yNoIBmZN8Gowgn13+wwBNqN1mPUk/AYuvGILEBC
hunkmjV7H9qO8eTvlcKc9lTsCyqCu1Qv5RbMpAdRZ7eZzJ8TE9WWzjRvzKm7SroRQL1kcGszcINh
vKV5hhvTBBlEHWnozUtra06QCPSTZN8zUAgHtVtCYr43SONUAdsNifhBA0lt0DT7V4HFLtLegoRS
DPLTpACesE67m2poHPTrMLExgV9MG1DV6DprP/QQsYdQAXCaegGCA7B1G8rfaUX60AwF7I2TB3+W
IYtP0T400LZsdiSse2Bi4wfZC9O1Yhrvy6TJNo0ML8e2+jFm/W3OuW0CnYPG87ad+F0WBd87ol+T
Mr3Qpnxn6OpAAvNNKtyi2mDs0gaOCzk99HajMXEhTD9cswpCM9WIYXnZg19mzA856W5JV6IwiwHQ
Mb3jAwru8QQuJ64YgEXDoS7QTZYQmWpGeN8IKCIkgm8lkU9FKa/QrcFaoulnZo3bLhS7qORAVWnW
bytpDmwYH2qRHUhDnmVR7vNQAl4Vhz/7yXywwuaQjcxFTfiXXwTHXIMcKDRuvw+pWFMTOHt+GG5/
gpDYZGLhD1gzgXQWTOrHKriT/ZNOf3ztDebz98m1nfz8hTPQeIG+yDAOxwAvawK7Xd4DSJ1AJCwC
mpJtv7Z29gxJYA10DqQCsCwfvdvEadGKtEC0kZk/U4JpQhGBWXAtdDp381r/mHlH/p84URG3ehfO
ZgZL3Ebz1xmHS5lCpo/S4/9mRQBGz21uABkW/o20DXpSQwr3g+Ggyai9hH6fwl//1ggAAkRyYLMh
Sg414I+vjbEkZqSphqPOoxtaZbd9azwjC1iLWD5vNtgBIgGUughqkex+tGPUoh2sLBgQLEGF1Dxk
h2yr0Ar0UkDNDu3W9BAtuf+LtZ3YXARoMokGSGqH2BJt82j6/f0g5EWa5Cvd7DO3HtaG2AFcw4h1
0QT9uDZRSgjBK9m/3xOQLz76zhu/07ZkB/ThCp70cwz2wdZcZDi9xCdiQMWhN/vjGCIgkZBgpj4c
ZpDf8RxyrlW2Vx1bCRw+7/mPNhf5n9nLCnJwsGlYB2Rjm7CG5jXacLyWK19sUQGer9yPpuYA4+R4
tUNVRV2p9Udx1f8O7v3vIQHzutqyfgMSnEdzQ20+oxPrJ7WHRo8nna+3jPE5Hvv4AItA0B/1vI8r
rDW/jHaNDQ7dbe8xLz9EEMlZsbX2Leczc7LYTg9NzSxgK70EWMfpr6sn6VV3gVs/A3yB/kh4X7zE
O4ynXpRrb5rjZ390zvM6mUD9H6f5U55p9Q3AVIJjnUB0q/DYht/KcQ0Jed4IkBEGil/WpzwTcXPQ
igFfE03655TL3RDol2xc1Xw8u0Gxd1BCwy9zmZikYU6rScBOFtpSbTAfTj1oSHsJ1Kjt5FKgrj2r
ViApWvuGa5YXn1DEfVRlAdyalDcKfLd+CBBU9L0WZG1jzhvv0wdDOg2u8Bl0tLwNRBRFvkZEf2zc
fI8xWCTT8hqoZDewdcg2NWtFn8+hPDaICeAe/Ble7TIjEugxdwUaKnDYwFY9AROM8De9b/EatdVc
en5NnxaH4TxBofGBa2jhYVD0iJs06fsj9FgeuNV7kR/ff33azu7FExMLz9JngUzLoEOXAHPPFt10
A1DoYIb72sqZosf82v5ZycJ/5GMjIlLBDCTgX43LyoZm9Qva4U6BpFy/4Cuu2Zjvlq/e3GIDsmTq
8VLx5nogEO3hFiDovQFR5L53DYhy2IhoMQoIehXQ+NSogugrr3Wh4/iXxz5Z8PzeT5wYMIyFMEs8
wODpv3U3nSmoMAfzM32az5wyN5ajBytveW3R86k8sTlpNYv6Di95lnFptrPYdLMnuzX9sPdt99XL
XQQtWZ4mUeljba0DwHuzYVDcqvehnR2KX1DluQ0eq8fCgQR0YuM3L7f/pTbHX2/XwhAphCuEAL72
40pVoqNdxtr5CaZv6iBvZrWM+gGg+70Cu94hdyNvtYx21qmdGF3ETXrpSx0KHfOeMqgN3PnLOECI
xPxZfcvxVctmg1H55MFy+GpfdT6Fn974ien5y5982VFqXdyEMN24nQOGKBuEaEgbUWjOXbAVrEWI
ZzJvHNd/7C1hnIBo+ZrK8H7Z3Wj30FKEoBPdoCPuco/vjB/gsOts6TYQXdKdepu72l1+n9/lGB3/
2nGc9YAnD7LwgAkt8l6mNfwGUeBeqHZxSXdfm1hMJX/aTDO6+/TlFj6R1cTyObaZ1fCs697Ttv+N
zth5p3CymoUX5GUwpVWHz8g3ow0wHDS9odFuIXaTh8AW+n8j0X42cjuxufCE1hhQq9XQBo4hWlUc
UJawey+7bbcY/FnxP2fvkhNTC58Xq4aHrWr6Y6mwXaz8RgWY3OD04esPtmZm4eYw2hjzvKn649Sj
JccqTCJPABYBG/e1nbW9t3AyxOdNjtoKgm45XY0YkdY0snYxrq1l4VOstKdhOeDrRDNW0aS2iOqr
GpWHr5dy9mY4+TIL/0E7plAgwMZjbYzJSgUz4G+KmT1Vv0h6H6MSAXj61zbPXxP/GF3mZGnTjRMq
OzhXIBYF6GNHH0EHA1iQG7liP92BGLF25XV3AIkq8dQeM0euuP/6IVZ89vus+anjTLRkIjqeoU1n
AHhmc1AvixIMfJhN/drUmcbHB6cpF37E1MsgLHDnH/0rlPkQbfvb5KLZxhCOwjz/o2ELL3VR14OM
6m5Ne+z8PrKENLiFTvW7Qz9ZZ5rIpBEy7Y8yH12MWuynCbhTk6yFv+fsGID2cGOeLwBQ/aOvNClJ
BywUdm4Mr1ab9Cfd1c/dQTmY0nS0A0oy424t+/z8EZn53r1iEtB+9Kk/Gp2ilvDJh4PWM/SQAfcc
pbwIythrhmGltv15fTAlwaCBqAKAhGW5LCpAkdBHAeoIQJ0MkNpNJxACRk9fb5UzVubejeTWDGBg
y84xB2BQ1yRRRzaajqU3G24hC4vXQPjnzMytIXPuhmHMaPGxOqMZUkA9u6OyfLumGPtm1FHFyv15
3gra36iWmVjU4uvEevzeceiOfv8a+PdMO0zTt6/f1ywvtYh/GPpQKEDj41OgRRY2lF/Gphab6ti9
TR7wbeP3BpEXye0BJRcHNIkWonjLAZr+a8Of7XIdKAwTc1qYGkI94OPOMyoMM8lmUMea/OowUhrU
xDXEShHwrBGB9geqtMBgWAsjrTn4Q0NydUxTMDihSxn1F6xsVmgBzloxUUeap4QArllcAUbPsbU1
7LkK3CcM1JFgOCrBQ/D1C5vvxI+BKl6YhQEr9IUAnvm0s424rPWKKYA8ewi6vwbgsLQ0UCu0SPhE
5Hxt7dyagAnAdOYMOvzUBFXhMJTKSvB5AGEvOm4HoOdPoEb6tZlzi5oboRiXIsz41AVtedZFmUrx
6vJxE2DQt4mum9i39eDailY2w2dfh3OKMS5qoJGN4ZXFZiiBtbNIQdtj2kPFSwMlaXcZNKCvAE/t
16uaQ4vlp0J5UpfzfKJJl96hHMxW6qpvUeLWgdjHbtA7Z8guyvYN+ISNbFZc65lDPE866hL+yGCf
BT+juMlHraIN4mzN2rSPcocy4hFY/cjWPep24NRqUURZSyHObRLsRjRyMA8EzbtFCqHypAZMlOGN
YtavTYGyZ/p1BeKQr1/nuQ8HcC6gVOhYCrqs1XSmBFQzqdtjOUs/GNomBfO9ZpaP0J1f2fbn9uOp
KfLRK8kSWJgoLNpjHX3XBHhcjXRH+A8LxASYZ17ZJmeN4RZhBuV4iebCb6g+Qb/PStrjiBmUvgbg
fugcxjE1yn2Xp437r1+jgatxBm/MJ9uYH+ckkDHSesCoGjZJIxMvIz7wrMN2AK2iBUaZr02dWRlA
h3NzAhfxZ0yRSipDJWnRHDum2ZEOHH/xWLWgxIOaglrBL63ZWsT5ugYEd9bAVhN0jgYgX2pRL4Je
gQwSu0L3+eulndnzWBom7wzcl5+RTLlPmrG1sgZ7HsMT4oaCbWscV6KYMzveMDD1PA9EA/yyLL0a
Ta6Lyo9xng1hV+CFshjGJ6PMG7T7r5fzOX3BQCRBlwx9MkDflmCXII+KJAxFjcJWu0+9P3sP9fbf
B9GzGfhCSE8CRbrkJBmEkRmxT+ujlqZ7EOhsWAdNR7AUfL2ac3sB+C8EW7i0Pkd/aZMEfpEH6IfN
Y0Vp6UqM1MUjXC7Y7Hst3n9t7oyfn69i09ARr+NWXtwoUwPAQj/p1TEAW2Skf+ckP1gZ1LKtxo0w
3ZzHP742+D6PsLhZBFCzCAYxs4frbH4BJ2d4tLKhB+ahOqbUlsylXuIGrmVPd2AUClEpA+vvtrhR
uzVSmTMbEkEAviByWZOyZRJEJ3hFQcrq2Aav1JJ2qj9GyUuZTiuOY/lGEWrI2QhC0RmhvFxfgDHr
KQ7C/qks49sKNGiCHUDm9XtkGA5oTPo7rJIV/7E80EuTC//R+2iGD0wD17l54Ve7Kd0F7QpX3qc6
2NLGwtMX6EEMgHZ2T/E+2kGSaDNXiuIdpgR2KxtkZTXL8mKogooLHZbA4+Vom9B+bOzCzradPXqF
4+rPayd7wcsnOGJ4nGmGEB59MIIA+OOWDITVo/gGdgRB1Cbrfa/FbAMFx8mQGHanV4cku4zKq2Qg
mAt+rNgvC1MYmv4ygBK0kRLz1b8b+aso1V0qsl0nO1DA3HF6SEEot/Jy5lb16elZPurivOpBA5H5
EY86q8zP72UWEg8h6r0GfDPYciNDsRfgbzTPEEIbUi4BVlbVpj5+qSNREKzwyzD3egylur6UqGtr
0O0LdZU6GNF6huPUNoXW15hDE+amNSvmmjXK0BhSi5xKYjgvwz9u0eWYR9bBZ2wpsRF6rjAKjCFE
q/b7Q9oF3ZbiU9iRHP2bZJK9C+TkuEGEsW8y83cCqWrPB3sZFM8wXRMbGXWaES2GcJrFHkvjgraa
f5lp89CmCHwvHmh3E4B08jaep6JVCFqbmnWgFjL7i6qX4E/OwNxQkajYlTmFZggD7ArzJOWVUfFu
q0+88RKpMIhWxZUX5fFbPlmRXTfNA0bEdokp6kuzL5zQlwcRlTsWWC3ooEixjSKIGjT+GLgkNlKX
5bkJpusGzVQLryVL6a8x0Z8m0TauT8LYCYHxCqwEL5dv4eUhvmrV7CYTQ7Xvwko5vsq3nZ9eaRi5
xX6jvU0t7kQZxsDxZzDzqSbNwXRYBUUWDc+r9WhscVDKYkyhuDGm7LLuIFwoQrIZe+JI1R00s/Iy
xkBlVhJMwcAklftogMCez1w97bZtb11iFghciBbg/8QPBi/trEc5FSEIaKS1KRr9wjfVSwiB8CST
hygkuSMG0BuFCbqELbD4TqgSr0bQBjINvwAj1qEGeSLaMN1kFS6lIItV6DzTTZL6mJRV/QMGqX+N
Yf1Ym/VjZ03ZDjMI121VoQiJRvYBdYt+32D+yC/As9sA5LqdGIisprG3ViLp93Dy9LDNJwAhIEIL
E0NraPl/9AuCDpEyfKP5s52LNp0eb6UbX5dsr9mVI94CO3ZB4BR1Hte9lZO+DASWxhdOidWiCYoR
xmcgJXjFHtQ2fFBgpbZnZXtuA+n+0Aobe9v+2vKysg3DKN9hRI/gnkQuNvvnkwu6EHrY51lcH0vy
qxwRfJTZmhebX9zixTKJyxgQipnmZpl1sWAcuhiz18fBbDDHR9LaKUyhvEnT32Q+fOutuf0K5K2T
+HXt8roFyaiBHtrXK/3UcpmXijIl4gJguTAUtIhFMDArGGY5y2M8Uen2hSxsDYVSV2EG94ag9uLE
NEvtqk/BgR8n34KkOGBH7KIK37sxqI6pNUq3K0+1DGjxVJhuAtuuZEB9GcuYbCjiKeq6oDxmZf9d
i773U+SFGIeXtPJkp9lmfk/oT8bBTgK5hIg/sa5/DJiw9eZKL4Vb9+yQxlcF9H1Wnmy+XRbfDc+D
aSCUiBjKXosDEbEuyIxQFMds0DDIXu3amGebUqgnWgiv5j7ItoO9GYGDK1Z3igeeBWxH4OftypOQ
M6dDEMD7MPskUA1hi03KMl9V+sDzo5/XttGFwPl116hNY54ywDhzF8bemPkeeoK0204T2MGMR4b9
VmFoZdA3vgHlscaWOtr7HXdoILaDbEbbKvKXAFxuwD3YCnx6k8F++e2wgkdbhqJwzdj5Joq7Esml
sSyuoOzVRnCw7REIvwczeyuo6TZG7LXVSkX+nCEkEvCzFCEvDvTHowwnnNCUY7ygluJQKMONUBLt
Kn4xtGvYqE8B4rwopOX4HhZG4j6dJbPSZRH6Wn2ccr71A3kVTvyhyx/GEbRzUbwDmnrnyx+5pa+5
6c+BykfLi/CXAvsSFrPl8FI/oINkV9tsFxwim26Tx8YDJYFdeNqtggD11+fhs6ec3QYmFDFniObG
shyX+bU/6RlytZLfs+hbmvYrrpiQTwdutoAMGiaIAXqxjx8wnKIwBrCpPkqtdhMDw+WYcN8MvbKr
ih2EdkhAkIdevKsjs27bCh/Y2pC6tMusBG3cq0l/aOpugrxieTXUr2bDbyyRr+QGn88iHnIeABEm
tVCUXHhRI+zTUW95fYz9Y90GF5r8BV5cTZMuSG1XUp2z3/rE1uJb53zA1HAPW40CPSVX0F0AQTbC
k7Ar3BZ494bQFV/zqTT5vrNPbC5SnzrReZdHKDCULLksaLFlqvqeNcwOFN1y6IeDVA0exQKDt7af
qhZEO+DPJlCoSMk2jFc23TI9WjwNW4BZtc7K8ylGHSJqApeTCTWwGKHbmoc9u7f/WfSyVt+CoSk0
5kWb9JHVkFmp1hLlMwtBwQFgYgrk+dwc/bi3u/j/EnZmTY7ibBr9RUSIRSy3xhivaee+3CgyK6sA
CQRIAoR+/Tyey/kmZm67uzKrbZDe9Zy07xoaoUIUyachyHb1AN8s8ff/90v6v/0avKT3YhcaD/9R
ehVooUsxjvg1btw5oDuDbCgXMMD/71/zn5c20khse6IQFWKU/n82ujBytHZ+dX9Tr+bQHKMDLf2C
H/+/XDVER+E/zwSskWX40CJsYP1HEwBZWbJGPlOvlEzzDuHpUWFDZbc26VgsHNCUbtHYt9RrOfpV
XaQzFlEmbMUsfvyytkCOAsx0ICL9TWMwHpI5iKBhkn9mMzZ7ob2vjotzly1bgG/11rfKy2O5YkS0
vtV+crRre6gn77Hl/lMaVQeVdA9e33zHwnvtmX2Va/2ZyhFEIq+CE0TPf7k26b6eUZUIVVfv5rof
c3FfLplIHecTa7sdPs43u/b6GAIAs6TkzDC5CYABGjcihGNe2w8vDVHyXaAga2O2Hafx1Uv1qWXz
9LVM/lE3I+jb2wFQBIc1oLUBWdpl2EqbPmONhZXFLg/tigREQa65YIlkwFrMEtWHxC1/UTuB+STD
dWW76xDWped0m7MMlOZw7r/AlbrEIbiynjmEyzH7Y8blU1EIq/A4YJFquRCqi8qH1K+nyQsUBmfd
DU258ORHzOMxkuxl6Uckst0ECRGSNVnbg6EWcJ8O4A7nGN+F/vLMVQSybJsVoyH60GK7AJlie7bz
+HeZUyAfMPKJH1LvTLguYNSAaKBTQG79tQSz2xZzOqrCDyV/oFWcbDvq8y03UuyAFXzg6Qzhb32p
E/lUE3G0cYOJ6fgxqQUMstAt2vaPzrKy98RhqvyjWGh2aDp3EMby3NdDnDdG/4QMdJvRDR/4s09z
2BKQj42/bXxInXT1i9Hph5Z5KBy2ErsK7D1Z/YeRjE8A7QDAzgHMzoIvRce3zNmXuks/Wg0qjLSx
A4B6lI9hxtuz0uxR0vlF6lXuUC584onnY4+rvdZdd2pCD+X4JXrCF2I2fuJlYEp4p4hXyV5M7lgl
AX5YPb/Eg1ow74AKwTjDyQ7wT7ppJqcKHfb/mqnBAi8PpoNemCrXxYJuoSaCGsA9iacd2/JuEm91
C/JVVyH+9lmM6kWrvr0a2GEhxL+whgVXJtcqmp4Dy5eNybDJ6gHLpgLvAdCfcRutzV+AJYOS18l3
7HufrV4fHef4G07sllj5bzXyU7TRe6fvrTYk3ABe2PgrzQa+z7LqTMz0owNvn/Y+9JjYPto3rhm2
kdU7njC6Qb4NenF1h+QgnsxtzOkxAEmlcMzs8SA9ZrVXhFDITyw6jwnJeQvQlmZLEYX0XagpyAWO
NNB/uk9pW1za2QfLtDksa/cxLMRupiA8hKnOcmIglZPAiHdo8YgULEI6VoexSsDqtwNKPoTkqoet
A+/nijdqfa9iFW+aMLwNS3fDnQ1Qfgsk8UwaXaSBCDYd7zM0geW4l9ZesaZ0M1P0aMAC9FNIAKQB
/Sn1pu1oQTOvRhRPaoPmNK/mn7gDvoODw1uEXXxu5+BLAJEdIHs6UgWA0xi0P0FkQzyu9B/KIqA/
49EBfSh1LEfqX207Pu+XYBZFOI/vYmh+xgSY9hpbWPmwgAUdQh9AW5JsfOubjddMT9ah1SqFBwDc
8JZ1idoqVl1NSJ+rcH2JE/+1GsSFpBikSgGZkyl9YNVwwvz2U9bVLY5RqzeI9hzAJ2hFT4EU+WrT
Kw2am2q7Ko/SsdrWMoEewQTIrYBj2rD7kYeU4nXOgLsKO/frq+Xv3KfYdhj756knQPhw42+yZPkg
sUiA8l+v940voMog4mNU/m0lNyB/QZAorDL72gQ3BfzCqbMEHjeHzdZ5HEO8I+J3UC18KGGQS8rf
xkh/+6xdwFuHMQApHkDbS3NppH8LRVAYOmfbWiVnNgbfzdSfTAZdXpvS17ZvP3zs2uRaV1c0/B/S
AWri+2TVbEJAeBSU8ykDFM4bpve4gWdD16SckeqBptHcOkyj1HX0oiVWI3kdnNmij84GXwbvxMau
EiMDfntqZH9iWXuZMKS5mdfgIcLOl5LdGdveR1rB+tVAh4NNMO/UJLHIJ8leOx3X254PDkGjD4ib
6f7RuH9u8eDtppqii1/B/+CSMhRuO47VbuHmZMLZbGUmHweL0bSx9rHKg87WWnXZViz61GtUsuzw
TyAJWGksLktm22tmdV9g14OiyJG+xisb0IhdUU1NdF/iSgvQ4sML3+PMw7ojkPC4G71ej1vWwUpJ
Yfqrk6NLI8DjK1BwvND8Yrd2Qfu4TZ5IMooDepJYBmvAkyOUV/lSJd+N9r+BCgM/ryEAl9FdlMGU
EXD7oGT12vW6oDiANlxi2i3FkU6Ne/L9FFDTGRXb1TvYMDj2ZLyKpjUHpUHxy3z5z84MxTtINIdk
frFC2jIwFl+fx9+yYH7hfHhtA1i+Ygv/SW3NMbT+M6DjNk+74RjKFhwDC3FD5EGuq62HuGKudirk
k0CJYKU7b4baFKvQf1D6m67YO1vPwh/ENhrVyQhcAJUH+oTC27CNvSHcpNOIjXrMm2F2D9IOxnT1
wEKTlErCT0IBuCyipdJ5Owa8cKtTj53oCwmHg+JD6XrAtRmJACdO8K8XdcJx/yLwxwOcClUNur03
0MPadwglwOncCuudswAo/DRZtlx2Rw+3ZIg6Z2SToWgkhrvDZdlOMVaCCa1uA2iPhUrQ5groCOWa
8cMBYDy4mMcU2F8Ryku31hquGn2pany7M1bMVQMAKVLOq5otomFRhVvEgrdWj9ikJ9NXkAUHCqzf
V+NloAnTYI62aQbVTT9V2MM16yOth2uoF0BBHcDLEOp0x3HmQOdNUGnEPEWRGxhEfPu6KqklP6FQ
WIfm4ZtJ2/0iIStcUO5vsSywiZr2iVKrCyFryIkMoE5BPD2u2Xw2g3kIRTvsuh6YZzljkgfDKdEG
z9GzC6roug497gstvIun2cZG6LN1Yr5Q0CYBrIMOzDH4NLxmhna0eXZIrTbGYUS8wqXYJpfYwlGN
2jUBfzqm54VjvmCi6cnny6Fami0beY2SDaRDTePlgwIOfolbSCJ9cNcWGOXwcsUbN6jjcF8N1jja
QOXa6RF7k63GNkKHf7Km9S7l63mVCVq5nAWAcQ3zPhLQyzRGHvC3anOL5mux1gRlaz/cRCtIiukd
YRzMCW55KIpl0zxisOTMaP1nxGrHNuixZ67Egw6W9G1Zq+xExu6TjdXbsGTtiOsID1AwGH7KwNot
14EXFfYRBfLojeIewjtnd4kifgl6ELCwi0E1FEVUH7892/I0e86S4R2TEK+S9UAWrmfD7xEPNq/B
eTuscYv5f40BaxP/yzAXl6d9th+xcL4NlijZZSq0gBsGfh4u8084DH/8KLq3tFMM8VMF827rkbxa
Zuz7zN6TIp3eZE0SXjwFCSU4mdtgirpbnUbqTaXGnFVFAFCMQEboFYzlEVNyNyjpCpEMOB/iKtj1
Zsaol2z7cgHK+6eGxmwX2uFshDNHk6I+mKaItrWXkkIaE4FgDAXxEIwTVE3oyCT9MeWyxI4szgrb
fbGW7mbOijrRVxbDwuSI/Kom6KxHPgArHJA275v1qAdgG8d2fQ0pfR2Bw3GRzjYNBbmwkp9YR+4v
njfcpmVaUO9rg03f3lOmscdRkV1abzj62n22iNZmOEkhhBjDV6b7U7iAItZHeCk6oMqTYHyJx+ZX
pviwq3ioinaB6SFeEf/1oTdfAqpw0t+5Z27hA4QYc3buKU9yJYZ5W02gWGBSZ8lMutVTg0k12l3q
VBcrw/Qzq/gxwYLU1gmCj8LWtx5bipvYgB+5kPRbg5pY4a+71Vl9zkR/GBp+bAiF9qM6jnQ4jFOA
j4XvDYNHqY9i6EMk5I5tJj+DaLZb4mFop1o4WG5+AIHt+EzT5urF8qNm5ObABcYBGNwCFWLJIigk
wVK/xY7p7DdgI6i/NIbGN+zVVQzd6xTwx75iZdrijZ65947SkAdP61omIf+iKz6D1UKYQheoLGEl
qSu6VxrGITPgBEuW8D3FOilYlW4sqp5eF/Dny3ANDohB/nDYP8yy7sOo+gZpFfziFdMyQ+KXgRM3
jUgLxa+AbnUFTWJc02tP2M5fvV2zBGep3SMCtLvxoj71khzSKdxa39vOBkQftFVxj8zB52yQl3mG
vgL5APps255al90S2mOjhWYgGPQ4BkIyPKZ1B8DyvQ/K0haz6sQvJuizFs8AaUvlCujlcFnE9Ewp
YIZZ+Gyb4VRzccBad1QS3itQX9nBn71NB5MWYsEOj6YHceMYuvHYeoBMEk7ObYSzy6Lr12BcTIP1
WsvgMyWIpOfgOqhKYryG7lpEjKbX+4bI745PfR6Z+jl0XslAoqULVoADuotreaxT89ThVNosij7E
AbThofhoBtjPGW7S0XeXuQlQQ7UEehsYzpBRN6mP5meb19KgNWLOYZudeE/y1GeXpgfl2dewVjTe
D9HJLvHrF+n752yO997obTMgrasEvcow3i0yONTtWPiNOePZyFcgK+sATcQ5AX105T8RwoY19v8o
QKHBdv10c/MdhfwysXqfRDpEqw3ODEbsA0pyANPio1b9CvrDdKzJXDb2npwG94tOJWg5ioblY9UU
IGb8Zq0uDbQ7YcseUSlNNmTQRU/E4wBXWz0HMFmhqcYmXALGe/IMNMUrv6TTsueWntK2+Rtr70CJ
PFQm+LrP8yMNWo5moN29XxTmfrL+iV37vGTVt6htwVZzDScc3R4CgmByW3+JMXVCtjQcrkPWoybh
HVC4P6S228aT/cK2JUfXq6f5nKBWn+KndxEaug0nuBcyEDoX6AZ4D2k1RxbSh+4TvekFo5l6z+P4
2XdVyb0eEuz60mscknV7nRsk8cI9RgvcIlbD6btm57itfzzjnnWAdCIT7FqHoEwFd0ByCvZn1IH4
PmmchpFmQBT3FU4b338P/fFDeUKVbGYvLYkA9ErlfIyX8RZ0bF8BqJ4nWIyBACm9GDgANlHVf1iS
NkUX4QgdQ35Oka/l1aqjrcFJvB0zyGRklVSliliNCmDwMUUtmlkpAJlQ90XotDrvQ1j/q2ngg/DD
L/BDJ6jFs8JTKrekgxuozw64KTCAHcmjNzV7L4U9VXXhPo6hrW/bl2giVe4q2L+zZd9akVcdKa2o
tksX7LQm/2ZBbhynL+1GWZgJQZLCpEI/eFOODbAv6jzQzRBUVt565WrBDwCCwa/ia7b6Vd7jEVcE
lBOM7+EBees9+lQ3mElwRP1VdnVl4shLq83feF6+B82O6xpfhONvpnXPUzQ9rAmadY7V14YC80vD
V5J0JUZTtzqmxw60X7PQSwa+cdojgWK1XyY9an8BuuOpKFwPznmQTtde2F0ztReeNJ+4TZ6WOJnh
qiPH1JGLMPTRYDky71h2bDD30NH1M+RyT3y2G6enmV9ByPuNIE0KRlHWd/mHpOQg7EOKyC/R7oAw
7Kr66Rmx1bffdiUZ3D5u5K4ZoUMDnoVJtwMkGIs0RKPd0kGUlg3+zejlEa0H+JtauWOqRrzYvrgQ
Auixxw2wDh/tlJ7CGpyZVctS8QinIY5yc6rnCRVKDAvg5sQ4uhrGC2Kuv+lKNyF3JVIBIGJqiPM2
DgISAd07h7TwFLePxOQobX6FDQLiBPFs0nY5IM77RNTvk6BlyJVX9jWiwM6pt6Uju3bqYFBwqIkO
VdXgNhaHukntDZcPhiZIu0O6w3cV9YDFMS4tXLTQYnDUFcTXB29qT10YWdh7YNFC/RLbIUn62Cyw
KUnpFVmj8kGQZzONZa/NW8L1rRvrPUDtX1gbxaFWi2+GUuDB75pLykV4mr3O3YbajDko5p9hPE5n
qGpUTkKdlpisIznrggNELTsQaUo5I2BrZvceZM1zGOJKRzD1tEQozjFZlRixOcTLMpR4AT8CR7Bu
7BFdCio1QpYZlQnPJQ9ORBCC9XiE0gzSumQxed1Dy4hfjuLWhFKRHfS4SUh9k6BO4P2Dsjec9Cdp
5jJY0IOaolvGK5tzBrjrpLALCuZ7V0jOTo2GqRKJE8j9MDphQnQzSmx/pf4oczIjQhrc+rI49Rog
ls897sMqmByxJobGy1I2St4kBmILbdDjbgUyWLSCXDFIzP9WvnujklV73kKr1vcJEtr4pV2Df+gJ
4PRshqeWNwnCXvPetuOx790bo+K3tW31FDIMIzVoxyOwX1+DmfwZaPOoRqSeGOb+bgwTqHw5pCJq
uLSOm1y1OIl9Bhw1nfxbNgBT70n5Z7BOHVzgwWlZXZKG4Fc0cWH40sHLZB6VqLFm2VWYlVnPQdp8
JPUcgWIUunM9BQ8s1VtTD2d8N+d11Jd48iHT9KMd/ouvPlj/yA7KHSfbZ6o7SEwHhyQFZ2CKGk8+
TS2u2CYZc7Tvof3zAdkx6hINiLd0hJxq8KMcPpsfUt8zVsxVbfgq8O5HSOjXzkAI0hikYCHE4zJ5
4QDboEzyOGcpzqWWwN/ehnuejl91OB0Byv1H6XBGvfa3CdXR8BUBHUin/K4BYgJGzJGO36KSrEw8
OEkqPs5bzUTJRFIiOC+CmZUYcCkjQzDRA9WAuI/QqMOYALtsvfW89CjErT12APzsUdciK6hOr4GQ
KEe7f8BYI1WlWzAoc7mEEKr1T2qCzUiv9atowEOPRtCSq1HLfKrCg+K8Q04efQya//XItPPWwUc1
Bbt4vvidyAjrZPWBM+vSQuY4G4kwc47/yQwsVzZ1D8wsoO5znCMdLvqe6wtylvSM+8FtUpvGm544
uHET9AH9gD91ofLvcgg8l/RuP0Di5+m4SFh6mjxUnLxktoXVKALYVTRlJzNAxqR3wETbLzfiHCYA
ZHHwvFoS7yIlSgvpK/x5/reM41OY0FOb3dvB1UOwzqdp1LdxzuAM6fh2ITVq1D1C49mvn9OgOnNK
i7ptPs043Ias+pf04Y5n4z+/BqyfuQjRxhqhhqYftUKnAEMbGwy2ELyb7TPG6V5q1CHAMIOsaYrr
DW27i59hT9F4F5ZionVxqNw7bItukEXm8D+gsrHIrSYdTJJV7yEThEqiH2S29TXyM11jYh/XhEnm
06JSlJu1/5gY/sYc1gcmObQby8w1iPVTr7Es4eseyfCozzi8E1wCcCbYXpRBg8CnZmBzS0hC5aiv
qNPuUhEXBGmhmYNjHJg9zxAYI/PpjfuaM44VhbqCUlnD/Ifu1HZVc1lB+5QHUVykVHxGQr6mPUUn
2aHegJxxPaRe4hdr4z/XbMU2o4+nIkUjERriv7gwihVeV44C8ljB6rmEO3xTyIAj7+LX/kn44YyC
GpBwgS/P6NlZKGubHzH5GcLl5hWigBkyVK1K5cQTBoswKTF2l8gCY9MskSymGI7ZcUCRdIoStnEh
4Ts7g5GOMdCLlumQ18TfLtw9Rdb7oshiN8QtU9FiWrOo/Q713zhFu2p4xk4FJhXFdxrrUwggVx63
DjBDLq74X0JK0WuYMzDLgxoTL0RXsyKQIaSr7BE4k3Jh/pPwII2pIgXVbjvcqrS6+Zm7jgO7YVDm
EeM3e68BdBZrZP+Gsd71lf/DzfA3cRAOrW5+nHn82q3eCQhwRKBgdJUBhjtzpLlnPTQ3wyTZomJS
ApWPB6NBeOWjVF6jVFQgKAPPIIHTz+nm6iLx3FY92mHNCKhR6P+3qekBtoqrS/yHZnGQd8gXO6Zl
CrfBLp3tCTNBj4FLs9xOA8096Fhas/xMo/8hKDJwOasTFTAQVK05rajHZSQ5ClVd1jl6CGvzB2qS
YlpHcYQPIsmzIbL3bsqFBMEJE7Lbaq70JhxQ5m0TeqEB201k2feoB+ILxZksxPyF7tTfdYn+1V1c
Mq3lli/q/qy3h0HN3VbE8ipIP+AeBtQPQJQZci7ZwJw2ovMlk9+4JXudLN+okuPU7m6NSjdxDz2C
kAg0be9t6RADGSho+0MnzDl1dC65nh8UMqU1jAsxzX9o6z+Fuou2PrQpckBaN4lPRdIy7s0fFmNe
eYqhK3TraUlrtMIC1H5HO5xMh+AC02aHOJUK06xALWj34yEEDBeO1yPO+0WemIAuE72rX6qGQ8sg
+wD3DYsLX1Hv0k3iaL1dcGuhYvi5WIa3erhiumWPAtoZlekPfp9YW2dsHYDuXVLffC8IdKMBMm+M
pn5w27zF1u6sNsWYTfCXLWfZMLMDW+biMHjtGQJNOnXrZzZL8sXr0ewB8G6QHJgFZpVKIazms7v7
4+DxNeuv3+DBgq9jhe9AfxhvuoWdXTechFvm460EmSafEvWGI7bfQKm5QPq1bmGnZRvT+sl2yvjP
Onc3DM9/iAnlhAZrc5sVgVocrl0BoMMZFMoCHdmiaZeiVth0iJIjcWAfJuyVse5hJg4cxPWBMnZm
cdPmwKcIFGvHYwapZIgRwLyfLVQvoXwyPVykPt74XjRQHnUBxKbhfL8ebYlQ6Un7AtYuvxhQjrzO
flB2VXb0Uf5kwWT3ay+O48TgvIGVJHY1yktQPzNXlyiMPYDS6HKsgnzGlUJXJXnQa7RBs+rLpH0R
6+WYUvs10VNWo4vV4G3noC4mXvoQ0OHiesY2c4jdUTzLD8PaoBcj1j+9Bkt6tcM39fFuuQX7YHVv
cevZdefL7DnUkMjEIkZLSU2vy6ygbFrsk1rGSyBw4cBWbLQ6O1Y9yDlpdi7o/ymBQRTSdweSzSc4
lwCRilFHXbfGW96aDFVjgCtPQ9Q/IDg8ran87DgMSpZ/o1ZYzEl1oro/1lN4mK39S5b+CKDjbtXm
uGAlDz6UP+hmVhs3xvsanqmFB/vGWzk6SETkQ7r+yNmep3ouEyYtvqwqzIlCgTod+i3HaAOq2OZP
kPInHweNqkC3wrx63A5lvyqxrQgr5EpO3b3OFbVvqtKHNNQf2Zqh0kUKsqJ1Q1CDdUlkiwiCi3pq
To3q3+3qJXmj+ScWhE6zbv6ppH6bggAmdSn2iuOoGcb46mh6tiErvGyBd2LQR6jQUXHTgP0QjZsn
PuDiK8e7tNxHjRbiJ/8X58B58OqrTlfYf6ayYeHPgEAUi/QvwdD/ek30PRB7ihT67gtROGk8BvEX
irIhRitsjW/R+u6rdu4barePgYgXwSSME9IrXRBjh8KD2bGKTtkCdUe0HNWwokAY79Ep2hNd79Ao
f1rJ8m57jOwl8tS57kUrvHNok+17xXdOqXMssgAdw/B3mGMQduYKQNcaX4Voi8b3YQOPENmqAeIe
DwM+S/sjdWIgjOC/EWYBPIWWddavvxZpTjaihCnHuZBY1sl7v97j5cbaHZoP0YTcWqL2zDTGFMgz
KF+wcjS72LY7L8NQ/DSlR+IBGx1j3G5J7DMRCeo964JcQNQ7fBOvsKAhIuCiKuYmPWDt80SqdGdd
+GsIBjQopuBbWI6slyDXv+8JdLDg9GIuJxr/dCPeB1XXLxiHOncNAM7wm52zOjpHmmx5VD36QBne
ZZJvViE77z0UUmkMCe6AGGl9mdsJ+r65L+PVO1eQfbSt/4uB44d2Tj8Gy57FGJ9dpve+DopVkts8
Q58xYX5xTPTe9t3bBDKE02Qva/nYZzB2qdhdk3tRienbAEvYpkMpFzs1hXXtduj9R5UOVzbG04b1
EL8xYVTeByOcReOlzYKPcMK5ZWZ7FPN8AKH3NjNk7OjWljKN0JQnJwz57msJ7ne6vPs1L6myj5Ao
HNEbO8I+9U5ctRd4OTaLafac9uC3NUjULase9SBflcVkh8ySFSWAmuWJxqw8GVGjhBAYGQxMbWpB
mmtDUtKqmfBNTd05ZBgop6NXBAN2Kpw/6Q23MbqAGei9kqA3EWPqXC8vicouXYgGYO8j00C9Z6Gc
bYaMlpJON4CI26JL0QBjKTTkiHswtLN215kEcD2pJl9G8RwSeanwIyLuby061Tz7lzgYHGP/INDh
lcTe7puzk5gexrn78rL+DcN3l6q/h9xC7ETanfSi4UtD0mPTM6UjwdrLq/HaS9R+MbGciERTW4zI
PUHeMP76iHSlNG13NJZBHDYcMDtwECs628E/FvEtseGD6dZjNMBVN4dFt9SvS81eBgxVUsIOGcj9
I3IKTA+IvUfn80iDc1rFT2kKH1oNn1Qa4zrrhn82gASWYs5CY5waPsqNq2ixTgj7kjqHyXGDF7Z0
mLquYv609utHC4sflIJhkmvC4MegSPoQEe1XCFg62WxhQD3hEyti3BPULQXgWigBBcWQYIumrtkt
xiY/OAOYvgepaO4eZQyXTZCVfFoLM/ZIrr89/ZKFWCQP1692bK/D7MqaVSbX9ZxzaAjQ0n3FtgGa
27cBv0LqCQKPOtiNJL6Mxn6ySHy7Ln2IsVZUNfrZVQjxpnu3pls369Qd9Gwf/QoFZux1b0c0TGoI
9Uilqi2GSUBzTrsD/LpFnxjEwz4mQIJyieFjS/p0v1YfkyaI1V8p2mlQCEIbLvMUwxL9KN6CrPqN
OrgWPfQ2VLcfzbTrMQO3FVVbjGx+vU8pzWFYxPH8GoJgqnE6rg4y92zexukgcg8zfzgXgEBhZS8R
1dTqGW3dMqFyF2frFvi5i28EKoHNdcqQ+ZLwPjq49Uz9isWmc0BNaeYeELoKT3R8zgxFQjKW2UpK
gHF3AQI1hStdZazIsAgkLXIVek93xSOmBnMHSi3TCBYohvIl/x5Mm6NSsqP9s/Xbo2jpuZlRx0TV
3Q+mdxQitlPSbRX139BLyzZjgtEXO/vbFUNHiiFaAm4Gde4WYnIEtY17bnwg5wk6lE16t+RhzC3Y
Kf+ZU/vSoT8ToCKzEPzUAf6oSe5GI8+Y+HkO1vkf6/HoUv2O8Ylb2D5UMvvDom+KbH0h+CrruPsK
TXPucWdTFxed9NDgA0wE/VOn9M2uyboTU/eOhgMmI9+1/RNS9IMTeFbRqVPCB3YVdxFGsnxEniQ3
CuUjG+dY0swr1WDNpLpNk30Qoj54uCXlupyJYnmKCqVL2vdupYdA84JD8i1J9ji12f3kRV0Q7+Fi
kJ4lGAnyMrbJND94/rIzenpR4i9E1BeYnLd6sKc+RYTgYSCyXh+cs9/oR6H8Cd1B+KUURqAoLkyG
Zz814RUf/Um65uDT+hxyfhP3EL/GCD10F/CfYv9LzLfVU/m4AvLG5x1B/wAbe5sF8dCmnWIMZ6Hu
VXfv97tcDyyvIwzE2AB1C+Nyn8ePlJhy8OlzM2FKyenkvzh7r+W4kWBd94kQAW9uG4129KZJUTcI
UQbeezz9+aB9Yk0TxCb20u1Io+wqlMnK/M2zy8G6ycJiW+vWUXNlxx2VV99PQYGFBzk2fUAjvC6H
7i4AFYTH8h9L5a0cdr/Fxr+qPNqR/bgb6zi2IT/sS05cHmAYlHD1aC3FOSm/GwAvmo0KcK56Z3tv
G+h3Ks/FjYEfNtQx6UWmYUtPF/i8wHuiyw6VgHeKx8nsd+49kon3CkWpEkGhopGOkHVeWrwCp+ov
ZpnFn7Lw91pXvctacMgq8zYRs8NQ9VcgT3ZWYz3HCUdRnB3MGqdgN9lLlJQbKbR1KXNkoQM9JXKz
x/2RlPylR6Ke9l/pKIEKuaZIzy1vpdADTEJ3se+Z/0gObvntBpYrQ0rhcLiSQ+Bhaib7B6mg9V4a
A+BzWNQiZqSDjzF3KNFM7Xv6lg2nJw/RFJ+EMCrtMhdPXgrrEEUOShi+xl8L0gcojzeJjim0VJ8C
Q7tHM2OP5Pm1Qj9TGcpDXlg3sC+ppNTVdyBeOJ/VN4XQHxOjueKmO7S1/0dyoVf6Ls0z9VoKi0Mi
V0cYh9+5nF/9vns1kgFchepTAFbap1Evf2Ywlz0v2cc9niCq9kR+efat5DaVs3oLF/8BhVdbhjWz
MRJ8R9u8PQV6c2UMJc8xuf7NzJ5jlXupHotX/h73UFL+TGm0O80Ih5P+sdTTy2qH6qXMqh8IqslA
YLgu86Tcq53+s5EgP+akbPIIMlhMIBDlkvnTMhKea/RkvQymWitbR92isG1q9femBBM4ESjpbVEh
j9I3zZAgaIHMb9xvrdg+5LpvbCxygw01HFrkeX9j6s+m5Pcbs+huSMoC9lB2sIRxl/RYUktRfNsZ
RWInpcw7MgP6YNQ08vvhQRXjZ7GlKYsvum/rGc2aRLpyO66LSHrK/f6qqsaDoJpOHtItkcxo3+bD
L8+n9aoJ+FLVwymUQoe23ElCiA9v0HYTI8tfB8IfTfbuC19455K+7pvwJu6T11QRzxLgLRCnR0NP
HUMCrtNYVwK+CFuvNl8VIZLtsEEP0fVd9rL3LfBTEb/SfOclxW2Wkto1XX5IlYHLBCO6Kkx/mDDX
CqN9S/ypy+4rUOJjQOWe8i2HBJgMoZOq7qmNjJuqiK6LOiltGtg0lOik3keFuY0E7aYFwK2WlCeq
qfVKk12O3gqO57ZCSU4fw+c06Z47YLserKDNEGjHxgc0yLL/5vvmvVIIv5oMCTRVJzWMmygCmJa9
ZGrY2RArWpAa2puVY3spFtuia7ZqC3zXE48Ygd4mUMJHJX4ehqTfNp57JY5YkgY9oMu8w0M6yqNH
+kd0NbsMLwY3OKJReUtS9Sf21e8GjRq9IC/pq6QAaJpmtjRkd0rRfzOU+M3y6GXUabkLZPOpL/I/
bSwMNLSjfdqZw6Fr6qNRhdZGKKd6sGsw/+F4H9Xm7WDRTtF8cBTw2G4ppt0oMchbXXEBI0TmQe59
m5YXcqyG9hYoNU8M17zr8v7QClQEM+ApXGKCn914o7HNLfXQqsHPMuPiT3Rgw7L7RrnOp7ytgPxV
sYmkJwdqZ2gK2800cjt61li48zjoS73YtB6/0AMdbGPyd+QRcFBwTaYWvx1y7SXLCl5cbIOcgqDU
dnvNTyALtMObW07OACmpU7HLtWrYKnTgjJTsndy03OhuaddD/54W47G3gmOF+ww6E3cU6a8R1d2i
A3N0gbfWIy/fpjmlSvxKKeanq9A2FZPgUKRY0+jKVP/iBLEOtE5vhKi5yVWBpWgZsNCBz2WKnQcC
r/VuL5jaPS4Up55cgDeM+ZikpboxeqE9VgG6SEYIBpJ9i3UHsM+9YcKAHqbSCqg3K6tomY5UHV3F
tWHH/ezpxYIi4aHUj28myC8eXki8iFFlp0DYg4zyd9MZd1HtvuicA4rR7MTBvY+FFvBtS5+qV1U2
gWJaKMmLWE83MIDSHJtX2YN6iaFuuEnKEm5Drn/HyPspkmqQkpL61gQ0LhOR1DGQip0+NGerFQV7
tPzEgU1CLMt9jtDUkYz6e1R5N1mjOVwkDQ1VEXudQdiXQfiCc7KTtAN/bdRgdQg7EIl0oMX+JlHJ
bklz1ftuBFstWFV8g09ZdFtYoLYqr7/nZ95rOXbhYOFtJcr4pwvXOkapauLA6PVHS4yRe0KhYR+G
tETbto52cuNe51MuCDDqZ1UZR0Wqk60baE8gOb1tntKDauivxsoTEJxTVoroijSQyinsStTH2DIS
LwOV491EoZYLdgykfU0GESTVPggBnYv6Pvfjm0oyek6L4Qi7FMpM/UcQySzpU977pBbUWcRxp1Cx
TzPtGKv1L6WPz4lUXwty19qqbL43urjjZUvLupq6qlh+AnD030bfvI3JsVq8p2jbHfDUQz3GQ0Ne
G8s7PSLJMvy3TsoOipv+iOTsF4sRZGud3hR++phFdDjqYbIXj4atEdMlwFeYCptpPfKzf9R6/+y6
+hUkq2wjxIhXix3nZXSVFs3RUqIzltZgQ7VadWJLsGVBUU4R1W4HIORd4qJkI5jjMaiR3/RHSMWo
0hg0fJurMnCdplagNrbXY0tj0pce/WyUkSgCg9Ja8rsYyg7aRQr/I0URihabVPd0oBftE8hI1OM9
d5vG6qPR8yhxa+810eQr+sybPK+PtV98KygOURh6NqT8pIvAfzMdFf80lq9CUDmeLDypTXAtNeq7
NQQ3ftR9i9PqJhV4loYRKaXIvlI8fH/9LF2hYS/SrAxDUfRJMwaFnI/0tKBqchWhvfJM6/QZht97
LisFeWW1JmC5FmjigF7w7V0BY2uFTu5ZVjljybLT7yMVta/padJn6jYuGya91UnTTdLn0lmDSXYX
dlGJlkFwW1/TNVI36lu9qR33W3U/HBJxJeICK5SAhq7CU4PeMNdLatzINbU4Ls9eqf1Qg+LQ+cov
ow8Oeh2/tEm2QgxdmkVT47AxeLvACp+TUKlOCOBwynNs0Ee9zY03d03SajEEwggoFkxCjHNevlel
SaJQmT+PJTS4aKObxzLpV3iEC6ITkPouokzEzIvlIFWS2yKMUqDmXR6HcfNc3UyNT94GR3lnvPzg
/ffkTefHZk0haUHxBQVIWTUgHKsKYpOzOazRuhh8WYLCDc2RNqvebk0tEJzOz18tLSt2XibupTx+
9AEH77tEeKRl8iCqbb0X6ga5Q4s1NeY/3C6fADYabxAMp/Ck4orL2qNVxgLV0OGkRem3TtVBQU0w
vCLicRIP70rb0utIKD+Z43hGoew2ScxD6cpgBiEP+on/4PWobaixetYFM9hmvhmCeVceUsgVNALp
70Zy2V9xZ50yyXqpgCVd5a1AJu334QrrfIEfq4g62lnGZAD0SZezVE2JN5lQnGUP/FH47jUPX+/Y
Be7+hwCzdRCEuGSNglucB27HIm8cqfteI5nSNysjWQqkTpq9yKcaCJ3MeLhhm3PhJllxzkTsOAqn
oZeT1X8C+X+rlAlnFXlWgOoEQS1QnvbXxcrWIqoaUh0yIoVnt6YqrZ0NCZCrCriA8TuoypUplBcO
PQW9Y0VGr9cQOR0+Rhz1TJct3co59DqneTReUQZ4oDxa3KhH/AhuLEd5gDp+sF7yB+7BBsLWb5rt
q54I0xH+UTdDu/wdyoyzLXmy4oWSkJ/LrbvXX8IthBFIFvkv8zcoAZuc3zHo1W6aZ7Rt7mrTARzN
HpdXiPpLZ8uH3zG700CmR64UeAUS8+ZDj4+dC0h9Y+zCnXpvfHc5cW7NHbSTh9ReU5VZWmUXn0KZ
3XLxiB2sp5j5WVJ/JvFV2ZFm6T+GqHS+3jbS0sa8DDStiYtVlulqw1uRucZcRnCK20kL2HIo8MO/
/ZnfAhLerWllrYWcbVV3ELy0yJhWoSCZfB/Ftcn75LA0bR10IEQZQwtNMj6dzAX9LLQH87N4ck/V
TWLzwj+pu3Lv7dbsM5YGo+OsDYxIRBprfm+XQORJ9tL8rAPTKIAtZCs33FqAaaVcfKA2McZApbF9
9oZDVSe7UhZXKP+fxNb/TpdGosopgxrJ/EjTWmPwzMbNWOf/xxGjiK7QrHuPr3pbstllT5MhT424
XOesMfQXhgcsgiSL0xv03FyZxtN7t+jlPj3ztKGrcSh5qq0s8bkI3ET+l+F7claLyHhqsyUuWoGG
tTOwjviI48YVzZGNts/u/VOxMpGyuJDFMQSOTrIBQs5XQ4jmR69UYnImRSXVFsrfuRr8aIJEcNLW
eoH69pyYEq89RNTu6G7xAqlpRsqDZk46AxMdudAePK+D9S66B/773dAMJ0nCXKdSTcS5zaLaqZ0/
boATwbdQIcKMKojbXMzGDS9GR4+t97aA75AogHoBMCFGUUEMGoPB3wVmdoj6bLSjIeydLDXLHRWv
Q4Mwyy1YO3VbwiPfJTpQ3Yplfd9WPQoCQ0drLhDILmgUXHV9irBSwxWrZkYO59oYDypiY5tcknjV
Gs+CB4waVzD/cZA1tHvD9Jx2SfJq+LJwlF1B2Mp9W3OZBbmjxMqw8ylQn4YEb7CApMrpuBU576tH
2GnvEkg/Oyyo/iahUGyrATCWNlUYqeiP9hBL2q02SPKtLyjAlsl0jyqkYWRg5fcioKnmdr5oF3oM
0s2UXr0OCGwo0W7QxLC6HkN4/9Q6eMiWqVUg69q+eBYg92y0esB9YnRAReaqkPq90qLOBtXvxeul
JwPdPj5A8UcuRQQ4Xf08lEJ/aBrwuRoX+nVtxDUZ/JhjR8bzcIjdO0Qe1B3MLGE7BM1TNOa0Lot3
yMUATWEE21bSWoe6NBtHG3xAQnLE5gsj+SClwAtdCyE9MR3/kJ+lu8w1fkXgIXrDCzY+TKNNO/Gv
PaszHTmOhzuJjvZmbKzACRIt26BgVvMdEtEOoHRvIKh/74OO17vR0GHTcmkLpZx2ih57p9bNbxGz
fjXy9I5yAHrBwjd1JKFus6rZkjvCZorb+EYSRHULvBlnQHXqlpgptMo4euD/P3mBKMCgxfK7M+Ag
mYn+KiiBY3bKSbTCG1YiZlV+DchVcoo/tQcMxQIBcaJZgeBUKJe7pOk8J5Va4UTlH/SAmdf7BH4X
zU1Pfemi5LvsywNkv1Hdp8Ct75qSeSkEudmW5hABRhE8G7841toox6fRoN9qRQNYY01AZc8y3jVh
1I96adKanp6RFn6bFC9NRyoHtDohsmzqfqr1RPotoLtov3IoTco7sxyHJFKyePFBBhGN2SWYS43X
V3qWnfUb0ZZt/I5oc28F++doayflpnawwXX8B9ce16SapYX06kPoWWJZ8GTjUimys+IJQFMb40R7
/E5wpUPYWSeVhmtFBcRMw8gRQH5PmNLbOiv/98I8SGXKsizqPKE+ybbxYNTRgfR5EehwKGmbDaR4
kMpXTv+F+wX4lqjIVJQmFefZYBO1Hg1Im/lZkSkv5XvV+PX1l5z+gfmH5FqhmyVODxt5liRCztHU
TPRJoPLWjpvbCIxcmj9+HWRpFBLvJ1SjEOVBLuxjEpBiazp6RYDGnavdjYXyxwW29Q8zdRFDm2Xd
+BcUrlqSBSQAPQb2bpqtCLkt3I7mZYTZVE2GX01aCtlZGtM/rRkjNZF7D2bg33Wm/gOI7/0/zBqu
7jJZDep382+vRtA65IARlRUUnnpwokh4/zqEvJCoY6r9X4xZeibQsx3ShDGp++yWvt4Jjy+n20+J
tOcYh3An2NaNtld3kOZP1ZFOW41ic33THdYy0aXnmymjqmSJSOYj0ztbJCYcbWqQfnZud4OjbMOd
jO2mgNj7ZtLIeKGJOO5HG6AE/or6bUGKcZ10WyHYWsqmf/t6XpYW7MVvmT/hWo3CspsH2dksYeTB
xqSb+HWEpX1H4kgQnROEi/3jlsCU0NKGPGG0ys+yPgqa5ODOvJJ8L6XG9Nj+izId4xfZN+xegNJy
mPEkpk92PTjkIbe6HZ3CO5AoW2Of3kovQDvy/Vqdc+mCuIw8+5qTkKqauUSOk5yekQkiXL1TUE8q
J7iIZ4w7MQ3WbCXkhcPsv6CIuX4crphqai+XUYYXoLSr8028de8tx3rQd6Dk8vOaN97SC/tieq1P
gn2dlulZRzz6svRkbLHe7UBV8xBlasNkm26sPc0Pmf8UbtZm+OsVZInTZFx8W90TfCACXMGZ390g
sbqHL30Q5W7lVbCyhniDfIwTwwxspZ44BgxKavaPMcnvpExbCBuwc0cQp9G2O5QP4VXsYPZ2/Hqj
/F8mGdtTFGq5CPXZThlyUQQJxrlQ8lEBDGyY5x/DObMn687eoV1S2v4h2f3D046P+1/c2d6R2rwo
5OnjYsGmqd9hG68cAasjm+2RUOzVQhSJMJ14iFA4dCzt9opVu5Vu1bvRkQ+0VapXbfv1lC6uHEpz
xl8jD/zGP35Rt9OMHK2a/Fxr8kEI/S3wrBNdkbXTZ+kUZQIJg+swyqTT77hYoY3p63nYaNk5eKEQ
ZuN/xnVSbIWHKT2c/F3kx68HthiQIgZmqzLWEPMrhKpJUfSNR2o4AFiiG6lsUkVZGdZSEJXHPg9y
6nyfbH+zBkKNIHE3hJoFX+yoymv2oksRKMdMmn8o1FPK/DhvmSfGNDjBBKmptG/6Hl0CdWXtLeUy
l/n7bFMncYp6gZuzqXNd21SNCpW6fOKyenaB6+VttpLLLBXqyNo1LBnQp/3sdCEiVBe5XjzdRKi0
Qfe1Vbv5bT1OPaniKEVAzzb+SpdIns77eXJ7GXR2RBawPtpW4hKiRU9WMz7zcq720rNyUH8A0txW
rMU+sKt73FrRdskmZ8KvV+SSfuOHcc8nuo0NN675Ce53ZIl/Ic2E/HuwC87FFrTS8/CErFYmbtbe
DUvX7+XIpyV2sfWGOIKI5zPd0xspFJpN7mu8xX6i+bGvYPdGazbLywvqv+87W7OwwmBeT1evhsKy
ZVbHNAO5BqUPckRplSvLd3VaZ3lrnKpN0mZMq/rQbod+S/MMzv4dxTEbaubW42Li+n+oVl59i6Pk
0Wei1ACVwZx9TbSKsiDPOGB0oN6i9F2pJno4DXtxhJ/s/8NJoymWikcFxTjx7/1x8RFhHAtFWnLz
eVEAsxJyFljNlfW5eNZQNxVJEpFuMWe3qxAXeAlT/TgPNnDi0/Aj3/WHn70dYU25LW3huJa2LL/f
LyLO7lWEWoLOmyJy65EzKdvC9nfp1YDvF9SAtexhukM/HQEX0WZ3bCqGeWAKcnquTvHxRqWg3n2P
HsA3Ha3v2t4yceBWDzhE2w9w3r6e26W31VSS/v+n1pplozEwMC1XDAgL6njqzHpfFNpjHSivgR88
fx1qbVLn5gWxO8QZarCUKq991Zad8QAOCTWlbUl2tG6kJi9uhIuxzU7W0DPT3CxV6t6+x+7rzfNQ
pJAm4K2BPIJAng8/vNI65OjkwHmtDp2gveZZ8ZybNVKDvb73e+CtJUdupNet0wUyKp9SeGWYIOcH
8yprUFwdSg2lF+EequOrLiA7E475ihfiElSC/qQCVGKyeuIl9vGkbLRowDAVbfl6h6amvNEO7v10
iEDkRPwOP/i1o3mpvXMZcb4uyma0QsTm0rN/zI/wBk/uoTiGfKd/jWVwWCkwJCTdmo2O2qrX6tqA
eg7bu7ttbuoDyPftcJ3drd22iw8F7X9iYX/3cSb9JpFBEfRstdwu/uRH74BPy957SNleu+Zn/FJc
/zW+PXWSHb1/vQGm6+XTNiet+CtJLllzeWnJM8dW88sUNG6wNZWnACpArK15gC4elv9FkWYjbFIK
dKJFYjblS+D4x/Afjgx039GBxh3R1Oc63JoKPRJJ3PScKTGl7dYsbUNvfmAs8KtS/WH79aQtnY0k
ssZkTIBDx3zSkMYpkTuFBe+NADaP6Mwdcx9bWOr3rfwaQEFU07V8aGkKdfaaqRgy+fO8t1nE8QhF
zkvP2pMvY4vc7CdhmU2BbL++Q0Zps66ivXg4Xsac3TixoqEv1xOzQQAJCsAx3XkOitOuM2w1mw7x
yrwuLUZdoo+m6YYu43vycSOgYVb6ENKTc4Fg18YqqFxBwkZw9fHr77d0wVzGmeb6Ij8wUg9BT8/n
7u6B3ffWE9YSD3RS7tLRfPs61GLCdRlrlt+lY5PpgiEkXDAaLa/pjgl5p9YblQlFT/s2uU/eyv2a
P9jicrmYylmeJ8a9UQpI45xVtE80/Rmo+tcDWwswy38sbGCaVCaAoZSOadWbUluZusUIhk7hRKaz
Cupm9pXUMIGISReRBuBRbWKHdGQlLV2sJOi8FSVJokDyyWuXMu6g5oOS8NDpt9sgc5KT8lq/Gw4t
rK3iINZi0Z3c/tNCvwg7ywISPVS8LFCTM8X9jUJHDvUTlMrclVNx8fFIf1806bRjXz3vS+PyYPBW
pS/d7pSdtRvO7n3x29yCinU4NKBovqsrW2vx6TgdiRroEpkDebaHw843Onkckr/gmfg6+hG9uNHm
733t2YItnONbpKyD5+QXNsOUv/5lag2KDFxl1mSvPqvRQBGrG1BzEGP034anwbK8C9DZ/3rxL06s
Ma0Z2Zq8oOcvDDU1XSvKmViq6Wgj0I21u5vot/BiPlFa/5Nto6d+7Y5bOB0tBXstmZyEaoA2G5nu
5Q0i6EkCcfpJaX8BCYeX8vW4FrbchxCzdWmB9Y/gUiZnbrUACdfOT52vIywcvR8izJaHYSVRrYIK
OCsZ78zxFwLaqJJ+H5DA+TrQ2lCmP7844xWtTww1Szl3W1paoMbixtt/HWLpg2AYxINWMU0QtbOx
eLzdWygLyXlIm8c4yvdyNd53lrn9OszSSPj3mTaATWSjsxskNzCFULIoOZuaf6+O6bPldw9fh1io
evAP67hKYziKrvpsaWVShHyAF3Nb1OqTEifoBaEGXCfgD4vmKmzhlOTy4K18oqX8Akt6DDoMk62E
uM7HbwQRIW2a0Y3P8kN+9G0UYM4/UYl6rvfryLql9wrBSJ7ovYvKp7NwBCqvkxwmZ2AP03EU7txf
dPv7B+2E8vI53f9Dam3B45hQ5MDJP1mqpHg5aBUFybOuw97OhV3h9k5VZiuZ4dKOmvDcDIvP9wmY
WiVlHQD5iM+FLtqx9LPVpEMf/ondta27dLRzpv4tsIJywsvo4+dqAs/oE4kt5X5HqUKUT8Cbapr4
Dtjr29Kpq52hwZmF3QL1amP84TPuve1aEX669mcvFsuydEUyJAwHxfmiMaVBLjpfj89ZqSAk1L4a
bfCIoNQuSSxkDUN1ZW983uU0GhUQG7IikSDMa+O4uAR1EhvR2UfCyFQarLpip3LzfwpD6ZqdLn82
2ZOkuPaCEoJmjVaKXpibEIIlyq8rh8nnnT6Nhj2uTg1UXP0+fsNkHIHDiCOe8VhFivJNHg6IDzz6
VeRkSAz7hfP1yfL58PoYb1q9F8dwWceR0KhqdO7c/meTh9/piK2RAT7vAGLgnq3ic2d9LveNXdJI
BWXyMxoQV3FS/sZp4Nxw3ttaF6wVpxYHdBFs9iYqh1Ayoi6LzpxedDEQdDPSlW+0cFR9HNDsXIxd
ZFtqJI7JLjqnuk1x66433jNYwb9FKen+6280/XMfdxTh8GMCxjq9aef3mFFBqCqogoFlCA4oYRwm
0CwyWivJ9uJGuggzzezFUogiGBA4mhBGGq7SMri3yuYVotIK2mQtzGyFY/A8tLzumDz1j6D8GJpv
VvTy9YQtLriLkcwWNUKmdekFfnRWAvZp/drWyASUz3q71ulcG8vsCTSMkj+KUhydyxwgrvFIr9dp
om5lvS0Nh5QZAhdXCF3AWZQ+FdwGFZfwjCvJU59q1y2APM4ffat0a2iVpfPnMtZs+xSjm2Rwr8Kz
PNhh5ULD7IClqoZ1kod0z5/5GwDc9tffa+ERPjEbDO4sAzwYBfuPS08NS5TTVD2kmhf9yJ8lSuew
Cx6FH9K+d/wr9d3bjf/r1+vHkLM1okbZ32ZkeFaNYY9916bAV+XrYS3t28tRzb+bhHe6WsnMJd63
+a49BEdhX+/XWnHLy+O/yZt9sqiJ9apFuxIoHQ6hehC8w4O9CazioHMWOl+PSVqLNjv7wIGnUTsN
ChENR7pObvMdtuZ29s09AgO+xt3oZ/Uurrxa/xYg50fgxVTOcUsj6jR+1ighJy7aNVfKYTIMR2Lj
sFaXWXg5cu1SNwcQN9Uq5+lLLrrdANZ0Gp+ExcwOqect+Ot3uMO2i6i4LR7WABmfMyYwikAVFe5G
XQQR/3H1u1g9oZjbROdgksNvwkmYX7nttfA8eIITqcKPr7/hYjyaqIwPrqEyv08KJMMrenDRuRGS
+iqR3BdVikwndMlqcOq8xTSm/5dlQ4om4avJBtf02QsGw5TUBLcQnfNv6Kj+UG1pEzwktvAyNYy7
Lbp7N0BC1ooNC6X7Cf5Jp4qKJYTHORoNOENsBLUQnsWH9Fq4a6+VrfY+2Xk4rW3s4f/WL9XUq6ZU
mq8V1RcwiAQ3AWxg2Ev2P8/lPBVnQR9bnvMIKVpVMOaFg47DfBzaNTKtuazSNFdQz0Ac9rZN0BuQ
K6QaUYf+JkbCWTRHJLDkothg9k61CynEjWg2pyhF5zjz4Yan4DbRQelRoPcETMhKRHtKGYkVTwpW
SFcLj4uPg5mdl9kAX9xEMuws7rNNthEd5XDUoFn9du8F8ErCHrnB0BF+Wb+a13XU3VJWdzmVs6NU
s1KIDQ3RO/c6SB59XjFf74nFE2ZC2HDHYgstzh9P3mDGUVKT/ciJgFNMpLjPg6Jc5YH8LGOYSklt
J4T9iyoiONX68vPX4Re3JK9EFSYm97w+O1WjsY8wAnCZ3Vx5SwoWhx48qAL6sei2I6s1ruR6S1cT
jzSYMPBiKOTP5rN1O1EtOy5cAcTbiCKGWse3WvoiReU+HeKNnL4VxfgPecxl0NlFJWaZ7LmeGZ7b
4iaLkPeBH1F/zwEWfj2Zf3Fe89viMtBsNke2HVaEagiyrnNwq9jWWI9jrYhm7u1EQb4xztW1eRh/
58Wm4mDXbLSotJz31uHrX7KUH178kLnLbeg3oZ5RTaYk6GPv8ZoJeBMOK2frwo0siWBtuUJ0Esx5
bw2xp3akC8b9LxjHSOxuR1FF7UoLXvseo9GvR7SwEQlG3YRuoQhabDa1SlS50MJazjRF/ZN4WLqp
wyrkfXlE/xNk3o7svcFygYcRBCnZTSWJKLGMLvCi7L5Su+PXI1oMxr2kg/Gh8T9v3OWWnrvawKq0
rBSrysLEt9TMdiKyGENsrezzhQUhiTJcXgNBBpTM5le9O2LN17My/a7fTvKdAfyhdJV+vxzGkEgr
RAvtgtlXQrmWxNPjK0nFQ+5luB5ysysracRCc0ZnMP8TZc5MEL2mo+7ZhefCMXmZGgA8gV/vahym
JHs4WideD1thO648hxcA9cQFdakiMUB5d17cH11BjCsKoue260+i3N/XqnVV+528rVqq+7IChNYM
ELvN0N0r6uFNbfK7esQqqaV1P9CblQ38HnDucKfbNQ/bqwEwgdMJFvLQ2bCLPQ8y82T99PVSW/ws
Fz98dgCOzQDVsq9DuuAg//Nj1EmbTFgpVC3u0Isgs2+vaW0SIkcY0pYDERH88r1iZRhLOfLlB/ib
K1xUCjTDbYzUIkT1Z9z6dnXO3wNb37ib9C/+FUG3lexjcY8qYCAkGSDGJ/4m+p2YlCoE1KpvDcVu
XBKetDLFsrNcgVYuf6IJ2Us5EVXc2QZVIS5mqpmEZ7PXj1IBsLdF9a3UV4ogyx/pvzDTn1/M4FBo
LSLwEWHQNmrehFZceXuujWP684sAmRRUnVzFXIFIxGnDi+r2GwkZsq8X9FLWJIkTfH1qYErGPK33
lDpEFYsjYAxIXUhBUUPQc2T1bpAVwjziRnXftCZbWYB/n3uzC56zzULRgV6BDJP84+jg0WLoOOaE
zVvMQY0eIbCk/1k0wjMvxX3QAClRfCi2qSeEW0WpjpmFfBsKSp4Svgx8003XNocxEa71DJGjKvdu
g5FDS64eC+Sq8Q77mSj0fiFXio9d094LpSTs9NLdIz5z6ELqin6ouP+wKkjGxKnuC8ZifmxTJo0Q
XGVV6MjHlhD/ChxrV77Y0lbCNUZV1ak3+gl7KdKngBLqU/d44EGSH1Vner4nmNsh52aPztTbwTr8
uAaal2W+yfybSeQM030E5eGT7ozrq6PcaMHfVv5ke+NtaPJAZFGdyEGC19b2yJ/b+U2/b38Mx9Ah
OVt7aS9eWZc/YrbvMNmxvBFfHDwnS54xyHxbJEk7C3Eqx/UpRjcDKVOSe+AnO/VbIyGX62LLJkf6
KUi1wi58UzxkYzjiVSPsvLZYScwXem7wTnGK102keYD7z45vWS7wOA764Ewm8igVOfKag/YktwMS
6bL5R/PUn4Y53Bl65SOE23Gvu8lVESp/vl4n8wcJMluwt1To/xizTm/ojzssa03LR//LP8OSOTZo
UjqjomBK72GQlt2juFtvvw64gB5k4MBKicyDGVLlx4iWPPhNYxXc6js8vWn/FSpAiGYrOSL9Mufr
aPPhMaYPwaZdcnE84khTK35b8Z5EkTd2UbJDRESralsBjJlgf/51uKUC54d48+nEQgliM4Ob6lft
MdyaeJz8wiB2i44ljGLs+ZBfrFc2+1IF4kPYWcKB8YFuZv2UKe28A6Rr6YClCfzyYR8dmpvoEG8n
tlG3k+88d4PIoR2hPXrOoytXstFm+xfY08d5n63uYshrxQTffm6DbRS+i/kq8mMa0qdj5r9lZMyg
jEkiY/GSE8E/jjv3ZF1VZ+vVc8pX7Rb1FJsj5gHDa0SYtspKXrq8dRkfCBAEAinmfVxUIANNXODI
HaSnwZ7AeP7Wu0EB06n/H7B4S00ozvH/ok3n7cUSblWBihq6++f8Z/1tapj3B/9df1O31t48ZHdr
gPOljOUy3CwxKmW1aiqLcIKLq06EUkNe/tMRcDGk2emMY2PVDT4xlGg33UzucbxV8OQ74kGxXyU5
Ll5IF9FmB44fNkptyml4Jtkfd8Vjsy9s+W24G6zNpEkTrJU/Fs+ci3jzMycOilHJiGdW7lZIgXwF
k89GYPct+rSwlVbOnMWdcBFvduYMkW9VrkQKOHrbdttvAYC/5U/hN3g62xGqmnHCNZeL9uTaa/X6
aRt/2oQXoWfnjihh6xMkbMKGRRKgglu711hXbNrkVyUWRzfoD0G8krkvdSY+bIjZ2YL2tyqEA/Nb
bgcnlTfKLnL8XQFD+B3laTahcCxQqdpXK6CstX0/L1fkQWvANQl5DjnjTiabkSpbeWztChUsAX3w
15UPu7Jw/96klzt/UFsr9dgmPb5kbPxsT8m3+tY78vW0cNeSpsWdzytbNiUFEvK85CP31CF7gax0
aORTX7gHV9ZXSgmLS/W/EPMZ9EJ0E6ImCM8pnHRy+00nH1NEtYoU07aHWrRWrv+lajYe7v8zpvkU
RqNQu8VAwPrb+K2+znf+nXH2fssYNgKg7rbddfNsfouddM9Via/B8V8+4UX82eHdtM0gqA1LZmIN
ivrGlzae8394vzW86sPaYbc64NnxLSFbU40ZAx4ezIfkMaXDKjjhq79D0fQgfB/J/HEj2WBJ70j/
H2lnthu30UXrJyLAebgl2d1qTbZkyrJzQ3gK53nm05+PDs4fNZsQj3OQiwARkN1VrNq1h7XXOu9C
I7ePEGggRpohHlozPoyIF5gKugIvYhE+dQ2EOzQQ39/STZfD7C+1ew2oxLqypnaqmAmREAGS0I5o
JN8MR53LEJ7eN7O5kjdmVk9UlkskBzi3l85/9YWfY/YfKh0wpEH/SejN8MLqOzU1Su1WRYKSNtYE
Q0/2YRQj6L0rJD3b0f3zxQCr1uk7MH4kr282hUqrQWkteoly5Ty11TkHjfEfTFAi1JkgASa+ztSz
3K+GGUqpFynoEGJ7jLKdOSd564ssRcj/a2H11nCS0FrysbBwI0iZk7vRrfkxR1YHloK72AWcAZ26
5hYng+knBapox/pVlTcN43GJs+csNzPMtz9n9QqZ1FzMsKYckjInJLwi9TKhZ0lL96Q48TJ3dfTv
EjSPb6ZdaPVmNeaNbXMV+4odKp493WQeIvMWeTB3ie27c3q7BznYfGs5NaplMcIJz+sqdopTZYxb
a4iW8aulGSi/ZPAGOr0z4kb0O3Tea91Z9AbcvQu46clQtGDcGsgm3Y5VWEN73mqiHNPGJ1RX761j
dttAWXiiq3OYjv59cmYa4R4VmMHO+mP0ae8HLEtbxzZMrZIawxq3pMeXcXda8hzN8pS85OmLMX5H
qxNlt53YbdOGLJnmQpGH4ugqkwCh381TIwNi88/+DC23fywbzfnzq8l8IG0IVV+6H6tvmCrpHIlt
C/QPovVk/gLr2o5/2TwmUAstHUYKTldIAzNtzdqIRVQtzqg3IVYGS7eD3ATSE7BAqDdLGmZ4we43
2rwJbw2v3DR0j4iIL6zhLdSsQgUlN+xt6PrJsltqVWy3SGqYQ2Q5aHkeglLdrWZsfcG3P2C1uUEP
TFRKWfl4RAjIVppT/cnnPraHHEk/uxqON8zz7XzRrdreW6OrDGMM+8oqs2W7zbNZCraSz4iRPlet
fnz/6Gwmn28trS4hfr60An1hZWe284AV1MHt/i5yZtMB40S+++fcEXSrJYbGl/q/DJLk8tpVeaPM
wgKM7WvpvtCl72aTeTur2gqs6YjD6iEyoXLVFZcHA1XXAGii8kGExqE5ZQ+CA4LUCe+y464P3YpY
qBNw/QwJOtT18E9hdrWeVBbajxksudbYMikYKoE9zU3JVHxF827yJKa87WREYQTpIhFixQrYR6Le
5MgunHlXYR9ptQ8hSniIsSheXYf3iLjtsWps3icKw6ahigur9vq3mkhoSEpM/covrKc21p6R+VWc
3oIQUzYgWkGKvYLUsr4XlP7oozS4c7I3C2gL9JGWM2oN0vrzj0ZqTqJOMjs4otOfK2TwHPMcnMu7
yuVVZ8Ie7NsecehmZvfW6ipMDwOkPqylIDHclpCU8sj8qg2bcoGzVCU76fD+AdwIZWhmSLxuVOFl
66pEbgxCKPQ9oQwagGMCQ6Px/L6FDbeEw2eOGHe8zO2tblFn8J/QjIletLZGQYOk/KOAQOUfGwHL
pkrm0uQGsbpyDjmTKArC5WiYI6qVyJRxte9FI+/lUBtroSUIZ/nSFCTuX0Va5YinEJI5/F1TxQUh
pnlsRjs7VS5CHIyn2uXoMHKwNw++ZVdTLar0S+vrCsoWZIYPMnoMXuLia0LNVose6r1Bry0HC2cF
AThtIJzDug/ZlVGENnEcULlduH918LBLNVGFeMu8oZBx8+efzCTpUCSdFOqKOUllQmVofFPwEqI9
R1ObL31e3KBcsRsSbJxx+rimxemA2vgKFKeL6P1mfi14tTuiaPlZRvrZjm77771dM7asBP+tgnFh
c/UuikVc90WEzbRHyrr7a67UPf+kXEeFFyZWZx6u1HzK0X73Bqe+L8/I6vDF6ld0Up3up7wLGd08
H2+3cZX1BJ2eJSpStmxj7kXfsufsNj5KBsRl46EUKZfuJTZbp56Oq7LkpMu41LIBb4pOZNxmHI+l
4KnW4EoDI+4ZEnB7haDN0/HGyvL3N1ZgoKp9oWVZSJarthIbn4Ux3nMci5NbRfCwRvy7lGWpb4wg
r9miQ1exlFMKdbzTPPQ3S6dpgBpmF1C8t2+rs6fpbdtWMcboLDqCekdACjXwXn9pI3K5WNLq+E2l
Ule1jxX/r+FAL/fAGPF5pJClfat3AefL/+y9/VudvUpJ5tToFmNycItkjgVFUTXeWSlC7OnT+45p
+6C/+VgrL49QNlrmaJ15gLG/pOf6rNzQO1sgpyPCvXyw/8+DvsbsoQcSlNKAQRXtp1PFtjpBM36D
DWnPZ+x8tHWWJ2TlFCcphz36DKj9pjkR/EHJac8HE+aeXSz0hjnkMRSVFr+uX09+ywWq94ynJsC1
Yk9x5xv4sHFPAWPejHOe3v9uWxANnhEGvugfU8haV1jNoS3HOmM0pkXcxBa+BI/jPSMDN+0pfSjd
+RjRgCyPya3kwi8sHLpj4/ofgo9QmiNBatwKT7KbHMVsJzTZ4PcBWqFolIssumPQsV7efX1Kw9mo
/Yh3teOidI+iE3rah+C5PY/4bLhhD+3fP5AgdMZb8x6B9wOjNsGP6Rx92E0Arp0dQZ4GIp46inEt
hxDofWb1KMR4+Y86sqPPv6deXeTjhwD6yfQA7+TT3ndZ7ubl3cV9q3DvgaVipmyd9E8CwV8mBpYX
yNaPWPPPYgcYV2lvpab8mUv1XTLvjhFfu0AiMYJNkMawTlq/r/gbf5vBljiNgm9whaeDkR3bT0iK
c9IHN38OqDjfhYfAlfa6sdde3qC4AYW3vOi1XBGyjDIUGP2sG56cqEDspyyxe/T1oBC/qxQEt8RG
fjRKsXRMIRgQ0Kye66w1dhzzeukLjIKpJk0jdUVvcY2P6mGhEWcoWl5Ak/xoI+tv0apHW65Bkrx/
39aGCIQvVrvyyWgtWCRpBsWU6a+o/6sf/aMoZIf3jWzUc7CyzG+A0mAebV17SwJOsSmiloACzJP+
Nyf1hKbCwToJf5X21/Qgf1/AQ+8b3QAxXBpdLW0ckfyRSsnwWtqYsUPc6CY3dE0O2if9lH6tfi05
evihvV2aGPMtKqZwV74qh/hprwaxvDXry0PYsFA9LkWCdVBeB5lc+8FkeFH90xJ+DMGtVH2dZcUu
ldkJcs3JwA3trP76sWX1b2yuIqK5b7RqntjyES5VkTP8g7ErlwmQ6El4hAn+MJ+GY/VxpvLaMpuk
OMO5frDOqMrBWbOn4LJ5ysj+mY9YBszXWbhuJlEgK/yYVokCRk3Cp6SJTj3CCO77y97I95dl/2tp
ecze+AzDVwbUrgbDS+9R41BwF0trTnejh8Y1butnKXH1/4dHcvsL/2t2FeV2RTShytcbXjl/qufY
bYzXMu3tRg0cU8rPlSEj6bDTuN7b1NUXbpO0M4OGpdZ1cQwERqQn9LvT/mZnS3/79qvjiwagTvEc
Rrj1lGVQlChRDLXl1WUXHOVgiN0Ape3PHarhTpOW5UOOrsgpLtT57KuIVKSV2t7WJIbOGPkUTMuG
HkbSz+4gIolaFMZwAF3+rKsNaEXADFSvCmrVwkMbNKrbdlnq1NAUODK6ke6kjxJaoiUTGVFwowzG
OR0stwimH+0Ufi+s6NaYzHOio2yQNqmOeHBxFxfysQ811w/AGWfyxyAxGZ8Sz7rR3CPaMhws1FS8
zhJ8V2m0s1rP92qc30ZJ29qJMHysWJ6NlEl50JSUYkDWyHY7TL1LedgW9Kx/kIP+Famw6HGWamjY
+7B4gsVRQfcBkKRbJILPhAgKJALvVmFZblCYZystfnZirNvybDaHJkUUVVnEniPBpv0SuP4c3siG
dZaM8BSZ1odZ8qEMNSRzmWJ4MJXskA3IZoyUwRtdpAcljZlTp8qPZEi/B7l5bFB848o/W4n2MsXz
a5Dmt4Ha3qhz7fYG6seKedeNwzcpnT62mvWjUfPDohAQh+1gG0J+2yIpXE/Z0cqtO6vLPqhCemSk
7JjKylmvqhOCVR+jOqzvgNnXx1EaIVUstfiYGcV4P6o1PHYKEqxir0H3IUvZY6N0EzqnQwe9ecoL
NgtpdFajRP9o1qXyUR/NGXlMbXgNLROtEGWIkzs9E46aXnvCWERO0cVfa8F8GcM6vBHmOHaaTBk+
hEjVv3/MN2+TRqFQlCxmA9YvLmrYflCOpeUlGWcwz5FrmTrGAsR52HuYlnba1X0yqEBRNJMW2blL
HxUXTSo3Smx5la+3J6UzZtfys4eqaCa7EYGvzjm1DT81qkcrWEi4muBUZxWQxiQdvqbzoDqAdMY7
ya9Os4EyqhlBFqzpc3+gwPRFHId25zVZXMnbX/w7HIHJEGoJALhXxZdsruA6q7LgZeySO1NJ7s1R
3dmVJZ9dm2CqlOdxQRdfNbCTcU7LohmCFymXz4X2Sc2620AD7/fj/e98lRguawEnTWpIIA/z8nIQ
3rwQQ11rzKlTIRv7Kbbn0fg+iEnp1PJw22kTyjwQaOjFeFSb6FeWWr9iv3gsFTLjuql21nxVJ/7n
t1gKQRYjNwS7l7+FgeG+ZYJPIETxTyoDZ+FR/KicFjS15e4xu121mNfWVg9Gkyb5WExJQJuXmndg
az5zHrewrJ+i85LPDfS7TWSrHYRxP+whSbbuF7VWhhRZ5zX3uTQkQPKjyfRMI/GiOEeiSfa/+VXx
5xMMWDCg79IINzlLq8Q/6mf0Q6LM9GI9tfXOd5IWsfa9rHhzOf9a+d34eHOKslpoo3FuWM7QQ6Sk
/6y68F5u/T11n/XNW+JzxGhMVYf/cpG/uzwhZpEpiVRYhpeM41nx67sgTvcIyNZXb7HBPDc9EnDU
19wxk1DWU74EErOcPyPEjKsuH4JyaO0mUj+/f/229u2trVVZqxxVBFwibBWD/0Wa2kc5Fl4HcTq/
b2YDFX65ppWP7ZvOFAW0570S4WcA+PdpE7p+099qSFDTwX6im3FCDnyg+i+6s2bspJGb60QDj94j
sxI0ny6/W5pEmt9HHRFvq52Fzr9RhIlBUvP4/jo3P91SmlEX6I+17mUk1QizZk5greafhCBw8jaw
B+mHmEk7z+OOoTU82uooiSQjAa45IuklkpEbsTvmytcpLnZMbSA1+Hb/LspY7V0uDFmtpktgi1e0
7iK0yuhl/uW7xoFH2WVayJWPraOLtugmbpbbf87dzg+ABJYnmoLHFYyiS7WmIMCh8JCL93mgHVqz
uxl6ErY2n+4GU9vJ9jc3l/SQtpQKomrtshhBmrKwzTksKChAQXPAvo1iHCqoO6inbUtLB36Ror/C
bizKWnqhRqys4dOF4bOBeKcTMh1fWvXX/3A2KWD8X1vLb3njIktTqhRABYaXJ/cq2kV5oR8nDmaA
AuD7lracJGOxJNagXpD3Xrn8EMVJPc5N3ZO64Zwr82Pc7j3Vi794G54sPhIJUkoYyyN2RdZXhL1e
puR/noF2exISo7WPUSg9+PFzbn5+fzlbvkNHpIhiKw8lD+blxtHoDZVJ4COZ5ApWio6mBIUeCq7v
m9nctTdmlr+/+T5S0eaaqGBmQE9KNZ/78L88LORpOntHP/eKvVmdqxp6QiwA+6gctewe/aaljBUK
tmjsEa1tHG0VCgZ6urAOmkyKXS4Huck4imjuetJk3vua9lIl/Y0lJc/AjA7v79wGPQiP5Rtbq6NN
GCOGaTgZnvjUHYbaXthsYjdzKtiTz5YjfkjOvg2aJbTDl70x5o3PdmF79bKpUjVWUS4anp4Lz0DN
Xqu824tLlxO2Ou1gu0RI8X5XmtfJkInotiBqLVd3VP4qzeE0NIiVqpUFguY58iMbPXRG0Fs7nGmr
qKY3mNIpqfSdE7pRdFZ1KoaI8VF5p599+UlLQRKEUMEvKkp7jlGV9LsHMYCIIZ5ctX3tjJ2m0cbF
wx79c6469Y51r1KRm6TLtJiggd5C337KrYaENt1Z1eKN1ptrKpB90+bQrCsgoNaEoyLhDPGLpHQN
41NC9dzkhR1LsSOE6qnMv+fFy/tHdmsr6alwNxa+0aucU0vF2aisQPMmPUXnWzEkOzHTyDHK8HYo
DTfWtKfM3C38brhNTeQcSSp0z1CCrr5gl4etUAyR5nU1pfRD8Dyqh5GawmFpc4Nb/6JMH7TicXKX
gf+9quOe8dUtDdqwCoFIaZ6lf9cZK67CyI7h7Cz0wA7/S0awtCtwPIiqi1dULE1jInSqZppXC5Nt
hV8zhOTR3Nw5PL9LpavTQ4WTE8orRC1u3fyTxtwMBmHZUdogkZ1IMHY5de+guLm0oXq7tUUQVp8L
2ebVGCCvP4zyaX4BMOm+f6Q2wF0GqRZNfZ5cWmLrsKXJdTM2Ul/1ovwTZ092urRHmvXTOB9gGDrH
8lmcp3Mgwsb6vuUNV/97upSSJNyoV8F1F/WWSMKiegBObKvOnXJiuQGVk7IPpB1jG6eIotDyTUmP
8AnL3988k2OZZk3Wlqo3jKVrJF8FSXOgnLPbgKLrHsxlvbIlRUdBFaFzKIVMxgEvjclZhOihzBRv
AFDICah02paJ0q6quEUk7+Qo65dkMcbYA2UQdpGh3ZWxqdDKiV4iiGgNfG32N7W397/TtgG6hpyP
BTG82ro2YChZziMMNA9S9zE09hgl1g77nxUYMLwxlM7XWbmXqCmozORhhPSt3lIKRbbKKtPXpNT3
yHI2y0Z4RUoXMAcsoebllxk66qGCL4QUT6aD/s240e6KE9H6IbzxhQW3+ocx7e+lkQvAJaGJHPPV
xwnKdMpG3wxf0kRJ7EYWvzaR8eX977O5fbxzMjLqS+VttabJrE06ZNgY1PSstMNNo1dHWW936AnW
b8/vpbwxsxyTtzcoE82h6fUQWQ3zTtbEU5YyMe2n0UkuY2cckwil83KvZb+1OHMh5ZIMYH5XhHxj
XXftmFuCZ9DGrcabImFwX/32/g5u19QQPtZxhSLYxdURLyKhmwOFmtp4FCwbPxzysAWH8IPgaH+h
+O34PzpoEpYs9Y/1lNhXXnPiFYgf6Kyu2b2rdFLCqpwFb+6pFzehIjp+EAMsNCWv78Z+xxFeRb3/
2CO6XqrALHZ1JLXWTONeG7D3QT0Nh0B0jMKW7odTcZIe88/Gg8i0gT38lCrmN/Ye841DxGL/Z3xN
GmTNQhE1MotNK9SI0s4WzO9GCeRD/+ZL6rEzpJ0LuHF+LgyuqhAjUxaSZrFaM5XvUrV22o5BgKI9
vX+C9tYlX16OMJqGJlMnwDyWdZ6NzjES1ZmVT0oLVcT0QZ5/vG9vb1mrO59peZILE8tSQtgAgb76
0F8jHrcTHGy4/ovdW915WglWVKej4MWNcmeM430272FdN1YCozbRLF8CcuO19+rGNoyTygAhpzVU
aKzDLN0o414BdqtGf2FmtZI2TDWtaFXM3E639XkZEVQeljrU72mFnUO39cxgjSTEMEn/r4hxcDS8
aVK/YAyDG390xnNEr35B5AEVGBLGwPZ417e30SLpWYBNVzzoelwHsTRzAKv8Z1ir586HXTL/Y5Ev
nAcL+5+ZNRNr6FuB0AYiQNcSuZKxf7GMGFUq/R4IbGx3dfM5jKJHsa2OXTFWTllJe9iAjdjq4hes
LrSFbnXYdvwCcUwONWrIatbaXQI0uqp3LvWmKYXYeOnr8PSsXoUgglJfSWAVUirthgbvTdpysYGu
Tc9/fJtpZKEoqzGISTi8fNw3T6vWlvQDJAyl/reBSa+g/xLIewnrxl2+MLKs9o2RQDODPkg5k+1w
CruXEYXh/7AKun4MNsO3Shn00kCZ5oMsJwAae/8WT2vXTcpZ/8PS5+8DSPQG1IgJ2aukQc5hbwp8
HF9O/zyJbqWesc/qvm+Hw/ur2dwuDalaC+UhFrP6+GHC7E5itpyzLp3s2RAkZNv3xEM2b+0bI8uz
8uabQM8pJV2PEVn4OElfNO1Llu9F19uuD88KZoch3Cvd3UxAowTWJ5z4OXtU3PFmPmmnhfAlcYPd
IbQr6M7vD0TmbMG4y3DTOrON+7odcmC0v11f0buyavuu5fQH9ajdDvfG5/xJvAuaHY+7+bWYZdYZ
mVyoyFZfq44ETSnSiAmGiA7Kh0gQdg73pktHppv2HayHePbV6ZYDsxP1oRC8MRJI0P3ycZSVyO6G
9kDZ/zYetdumGjzigENXSI1dSsUzinCxrQZ7LFFbp4aAccnVgY1cVZZLoA3j3EFRa2an3J9t6CDs
ed57Mre2FJ/EfA2TX9fyL+BZkHgLZd9Tx/4ub+cXOOC89+/YloOlYck4LZWQa9EXw/RrSfEH37OE
Y1dlNOy/dkxP7LF6b+7XwuwrMiguXSV9UaUN3aC0PuWrwqmC2ol7/r3LQLLEeG9rOsvJB2j6PzPL
hr65zBSSwxxSGZ97pkMo/XWhV1rkSiXT0RGTP+714jc/kAn+xFzkVpiuX9lLozTp25ljILyKfH4B
trL3v89WXoSQwr8mVv4JEblR8nNMiE+xVzdu8bgkCsFtwrL6yrHQ2L6fzgtG2g1fdmwvF2q9nRSd
Qe8y4WVSKbtcnqDOQ92FheVZn+oz+icPzUMGXVU92dN9+Zd/mH++b/D6MFKjlmm/cqGAt64D0TaM
LJm6k+FNyWtb3WroH2vVo6zsPZPXn22phcuUqHlYRF6Ry3V1gI6FsKXyX7Tf5+FXOn5/fx0bHphO
sgbkFzJpqM/X0Bgq36WVAtnzNBv+nY6m0001QjCiQUrT/x2Orux2Ceq5e7WOK2JQ1sXzgvImbAzL
hV65SNXP9c7sRwvUZvRo3lIcPuof9Z9ISh8Dp/wrOhZ7S93ay7cWl7+/uXL0yTUIG7HYwhrXnhcu
gOiX7pofJEdz+ofoKO4lsNe+hDXywEDiS73lqh4xSKWc9rppelmHTKQlfSyV5lAn6k4PY+O5wQ7P
NY8N8wFXE4Ch0qkDqEvTQ9lzZARQeG10xzrAxtfbBIgQxvw5gxnLoT9j0C4EvWVeMZhJUjdqudSZ
dOyXqcPQiW6zU+RMR9ndH0XYuG4Mu/4WVJIsplJXh0VvtKFSKksjuP5qRIMtWYPt51/mUHbfvw8b
Z0RaXjF4ThBWuhpdQ0QynNvO1Lw0t2yZeuw0Gzfvm1g87aWr4kRAO0MBjrriVdMg8+UyGFuDtkz1
6Ceqm7SibWW3FRQYvP7H941t3W9efqTgqMYuygKrDKisu8hM9Ur/PVABjEj+ps9O+QGuiBtQuoXd
eWl62lfF3DqSkHoxHE9GC75v7ZB7JjnSVI51YG6j2+hHpD84HWhVFrYB6v6DsN+buC6rgGb61+Qa
rzINs1YmAiYXAdAFWRf9AnbAVBEk0wuDxCLKgaTKq9LuCpltL5dEA9Zh8NJXcI4oSatiCvmo7ZfR
VdwEF/pApulO7vwSHa3zbm694VooFvzP4BqMJrS5oM2lojFEOkCqINmKeiMcIKZ2C69+lm2GwozD
f/BnVPW5ftxEquLrNCfN9SqrdZ2+yJDaGaX9ovbqfHeA//oxB/qGNh3iZqjFXlGBkM0mUiv3qief
pCNdkNMCA9I/DbxFKKo4w4773Ljzy0jVwlkGwckVItNvmGgO4PP2BqkZbky/DW1qr/lORXzriFyY
WT0/xE2Z2UeCwnRGFEEZ0Z0YHTu0djwdys/5oTwJ+c7l31vYcobePHhBBDF9OGAxVmqKp2L1hWBm
b4L/qiXIQ8CJV3l14Ie6fuSktgEyGGqKByq8c4KsejWGwmRUqgSuXvU/isIynakyjlotwb0cGcnO
UMQSA60cKr+b9IZAYmNwyk/SYGzCVvmdRDanhCGX/8Jtt6wTqInIOYFZBLd2uZv64Mf9BPTeiwzt
aEF9qozO+876qtGLCXomnH2aPzKAo5UJv1ZF/HVCKV8DgB8jaJBFum30+WMP22rUJQc1vYvmyvEz
0RWqyKlUJikiyRWz/jaIvwtV6da16PZA5UUpflQS5O61P5XNI2CEVYO6IWhbkzb/6liVZjzPptxo
XjxpbkBLoMp3vujGXQEaZ/Bs4WhE86oK0fax71tzqvJJlSMsXU/tKyxceFOEhj/oxNru+zt/7U0Z
d0V4E8fN/B3d/Mtv6wtVYPqzqRCo3Ydp4U7SY5HvaXztGFmXQ/Nea5soDllU/xxHX/PyTtrtgF0B
KZePw/AkA1d4NEL61ceRkz6kzjIpHuAS6UvwrB1VulMwrn+0no0Dhc8nUbKno3jPcC09G9Fuv/75
VmoLZQj0L+CJ1iUdcxQrwphK9eBLtWX/l6h81qRg56ZsbSX/c/5htBCJzVVUI4RdSGGvULxADdxg
4auvf2SVvmNlI3iCawfIxSI1p5hXpHeWHMF61XSyJz+pfycZaIvWuIWu7W/x2D6OoNoah03MPuzV
IK4jmQu768edR1bWRvC3nmR0N8Esfe714gR62TX02E2N5jiI805Uev1W8K7rZCqLZjAdltW5Maog
S4q0lbzcOGfqUxiNO+WBDQPLQK9KBWJpO6wN5HOTx8Lki542jse5yM5p9vz+ybui9+PsX5hYsog3
750lJlYdtJbohWfDlslkowMDaHlpWz/E00JrK9jSjf5R+Fzcj4dYdLIfzafSGURb3fkl1+nK5Q9Z
+XEVqrQ+jlnrqPgnvcrtRJsdXaYeUe0GgtfB0mJr2VYKY/Skl7+/WbTZw+usVDr7Cl24EkKHPt+0
0PNHXuEp38LDXiFp472/NLh86DcG6wK6G5QcRK9ofqbDrTKOh16+TyaVIs+T7FtHjbPj1/NOMLP1
JtBxJyAEHktxbp1RIAZa+0bKQqenFgqEHJFEi1Ix/XblMN2gzvDy/nHa+ohv7K3TiXzO9CxssDeA
uZr674ba21Fxruo/Dj/RKQFnJILUk8UrMvthzqyirhvRU5PykdnIexWWoPeXsnH3FjYuWi0qjGhX
XfxOLcqoU7XZQxrxuUnUOyMv3T83AVQGuCF4cvLalUcehjgnQ29mr6QzL4zWa97on983sXW/AQPw
82kqbrALm4no+zF8V575QKFj6csGjPmaku17uQuFzk0HSUQBD5v+KYts8Vgc81P0mgc3814ItPH+
vP0lawct15MozDO/JGdQVVc/deOnTJh3POaekdWWziqT03GMkRDPoVg4r/qnXO+x4O9ZkS+vs1Bo
eSS1+oSv+qVGneO3t0GyRzC+aYR6KR0ecQO01Q+C2bWGPHlzWH+O+/JHKfS3mZ+d3z8hm2aQtsBH
MIdzBaBCwLFvGLCcPMR8T1VkAgKKgq+CMO/Y2XANlIfINjQm+7mzqy8TTlI3F0E9eVUVPpujdpek
aEGIsgY8c9rxe5u2LDTbjEXv9grFO7Rylg5yxveRKcaGkmMm34c8djVUKP5498D5aET1yMnQl10F
wQie5F2UT6KXJDdq6zuxjtLkt/dtbHiitzbWtLNdE+kRVV/RqxjVj+fPs7k3C7gBWQLs9O8y1hAp
1KhFwU9ZRlEfBcUt73vwFAx5Z0/Jr/jVeIEyPP1m/F24QHwcw3t/fVuvFOET4st0/iiNrsMcnZ4z
z//8z3NspjY6Z255ZzyFN7VTvwz2Xklm2yBYecrIgK2vfLsaTElimplIoQ1FX2L9XrR9xV5ginBU
2fIrZIc7a9w4kgutJhE+dUWSpuUavokAyraoyiJKRK8/tucUdqA+tDXRrh4WqdSF1TdOD0JsWx/3
GC62DDOPTPAIUJb5ktUJjachB5igTh5NVFvrXrU6ehCjr37p71zwDUdiIrDJ+ArRxjV0vm7FOM6H
YvIa4dXUHzPl7177tLOLG4HbhY0lCXizi6mid1MRwdu5jOZKoW18X0iYs7N0SDoagNFx96gsrvyy
ULLMHlDbho6ZvtU6y52bUEvqUR+xqBzVX3N/NJHNgY7EqT4U+9xfVxQwxOPI0NNYWioay2TJ5Qr7
PgH8U+rd79C0/Ci/SIITUlz7WR6sU37oWjuFHmCku7S71I3NfWt6nWv3qjxWU4vppTwKPauTW8fk
tGjPMuiMIDqz8zsB0AZyguoTA1z6MiK8gJ4uV2vpMUO1qTh4xoelahnctvZwLM7/ICf+wwIpqwMU
hl1lUUJfZ8ChaMZWBAHo79MDD4irM20Hh6B6bE/hryC39xp213dvQbYs8JMlebuaSm7MyDBGMe29
eVBcCXLE0apOlf6Tqeudi7G8npfHlMeVtJ5pRchswNRcbiSJaOBHqtl5o5q5pXrfpJktzXdz+Tmc
Qrv0X9L0SSr/ZiBgJwfeyPcvLFsLi8ObKympCVNHGqdmAXyHuaPcSRKKZ5HTueHN/OLTSWjt/dN6
/Sheml2FE3ItFeWosOBK15wS0mK7U5Bnfn9bt74fx3PB/1OVQdPqcm1A1qI4XW5EU8AeETzlKEaX
zd+18vq+nY33l4Ej1MkpQMG1cFXE1FMN/uVYaD3ZP0RwuRxaT7sJXTbxS/OjKuzK8yH0Tg8LoGjv
Wlz77WXYib48I6HcwvUDUU1z2gx12Hlx9BKKr1UAMhrE384KN62YZGoL2SpV0NVWJmGfqlIzscIT
SYhTPVgNGhmhixA7tFJpeUpcy1V2rsXGIbGWTSWL4/IRS15+P0rvStVXfuMhIcMxtGwj/vz+ujaW
dWFhOUFvTr9fxnHT9GHrVVF9EjPjJq2ahzbdgwkvxY/L671QgoJ1Bb0OVGgdnwn9FKhtbbCQ4T6M
62+pIdi+/2KEqPbWxs5p3CipY41BYXgUoFbjMbpcVGVVTcbkXeMln//h6TYJTI6Kb5eZQ22I1jj4
lPqQedOMIsRt5gZH9fnPa6L8CAb/AEYtdGhrrANVi6YrzLDx1Pg10zoU3Sx3nPYO/0YoaFJvJe2R
GSaylHVhXsjzkJl9sab+RU/wPj8uim3Th+EonLKjcFZ39EeuzwvmljiQHq9JxXflpwUJafCuN2rP
8j/UU2RLylOyN2xx7bUubKxHAOJOQwc8wkZQhl7aiIcig81TE91gHne8/+Zy4A5Z2K4hE1nf6mmw
mCiaxtqbtAzGoR9tJzvFvCeKvVE+Y0UIHDDBsYwwrV+3qCrjsm1pnKbWqYunm2iOzx/m6UFXPtMR
pSwpOqhLO+9f7a1t1JB35g7QEqCDdXkLSr2Jrd5sa0+q4XzJtMOkxbavfk6qvTnirdvNPYPwBdgL
NaeVmwoqUzCsWa+80B9Olq8cu7Q5jVPp9nl9loPoj+fZIBtgK1nX4gHXDj9qhb4cFHyW0ELlI9mN
vlfq2dg6vPxCT0QJ7VqVRm/qSZUyhUtldJFtDkxYSn3gimqGCmS5K5q+5bAu7K3Sgl4s0kGo5trr
OvGxYAZFaYWnaIY3V1W6HHo5wTWFDm4yX5zsoi+ADVK1hw1KtOXA+DjG5sd4tm4gT/sqJlnigAod
7SYb9IMYG996dU7//Gxd/OCVG5iFXpZGnQ2awi9S8ndfPAnCR3/caZ9v3M63VtaFA6EJKMb0Ks4m
L27bMns0Z+VunswdxPj1K8uED70rJHUpyZLFX14UYZAic6672uvVX8F4bpO9ctsG7m0ZprKoxeI1
r/tjs57JpVnyfdUn48t8v2AVZQKye+hG3e4svXTfpz2JmI1EDJsLxxmRO5Wd9cMwGSoDF1GOTWa4
EvC/ittZTk5GpDxEXvRTZVztx2Ta2Sfp6/uOZ/n4q8f+wvIqprD0vC0aLas99HegY/6nN5/f7ilO
bnlVep4QjoLpxhWsZ/LyaFalcmSF8dm8lezK0c/KqTvvJ7Vb59AwIWeCc4ISsLGKJ4Ku1GVhmitP
jhHV9YfbOck/5YG559e2No7WN4gmIMILfOvyIOa5L7Z91VXU0wdvaIoHX+KGq8P/4ew7tlvHsiV/
pVbOUQ1ver2qATxIihJFSrrSBEsWB97br+84yqxMEUQTL2tWWbrSxvHbxI4Y7tUyeh37qteJP7VG
K5IXPwvfhGE8gpgfQMZelDfgdG3BJhNFDrSveWOQhBu4WFEB8bpW6Q1Gm0RdjttJlytigVgv0VU1
fxHZ+H3oyS9eLvYKF+58EVA7tm1DQ1Ubs+7ZfYemhkrSNlD8NSnhYjkNv6ok0UxeJbdxWVdWXE+K
6XPpqCd8DgJBEdQDKh+PYB6DkrY/JoXR1k1uXd9mS6cK5XuE3hSOeEm3WoIKMgBGhO7w5G4ILcLp
ERoJqPxGUJsRAkhwCG+1FZdh4bE7s0pvkx8ec53WaJBU4DJohaRrQviqSvWHzxOv6mWnyUL7+igX
Lif4/+Dio827gEjNblo0SmmkHcfqFMuDkURePfFroc1l3gSZvb9MzCPgelKDsmpxO42bwQRtrju8
afvanoxKbw7j01qh9Dtqmd0PZ/Zm960UjpXaEdibNJ3dsEb2wZc6++grhgi6b9B0JaBYkc3OSu6l
zIlqvXsMDA6EnAfOWhcuWEBPnA+fZtB+LGjHMYmsVFhQ0clO1Y44lUnZg6H4vucB2eK2zXY6gKip
eKwGs3FWrzH6uF+bjlkOKamKqak42K8t34EinGAKwV3rdC7dyNEEjXo9rM0MXRyPVHb5c7W4S+f7
2gfMdnQ2sHwmxthi4F9H3izfTK7ocZvILT7X6MUXbjgsPWUXB00AHqb5TZqIec9Tn7RsYrQQj9CV
1nQSZx7h/De18PV0jG4KP1xz6BZucKQmaD2UR0EFb8X5GktDBmSVllQnNRNObCe42dQ4ed2uOCyL
hxWlcIlGR/RtOjfTCCB9kbuoOsm+jx7t0ETWwrx+Hyy960BJgUIOuFeEYfM6VFBO6E/gw+o7wRps
yxuKeqXSYZIjWGQTGI2znmNZPiQ/rM4OSVYzI1uj1ReHZEz0rjMgnG1Ex26LsAksbcChOuAT3GWb
aJua/wtxgqU7CnhzDBvezCWXqpqkWRPLCp7gGxDneK2TOgOxqRQrVVqqn6CacX2eL5QAUOigGt1/
Wpz55EE01uUAMh14F41H7sDZWniCjcwPkj6N3ox68zTtqOoOEoRHxQIjJOeAtM4EXR0ZdNKazOn6
Fy0EJWcfNHsJmho121bABynCw1AdhXxbfsjdWkFwcaV/jHuubzFqqhZKBcwUv0ZkS4jBueKDAjRE
rSe2RxOjmb73E3vIrNyM0dizmmpbOkU/v2B2WMMwCQQRPLTYa4FbHtoHdLAXWyptJFjDJ3lR7pj/
4pFVaf8jyrsQHpo/slzWy9BRE8uTDO2/iX1Ou5W0yUKWGbvpLwvzN3bKScNrqVSepmNj0v3rP1PA
TgN5MipGVd/27tqglvzjM5vzeQSnKNJuGJXoNJ6wbVzlINpUzCNf4X9Zul0B2IRjDNY8ZFNmt/qU
8NS59EtwNlQPqlS47CDaIduvmFloNsMkUtwMzWigP2rmH08TB2aWHhuje8/QovQIp8gVQM+iWEGn
QxSD1tHaI7y+wBbWfPOFN/Kn6VlMk4D2vVTpbcCoxGNiIA0q/uP6+b7gMv2+cZAoUmnKkpJGn78e
pK3EfBg5nDzE+Tob+rhbiRYbhV9KThgUiq612RuENI4g4ir0HpTmOgc6POP6dywevx+fMbvq+QDg
g0SjF0DkH4UCV7q06nMu2kBdEmTItHI2r5gzJIvkLO3LExv84tpUD7qv64NYcqpQkfjTwGy95LZU
xSTsStSTVJTH5eIQF/WG81VZZ3vukeGrLfD/a4m+pWFR4Tc07QGgimD/fAVbbcxI2pWwmhIXHJZm
yxyuj2vpqP20QL/gh7OaKnEzsEGNowZ8ENF4g1O2AbR0r1tZvDqQDUXvAoCwqBvNTrQytX5COqwP
VSnub4jZ6flO21SOtHKulhxCwBhBU4r0CDKVsxkL63AoRDB64eoAZFO7i/rPVogMPxuMon1Fi79B
Km5zfXSLq/TD5mwOR6aVMiGHTZI9pPFOFh6u//3FwPTnoGb3lDAVUh9LMMA6KDBIlowgQr4LjehV
K41sz+vEit/+G5s4+2hWgFYvaJ7ON4bSCXyr9ln5XRsmRn8jI73kdHCQWLN6EZ8qyWQ+VmzSQzQP
HOATAvgC1jR0SMwXj62CodTk4lTkut+buCUoFoUxoBecqEb1KHIA5LEm7yrPRDRXjC+d8J/GZ6so
T+HITxWMQ6npsTtlNrlNN8F9t6Ohk+D4tZV+oO84eglMfuU1X9y0P8Y9W99YCYImK9UCpwMPq9u5
aLr0eHdVAGpxfsG4h/uEgnzmWIpqTORKAgktEmn+JtijfdXCXYbcitlYPMgSmI34Fh5X+f7ozF0s
K8oGAIWjggW+jvOtxEpZVJFapDOLUqdewcezYifc8XZmac+VEf590W769NFKxX9Mzt4cLiUhmRgs
Ju0cHCAGLW4Y13dQjjyKGHNqtHaYUi6eyshvNXMVUL14rf6wP9vJZalVTDDBPpJWPTF+NTvRyp07
zeABNG2hRBW58ari2uLy/jA628HjUEZ51GKefQ78o+WTyOIKVDudi9fC30VLtJFJRgYaz9IsdGjT
gSvrfCpO9TAY4Jxwy4zVh+QuUFaep0U/F8K0kCaVcDgvypEZU0mK32rFnxicCc1uR6r8rjmsHulo
aeqf1nbsAkgYWW7qFCK4R1JhHt4rfMqh7RQzSUUAkZXbkc/Soh3K2lMOWaD+OcsBekq97HcBTMGq
DOYufwv/Pl7m/Dtm25glSA1IJb5D4nldaIjhlyIKRonO+F/Xr7+lMA1DhquIGx9IoPndwER1zw0T
B1NoAaj3gI8MOupFoaKDSMoovpqtgq563gwbQ9TsyMoe5JVbcOmZ++ZBQEUTml8X7EfYuRGRM3wC
Rc4Uz/UBc41sQGex5uipb+uYmQWYyXf1BF1/v1ucxeRp7PvNMPW4JqDOJ9k07yHe+XdS7lJtC2nD
m+mxQNL3SbnrFf36jC9cEfBTJZS+QeB+ScGPtaikscox4SWnM/VNGeQWWqFXrCyld0Anhb0MRgsk
Oy48Lz+TmL4W6AFCa0eoC0CZdG74ACl6jzcpM5jprl5/C/cDarciemHBOKHyc5xJAh+s9hOebqbe
iu4AYaW8vf6ptqFwaEQuFIMeglVs4sI7QyvGuJRkPHIQnDl/Z3q2LHrf7+A+aCM2rmAkdWxeXzRu
4ak+szG7Y8GzwYRtDhsckE+d3oW61Or439otBQgSW/bGWw4kJcj5wv4evpKzml+l45i9p2ffMHMX
GACveanCN7Cb0I0P4LeGjKQh68WrbHefKMqvrefSVkVPOvXcUSW/wHw20J3SuqAsTpXWvUc8suxV
BIAwp7xfn93FBfzLzhxwKSJrAuQ17GjQuOK5XcSvZeGW1w+8DFC9AKkGGObP9wjCXz6Z1BpDgWOg
fqUWQGUPwzZ1Izv49F3NyU2cQX5bH8Pb+On68BbvWJrIpRQzqAvPHaFB5NkuLQPqldSglU42ZaKD
dW3wstvwRjMgQLxJGzRyk9LIPeKmpsjqa+UBOsCLzYORo5KLMidm4HwChJSPKfQah2QoTbF/SVAR
ULXRKGM7bdayHCvG5u1PRTYEiCOwoH3z1oyqQSCjV4IUIy86lP3WZAMWtw9IwGiuA9fOHEs09D6p
SkXMTyxqmgXypuxA1q5T+uJeTN9fNuZYIlbuU3kImPzUbjIvdMMN3kaL7AWDurFrfsjigKBnD5g6
ILqocJyvlZz1IDcbhvyUiZ9tlBhT3hvXt+TSAtGkPwyAcwLNNecW0JjSVqWIBIOWn6Ru0wpYo/K9
BRCLWU1mLN0i6LiifGlAl100oSiT1nRdHZUnFU3vk/+cy++xkv83A5JxvFnUTGBoNiCxyzlwebbY
3q1wGzDim0iG0G5V6OplgGw4dQG9zutzuLRKOFDwV9CyIQKWcT6HUprIuaJVMJmPrQ5KNrNR84/r
NpbmDu3DwCaBxwmsL7NhMQP0KUc2LE4q1ziRou6zDPBzrVxLZSzagbYHHEDKQDKHrvRVV5JxjBBC
NKGNTnMW0QvgSSxfZub1ES0BDUEpJ6AdE5kt+QL5l7NiDh4lCUwj5viV7kMXLSAQ6SWTIRgRmjHX
0pBLocRPg/Oj2zXKlDEKDILaJdQBLAOdo0VsxeDfxw7FANACmIkjeNfHuXTC0PvNQZCYgmfm/hdQ
ln6biHIOUjt0K8V19s428S3Rwlskv920XDvRi7sRTROgcKLKcPMDoEWQtG8FjLJLnkf2jvWfr49n
0aEU6T4Hsx2VqJpdSgFa5gZ5mPJTo01GKWoWelLDraLh5VJh3KDk4I4ypjsfQjEGUXNQdbd1b3eB
VumgR3gSomATVZkK9dpkdZGXfCMQayBhBTIyPAF0OX7kMyteTYK8wxuQooNZ2Yilb5YTkBvxE/QG
NGiGCq2gd8OHOD3F2RvYNu3/ZnoUvPAUtg7iGfqBPz8gl6QwSEdsa8Fg3kt3sAfUvEAH45vvcAyz
ycBNaxTOWiV88eT+sEv3xQ+76VCwXSH0eCtwbL0p0qAs0/OPQYB0w8oQF+cYOxn3A/Lh2AjnptCz
VinJWOcIKRSdVvTQt8UYlKlIMIab8W3tGVwMDOnR+Y9B+ij/HBsftZzQNd8n1xQnA1rAAsigBrdD
U4UGJoMPYq0aZZeCGCTJWBXEZAv8ISlHuJofivwUwtewk6z50sYp12U+jExRih95Od4OTQkte3k4
8Al/08eC9NwoGeOmVSw4Ykce+D6CcGHZGgKXWHmpOnlXW9mg3ecNEHpSVL5MWfeMN/M5yMUdujY+
A5UhZpnHpwrqkhAibh6qQt5is21UKTqKk/Qcd4LHiswhZROjKzg7gUJrPpYeSRHeRUOw7epmE/oC
o3es/KA0SLn38oHpMwqPtyW8hMLUOmVXANPFak8idDNjNv8sQGmq1zm3r2XV6jXtGdSESDXLA7E6
Vj3IcungGcU13fmHsG43MpcARKK+xAN5ELv6OKbTMeGGz0QkNxHE61qfGLkPDTRMRZ2TQ5sEyLiN
yADGraOorQ1ErJNHg1U05EZplU3fykZSZLupZdGg6ituNOa3SlcYI99vm7SyJD+2oav+EESALTXD
NmOKZ9KMT2PEokmkd6O6IPqEskzIsl4y8StgjIXmLMp0TeWNwGuLNObsoW8ziBAyvZzR9LQIMJpd
Oym2fQCBQL3bE2vtSC88HWh1hmwX+kAR0s5hgkhHZw2VWDz5TOuxQ+Bw6WSq7FPUIQver3FrLA3v
zNwsGUJaWfSFkM/wPvbWcEJm+E2xFAREEIldz70sYZRF9Lfi6Uel5lJPtcXL0kDdOztxpckA87EH
79O+feShhFA6/il+CG4Q1B5xdprUomLjhbN2xumCzZx5UMECo0ubcNC8NLvIFPSpCLKACS7zryGV
jCQTDuXwi2UBz05QWQnTbSMqay/EwvV5ZnV2mwUkSicZpRVwNWjHkjCvUKEJdDHB6euVA58RMAdp
+hSliR7n7A1AlUZUSXrT9Gsu2IKvgC8BbydtkFOwDuf3ahGT1mfqNju1xBB+hW5xi4vpPQ8QgrK7
yMKiO5KwZnRxV/9l9LtU+OMyLyBzXjVCmX33GkeCHrFmytvaPe3n5GRoNIayM75FTr8Z3bUF//a2
LlZcA+REw97jLwqqkkCiiEWP+qmu9Ph12DW3yTEYDPE5f5cc3q704aYLDHLoXe208mouPNDgeP3L
NF2Mn+NGLTdE13MGykbN6MPS7bjezYfY6MQU+hA04vIayY6F8Y6096IMnzSuUZEhnJnkx5WPWVp5
yjKPMAnrftFAkpXaWKe5kH5D9BQbHUyWFBnSBAiJtMmszPHXm8++0zezyQdMD9l8UDlS0ZPZdqtj
MMK3EyZfZMSNgFQM1j5W7LHvXpRMkfRcbt74+qsDd6YuVA4DAQWwTbN2lzc3Phn3CEc8jm8/46DY
Vb76JEXkLhY7U2mTU5priCNiBA9JjlbkKDaZsQKJBzS5ITQPuGPefDBKXq/s5oVFBVkwC+whqhPS
RZtpCIX0rK6TBJ1fgSU0qYmqgS6N7MqdsWJmjvYhfdo1gZYmJ8ZPTclnN0mY2T6brhTPl80AcqPR
4EGdoyn9sldTiSPJadB6Y4obT2laEI357vXdt7D5EP9jyr67nC/6IwI5j9UOHtRJCfaEexPStdT6
EvIFXcY8tQCljwsmTSUIs2KQSkQBgOPpCFAiXQkSdxyG96bov2pR8hB53ZaB8EJ86SkZxNXwdsF7
PBvk7JZPCoFj+BaDDIXGGQoO4PEXfnIa9bOKWSMqEisA06Gg9GbRvzWB7MQp65Tixyhohtx+XZ/x
pbcdAALaTaWgEHCRFslxJOOg5OMT0dJ9GvxKJbSUy6ORwA8bhkgnjWiE7F5lam+oG7cK1kRDJTre
2eFHwRmlpW+cKdQ2z68/duxl2Q/g1zZs6xRtmdlpzh3UqFKRLOcPXDDtijyewMjLVVbLiaIld9pd
Rgab5ZMPPqzfs5iZqLO4kRJQPYMJBqBJRtWTVgbxNOcLmV5xcbaBQq9/Crqas4HDvpP9BCI/olYe
q5azhjYgBgnVR02piRW0YJGdUvGNRESxo7FFeBaLSABraqxXAnmsuAAEvrzoAXWUmSOuTHj/fOmG
aOd1wqkCl1PQIhapw6NUp75Z8O3bEGk095jpyZQ9X1/FpbIkolqFAyuBLEG7bRZbgiOzqKOwx57K
2lMQaluSEkXv+VuJLU1FgWhE/gvQOTsH4oV0gS4noRmMoOfrIXJWc27LttDZgy+JIRGSboUIEyrm
e6lDn4tYWYxartyPixsPDYpgawMDhnDBhD8Ofam2TRyfsl+NWXmFzdyD5hztlwB7Zp9r7/vFBYa0
FajAgedFFRPZj9kEEaGJ1DJWyUnRbjuiGhpYt4KpWxvUxdmGGYhwQjoOdGmXLA090wsANMghXs/O
jN32EUItAO5mTzEAg/WONUuUZMy11ML38p4dIWoWOCM0p1Cytnk8EHdBUOdiF6IDePT1OI28ntgq
0zTG2IGdKiqiHI1+ta8zimhPnBCYRVhDlIdteJOfOk6vfLSYNAr3GhcQUBOQptRZvzkEarypyuiZ
CbUji4v5hh+bzZBF+1qKrYFjGlye8q98KNw0Ze/ZqPyIuAr1HxmgHCVEX8z1bX7hINJhgkseVVFQ
d174Jl3SJ00qj+GJ0161sNDBDbKRkDtKQAiLYPm6MepzXMypjPYBALPBbj2vGYb91MVol8ScAtPK
ffeWERcEwc51MxdPHsaEIi8ayIFpBTJlFmn0Us1NWiiTU5x8iNXNJK44dGt/f/ba8OIU5QhNyUlu
FJ1Tn7Nyrf9vwYIq43RRvxlB6RxYl/Fs3icA8Z06An2VRjBDuK3XJ+kCgYUbDW8U2L3o4QUA4PyJ
QPERLfggWD6qEFtNKly9YWxJEnH4rHZQTcaxYt6um7z0FMRv9k+wHoEpBHme2cJkHCTU2Tjij0XW
eyBL0+twU6flMZUEQ0BK0w9YSy1v8dvAmgyasWKenW8/ap7S30MwESnbeV4fVWw0LrUad0xIBCDN
YIPTzKwU1HKZwVDK3AgExlZyaePH5YrtiwX9No32UdoEdnlXjlKmAVsjc8e0j61w4oyBrGzKy1Qx
TAA/iD2Dcif+1OzNL/1BZMKe5Y+UQKfxMggcogdQlr04t3s7uW+PoZkYGePE4gpZ4cVDAMvIwEIt
GUXrhfMWSS0DZDd3zNNAL/kXDTillFtzai6nEC346OJEJIlS6oX3LzeSilogxx67rtyrfvYUQMx2
ZYfQk3t2QWEcVOMCKQpQ5wCrfn4oAtaPCGoI01EYiKmJ7Eb2ITLNJtpTpcoGidXdWA6PDDTl9bRS
UwPhjz4A8LFyNi8nFERWkC8FDT9QJHhgzz/Dl8oaqcCAPcY1ZKC7fa88pNLD9bFenH86RJay76Nc
crloRZlV/NBE3VGKarMVnmM/3wRKvslyhHZ8ccNywd+Nq/DCAH2DjQK/GJSgs1FxkxgJMl664wCf
XK20XSXENiqfj9cHdukFUTuAVyFtiHYQ0Iyfz14uo+w4VCRCr0ZvIZ4HsVPnFm5vTxYaAP82UQO1
Bq4/5DegYHrR4jmNYwyKUzk8ytONSA6DDBwVGniT8G/D088NzcNSVUjreGiV8MiPACOX732+JiV2
ccKoBaoPIqCij803WyC1pqF3K4XHTC6YrVKwmpV0w/R5fX0WrajUFErhLFJh58tDslFjGKkPjxXZ
hqjY6SMKaysH6PIypH8fipPw3SBCjZv93Ejfq21MYkxW5JV7pMZfivCZsZD7RIYVLXa8BShjinDm
sEYEvTy6vwxTb/ZH4kmqCB9MMRce2eCJjRJdyFnz+vxdptXo2HDH4woEa8zFKzqGaSpoZAyPgx24
sRVsSnDrCi6YqLhhp3zruRSO9KwKHuk6Xbaum+cv7siZefrzHyNk1TaRJ24K8c6A3tLIzPxGUXRm
eC8yr1BtiBBRPkErn8zCyY+QKwZsq+csf78Wf1xWqr6/hKKrkeG8pBKpg87PxnAIj8JRdHyndURG
VzI3BNiOEimyIAA2uzXcC905Z0/EudE5yqYFE0TEcV14TIeXqpZ1tfZWtcYuY8+Zkdk7xMVlwfpp
Gx6h/OrQBoSk/8zYN8nfhk6HgA4pOwD7YnvctluIwfhmwBlioCucPY7v+dP1FV8aMZXJRCYDl8NF
c0IWo7OJyxt8jDzsApmxeCa9F/p07fGl18t8ZqlXRommaMVndjGALFrtFfAe497mwIEfWlqgV0+U
yk20WZcHvemKxaWz+tPgrAYDQjtVQ8IfNxG4yQxRiE3Cr7ZkXoLgsJY/rcyeo7STQkK4EsOys12H
Fv10M9WG2J+qvta12qi2oTdY5Z26JVbfDKbUWdrH31/BH5/wDZX7cWRD8MgAn4bEiZ+4hCveG6na
+768cjEtTSd0Jii9KG28nSedmhC5RQ1900e+DK00aE7gnvCuD+TSaQEaB+AsEAfBW77gKipIVimV
KpEjU0NSKm0LIyaPGcmdSc0OIv8Wyu3KHlna/FRcU0QSHTRM85AlDoa8gUtKjmId+k/xVIJRaKKZ
cq7PVh6tJVPgRgLBGrKoAOHT8/FjlRLeT5iC54MjKxykZjL7UdIRaq5YuZxCwNeBQAMmE11bF13u
Wa7yw5hVBG4EuImQSOeyTB/T3Go01uDKFL03ayLdl+gjYDMgY0hVSACvu6Dfm+KhYxH3kyPFmsfb
fNOiyGk0ULUQLLYw1+udl1vx3ODsjRJLrgV9FgyyTG6PbLVNpObz+lZcMzFbLT9m8rohJTmGmeaO
2WiMyir2Y9EG1oiuFMS454BBQQshx6OmBM/At6jKJi51+U40J4PK5QjP0FRbuxPpbXR+CWPmfpic
+S9cMgQ+lCWw33+kaKLNKqx6aRsCqKWhJkY1TudoSw3AoQmyI+RIocGslZhcKFphMn12rrwbDFWv
9CwxY7OKlOcORINivV3r91jclkABA75FyScvDlzcoqhRtEPwvS1BxGBP8oYyl4xmhVhP73J7zeTl
girAlgIthtQLMmDzUSOz1xZSiad0VCF2Vt/Wbb9yvBecImAY8IiiPoauBlzE57dIoSZ5C71s5j7W
ZWcyawNkbtvYKM0cHQiRnjlrzAYLvjZFTSCtRz1S8AbPnJUoKMDLhQLMPffuO3Z3BzkjYsqKhSjl
sfRAgFIZPG5MR1kLky/3EFpcgb5D9QnIgQt9J0Bc+y72B/++lrFkCeh0BTTQxC+TdOK1SZ+0++tH
njog52cD6EnaLvldwQe52fnU9pmvZejw8O9jaDyBh0nPpVLn884gzQdwnCsrSU/ahTU8pgJwlMjo
z2kNQsUf0Lst+/djG1gNdID9hjE5f9f2KwHzwqYEcy/iVyCTkTaaNyPFLFD6CZP794GyzcnXEP2B
4/4/78P/DT7zu98/uv73/+C/3/NirMKANLP//PdN+F7ldf7V/A/9tT//2fkv/fu2+MyOTfX52dy8
FvN/efaL+Pt/2Ddfm9ez/7CyJmzGQ/tZjfefdZs030bwpfRf/m9/+I/P779yGovPf/32nrdZQ/9a
EObZb3/8yPv412/As/zYQvTv//HD/WuK37sLm/fXsMr+4dXJa/ZRX/zq52vd/Os3Bgf2n0Dmoi6o
4crBcuPQ9p+//0hg/wmvGxzOqCjSBwD5l4bgd3jhn8hwgz0N1RcIkCEF8ds/6rz9/WfSP0GxiAwS
skgoQkJd4bf/zMHZav21ev/I2vQuDwFX/NdvKkufyx9bEYyvyNgDt4LUDeD+F+XEONH8QQ0Jv+8r
CLFmnSEQfQQht91/jeQWwh4vGlg9CK8Hx+mhwN0JgOBgixveSK3wpbvNdqMro6Wv8vqvRNM5f9OP
hnLKHogzGuxXAA3bSqcakLzl31QeeYcCt57jAaqbHa+Y6NpgUkNRXalzClBHTNYo221u5Xs0dhSM
zeS7VtqAnTVGHIqgKNuI9yHavMxQcCvEEoKZHqRf8gTWl+7AO02ng0xNTfXGlh2KF83sQsDzbY6V
TnL0UE1mvFHs0lH26S9yq/JQNKtBUEfs6IlSLCGhZKHs2NqIT8gz0DyZB15aOzgokx7eA65WIfla
l3q+B3mbXW1jV92Alusp+Ax2TKxP9407uIIdf5UjfpW2qkr38k44ZK5oMuCuGt7FDYW7ERNpcPaD
f1afVS+yFdDXEPyD6pZ7a53I9r17xsjc6k3Za7WO60cEJlSzprcKhCt3/kF9oVw7ghlBJVcfttwT
Vgx5D3xUcMCXR7GhGApIWRgvOBWhoSUgjtOVWiePPSpVmL5XJjJSvMChnXFW3uvFU/UUvNSxzm3J
UfWme8nhrGhT3z5XX5Xr3zWZPvAGmrnBiGLkh+IDXd1w7UBuBHkh/DAYdFCeJyC4tJgb/J96/Uob
1RqQwyDEQ190dgsVztYJDr0jggj3praRfE228c2kjw+RrRns7QSVqM5sbPXQWyC32XYuXYvs2L6U
Tmz0d9phskIoHHCwSxmsc4AGOUw3gD/QOei91E50h0HzzwTeZzDNOcJbVhvBDbACbmlWW6gwodXf
9xQXk2SVO/TzYjkFc7Lho9j5g2gqjmYIjoznlHMUR/R89MeCO+gZNbp4G2z4u97WHrjIUCCBuVdg
FHBFzJPou9Ro8lg6nZceUis3ui0CwMzsIIKjepnrP1NuyTQ3im0LnHzyxcMrYtBrBhYzUONh2l6V
8QbDwpwpqT69qUhtJUDwTbSrnAG/j2hIXm+02EKJDRr07InKKoa/KneqjqrZmqztVyi7BXswDZvE
liDsake2jAwpMaGGEm9p8+n7ZCgWNhL2hg/SMilB329o9h4VHoDYgVNYtDk1uqVt7IOl3Pt2ayqb
4QlDNZhKD15UM/DaHXv0kXzRKQuaD2VV4a3apjvuK5JN3+4stPJGNk3NIstusP6m/BX5RgooJNV/
gfRreTsZ7JHbQHs22GkvrF3sG+SUApu5EW0eBUO/Nfgd2fSFhYaJ8hfk8czyNvVCUHLSLsAWU6GY
UW/ii4gCyJseAMDwCi5zCFApnBFgoC048oJCh7xBFUF6o99R1fPS8z9kvdyJd5o9uexd+wysWKEH
RuWUrJ5JuqyPJqQ/P6UHGB4iLxcMYL6polWF5k557//y7QFAbTT2GmlmVF9Yczc+lreJ27xKRqhu
VNEAtYJ06CzJqFV99I0hNzDQHPLnd4Ehb3MVWSwD1LjkxByLSJfvIa9tlR6vi0+8OSgGSBJ7k6oU
ZM6hfAMmIsf6YxihnmaWuhGtUjJ9Z9zIVvrIecnOf40832Ad1Qhf0eQHqp2n6Xa8lz7QdeIER2jg
eMTj9/JeeZY8zZPMdot++QLQXzsQHthtaHKFHpu+xTtkB/wK5BzRZxDtOtGMGDS4tq58z+9AoeBx
XxoAbfVoM+jj5rCBeCwE60kGMOtm7va4jmUneOWmvV8Y2XsnG81LBU7LX60AVbDGSHA9PhQPvsW4
iG3wt9Wn5iEzyrfSAooaIXFmasTKX5XQlFtkT3Ib2DMOgn6yF5q0R8eRDGIlwK6mXx2j5+gFyPBS
mEMPDIteQHUQWBODQe5l0CXixQ2ULBJDI3CL22P2kFtVC9asBKPds9jkgdtlhsxaoOop849EMOJX
sNwFrZ4WZhM7gapz3HYtApvXLy5eW+r2/sgDNJAXq4Qm5PeRNz4CjetyTmcJmB26w9a4gOdB0IW1
WXoq9/lUVBO87ZQprTuCLAKxQuqp33u+f1od3czb/MMe/Bm47ZB84mejQ88wgq5MA/IdIirTCa/s
G22oVZxi/30eAnOViYP65Zfuy18mZ0McOySJtZjh9tJxgMw0aAXwKsCJ2eR3YHPZrMEP5mXu+RDn
nbWg0O+boMICJh6UtPVwAyl5nRL8FU69wqr1nQK4MjZhFnxNTCDEfIux9QZkXffRbrLLe8Gkk6pZ
jfWePshIFyCc3hRGYuRu81jfiW9rfa7/nz375xR/o2l+7NmIlSK1SSJ+zzuqM3iUZg8PxSNwv2As
W9tDEo1hZ4OmTXMQ3AX6CEZng0abAiCNZcPfcEd2BJTOGyMwNgBD8CtDXadJDVay+dTUeJ1v4Egh
e6AzN0Nq8e8QUxbgY8W7TrI5vFYfCt5uXJi7bF9/pJ5yI58g2JUbGc74hmP1FH7Js3pSXgRcKci8
exr+FOc2iC5vKidx+Hs02MLNHNZi26WFPRsj9cl/zGitRWC4ClqMMTAlPP2CIXV6+TJsq6c+g3OU
qei+MIdteIMeK3huQ6W3FXBp5gBfDi2f/FaG1/a2JowwL03QzX32XbMguBxYUJEUNX/jx7ov0Y5q
BfPd2ERxIlSDYjB2CI4EdFylKze77qtEt98XD1dC2ELrGF539LkGKwJgZWVD0Evnx2Qhp0JSaSj5
m6r0klxvR13FbKWMNTGbOvYyzYs5Tyifk/rQAvFJvAnizGCqkQ3w8rafeexMHa9P/4+781qKHE+3
/avsF9A+8uZWSk9CCiigihtFWXnv9fTnJ3r2DCgzyKh97s5ER0f3VMOnv//cWkteE9QHjSPHd+0g
2jqXO4pLmQMjcg3Ap76DGU8xHF99SIli8rWOpCWNf4EdC5vOcLTgFLxIr8noDBXks7KjVf5eyX8K
Xud4yjqN6RM70PVH14nYgC8B4rNVqk0arFqeHYPuwUd/2sQq1GAOzdNBdSeodvcUPrYvwhc9tkcq
PC7voojHGm3S+mVmy5hWVNqEX4qd7Lt9hFCFI71kjWPRiYtrpW+GdOMJ67H+OTTrTl7lwe3EW/Iz
rOzSoxt+5b+Uf4Z6p1l2nNhknItmSwiD9yHfvsk2h8+l6Sgch/6olhu5QpfJ1h5rPj7ajYYTROtk
X+zVbbDl/a1v/B+I3nrjrs9cfPTnjXdrHbXe1hQ7E2wYtaAz0OzgmGWOLxz9HzzS4R9tbxZrOEAJ
DYfitmZG1W1ZrBHUsVZ8A2gm0Q7NTXZralte3ggqZXyZbhN/jzzbu2++WkdrH0BcAhOFbA9P8JfQ
70Kj3k5+MPawXNIhmKxJRKWF3ZXO+DP60yM88FNt7ZbIaoKaKFnjm/S2zLl2fXWv/crwJCAlsW6m
gxra8T7/Wkc3yh0aiEdxo28KEb4J6x7Ryr510i+eTF/t2ldsdrvGQTzS/eo7Kj57uxq4MdBLQQIm
cvKZ8MB5l1Jw/7n23ofnM4znfPvPwT6C2Dpt0GetP0k7Gp6Z5fndYGxxBPORmTaIvva4M+ZTVa3C
7M+4Vp8rmoFB3XpOf+inXRB8H4nmaKGwNaaNq274kqC1gms8QFZ4o7OeT+OTOtimSgAmFps59vNf
I33iv9ibhkuYmTvik5g7afS734Y3YklIEa+lowdTkd7Yir6lU3j41SfblvbYdPqm6POkPHalaVsG
UWh1GvDKk7xwQJMTNG0L8XdT7upkKxivVkjsrUzfirFbG8qwpt3fkB6qNnbaOHGqxzi2m1/dY/wA
n+1tHa8n6BYhDettszyG6+Gm2Ei7aaWQXw7I7s6xRrv6PZj28JJwChsb9xCKrKlcA2lAetj3KTqK
BAHta+28hc6r9Na6GZ/q24noju64/Vg/hcl2uil+BKcOGZqUEH78Y7CDfxvdBv2BsF/XaWwH2X0R
bXKOq7URRSbccBX/mGT3iRjalkwqZHAL4V4sb/IUHIz50Pc/1D5xynwrGzdK/NSnL5p4p30dOjui
mUt1TGM1HaHupRPbzLeS6gyeLWZr2qLNe8BL2k+yDoU98P4n+3HbO0m6Kb5mewWW23SbwbdpaeuJ
8IE/V+bMzTo7opjlwPB/E3yrZLuDK1A8zA0zIQmQ8MEj4MvW4Y5sS7GZXoxdToCtnqZtYudfjO/j
1x4BBONWSm10ENz6qNrlSrsbDu2xeei4ZGAxklFaPfpPluOdouf66ANt3wS+Xdwld/2mWkt31lP/
bcbAiD/nKp6j+Xa98V1pnezKveatR4X5sMFxtj99zPIr7wjvfupHwsSfc2Q8S9hUvMdfmmc/RRNI
fCSOW3Xfc+K9zoY6hdgvk79k1h15F/Pn4EjKuAq31XrkfjBtnVtt3IzFbeQR6AnretNAqx+szEdQ
WbRe2Lns2+3XRjqgERpzMbROoN0I5Y9KpEq29RqnAcZT3jSiY1TH0HhWGycDYy5EX4X+SNIkKtaG
diD0z8PnSd5JxcswPgTaNshXSePm7X2QH/py1VU8VUzflP7pW9I41ZzCyLZyDml69ac8Cv0Tw1Om
ff8l9mxpze126PfcZP3KeM330ciz6hT2OMIqB64OKFl9wzGAhNRuxP3kCK/Vd3PT8F7ftL8gY//j
hdyT2X3HGVsRbBvb/lfu8s+Ew7QAS2vpVkF05kufbkp36h94vWmBnm7NXdJsqu/8VwP1eOb4m1ij
H31Ki5NRcPes6FtO5+g+ISBmqznlz1pdi7AQjWsTiQcZeb3oufmj3QrbbpuJu2wgjVLzld+TZ/IV
pNMAZzHlqhPl26K22UlbvvmLAQTHCXbeW2j83LzSE205Jr/uS/HMO8fr+lPgvu627TGCVab5ztop
js722XsQ5/4pSDB2zkgywcUXOUYP7KzmWXrOUlv5brFl09TJHjo4zdE63BDYV+IueVADW3mealvu
7OZehH7oTvij74rX6TU9da+5693Ix/FYHEhdHt9KRujKz8E9J7J2TJ0BPPnGlv+6tbNhJ4erfKPo
BJ82ZCmzmsMNbHGT1NkFYV16c9/vxZt+T4w64kYpm/Rn9SSRMnryUtt8IVEg2soaOZkJevti5ccz
F/BWYZHJpH2FcbaU7ITsgXHw0y9VvBIFJ33Ui0Ov3zLPBzrTzW5TxHa/89bGFwun4RhbG/jF8CJu
vQdeSGGfHRJtZeyrh2YrhhuVSxL3vT51TwX0k673EIp28pS/+JtRuGm7TUZWb1uemE/yIfqLj9Kf
U4UHKefhFb4FdrqJXrPSbn+oht3oTjFuc97hXYSOnNzY0u9Avom26U370txGLLJoj7vkdnrsb4QN
L/FL/yMjWP/d3ijDNrstbn2aWA/dHb+jdTuyEu3NlDtE9SG/9NBtQxJYJ6BH1VwbdYrb4LcVsW5C
vyu2XK834o/uIf6VrnDJmidynpvqdtxVPGhPwrf+UeWtivjh3yRZ+HFcvtt+fIaJeF/Sfhl9C1fl
jg5/R94199Nv704lfK1yO9grNrq0k9N/RTpjzqacjJUawwhtfGvuYW1weOdKSPT4v3ZP4lc88vLg
n6on8g88j5nGy2xr+8Q84srlpEhP2X25EW+ejEO+Ck84Ts1tSPbCBvVNcvlxEnBK19FgC9/Sl/gP
W4NbnsPiCAVv6Kb8oeyNfcEa4m4M6goUeWDLq3gD1/cKxxHsegTv0Z6uIjIs6UviRAdv3bNqdgaT
rx1soSDZ5yfcxMcSPVOD4UF7xTuBT23zNXQ53lnqShYdYZ84YnYQ9hHOxEATHw+mSt6FBYnJtDQr
o7B/Td+ibbmGIbjr1vXaOum35rp8wRHkcwdAkKvoVi83Gsqw3q746b+Aq+h5H/yVOu6Ndh0cvbXp
aI0znSw330kR9YUIv09hrezwpX0pBBtZvXIXyBtzTaeX/yfYF8f6O4nvlbbXeU52zbeA5S936qvC
67quXxRboHMtGbb+s+m0O0O94/ciMAoEc9987Xq7r/CetBWMjrBnboU9KaPg0EA4ZD4YR8utFFt9
YK9zVQCQvyFhBbVaMDgcgI2wqWauKYWJhOryGwBF38l+N0/6A/HQU7hSmhVc+ystcwbX3xSv7RFy
Cic89S/tDT+i2Exaso1e5XKbqRzvmNRycAhepexhKmxQujBJbzil+FsvwdF4bG3Frfw5tTVK7Fhm
ReB0ITpz562T3/mpOmTb8mb6me/wtU9BaZvr7Gu+rnf+KT7BKRu8zlMznMIfwZPHKH5bhe2JTvDk
P+axk92WO1Bz5pPn3FNB+C7vcMcnG8eLBJ1U3FebwFa/ZmvO1jVywiVX4BxlQkGp0ijMX5DjzB7v
u4BO8bWwHetsugOmBzdtucqOBlyie/Fe2hPlkpM3TnF7zGRXLx21RrPMHjbya7MK0o1qOs0xkW0Q
b0F5T0RRSM8VaaXUDqNHS3rR8FQ9IsNNA9o92YxkAvyt1W57cs7P2S/UlnRnnGzjJpHsPLnT/OMk
fGub157rRns0/KP8NNY2yYF4zbuybQ7c5eY2/MIz3SQvA05y8DBQu6COwA3xYNa7srrtwJfXu1HV
yUSvpsARjX1it5atSkcQ9z3/VpLk9bv9tFXGNcWg7zAdCMTSEBz98XCttoSeQ0LWO3X1jaftdNw/
nMDv45d8gwejO4RYpAfni8b/cSXCWBS+/7UaSPUgW0vbwls+5t1qNEKsDpoXTHc0sB3V5/5WehGy
/cwL2q/0jX4TvML4Uq6vCyAvUcxnlhftKIA1WjPoo+muWnHn5LBldpvp2/gSHbiNyVuncourxzdp
1s5s4JT8x8nX/W1Q/jaC27zbdup9dDM9/bvJ6F9l5X9FXos69uJf/38ta1skUP7P/5SMz8va32Hv
/q+73/1/bZGX//39Q1l7/tF/ytqwPPw3lC4zCRldL2/F63+K2lCs/7dJ0zw4DvoEwVfyI/9T1p6r
3ZDKzdIoMsRy88/9p64tSf9NU78OqB3pFZgkZOVv6trynCZ8l0bkV1DLFnV4Z2FhpRNpkYo2agXB
rmgq3P6gwiIJR5K2UXCi5220KXl2V3G1Su6KtfhTbsjBz2Il0VYp7HeTdymAn7NT599hUainS44m
28Uml4uyi1J4x90qBh1Utfij4tSQXUt8O6skcjKDIMGxCSxvDGOuEGNoxQd10M1TXwvdKZ5yaw2f
T38FoX5GJD9PEC2P6EIAK0K7epE473tPFmutLVzDAkw0EnxaPdIF6Zc6kHeDjiRqA2Yks7vJuJLX
XmQ03pbmnWV9hnK9u3ECWcybVO4LV7NipJy7ghJYRH1e9PtrClqLy+3M1CKZnI1jr5TmULi5TB4o
Hu+0GkI26SUPqU4XV2htlu11/8wotNwonsns/UVWN0iLUTLIn7pSfCw0sn70KSX4hFZLLa2Qjwa1
d7lSt1d22LJT6s0seEuFt5RmLXHege+mM48mfYQ0oXDnJgvqWU7X2f4NzRlr+iqoUevkf7ZzhTFY
XwNEXFzJd6YXL7knSEWQJlHhltZdlggb3fB3qTY+fD7CS0cIhZZ/D3BxhBrP9P1QYYAKSYQKjzuL
/lrZZjmJ80Z6N4lwhURdZwWF28DZMvdtIDTewWpeONartZ1LHdRNg83nA7s0fXTecI3C8KuBavpo
FMn4eFRDM3fj5sETu6NVCrYV+Kv/NyuL/SG1ftfFkZe70OYB/NR3A/JXan+tpU1eIjCZQsh0oYAA
nCXKpCo/jiYRonwconjeh9Km6JzKRXv0Tj71bvHSQlbsO4R32VP8KBwH6r7XCkcXdskH84sV9Kyo
jcMyLFw/06mWmLYWa+u/nskPJhZvSi8WqWz6bBJreMmy+wbx1rps/hdGVJR6ZtljQNvW4kwFWqRT
GtJytyWQav3HXktXwdhe2RSXZuu9leViWd1UWwGbwoeYQUGhJxyuXUwX7iVQ5/8ZyGJBTK8Xh0Rk
d8uVOzU9aeRbPxG24M9sxJ6csW+uIcPmj168tR8sLtZnlC0zVTIhd0OjI3eirsz8aSrIYlvilav+
4vTh5IDeRovlTP7djOOkNBMld3vtfhhGu46uqcldtADwCTQlbA9QPnw8TUXcw/WZiLmbGo+j/yuj
leTzzXzRgAHDNRyvVBbM+c/f3Xj1VPVlYHa5K9KVM0iVE7fD6nMTF68EyHD/bWOxl9WopHu4bHM3
2msb2r7KwTYa8mO78jf5Zhpd5JX6w4KsLrZFkjjqj0olEv78Iy5uCggs8XYAOOnL+IbTNIKRr3O3
Vu4DUlWm5gak8YaxuuLWXDO0OFJBW1ad0JbsvgYVOuvVgxsnzL+FpnXFdbvgZ4Cy/c+IFgcragPP
HK2GlaOVMD5Y67kVLLra6nDx/L4zszhNQpmXntoUvE5dQ1nSWEftnULeuvWGlSVAPj9du5TO+tvn
J2QmnEdYhcDhDJCDWnavFXrCWq2R+3SqU3g/t1f4e2ubrWdI59VXY56r5ZXx3uLCZ1PzJresIM3d
orOor4JDM26s4mkC9t2THPp8K54R5/4zPqp5NPFDlLGkDKfTl+5yiTM3EwMGXO/QE9DrOYMalUP5
pd+PjyHpu8+tyvMYzsf4b6vGwt9WK8IMdehnq9423mW0ydCZ+IV+zsbVf5fbuftvrqxozzpo8ccO
gSeSfZ9/xHzSz74BoCEBITcmCMCPt42RKU1T6OzZRJVJNlKP7+jyU675cRfN6JiAIhj63CXxhaDo
WT36ce5a1Ee07jkV7lvm+fOxLA/GTPA3X/qoYs0qfstV7ARPzaa8FN2+CzfxGK48habnBumo3KOo
JdnqeI3eYnm3YJJJk9gxYAXOkWphksmp7BeTm/cw5ASKI4evygR1a6v95bOwtLQ4EG1X4cSRnGMG
H7v++xRdS/8tl2g2wNIg/wzCmW6Txe1V4wq0Ywc3H83aR5Eu4YlG39DR7o0D+sKH8ESS9MqYpPmx
fL/73mwisGMAZTGJdec/f/fWxUWoalY0zTaFE2XoDZLU9DDRN7SmirC6Zu/CEGGyA8RNlkOUz2gD
2l6ZJj+3BjYIvUiHmi7N6P7zPXiW32BIMugY2B3AFYDpWoTvRqMUfmwUo1um6awKoje0LUtK+WCI
dcIzW8Sx5phWVFA7nPoOsjsrHastJF0FgrSZNxf9jGz6mtZibq5qJdJoz9Yt7zbtBB2G3b5V2o2e
VHHqmHVSa1Tlizhz6iFoqisv9NITmYcClskiKwQFCDouH1enk5RJg/13cOuypO87H+ubOsqLK9py
b82Hi01AEgbhF5gxZrXhhcMzyUpQ63nXu1YK+SzlYq0ztx2H7dALsZhtsrQQviZx0Ej3kdfXhrCC
fDjSfgG68omjIb5BbKLyypbHvU2+Nkrb0rcyyXHtCGMvWps2S1rRScVQhiUxavznUs4n+oebMn6E
jjei8zQ0YR4kp0b1oOtLqmJW0ZwqL/CfA62OqisX1fJxY2JJxRGyoOQiw728yH7oqi9PitZ3bi3d
C9OjPsd94nNgmnZUN5vPN+SFPU/XJzGLDl+GxEv2cREVyWoCTzQo32nPYvxD7ICB/Px7E7OWKakA
nbP8hlV7d4pzrTIiLc9ad5Dp0QrsJtirEG1+buTSXQGpKYAd5g1a0xl68/6u8JJsFDsjavFZlU1H
kY/3MaSetRVXHJGKl9EI15/bvDR3703Of/5uYIqXyVUVJq2rkAFTHLXtm9+w5nVPepLA2PK5saX3
yKYAoqjC5wgaeRYH/Giszf1UyMu6YXzhTtpVu2atb6h27T43c+FQfzCzONRjO+ZwH2KmKYVT3sZf
BlO5EoQte3FJJUMCxh6HSHpmuVqGMCj3Sl05lo1bmxPl0/a+L+APr8T9QPeHKkavolnQLFDUtlrq
60Hwrlxc544AokwGpRNYb2ZC68VUll5WdQ1Mj27ZR4cueoAGeF/k06aISserkfeq1GtDPncEoPrU
AIbRG0uOfVk7G0sv1gdLrFm9Dg8ZuFK8imrwDt0a5NRefYluTYTpaaG7spzzWD7enhjm6ebthgsH
wNrHbeOPiHPoxlS7NW0IWjauJb3aaWb6fUr7k+DpmxA+duh57qyh+dqCOAH0dhwhHbL7zFiLkabb
jTDQVCes/Wa6aTRxJ4zNlyEn5WXUR72Y/hixv/EjOmJnUQlEBeviNQCvLvXHpk/tNvae/U5YIZyU
FU+9EDqohBwtyXBDcjCWnx5z+n0/H/X5wWTQkJ7S0K5DTrBEv7awUnVN3M+Djhw5RT2NGrKWPnxu
5c3lWcwtTFBURRAvmx3LxdzGQR1bWZXUrtfkdb+uSllbV5pnRreFFYNokWOr/jLGo7eHmM6I6QUZ
o0dzkLzaFsLG7ks3GOnnELqcfrfyVoEStWiasvzrawqPGiU/IIcAE3FvPm6BDllP35yayi0kJVil
owzZtMSrpvVWeCWWXvacc7QBOc+MY8BjcXqXfBPpOMh5MGWZm5TRXdIO28C8HaC7Dzrh0KpUJaXo
MWzVfR0JG0WA4GO8Rkl2fk/yBZCVQLUJm90ZHYU6xblcdUnmkl3fVhkSU159IMG9SsJm1cpCa3dV
dGTCruy5s8LM29CpjfP8kEQ9e7XLWrA0vIXMhQ75izANmzIXnnI/vBH8HgYv2kzE+rvmS+t4yq48
4ucXGgU66Dd0mJVQPluihQczz+S8MVO3VwsnL5pd7+/LnG2YgkCcPFvV7z/f+ufXGQZ12JyQKZyJ
HWcP5t3Lp5ojjEeGkroFqFM1/h0jWJDn91p4Jeq4YIfHjn1EDQ5ORHMZfvZt5beTlLihFKKDOMUH
X/BclOWflXIcrtyVyzBfhwZA1/HNqYDCtKW9tdm/GxX8IaVQWgWc2s/gGffGTd+uzG/RD+t2FkKU
fgvRSnOtK0/D4q46M7pwIkZ/SDUxwajWA/DkgNHsp5irvrSunM1LhmY/XefdA7esLF72sG/LIPb6
wA1N0ndkbNaTlv8K5eovOeXeRgShIp6KMeeEls87rp5Vw4gYuFIU6XSCTodBLpMV2dy/TBu8WYKE
g+QxTBzq2Vkv/VGqDLkM3IjWB5yjndAWm06sruzCCzNH8dsQebehNDjTCEvlcmysImFA8bhufR+q
lHKTp/33vzpU82hwk/GSofjEv1u+WnGR5VqWQ+meyOqmr4a9HhaHrAUq2yOT97mthZv3ZotbUuSu
Zvq4qj8e4KmuRT1pPFw8ZEOKqX6Vg6uM12+O/bv38R8jeHq4DPhbXKkfjRhNUOhppAqnmfSv+ObL
BekjV1H33U0J8DVZj/m+NG6hQrKhW7+aQL6wbHAuQ0WmsHqQVC/evWwY+zgzdN/FBRW82wgxvmqf
UP2h9bENA7CXptp06ySon9Koj71jBqMgbbOJMfTrtOyKbJsK+thsm6kddXDdohr98sbA+pYgoUj3
WaOjHuoJYqnY1uDRVon+8IQKilTU5YsZo1u37VNJBF6TZCU9DH5kZtuh6tV47QVyIa0USzCa53IY
vdM0WDUU1qJBP6RVtaGdVxU4U9gExNe8VpN2j4IYklmQuouG7RNuwe1fRLpwCK0y7zdp1AwvrVRZ
4DUsain2MEg0JgdTMT0FupD7p6gPeph+YPmb7sIsbiSIJcyIue8To1D2bZMOSDKUkjr8FIMewGs5
CYO1ShVvSp3UU4t8I+dW/kf3hL6xkz4NvdtWMgsPLEcjBNGzVgeTuRsaXsej1baTuvp8z56v55x6
pbRGeoaTsuSQtNTcr0UvMU+qPN5YXriCeNUVeu2KW7d4c9i1ZDp1yDBFfdapfAOBvXsF1FwcQ4Bu
xom0lJ0r9XMC3kXO1CcP8M7nI7psiv4tQgLqUWfkjh7HI25G45SUt1Fy6ivpUAKQy3TtinNyYerm
ScM1QF8YTfDFSSzCuFTrKTZOajqwG9W1VxSO118rHJ3fKmRw8TDfDjz/tLhVBC1KtbLyjVM2TZsq
7E7SdXLsizYgl6EjadY1WM6ZErRy2sO1e4ID73eJr62mzd9x577tAPIupBGoiM+CzB/vLQiJs6DS
Nf1kWWDkIASAbM/2gJd9vvoXRkKyQqO6xf3I35WPZrwugbelIMweZggSDazStP7cwoVlZzPji8++
KWqGi/UQxygzJi8TToq1LQtYIfU/baVfGcbC+ZxveUjgGcTcFYqq6mIYgeLVciEnvjuJlt3Xryao
x76IVnXnCgjkycn954NaVpveDOLik7LiLSbqWoyqMgPogNDQc0FWSeNdtp8ZE6A+6F81zRa2ES3v
/cu1suv5KOF0wSckEQ1X1Jnk2+RxgAQv8U5iM94khgI3gCxuxepUdfrKgl/eEoYfVwY677OP7yfb
42398G2QYVvsw1bTZs++tk4zDBwIV7xVkOih3/3aU3nB8529XjruMIe8wjI9IdXBmAkpltRt+ID2
EniGtbYrb8HfrKBo8d2qprP6mtkL19/sa1s4o8TQkM9/PABRmRRD00TWKZD+BCQ4w9Kumueq238+
jxfO2RvZlU5ClVO23KChGHqWIQTWCW/V8fwCYZcrrvUc7iwXitiLW4cOaUK/+QvePRlwh4tjXEnm
SZaKdm+EGfwdfWJ9SUPSIUU6pSBxS/H0+bAuGoWNmoIy8mi4OR+NdhmZwioazVMkKoeoUTObVAjo
Lmho7TEx9kBvr9EdX7hPZg0LXkjsqSQ+PppsxMQvy8HUTgls0TBo2kX8ksh/WYaZr1/jjZFa4n+k
5+eveDeb2Rx4FuTGTxFBtIfgoDzeWWWy+3z6Lo2FjSdZBrHeuSBMGPQVEnudetKmFzNIHK8Cadhe
EyO9YGVuLNRlhkFOelnYjHIzGMZClk8svwc00gJ6KedXSiQXjSAsRVmOjlJO1McJEzrTCoIKFRRV
GhwFlsoiSbeaMV7xVi5cgeTTeE6YLpg3l6+JXk+pWXmRdtKpn7ahuWYZb6chtlUF5g4hOTVBdcXk
+cjYZfNNT6BCF9DSFwuSmmxGIoinQkfUHRBKq+mO3FxpzLhoheIw1c15iZbpk1hpqkmPVfE0iBVI
1RphjwdL/Pq3+21mj+ftIIIkQ7M0Ar1oYPZ+VLnkgu2qehxySIiyq2WQ80V6UxaDX4wGxflK/7gX
zCboRqvPItdEKzMpnloltTWI1BxUKddT0OwLNbxN5V9pY94G1fDamNJvNUJjsg/QWp/Uekt/0baR
Wqeefv7tDHz8tPk5eHeuJWrhpaElkevpXw1xWPWNAUhSvnKul1lZro/ZDG3bUOhzkyyve2NMgioR
g8iVA90OSnCgoIqb/Gs6+o4RA/JD7+Sn0IA67U1r1clwBAD8HGv0cdWdpXvKyhxiYJ7Ctf7p83fo
44ctXonU7AZqpnHkdohhyX6y0qN89fkUXzQBBR3N/ZTCzlIItZHVeUPXqCsXMcOIIAlSroQS588O
o3hnQv64inWaoTzVMb2TEoBeg+in6spVYmY/C5PyRnhlOc/P5kdzCx/ByqEwKS1GhGKWXSeIVwHN
CSLzysRd8IAo+1MJwbODlZnw+eOwgkxWPF30IzdJnKbai39mms4cWjLP2xTjGr3RlUwT89U2twvj
+2B3Ps/vDoWl+YknDELo6kW40/QGcHJ3MP1r7SEXVu2DmYXPbDSaPJYxw/ON5MZUQFnqWyiUnyfJ
X9ftv8glP3BLvqc/uDAoNIMJCgCSwAi9fCl8L5saX8wrF6U7O4MtLBvtCiLAv97sdNWgck9SgEd8
WVcOU1kMwiys3EwOv0edr9nJVeGKC/NG4w4Ui5THCTitxZ1FnmQc2lYs3VAZi6cyFXuYHAZAzc0k
3UyVKtyJdSr/tcNK7wm2yNZSLiSL8XFPdE1nFEGoQz8e++YfpVM9wIRZV1+TDbi0TMhoWbPwDyHT
0p0T6lHxNKOjDNVtAwWpHUbXSeGV0Vw6WuZ7M4sbw1JLuShyql29E94pGxJX8O0V694d6CQDLQfh
FxR+q/Av2/Tnh4D9N99VkNPMxfOP02gOWa/kcc7wlKPZwlYgi8cpRYj88204H52Pzj9mZjs66Cid
lo2PZsZOKzovZIsMcSqtQ1yk3hlqT5kg0hAy1U59Xf5V5/53YQp5a8yo+/r5B5xf+hw0dglHDXQW
Ok4fP6AkB+8PiZK5XqZDp6kN64qhX/HEluhPZnO2os8COPhJb/iw9xdVFTcx0wKFTLeB4YUslSQ7
pnKjhzA+erB4VGvjIISPZbOvXmdRI/lKEv48WOSYq+QXcNhpm1qGO14TxmIQR6WbFpKLNPmjVvcb
lO62mZX/dUmGxuq5TYsmMBBoy7i7qRP4qdO+cEeY5VBd6bkjx2tpkwuHz5qHA+TIEml9XOzOzpiC
DC27whW4P2SEBrK7Xsuunb1Ls/beyrx33j0vvj+IQZ5gRTxkX/zv3bG+e0MYbRE2T5wJ0sJ95Yg/
rlGJXxqcwaDmAiF/LV/T2qSo5RlZ4XbNzmvMbZD9ylT/yo6Yn8bFwSOvNYe+dB9bZ+mDMaMMaRkA
V6ZBfYqN7FmLxZcpmjZT739Bbs6ZYL74/KhdyD1RYn1nczmftFbDWQtapYOtBbLMTf5beIC96kS1
345etQjk+xWT51kgCqB0rYLQBPFH/unjEoptKIReJNE2Lo9bK1WPYgay2qr0aBWhMtL5xUqkOz/L
tLvIQFK4EbKXzz/h0mq+/4LFBSMbuSLFPqgJUcpWw+Dtsgzdx9JYf27m0l6FT5mmQpLhtD0vzISx
jK6pAXSigC4sih9k9DyD6nnMrs3ohUedENagoKfy8nFvf5xRedB6Eu8YGn4yk7ClQfih7YITeCf4
CvbiZjz2X8KvMHP4p6sNORc27ayYBtwKeSqqGB9tW55cdrEJrKEovDJa9YXvOUotwvz795OJViCe
C9gu/j7PwbuDb8adpGZmBNIFfopY+qoFE8oSGTSk0xVLAHzPzyE1GaJ9VH/o65q3zztT8lQNkh6H
uVutgi8mmLsHeR0ewp3wU1wjhQQXsP44IUXKat5U236nb2SYR68laC9t0llkj2z0jMtbBr6+0Qgt
Qh25i9pwlVW7mK4/+PivDPb8rQXp/M7KvIffjXUyw05MUfF1TfkgprRz/P582S5tzfe/f7FsYppl
gRYwlyplw7jv7GrsnUa/L+RtGXUPnxs7nzKalpAPI4fO0859/XEwQdTS1S8IhSslyaHwpbsMwryx
Ta+UU87n7KOZxf4wVQ/UYW+CA5UTWNiKtt6YuVJcuZrPZ262wlOjzl2zZ05z2mct5BUGr4EHGXo6
SukxmarU9jqjWdGAAD+xPFjXMqIXx0ZPBRbBwEOO8XEKvVZrLL0Hjd2NUnP0rNjat7UsXXnGLy6U
ieIx7QeQbyxdzEwsotYQcEgGBSK4Goq8BE3j6s//Yju8s7LYe4NPC84IkaTbB1nq9ElNBzzEG0Xv
Xdnkl4YDnz63POOR6QD9OGlZmA9hNQA/5kKCRG2i2bAqgnoleN7Xz4d0aXkIpDQgmTSrU9z4aGmc
4klOJ5CFWVAgCKN+l7T09XMT568WkE9iKFLWIJ9oU/9oQguaaBQbC0Rm5z2oSf8Iee+3TDP+0AGz
/dzUpXmj1UUVrbc3cukJRJIvhWibA8Ypzd9+TwufDp+aUsDG8rmh2aX46Fkhc/vO0OIl7huBXqQW
Q0FrrdoYVm5FOUC4MuEwln1yMMX8SjHj0kKpMr2x7IcLrSK6nAT0UqaFG8ew26tfrenKMl0yoNFA
xutAvf0skyzk3dR6OBau3vzUjHt/vEZZcGlxgMHNXfvstTOX18hzvQtIwLHVjM1YtbaXyBuvvxaH
Xdpu+IPUYGYKHmLbj9tNFTRQYQXeoFEN2za4n1IUxb3HvH75fAtcmq/3dhaXQZc1vlWkbAFL72LX
EMvkgENTrP/eCtc2NSWS4qB85q9495xqbWeItcpodL0+5HK39f8vadfV4zbOtX+RAPVyq2J7PDOW
k8yk3RCZFFES1SWq/Prv4SzwrU0LFrIvNhcLBMgxKZbDc57S8Q/3Q6x9l8sQ4u8vQix5OTfGOIFF
p3QHdSr1YCoKkFmp9XY/0NqMwajF1QXK20QOch3IboykqixQ5WxrgolWRoezkiTFRq9nK4p0onFY
dVozOJ4ggCtLWCjwERr4lr+7+Ljy/kejT8fxARwMWprXQ+n0JFcnDgop2FBB6rCHTH9xK8+3FVir
z6p/f+Jk5Ow/pQW8swFhBcEBb+/rcMg6cLQJMmfOdT2cSebstJwOj8D8KQGlWf5YtA20hQCiipLS
Y0KAZNk4W9f2FRAfQCyK/BEt1evfgO7IAtN3iiOvLH8XgwdJfgU6Aa5RwejQ6rZmeG1VXtZspHBa
OnIDMu9AKY+vHYWq9fOcbxypcgg0TwErwXMKBQxVR0n7ekR9b4yDPpTTM6TkH0fUtAUebICQzf2v
J6+V9zAwREIdAwefI1fZWAtX3XSyR4CNK7/Pn82UBTP/VAxdmEGN834wefW/B8N7HzxcAeiT26mp
6iwcwjrjM8kSX+mfZvXn/QBrkwbYODIFgWJHYnc9aXrHiKO0DkZjus+MvDid+mQrW57WW1Gkw9Wc
MuQ83Bqf8/LRbUHrhVboAObr/bHIS1pMFu4haMsY6HPf1K41BS+ihLDpWS0go4gL9pcxF/u50j/8
7dvrPZLgRqPHAJiKnGZ5WY/OeZVOz8xSnkmCfhtKFpG2GD/uj2hl3gQcC4U55AkAaktfZ0EXoFP0
anpOsg4eH33Thtk8ZKGemn+pviLgNibAFY4BEBja6u+FoItrg3RmQ009L05N3sKGB41851u1QOrI
nyvH/v134xLBUFGFbAjaluAkSflWUzPkw73NThx6Odx3eNE7gV7V0yuafH2zcdTJ2R2iweEPdp2G
oLnC7+F6jVfuPGpUp8WJcQu64zl8GbODUpdq8eYsTZ39GFBXg8HOUkH2WzGMzOUbl5j8HcUvAIwA
HA0sFgs1n+tf0JQUvXjC2ElptAmePJBmN8M5daH2p9j4yhunhpi+y+vsPZwH8AsCmhA2kU5Cj5kJ
GgRTfupyQGqzDLVcl6pW6Q+lC7Vg0g1lvDRO9torHeAmpr5sjFfeieIHYOEK+3p4ggGpcT1ebg62
RcA4PVV1a+pRYScERnx94SkRG5Fl7WCeZlsbGe/aZxYAb1AaUG0yZV0fe7Q7tJGy/MS1qjVDi8Eg
zl+yLsu+UGCGSaATkn5dsA20R2tRx3rj/lmbdXDrgM8DbRxWjtIVp2utitlt5lPaomFg6N7LDNk/
0+uDCmCOzKkW30rbGA3JLTrM2nQDU4kcTHDfUE65nm5tTDQduPbpxIASjJnmwSsgGRrbOyD1M/sj
cxbo/97fwvLNJD7xZUzpSKdNmngdCE8nXsHCyRp8Recby3ht16D8a2DL4q69YcPbtZF55WSOpxma
6/UIKy0+hq2bPNwfydrs4Qkm2u7Au+NAv549GBJWdp0v46kwMUsUj15/VKpPNmjXgeGChX4/3MrE
2XBMB5YXlCmoTEgfC172SIYydTxpM3/Ll2KBj5GxpQC1FUT6OhMrE4bLazxRbr3UvQHovQB63B/J
ysRdjURa8J1T5JTU2nia6rjhkAy33T8jN1/Spjrcj3TThsBqAzgd6Ge0pdESkBHKbFpUXBnteIKl
VQhvNysFJSDII7oT1txjH2lTWGxyg1cWIJo58NsUTX3cVNIAJ6TomDa3P1XMy2DApFUPdPGKT6Ne
2RsjXJlLwfkXLXBQLNF5v16EDHBKZeys/tRDQnkYkh0oCTHWkK/BBPb+ZIpfLd0OLlT/ACbGEW3e
gBWQhsELspr6k4IU3KjtL2WzfGg89Tmr8s+ewR9teCv8TyHfH0QXyQUEIq266ub+pPP5wL32i9oT
2I15uy5pPzjpc8Zf7gdc+3IXY3xnZF8EhDRkN1UjAjZDujPGGS5cSmTOW+Na+2qXYaR7bsrM0mlM
hKEd3RXCEkWouU/9KygDGwtkZUe7WBaiR4tjFz256wUytHOrZS1CaThvm4X+SPtlY9LWQ+C+RnEX
VXJLShs0yEck1OkxGrwG5/lrk26p69zOFzgMwCQLiAzSTHlD8Ryw5NYb25OeTulTVxG4BPSz4k9K
QeGD4CjTFjdv5eQAugmbGHk63oU3l8gCDBqrGWtPMNE5Ds/LI7yroXEN9wUYqOzJR0PxnY15lEnB
yKWvY4qJvlh9aE+pAEkgJuShHkoIJ/HH5Hk6Cs8WeJBuea/c7mcklmBVQCoB9TGIhlxHQ5GKdBVL
m5OlmK+1rj57BDrm9vhNaU9pkvTwSYGy/v39dbtUrmNKC79obEPhPGlOLXrSvoqUvZhhh3A/iFjS
1weVCIKXAghUoCJ40pIHx9wpyzpvToSOyoPRUTek4PgloZOYIDSn6tfcTfR5a2grixT1c5BGceoj
qFyjK60mo7Xu1SetnX47JrwjR32faVbIZnjxmYmvAblWj3O4pE1s6D9wbu+6dPzQEfbBneF3U0EW
PIU5YKKeiJF/bOE2wwAGW+yfU5s+9I0Rzub0ouf5GdvwD+MmjDz0SHHZnsPkJhtZWKgJrFXQyyxn
/rHqOPEZ47/Iksdql+9TmC15s10cC4PzU2Oly86dIVJIYfzjWN3H+19h9VPjYQjnXRj54v10vbzA
NoSoU23XpyYtYP9XZEj1SP+3XDdsGTxW/o0ibRmnn9Os6q36VCxGVM3mAQWeY9u2u78fDJYIAnlw
W8dhej0Ywtt+ctuhPilU/Yjq9ewbjvvrfozbuwd1FBQgQPEAfggSJtcx0Bvuoe/Falx22ewrTCl3
rKFNCPviv61DiFnDQwtVD9PC611WTKsWzvI0qeqTi1cOPA+M51whX/KSfL4/pLU1ANEc8J1QXbPx
P9dDIsCJjhbYrSfVLN/UuYQ+aqptLYHVIKImgE0PUKqc4/GsYxwaB9WpRWM7NLSmg5KfsiXGsra7
cVi6gAtjb4PweD0UR58HIwG/7dQWy4Nd9GFDyCG1lMAl3+5P2uo6uIgkrQOlGFC5o4jk1J6745TC
SEIh3Q7ahM3GmbU2KFFJEToUILvLZULX6RoXdfLqZCfwdbDd8sQ6dwdI0uNQ85/3h7UaywaQAyhA
PGFkHJe+gGVsN1N1gsJLzyK6aFMbeCWrP3V8gtWqBnKsvVFzvX1a4/hHLHGtQtvl5qO1BafAyMEf
kRG4cHg0e62m1v2dVVl3omz+qDQwPCHW6MImrU3UT38/ZM+DQpUwHgdsQPy8i/vcSJXE0hW1PIEy
8NrOahqoSXqsiX6yKnMI/jqYIPiLuUVV9obvOfVKYxfOUp4sYqU7q22rY5L2xmdCLD3U+80zZCV9
uIonLdOJeoRXJQbXFfT7sLgfmhF3nJlPr64K6y7aJ36qF3+LK8HJhagm/uCLrqhX1RwXeTeVpzQD
MjjQCmfAQ7hP0q2O21oCeBVJbNOLj4fuIcErdihP6gcnbp+ys3VQIgjrg/nyQ3juJTsrvP8Fb/o7
74PDO05oeODxKGveMdI0PYjAJcqbeRWlQ1VGZdWpx8ycp4PQpT4imS99gtI0UoOF8SPjdr6BFrzZ
p+/ICZR0oYQjLgnpquN50TS4psqTEHn4xTqd+uqQvM3AjBxUNikv9wctlslVsiZya/Ro8a8hW4Pe
8PU0ozqV921D2Kl17Dno5/zFtZsv92PcnKhQdQJBGYJSQvJGv3mgZImlth5ilLr+Oze5U76RpQZM
aMEjbaP0vjIeQItRRUR/G69/U8pwlZqjKg3w8qnvaYixfyYeRAbuj+fmWMO/LdgX6FgJpxm5g1qm
rmszqhSndrLhlaVoXWUFU++yEa0kpSiiwZ40mIE2Zvurd2oO80gcfRsDXZ1U8PtRDxByl/JTmdLU
5aU5sVO+wA1qKbVPRu888YFtdfJXRmtDnUqofrzbXUinaJfpU926GTuh/j4bfjEC/uj3OtBfuyEx
DB5WptuAN0G1HN5SkHrQgybn+V8XS4U02L8/QzZGbhYkmsQtsIgKC8xBrsIBUss9YvpJM5Tfl8SE
+vP977yyFcWTF+8+NFdANpbSJ81OS2a7bX6aFe2jpo85qM3W2M877jawrbL1dkt6+fYJiqUFiXtI
FRkoxd+0AGbYO9J8VjIUeQwVV2M90E+a2nTfiibR08CdZpoB0Z67Q2D3HjN2pPWqr3m3kK/cTjQ7
MMDqLTZowysrAGVc9JjAGgBsUp56ra8oQTe8OBUNbESMNuOHsW6SYIZqB/Q4RrL3dDiy1qUJo1nT
LpSNI1Ff+xCYF1H2wlsZ5OXrQypPcw7ddas4ATlTfcH8pUFjj8mrWqi6z7pmjGagfjobFoBTnxzb
Mq+CVHdzP5vUU1vafxy9hduinXzUmDuF+QInSd6C5jrBhox5wnmsCg2CwWnUgH+5eA522dQH1FS2
6kGrBxRAWKJcCDyjKh1QJYodFWs0NOxYN/uTzRTYQWUvJIUvlFVp7W5G7nYcoB91tFu3CQBBhmG8
khzJohzGZnkYdCeEyftPcEFh0FYUXxRSwhWKHSd4LVaT1e1ybQxyTFDYz2pMc+tV1yDAmBc/uK4d
UbHdq1ZNQ90iD1jcxx5Sl/XgnThNn0dl3HmJsgOf9UHP+EPVwe2u1I6sUU8wU1GBSZke/n6TgQ4C
9jHANbfCnsmYzjV8TItTmpZZHhWqMg+7rmvtyWd5gZoxS5i6hPeDip0r3XrYY0DDoUyBx5FMRbFY
MVk2b4pTv3QUalZj0pfHyUwoLOJss/u0tOnnuSewl7wfd20ho1wMKw4wk3ERSgu50NCyR8WlOOF9
OEQcnxYyo9AWCOwBoroQO2FkI6K83GQ6jBSR20WjOR0vz1Y6qn5nTgctGTaeFvJsihggn2l4MwPq
Be7N9fYci3pJx6pHDI1/7hz9tSm9J3Ukj4YirKq7v+xSvodDfxTkZPBSgI+/DmfoaH8SSNidG1w7
VlOFA3Z6Axtlnf++/7nkg0+OJHLwixwUur0FSZeiPOPsh7G05Red6Q8djdLmkwrXQ9cLdFha3w8q
vsjl2pSDSrNZ6PkoHi3luU6GRw5VvNKt/VrbwiHLS/E9jMAmoMON1raMhq+dKV8WA2HSKVacMZht
PVL1Jqj4n/vjWVuBWBSg7SG/hrCulGEOPRlMqHuWZ8iVPKeTEaL88h+Q25chxE+4+E4uzQq1yhFi
XmDMgvLakwkO98Z3WRkHEkuB2IYECPqa0jggxaUrbgfxQvQmgqr5Oi8b1+zKF7kKII2CKyOx5t4q
zob6uTGLY93CjZMMUcF397/ICtNR5MhoS+Dj420uE8cs6IT1JiqR546FY1Byf/xsB8PefVg+FF2k
fEeSFZV77dv9sCsL+yqqfv2VklnBxVQ5xRnSnmEx8D0w/zDN2kLErH8nUEnwqQQ8Sto/yYRcm7Zm
cbZoEeh6B2Jj+B8GIuAK4JII3JoUYTYABcXTAAPRnKhM2RMtyYcx2QImrM0XTlS0+3BVgbUizVda
T0a9jFqBHQoXWNgMmH0S5P0WIHhtvi7DSOva9kaStCnCeFDKHxfwsrZuvZuHNc4acTf8/0iklV0n
lT6a0MM6K3n6Ct2HEPK7x9zQd0kHbzbL8lsNLFQPnmnTEN3/VmubClc8eGmAv6MDJyb54mjI3AqA
knIszkkDl+o2tI3UN+CDVc1b/dmVWxBiL8A7i9fuiipnxioUe2kBGb+Raa9FO5fqUz43KfQ6DLst
Py+u3b+1vcmhjX9/kLJStUCmgqMlsqd3kS6ZqcBZOtNOxwGYV7D9M1nAkyqGmgbM7OeQ4Hqc1eWx
qo0jm+sAWmT3w6/MMc5DAZ0R/IKbOS7NvOIswcbuRqCW0295PgWUQaK52VKcX9kSFjYC3qFCTeim
iAntP2gHTdh5JANuD1VLB5xXL0v/foMjDKLgaARyQdZJyqsS+voMR32hQRkaCuCQ3V+GZ2uh9v8Y
SVqedOnciufYfMiPA1q3kafAQLLfgFitLE2MBzAZ4IxQG5EdEJhlpiRv1OKcM/qBdhADK+yfJp0e
tJmdQHvf2nSrnwkZmsBkYVnIinF26aaoTE5i030u271dvTTG6/01txpCsD/EbQxOudQ97cten0qv
Lc6V/dJm7WFQd5Xab2Saa/MGsDVK5jCQcF3nJgj0qDWKwwOEqV2W1LpPqgmn1KwduWU9FXrfb6wH
cRJKyR+SsX8jSme+CdXLwdUwc4pT7G172pv9tLEY1mYODRQ0nnFJOWg+XJ+IQ2bpU5cixAISbtuC
bvaZb4kFvydD8jhEbxs0A2QYN0rPg61nVkHwJKi/Wj+zs3EonvWHNkpftKA5b9v/iBv3NhyoqhBE
AY5YZhx1YLCbfY9kFroy1nOq9e0Rsp9pPAAO/qAWKNYMrt4G7aQZESg8/0FIBDrTSKIFH1h4EInP
enHL2F3ftTBaLaDKQjy/6/UE6pWL6lMFOIX7C39tTSKZRl6DrhHaRtKbBEz5OYcGTHGGgGm0gDQZ
Nqx9HLTxBT6WfwaIoW4EvKnEi8vlcsFIgzPcZLRS6Kiezb2xq/SYDX717IZTMO/GEK6L9Vf9ccv5
c3UfoCAA5C+K0zdNRbOtUNZMakzoVALhlOXNC1PM/xBF6OgYghOJFqlcBmBJ3eV9meMQ4QPIUPjA
32uUbjby3pWxQPECKDgAgVBDlY8q0Dztli0uO0/wL/Cddj7mFtm4glc2NbA5+LdRVoLUjLwAkVf3
To+qNJ7gKMSxqfJRTWFYf/AOv7/+1iJpKFvBY0vQYOQ502YrU9iASNRFap2mPm4Xf0IOdz/M2qSB
EY5GPKSDIRImnVKA/5J+hpDfuet+zw68560m/A8R4PMiXkHoK8tFRdAfC2e0wNLhlVX5XZkf6sr4
/L/FEJnTxblgzrWbUdti554q3xKXnMe53Oixrk2UAbgC/HdgRH1DoG+YTiEETYtzj1wakj/BuAn/
WjlybGjUIO3Cd0djRfoWxjzznNkJHqb1N715TUfYxEPbxAJ9Aq7Xfz9jULjDrY4WC7IvMdyLGYO7
Ucfx6mHnqvwyNnVg1VvJycpdgZTu3whigV9EINglrVnO7Gwsv8DmCpSBBklCdupSBtT9BurDsVeH
/7A/L4NKC2FuxracEs7OtvOp4U+zcW6S83+ZORAH8AwAO1oW7rNSOGoZ/cDO7lxECgqJdEtffu1W
B4YXdTfITKFBKiO7AFf30LZrYXPwp4by9w8HbufkAU0hxw6XoHsoYmMrIVo7bi5DStfd0tuZo1cI
CQ4afF1o8bvlGwSAtQvualjSex68eFDZIcZ3ppXvfYKE246G7Zc6modA2ArXwbaF2zsFSMpYLmLe
0LFRwSwzsuBrpX8s32ahuzejLFQCb/J5gAfcgsBFmGx6x60dFzhPAf/CPoZar7T6+9IqFeZirJDD
j9L5wevSjQ7H+tDAkgRQCzQAYL+vNxjnTTdhM7Gz+awfp1B76vxmr5zqQ/qgBbhrwzxkz1uQKrEO
bubzIqg4wy52NUuXFIVZBJ1qEGago3DUyvlzonVzQEe79OlMecgVz97f33Xri+cisLRA87zjlMOa
Daph9KV9aeNqn+/tT/xz65dRHibxlhra+i68iCgtV6NkVo3OCOYX+VgfZzv97H0HI+moQq4EltHF
f7iK8TGhbCrEOgFlvp7aXCO5WpgkP9st3FJHvOcgprUxi2ufD0eWkBdHXf8mq3DnxXAb083hO9U/
pNH02MbaUxkKya7pg7W3jkY0PaeuD5+kLUbM2u0mIBAAQKC9CGHa6+G5GaTG3VIBqtOivltVe3Vx
/Yp/I9MnW9l6fIm1Ly9T9FDx9IKJKNhG0lWqQh/DLS0w1Svv1BkczT4byu0kcHBx35/StYNTkGMA
1EH7GkYd18MCDqDKHDg/nevG630vz01wm7LW18m8cX6uR4ItnyAjosggjckrJubMNiI5+Zw8Vaz0
En/mZGY+fCvqL/9hWOiOIzcQaiZyB02Zl0R3B2Bwq7r+TQkr/KWrXz2LbaRVq4O6iCMdYorJk1HR
0/ysKqmmhaOXtN/JsrS2PzE0o6P7o1pZFuhHAkCJRhrKyrb4NRenl0NgqtdDc/a8FCAMj5B5bjUG
G004zfebqfXKgscm01E9gxIM8K5SMGAMYIjpYA16GQmg4rKvCsU3SRXMqfPo6uPX+2Nbq/5exZOm
0sjV2XCHJT8vJRn9MisOZMgPS5bsCBvCLOuh6Uuf4CsSTdmW9ubKuYLYQDwKMW48zKUKTtLSHjoX
bX7uyewLb82xtj837x5nUDceE2z2LcHutW/pws/F+GfvydOrZaAe4WLP4c5q+HCfCpTOfUzzOqLo
ttyf2tVQSJNFnUVU9qTROdxLFj5jkaatFhXD9959UTR7z/qNHb6SMoMAi7MRaSWw0XLJCALk4MXl
S3am3bcsmXYcTVf0Xp5alflG/7lylK/TYm+gPlZ2IB7cAI2higjBErmrnLhuuyycZ2en/jCOsdfm
vkUP9ydwZStcxpCB2Lj0yJQB733u+p8FcYF/exuXL7kHP9bNa3TlY13Fkj6W4bQEhyJiTVob6fkU
5aCX9mb6mG2pGq5lCFeh9OvjJFs6eMv1CJU9TLo/nJClh5Au3XfE133Vhzz5RoqwImYNUPa/H0u+
A0xCAQ+YELH9Sl/6hzJsAv5WkoAhW6h94NMCenDfoNg95ZH16/5HXF0oWJlgikORDxzi69GSwWXm
hIfJWYdTU931+3GZHk3oa0f346ykzniQ/htHulG9BI9K3jSY1XJIgh6AtAfPy4uNJbmWUEINAeVE
YFChyC+Xi1rPrsFcGfAMYYG999pQe2E7uDqRYDaCOg30MIWJh7/F8VrdCoB7WqIsjARFmsV0UME9
UhE2r6rJL4jx0yPWz85TnsxsVHaquimavzqfFxGl+awJHg8J67LzOL4t9qNLXu5/r7URAfSNrA5p
kI6D5HpdlIWplkVH0zPqR4VvVks0JrCUatRv0Hh+ctV0442/1lZ3oWSCBhjooCBDSAHNOVsS2GJT
iG6SffazCYoqMOFsWAbQaWc/Wh8V6N8mebS31PTXdsBlYOmGXYYEjZ1Kp2cb2mGBSbR5XxrdaSj7
Lebk6uq8DCUtE961LnTUTeE9qLoB+YPaSeRF5R8OM4+frq8+qQeyxZRbHx6ENuGFK76kWEgX2ZGi
eGCidjPF9TP5VIViqjD54gBrh/dXzNoRjfcqwgjdzZt7zsiVibw79uhF5w8GVJDH0gcE1NcWvv/b
UCgIA0IA3JSHV7gM87amtu5diiJQWc21T/WheGrScX4iTrHseNL9vB/udi+ggQhvJWHr4MKDU3rk
kHHOoO3RKjGcZn8L2zQ/qesjJTQPZ3Uc/GkZHu5HvP1oALDi0Ie5IiggN+bJTqJSw0snEusTACW1
edKmNHJ499d5uggDAXLAk8XBJT2GoTwOA+i+JTGlH2HxngHAkGhv94ciDqLrRxskn/A+RF8OHTM8
g6/XXzuOScrajsQ58d4qwEa5BaBilv7RjbeWAI1pdBurY6WGgpDI0S1hJQ8pa+lN5SDDQj5bkngI
hmiOKNA5QDbRMA96aPwXZ5QWYvbcbCCQbuDHSOOuwko7DbITyUxchDX3zQ9vlxxhoOfPIO0HeVgG
W1fOymGCcELvH5LZljAovp7YHKU9vUVvOjbiHrCMXX50Q+TmE3CmqLwJDNJkwIFiK1kR6c/N97wI
K/7+4jxZBpjC2GgwwO9R29lBGtnndK/tl0BQizVjI9y7Tfe9cNK3HFUK1HGNcGPwjxYznuJzHzr6
g+OcrM4fd0ukH4YvHsb6Mc0CQ/OX5oD8E3Zr9xfySpp2PeHS92W9CWkg/X3kU2hCiCH5bXzs7TAd
AxhoRUWohPR5TnyaRH0Z3A9+e7giNkgTwD2DZXnjWjsq81RXU07iiZDISb1o6ovHaYQn5bx1Ybwz
MOQpRylJdMJwrN2UIM2mqrph8ryYK4pqP+ZZn01BV5UjjVxKlAPgA7B8LXH+KT7wRwtg69asf7Fb
SEQdDJ03GZiSXs99exzNPoKee6tGwAy3TZR0eMBHJRsG+lEpkX+Eydg2RqAQSB5+41qp8RDF16yJ
ik5pkqigxjIFTZri84KUZbyNFa/NZ9Z35hyk6qx9GE2cLz410IzYyEhWlx5YVEJfBn34G4UZfQGf
Pe3hl2YzLeJG/tgn5IUuvzJCoIE2h5WCcnM+7SyzDUj2XR+qHSXNH8ODwUKb72u9ClTjF1Gb0B3p
UTGngI/uxv5YPevQGwVcAL17vCKktEkZTAWkh8WNC8Er8YHiPJVx+iHf9/4UWNiXKP0xuJI/b7GK
b5+1QOnBfQieuUKmRu6Y9JxOnptmbkyAJWa2z2sSFGkV2PSVkHo/D1qwGOPGcMUWk5YmOIk42ARN
/dZpq/JSj9PW8GKDqUHGITLMDZPs7u+128sX4nMC9IbutqgBSgdrVVUK4WmN704MHrd97Vb+6MLU
PEgAqf90P9hKgQeVfry7wMcDngTA7OvztCAdOMAm6PNaqfrcIL5axLkxhBZMt8fic9N8tXOIWFnl
XyNZkF/g7gDmArAP1B6v49ruoOFi9iBqby5h0v4uG7yYYO54f3grcwlACWw5ILoIEqvc/ez10RiY
ndlxDhw2OqHgWHKfbTodr4WBMjm2Kgirt4gZQFigBaFoVmxQuoMtR9hkZgTj3Y0rYDUMOpEoNmLp
36S4Y+8NSdv3VtwZLEwbtO6rT3qZb+Qvt+nmP0gHoZsM01j5SW5NNkpgtWHFg9f4Nbip9ltRx6P5
ivW+ca2shUIqjRwQzBmsBel21ZxyaWbApuNe+T6LaJnrG/w0tM1uzpu/31d43mFAJtwTcXhIwThM
Lq0ZJkUxq9wgmefQSpKYW93r/SW3khh5V3Gke9ocLGpS3lkx3y1tCC2LclcNoojj49bCeQjVpDDZ
DVvV0pUXLOKCc4qsE1jVG00SO03MtuhaK55+wqC5f9IDPdIOJFxO488hLE/DLxCJNpLOtRV5GVM6
PYBKrWraI2bTfG7mb6oKhu8WAPL20MU7C11/MJZxG97IZbZOQSh8bLG5AFoYrN/m8nb/i62twssA
4u8vUko1dRV9AdUqbj0adK3qPM2A7/vumFPfbqevkHjfKI+uFPkwJtS80ANBsQiQsOuQzEk7pViI
+e5abiKLJQ/eqccCUfbFjr1WG59pM550p8ARDvD9xDNj8p2H6UE7eBE/Gnu8+cMsSsItEfHNeNK6
AMhIwy2M8XmHZZcgXvmlsQKYdO3Fw0BN/HYzUxdTdn03X0+ptL1V0qAIgRZXPB7HSPHLXUb94pmq
4MedzAcLQFaf+OZBOSOXa63AMXz1Tdl40K7u/cvvKu19SIIMCW8x7i6qH6wneLCHy8f+MOzerVs+
ELwLtj6t+HT3xi226MXqVfqFlyVO2Li03N43udbFWdHhMjcUSn/U1VIFRqLGYbFk2W9Tmb1vo8mb
jSbDij/H9eyLB8TFrxigg+R5VBELmuNx0gXDvJ/eiOGb9bvwkwFABHtWHzH5PTx+5wPsaqNO3Xay
WTmRxBkobhVUDW/8xpLc1vOunMUXAOX/SPZdYBxo2B/qCIcgKrB+utM/3j9AVp7eyGJwHyOwAPDI
2BpqU10tCfzC4coVqlEKWHuQ7vvI3BVQQguyjWtz5WlwHU8qaqidOk6idArT5vplDEBDFc/THE8j
n8XkrJ/1F/uT/lU59h/0x/wT/CL8jRGvTfPliKX0rcKDwMtg94FLTvlqHhP1kB5g6XnI/pTMH1Lf
O6Lylu82qw73495Ab9qmdRcgQu3YSML2SY3ABMGIH9rD+LP9PD515yoeH7d6MisXBAQxcaNCEcWw
AaW7XtwUNlqO2o52nJSLaURgGJdZkKsaXXZmVy7zwYU/Aj+4cA3f8pW+fXjj4YeUTzCi4NItQ34q
Mk3zyGc9hmxV+UQzTh+bgbCItWUadZ6xVdpcuWxFH9uA/Yx4c8om3bmtLZWZuVrs8YruiGohV2HN
lizB2jkJCAUucw+zivxfunJ5Nxkw+STWe1llgl5bhuqYE9j+HKKO8+xtQqfW1g3Iu+gyCTIAJAGu
P6GX5RDzyzz4PYNDlLKHgvxe/lqhDSxoPET/DSKNqp3wFAfz2IqLBdI4KE2chsTdgnTfFjSFpAHy
u/di340POMf4eo2rdlyq6sfEdL9URXEcvPpJLQCNb9KlFnrKJLq/4Ve2ACQNIMoB8Xr0kuXnWpZm
CdPGFrU+pVQflsxTdqWb929NbtiPo1nTo2cv+o/7QW8+momXPXQ+ULfFIw6w5euPNiltO0ykVGM9
/dIBrUzbn8OycWXfbDARA8sdgHw8g2/uC7PNjXRRjSXO6+VZrcYjyedny54POtX+x1BSUgTztCXL
DW2JZ4/7ypj6vH9T6MPEt8wObjaxGBM4jqgeWCq43VIqNNaWkRig5cXJ/Jr3yID4VpFu7cvgOQ0K
A8ioeLlJKx2vUG1KenWJFyWPicpii0wPwPh/vb8A1gZiQr1SMF6AR5RLIQO1yzlxuiWGfrPPHf1I
G7KVit8OxXJBcYT3nSXQt3IdmxtuOkxj6ca9Xj6UFspkA4P+S7U8ddq3hZk7OqODmn2B1LPSuKeq
m2JbLWjQlOMQ5uZGInVT1oIWrYHlLgyYoGgnAyeyuumrwsndOJ/sMGfd88wfa7LvS4hsWaBGa24E
mPBGPnFbBIL+KCTMNHRKoPKDTsz1RtM9uNtWZr3E/aDEitYA+mJHvW0HkPX2a8d50u1XeKSflWzL
fP32pSBCg9yJPhOqQNiI16GTAdIVGcmWeBrqT/mUHuxiCSwOBYvuIUs6cI0VYBCMZOfVfwi1Dm2j
7fpuyxbwdqFhkQkDA4i3oMT9nnBdpK9UVXk18GmOdWYGapkEbAuovBoBjBhIhgLJdKNHo0+5qkDc
co7tjKLLS33N2kIN3pzRJgZxEULKCiuq9sqk8jkGNca3az2Au46P7OJAy0el5RsFvFveKhYKCnjw
MsGCAeJBCufOSZ02JddifNWvWmO92LW704VNWabucriiCanHym2h+mrq+8lxdvcPh9skQvwAlN0E
xwRzKmOVGxCAKsNiGpII0Qpi4XTI98lzH7noebXP1jdlI+LtUYFlKogNDgS+QOOSkl4VPna63hda
nNuPAzvV/cd0y1DltooDwU+wc4SivDBXd6StSL1R53WBI0/RfPJB26WHHO8J/ZsTjLu58ulheqbH
rff67eJEUCxK2CWguAgT0OtNuDhkJPqMoGXF/QE2OHPphfe/1u3cXYeQKhCLAQ4rt/slZvWL1X/q
+WvONs7OlQVxHUO6YI2hprWqDDjGGvWAmkeMk+fBnAfg3ZpHC57uxTQ8NszxFar7izoEvLd2RUlf
nVk93B/u7V7ETwHPCrcK/rth0aYcB7nCcKK28BmdkzxI2iGqFhouNfOLLa2T1cnFPhSmYMiT5HsS
VsLZ/5F2XcuN7MjyizqivXltS1IiKT8zeumQxqC9919/EzqxuyS6g7iz+7ZxJlZFoIFCmaxMyAmV
ePBVwR7E2ZZBSQk6uNtr4llhtncO20bQ1QLxy9zb4qQ5ilKCsEPlvEabZpDroL0D34Ka//Vh1LWy
qWco6p3HYsEDlNkpqKFGLfgvFgNaKlxlANdRFb620pW9rrR9vJxr+Sio79AGiCROaWZzIRcmGAc5
5YMiC3m6nOEqPTWr3HKZ/ArshLdXsnl5L8ww+wUURaKkyEUhQvEAHjdbaHnZ/uZCoMdNwz34CbbX
VsawMQ/WfC5yE4f5l2n8JMvP26tYx+FQkkUTCr6c0oSxEaU6K0QCxdV0LsvONQGi7oAG6ct3cZk5
tYt1iGUBagguVVSU8WqwrIlZDy0yaMJN5wyMZ6lm7SN5DBpS2iZqKREoppdHmatAIdPLcVWmA/6E
9vSQa6B5A2D/9XmT69rC5GhenMHBp3izTCAUJ9YhCE5i66kwG20vhYniYuxaBiy+MfS9sUwvE4RG
7bAZD3Ut/Ki75Y2A3CAoBrDZmmUk+0j5rIOSRVA0S0N1Dxouy5b0puNs2eqI0R+PO4JcHdBoPBTX
Pz6LtG4aNAUjYsV0B72V16ptf/zl9/+qhutfoiBADLN9SEAzrbTQlPbcEFOn1J3g1e0PSqMeob7E
czEr7wxj+PyUrQ9046sqh9WCR7fR4/Y8TjkBE37xFJXhrh3jbwpAmpbWcx6/1f5RewjNMPZA9SfZ
7Lm02n4WOtgryuIoRsI3HSpEt/ePOpOr80VNUMp9rAjvDauEUxozBhGMDiNMOnHlMa72kwESwtxQ
gyyCxgqIj0RXbXn0gutS5FfCQHn+IbZqroCaKimQPClVhEJg8tB75js5RQ/KfZ8CoQHMk75Xn/N9
+lI8pT9qf5hQfeXR2kqrC838BCaFiMImzOsQP2E+DPe9B0Xtwkb6cp/etQHx4qO4B399uc+8JiBc
vZJ17ZexzjwkVirFeq3DOi3BgorZTlzT1TwjKH3IYOxvf+V1iEOtYcgDNTOMgKyamJkyqFWIq39u
MHW4uLoDHbTuTDzd1YLozqzc2OdVm7dXeGGTnu6L5EjHiNxcKrA5OiAMfeqDYacE4P9xhkDgotFX
78DXAjW0uHE7tVUXs7eGxFTzJkL3+ZSatZ3LygNamw6iYh7AZtUxgilES8Do0VQbSej1uiC/oqfG
RL/cIdvrQbVPFxvlexUA4D4QnqDaJb1Hb+HPWQVPgv2MGZS/fbmZH8AECPpUi7VCD27XVrZcVTbR
eCHx2tNdr5HenYtvN5dInQm9nnJgBs1LbUNsE+oYLljQ7sXZnwAbO8SRHT7xCJlXMcPX2lAwhOYI
JU1knox+zrQxy3FoIJcNfFQJQa6nGGhEzn3YOi74Tv82w9x9YlqjJkDYGaDH6IHcaTvtM34EMu+Y
7/XYrn2g4h7Q6uPOcW7aRSSE5xzEPCuQDunBGZ63hLo98U8YjKfaidwBmCf9ewWQJ8VcpmdeH2Lz
9oNX499WmSAijiCgvsxRdLaeya47C+A3kvx+tFXMaIhuilLVQQWN6sPtTV6/XjhDF1aV6zNU1apg
5eDXhODUeB+Kgp+Gn7ctfHFcXb9e1yYYF6OpKYmiKo7QtQsD8RUTZnf1Ifaqb509eMJB9jvQz7T7
Gi6135W75r5zx29cxSu6fatfAQ4sGhhY4OViFgpKiV5txDQ6F/eyd4yp0lVgBLJ7qgKN48g3rwcd
5aZYL4zkM/eyasq5z2eYMhbLthrZmedfPXKd2/u66boBz/uXGYNJ7HOzLapmSSKAdIu94ccH1dXP
dDy9cWKX9xBz1sQyLhXqoIP9EsYG69CWXpF+r3hzZXRbVl/oYj3MBRitMq/GBibUwDy06DeOvurL
uyTg7Bv90owdOjWNBxYdI6A0mKehs0IZcAkc+Whvna3vkts6065AC9m3gswDYi16vW1x444BN0C5
zxFIAffKlEcigfa044aciUAcUYican65bWHrLEAKE64SYzuAarKz0kTtkkGSM3KWYusEBIrdVBKu
V18+pxDEC9EXS7pPTa7cQRxOJTjnxsr624yYxoiUVAqLoWQXzAWbsAH9VEEvUQOZTtmpdio39izz
jv3Go0clstGvoi3qleK3XGjlnJeWcBoV004qsEdrZwMkrO0ig6+ZOJyN3Tj3GDkBPSbNkClE+to/
WnXXxEaIu/xPBJh7dWqXge72LnmgQ3uRN3Y2r2S38RbooPJBbRWQA6Rk7NRenw1y1oiaAMErpfVE
FM0LEE3aGFl9LyN3yt28spsge4Ua6e31ru8gDMOeQZV2oCbB+JSw1MQutnrhpOd3OSrNkxIdYnPZ
E6hSWcWwRwPDrnSN0zxb9yjwNWnzFgNh6HVj/v56lyuxk7UhqoVT3sTe0o0vdfWBzN23FiFAYuJi
PN81Uw30lLyy79aCaf9dxwcGTyLbHckLw4r0RQ9PBK1+YLocOekdVXgvLNONixLic0owV5l/e5vX
CR12F/UC5Kki2K3YokulKnHSCqVwAjjNXTrTiStyL7VkD9isO5DFl8rWu21yfW8QC9OaM4CsCN/Y
in6UxjNJ0hT0DaLhClNxnyzdoZfiYEDRIWx47+06hoI5cKNSwk3AqVlVztFUa6OMIM+a5dk+JplT
YJQBhByePIy72ytbX1GYQgqD20JRHGx/B9KLJJK7scZMgZ/0d5oZumPIY2XeMAJKN5Rfwf+PDWRB
DaOYEEiQDNU5jcjeEqCnVIQ+VKQ5B2P9VOC+o7hMdw2QSLZ+tVhNZ+lZUZ3LJPcUnXhy2D3+9XZR
KlQcBRSvsSYmOumSFuPbOUhxZen72IyuIL3obc0haNzYLlwWYFvQdwXv+Ar8u9Q9iAXU8lwpEBat
bKkApiCaOBnQxjWiVGc4Zuir4h4xL7mlRy2UoIfyPI/mQWzR3e00JxbAqlrIgZX/qSTue7A+1+gi
A7WAxjjaY1jitaeC7DHJjRD+An2p70vuGHexN+yKT+VxBA5QeauIUzjhEy/82vCQ13bphl/kekpr
1hLUrsJTZuXuEIJbXcrtcPmO8cuHVixdo5AeFrTh5JHjm9dfkhrG9YJOE4r27HEpFLMUENiEJ4Dg
kLD3rtUDiSjwVJrWvWIQvFDRFPBsYHgA7ZXrBZIQZUgr08JTpTYTFBA1085iySsmGVhu0zPjziOj
tBdka0eq3hlDy6/zHFDyjlM62FwwJYFBiAiuBDbSnVUzHpdwCaEn3Ld2O/aNnXXJZxYmvMrr5lm6
sMQEvCDhj2IU/MJTXYbfm6W4KyIMPAlFFNRx5N6+9du20HbU8BVp5HS9vcLUF3IfTuGpSXMnwVNq
LY+C8mJEvPB67cHwHaE3hwcO/hI9mGtDg5wX1qLCUDynit0uyNQrwlOy3PpGwMvReWdcQYRK10am
rM3FUR9C6PRJu2guj/NyX7QVJ/jjWWGikiVeIlQIYCXN5dpW1Xkn1tCWz9S/5rTB2b9cDnMQzJAs
KAy24UkYDRfqYXYGM5XAI2lehwAwA5JmWYU9RJf0jFz4kMLQU0kGwdmptbpvTZmD1zgvbLMglk2U
8IdST//NBl4YZM7COGmTNCbUYElkV8x3yWJOZ2j0lJyHYCP/oW8znWfGYB9QbMzSyGT2oB9Kw1M+
Kn5SL73dj6IrdiQgRHus4uSpKDW02bt4Xy3TXq71QwG1nNt3bPO8AMmJZw9F3BXXZ61lBB2JHKcS
+J6ybIhtRmYwxSqnZrNpB6EjRnhol4NV75tGUJWWIYHfEIXfcau/KGr2Egva/2iGeeoqSPQNRQ4z
vVIhhTyp3SOkpjkJB28t9N8vzqScCnGORhfWkk9PaRO5YyYcW4UXvm15JSSNqK9jrhmuiTFj9U3c
55JgnUryaGYfkvDn9qfffJ81Oh0GdTo8ljJz1Os0s6xSihEXWMWu09QThGvulBTQrqxPwDaxFC9a
JCYoBy2mU3YLb3Z6ax8v7dNQ6WIfl1QQK3PBx1KlHwnkCEb521L/fWuNcpn+Z5FM6JjHDYLrJcGJ
6MbvwoRm5jyHu6Wt71R9cfN24jxa6/juyh6rb7VYUlKaQxaeCgujBi06sEghcteYl7fEwthVr31T
p5KnF8DZyq8Z5outtAhJ57Gg16soHcHEnOv4HrU8tlOeFcbnQ2JQqMoeJ7KWX5Ikt+PxWUFId/tY
bnl8TD1TiQUwKaOUfn0q0FjuQGFgWqdmrF1DWWpvUkoknMIrgAST3S0gTb9tceuiYewJlShUS0DJ
wFw0oBoNrUdCcGqsVyn/tSjPt//+5pG4+PuMo0+jyCoLOaTbVriTFgUZ1NekUzSeK220R4xL37bH
Ww9zr4VIlwCFxXrEKb6LhLa15UX6uG2D/ubrgiSO+cWa2LtbpIBnVbChjJ2TGCCjkXeh9jotyu62
oc3FfD3/GJxFFEj//eJkq/lUg/TDsE75bD2aJH2IwpmzFp4J5vvLiyVIyMYsqBf87E1iZ38rnQwd
DdQTaAjzzxqYA5CNRds2DTZLAApQf5Si37f3aE3FwBhgvvjSm0M4oodwyv/oj+Jb5Sufk2hn3wwH
6K56L99Xh+5VcK0XaX/b8ubWYeASwrhIgFYoibIZ5aSaNOs06c0u6YxjM/EA8ZtO58KEcn0A0lxd
hrhVcTvNxF6GyLbq323/93EDCF8AV8AJA63EV6x2ccoyIK5FPTPNUyiX1V2+VKo7D9Caz/q4++ua
M2rdliXS5B+DLWzNeV5Ey6ozxTzFIyiB89bXBUjtgSXu9pdZMyGARA11RiqnjsY8yibX+1YMoTqY
em+eyBul5ygf0x16gmfDQ9Lv5c/NqXNin8ecu4F9uLbKXNemBDm5LMKqGsS7PpBE28ohX3BMXzFK
nb+SQDlIXulnjyhBK8NjqwUqB0D/VRVkXNPVwpnr3M1lX8syfkJ4DAP5XT2Mf6znyZ3u+yDypaf2
aD5UO+tIHiRP3CFvDe3QXxzF6RzRLgLehNjG8YWOA6VoVYBKljXmzWz7RGhFvTFPRdQ8YIw90EeE
HkTjuEk0g9YeGYZQ9weeC9IRLOCGaCj7h/R742d09SENiz71Kimc0MNJJ0waatoknnuZKOJhHBb9
WM1CBlrVIukh5TNZRuZD0mLIn2sjknX894Lo5zaXxHPR61p+L8xGbTpmB+SQa2RR1O9Ibwit3cyt
ILr4RbGEQZJUmUE5agq615qD1AEsKepzdx+nhhgGRTb0IMAWYrCVjJim8Qu1Fgqn6OJh8CU5GUFb
XZlm7+tmJhd+PoBz1mmKsCGPWam2Eh5OKfM6sS06CaBVJQI+zeiMxbd6UyB/tAT1iGbWi3zXSlmZ
7EODkNxplCEpd6OWt8p9gh5Q7beVJIw/zcxoLKfqikF4KE3IOPoqWAbyY9WQJT0aaqtP/jISVbq3
tELSdmSIMemAMbVR9oRK1jtHmar2Rw2uNN2WxUmYHY0S3+/GvJ8tv8q19EccjZgJVMb6c0rqUHI6
s1cnX56IMQAUVZMkqMx0TnfSmGEmRpibJrQHDahucIw2ISVHLgwwB5PwdzWrPdnp+M9LICHYe5Zl
IkrHvOlyyx/yqTkraSU2PuDiQ3hn5om+OHMXQVQGFG6CfMytIpVtSy/KcldHEDjBdyii4REIa4Ab
IRwvZvuFiBZgoQvyOC23hyIr5TcZY2qSk+Wi0jtJV5WD07WhujxNAN6WnlqZjeouWmIMwTgTNdoV
mWKAYKWYVC3x1HhuSs9CHmP4opJlywF9MKFym0oIUStrrQakHpmazn41ZwuGdMXWoOmUEWcnq0Qj
B3jIxlL3AgKlz9FKqsFB6gXNkC5dhNGpGgtUx0kHMCN6aXWletJM8IfDGGO3uxkacdYhwczm4tYj
ScpDGc11e1cMRZzaY0pkzdWixoTccm808JFWOy82UI/mYEO5Vp09zcibBhrsZSo5UVMmUzBkYvk0
zUsnv4hxE6NZCLJlEWOCmQTmYlsotTrd17IYjl6BE47CQaSY4qFAT04I8KmGPliWQs3vdamPPnOz
kq2HdmiV8iOCbpruJEBe1h56HnXhz/owNbu8Q+aFXkuYy0BSlzH6LOnUonUeJUAh6U3TvQO23GPQ
t27y6qgUSj/bWS6LjVeaGQEPVRkljZeMqFYGkhRiTLOcikQOcnFQMkc2STb6iQTf8LCUbaY8hKYR
u0o2Zw6EDcblYeiVrH9sw0gs94lqNn/wqiCOjRbspt/GCRRko1iPeWnAevAA0RIcGSrWEBbCQAUT
NA0jRvnEWTdOpTd8b0ewa4FKv/a6O/GXSNx2XxxKy7dcHk5oI1iHWbQSTRNNIExRXz+bBKGmXHQg
0zKtanRngtG4IVchCUWgU2y8jWEJztOep6K4EU7TZhBwuKhLy6tJDq1ZBDFH++NEtO+FEXRpbSfS
sV94vdKN1wh2aKBDJWpWxJxmZQxCqcrGyYB2Zt2nD0I87iIh8m4HH5vLQT8d+EsUMFb0XCrYrqtG
WYxTskCa+Gdv/QnL71n2edvKBtYTe/WFAAbYEy8M860UoloxuMLNk7CbfP0P6EXuAEGqMWJPdlDW
8i0QkQmB2HnliwxeiSxIeVjErf28/AVM4J0RfNC0IuapnmMfDjCIoCGnak1we6U8M0y2JcVQSC8x
hQfN6tLtKKZ6Cl0xqzifbaWNTQX/LpfDFEuUTprFXqV2bPHQfpC79miZj4Kj38fHxlMOi1f7TWBB
ZyJxLDfzlo/h2Bzj53b310ME9PZDVhRlgC8aI6YKAF3Hrp2ExDw1pLDeWgy6/1b7hdfB2YiZUPWk
ejcWAmSAXa4vuxZVwjyPIc6pIR6WuHjG28/JLLbicNhQAXIBnzBuBFORhz/JImMyjRN69EH9Vp5a
p3ZMl9Kk23iq7MQeamgt8PzY5tIu3CezgXPda6HSw6NY0oMggrR/5LUa1iMEjIdmVoaIREPQBxP6
+/Bd+o5p0FfhG/h+zQfdrd183760v1TfOFDUSelWQX3H69hv3YvLN4IJrhc0BmpjwC8wgYQoJP2j
yyZI0bVPt6/fVyWUSSmu3iIml1K0Bd1ZVTPQQRWd7kV2DDsHq0PyDvZrcGqah/FkQiX+AHy5K561
wPyOyLd8ATfCmc+Pzfuy9N8vctV4mWc8+/gx5ti4o/wGqJZ9e708C3TbLyz0khx1RoptDc27ZEBL
oKp52enml7t4IRgTAhCWHXJu4xTt0TsaM3u5Tw/xMf+efMi+cJj3FXrSPErSzbf9wihz3ZHWDO3U
4FlS9TmQZitYBtnrFAOhfQtq5TH70YYTLwGkTwB7dlAdQVsWHWmU8RnfvejGkKUTPpdqlJ+pNdwr
o/Wti+uXXCsOctW/3f52m+bAvEpzQRDAsL3vvNFBFJl1xkkATZWTKMU7keZ3o9d3Sm89yipPbWXr
QwKH9C97FuNnhjAF/oPayy3xQQwLwSaC/qwlCWddm3bAhI1ZKZSbVtO9kLJY5FEu4UZJn7i5NSte
U+qGA52X4e+PP4ommD9HuwoD4CzYUjY7c+oxE3ayYvA2lX+MisexvXHBDES24KnEgCtGlZnTjzxp
VJXc1E+K1d8Pc7uXity7fQ54JpizXiQKmZpY0084cshLEhsAUs4+bYXoAFBCvEsEmoWCeq/9hBZi
xAidWO0E9DNGTWqnfc0D0208Wk6R7cQrXmVOdWdrWZDxQ1KAlg7FG12blEPBLKpe0U6DXkESE8It
90BCZpzDtuEoqEwE4J/QYKbjz9dW6r6GjJc5aqesyT/bdvoBlMc3EmbPkZW+omBwzDH4xHGJGwcc
Smh0Xh4kbGup8VkrlR7Jtnaq4g8zfpD6Jygg/P2Z0EEpQQe5QcPBlojihTQSptS1kyJCdn7R0fJN
6vavtRANpBeYhIeIIFrHChuVz5VklkYkYiFZ2Nl1KPwJMfv83+wW5G00kAJRxUL5+guNCYGaMmph
p1w0v4XhdJeLyTHJur8PvA0Ag4ERxnQeNXRtRi+TrElIrp6E9qDGjVumILpMeTSuW5/+0gqzGMFM
FiWBxMBJEsBz9Kdq3nQuBpleDOYZojP8mDAHUzy6joyfjiKxHWLA205Jp4GDuweAIsGjoOkCHiSd
93m2estX5piNS6KkXxaZqKdy2avjsdai8zI9mdn9Mh+z+hUXbNfnPFbozX28WCOzj/UyFbVWReqp
Tfbq9LjUn7HK4/XbsAHnA5pEwHiA+mVBSZKapnrat/IphDp6jrOtvhnlx9/eUxCQ0nQB4/MSWh/0
N1zEXzO4pMc5j7rzlI97I5weJIM3AboOE0BVjEcb6gRAiQPQe21CjDs5rY2xOc9pdRrl6QztvpdE
S+7DKH4Dq83fN6hx+AB0QVMXyLyVEEkJ4YMRncjmrPUAoXYoQ9kiUQyvwqCPf3v31icdHCAgLDZB
GAYOehaILmRpayph35zNVD6YGjGCSKmxMC3/LIn4ctsYfeKurxXlvaW9akoNBSDP9T6aWj1njRLW
56qLvLL5ZeYNFlbdC1AIBAevgxKni/ok5+VdH0K6hWBjRoKMCfXV+xQmIkRA6+aMZCB+WybReCJp
+KMQJ4njZzdQSjCFFwmsJmiOrcQeJCvsMnHKGwzsdXvhEwIdTmZbj9FO3GWvPMjo1qe7NMZ4DaVT
Va2kxow5OSHLOZJWdMIa4sBj/PeYSUz1IzHHvJxM/4dy/eUw/awqXSkjQ1MLl+Q/e0F1FLnifKmN
GAlmEEtA88rCF2NDvVHqDYw71vVZs3svbu1Odg1/2Q02GjKPoPwYZVtFTWX6+zfl2i7d6gsfksht
Iic17JaoUivCDzwKdqy+3j79G8WNayvUzVxYyaVQImUMK2DH8ETQ+1qG3d31ia15gyeiQlRh4mMY
bV7f+evrsPfucluZrKo267gRFximoafmZz7xUqfFWN7idUG/4805r8PO63Uy11yv0Kvow6o+0zkl
0tf23DxztnIdc16ZYIFDFKM16uhkYJRskN3uZQzqID0uhm3ed57sy27z2Lwmr9LvgsvfuTIN+Cvk
MqFYiRwVVWjmMUgljFSKSlKewyreJfqwb3TiIw3yQrV2ygHdrVrn3IuVB6PoUTCcgeMHanPgHr4+
OIvaRpJcAgYvkmNB3huoZlc9B2G5nuJkjDCHJJOatu/zscQUJ3jDtNbL30BDDTUKe3iGoJIjPS10
lNOJPGOf2GF4BCuu2x3HO25bnDqTq+PK/BLm/BS6EtVF/fVLoof2NO1TD9JwweRM3jw44l3EAYSv
zuuVPfDAXm8vwYx1b6Swl2mNbcmPCtgKOed15aupCbDiaBj8B3aKDYSWug1Ho+/Lc3Sf7CVfdbRd
/xuNtTQI74fGlv3wTgWf7qfFeXG/QpPVXgIRTEURISTLEuSBmUOYUHQvQTlQvyW/FAi7kl39sbiF
jwFZaNpUOgatweiLWTe3CXhD8muPTheOEREkOSAcBMXm9d7GxgTpEyIU50Zyew/zzqf+fUS/5sv2
IB01nCd+X2rt8Riz9JNfuFqFhIoUl1aBEVDRkR3dsT7DBwviNqY9vnSwz0l9VhEi7CH0pJA42pRi
pwihaB/FmTkXZ7BxAXRVIPnJled+nCUvVCBJlmbceoK8cUuoQZoLiXQI53qJZYd2W7jgy1rPEkCo
iY05lbvKq97KX8pvzAd7nCO84feoDj0VG8TXXEFkcrCtJFo8FnC5swckQ2Evn2Hnhi/SiSr4UI7o
5DB/g5pOZes8ArKtK3ppnPmeZVEuUt4NxbnA4xXDzSe8EGDTAqozkLZFv3pVntFjCPQY6CSfZ1W/
L4bUteACOVu44diAxcTfB35cBOMXE7FpqaGNiwUmnvDYv9HARncHp71fPDrS/f+QOqd/j7n8SIgw
DY++kIiPxthrzSjRR1PKMdsqOukuO6eOahtBtiuCend7bRsODiNaqJeA/NJArseYMqpJiAejys+N
CcHxKiC/FKBXJiPkXLQ1ZgryDxBJxPOPYw/eT9ahpEotgM4kP5MP9YCJpcWXA/k4OymoTSL3pzW4
jenUe+lDvYu5RMTruV3GOnMOpWVSQ6WA9T49pG/VPgf3v/pSzLYJQipbcRI7dVvO1nKN0vDgwpkV
VZzHagejmOmExMuH+TsDCUjlAeQweYoHDEdy4BnduA5X28x4F0hVdaNAt7kl34bmvpxDzpO4dWAM
jA8iUgPXLcBe14tSG63qulHPzkvXBovS2oXS2II2PA/10+2juRE9mZeWmBODF0hZGhWWxnZ+k1r0
n7TOKXmUdFsv3ZUZ5miQtE17QzMzkIqk2UEUPNlRvfao70voeZiO9kds3eKxcHhp4NaXulweczqk
wZpAYGRgeSPKlGDEKkXOhCB3acxhMBKtTSQBO4jsaPquHyS3e26P4CYmgXBMF19B5hJ6vOr1mqMU
lw105gi2/xGZYcPeIjbkTNAyvDgAc/0mngD3NbrKh3zHk0LZ3sT/mGKCX0lpMSuYYYVl+0sLH0jy
4/YZ3IrDrtbCxLSiPkUAzcFA+kfH+yl/jEHxnDwDulKXTrPrXcUhP+U74Ufu9kCbubzG2qYTudhM
toalqHmcaAuOifwotR60bXI4TMGr3WV003ZHJej47F7bV+/f28q+CgSVs3RRsGoU610l7u9HrXlJ
x/Tz9u6uM+vrk/LVfL/wkF2hD2akfZ0UxTcqV9WdxabxLeWkd4Ta1nfdK+gPeV6Stz7GtSCYqFSz
xqYqIgbtlHz6M4/J3WLxKuvrwhJdIGU8lIC5XHP4tZ04ZqGFBXa+2NgA7IA9BQpyPZUO9Mc7HsHN
5nW4MMdceEuUxh7PeXa20JtwIqs27akfI+f2Z+NZYe43dGWBHmtwOkBzZSeQOqlAKvK/mWDuNTCb
A0DWMBHlhitWg40wiWNi/ZChPwCGc/w/FdB/s0RkRqUbsQgSz3OH3mpl9MnPbOz8Rc7TE6AQvBLZ
+sSBAwETiDpIjMF+ylIPYRTWrE21S89a0bxmWfgKKqSPVsrfbu/bV6XtOnS8ssNyD1WkFvqM9Cmq
AYpft/ay13bStxBZxnv/avmSm7n/3C8ryH+9DqccZF2m5NTqjueaN84+/SlQhJHoEA30Sq8jBVLJ
EG8csWSqTkPJfErHelJdCxx98x2Po2h9JmFFRHAJwQL0F9kQHV0A3Yw1MTkLQvfc5N1Dp7fu7b3d
+oRUAwJ8PlTqmOXjDMN41vSpS5DLtI5cPaGcbHfJ7//NCHODB9mYUyvtk3OTVk4UDWBhn/1Y4U24
b60Ffokyu5go7bMZxpQZ9WIVUgxOoM85eoROh5NycZgb8QdasIgSAQsTIbfF9g3kxRQBSRaEU+NO
P4Vz2toRVLdMdzg0mR091XvNSX1ewrsejQDf0oVVjSkLdUacY74FVltvcosf+RPZUUrDx+RsPdmQ
++pt+Ye57/3Rle0chHFQ0cAIng3BxVHAC87j8d0o0F3/HibFyvuk07UwFDAtEs42+LCDTz3HsIpx
F+4Np9w3mGCyAgVKSYqTefFzc1RNYOW4kcTGN7/aF/n6PipFmSUS/Ro0LKt8C/RILnn9Fu+FoAui
1IZOFrckSP00446ubDIPrVpKZUF62ATXzA4WpU8CptBoJzz9nByEFt4CctLvqQtijghzCBwXL/HM
U69xEV/UgCqCtfdryZANzVoQaeq/m+dpRyto4EWUZrvd979aMPb/bgLeSdzIea+/PP0iF+YhIysT
3fr68pBqBmj3vX5F5Ni/Cs7gKIfxPtqZu+yQn4W9NHi8zd+IXa/NM74kVIsSbGpY/ezoQa4jBXiX
HYDafR085cNO80a3satHIOvEHcaECT/tpp939flBbQFuCzAbgbvqegPMoQLvbocNCI8zsDOxlx8t
TzjObmKLd/2OB1TeenJQBvqPPWbFWtMOKHLAHvj9yC7z86C6KzR7xjCYuDNP0Gm+7a03onO0JhFw
AaaDdvmqDatFPWYeZ/qFx/atDd/1SXOB13FbqJ7m5mMSfyridxVoSTqMIROn1Xyt51HEr98+CJOi
jAmkEFA8+CnXu5yNup62Yyec5GJJMfGi7+sl5AUwm0YUSuwGfN8a8AJ6sDCWw0o4KUUGzg0UiPIK
Mxu395NnhIkslbHspb7DSrT6B+hF7DDj0a1sWsCsIJ480AxicPB6r/Q2bqxcwDIQIB/ypPdarOb2
Iughuz70CiIRFAw1qtqEyZdrE0D1DdVARDAOSMmvtBDugN/dKzGG8Mzq521Ta5dOTaE3IWE3AKRg
7xdIxapqHEGJQ+6a4a2oAlXh9Je2VoMCIR0VoWgntkKu52UPQTIQeGjzZCfhT5PMwNRAct7kxfx0
69l9u7TEXN6eFJ2p5yAVyIngTNHkxKNlAxvgAALQ85a1cQ5QwoLojwnNHxT/mQQjlds8EgYsKx3r
54jMPzCRzwuythakgvKeNhdgiQXFN60wCZjSgg1Drh9jzYwOZboMT2g6dKCarBt3kcjEmbzdWhh0
VQGxo5oBqCFfnz4BeAxwuoAKAvNfxNetMvFJHvKCmo2nDQxykC0BgxyOBUiFrs20oMSFwBXG/Skl
tvmx7KqdtICDe3IkR3NQ4aS1pcTBlFULdDjX0W+dShSSgQqhXGkqC39pC9Kl2Yh5aTmg9eRuPwbK
bgLgYHJUULsG417eCfyK7vo9w6ovzNLNv3jQQ7HKx1Fa6KonpDS1QzRXwPwN+qtBVdvWAy9o2zpC
lwaZC64bUzN2nYh1Th9Eoe+HbrdVj/FwATOpPC2jjbODuwBlDkojrYEw9Hp5+VKnlaWCA1xPJ3kv
m1O+q9R28W47rQ0reCipCAiIAdc9VSErtBbIe4C3M+HZUJNzpsScst2GX7wywXwnUjapnEmZccoU
3QEUAKOL990U3F7HxuOPtj5En4EOxhVfPf6mkutLM8CKGoheI7hFDQZeTL1AItzTHAukkWA6wlAl
z+7GoYDXQrILaBvANqxf6fQS848NoYMaEoRAzcVJKpu2FqAReNAOfWgrH6XfoMXPq1lvXDtYhscE
dBztYZZssejGpCiTUD/JQu+qyU8zesdO2+Hwi7O168AdWwvST5AHUOpcFnQ9xCAri4Gxx9Z2+/k1
f5cEcKzmtvYkP3ee5EjedNTKp0q+MyUv1oLy2+0fsD6jlA4Y3Vl0TcH4YFJHcHHRk6RWU1mQMV4P
TIUkfQgVB+K9/oYqmr9AhYC5D20UNjXG5FLbdQMG2UdR+x71utNVsacnBmBn5YdWlPvb69lorKMM
84XzpyTbFuuvl1n8P9LOo0luownTvwgR8OYKoM0Yds+QHBpdECIpwXuPX78PeFhNA9hG8FsdxYjJ
rkKZrMzXBGUTKMZFioxX/ITc1LPsSSr/KQzdAVCLZRmaifWXDDxaiO9Pljx5yh7ddWNWqdKAEyP/
QktwaTeiSz3c+QJipopThpx0vEKkP06+5nLTfyEWHy4OA6lNS8aZSxhYYrStJvYo8Mwrsh0lzY3i
9W2oxSGjD6mukq8ymg/TUX9U3OLqv/ISeKjd9ll+Vs/FB++yd/OtNwZBOZkBhnDxrTSyUyGMsr5K
jYssdtXFCLvsqQ+GnLOn7m2vMLLTEI0IXenpnuDOeu//lj+h5cepw4tncRU1sSqEmPAakBLk8J+M
aubfE6EOsOgbJysLZJB31uzWcuGcYZizmrqyrJkWOm6aXl8ZF/ExPNfBJ6V2uqfS7Thc4/qUvEa+
U+TOLvRlfi7d5qEM9L+wyxKqmQplmmEGdIkeYt2eVfF1tz8Wf1uPs6r0bpFgzpTuhVtkUmWeQ5YI
CYd24o8q+5W39Pyz6qURdFeKKjtD3cbqH1MvcZvR2FnEG8tp9kUCID2DsKmc3p5zeSZSFCr5qEGW
4zQAsKn/PlYpPpuFb9f55CZG9MfXP6vnXch5+t8drTML3JrM0LiMseqqGuIc8bf7C2d9+88RYH/z
FXmELd94ZhdFtZhzeRSB7wThVfKvobxn37k9c/8Fmf/93TAE9CM034M/1VXfKll1vP5zm3731MCu
h5e07dz/vzEt+pAS8l2mUM9j6ng7BL1t6F+DSN2JsnErzWhrWhRAIWcz29tB5YOmdEqmE0VpsYGL
lX+sCsCQVLcyHLHkLfXqHUPLzW+FdB3KMQZiQUuAnY5+uddi1UAB5S9kWx70vjtadbmz5jbOLsZl
8ByatahXaLoqi9LAR3fzUlpfjfpVMLVHvcqcutxrjW2uillCfFabhCG0+ExdZAHushhOZcT0rHo7
1oXvPigJoXzhYh985cf9dbH5xf4LuDys1DhLwwDd40tSfB8Cw00lqUKnRX3Oi+kE8u10P9zGkYxg
3f8dn7E8L9IpECyR1FPW+oNXah8l74+ZDagIgcKHbMmxT49iHvG7jaWpZYtEB5w+MRY/xYpmF2jN
a4jSRNW4s9w3lwW0eHH2u9aIdRuqqXHYNkpCKVV7rjxYnaV19KtHv/x6f9p+M7VuDnmQaZyyQPBE
aijoRdxGasNxjIdhSDljC1dQUSnREL15alEbf+m79hykjW+XeuuIanSOe/UkSKGDo8JPBEW/1VN3
FcLitR7G1Dba8EiL92slVr2NXByG1ol0TGJjcvIqODZFcFD85OM4Rseszg5h7H2G2+fmWfhgxlQH
m2FPhGu1hRkTDR62FgImM1PtdmyF5YVeXscp77iWF6rSB66lQiqVlD7d+WDz9rmdRh2l0N/hKKuQ
Ot+GUoXASiShnK68GjDajY9Rkj0UGelP/M1qlKPnN0e9zb7d/3rrARKVfFWB28zreJm2ovlMwTDB
6FPuJhuTC8cAmeBxt9wPszo7YMm+D7OYxw7yb2dOhEmUX2b4rcpjJ/c/FtKHKAptj77B/XDr7twi
3rzX32002py12U9YflqV4WZ+eRqG2E6s4tgqqi1MAmqpg21Mnh207TGOs5e0S89l/b1OFbcLxL0X
yirtWvyc+Su8+znIOI69YGHeKlTmRxSzXKVtHtACxlLVcGrdcGVZP8SJeGrq+BBD+xbiPQLE9odW
ed6ClKD+MZ8X739CXXWq5+Md6k1/afUnX/+oGzv33erI+T3K/0IsTre+QIKhiJPpqtWvmY9okqLY
cgg3R592Uru9wSz2SmqmZa9XeHyX+S/NEmxRfFERFvyfFtF/41lceIkRS200+tO1/hd2A5KfypPn
jtcGOs6/KuY2dnMKj9p38U+fz7fTuOzxVn3WaaWOkWwjU3ep0g9CRyJZTyigDbYV71Vy/x97Ba4v
ZQlylSWWoROT2stE4iFB5bocusZT5CKaRBcv/Z49nvfpKmu5S4aIXLuqzPqGdBIWx0HSmn1C+26C
AeCNTvvFewzQN8zfrI+NDaPjWwTN6uMMls13UorVHf878FwYR52GbGlxx+OPF+imz7mg9+3npmne
RqvY2exba5Nbg2uXagSymvNZ8G6jJSV18WhkbapK6T+X/dC5om9Wpyxkj99fofOGWl4ZZLTU6bAd
XfuD5FGfDELCNGbKv8rYO4hE2BnEzF5CYEgWd6Jtzt1sqYsiJRKEv2sG7wYWJcNUSZUwXlshMCo7
N+oRlkSi+MHx/rC2zhGNsiMFeKqPVMpuZ1D3qAaLhY6zfdGcEd89a4H6QZ0EZ6zTemeT78Wav+a7
QcmGgnVHZY7Xsfg3wFm7DR+B4h7aPbDldpz5DiRDQkN9sSq8vs27VMHxWJDiU9NpX3CK/par4uNQ
dzvnx+YCxCOAdIUsfWXnIiGUaCijMWIqn9td510VpTvBsN+50jcXH/kyBXWqfbxAbmeuN8PMT61p
vEZV9LFthS+NiQ6SVf/UOSC1yds58tclqXnrvou3OPNzmC4Fxgzj1cCgxhFCux2c4keU2cblpw69
1C4uXmcr8QGn5z3VtXXzfRF8cRVok1R4USKOcHf0R4NuTGPPnREsEt19RP/OzC4FtFEQzKwq0sar
pQqObJB3GpKtzY5UTeRWsrwDpd5cL9Rp4QYrgN/1xYcUhCLr5bJivUwNVDZzLOy8x/Y7zv2d/t0a
tTFP47tQi2+odlGSpFrPHepmD/Wl951EP035mWosQjBQzvKjGTnCS3lNf5oNYBo7NO09fdnNrfju
Ryy+ZWhoHaTeerxqTXzqsm+aArf2LWib4/9wjOlQMqHXodexTOhz6Pl6qklskPJ10sunqkfiamxs
o/98P9DmwcwNQKfcwGhr+TDvczXPoj4fr72nXUevcaxi3Plym2tkNrowEMGmcbDonoVmiN5nX4zX
gebBSTCn6DwqevSiFH12uD+ardUPno5KLIx1ZfVwzYZY8NuCc6Xx/m5i32l06YAXtcMhhBnPr/vB
tsZFWxAdErIfeeWSaDWaPBXKyKFiCU6GGG44WM9Nmf9zP8zWktPVWUUOdOWa9JTXfWGZYTdeux4/
Oa1zkiSwJZgLZboHAtk8qnDAUknxZ1LcUlpgKPoBRcVovJqVUU8OP4qealSGteFUYhE1/8aWHxe9
HclgnSO7z1MtPdST2aDC66V5fxjGTvU/Jtlg7knabcw2+19HdAOYqQRh/fbKSGUD27nE76kU+A9e
E5xGIXhrAmkH1rEZhgKfJYFQoY+/yC45Oc3Qa5XuKqm/JD9ylKo4qvmeAtpelEWWoqZ+xj2vdtem
rF7kDspc1R8Tv/t0f+lshoErx+ucP7cisWVRVVWCSRg9Nx+tEfVYXXiKau1wP8zGCmVh/hdm8Wlq
URBgM2rd1Uq/C0CqJcNzq/Lfok/c+4G2xmPSxlI1uIYUjBbTluuFp/NX+2siQPEAlaPZ3eDHB8vw
9Z0DePNlM1sp0zKjbwZc5Xa9dcjyWNPAzRY8hxdknC/tG52c1JEfdCiHzccqtoO/9mi3GwOkjMJG
h5UKpGgJUqHNKUdhl3BUKtq5H1sXvO6B3vLOB9sLs7i1yUjKMKpSxtZp330p+FlOwuu+G8rmcfJ+
OIsrO/QSj9J2xuUCXzP63n7QPvbfTFu2K6d4Uz/eXxzzx18+aICugUPn+QSSbXE1owZbonOMmA29
sd4WhuhXVmbn+zG27hfANeBqcFY1IBTeLopJD5ApL7rh6kfiJ7muE7squ48Inr8ognawkB/fSZTn
GVoNyrRYiPBsQRguViGVcqVtzWS4Nnr4tdOCtzZrvvZjgIS/HJs2tBb9szzsmdFvrQ/4GDP7m+Ll
qpyYmNAylFHvYRgCj62BXDyUcY+orhVkp/szunl2IKeEPQatjhU/QRhrMUxNgUKuiBq4920qAicR
/+rDP8ZpIg1F7ZyX7ozSWIkiVEJHGa83umsfx/+aihbZRiEnOxtrYw3CGyAXoBoLc3ipTqAJeux5
ldRdw/ZHWrX2lO8pUK1XoDFb7KK7xxokJ1guiHKQK6tQS3T5xbo6+74BvKyY+nJyWf1qc8r8oioe
Kh6N1c4rar0qZtcKgs+0aARtF6dG1UxN2HdewZuwqWDGqI/aqF46U97zFF0veqRI8GUGVUvayFTe
7jKtLcZBFbXiGlQgWCazc1pBqxxzaDQ7Eqg1h7LwE2Dv3vWy1i3j8IWZY4BcRhNllWM0RlVqRoFn
qjqWVF6mKsFQGDQd/pGdEH7NBql6bPNKfUNYqhRtIZi0QyFr4c4qWk80z29UrGYZMFo+y9dxGxiC
1dGbuw55/0Vssl9KOn2WpOjt/tZbh6H1Al15zqg0MvNFqjOprWQid59dB97eyUDDxA8c39iTu1x/
TepZJMj0QTSANiuiponYSz826RXe01+eWeiHPKge+xK2U1pe+iw6t0i92388tt8kHuqEM2xvSdTM
0vn+7pL0Ko3RS2RauR30+pvQVDtvm/lSuT2fYcihE8rZPFuOLoH84M/FpixlyMrio1SWdm+VoBEm
pxAPvQJ1BMex3tsTrt74cARFWArZAOQQlh+OFiG2GzFcdtC1GLRN6ikYiq9VZ+7JvGwGoimK3bsO
QW85i3hwJa1cecmV3PsB04+XUWvPkxSc//xj0ebGoxYwywYGSzJH4BRScoWnduwUGuthHxyToPn1
P8QBJgS4EhY26Jnbc2VCQqWeoM9fE/GlaGCbUiBQ5Mi9H2VN8/7Nmpy5AAbgZj7SbZiyzMywbFpI
wkUrO10uyHCrvhu5budDftamv9vpR5yZgT1RnlESfWdbr++gmbSJlfUsIMg9txhlmExDoHoFo4zr
+QVcfElMVTjcH+T62ibV0sD/sSp4/S7HKMtNbSRZlFyH+lVvgtiJO5q2mCchb3w/0tZw5j2MbRLM
gZV2YJvrgVSmXnwtPBkLqNp7yIym30mz9oIsXjDNVObYXRjxdQqixm3q1LAjNSh2DoutKACzyU01
9hTCIrcLwxtUqc+nCg6qMeaO1NWVixTrTgV34xLjQH8XZXF74gyihnVVMmGm/4S0/ZPglfnDGCA1
MGSFG+bdq9gKR6EprpHh/XESThoHcgD5V65QavC3Q8SaterTJImvyGRqtq5n/2DaVe28zdaK7CSl
XFyAmID6UiWbV+e7wntXKlIM2hyEtCx88BO1dfQh9z4MniQ9GHJvPqee3+EwU16DHnXxtCKhrKzW
DrrkqZeUDOgEQMgiR5VviGo38PNLPubXFMx167UHKqi6GyD9ePAH7cS5504Y3AEHC+xAmeSdq2pj
VaiUd3i5ILSE9u9iynrTC5Q0N6Jr0JQvk9KchiL84yrt3HPBfg5JcEDDv50f3s1XotIqlvsxugJU
mGwPY1qberToTlb3cn+3bpwLlBHJ2cCnbLxX8jxWxdaQ4+sAhsW36UR2KepJWXUxR1SvnVj20mDn
LNq4pZDqmbnNNLIQdJon+N3ocqm2xs6EsN4NURa42ZgI40npR7m5jvnQRTu31XqIJN8WIGxqUdDk
tfnnvAunTipuP6CZLnLbWg9GHUyfx7YNh2NWBnJwUBOjeLs/qb/dbm6zjPnsm5HX8JlINhYjLHMp
qeR0iK9qD/zaGTn4XyWQ0oFdIpNoeUBKrKBwc99rPNBHXR4+67UhV8446FGDGk0WKm6vmjlc80YN
jMiZgjhvba+CFe82k+JPz5ImJN0Jy6YOUnXWUyP8oYKDkE9j2ofmUR2DIITWAdnbLuskzj0oSPIE
Omcqg+FnblRicMrQUp7coFekr2aIbFGUqUJ60BshN10t9/3a1Sepis+R4FvixSvUtjkbmWEkH3y0
TEE2pFOcHIaI+uRBH0qpdjCJRd2sh5WdvEWhUHaHdBREwy2Cpm2/xPI4xUe/1MBsm7iMJQd1orUF
BhCxH1uhEU7+LoEZdqfA6HCqTpqhPA6KPBdvdJ8OUO414ZNX4Pr9YIld539AerdNsiPYloQ3KWij
5iiZjZqlKBTmrl9bWf85mcw4T+mSNn8bVtcc1Vhr/A+lp7Y/Or2BvJGOWdH1TtI19P4n/kj2DXy3
KT+owag2n2O/K+XCiRFjLr81VZcahxo+cP9dwSfcPxSh1Q/2ZOZWexA8LBCfvUrs0p0rb71rWFMU
yUF5UU5bSZOOQ1qHfT+xptr0m4gwcy62Z8uKdy6EjRoQceaNwouY/5aa7UFDK6iBvI+MEMILxrE+
zcqHyiO6p7pbvO1V0DbqdrfxFpds3CdpoAvEqw/H/iDXduJ+zIkJr9nVM+SshIe9mGsvFKQsZ5s/
DnDu9tWtJ1m4KQcRV+74yrPxED9Jtt8frJ+qg6oEcAg9PMz8r8x0fSd227MEMDw+7HGi5oticUrQ
9jAo11AnslY9Ix+MkNSIaXylX9vZUYxaYO515pOv+qk9jH70UJaKcAoN8chW3Etu9qIvrjEpgw0U
+RnzjqeaFrWvlY/ya6bY5oSPgke7Qv9FW+B0/2jcWMUkhaSFJNpwp35rHrw7jNsYnoGkRNG14yV2
RGGtOuJMhtmp0eV/Wv6YhRqgxwKJxD6LSsjtuV9podRkfuxf9eZ5aLHXfeJCvT+a1Rzehvid2r0b
DeZzlTrC4bviYn6Kwuo5CnCp60ZbaX4aA5YUEp8u3JPsX83hIurivZIHhR8iguBfVfMbokp2En7w
doU1VrcmsG9qmMoMn57ZWYu6VSxJ4RTqg3fxBf+zhWFcmKmP4hgcArqafzyLN6EW46nbOE5oUHmX
YQiFo9mDu/RM+VM2jo9lgL6Q3p4FLCIdzRo/3Y+8KnXMg4RDxOtrfsZaiyXidVnmtUnrXZKoSY9t
9inoxPatY88eRQymDoJRtM8UkPa4rRtf8F1cTCRul6ZfwUjU85nuLGUm6RY84TYUHy1p/Of+ANfg
K0ZI6kO6So0T7NAi826tbhwMHmFQ7AZ3mrVrxkf4ddHFcGaZDjS3Yqx71AYR3d3i6sbuuIm9ONkj
cCl90TbeRVfygpzA+xjFwjMk8ldM3R/rrHBAYOt2UWmZuzNseXm0zsOe4Teo9YCMWT53qzSLpCpn
2HpsFw8FetORdpq10MsH/Zy17t6NsnoT/I5HFVmCDipTGLn9oF0id2VhpN6lBo4SVg9V/Ov+iOa5
urkrFgEWe6SRzGwyg8K75DRp3KxvDplIzcWPvEf2ylMq99/uB9za/yjmUuhHiYjg8wy/O9rytq3T
sYVXzhFdOLUvnwO/PtRh9kP2mj3E8GYweJIgmLACAF90G4zaSOsrUUiKHn2V4iut6YMvfyyzve7M
+q1N/58/z/sNYMPaD0L349YMZG82PB6elXN3Vu3J6R+q096CWCu2LCItngBqnmMYKxEpeR4/dj8b
bH3s2gmO4vfwzTuqrZ387dFWywO7Pe9poa5zOIJDqSPLwQllzYYqwQ/WWkrw7jh7K8avnhuemsfW
Dc7FKdxzHdj4enS8ZvK8CZidO/v261XTGA2eYnqXqqytcxmJuetFPv6fXoAInhBKf1qW0VHHhVFB
SwUplhWOQ4PtoleGjDKAXz1jHez04x+zlIC6sZWpy8gA3igY3w5JUYZs9Hn7Xnwm2s7aDv3/EQdX
Tav2+FdrBYJFrMVKkan2jX1HLJrjuA0oT9YPNM9x5pMa24ug5XcOWClXxut4sOPAFr7vLdb16cVo
JfjJvMjxMvp9ibzb6zPFtVPDybuUQfnVyM7KML7dP03WNVYGCTMPGREaJGuZhTZQqs4TS4+N1z20
b6nT2ImNU/E5eN0jIq4v1/nVraLUhlo9L6XFchzK2KwskeUYmpGoHLAzlhSnVb0kcso8qvYafFvh
SGTBybJQePAvlgoJbdsEec5qpMtmF2OPa7J1iRTj6/0p3IwDhfQ3pH9NmB0DE+rclHmXxpTPVl65
WvXFhxR8P8pGwjDzQ/4Ls6hG9h42zDJnB6JjEip7vMca9WzxsCdj6F3/Fze5pqOZnkuOHzt7T6LN
QXIFzJLtKK0t6fItVjBJqSnepTAfkMk7BIgaF+2eoNROlKULHjINLS7BKpepJbvlKF9ksJZSsce9
3wxDSxRKKh0GdfXWaaLGarkDsAkWrIdAhwLit4l3KMfc+uMiMq5atO3mtjztXgRNbg+spgqDhnxI
u9DVU57kujLzkxnJbWODQza9g1p1RnMsvAQntCkIdAzABYrOB0H1y71e3hq9S9MQL2EecnS91s9r
kWpUq+bYSWXPs/R9dg1jd/iROtPHWTJrOCW+4/m2mtp7bIrtyDMGAskiarRLekNbGHlOMVC5VD/z
LzmWuJkrGLZ2gcSYB67kROf0GLra93ZPEWD9rQGY0Noj1aZEg0bg7fz3Ghi0rI6VS9RLoDz+bZEt
zaI9+8Z1FihDWaQdBqocq1Zj/hXvDupCI2lukDu8DJ0lg2fVrEL6y+onZBcG06otp8qt0KK3o6eN
e/9gWN8RsP7A8xJ4frkvkU6xMNSeNMT+i5b05YnKrYTVT6ntFLnWUei2gBNDj4d2gbbU5cCavmgn
L8KjsG1Upx4FH3uaNNl5tq8/FmoYaBGzNVmjMP5up7ErQr2zJE+9tMb4XQtgpNH8+Jr45d5pujUc
Fe0qgwLobyjLbaC0bYvCKghEp90WxGvm/XP/q2yNBNQ/0DPc8+ibL553pkh+Miq9yoLo4rcuLcKX
AXv3H3JV6w/3Q22NBZkPxER4SGLmOP/7u7XH47KKh4R7jiTwbE3Fkx9Ee75j6xcjMLp3MRbrO+YJ
QD2QZ9tgYapmdyJGKM1YUSFu6yyPjxiJoS7SaGpe20rtpS90kXb5e1tz+v5HLOdUsfI61RhoINvm
KXAkO/0n5rVc2HRnv8h2gbbm3sA3MvbbkS/Ob2BIcTD2BO2d/hA+Kefw1B+FU8QTAV+G059/SoAq
IKHpyq1dZ8UGFJIWGNYlSZ/jJD7mU7/Tc9maw3cRljdsC/Co7zGcxjI1dNK4Puj9SyCFO0vyd251
+ypG2IbijQQM4bfKzu2a1LHr1n0DpbXoQfvWvpZO4KKLak8Jql3zxO2lJ+uXDvHmbtLc/EO3aPEo
zoIsnvpJty70GgdH7kTBpdXQfu4kv3VgyPc79amNadSRJONIBP/AlbrYD6UuV0bGbX8R1N5JracM
o4cx+vv+atiaRaBTpMRAMediySJKO41lBnjWpBplFz+zB/mAMYhi5z+Hf+sHXj/Onrr3xjRSmQFt
h8ojsIelZl2b5oU3+JisT5bUveH5l34Pwr567qCnfEjkUvy+M8KNs8ug0kdFSKbOzk67XSdpnURx
2WJ7LLbK0Z80J7ESu9D/FWNg+ZIgvSaCcg7CzhWE1NG1yYk1v7GbSjnxA49//GMo+AEn0BB4ho2w
1AXwpGSUrHi+FGxylI/xoYidKUdwTtDs+NcszSIWh3ZP4XO9lOaoBr1I5nu+wW+nQPL6qaNJCv6v
eZjkaxWem36n4L7+rCQlqsTrTtHRE1sK64SqN5AeFeKlLr5M5WPU/p0pp1L948NrjsLk4fhLhrA0
dEoaaxxVPxMvuvxqaNdg2tsOcynt9lChdDK//H+La7InbmeKIuwARMyYqHx7OrykUWy/V3FW/KVl
IlZyooi+glxFnfZQq6nyrJSBZjlUE5BBrMTQ2nvOrtcujRgqEdRw56R2ee9GYaBT7Femy1QBL09b
t4+0nUff+sMRgtR1ns1ZkWlxrI1Fp42GEk2I57STZHdeGyQ2vyTWoGRJQXDowoZFen8fzHvudpqB
j4G2wn6Ft8LqqYewLFfPZJJQ5v2Dn8ifaRrbfvZRNmgBBpA4ur2ZXGcXNxGXl9IAM5/yh+C/qILo
SGL8SRrzcyUUruydBGBlodi5vRD+e3+c65wdTOzMN+I9O4OIFpXbwqo0C2sI4Wp6yRMNDtuQ8KL1
aVD7UiTb9JF/3Q+4sdMlXDJ5jGDADqpncZx3mtok4yhOl6H0XoBzXAvFPw1tu1OF20hZ4O1CPcVO
iicJ6PPbfULaWYqWNygXw+KCFwd4fTJ+yGk+BE4tiJlNFXI46LGcO2JsfBoSCVywIXoPOXbdOyt4
4w6bWVAU62Zm47pgB7ylshJ9GC/TT3B78sFD1k+wOVgDjMHy7yLWG9Ku881GVWsGNEFfsLAYQaFp
8W2tKRbkAkkULNWxYgJycG3O/dF47H/JZ+3l/mddryNIJoDqkPuVaWcu11EpJEioyFn0YnVf4+DV
SEvb7L9J6mv652BcqBJAx4FWo8TLql0MS+vDIRyqPHipxt4ufZz7TM+ux2hnBa2PHQNEA5Bm9AlV
hFcWYdCtnZIkGYMXqzGw3U0dT8iOhpqd9oQm10cogebqB0wCE2rVYqV6itbXZlMGL9F4NNP8a9i3
b/c/znYEqg5sPEQQl5gwJTd8U4iz4IUb+Fkd6QG10vF+iPW2pvIH75kUbd5wS+Qy4rWi1cK2eJn6
4Vz56YdMjD9m0V6esPFRbsLM//7umccJKfhFwlypZWR3+t9GEdji+NKke2/jvfHM6/1doGTIaqFp
GU8Qv0mAb5B60uK94uxGQeh21haZH5rPBv4/RNFs5Wf9t+KWp+JHY9reQ+iY1/JzCf/5GrqeuHO7
bY6O9hnPcrIJngy3o4vSuKCkn2Af2k2K41Xqh34QXotE/WMR2lnjBeQyFlVUvVkFt4HUVoi7WOJS
K3vVTaLuh1mon++vvI2ThzYq99fMbp69lG5DDAMtCsgz/otQaF/GeHxsQUbanZobTiMDY6sqjoj7
ITf2003IxSqMUjVBaV73X1CE+Cs3pzct2aOGrVVv55mD4fCbNrX2zYmjKIp9SfRflGvyLf4yfhG+
xm/V2fw0ts50MM/7jh4bV+ZtyMXHKtCdDdKBkDhoYMLVf+jOxYEK96VyxLOx8zre+my8dxDZpKtK
VXIxh2Kc+gUlaP/FSwq3670z4aGL+MdQEOzA37WI2jo53sdbbOic8tQgNe08OOWYwKUq3LY4Zt1R
fED48eQ9DZSC5WNduD7773B/wWwGV2QSHoqjSJQt7pJKT9MqigY+5pQ56fC99iM76xJnUvqdVGNr
aQKURlNmVg7mnXC7G7QwbEddphAKZKVxkjD6rk/Rzl2/OZrZL57nMbXe5YVVl1VTtVi2vsjRBBhG
iXic+s99kT9X8s4q2QqFkgD0LG2mby1zf222tlGhk17DIT0o3uSmgWeXEu4Pw56R0taZSM99LrnO
eJ9lCZnO+9jqXe6/ZCaVw9LvOltK5I+Z6e/4KW8FUki6ecmQltECv/1ErW9FUwL3/GUqXiPjg4VK
jqrvPHa3dhdNRuqgMk/R9ZspmLBgiFJWe9z+4k2foXEG2yxo4wuIYPNIarxnKrGBXjABYlDvorE/
vygWL1PTB3lbDw1PicE7pvVot/gBBV77BQyao3vCUQsHN5mwQSmqnVW/XiYzlpnsgyU5J2vzrnh3
W4+6jssAwgbXMDfjs2ZMhyHHNM1CiQhxoL2CzVa0eXuR5VBPgAB6Gy1BuiATBc26IlTPk9vXPxSS
lx0rr3porCjZyUPXnxL2NhzQObemi7ZsOhq5IiXlPDbohLZZ1LY+iDbCUU6NafOulMDW2JhAzioq
9ki9Lc6PKAT/XQSJde2nimdDUKUute6DNTaBrYV+vpOIbDR0GR3+QBzNFFxXmyFJZE83B93ExLJ5
7l4SNwUJ0n2azslT9zi6moNtjk4x3zY+3z+S17vwNvCiqtDn4Zg2NYEr9Wc45HirJq7U9O79KOvj
eI5CWYuvR2qy1DTUhVwUhtEjl0uy0B2H3Po8jWHy1/8QxfytuAKOYSWH1cU0VCIttq5m17RHNSnk
h0A290RktmYMrBPIFtrfpros9TSDOepBKprXXKg7pysz9Wc9ho3jWTOT9s9HBA6Kcq/Mpl7xkvM8
B7tXjubV68R/jLz9mkbCzqfZHM580lOwA7S/fEaKlY+jz1QSApl2LbEe0zY7tVJy/h9GMru/gVKD
6/z7CfDuaKplr6qzJjOvvgLAdwgK5VCmxfD9fpTNwfCMpGOC2gNIltsjKcD8zBvbwLy2oBVDMT1a
k3QGKLHzWbZOBwqoQO6A4uiwqm/DlMGI3WA/ede21P5RdYETotYwcxc+VjKiLffHtMbeA8WZRVNo
H5IyQVC/jRZaWVerSuhdY7890hb9ksfGWyVKHzyz/dD1z23w19ArRx1jSUVCfSvo84MVSdckMN0W
7eb7P2drKwPrgrxK6Qoe5GKK1XYU89Gff43wSUV0Drvy/88Ii/w7S4JEC0TBuo6heEkC74AYyc55
u/kBuUbAE9PEXrVJJXkS9C4jhNpQYs+iA5IdT+qAWNqebcd82y8KqBIL8f9Gmlfsu3VvCX6pF7zX
rtYoPlX6D1l7yFExKPJD3Huc6vKnMvtz6DkLhkrKjC1Eg2pZWxyHNjUj2O7XaPwUG5YdNq+h+OP+
Mthele+CzFP8bmBSVFhNLhEk/Xc4ohb5M3Br/zEGvRt8DPEnzgbbhKa9V/nYSAOosJNwc7xzIv4u
9r0LaxagO5q6N6/aADSl7vO3kF3AY8ORsNnq9HKPmLax3gHjAFRGIWJWWZz//V3AoYY9IOM/cB3i
urUbzysPhWfuyaduLEjGRAViFtLQ11YnoSqMUmgYVy+9KN4PP6icto5cVdu5IjcQrySlMPoA3c0I
riUWodZDXx4lz7hWx+KZxy1t7PQ1cZPYCU/aST+2CC4+xG72D0Zle43Zral8H3txdHRNbuUjE30d
W2yTih7PzHjPo2wrBnK6OkIP+KnQLrn9XNooYAE5RCRSlWTYU6o9mjnam/cX/9bX4tWC5Sri0Dws
Fim+qo5CatWmcZWrH13X276P67hhHARlj/a+ORywGpRgQdOuAN4Sia48GKVxTXztQ2YmH5ox//v+
YDbuzDmJpxUxA+AQrVjMWB8YQw296KoGA+Ib4tdGM520UR/uh9kYyU2YxXmhxl4thLmgwWTieor1
VzED73U/xtqPGMoSd6RJY5PuJp2r27GEhtIVjW9pV73sQQfbOi4XgzNZIjztspeD/GSZcJJfG7nI
9YfWkxrPMXlZfIiELMSnUvTHoXTDIpODs6429T99xgvymFDl+hyUWSq+JEUeRR+YMQlnTa1NA7uS
tHB088kqsXRNLY//U2q+dPIzHOU6u2z1aE/3f2Mu6Z/Q1aCPQqdh2ZwOJV8pplCykHb4GYw/pPZ/
yNcBkcEAo2UCLnLZirc8edRrubWuUiP3jd1mqfkzapBGuv+9NhpCJtcvfeiZBgLDebGRPOZGHDQe
deqpP0yuck5P7dE4ja4IpTDZbwXJfP/Fbfw+3lLIGdysQl+feD0epTPEGfF4Rzvh7/S2Lxq6gRm/
GZ22qHAEwJgbYDUWpEnrJ6pWenX8P5x9x3LsOLDsFzGC3mxp2kliyxzZDUPn6AzoDej59S+h9+6b
bjRvIzQTM5tZqBpgoVCoysocEtc+6J5xs+zoTVZhvsCwfGd2y8cewnUiCO1KnDpbLtuOk7tLKZHj
gGrdOVZZ65Z6BqopE1z/vavbkX/9U65EEUQPEEczilu8iri1qpAa1PQMb69hxHdMHmiMAWNZVFxZ
cXzM1CIbBkUGaul8N3NA3u10bW4j+Ywwdkb8jjpvP17ImQkuhGBWSW0qoNOPhl5i9KqwqWtGC9pe
dSSIiCupDCwht0CswmQG3xRQrUotlkSyMGW5ACc+BJrR/GkSo/JQMcpcU6/fry9txR1MUGwDnM4y
J1g+d4eqJkNftj27fz+l9mGUygDpgKdoApwzO7XcKUMxGxgFUJiAlIOHVFdxmeoUOQ5SpkHz5yq7
a8f5TcnmG0OWntKs3ygxCs61+XB9fWveAUw8Cigou6EJwl0xWaFpeZ3h9Uc7czgQ24DUuDxIT9et
rPSTmYg5eLTQwMdlw7/H7KaQ1C7B7c+m9VSv9SBHeWNBUjvZxIIa6Ur7A7ZQg2LsZBZKJ9wJltM8
bsD/jUyjQ5HZS+wigxjE2OiR54C99JA4NaR/pVJ35WzMgmEs41sZoxTSTrdBh+llsaS+zlqlK1uI
t0yigv7KqQfbFQrsqLEymS6uTFajMWz3Q2oes6Jq3NR0ghE0L66mJdvrm75uCBkQ+F3w+OTT1hJS
wIgJxDw2KgAD6UekPqeFoFi8cjyYasr/t8Glpy34zR2HZShRHA+PcrEjmV0cctOY30cSUcGnXXFW
FGuRiLOaC2RNuUQVhOMy7VFEPlZL7xZts5WyefPzTTs1wd2ug93UjUpU42j0U2h2TQKNoO5JrsxZ
8Jxmv5U78KhcAlzCUGUKEB7ngQWMMlHtAGsFqtICY+lTpT/nVaF5ZizLnTsrafveVVp9Z8VO9np9
jRcfjSmloOTNeJOQsmjcNs4TWeyiJ3a45PVOyjFGh2GYFOUQeRER01/4IEzBzxHSAIcARIALL7Fp
DmpRAZ8IMVhT2WgxlBy3EHwfwLlmNxIRfL3Ls8+4wdDEwkwwMF+gWDzf1RLA/SG2azus/XxPb/N7
xWWDZrprMLhM4QNyLPiOK5uJZjiUuMCPzbD3bAdO8oUxMmeFQlAqlIfPeXkoFcBzk4Nt/5hqDStj
UFbU14HfAwLq3I4MuSonaWFHzYs9FMr9JNHdVnv+sWtgKI7RLuORhh4Tt39gY3B6sxjNsIxGSAY2
Xtn9A8oOt09FNYKLC88BFQxyHjYNBZwzj/oAH4wFlHFrhkX/KCnlduz7fRfHPkiPb3LF9POS/NLj
QnDNXmbPoFOGN4KvDjx5aMBw9/mgVtLYVtTEFFi9lz9z4hvApHe7LsAoYr9Td6Le4JpLnlnkkqO4
lOTWsLHQdB/9g1zW2UR709e25Gu+VQLMqW9EGrCX2BAsEkGZFUdYsZ1/IhA8HDMtU40weVHe7EO2
a59R41Tvow1KkPfzbedBl0l3TcHmrhz2U7P8SyFPxhn83IoRStlz0xRu0SmuSUTMppd9H6wO5Ypv
WDzwVXxXa6C9juZLY4T6Q33bfyY7Z9NOLp6pqedA6RnkKjt7cFUQjG1EQEvm/mdBm5nGsx/ITkxF
XbAi07HSkjLPjHBIB1e3bpBreODaiaZ2189EMMxzcdtxxrizmABg3TkyRoZoCgBe/s8yiph3LmEb
nAn+JjDMtAGnnREaZQtYYeMVdutDEeO+AGBpzJpthDnMrJQ8BUpBNAMxpyJy1m/A0LU95W7cqpC6
CjPyRqgdZU/3lMyjAGZNbgcaKS89Rvc69ERpGBrEQ3O9f8o/UCOd7movvxPF8vUdR5KPzhFOjck9
yMwhH1AkiQ0QQt1YeIiBWt6/Hl9VFl8uV/uvCe7aHyVDb2mXGKF9Z2/VQLlBDqjUQbKddhmcF6Qg
EOMgfnlQb/Jt5I0303sOlfbrv2J9naw+hooPuI65LVclGRCFiv0I7UGzHpJZVHG+NIDMBs0x1Esh
8Imr8fyyatqBtm3pKOFoymA3fqXJ209XgGsekEREE6QWYLg8N4BRujmW0c8J5xoQCOVvVz1eN3AZ
y84NsBWeXOt4r+cZng9KKJXv0YgCb3TXLiJW05Xb6NwKd6m3ci3HLSjrw/Ywe9qbtclttyvc3pe2
6D/45CgKYCu30XfZUsEIOaNF5NMVkK6Vca5XSkjfnGP8Xm6mnfw+PajH7FfqpniKuKJs87J8jjYp
BkdRBACG6XJCvqzGhVCnAs3aXYPBVf2TgOfjadoNLtln+ymI3PpBqSCL5M//gTAC2ktoOKKlgxkQ
lJ85R1licCsqRSyHztMY6AE5MEmw7BfxqEeEueCK06C0jXYj8MVIangEVRm1bZYYBQDqdubqzWer
/cHYquDwrgTt7wyQIWWB0L7AZg/EVCFSpM8hRAfpHgRGIFUotsbH4kVuRvx6K+pBrLkpgB0g0sRW
Yh6Tz9UyyawKsICPYN2IDsRwczWIfR1uqnmS7naT5/iKACj2TcZ8HiiBk0EIBqQIQL+Lem1rdf2S
SsUYNhRjb5v2HzZwbbymGyssd/IRU4uP0RuUVAf4T+clvi6KYZelSGRPIOcFOggpFEojnOs4tNNq
o4+GkLxEH4wyoNniIW38nv9GqIBa2+IeY5PEG8LaK+9EQoeXzwok+xAPY6TYAHLyVQICKpdELeUh
tCNzR5bltRlAFA+enMeOiHh612wZmOIHhhzgPzxmzmMdiBlrXY76PmxQ4KdTXnupXIe9brznuhDU
sHJGHFx/zJHwQLs4I0o/lRRCkjDWO1YwDnXvaURpXsyyFXGdXDyxUe1ElRBs30D4MqL683WNpVMa
TS51YVksDtlobRbtJWk2pi2RElXep+VsGL/AOqFn9y0AiSLynxUPwgQAKk2o9cB98Nw+/wFImBwC
lQYDqX/zqXux4lbP1qN8ryB5eRkCFQFP2SsYB0Y7bDPvRKXslUhxbp99+JNLLKlSeSlV2G+DySe7
cpOgQenNG3XTbftXUeHt8tI/t8blq+CJb1UHSOqQQA40iW+JEEMissClqxCWlYZugoUBTKP2YntV
LaL8uYQi4sSffjMuN0rjitRJxGxsKPi1mIYk2iuHbitCMV/WREH8DXQqO9x4TlwAb9SqS7MMoPYw
MbqNTZ+NedpSCZD9bPJom/hL+ZQzOI4UebpIJfryyOP6BwEQaAIwCANgyrlnzDU1l1ZW1NCSED4x
99eofxIoo8+VCF+5cgjPLHEJr5M3k2z0ixoudePLMXSOB3qXTU9TjBVW8XYadtczt8s3GjJaZISo
aDPkFJ97SmqcxJHV6WFBnO0Sz36dv1HDdgvDDCJhCre2kZjWRH+FQaYvAM02Ib1pkF4Ll8zwBl0J
2vS2SDX0Q3/cQGcR5MQSF83UDoytadvCUvtkkRgUtU/Nuwpq6OvbdwlS4exwQauuq1JJqk5jFFth
tnjg2QJp6Uz8ZN8F7T4/JE+WL9IAvbwVWHgERzwqd5jj5YUmpgjDkSNe1yHYg73EwKmDRmaaiDCj
q2bwHAEqEJaA9jl3e8UopcpZSi2cmz8xZl4N6PRpfekKtnAlToEM6l8znM/PmDuVxhpbiPEEf/JN
r5q8CAP8PYoT6a7bxg+i0suqG55Y5K7wwam0bsyxfz0IhbXyk5H+Vhre0dGv62sTLY3zQgVsMG1f
w1BbL96kv0mj4OG1bgBElGzw0MZT/PwTDekMCiOtAN9M/pnbb1QVYKLXd+rfv8/tFAjPzDqT8ffj
6JhY1XuqUkzkqi44awW9kXVn+9cSt1U0jjoZKACsxNyDeNrt4qeu+Lz+OdaCHSMk+p/d4g7rMlWp
lTawoaSRHThmCh1idYGoPEbqoNSk2b+h41sJ6nwrnwhwUcZzDsIIBoM9/0SkSQdtShq8WqHJZKMM
HRuv15e1snVsVg+ofIwYQ7uCW1YKSlY7NwslBK7NjfVnvdbA5CsCTa48hrUzM8xXTvKjaE5NyZZy
LCSItkDy3kw7e0+2LfiUDEZg6OwdAf/9ytYx1kk0kllTDo/wc4sE7Nptb6RKmOovJqDpdi5Sl1q5
bzE2h8lzKNyw/JdrL9JcdkbZxANfGV+l6JcMch7diTe2s89M86hO/eb6p1o5T+C6B0wJ9JbIs3l7
UqpOQ21aXWgMKB+2XXYLmGjmD5WW/i7SQjT3uGqOdXcxYw04Az+yp9Rl2qht04cm3kRaZHxpmAOP
4IsFpcN/iONoJKGFzLjJGcvf+ddSoKmMX6F38A/tDco9pifjX8k1fQoiFg9Bo/et0RPl7d8qCOdv
X9CLfb9c0FZCoZnLc6U2JuOIod9Qd6RftVoHGcQvaZNsLLogfyLPYBnx2w74Zes+i5xdlt07RX5n
k688RzoHun0ydeEglX6sMBKAXxMm/wj5sPFc1YnsNYO6IXTZXveEFd8Ge4wGbLeDUR6V53TBUJ7a
TyNikVXVO4h/7UtpEuR2K19fQx0Cc/Bo3YB4gPsgkWO0jE9ZDfPobuieiujL7g+5Ngo+/Er4QTMP
NBzIE3SA1bnwU+sg77f1RAN9HmBG+UOD7mFERYi0VSvfrUqw04AnncX2k+hj5cVQ2pKlhmlhbHvT
8vVJcdVB1IJdqb99j79BpxJPYca6c26H5mpFnbZRQ4pcZAzpPr9l7E/9lhzKG+Mu/wQb065+KO/i
5587BJuGAws8YE6gJDs3LMWT1VGZqmETvckg8bIFwXRtAzEFCgIh8IYDucgtbHG0QS2TWg2z3vGc
Nt8U3YM5lwIra24NgBaKUExVS+FDNv5gQ9q0U1EJvstHDF92Im64Fa+GnwHQjloXKk28BakdTUgs
2GrYGrVn5yCoVxRU8kZ/aEWmVraMvTbhbSAKxsuP2zL28EVf0FRDrfm1RO+x9JQUD9e/+kpDBwcH
yG90/QFtcHjlHatv5k7SWhXcEWjoNJ7+j3qgPhQQgmZbeMPsL96tfKttRz9yZbe13eYp8YU4vpWi
5dnPsLiLUC1kAx8OP6MN6D7CLPLTBNHUbB/v2uP4FQfC0vrKzYt1s+e0wWrdPMJ0GZU+JSPcUccE
9Awwmun2WzR4tqZvHvvEJe9TWD3NNxYK7VuRKPFarenMOndnQHAhikeC5bLGkuLnG+mx+1X6JLBB
wDRv+n3h13fEs2/K/9BOYjsNhBxaMTqSAeZ0J4GsopbZODJMT3hxpHqKbyzKataC2JkNdoZObAwR
laxCx+ZWgbqdNjV66ern/yyve0kXL31EgzBw9kLOaRamuNv4zDQXxhwAQGUtQQCgfkz9BY3Rg/nA
XnWpX3h55BlMXc+TN2WQlW4ruPH+l+/67+Zy3zVSlrqLG2wu489De9Q17dsK8rXtH+tBQfEZjBzo
F0737Y1CDsLKP4sH19bOp/q5OoJWCdb1rfNW7CpP8joQiw+funCqfy0bP91nXnNCsStJUk1cF+Rz
DjS/kzwpWLammz7GN9kmOUaPot6z0CQXDmNHAyHUhOUNmyIELSfrN++toA6cbR6QJwiYBNeD41p1
BSghpsbIihAXsb6flGo0u4ptKNk5v9HqLp6T7QAGYtm3d9VT/AFNiJ/fYGc22Q13cnaU0gLzMCh2
wIrYeg0GVjEd5wvWtXaHna6LiwF4544VLWFD3eZ76c90K4NYfDfdOF4d6H+UMmB1D/IkIsBZgbpo
Z2vj4oJSxYsmN/9vPyM0o6BE9Tfb1kGxzx+tl+ZJfc3vlPtK8B1XkgJwueJ2Q3sGb0i+ZZIbdlbU
w4SkQGv2lrS81sT5ur6lqyaAcwFTAobwLwBf6qi30azAhK0VG9WMPVoTwVdbubGggsAeblCuQ7eL
c39HKkdzMAY1NGfjJi8tlJy/mmp0Nb0KdDN3ZfD9/HxRgAOyojdMQoTh3BVLu7EUYB1xVUza3xgI
VbcG08B1G8zVuJiFuhFqE+wtgvSDi9cpRqW7ZYmUsI5mFw8o8IV4ivF03cja1zk1wi3E0atmKQdJ
CQHn8JUs8/Vkc93Cyok6WwYXehOS1iSyYWGcgIZTHrUeKoDp77wUaYqs7RcjsQfoHN3WCzZv0AXL
oF6AIVlJv5bYaCDV2T73DqQnr69IZIhbkUYx2aGVMAS9Gzcq/oxJ6c66aKBpzam/OcOZ7IZ2QaOY
Lkkk9ZKthOCU3xbVb2V+nDSyV/UP6KF6OhXUE9ccAcRYcGY0AcDtzjkC1Kx6Mi2AcBBH/zSo8VrG
sug9unZrgIfoXyPczqlxOqBaNiphCeKXP5MPkZkPW3KnB+lDgko5Tuqm2kh7afCuf7G1JPrUMH8n
58RE/1LF6kBj5VWPKJmTAGOP+9EfvyA77euP1w0KdpMfVc11FWoK+gxfLA4qhsOMWYR9WnVCG311
POdQQeKZ7VrJUFLG+gfVzb9tlbtTl3iVZAk2bs2KhTIfJEpMwHX5oXrI00MXNFNRWayVYATZczMb
/tQLJlPXraBhAlPQ9OAfjhHOdGslCqqJ7a/J+jDRR06H9+tfZNUGyl/IWdhIL/9irPrRGCB1jmia
y25FiVtgBCsDn8h1M6suDpwHriEUj1Bb5u4iM3EqM29aBeTUfwfo8bwof+r70k+P9Y2z3DV4Wagb
ht8WPdtW1ndWL+Xs9pByzDEBqYRNfR/TfGMAVdMrIiWwVStMRp6NCKKxwdV9K6ONykVD3bfNX5FS
b8Ba6WLgSLCJK6eHkSlj2gP55SXSygKzXd1GBGVz+tBOrTcq+s/9mtGXYfAVBKeMW/n8/h4VxG8K
yoWQ6rdJCWXL/KZSRQR6a0kdIzCDJiT4RdFf4G5wZaq7vgR4PExvpWN0KEE+qX+Btvgwb1gamfj5
XXFT7a574OonwtsdFR5MB11gFsmQDEU5GnJYWn9yVOHSBqmk/vMTi6OENi7LtgyFfyqjeTbavQQj
2TIcnIhCe1m7GxJRE3fNEQBDQxkCRDyYguA2EKzX7SIvkxw2852mfRAh18/KcWWzagD2ocrDFH25
Y5N0bQJaDU1Gkcfeyi/OjXKj39vlpt9Ue/m2vovAlXYvKnJcLuvcqHrufXNdTDqYBbB7+k0pv9vm
IjhAlz7ADCDIMe1oVJo5944UDKlHuQwKZhDYNlPhae3v2fx5FxpWGGURejRocfLBQJVJ0kmopIRM
X8rXW8vxmqZ2gsyWkuCnTs1MQSwS9SjEVj56N0rXaZO+yKGaQcg1e+gg1WCKYvfqrgHqi7eQjIkK
PigoakEg4gtfyPVbq3md6pso/XV9HSugfywEhUlAIJClXiT1Wanlal/PCAn7ZNdqN9lhurH3g2ei
D9O8N/fKM8bK82fnq/avW15f3L+GufxO62aA7kwYtqEeupQP6fQRV6Lr4TLXx+pAIAcxT9DTXvDS
RsmSd6gK4DO1j+3wkSzUpfqhEFG7rZ0fXONoDAL8ABVuttaTQgA11Zm28O/QrssNuJd8YxGlV2sr
wXgNm3BEYEDB/NyElJhwucpcQmN8a7ykR3VXeS3AlPzzr4KXN3qoIPdGFsdWerKSvi5nLbeNOQTL
bpAZmicvsNZJgjfY2sc/NcOtBiOrXVplyhwqcenSoXbTZd71rSkIOysXHgaSmP4CCz2AEXGBzcmV
pKelNnyLWbLxWJCS21lQbC0PUwi+8Td/0CN/3Im+1gpC8Nwwl5d0XTc4JIPh8taewS697KxgfhsC
4tWHZCNqbK7U29BOwzMGTm5hgId//htFSqXJNEYoBMxeet8BYJd/Q+waf/TNwe22ovopi9jnxYBz
i1xEt0FWW2WlPuLlVBqpNxU2pi1T4KrBY121y2Pbd7nhglgcRNrp0k0FROnrPguuu+vlwWO6wMBq
Y2Qdx4Ln2IDcpJHZpGlDjGX2Lp5zD2ZJX6/buDx5zAamVsDuj9oUP/ZMkmqqiiJtw2JWdhYjPbOT
/i5S9dspt0QwSZExzm+mpKzKFkwhIaGQ6TX2XUbcrHoolOfri7o8gFgUgzEAws/6ylyaYThlS3TK
7KhJk3i63jsv3TBgXjqplEbUKl1ZFeZVIaqKjAZNZp4qwU7tRrYxEBXOk0wDFfIhD3q2FE9yqX8Y
jZEJxplXzakgJGekiTL0Vc+DmDKBHknX+iZs2+iuH5RHqLYFAL39aSRHVMm/rIqg4YfnB54GaNXg
Kj23lehmOUdZP4ZJ+9sAChKD/kcq7xowt5SOq0nR9qcfTof8FJuCAJkWRua4talGB76uogJ43iFT
7cZI592oSpzC7/U5f/q5MSZr+Y3SsC7StsYeIW/sZEO4pGDH79KXxNHv2tQUlHouvxfOMEYg0GzG
+brIQcx8Mugsx0MoJ+NdYZsohMgWxo/guV5UgTrn+qrWcuwze1zqEekLVZyCDGF/IJ/gRj2MIYgT
XCcAX070lD/SR3knAnGvr5HRJmI+FozDnJ9EStEXc273oQKFEK2oA5povq5+qZIVC9Z3GRSxnaBn
cDDGhV3l02C5LzDKr6lD6NSVq2JAFUMB13fwMnpADxeQJAXE8iB346fPEcfnETAOXKuGOQIi0Fna
l9rVXenPbUcnQU6yth4gWKH7A6kvZHNsa09yEqOdhiV36BCaZb235HlbSSKXWFkQ6gcmYOMA4GE9
3G1GamUhfQxsD4hde3+S1MVntFourRoRrmslNUDQxXitDcYuxEI+YmTpqJhNG7XojQ1+t0eZEQqt
6OZoBzQdH3TBp1pJgWCOzReBog7qN/xLJSnlaUJxrkX/evCNxJ329ZNEXNvXjyUEhe2N+Vo/E180
Z7NS4Ty3y6VekW3UWV2auJqP9V4PlFf0PKYH5aB5nYcK4Y4IrumVTva5Qe7qHKd2KaDo0YZL57jx
1Ida+9JQ6pbJsOlxpUmN7qZz4y06RSMmfULZ3JVmyyV2dABb0F2qET+3pQMQn6JvwG7T82Tp/Kdx
WbXUNmYpVxY+eQu6L7qrbckr6Gei2p6uSQGYPm7w7Hd1sOzZZv1w/bD+Lx4ANgEWxvFo5a4MaK7Q
tFvUNizf1NjrBndEgz99coKZgkoe6EJ9Y+4wOaO7lSCwr7wusXCGtMPJxdnio56RkkLCJH0btmb2
Ck6cTasUx44aO8fZWmbi047cFtayIdKL7mTe3Gn+QJZDDw6ZaHSgIPLXavrg+n5cnvXz38SFk0Fv
hylScCB6M0ZZUpELv63m3jVjYTXnMnKdm+J2fiJORzHa0IbUeY7nL6f+fX0p65+WzWEB3Q/ecn4m
w2klvOvBMhIquRdZ3wRAJNCH3SC79WuD+e7ycZm8qWcE+qLMR2ic82oSK7FZkwkbSd3oYQ6UW9A1
31iPaFBvmwE0YqBDAHFaI3Cq79z04jSdLJp94JP7oBnleejHmQXQpXIVzdee6G2x02Q30tyFuKDy
G4IlSG/qQxzOfoeRVMnvf3zJsk/7785zXmTnfTKWChY/Kjtb+YoTUemC+ca1VXK+Y5o0ktpqbMMO
Um+aNLtm8VhH3aYaDqb6ed2PVo4EXseYyES7A/ffBSw8xYygVcONcu3vkL6XYPxKUhHUSGSE2zGt
USS9UGEkwjgyfZ66x/+QlwAQebIObs8qKAjHRYTz5sgU/ZQEqn21WwoZ0tkv5T7NmRkuf1zAx1PP
DcwYTQ1aTyeY8syPchCj9z9uuWNBAHpikgx4/Yt2V1v01kKIjgUt93r9WQM730mP1z/+2k19ZoRb
DimJ3tcKjKS0+0exEt8ZVS8GsI5Czq1oPpbGcQtnwrkCMFuVN6A9O6iYu7j+M1bd42SpXApWNDm1
MxYr2wEJMhhfu/IprUWF6JWIjPsG0CpA3FHg4stoeq/SYkphJTfyoIqdNxUy2IKVrLkHNA/wrAap
BdiWOYAkdUzagkShDecyh5R0If9KilGG/OxyiIVSBGvbdvqQV8+DIVWQ8WAsAcEwjp4S3f7qhuoG
xRLRuOGql5wa4tKrTEI+R6wMAc+TFN+q3JjN3drvXe7XZRAXLt3mf/X/9L2Af8SIPMC1yGDOl9fI
o2kOFpbnlLbzMU4WJYcqayZl+3Pvw5QFBg2hko3xGG51dUrsYUxgRwG2pek+7N7yq59TRsK/T61w
N2YW633jDNhDU2l1fwFD7DYiubW5vpaVmwN4amR6rCYBwgSutlPVmP+hQ9mGWVN50ZIF2mxCs7R7
xDSHo/28SYE1nVjjHDDVtUzrJFiTo9c2/sdRftmziM+DfWU+4IL+Aap5rBRxkcGSQiFtZxL4HkWt
qgbIJf9Tans17v0G2NA4elFFFdy1c3VqkguKlhFBE91E1S8qYxcpaVsMriN6nK0aYVQugIoBAsAX
qloMbFKzsmloVuRWJxNxKeNUnIvKFPg3+7kXO3hiiVtOLRXa0EoODVNNfs/q5Re8/V4z6/sEs4Dy
JD3JXTEL4uDq6pB/OjZg/pe4batSoqUxIhpK0nNtA8JrfsrDy3VfX7WBqgraFVidwjOD0BSEQ1Al
pKFeKMUGcnCKZ5WKvAEbUCcoQ6yaQqcPdWaUIS5aftSqSoAx8bEaXb2DjPhTGpn+TO3/kIsBRcPU
opiOE492bxsHMcIyKcQ4i99WUmHwECxuC1o1gs+zGiZODHEuQbQRjMcUhpKpfcizAox+Rv+uKd1v
o1Tu82kRYTvXNhDMsqDHAcMWaHO5WF6rGf6nrdMwgpxprFFPa27yUThctmrGAdzFQDkWdz0X/kam
5wGEJw3zt2lDdumbFPkpRrwgyD694Ok/BnFQtcLhsjWzMAixaAbARMuRu6kUqSmmqsdZTisakNK4
z8bxq88XkaLCWgqDoXg89yxgUTDNe26okNpEanusb8nMCvD8vimWjSQRnQjmbC+vfKaRAnJvlnmC
UJN3xVQBQL4BFyzIZWWPdc8Sw8+8gUJXYfS1YN7FiuBtd8ndwJnknFIxYjMfkWAfc7Sjy6fCA2Xn
RgvAyrj5uaY9EHg4YAbovgEy5K/8wlw0NQGV67EGOZSEItwyCIjmLlwCiwGfKtBwKPuC247zxDId
u6ixc+vYEtOljuSNC2h25ucfhkBmBQgyoFLwsS5U+2Ag06kEFYopJ3d9Mb1EbfJSlL3gBlldzIkZ
zu1iebHzUZrso1okbkEXdyihei686lc9AOoySJw1FIxQKT13bzLoZk0ZMXS8p/v54/+yjA5BA4Fc
kQesLem7LorGOobELjiadYUmqZ5YxwJ17gDEGemDo0CGlSymLcjJLnsO+EoYuAbEgjWGAV08XxY1
0G3rSs08QpAVxZouVXOIHpcAG0HZ2SFfU5oVr5ZcJocIjMWTn9VG8h41PWo3TgviA39QsqK4k3tb
u9GkJWpxLUhy9fOPjOcR8m02c4RGE/eRQVmYjGQejeOUjM9mqj0YOspHuQgZfRHCWJw/McOd8gZk
lmqdLcbRKh3f0vJPxJkfZx/MBriQGBaIqW9wGf3SG2hOSJlxHCT71liM3M2r7t4sVRH6emUxZ1+W
2zNrgi55MVjmMaEj2dtj1QVDPMsP10/5ZbUNDoTnCbht0ETH1Cd3LkyrdnIqzeZRU70ZZN9sqib7
S98XjIKgvjdsiceAwz/Og7/NAjOIMVe0SHjK0zKdOlo0g3ksNNDi6g9VlwelLKoNXbIDMTOgkQMn
GPgJMOJ4fjz0bLaqbqYmlL+A4Izn+K/c/v2LqvFt1MjbJKWG2xbx32S0RboPzNfOMmMoPqBJZgD9
BLbcizl7XYPqAwEr6nEym438LbTu7AC2uYkqiIGrPRAwxa/r33LFY0D2hjwIhNssSWFx6aSAaaVp
TKxyso5yfk+tX5GWC1JVkQEu2CD5QrN9mUGuH2sbOgB7MYoEAy7bWGzfoAMDsTZQHl68Mkd9imoz
aq1jE9hbzU83MoYAfMhlb+o7PZwfr2/Z6lc6scZlVzMlJNdbWEsSxzMVyQXiK9C6xU2MzwjwbIN8
XTd4CanB+oDkAuIKpxs7xlVxImqCQ3KE2k1/0A/jFqE3CQdvCgwvDkAwkd7FW5TKrhtloYL3xVOb
3Bk34iYZLVpbx0wBEYKcRH6WQwtkqV6WRd4CRS0IKisXIObtUQtDwooC43f75sQRO7Uy9VRpzOOs
HeI539G095DxCR4azNv4VUFJEjSHeLmjac+89cRKMTCeLApifjN+IzNmAdGJIq1b6FTg9iJD3Llq
ImusYikzj2283EjG+KQMFC+0aJcQEQxj7YQ5AJWBhZ0dAv4Ia5okZ6jymccU45Rp86j2/1x3hbU8
CFHpXwvcGR7SarKTBSoD6b54TG7YTCwjOiq+dGEedNmmg6+f2uKusDhuZyAwYGv0lk2OnspbUfpI
9z+iL3I7efGj5iUjFKBR4xONCax+M6YexIgE8ZzhrmldGgmxpgipQDZ747y4MZ3cOO08Wc4Ep2vl
m9l4ESLwoiCB2MVlHVWql1MLouAjTeSjKcUb0OH8POMHiwYyJ/AiYkiKX02TyZ1tDNB8qlE/7MwR
ujDypvt5FRu5DYbhUQ6D5PNlW1XT0mJpJdk4ZrJ5Vxb609iJWPRWQgMiH4AqKm5GCzwQ54fWXga5
ycGNeXTSqNkyeoMjpGkjQFZSeS9wdRa8uQBxJtnA+UBGu25cZqSDhjv4aCdupUA+AvrjqrvyTjib
LLLGrSyf9CGyB1hL9/WvejPs2LGyDgTNylJYFfjGaF9bGxeTFqgI144Ca21gBsDjTPflfvnVb3Of
8Qg0HglMf9wAa73RDqoLVfdNvBsCI8B/+EHEF3Vt1w4B0iv9+ymC/gd31FMDKm6W1RrHQpY3ajN7
0jAL4HdrqQG+JwjdAYb+FqXjfEcHyw4EcNmaMVo/QUpLCvrNGIOFW91Jo7ATvZIcIHtDDRC8rrjO
+He21ujdUDY4DhWqJQ8LwmbsjrmtP+Muio4AsaW5W5BMqV2lyc04uO6+69aB6mI8vpgG4FITY0y0
jCjYUVPLcOhnp0If0PZTyfxbSwDZzHXtypUtGHhZ/Y6QQ0PhAnM1F69+o9DMHoAX41ja2kfWtc9O
2j5dX9haCMAsDfYTpSaoC3EHZdDHyEhNmIijuPOKYVZ8TekNT+kyEYB51RRe/fh+yERg7dxjTMyv
ZpmJx1pWE3fu5q88LQ99NwrKS6tmLBQG8Q/4NL4d9yQTyaVCGWc1xtHP7F2nNj6BfBekIAVmVu40
xMx/zXDxDKgBirmTxDiOOugx0Zowauqb9ZsRPf78C7EqMaq4qEhfoHitMqJJ1hEETvD6R4PtquDH
lgfVvW5mbT2oeuMlbejslcZ5+DJlpRFPkX60S4irg8PSxdf6TMFq7FqKGfvXra159qk1bvfKSZFG
Nkh0lJvOV03Hh+7M7rqJ1QiF9hjIzlDdxNgdlwqoY2M46QgbjMBX8VuoBCRb3XW2lS+9i1Kci+4V
q0ScGOPq3nJbQK2whTHFPkzTdNsX8l6KSBCTyZUlNLSU5u9i/ReVKtAPoAeItxmoR7mPNjS501WF
qkN6Wb8rJudRozbOViSq6n+nuvwNx0ZF8I4FOdkFyzU10sFaOqofu03xAro/zB1A+mgaNslfK7S8
ydP/VH+qPbtf07+ZDJSb2+ya3wU0Bovf17/r2vk2IV0iM9E1xBLuzebUdq5pk20e7Un3aUme8O54
tInzz3Uzax4K6WtU8tDMBU8W56FzBYdqtdQ6Souxi6vkPu0rAfBj7cghx4MUF6ZWUObnrumxX+Si
xAFDWrzpKsP9P6Rd2W7curL9IgGah1dJPbjt7rad2HHyIsQZRGqeRenr76LPvWd3U0IT3hcBdh42
kGqSpWKxatVaWgFZPqCdzI5JPre1PcMSoPWLdicGmPhiL2JilUzmOMZIUMCOl2PWIAfBUtPuItrK
QLZr24YLGMoMJgpyC490KMP0ioKUsnehftISrfYzcMZubh/OWtcCerjo0wGBASuiXmjP8Cyz7A6Z
a6yah9qEAkrW9nmYpxp5HtXWDaEnYIVkmqvt3FrI+fIxCodojnZ2qUIcZdb6zxLFoNmF3ACsGZwe
d4FiaMHi0sxzhjgNXFyWQOhzdne3l72yuRjchTei9YQyofjIdqzRcRA3kW+4+p/O0/6MZv7pVj+W
gW/LAgYbacFSWi0bWTRQ0zxXTvzHrvWvRokuUKF8/xdLcYBcgGIyTyH5t3Hhka3Vu2MzZ+YZ1DrP
IzgLClf2CFhxeihxQcsMQm1oR4oAdnR7GJSjEvOM0t9LZySP+qRm4EXOJQe/DP0f/JYIwEjVLGze
9VIytArjAaK+51gvf+eN6QRFamGyG0KJlqJ/txyyTz0A+gzl7fYeLuMHGG5wWpDb0bjgAd+Aiz10
NQXRxa6BvaYPan3PouRhpJjoM2TVbx6IrqM//nUgQJD+8mKI2NTtPAVXmZLr56J+sm0Eees0qY9J
8Q0THZI0ZNUUhCeRviHLX1TkwGNdz6VNjbMRpYDdjb6evRPwTffvBS0kGcLyc8KyLmwJlbhI9+ax
NWDL7ObfrLG3jMxfbx/RmglcVsATcPXYhWJaVkdgzaaGcfamvyp9B4AhvG1gJRJiJh7RBowcUOuG
POi1E7Rejs+LW2jC7sHaWvv6qH+ngbfTQ3ruXmQlg7UFIZ+C0Dn8ANVtMeOIHAYXV43zPFQ7jYHm
pkmTUrKo5ZcLDBD6nOjIYV1QDLteU0XavJ7b2jw7SXnnetOpq5JdRGTAy5W1YFINeFhMk2PWRUx5
aTwbsadPxrlWspAVv7329fbhrBsAwOejfLhoO/RW4VLo7BrnvMSsMKhE/7hOJHHilb3CIv6xIZx/
XWbguip744w5odCuf2gUtNJWJrHiLiMArIBOArRAXJ1KCDUM0sHDMLXGOcF0iT66vgqoFNQpg45Q
cDVW8AIZkcVKdLsyKdwQoCVD09DA5rn6AIU6mkFNdHbfaIxpycaSAS5WtxFfKiaQ8BxegOzLKO66
2EEs7bVjBFAxocfYlvEvr/kDaiZgyeCaSou7tVBz26TmpJ+zjOgPBBIjvxptHLa3vW6lqswjjolZ
IKhELikFrIaomTcO+nnQwgpTwlxz3OVDwly6UFZrWtk4wDaxJuQjmFgUYeV2W3UppgfxBDF/UxV6
SrYVGDLm75W3HHIri/NKfJAkiI1RltQR9Evw/vC+NHfGnu3zoN+qWwgIHWMp7H9lSWjYoYkP2AvC
gkgAgnHjOhtcdz4zNpP7rJ9pqGWG9jCCLv7zkQ75D7I5jM4AUv1xlBdXeF9prTaVEzs3ZB6UsHBS
bYeKrOL6vd2mn2+Xo5UHYxBOwVzfor3cq5Ob9mrFzjWLN5A43s59ExROKXHAlTscyAJMQPK2PIaq
+f+/WBS4iHogp1P9DBK2QJteIQrs19VZTb53puQJtXJUV6Z43LowFVGmTRbYLc6Z8Ui7nZHtyfj1
9ue0uhrOxMzH7nmv8NoEZK7btMJNeFbK0YDGfBMbRTBXWvWb2R0EmEg8aT0GzuKIfrbEBOFpFeV/
PhIJcljR6fnTccIjQDunBPyzzgEAfz9r441Xt5IUdrGNgiXhVo8JHRDeYYnACWtD3edxu8lLCdZs
EdHh34AXoHyLrjiGCISrKlcxml1xTv20GHd96X6BTOSmNKsRMtGVZO9WVnRlS1gRpgLcLksp9m7I
HqNUe2kt9hDRZnPbORYRXViSUCVgvH3el5F6hiRkfTSo2+8ZkKqf3Tgb7gdYOfpAHBsiOkJNSJN3
MdPOWqLfqRXGwKYYuKKfji5zucV6YAmxHITd6NfC3YXMi9jEqlynh6XevZsqfWNmpiQ6LE6Gm8Dx
QxgAVRygX6+/p1xLxjEHduE8Q4L36OH9R/05qev7WFeG99vHs5K2YAQEa4FmGvK7D528i/BABiMZ
k6zVzklmoFDb675TAiQU0/hoG9mr45C3rDFlsyGrK0S6j1cZ8GB44F6vcCohHN+MjXauvKpCTjZC
+tU1usCKiMTLl4qo2EzeEcHzjyt9iAVArwdumBnwP7Ah1CDJ02Mt95UhA91ck1ZM2fZFWdKAulY9
b4cafISBS+uCPBZu6RSHyan1aaOnvVX+JhhX6HapYvZfMNmcGlvHzdl8sNs+ecADNFfv3aEAUrlL
tHHe0yguvdFv4q7oN1NdWHZw++gWr2oHsQ95BUSYgV1YYOkcQjU6Q4rjnDbGJhm8rREbe8BGD5ba
7cqK7DPtrZEV/ZYR6tqocHOpbuTFmK3RUE/9WXizbyaun/Z7y/17e3GLz4wvjlclMK8LMLFYw7QR
wSsMX2lnVAXNOyfKs7u6iGUEPEs8IkBPKA+jX4VrGF0kIQjW9liYTT6NZ7T7wdYY7apt/KSC5/Bb
tJ8h6T6/FMzPAlnhZQmrEewKn3hCHG+elHk8J6U/vw0PzW8T9PV0R05mv+Oz4XII2xLeINjkW37x
qVeq2pU1VUe8g8vXCYv9C/74bxi0SN7Jq+sXJ+d1eOlewHL19fZZLkF7gmUeDi4spxGbpj42xvN4
KE/D2drPPtsbua/1WwoGIq5KXJCDexpkz4mFt/KPH0VdzmeAXEsM1lWDQmRHEKyd5MVDqaQwfkT5
j3SS8Rau2kGkRioHNU8kqtcLNMy6dkDbpZ2LAmQaJAIvcPQwcgYsM5LcdGuhE0Q8qOpjTcaC4m+0
qrrXHARst479nh1q+xlSwr7kxHiiIdSzvEsrfMEXJ+Zi6oJ1EaxwLAIE3v9w2I2zA8/2Dxn8eLF3
+NIt6KDwhzOndBHcUmeoQ3tVjZzHqqINJkrg/mr6fRoxS6zkXb25vbS1qMlLt3ye1OH5wvXKpjjr
mygp1HMy9BiSLpzj1AKuNw3evs6bJ+rGPwE3KQ9dFj/ftry20I9+KxrkoDt1hMwhoRNJqWFN5ygv
f5nmdEzUbB+hlBBQXTYSvxY+L2yJ4TMFMMGLem/C3eDeT0bxB3fxZx0R54byNCaO8F4HZae4nCrr
e2/UprM6n1Xye25fbdkI3xIPCxtoGqJEjactl3+4Piy1GqaUJCpsVI89nyK1fzfqL2Ns/cjLMCDm
7NrmKVNkpY61k7o0K8SrzADqsQEX23mO8uR9sikg+GOqbJiXF8j36vLptmeshGasEyMzgP6CxGAh
KjmZZVnW4zSduaZJ8cjQUvC5yAbdQcNaC8e3qoWWSXrO/sSySuKap1yaFrY4rdp6iBi2uJxpECUv
VinJMNcMQEYHnUJ8bku8WWtDVKl18gk9vDR71qDb/maBKPCbZAuXZ8Y1f1X07jyAihcz4pXZkXyK
2HhWn4x2kz32OxIOjs+C+FF9nA/ZM9slm/hsfZXY5RnCVaTEkqCihcYGjymYo7l20SRXkUCY9Xge
tsa2Oydhq+w5FJ1faoQFfSWJX4vHtmCP78NFZDbqgpmImVinS8EppylnEhdbQ3ETaAyWXmjpvSMx
yZdwvUQ8qjC+iHoPXvngL7s2mVl5AZ4ygs9BZ77HXh1CAtX4eXsjV4z8p1kNFA+qZGJJqYYo2dAw
m53N/BWzVYpV+okucZLl3iFO8Yb4/9oQnh2FVjezlkXsnMwnWsSbpv9jTZiJY1FAZVS8S3+ELXR3
URXhjUKxE2kWllnQGOuZDe+gGllIO/srnemLqja7f7F10PjFIQE8umCGIjRNm7koprPXlsZDmzXz
/ew00xfixDJTK7cnL/KAcg1dPN42vHaFYTYTJRpi3Ct6bz27tUseJi9TdqNa0ztCWbGxnOjPaOnF
Tins7vX2QldCCYCCKNmi7QU2HVEWQ6tKc5oUkwFjlgQq1B06O7u7bWLVDS9MCOGwUsEpqioWA3TV
2sexsa0cNYi8z1dF4B0XZoR91FmWFxhcZGfoW36bpnarZKOkYrXytrm2IUSK1G3KVkmwWxzdYwbl
IU7Dcveh1xQCVqkCIrWVgXzWTwh9L0RDyFSZwvaZaTVGk6ezczezNyvpDozkkrxjLSlAtgGePDRA
wTgo5jbqGLVIxV12Zqq+iWwC8StyTLLqrTbZr6jwmsBh5lsPSWHbS/7VpnLAKC40TUf74PoD6FLD
VbwI/tFu1L/AaYNIq/OjrxbEknQfHMFokf6hZ1kLYVndR7kdcJ7/mhX2NY472+sy+MsYuLvurv9D
oPc7AiTL/sir+2thEpgRwAKwxCWdqFJqc9PnMFbNRh7WNFF8r3XTfa4XGNOJI/vglVXz5fMfHmjR
+V0KuS906643doqUqG1KlZ2jygvQO9sjUIdKIWPSWAvLUCU34D58N8XKU5M2qe7MuAKow5w/lW6r
7cH0cppvjUFJso3KrEzGZrrYTzw1eEUXj03U9PBuu16alyNq1gWm83uTev5kV3+VzDnWbPw6Jv0P
gLAlYXJR0/uwB3JD9FPRI7aFJ86szJPRTxiNNrI48acChAqa3d5pc2Zgwne600sXjjrrn0X9f5gF
byWHfEIgRzhBE23vGYWv5qTHeGprTv48dCkIUUo7kTxPF0GaW+J4X16yWYpGNHo/G5UyYIHNmBwS
s4s2kecVeweSL5L7YHUvASsF7pcPeYnlQ2ZDaJaZDegBmizI5z6Y3Hur14OCKX4x4dM3ftz+Dlad
5cKgEGBcOnYWJIaakzflrw2Arccuzx+m1Ml8u8yGUKlkzEeLT4LvpoNuKHR9QawtFkmKVE0dFBWa
Uwv4W+22vxTV2XuYafOHzpU8BlZPDnEbNMJ8AFgslFReCkYgrWpOcQw4n0O9RA2GXlGAhgcQpA3+
xV7ilkVIAUenJYrnZKXGwOpQgHojmXSfMvshSmIgIefH2bSeqkgG2Vo7O67WB1YlnqSI5Ad6MgF9
0sQNClnQzoMI5TT5Jp023XBupZCjNc+8NCY4im2wQa082pxSFoeqTk3fUYf3Lhr+sqZ5S3r2Gtey
ccf1BYLxDZ1LTPSLQVrVYi9NO6c+dWWkbVyvDUG/y/yJQEe7M/qvkaVISCMXCQWck1ei0BfDwNKi
t6h3duGMowUS49p5yY14NxXT55liuQ00feEiwASId7qWK3qczLDRVBX16QwREJJI+hDr6/jHhnCB
g80rH/LBrE/pkGhbjGxXWy13WklutGoFc/Woa4HXC42B65uGDFmZpA6sVFEapglAxzLM+NoHjBf2
fy0IQb6d8jjuR52fB3GPjLOJGpVdHzoEfUnoXYlL4HJAjsUHrsHbyp3x4qVrmVXhxrlXnyK3MjZG
rzwSRTmMWWmFVtRZkjtlZeu4vJaGZjLivCOyIGi0nWygZ3BAetK821NjPYLT7tPpB7qUGFuHchOe
TyiH8GrCxZoInbIIzKv1yUkIyERKYt4PXNnL1eNu2ziZJrsqV75YPiCH7QMWGPmH8OQldRIn9kzq
k5VXYMP3Uv2rS1PK/C6nZpjVE6P+OHexJJtbJumIfhAcBggXXBxctvZ6oUbXt66S0fxkp3MQU21b
VNOmcsdj27b7XsnAfDMfK83b4E7d3o76S79xAeNGdoc8BAm6SLOuM0/JC3euT0blFSemOH+UzCz3
qhft+7zUP+2lsAYAAs9FkCUYQhhu9WaaUzrWJ6ADnB2l6Bf1HrVPQ9Wamzin2ub26pZ+CntAffLb
mrMjCcWYtMjVibh1fWJT61vkyZEBRtYM8IYwIi5ab0D5XJ9cAnInbYi86jTFQOWBW53KujLLGII5
W+C/eZTCpITISQEOB9uMEqs6GWoaaPOz3Wh+MarB7Y1a9tgQ0y/NCMGwi/SWc0hUIEht7twyAMhr
A9HXH1oQB7Hme6H3IFMQkq1M8HrFSNBLb5zqNM5uOCt9UJg7YstEJ9atoDvKReQBqRbeE1ZcoQLe
IIjYdf8165LUr4boIWnor9s7uPYhfbACQecQtWkxdow0GnAn5/UpoWSvELKhUxrocRF2iazhtLok
TkD0v6aEJc2TllcFLeuT1tjfdUN5qnJtVyXdp58ocIl/zBjCywgd86YFdQe/H5M3zcv+gm3umOrx
v4hAl2aEbzTLGU2nuKpPJiv2ueOBy46CZtsw0p/1WOkSR5fsnfhEKRKdkaErcKfM0X1TKL9orR2H
XtckN+RKTMfuoYAK8TIMd4Mu4Toy5L1akKpKoV8xGd+glxSHmPj5RcxqW7DusU+sO7uNzpjGfOhm
mZjFWlS6tC0kA7Nl1lGXwjYYQ+7z2b63q1ySai6vyuvlCVclzZp4cjKYSKNHy4p9tXq2oLPefRAt
GuHtb2v10FDpwMwR5koX80aGEc+QdMChGcC47p22rDcYzc0OQ+sRSc1qfV02bmPcyEg+hG8rb8s4
dZMEKZuTB5X3A4XJwG5HAOV634yYxBvXD+q/1sRPrM0zWxsNJByO8l43Ty57vb1xy2cPTgmJE8Cg
nINQvG9JY7SsT/AJs+Rna3xRKhD2sYdJ80CZ/qtMvt+2troaDBQhaqCEs5gdUKc2ycsee2dSuqeT
urHy7O22iVVPAOUDkk+kSbp435ZQ2axrb8ZtqPTWbpoSN0R5qL/Tqs7b3Da16gkXpvhqL7LPfIh1
Nc/G6hRpMdmiy1mHaZdEit9GLngvs4Sp24wl1u622WX1EqUTEBGC+B54Hg/B49puD0B5hjnt6kNd
rQ7a2tdASA72PHs77TUzlImKLgEngkEhUsUqSs9a0lWQD1SDdPbTDX3KgyYLm3wzB5UP/anAe4yh
NS+j1V9CywXT/Awu9jjV1aGulaY6tRttawfJFoIP2m7Y6GG1a2TKvSvuiUlxXJp8YtHG6+XaGDix
Rycuquqkq1CPM+6sVEp4zKPDVfMP68EjDMUTHCCmW4Ur06yyKLfAcw3u7Wy0dR/dx8bwsypXlQMl
sQYRkizSjXbPss4wN3mCIKOOrRr0ID8IWGrG28ZmPcAqTa5Nf7We8uKj1iOFKMbR5Tw4EFhHAaNr
8m0W423yJPE+/gvFFQCr+SG7CQpCsRyq5nnUEDOuTt4YAUKQKLDZFKNf1uwIQiWg+EaQHZfxH0hO
/kY1VjamsfLVIY/Ga4QPJC65XZpurPLIjsqTkzXvrYfhjMGuzD1kkt6Non1A0WgKJUteiSno6QPZ
hlcCAqX4dMbkqj6A6qY8aV+mINrB6TMCCfHEVzYo2ezSys/A1m6GyXj8NJwH/oIGIbiw4JdAJRrX
LgkFwLHH8EV5KuvXmGYBsuGw7EmAy06yyrVFAliGvgjeEMhGhHutjiuCkeu+PNmVttMGL1DUHySR
PaBXrUBjCr0QwJNQiBLWU6dTWZhFeSoSemdVHSY9k9BIvLvbR7bmJJhQd1F+Rcl+8SYyM7XvBjMv
UVeZ/NH+MoCu1elaf650KECZ+9vWVhYF1LzKqW2AHF2IuZXqqM7WoBUncHOigOPqh2z0UPoy6PO/
MWTq0EkCrxxG0q93z57cWs+8CIaAJwsnp8hCq22NoHC7VHLLrK0JqQuaVhbYlhfZaeZOSdMDC3HS
QXrsz9rw0xz6g85mSSVv7TbzOGgZGTAYgTD+fr2meEKC7AE0DAp4bUuCImTvEK2BRnqxaV5kMh8r
Ef7KmFAw0gduKoL7sehc6T+14v32Aa29kq8MCN/rOBdpDXgtHA/YO9/zu8d0Q0I75GSKeChj+iWQ
djP5vylEZNj8ILpCAgyg7/UOVjGNdNwg5cf1DL9rd2QLPR5o+8LgjziU8aqsHhmCEmDgIILgmeO1
Qa0vKXhblALCkNVDeQLI95C/RSBX6kBjN8tChtSccGgjKMvMYXCLU/yThYqfhWWAKeedtmGYxZJR
U64oPqF6jXBr2FDNRj1A+MZiDN04uVVxaxUcEfkVCgN+/KO7rzblXR355lvyrD7Mx+ZofSeSr45n
UtdHiQlrAOs96E2DPk8Mwq452X3vzvlp7IuQ09r11ZsLvfuhfrntqMvP+8qQI6xyLOdqIqaKgqJL
nU2TW+k2GTNrg5HMfHvb1Nqa8FjCBQY6I86jce0tk+YmQ5NE+akvZte32qnx3ax8i1h/7LNR1n1Y
W5gBRjYAWtBtX+RwjDZ575VWfqrb95x9pzYLKyIruS2vF5TSgQyyUDO0eanyekl6TQlxbSwJ+oIq
HoHzVyvqv86K+5hVxi+7kzyl19aEeWGuJMGZn8U+UTkbZd6DNOnUtYc0/upGIBcrJTfmMjJyfAlA
0IBO4k0hQk2SOulp1On5CY0jKHA0JQiBVdlc/5orYLeASENQx2y/sG/MciPDLoz8lBBrB1ZpeII5
PNZ5S3yKN+5tv1vdNcykIpnhNBniIVHKmhT4gfzk0umubpNdZ41vfdNLEuLVNV2YESL+AM2DmjYa
zIxOvsG7bA8SCFz+rf3NmGUsaGuOh2o8OgFIRTkI4trxIrVXMKzZ5qcy1p8hHVs8N431oCVgUErM
Egq9RSILiPz2EEKSgXAE3hOMgnFpxmuTQxn1utKBp9RwM0jbKU9l9ToO73N1KPSvWpn/UFyZas+K
SSwNGpA2Wi0Y3RK2FOwxVVxPEz2Zu3gP9fBdeqdtgEyQBNuVyxqYf0xNgZQBOQ5y7OulEQLl0dQt
6MfjUk19bQZpkxLQYMhDg9/Vpq8lob257ZcfDVBhR6/MCjva6VaMqamSIuMZN8X3HtSUGJhmAaD6
YO7YJkdLyoS8TBGuVyqkCBbpZ6itwiQHr/VPXucPe9OnX1U0mnFnZ4Eta82tfH2XixSj/mDldd3r
FT05I6ht6SGbUJiQPifWPAVTG2CARWzESJqwrspCz14xcnoCbV199Oa4STdWaavvamuUte+4XQH9
Rb0pfucYldB8s2gN2eDYEhkIoCgqgRgdQ68TfRjBjbQ8UenE0vg0HRqQFfxNhqDa1kcnCYYAlYpu
g4eH7le7f+O/V4YFRyrVxivmOIlP9lO0qw9lwMdK2lB5msIGpxoFleSNuOa6VxaF/WY2SQcD8tEf
X0y+pxtoAX01z8Or7sOLdsUvyaeyEu8u7XlC7oAKdYvRQKywnXwW6hskRQcz4Blgt9emgGe4eNB1
6D6pzxLTfPOEr/TKtBBqkcdbIzO56Y0a8OmBfFM8tCcS1Lt8p+0YgiEwRHs4d1juJbZX7pQPbmPA
evhYkvjxoKGXJsNM4pP7Ywjdg/0T3JM589l9syc/06/Da6T7yWbUgjH3b5te+aCuLAurZiRLRs+J
41OZdooTTh0j7dexKYvhT1f2Ld33ZWMNfuoxEr2A1Anan7rV6jIJ9tXoAZQR4j+0RRfIi8LoHG8s
FXLq6tnyo9Sc/Gmcn+Kyf7y93jVDmBJx8HwHqx2QMddXQFtqqNlXUXayuua3azTHGYRoAdMjur1t
aOVIkdUji+M4ULRehI11yEQZ1WAobxM/tb54bebXehqASE5yhCtL4ig+1MfAvg1xNSHJUo3GVFwr
zk/MjuJjZGXFpo72GsCE77eXtGoILopGiMXJF4Tw42oj6QyCJbFCTfcgRP3puO2TadA8uG3oo8p1
41sUgTh603V5rVJE2CC70wMjBH3OfRqYfnqon1sfUWHjBZCweK9raBCDjIhA4htFOTy2IXi/s+/J
xiuC7lfzpEhfw5IQJYr/gU+FQO4KITHN0yTwxtp2fVdL7Kc+7dgeEksa8YcqT77d3hNpKOYOd1EZ
z7rOViwHe2LuxldrXwZpYDy5qMXzUBxvZWngqj3QgqLCgGcx6GS4N1zYG7p5MDsMsp+io9v4/BnO
j4AFme0bAWaBws9P9eJevbQorHCyi9wbHURBEKNsCTQ3Q7rRk1B/5NWh+jHu/WkvrTasOPWVUeEy
72y1AKU3jBKyS4EFqOuzXv2bs7tcmfDlmJnWWXqJvXRf5q362u44EXu17zK/vwOyUsqZ8zEeI35A
lwaFezsuCwtz81iVSoI59FCw0U466BKDOujuC1B45ZBfivVweC2gwBRBResLn7hSQutO4rY8+ix/
CcISyHVQQxJJeUlHNL0HPP1oP2lb66EOlOAXC6y/CIqhjDts/Sz/sSWc5aSSaRptTzl2wCewfPzD
ou5XO1hfbq9pJbR/EAege4pywGK4niUZZbmrK8cyc17skX4xmijEI930p7mTZGCrS0Km+X+2hGvE
1iKjQ+NIOVY0Ro0vzn5odfK7ctvft9e0agf1Go4T5XOU/EFx8bVPyLpygyEPiLyTARxzd0i159sm
1p5fgNv8Y0O4e/suUTVoZMYoIw7h8KBv2t1wX4fWLvKzvQ7ZGVn1dz2GXVjkq75YlcVaaNOpsKg+
jRstRK87bL5lPnqYp+xQBLIy0UrjFBHswp4QwRiwo1ON195p2qEPQSBf/UiCNA7oEUgtCx3b7Lk4
tI/qXloT5onx4jPjVJTokXHmJWFvBzabqZPCT4iLh9dcoI3oEjf3e3166lRAdLKyegSe+0gme9d4
zr94/mHlHAcMIRd0U4WAM7DGa9zIVI6jOW2dEdeEVfjs0+wx/IaAyg66LmiFG+LdO0SFo9EGX57W
PXXsVzfLIO/rJ3hhQThBpQTpPakN5ei+2Ds9mO/6pySkLwUfhc2/QkzAN9+VcFD829/G6ud3YVaI
XI4Lmt4OijTHFDSbkAwixSsUhv+fRoRbKKrHSFdirM3qDhDoZtUpNl9ur4P/TtENQRSB8gp8EEFS
cAPqpY5WZjAxMGu+NwsMGoJ/brirQPtz0HIQN0eYtZW8Gtc2D9Bw8FehTc15f66/8thW8El0E7zC
mrogbrWX3NPeo3L+NPwNQwlYFNwc8/SLYhw+vrh320EBf9++bH4k40+z+3N7/9auFoxV6RiIxjDq
orNodw6bjLrD/gEGBvQ2Hp1gfkX3N8b0/KhublvjQUE8LWwN2tyQGQFRkrBxSZNjAKgsFTyCUI/S
C3T3ZRXgdRMW6J5czAYsZkh6jD73Ud/gSk4Hv1HLoGkkLrd2+tAx+a8FweVKxeott22VIx2RLo7x
Y1dmL2qPp9btzVq3g7kptDVUkG0IkaEgXa4PVYHN0pO9kVnfKpREUzKk/+IrRfkVGwZfsxcIZToa
yexBYeY4xD+TrvGzLgXfpsSVxWMBZSsgynj580kzkHEJJx/VnTYNmFE8FWQInJr4Ff19e7tET/6w
gCM3QQhuYDBESFxQe6zjIdYY+gu/tPxrMUKQrb43Cgk6TzwVboY3m1AP5ESAC1AlMus5alqGghHd
OHbmp/N4l5uyLJanP5dfyn/MINcDAgV8irawGtIUM6Q4SnaimW8e7KD8ER/GR9DHDH6yV/dR0H2/
vX3r6/rHoH4d07QRzM6WUbOTDaVlBwBv/bs7S+Kmxj8NYVWY/wVvK/6LqriIhLaLDkh2Yg0npvnl
X/UA2gwbxbbs7Cq++zD+qurAaXxIyezolhcXNcm2riwS42VwRGikAbu8uM475mRDWgxAxM5+C+WJ
uqt8RwZnW1oBUBQzc7xEgnlHEYftNKVex3bTneIR85RJ5Xm+1+AxWUzRz88eGu87gUCUOyQ6DMIF
mxcZZkRVE0VDo2v6oBsyT98outYNvh0jEw1vm1t+YjCG40PZB3+BnfnaR9IJ0+nEJNZxbOvzNBQ0
LGgS+3VktgGoWytJAFx6C2Ds6EVxOmPw34jfQIFl0wLXCMaWzk40IBNS6KFgYOuoKn+CKlE5zLuZ
GM6/sIuBRzTpQRBi4aa6Xiavw6eUtNqRdu9MGQNKo6Ot2yHJvsQUpUkSgwqo3t/e27XF8lwTbA0c
eCa6ZmtidtvKBixW/5uqdJtPLiqSbWD1VZgqk19lBggbXm8bFbMnNKYsoGUtA4MXIKYWV5raTTqa
nQGocfwWtz/KX21S+CPyQPrttqHlJ8HpqLnoFxA/6Gvz1V+8i8yiayZb7ysMP1JLCVKQKeRhk+kR
CVsg7GUT3GvmEF9AY4NrDQ0TIXpaLRtjhi49iq6HGZLqalP5SSnLoRe4EbA586qugQ+dUyuJDgp1
GTKWYGs6mU/z1tnWO2fjHTXQ0EH4WY4b4T/6OnheWxMidOVGcVyM3NrOPnAFsAZyW/yBAFu728e1
dEZAtUEc7Zgq6q5gy7k+rhID1KyiPfA3laGlh8k0mP4IxnFSnaHeZNsHpqoT83XQILkbq9aN5o72
XmRsb/8MbemfGHDW+ZwW2KVRqxfiW9S5bCjtyTmatbF1lf6uVbz9VNBNUVghhIR/66X2XGXZ1p3L
H7pW33WGHdbw39ZMf03UfsQXte/JZ6FruLl0XCE6ZmpxiyxK7U2NqKA6sX1EfPIrqwxMZwyGQVaV
XuZMXFYKkQWHoYPeQYhDE801oqqlfTTLCLHAxFNG9oxffigYSVMBx8DTFmh2MZthqRuPdq9ZR7Ml
bxox9h7LccStJPtbOUfklXheIKauRPLKTbzWKh3rONhE7ze2OuXJbqKxQ+7TAcy8+6Geesx6qVYj
k/FcFIEg5qYiAmDAG1R/SNqFWJARo5jsWLeO6WuUb8i85a02twJ9ZKC/aYFmb/kXZEuwIYtKEMxy
SAOYkTD8sBQEV6au12J9Mo/JA0R6Q5L4PWZT5jDPIJYX+d2PXt94snrQ4rvlRqEvACgU4F2Lzkyu
szgd1NY8esr0ZGkkpJ7+UPdHpXK3k5V9Z3QfjbLq5OJwuVHemuYPOnAo8azhIra7nVY2bgejLLZe
SNLvmwyKUeUI2DIJa6JLLsrFzvJYAPiVC7Q05+8Sg4IyxTloQAt2VmPFyUPHGLv6W5eQzgbMXWNW
SA07je+o5RGAD8BeUG0yQF2U+xZ3j75P4zbTN6pNS+0XeP4hu3Q7aIlJEn4eZoVBG4LyAOfaE77a
osVkdZ5EwxmxaYeLz8+t7r7Tj2k/SvIUMT5wSwg+YMSH5AfHb19vvDIPTWomXn/WaQ2pQN3qwiGj
mmS/xRDBrWDuCW4F6nNEIeF4pxxi86Qw+zMICi0ncIqy6rcx0s0qSPtCyT+ZY36YQ3GAQ7fx/YiL
ovropGWn9pA6jTJkelBC8rOUuPsxa9UwVh0muWSWu3hNCMfd+8J9uzqxCAGR8Dl3vbcqsx6pm0hc
4oNK5fLqxqLgsihz49mBJrDoE6CQgaaABQqk4kEP+pNz5kDk9ke98zaOtgHK3/QL/NGBqshABPB9
2FXBeF9JZWtXzvLqd/C9uFhrqlgGCJg8ho7Ta5G/GfHbIKPK18VwIK6V/4YLG2PmVTGI7UAMt0PK
TgLl27y3nvlkjfqifYNEV2ht9DfrNduQ58gvtyBhQtg4eCHEAfr7XlLcWKQQ//k5mG4HjhLprlgW
6Pois6IGWz9Ds3RnbbOQhOx/KPuy5jpxrutfRBXzcAuc+XieYt+oHNtBAiEkgZDg13/rPDdfJ+3q
1Nt3nXKCASHtvfYakBiGzXjfhCWyPUt26+PBF7X82wf6b+LO/977/7/4H19otqTEtAYXR5ZI/3Pa
Xny91BupF0i4XtMSsdzPqCD+r4f65Zbx4aBowh55kbD8/gY6KwKZrzAOJjD+CxCKgBlntci/Fdn/
Olkv18HpdmEbQKeDBuL368iULdOqucWb1hgVPav7y8O9mCnmze4SnPd38vQ3m2sEygaoxdCPoJ34
YwHbfhnhqIvNNQjmpcynMDrIYsDzDai4Qh3THf57M//35oDNHIJPUAVB4PiXpDqA2bimHtwbrfNE
WM0L6EKlstPfFMj/lqFddlnYo6Gtxuz7XzIcZZC1uMbKwFE0K5uT2eUHB6vl5aD/yur6ZhP47VJ/
PMNwEKxggTQ3QfG2tnKT8vMc+Lv/fnDfndK/XeWPbaBxpLM5FB43zXN4bPbZaXjKbyElo/fqldV8
x37+9wW/2XbAKQb9Gw63wDH/jD4y/WrXtiimG48aXSagypS9HBDpY6JNxrOwhMIqrv/7mt+sRgyZ
cTbC9iS9DAR+/wBmj8umsD2OxkbfYhhdtx2/ol2xS8Bs+u9LffPSAPejfb7YaKGv/WMn6XpcRmDC
ftOm+VklMt2whseIHAdx67+v9M2DhFEkogUCFC/w/P+DEcdXINESKZxwXFO7oGM7nWQfJuy/BmkP
8Jr4y41dntEfRyM2Kf9ixY3MKiQB/v4M4cAkROGl00223Gbj3VKQv9zPdyfAP6/wP5n8Pw6kIFfa
kQJXsJUPbgJmstv0MNytL6Qm2/yGlPYQvxSvw98ILd/eWYr5KKrBy0u7POh/XJcyC4FukU03ECWX
S0JKuO/8pQL8ZlWgnABRO0F7DEekPz6yGa6hFJq++EYPV74b9zp8k0P0l0/5m/v47SJ/FIAJ68wY
aESy5j0S7CLDTy0Mlv970f17DAp7yH/eyR8Pi+Xe7JjBnXh79cv7CM5m12ymk59U5tUh+205yLem
q/5mdvxvj4T/XRcz5BStKWDUy83/4yX1LisQd73GN3i+XqmlCbcjj/b+NB39cbpyZO3QKfbXfeE9
Osr+Uhh+92iRBXzpmlBYA0f6/ercd56GXjG+UbPMwOpaY7o3a2/e//vpfvNJQ24E6BYLBfOkP/Xc
AV+SUWpcphm+IlZHhYHBoCmVecGW85cl+d0tRVjuF/gUOoz/nQv/eKDZoOG3KTpQdqNPxfY6+z/n
KeKNYdqLACHIISEg/OONmZEHvhciSs8NsBMXabloBMym96FLy1kGf3Ho+u4LwwMDyoyRBVLp/th3
lQ+DVCIl1keRzNVYpGmlVyvKQiV/23i/u1QMowTA+NgzgMr+vhigzCJx0CH3rrH3q3/XZlvH/oJK
fHeJFP56UIAB2gZE8PslxDrm+ditSKADtrS/FI8VNFnkBJrD+Jdt95uzEYR3SFaBW/kXL83fL6UT
sfIeSat4TX7l509TABpMjqwA8rfndgEB/zhBfrvSH+Xu6M/aWSejG183K4TptN2uSKrdRnBK2Oow
X96MWfJHt/r59r+/q+8eZwZh5EWnFVw8BH+/xxDS+Ei0eGMuScuOqIoWc7n+LcLlu1IKyFlwEfaD
CvCvHF4RkhhGpEj1nLcI+63GO3dKD5DMVkvNPpaT95cJ53dvDmJziIAx54Tg+I+tmPQ6ISD9RzfM
zyov59XYvvXdfT9Pm/9+fBfR3Dfv7iI/B0E6w3f954LsdW7dCvbDTRrzvA6V95kW432UgVZBEtVv
G7HSGt6Tn3Fvni3RbS2N/9z7wbNc6TmF1XmFALhX7qt6jNZ7X/sg8Ob005P2LZb9r3B1cRW5IcG6
a7JSLsh/Uu1J5cPOg/KRpfNpLJb7MTVPkI2dIUV+kCt5CaBjryifGuTzXKLOKR0qM9Ogbop+14vp
TIvshAkNq4ziP2PbviV2MTVb2DNLYfvf4H+azN+CPPQoQA/AxqSiEi68hzCe9mROfmhDlqqBnj/u
CEhT1NcbGgImHBZZ0S65CKLzY0OIK9FC6m2XIb2s8aLaiuQr70OykcYtdd/kR/CudZXIGcWg9Iea
rNoraYZMqHUa4aQh+YGL/gXwsT2KNjiPhr5F0eX5tum4UaYHnXlZxXNOpF9nktCmJHOX1TiaipMa
aP7k8Wk5d1phqGH5tB2QKvky2D6v3AiLiSphsnjwRxo90WH89AtLf8DagVwlvTev+4wjL2QLpnJT
9l3S3oM6se88GZVRutzQwIdOiAh499DOVl5o9zldbKny9W6S6igjNWLol1XasjrM5vs492psbWVT
DPVKYNeFuLUxRUPPi2ruHtHV7Dypy6DRpXZdTdP+QQzrrm1ggN9lVZiS3UKS3WzeKJwj42iC/0VY
Y+svR3+q4OxXE+8jWZtauq9o/GokpBdJ/klcukn1nQ7ozo+9aqC6xqFeN9FyLWl6yqKxhIjtZFLU
R5Q1Emvlyob+G9rVvWtSGFlkP0fugedotkvhl23ibdO13WVM1QF1R8K9Et3SXSTInSLFmRvQ+Jy/
Cxcc0pMHvsR06KFa77yS5G8sKPZSYKNJOnjoRPukn++6qNsSVVRt8jK02fVgE0Q1R6B1pc1eIJhl
UI+tmjcd/BA83j4WCVwtXBPA0S+EfQEhW5XoprYkoVXPWwxW3714hIASaHmebb1Jbp3RJ56d5lDI
cuL+L5KxCi3xBp7r9QKulW2njUQge5mAQZ1TfeO13dW4uCpVctcUxX5Oz0uPuL/QKxGFtUkh0kwj
u3d5IGvpgzf8avHT2LPzqyLRSEbQMIf4VF1syjGg6K9yNj63bgKGRLvRblLrZc+95fZBY1Z7TzsV
BxVHWOy17+CvX61YPQhNiuPxebJD0JTxWOR7Ci1GX86FgMeG9NYD5hLTlTcOcqjZuKLYY53nwe9G
RFEZpsy/SWZOt0veDicEabF3auW0DVJPQJsShNfdKuJt41v+YyJFzGspg/cmmq/Xda4xvdkrmE94
Mb1m0t+mLNwGYHI5P67TVdzLvOAVCMS7yI2HJtb30rXHtM82ZhiPapreZe7fBm1zyoFya1hqYhJW
qRRutS47RxxLPY62ZIA4yU7+q06ST2G7scLA58kT8iUI3C8YLF+Zcb4uJvjbJStMl4yWD6ttTFlE
RteiUUElpomVPBf8Gc5GXpU0qtl18YTSYPQFODQ+YneS/DmWaVMOhnQb2c0Dxl7zwU/wcsBm72pv
gRwi6f2PVBdsP0eC3nCxZHUx09uIM+gOW95v2MQHvGGT1n06zjvKF1GBoncXB3DaIcXUljAkekec
LFg1cb9pM3eLlFILZVL+aUXzuahiqiy4FDvYSbsyGYJPRoc7b0iayvTToxMgBTCTPYw6fE99eBVT
UxxsF2cliP6PQRM/RKR9QB7Gzqc223d+/6598ZZ46S8E0felDUG0DNI1K1uek3LNprlagCpskXBE
SoxCwXMYI/+q0MzsFRFgnYYagq1ogFFNhoSssEmKkvQrxW0WMBOmyUfAe7stmHhzvHtOZxVVKU2H
21UF+q4hoNihueK1b4Kpimfele7iaJMm+mMIl6EUc5SWybp8QNtOy7Fh+3HSsAEpMKeP+bwNLAvq
xHNXJiZL2aZmqo3r+92asQl/Ll65i1UphUtwSPa6NtguszLW3jxVI5qPl5D1yQECR10Oi03KRbVi
G8CjCMB0WoCnR4Z6wR5Vi6UNcVaSriJi6k8UCZvHjqzJZpjoWsMu3asWTGzqmJLiFLWMbETghuvc
n4MN3G3eZkOHDQGT90Oidt6Rwh+3GevDyivWYdfikNmKJmR1tiCSlivXn0XWTg+Lc+HWCxjdwtjo
ZcwKmEOOVhxzjlhAkgYv0yh8+BPNoBIZHA+P4zSHB7h/8X2xTr9QCD8FmnRXJuEdUke9r4CmHuiN
sANPQQYqWSaeEKLJqtaYF56CM+jPJqsTo75WidWk58BskrWbbgun1jLh62UQvcwVm3lT9cL0ZdRm
z1JjBWc4ECt4jxKMn7N2I3yb1BFf+tq/rOgCSXxPTqzZXoYWJ8YSFwaIdzPJA2yU7/phlIgh85/n
Ympw/dB+pTaYHtM+wafbpORhjdl7kMn4xFoJuRGcuSunDTIi7BCeINRyB9v2cd0jWQ33henJdcEd
gDYXBNuQ0fAuTOZkq/rwh15wPExeR5F2qOBwjwHqlnW230E/ll6Haec2wRrRQ6g1fsaX6wQVZgFx
HnaNdrhZYbq3TXNMO/CPsPAcN9huIad7DyOKbcMfW/4CU6Fsq4uBYaNY4HLRZfeGTaDw+P5nHBmB
7IUp2bYx1itCqcLjGmdjzVC8l+AfvXYyM1WwjMEpzKk5B0uDemW1pGzSEQXY7J5MSMeHOfT4wxom
qlz1jGFRgnIi7CesB/TBP/oZ3iRzmm+wv72bKFNHP5louUTLWK+cBHvpcbyGIUWaDEVwwaDaF8vi
9djnsy6jAoezDkhRMqKGE+vHOxXhCKWpa46DiosSxBl2GzfsIzd2qhhX4gxLrQgbYjJuZLHYPQZP
L4yPqMWiyRuulBrVUxOAljWSuN/zKe1KLhSEniYD97vHfXgNDvZuKnTJJnieGuQbY4km8732qN32
aSZq1Qy6lL7PtxIho5tmidUxjkRQwp8wL7HodTWCAr3xsAkeCMWu5gTCVbHfTXU3YBPB+HTaSoM6
xBJ78jTzn+hKhh8YJfogVYT4C7YZzivL3wQ6hKoI9TNwkIdeRX2lOpFtYur1OzumbmPjaKwc3M7K
+RLkAcYq6o7EBe9spbJq80t+QuJ+8EyN4GWDKdFMBt/4zPxysv280/FkSgt0CwfT6leeyZIatkvt
bs2F3FNUwjBEWQAODsVdIvqu7DWBAqbxy1UGpvRFhno/wxDS5ANku8Cbq7aYwl2f5s3WLPzTSPIh
09TC171bN5O7+JE0P3U7M4SX5lGJyWpYDUU779KRtRviggKil7GD9pa+JbN+7wm+Uhe0fcna8dUf
mC2tbddtJwO+SUPYqiuaJnvPMHWfgxpTqo5O5dRwXi1mzJ6XobfAo0dGy8m1oCJFzZdPiuyHdlH3
mEwzPm/f9+yADNeo3etpgeUSrMJIqSKyvmmz4mxZ01GhqhzJ6I680aC1qh4+MXaK1pKFumtPS5zc
K71Us/2aoqD0u0nJ0mrRXbPM9NskGuhjEo2khs2NOGGoOuFppfw054ksE5yg5TqOEFrOYPdFyLo5
wuZS9XUsPHoVzUUq8OYzLmtEY8hrE64wGVYundFkzW6u4HlEa0SQgJWUhd4uT+lQ2jGAW4XTtK9G
UDCGMhsdaDKDJNHRBmtREYsRcjwE6ZcUVp3Qt3fPUl1KSKQpL9sFZxleyMTgmwCjwwUlwTpsJ4jx
36WV41Pfpctbpq2qAhZij2AN2URrhGjYArYfTM/vUT90B5N0cgsP5maL7YRfJQNqPM1CV4XoDFBd
x8lWiwnq9th2FcjJ81Uy4o37DBNC7nRctr6Yt8mCqjF2CcIVw4UdW2WKo9QRprSFh5ntylUZKh2d
IUf7bDxyACrbHNQ06zpag894iN5Cr0BfJtVUY2z/lEQG1g88hX6/a7GVJF5UatOY26ldlwMChdce
DOkkuh3C0L2CUkPhDRTTrA60JCjKGM5MOI14P1IbIpRTZ/22detwZ9sELoYxDa47TtINd4wcSOvb
I5z+xckIRm7GAtqZEn7OmIKyZWA3iJ5dqsTnXdX1M7ltZc/qSWhaA/g4RHN7k8mBHnpKo8qG4R6i
EdgFCXvbjutHSsRchRZzFhHyh4j790EitpmEK0GAQn1Y6jZXlZ7HdxW1N2lXPDBfPHdGP4XJ8Cph
q1qSMHNVvooHOYyiShO2j1LFyt7E8FpNXmVBji4mOyTnqqpz5MoN5gwg91G1TG0u/JZxxDiVJ5jC
WLxW5IygYTDyAV7Wr1x48TF3VuFE1ifWNR8win/iTSxKr1vuoS0S5ahTV/ZquUqpv3OBeYKBNthB
kr2mNseAuPf3S+DQlCb5zUiov+m1/8b7FBpHboerdvRMyfzi3AY9xKIJxI8maSscZa5ERXgYl+Wz
i8jjnFrQ6vsI2bjhjqIDr20uAqAWyS+XrazMQRaqYER5LcLs3YgcbaacbhvPa3cXhl69djH2Gxou
ddYUG6FgGhC65BQj2QG6LwovEREekEKdlcTh3IvHGobjX3kXuXK25Noic9iF3bsX8Yv55A/dt6Xy
2CPg/DeVrddB0ZJqDPsNT8PTlMRbmcrrjPIPiCnPNEbistDDkSoelNJLb4e4u9XCh/EYCUP4ioxh
NTGCbmXaJl68w9g0KAHo/zAoxojjnyLO9kyCgyXlWJuueRsm82VXjLPC4iNq+FdHw58FrGcqkjrc
WrCosk/9G2/2XsZ22SLJcayGvH1aMnhlIUnvdhXDYxfoB+nGt8wu7Rb64aDkyPsumfBqNLbHWIHh
vSJVOV7HzWLlrePDLc9IzbLhRx+veYWVE9XjjHDdJKTpreiCrxzIZTnl2VmG4XM0xueVyLPjua50
a7e5XQdQj/25lCQ5QjH1Mcb0oNrinYvpCBY2AM6o/czS+QrdJhb9YGoVYrNrW5HgI1OmJkODzgKs
3AroyQ5J6Ko2iwmqpINI1oNXZzCiXAGFAv6uyMSaXGRxIE8I/KX2Kl/XW9rLu1zkHwune9S29whl
4SW+UZAa4ugwmBR1Ljn4U46kgCb6DNz6CXuFD7q2526c5xqam1cNc8lqjmW+yZh+U2MPO1IRvolJ
Pa1x9AN457o1xdjhRE7v4nxSqEdsvm2y7laI+SaF5qoaFv+E/WWsPI/eDb68CSLwwD3S2tqjPKgZ
Mq43axYgkipDEW8Wb96sHbrJ1hPANdzynGh3jAAiAcJnN6pAL4rMjWYT9UUtCrRPjVj2w8ofxVqc
6NCfRzW+LA4UwTnv2i2sV16J8N8RBwgkCUXGhAo6YejeEYB41dv2prMB21KWxWU/6Gwjw/mgODKN
1wazrOJqnPwUOTb5D8QTeVXUdd154f3XMrOfOD9piUFDVDkOPePgY+dVHscpSYEUiGSYjmFukdPU
xHj2BczP+YwlDlJCEGP4bIJNE+MMJL2L9npVtkq9OaukTU9sbDems03VNuN5CCdVR8RcUdNsEY/w
qMbkR7tCQy0vncXkN2GlDUMfG7u7QkCY0wI7qmPbdDvAIeGWtlBSGOmAAUgvrzoFujrivvsqi7u4
dqpNsZi7hR9ll/AzTDaCYxhrsiVZMq73cXbJHIE7d7EDK4FUa+LkjWqWHv9c1MxqgwyK9nVeTISl
hAqj33QLUj4qD6v3ALf37DqbcydLANTuuLglTqsiI8Fth8C1l3Wx02GhxtOb1kqCDEC/+XDNMGBC
btOXXo7tDFrkbI9w88Jb54YBecoQiCJKkzcugKQAD65BdVhN2diDCY+BXKei5LVbelGFMgB0kmCO
YeKYlGxOpy8TzMPdtDh6JzCbgvQ7aGHNtog4P46hoRpVI5dAzqTLnhyxmKQvLt2vcIi89xvWbxrR
dneFT9k9cuUjH1WE590HYGu8AANtAJlRv9uJxNAXuDDMb7rpQ6gQJhwIxVQEbjeaKBn2ivXelUPm
Z1Zz1+hhw/2w4xVm6XynJbBIAjrdBuZGPi7o+AuHcCmppAuAsE4jsuK0F6boPIVCI0obLGjocoZ7
WIYgc8SaaAs0Nf2VaxZtFKjIHQrSdYRZlgc7v5ivKCUmk0e8KlQKN8Gwn8WbHiLjlxGRtCvnUfuQ
BqeueDC9IPC4YApfnFvC8GZ0swWd2QX61SHSs63wkflFHYSgBEfS1H5PrX/0Y2dS3HdjQPdJYz1V
UWZcVA8tBaXVdECXx87ONWKJlnMm9LiZqEfhZAtDwCfDC+9ss5g8e6uHDoiEqfmRFZO7pdAGveUG
bBvPxw8WuUiPORQJ+65z+qhy521pblq4XfiWwQdJRQBOBpOFO03CaS+ox28QYinPcdF6OCsdZBPw
FfUKNESBr2tZpN6uC9rkgsQvm34ego0Nx7zCt5mjMY7bGr7/yO31h2Gng644JG1nTjYFyoHxsL4K
zMA3cKYpjkXWzlfKNummxwT+qjV0qrTQfU1AB68NVDG3el5shUgrXdlVQzbixwRoRQJCRR7isZ/b
mCTvvO3HxzUPGl4BohNAeNpebUFaHfey4QBu29UL0lL2LtzNkGftByZGVPOLAnAehrMGyRZMMAB5
ef42wPHhAaW6Ow6mQUOBfD5bj23n5aV3KR/QCHricQ5iD/xnM+1838zPQ7a6sOwQ/3aYVBLslAvS
DTp6OGnlhVk/Q1sMP9ngJlEVHFvciuEsZJs8uoH64coAo6lGLYrSJaZHf+WvR4AG2RmYC6J8pYtB
QUbB7GVRe906rh4aSIg0Gv9lkPUMi7aD5EEmUPIzxN5BiWrPvVBthYyx/JcMJliAh4O5C5lcH3Xv
LI7HVq8IapHyBzjW6SF36Dd/ROvc+FXkq/yEVhYgghreRQT76OgywAWI6aa3oVmGw9A04fNi8vka
5VOz67mjO4SKB/UM4LLClSeBboPJa5+ECasGQvVORqtACp/X3vA4OONMhSsJ+CToEQlqYrRN+TYO
enWVwo+l9OGnH5X4dd9MtHZ3bimmXbMW7GbtLEC1CJxDZW1WTmjXN4Q7twm7BOoBHwp56KvYdnRj
f1WIosFwG/MhzJl/8DixiK/zyK+mQ6o2BPf5LnGWwIbGf6RSg7OQLFGFsRD+aJgh3utw651EXQxF
GIJDHX6x1vZgnfZ0PeVSAGnIl5NZgaZgowNIr10KNAmWQcWIEsSI4mvh7EMyNEDNOmfnNMuhquhi
WsYSZ3XfGUT+Ju+w91+RwBRmZUbgED7nmdgCZRprn7m2ans4WJJgVs+4gRQ9fQTsy4sP2MTQ+HCu
NioL7yLDPmY5dCi1UYgtrCsquUxhnYFcXDYjCOy0/0j8ccavRbCbr/a6j6O1cjQH1hokbjcM4bsi
7X3ud+3T5Fi2IyzA5ChOFrwZwmqCtrQMucuA2HkIBogA90SuW3ZxqpsqVmgDCIjAm6WPkxo0s+MQ
jHDbbhZ79sbGAgLJUQBmGrFPexFM/dasSlxLj30VmUdLuHUe12w9+0P/1OYyOUjXgVzEC7tLAMFB
u53C18oE7A55uPHJeIn/nloavSoOHBfunvDU6TiYwb0bz01ExQG0IvVKwB5CY2Vj95Dy1FZdPqBu
6tKDN2UU7ehg7XXSaAdQ2uUJ8qTTguKEzuPN4KHPXKjNazqHN9p2sjbcdIdslWh4AuMdpVwH+JYu
cSW6wZUI/w1Kt9DpCEpnV60aXXg/e17ZFlZuIzlFmAl12KJxGmwWnGd4h06UC5yBK5ti7c3a0gwH
G7AuNvKxYjnOuWTs/buBZeGmzSfUp+msQYUaG9LswAVimyTVaeW3U3snMhx6lcwaAyc7yN7FZh77
HIPRcbURZneqfy2QsqTqwk0t0uQbzd91DnC6hPlrlO8LyyzSw+FhL8Yd+Krd/DlRG766TtCfliju
l4lgLKqZNH1b+22z5g+j1+T+GVPLJDh03eA1mALKZARY5yMiBTc+1wyd3QSbZTN3dxw0WnZHgME9
8Thk3RHyTzkB9/fHmwVjkqqVLNvigLLn0almQ42Fn9oAdLBsR4bv3pgYA5U46psP7OLNWxE06Sn2
5ITKHRO5GytZd90NUXTEvEnwmR5kIJgsI0qDqwtjD9k0ZL3h0bB8tIKk1VIof+PNXL0tF9GeisPm
plV59AMFBj8URiUniCgB4bY96kynFK0HBE/DRzZMbtto8cs+o8kxZtm8KXzeA44LUCb4KOYBrnez
xOFtmqOPk/8WM7jwPnaKVGk4FsdIoV1NfIrKEPefV7RxgF3hwVDnfp/ocorXGZo704LyeXGRukkx
oz+lii/Xhrv1Kvam5EY6F1+HWi4oUtG5foWiGLawOoTiLDTDppjbdcMwb6nTZtaAMDKDsipY9qg5
hjoZmvHnvDh4H7J2NWfJ4+aegsuFDx+E5edYNd2j42n0E8qj6BzbkOxz4CjM/xrizFgIf2WAXD+c
GsSDA4aak/YanW9z2wITZrUPtgyA+Bb/1RRcglc6BPmvYsV63egkp2mFSgbAOKdh+9BniS7KMEgB
VEPZ0H8sqtFePcYMY68m0u6xgF8r9iwSLgjmnYi3HOdhAHYaSn63UNLxOs9Zdt8WdLlAzll4nlhg
34ak6LsqJUt7i486vosJh2N0VgD8wrQgEFUz+DwBi6cN0Gn21EvKARFyCEgoAjJvjVcMw3YJ+8Dd
AtBlCVzCx0tX09LuGrPVmeyEVtNeDkv7QGSvu5MPzLseVzTgMu3kjC61EX1FQ1gRbFFZ8+HA3QVG
nqG+QWU1ZIA7IbVcfqyEpF8WUpG1XlXUmEon/KK9HAX20nVp/SteqPkWB/V04KsNaqFQgZ1B/ABo
ns/AfreYFffywUPI+1ryGJWbKKOBB6RSKAZFZUWXAW1olQfEaIYo81bA5LkpWT43QC17/9eYNhxm
YZjg3QP9RaGAwZSGC04qmqHKg6z76Dyb9qXgLMH30yT9UqNEA+jr0sbtCzPBBzBGVXBoFl++ZGE/
PoyjlDs1h9m9wiymqPApY8SQAWLWdecyeKIhG+2JyVj32CQ5uAIEXcBdU3j5c8TWmW0TyWlzCsmM
fWZwQ1gjd7u4R8hPSso881t5XMEw6W4dGhHzhcN1AtTUm0aDmlHEeqfwzgESStX/GjCBqdu52flr
jNpN2KvOKXZTDBHOEBYMmx6v94RfI36Ejea8iWd1r9Af3mXe4vbMirwmFs4FQhpvexnC2etoTltZ
JRk19wWoPzWkVc1WJhIH8sI/UrE+kw4V8NqO981CtKr6XiQHpMonMFjxvQ3U33bjMKgrw9jh8M66
SOIojbpwreKgwZTMm/obPgOlSCn4JmVnJrvtojEqW7R+ALRypGzU7UD/H0fntdQ6soXhJ1KVUivc
WsEZG5O5UcEGpFbO6enn81zOOVMM2FL3Wn/kQunGImij6WWcU/zs+fQ41hF3Vt/32gsXKj2tdpM2
Xo4WOePJhcwos5dpArxHC51DS7foKcq6OUYRPymT6aV3yktlrQwINjmFbiHCus0fapXVwbTDRFh9
MDfWjun8uUy0KFR7c1es7hPU59ZZ1i+2/tlL7ooVLf+BpuflGz/Z/oCWGhkBZrCVWSpPpNoUweio
wH4myuyi0z8tk9V9jsbKE1ZuemqUaPuFNTCYFSeNoHVle2ytll+7V5LCR/RmhHFXj1chVayKomk+
hJGofr/m+blriIKgdq96HoaIJYVjdzPP87FOWbsdmjADNzWaADQ1puElz3d9EZubphTXZkYlqehy
37rZc1P0QZbqF3WBaMA/rfucc/DCETiNq04PsTGc15yfHcUNTzkaIYu4jpuRatb3YsOCY33d2bbk
VtAdL1oimx1qeoDk4uKwu10mZdBrxTZlqhCiv/Wau40s/aQzytctM7puPQlpH/B0BdNiARhlU2jb
0B1Tu9UKRqu58/Nx8Z0cZIFEGl/peg5S+6etrVNTKUyV9iPxzUEbJ2ew6qPqrieGrqOzDN66Kqf1
vj4MzU4zois9LjelJWVPL9TrUqDniRrnG4PrSV0Xv9Tdl6rN/NzuH6a8DaMo8q2m8qyi9mA0zooW
B9rQfmIfDRqjDM2ZyyUZUVG46J6styRmRVioWfPR5vOXWFDVw3y5A2PauJ7zJA9nFQRU06cNWjXb
k+m0VWj63kTSeDBr/TgVpe25yupb+nIukmVvRP1xbAXfYOUnPQtsJgYkOVjmu5bvVfRfS24cHNBL
VDTzfsgVyY6TPHUS+2M59gN/QJEdRpG/AjAF8Sw9yyo8OUVhlukbpOoNtFC3zyKu9DyB0b+plLd3
y3Sw+UcAy/Nsv0Imh3PkeE2SfzuTs0Ptu2UqeI9Vy1e0fPLbiIV3SYfGtwR/Qd0iPihlm22bSk29
KFuOUbJss8XyLNu6RnK48wdnRbzr9rtIWxBlvtx+yp7axr6qZhFvEqF5rdPv7zTDilUS0OVqNPaz
Q8CmyzHX6g0n4K4uuv0q83272s96Q6bhmA7hzNOeLWck1vzB8TYRTKE1+MNkjtsMAI+Y5vF5ldk+
kzpah/TEG/FW6+7O7n4rh50GKodLa1K+7NEYvQT9yibL+wvoyrl0mmvnto/2QnR2J69OBL/QZqSt
mVOxT+kn1dZql9RvmcZL6dobUJSo0ndz+TSkY5hN884BruFWLmvsi8r7nS9rVoRhNj88TwJgg8dE
D5d6ONszq3VsvNPPGiwKJ4BKH4S0QILhFzSlArsbuXjcwI2g+CJySfnnvFm3Q9o9OoXco4YB7bpj
1UCEuyLhOTIS0DO2Bbss38q0BOibv5VeQzwTb5Qal17SHimGDhNW040hx6BclBYwiIQN/ge11Xfg
bIHTD2ERKa+seocERsQqQG7gxA5p5LxWWvne02E49O615Nz28aM6LGvM78htkA4gh2n5SNNy9TJq
2V2n24yj4etKshOpc5mK+LHI4r98mhHHtE7DDdGxG8uT1jUbYop3jE2njuAj8vxwfbWuCEheRKDF
YLPRaxDR3MnDaM0f2Ab9MlOghwkEcGMRtDMC1jTS/00l4Ekdh5k1vDnRMvpxR/q6UpuvEPcfhUPF
7gy/ukFxfiXPYDs35U4oDdyOEb3MCAmBsD6kob7Q4f3Mg/HAHYvaMuprvwWP8pQ4vgpjjOF49H+D
ab3PDJGbXia5Z5TZe2QrxzWZHkE5H/RqRcYk17/RcrkTM7U/1MvQbtV6HjxjGviUGv3GFZOiJ6qP
ZRwnm6Fo00NZFK+ZhP9zrfFWpGMgZecXvXxjQj8P49Se9FzbMaS/AUFv5bo+kR7wmujqO9nmgZFa
fm4WL26pAc/oX8JJnyNV9bn/ARHu9kf3heycg9BQwZgt7VOyT3wyZ8kRdmcVlZ9bArfdVU5dEcDx
btdWpamq9Pntt1OZbKWu3srUCZHjBLoB2F7On44RBYtq3hK1uGSy3Jb0QGZgNZqbnZN1YediLm/j
+bKk9WtRm1CKduXbevfe2/2RGc7vp+ZT6tFnmqSnCcrJ7lCMtemMMKJb4Rf730zlwTG6ai9W9biq
8Xed1O/Maj9RvH5NVX00W+cIqAnH2tVea/0AUX5r/xfp1dZvN2VXwDeP5RPO/RNf5QMjoa/afQi0
eWqdc5rwmaeUZGw0JEMqRHPdLg/aor5mZbZ49fo0OFMQr8WTDqZgTJ+JJnYsuyBs1daK8vdUmbZG
+mWZx8xu/Yq1NSOKdalJOBryy6LUu6x8wsD+AiH6ave3Brp70a+zKkLblYHqtIgEX0Be3vJW2xq5
E0TxV1xbEPnq25R9Cofpr+OTUkp0jzdttm5LpQb2LH2klJ6y7MsCn2uUs2mmVCuA3jTGdajVTczP
MXgVdX2jNU93QUyNpCgd/tzF3K7m0TEQjCQPCMuOVFN5g5aE2eycHfersplHkrR6AXnZYWvYGUo9
bNg5n+3OOvGIGyQstf8UEzFLrSn0+lXpk+rGQC0sv3ubDtQDXWEPdix/DCdukEJlxiZqyyd1Ul77
Rn/WKdn2ZbIGo6WcMosgBYSmG61C41Fw9kn9shBI4HWw9F4Hg7KFEY79tZgecTdiq+0dJ0C13SIs
Ng6dpWPLE3/oL56FGsmtDjTzYM+kMhjW+qyk2jaT/W6Zh70zNsRmz8m7VECDrboTHpOtGvTQue7w
5da7tSRl04y9fNB8dTxL90upOO+7gy0elVrxHPeV9d2jQH7fodaJxDuilpOUmT9rtDRVsEnOKR4w
H2sdZzVFvb8KyesMser6sYpbXu9zAzFeHwcoOHRb2TTpfuxK4OV5E89frV6+5a55dhaIYdQdShMa
XQkzrd9w53uCU5Jucr+yaNdKq0AFLU/ZEht7PFcGr0kbP5XiR03fS+W2zn1YTJa/lIchVg9DhdZ0
uvTIfFRWgNjKb4qZwlgzKOZ/M1SmzscWLcepelmK4mBNb/eDLnd9SVfICkqV/jPUZ2eOL9I095X6
a+bVyVbqTdZ2oSzzsGm+0W4EMMdegWcHJy9yW3zRunHsVSMAMDAlypPk0PLXRVa31fK/tvobNWu7
2OrBUbKtYnee7qAO4avp4zPJ7X6M1kMpwykPxzW+1dNby9jdagAZCFs+yKX7qddcoqQxVrjt+cEw
e365JAm1xgq0mAdsiBkdRahMbrKh7PWAQjmMnIFVqQyMSV4t0fgofzwHpU8xV6w8zx0EIqzL2Y7s
42wsT3bVPKWj/YjaIqj4t8Y4FJ3Yg0HeoVpPt58qjAW6zohTcLOVhl9UCMZcw1OA/yAAN3VerJtC
rt4UKTt7mv0YuNGb4NRNSNNyNb27smht6p2l5wj+MM/bzT7SVBZi6TfKiJDRPjQVcrIqaByHj/ZS
xvdKvwJJ04i+hLpHY9w4mbspaK8vi3Yz5ORZEU4LE+3gVRDRt0CFlpLsg7ZAqZ7iwQkMpwNahEBb
/sn4vgL2GzS2SfEnc+VtqP5/FUIYtcBFuTLzcVJSxghgfbgOMf6LOPZ2fLTtxE/1ZfKp1biQ2xUO
KWBUNoalSMMGreDqziHfHvFX0fRm2klg6j9zPW37Mj0BpD+1fKDWnWyY36s0pUJbPdLOgWiVkoC4
ebQL6aEAChTnzrOiMp7TsEz76xzPPgs8wvOpzrzU1rymlItPqVnQ3a+j1lC32HiwhcQ3mP7vNp4G
JCHjIXM7LrGMs2mFC2+AB3aL9Wboym1o3Xc4lmO0zJdeG8Lo3uOiElvOauF0Z+l8RzWODL05Nd3X
AmZF5aYXxY+K2pzh/A5Rt5znZA5MJoDckqy6ic/SI60fZfyNm6fWviOL1bNczxV9k3Vys+v4qkaP
rSZ3TRGTOL2EiknMdh1mpRJOao5/4bqsMar919z5Z+ivVcsYLDvQxP621L/i/v0W9oaIiqO96Ogd
TSTeIJ3DfK6B8FJHgY9qA2mC7be7erVRzsmzYPnpsBYUvXOQ6rrR2mGroD7rWzAyFWWNtGg+RDtl
/dl6qC97q/xIneOMsG+A0Vd4m2KaSmwr2+ZpfiksqG+r9aSGYjHLwuY+FNX2vpvcQG9zxr6wUH5c
+9EqxzPRiFzwK+jgso/H1cs7fZfCSkqo3AoGq4WXd+3sVA2/AxfrTHsV0Nc40uJWFmfN/iAVlsvn
13aTsOmhJoAY5HibFkBsPX1Be4buRnl1SYlqpzHsJZjDoD5G4+Sh2/MSBPnF2j5My4M0tV9FpzVV
khstzB3Zw7darQ9oOrGcze+lxSRWxce+qM7OnB/xNQVz6jx2LvJeS5yMtA21RXhVLM4YGzaTEwVx
Z7yb5WfSiU8ncU/jiLPAjV4U6IChMEJ1tC60GW/GRAUVyDbcYN4ck7nnZOdiHSIY4hFRYZVsU+M+
Lg9Behc2qS4rs0NvR4yLZ5zRfw5FtrdisTMbZD0pfvyywryT0ZWdmeorjZzXsk64UGsV2EJB4W26
PKFiYruTdA7sdDlc09jtAtIOv2NtQbpHsNGm6oo/N8eiEgssOHUV59c2Ml4QGtg8Z3di3DF+XCNi
ZyvzTWt3mHCckSUH0Ukv14OdJkEjRFDwqM7oQ82sv6uggBqThzJO/HVO9qXZMNRpe0esByVDlAo6
s5mjcr/acbppqRmq4YfHJLnoYvC5ZfZrQY6UPXJ2Ghwv1SZZ1H/Z9D3W3+jj3tz8A7vvS9TIYFSc
vVIp20XlyHZ8YoQDOXxEceQXCHemCcloH3szSsuN0ibvikgPNhLVJeP/SLTHletnzVj3snozyCkg
Cuex1jBTVYZARtrMm67h9DGNh3vELq+AAuXk1CkQBRvtZGnAH/NCsIS1mKFrcxEWpv7J/J5uUom3
FBebtktLq4VkEcpxGcfl0ubzk4JqfKu6fFa6SD7TpfiOFOWDvt6rrpWPC4x8M6hHUUIHTOqGrIRD
oZpHlykyibSDRnVu16M9a8vdTIjAorqHVNI1C7iAOHZXipdhqC4dJp8OsklJzaDhQhLu4ifodNZS
ORate1ZR1RqY8aI424mG3QhBQVmWVz2aNh0z/bLqT9EoN20rdo3RelYZvUXo99Ypu4zD/UVXTjNw
PSvbTe0pr9Qz4vnHDA+Jg8Um2g4WlByvaMK8KnOkbgBLBcaihjY8Y+E6682U1DXIdSITd7jHz+ht
9mzxB7durn0CJziab0XVjxtjMj0z1v4W2Xu2wV0p83Ahq3JpEMxn1sYstKAsXgZEUDx6zww6DJMl
UOVPmpsv+TgznZXeqODbo2iDVEHfGOwgXSijRL/aWndJuf5RVjkGIqgm8y6srUJFHz5Ga2Z1j8ke
JAhmUzDMuW56jZRpg/zPYWFZTkWBCFWmeZgb8y8bbpgVUJYJrPlkX1QodFO2Hiirl0X1ZqwdvGeP
zTQco4mhYNICO4p5rvOjyfSvJ9lfs1b7mcB1UYIcgfMXzsKoYft1zlBQd484rtAOfqMVPRf27KsT
duZ52rVmeXDz7kbayzldWlCs8pD06W7smcYGnF5FnbzqlolPA2kdDXAySrck/VzNYfDqXvXytvbz
0sGnSG9Qq2wFRth+KXjYnQ+VAC6zXjmdMSc1uUftDgriaqMj5Er0wesi/TMyh4MGZ1qrqa9lyS5W
0RdXbdAVZr0BE7f1bH9X7ppT4o14O7GpeJZZPyrc+ANIfgZTUOaLb1nD65gvuzxKD1MdX+jZea47
l6s541lXvS5ejgX9CdCWRc5AIt1QiPJ5UNWdYRCzPjV+HS/Xqp22lJ/4C+BEO16lZO2WR219G+D6
ZYeqlaPBkO5pWvJ9aede0XFjTH93f2KiirNi9x9a4sA7dAe3ZaOIxGUYXkjB29r5K9NroOcrUlnV
FxnQHsigA7KYre6GtC+UVfC2Dn6WFERpUEOt/qfzVEvi1JBMYzReQbzq0G1xNMg2HNX0mIlb3adP
yD58Cili3hqwDcDvSqSYNnh78S8d08w+dxonk6L3l15ttsxQcBM0nCyxvjOZ8qjB2XcJltuZx1vR
6l2X3tVmBgQ4YASs6W+jLWWIz/XayWibrsCfFrRevaJJjty7HUqvwk6xngZ3DRLX6R8QuIOvwdJc
irFIXhqOBMgUVHKm08BVdcRm0jMeLvBaO8kP8uK7C6+bgWLGuF6xO9WBQlQgGISSBmomDlM0nCRO
di5COGVE6O0e0e+IBZPrwEnXEXW8UwTCyO39qMfqDqwpCR3NeMNI/LqWGKoYSkzPYZvwlhaACmj2
TWkotm00pKNxS/elrqzPtV1lu85kts/EqlwQwL8D8xq/kNRcvhm/oVvEP3FfBVVkPHdFc5mt/Kc3
oj9ZZAFshD9ZOr8SZpvC0gNDOlQ0TAKmYjzY9pfIKs3PjHxXFkRVT+at6/DzATlzBG27BQWm4U5H
ooS/+sj6iFeDGmYXhX8fP6/j5IsG5ZamsPTG234mLiOrHp2ofGk4NAfBxVf3e46IkCw67gv+C3l9
Ma2RnDhU6/q4bSy5L9VXpOSP85o8LfG8aQUMZYsnBFAjVeytA+0j7E5sEvziG9ywZ5iWjaEo16Ke
uNJYC8b6HMXj1a0YUFpgak4Sv4/EY+8MnlnOQRS1uLMcLE4cBoq7WcehwXMjHwf2UTAtH3XPoUGF
a4jWG9EtbfQyb1DjJ/eP4pKN4oGInRHCMn+Ms+yJ6JrQcbGolc1JHwiRnLrDtLpvROHtZlr4Zre5
OMNw4pYMprba2pHgjebymxwcyPD3Sa+9alGChSeZcSNlvwXPnJmq75AUmKet2xrzBPNv+DErA/o3
7uOKTFe99FB/hU5V+W4dbcou98q0kR4H9yNODlANVG+xDj+1NDu45H3p4IsoSqx/axAVy5czl8/d
ML2NVn1VDCdUZ/uA6mWvr+mXo6CwjSwqS2tehQbxcYHYe0XMrdbdTuTRqZ5g8MXsyKBeAHdk8dNq
g45/KyL1sGvDJoJ/U1TlFZz9tq5c/0XhXpJhXRAoMQtU54hYCC5mZaNLqGN7T3YHstj+Y44/7eol
sVkEp1XZAm9u9aXy4Cn9pM3faggDqyIg06i+ewmbYDQHB4811oEPMRuYd6SnqxwO0j4OTYHiTnmV
48Sz9LbYcjcXV0OlSq9mCFDzf9Ui9M3CSmBk423VSO3g608WEcpYnO6vRg/ZFnNhOYJCzjY/Cgfu
RHb2nzFo325PGpGVPIhWeNoaDBqbY4aPSysR/83X0XFmb+jPAkik7ZXtwNdtz+0eT3CYGuZ35JJA
1esHQ07o1l0EGvmWqIyDkaS8Wa89in0SirAzwOEnuM8xaN/5xr4Ky0bZrbJjEm43+rqEMZiiAFDK
x33iAD0m9BhBNi+U+cnshSQPT4XnHI0s6KOfjgriJGPbmZ4mC4bi7n9JwOr1h4XNlvAS1VW2iHbD
FNd0yfw31p1Hmo9X539y0igx6E8Ov9c6upcSRVOBrHOjZXUbFKvy1jbalRP6fWWZrIry6tQK5jv1
uZrXx1w433dTteP2t0rFCduXTxM3GFLPcLZZ9QnM+0l6pgqEX6WjnWO8aeZUtkFbqFzg4BSuKk+p
zaXfuKGmlvuhqPe9+ouNxjdzIJJ8h/vd08Zht7Y24+eVioFpo0U2/SWIHCfEnPTJh40yPHRz+TAo
4z4VuCGLJjspas0bIg+JQAGTFBG77Es3RcdkXH/ywVq2btalnqjGEozPse8TWxT2Uw5DozYNQQB0
ilo1DpY8douLqtVVaJdRxzRXc7Cn/ewXRRQwWzIzGi7MwrIdovKVSrMnVVYv6JkubVG9WGv3KVNk
fq56GYRyiLmWIYi+2vmSrjzsmH5Fv3oaeABtfu6G4BvQ4a4+Q7Cdh6L4yRudhWf2bG3GhpFWpV/Y
68co5D7N68zvcua4tNS1Zz1Vn0Esb+o6gACh1HmI7XqfFLK6Tn0hPDQHZZD0g74TBOo1xjgeUU/u
6HxfX3JE3OpY3XJ1+FWqdvbk2v6bZDKGbqrftILCxk7wHlojiqHMKndkLnDYy+ofiTlboQ6nuTJQ
6GXqbRErhZaNEnmDsfzLKxXdQ/FXkP0A/IgNs056YBrrYFRyb6QddjX5I5Is9mM025ukv3v8mi4O
NW05kjFzsIFL29z+hPZaQ3KWAmw3QV4n5dbSuke0EOhLl0jd1hZgM7Jm35kWRDta8lWOLgZELL2F
s0PxfjL6zh8J/MwKJeiEdWHxuk118qJoBWlQnXMmweGrqWsP6+FSCX9GBsV1U5zuGvlOk7e6M4JR
NCfFTs6F0wPOZj9Kk6JggJ/NzAMM3odKcEa0dufJQTehqt/YFrwpG1Evv+ks1C2KHZyBbMpLmFC4
Ny5ooe5rYwQLnRwrg4slyf1G/U0QK2zq5B0LewCLs9XcBtpO+m5aPUAunTrcmu5M1wFiFr56z+jd
sBvWDSI6Xno29M4WN96Gbb1o2whRFYodLpsKtb8kiGBueGqw99pmHA6a+ZHGxWUytceBV6EAWVnE
19RoG3faC+EZq+UlRf4kEw2Vjm86J9Fv7RYUnD1ZYUAWQZ8+T0ooZzRrEZKDiW2rbY+zOMOzZBjz
reQvZr6Ip8dEJld9xWdTts/u6DxS9vQQRdiCEqYqeXDxem2skjtAmkRdsMHE40D0AhcspL81RpRU
X+8dWI7c1vVbnr6P4r0s/2ozbdk+tQ0bgI/EnbFILA9kwGN8ZxuO131eFTyqNSdfuYPh4ewFX8r+
ejxkxqoErTOc+3TcyYrklR75zEa06CqyiZyHrDus4kUvKA+Mn1JxYEsV3WMJLgVMrpNC5FndWV0A
P8irRGGJL91DRcqQlx1jjHyy/p2t+3fGozsnB2ToVFkNyFq/cgbGCGX3dLaFu51Zb3H0bAowxdax
gm4+Z0hVYkTlwya3OR6sK2SJo2IAn40QzedET3BRWEFafUc4VAgv9mDn9B4ugQKcxLlmrXVYpleX
SBWhmaEJdFSL79xud4hYcDcy5LrT2Y3Y9F6kbB4Up/1gwTrNvfGOZHtH4w07qB1fW3P5lAriwPFR
I0Iifs/odNVwRPXZy6ymVHItJP2PZzdj7GAXoS5pOyW/Y/VOLiys3qulE33C8msqqS9UCzTtSTUu
gkg5bXwksKUpn1Dil+x+aApM7B9ILOgBuyli2KKy2Cm8two7UNNl+0RDly/pzHTicxVJbAemVwNY
iia+YOUga6HmVS1Ce6m2HUJ+k9QLCRRJbtQtHqznsSRlYjSnh3GaEkZE5LEoz3U0c+S0XPqVOP+i
zs/xomyr6NHV5SVNNc+ZUp3q3OqxEcafEvfvKRq5FkI4dnSvabTvsalDtHGsvVhYpSbBOtRglBVf
hdH/po2JzzY1d2haWwLSym9FIZcw+mdHUOWG8l41FkEryxxkq3roHe15xPKlRAuRru3BQD0muTin
FjGH3eJEyx16MtJnTZkvzkgKUWnUe2pav0sZX9T+vezwFa+tFqbNwluZraFcU+dZG0d4LH38WNw4
jJLIOUWmMR6iTIyBmrZFWNjNG65jm8wGa90KMb1QefI5Zv0txe1I0CDWpHHpcXmI7Edqhs8nsO0U
brI8W79Y8Ha6Zu/Gtt/xQ3ZVoeJVdcICo361Vs8WbjqAOKAcuIsFye4Ji4aXQRUPffRIG2IFm5T+
TbFeHXAMJbsVvnVCdF7jjsiT7qY40kK1gfZuM+tudJ2S7KfS7YXwQBXpP/OnGSnsBX1/bjKWIteW
W6C4TcwXvJpTF/a20vwt9SyxgJnI9YxYvZnAPmp1F+KACDTQwdP4puU0CcWmE2BaCvTI+NTwN3JB
T0Gvqg+4arBVdOlFT/lueJyVLCWk3Hkg0GLnFDWy94jZV7+JcvhAHbNfymYbZfIAS87zkvp3C37E
z8ruavWSbCL1qTL053TWH9ZkOEspDmSc7zHrPjS66/Vm9mkxOlNnqyApkftpQICbt5iel+ISoRjD
CI33RP2I1eyrvPsuRJRujHUi5ZAkJ7Q8wdT/RMgk5mm/mDpI56lFxGCXMeSD/VLo8ig6HY/fuNOX
u9QEmQW+Wsnxi1HkMcqzx64rn3MsehkJFKmFUk4tvMqufdkoJ8zrD6OGsLOJn+UimNm1554LKWqs
B7j4A1D/H7o1hBolvSq63xnsgijtZU+WCMPWoPxTmJtrpbkgiL5QfsG5JzibjXyb5lo4UX2I+Y66
yHFIdrx9SJp5DmT3QwzI4mUWBfQoIp5oTSPuWSKFGUC8ux5xVOrPRsLi0V8y/mOR2x0qIZ8sUh0U
o+bVd1SYKGbIttkq028BuVBrc7isXVhkx54JT2Qpi1l8jpvy3FlEHS3tlmK9Q5IVTxM0gSzu9lyw
67p22fqHXS+MfWtW214zUL5yMdnM/0sNidYtsNMDJ8vZpP5yNtpAiQEQ2BPVvN80Fvv+8jqYmWfb
WKLX0oty4bdtHLrGMXOat4hfJ8FhR66AEhSaCIhR8Adt2VZJApeACgHKs7bEuUlvVqegNNAYSAyf
dP4F/qUrIjghY90qZoGTNtvOrsouY5+rUXm+U8KCcCQUaH4jw3hM738pWTRflXKX1gs0ztVjMSvv
M6IfTiscjzSyFrzZ4BQsAleU5Z+V+zHcqfQZWhb84C499tv0T5pWoKS/hd3tnWa6Ox1CnFbIQKpN
0wp0zN2WuEp0AzrmXgjf9LfrYXaixIRD/2i07t86qj/tPXbtTTgQXCkc+Iq11RpuuQSMV4TWcgE2
YYr9NL5Dq67zqk3mVzOIjdIlhz59S5qPua32ZnfLleSt6aPPBH2wyjuYo3ZZIj1kX9uRE3CKDI5Y
XA43FiJPvbsPoUiyTd3/dBFgT5Xc5i4jqWaXJ/bJaopfwinfFxhAUMjXOjH+XwCRwSOnmjmaXmdT
C7N7chsu3Vgk4DQmvke3Oq9me1jIRMi7GZ499xfeifWOAYkr4/4mRjXq4hsa1hW3A6w0svUE283E
0VaiwxLLciXs3ksJF4q51FQ6IIa59kY4nAIQRTT18f6d6z1ITqk81IC3emce46h+T9R4T3rMyZzv
PqueOykvvCIpdpXxovZ4/afy5MoKOi19rmPHx7n8f4rIhjisN20VSDyVZ4xAl840dylQlpTLVUeg
rxGZCPMYg62n5ymy32sVOoGhRi1gsmDMSbYgueVFr82tUeJD7u1gFYXcKHwY+p1HLGfGHHvajgQf
9jFLHyKkDF0mlY+p14N8dixu46J8VvcWBEPMfGjYD5uy/sVjFOhJeyJ4J6C3E9tjyh8ldqp2jXVd
4kg85bb25wIiGTl8faydSOxAzY9qZkJ/MdkLIVzig/SjLzbFYJr6T0KeUU9G51hyouFxfm1s57OI
pj1hVEDs1zbHIrj8i3iI6uYiKR68G0Dbu0VomU+Z5ryiJxQebasH2TSPXX+1muba63FQADprGQ6s
bCRrSEbDPwXsxFVIs3FdNKswQvWa3fTxRZX9cRjQvFfjJdKmw5TT66naJyKpscG7nusqu0p0T12h
PSX/cXRey7EiWxD9IiKwBby2gbZSt7z0Qkg6GrwtKMzX38V9mYiZiDk66sbsyp25MsUYrpGwZhFq
6Fhddf/mNN8ExIxNPrJz7iCZbCmAQEvRrDvyqgoy4kt8gIBmupy4Cny4b1cyjHe+8j1AKHp0qfCs
XQrHdh9TZ3KDxZPvpacHfOpobEb2WNXvvcIbGM/3tOPtuej6aXXDdd2tj22NX2/yoSWw0AWbhQEt
zd/9xtuAsgMyOD0BgbmwPTgiZU+bcWY+J6lx6jx573Tv088hN5CGh0MzRl9a1f/Dkxwu1nBL5ulD
xerSx/FFCfmLFqw2qa29tWOG97AOjMV/HDDqSnhR08RJtOHElEzpo6EnDAfqt9K5Grx8qfeDZKyF
Uu1hRaEXnPJK/MNwCYcvtu9YMbnTyLARwF2DPvUHmdHVhEK8z1Vr6J4Tc95W4B3RPfSFXVaNYpCF
fsruMkkwu0XsMUb3IZp9Vn9e8p321aMuEjB2KbzJUq8fLPx3ueG/L/H8bOXTEVQ2cdJol1jJU249
kXIJe0ZdQfTUnOWjE2OnXsiBCe9kNuqJxfxrajery7cN8BO/YZRASH9sGbaBF+y5chGReKLAhQnt
3GJfOPzRY7rTKATTum/8m4c0zm9omQdRDGcf/pmSkOkhBgDLsk8lFjqDnQ9MkfFutRjb0mVdNgnj
KEiNT3QJTfY0PU4uEqk+9W++rH7yON+JDsRU8S05oLY4NafRNzaJGO54Yu6oW+dOJkFdebexKu6d
hSPTtvPAIWmEU7G9+b1x0tnctmT1PNQVn//W8zwXcbdFgNsVOhScOhvOzZzfZqx8pcFm2kOsxBl4
K93URcJcNraDgXEpt1jHgSRxjc5WFCrR4X6T9ngskZrTwTilDut1u3jR7QIfXMpjF+9dyzSOSOfi
6B/GBoTJcNDd38IzDvoAQ2zuAM5FZyQR/qLlm3LiB6NA+e5N7UBRQ5hbJWgx/zlxoM4Qln603fTM
k+VAvPtNuPlf4i1hPBBtK9NHJX8rfJGr8mbiZifyGmjKChloDu7AAgyNROcfazQvUSabyNn+D9DP
i182JAyYs5Tjv1GBjc2eQIfJXi5a6g8RkbT0S3W0LOsYx8PJzyZnP6rurZ4keqd6KCJ80HIKsXsd
ccY+ZnN/8Gx58fPy0yoYWAHlzJteMSwW9U9uDk/jgPexL9gpxf341lGGxOK3ZEK3SK5NVzZzh0I3
7k3k3kwZPy2rj5ODTiq1s97Z10arkQmhvmAHcSP0mdomT1EMWGYH743vDR+RYzAX9KwnFjwIdqvL
PVMOCs2AeOoJqt/NL3yl+JAFrjI/8UA1dIylg2xMRmAOSbhzqjE7Zpof0xTfg+nwUa6fGL4/umU2
D2OqjIkpJmPWzFBYiSDHXzM7h2Orum5PMOWuSj71aXDY0BcS+y5dhRgYi5JtLmr33rb95a8cXZpH
Yhn9SB33ZiA5oGwTy9DpWCbKY3tkF5VE/lg+pjY5VKJ84LUJnyVvzj7omTXDoewBk/s87GW0oG0t
2ZHD3q7DWEsCVqH5VFdyAIFbc6pszPa1nhDO3ZbbRdFEAqOLzH46iF+29QHBLXYg6qsxMNbK0XzH
D/6dSj+wF8iHToQ8vcRHabEZ8XXrp8Mb1fHYtIr0pUsizDp0qHjpwLWEMOEw9wxpd0LTk0/zVLih
3TGMtnH7niX2wwRe4CCi7mDpQ/wABDPdaVp+yjQ2saowrxxcrhRJ9tvE6XD3ruY3aIr3eEiBTXI4
xe4WZEOOyjV2BhG/JvQLnDyRf5874HitVuHOScgnGYa7465516cvvec76LvvNSpXSh6ENaJ13zc3
i3tt07G+iWtc064r/1UNobFqaV/YMr2BJCx2APteErn8sMUh+K26Z9JxYUTpHFsibe/6oAqS9CLH
2mVbNJu8AcdPwlNasNQ9Hssc1WfOSqJhTUKa3eQp6WtvRl68NgrpYUM0zCA8xA8SHFY3IFpLrspl
nTkUZKf5iV6Hoz7YR3xcJEKyKChLxKDYJuhRg3kKNIcKsd50zuaCzdaaOP4shH038AeAmcmx249c
CERpWDc6Y/QiGq57vBsfFSlRbCWUSsZWbG9r2IuslyBOib/BUR+e5xBr4azI9eyxrFqGeN/7MdmO
75rzvRCvte0PwZjzpjW0qAtF1ZKFgw1TeZzSVe3u29kdTyZwuWCseNPgpSVfrtuYgBAeXZNPrnI+
maoPlOZ+uIV6LWvtsZxiVu2MdJqxn5c08LCfdahiqakCs86eKiu5OwMYarJlG5n8lmP9CLMan0n2
HkE/IFjzBabhZLlE5E2MMZX27vY4Jyz9sgjzI9W44ylB6/LqBIaCvQGPOASaZH4BogHRBUyGiDiX
uzWJCbMKcu4Or7DlBqjlpev9bDsb0U7v/afYcq6i+7+YShSi/IiKt3bqSApA+xo7jIz1p+eqN4fT
XhNbRx3mHRMEOCCUfLe5jRiOdM+6Rov+wHXLTZywTuEhRNvCUc7WpW6jPXSSpyFRT3G07Dsrfgbx
AXG32w6c7a2Ic405/9faqBR9Lr0DT4i3eFTfixG/VXRI0ZQFc7YOW83ZqtUM4w5HMAFbA1OxHJkE
YoZgZPYmqXclanLuUNq6/NiM0joQrUHrn1vCrY1AWxuL0GUtkc3peVqiZ01zng2ozuM4kK6YjiZb
fokwKnn0+VA8x8696gvlqGLYw/7caQtwCPnsD+JVcMpdxiRs9IEzgnzO8/5ckGdk2chsnY3+HanJ
hvvDehQP6tHTQUhqzWqZ/wQLzsI/kbdJlSenXI+nbDz0ODvpUfEoBC5r8Kfsu/FGKIarGr2rOvcE
ZvOYtbYx7rLmn1n8GGsAutzLAYiux9a3RfzDE+8XT0yw2WYZPGMjeKksTPL6UF8G8z+fu8F2zZ1o
NEgarFl0sJyRTedPtbOHad+n7cF2lkvlWU9+kuxTF18kWLIhnXiQZe+aO3xZrbmaeWF/+S1L9wnD
t7yY0cAHUTMDQPqmF6FscbfCqDi5dgmYWJv5AMsP06lPop5YJcoDgdVdrtJPt8zD0UEYVtoxS8nF
4JVjhYqoq0feLVnw0NZO9aEXxrORDIBO2cfU7Ix3vWKgAr0fTWm972x8+i60YA2rSKZdsd2Eqy2p
mvtz5p7j1noSnBMbMjYzsvM4IoawuXMXuY1zb9O33BtpevcXopqY8iyXJBCSA3TsAGjo3o2Lo3Bx
1zJqFNl6WJV9aMR+KLz8yLgI4cVdXpKCC0fkeABXB1dpuAx68Hcw8+Cz2ypUbZPJ10HPzzQAs3Z9
9QncjTK5WH7HPQkgXGTlJwlcRq9OHfDUAGhPw9jDkQ2tlTz5V1ymB282Am0SD82kgjUDRVPeJS/G
DwKBOwMStzBHXuCF3KcNhyO7vA9AMprGe6/q/xzntY5drkmfPD395HqhvwireSM01W8mq39JOMrV
GjRFRcCyZwtaqmdYTrtJN7Z4Wp+ILu9zHkT9En9064tbcPfIFJ4r3miI6WGOKXmhpsX7KfQ+aKo3
0F+B778XdYflBc6SyRiP23UeZqJq2r6BYezqOTYY4858FiBahr35OmpziDi77cY3j82EL4EyNJd8
QVtxOe7SUFr4mOtzfRMlA8YGPezK7iDVV4n8WRHGUxa+YJ5bRFsOrNa/MYT+N3sJSkYVWJiqyMJ+
uFr01AJ2bV1x1GNtV5d/PddwjreP1PWR5tTQnJCVcNjSRhh63fyoldC3K/WPI+9P5xnncTbxgJvT
f8qfHwSPttnHT6PrZpAis+YNHl8Dz5yJcFCSzS6mn8Fr/tm2dwP8xmqi8bna1C5r6yA2l5c8KUNZ
9Nt+7aEp2MySdfRSIyyblp0IRxG/ZBvShaYENNUlx3UnkOfagcLQRykAccXzQbbTs9CM+5xnB8jW
D6MsH0ZNO/UDndME1pw0DZfR33nc3Z4JAZNPPJlRUnR59iJQTbzPOCyzmhj3ps2pHT4m4cL9kHJt
ZdOnHXucMGyU9FefJlBnyIKmE3vHG6CDmCTLhm2yeMdYs7n4P4sCIBj/ChD+WKfGOUJo7qr4MMvl
grvrRPDkTG73WnN8NafymT8ZMdfbzZyVZ3z3JcY0wTMH8Nk1yuOXSuqHvpE4OySeKzwjzwQX70Zd
Etp1t4vt7uuR6i8yW4HK9LPo/cfF9QgJRoFU1sdggBR1u6BGU02a5mSyQ2A9Mlp/Q+0E9H0HkzgW
ZnPlSQ6eA/Sg7xD4IjBXTjdKDkPMOietWv5FidxjSwQeDWRGcS1WXRX0S7lvCnEhF35uq+5haahj
b5Z7Bra5Ed05wbRcrTbP2LpNpOC9iC2kw37AnIgmZ3u7zoPOiA9uZWxjlkT+4p0dx2NCpHMv+9ON
4byoPFSWs5WIGFGfXPlxZyuZH3s/f0s4FXRkExwSzc7gl7elcZwHBrJ5xzBhs5xE+uk9EeqSvSUQ
/a9Z8n+5LDLTePxDctt6EnQkokxSo46Xy2elDT+9YryFigfR4yJ1CbWgYX+moo9F0/a56b4UlnZS
0byPMFnk+fxmMtVNDsgTdN2wNqLsaJNEEWWsNp0FTUk2mAwJC238ZnyJSmsvZsJUXl5aG8Xat4Bu
E7nkkJPB2bFmY3SI1tXlzk2/THvZ+40gsKM/qDW9betJoKwoGJnsqjgLq4r9D6eTwZYPOnhrN7EP
xaLfnFytNMKja+T4He7K4tWJL7zq1YfLbnGRVViU2d0r+lsqv/Qlhy1VUWdgqf/ysuYqrx8mi4ur
RZyhFOIvi+IPzqcXVA9cR5bxbfb9DzD2X8MwXy1J9gGHDrwyvupNT+R+kzOX2wmP5syhgaJcr6R2
25TLs6fZnHamICumkIskjN35BrZiF/PrQ0KKvmq+j0GVkEYT893157Nj+D9iQZrW6+XJ7cwL7z/2
3Jh1KVPbee2PjMnja0WQQx5eYFr0hfWJCfbD8IdtrQlm34UceRdqLWlmzAqFn724C6Z1UVmHMm12
c98/Dnb22bVilzmg8/V83MMMeBht68khZVCX8U4yCWVm+Z9qHI+bDaNLbiYny8w/bOzAdl6GuO6P
ZANC+FikPJeDqbk/ue5vYhwsCLjgGCmb8F0rh8uYnGMW383if8hifi7q+j0hBzgB+UaUJxhRYSiz
LhVvE6aDm8i9/Wr1g+Eczlay78ffATqhN/uvRVF8lXZ1WIC7uErbjhy6M60JDNRfIKsnJ5IYGcli
YBKwl1+9/MrldwaLkZUdhO6SkyRc2uFpYE5Dgtgn3Qx6eE2PFuitT5xHd47dnNTEoxMKJTPKKR/r
X5Km5wLXk8nRzrPcEN7MzkrssE7NkNjFMWmtI4AazjyEh7AmKNluhzE9DobL04gfJXHvgo5UXXSB
i/44T2WgdePFdU1ihQPNJ+W6OIEBEmDQOMw1czq4UagW+8Uwjk4OmXr6P36r/vYznudeFW10r/+c
M6SVhLdeDxZ6YU8LSm5Kx0NBItaTJnYo98akeimifg84+aRKRDp2bD3zsNGz4/Hd3eSzeJH6uiEv
gz4v13TQQ0+MQAM6wW/B1W0Cd3DUxcJJKb11SIiucOC+RG/BT6LvwP/ENP66JGjNOSIeKf9qeZma
EkEdLnksfgs4TQCwz9o0PwELw92ExZ5QUayz1qUJemcALFQuRjBdKC5VUIKtIMQc/fY25N6iPNtW
FmS9FWhYCo02emxa+aD12WtTa+doSva1lX1o4BALbgMOfGuIcggyr3xllcUg02w8qG7zYu+zaX5P
bRN0Rb4drRbHfPGIrWUnDFJs5kzqdE5D27FO8Up0A03NWOph6qkD0di71rl57u8EyDn29UARJy1T
ZFLiZmlaXTKUKReKDnMnaO9L071yo2Hr/FOtIgCCJwlwgh2ziGvfLCB/q8MSHc8jhjovDSYKfM5u
EozdRCga8JpJD0jO4gOG5EFhmHHS4rZMOkbAcotPI9nw3dPSbX2zxCWNwTuyxnGoMKqVjWDdgsc9
YzpjNTi2x2wELOaaoe/jJltLPjTUpsx51csr5gESbuYvivY2T4qDFNmjhg20bzZt8sVgAXyxf6DP
methCnXaVmrYZIokm6RghiAhjSYcmdhKnhEKvJe8KLCfz9qHWbB9AXiAE+M6AwYdogh3q8MPRyW5
8+h400WHSdb/l1lWUFU9hBUDLrfhn2cOJwyNB0+1r0XuH4S+hHMznoHhlpu5KCCLOHwaHk+gQayb
RMQ2BbHJtIttoblHdlA8JycMX81yHhuMF0Bz6p1u1892yVMJu8VjmlfHhvszL9l9Z9YPJ/WDWSRH
CuECyJxY47AAGaSNvPak0dsLOlgcLVpRAI+Ri1wu5YKssDQHP9J2pnTewSHSxmxW14i3sUaQB3/Z
XWtpgNE/xxHknDUEUuKLTkm7R1wTS3no6zQcFWwptlMOmkDSsX/FiLQsNCZwATgeBxK/AMIRU4az
fGqgkZ2mf6QVA7hhybLe3Qvna9Dj0ziZj34x7NbmGsOCdJqYW1ZIeC+KM9myUDoqsJ06tPTfyhOn
Men2RqHdGmu8CuFtZmXfB9+/sMqjjKgK58wluMC9HQeWvhz7CpolOYXZjHauEJKnyJ3mhn1tpDdD
mwOXqH8yI3y1AqWj5FlhEQsXnH8MuCvsgy/EOljsqpntSL9ruzNq1c5J533PqSJJeBwTA7Gi+Qlv
7TmzePXVW11mD1FM1jnPwbKM1HhgI3IcmwKjlALY2XlIzOqetOs7tg48UVxxJd8yoOoxeKe5Kh/r
bDlWjCZ5/Dn2GMrNbmtSLAPwc6OT0x/tHL4NgLRqJ7tLV0aBMz33DoAWTbFB5gYvqiMXNcTZ6oWj
UWDkHK0uWUu7RBsdsGHu9eok4+m5LpazRlxxHpAVBdxYjBk6XhDZLm8YlI5diqSijNsEmqpfU8fD
eLU4XGfRSaCYL+TS5LgcWOM/jT1kolk9lpykSNI8DuaxzwSEpK+eTfswgMgdUejT9t/ALC0bgyvQ
u/i0Q7B75jQyhg2+YQNrWk3Mc6xhkbCOiqzyENnLGTjJjh3U3sSGnIn3ykhQFbnKp+g4JLjlunWE
Y8Kwr4le7EvOElGruN7+0v7BdRGP7XNBYq1vzjG5g5QpOuewZlj0l3A5FuA4V8t3H/ZYqExgkEv8
WfCs8ABhxXOxnyc7dIbxS8elpXhhttj1/6sUQolB4KGcDmb1pLVPffXgx/62qKxrvMQH6sEDh9hV
02LuHabT/yuMFi6n4e6A3G3s/wCYIPPm3wAVT2bS/iSI0F1pQgjg0UDmR5JDoXb3EsNHilF3SODu
DAl0nhfRCuS3xpzTp3UA/c73hl7RFXow1vq/Vm+/ilEQLUP6RclUQZObj4ig4DRi7Z+eFUCkQdEY
dsYhWr0B+ATbuhhU0KTNUyrHL64UBF+rj/aTNezNoYO8JN9j3/w1xXyWIn9ge/XG/s/DlC9Rshde
RgUHCLJZje2Gksip7RY7gld8xt0KfMEUWBqkeXkQLcILi4Jcljvlz0T8363O/GN1xPumYaXBvvno
JOIVUf+9nzOfk+aw01qs7IpqjQWFCLMlHtQuAQya5uKpdVnpWwanVPuOTWFfRQ8xCK7G5/AzcBJe
4KjPbPbTR5d7BUTcOW0pSMBaHOp2+l9N0tSy2s+ZPSbXV/NCYAFuiz3xeUR5RXoSx4/eS/a23UIv
IPOc1UYweGYCVDx/PnN/gb9AhxWqCs9ReJMEAKGeCFe+88VeozL5VLS6sYAagYs7WhHWy5J8+gNH
WkVl6UGB9t2DsI6AbaG4NS4NpXU7OhdE2vKDbg9csYpcdVkr75Spuoe1xvslqxcXpSP6kBG9AEYl
3xINFxyHTYoVyG1C8C7tQ5xm/YmmJXiWjMuPhSu1Bq3Kna/UJqz3v1ENGH8G3TpA9T3Lnn6Kmix/
hWabOyjMdBNAjT2pkTOMKrPXTBBbzLJvqwe4aw3+xV6fok2D4tFx+7D6+UjSnnQgZzvWyWjEi84F
YtI9t6zVbbmb6jsALf+sClLsWNrPVpLXgR0Du5utEf/71LFl7qPxwTD06TB3FLPVmZc/1wuDoRA6
Bjuh7aZywv6AccZ3Fsw5nhPfx6bPDyA2Nm3Pa8NSn1EJWqK01gUNa8UhGaj76Py1UDp+8rnR+rQi
dIHYi30msUnbgxofISyWRnT2QJ7GWnlKG6iwFYpJWx/svoGwSrUNmb5c9+4IwnjSTGw5+E7xoZHb
1+jGa82WQ71TRru64vFplyByItEeyQhylWsMzyw+K06abgrskiCsq/DS2lF0L6CO6XN6hUYSUIy+
G4Rkv9ueEAF+06VkMEzagDSh3E22xuhgMiuqAfedR38qZ+VowfnvHPmwh42d6NeyXBXWxscS3Pxi
ijsbSWmxG4vKQzIOz2mKCFkIDeNg+UQD4i1BhkkT9vhCUULE0qt3npRuPRf0VeMVUa9zPbL9r26z
6V31trxmTXNTMiUp3sOy6KdQdRx14/TZMdUF4DmZQEzwk/VY6uWrAXKmIS6Gq5igxDyhbdex8aAj
pLWuvXUXItIEuwbXvppzy3tRW6MdZY80T5wTNhQv6Eh8OC0DEecns4U6XFK74EKAqGz/z9BgjvuW
A2fQyLM917s4TDS47EDpTnhe8Kz6HYMUqecNPZU5tX3KDc108t86A3vjAkrtX2sXmKFHz5kPljCM
e1UWAY92fx+N1j+epzBxIHuwkLk7efcQDZxsVY2qTl6cpWwUb50uJamvRkFXHyZsKwvLyCvxgMEV
KgvkntjQ+b3gU+t9Bao05oVthXIuznrR7Bcff1SF9+9A/BDW4TzFF6dmNYJPKnR76e5KRaHOkJzd
fLjDZMaxQ5+Hi65jeZiedZKSkMI8VkAR358o9o5dvcS1RHWCUA5hpQCh1enoeDhl+BYc58UC9iw7
zQkRHdMdJk22fxxRNs2sfkpsYoB8XBhC8t2FrEOWtiYk02BX9Vdz4tBwop5+9KW8W8tAb5iM9E3n
xCez9wXJH2vnOgBB0lyFI8k9CeyzKbtrH3u3nt4R6WvsHF0mCg31p9O158G0f1wj/mxzjbQYBkfT
slgg4oVo48ArWox51VucGw+l1OA2IY+Wxnen93+2BNplriEb7Nx3FGqiNPND1la7zO4DWeIu7Ksz
6LEDlC18Q3p3RQ7agg4iO1+bH6htB33kg/GS6tRT+p5B/Q+mOGdHZEqSTOlw97nldz27iL0WpfZB
NYMReJb9ufjkYtGtoOZmOmQLEqUF18iJagWcPRZoLoK24xEf7nAqKIvDbWybZ6ANM6Y0Y3De2JR6
TIbLV7qeJxezBL1bdB6rgvqE3eVKg9FZUoM0FlWYeRXZCeanihJVyMrIQhBpfuYuAXpd8DrX6vmu
dDp6qfEACjcHw2oyzPwH6M8pI195Y59L4p60WOepi+l1aidGSlZrpj4+sHjbtcWzanVMUd76hyrM
S2Mr1jvRlI/aitiOm/TfoME4FFjA1OKtLSZvs+h/WrSU7ejinmMdPPj9vyy3tp2UIrDt/lLMrC04
Tb8XqsIKj/0zEdURC+kR56x3AJHLojSxLi6PxWkYibasdke9I0Lj2jLwZ/limEBUeXG+VsL9zv3x
5lX+r9LdZ7hFgavXl95bO1r7n5weT1g2pDYdhUEWYX6jUq6ZmkRowyF/ANe4gfnwMlnilbKoqyH/
S01SGomjns0ewkEFXAUr10TKQx58Ctf8BJCkNhZHstQjBZ0EsU3xoTXJiyLfSbk4JkbXTTDalxix
AJFYNItK5KkB87HkQDhOYL3EqeCz8UUakjYJp95GK1MPfUc5QCGc9facP0Q9X43Ro25UIRQsKVU5
9r6xaYokN7hZ4D3YFjUqsUuISeT1ey4MjdUlpnm2SwFDwA2zcSBmsHZGeUSxDYtK8FDX7r0y2E6Q
hMzYtpX9cchooBs5ial2PsVtY2Ajo/ZU6LCVbSVYdrtU5NXx8M9zp3+tj4rqyCMyNQH/CRe6NbCF
rFOHzh+guCwkIMmwhM2YqDeDrf01KcsBChqWzYL+BDfBPesQpncYOIFZNaA0+RS2dLgRzxuHca8J
wMoUSx2HAeDXUMlNV3d4H+KPmLOataRgu+uKmly//rGH5MGzBMhSh9UbJ00azkQ3ogZnxj4yRBPy
gO7pBMCfgH1x5agsi7k3prJ/16g4/mZIHc8LXaJ2BGae3KeoXiK+/7/aks4TNXXZGbOkQipweZUT
GRtOfaIEDqaaIGab9n99PtofjbvyYgaiRpux4DTagwzZVTOnum6p5d5xVPzSdYODr52MjljTWny/
KhmvdI6iLJaEuAwjP9N5eSxAJrSwGfTM5uVUn0YDatScv+p6GhY6hrepRQZ2jyygTnE2dBB6/GON
+ZLz3DleKL3v8uIb896LS8kqVHAE95IUERUI9TwTDYl5TRrr2I9rI9QN7aewXPrqG2Ov1PRi+ZmO
7wYaqmEb3HFsi5bR/tI8rKRWvWp1lUllzXKDi/HP8dy716ufed13OJjwPJPSN2NJASINVNCo5Cbq
+gPjMV67vnpxwCNsW6m1hAAjDS81vWttRfZVyzhwpUR4MezmmGZpo9Hs/4q43ictTVJyci+99LFx
r6/L5tH05gAb+sGLwYX1PSqjsNtTIex/ulk/0232NhE32raQRl1bqbvbEoIxSpPGAvGHH2sliONA
tB1Eh3maF0qm6Jd1DHwk5izybV8ZcBf7/o/b4eaY3ZNdaxfeXSAg6PrdIGsEfQEsoqQcJGVlPNrF
qzVEGi3QpQiMuj82cIjIXJQ14pl8qSvt1+/4O8xmh2UZ/IrdMprFdXySbnzHGnAxNPPF1hrKbOJA
OgKa3NxdJ9+6F6XEIJ+4vM5j2hYWDxNKPRo8GaoPVrzLNjE48GTVCU32hQzkeV6mnalb56loTtL3
h70h5jgcG3whmcGuBq+ESSNEUUbdhfx3tCkM7zEecK8m+MJHSsSy8awM/WVhzqa2xUcONRsY3XDQ
JwcjBAPut/AzfMQee3FIoRU9EelP7iMnuwq5t53x+qc6nqe5BDrQzQ7wW1ogdhz2mv2wQGZAmLlT
Pv3i5tMIAijZy3Ha0qoaZMSylGBrEW3N2gTpWp0aWz8terMvTCY3tCEYY1l0s21WvFN8SHLt0ufx
s0uUroEKVukrB5+sWQVOgtZzkpekPuxdN3U722W64krrEVqXRB3qvnx3EHfGOTnlCbGu4XngzV86
8W7uqp3hgn8z0Xix1GfavJMEmSN8qRv2RNSLVU9gv5ez8usPzX5Nu36XJHwgszRPHguWjhYCPo/p
zll6pzP8UCgU2mW94xbbDbjqrbBiWqlhgMFm4ln4RgHAuaFTkVXVZc0OjnRG1YuCOdtAJIxInZms
QrFelM6vVzowKMCHcozyCYNmpn7VB9RfJo7FaRGZu8eU3B9D3d5oYSEpil6N8jyP59qer7PRHho7
OprGf3SS77kdAuorefujgMEFcBPY0aRStPKbNVkgQU0PML1S74Wej3ASLNrwprvZ9Maa9yLUxOBj
MvkXn1mNxDjYexXbO0m7XJaoZ0hUD2Lkre7aR7v6bRObpEd0tYfHhI/GSQnTil1Li1ntluemTQLB
FNw3zn1kU5sU2CJEE3+KmradpP0e2ujiefhg9QxCoj/c2uW7N70HA6Nslz0n+ts4xMe8mSgn49zu
retmmm5TTmFyLRGhSZuLviGt1UTTBaJcoLDU6Z9DPJ01SSsgPJbU87ZDZd/y5RU+O0/2lp82hD5L
E4d1HfUhJqyyhcc2wfbAGG96+2eabFWcz4jypa4t383mJ9OSoznle+xNk4mxKvmn9UdDW4Juvo2A
CPSFwnKUHGSzYLU9J/LLJldgGB8zV55p2VfI4fex688xTTRx/Ulwd1PVzzVsY7dpgxibEUKBNrrb
eoFV7WSXSb8KeS3F9KVoJRQziBaPVaanHVOCLY1HtHHRn7H6hYysAagZiJBovVyuVuO8kxed65ds
+GnxNTVz9ZlQpGTTw1g5cNP6/1LtxbC8o89rgI0Lx91znBOyL67Ce+aMvSnA1Cj+LAiplH9kB1N5
L9WE8KUPzxRm0uBdHpm+iRA3V98mJuKg3Kq/DHfzisBQpn4wDLnrjOIoPTJmMicYH6MtgvY3MDvz
zkc4SqAXwt4m4d8DcKCZ0pvfqLg6JFEC9LjcRtqrKBYqqQn6Vx8TJAIitB1rToHhYyT6U7OxS/Lv
eLzRFvKS1xRwlQVp1AgMUPZkyCs92PsmE8dOkEbx84Jt4rIVDTuKtRWesNmiOyDBlg192dhJuWod
3Nysd9MMYARnutR1ngFQfMVrlv5xYLMbYVYTFVxPwmWNBBsPMpHlMCd5ovukXycmoVp2gMTcK2fw
XT3Qm1gjlnbW4wr6UxXgQYvZ1WkJ+0C763PzvUrK37YTPYax/M1z2rAx2JahW5DG0R1IL+V/svdu
NV81hI/QoNPCd8TV1P9H2nntOI4tXfpVDs71EENvBvPPhSTKZSqZprLcDVGWVvT+6edjHcy0RBEi
un80OrvR2ajgdrFjR6xY61fV11tA3+QpYBcJISIzPPxu9AzZ1DFruLvM/vwZb71SrcpuST30hflR
NRtbQQ8yCgbruendp6DMIN8R1J/lIB4EZC8aRF10ydvE/k9DFo8N/V+dAaTs3EDCXW6R3+Rj3Oei
gyBAa1ZCTIzjA6KQaAT23H1XhTz69GejsnY+5byhTW1JCTYmxauIgKEiI6iJBAUVFDZc+ZAx5HEO
fJecgBmRn86L5HNhpV9pGCIh/irnFjAc0XK0KH4yxymRC97KgAdAD5RyaBshiDwBbHqikkKnpaze
10rwrCERbwrnh7oVD4OYbwQlfGkT5JQTeNbd8EEpO9JcsIujhQg6UjQPpgTCRUqf2jR88VGUjwdI
zX0oOr3yJUJlJ7bIeWvqM6j3xy7QHnw4yw/nkRSmiQA8tv1vJYQ6fBQH2PlhhZi8S9jcpibZfz8D
0U3Hcuq+eUH0AXRsjs32rZfUUwKGJZbzYxO5j5AjfKWd+d3sxk7EDiLuQnd/lS0RYCKHyYNRkwrr
0iKFoaM4kNQEp1qCC8gAw9ZUEkUz/5kaSHsKwwPefuMjBs99/kDkKpFTaSjbmo89COG6Eh7FQFbs
svF+pw0gg0Qxd0Xi/nS74h2is1OqqiAfZcGRzx4xVT5w0vxvRkZh+jzy4Bmt9o3mQBCPIwZWhAad
9OGTlojPdO1+NqzhtUHlAeAgLa8moQmfaa3QuOT7s+DI0+FbLWPlnH4Pc7Q4xZQmkHNvHXyEksCv
x0jcmICAfOM9ohllrYMRswtEWNdekT8lwFgMiD9NNfppZua3AJJxUmjBtu0pibk8YSAushqwHn62
BtewM8L+VwGYo4NAB0E18ACR6u59SflWtsonuAwQTav8I1SfJDkEuOsq7RMLj6RgXXw81/qe2teh
L9WDB3Qk83GIAIu5ZM/aN8lTPskBurMKlzJ9bd4afqTtYEDOzuZ1pDQ/xOiFq2lvrD3qIUqvfKnz
BH7t2snO2bEYBqoyXvHSxec3RYD+wKf0aZy7rYVCxdkbzlBRkpvK1GHfdrVt6MI2geMWrg4k5hvr
3Wtkp8o8NE2hCFfN+ouidmScNeuDOqJHMjhXZCV4kWvxVUdWtvYGO2rBVcoZAOtA13jcK9l3sUsc
DZw0MH2yoOfzN2bR8d0eNlPjA7A4GzjwD8n3f4GCeFRT/xcUDDtXqmmSTHnkm7AGChSJgF1CRkBh
uyviR5Aqwjo24TEMxe+6qmcHE7Iq0pxwGZIb/iaq8EDAC0RrLeLsmZm0K1SZgxUtehpSDim+1jTp
ShTRm7SOaeyCifIbsGyqLcvq76pOH8QhA2yry0cBZa/G61kK9UMD9RHk/hCnNbDjBKPSwdcg/egl
UnXK3fx3mJGAlZC2p5W0DkiAVPQt8bzIoWdMcnmrS/WPgBDfy4OnNPLe0YT4lOswMYvEvEjgftYr
JqRQwBoHcaWTmfMPIn03EAka9J/6569mqx6xBo0HdYiwPEcw0qQvakxXUq+BF/j3v/7n//nfP7r/
5f1KnxGa8NLkX0hMPqMnV5X/9W9J//e/sv/858PP//o3KXNDNExLE3U4DxRLkS1+/+Pba5B44//9
P1CoBjMaAd3rX87fgj1Cpif0l6DjhYx+I+y6nbwXH1T2ULJesCzfWrZEns6aqSq6KU0thz2ZXRiR
Jcd6M3e0g+8gnbK9DySg1sHG2CxYk+5bU8TrcdZyo5RphTXaiLMo2iNKzYXhs01Cx+w+B4gHFKhr
RFCOBqQ8F6ybC9bHr7uY5SSPLLVKPNkJfpsv/W/pMX+JvlqvwrfokQh+l702r9Wv3/U+XJrkmeW1
JImXtyob8NkoxrVhajpDrYHEdLLP6ovlnJ+aQ+XQROG9qIfhKArH/gBC+lk63B+wNjPeS7PjfFyM
F743pFUHV3IIQnlfg/95VSDXuG9kblJlleSOptCHQuxybWSAtQFsdyM5vvSsVODkjA9C+aPP3/T6
LQke7huT5jbQpbXJTJrFIMlJXkhOjCDSIdl6RwuRznW/ocvGXtyu6swEXlqbTGAWWora0pzjwFC0
HjZwZaQHwaaZZZOqazAFa2Rm6+39Ic4t2qXNiSswfANSQLGWHJ6ZThjBrkluziw+3bcyztPE4Viy
apqqJJsagteToyCKhaK4YiI53hB/SH0EiSElcmls9dNDaXy9b2x+Gv8yNvqgi30o8pg/W2IqEYX/
EF3uOGthoy8ZUK4N+BXbU1ZzyRGyL4aFYjFs7/eHsDRf4xdcDCE5C7T70ZHmVFxqUHqnFtDOkpSd
M9459239mfybxTFYFUscf+rjFrkwpiJRYQ6wSTgJb6ADimc2T9FkCyIKsdIXd++9UwPfyVt1Xz9E
mU0zVSCu0v39rxj32b2PmJzrM03lXqXxEeGBdO+W18FB4BoqF8xI4+Lf2DF1XdEtyvL8nAxWcIUy
TCELUxxzp65jjnRmZ98o13MBLXliec5baUgbWipsEpauTqxVVaAJcGOKDmRW9Eutkq3/RrzCQ2/f
//Jeol1wDHY1aegVKLYdwhBPgL8ohx2RHV3Trb49LxzE2fGjc0YjgM7rw5j6TxX1rjARJdFpiEdr
2Okh5UQbIQNHMdCIAX7RDddlQyMjspX9c5Qlj/cXeu7w6KKlS5QCTZV/Xi+A60dDWSPI4Mj57xjG
wdrvF64Iac6nXZqYOoC4oipfYgI6gyNI/3W4Oe8sHGm9KZ5Gzx2vtc39Uc2FVNalzYlP0LF3Lmgo
dkwKN6saqPMaxuCnYg8L4qn9AUY535KIy2xlwRnNDlZSRE3VJCqj04gqVs0WNoFSdIT8EJTPGVXA
Bl7dheGNnz89NmwYIkP8qipNV63hCecJuic6pY0O7Vp5GPa0+K7VVX5odtm7/rRgb25UhigrJvGL
LJrW6CAvfBLVFrOskdZyqq37om2VB38bnAY0tB4am4rGKqbbEmaoBVd4GzhJIrGxqNCMS0HVmCwi
CMW6DQ2TawqRPX/46kUfy3DsLjndH96SnYl7Vyl0UqvSueghvbVSYHQoraKwCRu//d+zNM7z5Twi
CK1okcFdGH6CX0IGdlUOH3uY8u7buXV048wpOBRR5GWmTk61RuO3JbNtHNN4y/T8AX3slTwCnZUf
bmI849wXduTtDYlB4OymbBHkGup0YKGRcRYULq3ikBpPilRR+R273SSIqJa2/63PkiSNJnPLMjnj
qjhx430bGZVXGSLicAPVan0lm387DLuyIE1fKnHoulbkis5ADfHR96D2J9Xn7XOzTxdc1exgqJUY
kimaujSdubiVpaFE7MkZ353RR9KpC3th3gA7wWB18EqTU1TxvqOdVRDBAAFgpc/MNxYWX5pZfWm8
vf6fifETLra10EmWVlWYyCilHLItsEyoVVrUYG1lR/VnjSzgL+OQfqLZtHu+v9WXhjfZeQPuUaC9
Dk9P+iOPqA+kr/ctzI5OUxX2tSJK8jRqQJjebwviZSfI4+e0D8CyNCfBj3bIg1J0Pg/v9+2NX3zt
3Nl8hCmSZuD69D+zfTGbZVBC+dYpOHe/WIUZ7cSKAkZX3Nw3MzdxOnkNCUiToRvT0Kv0KzDcqUno
pf6yGhcWqvPSvpBnRkKpaNzcMs5huvXEUBSR/xPHm7+2Rdsfb/411Y8dLMA74R+cWZ1I3xjjZhH+
ietNqNaSaKIHKTrwk25qtC9c7aelvN2fNGl21v6yok08A7XqzFT6QYSPZRN8623YQI/mM1I5uw5+
rufuBN2lvWBzdhovbE68edfIaIUO2NRWzaY55EfPRlRuBdjjqToZCwHMzCNbki7mURu/5mL7xYDc
s07EWn+sDtERSv31cNS3PHc3/m5hZHNb3WK9VJM9oljm+PsLW4rbeWHs6gNxDJBQMhVrhEZ20U5+
o+gHnQ1Aazs8Cgsxrzw3oZalSmS9SHop2sQllmSXSVsYo1lpWx3okAELQ0maTDYRQPCVQPGhsBsb
8kwqnF8BfRok4p6tw2KOYdwuk7Mui6olaZalE+Ko43a7mIAKbpH8LDEBsVUOwarW4JuVjEp591Oo
zi2KcHbie2AJwoBcLAiA41mn6nd/GWZW4eojJquArI0Y07IyOEriQOsPQ/Njk9er+0ZmDo7MGsuk
iQwL4q/JwYk6SmNeIQ1OYsJaK5/rp2CAAey+kdmR8L7TNJ09JZsTH4CimivDDzYQyX2XkD5QMg90
1uf7RmYebdwCmoqTMQ1N0acv9PKcuK4YKb1THyF12ee7cbfUGxRCNmjiLjjRmXnDcfI2NmQJrfWp
W2sNmn49ZKWc3AIKWIuEPKb7fWFEM/HipZGpV4OcqZXo20B+aztsRRvZKDDb3rr6RE/Fqt9ClrFC
u/QdtZX4fcm9zUTfBmkoUtA8LPAFk8NoCiV6nT3SX4n82LbNDpmRbUsnCo1AC7vjz30zOW0kYRUe
MqLKpWeNn3Jx2npDg5FN1qBRR5ujKmU7GN4LFHvKmoYMj1Z3JXpTIJ9xAbGPdZ2uUx+KSFo4bnMe
ls+wTAtKO4nMqXz9GXVwphgHY6MDqHfV9MlnU33tEmmr8f6mdLXOKMV73uee0r6ENtHCWs+EMwZP
ApmATbagvJuckXPlx8Dzws6JHxHltlH6IZMabqFctfMDJXeb63kTbJdc3czRJL1hQLRlqap2s48T
P29gMkCkSU+fgvZLUUMO531ZGNuCkek+7gO99pJYQXLxB+KGR+uBgOMESOFPrmFVOhm44J25cEKX
jE6uZ0PT+jSOGJkLeU8PyqLWf2qRsrBuM34AGj6ebSpAKpU743rTKH3YR2lmNY6XWqOW9EMoFQsb
c+YkmqZi6qoq82QkOXxtgm43S/UBvDqD6n9DK+oRNkoqusKTWZ0Xntxzo7k0NTn00eCe9RiAu9NA
pWSVr1m9kHWeHQtXKlkgU+ShOHq8i6PuimbWmoPROKVi7d28W2th+VVRUfQruoVwYuZAmeOdowNY
NXVQztem/DZBuDaRWJl4FQJHaH3zTQB92VbmwXfBPNzf5LfmZJTFReU/zy3TnGw3L+4KL7N0SLBF
5anu+wOMQo9mQTtmBYgo1NSFjXe7vWUReC3lSUkkQhMnF3fbuEbIDLeOFAARrCi80mSQajDEQxV0
f2hzpngHSzLvRdk0xPH3l4vWqpln9XrrqDQ3CbT413pl87hYMCPdXneyJEr8+RLvHlZsnOILO3oP
MaZpSLgJPaOZfSgojtK1VNNGjAqCZG5bQTLozzONVHjNNdH6XBXuNyFzkUuHfxtejkLyd/SIpfSe
Invb7qOo7XOaitHs6xof5gRoHIuX+7MzE3fIkswqiBq8BCLZ2uvPNoqcZiN41hylQ1fwKNvh1lNX
hq1FEO3Y3Bu7Jad9e0xlSVF0DXYiVVEtbbLXKrC7cl1j0S8C6yGnSffgqeGC21kyMnE7wB7jAKrn
1hHcCl7YQmvWYps49yfv1h/IMrkwnb1FvtQQJ/5ATM+6r6CnjgoSXaldBCt5rIG/QgDrgx7FysIh
nUlAyzI5EUWzRFKHkP1drxU5X7r1oABzoD7OHptHYx8dVZTNMxt08yo9iGBI90iz2uLr/YHOzOal
4WmRvVBjxEjMqHVC9ZeHtJVL4ei+hbnjc2VisityJF2jAJCy4x900vktYPMP1lZ4LR6SfbstHyWb
tumHMw2itIItXfHjzXAdw6GfLen4JFLsBnnA64ltg6ag4pdydjeQc66Tbf7LsssNRIPr5OWfRKeY
ky3QGSSSRF2euKT4rNG8IJhQEFufIDxHgrJWH91mwcfOOCSS6yYnW8ava9NBaV0vKlInNgjvwCYb
WnZIQgaR1QdR29fkUT3px/01nPG0MnVQQ+M9xr+YU6d+7mvArzLIzpEsGwLh336qQ7Svirv7hua2
46Wh6V4R0zYPWrVx+viH3H+qzI/3//w5p0goO76dRV1kNOPBv/DlTZIUXSoQF7XrZjNszjYku5ts
r+3YhYtvlfHUTjffpbHJxWEAcctM3yVs2VLI2lUUYv29uF96Es2UzGQSZiZvZXO8qKb1HSkLUuks
1jV2Wjt9HUtm7gafT85nBDvkTrJeKo7OLdSlyYkXlkJVbOFirR1R/gpFLTSrC3t8cVCTkxuVAriD
rqkdGsHUXfWo7c/v1hpqvQ/1pt3AQLQSNktZhzm3fzmqcdQXuyMTEhqNI7B60XCo4x/ooaza7tlC
v+7+NlyavYmb8KK462F4rx2v+t4VMvmNpcfrnIu4HMlkn0P57w9Gzfr4UHS7IO0TOuHohygHmFYE
1S6FpTKLvDR5k93ewnHIOw6T6o6+RX1nvOlQHa7BR0KTLp7gwthb62Zt7IRdS33pvFWO0aO2g4x5
IOcPT9fm/iTPOa3LKZjc4YKOCLQc8z0KnfNu/+Kh6gFXw30jf17f0zN+aWVyc0tNURjNgBWIi161
x3yNmPjR/GLYsqN+hpsAPM7hxw6ynZ14QMxoNVawrY18gtZ3A1mNaXcOKo/Qst3/rjnXY9LPNYZj
imRN0/VVmvR0av9ZDG9fkiNtt+q22IULw5/dyH+ZMSYXQ3/2ynOsVLWT0ENbwvjlRUth7JKJyZVQ
ZnQ8dmCPyb7SBrAmfWZuEVOzlbX5IO7dNWT6i0mP2a1zMayJd4trrSwMA5vRb/UlI+WhbGJcKoKi
0ir5+J+MxyK4ZZyrm510YXTi8FxBDc/KmSULD+5O2zf7wkbEc1Xs6v39vTF7CV5sDmOc8gs3F9CE
5IHLHe8Luveov/GQWXvPo0/1FmE0S3M58XVCrZt1GjKXlvbq1/R//uyEnwsDmp06XaM+pVNXvnkJ
FpkaDV0R1Y5pNkfLzX5qUv6rp7Kz0rXgk2rR6hjC+nruzh+E4LxZsD67Qy+sT3ytJovo79IX6YB/
klcoaO+6B/0gfOzzzflAD8MqeUdl9b7RJZsTZ1uWDTTKGiPWFRQGgMJKtPzcNzGzcLziVV02Qf2p
8jSWdWspSGovLhzA8nYbmc9M41ESuu/3zcxcG2TFFTK6GhkRgIrXm1ENOtiBADI6eZP/pmX1zXSL
dzoGbQGixH8wJDLwFHPgcSIAnDhriK5js6Vx25HOvpPAvkuXDs1b+bf7Q5JmvK9uKqQagBuAlDIm
q1NHrjeIRZk54g4Ixc6Cvo+YDAJyfVNu9JW0dh/o1zjRieosA6dn1o1HgQU2AIDAiBC/nlC/9yz4
8P2aIhHKk3X1QJP8g1KLh/uDnFm3KzPjDr1wIq6USFZYeJzr3H+wjO4F4otV54N6U+L3+6ZmNvuV
qYkLEaPSN3Q3wDNq/tpQPyfD0iUz40CuLEyOcNj7Xqr6ce3kZ+UkeUjo5UgGD5FtiS1yGQUdCiJN
bIP5xsNnYVPOFIlps+ataEomb6yb8D0M0LBuYXd21Bf1GD/nT8FDZPvbZC/tog+avqpO5UIO5Q8o
YHLXXJmUrxdPNdQcYXS3chDSPTSPEnDl6AgmzEbx+9TZ4iOUWft6X2zvL+Ts1rwY6WRr9mYS16rM
QroeBGCvloDMoJsvuMbxcN0b22RjCj0a2kXB/i/ojqUvd1u7wU4vup1ewf5pLaUHl8Y02Zy8GZCG
SVm97qx9EEvjmAb+vk+Wmi+WRjXZoVXUSbT5Y6bXUIroGxtRsUM+5NueRj3ZahYmcX5U+Mmxlgg6
YuLBQi1ISs5cxa0dgJH5mQUfpXjBTc7aGNG8xKgyPyc26k6wEo0uCyfMX+qRTQx64RJGl/t7bs4Z
0ylDNm+smas3wUGviGWax/p4vLrN8AihyVHaqjZcJmAgpd1QrOInf++t07fstITvnEvskTMeu2YA
lRvSNA4fU9R0tKOtV2z6dffY7pT9iNCGT3aHjjyNM/6x3msLrnnOX14YnUbltVQGXiN0EDmSotby
H35w/AdzOvYf6YA7ZQCXk02vu6S8o3NbOfpp+EGe8hFGyEfxlJ46c+v+9D+5b93H5jV76ffhSR0W
VnRueFQ0VOqDunKb2JYMpVUDLakcP87W5flL7y1Ug2ZKrrJxYWFaGMxldLoaAyZM8MAb6JCO+oGJ
3AFrOS0mb0ZXO3VXl7Ym8U+cJaqrwIVCehS1iFXmnNfWut1KdnL0FhMcs47/0trE8Ysi1XPojypK
njHPDO8BJgTbfDYf/d/lpt80L9lXz6n3S0VPefTs01FSVyMxCqSQcuTkrItS6dK7FWN3q++gELLB
7ZyMPU3eyGbYwkfhVD+G+3Afba2N9x0C7w2B4Pr+rp3xN0SYFvVQVpdgcxL9DW4Pwx09bI5ZwfRg
fii9ZxXF7n9gRAFPohMxk2qcnAyvz6FO0KXSCcVnsylhT9+dyX/894xMLoNIqYacWmHpGOD9ethB
cvc7FbIFK38i/MmikVQEl27Q/KDf4IIt1DS9QGnLsSqh78yjvm5P6etwkPbCk7pJfg/rEc3t21RH
CGc/9tvB5rHzYm2WAPozJ/7qQya71lNjOMtbPkQyXoPuzVUXyj3yeMhuR2oBb6B4xXgn27PPh1TU
kWjiRZwd0Fpz2t/uDiKNXbiFoGBv7LwvzZNyRJQKgJm1WeqfmUt2MsC/7E9yVaba0G4ItwXHw3D0
Y3M4v0QqB0PZ5Y/aUYMPdhXv1Nf7u2juZryyOjkQuZRCk4fUl5M8dshcrslxfBn2qFysWnyB8TGx
xYfwBInLy7InmjmMkPsx3boEvOPmdRkalqs2tV44ArJOKmyrErQYA9yvC2OcSYRSHQbMqVsyYfa0
eGtW8bmxgj5Hr6HanfNh7YHWQdKI5mNvbaBTOEC84VkPggZjLRyHffy7HeStB3+SWLlrNc3eEjRC
FyPw2+9SKMqP7RGUSmVjimXUG2uAb11LHXRR6U6E1gCNjXKd0uoSfkRR4TN6X3a/rz/l36XnhTkZ
j8v1bse2pYDvxhFSrZqE4R63m4IuX0qmVttGdo4A1TagUVGyxb0W2khpLRi89f7XBsfzffFWLA0g
IiiTpX+qcPoaKRYkbrjkEGHd+C/GQft53+Do/24HaMiUeDRJUvSJvayDHdctsOcXOUww0Uvr/UTr
6Gu06IlnTu6IDuNaYyeP2OXJGcok8hel6WZOvzPyTW17e/jVxnRvcHD38XkzfNQp+eRLKbyZGZXB
4FFjBPEt3Tzya3VQSleQU+pYKNEyo90DJDPrcgNXz9Zz1L/f0qNc2ZvMqBRKKCuFSupoTvqkruGf
3aJ4C+gWZId93gSbeBGhPTe1VzYnVyla75krKX/G2NrFT/SF6Ti3tZfog79XH4uda7eflupaMwH7
OFCqxTJvBnrdJ+FY6Btpkp3F1EFwpbXNY/KlcpSH6J3eul16gG3HW1GScvKlF/nsgsIRRNpmxFRN
A6RzJVZVnCPq1myNH8Y23wU7zUbEjkNZ7ZLdIpZ6XLDJEZE5ICB06DxTzSkqNdJQc0N1a7THpi1X
oBtpj6638NiM4JAzEdhiqDuehRubAPtH/gAFCPPkrFAwrGCtT1OnPAr+Kj6gSLU629ERBqkDamba
KTqI25FNIFsraGF9uu8Ubm8cVhbIKE0MPBvgTuDrLpxQULtxohV64hSIAIZOX7xU8tIqznj1KxuT
YxKXhhiaHjY0f6VQEgLw8ARARXtAWuepd8y36mP3DX7G8zbY+n8bJKco7FhuVd3kr6knMvJuQHdY
TpxeMtYVUhg5uh73p3DmYaQo9JwZ/GAmdW0SJxUQP1dlnCbcHN7e+uRuGlxAuE8IEBZP4swtBf4b
7BLtt5KkTtHZ3M2t3CK8RY5K/h3tvSNX1Gf0PNbeGrXXDwsjmzl/ClV0bWytpYt6ujvMRvVlzsoZ
nKu+859HnDZasmvIrdf5z2i7eBZmrqgre5OdUvVdfUYF6UxZi2qp5W8iGqeHvf5cbg04fFdIAqYb
ef9PEOIqeDnqTDoYEm6Qydsh7uI2TA2ZzM6QndeJ5MV7ZHSy1/vzeetesMJpk016W3n3jYt7cdiM
lke66TfoAckJtN9D5jcfUsWPg6WLcHqqJVFltWhIBhOO25wip1oXBUqk6s5PcCl/iw/aVlqFm+CU
7kBWbv29adKHvQSyH3f5pR8Dhc3gcCSSDs6ebpTrwVGNjEPyTNFTSxsGKh2Fujd1T98NZid+MdzB
fOFqKXb3Z/Tm6U4MS8cH+5OVo5nxz9m8mFI5R0QswLmeep5r69SVI7vpGjiPLRkJg/SYiv5nVNfS
Vabptp5JI6+eC/q/+VgLDUqyqDfJCYIzkRgSe4WZul34wOmajx8I6abJxQliXBQn05LD7JFHaq6d
5AzeN794jVtIHuU+fIxqK6P6RltppVu0+5XFUe/1bY7AkS6X+Q6ezXwllNXS7rhdKL6I9pERpMwn
GZPLvE4CbVCzUDsZQQF9rW/81lMJYUvQt3KOTldSotF2fxaWTE42fptJNbRIgXYyK3gPE/mUtN1e
KQV/A6KLfkchKxcs3p6A60FO7rWqEVLdgCzrpDLJcY26s/4ZkfDN/XHdFI3H1YWun8SJYsm8W6ar
6+Omy9BUT7H7XejDr4UmbyMLMlhJQoHNG6Vy5Kr9lWTFZ1lq3rU6p5qsZguB6NRt/vkK2rtNIIUE
L9MewaHkrWcCPD9FkYR6mLZSDfZ4/bmEOP7+gKdXOZboPhDp+jJBDsp/juPFcSs4ho0lFdopRDZQ
FodVVhWQ5fEsrPOHDDUH1HQXwod5kwpoRW69sSB67VdkPYV7qW+1UwnxfFn+LGJSYvCcdgiH9ZAS
aon0fn+QM7tVhRcf7DcPZEY6OSBZjwY2FJEwVw5OI3wf5HaPctEqlOIN2bqF6GHcIdduc8SDk4jn
2hHHLs/r4aE/1aW1kKP9ogw8dZNe0NFrNjNxIX17s0fG5nKSfEC15wrXsh5GLU9fmJvTJ0n8nuqh
fUajBme5MKCb2QNtp7A9uETVscIwiWdFIXAFpE7V09B9kuIMOjEafJMvepTDE7n0aB9n52r2ro1N
m8zROqvQ0qzUU7d1d7DkO9W+/uzvzyRMuy/3d8VNRRI+tsuBTa+aRo0oh0a1eoIPEpRkvPE3YsiY
dt6juE3swEkaO1jqop+dTWAUtDNLGmXziedUgqEQtQqjbRHs5dbb0u24RZ0eaU5/XffqwuLdPC//
DJLSDMVOkwBlesAjvZXhxCjZ+zYU3sdwozc0ytKzACpZWbcHgi80Qb7fn9qbM8DMjrwpJHw45VDY
XJ8BozPMPqkLBqlnKwi/824pV3qDtx7HdWlinOcLx+XlkK4HFSYG0XpHKuObjvpu1kabIEC8BFEX
uaNz9YyeYRH9Ujv4Ievwi9FltqFQogo1O6wQUdNU21f9178/+rGLwoI/jqrRFOsBYWeG3DQeIBrQ
cNJa0mxL1d+5Cb40MdlFY86gLo1MPUlwnfYJTOn9z/uD+HPSpicRZAXgOo3ucRJ41xOMKoFIq22r
nkyUpVS0173cg0aauMLq1xSORk789dBWK/RxVwu2x8+/sU1GnkQ1PS/AWK5tE1mkZiTicsaTSVOs
7R4MG1mUTfy1XS3FubN+gGfC/7c22a2FClE5YmGjNXEt2mQJ6HY8WGvrRX4MtvVD876IgpvzApcm
J7u30sRBVRCnOp1/jxRPA8gmXimbcAPZe3Do7PT5DLtpDJ9adlpCM94kxMejc2l8vKAvjs4ZFUAN
3SH1FNIy04IYgyViX59bZNh71CgekadZC8NLK8AoGRkbmfoOuqGnCEUUQ+pPWgXeyxwVZwtoKJPN
/bX/k6q+t/aT6yaLEklUxn1X2mdycMVbYK1hEfiqeavmgPDLutiPJZjQTt61tfmdpyudFWTsvmU0
458XYpXbePB6rvQRUnMxV3ERFiXyb+pJ5ibw5cKmpbET+4OsCW+di7xD+i0OXgRogbvoUHdLfIWL
9ifRRGVonkdLzrg3kwOstdankedA2bWPJYg4WmXuz/6cX+G1R/+tSpjEdTEZboeWjClhDrkppES+
yMoS6vQm+hsnlFZNGn1pPrrpRvckt67ljOWNaOzNo3qbsOmEodhlqJDJ1vceifr7YxqdxXRDGSJV
J+4/8gHTG5cUOU/rsFdPjfI7zNNNKGUbLtsFnzUTjtE895eVyftEld1SiUzudbfPXs8IQIaGtG+g
91fgB74/oBlTNGuL4J1hh4C3bXJ+ee4hkjWGEFCUB+9o5Jofi1K0fqRKFr4IfWNt79ubmUB5TIXx
KudvdRpCpA0q6p3Okgnhqyn81OmRbn7dNzHjD8fXFl2OQCN53U9ccBIVudZI3OZ6+lPyH+lARMrz
4JvJBjGDBQ8zO30Xtia+l/ejiXoREVEvvjRafvLqxIaEfF9BgHZ/VLMTBweozJYnDTbNI7pVZiAT
43F4jR0yBI+JLj2X7vn1vpW58VgSTbYSOBVQ8JMzyzNgiHN+c3ItX0r3pRcpPzSpC2gbjHQRJu3Y
Qzf+vs2ZUzyyj5FFFMfS2tRmVZFjybVcPtVn7WgixGAVPQ0sA3o/Pi+qqqGsmhrdwsr92WmTozyS
P+KfyL0AI5wcMn9IQ0ExUvkkHoN9vDm/o/SzgWp9Ayd8cJDW1RraeQh0EUZa6GeemWQsAzeVRLrs
eChfO0YL0vcoLrEMusPYt6PMUV4YEIOjP2UpP+/P7lzs9YcZjMQirW+c9WtrueLXYnR2pZNbo8hC
kASrHOoFqixszkqxtwb0Xjtd+4Uu+RqxzHZh387cAqDVTAO9rzlsrdwNyFnwy1Mh62sFwSoIsxeW
ctYEOTTgFuMBUSYrCYssrHXgsU/d8FzpH+l7XxjDzNlToOYjQUfulIb38QMuLu5UzWSxpih06j3/
WEnBT6tDkjEaFh6Rc2ao749pDIWAfJpa6GGcK3xTYaW05tQIHhGRudWE/f0NMTdbBgVeSq/09AHr
uR6MXtcxzTeueKpi/1ev61shzBfAbnMn+tLExAMPgZyieYXucaChgley40JUK0icrA0N0Tu3PCBl
8P73hzWS4/E4paXhBrOotoo5+GdZOVVisQKjnvhv9w3MnVpen3BfgQYzaFa9nrcoIpXet41yKlzT
Vo1+nZKctcofIDK39y3NHln6z7nFxg5nEojXpnxDSjqj7JRTIkkZAu0E9y/kfyzUZaG6DLQcucIK
8M1aRCzgZPWSsiYfvEQ5OPOWwUERuUEey4fcoL+0oDRcqwp6hEOSlVrYhQz+2FuV7lMKdVWub8/a
77bdVd1hkKHttXaJ/2thJm530tUnTFM4Q8/LFA/Wn9q15eT6ynuN9vC27iFRiquVsW7s+qDu452H
xkK1WuSxGj3H9R3B+4CWDjoTIOa8WYjcLa3StzBfKOuRYM16kFCqQMidOnN+cB+jw1h79b8a6Kse
kPDztuoj8LL9kocbF/z6O0BMjCmQka0TEaHJhugGQS0jrZRPbf5DarxVpEOpWy/ky2Y2+JWRyanN
iwhN32E0gvSwm6L+E0QbKUzXqvHh/rLOuKArS5OoKe70XEjSAoftvjfIsRj/YCRjvZwpI9+tGpOR
BPVZlFt5kFDhzN4qRX5Joq5DDhEBJjOIvM390czNG7SPdEZzndM6OLGmmG4sJnornbg+jlJltGsf
ppddJQMlFuSzuRA9zEwedTuRorWmWzRATO5zqczFoPEt6RTFooGUb9GthD7e3R/TzIYbi4Mj8oCV
0qbPAkmFvA1+J+mkZta6dz92wL/SbqmPY9YK1IUj9QWwlOmFRyNWmSDfI51i5aPkS6sg35vlwl6Y
eQ3A9aiOGTSdS3XK6VH6WajGviydjAGRNaTlqoS3Yv05g+9NKxby6LfuClTTX8amKGjY8z2kjiTp
dKZbQ4fzCe23ovZXqe6DnlN2wd9tpSD9QvqXCIdZJI6dhj6iSMdSB539STwDMRJQKROfPWX4+/GP
RlMsmiymDt5musP9xC9QooqlE5Q//dpsUAhM+uibH8sLR2lubxM48PiFNFC9eY16VW4aRm0i7Nye
EfDRLSSRkQgQFq7ymX1H4yPgRnRXKOGIk6vciOv8/5J2ZTuS6sr2i5DMDK+Qc1WSNVd1v6AewYCZ
R3/9XS6de0+mEyWqvlLv/dJSR4YJh2Nciw/hRI6aEe2nnGzAxLJWu2n95UtkYYcCjQ7BnomG6uUz
nkamUuhKIQjLml+9iRJ9n38vtaXdhRn/A3cgMNdRlddNGYnJALibUnNKUCAfT31T+aqS3DOFvaPa
tIgxMGPhAiBHx4qL6KnLWRNXJgy1laDeto7lffeGoQ8/2aTb4k+96w/Txvyr+xgafbaelqpXV5iS
MHW0+YRYa24Es9ZIlrBG46hU+OEx25OtKOga/vSan4qt9aA+DQ/0Pnx2v6u+6VvvMbAmf9/+oDPm
iZ+AzBjDXzNDkuMQ26zJRn4sc/M+i9R4FQNuZOGyLQkRxnuWbFj65GR1x/mxyRBfgqGim9LVl/WA
oQDZGZUEIOe4UlnUKPoiD13E50zR/aIo/WRYqJPN2OR/JSDnlB4pyhu9zBxIqJLwWNE2cBKQLRq0
+NuDYHPhxJaESde5qgq76V2FHOPwyKc30vYet57L8O/tU5vxGhc6aZcfZlKTHsk8VY9F3K8mla6t
CazRZrW5LWaupH4hR7+UU6R1XlAtVo/m8+Sbm2Gbpnf9z7D0foFID6NcI2rV4FoCURfzotxbijXF
x5diTYgHLgoIdTSM9ktqkomZDXZ0yVGtwnJdm6BaQ6rx1CQmmJQNdNWbP2WVNh5Q2Ba+4+wBY33a
xVKzWKMWvufM8gfXBKuoSBsrpfyRZvSk0fQDh/F4+4BnzUXUBYFyJND2xQU8E0MrI+wwsUGOTaz4
JAaE9ti/OFMGBpBFNOMlWdJlTmyMPGgch0m2Nkof/gD4bn0lyARCfQUkorW2Gv8oi5OAMz5EIGxg
rx+Qn0heJLFuAxbAsTehYltuzNEIwp4txFVzH0vUEMTLY2MwXhJhNsBQ7AaLHEOwBCojhjdB+qwP
+69/K6A1WaKANIMqRjs1U0zAgB+Tkj+Mg/oHQwoBWE0PI8sW2jNzZ4a1fbwwBiZCcW6XZpH2beoM
NCdH8DBs6z7ZgtRv4WrPiUCRExGimB0BVNqliCGvUS5WBn40YyDaUuMXV8Ol3sEVBiveSSyNfda+
EfVezblHsUtitc340fou0D9U/bXA5gDrfAWwo+B+r17/odEjOtNYxMZsPepjksNKhtJxytAEvV8P
Iiz6R+uXShEz1+hCgnRlK5C3oSsBCWGbeXa4r6j2Sdxis6VkbuYTXUiSzBrM7k1mRZCU5N9ztMRB
bnLbomfuzYUAoeqZ99FDVwvNBAKI9ZFN8K38XSsW6m9LMqT8GjvOgJM0relYIYRIKLA5gXVdNuOC
v77+Kui/YfQXhWUMfV3hULR1RdpEhSrx9A5S0fvMaA5qzu/N5PdXz0wIwiYkNoKB6Svvmhk0aRQl
19EuJiAYNkBYqws44YUvM9MR+CzICyBo10bnSPIA3JpSAEGEKDbR98wYPXiKrQW42YJ3+wKNuP7Z
RrJd6YmXVMBszoa1Ho2rWEe/oKs3tQNeX/5xW/PP1OryNb74TTKqt0JG1+pTRxTA+lW919bGXzCl
bbGExTwDl80rHoAFqPpLjf3PrsuVYCTlKHSifQtA4Us7BeUET+tGXDkFNCcuafi6ilr+hK1CG5ME
wJT+PXVm9I2ZrROuwP4c3RcpqTBSYWfWNkRzZcu7pn7osIr4QBSXHQo+2R9KpIBmO+5Y+ai5VeH4
0dR1z8waxr8xJ+ylUsYwUEc067IqaY1tQbjqgjNmTALuDoBkIi2NAeKcas4qGYzGxTa6mjYvbcNj
kJO5CIhyUpmrGKX830nbYOSR9UqCUTaT3iXOOBzAj1gcBrhnYG3TyHosB0wEW2ECYtF+JI0H2p/x
pwn9X9Qu6TbhxNIPY3J1bNqPSpqutcEAPabj9t0bJpPMu9awkKUCKYH9GLDLgFUmjEgF7RAa3/hA
BjB1lM5bl7rpqSGKmngs65i7CjNUVo+aw8JDg0miu0Hl04SaZtzh/2iHBcCbUCxPwZO0A6FIpT/U
tWJqdzwBxgZ6KBoDrEFpJJvQ7qNig/1WAr6EqLA7wQCcm3vDafsnk3P7RwbmuScradqPFhhNR2rR
cPDU3mRBSQEjAyLZBnyx/2C355VTyc1ZiQA0TVE77rTHBmy1Q3yi49+0fWPqt6g4xu3B+oQK9dqp
eARtpV/3vde62DJOk4V7fe3SL4u4kjfs1dCs3R5F3DjR74aw8YouW1L3usp0KUMKXUsw6Zo0hrqK
6pE37L+v41MNDnEfzMae6muap3nJevip7ZYu6px2ttj1ELkc3LCUaZE6zbTGYuMR/VJr3U0lvYvi
MFnI5+b0s9HgQHyEnT1H7j4PQ6+4dVuNRxK+Vw04bIeXnp+MDIugmDJasB3xk2XXA1AX24AgkWnI
+Zybh6QiGYQdNL/xspOY0tHX5XEpcJn1rueSJCeHiZKsARvveBTEH4KBcnDuR3PL0jsBeSqSLfZc
d6sMsFiLY1tCi1taSlETAEkw0qL/R3a/V99h/6AC0Nfp8z/ZyNmBChs6iznGKFUMNYGonrqrDkTu
pGgXDGSmZ6WiM/HfjyYFTjAONpptMh7zKN8TnTZeCYIi4OA/OCmKDITeZVF9MBTzcbKyL2d0iHnB
jgpAIgMEQvJQiULRYswHZzhqI+AgstxHjrc24tLjxteHJS9FSRc9zaJJ6ZgBURFosRh4g+J6ddv+
5260WDX+7M8iv5L8VUorEjd9yo+9AbCHrvIijNHfFnEdICJLwFAWLjJguDGWeWkQfdK79kTG6ehQ
jkzUBE/94LN6iTFoJkAUyQimcAzUEdCcvRRjdpliZxni0CQmr8Y4RR+K3W5oog5bq4qXZnFmzg3N
HoSIWOfDzp1cmpyKMS4qs4MPrl6isPYa8GXfPrY5fQwkvagcY54BZfdLfTQbSCBxmk6Y9rF97O14
RAsMxVnbTbS9Lem6CIP9PbhzFHWxQnK1ozWmSq4VovWa7OlOkGayvbouF3da5+wAZoB1BgO7iVcR
fKG2LBoVE/7PDD3Lfq+KEnTcv2/rMjN3iJYB/sCbY0YDK4OXx+ZSYjc5AmrEsMOacU8AmbQeA+Gp
+Qpi5oXrM6fTuTQpio+7zlKwdDUedQp/oyoY/Wx1v0ltbSH9mRkbB1q8ICwT23TXRB+RAzY0R3yk
ftPfJ7/1e/tOQbaAsVJtr28Z88tAXxs7rfWS16XV3BlTROKFSS28+NjUkl0eHTJFn9xoOmKaAoQI
7139vaiwcEDrBS1njlNkeALiQ2BZy9N0cR+GOaARxiOwSqlHbOV5apXnsluk0ZvVCGgTYisRGEly
3XHgjkENBd+t7LRt2WbPoObcJCF/TopqIaua1QkfDfDcwI5HX/DSILMptkqEbOOxan+a5FdavVjT
Uh1mSYZQ9+zNjZHHZOiWjMcw6VfIajzHHHxO2fr25ZoJzDTggaEdjBtsXG1HtDyJ0xyrsUfXopbH
6Dis+pj1vtbFrWcw+6FItHbzLzIF5j42BK8LqFVeABaor8cjILS3WIu8D5P0aIXmbpiUp7H+esUE
1wwIlGhDo6aJxbLLkyyrZizKAeJYNXwvhvC7mUwN5gO7b7fVkt+PT1wRLOqh9CtmveRudGZUttOk
oxX01PByO0eJ4f1fJGASGskCGBLkSxuqXVk2tLMCkeuNzvNYLwF9XXXJhBJiIxuobWATwQN/eVjE
ipRMC3sryPbFE6DNkQwgdBXFAw2T780xK1fYfwCktLXpPuwtYFCXmYhmDhIoTgYWmbGVhFK+5IHD
sRkp6VU9MKLKqxKkyUvDsLLVQ0vMJKAZDd4ZgKDKtdqcVr3amZUe1BnzgQa5qa11otd+amMTPP1x
+6vNCcMeOwahULkFr7Vkfy6Q4TRaZHpQTpSd2nIaCi+dWi0YBqdeAze8fNZHLCEuOF7ZH0JHdFqx
xw8SYpiMvKZd5LlisdjRAtNIfUZ/xZbhseTZVd5uqzfztc7lyHwWYis6D1FaCKJcR3Hi3maLiEKy
L8RqGpwsskcDIBJoSUgJHWlcYHW2oRMMPvH7ff48vlsP0wPdJ3ggp12ERxNv5ML5XY2vQSpWD9B2
d7CGixFUSSr238qMAM8n6DfWYXgyse2g+MB5WOdB9RA/Jn8WJV5bChIQGDyCUEHVKtcpOcfNtwti
B/Geb0SxDuCFd/yuBixpcZ88WZtsPd2Fi63xq8Kl0BTYfgCYAG4A4kbxu87emjpDNckyMjtIKgEt
9hZOP1na3ie5dYz7+q+LCcFNbGS7AZ3RbPhRpJXf5dhaiNMW5DwGsN0cPfQj0n4xFMPvwtsEJ4Dl
VdDcyHMjipYV3IqoHdRVhWmyapVhqiyxvu4NLsVI6itsqlLNje2gqqz7Hk1EFJG4uS668qnjY7Zp
MBp4+85c3008QwhT4N5Acne1eJKWLtjWGtUIUgNwHvYmT5JNbSD3pL9vCxKh8XmRACeItVws4yMi
UtEZlXxPYpRKlxeNEbApflAr7HExFsThcxGBugRgrTXmUG9LlDMPdKYwYoF9SJDAqLAmofqZLTng
343HtNICptR7w+C/VNiH75TRU9M4O/TiGn+0HBBxafnrbclXJYRP0YhlxXIItpFlZfmQUa5NihqY
oGL0Qk3ddXp+5AX/2aXNtyQrN+1Id85En4aSL2ECzOp9Jly/1LtDnzlBlVkLil551VS2robUXdmJ
Qr22xrqUY36LLHVDw5pvF/QW//TlRxYxKMZbgKSH/EiXHFXaJpPFuaMGcedqPiCiHy1l+sFK+iOq
iiedJw9FBtbbGN0Iu380MgAchykY4ce+el74KdePASIHXUdohy1tDL5K1UTT7HQLZVI1EOCrEwiF
6ToCyFHrIRrynV25/TosF+ztXKKkvD0kPeMZJI49sU8sM/+AzoZjdVBJfTLUARswZVbSknl5D0c1
9ZT4Y6v364TVf/NUWfoYcvFRGKFgfkPSDV4YvFaXdlCgW6CphaEGETceQOEcbjm6PatQyeAqVetP
hqkCv02wZema2T5T2RKO8LVvET8AoBHImAXMu2SIU9skGmFcDRSi4N5R4GgbOx7et8qf2x9buEXZ
7M4FCVs4u+mNZRQ5KUd8a8Z+9qTf6RTNi/SRZN/jdoknZtawALuGhxEj9JhavBSmDKqTT9AMUcZ0
UrXsLuri/W19rqMMHNyZCMlzJRTujGPhP6Djq+bUXm0BjHBQN7elzJ7amRTx92enlhl06NIx1gKd
p346YdQo0+91wFxOzSqPvpp9f1rjmTSpdFKnaAPxTOg0ab4e2SvHBDZN59/WadbzIvEWo22o8GPU
/1IpBqjBqiwtNTAqdq9paWDSdFPBT/sc42hov/HD4Gbrqp4+Rj4sYWTN2gZo0lHrFACPVwgltW3W
mRKqAai/fygt3aBi+X5bw9lLhWlFG4Mk2A9xJQXTrDDRrTTVQOt/OAgQFD4iRX53lzAnZq3jTI7k
zdIpza0erGpBY2HZqqiLV9CTPLNYfWFRfWzzcAHc5To+gM2fyZPiA7WuEReirhcgAnlAotKhWEx/
F5SUnlrZb0QB5zzaXW+3T3NeKpgxgf6lIqaXrBKjfMBiwMBOEPXmujLMO6ZQ20srctB5+YcmY+6V
urYw935VRvy8C0j4/leqlFYWbcPwRuAbmpPz1LXpg6YPgT52PwrViDwSdgf0ySufuu2BdVgIwcXc
jJ251E6cczMARQaIFYaeAIoi+eewLtwwyjW81nzY02LcF4r2kOrOy+0znrsU52LE35/5GWqlnVNP
eBfzvNqj0vhCsU64EMbOy0AcCxvCXJI8ORz2VZ5G4LiCd2nvByc75Dz6uK3G54CC/MoA0ez/ZEhf
baIaZYXQIzZqZxVhD1GPwEHdq1jfyXFHSKxgytEcI8/Wi3WspavRrL5HWZ/6Ee2+gfj3J/ANPMB1
Rbi11sEl3aFn5einY5Yu+ME5L3H2W2UvkRjUyawY5xE1hU+Z7VXWruwKv3L/5TnEQhW2ecUs81VV
NSEk1XpjUgNAqhxIz3JY6xJS0ayhYi1AULUDef4THOHMguyBAjpIvO8uz1+irLB8ktpA8tWXyITm
nB5u5f8JktwByNFIPDWqGvS4bC5orYgdr1s3UIcnbjSr2wa1JEyyJw6Q+bIvER7Zfbxy0trXmx9u
nq4MG7O/C8Y7KwurfqJKgHhM3oLBhFCs9jGeRZowRJ1ucl/n8RpJLF+BMQOujy3lAvMS0VwSk05i
X+Xy1rtuaQ1Eg10AAPhH3dgPfEwPydCuzBo0kmqYL5WpZ01edLP+I1D8oDMjmaIOkzP6oAYoiPuj
ot0N8RNDYhnH4cKHE1Zw5QhgJsDiQ2vzilaZxoRaRg5JRp0dAaa0o4rhRw7dD119Tzt725Tut9u2
Mi9SfDhMcwlK00vlSI5gPZ56BBajbcLTYLpHm8Inwt0f0dCGXqy5zKtiY+F5nD1TKPi/YqUgIM7B
pUUKiLXD6Jc5jfeplf0KFXtXGN3TbQ1n7QX+A91IUI5csXDzseeTG7dqkLABUU0ybrIJT189pJOX
Ksqpt62lZehZ7c5EShewSfXMaM0al0Ljumcr4T0Zk5ew1nbtIlzYrAvD3B/qEYCrRF/38gOGDQOA
Xt2oAasmT7VfsvJPmy8c4bw+/5Uh3QDeYrZwcKFPoSa1V/b8re7ddwWsRkOHaa7b32tJIclVjmPT
VIkhFGr1tVM0a1K9YMd34R1bkiJ9Ik3NEqcuodKkIDK5s9xT1i/g/8+fGsrwojt9jWFQGUOpWA2D
z4+nVVO2L3ZPfxVA3fAGtsRfPWfk4o0E+D3andh3u7SC3NCA1WDkMHI0ZoDDvjK0352TeB2vvCla
8BlzZ3cuTLsUlpKpwRx4qQZo7FpeAnQSY2xeejYumN28HERdGCNAQiKX9x1rbHOXUzUIU/PBmrKT
MrT3oRotRM2zYlDNwaobSpZEriYA99GesJ6K8krXGp7Wjfuk0wNSIhD4umVj4RaddTSkAY0j2Vxl
1WNf1wlsjkWeq3xrdXCjdEuWPWN2ID5yTQMtQRu4HULds+dKcZJqwCUiAaXmwVLrD7cb7rtcfRnC
cv9lhRAzuZiMgOvBVqdkCINrj20VlyQwCjtQ9ejvpLobBAq722JmNToTI6UTQ0fAhhW3JMBmqV8O
1s96BKicOaqml4X2z9vCZqzhQicpqZjKNO37uCZoceK5qC167CaAzpbly205V0sIyNUAtoaVXoQw
YDuSiapCAC/GRlsR5NvW0XGVtWu3D0CUtTdRWBxao8AqrLIbyhiP1mR9iwfb8mCme9PNvjgLL/8S
yeNWvVYXZCwItkZ+tdmH2qXYAf/qYJAsRDJ+rXKVXiU5CTr1sbePBrJhbn6M8VK3f/b7/fdYDSmg
AXs0NHGhTNt/6NPkjdOPDonUwsebNckzKZK/baZsGrIU2mhb46Cu1F0NbuwBZMTR0T0KemzgA0zl
wQU54/r/KVq6dJniFnqIFho6aNi8KF/Yjj1S0OwZK/KLT17y1Pp0YyExW1j+uZrlkb6gIV3DKq46
RY+hc7NWN8NTt2VbDbPar/UJW9wA+TchfMdOTrmG2urDbbXFtZNC4/PbIi8KU7f8j3Bu3jPtPZ3C
pU+6JEHym25T2FVOcK4JqHkVzyar7ujs2zUWhAElUT+y5/zP0iDWZ7JySy1hZ2fOuplK1RxdnGkL
wgSBilo/J9iDf+9Dn+7jpxBw7clj8loswaLOKYudU7wOBM3HqzZsrxlD2CdQlmLJ1ZtiFTPEbb7g
Smfay+jXIIHHDiEAOa7AC2L0iVT0oXjQrjrHZ2QX7dRdjKU+S4G1rJVDto6elyxlxgFgXhO9bMMC
osEVJItWG61qAnkoQD6HrV3La5R2rWHC7LZBzniAczGf9eKzL4eCs1OklPFANX7X6ICZtbKurNCj
Q769LWlWIcQNIDVEhIcu9qWNRANGQ2MW84Dr+imti3WkwiCbUF2QM/e5gCyA3rwLjGpMfklhvjUM
NXHzaArUDFOIKIsKhEwH5LIMSKABWQHsfLWIBiq8xuUNAJIB0O4AGoQFKUCBX2pXM5WTpsbn0kO+
UodmUxLuc630sUa/UaPyjY5vzsRORdXflTEQrPNhNbj/UN6//BnSG9h3St6CfJAHsctWIXVWea4f
ND1w3XxHpnxtqqfctDYOpmhuf90ZF3ApWXoYsyhy09zEAWhb26NP9iZ5GLbhvrwDR+vfPHA2qDku
U0gKfW4cu5z3W2mrJcYAqeYJr4jzl+3S1LMAWvHTfY2D9hC9gPNnlZ4yy8dCjv37ttLXJn2hswzv
xrre7Moap02bdtVExkqLTdRT3IXAcU4MilJiWlJMcMvDyBSw+MApSKdgKH+7WC62stfIXJjqX5Ih
PO2ZH3DQakKhCzJc67VAmGY6XmYttDCuvTVG4Qz0ncRQNYbWpJimqvUeczzlFIASaldP0470dEHE
nBrnIqSAZrTimIfAfQmYDvecAR+spSvFeLz93ZcUkWIXPEW5YWKdJFCSvAGKYL/LenVpyF14DNm0
z1WR4hQVGB9O1RdT0KPnYST6umWV51QvQz0BwWSpQXD9DuDbmEA6BYwJdorlTZyUtTzOdXx/M35t
2yN14l1n2Csz/fUPR3cmRzq6KG0yDuTkKUjLdGWbme8k2vq2iBkbwGMN5BIw2+G9kRNhy+0TTpEJ
BA6i1157ZXHnsaWmzYwQDc4exUYBVoIpisv7UpvqwNKxGIKufgtd2Bn9mJaYF2dlAB8Qxb5P0BfJ
AtKkLvJCsfqAV9+atsDm4ftIFwLSme+O4V5MwSIBxt6G/Crz2snRxid90Gkvif3XCP8YPeilgN74
5Y+C1WECTHB8FlEGuTyvkVfUmGynR3Xi0KcvrXakykJkP3MrwaSHLqUF8CfQVEpPcKtqStW6DVRp
Yo81eHqjdntbi1kRSHOBpIJRsCvkgBpIX1bi0j5wzd/xCDh8zfyXc/qvBLkxBQ5axVTipA/sHFy3
in4f63duseSJZyxLF9wVqK8AHxKFvcuvMU1NyfNE7QKX/sB2Zla9JSBKvX1W4t+Q/Bdk2DqqGVhs
vlrlNplV8CwauiDvPlSMgXbftehH1oI83WusVax+3BY3pxJAXgH2hF1CMZB8qRJD110LydgFccS9
MMeEnob/OmdBq5mAQ8x9akB/Aycpdp4uxRhjXnGAZPWBMASPsgaFcac5UaIcTNRiPU5Uhl60Rvzb
6s3cUzSgsSgJjl64NfmeAsAFYJ6G2wVhlgVDl6245ngKMALpV0l6PulBsBTvguoPY//yDk/jhmy0
S3w3LOCdwrzETqsC3NrELO6QWt41yvhVHKRPifBxGLQUbERXpb6hMvoMa+aBHXd3Fbc/kE8uPDsz
1mFoQJUxwCCI9VkZCSYseFyUTtMFGXDDma16rAJZDVaob3+lWes4EyN+xlkUFdsYsc66ugsiIznE
iXHX8H4C7Cpfq1Y+erZF//BweLotdGYoGJOjZ1KF7ZxJzQleVSfpuoBxUjp+QpiefLf0xnmPtFD7
WVtRaBxclnTJvsNQkwrQ9Lww/Yq7vbviWLwhW6rHTupNStnpfj9mGWgOwzAFZHxqJ85jlqmLF2nO
oNGsFmslyKixXHX5oyOdGbXe0S5wynpjkx9Z9TDSwgfFwD98EwCmgTcFqJ6gLZKehd42hgb9tDbA
PIfvEEzJtKcyfJ9G04v5YzX8XvgaGn645PewJoYhaCDO4faYkmId411CnaZFSpKCUXeXATRNfVRi
f1oJLtCl2stnkiHJs/AeIeVEGRb7l5LN5Wk15a6S6IF+GtZ0x3dE3Wj0QSFrHmRv1X7ckrvmp1Vt
9T3sHuuM+gsj3lcXQHGHL36FZING6MRmbsZ6wNyH4i0GCagR+wvB/UxELMgp4SkAZC+opy5Nphgb
nZZ1qAWaUtseivT3XbuZCkxAhVl8KrEPv/ApxaeSj/ZcoHS01Op76lSuhlpauydHsVUw+txvn+rt
0uL2jIOC6xNLupifx0iqLEotxw5IhRhKrgF5kk3lUZsy1UuN9OdtpWYO8UKQ9KEUUg+EhRA0khjQ
GzhJv0vDb42in2pe/Cxz7e9tgTP1GPtConQBk7bMKtEXwyk2Pxzu988UB5m9j2BVDjXPKHErFusx
S2pK7zQgGpxcHxQtUH9x6umr7KR9A6KxjXljv6wAG5gA2dkrXx1fP+nfbms88wqIpgiKhgC4vAbM
wiq6m4YM+zykqdYR+OET5T0bE4861MuqEaiNxvq2xFnrOZMofVSuA2ikHSwcsalsrDY8GNa2jpdg
c+b0suHa4GNQb0Wz5/L+oeU3gFkOCwORHYG5ZMwPaZ1FfqYoOy2tTmo4oX+w9LqJny7dwYvHTbIe
VmB6JlfaLjDxQBnpn8mu/KwAMMpia2cmuL+QJJkMBY5SxbW+C3ot35c0usuSpfxh5jsB5RurO+hw
w1fLKYqrV9aUj2kXlLw9jnq+YZbiK2a11KKdO7RzOZIqKc1yMkU5osVp77aPKfsZGn8aY2nda+7E
zsVIBjG6GWrXJOsCnplbNy2elUj98vSBAAfB8rMJyHe8qtLnBzi1hW2BpAva+CmqI/QwOn9kYBoy
3r98hQwsGeJpwaqwcbUgT91RH1oCQXnx3SnyFQupr3Rf3XDFM+mcXSG5rYes1GnqGlfIDemLhqFD
x2WBs7hReIUs+SnHhpWJPRfsOOiXV1XNJxqVRqQF8X301mCH58HesHWyClfWPt+Nhzjo3+Id6uGH
ZXLiGePDSBTGHQRQHLSVnBFjZmx1PebmLZr6RpeTlToaq0SJnwC8t7Q7Oacp6F4xQCcMBAux0sM5
RtFYRQ3m6NrVsFZBx2cnPit8rHtHnraP9hQV4NrHCxPU0U5/GPOF8HLmSmN1CgucyJX0a9ZnUFmB
DLCIMEmqHUoLoNNTtTaVZP1l67yQIl1orA2laqspJMCuuWez74adr3lS/D+lSPc5nNyBcSGljJ8m
kKPEpPN4+HZblZmX2QUpCupmWMDWUYC4NM1SB7JAWRMSRAyrX1GEVCwgLAkc9SfG7Ha3hc3YIgBW
MDcPwBqgN8gOt3SAQSa2OAONKwdnesHLvFLcadPZL18XhIQYu9joOGEuRjo6t7Z0ENv2JMAg7jNq
FF4zjV4Z2uvIWvCIcwaHpAlFRxQi0OCSomDqJkOSmwkkRdilTbEH4w1h9eQC1X+h1jHj3gUZIepp
umBllGuckUrRy+gzodNJa06psdR8FIcive2oPQouIIyNC8boS1MgRpSCLtrk2GnIjx2eXM8qok2k
6b/tTnsYJvACddz5mBzty6MiDrSC2wCgBoYN5XH4zI3rurRiEqRKc2iIXXp9qSOViKoF73BFpAn6
sAtJkl1ERp+orIlIUPwFou5aX6VrZKGrZqP9ih7Qi9yG66VU7PqzQSSoZUT9G9hC8jhTT3TkhMXE
gx58P6ZzZy6lEEsCpBuc507OlVHjsECyrQsQLoC8tl8wvmszhxboFOFymog5Zb/eZ1gCAdAT+t8V
eKKst9JQH+zJWEjxZqWgKCBiMkGDJVlgYoNuqhkrHjhtsVaZ9auq69eqqhaq7DMbLdAGOTomzNDP
R5Hy0tJ1LWYObwtYulh3MOyMrvkU1Rut6YB4WzgvtlY3QNkYx01TR3wbqqOyqSak8sUUJ4+3fdXc
9wOzDV5LJJto9oi/P6sXVa456n2qoEE+JOEKAVbnaan597aQuZOFzwVfAWq/16FumaRxp5Y42al4
a+sTAVxj1H45ZgNbMiJM5JcuvLs8tY9eQzPkgzEFUxYeAUnydyi6lRqWH7dVuX6xIAZwEGJyAZ5Q
5hVtxj61nXhC/7WeXqyaZCsw8G6zKsOcfuQgi9SXUHBnvtCFRMksKQBlVEb7KcirSmTI6utYdguF
gDkZAjtE8LQCTk32gWbDwqSK0CYb2kH1sDX3J63sX7dPbqY4BTCNz7kZ0W64KlvTGqtZIwbWg2pt
bZt1v3IOhgkwU9/yI5BietWfdmeu2R6EIyYoObN+pezj7e0fIWKjy1cGAxkg28IDY4BwSx4qTsIy
zXpF6bFg7NYfo0p6rx9SFYOK5vdWnapjZ4EuZpzI0obxzAmj3IxCFZ5qlAHkLktVENMuTJinmmfD
qjLYsGMxCxc69zNPDFJyzMwL5CYEoTJEil3ZbkWp0gbZvXsaV+W3yo9X9rpdjz/MQwQA+Wj19W4e
xpjRFhTpBbb/5LAqIgx/mNYGE8ZrGlS4pxfbfrv92a4diJAhwI50hL5Xl9vKEuwBJrwNUuJ4upnt
0ALxAC+y8ALMHZ8OSC+UiJFHiFbopTc0wjwHQLfaADxk3NCnaNfu+T7fxJsORoGibVyslf3SdNd1
5IMdWFwIsYwAhkc5tMIAbGWRhjYBOYhhsnSrA6Znuap47bkAyYcmH4I3guE1+XmLI2abhpLVAVer
DdfXFE2ICEADFvGqcFiItWc+GOwB5H/IwmZAogsNrGwFMyvMXSXgJv7pVsMGTZ3bVnE9byw6yKiU
AgJF3Cr5UmUh5tXU1KGnwVc39gbV9dfyvcWXQpq3VVDXW4jgrrwH5KEugGAbQAmI7sURnz2WOkYb
UbBhFFP7pmdWzSZvAjd3/cj4pYf5dsyWqIxnNUTQgz0fpNECIO1SopEnSlm5IEUYx2xdasZed0Mv
H+xjlrX7uI/9If9RhPWuoPlKMRvNs+PG04vXhYMWIcmF24TiePMQgOk4ZyxkXP6MGEU3lwJN95RG
yGrRWB3Gcm8DXNlL4nJdaNZ7H6N0m6tejGgGAA6HNv59+zcIEdJPEJvqMCng34HhQLqaETqthTqR
6OTiherctxa4DJ3XLNGhzZ042MNE2R2A4HBrUssmzSPU3u06OjXr9t54a0/gOfANr1/HkcePy9OC
VzcFEIzoRQEmSaAWIViXjtZxBdgL0IM4r18NJQ/0Yvioqbrk2q6uP152RNBYakCag2kFyZJYOPC+
cxsXM3lpUAX1byxsDNvhlW3xAffjG5phyV30kR8Xh6xnvhzKMQjOXFD4oDYipQhq15rumBEroG/K
c73X77NN9Bi+8Cd+SIJuH97Fh+adLPmGqwdXjGQAQQfkbKgKA9H88lydzk0RLRdO0AyosqvkWz6i
HQpw/7gEwkkybMwci2x5+xvm7A9lshmrvwrpMaNJ1rct9/oLi9kjMUyFOi9iD0l/N4/LQkPuGrTa
/TB9G+1vfFrakLnW9lKGpC22VUdjqiYHjzAAAM0nJV+q716nLUi8kPoDaPdzj1N+pizWVK4DnKXP
4pq2zjBIy3yyt7c53kRzKUmaUQi0rngSLTz3mN+SDi3Hdi7jOj5fTj11Q4BJw/+HtPPqlRtJovQv
IkBvXklWXV9XrmX6heiRWvTe89fvlxrsqIrFLeJqp4FBA2ooKpORkZERJ855iu/CB/moHg2P5unR
3vlM2xZ5khFhxGTs6uAPgVrZRhLZp0ByDmnxPE+Rf9sRrq8PEl/OuUbxCSDMun6dVNNimZJknbTm
q1pWD/GQuhLtNm38YvTfa83aeTavj7zgHeMSBstFqisS+8sjkIfWMqe1kZ3UOog1V+oHRpjDMgR8
rzjE6qo1qr+6PJG/316nsu6V/jJs8ETi/DEhvm5DZ1kkh12iZSeno+WW6OrDuPTOg9W3yWPpFPkR
LiLnWbIDKwcxU2Z3KVPCXwUV35fbv2RzB8S1yTQ3I8jr11qTqGOeTXIGX6+G+jGqMt3XqrPsr0Zo
T7UbT3ocuKAaqNP+gWHCOnVgIdDnrM7jpDuxkkJtdXKGVP4aZJ3xmBWt/TA09fxkR+N0goDB2HnF
rQOt2HYx7geshUwcgZ7L791YsYyqgZSdsjnXnuW+bT/Noe48VkXe/OU40p7gyC9qrvM7+ZdBkXsB
tOMxte5gdMhcTk7Od45iu7xPltryG1X/pFvSPXA1hDFCp/OcQHtM4zB1FyfOmUUM++PEpANaBPrk
ycj3+gMC7W0jvabm2N85Tdu6Dc8M18jrfxfkbydNeUidOHVbJR8hYEaU0ghRMA5K6W+4/t43dWN6
uQFghBshRMNUyflbrOoAe1ftBnLjHBNi44tj9L2n2MMBRZ6fjpL/1JrurkrnZ3NQ/rJV1We45N8s
K6TDJE/pXSUHk1+aWeg3qfIuNJ0nPRzeR4H5TouMU5Y278cqtiFcSUcXTanjBKnywWnT8oCKIdIh
dsyMLwVZYEhQ0w1N9UlPet0Tw81uMtr1QTfCfyO7+xy1s3w3GKPt5iBVOZVWdq/Tdjq2S2m7kLpw
V7Xz9yXNvixSdkhlNrbR/bw3Zy81+x81KYvQc3vMo/oJzQPfmGXqSqH8uVGU7NDN/VuJxMV3pxQs
2P0AcHOxXzoaUkNaPzhmdupTBuvSXPrcy/JfUTQ5OxFsHTF/GQKAjFeLps5afTlupSEzqBuATeS7
NS0cIlSE2x9Frkmeo8TxY1Wp4VGJh/Dh9gHeOkv0cACgCdjiVbGilpUUcU2WaCSp/c6Ks/61jJzq
oSiU4VPIOTzetndFxiSWSo5A8Rs+OOoTq8M7NGZR93WfnTqtiEs3MuSyeCp0Eacti5kRhWHkyG9K
fUnvC2v8HDQNciJ91b1xdPjX7wDVKrCgCHDZ4ilw/sYJqs7BY7JTodn5X2FjqjVg40G1PXLYdkc5
dWuX2V5q04QQEbUujc1ZOjQyELMTQBT9EwJdxks09eXHLmyDh7GS9/CM66f2r8XhtNC5857iJXdp
r5NqOWzKJDtpcdRTcyqkY6IOjKTZrfNDaSOFoDKXD3LZBOgTD3O/kwGsc4xf9mHcQmiONhS92Ev7
WmmNmdmy3npcOCylBVWUVU2T6e140+bGnhkSB+vsK5r2GEWgRLn47uL7fDqE1scYRj8yYW+w/aZF
wMOzv6SyPz/t6dlvrhFeLyr1vBavmuf5bNQjbansJA3FIZaKQy3vsTaKbVrfO4KxB6gej1KI0i5X
N7RSAPobE3LdFo03zKaVekHUBccomJfRsxn7+BTRONujNt1a27lh8edn21qiy9MklZSeKFXNh6QJ
4zvqJ81O7BFeeLU88fbkuSSk2FdeAnuOarPs9JQkDTFeinsU1rQ6rT5AtVDv5b1brsLtRmOU4vn1
88TW07qGSocYa9uJ7Kra0vgtwrZ3chzUJG5t8vG2c24uj4hOViSkSLXVJgZoksB4A91c6cRz7kW2
1X3rIVwyXAQmi9y/bW3rCgFyRoOPJodDJnj5yRDlzkp76rEmSZ1PyfVd0M4foiT4UtaB6pkht2On
tp9vW93cVAi2wGLz8rsm5J4piBpxkJ4KqchTr2pm1TnYuU11pBwRI0dOGZjuzm159UQT4QXyVgNw
DJkn/3K51qLXo2kZtPRk1wp4DiVG92l0xm8ZWs73kZPlzyWEUPdRGSle4KQwhEty/6LobQ8Ytst2
dn5rDyhrAEYWGE1utctfE6mxM9Y5Oz8XrZN5sFrPzpFv0QGoGbnTfEfttHLH6NbnFoQUXF0kVkil
XxpVM2S/07pNT0ObxU+M7Jl3Wh2TVpry7HV2rxymzuJ+bXIz3Sm+b/m1UKsD7oKjUWq9ND3nUwsr
f5qepqr+lrXBO63sJH9s4z2u0KsalfjOZ5as1fCclCo2fHdZ+mtsPQi95Ht4cDzzVT2GXi/58v1e
jNi6N6lecF4JthaEipdLyxwrU+wpSU+AycKnCS28yRjMY63Io69HUdXTm++TR1lpgvuMp+/x7afp
3Pzqo9L3SpO8KlJK13H3oA/9yLSFlB8R/QmfZHXq72/bEzFhHYAZTRQM4gKhte43g2SL80CP0lMK
6qBUVbcBuHnbxKafnpkQh+fsJllmY+qaBhNOnSk+THw8IMhEj1ZdFZ4a0xirKOF7SpkMOx3fzWOJ
4CkD5UK/ZB0QDXbOopKdMkEaoZYdD1kONQBJ/ju9nII7Q83fCkL45a6onwJTgZUOvfLLtRrq6Oh1
EKYneuKHiT5HWvzBjUlo/5+F1dGrQ95RToqFJpLSp9oZnaNqR+WHfIG64faHu+oRsRpIeumgiDKO
czUdac1DEsWJnMJvkD0oiAJ8cI6QVfzQWorEmte/mk/yl7162EZsEQyYDP3C6aMTTS+3UPA4Noa5
ULmlt/nO6RJkzjsaEJFW9He3F7hnauWZbW/oVWxwiaB4VXwBDGAf5oZo6tq5vFcm2fBFxph/qUVQ
r7iSE1bqngGToSafkrWnYBjcwjCOefpBAZ59e1UbEYxSMIk3DWgxD7pKGedZSydFCpLTZCq+McJZ
apVcy5nLdeEp1eyOxs+h3Js32QgkkGWhuc6cggZj1srzFTvrod9gfUkDd+GSG8lz1k7azsVzJf8h
XPLczMr90zmR5zQtU7L97qEI/WKcXNPwZ91NXqUDKnZ+/awfO4/iQXKEH9Vk+n65c+DXPO6J6215
j+isUyMW1f71PuuzOiW9xdVURtVRkfsjtPLHunqrprJYsWgw8sCgsQBo5/I8VPByq10kJadOL54N
Sbvr9PjtMYWvxl9Ny5R0e33n2aVWR1EkHhkW7313Vu1p8tPJKb91YAuDnWf3xn0gekCor1NtEMP9
lwvqEZQjepIw2lKUfgjmQtXvu2JpdaQ+p7zxnXHRvkllYBJltMT66/bpEPf36sJDft0AAoKzAoJb
bacTqI3QD+IcDhTGaa9VU0SljSkxd8njMT32tQ7ZQKk3krUDv9tYOBJGYlqTxjsXwMq0WWtLFkTc
7bMdUthSlDa74xKMFUjeWvH6Kdr2P4aSoEBgls7P2+veNM7ANgA5AMqAky53Xe0LKXVy7kK1SZNP
S2g3qlsmc/dUx9pyNKsg+F4VC+WJqNzpT22cE/IKodLO8PA1Q1vR6Vpg6BxZuQUMMy5fm8qBpRWg
wE7g21yigN4DECWbWWelFPD03orz9JSbTqJ5sCfHYELivg/dqA3dgZie6r2p+uUwqXs8oxvxj5tJ
iBJRvROglMv97bUqyQx0SU95FlFWbbXJ1YN0j0l803uFIBqQLBWKZvErznKpaMgdmUZ5AlOg7aml
7A9z/mTq/ymK9t2SdDuY2801nVkTX/bMmjWlFBZ01hSZ+UxTJXlt+lnxbzvmxnVFu42CF7cGvdN1
oWrECQkIhNE+CzSya1DU3yyOxUNX9707hEb0Ki3y8rEp5OhgWfkeq8WWe9K54dEsVIgIDatF5rmk
jyMJVQ2cbnEXGyl2357t9Ee/xOqevObWg0Y8mIAPMZt5TXAkt5E8a4GZ8FSU9X/qsckMt+9C+Sko
smV0Ya+zLFdeSIA8SU6EQKY1j60bKUp+r0kpzYSZETlfDi0GvW9/ia3zgyiKANDylGXk+nInAi1t
zKqbk1MWqsNJjsz2Y1rk1bM5W/EH3Z6TZ2MM4occRPNOiNiyTJ0dOQiek9ckSVKZ1XqsqaQsS5P0
hzLI5tQzSMW+l82ifh+CzHxXFcn4aSpyZQ/vveUAAKGY21DAflwhoVrTnpQ640xVZQ5d2OTUYfmQ
lLr811ykeb9zCWxbE0JbwLDxdrEVZ2dKwNsb3BHg/zLFfqnlIDuUYPScEZDS7e+5dXzFlLFDGkiv
bI236Nsq1QZbS05Kp0mHYWk+LtquPt+ekVUO3cyoMwPLT05WkyfRoVWY3XT7IpGHnY3bM7S6wORu
ZozIwEcypZBdre3eJYv24/aObYVXQaQA5oYq4VVdoybkGHKiJAyQdZ+7BW4lZM0LX8tUenT6UkKr
lU6H2zY31wUgmWcnwYcG46VDzOVcD043sIGDmvxMAkM69LGW7SRdG88Pci5xY9gqj8e1laySKpXB
XnxB6utjmVSjj4xZ8BzrufwZAePMu72qrSYPrwCuffYRNN66cN2qsRiRq5MTAr+lF8Gg7hsZDxJF
60Jfq6sOrUhVdkn5wGmqtf06l4ay4zKbZ41ir5i7QXJmfbV0CbD22S6T06Krrplaz1Ol3DHu9idf
8MzM6gjMCbMeMrgaygzToaOAnaeS/yfbSRlD/iV3QYi+9BK9jErG7pkXasEbvJpzqHnybEgugkYO
UcRpH82qMSCmr5vE5UgOnlXN9n9u/4rN43H2I9TLHyHpfS3TpkzgVZvH5qFQmFOoNZperhoNE2JS
lGFyNwpNqIduW978kmeWV9mVIzUEypgvWUpfrO79FPS+1Bo7Prt5EhFEAoUoyqprSCya2orWV1IM
skhxPnb5kD+q3dR8uL0UVZQs1y8QgaoEpEGyeNX+RIYm680uIatqxuohy43xXaMM46kA3fVQmDBM
W/2go4DVtYM7ZtPSuaEVC703fQ4NV7UW6ak0lTD2EmpZmWsOcX6Sk0X+j2oUferRxwxPhBD5VKhZ
sXdb/gLPrn8+qRK1UXAQFJVXnhjWQ2fylyenmvo8Qutwpy5FZR1SXjb+kCuzqzfJ4k55b52k0ZQ9
Gtryc1Zpja+SEPtZN4WnVlqoM5Lc8QgxrX9v7/DWdzz/hSs3LbU2CBl6wU0tyqddMX5sovzjbRtb
DslkhKoz9UbkXqNewpnHPgR8hJaWEpyrxWZu3yUMES6eqhflW1kkKQIAC//tM6usISviQgWXmpyk
OPvIjf+hNa3XMt+jM9w64CQLJEEU/Cw+8uUB76xKm5QsTE4AtbP7SgZP6EDG5hdZOb0Wtjq5jhHb
f7KVwGponYAapJ1xaVSylaWQi45nsZmVP8JRMoyD1gX1v3rbROZOIN38bgaPQx7ggkJ1leMmcxHH
qJ8lJwOJ2sJtstiCZbiX65c0jRnQuO0lW28bca9DZUoJVTGEp54le3Ne6RKaluS13RweInMcH5uq
No9JF3R3/Pfz+yKP9YPVdAiLdF3S/33b/masoRmI9zDeTR131T5x5KoUTWWKR/7kw6qVf4rn90n9
aAR+HHqD7Fofap+eORqzj076LjE+huZdNj5EO3W7zW0/+x2roDGD1qoTi+QNWNpjMwevaL49Rtn0
Bw9WVIIYmYcIlQr86utaUlYtZtElJ1VNUtMdGzDbXgE10rLzYbfWw21gab9a/5SpLz9sORoVrxOy
m7RBvLFZ3JkRtrGdd95Fe2ZW/jM4CW5qYSawF/jTswc7bf+NpDePa4rwcr4c8TvO/FSO1bCcJ+z0
8UM/ewXKrtnR/OYsrvoxydy68RUqqvssPpvrY8ZM0L+IN/h6G6u0/+9dMjaDHHm2JFWZ34423qkV
+l5rbyu6ifSXwh8EhjCKXa6yVNK5yFXytKojctppH3+0NA6lO8+d/R6yY+2FQoS6k7psZd5ITXIZ
UrZx0Pm+tFoArxrLoSHilN38qWtV9cFMOG5ZthS+PfTqHvZ2c1MpwgOBp5ora6uPaedzk6YWWVoc
AiW2GUCk2CVLe9WCPTOrsN00tk2jkow0ZgJbkjN3GXN3AJV4O4TtmREf9cw1+9ysZLkm80slEswB
LmrGewvLOf6BGcIGaBYKj5zsSzNBEA/0yVsiRxlqpacEofYctxlsDkOoTDvRY6vcYdDZ4h5CSgKv
uDQWRlWu5hmPMTtxoiMFQ50GhiR5MOtmrwyZKe+bfGi9SNrl09vaTXratNVg6qHYv1qm1iY1WSQH
ver1NHOjwE5nD1ZE8JYhP3XnshXhaZ0qUmlnnIaRW6LyKurndTlR2sBFpjkfP1gmskt1pe21sDfX
hP42qbQKE4G6csRJr6UJ5YXk1JSan/Tpo6kWr/Owh8Ta6oaCGfptZ7V3Y6lOdNHYO/2O4TU3n9zs
Y/7iHJqD7Tau/pTbbpDvqnxv7iEQZ8CnbOMVYdwU2428FEZ8SoG4u0vdPsWV+u/bnR/6hv/ZWCXM
7Vyyt7YVn8pZeZroZKUJgrCd+f7/z8wq2ldLUkVTghn87ThA6xsMoQf44/AHZsTcKbxwIK/WkBFe
TSnZOO8rdTZZCiXjRwfKajeojPThT0wBusfrqLGte9VJphemlAbxqVXn76mk/DTtEOA3j9Tbdjad
gBbd/7WzcvGxDiQZNR3sONMHq29+LFNi/0FQ4j33i7+GKtR6uNVOs6nuUH89pTMa7prWuO3gfM70
/rNkFoZr1t1TCWB3J7xvrQwiViYoFETUGZ26DIVtbNRDHprxSalK+57h7C+aFe2RBe4ZEX9+doco
Ul4UcHDHYBlTxyUbfCKx++vtn+h8ISJKndmoLXTY5MWOT80CFD8PID6r5T+pFZ4bWfkB5TQE32S+
EXdL4nXwrGUyUuW3VyJ+6TpqCy5hVHJJlOhWXq5Ezuq+iVQtPk1gZMpgcHUGWzNV27lxNwsJ53ZW
t4Mlx23JQG1MPJUcN8s9Ayw42iPuf2UL5ugQFYeWobn0zQNQIt89N70KeAiU1VI9Yhr23Cc63Dm+
zkj37X3c9LqzfVy5tjQraVM4GCGB95TmexH/Sc+RKUMIBhA35GpY3UhlvVQBneaY4SPH9FvH/FKG
TbXjDtvL+G1klTXrreXE6jhxOZhJ+iVL9fkQy8beS2fPyiol6uVJi3mRx6dIy/kqzUOZzvXOSsTp
uHJsrlGeh6hecZteOrYky8PQOthoQjoItLtoCc+HIpD8xYwOtz/+ZrZAEZHzw3Qt6pqrrz8sUZPU
WcuCGl/KkHr1JtVV4MFBaMQf1EepOS4H1X37lO0v3z4zvAp2dUtnMDAaImpS3cfj4xJ5OuM9t5e3
+bnOjKy2cpCiPoPkNz4tTvdTmvWPUZ7vFO/3TKxi3US7WSkrNnBiCrqNdbct728vYjPQnS1idXym
utfMxmARAGm9eE48NQIkFe+1QjbNAH4A8UHyqPyCNJ3dDGPQGibv2/iUq/V93UxeL0fHZBeAtdlZ
BoVkUvpUKEiuy9dTUi6T3fDhq6+drx37u8hXvw1ed+ifS3++34M6bi/rf+bWlO2thgaaMwpzZeiN
qLenqfEcWn+QM54tav2E0CM1GpUSK9Aj/KU2oT+buS+X4U6hZfsyAr/OW4XSNu+Vy9iQF9QdFSul
UDYdzTsLmGMu3ZflESjbo3TXvpavxYuaeNJzu+Pm29v42/AqvC59gT5AFtENkAeEH+MwPNRFa3kA
Zvc4HTZPFM0NMmPiEqOyl2u0y2DUrZDq7lgY76Y8ua+mbCdRveIlVNGgUBlwYhyX/PsK3FUVYVOn
Hd8LDAVUn15Ze5VzZ4R38qG9kzzLG/VDOz0pxrH5Rzskh8Jr3zr+v/4Jq8s9S3tdo9tA5H1ofzaR
n5tuPflwJB67e/01Rt9YOsil2z4wEnnn/LgdU673mPUTgrmTuZFJoy/3OLSjPJaVMj71dUi/Y4I1
wtl5dFxfY5cmVh7TVo0j2SkmYmpVsdMcJfRE8rm907U9+P21c2IKLgNYFKhUUJC+XE2j6LMZLRmJ
85xKbmM3gzu1PSAZfTF3LmexMZeXM4930MYqKlngftfhRJJCs+p7UBhdW77STSxb1H4rvfOiySxo
sKAVObqOuexUyDdWKCCPJnxaAqK+rgmmqHMZsUZ5qVfj4Geb9479VW71IX4K9UZu3nzjANoSXA2U
pkFUrzlCu8XuBD6PXGpYVOg57Tig8FJqH+ZBspbDbVfc2FE6/mQ70K9Rdlw/6JQiQKdjAd0MU1X8
NXfs9iUxguwu6hP9OSf1eRozYHk731EkaqvvqMKBAQ0E3FrA+FenD4YDc5BsRmEKNCGgaFxGFehE
3NEXGw09d2nd1g7KbrMq3zmjPA0PQTGAu7q99o0zQttZcCwq8BshI3PpuKXShZazUOoty+iD4wy2
G43ZP1YWNl4gzW/uOjD0g5w5k/dsJXQql8aSrmfMPaTMFURN8KOzQ0P+XKao/Px1e1EbWyuAo3A2
sShmAlcPphqiAZsulUCnREYEdZchPwaxsTzLuVMfpMRsD2ZoyrnbSarxTtar5ePtH7BxWPgBTFvx
eZFEXmNIo6GxwnmmQT4a+ezpI0xmpjTMrpEg1fkHpnSxUsHgQvPsck+hhVdqrR9jpgCm5m5QDclb
qna6s2Gee/M7jeokzVXom2jnUqK/NKWCNQuLrstPWohOvB8sy6wjFdfZb8cXgPdjmgIgDvO/zBdd
GqohhrCLilpH1jlj7Ou5nsx3tjK2e2qt4ga4PIMGNhBGEJQwAoVzaUhzMp37YGaoJ538LBiPBQN4
TfKtVj+Oo3oYm2XHM68dgwlY3tSUwJB+QAHi0mDSqp1UhWp+yqy5iQ7qrMyxS/WaZ5VjDuoe0PdK
zJRLgq3kSgKijTDMesxGmqdENpcAtLI/HRnkOY7Dc3sX+LUff9Lu5NfFC9yhPhaP8avz6bZjXkeW
S9Orw843s4I6xfTAYB/3UjAOP+PWSu7KRpk+UD/uPt82uDHygEUVtkfyeqCV65SC6azESjO4TYQc
Q2fcq8iFFK4QE0CL3NdO8hGl9fgoU4RuyfQH09Nq3pX1zt117VRUB2XijsCQAydcZTa6Fev9EHTZ
KaVocuTiGT5arS21rlE0TDnGqtvXuUUBHF6InS24di9M07bAYUBMAim7dK/KScygnUwmHY0ohzy+
jx1f7xB21jKz3KsSbBojiBNnmTyGTvbSWDGWaWaGjCQ3sLsqSMF0zs++ldu7GT7C1r/9ca+9CRoE
gbVgTF6M0K5CQqBGhd0kAU00BVpNfXQW068nk0ZG2eXd+BLO8d6s6tb6oLLgI0JZd80wi1KY0VuG
aD7V1s/CGbNHzZBay00UM3v7ELmgUUYqjnyYF8f6VTV1Q1sGHa+qoq+GAXzYkHxVaNW0O755nXVj
B8k4+naKoDYW23z2xNZnXRt1k0cUqm7VQ2tHzSEssr3ho00r8K1ClgZpD9pxl1Z6JSRJBIp1guod
Wm1pHD5M7dAdb7vElhUKepx1KlQOI5mXVrolhhTSofw6tIPUuzLq3p/jIm/Tw207W64Hnw31KSDC
9ANXdmiS9DYg5/jEuKKnLk5w0rWQeD3F01MkZ8HdbXNbbofPUepXmYrV11dEbOegpQpS36Fl8v1A
Nt7WbmWMiNZZQ6lrb18d00wQQQviYcHbc7mLBTPekRQ0DBmlkwui4M5qU+ZMv3Ch7HyvDaQr5+jM
lFj5mfPljKPBBMwcdjxQBDH+HshVqvQ7GLC8K7A5/KOZkzclzY7hDUfBLvNEDIeRVqwhoamUjY0e
k2lLufyBPsoP2a52qi/XTwiTWI8nwhIm8Pmry07PtWjCeEQDN1P9ojEV12DC9au5mM5jQu3Zi60I
MZvbrrJhVfThhYYMxYorUojZqIpoHDNQgmZieMSP6GFg1vaus6dCeMtiuUrVFu9uW70+D4hW/Vfj
EAllsqfLz1jIjdlpnSO9LEs0e9rQPwLYOHRB2N9XXG8Pf2CN9op4V0Mou+57JZ0hgZnQpZessCqd
V9EwP5m51v3dapnyDmKkcef8XW8qiRIAO/zEBIi1rg5mzTxq8UhCTV36gzP0d4ouAe+ZTLgRnflh
Wqa9LPT6xGOROV6c3+L/1xdpHcBqZZUdpaBqnJ7IsCUIpG2BoV+0N6fwmBJ827z0GL5a1ynUOmlr
U3QPFqdv30cI9iDp7SzjDort+sSJRIwKGl2dX/f2pYt0XVGHfdkDEI7Cz5Bs8Jp11O+3HWPTBt0c
k+Fx8un1lZnRIm/1gOpVpVfhY8oc5Eto2+XOhm15A8MA/7OyyqjCIghJsbGyxH+rVRe5c9k89Srk
VnXlVpO0E423FkVGKFohjHZb67Ml11NfTTR2T3XaVO29rBZ28GrNC4Xwt+8eY36EfUFsT2Xn8gsh
OmAxTUbAkqS2RWMvDBrK7QOdxbfbEeBnthC6FXpKl3bK0pzGUtMIjD0SEaakqN/aJS93SpnXIYlK
LUA1waRIsrYe2qAkNsZDYkQnlYTDpep3GOXovtHi2k16dce5t46raCbyqAI0dkWhSFJNupuydWEI
fobKG5LiKGCG/lTG/Y6tzYURa6G2FIx660xqALUhNf0S0aPqF89ow/Q1AZB/mA1Nar2UyahPt7/X
hkHnV1WRRhyVmjUOtlusCZXnPjr1gal7Gq82V++l0LOiofKniWmK2/Y2NlO89UH4QzsBw6b4PWc5
wRzb/Sxzlk/GMIRulSfHuohkj119e3uWZiYi6figYNpcExOWjCyHQFzwxGKY/a4Jk1cDeoGd22Pj
AIuWqSzEQ4DWrme2tUYZa3sOwtPC5MKhoQZjq1Bq3d60PSOrG7hK8rqSFiekvGQWw+sYj+1wHKVx
THe+zpYhJrGpVFCGBSYpvt7Z10mnzo71LopOpZ3aud/Xcaoe0c9W3lxcptPMFcjjFQz4FaQmNaNx
qBwzPIUljAij21iyqyxfb+/alqvRWOTBysUH4mn1hCyHxJ7kpg9PjG+/txvlc2ShLOoMb06PWIu4
kAgQotKz2rPAgcdlsOsQKHvaU4trei8JZDPzs7ZrekQu5vHzHyzszOLqDAEEWHRI88KTlvSPqV34
jtXNd+QS+fGNhiiqojIMTh/yVBhxV8G8MIslMctRejHgOtcnR3pIzPmlnMZs5xSJX3xRlyOfBZQL
+7Uhqv/rT9U2BSjLbHReGI17BJypHmHO+miWaegvRjjseLm461bWqJgw/ca6KFCvlzX0gow7gkB9
YKjRh/Tg29hWj402PgYGyP8wo8AZynvIgCt3pDIkJgzRgKX9dwWymAboy1t5xuqS1y+yqVfHUXUY
OSzTvUt42xQRnSEcmlPr7YzpD9VGPFkvYZt5Q3AMJSalpp3O8FWs+LWe30ZWQYnys5wMAUYSufPm
JfQq49ub3Y8d+21h5X6ctzbsQyws7SenuI+Xj8ubOXVYBOVt0mOhH8sr4DLg5WGXK8OCCTXu7k0t
8LvW9rW+u3/7Ss7NiL08i6tdwYze2GNmnntXySpXUz6Vu8/Drc9+bmUVifJxsDInEfvVR892X32G
SjbzeDftrOZKwRXBc0FPSp4CaSD0dqvIOrSm3PUxrgwV7z/zZ+UZZdr6JX4xXoaD7LdQMB72RhS2
1/bb5MrbciNTGPXEpCq0FpLYVePWW5Y31wB/rQzALzVlgJfrxyApGQQLFLBfGoaTeClpr2apfAjU
ea/lsbkeTiY9KzEkt37NLPWoxK3dWi+8gJ+s7NWeq8PcJ/5tv7vuB9BRAdZA0cyEVuYKvT9HY6AY
WSm9dL5yjLz8cZC8wXjNjFcxWX9A+PG+/jikhzZ/n1b+2Ll2v3OHXIeJy18ggvGZ6y8zY80obUsv
Vda7saZ59hLs+OOmCaZkBLs3F4i8MiEp8zCaQSa95Er1b2+kr06xJ8e8YULw4nDBMyqOSPmq3hNA
xiPFthG8lOl4SpToS7QY/9z+Vjsm1ujSrKr0xCkxkVjf7WRw+/HHHxiwwQwZvDQBL6xO7dRVU1z3
QfDSR+H92KiHJJ93Pva1V3ON8yoT9yr9wnUfNKYIAVGGGbwMxeAyb+ZWfecmqCndXsmvzs7lDX5p
Z/XFFwV5ar20g5dl6hw/rIynEGAE3N/SMZutkvm27KFTgifd6r5qevXJLOJnM+yOpqT6jvPaKe19
NFmfOyf/fvuXbW2AQieajhRdBH39/GWgSS2JVMGLPPMuNTPPnE9JoO+sf8+KcKWzM1XDTA05shq8
mLbsGsOPThp9w9pjydizIv78zArCknFFSSF4cdr3gfbRCN87e4Iu19A8Wh/n+yUSwzMbkZaotd7j
9FKt/oD2/TgFMqKPxl1MZVjNwoexM+7qxfYs1KWjcrzvquho2cMf+O35zxBVobOfMUtVXGQSG6os
+X2ZBkfTrF8CKT/c9g6xmrXbnptZu+0cDrxT2dFg+qvu20M5vJgQ13TxvBMRt+L+xb6u4hUSRa2p
9VrwMj/2/yARO54yv7zTvymn+GE6VLEH5Tzwcce3/xqtHe/cCmTMLACKArFEyWQVZ6SqGAsEIYOX
LF3ehXZ4n/ftzvf6f6zvt41VOjAxw9jNWii9OPfWawiOrXoKnwq/9qZ756D7w8+luGtpdZ/sL5K/
NxCyuUCND6nSmgTPtzoYttVKtTXhtPkiT7D4Kj78/3s4j+2jQX9BlDvJTdeVhUU1Rq1dZIQMPdkb
F0/zw8excuF3uGPufKKRvcclsb2u3xZXm7qkIxSdMxbn7sfA7KKgV7p9AK7B3+K8M1BLamXyz9U9
qk3ppGV98GK4qDMPbti6iDvcGyfdzT5rP5WX6t/8aO20FMSxujp2v42ub1aGTKslsAcCWfDPHEAq
l3w0nYrJhsJNuuhdI6k77rl5zs8Mrk7ASKE6U2VWmVrVB7svHjO1hpBcex+24w7EaiMXv9jRtZJo
m3dDBXO2cJNfWE5/ejIfUs90FU/zsveMhr6VMOfyE66fTEFME37MMSg7TC1GsxtET7A8w9PU7rzT
N/3xbBvFn59F5Tofs2RKpuClIx3Scq51bTeQ7NlYneU50FXkUbrgpfkOj6vkas/KvfWhc62XNna7
U+5L3948dLXaQOE9Z8tKlBGVUBN3nDrzXW9qr3Lc79SkxK++9ngwW0IsTQx/XppQkeNYphQTChB0
R36uqupo2m9+ngvP+21kdZv1wLnCcBmDlxgRrWWhKM6WLaO8EzO2T+9vM6urrEPIpud/bJcWuXr5
nzpiCtl4XwQn1f67i/d4MLbN0Z+j+Q+aYd0oCWIIoRAUCF70LHfum7gF6dIWz3XRP+YhaWO5RG6F
asRONWUzZAgQEw9PoFtXp0rJCyMNWlZZIoYGZMt4NmbU6lNjZzvFp79yjTNDq0OVN5kM+T3r67rI
h9nHz5XFV4yPcwehtrGXC1zzbAhnPzO3Ol+jHGumGdScL994Hcr/Q9p3LcmNJMv+ytq8Yy+0uHZ2
HyBKdBdaK/IF1iS7EyqBBDIhv/46OLPDKhSscLlnzGZsyBZRqSIjIzzcXfWz535J3EIDUAsfwBs2
dr5B7cbypCvtU/b13Zr7Xxvx7Ly1gwoc0YgjTviLkrEgzaAxH+1zXrptpvsrN9zk2y/N7+zoObGe
AMgMa3l2QGYPzR/fYoq7m90z+ti1tVuY3xsBQbOx2l42vejKjqZ6dh458kq66LCF0ghnMbunybfL
Bs41vWaLOTuKgJiaHRlhYQpJygfrOvYzT9vyp/J2bdGWI7xfo5mjcPDWhoCWMt2hL+NGfaHE5V5y
ZXdu/5p5zfcODHQ/BPRLig+buMoakHJ5zyDHhfQMaA/mGa5OU7hexAXeJVbiljcpIiE7/1qOj+Ci
XDmQi49Z1Kn+tqWeOusW6jOqsFDOVm6lR+ut37PbLKTdzyu8vckfVB9ULVu+oytF1OXQ4cjwLPlZ
jjWkWWoMUt02geLTILuK9tk28To/u4Nuy6Oyci0th39HFmfOB7DXmIKvEymIq3zP9roHBcHC1e8g
SrGPd3Qj75z9GnXTqtGZC8oIMPZExjCVW/4Zod8GPW1B5LNd9Ta8FTfVptuNKwNdvH+PxjlzOSPK
QQpTGV4IYBXP1Dcn/yDOf+lbf22cmatB275pMgezWQVNQHa6R6fGTVcOpTdrk11ZATwcVV0UP708
c0W3z7dlcNklLPucXx9h5nPStM8SmWLvCvEmRYd8XGkCW/v9M4/DC1kFPyN+v1SWbsN1V01XiWeX
rl6gPkEjBgA/NH1nNqxhsORmwDTywHjL76AUtzHvkq24GqH23G/VaxZ2u7UgcHFXojkCz2OA5OQz
pLbDRVY4DFaF3/qj72xyH/J21BOuiRVrHtVX4kcrAfXStjy2ORupqFg9xhJsDkK4UX1DSZAYazXk
FSPz19bYx83I2hSvLZVttcZ+h8r6U9qjL+Py1ltatqPBGLNHVglOAS018yiMQZpd6J1ngWKO0NaN
DGdl3pYXC72jwBOgxH+mGQZOLlHyTHdCzW19+oCybupHvra1rsjdGJi7bEN86b94Z0Er9m+bMx/C
2oyTKlGdEFw7ZULcEsTZufmomPvL83je4Ylb/djQzI20XBaSAWwI3Ajb9we6k+Aat05A9pWKS3bY
50F+zxp/rfa2mOE4NjxzHnke5X0CzYSwQTjR+9ztPqaAAvRkfn8j74yVgf5E0s5DM+AX8Q8KWLjV
Z/cds81aMZvRCeXpvoOgbGK49ouID9G4tRNPf66jTZdhaSVPfeo2JtQSOmOvPGdvKXWT+CsDZSPx
6u3aB1s8MUefa3YrplrUKyNUNMOkbDZaF7t1iydOGvmXF3rJlx4Pf/oYR+9OuwCtrdoqGH5eeqN5
Xa0W1pfPydFIZnu2Nh1QpViYYeF3AX1obpr7aiuBCMi4Kn/ku3Iz7NYQ7qs2Z9vXzBId2oSDE8b7
fD/69R3aL77RZ8ebVrArkBp0k1WJi8lTzrfShMAAhyvkJ1Bdm82lFtkMz12UnIwxu84gIfsgCks+
yNC5fkOz+a2S69hSKYQMv/AGDSIrzm8hPgUZM96JqO6BjWSu0BibRdOPA8FEA8o33jvdULZ7jYyQ
GWFAePNHU5cMegCSka/qCi7ZRpM0Wo1wZ04COKdjH5MiFiQtnSnjhG7hT7JDAzOombeK5eouEpVg
xKO30h1rg99urQdeaOITBnQIyl5gIzs1Dd1XFJa6wQ517Us7ZFC5fsnWyJgWhje1UIGiAuHTJEhx
akPver1rUZsNi2Sb6fE1WON2Ir+Lq8Lt1P7+d88k2Ekg/QDSTYCsIVd+aqyp9SoxItsKtezQgpEO
jPsrO+X8mjy1MLvzi0mCzWCWFcotRGHqp7azn0yxkwpte3koC++YE0s/2wGO/AvEjmmMxieUtHFJ
kuvqyhJu+WE9sNcppgGkBxl5n4Vl4a4+Fs+PI0xDCcYAYAmufZ4r7/Qk1Ydat8K8dI1b57a8MTbq
c/WVP7e7xGv8KA6Kdwj9QOUTquFkLUV17sBRXQf4GbBhFXtzHkGOwGmWlTUooUae5cw1WeFytnJ7
LdqAqwEeCzCVMx4GOaoSSS07JayNhwHhgMgeNTA0Xl7D8ysCA0HWy0BvwQTOnF0RkQqx7KIplTBp
R5e1L2318t8YmBAPUyH9rD5KOGeEEBhwrBTc2M9Du5JHOz+9wFZBURLbAd3NZ4o9baVEJYBDchiN
sq/kX80UzAomWOgsxR/W0qznZ2tS6oEjApRsqgXN3FFPmlqAikUOrQpJrcS+BpZ1o1XKDr1ra+3j
50tzamv6+vHpaoaGsaqUw572O9mq77mSriQEzucO/QgoXFsATKK9ZZ5yodC804dYxXCo5Biu09AE
PNtObEZ+g26dJGAMjfPQSu/pb4N1VURl6EjSgVP5Cceaja6vB+6U6TQ6Hf2aOc3B9b2GGj/3ErCB
5UJfFw7SWSNLSSessC2PYS7XD3IZJS4zxZVdQlBaqJlbozCbKkA8m4X+27E8uvwmCUzwOEwMI7M7
pU2dIbNaswsz9Lxc94o8XsV2hcpvxpoQhBj6yik4dxZ4NoB8Fzh8EKhAr+F0Olk7OeM8b8O0sbMg
y0vjoYhMccdkvXq7fKKXTE1cAmj+A7zIUWf7UkG/Dhxv14aGQGY3SvXI40qv+bjw1nQ9F0xNVNho
7NLgOc6qGgh6oob2ahuC1tnTanRwg8HEHL/99oCmhQKFObhaIFk084GFEsUmyZU2tJVtMb5U+ieR
Hy6b+Nl2eRo+OoDaA2UK5CF4deYV5FTWSodWsCFJg7MVSIrdjf0ANF3SpQEq20jEibq+LgZK9izP
awJJXhslUjNjLtwfIh+F0iTQxGh+N+WMeQJSdpuY63RbSHK1MauabiaZYjeTkH4akl7/UiAW9dPY
fBpZlXt1B8Mg1Yn2kTYiEW6WsguNGclr7IL7kibYVSLpBFgMId9zxpRDDWTRylQvxO6YB7TBTo1Q
YEOdx3NSJ1ttw7GiEkKfW8llG3rVX9t7siV7Zytd1V+TzVrmZWkXHducbViWRKUmOtgEhsB12hdb
qV21XgPPnLtrjEyFZBDIU3AofgZLR+6alswwKt62YR9H/SYbLOlAGiFWgoJzjw0r4GcAWh9AX7T2
nJ7zCrmlAshVWOkMH6XMA9HNN6HU1Cc6y72kXBNrXxzWL4PzHtykjxRJyHUbKtDb8qy6+ZAa+7eT
p9Og8LwxEIegfDkN+mjqbJKZXVlV8ChqH0LnGwKbSgp59ur3nTL4MyZ+b7S+wFPODrpTR0qNFAs2
wji6QKaDnvReqhOEb8pK/mhpy+HuhFsBMA5aWrMR5cAeKEZtNeEocd2DzJwSxDHX3Ewma+29SwsE
+DosIcbCBTDLihksSQy9hamkhLCrQwfqGrHxeNl/LRsBStYEblo1HfV0hdpWk0xuaE0IJEzmEcMY
v/HcZGsZvqVpAz0y4modb74z72DZpG9LhrEIqQ0abn9LwbXZy+rKZXkexU2S4L/MTKM92m+AZQ/2
kMBMO2pGMNIoD5iWVx9dOfCr3KF8BbKxOCw82xH/og/vzDUoRS2liPIxrLQH4Rch17y0y42hR8qK
ezjvwAajI5Daf5uaPS8d8KJ2CJKbkKAZe2vSMYyiPKS9wlykvT+gtpbdt+jk9bNkkKHCLhXB7+8U
Czc2yJtAtwL6uNO51YiDFhIxNGE1Nu92W31vFWtz2cR5VDeNEYGrjkoyIGezIBx9kwWqENAwLw2n
OnR9Sa9VDpJealmMu2UiOTdOUaFJ2hD1O7iyDP+y/SUfjIEBMKAgpERbyekQeZrLOU53E8ZqNQYd
ayw/BQGkj1cczp4jRgiuxt2K0cU9dGR0trBC5nlZdRweBbJY+zrKy21bVYNvc7GWNjwvEyI7AU5Y
QOIhzouIaDbBVG2lVu0i7FffHALVU9+5RwIZwhmxR3TP8MbnZCPWGDLOpnVmdXYqpazt5baQEB4P
uVuj/tr17yp0bR3o1te8XjkpZ/OJDr4Jhq9oGvJ56DqZLaJEyh4i7SK0SFYeupK3W8ad8dBWev79
8n5ZMAWlBUTM2DSgO5vrAaNVDRUSJefhkBpdkCgK28aSBL6eVDJ3l02dZ9g1CLnATePeAXc/+tNO
h5X1kA6nicTD/DButA0N0kfqyY/Wttqo3yJvjUfxzJNOzVS4fCaiETw8lNm9IFVpUaH3qQrtJNdb
z6BSF3Y1WP0nNgTAslWnBQnX5TEuTCdCaRCAI9b5Kel3OkS1lTvgXGUWCi72McQ/jboPKrKmM3Re
PIARFAcRJqAHFxHQ9DmObwkJPWr1yFg48SqlxM/9GIU7x4XUeGjc2HeJ1wbdoUQxOT7kHw1oBDzq
Zz7ZKI+R5+zXSnkLUw0uBrg8JB5wA9vzFyUoKzlwHiy0aiuDwnJhDfqknM1kP2Yqv1f1ruy8y1M9
HYKTVwsMotMRw8erBRnSmc1CxJkF5uY4TCyx1Y38gNfyymvy/NSfmphtWPjYRCesjEMlKYAlewMJ
hzuKzoso3Qhw1F0e0M8NeToiLCqwXugmmESe59ESM0lkKb1eYlGzB7bJtvIeWgWu8OQd8f+L04Fi
FrpRp95aXFgzH2NLkQNNOKMMDa2qgJccU03aSZDsTlwe2+n3qO+tNV708/lEfgrm0Ek+EeTNnQ0b
RS5ZUleGYPHdQ7U2FH3yMKbKLtLIj6SR1iLd822pTIDoiYIMIgMQRzg9JV0sQweyMJDo4DSYFq4p
03AEg1NUrVFwLtxLsIXNiKwrmojP4veEKBr0xBpwQb3Uh2YCuHu2r7vGFXuB3p+brOK+F3wA+Eun
ZkE4gamHc3YT1r0EvZUcFqXrHu60AbHalmyjHxYKg6PrvFPciRRwlqjwus5l3yrf2aJ4CnEwsLla
IJpzFWkv4pfLu1g9X+QpkpxgSmACQ85nFgx0rGhskUmQ3EisH0XbHFLLDqK4xKMpzt97GWRJqUoj
8CIWYVmDF6w304eS2lcmj+6NvGj8uudbONhryrjqWpl1a9XINLQk3zVmcVtY+UMMquwvdVuXt0Sj
aNa2tK9dN6jby0NZ8DCQGEWVHaEcaHjnjIO0SKPR5DE8TE9MT25puQHr4Brod83KNJ9HrrwFa02V
mBEJkSz+oTtoVkyaFT92XlQHmwIyqQDgYn/iapptlYpYpqhbrAl7Iw+6196hCUh7Zde6m74ruau8
1xMmJ/5YKwyep1RmhmdexsibIkog7BBaKEIE+lW3Tf1adrsv2tepsE48rKCvreHlzm9hDBdXg4wn
J/zMvOeDxdwARaxJQ7kA4KlW/dxmHsBJK5f9+cqpKMihbXJ6O0EkcuZeEtYY2B0RDQfVemkt4yqL
opXX2ZIJBBLIMKLfHcxzsxuo6/sidVpShDr9XmjUg/Zl8LubfCp8AJWNCogCsevZ9utU4cStZdOQ
57pndewqaqIVE+duGCaQPUHMN6XU53UcxebKKI0WDdFCD7xbx+ClDOuBmnq6JRWkPi6P6OwJhj2n
o7MQYQhKOxBQOj1QWSUjlNV1GtYsFvuEmCBbVNQ9lay7FqqCLi3q2AXWuAiA1VlrBlwa67Hx2Umz
0CRedqlGQ6UR3Ct7+SujLHVBzFwEvRN/XB7q0vZASI1mUBBYTL3pp0PNoRyd52ZPw9iUnyJHqF4T
SWuUz0tGsLuR9kAaGo/32TaHhqgCln+FIjPF+n0O9VxPGqB8+vtDQekKrO7IvQJpO63qkRusARTo
HM5xbcjDZzGQxu0R1/6vbMwlh9jYJWiVqmlIKkiJdK1Xs2zlkXM+WdOVh51nATx/XrM0UdyWsyql
YcLF1BZVKuW+6JLs4fJIpkv0NFQ8NTNtw6PZ6phcW1Wc4NSC5jt2WrwxKhfa7K4JEbkokXdUvF62
eH6q8BhF1tAA9wYyKPN+3VQuhw7nJQsH51WDwmjnIE8PdJBKZV8VxT411EOcDyuIy8n7nI5Th2tC
QPWno51HqU06ZJrASy4UDRkP9kvRWp1XEP0L6raRV7aqvb08zPMk1YQhgcAcON/AAnJGYuqwShgE
/EphpUblXWoPgKvGtr5pR6XejvisPva+s00gcRawOKu8cYj1lU10PuoJrQsAKBYZpbN5IaJJUhuh
jxOHklz6NaU/dOUr/IkrxS2OxbAy5HOXBUKiiR1rovxCtXrmRJQiTVLOMeJC0r2Oqb6IW99Au/QY
reza88NhyJPS18/yigp5u9Nd26QdIXUZJ9Bv1EAen4Km0DbXpKoWJu/EyPQhjo6GPeQsdxQYUSO5
80XSEFdqm+fcHvxCHyyXK/iby5vm/DRiuXC7If4H7e4ZT0NPoGSWkyQOW910dad1K64GdvSZaYdK
3nCo0l+2d34Wf26PCVmAa1W2Z0Mkig4qzobFYacU8qbPhdW6SWFTz4xtM6is3PArZTCnh9ybbqwR
1k/+/vRMTtaBfHJUgJRxLZxOcNUTo3ZoFoeWRHaxJntZ/K40K4HPgpGpWReUoNiXyIbPtoqjtp0h
9zae3lnDrpB+s3xJpaWvEmmtEL+wK2EK2QtAn1C1msN1wBfs6LluxCFaX3focXUzZVgp7qyZUE+n
zIo1B9KVMJFKqC02kXUFosfGu7wrFjY+sEZAzzoKgsUzWHAk5WlsRFoc9nLhSUn5xMZ4byW1K7Gs
dk3t/bK5xRWCZgEua8TAyB+fjqkbEkFl6IOHiUoDXKZbxxg2PFnTYlicOkQEqO+gf9v8+cI4Os66
MwI0xk2Mahz6XQ3+/k0mhLFS5Vs4wRON9N9WZvdp4uhU0hgWSOHVnpH2ljcSglNZ3rDIQG8pWGI7
FlyewIV8DyiCbeggA0KA7m17NoNSwgcr79QYz+DIH2TD44m8B5MMXMftUA33fbMbB4gzqM9tiTa/
fGXMi/vlyPzMi5QpgufBwX6R06tBhch2ke3V8c6oItdJjJXBLrisk7FOu+loGYeqV1Ow48VhXPbf
aiKNnmkVNxCvRAc5p5uhjEe3bayNVou1EvviDoJ864QhQv/uHJqvOEXejwY2qiOsu6xs76m89sJZ
OgvokgRMDfhXMKnOphI4yVYCDS3OArGeFYvdA27yktrlSjS0NJJjM7NJpLVVm0nWxKE6OM6D1WrF
lWTGrVi5XtZGMzsMUcfihMt1HHKTPGVl+c4k5ZqsnuylM+dAjxM5FqgR6PNygKQPTac5LUaDHJ4P
El6f6c+lsmFyEqCVAnD3ao3gdGnLT9rOCNOAezpj+lNjojZx1eHiZN/rOr+iySMpjL3KJn6Yt8vH
e3EWfyanJwDPmWRmppZKmw5VHA4ldOWiwWu00S/k38aqTWlwG08/qPLA0Fx5K0WMMFQGYgFkeL72
ffUikjpa2RALEeKJjdn1JVNg7/IEG6KwB9dRq03aikDNimdTe748aYs7/FdS35jFFpLWRZEk5XEo
mHqjVeMXh/TJyj25sDCId+H4wD+LeHT+0myslouqx2EdmmSjteO2EcU1RLK3l4eyMGkT2R2UdKZX
xBn2Uxt4KuHNEIdaB7oF8Kc2ICLOR8kVdE0aZeEkwRRqeHg6g1drnoiqqhryFvbk4YbCYwOaU4vR
LTKOYkXmcvKVWGsWF+dwom7SUelGMn+2TgYpKcOrAbsuNjfxQLdM131DorvLc7iQuMTbBAWDSYoJ
9a55rFlyYSCDiGujqV2muqXpkjJwrqut6Q8bR72yPh3o2niZX3hrHG+Lk+qAPBhiu3juyrP6kimN
UYMetRj0OLeSDsGZmn1jNnUp1b8qnO/BY71yzBY2/wQZB0ZrIslGZvH0jqwMCjB0jM0vjZ+G+RWg
OP/ydC4Naeo1wjUIYqwzyGlqJmh5bfFOKZAxcEbnuou0fNOBvnhC4L1CofuAlIaysohLe0UFjyZU
uXF5naX/LJAKcR47JOysR17fFPSH2a2EMktnDYJdqGYhc3ROXF21ul1rkBIIs7rmHtQfAH9A/0dE
2jtTrX+blRvJTLx8EC5O+xKAltN1kiG7bUrTcy9SxncuDT6yQZWb2PwJ2R8A/KtVCs2Fe2vKjU1A
UEwgDsKpxbwzKssuDBIyBmQYqP058PD6DaiaSq+t6jfRrJGtLuRB/swpInWL8P4cSKLK4FDvUJaQ
OvvBqejGARAN3hg9PlrQZ/VWHWOoPGbeUGgr2/S8s3/S7UA+8z+2ZxNcWTpptJ5My+nJg/E+OO2G
K8WLloBt0RGekxvApaKfyqYPkKtYOYYLQ0dsMEnYTAS6EyPi6WzTKpXlAa/8A9MTN7JA5GTIG9GW
uxwtiLZcBwx/RxJ1O5D66fIJPQ+TgZwEMkkD4h10xHOnI9HBJJXOSpAHWk9GklvbrKiFB8htBXwL
2DJ82yobN1f4mj7G+RGCL4fvAfgQCFFgQU4HnfOuljMeoSanhKVGvAHUAkyhbtOslUrP/QGYllQw
pmuoWaLkMNvMTIrGDN1pFOgvojxFI3hGXCmn2rMOgPEawcjCsJBBQHCJc4oXwBwc6FTM5MNQ0hBt
z80uYXa9UaOq3w7jCB4rI44eLy/g+eAAgcB9MTkGIGDnNcOcqyV4qvFc1ZT2S23LkguV7sSHHvha
p/j5yE4tTT7j6EXFLWbVyGLGYa0dcnqvxy9SciVFH/+78cyOYtmBeltUyMP0/WMhcAkPwm3E2l27
OBbI6ODET7zV820/9uZgcHSDh9g2EB4l1lPRyfuJhccDSGclGbNgbII6YqujRI103Wz/2enQIncO
4EjUOCbC2bxwy3r4WoiCuD3F+C7P4DRDJ+mySbQOT0MZ5XATz8Pp1j9aJ9ZCYbysmX0AXF75lBPT
eMsMu3lCVlt5HRDTXSellb5otDd/97kIy5Cvm+jt4VDBnH1quc4MpSp5ZB0YtHkpmKSp9KHXhbxi
5mzLwwygJHj2IqZQUMA5NUP7PoU7gZmM2RteS67NxMZJ4z+Bsf/ne/9/yUd59+eU8X//D/78vWRD
nZBYzP7471v2UTyK+uNDhO/sf6Yf/ftbT3/w32HyvS55+Snm33XyQ/j9f9n338X7yR+CQiRiuG8+
6uHhgze5+GkAn3T6zv/fL/7j4+dveRrYx7/++F42OCH4bSQpiz/++tL+x7/+QOPs0Zaafv9fX7x5
p/i5u/f8vTn7/o93LvCjmv5PVIVBBDsl8GVE43/8o/v48yvKP3Fvo4CAOAXOzcSjrShrEf/rD/uf
Cg4arOKwTXgV7FheNtNX1H+i6ICXkYzaOX7UNow//jPskwX6tWD/KBp6VyaF4PgwU8D6a+vbk5AI
XO6Ut8Pmg9bHLKBFeSMqlKYdr6OGvKoQGO74GPmW9j6UIJ0GpkIo4lllTeummvlSltFKWDjLsE0f
ACNEQh5dkOC0OCtdVo4CDeU+1a+tMfP0qt4ypnZukXeBlWhXSqQFaLXaVA55dMphL8lg04p0EDge
Lddf87IyD1OTHy52pEsBXDkD5aKdhSQN069NkQVglvcsNBtCI3RTjdqVAwppWfBJU9pD3XMbSb8X
gCOWQAcd/gtpH6A8Qeg1HeAjD4SabhwJ2lTXOQPKsqbvrd4FNZdWYpdZ3DTZQQQBtlk0/yChg/jp
1I5OoHesOLS47rJXMIhxX2tQ7o8r5HX0uzEDUVNU7S05Zm7Z/PYcI3YBGgNINrxKATKby+gO7Zg1
iSHGazUduGvpwi8iGrDr8s1UJC+vwTmq5X5X1kE0riH3poEd73O8Dg28EnGfoLiF+Z15QEYMlutm
Wh/wjX6rKlhXy6fyGgnnmpnZXZw0ch43DGaE8y3pqQdopduvESquGZkFv8AQ8K63s/rQGde1lbuj
AuhjvyIsM4MCY6tMMwagI7KyKgLBeXlHaH3ZCytih85rfd3jbnZvg35t9BTP3g27crdyAn8KyZ0t
EbKNE/gQYMd50wuYexQ5i+TqUCXkGYz0HrUAyq+BRwJLs52aHqeGp8Uf1Ghdkbf3ffHWQuMGBQ68
54xNwmiQy9LtAC2hcsw9tdYC0Fx6RZ+7gLwbFAg76Oyis5cpW6OwXYPS0cN7Hq3RYx1oRX+tJfmt
UfZupOkbXeWuWRE3rrZFA309Ju0cPXXTxNlUmXE1dtZGqqNtwrqv3G7B2cRAafhQDuZVrgw7ayAH
tQHJvY3nyChfjdkPmwAgp4RKB1oLLvm1ho/NxE7ViZfIn4Y6XDtxdRga4cfyey0r25wrnxUZP6OU
3UcKe+9rJZSN0SV19DZS1PS6FAlLy4W3wmnda/G9BvAeUBljTLYakX0H/z+kwiuMFy59qfQaaIDU
SxpAEGJ7kzdpINEuQA390Bc/xGCh37nfWyBNLNTYJ1m6TzXtGo7JFTzd0hEaFG26G9PxNTaZ5yjP
tcWunBjEaokGFhSpz14K2b7ONfRSJFW/y3hV+pWc3cqQiZcs9jo0FWiZqaf19duQZrd5maOCLQY3
zppb7nxD0Pdk23RLkmcuBr9WvyT9d3RJe6XyOXJsw8b2CrQiVs2bTJyrtgesUBhoiuKe2TxHSHia
aboppa8ZdFUK+RmR8b5ABwKT8/3lzfqzDD7fq9rEXI50Bt4sc3eCBg7IaFYaO+ScxC50VPUgU8gV
aV50J4D03aahN6Uav3Wg86jU0ZWbZq9LO2J8dIbjSkr2nYs3owAgBNjIqsg2VjJ4Ktj/KmSfB7N0
WaR6BvAbcdFtMwHEIZIkHu+BEUePZdU8FoQEEAjBItuqz4cHqo17eFMP/Qo3RE2vzaHPfGtsHlUu
PVwe/AxH+6dnAAgaqQ4w20O/ehYz9DUOQwcYzUH4OAARCJTIBiK6YG1RN1EE4hvJBQ0q+hNWLukp
DJ9NOjKZiFEw5Wj0m4PUWIoGWLub4KpiF7exO1arYMipnnfJxCwe7+SozBMFJoRvb+H0PCRvXls3
d8s9emHvzZWpPH14/JxJ6F1OzQgTfgaB+el1THOjI2aUwVzxNU13Wf2sm2/SmPltLXwn4tvLKzdd
cvPRHZubvXPMTNj6UKbNYYCVct8mddDW3I0FVNDSl8u2zkON6a1xNLZZqGF1kCVtddocqtQOGid6
Qh+eJSeQ7xzdJP9SmHAZeOAP3VqOdoZo/c+sQk1zQnmd46AUG3TDkVk1h3IYXW5NZe/Gq8EDJ0zD
KwBYFmV1k6UgcLL2Om6F3FCek/qLrGV+3fAfK/OwtGuR2Pj706ina9zJdtLmat0cWiDAE/5hHFAe
h+A0LtL3hH/pQ7LOyz29j88X+pfN2b5iETq21VQ0hx5YrJRP92WKq/Nr0t+pku2juLsruxgr0vlg
yHF5D4Sahm2hdgdjQneL0Y809GgVVyL5mHTXzKHyB/ZMBvvQZyacUAeMpnaLRLuL7MOudKytjPuk
yrKdWeB5Waae0jVuCw+WcnB1tWCq6wsvGq6rRv62MsOL2xqPKwsq7cjAzmP3gSNYpk3RHPSt8131
mOTTrREokSfcOhh81B420l7GhZ/6a8AU5TQb+NdeO7I9C/iirDLI2GCXl58FCSoalC+jH3tIWIgd
pGoD516vAwvQ5u+yP9HnrzUTLsSCeNH/GvtZLAhJUMjmNgclpq5dA8I9vMoi9i5P8Wk+Zj5KNNqd
7mFTKbhIQfRycDpcWeW3TLlukneujyt2lo/u38NBWvvUUC1JBrqpMZ0T3fuInikFdzx1hVsMQTER
U27zbZoGgOteHuBStDvJiAGAYIGaAtrFp4YzlY4Odm1zsMPhxfmW+hRHdNi070VQe1A9CC7b+0ng
cXZCj+zNvAJ6BaFQ3koCXiGlkNxy0UlcP4JJ7gYx0RRlV08DGvS9MvFrL7uNvN0qAn9yApc+wsxJ
xAPHy9+OcfmAC5FKcqAgcGPaRyGpgVpcm+mPjLyBQWOnJeyQauoOoEpXKe5r3E8iCWhauYoa7coI
0i2VrL+JNttCctXVerDkgV3CUd6nEHisHW9oTTjd0cNJ8SNIwXf5AOjAa9YnAZKkLnM0L0YjvZ1q
vtnFGyMRrg6V6cyQn7v+hpHXVL4B7phItym7InWBsF14FeJehmB2oGtPn0WXfbQ4s3syI3qlKD02
Q+3XB/tKwT4k9/q+x7K0N+w+367FHWsGZ3elXKC/i0KB+kBl8FEB6FPm95c33KKfOBrSLLCJVasH
AwiGFHPixeOh04WXZr/VGP+XmzgyMntkI1jmbRpjGLyAnABIrMf8NcnTIDNWVmhtNDOv63RRwqkG
Q0OeusIpEF8Lj/0X7+wTnzDzrdLIpFbDe/6AJrWd0sVe372rUbfy8F2MAX9N2s846ij1Y7PWYY0+
eYLiC1QAPRDYumbe7tBy4qrsS6pGK8lgNJovnnzkQ9C4jK6VefUstQYLnWmmOBBSHSYsSp2gvRCM
RiDY3IBexW9Rfenhh6QIcdM2GiW0Z3y02XdGgHC2vvUJ96vipSK3Q3wXkbfa3tddC6Lyl8F+bKTP
PrZ/RP2TabxQ48aMrCBKDox/GbNX2biRU7xq+HAvCzwcEaDpyUtjfA5E8YQj3wzVTVc7oVk9WBSS
peoYEqYEeBn73CjcftITjwXC8cbwiSIFXDxZuNaJgv7k6jnCzV83O6v4HKrIy0dlUxbdPoZ0R42n
VdNFW969xslt06Hrrzs0Y3mnEZSFWTjYtW+T0u07Df9e5QN4W427MiJ4MlseVUiIN4lHLB0vzf7J
ztCbEHeBVj+C2sK1bch/g5ZazV6SrHDz/JsT3fTGnZYme3vUt1EGNBh1zUjZDqYILAOweGPXWiB+
E9dp8hAP2Q6FRlexv0fg62LDvivuqNW+StmwqQVSr3K/LYpqDxSJHyUIHovErehN3zUI44g/aFdl
UWF8kisZ6Z4lFO2v4FqUM0/u7q34ugGiteXU41qx4eKDKje5MWAkkTvkGTAh95rVXxv2uIkG4Tcd
/8zoEJhZEVJQMqGW7ucEFOrWoVQa14pZoIp6GwsQRSN3UWeflaRea70FjvzXREMFOr/PeexKhe3V
feQleo+MBITi9GxfFYlHQajw/0j7ribZbaTZX8QIevNK2256erx5YYw7IAl6T/76mzy7q27hUI3v
7r4oFJoIVQMsFApVWZlyO7ptIR7qtHOytPGJMmyk+k5sfgF4a5s6L76ux4u/HJ6dKumFXA2HWWsP
Om6cQfrWALoO365H2PUYvrDqoHq8UFv9PYOYyaC0o2riHIsL726OktH9dQsMC9R/4uvZBBP2Sg3k
StJybsGF47Y10sziPanuVPG1EV4lXI6hYA/tc4PeexFOAYpC+jw5lUntuBEcoRUCqQJ5gPEqgegJ
2G1n0hM3L770Hh6DvF/tH6NIcQA18GWCgyC/Rvk9ZvK9QVWeZnB0pQUOQyG+XF/XetYHoNJ/to4J
tGqkzwkqOu2h8ZQOU4Cn5kh35vfwBV5fcQOqPNkuHf589VohAwH+L7t/tLkHExPWo9Ei25R3shM5
HXFCN9/MULuaAOeFzYnzDTlewiIqR7UpYxWUSAcRN5eMAc+OhyBa9/XzopjMcsBcXRNJYXtoh8lZ
ZnDlt0iQbM4nW08ez1aY5LGI4wlkUlhHeFNuJVf8wVSYM0IIoD+OP3ylqT/aRKhG/+1TMSmZqtJE
m2OcroX9fCnMhFvDS+1lXDoPKs6VzNvC5e8XV/IggYAlF7E4KxXtLN7oaE113CyTt4VMSgbof06A
MVm8b/YJ8bMU+ib6SQmo5qmgdfaWUOhc/268lTFBSqCdPJTt8tma50rBYHd90ideE4T7sZg4ZehF
WdEGVprQG10ZKqLEU7cicYstRpduuIzOS3z48yVzdkYmfsjxKFh6CZfXbsk9otRDnLtAc0KJo3Hw
JI5Vu3JHJ1TANKwRv6q9aFdxqDBXX8jnUMKS2HdSExdkXEJY2Bwr+VXqZeCewDOff1z/guubC9JY
KJWjbIg5n787pwz4vTX1qBk2XvNc+uD23PZeaCOr9wSuAMB6iLywxjipqiQgioZO+UF7mH28+vLW
idEHMjFV+Dq5M4qH4H33tcf/cZGMn6ZVJ3WplC51gNkHJtuNItvwZkf2ITPiK5yrm7tKxmEXVSpT
k2FODbrn+Gj486YHNXX7y7SHrQw6cN7Aw6q7XGwr47FIFCCfZMBgYgi+YKobXf5O+re2kjkHfr0M
e7bEPi9yXYrlocYHXNp4YA670bdK0G2zB+4pXC06XlhiSihpWPZVly2uAjpn6UB3NKDb+ohUkfP6
4x2B33+/iM+5GGptTFEl6v0aYcXp1N86GEYgu8Xg/x9un+Wn/xFgLpbG3HZi0dEclwBq2d4E6QHJ
1fbGPd1Oh+yWJxy8ngxd2GJuOqUB7EbJsDg1AFG6Q9/xQqEe+LNOg6/6daAUfn7D80fuljJRpc3l
JE0WN5Ejp+yd9Iu8Z06JwTT08iChVNnE5d2yvFPHks5qShH34LntDvmhfqxSG6OKjrRHtO5B1goh
iX60c4c3RrZ6V1xsLxNZYsyBRGXy23fIRtnQYICYGPW5n3E10buww4SUBnCcjgz/Pg3JSfa60bHu
dXeJYZJHWye8531E1Lo5fsqEFaOai0iJEFYGUJVmZDjIpA0U8zNKP6X4AzxJTomKfJrc54p0I/R5
ZA/oA2VidpCFZjOgPWxrJZ7Tdem2surPdWmL9FtF7ybZxVF57OUvrZftucHg6lTbjfpQ18RJKkgx
dbEbqftCepunbzSZIJp2n+eG3U6vU1d8QuD1MFA4EgDzSrw3LTzzxe923kxFDs26LlDosC30GZVB
0wcdiZcYKl72km3R0Wl00cnMvTrh0SOdrDB2Z6m1RbXe64P4oERyAPq1dznrb3K5uSWG8Eas0G/l
1JlH2VaiGC3JW1FXXvImfZCGFhwa9a6sNEA+qS3rkM0p0bIQmz0ocvdFaG17Yngqustp8W1qj3Ie
2kNCAOcmkP98jJrXGfiANPosKCRPx48Y44hZhWd9GfSKHGR03jcjfSrGG6lPXdCDeMq8H8UObdr3
GCCAqknR8Z6gYIyaVfIqC89lFwHE+90kb1V9D/4lNzOTHeofTpbhSZ9WvtYhjcLD38wLr9XyQ6FP
ro7OnUXFjYSBEnOSNtVAIEA51p46QAVZm7+Xz6rRrLI7jFT36pdl3Bf6qyk/dbR3WxRGwjZGf748
TYDfW3gRmrm0i5cqglG19iD1zpQVIEnKcneSYjtSM4dalk1a6dYs5wMZKV6J889YgNMs0f1Un11N
+bRaKM+o4qmsE9eI4mDUn8bMgsbO5Alz5RKl84H4dWrFtE3hSR0lP8Y0jJZZN0gb39sKI9kTJg9n
4mqAOVPd3GcFcaNseCkr3elHNLPAWQaoZFK6utIcpD7cxmXh5RUEA5LiAHCY26NkQcjgjwMK1mJz
SzEgSgp9I0cVOORHb+xLW1UHN6p6RwY1WT2NQSI0oDl6n1P0QjFsQawpSHsVBIkk9MAG6o8kddEw
3RdFtsuTqbSFpPL7pVOs1Luufe80VLzD/F2WxmeR3OUKxaIk6Afo0X0HPo6mNQHv3NJacwTom3ez
BiHg2ok03cs08N31tUs6w7bKTW/9VBXKcCmi4PiyUEGWZuxN8UYIN5Ke2bP+2GZ3Jd6OcbXP63tJ
R65SvFdgQYImvKOAKL+rwRqLrbWU0JvwuMcg323facE0KMGC+BqlYZMhf8w+BQteRj+nuYrtzEw9
qzHdsmz2VYUAASCLZLyI1aMsfmGwCYCD2qlGlPJxCYb4+OiwCYgQxnYUtV0an0IAYwqiuePUQ5Im
DTJImKWmhv6XEHQdpFyUD7N40dNbM3+b1WOeblAhS5JdBcHpsv62ZtFXUc9oDHUL1YnArMGNh0oo
2Cpvp25+FiQVfNTl02CBqKq6m8fN1EROoQCVQ1FyAbBrLH+ZymT39eCJcHwpDcTkTqOyp6YvggZ8
iHSXg95cTjbjcN/Gpxl1anQ3juUcewBK+KTPb/ums+vOckDqY8tT5CqVdlKtJ8EAFYLg6fflIf+q
5kOiFkGYvE3Q+mu/pqQ/ttAyM8T0phb6V7VLYtsSRD/spoMigMoE2MeHFBoPGeTIE9AHp6A9N1B1
7elrjslhWpvohqN7F6VwC+rEwnBbWuU2t/K3vhmPY032alo/WdJ9DPppMU+DufoOjWpXFfWn0alu
0ZjONKHUpgtBVTxFGb3Lm18D/usIPjEjzHyg3qFtYyL+ENRYRAltl72QSQ9Wamy7KN+kIxJE1FVT
vX3uo9rW5rsRRGUCSEplHGSpLU4YXAvAFYaqaNjt5aJ0QOL0PhKMfITkULSFG0lFgEDokOjYYGKT
ogzbGvRlnnK3roKMlI+AJwcWWkFDF2iYeU+mR9qj22ZldpInt6U+4ZRG+7zqnDRrN6mBAlX2kkn3
KeBNREfMqu2pIfaMSnlEW5Q1RSeGF8zxA1XQ5L1Lh72JENRJQdX9UnVwQgP2JTeuae2IYdmNct8U
94WwTedfRZ9uky7caNOtgjyHTOREh8dW8zsNAo6Fo8qJq9TUE9pwq4gfoYnTDLm8NkdyMtY2oD2W
geIb8D+Z6HXqZ062rfGhpbFfFaYt56o/lJVTyV9x89hld4lwwC1gq8Ci9fehmtnTdKOFiReBfZs2
CIdGaCdV7Xel4BkSDnLabDvRn9SPtA8dQC2ctH8T5U8p+QI5pmMk1BuLm6kxEVBBInAKW89UPgrZ
wvffhgC4YYDNprPlqNN7NY3bLnwr80Osb5O2D5J6O+PWB+0skO52K303KoJPmtliteiRPIOkKChw
/XXJvpqeiUhsomF6QfbqArrphqvkoZebolPVkYcxSseIBkeJEUKxpxizeteUHB9u8GdRewU3vEtk
yWmiwygkHnh2N3JGHSo+ghEjspvCb9LqXQlVV4fIjNqLuzTS8VX39UA8KdoKtHXnqXSbOoTjKg4l
PwtKtcG2teNWyskxbbRHYcGUWl8KvNuQDxjd25QDwj20WyXplIU1jtxNrnwodeFKKuCAeFAOCKvV
Jq7bR6gRu21XupJeuind9qWBI9n41TDaYv0I2JFrRflB7xTwRR0NYV+IIZie3crc5VPvIUAFLf2p
4dYyZnKEPLFpji5HdiQUt0b9oZaJg2F+ULbk7migr6Giujr5SvahJEhBhtEFOs+bEcE0Qg4gg7AJ
TnkShxvBtFC8Hd0oPo1d7kodfnIzLdoh4PUnN1ZuujrRdzOSATS3bVmog7437Qi0o/VXNOT+BJDv
QBoPsoubutR2gmBuzeYBV49gye4Ul65qpnYcx4GSIN+eZmQ+b7VSOiVuhChJnaKqgRk8jsW0AY2J
nw70vjWe1LADnW+HEJvupGnASY/cOcoejIaCjwEsaF3lKmKIWajprgcGT4usbZGTTVImT9AD2yum
sLXi2KtH+SBJnRspGfDOoaOoz30hgwIx+jIN/ZDoJkAkr9DSC6ZovgUkD90PKXKzzgj6SAUnnj7d
SOjWjKbx0Csh5oVGe5rTTSvjIViPpxjLJr2wleUQmOYBhGI69Dp6xS2MYECqIydvBF2ufNB8zAkc
lAnNDp04s2j4Iib3RKO5C5sRy3wxEGnM+VcMFEQav4SQQRTh87m5m9CztdCxnvN3s8nRxH7oZhUR
EWzqObRKsTlyWqBiEtARbX6aYJBT5L3ylwfolQcqqxcymSHVrQKvDXEXm8CfKJtxU3q/tTz7I/RR
nrjvG85Tg6W909oOMPMRFgdn8NK3JsiCBdOUnarbmMuE+g/PU3xxHUN/OlDkfy96gSoHtOASWrHJ
tvuA6EMwHxfVy8ovnWHPo8pdLZIqZ2PMaz+izaRSCmM6unam2rhEQ1cr4pZmlqfmnx/tbId56deh
jDx+WRREvPHNRLpXQnfujqbbO/SRYGS6fIrFe8xEpO9cBaz19+nZOPvgTzWjkxUY7/0RstobaaMm
rukKE/DdMO0bW7wKeF7D21mmmthjGIR2Kfr2aguklLgb2ttmHH1O8ZC3NOaJP6UQZ0XLFui3r+5D
28w2/UFGdYiOqg/lzQeUoTnF39WawjJjDwZSDMKzo/YUQAElLAGuSLbzgXqQENsKgbrnVthWz9zZ
DlvLU0ByNg4UdjRbD5aqKA75vgfKLPemvbLlbOPaqgzMGGFeA2OSGG7++5mzoJyjTmbUHHKdfCJ2
ocN+BPUxEAGhXRaSm/TPGsDO7QfKY6Dsqm86itGZ5QUytf6oUG+Yc/y7Aux3x6kArvkRpvXAvrbw
hv8xLgM2PVnQUrXGI7R8oeQ2G82fngf/YBTF/9VuvbTCeKs667OYdFqNStwY23jd5na2VOPa0hGe
wCLm1wg+7U2Y2X1lW27+df0DgFdgJUAYoEfGWCKUfxR2YEaXe52SvmwOuP9sa3yVqOYk4DcATyfU
r7waeTLQ4MvF1CByFBAAlapvDLo4UfMsSmh2xDm+T21LRPTntDPt0sCwQyVOeG7iKSKHjgQYdYFE
wQzxtfClCEGFyERehVu8DgF+brC939Uk20IjHltU4QX6onXTbWqIQaiMOyUXtzT+QHFiM1G6lcY2
6Okxj/HUIA9VuBWlXwQvvDk13AG/UcaQ41xLJzrPAR7RJ6Mo3uTkeWgNJOm6C9TuolPXpuSQoJI7
QoGwl7J7pZ92od4djIpGwI7MPkDvQVTf6bX5RMUPKJ35tYXEYKb3Knmp8T4h5LWscUODnM9MlU2+
gF47aE6SLyt9EofJHqBhJOLiB0MWBghKPJ/0IGqSE/hIHBn5hFDkN62IFkDz05bSppEMN9IyvGrv
62iAByCrblJPnYk9YIjILN8E2bgZgf6Iom885Bxz+Mrx0A6l1pkBntDVo5KaO4jleRoQv+FOiVVP
QtEK9IzAI4KnrbCn+AfHC3haI0ia5bFpuGk5OyAlszur9iD+vAFA1wGg2IW0BZ4g+7RFwSzeV2Ht
ECV2qDC7oAd1JeXVorIjjvtRV+wwR8FRGlyJUHtUfmlq7OvYmmKk8I8MpEHEUYX0bgBcFxviUmGZ
JkHGY6SejLdABn9Tess2gOzrRGWbi6/JJAC98aEmg28I8mvXPCtRsy/p65w+htrjoFAfCt92Rgu3
U4ujWus2JcquJxkE9p4bSECYkDq1Gog2wR+7JEEKOqBWISPrhQQo4Idaw5P5WwV4Xp4lth5bdBB8
LHCW8Jbw85Oxx/yE/dW59HvhN+YBTlZr25fmmEqsmc6xDrBFg/RI3oW7xkFHaU8Ppq2A5T+5y7lS
CqspEuREQGMDHTJUpJgL3ZLBAkFRujkIm84D8aVP3pWjugwu+Mn7/58C8b9D44UxNjTWGBkVp6o5
iOGxIpknAQqm8Gb21u7xyxUxF9CgCEpM2rw5lFniNqHuhBYHFbnabLk0wXhFT0FUR0RsmhpkH60L
hSo/3sknHGUnPzbbDOoMvEE33qoYz0gTa4Y2eNEc9HIfGrc9+bl+baxC0i/WxLaiw0ptowECk2gQ
Sz64Z8dDe0KYj73uqf8U37Jt81hApr5+V+ie74erV/PZM1gqt1EVhGLKsaPi8NTJ+8wcPS2sOCne
4l5s5ny5ROY5kAhtBZUC7GE+H7spcbIR8DdtC5Up3sNqfTkGjtNC4/+HUCwumyTsO3k5VZPTQ90y
QGRubYrHDvh5IDRjKz+xy+vkrPvI2SqzPmMuaKu2c3OIhGRjKL0t4ELmuMn6Hp5tMK+cEOJN4WhI
DUATzfPco/zlYIjLKb3kGNpQJn2YKzwE6oD3BuCtbfn7RfNWTie1UMypOShhYgsoiNWEB3Bdy5PB
svXXR2NCYbKoxNUxPlrjGXZxP90ssR436HF44EMkVtcDkhSQAGuKCt6Uv68HWExj1qq2OUzqTiQJ
MKq8OLh+d51NsCe6nFIrFLJmuUyWqbTcx3sUm9fbaCkGbZDToNtc945V57iwyPTyzaTsp07BonJ6
iI3eSdoChdyjFXMQ4wx72L8vkgtDjKf30KIkENrCtexTFF3txBcc8ZYE2VZyJK8NYj+6Ibc8ZZVV
VATkI//z0TTG+fVZC3OjwY4qEsZ90ZS0UE3M6gxlvNIOUasESbenFMJj13HOnbz6rLowzfh/pBc1
+oL94pyjW8Zu4ww/iV9vyE5P7NxfsCeWo0v2ofeiDQqZm/Rmuoe6wEbf10Ahc0VKViPcxe9hDosl
gTaSWrgu9CwQheek/wXsJy+MLvv5R8C+MLL428WhBzNerOUdFj04oqP5QFqCVNSJHRPiOfkuR3uM
48C/p8WvWWSSBzHTjc4gw7LN2uvoi47ilrfxu+Dk++yQHonT3gEw9cbDgf0W/rpml8ko0PJL+nyE
Q+v1QYs/NI26ijC6mZy6Tdr5Tfmtt+8QTXZEqz8I1bORy2jPCV7b5zbBVEsv4W0AzWThBA4zdA0N
NPPgIlQMZiPibBIndLFUjllRjX2s1stv/e6sZyHjzRhxDOjM3FifiGU699iMuHhAHzTSeOGDZ4CJ
U5ERSmojLeEDuZsMWKgM7fbfLAUYRd6LL8Ib72pe/ObK9104Wy49uY6lSKBLLFZJ5DSWZEfDezl+
pPFdIaf29Si8np6ej43OhCmxxMyAbmJ50Xb2s/v2VN4mt/GNfkg/ymO9izwDsyKcPeXEgz/4/GPL
iPMQR9XU9hmkpkztvs+ery+M99mYmFPHeFGi4wEb3b1G72Tz/fr/n7cGJtyQVh2FmizhJhptmTyQ
4tbirYF3K+tMhLHQzCkiHR8n2Qqv9duSPKm2tEMi4Fa35RPP8Xh7xgQWgVKge2iHK0v4oMXTNPIo
8nkGmERmSsYWsi34KFMIQgV0epUq5F1+nNPDDmJ0iSET2mARrTt4WmF392DwaLzQM9FFmLzGmVS7
+ymAF0bN5LZ9RgK6U3S8xcRHQbXLgMcKLa0h+y4SAYMJICRridFh5AUPQH03HP/1ETGa/dxyc6r1
F/r5NBtM6JASqlZhjtBRup23gN3mjQ4ZQGVnbpY05386AgYTOlpRak2iwBialpjMec4LaILzCJQX
n/szGILyHa1k1B1YyhYKKn4lHvFOUfQa5BvfcvgNUNTd0DWuHsp7a7K866taDu41g8whSPCtktoa
m0NHX8z6F7RwQVCFilfGC73rEeS8MuYw6HVrFrkMQ1PxS0A7z6ITaGG211fzD2noX1bYtl0q9hXk
UrB/aNttQFjp1ZvJ131503A6FP9wk5wtMX5e65oF4Vv4ebptPtAMN3eAjgSRa3hakDd29li9gWSE
87XWU92zUcbhNW2A1u30+3AByhosWMsFwcp7Uf5Drne2w/h6hUorYD/4WEJkk5exQK1+3s6mnbgW
llei5LwD+D/aZ270Lt9f/4brUfNse/n7RWarxFkoWDGeszLkM6PmazL+uyTqbGFx1QsLiVIA1lXj
MusM2c1RRI1DbrlyPT8/22AvzLqXcz3GDjae6Ihe6puCTQIwnvnL6BXGIFXOtnEO8m+JwotFaXI3
juOEbUvGcN+RCtO7k9s35b4xH69/oNVRe7Swfsu/4I3Ocp5lZt1H1pgta8PYlUfBCeIs8/3KsfHF
V2Q4CPeeuK9eqk3o8bKpdfc4G2c3FryPHdUpqiyYocVcYxLzNEX+4WifTTB5iFJocwscFkLVrt72
p9F+BO/Yc49hdcUBuugudQT/+pb+w4E7m2TCcFuAJgdSkVjVw+QAPtI4lQNyrN4hj2CLOoL9Z+sA
yOZwzK5f1mezTFCeMugvRj1Wqgaaf7MEFMCF/N/N6uuW5CUy/XnP/GXJYh4uJKmI2aDkctBvwDXY
IwvGfCAo0DwJV/fs6k7iYxxlp3YO6K8Q047NiY8hX0+Wzj+Cidl5DllpVcOPMIrbWdi32qsFRH5W
bsNe5Wzt6nWnAoRoieC/QLP37zGmHqhspCAXPkQh2m7yrTJPnlRysvLVM39hhAmVei0UNWh4cOZN
yYn6we7Mg5BaEBKl7vXvt57WXZhiYmaUQeVWWBzUaHfR2HtaQrdWojhEuM9KzJ2Po2vKty1I2+pa
4pUfV7/bhXHmzKtFolaNjBJ4dFC+CDiav0GH/5P96NvyV4iktjhJTyh5EFfnBFXeV2QiATH6XiMG
DEvicWzRw4PV4Rdna1ePxsXq2LPfh0C5ztjaOU/8dgJhQWI4SfhpyU94HDvJCNK59JBLlQ2Q3FZX
Uo6rrr+7Ln4AEwVq8Ol2QoRVJltyLx1ib7QpRk+BwlogM4RbjF+vUZ4NslWMtlNTq8Ob/6De1egx
uPlt4cQ/Ilqwh/ZZCMAn9RSVB4h2b65vNee86Mz57y2oZIoTdloxn8bx15R9ZACbigpHx2u9ZHWx
vuWLX9zFYjdJFcQ4lwskOilfAK5JX4sGLfSt77KncgNc8037AaR0IIMDpdnWO8DcIGjO+bCL4/wR
cy9+BhODkjAGAenSoZVz1UnV9DkcAr0Aa0GWo1g2e3HCWfh6k/bCIhOQing0zGbxpPG1+5Dc7G58
Md3pFunVkqai8S288RqnvEUygUlXqNUny2Vt6q/QYfbj4c0qnsPkI7Mih/CJ8pdNu7apTCwCl3DT
6Ev+Me2aj/wbIvS+gVs6/pZd0QZPJSfwrkeg32V9SGbpJnM2JTExO6OFuUWKAGTLrjDkLs15quG/
BU3/XNZfdtj7GQj6qUa7e8npolP9aOwpasm/tK8RV/P0s4xRh74RgFnztbOQ31k7wDBUYBhslMw4
S17Pv9Tzb2GOaShF0JhJ8UmXaUTt0G8lW8J4YL4HNxra/eNTIXCBdOtudLbJHNmBxrMpZxFKCcuQ
3CjZcfhcW6JbDwc9fIyHr+uR6B9C4NkeczZnM5bNJIlxnz4MXnmSbOKZ+aFLwIxo2qKbeDXGjEQb
czlcaq7lEF771MwhrTEFDNAdPnUBgFDen0rAiDir45lgDuWsAOJLlkArBzMaMEgsO9c4jjvJEXb5
e/6kHjPee5xnkjmXYVF1xKjgNEuTXvYQCECgieGKI0hrnW7zf3DT9Uhw/oRMcjBTK6XCkk02YnuY
8kOZQK1CQ1tPAxek7gxp7pFScCTw3RhzYGVvKaaWrm/06qJ/N9IX0ec/SJhFTZhTaJbgnR7fy8m3
CeTcdQPr2IcLC8u5ubjKUmLmTa4iolto15tBu00lGwdyQT+Ebu2JvnWX3gu/6l0O9klX5ZTO1+s5
F+aZ8BcllIh1gQx3aUcsw9YxSh66X9zy4Lvrj9qzJTYnaWaK+WekmXgKWSg+Y3QI9b2idxMMQaF/
iKpH7ETEpi4GLWZqKx+S5sY+7xW/notd/Awm9lliCsLx36gqPwwMf3iPvfZlPtLHyldbO/nhNm45
LsS2X8QmbkelWt4Qsa0jHbP25K5LAsuJt6NXnaoHoJbnt+texbPJBD8wqkSZtmC5JIvaKNfZqSjy
HHc117vYyOU3XDgu6NjEJJ9ho/et1xykf2/Uy37+NZ+MhX3r0P3FtO4n7/ZavbAv7DKhT8AQH7Ru
gLESqm2DWoiYgPar4skF8aww0a5uU7FpC7QWiLygCX8s8IHmsHT9O/GOH9uRmfAqiCLyexOTExi2
NsodOPyc2BU4+iQ8j2DCTKeLBolCeKHSJW40T7bQaT5nMavx+uLLMLEkrEfFmEbYmDHEimEiJ3Xb
1laO8XZwrV38KnLx5ZxVsc2ZSqJVI1ZoGcwE7aU9OJ+uL4njBWyvBeOdAwpH8ILWmEFz9wAlBhuK
ajwv4C1D/vtRSmR57DPIZR8Uu/PCQPaMlwiMu1D9crMTiMkGm1fn5llkAgSg1kM7INE+SPonjSqn
1XmNM16gNZafcBEflNmiYISDN1S/iqP5LD9VztLnNoKUoEQbu7x3CtcgExiQEUHQpITBhTdkmbkB
N6nT7uKT7MqbmEuIup5hnt3dYEKEIWpaVy5HKtnWj9ZLMdvV+/iZfFZf2l0FDpbitv2J6wB49+tO
yTXM5EW1ZA7R3KKNO5QOYPMecHD5A3QgkdxaN9AOCO3+zlBtcU9c5XTdtsI7EUwc0fIkTBILtkFh
5KlT0JbPjRwkMugAitxp6YeVaHaRCE4k67bcah+kxq0KcQwJ7ASN+UCr8nlhAYyG2c2iX1G6L5Xo
NQIXl/bTAiOumI03l19piPkF5NyeElOXYgpWz6FBvkztKc+9nAbXV8VbFBO44pBmxBQQhc15Q4nu
FrqHCUBOKrn8T/54FZzdxWQKtABhVIKw5AFThsmpXHCgNGOPbeKWs2BP2nMMGVSCicvrS+M5CyuX
o9G0M9KlwtagW61lTv1WP0DSyzHQrY5P0sd8k95FYMTgbCnvNP5m9Lw4/oPQ1mq+7ClmR58B20Wr
cEEbLNMBwE/x8evr31BbxLcwAaP+fn9f2IuhX66VMSIa3pebum0dzOT7M+WVfP5hP892mFOvgZec
tgYOgBqAYgKEzz7GSDFPU2wEp3FBCXosRzAteCCk+C9TybNt9uDXEEnLQ1xHGt60gq3moPkFDgub
igkT2a5vhj3XJm9fmQNv6XVkUIhqIarOPgVj3mMM0rfWbr0e4/vu8CDamF7579p7UMT8z+dkjuQc
530BekoUur4wj+Fom456qGGiagqCi9CWRZvrset34l8mFeaAgoojNkcNHjT6Mt3MX3iK+YKHRwma
sCAHdobHkt8IXs+ZoEMPdjQIyLB6Cg26pL1AkM0m295Fy8ajXnSrb/Xb6TA+8WGk62s8m2Mu5bqN
QbAbAoYuJtMmbCRXLV84AYe3osWhLg5imvWhNS6NqGHXpXal20vrqd6rnT24+THZp3f/5Zc7r4o5
k+DBiItYwarUAIg22RkCQ3L6T8MpDoObvU0P4JNoeQTs6wfjbJQ5jAqKop1S4MuRWQ/qsrJ7BaNQ
ouxd38/lfP15bZzNMOevmmirTQPMhKG+HXDPalLuz7jqi7gEzYvmREg8rpvkOQlz9kIosIWQgWkO
VLDsRHrXh+/rBpbvwa7JhH4thgQNA47PuIhYNAZRswqcjhLIbYsPJX2oQXRjgQbguqHVSuelJcYz
rE62BKnOUT7aIaHIZrs+Zd64AUF//QtCB/70UKMaGfCqDLwFMr5BJhUKky3MxnVi1wZ0cLrXPkGH
6/l/XB/jHQWopXqBwtACzR6OPTmALkUXbNDqSgQDBKOHixDc6dkrD6212oq43FrGSxpaKHWkwfRy
weu/5/elxAEIzpZ9DHBRG7Uy3tt/FZAGKUFM60DCGyg49t1ilGAPGeA5CiiYIukggpBFQrNbkp9p
BKqG5xY0YuNwl+C5Hse87stSG/rDby+sM9FTUhO51oemBXFM8pYOimMW3QYsdPYMhvBawo0MyuoU
8ugTOB0knmrqakp1uXjm2AD4XEGSAIvvIowcjAmEtMo3iCUG5Ty4TbELxYOhvVb5TTqfSD7YdcPZ
gLWQd/kDmNPUQxpRk8ICLLPkvtfQKb2PDM4DY7UigslhfRFx0zSolv/9+mgsaxzTMsYiR7CDGU35
MEAQTIsfEyoe9NjyksjYUE31W513cy0X/J+f92yaeYbHWSvWhpq2uEaG5y4YN0tmld6rG96syvo+
ng0xXlxgsNnMTQo2exkxvQC/EnklE6fis35AL3aS8dawyuc+AxPNQZsjRwg/YvNRBLhYIppPRs0T
1HKvkB8KNTkzvG/r5kjApR+XPGzBWj5gQqkWapWWpeIff/+gakUrMYfWJ3Z18oTP1C8cGvQobShO
+Bk/RAEnJHLssaNHmpGlE/QF28OsSweiNhu1fkq1dmOGT7TtPWmmm6bHi1kGtaDxKoBDYuBRZq9/
37+WzE4UGnE/qJ2Y4Zy026YbXKM+GSlxry+UZ4TxVskoW0i54TAKsejM4VuBkWfIRXFu0P9H2nUs
2Y0ryy9iBB1IcEt7bHuj1oahNqL3nl//kn1fTFNozsHEjJaS4hQBFAplM5fT+X4nvpbCqCqAksAQ
T8r2JI35EUO8thSBeclHp112X6PeHE+J44+ze3ltm8WCldIQRncrgD4KIsVVXIpNIO0pb5QI6HTW
UjV4BLS1m18BtmnKrMmd7NQZjt1Ocy5/A29/l39f+bFjSic9B4XvSexBmDDHlu8LllHwbuniClza
YMamTv5oKKGxPKPAfkqlwSqRPQU9dWXU5sIwUyWAGZWynUgAfybtlTQ1c/iyVfO78pH+MRRwYfG+
iXeFGPeFqBiCB0V9e8r9X4J4yiRQndo9UK2WolvhGNJDmWEcXu9Mw/jR0ISz87wtYZwaOcAwXyTg
+qB929Kz9hyO1EzbpzGHvkHw5XPe7Lxa6xpjoIoMHLvyAHGDRhyjHoB3Njwp0k7LjhVd4ACflQ4s
GvRtFLinv+jxhdNni2K64Y/jIEH2hCe9GIFKpnyMmuSmPbHK1LdLdNAMqQm+LKuZimdwV+5Azuj1
Q7G/vAubHyJDiTQVbfHfqEz7MTG0JlLbU10VJkgpQZjGHQrlyWDOVYliQ44KGRZrV5/6BxBQOj6Q
KXZLcF29D0Cb5KIa8EQyZ6u0glQkIZYVVtdafy+GL5e3bfuR/do3th++joCWKeRSe0I/fwYcR1t0
Go/2jvoCjpCbAaCWVnybPHOkfurFN71ZiWW8JL0zkiApURYHish9NJ21BHgnZWLFRLC0EO2XjwYB
vlp/0AGIST6KHiMBuiUCpEPH+EoOgM1mBjIGus9FRK15pToD4HBb5V6RBWtUnjpgGRPdAwWTOVDJ
HMvJVFNAmiTUzvrSDpMK6CSPYgzrIza2oaV2WVeWlAL2Vu3dXOt2KX67BAiMrx0EOOmNgW7UMXCC
zNiHoYzcFXFjddxHgGMdFIBmqqahowG3kqxRiI5ZmDsyDGHWtVab4u/guFTAFFTn1AbMHZpHwMGa
IaU4nGbwjuo56v9dAvhR1JQb+P5UuqcI+oErS+RDkb612ocvB5Y43WA1fhOgkwlpyOEqntX9oIL2
pUmszMcPNKo1C/ltoT2lwjOYp808Qi9mM6CjFpiX+u1I4+e5ckVFAZ/QVZHsaHddTHbSg7RWuR0q
5P4k0U0xJJ4BL7FoKmtsAN8KIB4RfRKA7zMGbEpbFo+ynjkVJg1oJQBFqzFTZbYbeGo1stxC4VQC
cDALUBSBrTXqH+J4MsWi9HLyKqDdTW8qk5D7AtS3pHoupZ8g0mtNqbmXlZcyUkwgzgHiJTvnQW3K
PQCOitIdxNBplsbgVLU643agwauo7n3Apw6j7EnSqxwBBjMu7MvKutn5RBWRyqpiqDphG+fHKur6
bICuVlP6kESHsL1W8tiKFaB3pZpZK7WX07dswJhYAs729wwM1BLuUjjP7hDGAMcDA3IKTSrmG5+2
Z93/UIC93QNEFvOgwICZC96TsPkArj6ZsVQBEEvFpIKl8s9Nekh25CgAa9IChOYgm9m79Ih0DzeL
tbz03+70Sihjq4yOSkNSfgqdnNB6qDzDTe3sXDqTWz303mMOwEOOe7dtv76EsknPIZSmuswhdEJ6
V3tSl2FU4nS2iGa77Hp4n3a83AhXJGO7NDVOcmOCyLKzyv1wrjszOiSAOzYTMAgSgD1bwCPdXdZC
rlTGXa4UUZswc9Oic9KebaRHdtIxs3Qn21N3fOQj8G+6j6uNXVRs5T7m+VxrxYhV6sCcjKQfPpFN
QHPwzo+jqcryAK7EpKrexsYiRrmffqPsDl5es/DqDEALkjVhZnvHKx1zd5JxjElPaRVF2MnKUd4U
FxCfR+FKuoLOfDYOBdfcrM9m3kUFQxVwgjQZ+Gl/LnIWxLIIABLzOYOpnJZRGABLHyoXxBq8/MOm
x7CSxV79dDLIkEOWjBgxtMExrriArT2qtjDv6gnsrOAT4bJrbM6n0JVY5vJrVSR1ag2+L+mtP+He
o8CjWcmhOKOefFKcxDZshB8Cv1Wcs7esAQCaUNtrMdYbTKZ2yJylaB7irXHbZUqF8xZs52NXfgtz
C0stKHGUcJdqG3xqD+Vi4KwI0DTxVbhrPQxuXXErWJvhxEomcxPrWVYA5433ZwACspPd0Y8Al+NZ
L+zEWjI8QFcNvdpqzwFShyXngm6q00o4cz8jbW7AyYcFy1WIcUxi5qXM2dRNS7MSwdzHtEmSxie4
jz7wb2u5NdN6MudG5ayEe3ZMpBrXhSRKKTSlcfoCliZxqsICVrXeoBiYX4EawApBOKpynfjtBSpg
01JVXdTZcTgxSQSpHUAip7d7XZecQIWDB/rAyy/Etpp8SWGW1wuV6LfFcgOB2KuF+zTHhWhKS0/f
Ri6SKm9JjEWjJE7DScWSCjE39QnoGVR3jIRjzHhSGFuGFFEWkgZSDPkJvnacf+jB/eVdW37im9Mi
f+0aY7cmMEnOfgNCurjZBUSxhAkNuTI6VgH8DbBt1Y+cywK3L9RfAtk++kgqA32oIFAtb/r6OTM4
I1/bJYavFRmMezJNaZli/HJR88lZKs/BAZihpu7ljvjKywRv5/RX0hiDmAD9kLQxjqhyFgy8pau6
fQ68Yh9YABeEbnCMBW/7GGMYtLPcynTZvgq4hmhggKvw3w5o+YKVRzKFIqXFIqGhgNPvrjXENpcl
cNTaWP59JQG1UgRFJfZsKj6U5EHIn4RE58j4G2v3pWeMOZhL8IP2IoREomDGNHcqI7c1TdnPenxs
1LexnZBu1d0EcEyRf1cgFwqinp0W+G5W8vCdt32ulZow9iLtFQAlSnDzWltyxz0g2tNzazZA/jbL
K9AreeAHmUL3v+0zYz4ioga6L8MiZsOroqZo4XrUQQpzWQhPIRkDUs96bVQEQlQkKDQltHIeCSnn
KKm41H1W+tJJYt61HY5SrFs7SkNzAn9F0XRmhxRBh2H7RvW9QazNHATGyZBZ+bzDgLJroK9HHv6b
9lKWt70pa01rcywYHAlHFX2rMhoj4Wn+m21dcJBVkJ8C5+3PNVcSBvFqeUAZbX7JQNEx0/5faceX
BOaet30go0kPEsq6sRMRqUvxLGURZx2fvv33B+ZLDHPZ57EDgN3UQ/PdyVIBOjGGZhyaPQDPYlPB
zNKCvwb6+YPqxk7qFcf+3DzUnmFPnm778PF4Pdvb1ufrgxjD0DRlTAptxPnRjyECdnaXmPXIa0n8
mxv/JYa58YXS+im6CJC53IuH0Y6OS6PZMjVaAfgQrhYfsn676PIVsrIA+SCXLmR9CexqAH+ZkmGK
Vnwz7hckWPqiO9Wbflv8CK9mZwTI7nXgBv9qpmCdKmJeQ1/X9Tlu8QVF/pyqrjC/zz0xRQxxCkCa
A+bvFDz3aHKo9GtwleEeg7ahDHaR/2b02tPlG7RtNlbbwVwhuRRGEgf4mAa41XYkOhl4RiQ3+Vho
HScb2cLBAEUNuBZ5pafNJsP1PjB3qyhCoFvMEN27CmatpNw0wKt3Fvetg1T5TWtRePmV6d/xgqVN
5V6tmbltVVzWab2k6NXqbcZ8Vdq2QE3fX95ZnhDmBqEFWB4KA0IC0LmF+nWZLSwsnF4FdbOa/xVR
K4wfV7RNKNMlLMrl2Y5j5WC09DzK0a2fhs8D4LCrGo3hXXBlgDi5Jp2lJ7/SoLWC6NSHGL0EZeOT
XBfP4tCf6mB6COXfYhw60ZDvEv/FJ7tB+u0HsjOIoOYgN3r7Ks6tWbUpfgjvBjLmUlNeUfFRrjoP
7B878H+hSfo9r/J/5auslspeG1VEG2GGB65xgrvJkVGCAAnRa2oKt+DvQPIg98jL5TP8pH3+ZpdX
MpnbUaLzpgF7FqJqSzf9Azn2u+lceAiwj/iKneaBFs3JPH037wQzRffvEuWDAmUhXL4jVnHdOzBj
t7g8pmTRXekBXOA5t3iNpJ9G69J3MlcpzHPa1jLUgD6qB+lhNrNzYgFG5S2+BsI6OO4hPnfycw4i
ciR2mmfeFywCvn8AvA5V1hRDYWfic6LKPXCFEL2C3bfPf6dcSMFtTf+SwBx/K5Yg6R7wIsV74HZ7
/S5FVqPb/wPYos1oT/2SxBy6hvq0XnWQJBzBFvQJW9Q/kGONceF7kG862lsSm3plUTc9CHxOFd5W
MmepN3ofjSXEY4b6gR766/I6dFVM+Fcn8ou+/gMghU1TtVowYw9FoRQbbYRE/T6ILP8WPN5IVhde
Yr0NHdq/8BSrR+4kC2+djIFU8yap5x4qAzKjdD/bHcYndsAMAzi6jnyk1ePa8ALD7edutVTG4TAG
QemT6HNzsxmIp40ngFvPlFU0e4+WhgY3JJN9yel4AeOymksXhAkzhqibZL+C4Ji8a9LvdIrMpHwY
BWJfNlmb7Bh0tUIm1Jh6sexaDD4ttY4foGzE633Yl/fjbrzVCbh5nPhIG6v1hD1vc5e9u7BEdk6t
bVMl9MUWUT4Kg7nQWVNx3fkPgfEYI/y4vEyyXPdvwoikqiISm+ixZZap1UTLZxkpx0HK7crAE1s7
xjyhteCdjmBXBJefGD00WgpXEvGOONk5sGZ0Mr0nwbEuw+c+nSSU5foDEtanBHTkIol3Bji82hB5
v3qw5/FXQt0kTVDAK20qFo4kyKZeAHU5kw5t+VCPcFKV8ydn2gQ+gWoyy2qyhfCxrHUHPK2l8BBL
J2MG/4fwOx+JWaUPXX6spTsdE7JS5V3ek22H6mtP2Cx35w89TZZwqJmQA1atDOxByHP/zo+LrQzw
AsQOkuu87O92emcll3FCwHGRBfUAuele/g3jcRvfC9bnG9iYDVgcuImCxQJfOHyFeQt0Kkh+X+Dw
pwP1xn1lYVbjUADgUwaQBJ5Y5/LGbt7d1fqYBwHMkbkiQLNP6FsBxIOVp7XjRydp4KGSbZunlSTG
9k/aCNXREQ91h8lCPLTTUTuI7XaHt9wtTf0J8CecxW3HYCuZjPWfDZTa9XKxwyes0B0C9HFDIgA/
YYSRuPWPPXi8ny9v6fKjl06QMf7SWIhd3eIE404ytWFySuWcIuF+Wcp21xNRQaclSxIIoBhzL4WB
pqVVtfhvAy5EYxmAzLMNr3CFPe/wtpf0JYux8LWh0djvSrji6lvT/QyMu06MOAvafDNX62GsXhEr
Ui41WM+cAEWhl5yw4/nZl0VIbB6JKNkUCeWnCIIZwV8ELS6XT2Vzo4BNCtYG8HJRhblOJc3VQS1x
9sQ4d+lbYTwWCScu2q40rmQwF0nT03As/XlxonAgL+QUHYIP4LcjWIh36a3+kgPPg8+ysez/N7Ve
iWXuUhACNjEXIFY8KG4HJ7V29EPr8WAmti2uRiS8TYoigTQT37FK9qlRWfnhgOBywW2XrdCKDr4N
ZOBDbaJFas+bq9982VfiGHvrZ8Y86D3CC2UMHXF8UcrWkrQfJPDNqm6ty+qxfXY6UQ2U+1RNEZlN
jEtSJAX4/ZaUxB5TTs/Nlb5L70N7vCUeGBaAtulEbrdD9+BlyfKied+ObyWZsUpNkaRqiGISiNwG
p7rzKXixz612nb7Tp+pM7cYWvBkl3cYkj0bigGIESGoIed1/EAZsPjqrb2FMl44JgQY2BZAp96Ns
pr1Vvi/wPoPuNDZasUALvkOGCgzlkcvLj2w/CSvZjCmL8yU3MMrLOOTggKmVEjxCxufkJ8odwVuL
VhKe0E2rsJLJmLZglOo4oth7Da1jkv8SgeReGz4un/D2xfmS8jmYsbo4aK/ojYIoywn3tmzlIFw3
My+CYcAs3V35yBsg2rSmK3nMRfWnmdTKvGjU8Gz0UB2p5CgtTwJzN8shpOgr1AFygFGkQF54WH9x
Nm35iQvX4nNTV5tWykLb5BMu5KIOMoZGBKe3pIPgYWb08O+KhastY0x3lneZKonYMvl2tFWrOsQ2
qOS9ETkV8rgQYP7H1THmpivkTm5TbGC8L66iI4BDEAsuBGSyOZlcaRw1//ThV3sJFvhcL0tc69bu
7ShHyhuT6hgaR/Ti0cgcHvxjeebBqW/ab8wgypjMpKrGgo5LUzUG80wx9Ns/+5XkTYVqy2W3a4vM
EWef877/jRn9EsecYCwUEnKJELfM6wHn40gP8UP/MH0UgVX8RJIMhQzEv8RSd7onOamjJ0fB5lF+
/I0V+/oM5mDrEQPy1PAXvE/No2RJMe/8hybG4ZLJHJ+Q+C0sXhC8XV+gMuaewNGpiJ8pxdUBj90o
6UUICzO68Y0IklOQccNOX02PsYsmVNdA28oh3KUAX7DAT1mKVsn36Te1bPURjFGYdD3JoxoGPHmq
992V9rGMszfuvNRVplNm14/dkZcC5MlcHtfVwkVf6jScPEydMZ6rEoTdhXgiJQ99U/nshPlmjlaL
Y9RLxsoaJcDissB3aoOUZqLVro5KWVaFXipqVpoA6bT0j4VArBaM9IkSH9rQy8SjD4AOIxNNrSfg
c4kOE9HAK+nvWn0woy4CsWZh6qB80YDLVUiFJ8o/81A1/YncQqcto5RdGa3LYD12qTHkljxDmWfN
rdCJlOQAAxohg1YmOpVt1YjBs3rXknc4cZZuPIrdzxIGM8k8So+qILqiXpik72yjDR1/AhO1CNx3
CcTG8lmLr2ICGAsQgbepU4WPmngamsESSGi2aOCalNmKm8Ftk8oS+glE5Ipp+AAimgC9H92O1WCN
ceFEAAzv6quskU0SAlDbD52uR/u4LtBdOxW230zXivKEw0NnutfRAXuIBC7BOE7m5RKuJh12Rhg7
gyRbc51joixAswCAnpMQ1Okvw3zT+j9aoXWz9jqJbhOlsWlDPUn+Ec2l2UwUdWfBrKva6RsNrJg1
CtPT5CQLJGEyWRPmrQhMPPBjGqwOHYJmUqRo7kpNYrS7RCV3edh4kRJYYXmtihgGEmKMolaGWao1
Ms3CPsiln8AXOE+gR2q6Y9NG1oC2BbVN7BkjcG0LIJDiERSbmgIg7P5HMRzQwb7vo/xI5lcwkqLg
YZKhd2QJH5jdtFq7K4xX2TBspfxY6OwVH9c4/BVVP2tjwPBAZJX0LEag0ySDqenwvaPWC/JuHxTa
qSXJYdY1k9JTPcZO3KA/pBotdK96vkR/hAUAj8r+OkoNl87+vqvnJ0WYLZrkVlTiFSjOSZzv5URz
InV05kIHMjqSU0hWGaXglZpol1LtJk19EwhuhqaqVjx2UW0agzOWeENCDFVdB/mTLlwbGvqOw/qq
k3W3iFKbFLKdNoVDB4wV15jamCU0e54bXIVxAo4ZhpoJ+rCbfB8Kxr7xY3fqU5cURxlJjxlublm9
0WmyfFGBQ3pXw66lITEFzSsrVJZQNtQLDJqTyq0CVFXRvt4ktzMhdwm9CvLCrqhsVmMxmD6G+aLK
cPsOBBulFxlA2RGuKRSdyi2gtFHPAL28iAY1utPAd2dQYgb0MZY0Lwb0PcmeaJkfldI3xbDw4lox
4+BakPGfkpdWzuEYIzUX4TbM9WNr3AmBRUTfrZTXoLyWkMerAAkxVdZAfxoBcRr6Gg/nErTy6nRv
5NJBBIUsEuIHtKpaBe7WjOmRJqFWOl9XCpiFyH4OMyAq30wQWYmHif5SkrdEespHdV/nrtwVTgjo
2EIwiQh4ohoAKnDUcx9+ZkPNXsWVIhpIaQwMjxtoJSv967pESBPUMCQyujcAGGTEKqZSrhMtXOaD
gb5i2GAEszIJrK6zPZQoHeuuH+WIwA5kqCxR++VjoTGNnaBHy3A+HRZ+YFk9V37gEiM49Hpjx+pb
0E02SLhxbcxgrB5S3NYo8G8yOpz1GSV3UTpL+Z0qPEeFYRYy4skJhDCtbCnG05RSZD8zEyBGO72u
bdLk9hRL1jwRW8+yGJc930H73Tosz52MKKG9m+ZsJ8fU47htm6H26hVgXndVmzQkyvAK6Pc9LCPs
lSmeI4feSM+Gg62zG0wwJNfZTYYT46PLbvrEK/FMqJiXaTwHIl67pbeR9IMVNIiTMMiRj0uv44em
OVmPNGF6Dv1fCol4XutmqLqSz4SH6kQqSZ3+P0RbMgDSMUSXcWV/tvA987KE2/MtK3lMSKiVaSB0
KuQ1v5e5DRBewSufPf01va7Bda5f+bBfhWVg5Fl1E3sZS3qVqSu/NsAz5oKDbe8+0Q3DgFlRWWZ3
4rdRa8yfKQIYnV1qD4P11tn5XY0Ka8cLTZe1fXc4/pLGBo1DC9i6KUCEMOJOGrpi1/lDBxiPWnoR
1Bd5yjgdrdtRKv0SyEaNzdQ1Wojl0bPxhsvuRU7y2L3414rTP+Yf3Hz6Zgy5kse4i1U0T5KQQJ54
kMFjEmDcAQURRF2WJrjkAKWevfaDF+kpvH1lPEa/abJ69LGvaeJbqfEzkmHfZ9mplMhqgupKbQUz
oqLZYw4sirp92yt3Sg5A8ORnDD7tJn1LlWGvKIKnF62T6q05YY4YMBW7MQr2c4JWbXQjSCFOCgj4
mDzwIgLsqqpyZHotBx9Eus3EDK8FcfOqtLVZcgAAbF42VNtu8ddZMt6qX2TAtVnyGpM8eZlyFoGi
kSi5c1nKdqZ7dYSMOewBJVKgCxo6mgDbWkR8rneeJmEIVX2lwltHX6O2hNv1hrwhZ4XbaBYr2Ywt
jNNMjJoW6jMa16quosyVmgMYw3KASNYdSpADxqw02aQRT/T2I/C1uYwVVEJxSLolM1EUiJ2F0gJu
mjvmuSUJ9yKm2KjUHZLm/vJey5upudV6GVsIeJQi72TsdYre5XZWkYUfjkFjWLLwW8Q7RKGFPWY9
Rwoa4vG+EnK7a8WDJChX+gj0+uGcZi8GnMK8eOznZwIlbYAiFeqY2CgCO1RLa+x4yU3eRy9buQrP
clwqQRnx0bruKfJNrqL5Ld7n8Kwu78522P21O+ywcNyKet1oCIBVD/OrmlX99G3xRUdbmYns6RnA
canHRSPn3DK2q29MQ0VMRtwyJcZtH34oPYAqdR77GO/kP/lpVptopEogpbhnpyQFC27xY0THmjY8
JOHzJL0USmcSDFQJneQoIbo39UcFYWSCcLBSercXQxdI3uYsYAY/MKvgrjNiBBzL/O8yy+tkanVO
fMnlnAfHyn5ma1bfXFKlFssB3xyfZpe4AAaxZuK1z7qTmqODPotz/pNYma3ppvBwWTbvVBjbpyhy
HQYzVEEZXQNIVOW5541mcCzAp9+yWl2UNm2gLE9lvF+6ORKvBj0vvymItxLGxM3NnI9TuZi4XHQE
w62nwlFVTqKVc0XZCcDMaLQqzfAeqplhGen1YDz1+ftYlPa/ORZDBpIR0GrQPfGnKQjR0CtkQoCu
W/86V17jYt75hsIhOtw+mC8hjJEEN3vlxxUgjhrlxS87d+wQXQ+A90B2JUevpxIhB6fXHOuzaNR3
V+1LKmPl5lgQpioTQJCNxI7RPSqQ9p82j0U4TfW6nJUAEtLkJ1UHU/YPvsprv/4bD/CvdVDGA8xF
I9cICD9Rp/hfgQ8T8YhqNMDelof4wCtTbM8DIVX6/yrBApk2ehliQCFEA7p/1ubW9cMWnL2BZ/QA
Jyl/B0li+Xgx0uotSH5JCBkvb+rfPBpf8hlXMJSGTK5iyM9PgzMYVn1PXpeKJnJjtUkw/2G1qskH
GZYvqwtlDFTkx2mbi9jmxvkcRQVqnuGMS2XDDWyeNeTcCHbCrxnUKm/GJR8tjshxUKcc36eusksB
XgSyVjpIkgXkzy5v7bbl+tpZxnJF4NkhuYTL3ldnYbgp4YAEhFdu32zOXKkPY1EKuQ+6YsDxxXSw
JGM2O/RftfNHBeSCCuj8MYaw4ql0hYw3wrT88oULTxkz0xIlHJQZ11FEDjLqb1V0u2bJa4brX4a8
OY1NYYYMJivsJ8XG/Wk4O5pGgg9k3NMMjJEguFbDwMkMAJIgekgoD6FyU19W0piTowRg31MPaWEr
Ax4quUrpSzLXZpHcdbHmaMgWasCpuqwumwZ0JZQ5SUOVKvS1xRiHqkFT0Z1rNbAuS9hUyJUE5sQU
PRTnKsKygOo1EaQP86vG4LIvLgbym16spDAPAW0HUagnaKTqBTsRQBYwJlDC3gmP4i6POZdse9c0
CXO7SEiAPJJRDB9Mo9KIl7vsD7J0D+vNOZbtB8H4krB8wcrPGYnRd0OBmppyvVRFU7vwgvMMKpyF
XA1uNocyhbcgRtPTwMgmIYe4VgHLl9Ja6vB0WQ24K2LUW2mKOIlLmMO8rcxBzAA7BhoPcp0Y90Td
GUhRouXbMvL3PGsOegEOzXFwON+wyPiuJV+7ymi7EjVGOqj4Blm3MNcbgh/5Y2mZX4rNylOC+X3g
2h0KF3OP3KTLtoZ+yWbuQa2pgu9jrPizEgwynJ26Jx5An01x1+wur5N3muxlyIKUTKAcA4W4ZBL0
V0wJLxLfrnt+KSgb9hlTNISdDxnpqQcflIUa0L2KPpoFqjgHNx+qQOUO3TQOch8A8vaPER/mYdu0
/LWlbBSop52WaPJynB7QxiRXspVXIAZlA3q76yfVBdFYfkhcbnKUs79sWDhnwVTmAq4/Edu9OtzW
3UER3moEfs0QmaX/BvMAULl3X/vRt9cy4OxKFLSkCha2rE15bm4qXXbiQUf+vN7J9VnIMqCG3ZdT
z7Ejn0Q8FzSejQY7o1ayuMIWzchbCKjAyfW7MGLkriFW7RNTrTWz00ur0CNLqAo3If1ulsBUVPd2
QcEl2Sb3rZ+bdVA6wRDshkZ0CVIf/SRa44S6ynyaQRmcBa0n01/qafnNmroxOJDy4T4rnpNKsJIp
OBJUArFtpjodSqNFoetNRs6xbSKAWGs3UhdYipSaUZ17MdIpWRq7c/46RHfjDFxECfCa9Z3SymZX
gTc4nc2iRVuKIV438+8WQXYZJNYEWK3L92j7Rf7SL8YIo2E1RqoUm6d69T536X7huZV3XJAknh4z
1ncIG1npF30af4x2UVvdo3Cl7dNj0pvS03iFGi4KvTcFx0r8jUU2iKpQHZyzbNDRd4U2CB18qRK9
KRhc22UH+vKW7GU3+vEPQFm2bo0haiq4nyVDQtfkn0/aIFU07JZEUQXnu+2tBbN6vF0gfZIXdLzd
8lsUNsOctUjG5gYZKB576bM5IxXOS+c4mOrJXW+JaI/oHD5X8OaeriUypneMxiiJe0gEtqRd3eHd
fgRK67WPmZr2MT3zShWbeWBspo6pCBXg46wJ1DqV5mn/2V80OFFgkmPidW7/q/6ZW7wnbOv1XMta
oquVTyInvqqWBWQZ/f1QvKpB4QTo7xENzrXjyWG8Kx+gLCSeltSlKNmy3Jllc6NoukNH3tg6TxJz
wdUgntQhxMUzAI+iZxrmJEvTJ8gt84Y1PhNTrCH+jMoA/0wVlTDanwaFmmciCmqtru9T4UVCFqbV
qkNYPc9BZ4aqb+qKulcrHbVwGOUSfQemWtWmrz/5wYn0KM4oqqWIyq4Qyisxm6x6RIP78MsYjlIm
7qEInMdjQ7nQD66IkiRSjNxQjbFLY5uUipHFPXqbfC87hK7SXPXW6CzYDGnEqYJ9PwsI03RcHgL0
fOPzZq20q29AjwPqtf4kNIDf6e5F30D/Ckiw3i8b9e9m6E85zJnrZdwGsQA5ZLqfewwSZdxszqYI
KoFbUcVo1v86mlZLEWqgr0bT3J/s0RVTs3THXY8utBm+kSmC8PCdR2O53Lw/lQtrWglc9nYlUPZB
3NDnI2Z6beO63jcWwp+Phfe0vGvPPO9yw8b9KY1RZT0JAOxjQNrk9wdwGJmqfiq60q2Kws2U9NBI
r0PqW5hPNcVhMGcKZN9yti8f40bb+J9fwdj2KAzoqFf4igXSpg7ST0oO5a6yZVdM7kDJg9m+yO7e
/8FU4fZ2E5FqKqGazuJQUJLIoZzgfBdSLjTcofG/BKnlIjGx/+V2f0ljFBYtnmRqhKk/iR6c7GWq
BbX4h9qJ73yARdr/oJNyOcDv6vQlkbn3c57oaRthfa3dIpHj9a46YRw6B3MMBZfbvnMliyB+w5P2
n1fLqHJXJFk0FJ97i07Kq9Bapr0Mp7KLvXoS9jwIxe+uF/C9qIqBQg3NBd8YlgJkPwLE992JKE+N
cCcgb1bcXdbULcMmwbvSCDpx9W9sOHMcdFFGSXeaxAe5OkoN4GDydzS//5sbsRbEKEqX+WHSlhA0
WGpoTY5mdfqNoZtLbR89ztFDCL/Zzii4jU5oEeLOBS6/z6rNWj6jNkE/gDxThfz8lGPAdwILKbjq
MIpY7KuH8ZwDu+Tyzm6kkZfT+9paRlkK2ilSG0HiMjqS/QpFt7HQFuDvi7dONrXMzVxhsMJHjtht
pfkSyxhAOmbFWNTaIrbsQZf1KTS2wfS2rDa/Uhwg7/4TppCtHZYlohFFBZcEtOlPO58MBAODVTCc
2h8zvAMnuw3dHO041Eze0Wt9zx/T2IjzwQ2CEBV9LsSggN35UySdh6GWhXQ46YkLt31f/f7sPtoV
xQmqZVgI8K3UmY7jr+Ed+Rs+2vWmF7L6gm/tOHGtd1UHKN10H+2Gx6Vdf8SKmxtxV/Ae0u9JGqwW
rGoqwiH8YWfV5CIvZ/RbDnhI58KUHWC4Wv2hOklnfvpiS4vQMG5QqgPPSBHZw4x8yR+SfjiV5CRk
OyM6N9n+sqZu6QvIxkSEBiKcODbCC9HUim4JqT/lihPVmRV0PecKbklQ4RrCy8EaCPsUVpUAjEHU
+0ClcNOm96P6fHkFyyawNkVVZVXWF9spfrrVK8+G9mVVSVHfnSpU4EMjsjNDRWlqtJtstnsudP0S
WnwXh0dd0SXgS7HMZRONNWMYqg4vX6ABTsusDhLsiY2IEbDNnozCFK8W9z3JIIkA45d0SVMWdWDU
oNVS2slK2KGiHez+V9Fu/gnMxeZJYSBEVlRUgUV2KKSieT3FwdidxuvRhfd7Sv6PuetakhTJsr/S
1s9LL9Id1nbGbJEhU0XqFyxSFNrR8uv3QFV3RpKxyUw/rVlbdVEQXBzcr195zqZ54Z8Gh7clq4hg
Ryx1CJz9dicSxyc6+XZZIAQlxwZsfHKjK+h2yRD9arRDhW09lpaclbOf7kTabPcZ8lAuJL6vdwjG
Y+22F4A5PzQPwrOgAjcksUMkBRYc1bP7D7AX/nqns/0ni+HUKSJGOLy2lmA2l2WHnj1U+OKlglyX
gKFVWEJHPtNugwkDAnlk80evf95xEgTcr22+eAxvRaO+HiJDQOAok/R002xRDm+mssFR6EgX9qEq
GOI2eOUWaVPPRFc+P8hoJp98X/RTSCKNsfuGO7LJ7GQfGJKjTYvEW25SPGd0nw57FhUQaS7WCQ9p
7vNo2uR77Qa6GbZF56Bsf0GtnWGw/zy22dylXchFQQRpKiiy1wIYMfsLYZU4pR2ATZ7UqG1CD4Cp
vTEEWhbn1ei7zNQQ9IEEoDReASHYPHUseKgyVlLa74pYtEYuFbDOZmsmojdTQcm1noIqT5COWh6s
Ssm3RTQW5RVBBGN4J9lwKSYF+E3atU/bHVtkCz2zbwlU5BEWBfyPps1DTmXSqd5Q9Xg44UfP8Qbv
9VbNL9C1nNEdn4TM5pbY+bxUkKHfDZVoySHn9MKzUvT3FcNqBifE97vMuakM5jVgClLkEJUv24xW
pgNfhlK/k0EE0aRsL7TdVk2yrdcy5DRiPYwBsAR4oFxDqXPclXvKjt8/w5lvDtECqM00QaZkTilV
KKXb00Jod7yIfqQo2EoS0+MYNKTVXgNDhF8vJQfOjfpU5JxVilNCyeUFsd1pPrjdyroyfZ+aKV9Y
YEs01ER8Z+h48FBbJweiU6F9Tk2XYuxnZpME+gRNEkGlgCj0zL7skKsKSp7rd0SrrQGlkVx04D1v
YT2f8cEQ5ZZwe8SxFGE+ZxsZ3NI0LIqdGsgm5RoQnq9ksUD96BIGxVlJmkTHvDA6AucGC9+qTRgW
VbGr+wFsFdQC44NOhUxvF/t0Rx000xJgn/gQNd99hrLnmwiDkq/DN2k34qNVqxGHBbhG4SoEHXn+
8P0cnd7TXCToztCPq1DYR3MYnrh0tTBs2mJXVi8NSLEpA7y4oj665UvC3YPWyArrtNJHwO6Sc68U
HuECTCE6eFaIlsxMza1IBdCJW6Ovv0EpNueAF29Bd5wLUAEoCD3FgiIrEpmbVHEgSG4e93hKa3RE
a8ddC46wGfFiAnMZL+YMBhOAiQTAjVAFlSIIYH7eCGW1K9QuY6M8tHyvM5sYaKcBwvIIIFAZBayB
Qt+wSC+X/JUzqweS8Z8kazAe5/4Kkuq9F/NZMQH7Y9NHjwJw6VKjG/vrQJQJ6FIU+NtJuZgMEM/N
vlPRsx1SQKO7r/YYdFgWu6AdLKo1N7xLViiaMLKQ01VuuIozX28zdL6G+8hHKXQR2BEFjkHGtyuZ
pRYqQwy1RneYd+8DdakmN15Z7QMueqNeYn0/ec/UrY9v6uNlzT5TQv0uELO82HUSQEFAeBNl8ks3
FJuAdnapgm1H4pAvH3sjETL5XvgZK390Y5CgGQuwlLnnrmkK1zRdjbWKVOIIZ9fanLOcSjyziXwS
MwuK1kkZBoXQFLt26B0OTYTDsBmkGzUCVlVKngN0Nn4/rjMQRnijJwOb6W9eAaaZV0Fi4U34dcwM
bdhlwFWrJzed2JWjXXULyYIlsRNQ5ontWflU8z0P7xMtsjWKMq0Myy41OBCMmQCUK/ThmKKmb8ml
WXi/c9u7CWI38AKIFRX+qhFkWx2T+k2DGBs8qLa6G9SFJb4wceSZIeQSWrh1jf2kBG8eF9YXMVft
izYyi0h+6X3XaORttYjZc14qAHtGrF5J+4LJIg9lnHnQoETrTZ4dkqFEs61nJPlt5l0nyFHlxUJR
4VmREmwvTZLImCb+rESBKS1RV8Or5aSXvKhu1cB7LkLPGAKQyDHxSmbcS48t+/v5e1aLnUidvd42
5ysJGaFi59UoCUo9Sx5evpdwzsqS5RMRM8cFOS+PywaIaIvA8BJlQ4bwxSO5ZqgE5H9oL7ABjnWv
tZnZB2i0Y9K6d11z4SnORLY+PcVMXYcaDcFOC1WdMbCFKVy1TrzriFPuqC/fofG7Ui/Uglh9UDos
ItGCmji7bhAiQuSSR/BhHkXk5T6LBqpC9XKuFXrFbQ0vJiBok6fMbAN532R3CwM+Z4jB5vtT5Dxs
qFUeAcAPV+xYKzolk1eFG96Ig2tU6Q8JnUkSunz95C1KModvO10DM1oHqjCPYqNGpKf58XeeRxY0
GNQqPLt5FX6YswhzHM+DQni0vGuXaPRjZmzmoIrh7oime28KevzRvLrUeHd2jp9Inm0KnSsFqZR4
KNUa25befG0Jk+ZciFbGvvrX2GabAAI9Wk44jI0P+3UgiuZQXnLJdU5c24t+1L5mJep9wJfHGo38
C+91XKFfTFJFQ/pTUER4o7P4GdfTlA7UhR2yln90b8KWenoASHEgjhDbww64VPp2fu85kTh7n0Qs
+gJAI+PeM8DCdMemJyOS9UZHxX6xVvV2HVolvxhuOmvsIeyjSHC9x/991pCex8lNVQyYQdoBbegF
gKb7bLXwOpeEzPSECxpnz9Wg+WvkNoFhHSR6bIPOCI2+gMLsLFDFYV9djHiMz/7lK56MbWabUQ/4
AFmAsXV2fuSPse2ao0iUyYc6oJ6XQyxnF8WJwJnzxAVeKboEAkvLdcRjdRlYieE/jHljbszTM8CH
LEzVJZGzmVqiuV4VcojMhgs19AClPfyd3QweLqwPWRXJ3JlGy2kaAuO0ACZErhdgqBSVf7vNB+be
h4Q5U40Yy2JMekiIQwYyw87s3d6svf4lBQV1zAHrgalrT9Z86/t5eXZansidWQdNpOS9L8LxDNJD
SwVdTtCavWj2nJcCNrYx5wUnd/aFej+OxWHA5B86aiI3A0rJNdCiFubBeQUCjMo/xcwUSAXP1cV+
CCvyWjgERO8taQcn1QRbUmwKRrhSHytnscrwrKI8kTpT0lyVSl1DIZUe8BpXucMBMpwdxxjxcuz/
/xgjsurIq4+R6tmCDtIgydF/Wuz8kb9LVwBsGnW6yEFLemjU1UfA58KhAFo3v58p5zKWmKIfkmcr
2xs8Uc4ripXdGyWA2cGLCDWG1Q2s66dAMVHzMzoK3g5FVohYDxsAMi2sw/Pz6OMRZvPIa7qiTSKY
OzR7iuVLPrih2v33wzyXe/g0zNkkolUHi06BDIDzPA4moMWuUShxBK/yLThhUWUEhuvvRS6NajaB
YlGRhoRBYgPEmW6VBnc5WVAv50M3Hx9vjmnsV1qRKClkDK+oIL7q9wh8mjw4BszmXrnzN8PT92Na
eo1zRoUmB3O0iMZEsFKkRAc4WolCZAOhKSPN92AFKfXQci2pdRbkjp/ny4Z3MtBxtZ44sOLA8jgv
MdBO0FFmI5q8AhBn3hpQpNqgcL42Uf8XRxvRVre+9TeVwV8zdB44AqYsKDYliG8N1IRPiKJgKAXz
PAh9HX9hsGc3vpOxjudPxlpHUtbxPgwm5gHgOFatBu7kwvs869+cyJjpmyjqEwEAqqN5XdgVGC4H
pE4Ara8TFmyz5JB11JLL3M46VONnnv29+IWlIc10TprEKoB0NExbNL5zMcCcaWLIVbewc4y3+W7S
zPQKKErrmIQQEwzaOkSZfgQkDSkC2Fa7hB8gj/f6TtZMv8il3LsoacImlUi2hDq+WErM2pUMCWvC
43PLp9RI+6OgRhtGwAlyrPloFVSboap1IUrNohXNPCg3ddLpnfyU1tcA8XFEd1fTduWOJ4EANnid
QzrOBO2S7saBkQOVqmH7GGTRWd8ZdeKvvFRZ1c0b16sGn15o+Q2vkEteLBDrBOt3l+zqthmZ7Itm
9f1HXZq2M32XDYFA3BSqISp9XVKeZbdY2KsWlMA8itVyocI6tBjv5HAT5is/jC0ZYZ4BHZWhlFhZ
2q2/H9KSfp1HWfoEQFPARIWnBgQwpKxjcwBgj6T3dno7kqqgamlR1ywsjnkISwKurUZ7LH9u1Rse
kkng01x5Fth+UC0lHAmKK1bqIuvPwteTpc9Kpwk5IRNDSKWqb0hKeFmo9eP3b/N8OuRD6cgzxZYN
YkdaGW8zXrcDlKicGkNigHGaTOww8luJatTcBne7r3eoDEtWPDIQf6vg+NQWmDeqyoNfJ8FoC6SF
DpA9fgWEaMsNLbUAqxOMnMqQ0FltAgfu+xew9GVnak8Y+KaRROiIOt4oMpr+gTInREvBo6UvOdN6
TdvXIWDLClArFLpH72rJ+n4Y50N0J99xpus0lUNlVA8JYydMZxKDHbItwKctGUClS77u0nBmakUB
YFEzCFj0eXKoNQ053nhpM1zYJ+aJ3aGolCQdMC/FPSrQrf4itMmT21q+7dq16b212PEtLzOXgGeX
bG9l7qb54hiNwYsM1yMgeo2UJK9uc4DANnpr5+vW38ZWALbpTbPn/g5RBLxTVQKnNiybr6W2hRIh
iKBCvOxIdgCa29xKnRGjLL4gdk8cP9KXhnze0UFvBLxtGURIcyqkQGkqT3CV0ZJqreyWrpJ39tIY
8YVkrAogJjqLJuvZVXcicWY69siWNyWFRDczlMpga9kCJHlt563ePMjmYPAmAegGWO8X1snZaXUi
eKZSixomQSpCcJN5hloc6zLTR6jSYMkoP2vMnQia6VVA7khK2chYj7vRNgVVn/mqODBN94u9nOPL
+mLmnIgaX/aJbYpgNSATvOnzCTYarRGwtHzFUcQ7rnutdDCe9UjeutvCQWe0yBuutOarrZACzNXm
bxb00NK4Z/o0kIsB9ZTTwzTmsEMzF3q+6zW7Xg6AnTXvEIlHCQ+oGRA5/TzukMRo4WBQ3Y384uYr
VqlWrPIWiQ4xAFcXxjVOjC8v+UPY3Ksrq5JT5RrC3D1vjAB3Aq/LT2OpwmABMrZfDUv5wbNK9kTi
TBGJHKl5JYKSLS3Bdok+4ps8jYTH5W3+FJhaqy/Dbp83rk6Ezham5qFaqgIKGGjZhPLRWym72ASM
y20mPg1We+lbS7P3rCY4EThbkBXq76Q0xCgHxCwpYhvAtDMURXEWvt+SnNl6HGqvS/wC368ww1vX
oUCKbVHm2D6pNUw43gwegXOa0s2S6XhOLuhPZIEg5ki+kKQHfN60/tDCvqjdnYDUbgSWgKIWrv/G
+E7lzNYd6ZJQDQLIGZmIQ0lnJoADfZRhmf59awKCo9ZjxcyXQ/pnS0dOJc9sG48f5MQPIVncs91g
Vm+xKfF6peo/eVGD2zDRo6dsg7nj6dKSN7D0fmd2T6GoYcmRBtWCidMbOTq57iPLBSNrA1v2EWAI
6PVDcHApRHd2oZyOeqZ8InSR9+gpwELZt1Z/ZIjx4FVfqI8jusVy1v6cMlDg/Cuo60eJ3TxxEnIA
fmC0wzIhAti9RtjvRdi1szKIomjowhRUMo93kjqskjyF6hbRpcXp2lYBtQBnuLZ6Ga7Ig3dYeolL
AmdzdugUAaEy7JGSDBDnutUV9vD9sji33ROQskzwN+IXlBOJjwveZ32547JbtKDpopTrRL0Bod6S
vXpuHp5KmukXgajA1g0hqakvuOiWZ63VuN0VyV4aFyhU/SsHIAHtWUjey766QDvVHpkwlLlZ3w94
qsKZ71OnzzE+54kxMKj9QH1tGDucHwTxyODHRfDbBgAbuuGPjiS6r6HRSBQtT77nAQlb5S5w75ML
it5OL8+RuHf4NDIy1HopxVZNfbNNnDh6EvoIrbqx6YIhgHSDDqff6vrboBNNtxF1D7DaybBWgZJO
yR3A2vUWWJrfD+7sojsd3GzC0FzhorLCS05a072uQLUTmg2ahxhzeFjk/4I5Pu53373OmXJLgNBZ
DAkP/IRr/ge1cydBwTaFN45VvtxPc9aLOx3gTJux2KXdkEFcZfu33hY48EasA1neM4p/YXTn5yzq
74GewGvivF5Xgy2caGKHuZLCyenWUYWslPa88NHOWYRE/EvK3JNDyZ+sVjykAJvGHMzMDg/FStqo
q+hysfVyYURz541lhZKLoyzZAbffa33XbTkgTKe7EXWo2Xe57tmLW9A50/B0gDObyasRfY+8cenb
/ptsKKvQJE/0WYPzjW5aXxeWfIulUc5spmGEK01HrSYmjmCL98xOvfVPhhvAv9sFLDXUXd8tgSdM
G8DXxfDxJWc6LqyIoHkB3q6QIfeV7Ai7BByWk8q1XiY3dc6bqWY25NJD3XCgFuDmXrN47KDeRWLu
qAwQPhn17KB6yiXFTHiwOlTplkX8OlODdeSTzTT1/vO1+y/vPb36+WjlP/8bx69p1heB51ezw39e
Zu/sUBXv79X+mP33+NO/Lv38w3/ug9ciLdMf1fyqTz/C/X/JN4/V8dOBxYDh3V/X70V/8w7422oS
gCcdr/xXT/72Pt3lts/e//H7a1qzarybF6Ts91+n1m//+B3cgCercLz/r5MXxwS/OxwDVv22eo/f
2fE/fvuf8vWdlbjDb0f29tttAWTjI/vt7fibUTP/+OW278ey+sfvnPwHaudAaaYiEU8k9IhjWrfv
0ylB/kOhIiVA0lB4lNaNkD0sLSofP6N/gEYGpf9UQ4moKIoEOrpM6+mczP+BvjRFhhWMDlBMrz9f
0KdP+fFpfwNx0lWKoZT/+H1qIPmYjERBETw0FhEEVdPQ7Davxxq6pAuS1N+gKJ/TUz45JCQDT4Ar
uuJeHf/oaiCDJ4DFMKfD6QSNQtrr03Ehgmy1DchKoFVVOJkC/nrQs/w8mecSrmOojv95LxIBHCCq
2IDANv8KpKHWUL22uqJqHllDw5IbqY8yM6hIcAtU69aIhji4H1xA+9KYRY8Nn+U6JynZc5EPL37e
9i+5x121BXHfmNiv3FwBGH8K/O/MK7lA9wNDjMUWMOYpiKllUDG0CWeJose983y471O1e23q+oHm
FTsifhvqcVr5T2CJ5/W6lNBMy8ixiwJ6rYjgeOmzOl4VilKFBirLbyjtsl0kV/Q6GP8YKlOus/J6
ur5UaLiX+3Y/HU0XSbFHVgoBHLZSKPTnZUkp1FZFGWf+vC1sH99oRzHTTwDetWBgwWj7tBXDLsU8
lJGIV3kUmaGbdqZmYbpJjCPBRhXV9AJZjXs5jbx7z1Vbu1eibFPFUXjFKAMhRFJGb+51VMnqa6j0
lTE0iXyZFWG/iaI8tykwK+9pHt5OF+YRf2B90ty3wF63Yw3pdAlNS5ccAJoML9WU1/6HUNPoTZHQ
PqIlanwVcFyykfqit1G5rt11iXI/XYHS2uuOE7j7JAx8W3Vb8H63YIERNXUwuqhlr+qw6jQ1fCOs
CMF7JvZXkhppa5g1xNZUr75LE+lpeqyqUy4y0jYPiTIoluQ26OQJFHrRtT1wr9By9VLkfw6gB/IK
MEGueZSyrDGXwD3WRe5tHNGXSZrbSAh4ddyDHBa9ldcBv608sbnI4oxDuD+OXkJAXk5DABWGooe+
W11HRZKttcTNnVwdmltA279PVwCNaMMqqXmUgxR4jnzIbeOgDi/aJo/NEsvijpdY5lTAuwcV8rDz
ynBAaXU17LLxj4/D6W/TJYn2TqSo3k5Xffzz9Lewi6pany6TxA7l+EK++vVvijSemf6cflkOQqOP
ho41u8e5+4JwxTeZkMngwcADTgJO7zv9q9pqkc2lOUC/JjE/L5iNo+85pPeY9vMe0+8+hvshevob
zUpvV7urj3/2ffnJF4JQV+WUbKSo3SlR7l7Q8Q+157SL6VDwk0tXCasNQgiKpE8nCo6XzEpTmDm7
mEgimIJY+Ovinz8Z3OjGo8zbfNx0+lnmeZ7Vc5FnToKms9MJWayEbSR4q9kPpsOs7O6avhzWM9HM
B+s0D5glYzrxccsqlMIdrcCG93lg092YEDwNSsDWbTfI9snO92vjON0ooBo+Kw4QX8nYbMbtCDU8
oEQaFcuJSyQSsY9UDah6MfDqdZgiMRBW6hAglC4FFknQJI0eRpKyA1hm/OuvaVXh2AUdisyVmxQr
JgW7FWgXOt/19Yh6ZFeKA+hCph9OV4NSydNjlQMD9yRi+sckROSu4/EtEq+9rKSqv+xaPr5TeTDt
ci2n7gLC4rtArDjdl+J2M52NQzEyO2wFq2G8mOOCwcITtPZ0CNwW1Pt4lWZOhwXIvtcJieHkjRf3
kooaWW/oUJyMO7vQ4xdpzz9NR1hK9IoLsvV0RPhSO5TqXTwwsTVytdebQUtQzoXfiRGM5iFJrqYj
tW3f8ihp9tNR02WyznsNHJTxUrl2KToaS/QKj4etF4HFi7WqTcLWvxgiLt0VsqCLLNJu6SCpt03W
g3Ir9W+mf9Jc+VmjTASXD87xXo0qDjn2NtOh5MdgpNJUzZ6uDZtcdFKwiJnTYRcRbZO52Jn48eac
zysXdU1vpp8WTM4ODQrsGoYkn0EF3soBNHA9nSQJ/9o1Q7Gf7oNG2hQ7Iyeufz4DbTIrQHMnOqDH
xx1i18Fiy82BttotCvzZFsxWIOwqO9lamK3856AIdlGwyCIeSgBGgHILdZ4IBYxprNEGwPwCzcA/
0ORgoQqhfxu1SfYVF79MR6onRbd1r08H6Xg+laSHvspAnjRdTVMQmnsNW00nffB5ABn7z3uVXpLs
u6R4UYakudX4PLr1RV1i1K2Mv+7jhuwgCuWLKyfNOmYZc+SBa2/TJPsxtEB5HzphLYscfeRzMDix
EUu2FgdQMjGpAYtS0Tx7SERMlxKV5XqiNdEBJUMBwG1F4OZ1XXFDVFRWTJcoLMd+OJRH7KEIMoht
fIEUDdmWZGisFmQAmzzywk2uEQ90bKn2KtB+K1ep/1gB/cbi5CLfggc6uGR9w6N5p2lfOVCMIT74
mjYInccpGS67RqYbPhY5SwFVHfioyot2vBdYXV5h9wi3qiyVjt9H4VrwXPdaSYf+5z3CqDF7Vayf
pdYTTVFA10NFuKtg5NhBoTMo+Moqu8uYW1zAqHycjvy+aq8CJQMZGcnu1HZQbsiAWPN4BMTp9O66
7tVfFbr/ls+Db4D/5m7MJ9fn/3R2Pl3lvKejQ1HOb/X/0SMaMzL/+adD8cUjuk2j9/hYf3J2xl/8
cnbQqv6HoAqAAIEqERU6woz86exQ8Q8F1ijydYBTGYG0P5wd9Q9sKujOJALIM6kMuvYPZ0f7A3EV
hFXQKIFT6NcV/h13Z1anAVcLJKgEXDDoXEVi+EsAeMzdRqFSd4de2TaiWaI6w5dXTASSlqSA6Fl6
HvkebTAmAvnDQDVTCsAkSS9fBLZkiY9BqBPP68ujzMIAtAYiS5+03aE1lGKF7TFU3kfLxB7MwGpL
pnM+ehYKG8jVDBEBEIcGqAQcYbOvAv+tCRFBExBAK4y8cOT4EeGBky97bsdfesDZhh8OWkrrqJse
UDBramq+iYahByXWdAKELLAN4RnAwdTp1PdQj7Hh01W7FC6ZpdW/frJZtJJXAVbLS3iMcO1fDWZk
odPYDy81o32tzfxWBCsmulxXLb/0gcbcw3cfaBa01ASOMTeexl9rB4GzNRQsAfrBAJMsC0yZbUfq
gBjwtGs/XAn8S7clZgX/zVSMLrMbZIa9KwmMj4tpk6kc7LtHmwU4XT5WxV7Go5WxSbPrhIBScoWC
KgUw0q3JD0a7980GbZdlbGfuA89tJBmklaac62liMk0faoSnr9IIbPWJFbUWtbLoEGXg0rwBG2iA
5o4AjIQgFF2BxAglxEvtkwI/frbvhjC+/RNzklNAapqFWIkjA0OUX2geoIB14EeLmiETO+QPOXpM
xGchugGz4kCOCMGLpV4GK9k/8OlLCvJOdNQ7NUgKo2ul3AYUixj5AAm8lBtVAlCxHhWr2N1yoeHu
SLrnok0K5CPFaDqjQTXtjccuAM8c3mEPKe5orld3PX2OIzMjD7UCsB9sO3a5FXfRbXolBAcF3dQp
rAGUGhr5pbtNmk2cGUloo4NtYCZfWcVGIAYRLXer8CvPyLq1Z7eJ3u2r3AipGd6g/CqyEoCqb6s7
AGHf8hXoJ620QK0/Wipt/5oGV37kKNy6LQ0lXMzzSQtzmkB3n751FkvEFeWhO1QaCMke/OJWACJz
Emya0vSrg6hcsUYvBeifbWhEqNa0VEcyE5TGo8aU+BtupL+0AW6DSHeIgpoC/dP8vvCkvZJYbQ7Y
iH2XOtS7bPKt1q2Z9yB394F6+71qmlUXfdEJZAyWn0yeksggpJSgO/vOAtS4VUdruCC6lK5DUxwe
YW2GlZ4jaQlOzeiSQ0eue4/A0lJWevE5ZsGUTuVSjYcJdqjMIN2CWFVC+T3X/qgrxch4XbFGDY2w
Ewzn3t9xTyq3rdsfscHoksE7Bqu/LCcJuBm8QAF4MIf3puFQtkLUdAftgOouSQf+OQiPjfio6pie
cHTCxc4padwAvpM528G8SEjUAs3s2MGEcFcUK0SJ9CBE7MrmOGTo7ax2JMmqzFpFugC5hLWgp/sG
7wWln3pisG3fwDLtdSuV4KQDofCiS+8HQ/Shf/jtEgU7WXpHsw2t41WvUFGBjsKWXeIaUWKOjJYj
rCR7aJmNbKaSrxRdsDnRrFpHEwxgjHdwAAKTkTVo29AC7YaBrok3fb5FYEZC84gFgD9psEWb8689
Zvj5Tlu7kp35ZozCkgpwVxdpuIuJLlj8imI6HpA85Is9S7e4W3zJJ49iYnTDetw2VMB7tys1XWVO
270uLJpxv/ruc8020gp4gZpQ5d2hLnQ1sUiPCN87vk9tSTbzt3m8VR5cUzVV1DjzTiCYfWzUNQJu
az9e14U5MmTHKKCLLeZEwULT9yxn92tJn0zg2W7rc6Ffc6CFPPio1CnW0oq7EC6SAK9tJPWiC8aN
NItm/LS+TsTNdlAOaA/NQDB3e94pAkfKzZazktSJy1WuXZQMIRvHrx3vxo2Rb0OdO8oSbILA3B0S
7LLuesccZCK+dx27Fgij8XOTN1mwYo60BKc5I5/7+mpmWyVfRCHvytB2FYpSPWFdBDd8uGKIVtgR
bzHieJZmZL2RlithWGfpNittirWvQ/tYLtqYDeatGODAVwszamFBzau5aO6XsTw+mDA+WnCDDlgq
GYJktMmPbF07IMg2i0KPL10TSXOj7XyTE0B1kT5F9lJJ4gwN7ctbmvfv+J7fC6THw9Di0Y+fw9tW
AUGBJaIy0sp4dFdzoF00Cyu7j49a+k6jdRGiy1O2w8z4F0okZ/1EX59ntjeQvvK0XChhtwI5LC/u
AdkloXyxMapoFUWICj2jcQHp6KWq4vOb0sfUnnf0FCxgJQC/wD+JpiHCAzR9LXaw3NkhctTKoLwR
dRtEKztjINssWsnemPaPX5lTRwtdXOJZH+LkWWZbBKGxjAY4rGpYkS7sBJRTGuS6H5m+2mw7Fqc3
qzI5BruE7HIYG0Ctq8xS0/tHUhuggWDQNYzt+tbVG04Hnfn3M1hZer7ZllBJSd4RGVYoJ1kk+REI
t4J/BL14Zo+IzlG2DZU3WlwHq6a9qpHRYaBWRV+Wzx4Rqkco9L6xmNWHT4Pk+M1Lxh0i7ti7l1ns
wwpFAS66yDLwulCzzAwNLA6ZfAO/oZQsJqyZVVk9ee2EzdDva8GO2VXYW42F5Bm6A5gB6PnaXQAR
Wfwgs02AUXBZxSI2gZCsCLhubETE+8Q10QR6IRJ8Fz3otnH5okpGjtU8wslte97sS5RvrwEgmMCQ
QR+20qKpXawSfTh4S12xM0ChrytnthWkJSKbsVaNrkGG2K0JGnMq3RPlMZR8Y0TZHlvCVXYZhVDG
TmV5xZ7AwzGiyCbDBd6tIy/xA8yADb4+02y/EFIhQMAJi6qz/SttO5axAw52XR6WF/CkNr/ZqCcj
/sS6rYGL4jYFZCl6YzbZJUiyOP+GvaKhwxLvpR0ISJp1Ja8xbSLZqhK4STvRjl67i8xoH5h8FTA7
f0PRxMELbPf9+yVzfgaNERkEckTQ1c92I6Xy5cGtWXcYS+uRHvWuUCdtA+Yru24yQw3MMNrHgiGA
OUnQeZu4eo4adMfXdC4wCbhhUzg8eiQ7ArWWcY9m1RW/PtTH49GZhyOHCkU0ES9vrJMp0LgNg6s3
wHYbxBtfNvojkpOoMmx0JCCU6kpltgBDiNtLzIGlk9iCfNBM7+X7lyac9XZPnmrmsIiFN3DAS+sO
4PepeytKLFqgxjOyuIvcdGWLFKtAdeIjsflVsiT8rK1zIny2E3WxFEipm4zryXWY7duFuwUg2TUy
l4BpjoMlHbMkbzQbTuYvCYDwRTvMEG4VHGm+giEsd1ZbwLIeNT5KbLRtEtlJu1FjQz4MG82pQOBO
r4olhI7zRsHJ0Gf7TyeWNE00DH1cSqzB6DvgkStXRL5S2reU3ZAcNEXZW28WwFsZ4SySGoTg/R6Y
UnolP+T9LpPNhckwCv2yvk8earbpcF7UKEE4TVGfvxJjdBrHsLthGaBZVXBAomSOW8b3Uqc6/u+k
zjS/P5AWoI7YiuGtgQw4hsd6ww+PrggSNvwTvQ7dW9+m4fXQemZUG9RhVmCj0SEN1qm48tV7Et52
SARFbB17qyirjE42tQXD/LzZdPJyZsp/iMo46TQ4aeiFVtdIs4NeKjO7FSfZWm/1ZiCZIIHy7FJ2
Fl7QWWv2RPJMxSuemJR0DMh2duUfU3/f+EiIgKBIB26AEYDNOt7CJaoAoG3SERUCLq9dcJZgIW+j
7paCC+cDnyfPM1O0PJWHgMZ4HjAZDjoamEVrWHEGigVGvYr0ycMIK7yIWDCqom/myZznNq+lSskz
zBPpkK1TzVAQDfRs9PY2wNCHbaLu/pe071qOVEm7fSIi8OY28ZRRGUkl6YaQxXvP05+Vmvm36tDV
YmLmrqO3gYLks8v0ihfNMerpgbGr7p5rD+L8VItOYgcMfGt2TG1l04HLYOLKgUcC8w0Ak7nSUkpL
M0rOEvpNnhWkboEQMRkWDsE7ZbjPOWDY9onktDbqIzGFlKCtDU6Qk7VPYaHp+0eOoGuK6wAlTk3G
awMKDIyycrthzaY3hGxX9WjPiWZKNqOgb9Fjs1TNPDV5KDli6rc6QFm9j0Vghg9iNIr+v1Npo5lp
h4IQKjsAvagpiMY50AzvVLy5P05O6J9iDOOSt8hfkypd++jURcRu2jESwpZORmQnhVAmFvoaHQVw
vYFVCIrYyAAeKF9lBK8VE0sf3lHUCjyBhJ5x/iuFC6OOcWp2KutzB+6lZCugkgaYYFnUw2ZPGyZf
IZwEuIEVx3uF+YDQTAk1EV8fNmvkSZ6Gmt++hEWchnu6P84tXk/yldMvAXhM/yUqDH4HTpbRnBqb
MSGqLKPIwehGQKlmtpMe5yYUv9FpJoYS25DlU+x6jWRwewHwExvURTBXil6do+F7el6Abyw/9tGr
WsUkEI6zGJKY2prNL2JIJYrPAYsRfvSAGpJlvSI1WnEvRHZt+LasS80lNN4jQS9iM8P6IILnlSSB
iRXBtyeLIVNX6n056xEcvEcw0tvmUXQwFyK/B9/VT2ER9lt2HoWIQ1/CpwYYq6h0I9YUnAhQMTPN
zDnxwNoYOlMGnNBFYzIafG3P0UaRzd/v5PaK8OrRLtJAqDBM0NDuQ+pIAp+bxK1SZ+7tVrM7EDhs
1kwNmMdBi/AdIY4r93L57MsnaOCu07rWqtmljpM0i1h+0Wq2NRSI1FkTtOQnEpx61Y55g7mDNXdD
VNQu2EMxOu8yotUJcOi4iKI5m/2LxqxGz9vzhZ8HtFR+aqEoygnFd16aR1T1yVbUwWaIzPGtJ0Jq
Zu7wztUErZgiHFsdgQN8sFFfzY83e/er+1hEcUnNZ1AJETs0Sn2tD11DtEuFIQ+SpBK54nvlhhvu
ITSrC/TZV6vclZJ+CaSUB3mW076gScS3iyPiVmxqrJlgvp10R248Ke1hjO+G8iHSsVLmMqOwgJuY
Y8B9PKynQGGNnGCEPPRpUNYsgMS1u1tG9D6QcqXHKW6N4jHKvAL+mqFyKqczJ0ZkKg5VeagTSxIM
f9xWzabvdlGzqTuH8lEs9Jmfged3rp+9JtzGr16gy53zb01q+yLVY3uiWQGWWyPY8f6ZQYDJMOVq
68dpPjfcfggOFYcV4uoyeO2dL+p5v5CLTJ0Q08LtbEkWbG+2ss2bWJDrvtEBxigYgyVA5gB5oQ6c
30ODuHb1RULo8qRK/BlBijZS3YxM3eSnln1jhU3f7zn2wtX3QRHBM/UpgbYx0x+r3KmNmmmJaucS
6D1gEWuIz5JFcwd6MEAN/H1YQAiy9aba5f1XP9wM2YlTnvvy3JodaI5M/yAFT0l7H8gmoxz82mZc
Td528Z0UfPz+C9dqTm2RV6Q4YCNNRr+ElaRVQisLhHIlRV1nUXtOOo2b2Q2gRKvxf6VnXCp1Z7U/
Sw3/HegGsz5Enuhi3wLuR2l3q5ldWalxNfqirzrUgZXHVGq/Q1jrjhYTmTED4WcdzBrNnb5KSIQF
ZPjsOex2SAvNKciVcQ2M5Un3EsGgFjkz0aEuPL3A8QOAK9LY0Sb8UEAa2fbOdIhFS7ORJ3fiCdoD
j5VLLSJigOegOjDa+T7ChksjBbwA7/23GusE0L2M+W56w9BGILwDr5Dksd7Boavg9LRfS3G3HzZw
NWBCwmhxqf3CFR03FFo8nuUdMmqK7FHZNZTDzoJCqif1PkGvk/SmiB8uYGslcmbQHaZ+dWb/l+P2
cyOLAlhLUj5oquDfk64tXcZFAFUgBB0Be3HSlzyB54M+Pv9Xx/znuovo2Hds2SsxUge2eR1EHh+7
BMAJnHV0wq0EgD5WJ1GqC6rJK2RVLGUJpf3X8kn5ufwiihWFzDIpBI/QimucwUKtnQWywW77T0bj
4cZsZHqK61rYTZgSmk/klvQ+jx8zfzPk7trCQKGN5J917s/tLMJaJiWFokwYTjUmAEi9Ud4n0KcB
rSjk90p7VIItpNKVDrpMhV3wO/QGwEXwlphsBs2sfAj/Jw+ljO7FlTRXjHZTuefgWtzZPEbI8pfK
mGim2Yj6FVrYircEQoeBPYNLoWyA3616L1PsqLNrbaNIdoAlGhyd9N5keSPQx/A8dRtW2kK0V+Pu
YmYPRcZZfuIxP7Jl+W4e3Mg3pOdqgpjg9CkA/+L3T3l2kfz9XpRMSiReb92k2xHk55ktAmUczmCD
MEgFVOxjbE1ehX6SMTu1el9BfxxagyHAEOYEFaWXwBAInT+xJnOJS4MVQSCA0NKw8yV9OkAB2JZ7
EjHPFa8PAtbGhyzYxJXua4Q1qO5MqvccqVQ9F80cKbuDjboxSG4yfgkyzDlWHeqltQOxKMaTUMrD
IcLqqvry7bZyhCcmMKpQV4++Pb3MgEAlDIkLL+p3oWrxwM6hYWgIBgRzts3VU93Cg9vIE7pZh9hQ
TIBW4+/rR0idJhxhWVK8lbAChWlt6Km912YOB3V4iIqlFiwDagjLQhcscxuvhvYsxJnhcKchIFly
b6XRGX7GNFyuhIS1mLhICXGptF1Z0bkT3RmytA0fcaMMwQ56MnJWT8HkXUm3C2m1/xtE/JyixYhn
ilmIKcON4AzXUka1O96mGLvWFeB6qx7YbM+p73L9Hjduo+0LJF/MjBu7xoNDN+o7+fDI8pt0/PCb
l1l2ec7lZlQWiZ1hY5DAUXjPkwq2oM1ZFtGnQq6NhfSNfK8AwSZIhSlkB749enPm8c4aiXRBof7j
ty0Jq2ohSXB0QZKJXckqXuXJqMyUJ/19bkBcvTUYwU1jPZxdSimAzC7+Evh3s2Ow9MEcYPiMrYZx
GVnRU5RHaEsDEV315FRdQGZxr+ZOFlp9fppCa+Uo3B4E/vNWvr/9q+pgDpRW5FpkhwxaGgVRPzk0
NiPUk94rNDgmu4lFcOxXrrr6vBa5MJOqLKx49BM0otSHUrMKQNhY7kXtcRvpy8Afy+p+gsy0DfJV
bFSIgLqUYo07tlshcfJoJC2IY8mJKTes5nDlJtPcNvFUDkCocINPrdY1Ye+r98GqB+9KxFgKK/R8
DrEl4NrRDA2mOBohsHhKhsNHWsGZQ4xvIPCGUiJ+QDWjMA7L4VbI7+9tLa1Ki7QqTJIfxS2eYGMy
/FYtNhKzi1vH520phhXwRhhwiHZUay76SMa9wLnq/MVg6QO27X/gV/mXifvPOVrk1ZYJClmcUWV2
6Pe6rw6m8zOyXYo/w0Cq5DFkgT3MeMn00oGRWANF7V4PebvGBCkzw9e5Jh0gkafa4zfsRVsJPn/p
439ub5HC1BFkuLJAFdKYbWj4nC3hcyKZrcyEmxNIp7dfo1mfxB6D0GyC7+K6af3tCdvPLSwSTZxD
RQGkKRSiVIRQAIKywzLT0ip7VkFxIsLssL0N/B4LVqgRqgAtGeqay/zquVmE/shn5NyPItorR3sK
9oH2smSz32qo2PXX57LbU+2wCeIILSWqAirwpCjmane79hUt0kHX+jMosngctFpIHGH8mvinrD+B
afGt7KVzkSuxpmIXAKTte0wbIkv77+BGP9XpEiPKzA0vROV34OYsDsgAwN66z9AYx3dNcGogBVhT
dalmk0Rrq8FNi61Yb4RuRzUjoSfXXSBfsfJt3269/zkpS8RnW7VzoE24KYDXBMaChgWR7Sk/S/W9
Or8I4ge8pOJdMLlUzRodW7ztgctiiaA0pig8SsU7jACMsNYHnhQW1Mn1lRuke+VfimhK5r5uKVO1
EMMECqdnFSKn1hzYZW/DrS6roDVjz6LLSF4EM4DKFUdrhCTjSW4uabLJ6vMYb0rG+f12/rJw/nle
f3Q4PFvnEp7XfCdCmUJ10wyiZmjo7cAN5zsBf/3+L8HvtXbiLzP9n0svwrCfhnJRCZjRFLNTimYP
Iyyu2zT5Wcw//TEjGbfj9ZIuOTqTk1/CISR4OXDQGfalcq6kxza7zLJIqMcqar2VF7UQWvqjLlny
GDmxlzVpRs1Fhzh031BT7I9BRR5LO61IUjhc+ga0sGzyKKHI6qhjpbyQF3E3wJy+SnK8GupX394D
lQ40B1rt2cwMbLuA2Vh7JbfBlVef9CLOthol3/G4JAVLp4fMHJ34At18u7c1UGZX5gt/WSf9nIBF
QE3aoGM7uk5CWOcsWS80s1PNAL6UZkhhryACBzzGJmalGb+f+7+M6H4uvQihQTj7M08HWBRuHJR6
Ub+W0l0Q7xP+XDMo5oRLmt0JzEPMXuBXRUQoYCYapAUxwbEl7dKbah7rMyzKuzdGOKbJl8lLJnBZ
gGeMzWkA29IqrBLHcuyIyj5n4x28iH1hxwlnib/0XaPX4lkMtrnNrFSIfwEz/PPbltCWOu2qkGH9
4cyce6Ph3Awt4X21n3ZU4pXkuHKowz6mZ8yqBdBxNnmsJCpAkHszTjar8/eV5P09ZLsqk4VYLQFH
R9qk5zh85pywMmvlOKQZALJlSkZA4wYn66yBRcsv2uOamqBAv5RfYi7V1riOubIYsT5T4VMeMLnD
1tDq011YQA3FovKtzSuGdgQKdaCFfM0xqfF383dlOnacG6lmXBgYNdFPr4PP8lR6EprNLpz0jqMF
z+pnodCC77f7XQTlpGRYMZHxAiuVBkcoXWPWJL+nnTcK26nYs9M2fqgN7BAb4ByOXXcStXM4X0S9
Bxk0iT5ZBio8kaekx1R5qSDPmKUKwL3bFjrReb8fm8vIvTHwGRiPM4G2gdzvuhCm1cOXWEGJELQN
GVaXw64AUb6e35XCEbM30GXwiGDpMhghmvg3cMyk0E5ZoKSS2A5VImOgMbh8CEWeJnAKwCNA7FT1
KrBDwQvRGUO68VjWkwGuR1/ocXoQoU8TYCMG8apNA/8dUbWaeasZaXbCKZD4I2tQeFo/2gmDzTL4
AUzoRQYTbbTZToASUEs7aE8y1ki8Afw3Ks8u35TvsJWcQlscDiXWScoWML8GqB0UZaAofY9Xk0nX
0Fpi22SCmzuxp0kCtPIANobuy55cmjEelwkHaL99UiJQbnyzwGINWHfOBEUi5JwO0Fw0KtG0xUEY
5m3aQPKrfeq7SB+AWYD0jq7iSzsNUI+X7ph0N77x4XuI0eW4qQD6F4488JEJLj58AetQr5q1/mVB
+RMGFvm1q1m5aSnqmj0mj1xga/5Oeqo/muPwmT1EO8TYR634oNOjnoBgOyLsHpoNu/890q4e5mV3
IzNpJYIgf47pWApwyBYwtvY1FHSxRGz3oNI+QPz3rvRfoLQv7/qnSLL4iUDprEAnxJgz9M3hlPQA
96Lqod3Ac4ttbSzQ+dySB49n7DkjueBMvcMHXpOYmkKiXezDmcukloIhxNU+gd3rcUaeEhQL+IsN
ULnTgX/uOTO9MJoJgyvosVW+jVMahsc4cSVMmJ9VzRZe+cgQim8uV2QJCBGN3gHTAqzKKnZ0paxX
Fgk/6mUhbRk0xzM2a4hUAj4jvQYcHTsOwW0sTocqCsqPxNAOETpVqHut8YPW8qKyqAA4rRTFUEUF
ACRewAJXFctmAwy21deXANKy2ePE7erpXCibCN95BlfOzpk5L263g9HcF4aoHVXV42svn80iJnGj
h93ejw+xMUBfGDvBlnvu8S3WdFCWTl5bv/gmw3yU433fQ/FUMbJwhTOy1mArizojH6MZegnfc3TR
axrsMSKzjSxx9GYsvusRAndHIQbec37LYPp+kWwfNhDv5Z5NdCgLotLrcqeD55y4lwKMxJjT2lhx
NWcv6hGuEkJGbPDuwW+MCrsDChFakPnWh/SsABCvQhhsmjgM+/tHn2iYQ8i7mjmp0wmPjvmsMTxe
rYBvFqDww4M1saLCLHaxOC949t9LVPGFVoOCU4mEMWuT+wKd+Mgc1h7C7ZL76oKLPM3WSi5nGfpa
aovrA6+iZxkP6hTfO8F0ZAogjURSuUVnKvI+4E8Fb1ZA/P8esG5DTK7uYpF9Z6jDpDmnDd/dtcKT
RnjOyoMQQeQVUnPue8rZMevO6hP3Gn+3Hmtl+G3UztUdLCI3k1VBXWU4DFMP9VEDkzLI3AHaCDz5
6LKRAy5mHr3G4yUHltqYMRS1YkzRFNQ0kRmCZKTZESAN/cmvdglAaZybFHeF5krMeZo2uXAfZPoM
vlRqx4Dvj6dC+pcUHNQKbsuF3c49V79gGfSrrIISF2o+udnmynsPtug8n7XG4Cqvskd/k+gzCFXF
IQAyJBa8Jt2m6qbVwF0XRk/wnWJaqfi/bf3+KKqubmkRXVHvN0VEpzfNBPEXpSFTjYSi7GvZLrCt
xmD9cQA2AZrWKJEEwtV7fjjQeMRU6soRW308iygbl0mfDzWibG/Fh5TF2u7ClO6Q2hHvKJmVWgX9
0kQCPd1uy3BozXd8dw4qlJ9r1eY3zee357IIjtjxtm2SfQdH8PQbt63vC+aAtoEjACuk7ClJ9yX7
yW1Ed6gddT5kzTGenLrYXITMjjM7BKjGbFwtdHhIJEDjlGFIULiRZnWl2TP2yud5s51QqXkj6Kto
HBaRUuz9oAliFMfAG2e8x+tCZimQzzcqeMUUDywgr9y2Z8E3RnGHMVzZ75r4/n+7iaVXaM7VUwmZ
zwGkLXcSkPF0ETvpInQw/sJCCu40O1mzA71B12iUg1sUK8f59u7t5zF8E1GuuqoIuKI+8XEHjSn5
kJADWTSwwC5PsBwEV4q3uPosaZDfgeJWmRs9hPnEYhumx7yDCOBjIe4jpLKSM7vwANucTgJi94Ep
P4FYm1Fij4AkxjtFw5q3m3VGAnXaEWGxoxE/IWxxkTGuxyQ2PviR1ceg/phYxJUsIM4VRFxURSH8
fCq5p2D8TEGPfesAhYvtatVI9NZpUCUkJ6pOKLDKIlhDky6KSz5kz63VmXFvd0CYQb0gOM4bIBMq
7Oa/wpOgB9wlHXfReY1NeDNlXV9/EaobTam5soemHYhrEMSu9AxbgxzbqZIIMLYW0M6mxnQn2SID
YjyDdpz8B5zGW0PF67tYhFttnEJNyXAXFLNfgXkGOyDZ1BpnwlxalzajI2jGSDfFADMQrcFooh4w
l86klch2M3le38kiyoZckaRjFuF9GNI7r+oR9tO24PAYNPi6aDSGaOUekGXpXtJjD25+4X9DJVTh
7iqoPAvly+/Ye/VhYF0BAapJnrFNabco1ncArvStLlHXNAG7Mp1z2y16Hc1ie7MNnvsMpjtyDT2A
M/7Z4GiGFO3T6kXgrNWRHi1glrH2+t7oP7+6N8hLpUw6KjNKi9kqD8NnYUe6cpSBDyOBseaidnPC
en25xccxDP2QslHBnpXohdXFzIAuCaGCmBcBIEgF+h8yyOwtEvKRjhXFTY7Nn7JReVAHwNSipFdm
MGcfyk7GIO6USFgJ5jep9td3uPh8IlVI5LHFHYJ3tW+cdIsVJazoda12JBAY4nsBGw7q6CEmhx4D
B7XYtpUXwjC+iLYF2P8F4S7YvcK57RtrxQbA4uuUDg6hDPDJutnA4gMxqn0JzR5zkFBXOko0Y1Wb
tYZ74PU7QHjeCs5LvfZL3SpHTu/ugWfSWxuwrNUe71ZNff2DF19qz3ZiMObajO+D1SNAAw0JRun9
c6ID5WdDoQcNyBr/+naQuvokFh9lNLF9UibMjPCQISBgeajzCMfoLJxpcEsqgaFNukKFrxvWiIVN
LEOxw1zJmfRd/nb4aSi/OvxsUBd8z+Lw0zkgB/Gi3vGfoVpOvZcFuPamL5in/X7Nb3z7b9dcFDdl
D8u3kpHoNaNwNxtdrSOddQnkzXa4jXIfNe9zmpM6eylloPGTwJT6fVEXe6EoIWPSVYdGCA6iBhRm
NGwLuIFD/t7iod/aaNtUaJ5k/CeYcBg9A1kdBdMqe8wPieKE/QNrCfWBST5KCSbts820L0q6H4TO
grsJkE0vYXDxJd8c+tYcAvDhA1cFNCMPzm0MNSkeoPoQaKY7eX5UoNWRmkj5RPWfQcGOLCD/0vTA
FHqZKYAFHhXlkDH3WahCsaI2ZB78lOE5lKD9hCKK1HFk1gmdr8nEL8FphIZf2LZEtNLZzm01kfXf
H/xNxN71OV9UaV2dTclQ+DMW/aEEoAxkVzQz9J9Vo3uCcpBPag3ClTo1yVgrjdaO+1JugOnyeM5j
BBUxIQ1QQhCBe8xMKn6g7bbNFgoI/NNsqv+BU9dCMv9fS6Orn70UFwjAipLa6vvz7o1CNaSeKodR
1iu0sAI7NSFQHq3ZRN/co1xfdZlWMvhSMwPS/3hXRqS8F/BxoV3EPoUk7mzKm/BlrVe/ObC4vuYi
twSJlkhsjBdcG7lLlzcjkK6f5ZmKW01W6EieBBK2yT9JHlBejvYxPuOHr00XV3/6IoG0xRyrVYZ3
3Ro5au93LGA2je2XRBuBeAlKAm6DG13+t9P9rXhzFcpCnmuFKlERUFPoG7msCcUp5i3kzWboSaJP
yLJ6mDpSa8XDM7tGzl/90Yt4PrTCNKvQNDyLwOVOjxQOG0s7wO1RXdV2jkUa6p6Vyu4m2/76hS/C
98j2rVyXGb6qyU3dVnUUyWwCa8SAZA/aI/Rtom0OkuwMyS2TywgHWh+SCbBa8WsBURgX2tkrr2El
owiL6K60ij/JDV6DvCtd8ZXyyxN9xMYfVLjKAsuf4gxWrrmSwJeke67V8oBr8OzVUhes9g7ev4XO
5jo2e3p2QB0H9+9p9aq0LPglj31PjK4OnJIkUhJN+MJVcNTtvjbpnKclralGJEbegrwdRhVUbGHl
596aSV+99eUMUB5ZXqizFCUknD8MrbO1DpogaDRrfO6MDWaneKbvWciNJrS7Dh4MsWSsgQTX4qq4
iHDCDB/5SMFTzyMUhIolbDB1YHwYELfQzuIJqL5Du7K5WL3oIsTBNVaeQgadBIXZRI7SWyOYZqhW
6Aa+TjaaIa+JCa5ecxHP8hGwxYmW7NwdV5DpEVhoQzqlX1TuYzrH3n/5ZEU4hnAqL4hLllYgaBo3
V5DRS13mPXMa6vFClF1xP7mxiX7VWTlQNDb9eZJ/rrcYKvtZxZYKdKvPQ+yAmiZYSUbqu4rWTYqO
9RC2i9C7wqkm4oV7Xrn4LTQ2XBf/+bGLY5Tk0RBXPD4j0S72hdc7nN2bgp57gbE2V/tLkP651uL0
1BJ+J44t7cmjffUqUOkUFPnFNjhgVwlBn9WUTCPwb492eXaQjctJy9kzm3+Iu9wd3cKWgL5O3gvp
IotnKCEWWLqMKgH7rSUBtuHzDgVoKgNrgX2MclDQJfvprgACWMBKoVgZC68+k0XiYgeuAz4rQDSp
UDVgwt8nGO8XsT1AZsiUI4hv0A1sRiBDvfLqb0fQn9exSF99MwVcV+PVS6RKifqVAgkBvanxhLmM
AM9GY36JQtBu6jX0wU1QzfWhW2Qpf2iiNvTxWsRjKpktkGc+1hhDB/NfIujr0iY3MV3XF1zU3lD9
zJKswAVbTOuOqifqiRkb0S69cJcIOjjcl/KKc8CvmfveFEv7ubDELjRVkiiHZS4tEXCyMHNLPRnT
w8oOaiufDmVgQyYSXMI0taino4pNG/zOVEivlMdJccXwVEJRZcTguxo2Wet1JfLbbFIR+XVG0e9h
SGIXkQAad13FQpYckYCp3eYVAC9sl1qCCKT4EFyiYg0ppEZWyeI3R3X/hCAYuvz/XXDgT0M+Z+iC
RTv2SQDCQ2mpAvahDWS1HnvZa6P7Mt/k7Va0eN8ai1MCV3gmOkC3fUiOq225sPYkFlFDDhkpVANk
HMjp1YYkgL1mgGYgnzBRfUyfE7N6ULHzDMCTJMJRxGxkgqaFhcPbgBpOKHE3BT4sfUgxNlZNf8c4
sgO5mJVKZPU+6Qd+VQKBI8QFCu3qgLaX92BEpSB/p89N4nZOp0MTlj1Rr2xMfAmU2iegMWywEimN
BlaBAXzVApsZSYgF5kYkcUYFC2AV/xSaGgZ9a5/CykcvfcvaXt3tHLdpoAn4BvnjbEEdF05mrCvY
skUVc9civ3a7EP6/4Caxi+AmTxxqcxr5oxhbpIDwk/5tm/ogP2YBem/ag2o6uCp7H/Cn2ahzElpw
/qQcdbhvw7gyvAM/Vn9p9GrHDkQdoEVgDgkBHCyEAiewYRLpdvizCsBYAg3a1wHG4ZA1Try8xP/C
jGwRMzfRiJsNmMyjamXiQKqBBTHCyyYPnjlG3UF9OfyE+0c36jACafQCuDmJJNq2GPUi0H03hmMO
A/GWumpI9h6aUCCY+sxoqwdlfuJr4KCYz5zB/7kos307o+2oKNR7tdf5PZNK7CJk1/wo8UxCzxpr
j1aNquTcgHaJxYaqS70NlpUObpPOeeHG12w/J4VqZ6rLciR9Bbvrpf/EHnMdPLx6qhaRPeVzSRRp
gE2fwBHFzrI9ZzsGI0wIA+d4ZNZquXa7/v/nZC0XXSHLF2kd4kkAhAZiQvcmm7OADw+7cJyoIkU1
nOgdHDgxXELvme7WUAg36QcaK0qYfbGCKn2f/asvSanTuRNkFKgY28BY9TU+TPvIA4LqrXXClvQ6
a2GWeWSeyz2o87BgXWsDaCpYllXXN7AIPGKdKJJfoHJAlIE3em5knzVcECm+MzkLh5U65VY4vr7a
okSS1FKUJwY/N97Knl8RfKXBA2dTHj1PYhNXpQyHQldPv1/4u1n+7WcuYkjss2EXzrgwxf7yvK1o
+H4jhE/JLPZ89RHJVhhuKClryk9A9oxUFxYq3HYjfYzDqd+LQNxh1a9hlDuVcBzRkxpqpxACCU8t
rDPuYTHOOqNiprtsRUnspsLw9UNbfK+BX81NryD+KWfZgyL2pd9w2+YxqHS4rER71qQao4keT4Rq
In0AMBaEJpRYt5WbmtIrba5q5DEpx7/vslvkkdUY/Q3s/+35Lr7diBd6KRfpPd7VT8odNWcsXnGc
rNYBDPYxr4k7wEmJ9BZE6ETQSiBAtkM7ZoEWayNITyLBXteATjNcl0IzeegzFOlEeIGlMhAEFmgE
x8DqVNJsgNVuPN726ayg+SqhLwmO8BM9QFCXNNgj+FX276fn5rz35w3Iy9Iv7CRJyQSMYtBBiF4P
5RVU9h4mRIbf2YyH2KAjKaOq+P268HT+9euU2UU/WTL1vxOtCKWyPQOKPX55CwC3HexpmRDsS4O5
h7HcLniTbQWSFaHuq2bzUJ/jO8VSLplT33GbOLEST36cjdkVwLPqSPzcyiZrzm51yrGqE9HAdTv1
cXjgrEnToXbTnHBBJ0dyb+/ae+2ChoKDCfO0TyBLDJBZf8DLhdw4SKKvjd1DNBkYRCMC0BL3oFnT
TtgCeY59xLG/Vy4gDzrfcpXowSu9Rd7UJytyYxTDhn+XNiRBRvHA/LJaXUWtc4/m3I03MD/Wc9J6
o4flEQS0ILYBtUmWyBeR0ycYprfmSIlsMwIIKFEOkHfbGsJVoCjZQfhdvMWFLuCL9XV/n7w1b9G5
VUi/kV2A3mfoS0DnKoNqZGaUuwd4AwBzKxwkJIEBC0uuwqiLjG/lm4CG9mWyZpsKmWu70lR2M/6U
e/TQsRfFTp3YK6z4yDuwrbQmg31C60PGT3mjvI5gwuzlt8JqzhiP5w9qQMY7wGlle7yT95xemt8o
8d6Ba9pkUdRtcRFI8VhCNr8wA6ve+ScElwz7WzCpXR5C/5iC38WWvx2d0lQxen+qTY1W9Tp06BVd
bhFJIwvKunor43cz1gAZ/5WC9SbgCEs3llNZBe6NSyoS7MLkhk8ws6qfKJqzOqHxLnk6txOAxwKa
HCV0Anw1dnImWo5oLW/dziQ/11+0OAEjNcoginT3JXQ4hnOvFyNiSIIxoYKaChkl6xARkLx9KNKT
37/Mv8Tkn8svGp1YAhIgTjhEhFavR4jehzhmfVOS0VUDSxI/JhiRgjMeborIKWRwwOGOwXCeyngM
18HVRK8yva6sDFN135hHgLDhmiay57mxRAYHq6e0Nhgmrby3b5jtn4H658YXDZGSDOPoy918BpN9
aAAeSJH3Z4OFqh+2xQ/TrvC4cF/psxN2ZLBV2WJiK5ptCH6gGsad43TdMafZ6XZtbQJAKGU6BPFg
HqO1pDhC2HIf7ADB6PQ29+bjWBPJAwznrpDt5q47QKTplB24B5xMCDpkONcWPBWpOEjsgG4JT0sI
ilREEUkoEQ22at1maPWhu2Bo429SL7lT95Lx+8u8CQu+PsuLGqgUKhhB5wMWHqzdmRIkpTS3IVVC
gvajqzUXuvep1ffWACrFS/eUvYxA/dQYmzaPPPYT3QPeYLPvIMg27cfMkC2YW4Qm9IShr89s6oqU
2NM9jTprMD00uJtKH3yr4DGTssrgElkJILkr7/lmMX39mxaVVsf7/jAG2GBpzgSQSmb6zwCGQ5Al
NbXn//lqi/JqZpJ8TGtEg+QR5RUUGtX7UVeh3JBZ+epvU+m3/dsZXhRERVkUqjhhytqYHKDbpRPE
UM4roFoCtGgEs3ElO05jS8ICaProyGQvCjKTND3C9IvDaD+qt/Jsx1EPBwAPu53BaQJvSFMoWgOp
YcLrAOlJvsd457U9pOdgpx4H7PSFjeqxsLMfWyyEfEPZFHa+UfbJFj3CV+jOVrIpcaCRmTCN2vB3
lCGrzyhyZ5Lcac1D3LGHogCvBQDNwhXwEZIIKlH+sY9hXOYjZ3HvI78pJzyx5PL7Gb+5Nr4+D4sC
rRiVJGv7EZOZ/KPBb3LYQLur77BT6p14dioX0TJN7BYGkM17C+qqmCtG6GETv3Ijf44qFZaX4NtL
EUy8wC4+Noav0Mtn7f8j7bx2K8fOtH0rgz6nhzkAYx/szc2dlUuhTgipSsWcM69+Hqrbf0ssjWjg
Bwy726rSYlj81hfeMN663yVH3UjHZI1eVdg44/Uk8pg58baDgriE/f9kwvdx3dkHUQmxqJbG1Jo6
69vwhBTVneFg6g0XStrptrgXKPA1rkF11JOwzZ4C27MXJ7pLdz/7UOpwQAk+4O4V1Cgc4Gw3zVbH
c5gGArCVH1OCQcJQ8L/7hef+e6378f5nH01kUuSNccmB6dM+6RHzuMViNbIz4VcFIBhR/C1aeRcN
pwHl7ybudkN1sUjJ/eTg/HgZs30ImDDSaoWxk3KLjqfT75Mbckv8oTZTg5JU6lalCLOgmg/Yiain
Cao05fXC3lyH+2qHKfkeHobTnv8DzfHf0+0PFzfvB8hoSfqKAaAGRaQ3XHp06QXyyhivpoKmjJ9o
7ATSPtZ+FmjZlZdg7shWNxHqHHaFZLb2PawuVB1HVtABwKzN4nK4peufhDehtKex1ABQOWAXaS12
dT6pUT5e+6xUiMU4K7Wo+BOAFD6GBCVsom/KB0XeoUHOJGgTfrf6bdHeL+ys3/tzH1eepWJtkiVG
XgysjOCX4JhAhb2VUNFEQvQGLX2U6YvKziPU/JcmuPLvM6+Pa8/ysNJLwqwT2dXmN8Qg6/3UudEn
tTLhXAFCw3OV7AGDtNRbhdfp2gv2QrMJLpfmYfLCd/02G/rQx+mNPDbz6ekT1ZTDKBv2HSwrFXmL
i6J3kj2yPyL4ga2OvE9vx/J5yhE0EH89/G5gQumrsuSu90nQ//h0ZrG2LfIq96JqBCIJ0P7N6Ce7
ll7q0Q5fKuxzS2oVsyUHE/YGkN5u+f38PhD4eAWzqGsVVpMHMlcwIQLNxA6TEwAW22x2rTa1KQIy
wuIWMcD0nph3L++QGmvkJYrU0lXMoq6QqmGrl1xF64BqcCsoJUyp8hXgMeQSDSqrXwbk531mbMN4
q6NEvhY9GJprdclrQ/49d/n4QGZhOPCSoRcGDoAh2AfZBXqqHTxLHRe9MLAR1+MMtHPO/xL9r52F
y1C4d03cYlQs/oy11O1FY+lEfpvKfMynPl7TLCbHul9WwcjROGlMHSZ3QW/TUPpi/6FiU4I+9LNZ
OyOYiA2inafYxkauc7LrWlpJL3LPqNFywsv01jhOrdPxRXK8o/ps7CAs0gnItvpP1yEAPKcbhLvW
pPpU8O22ezAOmU2n6jh1q7DL8Vferfr9J/A/5GlQEttiF7VuL+QjEKtTeJR3U0vSsjPOgshGxX4r
7lL08SKahs2+uIQx+5pc9Wf/KB+9W+sQ85uXvvNPpo8fHtVbP/fddx72mMaGCo9KvoY3txHXNKfT
VXBQLvrrzuE2nmOkkdSbhRC7EF7ewuC7ZfXQCk21JbhPdhOpQ5eyOWfps4E4ZIxNFtLKUHU7HTLG
0uaY9uMXe+NtP79buSxFoVEj9ivg4qnQ11HdcsadgumJuAbX6Xd2ts9vCqdX8beIHoIlfuMnoJGP
j3wW4pNYy0dR4+Pt8nV5QgIGYUA6MjH8OTIBJMHPi1PtT9ryH9ecVckQH9xaFSB15QLF/I1Yn8zm
lIrYRObZvhJ+agPObrtKvOqKc6ffoFyL+j3IoPFmwNJDWShQ3+guv78EU5YnGIuoz3kgpuuGXVxm
lFfx21wqOCRrGqSTOUH5utjt/DxE/b3a7ObLsivMPOIskzVWm05UEIfjtYVBEsrjy0p7b5DVr25v
dkzB9hnN3konKJKY0JbMDuDuGISCBds325G+o7xXXnwn4Sjt1pWxaVEnsI1fheOONoCOehVw4O/w
sucd5EtCof/HBvz7eczOsKwV60q0ePqThlu1lh7Ubl3uOmfq/rHrPbsWlr66z1Oqv5ecHViGWZdR
KbFkhfWkik6M21FYVpTvmeNdJgxJtIX64BMm+7Tl/15ydjD1QdvJ8sBLkMpdb1sycDgBABOBXxMv
hohgF8gHzUKdpaMdKrwozTGJf3jRBQJMpLwSfHe5fEwDfMbTY6KcGq9ZgRJNEWALaTgXxyGw6Yvw
hnhgxkZv0PPdGNldZF7UyOwalIHfSnNFoZ5UuN6nSNBsW2395gvsV/voZfweIWokrKx7rWBWXwco
vq/cfb5BWqGOXeTesWYirxKG66iyO8TFkGZmxSHbu96qWRJjWtwWs1Mz74w0MvGDx+Cl2Xi7ybCA
Ueob16TeWra08II+oTIakqIZBpZDIl7ubz9/F4kHU+pclc14W2sv5aPGAYc5mAPyai3ceKRX6bp6
bsPvAw4/+D850aavbvsHKAgu7Gl1I6aXiD/xt1YJivbSuitBM+bw5tAYW4hXnyU5Hy51FkHS2KyV
oOnA+U28pNDfprQ0xQ2Ind5GfqbZVszWtzGmeNmVlR4q29jquBHFG7xG6KNvvz49P2EKfXxys/ii
tapUyVb1Bq4gqat+6YfxNO6lHAYZZLr2WO4KBRGcVU2vmio028c7QCvw0GWYvAWOuxSh+nFZyfsT
ucOPVzYLLablJ7Xm5kxfD0OyaaVVdhS30UX+lN0whOn9VQfwAKo8fXxpV4J7/6kIay46+yYDIaSo
q28a8xDuilPr3hpIoqz6beY6moWZ8A5hh2Xa1Scot4+XPAtNlZY2WlTyMKeBj7BCo7JfTeyDSRrb
PZY0TZe5+p+cSB/20yw2iUna5LlaTA0/UDHIxl9O0tOdYx1cunmL+/ftPJ0dSB/Wm33a9Sj0bWGC
C8g2MZ0iRKFp/gHmEF/7PXws91A+mdRwPxhcVmdjF+arZKeZK+lOP4QHrOF8Y0XXt3rRdwPtRZR3
kVA+ZMCKn1SaAP1KhdkC2kRf9biJABMD87MSfkkHHTQlD1J1RH9l/er2Cbtyh+whDAsodNo6uSRJ
ZtjkUVXa3V77hkX0RkGlcPERaAuPfI7JditNL0K5nB55cpGfRjBPj1rkeBcZmiV2fUVMZ97iXw7Z
ScKvNVprIuMCTB0vJpFScpMjMBxltPujgeIcc0lzjdK37ABywNcJWlq/tfDmfO6/c2viUeOhHIPH
EsDFI7dXOAEQUnVxJ30ilvFh984R30Llu5o3hYLJ2TDYaUez2/mOeOUdogNZfLQWpLWJm8oDvsn3
qQezLjxYV/JRe+XSvNsCfR0gneYyi+2TE//9lptjwMc8KL02qSfInrdTbJkdgoU2UEoUoEGkrf3r
ScJm4Ux5k3n7YqOrs9xaKDJxFAIeR4jfTbUCuiS0Tpo61TmKN941YKoU1xQQKe1RvQKvdzC2xkHQ
VhVSzd2KQhkdd4bBN9AL9XWDBQGjG+B0q+GAx5otqPtBs5Nd7bT0HvB865y4p0G/is/TtAzHiGRT
l1utXkniKjlYTnkSHA758lwJeA9vMIegU7FwGnyWbX540rPDqSXHCbGO4Rx1KvYl8kDtqiud+jTB
FWibdfnJZ5oVONl3335t1yN2fivmzEbCW1llQD1XZBWFC9U3P3fHJXiW9Eay+OqlzI6rTg7AJamc
np7qePIdoEX3LJowWc9QdwfHkGwUuoZDSYO04lKZQ7lb+TCN/gfAZvG2ugi7VXsCT9SfBFDHWMmj
2ISEgd1OdBYf6EJ9NAAYRXsYpqhdQQ+9KE5pvELbSfZtvj8FvSCIdJKdXpTQfFCYOrXP4a47gWKe
BPv7I8DiuCC3okQPyzWV/Kn6IZTT5KRZNwgE83+0EKT39XE8ppdeDzbF8S+bM2ea3x3yU/w4MAjH
iBYm6g4ZiF/D3QQb1/bhqcYg9c0aYtwmF+avcR8d1HAlv2qCLe04DelrMmvEqvUyO9dH14lOXmfZ
lXDIi9d2q+TPiYPHYmbv8I7HKClKAY0oe0QMC+G4SMh+wzp+9bZmR3hd1WPLAcXbGlJE1+E+JiFJ
T+s/80ZEx9XuYuUFKvDaBYvQwWIpjXFT0cXp0gcxh9DEg64sLi4+GkxWRZCM1F1yptym6ehYrnbw
2vI4cQuLrdliks0RwMQqlyTqId024SD55MXxtbAmE2/XhvyU1k6KBrLC3Stogkn9tjHHVRtt2nYT
49G0V4eTEG3JbNK1jgsiqpPyrtPPSgImsrvw+UMVlh2SB5DxIlzX7C98y1onG7ap5ZjIUeKxdN3d
xFchMl/CpncvvfKejie0+PuqutaBnRp2ATQ0cpoCW7iN1tiIRSA+YoXbPFsH2P1JmaN011H/6vfX
9bDVzTtXxLbGSUl9AqdAUV28y+7Lap88W7e41h+6n/1z+cymGzcjOg4wDCalWvjvZvOsn7PL5pSp
G9XbKAfxVF36JCf2CL3E3zGFy25x5FyXdpBfqJMistPBq7kQD/J96W+kYBtLGNavAE9Anta8X36C
098KWa5VVtqWcJUiPcGkG4stf1OWyHZ9q7cyXczosY13sZatrODcKsfB/JkWr514krxbkThKnZIN
9xJmQMXOU741xg/8DpGvZSBrt8lelV4tA/0u8FkJYv7FqqVIch2pseOtICyRVpeScnWWuHlir6e9
QlIjb1VyTNwFrrIDER/ieXIYd91N6EDp3Fb4BWnfmE53yqY8hwsCBp/M2j8ewLNULmzqbDA6rkLX
bRe3nRXY5lRZIcPiXdeo/HeOqDBrX9c/cV+/aE/BDqWV80gG9DpZO3GCjBuPqNI41V7Z8LqsK/+Q
Hrq9dbDu5RYaUUM+wSfy2O1L3VY7JykOYN0XHBo/6xB9OEVmKWJVtJ3WYHPEeV1UDuZYkyCGWNs5
Tungk/fD1WheEAEHG1za98DRo7OAnmGycIJ/Amz88DznAvNDJlpyNlFEzTO1FaOqE0/T/yFO2MoH
nqP2kB08hfZse+T8iOyq+BPxvFU2gvbAs2q/j6/9d2bUk2CKt9LNFTl8y7yb/Xjjx9t8u1Qefjaq
ev/s5tLyXREXmeaRW7aAxVrFVnYYmx2nEgKiCoHq2Vv7h0Vl9M96tx+WnVLedwW0G/47pX1LsaJ1
+VSdraNMCUj5Um9Up6q2egEtbBEe8UkT9cPKszSrqSK1bAqSu47Rq3cU0aOgsdVNdk1TfiHa7c1A
JXAAD4P27tLz/mzm+mH5WcaTiUbkCiJZXo3aVnsFsGVSq5Md94DVJMYvh/6k7SxvBW2KWYjebOJ6
1aPHxwuRHYRMMdiwgLUdw0O6Rbm+ORaW43IcYEKxNNB7S8C/OE61WfIzyL7b0DtgOG2t0pN/1UG/
HXcagofg40XMWNZqt1fR4jyLT8VZyu0hP2Xr0VihxrQZn7tTcaLAOBaB4x80c0OyKR9lGeHM1bDz
LiM6ROO21dc85nixVz4d9V9d+ywV0MJKGN6o+flj7zDO6YyHWkTvykLsqsfWHRwiXJdHCsTlPbbU
5NBm4Z2Eti1RRxBv/f0AhB2A2RZHUXROeETf+uOk6G4iS+oYG7AnG+8HkBS4LoWj7kBauS+JsF7E
li/UNG++8+8+OE2r0rCN2Hclwz/qi3WrAgOdBNwyByw7bZV0kcn9Vih99RJmgTkI5YRKipaKcSsf
auwFhnWK8IrlJIcyt93Q5iyx2C7JtfBSMBXOV1PBeqzNs/84YLcxaZUQhqpViCDy0RO2JFjmDq69
dSAnKTaZtNLQ6ZNv0rN25T5/3apa2v76NMl898hSOWyCTGX7t44EBuEwoP7dQLHM8EvQnPHHgFoe
tmDcxZHKqStWKGhCA6rCbcurxmFNtWv+ex+sp+EZmuojqp9b6TUJOIcCaVKcTqHnEWcObrZI0lyK
NHNUqJQ06SBZBLoQzxqsfhQ70u2+JclxCvDfJtJRyNIJK0Tg6+CyDtfFxK2AZP4k+DoYSGy/UaLN
sLr0bqxdra0VAdZi/TQ+6Rfx61KwkRc+2DdU+7unXRdh4+YTal0DovemRGg1t3V5sNJzqV8GykE1
bKl8GvozLqzgUzZlugWgU/8MQMzIW0E5NtRBmQoMP9tHixYsn4Ab3sftN32hd5c3MIIy6nB6mntw
2BRO9oSK0Z3+dTnwLpXF+uyQ0GJVG4OKHpuEcH+5mVraHZJmjpg7ibVRvHvF3dOuYt9Rco2HvnKo
BbufJW145CEOtXpExKWYvCH4cuyJNics5VxLz2N2Npj6oPYtcI/bQDjhAlP7N8yJ2mZtwTeQN6G8
phOJ+eGqwdW+qxkEAGvLw/PoA0ch/f///FRn0d4PqzoflT8P9UNqrRAD43KiXXJwAZ/3zUUXboN8
Pejr4qBwgtn8kxCu9b27S/bGodnrO3WXI9J8UF71F+8STejmKHRrRPcJjiV88WqrvNbeXnhaGmMv
1QJvvIN3O0uXpVEeU66dJJsqnWIA21DUwQ06OtRaTOKhjsv22F56nZN/U3fmLrgynfy8dEZoU+rz
RbjWZ/VA1MqR6U6tXfNbvHfxuiZOjxBzGK2LR0rdoD1iiXXUv1m7HvAGQn/4WYSP46nbomi7Ks46
yYnz1oGVeOrp1C5PUWmkEsZCxbS7E0D0muh5Mmio6jtKRxqO/XftteEuCzu5XGwJLLRO9dkJZCiR
V3aMDG/jE70bdd3d0LGnSTqAZ8sd6TjSy92gHALmgSZa4gB5xnnK+46z6O7rPfoJCvhDdWDMjpOk
TvAwSbmUv9qdbzJiUwgpbgHGr75eTZ5SjC/e5VwLv3HFJDIGwqm6Lfd+s8e+uzzl2Sq5EIkgLm8W
xIj4Gh0sdw2fEA30TSfZDciWG8vfR/VtjOGkpf4HlqmLlzbL/RUhDkD+vpUcpsYUSt70Ft59dnWe
3sYR6su5OHNyai+u/WMiAfvyLj7QctV3srZvhP/AGemtufrV45pVBYEYCb0qULqpW8L7LdqOhs4x
voaZOiFq5F/Yrm0Q8zqz4wdzk1xPfTvv3B88ehGH4dSntkTxcBq/ozUV2E21Vnd9tlHRrtzrSNRc
VZO6uOAE5qK5xWe4O0nRTREBdoUz6m2w9S6ARIYZBKLHxkIEH+bCiiRdXFXfIopMxMR+hBfmbiKk
vGlBXBXHBhNze2G3fRo53l3CLHL0bmgqY8MrnQRM0AEuN/4P5YEuwpX7y8rhGaG/doGv3ia88XfB
jy6+9PiPQwt/4UI+/d7fXcjsex+90o11hRBGFkGnGB3COHoSZJx3rrvi2I/3zHoG7cpap79Ep0fl
rDigLuBEoMn18/Jn+CbD9du++vt65qObsLJKS6sI7nV+7Re0Bdp96rQPUNZOYN6QWAvX2Wt+Coy3
jMcQIcRvs/gq0uxom9IL/DFuGn1rKc7QPeb+7dRp+/qJfd4AeHeF00H/bvcERtXIpcGrQ1cUqC1A
YDS9zJ+cNofkUV8ZBwZoTFs3C8t+Wo+8W3YWBCRPT5vQZFmo/dcT1zVSV+bd5OE0KSrxkb0seqx+
Pi41JBWZcVGTrLmgb6ynrSBP6mUCav1NR15yk0T7zlyTt8ACM3xb3dBapX/ba5d1jtRSUu5kMV9V
CFNKHQ0D+qGcWHyCq1o7j+p3NDWlJ7RsZeVn6t4q3rkVHob+oc+vWtDIyQinLC2YLqbnwJbQfVgT
BvQf6XjRltfisKehTIa08UEt1dtC3VJooPx/M0iXgXuR9ttwGusW16762OAAti8aDqf2wnyhbFAf
OkY1mNHCd4xuvdvqckLnCbZwQkTauGpvCsLquUX7bkXrPduEMZw493GQwS3uCv3cDbYGAnpYM/0p
BSaBdB1Uu1VtkslE2+hOXH/P5WOSXHeQY1CyR5ZhuzT/MT9txvz9RuYgb9GQrWHUpwIxvRydXrpw
YVjT+gzd6yI6ZjLBqlvJ+WmgkebSHi1O+ACvk4xJnGzLTKcMu3ywAAb4p9g6NFjc9BA28Nvowo1r
AaqAy9itUl41zirdT7w28rOHZBlS58Fl5K97+Jj9taafInXro9xoHKWBhr+6z2WgThusTFE611EO
KO8j6xHHWCGilteqtSm7d4KeQ27DSz08aOlVEHwXpKd+uJS8c1LtPO8qlS8F+FM9g5kwvpCie0+N
VxnGKIO6G7xT7N02oeP3e3dDlbZw/i/t9blqszh0perLHGjdARbQWjx352ydrN1TBUk3edJfrLuv
v+jP89h373L2RTe6WKmZgQwR8h7Kr2HjYmHc1vuy2CEKYRsy+puoxoMNgojIW8XKOBVaOvzrAN8i
MGP/zoH++4M4fPWv/+Hff2T5UAaeX8/+9V/n4EeZVdmv+n+mv/b//tjHv/Svy/w1pZZ8fa3Pz/n8
T374i/z+v9a3n+vnD/+ySeugHq6b13K4ea2auH5bBBn76U/+pz/8r9e333I35K///ONH1qT19Nu8
IEv/+OtH+5///EOezpn/fv/7//rhxXPC37vLUu/5tz//+lzV//xDkAzlH4ZiiAbQJXTF1GmI1r3+
9SP9H7JkIsQlwgnSJI0fpVlZ+9Nf0/7Bn5YsSxGhRisK8bzKmrcfyfI/FE0SdRNhbAPzBlH+49+X
dvXnWfjnW/k/FP3nmauoabIoMYo1zMlr9g028O5AqpNBEoI4qh+sybazz1dqrF1Hkn4283gn6Ewe
YNf7SGSM4XOAHWXUH33Z3/qDcS5EmKcdY81UqB10E5kO7YuYmQ9NVWCzMSFTiYO1aebOWAMf8fWl
03SeCM0u/q2yf3fxbh5oJr5m9UO4V38N56mFxbjEzi+UTb1d9lGb0pn36cWfy6mmopiQf8W5SX3R
+I0uYDH6EJ9AKuzKY+eMm/iwFKenYv6rZWbpnRdSt5Q5y7Rjyez9XJiXUnL/bov+tQ/+K20SNN/T
uvrnH78lIvN7maVugid5rab59QMDW7u/Ky+rs4+WVMponFm/DH3Rsosl3d55GvJxUWmuJmAETR/I
GXeWu/uuQZFmUZ9naYVZfmUWkmy4UVA/TO5+Ma7VW30/pePljblLD/7BWzTX+2RTaIZq8ZErhqlj
X/Axo5PLNsgMRbfuA3HYWoKxrXLZ1uTxYBhQIRPcCqrhkADbXniBv4EleJhYJShEGEWTVdWc3So4
2dwKkKy8Hzv/lCUku1ryDUO0LQquq4Seew/Co/Yr22tKzETiTTz+GiDNF8Z4ljL3SqxeTYSEayh3
PaPYhNaNJytPUd9sLK+8KPAaG7D6DBJjp7SoV6N1p/80imuV/n5RDDvTj9d1CErPDy/KsUeUnxRB
MCkcRxGdaTd91Fu8tZBbqNViXcjtWtfCb4Fv7MeCZM97IRM+hi0w18o7DwbE4yg4jgZc6/Cuslr4
1vk2B5cUJPK5Hx7iguyw/J5WZ7PJfw1x/bNDmVLQAoAV1kn3cfmKAeZK9JZgCyi6vIqtt/teR2Zy
1abprZTle5o/3cpSEp3ed/GQNOUhciMg9RUZl0HPz+wSAViMhyT5iBKOeRJC9F6t4SDD0U7M79Y0
WS16EIk4bXnNi5kwxVVcgAxjuhmg0qhmlfG7IfRY4UVdDY6V6q9q6WPd4KGTCwUxL+W7gV56iWc8
VoVkOzJ876sQa8wcdEiOZkkQHEMv2FR1/10vmm0p/Gi02s5q+vVVAGAhvhyN5laL218CIJU6seBb
dfqqCi0TD2HBCdP6cvBEDnsN4e8khmfou/4SoVXnqPktUumqJJumqMiWJL319N/FX7MQa3C7onUv
uiE0Y917SX3/tbCqdtcnYbduyhEViiTOyPYxSYiAN4Sjj9tUYJeddoIS+q01o33eXY1qtHfLCguq
bhVpj4UOhjlC9De5cMUDp8je78qXDiRLaF5GVszoDnxoabzEHtC6FGfwoF6HfbcfKv27Lul7w4Tf
OSoXkojJZ0KKKvMYvepbWnQ/xbJz137OMDAMK1oPUXcTKAqWTMHOQwp6JQcDZKhbvfxeG0xDeFc3
gURea8r4ShW7QSbFt3oU7LSJR4XintYmWzH3bmIJ/TSYS7xK1DVKbyuX8jYOpa1rlLCDMgQ+IBeg
r+Mb1UqNzJ91hxF24oE0a3o03HuKsSDaduFDJCUby+/X7SAetGa8V+J85avYtFiIsY7po+f5zhCX
12nbbb2svasD2PY6mFe1WHUdCbgUgUJhSwvgyGNaAm2xLd0eEz8wagqDH7XaoB1PXp6vdY953XAv
kxiyZT03o3Mi00dMfwnJc911tpDkdtPGtwM4zDwzgV8hMohIvyYl28CVr8aB7wqRhyjExymgKV15
J716lCRvM6YZLi3SnavJ27wAC2qNjxqInIA+tSJmG19x17qIrEgb7Yr8KfWf8mCHeuWQ144c/Kzy
O0uVtgEmTWNGcQfOSO9waSvvktK9qNL6yvCudDfdNlX3GJv6VRGou6buAeaN8d5LK0fxxI1Q45ce
ur/aovw2aIwthvTH0EV44LR7Keoc38uPmaVuZBec2IQCqAUELeK1liub0U83eWTdC4L6EBjjPuz8
bZe4GBD7h6RFV7UkSpoNXVYhuYjAnCmljj5x8IR5+/dMBjGaK6sRLxY1Lo6B3Oziqr4xGsbNXnFf
tqBFczQ5I//slh7Bq9p7hbdJ0omOjj3h0N0JYb6XQ+NnArRp0PzbwropKWwsEvwEjXfcxHz0UpSf
ao68avRN1ZTrvLlxRczdCNpZ/KL7KPJXV5H5GETnZvKFYO7UFxe+NG5CxYLJBFmW7YURnM735RrO
yJhW8uWLSkwuewHn6xzHiOA6KAc2CCO4wX1say22E4s+ggZr/86vH00Dtxk+7+C5NA4hPraBdfKy
nwWfh+efPeVZEvea1aPIT6yMUVwbzHt/mnwV5oWulHygp7TfjL2B3kYI3oo3Llx21kMatDs10JDD
eBDNp9rXt6JbbAc3u4bRW2WvXX9vSfeh8CR2xjrLH2JfW9eksmZj7Gr3m6V/U5IXVTmV0lGoD4J5
r8d7aEoS+Jus/1mI3sHyr5TuaawixnOgHBs+cNyF+pbWXpgfhdFyUhOlHV19mgBoXQe2Sa7jJyIM
DnLmOhrlH4n8GlhoYgMve1KUR2+AJXgK5MTRkivEFrAw+lm5z0GGOqbB6GgoL3rlPFgg81AFQa9T
QVipq3/UFKZ51+3GnAYIIOIYQasy+ZkJqrmKPBMHbsEuazgwlblW8nqdRHRCvaOkj2gfVVWySXRg
ySU9i6LaeFmFL6PxKpeCExO+hu6hFHCLgYowSnu9+tXL5zw96eZ3z0oxisT2XD5WyXcXgps0unbq
/upozKrJz9i7Mto7Xb4hgqyUTAXN5nT5ISvcY1OXZ2qcl5pdL9XBsQ9hQIrpPo2QKB2GK11POcMZ
VhBSU3w6rBaUF1afKcYQBigzqT7qyLOqyo+43I7NN6k9VcVJQYcthNTkZBzGUSCuBR/Lb3HXdk95
29h1fuUn9310FpWjMtxIysG1MGpIj0KxzeSzbpQQRh9NHYQrCKQeWI3plAVUmYymO+YIybWLITUD
TX2s0DoC26aeOv9Wz55GflzF/aGs0aGkYyjh2pHIJ00r7ap/DNNDERyV4k4LnzTxOg5yEI/QVn1a
OUiOrhL1hsRHQmq0KBylNe+rpBeZS6Mxk1xp40uoqA+K+ljyyow037YxAh2SdTTN4rbhZahIJNdi
cWV0Y77qqgsvaZuVkgaYLxHAiDFXgCx2OmkZ6qNbazQfzCGYyEUShk0F4OFRSXBpioi0kZJviqjC
BYS9VRWbOPsVq1BsNYnTLN94CC4ZZFi5qD76ZXt2W+nW9MRjGEabSh3XheD9EjrVWklu+WTErbAz
JOQ/lLMc3ShBsMndvlp7GPqtjzg/GWJGM8j17s1W2nMsPxlJuQcaiuhqL174YFYbpb5uBzLSLkXn
u+m0Hw1ilm3G7h4YvUWhYvd+felaMgxc42kUGgk7zxsRBbSsmjRwEAcH89Y/DToq0pl8nfj6psQk
U0xI5iRto0Elz1ygy9K9piEzksl2jqwpiVZThI4UC0c9FGy/hcKmbHu/dMwYSVrF3fTeOWb/eWFh
d2iAlGWATCyQYXS+Qle4anJzk1eI3ouW+yJKDQSEUe/Xuq9iYtroj0sp/SfpFDQndKUwvJJNZTZX
lcKsCnoxt+67Ne6URzDZTrK21vEz8qLoIWULXeF5O5ACQn+/3Aw3oyh+2KlmYN1n6b2WXyeMaC3Q
Qa6CnAzEUplj9OsbnK5/Vth+WHBW2JZWV4xx4ln3vluundZYC6gwYb3y9SqflM+0TjSyVboqqvlG
93uXlPbUY2TFPrfV3CS0k6MB8lX48vUiv3Hgpof3fpXZuwrdQdTTlNRXu5yqCmSGEbr6pSM4LSHq
5qTnJQXJTyrbDwvOHl4i9H7ajNxWCPHY0+kh6/XC+/msKfBhjVlTIBSLzuwrybpXt839sBlQw/Jt
8VJHaU4GED+ZEShPXz/IT8rn90uaszmtJ5hDkuqayZImYAGw2ZOo4HaJ7/EbkXj2vubVcutWRlnJ
rXVf9cDhNOW2B/w8BKCZ4TVL4nnIrLu6zfcaTfqYvvbXd/lbu3a+/FRJvduUSV1Wqmxym5NKhuFE
iA+S9cMsuWq23gZCwrd8M+JtRXmJxeEZJblqrS9875/vIAu1VUOzKNhmO8gMtDgZfXaQwfC01e+k
WHO+vs3fgKZ/3ubfS8w2kILEadS2rnlv9qukdAS8OsqVuk7tbNpI1DDRbQp3wsazbxmW8kl0oWX6
1+0p8+aSKaTl0JqyeZ/Gl5Z524O3Wri7uZjGx7tTxFnHJe61uEfj27zXIM4IUJVXZgAvfMJc9/Wj
lTCDxYSr7VL6Cd7CDvoN0DBffLaDBlkc4lxOORzwv2vwNk3WP+CMXSGe9e9e/odW/ofu4PTL5pH6
/bOcGq/vtmvWuIRQK7HuC1jYip1thxRI7BQF/IN6MV59/WB/g5TP723aue+WowLuW0VjZ04wXazM
S2z01PVkrUAShizeVsbLckILi5Cjb5Fv2X99AZ8fGX9vnenn79bvijq1RNoc97L6mCBx10HOLqqF
c+n/iK5/rzI7MnIh8mKl4bwN981mAmIgc4IMqL6ythp2orfXS2Cnz87b929xdsBXoiiLgaab9yIk
rgrlXheGSAz7BJjT1w/w69CizIW1jTw05La3zPskuRisc+kFCwvI0477akfOIotfeSYcfba/i0oa
CL0RD8hpxBZArnIyrANV+39J+7ImR2Em219EhABJwKsx3sp27dTyQnTXwr4JEMuvv4eKmGkX9pj7
zUQ/dnTLSKnMVObJcwYgHqw1CnnVLQhlNqiCLIzP6985YyjTDipEKOuqDGEo1Hylxr5WHk3xeH2J
OTOZ9hIl97wmFdhLUPZgpNC6/RkJQ2ND5sexV/zafPY3npNvZtadOcMfB3RyCUzISxQY5xqzT2KP
7Lh4eCPwl6Am1u2Rgl+Z2cyffPbKmf7kWCcr+niy9x2DP62XwV2DnJc4QLJ59/Tb2xVPyVP0Bop2
rV9oh/RP9oaXv9M+a5ib2SDzf1XBigZO6tBugTOrtsjIA2EDAP//AXgc78nZ79QsnXJAKJCWT/w+
RGpbg1S4R0nLngKrBUJEgq7pO7bkNqEz/K4XTexksYmft/hQmw1yBfSv/WWBMbaaY1CTtMuZ4x5/
9LWPmrh4TaiK1JTWcNUA3J0YecOI17AsC+bEhdjmifVsaN6DlxmvXGveTL+fcYdnEOQfp3/yoaM9
npw+zK1mhl8jHRGYdRXAplXR0sekQyMhuqwxe0DQYaW/oRx8zSqutJ+DfFSO1dSN2X7XvbY0+meS
7TNM4rbcpcHb+G5JjWYhTLkk0Ou1uDW3bxed6snPnsQKEYPCsm6Q+OOdvR/QUt/kB+toOCjWOirq
0uBnChz+MJe8XU5gT9adRA81Qg3YY3gc0jXI3m5Bg7MArypok4NdOcO7PmeCk7gRBmFgSanDA2E2
KPRWRHkSWjSzkWdAuun5T9LRNE4qofWt5eqQ1TPXmFbw//T32RbjZEvvTj2qayjoolQN/vbUyf7E
d4AYr+ZC5Ghk127BJKyg/EB0z+jQwQANi68fW/41c88uBq5/5zYFolahFQVqgDfV6FbBlmynX+N4
ZQth3sxpN3PjeZcfpifrTZ1VZBkBzfQxywj22NMNOPIP5h6sQTtkGfPQspn7YEz8VaoqJCcc98E8
EFDBO3jcOMONAuWQeA+xyG+U4Oz/hU7lxHqmxFBtEMgiMNH9DLbevWaXC2ghxaBWwYDKewTUUgFO
fWNHN8mzsm9tVLRTTMXOdeovJ+Unmz31YSShfd7h4+m6+pNCnBPTJ7fWevzm9mYObjlzLc8KGzTK
KfOoicIGwFPdukDBJk9mHc3cMhNHE2uxEJFpWa4F3WaMWgNPGqwKKEyV4Dtr7kBNv/w/xjxj4nBa
Tc1TLyzx3LCOWoJpBkD+0Pady3DmvmzicRRCPBZ5uIoSs302Awev1wNo7Dt8r+4E7uMDyCjXc950
7oJMXExhGYpAi9J0O0XsTbzr1VQDOaixIPPyRBfX0lH40jhDtmJNgnqXl3VZ5sJyi4/uwxj5W/Rl
uo7+1jckXo3M/dVjfkc2s/jSi8nEybqTe8BaGA1U6hDLrQOlj7IAHrPWAHqUZJ2n9xbdEwu4M9Pc
9frzjIMdHcyZCz9Zezz1kzzCKimnHlENvAyCBW90UCthzpvzv0r6SLXnIH2T/ldX7pPk0fPVmSh2
MX6cLD65LKoZm4Yp8OGd2FC0+zx/VuHuYtXhZInJ5eAly/Q4wxJkZ+5GNQmAnED+GO1m9cTndnJy
P/Laj2XRwnrgU9fD1tuq6/6H6y1w5msM56bKoerBIUGkEQ0Q4UmcChKNZj2a4G5UUqcFt0AVAqLj
H6Jw5tqf3/rfC00ClEZLyqiaoB7MyaKm1AYJ91rxZ1Y5N4Tfq0xuXqOYTV/HwnS98isq3Nh4v27m
497/tvLf///khil6HPmCGoabZezYQYtAAykkYfGN1jbjoAb0XBfXVzx/9fxecXKv6o6kRcgz0xXQ
VZGhthVUumWg7mRRvBTlXCw9IxIe8ZGnBjG5Si10JIaG45wgK4aXoL7hGAtTFgVg2QTtzrV67z9p
o1IJkISLkh5yB3NjY6dEfVNv58eK5w50cu0MLWZBqONA0Tk3tc+Ovlzf3gsl4d/fO7ltTPU8CGcC
W8AWGPx8AG0U6ojP0GyLD8UNSM4KBxJ4+8xBRNrIr8QGjbZih3NVqblrOIlO1AtMoWodmvFVB/QT
dGvicD+kvkPYjAXP2NO0dlI0RpDobW+4LQCGnoTkRQFwefOEPA5wUjnzvJw5vmkVhQVdbJQdYHkZ
19aDDjS/XM0c4LljHg/QMjkweCgM/FBMnQSeGOAW0xCo541VS4U56p58ARoTQDoRwntg09PBKw9K
nPIugfITZNsf82AxV7q88Iz+/Ssm18bXFb9qKHKnaOtvYoBvF8O+QOeweERruj+A5iRYjSN3KnRy
+iV+zvDcA9WLUXAMGB9BFrC+vi2Xj/nfrox/f7IrEYmMBGSZhlsDu6RV3sLUmqU0INNDq2PfGQ/X
l7vw3vn9/ZNrBE79VqkUNBX9GApacZtuPQ2YeDVYliRZm4Fy40nolNfZ2pLgoevLx0EfG8uknPGX
F+MMmgLohVumrk6HH3U/a1sMtiEPgahFjLF1aoJJGhWCmQ++GAl0nY9dYk09G0BL27gNkkzh8JPs
FaPyVr5QXuJ38jzSAwsHYEy+gGwSppHl8X/zYEZayaFCr1qAn/IpF2eka51s84q7Pnuz2Gs4m86d
v5d/LzAJdFapAGhb1VgAjL92+ACRChCD86UGXVAwYIfzM1lzK04CHVNY7nU9Vhw+Rma8Uc/ZGBb5
q3EPdDee6Ga2nDnCC6ZiACls6aapE4OyyR2JgZqLfSa5q+rqPgThOI9AR9rpYDoEqVcZ35Uc7JbG
wvR2PvszgApABNpNUgaAdsyUGy/4SfwUSzcoRhpBgjv5eCh2+2Wep9yNgQAyAClrZ1+UFwzWUDUY
DVI9FAKmIwa9QdMCT1bVLRtwMABoV5vvGsZLbLDhrFIJYTEWbq/v8MUlATxVMdOgqTqdfBVXNd6z
OFfdkHqg02psH1RtuZLvlAjUS51336WVc33JC7UAbqiAwkIE2MS5mZM1DTL0lQ7mMldXmhXxizuu
R19KlYNbsV51oG+KXzSFdo7OwlvgrIpsmPEMY6iepIgW02FRaIGiqzPt72qtJ/uqYz0+mt3mdbT3
AN3OpXIT0Qq8mVq6UY10p8ILznz5hd22gLTgqI3DJZFpKl+GmUkVvP9cg31UKXjWaPNdB+Il56C0
ld+5ipkRIlbMf8Ln3BV6Zxuhy5TBrszQaUh4CIm6zetsRvzgQiSCj9IIHQ8EqmyT1CaN4zQdjIC4
KTBgabIOMa8SJN/Ef850cybduLj3/9aaVvlkGsZ9zgCjpQLcbBpZNakGSVl8VgliuqDda4p2IzFe
c33rZz5xOndOIwuE7RqWxdjbplS+JbiClPiTksExcebXFztTvkOGbjHYFUaWgB/AtNDv0M4MjUpp
lcRNYrLIVaBk8+oBkLqV4oNxTukfvIBsQ+7tGr4X5quHQjzzPFDJ+d2qpGKhQewD8rszHuziHpz8
qtE6TxKOpiB+51XD4Pb5Z4e5SqCo8+ZeH+FmZTpn6nOLTWwq06n04jIcXI6hVS1NlxCAWQGNesNA
thgTdK/FSxUrt6LWQfVSLSOT2GAyXMQqJPqi77gJbKWYSaxHx3J27/9twE93/WQDqjSvc1Ekg+v7
9xWEJBQwWihzk8sX4oQ1okYAHeFIPKbeDVmHlUVlQRCWX+r2LgGF9XXrOuPH+7GukxUmiayMJccc
SkhcWlQHMJU6BdUWmCA45iAHMKzWzhuIc5QQIrfCo8Hr174NQAAMPGKgd6sGjJC5MqzNGDho0myi
PL0tg3ShYfo4oqDvRScogPJgB4bQXoWwnwy3Xc/BlAc0esTWtZLcaVBDp/1D4b3Gvvo0QCBQKT1n
0MAN2wNHZiabodIgkgIYMKDSmY2O/ntaF9BpJd6ClZ+Zsrm+JxdP9mRLJheu0pmnJhmszaBf1Puy
kl0Wf/znS3ACZnXkIsAfmRODrlvPy0qSI2pFoF4B7tX371TgRK+vcunaIDIaFLOUpoGu2+87yvQk
KjFQ1Lte/qlEbz3A6kn4QiGt6M/e0UubNgZgFEEtDQnqZNMoxM5UoJwQBqNvi75H2UtQ0ZnvufBq
tiDhhpinYeoFScbv7+mU2KstKjoXvckVBr0WFSgmF3rwhdfz0/Wtu/g5Grc04KgNC5v4eynupbou
E6tzZfzshceM3IpoxoNedOwoGf/XGtOnuen7YRATDVB6GTlVVAKdXywLzJ/ULHsnmlxRU7vnIRhB
+sgp/WcljO/DkLoycSuJmaSuWZTDDOfRRZM5+U2TLS5a3omgNjtXxYzKkL/rwZuRHT1cadn+747z
3/drkz3u/LIMvRhh1IihjPjSetaSxa2tg3X2+mmef9U4s0sp3jAqBcp3YpwYwo2tKOed28hnCsKX
FLPZER5srQVnE8TO9dXObef3apPQCEFIGni9It06bJwMbiuuoSqXeDOVkAup7+91JjZKM2523E96
N2X+PZF4hxcMk/D1SDhjyl05YNYqKUGDq5BjqLCbKMw2KJ3P7O3/8DMMUE1wXBWVjNtxEgiTPAO/
ufR7tFqHlbpMlvULmLvBmgum5bU6A1q7fJL/FpuEKz2UlpkVsBmWgjqq/zbVL05BkG3tWjObcTeX
z/HfWhOrsUJFrUpuwAfQh6Y7pP6Dr8y4mfMcHkeomRpKWeML5geVdLJ3fjFYrGYqXECR3ROjfxqM
z5DymyCnGHJq7tGpn/mocx+KFVEnYWPw0QBE/31atSUkjRRTuqEn35nJl4nsb5QE+jdkDtg8t9Tk
HihFoxfCINJlHej6Y+jb9wQSydEuMpR6LkU8z5R+f9fkMlieEfOoyTp0UciO2CGKcmNDGmQr+QIa
CGifziHeLxv+v62cgqiF2vCgixAj1FGkOEhXvnzvaP0dCggXKb0z1Ojk5MEj2Fhs5Md2npZzd++8
A/jrq6f4aoZ3Z9pEmMbi4MYfQg/Tc+aC1zEoNzCF3T9aWrQW6FsbQHLMGNLF23Hy9RPv3RjAy0na
SpdYybJMXwQoQszo/rornd1j/be5hkQx8zDh0oVChhtpoIoffP/gc/Crg9rFrIIVwyQenpq3Xq6j
QTFOIzZz6I6LTufkU0fbO7mlBUaAFZ/1uKXCWimkW3coOS4w0b1MOtWJyvzh+lfPXJxp1t9IgSlU
UnRuHFPb8LaYQFjU/msevl1f5wLo8bf5TLxp7KmZ4LzsXA2Hl+QAUvkKeLWInm8NnzyFPmSj0fuQ
VYrp1NHBdixf+0Q6bYOhSxQ4lnERzNn0xd3mFqWoWaGdPi1c8QIjqphuR5YHyKkKuSFDtf3YAexC
A9k9iOXAn6Ts2kcJ0Em4SuM5kxtN6vfDDpvyb/0pvQVwJ4lucqzffRRbbvcUmismJpsWBXiiMVmm
Ov/5Kw8rGkA6szHzsqyJfVVp0WNaA+ftD0962i9apZvZ1Attvt9LTIK0zKWXmrXXuJZmxtBa7tQF
L6ECgCRUWfZ+vy1otwoJJCrC4MCKl8ioV4HUg20ZxLc0V96UQWyVPsRMGvpIfctfBgPvtpilLmZr
N37nQlNtpfbBJgmS1+tmOrruswMxOSwBjWv8mbj2hlEA+7mK317fh6B2sduA71PRQ8dZLpO6fAT1
ghP5xZzi1kVD/LfutLrE4iJuBxZI1wPhXAvZRQ3DnaKCXmaFxycM4vpnXoDmGYTrYLjDy9Di2vRR
qHlJomh+17i1pm1iFWAcDSPYkaLs80r4Swba9UWVoi5eYepSNUCyBBqWV0/tDmotX40ICnah768T
M7zlZnrUmuw5Q0NE1M23TrqP67/2ko86+bHW2KY78YkB5SLWtUS6vCmWSYCegcxskR5zvOyvr8TG
SDI9fw6aDxWUOUADT+v2oLsFhic3ajdX5S5X/PfQkhggFMeB1sssbP/kJoF+ggrq2LIEvgcjKL1X
LTXC7inqKrZXFMfCbKGrTLI/ZSCWDbjKiADPuOgAgDDFF0akb+hgHEQhl5BDeRoK/9lQWeIUSbsT
mE+uMBCZkPc6QIjpqmXamBuFWbeNZb7XXQmi4fom5Bh9LTFy3othoUKDLPesJ+LlDomBFi3NhyIq
bn2MHkcm5izj0oDmRP98favOJ4FQYyc6OmFQO2c6Ske/T8UH9Rv3jD521dTcMhVSDxyDHD78Vumt
WYdRclA8DDE00tTXIX4ftS9YDmnJaJGFCJz1jNs5M5LfP2fKLu33imi6qotdpRcOVfhWK4Zt4Rmg
W97NfPmldOTUSCbJJvpmioepV2AlNPmqZ75txBAEImQt/eLd7yE9J7ulJ8wPrWidyoA0c1VEmC82
tiYkaERizQhP/ISpM6sFP8xIJwWimmmfuiw7XS8b0WL0fSdrlA9APag/mKFil6ByoWr3odTtRmBY
Om16xyJkOXjHot+akKUzyj/m6F2rx6QGVQba9IV889iNHqaPZflZZH97E2HQvy8tlFy/Z7byYrDg
oMZizCImrt3EilgVZwPoNntXh1qJgOYFqB8S6Ke03LzTfSiG6cNKayjqdIEjPegBSvAea9HG8loE
jmTFWnA4NiO5QbTkyA5rHdPe1bATLSCNprqsOHTVuLePTdCkWBg0D8VLYEWrvme2AhU50kNF22ga
AtaMEiw+IFIDTWmsrCoeLSl0zWIh30vdWPFu2Kfm2mds0STFzlL0VWMdUgjJlNahr7cpfFJB2R3X
XB90zVoOVnXNWnfogrUhQbu4fFTkMWcfpic+QnkrhnTdy4e4PHj0WJuF3bS3Nb8RyX0jo2UzVpbD
ekNQ8AzbtZ4cYh6MGJlseG7CD8XaNwEFlQMe/CBRGRSg0+o7NYxt0LPcG8Vf1j/EeQS+LuU+Iz0a
cZ3xUZXWlyp1J6k+JSQOSqjs1DVbhQKMwUYNFSMhnLx/MDDjXX/lZgIiOb4IFHPRhv1d5FOoxWAU
PtUfmwqs83FuxxrKtO2tBrWBQL6EXb+18uiIDsKyriCOyLIZO78UJE9sZZotiSTRlV7njduBJkeS
EKIJfzn5lsMTL4eZR94Pk+jZnTItMLGhAoie//hjToKON/RSV2lWu2Ua81VGaugbpDS0CUgG4Me3
bQ5gC6/h8lhC0Nptj1bueYuu7h455Ki8rLrrEJ8S3Vp10W3Em9TWLFCpVcRVQaVqKQU4DIKN9GPb
yNiflomNZ2KhPLCD2vprNZ7jp6C2odqGqMEeDvMVRHJ/NFEVCz+EzAMJ2rdMoXaVxPlcGDyrFUyc
6aQ0F1ICek6iRChLh6946q64NBcQAwKlhtc+A9i3NqPaVlXILEU+AcclBDepfKQ5iviW5m9VVb2N
ajnaAxgf+XuZDPfdoB189mIaf3gLtHauGBurx6u5Fc9RwV/AuLHodGtBwc/Dm/K2M62d3mj7TjPW
DOISDBlJg38nodHU+Hu1hcImiDrABru2cn1bJP2S6OVL9cNW168r0AaV4l7SY1GCTCUL8GreEu4t
R76BQmHLPIYoizU3PHIxNJxYzSQ0wPaTJqJR64bdO232XrNt2zkYyk+x9pppTnxm1IAWrMgr6caq
tdUjsqk71BjBZBFm7KEo1I3ZK0sp6H1EFOe6wz6LsiB7QuP5v27FtA4x6G3BSmk07mCOAX5d+IVD
vXUO7vLrC12668aYXjBcQJ3TyTcmRORKSbrKbQJ1RfXhkOnhQ66Vh4IMfxWl3V5fjl5eD6UqlWIQ
FPf993XXG+JlHH1s1xjoCgRGkJJoX+KE3VhC7Fq8UCKWPfgGBFkYKEoTUi5D+Zx2b6J8yi0UQQ3h
9P7I0E9WogM0qYK+ZWzSRTTwTzqQdV03q9zQVmgkPYI/bpswyB9CucVHDIshvWV27JhytqGNcV9R
cATngbcODSjC9QCPNP6PtJnOV3HU/VXB/SOghxe1chE0zdaq5mbHzsQuCM4ZJ/3f2zGxY6uEzi33
q8rtQ3PVVNZtAJRmIcqPtmhWfRw6utG9N/FwZL26El5vgGTKkzchvlqJgu/c1FYS3LOFphyruDuA
RIxCpnh4ENB+8yRH/1JiQrZRQaJ1C+Tu2reErUMTo6+yncZAVIVh4Q2oK459Xh6rHKS6g/iPewKA
M2h4AaFGDzPj09JHVOpdkCRh7WblvREo8EhAK0rIr8GtzFgXjOfXhR1XYugj4bkF//UjFHASSwqQ
fGFYX9ZuYr0P3UfEq5nb8hP6rq0wedb3AaUDBPhqd1CGhy7P90zT4oUYYlune4TpuoC+kIT7xoMg
4jdZUN9Y7cHMNEdaIEzpMXdnYn6G36fDlxW+DBy+/K33wOsDJVM9AeM9hGRE5lQJBHkLUIcExYxn
OYf5/WwSNVEtNsBf8PNkPdmksPJ9D6wxtUvi4oYLCHQA96YFqFMHoBnyQLwRv/Mh2Wm02eC1Qbtu
x5C/zBzVmQNHcVw1LaqbKAdhEHTiB6hnVjzrWeVW3uOgvNUYGhvCuXqmeh5fUYInSHmRtFMCOpjf
3gbtlKgoNT1BH0MujVWSLYpH6CZAyrtdqO/qbhzHDd4pnuUYlnwxnq6b45mvA4kl1oUJoEvFjWlq
I3wrJX2Kp1ITaxDCfO+JXCTyiwat41X13LmehYxxNQ2cqqg0MHQ4J9/qN4HI2SBjV39UP8RT/cle
RhGOZw4eb2tRbdWDPJC/3sMcP/nFrzxZd+LCEnD7C1HgfcqDV0MU6zKGPEn2BwwrW5m0M5W8yx+J
DitiFeLHFI4Gb95CfDeJXdChQQo+WmDucBUF9+ZcydAcb/Lvmz5u57+Vxl9yck3QkhqIpxm5C5Yl
Z6BHvSU3JjwLSBeRmUJ2wRY6cMB+ehMNqGfW+R5MgmDSAdNgva2CeMfBqq2xZZ2HO9GBIisix4jn
dh1AbplqOy0tHQq2pSwDw3kKki71SRn6hS93VYRMD3SWVX/Ep8JkIbVY3pjWZ9R7G3TkEeO6ReLj
v05vVJRN4sCzEW0fGXjQcsVzcN0c4JjtXhp4k5aLvq6dXLsDPel9oIlV0zEQbYENotjVjb+yNOZY
4WNlgeRQ0rusS23l07svlgaUYou/zSgvAjZOHlGXF9xR8HSUcbsXreW0hoJyfbZHLrYQXb5Nzeom
HNCZmJtqmzuLiWnLMk/r3kpjVDrvlODlf4Gq+Lk7/w57YsN484V9EuigOsdki4WqQsbAHo8J6riv
FmKWxObcLf22rWnSFYVouvZG7HoK8O75a9fC60Mt1Igg553WeG8qM+720r1BwQLFNhDckjOEfcdh
VJFZx67QoU/6qKNmBQ+86LyH6y7vPGfGTp4uNLk2etQTpRImqlUoFACdsmZpsloXDDPW6nsN9v4g
/5NF8WpmWe3CbT1ddmohmHzvVGP0CxrftyEeUiZUcpV2pRkQBIV8ca1Z21pFaxQChQLcnlboL2d+
wyVHePobJkbUe74WKKLNMcVgrpvvFvp5zfvI+1St1O8Ary6H2QFke2fFGc9j6e89n5iTrDW/RW0m
cY20WSqYTq6/wnb2oX59h6eVc8tPCuS/LMIUD3CI1atRztXm/wfb+ekSAXNEp4h4MNcB1VeEsVvV
UCpm/rImUFZvQZWIAonnE7vthm1WxSgqZTMGdHkL/y09eqATb98WfTGOf8RuDrR/CtrAClKV6hzI
9Jye5+d2/Ftm/Bkny7CIog/l0RgAeeVW99eQdXoGe1X9Yj0PNtsVu3Q7OPRG/gEnLJS+ZpmdLjke
y7QMBkknPC6noJnc6tWy5PBzTQWChZFzBalQVENimDpJAFenP16/FJc89+mCkzuR4s1mlrkRgXc3
WeqQejbCr//bChPjj4Yqq3yvi9wBWXRdfEjUEq+vcNF3/tu0nwrWyaEZUdV6MPrIxR1YJv6HUuJZ
ln34wdv1dWb2agqF8+JGwIf0EXBaDx591LUZdOt5M2q0vpMPGZ3oyYfUpdLnrWpG7tjvtsChmlJl
oejqMoKcj141h56OqiVy7RvQZ03f0ASnpmlrFaada8XxqWUPiXc0WHzQCrb2NMtWZis752zsk1+p
//6VBugn/Z4gn9RLJEAcPGcYdFCb/tAq7D2WELFKHmMUrzo82immo1vyEORPqnosITkblRHIZj9y
rQEQDLSbEgJhmIgFksQOs/BN6RM75d0yTv60leaY1iGMIKJXteiPg7i9zYBR3SogyQ0Jd7IosJMs
BlIWOyXazfXTPodBTL5z4nIk0ySTOY4bhXOnvsvvA2Bb2H2w6Sg01ecoDy4Gp5Ozn3geyPcWZaiJ
MQH4zGuMsCnoaI1kuWp5MFu6vv5xc1dm/PsTSwuUPIhkYSFYQD8V0pYCDDItL21VCWYu54Xn7G+j
nkT+gLXEqDTc/9buluLOevGdGNQR5iJfglbOn3Wh5/Qxk3ObuLRqMLIGZgEfboDn1IAOsB/ZIHpx
AqE+dln9TOh3jqZlJyOweFThDMR0bmun/k5lTV2IIsY4Zrc04nYBkAzKKTchm+kCXIwVlo6JJoia
gA1wcoa1SdJBxDliRaPc5AI6qt5dBFCZGoYovUEVHGCN61ZzqdU5ttb+e8nJWUYsqSRp28jtxUJs
q4fgNX5XnJE7K/xUnX4LPb1NsZ6bOPl5NE6feqfLTk5U4ZYRByZSmzb5FtD0M+rm0CJPRP95m4ak
czik7MteQgSiyTdZ3OK5U1TfPuoVObeqBcvwUFM+4irZphloCz30KYruVbSq27X9ofStHQGre0PZ
Ywrqe5++mwCpVq21xDtgUXjJEQV3B92ypUnRaEIliILWvsvCW6W17lnUr6Iuv/HRiZd6/yeT3nNb
DUtWm3P7P7rWaxsxsS0FxLxm5SGLbk1ITPrHyrwpSXywrHRbQXk0Sqndgdh3yEDQkjdOy/4QONjr
RnDeqRzv1z8jmEKovVLNa91DKmYY3osIh62fQFo5AnUX+xJgNdfNFkXqFLT//coEP3kvwVqv9XYs
Godq+Zb6td3lvT34ut10ENHmyVrH9IEpxGdt3bU5hLSLOdO9mD+e/OhJIyetDTwwhB+7KcY50hw6
bcgjy4zPNN/nlplGcC3DRVUD+J6m2QDusDOC+o6l6Uzn/aKPOfmaSQgexVTDAQVxtyuKkVN/2Vpf
BaQvRDun9zX3QZMgSIdBEHRyYpda4L/GYzsD/VzUzmRW2sXod/JBk+hXeJDLUVQECfYY3Kkfxh1b
iqXYj0rYqNOuoKsLEOtNBxrSJTqPK+Mo7eTIIVFHVdu4m5VUHa1hcs9+QTom+wtikGAQHY+AQqr3
edfYmO9zEvSJIb9+08fKRofkBzG+LTD4pDqZiSAX9vzX6pM915PYAOIIXtYy/rZ1tqiKtzaa2fG5
NSYbbpZloYPeEXl/Vq3bwbANdHMoWmjXncXokK5t5CRG+Yz4QgrE4gg8K/pGcZqVsq5n9f7UuXUm
gYnXgSIV6NC7QdQswX+8TQekT3HmdCRYptD58XlzMNov2qlrP0yWMcpuSO+WxPTeIJ27hEj4Hs1D
J8o+KJ/TzL1wW3+d5yR8tXXTamamhG6dQNEjVZdegMmuDHqv/fb6dp+p85FJv3rif1LMrPIuQL8a
iggSVBuBLSBiiJKZww7SqZ4CQKEgaTKXvM5sP5/cFxIHOpfJaE0BRMH9+EEGPhjWVTvolQVToNBR
KYc2H1bXP/fSc/10Z6d65vrQ9r1OvBAkNK9C3gWa60nUcKJnaX4SyIuUhlykaNAbENmom61evvUk
Aro3d3iXOOYA4S8p7zww5UCEaCbxnf1xkyvWJwTkNX4dufUKNK6QJ38tVvU2sPsvufloV/4dtJoe
/LdyJQ7Jeo6b4hxmPLGEyc1jAzpTYQ7HbTy2DluV/qJcQ0fijS/ybfYgj4WdPVuf189jxqnwyS2k
qQrfmKM+1KSPSfepQL0inFli1sInl6mRZm3JEM5xYHTlNc+Q+1oYUHIIWWebDQhQAIuUybDJaL2u
0qdIMx574DaMlvznof6X7Y134uQJpZAs89FViF2CJy0F43cNYyvbr+tbOuM7plU9xTS8Nmhl5Ir4
WYp8aaTb2lfGd5pzfaGZszufrwY9wRA3EchF0nXOnmLZrU1tZpLoBzZ6JR5MKRSTVoNYF0XuqEM3
XIbNgUNZx/I4SqL+ER06NxTpeyVR0JB9sxEJtpTy8e4UybYGkUEp1VUDDaIsiO70zrg1hG93FKog
enBfG9qOecoTYdq9ZuLp3NDCB563BquS7loVCg+gK4j18shq4KkTUomlWaQ2VfqdyfoXIdJVWis2
R65fiz8YA14QNFYGzHi1MViojLVX5UtNpJu+y/YAAy0p/xIlw8KQlkqA9xSHFm2hgAG1DEjI9fO5
VBw6tbcpDSRDZYcGVYYUCQ1q1F92aWCi9KFg/iJfWHW18n3TsaCX49H3nKBvFbmNhgmD4pWQZMsD
ssgaYaKjAHxzGbI3gLTQworETMQ3L6Ryv37nJHsJ09IIBhSsXDAoLGsqHE6jbVuZ9yHQYG2LJjtU
sZQa7fPwrmKAqMrMKb0Az4AMD5dXXtyBKDWSkG42/xY+ykMET7CBOwbXVj2040lvLj1VWZtt5SQ+
wCVct2nTLAbLX+Wxv8SrD+rCFGAR7zPhIJPiKoQJBSS/YuQEigmZ90Ff5/mwlzS8k8gRDFHfpH69
CHn0Hg45EJCGt9Ljdl0MoQ3lWbuvhy3gdg4kOP8MyH9laO7igC6NIFwPvrEL2V0qh22LGhy00G5Q
Tn0kvXRIoO5zItZxlh6AnOlWaQYmXbVZKCUE3iCkIfFqhbLWoNAbkYtVjsafyv0vQkNHrSSY/TSx
sNJsCVWZhRIGR6HOvSjHwzi7j+i9cxPDFwxan7+dWB3XnLKUhG7f/Wnax85/vG61l9wXB44BxHfI
PIyft+SJkyzivM/9pgndtLwRFHShYqP4T3pHZm7HXAI4ZQzVNZ2Rvq/GKhOwra/yKXj1MKtsR498
+//Y+7LlxpUky19Juy/zBDX2ZayrzAoA90UrpVS+wCiJiX0PrN81fzA/NieYUooAeYXMosw6u21Y
t+qailIEIhDh4eF+/Jxq3Jjlihvxjk7W9XpYbvrUKFlBFAEj0DRe6CM2clGpSRUI2JpcavBJbfDl
g4i0fspY5u/P52FPPf/Oc/jECVpcTGwYwSCAqHlgQSJFXYbBUIHM33gQ76PqOXVtIAoVIdRtxVsT
xJ3DQJDsO4pXxlqSTCPlWw29L14mRlbEE1BTzJyQXzBWPWGDIe7i47LtvTfz/iw9oxLXeSBnQYpr
6Eq7Fb/XS9HILsNr8EBNyDy5D6AxoKe30Wao3vBvnLj3jumxebCA8yqU40rCTTszG6NBxtBFNQqU
iphNMwaIbZkYttlMMA+GYlZTbaAyfHDcPS+udQEktfjQA+Vwxutkpo1bQOWuYczVZT13btpVnI5Q
TDBG5eGAIf8bT+t96D1vrilqXqwCHCPqyrtCNU4wZkaUXq0x07FLKarNfICN+1TIHWfHe5c9c2QJ
PFvbHpacN2vNXHfn9RNyCHr7XR4303aI9pG2dmT8DnrreXAlzGKpgs7m3q5C8ABIN7QYXuAjXWtZ
BAlTE3qOA/v3tJf1c4B95Da0BLkAd073XlVDwOF3caDq2mCi9qRVfx8YFfU+XLRKlbipS2Is2vSy
KB/9oh6IAYrHggbdDSn0DFEcOVYlWgFiFI1m+gWnu6DxFxQDvIf4r2cgLg3NMyWaZVz+VRbsWalI
txmf3/mtelkTaZkCUMZGmWkDJe/hdE4C6UaKubkEVYuIsIB7BZahhVAmLfOpotbjnI9MDwyHHgdf
AE6+gyohxX4uwHTiKiiqw9W2QKlQkiAhxn1lY0tvpFvwxeiR4JgS8BRMtW6U3IjCb45fGGESTjiH
6Cl5juvLQLJXBVlpCKCCe0XXHNVEGbrORXBDkq+QqNYZbgPwpE4C6OE0rFG05aJOmTETBGMeVXBS
fUWI8uRCWKCAZ5jI3Ch6iLBVhHs7aUay9AzipCuXlQwZtQ6WrctatmLEaFZb8TJ2xZHKpwm4VoAI
AtqvdlXkfbHjK6SBWxLM8xBOeflsNY9idQdxxLEsh0aOym4WEsyln5qWAvnBsL2KRFcP3dAkzJJE
qJON/KWT5KYmyoYDuV5PgA5lSEaB64+cEDqWMq8LTWLUMtJakTJCyZRftBNeIZi9RFezZ8LciIq3
kMgLY93WCqfHMZgwvvPt90xgpyqo29qaN5L6UQWTNehmgFF6ljxaRxdOJStHNDjQLXpQZIpeocax
eGZDiN4iVM8x07yEhAleJETA10ReiUGt54o/5tUi1aMIuGIIXSjFjVbsSJ4aQAKbiocuhIJ5aR0Z
FDHyCMLNEw4UOhwXRrrUQOFTc40URYMalkrqGHBAzJwXDF4FrAXTrRZjsYV6Z65O0+qJpIDmO1PV
nlskvWt8yKUSAVUb8jhvq3GWkJHcBKYlOAslhhghegCtpJWkusO5Y5VrjAyB/pSBQilqzRuQ9NQ8
XEOlHiURdBoD0UCJjOn40BaJbz0FcCX4pRZiIyy0NtMiMogGKqnQWsek1IuknEqeN4rYB7C9wa99
IflaFMExFTXjRrhKvPi5LbxZ2YbzLI8Ny8YO4qXShNjhwmLrheuteboTSDopXGDDY1yFQD6qpbyJ
SrxRbGcrqbaWNtxU4I3msi9Am/pRiG9TByjPDZfBpSAVSjwyUwghTJRwE7VgwIQSjSRL1dOSMQUh
nogkGnliaHAKrqTQadJzas8qcS6jlLVg0GNsi9dxXowUlCfFtyi/GtUaXn8RLFOshrrIUI+DefQD
ZlbULwFd8BV7VYePmqgsClHdVFFu5DKkU6GxXeJ25QX3CetPcnkSsN61BZKzpC1RdOmZAdzpuIYa
N8xJglhpidKcMgIxmQQlwRBoNC9FbueOa+KZK5dzubLNmpY7iQ14OSQXxqrMtyyruXqWgmcemWwZ
xGJJdKc0oPXwcOqjLiXJoisB9eAxC04WDA43KVApReUYZINTG9VlXMbPckC9C/FOQxGQH/BzsPUZ
fhKAGMBdkvbWVS2jtSpDJrxBamcaCVAhlZWJUqQrlpXGGRNtPN9aO4pqKPDFpScw4egkanTfWWhM
MQ1xZRVaxVQY557NpLnA1COFec79R8FK5qlGFgUYMiE7aXDON18uv6qCn44wiYsqDtYVyrgDC7zv
VjTjNRRTomxkFKrpOG3ZOz4mmslk60QG2r50JuCDuXTqCgVaMjWH5YLPgrHLVMjoRKiv8FtHr7Wl
ZVEJWfmaA/uUXT4S/LtgakAWhO8oUIdMCYiwdaWNRySwp5nYzHFJgFatNOP9J1xkDdDerDirXSUQ
uQVR4DgJa/RqGxzYeX0uuOE4x+At1bSBxK3a4Fr0/RmRUKiNy5DrOVtf0iikflx51p3N5bjROZe+
zKxir71E3c6AJzZ0cPecYahJF0IE7P992AojF0KaSYW7oawNBJWGnC6h5+h6sW+JhYt+inmytCbK
1K115aacs2PeJJtobkPu6awrxb4C4sDDrVJBhuAPgAeOW4Q6wujzLC5NFcKpeTZUm3oqgXzo4O3d
ioPOYlQgVLkLd7oCMkUXxoCLje05L+jAVY7kqTMNTZRhXw5RB5/AmdMa3Xe/q+fLAt7gNlyL/JI4
geipu5C0WaqasiERvZ4qIDdAThdMDMr3IocwjyFOB5+ALpAPnE2h59q2idiImY/IF0W6I6JVXkL9
2hBvnRvbQB3Cbuj6djoM8z7innPr+nLOyTFG7GlPFPXtipwO9XbdhZXIwiEKq4Ht0YdgMYkouJzl
4Abcrkm4slMoB99/vE5P5QgP32EffqUJIH7xbUR+o0YeqYVrCGo0z1CPQSpPNmoAPUIBcFYNos54
haVww8icSWBWwVUkZM2KTSzTojKpDElwNssZZIRzZOyRK9f4B9kOp772zRLtcYEDWhAeBh6fesQf
LACx5zFLsluFcPi8e/e+Hcv3/MavAXYdB+N62l6XYAA2KQMvVVq+86bJtdfqvD4cqjjmYu867mLP
kHEVaDbyCKykJb8kwSXnIaqmAjsGTty6lXRbZSa8I4wsJxlH6W2WAhecuSOGF0Ykwa0FldSImOVS
s2R5wURo1nC4X6BpG7jBiD0zGAEGZ6et7d07YH8Jkaqvm9DM3DsCsEek5isn9g2RMhTGnulBID6X
v9l8OXdy6Lp//N7+JrL0cyPtwSkHJksTPQdhLOB5KAE/O4I3OOfnwjg30pV4harX6+BGuA9Gzki5
GrqCn5wFyqBGlSPAKNjbw5YfNIFbaYieqYs82ZB6sL711Jp876B/HQ0FoiihRa/4dIo5oiuUt521
h061kwGyg356F1I4N17dsLJ7n8J18wrLsIEmCBpvCkjO2oJvqTlgnXS1r1FWjYlzSwpIaqdA+KEu
p7GlSeSGo4HXetIeHzxSbzumCg80foO5pa+1xDEEbbNRCelNDtbf+TYUwRp4lX3odMkJrecLonfP
MpKhSA0QjtrASj1p8Q9G1NszRUR8JySYZL5mdFyBeevF93JDYe4DEAd9PH1DfdHz4GBT5KLoJVD3
hjHzMywcROPIlZu7E3ilegnh+o97O4UhpOTGbxuh7zYoNp8EBcUQS7cJMqipoV6xMwQ/9yZyGItJ
99WRqT7ojo7+YHTYDDgCLIzOm7nTfKWMpIk6Bq5taA2eDEAd9NPzCZDFFBWxVOka9Lfl0l5UG23h
Xis3gT6qTKg98styZ5uCPpSvPx3bPei5Z1l4KLX5YcG79znsvtXchHw+rZNHSmld1+m4coWxiDiL
jzCEE7YGIgpIRNjXAo2quL9fagjn7P1h+s5DaTVgBZCxcIEx0kXXBVJsJUEBcWARnTZCP3MdbO/k
k0nT1kyCqFgFdaFwBNfPu4UAyZRqfnMj68G7Lp6Qmxl/3O3pjf/ea29XKpZc8amFmbbTqxS4M2cY
lXl6Gb130duMqDQLWdZDF+ykMQiWkbBkN+mknKJideLIOlRNR9ncv7VN/ua8wdEpP9go4BF1pEDA
+REljy6UcF05GDA0Q9PX34oRaZjahruiIuGBwmpem348BDo5x3v9ffJ6e7DgC6awBGTA3BJ3eq4w
U5TSCvEQodLp0PZ7pq1PbsslZRIrNYdsytdsSWbFKl4FDwVyCOBCuZUG8uwDK6IP0az4Kk4UhKgg
dZCsmAo5beuG8x74ag3aDIS169uzJrEvQVPQomuPQ5qvQkRFVVMz8MJJpagD58DAYtjP8cFyS6tG
9JoK2RBUURpe1epyNTBxA6thfxAd9BAqdeMVsoeDBkAmXrxuCk13ooePZ+v0Jf99Ley/P+hF4NyU
OJCCAErLlUGYjiONWwDPzF5iszoml+vczh3UrzxVuAE7+3Op7w+Fg24LsQVwpmldiPtWelKvPbAJ
eJJAo11FATbgKgGfuIsy729RqOiSq+gClAsYKZqwvm/KNGKnQpK9zBYxU89I3G7S9Kbl7goHRbW0
chaVsnlqfctkaSeRZhHVwFVZ5dpz65GFunvVSsZ2Kpi8l0y0NtYlWwIuDzeflPw7CMqDkfbsEkDS
Wc0wWP8KM0+cR7VZDDJJn/YR3iezZ5gKyyIQB8dpoiIUy6VTIq5RwanPcpDQMKDCr+zHj1fNyVTk
YS69N6gIZC2JWuSwIGZp1nfZnXclzlsTQRrPZIx2Ij4XjslMhFF6KT4A5TfEm3syGXn4AL0h5wWn
eVpAABaYW9fpOrkSFtZMvRN1BrgFA2tpZK39S3s8lISlA+ub6MN+eya6VINMiAMMPK/sUY7yMQgq
G226lKzdx1N8avcfdtTzigiXItJZYYCR/cQIwArJ3ogo3sD2P9kLGK9lkeOoqlbPDxEBdypJFmE4
+a7FPVYGw5SSDtSS7U18d9J41JFDwULkoJICkczu0VwWmV/VHmPfg/Nw1AbMVG2/kYDM+BbS01oQ
AxcpoWaC1/k6HEjj7h22ft9QSZFAsCloKjiSun3LoBYgZWM797W6kuW7FqIDblPOeEvaFU08CsPg
Wla9idzIJsegvjJFmYYDklfqaGYG7vhmomYmivoMT/4aVIhGgsyY9QO90ODc2NzYybdFno5Vj53Y
DtiUW4OET6J0I/AFmN7aK4YojzWD/J0aTTiYcC4QwWF2FTLC6OMVs7/9d4aKWw7kYCATwissCrd7
Q+VZJkoglF1uIqQPQgIoFiH8CKrZN1JYCyDITWaexd5FQb4jYK/SQuYqy/Kb1smWnIe8USzEY7Ci
mKVYG7GwUaV737VLvVXKWz92FmwgLRnbXqhedReX2VqsIlUXm/ayTuNaF6EoBFuHUGqyzCBkJzrP
ju8gN4WK1Ty/ilB0oRZIYSHDBWmiDVgjJ+BIVxEUEyaSlAwJ0R0t7P1ciKIgoYadLr7uaw8DJlLr
yi43NYLHjANBewa8dM7Lx1N+ZA26vfQRkZwUFi5BxmGD/zHyPKQ1pUyFtVHvPu7oyNvoddR7tXEq
BUBcoiMxjQ2cXUaeuAN1HMeeQK8PvjtlvANZeJ5OmcDyW14gAMch/gASCKcGK6Z2A2XZsVpFRtNC
nxwKfyL4Fa10lEjR75c+9x6lZ5bgySPrJjLFJlgqX1kUWs6SS7AtM+toWlM9srGf6Mm8vvcW/CLZ
WeshlPzRgdrrn76OA++kgb8hig12UmLVt3WGsjJkWcDeMq7lCsx7oQ6JtgnAlx+/5KHV1DOTmiWW
RVGiV19hZ2nuALlpIb+cmIU0RJdOj8djU/Fzeyi98zspuVrNQ3Ql1TFytpAviq+gQmQ6rIK05cDN
7OReVBA+EEA7j3/33mbBtY6ioMp2UzeaHgXXVZborTOwQ04uX5A3QgwMXXBHO15pNF8GkRfZWCAC
BHN/pLtWduu2gIhpgmBYgQJUI6knlupNSzYZq6Bc1sOQ00CaW1wnqmR+/Da5fYF8b5I5RYQKuwrQ
ocz3r1le4wcRiLylTV0C3uHrMq4ITGLy4rc81Qy7AYELXF2kEqac3HzPI9ckPrTMC2XNJgkqi1k9
hX5yYXk6WHOArpi0EocsUQqMuTfm8gfHRm2h+BJm27R0DQdHVwAzZAGvAtb5Scss2IRmR+/iBKx6
NqCkdgUEiXhZCsJXN6+NHJTiNkLtkgAsrH/VuF8rZVLGHETLpBVI06atokyReHcbUw5asH+NmRRk
n6o9Snjf9FqEKpoX8MxSTVwH+brQW8VBbSDTg8HZ6zB6AN7SaLQJE0IoSMB1AnQx9UvKZkhcW2MC
1lneYU1OrW3wWHF6FoPXwL0rPW9ZytcIu+u1LxvgX2tiFdXb2QjR/3GqVEYG1S127MmTVH6yA27l
M/JTAY7RNFURr0HWTPb1iEXuJSCopoEakaguWw9l3N43Hx4VF4HHqpo0yoRDNU7dFgatigMN7KhJ
EAYueD0OxEiHtnVhgQc9msoFZ6AqzGz4GVfkz0RNDT9NN5AvnNliCrZhubpNm3wGTcEFXyxr/6ri
GrOywVBdZpOPl9UJ04RFBTkdyCcDD6v0HN8iZXNw9bTSxpuRmTAlU2niTH/mZv7juf7f9i6++rFM
83/+J35+jpMmg/Af6f34z5X7nMV5/J38J/2zn7/W/aN/Xia76JZkux1ZbZP+b3b+EO2/9m9uybbz
wygiLmmui13W3OzyIiD7TvCk9Dd/9csvu30rd02y+8dfzzGCzLQ1242jv16/mr384y9egrH7j8P2
X79cb0P83cMW9HL5l2308mVckCLaHv3tbpuTf/zFgDfugqNUVjy44wAGpMi2avf6lXoBMi8IE3Ii
JDbAoPvXlyjOiEP/TMBXINYBfARYZFCY4gXmcfHjO/FCALEpp8mKCN1GSnT29pydN/b+Br9ERXgV
uxHJ//HXMX2iAgY9kNyJUH8EJXTf7a7bMPdRJe2gclC440BJheoC75oD8t50bPnBZlkcMfm90Kj3
nq0aYUtA9fcN2NYXHEOWbtvtWpP4b2UIEir70aOM2RBcABhNmFayM+PjEhS2xGDr6HvrcSC1k4w6
fZZc0MoXWnnDSm6g+xGFLzIjzhFWXhussLknkHCZZo48c5PnBpykxBfnns3d1EREgKNwL9kAd0e+
ukSy1Dh4la9TdDgl3L4QvWuTMSd08qGJSakse2eRAO9dKcA8eh+o6ZOaTuIUkyBI8oik4S5GIEAp
A1gq0qwswqKWwZLmde2PFbkahyA7rcAvy1cTOygMJ1nEuaZ7RL4MbB7eQJsZrFY/gGpiKwrajVgA
/wQxV5CcFszYYizBLHEpd1uAbsit2jJTzAVgXcWSD71NW5FJaDeLHPh+3dbiaeygUArYtVgD56IC
ifvouyqPQukxikDjGwEapSBA7F+qgbOoZH6WyAQwPQ118AkskudmE5uvx6gawM1EHIH37k6VUjxG
stagkQp5YHnsFJxoEgGHMZx0Vn1swLkIANSWV5CrLsqJFyDyYgcLOXcXpcpOVBkyKvm6siFMr7Wm
L0SXYSoC7u1eKVU6CTV3rPAlSMsKk1jBqLDscV6KEy6VprFaXCoC7pe2NklbYZW37JUFQDNOLVgx
3wPNoaSYEq7XOleztL5iFIoWZ2TJAHbmONtAN4XEg9haorelPocpuDrA0KkIQJmNUIvG6/Udv6Ho
B6oqoXxPX8BmO6xqfhwvwd1XUiWIK3CwP2K/V0sG3aQntmRj29l+uQVy8xVJY5ME8jPKBm+j5gVE
GHrS5GtkKCc+b02VJASBLzN3PKB7gLiyc85IWLJElccyddLxx1vj6IbRfUKpx+efieB3A08b2eRa
swhQXF2y+QBJxDHyZd+HBuZYXFIREuufXSq0xZpaIhsEZ1FN3ewEU5pSCo78q7NuR9g/C970Tcbk
Hj8e3JEH2uu4F7VhZNTw1IFMNgwvgzzNH9WATwbC0KXzb17z+wB7t87YYzJNaNGPy7gLu1p50UsN
Y1ZymyqoljgWqEL2g9KQOQRyyyCeMFoztuLa1IQMfOWInTnahHWRlw6Z60DWhnzkoxuGCr8YBJrg
DIReLbzx7r1Gc63W14qSbOJMt7f2VJjKng4J61vccPTyez5DUgj++XQox3di/jv99q4bEcMjmh3x
WFz8Y1WEhsrfFNZApAdeUP9S0xtdb3lZmeQgpINNRsDbzYG6gXeDBsQ1K0dZweUwC9834gwk3WJx
mUbQm3PDlRVBAcJht46KYAeZ5jm7VELQBmvCFfiPRoydTViNmTF5DnFhzWiALMx5Thc03DGgje2E
7MhNb3x7VQGpkDGK7pfxc4x4oBLpslKOa827cdR6JZB0zIQb1YGwJogcxZaZt8FjpDiLRmRnhAlR
mUUJry45NtfBuopIvGC0yrckYa4YgZbVLNIMAOdY8wwxBQ4vyycZeUQQ3YyKtQtRmZHYuOOmaB9A
aRRyqDVGvtR3gNlsGnB2OQA15qBD4rLHLAFaEiy0ZqD48PUdSIwlFTviQ3suqN5lULNmjHCa2Yio
QCihS+CI4IzMswkUWnCeR9soAgRd9Ld5fB0Bfo6L8hiCGIYFtTuvDq4gIaQXUQCJCWHZZoHhKda3
uOBHcpvrslitHF4D2NJdIOa0icpq7ACLCXT2iERA26fKOvK5iaS64zZX7m1ohsrMNxZSAFru52B7
h8XGiQik7Bxq6bgcWLibZ2vIF4ktD5kNEhox186tQDPggxiumE2s1N/AIq1Q6jDNhQaaApGhZSMF
WH4RZ7bXCGYqhroNJHXCWiDtAhcpF9+pzVTib92SGafgQab1cGFR7ZgMRa8oIoyddJQ21lzO6yWL
urqG9xdVfkVEEKEzywwwds+aZ+BSDaFKlZNbuIdz27ksGnfNc43uJs5A+GZo8fdMHOeLog/2F5ww
EaLejmek+d3HRvQ4jLvfX5qkgIsbWtd9CJBLgtxXspogKpPN/Lljagbe3pSfepOPezqmden21McC
1WyBW5mLnsqvoE8YoZQCqBiT6rmxl6nhzqmum6q3I0hSTLOxPw52zSz7BQq805P6c8RHxSuhHZVJ
AYsStQ+acs15QwaZupsdd7Q30F7MrcY5HiBai7d2j81z5SB9Yplw5GiZYDDyrs+e2Z7/66iBl3sx
OhQnWmGUM27qG8/QowDyQDD8UTmVbwtTMLyRC3AvvNpla0JPYBjWwp8+it6nlk79QYhNkSAVXzd4
EEkHBnXhzqU10e+40oB0Rm2CTM1EMH3hwizcazvxUpsQAyahMhLTHQsD7sExro6+BtziwPuM4Dkg
9t2H4cusLHORzzcIHBQQ7Qt076WcBeB6IYipGMLEhzhEaQoTcQyVv0h35tLs4yVPt+fRQnh/gn6W
PJCFQIssPEHJ8boTJIagkLmbg3ueXbcoKay5csDhO72dD7rsx5QVR4Ct4PKN6AbTuH7kLGEciCA8
4lXdsJA6bFnFyCXu+ryR9pZ8avlW08RNvvGaFIUKX3lxHZAbIkdTEo5IPDDKk57HwSB7692N2CBt
EOvcaBGrI9+mt8EDSiiNj8d0cjEf9NLzqxxO8JgC59umgKYFrbRwBWshOqkp58XAgE50pbDInIOP
E0XMR4zsasFyMecW+YblHrOsRMFLO6u5KRNzA/7UiRXZ6aj3nkonczmFy/NNE8xxO0Bmy5/z3lNU
hqOG5EgtiUPG8HSP4NHWZJWVjkSxQ8uutQie1t4k8IAOGiGKQsCJqxnCGgk01LDoYjVODEjq3KYP
H7/CEwsFw/3ZeV/PDLLjeVxhYBuk/OAiuEYo2iAocPTzuultOpvxXsfI1CDbLsD7Au5tbxAoTJvp
mZPOaHovz7ch9ONUGE1FIP5Aw5ex9Y2VGQ8McuQGNRajOvRN1lJBjVYhXiBIQ/pw1Nn+6Al6G8/J
vcaJEC3dJKw4shMoBTQTTl6oiqynjfBj//3/aOVfEgfNDwiQC5IGaeXXgO/fRy+NwE2SXUbi6Mss
DxDEPIxenmzrLZrJahdg0pM5SVRUSH/JWDFv0Ux8BdF1KvaHWzuOSJik12gmx16AgFGBxLyi4Pa6
j4G+BjPxFa8qiD2yPETuceNUfyeWCcvSWU9Hj76n+jjwFzQ7dwu3gOddhAsHlYsKtwtRQiKiKo1x
EKxv1r5i8pXZYD8BDGSPkTbUMtOTRqpjSBbUTSF6pIuKQcRR7E+VZ18GU85Mk2/SFEoW61abJJYu
BlOlfVCLpQcd5jI2ogbVxOQ5Fa85cWnZd6U1c0DroRicb3DS1nVuVX/NFGsFZW/8IpevYnUpeldl
vvDxv2AgWLTuZQ72GggkBdaC4zIDwh9UUVBpWqMla0Wc2NArZP0nJZpa1g34RiT3MmZ2fhaBNGad
geY/1zIdBX5JsAoBsylnMrjfrIUE4qjoDtcSlE7yqcl4Uz6bOdWWL1NkUhyds8A4UdyEza0j3LXs
jPEfuPZb6c8UZ2Xl05DMUI9nV5MM7VRjOZl6AQpWljJn4Yy8Ry6Q91EdqMf+Zd1MZHcsSpeOBomn
kRegAGBaO3OhWjXlVcPiDDIdZ96Wj0w8DpB4Y8ux4F2Bl94Spko5zdqvpmRPmXpO/4nHrfjg1NeF
f4drJ5RpwJCyiqR1Jt6m+a0VrDwH2oqGh6JgdeRGuBLqfmsSb9LIkGJEVEzngZTlUOk8SZ3LvXX+
LTtyF4f45xMTGQc5j6NMxo+Uy2ueYx/Iv4v/vV96SxTQhMlxQ7+WGtmnMDvGZd/SPi3zUQvBFtmb
4gXZExGJDxaCgchNAYaCD44FCMDbr1/L8gUMBQuDwP744BRGfwczdPzox/mgf+93PhrAj8QRzQ7R
VM1ZM8Dw0gWkfDkWUc7O2GECLyBjxaFO+MfYYeH+rLEDKXPm4AXtQmKRLYF806nXD4LvC0wA8CMa
zhr6wVHyZ80BR4PSZy0Agb1AkB95vz0SC2OEm3uwBbAKkAfAIfu6A2gG6s+aAhzjZ06BzF1gCbAA
+mE3HYydvn5NRf6Dk/7QLcDRGsXzXr98IUsYICAf+xWuIZZwMAUwsRfQ/YB/9ceZPoonPHfoUIwV
FE4TTw6dFS4UXJJF7Y9b8lTQ6ayhi3jrwAIg0d498PgLpP0EgIBe7R1dDX/Wbt+r+541du5CFClk
AWrTp167oF4A+AVBc0pIRj8/DOyfdObT0oqzpoDnLwA0lTieXtP2n86mVzTgOgSIGcrAP9PPH7f3
KWfSWTPA0Kvg/sN2bT4jCReIqOKDGtb950dXf9L7p3H9s0YvshcQkuQlSFeeev8cr1xQWkNF5V/3
wB9nBSg7xllTIPAX2OFICr3tgO65J4kXOPdBfMgh8Uw/f5z3C//83CmQYelUnlfftjnMyuHRj1WA
IIkKbD5cQkz2n7QF1HNNICNy8P0RQRVoAoV+unaAU3iMHicFpLt/ffS/MEU/r9DQTQle9pdnd5cf
QAkHf+Ht6nzcwOudcX8xZOHV/Qxh7X+VAg1/NP7j/kh//mcHd7h/xQdfUrjlwY+d382Pfvl18Id9
Hf5fnaGeHMPb/zl1d9k2e3aa/Z80r6P6gXf8V/C0jdztYZwQpuD9IY+QlD+txIetRi9xlnVaxZo/
u9UiJ1n3WSkM/Nxm9V1gg0/oraE9SBTm6exmY0C2t3sk6XSXtTs7Lt0+nPQTetkF26zI3xraPzxM
79kPD1XfbW+uKR3Tue2auyjcZv5bQ/Rx5U+Y61mGaehGu+VPWHCjHJH07oKjNT7nToLR7p6dXrOf
MLdjN+pPAkUXn/u0420W717TCZ11pn7Cixtn2+h59/aQdDnQu9i5jzxxn7JtQLbZW1O0YZrSO7th
INSjfNe8tbRvF+fZ2e3usnAbdZv9jHkALL87uzQade7Dor4CAd+OcefYT2h3WkSwOZ1J4CgU49zn
nT0fGQeOoiHObpdsg+7TUsTrua3Od1lvgeFa+QnNbqMvq22z69RC4MpyfsvLLSl7q4FW4Z47D0sX
QPG+a4Jb1vkt3wZxufX7j/wJc7x0YdfJLsqhmdudZxpbO3tCUDUaPsVFZr+1Ra0PR8s+zm0adVkv
mJO3hvbt0tjt+e1G2+f4rZ0fzX7CFllR295plar8nPuw6x1xdhk9QTunHOp8PqHtOKu2XVvxGUfz
Vdw/8DntEzbIFWqVCnsbvI17/+Jo1PbcKb6Jccp1Nx4ui+e3S3f0rt8wTeWd+8C3e6sJSs7OIuY/
49Zxm2y7RoKnqaezH7jc4kKXvby1RF8d5C7efjxZG/dLN7rbavfSPTx4/hOW2m3lkvbHrnt7xh+P
/AmrbeNnmOKOc8l/xvmxiVyye/mycCP7Je5eGymT5rmv8B7O1TPWnYGKyLfW9nMifcKcrOIIB9TO
zroL+jNuNbe77Km3tymK59zpAI5p9yX+Duele6Qi2v45hpk4aPt599K/6SGn8Rn+HKoA47Iz20By
obxz0LE9Fev5GTQ8jlV1cRK///3ri9rbeoA3/ieGuiLcCJ/p5npblXSwEsWzfbxI/+vehKChSvWX
XgVKnyOM4iiI2I04xs+7bTTwO39EVPJ71ntNoJztv6bXIR9E7T8OSZ56+xxd6r3X/5vt5j2jt8+o
dhfU77U4KrI46Rxb3D74fNZjrmn9+Zd/hbv+xCJneRzI+b0H/heNy26D3jwo7LGN+712b2ld/Kln
3ueTz3ttl3QndJ9YFlRVBAIczAoCQLAoCTlyyH7v+a+AxbP7xwqqfxXkgJAvliVV0QC6OlqAxTtz
Aa4iv+SeYc1sewtRBsxOBJgePg84BVRZoGnnc9blapfHSUy2YXfaoKQmaUh9AvAEOgOgv46X078x
oNXWdrLd09sTU0utCIJC/wOMuKaA6IWnScTugP6NjgyEuZ+esBi+/M0FUAXuec/YAKYHgJo4FAoN
dvtfd2JQO/mW9znMHHXPgY6N/+9wHgQ2DFfn3P6E8Oi/IhsX6LeXSZfYR1vxF3eiHpO82nYTPbTg
7G8X6q+2iwtuxwPmPyGSAuGmInpx356OTgFVgzj3WQ1n27mBfsat62aXFE+B+0zvAgjUfDEAK+64
1VQ+4NwHN3dh/JzRC9iX4f4+YQUa4JzJ4i5BzYfnwS8uFiMOY3D3vE3IDz/37ad/PwhgYH5x0H/5
1949i37O0VvL+36OTpni/Tj71cffJrsv97vspeMFSUfH8e+3bHouQqiks+IpIOHchTOym4S8NUOn
gQpOn91oWmxJDLsXfIFKVrTrmCpKaXh2B5kL5qZOs59xZR8Rx42TrrmmrG/nPu4dtv1kG/aiDOrg
/Q1nH0osProcTLZP3U1I64vOfdyJ0zsGjv3h4re3xvFCAKbw/Gc1/u//IbsvL/9rVsZu1tl1oKM6
v/nFLmo6y+zEJen352LpPvW9AhBunf+0Szi6xOkcLojYfEK77lNvFigS7Nxlttq+bO1t/tzNdnOf
cYwgYRgT0l0OH3q/v2jfkcDZVh0bjIrDz5iJoNfoJ+ziFQ7S534S6xO2xGpbwPr276B7dNzZKyJu
qZVMi+6b+wxEzNqFI/72pug5x32GYd+32j0vOCqbfe5E/DCWjO7mIGF+a27/1LTy6NzWb+Dmv3Ss
Gijtz2/2dtf8P+6uZrdtJAm/Co8ZYIOJOLYVXxaQZPlPtldjyg4mt5bESB3RopYSk5UXC+wT7H3P
e5rDvsHc/CbzJPsVqQ5YzV7Joy6MMwEGwUgJWs1mdf1+9dVoGidJzNy3UAJhsUmo1JJrBTep73FE
VFfgRcNQAmYRAb2YqeAqTq1aDsH2vTeNiqSduCIstPe6+ZjXK5A38F91kPKQB/Pd/ReNnv6TBmh5
ffq5wCr2s6f/zkeaJyBDGhLleyaDfI65S/zCEOjae101f7T1KID4/gvfTWoXXALZgqB7BiRocAqG
LLNJUkqhBEoEqF5tOcjhocAhd5HUQImB2VdwaJr97x9Tvq859KEEmuO9fhiq4WdmAUNqyfWVtlKH
RrX7LQETaQ3XMTvhJroJ0DEBssQmqpFQp7tDiJdLPYbk1H+DuccPEwRyeglfzUgP3VYBhdgC8mGo
9Ee+sIDf08oebDiMgCfcVvNJosbxclo9Bwlw4vVaESycLSux4WluvzQBBdBGypTfUmJ+91UryAQO
0zG3jhLGJsp0cKXmM2Z2JYJkFBd4klvCep0jqRv06I+odWsOtXDYJTzrC3SlzGPLBWnQhDDft4eV
+atrSDinl2rBVUPRnu671946m6wfbXUGK+N/DGWRuZdaOcUGNVj6bru0u461Ba50Tz2q2bR+JAL3
+krxNHxDor4CvJJKa1fkUOCUgQ9DTcySZQn/ESkfMCbxmLYgIPaVC8olre07LZF9v4kXPJptNAWy
dX2VAWyWuPppQA3jf036QLbXBFmi9aWP9kqQi6EMYeUlBKQuApRSLaA2zPMX4RBxt/tKx2CqtI2R
DomkwXth9VHXTxruusTSGpkls05xFBIexgBhJ7mFtnSEEhrp7nEYO45DojnhXserueI4WwlVd7FC
8Xvh4MlrHGLCuTn+/QPbHoaHLKc6c/0C5nsIxA/RAqXqZO3SJRi1JOHXXOvxGPDbLkaemAMheTxo
bl8dGuJZqKVoqmcAFLnICoHLA5hIIIlT2AcV9JBtT37957+XM7VWwa0eT5iyAVgNBIcCib+BRuX9
NSpIvGxCbEDFtBFfvYMs60zNcvPOvz/RKl0jzNHBj0ByKJZQOm6ChUgiP3+SzsZp8H0wUDNEf/pB
VYUBdEYHQICZrzwujMp1pllvMMjkwHJ7LODi9dXrRL8eoe0WDLK52WwZWhS/IfDu0S0ycawsoEuu
1GI1tbyR8mh22puXyweVWsI3IVTdP8kWGBeqX3UByVwZwgf2W+ZvzJfb6v9tNaVeEfbyBF5bZ72w
evMl7skZopUgAhPCgu2XCDd8tcsF2rHNKsXdkKiFXCwzFfNmMolWJ+z1r2yvEv1Il2lmFW5E2kx6
+WelmQnFhEKz+f015lUM8g4OXAHTlv+6f0GbnlmlEAOJxPmPQEOzFB+Yg82P7H8EkcrHOmhlyi56
1NHO+W8G20QYjMdsXUj8gL6X7K7sH6M9B11MEVYrK6QKBezdO3ggATK2zJwCqe2//Z9iRBFmGZIO
DKozH/d/j2fUyhqcx8UgwiDKh2MEKuhVYJfmIHwjoUBRiBwaB8rsvPQE4NY2JTpoW8M8uM6XTHbg
ZdDqAgL099tu1L297578I6DXDEqKoCapQOW/OUAPQyPEKDcMvt7eZlD46y6zusXYCjaclT0oxlB3
iMhpY+r/2LD1DgCAHCEioZ3PwOpRY3qRaM++jv+mLaTTkYCViuBZrYI+wTjiAmJwTdAkMKNV7164
uw1vN4xzo1mjVU2lErWxr97+gn52NFEhftx2sZ8bEH9pRjG7LdXSG3SgvN2Wny/Xf8ELXDy/7wWu
7n9z/6tfdWVc/TjRjyz2lzC3nRRpNaQVrN5SAanrJkGkkk8KhGpVoWhuE7dnpl/OAC+PgX9iZqre
D/nb/SaU8cbUkFbdMMyf+bi/l3CDA87UJGc7bmy9es88iz5UNc9rNHabapd0/j4WE6DvUif8Ie5c
K8uH/JX5i0IL2gCCUBiUtsqGAOSYRQun1HzYX9jQHpbrhN8OiZoE7RbXmd+OnXmc3daP2iOQyIAY
s6UlQpaOWiMkdPnMEhn+jiUdEljwk/QBaDWujiVy7mZdd/MTTVT1dTPg3tleo0RIAmU/htOVc2Cn
BA76HKkNhlrD8Av/Y7iEHFvvD2MV/Ne9VhnhGG1wPA089n1zRK6yJLAyC1oxC8B/6T6IB1cpORgs
wx9KJP1K/7ynV6ty7v1N/ElzDSJRDit/5SofWRkVCY6VARia9FiNC2MwSIfoujdHXtgCCZo7Kp+W
59OBXKZLlzIMaSaqrxSVB3WvwYuJsAkI5KLdtdQKteq7RANRG30oejkN7nU20U4lj1yC/3PdRVt/
QcCfbadzZXWvhRJ+cge+LAA35ggKkZIoq0WKe0UhjbT2Fh8Ktrtg5ABcO+fXWKKlppROuDCr6dPP
SfywNjumUzmU6ffAA1wr/AJPMwIGLQHrKR+gtALBq5J/9rvqQ/wAlgeBUOXpXyicj+MgUcGN+qSW
yxgF1PL/1EZ3BK9O9HKRE5mYAmQuuItar89bF4MLth/k7o6O8R+485GbPMY4vZ3W9eXikpKZxTco
2ZL1eyma9GxCF5MjXiUQFm2g7Sz6VAles3amHjWruUm0ClFmlqVOJBATnTRJ7Z5uCXxPdwSPlydN
JLKZp3DPR1NqyEfGoKo3JBpATlUyI7iay7loCvgWZzmQ9mzXQFiYh9g/Uo4ArkH6hIlGYysN0LOz
MkW2hxmZxlsJfzrOcvPcZLkaEg3/d1mOjATbbChxQ+7RWfmIjDl7ceHuBu+XMwNhQf71DZoB+FU1
pjMJolkg5z+kyWxz76uSeQSiS2T/j4+OQBv5FoOAd0vqy713F4XaNygFZQEIVVf1kLJLKeH/tjEL
wE5mCoRfEZnZL3OhWWAg0frRTvNP8cohvxI4l05KAferXozazXzyncs6SgTCRfsKVdMRHZB1d/2O
BC16J03NTWfv4VAgCXypMmRvHO9BAsJzqj/qqm6SaIg4Ba80QWDGgLRR2bbg+tWjrN6ptbUC+kyH
YuO9gTh9XesEkygjtYGQdSG+ab6Wb2S/2XvRCEVSSn4iqiAlpy01+XHiegk3CUljBryXQGydx+An
3who8QzXoxMkbhLzHbsSYD71P7jz9HPFqTbrFW6fRGbT5M+KJsB5UDCLBgPkgTXIu5g32JAgjr9M
p5gwAU3eWqUJC/EwZ9A83P6+PNGaU63nNo4/mNWKo5IIIHsAeA+RmOILC9yNzjQDXgyVL4fma0gM
ruqr5GENGpL6oUtAS0oyICtf15CgV7iJPwcdlTjozSU432+0xTEkQR93r+YAJvDwTCIzegPGJb6q
hEWhA34fA0TBx49hzLkR8v3vYl+vRshoO3PyYPQV+AG1QAmdHsHBKyfTdpHYzEsCCh3+2RLtEO4u
SgkAS5kkPo8TlGL/FLSWKMUsNVQumVwUm5BcnwdjFXTy+ZT5/yBa9n8pg3SGWJ9Jaijhog/Q28t3
K9GXPcgxcsTarIBkvsPrhR9LB36ar9BKZ86VbBG4ps3H/S/XO7hqDmuBKb7+a9cCw1ACt4xuPEwR
2uyZuUmgXhHhdKAOXyo0G41jToIO/RB1kWYTVNiY8Asw18Hh7glGL5iIcLCs+yYiqk9DYre9E6n6
r7tV5KIgbtpF8e77lF9f7eUsTlGYZgpAolP+Nl9atAGhBG5l8PQL6L3WcfXqAN9uPv4/feUSl98H
Suji7/cVourTfB1XxTU84Nt7Stesgq/sKaui4dCLG6U6SpAl+PP/AAAA//8=</cx:binary>
              </cx:geoCache>
            </cx:geography>
          </cx:layoutPr>
        </cx:series>
      </cx:plotAreaRegion>
    </cx:plotArea>
    <cx:legend pos="r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ysClr val="windowText" lastClr="000000"/>
              </a:solidFill>
              <a:latin typeface="Amasis MT Pro Medium" panose="02040604050005020304" pitchFamily="18" charset="0"/>
              <a:ea typeface="Amasis MT Pro Medium" panose="02040604050005020304" pitchFamily="18" charset="0"/>
              <a:cs typeface="Amasis MT Pro Medium" panose="02040604050005020304" pitchFamily="18" charset="0"/>
            </a:defRPr>
          </a:pPr>
          <a:endParaRPr lang="en-US">
            <a:solidFill>
              <a:sysClr val="windowText" lastClr="000000"/>
            </a:solidFill>
            <a:latin typeface="Amasis MT Pro Medium" panose="02040604050005020304" pitchFamily="18" charset="0"/>
          </a:endParaRPr>
        </a:p>
      </cx:txPr>
    </cx:legend>
  </cx:chart>
  <cx:spPr>
    <a:ln>
      <a:solidFill>
        <a:schemeClr val="accent1"/>
      </a:solidFill>
    </a:ln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1028700</xdr:colOff>
      <xdr:row>49</xdr:row>
      <xdr:rowOff>30480</xdr:rowOff>
    </xdr:from>
    <xdr:to>
      <xdr:col>10</xdr:col>
      <xdr:colOff>167640</xdr:colOff>
      <xdr:row>64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5C6EF-428B-E398-F616-7C10BD2E1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1028700</xdr:colOff>
      <xdr:row>49</xdr:row>
      <xdr:rowOff>30480</xdr:rowOff>
    </xdr:from>
    <xdr:to>
      <xdr:col>10</xdr:col>
      <xdr:colOff>167640</xdr:colOff>
      <xdr:row>64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C72972-2343-DD48-5A0E-60261944B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512618</xdr:colOff>
      <xdr:row>12</xdr:row>
      <xdr:rowOff>166255</xdr:rowOff>
    </xdr:from>
    <xdr:to>
      <xdr:col>16</xdr:col>
      <xdr:colOff>83127</xdr:colOff>
      <xdr:row>28</xdr:row>
      <xdr:rowOff>130382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7CECB5B-52CD-4D18-A32E-BFD4AF1C8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174171</xdr:colOff>
      <xdr:row>29</xdr:row>
      <xdr:rowOff>43543</xdr:rowOff>
    </xdr:from>
    <xdr:to>
      <xdr:col>13</xdr:col>
      <xdr:colOff>360218</xdr:colOff>
      <xdr:row>46</xdr:row>
      <xdr:rowOff>162197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8BBF9E2-E760-4161-AA29-B5F94D0F25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497773</xdr:colOff>
      <xdr:row>29</xdr:row>
      <xdr:rowOff>41563</xdr:rowOff>
    </xdr:from>
    <xdr:to>
      <xdr:col>23</xdr:col>
      <xdr:colOff>484909</xdr:colOff>
      <xdr:row>47</xdr:row>
      <xdr:rowOff>5938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3DA07EA4-F1F3-4C0E-BC8A-6A490E996F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81653" y="5345083"/>
              <a:ext cx="6083136" cy="32562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163286</xdr:colOff>
      <xdr:row>47</xdr:row>
      <xdr:rowOff>97970</xdr:rowOff>
    </xdr:from>
    <xdr:to>
      <xdr:col>23</xdr:col>
      <xdr:colOff>484909</xdr:colOff>
      <xdr:row>63</xdr:row>
      <xdr:rowOff>166253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2815AC8-14D4-46A0-86B0-3856CEEC2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221673</xdr:colOff>
      <xdr:row>12</xdr:row>
      <xdr:rowOff>152400</xdr:rowOff>
    </xdr:from>
    <xdr:to>
      <xdr:col>23</xdr:col>
      <xdr:colOff>471053</xdr:colOff>
      <xdr:row>28</xdr:row>
      <xdr:rowOff>124692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17BD13E-E9D8-4C13-BA5E-24C41B707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138544</xdr:colOff>
      <xdr:row>12</xdr:row>
      <xdr:rowOff>166260</xdr:rowOff>
    </xdr:from>
    <xdr:to>
      <xdr:col>5</xdr:col>
      <xdr:colOff>443344</xdr:colOff>
      <xdr:row>20</xdr:row>
      <xdr:rowOff>83131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563FC774-DED6-9A3F-56BD-47B594B0638F}"/>
            </a:ext>
          </a:extLst>
        </xdr:cNvPr>
        <xdr:cNvSpPr/>
      </xdr:nvSpPr>
      <xdr:spPr>
        <a:xfrm>
          <a:off x="1967344" y="2327569"/>
          <a:ext cx="1648691" cy="135774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>
              <a:solidFill>
                <a:sysClr val="windowText" lastClr="000000"/>
              </a:solidFill>
              <a:latin typeface="Amasis MT Pro Medium" panose="020B0604020202020204" pitchFamily="18" charset="0"/>
            </a:rPr>
            <a:t>4630</a:t>
          </a:r>
          <a:endParaRPr lang="en-US" sz="2400">
            <a:solidFill>
              <a:sysClr val="windowText" lastClr="000000"/>
            </a:solidFill>
            <a:latin typeface="Amasis MT Pro Medium" panose="020B0604020202020204" pitchFamily="18" charset="0"/>
          </a:endParaRPr>
        </a:p>
        <a:p>
          <a:pPr algn="ctr"/>
          <a:r>
            <a:rPr lang="en-US" sz="1100">
              <a:solidFill>
                <a:sysClr val="windowText" lastClr="000000"/>
              </a:solidFill>
              <a:latin typeface="Amasis MT Pro Medium" panose="020B0604020202020204" pitchFamily="18" charset="0"/>
            </a:rPr>
            <a:t># of Launches</a:t>
          </a:r>
        </a:p>
      </xdr:txBody>
    </xdr:sp>
    <xdr:clientData/>
  </xdr:twoCellAnchor>
  <xdr:twoCellAnchor>
    <xdr:from>
      <xdr:col>3</xdr:col>
      <xdr:colOff>138545</xdr:colOff>
      <xdr:row>21</xdr:row>
      <xdr:rowOff>27717</xdr:rowOff>
    </xdr:from>
    <xdr:to>
      <xdr:col>5</xdr:col>
      <xdr:colOff>443345</xdr:colOff>
      <xdr:row>28</xdr:row>
      <xdr:rowOff>124697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8CB6F746-2118-E494-6CBF-063957A41DDF}"/>
            </a:ext>
          </a:extLst>
        </xdr:cNvPr>
        <xdr:cNvSpPr/>
      </xdr:nvSpPr>
      <xdr:spPr>
        <a:xfrm>
          <a:off x="1967345" y="3810008"/>
          <a:ext cx="1648691" cy="135774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>
              <a:solidFill>
                <a:sysClr val="windowText" lastClr="000000"/>
              </a:solidFill>
              <a:latin typeface="Amasis MT Pro Medium" panose="02040604050005020304" pitchFamily="18" charset="0"/>
            </a:rPr>
            <a:t>90</a:t>
          </a:r>
          <a:r>
            <a:rPr lang="en-US" sz="2800">
              <a:solidFill>
                <a:sysClr val="windowText" lastClr="000000"/>
              </a:solidFill>
              <a:latin typeface="Amasis MT Pro Medium" panose="02040604050005020304" pitchFamily="18" charset="0"/>
            </a:rPr>
            <a:t>%</a:t>
          </a:r>
          <a:endParaRPr lang="en-US" sz="2400">
            <a:solidFill>
              <a:sysClr val="windowText" lastClr="000000"/>
            </a:solidFill>
            <a:latin typeface="Amasis MT Pro Medium" panose="02040604050005020304" pitchFamily="18" charset="0"/>
          </a:endParaRPr>
        </a:p>
        <a:p>
          <a:pPr algn="ctr"/>
          <a:r>
            <a:rPr lang="en-US" sz="1100">
              <a:solidFill>
                <a:sysClr val="windowText" lastClr="000000"/>
              </a:solidFill>
              <a:latin typeface="Amasis MT Pro Medium" panose="02040604050005020304" pitchFamily="18" charset="0"/>
            </a:rPr>
            <a:t>Success</a:t>
          </a:r>
          <a:r>
            <a:rPr lang="en-US" sz="1100" baseline="0">
              <a:solidFill>
                <a:sysClr val="windowText" lastClr="000000"/>
              </a:solidFill>
              <a:latin typeface="Amasis MT Pro Medium" panose="02040604050005020304" pitchFamily="18" charset="0"/>
            </a:rPr>
            <a:t> Rate</a:t>
          </a:r>
          <a:endParaRPr lang="en-US" sz="1100">
            <a:solidFill>
              <a:sysClr val="windowText" lastClr="000000"/>
            </a:solidFill>
            <a:latin typeface="Amasis MT Pro Medium" panose="02040604050005020304" pitchFamily="18" charset="0"/>
          </a:endParaRPr>
        </a:p>
      </xdr:txBody>
    </xdr:sp>
    <xdr:clientData/>
  </xdr:twoCellAnchor>
  <xdr:twoCellAnchor>
    <xdr:from>
      <xdr:col>3</xdr:col>
      <xdr:colOff>138546</xdr:colOff>
      <xdr:row>5</xdr:row>
      <xdr:rowOff>1</xdr:rowOff>
    </xdr:from>
    <xdr:to>
      <xdr:col>23</xdr:col>
      <xdr:colOff>457200</xdr:colOff>
      <xdr:row>11</xdr:row>
      <xdr:rowOff>13855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1A8C5A1-D4E8-2E9F-4777-1293F0A327D7}"/>
            </a:ext>
          </a:extLst>
        </xdr:cNvPr>
        <xdr:cNvSpPr txBox="1"/>
      </xdr:nvSpPr>
      <xdr:spPr>
        <a:xfrm>
          <a:off x="1967346" y="900546"/>
          <a:ext cx="12760036" cy="1094509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600">
              <a:latin typeface="Amasis MT Pro Medium" panose="02040604050005020304" pitchFamily="18" charset="0"/>
            </a:rPr>
            <a:t>Analysis</a:t>
          </a:r>
          <a:r>
            <a:rPr lang="en-US" sz="3600" baseline="0">
              <a:latin typeface="Amasis MT Pro Medium" panose="02040604050005020304" pitchFamily="18" charset="0"/>
            </a:rPr>
            <a:t> of Space Missions (1957 - 2022)</a:t>
          </a:r>
          <a:endParaRPr lang="en-US" sz="3600">
            <a:latin typeface="Amasis MT Pro Medium" panose="02040604050005020304" pitchFamily="18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ussov, Abduvakhit N. [AtyrauTechInvest LLP]" refreshedDate="44843.92131273148" createdVersion="8" refreshedVersion="8" minRefreshableVersion="3" recordCount="4630" xr:uid="{8E84C59E-97CC-499A-822D-E3492EDC188E}">
  <cacheSource type="worksheet">
    <worksheetSource name="space_missions"/>
  </cacheSource>
  <cacheFields count="16">
    <cacheField name="Company" numFmtId="0">
      <sharedItems/>
    </cacheField>
    <cacheField name="Location" numFmtId="0">
      <sharedItems/>
    </cacheField>
    <cacheField name="Date" numFmtId="14">
      <sharedItems containsSemiMixedTypes="0" containsNonDate="0" containsDate="1" containsString="0" minDate="1957-10-04T00:00:00" maxDate="2022-07-30T00:00:00" count="4180">
        <d v="1957-10-04T00:00:00"/>
        <d v="1957-11-03T00:00:00"/>
        <d v="1957-12-06T00:00:00"/>
        <d v="1958-02-01T00:00:00"/>
        <d v="1958-02-05T00:00:00"/>
        <d v="1958-03-05T00:00:00"/>
        <d v="1958-03-17T00:00:00"/>
        <d v="1958-03-26T00:00:00"/>
        <d v="1958-04-27T00:00:00"/>
        <d v="1958-04-28T00:00:00"/>
        <d v="1958-05-15T00:00:00"/>
        <d v="1958-05-28T00:00:00"/>
        <d v="1958-06-26T00:00:00"/>
        <d v="1958-07-25T00:00:00"/>
        <d v="1958-07-26T00:00:00"/>
        <d v="1958-08-12T00:00:00"/>
        <d v="1958-08-17T00:00:00"/>
        <d v="1958-08-22T00:00:00"/>
        <d v="1958-08-24T00:00:00"/>
        <d v="1958-08-25T00:00:00"/>
        <d v="1958-08-26T00:00:00"/>
        <d v="1958-08-29T00:00:00"/>
        <d v="1958-09-23T00:00:00"/>
        <d v="1958-09-26T00:00:00"/>
        <d v="1958-10-11T00:00:00"/>
        <d v="1958-10-23T00:00:00"/>
        <d v="1958-11-08T00:00:00"/>
        <d v="1958-12-04T00:00:00"/>
        <d v="1958-12-06T00:00:00"/>
        <d v="1958-12-18T00:00:00"/>
        <d v="1959-01-02T00:00:00"/>
        <d v="1959-02-17T00:00:00"/>
        <d v="1959-02-28T00:00:00"/>
        <d v="1959-04-13T00:00:00"/>
        <d v="1959-04-14T00:00:00"/>
        <d v="1959-06-03T00:00:00"/>
        <d v="1959-06-18T00:00:00"/>
        <d v="1959-06-22T00:00:00"/>
        <d v="1959-06-25T00:00:00"/>
        <d v="1959-08-07T00:00:00"/>
        <d v="1959-08-13T00:00:00"/>
        <d v="1959-08-19T00:00:00"/>
        <d v="1959-09-09T00:00:00"/>
        <d v="1959-09-12T00:00:00"/>
        <d v="1959-09-17T00:00:00"/>
        <d v="1959-09-18T00:00:00"/>
        <d v="1959-10-04T00:00:00"/>
        <d v="1959-11-07T00:00:00"/>
        <d v="1959-11-20T00:00:00"/>
        <d v="1959-11-26T00:00:00"/>
        <d v="1960-02-04T00:00:00"/>
        <d v="1960-02-19T00:00:00"/>
        <d v="1960-02-26T00:00:00"/>
        <d v="1960-03-11T00:00:00"/>
        <d v="1960-04-01T00:00:00"/>
        <d v="1960-04-13T00:00:00"/>
        <d v="1960-04-15T00:00:00"/>
        <d v="1960-04-16T00:00:00"/>
        <d v="1960-05-13T00:00:00"/>
        <d v="1960-05-15T00:00:00"/>
        <d v="1960-05-24T00:00:00"/>
        <d v="1960-06-22T00:00:00"/>
        <d v="1960-06-29T00:00:00"/>
        <d v="1960-07-28T00:00:00"/>
        <d v="1960-07-29T00:00:00"/>
        <d v="1960-08-10T00:00:00"/>
        <d v="1960-08-12T00:00:00"/>
        <d v="1960-08-18T00:00:00"/>
        <d v="1960-08-19T00:00:00"/>
        <d v="1960-09-13T00:00:00"/>
        <d v="1960-09-25T00:00:00"/>
        <d v="1960-10-04T00:00:00"/>
        <d v="1960-10-10T00:00:00"/>
        <d v="1960-10-11T00:00:00"/>
        <d v="1960-10-14T00:00:00"/>
        <d v="1960-10-26T00:00:00"/>
        <d v="1960-11-12T00:00:00"/>
        <d v="1960-11-21T00:00:00"/>
        <d v="1960-11-23T00:00:00"/>
        <d v="1960-11-30T00:00:00"/>
        <d v="1960-12-01T00:00:00"/>
        <d v="1960-12-04T00:00:00"/>
        <d v="1960-12-07T00:00:00"/>
        <d v="1960-12-15T00:00:00"/>
        <d v="1960-12-19T00:00:00"/>
        <d v="1960-12-20T00:00:00"/>
        <d v="1960-12-22T00:00:00"/>
        <d v="1961-01-31T00:00:00"/>
        <d v="1961-02-04T00:00:00"/>
        <d v="1961-02-12T00:00:00"/>
        <d v="1961-02-16T00:00:00"/>
        <d v="1961-02-17T00:00:00"/>
        <d v="1961-02-18T00:00:00"/>
        <d v="1961-02-21T00:00:00"/>
        <d v="1961-02-22T00:00:00"/>
        <d v="1961-03-09T00:00:00"/>
        <d v="1961-03-24T00:00:00"/>
        <d v="1961-03-25T00:00:00"/>
        <d v="1961-03-30T00:00:00"/>
        <d v="1961-04-08T00:00:00"/>
        <d v="1961-04-12T00:00:00"/>
        <d v="1961-04-25T00:00:00"/>
        <d v="1961-05-05T00:00:00"/>
        <d v="1961-06-08T00:00:00"/>
        <d v="1961-06-16T00:00:00"/>
        <d v="1961-06-29T00:00:00"/>
        <d v="1961-06-30T00:00:00"/>
        <d v="1961-07-07T00:00:00"/>
        <d v="1961-07-12T00:00:00"/>
        <d v="1961-07-21T00:00:00"/>
        <d v="1961-08-04T00:00:00"/>
        <d v="1961-08-06T00:00:00"/>
        <d v="1961-08-16T00:00:00"/>
        <d v="1961-08-23T00:00:00"/>
        <d v="1961-08-25T00:00:00"/>
        <d v="1961-08-30T00:00:00"/>
        <d v="1961-09-09T00:00:00"/>
        <d v="1961-09-12T00:00:00"/>
        <d v="1961-09-13T00:00:00"/>
        <d v="1961-09-17T00:00:00"/>
        <d v="1961-10-13T00:00:00"/>
        <d v="1961-10-21T00:00:00"/>
        <d v="1961-10-23T00:00:00"/>
        <d v="1961-10-27T00:00:00"/>
        <d v="1961-11-01T00:00:00"/>
        <d v="1961-11-05T00:00:00"/>
        <d v="1961-11-15T00:00:00"/>
        <d v="1961-11-18T00:00:00"/>
        <d v="1961-11-22T00:00:00"/>
        <d v="1961-11-29T00:00:00"/>
        <d v="1961-12-11T00:00:00"/>
        <d v="1961-12-12T00:00:00"/>
        <d v="1961-12-21T00:00:00"/>
        <d v="1961-12-22T00:00:00"/>
        <d v="1962-01-13T00:00:00"/>
        <d v="1962-01-24T00:00:00"/>
        <d v="1962-01-26T00:00:00"/>
        <d v="1962-02-08T00:00:00"/>
        <d v="1962-02-20T00:00:00"/>
        <d v="1962-02-21T00:00:00"/>
        <d v="1962-02-27T00:00:00"/>
        <d v="1962-03-07T00:00:00"/>
        <d v="1962-03-16T00:00:00"/>
        <d v="1962-04-06T00:00:00"/>
        <d v="1962-04-09T00:00:00"/>
        <d v="1962-04-18T00:00:00"/>
        <d v="1962-04-23T00:00:00"/>
        <d v="1962-04-24T00:00:00"/>
        <d v="1962-04-26T00:00:00"/>
        <d v="1962-04-29T00:00:00"/>
        <d v="1962-05-08T00:00:00"/>
        <d v="1962-05-10T00:00:00"/>
        <d v="1962-05-15T00:00:00"/>
        <d v="1962-05-24T00:00:00"/>
        <d v="1962-05-28T00:00:00"/>
        <d v="1962-05-30T00:00:00"/>
        <d v="1962-06-01T00:00:00"/>
        <d v="1962-06-02T00:00:00"/>
        <d v="1962-06-17T00:00:00"/>
        <d v="1962-06-18T00:00:00"/>
        <d v="1962-06-19T00:00:00"/>
        <d v="1962-06-23T00:00:00"/>
        <d v="1962-06-28T00:00:00"/>
        <d v="1962-06-30T00:00:00"/>
        <d v="1962-07-10T00:00:00"/>
        <d v="1962-07-18T00:00:00"/>
        <d v="1962-07-21T00:00:00"/>
        <d v="1962-07-22T00:00:00"/>
        <d v="1962-07-28T00:00:00"/>
        <d v="1962-08-02T00:00:00"/>
        <d v="1962-08-05T00:00:00"/>
        <d v="1962-08-11T00:00:00"/>
        <d v="1962-08-12T00:00:00"/>
        <d v="1962-08-18T00:00:00"/>
        <d v="1962-08-23T00:00:00"/>
        <d v="1962-08-25T00:00:00"/>
        <d v="1962-08-27T00:00:00"/>
        <d v="1962-08-29T00:00:00"/>
        <d v="1962-09-01T00:00:00"/>
        <d v="1962-09-12T00:00:00"/>
        <d v="1962-09-17T00:00:00"/>
        <d v="1962-09-18T00:00:00"/>
        <d v="1962-09-27T00:00:00"/>
        <d v="1962-09-29T00:00:00"/>
        <d v="1962-10-02T00:00:00"/>
        <d v="1962-10-03T00:00:00"/>
        <d v="1962-10-09T00:00:00"/>
        <d v="1962-10-17T00:00:00"/>
        <d v="1962-10-18T00:00:00"/>
        <d v="1962-10-20T00:00:00"/>
        <d v="1962-10-24T00:00:00"/>
        <d v="1962-10-25T00:00:00"/>
        <d v="1962-10-26T00:00:00"/>
        <d v="1962-10-27T00:00:00"/>
        <d v="1962-10-31T00:00:00"/>
        <d v="1962-11-01T00:00:00"/>
        <d v="1962-11-04T00:00:00"/>
        <d v="1962-11-05T00:00:00"/>
        <d v="1962-11-11T00:00:00"/>
        <d v="1962-11-24T00:00:00"/>
        <d v="1962-12-04T00:00:00"/>
        <d v="1962-12-13T00:00:00"/>
        <d v="1962-12-14T00:00:00"/>
        <d v="1962-12-16T00:00:00"/>
        <d v="1962-12-17T00:00:00"/>
        <d v="1962-12-19T00:00:00"/>
        <d v="1962-12-22T00:00:00"/>
        <d v="1963-01-04T00:00:00"/>
        <d v="1963-02-03T00:00:00"/>
        <d v="1963-02-19T00:00:00"/>
        <d v="1963-03-21T00:00:00"/>
        <d v="1963-04-02T00:00:00"/>
        <d v="1963-04-05T00:00:00"/>
        <d v="1963-04-06T00:00:00"/>
        <d v="1963-04-13T00:00:00"/>
        <d v="1963-04-22T00:00:00"/>
        <d v="1963-04-26T00:00:00"/>
        <d v="1963-04-28T00:00:00"/>
        <d v="1963-05-09T00:00:00"/>
        <d v="1963-05-15T00:00:00"/>
        <d v="1963-05-22T00:00:00"/>
        <d v="1963-05-24T00:00:00"/>
        <d v="1963-06-01T00:00:00"/>
        <d v="1963-06-12T00:00:00"/>
        <d v="1963-06-14T00:00:00"/>
        <d v="1963-06-16T00:00:00"/>
        <d v="1963-06-28T00:00:00"/>
        <d v="1963-07-10T00:00:00"/>
        <d v="1963-07-12T00:00:00"/>
        <d v="1963-07-19T00:00:00"/>
        <d v="1963-08-06T00:00:00"/>
        <d v="1963-08-22T00:00:00"/>
        <d v="1963-09-06T00:00:00"/>
        <d v="1963-09-27T00:00:00"/>
        <d v="1963-10-17T00:00:00"/>
        <d v="1963-10-18T00:00:00"/>
        <d v="1963-10-24T00:00:00"/>
        <d v="1963-10-25T00:00:00"/>
        <d v="1963-11-01T00:00:00"/>
        <d v="1963-11-11T00:00:00"/>
        <d v="1963-11-16T00:00:00"/>
        <d v="1963-11-27T00:00:00"/>
        <d v="1963-11-28T00:00:00"/>
        <d v="1963-12-13T00:00:00"/>
        <d v="1963-12-18T00:00:00"/>
        <d v="1963-12-19T00:00:00"/>
        <d v="1964-01-29T00:00:00"/>
        <d v="1964-01-30T00:00:00"/>
        <d v="1964-02-19T00:00:00"/>
        <d v="1964-02-25T00:00:00"/>
        <d v="1964-02-27T00:00:00"/>
        <d v="1964-03-11T00:00:00"/>
        <d v="1964-03-18T00:00:00"/>
        <d v="1964-03-21T00:00:00"/>
        <d v="1964-03-27T00:00:00"/>
        <d v="1964-04-02T00:00:00"/>
        <d v="1964-04-04T00:00:00"/>
        <d v="1964-04-08T00:00:00"/>
        <d v="1964-04-12T00:00:00"/>
        <d v="1964-04-20T00:00:00"/>
        <d v="1964-04-23T00:00:00"/>
        <d v="1964-04-25T00:00:00"/>
        <d v="1964-05-18T00:00:00"/>
        <d v="1964-05-19T00:00:00"/>
        <d v="1964-05-28T00:00:00"/>
        <d v="1964-06-04T00:00:00"/>
        <d v="1964-06-06T00:00:00"/>
        <d v="1964-06-10T00:00:00"/>
        <d v="1964-06-23T00:00:00"/>
        <d v="1964-06-30T00:00:00"/>
        <d v="1964-07-01T00:00:00"/>
        <d v="1964-07-06T00:00:00"/>
        <d v="1964-07-10T00:00:00"/>
        <d v="1964-07-15T00:00:00"/>
        <d v="1964-07-17T00:00:00"/>
        <d v="1964-07-28T00:00:00"/>
        <d v="1964-07-30T00:00:00"/>
        <d v="1964-08-14T00:00:00"/>
        <d v="1964-08-18T00:00:00"/>
        <d v="1964-08-22T00:00:00"/>
        <d v="1964-08-28T00:00:00"/>
        <d v="1964-09-01T00:00:00"/>
        <d v="1964-09-05T00:00:00"/>
        <d v="1964-09-13T00:00:00"/>
        <d v="1964-09-18T00:00:00"/>
        <d v="1964-09-23T00:00:00"/>
        <d v="1964-09-24T00:00:00"/>
        <d v="1964-10-06T00:00:00"/>
        <d v="1964-10-08T00:00:00"/>
        <d v="1964-10-12T00:00:00"/>
        <d v="1964-10-14T00:00:00"/>
        <d v="1964-10-23T00:00:00"/>
        <d v="1964-10-24T00:00:00"/>
        <d v="1964-10-28T00:00:00"/>
        <d v="1964-11-05T00:00:00"/>
        <d v="1964-11-28T00:00:00"/>
        <d v="1964-11-30T00:00:00"/>
        <d v="1964-12-01T00:00:00"/>
        <d v="1964-12-04T00:00:00"/>
        <d v="1964-12-09T00:00:00"/>
        <d v="1964-12-10T00:00:00"/>
        <d v="1964-12-11T00:00:00"/>
        <d v="1965-01-11T00:00:00"/>
        <d v="1965-01-19T00:00:00"/>
        <d v="1965-01-21T00:00:00"/>
        <d v="1965-01-23T00:00:00"/>
        <d v="1965-01-30T00:00:00"/>
        <d v="1965-02-11T00:00:00"/>
        <d v="1965-02-12T00:00:00"/>
        <d v="1965-02-16T00:00:00"/>
        <d v="1965-02-17T00:00:00"/>
        <d v="1965-02-20T00:00:00"/>
        <d v="1965-02-21T00:00:00"/>
        <d v="1965-02-22T00:00:00"/>
        <d v="1965-02-26T00:00:00"/>
        <d v="1965-03-02T00:00:00"/>
        <d v="1965-03-07T00:00:00"/>
        <d v="1965-03-12T00:00:00"/>
        <d v="1965-03-15T00:00:00"/>
        <d v="1965-03-18T00:00:00"/>
        <d v="1965-03-21T00:00:00"/>
        <d v="1965-03-23T00:00:00"/>
        <d v="1965-03-25T00:00:00"/>
        <d v="1965-04-03T00:00:00"/>
        <d v="1965-04-10T00:00:00"/>
        <d v="1965-04-17T00:00:00"/>
        <d v="1965-04-23T00:00:00"/>
        <d v="1965-04-28T00:00:00"/>
        <d v="1965-05-06T00:00:00"/>
        <d v="1965-05-07T00:00:00"/>
        <d v="1965-05-09T00:00:00"/>
        <d v="1965-05-25T00:00:00"/>
        <d v="1965-05-27T00:00:00"/>
        <d v="1965-05-28T00:00:00"/>
        <d v="1965-06-03T00:00:00"/>
        <d v="1965-06-08T00:00:00"/>
        <d v="1965-06-15T00:00:00"/>
        <d v="1965-06-18T00:00:00"/>
        <d v="1965-06-25T00:00:00"/>
        <d v="1965-07-02T00:00:00"/>
        <d v="1965-07-12T00:00:00"/>
        <d v="1965-07-13T00:00:00"/>
        <d v="1965-07-16T00:00:00"/>
        <d v="1965-07-18T00:00:00"/>
        <d v="1965-07-20T00:00:00"/>
        <d v="1965-07-23T00:00:00"/>
        <d v="1965-07-30T00:00:00"/>
        <d v="1965-08-03T00:00:00"/>
        <d v="1965-08-11T00:00:00"/>
        <d v="1965-08-14T00:00:00"/>
        <d v="1965-08-21T00:00:00"/>
        <d v="1965-08-25T00:00:00"/>
        <d v="1965-09-03T00:00:00"/>
        <d v="1965-09-09T00:00:00"/>
        <d v="1965-09-18T00:00:00"/>
        <d v="1965-09-23T00:00:00"/>
        <d v="1965-09-30T00:00:00"/>
        <d v="1965-10-04T00:00:00"/>
        <d v="1965-10-05T00:00:00"/>
        <d v="1965-10-14T00:00:00"/>
        <d v="1965-10-15T00:00:00"/>
        <d v="1965-10-16T00:00:00"/>
        <d v="1965-10-19T00:00:00"/>
        <d v="1965-10-25T00:00:00"/>
        <d v="1965-10-28T00:00:00"/>
        <d v="1965-11-02T00:00:00"/>
        <d v="1965-11-04T00:00:00"/>
        <d v="1965-11-08T00:00:00"/>
        <d v="1965-11-12T00:00:00"/>
        <d v="1965-11-16T00:00:00"/>
        <d v="1965-11-23T00:00:00"/>
        <d v="1965-11-26T00:00:00"/>
        <d v="1965-11-27T00:00:00"/>
        <d v="1965-12-03T00:00:00"/>
        <d v="1965-12-04T00:00:00"/>
        <d v="1965-12-10T00:00:00"/>
        <d v="1965-12-15T00:00:00"/>
        <d v="1965-12-17T00:00:00"/>
        <d v="1965-12-21T00:00:00"/>
        <d v="1965-12-27T00:00:00"/>
        <d v="1965-12-28T00:00:00"/>
        <d v="1966-01-07T00:00:00"/>
        <d v="1966-01-19T00:00:00"/>
        <d v="1966-01-22T00:00:00"/>
        <d v="1966-01-25T00:00:00"/>
        <d v="1966-01-31T00:00:00"/>
        <d v="1966-02-10T00:00:00"/>
        <d v="1966-02-11T00:00:00"/>
        <d v="1966-02-15T00:00:00"/>
        <d v="1966-02-17T00:00:00"/>
        <d v="1966-02-19T00:00:00"/>
        <d v="1966-02-21T00:00:00"/>
        <d v="1966-02-22T00:00:00"/>
        <d v="1966-02-26T00:00:00"/>
        <d v="1966-03-01T00:00:00"/>
        <d v="1966-03-16T00:00:00"/>
        <d v="1966-03-17T00:00:00"/>
        <d v="1966-03-18T00:00:00"/>
        <d v="1966-03-21T00:00:00"/>
        <d v="1966-03-24T00:00:00"/>
        <d v="1966-03-27T00:00:00"/>
        <d v="1966-03-30T00:00:00"/>
        <d v="1966-03-31T00:00:00"/>
        <d v="1966-04-06T00:00:00"/>
        <d v="1966-04-08T00:00:00"/>
        <d v="1966-04-19T00:00:00"/>
        <d v="1966-04-20T00:00:00"/>
        <d v="1966-04-25T00:00:00"/>
        <d v="1966-04-26T00:00:00"/>
        <d v="1966-05-06T00:00:00"/>
        <d v="1966-05-11T00:00:00"/>
        <d v="1966-05-14T00:00:00"/>
        <d v="1966-05-16T00:00:00"/>
        <d v="1966-05-17T00:00:00"/>
        <d v="1966-05-24T00:00:00"/>
        <d v="1966-05-30T00:00:00"/>
        <d v="1966-06-01T00:00:00"/>
        <d v="1966-06-03T00:00:00"/>
        <d v="1966-06-07T00:00:00"/>
        <d v="1966-06-08T00:00:00"/>
        <d v="1966-06-09T00:00:00"/>
        <d v="1966-06-16T00:00:00"/>
        <d v="1966-06-17T00:00:00"/>
        <d v="1966-06-25T00:00:00"/>
        <d v="1966-07-05T00:00:00"/>
        <d v="1966-07-06T00:00:00"/>
        <d v="1966-07-08T00:00:00"/>
        <d v="1966-07-12T00:00:00"/>
        <d v="1966-07-14T00:00:00"/>
        <d v="1966-07-18T00:00:00"/>
        <d v="1966-07-20T00:00:00"/>
        <d v="1966-07-28T00:00:00"/>
        <d v="1966-07-29T00:00:00"/>
        <d v="1966-08-08T00:00:00"/>
        <d v="1966-08-10T00:00:00"/>
        <d v="1966-08-16T00:00:00"/>
        <d v="1966-08-19T00:00:00"/>
        <d v="1966-08-24T00:00:00"/>
        <d v="1966-08-25T00:00:00"/>
        <d v="1966-08-26T00:00:00"/>
        <d v="1966-08-27T00:00:00"/>
        <d v="1966-09-12T00:00:00"/>
        <d v="1966-09-16T00:00:00"/>
        <d v="1966-09-17T00:00:00"/>
        <d v="1966-09-20T00:00:00"/>
        <d v="1966-09-26T00:00:00"/>
        <d v="1966-09-28T00:00:00"/>
        <d v="1966-10-05T00:00:00"/>
        <d v="1966-10-12T00:00:00"/>
        <d v="1966-10-14T00:00:00"/>
        <d v="1966-10-20T00:00:00"/>
        <d v="1966-10-22T00:00:00"/>
        <d v="1966-10-26T00:00:00"/>
        <d v="1966-11-02T00:00:00"/>
        <d v="1966-11-03T00:00:00"/>
        <d v="1966-11-06T00:00:00"/>
        <d v="1966-11-11T00:00:00"/>
        <d v="1966-11-12T00:00:00"/>
        <d v="1966-11-16T00:00:00"/>
        <d v="1966-11-19T00:00:00"/>
        <d v="1966-11-28T00:00:00"/>
        <d v="1966-12-03T00:00:00"/>
        <d v="1966-12-05T00:00:00"/>
        <d v="1966-12-07T00:00:00"/>
        <d v="1966-12-11T00:00:00"/>
        <d v="1966-12-12T00:00:00"/>
        <d v="1966-12-14T00:00:00"/>
        <d v="1966-12-19T00:00:00"/>
        <d v="1966-12-20T00:00:00"/>
        <d v="1966-12-21T00:00:00"/>
        <d v="1967-01-18T00:00:00"/>
        <d v="1967-01-19T00:00:00"/>
        <d v="1967-01-25T00:00:00"/>
        <d v="1967-01-27T00:00:00"/>
        <d v="1967-02-02T00:00:00"/>
        <d v="1967-02-05T00:00:00"/>
        <d v="1967-02-07T00:00:00"/>
        <d v="1967-02-08T00:00:00"/>
        <d v="1967-02-14T00:00:00"/>
        <d v="1967-02-15T00:00:00"/>
        <d v="1967-02-24T00:00:00"/>
        <d v="1967-02-27T00:00:00"/>
        <d v="1967-02-28T00:00:00"/>
        <d v="1967-03-03T00:00:00"/>
        <d v="1967-03-10T00:00:00"/>
        <d v="1967-03-13T00:00:00"/>
        <d v="1967-03-16T00:00:00"/>
        <d v="1967-03-21T00:00:00"/>
        <d v="1967-03-22T00:00:00"/>
        <d v="1967-03-24T00:00:00"/>
        <d v="1967-03-25T00:00:00"/>
        <d v="1967-04-03T00:00:00"/>
        <d v="1967-04-04T00:00:00"/>
        <d v="1967-04-06T00:00:00"/>
        <d v="1967-04-08T00:00:00"/>
        <d v="1967-04-12T00:00:00"/>
        <d v="1967-04-17T00:00:00"/>
        <d v="1967-04-23T00:00:00"/>
        <d v="1967-04-26T00:00:00"/>
        <d v="1967-04-27T00:00:00"/>
        <d v="1967-04-28T00:00:00"/>
        <d v="1967-05-04T00:00:00"/>
        <d v="1967-05-12T00:00:00"/>
        <d v="1967-05-15T00:00:00"/>
        <d v="1967-05-16T00:00:00"/>
        <d v="1967-05-17T00:00:00"/>
        <d v="1967-05-22T00:00:00"/>
        <d v="1967-05-24T00:00:00"/>
        <d v="1967-06-01T00:00:00"/>
        <d v="1967-06-04T00:00:00"/>
        <d v="1967-06-05T00:00:00"/>
        <d v="1967-06-08T00:00:00"/>
        <d v="1967-06-12T00:00:00"/>
        <d v="1967-06-14T00:00:00"/>
        <d v="1967-06-16T00:00:00"/>
        <d v="1967-06-17T00:00:00"/>
        <d v="1967-06-20T00:00:00"/>
        <d v="1967-06-26T00:00:00"/>
        <d v="1967-07-01T00:00:00"/>
        <d v="1967-07-04T00:00:00"/>
        <d v="1967-07-14T00:00:00"/>
        <d v="1967-07-17T00:00:00"/>
        <d v="1967-07-21T00:00:00"/>
        <d v="1967-07-27T00:00:00"/>
        <d v="1967-07-31T00:00:00"/>
        <d v="1967-08-01T00:00:00"/>
        <d v="1967-08-08T00:00:00"/>
        <d v="1967-08-09T00:00:00"/>
        <d v="1967-08-16T00:00:00"/>
        <d v="1967-08-24T00:00:00"/>
        <d v="1967-08-31T00:00:00"/>
        <d v="1967-09-01T00:00:00"/>
        <d v="1967-09-08T00:00:00"/>
        <d v="1967-09-11T00:00:00"/>
        <d v="1967-09-12T00:00:00"/>
        <d v="1967-09-16T00:00:00"/>
        <d v="1967-09-19T00:00:00"/>
        <d v="1967-09-22T00:00:00"/>
        <d v="1967-09-26T00:00:00"/>
        <d v="1967-09-27T00:00:00"/>
        <d v="1967-10-03T00:00:00"/>
        <d v="1967-10-11T00:00:00"/>
        <d v="1967-10-12T00:00:00"/>
        <d v="1967-10-16T00:00:00"/>
        <d v="1967-10-18T00:00:00"/>
        <d v="1967-10-22T00:00:00"/>
        <d v="1967-10-24T00:00:00"/>
        <d v="1967-10-25T00:00:00"/>
        <d v="1967-10-27T00:00:00"/>
        <d v="1967-10-28T00:00:00"/>
        <d v="1967-10-30T00:00:00"/>
        <d v="1967-11-03T00:00:00"/>
        <d v="1967-11-05T00:00:00"/>
        <d v="1967-11-07T00:00:00"/>
        <d v="1967-11-09T00:00:00"/>
        <d v="1967-11-21T00:00:00"/>
        <d v="1967-11-22T00:00:00"/>
        <d v="1967-11-23T00:00:00"/>
        <d v="1967-11-25T00:00:00"/>
        <d v="1967-11-29T00:00:00"/>
        <d v="1967-12-03T00:00:00"/>
        <d v="1967-12-05T00:00:00"/>
        <d v="1967-12-16T00:00:00"/>
        <d v="1967-12-19T00:00:00"/>
        <d v="1967-12-26T00:00:00"/>
        <d v="1967-12-27T00:00:00"/>
        <d v="1968-01-07T00:00:00"/>
        <d v="1968-01-16T00:00:00"/>
        <d v="1968-01-18T00:00:00"/>
        <d v="1968-01-19T00:00:00"/>
        <d v="1968-01-22T00:00:00"/>
        <d v="1968-02-06T00:00:00"/>
        <d v="1968-02-07T00:00:00"/>
        <d v="1968-02-20T00:00:00"/>
        <d v="1968-03-02T00:00:00"/>
        <d v="1968-03-04T00:00:00"/>
        <d v="1968-03-05T00:00:00"/>
        <d v="1968-03-06T00:00:00"/>
        <d v="1968-03-13T00:00:00"/>
        <d v="1968-03-14T00:00:00"/>
        <d v="1968-03-16T00:00:00"/>
        <d v="1968-03-21T00:00:00"/>
        <d v="1968-03-22T00:00:00"/>
        <d v="1968-03-28T00:00:00"/>
        <d v="1968-04-03T00:00:00"/>
        <d v="1968-04-04T00:00:00"/>
        <d v="1968-04-06T00:00:00"/>
        <d v="1968-04-07T00:00:00"/>
        <d v="1968-04-09T00:00:00"/>
        <d v="1968-04-14T00:00:00"/>
        <d v="1968-04-15T00:00:00"/>
        <d v="1968-04-17T00:00:00"/>
        <d v="1968-04-18T00:00:00"/>
        <d v="1968-04-20T00:00:00"/>
        <d v="1968-04-21T00:00:00"/>
        <d v="1968-04-22T00:00:00"/>
        <d v="1968-04-24T00:00:00"/>
        <d v="1968-04-25T00:00:00"/>
        <d v="1968-04-26T00:00:00"/>
        <d v="1968-05-07T00:00:00"/>
        <d v="1968-05-24T00:00:00"/>
        <d v="1968-05-30T00:00:00"/>
        <d v="1968-06-01T00:00:00"/>
        <d v="1968-06-04T00:00:00"/>
        <d v="1968-06-05T00:00:00"/>
        <d v="1968-06-11T00:00:00"/>
        <d v="1968-06-12T00:00:00"/>
        <d v="1968-06-13T00:00:00"/>
        <d v="1968-06-15T00:00:00"/>
        <d v="1968-06-18T00:00:00"/>
        <d v="1968-06-21T00:00:00"/>
        <d v="1968-06-26T00:00:00"/>
        <d v="1968-07-05T00:00:00"/>
        <d v="1968-07-10T00:00:00"/>
        <d v="1968-07-11T00:00:00"/>
        <d v="1968-07-16T00:00:00"/>
        <d v="1968-07-18T00:00:00"/>
        <d v="1968-07-30T00:00:00"/>
        <d v="1968-08-06T00:00:00"/>
        <d v="1968-08-09T00:00:00"/>
        <d v="1968-08-10T00:00:00"/>
        <d v="1968-08-16T00:00:00"/>
        <d v="1968-08-27T00:00:00"/>
        <d v="1968-08-28T00:00:00"/>
        <d v="1968-09-05T00:00:00"/>
        <d v="1968-09-14T00:00:00"/>
        <d v="1968-09-16T00:00:00"/>
        <d v="1968-09-20T00:00:00"/>
        <d v="1968-09-23T00:00:00"/>
        <d v="1968-09-26T00:00:00"/>
        <d v="1968-10-02T00:00:00"/>
        <d v="1968-10-03T00:00:00"/>
        <d v="1968-10-05T00:00:00"/>
        <d v="1968-10-07T00:00:00"/>
        <d v="1968-10-11T00:00:00"/>
        <d v="1968-10-19T00:00:00"/>
        <d v="1968-10-20T00:00:00"/>
        <d v="1968-10-25T00:00:00"/>
        <d v="1968-10-26T00:00:00"/>
        <d v="1968-10-30T00:00:00"/>
        <d v="1968-10-31T00:00:00"/>
        <d v="1968-11-01T00:00:00"/>
        <d v="1968-11-06T00:00:00"/>
        <d v="1968-11-10T00:00:00"/>
        <d v="1968-11-13T00:00:00"/>
        <d v="1968-11-16T00:00:00"/>
        <d v="1968-11-21T00:00:00"/>
        <d v="1968-11-29T00:00:00"/>
        <d v="1968-11-30T00:00:00"/>
        <d v="1968-12-03T00:00:00"/>
        <d v="1968-12-04T00:00:00"/>
        <d v="1968-12-07T00:00:00"/>
        <d v="1968-12-10T00:00:00"/>
        <d v="1968-12-14T00:00:00"/>
        <d v="1968-12-16T00:00:00"/>
        <d v="1968-12-19T00:00:00"/>
        <d v="1968-12-21T00:00:00"/>
        <d v="1968-12-26T00:00:00"/>
        <d v="1969-01-05T00:00:00"/>
        <d v="1969-01-10T00:00:00"/>
        <d v="1969-01-12T00:00:00"/>
        <d v="1969-01-14T00:00:00"/>
        <d v="1969-01-15T00:00:00"/>
        <d v="1969-01-20T00:00:00"/>
        <d v="1969-01-22T00:00:00"/>
        <d v="1969-01-23T00:00:00"/>
        <d v="1969-01-25T00:00:00"/>
        <d v="1969-02-01T00:00:00"/>
        <d v="1969-02-07T00:00:00"/>
        <d v="1969-02-09T00:00:00"/>
        <d v="1969-02-19T00:00:00"/>
        <d v="1969-02-21T00:00:00"/>
        <d v="1969-02-25T00:00:00"/>
        <d v="1969-02-26T00:00:00"/>
        <d v="1969-03-03T00:00:00"/>
        <d v="1969-03-04T00:00:00"/>
        <d v="1969-03-05T00:00:00"/>
        <d v="1969-03-06T00:00:00"/>
        <d v="1969-03-15T00:00:00"/>
        <d v="1969-03-17T00:00:00"/>
        <d v="1969-03-18T00:00:00"/>
        <d v="1969-03-22T00:00:00"/>
        <d v="1969-03-24T00:00:00"/>
        <d v="1969-03-26T00:00:00"/>
        <d v="1969-03-27T00:00:00"/>
        <d v="1969-03-28T00:00:00"/>
        <d v="1969-04-02T00:00:00"/>
        <d v="1969-04-04T00:00:00"/>
        <d v="1969-04-09T00:00:00"/>
        <d v="1969-04-11T00:00:00"/>
        <d v="1969-04-13T00:00:00"/>
        <d v="1969-04-15T00:00:00"/>
        <d v="1969-04-23T00:00:00"/>
        <d v="1969-05-13T00:00:00"/>
        <d v="1969-05-18T00:00:00"/>
        <d v="1969-05-20T00:00:00"/>
        <d v="1969-05-23T00:00:00"/>
        <d v="1969-05-27T00:00:00"/>
        <d v="1969-05-29T00:00:00"/>
        <d v="1969-06-03T00:00:00"/>
        <d v="1969-06-12T00:00:00"/>
        <d v="1969-06-14T00:00:00"/>
        <d v="1969-06-15T00:00:00"/>
        <d v="1969-06-24T00:00:00"/>
        <d v="1969-06-27T00:00:00"/>
        <d v="1969-07-03T00:00:00"/>
        <d v="1969-07-10T00:00:00"/>
        <d v="1969-07-16T00:00:00"/>
        <d v="1969-07-22T00:00:00"/>
        <d v="1969-07-23T00:00:00"/>
        <d v="1969-08-06T00:00:00"/>
        <d v="1969-08-07T00:00:00"/>
        <d v="1969-08-12T00:00:00"/>
        <d v="1969-08-13T00:00:00"/>
        <d v="1969-08-16T00:00:00"/>
        <d v="1969-08-19T00:00:00"/>
        <d v="1969-08-22T00:00:00"/>
        <d v="1969-08-23T00:00:00"/>
        <d v="1969-08-29T00:00:00"/>
        <d v="1969-09-02T00:00:00"/>
        <d v="1969-09-15T00:00:00"/>
        <d v="1969-09-18T00:00:00"/>
        <d v="1969-09-22T00:00:00"/>
        <d v="1969-09-23T00:00:00"/>
        <d v="1969-09-24T00:00:00"/>
        <d v="1969-10-06T00:00:00"/>
        <d v="1969-10-11T00:00:00"/>
        <d v="1969-10-12T00:00:00"/>
        <d v="1969-10-13T00:00:00"/>
        <d v="1969-10-14T00:00:00"/>
        <d v="1969-10-17T00:00:00"/>
        <d v="1969-10-18T00:00:00"/>
        <d v="1969-10-21T00:00:00"/>
        <d v="1969-10-22T00:00:00"/>
        <d v="1969-10-24T00:00:00"/>
        <d v="1969-11-01T00:00:00"/>
        <d v="1969-11-04T00:00:00"/>
        <d v="1969-11-12T00:00:00"/>
        <d v="1969-11-14T00:00:00"/>
        <d v="1969-11-15T00:00:00"/>
        <d v="1969-11-16T00:00:00"/>
        <d v="1969-11-24T00:00:00"/>
        <d v="1969-11-28T00:00:00"/>
        <d v="1969-12-03T00:00:00"/>
        <d v="1969-12-11T00:00:00"/>
        <d v="1969-12-20T00:00:00"/>
        <d v="1969-12-23T00:00:00"/>
        <d v="1969-12-25T00:00:00"/>
        <d v="1969-12-27T00:00:00"/>
        <d v="1970-01-09T00:00:00"/>
        <d v="1970-01-14T00:00:00"/>
        <d v="1970-01-15T00:00:00"/>
        <d v="1970-01-16T00:00:00"/>
        <d v="1970-01-20T00:00:00"/>
        <d v="1970-01-21T00:00:00"/>
        <d v="1970-01-30T00:00:00"/>
        <d v="1970-02-06T00:00:00"/>
        <d v="1970-02-10T00:00:00"/>
        <d v="1970-02-11T00:00:00"/>
        <d v="1970-02-17T00:00:00"/>
        <d v="1970-02-27T00:00:00"/>
        <d v="1970-03-04T00:00:00"/>
        <d v="1970-03-10T00:00:00"/>
        <d v="1970-03-13T00:00:00"/>
        <d v="1970-03-17T00:00:00"/>
        <d v="1970-03-18T00:00:00"/>
        <d v="1970-03-27T00:00:00"/>
        <d v="1970-04-03T00:00:00"/>
        <d v="1970-04-07T00:00:00"/>
        <d v="1970-04-08T00:00:00"/>
        <d v="1970-04-11T00:00:00"/>
        <d v="1970-04-15T00:00:00"/>
        <d v="1970-04-23T00:00:00"/>
        <d v="1970-04-24T00:00:00"/>
        <d v="1970-04-25T00:00:00"/>
        <d v="1970-04-28T00:00:00"/>
        <d v="1970-05-12T00:00:00"/>
        <d v="1970-05-20T00:00:00"/>
        <d v="1970-05-22T00:00:00"/>
        <d v="1970-06-01T00:00:00"/>
        <d v="1970-06-10T00:00:00"/>
        <d v="1970-06-12T00:00:00"/>
        <d v="1970-06-13T00:00:00"/>
        <d v="1970-06-17T00:00:00"/>
        <d v="1970-06-19T00:00:00"/>
        <d v="1970-06-23T00:00:00"/>
        <d v="1970-06-25T00:00:00"/>
        <d v="1970-06-26T00:00:00"/>
        <d v="1970-06-27T00:00:00"/>
        <d v="1970-07-07T00:00:00"/>
        <d v="1970-07-09T00:00:00"/>
        <d v="1970-07-21T00:00:00"/>
        <d v="1970-07-28T00:00:00"/>
        <d v="1970-07-31T00:00:00"/>
        <d v="1970-08-07T00:00:00"/>
        <d v="1970-08-10T00:00:00"/>
        <d v="1970-08-17T00:00:00"/>
        <d v="1970-08-18T00:00:00"/>
        <d v="1970-08-19T00:00:00"/>
        <d v="1970-08-20T00:00:00"/>
        <d v="1970-08-22T00:00:00"/>
        <d v="1970-08-29T00:00:00"/>
        <d v="1970-09-01T00:00:00"/>
        <d v="1970-09-08T00:00:00"/>
        <d v="1970-09-12T00:00:00"/>
        <d v="1970-09-16T00:00:00"/>
        <d v="1970-09-17T00:00:00"/>
        <d v="1970-09-22T00:00:00"/>
        <d v="1970-09-25T00:00:00"/>
        <d v="1970-09-29T00:00:00"/>
        <d v="1970-10-01T00:00:00"/>
        <d v="1970-10-03T00:00:00"/>
        <d v="1970-10-08T00:00:00"/>
        <d v="1970-10-09T00:00:00"/>
        <d v="1970-10-12T00:00:00"/>
        <d v="1970-10-14T00:00:00"/>
        <d v="1970-10-15T00:00:00"/>
        <d v="1970-10-16T00:00:00"/>
        <d v="1970-10-20T00:00:00"/>
        <d v="1970-10-23T00:00:00"/>
        <d v="1970-10-30T00:00:00"/>
        <d v="1970-11-02T00:00:00"/>
        <d v="1970-11-06T00:00:00"/>
        <d v="1970-11-10T00:00:00"/>
        <d v="1970-11-11T00:00:00"/>
        <d v="1970-11-17T00:00:00"/>
        <d v="1970-11-24T00:00:00"/>
        <d v="1970-11-27T00:00:00"/>
        <d v="1970-11-30T00:00:00"/>
        <d v="1970-12-02T00:00:00"/>
        <d v="1970-12-03T00:00:00"/>
        <d v="1970-12-10T00:00:00"/>
        <d v="1970-12-12T00:00:00"/>
        <d v="1970-12-15T00:00:00"/>
        <d v="1970-12-16T00:00:00"/>
        <d v="1970-12-18T00:00:00"/>
        <d v="1970-12-22T00:00:00"/>
        <d v="1970-12-25T00:00:00"/>
        <d v="1971-01-12T00:00:00"/>
        <d v="1971-01-14T00:00:00"/>
        <d v="1971-01-20T00:00:00"/>
        <d v="1971-01-21T00:00:00"/>
        <d v="1971-01-26T00:00:00"/>
        <d v="1971-01-31T00:00:00"/>
        <d v="1971-02-09T00:00:00"/>
        <d v="1971-02-16T00:00:00"/>
        <d v="1971-02-17T00:00:00"/>
        <d v="1971-02-18T00:00:00"/>
        <d v="1971-02-21T00:00:00"/>
        <d v="1971-02-25T00:00:00"/>
        <d v="1971-02-26T00:00:00"/>
        <d v="1971-03-03T00:00:00"/>
        <d v="1971-03-04T00:00:00"/>
        <d v="1971-03-05T00:00:00"/>
        <d v="1971-03-18T00:00:00"/>
        <d v="1971-03-21T00:00:00"/>
        <d v="1971-03-23T00:00:00"/>
        <d v="1971-03-27T00:00:00"/>
        <d v="1971-04-01T00:00:00"/>
        <d v="1971-04-02T00:00:00"/>
        <d v="1971-04-07T00:00:00"/>
        <d v="1971-04-14T00:00:00"/>
        <d v="1971-04-15T00:00:00"/>
        <d v="1971-04-17T00:00:00"/>
        <d v="1971-04-19T00:00:00"/>
        <d v="1971-04-22T00:00:00"/>
        <d v="1971-04-24T00:00:00"/>
        <d v="1971-04-28T00:00:00"/>
        <d v="1971-05-05T00:00:00"/>
        <d v="1971-05-06T00:00:00"/>
        <d v="1971-05-07T00:00:00"/>
        <d v="1971-05-09T00:00:00"/>
        <d v="1971-05-10T00:00:00"/>
        <d v="1971-05-18T00:00:00"/>
        <d v="1971-05-19T00:00:00"/>
        <d v="1971-05-22T00:00:00"/>
        <d v="1971-05-27T00:00:00"/>
        <d v="1971-05-28T00:00:00"/>
        <d v="1971-05-29T00:00:00"/>
        <d v="1971-05-30T00:00:00"/>
        <d v="1971-06-04T00:00:00"/>
        <d v="1971-06-06T00:00:00"/>
        <d v="1971-06-11T00:00:00"/>
        <d v="1971-06-12T00:00:00"/>
        <d v="1971-06-15T00:00:00"/>
        <d v="1971-06-24T00:00:00"/>
        <d v="1971-06-25T00:00:00"/>
        <d v="1971-06-26T00:00:00"/>
        <d v="1971-07-16T00:00:00"/>
        <d v="1971-07-20T00:00:00"/>
        <d v="1971-07-22T00:00:00"/>
        <d v="1971-07-23T00:00:00"/>
        <d v="1971-07-26T00:00:00"/>
        <d v="1971-07-28T00:00:00"/>
        <d v="1971-07-30T00:00:00"/>
        <d v="1971-08-03T00:00:00"/>
        <d v="1971-08-05T00:00:00"/>
        <d v="1971-08-07T00:00:00"/>
        <d v="1971-08-08T00:00:00"/>
        <d v="1971-08-12T00:00:00"/>
        <d v="1971-08-19T00:00:00"/>
        <d v="1971-08-27T00:00:00"/>
        <d v="1971-09-02T00:00:00"/>
        <d v="1971-09-07T00:00:00"/>
        <d v="1971-09-10T00:00:00"/>
        <d v="1971-09-14T00:00:00"/>
        <d v="1971-09-21T00:00:00"/>
        <d v="1971-09-24T00:00:00"/>
        <d v="1971-09-28T00:00:00"/>
        <d v="1971-09-29T00:00:00"/>
        <d v="1971-10-07T00:00:00"/>
        <d v="1971-10-13T00:00:00"/>
        <d v="1971-10-14T00:00:00"/>
        <d v="1971-10-19T00:00:00"/>
        <d v="1971-10-23T00:00:00"/>
        <d v="1971-10-28T00:00:00"/>
        <d v="1971-11-02T00:00:00"/>
        <d v="1971-11-03T00:00:00"/>
        <d v="1971-11-04T00:00:00"/>
        <d v="1971-11-15T00:00:00"/>
        <d v="1971-11-17T00:00:00"/>
        <d v="1971-11-19T00:00:00"/>
        <d v="1971-11-20T00:00:00"/>
        <d v="1971-11-24T00:00:00"/>
        <d v="1971-11-29T00:00:00"/>
        <d v="1971-11-30T00:00:00"/>
        <d v="1971-12-02T00:00:00"/>
        <d v="1971-12-03T00:00:00"/>
        <d v="1971-12-04T00:00:00"/>
        <d v="1971-12-05T00:00:00"/>
        <d v="1971-12-06T00:00:00"/>
        <d v="1971-12-10T00:00:00"/>
        <d v="1971-12-15T00:00:00"/>
        <d v="1971-12-16T00:00:00"/>
        <d v="1971-12-17T00:00:00"/>
        <d v="1971-12-19T00:00:00"/>
        <d v="1971-12-20T00:00:00"/>
        <d v="1971-12-25T00:00:00"/>
        <d v="1971-12-27T00:00:00"/>
        <d v="1971-12-29T00:00:00"/>
        <d v="1972-01-12T00:00:00"/>
        <d v="1972-01-20T00:00:00"/>
        <d v="1972-01-23T00:00:00"/>
        <d v="1972-01-25T00:00:00"/>
        <d v="1972-02-03T00:00:00"/>
        <d v="1972-02-08T00:00:00"/>
        <d v="1972-02-14T00:00:00"/>
        <d v="1972-02-16T00:00:00"/>
        <d v="1972-02-25T00:00:00"/>
        <d v="1972-03-01T00:00:00"/>
        <d v="1972-03-03T00:00:00"/>
        <d v="1972-03-04T00:00:00"/>
        <d v="1972-03-15T00:00:00"/>
        <d v="1972-03-17T00:00:00"/>
        <d v="1972-03-22T00:00:00"/>
        <d v="1972-03-25T00:00:00"/>
        <d v="1972-03-27T00:00:00"/>
        <d v="1972-03-30T00:00:00"/>
        <d v="1972-03-31T00:00:00"/>
        <d v="1972-04-03T00:00:00"/>
        <d v="1972-04-04T00:00:00"/>
        <d v="1972-04-06T00:00:00"/>
        <d v="1972-04-07T00:00:00"/>
        <d v="1972-04-11T00:00:00"/>
        <d v="1972-04-12T00:00:00"/>
        <d v="1972-04-14T00:00:00"/>
        <d v="1972-04-16T00:00:00"/>
        <d v="1972-04-21T00:00:00"/>
        <d v="1972-04-25T00:00:00"/>
        <d v="1972-05-05T00:00:00"/>
        <d v="1972-05-06T00:00:00"/>
        <d v="1972-05-17T00:00:00"/>
        <d v="1972-05-19T00:00:00"/>
        <d v="1972-05-20T00:00:00"/>
        <d v="1972-05-25T00:00:00"/>
        <d v="1972-06-09T00:00:00"/>
        <d v="1972-06-13T00:00:00"/>
        <d v="1972-06-21T00:00:00"/>
        <d v="1972-06-23T00:00:00"/>
        <d v="1972-06-29T00:00:00"/>
        <d v="1972-06-30T00:00:00"/>
        <d v="1972-07-02T00:00:00"/>
        <d v="1972-07-05T00:00:00"/>
        <d v="1972-07-06T00:00:00"/>
        <d v="1972-07-07T00:00:00"/>
        <d v="1972-07-10T00:00:00"/>
        <d v="1972-07-12T00:00:00"/>
        <d v="1972-07-13T00:00:00"/>
        <d v="1972-07-19T00:00:00"/>
        <d v="1972-07-20T00:00:00"/>
        <d v="1972-07-29T00:00:00"/>
        <d v="1972-08-02T00:00:00"/>
        <d v="1972-08-10T00:00:00"/>
        <d v="1972-08-16T00:00:00"/>
        <d v="1972-08-18T00:00:00"/>
        <d v="1972-08-19T00:00:00"/>
        <d v="1972-08-21T00:00:00"/>
        <d v="1972-08-30T00:00:00"/>
        <d v="1972-09-01T00:00:00"/>
        <d v="1972-09-02T00:00:00"/>
        <d v="1972-09-15T00:00:00"/>
        <d v="1972-09-16T00:00:00"/>
        <d v="1972-09-19T00:00:00"/>
        <d v="1972-09-29T00:00:00"/>
        <d v="1972-09-30T00:00:00"/>
        <d v="1972-10-02T00:00:00"/>
        <d v="1972-10-04T00:00:00"/>
        <d v="1972-10-05T00:00:00"/>
        <d v="1972-10-10T00:00:00"/>
        <d v="1972-10-11T00:00:00"/>
        <d v="1972-10-14T00:00:00"/>
        <d v="1972-10-17T00:00:00"/>
        <d v="1972-10-18T00:00:00"/>
        <d v="1972-10-25T00:00:00"/>
        <d v="1972-10-26T00:00:00"/>
        <d v="1972-10-31T00:00:00"/>
        <d v="1972-11-01T00:00:00"/>
        <d v="1972-11-03T00:00:00"/>
        <d v="1972-11-15T00:00:00"/>
        <d v="1972-11-23T00:00:00"/>
        <d v="1972-11-25T00:00:00"/>
        <d v="1972-11-30T00:00:00"/>
        <d v="1972-12-02T00:00:00"/>
        <d v="1972-12-12T00:00:00"/>
        <d v="1972-12-14T00:00:00"/>
        <d v="1972-12-19T00:00:00"/>
        <d v="1972-12-20T00:00:00"/>
        <d v="1972-12-21T00:00:00"/>
        <d v="1972-12-25T00:00:00"/>
        <d v="1972-12-27T00:00:00"/>
        <d v="1972-12-28T00:00:00"/>
        <d v="1973-01-11T00:00:00"/>
        <d v="1973-01-20T00:00:00"/>
        <d v="1973-01-24T00:00:00"/>
        <d v="1973-01-26T00:00:00"/>
        <d v="1973-02-01T00:00:00"/>
        <d v="1973-02-03T00:00:00"/>
        <d v="1973-02-08T00:00:00"/>
        <d v="1973-02-15T00:00:00"/>
        <d v="1973-02-28T00:00:00"/>
        <d v="1973-03-01T00:00:00"/>
        <d v="1973-03-06T00:00:00"/>
        <d v="1973-03-09T00:00:00"/>
        <d v="1973-03-20T00:00:00"/>
        <d v="1973-03-22T00:00:00"/>
        <d v="1973-04-03T00:00:00"/>
        <d v="1973-04-05T00:00:00"/>
        <d v="1973-04-06T00:00:00"/>
        <d v="1973-04-12T00:00:00"/>
        <d v="1973-04-19T00:00:00"/>
        <d v="1973-04-25T00:00:00"/>
        <d v="1973-05-05T00:00:00"/>
        <d v="1973-05-14T00:00:00"/>
        <d v="1973-05-16T00:00:00"/>
        <d v="1973-05-17T00:00:00"/>
        <d v="1973-05-18T00:00:00"/>
        <d v="1973-05-22T00:00:00"/>
        <d v="1973-05-23T00:00:00"/>
        <d v="1973-05-24T00:00:00"/>
        <d v="1973-05-25T00:00:00"/>
        <d v="1973-05-29T00:00:00"/>
        <d v="1973-06-05T00:00:00"/>
        <d v="1973-06-06T00:00:00"/>
        <d v="1973-06-08T00:00:00"/>
        <d v="1973-06-10T00:00:00"/>
        <d v="1973-06-12T00:00:00"/>
        <d v="1973-06-15T00:00:00"/>
        <d v="1973-06-20T00:00:00"/>
        <d v="1973-06-21T00:00:00"/>
        <d v="1973-06-26T00:00:00"/>
        <d v="1973-06-27T00:00:00"/>
        <d v="1973-07-04T00:00:00"/>
        <d v="1973-07-11T00:00:00"/>
        <d v="1973-07-13T00:00:00"/>
        <d v="1973-07-25T00:00:00"/>
        <d v="1973-07-28T00:00:00"/>
        <d v="1973-08-01T00:00:00"/>
        <d v="1973-08-21T00:00:00"/>
        <d v="1973-08-22T00:00:00"/>
        <d v="1973-08-23T00:00:00"/>
        <d v="1973-08-24T00:00:00"/>
        <d v="1973-08-28T00:00:00"/>
        <d v="1973-08-30T00:00:00"/>
        <d v="1973-09-06T00:00:00"/>
        <d v="1973-09-08T00:00:00"/>
        <d v="1973-09-14T00:00:00"/>
        <d v="1973-09-18T00:00:00"/>
        <d v="1973-09-21T00:00:00"/>
        <d v="1973-09-27T00:00:00"/>
        <d v="1973-10-02T00:00:00"/>
        <d v="1973-10-03T00:00:00"/>
        <d v="1973-10-06T00:00:00"/>
        <d v="1973-10-10T00:00:00"/>
        <d v="1973-10-15T00:00:00"/>
        <d v="1973-10-16T00:00:00"/>
        <d v="1973-10-19T00:00:00"/>
        <d v="1973-10-20T00:00:00"/>
        <d v="1973-10-27T00:00:00"/>
        <d v="1973-10-29T00:00:00"/>
        <d v="1973-10-30T00:00:00"/>
        <d v="1973-10-31T00:00:00"/>
        <d v="1973-11-02T00:00:00"/>
        <d v="1973-11-03T00:00:00"/>
        <d v="1973-11-10T00:00:00"/>
        <d v="1973-11-14T00:00:00"/>
        <d v="1973-11-16T00:00:00"/>
        <d v="1973-11-20T00:00:00"/>
        <d v="1973-11-21T00:00:00"/>
        <d v="1973-11-27T00:00:00"/>
        <d v="1973-11-28T00:00:00"/>
        <d v="1973-11-30T00:00:00"/>
        <d v="1973-12-04T00:00:00"/>
        <d v="1973-12-13T00:00:00"/>
        <d v="1973-12-17T00:00:00"/>
        <d v="1973-12-18T00:00:00"/>
        <d v="1973-12-19T00:00:00"/>
        <d v="1973-12-21T00:00:00"/>
        <d v="1973-12-25T00:00:00"/>
        <d v="1973-12-26T00:00:00"/>
        <d v="1973-12-27T00:00:00"/>
        <d v="1973-12-29T00:00:00"/>
        <d v="1974-01-17T00:00:00"/>
        <d v="1974-01-24T00:00:00"/>
        <d v="1974-01-29T00:00:00"/>
        <d v="1974-01-30T00:00:00"/>
        <d v="1974-02-04T00:00:00"/>
        <d v="1974-02-06T00:00:00"/>
        <d v="1974-02-11T00:00:00"/>
        <d v="1974-02-12T00:00:00"/>
        <d v="1974-02-13T00:00:00"/>
        <d v="1974-02-18T00:00:00"/>
        <d v="1974-02-27T00:00:00"/>
        <d v="1974-03-05T00:00:00"/>
        <d v="1974-03-14T00:00:00"/>
        <d v="1974-03-20T00:00:00"/>
        <d v="1974-03-23T00:00:00"/>
        <d v="1974-03-26T00:00:00"/>
        <d v="1974-04-03T00:00:00"/>
        <d v="1974-04-04T00:00:00"/>
        <d v="1974-04-10T00:00:00"/>
        <d v="1974-04-11T00:00:00"/>
        <d v="1974-04-12T00:00:00"/>
        <d v="1974-04-20T00:00:00"/>
        <d v="1974-04-24T00:00:00"/>
        <d v="1974-04-26T00:00:00"/>
        <d v="1974-04-29T00:00:00"/>
        <d v="1974-05-15T00:00:00"/>
        <d v="1974-05-17T00:00:00"/>
        <d v="1974-05-21T00:00:00"/>
        <d v="1974-05-23T00:00:00"/>
        <d v="1974-05-27T00:00:00"/>
        <d v="1974-05-29T00:00:00"/>
        <d v="1974-05-30T00:00:00"/>
        <d v="1974-06-06T00:00:00"/>
        <d v="1974-06-13T00:00:00"/>
        <d v="1974-06-18T00:00:00"/>
        <d v="1974-06-21T00:00:00"/>
        <d v="1974-06-26T00:00:00"/>
        <d v="1974-06-27T00:00:00"/>
        <d v="1974-06-29T00:00:00"/>
        <d v="1974-07-03T00:00:00"/>
        <d v="1974-07-09T00:00:00"/>
        <d v="1974-07-11T00:00:00"/>
        <d v="1974-07-12T00:00:00"/>
        <d v="1974-07-14T00:00:00"/>
        <d v="1974-07-23T00:00:00"/>
        <d v="1974-07-25T00:00:00"/>
        <d v="1974-07-26T00:00:00"/>
        <d v="1974-08-06T00:00:00"/>
        <d v="1974-08-07T00:00:00"/>
        <d v="1974-08-12T00:00:00"/>
        <d v="1974-08-14T00:00:00"/>
        <d v="1974-08-16T00:00:00"/>
        <d v="1974-08-28T00:00:00"/>
        <d v="1974-08-29T00:00:00"/>
        <d v="1974-08-30T00:00:00"/>
        <d v="1974-09-11T00:00:00"/>
        <d v="1974-09-19T00:00:00"/>
        <d v="1974-09-20T00:00:00"/>
        <d v="1974-09-26T00:00:00"/>
        <d v="1974-10-11T00:00:00"/>
        <d v="1974-10-15T00:00:00"/>
        <d v="1974-10-18T00:00:00"/>
        <d v="1974-10-22T00:00:00"/>
        <d v="1974-10-24T00:00:00"/>
        <d v="1974-10-25T00:00:00"/>
        <d v="1974-10-28T00:00:00"/>
        <d v="1974-10-29T00:00:00"/>
        <d v="1974-10-31T00:00:00"/>
        <d v="1974-11-01T00:00:00"/>
        <d v="1974-11-04T00:00:00"/>
        <d v="1974-11-05T00:00:00"/>
        <d v="1974-11-16T00:00:00"/>
        <d v="1974-11-20T00:00:00"/>
        <d v="1974-11-21T00:00:00"/>
        <d v="1974-11-27T00:00:00"/>
        <d v="1974-12-02T00:00:00"/>
        <d v="1974-12-10T00:00:00"/>
        <d v="1974-12-13T00:00:00"/>
        <d v="1974-12-17T00:00:00"/>
        <d v="1974-12-18T00:00:00"/>
        <d v="1974-12-21T00:00:00"/>
        <d v="1974-12-24T00:00:00"/>
        <d v="1974-12-26T00:00:00"/>
        <d v="1974-12-27T00:00:00"/>
        <d v="1975-01-10T00:00:00"/>
        <d v="1975-01-17T00:00:00"/>
        <d v="1975-01-21T00:00:00"/>
        <d v="1975-01-23T00:00:00"/>
        <d v="1975-01-28T00:00:00"/>
        <d v="1975-01-30T00:00:00"/>
        <d v="1975-02-05T00:00:00"/>
        <d v="1975-02-06T00:00:00"/>
        <d v="1975-02-12T00:00:00"/>
        <d v="1975-02-20T00:00:00"/>
        <d v="1975-02-24T00:00:00"/>
        <d v="1975-02-26T00:00:00"/>
        <d v="1975-02-28T00:00:00"/>
        <d v="1975-03-10T00:00:00"/>
        <d v="1975-03-12T00:00:00"/>
        <d v="1975-03-21T00:00:00"/>
        <d v="1975-03-26T00:00:00"/>
        <d v="1975-03-27T00:00:00"/>
        <d v="1975-04-01T00:00:00"/>
        <d v="1975-04-02T00:00:00"/>
        <d v="1975-04-05T00:00:00"/>
        <d v="1975-04-07T00:00:00"/>
        <d v="1975-04-08T00:00:00"/>
        <d v="1975-04-11T00:00:00"/>
        <d v="1975-04-13T00:00:00"/>
        <d v="1975-04-14T00:00:00"/>
        <d v="1975-04-16T00:00:00"/>
        <d v="1975-04-18T00:00:00"/>
        <d v="1975-04-19T00:00:00"/>
        <d v="1975-04-22T00:00:00"/>
        <d v="1975-04-24T00:00:00"/>
        <d v="1975-04-29T00:00:00"/>
        <d v="1975-05-07T00:00:00"/>
        <d v="1975-05-17T00:00:00"/>
        <d v="1975-05-20T00:00:00"/>
        <d v="1975-05-21T00:00:00"/>
        <d v="1975-05-22T00:00:00"/>
        <d v="1975-05-24T00:00:00"/>
        <d v="1975-05-25T00:00:00"/>
        <d v="1975-05-28T00:00:00"/>
        <d v="1975-05-30T00:00:00"/>
        <d v="1975-06-03T00:00:00"/>
        <d v="1975-06-05T00:00:00"/>
        <d v="1975-06-08T00:00:00"/>
        <d v="1975-06-12T00:00:00"/>
        <d v="1975-06-18T00:00:00"/>
        <d v="1975-06-20T00:00:00"/>
        <d v="1975-06-24T00:00:00"/>
        <d v="1975-06-25T00:00:00"/>
        <d v="1975-06-27T00:00:00"/>
        <d v="1975-07-03T00:00:00"/>
        <d v="1975-07-04T00:00:00"/>
        <d v="1975-07-08T00:00:00"/>
        <d v="1975-07-11T00:00:00"/>
        <d v="1975-07-15T00:00:00"/>
        <d v="1975-07-17T00:00:00"/>
        <d v="1975-07-23T00:00:00"/>
        <d v="1975-07-24T00:00:00"/>
        <d v="1975-07-26T00:00:00"/>
        <d v="1975-07-31T00:00:00"/>
        <d v="1975-08-13T00:00:00"/>
        <d v="1975-08-14T00:00:00"/>
        <d v="1975-08-20T00:00:00"/>
        <d v="1975-08-22T00:00:00"/>
        <d v="1975-08-27T00:00:00"/>
        <d v="1975-09-02T00:00:00"/>
        <d v="1975-09-05T00:00:00"/>
        <d v="1975-09-09T00:00:00"/>
        <d v="1975-09-12T00:00:00"/>
        <d v="1975-09-16T00:00:00"/>
        <d v="1975-09-17T00:00:00"/>
        <d v="1975-09-18T00:00:00"/>
        <d v="1975-09-23T00:00:00"/>
        <d v="1975-09-24T00:00:00"/>
        <d v="1975-09-25T00:00:00"/>
        <d v="1975-09-26T00:00:00"/>
        <d v="1975-09-27T00:00:00"/>
        <d v="1975-09-29T00:00:00"/>
        <d v="1975-09-30T00:00:00"/>
        <d v="1975-10-01T00:00:00"/>
        <d v="1975-10-09T00:00:00"/>
        <d v="1975-10-17T00:00:00"/>
        <d v="1975-10-29T00:00:00"/>
        <d v="1975-11-04T00:00:00"/>
        <d v="1975-11-14T00:00:00"/>
        <d v="1975-11-15T00:00:00"/>
        <d v="1975-11-16T00:00:00"/>
        <d v="1975-11-17T00:00:00"/>
        <d v="1975-11-21T00:00:00"/>
        <d v="1975-11-25T00:00:00"/>
        <d v="1975-11-28T00:00:00"/>
        <d v="1975-12-03T00:00:00"/>
        <d v="1975-12-04T00:00:00"/>
        <d v="1975-12-11T00:00:00"/>
        <d v="1975-12-12T00:00:00"/>
        <d v="1975-12-14T00:00:00"/>
        <d v="1975-12-16T00:00:00"/>
        <d v="1975-12-17T00:00:00"/>
        <d v="1975-12-19T00:00:00"/>
        <d v="1975-12-22T00:00:00"/>
        <d v="1975-12-25T00:00:00"/>
        <d v="1975-12-27T00:00:00"/>
        <d v="1976-01-06T00:00:00"/>
        <d v="1976-01-07T00:00:00"/>
        <d v="1976-01-15T00:00:00"/>
        <d v="1976-01-20T00:00:00"/>
        <d v="1976-01-22T00:00:00"/>
        <d v="1976-01-28T00:00:00"/>
        <d v="1976-01-29T00:00:00"/>
        <d v="1976-02-03T00:00:00"/>
        <d v="1976-02-04T00:00:00"/>
        <d v="1976-02-05T00:00:00"/>
        <d v="1976-02-11T00:00:00"/>
        <d v="1976-02-12T00:00:00"/>
        <d v="1976-02-16T00:00:00"/>
        <d v="1976-02-20T00:00:00"/>
        <d v="1976-02-29T00:00:00"/>
        <d v="1976-03-10T00:00:00"/>
        <d v="1976-03-11T00:00:00"/>
        <d v="1976-03-12T00:00:00"/>
        <d v="1976-03-13T00:00:00"/>
        <d v="1976-03-14T00:00:00"/>
        <d v="1976-03-16T00:00:00"/>
        <d v="1976-03-18T00:00:00"/>
        <d v="1976-03-19T00:00:00"/>
        <d v="1976-03-22T00:00:00"/>
        <d v="1976-03-26T00:00:00"/>
        <d v="1976-03-31T00:00:00"/>
        <d v="1976-04-06T00:00:00"/>
        <d v="1976-04-07T00:00:00"/>
        <d v="1976-04-09T00:00:00"/>
        <d v="1976-04-28T00:00:00"/>
        <d v="1976-04-30T00:00:00"/>
        <d v="1976-05-05T00:00:00"/>
        <d v="1976-05-08T00:00:00"/>
        <d v="1976-05-12T00:00:00"/>
        <d v="1976-05-13T00:00:00"/>
        <d v="1976-05-15T00:00:00"/>
        <d v="1976-05-18T00:00:00"/>
        <d v="1976-05-20T00:00:00"/>
        <d v="1976-05-21T00:00:00"/>
        <d v="1976-05-26T00:00:00"/>
        <d v="1976-06-02T00:00:00"/>
        <d v="1976-06-08T00:00:00"/>
        <d v="1976-06-15T00:00:00"/>
        <d v="1976-06-16T00:00:00"/>
        <d v="1976-06-19T00:00:00"/>
        <d v="1976-06-24T00:00:00"/>
        <d v="1976-06-26T00:00:00"/>
        <d v="1976-06-29T00:00:00"/>
        <d v="1976-07-01T00:00:00"/>
        <d v="1976-07-02T00:00:00"/>
        <d v="1976-07-06T00:00:00"/>
        <d v="1976-07-08T00:00:00"/>
        <d v="1976-07-14T00:00:00"/>
        <d v="1976-07-15T00:00:00"/>
        <d v="1976-07-21T00:00:00"/>
        <d v="1976-07-22T00:00:00"/>
        <d v="1976-07-23T00:00:00"/>
        <d v="1976-07-27T00:00:00"/>
        <d v="1976-07-29T00:00:00"/>
        <d v="1976-08-04T00:00:00"/>
        <d v="1976-08-06T00:00:00"/>
        <d v="1976-08-12T00:00:00"/>
        <d v="1976-08-18T00:00:00"/>
        <d v="1976-08-26T00:00:00"/>
        <d v="1976-08-27T00:00:00"/>
        <d v="1976-08-28T00:00:00"/>
        <d v="1976-08-30T00:00:00"/>
        <d v="1976-09-01T00:00:00"/>
        <d v="1976-09-03T00:00:00"/>
        <d v="1976-09-15T00:00:00"/>
        <d v="1976-09-21T00:00:00"/>
        <d v="1976-09-22T00:00:00"/>
        <d v="1976-09-24T00:00:00"/>
        <d v="1976-09-29T00:00:00"/>
        <d v="1976-10-04T00:00:00"/>
        <d v="1976-10-10T00:00:00"/>
        <d v="1976-10-14T00:00:00"/>
        <d v="1976-10-15T00:00:00"/>
        <d v="1976-10-17T00:00:00"/>
        <d v="1976-10-21T00:00:00"/>
        <d v="1976-10-22T00:00:00"/>
        <d v="1976-10-25T00:00:00"/>
        <d v="1976-10-29T00:00:00"/>
        <d v="1976-11-01T00:00:00"/>
        <d v="1976-11-10T00:00:00"/>
        <d v="1976-11-11T00:00:00"/>
        <d v="1976-11-23T00:00:00"/>
        <d v="1976-11-25T00:00:00"/>
        <d v="1976-11-26T00:00:00"/>
        <d v="1976-11-29T00:00:00"/>
        <d v="1976-12-02T00:00:00"/>
        <d v="1976-12-07T00:00:00"/>
        <d v="1976-12-09T00:00:00"/>
        <d v="1976-12-15T00:00:00"/>
        <d v="1976-12-16T00:00:00"/>
        <d v="1976-12-17T00:00:00"/>
        <d v="1976-12-19T00:00:00"/>
        <d v="1976-12-27T00:00:00"/>
        <d v="1976-12-28T00:00:00"/>
        <d v="1977-01-06T00:00:00"/>
        <d v="1977-01-20T00:00:00"/>
        <d v="1977-02-02T00:00:00"/>
        <d v="1977-02-06T00:00:00"/>
        <d v="1977-02-07T00:00:00"/>
        <d v="1977-02-09T00:00:00"/>
        <d v="1977-02-11T00:00:00"/>
        <d v="1977-02-15T00:00:00"/>
        <d v="1977-02-19T00:00:00"/>
        <d v="1977-02-21T00:00:00"/>
        <d v="1977-02-22T00:00:00"/>
        <d v="1977-02-23T00:00:00"/>
        <d v="1977-02-26T00:00:00"/>
        <d v="1977-03-03T00:00:00"/>
        <d v="1977-03-10T00:00:00"/>
        <d v="1977-03-13T00:00:00"/>
        <d v="1977-03-17T00:00:00"/>
        <d v="1977-03-24T00:00:00"/>
        <d v="1977-03-29T00:00:00"/>
        <d v="1977-04-05T00:00:00"/>
        <d v="1977-04-07T00:00:00"/>
        <d v="1977-04-11T00:00:00"/>
        <d v="1977-04-20T00:00:00"/>
        <d v="1977-04-26T00:00:00"/>
        <d v="1977-04-27T00:00:00"/>
        <d v="1977-04-28T00:00:00"/>
        <d v="1977-05-05T00:00:00"/>
        <d v="1977-05-12T00:00:00"/>
        <d v="1977-05-17T00:00:00"/>
        <d v="1977-05-19T00:00:00"/>
        <d v="1977-05-23T00:00:00"/>
        <d v="1977-05-25T00:00:00"/>
        <d v="1977-05-26T00:00:00"/>
        <d v="1977-05-30T00:00:00"/>
        <d v="1977-05-31T00:00:00"/>
        <d v="1977-06-08T00:00:00"/>
        <d v="1977-06-10T00:00:00"/>
        <d v="1977-06-16T00:00:00"/>
        <d v="1977-06-17T00:00:00"/>
        <d v="1977-06-18T00:00:00"/>
        <d v="1977-06-22T00:00:00"/>
        <d v="1977-06-23T00:00:00"/>
        <d v="1977-06-24T00:00:00"/>
        <d v="1977-06-27T00:00:00"/>
        <d v="1977-06-29T00:00:00"/>
        <d v="1977-06-30T00:00:00"/>
        <d v="1977-07-01T00:00:00"/>
        <d v="1977-07-04T00:00:00"/>
        <d v="1977-07-07T00:00:00"/>
        <d v="1977-07-08T00:00:00"/>
        <d v="1977-07-12T00:00:00"/>
        <d v="1977-07-13T00:00:00"/>
        <d v="1977-07-19T00:00:00"/>
        <d v="1977-07-20T00:00:00"/>
        <d v="1977-07-22T00:00:00"/>
        <d v="1977-07-27T00:00:00"/>
        <d v="1977-07-29T00:00:00"/>
        <d v="1977-08-03T00:00:00"/>
        <d v="1977-08-10T00:00:00"/>
        <d v="1977-08-12T00:00:00"/>
        <d v="1977-08-20T00:00:00"/>
        <d v="1977-08-24T00:00:00"/>
        <d v="1977-08-27T00:00:00"/>
        <d v="1977-08-30T00:00:00"/>
        <d v="1977-09-02T00:00:00"/>
        <d v="1977-09-05T00:00:00"/>
        <d v="1977-09-06T00:00:00"/>
        <d v="1977-09-13T00:00:00"/>
        <d v="1977-09-14T00:00:00"/>
        <d v="1977-09-16T00:00:00"/>
        <d v="1977-09-18T00:00:00"/>
        <d v="1977-09-20T00:00:00"/>
        <d v="1977-09-22T00:00:00"/>
        <d v="1977-09-23T00:00:00"/>
        <d v="1977-09-24T00:00:00"/>
        <d v="1977-09-30T00:00:00"/>
        <d v="1977-10-09T00:00:00"/>
        <d v="1977-10-11T00:00:00"/>
        <d v="1977-10-21T00:00:00"/>
        <d v="1977-10-25T00:00:00"/>
        <d v="1977-10-26T00:00:00"/>
        <d v="1977-10-28T00:00:00"/>
        <d v="1977-11-24T00:00:00"/>
        <d v="1977-11-29T00:00:00"/>
        <d v="1977-12-04T00:00:00"/>
        <d v="1977-12-08T00:00:00"/>
        <d v="1977-12-10T00:00:00"/>
        <d v="1977-12-11T00:00:00"/>
        <d v="1977-12-12T00:00:00"/>
        <d v="1977-12-13T00:00:00"/>
        <d v="1977-12-14T00:00:00"/>
        <d v="1977-12-16T00:00:00"/>
        <d v="1977-12-20T00:00:00"/>
        <d v="1977-12-21T00:00:00"/>
        <d v="1977-12-23T00:00:00"/>
        <d v="1977-12-27T00:00:00"/>
        <d v="1978-01-06T00:00:00"/>
        <d v="1978-01-07T00:00:00"/>
        <d v="1978-01-10T00:00:00"/>
        <d v="1978-01-13T00:00:00"/>
        <d v="1978-01-17T00:00:00"/>
        <d v="1978-01-24T00:00:00"/>
        <d v="1978-01-26T00:00:00"/>
        <d v="1978-01-31T00:00:00"/>
        <d v="1978-02-04T00:00:00"/>
        <d v="1978-02-08T00:00:00"/>
        <d v="1978-02-09T00:00:00"/>
        <d v="1978-02-14T00:00:00"/>
        <d v="1978-02-16T00:00:00"/>
        <d v="1978-02-17T00:00:00"/>
        <d v="1978-02-22T00:00:00"/>
        <d v="1978-02-25T00:00:00"/>
        <d v="1978-02-28T00:00:00"/>
        <d v="1978-03-02T00:00:00"/>
        <d v="1978-03-04T00:00:00"/>
        <d v="1978-03-10T00:00:00"/>
        <d v="1978-03-15T00:00:00"/>
        <d v="1978-03-16T00:00:00"/>
        <d v="1978-03-17T00:00:00"/>
        <d v="1978-03-25T00:00:00"/>
        <d v="1978-03-28T00:00:00"/>
        <d v="1978-03-30T00:00:00"/>
        <d v="1978-03-31T00:00:00"/>
        <d v="1978-04-06T00:00:00"/>
        <d v="1978-04-07T00:00:00"/>
        <d v="1978-04-15T00:00:00"/>
        <d v="1978-04-20T00:00:00"/>
        <d v="1978-05-05T00:00:00"/>
        <d v="1978-05-12T00:00:00"/>
        <d v="1978-05-13T00:00:00"/>
        <d v="1978-05-16T00:00:00"/>
        <d v="1978-05-17T00:00:00"/>
        <d v="1978-05-19T00:00:00"/>
        <d v="1978-05-20T00:00:00"/>
        <d v="1978-05-23T00:00:00"/>
        <d v="1978-06-02T00:00:00"/>
        <d v="1978-06-07T00:00:00"/>
        <d v="1978-06-10T00:00:00"/>
        <d v="1978-06-12T00:00:00"/>
        <d v="1978-06-14T00:00:00"/>
        <d v="1978-06-21T00:00:00"/>
        <d v="1978-06-27T00:00:00"/>
        <d v="1978-06-28T00:00:00"/>
        <d v="1978-06-29T00:00:00"/>
        <d v="1978-07-14T00:00:00"/>
        <d v="1978-07-27T00:00:00"/>
        <d v="1978-08-05T00:00:00"/>
        <d v="1978-08-08T00:00:00"/>
        <d v="1978-08-22T00:00:00"/>
        <d v="1978-08-29T00:00:00"/>
        <d v="1978-09-06T00:00:00"/>
        <d v="1978-09-09T00:00:00"/>
        <d v="1978-09-16T00:00:00"/>
        <d v="1978-09-19T00:00:00"/>
        <d v="1978-10-03T00:00:00"/>
        <d v="1978-10-04T00:00:00"/>
        <d v="1978-10-06T00:00:00"/>
        <d v="1978-10-07T00:00:00"/>
        <d v="1978-10-10T00:00:00"/>
        <d v="1978-10-13T00:00:00"/>
        <d v="1978-10-17T00:00:00"/>
        <d v="1978-10-24T00:00:00"/>
        <d v="1978-10-26T00:00:00"/>
        <d v="1978-10-30T00:00:00"/>
        <d v="1978-11-01T00:00:00"/>
        <d v="1978-11-13T00:00:00"/>
        <d v="1978-11-15T00:00:00"/>
        <d v="1978-11-16T00:00:00"/>
        <d v="1978-11-21T00:00:00"/>
        <d v="1978-11-28T00:00:00"/>
        <d v="1978-12-05T00:00:00"/>
        <d v="1978-12-07T00:00:00"/>
        <d v="1978-12-08T00:00:00"/>
        <d v="1978-12-11T00:00:00"/>
        <d v="1978-12-14T00:00:00"/>
        <d v="1978-12-15T00:00:00"/>
        <d v="1978-12-19T00:00:00"/>
        <d v="1978-12-20T00:00:00"/>
        <d v="1978-12-22T00:00:00"/>
        <d v="1978-12-23T00:00:00"/>
        <d v="1978-12-26T00:00:00"/>
        <d v="1978-12-28T00:00:00"/>
        <d v="1979-01-16T00:00:00"/>
        <d v="1979-01-18T00:00:00"/>
        <d v="1979-01-25T00:00:00"/>
        <d v="1979-02-06T00:00:00"/>
        <d v="1979-02-08T00:00:00"/>
        <d v="1979-02-12T00:00:00"/>
        <d v="1979-02-13T00:00:00"/>
        <d v="1979-02-24T00:00:00"/>
        <d v="1979-02-27T00:00:00"/>
        <d v="1979-03-01T00:00:00"/>
        <d v="1979-03-15T00:00:00"/>
        <d v="1979-03-16T00:00:00"/>
        <d v="1979-03-21T00:00:00"/>
        <d v="1979-04-07T00:00:00"/>
        <d v="1979-04-11T00:00:00"/>
        <d v="1979-04-12T00:00:00"/>
        <d v="1979-04-14T00:00:00"/>
        <d v="1979-04-18T00:00:00"/>
        <d v="1979-04-25T00:00:00"/>
        <d v="1979-05-04T00:00:00"/>
        <d v="1979-05-28T00:00:00"/>
        <d v="1979-05-31T00:00:00"/>
        <d v="1979-06-05T00:00:00"/>
        <d v="1979-06-07T00:00:00"/>
        <d v="1979-06-10T00:00:00"/>
        <d v="1979-06-27T00:00:00"/>
        <d v="1979-06-28T00:00:00"/>
        <d v="1979-07-06T00:00:00"/>
        <d v="1979-07-11T00:00:00"/>
        <d v="1979-07-20T00:00:00"/>
        <d v="1979-07-27T00:00:00"/>
        <d v="1979-07-31T00:00:00"/>
        <d v="1979-08-10T00:00:00"/>
        <d v="1979-08-28T00:00:00"/>
        <d v="1979-09-20T00:00:00"/>
        <d v="1979-09-25T00:00:00"/>
        <d v="1979-10-01T00:00:00"/>
        <d v="1979-10-11T00:00:00"/>
        <d v="1979-10-16T00:00:00"/>
        <d v="1979-10-20T00:00:00"/>
        <d v="1979-10-26T00:00:00"/>
        <d v="1979-10-31T00:00:00"/>
        <d v="1979-11-01T00:00:00"/>
        <d v="1979-11-21T00:00:00"/>
        <d v="1979-11-27T00:00:00"/>
        <d v="1979-12-05T00:00:00"/>
        <d v="1979-12-24T00:00:00"/>
        <d v="1980-01-11T00:00:00"/>
        <d v="1980-01-14T00:00:00"/>
        <d v="1980-01-18T00:00:00"/>
        <d v="1980-01-23T00:00:00"/>
        <d v="1980-01-25T00:00:00"/>
        <d v="1980-01-30T00:00:00"/>
        <d v="1980-02-07T00:00:00"/>
        <d v="1980-02-09T00:00:00"/>
        <d v="1980-02-11T00:00:00"/>
        <d v="1980-02-12T00:00:00"/>
        <d v="1980-02-17T00:00:00"/>
        <d v="1980-02-22T00:00:00"/>
        <d v="1980-03-03T00:00:00"/>
        <d v="1980-03-14T00:00:00"/>
        <d v="1980-03-17T00:00:00"/>
        <d v="1980-03-27T00:00:00"/>
        <d v="1980-04-03T00:00:00"/>
        <d v="1980-04-12T00:00:00"/>
        <d v="1980-04-18T00:00:00"/>
        <d v="1980-04-26T00:00:00"/>
        <d v="1980-04-29T00:00:00"/>
        <d v="1980-05-14T00:00:00"/>
        <d v="1980-05-20T00:00:00"/>
        <d v="1980-05-23T00:00:00"/>
        <d v="1980-05-29T00:00:00"/>
        <d v="1980-06-04T00:00:00"/>
        <d v="1980-06-06T00:00:00"/>
        <d v="1980-06-14T00:00:00"/>
        <d v="1980-06-18T00:00:00"/>
        <d v="1980-06-21T00:00:00"/>
        <d v="1980-07-01T00:00:00"/>
        <d v="1980-07-02T00:00:00"/>
        <d v="1980-07-09T00:00:00"/>
        <d v="1980-07-18T00:00:00"/>
        <d v="1980-07-31T00:00:00"/>
        <d v="1980-08-15T00:00:00"/>
        <d v="1980-09-09T00:00:00"/>
        <d v="1980-10-14T00:00:00"/>
        <d v="1980-10-24T00:00:00"/>
        <d v="1980-10-31T00:00:00"/>
        <d v="1980-11-04T00:00:00"/>
        <d v="1980-11-16T00:00:00"/>
        <d v="1980-11-21T00:00:00"/>
        <d v="1980-11-27T00:00:00"/>
        <d v="1980-12-05T00:00:00"/>
        <d v="1980-12-06T00:00:00"/>
        <d v="1980-12-09T00:00:00"/>
        <d v="1980-12-10T00:00:00"/>
        <d v="1980-12-13T00:00:00"/>
        <d v="1980-12-23T00:00:00"/>
        <d v="1980-12-25T00:00:00"/>
        <d v="1981-01-09T00:00:00"/>
        <d v="1981-01-16T00:00:00"/>
        <d v="1981-01-21T00:00:00"/>
        <d v="1981-01-23T00:00:00"/>
        <d v="1981-01-27T00:00:00"/>
        <d v="1981-01-30T00:00:00"/>
        <d v="1981-02-02T00:00:00"/>
        <d v="1981-02-06T00:00:00"/>
        <d v="1981-02-11T00:00:00"/>
        <d v="1981-02-12T00:00:00"/>
        <d v="1981-02-19T00:00:00"/>
        <d v="1981-02-21T00:00:00"/>
        <d v="1981-02-28T00:00:00"/>
        <d v="1981-03-05T00:00:00"/>
        <d v="1981-03-06T00:00:00"/>
        <d v="1981-03-14T00:00:00"/>
        <d v="1981-03-16T00:00:00"/>
        <d v="1981-03-20T00:00:00"/>
        <d v="1981-03-21T00:00:00"/>
        <d v="1981-03-24T00:00:00"/>
        <d v="1981-03-31T00:00:00"/>
        <d v="1981-04-09T00:00:00"/>
        <d v="1981-04-12T00:00:00"/>
        <d v="1981-04-24T00:00:00"/>
        <d v="1981-05-07T00:00:00"/>
        <d v="1981-05-14T00:00:00"/>
        <d v="1981-05-19T00:00:00"/>
        <d v="1981-05-23T00:00:00"/>
        <d v="1981-05-31T00:00:00"/>
        <d v="1981-06-04T00:00:00"/>
        <d v="1981-06-09T00:00:00"/>
        <d v="1981-06-19T00:00:00"/>
        <d v="1981-06-23T00:00:00"/>
        <d v="1981-06-24T00:00:00"/>
        <d v="1981-07-10T00:00:00"/>
        <d v="1981-08-04T00:00:00"/>
        <d v="1981-08-06T00:00:00"/>
        <d v="1981-08-07T00:00:00"/>
        <d v="1981-08-10T00:00:00"/>
        <d v="1981-08-12T00:00:00"/>
        <d v="1981-08-24T00:00:00"/>
        <d v="1981-08-28T00:00:00"/>
        <d v="1981-09-03T00:00:00"/>
        <d v="1981-09-11T00:00:00"/>
        <d v="1981-09-14T00:00:00"/>
        <d v="1981-09-18T00:00:00"/>
        <d v="1981-09-19T00:00:00"/>
        <d v="1981-09-21T00:00:00"/>
        <d v="1981-09-23T00:00:00"/>
        <d v="1981-09-28T00:00:00"/>
        <d v="1981-09-30T00:00:00"/>
        <d v="1981-10-13T00:00:00"/>
        <d v="1981-10-17T00:00:00"/>
        <d v="1981-10-31T00:00:00"/>
        <d v="1981-11-12T00:00:00"/>
        <d v="1981-11-17T00:00:00"/>
        <d v="1981-11-20T00:00:00"/>
        <d v="1981-11-28T00:00:00"/>
        <d v="1981-12-03T00:00:00"/>
        <d v="1981-12-04T00:00:00"/>
        <d v="1981-12-15T00:00:00"/>
        <d v="1981-12-17T00:00:00"/>
        <d v="1981-12-19T00:00:00"/>
        <d v="1981-12-20T00:00:00"/>
        <d v="1981-12-23T00:00:00"/>
        <d v="1982-01-07T00:00:00"/>
        <d v="1982-01-14T00:00:00"/>
        <d v="1982-01-21T00:00:00"/>
        <d v="1982-01-29T00:00:00"/>
        <d v="1982-02-11T00:00:00"/>
        <d v="1982-02-17T00:00:00"/>
        <d v="1982-02-19T00:00:00"/>
        <d v="1982-02-26T00:00:00"/>
        <d v="1982-03-03T00:00:00"/>
        <d v="1982-03-04T00:00:00"/>
        <d v="1982-03-05T00:00:00"/>
        <d v="1982-03-06T00:00:00"/>
        <d v="1982-03-22T00:00:00"/>
        <d v="1982-03-24T00:00:00"/>
        <d v="1982-03-25T00:00:00"/>
        <d v="1982-03-31T00:00:00"/>
        <d v="1982-04-07T00:00:00"/>
        <d v="1982-04-08T00:00:00"/>
        <d v="1982-04-21T00:00:00"/>
        <d v="1982-04-28T00:00:00"/>
        <d v="1982-04-29T00:00:00"/>
        <d v="1982-05-05T00:00:00"/>
        <d v="1982-05-06T00:00:00"/>
        <d v="1982-05-11T00:00:00"/>
        <d v="1982-05-14T00:00:00"/>
        <d v="1982-05-20T00:00:00"/>
        <d v="1982-05-28T00:00:00"/>
        <d v="1982-06-01T00:00:00"/>
        <d v="1982-06-03T00:00:00"/>
        <d v="1982-06-06T00:00:00"/>
        <d v="1982-06-10T00:00:00"/>
        <d v="1982-06-18T00:00:00"/>
        <d v="1982-06-25T00:00:00"/>
        <d v="1982-06-27T00:00:00"/>
        <d v="1982-06-29T00:00:00"/>
        <d v="1982-07-07T00:00:00"/>
        <d v="1982-07-21T00:00:00"/>
        <d v="1982-07-29T00:00:00"/>
        <d v="1982-08-02T00:00:00"/>
        <d v="1982-08-05T00:00:00"/>
        <d v="1982-08-27T00:00:00"/>
        <d v="1982-08-30T00:00:00"/>
        <d v="1982-09-03T00:00:00"/>
        <d v="1982-09-04T00:00:00"/>
        <d v="1982-09-09T00:00:00"/>
        <d v="1982-09-16T00:00:00"/>
        <d v="1982-09-22T00:00:00"/>
        <d v="1982-09-24T00:00:00"/>
        <d v="1982-09-28T00:00:00"/>
        <d v="1982-10-19T00:00:00"/>
        <d v="1982-10-21T00:00:00"/>
        <d v="1982-10-30T00:00:00"/>
        <d v="1982-11-11T00:00:00"/>
        <d v="1982-11-17T00:00:00"/>
        <d v="1982-11-24T00:00:00"/>
        <d v="1982-12-08T00:00:00"/>
        <d v="1982-12-14T00:00:00"/>
        <d v="1982-12-21T00:00:00"/>
        <d v="1982-12-29T00:00:00"/>
        <d v="1983-01-12T00:00:00"/>
        <d v="1983-01-19T00:00:00"/>
        <d v="1983-01-20T00:00:00"/>
        <d v="1983-01-25T00:00:00"/>
        <d v="1983-02-04T00:00:00"/>
        <d v="1983-02-09T00:00:00"/>
        <d v="1983-02-16T00:00:00"/>
        <d v="1983-02-20T00:00:00"/>
        <d v="1983-03-11T00:00:00"/>
        <d v="1983-03-15T00:00:00"/>
        <d v="1983-03-16T00:00:00"/>
        <d v="1983-03-24T00:00:00"/>
        <d v="1983-03-28T00:00:00"/>
        <d v="1983-03-30T00:00:00"/>
        <d v="1983-04-02T00:00:00"/>
        <d v="1983-04-04T00:00:00"/>
        <d v="1983-04-06T00:00:00"/>
        <d v="1983-04-12T00:00:00"/>
        <d v="1983-04-17T00:00:00"/>
        <d v="1983-04-19T00:00:00"/>
        <d v="1983-04-23T00:00:00"/>
        <d v="1983-04-25T00:00:00"/>
        <d v="1983-05-04T00:00:00"/>
        <d v="1983-05-06T00:00:00"/>
        <d v="1983-05-07T00:00:00"/>
        <d v="1983-05-19T00:00:00"/>
        <d v="1983-05-24T00:00:00"/>
        <d v="1983-05-26T00:00:00"/>
        <d v="1983-06-09T00:00:00"/>
        <d v="1983-06-16T00:00:00"/>
        <d v="1983-06-18T00:00:00"/>
        <d v="1983-06-20T00:00:00"/>
        <d v="1983-06-22T00:00:00"/>
        <d v="1983-07-01T00:00:00"/>
        <d v="1983-07-06T00:00:00"/>
        <d v="1983-07-08T00:00:00"/>
        <d v="1983-07-14T00:00:00"/>
        <d v="1983-07-19T00:00:00"/>
        <d v="1983-07-24T00:00:00"/>
        <d v="1983-07-31T00:00:00"/>
        <d v="1983-08-03T00:00:00"/>
        <d v="1983-08-05T00:00:00"/>
        <d v="1983-08-19T00:00:00"/>
        <d v="1983-08-30T00:00:00"/>
        <d v="1983-08-31T00:00:00"/>
        <d v="1983-09-05T00:00:00"/>
        <d v="1983-09-28T00:00:00"/>
        <d v="1983-09-30T00:00:00"/>
        <d v="1983-10-05T00:00:00"/>
        <d v="1983-10-12T00:00:00"/>
        <d v="1983-10-19T00:00:00"/>
        <d v="1983-10-26T00:00:00"/>
        <d v="1983-10-28T00:00:00"/>
        <d v="1983-10-29T00:00:00"/>
        <d v="1983-11-11T00:00:00"/>
        <d v="1983-11-18T00:00:00"/>
        <d v="1983-11-23T00:00:00"/>
        <d v="1983-11-24T00:00:00"/>
        <d v="1983-11-28T00:00:00"/>
        <d v="1983-12-08T00:00:00"/>
        <d v="1983-12-15T00:00:00"/>
        <d v="1983-12-21T00:00:00"/>
        <d v="1983-12-27T00:00:00"/>
        <d v="1983-12-28T00:00:00"/>
        <d v="1984-01-05T00:00:00"/>
        <d v="1984-01-11T00:00:00"/>
        <d v="1984-01-23T00:00:00"/>
        <d v="1984-01-26T00:00:00"/>
        <d v="1984-01-29T00:00:00"/>
        <d v="1984-01-31T00:00:00"/>
        <d v="1984-02-02T00:00:00"/>
        <d v="1984-02-03T00:00:00"/>
        <d v="1984-02-05T00:00:00"/>
        <d v="1984-02-08T00:00:00"/>
        <d v="1984-02-14T00:00:00"/>
        <d v="1984-02-21T00:00:00"/>
        <d v="1984-03-05T00:00:00"/>
        <d v="1984-03-06T00:00:00"/>
        <d v="1984-03-15T00:00:00"/>
        <d v="1984-03-16T00:00:00"/>
        <d v="1984-04-04T00:00:00"/>
        <d v="1984-04-06T00:00:00"/>
        <d v="1984-04-08T00:00:00"/>
        <d v="1984-04-14T00:00:00"/>
        <d v="1984-04-17T00:00:00"/>
        <d v="1984-05-04T00:00:00"/>
        <d v="1984-05-11T00:00:00"/>
        <d v="1984-05-17T00:00:00"/>
        <d v="1984-05-23T00:00:00"/>
        <d v="1984-05-28T00:00:00"/>
        <d v="1984-05-30T00:00:00"/>
        <d v="1984-06-06T00:00:00"/>
        <d v="1984-06-08T00:00:00"/>
        <d v="1984-06-09T00:00:00"/>
        <d v="1984-06-13T00:00:00"/>
        <d v="1984-06-21T00:00:00"/>
        <d v="1984-06-25T00:00:00"/>
        <d v="1984-06-27T00:00:00"/>
        <d v="1984-06-28T00:00:00"/>
        <d v="1984-07-03T00:00:00"/>
        <d v="1984-07-05T00:00:00"/>
        <d v="1984-08-02T00:00:00"/>
        <d v="1984-08-04T00:00:00"/>
        <d v="1984-08-07T00:00:00"/>
        <d v="1984-08-08T00:00:00"/>
        <d v="1984-08-10T00:00:00"/>
        <d v="1984-08-24T00:00:00"/>
        <d v="1984-08-28T00:00:00"/>
        <d v="1984-08-29T00:00:00"/>
        <d v="1984-08-30T00:00:00"/>
        <d v="1984-09-07T00:00:00"/>
        <d v="1984-09-08T00:00:00"/>
        <d v="1984-09-12T00:00:00"/>
        <d v="1984-09-13T00:00:00"/>
        <d v="1984-09-27T00:00:00"/>
        <d v="1984-09-28T00:00:00"/>
        <d v="1984-10-04T00:00:00"/>
        <d v="1984-10-05T00:00:00"/>
        <d v="1984-10-11T00:00:00"/>
        <d v="1984-10-18T00:00:00"/>
        <d v="1984-10-31T00:00:00"/>
        <d v="1984-11-08T00:00:00"/>
        <d v="1984-11-10T00:00:00"/>
        <d v="1984-11-15T00:00:00"/>
        <d v="1984-11-27T00:00:00"/>
        <d v="1984-12-04T00:00:00"/>
        <d v="1984-12-12T00:00:00"/>
        <d v="1984-12-14T00:00:00"/>
        <d v="1984-12-19T00:00:00"/>
        <d v="1984-12-20T00:00:00"/>
        <d v="1984-12-22T00:00:00"/>
        <d v="1985-01-15T00:00:00"/>
        <d v="1985-01-16T00:00:00"/>
        <d v="1985-01-23T00:00:00"/>
        <d v="1985-01-24T00:00:00"/>
        <d v="1985-02-01T00:00:00"/>
        <d v="1985-02-06T00:00:00"/>
        <d v="1985-02-07T00:00:00"/>
        <d v="1985-02-08T00:00:00"/>
        <d v="1985-02-27T00:00:00"/>
        <d v="1985-03-05T00:00:00"/>
        <d v="1985-03-13T00:00:00"/>
        <d v="1985-03-14T00:00:00"/>
        <d v="1985-03-21T00:00:00"/>
        <d v="1985-03-22T00:00:00"/>
        <d v="1985-04-12T00:00:00"/>
        <d v="1985-04-13T00:00:00"/>
        <d v="1985-04-17T00:00:00"/>
        <d v="1985-04-18T00:00:00"/>
        <d v="1985-04-26T00:00:00"/>
        <d v="1985-05-06T00:00:00"/>
        <d v="1985-05-08T00:00:00"/>
        <d v="1985-05-29T00:00:00"/>
        <d v="1985-05-30T00:00:00"/>
        <d v="1985-06-11T00:00:00"/>
        <d v="1985-06-12T00:00:00"/>
        <d v="1985-06-14T00:00:00"/>
        <d v="1985-06-17T00:00:00"/>
        <d v="1985-06-18T00:00:00"/>
        <d v="1985-06-19T00:00:00"/>
        <d v="1985-06-21T00:00:00"/>
        <d v="1985-06-30T00:00:00"/>
        <d v="1985-07-02T00:00:00"/>
        <d v="1985-07-08T00:00:00"/>
        <d v="1985-07-17T00:00:00"/>
        <d v="1985-07-25T00:00:00"/>
        <d v="1985-08-01T00:00:00"/>
        <d v="1985-08-08T00:00:00"/>
        <d v="1985-08-18T00:00:00"/>
        <d v="1985-08-22T00:00:00"/>
        <d v="1985-08-23T00:00:00"/>
        <d v="1985-08-27T00:00:00"/>
        <d v="1985-08-28T00:00:00"/>
        <d v="1985-09-04T00:00:00"/>
        <d v="1985-09-12T00:00:00"/>
        <d v="1985-09-19T00:00:00"/>
        <d v="1985-09-24T00:00:00"/>
        <d v="1985-09-28T00:00:00"/>
        <d v="1985-09-30T00:00:00"/>
        <d v="1985-10-02T00:00:00"/>
        <d v="1985-10-03T00:00:00"/>
        <d v="1985-10-09T00:00:00"/>
        <d v="1985-10-21T00:00:00"/>
        <d v="1985-10-22T00:00:00"/>
        <d v="1985-10-23T00:00:00"/>
        <d v="1985-10-24T00:00:00"/>
        <d v="1985-10-28T00:00:00"/>
        <d v="1985-11-06T00:00:00"/>
        <d v="1985-11-09T00:00:00"/>
        <d v="1985-11-22T00:00:00"/>
        <d v="1985-11-27T00:00:00"/>
        <d v="1985-11-28T00:00:00"/>
        <d v="1985-12-12T00:00:00"/>
        <d v="1985-12-19T00:00:00"/>
        <d v="1985-12-24T00:00:00"/>
        <d v="1985-12-26T00:00:00"/>
        <d v="1985-12-28T00:00:00"/>
        <d v="1986-01-09T00:00:00"/>
        <d v="1986-01-12T00:00:00"/>
        <d v="1986-01-16T00:00:00"/>
        <d v="1986-01-17T00:00:00"/>
        <d v="1986-01-23T00:00:00"/>
        <d v="1986-01-28T00:00:00"/>
        <d v="1986-02-01T00:00:00"/>
        <d v="1986-02-09T00:00:00"/>
        <d v="1986-02-11T00:00:00"/>
        <d v="1986-02-12T00:00:00"/>
        <d v="1986-02-19T00:00:00"/>
        <d v="1986-02-22T00:00:00"/>
        <d v="1986-02-27T00:00:00"/>
        <d v="1986-03-21T00:00:00"/>
        <d v="1986-03-25T00:00:00"/>
        <d v="1986-03-28T00:00:00"/>
        <d v="1986-04-17T00:00:00"/>
        <d v="1986-04-18T00:00:00"/>
        <d v="1986-05-15T00:00:00"/>
        <d v="1986-05-23T00:00:00"/>
        <d v="1986-05-27T00:00:00"/>
        <d v="1986-05-31T00:00:00"/>
        <d v="1986-06-06T00:00:00"/>
        <d v="1986-06-12T00:00:00"/>
        <d v="1986-06-18T00:00:00"/>
        <d v="1986-06-19T00:00:00"/>
        <d v="1986-07-05T00:00:00"/>
        <d v="1986-07-16T00:00:00"/>
        <d v="1986-07-28T00:00:00"/>
        <d v="1986-07-30T00:00:00"/>
        <d v="1986-08-04T00:00:00"/>
        <d v="1986-08-12T00:00:00"/>
        <d v="1986-08-20T00:00:00"/>
        <d v="1986-08-28T00:00:00"/>
        <d v="1986-09-03T00:00:00"/>
        <d v="1986-09-05T00:00:00"/>
        <d v="1986-09-10T00:00:00"/>
        <d v="1986-09-17T00:00:00"/>
        <d v="1986-09-30T00:00:00"/>
        <d v="1986-10-03T00:00:00"/>
        <d v="1986-10-06T00:00:00"/>
        <d v="1986-10-15T00:00:00"/>
        <d v="1986-10-20T00:00:00"/>
        <d v="1986-10-22T00:00:00"/>
        <d v="1986-10-27T00:00:00"/>
        <d v="1986-11-13T00:00:00"/>
        <d v="1986-11-15T00:00:00"/>
        <d v="1986-11-20T00:00:00"/>
        <d v="1986-11-21T00:00:00"/>
        <d v="1986-11-24T00:00:00"/>
        <d v="1986-12-02T00:00:00"/>
        <d v="1986-12-05T00:00:00"/>
        <d v="1986-12-10T00:00:00"/>
        <d v="1986-12-12T00:00:00"/>
        <d v="1986-12-17T00:00:00"/>
        <d v="1986-12-18T00:00:00"/>
        <d v="1986-12-25T00:00:00"/>
        <d v="1986-12-26T00:00:00"/>
        <d v="1987-01-05T00:00:00"/>
        <d v="1987-01-14T00:00:00"/>
        <d v="1987-01-21T00:00:00"/>
        <d v="1987-01-22T00:00:00"/>
        <d v="1987-01-29T00:00:00"/>
        <d v="1987-02-01T00:00:00"/>
        <d v="1987-02-05T00:00:00"/>
        <d v="1987-02-12T00:00:00"/>
        <d v="1987-02-14T00:00:00"/>
        <d v="1987-02-18T00:00:00"/>
        <d v="1987-02-19T00:00:00"/>
        <d v="1987-02-20T00:00:00"/>
        <d v="1987-03-03T00:00:00"/>
        <d v="1987-03-13T00:00:00"/>
        <d v="1987-03-18T00:00:00"/>
        <d v="1987-03-24T00:00:00"/>
        <d v="1987-03-26T00:00:00"/>
        <d v="1987-04-08T00:00:00"/>
        <d v="1987-04-26T00:00:00"/>
        <d v="1987-05-13T00:00:00"/>
        <d v="1987-05-15T00:00:00"/>
        <d v="1987-06-04T00:00:00"/>
        <d v="1987-06-09T00:00:00"/>
        <d v="1987-06-12T00:00:00"/>
        <d v="1987-06-16T00:00:00"/>
        <d v="1987-06-18T00:00:00"/>
        <d v="1987-06-20T00:00:00"/>
        <d v="1987-06-23T00:00:00"/>
        <d v="1987-07-01T00:00:00"/>
        <d v="1987-07-06T00:00:00"/>
        <d v="1987-07-10T00:00:00"/>
        <d v="1987-07-14T00:00:00"/>
        <d v="1987-07-16T00:00:00"/>
        <d v="1987-08-01T00:00:00"/>
        <d v="1987-08-05T00:00:00"/>
        <d v="1987-08-18T00:00:00"/>
        <d v="1987-08-27T00:00:00"/>
        <d v="1987-08-28T00:00:00"/>
        <d v="1987-09-07T00:00:00"/>
        <d v="1987-09-09T00:00:00"/>
        <d v="1987-09-16T00:00:00"/>
        <d v="1987-10-10T00:00:00"/>
        <d v="1987-10-14T00:00:00"/>
        <d v="1987-10-20T00:00:00"/>
        <d v="1987-10-26T00:00:00"/>
        <d v="1987-11-21T00:00:00"/>
        <d v="1987-11-29T00:00:00"/>
        <d v="1987-12-01T00:00:00"/>
        <d v="1987-12-12T00:00:00"/>
        <d v="1987-12-15T00:00:00"/>
        <d v="1987-12-20T00:00:00"/>
        <d v="1987-12-21T00:00:00"/>
        <d v="1987-12-23T00:00:00"/>
        <d v="1988-01-15T00:00:00"/>
        <d v="1988-01-30T00:00:00"/>
        <d v="1988-02-03T00:00:00"/>
        <d v="1988-02-19T00:00:00"/>
        <d v="1988-02-26T00:00:00"/>
        <d v="1988-03-07T00:00:00"/>
        <d v="1988-03-11T00:00:00"/>
        <d v="1988-03-14T00:00:00"/>
        <d v="1988-03-15T00:00:00"/>
        <d v="1988-03-17T00:00:00"/>
        <d v="1988-03-22T00:00:00"/>
        <d v="1988-03-25T00:00:00"/>
        <d v="1988-04-05T00:00:00"/>
        <d v="1988-04-20T00:00:00"/>
        <d v="1988-05-15T00:00:00"/>
        <d v="1988-05-17T00:00:00"/>
        <d v="1988-05-26T00:00:00"/>
        <d v="1988-05-28T00:00:00"/>
        <d v="1988-05-30T00:00:00"/>
        <d v="1988-06-01T00:00:00"/>
        <d v="1988-06-14T00:00:00"/>
        <d v="1988-06-15T00:00:00"/>
        <d v="1988-06-21T00:00:00"/>
        <d v="1988-06-22T00:00:00"/>
        <d v="1988-07-05T00:00:00"/>
        <d v="1988-07-14T00:00:00"/>
        <d v="1988-07-18T00:00:00"/>
        <d v="1988-07-21T00:00:00"/>
        <d v="1988-07-26T00:00:00"/>
        <d v="1988-07-28T00:00:00"/>
        <d v="1988-07-31T00:00:00"/>
        <d v="1988-08-05T00:00:00"/>
        <d v="1988-08-30T00:00:00"/>
        <d v="1988-09-02T00:00:00"/>
        <d v="1988-09-05T00:00:00"/>
        <d v="1988-09-06T00:00:00"/>
        <d v="1988-09-08T00:00:00"/>
        <d v="1988-09-16T00:00:00"/>
        <d v="1988-09-19T00:00:00"/>
        <d v="1988-09-24T00:00:00"/>
        <d v="1988-09-29T00:00:00"/>
        <d v="1988-10-03T00:00:00"/>
        <d v="1988-10-11T00:00:00"/>
        <d v="1988-10-25T00:00:00"/>
        <d v="1988-10-28T00:00:00"/>
        <d v="1988-11-06T00:00:00"/>
        <d v="1988-11-15T00:00:00"/>
        <d v="1988-11-18T00:00:00"/>
        <d v="1988-11-23T00:00:00"/>
        <d v="1988-12-02T00:00:00"/>
        <d v="1988-12-11T00:00:00"/>
        <d v="1988-12-22T00:00:00"/>
        <d v="1988-12-23T00:00:00"/>
        <d v="1988-12-28T00:00:00"/>
        <d v="1989-01-27T00:00:00"/>
        <d v="1989-02-10T00:00:00"/>
        <d v="1989-02-14T00:00:00"/>
        <d v="1989-02-15T00:00:00"/>
        <d v="1989-02-21T00:00:00"/>
        <d v="1989-02-22T00:00:00"/>
        <d v="1989-02-26T00:00:00"/>
        <d v="1989-02-28T00:00:00"/>
        <d v="1989-03-06T00:00:00"/>
        <d v="1989-03-13T00:00:00"/>
        <d v="1989-03-24T00:00:00"/>
        <d v="1989-04-02T00:00:00"/>
        <d v="1989-04-04T00:00:00"/>
        <d v="1989-05-04T00:00:00"/>
        <d v="1989-05-10T00:00:00"/>
        <d v="1989-05-22T00:00:00"/>
        <d v="1989-06-05T00:00:00"/>
        <d v="1989-06-07T00:00:00"/>
        <d v="1989-06-08T00:00:00"/>
        <d v="1989-06-09T00:00:00"/>
        <d v="1989-06-10T00:00:00"/>
        <d v="1989-06-14T00:00:00"/>
        <d v="1989-07-04T00:00:00"/>
        <d v="1989-07-12T00:00:00"/>
        <d v="1989-07-24T00:00:00"/>
        <d v="1989-07-25T00:00:00"/>
        <d v="1989-08-08T00:00:00"/>
        <d v="1989-08-18T00:00:00"/>
        <d v="1989-08-27T00:00:00"/>
        <d v="1989-08-28T00:00:00"/>
        <d v="1989-09-04T00:00:00"/>
        <d v="1989-09-05T00:00:00"/>
        <d v="1989-09-06T00:00:00"/>
        <d v="1989-09-14T00:00:00"/>
        <d v="1989-09-25T00:00:00"/>
        <d v="1989-09-27T00:00:00"/>
        <d v="1989-09-28T00:00:00"/>
        <d v="1989-10-18T00:00:00"/>
        <d v="1989-10-24T00:00:00"/>
        <d v="1989-10-27T00:00:00"/>
        <d v="1989-11-23T00:00:00"/>
        <d v="1989-11-24T00:00:00"/>
        <d v="1989-11-28T00:00:00"/>
        <d v="1989-12-11T00:00:00"/>
        <d v="1989-12-27T00:00:00"/>
        <d v="1990-01-01T00:00:00"/>
        <d v="1990-01-09T00:00:00"/>
        <d v="1990-01-18T00:00:00"/>
        <d v="1990-01-22T00:00:00"/>
        <d v="1990-01-23T00:00:00"/>
        <d v="1990-01-24T00:00:00"/>
        <d v="1990-01-30T00:00:00"/>
        <d v="1990-02-04T00:00:00"/>
        <d v="1990-02-06T00:00:00"/>
        <d v="1990-02-07T00:00:00"/>
        <d v="1990-02-14T00:00:00"/>
        <d v="1990-02-22T00:00:00"/>
        <d v="1990-02-27T00:00:00"/>
        <d v="1990-02-28T00:00:00"/>
        <d v="1990-03-14T00:00:00"/>
        <d v="1990-03-20T00:00:00"/>
        <d v="1990-03-26T00:00:00"/>
        <d v="1990-03-27T00:00:00"/>
        <d v="1990-04-03T00:00:00"/>
        <d v="1990-04-05T00:00:00"/>
        <d v="1990-04-06T00:00:00"/>
        <d v="1990-04-07T00:00:00"/>
        <d v="1990-04-11T00:00:00"/>
        <d v="1990-04-13T00:00:00"/>
        <d v="1990-04-20T00:00:00"/>
        <d v="1990-04-24T00:00:00"/>
        <d v="1990-04-25T00:00:00"/>
        <d v="1990-04-26T00:00:00"/>
        <d v="1990-04-28T00:00:00"/>
        <d v="1990-05-22T00:00:00"/>
        <d v="1990-06-01T00:00:00"/>
        <d v="1990-06-08T00:00:00"/>
        <d v="1990-06-12T00:00:00"/>
        <d v="1990-06-13T00:00:00"/>
        <d v="1990-06-21T00:00:00"/>
        <d v="1990-06-23T00:00:00"/>
        <d v="1990-06-25T00:00:00"/>
        <d v="1990-07-16T00:00:00"/>
        <d v="1990-07-24T00:00:00"/>
        <d v="1990-07-25T00:00:00"/>
        <d v="1990-07-30T00:00:00"/>
        <d v="1990-08-08T00:00:00"/>
        <d v="1990-08-10T00:00:00"/>
        <d v="1990-08-23T00:00:00"/>
        <d v="1990-08-28T00:00:00"/>
        <d v="1990-08-30T00:00:00"/>
        <d v="1990-09-03T00:00:00"/>
        <d v="1990-09-14T00:00:00"/>
        <d v="1990-09-20T00:00:00"/>
        <d v="1990-09-28T00:00:00"/>
        <d v="1990-10-02T00:00:00"/>
        <d v="1990-10-04T00:00:00"/>
        <d v="1990-10-05T00:00:00"/>
        <d v="1990-10-06T00:00:00"/>
        <d v="1990-10-12T00:00:00"/>
        <d v="1990-10-18T00:00:00"/>
        <d v="1990-10-30T00:00:00"/>
        <d v="1990-11-13T00:00:00"/>
        <d v="1990-11-14T00:00:00"/>
        <d v="1990-11-15T00:00:00"/>
        <d v="1990-11-20T00:00:00"/>
        <d v="1990-11-23T00:00:00"/>
        <d v="1990-11-26T00:00:00"/>
        <d v="1990-11-28T00:00:00"/>
        <d v="1990-12-01T00:00:00"/>
        <d v="1990-12-02T00:00:00"/>
        <d v="1990-12-04T00:00:00"/>
        <d v="1990-12-10T00:00:00"/>
        <d v="1990-12-22T00:00:00"/>
        <d v="1991-01-08T00:00:00"/>
        <d v="1991-01-15T00:00:00"/>
        <d v="1991-01-18T00:00:00"/>
        <d v="1991-01-29T00:00:00"/>
        <d v="1991-02-05T00:00:00"/>
        <d v="1991-02-12T00:00:00"/>
        <d v="1991-02-15T00:00:00"/>
        <d v="1991-02-26T00:00:00"/>
        <d v="1991-03-02T00:00:00"/>
        <d v="1991-03-08T00:00:00"/>
        <d v="1991-03-12T00:00:00"/>
        <d v="1991-03-19T00:00:00"/>
        <d v="1991-03-22T00:00:00"/>
        <d v="1991-04-04T00:00:00"/>
        <d v="1991-04-05T00:00:00"/>
        <d v="1991-04-13T00:00:00"/>
        <d v="1991-04-16T00:00:00"/>
        <d v="1991-04-18T00:00:00"/>
        <d v="1991-04-24T00:00:00"/>
        <d v="1991-04-28T00:00:00"/>
        <d v="1991-05-14T00:00:00"/>
        <d v="1991-05-16T00:00:00"/>
        <d v="1991-05-29T00:00:00"/>
        <d v="1991-06-04T00:00:00"/>
        <d v="1991-06-05T00:00:00"/>
        <d v="1991-06-11T00:00:00"/>
        <d v="1991-06-13T00:00:00"/>
        <d v="1991-06-18T00:00:00"/>
        <d v="1991-06-25T00:00:00"/>
        <d v="1991-07-04T00:00:00"/>
        <d v="1991-07-17T00:00:00"/>
        <d v="1991-07-21T00:00:00"/>
        <d v="1991-08-01T00:00:00"/>
        <d v="1991-08-02T00:00:00"/>
        <d v="1991-08-14T00:00:00"/>
        <d v="1991-08-15T00:00:00"/>
        <d v="1991-08-22T00:00:00"/>
        <d v="1991-08-25T00:00:00"/>
        <d v="1991-08-29T00:00:00"/>
        <d v="1991-08-30T00:00:00"/>
        <d v="1991-09-12T00:00:00"/>
        <d v="1991-09-17T00:00:00"/>
        <d v="1991-09-26T00:00:00"/>
        <d v="1991-09-28T00:00:00"/>
        <d v="1991-10-10T00:00:00"/>
        <d v="1991-10-29T00:00:00"/>
        <d v="1991-11-08T00:00:00"/>
        <d v="1991-11-12T00:00:00"/>
        <d v="1991-11-24T00:00:00"/>
        <d v="1991-11-27T00:00:00"/>
        <d v="1991-11-28T00:00:00"/>
        <d v="1991-12-07T00:00:00"/>
        <d v="1991-12-16T00:00:00"/>
        <d v="1991-12-18T00:00:00"/>
        <d v="1991-12-20T00:00:00"/>
        <d v="1991-12-28T00:00:00"/>
        <d v="1992-01-22T00:00:00"/>
        <d v="1992-01-24T00:00:00"/>
        <d v="1992-02-05T00:00:00"/>
        <d v="1992-02-11T00:00:00"/>
        <d v="1992-02-17T00:00:00"/>
        <d v="1992-02-26T00:00:00"/>
        <d v="1992-03-04T00:00:00"/>
        <d v="1992-03-09T00:00:00"/>
        <d v="1992-03-14T00:00:00"/>
        <d v="1992-03-23T00:00:00"/>
        <d v="1992-03-24T00:00:00"/>
        <d v="1992-04-10T00:00:00"/>
        <d v="1992-04-15T00:00:00"/>
        <d v="1992-04-25T00:00:00"/>
        <d v="1992-05-07T00:00:00"/>
        <d v="1992-05-14T00:00:00"/>
        <d v="1992-06-03T00:00:00"/>
        <d v="1992-06-07T00:00:00"/>
        <d v="1992-06-10T00:00:00"/>
        <d v="1992-06-25T00:00:00"/>
        <d v="1992-07-01T00:00:00"/>
        <d v="1992-07-02T00:00:00"/>
        <d v="1992-07-07T00:00:00"/>
        <d v="1992-07-08T00:00:00"/>
        <d v="1992-07-09T00:00:00"/>
        <d v="1992-07-13T00:00:00"/>
        <d v="1992-07-24T00:00:00"/>
        <d v="1992-07-31T00:00:00"/>
        <d v="1992-08-06T00:00:00"/>
        <d v="1992-08-09T00:00:00"/>
        <d v="1992-08-10T00:00:00"/>
        <d v="1992-08-12T00:00:00"/>
        <d v="1992-08-13T00:00:00"/>
        <d v="1992-08-22T00:00:00"/>
        <d v="1992-09-09T00:00:00"/>
        <d v="1992-09-10T00:00:00"/>
        <d v="1992-09-12T00:00:00"/>
        <d v="1992-09-25T00:00:00"/>
        <d v="1992-10-06T00:00:00"/>
        <d v="1992-10-12T00:00:00"/>
        <d v="1992-10-14T00:00:00"/>
        <d v="1992-10-20T00:00:00"/>
        <d v="1992-10-22T00:00:00"/>
        <d v="1992-10-28T00:00:00"/>
        <d v="1992-10-29T00:00:00"/>
        <d v="1992-11-17T00:00:00"/>
        <d v="1992-11-21T00:00:00"/>
        <d v="1992-11-22T00:00:00"/>
        <d v="1992-11-24T00:00:00"/>
        <d v="1992-11-25T00:00:00"/>
        <d v="1992-11-28T00:00:00"/>
        <d v="1992-12-01T00:00:00"/>
        <d v="1992-12-02T00:00:00"/>
        <d v="1992-12-18T00:00:00"/>
        <d v="1992-12-21T00:00:00"/>
        <d v="1992-12-22T00:00:00"/>
        <d v="1992-12-25T00:00:00"/>
        <d v="1993-01-12T00:00:00"/>
        <d v="1993-01-13T00:00:00"/>
        <d v="1993-01-26T00:00:00"/>
        <d v="1993-02-03T00:00:00"/>
        <d v="1993-02-09T00:00:00"/>
        <d v="1993-02-20T00:00:00"/>
        <d v="1993-03-16T00:00:00"/>
        <d v="1993-03-25T00:00:00"/>
        <d v="1993-03-26T00:00:00"/>
        <d v="1993-03-30T00:00:00"/>
        <d v="1993-04-01T00:00:00"/>
        <d v="1993-04-06T00:00:00"/>
        <d v="1993-04-08T00:00:00"/>
        <d v="1993-04-09T00:00:00"/>
        <d v="1993-04-16T00:00:00"/>
        <d v="1993-04-21T00:00:00"/>
        <d v="1993-04-25T00:00:00"/>
        <d v="1993-04-26T00:00:00"/>
        <d v="1993-04-28T00:00:00"/>
        <d v="1993-05-11T00:00:00"/>
        <d v="1993-05-12T00:00:00"/>
        <d v="1993-05-13T00:00:00"/>
        <d v="1993-05-26T00:00:00"/>
        <d v="1993-06-16T00:00:00"/>
        <d v="1993-06-21T00:00:00"/>
        <d v="1993-06-24T00:00:00"/>
        <d v="1993-06-25T00:00:00"/>
        <d v="1993-06-26T00:00:00"/>
        <d v="1993-07-07T00:00:00"/>
        <d v="1993-07-19T00:00:00"/>
        <d v="1993-07-22T00:00:00"/>
        <d v="1993-08-02T00:00:00"/>
        <d v="1993-08-04T00:00:00"/>
        <d v="1993-08-09T00:00:00"/>
        <d v="1993-08-10T00:00:00"/>
        <d v="1993-08-30T00:00:00"/>
        <d v="1993-08-31T00:00:00"/>
        <d v="1993-09-03T00:00:00"/>
        <d v="1993-09-12T00:00:00"/>
        <d v="1993-09-16T00:00:00"/>
        <d v="1993-09-17T00:00:00"/>
        <d v="1993-09-20T00:00:00"/>
        <d v="1993-09-26T00:00:00"/>
        <d v="1993-10-05T00:00:00"/>
        <d v="1993-10-08T00:00:00"/>
        <d v="1993-10-18T00:00:00"/>
        <d v="1993-10-22T00:00:00"/>
        <d v="1993-10-26T00:00:00"/>
        <d v="1993-11-02T00:00:00"/>
        <d v="1993-11-20T00:00:00"/>
        <d v="1993-11-28T00:00:00"/>
        <d v="1993-12-02T00:00:00"/>
        <d v="1993-12-08T00:00:00"/>
        <d v="1993-12-16T00:00:00"/>
        <d v="1993-12-18T00:00:00"/>
        <d v="1993-12-22T00:00:00"/>
        <d v="1994-01-24T00:00:00"/>
        <d v="1994-01-25T00:00:00"/>
        <d v="1994-02-03T00:00:00"/>
        <d v="1994-02-07T00:00:00"/>
        <d v="1994-02-08T00:00:00"/>
        <d v="1994-02-12T00:00:00"/>
        <d v="1994-03-02T00:00:00"/>
        <d v="1994-03-04T00:00:00"/>
        <d v="1994-03-10T00:00:00"/>
        <d v="1994-03-13T00:00:00"/>
        <d v="1994-03-19T00:00:00"/>
        <d v="1994-04-09T00:00:00"/>
        <d v="1994-04-13T00:00:00"/>
        <d v="1994-04-23T00:00:00"/>
        <d v="1994-04-26T00:00:00"/>
        <d v="1994-05-03T00:00:00"/>
        <d v="1994-05-04T00:00:00"/>
        <d v="1994-05-19T00:00:00"/>
        <d v="1994-05-25T00:00:00"/>
        <d v="1994-06-17T00:00:00"/>
        <d v="1994-06-24T00:00:00"/>
        <d v="1994-06-27T00:00:00"/>
        <d v="1994-07-03T00:00:00"/>
        <d v="1994-07-08T00:00:00"/>
        <d v="1994-07-14T00:00:00"/>
        <d v="1994-07-21T00:00:00"/>
        <d v="1994-08-02T00:00:00"/>
        <d v="1994-08-03T00:00:00"/>
        <d v="1994-08-05T00:00:00"/>
        <d v="1994-08-10T00:00:00"/>
        <d v="1994-08-23T00:00:00"/>
        <d v="1994-08-26T00:00:00"/>
        <d v="1994-08-27T00:00:00"/>
        <d v="1994-08-28T00:00:00"/>
        <d v="1994-08-29T00:00:00"/>
        <d v="1994-09-03T00:00:00"/>
        <d v="1994-09-09T00:00:00"/>
        <d v="1994-09-27T00:00:00"/>
        <d v="1994-09-30T00:00:00"/>
        <d v="1994-10-06T00:00:00"/>
        <d v="1994-10-08T00:00:00"/>
        <d v="1994-10-11T00:00:00"/>
        <d v="1994-10-15T00:00:00"/>
        <d v="1994-11-01T00:00:00"/>
        <d v="1994-11-02T00:00:00"/>
        <d v="1994-11-03T00:00:00"/>
        <d v="1994-11-04T00:00:00"/>
        <d v="1994-11-24T00:00:00"/>
        <d v="1994-11-29T00:00:00"/>
        <d v="1994-12-01T00:00:00"/>
        <d v="1994-12-14T00:00:00"/>
        <d v="1994-12-20T00:00:00"/>
        <d v="1994-12-22T00:00:00"/>
        <d v="1994-12-26T00:00:00"/>
        <d v="1994-12-30T00:00:00"/>
        <d v="1995-01-10T00:00:00"/>
        <d v="1995-01-15T00:00:00"/>
        <d v="1995-01-24T00:00:00"/>
        <d v="1995-01-25T00:00:00"/>
        <d v="1995-01-29T00:00:00"/>
        <d v="1995-02-03T00:00:00"/>
        <d v="1995-03-02T00:00:00"/>
        <d v="1995-03-18T00:00:00"/>
        <d v="1995-03-22T00:00:00"/>
        <d v="1995-03-24T00:00:00"/>
        <d v="1995-03-28T00:00:00"/>
        <d v="1995-04-03T00:00:00"/>
        <d v="1995-04-05T00:00:00"/>
        <d v="1995-04-07T00:00:00"/>
        <d v="1995-04-21T00:00:00"/>
        <d v="1995-05-14T00:00:00"/>
        <d v="1995-05-17T00:00:00"/>
        <d v="1995-05-23T00:00:00"/>
        <d v="1995-05-24T00:00:00"/>
        <d v="1995-05-31T00:00:00"/>
        <d v="1995-06-08T00:00:00"/>
        <d v="1995-06-10T00:00:00"/>
        <d v="1995-06-22T00:00:00"/>
        <d v="1995-06-27T00:00:00"/>
        <d v="1995-07-05T00:00:00"/>
        <d v="1995-07-07T00:00:00"/>
        <d v="1995-07-10T00:00:00"/>
        <d v="1995-07-13T00:00:00"/>
        <d v="1995-07-31T00:00:00"/>
        <d v="1995-08-02T00:00:00"/>
        <d v="1995-08-03T00:00:00"/>
        <d v="1995-08-09T00:00:00"/>
        <d v="1995-08-15T00:00:00"/>
        <d v="1995-08-29T00:00:00"/>
        <d v="1995-08-31T00:00:00"/>
        <d v="1995-09-05T00:00:00"/>
        <d v="1995-09-07T00:00:00"/>
        <d v="1995-09-24T00:00:00"/>
        <d v="1995-10-06T00:00:00"/>
        <d v="1995-10-19T00:00:00"/>
        <d v="1995-10-20T00:00:00"/>
        <d v="1995-10-22T00:00:00"/>
        <d v="1995-10-23T00:00:00"/>
        <d v="1995-10-31T00:00:00"/>
        <d v="1995-11-04T00:00:00"/>
        <d v="1995-11-06T00:00:00"/>
        <d v="1995-11-12T00:00:00"/>
        <d v="1995-11-17T00:00:00"/>
        <d v="1995-11-28T00:00:00"/>
        <d v="1995-12-02T00:00:00"/>
        <d v="1995-12-05T00:00:00"/>
        <d v="1995-12-06T00:00:00"/>
        <d v="1995-12-15T00:00:00"/>
        <d v="1995-12-20T00:00:00"/>
        <d v="1995-12-28T00:00:00"/>
        <d v="1995-12-30T00:00:00"/>
        <d v="1996-01-11T00:00:00"/>
        <d v="1996-01-12T00:00:00"/>
        <d v="1996-01-14T00:00:00"/>
        <d v="1996-01-16T00:00:00"/>
        <d v="1996-02-01T00:00:00"/>
        <d v="1996-02-05T00:00:00"/>
        <d v="1996-02-14T00:00:00"/>
        <d v="1996-02-17T00:00:00"/>
        <d v="1996-02-19T00:00:00"/>
        <d v="1996-02-22T00:00:00"/>
        <d v="1996-02-24T00:00:00"/>
        <d v="1996-03-09T00:00:00"/>
        <d v="1996-03-14T00:00:00"/>
        <d v="1996-03-21T00:00:00"/>
        <d v="1996-03-22T00:00:00"/>
        <d v="1996-03-28T00:00:00"/>
        <d v="1996-04-03T00:00:00"/>
        <d v="1996-04-20T00:00:00"/>
        <d v="1996-04-24T00:00:00"/>
        <d v="1996-04-30T00:00:00"/>
        <d v="1996-05-12T00:00:00"/>
        <d v="1996-05-16T00:00:00"/>
        <d v="1996-05-17T00:00:00"/>
        <d v="1996-05-19T00:00:00"/>
        <d v="1996-05-24T00:00:00"/>
        <d v="1996-06-04T00:00:00"/>
        <d v="1996-06-15T00:00:00"/>
        <d v="1996-06-20T00:00:00"/>
        <d v="1996-07-02T00:00:00"/>
        <d v="1996-07-03T00:00:00"/>
        <d v="1996-07-09T00:00:00"/>
        <d v="1996-07-16T00:00:00"/>
        <d v="1996-07-25T00:00:00"/>
        <d v="1996-08-08T00:00:00"/>
        <d v="1996-08-14T00:00:00"/>
        <d v="1996-08-17T00:00:00"/>
        <d v="1996-08-18T00:00:00"/>
        <d v="1996-08-21T00:00:00"/>
        <d v="1996-08-29T00:00:00"/>
        <d v="1996-09-04T00:00:00"/>
        <d v="1996-09-05T00:00:00"/>
        <d v="1996-09-08T00:00:00"/>
        <d v="1996-09-11T00:00:00"/>
        <d v="1996-09-12T00:00:00"/>
        <d v="1996-09-16T00:00:00"/>
        <d v="1996-10-20T00:00:00"/>
        <d v="1996-10-24T00:00:00"/>
        <d v="1996-11-04T00:00:00"/>
        <d v="1996-11-07T00:00:00"/>
        <d v="1996-11-13T00:00:00"/>
        <d v="1996-11-21T00:00:00"/>
        <d v="1996-12-04T00:00:00"/>
        <d v="1996-12-07T00:00:00"/>
        <d v="1996-12-11T00:00:00"/>
        <d v="1996-12-18T00:00:00"/>
        <d v="1996-12-20T00:00:00"/>
        <d v="1997-01-12T00:00:00"/>
        <d v="1997-01-17T00:00:00"/>
        <d v="1997-01-30T00:00:00"/>
        <d v="1997-02-11T00:00:00"/>
        <d v="1997-02-12T00:00:00"/>
        <d v="1997-02-14T00:00:00"/>
        <d v="1997-02-17T00:00:00"/>
        <d v="1997-02-23T00:00:00"/>
        <d v="1997-03-01T00:00:00"/>
        <d v="1997-03-04T00:00:00"/>
        <d v="1997-03-08T00:00:00"/>
        <d v="1997-04-04T00:00:00"/>
        <d v="1997-04-16T00:00:00"/>
        <d v="1997-04-17T00:00:00"/>
        <d v="1997-04-21T00:00:00"/>
        <d v="1997-04-25T00:00:00"/>
        <d v="1997-05-05T00:00:00"/>
        <d v="1997-05-11T00:00:00"/>
        <d v="1997-05-14T00:00:00"/>
        <d v="1997-05-15T00:00:00"/>
        <d v="1997-05-20T00:00:00"/>
        <d v="1997-06-03T00:00:00"/>
        <d v="1997-06-10T00:00:00"/>
        <d v="1997-06-25T00:00:00"/>
        <d v="1997-07-01T00:00:00"/>
        <d v="1997-07-09T00:00:00"/>
        <d v="1997-07-23T00:00:00"/>
        <d v="1997-07-28T00:00:00"/>
        <d v="1997-08-01T00:00:00"/>
        <d v="1997-08-07T00:00:00"/>
        <d v="1997-08-08T00:00:00"/>
        <d v="1997-08-19T00:00:00"/>
        <d v="1997-08-21T00:00:00"/>
        <d v="1997-08-23T00:00:00"/>
        <d v="1997-08-25T00:00:00"/>
        <d v="1997-08-29T00:00:00"/>
        <d v="1997-09-01T00:00:00"/>
        <d v="1997-09-02T00:00:00"/>
        <d v="1997-09-04T00:00:00"/>
        <d v="1997-09-23T00:00:00"/>
        <d v="1997-09-24T00:00:00"/>
        <d v="1997-09-25T00:00:00"/>
        <d v="1997-09-27T00:00:00"/>
        <d v="1997-09-29T00:00:00"/>
        <d v="1997-10-05T00:00:00"/>
        <d v="1997-10-15T00:00:00"/>
        <d v="1997-10-16T00:00:00"/>
        <d v="1997-10-22T00:00:00"/>
        <d v="1997-10-24T00:00:00"/>
        <d v="1997-10-25T00:00:00"/>
        <d v="1997-10-30T00:00:00"/>
        <d v="1997-11-02T00:00:00"/>
        <d v="1997-11-06T00:00:00"/>
        <d v="1997-11-08T00:00:00"/>
        <d v="1997-11-09T00:00:00"/>
        <d v="1997-11-19T00:00:00"/>
        <d v="1997-11-27T00:00:00"/>
        <d v="1997-12-02T00:00:00"/>
        <d v="1997-12-08T00:00:00"/>
        <d v="1997-12-09T00:00:00"/>
        <d v="1997-12-12T00:00:00"/>
        <d v="1997-12-20T00:00:00"/>
        <d v="1997-12-22T00:00:00"/>
        <d v="1997-12-23T00:00:00"/>
        <d v="1997-12-24T00:00:00"/>
        <d v="1998-01-07T00:00:00"/>
        <d v="1998-01-10T00:00:00"/>
        <d v="1998-01-22T00:00:00"/>
        <d v="1998-01-29T00:00:00"/>
        <d v="1998-02-04T00:00:00"/>
        <d v="1998-02-10T00:00:00"/>
        <d v="1998-02-14T00:00:00"/>
        <d v="1998-02-18T00:00:00"/>
        <d v="1998-02-21T00:00:00"/>
        <d v="1998-02-26T00:00:00"/>
        <d v="1998-02-27T00:00:00"/>
        <d v="1998-02-28T00:00:00"/>
        <d v="1998-03-16T00:00:00"/>
        <d v="1998-03-24T00:00:00"/>
        <d v="1998-03-25T00:00:00"/>
        <d v="1998-03-30T00:00:00"/>
        <d v="1998-04-02T00:00:00"/>
        <d v="1998-04-17T00:00:00"/>
        <d v="1998-04-24T00:00:00"/>
        <d v="1998-04-28T00:00:00"/>
        <d v="1998-05-02T00:00:00"/>
        <d v="1998-05-07T00:00:00"/>
        <d v="1998-05-09T00:00:00"/>
        <d v="1998-05-13T00:00:00"/>
        <d v="1998-05-17T00:00:00"/>
        <d v="1998-05-30T00:00:00"/>
        <d v="1998-06-02T00:00:00"/>
        <d v="1998-06-10T00:00:00"/>
        <d v="1998-06-15T00:00:00"/>
        <d v="1998-06-18T00:00:00"/>
        <d v="1998-07-01T00:00:00"/>
        <d v="1998-07-03T00:00:00"/>
        <d v="1998-07-07T00:00:00"/>
        <d v="1998-07-10T00:00:00"/>
        <d v="1998-07-28T00:00:00"/>
        <d v="1998-08-02T00:00:00"/>
        <d v="1998-08-12T00:00:00"/>
        <d v="1998-08-19T00:00:00"/>
        <d v="1998-08-24T00:00:00"/>
        <d v="1998-08-25T00:00:00"/>
        <d v="1998-08-27T00:00:00"/>
        <d v="1998-08-31T00:00:00"/>
        <d v="1998-09-08T00:00:00"/>
        <d v="1998-09-09T00:00:00"/>
        <d v="1998-09-16T00:00:00"/>
        <d v="1998-09-23T00:00:00"/>
        <d v="1998-09-28T00:00:00"/>
        <d v="1998-10-03T00:00:00"/>
        <d v="1998-10-05T00:00:00"/>
        <d v="1998-10-09T00:00:00"/>
        <d v="1998-10-20T00:00:00"/>
        <d v="1998-10-21T00:00:00"/>
        <d v="1998-10-22T00:00:00"/>
        <d v="1998-10-28T00:00:00"/>
        <d v="1998-10-29T00:00:00"/>
        <d v="1998-11-06T00:00:00"/>
        <d v="1998-11-22T00:00:00"/>
        <d v="1998-12-04T00:00:00"/>
        <d v="1998-12-06T00:00:00"/>
        <d v="1998-12-10T00:00:00"/>
        <d v="1998-12-11T00:00:00"/>
        <d v="1998-12-19T00:00:00"/>
        <d v="1998-12-22T00:00:00"/>
        <d v="1998-12-24T00:00:00"/>
        <d v="1999-01-03T00:00:00"/>
        <d v="1999-01-27T00:00:00"/>
        <d v="1999-02-07T00:00:00"/>
        <d v="1999-02-16T00:00:00"/>
        <d v="1999-02-23T00:00:00"/>
        <d v="1999-02-26T00:00:00"/>
        <d v="1999-03-05T00:00:00"/>
        <d v="1999-03-28T00:00:00"/>
        <d v="1999-04-02T00:00:00"/>
        <d v="1999-04-09T00:00:00"/>
        <d v="1999-04-12T00:00:00"/>
        <d v="1999-04-15T00:00:00"/>
        <d v="1999-04-21T00:00:00"/>
        <d v="1999-04-27T00:00:00"/>
        <d v="1999-04-28T00:00:00"/>
        <d v="1999-04-30T00:00:00"/>
        <d v="1999-05-05T00:00:00"/>
        <d v="1999-05-10T00:00:00"/>
        <d v="1999-05-18T00:00:00"/>
        <d v="1999-05-22T00:00:00"/>
        <d v="1999-05-27T00:00:00"/>
        <d v="1999-05-29T00:00:00"/>
        <d v="1999-06-10T00:00:00"/>
        <d v="1999-06-11T00:00:00"/>
        <d v="1999-06-20T00:00:00"/>
        <d v="1999-06-24T00:00:00"/>
        <d v="1999-07-08T00:00:00"/>
        <d v="1999-07-10T00:00:00"/>
        <d v="1999-07-17T00:00:00"/>
        <d v="1999-07-23T00:00:00"/>
        <d v="1999-07-25T00:00:00"/>
        <d v="1999-08-07T00:00:00"/>
        <d v="1999-08-12T00:00:00"/>
        <d v="1999-08-17T00:00:00"/>
        <d v="1999-08-26T00:00:00"/>
        <d v="1999-09-04T00:00:00"/>
        <d v="1999-09-23T00:00:00"/>
        <d v="1999-09-24T00:00:00"/>
        <d v="1999-09-25T00:00:00"/>
        <d v="1999-10-10T00:00:00"/>
        <d v="1999-10-14T00:00:00"/>
        <d v="1999-10-19T00:00:00"/>
        <d v="1999-11-13T00:00:00"/>
        <d v="1999-11-15T00:00:00"/>
        <d v="1999-11-19T00:00:00"/>
        <d v="1999-11-23T00:00:00"/>
        <d v="1999-12-03T00:00:00"/>
        <d v="1999-12-04T00:00:00"/>
        <d v="1999-12-10T00:00:00"/>
        <d v="1999-12-11T00:00:00"/>
        <d v="1999-12-12T00:00:00"/>
        <d v="1999-12-18T00:00:00"/>
        <d v="1999-12-20T00:00:00"/>
        <d v="1999-12-22T00:00:00"/>
        <d v="1999-12-26T00:00:00"/>
        <d v="1999-12-27T00:00:00"/>
        <d v="1999-12-31T00:00:00"/>
        <d v="2000-01-21T00:00:00"/>
        <d v="2000-01-25T00:00:00"/>
        <d v="2000-01-27T00:00:00"/>
        <d v="2000-02-03T00:00:00"/>
        <d v="2000-02-08T00:00:00"/>
        <d v="2000-02-10T00:00:00"/>
        <d v="2000-02-11T00:00:00"/>
        <d v="2000-02-18T00:00:00"/>
        <d v="2000-03-02T00:00:00"/>
        <d v="2000-03-12T00:00:00"/>
        <d v="2000-03-21T00:00:00"/>
        <d v="2000-03-25T00:00:00"/>
        <d v="2000-04-19T00:00:00"/>
        <d v="2000-05-03T00:00:00"/>
        <d v="2000-05-08T00:00:00"/>
        <d v="2000-05-11T00:00:00"/>
        <d v="2000-05-16T00:00:00"/>
        <d v="2000-05-19T00:00:00"/>
        <d v="2000-05-24T00:00:00"/>
        <d v="2000-06-07T00:00:00"/>
        <d v="2000-06-25T00:00:00"/>
        <d v="2000-06-28T00:00:00"/>
        <d v="2000-06-30T00:00:00"/>
        <d v="2000-07-14T00:00:00"/>
        <d v="2000-07-15T00:00:00"/>
        <d v="2000-07-16T00:00:00"/>
        <d v="2000-07-19T00:00:00"/>
        <d v="2000-07-28T00:00:00"/>
        <d v="2000-08-17T00:00:00"/>
        <d v="2000-08-23T00:00:00"/>
        <d v="2000-09-06T00:00:00"/>
        <d v="2000-09-08T00:00:00"/>
        <d v="2000-09-14T00:00:00"/>
        <d v="2000-09-21T00:00:00"/>
        <d v="2000-09-25T00:00:00"/>
        <d v="2000-09-26T00:00:00"/>
        <d v="2000-10-06T00:00:00"/>
        <d v="2000-10-09T00:00:00"/>
        <d v="2000-10-11T00:00:00"/>
        <d v="2000-10-20T00:00:00"/>
        <d v="2000-10-21T00:00:00"/>
        <d v="2000-10-29T00:00:00"/>
        <d v="2000-10-30T00:00:00"/>
        <d v="2000-11-10T00:00:00"/>
        <d v="2000-11-16T00:00:00"/>
        <d v="2000-11-20T00:00:00"/>
        <d v="2000-11-21T00:00:00"/>
        <d v="2000-11-30T00:00:00"/>
        <d v="2000-12-05T00:00:00"/>
        <d v="2000-12-06T00:00:00"/>
        <d v="2000-12-20T00:00:00"/>
        <d v="2000-12-27T00:00:00"/>
        <d v="2001-01-09T00:00:00"/>
        <d v="2001-01-10T00:00:00"/>
        <d v="2001-01-30T00:00:00"/>
        <d v="2001-02-07T00:00:00"/>
        <d v="2001-02-20T00:00:00"/>
        <d v="2001-02-27T00:00:00"/>
        <d v="2001-03-08T00:00:00"/>
        <d v="2001-03-18T00:00:00"/>
        <d v="2001-04-07T00:00:00"/>
        <d v="2001-04-18T00:00:00"/>
        <d v="2001-04-19T00:00:00"/>
        <d v="2001-05-08T00:00:00"/>
        <d v="2001-05-18T00:00:00"/>
        <d v="2001-06-08T00:00:00"/>
        <d v="2001-06-09T00:00:00"/>
        <d v="2001-06-19T00:00:00"/>
        <d v="2001-06-30T00:00:00"/>
        <d v="2001-07-12T00:00:00"/>
        <d v="2001-07-20T00:00:00"/>
        <d v="2001-07-23T00:00:00"/>
        <d v="2001-08-06T00:00:00"/>
        <d v="2001-08-08T00:00:00"/>
        <d v="2001-08-10T00:00:00"/>
        <d v="2001-08-29T00:00:00"/>
        <d v="2001-08-30T00:00:00"/>
        <d v="2001-09-09T00:00:00"/>
        <d v="2001-09-21T00:00:00"/>
        <d v="2001-09-25T00:00:00"/>
        <d v="2001-09-30T00:00:00"/>
        <d v="2001-10-05T00:00:00"/>
        <d v="2001-10-11T00:00:00"/>
        <d v="2001-10-18T00:00:00"/>
        <d v="2001-10-22T00:00:00"/>
        <d v="2001-10-25T00:00:00"/>
        <d v="2001-11-27T00:00:00"/>
        <d v="2001-12-05T00:00:00"/>
        <d v="2001-12-07T00:00:00"/>
        <d v="2001-12-10T00:00:00"/>
        <d v="2001-12-21T00:00:00"/>
        <d v="2001-12-28T00:00:00"/>
        <d v="2002-01-16T00:00:00"/>
        <d v="2002-01-23T00:00:00"/>
        <d v="2002-02-04T00:00:00"/>
        <d v="2002-02-05T00:00:00"/>
        <d v="2002-02-11T00:00:00"/>
        <d v="2002-02-21T00:00:00"/>
        <d v="2002-02-23T00:00:00"/>
        <d v="2002-03-01T00:00:00"/>
        <d v="2002-03-08T00:00:00"/>
        <d v="2002-03-17T00:00:00"/>
        <d v="2002-03-25T00:00:00"/>
        <d v="2002-03-29T00:00:00"/>
        <d v="2002-04-01T00:00:00"/>
        <d v="2002-04-08T00:00:00"/>
        <d v="2002-04-16T00:00:00"/>
        <d v="2002-05-04T00:00:00"/>
        <d v="2002-05-15T00:00:00"/>
        <d v="2002-05-28T00:00:00"/>
        <d v="2002-06-05T00:00:00"/>
        <d v="2002-06-15T00:00:00"/>
        <d v="2002-06-20T00:00:00"/>
        <d v="2002-06-24T00:00:00"/>
        <d v="2002-07-02T00:00:00"/>
        <d v="2002-07-03T00:00:00"/>
        <d v="2002-07-05T00:00:00"/>
        <d v="2002-07-08T00:00:00"/>
        <d v="2002-08-21T00:00:00"/>
        <d v="2002-08-28T00:00:00"/>
        <d v="2002-09-06T00:00:00"/>
        <d v="2002-09-10T00:00:00"/>
        <d v="2002-09-12T00:00:00"/>
        <d v="2002-09-15T00:00:00"/>
        <d v="2002-09-18T00:00:00"/>
        <d v="2002-09-26T00:00:00"/>
        <d v="2002-10-07T00:00:00"/>
        <d v="2002-10-27T00:00:00"/>
        <d v="2002-11-20T00:00:00"/>
        <d v="2002-11-24T00:00:00"/>
        <d v="2002-11-28T00:00:00"/>
        <d v="2002-12-05T00:00:00"/>
        <d v="2002-12-11T00:00:00"/>
        <d v="2002-12-14T00:00:00"/>
        <d v="2002-12-17T00:00:00"/>
        <d v="2002-12-20T00:00:00"/>
        <d v="2002-12-24T00:00:00"/>
        <d v="2002-12-29T00:00:00"/>
        <d v="2003-01-06T00:00:00"/>
        <d v="2003-01-13T00:00:00"/>
        <d v="2003-01-16T00:00:00"/>
        <d v="2003-01-25T00:00:00"/>
        <d v="2003-01-29T00:00:00"/>
        <d v="2003-02-15T00:00:00"/>
        <d v="2003-03-11T00:00:00"/>
        <d v="2003-03-28T00:00:00"/>
        <d v="2003-03-31T00:00:00"/>
        <d v="2003-04-02T00:00:00"/>
        <d v="2003-04-08T00:00:00"/>
        <d v="2003-04-09T00:00:00"/>
        <d v="2003-04-12T00:00:00"/>
        <d v="2003-04-28T00:00:00"/>
        <d v="2003-05-08T00:00:00"/>
        <d v="2003-05-09T00:00:00"/>
        <d v="2003-05-13T00:00:00"/>
        <d v="2003-05-24T00:00:00"/>
        <d v="2003-06-02T00:00:00"/>
        <d v="2003-06-04T00:00:00"/>
        <d v="2003-06-10T00:00:00"/>
        <d v="2003-06-11T00:00:00"/>
        <d v="2003-06-19T00:00:00"/>
        <d v="2003-06-26T00:00:00"/>
        <d v="2003-06-30T00:00:00"/>
        <d v="2003-07-08T00:00:00"/>
        <d v="2003-07-17T00:00:00"/>
        <d v="2003-08-08T00:00:00"/>
        <d v="2003-08-13T00:00:00"/>
        <d v="2003-08-19T00:00:00"/>
        <d v="2003-08-25T00:00:00"/>
        <d v="2003-08-29T00:00:00"/>
        <d v="2003-09-09T00:00:00"/>
        <d v="2003-09-16T00:00:00"/>
        <d v="2003-09-27T00:00:00"/>
        <d v="2003-10-01T00:00:00"/>
        <d v="2003-10-15T00:00:00"/>
        <d v="2003-10-17T00:00:00"/>
        <d v="2003-10-18T00:00:00"/>
        <d v="2003-10-21T00:00:00"/>
        <d v="2003-10-30T00:00:00"/>
        <d v="2003-11-03T00:00:00"/>
        <d v="2003-11-14T00:00:00"/>
        <d v="2003-11-29T00:00:00"/>
        <d v="2003-12-02T00:00:00"/>
        <d v="2003-12-05T00:00:00"/>
        <d v="2003-12-10T00:00:00"/>
        <d v="2003-12-21T00:00:00"/>
        <d v="2003-12-29T00:00:00"/>
        <d v="2004-01-11T00:00:00"/>
        <d v="2004-02-05T00:00:00"/>
        <d v="2004-02-14T00:00:00"/>
        <d v="2004-02-18T00:00:00"/>
        <d v="2004-03-02T00:00:00"/>
        <d v="2004-03-13T00:00:00"/>
        <d v="2004-03-20T00:00:00"/>
        <d v="2004-04-16T00:00:00"/>
        <d v="2004-04-18T00:00:00"/>
        <d v="2004-04-19T00:00:00"/>
        <d v="2004-04-20T00:00:00"/>
        <d v="2004-05-04T00:00:00"/>
        <d v="2004-05-20T00:00:00"/>
        <d v="2004-05-28T00:00:00"/>
        <d v="2004-06-10T00:00:00"/>
        <d v="2004-06-23T00:00:00"/>
        <d v="2004-06-29T00:00:00"/>
        <d v="2004-07-15T00:00:00"/>
        <d v="2004-07-18T00:00:00"/>
        <d v="2004-07-22T00:00:00"/>
        <d v="2004-07-25T00:00:00"/>
        <d v="2004-08-03T00:00:00"/>
        <d v="2004-08-29T00:00:00"/>
        <d v="2004-08-31T00:00:00"/>
        <d v="2004-09-06T00:00:00"/>
        <d v="2004-09-08T00:00:00"/>
        <d v="2004-09-20T00:00:00"/>
        <d v="2004-09-23T00:00:00"/>
        <d v="2004-09-27T00:00:00"/>
        <d v="2004-10-19T00:00:00"/>
        <d v="2004-11-06T00:00:00"/>
        <d v="2004-11-08T00:00:00"/>
        <d v="2004-11-18T00:00:00"/>
        <d v="2004-11-20T00:00:00"/>
        <d v="2004-12-17T00:00:00"/>
        <d v="2004-12-18T00:00:00"/>
        <d v="2004-12-21T00:00:00"/>
        <d v="2004-12-24T00:00:00"/>
        <d v="2005-01-12T00:00:00"/>
        <d v="2005-01-20T00:00:00"/>
        <d v="2005-02-03T00:00:00"/>
        <d v="2005-02-12T00:00:00"/>
        <d v="2005-02-26T00:00:00"/>
        <d v="2005-03-01T00:00:00"/>
        <d v="2005-03-11T00:00:00"/>
        <d v="2005-04-11T00:00:00"/>
        <d v="2005-04-12T00:00:00"/>
        <d v="2005-04-15T00:00:00"/>
        <d v="2005-04-26T00:00:00"/>
        <d v="2005-04-30T00:00:00"/>
        <d v="2005-05-05T00:00:00"/>
        <d v="2005-05-20T00:00:00"/>
        <d v="2005-06-21T00:00:00"/>
        <d v="2005-06-23T00:00:00"/>
        <d v="2005-07-05T00:00:00"/>
        <d v="2005-07-10T00:00:00"/>
        <d v="2005-07-26T00:00:00"/>
        <d v="2005-08-02T00:00:00"/>
        <d v="2005-08-11T00:00:00"/>
        <d v="2005-08-12T00:00:00"/>
        <d v="2005-08-23T00:00:00"/>
        <d v="2005-08-26T00:00:00"/>
        <d v="2005-08-29T00:00:00"/>
        <d v="2005-09-22T00:00:00"/>
        <d v="2005-09-26T00:00:00"/>
        <d v="2005-10-08T00:00:00"/>
        <d v="2005-10-13T00:00:00"/>
        <d v="2005-10-16T00:00:00"/>
        <d v="2005-10-19T00:00:00"/>
        <d v="2005-10-27T00:00:00"/>
        <d v="2005-11-08T00:00:00"/>
        <d v="2005-11-16T00:00:00"/>
        <d v="2005-12-21T00:00:00"/>
        <d v="2006-01-19T00:00:00"/>
        <d v="2006-01-24T00:00:00"/>
        <d v="2006-02-15T00:00:00"/>
        <d v="2006-02-18T00:00:00"/>
        <d v="2006-02-21T00:00:00"/>
        <d v="2006-03-11T00:00:00"/>
        <d v="2006-03-24T00:00:00"/>
        <d v="2006-03-28T00:00:00"/>
        <d v="2006-04-12T00:00:00"/>
        <d v="2006-04-15T00:00:00"/>
        <d v="2006-04-20T00:00:00"/>
        <d v="2006-04-25T00:00:00"/>
        <d v="2006-04-26T00:00:00"/>
        <d v="2006-04-28T00:00:00"/>
        <d v="2006-05-24T00:00:00"/>
        <d v="2006-05-26T00:00:00"/>
        <d v="2006-05-27T00:00:00"/>
        <d v="2006-06-18T00:00:00"/>
        <d v="2006-06-21T00:00:00"/>
        <d v="2006-06-25T00:00:00"/>
        <d v="2006-06-28T00:00:00"/>
        <d v="2006-07-04T00:00:00"/>
        <d v="2006-07-10T00:00:00"/>
        <d v="2006-07-12T00:00:00"/>
        <d v="2006-07-21T00:00:00"/>
        <d v="2006-07-26T00:00:00"/>
        <d v="2006-07-28T00:00:00"/>
        <d v="2006-08-11T00:00:00"/>
        <d v="2006-08-22T00:00:00"/>
        <d v="2006-09-09T00:00:00"/>
        <d v="2006-09-11T00:00:00"/>
        <d v="2006-09-12T00:00:00"/>
        <d v="2006-09-22T00:00:00"/>
        <d v="2006-09-25T00:00:00"/>
        <d v="2006-10-13T00:00:00"/>
        <d v="2006-10-23T00:00:00"/>
        <d v="2006-10-26T00:00:00"/>
        <d v="2006-10-28T00:00:00"/>
        <d v="2006-10-30T00:00:00"/>
        <d v="2006-11-04T00:00:00"/>
        <d v="2006-11-17T00:00:00"/>
        <d v="2006-12-08T00:00:00"/>
        <d v="2006-12-10T00:00:00"/>
        <d v="2006-12-14T00:00:00"/>
        <d v="2006-12-16T00:00:00"/>
        <d v="2006-12-18T00:00:00"/>
        <d v="2006-12-19T00:00:00"/>
        <d v="2007-01-10T00:00:00"/>
        <d v="2007-01-30T00:00:00"/>
        <d v="2007-02-02T00:00:00"/>
        <d v="2007-02-17T00:00:00"/>
        <d v="2007-02-24T00:00:00"/>
        <d v="2007-03-09T00:00:00"/>
        <d v="2007-03-11T00:00:00"/>
        <d v="2007-03-21T00:00:00"/>
        <d v="2007-04-11T00:00:00"/>
        <d v="2007-04-13T00:00:00"/>
        <d v="2007-04-17T00:00:00"/>
        <d v="2007-04-23T00:00:00"/>
        <d v="2007-04-24T00:00:00"/>
        <d v="2007-04-25T00:00:00"/>
        <d v="2007-05-04T00:00:00"/>
        <d v="2007-05-13T00:00:00"/>
        <d v="2007-05-25T00:00:00"/>
        <d v="2007-05-31T00:00:00"/>
        <d v="2007-06-08T00:00:00"/>
        <d v="2007-06-10T00:00:00"/>
        <d v="2007-06-15T00:00:00"/>
        <d v="2007-06-28T00:00:00"/>
        <d v="2007-06-29T00:00:00"/>
        <d v="2007-07-02T00:00:00"/>
        <d v="2007-07-05T00:00:00"/>
        <d v="2007-08-04T00:00:00"/>
        <d v="2007-08-08T00:00:00"/>
        <d v="2007-08-14T00:00:00"/>
        <d v="2007-09-02T00:00:00"/>
        <d v="2007-09-11T00:00:00"/>
        <d v="2007-09-14T00:00:00"/>
        <d v="2007-09-18T00:00:00"/>
        <d v="2007-09-19T00:00:00"/>
        <d v="2007-09-27T00:00:00"/>
        <d v="2007-10-05T00:00:00"/>
        <d v="2007-10-11T00:00:00"/>
        <d v="2007-10-17T00:00:00"/>
        <d v="2007-10-23T00:00:00"/>
        <d v="2007-10-24T00:00:00"/>
        <d v="2007-11-01T00:00:00"/>
        <d v="2007-11-11T00:00:00"/>
        <d v="2007-11-14T00:00:00"/>
        <d v="2007-12-09T00:00:00"/>
        <d v="2007-12-10T00:00:00"/>
        <d v="2007-12-20T00:00:00"/>
        <d v="2007-12-21T00:00:00"/>
        <d v="2008-01-15T00:00:00"/>
        <d v="2008-01-21T00:00:00"/>
        <d v="2008-02-07T00:00:00"/>
        <d v="2008-02-23T00:00:00"/>
        <d v="2008-03-09T00:00:00"/>
        <d v="2008-03-11T00:00:00"/>
        <d v="2008-03-13T00:00:00"/>
        <d v="2008-03-15T00:00:00"/>
        <d v="2008-03-19T00:00:00"/>
        <d v="2008-03-27T00:00:00"/>
        <d v="2008-04-14T00:00:00"/>
        <d v="2008-04-15T00:00:00"/>
        <d v="2008-04-18T00:00:00"/>
        <d v="2008-04-25T00:00:00"/>
        <d v="2008-04-28T00:00:00"/>
        <d v="2008-05-21T00:00:00"/>
        <d v="2008-05-23T00:00:00"/>
        <d v="2008-05-27T00:00:00"/>
        <d v="2008-05-31T00:00:00"/>
        <d v="2008-06-09T00:00:00"/>
        <d v="2008-06-11T00:00:00"/>
        <d v="2008-06-12T00:00:00"/>
        <d v="2008-06-19T00:00:00"/>
        <d v="2008-06-20T00:00:00"/>
        <d v="2008-07-07T00:00:00"/>
        <d v="2008-07-16T00:00:00"/>
        <d v="2008-07-22T00:00:00"/>
        <d v="2008-08-03T00:00:00"/>
        <d v="2008-08-14T00:00:00"/>
        <d v="2008-08-17T00:00:00"/>
        <d v="2008-08-29T00:00:00"/>
        <d v="2008-09-06T00:00:00"/>
        <d v="2008-09-24T00:00:00"/>
        <d v="2008-09-28T00:00:00"/>
        <d v="2008-10-01T00:00:00"/>
        <d v="2008-10-19T00:00:00"/>
        <d v="2008-10-22T00:00:00"/>
        <d v="2008-10-25T00:00:00"/>
        <d v="2008-10-29T00:00:00"/>
        <d v="2008-11-05T00:00:00"/>
        <d v="2008-11-15T00:00:00"/>
        <d v="2008-12-02T00:00:00"/>
        <d v="2008-12-20T00:00:00"/>
        <d v="2009-01-18T00:00:00"/>
        <d v="2009-01-23T00:00:00"/>
        <d v="2009-01-30T00:00:00"/>
        <d v="2009-02-02T00:00:00"/>
        <d v="2009-02-06T00:00:00"/>
        <d v="2009-02-12T00:00:00"/>
        <d v="2009-02-24T00:00:00"/>
        <d v="2009-02-26T00:00:00"/>
        <d v="2009-03-07T00:00:00"/>
        <d v="2009-03-15T00:00:00"/>
        <d v="2009-03-17T00:00:00"/>
        <d v="2009-03-24T00:00:00"/>
        <d v="2009-04-04T00:00:00"/>
        <d v="2009-04-05T00:00:00"/>
        <d v="2009-04-20T00:00:00"/>
        <d v="2009-05-05T00:00:00"/>
        <d v="2009-05-11T00:00:00"/>
        <d v="2009-05-14T00:00:00"/>
        <d v="2009-05-19T00:00:00"/>
        <d v="2009-06-18T00:00:00"/>
        <d v="2009-06-21T00:00:00"/>
        <d v="2009-06-27T00:00:00"/>
        <d v="2009-07-01T00:00:00"/>
        <d v="2009-07-06T00:00:00"/>
        <d v="2009-07-14T00:00:00"/>
        <d v="2009-07-15T00:00:00"/>
        <d v="2009-07-21T00:00:00"/>
        <d v="2009-07-29T00:00:00"/>
        <d v="2009-08-17T00:00:00"/>
        <d v="2009-08-21T00:00:00"/>
        <d v="2009-08-25T00:00:00"/>
        <d v="2009-08-28T00:00:00"/>
        <d v="2009-09-08T00:00:00"/>
        <d v="2009-09-10T00:00:00"/>
        <d v="2009-09-23T00:00:00"/>
        <d v="2009-09-25T00:00:00"/>
        <d v="2009-10-01T00:00:00"/>
        <d v="2009-10-08T00:00:00"/>
        <d v="2009-10-18T00:00:00"/>
        <d v="2009-10-28T00:00:00"/>
        <d v="2009-10-29T00:00:00"/>
        <d v="2009-11-02T00:00:00"/>
        <d v="2009-11-16T00:00:00"/>
        <d v="2009-11-23T00:00:00"/>
        <d v="2009-11-28T00:00:00"/>
        <d v="2009-11-30T00:00:00"/>
        <d v="2009-12-06T00:00:00"/>
        <d v="2009-12-14T00:00:00"/>
        <d v="2009-12-18T00:00:00"/>
        <d v="2010-02-03T00:00:00"/>
        <d v="2010-02-08T00:00:00"/>
        <d v="2010-02-11T00:00:00"/>
        <d v="2010-03-04T00:00:00"/>
        <d v="2010-04-02T00:00:00"/>
        <d v="2010-04-05T00:00:00"/>
        <d v="2010-04-08T00:00:00"/>
        <d v="2010-04-15T00:00:00"/>
        <d v="2010-04-22T00:00:00"/>
        <d v="2010-04-27T00:00:00"/>
        <d v="2010-04-28T00:00:00"/>
        <d v="2010-05-10T00:00:00"/>
        <d v="2010-05-14T00:00:00"/>
        <d v="2010-05-21T00:00:00"/>
        <d v="2010-05-28T00:00:00"/>
        <d v="2010-06-02T00:00:00"/>
        <d v="2010-06-04T00:00:00"/>
        <d v="2010-06-10T00:00:00"/>
        <d v="2010-06-15T00:00:00"/>
        <d v="2010-06-21T00:00:00"/>
        <d v="2010-06-22T00:00:00"/>
        <d v="2010-06-26T00:00:00"/>
        <d v="2010-07-12T00:00:00"/>
        <d v="2010-08-04T00:00:00"/>
        <d v="2010-08-14T00:00:00"/>
        <d v="2010-09-08T00:00:00"/>
        <d v="2010-09-21T00:00:00"/>
        <d v="2010-09-26T00:00:00"/>
        <d v="2010-09-30T00:00:00"/>
        <d v="2010-10-28T00:00:00"/>
        <d v="2010-11-06T00:00:00"/>
        <d v="2010-11-20T00:00:00"/>
        <d v="2010-11-21T00:00:00"/>
        <d v="2010-11-26T00:00:00"/>
        <d v="2010-12-08T00:00:00"/>
        <d v="2010-12-25T00:00:00"/>
        <d v="2010-12-29T00:00:00"/>
        <d v="2011-01-20T00:00:00"/>
        <d v="2011-01-22T00:00:00"/>
        <d v="2011-02-01T00:00:00"/>
        <d v="2011-02-06T00:00:00"/>
        <d v="2011-02-15T00:00:00"/>
        <d v="2011-02-24T00:00:00"/>
        <d v="2011-03-04T00:00:00"/>
        <d v="2011-03-05T00:00:00"/>
        <d v="2011-03-11T00:00:00"/>
        <d v="2011-04-15T00:00:00"/>
        <d v="2011-04-20T00:00:00"/>
        <d v="2011-04-22T00:00:00"/>
        <d v="2011-05-07T00:00:00"/>
        <d v="2011-05-16T00:00:00"/>
        <d v="2011-05-20T00:00:00"/>
        <d v="2011-06-10T00:00:00"/>
        <d v="2011-06-15T00:00:00"/>
        <d v="2011-06-30T00:00:00"/>
        <d v="2011-07-08T00:00:00"/>
        <d v="2011-07-15T00:00:00"/>
        <d v="2011-07-16T00:00:00"/>
        <d v="2011-07-18T00:00:00"/>
        <d v="2011-08-05T00:00:00"/>
        <d v="2011-08-06T00:00:00"/>
        <d v="2011-08-17T00:00:00"/>
        <d v="2011-09-10T00:00:00"/>
        <d v="2011-09-11T00:00:00"/>
        <d v="2011-09-21T00:00:00"/>
        <d v="2011-09-23T00:00:00"/>
        <d v="2011-09-24T00:00:00"/>
        <d v="2011-09-27T00:00:00"/>
        <d v="2011-09-29T00:00:00"/>
        <d v="2011-10-05T00:00:00"/>
        <d v="2011-10-12T00:00:00"/>
        <d v="2011-10-21T00:00:00"/>
        <d v="2011-10-28T00:00:00"/>
        <d v="2011-10-31T00:00:00"/>
        <d v="2011-11-08T00:00:00"/>
        <d v="2011-11-26T00:00:00"/>
        <d v="2011-12-12T00:00:00"/>
        <d v="2011-12-17T00:00:00"/>
        <d v="2012-01-20T00:00:00"/>
        <d v="2012-02-03T00:00:00"/>
        <d v="2012-02-13T00:00:00"/>
        <d v="2012-02-24T00:00:00"/>
        <d v="2012-03-23T00:00:00"/>
        <d v="2012-04-03T00:00:00"/>
        <d v="2012-04-12T00:00:00"/>
        <d v="2012-04-26T00:00:00"/>
        <d v="2012-05-04T00:00:00"/>
        <d v="2012-05-15T00:00:00"/>
        <d v="2012-05-17T00:00:00"/>
        <d v="2012-05-22T00:00:00"/>
        <d v="2012-05-23T00:00:00"/>
        <d v="2012-06-01T00:00:00"/>
        <d v="2012-06-13T00:00:00"/>
        <d v="2012-06-16T00:00:00"/>
        <d v="2012-06-20T00:00:00"/>
        <d v="2012-06-29T00:00:00"/>
        <d v="2012-07-05T00:00:00"/>
        <d v="2012-07-21T00:00:00"/>
        <d v="2012-07-28T00:00:00"/>
        <d v="2012-08-02T00:00:00"/>
        <d v="2012-08-19T00:00:00"/>
        <d v="2012-08-30T00:00:00"/>
        <d v="2012-09-09T00:00:00"/>
        <d v="2012-09-13T00:00:00"/>
        <d v="2012-09-22T00:00:00"/>
        <d v="2012-09-28T00:00:00"/>
        <d v="2012-10-04T00:00:00"/>
        <d v="2012-10-08T00:00:00"/>
        <d v="2012-10-12T00:00:00"/>
        <d v="2012-11-10T00:00:00"/>
        <d v="2012-12-02T00:00:00"/>
        <d v="2012-12-03T00:00:00"/>
        <d v="2012-12-11T00:00:00"/>
        <d v="2012-12-12T00:00:00"/>
        <d v="2012-12-19T00:00:00"/>
        <d v="2013-01-15T00:00:00"/>
        <d v="2013-01-27T00:00:00"/>
        <d v="2013-01-30T00:00:00"/>
        <d v="2013-01-31T00:00:00"/>
        <d v="2013-02-01T00:00:00"/>
        <d v="2013-02-07T00:00:00"/>
        <d v="2013-02-11T00:00:00"/>
        <d v="2013-02-25T00:00:00"/>
        <d v="2013-03-01T00:00:00"/>
        <d v="2013-03-19T00:00:00"/>
        <d v="2013-04-21T00:00:00"/>
        <d v="2013-05-07T00:00:00"/>
        <d v="2013-05-15T00:00:00"/>
        <d v="2013-05-25T00:00:00"/>
        <d v="2013-06-05T00:00:00"/>
        <d v="2013-06-11T00:00:00"/>
        <d v="2013-06-25T00:00:00"/>
        <d v="2013-06-27T00:00:00"/>
        <d v="2013-06-28T00:00:00"/>
        <d v="2013-07-01T00:00:00"/>
        <d v="2013-07-02T00:00:00"/>
        <d v="2013-07-19T00:00:00"/>
        <d v="2013-07-25T00:00:00"/>
        <d v="2013-08-03T00:00:00"/>
        <d v="2013-08-08T00:00:00"/>
        <d v="2013-08-22T00:00:00"/>
        <d v="2013-08-28T00:00:00"/>
        <d v="2013-08-29T00:00:00"/>
        <d v="2013-08-31T00:00:00"/>
        <d v="2013-09-07T00:00:00"/>
        <d v="2013-09-11T00:00:00"/>
        <d v="2013-09-13T00:00:00"/>
        <d v="2013-09-14T00:00:00"/>
        <d v="2013-09-18T00:00:00"/>
        <d v="2013-09-25T00:00:00"/>
        <d v="2013-09-29T00:00:00"/>
        <d v="2013-11-05T00:00:00"/>
        <d v="2013-11-18T00:00:00"/>
        <d v="2013-11-20T00:00:00"/>
        <d v="2013-11-21T00:00:00"/>
        <d v="2013-11-22T00:00:00"/>
        <d v="2013-12-03T00:00:00"/>
        <d v="2013-12-06T00:00:00"/>
        <d v="2013-12-19T00:00:00"/>
        <d v="2013-12-25T00:00:00"/>
        <d v="2013-12-28T00:00:00"/>
        <d v="2014-01-05T00:00:00"/>
        <d v="2014-01-06T00:00:00"/>
        <d v="2014-01-09T00:00:00"/>
        <d v="2014-01-24T00:00:00"/>
        <d v="2014-02-06T00:00:00"/>
        <d v="2014-02-21T00:00:00"/>
        <d v="2014-02-27T00:00:00"/>
        <d v="2014-03-22T00:00:00"/>
        <d v="2014-04-03T00:00:00"/>
        <d v="2014-04-04T00:00:00"/>
        <d v="2014-04-09T00:00:00"/>
        <d v="2014-04-10T00:00:00"/>
        <d v="2014-04-18T00:00:00"/>
        <d v="2014-04-30T00:00:00"/>
        <d v="2014-05-17T00:00:00"/>
        <d v="2014-05-22T00:00:00"/>
        <d v="2014-05-23T00:00:00"/>
        <d v="2014-05-24T00:00:00"/>
        <d v="2014-06-19T00:00:00"/>
        <d v="2014-06-30T00:00:00"/>
        <d v="2014-07-02T00:00:00"/>
        <d v="2014-07-03T00:00:00"/>
        <d v="2014-07-09T00:00:00"/>
        <d v="2014-07-10T00:00:00"/>
        <d v="2014-07-13T00:00:00"/>
        <d v="2014-07-14T00:00:00"/>
        <d v="2014-07-28T00:00:00"/>
        <d v="2014-07-29T00:00:00"/>
        <d v="2014-08-02T00:00:00"/>
        <d v="2014-08-05T00:00:00"/>
        <d v="2014-08-13T00:00:00"/>
        <d v="2014-08-22T00:00:00"/>
        <d v="2014-09-07T00:00:00"/>
        <d v="2014-09-11T00:00:00"/>
        <d v="2014-09-17T00:00:00"/>
        <d v="2014-09-21T00:00:00"/>
        <d v="2014-10-07T00:00:00"/>
        <d v="2014-10-16T00:00:00"/>
        <d v="2014-10-28T00:00:00"/>
        <d v="2014-10-29T00:00:00"/>
        <d v="2014-11-06T00:00:00"/>
        <d v="2014-11-21T00:00:00"/>
        <d v="2014-12-03T00:00:00"/>
        <d v="2014-12-05T00:00:00"/>
        <d v="2014-12-06T00:00:00"/>
        <d v="2014-12-13T00:00:00"/>
        <d v="2014-12-18T00:00:00"/>
        <d v="2014-12-19T00:00:00"/>
        <d v="2014-12-23T00:00:00"/>
        <d v="2015-01-10T00:00:00"/>
        <d v="2015-01-21T00:00:00"/>
        <d v="2015-01-31T00:00:00"/>
        <d v="2015-02-01T00:00:00"/>
        <d v="2015-02-02T00:00:00"/>
        <d v="2015-02-11T00:00:00"/>
        <d v="2015-02-17T00:00:00"/>
        <d v="2015-03-02T00:00:00"/>
        <d v="2015-03-13T00:00:00"/>
        <d v="2015-03-25T00:00:00"/>
        <d v="2015-03-26T00:00:00"/>
        <d v="2015-03-27T00:00:00"/>
        <d v="2015-03-28T00:00:00"/>
        <d v="2015-03-31T00:00:00"/>
        <d v="2015-04-15T00:00:00"/>
        <d v="2015-04-26T00:00:00"/>
        <d v="2015-04-27T00:00:00"/>
        <d v="2015-04-29T00:00:00"/>
        <d v="2015-05-20T00:00:00"/>
        <d v="2015-05-27T00:00:00"/>
        <d v="2015-06-23T00:00:00"/>
        <d v="2015-06-28T00:00:00"/>
        <d v="2015-07-10T00:00:00"/>
        <d v="2015-07-15T00:00:00"/>
        <d v="2015-07-24T00:00:00"/>
        <d v="2015-08-19T00:00:00"/>
        <d v="2015-08-20T00:00:00"/>
        <d v="2015-08-27T00:00:00"/>
        <d v="2015-09-02T00:00:00"/>
        <d v="2015-09-11T00:00:00"/>
        <d v="2015-09-19T00:00:00"/>
        <d v="2015-09-23T00:00:00"/>
        <d v="2015-09-25T00:00:00"/>
        <d v="2015-09-28T00:00:00"/>
        <d v="2015-09-30T00:00:00"/>
        <d v="2015-10-02T00:00:00"/>
        <d v="2015-10-08T00:00:00"/>
        <d v="2015-10-31T00:00:00"/>
        <d v="2015-11-04T00:00:00"/>
        <d v="2015-11-10T00:00:00"/>
        <d v="2015-11-23T00:00:00"/>
        <d v="2015-11-24T00:00:00"/>
        <d v="2015-12-03T00:00:00"/>
        <d v="2015-12-05T00:00:00"/>
        <d v="2015-12-06T00:00:00"/>
        <d v="2015-12-11T00:00:00"/>
        <d v="2015-12-16T00:00:00"/>
        <d v="2015-12-17T00:00:00"/>
        <d v="2015-12-22T00:00:00"/>
        <d v="2016-01-15T00:00:00"/>
        <d v="2016-01-17T00:00:00"/>
        <d v="2016-01-20T00:00:00"/>
        <d v="2016-01-22T00:00:00"/>
        <d v="2016-01-27T00:00:00"/>
        <d v="2016-01-29T00:00:00"/>
        <d v="2016-02-01T00:00:00"/>
        <d v="2016-02-05T00:00:00"/>
        <d v="2016-02-07T00:00:00"/>
        <d v="2016-02-10T00:00:00"/>
        <d v="2016-02-16T00:00:00"/>
        <d v="2016-02-17T00:00:00"/>
        <d v="2016-03-04T00:00:00"/>
        <d v="2016-03-09T00:00:00"/>
        <d v="2016-03-10T00:00:00"/>
        <d v="2016-03-13T00:00:00"/>
        <d v="2016-03-14T00:00:00"/>
        <d v="2016-03-18T00:00:00"/>
        <d v="2016-03-23T00:00:00"/>
        <d v="2016-03-24T00:00:00"/>
        <d v="2016-03-29T00:00:00"/>
        <d v="2016-03-31T00:00:00"/>
        <d v="2016-04-02T00:00:00"/>
        <d v="2016-04-05T00:00:00"/>
        <d v="2016-04-08T00:00:00"/>
        <d v="2016-04-25T00:00:00"/>
        <d v="2016-04-28T00:00:00"/>
        <d v="2016-05-06T00:00:00"/>
        <d v="2016-05-15T00:00:00"/>
        <d v="2016-05-24T00:00:00"/>
        <d v="2016-05-27T00:00:00"/>
        <d v="2016-05-29T00:00:00"/>
        <d v="2016-05-30T00:00:00"/>
        <d v="2016-06-04T00:00:00"/>
        <d v="2016-06-09T00:00:00"/>
        <d v="2016-06-11T00:00:00"/>
        <d v="2016-06-12T00:00:00"/>
        <d v="2016-06-15T00:00:00"/>
        <d v="2016-06-18T00:00:00"/>
        <d v="2016-06-19T00:00:00"/>
        <d v="2016-06-22T00:00:00"/>
        <d v="2016-06-24T00:00:00"/>
        <d v="2016-06-25T00:00:00"/>
        <d v="2016-06-29T00:00:00"/>
        <d v="2016-07-07T00:00:00"/>
        <d v="2016-07-16T00:00:00"/>
        <d v="2016-07-18T00:00:00"/>
        <d v="2016-07-28T00:00:00"/>
        <d v="2016-08-05T00:00:00"/>
        <d v="2016-08-09T00:00:00"/>
        <d v="2016-08-14T00:00:00"/>
        <d v="2016-08-15T00:00:00"/>
        <d v="2016-08-19T00:00:00"/>
        <d v="2016-08-24T00:00:00"/>
        <d v="2016-08-31T00:00:00"/>
        <d v="2016-09-01T00:00:00"/>
        <d v="2016-09-08T00:00:00"/>
        <d v="2016-09-13T00:00:00"/>
        <d v="2016-09-15T00:00:00"/>
        <d v="2016-09-16T00:00:00"/>
        <d v="2016-09-26T00:00:00"/>
        <d v="2016-10-05T00:00:00"/>
        <d v="2016-10-06T00:00:00"/>
        <d v="2016-10-16T00:00:00"/>
        <d v="2016-10-17T00:00:00"/>
        <d v="2016-10-19T00:00:00"/>
        <d v="2016-11-02T00:00:00"/>
        <d v="2016-11-03T00:00:00"/>
        <d v="2016-11-09T00:00:00"/>
        <d v="2016-11-11T00:00:00"/>
        <d v="2016-11-17T00:00:00"/>
        <d v="2016-11-19T00:00:00"/>
        <d v="2016-11-22T00:00:00"/>
        <d v="2016-12-01T00:00:00"/>
        <d v="2016-12-05T00:00:00"/>
        <d v="2016-12-07T00:00:00"/>
        <d v="2016-12-09T00:00:00"/>
        <d v="2016-12-10T00:00:00"/>
        <d v="2016-12-15T00:00:00"/>
        <d v="2016-12-18T00:00:00"/>
        <d v="2016-12-20T00:00:00"/>
        <d v="2016-12-21T00:00:00"/>
        <d v="2016-12-28T00:00:00"/>
        <d v="2017-01-05T00:00:00"/>
        <d v="2017-01-09T00:00:00"/>
        <d v="2017-01-14T00:00:00"/>
        <d v="2017-01-21T00:00:00"/>
        <d v="2017-01-24T00:00:00"/>
        <d v="2017-01-28T00:00:00"/>
        <d v="2017-02-14T00:00:00"/>
        <d v="2017-02-15T00:00:00"/>
        <d v="2017-02-19T00:00:00"/>
        <d v="2017-02-22T00:00:00"/>
        <d v="2017-03-01T00:00:00"/>
        <d v="2017-03-02T00:00:00"/>
        <d v="2017-03-07T00:00:00"/>
        <d v="2017-03-16T00:00:00"/>
        <d v="2017-03-17T00:00:00"/>
        <d v="2017-03-19T00:00:00"/>
        <d v="2017-03-30T00:00:00"/>
        <d v="2017-04-12T00:00:00"/>
        <d v="2017-04-18T00:00:00"/>
        <d v="2017-04-20T00:00:00"/>
        <d v="2017-05-01T00:00:00"/>
        <d v="2017-05-04T00:00:00"/>
        <d v="2017-05-05T00:00:00"/>
        <d v="2017-05-15T00:00:00"/>
        <d v="2017-05-18T00:00:00"/>
        <d v="2017-05-25T00:00:00"/>
        <d v="2017-06-01T00:00:00"/>
        <d v="2017-06-03T00:00:00"/>
        <d v="2017-06-05T00:00:00"/>
        <d v="2017-06-08T00:00:00"/>
        <d v="2017-06-14T00:00:00"/>
        <d v="2017-06-15T00:00:00"/>
        <d v="2017-06-18T00:00:00"/>
        <d v="2017-06-23T00:00:00"/>
        <d v="2017-06-25T00:00:00"/>
        <d v="2017-06-28T00:00:00"/>
        <d v="2017-07-02T00:00:00"/>
        <d v="2017-07-05T00:00:00"/>
        <d v="2017-07-14T00:00:00"/>
        <d v="2017-07-27T00:00:00"/>
        <d v="2017-07-28T00:00:00"/>
        <d v="2017-08-02T00:00:00"/>
        <d v="2017-08-12T00:00:00"/>
        <d v="2017-08-14T00:00:00"/>
        <d v="2017-08-16T00:00:00"/>
        <d v="2017-08-18T00:00:00"/>
        <d v="2017-08-19T00:00:00"/>
        <d v="2017-08-22T00:00:00"/>
        <d v="2017-08-24T00:00:00"/>
        <d v="2017-08-25T00:00:00"/>
        <d v="2017-08-31T00:00:00"/>
        <d v="2017-09-07T00:00:00"/>
        <d v="2017-09-11T00:00:00"/>
        <d v="2017-09-24T00:00:00"/>
        <d v="2017-09-28T00:00:00"/>
        <d v="2017-09-29T00:00:00"/>
        <d v="2017-10-09T00:00:00"/>
        <d v="2017-10-11T00:00:00"/>
        <d v="2017-10-13T00:00:00"/>
        <d v="2017-10-14T00:00:00"/>
        <d v="2017-10-15T00:00:00"/>
        <d v="2017-10-30T00:00:00"/>
        <d v="2017-10-31T00:00:00"/>
        <d v="2017-11-05T00:00:00"/>
        <d v="2017-11-08T00:00:00"/>
        <d v="2017-11-12T00:00:00"/>
        <d v="2017-11-14T00:00:00"/>
        <d v="2017-11-18T00:00:00"/>
        <d v="2017-11-21T00:00:00"/>
        <d v="2017-11-24T00:00:00"/>
        <d v="2017-11-28T00:00:00"/>
        <d v="2017-12-02T00:00:00"/>
        <d v="2017-12-03T00:00:00"/>
        <d v="2017-12-10T00:00:00"/>
        <d v="2017-12-12T00:00:00"/>
        <d v="2017-12-15T00:00:00"/>
        <d v="2017-12-17T00:00:00"/>
        <d v="2017-12-23T00:00:00"/>
        <d v="2017-12-25T00:00:00"/>
        <d v="2017-12-26T00:00:00"/>
        <d v="2018-01-08T00:00:00"/>
        <d v="2018-01-09T00:00:00"/>
        <d v="2018-01-11T00:00:00"/>
        <d v="2018-01-12T00:00:00"/>
        <d v="2018-01-13T00:00:00"/>
        <d v="2018-01-17T00:00:00"/>
        <d v="2018-01-19T00:00:00"/>
        <d v="2018-01-20T00:00:00"/>
        <d v="2018-01-21T00:00:00"/>
        <d v="2018-01-25T00:00:00"/>
        <d v="2018-01-31T00:00:00"/>
        <d v="2018-02-01T00:00:00"/>
        <d v="2018-02-02T00:00:00"/>
        <d v="2018-02-03T00:00:00"/>
        <d v="2018-02-06T00:00:00"/>
        <d v="2018-02-12T00:00:00"/>
        <d v="2018-02-13T00:00:00"/>
        <d v="2018-02-22T00:00:00"/>
        <d v="2018-02-27T00:00:00"/>
        <d v="2018-03-01T00:00:00"/>
        <d v="2018-03-06T00:00:00"/>
        <d v="2018-03-09T00:00:00"/>
        <d v="2018-03-17T00:00:00"/>
        <d v="2018-03-21T00:00:00"/>
        <d v="2018-03-29T00:00:00"/>
        <d v="2018-03-30T00:00:00"/>
        <d v="2018-03-31T00:00:00"/>
        <d v="2018-04-02T00:00:00"/>
        <d v="2018-04-05T00:00:00"/>
        <d v="2018-04-10T00:00:00"/>
        <d v="2018-04-11T00:00:00"/>
        <d v="2018-04-14T00:00:00"/>
        <d v="2018-04-18T00:00:00"/>
        <d v="2018-04-25T00:00:00"/>
        <d v="2018-04-26T00:00:00"/>
        <d v="2018-04-29T00:00:00"/>
        <d v="2018-05-03T00:00:00"/>
        <d v="2018-05-05T00:00:00"/>
        <d v="2018-05-08T00:00:00"/>
        <d v="2018-05-11T00:00:00"/>
        <d v="2018-05-20T00:00:00"/>
        <d v="2018-05-21T00:00:00"/>
        <d v="2018-05-22T00:00:00"/>
        <d v="2018-06-02T00:00:00"/>
        <d v="2018-06-04T00:00:00"/>
        <d v="2018-06-05T00:00:00"/>
        <d v="2018-06-06T00:00:00"/>
        <d v="2018-06-12T00:00:00"/>
        <d v="2018-06-16T00:00:00"/>
        <d v="2018-06-27T00:00:00"/>
        <d v="2018-06-29T00:00:00"/>
        <d v="2018-07-09T00:00:00"/>
        <d v="2018-07-18T00:00:00"/>
        <d v="2018-07-22T00:00:00"/>
        <d v="2018-07-25T00:00:00"/>
        <d v="2018-07-29T00:00:00"/>
        <d v="2018-07-31T00:00:00"/>
        <d v="2018-08-07T00:00:00"/>
        <d v="2018-08-12T00:00:00"/>
        <d v="2018-08-22T00:00:00"/>
        <d v="2018-08-24T00:00:00"/>
        <d v="2018-08-25T00:00:00"/>
        <d v="2018-09-07T00:00:00"/>
        <d v="2018-09-10T00:00:00"/>
        <d v="2018-09-15T00:00:00"/>
        <d v="2018-09-16T00:00:00"/>
        <d v="2018-09-19T00:00:00"/>
        <d v="2018-09-22T00:00:00"/>
        <d v="2018-09-25T00:00:00"/>
        <d v="2018-09-29T00:00:00"/>
        <d v="2018-10-08T00:00:00"/>
        <d v="2018-10-09T00:00:00"/>
        <d v="2018-10-11T00:00:00"/>
        <d v="2018-10-15T00:00:00"/>
        <d v="2018-10-17T00:00:00"/>
        <d v="2018-10-20T00:00:00"/>
        <d v="2018-10-24T00:00:00"/>
        <d v="2018-10-25T00:00:00"/>
        <d v="2018-10-27T00:00:00"/>
        <d v="2018-10-29T00:00:00"/>
        <d v="2018-11-01T00:00:00"/>
        <d v="2018-11-03T00:00:00"/>
        <d v="2018-11-07T00:00:00"/>
        <d v="2018-11-11T00:00:00"/>
        <d v="2018-11-14T00:00:00"/>
        <d v="2018-11-15T00:00:00"/>
        <d v="2018-11-16T00:00:00"/>
        <d v="2018-11-17T00:00:00"/>
        <d v="2018-11-18T00:00:00"/>
        <d v="2018-11-19T00:00:00"/>
        <d v="2018-11-21T00:00:00"/>
        <d v="2018-11-29T00:00:00"/>
        <d v="2018-11-30T00:00:00"/>
        <d v="2018-12-03T00:00:00"/>
        <d v="2018-12-04T00:00:00"/>
        <d v="2018-12-05T00:00:00"/>
        <d v="2018-12-07T00:00:00"/>
        <d v="2018-12-16T00:00:00"/>
        <d v="2018-12-19T00:00:00"/>
        <d v="2018-12-21T00:00:00"/>
        <d v="2018-12-23T00:00:00"/>
        <d v="2018-12-24T00:00:00"/>
        <d v="2018-12-27T00:00:00"/>
        <d v="2018-12-29T00:00:00"/>
        <d v="2019-01-10T00:00:00"/>
        <d v="2019-01-11T00:00:00"/>
        <d v="2019-01-15T00:00:00"/>
        <d v="2019-01-18T00:00:00"/>
        <d v="2019-01-19T00:00:00"/>
        <d v="2019-01-21T00:00:00"/>
        <d v="2019-01-23T00:00:00"/>
        <d v="2019-01-24T00:00:00"/>
        <d v="2019-02-05T00:00:00"/>
        <d v="2019-02-21T00:00:00"/>
        <d v="2019-02-22T00:00:00"/>
        <d v="2019-02-27T00:00:00"/>
        <d v="2019-03-02T00:00:00"/>
        <d v="2019-03-09T00:00:00"/>
        <d v="2019-03-14T00:00:00"/>
        <d v="2019-03-16T00:00:00"/>
        <d v="2019-03-22T00:00:00"/>
        <d v="2019-03-27T00:00:00"/>
        <d v="2019-03-28T00:00:00"/>
        <d v="2019-03-31T00:00:00"/>
        <d v="2019-04-01T00:00:00"/>
        <d v="2019-04-04T00:00:00"/>
        <d v="2019-04-11T00:00:00"/>
        <d v="2019-04-17T00:00:00"/>
        <d v="2019-04-20T00:00:00"/>
        <d v="2019-04-29T00:00:00"/>
        <d v="2019-05-02T00:00:00"/>
        <d v="2019-05-04T00:00:00"/>
        <d v="2019-05-05T00:00:00"/>
        <d v="2019-05-17T00:00:00"/>
        <d v="2019-05-22T00:00:00"/>
        <d v="2019-05-24T00:00:00"/>
        <d v="2019-05-27T00:00:00"/>
        <d v="2019-05-30T00:00:00"/>
        <d v="2019-06-05T00:00:00"/>
        <d v="2019-06-12T00:00:00"/>
        <d v="2019-06-20T00:00:00"/>
        <d v="2019-06-24T00:00:00"/>
        <d v="2019-06-25T00:00:00"/>
        <d v="2019-06-29T00:00:00"/>
        <d v="2019-07-05T00:00:00"/>
        <d v="2019-07-10T00:00:00"/>
        <d v="2019-07-11T00:00:00"/>
        <d v="2019-07-13T00:00:00"/>
        <d v="2019-07-20T00:00:00"/>
        <d v="2019-07-22T00:00:00"/>
        <d v="2019-07-25T00:00:00"/>
        <d v="2019-07-26T00:00:00"/>
        <d v="2019-07-30T00:00:00"/>
        <d v="2019-07-31T00:00:00"/>
        <d v="2019-08-05T00:00:00"/>
        <d v="2019-08-06T00:00:00"/>
        <d v="2019-08-08T00:00:00"/>
        <d v="2019-08-17T00:00:00"/>
        <d v="2019-08-19T00:00:00"/>
        <d v="2019-08-22T00:00:00"/>
        <d v="2019-08-29T00:00:00"/>
        <d v="2019-08-30T00:00:00"/>
        <d v="2019-09-12T00:00:00"/>
        <d v="2019-09-19T00:00:00"/>
        <d v="2019-09-22T00:00:00"/>
        <d v="2019-09-24T00:00:00"/>
        <d v="2019-09-25T00:00:00"/>
        <d v="2019-09-26T00:00:00"/>
        <d v="2019-10-04T00:00:00"/>
        <d v="2019-10-09T00:00:00"/>
        <d v="2019-10-11T00:00:00"/>
        <d v="2019-10-17T00:00:00"/>
        <d v="2019-10-26T00:00:00"/>
        <d v="2019-11-02T00:00:00"/>
        <d v="2019-11-03T00:00:00"/>
        <d v="2019-11-04T00:00:00"/>
        <d v="2019-11-11T00:00:00"/>
        <d v="2019-11-13T00:00:00"/>
        <d v="2019-11-17T00:00:00"/>
        <d v="2019-11-23T00:00:00"/>
        <d v="2019-11-25T00:00:00"/>
        <d v="2019-11-26T00:00:00"/>
        <d v="2019-11-27T00:00:00"/>
        <d v="2019-12-05T00:00:00"/>
        <d v="2019-12-06T00:00:00"/>
        <d v="2019-12-07T00:00:00"/>
        <d v="2019-12-11T00:00:00"/>
        <d v="2019-12-16T00:00:00"/>
        <d v="2019-12-17T00:00:00"/>
        <d v="2019-12-18T00:00:00"/>
        <d v="2019-12-20T00:00:00"/>
        <d v="2019-12-24T00:00:00"/>
        <d v="2019-12-26T00:00:00"/>
        <d v="2019-12-27T00:00:00"/>
        <d v="2020-01-07T00:00:00"/>
        <d v="2020-01-15T00:00:00"/>
        <d v="2020-01-16T00:00:00"/>
        <d v="2020-01-19T00:00:00"/>
        <d v="2020-01-29T00:00:00"/>
        <d v="2020-01-31T00:00:00"/>
        <d v="2020-02-06T00:00:00"/>
        <d v="2020-02-09T00:00:00"/>
        <d v="2020-02-10T00:00:00"/>
        <d v="2020-02-15T00:00:00"/>
        <d v="2020-02-17T00:00:00"/>
        <d v="2020-02-18T00:00:00"/>
        <d v="2020-02-19T00:00:00"/>
        <d v="2020-02-20T00:00:00"/>
        <d v="2020-03-07T00:00:00"/>
        <d v="2020-03-09T00:00:00"/>
        <d v="2020-03-16T00:00:00"/>
        <d v="2020-03-18T00:00:00"/>
        <d v="2020-03-21T00:00:00"/>
        <d v="2020-03-24T00:00:00"/>
        <d v="2020-03-26T00:00:00"/>
        <d v="2020-04-09T00:00:00"/>
        <d v="2020-04-22T00:00:00"/>
        <d v="2020-04-25T00:00:00"/>
        <d v="2020-05-05T00:00:00"/>
        <d v="2020-05-12T00:00:00"/>
        <d v="2020-05-17T00:00:00"/>
        <d v="2020-05-20T00:00:00"/>
        <d v="2020-05-22T00:00:00"/>
        <d v="2020-05-25T00:00:00"/>
        <d v="2020-05-29T00:00:00"/>
        <d v="2020-05-30T00:00:00"/>
        <d v="2020-05-31T00:00:00"/>
        <d v="2020-06-04T00:00:00"/>
        <d v="2020-06-10T00:00:00"/>
        <d v="2020-06-13T00:00:00"/>
        <d v="2020-06-17T00:00:00"/>
        <d v="2020-06-23T00:00:00"/>
        <d v="2020-06-30T00:00:00"/>
        <d v="2020-07-03T00:00:00"/>
        <d v="2020-07-04T00:00:00"/>
        <d v="2020-07-06T00:00:00"/>
        <d v="2020-07-09T00:00:00"/>
        <d v="2020-07-10T00:00:00"/>
        <d v="2020-07-15T00:00:00"/>
        <d v="2020-07-19T00:00:00"/>
        <d v="2020-07-20T00:00:00"/>
        <d v="2020-07-23T00:00:00"/>
        <d v="2020-07-25T00:00:00"/>
        <d v="2020-07-30T00:00:00"/>
        <d v="2020-08-04T00:00:00"/>
        <d v="2020-08-06T00:00:00"/>
        <d v="2020-08-07T00:00:00"/>
        <d v="2020-08-15T00:00:00"/>
        <d v="2020-08-18T00:00:00"/>
        <d v="2020-08-23T00:00:00"/>
        <d v="2020-08-30T00:00:00"/>
        <d v="2020-08-31T00:00:00"/>
        <d v="2020-09-03T00:00:00"/>
        <d v="2020-09-04T00:00:00"/>
        <d v="2020-09-07T00:00:00"/>
        <d v="2020-09-12T00:00:00"/>
        <d v="2020-09-15T00:00:00"/>
        <d v="2020-09-21T00:00:00"/>
        <d v="2020-09-27T00:00:00"/>
        <d v="2020-09-28T00:00:00"/>
        <d v="2020-10-03T00:00:00"/>
        <d v="2020-10-06T00:00:00"/>
        <d v="2020-10-11T00:00:00"/>
        <d v="2020-10-13T00:00:00"/>
        <d v="2020-10-14T00:00:00"/>
        <d v="2020-10-18T00:00:00"/>
        <d v="2020-10-24T00:00:00"/>
        <d v="2020-10-25T00:00:00"/>
        <d v="2020-10-26T00:00:00"/>
        <d v="2020-10-28T00:00:00"/>
        <d v="2020-11-05T00:00:00"/>
        <d v="2020-11-06T00:00:00"/>
        <d v="2020-11-07T00:00:00"/>
        <d v="2020-11-12T00:00:00"/>
        <d v="2020-11-13T00:00:00"/>
        <d v="2020-11-16T00:00:00"/>
        <d v="2020-11-17T00:00:00"/>
        <d v="2020-11-20T00:00:00"/>
        <d v="2020-11-21T00:00:00"/>
        <d v="2020-11-23T00:00:00"/>
        <d v="2020-11-25T00:00:00"/>
        <d v="2020-11-29T00:00:00"/>
        <d v="2020-12-02T00:00:00"/>
        <d v="2020-12-03T00:00:00"/>
        <d v="2020-12-06T00:00:00"/>
        <d v="2020-12-09T00:00:00"/>
        <d v="2020-12-11T00:00:00"/>
        <d v="2020-12-12T00:00:00"/>
        <d v="2020-12-13T00:00:00"/>
        <d v="2020-12-14T00:00:00"/>
        <d v="2020-12-15T00:00:00"/>
        <d v="2020-12-17T00:00:00"/>
        <d v="2020-12-18T00:00:00"/>
        <d v="2020-12-19T00:00:00"/>
        <d v="2020-12-22T00:00:00"/>
        <d v="2020-12-27T00:00:00"/>
        <d v="2020-12-29T00:00:00"/>
        <d v="2021-01-08T00:00:00"/>
        <d v="2021-01-14T00:00:00"/>
        <d v="2021-01-17T00:00:00"/>
        <d v="2021-01-19T00:00:00"/>
        <d v="2021-01-20T00:00:00"/>
        <d v="2021-01-24T00:00:00"/>
        <d v="2021-01-29T00:00:00"/>
        <d v="2021-02-01T00:00:00"/>
        <d v="2021-02-02T00:00:00"/>
        <d v="2021-02-04T00:00:00"/>
        <d v="2021-02-15T00:00:00"/>
        <d v="2021-02-16T00:00:00"/>
        <d v="2021-02-20T00:00:00"/>
        <d v="2021-02-24T00:00:00"/>
        <d v="2021-02-28T00:00:00"/>
        <d v="2021-03-03T00:00:00"/>
        <d v="2021-03-04T00:00:00"/>
        <d v="2021-03-11T00:00:00"/>
        <d v="2021-03-13T00:00:00"/>
        <d v="2021-03-14T00:00:00"/>
        <d v="2021-03-22T00:00:00"/>
        <d v="2021-03-24T00:00:00"/>
        <d v="2021-03-25T00:00:00"/>
        <d v="2021-03-30T00:00:00"/>
        <d v="2021-04-07T00:00:00"/>
        <d v="2021-04-08T00:00:00"/>
        <d v="2021-04-09T00:00:00"/>
        <d v="2021-04-14T00:00:00"/>
        <d v="2021-04-23T00:00:00"/>
        <d v="2021-04-25T00:00:00"/>
        <d v="2021-04-26T00:00:00"/>
        <d v="2021-04-27T00:00:00"/>
        <d v="2021-04-29T00:00:00"/>
        <d v="2021-04-30T00:00:00"/>
        <d v="2021-05-04T00:00:00"/>
        <d v="2021-05-05T00:00:00"/>
        <d v="2021-05-06T00:00:00"/>
        <d v="2021-05-09T00:00:00"/>
        <d v="2021-05-15T00:00:00"/>
        <d v="2021-05-18T00:00:00"/>
        <d v="2021-05-19T00:00:00"/>
        <d v="2021-05-22T00:00:00"/>
        <d v="2021-05-26T00:00:00"/>
        <d v="2021-05-28T00:00:00"/>
        <d v="2021-05-29T00:00:00"/>
        <d v="2021-06-02T00:00:00"/>
        <d v="2021-06-03T00:00:00"/>
        <d v="2021-06-06T00:00:00"/>
        <d v="2021-06-11T00:00:00"/>
        <d v="2021-06-13T00:00:00"/>
        <d v="2021-06-15T00:00:00"/>
        <d v="2021-06-17T00:00:00"/>
        <d v="2021-06-18T00:00:00"/>
        <d v="2021-06-25T00:00:00"/>
        <d v="2021-06-29T00:00:00"/>
        <d v="2021-06-30T00:00:00"/>
        <d v="2021-07-01T00:00:00"/>
        <d v="2021-07-03T00:00:00"/>
        <d v="2021-07-04T00:00:00"/>
        <d v="2021-07-06T00:00:00"/>
        <d v="2021-07-09T00:00:00"/>
        <d v="2021-07-11T00:00:00"/>
        <d v="2021-07-19T00:00:00"/>
        <d v="2021-07-20T00:00:00"/>
        <d v="2021-07-21T00:00:00"/>
        <d v="2021-07-29T00:00:00"/>
        <d v="2021-07-30T00:00:00"/>
        <d v="2021-08-03T00:00:00"/>
        <d v="2021-08-04T00:00:00"/>
        <d v="2021-08-05T00:00:00"/>
        <d v="2021-08-10T00:00:00"/>
        <d v="2021-08-12T00:00:00"/>
        <d v="2021-08-17T00:00:00"/>
        <d v="2021-08-18T00:00:00"/>
        <d v="2021-08-21T00:00:00"/>
        <d v="2021-08-24T00:00:00"/>
        <d v="2021-08-26T00:00:00"/>
        <d v="2021-08-28T00:00:00"/>
        <d v="2021-08-29T00:00:00"/>
        <d v="2021-09-03T00:00:00"/>
        <d v="2021-09-07T00:00:00"/>
        <d v="2021-09-09T00:00:00"/>
        <d v="2021-09-14T00:00:00"/>
        <d v="2021-09-16T00:00:00"/>
        <d v="2021-09-20T00:00:00"/>
        <d v="2021-09-27T00:00:00"/>
        <d v="2021-10-05T00:00:00"/>
        <d v="2021-10-13T00:00:00"/>
        <d v="2021-10-14T00:00:00"/>
        <d v="2021-10-15T00:00:00"/>
        <d v="2021-10-16T00:00:00"/>
        <d v="2021-10-21T00:00:00"/>
        <d v="2021-10-24T00:00:00"/>
        <d v="2021-10-26T00:00:00"/>
        <d v="2021-10-27T00:00:00"/>
        <d v="2021-10-28T00:00:00"/>
        <d v="2021-11-03T00:00:00"/>
        <d v="2021-11-05T00:00:00"/>
        <d v="2021-11-06T00:00:00"/>
        <d v="2021-11-09T00:00:00"/>
        <d v="2021-11-11T00:00:00"/>
        <d v="2021-11-13T00:00:00"/>
        <d v="2021-11-16T00:00:00"/>
        <d v="2021-11-18T00:00:00"/>
        <d v="2021-11-20T00:00:00"/>
        <d v="2021-11-22T00:00:00"/>
        <d v="2021-11-24T00:00:00"/>
        <d v="2021-11-25T00:00:00"/>
        <d v="2021-11-26T00:00:00"/>
        <d v="2021-12-02T00:00:00"/>
        <d v="2021-12-05T00:00:00"/>
        <d v="2021-12-07T00:00:00"/>
        <d v="2021-12-08T00:00:00"/>
        <d v="2021-12-09T00:00:00"/>
        <d v="2021-12-10T00:00:00"/>
        <d v="2021-12-11T00:00:00"/>
        <d v="2021-12-13T00:00:00"/>
        <d v="2021-12-15T00:00:00"/>
        <d v="2021-12-18T00:00:00"/>
        <d v="2021-12-19T00:00:00"/>
        <d v="2021-12-21T00:00:00"/>
        <d v="2021-12-22T00:00:00"/>
        <d v="2021-12-23T00:00:00"/>
        <d v="2021-12-25T00:00:00"/>
        <d v="2021-12-26T00:00:00"/>
        <d v="2021-12-27T00:00:00"/>
        <d v="2021-12-29T00:00:00"/>
        <d v="2021-12-30T00:00:00"/>
        <d v="2022-01-06T00:00:00"/>
        <d v="2022-01-13T00:00:00"/>
        <d v="2022-01-17T00:00:00"/>
        <d v="2022-01-19T00:00:00"/>
        <d v="2022-01-21T00:00:00"/>
        <d v="2022-01-25T00:00:00"/>
        <d v="2022-01-31T00:00:00"/>
        <d v="2022-02-02T00:00:00"/>
        <d v="2022-02-03T00:00:00"/>
        <d v="2022-02-05T00:00:00"/>
        <d v="2022-02-10T00:00:00"/>
        <d v="2022-02-14T00:00:00"/>
        <d v="2022-02-15T00:00:00"/>
        <d v="2022-02-19T00:00:00"/>
        <d v="2022-02-21T00:00:00"/>
        <d v="2022-02-25T00:00:00"/>
        <d v="2022-02-26T00:00:00"/>
        <d v="2022-02-27T00:00:00"/>
        <d v="2022-02-28T00:00:00"/>
        <d v="2022-03-01T00:00:00"/>
        <d v="2022-03-03T00:00:00"/>
        <d v="2022-03-05T00:00:00"/>
        <d v="2022-03-08T00:00:00"/>
        <d v="2022-03-09T00:00:00"/>
        <d v="2022-03-15T00:00:00"/>
        <d v="2022-03-17T00:00:00"/>
        <d v="2022-03-18T00:00:00"/>
        <d v="2022-03-19T00:00:00"/>
        <d v="2022-03-22T00:00:00"/>
        <d v="2022-03-29T00:00:00"/>
        <d v="2022-03-30T00:00:00"/>
        <d v="2022-03-31T00:00:00"/>
        <d v="2022-04-01T00:00:00"/>
        <d v="2022-04-02T00:00:00"/>
        <d v="2022-04-06T00:00:00"/>
        <d v="2022-04-07T00:00:00"/>
        <d v="2022-04-08T00:00:00"/>
        <d v="2022-04-15T00:00:00"/>
        <d v="2022-04-17T00:00:00"/>
        <d v="2022-04-21T00:00:00"/>
        <d v="2022-04-27T00:00:00"/>
        <d v="2022-04-29T00:00:00"/>
        <d v="2022-04-30T00:00:00"/>
        <d v="2022-05-02T00:00:00"/>
        <d v="2022-05-05T00:00:00"/>
        <d v="2022-05-06T00:00:00"/>
        <d v="2022-05-09T00:00:00"/>
        <d v="2022-05-13T00:00:00"/>
        <d v="2022-05-14T00:00:00"/>
        <d v="2022-05-18T00:00:00"/>
        <d v="2022-05-19T00:00:00"/>
        <d v="2022-05-20T00:00:00"/>
        <d v="2022-05-25T00:00:00"/>
        <d v="2022-06-02T00:00:00"/>
        <d v="2022-06-03T00:00:00"/>
        <d v="2022-06-04T00:00:00"/>
        <d v="2022-06-05T00:00:00"/>
        <d v="2022-06-08T00:00:00"/>
        <d v="2022-06-17T00:00:00"/>
        <d v="2022-06-18T00:00:00"/>
        <d v="2022-06-19T00:00:00"/>
        <d v="2022-06-21T00:00:00"/>
        <d v="2022-06-22T00:00:00"/>
        <d v="2022-06-23T00:00:00"/>
        <d v="2022-06-27T00:00:00"/>
        <d v="2022-06-28T00:00:00"/>
        <d v="2022-06-29T00:00:00"/>
        <d v="2022-06-30T00:00:00"/>
        <d v="2022-07-01T00:00:00"/>
        <d v="2022-07-02T00:00:00"/>
        <d v="2022-07-07T00:00:00"/>
        <d v="2022-07-11T00:00:00"/>
        <d v="2022-07-12T00:00:00"/>
        <d v="2022-07-13T00:00:00"/>
        <d v="2022-07-15T00:00:00"/>
        <d v="2022-07-17T00:00:00"/>
        <d v="2022-07-22T00:00:00"/>
        <d v="2022-07-24T00:00:00"/>
        <d v="2022-07-27T00:00:00"/>
        <d v="2022-07-29T00:00:00"/>
      </sharedItems>
      <fieldGroup par="15" base="2">
        <rangePr groupBy="months" startDate="1957-10-04T00:00:00" endDate="2022-07-30T00:00:00"/>
        <groupItems count="14">
          <s v="&lt;10/4/195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30/2022"/>
        </groupItems>
      </fieldGroup>
    </cacheField>
    <cacheField name="Time" numFmtId="164">
      <sharedItems containsNonDate="0" containsDate="1" containsString="0" containsBlank="1" minDate="1899-12-30T00:00:00" maxDate="1899-12-30T23:59:00" count="1301">
        <d v="1899-12-30T19:28:00"/>
        <d v="1899-12-30T02:30:00"/>
        <d v="1899-12-30T16:44:00"/>
        <d v="1899-12-30T03:48:00"/>
        <d v="1899-12-30T07:33:00"/>
        <d v="1899-12-30T18:27:00"/>
        <d v="1899-12-30T12:15:00"/>
        <d v="1899-12-30T17:38:00"/>
        <d v="1899-12-30T09:01:00"/>
        <d v="1899-12-30T02:53:00"/>
        <d v="1899-12-30T07:12:00"/>
        <d v="1899-12-30T03:46:00"/>
        <d v="1899-12-30T05:00:00"/>
        <m/>
        <d v="1899-12-30T15:00:00"/>
        <d v="1899-12-30T12:18:00"/>
        <d v="1899-12-30T06:17:00"/>
        <d v="1899-12-30T07:40:00"/>
        <d v="1899-12-30T15:38:00"/>
        <d v="1899-12-30T08:42:00"/>
        <d v="1899-12-30T21:41:00"/>
        <d v="1899-12-30T03:21:00"/>
        <d v="1899-12-30T07:30:00"/>
        <d v="1899-12-30T18:18:00"/>
        <d v="1899-12-30T05:44:00"/>
        <d v="1899-12-30T23:02:00"/>
        <d v="1899-12-30T16:41:00"/>
        <d v="1899-12-30T15:55:00"/>
        <d v="1899-12-30T21:49:00"/>
        <d v="1899-12-30T21:18:00"/>
        <d v="1899-12-30T02:49:00"/>
        <d v="1899-12-30T20:09:00"/>
        <d v="1899-12-30T08:08:00"/>
        <d v="1899-12-30T20:16:00"/>
        <d v="1899-12-30T22:47:00"/>
        <d v="1899-12-30T14:24:00"/>
        <d v="1899-12-30T19:00:00"/>
        <d v="1899-12-30T19:24:00"/>
        <d v="1899-12-30T08:19:00"/>
        <d v="1899-12-30T06:39:00"/>
        <d v="1899-12-30T14:34:00"/>
        <d v="1899-12-30T05:20:00"/>
        <d v="1899-12-30T00:43:00"/>
        <d v="1899-12-30T20:28:00"/>
        <d v="1899-12-30T19:25:00"/>
        <d v="1899-12-30T07:26:00"/>
        <d v="1899-12-30T18:51:00"/>
        <d v="1899-12-30T20:15:00"/>
        <d v="1899-12-30T17:25:00"/>
        <d v="1899-12-30T13:00:00"/>
        <d v="1899-12-30T11:40:00"/>
        <d v="1899-12-30T12:02:00"/>
        <d v="1899-12-30T15:06:00"/>
        <d v="1899-12-30T20:30:00"/>
        <d v="1899-12-30T09:16:00"/>
        <d v="1899-12-30T00:00:00"/>
        <d v="1899-12-30T17:36:00"/>
        <d v="1899-12-30T05:54:00"/>
        <d v="1899-12-30T22:00:00"/>
        <d v="1899-12-30T09:31:00"/>
        <d v="1899-12-30T13:13:00"/>
        <d v="1899-12-30T20:37:00"/>
        <d v="1899-12-30T09:39:00"/>
        <d v="1899-12-30T19:57:00"/>
        <d v="1899-12-30T19:58:00"/>
        <d v="1899-12-30T08:44:00"/>
        <d v="1899-12-30T22:14:00"/>
        <d v="1899-12-30T15:13:00"/>
        <d v="1899-12-30T17:50:00"/>
        <d v="1899-12-30T14:27:00"/>
        <d v="1899-12-30T20:33:00"/>
        <d v="1899-12-30T13:51:00"/>
        <d v="1899-12-30T20:26:00"/>
        <d v="1899-12-30T20:43:00"/>
        <d v="1899-12-30T14:00:00"/>
        <d v="1899-12-30T11:13:00"/>
        <d v="1899-12-30T19:50:00"/>
        <d v="1899-12-30T21:14:00"/>
        <d v="1899-12-30T20:20:00"/>
        <d v="1899-12-30T09:10:00"/>
        <d v="1899-12-30T16:15:00"/>
        <d v="1899-12-30T20:32:00"/>
        <d v="1899-12-30T07:45:00"/>
        <d v="1899-12-30T16:55:00"/>
        <d v="1899-12-30T20:21:00"/>
        <d v="1899-12-30T01:18:00"/>
        <d v="1899-12-30T00:34:00"/>
        <d v="1899-12-30T13:05:00"/>
        <d v="1899-12-30T20:25:00"/>
        <d v="1899-12-30T22:58:00"/>
        <d v="1899-12-30T14:12:00"/>
        <d v="1899-12-30T03:45:00"/>
        <d v="1899-12-30T06:29:00"/>
        <d v="1899-12-30T17:30:00"/>
        <d v="1899-12-30T15:17:00"/>
        <d v="1899-12-30T20:34:00"/>
        <d v="1899-12-30T19:21:00"/>
        <d v="1899-12-30T06:07:00"/>
        <d v="1899-12-30T21:16:00"/>
        <d v="1899-12-30T04:22:00"/>
        <d v="1899-12-30T17:09:00"/>
        <d v="1899-12-30T23:29:00"/>
        <d v="1899-12-30T10:25:00"/>
        <d v="1899-12-30T15:11:00"/>
        <d v="1899-12-30T12:36:00"/>
        <d v="1899-12-30T22:35:00"/>
        <d v="1899-12-30T00:01:00"/>
        <d v="1899-12-30T06:00:00"/>
        <d v="1899-12-30T10:04:00"/>
        <d v="1899-12-30T18:29:00"/>
        <d v="1899-12-30T20:00:00"/>
        <d v="1899-12-30T19:59:00"/>
        <d v="1899-12-30T14:04:00"/>
        <d v="1899-12-30T21:00:00"/>
        <d v="1899-12-30T19:22:00"/>
        <d v="1899-12-30T13:53:00"/>
        <d v="1899-12-30T19:23:00"/>
        <d v="1899-12-30T16:30:00"/>
        <d v="1899-12-30T15:32:00"/>
        <d v="1899-12-30T21:23:00"/>
        <d v="1899-12-30T22:26:00"/>
        <d v="1899-12-30T08:12:00"/>
        <d v="1899-12-30T20:45:00"/>
        <d v="1899-12-30T15:08:00"/>
        <d v="1899-12-30T20:40:00"/>
        <d v="1899-12-30T12:30:00"/>
        <d v="1899-12-30T19:12:00"/>
        <d v="1899-12-30T09:30:00"/>
        <d v="1899-12-30T12:43:00"/>
        <d v="1899-12-30T14:47:00"/>
        <d v="1899-12-30T18:44:00"/>
        <d v="1899-12-30T19:39:00"/>
        <d v="1899-12-30T16:06:00"/>
        <d v="1899-12-30T22:10:00"/>
        <d v="1899-12-30T11:59:00"/>
        <d v="1899-12-30T17:15:00"/>
        <d v="1899-12-30T15:04:00"/>
        <d v="1899-12-30T00:54:00"/>
        <d v="1899-12-30T20:50:00"/>
        <d v="1899-12-30T04:00:00"/>
        <d v="1899-12-30T10:02:00"/>
        <d v="1899-12-30T10:49:00"/>
        <d v="1899-12-30T18:00:00"/>
        <d v="1899-12-30T18:56:00"/>
        <d v="1899-12-30T00:30:00"/>
        <d v="1899-12-30T19:49:00"/>
        <d v="1899-12-30T12:06:00"/>
        <d v="1899-12-30T19:36:00"/>
        <d v="1899-12-30T12:45:00"/>
        <d v="1899-12-30T03:00:00"/>
        <d v="1899-12-30T01:00:00"/>
        <d v="1899-12-30T09:37:00"/>
        <d v="1899-12-30T00:31:00"/>
        <d v="1899-12-30T18:14:00"/>
        <d v="1899-12-30T12:19:00"/>
        <d v="1899-12-30T01:09:00"/>
        <d v="1899-12-30T16:00:00"/>
        <d v="1899-12-30T08:35:00"/>
        <d v="1899-12-30T00:56:00"/>
        <d v="1899-12-30T09:21:00"/>
        <d v="1899-12-30T09:18:00"/>
        <d v="1899-12-30T00:17:00"/>
        <d v="1899-12-30T17:59:00"/>
        <d v="1899-12-30T08:30:00"/>
        <d v="1899-12-30T08:02:00"/>
        <d v="1899-12-30T11:44:00"/>
        <d v="1899-12-30T02:56:00"/>
        <d v="1899-12-30T06:53:00"/>
        <d v="1899-12-30T02:12:00"/>
        <d v="1899-12-30T20:39:00"/>
        <d v="1899-12-30T00:59:00"/>
        <d v="1899-12-30T23:46:00"/>
        <d v="1899-12-30T08:53:00"/>
        <d v="1899-12-30T09:40:00"/>
        <d v="1899-12-30T06:05:00"/>
        <d v="1899-12-30T23:34:00"/>
        <d v="1899-12-30T22:11:00"/>
        <d v="1899-12-30T09:13:00"/>
        <d v="1899-12-30T18:35:00"/>
        <d v="1899-12-30T09:00:00"/>
        <d v="1899-12-30T16:59:00"/>
        <d v="1899-12-30T17:55:00"/>
        <d v="1899-12-30T07:00:00"/>
        <d v="1899-12-30T16:14:00"/>
        <d v="1899-12-30T23:15:00"/>
        <d v="1899-12-30T15:35:00"/>
        <d v="1899-12-30T22:04:00"/>
        <d v="1899-12-30T20:17:00"/>
        <d v="1899-12-30T22:01:00"/>
        <d v="1899-12-30T21:30:00"/>
        <d v="1899-12-30T04:07:00"/>
        <d v="1899-12-30T23:30:00"/>
        <d v="1899-12-30T21:26:00"/>
        <d v="1899-12-30T14:33:00"/>
        <d v="1899-12-30T20:36:00"/>
        <d v="1899-12-30T01:25:00"/>
        <d v="1899-12-30T09:24:00"/>
        <d v="1899-12-30T08:49:00"/>
        <d v="1899-12-30T09:29:00"/>
        <d v="1899-12-30T16:33:00"/>
        <d v="1899-12-30T08:04:00"/>
        <d v="1899-12-30T03:01:00"/>
        <d v="1899-12-30T11:00:00"/>
        <d v="1899-12-30T20:06:00"/>
        <d v="1899-12-30T13:04:00"/>
        <d v="1899-12-30T10:34:00"/>
        <d v="1899-12-30T11:58:00"/>
        <d v="1899-12-30T01:49:00"/>
        <d v="1899-12-30T21:19:00"/>
        <d v="1899-12-30T10:03:00"/>
        <d v="1899-12-30T20:46:00"/>
        <d v="1899-12-30T03:51:00"/>
        <d v="1899-12-30T19:30:00"/>
        <d v="1899-12-30T11:17:00"/>
        <d v="1899-12-30T02:37:00"/>
        <d v="1899-12-30T04:30:00"/>
        <d v="1899-12-30T18:59:00"/>
        <d v="1899-12-30T08:56:00"/>
        <d v="1899-12-30T06:23:00"/>
        <d v="1899-12-30T19:03:00"/>
        <d v="1899-12-30T09:19:00"/>
        <d v="1899-12-30T14:15:00"/>
        <d v="1899-12-30T21:45:00"/>
        <d v="1899-12-30T09:28:00"/>
        <d v="1899-12-30T18:49:00"/>
        <d v="1899-12-30T16:25:00"/>
        <d v="1899-12-30T09:45:00"/>
        <d v="1899-12-30T15:49:00"/>
        <d v="1899-12-30T05:47:00"/>
        <d v="1899-12-30T13:26:00"/>
        <d v="1899-12-30T20:14:00"/>
        <d v="1899-12-30T15:07:00"/>
        <d v="1899-12-30T08:15:00"/>
        <d v="1899-12-30T03:24:00"/>
        <d v="1899-12-30T02:42:00"/>
        <d v="1899-12-30T16:01:00"/>
        <d v="1899-12-30T16:19:00"/>
        <d v="1899-12-30T10:21:00"/>
        <d v="1899-12-30T09:42:00"/>
        <d v="1899-12-30T17:07:00"/>
        <d v="1899-12-30T10:00:00"/>
        <d v="1899-12-30T11:27:00"/>
        <d v="1899-12-30T16:50:00"/>
        <d v="1899-12-30T03:36:00"/>
        <d v="1899-12-30T09:15:00"/>
        <d v="1899-12-30T07:21:00"/>
        <d v="1899-12-30T11:02:00"/>
        <d v="1899-12-30T01:23:00"/>
        <d v="1899-12-30T16:22:00"/>
        <d v="1899-12-30T13:10:00"/>
        <d v="1899-12-30T12:04:00"/>
        <d v="1899-12-30T18:30:00"/>
        <d v="1899-12-30T05:16:00"/>
        <d v="1899-12-30T10:40:00"/>
        <d v="1899-12-30T14:22:00"/>
        <d v="1899-12-30T13:12:00"/>
        <d v="1899-12-30T18:57:00"/>
        <d v="1899-12-30T16:52:00"/>
        <d v="1899-12-30T14:25:00"/>
        <d v="1899-12-30T09:36:00"/>
        <d v="1899-12-30T15:19:00"/>
        <d v="1899-12-30T12:00:00"/>
        <d v="1899-12-30T14:37:00"/>
        <d v="1899-12-30T17:05:00"/>
        <d v="1899-12-30T06:30:00"/>
        <d v="1899-12-30T05:01:00"/>
        <d v="1899-12-30T13:25:00"/>
        <d v="1899-12-30T08:59:00"/>
        <d v="1899-12-30T21:37:00"/>
        <d v="1899-12-30T21:25:00"/>
        <d v="1899-12-30T09:50:00"/>
        <d v="1899-12-30T01:55:00"/>
        <d v="1899-12-30T07:35:00"/>
        <d v="1899-12-30T10:50:00"/>
        <d v="1899-12-30T02:54:00"/>
        <d v="1899-12-30T15:15:00"/>
        <d v="1899-12-30T07:41:00"/>
        <d v="1899-12-30T09:43:00"/>
        <d v="1899-12-30T03:31:00"/>
        <d v="1899-12-30T11:16:00"/>
        <d v="1899-12-30T14:38:00"/>
        <d v="1899-12-30T08:27:00"/>
        <d v="1899-12-30T04:33:00"/>
        <d v="1899-12-30T14:31:00"/>
        <d v="1899-12-30T10:56:00"/>
        <d v="1899-12-30T13:59:00"/>
        <d v="1899-12-30T10:10:00"/>
        <d v="1899-12-30T07:59:00"/>
        <d v="1899-12-30T19:20:00"/>
        <d v="1899-12-30T07:55:00"/>
        <d v="1899-12-30T09:07:00"/>
        <d v="1899-12-30T17:23:00"/>
        <d v="1899-12-30T08:14:00"/>
        <d v="1899-12-30T12:29:00"/>
        <d v="1899-12-30T05:31:00"/>
        <d v="1899-12-30T19:26:00"/>
        <d v="1899-12-30T05:02:00"/>
        <d v="1899-12-30T04:19:00"/>
        <d v="1899-12-30T12:14:00"/>
        <d v="1899-12-30T08:20:00"/>
        <d v="1899-12-30T10:46:00"/>
        <d v="1899-12-30T08:10:00"/>
        <d v="1899-12-30T13:37:00"/>
        <d v="1899-12-30T02:20:00"/>
        <d v="1899-12-30T06:14:00"/>
        <d v="1899-12-30T22:24:00"/>
        <d v="1899-12-30T20:10:00"/>
        <d v="1899-12-30T12:28:00"/>
        <d v="1899-12-30T11:45:00"/>
        <d v="1899-12-30T08:40:00"/>
        <d v="1899-12-30T16:12:00"/>
        <d v="1899-12-30T11:03:00"/>
        <d v="1899-12-30T10:28:00"/>
        <d v="1899-12-30T14:39:00"/>
        <d v="1899-12-30T07:20:00"/>
        <d v="1899-12-30T09:20:00"/>
        <d v="1899-12-30T10:48:00"/>
        <d v="1899-12-30T19:35:00"/>
        <d v="1899-12-30T07:10:00"/>
        <d v="1899-12-30T10:58:00"/>
        <d v="1899-12-30T14:10:00"/>
        <d v="1899-12-30T05:30:00"/>
        <d v="1899-12-30T14:41:00"/>
        <d v="1899-12-30T13:39:00"/>
        <d v="1899-12-30T02:48:00"/>
        <d v="1899-12-30T10:18:00"/>
        <d v="1899-12-30T14:53:00"/>
        <d v="1899-12-30T12:57:00"/>
        <d v="1899-12-30T17:57:00"/>
        <d v="1899-12-30T02:10:00"/>
        <d v="1899-12-30T22:20:00"/>
        <d v="1899-12-30T08:58:00"/>
        <d v="1899-12-30T18:43:00"/>
        <d v="1899-12-30T11:29:00"/>
        <d v="1899-12-30T08:09:00"/>
        <d v="1899-12-30T14:42:00"/>
        <d v="1899-12-30T12:32:00"/>
        <d v="1899-12-30T19:15:00"/>
        <d v="1899-12-30T12:13:00"/>
        <d v="1899-12-30T07:50:00"/>
        <d v="1899-12-30T08:46:00"/>
        <d v="1899-12-30T08:38:00"/>
        <d v="1899-12-30T11:12:00"/>
        <d v="1899-12-30T00:45:00"/>
        <d v="1899-12-30T20:23:00"/>
        <d v="1899-12-30T13:50:00"/>
        <d v="1899-12-30T23:21:00"/>
        <d v="1899-12-30T19:08:00"/>
        <d v="1899-12-30T09:51:00"/>
        <d v="1899-12-30T08:00:00"/>
        <d v="1899-12-30T21:09:00"/>
        <d v="1899-12-30T21:10:00"/>
        <d v="1899-12-30T12:01:00"/>
        <d v="1899-12-30T10:17:00"/>
        <d v="1899-12-30T13:11:00"/>
        <d v="1899-12-30T14:19:00"/>
        <d v="1899-12-30T12:39:00"/>
        <d v="1899-12-30T13:55:00"/>
        <d v="1899-12-30T23:31:00"/>
        <d v="1899-12-30T01:17:00"/>
        <d v="1899-12-30T13:20:00"/>
        <d v="1899-12-30T08:39:00"/>
        <d v="1899-12-30T10:19:00"/>
        <d v="1899-12-30T10:06:00"/>
        <d v="1899-12-30T19:55:00"/>
        <d v="1899-12-30T08:45:00"/>
        <d v="1899-12-30T06:44:00"/>
        <d v="1899-12-30T11:30:00"/>
        <d v="1899-12-30T12:10:00"/>
        <d v="1899-12-30T10:07:00"/>
        <d v="1899-12-30T12:44:00"/>
        <d v="1899-12-30T14:05:00"/>
        <d v="1899-12-30T11:50:00"/>
        <d v="1899-12-30T06:59:00"/>
        <d v="1899-12-30T03:23:00"/>
        <d v="1899-12-30T10:51:00"/>
        <d v="1899-12-30T07:05:00"/>
        <d v="1899-12-30T00:35:00"/>
        <d v="1899-12-30T12:50:00"/>
        <d v="1899-12-30T10:01:00"/>
        <d v="1899-12-30T22:25:00"/>
        <d v="1899-12-30T10:30:00"/>
        <d v="1899-12-30T21:44:00"/>
        <d v="1899-12-30T16:05:00"/>
        <d v="1899-12-30T22:50:00"/>
        <d v="1899-12-30T18:07:00"/>
        <d v="1899-12-30T05:03:00"/>
        <d v="1899-12-30T02:39:00"/>
        <d v="1899-12-30T18:06:00"/>
        <d v="1899-12-30T06:01:00"/>
        <d v="1899-12-30T04:43:00"/>
        <d v="1899-12-30T02:36:00"/>
        <d v="1899-12-30T13:15:00"/>
        <d v="1899-12-30T05:59:00"/>
        <d v="1899-12-30T11:53:00"/>
        <d v="1899-12-30T16:45:00"/>
        <d v="1899-12-30T22:33:00"/>
        <d v="1899-12-30T05:45:00"/>
        <d v="1899-12-30T17:02:00"/>
        <d v="1899-12-30T04:59:00"/>
        <d v="1899-12-30T07:57:00"/>
        <d v="1899-12-30T17:00:00"/>
        <d v="1899-12-30T06:06:00"/>
        <d v="1899-12-30T14:45:00"/>
        <d v="1899-12-30T18:28:00"/>
        <d v="1899-12-30T10:20:00"/>
        <d v="1899-12-30T21:11:00"/>
        <d v="1899-12-30T13:30:00"/>
        <d v="1899-12-30T22:49:00"/>
        <d v="1899-12-30T02:21:00"/>
        <d v="1899-12-30T11:20:00"/>
        <d v="1899-12-30T23:37:00"/>
        <d v="1899-12-30T07:39:00"/>
        <d v="1899-12-30T14:29:00"/>
        <d v="1899-12-30T19:07:00"/>
        <d v="1899-12-30T18:45:00"/>
        <d v="1899-12-30T11:28:00"/>
        <d v="1899-12-30T19:04:00"/>
        <d v="1899-12-30T22:48:00"/>
        <d v="1899-12-30T10:43:00"/>
        <d v="1899-12-30T13:06:00"/>
        <d v="1899-12-30T09:34:00"/>
        <d v="1899-12-30T09:59:00"/>
        <d v="1899-12-30T10:09:00"/>
        <d v="1899-12-30T11:26:00"/>
        <d v="1899-12-30T22:29:00"/>
        <d v="1899-12-30T04:20:00"/>
        <d v="1899-12-30T23:01:00"/>
        <d v="1899-12-30T04:42:00"/>
        <d v="1899-12-30T13:57:00"/>
        <d v="1899-12-30T07:04:00"/>
        <d v="1899-12-30T20:29:00"/>
        <d v="1899-12-30T06:45:00"/>
        <d v="1899-12-30T17:31:00"/>
        <d v="1899-12-30T21:29:00"/>
        <d v="1899-12-30T13:14:00"/>
        <d v="1899-12-30T14:03:00"/>
        <d v="1899-12-30T15:25:00"/>
        <d v="1899-12-30T11:08:00"/>
        <d v="1899-12-30T20:57:00"/>
        <d v="1899-12-30T12:59:00"/>
        <d v="1899-12-30T21:42:00"/>
        <d v="1899-12-30T07:37:00"/>
        <d v="1899-12-30T13:35:00"/>
        <d v="1899-12-30T00:32:00"/>
        <d v="1899-12-30T12:05:00"/>
        <d v="1899-12-30T15:02:00"/>
        <d v="1899-12-30T04:02:00"/>
        <d v="1899-12-30T08:34:00"/>
        <d v="1899-12-30T09:14:00"/>
        <d v="1899-12-30T00:27:00"/>
        <d v="1899-12-30T19:10:00"/>
        <d v="1899-12-30T19:11:00"/>
        <d v="1899-12-30T09:47:00"/>
        <d v="1899-12-30T12:40:00"/>
        <d v="1899-12-30T14:52:00"/>
        <d v="1899-12-30T08:25:00"/>
        <d v="1899-12-30T05:09:00"/>
        <d v="1899-12-30T23:55:00"/>
        <d v="1899-12-30T12:51:00"/>
        <d v="1899-12-30T06:28:00"/>
        <d v="1899-12-30T05:51:00"/>
        <d v="1899-12-30T04:14:00"/>
        <d v="1899-12-30T11:14:00"/>
        <d v="1899-12-30T12:11:00"/>
        <d v="1899-12-30T06:48:00"/>
        <d v="1899-12-30T01:29:00"/>
        <d v="1899-12-30T16:40:00"/>
        <d v="1899-12-30T07:47:00"/>
        <d v="1899-12-30T22:22:00"/>
        <d v="1899-12-30T10:33:00"/>
        <d v="1899-12-30T09:55:00"/>
        <d v="1899-12-30T16:49:00"/>
        <d v="1899-12-30T23:59:00"/>
        <d v="1899-12-30T06:50:00"/>
        <d v="1899-12-30T08:06:00"/>
        <d v="1899-12-30T20:18:00"/>
        <d v="1899-12-30T13:32:00"/>
        <d v="1899-12-30T12:55:00"/>
        <d v="1899-12-30T05:40:00"/>
        <d v="1899-12-30T23:48:00"/>
        <d v="1899-12-30T11:01:00"/>
        <d v="1899-12-30T14:14:00"/>
        <d v="1899-12-30T09:05:00"/>
        <d v="1899-12-30T01:45:00"/>
        <d v="1899-12-30T11:10:00"/>
        <d v="1899-12-30T10:44:00"/>
        <d v="1899-12-30T13:19:00"/>
        <d v="1899-12-30T12:49:00"/>
        <d v="1899-12-30T14:09:00"/>
        <d v="1899-12-30T13:01:00"/>
        <d v="1899-12-30T18:10:00"/>
        <d v="1899-12-30T10:59:00"/>
        <d v="1899-12-30T11:04:00"/>
        <d v="1899-12-30T03:26:00"/>
        <d v="1899-12-30T09:25:00"/>
        <d v="1899-12-30T14:20:00"/>
        <d v="1899-12-30T13:40:00"/>
        <d v="1899-12-30T15:40:00"/>
        <d v="1899-12-30T04:16:00"/>
        <d v="1899-12-30T04:25:00"/>
        <d v="1899-12-30T17:24:00"/>
        <d v="1899-12-30T15:20:00"/>
        <d v="1899-12-30T10:15:00"/>
        <d v="1899-12-30T19:13:00"/>
        <d v="1899-12-30T15:52:00"/>
        <d v="1899-12-30T11:37:00"/>
        <d v="1899-12-30T14:50:00"/>
        <d v="1899-12-30T02:00:00"/>
        <d v="1899-12-30T02:59:00"/>
        <d v="1899-12-30T05:38:00"/>
        <d v="1899-12-30T14:59:00"/>
        <d v="1899-12-30T14:30:00"/>
        <d v="1899-12-30T05:06:00"/>
        <d v="1899-12-30T10:26:00"/>
        <d v="1899-12-30T15:10:00"/>
        <d v="1899-12-30T11:22:00"/>
        <d v="1899-12-30T17:40:00"/>
        <d v="1899-12-30T10:35:00"/>
        <d v="1899-12-30T14:40:00"/>
        <d v="1899-12-30T05:15:00"/>
        <d v="1899-12-30T15:47:00"/>
        <d v="1899-12-30T22:40:00"/>
        <d v="1899-12-30T10:53:00"/>
        <d v="1899-12-30T03:50:00"/>
        <d v="1899-12-30T11:24:00"/>
        <d v="1899-12-30T00:36:00"/>
        <d v="1899-12-30T21:03:00"/>
        <d v="1899-12-30T18:48:00"/>
        <d v="1899-12-30T11:11:00"/>
        <d v="1899-12-30T01:02:00"/>
        <d v="1899-12-30T09:09:00"/>
        <d v="1899-12-30T01:40:00"/>
        <d v="1899-12-30T15:30:00"/>
        <d v="1899-12-30T23:54:00"/>
        <d v="1899-12-30T07:32:00"/>
        <d v="1899-12-30T11:15:00"/>
        <d v="1899-12-30T14:35:00"/>
        <d v="1899-12-30T07:43:00"/>
        <d v="1899-12-30T06:20:00"/>
        <d v="1899-12-30T01:11:00"/>
        <d v="1899-12-30T16:58:00"/>
        <d v="1899-12-30T00:51:00"/>
        <d v="1899-12-30T15:26:00"/>
        <d v="1899-12-30T22:23:00"/>
        <d v="1899-12-30T04:55:00"/>
        <d v="1899-12-30T18:41:00"/>
        <d v="1899-12-30T01:41:00"/>
        <d v="1899-12-30T13:45:00"/>
        <d v="1899-12-30T13:34:00"/>
        <d v="1899-12-30T03:29:00"/>
        <d v="1899-12-30T08:29:00"/>
        <d v="1899-12-30T00:11:00"/>
        <d v="1899-12-30T23:45:00"/>
        <d v="1899-12-30T10:54:00"/>
        <d v="1899-12-30T01:15:00"/>
        <d v="1899-12-30T03:38:00"/>
        <d v="1899-12-30T13:41:00"/>
        <d v="1899-12-30T17:16:00"/>
        <d v="1899-12-30T04:09:00"/>
        <d v="1899-12-30T03:09:00"/>
        <d v="1899-12-30T05:52:00"/>
        <d v="1899-12-30T11:09:00"/>
        <d v="1899-12-30T16:39:00"/>
        <d v="1899-12-30T04:31:00"/>
        <d v="1899-12-30T10:39:00"/>
        <d v="1899-12-30T01:10:00"/>
        <d v="1899-12-30T18:36:00"/>
        <d v="1899-12-30T00:12:00"/>
        <d v="1899-12-30T03:27:00"/>
        <d v="1899-12-30T07:52:00"/>
        <d v="1899-12-30T20:31:00"/>
        <d v="1899-12-30T04:15:00"/>
        <d v="1899-12-30T20:38:00"/>
        <d v="1899-12-30T17:54:00"/>
        <d v="1899-12-30T06:35:00"/>
        <d v="1899-12-30T21:53:00"/>
        <d v="1899-12-30T06:25:00"/>
        <d v="1899-12-30T11:19:00"/>
        <d v="1899-12-30T06:19:00"/>
        <d v="1899-12-30T18:52:00"/>
        <d v="1899-12-30T17:46:00"/>
        <d v="1899-12-30T06:15:00"/>
        <d v="1899-12-30T03:20:00"/>
        <d v="1899-12-30T02:40:00"/>
        <d v="1899-12-30T10:36:00"/>
        <d v="1899-12-30T05:58:00"/>
        <d v="1899-12-30T17:45:00"/>
        <d v="1899-12-30T19:19:00"/>
        <d v="1899-12-30T20:19:00"/>
        <d v="1899-12-30T18:03:00"/>
        <d v="1899-12-30T06:16:00"/>
        <d v="1899-12-30T22:05:00"/>
        <d v="1899-12-30T13:29:00"/>
        <d v="1899-12-30T12:08:00"/>
        <d v="1899-12-30T01:34:00"/>
        <d v="1899-12-30T22:13:00"/>
        <d v="1899-12-30T06:11:00"/>
        <d v="1899-12-30T04:39:00"/>
        <d v="1899-12-30T06:51:00"/>
        <d v="1899-12-30T02:05:00"/>
        <d v="1899-12-30T23:05:00"/>
        <d v="1899-12-30T05:48:00"/>
        <d v="1899-12-30T04:37:00"/>
        <d v="1899-12-30T02:11:00"/>
        <d v="1899-12-30T11:49:00"/>
        <d v="1899-12-30T10:45:00"/>
        <d v="1899-12-30T10:16:00"/>
        <d v="1899-12-30T15:50:00"/>
        <d v="1899-12-30T07:14:00"/>
        <d v="1899-12-30T09:58:00"/>
        <d v="1899-12-30T20:24:00"/>
        <d v="1899-12-30T16:07:00"/>
        <d v="1899-12-30T22:57:00"/>
        <d v="1899-12-30T10:08:00"/>
        <d v="1899-12-30T00:07:00"/>
        <d v="1899-12-30T01:50:00"/>
        <d v="1899-12-30T12:12:00"/>
        <d v="1899-12-30T21:46:00"/>
        <d v="1899-12-30T10:14:00"/>
        <d v="1899-12-30T18:24:00"/>
        <d v="1899-12-30T12:38:00"/>
        <d v="1899-12-30T14:01:00"/>
        <d v="1899-12-30T00:08:00"/>
        <d v="1899-12-30T11:43:00"/>
        <d v="1899-12-30T13:08:00"/>
        <d v="1899-12-30T23:57:00"/>
        <d v="1899-12-30T11:55:00"/>
        <d v="1899-12-30T04:12:00"/>
        <d v="1899-12-30T05:29:00"/>
        <d v="1899-12-30T00:33:00"/>
        <d v="1899-12-30T13:48:00"/>
        <d v="1899-12-30T10:05:00"/>
        <d v="1899-12-30T11:05:00"/>
        <d v="1899-12-30T11:38:00"/>
        <d v="1899-12-30T10:29:00"/>
        <d v="1899-12-30T12:22:00"/>
        <d v="1899-12-30T20:53:00"/>
        <d v="1899-12-30T17:10:00"/>
        <d v="1899-12-30T12:16:00"/>
        <d v="1899-12-30T09:03:00"/>
        <d v="1899-12-30T15:39:00"/>
        <d v="1899-12-30T15:59:00"/>
        <d v="1899-12-30T05:17:00"/>
        <d v="1899-12-30T00:02:00"/>
        <d v="1899-12-30T15:45:00"/>
        <d v="1899-12-30T03:41:00"/>
        <d v="1899-12-30T14:57:00"/>
        <d v="1899-12-30T16:34:00"/>
        <d v="1899-12-30T22:36:00"/>
        <d v="1899-12-30T23:43:00"/>
        <d v="1899-12-30T07:11:00"/>
        <d v="1899-12-30T02:19:00"/>
        <d v="1899-12-30T21:43:00"/>
        <d v="1899-12-30T04:49:00"/>
        <d v="1899-12-30T16:35:00"/>
        <d v="1899-12-30T03:30:00"/>
        <d v="1899-12-30T23:35:00"/>
        <d v="1899-12-30T05:25:00"/>
        <d v="1899-12-30T04:41:00"/>
        <d v="1899-12-30T08:55:00"/>
        <d v="1899-12-30T08:50:00"/>
        <d v="1899-12-30T17:52:00"/>
        <d v="1899-12-30T16:48:00"/>
        <d v="1899-12-30T07:58:00"/>
        <d v="1899-12-30T10:23:00"/>
        <d v="1899-12-30T22:45:00"/>
        <d v="1899-12-30T14:58:00"/>
        <d v="1899-12-30T00:25:00"/>
        <d v="1899-12-30T07:29:00"/>
        <d v="1899-12-30T01:37:00"/>
        <d v="1899-12-30T06:54:00"/>
        <d v="1899-12-30T05:05:00"/>
        <d v="1899-12-30T12:20:00"/>
        <d v="1899-12-30T21:22:00"/>
        <d v="1899-12-30T13:09:00"/>
        <d v="1899-12-30T14:49:00"/>
        <d v="1899-12-30T00:19:00"/>
        <d v="1899-12-30T18:39:00"/>
        <d v="1899-12-30T09:49:00"/>
        <d v="1899-12-30T18:38:00"/>
        <d v="1899-12-30T10:12:00"/>
        <d v="1899-12-30T14:36:00"/>
        <d v="1899-12-30T17:11:00"/>
        <d v="1899-12-30T00:10:00"/>
        <d v="1899-12-30T11:06:00"/>
        <d v="1899-12-30T10:22:00"/>
        <d v="1899-12-30T04:52:00"/>
        <d v="1899-12-30T15:34:00"/>
        <d v="1899-12-30T05:34:00"/>
        <d v="1899-12-30T23:56:00"/>
        <d v="1899-12-30T08:16:00"/>
        <d v="1899-12-30T19:45:00"/>
        <d v="1899-12-30T17:22:00"/>
        <d v="1899-12-30T19:31:00"/>
        <d v="1899-12-30T22:28:00"/>
        <d v="1899-12-30T22:30:00"/>
        <d v="1899-12-30T08:05:00"/>
        <d v="1899-12-30T21:08:00"/>
        <d v="1899-12-30T15:14:00"/>
        <d v="1899-12-30T05:21:00"/>
        <d v="1899-12-30T20:02:00"/>
        <d v="1899-12-30T09:48:00"/>
        <d v="1899-12-30T18:50:00"/>
        <d v="1899-12-30T09:35:00"/>
        <d v="1899-12-30T17:39:00"/>
        <d v="1899-12-30T22:59:00"/>
        <d v="1899-12-30T16:53:00"/>
        <d v="1899-12-30T09:11:00"/>
        <d v="1899-12-30T16:27:00"/>
        <d v="1899-12-30T16:04:00"/>
        <d v="1899-12-30T02:44:00"/>
        <d v="1899-12-30T04:38:00"/>
        <d v="1899-12-30T18:19:00"/>
        <d v="1899-12-30T06:38:00"/>
        <d v="1899-12-30T07:49:00"/>
        <d v="1899-12-30T23:17:00"/>
        <d v="1899-12-30T20:05:00"/>
        <d v="1899-12-30T16:11:00"/>
        <d v="1899-12-30T17:20:00"/>
        <d v="1899-12-30T11:51:00"/>
        <d v="1899-12-30T01:38:00"/>
        <d v="1899-12-30T18:13:00"/>
        <d v="1899-12-30T21:47:00"/>
        <d v="1899-12-30T01:58:00"/>
        <d v="1899-12-30T07:23:00"/>
        <d v="1899-12-30T05:41:00"/>
        <d v="1899-12-30T18:34:00"/>
        <d v="1899-12-30T11:52:00"/>
        <d v="1899-12-30T07:25:00"/>
        <d v="1899-12-30T04:44:00"/>
        <d v="1899-12-30T07:07:00"/>
        <d v="1899-12-30T18:20:00"/>
        <d v="1899-12-30T12:56:00"/>
        <d v="1899-12-30T00:15:00"/>
        <d v="1899-12-30T09:46:00"/>
        <d v="1899-12-30T05:14:00"/>
        <d v="1899-12-30T15:53:00"/>
        <d v="1899-12-30T16:24:00"/>
        <d v="1899-12-30T13:23:00"/>
        <d v="1899-12-30T20:51:00"/>
        <d v="1899-12-30T04:58:00"/>
        <d v="1899-12-30T21:17:00"/>
        <d v="1899-12-30T23:44:00"/>
        <d v="1899-12-30T06:43:00"/>
        <d v="1899-12-30T22:07:00"/>
        <d v="1899-12-30T10:42:00"/>
        <d v="1899-12-30T15:57:00"/>
        <d v="1899-12-30T18:09:00"/>
        <d v="1899-12-30T01:30:00"/>
        <d v="1899-12-30T23:36:00"/>
        <d v="1899-12-30T00:21:00"/>
        <d v="1899-12-30T16:57:00"/>
        <d v="1899-12-30T09:27:00"/>
        <d v="1899-12-30T01:12:00"/>
        <d v="1899-12-30T02:58:00"/>
        <d v="1899-12-30T17:35:00"/>
        <d v="1899-12-30T23:47:00"/>
        <d v="1899-12-30T03:04:00"/>
        <d v="1899-12-30T03:49:00"/>
        <d v="1899-12-30T00:28:00"/>
        <d v="1899-12-30T19:44:00"/>
        <d v="1899-12-30T05:19:00"/>
        <d v="1899-12-30T11:23:00"/>
        <d v="1899-12-30T05:24:00"/>
        <d v="1899-12-30T16:20:00"/>
        <d v="1899-12-30T18:12:00"/>
        <d v="1899-12-30T03:59:00"/>
        <d v="1899-12-30T00:40:00"/>
        <d v="1899-12-30T01:35:00"/>
        <d v="1899-12-30T17:37:00"/>
        <d v="1899-12-30T15:42:00"/>
        <d v="1899-12-30T05:43:00"/>
        <d v="1899-12-30T04:13:00"/>
        <d v="1899-12-30T21:51:00"/>
        <d v="1899-12-30T05:27:00"/>
        <d v="1899-12-30T17:58:00"/>
        <d v="1899-12-30T23:28:00"/>
        <d v="1899-12-30T15:51:00"/>
        <d v="1899-12-30T18:11:00"/>
        <d v="1899-12-30T15:41:00"/>
        <d v="1899-12-30T21:28:00"/>
        <d v="1899-12-30T03:56:00"/>
        <d v="1899-12-30T02:28:00"/>
        <d v="1899-12-30T00:55:00"/>
        <d v="1899-12-30T05:28:00"/>
        <d v="1899-12-30T16:36:00"/>
        <d v="1899-12-30T12:17:00"/>
        <d v="1899-12-30T07:03:00"/>
        <d v="1899-12-30T02:09:00"/>
        <d v="1899-12-30T17:14:00"/>
        <d v="1899-12-30T01:26:00"/>
        <d v="1899-12-30T23:08:00"/>
        <d v="1899-12-30T23:32:00"/>
        <d v="1899-12-30T00:52:00"/>
        <d v="1899-12-30T07:34:00"/>
        <d v="1899-12-30T00:53:00"/>
        <d v="1899-12-30T00:42:00"/>
        <d v="1899-12-30T02:33:00"/>
        <d v="1899-12-30T10:37:00"/>
        <d v="1899-12-30T20:41:00"/>
        <d v="1899-12-30T03:54:00"/>
        <d v="1899-12-30T04:18:00"/>
        <d v="1899-12-30T04:23:00"/>
        <d v="1899-12-30T07:18:00"/>
        <d v="1899-12-30T18:21:00"/>
        <d v="1899-12-30T23:23:00"/>
        <d v="1899-12-30T11:31:00"/>
        <d v="1899-12-30T21:32:00"/>
        <d v="1899-12-30T13:21:00"/>
        <d v="1899-12-30T22:42:00"/>
        <d v="1899-12-30T03:33:00"/>
        <d v="1899-12-30T12:33:00"/>
        <d v="1899-12-30T19:37:00"/>
        <d v="1899-12-30T10:52:00"/>
        <d v="1899-12-30T17:47:00"/>
        <d v="1899-12-30T08:28:00"/>
        <d v="1899-12-30T20:03:00"/>
        <d v="1899-12-30T05:46:00"/>
        <d v="1899-12-30T16:37:00"/>
        <d v="1899-12-30T21:40:00"/>
        <d v="1899-12-30T16:18:00"/>
        <d v="1899-12-30T08:43:00"/>
        <d v="1899-12-30T03:34:00"/>
        <d v="1899-12-30T09:22:00"/>
        <d v="1899-12-30T22:53:00"/>
        <d v="1899-12-30T15:09:00"/>
        <d v="1899-12-30T18:08:00"/>
        <d v="1899-12-30T11:47:00"/>
        <d v="1899-12-30T07:51:00"/>
        <d v="1899-12-30T21:56:00"/>
        <d v="1899-12-30T01:42:00"/>
        <d v="1899-12-30T00:23:00"/>
        <d v="1899-12-30T02:52:00"/>
        <d v="1899-12-30T08:01:00"/>
        <d v="1899-12-30T22:02:00"/>
        <d v="1899-12-30T13:58:00"/>
        <d v="1899-12-30T16:09:00"/>
        <d v="1899-12-30T06:31:00"/>
        <d v="1899-12-30T19:40:00"/>
        <d v="1899-12-30T06:56:00"/>
        <d v="1899-12-30T07:19:00"/>
        <d v="1899-12-30T13:46:00"/>
        <d v="1899-12-30T02:38:00"/>
        <d v="1899-12-30T14:02:00"/>
        <d v="1899-12-30T02:25:00"/>
        <d v="1899-12-30T17:26:00"/>
        <d v="1899-12-30T08:37:00"/>
        <d v="1899-12-30T13:47:00"/>
        <d v="1899-12-30T05:10:00"/>
        <d v="1899-12-30T15:29:00"/>
        <d v="1899-12-30T20:55:00"/>
        <d v="1899-12-30T02:02:00"/>
        <d v="1899-12-30T19:33:00"/>
        <d v="1899-12-30T11:33:00"/>
        <d v="1899-12-30T23:58:00"/>
        <d v="1899-12-30T05:50:00"/>
        <d v="1899-12-30T00:20:00"/>
        <d v="1899-12-30T06:32:00"/>
        <d v="1899-12-30T06:13:00"/>
        <d v="1899-12-30T12:25:00"/>
        <d v="1899-12-30T03:08:00"/>
        <d v="1899-12-30T09:23:00"/>
        <d v="1899-12-30T15:36:00"/>
        <d v="1899-12-30T00:50:00"/>
        <d v="1899-12-30T14:43:00"/>
        <d v="1899-12-30T01:33:00"/>
        <d v="1899-12-30T21:52:00"/>
        <d v="1899-12-30T18:46:00"/>
        <d v="1899-12-30T15:33:00"/>
        <d v="1899-12-30T23:03:00"/>
        <d v="1899-12-30T18:47:00"/>
        <d v="1899-12-30T00:03:00"/>
        <d v="1899-12-30T08:26:00"/>
        <d v="1899-12-30T12:41:00"/>
        <d v="1899-12-30T14:54:00"/>
        <d v="1899-12-30T01:14:00"/>
        <d v="1899-12-30T06:40:00"/>
        <d v="1899-12-30T03:55:00"/>
        <d v="1899-12-30T14:51:00"/>
        <d v="1899-12-30T06:22:00"/>
        <d v="1899-12-30T23:22:00"/>
        <d v="1899-12-30T16:02:00"/>
        <d v="1899-12-30T14:26:00"/>
        <d v="1899-12-30T00:44:00"/>
        <d v="1899-12-30T23:40:00"/>
        <d v="1899-12-30T01:05:00"/>
        <d v="1899-12-30T05:36:00"/>
        <d v="1899-12-30T23:33:00"/>
        <d v="1899-12-30T21:20:00"/>
        <d v="1899-12-30T23:26:00"/>
        <d v="1899-12-30T01:32:00"/>
        <d v="1899-12-30T21:35:00"/>
        <d v="1899-12-30T05:04:00"/>
        <d v="1899-12-30T00:29:00"/>
        <d v="1899-12-30T16:38:00"/>
        <d v="1899-12-30T12:27:00"/>
        <d v="1899-12-30T23:04:00"/>
        <d v="1899-12-30T01:44:00"/>
        <d v="1899-12-30T21:02:00"/>
        <d v="1899-12-30T04:26:00"/>
        <d v="1899-12-30T12:54:00"/>
        <d v="1899-12-30T03:57:00"/>
        <d v="1899-12-30T01:16:00"/>
        <d v="1899-12-30T04:21:00"/>
        <d v="1899-12-30T15:05:00"/>
        <d v="1899-12-30T05:08:00"/>
        <d v="1899-12-30T12:58:00"/>
        <d v="1899-12-30T09:12:00"/>
        <d v="1899-12-30T18:33:00"/>
        <d v="1899-12-30T06:10:00"/>
        <d v="1899-12-30T12:09:00"/>
        <d v="1899-12-30T01:19:00"/>
        <d v="1899-12-30T09:04:00"/>
        <d v="1899-12-30T17:51:00"/>
        <d v="1899-12-30T21:33:00"/>
        <d v="1899-12-30T02:34:00"/>
        <d v="1899-12-30T21:59:00"/>
        <d v="1899-12-30T02:26:00"/>
        <d v="1899-12-30T23:50:00"/>
        <d v="1899-12-30T07:15:00"/>
        <d v="1899-12-30T21:48:00"/>
        <d v="1899-12-30T12:35:00"/>
        <d v="1899-12-30T09:08:00"/>
        <d v="1899-12-30T20:22:00"/>
        <d v="1899-12-30T05:53:00"/>
        <d v="1899-12-30T00:18:00"/>
        <d v="1899-12-30T14:21:00"/>
        <d v="1899-12-30T14:07:00"/>
        <d v="1899-12-30T15:27:00"/>
        <d v="1899-12-30T03:17:00"/>
        <d v="1899-12-30T16:26:00"/>
        <d v="1899-12-30T23:12:00"/>
        <d v="1899-12-30T23:00:00"/>
        <d v="1899-12-30T15:37:00"/>
        <d v="1899-12-30T18:02:00"/>
        <d v="1899-12-30T02:17:00"/>
        <d v="1899-12-30T01:21:00"/>
        <d v="1899-12-30T03:28:00"/>
        <d v="1899-12-30T04:04:00"/>
        <d v="1899-12-30T13:38:00"/>
        <d v="1899-12-30T21:50:00"/>
        <d v="1899-12-30T19:47:00"/>
        <d v="1899-12-30T22:37:00"/>
        <d v="1899-12-30T05:12:00"/>
        <d v="1899-12-30T13:18:00"/>
        <d v="1899-12-30T15:21:00"/>
        <d v="1899-12-30T00:14:00"/>
        <d v="1899-12-30T07:48:00"/>
        <d v="1899-12-30T12:37:00"/>
        <d v="1899-12-30T23:25:00"/>
        <d v="1899-12-30T01:48:00"/>
        <d v="1899-12-30T00:04:00"/>
        <d v="1899-12-30T20:35:00"/>
        <d v="1899-12-30T12:52:00"/>
        <d v="1899-12-30T02:51:00"/>
        <d v="1899-12-30T11:46:00"/>
        <d v="1899-12-30T22:55:00"/>
        <d v="1899-12-30T20:59:00"/>
        <d v="1899-12-30T02:45:00"/>
        <d v="1899-12-30T03:12:00"/>
        <d v="1899-12-30T05:22:00"/>
        <d v="1899-12-30T01:07:00"/>
        <d v="1899-12-30T00:06:00"/>
        <d v="1899-12-30T16:17:00"/>
        <d v="1899-12-30T07:46:00"/>
        <d v="1899-12-30T22:46:00"/>
        <d v="1899-12-30T05:39:00"/>
        <d v="1899-12-30T04:27:00"/>
        <d v="1899-12-30T23:16:00"/>
        <d v="1899-12-30T00:37:00"/>
        <d v="1899-12-30T06:33:00"/>
        <d v="1899-12-30T23:11:00"/>
        <d v="1899-12-30T21:39:00"/>
        <d v="1899-12-30T06:49:00"/>
        <d v="1899-12-30T00:48:00"/>
        <d v="1899-12-30T07:54:00"/>
        <d v="1899-12-30T07:28:00"/>
        <d v="1899-12-30T23:10:00"/>
        <d v="1899-12-30T11:34:00"/>
        <d v="1899-12-30T04:53:00"/>
        <d v="1899-12-30T12:03:00"/>
        <d v="1899-12-30T19:29:00"/>
        <d v="1899-12-30T00:09:00"/>
        <d v="1899-12-30T01:36:00"/>
        <d v="1899-12-30T13:24:00"/>
        <d v="1899-12-30T05:42:00"/>
        <d v="1899-12-30T02:32:00"/>
        <d v="1899-12-30T01:46:00"/>
        <d v="1899-12-30T17:33:00"/>
        <d v="1899-12-30T20:01:00"/>
        <d v="1899-12-30T22:19:00"/>
        <d v="1899-12-30T00:41:00"/>
        <d v="1899-12-30T07:17:00"/>
        <d v="1899-12-30T21:54:00"/>
        <d v="1899-12-30T09:53:00"/>
        <d v="1899-12-30T17:41:00"/>
        <d v="1899-12-30T13:56:00"/>
        <d v="1899-12-30T08:57:00"/>
        <d v="1899-12-30T14:23:00"/>
        <d v="1899-12-30T21:34:00"/>
        <d v="1899-12-30T01:57:00"/>
        <d v="1899-12-30T22:16:00"/>
        <d v="1899-12-30T11:21:00"/>
        <d v="1899-12-30T05:56:00"/>
        <d v="1899-12-30T20:07:00"/>
        <d v="1899-12-30T02:55:00"/>
        <d v="1899-12-30T21:38:00"/>
        <d v="1899-12-30T03:39:00"/>
        <d v="1899-12-30T14:56:00"/>
        <d v="1899-12-30T04:17:00"/>
        <d v="1899-12-30T13:07:00"/>
        <d v="1899-12-30T13:27:00"/>
        <d v="1899-12-30T04:40:00"/>
        <d v="1899-12-30T07:36:00"/>
        <d v="1899-12-30T17:56:00"/>
        <d v="1899-12-30T06:46:00"/>
        <d v="1899-12-30T17:04:00"/>
        <d v="1899-12-30T00:38:00"/>
        <d v="1899-12-30T01:27:00"/>
        <d v="1899-12-30T08:54:00"/>
        <d v="1899-12-30T03:25:00"/>
        <d v="1899-12-30T03:40:00"/>
        <d v="1899-12-30T22:32:00"/>
        <d v="1899-12-30T06:04:00"/>
        <d v="1899-12-30T02:14:00"/>
        <d v="1899-12-30T17:03:00"/>
        <d v="1899-12-30T21:15:00"/>
        <d v="1899-12-30T05:13:00"/>
        <d v="1899-12-30T10:55:00"/>
        <d v="1899-12-30T01:04:00"/>
        <d v="1899-12-30T06:18:00"/>
        <d v="1899-12-30T06:34:00"/>
        <d v="1899-12-30T00:24:00"/>
        <d v="1899-12-30T19:32:00"/>
        <d v="1899-12-30T16:23:00"/>
        <d v="1899-12-30T06:41:00"/>
        <d v="1899-12-30T22:03:00"/>
        <d v="1899-12-30T01:20:00"/>
        <d v="1899-12-30T09:41:00"/>
        <d v="1899-12-30T19:01:00"/>
        <d v="1899-12-30T00:58:00"/>
        <d v="1899-12-30T01:53:00"/>
        <d v="1899-12-30T08:13:00"/>
        <d v="1899-12-30T01:56:00"/>
        <d v="1899-12-30T12:34:00"/>
        <d v="1899-12-30T06:55:00"/>
        <d v="1899-12-30T10:47:00"/>
        <d v="1899-12-30T12:42:00"/>
        <d v="1899-12-30T22:21:00"/>
        <d v="1899-12-30T10:27:00"/>
        <d v="1899-12-30T12:47:00"/>
        <d v="1899-12-30T17:08:00"/>
        <d v="1899-12-30T20:47:00"/>
        <d v="1899-12-30T06:58:00"/>
        <d v="1899-12-30T18:04:00"/>
        <d v="1899-12-30T16:28:00"/>
        <d v="1899-12-30T04:50:00"/>
        <d v="1899-12-30T03:47:00"/>
        <d v="1899-12-30T16:47:00"/>
        <d v="1899-12-30T13:03:00"/>
        <d v="1899-12-30T05:49:00"/>
        <d v="1899-12-30T14:55:00"/>
        <d v="1899-12-30T08:07:00"/>
        <d v="1899-12-30T22:39:00"/>
        <d v="1899-12-30T23:20:00"/>
        <d v="1899-12-30T03:43:00"/>
        <d v="1899-12-30T21:01:00"/>
        <d v="1899-12-30T00:46:00"/>
        <d v="1899-12-30T13:43:00"/>
        <d v="1899-12-30T19:46:00"/>
        <d v="1899-12-30T21:27:00"/>
        <d v="1899-12-30T22:52:00"/>
        <d v="1899-12-30T07:16:00"/>
        <d v="1899-12-30T23:52:00"/>
        <d v="1899-12-30T13:16:00"/>
        <d v="1899-12-30T00:16:00"/>
        <d v="1899-12-30T23:19:00"/>
        <d v="1899-12-30T18:37:00"/>
        <d v="1899-12-30T22:38:00"/>
        <d v="1899-12-30T17:01:00"/>
        <d v="1899-12-30T06:02:00"/>
        <d v="1899-12-30T22:06:00"/>
        <d v="1899-12-30T03:15:00"/>
        <d v="1899-12-30T12:53:00"/>
        <d v="1899-12-30T23:07:00"/>
        <d v="1899-12-30T03:07:00"/>
        <d v="1899-12-30T21:13:00"/>
        <d v="1899-12-30T23:41:00"/>
        <d v="1899-12-30T22:51:00"/>
        <d v="1899-12-30T22:15:00"/>
        <d v="1899-12-30T00:57:00"/>
        <d v="1899-12-30T11:57:00"/>
        <d v="1899-12-30T11:39:00"/>
        <d v="1899-12-30T01:08:00"/>
        <d v="1899-12-30T21:04:00"/>
        <d v="1899-12-30T22:44:00"/>
        <d v="1899-12-30T18:32:00"/>
        <d v="1899-12-30T18:22:00"/>
        <d v="1899-12-30T02:15:00"/>
        <d v="1899-12-30T15:44:00"/>
        <d v="1899-12-30T05:37:00"/>
        <d v="1899-12-30T22:34:00"/>
        <d v="1899-12-30T22:54:00"/>
        <d v="1899-12-30T04:06:00"/>
        <d v="1899-12-30T18:53:00"/>
        <d v="1899-12-30T14:32:00"/>
        <d v="1899-12-30T07:13:00"/>
        <d v="1899-12-30T01:03:00"/>
        <d v="1899-12-30T03:03:00"/>
        <d v="1899-12-30T21:24:00"/>
        <d v="1899-12-30T16:43:00"/>
        <d v="1899-12-30T09:26:00"/>
        <d v="1899-12-30T10:11:00"/>
        <d v="1899-12-30T09:17:00"/>
        <d v="1899-12-30T22:41:00"/>
        <d v="1899-12-30T03:06:00"/>
        <d v="1899-12-30T02:47:00"/>
        <d v="1899-12-30T00:26:00"/>
        <d v="1899-12-30T22:09:00"/>
        <d v="1899-12-30T23:13:00"/>
        <d v="1899-12-30T08:48:00"/>
        <d v="1899-12-30T11:42:00"/>
        <d v="1899-12-30T10:13:00"/>
        <d v="1899-12-30T18:40:00"/>
        <d v="1899-12-30T21:58:00"/>
        <d v="1899-12-30T16:13:00"/>
        <d v="1899-12-30T21:21:00"/>
        <d v="1899-12-30T17:18:00"/>
        <d v="1899-12-30T20:58:00"/>
        <d v="1899-12-30T17:43:00"/>
        <d v="1899-12-30T20:44:00"/>
        <d v="1899-12-30T09:54:00"/>
        <d v="1899-12-30T09:33:00"/>
        <d v="1899-12-30T18:23:00"/>
        <d v="1899-12-30T06:47:00"/>
        <d v="1899-12-30T00:49:00"/>
        <d v="1899-12-30T01:31:00"/>
        <d v="1899-12-30T20:13:00"/>
        <d v="1899-12-30T00:47:00"/>
        <d v="1899-12-30T04:29:00"/>
        <d v="1899-12-30T18:55:00"/>
        <d v="1899-12-30T03:18:00"/>
        <d v="1899-12-30T05:35:00"/>
        <d v="1899-12-30T23:14:00"/>
        <d v="1899-12-30T03:16:00"/>
        <d v="1899-12-30T19:06:00"/>
        <d v="1899-12-30T07:06:00"/>
        <d v="1899-12-30T17:53:00"/>
        <d v="1899-12-30T01:28:00"/>
        <d v="1899-12-30T03:58:00"/>
        <d v="1899-12-30T10:31:00"/>
        <d v="1899-12-30T03:10:00"/>
        <d v="1899-12-30T12:07:00"/>
        <d v="1899-12-30T17:27:00"/>
        <d v="1899-12-30T07:31:00"/>
        <d v="1899-12-30T04:45:00"/>
        <d v="1899-12-30T03:37:00"/>
        <d v="1899-12-30T18:05:00"/>
        <d v="1899-12-30T06:52:00"/>
        <d v="1899-12-30T14:06:00"/>
        <d v="1899-12-30T19:34:00"/>
        <d v="1899-12-30T06:27:00"/>
        <d v="1899-12-30T20:27:00"/>
        <d v="1899-12-30T19:43:00"/>
        <d v="1899-12-30T04:35:00"/>
        <d v="1899-12-30T21:36:00"/>
        <d v="1899-12-30T20:56:00"/>
        <d v="1899-12-30T22:08:00"/>
        <d v="1899-12-30T20:11:00"/>
        <d v="1899-12-30T16:08:00"/>
        <d v="1899-12-30T23:38:00"/>
        <d v="1899-12-30T19:38:00"/>
        <d v="1899-12-30T20:08:00"/>
        <d v="1899-12-30T00:22:00"/>
        <d v="1899-12-30T12:23:00"/>
        <d v="1899-12-30T02:31:00"/>
        <d v="1899-12-30T20:04:00"/>
        <d v="1899-12-30T11:48:00"/>
        <d v="1899-12-30T04:03:00"/>
        <d v="1899-12-30T20:12:00"/>
        <d v="1899-12-30T22:17:00"/>
        <d v="1899-12-30T03:53:00"/>
        <d v="1899-12-30T03:02:00"/>
        <d v="1899-12-30T06:36:00"/>
        <d v="1899-12-30T06:37:00"/>
        <d v="1899-12-30T18:01:00"/>
        <d v="1899-12-30T17:32:00"/>
        <d v="1899-12-30T19:52:00"/>
        <d v="1899-12-30T03:35:00"/>
        <d v="1899-12-30T06:21:00"/>
        <d v="1899-12-30T01:47:00"/>
        <d v="1899-12-30T15:23:00"/>
        <d v="1899-12-30T10:57:00"/>
        <d v="1899-12-30T01:59:00"/>
        <d v="1899-12-30T03:52:00"/>
        <d v="1899-12-30T11:07:00"/>
        <d v="1899-12-30T23:51:00"/>
        <d v="1899-12-30T15:43:00"/>
        <d v="1899-12-30T12:26:00"/>
        <d v="1899-12-30T04:24:00"/>
        <d v="1899-12-30T11:18:00"/>
        <d v="1899-12-30T04:36:00"/>
        <d v="1899-12-30T02:03:00"/>
        <d v="1899-12-30T04:34:00"/>
        <d v="1899-12-30T18:42:00"/>
        <d v="1899-12-30T07:44:00"/>
        <d v="1899-12-30T02:06:00"/>
        <d v="1899-12-30T20:54:00"/>
        <d v="1899-12-30T21:05:00"/>
        <d v="1899-12-30T12:31:00"/>
        <d v="1899-12-30T09:38:00"/>
        <d v="1899-12-30T19:27:00"/>
        <d v="1899-12-30T02:27:00"/>
        <d v="1899-12-30T19:54:00"/>
        <d v="1899-12-30T19:48:00"/>
        <d v="1899-12-30T14:46:00"/>
        <d v="1899-12-30T03:05:00"/>
        <d v="1899-12-30T09:56:00"/>
        <d v="1899-12-30T17:21:00"/>
        <d v="1899-12-30T03:19:00"/>
        <d v="1899-12-30T05:57:00"/>
        <d v="1899-12-30T01:51:00"/>
        <d v="1899-12-30T02:08:00"/>
        <d v="1899-12-30T14:08:00"/>
        <d v="1899-12-30T04:01:00"/>
        <d v="1899-12-30T02:01:00"/>
        <d v="1899-12-30T02:43:00"/>
        <d v="1899-12-30T05:26:00"/>
        <d v="1899-12-30T01:43:00"/>
        <d v="1899-12-30T03:42:00"/>
        <d v="1899-12-30T23:42:00"/>
        <d v="1899-12-30T15:24:00"/>
        <d v="1899-12-30T04:54:00"/>
        <d v="1899-12-30T23:53:00"/>
        <d v="1899-12-30T15:18:00"/>
        <d v="1899-12-30T04:11:00"/>
        <d v="1899-12-30T17:49:00"/>
        <d v="1899-12-30T22:27:00"/>
        <d v="1899-12-30T11:41:00"/>
        <d v="1899-12-30T11:54:00"/>
        <d v="1899-12-30T21:07:00"/>
        <d v="1899-12-30T16:31:00"/>
        <d v="1899-12-30T23:18:00"/>
        <d v="1899-12-30T21:06:00"/>
        <d v="1899-12-30T02:07:00"/>
        <d v="1899-12-30T14:17:00"/>
        <d v="1899-12-30T05:33:00"/>
        <d v="1899-12-30T17:44:00"/>
        <d v="1899-12-30T03:22:00"/>
        <d v="1899-12-30T22:12:00"/>
        <d v="1899-12-30T17:06:00"/>
        <d v="1899-12-30T11:25:00"/>
        <d v="1899-12-30T05:18:00"/>
        <d v="1899-12-30T18:15:00"/>
        <d v="1899-12-30T13:02:00"/>
        <d v="1899-12-30T04:08:00"/>
        <d v="1899-12-30T18:16:00"/>
        <d v="1899-12-30T15:31:00"/>
        <d v="1899-12-30T19:14:00"/>
        <d v="1899-12-30T23:27:00"/>
        <d v="1899-12-30T15:48:00"/>
        <d v="1899-12-30T17:42:00"/>
        <d v="1899-12-30T06:42:00"/>
        <d v="1899-12-30T01:22:00"/>
        <d v="1899-12-30T17:29:00"/>
        <d v="1899-12-30T08:18:00"/>
        <d v="1899-12-30T08:52:00"/>
        <d v="1899-12-30T07:22:00"/>
        <d v="1899-12-30T11:36:00"/>
        <d v="1899-12-30T22:18:00"/>
        <d v="1899-12-30T08:24:00"/>
        <d v="1899-12-30T18:31:00"/>
        <d v="1899-12-30T03:13:00"/>
        <d v="1899-12-30T12:46:00"/>
        <d v="1899-12-30T23:24:00"/>
        <d v="1899-12-30T01:52:00"/>
        <d v="1899-12-30T17:17:00"/>
        <d v="1899-12-30T02:13:00"/>
        <d v="1899-12-30T16:42:00"/>
        <d v="1899-12-30T04:47:00"/>
        <d v="1899-12-30T02:22:00"/>
        <d v="1899-12-30T07:42:00"/>
        <d v="1899-12-30T03:44:00"/>
        <d v="1899-12-30T07:27:00"/>
        <d v="1899-12-30T22:56:00"/>
        <d v="1899-12-30T08:11:00"/>
        <d v="1899-12-30T12:48:00"/>
        <d v="1899-12-30T00:13:00"/>
        <d v="1899-12-30T07:38:00"/>
        <d v="1899-12-30T03:11:00"/>
        <d v="1899-12-30T02:35:00"/>
        <d v="1899-12-30T14:44:00"/>
        <d v="1899-12-30T17:12:00"/>
        <d v="1899-12-30T07:09:00"/>
        <d v="1899-12-30T02:29:00"/>
        <d v="1899-12-30T08:03:00"/>
        <d v="1899-12-30T09:32:00"/>
        <d v="1899-12-30T15:46:00"/>
        <d v="1899-12-30T01:39:00"/>
        <d v="1899-12-30T13:28:00"/>
      </sharedItems>
      <fieldGroup par="13" base="3">
        <rangePr groupBy="minutes" startDate="1899-12-30T00:00:00" endDate="1899-12-30T23:59:00"/>
        <groupItems count="62">
          <s v="(blank)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Rocket" numFmtId="0">
      <sharedItems/>
    </cacheField>
    <cacheField name="Mission" numFmtId="0">
      <sharedItems/>
    </cacheField>
    <cacheField name="RocketStatus" numFmtId="0">
      <sharedItems/>
    </cacheField>
    <cacheField name="Price" numFmtId="0">
      <sharedItems/>
    </cacheField>
    <cacheField name="MissionStatus" numFmtId="0">
      <sharedItems/>
    </cacheField>
    <cacheField name="Column1" numFmtId="0">
      <sharedItems containsSemiMixedTypes="0" containsString="0" containsNumber="1" containsInteger="1" minValue="4" maxValue="32"/>
    </cacheField>
    <cacheField name="Column2" numFmtId="0">
      <sharedItems/>
    </cacheField>
    <cacheField name="Column3" numFmtId="0">
      <sharedItems/>
    </cacheField>
    <cacheField name="Column4" numFmtId="0">
      <sharedItems containsSemiMixedTypes="0" containsString="0" containsNumber="1" containsInteger="1" minValue="1957" maxValue="2022"/>
    </cacheField>
    <cacheField name="Hours" numFmtId="0" databaseField="0">
      <fieldGroup base="3">
        <rangePr groupBy="hours" startDate="1899-12-30T00:00:00" endDate="1899-12-30T23:59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  <cacheField name="Quarters" numFmtId="0" databaseField="0">
      <fieldGroup base="2">
        <rangePr groupBy="quarters" startDate="1957-10-04T00:00:00" endDate="2022-07-30T00:00:00"/>
        <groupItems count="6">
          <s v="&lt;10/4/1957"/>
          <s v="Qtr1"/>
          <s v="Qtr2"/>
          <s v="Qtr3"/>
          <s v="Qtr4"/>
          <s v="&gt;7/30/2022"/>
        </groupItems>
      </fieldGroup>
    </cacheField>
    <cacheField name="Years" numFmtId="0" databaseField="0">
      <fieldGroup base="2">
        <rangePr groupBy="years" startDate="1957-10-04T00:00:00" endDate="2022-07-30T00:00:00"/>
        <groupItems count="68">
          <s v="&lt;10/4/1957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7/30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30">
  <r>
    <s v="RVSN USSR"/>
    <s v="Site 1/5, Baikonur Cosmodrome, Kazakhstan"/>
    <x v="0"/>
    <x v="0"/>
    <s v="Sputnik 8K71PS"/>
    <s v="Sputnik-1"/>
    <s v="Retired"/>
    <s v=""/>
    <s v="Success"/>
    <n v="9"/>
    <s v=" Kazakhstan"/>
    <s v="RVSN USSR-Sputnik 8K71PS"/>
    <n v="1957"/>
  </r>
  <r>
    <s v="RVSN USSR"/>
    <s v="Site 1/5, Baikonur Cosmodrome, Kazakhstan"/>
    <x v="1"/>
    <x v="1"/>
    <s v="Sputnik 8K71PS"/>
    <s v="Sputnik-2"/>
    <s v="Retired"/>
    <s v=""/>
    <s v="Success"/>
    <n v="9"/>
    <s v=" Kazakhstan"/>
    <s v="RVSN USSR-Sputnik 8K71PS"/>
    <n v="1957"/>
  </r>
  <r>
    <s v="US Navy"/>
    <s v="LC-18A, Cape Canaveral AFS, Florida, USA"/>
    <x v="2"/>
    <x v="2"/>
    <s v="Vanguard"/>
    <s v="Vanguard TV3"/>
    <s v="Retired"/>
    <s v=""/>
    <s v="Failure"/>
    <n v="7"/>
    <s v=" USA"/>
    <s v="US Navy-Vanguard"/>
    <n v="1957"/>
  </r>
  <r>
    <s v="AMBA"/>
    <s v="LC-26A, Cape Canaveral AFS, Florida, USA"/>
    <x v="3"/>
    <x v="3"/>
    <s v="Juno I"/>
    <s v="Explorer 1"/>
    <s v="Retired"/>
    <s v=""/>
    <s v="Success"/>
    <n v="7"/>
    <s v=" USA"/>
    <s v="AMBA-Juno I"/>
    <n v="1958"/>
  </r>
  <r>
    <s v="US Navy"/>
    <s v="LC-18A, Cape Canaveral AFS, Florida, USA"/>
    <x v="4"/>
    <x v="4"/>
    <s v="Vanguard"/>
    <s v="Vanguard TV3BU"/>
    <s v="Retired"/>
    <s v=""/>
    <s v="Failure"/>
    <n v="7"/>
    <s v=" USA"/>
    <s v="US Navy-Vanguard"/>
    <n v="1958"/>
  </r>
  <r>
    <s v="AMBA"/>
    <s v="LC-26A, Cape Canaveral AFS, Florida, USA"/>
    <x v="5"/>
    <x v="5"/>
    <s v="Juno I"/>
    <s v="Explorer 2"/>
    <s v="Retired"/>
    <s v=""/>
    <s v="Failure"/>
    <n v="7"/>
    <s v=" USA"/>
    <s v="AMBA-Juno I"/>
    <n v="1958"/>
  </r>
  <r>
    <s v="US Navy"/>
    <s v="LC-18A, Cape Canaveral AFS, Florida, USA"/>
    <x v="6"/>
    <x v="6"/>
    <s v="Vanguard"/>
    <s v="Vanguard 1"/>
    <s v="Retired"/>
    <s v=""/>
    <s v="Success"/>
    <n v="7"/>
    <s v=" USA"/>
    <s v="US Navy-Vanguard"/>
    <n v="1958"/>
  </r>
  <r>
    <s v="AMBA"/>
    <s v="LC-5, Cape Canaveral AFS, Florida, USA"/>
    <x v="7"/>
    <x v="7"/>
    <s v="Juno I"/>
    <s v="Explorer 3"/>
    <s v="Retired"/>
    <s v=""/>
    <s v="Success"/>
    <n v="5"/>
    <s v=" USA"/>
    <s v="AMBA-Juno I"/>
    <n v="1958"/>
  </r>
  <r>
    <s v="RVSN USSR"/>
    <s v="Site 1/5, Baikonur Cosmodrome, Kazakhstan"/>
    <x v="8"/>
    <x v="8"/>
    <s v="Sputnik 8A91"/>
    <s v="Sputnik-3 #1"/>
    <s v="Retired"/>
    <s v=""/>
    <s v="Failure"/>
    <n v="9"/>
    <s v=" Kazakhstan"/>
    <s v="RVSN USSR-Sputnik 8A91"/>
    <n v="1958"/>
  </r>
  <r>
    <s v="US Navy"/>
    <s v="LC-18A, Cape Canaveral AFS, Florida, USA"/>
    <x v="9"/>
    <x v="9"/>
    <s v="Vanguard"/>
    <s v="Vanguard TV5"/>
    <s v="Retired"/>
    <s v=""/>
    <s v="Failure"/>
    <n v="7"/>
    <s v=" USA"/>
    <s v="US Navy-Vanguard"/>
    <n v="1958"/>
  </r>
  <r>
    <s v="RVSN USSR"/>
    <s v="Site 1/5, Baikonur Cosmodrome, Kazakhstan"/>
    <x v="10"/>
    <x v="10"/>
    <s v="Sputnik 8A91"/>
    <s v="Sputnik-3 #2"/>
    <s v="Retired"/>
    <s v=""/>
    <s v="Success"/>
    <n v="9"/>
    <s v=" Kazakhstan"/>
    <s v="RVSN USSR-Sputnik 8A91"/>
    <n v="1958"/>
  </r>
  <r>
    <s v="US Navy"/>
    <s v="LC-18A, Cape Canaveral AFS, Florida, USA"/>
    <x v="11"/>
    <x v="11"/>
    <s v="Vanguard"/>
    <s v="Vanguard SLV-1"/>
    <s v="Retired"/>
    <s v=""/>
    <s v="Failure"/>
    <n v="7"/>
    <s v=" USA"/>
    <s v="US Navy-Vanguard"/>
    <n v="1958"/>
  </r>
  <r>
    <s v="US Navy"/>
    <s v="LC-18A, Cape Canaveral AFS, Florida, USA"/>
    <x v="12"/>
    <x v="12"/>
    <s v="Vanguard"/>
    <s v="Vanguard SLV-2"/>
    <s v="Retired"/>
    <s v=""/>
    <s v="Failure"/>
    <n v="7"/>
    <s v=" USA"/>
    <s v="US Navy-Vanguard"/>
    <n v="1958"/>
  </r>
  <r>
    <s v="US Navy"/>
    <s v="Douglas F4D Skyray, Naval Air Station Point Mugu, California, USA"/>
    <x v="13"/>
    <x v="13"/>
    <s v="NOTS-EV-1 Pilot II"/>
    <s v="Pilot-1 (D1)"/>
    <s v="Retired"/>
    <s v=""/>
    <s v="Failure"/>
    <n v="19"/>
    <s v=" USA"/>
    <s v="US Navy-NOTS-EV-1 Pilot II"/>
    <n v="1958"/>
  </r>
  <r>
    <s v="AMBA"/>
    <s v="LC-5, Cape Canaveral AFS, Florida, USA"/>
    <x v="14"/>
    <x v="14"/>
    <s v="Juno I"/>
    <s v="Explorer 4"/>
    <s v="Retired"/>
    <s v=""/>
    <s v="Success"/>
    <n v="5"/>
    <s v=" USA"/>
    <s v="AMBA-Juno I"/>
    <n v="1958"/>
  </r>
  <r>
    <s v="US Navy"/>
    <s v="Douglas F4D Skyray, Naval Air Station Point Mugu, California, USA"/>
    <x v="15"/>
    <x v="13"/>
    <s v="NOTS-EV-1 Pilot II"/>
    <s v="Pilot-2 (D2)"/>
    <s v="Retired"/>
    <s v=""/>
    <s v="Failure"/>
    <n v="19"/>
    <s v=" USA"/>
    <s v="US Navy-NOTS-EV-1 Pilot II"/>
    <n v="1958"/>
  </r>
  <r>
    <s v="US Air Force"/>
    <s v="SLC-17A, Cape Canaveral AFS, Florida, USA"/>
    <x v="16"/>
    <x v="15"/>
    <s v="Thor-DM 18 Able I"/>
    <s v="Pioneer 0"/>
    <s v="Retired"/>
    <s v=""/>
    <s v="Failure"/>
    <n v="8"/>
    <s v=" USA"/>
    <s v="US Air Force-Thor-DM 18 Able I"/>
    <n v="1958"/>
  </r>
  <r>
    <s v="US Navy"/>
    <s v="Douglas F4D Skyray, Naval Air Station Point Mugu, California, USA"/>
    <x v="17"/>
    <x v="13"/>
    <s v="NOTS-EV-1 Pilot II"/>
    <s v="Pilot-3 (D3)"/>
    <s v="Retired"/>
    <s v=""/>
    <s v="Failure"/>
    <n v="19"/>
    <s v=" USA"/>
    <s v="US Navy-NOTS-EV-1 Pilot II"/>
    <n v="1958"/>
  </r>
  <r>
    <s v="AMBA"/>
    <s v="LC-5, Cape Canaveral AFS, Florida, USA"/>
    <x v="18"/>
    <x v="16"/>
    <s v="Juno I"/>
    <s v="Explorer 5"/>
    <s v="Retired"/>
    <s v=""/>
    <s v="Failure"/>
    <n v="5"/>
    <s v=" USA"/>
    <s v="AMBA-Juno I"/>
    <n v="1958"/>
  </r>
  <r>
    <s v="US Navy"/>
    <s v="Douglas F4D Skyray, Naval Air Station Point Mugu, California, USA"/>
    <x v="19"/>
    <x v="13"/>
    <s v="NOTS-EV-1 Pilot II"/>
    <s v="Pilot-4 (R1)"/>
    <s v="Retired"/>
    <s v=""/>
    <s v="Failure"/>
    <n v="19"/>
    <s v=" USA"/>
    <s v="US Navy-NOTS-EV-1 Pilot II"/>
    <n v="1958"/>
  </r>
  <r>
    <s v="US Navy"/>
    <s v="Douglas F4D Skyray, Naval Air Station Point Mugu, California, USA"/>
    <x v="20"/>
    <x v="13"/>
    <s v="NOTS-EV-1 Pilot II"/>
    <s v="Pilot-5 (R2)"/>
    <s v="Retired"/>
    <s v=""/>
    <s v="Failure"/>
    <n v="19"/>
    <s v=" USA"/>
    <s v="US Navy-NOTS-EV-1 Pilot II"/>
    <n v="1958"/>
  </r>
  <r>
    <s v="US Navy"/>
    <s v="Douglas F4D Skyray, Naval Air Station Point Mugu, California, USA"/>
    <x v="21"/>
    <x v="13"/>
    <s v="NOTS-EV-1 Pilot II"/>
    <s v="Pilot-6 (R3"/>
    <s v="Retired"/>
    <s v=""/>
    <s v="Failure"/>
    <n v="19"/>
    <s v=" USA"/>
    <s v="US Navy-NOTS-EV-1 Pilot II"/>
    <n v="1958"/>
  </r>
  <r>
    <s v="RVSN USSR"/>
    <s v="Site 1/5, Baikonur Cosmodrome, Kazakhstan"/>
    <x v="22"/>
    <x v="17"/>
    <s v="Vostok"/>
    <s v="E-1 nâ€ Â­1 (Luna-1)"/>
    <s v="Retired"/>
    <s v=""/>
    <s v="Failure"/>
    <n v="9"/>
    <s v=" Kazakhstan"/>
    <s v="RVSN USSR-Vostok"/>
    <n v="1958"/>
  </r>
  <r>
    <s v="US Navy"/>
    <s v="LC-18A, Cape Canaveral AFS, Florida, USA"/>
    <x v="23"/>
    <x v="18"/>
    <s v="Vanguard"/>
    <s v="Vanguard SLV-3"/>
    <s v="Retired"/>
    <s v=""/>
    <s v="Failure"/>
    <n v="7"/>
    <s v=" USA"/>
    <s v="US Navy-Vanguard"/>
    <n v="1958"/>
  </r>
  <r>
    <s v="NASA"/>
    <s v="SLC-17A, Cape Canaveral AFS, Florida, USA"/>
    <x v="24"/>
    <x v="19"/>
    <s v="Thor-DM 18 Able I"/>
    <s v="Pioneer 1"/>
    <s v="Retired"/>
    <s v=""/>
    <s v="Partial Failure"/>
    <n v="8"/>
    <s v=" USA"/>
    <s v="NASA-Thor-DM 18 Able I"/>
    <n v="1958"/>
  </r>
  <r>
    <s v="RVSN USSR"/>
    <s v="Site 1/5, Baikonur Cosmodrome, Kazakhstan"/>
    <x v="24"/>
    <x v="20"/>
    <s v="Vostok"/>
    <s v="E-1 nâ€ Â­2 (Luna-1)"/>
    <s v="Retired"/>
    <s v=""/>
    <s v="Failure"/>
    <n v="9"/>
    <s v=" Kazakhstan"/>
    <s v="RVSN USSR-Vostok"/>
    <n v="1958"/>
  </r>
  <r>
    <s v="AMBA"/>
    <s v="LC-5, Cape Canaveral AFS, Florida, USA"/>
    <x v="25"/>
    <x v="21"/>
    <s v="Juno I"/>
    <s v="Beacon 1"/>
    <s v="Retired"/>
    <s v=""/>
    <s v="Failure"/>
    <n v="5"/>
    <s v=" USA"/>
    <s v="AMBA-Juno I"/>
    <n v="1958"/>
  </r>
  <r>
    <s v="NASA"/>
    <s v="SLC-17A, Cape Canaveral AFS, Florida, USA"/>
    <x v="26"/>
    <x v="22"/>
    <s v="Thor-DM 18 Able I"/>
    <s v="Pioneer 2"/>
    <s v="Retired"/>
    <s v=""/>
    <s v="Failure"/>
    <n v="8"/>
    <s v=" USA"/>
    <s v="NASA-Thor-DM 18 Able I"/>
    <n v="1958"/>
  </r>
  <r>
    <s v="RVSN USSR"/>
    <s v="Site 1/5, Baikonur Cosmodrome, Kazakhstan"/>
    <x v="27"/>
    <x v="23"/>
    <s v="Vostok"/>
    <s v="E-1 nâ€ Â­3 (Luna-1)"/>
    <s v="Retired"/>
    <s v=""/>
    <s v="Failure"/>
    <n v="9"/>
    <s v=" Kazakhstan"/>
    <s v="RVSN USSR-Vostok"/>
    <n v="1958"/>
  </r>
  <r>
    <s v="AMBA"/>
    <s v="LC-5, Cape Canaveral AFS, Florida, USA"/>
    <x v="28"/>
    <x v="24"/>
    <s v="Juno II"/>
    <s v="Pioneer 3"/>
    <s v="Retired"/>
    <s v=""/>
    <s v="Partial Failure"/>
    <n v="5"/>
    <s v=" USA"/>
    <s v="AMBA-Juno II"/>
    <n v="1958"/>
  </r>
  <r>
    <s v="US Air Force"/>
    <s v="LC-11, Cape Canaveral AFS, Florida, USA"/>
    <x v="29"/>
    <x v="25"/>
    <s v="SM-65B Atlas"/>
    <s v="SCORE"/>
    <s v="Retired"/>
    <s v=""/>
    <s v="Success"/>
    <n v="6"/>
    <s v=" USA"/>
    <s v="US Air Force-SM-65B Atlas"/>
    <n v="1958"/>
  </r>
  <r>
    <s v="RVSN USSR"/>
    <s v="Site 1/5, Baikonur Cosmodrome, Kazakhstan"/>
    <x v="30"/>
    <x v="26"/>
    <s v="Vostok"/>
    <s v="Luna-1"/>
    <s v="Retired"/>
    <s v=""/>
    <s v="Partial Failure"/>
    <n v="9"/>
    <s v=" Kazakhstan"/>
    <s v="RVSN USSR-Vostok"/>
    <n v="1959"/>
  </r>
  <r>
    <s v="US Navy"/>
    <s v="LC-18A, Cape Canaveral AFS, Florida, USA"/>
    <x v="31"/>
    <x v="27"/>
    <s v="Vanguard"/>
    <s v="Vanguard 2"/>
    <s v="Retired"/>
    <s v=""/>
    <s v="Success"/>
    <n v="7"/>
    <s v=" USA"/>
    <s v="US Navy-Vanguard"/>
    <n v="1959"/>
  </r>
  <r>
    <s v="US Air Force"/>
    <s v="SLC-1W (75-3-4), Vandenberg AFB, California, USA"/>
    <x v="32"/>
    <x v="28"/>
    <s v="Thor-DM18 Agena-A"/>
    <s v="Discoverer 1"/>
    <s v="Retired"/>
    <s v=""/>
    <s v="Failure"/>
    <n v="16"/>
    <s v=" USA"/>
    <s v="US Air Force-Thor-DM18 Agena-A"/>
    <n v="1959"/>
  </r>
  <r>
    <s v="US Air Force"/>
    <s v="SLC-1W (75-3-4), Vandenberg AFB, California, USA"/>
    <x v="33"/>
    <x v="29"/>
    <s v="Thor-DM18 Agena-A"/>
    <s v="Discoverer 2"/>
    <s v="Retired"/>
    <s v=""/>
    <s v="Success"/>
    <n v="16"/>
    <s v=" USA"/>
    <s v="US Air Force-Thor-DM18 Agena-A"/>
    <n v="1959"/>
  </r>
  <r>
    <s v="US Navy"/>
    <s v="LC-18A, Cape Canaveral AFS, Florida, USA"/>
    <x v="34"/>
    <x v="30"/>
    <s v="Vanguard"/>
    <s v="Vanguard SLV-5"/>
    <s v="Retired"/>
    <s v=""/>
    <s v="Failure"/>
    <n v="7"/>
    <s v=" USA"/>
    <s v="US Navy-Vanguard"/>
    <n v="1959"/>
  </r>
  <r>
    <s v="US Air Force"/>
    <s v="SLC-1W (75-3-4), Vandenberg AFB, California, USA"/>
    <x v="35"/>
    <x v="31"/>
    <s v="Thor-DM18 Agena-A"/>
    <s v="Discoverer 3"/>
    <s v="Retired"/>
    <s v=""/>
    <s v="Failure"/>
    <n v="16"/>
    <s v=" USA"/>
    <s v="US Air Force-Thor-DM18 Agena-A"/>
    <n v="1959"/>
  </r>
  <r>
    <s v="RVSN USSR"/>
    <s v="Site 1/5, Baikonur Cosmodrome, Kazakhstan"/>
    <x v="36"/>
    <x v="32"/>
    <s v="Vostok"/>
    <s v="E-1A nâ€ Â­1 (Luna-2)"/>
    <s v="Retired"/>
    <s v=""/>
    <s v="Failure"/>
    <n v="9"/>
    <s v=" Kazakhstan"/>
    <s v="RVSN USSR-Vostok"/>
    <n v="1959"/>
  </r>
  <r>
    <s v="US Navy"/>
    <s v="LC-18A, Cape Canaveral AFS, Florida, USA"/>
    <x v="37"/>
    <x v="33"/>
    <s v="Vanguard"/>
    <s v="Vanguard SLV-6"/>
    <s v="Retired"/>
    <s v=""/>
    <s v="Failure"/>
    <n v="7"/>
    <s v=" USA"/>
    <s v="US Navy-Vanguard"/>
    <n v="1959"/>
  </r>
  <r>
    <s v="US Air Force"/>
    <s v="SLC-1E (75-3-5), Vandenberg AFB, California, USA"/>
    <x v="38"/>
    <x v="34"/>
    <s v="Thor-DM18 Agena-A"/>
    <s v="Discoverer 4"/>
    <s v="Retired"/>
    <s v=""/>
    <s v="Failure"/>
    <n v="16"/>
    <s v=" USA"/>
    <s v="US Air Force-Thor-DM18 Agena-A"/>
    <n v="1959"/>
  </r>
  <r>
    <s v="US Air Force"/>
    <s v="SLC-17A, Cape Canaveral AFS, Florida, USA"/>
    <x v="39"/>
    <x v="35"/>
    <s v="Thor DM-18 Able-III"/>
    <s v="Explorer 6"/>
    <s v="Retired"/>
    <s v=""/>
    <s v="Success"/>
    <n v="8"/>
    <s v=" USA"/>
    <s v="US Air Force-Thor DM-18 Able-III"/>
    <n v="1959"/>
  </r>
  <r>
    <s v="US Air Force"/>
    <s v="SLC-1W (75-3-4), Vandenberg AFB, California, USA"/>
    <x v="40"/>
    <x v="36"/>
    <s v="Thor-DM18 Agena-A"/>
    <s v="Discoverer 5"/>
    <s v="Retired"/>
    <s v=""/>
    <s v="Success"/>
    <n v="16"/>
    <s v=" USA"/>
    <s v="US Air Force-Thor-DM18 Agena-A"/>
    <n v="1959"/>
  </r>
  <r>
    <s v="US Air Force"/>
    <s v="SLC-1E (75-3-5), Vandenberg AFB, California, USA"/>
    <x v="41"/>
    <x v="37"/>
    <s v="Thor-DM18 Agena-A"/>
    <s v="Discoverer 6"/>
    <s v="Retired"/>
    <s v=""/>
    <s v="Success"/>
    <n v="16"/>
    <s v=" USA"/>
    <s v="US Air Force-Thor-DM18 Agena-A"/>
    <n v="1959"/>
  </r>
  <r>
    <s v="NASA"/>
    <s v="LC-14, Cape Canaveral AFS, Florida, USA"/>
    <x v="42"/>
    <x v="38"/>
    <s v="Atlas-D Mercury"/>
    <s v="Big Joe 1"/>
    <s v="Retired"/>
    <s v=""/>
    <s v="Partial Failure"/>
    <n v="6"/>
    <s v=" USA"/>
    <s v="NASA-Atlas-D Mercury"/>
    <n v="1959"/>
  </r>
  <r>
    <s v="RVSN USSR"/>
    <s v="Site 1/5, Baikonur Cosmodrome, Kazakhstan"/>
    <x v="43"/>
    <x v="39"/>
    <s v="Vostok"/>
    <s v="Luna-2"/>
    <s v="Retired"/>
    <s v=""/>
    <s v="Success"/>
    <n v="9"/>
    <s v=" Kazakhstan"/>
    <s v="RVSN USSR-Vostok"/>
    <n v="1959"/>
  </r>
  <r>
    <s v="US Air Force"/>
    <s v="SLC-17A, Cape Canaveral AFS, Florida, USA"/>
    <x v="44"/>
    <x v="40"/>
    <s v="Thor DM-18 Able-II"/>
    <s v="Transit 1A"/>
    <s v="Retired"/>
    <s v=""/>
    <s v="Failure"/>
    <n v="8"/>
    <s v=" USA"/>
    <s v="US Air Force-Thor DM-18 Able-II"/>
    <n v="1959"/>
  </r>
  <r>
    <s v="US Navy"/>
    <s v="LC-18A, Cape Canaveral AFS, Florida, USA"/>
    <x v="45"/>
    <x v="41"/>
    <s v="Vanguard"/>
    <s v="Vanguard 3"/>
    <s v="Retired"/>
    <s v=""/>
    <s v="Partial Failure"/>
    <n v="7"/>
    <s v=" USA"/>
    <s v="US Navy-Vanguard"/>
    <n v="1959"/>
  </r>
  <r>
    <s v="RVSN USSR"/>
    <s v="Site 1/5, Baikonur Cosmodrome, Kazakhstan"/>
    <x v="46"/>
    <x v="42"/>
    <s v="Vostok"/>
    <s v="Luna-3"/>
    <s v="Retired"/>
    <s v=""/>
    <s v="Success"/>
    <n v="9"/>
    <s v=" Kazakhstan"/>
    <s v="RVSN USSR-Vostok"/>
    <n v="1959"/>
  </r>
  <r>
    <s v="US Air Force"/>
    <s v="SLC-1W (75-3-4), Vandenberg AFB, California, USA"/>
    <x v="47"/>
    <x v="43"/>
    <s v="Thor-DM18 Agena-A"/>
    <s v="Discoverer 7"/>
    <s v="Retired"/>
    <s v=""/>
    <s v="Success"/>
    <n v="16"/>
    <s v=" USA"/>
    <s v="US Air Force-Thor-DM18 Agena-A"/>
    <n v="1959"/>
  </r>
  <r>
    <s v="US Air Force"/>
    <s v="SLC-1E (75-3-5), Vandenberg AFB, California, USA"/>
    <x v="48"/>
    <x v="44"/>
    <s v="Thor-DM18 Agena-A"/>
    <s v="Discoverer 8"/>
    <s v="Retired"/>
    <s v=""/>
    <s v="Failure"/>
    <n v="16"/>
    <s v=" USA"/>
    <s v="US Air Force-Thor-DM18 Agena-A"/>
    <n v="1959"/>
  </r>
  <r>
    <s v="General Dynamics"/>
    <s v="LC-14, Cape Canaveral AFS, Florida, USA"/>
    <x v="49"/>
    <x v="45"/>
    <s v="Atlas-D Able"/>
    <s v="Pioneer P-3"/>
    <s v="Retired"/>
    <s v=""/>
    <s v="Failure"/>
    <n v="6"/>
    <s v=" USA"/>
    <s v="General Dynamics-Atlas-D Able"/>
    <n v="1959"/>
  </r>
  <r>
    <s v="US Air Force"/>
    <s v="SLC-1W (75-3-4), Vandenberg AFB, California, USA"/>
    <x v="50"/>
    <x v="46"/>
    <s v="Thor-DM18 Agena-A"/>
    <s v="Discoverer 9"/>
    <s v="Retired"/>
    <s v=""/>
    <s v="Failure"/>
    <n v="16"/>
    <s v=" USA"/>
    <s v="US Air Force-Thor-DM18 Agena-A"/>
    <n v="1960"/>
  </r>
  <r>
    <s v="US Air Force"/>
    <s v="SLC-1E (75-3-5), Vandenberg AFB, California, USA"/>
    <x v="51"/>
    <x v="47"/>
    <s v="Thor-DM18 Agena-A"/>
    <s v="Discoverer 10"/>
    <s v="Retired"/>
    <s v=""/>
    <s v="Failure"/>
    <n v="16"/>
    <s v=" USA"/>
    <s v="US Air Force-Thor-DM18 Agena-A"/>
    <n v="1960"/>
  </r>
  <r>
    <s v="General Dynamics"/>
    <s v="LC-14, Cape Canaveral AFS, Florida, USA"/>
    <x v="52"/>
    <x v="48"/>
    <s v="Atlas-LV3 Agena-A"/>
    <s v="Midas 1"/>
    <s v="Retired"/>
    <s v=""/>
    <s v="Failure"/>
    <n v="6"/>
    <s v=" USA"/>
    <s v="General Dynamics-Atlas-LV3 Agena-A"/>
    <n v="1960"/>
  </r>
  <r>
    <s v="US Air Force"/>
    <s v="SLC-17A, Cape Canaveral AFS, Florida, USA"/>
    <x v="53"/>
    <x v="49"/>
    <s v="Thor DM-18 Able-IV"/>
    <s v="Pioneer 5"/>
    <s v="Retired"/>
    <s v=""/>
    <s v="Success"/>
    <n v="8"/>
    <s v=" USA"/>
    <s v="US Air Force-Thor DM-18 Able-IV"/>
    <n v="1960"/>
  </r>
  <r>
    <s v="US Air Force"/>
    <s v="SLC-17A, Cape Canaveral AFS, Florida, USA"/>
    <x v="54"/>
    <x v="50"/>
    <s v="Thor DM-18 Able-II"/>
    <s v="TIROS-1"/>
    <s v="Retired"/>
    <s v=""/>
    <s v="Success"/>
    <n v="8"/>
    <s v=" USA"/>
    <s v="US Air Force-Thor DM-18 Able-II"/>
    <n v="1960"/>
  </r>
  <r>
    <s v="US Air Force"/>
    <s v="SLC-17B, Cape Canaveral AFS, Florida, USA"/>
    <x v="55"/>
    <x v="51"/>
    <s v="Thor-DM21 Ablestar"/>
    <s v="Transit 1B"/>
    <s v="Retired"/>
    <s v=""/>
    <s v="Success"/>
    <n v="8"/>
    <s v=" USA"/>
    <s v="US Air Force-Thor-DM21 Ablestar"/>
    <n v="1960"/>
  </r>
  <r>
    <s v="RVSN USSR"/>
    <s v="Site 1/5, Baikonur Cosmodrome, Kazakhstan"/>
    <x v="56"/>
    <x v="52"/>
    <s v="Vostok"/>
    <s v="E-3 nâ€ Â­2 (Luna-3)"/>
    <s v="Retired"/>
    <s v=""/>
    <s v="Failure"/>
    <n v="9"/>
    <s v=" Kazakhstan"/>
    <s v="RVSN USSR-Vostok"/>
    <n v="1960"/>
  </r>
  <r>
    <s v="US Air Force"/>
    <s v="SLC-1E (75-3-5), Vandenberg AFB, California, USA"/>
    <x v="56"/>
    <x v="53"/>
    <s v="Thor-DM18 Agena-A"/>
    <s v="Discoverer 11"/>
    <s v="Retired"/>
    <s v=""/>
    <s v="Success"/>
    <n v="16"/>
    <s v=" USA"/>
    <s v="US Air Force-Thor-DM18 Agena-A"/>
    <n v="1960"/>
  </r>
  <r>
    <s v="RVSN USSR"/>
    <s v="Site 1/5, Baikonur Cosmodrome, Kazakhstan"/>
    <x v="57"/>
    <x v="13"/>
    <s v="Vostok"/>
    <s v="E-3 nâ€ Â­3 (Luna-3)"/>
    <s v="Retired"/>
    <s v=""/>
    <s v="Failure"/>
    <n v="9"/>
    <s v=" Kazakhstan"/>
    <s v="RVSN USSR-Vostok"/>
    <n v="1960"/>
  </r>
  <r>
    <s v="US Air Force"/>
    <s v="SLC-17A, Cape Canaveral AFS, Florida, USA"/>
    <x v="58"/>
    <x v="54"/>
    <s v="Thor DM-19 Delta"/>
    <s v="Echo 1"/>
    <s v="Retired"/>
    <s v=""/>
    <s v="Failure"/>
    <n v="8"/>
    <s v=" USA"/>
    <s v="US Air Force-Thor DM-19 Delta"/>
    <n v="1960"/>
  </r>
  <r>
    <s v="RVSN USSR"/>
    <s v="Site 1/5, Baikonur Cosmodrome, Kazakhstan"/>
    <x v="59"/>
    <x v="55"/>
    <s v="Vostok"/>
    <s v="Korabl-Sputnik 1"/>
    <s v="Retired"/>
    <s v=""/>
    <s v="Success"/>
    <n v="9"/>
    <s v=" Kazakhstan"/>
    <s v="RVSN USSR-Vostok"/>
    <n v="1960"/>
  </r>
  <r>
    <s v="General Dynamics"/>
    <s v="LC-14, Cape Canaveral AFS, Florida, USA"/>
    <x v="60"/>
    <x v="56"/>
    <s v="Atlas-LV3 Agena-A"/>
    <s v="Midas 2"/>
    <s v="Retired"/>
    <s v=""/>
    <s v="Success"/>
    <n v="6"/>
    <s v=" USA"/>
    <s v="General Dynamics-Atlas-LV3 Agena-A"/>
    <n v="1960"/>
  </r>
  <r>
    <s v="US Air Force"/>
    <s v="SLC-17B, Cape Canaveral AFS, Florida, USA"/>
    <x v="61"/>
    <x v="57"/>
    <s v="Thor-DM21 Ablestar"/>
    <s v="Transit 2A &amp; GRAB-1"/>
    <s v="Retired"/>
    <s v=""/>
    <s v="Success"/>
    <n v="8"/>
    <s v=" USA"/>
    <s v="US Air Force-Thor-DM21 Ablestar"/>
    <n v="1960"/>
  </r>
  <r>
    <s v="US Air Force"/>
    <s v="SLC-1W (75-3-4), Vandenberg AFB, California, USA"/>
    <x v="62"/>
    <x v="58"/>
    <s v="Thor-DM18 Agena-A"/>
    <s v="Discoverer 12"/>
    <s v="Retired"/>
    <s v=""/>
    <s v="Failure"/>
    <n v="16"/>
    <s v=" USA"/>
    <s v="US Air Force-Thor-DM18 Agena-A"/>
    <n v="1960"/>
  </r>
  <r>
    <s v="RVSN USSR"/>
    <s v="Site 1/5, Baikonur Cosmodrome, Kazakhstan"/>
    <x v="63"/>
    <x v="59"/>
    <s v="Vostok"/>
    <s v="1K nâ€ Â­2 (Korabl-Sputnik 2)"/>
    <s v="Retired"/>
    <s v=""/>
    <s v="Failure"/>
    <n v="9"/>
    <s v=" Kazakhstan"/>
    <s v="RVSN USSR-Vostok"/>
    <n v="1960"/>
  </r>
  <r>
    <s v="NASA"/>
    <s v="LC-14, Cape Canaveral AFS, Florida, USA"/>
    <x v="64"/>
    <x v="60"/>
    <s v="Atlas-D Mercury"/>
    <s v="Mercury-Atlas 1 (MA-1)"/>
    <s v="Retired"/>
    <s v=""/>
    <s v="Failure"/>
    <n v="6"/>
    <s v=" USA"/>
    <s v="NASA-Atlas-D Mercury"/>
    <n v="1960"/>
  </r>
  <r>
    <s v="US Air Force"/>
    <s v="SLC-1E (75-3-5), Vandenberg AFB, California, USA"/>
    <x v="65"/>
    <x v="61"/>
    <s v="Thor-DM18 Agena-A"/>
    <s v="Discoverer 13"/>
    <s v="Retired"/>
    <s v=""/>
    <s v="Success"/>
    <n v="16"/>
    <s v=" USA"/>
    <s v="US Air Force-Thor-DM18 Agena-A"/>
    <n v="1960"/>
  </r>
  <r>
    <s v="US Air Force"/>
    <s v="SLC-17A, Cape Canaveral AFS, Florida, USA"/>
    <x v="66"/>
    <x v="62"/>
    <s v="Thor DM-19 Delta"/>
    <s v="Echo 1A"/>
    <s v="Retired"/>
    <s v=""/>
    <s v="Success"/>
    <n v="8"/>
    <s v=" USA"/>
    <s v="US Air Force-Thor DM-19 Delta"/>
    <n v="1960"/>
  </r>
  <r>
    <s v="US Air Force"/>
    <s v="SLC-1W (75-3-4), Vandenberg AFB, California, USA"/>
    <x v="67"/>
    <x v="63"/>
    <s v="Thor-DM18 Agena-A"/>
    <s v="Discoverer 14"/>
    <s v="Retired"/>
    <s v=""/>
    <s v="Success"/>
    <n v="16"/>
    <s v=" USA"/>
    <s v="US Air Force-Thor-DM18 Agena-A"/>
    <n v="1960"/>
  </r>
  <r>
    <s v="US Air Force"/>
    <s v="SLC-17B, Cape Canaveral AFS, Florida, USA"/>
    <x v="67"/>
    <x v="64"/>
    <s v="Thor-DM21 Ablestar"/>
    <s v="Courier 1A"/>
    <s v="Retired"/>
    <s v=""/>
    <s v="Failure"/>
    <n v="8"/>
    <s v=" USA"/>
    <s v="US Air Force-Thor-DM21 Ablestar"/>
    <n v="1960"/>
  </r>
  <r>
    <s v="RVSN USSR"/>
    <s v="Site 1/5, Baikonur Cosmodrome, Kazakhstan"/>
    <x v="68"/>
    <x v="65"/>
    <s v="Vostok"/>
    <s v="Korabl-Sputnik 2"/>
    <s v="Retired"/>
    <s v=""/>
    <s v="Success"/>
    <n v="9"/>
    <s v=" Kazakhstan"/>
    <s v="RVSN USSR-Vostok"/>
    <n v="1960"/>
  </r>
  <r>
    <s v="US Air Force"/>
    <s v="SLC-1E (75-3-5), Vandenberg AFB, California, USA"/>
    <x v="69"/>
    <x v="66"/>
    <s v="Thor-DM18 Agena-A"/>
    <s v="Discoverer 15"/>
    <s v="Retired"/>
    <s v=""/>
    <s v="Success"/>
    <n v="16"/>
    <s v=" USA"/>
    <s v="US Air Force-Thor-DM18 Agena-A"/>
    <n v="1960"/>
  </r>
  <r>
    <s v="General Dynamics"/>
    <s v="LC-12, Cape Canaveral AFS, Florida, USA"/>
    <x v="70"/>
    <x v="67"/>
    <s v="Atlas-D Able"/>
    <s v="Pioneer P-30"/>
    <s v="Retired"/>
    <s v=""/>
    <s v="Failure"/>
    <n v="6"/>
    <s v=" USA"/>
    <s v="General Dynamics-Atlas-D Able"/>
    <n v="1960"/>
  </r>
  <r>
    <s v="US Air Force"/>
    <s v="SLC-17B, Cape Canaveral AFS, Florida, USA"/>
    <x v="71"/>
    <x v="68"/>
    <s v="Thor-DM21 Ablestar"/>
    <s v="Courier 1B"/>
    <s v="Retired"/>
    <s v=""/>
    <s v="Success"/>
    <n v="8"/>
    <s v=" USA"/>
    <s v="US Air Force-Thor-DM21 Ablestar"/>
    <n v="1960"/>
  </r>
  <r>
    <s v="RVSN USSR"/>
    <s v="Site 1/5, Baikonur Cosmodrome, Kazakhstan"/>
    <x v="72"/>
    <x v="69"/>
    <s v="Molniya"/>
    <s v="1M nâ€ Â­1 (Marsnik 1)"/>
    <s v="Retired"/>
    <s v=""/>
    <s v="Failure"/>
    <n v="9"/>
    <s v=" Kazakhstan"/>
    <s v="RVSN USSR-Molniya"/>
    <n v="1960"/>
  </r>
  <r>
    <s v="General Dynamics"/>
    <s v="SLC-3W, Vandenberg AFB, California, USA"/>
    <x v="73"/>
    <x v="70"/>
    <s v="Atlas-LV3 Agena-A"/>
    <s v="Samos 1"/>
    <s v="Retired"/>
    <s v=""/>
    <s v="Failure"/>
    <n v="7"/>
    <s v=" USA"/>
    <s v="General Dynamics-Atlas-LV3 Agena-A"/>
    <n v="1960"/>
  </r>
  <r>
    <s v="RVSN USSR"/>
    <s v="Site 1/5, Baikonur Cosmodrome, Kazakhstan"/>
    <x v="74"/>
    <x v="71"/>
    <s v="Molniya"/>
    <s v="1M nâ€ Â­2 (Marsnik 2)"/>
    <s v="Retired"/>
    <s v=""/>
    <s v="Failure"/>
    <n v="9"/>
    <s v=" Kazakhstan"/>
    <s v="RVSN USSR-Molniya"/>
    <n v="1960"/>
  </r>
  <r>
    <s v="US Air Force"/>
    <s v="SLC-1W (75-3-4), Vandenberg AFB, California, USA"/>
    <x v="75"/>
    <x v="72"/>
    <s v="Thor DM-21 Agena-B"/>
    <s v="Discoverer 16"/>
    <s v="Retired"/>
    <s v=""/>
    <s v="Failure"/>
    <n v="16"/>
    <s v=" USA"/>
    <s v="US Air Force-Thor DM-21 Agena-B"/>
    <n v="1960"/>
  </r>
  <r>
    <s v="US Air Force"/>
    <s v="SLC-1E (75-3-5), Vandenberg AFB, California, USA"/>
    <x v="76"/>
    <x v="73"/>
    <s v="Thor DM-21 Agena-B"/>
    <s v="Discoverer 17"/>
    <s v="Retired"/>
    <s v=""/>
    <s v="Success"/>
    <n v="16"/>
    <s v=" USA"/>
    <s v="US Air Force-Thor DM-21 Agena-B"/>
    <n v="1960"/>
  </r>
  <r>
    <s v="NASA"/>
    <s v="LC-5, Cape Canaveral AFS, Florida, USA"/>
    <x v="77"/>
    <x v="74"/>
    <s v="Mercury-Redstone"/>
    <s v="Mercury-Redstone 1 (MR-1)"/>
    <s v="Retired"/>
    <s v=""/>
    <s v="Failure"/>
    <n v="5"/>
    <s v=" USA"/>
    <s v="NASA-Mercury-Redstone"/>
    <n v="1960"/>
  </r>
  <r>
    <s v="US Air Force"/>
    <s v="SLC-17A, Cape Canaveral AFS, Florida, USA"/>
    <x v="78"/>
    <x v="75"/>
    <s v="Thor DM-19 Delta"/>
    <s v="TIROS-2"/>
    <s v="Retired"/>
    <s v=""/>
    <s v="Success"/>
    <n v="8"/>
    <s v=" USA"/>
    <s v="US Air Force-Thor DM-19 Delta"/>
    <n v="1960"/>
  </r>
  <r>
    <s v="US Air Force"/>
    <s v="SLC-17B, Cape Canaveral AFS, Florida, USA"/>
    <x v="79"/>
    <x v="76"/>
    <s v="Thor-DM21 Ablestar"/>
    <s v="Transit 3A &amp; GRAB-2"/>
    <s v="Retired"/>
    <s v=""/>
    <s v="Failure"/>
    <n v="8"/>
    <s v=" USA"/>
    <s v="US Air Force-Thor-DM21 Ablestar"/>
    <n v="1960"/>
  </r>
  <r>
    <s v="RVSN USSR"/>
    <s v="Site 1/5, Baikonur Cosmodrome, Kazakhstan"/>
    <x v="80"/>
    <x v="22"/>
    <s v="Vostok"/>
    <s v="Korabl-Sputnik 3"/>
    <s v="Retired"/>
    <s v=""/>
    <s v="Success"/>
    <n v="9"/>
    <s v=" Kazakhstan"/>
    <s v="RVSN USSR-Vostok"/>
    <n v="1960"/>
  </r>
  <r>
    <s v="NASA"/>
    <s v="LA-3, Wallops Flight Facility, Virginia, USA"/>
    <x v="81"/>
    <x v="77"/>
    <s v="Scout X-1"/>
    <s v="Explorer (S-56)"/>
    <s v="Retired"/>
    <s v=""/>
    <s v="Failure"/>
    <n v="5"/>
    <s v=" USA"/>
    <s v="NASA-Scout X-1"/>
    <n v="1960"/>
  </r>
  <r>
    <s v="US Air Force"/>
    <s v="SLC-1W (75-3-4), Vandenberg AFB, California, USA"/>
    <x v="82"/>
    <x v="78"/>
    <s v="Thor DM-21 Agena-B"/>
    <s v="Discoverer 18"/>
    <s v="Retired"/>
    <s v=""/>
    <s v="Success"/>
    <n v="16"/>
    <s v=" USA"/>
    <s v="US Air Force-Thor DM-21 Agena-B"/>
    <n v="1960"/>
  </r>
  <r>
    <s v="General Dynamics"/>
    <s v="LC-12, Cape Canaveral AFS, Florida, USA"/>
    <x v="83"/>
    <x v="79"/>
    <s v="Atlas-D Able"/>
    <s v="Pioneer P-31"/>
    <s v="Retired"/>
    <s v=""/>
    <s v="Failure"/>
    <n v="6"/>
    <s v=" USA"/>
    <s v="General Dynamics-Atlas-D Able"/>
    <n v="1960"/>
  </r>
  <r>
    <s v="NASA"/>
    <s v="LC-5, Cape Canaveral AFS, Florida, USA"/>
    <x v="84"/>
    <x v="80"/>
    <s v="Mercury-Redstone"/>
    <s v="Mercury-Redstone 1A (MR-1A)"/>
    <s v="Retired"/>
    <s v=""/>
    <s v="Success"/>
    <n v="5"/>
    <s v=" USA"/>
    <s v="NASA-Mercury-Redstone"/>
    <n v="1960"/>
  </r>
  <r>
    <s v="US Air Force"/>
    <s v="SLC-1E (75-3-5), Vandenberg AFB, California, USA"/>
    <x v="85"/>
    <x v="81"/>
    <s v="Thor DM-21 Agena-B"/>
    <s v="Discoverer 19"/>
    <s v="Retired"/>
    <s v=""/>
    <s v="Success"/>
    <n v="16"/>
    <s v=" USA"/>
    <s v="US Air Force-Thor DM-21 Agena-B"/>
    <n v="1960"/>
  </r>
  <r>
    <s v="RVSN USSR"/>
    <s v="Site 1/5, Baikonur Cosmodrome, Kazakhstan"/>
    <x v="86"/>
    <x v="82"/>
    <s v="Vostok"/>
    <s v="1K nâ€ Â­5 (Korabl-Sputnik 3)"/>
    <s v="Retired"/>
    <s v=""/>
    <s v="Failure"/>
    <n v="9"/>
    <s v=" Kazakhstan"/>
    <s v="RVSN USSR-Vostok"/>
    <n v="1960"/>
  </r>
  <r>
    <s v="NASA"/>
    <s v="LC-5, Cape Canaveral AFS, Florida, USA"/>
    <x v="87"/>
    <x v="83"/>
    <s v="Mercury-Redstone"/>
    <s v="Mercury-Redstone 2 (MR-2)"/>
    <s v="Retired"/>
    <s v=""/>
    <s v="Success"/>
    <n v="5"/>
    <s v=" USA"/>
    <s v="NASA-Mercury-Redstone"/>
    <n v="1961"/>
  </r>
  <r>
    <s v="General Dynamics"/>
    <s v="SLC-3W, Vandenberg AFB, California, USA"/>
    <x v="87"/>
    <x v="84"/>
    <s v="Atlas-LV3 Agena-A"/>
    <s v="Samos 2"/>
    <s v="Retired"/>
    <s v=""/>
    <s v="Success"/>
    <n v="7"/>
    <s v=" USA"/>
    <s v="General Dynamics-Atlas-LV3 Agena-A"/>
    <n v="1961"/>
  </r>
  <r>
    <s v="RVSN USSR"/>
    <s v="Site 1/5, Baikonur Cosmodrome, Kazakhstan"/>
    <x v="88"/>
    <x v="85"/>
    <s v="Molniya"/>
    <s v="1VA nâ€ Â­1 (Venera 1)"/>
    <s v="Retired"/>
    <s v=""/>
    <s v="Failure"/>
    <n v="9"/>
    <s v=" Kazakhstan"/>
    <s v="RVSN USSR-Molniya"/>
    <n v="1961"/>
  </r>
  <r>
    <s v="RVSN USSR"/>
    <s v="Site 1/5, Baikonur Cosmodrome, Kazakhstan"/>
    <x v="89"/>
    <x v="86"/>
    <s v="Molniya"/>
    <s v="Venera 1"/>
    <s v="Retired"/>
    <s v=""/>
    <s v="Success"/>
    <n v="9"/>
    <s v=" Kazakhstan"/>
    <s v="RVSN USSR-Molniya"/>
    <n v="1961"/>
  </r>
  <r>
    <s v="NASA"/>
    <s v="LA-3, Wallops Flight Facility, Virginia, USA"/>
    <x v="90"/>
    <x v="87"/>
    <s v="Scout X-1"/>
    <s v="Explorer 9 (S-56A)"/>
    <s v="Retired"/>
    <s v=""/>
    <s v="Success"/>
    <n v="5"/>
    <s v=" USA"/>
    <s v="NASA-Scout X-1"/>
    <n v="1961"/>
  </r>
  <r>
    <s v="US Air Force"/>
    <s v="SLC-1W (75-3-4), Vandenberg AFB, California, USA"/>
    <x v="91"/>
    <x v="88"/>
    <s v="Thor DM-21 Agena-B"/>
    <s v="Discoverer 20"/>
    <s v="Retired"/>
    <s v=""/>
    <s v="Success"/>
    <n v="16"/>
    <s v=" USA"/>
    <s v="US Air Force-Thor DM-21 Agena-B"/>
    <n v="1961"/>
  </r>
  <r>
    <s v="US Air Force"/>
    <s v="SLC-1E (75-3-5), Vandenberg AFB, California, USA"/>
    <x v="92"/>
    <x v="89"/>
    <s v="Thor DM-21 Agena-B"/>
    <s v="Discoverer 21"/>
    <s v="Retired"/>
    <s v=""/>
    <s v="Success"/>
    <n v="16"/>
    <s v=" USA"/>
    <s v="US Air Force-Thor DM-21 Agena-B"/>
    <n v="1961"/>
  </r>
  <r>
    <s v="NASA"/>
    <s v="LC-14, Cape Canaveral AFS, Florida, USA"/>
    <x v="93"/>
    <x v="90"/>
    <s v="Atlas-D Mercury"/>
    <s v="Mercury-Atlas 2 (MA-2)"/>
    <s v="Retired"/>
    <s v=""/>
    <s v="Success"/>
    <n v="6"/>
    <s v=" USA"/>
    <s v="NASA-Atlas-D Mercury"/>
    <n v="1961"/>
  </r>
  <r>
    <s v="US Air Force"/>
    <s v="SLC-17B, Cape Canaveral AFS, Florida, USA"/>
    <x v="94"/>
    <x v="91"/>
    <s v="Thor-DM21 Ablestar"/>
    <s v="Transit 3B &amp; Lofti 1"/>
    <s v="Retired"/>
    <s v=""/>
    <s v="Success"/>
    <n v="8"/>
    <s v=" USA"/>
    <s v="US Air Force-Thor-DM21 Ablestar"/>
    <n v="1961"/>
  </r>
  <r>
    <s v="RVSN USSR"/>
    <s v="Site 1/5, Baikonur Cosmodrome, Kazakhstan"/>
    <x v="95"/>
    <x v="92"/>
    <s v="Vostok"/>
    <s v="Korabl-Sputnik 4"/>
    <s v="Retired"/>
    <s v=""/>
    <s v="Success"/>
    <n v="9"/>
    <s v=" Kazakhstan"/>
    <s v="RVSN USSR-Vostok"/>
    <n v="1961"/>
  </r>
  <r>
    <s v="NASA"/>
    <s v="LC-5, Cape Canaveral AFS, Florida, USA"/>
    <x v="96"/>
    <x v="93"/>
    <s v="Mercury-Redstone"/>
    <s v="Mercury-Redstone BD (MR-BD)"/>
    <s v="Retired"/>
    <s v=""/>
    <s v="Success"/>
    <n v="5"/>
    <s v=" USA"/>
    <s v="NASA-Mercury-Redstone"/>
    <n v="1961"/>
  </r>
  <r>
    <s v="RVSN USSR"/>
    <s v="Site 1/5, Baikonur Cosmodrome, Kazakhstan"/>
    <x v="97"/>
    <x v="57"/>
    <s v="Vostok"/>
    <s v="Korabl-Sputnik 5"/>
    <s v="Retired"/>
    <s v=""/>
    <s v="Success"/>
    <n v="9"/>
    <s v=" Kazakhstan"/>
    <s v="RVSN USSR-Vostok"/>
    <n v="1961"/>
  </r>
  <r>
    <s v="US Air Force"/>
    <s v="SLC-17A, Cape Canaveral AFS, Florida, USA"/>
    <x v="97"/>
    <x v="94"/>
    <s v="Thor DM-19 Delta"/>
    <s v="Explorer 10"/>
    <s v="Retired"/>
    <s v=""/>
    <s v="Success"/>
    <n v="8"/>
    <s v=" USA"/>
    <s v="US Air Force-Thor DM-19 Delta"/>
    <n v="1961"/>
  </r>
  <r>
    <s v="US Air Force"/>
    <s v="SLC-1W (75-3-4), Vandenberg AFB, California, USA"/>
    <x v="98"/>
    <x v="95"/>
    <s v="Thor DM-21 Agena-B"/>
    <s v="Discoverer 22"/>
    <s v="Retired"/>
    <s v=""/>
    <s v="Failure"/>
    <n v="16"/>
    <s v=" USA"/>
    <s v="US Air Force-Thor DM-21 Agena-B"/>
    <n v="1961"/>
  </r>
  <r>
    <s v="US Air Force"/>
    <s v="SLC-1E (75-3-5), Vandenberg AFB, California, USA"/>
    <x v="99"/>
    <x v="96"/>
    <s v="Thor DM-21 Agena-B"/>
    <s v="Discoverer 23"/>
    <s v="Retired"/>
    <s v=""/>
    <s v="Success"/>
    <n v="16"/>
    <s v=" USA"/>
    <s v="US Air Force-Thor DM-21 Agena-B"/>
    <n v="1961"/>
  </r>
  <r>
    <s v="RVSN USSR"/>
    <s v="Site 1/5, Baikonur Cosmodrome, Kazakhstan"/>
    <x v="100"/>
    <x v="97"/>
    <s v="Vostok"/>
    <s v="Vostok 1"/>
    <s v="Retired"/>
    <s v=""/>
    <s v="Success"/>
    <n v="9"/>
    <s v=" Kazakhstan"/>
    <s v="RVSN USSR-Vostok"/>
    <n v="1961"/>
  </r>
  <r>
    <s v="NASA"/>
    <s v="LC-14, Cape Canaveral AFS, Florida, USA"/>
    <x v="101"/>
    <x v="80"/>
    <s v="Atlas-D Mercury"/>
    <s v="Mercury-Atlas 3 (MA-3)"/>
    <s v="Retired"/>
    <s v=""/>
    <s v="Failure"/>
    <n v="6"/>
    <s v=" USA"/>
    <s v="NASA-Atlas-D Mercury"/>
    <n v="1961"/>
  </r>
  <r>
    <s v="NASA"/>
    <s v="LC-5, Cape Canaveral AFS, Florida, USA"/>
    <x v="102"/>
    <x v="40"/>
    <s v="Mercury-Redstone"/>
    <s v="Freedom 7 (MR-3)"/>
    <s v="Retired"/>
    <s v=""/>
    <s v="Success"/>
    <n v="5"/>
    <s v=" USA"/>
    <s v="NASA-Mercury-Redstone"/>
    <n v="1961"/>
  </r>
  <r>
    <s v="US Air Force"/>
    <s v="SLC-1W (75-3-4), Vandenberg AFB, California, USA"/>
    <x v="103"/>
    <x v="98"/>
    <s v="Thor DM-21 Agena-B"/>
    <s v="Discoverer 24"/>
    <s v="Retired"/>
    <s v=""/>
    <s v="Failure"/>
    <n v="16"/>
    <s v=" USA"/>
    <s v="US Air Force-Thor DM-21 Agena-B"/>
    <n v="1961"/>
  </r>
  <r>
    <s v="US Air Force"/>
    <s v="SLC-2E (75-1-1), Vandenberg AFB, California, USA"/>
    <x v="104"/>
    <x v="25"/>
    <s v="Thor DM-21 Agena-B"/>
    <s v="Discoverer 25"/>
    <s v="Retired"/>
    <s v=""/>
    <s v="Success"/>
    <n v="16"/>
    <s v=" USA"/>
    <s v="US Air Force-Thor DM-21 Agena-B"/>
    <n v="1961"/>
  </r>
  <r>
    <s v="US Air Force"/>
    <s v="SLC-17B, Cape Canaveral AFS, Florida, USA"/>
    <x v="105"/>
    <x v="99"/>
    <s v="Thor-DM21 Ablestar"/>
    <s v="Transit 4A, Injun 1 &amp; GRAB-3"/>
    <s v="Retired"/>
    <s v=""/>
    <s v="Success"/>
    <n v="8"/>
    <s v=" USA"/>
    <s v="US Air Force-Thor-DM21 Ablestar"/>
    <n v="1961"/>
  </r>
  <r>
    <s v="NASA"/>
    <s v="LA-3, Wallops Flight Facility, Virginia, USA"/>
    <x v="106"/>
    <x v="100"/>
    <s v="Scout X-1"/>
    <s v="Explorer (S-55)"/>
    <s v="Retired"/>
    <s v=""/>
    <s v="Failure"/>
    <n v="5"/>
    <s v=" USA"/>
    <s v="NASA-Scout X-1"/>
    <n v="1961"/>
  </r>
  <r>
    <s v="US Air Force"/>
    <s v="SLC-1E (75-3-5), Vandenberg AFB, California, USA"/>
    <x v="107"/>
    <x v="101"/>
    <s v="Thor DM-21 Agena-B"/>
    <s v="Discoverer 26"/>
    <s v="Retired"/>
    <s v=""/>
    <s v="Success"/>
    <n v="16"/>
    <s v=" USA"/>
    <s v="US Air Force-Thor DM-21 Agena-B"/>
    <n v="1961"/>
  </r>
  <r>
    <s v="US Air Force"/>
    <s v="SLC-17A, Cape Canaveral AFS, Florida, USA"/>
    <x v="108"/>
    <x v="102"/>
    <s v="Thor DM-19 Delta"/>
    <s v="TIROS-3"/>
    <s v="Retired"/>
    <s v=""/>
    <s v="Success"/>
    <n v="8"/>
    <s v=" USA"/>
    <s v="US Air Force-Thor DM-19 Delta"/>
    <n v="1961"/>
  </r>
  <r>
    <s v="General Dynamics"/>
    <s v="SLC-3E, Vandenberg AFB, California, USA"/>
    <x v="108"/>
    <x v="103"/>
    <s v="Atlas-LV3 Agena-B"/>
    <s v="Midas 3"/>
    <s v="Retired"/>
    <s v=""/>
    <s v="Success"/>
    <n v="7"/>
    <s v=" USA"/>
    <s v="General Dynamics-Atlas-LV3 Agena-B"/>
    <n v="1961"/>
  </r>
  <r>
    <s v="NASA"/>
    <s v="LC-5, Cape Canaveral AFS, Florida, USA"/>
    <x v="109"/>
    <x v="104"/>
    <s v="Mercury-Redstone"/>
    <s v="Liberty Bell 7 (MR-4)"/>
    <s v="Retired"/>
    <s v=""/>
    <s v="Success"/>
    <n v="5"/>
    <s v=" USA"/>
    <s v="NASA-Mercury-Redstone"/>
    <n v="1961"/>
  </r>
  <r>
    <s v="US Air Force"/>
    <s v="SLC-1W (75-3-4), Vandenberg AFB, California, USA"/>
    <x v="109"/>
    <x v="105"/>
    <s v="Thor DM-21 Agena-B"/>
    <s v="Discoverer 27"/>
    <s v="Retired"/>
    <s v=""/>
    <s v="Failure"/>
    <n v="16"/>
    <s v=" USA"/>
    <s v="US Air Force-Thor DM-21 Agena-B"/>
    <n v="1961"/>
  </r>
  <r>
    <s v="US Air Force"/>
    <s v="SLC-2E (75-1-1), Vandenberg AFB, California, USA"/>
    <x v="110"/>
    <x v="106"/>
    <s v="Thor DM-21 Agena-B"/>
    <s v="Discoverer 28"/>
    <s v="Retired"/>
    <s v=""/>
    <s v="Failure"/>
    <n v="16"/>
    <s v=" USA"/>
    <s v="US Air Force-Thor DM-21 Agena-B"/>
    <n v="1961"/>
  </r>
  <r>
    <s v="RVSN USSR"/>
    <s v="Site 1/5, Baikonur Cosmodrome, Kazakhstan"/>
    <x v="111"/>
    <x v="107"/>
    <s v="Vostok"/>
    <s v="Vostok 2"/>
    <s v="Retired"/>
    <s v=""/>
    <s v="Success"/>
    <n v="9"/>
    <s v=" Kazakhstan"/>
    <s v="RVSN USSR-Vostok"/>
    <n v="1961"/>
  </r>
  <r>
    <s v="US Air Force"/>
    <s v="SLC-17A, Cape Canaveral AFS, Florida, USA"/>
    <x v="112"/>
    <x v="21"/>
    <s v="Thor DM-19 Delta"/>
    <s v="Explorer 12"/>
    <s v="Retired"/>
    <s v=""/>
    <s v="Success"/>
    <n v="8"/>
    <s v=" USA"/>
    <s v="US Air Force-Thor DM-19 Delta"/>
    <n v="1961"/>
  </r>
  <r>
    <s v="General Dynamics"/>
    <s v="LC-12, Cape Canaveral AFS, Florida, USA"/>
    <x v="113"/>
    <x v="108"/>
    <s v="Atlas-LV3 Agena-B"/>
    <s v="Ranger 1"/>
    <s v="Retired"/>
    <s v=""/>
    <s v="Failure"/>
    <n v="6"/>
    <s v=" USA"/>
    <s v="General Dynamics-Atlas-LV3 Agena-B"/>
    <n v="1961"/>
  </r>
  <r>
    <s v="NASA"/>
    <s v="LA-3, Wallops Flight Facility, Virginia, USA"/>
    <x v="114"/>
    <x v="109"/>
    <s v="Scout X-1"/>
    <s v="Explorer 13"/>
    <s v="Retired"/>
    <s v=""/>
    <s v="Partial Failure"/>
    <n v="5"/>
    <s v=" USA"/>
    <s v="NASA-Scout X-1"/>
    <n v="1961"/>
  </r>
  <r>
    <s v="US Air Force"/>
    <s v="SLC-1W (75-3-4), Vandenberg AFB, California, USA"/>
    <x v="115"/>
    <x v="110"/>
    <s v="Thor DM-21 Agena-B"/>
    <s v="Discoverer 29"/>
    <s v="Retired"/>
    <s v=""/>
    <s v="Success"/>
    <n v="16"/>
    <s v=" USA"/>
    <s v="US Air Force-Thor DM-21 Agena-B"/>
    <n v="1961"/>
  </r>
  <r>
    <s v="General Dynamics"/>
    <s v="SLC-3W, Vandenberg AFB, California, USA"/>
    <x v="116"/>
    <x v="0"/>
    <s v="Atlas-LV3 Agena-B"/>
    <s v="Samos 3"/>
    <s v="Retired"/>
    <s v=""/>
    <s v="Failure"/>
    <n v="7"/>
    <s v=" USA"/>
    <s v="General Dynamics-Atlas-LV3 Agena-B"/>
    <n v="1961"/>
  </r>
  <r>
    <s v="US Air Force"/>
    <s v="SLC-1E (75-3-5), Vandenberg AFB, California, USA"/>
    <x v="117"/>
    <x v="111"/>
    <s v="Thor DM-21 Agena-B"/>
    <s v="Discoverer 30"/>
    <s v="Retired"/>
    <s v=""/>
    <s v="Success"/>
    <n v="16"/>
    <s v=" USA"/>
    <s v="US Air Force-Thor DM-21 Agena-B"/>
    <n v="1961"/>
  </r>
  <r>
    <s v="NASA"/>
    <s v="LC-14, Cape Canaveral AFS, Florida, USA"/>
    <x v="118"/>
    <x v="112"/>
    <s v="Atlas-D Mercury"/>
    <s v="Mercury-Atlas 4 (MA-4)"/>
    <s v="Retired"/>
    <s v=""/>
    <s v="Success"/>
    <n v="6"/>
    <s v=" USA"/>
    <s v="NASA-Atlas-D Mercury"/>
    <n v="1961"/>
  </r>
  <r>
    <s v="US Air Force"/>
    <s v="SLC-2E (75-1-1), Vandenberg AFB, California, USA"/>
    <x v="119"/>
    <x v="113"/>
    <s v="Thor DM-21 Agena-B"/>
    <s v="Discoverer 31"/>
    <s v="Retired"/>
    <s v=""/>
    <s v="Success"/>
    <n v="16"/>
    <s v=" USA"/>
    <s v="US Air Force-Thor DM-21 Agena-B"/>
    <n v="1961"/>
  </r>
  <r>
    <s v="US Air Force"/>
    <s v="SLC-1W (75-3-4), Vandenberg AFB, California, USA"/>
    <x v="120"/>
    <x v="114"/>
    <s v="Thor DM-21 Agena-B"/>
    <s v="Discoverer 32"/>
    <s v="Retired"/>
    <s v=""/>
    <s v="Success"/>
    <n v="16"/>
    <s v=" USA"/>
    <s v="US Air Force-Thor DM-21 Agena-B"/>
    <n v="1961"/>
  </r>
  <r>
    <s v="General Dynamics"/>
    <s v="SLC-3E, Vandenberg AFB, California, USA"/>
    <x v="121"/>
    <x v="115"/>
    <s v="Atlas-LV3 Agena-B"/>
    <s v="Midas 4"/>
    <s v="Retired"/>
    <s v=""/>
    <s v="Partial Failure"/>
    <n v="7"/>
    <s v=" USA"/>
    <s v="General Dynamics-Atlas-LV3 Agena-B"/>
    <n v="1961"/>
  </r>
  <r>
    <s v="US Air Force"/>
    <s v="SLC-1E (75-3-5), Vandenberg AFB, California, USA"/>
    <x v="122"/>
    <x v="116"/>
    <s v="Thor DM-21 Agena-B"/>
    <s v="Discoverer 33"/>
    <s v="Retired"/>
    <s v=""/>
    <s v="Failure"/>
    <n v="16"/>
    <s v=" USA"/>
    <s v="US Air Force-Thor DM-21 Agena-B"/>
    <n v="1961"/>
  </r>
  <r>
    <s v="RVSN USSR"/>
    <s v="Mayak-2, Kapustin Yar, Russia"/>
    <x v="123"/>
    <x v="117"/>
    <s v="Cosmos-2I (63S1)"/>
    <s v="DS-1 1"/>
    <s v="Retired"/>
    <s v=""/>
    <s v="Failure"/>
    <n v="8"/>
    <s v=" Russia"/>
    <s v="RVSN USSR-Cosmos-2I (63S1)"/>
    <n v="1961"/>
  </r>
  <r>
    <s v="NASA"/>
    <s v="LC-18B, Cape Canaveral AFS, Florida, USA"/>
    <x v="124"/>
    <x v="118"/>
    <s v="Blue Scout II"/>
    <s v="Mercury-Scout 1 (MS-1)"/>
    <s v="Retired"/>
    <s v=""/>
    <s v="Failure"/>
    <n v="7"/>
    <s v=" USA"/>
    <s v="NASA-Blue Scout II"/>
    <n v="1961"/>
  </r>
  <r>
    <s v="US Air Force"/>
    <s v="SLC-2E (75-1-1), Vandenberg AFB, California, USA"/>
    <x v="125"/>
    <x v="110"/>
    <s v="Thor DM-21 Agena-B"/>
    <s v="Discoverer 34"/>
    <s v="Retired"/>
    <s v=""/>
    <s v="Failure"/>
    <n v="16"/>
    <s v=" USA"/>
    <s v="US Air Force-Thor DM-21 Agena-B"/>
    <n v="1961"/>
  </r>
  <r>
    <s v="US Air Force"/>
    <s v="SLC-1W (75-3-4), Vandenberg AFB, California, USA"/>
    <x v="126"/>
    <x v="119"/>
    <s v="Thor DM-21 Agena-B"/>
    <s v="Discoverer 35"/>
    <s v="Retired"/>
    <s v=""/>
    <s v="Success"/>
    <n v="16"/>
    <s v=" USA"/>
    <s v="US Air Force-Thor DM-21 Agena-B"/>
    <n v="1961"/>
  </r>
  <r>
    <s v="US Air Force"/>
    <s v="SLC-17B, Cape Canaveral AFS, Florida, USA"/>
    <x v="126"/>
    <x v="120"/>
    <s v="Thor-DM21 Ablestar"/>
    <s v="Transit 4B &amp; TRAAC"/>
    <s v="Retired"/>
    <s v=""/>
    <s v="Success"/>
    <n v="8"/>
    <s v=" USA"/>
    <s v="US Air Force-Thor-DM21 Ablestar"/>
    <n v="1961"/>
  </r>
  <r>
    <s v="General Dynamics"/>
    <s v="LC-12, Cape Canaveral AFS, Florida, USA"/>
    <x v="127"/>
    <x v="121"/>
    <s v="Atlas-LV3 Agena-B"/>
    <s v="Ranger 2"/>
    <s v="Retired"/>
    <s v=""/>
    <s v="Failure"/>
    <n v="6"/>
    <s v=" USA"/>
    <s v="General Dynamics-Atlas-LV3 Agena-B"/>
    <n v="1961"/>
  </r>
  <r>
    <s v="General Dynamics"/>
    <s v="SLC-3W, Vandenberg AFB, California, USA"/>
    <x v="128"/>
    <x v="122"/>
    <s v="Atlas-LV3 Agena-B"/>
    <s v="Samos 4"/>
    <s v="Retired"/>
    <s v=""/>
    <s v="Failure"/>
    <n v="7"/>
    <s v=" USA"/>
    <s v="General Dynamics-Atlas-LV3 Agena-B"/>
    <n v="1961"/>
  </r>
  <r>
    <s v="NASA"/>
    <s v="LC-14, Cape Canaveral AFS, Florida, USA"/>
    <x v="129"/>
    <x v="123"/>
    <s v="Atlas-D Mercury"/>
    <s v="Mercury-Atlas 5 (MA-5)"/>
    <s v="Retired"/>
    <s v=""/>
    <s v="Success"/>
    <n v="6"/>
    <s v=" USA"/>
    <s v="NASA-Atlas-D Mercury"/>
    <n v="1961"/>
  </r>
  <r>
    <s v="RVSN USSR"/>
    <s v="Site 1/5, Baikonur Cosmodrome, Kazakhstan"/>
    <x v="130"/>
    <x v="62"/>
    <s v="Vostok"/>
    <s v="Zenit-2 nâ€ Â­1"/>
    <s v="Retired"/>
    <s v=""/>
    <s v="Failure"/>
    <n v="9"/>
    <s v=" Kazakhstan"/>
    <s v="RVSN USSR-Vostok"/>
    <n v="1961"/>
  </r>
  <r>
    <s v="US Air Force"/>
    <s v="SLC-1W (75-3-4), Vandenberg AFB, California, USA"/>
    <x v="131"/>
    <x v="124"/>
    <s v="Thor DM-21 Agena-B"/>
    <s v="Discoverer 36 &amp; Oscar 1"/>
    <s v="Retired"/>
    <s v=""/>
    <s v="Success"/>
    <n v="16"/>
    <s v=" USA"/>
    <s v="US Air Force-Thor DM-21 Agena-B"/>
    <n v="1961"/>
  </r>
  <r>
    <s v="RVSN USSR"/>
    <s v="Mayak-2, Kapustin Yar, Russia"/>
    <x v="132"/>
    <x v="125"/>
    <s v="Cosmos-2I (63S1)"/>
    <s v="DS-1 2"/>
    <s v="Retired"/>
    <s v=""/>
    <s v="Failure"/>
    <n v="8"/>
    <s v=" Russia"/>
    <s v="RVSN USSR-Cosmos-2I (63S1)"/>
    <n v="1961"/>
  </r>
  <r>
    <s v="General Dynamics"/>
    <s v="SLC-3E, Vandenberg AFB, California, USA"/>
    <x v="133"/>
    <x v="126"/>
    <s v="Atlas-LV3 Agena-B"/>
    <s v="Samos 5"/>
    <s v="Retired"/>
    <s v=""/>
    <s v="Partial Failure"/>
    <n v="7"/>
    <s v=" USA"/>
    <s v="General Dynamics-Atlas-LV3 Agena-B"/>
    <n v="1961"/>
  </r>
  <r>
    <s v="US Air Force"/>
    <s v="SLC-1W (75-3-4), Vandenberg AFB, California, USA"/>
    <x v="134"/>
    <x v="20"/>
    <s v="Thor DM-21 Agena-B"/>
    <s v="Discoverer 37"/>
    <s v="Retired"/>
    <s v=""/>
    <s v="Failure"/>
    <n v="16"/>
    <s v=" USA"/>
    <s v="US Air Force-Thor DM-21 Agena-B"/>
    <n v="1962"/>
  </r>
  <r>
    <s v="US Air Force"/>
    <s v="SLC-17B, Cape Canaveral AFS, Florida, USA"/>
    <x v="135"/>
    <x v="127"/>
    <s v="Thor-DM21 Ablestar"/>
    <s v="LOFTI-2A &amp; Others"/>
    <s v="Retired"/>
    <s v=""/>
    <s v="Failure"/>
    <n v="8"/>
    <s v=" USA"/>
    <s v="US Air Force-Thor-DM21 Ablestar"/>
    <n v="1962"/>
  </r>
  <r>
    <s v="General Dynamics"/>
    <s v="LC-12, Cape Canaveral AFS, Florida, USA"/>
    <x v="136"/>
    <x v="53"/>
    <s v="Atlas-LV3 Agena-B"/>
    <s v="Ranger 3"/>
    <s v="Retired"/>
    <s v=""/>
    <s v="Partial Failure"/>
    <n v="6"/>
    <s v=" USA"/>
    <s v="General Dynamics-Atlas-LV3 Agena-B"/>
    <n v="1962"/>
  </r>
  <r>
    <s v="US Air Force"/>
    <s v="SLC-17A, Cape Canaveral AFS, Florida, USA"/>
    <x v="137"/>
    <x v="128"/>
    <s v="Thor DM-19 Delta"/>
    <s v="TIROS-4"/>
    <s v="Retired"/>
    <s v=""/>
    <s v="Success"/>
    <n v="8"/>
    <s v=" USA"/>
    <s v="US Air Force-Thor DM-19 Delta"/>
    <n v="1962"/>
  </r>
  <r>
    <s v="NASA"/>
    <s v="LC-14, Cape Canaveral AFS, Florida, USA"/>
    <x v="138"/>
    <x v="129"/>
    <s v="Atlas-D Mercury"/>
    <s v="Friendship 7 (MA-6)"/>
    <s v="Retired"/>
    <s v=""/>
    <s v="Success"/>
    <n v="6"/>
    <s v=" USA"/>
    <s v="NASA-Atlas-D Mercury"/>
    <n v="1962"/>
  </r>
  <r>
    <s v="US Air Force"/>
    <s v="SLC-1E (75-3-5), Vandenberg AFB, California, USA"/>
    <x v="139"/>
    <x v="130"/>
    <s v="Thor DM-21 Agena-B"/>
    <s v="FTV 2301"/>
    <s v="Retired"/>
    <s v=""/>
    <s v="Partial Failure"/>
    <n v="16"/>
    <s v=" USA"/>
    <s v="US Air Force-Thor DM-21 Agena-B"/>
    <n v="1962"/>
  </r>
  <r>
    <s v="US Air Force"/>
    <s v="SLC-1W (75-3-4), Vandenberg AFB, California, USA"/>
    <x v="140"/>
    <x v="131"/>
    <s v="Thor DM-21 Agena-B"/>
    <s v="Discoverer 38"/>
    <s v="Retired"/>
    <s v=""/>
    <s v="Success"/>
    <n v="16"/>
    <s v=" USA"/>
    <s v="US Air Force-Thor DM-21 Agena-B"/>
    <n v="1962"/>
  </r>
  <r>
    <s v="US Air Force"/>
    <s v="SLC-17A, Cape Canaveral AFS, Florida, USA"/>
    <x v="141"/>
    <x v="132"/>
    <s v="Thor DM-19 Delta"/>
    <s v="OSO-1"/>
    <s v="Retired"/>
    <s v=""/>
    <s v="Success"/>
    <n v="8"/>
    <s v=" USA"/>
    <s v="US Air Force-Thor DM-19 Delta"/>
    <n v="1962"/>
  </r>
  <r>
    <s v="General Dynamics"/>
    <s v="SLC-3E, Vandenberg AFB, California, USA"/>
    <x v="141"/>
    <x v="133"/>
    <s v="Atlas-LV3 Agena-B"/>
    <s v="Samos 6"/>
    <s v="Retired"/>
    <s v=""/>
    <s v="Success"/>
    <n v="7"/>
    <s v=" USA"/>
    <s v="General Dynamics-Atlas-LV3 Agena-B"/>
    <n v="1962"/>
  </r>
  <r>
    <s v="RVSN USSR"/>
    <s v="Mayak-2, Kapustin Yar, Russia"/>
    <x v="142"/>
    <x v="134"/>
    <s v="Cosmos-2I (63S1)"/>
    <s v="Cosmos 1"/>
    <s v="Retired"/>
    <s v=""/>
    <s v="Success"/>
    <n v="8"/>
    <s v=" Russia"/>
    <s v="RVSN USSR-Cosmos-2I (63S1)"/>
    <n v="1962"/>
  </r>
  <r>
    <s v="RVSN USSR"/>
    <s v="Mayak-2, Kapustin Yar, Russia"/>
    <x v="143"/>
    <x v="135"/>
    <s v="Cosmos-2I (63S1)"/>
    <s v="Cosmos 2"/>
    <s v="Retired"/>
    <s v=""/>
    <s v="Success"/>
    <n v="8"/>
    <s v=" Russia"/>
    <s v="RVSN USSR-Cosmos-2I (63S1)"/>
    <n v="1962"/>
  </r>
  <r>
    <s v="General Dynamics"/>
    <s v="SLC-3E, Vandenberg AFB, California, USA"/>
    <x v="144"/>
    <x v="136"/>
    <s v="Atlas-LV3 Agena-B"/>
    <s v="Midas 5"/>
    <s v="Retired"/>
    <s v=""/>
    <s v="Success"/>
    <n v="7"/>
    <s v=" USA"/>
    <s v="General Dynamics-Atlas-LV3 Agena-B"/>
    <n v="1962"/>
  </r>
  <r>
    <s v="US Air Force"/>
    <s v="SLC-1E (75-3-5), Vandenberg AFB, California, USA"/>
    <x v="145"/>
    <x v="137"/>
    <s v="Thor DM-21 Agena-B"/>
    <s v="Discoverer 39"/>
    <s v="Retired"/>
    <s v=""/>
    <s v="Success"/>
    <n v="16"/>
    <s v=" USA"/>
    <s v="US Air Force-Thor DM-21 Agena-B"/>
    <n v="1962"/>
  </r>
  <r>
    <s v="General Dynamics"/>
    <s v="LC-12, Cape Canaveral AFS, Florida, USA"/>
    <x v="146"/>
    <x v="138"/>
    <s v="Atlas-LV3 Agena-B"/>
    <s v="Ranger 4"/>
    <s v="Retired"/>
    <s v=""/>
    <s v="Success"/>
    <n v="6"/>
    <s v=" USA"/>
    <s v="General Dynamics-Atlas-LV3 Agena-B"/>
    <n v="1962"/>
  </r>
  <r>
    <s v="RVSN USSR"/>
    <s v="Mayak-2, Kapustin Yar, Russia"/>
    <x v="147"/>
    <x v="139"/>
    <s v="Cosmos-2I (63S1)"/>
    <s v="Cosmos 3"/>
    <s v="Retired"/>
    <s v=""/>
    <s v="Success"/>
    <n v="8"/>
    <s v=" Russia"/>
    <s v="RVSN USSR-Cosmos-2I (63S1)"/>
    <n v="1962"/>
  </r>
  <r>
    <s v="RVSN USSR"/>
    <s v="Site 1/5, Baikonur Cosmodrome, Kazakhstan"/>
    <x v="148"/>
    <x v="140"/>
    <s v="Vostok"/>
    <s v="Cosmos 4"/>
    <s v="Retired"/>
    <s v=""/>
    <s v="Success"/>
    <n v="9"/>
    <s v=" Kazakhstan"/>
    <s v="RVSN USSR-Vostok"/>
    <n v="1962"/>
  </r>
  <r>
    <s v="NASA"/>
    <s v="LA-3, Wallops Flight Facility, Virginia, USA"/>
    <x v="148"/>
    <x v="141"/>
    <s v="Scout X-2"/>
    <s v="Solrad 4B"/>
    <s v="Retired"/>
    <s v=""/>
    <s v="Failure"/>
    <n v="5"/>
    <s v=" USA"/>
    <s v="NASA-Scout X-2"/>
    <n v="1962"/>
  </r>
  <r>
    <s v="US Air Force"/>
    <s v="SLC-17A, Cape Canaveral AFS, Florida, USA"/>
    <x v="148"/>
    <x v="142"/>
    <s v="Thor DM-19 Delta"/>
    <s v="Ariel 1"/>
    <s v="Retired"/>
    <s v=""/>
    <s v="Success"/>
    <n v="8"/>
    <s v=" USA"/>
    <s v="US Air Force-Thor DM-19 Delta"/>
    <n v="1962"/>
  </r>
  <r>
    <s v="General Dynamics"/>
    <s v="SLC-3W, Vandenberg AFB, California, USA"/>
    <x v="148"/>
    <x v="143"/>
    <s v="Atlas-LV3 Agena-B"/>
    <s v="Samos 7"/>
    <s v="Retired"/>
    <s v=""/>
    <s v="Success"/>
    <n v="7"/>
    <s v=" USA"/>
    <s v="General Dynamics-Atlas-LV3 Agena-B"/>
    <n v="1962"/>
  </r>
  <r>
    <s v="US Air Force"/>
    <s v="SLC-1W (75-3-4), Vandenberg AFB, California, USA"/>
    <x v="149"/>
    <x v="144"/>
    <s v="Thor DM-21 Agena-B"/>
    <s v="FTV 1125"/>
    <s v="Retired"/>
    <s v=""/>
    <s v="Success"/>
    <n v="16"/>
    <s v=" USA"/>
    <s v="US Air Force-Thor DM-21 Agena-B"/>
    <n v="1962"/>
  </r>
  <r>
    <s v="General Dynamics"/>
    <s v="SLC-36A, Cape Canaveral AFS, Florida, USA"/>
    <x v="150"/>
    <x v="145"/>
    <s v="Atlas-LV3C Centaur-A"/>
    <s v="AC-1 (Test Vehicle)"/>
    <s v="Retired"/>
    <s v=""/>
    <s v="Failure"/>
    <n v="8"/>
    <s v=" USA"/>
    <s v="General Dynamics-Atlas-LV3C Centaur-A"/>
    <n v="1962"/>
  </r>
  <r>
    <s v="US Air Force"/>
    <s v="SLC-17B, Cape Canaveral AFS, Florida, USA"/>
    <x v="151"/>
    <x v="146"/>
    <s v="Thor-DM21 Ablestar"/>
    <s v="ANNA 1A"/>
    <s v="Retired"/>
    <s v=""/>
    <s v="Failure"/>
    <n v="8"/>
    <s v=" USA"/>
    <s v="US Air Force-Thor-DM21 Ablestar"/>
    <n v="1962"/>
  </r>
  <r>
    <s v="US Air Force"/>
    <s v="SLC-1E (75-3-5), Vandenberg AFB, California, USA"/>
    <x v="152"/>
    <x v="147"/>
    <s v="Thor DM-21 Agena-B"/>
    <s v="FTV 1126"/>
    <s v="Retired"/>
    <s v=""/>
    <s v="Success"/>
    <n v="16"/>
    <s v=" USA"/>
    <s v="US Air Force-Thor DM-21 Agena-B"/>
    <n v="1962"/>
  </r>
  <r>
    <s v="NASA"/>
    <s v="LC-14, Cape Canaveral AFS, Florida, USA"/>
    <x v="153"/>
    <x v="148"/>
    <s v="Atlas-D Mercury"/>
    <s v="Aurora 7 (MA-7)"/>
    <s v="Retired"/>
    <s v=""/>
    <s v="Success"/>
    <n v="6"/>
    <s v=" USA"/>
    <s v="NASA-Atlas-D Mercury"/>
    <n v="1962"/>
  </r>
  <r>
    <s v="US Air Force"/>
    <s v="SLC-5, Vandenberg AFB, California, USA"/>
    <x v="153"/>
    <x v="13"/>
    <s v="Scout X-2M"/>
    <s v="DSAP-1 F1 (Program 35)"/>
    <s v="Retired"/>
    <s v=""/>
    <s v="Failure"/>
    <n v="6"/>
    <s v=" USA"/>
    <s v="US Air Force-Scout X-2M"/>
    <n v="1962"/>
  </r>
  <r>
    <s v="RVSN USSR"/>
    <s v="Mayak-2, Kapustin Yar, Russia"/>
    <x v="154"/>
    <x v="149"/>
    <s v="Cosmos-2I (63S1)"/>
    <s v="Cosmos 5"/>
    <s v="Retired"/>
    <s v=""/>
    <s v="Success"/>
    <n v="8"/>
    <s v=" Russia"/>
    <s v="RVSN USSR-Cosmos-2I (63S1)"/>
    <n v="1962"/>
  </r>
  <r>
    <s v="US Air Force"/>
    <s v="SLC-2E (75-1-1), Vandenberg AFB, California, USA"/>
    <x v="155"/>
    <x v="150"/>
    <s v="Thor DM-21 Agena-B"/>
    <s v="FTV 1128"/>
    <s v="Retired"/>
    <s v=""/>
    <s v="Success"/>
    <n v="16"/>
    <s v=" USA"/>
    <s v="US Air Force-Thor DM-21 Agena-B"/>
    <n v="1962"/>
  </r>
  <r>
    <s v="RVSN USSR"/>
    <s v="Site 1/5, Baikonur Cosmodrome, Kazakhstan"/>
    <x v="156"/>
    <x v="151"/>
    <s v="Vostok-2"/>
    <s v="Zenit-2 nâ€ Â­3"/>
    <s v="Retired"/>
    <s v=""/>
    <s v="Failure"/>
    <n v="9"/>
    <s v=" Kazakhstan"/>
    <s v="RVSN USSR-Vostok-2"/>
    <n v="1962"/>
  </r>
  <r>
    <s v="US Air Force"/>
    <s v="SLC-1W (75-3-4), Vandenberg AFB, California, USA"/>
    <x v="157"/>
    <x v="152"/>
    <s v="Thor-DM18 Agena-A"/>
    <s v="FTV 1127 &amp; Oscar 2"/>
    <s v="Retired"/>
    <s v=""/>
    <s v="Success"/>
    <n v="16"/>
    <s v=" USA"/>
    <s v="US Air Force-Thor-DM18 Agena-A"/>
    <n v="1962"/>
  </r>
  <r>
    <s v="General Dynamics"/>
    <s v="SLC-3W, Vandenberg AFB, California, USA"/>
    <x v="158"/>
    <x v="153"/>
    <s v="Atlas-LV3 Agena-B"/>
    <s v="Samos 8"/>
    <s v="Retired"/>
    <s v=""/>
    <s v="Success"/>
    <n v="7"/>
    <s v=" USA"/>
    <s v="General Dynamics-Atlas-LV3 Agena-B"/>
    <n v="1962"/>
  </r>
  <r>
    <s v="US Air Force"/>
    <s v="SLC-1E (75-3-5), Vandenberg AFB, California, USA"/>
    <x v="159"/>
    <x v="78"/>
    <s v="Thor DM-21 Agena-B"/>
    <s v="FTV 2312"/>
    <s v="Retired"/>
    <s v=""/>
    <s v="Success"/>
    <n v="16"/>
    <s v=" USA"/>
    <s v="US Air Force-Thor DM-21 Agena-B"/>
    <n v="1962"/>
  </r>
  <r>
    <s v="US Air Force"/>
    <s v="SLC-17A, Cape Canaveral AFS, Florida, USA"/>
    <x v="160"/>
    <x v="154"/>
    <s v="Thor DM-19 Delta"/>
    <s v="TIROS-5"/>
    <s v="Retired"/>
    <s v=""/>
    <s v="Success"/>
    <n v="8"/>
    <s v=" USA"/>
    <s v="US Air Force-Thor DM-19 Delta"/>
    <n v="1962"/>
  </r>
  <r>
    <s v="US Air Force"/>
    <s v="SLC-1W (75-3-4), Vandenberg AFB, California, USA"/>
    <x v="161"/>
    <x v="144"/>
    <s v="Thor DM-21 Agena-B"/>
    <s v="FTV 1129"/>
    <s v="Retired"/>
    <s v=""/>
    <s v="Success"/>
    <n v="16"/>
    <s v=" USA"/>
    <s v="US Air Force-Thor DM-21 Agena-B"/>
    <n v="1962"/>
  </r>
  <r>
    <s v="US Air Force"/>
    <s v="SLC-2E (75-1-1), Vandenberg AFB, California, USA"/>
    <x v="162"/>
    <x v="155"/>
    <s v="Thor DM-21 Agena-D"/>
    <s v="FTV 1151"/>
    <s v="Retired"/>
    <s v=""/>
    <s v="Success"/>
    <n v="16"/>
    <s v=" USA"/>
    <s v="US Air Force-Thor DM-21 Agena-D"/>
    <n v="1962"/>
  </r>
  <r>
    <s v="RVSN USSR"/>
    <s v="Mayak-2, Kapustin Yar, Russia"/>
    <x v="163"/>
    <x v="156"/>
    <s v="Cosmos-2I (63S1)"/>
    <s v="Cosmos 6"/>
    <s v="Retired"/>
    <s v=""/>
    <s v="Success"/>
    <n v="8"/>
    <s v=" Russia"/>
    <s v="RVSN USSR-Cosmos-2I (63S1)"/>
    <n v="1962"/>
  </r>
  <r>
    <s v="US Air Force"/>
    <s v="SLC-17B, Cape Canaveral AFS, Florida, USA"/>
    <x v="164"/>
    <x v="157"/>
    <s v="Thor DM-19 Delta"/>
    <s v="Telstar 1"/>
    <s v="Retired"/>
    <s v=""/>
    <s v="Success"/>
    <n v="8"/>
    <s v=" USA"/>
    <s v="US Air Force-Thor DM-19 Delta"/>
    <n v="1962"/>
  </r>
  <r>
    <s v="General Dynamics"/>
    <s v="SLC-3W, Vandenberg AFB, California, USA"/>
    <x v="165"/>
    <x v="47"/>
    <s v="Atlas-LV3 Agena-B"/>
    <s v="Samos 9"/>
    <s v="Retired"/>
    <s v=""/>
    <s v="Success"/>
    <n v="7"/>
    <s v=" USA"/>
    <s v="General Dynamics-Atlas-LV3 Agena-B"/>
    <n v="1962"/>
  </r>
  <r>
    <s v="US Air Force"/>
    <s v="SLC-1E (75-3-5), Vandenberg AFB, California, USA"/>
    <x v="166"/>
    <x v="158"/>
    <s v="Thor DM-21 Agena-B"/>
    <s v="FTV 1130"/>
    <s v="Retired"/>
    <s v=""/>
    <s v="Success"/>
    <n v="16"/>
    <s v=" USA"/>
    <s v="US Air Force-Thor DM-21 Agena-B"/>
    <n v="1962"/>
  </r>
  <r>
    <s v="General Dynamics"/>
    <s v="LC-12, Cape Canaveral AFS, Florida, USA"/>
    <x v="167"/>
    <x v="159"/>
    <s v="Atlas-LV3 Agena-B"/>
    <s v="Mariner 1"/>
    <s v="Retired"/>
    <s v=""/>
    <s v="Failure"/>
    <n v="6"/>
    <s v=" USA"/>
    <s v="General Dynamics-Atlas-LV3 Agena-B"/>
    <n v="1962"/>
  </r>
  <r>
    <s v="US Air Force"/>
    <s v="SLC-1W (75-3-4), Vandenberg AFB, California, USA"/>
    <x v="168"/>
    <x v="144"/>
    <s v="Thor DM-21 Agena-B"/>
    <s v="FTV 1131"/>
    <s v="Retired"/>
    <s v=""/>
    <s v="Success"/>
    <n v="16"/>
    <s v=" USA"/>
    <s v="US Air Force-Thor DM-21 Agena-B"/>
    <n v="1962"/>
  </r>
  <r>
    <s v="RVSN USSR"/>
    <s v="Site 1/5, Baikonur Cosmodrome, Kazakhstan"/>
    <x v="168"/>
    <x v="160"/>
    <s v="Vostok-2"/>
    <s v="Cosmos 7"/>
    <s v="Retired"/>
    <s v=""/>
    <s v="Success"/>
    <n v="9"/>
    <s v=" Kazakhstan"/>
    <s v="RVSN USSR-Vostok-2"/>
    <n v="1962"/>
  </r>
  <r>
    <s v="US Air Force"/>
    <s v="SLC-2E (75-1-1), Vandenberg AFB, California, USA"/>
    <x v="169"/>
    <x v="161"/>
    <s v="Thor DM-21 Agena-D"/>
    <s v="FTV 1152"/>
    <s v="Retired"/>
    <s v=""/>
    <s v="Success"/>
    <n v="16"/>
    <s v=" USA"/>
    <s v="US Air Force-Thor DM-21 Agena-D"/>
    <n v="1962"/>
  </r>
  <r>
    <s v="General Dynamics"/>
    <s v="SLC-3W, Vandenberg AFB, California, USA"/>
    <x v="170"/>
    <x v="162"/>
    <s v="Atlas-LV3 Agena-B"/>
    <s v="Samos 10"/>
    <s v="Retired"/>
    <s v=""/>
    <s v="Success"/>
    <n v="7"/>
    <s v=" USA"/>
    <s v="General Dynamics-Atlas-LV3 Agena-B"/>
    <n v="1962"/>
  </r>
  <r>
    <s v="RVSN USSR"/>
    <s v="Site 1/5, Baikonur Cosmodrome, Kazakhstan"/>
    <x v="171"/>
    <x v="163"/>
    <s v="Vostok"/>
    <s v="Vostok 3"/>
    <s v="Retired"/>
    <s v=""/>
    <s v="Success"/>
    <n v="9"/>
    <s v=" Kazakhstan"/>
    <s v="RVSN USSR-Vostok"/>
    <n v="1962"/>
  </r>
  <r>
    <s v="RVSN USSR"/>
    <s v="Site 1/5, Baikonur Cosmodrome, Kazakhstan"/>
    <x v="172"/>
    <x v="164"/>
    <s v="Vostok"/>
    <s v="Vostok 4"/>
    <s v="Retired"/>
    <s v=""/>
    <s v="Success"/>
    <n v="9"/>
    <s v=" Kazakhstan"/>
    <s v="RVSN USSR-Vostok"/>
    <n v="1962"/>
  </r>
  <r>
    <s v="RVSN USSR"/>
    <s v="Mayak-2, Kapustin Yar, Russia"/>
    <x v="173"/>
    <x v="14"/>
    <s v="Cosmos-2I (63S1)"/>
    <s v="Cosmos 8"/>
    <s v="Retired"/>
    <s v=""/>
    <s v="Success"/>
    <n v="8"/>
    <s v=" Russia"/>
    <s v="RVSN USSR-Cosmos-2I (63S1)"/>
    <n v="1962"/>
  </r>
  <r>
    <s v="US Air Force"/>
    <s v="SLC-5, Vandenberg AFB, California, USA"/>
    <x v="174"/>
    <x v="165"/>
    <s v="Scout X-2M"/>
    <s v="DSAP-1 F2 (Program 35)"/>
    <s v="Retired"/>
    <s v=""/>
    <s v="Success"/>
    <n v="6"/>
    <s v=" USA"/>
    <s v="US Air Force-Scout X-2M"/>
    <n v="1962"/>
  </r>
  <r>
    <s v="RVSN USSR"/>
    <s v="Site 1/5, Baikonur Cosmodrome, Kazakhstan"/>
    <x v="175"/>
    <x v="166"/>
    <s v="Molniya"/>
    <s v="2MV-1 nâ€ Â­1 (Venera 2)"/>
    <s v="Retired"/>
    <s v=""/>
    <s v="Failure"/>
    <n v="9"/>
    <s v=" Kazakhstan"/>
    <s v="RVSN USSR-Molniya"/>
    <n v="1962"/>
  </r>
  <r>
    <s v="General Dynamics"/>
    <s v="LC-12, Cape Canaveral AFS, Florida, USA"/>
    <x v="176"/>
    <x v="167"/>
    <s v="Atlas-LV3 Agena-B"/>
    <s v="Mariner 2"/>
    <s v="Retired"/>
    <s v=""/>
    <s v="Success"/>
    <n v="6"/>
    <s v=" USA"/>
    <s v="General Dynamics-Atlas-LV3 Agena-B"/>
    <n v="1962"/>
  </r>
  <r>
    <s v="US Air Force"/>
    <s v="SLC-2W, Vandenberg AFB, California, USA"/>
    <x v="177"/>
    <x v="150"/>
    <s v="Thor DM-21 Agena-D"/>
    <s v="FTV 1153"/>
    <s v="Retired"/>
    <s v=""/>
    <s v="Success"/>
    <n v="7"/>
    <s v=" USA"/>
    <s v="US Air Force-Thor DM-21 Agena-D"/>
    <n v="1962"/>
  </r>
  <r>
    <s v="RVSN USSR"/>
    <s v="Site 1/5, Baikonur Cosmodrome, Kazakhstan"/>
    <x v="178"/>
    <x v="168"/>
    <s v="Molniya"/>
    <s v="2MV-1 nâ€ Â­2 (Venera 2)"/>
    <s v="Retired"/>
    <s v=""/>
    <s v="Failure"/>
    <n v="9"/>
    <s v=" Kazakhstan"/>
    <s v="RVSN USSR-Molniya"/>
    <n v="1962"/>
  </r>
  <r>
    <s v="US Air Force"/>
    <s v="SLC-1E (75-3-5), Vandenberg AFB, California, USA"/>
    <x v="178"/>
    <x v="169"/>
    <s v="Thor DM-21 Agena-B"/>
    <s v="FTV 1132"/>
    <s v="Retired"/>
    <s v=""/>
    <s v="Success"/>
    <n v="16"/>
    <s v=" USA"/>
    <s v="US Air Force-Thor DM-21 Agena-B"/>
    <n v="1962"/>
  </r>
  <r>
    <s v="RVSN USSR"/>
    <s v="Site 1/5, Baikonur Cosmodrome, Kazakhstan"/>
    <x v="179"/>
    <x v="170"/>
    <s v="Molniya"/>
    <s v="2MV-2 nâ€ Â­1 (Venera 2)"/>
    <s v="Retired"/>
    <s v=""/>
    <s v="Failure"/>
    <n v="9"/>
    <s v=" Kazakhstan"/>
    <s v="RVSN USSR-Molniya"/>
    <n v="1962"/>
  </r>
  <r>
    <s v="US Air Force"/>
    <s v="SLC-1W (75-3-4), Vandenberg AFB, California, USA"/>
    <x v="180"/>
    <x v="171"/>
    <s v="Thor DM-21 Agena-B"/>
    <s v="FTV 1133 &amp; ERS-2"/>
    <s v="Retired"/>
    <s v=""/>
    <s v="Success"/>
    <n v="16"/>
    <s v=" USA"/>
    <s v="US Air Force-Thor DM-21 Agena-B"/>
    <n v="1962"/>
  </r>
  <r>
    <s v="US Air Force"/>
    <s v="SLC-17A, Cape Canaveral AFS, Florida, USA"/>
    <x v="181"/>
    <x v="172"/>
    <s v="Thor DM-19 Delta"/>
    <s v="TIROS-6"/>
    <s v="Retired"/>
    <s v=""/>
    <s v="Success"/>
    <n v="8"/>
    <s v=" USA"/>
    <s v="US Air Force-Thor DM-19 Delta"/>
    <n v="1962"/>
  </r>
  <r>
    <s v="RVSN USSR"/>
    <s v="Site 1/5, Baikonur Cosmodrome, Kazakhstan"/>
    <x v="182"/>
    <x v="173"/>
    <s v="Vostok-2"/>
    <s v="Cosmos 9"/>
    <s v="Retired"/>
    <s v=""/>
    <s v="Success"/>
    <n v="9"/>
    <s v=" Kazakhstan"/>
    <s v="RVSN USSR-Vostok-2"/>
    <n v="1962"/>
  </r>
  <r>
    <s v="US Air Force"/>
    <s v="SLC-2E (75-1-1), Vandenberg AFB, California, USA"/>
    <x v="183"/>
    <x v="174"/>
    <s v="Thor DM-21 Agena-B"/>
    <s v="Alouette 1 &amp; TAVE"/>
    <s v="Retired"/>
    <s v=""/>
    <s v="Success"/>
    <n v="16"/>
    <s v=" USA"/>
    <s v="US Air Force-Thor DM-21 Agena-B"/>
    <n v="1962"/>
  </r>
  <r>
    <s v="US Air Force"/>
    <s v="SLC-2W, Vandenberg AFB, California, USA"/>
    <x v="183"/>
    <x v="175"/>
    <s v="Thor DM-21 Agena-D"/>
    <s v="FTV 1154"/>
    <s v="Retired"/>
    <s v=""/>
    <s v="Success"/>
    <n v="7"/>
    <s v=" USA"/>
    <s v="US Air Force-Thor DM-21 Agena-D"/>
    <n v="1962"/>
  </r>
  <r>
    <s v="US Air Force"/>
    <s v="SLC-17B, Cape Canaveral AFS, Florida, USA"/>
    <x v="184"/>
    <x v="176"/>
    <s v="Delta A"/>
    <s v="Explorer 14"/>
    <s v="Retired"/>
    <s v=""/>
    <s v="Success"/>
    <n v="8"/>
    <s v=" USA"/>
    <s v="US Air Force-Delta A"/>
    <n v="1962"/>
  </r>
  <r>
    <s v="NASA"/>
    <s v="LC-14, Cape Canaveral AFS, Florida, USA"/>
    <x v="185"/>
    <x v="177"/>
    <s v="Atlas-D Mercury"/>
    <s v="Sigma 7 (MA-8)"/>
    <s v="Retired"/>
    <s v=""/>
    <s v="Success"/>
    <n v="6"/>
    <s v=" USA"/>
    <s v="NASA-Atlas-D Mercury"/>
    <n v="1962"/>
  </r>
  <r>
    <s v="US Air Force"/>
    <s v="SLC-1W (75-3-4), Vandenberg AFB, California, USA"/>
    <x v="186"/>
    <x v="178"/>
    <s v="Thor DM-21 Agena-B"/>
    <s v="FTV 1134"/>
    <s v="Retired"/>
    <s v=""/>
    <s v="Success"/>
    <n v="16"/>
    <s v=" USA"/>
    <s v="US Air Force-Thor DM-21 Agena-B"/>
    <n v="1962"/>
  </r>
  <r>
    <s v="RVSN USSR"/>
    <s v="Site 1/5, Baikonur Cosmodrome, Kazakhstan"/>
    <x v="187"/>
    <x v="179"/>
    <s v="Vostok-2"/>
    <s v="Cosmos 10"/>
    <s v="Retired"/>
    <s v=""/>
    <s v="Success"/>
    <n v="9"/>
    <s v=" Kazakhstan"/>
    <s v="RVSN USSR-Vostok-2"/>
    <n v="1962"/>
  </r>
  <r>
    <s v="General Dynamics"/>
    <s v="LC-12, Cape Canaveral AFS, Florida, USA"/>
    <x v="188"/>
    <x v="180"/>
    <s v="Atlas-LV3 Agena-B"/>
    <s v="Ranger 5"/>
    <s v="Retired"/>
    <s v=""/>
    <s v="Success"/>
    <n v="6"/>
    <s v=" USA"/>
    <s v="General Dynamics-Atlas-LV3 Agena-B"/>
    <n v="1962"/>
  </r>
  <r>
    <s v="RVSN USSR"/>
    <s v="Mayak-2, Kapustin Yar, Russia"/>
    <x v="189"/>
    <x v="139"/>
    <s v="Cosmos-2I (63S1)"/>
    <s v="Cosmos 11"/>
    <s v="Retired"/>
    <s v=""/>
    <s v="Success"/>
    <n v="8"/>
    <s v=" Russia"/>
    <s v="RVSN USSR-Cosmos-2I (63S1)"/>
    <n v="1962"/>
  </r>
  <r>
    <s v="RVSN USSR"/>
    <s v="Site 1/5, Baikonur Cosmodrome, Kazakhstan"/>
    <x v="190"/>
    <x v="181"/>
    <s v="Molniya"/>
    <s v="2MV-4 nâ€ Â­1 (Mars 1)"/>
    <s v="Retired"/>
    <s v=""/>
    <s v="Failure"/>
    <n v="9"/>
    <s v=" Kazakhstan"/>
    <s v="RVSN USSR-Molniya"/>
    <n v="1962"/>
  </r>
  <r>
    <s v="RVSN USSR"/>
    <s v="Mayak-2, Kapustin Yar, Russia"/>
    <x v="191"/>
    <x v="182"/>
    <s v="Cosmos-2I (63S1)"/>
    <s v="1MS #2"/>
    <s v="Retired"/>
    <s v=""/>
    <s v="Failure"/>
    <n v="8"/>
    <s v=" Russia"/>
    <s v="RVSN USSR-Cosmos-2I (63S1)"/>
    <n v="1962"/>
  </r>
  <r>
    <s v="US Air Force"/>
    <s v="SLC-2W, Vandenberg AFB, California, USA"/>
    <x v="192"/>
    <x v="183"/>
    <s v="Thor DM-21 Agena-D"/>
    <s v="STARAD"/>
    <s v="Retired"/>
    <s v=""/>
    <s v="Success"/>
    <n v="7"/>
    <s v=" USA"/>
    <s v="US Air Force-Thor DM-21 Agena-D"/>
    <n v="1962"/>
  </r>
  <r>
    <s v="US Air Force"/>
    <s v="SLC-17B, Cape Canaveral AFS, Florida, USA"/>
    <x v="193"/>
    <x v="184"/>
    <s v="Delta A"/>
    <s v="Explorer 15"/>
    <s v="Retired"/>
    <s v=""/>
    <s v="Success"/>
    <n v="8"/>
    <s v=" USA"/>
    <s v="US Air Force-Delta A"/>
    <n v="1962"/>
  </r>
  <r>
    <s v="US Air Force"/>
    <s v="SLC-17A, Cape Canaveral AFS, Florida, USA"/>
    <x v="194"/>
    <x v="32"/>
    <s v="Thor-DM21 Ablestar"/>
    <s v="ANNA 1B"/>
    <s v="Retired"/>
    <s v=""/>
    <s v="Success"/>
    <n v="8"/>
    <s v=" USA"/>
    <s v="US Air Force-Thor-DM21 Ablestar"/>
    <n v="1962"/>
  </r>
  <r>
    <s v="RVSN USSR"/>
    <s v="Site 1/5, Baikonur Cosmodrome, Kazakhstan"/>
    <x v="195"/>
    <x v="183"/>
    <s v="Molniya"/>
    <s v="Mars 1"/>
    <s v="Retired"/>
    <s v=""/>
    <s v="Success"/>
    <n v="9"/>
    <s v=" Kazakhstan"/>
    <s v="RVSN USSR-Molniya"/>
    <n v="1962"/>
  </r>
  <r>
    <s v="RVSN USSR"/>
    <s v="Site 1/5, Baikonur Cosmodrome, Kazakhstan"/>
    <x v="196"/>
    <x v="185"/>
    <s v="Molniya"/>
    <s v="2MV-3 nâ€ Â­1 (Mars 2)"/>
    <s v="Retired"/>
    <s v=""/>
    <s v="Failure"/>
    <n v="9"/>
    <s v=" Kazakhstan"/>
    <s v="RVSN USSR-Molniya"/>
    <n v="1962"/>
  </r>
  <r>
    <s v="US Air Force"/>
    <s v="SLC-1W (75-3-4), Vandenberg AFB, California, USA"/>
    <x v="197"/>
    <x v="186"/>
    <s v="Thor DM-21 Agena-B"/>
    <s v="FTV 1136"/>
    <s v="Retired"/>
    <s v=""/>
    <s v="Success"/>
    <n v="16"/>
    <s v=" USA"/>
    <s v="US Air Force-Thor DM-21 Agena-B"/>
    <n v="1962"/>
  </r>
  <r>
    <s v="General Dynamics"/>
    <s v="SLC-3W, Vandenberg AFB, California, USA"/>
    <x v="198"/>
    <x v="187"/>
    <s v="Atlas-LV3 Agena-B"/>
    <s v="Samos 11"/>
    <s v="Retired"/>
    <s v=""/>
    <s v="Success"/>
    <n v="7"/>
    <s v=" USA"/>
    <s v="General Dynamics-Atlas-LV3 Agena-B"/>
    <n v="1962"/>
  </r>
  <r>
    <s v="US Air Force"/>
    <s v="SLC-1W (75-3-4), Vandenberg AFB, California, USA"/>
    <x v="199"/>
    <x v="188"/>
    <s v="Thor DM-21 Agena-B"/>
    <s v="FTV 1135"/>
    <s v="Retired"/>
    <s v=""/>
    <s v="Success"/>
    <n v="16"/>
    <s v=" USA"/>
    <s v="US Air Force-Thor DM-21 Agena-B"/>
    <n v="1962"/>
  </r>
  <r>
    <s v="US Air Force"/>
    <s v="SLC-2E (75-1-1), Vandenberg AFB, California, USA"/>
    <x v="200"/>
    <x v="189"/>
    <s v="Thor DM-21 Agena-D"/>
    <s v="FTV 1155"/>
    <s v="Retired"/>
    <s v=""/>
    <s v="Success"/>
    <n v="16"/>
    <s v=" USA"/>
    <s v="US Air Force-Thor DM-21 Agena-D"/>
    <n v="1962"/>
  </r>
  <r>
    <s v="US Air Force"/>
    <s v="SLC-2E (75-1-1), Vandenberg AFB, California, USA"/>
    <x v="201"/>
    <x v="190"/>
    <s v="Thor DM-21 Agena-D"/>
    <s v="Injun 3 &amp; Others"/>
    <s v="Retired"/>
    <s v=""/>
    <s v="Success"/>
    <n v="16"/>
    <s v=" USA"/>
    <s v="US Air Force-Thor DM-21 Agena-D"/>
    <n v="1962"/>
  </r>
  <r>
    <s v="US Air Force"/>
    <s v="SLC-17A, Cape Canaveral AFS, Florida, USA"/>
    <x v="201"/>
    <x v="191"/>
    <s v="Delta B"/>
    <s v="Relay 1"/>
    <s v="Retired"/>
    <s v=""/>
    <s v="Success"/>
    <n v="8"/>
    <s v=" USA"/>
    <s v="US Air Force-Delta B"/>
    <n v="1962"/>
  </r>
  <r>
    <s v="US Air Force"/>
    <s v="SLC-1E (75-3-5), Vandenberg AFB, California, USA"/>
    <x v="202"/>
    <x v="192"/>
    <s v="Thor DM-21 Agena-D"/>
    <s v="FTV 1156"/>
    <s v="Retired"/>
    <s v=""/>
    <s v="Success"/>
    <n v="16"/>
    <s v=" USA"/>
    <s v="US Air Force-Thor DM-21 Agena-D"/>
    <n v="1962"/>
  </r>
  <r>
    <s v="NASA"/>
    <s v="LA-3, Wallops Flight Facility, Virginia, USA"/>
    <x v="203"/>
    <x v="193"/>
    <s v="Scout X-3"/>
    <s v="Explorer 16 (S-55B)"/>
    <s v="Retired"/>
    <s v=""/>
    <s v="Success"/>
    <n v="5"/>
    <s v=" USA"/>
    <s v="NASA-Scout X-3"/>
    <n v="1962"/>
  </r>
  <r>
    <s v="General Dynamics"/>
    <s v="SLC-3E, Vandenberg AFB, California, USA"/>
    <x v="204"/>
    <x v="194"/>
    <s v="Atlas-LV3 Agena-B"/>
    <s v="Midas 6"/>
    <s v="Retired"/>
    <s v=""/>
    <s v="Failure"/>
    <n v="7"/>
    <s v=" USA"/>
    <s v="General Dynamics-Atlas-LV3 Agena-B"/>
    <n v="1962"/>
  </r>
  <r>
    <s v="US Air Force"/>
    <s v="SLC-5, Vandenberg AFB, California, USA"/>
    <x v="205"/>
    <x v="195"/>
    <s v="Scout X-3"/>
    <s v="Transit-5A 1"/>
    <s v="Retired"/>
    <s v=""/>
    <s v="Success"/>
    <n v="6"/>
    <s v=" USA"/>
    <s v="US Air Force-Scout X-3"/>
    <n v="1962"/>
  </r>
  <r>
    <s v="RVSN USSR"/>
    <s v="Site 1/5, Baikonur Cosmodrome, Kazakhstan"/>
    <x v="206"/>
    <x v="196"/>
    <s v="Vostok-2"/>
    <s v="Cosmos 12"/>
    <s v="Retired"/>
    <s v=""/>
    <s v="Success"/>
    <n v="9"/>
    <s v=" Kazakhstan"/>
    <s v="RVSN USSR-Vostok-2"/>
    <n v="1962"/>
  </r>
  <r>
    <s v="RVSN USSR"/>
    <s v="Site 1/5, Baikonur Cosmodrome, Kazakhstan"/>
    <x v="207"/>
    <x v="197"/>
    <s v="Molniya"/>
    <s v="E-6 nâ€ Â­1 (Luna 4)"/>
    <s v="Retired"/>
    <s v=""/>
    <s v="Failure"/>
    <n v="9"/>
    <s v=" Kazakhstan"/>
    <s v="RVSN USSR-Molniya"/>
    <n v="1963"/>
  </r>
  <r>
    <s v="RVSN USSR"/>
    <s v="Site 1/5, Baikonur Cosmodrome, Kazakhstan"/>
    <x v="208"/>
    <x v="198"/>
    <s v="Molniya"/>
    <s v="E-6 nâ€ Â­2 (Luna 4)"/>
    <s v="Retired"/>
    <s v=""/>
    <s v="Failure"/>
    <n v="9"/>
    <s v=" Kazakhstan"/>
    <s v="RVSN USSR-Molniya"/>
    <n v="1963"/>
  </r>
  <r>
    <s v="US Air Force"/>
    <s v="SLC-5, Vandenberg AFB, California, USA"/>
    <x v="209"/>
    <x v="199"/>
    <s v="Scout X-3M"/>
    <s v="DSAP-1 F3 (Program 35)"/>
    <s v="Retired"/>
    <s v=""/>
    <s v="Success"/>
    <n v="6"/>
    <s v=" USA"/>
    <s v="US Air Force-Scout X-3M"/>
    <n v="1963"/>
  </r>
  <r>
    <s v="RVSN USSR"/>
    <s v="Site 1/5, Baikonur Cosmodrome, Kazakhstan"/>
    <x v="210"/>
    <x v="163"/>
    <s v="Vostok-2"/>
    <s v="Cosmos 13"/>
    <s v="Retired"/>
    <s v=""/>
    <s v="Success"/>
    <n v="9"/>
    <s v=" Kazakhstan"/>
    <s v="RVSN USSR-Vostok-2"/>
    <n v="1963"/>
  </r>
  <r>
    <s v="RVSN USSR"/>
    <s v="Site 1/5, Baikonur Cosmodrome, Kazakhstan"/>
    <x v="211"/>
    <x v="200"/>
    <s v="Molniya"/>
    <s v="Luna 4"/>
    <s v="Retired"/>
    <s v=""/>
    <s v="Success"/>
    <n v="9"/>
    <s v=" Kazakhstan"/>
    <s v="RVSN USSR-Molniya"/>
    <n v="1963"/>
  </r>
  <r>
    <s v="US Air Force"/>
    <s v="SLC-5, Vandenberg AFB, California, USA"/>
    <x v="212"/>
    <x v="201"/>
    <s v="Scout X-3"/>
    <s v="Transit-5A 2"/>
    <s v="Retired"/>
    <s v=""/>
    <s v="Failure"/>
    <n v="6"/>
    <s v=" USA"/>
    <s v="US Air Force-Scout X-3"/>
    <n v="1963"/>
  </r>
  <r>
    <s v="RVSN USSR"/>
    <s v="Mayak-2, Kapustin Yar, Russia"/>
    <x v="213"/>
    <x v="201"/>
    <s v="Cosmos-2I (63S1)"/>
    <s v="DS-P1 #2"/>
    <s v="Retired"/>
    <s v=""/>
    <s v="Failure"/>
    <n v="8"/>
    <s v=" Russia"/>
    <s v="RVSN USSR-Cosmos-2I (63S1)"/>
    <n v="1963"/>
  </r>
  <r>
    <s v="RVSN USSR"/>
    <s v="Mayak-2, Kapustin Yar, Russia"/>
    <x v="214"/>
    <x v="202"/>
    <s v="Cosmos-2I (63S1)"/>
    <s v="Cosmos 14"/>
    <s v="Retired"/>
    <s v=""/>
    <s v="Success"/>
    <n v="8"/>
    <s v=" Russia"/>
    <s v="RVSN USSR-Cosmos-2I (63S1)"/>
    <n v="1963"/>
  </r>
  <r>
    <s v="RVSN USSR"/>
    <s v="Site 1/5, Baikonur Cosmodrome, Kazakhstan"/>
    <x v="215"/>
    <x v="163"/>
    <s v="Vostok-2"/>
    <s v="Cosmos 15"/>
    <s v="Retired"/>
    <s v=""/>
    <s v="Success"/>
    <n v="9"/>
    <s v=" Kazakhstan"/>
    <s v="RVSN USSR-Vostok-2"/>
    <n v="1963"/>
  </r>
  <r>
    <s v="US Air Force"/>
    <s v="SLC-5, Vandenberg AFB, California, USA"/>
    <x v="216"/>
    <x v="13"/>
    <s v="Scout X-2M"/>
    <s v="DSAP-1 F4 (Program 35)"/>
    <s v="Retired"/>
    <s v=""/>
    <s v="Failure"/>
    <n v="6"/>
    <s v=" USA"/>
    <s v="US Air Force-Scout X-2M"/>
    <n v="1963"/>
  </r>
  <r>
    <s v="RVSN USSR"/>
    <s v="Site 1/5, Baikonur Cosmodrome, Kazakhstan"/>
    <x v="217"/>
    <x v="197"/>
    <s v="Vostok-2"/>
    <s v="Cosmos 16"/>
    <s v="Retired"/>
    <s v=""/>
    <s v="Success"/>
    <n v="9"/>
    <s v=" Kazakhstan"/>
    <s v="RVSN USSR-Vostok-2"/>
    <n v="1963"/>
  </r>
  <r>
    <s v="General Dynamics"/>
    <s v="SLC-3E, Vandenberg AFB, California, USA"/>
    <x v="218"/>
    <x v="203"/>
    <s v="Atlas-LV3 Agena-B"/>
    <s v="Midas 7"/>
    <s v="Retired"/>
    <s v=""/>
    <s v="Success"/>
    <n v="7"/>
    <s v=" USA"/>
    <s v="General Dynamics-Atlas-LV3 Agena-B"/>
    <n v="1963"/>
  </r>
  <r>
    <s v="NASA"/>
    <s v="LC-14, Cape Canaveral AFS, Florida, USA"/>
    <x v="219"/>
    <x v="204"/>
    <s v="Atlas-D Mercury"/>
    <s v="Faith 7 (MA-9)"/>
    <s v="Retired"/>
    <s v=""/>
    <s v="Success"/>
    <n v="6"/>
    <s v=" USA"/>
    <s v="NASA-Atlas-D Mercury"/>
    <n v="1963"/>
  </r>
  <r>
    <s v="RVSN USSR"/>
    <s v="Mayak-2, Kapustin Yar, Russia"/>
    <x v="220"/>
    <x v="149"/>
    <s v="Cosmos-2I (63S1)"/>
    <s v="Cosmos 17"/>
    <s v="Retired"/>
    <s v=""/>
    <s v="Success"/>
    <n v="8"/>
    <s v=" Russia"/>
    <s v="RVSN USSR-Cosmos-2I (63S1)"/>
    <n v="1963"/>
  </r>
  <r>
    <s v="RVSN USSR"/>
    <s v="Site 1/5, Baikonur Cosmodrome, Kazakhstan"/>
    <x v="221"/>
    <x v="205"/>
    <s v="Vostok-2"/>
    <s v="Cosmos 18"/>
    <s v="Retired"/>
    <s v=""/>
    <s v="Success"/>
    <n v="9"/>
    <s v=" Kazakhstan"/>
    <s v="RVSN USSR-Vostok-2"/>
    <n v="1963"/>
  </r>
  <r>
    <s v="RVSN USSR"/>
    <s v="Mayak-2, Kapustin Yar, Russia"/>
    <x v="222"/>
    <x v="13"/>
    <s v="Cosmos-2I (63S1)"/>
    <s v="DS-MT #1"/>
    <s v="Retired"/>
    <s v=""/>
    <s v="Failure"/>
    <n v="8"/>
    <s v=" Russia"/>
    <s v="RVSN USSR-Cosmos-2I (63S1)"/>
    <n v="1963"/>
  </r>
  <r>
    <s v="General Dynamics"/>
    <s v="SLC-3E, Vandenberg AFB, California, USA"/>
    <x v="223"/>
    <x v="13"/>
    <s v="Atlas-LV3 Agena-B"/>
    <s v="Midas 8"/>
    <s v="Retired"/>
    <s v=""/>
    <s v="Failure"/>
    <n v="7"/>
    <s v=" USA"/>
    <s v="General Dynamics-Atlas-LV3 Agena-B"/>
    <n v="1963"/>
  </r>
  <r>
    <s v="RVSN USSR"/>
    <s v="Site 1/5, Baikonur Cosmodrome, Kazakhstan"/>
    <x v="224"/>
    <x v="206"/>
    <s v="Vostok"/>
    <s v="Vostok 5"/>
    <s v="Retired"/>
    <s v=""/>
    <s v="Success"/>
    <n v="9"/>
    <s v=" Kazakhstan"/>
    <s v="RVSN USSR-Vostok"/>
    <n v="1963"/>
  </r>
  <r>
    <s v="US Air Force"/>
    <s v="SLC-5, Vandenberg AFB, California, USA"/>
    <x v="225"/>
    <x v="207"/>
    <s v="Scout X-3"/>
    <s v="Transit-5A 3"/>
    <s v="Retired"/>
    <s v=""/>
    <s v="Success"/>
    <n v="6"/>
    <s v=" USA"/>
    <s v="US Air Force-Scout X-3"/>
    <n v="1963"/>
  </r>
  <r>
    <s v="RVSN USSR"/>
    <s v="Site 1/5, Baikonur Cosmodrome, Kazakhstan"/>
    <x v="225"/>
    <x v="198"/>
    <s v="Vostok"/>
    <s v="Vostok 6"/>
    <s v="Retired"/>
    <s v=""/>
    <s v="Success"/>
    <n v="9"/>
    <s v=" Kazakhstan"/>
    <s v="RVSN USSR-Vostok"/>
    <n v="1963"/>
  </r>
  <r>
    <s v="US Air Force"/>
    <s v="SLC-5, Vandenberg AFB, California, USA"/>
    <x v="226"/>
    <x v="208"/>
    <s v="Scout X-4"/>
    <s v="CRL-1 (GRS)"/>
    <s v="Retired"/>
    <s v=""/>
    <s v="Success"/>
    <n v="6"/>
    <s v=" USA"/>
    <s v="US Air Force-Scout X-4"/>
    <n v="1963"/>
  </r>
  <r>
    <s v="RVSN USSR"/>
    <s v="Site 1/5, Baikonur Cosmodrome, Kazakhstan"/>
    <x v="227"/>
    <x v="209"/>
    <s v="Vostok-2"/>
    <s v="Zenit-2 nâ€ Â­12"/>
    <s v="Retired"/>
    <s v=""/>
    <s v="Failure"/>
    <n v="9"/>
    <s v=" Kazakhstan"/>
    <s v="RVSN USSR-Vostok-2"/>
    <n v="1963"/>
  </r>
  <r>
    <s v="General Dynamics"/>
    <s v="SLC-4W, Vandenberg AFB, California, USA"/>
    <x v="228"/>
    <x v="210"/>
    <s v="Atlas-LV3 Agena-D"/>
    <s v="KH-7 Gambit 4001"/>
    <s v="Retired"/>
    <s v=""/>
    <s v="Success"/>
    <n v="7"/>
    <s v=" USA"/>
    <s v="General Dynamics-Atlas-LV3 Agena-D"/>
    <n v="1963"/>
  </r>
  <r>
    <s v="General Dynamics"/>
    <s v="SLC-3E, Vandenberg AFB, California, USA"/>
    <x v="229"/>
    <x v="211"/>
    <s v="Atlas-LV3 Agena-B"/>
    <s v="Midas 9"/>
    <s v="Retired"/>
    <s v=""/>
    <s v="Success"/>
    <n v="7"/>
    <s v=" USA"/>
    <s v="General Dynamics-Atlas-LV3 Agena-B"/>
    <n v="1963"/>
  </r>
  <r>
    <s v="RVSN USSR"/>
    <s v="Mayak-2, Kapustin Yar, Russia"/>
    <x v="230"/>
    <x v="107"/>
    <s v="Cosmos-2I (63S1)"/>
    <s v="Cosmos 19"/>
    <s v="Retired"/>
    <s v=""/>
    <s v="Success"/>
    <n v="8"/>
    <s v=" Russia"/>
    <s v="RVSN USSR-Cosmos-2I (63S1)"/>
    <n v="1963"/>
  </r>
  <r>
    <s v="RVSN USSR"/>
    <s v="Mayak-2, Kapustin Yar, Russia"/>
    <x v="231"/>
    <x v="107"/>
    <s v="Cosmos-2I (63S1)"/>
    <s v="DS-A1 #3"/>
    <s v="Retired"/>
    <s v=""/>
    <s v="Failure"/>
    <n v="8"/>
    <s v=" Russia"/>
    <s v="RVSN USSR-Cosmos-2I (63S1)"/>
    <n v="1963"/>
  </r>
  <r>
    <s v="General Dynamics"/>
    <s v="SLC-4W, Vandenberg AFB, California, USA"/>
    <x v="232"/>
    <x v="212"/>
    <s v="Atlas-LV3 Agena-D"/>
    <s v="KH-7 Gambit 4002"/>
    <s v="Retired"/>
    <s v=""/>
    <s v="Success"/>
    <n v="7"/>
    <s v=" USA"/>
    <s v="General Dynamics-Atlas-LV3 Agena-D"/>
    <n v="1963"/>
  </r>
  <r>
    <s v="US Air Force"/>
    <s v="SLC-5, Vandenberg AFB, California, USA"/>
    <x v="233"/>
    <x v="213"/>
    <s v="Scout X-2B"/>
    <s v="DSAP-1 F5 (Program 35)"/>
    <s v="Retired"/>
    <s v=""/>
    <s v="Failure"/>
    <n v="6"/>
    <s v=" USA"/>
    <s v="US Air Force-Scout X-2B"/>
    <n v="1963"/>
  </r>
  <r>
    <s v="General Dynamics"/>
    <s v="LC-13, Cape Canaveral AFS, Florida, USA"/>
    <x v="234"/>
    <x v="214"/>
    <s v="Atlas-LV3 Agena-D"/>
    <s v="Vela 1A/1B"/>
    <s v="Retired"/>
    <s v=""/>
    <s v="Success"/>
    <n v="6"/>
    <s v=" USA"/>
    <s v="General Dynamics-Atlas-LV3 Agena-D"/>
    <n v="1963"/>
  </r>
  <r>
    <s v="RVSN USSR"/>
    <s v="Site 1/5, Baikonur Cosmodrome, Kazakhstan"/>
    <x v="235"/>
    <x v="198"/>
    <s v="Vostok-2"/>
    <s v="Cosmos 20"/>
    <s v="Retired"/>
    <s v=""/>
    <s v="Success"/>
    <n v="9"/>
    <s v=" Kazakhstan"/>
    <s v="RVSN USSR-Vostok-2"/>
    <n v="1963"/>
  </r>
  <r>
    <s v="RVSN USSR"/>
    <s v="Mayak-2, Kapustin Yar, Russia"/>
    <x v="236"/>
    <x v="215"/>
    <s v="Cosmos-2I (63S1)"/>
    <s v="DS-A1 #4"/>
    <s v="Retired"/>
    <s v=""/>
    <s v="Failure"/>
    <n v="8"/>
    <s v=" Russia"/>
    <s v="RVSN USSR-Cosmos-2I (63S1)"/>
    <n v="1963"/>
  </r>
  <r>
    <s v="General Dynamics"/>
    <s v="SLC-4W, Vandenberg AFB, California, USA"/>
    <x v="237"/>
    <x v="216"/>
    <s v="Atlas-LV3 Agena-D"/>
    <s v="KH-7 Gambit 4003"/>
    <s v="Retired"/>
    <s v=""/>
    <s v="Success"/>
    <n v="7"/>
    <s v=" USA"/>
    <s v="General Dynamics-Atlas-LV3 Agena-D"/>
    <n v="1963"/>
  </r>
  <r>
    <s v="RVSN USSR"/>
    <s v="Site 1/5, Baikonur Cosmodrome, Kazakhstan"/>
    <x v="238"/>
    <x v="217"/>
    <s v="Poliot"/>
    <s v="Poliot-1"/>
    <s v="Retired"/>
    <s v=""/>
    <s v="Success"/>
    <n v="9"/>
    <s v=" Kazakhstan"/>
    <s v="RVSN USSR-Poliot"/>
    <n v="1963"/>
  </r>
  <r>
    <s v="RVSN USSR"/>
    <s v="Site 1/5, Baikonur Cosmodrome, Kazakhstan"/>
    <x v="239"/>
    <x v="218"/>
    <s v="Molniya"/>
    <s v="Cosmos 21"/>
    <s v="Retired"/>
    <s v=""/>
    <s v="Success"/>
    <n v="9"/>
    <s v=" Kazakhstan"/>
    <s v="RVSN USSR-Molniya"/>
    <n v="1963"/>
  </r>
  <r>
    <s v="RVSN USSR"/>
    <s v="Site 1/5, Baikonur Cosmodrome, Kazakhstan"/>
    <x v="240"/>
    <x v="205"/>
    <s v="Voskhod"/>
    <s v="Cosmos 22"/>
    <s v="Retired"/>
    <s v=""/>
    <s v="Success"/>
    <n v="9"/>
    <s v=" Kazakhstan"/>
    <s v="RVSN USSR-Voskhod"/>
    <n v="1963"/>
  </r>
  <r>
    <s v="General Dynamics"/>
    <s v="SLC-36A, Cape Canaveral AFS, Florida, USA"/>
    <x v="241"/>
    <x v="219"/>
    <s v="Atlas-LV3C Centaur-B"/>
    <s v="AC-2 (Test Vehicle)"/>
    <s v="Retired"/>
    <s v=""/>
    <s v="Success"/>
    <n v="8"/>
    <s v=" USA"/>
    <s v="General Dynamics-Atlas-LV3C Centaur-B"/>
    <n v="1963"/>
  </r>
  <r>
    <s v="RVSN USSR"/>
    <s v="Site 1/5, Baikonur Cosmodrome, Kazakhstan"/>
    <x v="242"/>
    <x v="220"/>
    <s v="Vostok-2"/>
    <s v="Zenit-2 nâ€ Â­14"/>
    <s v="Retired"/>
    <s v=""/>
    <s v="Failure"/>
    <n v="9"/>
    <s v=" Kazakhstan"/>
    <s v="RVSN USSR-Vostok-2"/>
    <n v="1963"/>
  </r>
  <r>
    <s v="RVSN USSR"/>
    <s v="Mayak-2, Kapustin Yar, Russia"/>
    <x v="243"/>
    <x v="221"/>
    <s v="Cosmos-2I (63S1)"/>
    <s v="Cosmos 23"/>
    <s v="Retired"/>
    <s v=""/>
    <s v="Success"/>
    <n v="8"/>
    <s v=" Russia"/>
    <s v="RVSN USSR-Cosmos-2I (63S1)"/>
    <n v="1963"/>
  </r>
  <r>
    <s v="General Dynamics"/>
    <s v="SLC-4W, Vandenberg AFB, California, USA"/>
    <x v="244"/>
    <x v="222"/>
    <s v="Atlas-LV3 Agena-D"/>
    <s v="KH-7 Gambit 4004"/>
    <s v="Retired"/>
    <s v=""/>
    <s v="Success"/>
    <n v="7"/>
    <s v=" USA"/>
    <s v="General Dynamics-Atlas-LV3 Agena-D"/>
    <n v="1963"/>
  </r>
  <r>
    <s v="RVSN USSR"/>
    <s v="Site 1/5, Baikonur Cosmodrome, Kazakhstan"/>
    <x v="245"/>
    <x v="223"/>
    <s v="Vostok-2"/>
    <s v="Cosmos 24"/>
    <s v="Retired"/>
    <s v=""/>
    <s v="Success"/>
    <n v="9"/>
    <s v=" Kazakhstan"/>
    <s v="RVSN USSR-Vostok-2"/>
    <n v="1963"/>
  </r>
  <r>
    <s v="NASA"/>
    <s v="SLC-5, Vandenberg AFB, California, USA"/>
    <x v="245"/>
    <x v="224"/>
    <s v="Scout X-4"/>
    <s v="Explorer 19 (AD-A)"/>
    <s v="Retired"/>
    <s v=""/>
    <s v="Success"/>
    <n v="6"/>
    <s v=" USA"/>
    <s v="NASA-Scout X-4"/>
    <n v="1963"/>
  </r>
  <r>
    <s v="NASA"/>
    <s v="LC-34, Cape Canaveral AFS, Florida, USA"/>
    <x v="246"/>
    <x v="225"/>
    <s v="Saturn I"/>
    <s v="SA-5"/>
    <s v="Retired"/>
    <s v=""/>
    <s v="Success"/>
    <n v="6"/>
    <s v=" USA"/>
    <s v="NASA-Saturn I"/>
    <n v="1964"/>
  </r>
  <r>
    <s v="RVSN USSR"/>
    <s v="Site 1/5, Baikonur Cosmodrome, Kazakhstan"/>
    <x v="247"/>
    <x v="226"/>
    <s v="Vostok"/>
    <s v="Elektron 1 &amp; 2"/>
    <s v="Retired"/>
    <s v=""/>
    <s v="Success"/>
    <n v="9"/>
    <s v=" Kazakhstan"/>
    <s v="RVSN USSR-Vostok"/>
    <n v="1964"/>
  </r>
  <r>
    <s v="General Dynamics"/>
    <s v="LC-12, Cape Canaveral AFS, Florida, USA"/>
    <x v="247"/>
    <x v="227"/>
    <s v="Atlas-LV3 Agena-B"/>
    <s v="Ranger 6"/>
    <s v="Retired"/>
    <s v=""/>
    <s v="Success"/>
    <n v="6"/>
    <s v=" USA"/>
    <s v="General Dynamics-Atlas-LV3 Agena-B"/>
    <n v="1964"/>
  </r>
  <r>
    <s v="RVSN USSR"/>
    <s v="Site 1/5, Baikonur Cosmodrome, Kazakhstan"/>
    <x v="248"/>
    <x v="228"/>
    <s v="Molniya"/>
    <s v="3MV-1 nâ€ Â­2 (Zond 1)"/>
    <s v="Retired"/>
    <s v=""/>
    <s v="Failure"/>
    <n v="9"/>
    <s v=" Kazakhstan"/>
    <s v="RVSN USSR-Molniya"/>
    <n v="1964"/>
  </r>
  <r>
    <s v="General Dynamics"/>
    <s v="SLC-4W, Vandenberg AFB, California, USA"/>
    <x v="249"/>
    <x v="216"/>
    <s v="Atlas-LV3 Agena-D"/>
    <s v="KH-7 Gambit 4005"/>
    <s v="Retired"/>
    <s v=""/>
    <s v="Success"/>
    <n v="7"/>
    <s v=" USA"/>
    <s v="General Dynamics-Atlas-LV3 Agena-D"/>
    <n v="1964"/>
  </r>
  <r>
    <s v="RVSN USSR"/>
    <s v="Mayak-2, Kapustin Yar, Russia"/>
    <x v="250"/>
    <x v="229"/>
    <s v="Cosmos-2I (63S1)"/>
    <s v="Cosmos 25"/>
    <s v="Retired"/>
    <s v=""/>
    <s v="Success"/>
    <n v="8"/>
    <s v=" Russia"/>
    <s v="RVSN USSR-Cosmos-2I (63S1)"/>
    <n v="1964"/>
  </r>
  <r>
    <s v="General Dynamics"/>
    <s v="SLC-4W, Vandenberg AFB, California, USA"/>
    <x v="251"/>
    <x v="230"/>
    <s v="Atlas-LV3 Agena-D"/>
    <s v="KH-7 Gambit 4006"/>
    <s v="Retired"/>
    <s v=""/>
    <s v="Success"/>
    <n v="7"/>
    <s v=" USA"/>
    <s v="General Dynamics-Atlas-LV3 Agena-D"/>
    <n v="1964"/>
  </r>
  <r>
    <s v="RVSN USSR"/>
    <s v="Mayak-2, Kapustin Yar, Russia"/>
    <x v="252"/>
    <x v="231"/>
    <s v="Cosmos-2I (63S1)"/>
    <s v="Cosmos 26"/>
    <s v="Retired"/>
    <s v=""/>
    <s v="Success"/>
    <n v="8"/>
    <s v=" Russia"/>
    <s v="RVSN USSR-Cosmos-2I (63S1)"/>
    <n v="1964"/>
  </r>
  <r>
    <s v="RVSN USSR"/>
    <s v="Site 1/5, Baikonur Cosmodrome, Kazakhstan"/>
    <x v="253"/>
    <x v="232"/>
    <s v="Molniya"/>
    <s v="E-6 nâ€ Â­6"/>
    <s v="Retired"/>
    <s v=""/>
    <s v="Failure"/>
    <n v="9"/>
    <s v=" Kazakhstan"/>
    <s v="RVSN USSR-Molniya"/>
    <n v="1964"/>
  </r>
  <r>
    <s v="RVSN USSR"/>
    <s v="Site 1/5, Baikonur Cosmodrome, Kazakhstan"/>
    <x v="254"/>
    <x v="233"/>
    <s v="Molniya"/>
    <s v="Cosmos 27"/>
    <s v="Retired"/>
    <s v=""/>
    <s v="Partial Failure"/>
    <n v="9"/>
    <s v=" Kazakhstan"/>
    <s v="RVSN USSR-Molniya"/>
    <n v="1964"/>
  </r>
  <r>
    <s v="RVSN USSR"/>
    <s v="Site 1/5, Baikonur Cosmodrome, Kazakhstan"/>
    <x v="255"/>
    <x v="234"/>
    <s v="Molniya"/>
    <s v="Zond 1"/>
    <s v="Retired"/>
    <s v=""/>
    <s v="Success"/>
    <n v="9"/>
    <s v=" Kazakhstan"/>
    <s v="RVSN USSR-Molniya"/>
    <n v="1964"/>
  </r>
  <r>
    <s v="RVSN USSR"/>
    <s v="Site 31/6, Baikonur Cosmodrome, Kazakhstan"/>
    <x v="256"/>
    <x v="226"/>
    <s v="Vostok-2"/>
    <s v="Cosmos 28"/>
    <s v="Retired"/>
    <s v=""/>
    <s v="Success"/>
    <n v="10"/>
    <s v=" Kazakhstan"/>
    <s v="RVSN USSR-Vostok-2"/>
    <n v="1964"/>
  </r>
  <r>
    <s v="NASA"/>
    <s v="LC-19, Cape Canaveral AFS, Florida, USA"/>
    <x v="257"/>
    <x v="235"/>
    <s v="Titan II GLV"/>
    <s v="Gemini 1"/>
    <s v="Retired"/>
    <s v=""/>
    <s v="Success"/>
    <n v="6"/>
    <s v=" USA"/>
    <s v="NASA-Titan II GLV"/>
    <n v="1964"/>
  </r>
  <r>
    <s v="RVSN USSR"/>
    <s v="Site 1/5, Baikonur Cosmodrome, Kazakhstan"/>
    <x v="258"/>
    <x v="59"/>
    <s v="Poliot"/>
    <s v="Poliot-2"/>
    <s v="Retired"/>
    <s v=""/>
    <s v="Success"/>
    <n v="9"/>
    <s v=" Kazakhstan"/>
    <s v="RVSN USSR-Poliot"/>
    <n v="1964"/>
  </r>
  <r>
    <s v="RVSN USSR"/>
    <s v="Site 1/5, Baikonur Cosmodrome, Kazakhstan"/>
    <x v="259"/>
    <x v="32"/>
    <s v="Molniya"/>
    <s v="E-6 nâ€ Â­5 (Luna 5)"/>
    <s v="Retired"/>
    <s v=""/>
    <s v="Failure"/>
    <n v="9"/>
    <s v=" Kazakhstan"/>
    <s v="RVSN USSR-Molniya"/>
    <n v="1964"/>
  </r>
  <r>
    <s v="General Dynamics"/>
    <s v="SLC-4W, Vandenberg AFB, California, USA"/>
    <x v="260"/>
    <x v="236"/>
    <s v="Atlas-LV3 Agena-D"/>
    <s v="KH-7 Gambit 4007"/>
    <s v="Retired"/>
    <s v=""/>
    <s v="Success"/>
    <n v="7"/>
    <s v=" USA"/>
    <s v="General Dynamics-Atlas-LV3 Agena-D"/>
    <n v="1964"/>
  </r>
  <r>
    <s v="RVSN USSR"/>
    <s v="Site 31/6, Baikonur Cosmodrome, Kazakhstan"/>
    <x v="261"/>
    <x v="237"/>
    <s v="Vostok-2"/>
    <s v="Cosmos 29"/>
    <s v="Retired"/>
    <s v=""/>
    <s v="Success"/>
    <n v="10"/>
    <s v=" Kazakhstan"/>
    <s v="RVSN USSR-Vostok-2"/>
    <n v="1964"/>
  </r>
  <r>
    <s v="RVSN USSR"/>
    <s v="Site 1/5, Baikonur Cosmodrome, Kazakhstan"/>
    <x v="262"/>
    <x v="238"/>
    <s v="Voskhod"/>
    <s v="Cosmos 30"/>
    <s v="Retired"/>
    <s v=""/>
    <s v="Success"/>
    <n v="9"/>
    <s v=" Kazakhstan"/>
    <s v="RVSN USSR-Voskhod"/>
    <n v="1964"/>
  </r>
  <r>
    <s v="General Dynamics"/>
    <s v="SLC-4W, Vandenberg AFB, California, USA"/>
    <x v="263"/>
    <x v="96"/>
    <s v="Atlas-LV3 Agena-D"/>
    <s v="KH-7 Gambit 4008"/>
    <s v="Retired"/>
    <s v=""/>
    <s v="Success"/>
    <n v="7"/>
    <s v=" USA"/>
    <s v="General Dynamics-Atlas-LV3 Agena-D"/>
    <n v="1964"/>
  </r>
  <r>
    <s v="NASA"/>
    <s v="SLC-37B, Cape Canaveral AFS, Florida, USA"/>
    <x v="264"/>
    <x v="239"/>
    <s v="Saturn I"/>
    <s v="A-101"/>
    <s v="Retired"/>
    <s v=""/>
    <s v="Success"/>
    <n v="8"/>
    <s v=" USA"/>
    <s v="NASA-Saturn I"/>
    <n v="1964"/>
  </r>
  <r>
    <s v="RVSN USSR"/>
    <s v="Site 1/5, Baikonur Cosmodrome, Kazakhstan"/>
    <x v="265"/>
    <x v="139"/>
    <s v="Molniya"/>
    <s v="Molniya-1 nâ€ Â­1"/>
    <s v="Retired"/>
    <s v=""/>
    <s v="Failure"/>
    <n v="9"/>
    <s v=" Kazakhstan"/>
    <s v="RVSN USSR-Molniya"/>
    <n v="1964"/>
  </r>
  <r>
    <s v="RVSN USSR"/>
    <s v="Mayak-2, Kapustin Yar, Russia"/>
    <x v="266"/>
    <x v="107"/>
    <s v="Cosmos-2I (63S1)"/>
    <s v="Cosmos 31"/>
    <s v="Retired"/>
    <s v=""/>
    <s v="Success"/>
    <n v="8"/>
    <s v=" Russia"/>
    <s v="RVSN USSR-Cosmos-2I (63S1)"/>
    <n v="1964"/>
  </r>
  <r>
    <s v="RVSN USSR"/>
    <s v="Site 31/6, Baikonur Cosmodrome, Kazakhstan"/>
    <x v="267"/>
    <x v="202"/>
    <s v="Vostok-2"/>
    <s v="Cosmos 32"/>
    <s v="Retired"/>
    <s v=""/>
    <s v="Success"/>
    <n v="10"/>
    <s v=" Kazakhstan"/>
    <s v="RVSN USSR-Vostok-2"/>
    <n v="1964"/>
  </r>
  <r>
    <s v="RVSN USSR"/>
    <s v="Site 31/6, Baikonur Cosmodrome, Kazakhstan"/>
    <x v="268"/>
    <x v="240"/>
    <s v="Vostok-2"/>
    <s v="Cosmos 33"/>
    <s v="Retired"/>
    <s v=""/>
    <s v="Success"/>
    <n v="10"/>
    <s v=" Kazakhstan"/>
    <s v="RVSN USSR-Vostok-2"/>
    <n v="1964"/>
  </r>
  <r>
    <s v="General Dynamics"/>
    <s v="SLC-36A, Cape Canaveral AFS, Florida, USA"/>
    <x v="269"/>
    <x v="112"/>
    <s v="Atlas-LV3C Centaur-C"/>
    <s v="AC-3 (Test Vehicle)"/>
    <s v="Retired"/>
    <s v=""/>
    <s v="Failure"/>
    <n v="8"/>
    <s v=" USA"/>
    <s v="General Dynamics-Atlas-LV3C Centaur-C"/>
    <n v="1964"/>
  </r>
  <r>
    <s v="RVSN USSR"/>
    <s v="Site 1/5, Baikonur Cosmodrome, Kazakhstan"/>
    <x v="270"/>
    <x v="202"/>
    <s v="Voskhod"/>
    <s v="Cosmos 34"/>
    <s v="Retired"/>
    <s v=""/>
    <s v="Success"/>
    <n v="9"/>
    <s v=" Kazakhstan"/>
    <s v="RVSN USSR-Voskhod"/>
    <n v="1964"/>
  </r>
  <r>
    <s v="General Dynamics"/>
    <s v="SLC-4W, Vandenberg AFB, California, USA"/>
    <x v="271"/>
    <x v="46"/>
    <s v="Atlas-LV3 Agena-D"/>
    <s v="KH-7 Gambit 4009"/>
    <s v="Retired"/>
    <s v=""/>
    <s v="Success"/>
    <n v="7"/>
    <s v=" USA"/>
    <s v="General Dynamics-Atlas-LV3 Agena-D"/>
    <n v="1964"/>
  </r>
  <r>
    <s v="RVSN USSR"/>
    <s v="Site 1/5, Baikonur Cosmodrome, Kazakhstan"/>
    <x v="272"/>
    <x v="13"/>
    <s v="Vostok"/>
    <s v="Elektron 3 &amp; 4"/>
    <s v="Retired"/>
    <s v=""/>
    <s v="Success"/>
    <n v="9"/>
    <s v=" Kazakhstan"/>
    <s v="RVSN USSR-Vostok"/>
    <n v="1964"/>
  </r>
  <r>
    <s v="RVSN USSR"/>
    <s v="Site 31/6, Baikonur Cosmodrome, Kazakhstan"/>
    <x v="273"/>
    <x v="241"/>
    <s v="Vostok-2"/>
    <s v="Cosmos 35"/>
    <s v="Retired"/>
    <s v=""/>
    <s v="Success"/>
    <n v="10"/>
    <s v=" Kazakhstan"/>
    <s v="RVSN USSR-Vostok-2"/>
    <n v="1964"/>
  </r>
  <r>
    <s v="General Dynamics"/>
    <s v="LC-13, Cape Canaveral AFS, Florida, USA"/>
    <x v="274"/>
    <x v="214"/>
    <s v="Atlas-LV3 Agena-D"/>
    <s v="Vela 2A/2B"/>
    <s v="Retired"/>
    <s v=""/>
    <s v="Success"/>
    <n v="6"/>
    <s v=" USA"/>
    <s v="General Dynamics-Atlas-LV3 Agena-D"/>
    <n v="1964"/>
  </r>
  <r>
    <s v="General Dynamics"/>
    <s v="LC-12, Cape Canaveral AFS, Florida, USA"/>
    <x v="275"/>
    <x v="242"/>
    <s v="Atlas-LV3 Agena-B"/>
    <s v="Ranger 7"/>
    <s v="Retired"/>
    <s v=""/>
    <s v="Success"/>
    <n v="6"/>
    <s v=" USA"/>
    <s v="General Dynamics-Atlas-LV3 Agena-B"/>
    <n v="1964"/>
  </r>
  <r>
    <s v="RVSN USSR"/>
    <s v="Mayak-2, Kapustin Yar, Russia"/>
    <x v="276"/>
    <x v="243"/>
    <s v="Cosmos-2I (63S1)"/>
    <s v="Cosmos 36"/>
    <s v="Retired"/>
    <s v=""/>
    <s v="Success"/>
    <n v="8"/>
    <s v=" Russia"/>
    <s v="RVSN USSR-Cosmos-2I (63S1)"/>
    <n v="1964"/>
  </r>
  <r>
    <s v="RVSN USSR"/>
    <s v="Site 31/6, Baikonur Cosmodrome, Kazakhstan"/>
    <x v="277"/>
    <x v="127"/>
    <s v="Vostok-2"/>
    <s v="Cosmos 37"/>
    <s v="Retired"/>
    <s v=""/>
    <s v="Success"/>
    <n v="10"/>
    <s v=" Kazakhstan"/>
    <s v="RVSN USSR-Vostok-2"/>
    <n v="1964"/>
  </r>
  <r>
    <s v="General Dynamics"/>
    <s v="SLC-4E, Vandenberg AFB, California, USA"/>
    <x v="277"/>
    <x v="58"/>
    <s v="Atlas-SLV3 Agena-D"/>
    <s v="KH-7 Gambit 4010"/>
    <s v="Retired"/>
    <s v=""/>
    <s v="Success"/>
    <n v="7"/>
    <s v=" USA"/>
    <s v="General Dynamics-Atlas-SLV3 Agena-D"/>
    <n v="1964"/>
  </r>
  <r>
    <s v="RVSN USSR"/>
    <s v="Site 41/15, Baikonur Cosmodrome, Kazakhstan"/>
    <x v="278"/>
    <x v="244"/>
    <s v="Cosmos-1 (65S3)"/>
    <s v="Cosmos 38, 39 &amp; 40"/>
    <s v="Retired"/>
    <s v=""/>
    <s v="Success"/>
    <n v="11"/>
    <s v=" Kazakhstan"/>
    <s v="RVSN USSR-Cosmos-1 (65S3)"/>
    <n v="1964"/>
  </r>
  <r>
    <s v="RVSN USSR"/>
    <s v="Site 1/5, Baikonur Cosmodrome, Kazakhstan"/>
    <x v="279"/>
    <x v="245"/>
    <s v="Molniya"/>
    <s v="Cosmos 41"/>
    <s v="Retired"/>
    <s v=""/>
    <s v="Success"/>
    <n v="9"/>
    <s v=" Kazakhstan"/>
    <s v="RVSN USSR-Molniya"/>
    <n v="1964"/>
  </r>
  <r>
    <s v="RVSN USSR"/>
    <s v="Mayak-2, Kapustin Yar, Russia"/>
    <x v="279"/>
    <x v="246"/>
    <s v="Cosmos-2I (63S1)"/>
    <s v="Cosmos 42 &amp; 43"/>
    <s v="Retired"/>
    <s v=""/>
    <s v="Success"/>
    <n v="8"/>
    <s v=" Russia"/>
    <s v="RVSN USSR-Cosmos-2I (63S1)"/>
    <n v="1964"/>
  </r>
  <r>
    <s v="RVSN USSR"/>
    <s v="Site 31/6, Baikonur Cosmodrome, Kazakhstan"/>
    <x v="280"/>
    <x v="156"/>
    <s v="Vostok-2M"/>
    <s v="Cosmos 44"/>
    <s v="Retired"/>
    <s v=""/>
    <s v="Success"/>
    <n v="10"/>
    <s v=" Kazakhstan"/>
    <s v="RVSN USSR-Vostok-2M"/>
    <n v="1964"/>
  </r>
  <r>
    <s v="US Air Force"/>
    <s v="SLC-20, Cape Canaveral AFS, Florida, USA"/>
    <x v="281"/>
    <x v="14"/>
    <s v="Titan IIIA"/>
    <s v="Transtage 1"/>
    <s v="Retired"/>
    <s v="63.23"/>
    <s v="Failure"/>
    <n v="7"/>
    <s v=" USA"/>
    <s v="US Air Force-Titan IIIA"/>
    <n v="1964"/>
  </r>
  <r>
    <s v="General Dynamics"/>
    <s v="LC-12, Cape Canaveral AFS, Florida, USA"/>
    <x v="282"/>
    <x v="247"/>
    <s v="Atlas-LV3 Agena-B"/>
    <s v="OGO 1"/>
    <s v="Retired"/>
    <s v=""/>
    <s v="Success"/>
    <n v="6"/>
    <s v=" USA"/>
    <s v="General Dynamics-Atlas-LV3 Agena-B"/>
    <n v="1964"/>
  </r>
  <r>
    <s v="RVSN USSR"/>
    <s v="Site 1/5, Baikonur Cosmodrome, Kazakhstan"/>
    <x v="283"/>
    <x v="226"/>
    <s v="Voskhod"/>
    <s v="Cosmos 45"/>
    <s v="Retired"/>
    <s v=""/>
    <s v="Success"/>
    <n v="9"/>
    <s v=" Kazakhstan"/>
    <s v="RVSN USSR-Voskhod"/>
    <n v="1964"/>
  </r>
  <r>
    <s v="NASA"/>
    <s v="SLC-37B, Cape Canaveral AFS, Florida, USA"/>
    <x v="284"/>
    <x v="248"/>
    <s v="Saturn I"/>
    <s v="A-102"/>
    <s v="Retired"/>
    <s v=""/>
    <s v="Success"/>
    <n v="8"/>
    <s v=" USA"/>
    <s v="NASA-Saturn I"/>
    <n v="1964"/>
  </r>
  <r>
    <s v="General Dynamics"/>
    <s v="SLC-4E, Vandenberg AFB, California, USA"/>
    <x v="285"/>
    <x v="249"/>
    <s v="Atlas-SLV3 Agena-D"/>
    <s v="KH-7 Gambit 4011"/>
    <s v="Retired"/>
    <s v=""/>
    <s v="Success"/>
    <n v="7"/>
    <s v=" USA"/>
    <s v="General Dynamics-Atlas-SLV3 Agena-D"/>
    <n v="1964"/>
  </r>
  <r>
    <s v="RVSN USSR"/>
    <s v="Site 31/6, Baikonur Cosmodrome, Kazakhstan"/>
    <x v="286"/>
    <x v="250"/>
    <s v="Vostok-2"/>
    <s v="Cosmos 46"/>
    <s v="Retired"/>
    <s v=""/>
    <s v="Success"/>
    <n v="10"/>
    <s v=" Kazakhstan"/>
    <s v="RVSN USSR-Vostok-2"/>
    <n v="1964"/>
  </r>
  <r>
    <s v="RVSN USSR"/>
    <s v="Site 1/5, Baikonur Cosmodrome, Kazakhstan"/>
    <x v="287"/>
    <x v="182"/>
    <s v="Voskhod"/>
    <s v="Cosmos 47"/>
    <s v="Retired"/>
    <s v=""/>
    <s v="Success"/>
    <n v="9"/>
    <s v=" Kazakhstan"/>
    <s v="RVSN USSR-Voskhod"/>
    <n v="1964"/>
  </r>
  <r>
    <s v="General Dynamics"/>
    <s v="SLC-4E, Vandenberg AFB, California, USA"/>
    <x v="288"/>
    <x v="13"/>
    <s v="Atlas-SLV3 Agena-D"/>
    <s v="KH-7 Gambit 4012"/>
    <s v="Retired"/>
    <s v=""/>
    <s v="Failure"/>
    <n v="7"/>
    <s v=" USA"/>
    <s v="General Dynamics-Atlas-SLV3 Agena-D"/>
    <n v="1964"/>
  </r>
  <r>
    <s v="RVSN USSR"/>
    <s v="Site 1/5, Baikonur Cosmodrome, Kazakhstan"/>
    <x v="289"/>
    <x v="22"/>
    <s v="Voskhod"/>
    <s v="Voskhod 1"/>
    <s v="Retired"/>
    <s v=""/>
    <s v="Success"/>
    <n v="9"/>
    <s v=" Kazakhstan"/>
    <s v="RVSN USSR-Voskhod"/>
    <n v="1964"/>
  </r>
  <r>
    <s v="RVSN USSR"/>
    <s v="Site 31/6, Baikonur Cosmodrome, Kazakhstan"/>
    <x v="290"/>
    <x v="240"/>
    <s v="Vostok-2"/>
    <s v="Cosmos 48"/>
    <s v="Retired"/>
    <s v=""/>
    <s v="Success"/>
    <n v="10"/>
    <s v=" Kazakhstan"/>
    <s v="RVSN USSR-Vostok-2"/>
    <n v="1964"/>
  </r>
  <r>
    <s v="General Dynamics"/>
    <s v="SLC-4W, Vandenberg AFB, California, USA"/>
    <x v="291"/>
    <x v="251"/>
    <s v="Atlas-LV3 Agena-D"/>
    <s v="KH-7 Gambit 4013"/>
    <s v="Retired"/>
    <s v=""/>
    <s v="Success"/>
    <n v="7"/>
    <s v=" USA"/>
    <s v="General Dynamics-Atlas-LV3 Agena-D"/>
    <n v="1964"/>
  </r>
  <r>
    <s v="RVSN USSR"/>
    <s v="Site 41/15, Baikonur Cosmodrome, Kazakhstan"/>
    <x v="291"/>
    <x v="13"/>
    <s v="Cosmos-1 (65S3)"/>
    <s v="Strela-1 #4, 5, 6"/>
    <s v="Retired"/>
    <s v=""/>
    <s v="Failure"/>
    <n v="11"/>
    <s v=" Kazakhstan"/>
    <s v="RVSN USSR-Cosmos-1 (65S3)"/>
    <n v="1964"/>
  </r>
  <r>
    <s v="RVSN USSR"/>
    <s v="Mayak-2, Kapustin Yar, Russia"/>
    <x v="292"/>
    <x v="252"/>
    <s v="Cosmos-2I (63S1)"/>
    <s v="Cosmos 49"/>
    <s v="Retired"/>
    <s v=""/>
    <s v="Success"/>
    <n v="8"/>
    <s v=" Russia"/>
    <s v="RVSN USSR-Cosmos-2I (63S1)"/>
    <n v="1964"/>
  </r>
  <r>
    <s v="RVSN USSR"/>
    <s v="Site 31/6, Baikonur Cosmodrome, Kazakhstan"/>
    <x v="293"/>
    <x v="253"/>
    <s v="Vostok-2"/>
    <s v="Cosmos 50"/>
    <s v="Retired"/>
    <s v=""/>
    <s v="Success"/>
    <n v="10"/>
    <s v=" Kazakhstan"/>
    <s v="RVSN USSR-Vostok-2"/>
    <n v="1964"/>
  </r>
  <r>
    <s v="General Dynamics"/>
    <s v="LC-13, Cape Canaveral AFS, Florida, USA"/>
    <x v="294"/>
    <x v="114"/>
    <s v="Atlas-LV3 Agena-D"/>
    <s v="Mariner 3"/>
    <s v="Retired"/>
    <s v=""/>
    <s v="Failure"/>
    <n v="6"/>
    <s v=" USA"/>
    <s v="General Dynamics-Atlas-LV3 Agena-D"/>
    <n v="1964"/>
  </r>
  <r>
    <s v="General Dynamics"/>
    <s v="LC-12, Cape Canaveral AFS, Florida, USA"/>
    <x v="295"/>
    <x v="254"/>
    <s v="Atlas-LV3 Agena-D"/>
    <s v="Mariner 4"/>
    <s v="Retired"/>
    <s v=""/>
    <s v="Success"/>
    <n v="6"/>
    <s v=" USA"/>
    <s v="General Dynamics-Atlas-LV3 Agena-D"/>
    <n v="1964"/>
  </r>
  <r>
    <s v="RVSN USSR"/>
    <s v="Site 1/5, Baikonur Cosmodrome, Kazakhstan"/>
    <x v="296"/>
    <x v="255"/>
    <s v="Molniya"/>
    <s v="Zond 2"/>
    <s v="Retired"/>
    <s v=""/>
    <s v="Success"/>
    <n v="9"/>
    <s v=" Kazakhstan"/>
    <s v="RVSN USSR-Molniya"/>
    <n v="1964"/>
  </r>
  <r>
    <s v="RVSN USSR"/>
    <s v="Mayak-2, Kapustin Yar, Russia"/>
    <x v="297"/>
    <x v="13"/>
    <s v="Cosmos-2I (63S1)"/>
    <s v="DS-2 #2"/>
    <s v="Retired"/>
    <s v=""/>
    <s v="Failure"/>
    <n v="8"/>
    <s v=" Russia"/>
    <s v="RVSN USSR-Cosmos-2I (63S1)"/>
    <n v="1964"/>
  </r>
  <r>
    <s v="General Dynamics"/>
    <s v="SLC-4E, Vandenberg AFB, California, USA"/>
    <x v="298"/>
    <x v="256"/>
    <s v="Atlas-SLV3 Agena-D"/>
    <s v="KH-7 Gambit 4014"/>
    <s v="Retired"/>
    <s v=""/>
    <s v="Success"/>
    <n v="7"/>
    <s v=" USA"/>
    <s v="General Dynamics-Atlas-SLV3 Agena-D"/>
    <n v="1964"/>
  </r>
  <r>
    <s v="RVSN USSR"/>
    <s v="Site 86/1, Kapustin Yar, Russia"/>
    <x v="299"/>
    <x v="25"/>
    <s v="Cosmos-2I (63S1)"/>
    <s v="Cosmos 51"/>
    <s v="Retired"/>
    <s v=""/>
    <s v="Success"/>
    <n v="10"/>
    <s v=" Russia"/>
    <s v="RVSN USSR-Cosmos-2I (63S1)"/>
    <n v="1964"/>
  </r>
  <r>
    <s v="US Air Force"/>
    <s v="SLC-20, Cape Canaveral AFS, Florida, USA"/>
    <x v="300"/>
    <x v="257"/>
    <s v="Titan IIIA"/>
    <s v="Transtage 2"/>
    <s v="Retired"/>
    <s v="63.23"/>
    <s v="Success"/>
    <n v="7"/>
    <s v=" USA"/>
    <s v="US Air Force-Titan IIIA"/>
    <n v="1964"/>
  </r>
  <r>
    <s v="General Dynamics"/>
    <s v="SLC-36A, Cape Canaveral AFS, Florida, USA"/>
    <x v="301"/>
    <x v="258"/>
    <s v="Atlas-LV3C Centaur-C"/>
    <s v="Surveyor-Model 1"/>
    <s v="Retired"/>
    <s v=""/>
    <s v="Partial Failure"/>
    <n v="8"/>
    <s v=" USA"/>
    <s v="General Dynamics-Atlas-LV3C Centaur-C"/>
    <n v="1964"/>
  </r>
  <r>
    <s v="RVSN USSR"/>
    <s v="Site 31/6, Baikonur Cosmodrome, Kazakhstan"/>
    <x v="302"/>
    <x v="198"/>
    <s v="Vostok-2"/>
    <s v="Cosmos 52"/>
    <s v="Retired"/>
    <s v=""/>
    <s v="Success"/>
    <n v="10"/>
    <s v=" Kazakhstan"/>
    <s v="RVSN USSR-Vostok-2"/>
    <n v="1965"/>
  </r>
  <r>
    <s v="NASA"/>
    <s v="LC-19, Cape Canaveral AFS, Florida, USA"/>
    <x v="303"/>
    <x v="112"/>
    <s v="Titan II GLV"/>
    <s v="Gemini 2"/>
    <s v="Retired"/>
    <s v=""/>
    <s v="Success"/>
    <n v="6"/>
    <s v=" USA"/>
    <s v="NASA-Titan II GLV"/>
    <n v="1965"/>
  </r>
  <r>
    <s v="General Dynamics"/>
    <s v="LC-576B3, Vandenberg AFB, California, USA"/>
    <x v="304"/>
    <x v="31"/>
    <s v="Atlas-D OV1"/>
    <s v="OV1-1"/>
    <s v="Retired"/>
    <s v=""/>
    <s v="Failure"/>
    <n v="9"/>
    <s v=" USA"/>
    <s v="General Dynamics-Atlas-D OV1"/>
    <n v="1965"/>
  </r>
  <r>
    <s v="General Dynamics"/>
    <s v="SLC-4W, Vandenberg AFB, California, USA"/>
    <x v="305"/>
    <x v="31"/>
    <s v="Atlas-SLV3 Agena-D"/>
    <s v="KH-7 Gambit 4015"/>
    <s v="Retired"/>
    <s v=""/>
    <s v="Success"/>
    <n v="7"/>
    <s v=" USA"/>
    <s v="General Dynamics-Atlas-SLV3 Agena-D"/>
    <n v="1965"/>
  </r>
  <r>
    <s v="RVSN USSR"/>
    <s v="Site 86/1, Kapustin Yar, Russia"/>
    <x v="306"/>
    <x v="259"/>
    <s v="Cosmos-2I (63S1)"/>
    <s v="Cosmos 53"/>
    <s v="Retired"/>
    <s v=""/>
    <s v="Success"/>
    <n v="10"/>
    <s v=" Russia"/>
    <s v="RVSN USSR-Cosmos-2I (63S1)"/>
    <n v="1965"/>
  </r>
  <r>
    <s v="US Air Force"/>
    <s v="SLC-20, Cape Canaveral AFS, Florida, USA"/>
    <x v="307"/>
    <x v="260"/>
    <s v="Titan IIIA"/>
    <s v="LES 1"/>
    <s v="Retired"/>
    <s v="63.23"/>
    <s v="Success"/>
    <n v="7"/>
    <s v=" USA"/>
    <s v="US Air Force-Titan IIIA"/>
    <n v="1965"/>
  </r>
  <r>
    <s v="RVSN USSR"/>
    <s v="Site 86/1, Kapustin Yar, Russia"/>
    <x v="308"/>
    <x v="261"/>
    <s v="Cosmos-2I (63S1)"/>
    <s v="DS-P1 You #2"/>
    <s v="Retired"/>
    <s v=""/>
    <s v="Failure"/>
    <n v="10"/>
    <s v=" Russia"/>
    <s v="RVSN USSR-Cosmos-2I (63S1)"/>
    <n v="1965"/>
  </r>
  <r>
    <s v="NASA"/>
    <s v="SLC-37B, Cape Canaveral AFS, Florida, USA"/>
    <x v="309"/>
    <x v="262"/>
    <s v="Saturn I"/>
    <s v="A-103"/>
    <s v="Retired"/>
    <s v=""/>
    <s v="Success"/>
    <n v="8"/>
    <s v=" USA"/>
    <s v="NASA-Saturn I"/>
    <n v="1965"/>
  </r>
  <r>
    <s v="General Dynamics"/>
    <s v="LC-12, Cape Canaveral AFS, Florida, USA"/>
    <x v="310"/>
    <x v="263"/>
    <s v="Atlas-LV3 Agena-B"/>
    <s v="Ranger 8"/>
    <s v="Retired"/>
    <s v=""/>
    <s v="Success"/>
    <n v="6"/>
    <s v=" USA"/>
    <s v="General Dynamics-Atlas-LV3 Agena-B"/>
    <n v="1965"/>
  </r>
  <r>
    <s v="RVSN USSR"/>
    <s v="Site 86/1, Kapustin Yar, Russia"/>
    <x v="311"/>
    <x v="264"/>
    <s v="Cosmos-2I (63S1)"/>
    <s v="DS-A1 #6"/>
    <s v="Retired"/>
    <s v=""/>
    <s v="Failure"/>
    <n v="10"/>
    <s v=" Russia"/>
    <s v="RVSN USSR-Cosmos-2I (63S1)"/>
    <n v="1965"/>
  </r>
  <r>
    <s v="RVSN USSR"/>
    <s v="Site 41/15, Baikonur Cosmodrome, Kazakhstan"/>
    <x v="312"/>
    <x v="202"/>
    <s v="Cosmos-1 (65S3)"/>
    <s v="Cosmos 54, 55 &amp; 56"/>
    <s v="Retired"/>
    <s v=""/>
    <s v="Success"/>
    <n v="11"/>
    <s v=" Kazakhstan"/>
    <s v="RVSN USSR-Cosmos-1 (65S3)"/>
    <n v="1965"/>
  </r>
  <r>
    <s v="RVSN USSR"/>
    <s v="Site 1/5, Baikonur Cosmodrome, Kazakhstan"/>
    <x v="313"/>
    <x v="22"/>
    <s v="Voskhod"/>
    <s v="Cosmos 57"/>
    <s v="Retired"/>
    <s v=""/>
    <s v="Success"/>
    <n v="9"/>
    <s v=" Kazakhstan"/>
    <s v="RVSN USSR-Voskhod"/>
    <n v="1965"/>
  </r>
  <r>
    <s v="RVSN USSR"/>
    <s v="Site 31/6, Baikonur Cosmodrome, Kazakhstan"/>
    <x v="314"/>
    <x v="265"/>
    <s v="Vostok-2M"/>
    <s v="Cosmos 58"/>
    <s v="Retired"/>
    <s v=""/>
    <s v="Success"/>
    <n v="10"/>
    <s v=" Kazakhstan"/>
    <s v="RVSN USSR-Vostok-2M"/>
    <n v="1965"/>
  </r>
  <r>
    <s v="General Dynamics"/>
    <s v="SLC-36A, Cape Canaveral AFS, Florida, USA"/>
    <x v="315"/>
    <x v="266"/>
    <s v="Atlas-LV3C Centaur-C"/>
    <s v="Surveyor-SD 1"/>
    <s v="Retired"/>
    <s v=""/>
    <s v="Failure"/>
    <n v="8"/>
    <s v=" USA"/>
    <s v="General Dynamics-Atlas-LV3C Centaur-C"/>
    <n v="1965"/>
  </r>
  <r>
    <s v="RVSN USSR"/>
    <s v="Site 31/6, Baikonur Cosmodrome, Kazakhstan"/>
    <x v="316"/>
    <x v="267"/>
    <s v="Voskhod"/>
    <s v="Cosmos 59"/>
    <s v="Retired"/>
    <s v=""/>
    <s v="Success"/>
    <n v="10"/>
    <s v=" Kazakhstan"/>
    <s v="RVSN USSR-Voskhod"/>
    <n v="1965"/>
  </r>
  <r>
    <s v="RVSN USSR"/>
    <s v="Site 1/5, Baikonur Cosmodrome, Kazakhstan"/>
    <x v="317"/>
    <x v="259"/>
    <s v="Molniya"/>
    <s v="Cosmos 60"/>
    <s v="Retired"/>
    <s v=""/>
    <s v="Success"/>
    <n v="9"/>
    <s v=" Kazakhstan"/>
    <s v="RVSN USSR-Molniya"/>
    <n v="1965"/>
  </r>
  <r>
    <s v="General Dynamics"/>
    <s v="SLC-4W, Vandenberg AFB, California, USA"/>
    <x v="317"/>
    <x v="44"/>
    <s v="Atlas-SLV3 Agena-D"/>
    <s v="KH-7 Gambit 4016"/>
    <s v="Retired"/>
    <s v=""/>
    <s v="Success"/>
    <n v="7"/>
    <s v=" USA"/>
    <s v="General Dynamics-Atlas-SLV3 Agena-D"/>
    <n v="1965"/>
  </r>
  <r>
    <s v="RVSN USSR"/>
    <s v="Site 41/15, Baikonur Cosmodrome, Kazakhstan"/>
    <x v="318"/>
    <x v="202"/>
    <s v="Cosmos-1 (65S3)"/>
    <s v="Cosmos 61, 62 &amp; 63"/>
    <s v="Retired"/>
    <s v=""/>
    <s v="Success"/>
    <n v="11"/>
    <s v=" Kazakhstan"/>
    <s v="RVSN USSR-Cosmos-1 (65S3)"/>
    <n v="1965"/>
  </r>
  <r>
    <s v="RVSN USSR"/>
    <s v="Site 1/5, Baikonur Cosmodrome, Kazakhstan"/>
    <x v="319"/>
    <x v="182"/>
    <s v="Voskhod"/>
    <s v="Voskhod 2"/>
    <s v="Retired"/>
    <s v=""/>
    <s v="Success"/>
    <n v="9"/>
    <s v=" Kazakhstan"/>
    <s v="RVSN USSR-Voskhod"/>
    <n v="1965"/>
  </r>
  <r>
    <s v="General Dynamics"/>
    <s v="LC-12, Cape Canaveral AFS, Florida, USA"/>
    <x v="320"/>
    <x v="268"/>
    <s v="Atlas-LV3 Agena-B"/>
    <s v="Ranger 9"/>
    <s v="Retired"/>
    <s v=""/>
    <s v="Success"/>
    <n v="6"/>
    <s v=" USA"/>
    <s v="General Dynamics-Atlas-LV3 Agena-B"/>
    <n v="1965"/>
  </r>
  <r>
    <s v="NASA"/>
    <s v="LC-19, Cape Canaveral AFS, Florida, USA"/>
    <x v="321"/>
    <x v="35"/>
    <s v="Titan II GLV"/>
    <s v="Gemini 3"/>
    <s v="Retired"/>
    <s v=""/>
    <s v="Success"/>
    <n v="6"/>
    <s v=" USA"/>
    <s v="NASA-Titan II GLV"/>
    <n v="1965"/>
  </r>
  <r>
    <s v="RVSN USSR"/>
    <s v="Site 31/6, Baikonur Cosmodrome, Kazakhstan"/>
    <x v="322"/>
    <x v="240"/>
    <s v="Vostok-2"/>
    <s v="Cosmos 64"/>
    <s v="Retired"/>
    <s v=""/>
    <s v="Success"/>
    <n v="10"/>
    <s v=" Kazakhstan"/>
    <s v="RVSN USSR-Vostok-2"/>
    <n v="1965"/>
  </r>
  <r>
    <s v="General Dynamics"/>
    <s v="SLC-4E, Vandenberg AFB, California, USA"/>
    <x v="323"/>
    <x v="269"/>
    <s v="Atlas-SLV3 Agena-D"/>
    <s v="SNAPSHOT"/>
    <s v="Retired"/>
    <s v=""/>
    <s v="Success"/>
    <n v="7"/>
    <s v=" USA"/>
    <s v="General Dynamics-Atlas-SLV3 Agena-D"/>
    <n v="1965"/>
  </r>
  <r>
    <s v="RVSN USSR"/>
    <s v="Site 1/5, Baikonur Cosmodrome, Kazakhstan"/>
    <x v="324"/>
    <x v="232"/>
    <s v="Molniya"/>
    <s v="E-6 nâ€ Â­8 (Luna)"/>
    <s v="Retired"/>
    <s v=""/>
    <s v="Failure"/>
    <n v="9"/>
    <s v=" Kazakhstan"/>
    <s v="RVSN USSR-Molniya"/>
    <n v="1965"/>
  </r>
  <r>
    <s v="RVSN USSR"/>
    <s v="Site 31/6, Baikonur Cosmodrome, Kazakhstan"/>
    <x v="325"/>
    <x v="270"/>
    <s v="Voskhod"/>
    <s v="Cosmos 65"/>
    <s v="Retired"/>
    <s v=""/>
    <s v="Success"/>
    <n v="10"/>
    <s v=" Kazakhstan"/>
    <s v="RVSN USSR-Voskhod"/>
    <n v="1965"/>
  </r>
  <r>
    <s v="RVSN USSR"/>
    <s v="Site 1/5, Baikonur Cosmodrome, Kazakhstan"/>
    <x v="326"/>
    <x v="271"/>
    <s v="Molniya"/>
    <s v="Molniya-1 nâ€ Â­3"/>
    <s v="Retired"/>
    <s v=""/>
    <s v="Success"/>
    <n v="9"/>
    <s v=" Kazakhstan"/>
    <s v="RVSN USSR-Molniya"/>
    <n v="1965"/>
  </r>
  <r>
    <s v="General Dynamics"/>
    <s v="SLC-4E, Vandenberg AFB, California, USA"/>
    <x v="327"/>
    <x v="187"/>
    <s v="Atlas-SLV3 Agena-D"/>
    <s v="KH-7 Gambit 4017"/>
    <s v="Retired"/>
    <s v=""/>
    <s v="Success"/>
    <n v="7"/>
    <s v=" USA"/>
    <s v="General Dynamics-Atlas-SLV3 Agena-D"/>
    <n v="1965"/>
  </r>
  <r>
    <s v="US Air Force"/>
    <s v="SLC-20, Cape Canaveral AFS, Florida, USA"/>
    <x v="328"/>
    <x v="14"/>
    <s v="Titan IIIA"/>
    <s v="LES 2 &amp; LCS 1"/>
    <s v="Retired"/>
    <s v="63.23"/>
    <s v="Success"/>
    <n v="7"/>
    <s v=" USA"/>
    <s v="US Air Force-Titan IIIA"/>
    <n v="1965"/>
  </r>
  <r>
    <s v="RVSN USSR"/>
    <s v="Site 31/6, Baikonur Cosmodrome, Kazakhstan"/>
    <x v="329"/>
    <x v="198"/>
    <s v="Vostok-2"/>
    <s v="Cosmos 66"/>
    <s v="Retired"/>
    <s v=""/>
    <s v="Success"/>
    <n v="10"/>
    <s v=" Kazakhstan"/>
    <s v="RVSN USSR-Vostok-2"/>
    <n v="1965"/>
  </r>
  <r>
    <s v="RVSN USSR"/>
    <s v="Site 1/5, Baikonur Cosmodrome, Kazakhstan"/>
    <x v="330"/>
    <x v="82"/>
    <s v="Molniya"/>
    <s v="Luna 5"/>
    <s v="Retired"/>
    <s v=""/>
    <s v="Success"/>
    <n v="9"/>
    <s v=" Kazakhstan"/>
    <s v="RVSN USSR-Molniya"/>
    <n v="1965"/>
  </r>
  <r>
    <s v="NASA"/>
    <s v="SLC-37B, Cape Canaveral AFS, Florida, USA"/>
    <x v="331"/>
    <x v="272"/>
    <s v="Saturn I"/>
    <s v="A-104"/>
    <s v="Retired"/>
    <s v=""/>
    <s v="Success"/>
    <n v="8"/>
    <s v=" USA"/>
    <s v="NASA-Saturn I"/>
    <n v="1965"/>
  </r>
  <r>
    <s v="RVSN USSR"/>
    <s v="Site 31/6, Baikonur Cosmodrome, Kazakhstan"/>
    <x v="331"/>
    <x v="273"/>
    <s v="Voskhod"/>
    <s v="Cosmos 67"/>
    <s v="Retired"/>
    <s v=""/>
    <s v="Success"/>
    <n v="10"/>
    <s v=" Kazakhstan"/>
    <s v="RVSN USSR-Voskhod"/>
    <n v="1965"/>
  </r>
  <r>
    <s v="General Dynamics"/>
    <s v="SLC-4E, Vandenberg AFB, California, USA"/>
    <x v="332"/>
    <x v="212"/>
    <s v="Atlas-SLV3 Agena-D"/>
    <s v="KH-7 Gambit 4018"/>
    <s v="Retired"/>
    <s v=""/>
    <s v="Success"/>
    <n v="7"/>
    <s v=" USA"/>
    <s v="General Dynamics-Atlas-SLV3 Agena-D"/>
    <n v="1965"/>
  </r>
  <r>
    <s v="General Dynamics"/>
    <s v="LC-576B3, Vandenberg AFB, California, USA"/>
    <x v="333"/>
    <x v="274"/>
    <s v="Atlas-D OV1"/>
    <s v="OV1-3"/>
    <s v="Retired"/>
    <s v=""/>
    <s v="Failure"/>
    <n v="9"/>
    <s v=" USA"/>
    <s v="General Dynamics-Atlas-D OV1"/>
    <n v="1965"/>
  </r>
  <r>
    <s v="NASA"/>
    <s v="LC-19, Cape Canaveral AFS, Florida, USA"/>
    <x v="334"/>
    <x v="275"/>
    <s v="Titan II GLV"/>
    <s v="Gemini IV"/>
    <s v="Retired"/>
    <s v=""/>
    <s v="Success"/>
    <n v="6"/>
    <s v=" USA"/>
    <s v="NASA-Titan II GLV"/>
    <n v="1965"/>
  </r>
  <r>
    <s v="RVSN USSR"/>
    <s v="Site 1/5, Baikonur Cosmodrome, Kazakhstan"/>
    <x v="335"/>
    <x v="276"/>
    <s v="Molniya"/>
    <s v="Luna 6"/>
    <s v="Retired"/>
    <s v=""/>
    <s v="Success"/>
    <n v="9"/>
    <s v=" Kazakhstan"/>
    <s v="RVSN USSR-Molniya"/>
    <n v="1965"/>
  </r>
  <r>
    <s v="RVSN USSR"/>
    <s v="Site 31/6, Baikonur Cosmodrome, Kazakhstan"/>
    <x v="336"/>
    <x v="277"/>
    <s v="Vostok-2"/>
    <s v="Cosmos 68"/>
    <s v="Retired"/>
    <s v=""/>
    <s v="Success"/>
    <n v="10"/>
    <s v=" Kazakhstan"/>
    <s v="RVSN USSR-Vostok-2"/>
    <n v="1965"/>
  </r>
  <r>
    <s v="Martin Marietta"/>
    <s v="SLC-40, Cape Canaveral AFS, Florida, USA"/>
    <x v="337"/>
    <x v="74"/>
    <s v="Titan IIIC"/>
    <s v="Transtage 5"/>
    <s v="Retired"/>
    <s v=""/>
    <s v="Success"/>
    <n v="7"/>
    <s v=" USA"/>
    <s v="Martin Marietta-Titan IIIC"/>
    <n v="1965"/>
  </r>
  <r>
    <s v="RVSN USSR"/>
    <s v="Site 1/5, Baikonur Cosmodrome, Kazakhstan"/>
    <x v="338"/>
    <x v="226"/>
    <s v="Voskhod"/>
    <s v="Cosmos 69"/>
    <s v="Retired"/>
    <s v=""/>
    <s v="Success"/>
    <n v="9"/>
    <s v=" Kazakhstan"/>
    <s v="RVSN USSR-Voskhod"/>
    <n v="1965"/>
  </r>
  <r>
    <s v="General Dynamics"/>
    <s v="SLC-4E, Vandenberg AFB, California, USA"/>
    <x v="338"/>
    <x v="212"/>
    <s v="Atlas-SLV3 Agena-D"/>
    <s v="KH-7 Gambit 4019"/>
    <s v="Retired"/>
    <s v=""/>
    <s v="Success"/>
    <n v="7"/>
    <s v=" USA"/>
    <s v="General Dynamics-Atlas-SLV3 Agena-D"/>
    <n v="1965"/>
  </r>
  <r>
    <s v="RVSN USSR"/>
    <s v="Site 86/1, Kapustin Yar, Russia"/>
    <x v="339"/>
    <x v="264"/>
    <s v="Cosmos-2I (63S1)"/>
    <s v="Cosmos 70"/>
    <s v="Retired"/>
    <s v=""/>
    <s v="Success"/>
    <n v="10"/>
    <s v=" Russia"/>
    <s v="RVSN USSR-Cosmos-2I (63S1)"/>
    <n v="1965"/>
  </r>
  <r>
    <s v="General Dynamics"/>
    <s v="SLC-4E, Vandenberg AFB, California, USA"/>
    <x v="340"/>
    <x v="36"/>
    <s v="Atlas-SLV3 Agena-D"/>
    <s v="KH-7 Gambit 4020"/>
    <s v="Retired"/>
    <s v=""/>
    <s v="Failure"/>
    <n v="7"/>
    <s v=" USA"/>
    <s v="General Dynamics-Atlas-SLV3 Agena-D"/>
    <n v="1965"/>
  </r>
  <r>
    <s v="RVSN USSR"/>
    <s v="Site 31/6, Baikonur Cosmodrome, Kazakhstan"/>
    <x v="341"/>
    <x v="202"/>
    <s v="Vostok-2"/>
    <s v="Zenit-2 nâ€ Â­28"/>
    <s v="Retired"/>
    <s v=""/>
    <s v="Failure"/>
    <n v="10"/>
    <s v=" Kazakhstan"/>
    <s v="RVSN USSR-Vostok-2"/>
    <n v="1965"/>
  </r>
  <r>
    <s v="RVSN USSR"/>
    <s v="Site 41/15, Baikonur Cosmodrome, Kazakhstan"/>
    <x v="342"/>
    <x v="278"/>
    <s v="Cosmos-1 (65S3)"/>
    <s v="Cosmos 71 to 75"/>
    <s v="Retired"/>
    <s v=""/>
    <s v="Success"/>
    <n v="11"/>
    <s v=" Kazakhstan"/>
    <s v="RVSN USSR-Cosmos-1 (65S3)"/>
    <n v="1965"/>
  </r>
  <r>
    <s v="RVSN USSR"/>
    <s v="Site 81/24, Baikonur Cosmodrome, Kazakhstan"/>
    <x v="342"/>
    <x v="279"/>
    <s v="Proton"/>
    <s v="Proton-1"/>
    <s v="Retired"/>
    <s v=""/>
    <s v="Success"/>
    <n v="11"/>
    <s v=" Kazakhstan"/>
    <s v="RVSN USSR-Proton"/>
    <n v="1965"/>
  </r>
  <r>
    <s v="RVSN USSR"/>
    <s v="Site 1/5, Baikonur Cosmodrome, Kazakhstan"/>
    <x v="343"/>
    <x v="280"/>
    <s v="Molniya"/>
    <s v="Zond 3"/>
    <s v="Retired"/>
    <s v=""/>
    <s v="Success"/>
    <n v="9"/>
    <s v=" Kazakhstan"/>
    <s v="RVSN USSR-Molniya"/>
    <n v="1965"/>
  </r>
  <r>
    <s v="General Dynamics"/>
    <s v="LC-13, Cape Canaveral AFS, Florida, USA"/>
    <x v="344"/>
    <x v="281"/>
    <s v="Atlas-LV3 Agena-D"/>
    <s v="Vela 3A/3B"/>
    <s v="Retired"/>
    <s v=""/>
    <s v="Success"/>
    <n v="6"/>
    <s v=" USA"/>
    <s v="General Dynamics-Atlas-LV3 Agena-D"/>
    <n v="1965"/>
  </r>
  <r>
    <s v="RVSN USSR"/>
    <s v="Site 86/1, Kapustin Yar, Russia"/>
    <x v="345"/>
    <x v="282"/>
    <s v="Cosmos-2I (63S1)"/>
    <s v="Cosmos 76"/>
    <s v="Retired"/>
    <s v=""/>
    <s v="Success"/>
    <n v="10"/>
    <s v=" Russia"/>
    <s v="RVSN USSR-Cosmos-2I (63S1)"/>
    <n v="1965"/>
  </r>
  <r>
    <s v="NASA"/>
    <s v="SLC-37B, Cape Canaveral AFS, Florida, USA"/>
    <x v="346"/>
    <x v="49"/>
    <s v="Saturn I"/>
    <s v="A-105"/>
    <s v="Retired"/>
    <s v=""/>
    <s v="Success"/>
    <n v="8"/>
    <s v=" USA"/>
    <s v="NASA-Saturn I"/>
    <n v="1965"/>
  </r>
  <r>
    <s v="RVSN USSR"/>
    <s v="Site 31/6, Baikonur Cosmodrome, Kazakhstan"/>
    <x v="347"/>
    <x v="202"/>
    <s v="Voskhod"/>
    <s v="Cosmos 77"/>
    <s v="Retired"/>
    <s v=""/>
    <s v="Success"/>
    <n v="10"/>
    <s v=" Kazakhstan"/>
    <s v="RVSN USSR-Voskhod"/>
    <n v="1965"/>
  </r>
  <r>
    <s v="General Dynamics"/>
    <s v="SLC-4E, Vandenberg AFB, California, USA"/>
    <x v="347"/>
    <x v="126"/>
    <s v="Atlas-SLV3 Agena-D"/>
    <s v="KH-7 Gambit 4021"/>
    <s v="Retired"/>
    <s v=""/>
    <s v="Success"/>
    <n v="7"/>
    <s v=" USA"/>
    <s v="General Dynamics-Atlas-SLV3 Agena-D"/>
    <n v="1965"/>
  </r>
  <r>
    <s v="General Dynamics"/>
    <s v="SLC-36B, Cape Canaveral AFS, Florida, USA"/>
    <x v="348"/>
    <x v="283"/>
    <s v="Atlas-LV3C Centaur-D"/>
    <s v="Surveyor SD-2"/>
    <s v="Retired"/>
    <s v=""/>
    <s v="Success"/>
    <n v="8"/>
    <s v=" USA"/>
    <s v="General Dynamics-Atlas-LV3C Centaur-D"/>
    <n v="1965"/>
  </r>
  <r>
    <s v="RVSN USSR"/>
    <s v="Site 31/6, Baikonur Cosmodrome, Kazakhstan"/>
    <x v="349"/>
    <x v="284"/>
    <s v="Vostok-2"/>
    <s v="Cosmos 78"/>
    <s v="Retired"/>
    <s v=""/>
    <s v="Success"/>
    <n v="10"/>
    <s v=" Kazakhstan"/>
    <s v="RVSN USSR-Vostok-2"/>
    <n v="1965"/>
  </r>
  <r>
    <s v="NASA"/>
    <s v="LC-19, Cape Canaveral AFS, Florida, USA"/>
    <x v="350"/>
    <x v="285"/>
    <s v="Titan II GLV"/>
    <s v="Gemini V"/>
    <s v="Retired"/>
    <s v=""/>
    <s v="Success"/>
    <n v="6"/>
    <s v=" USA"/>
    <s v="NASA-Titan II GLV"/>
    <n v="1965"/>
  </r>
  <r>
    <s v="RVSN USSR"/>
    <s v="Site 1/5, Baikonur Cosmodrome, Kazakhstan"/>
    <x v="351"/>
    <x v="286"/>
    <s v="Voskhod"/>
    <s v="Cosmos 79"/>
    <s v="Retired"/>
    <s v=""/>
    <s v="Success"/>
    <n v="9"/>
    <s v=" Kazakhstan"/>
    <s v="RVSN USSR-Voskhod"/>
    <n v="1965"/>
  </r>
  <r>
    <s v="RVSN USSR"/>
    <s v="Site 41/15, Baikonur Cosmodrome, Kazakhstan"/>
    <x v="352"/>
    <x v="278"/>
    <s v="Cosmos-1 (65S3)"/>
    <s v="Cosmos 80 to 84"/>
    <s v="Retired"/>
    <s v=""/>
    <s v="Success"/>
    <n v="11"/>
    <s v=" Kazakhstan"/>
    <s v="RVSN USSR-Cosmos-1 (65S3)"/>
    <n v="1965"/>
  </r>
  <r>
    <s v="RVSN USSR"/>
    <s v="Site 31/6, Baikonur Cosmodrome, Kazakhstan"/>
    <x v="353"/>
    <x v="127"/>
    <s v="Voskhod"/>
    <s v="Cosmos 85"/>
    <s v="Retired"/>
    <s v=""/>
    <s v="Success"/>
    <n v="10"/>
    <s v=" Kazakhstan"/>
    <s v="RVSN USSR-Voskhod"/>
    <n v="1965"/>
  </r>
  <r>
    <s v="RVSN USSR"/>
    <s v="Site 41/15, Baikonur Cosmodrome, Kazakhstan"/>
    <x v="354"/>
    <x v="287"/>
    <s v="Cosmos-1 (65S3)"/>
    <s v="Cosmos 86 to 90"/>
    <s v="Retired"/>
    <s v=""/>
    <s v="Success"/>
    <n v="11"/>
    <s v=" Kazakhstan"/>
    <s v="RVSN USSR-Cosmos-1 (65S3)"/>
    <n v="1965"/>
  </r>
  <r>
    <s v="RVSN USSR"/>
    <s v="Site 31/6, Baikonur Cosmodrome, Kazakhstan"/>
    <x v="355"/>
    <x v="179"/>
    <s v="Voskhod"/>
    <s v="Cosmos 91"/>
    <s v="Retired"/>
    <s v=""/>
    <s v="Success"/>
    <n v="10"/>
    <s v=" Kazakhstan"/>
    <s v="RVSN USSR-Voskhod"/>
    <n v="1965"/>
  </r>
  <r>
    <s v="General Dynamics"/>
    <s v="SLC-4E, Vandenberg AFB, California, USA"/>
    <x v="356"/>
    <x v="288"/>
    <s v="Atlas-SLV3 Agena-D"/>
    <s v="KH-7 Gambit 4022"/>
    <s v="Retired"/>
    <s v=""/>
    <s v="Success"/>
    <n v="7"/>
    <s v=" USA"/>
    <s v="General Dynamics-Atlas-SLV3 Agena-D"/>
    <n v="1965"/>
  </r>
  <r>
    <s v="RVSN USSR"/>
    <s v="Site 1/5, Baikonur Cosmodrome, Kazakhstan"/>
    <x v="357"/>
    <x v="289"/>
    <s v="Molniya-M /Block L"/>
    <s v="Luna 7"/>
    <s v="Retired"/>
    <s v=""/>
    <s v="Success"/>
    <n v="9"/>
    <s v=" Kazakhstan"/>
    <s v="RVSN USSR-Molniya-M /Block L"/>
    <n v="1965"/>
  </r>
  <r>
    <s v="General Dynamics"/>
    <s v="LC-576B3, Vandenberg AFB, California, USA"/>
    <x v="358"/>
    <x v="290"/>
    <s v="Atlas-D OV1"/>
    <s v="OV1-2"/>
    <s v="Retired"/>
    <s v=""/>
    <s v="Success"/>
    <n v="9"/>
    <s v=" USA"/>
    <s v="General Dynamics-Atlas-D OV1"/>
    <n v="1965"/>
  </r>
  <r>
    <s v="RVSN USSR"/>
    <s v="Site 1/5, Baikonur Cosmodrome, Kazakhstan"/>
    <x v="359"/>
    <x v="107"/>
    <s v="Molniya"/>
    <s v="Molniya-1 nâ€ Â­4"/>
    <s v="Retired"/>
    <s v=""/>
    <s v="Success"/>
    <n v="9"/>
    <s v=" Kazakhstan"/>
    <s v="RVSN USSR-Molniya"/>
    <n v="1965"/>
  </r>
  <r>
    <s v="Martin Marietta"/>
    <s v="SLC-40, Cape Canaveral AFS, Florida, USA"/>
    <x v="360"/>
    <x v="291"/>
    <s v="Titan IIIC"/>
    <s v="LCS-2 &amp; OV2-1"/>
    <s v="Retired"/>
    <s v=""/>
    <s v="Failure"/>
    <n v="7"/>
    <s v=" USA"/>
    <s v="Martin Marietta-Titan IIIC"/>
    <n v="1965"/>
  </r>
  <r>
    <s v="RVSN USSR"/>
    <s v="Site 31/6, Baikonur Cosmodrome, Kazakhstan"/>
    <x v="361"/>
    <x v="292"/>
    <s v="Voskhod"/>
    <s v="Cosmos 92"/>
    <s v="Retired"/>
    <s v=""/>
    <s v="Success"/>
    <n v="10"/>
    <s v=" Kazakhstan"/>
    <s v="RVSN USSR-Voskhod"/>
    <n v="1965"/>
  </r>
  <r>
    <s v="RVSN USSR"/>
    <s v="Site 86/1, Kapustin Yar, Russia"/>
    <x v="362"/>
    <x v="24"/>
    <s v="Cosmos-2I (63SM)"/>
    <s v="Cosmos 93"/>
    <s v="Retired"/>
    <s v=""/>
    <s v="Success"/>
    <n v="10"/>
    <s v=" Russia"/>
    <s v="RVSN USSR-Cosmos-2I (63SM)"/>
    <n v="1965"/>
  </r>
  <r>
    <s v="General Dynamics"/>
    <s v="LC-14, Cape Canaveral AFS, Florida, USA"/>
    <x v="363"/>
    <x v="14"/>
    <s v="Atlas-SLV3 Agena-D"/>
    <s v="GATV 5002"/>
    <s v="Retired"/>
    <s v=""/>
    <s v="Failure"/>
    <n v="6"/>
    <s v=" USA"/>
    <s v="General Dynamics-Atlas-SLV3 Agena-D"/>
    <n v="1965"/>
  </r>
  <r>
    <s v="RVSN USSR"/>
    <s v="Site 31/6, Baikonur Cosmodrome, Kazakhstan"/>
    <x v="364"/>
    <x v="232"/>
    <s v="Voskhod"/>
    <s v="Cosmos 94"/>
    <s v="Retired"/>
    <s v=""/>
    <s v="Success"/>
    <n v="10"/>
    <s v=" Kazakhstan"/>
    <s v="RVSN USSR-Voskhod"/>
    <n v="1965"/>
  </r>
  <r>
    <s v="RVSN USSR"/>
    <s v="Site 81/24, Baikonur Cosmodrome, Kazakhstan"/>
    <x v="365"/>
    <x v="293"/>
    <s v="Proton"/>
    <s v="Proton-2"/>
    <s v="Retired"/>
    <s v=""/>
    <s v="Success"/>
    <n v="11"/>
    <s v=" Kazakhstan"/>
    <s v="RVSN USSR-Proton"/>
    <n v="1965"/>
  </r>
  <r>
    <s v="RVSN USSR"/>
    <s v="Site 86/1, Kapustin Yar, Russia"/>
    <x v="366"/>
    <x v="294"/>
    <s v="Cosmos-2I (63SM)"/>
    <s v="Cosmos 95"/>
    <s v="Retired"/>
    <s v=""/>
    <s v="Success"/>
    <n v="10"/>
    <s v=" Russia"/>
    <s v="RVSN USSR-Cosmos-2I (63SM)"/>
    <n v="1965"/>
  </r>
  <r>
    <s v="General Dynamics"/>
    <s v="SLC-4E, Vandenberg AFB, California, USA"/>
    <x v="367"/>
    <x v="295"/>
    <s v="Atlas-SLV3 Agena-D"/>
    <s v="KH-7 Gambit 4023"/>
    <s v="Retired"/>
    <s v=""/>
    <s v="Success"/>
    <n v="7"/>
    <s v=" USA"/>
    <s v="General Dynamics-Atlas-SLV3 Agena-D"/>
    <n v="1965"/>
  </r>
  <r>
    <s v="RVSN USSR"/>
    <s v="Site 31/6, Baikonur Cosmodrome, Kazakhstan"/>
    <x v="368"/>
    <x v="296"/>
    <s v="Molniya"/>
    <s v="Venera 2"/>
    <s v="Retired"/>
    <s v=""/>
    <s v="Success"/>
    <n v="10"/>
    <s v=" Kazakhstan"/>
    <s v="RVSN USSR-Molniya"/>
    <n v="1965"/>
  </r>
  <r>
    <s v="RVSN USSR"/>
    <s v="Site 31/6, Baikonur Cosmodrome, Kazakhstan"/>
    <x v="369"/>
    <x v="297"/>
    <s v="Molniya"/>
    <s v="Venera 3"/>
    <s v="Retired"/>
    <s v=""/>
    <s v="Success"/>
    <n v="10"/>
    <s v=" Kazakhstan"/>
    <s v="RVSN USSR-Molniya"/>
    <n v="1965"/>
  </r>
  <r>
    <s v="RVSN USSR"/>
    <s v="Site 31/6, Baikonur Cosmodrome, Kazakhstan"/>
    <x v="370"/>
    <x v="21"/>
    <s v="Molniya"/>
    <s v="Cosmos 96"/>
    <s v="Retired"/>
    <s v=""/>
    <s v="Partial Failure"/>
    <n v="10"/>
    <s v=" Kazakhstan"/>
    <s v="RVSN USSR-Molniya"/>
    <n v="1965"/>
  </r>
  <r>
    <s v="RVSN USSR"/>
    <s v="Site 86/1, Kapustin Yar, Russia"/>
    <x v="371"/>
    <x v="298"/>
    <s v="Cosmos-2I (63SM)"/>
    <s v="Cosmos 97"/>
    <s v="Retired"/>
    <s v=""/>
    <s v="Success"/>
    <n v="10"/>
    <s v=" Russia"/>
    <s v="RVSN USSR-Cosmos-2I (63SM)"/>
    <n v="1965"/>
  </r>
  <r>
    <s v="Armée de l'Air"/>
    <s v="Brigitte, Hammaguir, Algeria, France"/>
    <x v="371"/>
    <x v="129"/>
    <s v="Diamant A"/>
    <s v="Astérix"/>
    <s v="Retired"/>
    <s v=""/>
    <s v="Success"/>
    <n v="9"/>
    <s v=" France"/>
    <s v="Armée de l'Air-Diamant A"/>
    <n v="1965"/>
  </r>
  <r>
    <s v="RVSN USSR"/>
    <s v="Site 31/6, Baikonur Cosmodrome, Kazakhstan"/>
    <x v="372"/>
    <x v="299"/>
    <s v="Vostok-2"/>
    <s v="Cosmos 98"/>
    <s v="Retired"/>
    <s v=""/>
    <s v="Success"/>
    <n v="10"/>
    <s v=" Kazakhstan"/>
    <s v="RVSN USSR-Vostok-2"/>
    <n v="1965"/>
  </r>
  <r>
    <s v="RVSN USSR"/>
    <s v="Site 31/6, Baikonur Cosmodrome, Kazakhstan"/>
    <x v="373"/>
    <x v="300"/>
    <s v="Molniya"/>
    <s v="Luna 8"/>
    <s v="Retired"/>
    <s v=""/>
    <s v="Success"/>
    <n v="10"/>
    <s v=" Kazakhstan"/>
    <s v="RVSN USSR-Molniya"/>
    <n v="1965"/>
  </r>
  <r>
    <s v="NASA"/>
    <s v="LC-19, Cape Canaveral AFS, Florida, USA"/>
    <x v="374"/>
    <x v="212"/>
    <s v="Titan II GLV"/>
    <s v="Gemini VII"/>
    <s v="Retired"/>
    <s v=""/>
    <s v="Success"/>
    <n v="6"/>
    <s v=" USA"/>
    <s v="NASA-Titan II GLV"/>
    <n v="1965"/>
  </r>
  <r>
    <s v="RVSN USSR"/>
    <s v="Site 31/6, Baikonur Cosmodrome, Kazakhstan"/>
    <x v="375"/>
    <x v="301"/>
    <s v="Vostok-2"/>
    <s v="Cosmos 99"/>
    <s v="Retired"/>
    <s v=""/>
    <s v="Success"/>
    <n v="10"/>
    <s v=" Kazakhstan"/>
    <s v="RVSN USSR-Vostok-2"/>
    <n v="1965"/>
  </r>
  <r>
    <s v="NASA"/>
    <s v="LC-19, Cape Canaveral AFS, Florida, USA"/>
    <x v="376"/>
    <x v="302"/>
    <s v="Titan II GLV"/>
    <s v="Gemini VI-A"/>
    <s v="Retired"/>
    <s v=""/>
    <s v="Success"/>
    <n v="6"/>
    <s v=" USA"/>
    <s v="NASA-Titan II GLV"/>
    <n v="1965"/>
  </r>
  <r>
    <s v="RVSN USSR"/>
    <s v="Site 31/6, Baikonur Cosmodrome, Kazakhstan"/>
    <x v="377"/>
    <x v="303"/>
    <s v="Vostok-2M"/>
    <s v="Cosmos 100"/>
    <s v="Retired"/>
    <s v=""/>
    <s v="Success"/>
    <n v="10"/>
    <s v=" Kazakhstan"/>
    <s v="RVSN USSR-Vostok-2M"/>
    <n v="1965"/>
  </r>
  <r>
    <s v="RVSN USSR"/>
    <s v="Site 86/1, Kapustin Yar, Russia"/>
    <x v="378"/>
    <x v="304"/>
    <s v="Cosmos-2I (63S1)"/>
    <s v="Cosmos 101"/>
    <s v="Retired"/>
    <s v=""/>
    <s v="Success"/>
    <n v="10"/>
    <s v=" Russia"/>
    <s v="RVSN USSR-Cosmos-2I (63S1)"/>
    <n v="1965"/>
  </r>
  <r>
    <s v="Martin Marietta"/>
    <s v="SLC-41, Cape Canaveral AFS, Florida, USA"/>
    <x v="378"/>
    <x v="74"/>
    <s v="Titan IIIC"/>
    <s v="LES 3 &amp; 4, OV2-3, OSCAR-4"/>
    <s v="Retired"/>
    <s v=""/>
    <s v="Partial Failure"/>
    <n v="7"/>
    <s v=" USA"/>
    <s v="Martin Marietta-Titan IIIC"/>
    <n v="1965"/>
  </r>
  <r>
    <s v="RVSN USSR"/>
    <s v="Site 31/6, Baikonur Cosmodrome, Kazakhstan"/>
    <x v="379"/>
    <x v="305"/>
    <s v="Vostok-2A"/>
    <s v="Cosmos 102"/>
    <s v="Retired"/>
    <s v=""/>
    <s v="Success"/>
    <n v="10"/>
    <s v=" Kazakhstan"/>
    <s v="RVSN USSR-Vostok-2A"/>
    <n v="1965"/>
  </r>
  <r>
    <s v="RVSN USSR"/>
    <s v="Site 41/15, Baikonur Cosmodrome, Kazakhstan"/>
    <x v="380"/>
    <x v="125"/>
    <s v="Cosmos-1 (65S3)"/>
    <s v="Cosmos 103"/>
    <s v="Retired"/>
    <s v=""/>
    <s v="Success"/>
    <n v="11"/>
    <s v=" Kazakhstan"/>
    <s v="RVSN USSR-Cosmos-1 (65S3)"/>
    <n v="1965"/>
  </r>
  <r>
    <s v="RVSN USSR"/>
    <s v="Site 86/1, Kapustin Yar, Russia"/>
    <x v="380"/>
    <x v="13"/>
    <s v="Cosmos-2I (63S1)"/>
    <s v="DS-K40 #1"/>
    <s v="Retired"/>
    <s v=""/>
    <s v="Failure"/>
    <n v="10"/>
    <s v=" Russia"/>
    <s v="RVSN USSR-Cosmos-2I (63S1)"/>
    <n v="1965"/>
  </r>
  <r>
    <s v="RVSN USSR"/>
    <s v="Site 31/6, Baikonur Cosmodrome, Kazakhstan"/>
    <x v="381"/>
    <x v="299"/>
    <s v="Vostok-2"/>
    <s v="Cosmos 104"/>
    <s v="Retired"/>
    <s v=""/>
    <s v="Partial Failure"/>
    <n v="10"/>
    <s v=" Kazakhstan"/>
    <s v="RVSN USSR-Vostok-2"/>
    <n v="1966"/>
  </r>
  <r>
    <s v="General Dynamics"/>
    <s v="SLC-4E, Vandenberg AFB, California, USA"/>
    <x v="382"/>
    <x v="306"/>
    <s v="Atlas-SLV3 Agena-D"/>
    <s v="KH-7 Gambit 4024"/>
    <s v="Retired"/>
    <s v=""/>
    <s v="Success"/>
    <n v="7"/>
    <s v=" USA"/>
    <s v="General Dynamics-Atlas-SLV3 Agena-D"/>
    <n v="1966"/>
  </r>
  <r>
    <s v="RVSN USSR"/>
    <s v="Site 31/6, Baikonur Cosmodrome, Kazakhstan"/>
    <x v="383"/>
    <x v="163"/>
    <s v="Vostok-2"/>
    <s v="Cosmos 105"/>
    <s v="Retired"/>
    <s v=""/>
    <s v="Success"/>
    <n v="10"/>
    <s v=" Kazakhstan"/>
    <s v="RVSN USSR-Vostok-2"/>
    <n v="1966"/>
  </r>
  <r>
    <s v="RVSN USSR"/>
    <s v="Site 86/1, Kapustin Yar, Russia"/>
    <x v="384"/>
    <x v="307"/>
    <s v="Cosmos-2I (63SM)"/>
    <s v="Cosmos 106"/>
    <s v="Retired"/>
    <s v=""/>
    <s v="Success"/>
    <n v="10"/>
    <s v=" Russia"/>
    <s v="RVSN USSR-Cosmos-2I (63SM)"/>
    <n v="1966"/>
  </r>
  <r>
    <s v="RVSN USSR"/>
    <s v="Site 31/6, Baikonur Cosmodrome, Kazakhstan"/>
    <x v="385"/>
    <x v="308"/>
    <s v="Molniya-M /Block L"/>
    <s v="Luna 9"/>
    <s v="Retired"/>
    <s v=""/>
    <s v="Success"/>
    <n v="10"/>
    <s v=" Kazakhstan"/>
    <s v="RVSN USSR-Molniya-M /Block L"/>
    <n v="1966"/>
  </r>
  <r>
    <s v="RVSN USSR"/>
    <s v="Site 31/6, Baikonur Cosmodrome, Kazakhstan"/>
    <x v="386"/>
    <x v="309"/>
    <s v="Vostok-2"/>
    <s v="Cosmos 107"/>
    <s v="Retired"/>
    <s v=""/>
    <s v="Success"/>
    <n v="10"/>
    <s v=" Kazakhstan"/>
    <s v="RVSN USSR-Vostok-2"/>
    <n v="1966"/>
  </r>
  <r>
    <s v="RVSN USSR"/>
    <s v="Site 86/1, Kapustin Yar, Russia"/>
    <x v="387"/>
    <x v="142"/>
    <s v="Cosmos-2I (63S1)"/>
    <s v="Cosmos 108"/>
    <s v="Retired"/>
    <s v=""/>
    <s v="Success"/>
    <n v="10"/>
    <s v=" Russia"/>
    <s v="RVSN USSR-Cosmos-2I (63S1)"/>
    <n v="1966"/>
  </r>
  <r>
    <s v="General Dynamics"/>
    <s v="SLC-4E, Vandenberg AFB, California, USA"/>
    <x v="388"/>
    <x v="204"/>
    <s v="Atlas-SLV3 Agena-D"/>
    <s v="KH-7 Gambit 4025"/>
    <s v="Retired"/>
    <s v=""/>
    <s v="Success"/>
    <n v="7"/>
    <s v=" USA"/>
    <s v="General Dynamics-Atlas-SLV3 Agena-D"/>
    <n v="1966"/>
  </r>
  <r>
    <s v="Armée de l'Air"/>
    <s v="Brigitte, Hammaguir, Algeria, France"/>
    <x v="389"/>
    <x v="4"/>
    <s v="Diamant A"/>
    <s v="Diapason"/>
    <s v="Retired"/>
    <s v=""/>
    <s v="Success"/>
    <n v="9"/>
    <s v=" France"/>
    <s v="Armée de l'Air-Diamant A"/>
    <n v="1966"/>
  </r>
  <r>
    <s v="RVSN USSR"/>
    <s v="Site 31/6, Baikonur Cosmodrome, Kazakhstan"/>
    <x v="390"/>
    <x v="197"/>
    <s v="Voskhod"/>
    <s v="Cosmos 109"/>
    <s v="Retired"/>
    <s v=""/>
    <s v="Success"/>
    <n v="10"/>
    <s v=" Kazakhstan"/>
    <s v="RVSN USSR-Voskhod"/>
    <n v="1966"/>
  </r>
  <r>
    <s v="RVSN USSR"/>
    <s v="Site 86/1, Kapustin Yar, Russia"/>
    <x v="391"/>
    <x v="13"/>
    <s v="Cosmos-2I (63S1)"/>
    <s v="DS-K40 #2"/>
    <s v="Retired"/>
    <s v=""/>
    <s v="Failure"/>
    <n v="10"/>
    <s v=" Russia"/>
    <s v="RVSN USSR-Cosmos-2I (63S1)"/>
    <n v="1966"/>
  </r>
  <r>
    <s v="RVSN USSR"/>
    <s v="Site 31/6, Baikonur Cosmodrome, Kazakhstan"/>
    <x v="392"/>
    <x v="31"/>
    <s v="Voskhod"/>
    <s v="Cosmos 110"/>
    <s v="Retired"/>
    <s v=""/>
    <s v="Success"/>
    <n v="10"/>
    <s v=" Kazakhstan"/>
    <s v="RVSN USSR-Voskhod"/>
    <n v="1966"/>
  </r>
  <r>
    <s v="NASA"/>
    <s v="LC-34, Cape Canaveral AFS, Florida, USA"/>
    <x v="393"/>
    <x v="310"/>
    <s v="Saturn IB"/>
    <s v="AS-201"/>
    <s v="Retired"/>
    <s v=""/>
    <s v="Success"/>
    <n v="6"/>
    <s v=" USA"/>
    <s v="NASA-Saturn IB"/>
    <n v="1966"/>
  </r>
  <r>
    <s v="RVSN USSR"/>
    <s v="Site 31/6, Baikonur Cosmodrome, Kazakhstan"/>
    <x v="394"/>
    <x v="311"/>
    <s v="Molniya-M /Block L"/>
    <s v="Cosmos 111"/>
    <s v="Retired"/>
    <s v=""/>
    <s v="Partial Failure"/>
    <n v="10"/>
    <s v=" Kazakhstan"/>
    <s v="RVSN USSR-Molniya-M /Block L"/>
    <n v="1966"/>
  </r>
  <r>
    <s v="General Dynamics"/>
    <s v="LC-14, Cape Canaveral AFS, Florida, USA"/>
    <x v="395"/>
    <x v="14"/>
    <s v="Atlas-SLV3 Agena-D"/>
    <s v="GATV 5003"/>
    <s v="Retired"/>
    <s v=""/>
    <s v="Success"/>
    <n v="6"/>
    <s v=" USA"/>
    <s v="General Dynamics-Atlas-SLV3 Agena-D"/>
    <n v="1966"/>
  </r>
  <r>
    <s v="RVSN USSR"/>
    <s v="Site 41/1, Plesetsk Cosmodrome, Russia"/>
    <x v="396"/>
    <x v="312"/>
    <s v="Vostok-2"/>
    <s v="Cosmos 112"/>
    <s v="Retired"/>
    <s v=""/>
    <s v="Success"/>
    <n v="10"/>
    <s v=" Russia"/>
    <s v="RVSN USSR-Vostok-2"/>
    <n v="1966"/>
  </r>
  <r>
    <s v="General Dynamics"/>
    <s v="SLC-4E, Vandenberg AFB, California, USA"/>
    <x v="397"/>
    <x v="53"/>
    <s v="Atlas-SLV3 Agena-D"/>
    <s v="KH-7 Gambit 4026"/>
    <s v="Retired"/>
    <s v=""/>
    <s v="Success"/>
    <n v="7"/>
    <s v=" USA"/>
    <s v="General Dynamics-Atlas-SLV3 Agena-D"/>
    <n v="1966"/>
  </r>
  <r>
    <s v="RVSN USSR"/>
    <s v="Site 31/6, Baikonur Cosmodrome, Kazakhstan"/>
    <x v="398"/>
    <x v="173"/>
    <s v="Voskhod"/>
    <s v="Cosmos 113"/>
    <s v="Retired"/>
    <s v=""/>
    <s v="Success"/>
    <n v="10"/>
    <s v=" Kazakhstan"/>
    <s v="RVSN USSR-Voskhod"/>
    <n v="1966"/>
  </r>
  <r>
    <s v="RVSN USSR"/>
    <s v="Site 81/24, Baikonur Cosmodrome, Kazakhstan"/>
    <x v="399"/>
    <x v="313"/>
    <s v="Proton"/>
    <s v="Proton-3a"/>
    <s v="Retired"/>
    <s v=""/>
    <s v="Failure"/>
    <n v="11"/>
    <s v=" Kazakhstan"/>
    <s v="RVSN USSR-Proton"/>
    <n v="1966"/>
  </r>
  <r>
    <s v="RVSN USSR"/>
    <s v="Site 31/6, Baikonur Cosmodrome, Kazakhstan"/>
    <x v="400"/>
    <x v="314"/>
    <s v="Molniya"/>
    <s v="Molniya-1 nâ€ Â­5"/>
    <s v="Retired"/>
    <s v=""/>
    <s v="Failure"/>
    <n v="10"/>
    <s v=" Kazakhstan"/>
    <s v="RVSN USSR-Molniya"/>
    <n v="1966"/>
  </r>
  <r>
    <s v="General Dynamics"/>
    <s v="LC-576B3, Vandenberg AFB, California, USA"/>
    <x v="401"/>
    <x v="315"/>
    <s v="Atlas-D OV1"/>
    <s v="OV1-4/OV1-5"/>
    <s v="Retired"/>
    <s v=""/>
    <s v="Success"/>
    <n v="9"/>
    <s v=" USA"/>
    <s v="General Dynamics-Atlas-D OV1"/>
    <n v="1966"/>
  </r>
  <r>
    <s v="RVSN USSR"/>
    <s v="Site 31/6, Baikonur Cosmodrome, Kazakhstan"/>
    <x v="402"/>
    <x v="316"/>
    <s v="Molniya-M /Block L"/>
    <s v="Luna 10"/>
    <s v="Retired"/>
    <s v=""/>
    <s v="Success"/>
    <n v="10"/>
    <s v=" Kazakhstan"/>
    <s v="RVSN USSR-Molniya-M /Block L"/>
    <n v="1966"/>
  </r>
  <r>
    <s v="RVSN USSR"/>
    <s v="Site 41/1, Plesetsk Cosmodrome, Russia"/>
    <x v="403"/>
    <x v="50"/>
    <s v="Voskhod"/>
    <s v="Cosmos 114"/>
    <s v="Retired"/>
    <s v=""/>
    <s v="Success"/>
    <n v="10"/>
    <s v=" Russia"/>
    <s v="RVSN USSR-Voskhod"/>
    <n v="1966"/>
  </r>
  <r>
    <s v="General Dynamics"/>
    <s v="SLC-36B, Cape Canaveral AFS, Florida, USA"/>
    <x v="404"/>
    <x v="150"/>
    <s v="Atlas-LV3C Centaur-D"/>
    <s v="Surveyor Model-3"/>
    <s v="Retired"/>
    <s v=""/>
    <s v="Partial Failure"/>
    <n v="8"/>
    <s v=" USA"/>
    <s v="General Dynamics-Atlas-LV3C Centaur-D"/>
    <n v="1966"/>
  </r>
  <r>
    <s v="General Dynamics"/>
    <s v="LC-12, Cape Canaveral AFS, Florida, USA"/>
    <x v="404"/>
    <x v="317"/>
    <s v="Atlas-SLV3B Agena-D"/>
    <s v="OAO-1"/>
    <s v="Retired"/>
    <s v=""/>
    <s v="Success"/>
    <n v="6"/>
    <s v=" USA"/>
    <s v="General Dynamics-Atlas-SLV3B Agena-D"/>
    <n v="1966"/>
  </r>
  <r>
    <s v="General Dynamics"/>
    <s v="SLC-4E, Vandenberg AFB, California, USA"/>
    <x v="405"/>
    <x v="126"/>
    <s v="Atlas-SLV3 Agena-D"/>
    <s v="KH-7 Gambit 4027"/>
    <s v="Retired"/>
    <s v=""/>
    <s v="Success"/>
    <n v="7"/>
    <s v=" USA"/>
    <s v="General Dynamics-Atlas-SLV3 Agena-D"/>
    <n v="1966"/>
  </r>
  <r>
    <s v="RVSN USSR"/>
    <s v="Site 31/6, Baikonur Cosmodrome, Kazakhstan"/>
    <x v="406"/>
    <x v="253"/>
    <s v="Vostok-2"/>
    <s v="Cosmos 115"/>
    <s v="Retired"/>
    <s v=""/>
    <s v="Success"/>
    <n v="10"/>
    <s v=" Kazakhstan"/>
    <s v="RVSN USSR-Vostok-2"/>
    <n v="1966"/>
  </r>
  <r>
    <s v="RVSN USSR"/>
    <s v="Site 31/6, Baikonur Cosmodrome, Kazakhstan"/>
    <x v="407"/>
    <x v="318"/>
    <s v="Molniya"/>
    <s v="Molniya-1 nâ€ Â­6"/>
    <s v="Retired"/>
    <s v=""/>
    <s v="Success"/>
    <n v="10"/>
    <s v=" Kazakhstan"/>
    <s v="RVSN USSR-Molniya"/>
    <n v="1966"/>
  </r>
  <r>
    <s v="RVSN USSR"/>
    <s v="Site 86/1, Kapustin Yar, Russia"/>
    <x v="408"/>
    <x v="108"/>
    <s v="Cosmos-2I (63SM)"/>
    <s v="Cosmos 116"/>
    <s v="Retired"/>
    <s v=""/>
    <s v="Success"/>
    <n v="10"/>
    <s v=" Russia"/>
    <s v="RVSN USSR-Cosmos-2I (63SM)"/>
    <n v="1966"/>
  </r>
  <r>
    <s v="RVSN USSR"/>
    <s v="Site 31/6, Baikonur Cosmodrome, Kazakhstan"/>
    <x v="409"/>
    <x v="319"/>
    <s v="Vostok-2"/>
    <s v="Cosmos 117"/>
    <s v="Retired"/>
    <s v=""/>
    <s v="Success"/>
    <n v="10"/>
    <s v=" Kazakhstan"/>
    <s v="RVSN USSR-Vostok-2"/>
    <n v="1966"/>
  </r>
  <r>
    <s v="RVSN USSR"/>
    <s v="Site 31/6, Baikonur Cosmodrome, Kazakhstan"/>
    <x v="410"/>
    <x v="320"/>
    <s v="Vostok-2M"/>
    <s v="Cosmos 118"/>
    <s v="Retired"/>
    <s v=""/>
    <s v="Success"/>
    <n v="10"/>
    <s v=" Kazakhstan"/>
    <s v="RVSN USSR-Vostok-2M"/>
    <n v="1966"/>
  </r>
  <r>
    <s v="General Dynamics"/>
    <s v="SLC-4E, Vandenberg AFB, California, USA"/>
    <x v="411"/>
    <x v="251"/>
    <s v="Atlas-SLV3 Agena-D"/>
    <s v="KH-7 Gambit 4028"/>
    <s v="Retired"/>
    <s v=""/>
    <s v="Success"/>
    <n v="7"/>
    <s v=" USA"/>
    <s v="General Dynamics-Atlas-SLV3 Agena-D"/>
    <n v="1966"/>
  </r>
  <r>
    <s v="NASA"/>
    <s v="LC-19, Cape Canaveral AFS, Florida, USA"/>
    <x v="412"/>
    <x v="26"/>
    <s v="Titan II GLV"/>
    <s v="Gemini VIII"/>
    <s v="Retired"/>
    <s v=""/>
    <s v="Partial Failure"/>
    <n v="6"/>
    <s v=" USA"/>
    <s v="NASA-Titan II GLV"/>
    <n v="1966"/>
  </r>
  <r>
    <s v="RVSN USSR"/>
    <s v="Site 41/1, Plesetsk Cosmodrome, Russia"/>
    <x v="413"/>
    <x v="202"/>
    <s v="Voskhod"/>
    <s v="Zenit-4 nâ€ Â­18"/>
    <s v="Retired"/>
    <s v=""/>
    <s v="Failure"/>
    <n v="10"/>
    <s v=" Russia"/>
    <s v="RVSN USSR-Voskhod"/>
    <n v="1966"/>
  </r>
  <r>
    <s v="General Dynamics"/>
    <s v="LC-14, Cape Canaveral AFS, Florida, USA"/>
    <x v="413"/>
    <x v="275"/>
    <s v="Atlas-SLV3 Agena-D"/>
    <s v="GATV 5004"/>
    <s v="Retired"/>
    <s v=""/>
    <s v="Failure"/>
    <n v="6"/>
    <s v=" USA"/>
    <s v="General Dynamics-Atlas-SLV3 Agena-D"/>
    <n v="1966"/>
  </r>
  <r>
    <s v="RVSN USSR"/>
    <s v="Site 86/1, Kapustin Yar, Russia"/>
    <x v="414"/>
    <x v="321"/>
    <s v="Cosmos-2I (63SM)"/>
    <s v="Cosmos 119"/>
    <s v="Retired"/>
    <s v=""/>
    <s v="Success"/>
    <n v="10"/>
    <s v=" Russia"/>
    <s v="RVSN USSR-Cosmos-2I (63SM)"/>
    <n v="1966"/>
  </r>
  <r>
    <s v="General Dynamics"/>
    <s v="SLC-36A, Cape Canaveral AFS, Florida, USA"/>
    <x v="415"/>
    <x v="322"/>
    <s v="Atlas-LV3C Centaur-D"/>
    <s v="Surveyor 1"/>
    <s v="Retired"/>
    <s v=""/>
    <s v="Success"/>
    <n v="8"/>
    <s v=" USA"/>
    <s v="General Dynamics-Atlas-LV3C Centaur-D"/>
    <n v="1966"/>
  </r>
  <r>
    <s v="General Dynamics"/>
    <s v="LC-14, Cape Canaveral AFS, Florida, USA"/>
    <x v="416"/>
    <x v="14"/>
    <s v="Atlas SLV-3"/>
    <s v="ATDA"/>
    <s v="Retired"/>
    <s v=""/>
    <s v="Success"/>
    <n v="6"/>
    <s v=" USA"/>
    <s v="General Dynamics-Atlas SLV-3"/>
    <n v="1966"/>
  </r>
  <r>
    <s v="NASA"/>
    <s v="LC-19, Cape Canaveral AFS, Florida, USA"/>
    <x v="417"/>
    <x v="323"/>
    <s v="Titan II GLV"/>
    <s v="Gemini IX-A"/>
    <s v="Retired"/>
    <s v=""/>
    <s v="Partial Failure"/>
    <n v="6"/>
    <s v=" USA"/>
    <s v="NASA-Titan II GLV"/>
    <n v="1966"/>
  </r>
  <r>
    <s v="General Dynamics"/>
    <s v="SLC-4E, Vandenberg AFB, California, USA"/>
    <x v="417"/>
    <x v="44"/>
    <s v="Atlas-SLV3 Agena-D"/>
    <s v="KH-7 Gambit 4029"/>
    <s v="Retired"/>
    <s v=""/>
    <s v="Success"/>
    <n v="7"/>
    <s v=" USA"/>
    <s v="General Dynamics-Atlas-SLV3 Agena-D"/>
    <n v="1966"/>
  </r>
  <r>
    <s v="General Dynamics"/>
    <s v="LC-12, Cape Canaveral AFS, Florida, USA"/>
    <x v="418"/>
    <x v="324"/>
    <s v="Atlas-SLV3 Agena-B"/>
    <s v="OGO-3"/>
    <s v="Retired"/>
    <s v=""/>
    <s v="Success"/>
    <n v="6"/>
    <s v=" USA"/>
    <s v="General Dynamics-Atlas-SLV3 Agena-B"/>
    <n v="1966"/>
  </r>
  <r>
    <s v="RVSN USSR"/>
    <s v="Site 31/6, Baikonur Cosmodrome, Kazakhstan"/>
    <x v="419"/>
    <x v="202"/>
    <s v="Voskhod"/>
    <s v="Cosmos 120"/>
    <s v="Retired"/>
    <s v=""/>
    <s v="Success"/>
    <n v="10"/>
    <s v=" Kazakhstan"/>
    <s v="RVSN USSR-Voskhod"/>
    <n v="1966"/>
  </r>
  <r>
    <s v="General Dynamics"/>
    <s v="SLC-3E, Vandenberg AFB, California, USA"/>
    <x v="420"/>
    <x v="47"/>
    <s v="Atlas-SLV3 Agena-D"/>
    <s v="Midas 10"/>
    <s v="Retired"/>
    <s v=""/>
    <s v="Partial Failure"/>
    <n v="7"/>
    <s v=" USA"/>
    <s v="General Dynamics-Atlas-SLV3 Agena-D"/>
    <n v="1966"/>
  </r>
  <r>
    <s v="Martin Marietta"/>
    <s v="SLC-41, Cape Canaveral AFS, Florida, USA"/>
    <x v="421"/>
    <x v="74"/>
    <s v="Titan IIIC"/>
    <s v="OPS 9311-9317 &amp; GGTS-1"/>
    <s v="Retired"/>
    <s v=""/>
    <s v="Success"/>
    <n v="7"/>
    <s v=" USA"/>
    <s v="Martin Marietta-Titan IIIC"/>
    <n v="1966"/>
  </r>
  <r>
    <s v="RVSN USSR"/>
    <s v="Site 41/1, Plesetsk Cosmodrome, Russia"/>
    <x v="422"/>
    <x v="202"/>
    <s v="Voskhod"/>
    <s v="Cosmos 121"/>
    <s v="Retired"/>
    <s v=""/>
    <s v="Success"/>
    <n v="10"/>
    <s v=" Russia"/>
    <s v="RVSN USSR-Voskhod"/>
    <n v="1966"/>
  </r>
  <r>
    <s v="RVSN USSR"/>
    <s v="Site 31/6, Baikonur Cosmodrome, Kazakhstan"/>
    <x v="423"/>
    <x v="325"/>
    <s v="Vostok-2M"/>
    <s v="Cosmos 122"/>
    <s v="Retired"/>
    <s v=""/>
    <s v="Success"/>
    <n v="10"/>
    <s v=" Kazakhstan"/>
    <s v="RVSN USSR-Vostok-2M"/>
    <n v="1966"/>
  </r>
  <r>
    <s v="NASA"/>
    <s v="SLC-37B, Cape Canaveral AFS, Florida, USA"/>
    <x v="424"/>
    <x v="326"/>
    <s v="Saturn IB"/>
    <s v="AS-203"/>
    <s v="Retired"/>
    <s v=""/>
    <s v="Success"/>
    <n v="8"/>
    <s v=" USA"/>
    <s v="NASA-Saturn IB"/>
    <n v="1966"/>
  </r>
  <r>
    <s v="RVSN USSR"/>
    <s v="Site 81/24, Baikonur Cosmodrome, Kazakhstan"/>
    <x v="425"/>
    <x v="327"/>
    <s v="Proton"/>
    <s v="Proton-3"/>
    <s v="Retired"/>
    <s v=""/>
    <s v="Success"/>
    <n v="11"/>
    <s v=" Kazakhstan"/>
    <s v="RVSN USSR-Proton"/>
    <n v="1966"/>
  </r>
  <r>
    <s v="RVSN USSR"/>
    <s v="Site 86/1, Kapustin Yar, Russia"/>
    <x v="426"/>
    <x v="294"/>
    <s v="Cosmos-2I (63S1)"/>
    <s v="Cosmos 123"/>
    <s v="Retired"/>
    <s v=""/>
    <s v="Success"/>
    <n v="10"/>
    <s v=" Russia"/>
    <s v="RVSN USSR-Cosmos-2I (63S1)"/>
    <n v="1966"/>
  </r>
  <r>
    <s v="General Dynamics"/>
    <s v="SLC-4E, Vandenberg AFB, California, USA"/>
    <x v="427"/>
    <x v="328"/>
    <s v="Atlas-SLV3 Agena-D"/>
    <s v="KH-7 Gambit 4030"/>
    <s v="Retired"/>
    <s v=""/>
    <s v="Success"/>
    <n v="7"/>
    <s v=" USA"/>
    <s v="General Dynamics-Atlas-SLV3 Agena-D"/>
    <n v="1966"/>
  </r>
  <r>
    <s v="General Dynamics"/>
    <s v="LC-576B3, Vandenberg AFB, California, USA"/>
    <x v="428"/>
    <x v="329"/>
    <s v="Atlas-D OV1"/>
    <s v="OV1-7/OV1-8"/>
    <s v="Retired"/>
    <s v=""/>
    <s v="Partial Failure"/>
    <n v="9"/>
    <s v=" USA"/>
    <s v="General Dynamics-Atlas-D OV1"/>
    <n v="1966"/>
  </r>
  <r>
    <s v="RVSN USSR"/>
    <s v="Site 31/6, Baikonur Cosmodrome, Kazakhstan"/>
    <x v="428"/>
    <x v="102"/>
    <s v="Voskhod"/>
    <s v="Cosmos 124"/>
    <s v="Retired"/>
    <s v=""/>
    <s v="Success"/>
    <n v="10"/>
    <s v=" Kazakhstan"/>
    <s v="RVSN USSR-Voskhod"/>
    <n v="1966"/>
  </r>
  <r>
    <s v="General Dynamics"/>
    <s v="LC-14, Cape Canaveral AFS, Florida, USA"/>
    <x v="429"/>
    <x v="169"/>
    <s v="Atlas-SLV3 Agena-D"/>
    <s v="GATV 5005"/>
    <s v="Retired"/>
    <s v=""/>
    <s v="Success"/>
    <n v="6"/>
    <s v=" USA"/>
    <s v="General Dynamics-Atlas-SLV3 Agena-D"/>
    <n v="1966"/>
  </r>
  <r>
    <s v="NASA"/>
    <s v="LC-19, Cape Canaveral AFS, Florida, USA"/>
    <x v="429"/>
    <x v="330"/>
    <s v="Titan II GLV"/>
    <s v="Gemini X"/>
    <s v="Retired"/>
    <s v=""/>
    <s v="Success"/>
    <n v="6"/>
    <s v=" USA"/>
    <s v="NASA-Titan II GLV"/>
    <n v="1966"/>
  </r>
  <r>
    <s v="RVSN USSR"/>
    <s v="Site 31/6, Baikonur Cosmodrome, Kazakhstan"/>
    <x v="430"/>
    <x v="331"/>
    <s v="Vostok-2A"/>
    <s v="Cosmos 125"/>
    <s v="Retired"/>
    <s v=""/>
    <s v="Success"/>
    <n v="10"/>
    <s v=" Kazakhstan"/>
    <s v="RVSN USSR-Vostok-2A"/>
    <n v="1966"/>
  </r>
  <r>
    <s v="RVSN USSR"/>
    <s v="Site 31/6, Baikonur Cosmodrome, Kazakhstan"/>
    <x v="431"/>
    <x v="273"/>
    <s v="Voskhod"/>
    <s v="Cosmos 126"/>
    <s v="Retired"/>
    <s v=""/>
    <s v="Success"/>
    <n v="10"/>
    <s v=" Kazakhstan"/>
    <s v="RVSN USSR-Voskhod"/>
    <n v="1966"/>
  </r>
  <r>
    <s v="US Air Force"/>
    <s v="SLC-4W, Vandenberg AFB, California, USA"/>
    <x v="432"/>
    <x v="332"/>
    <s v="Titan IIIB"/>
    <s v="KH-8"/>
    <s v="Retired"/>
    <s v="59"/>
    <s v="Success"/>
    <n v="7"/>
    <s v=" USA"/>
    <s v="US Air Force-Titan IIIB"/>
    <n v="1966"/>
  </r>
  <r>
    <s v="RVSN USSR"/>
    <s v="Site 31/6, Baikonur Cosmodrome, Kazakhstan"/>
    <x v="433"/>
    <x v="333"/>
    <s v="Voskhod"/>
    <s v="Cosmos 127"/>
    <s v="Retired"/>
    <s v=""/>
    <s v="Success"/>
    <n v="10"/>
    <s v=" Kazakhstan"/>
    <s v="RVSN USSR-Voskhod"/>
    <n v="1966"/>
  </r>
  <r>
    <s v="General Dynamics"/>
    <s v="LC-13, Cape Canaveral AFS, Florida, USA"/>
    <x v="434"/>
    <x v="295"/>
    <s v="Atlas-SLV3 Agena-D"/>
    <s v="Lunar Orbiter 1"/>
    <s v="Retired"/>
    <s v=""/>
    <s v="Success"/>
    <n v="6"/>
    <s v=" USA"/>
    <s v="General Dynamics-Atlas-SLV3 Agena-D"/>
    <n v="1966"/>
  </r>
  <r>
    <s v="General Dynamics"/>
    <s v="SLC-4E, Vandenberg AFB, California, USA"/>
    <x v="435"/>
    <x v="251"/>
    <s v="Atlas-SLV3 Agena-D"/>
    <s v="KH-7 Gambit 4031"/>
    <s v="Retired"/>
    <s v=""/>
    <s v="Success"/>
    <n v="7"/>
    <s v=" USA"/>
    <s v="General Dynamics-Atlas-SLV3 Agena-D"/>
    <n v="1966"/>
  </r>
  <r>
    <s v="General Dynamics"/>
    <s v="SLC-3E, Vandenberg AFB, California, USA"/>
    <x v="436"/>
    <x v="212"/>
    <s v="Atlas-SLV3 Agena-D"/>
    <s v="Midas 11"/>
    <s v="Retired"/>
    <s v=""/>
    <s v="Success"/>
    <n v="7"/>
    <s v=" USA"/>
    <s v="General Dynamics-Atlas-SLV3 Agena-D"/>
    <n v="1966"/>
  </r>
  <r>
    <s v="RVSN USSR"/>
    <s v="Site 31/6, Baikonur Cosmodrome, Kazakhstan"/>
    <x v="437"/>
    <x v="334"/>
    <s v="Molniya-M /Block L"/>
    <s v="Luna 11"/>
    <s v="Retired"/>
    <s v=""/>
    <s v="Success"/>
    <n v="10"/>
    <s v=" Kazakhstan"/>
    <s v="RVSN USSR-Molniya-M /Block L"/>
    <n v="1966"/>
  </r>
  <r>
    <s v="NASA"/>
    <s v="LC-34, Cape Canaveral AFS, Florida, USA"/>
    <x v="438"/>
    <x v="135"/>
    <s v="Saturn IB"/>
    <s v="AS-202"/>
    <s v="Retired"/>
    <s v=""/>
    <s v="Success"/>
    <n v="6"/>
    <s v=" USA"/>
    <s v="NASA-Saturn IB"/>
    <n v="1966"/>
  </r>
  <r>
    <s v="Martin Marietta"/>
    <s v="SLC-41, Cape Canaveral AFS, Florida, USA"/>
    <x v="439"/>
    <x v="285"/>
    <s v="Titan IIIC"/>
    <s v="IDCSP-1 8-14, GGTS-2"/>
    <s v="Retired"/>
    <s v=""/>
    <s v="Failure"/>
    <n v="7"/>
    <s v=" USA"/>
    <s v="Martin Marietta-Titan IIIC"/>
    <n v="1966"/>
  </r>
  <r>
    <s v="RVSN USSR"/>
    <s v="Site 31/6, Baikonur Cosmodrome, Kazakhstan"/>
    <x v="440"/>
    <x v="270"/>
    <s v="Voskhod"/>
    <s v="Cosmos 128"/>
    <s v="Retired"/>
    <s v=""/>
    <s v="Success"/>
    <n v="10"/>
    <s v=" Kazakhstan"/>
    <s v="RVSN USSR-Voskhod"/>
    <n v="1966"/>
  </r>
  <r>
    <s v="General Dynamics"/>
    <s v="LC-14, Cape Canaveral AFS, Florida, USA"/>
    <x v="441"/>
    <x v="87"/>
    <s v="Atlas-SLV3 Agena-D"/>
    <s v="GATV 5006"/>
    <s v="Retired"/>
    <s v=""/>
    <s v="Success"/>
    <n v="6"/>
    <s v=" USA"/>
    <s v="General Dynamics-Atlas-SLV3 Agena-D"/>
    <n v="1966"/>
  </r>
  <r>
    <s v="NASA"/>
    <s v="LC-19, Cape Canaveral AFS, Florida, USA"/>
    <x v="441"/>
    <x v="335"/>
    <s v="Titan II GLV"/>
    <s v="Gemini XI"/>
    <s v="Retired"/>
    <s v=""/>
    <s v="Success"/>
    <n v="6"/>
    <s v=" USA"/>
    <s v="NASA-Titan II GLV"/>
    <n v="1966"/>
  </r>
  <r>
    <s v="RVSN USSR"/>
    <s v="Site 31/6, Baikonur Cosmodrome, Kazakhstan"/>
    <x v="442"/>
    <x v="127"/>
    <s v="Vostok-2"/>
    <s v="Zenit-2 nâ€ Â­40"/>
    <s v="Retired"/>
    <s v=""/>
    <s v="Failure"/>
    <n v="10"/>
    <s v=" Kazakhstan"/>
    <s v="RVSN USSR-Vostok-2"/>
    <n v="1966"/>
  </r>
  <r>
    <s v="General Dynamics"/>
    <s v="SLC-4E, Vandenberg AFB, California, USA"/>
    <x v="442"/>
    <x v="162"/>
    <s v="Atlas-SLV3 Agena-D"/>
    <s v="KH-7 Gambit 4032"/>
    <s v="Retired"/>
    <s v=""/>
    <s v="Success"/>
    <n v="7"/>
    <s v=" USA"/>
    <s v="General Dynamics-Atlas-SLV3 Agena-D"/>
    <n v="1966"/>
  </r>
  <r>
    <s v="RVSN USSR"/>
    <s v="Site 162, Baikonur Cosmodrome, Kazakhstan"/>
    <x v="443"/>
    <x v="105"/>
    <s v="Tsyklon"/>
    <s v="OGTch 1"/>
    <s v="Retired"/>
    <s v=""/>
    <s v="Partial Failure"/>
    <n v="9"/>
    <s v=" Kazakhstan"/>
    <s v="RVSN USSR-Tsyklon"/>
    <n v="1966"/>
  </r>
  <r>
    <s v="General Dynamics"/>
    <s v="SLC-36A, Cape Canaveral AFS, Florida, USA"/>
    <x v="444"/>
    <x v="336"/>
    <s v="Atlas-LV3C Centaur-D"/>
    <s v="Surveyor 2"/>
    <s v="Retired"/>
    <s v=""/>
    <s v="Success"/>
    <n v="8"/>
    <s v=" USA"/>
    <s v="General Dynamics-Atlas-LV3C Centaur-D"/>
    <n v="1966"/>
  </r>
  <r>
    <s v="UT"/>
    <s v="Uchinoura Space Center, Japan"/>
    <x v="445"/>
    <x v="13"/>
    <s v="Lambda-IV S"/>
    <s v="Osumi"/>
    <s v="Retired"/>
    <s v=""/>
    <s v="Failure"/>
    <n v="23"/>
    <s v=" Japan"/>
    <s v="UT-Lambda-IV S"/>
    <n v="1966"/>
  </r>
  <r>
    <s v="US Air Force"/>
    <s v="SLC-4W, Vandenberg AFB, California, USA"/>
    <x v="446"/>
    <x v="126"/>
    <s v="Titan IIIB"/>
    <s v="OPS 4096"/>
    <s v="Retired"/>
    <s v="59"/>
    <s v="Success"/>
    <n v="7"/>
    <s v=" USA"/>
    <s v="US Air Force-Titan IIIB"/>
    <n v="1966"/>
  </r>
  <r>
    <s v="General Dynamics"/>
    <s v="SLC-3E, Vandenberg AFB, California, USA"/>
    <x v="447"/>
    <x v="58"/>
    <s v="Atlas-SLV3 Agena-D"/>
    <s v="Midas 12"/>
    <s v="Retired"/>
    <s v=""/>
    <s v="Success"/>
    <n v="7"/>
    <s v=" USA"/>
    <s v="General Dynamics-Atlas-SLV3 Agena-D"/>
    <n v="1966"/>
  </r>
  <r>
    <s v="General Dynamics"/>
    <s v="SLC-4E, Vandenberg AFB, California, USA"/>
    <x v="448"/>
    <x v="337"/>
    <s v="Atlas-SLV3 Agena-D"/>
    <s v="KH-7 Gambit 4033"/>
    <s v="Retired"/>
    <s v=""/>
    <s v="Success"/>
    <n v="7"/>
    <s v=" USA"/>
    <s v="General Dynamics-Atlas-SLV3 Agena-D"/>
    <n v="1966"/>
  </r>
  <r>
    <s v="RVSN USSR"/>
    <s v="Site 41/1, Plesetsk Cosmodrome, Russia"/>
    <x v="449"/>
    <x v="338"/>
    <s v="Vostok-2"/>
    <s v="Cosmos 129"/>
    <s v="Retired"/>
    <s v=""/>
    <s v="Success"/>
    <n v="10"/>
    <s v=" Russia"/>
    <s v="RVSN USSR-Vostok-2"/>
    <n v="1966"/>
  </r>
  <r>
    <s v="RVSN USSR"/>
    <s v="Site 1/5, Baikonur Cosmodrome, Kazakhstan"/>
    <x v="450"/>
    <x v="339"/>
    <s v="Molniya"/>
    <s v="Molniya-1 nâ€ Â­7"/>
    <s v="Retired"/>
    <s v=""/>
    <s v="Success"/>
    <n v="9"/>
    <s v=" Kazakhstan"/>
    <s v="RVSN USSR-Molniya"/>
    <n v="1966"/>
  </r>
  <r>
    <s v="RVSN USSR"/>
    <s v="Site 31/6, Baikonur Cosmodrome, Kazakhstan"/>
    <x v="450"/>
    <x v="340"/>
    <s v="Voskhod"/>
    <s v="Cosmos 130"/>
    <s v="Retired"/>
    <s v=""/>
    <s v="Success"/>
    <n v="10"/>
    <s v=" Kazakhstan"/>
    <s v="RVSN USSR-Voskhod"/>
    <n v="1966"/>
  </r>
  <r>
    <s v="RVSN USSR"/>
    <s v="Site 31/6, Baikonur Cosmodrome, Kazakhstan"/>
    <x v="451"/>
    <x v="341"/>
    <s v="Molniya-M /Block L"/>
    <s v="Luna 12"/>
    <s v="Retired"/>
    <s v=""/>
    <s v="Success"/>
    <n v="10"/>
    <s v=" Kazakhstan"/>
    <s v="RVSN USSR-Molniya-M /Block L"/>
    <n v="1966"/>
  </r>
  <r>
    <s v="General Dynamics"/>
    <s v="SLC-36B, Cape Canaveral AFS, Florida, USA"/>
    <x v="452"/>
    <x v="342"/>
    <s v="Atlas-LV3C Centaur-D"/>
    <s v="Surveyor SD-4"/>
    <s v="Retired"/>
    <s v=""/>
    <s v="Success"/>
    <n v="8"/>
    <s v=" USA"/>
    <s v="General Dynamics-Atlas-LV3C Centaur-D"/>
    <n v="1966"/>
  </r>
  <r>
    <s v="RVSN USSR"/>
    <s v="Site 162, Baikonur Cosmodrome, Kazakhstan"/>
    <x v="453"/>
    <x v="343"/>
    <s v="Tsyklon"/>
    <s v="OGTch 2"/>
    <s v="Retired"/>
    <s v=""/>
    <s v="Partial Failure"/>
    <n v="9"/>
    <s v=" Kazakhstan"/>
    <s v="RVSN USSR-Tsyklon"/>
    <n v="1966"/>
  </r>
  <r>
    <s v="General Dynamics"/>
    <s v="SLC-4E, Vandenberg AFB, California, USA"/>
    <x v="453"/>
    <x v="344"/>
    <s v="Atlas-SLV3 Agena-D"/>
    <s v="KH-7 Gambit 4034"/>
    <s v="Retired"/>
    <s v=""/>
    <s v="Success"/>
    <n v="7"/>
    <s v=" USA"/>
    <s v="General Dynamics-Atlas-SLV3 Agena-D"/>
    <n v="1966"/>
  </r>
  <r>
    <s v="Martin Marietta"/>
    <s v="SLC-40, Cape Canaveral AFS, Florida, USA"/>
    <x v="454"/>
    <x v="345"/>
    <s v="Titan IIIC"/>
    <s v="Gemini B, OV4-3, &amp;  OV4-1R/T"/>
    <s v="Retired"/>
    <s v=""/>
    <s v="Success"/>
    <n v="7"/>
    <s v=" USA"/>
    <s v="Martin Marietta-Titan IIIC"/>
    <n v="1966"/>
  </r>
  <r>
    <s v="General Dynamics"/>
    <s v="LC-13, Cape Canaveral AFS, Florida, USA"/>
    <x v="455"/>
    <x v="346"/>
    <s v="Atlas-SLV3 Agena-D"/>
    <s v="Lunar Orbiter 2"/>
    <s v="Retired"/>
    <s v=""/>
    <s v="Success"/>
    <n v="6"/>
    <s v=" USA"/>
    <s v="General Dynamics-Atlas-SLV3 Agena-D"/>
    <n v="1966"/>
  </r>
  <r>
    <s v="General Dynamics"/>
    <s v="LC-14, Cape Canaveral AFS, Florida, USA"/>
    <x v="456"/>
    <x v="347"/>
    <s v="Atlas-SLV3 Agena-D"/>
    <s v="GATV 5001"/>
    <s v="Retired"/>
    <s v=""/>
    <s v="Success"/>
    <n v="6"/>
    <s v=" USA"/>
    <s v="General Dynamics-Atlas-SLV3 Agena-D"/>
    <n v="1966"/>
  </r>
  <r>
    <s v="NASA"/>
    <s v="LC-19, Cape Canaveral AFS, Florida, USA"/>
    <x v="456"/>
    <x v="210"/>
    <s v="Titan II GLV"/>
    <s v="Gemini XII"/>
    <s v="Retired"/>
    <s v=""/>
    <s v="Success"/>
    <n v="6"/>
    <s v=" USA"/>
    <s v="NASA-Titan II GLV"/>
    <n v="1966"/>
  </r>
  <r>
    <s v="RVSN USSR"/>
    <s v="Site 41/1, Plesetsk Cosmodrome, Russia"/>
    <x v="457"/>
    <x v="348"/>
    <s v="Voskhod"/>
    <s v="Cosmos 131"/>
    <s v="Retired"/>
    <s v=""/>
    <s v="Success"/>
    <n v="10"/>
    <s v=" Russia"/>
    <s v="RVSN USSR-Voskhod"/>
    <n v="1966"/>
  </r>
  <r>
    <s v="RVSN USSR"/>
    <s v="Site 41/15, Baikonur Cosmodrome, Kazakhstan"/>
    <x v="458"/>
    <x v="49"/>
    <s v="Cosmos-3 (11K65)"/>
    <s v="Strela-2 #2"/>
    <s v="Retired"/>
    <s v=""/>
    <s v="Failure"/>
    <n v="11"/>
    <s v=" Kazakhstan"/>
    <s v="RVSN USSR-Cosmos-3 (11K65)"/>
    <n v="1966"/>
  </r>
  <r>
    <s v="RVSN USSR"/>
    <s v="Site 31/6, Baikonur Cosmodrome, Kazakhstan"/>
    <x v="459"/>
    <x v="349"/>
    <s v="Vostok-2"/>
    <s v="Cosmos 132"/>
    <s v="Retired"/>
    <s v=""/>
    <s v="Success"/>
    <n v="10"/>
    <s v=" Kazakhstan"/>
    <s v="RVSN USSR-Vostok-2"/>
    <n v="1966"/>
  </r>
  <r>
    <s v="RVSN USSR"/>
    <s v="Site 31/6, Baikonur Cosmodrome, Kazakhstan"/>
    <x v="460"/>
    <x v="202"/>
    <s v="Soyuz"/>
    <s v="Cosmos 133"/>
    <s v="Retired"/>
    <s v=""/>
    <s v="Success"/>
    <n v="10"/>
    <s v=" Kazakhstan"/>
    <s v="RVSN USSR-Soyuz"/>
    <n v="1966"/>
  </r>
  <r>
    <s v="RVSN USSR"/>
    <s v="Site 31/6, Baikonur Cosmodrome, Kazakhstan"/>
    <x v="461"/>
    <x v="232"/>
    <s v="Voskhod"/>
    <s v="Cosmos 134"/>
    <s v="Retired"/>
    <s v=""/>
    <s v="Success"/>
    <n v="10"/>
    <s v=" Kazakhstan"/>
    <s v="RVSN USSR-Voskhod"/>
    <n v="1966"/>
  </r>
  <r>
    <s v="General Dynamics"/>
    <s v="SLC-4E, Vandenberg AFB, California, USA"/>
    <x v="462"/>
    <x v="350"/>
    <s v="Atlas-SLV3 Agena-D"/>
    <s v="KH-7 Gambit 4035"/>
    <s v="Retired"/>
    <s v=""/>
    <s v="Success"/>
    <n v="7"/>
    <s v=" USA"/>
    <s v="General Dynamics-Atlas-SLV3 Agena-D"/>
    <n v="1966"/>
  </r>
  <r>
    <s v="General Dynamics"/>
    <s v="LC-12, Cape Canaveral AFS, Florida, USA"/>
    <x v="463"/>
    <x v="168"/>
    <s v="Atlas-SLV3 Agena-D"/>
    <s v="ATS-1"/>
    <s v="Retired"/>
    <s v=""/>
    <s v="Success"/>
    <n v="6"/>
    <s v=" USA"/>
    <s v="General Dynamics-Atlas-SLV3 Agena-D"/>
    <n v="1966"/>
  </r>
  <r>
    <s v="General Dynamics"/>
    <s v="LC-576B3, Vandenberg AFB, California, USA"/>
    <x v="464"/>
    <x v="351"/>
    <s v="Atlas-D OV1"/>
    <s v="OV1-9/OV1-10"/>
    <s v="Retired"/>
    <s v=""/>
    <s v="Success"/>
    <n v="9"/>
    <s v=" USA"/>
    <s v="General Dynamics-Atlas-D OV1"/>
    <n v="1966"/>
  </r>
  <r>
    <s v="RVSN USSR"/>
    <s v="Site 86/1, Kapustin Yar, Russia"/>
    <x v="465"/>
    <x v="61"/>
    <s v="Cosmos-2I (63SM)"/>
    <s v="Cosmos 135"/>
    <s v="Retired"/>
    <s v=""/>
    <s v="Success"/>
    <n v="10"/>
    <s v=" Russia"/>
    <s v="RVSN USSR-Cosmos-2I (63SM)"/>
    <n v="1966"/>
  </r>
  <r>
    <s v="RVSN USSR"/>
    <s v="Site 31/6, Baikonur Cosmodrome, Kazakhstan"/>
    <x v="466"/>
    <x v="241"/>
    <s v="Soyuz"/>
    <s v="Soyuz 7K-OK nâ€ Â­1"/>
    <s v="Retired"/>
    <s v=""/>
    <s v="Prelaunch Failure"/>
    <n v="10"/>
    <s v=" Kazakhstan"/>
    <s v="RVSN USSR-Soyuz"/>
    <n v="1966"/>
  </r>
  <r>
    <s v="US Air Force"/>
    <s v="SLC-4W, Vandenberg AFB, California, USA"/>
    <x v="466"/>
    <x v="153"/>
    <s v="Titan IIIB"/>
    <s v="OPS 8968"/>
    <s v="Retired"/>
    <s v="59"/>
    <s v="Success"/>
    <n v="7"/>
    <s v=" USA"/>
    <s v="US Air Force-Titan IIIB"/>
    <n v="1966"/>
  </r>
  <r>
    <s v="RVSN USSR"/>
    <s v="Site 41/1, Plesetsk Cosmodrome, Russia"/>
    <x v="467"/>
    <x v="352"/>
    <s v="Vostok-2"/>
    <s v="Cosmos 136"/>
    <s v="Retired"/>
    <s v=""/>
    <s v="Success"/>
    <n v="10"/>
    <s v=" Russia"/>
    <s v="RVSN USSR-Vostok-2"/>
    <n v="1966"/>
  </r>
  <r>
    <s v="UT"/>
    <s v="Uchinoura Space Center, Japan"/>
    <x v="468"/>
    <x v="13"/>
    <s v="Lambda-IV S"/>
    <s v="Osumi"/>
    <s v="Retired"/>
    <s v=""/>
    <s v="Failure"/>
    <n v="23"/>
    <s v=" Japan"/>
    <s v="UT-Lambda-IV S"/>
    <n v="1966"/>
  </r>
  <r>
    <s v="RVSN USSR"/>
    <s v="Site 1/5, Baikonur Cosmodrome, Kazakhstan"/>
    <x v="469"/>
    <x v="353"/>
    <s v="Molniya-M /Block L"/>
    <s v="Luna 13"/>
    <s v="Retired"/>
    <s v=""/>
    <s v="Success"/>
    <n v="9"/>
    <s v=" Kazakhstan"/>
    <s v="RVSN USSR-Molniya-M /Block L"/>
    <n v="1966"/>
  </r>
  <r>
    <s v="RVSN USSR"/>
    <s v="Site 86/1, Kapustin Yar, Russia"/>
    <x v="469"/>
    <x v="354"/>
    <s v="Cosmos-2I (63S1)"/>
    <s v="Cosmos 137"/>
    <s v="Retired"/>
    <s v=""/>
    <s v="Success"/>
    <n v="10"/>
    <s v=" Russia"/>
    <s v="RVSN USSR-Cosmos-2I (63S1)"/>
    <n v="1966"/>
  </r>
  <r>
    <s v="Martin Marietta"/>
    <s v="SLC-41, Cape Canaveral AFS, Florida, USA"/>
    <x v="470"/>
    <x v="355"/>
    <s v="Titan IIIC"/>
    <s v="OPS 9321-9328"/>
    <s v="Retired"/>
    <s v=""/>
    <s v="Success"/>
    <n v="7"/>
    <s v=" USA"/>
    <s v="Martin Marietta-Titan IIIC"/>
    <n v="1967"/>
  </r>
  <r>
    <s v="RVSN USSR"/>
    <s v="Site 41/1, Plesetsk Cosmodrome, Russia"/>
    <x v="471"/>
    <x v="356"/>
    <s v="Vostok-2"/>
    <s v="Cosmos 138"/>
    <s v="Retired"/>
    <s v=""/>
    <s v="Success"/>
    <n v="10"/>
    <s v=" Russia"/>
    <s v="RVSN USSR-Vostok-2"/>
    <n v="1967"/>
  </r>
  <r>
    <s v="RVSN USSR"/>
    <s v="Site 162, Baikonur Cosmodrome, Kazakhstan"/>
    <x v="472"/>
    <x v="357"/>
    <s v="Tsyklon"/>
    <s v="Cosmos 139"/>
    <s v="Retired"/>
    <s v=""/>
    <s v="Success"/>
    <n v="9"/>
    <s v=" Kazakhstan"/>
    <s v="RVSN USSR-Tsyklon"/>
    <n v="1967"/>
  </r>
  <r>
    <s v="NASA"/>
    <s v="LC-34, Cape Canaveral AFS, Florida, USA"/>
    <x v="473"/>
    <x v="358"/>
    <s v="Saturn IB"/>
    <s v="Apollo 1"/>
    <s v="Retired"/>
    <s v=""/>
    <s v="Failure"/>
    <n v="6"/>
    <s v=" USA"/>
    <s v="NASA-Saturn IB"/>
    <n v="1967"/>
  </r>
  <r>
    <s v="General Dynamics"/>
    <s v="SLC-4E, Vandenberg AFB, California, USA"/>
    <x v="474"/>
    <x v="110"/>
    <s v="Atlas-SLV3 Agena-D"/>
    <s v="KH-7 Gambit 4036"/>
    <s v="Retired"/>
    <s v=""/>
    <s v="Success"/>
    <n v="7"/>
    <s v=" USA"/>
    <s v="General Dynamics-Atlas-SLV3 Agena-D"/>
    <n v="1967"/>
  </r>
  <r>
    <s v="General Dynamics"/>
    <s v="LC-13, Cape Canaveral AFS, Florida, USA"/>
    <x v="475"/>
    <x v="359"/>
    <s v="Atlas-SLV3 Agena-D"/>
    <s v="Lunar Orbiter 3"/>
    <s v="Retired"/>
    <s v=""/>
    <s v="Success"/>
    <n v="6"/>
    <s v=" USA"/>
    <s v="General Dynamics-Atlas-SLV3 Agena-D"/>
    <n v="1967"/>
  </r>
  <r>
    <s v="RVSN USSR"/>
    <s v="Site 1/5, Baikonur Cosmodrome, Kazakhstan"/>
    <x v="476"/>
    <x v="360"/>
    <s v="Soyuz"/>
    <s v="Cosmos 140"/>
    <s v="Retired"/>
    <s v=""/>
    <s v="Success"/>
    <n v="9"/>
    <s v=" Kazakhstan"/>
    <s v="RVSN USSR-Soyuz"/>
    <n v="1967"/>
  </r>
  <r>
    <s v="Armée de l'Air"/>
    <s v="Brigitte, Hammaguir, Algeria, France"/>
    <x v="477"/>
    <x v="361"/>
    <s v="Diamant A"/>
    <s v="Diadème 1"/>
    <s v="Retired"/>
    <s v=""/>
    <s v="Partial Failure"/>
    <n v="9"/>
    <s v=" France"/>
    <s v="Armée de l'Air-Diamant A"/>
    <n v="1967"/>
  </r>
  <r>
    <s v="RVSN USSR"/>
    <s v="Site 41/1, Plesetsk Cosmodrome, Russia"/>
    <x v="477"/>
    <x v="362"/>
    <s v="Voskhod"/>
    <s v="Cosmos 141"/>
    <s v="Retired"/>
    <s v=""/>
    <s v="Success"/>
    <n v="10"/>
    <s v=" Russia"/>
    <s v="RVSN USSR-Voskhod"/>
    <n v="1967"/>
  </r>
  <r>
    <s v="RVSN USSR"/>
    <s v="Site 86/1, Kapustin Yar, Russia"/>
    <x v="478"/>
    <x v="108"/>
    <s v="Cosmos-2I (63SM)"/>
    <s v="Cosmos 142"/>
    <s v="Retired"/>
    <s v=""/>
    <s v="Success"/>
    <n v="10"/>
    <s v=" Russia"/>
    <s v="RVSN USSR-Cosmos-2I (63SM)"/>
    <n v="1967"/>
  </r>
  <r>
    <s v="Armée de l'Air"/>
    <s v="Brigitte, Hammaguir, Algeria, France"/>
    <x v="479"/>
    <x v="363"/>
    <s v="Diamant A"/>
    <s v="Diadème 2"/>
    <s v="Retired"/>
    <s v=""/>
    <s v="Success"/>
    <n v="9"/>
    <s v=" France"/>
    <s v="Armée de l'Air-Diamant A"/>
    <n v="1967"/>
  </r>
  <r>
    <s v="US Air Force"/>
    <s v="SLC-4W, Vandenberg AFB, California, USA"/>
    <x v="480"/>
    <x v="364"/>
    <s v="Titan IIIB"/>
    <s v="OPS 4204"/>
    <s v="Retired"/>
    <s v="59"/>
    <s v="Success"/>
    <n v="7"/>
    <s v=" USA"/>
    <s v="US Air Force-Titan IIIB"/>
    <n v="1967"/>
  </r>
  <r>
    <s v="RVSN USSR"/>
    <s v="Site 1/5, Baikonur Cosmodrome, Kazakhstan"/>
    <x v="481"/>
    <x v="365"/>
    <s v="Vostok-2"/>
    <s v="Cosmos 143"/>
    <s v="Retired"/>
    <s v=""/>
    <s v="Partial Failure"/>
    <n v="9"/>
    <s v=" Kazakhstan"/>
    <s v="RVSN USSR-Vostok-2"/>
    <n v="1967"/>
  </r>
  <r>
    <s v="RVSN USSR"/>
    <s v="Site 41/1, Plesetsk Cosmodrome, Russia"/>
    <x v="482"/>
    <x v="40"/>
    <s v="Vostok-2M"/>
    <s v="Cosmos 144"/>
    <s v="Retired"/>
    <s v=""/>
    <s v="Success"/>
    <n v="10"/>
    <s v=" Russia"/>
    <s v="RVSN USSR-Vostok-2M"/>
    <n v="1967"/>
  </r>
  <r>
    <s v="RVSN USSR"/>
    <s v="Site 86/1, Kapustin Yar, Russia"/>
    <x v="483"/>
    <x v="366"/>
    <s v="Cosmos-2I (63SM)"/>
    <s v="Cosmos 145"/>
    <s v="Retired"/>
    <s v=""/>
    <s v="Success"/>
    <n v="10"/>
    <s v=" Russia"/>
    <s v="RVSN USSR-Cosmos-2I (63SM)"/>
    <n v="1967"/>
  </r>
  <r>
    <s v="RVSN USSR"/>
    <s v="Site 81/23, Baikonur Cosmodrome, Kazakhstan"/>
    <x v="484"/>
    <x v="367"/>
    <s v="Proton K/Block D"/>
    <s v="Cosmos 146"/>
    <s v="Retired"/>
    <s v=""/>
    <s v="Success"/>
    <n v="11"/>
    <s v=" Kazakhstan"/>
    <s v="RVSN USSR-Proton K/Block D"/>
    <n v="1967"/>
  </r>
  <r>
    <s v="RVSN USSR"/>
    <s v="Site 41/1, Plesetsk Cosmodrome, Russia"/>
    <x v="485"/>
    <x v="368"/>
    <s v="Vostok-2"/>
    <s v="Cosmos 147"/>
    <s v="Retired"/>
    <s v=""/>
    <s v="Success"/>
    <n v="10"/>
    <s v=" Russia"/>
    <s v="RVSN USSR-Vostok-2"/>
    <n v="1967"/>
  </r>
  <r>
    <s v="RVSN USSR"/>
    <s v="Site 133/3, Plesetsk Cosmodrome, Russia"/>
    <x v="486"/>
    <x v="93"/>
    <s v="Cosmos-2I (63SM)"/>
    <s v="Cosmos 148"/>
    <s v="Retired"/>
    <s v=""/>
    <s v="Success"/>
    <n v="11"/>
    <s v=" Russia"/>
    <s v="RVSN USSR-Cosmos-2I (63SM)"/>
    <n v="1967"/>
  </r>
  <r>
    <s v="RVSN USSR"/>
    <s v="Site 86/1, Kapustin Yar, Russia"/>
    <x v="487"/>
    <x v="369"/>
    <s v="Cosmos-2I (63SM)"/>
    <s v="Cosmos 149"/>
    <s v="Retired"/>
    <s v=""/>
    <s v="Success"/>
    <n v="10"/>
    <s v=" Russia"/>
    <s v="RVSN USSR-Cosmos-2I (63SM)"/>
    <n v="1967"/>
  </r>
  <r>
    <s v="RVSN USSR"/>
    <s v="Site 41/1, Plesetsk Cosmodrome, Russia"/>
    <x v="488"/>
    <x v="370"/>
    <s v="Voskhod"/>
    <s v="Cosmos 150"/>
    <s v="Retired"/>
    <s v=""/>
    <s v="Success"/>
    <n v="10"/>
    <s v=" Russia"/>
    <s v="RVSN USSR-Voskhod"/>
    <n v="1967"/>
  </r>
  <r>
    <s v="RVSN USSR"/>
    <s v="Site 161/35, Baikonur Cosmodrome, Kazakhstan"/>
    <x v="488"/>
    <x v="371"/>
    <s v="Tsyklon"/>
    <s v="OGTch 3"/>
    <s v="Retired"/>
    <s v=""/>
    <s v="Failure"/>
    <n v="12"/>
    <s v=" Kazakhstan"/>
    <s v="RVSN USSR-Tsyklon"/>
    <n v="1967"/>
  </r>
  <r>
    <s v="RVSN USSR"/>
    <s v="Site 41/15, Baikonur Cosmodrome, Kazakhstan"/>
    <x v="489"/>
    <x v="372"/>
    <s v="Cosmos-3 (11K65)"/>
    <s v="Cosmos 151"/>
    <s v="Retired"/>
    <s v=""/>
    <s v="Success"/>
    <n v="11"/>
    <s v=" Kazakhstan"/>
    <s v="RVSN USSR-Cosmos-3 (11K65)"/>
    <n v="1967"/>
  </r>
  <r>
    <s v="RVSN USSR"/>
    <s v="Site 133/3, Plesetsk Cosmodrome, Russia"/>
    <x v="490"/>
    <x v="373"/>
    <s v="Cosmos-2I (63SM)"/>
    <s v="Cosmos 152"/>
    <s v="Retired"/>
    <s v=""/>
    <s v="Success"/>
    <n v="11"/>
    <s v=" Russia"/>
    <s v="RVSN USSR-Cosmos-2I (63SM)"/>
    <n v="1967"/>
  </r>
  <r>
    <s v="UT"/>
    <s v="Uchinoura Space Center, Japan"/>
    <x v="491"/>
    <x v="13"/>
    <s v="Lambda-IV S"/>
    <s v="Osumi"/>
    <s v="Retired"/>
    <s v=""/>
    <s v="Failure"/>
    <n v="23"/>
    <s v=" Japan"/>
    <s v="UT-Lambda-IV S"/>
    <n v="1967"/>
  </r>
  <r>
    <s v="RVSN USSR"/>
    <s v="Site 41/1, Plesetsk Cosmodrome, Russia"/>
    <x v="492"/>
    <x v="74"/>
    <s v="Vostok-2"/>
    <s v="Cosmos 153"/>
    <s v="Retired"/>
    <s v=""/>
    <s v="Success"/>
    <n v="10"/>
    <s v=" Russia"/>
    <s v="RVSN USSR-Vostok-2"/>
    <n v="1967"/>
  </r>
  <r>
    <s v="General Dynamics"/>
    <s v="LC-12, Cape Canaveral AFS, Florida, USA"/>
    <x v="493"/>
    <x v="374"/>
    <s v="Atlas-SLV3 Agena-D"/>
    <s v="ATS-2"/>
    <s v="Retired"/>
    <s v=""/>
    <s v="Partial Failure"/>
    <n v="6"/>
    <s v=" USA"/>
    <s v="General Dynamics-Atlas-SLV3 Agena-D"/>
    <n v="1967"/>
  </r>
  <r>
    <s v="RVSN USSR"/>
    <s v="Site 81/23, Baikonur Cosmodrome, Kazakhstan"/>
    <x v="494"/>
    <x v="179"/>
    <s v="Proton K/Block D"/>
    <s v="Cosmos 154"/>
    <s v="Retired"/>
    <s v=""/>
    <s v="Partial Failure"/>
    <n v="11"/>
    <s v=" Kazakhstan"/>
    <s v="RVSN USSR-Proton K/Block D"/>
    <n v="1967"/>
  </r>
  <r>
    <s v="RVSN USSR"/>
    <s v="Site 1/5, Baikonur Cosmodrome, Kazakhstan"/>
    <x v="495"/>
    <x v="375"/>
    <s v="Voskhod"/>
    <s v="Cosmos 155"/>
    <s v="Retired"/>
    <s v=""/>
    <s v="Success"/>
    <n v="9"/>
    <s v=" Kazakhstan"/>
    <s v="RVSN USSR-Voskhod"/>
    <n v="1967"/>
  </r>
  <r>
    <s v="General Dynamics"/>
    <s v="SLC-36B, Cape Canaveral AFS, Florida, USA"/>
    <x v="496"/>
    <x v="376"/>
    <s v="Atlas-LV3C Centaur-D"/>
    <s v="Surveyor 3"/>
    <s v="Retired"/>
    <s v=""/>
    <s v="Success"/>
    <n v="8"/>
    <s v=" USA"/>
    <s v="General Dynamics-Atlas-LV3C Centaur-D"/>
    <n v="1967"/>
  </r>
  <r>
    <s v="RVSN USSR"/>
    <s v="Site 1/5, Baikonur Cosmodrome, Kazakhstan"/>
    <x v="497"/>
    <x v="377"/>
    <s v="Soyuz"/>
    <s v="Soyuz 1"/>
    <s v="Retired"/>
    <s v=""/>
    <s v="Success"/>
    <n v="9"/>
    <s v=" Kazakhstan"/>
    <s v="RVSN USSR-Soyuz"/>
    <n v="1967"/>
  </r>
  <r>
    <s v="ASI"/>
    <s v="SM Launch Tab, San Marco Launch Platform, Kenya"/>
    <x v="498"/>
    <x v="363"/>
    <s v="Scout B"/>
    <s v="San Marco 2"/>
    <s v="Retired"/>
    <s v=""/>
    <s v="Success"/>
    <n v="14"/>
    <s v=" Kenya"/>
    <s v="ASI-Scout B"/>
    <n v="1967"/>
  </r>
  <r>
    <s v="US Air Force"/>
    <s v="SLC-4W, Vandenberg AFB, California, USA"/>
    <x v="498"/>
    <x v="13"/>
    <s v="Titan IIIB"/>
    <s v="OPS 4243"/>
    <s v="Retired"/>
    <s v="59"/>
    <s v="Failure"/>
    <n v="7"/>
    <s v=" USA"/>
    <s v="US Air Force-Titan IIIB"/>
    <n v="1967"/>
  </r>
  <r>
    <s v="RVSN USSR"/>
    <s v="Site 41/1, Plesetsk Cosmodrome, Russia"/>
    <x v="499"/>
    <x v="378"/>
    <s v="Vostok-2M"/>
    <s v="Cosmos 156"/>
    <s v="Retired"/>
    <s v=""/>
    <s v="Success"/>
    <n v="10"/>
    <s v=" Russia"/>
    <s v="RVSN USSR-Vostok-2M"/>
    <n v="1967"/>
  </r>
  <r>
    <s v="Martin Marietta"/>
    <s v="SLC-41, Cape Canaveral AFS, Florida, USA"/>
    <x v="500"/>
    <x v="379"/>
    <s v="Titan IIIC"/>
    <s v="OPS-6638, OPS-6679, ORS-4, OV5-1, OV5-3"/>
    <s v="Retired"/>
    <s v=""/>
    <s v="Success"/>
    <n v="7"/>
    <s v=" USA"/>
    <s v="Martin Marietta-Titan IIIC"/>
    <n v="1967"/>
  </r>
  <r>
    <s v="General Dynamics"/>
    <s v="LC-13, Cape Canaveral AFS, Florida, USA"/>
    <x v="501"/>
    <x v="380"/>
    <s v="Atlas-SLV3 Agena-D"/>
    <s v="Lunar Orbiter 4"/>
    <s v="Retired"/>
    <s v=""/>
    <s v="Success"/>
    <n v="6"/>
    <s v=" USA"/>
    <s v="General Dynamics-Atlas-SLV3 Agena-D"/>
    <n v="1967"/>
  </r>
  <r>
    <s v="RVSN USSR"/>
    <s v="Site 1/5, Baikonur Cosmodrome, Kazakhstan"/>
    <x v="502"/>
    <x v="381"/>
    <s v="Vostok-2"/>
    <s v="Cosmos 157"/>
    <s v="Retired"/>
    <s v=""/>
    <s v="Success"/>
    <n v="9"/>
    <s v=" Kazakhstan"/>
    <s v="RVSN USSR-Vostok-2"/>
    <n v="1967"/>
  </r>
  <r>
    <s v="RVSN USSR"/>
    <s v="Site 132/2, Plesetsk Cosmodrome, Russia"/>
    <x v="503"/>
    <x v="202"/>
    <s v="Cosmos-3M (11K65M)"/>
    <s v="Cosmos 158"/>
    <s v="Retired"/>
    <s v=""/>
    <s v="Success"/>
    <n v="11"/>
    <s v=" Russia"/>
    <s v="RVSN USSR-Cosmos-3M (11K65M)"/>
    <n v="1967"/>
  </r>
  <r>
    <s v="RVSN USSR"/>
    <s v="Site 1/5, Baikonur Cosmodrome, Kazakhstan"/>
    <x v="504"/>
    <x v="382"/>
    <s v="Molniya-M /Block L"/>
    <s v="Cosmos 159"/>
    <s v="Retired"/>
    <s v=""/>
    <s v="Partial Failure"/>
    <n v="9"/>
    <s v=" Kazakhstan"/>
    <s v="RVSN USSR-Molniya-M /Block L"/>
    <n v="1967"/>
  </r>
  <r>
    <s v="RVSN USSR"/>
    <s v="Site 161/35, Baikonur Cosmodrome, Kazakhstan"/>
    <x v="505"/>
    <x v="383"/>
    <s v="Tsyklon"/>
    <s v="Cosmos 160"/>
    <s v="Retired"/>
    <s v=""/>
    <s v="Success"/>
    <n v="12"/>
    <s v=" Kazakhstan"/>
    <s v="RVSN USSR-Tsyklon"/>
    <n v="1967"/>
  </r>
  <r>
    <s v="RVSN USSR"/>
    <s v="Site 41/1, Plesetsk Cosmodrome, Russia"/>
    <x v="506"/>
    <x v="74"/>
    <s v="Voskhod"/>
    <s v="Cosmos 161"/>
    <s v="Retired"/>
    <s v=""/>
    <s v="Success"/>
    <n v="10"/>
    <s v=" Russia"/>
    <s v="RVSN USSR-Voskhod"/>
    <n v="1967"/>
  </r>
  <r>
    <s v="General Dynamics"/>
    <s v="SLC-4E, Vandenberg AFB, California, USA"/>
    <x v="506"/>
    <x v="251"/>
    <s v="Atlas-SLV3 Agena-D"/>
    <s v="KH-7 Gambit 4037"/>
    <s v="Retired"/>
    <s v=""/>
    <s v="Success"/>
    <n v="7"/>
    <s v=" USA"/>
    <s v="General Dynamics-Atlas-SLV3 Agena-D"/>
    <n v="1967"/>
  </r>
  <r>
    <s v="RVSN USSR"/>
    <s v="Site 1/5, Baikonur Cosmodrome, Kazakhstan"/>
    <x v="507"/>
    <x v="384"/>
    <s v="Molniya"/>
    <s v="Molniya-1 nâ€ Â­8"/>
    <s v="Retired"/>
    <s v=""/>
    <s v="Success"/>
    <n v="9"/>
    <s v=" Kazakhstan"/>
    <s v="RVSN USSR-Molniya"/>
    <n v="1967"/>
  </r>
  <r>
    <s v="RVSN USSR"/>
    <s v="Site 1/5, Baikonur Cosmodrome, Kazakhstan"/>
    <x v="508"/>
    <x v="253"/>
    <s v="Voskhod"/>
    <s v="Cosmos 162"/>
    <s v="Retired"/>
    <s v=""/>
    <s v="Success"/>
    <n v="9"/>
    <s v=" Kazakhstan"/>
    <s v="RVSN USSR-Voskhod"/>
    <n v="1967"/>
  </r>
  <r>
    <s v="General Dynamics"/>
    <s v="SLC-4E, Vandenberg AFB, California, USA"/>
    <x v="509"/>
    <x v="385"/>
    <s v="Atlas-SLV3 Agena-D"/>
    <s v="KH-7 Gambit 4038"/>
    <s v="Retired"/>
    <s v=""/>
    <s v="Success"/>
    <n v="7"/>
    <s v=" USA"/>
    <s v="General Dynamics-Atlas-SLV3 Agena-D"/>
    <n v="1967"/>
  </r>
  <r>
    <s v="RVSN USSR"/>
    <s v="Site 86/1, Kapustin Yar, Russia"/>
    <x v="510"/>
    <x v="386"/>
    <s v="Cosmos-2I (63SM)"/>
    <s v="Cosmos 163"/>
    <s v="Retired"/>
    <s v=""/>
    <s v="Success"/>
    <n v="10"/>
    <s v=" Russia"/>
    <s v="RVSN USSR-Cosmos-2I (63SM)"/>
    <n v="1967"/>
  </r>
  <r>
    <s v="RVSN USSR"/>
    <s v="Site 41/1, Plesetsk Cosmodrome, Russia"/>
    <x v="511"/>
    <x v="49"/>
    <s v="Voskhod"/>
    <s v="Cosmos 164"/>
    <s v="Retired"/>
    <s v=""/>
    <s v="Success"/>
    <n v="10"/>
    <s v=" Russia"/>
    <s v="RVSN USSR-Voskhod"/>
    <n v="1967"/>
  </r>
  <r>
    <s v="RVSN USSR"/>
    <s v="Site 1/5, Baikonur Cosmodrome, Kazakhstan"/>
    <x v="512"/>
    <x v="387"/>
    <s v="Molniya-M /Block VL"/>
    <s v="Venera 4"/>
    <s v="Retired"/>
    <s v=""/>
    <s v="Success"/>
    <n v="9"/>
    <s v=" Kazakhstan"/>
    <s v="RVSN USSR-Molniya-M /Block VL"/>
    <n v="1967"/>
  </r>
  <r>
    <s v="RVSN USSR"/>
    <s v="Site 133/3, Plesetsk Cosmodrome, Russia"/>
    <x v="512"/>
    <x v="388"/>
    <s v="Cosmos-2I (63SM)"/>
    <s v="Cosmos 165"/>
    <s v="Retired"/>
    <s v=""/>
    <s v="Success"/>
    <n v="11"/>
    <s v=" Russia"/>
    <s v="RVSN USSR-Cosmos-2I (63SM)"/>
    <n v="1967"/>
  </r>
  <r>
    <s v="General Dynamics"/>
    <s v="LC-12, Cape Canaveral AFS, Florida, USA"/>
    <x v="513"/>
    <x v="389"/>
    <s v="Atlas-SLV3 Agena-D"/>
    <s v="Mariner 5"/>
    <s v="Retired"/>
    <s v=""/>
    <s v="Success"/>
    <n v="6"/>
    <s v=" USA"/>
    <s v="General Dynamics-Atlas-SLV3 Agena-D"/>
    <n v="1967"/>
  </r>
  <r>
    <s v="RVSN USSR"/>
    <s v="Site 86/1, Kapustin Yar, Russia"/>
    <x v="514"/>
    <x v="390"/>
    <s v="Cosmos-2I (63SM)"/>
    <s v="Cosmos 166"/>
    <s v="Retired"/>
    <s v=""/>
    <s v="Success"/>
    <n v="10"/>
    <s v=" Russia"/>
    <s v="RVSN USSR-Cosmos-2I (63SM)"/>
    <n v="1967"/>
  </r>
  <r>
    <s v="RVSN USSR"/>
    <s v="Site 1/5, Baikonur Cosmodrome, Kazakhstan"/>
    <x v="515"/>
    <x v="391"/>
    <s v="Molniya-M /Block VL"/>
    <s v="Cosmos 167"/>
    <s v="Retired"/>
    <s v=""/>
    <s v="Partial Failure"/>
    <n v="9"/>
    <s v=" Kazakhstan"/>
    <s v="RVSN USSR-Molniya-M /Block VL"/>
    <n v="1967"/>
  </r>
  <r>
    <s v="RVSN USSR"/>
    <s v="Site 41/1, Plesetsk Cosmodrome, Russia"/>
    <x v="516"/>
    <x v="202"/>
    <s v="Voskhod"/>
    <s v="Zenit-4 nâ€ Â­31"/>
    <s v="Retired"/>
    <s v=""/>
    <s v="Failure"/>
    <n v="10"/>
    <s v=" Russia"/>
    <s v="RVSN USSR-Voskhod"/>
    <n v="1967"/>
  </r>
  <r>
    <s v="US Air Force"/>
    <s v="SLC-4W, Vandenberg AFB, California, USA"/>
    <x v="516"/>
    <x v="236"/>
    <s v="Titan IIIB"/>
    <s v="OPS 4282"/>
    <s v="Retired"/>
    <s v="59"/>
    <s v="Partial Failure"/>
    <n v="7"/>
    <s v=" USA"/>
    <s v="US Air Force-Titan IIIB"/>
    <n v="1967"/>
  </r>
  <r>
    <s v="RVSN USSR"/>
    <s v="Site 132/2, Plesetsk Cosmodrome, Russia"/>
    <x v="517"/>
    <x v="13"/>
    <s v="Cosmos-3M (11K65M)"/>
    <s v="Tselina-OM #1"/>
    <s v="Retired"/>
    <s v=""/>
    <s v="Failure"/>
    <n v="11"/>
    <s v=" Russia"/>
    <s v="RVSN USSR-Cosmos-3M (11K65M)"/>
    <n v="1967"/>
  </r>
  <r>
    <s v="Martin Marietta"/>
    <s v="SLC-41, Cape Canaveral AFS, Florida, USA"/>
    <x v="518"/>
    <x v="392"/>
    <s v="Titan IIIC"/>
    <s v="OPS 9331-9334, LES-5 &amp; DODGE"/>
    <s v="Retired"/>
    <s v=""/>
    <s v="Success"/>
    <n v="7"/>
    <s v=" USA"/>
    <s v="Martin Marietta-Titan IIIC"/>
    <n v="1967"/>
  </r>
  <r>
    <s v="RVSN USSR"/>
    <s v="Site 31/6, Baikonur Cosmodrome, Kazakhstan"/>
    <x v="519"/>
    <x v="393"/>
    <s v="Voskhod"/>
    <s v="Cosmos 168"/>
    <s v="Retired"/>
    <s v=""/>
    <s v="Success"/>
    <n v="10"/>
    <s v=" Kazakhstan"/>
    <s v="RVSN USSR-Voskhod"/>
    <n v="1967"/>
  </r>
  <r>
    <s v="General Dynamics"/>
    <s v="SLC-36A, Cape Canaveral AFS, Florida, USA"/>
    <x v="520"/>
    <x v="394"/>
    <s v="Atlas-LV3C Centaur-D"/>
    <s v="Surveyor 4"/>
    <s v="Retired"/>
    <s v=""/>
    <s v="Success"/>
    <n v="8"/>
    <s v=" USA"/>
    <s v="General Dynamics-Atlas-LV3C Centaur-D"/>
    <n v="1967"/>
  </r>
  <r>
    <s v="RVSN USSR"/>
    <s v="Site 162, Baikonur Cosmodrome, Kazakhstan"/>
    <x v="521"/>
    <x v="395"/>
    <s v="Tsyklon"/>
    <s v="Cosmos 169"/>
    <s v="Retired"/>
    <s v=""/>
    <s v="Success"/>
    <n v="9"/>
    <s v=" Kazakhstan"/>
    <s v="RVSN USSR-Tsyklon"/>
    <n v="1967"/>
  </r>
  <r>
    <s v="RVSN USSR"/>
    <s v="Site 31/6, Baikonur Cosmodrome, Kazakhstan"/>
    <x v="522"/>
    <x v="107"/>
    <s v="Voskhod"/>
    <s v="Zenit-4 nâ€ Â­32"/>
    <s v="Retired"/>
    <s v=""/>
    <s v="Failure"/>
    <n v="10"/>
    <s v=" Kazakhstan"/>
    <s v="RVSN USSR-Voskhod"/>
    <n v="1967"/>
  </r>
  <r>
    <s v="General Dynamics"/>
    <s v="LC-576B3, Vandenberg AFB, California, USA"/>
    <x v="523"/>
    <x v="36"/>
    <s v="Atlas-D OV1"/>
    <s v="OV1-11/OV1-12/OV1-86"/>
    <s v="Retired"/>
    <s v=""/>
    <s v="Partial Failure"/>
    <n v="9"/>
    <s v=" USA"/>
    <s v="General Dynamics-Atlas-D OV1"/>
    <n v="1967"/>
  </r>
  <r>
    <s v="RVSN USSR"/>
    <s v="Site 161/35, Baikonur Cosmodrome, Kazakhstan"/>
    <x v="524"/>
    <x v="395"/>
    <s v="Tsyklon"/>
    <s v="Cosmos 170"/>
    <s v="Retired"/>
    <s v=""/>
    <s v="Success"/>
    <n v="12"/>
    <s v=" Kazakhstan"/>
    <s v="RVSN USSR-Tsyklon"/>
    <n v="1967"/>
  </r>
  <r>
    <s v="General Dynamics"/>
    <s v="LC-13, Cape Canaveral AFS, Florida, USA"/>
    <x v="525"/>
    <x v="396"/>
    <s v="Atlas-SLV3 Agena-D"/>
    <s v="Lunar Orbiter 5"/>
    <s v="Retired"/>
    <s v=""/>
    <s v="Success"/>
    <n v="6"/>
    <s v=" USA"/>
    <s v="General Dynamics-Atlas-SLV3 Agena-D"/>
    <n v="1967"/>
  </r>
  <r>
    <s v="RVSN USSR"/>
    <s v="Site 162, Baikonur Cosmodrome, Kazakhstan"/>
    <x v="526"/>
    <x v="383"/>
    <s v="Tsyklon"/>
    <s v="Cosmos 171"/>
    <s v="Retired"/>
    <s v=""/>
    <s v="Success"/>
    <n v="9"/>
    <s v=" Kazakhstan"/>
    <s v="RVSN USSR-Tsyklon"/>
    <n v="1967"/>
  </r>
  <r>
    <s v="RVSN USSR"/>
    <s v="Site 1/5, Baikonur Cosmodrome, Kazakhstan"/>
    <x v="527"/>
    <x v="397"/>
    <s v="Voskhod"/>
    <s v="Cosmos 172"/>
    <s v="Retired"/>
    <s v=""/>
    <s v="Success"/>
    <n v="9"/>
    <s v=" Kazakhstan"/>
    <s v="RVSN USSR-Voskhod"/>
    <n v="1967"/>
  </r>
  <r>
    <s v="US Air Force"/>
    <s v="SLC-4W, Vandenberg AFB, California, USA"/>
    <x v="528"/>
    <x v="398"/>
    <s v="Titan IIIB"/>
    <s v="OPS 4866"/>
    <s v="Retired"/>
    <s v="59"/>
    <s v="Success"/>
    <n v="7"/>
    <s v=" USA"/>
    <s v="US Air Force-Titan IIIB"/>
    <n v="1967"/>
  </r>
  <r>
    <s v="RVSN USSR"/>
    <s v="Site 133/3, Plesetsk Cosmodrome, Russia"/>
    <x v="529"/>
    <x v="399"/>
    <s v="Cosmos-2I (63SM)"/>
    <s v="Cosmos 173"/>
    <s v="Retired"/>
    <s v=""/>
    <s v="Success"/>
    <n v="11"/>
    <s v=" Russia"/>
    <s v="RVSN USSR-Cosmos-2I (63SM)"/>
    <n v="1967"/>
  </r>
  <r>
    <s v="RVSN USSR"/>
    <s v="Site 1/5, Baikonur Cosmodrome, Kazakhstan"/>
    <x v="530"/>
    <x v="349"/>
    <s v="Molniya"/>
    <s v="Cosmos 174"/>
    <s v="Retired"/>
    <s v=""/>
    <s v="Success"/>
    <n v="9"/>
    <s v=" Kazakhstan"/>
    <s v="RVSN USSR-Molniya"/>
    <n v="1967"/>
  </r>
  <r>
    <s v="RVSN USSR"/>
    <s v="Site 41/1, Plesetsk Cosmodrome, Russia"/>
    <x v="531"/>
    <x v="381"/>
    <s v="Voskhod"/>
    <s v="Zenit-2 nâ€ Â­51"/>
    <s v="Retired"/>
    <s v=""/>
    <s v="Failure"/>
    <n v="10"/>
    <s v=" Russia"/>
    <s v="RVSN USSR-Voskhod"/>
    <n v="1967"/>
  </r>
  <r>
    <s v="General Dynamics"/>
    <s v="SLC-36B, Cape Canaveral AFS, Florida, USA"/>
    <x v="532"/>
    <x v="400"/>
    <s v="Atlas-SLV3C Centaur-D"/>
    <s v="Surveyor 5"/>
    <s v="Retired"/>
    <s v=""/>
    <s v="Success"/>
    <n v="8"/>
    <s v=" USA"/>
    <s v="General Dynamics-Atlas-SLV3C Centaur-D"/>
    <n v="1967"/>
  </r>
  <r>
    <s v="RVSN USSR"/>
    <s v="Site 41/1, Plesetsk Cosmodrome, Russia"/>
    <x v="533"/>
    <x v="381"/>
    <s v="Voskhod"/>
    <s v="Cosmos 175"/>
    <s v="Retired"/>
    <s v=""/>
    <s v="Success"/>
    <n v="10"/>
    <s v=" Russia"/>
    <s v="RVSN USSR-Voskhod"/>
    <n v="1967"/>
  </r>
  <r>
    <s v="RVSN USSR"/>
    <s v="Site 133/3, Plesetsk Cosmodrome, Russia"/>
    <x v="534"/>
    <x v="401"/>
    <s v="Cosmos-2I (63SM)"/>
    <s v="Cosmos 176"/>
    <s v="Retired"/>
    <s v=""/>
    <s v="Success"/>
    <n v="11"/>
    <s v=" Russia"/>
    <s v="RVSN USSR-Cosmos-2I (63SM)"/>
    <n v="1967"/>
  </r>
  <r>
    <s v="RVSN USSR"/>
    <s v="Site 1/5, Baikonur Cosmodrome, Kazakhstan"/>
    <x v="535"/>
    <x v="402"/>
    <s v="Voskhod"/>
    <s v="Cosmos 177"/>
    <s v="Retired"/>
    <s v=""/>
    <s v="Success"/>
    <n v="9"/>
    <s v=" Kazakhstan"/>
    <s v="RVSN USSR-Voskhod"/>
    <n v="1967"/>
  </r>
  <r>
    <s v="RVSN USSR"/>
    <s v="Site 161/35, Baikonur Cosmodrome, Kazakhstan"/>
    <x v="536"/>
    <x v="403"/>
    <s v="Tsyklon"/>
    <s v="Cosmos 178"/>
    <s v="Retired"/>
    <s v=""/>
    <s v="Success"/>
    <n v="12"/>
    <s v=" Kazakhstan"/>
    <s v="RVSN USSR-Tsyklon"/>
    <n v="1967"/>
  </r>
  <r>
    <s v="US Air Force"/>
    <s v="SLC-4W, Vandenberg AFB, California, USA"/>
    <x v="536"/>
    <x v="404"/>
    <s v="Titan IIIB"/>
    <s v="OPS 4941"/>
    <s v="Retired"/>
    <s v="59"/>
    <s v="Success"/>
    <n v="7"/>
    <s v=" USA"/>
    <s v="US Air Force-Titan IIIB"/>
    <n v="1967"/>
  </r>
  <r>
    <s v="RVSN USSR"/>
    <s v="Site 162, Baikonur Cosmodrome, Kazakhstan"/>
    <x v="537"/>
    <x v="371"/>
    <s v="Tsyklon"/>
    <s v="Cosmos 179"/>
    <s v="Retired"/>
    <s v=""/>
    <s v="Success"/>
    <n v="9"/>
    <s v=" Kazakhstan"/>
    <s v="RVSN USSR-Tsyklon"/>
    <n v="1967"/>
  </r>
  <r>
    <s v="RVSN USSR"/>
    <s v="Site 41/1, Plesetsk Cosmodrome, Russia"/>
    <x v="538"/>
    <x v="405"/>
    <s v="Voskhod"/>
    <s v="Cosmos 180"/>
    <s v="Retired"/>
    <s v=""/>
    <s v="Success"/>
    <n v="10"/>
    <s v=" Russia"/>
    <s v="RVSN USSR-Voskhod"/>
    <n v="1967"/>
  </r>
  <r>
    <s v="RVSN USSR"/>
    <s v="Site 132/2, Plesetsk Cosmodrome, Russia"/>
    <x v="539"/>
    <x v="202"/>
    <s v="Cosmos-3M (11K65M)"/>
    <s v="Zaliv #2"/>
    <s v="Retired"/>
    <s v=""/>
    <s v="Failure"/>
    <n v="11"/>
    <s v=" Russia"/>
    <s v="RVSN USSR-Cosmos-3M (11K65M)"/>
    <n v="1967"/>
  </r>
  <r>
    <s v="RVSN USSR"/>
    <s v="Site 81/23, Baikonur Cosmodrome, Kazakhstan"/>
    <x v="539"/>
    <x v="406"/>
    <s v="Proton K/Block D"/>
    <s v="Zond"/>
    <s v="Retired"/>
    <s v=""/>
    <s v="Failure"/>
    <n v="11"/>
    <s v=" Kazakhstan"/>
    <s v="RVSN USSR-Proton K/Block D"/>
    <n v="1967"/>
  </r>
  <r>
    <s v="RVSN USSR"/>
    <s v="Site 1/5, Baikonur Cosmodrome, Kazakhstan"/>
    <x v="540"/>
    <x v="12"/>
    <s v="Molniya"/>
    <s v="Molniya-1 nâ€ Â­9"/>
    <s v="Retired"/>
    <s v=""/>
    <s v="Success"/>
    <n v="9"/>
    <s v=" Kazakhstan"/>
    <s v="RVSN USSR-Molniya"/>
    <n v="1967"/>
  </r>
  <r>
    <s v="RVSN USSR"/>
    <s v="Site 41/1, Plesetsk Cosmodrome, Russia"/>
    <x v="541"/>
    <x v="367"/>
    <s v="Voskhod"/>
    <s v="Cosmos 181"/>
    <s v="Retired"/>
    <s v=""/>
    <s v="Success"/>
    <n v="10"/>
    <s v=" Russia"/>
    <s v="RVSN USSR-Voskhod"/>
    <n v="1967"/>
  </r>
  <r>
    <s v="OKB-586"/>
    <s v="Site 41/15, Baikonur Cosmodrome, Kazakhstan"/>
    <x v="542"/>
    <x v="221"/>
    <s v="Cosmos-3 (11K65)"/>
    <s v="VKZ"/>
    <s v="Retired"/>
    <s v=""/>
    <s v="Success"/>
    <n v="11"/>
    <s v=" Kazakhstan"/>
    <s v="OKB-586-Cosmos-3 (11K65)"/>
    <n v="1967"/>
  </r>
  <r>
    <s v="RVSN USSR"/>
    <s v="Site 31/6, Baikonur Cosmodrome, Kazakhstan"/>
    <x v="543"/>
    <x v="349"/>
    <s v="Voskhod"/>
    <s v="Cosmos 182"/>
    <s v="Retired"/>
    <s v=""/>
    <s v="Success"/>
    <n v="10"/>
    <s v=" Kazakhstan"/>
    <s v="RVSN USSR-Voskhod"/>
    <n v="1967"/>
  </r>
  <r>
    <s v="RVSN USSR"/>
    <s v="Site 161/35, Baikonur Cosmodrome, Kazakhstan"/>
    <x v="544"/>
    <x v="407"/>
    <s v="Tsyklon"/>
    <s v="Cosmos 183"/>
    <s v="Retired"/>
    <s v=""/>
    <s v="Success"/>
    <n v="12"/>
    <s v=" Kazakhstan"/>
    <s v="RVSN USSR-Tsyklon"/>
    <n v="1967"/>
  </r>
  <r>
    <s v="RVSN USSR"/>
    <s v="Site 1/5, Baikonur Cosmodrome, Kazakhstan"/>
    <x v="545"/>
    <x v="309"/>
    <s v="Molniya"/>
    <s v="Molniya-1 nâ€ Â­12"/>
    <s v="Retired"/>
    <s v=""/>
    <s v="Success"/>
    <n v="9"/>
    <s v=" Kazakhstan"/>
    <s v="RVSN USSR-Molniya"/>
    <n v="1967"/>
  </r>
  <r>
    <s v="RVSN USSR"/>
    <s v="Site 41/1, Plesetsk Cosmodrome, Russia"/>
    <x v="546"/>
    <x v="408"/>
    <s v="Vostok-2M"/>
    <s v="Cosmos 184"/>
    <s v="Retired"/>
    <s v=""/>
    <s v="Success"/>
    <n v="10"/>
    <s v=" Russia"/>
    <s v="RVSN USSR-Vostok-2M"/>
    <n v="1967"/>
  </r>
  <r>
    <s v="US Air Force"/>
    <s v="SLC-4W, Vandenberg AFB, California, USA"/>
    <x v="547"/>
    <x v="337"/>
    <s v="Titan IIIB"/>
    <s v="OPS 4995"/>
    <s v="Retired"/>
    <s v="59"/>
    <s v="Success"/>
    <n v="7"/>
    <s v=" USA"/>
    <s v="US Air Force-Titan IIIB"/>
    <n v="1967"/>
  </r>
  <r>
    <s v="RVSN USSR"/>
    <s v="Site 90/19, Baikonur Cosmodrome, Kazakhstan"/>
    <x v="548"/>
    <x v="409"/>
    <s v="Tsyklon-2A"/>
    <s v="Cosmos 185"/>
    <s v="Retired"/>
    <s v=""/>
    <s v="Success"/>
    <n v="11"/>
    <s v=" Kazakhstan"/>
    <s v="RVSN USSR-Tsyklon-2A"/>
    <n v="1967"/>
  </r>
  <r>
    <s v="RVSN USSR"/>
    <s v="Site 31/6, Baikonur Cosmodrome, Kazakhstan"/>
    <x v="548"/>
    <x v="198"/>
    <s v="Soyuz"/>
    <s v="Cosmos 186"/>
    <s v="Retired"/>
    <s v=""/>
    <s v="Success"/>
    <n v="10"/>
    <s v=" Kazakhstan"/>
    <s v="RVSN USSR-Soyuz"/>
    <n v="1967"/>
  </r>
  <r>
    <s v="RVSN USSR"/>
    <s v="Site 162, Baikonur Cosmodrome, Kazakhstan"/>
    <x v="549"/>
    <x v="392"/>
    <s v="Tsyklon"/>
    <s v="Cosmos 187"/>
    <s v="Retired"/>
    <s v=""/>
    <s v="Success"/>
    <n v="9"/>
    <s v=" Kazakhstan"/>
    <s v="RVSN USSR-Tsyklon"/>
    <n v="1967"/>
  </r>
  <r>
    <s v="RVSN USSR"/>
    <s v="Site 1/5, Baikonur Cosmodrome, Kazakhstan"/>
    <x v="550"/>
    <x v="121"/>
    <s v="Soyuz"/>
    <s v="Cosmos 188"/>
    <s v="Retired"/>
    <s v=""/>
    <s v="Success"/>
    <n v="9"/>
    <s v=" Kazakhstan"/>
    <s v="RVSN USSR-Soyuz"/>
    <n v="1967"/>
  </r>
  <r>
    <s v="RVSN USSR"/>
    <s v="Site 132/2, Plesetsk Cosmodrome, Russia"/>
    <x v="550"/>
    <x v="142"/>
    <s v="Cosmos-3M (11K65M)"/>
    <s v="Cosmos 189"/>
    <s v="Retired"/>
    <s v=""/>
    <s v="Success"/>
    <n v="11"/>
    <s v=" Russia"/>
    <s v="RVSN USSR-Cosmos-3M (11K65M)"/>
    <n v="1967"/>
  </r>
  <r>
    <s v="RVSN USSR"/>
    <s v="Site 41/1, Plesetsk Cosmodrome, Russia"/>
    <x v="551"/>
    <x v="410"/>
    <s v="Voskhod"/>
    <s v="Cosmos 190"/>
    <s v="Retired"/>
    <s v=""/>
    <s v="Success"/>
    <n v="10"/>
    <s v=" Russia"/>
    <s v="RVSN USSR-Voskhod"/>
    <n v="1967"/>
  </r>
  <r>
    <s v="General Dynamics"/>
    <s v="LC-12, Cape Canaveral AFS, Florida, USA"/>
    <x v="552"/>
    <x v="411"/>
    <s v="Atlas-SLV3 Agena-D"/>
    <s v="ATS-3"/>
    <s v="Retired"/>
    <s v=""/>
    <s v="Success"/>
    <n v="6"/>
    <s v=" USA"/>
    <s v="General Dynamics-Atlas-SLV3 Agena-D"/>
    <n v="1967"/>
  </r>
  <r>
    <s v="General Dynamics"/>
    <s v="SLC-36B, Cape Canaveral AFS, Florida, USA"/>
    <x v="553"/>
    <x v="412"/>
    <s v="Atlas-SLV3C Centaur-D"/>
    <s v="Surveyor 6"/>
    <s v="Retired"/>
    <s v=""/>
    <s v="Success"/>
    <n v="8"/>
    <s v=" USA"/>
    <s v="General Dynamics-Atlas-SLV3C Centaur-D"/>
    <n v="1967"/>
  </r>
  <r>
    <s v="NASA"/>
    <s v="LC-39A, Kennedy Space Center, Florida, USA"/>
    <x v="554"/>
    <x v="261"/>
    <s v="Saturn V"/>
    <s v="Apollo 4"/>
    <s v="Retired"/>
    <s v="1,160.00"/>
    <s v="Success"/>
    <n v="7"/>
    <s v=" USA"/>
    <s v="NASA-Saturn V"/>
    <n v="1967"/>
  </r>
  <r>
    <s v="RVSN USSR"/>
    <s v="Site 133/3, Plesetsk Cosmodrome, Russia"/>
    <x v="555"/>
    <x v="413"/>
    <s v="Cosmos-2I (63SM)"/>
    <s v="Cosmos 191"/>
    <s v="Retired"/>
    <s v=""/>
    <s v="Success"/>
    <n v="11"/>
    <s v=" Russia"/>
    <s v="RVSN USSR-Cosmos-2I (63SM)"/>
    <n v="1967"/>
  </r>
  <r>
    <s v="RVSN USSR"/>
    <s v="Site 81/24, Baikonur Cosmodrome, Kazakhstan"/>
    <x v="556"/>
    <x v="414"/>
    <s v="Proton K/Block D"/>
    <s v="Zond"/>
    <s v="Retired"/>
    <s v=""/>
    <s v="Failure"/>
    <n v="11"/>
    <s v=" Kazakhstan"/>
    <s v="RVSN USSR-Proton K/Block D"/>
    <n v="1967"/>
  </r>
  <r>
    <s v="RVSN USSR"/>
    <s v="Site 132/2, Plesetsk Cosmodrome, Russia"/>
    <x v="557"/>
    <x v="14"/>
    <s v="Cosmos-3M (11K65M)"/>
    <s v="Cosmos 192"/>
    <s v="Retired"/>
    <s v=""/>
    <s v="Success"/>
    <n v="11"/>
    <s v=" Russia"/>
    <s v="RVSN USSR-Cosmos-3M (11K65M)"/>
    <n v="1967"/>
  </r>
  <r>
    <s v="RVSN USSR"/>
    <s v="Site 41/1, Plesetsk Cosmodrome, Russia"/>
    <x v="558"/>
    <x v="367"/>
    <s v="Voskhod"/>
    <s v="Cosmos 193"/>
    <s v="Retired"/>
    <s v=""/>
    <s v="Success"/>
    <n v="10"/>
    <s v=" Russia"/>
    <s v="RVSN USSR-Voskhod"/>
    <n v="1967"/>
  </r>
  <r>
    <s v="AMBA"/>
    <s v="LA-5B, RAAF Woomera Range Complex, Australia"/>
    <x v="559"/>
    <x v="13"/>
    <s v="Redstone Sparta"/>
    <s v="WRESAT"/>
    <s v="Retired"/>
    <s v=""/>
    <s v="Success"/>
    <n v="6"/>
    <s v=" Australia"/>
    <s v="AMBA-Redstone Sparta"/>
    <n v="1967"/>
  </r>
  <r>
    <s v="RVSN USSR"/>
    <s v="Site 41/1, Plesetsk Cosmodrome, Russia"/>
    <x v="560"/>
    <x v="261"/>
    <s v="Voskhod"/>
    <s v="Cosmos 194"/>
    <s v="Retired"/>
    <s v=""/>
    <s v="Success"/>
    <n v="10"/>
    <s v=" Russia"/>
    <s v="RVSN USSR-Voskhod"/>
    <n v="1967"/>
  </r>
  <r>
    <s v="US Air Force"/>
    <s v="SLC-4W, Vandenberg AFB, California, USA"/>
    <x v="561"/>
    <x v="415"/>
    <s v="Titan IIIB"/>
    <s v="OPS 5000"/>
    <s v="Retired"/>
    <s v="59"/>
    <s v="Success"/>
    <n v="7"/>
    <s v=" USA"/>
    <s v="US Air Force-Titan IIIB"/>
    <n v="1967"/>
  </r>
  <r>
    <s v="RVSN USSR"/>
    <s v="Site 41/1, Plesetsk Cosmodrome, Russia"/>
    <x v="562"/>
    <x v="261"/>
    <s v="Voskhod"/>
    <s v="Cosmos 195"/>
    <s v="Retired"/>
    <s v=""/>
    <s v="Success"/>
    <n v="10"/>
    <s v=" Russia"/>
    <s v="RVSN USSR-Voskhod"/>
    <n v="1967"/>
  </r>
  <r>
    <s v="RVSN USSR"/>
    <s v="Site 86/1, Kapustin Yar, Russia"/>
    <x v="563"/>
    <x v="264"/>
    <s v="Cosmos-2I (63S1)"/>
    <s v="Cosmos 196"/>
    <s v="Retired"/>
    <s v=""/>
    <s v="Success"/>
    <n v="10"/>
    <s v=" Russia"/>
    <s v="RVSN USSR-Cosmos-2I (63S1)"/>
    <n v="1967"/>
  </r>
  <r>
    <s v="RVSN USSR"/>
    <s v="Site 86/1, Kapustin Yar, Russia"/>
    <x v="564"/>
    <x v="8"/>
    <s v="Cosmos-2I (63SM)"/>
    <s v="Cosmos 197"/>
    <s v="Retired"/>
    <s v=""/>
    <s v="Success"/>
    <n v="10"/>
    <s v=" Russia"/>
    <s v="RVSN USSR-Cosmos-2I (63SM)"/>
    <n v="1967"/>
  </r>
  <r>
    <s v="RVSN USSR"/>
    <s v="Site 90/19, Baikonur Cosmodrome, Kazakhstan"/>
    <x v="565"/>
    <x v="416"/>
    <s v="Tsyklon-2A"/>
    <s v="Cosmos 198"/>
    <s v="Retired"/>
    <s v=""/>
    <s v="Success"/>
    <n v="11"/>
    <s v=" Kazakhstan"/>
    <s v="RVSN USSR-Tsyklon-2A"/>
    <n v="1967"/>
  </r>
  <r>
    <s v="General Dynamics"/>
    <s v="SLC-36A, Cape Canaveral AFS, Florida, USA"/>
    <x v="566"/>
    <x v="264"/>
    <s v="Atlas-SLV3C Centaur-D"/>
    <s v="Surveyor 7"/>
    <s v="Retired"/>
    <s v=""/>
    <s v="Success"/>
    <n v="8"/>
    <s v=" USA"/>
    <s v="General Dynamics-Atlas-SLV3C Centaur-D"/>
    <n v="1968"/>
  </r>
  <r>
    <s v="RVSN USSR"/>
    <s v="Site 41/1, Plesetsk Cosmodrome, Russia"/>
    <x v="567"/>
    <x v="261"/>
    <s v="Voskhod"/>
    <s v="Cosmos 199"/>
    <s v="Retired"/>
    <s v=""/>
    <s v="Success"/>
    <n v="10"/>
    <s v=" Russia"/>
    <s v="RVSN USSR-Voskhod"/>
    <n v="1968"/>
  </r>
  <r>
    <s v="US Air Force"/>
    <s v="SLC-4W, Vandenberg AFB, California, USA"/>
    <x v="568"/>
    <x v="417"/>
    <s v="Titan IIIB"/>
    <s v="OPS 5028"/>
    <s v="Retired"/>
    <s v="59"/>
    <s v="Success"/>
    <n v="7"/>
    <s v=" USA"/>
    <s v="US Air Force-Titan IIIB"/>
    <n v="1968"/>
  </r>
  <r>
    <s v="RVSN USSR"/>
    <s v="Site 132/2, Plesetsk Cosmodrome, Russia"/>
    <x v="569"/>
    <x v="58"/>
    <s v="Cosmos-3M (11K65M)"/>
    <s v="Cosmos 200"/>
    <s v="Retired"/>
    <s v=""/>
    <s v="Success"/>
    <n v="11"/>
    <s v=" Russia"/>
    <s v="RVSN USSR-Cosmos-3M (11K65M)"/>
    <n v="1968"/>
  </r>
  <r>
    <s v="NASA"/>
    <s v="SLC-37B, Cape Canaveral AFS, Florida, USA"/>
    <x v="570"/>
    <x v="418"/>
    <s v="Saturn IB"/>
    <s v="Apollo 5"/>
    <s v="Retired"/>
    <s v=""/>
    <s v="Success"/>
    <n v="8"/>
    <s v=" USA"/>
    <s v="NASA-Saturn IB"/>
    <n v="1968"/>
  </r>
  <r>
    <s v="RVSN USSR"/>
    <s v="Site 31/6, Baikonur Cosmodrome, Kazakhstan"/>
    <x v="571"/>
    <x v="349"/>
    <s v="Voskhod"/>
    <s v="Cosmos 201"/>
    <s v="Retired"/>
    <s v=""/>
    <s v="Success"/>
    <n v="10"/>
    <s v=" Kazakhstan"/>
    <s v="RVSN USSR-Voskhod"/>
    <n v="1968"/>
  </r>
  <r>
    <s v="RVSN USSR"/>
    <s v="Site 1/5, Baikonur Cosmodrome, Kazakhstan"/>
    <x v="572"/>
    <x v="419"/>
    <s v="Molniya-M /Block L"/>
    <s v="E-6LS nâ€ Â­112"/>
    <s v="Retired"/>
    <s v=""/>
    <s v="Failure"/>
    <n v="9"/>
    <s v=" Kazakhstan"/>
    <s v="RVSN USSR-Molniya-M /Block L"/>
    <n v="1968"/>
  </r>
  <r>
    <s v="RVSN USSR"/>
    <s v="Site 86/1, Kapustin Yar, Russia"/>
    <x v="573"/>
    <x v="209"/>
    <s v="Cosmos-2I (63SM)"/>
    <s v="Cosmos 202"/>
    <s v="Retired"/>
    <s v=""/>
    <s v="Success"/>
    <n v="10"/>
    <s v=" Russia"/>
    <s v="RVSN USSR-Cosmos-2I (63SM)"/>
    <n v="1968"/>
  </r>
  <r>
    <s v="RVSN USSR"/>
    <s v="Site 132/2, Plesetsk Cosmodrome, Russia"/>
    <x v="573"/>
    <x v="156"/>
    <s v="Cosmos-3M (11K65M)"/>
    <s v="Cosmos 203"/>
    <s v="Retired"/>
    <s v=""/>
    <s v="Success"/>
    <n v="11"/>
    <s v=" Russia"/>
    <s v="RVSN USSR-Cosmos-3M (11K65M)"/>
    <n v="1968"/>
  </r>
  <r>
    <s v="RVSN USSR"/>
    <s v="Site 81/23, Baikonur Cosmodrome, Kazakhstan"/>
    <x v="574"/>
    <x v="109"/>
    <s v="Proton K/Block D"/>
    <s v="Zond-4"/>
    <s v="Retired"/>
    <s v=""/>
    <s v="Partial Failure"/>
    <n v="11"/>
    <s v=" Kazakhstan"/>
    <s v="RVSN USSR-Proton K/Block D"/>
    <n v="1968"/>
  </r>
  <r>
    <s v="General Dynamics"/>
    <s v="LC-13, Cape Canaveral AFS, Florida, USA"/>
    <x v="575"/>
    <x v="420"/>
    <s v="Atlas-SLV3A Agena-D"/>
    <s v="OGO-5"/>
    <s v="Retired"/>
    <s v=""/>
    <s v="Success"/>
    <n v="6"/>
    <s v=" USA"/>
    <s v="General Dynamics-Atlas-SLV3A Agena-D"/>
    <n v="1968"/>
  </r>
  <r>
    <s v="RVSN USSR"/>
    <s v="Site 133/3, Plesetsk Cosmodrome, Russia"/>
    <x v="576"/>
    <x v="410"/>
    <s v="Cosmos-2I (63SM)"/>
    <s v="Cosmos 204"/>
    <s v="Retired"/>
    <s v=""/>
    <s v="Success"/>
    <n v="11"/>
    <s v=" Russia"/>
    <s v="RVSN USSR-Cosmos-2I (63SM)"/>
    <n v="1968"/>
  </r>
  <r>
    <s v="RVSN USSR"/>
    <s v="Site 41/1, Plesetsk Cosmodrome, Russia"/>
    <x v="576"/>
    <x v="125"/>
    <s v="Voskhod"/>
    <s v="Cosmos 205"/>
    <s v="Retired"/>
    <s v=""/>
    <s v="Success"/>
    <n v="10"/>
    <s v=" Russia"/>
    <s v="RVSN USSR-Voskhod"/>
    <n v="1968"/>
  </r>
  <r>
    <s v="RVSN USSR"/>
    <s v="Site 86/1, Kapustin Yar, Russia"/>
    <x v="577"/>
    <x v="13"/>
    <s v="Cosmos-2I (63SM)"/>
    <s v="DS-U1-Ya #1"/>
    <s v="Retired"/>
    <s v=""/>
    <s v="Failure"/>
    <n v="10"/>
    <s v=" Russia"/>
    <s v="RVSN USSR-Cosmos-2I (63SM)"/>
    <n v="1968"/>
  </r>
  <r>
    <s v="US Air Force"/>
    <s v="SLC-4W, Vandenberg AFB, California, USA"/>
    <x v="578"/>
    <x v="364"/>
    <s v="Titan IIIB"/>
    <s v="OPS 5057"/>
    <s v="Retired"/>
    <s v="59"/>
    <s v="Success"/>
    <n v="7"/>
    <s v=" USA"/>
    <s v="US Air Force-Titan IIIB"/>
    <n v="1968"/>
  </r>
  <r>
    <s v="RVSN USSR"/>
    <s v="Site 41/1, Plesetsk Cosmodrome, Russia"/>
    <x v="579"/>
    <x v="421"/>
    <s v="Vostok-2M"/>
    <s v="Cosmos 206"/>
    <s v="Retired"/>
    <s v=""/>
    <s v="Success"/>
    <n v="10"/>
    <s v=" Russia"/>
    <s v="RVSN USSR-Vostok-2M"/>
    <n v="1968"/>
  </r>
  <r>
    <s v="RVSN USSR"/>
    <s v="Site 41/1, Plesetsk Cosmodrome, Russia"/>
    <x v="580"/>
    <x v="125"/>
    <s v="Voskhod"/>
    <s v="Cosmos 207"/>
    <s v="Retired"/>
    <s v=""/>
    <s v="Success"/>
    <n v="10"/>
    <s v=" Russia"/>
    <s v="RVSN USSR-Voskhod"/>
    <n v="1968"/>
  </r>
  <r>
    <s v="RVSN USSR"/>
    <s v="Site 1/5, Baikonur Cosmodrome, Kazakhstan"/>
    <x v="581"/>
    <x v="270"/>
    <s v="Voskhod"/>
    <s v="Cosmos 208"/>
    <s v="Retired"/>
    <s v=""/>
    <s v="Success"/>
    <n v="9"/>
    <s v=" Kazakhstan"/>
    <s v="RVSN USSR-Voskhod"/>
    <n v="1968"/>
  </r>
  <r>
    <s v="RVSN USSR"/>
    <s v="Site 90/19, Baikonur Cosmodrome, Kazakhstan"/>
    <x v="582"/>
    <x v="127"/>
    <s v="Tsyklon-2A"/>
    <s v="Cosmos 209"/>
    <s v="Retired"/>
    <s v=""/>
    <s v="Success"/>
    <n v="11"/>
    <s v=" Kazakhstan"/>
    <s v="RVSN USSR-Tsyklon-2A"/>
    <n v="1968"/>
  </r>
  <r>
    <s v="OKB-586"/>
    <s v="Site 41/15, Baikonur Cosmodrome, Kazakhstan"/>
    <x v="583"/>
    <x v="13"/>
    <s v="Cosmos-3 (11K65)"/>
    <s v="VKZ"/>
    <s v="Retired"/>
    <s v=""/>
    <s v="Success"/>
    <n v="11"/>
    <s v=" Kazakhstan"/>
    <s v="OKB-586-Cosmos-3 (11K65)"/>
    <n v="1968"/>
  </r>
  <r>
    <s v="RVSN USSR"/>
    <s v="Site 41/1, Plesetsk Cosmodrome, Russia"/>
    <x v="584"/>
    <x v="202"/>
    <s v="Voskhod"/>
    <s v="Cosmos 210"/>
    <s v="Retired"/>
    <s v=""/>
    <s v="Success"/>
    <n v="10"/>
    <s v=" Russia"/>
    <s v="RVSN USSR-Voskhod"/>
    <n v="1968"/>
  </r>
  <r>
    <s v="NASA"/>
    <s v="LC-39A, Kennedy Space Center, Florida, USA"/>
    <x v="585"/>
    <x v="261"/>
    <s v="Saturn V"/>
    <s v="Apollo 6"/>
    <s v="Retired"/>
    <s v="1,160.00"/>
    <s v="Partial Failure"/>
    <n v="7"/>
    <s v=" USA"/>
    <s v="NASA-Saturn V"/>
    <n v="1968"/>
  </r>
  <r>
    <s v="General Dynamics"/>
    <s v="LC-576A2, Vandenberg AFB, California, USA"/>
    <x v="586"/>
    <x v="422"/>
    <s v="Atlas-E/F OV1"/>
    <s v="OV1-13/OV1-14"/>
    <s v="Retired"/>
    <s v=""/>
    <s v="Success"/>
    <n v="9"/>
    <s v=" USA"/>
    <s v="General Dynamics-Atlas-E/F OV1"/>
    <n v="1968"/>
  </r>
  <r>
    <s v="RVSN USSR"/>
    <s v="Site 1/5, Baikonur Cosmodrome, Kazakhstan"/>
    <x v="587"/>
    <x v="423"/>
    <s v="Molniya-M /Block L"/>
    <s v="Luna 14"/>
    <s v="Retired"/>
    <s v=""/>
    <s v="Success"/>
    <n v="9"/>
    <s v=" Kazakhstan"/>
    <s v="RVSN USSR-Molniya-M /Block L"/>
    <n v="1968"/>
  </r>
  <r>
    <s v="RVSN USSR"/>
    <s v="Site 133/3, Plesetsk Cosmodrome, Russia"/>
    <x v="588"/>
    <x v="424"/>
    <s v="Cosmos-2I (63SM)"/>
    <s v="Cosmos 211"/>
    <s v="Retired"/>
    <s v=""/>
    <s v="Success"/>
    <n v="11"/>
    <s v=" Russia"/>
    <s v="RVSN USSR-Cosmos-2I (63SM)"/>
    <n v="1968"/>
  </r>
  <r>
    <s v="RVSN USSR"/>
    <s v="Site 31/6, Baikonur Cosmodrome, Kazakhstan"/>
    <x v="589"/>
    <x v="240"/>
    <s v="Soyuz"/>
    <s v="Cosmos 212"/>
    <s v="Retired"/>
    <s v=""/>
    <s v="Success"/>
    <n v="10"/>
    <s v=" Kazakhstan"/>
    <s v="RVSN USSR-Soyuz"/>
    <n v="1968"/>
  </r>
  <r>
    <s v="RVSN USSR"/>
    <s v="Site 1/5, Baikonur Cosmodrome, Kazakhstan"/>
    <x v="590"/>
    <x v="421"/>
    <s v="Soyuz"/>
    <s v="Cosmos 213"/>
    <s v="Retired"/>
    <s v=""/>
    <s v="Success"/>
    <n v="9"/>
    <s v=" Kazakhstan"/>
    <s v="RVSN USSR-Soyuz"/>
    <n v="1968"/>
  </r>
  <r>
    <s v="US Air Force"/>
    <s v="SLC-4W, Vandenberg AFB, California, USA"/>
    <x v="591"/>
    <x v="401"/>
    <s v="Titan IIIB"/>
    <s v="OPS 5105"/>
    <s v="Retired"/>
    <s v="59"/>
    <s v="Success"/>
    <n v="7"/>
    <s v=" USA"/>
    <s v="US Air Force-Titan IIIB"/>
    <n v="1968"/>
  </r>
  <r>
    <s v="RVSN USSR"/>
    <s v="Site 41/1, Plesetsk Cosmodrome, Russia"/>
    <x v="592"/>
    <x v="381"/>
    <s v="Voskhod"/>
    <s v="Cosmos 214"/>
    <s v="Retired"/>
    <s v=""/>
    <s v="Success"/>
    <n v="10"/>
    <s v=" Russia"/>
    <s v="RVSN USSR-Voskhod"/>
    <n v="1968"/>
  </r>
  <r>
    <s v="RVSN USSR"/>
    <s v="Site 86/1, Kapustin Yar, Russia"/>
    <x v="592"/>
    <x v="425"/>
    <s v="Cosmos-2I (63SM)"/>
    <s v="Cosmos 215"/>
    <s v="Retired"/>
    <s v=""/>
    <s v="Success"/>
    <n v="10"/>
    <s v=" Russia"/>
    <s v="RVSN USSR-Cosmos-2I (63SM)"/>
    <n v="1968"/>
  </r>
  <r>
    <s v="RVSN USSR"/>
    <s v="Site 31/6, Baikonur Cosmodrome, Kazakhstan"/>
    <x v="593"/>
    <x v="381"/>
    <s v="Voskhod"/>
    <s v="Cosmos 216"/>
    <s v="Retired"/>
    <s v=""/>
    <s v="Success"/>
    <n v="10"/>
    <s v=" Kazakhstan"/>
    <s v="RVSN USSR-Voskhod"/>
    <n v="1968"/>
  </r>
  <r>
    <s v="RVSN USSR"/>
    <s v="Site 1/5, Baikonur Cosmodrome, Kazakhstan"/>
    <x v="594"/>
    <x v="426"/>
    <s v="Molniya-M /Block L"/>
    <s v="Molniya-1 nâ€ Â­10"/>
    <s v="Retired"/>
    <s v=""/>
    <s v="Success"/>
    <n v="9"/>
    <s v=" Kazakhstan"/>
    <s v="RVSN USSR-Molniya-M /Block L"/>
    <n v="1968"/>
  </r>
  <r>
    <s v="RVSN USSR"/>
    <s v="Site 81/24, Baikonur Cosmodrome, Kazakhstan"/>
    <x v="595"/>
    <x v="427"/>
    <s v="Proton K/Block D"/>
    <s v="Zond"/>
    <s v="Retired"/>
    <s v=""/>
    <s v="Failure"/>
    <n v="11"/>
    <s v=" Kazakhstan"/>
    <s v="RVSN USSR-Proton K/Block D"/>
    <n v="1968"/>
  </r>
  <r>
    <s v="RVSN USSR"/>
    <s v="Site 90/19, Baikonur Cosmodrome, Kazakhstan"/>
    <x v="596"/>
    <x v="156"/>
    <s v="Tsyklon-2A"/>
    <s v="Cosmos 217"/>
    <s v="Retired"/>
    <s v=""/>
    <s v="Partial Failure"/>
    <n v="11"/>
    <s v=" Kazakhstan"/>
    <s v="RVSN USSR-Tsyklon-2A"/>
    <n v="1968"/>
  </r>
  <r>
    <s v="RVSN USSR"/>
    <s v="Site 162, Baikonur Cosmodrome, Kazakhstan"/>
    <x v="597"/>
    <x v="343"/>
    <s v="Tsyklon"/>
    <s v="Cosmos 218"/>
    <s v="Retired"/>
    <s v=""/>
    <s v="Success"/>
    <n v="9"/>
    <s v=" Kazakhstan"/>
    <s v="RVSN USSR-Tsyklon"/>
    <n v="1968"/>
  </r>
  <r>
    <s v="RVSN USSR"/>
    <s v="Site 86/1, Kapustin Yar, Russia"/>
    <x v="598"/>
    <x v="428"/>
    <s v="Cosmos-2I (63SM)"/>
    <s v="Cosmos 219"/>
    <s v="Retired"/>
    <s v=""/>
    <s v="Success"/>
    <n v="10"/>
    <s v=" Russia"/>
    <s v="RVSN USSR-Cosmos-2I (63SM)"/>
    <n v="1968"/>
  </r>
  <r>
    <s v="RVSN USSR"/>
    <s v="Site 132/2, Plesetsk Cosmodrome, Russia"/>
    <x v="599"/>
    <x v="429"/>
    <s v="Cosmos-3M (11K65M)"/>
    <s v="Cosmos 220"/>
    <s v="Retired"/>
    <s v=""/>
    <s v="Success"/>
    <n v="11"/>
    <s v=" Russia"/>
    <s v="RVSN USSR-Cosmos-3M (11K65M)"/>
    <n v="1968"/>
  </r>
  <r>
    <s v="RVSN USSR"/>
    <s v="Site 86/1, Kapustin Yar, Russia"/>
    <x v="600"/>
    <x v="430"/>
    <s v="Cosmos-2I (63SM)"/>
    <s v="Cosmos 221"/>
    <s v="Retired"/>
    <s v=""/>
    <s v="Success"/>
    <n v="10"/>
    <s v=" Russia"/>
    <s v="RVSN USSR-Cosmos-2I (63SM)"/>
    <n v="1968"/>
  </r>
  <r>
    <s v="RVSN USSR"/>
    <s v="Site 133/3, Plesetsk Cosmodrome, Russia"/>
    <x v="601"/>
    <x v="431"/>
    <s v="Cosmos-2I (63SM)"/>
    <s v="Cosmos 222"/>
    <s v="Retired"/>
    <s v=""/>
    <s v="Success"/>
    <n v="11"/>
    <s v=" Russia"/>
    <s v="RVSN USSR-Cosmos-2I (63SM)"/>
    <n v="1968"/>
  </r>
  <r>
    <s v="RVSN USSR"/>
    <s v="Site 41/1, Plesetsk Cosmodrome, Russia"/>
    <x v="602"/>
    <x v="273"/>
    <s v="Voskhod"/>
    <s v="Cosmos 223"/>
    <s v="Retired"/>
    <s v=""/>
    <s v="Success"/>
    <n v="10"/>
    <s v=" Russia"/>
    <s v="RVSN USSR-Voskhod"/>
    <n v="1968"/>
  </r>
  <r>
    <s v="RVSN USSR"/>
    <s v="Site 31/6, Baikonur Cosmodrome, Kazakhstan"/>
    <x v="603"/>
    <x v="432"/>
    <s v="Voskhod"/>
    <s v="Cosmos 224"/>
    <s v="Retired"/>
    <s v=""/>
    <s v="Success"/>
    <n v="10"/>
    <s v=" Kazakhstan"/>
    <s v="RVSN USSR-Voskhod"/>
    <n v="1968"/>
  </r>
  <r>
    <s v="RVSN USSR"/>
    <s v="Site 132/2, Plesetsk Cosmodrome, Russia"/>
    <x v="603"/>
    <x v="415"/>
    <s v="Cosmos-3M (11K65M)"/>
    <s v="Sfera #2"/>
    <s v="Retired"/>
    <s v=""/>
    <s v="Failure"/>
    <n v="11"/>
    <s v=" Russia"/>
    <s v="RVSN USSR-Cosmos-3M (11K65M)"/>
    <n v="1968"/>
  </r>
  <r>
    <s v="US Air Force"/>
    <s v="SLC-4W, Vandenberg AFB, California, USA"/>
    <x v="604"/>
    <x v="433"/>
    <s v="Titan IIIB"/>
    <s v="OPS 5138"/>
    <s v="Retired"/>
    <s v="59"/>
    <s v="Success"/>
    <n v="7"/>
    <s v=" USA"/>
    <s v="US Air Force-Titan IIIB"/>
    <n v="1968"/>
  </r>
  <r>
    <s v="RVSN USSR"/>
    <s v="Site 86/1, Kapustin Yar, Russia"/>
    <x v="605"/>
    <x v="434"/>
    <s v="Cosmos-2I (63SM)"/>
    <s v="Cosmos 225"/>
    <s v="Retired"/>
    <s v=""/>
    <s v="Success"/>
    <n v="10"/>
    <s v=" Russia"/>
    <s v="RVSN USSR-Cosmos-2I (63SM)"/>
    <n v="1968"/>
  </r>
  <r>
    <s v="RVSN USSR"/>
    <s v="Site 41/1, Plesetsk Cosmodrome, Russia"/>
    <x v="606"/>
    <x v="435"/>
    <s v="Vostok-2M"/>
    <s v="Cosmos 226"/>
    <s v="Retired"/>
    <s v=""/>
    <s v="Success"/>
    <n v="10"/>
    <s v=" Russia"/>
    <s v="RVSN USSR-Vostok-2M"/>
    <n v="1968"/>
  </r>
  <r>
    <s v="Martin Marietta"/>
    <s v="SLC-41, Cape Canaveral AFS, Florida, USA"/>
    <x v="607"/>
    <x v="436"/>
    <s v="Titan IIIC"/>
    <s v="OPS 9341-9348"/>
    <s v="Retired"/>
    <s v=""/>
    <s v="Success"/>
    <n v="7"/>
    <s v=" USA"/>
    <s v="Martin Marietta-Titan IIIC"/>
    <n v="1968"/>
  </r>
  <r>
    <s v="RVSN USSR"/>
    <s v="Site 41/15, Baikonur Cosmodrome, Kazakhstan"/>
    <x v="608"/>
    <x v="13"/>
    <s v="Cosmos-3 (11K65)"/>
    <s v="Strela-2 #4"/>
    <s v="Retired"/>
    <s v=""/>
    <s v="Failure"/>
    <n v="11"/>
    <s v=" Kazakhstan"/>
    <s v="RVSN USSR-Cosmos-3 (11K65)"/>
    <n v="1968"/>
  </r>
  <r>
    <s v="RVSN USSR"/>
    <s v="Site 31/6, Baikonur Cosmodrome, Kazakhstan"/>
    <x v="609"/>
    <x v="80"/>
    <s v="Voskhod"/>
    <s v="Cosmos 227"/>
    <s v="Retired"/>
    <s v=""/>
    <s v="Success"/>
    <n v="10"/>
    <s v=" Kazakhstan"/>
    <s v="RVSN USSR-Voskhod"/>
    <n v="1968"/>
  </r>
  <r>
    <s v="RVSN USSR"/>
    <s v="Site 1/5, Baikonur Cosmodrome, Kazakhstan"/>
    <x v="610"/>
    <x v="261"/>
    <s v="Voskhod"/>
    <s v="Cosmos 228"/>
    <s v="Retired"/>
    <s v=""/>
    <s v="Success"/>
    <n v="9"/>
    <s v=" Kazakhstan"/>
    <s v="RVSN USSR-Voskhod"/>
    <n v="1968"/>
  </r>
  <r>
    <s v="RVSN USSR"/>
    <s v="Site 41/1, Plesetsk Cosmodrome, Russia"/>
    <x v="611"/>
    <x v="202"/>
    <s v="Voskhod"/>
    <s v="Cosmos 229"/>
    <s v="Retired"/>
    <s v=""/>
    <s v="Success"/>
    <n v="10"/>
    <s v=" Russia"/>
    <s v="RVSN USSR-Voskhod"/>
    <n v="1968"/>
  </r>
  <r>
    <s v="RVSN USSR"/>
    <s v="Site 86/1, Kapustin Yar, Russia"/>
    <x v="612"/>
    <x v="373"/>
    <s v="Cosmos-2I (63SM)"/>
    <s v="Cosmos 230"/>
    <s v="Retired"/>
    <s v=""/>
    <s v="Success"/>
    <n v="10"/>
    <s v=" Russia"/>
    <s v="RVSN USSR-Cosmos-2I (63SM)"/>
    <n v="1968"/>
  </r>
  <r>
    <s v="RVSN USSR"/>
    <s v="Site 1/5, Baikonur Cosmodrome, Kazakhstan"/>
    <x v="612"/>
    <x v="437"/>
    <s v="Molniya-M /Block L"/>
    <s v="Molniya-1 nâ€ Â­13"/>
    <s v="Retired"/>
    <s v=""/>
    <s v="Success"/>
    <n v="9"/>
    <s v=" Kazakhstan"/>
    <s v="RVSN USSR-Molniya-M /Block L"/>
    <n v="1968"/>
  </r>
  <r>
    <s v="RVSN USSR"/>
    <s v="Site 31/6, Baikonur Cosmodrome, Kazakhstan"/>
    <x v="613"/>
    <x v="145"/>
    <s v="Voskhod"/>
    <s v="Cosmos 231"/>
    <s v="Retired"/>
    <s v=""/>
    <s v="Success"/>
    <n v="10"/>
    <s v=" Kazakhstan"/>
    <s v="RVSN USSR-Voskhod"/>
    <n v="1968"/>
  </r>
  <r>
    <s v="General Dynamics"/>
    <s v="LC-576A2, Vandenberg AFB, California, USA"/>
    <x v="614"/>
    <x v="212"/>
    <s v="Atlas-E/F OV1"/>
    <s v="OV1-15/OV1-16"/>
    <s v="Retired"/>
    <s v=""/>
    <s v="Success"/>
    <n v="9"/>
    <s v=" USA"/>
    <s v="General Dynamics-Atlas-E/F OV1"/>
    <n v="1968"/>
  </r>
  <r>
    <s v="RVSN USSR"/>
    <s v="Site 41/1, Plesetsk Cosmodrome, Russia"/>
    <x v="615"/>
    <x v="249"/>
    <s v="Voskhod"/>
    <s v="Cosmos 232"/>
    <s v="Retired"/>
    <s v=""/>
    <s v="Success"/>
    <n v="10"/>
    <s v=" Russia"/>
    <s v="RVSN USSR-Voskhod"/>
    <n v="1968"/>
  </r>
  <r>
    <s v="RVSN USSR"/>
    <s v="Site 133/3, Plesetsk Cosmodrome, Russia"/>
    <x v="616"/>
    <x v="111"/>
    <s v="Cosmos-2I (63SM)"/>
    <s v="Cosmos 233"/>
    <s v="Retired"/>
    <s v=""/>
    <s v="Success"/>
    <n v="11"/>
    <s v=" Russia"/>
    <s v="RVSN USSR-Cosmos-2I (63SM)"/>
    <n v="1968"/>
  </r>
  <r>
    <s v="RVSN USSR"/>
    <s v="Site 31/6, Baikonur Cosmodrome, Kazakhstan"/>
    <x v="617"/>
    <x v="182"/>
    <s v="Voskhod"/>
    <s v="Cosmos 234"/>
    <s v="Retired"/>
    <s v=""/>
    <s v="Success"/>
    <n v="10"/>
    <s v=" Kazakhstan"/>
    <s v="RVSN USSR-Voskhod"/>
    <n v="1968"/>
  </r>
  <r>
    <s v="General Dynamics"/>
    <s v="LC-13, Cape Canaveral AFS, Florida, USA"/>
    <x v="618"/>
    <x v="438"/>
    <s v="Atlas-SLV3A Agena-D"/>
    <s v="Canyon 1 (AFP-827)"/>
    <s v="Retired"/>
    <s v=""/>
    <s v="Success"/>
    <n v="6"/>
    <s v=" USA"/>
    <s v="General Dynamics-Atlas-SLV3A Agena-D"/>
    <n v="1968"/>
  </r>
  <r>
    <s v="US Air Force"/>
    <s v="SLC-4W, Vandenberg AFB, California, USA"/>
    <x v="618"/>
    <x v="199"/>
    <s v="Titan IIIB"/>
    <s v="OPS 5187"/>
    <s v="Retired"/>
    <s v="59"/>
    <s v="Success"/>
    <n v="7"/>
    <s v=" USA"/>
    <s v="US Air Force-Titan IIIB"/>
    <n v="1968"/>
  </r>
  <r>
    <s v="US Air Force"/>
    <s v="SLC-4W, Vandenberg AFB, California, USA"/>
    <x v="618"/>
    <x v="251"/>
    <s v="Titan IIIB"/>
    <s v="OPS 5247"/>
    <s v="Retired"/>
    <s v="59"/>
    <s v="Success"/>
    <n v="7"/>
    <s v=" USA"/>
    <s v="US Air Force-Titan IIIB"/>
    <n v="1968"/>
  </r>
  <r>
    <s v="RVSN USSR"/>
    <s v="Site 31/6, Baikonur Cosmodrome, Kazakhstan"/>
    <x v="619"/>
    <x v="182"/>
    <s v="Voskhod"/>
    <s v="Cosmos 235"/>
    <s v="Retired"/>
    <s v=""/>
    <s v="Success"/>
    <n v="10"/>
    <s v=" Kazakhstan"/>
    <s v="RVSN USSR-Voskhod"/>
    <n v="1968"/>
  </r>
  <r>
    <s v="General Dynamics"/>
    <s v="SLC-36A, Cape Canaveral AFS, Florida, USA"/>
    <x v="620"/>
    <x v="396"/>
    <s v="Atlas-SLV3C Centaur-D"/>
    <s v="ATS-4"/>
    <s v="Retired"/>
    <s v=""/>
    <s v="Partial Failure"/>
    <n v="8"/>
    <s v=" USA"/>
    <s v="General Dynamics-Atlas-SLV3C Centaur-D"/>
    <n v="1968"/>
  </r>
  <r>
    <s v="General Dynamics"/>
    <s v="SLC-3E, Vandenberg AFB, California, USA"/>
    <x v="621"/>
    <x v="439"/>
    <s v="Atlas-SLV3 Burner-2"/>
    <s v="STP P68-1"/>
    <s v="Retired"/>
    <s v=""/>
    <s v="Failure"/>
    <n v="7"/>
    <s v=" USA"/>
    <s v="General Dynamics-Atlas-SLV3 Burner-2"/>
    <n v="1968"/>
  </r>
  <r>
    <s v="RVSN USSR"/>
    <s v="Site 41/15, Baikonur Cosmodrome, Kazakhstan"/>
    <x v="622"/>
    <x v="333"/>
    <s v="Cosmos-3 (11K65)"/>
    <s v="Cosmos 236"/>
    <s v="Retired"/>
    <s v=""/>
    <s v="Success"/>
    <n v="11"/>
    <s v=" Kazakhstan"/>
    <s v="RVSN USSR-Cosmos-3 (11K65)"/>
    <n v="1968"/>
  </r>
  <r>
    <s v="RVSN USSR"/>
    <s v="Site 41/1, Plesetsk Cosmodrome, Russia"/>
    <x v="622"/>
    <x v="440"/>
    <s v="Voskhod"/>
    <s v="Cosmos 237"/>
    <s v="Retired"/>
    <s v=""/>
    <s v="Success"/>
    <n v="10"/>
    <s v=" Russia"/>
    <s v="RVSN USSR-Voskhod"/>
    <n v="1968"/>
  </r>
  <r>
    <s v="RVSN USSR"/>
    <s v="Site 31/6, Baikonur Cosmodrome, Kazakhstan"/>
    <x v="623"/>
    <x v="108"/>
    <s v="Soyuz"/>
    <s v="Cosmos 238"/>
    <s v="Retired"/>
    <s v=""/>
    <s v="Success"/>
    <n v="10"/>
    <s v=" Kazakhstan"/>
    <s v="RVSN USSR-Soyuz"/>
    <n v="1968"/>
  </r>
  <r>
    <s v="RVSN USSR"/>
    <s v="Site 31/6, Baikonur Cosmodrome, Kazakhstan"/>
    <x v="624"/>
    <x v="182"/>
    <s v="Voskhod"/>
    <s v="Cosmos 239"/>
    <s v="Retired"/>
    <s v=""/>
    <s v="Success"/>
    <n v="10"/>
    <s v=" Kazakhstan"/>
    <s v="RVSN USSR-Voskhod"/>
    <n v="1968"/>
  </r>
  <r>
    <s v="RVSN USSR"/>
    <s v="Site 31/6, Baikonur Cosmodrome, Kazakhstan"/>
    <x v="625"/>
    <x v="242"/>
    <s v="Voskhod"/>
    <s v="Cosmos 240"/>
    <s v="Retired"/>
    <s v=""/>
    <s v="Success"/>
    <n v="10"/>
    <s v=" Kazakhstan"/>
    <s v="RVSN USSR-Voskhod"/>
    <n v="1968"/>
  </r>
  <r>
    <s v="RVSN USSR"/>
    <s v="Site 81/23, Baikonur Cosmodrome, Kazakhstan"/>
    <x v="625"/>
    <x v="441"/>
    <s v="Proton K/Block D"/>
    <s v="Zond-5"/>
    <s v="Retired"/>
    <s v=""/>
    <s v="Success"/>
    <n v="11"/>
    <s v=" Kazakhstan"/>
    <s v="RVSN USSR-Proton K/Block D"/>
    <n v="1968"/>
  </r>
  <r>
    <s v="RVSN USSR"/>
    <s v="Site 41/1, Plesetsk Cosmodrome, Russia"/>
    <x v="626"/>
    <x v="125"/>
    <s v="Voskhod"/>
    <s v="Cosmos 241"/>
    <s v="Retired"/>
    <s v=""/>
    <s v="Success"/>
    <n v="10"/>
    <s v=" Russia"/>
    <s v="RVSN USSR-Voskhod"/>
    <n v="1968"/>
  </r>
  <r>
    <s v="RVSN USSR"/>
    <s v="Site 133/3, Plesetsk Cosmodrome, Russia"/>
    <x v="627"/>
    <x v="313"/>
    <s v="Cosmos-2I (63SM)"/>
    <s v="Cosmos 242"/>
    <s v="Retired"/>
    <s v=""/>
    <s v="Success"/>
    <n v="11"/>
    <s v=" Russia"/>
    <s v="RVSN USSR-Cosmos-2I (63SM)"/>
    <n v="1968"/>
  </r>
  <r>
    <s v="RVSN USSR"/>
    <s v="Site 1/5, Baikonur Cosmodrome, Kazakhstan"/>
    <x v="628"/>
    <x v="412"/>
    <s v="Voskhod"/>
    <s v="Cosmos 243"/>
    <s v="Retired"/>
    <s v=""/>
    <s v="Success"/>
    <n v="9"/>
    <s v=" Kazakhstan"/>
    <s v="RVSN USSR-Voskhod"/>
    <n v="1968"/>
  </r>
  <r>
    <s v="Martin Marietta"/>
    <s v="SLC-41, Cape Canaveral AFS, Florida, USA"/>
    <x v="629"/>
    <x v="442"/>
    <s v="Titan IIIC"/>
    <s v="LES-6, OV2-5, OV5-2, OV5-4"/>
    <s v="Retired"/>
    <s v=""/>
    <s v="Success"/>
    <n v="7"/>
    <s v=" USA"/>
    <s v="Martin Marietta-Titan IIIC"/>
    <n v="1968"/>
  </r>
  <r>
    <s v="RVSN USSR"/>
    <s v="Site 161/35, Baikonur Cosmodrome, Kazakhstan"/>
    <x v="630"/>
    <x v="443"/>
    <s v="Tsyklon"/>
    <s v="Cosmos 244"/>
    <s v="Retired"/>
    <s v=""/>
    <s v="Success"/>
    <n v="12"/>
    <s v=" Kazakhstan"/>
    <s v="RVSN USSR-Tsyklon"/>
    <n v="1968"/>
  </r>
  <r>
    <s v="RVSN USSR"/>
    <s v="Site 133/3, Plesetsk Cosmodrome, Russia"/>
    <x v="631"/>
    <x v="440"/>
    <s v="Cosmos-2I (63SM)"/>
    <s v="Cosmos 245"/>
    <s v="Retired"/>
    <s v=""/>
    <s v="Success"/>
    <n v="11"/>
    <s v=" Russia"/>
    <s v="RVSN USSR-Cosmos-2I (63SM)"/>
    <n v="1968"/>
  </r>
  <r>
    <s v="RVSN USSR"/>
    <s v="Site 1/5, Baikonur Cosmodrome, Kazakhstan"/>
    <x v="632"/>
    <x v="444"/>
    <s v="Molniya-M /Block L"/>
    <s v="Molniya-1 nâ€ Â­14"/>
    <s v="Retired"/>
    <s v=""/>
    <s v="Success"/>
    <n v="9"/>
    <s v=" Kazakhstan"/>
    <s v="RVSN USSR-Molniya-M /Block L"/>
    <n v="1968"/>
  </r>
  <r>
    <s v="RVSN USSR"/>
    <s v="Site 41/1, Plesetsk Cosmodrome, Russia"/>
    <x v="633"/>
    <x v="445"/>
    <s v="Voskhod"/>
    <s v="Cosmos 246"/>
    <s v="Retired"/>
    <s v=""/>
    <s v="Partial Failure"/>
    <n v="10"/>
    <s v=" Russia"/>
    <s v="RVSN USSR-Voskhod"/>
    <n v="1968"/>
  </r>
  <r>
    <s v="RVSN USSR"/>
    <s v="Site 41/1, Plesetsk Cosmodrome, Russia"/>
    <x v="634"/>
    <x v="445"/>
    <s v="Voskhod"/>
    <s v="Cosmos 247"/>
    <s v="Retired"/>
    <s v=""/>
    <s v="Success"/>
    <n v="10"/>
    <s v=" Russia"/>
    <s v="RVSN USSR-Voskhod"/>
    <n v="1968"/>
  </r>
  <r>
    <s v="NASA"/>
    <s v="LC-34, Cape Canaveral AFS, Florida, USA"/>
    <x v="634"/>
    <x v="446"/>
    <s v="Saturn IB"/>
    <s v="Apollo 7"/>
    <s v="Retired"/>
    <s v=""/>
    <s v="Success"/>
    <n v="6"/>
    <s v=" USA"/>
    <s v="NASA-Saturn IB"/>
    <n v="1968"/>
  </r>
  <r>
    <s v="RVSN USSR"/>
    <s v="Site 90/19, Baikonur Cosmodrome, Kazakhstan"/>
    <x v="635"/>
    <x v="426"/>
    <s v="Tsyklon-2A"/>
    <s v="Cosmos 248"/>
    <s v="Retired"/>
    <s v=""/>
    <s v="Success"/>
    <n v="11"/>
    <s v=" Kazakhstan"/>
    <s v="RVSN USSR-Tsyklon-2A"/>
    <n v="1968"/>
  </r>
  <r>
    <s v="RVSN USSR"/>
    <s v="Site 90/20, Baikonur Cosmodrome, Kazakhstan"/>
    <x v="636"/>
    <x v="447"/>
    <s v="Tsyklon-2A"/>
    <s v="Cosmos 249"/>
    <s v="Retired"/>
    <s v=""/>
    <s v="Success"/>
    <n v="11"/>
    <s v=" Kazakhstan"/>
    <s v="RVSN USSR-Tsyklon-2A"/>
    <n v="1968"/>
  </r>
  <r>
    <s v="RVSN USSR"/>
    <s v="Site 1/5, Baikonur Cosmodrome, Kazakhstan"/>
    <x v="637"/>
    <x v="179"/>
    <s v="Soyuz"/>
    <s v="Soyuz 2"/>
    <s v="Retired"/>
    <s v=""/>
    <s v="Success"/>
    <n v="9"/>
    <s v=" Kazakhstan"/>
    <s v="RVSN USSR-Soyuz"/>
    <n v="1968"/>
  </r>
  <r>
    <s v="RVSN USSR"/>
    <s v="Site 31/6, Baikonur Cosmodrome, Kazakhstan"/>
    <x v="638"/>
    <x v="448"/>
    <s v="Soyuz"/>
    <s v="Soyuz 3"/>
    <s v="Retired"/>
    <s v=""/>
    <s v="Success"/>
    <n v="10"/>
    <s v=" Kazakhstan"/>
    <s v="RVSN USSR-Soyuz"/>
    <n v="1968"/>
  </r>
  <r>
    <s v="RVSN USSR"/>
    <s v="Site 132/2, Plesetsk Cosmodrome, Russia"/>
    <x v="639"/>
    <x v="58"/>
    <s v="Cosmos-3M (11K65M)"/>
    <s v="Cosmos 250"/>
    <s v="Retired"/>
    <s v=""/>
    <s v="Success"/>
    <n v="11"/>
    <s v=" Russia"/>
    <s v="RVSN USSR-Cosmos-3M (11K65M)"/>
    <n v="1968"/>
  </r>
  <r>
    <s v="RVSN USSR"/>
    <s v="Site 1/5, Baikonur Cosmodrome, Kazakhstan"/>
    <x v="640"/>
    <x v="449"/>
    <s v="Voskhod"/>
    <s v="Cosmos 251"/>
    <s v="Retired"/>
    <s v=""/>
    <s v="Success"/>
    <n v="9"/>
    <s v=" Kazakhstan"/>
    <s v="RVSN USSR-Voskhod"/>
    <n v="1968"/>
  </r>
  <r>
    <s v="RVSN USSR"/>
    <s v="Site 90/20, Baikonur Cosmodrome, Kazakhstan"/>
    <x v="641"/>
    <x v="450"/>
    <s v="Tsyklon-2A"/>
    <s v="Cosmos 252"/>
    <s v="Retired"/>
    <s v=""/>
    <s v="Success"/>
    <n v="11"/>
    <s v=" Kazakhstan"/>
    <s v="RVSN USSR-Tsyklon-2A"/>
    <n v="1968"/>
  </r>
  <r>
    <s v="US Air Force"/>
    <s v="SLC-4W, Vandenberg AFB, California, USA"/>
    <x v="642"/>
    <x v="451"/>
    <s v="Titan IIIB"/>
    <s v="OPS 5296"/>
    <s v="Retired"/>
    <s v="59"/>
    <s v="Success"/>
    <n v="7"/>
    <s v=" USA"/>
    <s v="US Air Force-Titan IIIB"/>
    <n v="1968"/>
  </r>
  <r>
    <s v="RVSN USSR"/>
    <s v="Site 81/23, Baikonur Cosmodrome, Kazakhstan"/>
    <x v="643"/>
    <x v="452"/>
    <s v="Proton K/Block D"/>
    <s v="Zond-6"/>
    <s v="Retired"/>
    <s v=""/>
    <s v="Success"/>
    <n v="11"/>
    <s v=" Kazakhstan"/>
    <s v="RVSN USSR-Proton K/Block D"/>
    <n v="1968"/>
  </r>
  <r>
    <s v="RVSN USSR"/>
    <s v="Site 41/1, Plesetsk Cosmodrome, Russia"/>
    <x v="644"/>
    <x v="261"/>
    <s v="Voskhod"/>
    <s v="Cosmos 253"/>
    <s v="Retired"/>
    <s v=""/>
    <s v="Success"/>
    <n v="10"/>
    <s v=" Russia"/>
    <s v="RVSN USSR-Voskhod"/>
    <n v="1968"/>
  </r>
  <r>
    <s v="RVSN USSR"/>
    <s v="Site 81/24, Baikonur Cosmodrome, Kazakhstan"/>
    <x v="645"/>
    <x v="50"/>
    <s v="Proton K"/>
    <s v="Proton-4"/>
    <s v="Retired"/>
    <s v=""/>
    <s v="Success"/>
    <n v="11"/>
    <s v=" Kazakhstan"/>
    <s v="RVSN USSR-Proton K"/>
    <n v="1968"/>
  </r>
  <r>
    <s v="RVSN USSR"/>
    <s v="Site 41/1, Plesetsk Cosmodrome, Russia"/>
    <x v="646"/>
    <x v="368"/>
    <s v="Voskhod"/>
    <s v="Cosmos 254"/>
    <s v="Retired"/>
    <s v=""/>
    <s v="Success"/>
    <n v="10"/>
    <s v=" Russia"/>
    <s v="RVSN USSR-Voskhod"/>
    <n v="1968"/>
  </r>
  <r>
    <s v="CECLES"/>
    <s v="LA-5B, RAAF Woomera Range Complex, Australia"/>
    <x v="647"/>
    <x v="453"/>
    <s v="Europa 1"/>
    <s v="STV-1"/>
    <s v="Retired"/>
    <s v=""/>
    <s v="Success"/>
    <n v="6"/>
    <s v=" Australia"/>
    <s v="CECLES-Europa 1"/>
    <n v="1968"/>
  </r>
  <r>
    <s v="RVSN USSR"/>
    <s v="Site 41/1, Plesetsk Cosmodrome, Russia"/>
    <x v="647"/>
    <x v="454"/>
    <s v="Voskhod"/>
    <s v="Cosmos 255"/>
    <s v="Retired"/>
    <s v=""/>
    <s v="Success"/>
    <n v="10"/>
    <s v=" Russia"/>
    <s v="RVSN USSR-Voskhod"/>
    <n v="1968"/>
  </r>
  <r>
    <s v="RVSN USSR"/>
    <s v="Site 132/2, Plesetsk Cosmodrome, Russia"/>
    <x v="648"/>
    <x v="261"/>
    <s v="Cosmos-3M (11K65M)"/>
    <s v="Cosmos 256"/>
    <s v="Retired"/>
    <s v=""/>
    <s v="Success"/>
    <n v="11"/>
    <s v=" Russia"/>
    <s v="RVSN USSR-Cosmos-3M (11K65M)"/>
    <n v="1968"/>
  </r>
  <r>
    <s v="RVSN USSR"/>
    <s v="Site 133/3, Plesetsk Cosmodrome, Russia"/>
    <x v="649"/>
    <x v="455"/>
    <s v="Cosmos-2I (63SM)"/>
    <s v="Cosmos 257"/>
    <s v="Retired"/>
    <s v=""/>
    <s v="Success"/>
    <n v="11"/>
    <s v=" Russia"/>
    <s v="RVSN USSR-Cosmos-2I (63SM)"/>
    <n v="1968"/>
  </r>
  <r>
    <s v="US Air Force"/>
    <s v="SLC-4W, Vandenberg AFB, California, USA"/>
    <x v="650"/>
    <x v="116"/>
    <s v="Titan IIIB"/>
    <s v="OPS 6518"/>
    <s v="Retired"/>
    <s v="59"/>
    <s v="Success"/>
    <n v="7"/>
    <s v=" USA"/>
    <s v="US Air Force-Titan IIIB"/>
    <n v="1968"/>
  </r>
  <r>
    <s v="General Dynamics"/>
    <s v="SLC-36B, Cape Canaveral AFS, Florida, USA"/>
    <x v="651"/>
    <x v="309"/>
    <s v="Atlas-SLV3C Centaur-D"/>
    <s v="OAO-2"/>
    <s v="Retired"/>
    <s v=""/>
    <s v="Success"/>
    <n v="8"/>
    <s v=" USA"/>
    <s v="General Dynamics-Atlas-SLV3C Centaur-D"/>
    <n v="1968"/>
  </r>
  <r>
    <s v="RVSN USSR"/>
    <s v="Site 31/6, Baikonur Cosmodrome, Kazakhstan"/>
    <x v="652"/>
    <x v="456"/>
    <s v="Voskhod"/>
    <s v="Cosmos 258"/>
    <s v="Retired"/>
    <s v=""/>
    <s v="Success"/>
    <n v="10"/>
    <s v=" Kazakhstan"/>
    <s v="RVSN USSR-Voskhod"/>
    <n v="1968"/>
  </r>
  <r>
    <s v="RVSN USSR"/>
    <s v="Site 86/1, Kapustin Yar, Russia"/>
    <x v="653"/>
    <x v="457"/>
    <s v="Cosmos-2I (63SM)"/>
    <s v="Cosmos 259"/>
    <s v="Retired"/>
    <s v=""/>
    <s v="Success"/>
    <n v="10"/>
    <s v=" Russia"/>
    <s v="RVSN USSR-Cosmos-2I (63SM)"/>
    <n v="1968"/>
  </r>
  <r>
    <s v="RVSN USSR"/>
    <s v="Site 1/5, Baikonur Cosmodrome, Kazakhstan"/>
    <x v="654"/>
    <x v="244"/>
    <s v="Molniya-M /Block L"/>
    <s v="Cosmos 260"/>
    <s v="Retired"/>
    <s v=""/>
    <s v="Success"/>
    <n v="9"/>
    <s v=" Kazakhstan"/>
    <s v="RVSN USSR-Molniya-M /Block L"/>
    <n v="1968"/>
  </r>
  <r>
    <s v="RVSN USSR"/>
    <s v="Site 133/3, Plesetsk Cosmodrome, Russia"/>
    <x v="655"/>
    <x v="458"/>
    <s v="Cosmos-2I (63SM)"/>
    <s v="Cosmos 261"/>
    <s v="Retired"/>
    <s v=""/>
    <s v="Success"/>
    <n v="11"/>
    <s v=" Russia"/>
    <s v="RVSN USSR-Cosmos-2I (63SM)"/>
    <n v="1968"/>
  </r>
  <r>
    <s v="NASA"/>
    <s v="LC-39A, Kennedy Space Center, Florida, USA"/>
    <x v="656"/>
    <x v="459"/>
    <s v="Saturn V"/>
    <s v="Apollo 8"/>
    <s v="Retired"/>
    <s v="1,160.00"/>
    <s v="Success"/>
    <n v="7"/>
    <s v=" USA"/>
    <s v="NASA-Saturn V"/>
    <n v="1968"/>
  </r>
  <r>
    <s v="RVSN USSR"/>
    <s v="Site 86/1, Kapustin Yar, Russia"/>
    <x v="657"/>
    <x v="226"/>
    <s v="Cosmos-2I (63SM)"/>
    <s v="Cosmos 262"/>
    <s v="Retired"/>
    <s v=""/>
    <s v="Success"/>
    <n v="10"/>
    <s v=" Russia"/>
    <s v="RVSN USSR-Cosmos-2I (63SM)"/>
    <n v="1968"/>
  </r>
  <r>
    <s v="RVSN USSR"/>
    <s v="Site 1/5, Baikonur Cosmodrome, Kazakhstan"/>
    <x v="658"/>
    <x v="460"/>
    <s v="Molniya-M /Block VL"/>
    <s v="Venera 5"/>
    <s v="Retired"/>
    <s v=""/>
    <s v="Success"/>
    <n v="9"/>
    <s v=" Kazakhstan"/>
    <s v="RVSN USSR-Molniya-M /Block VL"/>
    <n v="1969"/>
  </r>
  <r>
    <s v="RVSN USSR"/>
    <s v="Site 1/5, Baikonur Cosmodrome, Kazakhstan"/>
    <x v="659"/>
    <x v="461"/>
    <s v="Molniya-M /Block VL"/>
    <s v="Venera 6"/>
    <s v="Retired"/>
    <s v=""/>
    <s v="Success"/>
    <n v="9"/>
    <s v=" Kazakhstan"/>
    <s v="RVSN USSR-Molniya-M /Block VL"/>
    <n v="1969"/>
  </r>
  <r>
    <s v="RVSN USSR"/>
    <s v="Site 41/1, Plesetsk Cosmodrome, Russia"/>
    <x v="660"/>
    <x v="368"/>
    <s v="Voskhod"/>
    <s v="Cosmos 263"/>
    <s v="Retired"/>
    <s v=""/>
    <s v="Success"/>
    <n v="10"/>
    <s v=" Russia"/>
    <s v="RVSN USSR-Voskhod"/>
    <n v="1969"/>
  </r>
  <r>
    <s v="RVSN USSR"/>
    <s v="Site 31/6, Baikonur Cosmodrome, Kazakhstan"/>
    <x v="661"/>
    <x v="22"/>
    <s v="Soyuz"/>
    <s v="Soyuz 4"/>
    <s v="Retired"/>
    <s v=""/>
    <s v="Success"/>
    <n v="10"/>
    <s v=" Kazakhstan"/>
    <s v="RVSN USSR-Soyuz"/>
    <n v="1969"/>
  </r>
  <r>
    <s v="RVSN USSR"/>
    <s v="Site 1/5, Baikonur Cosmodrome, Kazakhstan"/>
    <x v="662"/>
    <x v="430"/>
    <s v="Soyuz"/>
    <s v="Soyuz 5"/>
    <s v="Retired"/>
    <s v=""/>
    <s v="Success"/>
    <n v="9"/>
    <s v=" Kazakhstan"/>
    <s v="RVSN USSR-Soyuz"/>
    <n v="1969"/>
  </r>
  <r>
    <s v="RVSN USSR"/>
    <s v="Site 81/23, Baikonur Cosmodrome, Kazakhstan"/>
    <x v="663"/>
    <x v="462"/>
    <s v="Proton K/Block D"/>
    <s v="Zond"/>
    <s v="Retired"/>
    <s v=""/>
    <s v="Failure"/>
    <n v="11"/>
    <s v=" Kazakhstan"/>
    <s v="RVSN USSR-Proton K/Block D"/>
    <n v="1969"/>
  </r>
  <r>
    <s v="US Air Force"/>
    <s v="SLC-4W, Vandenberg AFB, California, USA"/>
    <x v="664"/>
    <x v="451"/>
    <s v="Titan IIIB"/>
    <s v="OPS 7585"/>
    <s v="Retired"/>
    <s v="59"/>
    <s v="Success"/>
    <n v="7"/>
    <s v=" USA"/>
    <s v="US Air Force-Titan IIIB"/>
    <n v="1969"/>
  </r>
  <r>
    <s v="RVSN USSR"/>
    <s v="Site 1/5, Baikonur Cosmodrome, Kazakhstan"/>
    <x v="665"/>
    <x v="244"/>
    <s v="Voskhod"/>
    <s v="Cosmos 264"/>
    <s v="Retired"/>
    <s v=""/>
    <s v="Success"/>
    <n v="9"/>
    <s v=" Kazakhstan"/>
    <s v="RVSN USSR-Voskhod"/>
    <n v="1969"/>
  </r>
  <r>
    <s v="RVSN USSR"/>
    <s v="Site 90/19, Baikonur Cosmodrome, Kazakhstan"/>
    <x v="666"/>
    <x v="463"/>
    <s v="Tsyklon-2A"/>
    <s v="US-A nâ€ Â­5"/>
    <s v="Retired"/>
    <s v=""/>
    <s v="Failure"/>
    <n v="11"/>
    <s v=" Kazakhstan"/>
    <s v="RVSN USSR-Tsyklon-2A"/>
    <n v="1969"/>
  </r>
  <r>
    <s v="RVSN USSR"/>
    <s v="Site 41/1, Plesetsk Cosmodrome, Russia"/>
    <x v="667"/>
    <x v="464"/>
    <s v="Vostok-2M"/>
    <s v="Meteor nâ€ Â­11"/>
    <s v="Retired"/>
    <s v=""/>
    <s v="Failure"/>
    <n v="10"/>
    <s v=" Russia"/>
    <s v="RVSN USSR-Vostok-2M"/>
    <n v="1969"/>
  </r>
  <r>
    <s v="RVSN USSR"/>
    <s v="Site 133/3, Plesetsk Cosmodrome, Russia"/>
    <x v="668"/>
    <x v="285"/>
    <s v="Cosmos-2I (63SM)"/>
    <s v="Cosmos 265"/>
    <s v="Retired"/>
    <s v=""/>
    <s v="Success"/>
    <n v="11"/>
    <s v=" Russia"/>
    <s v="RVSN USSR-Cosmos-2I (63SM)"/>
    <n v="1969"/>
  </r>
  <r>
    <s v="Martin Marietta"/>
    <s v="SLC-41, Cape Canaveral AFS, Florida, USA"/>
    <x v="669"/>
    <x v="350"/>
    <s v="Titan IIIC"/>
    <s v="OPS-0757 (Tacsat)"/>
    <s v="Retired"/>
    <s v=""/>
    <s v="Success"/>
    <n v="7"/>
    <s v=" USA"/>
    <s v="Martin Marietta-Titan IIIC"/>
    <n v="1969"/>
  </r>
  <r>
    <s v="RVSN USSR"/>
    <s v="Site 81/24, Baikonur Cosmodrome, Kazakhstan"/>
    <x v="670"/>
    <x v="465"/>
    <s v="Proton K/Block D"/>
    <s v="Luna-15a"/>
    <s v="Retired"/>
    <s v=""/>
    <s v="Failure"/>
    <n v="11"/>
    <s v=" Kazakhstan"/>
    <s v="RVSN USSR-Proton K/Block D"/>
    <n v="1969"/>
  </r>
  <r>
    <s v="RVSN USSR"/>
    <s v="Site 110/38, Baikonur Cosmodrome, Kazakhstan"/>
    <x v="671"/>
    <x v="160"/>
    <s v="N1-L3"/>
    <s v="3L (Zond L1S-1)"/>
    <s v="Retired"/>
    <s v=""/>
    <s v="Failure"/>
    <n v="12"/>
    <s v=" Kazakhstan"/>
    <s v="RVSN USSR-N1-L3"/>
    <n v="1969"/>
  </r>
  <r>
    <s v="General Dynamics"/>
    <s v="SLC-36B, Cape Canaveral AFS, Florida, USA"/>
    <x v="672"/>
    <x v="466"/>
    <s v="Atlas-SLV3C Centaur-D"/>
    <s v="Mariner 6"/>
    <s v="Retired"/>
    <s v=""/>
    <s v="Success"/>
    <n v="8"/>
    <s v=" USA"/>
    <s v="General Dynamics-Atlas-SLV3C Centaur-D"/>
    <n v="1969"/>
  </r>
  <r>
    <s v="RVSN USSR"/>
    <s v="Site 41/1, Plesetsk Cosmodrome, Russia"/>
    <x v="672"/>
    <x v="405"/>
    <s v="Voskhod"/>
    <s v="Cosmos 266"/>
    <s v="Retired"/>
    <s v=""/>
    <s v="Success"/>
    <n v="10"/>
    <s v=" Russia"/>
    <s v="RVSN USSR-Voskhod"/>
    <n v="1969"/>
  </r>
  <r>
    <s v="RVSN USSR"/>
    <s v="Site 31/6, Baikonur Cosmodrome, Kazakhstan"/>
    <x v="673"/>
    <x v="163"/>
    <s v="Voskhod"/>
    <s v="Cosmos 267"/>
    <s v="Retired"/>
    <s v=""/>
    <s v="Success"/>
    <n v="10"/>
    <s v=" Kazakhstan"/>
    <s v="RVSN USSR-Voskhod"/>
    <n v="1969"/>
  </r>
  <r>
    <s v="NASA"/>
    <s v="LC-39A, Kennedy Space Center, Florida, USA"/>
    <x v="674"/>
    <x v="156"/>
    <s v="Saturn V"/>
    <s v="Apollo 9"/>
    <s v="Retired"/>
    <s v="1,160.00"/>
    <s v="Success"/>
    <n v="7"/>
    <s v=" USA"/>
    <s v="NASA-Saturn V"/>
    <n v="1969"/>
  </r>
  <r>
    <s v="US Air Force"/>
    <s v="SLC-4W, Vandenberg AFB, California, USA"/>
    <x v="675"/>
    <x v="212"/>
    <s v="Titan IIIB"/>
    <s v="OPS 4248"/>
    <s v="Retired"/>
    <s v="59"/>
    <s v="Success"/>
    <n v="7"/>
    <s v=" USA"/>
    <s v="US Air Force-Titan IIIB"/>
    <n v="1969"/>
  </r>
  <r>
    <s v="RVSN USSR"/>
    <s v="Site 86/1, Kapustin Yar, Russia"/>
    <x v="676"/>
    <x v="204"/>
    <s v="Cosmos-2I (63SM)"/>
    <s v="Cosmos 268"/>
    <s v="Retired"/>
    <s v=""/>
    <s v="Success"/>
    <n v="10"/>
    <s v=" Russia"/>
    <s v="RVSN USSR-Cosmos-2I (63SM)"/>
    <n v="1969"/>
  </r>
  <r>
    <s v="RVSN USSR"/>
    <s v="Site 132/2, Plesetsk Cosmodrome, Russia"/>
    <x v="676"/>
    <x v="48"/>
    <s v="Cosmos-3M (11K65M)"/>
    <s v="Cosmos 269"/>
    <s v="Retired"/>
    <s v=""/>
    <s v="Success"/>
    <n v="11"/>
    <s v=" Russia"/>
    <s v="RVSN USSR-Cosmos-3M (11K65M)"/>
    <n v="1969"/>
  </r>
  <r>
    <s v="RVSN USSR"/>
    <s v="Site 41/1, Plesetsk Cosmodrome, Russia"/>
    <x v="677"/>
    <x v="6"/>
    <s v="Voskhod"/>
    <s v="Cosmos 270"/>
    <s v="Retired"/>
    <s v=""/>
    <s v="Success"/>
    <n v="10"/>
    <s v=" Russia"/>
    <s v="RVSN USSR-Voskhod"/>
    <n v="1969"/>
  </r>
  <r>
    <s v="RVSN USSR"/>
    <s v="Site 41/1, Plesetsk Cosmodrome, Russia"/>
    <x v="678"/>
    <x v="6"/>
    <s v="Voskhod"/>
    <s v="Cosmos 271"/>
    <s v="Retired"/>
    <s v=""/>
    <s v="Success"/>
    <n v="10"/>
    <s v=" Russia"/>
    <s v="RVSN USSR-Voskhod"/>
    <n v="1969"/>
  </r>
  <r>
    <s v="RVSN USSR"/>
    <s v="Site 132/2, Plesetsk Cosmodrome, Russia"/>
    <x v="679"/>
    <x v="467"/>
    <s v="Cosmos-3M (11K65M)"/>
    <s v="Cosmos 272"/>
    <s v="Retired"/>
    <s v=""/>
    <s v="Success"/>
    <n v="11"/>
    <s v=" Russia"/>
    <s v="RVSN USSR-Cosmos-3M (11K65M)"/>
    <n v="1969"/>
  </r>
  <r>
    <s v="General Dynamics"/>
    <s v="LC-576A2, Vandenberg AFB, California, USA"/>
    <x v="680"/>
    <x v="468"/>
    <s v="Atlas-E/F OV1"/>
    <s v="OV1-17/OV1-18/OV1-19"/>
    <s v="Retired"/>
    <s v=""/>
    <s v="Success"/>
    <n v="9"/>
    <s v=" USA"/>
    <s v="General Dynamics-Atlas-E/F OV1"/>
    <n v="1969"/>
  </r>
  <r>
    <s v="RVSN USSR"/>
    <s v="Site 41/1, Plesetsk Cosmodrome, Russia"/>
    <x v="681"/>
    <x v="6"/>
    <s v="Voskhod"/>
    <s v="Cosmos 273"/>
    <s v="Retired"/>
    <s v=""/>
    <s v="Success"/>
    <n v="10"/>
    <s v=" Russia"/>
    <s v="RVSN USSR-Voskhod"/>
    <n v="1969"/>
  </r>
  <r>
    <s v="RVSN USSR"/>
    <s v="Site 31/6, Baikonur Cosmodrome, Kazakhstan"/>
    <x v="682"/>
    <x v="286"/>
    <s v="Voskhod"/>
    <s v="Cosmos 274"/>
    <s v="Retired"/>
    <s v=""/>
    <s v="Success"/>
    <n v="10"/>
    <s v=" Kazakhstan"/>
    <s v="RVSN USSR-Voskhod"/>
    <n v="1969"/>
  </r>
  <r>
    <s v="RVSN USSR"/>
    <s v="Site 41/1, Plesetsk Cosmodrome, Russia"/>
    <x v="683"/>
    <x v="125"/>
    <s v="Vostok-2M"/>
    <s v="Meteor nâ€ Â­12"/>
    <s v="Retired"/>
    <s v=""/>
    <s v="Failure"/>
    <n v="10"/>
    <s v=" Russia"/>
    <s v="RVSN USSR-Vostok-2M"/>
    <n v="1969"/>
  </r>
  <r>
    <s v="RVSN USSR"/>
    <s v="Site 81/23, Baikonur Cosmodrome, Kazakhstan"/>
    <x v="684"/>
    <x v="253"/>
    <s v="Proton K/Block D"/>
    <s v="M-69 Nâ€ Â­521"/>
    <s v="Retired"/>
    <s v=""/>
    <s v="Failure"/>
    <n v="11"/>
    <s v=" Kazakhstan"/>
    <s v="RVSN USSR-Proton K/Block D"/>
    <n v="1969"/>
  </r>
  <r>
    <s v="General Dynamics"/>
    <s v="SLC-36A, Cape Canaveral AFS, Florida, USA"/>
    <x v="684"/>
    <x v="469"/>
    <s v="Atlas-SLV3C Centaur-D"/>
    <s v="Mariner 7"/>
    <s v="Retired"/>
    <s v=""/>
    <s v="Success"/>
    <n v="8"/>
    <s v=" USA"/>
    <s v="General Dynamics-Atlas-SLV3C Centaur-D"/>
    <n v="1969"/>
  </r>
  <r>
    <s v="RVSN USSR"/>
    <s v="Site 133/3, Plesetsk Cosmodrome, Russia"/>
    <x v="685"/>
    <x v="156"/>
    <s v="Cosmos-2I (63SM)"/>
    <s v="Cosmos 275"/>
    <s v="Retired"/>
    <s v=""/>
    <s v="Success"/>
    <n v="11"/>
    <s v=" Russia"/>
    <s v="RVSN USSR-Cosmos-2I (63SM)"/>
    <n v="1969"/>
  </r>
  <r>
    <s v="RVSN USSR"/>
    <s v="Site 81/24, Baikonur Cosmodrome, Kazakhstan"/>
    <x v="686"/>
    <x v="470"/>
    <s v="Proton K/Block D"/>
    <s v="M-69 ???522"/>
    <s v="Retired"/>
    <s v=""/>
    <s v="Failure"/>
    <n v="11"/>
    <s v=" Kazakhstan"/>
    <s v="RVSN USSR-Proton K/Block D"/>
    <n v="1969"/>
  </r>
  <r>
    <s v="RVSN USSR"/>
    <s v="Site 41/1, Plesetsk Cosmodrome, Russia"/>
    <x v="687"/>
    <x v="405"/>
    <s v="Voskhod"/>
    <s v="Cosmos 276"/>
    <s v="Retired"/>
    <s v=""/>
    <s v="Success"/>
    <n v="10"/>
    <s v=" Russia"/>
    <s v="RVSN USSR-Voskhod"/>
    <n v="1969"/>
  </r>
  <r>
    <s v="RVSN USSR"/>
    <s v="Site 133/3, Plesetsk Cosmodrome, Russia"/>
    <x v="687"/>
    <x v="49"/>
    <s v="Cosmos-2I (63SM)"/>
    <s v="Cosmos 277"/>
    <s v="Retired"/>
    <s v=""/>
    <s v="Success"/>
    <n v="11"/>
    <s v=" Russia"/>
    <s v="RVSN USSR-Cosmos-2I (63SM)"/>
    <n v="1969"/>
  </r>
  <r>
    <s v="RVSN USSR"/>
    <s v="Site 41/1, Plesetsk Cosmodrome, Russia"/>
    <x v="688"/>
    <x v="49"/>
    <s v="Voskhod"/>
    <s v="Cosmos 278"/>
    <s v="Retired"/>
    <s v=""/>
    <s v="Success"/>
    <n v="10"/>
    <s v=" Russia"/>
    <s v="RVSN USSR-Voskhod"/>
    <n v="1969"/>
  </r>
  <r>
    <s v="RVSN USSR"/>
    <s v="Site 1/5, Baikonur Cosmodrome, Kazakhstan"/>
    <x v="689"/>
    <x v="1"/>
    <s v="Molniya-M /Block L"/>
    <s v="Molniya-1 nâ€ Â­16"/>
    <s v="Retired"/>
    <s v=""/>
    <s v="Success"/>
    <n v="9"/>
    <s v=" Kazakhstan"/>
    <s v="RVSN USSR-Molniya-M /Block L"/>
    <n v="1969"/>
  </r>
  <r>
    <s v="General Dynamics"/>
    <s v="LC-13, Cape Canaveral AFS, Florida, USA"/>
    <x v="690"/>
    <x v="1"/>
    <s v="Atlas-SLV3A Agena-D"/>
    <s v="Canyon 2 (AFP-827)"/>
    <s v="Retired"/>
    <s v=""/>
    <s v="Success"/>
    <n v="6"/>
    <s v=" USA"/>
    <s v="General Dynamics-Atlas-SLV3A Agena-D"/>
    <n v="1969"/>
  </r>
  <r>
    <s v="RVSN USSR"/>
    <s v="Site 31/6, Baikonur Cosmodrome, Kazakhstan"/>
    <x v="691"/>
    <x v="292"/>
    <s v="Voskhod"/>
    <s v="Cosmos 279"/>
    <s v="Retired"/>
    <s v=""/>
    <s v="Success"/>
    <n v="10"/>
    <s v=" Kazakhstan"/>
    <s v="RVSN USSR-Voskhod"/>
    <n v="1969"/>
  </r>
  <r>
    <s v="US Air Force"/>
    <s v="SLC-4W, Vandenberg AFB, California, USA"/>
    <x v="691"/>
    <x v="93"/>
    <s v="Titan IIIB"/>
    <s v="OPS 5310"/>
    <s v="Retired"/>
    <s v="59"/>
    <s v="Success"/>
    <n v="7"/>
    <s v=" USA"/>
    <s v="US Air Force-Titan IIIB"/>
    <n v="1969"/>
  </r>
  <r>
    <s v="RVSN USSR"/>
    <s v="Site 1/5, Baikonur Cosmodrome, Kazakhstan"/>
    <x v="692"/>
    <x v="471"/>
    <s v="Voskhod"/>
    <s v="Cosmos 280"/>
    <s v="Retired"/>
    <s v=""/>
    <s v="Success"/>
    <n v="9"/>
    <s v=" Kazakhstan"/>
    <s v="RVSN USSR-Voskhod"/>
    <n v="1969"/>
  </r>
  <r>
    <s v="RVSN USSR"/>
    <s v="Site 41/1, Plesetsk Cosmodrome, Russia"/>
    <x v="693"/>
    <x v="244"/>
    <s v="Voskhod"/>
    <s v="Cosmos 281"/>
    <s v="Retired"/>
    <s v=""/>
    <s v="Partial Failure"/>
    <n v="10"/>
    <s v=" Russia"/>
    <s v="RVSN USSR-Voskhod"/>
    <n v="1969"/>
  </r>
  <r>
    <s v="NASA"/>
    <s v="LC-39B, Kennedy Space Center, Florida, USA"/>
    <x v="694"/>
    <x v="472"/>
    <s v="Saturn V"/>
    <s v="Apollo 10"/>
    <s v="Retired"/>
    <s v="1,160.00"/>
    <s v="Success"/>
    <n v="7"/>
    <s v=" USA"/>
    <s v="NASA-Saturn V"/>
    <n v="1969"/>
  </r>
  <r>
    <s v="RVSN USSR"/>
    <s v="Site 41/1, Plesetsk Cosmodrome, Russia"/>
    <x v="695"/>
    <x v="309"/>
    <s v="Voskhod"/>
    <s v="Cosmos 282"/>
    <s v="Retired"/>
    <s v=""/>
    <s v="Success"/>
    <n v="10"/>
    <s v=" Russia"/>
    <s v="RVSN USSR-Voskhod"/>
    <n v="1969"/>
  </r>
  <r>
    <s v="Martin Marietta"/>
    <s v="SLC-41, Cape Canaveral AFS, Florida, USA"/>
    <x v="696"/>
    <x v="400"/>
    <s v="Titan IIIC"/>
    <s v="OPS-6909, OPS-6911, OV5-5, OV5-6, OV5-9"/>
    <s v="Retired"/>
    <s v=""/>
    <s v="Success"/>
    <n v="7"/>
    <s v=" USA"/>
    <s v="Martin Marietta-Titan IIIC"/>
    <n v="1969"/>
  </r>
  <r>
    <s v="RVSN USSR"/>
    <s v="Site 133/3, Plesetsk Cosmodrome, Russia"/>
    <x v="697"/>
    <x v="49"/>
    <s v="Cosmos-2I (63SM)"/>
    <s v="Cosmos 283"/>
    <s v="Retired"/>
    <s v=""/>
    <s v="Success"/>
    <n v="11"/>
    <s v=" Russia"/>
    <s v="RVSN USSR-Cosmos-2I (63SM)"/>
    <n v="1969"/>
  </r>
  <r>
    <s v="RVSN USSR"/>
    <s v="Site 31/6, Baikonur Cosmodrome, Kazakhstan"/>
    <x v="698"/>
    <x v="373"/>
    <s v="Voskhod"/>
    <s v="Cosmos 284"/>
    <s v="Retired"/>
    <s v=""/>
    <s v="Success"/>
    <n v="10"/>
    <s v=" Kazakhstan"/>
    <s v="RVSN USSR-Voskhod"/>
    <n v="1969"/>
  </r>
  <r>
    <s v="RVSN USSR"/>
    <s v="Site 133/3, Plesetsk Cosmodrome, Russia"/>
    <x v="699"/>
    <x v="327"/>
    <s v="Cosmos-2I (63SM)"/>
    <s v="Cosmos 285"/>
    <s v="Retired"/>
    <s v=""/>
    <s v="Success"/>
    <n v="11"/>
    <s v=" Russia"/>
    <s v="RVSN USSR-Cosmos-2I (63SM)"/>
    <n v="1969"/>
  </r>
  <r>
    <s v="US Air Force"/>
    <s v="SLC-4W, Vandenberg AFB, California, USA"/>
    <x v="699"/>
    <x v="472"/>
    <s v="Titan IIIB"/>
    <s v="OPS 1077"/>
    <s v="Retired"/>
    <s v="59"/>
    <s v="Success"/>
    <n v="7"/>
    <s v=" USA"/>
    <s v="US Air Force-Titan IIIB"/>
    <n v="1969"/>
  </r>
  <r>
    <s v="RVSN USSR"/>
    <s v="Site 86/1, Kapustin Yar, Russia"/>
    <x v="700"/>
    <x v="107"/>
    <s v="Cosmos-3MRB (65MRB)"/>
    <s v="BOR-2 Shuttle"/>
    <s v="Retired"/>
    <s v=""/>
    <s v="Success"/>
    <n v="10"/>
    <s v=" Russia"/>
    <s v="RVSN USSR-Cosmos-3MRB (65MRB)"/>
    <n v="1969"/>
  </r>
  <r>
    <s v="RVSN USSR"/>
    <s v="Site 81/24, Baikonur Cosmodrome, Kazakhstan"/>
    <x v="701"/>
    <x v="473"/>
    <s v="Proton K/Block D"/>
    <s v="Luna-15b"/>
    <s v="Retired"/>
    <s v=""/>
    <s v="Failure"/>
    <n v="11"/>
    <s v=" Kazakhstan"/>
    <s v="RVSN USSR-Proton K/Block D"/>
    <n v="1969"/>
  </r>
  <r>
    <s v="RVSN USSR"/>
    <s v="Site 41/1, Plesetsk Cosmodrome, Russia"/>
    <x v="702"/>
    <x v="267"/>
    <s v="Voskhod"/>
    <s v="Cosmos 286"/>
    <s v="Retired"/>
    <s v=""/>
    <s v="Success"/>
    <n v="10"/>
    <s v=" Russia"/>
    <s v="RVSN USSR-Voskhod"/>
    <n v="1969"/>
  </r>
  <r>
    <s v="RVSN USSR"/>
    <s v="Site 31/6, Baikonur Cosmodrome, Kazakhstan"/>
    <x v="703"/>
    <x v="474"/>
    <s v="Voskhod"/>
    <s v="Cosmos 287"/>
    <s v="Retired"/>
    <s v=""/>
    <s v="Success"/>
    <n v="10"/>
    <s v=" Kazakhstan"/>
    <s v="RVSN USSR-Voskhod"/>
    <n v="1969"/>
  </r>
  <r>
    <s v="RVSN USSR"/>
    <s v="Site 1/5, Baikonur Cosmodrome, Kazakhstan"/>
    <x v="704"/>
    <x v="373"/>
    <s v="Voskhod"/>
    <s v="Cosmos 288"/>
    <s v="Retired"/>
    <s v=""/>
    <s v="Success"/>
    <n v="9"/>
    <s v=" Kazakhstan"/>
    <s v="RVSN USSR-Voskhod"/>
    <n v="1969"/>
  </r>
  <r>
    <s v="CECLES"/>
    <s v="LA-5B, RAAF Woomera Range Complex, Australia"/>
    <x v="705"/>
    <x v="475"/>
    <s v="Europa 1"/>
    <s v="STV-2"/>
    <s v="Retired"/>
    <s v=""/>
    <s v="Failure"/>
    <n v="6"/>
    <s v=" Australia"/>
    <s v="CECLES-Europa 1"/>
    <n v="1969"/>
  </r>
  <r>
    <s v="RVSN USSR"/>
    <s v="Site 110/38, Baikonur Cosmodrome, Kazakhstan"/>
    <x v="705"/>
    <x v="476"/>
    <s v="N1-L3"/>
    <s v="5L (Zond L1S-2)"/>
    <s v="Retired"/>
    <s v=""/>
    <s v="Failure"/>
    <n v="12"/>
    <s v=" Kazakhstan"/>
    <s v="RVSN USSR-N1-L3"/>
    <n v="1969"/>
  </r>
  <r>
    <s v="RVSN USSR"/>
    <s v="Site 41/1, Plesetsk Cosmodrome, Russia"/>
    <x v="706"/>
    <x v="179"/>
    <s v="Voskhod"/>
    <s v="Cosmos 289"/>
    <s v="Retired"/>
    <s v=""/>
    <s v="Success"/>
    <n v="10"/>
    <s v=" Russia"/>
    <s v="RVSN USSR-Voskhod"/>
    <n v="1969"/>
  </r>
  <r>
    <s v="NASA"/>
    <s v="LC-39A, Kennedy Space Center, Florida, USA"/>
    <x v="707"/>
    <x v="477"/>
    <s v="Saturn V"/>
    <s v="Apollo 11"/>
    <s v="Retired"/>
    <s v="1,160.00"/>
    <s v="Success"/>
    <n v="7"/>
    <s v=" USA"/>
    <s v="NASA-Saturn V"/>
    <n v="1969"/>
  </r>
  <r>
    <s v="RVSN USSR"/>
    <s v="Site 41/1, Plesetsk Cosmodrome, Russia"/>
    <x v="708"/>
    <x v="125"/>
    <s v="Voskhod"/>
    <s v="Cosmos 290"/>
    <s v="Retired"/>
    <s v=""/>
    <s v="Success"/>
    <n v="10"/>
    <s v=" Russia"/>
    <s v="RVSN USSR-Voskhod"/>
    <n v="1969"/>
  </r>
  <r>
    <s v="RVSN USSR"/>
    <s v="Site 1/5, Baikonur Cosmodrome, Kazakhstan"/>
    <x v="708"/>
    <x v="478"/>
    <s v="Molniya-M /Block L"/>
    <s v="Molniya-1 nâ€ Â­18"/>
    <s v="Retired"/>
    <s v=""/>
    <s v="Success"/>
    <n v="9"/>
    <s v=" Kazakhstan"/>
    <s v="RVSN USSR-Molniya-M /Block L"/>
    <n v="1969"/>
  </r>
  <r>
    <s v="RVSN USSR"/>
    <s v="Site 133/3, Plesetsk Cosmodrome, Russia"/>
    <x v="709"/>
    <x v="179"/>
    <s v="Cosmos-2I (63SM)"/>
    <s v="DS-P1-You #23"/>
    <s v="Retired"/>
    <s v=""/>
    <s v="Failure"/>
    <n v="11"/>
    <s v=" Russia"/>
    <s v="RVSN USSR-Cosmos-2I (63SM)"/>
    <n v="1969"/>
  </r>
  <r>
    <s v="RVSN USSR"/>
    <s v="Site 90/19, Baikonur Cosmodrome, Kazakhstan"/>
    <x v="710"/>
    <x v="479"/>
    <s v="Tsyklon-2"/>
    <s v="Cosmos 291"/>
    <s v="Retired"/>
    <s v=""/>
    <s v="Success"/>
    <n v="11"/>
    <s v=" Kazakhstan"/>
    <s v="RVSN USSR-Tsyklon-2"/>
    <n v="1969"/>
  </r>
  <r>
    <s v="RVSN USSR"/>
    <s v="Site 81/23, Baikonur Cosmodrome, Kazakhstan"/>
    <x v="711"/>
    <x v="480"/>
    <s v="Proton K/Block D"/>
    <s v="Zond-7"/>
    <s v="Retired"/>
    <s v=""/>
    <s v="Success"/>
    <n v="11"/>
    <s v=" Kazakhstan"/>
    <s v="RVSN USSR-Proton K/Block D"/>
    <n v="1969"/>
  </r>
  <r>
    <s v="General Dynamics"/>
    <s v="SLC-36A, Cape Canaveral AFS, Florida, USA"/>
    <x v="712"/>
    <x v="481"/>
    <s v="Atlas-SLV3C Centaur-D"/>
    <s v="ATS-5"/>
    <s v="Retired"/>
    <s v=""/>
    <s v="Success"/>
    <n v="8"/>
    <s v=" USA"/>
    <s v="General Dynamics-Atlas-SLV3C Centaur-D"/>
    <n v="1969"/>
  </r>
  <r>
    <s v="RVSN USSR"/>
    <s v="Site 132/2, Plesetsk Cosmodrome, Russia"/>
    <x v="713"/>
    <x v="58"/>
    <s v="Cosmos-3M (11K65M)"/>
    <s v="Cosmos 292"/>
    <s v="Retired"/>
    <s v=""/>
    <s v="Success"/>
    <n v="11"/>
    <s v=" Russia"/>
    <s v="RVSN USSR-Cosmos-3M (11K65M)"/>
    <n v="1969"/>
  </r>
  <r>
    <s v="RVSN USSR"/>
    <s v="Site 31/6, Baikonur Cosmodrome, Kazakhstan"/>
    <x v="714"/>
    <x v="134"/>
    <s v="Voskhod"/>
    <s v="Cosmos 293"/>
    <s v="Retired"/>
    <s v=""/>
    <s v="Success"/>
    <n v="10"/>
    <s v=" Kazakhstan"/>
    <s v="RVSN USSR-Voskhod"/>
    <n v="1969"/>
  </r>
  <r>
    <s v="RVSN USSR"/>
    <s v="Site 41/1, Plesetsk Cosmodrome, Russia"/>
    <x v="715"/>
    <x v="49"/>
    <s v="Voskhod"/>
    <s v="Cosmos 294"/>
    <s v="Retired"/>
    <s v=""/>
    <s v="Success"/>
    <n v="10"/>
    <s v=" Russia"/>
    <s v="RVSN USSR-Voskhod"/>
    <n v="1969"/>
  </r>
  <r>
    <s v="RVSN USSR"/>
    <s v="Site 133/3, Plesetsk Cosmodrome, Russia"/>
    <x v="716"/>
    <x v="482"/>
    <s v="Cosmos-2I (63SM)"/>
    <s v="Cosmos 295"/>
    <s v="Retired"/>
    <s v=""/>
    <s v="Success"/>
    <n v="11"/>
    <s v=" Russia"/>
    <s v="RVSN USSR-Cosmos-2I (63SM)"/>
    <n v="1969"/>
  </r>
  <r>
    <s v="US Air Force"/>
    <s v="SLC-4W, Vandenberg AFB, California, USA"/>
    <x v="717"/>
    <x v="156"/>
    <s v="Titan III(23)B"/>
    <s v="OPS 7807"/>
    <s v="Retired"/>
    <s v=""/>
    <s v="Success"/>
    <n v="7"/>
    <s v=" USA"/>
    <s v="US Air Force-Titan III(23)B"/>
    <n v="1969"/>
  </r>
  <r>
    <s v="RVSN USSR"/>
    <s v="Site 31/6, Baikonur Cosmodrome, Kazakhstan"/>
    <x v="718"/>
    <x v="483"/>
    <s v="Voskhod"/>
    <s v="Cosmos 296"/>
    <s v="Retired"/>
    <s v=""/>
    <s v="Success"/>
    <n v="10"/>
    <s v=" Kazakhstan"/>
    <s v="RVSN USSR-Voskhod"/>
    <n v="1969"/>
  </r>
  <r>
    <s v="RVSN USSR"/>
    <s v="Site 41/1, Plesetsk Cosmodrome, Russia"/>
    <x v="719"/>
    <x v="202"/>
    <s v="Voskhod"/>
    <s v="Cosmos 297"/>
    <s v="Retired"/>
    <s v=""/>
    <s v="Success"/>
    <n v="10"/>
    <s v=" Russia"/>
    <s v="RVSN USSR-Voskhod"/>
    <n v="1969"/>
  </r>
  <r>
    <s v="RVSN USSR"/>
    <s v="Site 191/66, Baikonur Cosmodrome, Kazakhstan"/>
    <x v="720"/>
    <x v="156"/>
    <s v="Tsyklon"/>
    <s v="Cosmos 298"/>
    <s v="Retired"/>
    <s v=""/>
    <s v="Success"/>
    <n v="12"/>
    <s v=" Kazakhstan"/>
    <s v="RVSN USSR-Tsyklon"/>
    <n v="1969"/>
  </r>
  <r>
    <s v="RVSN USSR"/>
    <s v="Site 31/6, Baikonur Cosmodrome, Kazakhstan"/>
    <x v="721"/>
    <x v="309"/>
    <s v="Voskhod"/>
    <s v="Cosmos 299"/>
    <s v="Retired"/>
    <s v=""/>
    <s v="Success"/>
    <n v="10"/>
    <s v=" Kazakhstan"/>
    <s v="RVSN USSR-Voskhod"/>
    <n v="1969"/>
  </r>
  <r>
    <s v="UT"/>
    <s v="Uchinoura Space Center, Japan"/>
    <x v="722"/>
    <x v="13"/>
    <s v="Lambda-IV S"/>
    <s v="Osumi"/>
    <s v="Retired"/>
    <s v=""/>
    <s v="Failure"/>
    <n v="23"/>
    <s v=" Japan"/>
    <s v="UT-Lambda-IV S"/>
    <n v="1969"/>
  </r>
  <r>
    <s v="RVSN USSR"/>
    <s v="Site 81/24, Baikonur Cosmodrome, Kazakhstan"/>
    <x v="723"/>
    <x v="14"/>
    <s v="Proton K/Block D"/>
    <s v="Cosmos 300 (luna-16a)"/>
    <s v="Retired"/>
    <s v=""/>
    <s v="Success"/>
    <n v="11"/>
    <s v=" Kazakhstan"/>
    <s v="RVSN USSR-Proton K/Block D"/>
    <n v="1969"/>
  </r>
  <r>
    <s v="RVSN USSR"/>
    <s v="Site 41/1, Plesetsk Cosmodrome, Russia"/>
    <x v="724"/>
    <x v="6"/>
    <s v="Voskhod"/>
    <s v="Cosmos 301"/>
    <s v="Retired"/>
    <s v=""/>
    <s v="Success"/>
    <n v="10"/>
    <s v=" Russia"/>
    <s v="RVSN USSR-Voskhod"/>
    <n v="1969"/>
  </r>
  <r>
    <s v="RVSN USSR"/>
    <s v="Site 41/1, Plesetsk Cosmodrome, Russia"/>
    <x v="725"/>
    <x v="484"/>
    <s v="Vostok-2M"/>
    <s v="Meteor nâ€ Â­13"/>
    <s v="Retired"/>
    <s v=""/>
    <s v="Success"/>
    <n v="10"/>
    <s v=" Russia"/>
    <s v="RVSN USSR-Vostok-2M"/>
    <n v="1969"/>
  </r>
  <r>
    <s v="RVSN USSR"/>
    <s v="Site 31/6, Baikonur Cosmodrome, Kazakhstan"/>
    <x v="726"/>
    <x v="485"/>
    <s v="Soyuz"/>
    <s v="Soyuz 6"/>
    <s v="Retired"/>
    <s v=""/>
    <s v="Success"/>
    <n v="10"/>
    <s v=" Kazakhstan"/>
    <s v="RVSN USSR-Soyuz"/>
    <n v="1969"/>
  </r>
  <r>
    <s v="RVSN USSR"/>
    <s v="Site 1/5, Baikonur Cosmodrome, Kazakhstan"/>
    <x v="727"/>
    <x v="486"/>
    <s v="Soyuz"/>
    <s v="Soyuz 7"/>
    <s v="Retired"/>
    <s v=""/>
    <s v="Success"/>
    <n v="9"/>
    <s v=" Kazakhstan"/>
    <s v="RVSN USSR-Soyuz"/>
    <n v="1969"/>
  </r>
  <r>
    <s v="RVSN USSR"/>
    <s v="Site 31/6, Baikonur Cosmodrome, Kazakhstan"/>
    <x v="728"/>
    <x v="362"/>
    <s v="Soyuz"/>
    <s v="Soyuz 8"/>
    <s v="Retired"/>
    <s v=""/>
    <s v="Success"/>
    <n v="10"/>
    <s v=" Kazakhstan"/>
    <s v="RVSN USSR-Soyuz"/>
    <n v="1969"/>
  </r>
  <r>
    <s v="RVSN USSR"/>
    <s v="Site 86/1, Kapustin Yar, Russia"/>
    <x v="729"/>
    <x v="487"/>
    <s v="Cosmos-2I (63SM)"/>
    <s v="Intercosmos-1"/>
    <s v="Retired"/>
    <s v=""/>
    <s v="Success"/>
    <n v="10"/>
    <s v=" Russia"/>
    <s v="RVSN USSR-Cosmos-2I (63SM)"/>
    <n v="1969"/>
  </r>
  <r>
    <s v="RVSN USSR"/>
    <s v="Site 41/1, Plesetsk Cosmodrome, Russia"/>
    <x v="730"/>
    <x v="308"/>
    <s v="Voskhod"/>
    <s v="Cosmos 302"/>
    <s v="Retired"/>
    <s v=""/>
    <s v="Success"/>
    <n v="10"/>
    <s v=" Russia"/>
    <s v="RVSN USSR-Voskhod"/>
    <n v="1969"/>
  </r>
  <r>
    <s v="RVSN USSR"/>
    <s v="Site 133/3, Plesetsk Cosmodrome, Russia"/>
    <x v="731"/>
    <x v="240"/>
    <s v="Cosmos-2I (63SM)"/>
    <s v="Cosmos 303"/>
    <s v="Retired"/>
    <s v=""/>
    <s v="Success"/>
    <n v="11"/>
    <s v=" Russia"/>
    <s v="RVSN USSR-Cosmos-2I (63SM)"/>
    <n v="1969"/>
  </r>
  <r>
    <s v="RVSN USSR"/>
    <s v="Site 132/1, Plesetsk Cosmodrome, Russia"/>
    <x v="732"/>
    <x v="488"/>
    <s v="Cosmos-3M (11K65M)"/>
    <s v="Cosmos 304"/>
    <s v="Retired"/>
    <s v=""/>
    <s v="Success"/>
    <n v="11"/>
    <s v=" Russia"/>
    <s v="RVSN USSR-Cosmos-3M (11K65M)"/>
    <n v="1969"/>
  </r>
  <r>
    <s v="RVSN USSR"/>
    <s v="Site 81/24, Baikonur Cosmodrome, Kazakhstan"/>
    <x v="733"/>
    <x v="489"/>
    <s v="Proton K/Block D"/>
    <s v="Cosmos 305 (Luna-16b)"/>
    <s v="Retired"/>
    <s v=""/>
    <s v="Failure"/>
    <n v="11"/>
    <s v=" Kazakhstan"/>
    <s v="RVSN USSR-Proton K/Block D"/>
    <n v="1969"/>
  </r>
  <r>
    <s v="RVSN USSR"/>
    <s v="Site 1/5, Baikonur Cosmodrome, Kazakhstan"/>
    <x v="734"/>
    <x v="173"/>
    <s v="Voskhod"/>
    <s v="Cosmos 306"/>
    <s v="Retired"/>
    <s v=""/>
    <s v="Success"/>
    <n v="9"/>
    <s v=" Kazakhstan"/>
    <s v="RVSN USSR-Voskhod"/>
    <n v="1969"/>
  </r>
  <r>
    <s v="RVSN USSR"/>
    <s v="Site 86/1, Kapustin Yar, Russia"/>
    <x v="734"/>
    <x v="490"/>
    <s v="Cosmos-2I (63SM)"/>
    <s v="Cosmos 307"/>
    <s v="Retired"/>
    <s v=""/>
    <s v="Success"/>
    <n v="10"/>
    <s v=" Russia"/>
    <s v="RVSN USSR-Cosmos-2I (63SM)"/>
    <n v="1969"/>
  </r>
  <r>
    <s v="US Air Force"/>
    <s v="SLC-4W, Vandenberg AFB, California, USA"/>
    <x v="734"/>
    <x v="491"/>
    <s v="Titan III(23)B"/>
    <s v="OPS 8455"/>
    <s v="Retired"/>
    <s v=""/>
    <s v="Success"/>
    <n v="7"/>
    <s v=" USA"/>
    <s v="US Air Force-Titan III(23)B"/>
    <n v="1969"/>
  </r>
  <r>
    <s v="Yuzhmash"/>
    <s v="Site 90/20, Baikonur Cosmodrome, Kazakhstan"/>
    <x v="735"/>
    <x v="492"/>
    <s v="Tsyklon-2"/>
    <s v="IS Mass Model"/>
    <s v="Retired"/>
    <s v=""/>
    <s v="Success"/>
    <n v="11"/>
    <s v=" Kazakhstan"/>
    <s v="Yuzhmash-Tsyklon-2"/>
    <n v="1969"/>
  </r>
  <r>
    <s v="RVSN USSR"/>
    <s v="Site 133/3, Plesetsk Cosmodrome, Russia"/>
    <x v="736"/>
    <x v="261"/>
    <s v="Cosmos-2I (63SM)"/>
    <s v="Cosmos 308"/>
    <s v="Retired"/>
    <s v=""/>
    <s v="Success"/>
    <n v="11"/>
    <s v=" Russia"/>
    <s v="RVSN USSR-Cosmos-2I (63SM)"/>
    <n v="1969"/>
  </r>
  <r>
    <s v="RVSN USSR"/>
    <s v="Site 41/1, Plesetsk Cosmodrome, Russia"/>
    <x v="737"/>
    <x v="367"/>
    <s v="Voskhod"/>
    <s v="Cosmos 309"/>
    <s v="Retired"/>
    <s v=""/>
    <s v="Success"/>
    <n v="10"/>
    <s v=" Russia"/>
    <s v="RVSN USSR-Voskhod"/>
    <n v="1969"/>
  </r>
  <r>
    <s v="NASA"/>
    <s v="LC-39A, Kennedy Space Center, Florida, USA"/>
    <x v="738"/>
    <x v="248"/>
    <s v="Saturn V"/>
    <s v="Apollo 12"/>
    <s v="Retired"/>
    <s v="1,160.00"/>
    <s v="Success"/>
    <n v="7"/>
    <s v=" USA"/>
    <s v="NASA-Saturn V"/>
    <n v="1969"/>
  </r>
  <r>
    <s v="RVSN USSR"/>
    <s v="Site 31/6, Baikonur Cosmodrome, Kazakhstan"/>
    <x v="739"/>
    <x v="163"/>
    <s v="Voskhod"/>
    <s v="Cosmos 310"/>
    <s v="Retired"/>
    <s v=""/>
    <s v="Success"/>
    <n v="10"/>
    <s v=" Kazakhstan"/>
    <s v="RVSN USSR-Voskhod"/>
    <n v="1969"/>
  </r>
  <r>
    <s v="CASC"/>
    <s v="Site 5020 (LA-2A), Jiuquan Satellite Launch Center, China"/>
    <x v="740"/>
    <x v="13"/>
    <s v="Long March 1"/>
    <s v="Test flight"/>
    <s v="Retired"/>
    <s v=""/>
    <s v="Failure"/>
    <n v="18"/>
    <s v=" China"/>
    <s v="CASC-Long March 1"/>
    <n v="1969"/>
  </r>
  <r>
    <s v="RVSN USSR"/>
    <s v="Site 133/3, Plesetsk Cosmodrome, Russia"/>
    <x v="741"/>
    <x v="493"/>
    <s v="Cosmos-2I (63SM)"/>
    <s v="Cosmos 311"/>
    <s v="Retired"/>
    <s v=""/>
    <s v="Success"/>
    <n v="11"/>
    <s v=" Russia"/>
    <s v="RVSN USSR-Cosmos-2I (63SM)"/>
    <n v="1969"/>
  </r>
  <r>
    <s v="RVSN USSR"/>
    <s v="Site 132/1, Plesetsk Cosmodrome, Russia"/>
    <x v="741"/>
    <x v="472"/>
    <s v="Cosmos-3M (11K65M)"/>
    <s v="Cosmos 312"/>
    <s v="Retired"/>
    <s v=""/>
    <s v="Success"/>
    <n v="11"/>
    <s v=" Russia"/>
    <s v="RVSN USSR-Cosmos-3M (11K65M)"/>
    <n v="1969"/>
  </r>
  <r>
    <s v="RVSN USSR"/>
    <s v="Site 81/23, Baikonur Cosmodrome, Kazakhstan"/>
    <x v="742"/>
    <x v="179"/>
    <s v="Proton K/Block D"/>
    <s v="Zond (L1E)"/>
    <s v="Retired"/>
    <s v=""/>
    <s v="Failure"/>
    <n v="11"/>
    <s v=" Kazakhstan"/>
    <s v="RVSN USSR-Proton K/Block D"/>
    <n v="1969"/>
  </r>
  <r>
    <s v="RVSN USSR"/>
    <s v="Site 43/4, Plesetsk Cosmodrome, Russia"/>
    <x v="743"/>
    <x v="360"/>
    <s v="Voskhod"/>
    <s v="Cosmos 313"/>
    <s v="Retired"/>
    <s v=""/>
    <s v="Success"/>
    <n v="10"/>
    <s v=" Russia"/>
    <s v="RVSN USSR-Voskhod"/>
    <n v="1969"/>
  </r>
  <r>
    <s v="RVSN USSR"/>
    <s v="Site 133/3, Plesetsk Cosmodrome, Russia"/>
    <x v="744"/>
    <x v="440"/>
    <s v="Cosmos-2I (63SM)"/>
    <s v="Cosmos 314"/>
    <s v="Retired"/>
    <s v=""/>
    <s v="Success"/>
    <n v="11"/>
    <s v=" Russia"/>
    <s v="RVSN USSR-Cosmos-2I (63SM)"/>
    <n v="1969"/>
  </r>
  <r>
    <s v="RVSN USSR"/>
    <s v="Site 132/1, Plesetsk Cosmodrome, Russia"/>
    <x v="745"/>
    <x v="494"/>
    <s v="Cosmos-3M (11K65M)"/>
    <s v="Cosmos 315"/>
    <s v="Retired"/>
    <s v=""/>
    <s v="Success"/>
    <n v="11"/>
    <s v=" Russia"/>
    <s v="RVSN USSR-Cosmos-3M (11K65M)"/>
    <n v="1969"/>
  </r>
  <r>
    <s v="RVSN USSR"/>
    <s v="Site 90/20, Baikonur Cosmodrome, Kazakhstan"/>
    <x v="746"/>
    <x v="495"/>
    <s v="Tsyklon-2"/>
    <s v="Cosmos 316"/>
    <s v="Retired"/>
    <s v=""/>
    <s v="Success"/>
    <n v="11"/>
    <s v=" Kazakhstan"/>
    <s v="RVSN USSR-Tsyklon-2"/>
    <n v="1969"/>
  </r>
  <r>
    <s v="RVSN USSR"/>
    <s v="Site 41/1, Plesetsk Cosmodrome, Russia"/>
    <x v="746"/>
    <x v="345"/>
    <s v="Voskhod"/>
    <s v="Cosmos 317"/>
    <s v="Retired"/>
    <s v=""/>
    <s v="Success"/>
    <n v="10"/>
    <s v=" Russia"/>
    <s v="RVSN USSR-Voskhod"/>
    <n v="1969"/>
  </r>
  <r>
    <s v="RVSN USSR"/>
    <s v="Site 86/1, Kapustin Yar, Russia"/>
    <x v="747"/>
    <x v="422"/>
    <s v="Cosmos-2I (63SM)"/>
    <s v="Intercosmos-2"/>
    <s v="Retired"/>
    <s v=""/>
    <s v="Success"/>
    <n v="10"/>
    <s v=" Russia"/>
    <s v="RVSN USSR-Cosmos-2I (63SM)"/>
    <n v="1969"/>
  </r>
  <r>
    <s v="RVSN USSR"/>
    <s v="Site 132/1, Plesetsk Cosmodrome, Russia"/>
    <x v="748"/>
    <x v="496"/>
    <s v="Cosmos-3M (11K65M)"/>
    <s v="Ionosfernaya #1"/>
    <s v="Retired"/>
    <s v=""/>
    <s v="Failure"/>
    <n v="11"/>
    <s v=" Russia"/>
    <s v="RVSN USSR-Cosmos-3M (11K65M)"/>
    <n v="1969"/>
  </r>
  <r>
    <s v="RVSN USSR"/>
    <s v="Site 31/6, Baikonur Cosmodrome, Kazakhstan"/>
    <x v="749"/>
    <x v="315"/>
    <s v="Voskhod"/>
    <s v="Cosmos 318"/>
    <s v="Retired"/>
    <s v=""/>
    <s v="Success"/>
    <n v="10"/>
    <s v=" Kazakhstan"/>
    <s v="RVSN USSR-Voskhod"/>
    <n v="1970"/>
  </r>
  <r>
    <s v="US Air Force"/>
    <s v="SLC-4W, Vandenberg AFB, California, USA"/>
    <x v="750"/>
    <x v="332"/>
    <s v="Titan III(23)B"/>
    <s v="OPS 6531"/>
    <s v="Retired"/>
    <s v=""/>
    <s v="Success"/>
    <n v="7"/>
    <s v=" USA"/>
    <s v="US Air Force-Titan III(23)B"/>
    <n v="1970"/>
  </r>
  <r>
    <s v="RVSN USSR"/>
    <s v="Site 133/3, Plesetsk Cosmodrome, Russia"/>
    <x v="751"/>
    <x v="497"/>
    <s v="Cosmos-2I (63SM)"/>
    <s v="Cosmos 319"/>
    <s v="Retired"/>
    <s v=""/>
    <s v="Success"/>
    <n v="11"/>
    <s v=" Russia"/>
    <s v="RVSN USSR-Cosmos-2I (63SM)"/>
    <n v="1970"/>
  </r>
  <r>
    <s v="RVSN USSR"/>
    <s v="Site 86/1, Kapustin Yar, Russia"/>
    <x v="752"/>
    <x v="492"/>
    <s v="Cosmos-2I (63SM)"/>
    <s v="Cosmos 320"/>
    <s v="Retired"/>
    <s v=""/>
    <s v="Success"/>
    <n v="10"/>
    <s v=" Russia"/>
    <s v="RVSN USSR-Cosmos-2I (63SM)"/>
    <n v="1970"/>
  </r>
  <r>
    <s v="RVSN USSR"/>
    <s v="Site 133/3, Plesetsk Cosmodrome, Russia"/>
    <x v="753"/>
    <x v="78"/>
    <s v="Cosmos-2I (63SM)"/>
    <s v="Cosmos 321"/>
    <s v="Retired"/>
    <s v=""/>
    <s v="Success"/>
    <n v="11"/>
    <s v=" Russia"/>
    <s v="RVSN USSR-Cosmos-2I (63SM)"/>
    <n v="1970"/>
  </r>
  <r>
    <s v="RVSN USSR"/>
    <s v="Site 41/1, Plesetsk Cosmodrome, Russia"/>
    <x v="754"/>
    <x v="261"/>
    <s v="Voskhod"/>
    <s v="Cosmos 322"/>
    <s v="Retired"/>
    <s v=""/>
    <s v="Success"/>
    <n v="10"/>
    <s v=" Russia"/>
    <s v="RVSN USSR-Voskhod"/>
    <n v="1970"/>
  </r>
  <r>
    <s v="RVSN USSR"/>
    <s v="Site 133/3, Plesetsk Cosmodrome, Russia"/>
    <x v="755"/>
    <x v="498"/>
    <s v="Cosmos-2I (63SM)"/>
    <s v="DS-P1-I #6"/>
    <s v="Retired"/>
    <s v=""/>
    <s v="Failure"/>
    <n v="11"/>
    <s v=" Russia"/>
    <s v="RVSN USSR-Cosmos-2I (63SM)"/>
    <n v="1970"/>
  </r>
  <r>
    <s v="RVSN USSR"/>
    <s v="Site 81/23, Baikonur Cosmodrome, Kazakhstan"/>
    <x v="756"/>
    <x v="499"/>
    <s v="Proton K/Block D"/>
    <s v="Luna-16c"/>
    <s v="Retired"/>
    <s v=""/>
    <s v="Failure"/>
    <n v="11"/>
    <s v=" Kazakhstan"/>
    <s v="RVSN USSR-Proton K/Block D"/>
    <n v="1970"/>
  </r>
  <r>
    <s v="RVSN USSR"/>
    <s v="Site 41/1, Plesetsk Cosmodrome, Russia"/>
    <x v="757"/>
    <x v="261"/>
    <s v="Voskhod"/>
    <s v="Cosmos 323"/>
    <s v="Retired"/>
    <s v=""/>
    <s v="Success"/>
    <n v="10"/>
    <s v=" Russia"/>
    <s v="RVSN USSR-Voskhod"/>
    <n v="1970"/>
  </r>
  <r>
    <s v="UT"/>
    <s v="Uchinoura Space Center, Japan"/>
    <x v="758"/>
    <x v="500"/>
    <s v="Lambda-IV S"/>
    <s v="Osumi"/>
    <s v="Retired"/>
    <s v=""/>
    <s v="Success"/>
    <n v="23"/>
    <s v=" Japan"/>
    <s v="UT-Lambda-IV S"/>
    <n v="1970"/>
  </r>
  <r>
    <s v="RVSN USSR"/>
    <s v="Site 43/4, Plesetsk Cosmodrome, Russia"/>
    <x v="759"/>
    <x v="256"/>
    <s v="Molniya-M /Block L"/>
    <s v="Molniya-1 nâ€ Â­17"/>
    <s v="Retired"/>
    <s v=""/>
    <s v="Success"/>
    <n v="10"/>
    <s v=" Russia"/>
    <s v="RVSN USSR-Molniya-M /Block L"/>
    <n v="1970"/>
  </r>
  <r>
    <s v="RVSN USSR"/>
    <s v="Site 133/3, Plesetsk Cosmodrome, Russia"/>
    <x v="760"/>
    <x v="501"/>
    <s v="Cosmos-2I (63SM)"/>
    <s v="Cosmos 324"/>
    <s v="Retired"/>
    <s v=""/>
    <s v="Success"/>
    <n v="11"/>
    <s v=" Russia"/>
    <s v="RVSN USSR-Cosmos-2I (63SM)"/>
    <n v="1970"/>
  </r>
  <r>
    <s v="RVSN USSR"/>
    <s v="Site 43/4, Plesetsk Cosmodrome, Russia"/>
    <x v="761"/>
    <x v="298"/>
    <s v="Voskhod"/>
    <s v="Cosmos 325"/>
    <s v="Retired"/>
    <s v=""/>
    <s v="Success"/>
    <n v="10"/>
    <s v=" Russia"/>
    <s v="RVSN USSR-Voskhod"/>
    <n v="1970"/>
  </r>
  <r>
    <s v="CNES"/>
    <s v="ELD, Guiana Space Centre, French Guiana, France"/>
    <x v="762"/>
    <x v="502"/>
    <s v="Diamant B"/>
    <s v="WIKA &amp; MIKA"/>
    <s v="Retired"/>
    <s v=""/>
    <s v="Success"/>
    <n v="4"/>
    <s v=" France"/>
    <s v="CNES-Diamant B"/>
    <n v="1970"/>
  </r>
  <r>
    <s v="RVSN USSR"/>
    <s v="Site 43/4, Plesetsk Cosmodrome, Russia"/>
    <x v="763"/>
    <x v="349"/>
    <s v="Voskhod"/>
    <s v="Cosmos 326"/>
    <s v="Retired"/>
    <s v=""/>
    <s v="Success"/>
    <n v="10"/>
    <s v=" Russia"/>
    <s v="RVSN USSR-Voskhod"/>
    <n v="1970"/>
  </r>
  <r>
    <s v="RVSN USSR"/>
    <s v="Site 41/1, Plesetsk Cosmodrome, Russia"/>
    <x v="764"/>
    <x v="485"/>
    <s v="Vostok-2M"/>
    <s v="Meteor nâ€ Â­14"/>
    <s v="Retired"/>
    <s v=""/>
    <s v="Partial Failure"/>
    <n v="10"/>
    <s v=" Russia"/>
    <s v="RVSN USSR-Vostok-2M"/>
    <n v="1970"/>
  </r>
  <r>
    <s v="RVSN USSR"/>
    <s v="Site 133/3, Plesetsk Cosmodrome, Russia"/>
    <x v="765"/>
    <x v="313"/>
    <s v="Cosmos-2I (63SM)"/>
    <s v="Cosmos 327"/>
    <s v="Retired"/>
    <s v=""/>
    <s v="Success"/>
    <n v="11"/>
    <s v=" Russia"/>
    <s v="RVSN USSR-Cosmos-2I (63SM)"/>
    <n v="1970"/>
  </r>
  <r>
    <s v="RVSN USSR"/>
    <s v="Site 41/1, Plesetsk Cosmodrome, Russia"/>
    <x v="766"/>
    <x v="308"/>
    <s v="Voskhod"/>
    <s v="Cosmos 328"/>
    <s v="Retired"/>
    <s v=""/>
    <s v="Success"/>
    <n v="10"/>
    <s v=" Russia"/>
    <s v="RVSN USSR-Voskhod"/>
    <n v="1970"/>
  </r>
  <r>
    <s v="RVSN USSR"/>
    <s v="Site 43/4, Plesetsk Cosmodrome, Russia"/>
    <x v="767"/>
    <x v="163"/>
    <s v="Voskhod"/>
    <s v="Cosmos 329"/>
    <s v="Retired"/>
    <s v=""/>
    <s v="Success"/>
    <n v="10"/>
    <s v=" Russia"/>
    <s v="RVSN USSR-Voskhod"/>
    <n v="1970"/>
  </r>
  <r>
    <s v="RVSN USSR"/>
    <s v="Site 132/2, Plesetsk Cosmodrome, Russia"/>
    <x v="768"/>
    <x v="485"/>
    <s v="Cosmos-3M (11K65M)"/>
    <s v="Cosmos 330"/>
    <s v="Retired"/>
    <s v=""/>
    <s v="Success"/>
    <n v="11"/>
    <s v=" Russia"/>
    <s v="RVSN USSR-Cosmos-3M (11K65M)"/>
    <n v="1970"/>
  </r>
  <r>
    <s v="RVSN USSR"/>
    <s v="Site 31/6, Baikonur Cosmodrome, Kazakhstan"/>
    <x v="769"/>
    <x v="503"/>
    <s v="Voskhod"/>
    <s v="Cosmos 331"/>
    <s v="Retired"/>
    <s v=""/>
    <s v="Success"/>
    <n v="10"/>
    <s v=" Kazakhstan"/>
    <s v="RVSN USSR-Voskhod"/>
    <n v="1970"/>
  </r>
  <r>
    <s v="Martin Marietta"/>
    <s v="SLC-40, Cape Canaveral AFS, Florida, USA"/>
    <x v="769"/>
    <x v="273"/>
    <s v="Titan IIIC"/>
    <s v="Vela 11 &amp; 12"/>
    <s v="Retired"/>
    <s v=""/>
    <s v="Success"/>
    <n v="7"/>
    <s v=" USA"/>
    <s v="Martin Marietta-Titan IIIC"/>
    <n v="1970"/>
  </r>
  <r>
    <s v="RVSN USSR"/>
    <s v="Site 132/2, Plesetsk Cosmodrome, Russia"/>
    <x v="770"/>
    <x v="401"/>
    <s v="Cosmos-3M (11K65M)"/>
    <s v="Cosmos 332"/>
    <s v="Retired"/>
    <s v=""/>
    <s v="Success"/>
    <n v="11"/>
    <s v=" Russia"/>
    <s v="RVSN USSR-Cosmos-3M (11K65M)"/>
    <n v="1970"/>
  </r>
  <r>
    <s v="NASA"/>
    <s v="LC-39A, Kennedy Space Center, Florida, USA"/>
    <x v="770"/>
    <x v="504"/>
    <s v="Saturn V"/>
    <s v="Apollo 13"/>
    <s v="Retired"/>
    <s v="1,160.00"/>
    <s v="Success"/>
    <n v="7"/>
    <s v=" USA"/>
    <s v="NASA-Saturn V"/>
    <n v="1970"/>
  </r>
  <r>
    <s v="RVSN USSR"/>
    <s v="Site 41/1, Plesetsk Cosmodrome, Russia"/>
    <x v="771"/>
    <x v="179"/>
    <s v="Voskhod"/>
    <s v="Cosmos 333"/>
    <s v="Retired"/>
    <s v=""/>
    <s v="Success"/>
    <n v="10"/>
    <s v=" Russia"/>
    <s v="RVSN USSR-Voskhod"/>
    <n v="1970"/>
  </r>
  <r>
    <s v="US Air Force"/>
    <s v="SLC-4W, Vandenberg AFB, California, USA"/>
    <x v="771"/>
    <x v="505"/>
    <s v="Titan III(23)B"/>
    <s v="OPS 2863"/>
    <s v="Retired"/>
    <s v=""/>
    <s v="Success"/>
    <n v="7"/>
    <s v=" USA"/>
    <s v="US Air Force-Titan III(23)B"/>
    <n v="1970"/>
  </r>
  <r>
    <s v="RVSN USSR"/>
    <s v="Site 133/3, Plesetsk Cosmodrome, Russia"/>
    <x v="772"/>
    <x v="360"/>
    <s v="Cosmos-2I (63SM)"/>
    <s v="Cosmos 334"/>
    <s v="Retired"/>
    <s v=""/>
    <s v="Success"/>
    <n v="11"/>
    <s v=" Russia"/>
    <s v="RVSN USSR-Cosmos-2I (63SM)"/>
    <n v="1970"/>
  </r>
  <r>
    <s v="CASC"/>
    <s v="Site 5020 (LA-2A), Jiuquan Satellite Launch Center, China"/>
    <x v="773"/>
    <x v="443"/>
    <s v="Long March 1"/>
    <s v="Dong Fang Hong 1"/>
    <s v="Retired"/>
    <s v=""/>
    <s v="Success"/>
    <n v="18"/>
    <s v=" China"/>
    <s v="CASC-Long March 1"/>
    <n v="1970"/>
  </r>
  <r>
    <s v="RVSN USSR"/>
    <s v="Site 86/1, Kapustin Yar, Russia"/>
    <x v="773"/>
    <x v="305"/>
    <s v="Cosmos-2I (63SM)"/>
    <s v="Cosmos 335"/>
    <s v="Retired"/>
    <s v=""/>
    <s v="Success"/>
    <n v="10"/>
    <s v=" Russia"/>
    <s v="RVSN USSR-Cosmos-2I (63SM)"/>
    <n v="1970"/>
  </r>
  <r>
    <s v="RVSN USSR"/>
    <s v="Site 132/2, Plesetsk Cosmodrome, Russia"/>
    <x v="774"/>
    <x v="100"/>
    <s v="Cosmos-3M (11K65M)"/>
    <s v="Cosmos 336 to 343"/>
    <s v="Retired"/>
    <s v=""/>
    <s v="Success"/>
    <n v="11"/>
    <s v=" Russia"/>
    <s v="RVSN USSR-Cosmos-3M (11K65M)"/>
    <n v="1970"/>
  </r>
  <r>
    <s v="RVSN USSR"/>
    <s v="Site 41/1, Plesetsk Cosmodrome, Russia"/>
    <x v="775"/>
    <x v="273"/>
    <s v="Vostok-2M"/>
    <s v="Meteor nâ€ Â­15"/>
    <s v="Retired"/>
    <s v=""/>
    <s v="Success"/>
    <n v="10"/>
    <s v=" Russia"/>
    <s v="RVSN USSR-Vostok-2M"/>
    <n v="1970"/>
  </r>
  <r>
    <s v="RVSN USSR"/>
    <s v="Site 41/1, Plesetsk Cosmodrome, Russia"/>
    <x v="776"/>
    <x v="286"/>
    <s v="Voskhod"/>
    <s v="Cosmos 344"/>
    <s v="Retired"/>
    <s v=""/>
    <s v="Success"/>
    <n v="10"/>
    <s v=" Russia"/>
    <s v="RVSN USSR-Voskhod"/>
    <n v="1970"/>
  </r>
  <r>
    <s v="RVSN USSR"/>
    <s v="Site 31/6, Baikonur Cosmodrome, Kazakhstan"/>
    <x v="777"/>
    <x v="315"/>
    <s v="Voskhod"/>
    <s v="Cosmos 345"/>
    <s v="Retired"/>
    <s v=""/>
    <s v="Success"/>
    <n v="10"/>
    <s v=" Kazakhstan"/>
    <s v="RVSN USSR-Voskhod"/>
    <n v="1970"/>
  </r>
  <r>
    <s v="RVSN USSR"/>
    <s v="Site 133/3, Plesetsk Cosmodrome, Russia"/>
    <x v="778"/>
    <x v="356"/>
    <s v="Cosmos-2I (63SM)"/>
    <s v="DS-P1-You #36"/>
    <s v="Retired"/>
    <s v=""/>
    <s v="Failure"/>
    <n v="11"/>
    <s v=" Russia"/>
    <s v="RVSN USSR-Cosmos-2I (63SM)"/>
    <n v="1970"/>
  </r>
  <r>
    <s v="Roscosmos"/>
    <s v="Site 31/6, Baikonur Cosmodrome, Kazakhstan"/>
    <x v="779"/>
    <x v="36"/>
    <s v="Soyuz"/>
    <s v="Soyuz 9"/>
    <s v="Retired"/>
    <s v=""/>
    <s v="Success"/>
    <n v="10"/>
    <s v=" Kazakhstan"/>
    <s v="Roscosmos-Soyuz"/>
    <n v="1970"/>
  </r>
  <r>
    <s v="RVSN USSR"/>
    <s v="Site 31/6, Baikonur Cosmodrome, Kazakhstan"/>
    <x v="780"/>
    <x v="127"/>
    <s v="Voskhod"/>
    <s v="Cosmos 346"/>
    <s v="Retired"/>
    <s v=""/>
    <s v="Success"/>
    <n v="10"/>
    <s v=" Kazakhstan"/>
    <s v="RVSN USSR-Voskhod"/>
    <n v="1970"/>
  </r>
  <r>
    <s v="CECLES"/>
    <s v="LA-5B, RAAF Woomera Range Complex, Australia"/>
    <x v="781"/>
    <x v="402"/>
    <s v="Europa 1"/>
    <s v="STV-3"/>
    <s v="Retired"/>
    <s v=""/>
    <s v="Failure"/>
    <n v="6"/>
    <s v=" Australia"/>
    <s v="CECLES-Europa 1"/>
    <n v="1970"/>
  </r>
  <r>
    <s v="RVSN USSR"/>
    <s v="Site 86/1, Kapustin Yar, Russia"/>
    <x v="781"/>
    <x v="127"/>
    <s v="Cosmos-2I (63SM)"/>
    <s v="Cosmos 347"/>
    <s v="Retired"/>
    <s v=""/>
    <s v="Success"/>
    <n v="10"/>
    <s v=" Russia"/>
    <s v="RVSN USSR-Cosmos-2I (63SM)"/>
    <n v="1970"/>
  </r>
  <r>
    <s v="RVSN USSR"/>
    <s v="Site 133/3, Plesetsk Cosmodrome, Russia"/>
    <x v="782"/>
    <x v="399"/>
    <s v="Cosmos-2I (63SM)"/>
    <s v="Cosmos 348"/>
    <s v="Retired"/>
    <s v=""/>
    <s v="Success"/>
    <n v="11"/>
    <s v=" Russia"/>
    <s v="RVSN USSR-Cosmos-2I (63SM)"/>
    <n v="1970"/>
  </r>
  <r>
    <s v="RVSN USSR"/>
    <s v="Site 43/4, Plesetsk Cosmodrome, Russia"/>
    <x v="783"/>
    <x v="440"/>
    <s v="Voskhod"/>
    <s v="Cosmos 349"/>
    <s v="Retired"/>
    <s v=""/>
    <s v="Success"/>
    <n v="10"/>
    <s v=" Russia"/>
    <s v="RVSN USSR-Voskhod"/>
    <n v="1970"/>
  </r>
  <r>
    <s v="General Dynamics"/>
    <s v="LC-13, Cape Canaveral AFS, Florida, USA"/>
    <x v="784"/>
    <x v="506"/>
    <s v="Atlas-SLV3A Agena-D"/>
    <s v="AFP-720 (Rhyolite-1)"/>
    <s v="Retired"/>
    <s v=""/>
    <s v="Success"/>
    <n v="6"/>
    <s v=" USA"/>
    <s v="General Dynamics-Atlas-SLV3A Agena-D"/>
    <n v="1970"/>
  </r>
  <r>
    <s v="RVSN USSR"/>
    <s v="Site 41/1, Plesetsk Cosmodrome, Russia"/>
    <x v="785"/>
    <x v="221"/>
    <s v="Vostok-2M"/>
    <s v="Meteor nâ€ Â­16"/>
    <s v="Retired"/>
    <s v=""/>
    <s v="Success"/>
    <n v="10"/>
    <s v=" Russia"/>
    <s v="RVSN USSR-Vostok-2M"/>
    <n v="1970"/>
  </r>
  <r>
    <s v="US Air Force"/>
    <s v="SLC-4W, Vandenberg AFB, California, USA"/>
    <x v="786"/>
    <x v="507"/>
    <s v="Titan III(23)B"/>
    <s v="OPS 6820"/>
    <s v="Retired"/>
    <s v=""/>
    <s v="Success"/>
    <n v="7"/>
    <s v=" USA"/>
    <s v="US Air Force-Titan III(23)B"/>
    <n v="1970"/>
  </r>
  <r>
    <s v="RVSN USSR"/>
    <s v="Site 43/4, Plesetsk Cosmodrome, Russia"/>
    <x v="787"/>
    <x v="374"/>
    <s v="Molniya-M /Block L"/>
    <s v="Molniya-1 nâ€ Â­21"/>
    <s v="Retired"/>
    <s v=""/>
    <s v="Success"/>
    <n v="10"/>
    <s v=" Russia"/>
    <s v="RVSN USSR-Molniya-M /Block L"/>
    <n v="1970"/>
  </r>
  <r>
    <s v="RVSN USSR"/>
    <s v="Site 31/6, Baikonur Cosmodrome, Kazakhstan"/>
    <x v="787"/>
    <x v="261"/>
    <s v="Voskhod"/>
    <s v="Cosmos 350"/>
    <s v="Retired"/>
    <s v=""/>
    <s v="Success"/>
    <n v="10"/>
    <s v=" Kazakhstan"/>
    <s v="RVSN USSR-Voskhod"/>
    <n v="1970"/>
  </r>
  <r>
    <s v="RVSN USSR"/>
    <s v="Site 133/3, Plesetsk Cosmodrome, Russia"/>
    <x v="788"/>
    <x v="412"/>
    <s v="Cosmos-2I (63SM)"/>
    <s v="Cosmos 351"/>
    <s v="Retired"/>
    <s v=""/>
    <s v="Success"/>
    <n v="11"/>
    <s v=" Russia"/>
    <s v="RVSN USSR-Cosmos-2I (63SM)"/>
    <n v="1970"/>
  </r>
  <r>
    <s v="RVSN USSR"/>
    <s v="Site 132/2, Plesetsk Cosmodrome, Russia"/>
    <x v="788"/>
    <x v="467"/>
    <s v="Cosmos-3M (11K65M)"/>
    <s v="Strela-2M satellite"/>
    <s v="Retired"/>
    <s v=""/>
    <s v="Failure"/>
    <n v="11"/>
    <s v=" Russia"/>
    <s v="RVSN USSR-Cosmos-3M (11K65M)"/>
    <n v="1970"/>
  </r>
  <r>
    <s v="RVSN USSR"/>
    <s v="Site 31/6, Baikonur Cosmodrome, Kazakhstan"/>
    <x v="789"/>
    <x v="381"/>
    <s v="Voskhod"/>
    <s v="Cosmos 352"/>
    <s v="Retired"/>
    <s v=""/>
    <s v="Success"/>
    <n v="10"/>
    <s v=" Kazakhstan"/>
    <s v="RVSN USSR-Voskhod"/>
    <n v="1970"/>
  </r>
  <r>
    <s v="RVSN USSR"/>
    <s v="Site 41/1, Plesetsk Cosmodrome, Russia"/>
    <x v="790"/>
    <x v="443"/>
    <s v="Voskhod"/>
    <s v="Cosmos 353"/>
    <s v="Retired"/>
    <s v=""/>
    <s v="Success"/>
    <n v="10"/>
    <s v=" Russia"/>
    <s v="RVSN USSR-Voskhod"/>
    <n v="1970"/>
  </r>
  <r>
    <s v="RVSN USSR"/>
    <s v="Site 43/4, Plesetsk Cosmodrome, Russia"/>
    <x v="791"/>
    <x v="125"/>
    <s v="Voskhod"/>
    <s v="Zenit-4 nâ€ Â­75"/>
    <s v="Retired"/>
    <s v=""/>
    <s v="Failure"/>
    <n v="10"/>
    <s v=" Russia"/>
    <s v="RVSN USSR-Voskhod"/>
    <n v="1970"/>
  </r>
  <r>
    <s v="RVSN USSR"/>
    <s v="Site 191/66, Baikonur Cosmodrome, Kazakhstan"/>
    <x v="792"/>
    <x v="58"/>
    <s v="Tsyklon"/>
    <s v="Cosmos 354"/>
    <s v="Retired"/>
    <s v=""/>
    <s v="Success"/>
    <n v="12"/>
    <s v=" Kazakhstan"/>
    <s v="RVSN USSR-Tsyklon"/>
    <n v="1970"/>
  </r>
  <r>
    <s v="RVSN USSR"/>
    <s v="Site 86/1, Kapustin Yar, Russia"/>
    <x v="793"/>
    <x v="508"/>
    <s v="Cosmos-3MRB (65MRB)"/>
    <s v="BOR-2 Shuttle"/>
    <s v="Retired"/>
    <s v=""/>
    <s v="Success"/>
    <n v="10"/>
    <s v=" Russia"/>
    <s v="RVSN USSR-Cosmos-3MRB (65MRB)"/>
    <n v="1970"/>
  </r>
  <r>
    <s v="RVSN USSR"/>
    <s v="Site 86/1, Kapustin Yar, Russia"/>
    <x v="794"/>
    <x v="509"/>
    <s v="Cosmos-2I (63SM)"/>
    <s v="Intercosmos-3"/>
    <s v="Retired"/>
    <s v=""/>
    <s v="Success"/>
    <n v="10"/>
    <s v=" Russia"/>
    <s v="RVSN USSR-Cosmos-2I (63SM)"/>
    <n v="1970"/>
  </r>
  <r>
    <s v="RVSN USSR"/>
    <s v="Site 43/4, Plesetsk Cosmodrome, Russia"/>
    <x v="794"/>
    <x v="127"/>
    <s v="Voskhod"/>
    <s v="Cosmos 355"/>
    <s v="Retired"/>
    <s v=""/>
    <s v="Success"/>
    <n v="10"/>
    <s v=" Russia"/>
    <s v="RVSN USSR-Voskhod"/>
    <n v="1970"/>
  </r>
  <r>
    <s v="RVSN USSR"/>
    <s v="Site 133/3, Plesetsk Cosmodrome, Russia"/>
    <x v="795"/>
    <x v="111"/>
    <s v="Cosmos-2I (63SM)"/>
    <s v="Cosmos 356"/>
    <s v="Retired"/>
    <s v=""/>
    <s v="Success"/>
    <n v="11"/>
    <s v=" Russia"/>
    <s v="RVSN USSR-Cosmos-2I (63SM)"/>
    <n v="1970"/>
  </r>
  <r>
    <s v="RVSN USSR"/>
    <s v="Site 31/6, Baikonur Cosmodrome, Kazakhstan"/>
    <x v="796"/>
    <x v="510"/>
    <s v="Molniya-M /Block NVL"/>
    <s v="Venera 7"/>
    <s v="Retired"/>
    <s v=""/>
    <s v="Success"/>
    <n v="10"/>
    <s v=" Kazakhstan"/>
    <s v="RVSN USSR-Molniya-M /Block NVL"/>
    <n v="1970"/>
  </r>
  <r>
    <s v="US Air Force"/>
    <s v="SLC-4W, Vandenberg AFB, California, USA"/>
    <x v="797"/>
    <x v="403"/>
    <s v="Titan III(23)B"/>
    <s v="OPS 7874"/>
    <s v="Retired"/>
    <s v=""/>
    <s v="Success"/>
    <n v="7"/>
    <s v=" USA"/>
    <s v="US Air Force-Titan III(23)B"/>
    <n v="1970"/>
  </r>
  <r>
    <s v="RVSN USSR"/>
    <s v="Site 133/3, Plesetsk Cosmodrome, Russia"/>
    <x v="798"/>
    <x v="511"/>
    <s v="Cosmos-2I (63SM)"/>
    <s v="Cosmos 357"/>
    <s v="Retired"/>
    <s v=""/>
    <s v="Success"/>
    <n v="11"/>
    <s v=" Russia"/>
    <s v="RVSN USSR-Cosmos-2I (63SM)"/>
    <n v="1970"/>
  </r>
  <r>
    <s v="RVSN USSR"/>
    <s v="Site 132/1, Plesetsk Cosmodrome, Russia"/>
    <x v="799"/>
    <x v="512"/>
    <s v="Cosmos-3M (11K65M)"/>
    <s v="Cosmos 358"/>
    <s v="Retired"/>
    <s v=""/>
    <s v="Partial Failure"/>
    <n v="11"/>
    <s v=" Russia"/>
    <s v="RVSN USSR-Cosmos-3M (11K65M)"/>
    <n v="1970"/>
  </r>
  <r>
    <s v="RVSN USSR"/>
    <s v="Site 31/6, Baikonur Cosmodrome, Kazakhstan"/>
    <x v="800"/>
    <x v="513"/>
    <s v="Molniya-M /Block NVL"/>
    <s v="Cosmos 359"/>
    <s v="Retired"/>
    <s v=""/>
    <s v="Partial Failure"/>
    <n v="10"/>
    <s v=" Kazakhstan"/>
    <s v="RVSN USSR-Molniya-M /Block NVL"/>
    <n v="1970"/>
  </r>
  <r>
    <s v="RVSN USSR"/>
    <s v="Site 31/6, Baikonur Cosmodrome, Kazakhstan"/>
    <x v="801"/>
    <x v="163"/>
    <s v="Voskhod"/>
    <s v="Cosmos 360"/>
    <s v="Retired"/>
    <s v=""/>
    <s v="Success"/>
    <n v="10"/>
    <s v=" Kazakhstan"/>
    <s v="RVSN USSR-Voskhod"/>
    <n v="1970"/>
  </r>
  <r>
    <s v="General Dynamics"/>
    <s v="LC-13, Cape Canaveral AFS, Florida, USA"/>
    <x v="802"/>
    <x v="150"/>
    <s v="Atlas-SLV3A Agena-D"/>
    <s v="AFP-827 (Canyon-3)"/>
    <s v="Retired"/>
    <s v=""/>
    <s v="Success"/>
    <n v="6"/>
    <s v=" USA"/>
    <s v="General Dynamics-Atlas-SLV3A Agena-D"/>
    <n v="1970"/>
  </r>
  <r>
    <s v="RVSN USSR"/>
    <s v="Site 41/1, Plesetsk Cosmodrome, Russia"/>
    <x v="803"/>
    <x v="381"/>
    <s v="Voskhod"/>
    <s v="Cosmos 361"/>
    <s v="Retired"/>
    <s v=""/>
    <s v="Success"/>
    <n v="10"/>
    <s v=" Russia"/>
    <s v="RVSN USSR-Voskhod"/>
    <n v="1970"/>
  </r>
  <r>
    <s v="RVSN USSR"/>
    <s v="Site 81/23, Baikonur Cosmodrome, Kazakhstan"/>
    <x v="804"/>
    <x v="266"/>
    <s v="Proton K/Block D"/>
    <s v="Luna-16"/>
    <s v="Retired"/>
    <s v=""/>
    <s v="Success"/>
    <n v="11"/>
    <s v=" Kazakhstan"/>
    <s v="RVSN USSR-Proton K/Block D"/>
    <n v="1970"/>
  </r>
  <r>
    <s v="RVSN USSR"/>
    <s v="Site 133/3, Plesetsk Cosmodrome, Russia"/>
    <x v="805"/>
    <x v="261"/>
    <s v="Cosmos-2I (63SM)"/>
    <s v="Cosmos 362"/>
    <s v="Retired"/>
    <s v=""/>
    <s v="Success"/>
    <n v="11"/>
    <s v=" Russia"/>
    <s v="RVSN USSR-Cosmos-2I (63SM)"/>
    <n v="1970"/>
  </r>
  <r>
    <s v="RVSN USSR"/>
    <s v="Site 31/6, Baikonur Cosmodrome, Kazakhstan"/>
    <x v="806"/>
    <x v="301"/>
    <s v="Voskhod"/>
    <s v="Cosmos 363"/>
    <s v="Retired"/>
    <s v=""/>
    <s v="Success"/>
    <n v="10"/>
    <s v=" Kazakhstan"/>
    <s v="RVSN USSR-Voskhod"/>
    <n v="1970"/>
  </r>
  <r>
    <s v="ISAS"/>
    <s v="Mu Pad, Uchinoura Space Center, Japan"/>
    <x v="807"/>
    <x v="12"/>
    <s v="Mu-IV S"/>
    <s v="Shinsei"/>
    <s v="Retired"/>
    <s v=""/>
    <s v="Failure"/>
    <n v="7"/>
    <s v=" Japan"/>
    <s v="ISAS-Mu-IV S"/>
    <n v="1970"/>
  </r>
  <r>
    <s v="RVSN USSR"/>
    <s v="Site 41/1, Plesetsk Cosmodrome, Russia"/>
    <x v="807"/>
    <x v="49"/>
    <s v="Voskhod"/>
    <s v="Cosmos 364"/>
    <s v="Retired"/>
    <s v=""/>
    <s v="Success"/>
    <n v="10"/>
    <s v=" Russia"/>
    <s v="RVSN USSR-Voskhod"/>
    <n v="1970"/>
  </r>
  <r>
    <s v="RVSN USSR"/>
    <s v="Site 161/35, Baikonur Cosmodrome, Kazakhstan"/>
    <x v="808"/>
    <x v="371"/>
    <s v="Tsyklon"/>
    <s v="Cosmos 365"/>
    <s v="Retired"/>
    <s v=""/>
    <s v="Success"/>
    <n v="12"/>
    <s v=" Kazakhstan"/>
    <s v="RVSN USSR-Tsyklon"/>
    <n v="1970"/>
  </r>
  <r>
    <s v="RVSN USSR"/>
    <s v="Site 43/4, Plesetsk Cosmodrome, Russia"/>
    <x v="809"/>
    <x v="292"/>
    <s v="Molniya-M /Block L"/>
    <s v="Molniya-1 nâ€ Â­19"/>
    <s v="Retired"/>
    <s v=""/>
    <s v="Success"/>
    <n v="10"/>
    <s v=" Russia"/>
    <s v="RVSN USSR-Molniya-M /Block L"/>
    <n v="1970"/>
  </r>
  <r>
    <s v="RVSN USSR"/>
    <s v="Site 1/5, Baikonur Cosmodrome, Kazakhstan"/>
    <x v="810"/>
    <x v="299"/>
    <s v="Voskhod"/>
    <s v="Cosmos 366"/>
    <s v="Retired"/>
    <s v=""/>
    <s v="Success"/>
    <n v="9"/>
    <s v=" Kazakhstan"/>
    <s v="RVSN USSR-Voskhod"/>
    <n v="1970"/>
  </r>
  <r>
    <s v="RVSN USSR"/>
    <s v="Site 90/19, Baikonur Cosmodrome, Kazakhstan"/>
    <x v="811"/>
    <x v="514"/>
    <s v="Tsyklon-2"/>
    <s v="Cosmos 367"/>
    <s v="Retired"/>
    <s v=""/>
    <s v="Success"/>
    <n v="11"/>
    <s v=" Kazakhstan"/>
    <s v="RVSN USSR-Tsyklon-2"/>
    <n v="1970"/>
  </r>
  <r>
    <s v="RVSN USSR"/>
    <s v="Site 31/6, Baikonur Cosmodrome, Kazakhstan"/>
    <x v="812"/>
    <x v="356"/>
    <s v="Voskhod"/>
    <s v="Cosmos 368"/>
    <s v="Retired"/>
    <s v=""/>
    <s v="Success"/>
    <n v="10"/>
    <s v=" Kazakhstan"/>
    <s v="RVSN USSR-Voskhod"/>
    <n v="1970"/>
  </r>
  <r>
    <s v="RVSN USSR"/>
    <s v="Site 133/3, Plesetsk Cosmodrome, Russia"/>
    <x v="812"/>
    <x v="515"/>
    <s v="Cosmos-2I (63SM)"/>
    <s v="Cosmos 369"/>
    <s v="Retired"/>
    <s v=""/>
    <s v="Success"/>
    <n v="11"/>
    <s v=" Russia"/>
    <s v="RVSN USSR-Cosmos-2I (63SM)"/>
    <n v="1970"/>
  </r>
  <r>
    <s v="RVSN USSR"/>
    <s v="Site 1/5, Baikonur Cosmodrome, Kazakhstan"/>
    <x v="813"/>
    <x v="493"/>
    <s v="Voskhod"/>
    <s v="Cosmos 370"/>
    <s v="Retired"/>
    <s v=""/>
    <s v="Success"/>
    <n v="9"/>
    <s v=" Kazakhstan"/>
    <s v="RVSN USSR-Voskhod"/>
    <n v="1970"/>
  </r>
  <r>
    <s v="RVSN USSR"/>
    <s v="Site 132/1, Plesetsk Cosmodrome, Russia"/>
    <x v="814"/>
    <x v="429"/>
    <s v="Cosmos-3M (11K65M)"/>
    <s v="Cosmos 371"/>
    <s v="Retired"/>
    <s v=""/>
    <s v="Success"/>
    <n v="11"/>
    <s v=" Russia"/>
    <s v="RVSN USSR-Cosmos-3M (11K65M)"/>
    <n v="1970"/>
  </r>
  <r>
    <s v="RVSN USSR"/>
    <s v="Site 133/3, Plesetsk Cosmodrome, Russia"/>
    <x v="815"/>
    <x v="367"/>
    <s v="Cosmos-2I (63SM)"/>
    <s v="Intercosmos-4"/>
    <s v="Retired"/>
    <s v=""/>
    <s v="Success"/>
    <n v="11"/>
    <s v=" Russia"/>
    <s v="RVSN USSR-Cosmos-2I (63SM)"/>
    <n v="1970"/>
  </r>
  <r>
    <s v="RVSN USSR"/>
    <s v="Site 41/1, Plesetsk Cosmodrome, Russia"/>
    <x v="816"/>
    <x v="516"/>
    <s v="Vostok-2M"/>
    <s v="Meteor nâ€ Â­17"/>
    <s v="Retired"/>
    <s v=""/>
    <s v="Success"/>
    <n v="10"/>
    <s v=" Russia"/>
    <s v="RVSN USSR-Vostok-2M"/>
    <n v="1970"/>
  </r>
  <r>
    <s v="RVSN USSR"/>
    <s v="Site 132/1, Plesetsk Cosmodrome, Russia"/>
    <x v="817"/>
    <x v="14"/>
    <s v="Cosmos-3M (11K65M)"/>
    <s v="Cosmos 372"/>
    <s v="Retired"/>
    <s v=""/>
    <s v="Success"/>
    <n v="11"/>
    <s v=" Russia"/>
    <s v="RVSN USSR-Cosmos-3M (11K65M)"/>
    <n v="1970"/>
  </r>
  <r>
    <s v="RVSN USSR"/>
    <s v="Site 90/19, Baikonur Cosmodrome, Kazakhstan"/>
    <x v="818"/>
    <x v="510"/>
    <s v="Tsyklon-2"/>
    <s v="Cosmos 373"/>
    <s v="Retired"/>
    <s v=""/>
    <s v="Success"/>
    <n v="11"/>
    <s v=" Kazakhstan"/>
    <s v="RVSN USSR-Tsyklon-2"/>
    <n v="1970"/>
  </r>
  <r>
    <s v="RVSN USSR"/>
    <s v="Site 81/23, Baikonur Cosmodrome, Kazakhstan"/>
    <x v="818"/>
    <x v="364"/>
    <s v="Proton K/Block D"/>
    <s v="Zond-8"/>
    <s v="Retired"/>
    <s v=""/>
    <s v="Success"/>
    <n v="11"/>
    <s v=" Kazakhstan"/>
    <s v="RVSN USSR-Proton K/Block D"/>
    <n v="1970"/>
  </r>
  <r>
    <s v="RVSN USSR"/>
    <s v="Site 90/20, Baikonur Cosmodrome, Kazakhstan"/>
    <x v="819"/>
    <x v="428"/>
    <s v="Tsyklon-2"/>
    <s v="Cosmos 374"/>
    <s v="Retired"/>
    <s v=""/>
    <s v="Success"/>
    <n v="11"/>
    <s v=" Kazakhstan"/>
    <s v="RVSN USSR-Tsyklon-2"/>
    <n v="1970"/>
  </r>
  <r>
    <s v="US Air Force"/>
    <s v="SLC-4W, Vandenberg AFB, California, USA"/>
    <x v="819"/>
    <x v="517"/>
    <s v="Titan III(23)B"/>
    <s v="OPS 7568"/>
    <s v="Retired"/>
    <s v=""/>
    <s v="Success"/>
    <n v="7"/>
    <s v=" USA"/>
    <s v="US Air Force-Titan III(23)B"/>
    <n v="1970"/>
  </r>
  <r>
    <s v="RVSN USSR"/>
    <s v="Site 90/20, Baikonur Cosmodrome, Kazakhstan"/>
    <x v="820"/>
    <x v="391"/>
    <s v="Tsyklon-2"/>
    <s v="Cosmos 375"/>
    <s v="Retired"/>
    <s v=""/>
    <s v="Success"/>
    <n v="11"/>
    <s v=" Kazakhstan"/>
    <s v="RVSN USSR-Tsyklon-2"/>
    <n v="1970"/>
  </r>
  <r>
    <s v="RVSN USSR"/>
    <s v="Site 43/4, Plesetsk Cosmodrome, Russia"/>
    <x v="820"/>
    <x v="360"/>
    <s v="Voskhod"/>
    <s v="Cosmos 376"/>
    <s v="Retired"/>
    <s v=""/>
    <s v="Success"/>
    <n v="10"/>
    <s v=" Russia"/>
    <s v="RVSN USSR-Voskhod"/>
    <n v="1970"/>
  </r>
  <r>
    <s v="RAE"/>
    <s v="LA-5B, RAAF Woomera Range Complex, Australia"/>
    <x v="821"/>
    <x v="86"/>
    <s v="Black Arrow"/>
    <s v="Orba"/>
    <s v="Retired"/>
    <s v=""/>
    <s v="Failure"/>
    <n v="6"/>
    <s v=" Australia"/>
    <s v="RAE-Black Arrow"/>
    <n v="1970"/>
  </r>
  <r>
    <s v="Martin Marietta"/>
    <s v="SLC-40, Cape Canaveral AFS, Florida, USA"/>
    <x v="822"/>
    <x v="518"/>
    <s v="Titan III(23)C"/>
    <s v="OPS-5960 (IMEWS-1/DSP-1)"/>
    <s v="Retired"/>
    <s v=""/>
    <s v="Partial Failure"/>
    <n v="7"/>
    <s v=" USA"/>
    <s v="Martin Marietta-Titan III(23)C"/>
    <n v="1970"/>
  </r>
  <r>
    <s v="RVSN USSR"/>
    <s v="Site 81/23, Baikonur Cosmodrome, Kazakhstan"/>
    <x v="823"/>
    <x v="519"/>
    <s v="Proton K/Block D"/>
    <s v="Luna-17"/>
    <s v="Retired"/>
    <s v=""/>
    <s v="Success"/>
    <n v="11"/>
    <s v=" Kazakhstan"/>
    <s v="RVSN USSR-Proton K/Block D"/>
    <n v="1970"/>
  </r>
  <r>
    <s v="RVSN USSR"/>
    <s v="Site 31/6, Baikonur Cosmodrome, Kazakhstan"/>
    <x v="824"/>
    <x v="315"/>
    <s v="Voskhod"/>
    <s v="Cosmos 377"/>
    <s v="Retired"/>
    <s v=""/>
    <s v="Success"/>
    <n v="10"/>
    <s v=" Kazakhstan"/>
    <s v="RVSN USSR-Voskhod"/>
    <n v="1970"/>
  </r>
  <r>
    <s v="RVSN USSR"/>
    <s v="Site 132/2, Plesetsk Cosmodrome, Russia"/>
    <x v="825"/>
    <x v="13"/>
    <s v="Cosmos-3M (11K65M)"/>
    <s v="Cosmos 378"/>
    <s v="Retired"/>
    <s v=""/>
    <s v="Success"/>
    <n v="11"/>
    <s v=" Russia"/>
    <s v="RVSN USSR-Cosmos-3M (11K65M)"/>
    <n v="1970"/>
  </r>
  <r>
    <s v="RVSN USSR"/>
    <s v="Site 31/6, Baikonur Cosmodrome, Kazakhstan"/>
    <x v="826"/>
    <x v="520"/>
    <s v="Soyuz L"/>
    <s v="Cosmos 379 (T2K Lunar Lander)"/>
    <s v="Retired"/>
    <s v=""/>
    <s v="Success"/>
    <n v="10"/>
    <s v=" Kazakhstan"/>
    <s v="RVSN USSR-Soyuz L"/>
    <n v="1970"/>
  </r>
  <r>
    <s v="RVSN USSR"/>
    <s v="Site 133/3, Plesetsk Cosmodrome, Russia"/>
    <x v="826"/>
    <x v="492"/>
    <s v="Cosmos-2I (63SM)"/>
    <s v="Cosmos 380"/>
    <s v="Retired"/>
    <s v=""/>
    <s v="Success"/>
    <n v="11"/>
    <s v=" Russia"/>
    <s v="RVSN USSR-Cosmos-2I (63SM)"/>
    <n v="1970"/>
  </r>
  <r>
    <s v="RVSN USSR"/>
    <s v="Site 43/4, Plesetsk Cosmodrome, Russia"/>
    <x v="827"/>
    <x v="521"/>
    <s v="Molniya-M /Block L"/>
    <s v="Molniya-1 nâ€ Â­23"/>
    <s v="Retired"/>
    <s v=""/>
    <s v="Success"/>
    <n v="10"/>
    <s v=" Russia"/>
    <s v="RVSN USSR-Molniya-M /Block L"/>
    <n v="1970"/>
  </r>
  <r>
    <s v="General Dynamics"/>
    <s v="SLC-36B, Cape Canaveral AFS, Florida, USA"/>
    <x v="828"/>
    <x v="522"/>
    <s v="Atlas-SLV3C Centaur-D"/>
    <s v="OAO-B"/>
    <s v="Retired"/>
    <s v=""/>
    <s v="Failure"/>
    <n v="8"/>
    <s v=" USA"/>
    <s v="General Dynamics-Atlas-SLV3C Centaur-D"/>
    <n v="1970"/>
  </r>
  <r>
    <s v="RVSN USSR"/>
    <s v="Site 132/2, Plesetsk Cosmodrome, Russia"/>
    <x v="829"/>
    <x v="139"/>
    <s v="Cosmos-3M (11K65M)"/>
    <s v="Cosmos 381"/>
    <s v="Retired"/>
    <s v=""/>
    <s v="Success"/>
    <n v="11"/>
    <s v=" Russia"/>
    <s v="RVSN USSR-Cosmos-3M (11K65M)"/>
    <n v="1970"/>
  </r>
  <r>
    <s v="RVSN USSR"/>
    <s v="Site 81/23, Baikonur Cosmodrome, Kazakhstan"/>
    <x v="829"/>
    <x v="401"/>
    <s v="Proton K/Block D"/>
    <s v="Cosmos 382 (L1E)"/>
    <s v="Retired"/>
    <s v=""/>
    <s v="Success"/>
    <n v="11"/>
    <s v=" Kazakhstan"/>
    <s v="RVSN USSR-Proton K/Block D"/>
    <n v="1970"/>
  </r>
  <r>
    <s v="RVSN USSR"/>
    <s v="Site 43/4, Plesetsk Cosmodrome, Russia"/>
    <x v="830"/>
    <x v="357"/>
    <s v="Voskhod"/>
    <s v="Cosmos 383"/>
    <s v="Retired"/>
    <s v=""/>
    <s v="Success"/>
    <n v="10"/>
    <s v=" Russia"/>
    <s v="RVSN USSR-Voskhod"/>
    <n v="1970"/>
  </r>
  <r>
    <s v="RVSN USSR"/>
    <s v="Site 41/1, Plesetsk Cosmodrome, Russia"/>
    <x v="831"/>
    <x v="485"/>
    <s v="Voskhod"/>
    <s v="Cosmos 384"/>
    <s v="Retired"/>
    <s v=""/>
    <s v="Success"/>
    <n v="10"/>
    <s v=" Russia"/>
    <s v="RVSN USSR-Voskhod"/>
    <n v="1970"/>
  </r>
  <r>
    <s v="ASI"/>
    <s v="SM Launch Tab, San Marco Launch Platform, Kenya"/>
    <x v="832"/>
    <x v="523"/>
    <s v="Scout B"/>
    <s v="Explorer 42"/>
    <s v="Retired"/>
    <s v=""/>
    <s v="Success"/>
    <n v="14"/>
    <s v=" Kenya"/>
    <s v="ASI-Scout B"/>
    <n v="1970"/>
  </r>
  <r>
    <s v="CNES"/>
    <s v="ELD, Guiana Space Centre, French Guiana, France"/>
    <x v="832"/>
    <x v="261"/>
    <s v="Diamant B"/>
    <s v="P??ole"/>
    <s v="Retired"/>
    <s v=""/>
    <s v="Success"/>
    <n v="4"/>
    <s v=" France"/>
    <s v="CNES-Diamant B"/>
    <n v="1970"/>
  </r>
  <r>
    <s v="RVSN USSR"/>
    <s v="Site 132/2, Plesetsk Cosmodrome, Russia"/>
    <x v="832"/>
    <x v="49"/>
    <s v="Cosmos-3M (11K65M)"/>
    <s v="Cosmos 385"/>
    <s v="Retired"/>
    <s v=""/>
    <s v="Success"/>
    <n v="11"/>
    <s v=" Russia"/>
    <s v="RVSN USSR-Cosmos-3M (11K65M)"/>
    <n v="1970"/>
  </r>
  <r>
    <s v="RVSN USSR"/>
    <s v="Site 31/6, Baikonur Cosmodrome, Kazakhstan"/>
    <x v="833"/>
    <x v="240"/>
    <s v="Voskhod"/>
    <s v="Cosmos 386"/>
    <s v="Retired"/>
    <s v=""/>
    <s v="Success"/>
    <n v="10"/>
    <s v=" Kazakhstan"/>
    <s v="RVSN USSR-Voskhod"/>
    <n v="1970"/>
  </r>
  <r>
    <s v="RVSN USSR"/>
    <s v="Site 132/2, Plesetsk Cosmodrome, Russia"/>
    <x v="834"/>
    <x v="215"/>
    <s v="Cosmos-3M (11K65M)"/>
    <s v="Cosmos 387"/>
    <s v="Retired"/>
    <s v=""/>
    <s v="Success"/>
    <n v="11"/>
    <s v=" Russia"/>
    <s v="RVSN USSR-Cosmos-3M (11K65M)"/>
    <n v="1970"/>
  </r>
  <r>
    <s v="RVSN USSR"/>
    <s v="Site 133/3, Plesetsk Cosmodrome, Russia"/>
    <x v="835"/>
    <x v="62"/>
    <s v="Cosmos-2I (63SM)"/>
    <s v="Cosmos 388"/>
    <s v="Retired"/>
    <s v=""/>
    <s v="Success"/>
    <n v="11"/>
    <s v=" Russia"/>
    <s v="RVSN USSR-Cosmos-2I (63SM)"/>
    <n v="1970"/>
  </r>
  <r>
    <s v="RVSN USSR"/>
    <s v="Site 41/1, Plesetsk Cosmodrome, Russia"/>
    <x v="835"/>
    <x v="80"/>
    <s v="Vostok-2M"/>
    <s v="Cosmos 389"/>
    <s v="Retired"/>
    <s v=""/>
    <s v="Success"/>
    <n v="10"/>
    <s v=" Russia"/>
    <s v="RVSN USSR-Vostok-2M"/>
    <n v="1970"/>
  </r>
  <r>
    <s v="RVSN USSR"/>
    <s v="Site 132/2, Plesetsk Cosmodrome, Russia"/>
    <x v="836"/>
    <x v="189"/>
    <s v="Cosmos-3M (11K65M)"/>
    <s v="DS-P1-M #1"/>
    <s v="Retired"/>
    <s v=""/>
    <s v="Failure"/>
    <n v="11"/>
    <s v=" Russia"/>
    <s v="RVSN USSR-Cosmos-3M (11K65M)"/>
    <n v="1970"/>
  </r>
  <r>
    <s v="RVSN USSR"/>
    <s v="Site 1/5, Baikonur Cosmodrome, Kazakhstan"/>
    <x v="837"/>
    <x v="524"/>
    <s v="Molniya-M /Block L"/>
    <s v="Molniya-1 nâ€ Â­22"/>
    <s v="Retired"/>
    <s v=""/>
    <s v="Success"/>
    <n v="9"/>
    <s v=" Kazakhstan"/>
    <s v="RVSN USSR-Molniya-M /Block L"/>
    <n v="1970"/>
  </r>
  <r>
    <s v="RVSN USSR"/>
    <s v="Site 31/6, Baikonur Cosmodrome, Kazakhstan"/>
    <x v="838"/>
    <x v="127"/>
    <s v="Voskhod"/>
    <s v="Cosmos 390"/>
    <s v="Retired"/>
    <s v=""/>
    <s v="Success"/>
    <n v="10"/>
    <s v=" Kazakhstan"/>
    <s v="RVSN USSR-Voskhod"/>
    <n v="1971"/>
  </r>
  <r>
    <s v="RVSN USSR"/>
    <s v="Site 133/3, Plesetsk Cosmodrome, Russia"/>
    <x v="839"/>
    <x v="261"/>
    <s v="Cosmos-2I (63SM)"/>
    <s v="Cosmos 391"/>
    <s v="Retired"/>
    <s v=""/>
    <s v="Success"/>
    <n v="11"/>
    <s v=" Russia"/>
    <s v="RVSN USSR-Cosmos-2I (63SM)"/>
    <n v="1971"/>
  </r>
  <r>
    <s v="RVSN USSR"/>
    <s v="Site 41/1, Plesetsk Cosmodrome, Russia"/>
    <x v="840"/>
    <x v="525"/>
    <s v="Vostok-2M"/>
    <s v="Meteor nâ€ Â­18"/>
    <s v="Retired"/>
    <s v=""/>
    <s v="Success"/>
    <n v="10"/>
    <s v=" Russia"/>
    <s v="RVSN USSR-Vostok-2M"/>
    <n v="1971"/>
  </r>
  <r>
    <s v="RVSN USSR"/>
    <s v="Site 31/6, Baikonur Cosmodrome, Kazakhstan"/>
    <x v="841"/>
    <x v="309"/>
    <s v="Voskhod"/>
    <s v="Cosmos 392"/>
    <s v="Retired"/>
    <s v=""/>
    <s v="Success"/>
    <n v="10"/>
    <s v=" Kazakhstan"/>
    <s v="RVSN USSR-Voskhod"/>
    <n v="1971"/>
  </r>
  <r>
    <s v="US Air Force"/>
    <s v="SLC-4W, Vandenberg AFB, California, USA"/>
    <x v="841"/>
    <x v="404"/>
    <s v="Titan III(23)B"/>
    <s v="OPS 7776"/>
    <s v="Retired"/>
    <s v=""/>
    <s v="Success"/>
    <n v="7"/>
    <s v=" USA"/>
    <s v="US Air Force-Titan III(23)B"/>
    <n v="1971"/>
  </r>
  <r>
    <s v="General Dynamics"/>
    <s v="SLC-36A, Cape Canaveral AFS, Florida, USA"/>
    <x v="842"/>
    <x v="526"/>
    <s v="Atlas-SLV3C Centaur-D"/>
    <s v="Intelsat 4 F2"/>
    <s v="Retired"/>
    <s v=""/>
    <s v="Success"/>
    <n v="8"/>
    <s v=" USA"/>
    <s v="General Dynamics-Atlas-SLV3C Centaur-D"/>
    <n v="1971"/>
  </r>
  <r>
    <s v="RVSN USSR"/>
    <s v="Site 133/3, Plesetsk Cosmodrome, Russia"/>
    <x v="842"/>
    <x v="370"/>
    <s v="Cosmos-2I (63SM)"/>
    <s v="Cosmos 393"/>
    <s v="Retired"/>
    <s v=""/>
    <s v="Success"/>
    <n v="11"/>
    <s v=" Russia"/>
    <s v="RVSN USSR-Cosmos-2I (63SM)"/>
    <n v="1971"/>
  </r>
  <r>
    <s v="NASA"/>
    <s v="LC-39A, Kennedy Space Center, Florida, USA"/>
    <x v="843"/>
    <x v="527"/>
    <s v="Saturn V"/>
    <s v="Apollo 14"/>
    <s v="Retired"/>
    <s v="1,160.00"/>
    <s v="Success"/>
    <n v="7"/>
    <s v=" USA"/>
    <s v="NASA-Saturn V"/>
    <n v="1971"/>
  </r>
  <r>
    <s v="RVSN USSR"/>
    <s v="Site 132/1, Plesetsk Cosmodrome, Russia"/>
    <x v="844"/>
    <x v="528"/>
    <s v="Cosmos-3M (11K65M)"/>
    <s v="Cosmos 394"/>
    <s v="Retired"/>
    <s v=""/>
    <s v="Success"/>
    <n v="11"/>
    <s v=" Russia"/>
    <s v="RVSN USSR-Cosmos-3M (11K65M)"/>
    <n v="1971"/>
  </r>
  <r>
    <s v="ISAS"/>
    <s v="Mu Pad, Uchinoura Space Center, Japan"/>
    <x v="845"/>
    <x v="139"/>
    <s v="Mu-IV S"/>
    <s v="Tansei 1"/>
    <s v="Retired"/>
    <s v=""/>
    <s v="Success"/>
    <n v="7"/>
    <s v=" Japan"/>
    <s v="ISAS-Mu-IV S"/>
    <n v="1971"/>
  </r>
  <r>
    <s v="RVSN USSR"/>
    <s v="Site 132/1, Plesetsk Cosmodrome, Russia"/>
    <x v="846"/>
    <x v="351"/>
    <s v="Cosmos-3M (11K65M)"/>
    <s v="Cosmos 395"/>
    <s v="Retired"/>
    <s v=""/>
    <s v="Success"/>
    <n v="11"/>
    <s v=" Russia"/>
    <s v="RVSN USSR-Cosmos-3M (11K65M)"/>
    <n v="1971"/>
  </r>
  <r>
    <s v="RVSN USSR"/>
    <s v="Site 43/3, Plesetsk Cosmodrome, Russia"/>
    <x v="847"/>
    <x v="285"/>
    <s v="Voskhod"/>
    <s v="Cosmos 396"/>
    <s v="Retired"/>
    <s v=""/>
    <s v="Success"/>
    <n v="10"/>
    <s v=" Russia"/>
    <s v="RVSN USSR-Voskhod"/>
    <n v="1971"/>
  </r>
  <r>
    <s v="ISAS"/>
    <s v="Mu Pad, Uchinoura Space Center, Japan"/>
    <x v="848"/>
    <x v="12"/>
    <s v="Mu-III C"/>
    <s v="Hakucho"/>
    <s v="Retired"/>
    <s v=""/>
    <s v="Success"/>
    <n v="7"/>
    <s v=" Japan"/>
    <s v="ISAS-Mu-III C"/>
    <n v="1971"/>
  </r>
  <r>
    <s v="RVSN USSR"/>
    <s v="Site 90/20, Baikonur Cosmodrome, Kazakhstan"/>
    <x v="849"/>
    <x v="529"/>
    <s v="Tsyklon-2"/>
    <s v="Cosmos 397"/>
    <s v="Retired"/>
    <s v=""/>
    <s v="Success"/>
    <n v="11"/>
    <s v=" Kazakhstan"/>
    <s v="RVSN USSR-Tsyklon-2"/>
    <n v="1971"/>
  </r>
  <r>
    <s v="RVSN USSR"/>
    <s v="Site 31/6, Baikonur Cosmodrome, Kazakhstan"/>
    <x v="850"/>
    <x v="513"/>
    <s v="Soyuz L"/>
    <s v="Cosmos 398 (T2K Lunar Lander)"/>
    <s v="Retired"/>
    <s v=""/>
    <s v="Success"/>
    <n v="10"/>
    <s v=" Kazakhstan"/>
    <s v="RVSN USSR-Soyuz L"/>
    <n v="1971"/>
  </r>
  <r>
    <s v="RVSN USSR"/>
    <s v="Site 31/6, Baikonur Cosmodrome, Kazakhstan"/>
    <x v="851"/>
    <x v="127"/>
    <s v="Voskhod"/>
    <s v="Cosmos 399"/>
    <s v="Retired"/>
    <s v=""/>
    <s v="Success"/>
    <n v="10"/>
    <s v=" Kazakhstan"/>
    <s v="RVSN USSR-Voskhod"/>
    <n v="1971"/>
  </r>
  <r>
    <s v="CASC"/>
    <s v="Site 5020 (LA-2A), Jiuquan Satellite Launch Center, China"/>
    <x v="851"/>
    <x v="6"/>
    <s v="Long March 1"/>
    <s v="Shijian 1"/>
    <s v="Retired"/>
    <s v=""/>
    <s v="Success"/>
    <n v="18"/>
    <s v=" China"/>
    <s v="CASC-Long March 1"/>
    <n v="1971"/>
  </r>
  <r>
    <s v="RVSN USSR"/>
    <s v="Site 90/20, Baikonur Cosmodrome, Kazakhstan"/>
    <x v="852"/>
    <x v="69"/>
    <s v="Tsyklon-2"/>
    <s v="Cosmos 404"/>
    <s v="Retired"/>
    <s v=""/>
    <s v="Success"/>
    <n v="11"/>
    <s v=" Kazakhstan"/>
    <s v="RVSN USSR-Tsyklon-2"/>
    <n v="1971"/>
  </r>
  <r>
    <s v="RVSN USSR"/>
    <s v="Site 43/4, Plesetsk Cosmodrome, Russia"/>
    <x v="853"/>
    <x v="530"/>
    <s v="Voskhod"/>
    <s v="Zenit-2M nâ€ Â­17"/>
    <s v="Retired"/>
    <s v=""/>
    <s v="Failure"/>
    <n v="10"/>
    <s v=" Russia"/>
    <s v="RVSN USSR-Voskhod"/>
    <n v="1971"/>
  </r>
  <r>
    <s v="RVSN USSR"/>
    <s v="Site 86/1, Kapustin Yar, Russia"/>
    <x v="853"/>
    <x v="232"/>
    <s v="Cosmos-2I (63SM)"/>
    <s v="DS-P1-You #39"/>
    <s v="Retired"/>
    <s v=""/>
    <s v="Failure"/>
    <n v="10"/>
    <s v=" Russia"/>
    <s v="RVSN USSR-Cosmos-2I (63SM)"/>
    <n v="1971"/>
  </r>
  <r>
    <s v="RVSN USSR"/>
    <s v="Site 132/1, Plesetsk Cosmodrome, Russia"/>
    <x v="854"/>
    <x v="222"/>
    <s v="Cosmos-3M (11K65M)"/>
    <s v="Cosmos 400"/>
    <s v="Retired"/>
    <s v=""/>
    <s v="Success"/>
    <n v="11"/>
    <s v=" Russia"/>
    <s v="RVSN USSR-Cosmos-3M (11K65M)"/>
    <n v="1971"/>
  </r>
  <r>
    <s v="Martin Marietta"/>
    <s v="SLC-4W, Vandenberg AFB, California, USA"/>
    <x v="855"/>
    <x v="91"/>
    <s v="Titan-III(33)B Agena-D"/>
    <s v="Jumpseat 1"/>
    <s v="Retired"/>
    <s v=""/>
    <s v="Success"/>
    <n v="7"/>
    <s v=" USA"/>
    <s v="Martin Marietta-Titan-III(33)B Agena-D"/>
    <n v="1971"/>
  </r>
  <r>
    <s v="RVSN USSR"/>
    <s v="Site 132/1, Plesetsk Cosmodrome, Russia"/>
    <x v="856"/>
    <x v="367"/>
    <s v="Cosmos-3M (11K65M)"/>
    <s v="Cosmos 407"/>
    <s v="Retired"/>
    <s v=""/>
    <s v="Success"/>
    <n v="11"/>
    <s v=" Russia"/>
    <s v="RVSN USSR-Cosmos-3M (11K65M)"/>
    <n v="1971"/>
  </r>
  <r>
    <s v="RVSN USSR"/>
    <s v="Site 43/4, Plesetsk Cosmodrome, Russia"/>
    <x v="857"/>
    <x v="492"/>
    <s v="Voskhod"/>
    <s v="Cosmos 401"/>
    <s v="Retired"/>
    <s v=""/>
    <s v="Success"/>
    <n v="10"/>
    <s v=" Russia"/>
    <s v="RVSN USSR-Voskhod"/>
    <n v="1971"/>
  </r>
  <r>
    <s v="RVSN USSR"/>
    <s v="Site 90/19, Baikonur Cosmodrome, Kazakhstan"/>
    <x v="858"/>
    <x v="333"/>
    <s v="Tsyklon-2"/>
    <s v="Cosmos 402"/>
    <s v="Retired"/>
    <s v=""/>
    <s v="Success"/>
    <n v="11"/>
    <s v=" Kazakhstan"/>
    <s v="RVSN USSR-Tsyklon-2"/>
    <n v="1971"/>
  </r>
  <r>
    <s v="RVSN USSR"/>
    <s v="Site 43/3, Plesetsk Cosmodrome, Russia"/>
    <x v="859"/>
    <x v="299"/>
    <s v="Voskhod"/>
    <s v="Cosmos 403"/>
    <s v="Retired"/>
    <s v=""/>
    <s v="Success"/>
    <n v="10"/>
    <s v=" Russia"/>
    <s v="RVSN USSR-Voskhod"/>
    <n v="1971"/>
  </r>
  <r>
    <s v="RVSN USSR"/>
    <s v="Site 43/4, Plesetsk Cosmodrome, Russia"/>
    <x v="860"/>
    <x v="318"/>
    <s v="Vostok-2M"/>
    <s v="Cosmos 405"/>
    <s v="Retired"/>
    <s v=""/>
    <s v="Success"/>
    <n v="10"/>
    <s v=" Russia"/>
    <s v="RVSN USSR-Vostok-2M"/>
    <n v="1971"/>
  </r>
  <r>
    <s v="RVSN USSR"/>
    <s v="Site 43/3, Plesetsk Cosmodrome, Russia"/>
    <x v="861"/>
    <x v="349"/>
    <s v="Voskhod"/>
    <s v="Cosmos 406"/>
    <s v="Retired"/>
    <s v=""/>
    <s v="Success"/>
    <n v="10"/>
    <s v=" Russia"/>
    <s v="RVSN USSR-Voskhod"/>
    <n v="1971"/>
  </r>
  <r>
    <s v="CNES"/>
    <s v="ELD, Guiana Space Centre, French Guiana, France"/>
    <x v="862"/>
    <x v="531"/>
    <s v="Diamant B"/>
    <s v="Tournesol"/>
    <s v="Retired"/>
    <s v=""/>
    <s v="Success"/>
    <n v="4"/>
    <s v=" France"/>
    <s v="CNES-Diamant B"/>
    <n v="1971"/>
  </r>
  <r>
    <s v="RVSN USSR"/>
    <s v="Site 43/4, Plesetsk Cosmodrome, Russia"/>
    <x v="863"/>
    <x v="165"/>
    <s v="Vostok-2M"/>
    <s v="Meteor nâ€ Â­19"/>
    <s v="Retired"/>
    <s v=""/>
    <s v="Success"/>
    <n v="10"/>
    <s v=" Russia"/>
    <s v="RVSN USSR-Vostok-2M"/>
    <n v="1971"/>
  </r>
  <r>
    <s v="RVSN USSR"/>
    <s v="Site 81/24, Baikonur Cosmodrome, Kazakhstan"/>
    <x v="864"/>
    <x v="532"/>
    <s v="Proton K"/>
    <s v="Saliout-1"/>
    <s v="Retired"/>
    <s v=""/>
    <s v="Success"/>
    <n v="11"/>
    <s v=" Kazakhstan"/>
    <s v="RVSN USSR-Proton K"/>
    <n v="1971"/>
  </r>
  <r>
    <s v="RVSN USSR"/>
    <s v="Site 86/1, Kapustin Yar, Russia"/>
    <x v="865"/>
    <x v="99"/>
    <s v="Cosmos-3MRB (65MRB)"/>
    <s v="BOR-2 Shuttle"/>
    <s v="Retired"/>
    <s v=""/>
    <s v="Success"/>
    <n v="10"/>
    <s v=" Russia"/>
    <s v="RVSN USSR-Cosmos-3MRB (65MRB)"/>
    <n v="1971"/>
  </r>
  <r>
    <s v="US Air Force"/>
    <s v="SLC-4W, Vandenberg AFB, California, USA"/>
    <x v="865"/>
    <x v="533"/>
    <s v="Titan III(23)B"/>
    <s v="OPS 7899"/>
    <s v="Retired"/>
    <s v=""/>
    <s v="Success"/>
    <n v="7"/>
    <s v=" USA"/>
    <s v="US Air Force-Titan III(23)B"/>
    <n v="1971"/>
  </r>
  <r>
    <s v="RVSN USSR"/>
    <s v="Site 1/5, Baikonur Cosmodrome, Kazakhstan"/>
    <x v="865"/>
    <x v="534"/>
    <s v="Soyuz"/>
    <s v="Soyuz 10"/>
    <s v="Retired"/>
    <s v=""/>
    <s v="Success"/>
    <n v="9"/>
    <s v=" Kazakhstan"/>
    <s v="RVSN USSR-Soyuz"/>
    <n v="1971"/>
  </r>
  <r>
    <s v="ASI"/>
    <s v="Santa Rita 2, San Marco Launch Platform, Kenya"/>
    <x v="866"/>
    <x v="535"/>
    <s v="Scout B"/>
    <s v="San Marco 3"/>
    <s v="Retired"/>
    <s v=""/>
    <s v="Success"/>
    <n v="13"/>
    <s v=" Kenya"/>
    <s v="ASI-Scout B"/>
    <n v="1971"/>
  </r>
  <r>
    <s v="RVSN USSR"/>
    <s v="Site 133/3, Plesetsk Cosmodrome, Russia"/>
    <x v="866"/>
    <x v="536"/>
    <s v="Cosmos-2I (63SM)"/>
    <s v="Cosmos 408"/>
    <s v="Retired"/>
    <s v=""/>
    <s v="Success"/>
    <n v="11"/>
    <s v=" Russia"/>
    <s v="RVSN USSR-Cosmos-2I (63SM)"/>
    <n v="1971"/>
  </r>
  <r>
    <s v="RVSN USSR"/>
    <s v="Site 132/1, Plesetsk Cosmodrome, Russia"/>
    <x v="867"/>
    <x v="537"/>
    <s v="Cosmos-3M (11K65M)"/>
    <s v="Cosmos 409"/>
    <s v="Retired"/>
    <s v=""/>
    <s v="Success"/>
    <n v="11"/>
    <s v=" Russia"/>
    <s v="RVSN USSR-Cosmos-3M (11K65M)"/>
    <n v="1971"/>
  </r>
  <r>
    <s v="Martin Marietta"/>
    <s v="SLC-40, Cape Canaveral AFS, Florida, USA"/>
    <x v="868"/>
    <x v="538"/>
    <s v="Titan III(23)C"/>
    <s v="DSP-2"/>
    <s v="Retired"/>
    <s v=""/>
    <s v="Success"/>
    <n v="7"/>
    <s v=" USA"/>
    <s v="Martin Marietta-Titan III(23)C"/>
    <n v="1971"/>
  </r>
  <r>
    <s v="RVSN USSR"/>
    <s v="Site 31/6, Baikonur Cosmodrome, Kazakhstan"/>
    <x v="869"/>
    <x v="539"/>
    <s v="Voskhod"/>
    <s v="Cosmos 410"/>
    <s v="Retired"/>
    <s v=""/>
    <s v="Success"/>
    <n v="10"/>
    <s v=" Kazakhstan"/>
    <s v="RVSN USSR-Voskhod"/>
    <n v="1971"/>
  </r>
  <r>
    <s v="RVSN USSR"/>
    <s v="Site 132/1, Plesetsk Cosmodrome, Russia"/>
    <x v="870"/>
    <x v="496"/>
    <s v="Cosmos-3M (11K65M)"/>
    <s v="Cosmos 411 to 418"/>
    <s v="Retired"/>
    <s v=""/>
    <s v="Success"/>
    <n v="11"/>
    <s v=" Russia"/>
    <s v="RVSN USSR-Cosmos-3M (11K65M)"/>
    <n v="1971"/>
  </r>
  <r>
    <s v="General Dynamics"/>
    <s v="SLC-36A, Cape Canaveral AFS, Florida, USA"/>
    <x v="871"/>
    <x v="540"/>
    <s v="Atlas-SLV3C Centaur-D"/>
    <s v="Mariner 8"/>
    <s v="Retired"/>
    <s v=""/>
    <s v="Failure"/>
    <n v="8"/>
    <s v=" USA"/>
    <s v="General Dynamics-Atlas-SLV3C Centaur-D"/>
    <n v="1971"/>
  </r>
  <r>
    <s v="RVSN USSR"/>
    <s v="Site 81/23, Baikonur Cosmodrome, Kazakhstan"/>
    <x v="872"/>
    <x v="541"/>
    <s v="Proton K/Block D"/>
    <s v="Cosmos 419"/>
    <s v="Retired"/>
    <s v=""/>
    <s v="Success"/>
    <n v="11"/>
    <s v=" Kazakhstan"/>
    <s v="RVSN USSR-Proton K/Block D"/>
    <n v="1971"/>
  </r>
  <r>
    <s v="RVSN USSR"/>
    <s v="Site 31/6, Baikonur Cosmodrome, Kazakhstan"/>
    <x v="873"/>
    <x v="349"/>
    <s v="Voskhod"/>
    <s v="Cosmos 420"/>
    <s v="Retired"/>
    <s v=""/>
    <s v="Success"/>
    <n v="10"/>
    <s v=" Kazakhstan"/>
    <s v="RVSN USSR-Voskhod"/>
    <n v="1971"/>
  </r>
  <r>
    <s v="RVSN USSR"/>
    <s v="Site 133/3, Plesetsk Cosmodrome, Russia"/>
    <x v="874"/>
    <x v="405"/>
    <s v="Cosmos-2I (63SM)"/>
    <s v="Cosmos 421"/>
    <s v="Retired"/>
    <s v=""/>
    <s v="Success"/>
    <n v="11"/>
    <s v=" Russia"/>
    <s v="RVSN USSR-Cosmos-2I (63SM)"/>
    <n v="1971"/>
  </r>
  <r>
    <s v="RVSN USSR"/>
    <s v="Site 81/24, Baikonur Cosmodrome, Kazakhstan"/>
    <x v="874"/>
    <x v="248"/>
    <s v="Proton K/Block D"/>
    <s v="Mars-2"/>
    <s v="Retired"/>
    <s v=""/>
    <s v="Success"/>
    <n v="11"/>
    <s v=" Kazakhstan"/>
    <s v="RVSN USSR-Proton K/Block D"/>
    <n v="1971"/>
  </r>
  <r>
    <s v="RVSN USSR"/>
    <s v="Site 132/1, Plesetsk Cosmodrome, Russia"/>
    <x v="875"/>
    <x v="542"/>
    <s v="Cosmos-3M (11K65M)"/>
    <s v="Cosmos 422"/>
    <s v="Retired"/>
    <s v=""/>
    <s v="Success"/>
    <n v="11"/>
    <s v=" Russia"/>
    <s v="RVSN USSR-Cosmos-3M (11K65M)"/>
    <n v="1971"/>
  </r>
  <r>
    <s v="RVSN USSR"/>
    <s v="Site 133/3, Plesetsk Cosmodrome, Russia"/>
    <x v="876"/>
    <x v="134"/>
    <s v="Cosmos-2I (63SM)"/>
    <s v="Cosmos 423"/>
    <s v="Retired"/>
    <s v=""/>
    <s v="Success"/>
    <n v="11"/>
    <s v=" Russia"/>
    <s v="RVSN USSR-Cosmos-2I (63SM)"/>
    <n v="1971"/>
  </r>
  <r>
    <s v="RVSN USSR"/>
    <s v="Site 43/4, Plesetsk Cosmodrome, Russia"/>
    <x v="877"/>
    <x v="381"/>
    <s v="Voskhod"/>
    <s v="Cosmos 424"/>
    <s v="Retired"/>
    <s v=""/>
    <s v="Success"/>
    <n v="10"/>
    <s v=" Russia"/>
    <s v="RVSN USSR-Voskhod"/>
    <n v="1971"/>
  </r>
  <r>
    <s v="RVSN USSR"/>
    <s v="Site 81/23, Baikonur Cosmodrome, Kazakhstan"/>
    <x v="877"/>
    <x v="543"/>
    <s v="Proton K/Block D"/>
    <s v="Mars-3"/>
    <s v="Retired"/>
    <s v=""/>
    <s v="Success"/>
    <n v="11"/>
    <s v=" Kazakhstan"/>
    <s v="RVSN USSR-Proton K/Block D"/>
    <n v="1971"/>
  </r>
  <r>
    <s v="RVSN USSR"/>
    <s v="Site 132/1, Plesetsk Cosmodrome, Russia"/>
    <x v="878"/>
    <x v="3"/>
    <s v="Cosmos-3M (11K65M)"/>
    <s v="Cosmos 425"/>
    <s v="Retired"/>
    <s v=""/>
    <s v="Success"/>
    <n v="11"/>
    <s v=" Russia"/>
    <s v="RVSN USSR-Cosmos-3M (11K65M)"/>
    <n v="1971"/>
  </r>
  <r>
    <s v="General Dynamics"/>
    <s v="SLC-36B, Cape Canaveral AFS, Florida, USA"/>
    <x v="879"/>
    <x v="544"/>
    <s v="Atlas-SLV3C Centaur-D"/>
    <s v="Mariner 9"/>
    <s v="Retired"/>
    <s v=""/>
    <s v="Success"/>
    <n v="8"/>
    <s v=" USA"/>
    <s v="General Dynamics-Atlas-SLV3C Centaur-D"/>
    <n v="1971"/>
  </r>
  <r>
    <s v="RVSN USSR"/>
    <s v="Site 132/2, Plesetsk Cosmodrome, Russia"/>
    <x v="880"/>
    <x v="13"/>
    <s v="Cosmos-3M (11K65M)"/>
    <s v="Cosmos 426"/>
    <s v="Retired"/>
    <s v=""/>
    <s v="Success"/>
    <n v="11"/>
    <s v=" Russia"/>
    <s v="RVSN USSR-Cosmos-3M (11K65M)"/>
    <n v="1971"/>
  </r>
  <r>
    <s v="RVSN USSR"/>
    <s v="Site 1/5, Baikonur Cosmodrome, Kazakhstan"/>
    <x v="881"/>
    <x v="545"/>
    <s v="Soyuz"/>
    <s v="Soyuz 11"/>
    <s v="Retired"/>
    <s v=""/>
    <s v="Success"/>
    <n v="9"/>
    <s v=" Kazakhstan"/>
    <s v="RVSN USSR-Soyuz"/>
    <n v="1971"/>
  </r>
  <r>
    <s v="RVSN USSR"/>
    <s v="Site 43/4, Plesetsk Cosmodrome, Russia"/>
    <x v="882"/>
    <x v="240"/>
    <s v="Voskhod"/>
    <s v="Cosmos 427"/>
    <s v="Retired"/>
    <s v=""/>
    <s v="Success"/>
    <n v="10"/>
    <s v=" Russia"/>
    <s v="RVSN USSR-Voskhod"/>
    <n v="1971"/>
  </r>
  <r>
    <s v="RVSN USSR"/>
    <s v="Site 31/6, Baikonur Cosmodrome, Kazakhstan"/>
    <x v="883"/>
    <x v="321"/>
    <s v="Soyuz L"/>
    <s v="Cosmos 434 (T2K Lunar Lander)"/>
    <s v="Retired"/>
    <s v=""/>
    <s v="Success"/>
    <n v="10"/>
    <s v=" Kazakhstan"/>
    <s v="RVSN USSR-Soyuz L"/>
    <n v="1971"/>
  </r>
  <r>
    <s v="Martin Marietta"/>
    <s v="SLC-4E, Vandenberg AFB, California, USA"/>
    <x v="884"/>
    <x v="546"/>
    <s v="Titan IIID"/>
    <s v="KH-9"/>
    <s v="Retired"/>
    <s v=""/>
    <s v="Success"/>
    <n v="7"/>
    <s v=" USA"/>
    <s v="Martin Marietta-Titan IIID"/>
    <n v="1971"/>
  </r>
  <r>
    <s v="RVSN USSR"/>
    <s v="Site 31/6, Baikonur Cosmodrome, Kazakhstan"/>
    <x v="885"/>
    <x v="287"/>
    <s v="Voskhod"/>
    <s v="Cosmos 428"/>
    <s v="Retired"/>
    <s v=""/>
    <s v="Success"/>
    <n v="10"/>
    <s v=" Kazakhstan"/>
    <s v="RVSN USSR-Voskhod"/>
    <n v="1971"/>
  </r>
  <r>
    <s v="RVSN USSR"/>
    <s v="Site 43/4, Plesetsk Cosmodrome, Russia"/>
    <x v="886"/>
    <x v="381"/>
    <s v="Voskhod"/>
    <s v="Zenit-4M nâ€ Â­17"/>
    <s v="Retired"/>
    <s v=""/>
    <s v="Failure"/>
    <n v="10"/>
    <s v=" Russia"/>
    <s v="RVSN USSR-Voskhod"/>
    <n v="1971"/>
  </r>
  <r>
    <s v="RVSN USSR"/>
    <s v="Site 110/37, Baikonur Cosmodrome, Kazakhstan"/>
    <x v="887"/>
    <x v="184"/>
    <s v="N1-L3"/>
    <s v="6L (Test flight)"/>
    <s v="Retired"/>
    <s v=""/>
    <s v="Failure"/>
    <n v="12"/>
    <s v=" Kazakhstan"/>
    <s v="RVSN USSR-N1-L3"/>
    <n v="1971"/>
  </r>
  <r>
    <s v="RVSN USSR"/>
    <s v="Site 43/4, Plesetsk Cosmodrome, Russia"/>
    <x v="888"/>
    <x v="547"/>
    <s v="Vostok-2M"/>
    <s v="Meteor nâ€ Â­20"/>
    <s v="Retired"/>
    <s v=""/>
    <s v="Success"/>
    <n v="10"/>
    <s v=" Russia"/>
    <s v="RVSN USSR-Vostok-2M"/>
    <n v="1971"/>
  </r>
  <r>
    <s v="RVSN USSR"/>
    <s v="Site 31/6, Baikonur Cosmodrome, Kazakhstan"/>
    <x v="889"/>
    <x v="240"/>
    <s v="Voskhod"/>
    <s v="Cosmos 429"/>
    <s v="Retired"/>
    <s v=""/>
    <s v="Success"/>
    <n v="10"/>
    <s v=" Kazakhstan"/>
    <s v="RVSN USSR-Voskhod"/>
    <n v="1971"/>
  </r>
  <r>
    <s v="RVSN USSR"/>
    <s v="Site 132/2, Plesetsk Cosmodrome, Russia"/>
    <x v="890"/>
    <x v="548"/>
    <s v="Cosmos-3M (11K65M)"/>
    <s v="Tselina-OM #10"/>
    <s v="Retired"/>
    <s v=""/>
    <s v="Failure"/>
    <n v="11"/>
    <s v=" Russia"/>
    <s v="RVSN USSR-Cosmos-3M (11K65M)"/>
    <n v="1971"/>
  </r>
  <r>
    <s v="RVSN USSR"/>
    <s v="Site 43/3, Plesetsk Cosmodrome, Russia"/>
    <x v="891"/>
    <x v="202"/>
    <s v="Voskhod"/>
    <s v="Cosmos 430"/>
    <s v="Retired"/>
    <s v=""/>
    <s v="Success"/>
    <n v="10"/>
    <s v=" Russia"/>
    <s v="RVSN USSR-Voskhod"/>
    <n v="1971"/>
  </r>
  <r>
    <s v="NASA"/>
    <s v="LC-39A, Kennedy Space Center, Florida, USA"/>
    <x v="892"/>
    <x v="549"/>
    <s v="Saturn V"/>
    <s v="Apollo 15"/>
    <s v="Retired"/>
    <s v="1,160.00"/>
    <s v="Success"/>
    <n v="7"/>
    <s v=" USA"/>
    <s v="NASA-Saturn V"/>
    <n v="1971"/>
  </r>
  <r>
    <s v="RVSN USSR"/>
    <s v="Site 43/4, Plesetsk Cosmodrome, Russia"/>
    <x v="893"/>
    <x v="550"/>
    <s v="Molniya-M /Block L"/>
    <s v="Molniya-1 nâ€ Â­20"/>
    <s v="Retired"/>
    <s v=""/>
    <s v="Success"/>
    <n v="10"/>
    <s v=" Russia"/>
    <s v="RVSN USSR-Molniya-M /Block L"/>
    <n v="1971"/>
  </r>
  <r>
    <s v="RVSN USSR"/>
    <s v="Site 43/4, Plesetsk Cosmodrome, Russia"/>
    <x v="893"/>
    <x v="362"/>
    <s v="Voskhod"/>
    <s v="Cosmos 512"/>
    <s v="Retired"/>
    <s v=""/>
    <s v="Success"/>
    <n v="10"/>
    <s v=" Russia"/>
    <s v="RVSN USSR-Voskhod"/>
    <n v="1971"/>
  </r>
  <r>
    <s v="RVSN USSR"/>
    <s v="Site 31/6, Baikonur Cosmodrome, Kazakhstan"/>
    <x v="894"/>
    <x v="551"/>
    <s v="Voskhod"/>
    <s v="Cosmos 431"/>
    <s v="Retired"/>
    <s v=""/>
    <s v="Success"/>
    <n v="10"/>
    <s v=" Kazakhstan"/>
    <s v="RVSN USSR-Voskhod"/>
    <n v="1971"/>
  </r>
  <r>
    <s v="RVSN USSR"/>
    <s v="Site 133/3, Plesetsk Cosmodrome, Russia"/>
    <x v="895"/>
    <x v="202"/>
    <s v="Cosmos-2I (63SM)"/>
    <s v="DS-P1-You #33"/>
    <s v="Retired"/>
    <s v=""/>
    <s v="Failure"/>
    <n v="11"/>
    <s v=" Russia"/>
    <s v="RVSN USSR-Cosmos-2I (63SM)"/>
    <n v="1971"/>
  </r>
  <r>
    <s v="RVSN USSR"/>
    <s v="Site 31/6, Baikonur Cosmodrome, Kazakhstan"/>
    <x v="896"/>
    <x v="240"/>
    <s v="Voskhod"/>
    <s v="Cosmos 432"/>
    <s v="Retired"/>
    <s v=""/>
    <s v="Success"/>
    <n v="10"/>
    <s v=" Kazakhstan"/>
    <s v="RVSN USSR-Voskhod"/>
    <n v="1971"/>
  </r>
  <r>
    <s v="General Dynamics"/>
    <s v="LC-576A2, Vandenberg AFB, California, USA"/>
    <x v="897"/>
    <x v="552"/>
    <s v="Atlas-E/F OV1"/>
    <s v="OV1-20 OV1-21"/>
    <s v="Retired"/>
    <s v=""/>
    <s v="Success"/>
    <n v="9"/>
    <s v=" USA"/>
    <s v="General Dynamics-Atlas-E/F OV1"/>
    <n v="1971"/>
  </r>
  <r>
    <s v="RVSN USSR"/>
    <s v="Site 161/35, Baikonur Cosmodrome, Kazakhstan"/>
    <x v="898"/>
    <x v="553"/>
    <s v="Tsyklon"/>
    <s v="Cosmos 433"/>
    <s v="Retired"/>
    <s v=""/>
    <s v="Success"/>
    <n v="12"/>
    <s v=" Kazakhstan"/>
    <s v="RVSN USSR-Tsyklon"/>
    <n v="1971"/>
  </r>
  <r>
    <s v="US Air Force"/>
    <s v="SLC-4W, Vandenberg AFB, California, USA"/>
    <x v="899"/>
    <x v="533"/>
    <s v="Titan III(24)B"/>
    <s v="OPS 8607"/>
    <s v="Retired"/>
    <s v=""/>
    <s v="Success"/>
    <n v="7"/>
    <s v=" USA"/>
    <s v="US Air Force-Titan III(24)B"/>
    <n v="1971"/>
  </r>
  <r>
    <s v="RVSN USSR"/>
    <s v="Site 31/6, Baikonur Cosmodrome, Kazakhstan"/>
    <x v="900"/>
    <x v="264"/>
    <s v="Voskhod"/>
    <s v="Zenit-2M nâ€ Â­22"/>
    <s v="Retired"/>
    <s v=""/>
    <s v="Failure"/>
    <n v="10"/>
    <s v=" Kazakhstan"/>
    <s v="RVSN USSR-Voskhod"/>
    <n v="1971"/>
  </r>
  <r>
    <s v="RVSN USSR"/>
    <s v="Site 133/3, Plesetsk Cosmodrome, Russia"/>
    <x v="901"/>
    <x v="554"/>
    <s v="Cosmos-2I (63SM)"/>
    <s v="Cosmos 435"/>
    <s v="Retired"/>
    <s v=""/>
    <s v="Success"/>
    <n v="11"/>
    <s v=" Russia"/>
    <s v="RVSN USSR-Cosmos-2I (63SM)"/>
    <n v="1971"/>
  </r>
  <r>
    <s v="RVSN USSR"/>
    <s v="Site 81/24, Baikonur Cosmodrome, Kazakhstan"/>
    <x v="902"/>
    <x v="497"/>
    <s v="Proton K/Block D"/>
    <s v="Luna-18"/>
    <s v="Retired"/>
    <s v=""/>
    <s v="Success"/>
    <n v="11"/>
    <s v=" Kazakhstan"/>
    <s v="RVSN USSR-Proton K/Block D"/>
    <n v="1971"/>
  </r>
  <r>
    <s v="RVSN USSR"/>
    <s v="Site 132/2, Plesetsk Cosmodrome, Russia"/>
    <x v="903"/>
    <x v="555"/>
    <s v="Cosmos-3M (11K65M)"/>
    <s v="Cosmos 436"/>
    <s v="Retired"/>
    <s v=""/>
    <s v="Success"/>
    <n v="11"/>
    <s v=" Russia"/>
    <s v="RVSN USSR-Cosmos-3M (11K65M)"/>
    <n v="1971"/>
  </r>
  <r>
    <s v="RVSN USSR"/>
    <s v="Site 132/2, Plesetsk Cosmodrome, Russia"/>
    <x v="904"/>
    <x v="556"/>
    <s v="Cosmos-3M (11K65M)"/>
    <s v="Cosmos 437"/>
    <s v="Retired"/>
    <s v=""/>
    <s v="Success"/>
    <n v="11"/>
    <s v=" Russia"/>
    <s v="RVSN USSR-Cosmos-3M (11K65M)"/>
    <n v="1971"/>
  </r>
  <r>
    <s v="RVSN USSR"/>
    <s v="Site 41/1, Plesetsk Cosmodrome, Russia"/>
    <x v="905"/>
    <x v="49"/>
    <s v="Voskhod"/>
    <s v="Cosmos 438"/>
    <s v="Retired"/>
    <s v=""/>
    <s v="Success"/>
    <n v="10"/>
    <s v=" Russia"/>
    <s v="RVSN USSR-Voskhod"/>
    <n v="1971"/>
  </r>
  <r>
    <s v="RVSN USSR"/>
    <s v="Site 43/3, Plesetsk Cosmodrome, Russia"/>
    <x v="906"/>
    <x v="261"/>
    <s v="Voskhod"/>
    <s v="Cosmos 439"/>
    <s v="Retired"/>
    <s v=""/>
    <s v="Success"/>
    <n v="10"/>
    <s v=" Russia"/>
    <s v="RVSN USSR-Voskhod"/>
    <n v="1971"/>
  </r>
  <r>
    <s v="RVSN USSR"/>
    <s v="Site 133/3, Plesetsk Cosmodrome, Russia"/>
    <x v="907"/>
    <x v="381"/>
    <s v="Cosmos-2I (63SM)"/>
    <s v="Cosmos 440"/>
    <s v="Retired"/>
    <s v=""/>
    <s v="Success"/>
    <n v="11"/>
    <s v=" Russia"/>
    <s v="RVSN USSR-Cosmos-2I (63SM)"/>
    <n v="1971"/>
  </r>
  <r>
    <s v="ISAS"/>
    <s v="Mu Pad, Uchinoura Space Center, Japan"/>
    <x v="908"/>
    <x v="139"/>
    <s v="Mu-IV S"/>
    <s v="Shinsei"/>
    <s v="Retired"/>
    <s v=""/>
    <s v="Success"/>
    <n v="7"/>
    <s v=" Japan"/>
    <s v="ISAS-Mu-IV S"/>
    <n v="1971"/>
  </r>
  <r>
    <s v="RVSN USSR"/>
    <s v="Site 31/6, Baikonur Cosmodrome, Kazakhstan"/>
    <x v="908"/>
    <x v="17"/>
    <s v="Voskhod"/>
    <s v="Cosmos 441"/>
    <s v="Retired"/>
    <s v=""/>
    <s v="Success"/>
    <n v="10"/>
    <s v=" Kazakhstan"/>
    <s v="RVSN USSR-Voskhod"/>
    <n v="1971"/>
  </r>
  <r>
    <s v="RVSN USSR"/>
    <s v="Site 81/24, Baikonur Cosmodrome, Kazakhstan"/>
    <x v="908"/>
    <x v="240"/>
    <s v="Proton K/Block D"/>
    <s v="Luna-19"/>
    <s v="Retired"/>
    <s v=""/>
    <s v="Success"/>
    <n v="11"/>
    <s v=" Kazakhstan"/>
    <s v="RVSN USSR-Proton K/Block D"/>
    <n v="1971"/>
  </r>
  <r>
    <s v="RVSN USSR"/>
    <s v="Site 43/3, Plesetsk Cosmodrome, Russia"/>
    <x v="909"/>
    <x v="367"/>
    <s v="Voskhod"/>
    <s v="Cosmos 442"/>
    <s v="Retired"/>
    <s v=""/>
    <s v="Success"/>
    <n v="10"/>
    <s v=" Russia"/>
    <s v="RVSN USSR-Voskhod"/>
    <n v="1971"/>
  </r>
  <r>
    <s v="RVSN USSR"/>
    <s v="Site 43/3, Plesetsk Cosmodrome, Russia"/>
    <x v="910"/>
    <x v="125"/>
    <s v="Voskhod"/>
    <s v="Cosmos 443"/>
    <s v="Retired"/>
    <s v=""/>
    <s v="Success"/>
    <n v="10"/>
    <s v=" Russia"/>
    <s v="RVSN USSR-Voskhod"/>
    <n v="1971"/>
  </r>
  <r>
    <s v="RVSN USSR"/>
    <s v="Site 132/2, Plesetsk Cosmodrome, Russia"/>
    <x v="911"/>
    <x v="557"/>
    <s v="Cosmos-3M (11K65M)"/>
    <s v="Cosmos 444 to 451"/>
    <s v="Retired"/>
    <s v=""/>
    <s v="Success"/>
    <n v="11"/>
    <s v=" Russia"/>
    <s v="RVSN USSR-Cosmos-3M (11K65M)"/>
    <n v="1971"/>
  </r>
  <r>
    <s v="RVSN USSR"/>
    <s v="Site 31/6, Baikonur Cosmodrome, Kazakhstan"/>
    <x v="912"/>
    <x v="179"/>
    <s v="Voskhod"/>
    <s v="Cosmos 452"/>
    <s v="Retired"/>
    <s v=""/>
    <s v="Success"/>
    <n v="10"/>
    <s v=" Kazakhstan"/>
    <s v="RVSN USSR-Voskhod"/>
    <n v="1971"/>
  </r>
  <r>
    <s v="RVSN USSR"/>
    <s v="Site 133/3, Plesetsk Cosmodrome, Russia"/>
    <x v="913"/>
    <x v="454"/>
    <s v="Cosmos-2I (63SM)"/>
    <s v="Cosmos 453"/>
    <s v="Retired"/>
    <s v=""/>
    <s v="Success"/>
    <n v="11"/>
    <s v=" Russia"/>
    <s v="RVSN USSR-Cosmos-2I (63SM)"/>
    <n v="1971"/>
  </r>
  <r>
    <s v="US Air Force"/>
    <s v="SLC-4W, Vandenberg AFB, California, USA"/>
    <x v="914"/>
    <x v="558"/>
    <s v="Titan III(24)B"/>
    <s v="OPS 7616"/>
    <s v="Retired"/>
    <s v=""/>
    <s v="Success"/>
    <n v="7"/>
    <s v=" USA"/>
    <s v="US Air Force-Titan III(24)B"/>
    <n v="1971"/>
  </r>
  <r>
    <s v="RAE"/>
    <s v="LA-5B, RAAF Woomera Range Complex, Australia"/>
    <x v="915"/>
    <x v="559"/>
    <s v="Black Arrow"/>
    <s v="Prospero"/>
    <s v="Retired"/>
    <s v=""/>
    <s v="Success"/>
    <n v="6"/>
    <s v=" Australia"/>
    <s v="RAE-Black Arrow"/>
    <n v="1971"/>
  </r>
  <r>
    <s v="RVSN USSR"/>
    <s v="Site 41/1, Plesetsk Cosmodrome, Russia"/>
    <x v="916"/>
    <x v="258"/>
    <s v="Voskhod"/>
    <s v="Cosmos 454"/>
    <s v="Retired"/>
    <s v=""/>
    <s v="Success"/>
    <n v="10"/>
    <s v=" Russia"/>
    <s v="RVSN USSR-Voskhod"/>
    <n v="1971"/>
  </r>
  <r>
    <s v="Martin Marietta"/>
    <s v="SLC-40, Cape Canaveral AFS, Florida, USA"/>
    <x v="917"/>
    <x v="560"/>
    <s v="Titan III(23)C"/>
    <s v="DSCS-II 1&amp;2"/>
    <s v="Retired"/>
    <s v=""/>
    <s v="Success"/>
    <n v="7"/>
    <s v=" USA"/>
    <s v="Martin Marietta-Titan III(23)C"/>
    <n v="1971"/>
  </r>
  <r>
    <s v="CECLES"/>
    <s v="ELA-1, Guiana Space Centre, French Guiana, France"/>
    <x v="918"/>
    <x v="351"/>
    <s v="Europa 2"/>
    <s v="Test flight"/>
    <s v="Retired"/>
    <s v=""/>
    <s v="Failure"/>
    <n v="6"/>
    <s v=" France"/>
    <s v="CECLES-Europa 2"/>
    <n v="1971"/>
  </r>
  <r>
    <s v="ASI"/>
    <s v="SM Launch Tab, San Marco Launch Platform, Kenya"/>
    <x v="919"/>
    <x v="561"/>
    <s v="Scout B"/>
    <s v="Explorer 45"/>
    <s v="Retired"/>
    <s v=""/>
    <s v="Success"/>
    <n v="14"/>
    <s v=" Kenya"/>
    <s v="ASI-Scout B"/>
    <n v="1971"/>
  </r>
  <r>
    <s v="RVSN USSR"/>
    <s v="Site 133/3, Plesetsk Cosmodrome, Russia"/>
    <x v="920"/>
    <x v="562"/>
    <s v="Cosmos-2I (63SM)"/>
    <s v="Cosmos 455"/>
    <s v="Retired"/>
    <s v=""/>
    <s v="Success"/>
    <n v="11"/>
    <s v=" Russia"/>
    <s v="RVSN USSR-Cosmos-2I (63SM)"/>
    <n v="1971"/>
  </r>
  <r>
    <s v="RVSN USSR"/>
    <s v="Site 43/3, Plesetsk Cosmodrome, Russia"/>
    <x v="921"/>
    <x v="261"/>
    <s v="Voskhod"/>
    <s v="Cosmos 456"/>
    <s v="Retired"/>
    <s v=""/>
    <s v="Partial Failure"/>
    <n v="10"/>
    <s v=" Russia"/>
    <s v="RVSN USSR-Voskhod"/>
    <n v="1971"/>
  </r>
  <r>
    <s v="RVSN USSR"/>
    <s v="Site 132/2, Plesetsk Cosmodrome, Russia"/>
    <x v="922"/>
    <x v="142"/>
    <s v="Cosmos-3M (11K65M)"/>
    <s v="Cosmos 457"/>
    <s v="Retired"/>
    <s v=""/>
    <s v="Success"/>
    <n v="11"/>
    <s v=" Russia"/>
    <s v="RVSN USSR-Cosmos-3M (11K65M)"/>
    <n v="1971"/>
  </r>
  <r>
    <s v="RVSN USSR"/>
    <s v="Site 43/4, Plesetsk Cosmodrome, Russia"/>
    <x v="923"/>
    <x v="127"/>
    <s v="Molniya-M /Block L"/>
    <s v="Molniya-2 nâ€ Â­24"/>
    <s v="Retired"/>
    <s v=""/>
    <s v="Success"/>
    <n v="10"/>
    <s v=" Russia"/>
    <s v="RVSN USSR-Molniya-M /Block L"/>
    <n v="1971"/>
  </r>
  <r>
    <s v="RVSN USSR"/>
    <s v="Site 133/3, Plesetsk Cosmodrome, Russia"/>
    <x v="924"/>
    <x v="423"/>
    <s v="Cosmos-2I (63SM)"/>
    <s v="Cosmos 458"/>
    <s v="Retired"/>
    <s v=""/>
    <s v="Success"/>
    <n v="11"/>
    <s v=" Russia"/>
    <s v="RVSN USSR-Cosmos-2I (63SM)"/>
    <n v="1971"/>
  </r>
  <r>
    <s v="RVSN USSR"/>
    <s v="Site 132/1, Plesetsk Cosmodrome, Russia"/>
    <x v="924"/>
    <x v="93"/>
    <s v="Cosmos-3M (11K65M)"/>
    <s v="Cosmos 459"/>
    <s v="Retired"/>
    <s v=""/>
    <s v="Success"/>
    <n v="11"/>
    <s v=" Russia"/>
    <s v="RVSN USSR-Cosmos-3M (11K65M)"/>
    <n v="1971"/>
  </r>
  <r>
    <s v="RVSN USSR"/>
    <s v="Site 132/2, Plesetsk Cosmodrome, Russia"/>
    <x v="925"/>
    <x v="563"/>
    <s v="Cosmos-3M (11K65M)"/>
    <s v="Cosmos 460"/>
    <s v="Retired"/>
    <s v=""/>
    <s v="Success"/>
    <n v="11"/>
    <s v=" Russia"/>
    <s v="RVSN USSR-Cosmos-3M (11K65M)"/>
    <n v="1971"/>
  </r>
  <r>
    <s v="RVSN USSR"/>
    <s v="Site 86/1, Kapustin Yar, Russia"/>
    <x v="926"/>
    <x v="456"/>
    <s v="Cosmos-2I (63SM)"/>
    <s v="Intercosmos-5"/>
    <s v="Retired"/>
    <s v=""/>
    <s v="Success"/>
    <n v="10"/>
    <s v=" Russia"/>
    <s v="RVSN USSR-Cosmos-2I (63SM)"/>
    <n v="1971"/>
  </r>
  <r>
    <s v="RVSN USSR"/>
    <s v="Site 132/1, Plesetsk Cosmodrome, Russia"/>
    <x v="926"/>
    <x v="13"/>
    <s v="Cosmos-3M (11K65M)"/>
    <s v="Cosmos 461"/>
    <s v="Retired"/>
    <s v=""/>
    <s v="Success"/>
    <n v="11"/>
    <s v=" Russia"/>
    <s v="RVSN USSR-Cosmos-3M (11K65M)"/>
    <n v="1971"/>
  </r>
  <r>
    <s v="RVSN USSR"/>
    <s v="Site 43/4, Plesetsk Cosmodrome, Russia"/>
    <x v="927"/>
    <x v="49"/>
    <s v="Voskhod"/>
    <s v="Zenit-2M nâ€ Â­25"/>
    <s v="Retired"/>
    <s v=""/>
    <s v="Failure"/>
    <n v="10"/>
    <s v=" Russia"/>
    <s v="RVSN USSR-Voskhod"/>
    <n v="1971"/>
  </r>
  <r>
    <s v="RVSN USSR"/>
    <s v="Site 90/20, Baikonur Cosmodrome, Kazakhstan"/>
    <x v="927"/>
    <x v="487"/>
    <s v="Tsyklon-2"/>
    <s v="Cosmos 462"/>
    <s v="Retired"/>
    <s v=""/>
    <s v="Success"/>
    <n v="11"/>
    <s v=" Kazakhstan"/>
    <s v="RVSN USSR-Tsyklon-2"/>
    <n v="1971"/>
  </r>
  <r>
    <s v="General Dynamics"/>
    <s v="LC-13, Cape Canaveral AFS, Florida, USA"/>
    <x v="928"/>
    <x v="396"/>
    <s v="Atlas-SLV3A Agena-D"/>
    <s v="AFP-827 (Canyon-4)"/>
    <s v="Retired"/>
    <s v=""/>
    <s v="Failure"/>
    <n v="6"/>
    <s v=" USA"/>
    <s v="General Dynamics-Atlas-SLV3A Agena-D"/>
    <n v="1971"/>
  </r>
  <r>
    <s v="CNES"/>
    <s v="ELD, Guiana Space Centre, French Guiana, France"/>
    <x v="929"/>
    <x v="533"/>
    <s v="Diamant B"/>
    <s v="Polaire"/>
    <s v="Retired"/>
    <s v=""/>
    <s v="Failure"/>
    <n v="4"/>
    <s v=" France"/>
    <s v="CNES-Diamant B"/>
    <n v="1971"/>
  </r>
  <r>
    <s v="RVSN USSR"/>
    <s v="Site 31/6, Baikonur Cosmodrome, Kazakhstan"/>
    <x v="930"/>
    <x v="270"/>
    <s v="Voskhod"/>
    <s v="Cosmos 463"/>
    <s v="Retired"/>
    <s v=""/>
    <s v="Success"/>
    <n v="10"/>
    <s v=" Kazakhstan"/>
    <s v="RVSN USSR-Voskhod"/>
    <n v="1971"/>
  </r>
  <r>
    <s v="RVSN USSR"/>
    <s v="Site 43/3, Plesetsk Cosmodrome, Russia"/>
    <x v="931"/>
    <x v="202"/>
    <s v="Voskhod"/>
    <s v="Cosmos 464"/>
    <s v="Retired"/>
    <s v=""/>
    <s v="Success"/>
    <n v="10"/>
    <s v=" Russia"/>
    <s v="RVSN USSR-Voskhod"/>
    <n v="1971"/>
  </r>
  <r>
    <s v="RVSN USSR"/>
    <s v="Site 132/2, Plesetsk Cosmodrome, Russia"/>
    <x v="932"/>
    <x v="564"/>
    <s v="Cosmos-3M (11K65M)"/>
    <s v="Cosmos 465"/>
    <s v="Retired"/>
    <s v=""/>
    <s v="Success"/>
    <n v="11"/>
    <s v=" Russia"/>
    <s v="RVSN USSR-Cosmos-3M (11K65M)"/>
    <n v="1971"/>
  </r>
  <r>
    <s v="RVSN USSR"/>
    <s v="Site 31/6, Baikonur Cosmodrome, Kazakhstan"/>
    <x v="933"/>
    <x v="62"/>
    <s v="Voskhod"/>
    <s v="Cosmos 466"/>
    <s v="Retired"/>
    <s v=""/>
    <s v="Success"/>
    <n v="10"/>
    <s v=" Kazakhstan"/>
    <s v="RVSN USSR-Voskhod"/>
    <n v="1971"/>
  </r>
  <r>
    <s v="RVSN USSR"/>
    <s v="Site 133/3, Plesetsk Cosmodrome, Russia"/>
    <x v="934"/>
    <x v="565"/>
    <s v="Cosmos-2I (63SM)"/>
    <s v="Cosmos 467"/>
    <s v="Retired"/>
    <s v=""/>
    <s v="Success"/>
    <n v="11"/>
    <s v=" Russia"/>
    <s v="RVSN USSR-Cosmos-2I (63SM)"/>
    <n v="1971"/>
  </r>
  <r>
    <s v="RVSN USSR"/>
    <s v="Site 132/2, Plesetsk Cosmodrome, Russia"/>
    <x v="934"/>
    <x v="49"/>
    <s v="Cosmos-3M (11K65M)"/>
    <s v="Cosmos 468"/>
    <s v="Retired"/>
    <s v=""/>
    <s v="Success"/>
    <n v="11"/>
    <s v=" Russia"/>
    <s v="RVSN USSR-Cosmos-3M (11K65M)"/>
    <n v="1971"/>
  </r>
  <r>
    <s v="RVSN USSR"/>
    <s v="Site 43/4, Plesetsk Cosmodrome, Russia"/>
    <x v="935"/>
    <x v="384"/>
    <s v="Molniya-M /Block L"/>
    <s v="Molniya-1 nâ€ Â­25"/>
    <s v="Retired"/>
    <s v=""/>
    <s v="Success"/>
    <n v="10"/>
    <s v=" Russia"/>
    <s v="RVSN USSR-Molniya-M /Block L"/>
    <n v="1971"/>
  </r>
  <r>
    <s v="General Dynamics"/>
    <s v="SLC-36A, Cape Canaveral AFS, Florida, USA"/>
    <x v="936"/>
    <x v="566"/>
    <s v="Atlas-SLV3C Centaur-D"/>
    <s v="Intelsat 4 F3"/>
    <s v="Retired"/>
    <s v=""/>
    <s v="Success"/>
    <n v="8"/>
    <s v=" USA"/>
    <s v="General Dynamics-Atlas-SLV3C Centaur-D"/>
    <n v="1971"/>
  </r>
  <r>
    <s v="RVSN USSR"/>
    <s v="Site 90/19, Baikonur Cosmodrome, Kazakhstan"/>
    <x v="937"/>
    <x v="333"/>
    <s v="Tsyklon-2"/>
    <s v="Cosmos 469"/>
    <s v="Retired"/>
    <s v=""/>
    <s v="Success"/>
    <n v="11"/>
    <s v=" Kazakhstan"/>
    <s v="RVSN USSR-Tsyklon-2"/>
    <n v="1971"/>
  </r>
  <r>
    <s v="RVSN USSR"/>
    <s v="Site 41/1, Plesetsk Cosmodrome, Russia"/>
    <x v="938"/>
    <x v="112"/>
    <s v="Soyuz M"/>
    <s v="Cosmos 470"/>
    <s v="Retired"/>
    <s v=""/>
    <s v="Partial Failure"/>
    <n v="10"/>
    <s v=" Russia"/>
    <s v="RVSN USSR-Soyuz M"/>
    <n v="1971"/>
  </r>
  <r>
    <s v="RVSN USSR"/>
    <s v="Site 132/1, Plesetsk Cosmodrome, Russia"/>
    <x v="938"/>
    <x v="13"/>
    <s v="Cosmos-3M (11K65M)"/>
    <s v="Oreol"/>
    <s v="Retired"/>
    <s v=""/>
    <s v="Success"/>
    <n v="11"/>
    <s v=" Russia"/>
    <s v="RVSN USSR-Cosmos-3M (11K65M)"/>
    <n v="1971"/>
  </r>
  <r>
    <s v="RVSN USSR"/>
    <s v="Site 43/4, Plesetsk Cosmodrome, Russia"/>
    <x v="939"/>
    <x v="273"/>
    <s v="Vostok-2M"/>
    <s v="Meteor nâ€ Â­21"/>
    <s v="Retired"/>
    <s v=""/>
    <s v="Success"/>
    <n v="10"/>
    <s v=" Russia"/>
    <s v="RVSN USSR-Vostok-2M"/>
    <n v="1971"/>
  </r>
  <r>
    <s v="RVSN USSR"/>
    <s v="Site 31/6, Baikonur Cosmodrome, Kazakhstan"/>
    <x v="940"/>
    <x v="422"/>
    <s v="Voskhod"/>
    <s v="Cosmos 471"/>
    <s v="Retired"/>
    <s v=""/>
    <s v="Success"/>
    <n v="10"/>
    <s v=" Kazakhstan"/>
    <s v="RVSN USSR-Voskhod"/>
    <n v="1972"/>
  </r>
  <r>
    <s v="Martin Marietta"/>
    <s v="SLC-4E, Vandenberg AFB, California, USA"/>
    <x v="941"/>
    <x v="567"/>
    <s v="Titan IIID"/>
    <s v="KH-9 &amp; SSF-B-22"/>
    <s v="Retired"/>
    <s v=""/>
    <s v="Success"/>
    <n v="7"/>
    <s v=" USA"/>
    <s v="Martin Marietta-Titan IIID"/>
    <n v="1972"/>
  </r>
  <r>
    <s v="General Dynamics"/>
    <s v="SLC-36B, Cape Canaveral AFS, Florida, USA"/>
    <x v="942"/>
    <x v="568"/>
    <s v="Atlas-SLV3C Centaur-D"/>
    <s v="Intelsat 4 F4"/>
    <s v="Retired"/>
    <s v=""/>
    <s v="Success"/>
    <n v="8"/>
    <s v=" USA"/>
    <s v="General Dynamics-Atlas-SLV3C Centaur-D"/>
    <n v="1972"/>
  </r>
  <r>
    <s v="RVSN USSR"/>
    <s v="Site 133/3, Plesetsk Cosmodrome, Russia"/>
    <x v="943"/>
    <x v="536"/>
    <s v="Cosmos-2I (63SM)"/>
    <s v="Cosmos 472"/>
    <s v="Retired"/>
    <s v=""/>
    <s v="Success"/>
    <n v="11"/>
    <s v=" Russia"/>
    <s v="RVSN USSR-Cosmos-2I (63SM)"/>
    <n v="1972"/>
  </r>
  <r>
    <s v="RVSN USSR"/>
    <s v="Site 31/6, Baikonur Cosmodrome, Kazakhstan"/>
    <x v="944"/>
    <x v="309"/>
    <s v="Voskhod"/>
    <s v="Cosmos 473"/>
    <s v="Retired"/>
    <s v=""/>
    <s v="Success"/>
    <n v="10"/>
    <s v=" Kazakhstan"/>
    <s v="RVSN USSR-Voskhod"/>
    <n v="1972"/>
  </r>
  <r>
    <s v="RVSN USSR"/>
    <s v="Site 86/1, Kapustin Yar, Russia"/>
    <x v="945"/>
    <x v="393"/>
    <s v="Cosmos-3MRB (65MRB)"/>
    <s v="BOR-2 Shuttle"/>
    <s v="Retired"/>
    <s v=""/>
    <s v="Success"/>
    <n v="10"/>
    <s v=" Russia"/>
    <s v="RVSN USSR-Cosmos-3MRB (65MRB)"/>
    <n v="1972"/>
  </r>
  <r>
    <s v="RVSN USSR"/>
    <s v="Site 81/24, Baikonur Cosmodrome, Kazakhstan"/>
    <x v="946"/>
    <x v="569"/>
    <s v="Proton K/Block D"/>
    <s v="Luna-20"/>
    <s v="Retired"/>
    <s v=""/>
    <s v="Success"/>
    <n v="11"/>
    <s v=" Kazakhstan"/>
    <s v="RVSN USSR-Proton K/Block D"/>
    <n v="1972"/>
  </r>
  <r>
    <s v="RVSN USSR"/>
    <s v="Site 31/6, Baikonur Cosmodrome, Kazakhstan"/>
    <x v="947"/>
    <x v="127"/>
    <s v="Voskhod"/>
    <s v="Cosmos 474"/>
    <s v="Retired"/>
    <s v=""/>
    <s v="Success"/>
    <n v="10"/>
    <s v=" Kazakhstan"/>
    <s v="RVSN USSR-Voskhod"/>
    <n v="1972"/>
  </r>
  <r>
    <s v="Martin Marietta"/>
    <s v="SLC-4W, Vandenberg AFB, California, USA"/>
    <x v="947"/>
    <x v="422"/>
    <s v="Titan-III(33)B Agena-D"/>
    <s v="Jumpseat 2"/>
    <s v="Retired"/>
    <s v=""/>
    <s v="Failure"/>
    <n v="7"/>
    <s v=" USA"/>
    <s v="Martin Marietta-Titan-III(33)B Agena-D"/>
    <n v="1972"/>
  </r>
  <r>
    <s v="RVSN USSR"/>
    <s v="Site 132/2, Plesetsk Cosmodrome, Russia"/>
    <x v="948"/>
    <x v="570"/>
    <s v="Cosmos-3M (11K65M)"/>
    <s v="Cosmos 475"/>
    <s v="Retired"/>
    <s v=""/>
    <s v="Success"/>
    <n v="11"/>
    <s v=" Russia"/>
    <s v="RVSN USSR-Cosmos-3M (11K65M)"/>
    <n v="1972"/>
  </r>
  <r>
    <s v="Martin Marietta"/>
    <s v="SLC-40, Cape Canaveral AFS, Florida, USA"/>
    <x v="949"/>
    <x v="62"/>
    <s v="Titan III(23)C"/>
    <s v="DSP-3"/>
    <s v="Retired"/>
    <s v=""/>
    <s v="Success"/>
    <n v="7"/>
    <s v=" USA"/>
    <s v="Martin Marietta-Titan III(23)C"/>
    <n v="1972"/>
  </r>
  <r>
    <s v="RVSN USSR"/>
    <s v="Site 43/4, Plesetsk Cosmodrome, Russia"/>
    <x v="949"/>
    <x v="536"/>
    <s v="Vostok-2M"/>
    <s v="Cosmos 476"/>
    <s v="Retired"/>
    <s v=""/>
    <s v="Success"/>
    <n v="10"/>
    <s v=" Russia"/>
    <s v="RVSN USSR-Vostok-2M"/>
    <n v="1972"/>
  </r>
  <r>
    <s v="General Dynamics"/>
    <s v="SLC-36A, Cape Canaveral AFS, Florida, USA"/>
    <x v="950"/>
    <x v="207"/>
    <s v="Atlas-SLV3C Centaur-D"/>
    <s v="Pioneer 10"/>
    <s v="Retired"/>
    <s v=""/>
    <s v="Success"/>
    <n v="8"/>
    <s v=" USA"/>
    <s v="General Dynamics-Atlas-SLV3C Centaur-D"/>
    <n v="1972"/>
  </r>
  <r>
    <s v="RVSN USSR"/>
    <s v="Site 41/1, Plesetsk Cosmodrome, Russia"/>
    <x v="951"/>
    <x v="240"/>
    <s v="Voskhod"/>
    <s v="Cosmos 477"/>
    <s v="Retired"/>
    <s v=""/>
    <s v="Success"/>
    <n v="10"/>
    <s v=" Russia"/>
    <s v="RVSN USSR-Voskhod"/>
    <n v="1972"/>
  </r>
  <r>
    <s v="RVSN USSR"/>
    <s v="Site 43/3, Plesetsk Cosmodrome, Russia"/>
    <x v="952"/>
    <x v="49"/>
    <s v="Voskhod"/>
    <s v="Cosmos 478"/>
    <s v="Retired"/>
    <s v=""/>
    <s v="Success"/>
    <n v="10"/>
    <s v=" Russia"/>
    <s v="RVSN USSR-Voskhod"/>
    <n v="1972"/>
  </r>
  <r>
    <s v="US Air Force"/>
    <s v="SLC-4W, Vandenberg AFB, California, USA"/>
    <x v="953"/>
    <x v="401"/>
    <s v="Titan III(24)B"/>
    <s v="OPS 1678"/>
    <s v="Retired"/>
    <s v=""/>
    <s v="Success"/>
    <n v="7"/>
    <s v=" USA"/>
    <s v="US Air Force-Titan III(24)B"/>
    <n v="1972"/>
  </r>
  <r>
    <s v="RVSN USSR"/>
    <s v="Site 132/2, Plesetsk Cosmodrome, Russia"/>
    <x v="954"/>
    <x v="571"/>
    <s v="Cosmos-3M (11K65M)"/>
    <s v="Cosmos 479"/>
    <s v="Retired"/>
    <s v=""/>
    <s v="Success"/>
    <n v="11"/>
    <s v=" Russia"/>
    <s v="RVSN USSR-Cosmos-3M (11K65M)"/>
    <n v="1972"/>
  </r>
  <r>
    <s v="RVSN USSR"/>
    <s v="Site 132/2, Plesetsk Cosmodrome, Russia"/>
    <x v="955"/>
    <x v="303"/>
    <s v="Cosmos-3M (11K65M)"/>
    <s v="Cosmos 480"/>
    <s v="Retired"/>
    <s v=""/>
    <s v="Success"/>
    <n v="11"/>
    <s v=" Russia"/>
    <s v="RVSN USSR-Cosmos-3M (11K65M)"/>
    <n v="1972"/>
  </r>
  <r>
    <s v="RVSN USSR"/>
    <s v="Site 133/3, Plesetsk Cosmodrome, Russia"/>
    <x v="955"/>
    <x v="253"/>
    <s v="Cosmos-2I (63SM)"/>
    <s v="Cosmos 481"/>
    <s v="Retired"/>
    <s v=""/>
    <s v="Success"/>
    <n v="11"/>
    <s v=" Russia"/>
    <s v="RVSN USSR-Cosmos-2I (63SM)"/>
    <n v="1972"/>
  </r>
  <r>
    <s v="RVSN USSR"/>
    <s v="Site 31/6, Baikonur Cosmodrome, Kazakhstan"/>
    <x v="956"/>
    <x v="572"/>
    <s v="Molniya-M /Block NVL"/>
    <s v="Venera 8"/>
    <s v="Retired"/>
    <s v=""/>
    <s v="Success"/>
    <n v="10"/>
    <s v=" Kazakhstan"/>
    <s v="RVSN USSR-Molniya-M /Block NVL"/>
    <n v="1972"/>
  </r>
  <r>
    <s v="RVSN USSR"/>
    <s v="Site 41/1, Plesetsk Cosmodrome, Russia"/>
    <x v="957"/>
    <x v="371"/>
    <s v="Vostok-2M"/>
    <s v="Meteor nâ€ Â­22"/>
    <s v="Retired"/>
    <s v=""/>
    <s v="Success"/>
    <n v="10"/>
    <s v=" Russia"/>
    <s v="RVSN USSR-Vostok-2M"/>
    <n v="1972"/>
  </r>
  <r>
    <s v="RVSN USSR"/>
    <s v="Site 31/6, Baikonur Cosmodrome, Kazakhstan"/>
    <x v="958"/>
    <x v="447"/>
    <s v="Molniya-M /Block NVL"/>
    <s v="Cosmos 482"/>
    <s v="Retired"/>
    <s v=""/>
    <s v="Partial Failure"/>
    <n v="10"/>
    <s v=" Kazakhstan"/>
    <s v="RVSN USSR-Molniya-M /Block NVL"/>
    <n v="1972"/>
  </r>
  <r>
    <s v="RVSN USSR"/>
    <s v="Site 41/1, Plesetsk Cosmodrome, Russia"/>
    <x v="959"/>
    <x v="503"/>
    <s v="Voskhod"/>
    <s v="Cosmos 483"/>
    <s v="Retired"/>
    <s v=""/>
    <s v="Success"/>
    <n v="10"/>
    <s v=" Russia"/>
    <s v="RVSN USSR-Voskhod"/>
    <n v="1972"/>
  </r>
  <r>
    <s v="RVSN USSR"/>
    <s v="Site 43/4, Plesetsk Cosmodrome, Russia"/>
    <x v="960"/>
    <x v="573"/>
    <s v="Molniya-M /Block L"/>
    <s v="Molniya-1 nâ€ Â­26 &amp; SRET-1"/>
    <s v="Retired"/>
    <s v=""/>
    <s v="Success"/>
    <n v="10"/>
    <s v=" Russia"/>
    <s v="RVSN USSR-Molniya-M /Block L"/>
    <n v="1972"/>
  </r>
  <r>
    <s v="RVSN USSR"/>
    <s v="Site 43/3, Plesetsk Cosmodrome, Russia"/>
    <x v="961"/>
    <x v="349"/>
    <s v="Voskhod"/>
    <s v="Cosmos 484"/>
    <s v="Retired"/>
    <s v=""/>
    <s v="Success"/>
    <n v="10"/>
    <s v=" Russia"/>
    <s v="RVSN USSR-Voskhod"/>
    <n v="1972"/>
  </r>
  <r>
    <s v="RVSN USSR"/>
    <s v="Site 31/6, Baikonur Cosmodrome, Kazakhstan"/>
    <x v="962"/>
    <x v="13"/>
    <s v="Voskhod"/>
    <s v="Intercosmos-6"/>
    <s v="Retired"/>
    <s v=""/>
    <s v="Success"/>
    <n v="10"/>
    <s v=" Kazakhstan"/>
    <s v="RVSN USSR-Voskhod"/>
    <n v="1972"/>
  </r>
  <r>
    <s v="RVSN USSR"/>
    <s v="Site 133/3, Plesetsk Cosmodrome, Russia"/>
    <x v="963"/>
    <x v="493"/>
    <s v="Cosmos-2I (63SM)"/>
    <s v="Cosmos 485"/>
    <s v="Retired"/>
    <s v=""/>
    <s v="Success"/>
    <n v="11"/>
    <s v=" Russia"/>
    <s v="RVSN USSR-Cosmos-2I (63SM)"/>
    <n v="1972"/>
  </r>
  <r>
    <s v="RVSN USSR"/>
    <s v="Site 31/6, Baikonur Cosmodrome, Kazakhstan"/>
    <x v="964"/>
    <x v="13"/>
    <s v="Molniya-M /Block SO-L"/>
    <s v="Prognoz nâ€ Â­1"/>
    <s v="Retired"/>
    <s v=""/>
    <s v="Success"/>
    <n v="10"/>
    <s v=" Kazakhstan"/>
    <s v="RVSN USSR-Molniya-M /Block SO-L"/>
    <n v="1972"/>
  </r>
  <r>
    <s v="RVSN USSR"/>
    <s v="Site 43/3, Plesetsk Cosmodrome, Russia"/>
    <x v="965"/>
    <x v="142"/>
    <s v="Voskhod"/>
    <s v="Cosmos 486"/>
    <s v="Retired"/>
    <s v=""/>
    <s v="Success"/>
    <n v="10"/>
    <s v=" Russia"/>
    <s v="RVSN USSR-Voskhod"/>
    <n v="1972"/>
  </r>
  <r>
    <s v="NASA"/>
    <s v="LC-39A, Kennedy Space Center, Florida, USA"/>
    <x v="966"/>
    <x v="574"/>
    <s v="Saturn V"/>
    <s v="Apollo 16"/>
    <s v="Retired"/>
    <s v="1,160.00"/>
    <s v="Success"/>
    <n v="7"/>
    <s v=" USA"/>
    <s v="NASA-Saturn V"/>
    <n v="1972"/>
  </r>
  <r>
    <s v="RVSN USSR"/>
    <s v="Site 133/3, Plesetsk Cosmodrome, Russia"/>
    <x v="967"/>
    <x v="261"/>
    <s v="Cosmos-2I (63SM)"/>
    <s v="Cosmos 487"/>
    <s v="Retired"/>
    <s v=""/>
    <s v="Success"/>
    <n v="11"/>
    <s v=" Russia"/>
    <s v="RVSN USSR-Cosmos-2I (63SM)"/>
    <n v="1972"/>
  </r>
  <r>
    <s v="RVSN USSR"/>
    <s v="Site 133/3, Plesetsk Cosmodrome, Russia"/>
    <x v="968"/>
    <x v="367"/>
    <s v="Cosmos-2I (63SM)"/>
    <s v="DS-P1-You #51"/>
    <s v="Retired"/>
    <s v=""/>
    <s v="Failure"/>
    <n v="11"/>
    <s v=" Russia"/>
    <s v="RVSN USSR-Cosmos-2I (63SM)"/>
    <n v="1972"/>
  </r>
  <r>
    <s v="RVSN USSR"/>
    <s v="Site 43/4, Plesetsk Cosmodrome, Russia"/>
    <x v="969"/>
    <x v="410"/>
    <s v="Voskhod"/>
    <s v="Cosmos 488"/>
    <s v="Retired"/>
    <s v=""/>
    <s v="Success"/>
    <n v="10"/>
    <s v=" Russia"/>
    <s v="RVSN USSR-Voskhod"/>
    <n v="1972"/>
  </r>
  <r>
    <s v="RVSN USSR"/>
    <s v="Site 132/1, Plesetsk Cosmodrome, Russia"/>
    <x v="970"/>
    <x v="525"/>
    <s v="Cosmos-3M (11K65M)"/>
    <s v="Cosmos 489"/>
    <s v="Retired"/>
    <s v=""/>
    <s v="Success"/>
    <n v="11"/>
    <s v=" Russia"/>
    <s v="RVSN USSR-Cosmos-3M (11K65M)"/>
    <n v="1972"/>
  </r>
  <r>
    <s v="RVSN USSR"/>
    <s v="Site 43/3, Plesetsk Cosmodrome, Russia"/>
    <x v="971"/>
    <x v="362"/>
    <s v="Voskhod"/>
    <s v="Cosmos 490"/>
    <s v="Retired"/>
    <s v=""/>
    <s v="Success"/>
    <n v="10"/>
    <s v=" Russia"/>
    <s v="RVSN USSR-Voskhod"/>
    <n v="1972"/>
  </r>
  <r>
    <s v="RVSN USSR"/>
    <s v="Site 43/4, Plesetsk Cosmodrome, Russia"/>
    <x v="972"/>
    <x v="512"/>
    <s v="Molniya-M /Block L"/>
    <s v="Molniya-2 nâ€ Â­27"/>
    <s v="Retired"/>
    <s v=""/>
    <s v="Success"/>
    <n v="10"/>
    <s v=" Russia"/>
    <s v="RVSN USSR-Molniya-M /Block L"/>
    <n v="1972"/>
  </r>
  <r>
    <s v="US Air Force"/>
    <s v="SLC-4W, Vandenberg AFB, California, USA"/>
    <x v="973"/>
    <x v="533"/>
    <s v="Titan III(24)B"/>
    <s v="OPS 6574"/>
    <s v="Retired"/>
    <s v=""/>
    <s v="Failure"/>
    <n v="7"/>
    <s v=" USA"/>
    <s v="US Air Force-Titan III(24)B"/>
    <n v="1972"/>
  </r>
  <r>
    <s v="RVSN USSR"/>
    <s v="Site 31/6, Baikonur Cosmodrome, Kazakhstan"/>
    <x v="974"/>
    <x v="575"/>
    <s v="Voskhod"/>
    <s v="Cosmos 491"/>
    <s v="Retired"/>
    <s v=""/>
    <s v="Success"/>
    <n v="10"/>
    <s v=" Kazakhstan"/>
    <s v="RVSN USSR-Voskhod"/>
    <n v="1972"/>
  </r>
  <r>
    <s v="RVSN USSR"/>
    <s v="Site 31/6, Baikonur Cosmodrome, Kazakhstan"/>
    <x v="975"/>
    <x v="373"/>
    <s v="Voskhod"/>
    <s v="Cosmos 492"/>
    <s v="Retired"/>
    <s v=""/>
    <s v="Success"/>
    <n v="10"/>
    <s v=" Kazakhstan"/>
    <s v="RVSN USSR-Voskhod"/>
    <n v="1972"/>
  </r>
  <r>
    <s v="General Dynamics"/>
    <s v="SLC-36B, Cape Canaveral AFS, Florida, USA"/>
    <x v="976"/>
    <x v="576"/>
    <s v="Atlas-SLV3C Centaur-D"/>
    <s v="Intelsat 4 F5"/>
    <s v="Retired"/>
    <s v=""/>
    <s v="Success"/>
    <n v="8"/>
    <s v=" USA"/>
    <s v="General Dynamics-Atlas-SLV3C Centaur-D"/>
    <n v="1972"/>
  </r>
  <r>
    <s v="RVSN USSR"/>
    <s v="Site 31/6, Baikonur Cosmodrome, Kazakhstan"/>
    <x v="977"/>
    <x v="577"/>
    <s v="Voskhod"/>
    <s v="Cosmos 493"/>
    <s v="Retired"/>
    <s v=""/>
    <s v="Success"/>
    <n v="10"/>
    <s v=" Kazakhstan"/>
    <s v="RVSN USSR-Voskhod"/>
    <n v="1972"/>
  </r>
  <r>
    <s v="RVSN USSR"/>
    <s v="Site 132/2, Plesetsk Cosmodrome, Russia"/>
    <x v="978"/>
    <x v="196"/>
    <s v="Cosmos-3M (11K65M)"/>
    <s v="Cosmos 494"/>
    <s v="Retired"/>
    <s v=""/>
    <s v="Success"/>
    <n v="11"/>
    <s v=" Russia"/>
    <s v="RVSN USSR-Cosmos-3M (11K65M)"/>
    <n v="1972"/>
  </r>
  <r>
    <s v="RVSN USSR"/>
    <s v="Site 43/3, Plesetsk Cosmodrome, Russia"/>
    <x v="978"/>
    <x v="578"/>
    <s v="Voskhod"/>
    <s v="Cosmos 495"/>
    <s v="Retired"/>
    <s v=""/>
    <s v="Success"/>
    <n v="10"/>
    <s v=" Russia"/>
    <s v="RVSN USSR-Voskhod"/>
    <n v="1972"/>
  </r>
  <r>
    <s v="RVSN USSR"/>
    <s v="Site 31/6, Baikonur Cosmodrome, Kazakhstan"/>
    <x v="979"/>
    <x v="13"/>
    <s v="Molniya-M /Block SO-L"/>
    <s v="Prognoz nâ€ Â­2"/>
    <s v="Retired"/>
    <s v=""/>
    <s v="Success"/>
    <n v="10"/>
    <s v=" Kazakhstan"/>
    <s v="RVSN USSR-Molniya-M /Block SO-L"/>
    <n v="1972"/>
  </r>
  <r>
    <s v="RVSN USSR"/>
    <s v="Site 133/3, Plesetsk Cosmodrome, Russia"/>
    <x v="980"/>
    <x v="579"/>
    <s v="Cosmos-2I (63SM)"/>
    <s v="Cosmos 497"/>
    <s v="Retired"/>
    <s v=""/>
    <s v="Success"/>
    <n v="11"/>
    <s v=" Russia"/>
    <s v="RVSN USSR-Cosmos-2I (63SM)"/>
    <n v="1972"/>
  </r>
  <r>
    <s v="RVSN USSR"/>
    <s v="Site 41/1, Plesetsk Cosmodrome, Russia"/>
    <x v="980"/>
    <x v="580"/>
    <s v="Vostok-2M"/>
    <s v="Meteor nâ€ Â­23"/>
    <s v="Retired"/>
    <s v=""/>
    <s v="Success"/>
    <n v="10"/>
    <s v=" Russia"/>
    <s v="RVSN USSR-Vostok-2M"/>
    <n v="1972"/>
  </r>
  <r>
    <s v="RVSN USSR"/>
    <s v="Site 1/5, Baikonur Cosmodrome, Kazakhstan"/>
    <x v="981"/>
    <x v="314"/>
    <s v="Soyuz"/>
    <s v="Cosmos 496"/>
    <s v="Retired"/>
    <s v=""/>
    <s v="Success"/>
    <n v="9"/>
    <s v=" Kazakhstan"/>
    <s v="RVSN USSR-Soyuz"/>
    <n v="1972"/>
  </r>
  <r>
    <s v="RVSN USSR"/>
    <s v="Site 133/3, Plesetsk Cosmodrome, Russia"/>
    <x v="982"/>
    <x v="198"/>
    <s v="Cosmos-2I (63SM)"/>
    <s v="Cosmos 498"/>
    <s v="Retired"/>
    <s v=""/>
    <s v="Success"/>
    <n v="11"/>
    <s v=" Russia"/>
    <s v="RVSN USSR-Cosmos-2I (63SM)"/>
    <n v="1972"/>
  </r>
  <r>
    <s v="RVSN USSR"/>
    <s v="Site 31/6, Baikonur Cosmodrome, Kazakhstan"/>
    <x v="983"/>
    <x v="253"/>
    <s v="Voskhod"/>
    <s v="Cosmos 499"/>
    <s v="Retired"/>
    <s v=""/>
    <s v="Success"/>
    <n v="10"/>
    <s v=" Kazakhstan"/>
    <s v="RVSN USSR-Voskhod"/>
    <n v="1972"/>
  </r>
  <r>
    <s v="Martin Marietta"/>
    <s v="SLC-4E, Vandenberg AFB, California, USA"/>
    <x v="984"/>
    <x v="581"/>
    <s v="Titan IIID"/>
    <s v="KH-9 &amp; SSF-B-23"/>
    <s v="Retired"/>
    <s v=""/>
    <s v="Success"/>
    <n v="7"/>
    <s v=" USA"/>
    <s v="Martin Marietta-Titan IIID"/>
    <n v="1972"/>
  </r>
  <r>
    <s v="RVSN USSR"/>
    <s v="Site 132/2, Plesetsk Cosmodrome, Russia"/>
    <x v="985"/>
    <x v="582"/>
    <s v="Cosmos-3M (11K65M)"/>
    <s v="Cosmos 500"/>
    <s v="Retired"/>
    <s v=""/>
    <s v="Success"/>
    <n v="11"/>
    <s v=" Russia"/>
    <s v="RVSN USSR-Cosmos-3M (11K65M)"/>
    <n v="1972"/>
  </r>
  <r>
    <s v="RVSN USSR"/>
    <s v="Site 86/1, Kapustin Yar, Russia"/>
    <x v="986"/>
    <x v="393"/>
    <s v="Cosmos-2I (63SM)"/>
    <s v="Cosmos 501"/>
    <s v="Retired"/>
    <s v=""/>
    <s v="Success"/>
    <n v="10"/>
    <s v=" Russia"/>
    <s v="RVSN USSR-Cosmos-2I (63SM)"/>
    <n v="1972"/>
  </r>
  <r>
    <s v="RVSN USSR"/>
    <s v="Site 43/4, Plesetsk Cosmodrome, Russia"/>
    <x v="987"/>
    <x v="512"/>
    <s v="Soyuz M"/>
    <s v="Cosmos 502"/>
    <s v="Retired"/>
    <s v=""/>
    <s v="Partial Failure"/>
    <n v="10"/>
    <s v=" Russia"/>
    <s v="RVSN USSR-Soyuz M"/>
    <n v="1972"/>
  </r>
  <r>
    <s v="RVSN USSR"/>
    <s v="Site 43/3, Plesetsk Cosmodrome, Russia"/>
    <x v="988"/>
    <x v="548"/>
    <s v="Voskhod"/>
    <s v="Cosmos 503"/>
    <s v="Retired"/>
    <s v=""/>
    <s v="Success"/>
    <n v="10"/>
    <s v=" Russia"/>
    <s v="RVSN USSR-Voskhod"/>
    <n v="1972"/>
  </r>
  <r>
    <s v="RVSN USSR"/>
    <s v="Site 132/2, Plesetsk Cosmodrome, Russia"/>
    <x v="989"/>
    <x v="491"/>
    <s v="Cosmos-3M (11K65M)"/>
    <s v="Cosmos 504 to 511"/>
    <s v="Retired"/>
    <s v=""/>
    <s v="Success"/>
    <n v="11"/>
    <s v=" Russia"/>
    <s v="RVSN USSR-Cosmos-3M (11K65M)"/>
    <n v="1972"/>
  </r>
  <r>
    <s v="RVSN USSR"/>
    <s v="Site 81/23, Baikonur Cosmodrome, Kazakhstan"/>
    <x v="990"/>
    <x v="583"/>
    <s v="Proton K/Block D"/>
    <s v="DOS-2"/>
    <s v="Retired"/>
    <s v=""/>
    <s v="Failure"/>
    <n v="11"/>
    <s v=" Kazakhstan"/>
    <s v="RVSN USSR-Proton K/Block D"/>
    <n v="1972"/>
  </r>
  <r>
    <s v="RVSN USSR"/>
    <s v="Site 31/6, Baikonur Cosmodrome, Kazakhstan"/>
    <x v="991"/>
    <x v="232"/>
    <s v="Voskhod"/>
    <s v="Cosmos 513"/>
    <s v="Retired"/>
    <s v=""/>
    <s v="Success"/>
    <n v="10"/>
    <s v=" Kazakhstan"/>
    <s v="RVSN USSR-Voskhod"/>
    <n v="1972"/>
  </r>
  <r>
    <s v="CASC"/>
    <s v="Site 138 (LA-2B), Jiuquan Satellite Launch Center, China"/>
    <x v="992"/>
    <x v="444"/>
    <s v="Feng Bao 1"/>
    <s v="Shiyan Peizhong"/>
    <s v="Retired"/>
    <s v=""/>
    <s v="Success"/>
    <n v="17"/>
    <s v=" China"/>
    <s v="CASC-Feng Bao 1"/>
    <n v="1972"/>
  </r>
  <r>
    <s v="RVSN USSR"/>
    <s v="Site 132/2, Plesetsk Cosmodrome, Russia"/>
    <x v="993"/>
    <x v="497"/>
    <s v="Cosmos-3M (11K65M)"/>
    <s v="Cosmos 514"/>
    <s v="Retired"/>
    <s v=""/>
    <s v="Success"/>
    <n v="11"/>
    <s v=" Russia"/>
    <s v="RVSN USSR-Cosmos-3M (11K65M)"/>
    <n v="1972"/>
  </r>
  <r>
    <s v="RVSN USSR"/>
    <s v="Site 43/4, Plesetsk Cosmodrome, Russia"/>
    <x v="994"/>
    <x v="240"/>
    <s v="Voskhod"/>
    <s v="Cosmos 515"/>
    <s v="Retired"/>
    <s v=""/>
    <s v="Success"/>
    <n v="10"/>
    <s v=" Russia"/>
    <s v="RVSN USSR-Voskhod"/>
    <n v="1972"/>
  </r>
  <r>
    <s v="ISAS"/>
    <s v="Mu Pad, Uchinoura Space Center, Japan"/>
    <x v="995"/>
    <x v="584"/>
    <s v="Mu-IV S"/>
    <s v="Denpa"/>
    <s v="Retired"/>
    <s v=""/>
    <s v="Success"/>
    <n v="7"/>
    <s v=" Japan"/>
    <s v="ISAS-Mu-IV S"/>
    <n v="1972"/>
  </r>
  <r>
    <s v="General Dynamics"/>
    <s v="SLC-36B, Cape Canaveral AFS, Florida, USA"/>
    <x v="996"/>
    <x v="312"/>
    <s v="Atlas-SLV3C Centaur-D"/>
    <s v="OAO-3"/>
    <s v="Retired"/>
    <s v=""/>
    <s v="Success"/>
    <n v="8"/>
    <s v=" USA"/>
    <s v="General Dynamics-Atlas-SLV3C Centaur-D"/>
    <n v="1972"/>
  </r>
  <r>
    <s v="RVSN USSR"/>
    <s v="Site 90/19, Baikonur Cosmodrome, Kazakhstan"/>
    <x v="996"/>
    <x v="585"/>
    <s v="Tsyklon-2"/>
    <s v="Cosmos 516"/>
    <s v="Retired"/>
    <s v=""/>
    <s v="Success"/>
    <n v="11"/>
    <s v=" Kazakhstan"/>
    <s v="RVSN USSR-Tsyklon-2"/>
    <n v="1972"/>
  </r>
  <r>
    <s v="RVSN USSR"/>
    <s v="Site 86/1, Kapustin Yar, Russia"/>
    <x v="997"/>
    <x v="586"/>
    <s v="Cosmos-2I (63SM)"/>
    <s v="Intercosmos-7"/>
    <s v="Retired"/>
    <s v=""/>
    <s v="Success"/>
    <n v="10"/>
    <s v=" Russia"/>
    <s v="RVSN USSR-Cosmos-2I (63SM)"/>
    <n v="1972"/>
  </r>
  <r>
    <s v="RVSN USSR"/>
    <s v="Site 31/6, Baikonur Cosmodrome, Kazakhstan"/>
    <x v="997"/>
    <x v="38"/>
    <s v="Voskhod"/>
    <s v="Cosmos 517"/>
    <s v="Retired"/>
    <s v=""/>
    <s v="Success"/>
    <n v="10"/>
    <s v=" Kazakhstan"/>
    <s v="RVSN USSR-Voskhod"/>
    <n v="1972"/>
  </r>
  <r>
    <s v="US Air Force"/>
    <s v="SLC-4W, Vandenberg AFB, California, USA"/>
    <x v="998"/>
    <x v="587"/>
    <s v="Titan III(24)B"/>
    <s v="OPS 8888"/>
    <s v="Retired"/>
    <s v=""/>
    <s v="Success"/>
    <n v="7"/>
    <s v=" USA"/>
    <s v="US Air Force-Titan III(24)B"/>
    <n v="1972"/>
  </r>
  <r>
    <s v="RVSN USSR"/>
    <s v="Site 43/4, Plesetsk Cosmodrome, Russia"/>
    <x v="999"/>
    <x v="141"/>
    <s v="Voskhod"/>
    <s v="Zenit-4M nâ€ Â­40"/>
    <s v="Retired"/>
    <s v=""/>
    <s v="Failure"/>
    <n v="10"/>
    <s v=" Russia"/>
    <s v="RVSN USSR-Voskhod"/>
    <n v="1972"/>
  </r>
  <r>
    <s v="RVSN USSR"/>
    <s v="Site 43/4, Plesetsk Cosmodrome, Russia"/>
    <x v="1000"/>
    <x v="173"/>
    <s v="Voskhod"/>
    <s v="Cosmos 518"/>
    <s v="Retired"/>
    <s v=""/>
    <s v="Success"/>
    <n v="10"/>
    <s v=" Russia"/>
    <s v="RVSN USSR-Voskhod"/>
    <n v="1972"/>
  </r>
  <r>
    <s v="RVSN USSR"/>
    <s v="Site 31/6, Baikonur Cosmodrome, Kazakhstan"/>
    <x v="1001"/>
    <x v="299"/>
    <s v="Voskhod"/>
    <s v="Cosmos 519"/>
    <s v="Retired"/>
    <s v=""/>
    <s v="Success"/>
    <n v="10"/>
    <s v=" Kazakhstan"/>
    <s v="RVSN USSR-Voskhod"/>
    <n v="1972"/>
  </r>
  <r>
    <s v="RVSN USSR"/>
    <s v="Site 41/1, Plesetsk Cosmodrome, Russia"/>
    <x v="1002"/>
    <x v="588"/>
    <s v="Molniya-M /Block 2BL"/>
    <s v="Cosmos 520"/>
    <s v="Retired"/>
    <s v=""/>
    <s v="Success"/>
    <n v="10"/>
    <s v=" Russia"/>
    <s v="RVSN USSR-Molniya-M /Block 2BL"/>
    <n v="1972"/>
  </r>
  <r>
    <s v="RVSN USSR"/>
    <s v="Site 132/2, Plesetsk Cosmodrome, Russia"/>
    <x v="1003"/>
    <x v="589"/>
    <s v="Cosmos-3M (11K65M)"/>
    <s v="Cosmos 521"/>
    <s v="Retired"/>
    <s v=""/>
    <s v="Success"/>
    <n v="11"/>
    <s v=" Russia"/>
    <s v="RVSN USSR-Cosmos-3M (11K65M)"/>
    <n v="1972"/>
  </r>
  <r>
    <s v="RVSN USSR"/>
    <s v="Site 41/1, Plesetsk Cosmodrome, Russia"/>
    <x v="1004"/>
    <x v="589"/>
    <s v="Molniya-M /Block L"/>
    <s v="Molniya-2 nâ€ Â­28"/>
    <s v="Retired"/>
    <s v=""/>
    <s v="Success"/>
    <n v="10"/>
    <s v=" Russia"/>
    <s v="RVSN USSR-Molniya-M /Block L"/>
    <n v="1972"/>
  </r>
  <r>
    <s v="General Dynamics"/>
    <s v="LC-576A1, Vandenberg AFB, California, USA"/>
    <x v="1005"/>
    <x v="306"/>
    <s v="Atlas-E/F Burner"/>
    <s v="P72-1"/>
    <s v="Retired"/>
    <s v=""/>
    <s v="Success"/>
    <n v="9"/>
    <s v=" USA"/>
    <s v="General Dynamics-Atlas-E/F Burner"/>
    <n v="1972"/>
  </r>
  <r>
    <s v="RVSN USSR"/>
    <s v="Site 41/1, Plesetsk Cosmodrome, Russia"/>
    <x v="1006"/>
    <x v="261"/>
    <s v="Voskhod"/>
    <s v="Cosmos 522"/>
    <s v="Retired"/>
    <s v=""/>
    <s v="Success"/>
    <n v="10"/>
    <s v=" Russia"/>
    <s v="RVSN USSR-Voskhod"/>
    <n v="1972"/>
  </r>
  <r>
    <s v="RVSN USSR"/>
    <s v="Site 133/3, Plesetsk Cosmodrome, Russia"/>
    <x v="1007"/>
    <x v="367"/>
    <s v="Cosmos-2I (63SM)"/>
    <s v="Cosmos 523"/>
    <s v="Retired"/>
    <s v=""/>
    <s v="Success"/>
    <n v="11"/>
    <s v=" Russia"/>
    <s v="RVSN USSR-Cosmos-2I (63SM)"/>
    <n v="1972"/>
  </r>
  <r>
    <s v="Martin Marietta"/>
    <s v="SLC-4E, Vandenberg AFB, California, USA"/>
    <x v="1008"/>
    <x v="590"/>
    <s v="Titan IIID"/>
    <s v="KH-9 &amp; SSF-C-3"/>
    <s v="Retired"/>
    <s v=""/>
    <s v="Success"/>
    <n v="7"/>
    <s v=" USA"/>
    <s v="Martin Marietta-Titan IIID"/>
    <n v="1972"/>
  </r>
  <r>
    <s v="RVSN USSR"/>
    <s v="Site 133/3, Plesetsk Cosmodrome, Russia"/>
    <x v="1009"/>
    <x v="487"/>
    <s v="Cosmos-2I (63SM)"/>
    <s v="Cosmos 524"/>
    <s v="Retired"/>
    <s v=""/>
    <s v="Success"/>
    <n v="11"/>
    <s v=" Russia"/>
    <s v="RVSN USSR-Cosmos-2I (63SM)"/>
    <n v="1972"/>
  </r>
  <r>
    <s v="RVSN USSR"/>
    <s v="Site 41/1, Plesetsk Cosmodrome, Russia"/>
    <x v="1010"/>
    <x v="591"/>
    <s v="Molniya-M /Block L"/>
    <s v="Molniya-1 nâ€ Â­29"/>
    <s v="Retired"/>
    <s v=""/>
    <s v="Success"/>
    <n v="10"/>
    <s v=" Russia"/>
    <s v="RVSN USSR-Molniya-M /Block L"/>
    <n v="1972"/>
  </r>
  <r>
    <s v="RVSN USSR"/>
    <s v="Site 132/1, Plesetsk Cosmodrome, Russia"/>
    <x v="1011"/>
    <x v="111"/>
    <s v="Cosmos-3M (11K65M)"/>
    <s v="Strela-2M satellite"/>
    <s v="Retired"/>
    <s v=""/>
    <s v="Failure"/>
    <n v="11"/>
    <s v=" Russia"/>
    <s v="RVSN USSR-Cosmos-3M (11K65M)"/>
    <n v="1972"/>
  </r>
  <r>
    <s v="RVSN USSR"/>
    <s v="Site 43/4, Plesetsk Cosmodrome, Russia"/>
    <x v="1012"/>
    <x v="134"/>
    <s v="Voskhod"/>
    <s v="Cosmos 525"/>
    <s v="Retired"/>
    <s v=""/>
    <s v="Success"/>
    <n v="10"/>
    <s v=" Russia"/>
    <s v="RVSN USSR-Voskhod"/>
    <n v="1972"/>
  </r>
  <r>
    <s v="RVSN USSR"/>
    <s v="Site 133/3, Plesetsk Cosmodrome, Russia"/>
    <x v="1013"/>
    <x v="565"/>
    <s v="Cosmos-2I (63SM)"/>
    <s v="Cosmos 526"/>
    <s v="Retired"/>
    <s v=""/>
    <s v="Success"/>
    <n v="11"/>
    <s v=" Russia"/>
    <s v="RVSN USSR-Cosmos-2I (63SM)"/>
    <n v="1972"/>
  </r>
  <r>
    <s v="RVSN USSR"/>
    <s v="Site 43/4, Plesetsk Cosmodrome, Russia"/>
    <x v="1014"/>
    <x v="592"/>
    <s v="Vostok-2M"/>
    <s v="Meteor nâ€ Â­24"/>
    <s v="Retired"/>
    <s v=""/>
    <s v="Success"/>
    <n v="10"/>
    <s v=" Russia"/>
    <s v="RVSN USSR-Vostok-2M"/>
    <n v="1972"/>
  </r>
  <r>
    <s v="RVSN USSR"/>
    <s v="Site 43/4, Plesetsk Cosmodrome, Russia"/>
    <x v="1015"/>
    <x v="593"/>
    <s v="Voskhod"/>
    <s v="Cosmos 527"/>
    <s v="Retired"/>
    <s v=""/>
    <s v="Success"/>
    <n v="10"/>
    <s v=" Russia"/>
    <s v="RVSN USSR-Voskhod"/>
    <n v="1972"/>
  </r>
  <r>
    <s v="RVSN USSR"/>
    <s v="Site 132/2, Plesetsk Cosmodrome, Russia"/>
    <x v="1016"/>
    <x v="594"/>
    <s v="Cosmos-3M (11K65M)"/>
    <s v="Cosmos 528 to 535"/>
    <s v="Retired"/>
    <s v=""/>
    <s v="Success"/>
    <n v="11"/>
    <s v=" Russia"/>
    <s v="RVSN USSR-Cosmos-3M (11K65M)"/>
    <n v="1972"/>
  </r>
  <r>
    <s v="RVSN USSR"/>
    <s v="Site 132/1, Plesetsk Cosmodrome, Russia"/>
    <x v="1017"/>
    <x v="595"/>
    <s v="Cosmos-3M (11K65M)"/>
    <s v="Cosmos 536"/>
    <s v="Retired"/>
    <s v=""/>
    <s v="Success"/>
    <n v="11"/>
    <s v=" Russia"/>
    <s v="RVSN USSR-Cosmos-3M (11K65M)"/>
    <n v="1972"/>
  </r>
  <r>
    <s v="ASI"/>
    <s v="SM Launch Tab, San Marco Launch Platform, Kenya"/>
    <x v="1018"/>
    <x v="596"/>
    <s v="Scout D1"/>
    <s v="Explorer 48"/>
    <s v="Retired"/>
    <s v=""/>
    <s v="Success"/>
    <n v="14"/>
    <s v=" Kenya"/>
    <s v="ASI-Scout D1"/>
    <n v="1972"/>
  </r>
  <r>
    <s v="RVSN USSR"/>
    <s v="Site 110/37, Baikonur Cosmodrome, Kazakhstan"/>
    <x v="1019"/>
    <x v="597"/>
    <s v="N1-L3"/>
    <s v="7L (Soyuz 7K-LOK No.1)"/>
    <s v="Retired"/>
    <s v=""/>
    <s v="Failure"/>
    <n v="12"/>
    <s v=" Kazakhstan"/>
    <s v="RVSN USSR-N1-L3"/>
    <n v="1972"/>
  </r>
  <r>
    <s v="RVSN USSR"/>
    <s v="Site 31/6, Baikonur Cosmodrome, Kazakhstan"/>
    <x v="1020"/>
    <x v="79"/>
    <s v="Voskhod"/>
    <s v="Cosmos 537"/>
    <s v="Retired"/>
    <s v=""/>
    <s v="Success"/>
    <n v="10"/>
    <s v=" Kazakhstan"/>
    <s v="RVSN USSR-Voskhod"/>
    <n v="1972"/>
  </r>
  <r>
    <s v="RVSN USSR"/>
    <s v="Site 86/1, Kapustin Yar, Russia"/>
    <x v="1021"/>
    <x v="28"/>
    <s v="Cosmos-2I (63SM)"/>
    <s v="Intercosmos-8"/>
    <s v="Retired"/>
    <s v=""/>
    <s v="Success"/>
    <n v="10"/>
    <s v=" Russia"/>
    <s v="RVSN USSR-Cosmos-2I (63SM)"/>
    <n v="1972"/>
  </r>
  <r>
    <s v="RVSN USSR"/>
    <s v="Site 1/5, Baikonur Cosmodrome, Kazakhstan"/>
    <x v="1022"/>
    <x v="598"/>
    <s v="Molniya-M /Block L"/>
    <s v="Molniya-1 nâ€ Â­30"/>
    <s v="Retired"/>
    <s v=""/>
    <s v="Success"/>
    <n v="9"/>
    <s v=" Kazakhstan"/>
    <s v="RVSN USSR-Molniya-M /Block L"/>
    <n v="1972"/>
  </r>
  <r>
    <s v="RVSN USSR"/>
    <s v="Site 41/1, Plesetsk Cosmodrome, Russia"/>
    <x v="1023"/>
    <x v="599"/>
    <s v="Molniya-M /Block L"/>
    <s v="Molniya-2 nâ€ Â­31"/>
    <s v="Retired"/>
    <s v=""/>
    <s v="Success"/>
    <n v="10"/>
    <s v=" Russia"/>
    <s v="RVSN USSR-Molniya-M /Block L"/>
    <n v="1972"/>
  </r>
  <r>
    <s v="RVSN USSR"/>
    <s v="Site 43/4, Plesetsk Cosmodrome, Russia"/>
    <x v="1024"/>
    <x v="497"/>
    <s v="Voskhod"/>
    <s v="Cosmos 538"/>
    <s v="Retired"/>
    <s v=""/>
    <s v="Success"/>
    <n v="10"/>
    <s v=" Russia"/>
    <s v="RVSN USSR-Voskhod"/>
    <n v="1972"/>
  </r>
  <r>
    <s v="NASA"/>
    <s v="LC-39A, Kennedy Space Center, Florida, USA"/>
    <x v="1025"/>
    <x v="37"/>
    <s v="Saturn V"/>
    <s v="Apollo 17"/>
    <s v="Retired"/>
    <s v="1,160.00"/>
    <s v="Success"/>
    <n v="7"/>
    <s v=" USA"/>
    <s v="NASA-Saturn V"/>
    <n v="1972"/>
  </r>
  <r>
    <s v="General Dynamics"/>
    <s v="LC-13, Cape Canaveral AFS, Florida, USA"/>
    <x v="1026"/>
    <x v="330"/>
    <s v="Atlas-SLV3A Agena-D"/>
    <s v="AFP-827 (Canyon-5)"/>
    <s v="Retired"/>
    <s v=""/>
    <s v="Success"/>
    <n v="6"/>
    <s v=" USA"/>
    <s v="General Dynamics-Atlas-SLV3A Agena-D"/>
    <n v="1972"/>
  </r>
  <r>
    <s v="RVSN USSR"/>
    <s v="Site 132/2, Plesetsk Cosmodrome, Russia"/>
    <x v="1027"/>
    <x v="600"/>
    <s v="Cosmos-3M (11K65M)"/>
    <s v="Cosmos 539"/>
    <s v="Retired"/>
    <s v=""/>
    <s v="Success"/>
    <n v="11"/>
    <s v=" Russia"/>
    <s v="RVSN USSR-Cosmos-3M (11K65M)"/>
    <n v="1972"/>
  </r>
  <r>
    <s v="US Air Force"/>
    <s v="SLC-4W, Vandenberg AFB, California, USA"/>
    <x v="1027"/>
    <x v="587"/>
    <s v="Titan III(24)B"/>
    <s v="OPS 3978"/>
    <s v="Retired"/>
    <s v=""/>
    <s v="Success"/>
    <n v="7"/>
    <s v=" USA"/>
    <s v="US Air Force-Titan III(24)B"/>
    <n v="1972"/>
  </r>
  <r>
    <s v="RVSN USSR"/>
    <s v="Site 132/2, Plesetsk Cosmodrome, Russia"/>
    <x v="1028"/>
    <x v="601"/>
    <s v="Cosmos-3M (11K65M)"/>
    <s v="Cosmos 540"/>
    <s v="Retired"/>
    <s v=""/>
    <s v="Success"/>
    <n v="11"/>
    <s v=" Russia"/>
    <s v="RVSN USSR-Cosmos-3M (11K65M)"/>
    <n v="1972"/>
  </r>
  <r>
    <s v="RVSN USSR"/>
    <s v="Site 41/1, Plesetsk Cosmodrome, Russia"/>
    <x v="1029"/>
    <x v="381"/>
    <s v="Soyuz M"/>
    <s v="Cosmos 541"/>
    <s v="Retired"/>
    <s v=""/>
    <s v="Success"/>
    <n v="10"/>
    <s v=" Russia"/>
    <s v="RVSN USSR-Soyuz M"/>
    <n v="1972"/>
  </r>
  <r>
    <s v="RVSN USSR"/>
    <s v="Site 43/4, Plesetsk Cosmodrome, Russia"/>
    <x v="1030"/>
    <x v="202"/>
    <s v="Vostok-2M"/>
    <s v="Cosmos 542"/>
    <s v="Retired"/>
    <s v=""/>
    <s v="Partial Failure"/>
    <n v="10"/>
    <s v=" Russia"/>
    <s v="RVSN USSR-Vostok-2M"/>
    <n v="1972"/>
  </r>
  <r>
    <s v="RVSN USSR"/>
    <s v="Site 31/6, Baikonur Cosmodrome, Kazakhstan"/>
    <x v="1031"/>
    <x v="240"/>
    <s v="Voskhod"/>
    <s v="Cosmos 543"/>
    <s v="Retired"/>
    <s v=""/>
    <s v="Success"/>
    <n v="10"/>
    <s v=" Kazakhstan"/>
    <s v="RVSN USSR-Voskhod"/>
    <n v="1973"/>
  </r>
  <r>
    <s v="RVSN USSR"/>
    <s v="Site 132/1, Plesetsk Cosmodrome, Russia"/>
    <x v="1032"/>
    <x v="243"/>
    <s v="Cosmos-3M (11K65M)"/>
    <s v="Cosmos 544"/>
    <s v="Retired"/>
    <s v=""/>
    <s v="Success"/>
    <n v="11"/>
    <s v=" Russia"/>
    <s v="RVSN USSR-Cosmos-3M (11K65M)"/>
    <n v="1973"/>
  </r>
  <r>
    <s v="RVSN USSR"/>
    <s v="Site 133/3, Plesetsk Cosmodrome, Russia"/>
    <x v="1033"/>
    <x v="165"/>
    <s v="Cosmos-2I (63SM)"/>
    <s v="Cosmos 545"/>
    <s v="Retired"/>
    <s v=""/>
    <s v="Success"/>
    <n v="11"/>
    <s v=" Russia"/>
    <s v="RVSN USSR-Cosmos-2I (63SM)"/>
    <n v="1973"/>
  </r>
  <r>
    <s v="RVSN USSR"/>
    <s v="Site 107/1, Kapustin Yar, Russia"/>
    <x v="1034"/>
    <x v="165"/>
    <s v="Cosmos-3M (11K65M)"/>
    <s v="Cosmos 546"/>
    <s v="Retired"/>
    <s v=""/>
    <s v="Success"/>
    <n v="11"/>
    <s v=" Russia"/>
    <s v="RVSN USSR-Cosmos-3M (11K65M)"/>
    <n v="1973"/>
  </r>
  <r>
    <s v="RVSN USSR"/>
    <s v="Site 31/6, Baikonur Cosmodrome, Kazakhstan"/>
    <x v="1035"/>
    <x v="163"/>
    <s v="Voskhod"/>
    <s v="Cosmos 547"/>
    <s v="Retired"/>
    <s v=""/>
    <s v="Success"/>
    <n v="10"/>
    <s v=" Kazakhstan"/>
    <s v="RVSN USSR-Voskhod"/>
    <n v="1973"/>
  </r>
  <r>
    <s v="RVSN USSR"/>
    <s v="Site 1/5, Baikonur Cosmodrome, Kazakhstan"/>
    <x v="1036"/>
    <x v="602"/>
    <s v="Molniya-M /Block L"/>
    <s v="Molniya-1 nâ€ Â­32"/>
    <s v="Retired"/>
    <s v=""/>
    <s v="Success"/>
    <n v="9"/>
    <s v=" Kazakhstan"/>
    <s v="RVSN USSR-Molniya-M /Block L"/>
    <n v="1973"/>
  </r>
  <r>
    <s v="RVSN USSR"/>
    <s v="Site 43/4, Plesetsk Cosmodrome, Russia"/>
    <x v="1037"/>
    <x v="392"/>
    <s v="Voskhod"/>
    <s v="Cosmos 548"/>
    <s v="Retired"/>
    <s v=""/>
    <s v="Success"/>
    <n v="10"/>
    <s v=" Russia"/>
    <s v="RVSN USSR-Voskhod"/>
    <n v="1973"/>
  </r>
  <r>
    <s v="RVSN USSR"/>
    <s v="Site 31/6, Baikonur Cosmodrome, Kazakhstan"/>
    <x v="1038"/>
    <x v="13"/>
    <s v="Molniya-M /Block SO-L"/>
    <s v="Prognoz nâ€ Â­3"/>
    <s v="Retired"/>
    <s v=""/>
    <s v="Success"/>
    <n v="10"/>
    <s v=" Kazakhstan"/>
    <s v="RVSN USSR-Molniya-M /Block SO-L"/>
    <n v="1973"/>
  </r>
  <r>
    <s v="RVSN USSR"/>
    <s v="Site 132/1, Plesetsk Cosmodrome, Russia"/>
    <x v="1039"/>
    <x v="603"/>
    <s v="Cosmos-3M (11K65M)"/>
    <s v="Cosmos 549"/>
    <s v="Retired"/>
    <s v=""/>
    <s v="Success"/>
    <n v="11"/>
    <s v=" Russia"/>
    <s v="RVSN USSR-Cosmos-3M (11K65M)"/>
    <n v="1973"/>
  </r>
  <r>
    <s v="RVSN USSR"/>
    <s v="Site 41/1, Plesetsk Cosmodrome, Russia"/>
    <x v="1040"/>
    <x v="454"/>
    <s v="Voskhod"/>
    <s v="Cosmos 550"/>
    <s v="Retired"/>
    <s v=""/>
    <s v="Success"/>
    <n v="10"/>
    <s v=" Russia"/>
    <s v="RVSN USSR-Voskhod"/>
    <n v="1973"/>
  </r>
  <r>
    <s v="RVSN USSR"/>
    <s v="Site 31/6, Baikonur Cosmodrome, Kazakhstan"/>
    <x v="1041"/>
    <x v="315"/>
    <s v="Voskhod"/>
    <s v="Cosmos 551"/>
    <s v="Retired"/>
    <s v=""/>
    <s v="Success"/>
    <n v="10"/>
    <s v=" Kazakhstan"/>
    <s v="RVSN USSR-Voskhod"/>
    <n v="1973"/>
  </r>
  <r>
    <s v="General Dynamics"/>
    <s v="LC-13, Cape Canaveral AFS, Florida, USA"/>
    <x v="1041"/>
    <x v="127"/>
    <s v="Atlas-SLV3A Agena-D"/>
    <s v="AFP-720 (Rhyolite-2)"/>
    <s v="Retired"/>
    <s v=""/>
    <s v="Success"/>
    <n v="6"/>
    <s v=" USA"/>
    <s v="General Dynamics-Atlas-SLV3A Agena-D"/>
    <n v="1973"/>
  </r>
  <r>
    <s v="Martin Marietta"/>
    <s v="SLC-4E, Vandenberg AFB, California, USA"/>
    <x v="1042"/>
    <x v="113"/>
    <s v="Titan IIID"/>
    <s v="KH-9"/>
    <s v="Retired"/>
    <s v=""/>
    <s v="Success"/>
    <n v="7"/>
    <s v=" USA"/>
    <s v="Martin Marietta-Titan IIID"/>
    <n v="1973"/>
  </r>
  <r>
    <s v="RVSN USSR"/>
    <s v="Site 41/1, Plesetsk Cosmodrome, Russia"/>
    <x v="1043"/>
    <x v="410"/>
    <s v="Vostok-2M"/>
    <s v="Meteor nâ€ Â­25"/>
    <s v="Retired"/>
    <s v=""/>
    <s v="Success"/>
    <n v="10"/>
    <s v=" Russia"/>
    <s v="RVSN USSR-Vostok-2M"/>
    <n v="1973"/>
  </r>
  <r>
    <s v="RVSN USSR"/>
    <s v="Site 43/4, Plesetsk Cosmodrome, Russia"/>
    <x v="1044"/>
    <x v="240"/>
    <s v="Voskhod"/>
    <s v="Cosmos 552"/>
    <s v="Retired"/>
    <s v=""/>
    <s v="Success"/>
    <n v="10"/>
    <s v=" Russia"/>
    <s v="RVSN USSR-Voskhod"/>
    <n v="1973"/>
  </r>
  <r>
    <s v="RVSN USSR"/>
    <s v="Site 81/23, Baikonur Cosmodrome, Kazakhstan"/>
    <x v="1045"/>
    <x v="179"/>
    <s v="Proton K"/>
    <s v="Saliout-2"/>
    <s v="Retired"/>
    <s v=""/>
    <s v="Success"/>
    <n v="11"/>
    <s v=" Kazakhstan"/>
    <s v="RVSN USSR-Proton K"/>
    <n v="1973"/>
  </r>
  <r>
    <s v="RVSN USSR"/>
    <s v="Site 41/1, Plesetsk Cosmodrome, Russia"/>
    <x v="1046"/>
    <x v="529"/>
    <s v="Molniya-M /Block L"/>
    <s v="Molniya-2 nâ€ Â­33"/>
    <s v="Retired"/>
    <s v=""/>
    <s v="Success"/>
    <n v="10"/>
    <s v=" Russia"/>
    <s v="RVSN USSR-Molniya-M /Block L"/>
    <n v="1973"/>
  </r>
  <r>
    <s v="General Dynamics"/>
    <s v="SLC-36B, Cape Canaveral AFS, Florida, USA"/>
    <x v="1047"/>
    <x v="604"/>
    <s v="Atlas-SLV3D Centaur-D1A"/>
    <s v="Pioneer 11"/>
    <s v="Retired"/>
    <s v=""/>
    <s v="Success"/>
    <n v="8"/>
    <s v=" USA"/>
    <s v="General Dynamics-Atlas-SLV3D Centaur-D1A"/>
    <n v="1973"/>
  </r>
  <r>
    <s v="RVSN USSR"/>
    <s v="Site 133/3, Plesetsk Cosmodrome, Russia"/>
    <x v="1048"/>
    <x v="605"/>
    <s v="Cosmos-2I (63SM)"/>
    <s v="Cosmos 553"/>
    <s v="Retired"/>
    <s v=""/>
    <s v="Success"/>
    <n v="11"/>
    <s v=" Russia"/>
    <s v="RVSN USSR-Cosmos-2I (63SM)"/>
    <n v="1973"/>
  </r>
  <r>
    <s v="RVSN USSR"/>
    <s v="Site 43/4, Plesetsk Cosmodrome, Russia"/>
    <x v="1049"/>
    <x v="267"/>
    <s v="Voskhod"/>
    <s v="Cosmos 554"/>
    <s v="Retired"/>
    <s v=""/>
    <s v="Success"/>
    <n v="10"/>
    <s v=" Russia"/>
    <s v="RVSN USSR-Voskhod"/>
    <n v="1973"/>
  </r>
  <r>
    <s v="RVSN USSR"/>
    <s v="Site 86/1, Kapustin Yar, Russia"/>
    <x v="1049"/>
    <x v="405"/>
    <s v="Cosmos-2I (63SM)"/>
    <s v="Intercosmos-9"/>
    <s v="Retired"/>
    <s v=""/>
    <s v="Success"/>
    <n v="10"/>
    <s v=" Russia"/>
    <s v="RVSN USSR-Cosmos-2I (63SM)"/>
    <n v="1973"/>
  </r>
  <r>
    <s v="RVSN USSR"/>
    <s v="Site 90/19, Baikonur Cosmodrome, Kazakhstan"/>
    <x v="1050"/>
    <x v="79"/>
    <s v="Tsyklon-2"/>
    <s v="Cosmos 556"/>
    <s v="Retired"/>
    <s v=""/>
    <s v="Failure"/>
    <n v="11"/>
    <s v=" Kazakhstan"/>
    <s v="RVSN USSR-Tsyklon-2"/>
    <n v="1973"/>
  </r>
  <r>
    <s v="RVSN USSR"/>
    <s v="Site 43/4, Plesetsk Cosmodrome, Russia"/>
    <x v="1050"/>
    <x v="606"/>
    <s v="Voskhod"/>
    <s v="Cosmos 555"/>
    <s v="Retired"/>
    <s v=""/>
    <s v="Success"/>
    <n v="10"/>
    <s v=" Russia"/>
    <s v="RVSN USSR-Voskhod"/>
    <n v="1973"/>
  </r>
  <r>
    <s v="RVSN USSR"/>
    <s v="Site 41/1, Plesetsk Cosmodrome, Russia"/>
    <x v="1051"/>
    <x v="182"/>
    <s v="Voskhod"/>
    <s v="Cosmos 554"/>
    <s v="Retired"/>
    <s v=""/>
    <s v="Success"/>
    <n v="10"/>
    <s v=" Russia"/>
    <s v="RVSN USSR-Voskhod"/>
    <n v="1973"/>
  </r>
  <r>
    <s v="NASA"/>
    <s v="LC-39A, Kennedy Space Center, Florida, USA"/>
    <x v="1052"/>
    <x v="93"/>
    <s v="Saturn V"/>
    <s v="Skylab 1"/>
    <s v="Retired"/>
    <s v="1,160.00"/>
    <s v="Success"/>
    <n v="7"/>
    <s v=" USA"/>
    <s v="NASA-Saturn V"/>
    <n v="1973"/>
  </r>
  <r>
    <s v="US Air Force"/>
    <s v="SLC-4W, Vandenberg AFB, California, USA"/>
    <x v="1053"/>
    <x v="467"/>
    <s v="Titan III(24)B"/>
    <s v="OPS 2093"/>
    <s v="Retired"/>
    <s v=""/>
    <s v="Success"/>
    <n v="7"/>
    <s v=" USA"/>
    <s v="US Air Force-Titan III(24)B"/>
    <n v="1973"/>
  </r>
  <r>
    <s v="RVSN USSR"/>
    <s v="Site 133/3, Plesetsk Cosmodrome, Russia"/>
    <x v="1054"/>
    <x v="487"/>
    <s v="Cosmos-2I (63SM)"/>
    <s v="Cosmos 558"/>
    <s v="Retired"/>
    <s v=""/>
    <s v="Success"/>
    <n v="11"/>
    <s v=" Russia"/>
    <s v="RVSN USSR-Cosmos-2I (63SM)"/>
    <n v="1973"/>
  </r>
  <r>
    <s v="RVSN USSR"/>
    <s v="Site 43/3, Plesetsk Cosmodrome, Russia"/>
    <x v="1055"/>
    <x v="202"/>
    <s v="Soyuz U"/>
    <s v="Cosmos 559"/>
    <s v="Retired"/>
    <s v=""/>
    <s v="Success"/>
    <n v="10"/>
    <s v=" Russia"/>
    <s v="RVSN USSR-Soyuz U"/>
    <n v="1973"/>
  </r>
  <r>
    <s v="CNES"/>
    <s v="ELD, Guiana Space Centre, French Guiana, France"/>
    <x v="1056"/>
    <x v="268"/>
    <s v="Diamant B"/>
    <s v="Castor &amp; Pollux"/>
    <s v="Retired"/>
    <s v=""/>
    <s v="Failure"/>
    <n v="4"/>
    <s v=" France"/>
    <s v="CNES-Diamant B"/>
    <n v="1973"/>
  </r>
  <r>
    <s v="RVSN USSR"/>
    <s v="Site 43/4, Plesetsk Cosmodrome, Russia"/>
    <x v="1057"/>
    <x v="381"/>
    <s v="Voskhod"/>
    <s v="Cosmos 560"/>
    <s v="Retired"/>
    <s v=""/>
    <s v="Success"/>
    <n v="10"/>
    <s v=" Russia"/>
    <s v="RVSN USSR-Voskhod"/>
    <n v="1973"/>
  </r>
  <r>
    <s v="RVSN USSR"/>
    <s v="Site 86/1, Kapustin Yar, Russia"/>
    <x v="1058"/>
    <x v="524"/>
    <s v="Cosmos-3MRB (65MRB)"/>
    <s v="BOR-3 Shuttle"/>
    <s v="Retired"/>
    <s v=""/>
    <s v="Success"/>
    <n v="10"/>
    <s v=" Russia"/>
    <s v="RVSN USSR-Cosmos-3MRB (65MRB)"/>
    <n v="1973"/>
  </r>
  <r>
    <s v="RVSN USSR"/>
    <s v="Site 132/1, Plesetsk Cosmodrome, Russia"/>
    <x v="1059"/>
    <x v="244"/>
    <s v="Cosmos-3M (11K65M)"/>
    <s v="Zaliv #17"/>
    <s v="Retired"/>
    <s v=""/>
    <s v="Failure"/>
    <n v="11"/>
    <s v=" Russia"/>
    <s v="RVSN USSR-Cosmos-3M (11K65M)"/>
    <n v="1973"/>
  </r>
  <r>
    <s v="NASA"/>
    <s v="LC-39B, Kennedy Space Center, Florida, USA"/>
    <x v="1059"/>
    <x v="49"/>
    <s v="Saturn IB"/>
    <s v="Skylab 2"/>
    <s v="Retired"/>
    <s v=""/>
    <s v="Success"/>
    <n v="7"/>
    <s v=" USA"/>
    <s v="NASA-Saturn IB"/>
    <n v="1973"/>
  </r>
  <r>
    <s v="RVSN USSR"/>
    <s v="Site 43/4, Plesetsk Cosmodrome, Russia"/>
    <x v="1059"/>
    <x v="407"/>
    <s v="Voskhod"/>
    <s v="Cosmos 561"/>
    <s v="Retired"/>
    <s v=""/>
    <s v="Success"/>
    <n v="10"/>
    <s v=" Russia"/>
    <s v="RVSN USSR-Voskhod"/>
    <n v="1973"/>
  </r>
  <r>
    <s v="RVSN USSR"/>
    <s v="Site 41/1, Plesetsk Cosmodrome, Russia"/>
    <x v="1060"/>
    <x v="607"/>
    <s v="Vostok-2M"/>
    <s v="Meteor nâ€ Â­26"/>
    <s v="Retired"/>
    <s v=""/>
    <s v="Success"/>
    <n v="10"/>
    <s v=" Russia"/>
    <s v="RVSN USSR-Vostok-2M"/>
    <n v="1973"/>
  </r>
  <r>
    <s v="RVSN USSR"/>
    <s v="Site 133/3, Plesetsk Cosmodrome, Russia"/>
    <x v="1061"/>
    <x v="333"/>
    <s v="Cosmos-2I (63SM)"/>
    <s v="Cosmos 562"/>
    <s v="Retired"/>
    <s v=""/>
    <s v="Success"/>
    <n v="11"/>
    <s v=" Russia"/>
    <s v="RVSN USSR-Cosmos-2I (63SM)"/>
    <n v="1973"/>
  </r>
  <r>
    <s v="RVSN USSR"/>
    <s v="Site 43/4, Plesetsk Cosmodrome, Russia"/>
    <x v="1062"/>
    <x v="367"/>
    <s v="Voskhod"/>
    <s v="Cosmos 563"/>
    <s v="Retired"/>
    <s v=""/>
    <s v="Success"/>
    <n v="10"/>
    <s v=" Russia"/>
    <s v="RVSN USSR-Voskhod"/>
    <n v="1973"/>
  </r>
  <r>
    <s v="RVSN USSR"/>
    <s v="Site 132/1, Plesetsk Cosmodrome, Russia"/>
    <x v="1063"/>
    <x v="608"/>
    <s v="Cosmos-3M (11K65M)"/>
    <s v="Cosmos 564 to 571"/>
    <s v="Retired"/>
    <s v=""/>
    <s v="Success"/>
    <n v="11"/>
    <s v=" Russia"/>
    <s v="RVSN USSR-Cosmos-3M (11K65M)"/>
    <n v="1973"/>
  </r>
  <r>
    <s v="RVSN USSR"/>
    <s v="Site 1/5, Baikonur Cosmodrome, Kazakhstan"/>
    <x v="1064"/>
    <x v="286"/>
    <s v="Voskhod"/>
    <s v="Cosmos 572"/>
    <s v="Retired"/>
    <s v=""/>
    <s v="Success"/>
    <n v="9"/>
    <s v=" Kazakhstan"/>
    <s v="RVSN USSR-Voskhod"/>
    <n v="1973"/>
  </r>
  <r>
    <s v="Martin Marietta"/>
    <s v="SLC-40, Cape Canaveral AFS, Florida, USA"/>
    <x v="1065"/>
    <x v="609"/>
    <s v="Titan III(23)C"/>
    <s v="DSP-4"/>
    <s v="Retired"/>
    <s v=""/>
    <s v="Success"/>
    <n v="7"/>
    <s v=" USA"/>
    <s v="Martin Marietta-Titan III(23)C"/>
    <n v="1973"/>
  </r>
  <r>
    <s v="RVSN USSR"/>
    <s v="Site 1/5, Baikonur Cosmodrome, Kazakhstan"/>
    <x v="1066"/>
    <x v="107"/>
    <s v="Soyuz"/>
    <s v="Cosmos 573"/>
    <s v="Retired"/>
    <s v=""/>
    <s v="Success"/>
    <n v="9"/>
    <s v=" Kazakhstan"/>
    <s v="RVSN USSR-Soyuz"/>
    <n v="1973"/>
  </r>
  <r>
    <s v="RVSN USSR"/>
    <s v="Site 132/1, Plesetsk Cosmodrome, Russia"/>
    <x v="1067"/>
    <x v="591"/>
    <s v="Cosmos-3M (11K65M)"/>
    <s v="Cosmos 574"/>
    <s v="Retired"/>
    <s v=""/>
    <s v="Success"/>
    <n v="11"/>
    <s v=" Russia"/>
    <s v="RVSN USSR-Cosmos-3M (11K65M)"/>
    <n v="1973"/>
  </r>
  <r>
    <s v="RVSN USSR"/>
    <s v="Site 43/4, Plesetsk Cosmodrome, Russia"/>
    <x v="1068"/>
    <x v="593"/>
    <s v="Voskhod"/>
    <s v="Cosmos 575"/>
    <s v="Retired"/>
    <s v=""/>
    <s v="Success"/>
    <n v="10"/>
    <s v=" Russia"/>
    <s v="RVSN USSR-Voskhod"/>
    <n v="1973"/>
  </r>
  <r>
    <s v="RVSN USSR"/>
    <s v="Site 132/2, Plesetsk Cosmodrome, Russia"/>
    <x v="1069"/>
    <x v="13"/>
    <s v="Cosmos-3M (11K65M)"/>
    <s v="Tselina-OM #20"/>
    <s v="Retired"/>
    <s v=""/>
    <s v="Failure"/>
    <n v="11"/>
    <s v=" Russia"/>
    <s v="RVSN USSR-Cosmos-3M (11K65M)"/>
    <n v="1973"/>
  </r>
  <r>
    <s v="US Air Force"/>
    <s v="SLC-4W, Vandenberg AFB, California, USA"/>
    <x v="1069"/>
    <x v="13"/>
    <s v="Titan III(24)B"/>
    <s v="OPS 4018"/>
    <s v="Retired"/>
    <s v=""/>
    <s v="Failure"/>
    <n v="7"/>
    <s v=" USA"/>
    <s v="US Air Force-Titan III(24)B"/>
    <n v="1973"/>
  </r>
  <r>
    <s v="RVSN USSR"/>
    <s v="Site 41/1, Plesetsk Cosmodrome, Russia"/>
    <x v="1070"/>
    <x v="372"/>
    <s v="Soyuz M"/>
    <s v="Cosmos 576"/>
    <s v="Retired"/>
    <s v=""/>
    <s v="Success"/>
    <n v="10"/>
    <s v=" Russia"/>
    <s v="RVSN USSR-Soyuz M"/>
    <n v="1973"/>
  </r>
  <r>
    <s v="RVSN USSR"/>
    <s v="Site 43/3, Plesetsk Cosmodrome, Russia"/>
    <x v="1071"/>
    <x v="492"/>
    <s v="Voskhod"/>
    <s v="Zenit-4M nâ€ Â­50"/>
    <s v="Retired"/>
    <s v=""/>
    <s v="Failure"/>
    <n v="10"/>
    <s v=" Russia"/>
    <s v="RVSN USSR-Voskhod"/>
    <n v="1973"/>
  </r>
  <r>
    <s v="RVSN USSR"/>
    <s v="Site 41/1, Plesetsk Cosmodrome, Russia"/>
    <x v="1072"/>
    <x v="610"/>
    <s v="Molniya-M /Block L"/>
    <s v="Molniya-2 nâ€ Â­34"/>
    <s v="Retired"/>
    <s v=""/>
    <s v="Success"/>
    <n v="10"/>
    <s v=" Russia"/>
    <s v="RVSN USSR-Molniya-M /Block L"/>
    <n v="1973"/>
  </r>
  <r>
    <s v="Martin Marietta"/>
    <s v="SLC-4E, Vandenberg AFB, California, USA"/>
    <x v="1073"/>
    <x v="611"/>
    <s v="Titan IIID"/>
    <s v="KH-9"/>
    <s v="Retired"/>
    <s v=""/>
    <s v="Success"/>
    <n v="7"/>
    <s v=" USA"/>
    <s v="Martin Marietta-Titan IIID"/>
    <n v="1973"/>
  </r>
  <r>
    <s v="RVSN USSR"/>
    <s v="Site 43/4, Plesetsk Cosmodrome, Russia"/>
    <x v="1074"/>
    <x v="367"/>
    <s v="Voskhod"/>
    <s v="Cosmos 577"/>
    <s v="Retired"/>
    <s v=""/>
    <s v="Success"/>
    <n v="10"/>
    <s v=" Russia"/>
    <s v="RVSN USSR-Voskhod"/>
    <n v="1973"/>
  </r>
  <r>
    <s v="NASA"/>
    <s v="LC-39B, Kennedy Space Center, Florida, USA"/>
    <x v="1075"/>
    <x v="485"/>
    <s v="Saturn IB"/>
    <s v="Skylab 3"/>
    <s v="Retired"/>
    <s v=""/>
    <s v="Success"/>
    <n v="7"/>
    <s v=" USA"/>
    <s v="NASA-Saturn IB"/>
    <n v="1973"/>
  </r>
  <r>
    <s v="RVSN USSR"/>
    <s v="Site 43/4, Plesetsk Cosmodrome, Russia"/>
    <x v="1076"/>
    <x v="74"/>
    <s v="Voskhod"/>
    <s v="Cosmos 578"/>
    <s v="Retired"/>
    <s v=""/>
    <s v="Success"/>
    <n v="10"/>
    <s v=" Russia"/>
    <s v="RVSN USSR-Voskhod"/>
    <n v="1973"/>
  </r>
  <r>
    <s v="RVSN USSR"/>
    <s v="Site 41/1, Plesetsk Cosmodrome, Russia"/>
    <x v="1077"/>
    <x v="125"/>
    <s v="Voskhod"/>
    <s v="Cosmos 579"/>
    <s v="Retired"/>
    <s v=""/>
    <s v="Success"/>
    <n v="10"/>
    <s v=" Russia"/>
    <s v="RVSN USSR-Voskhod"/>
    <n v="1973"/>
  </r>
  <r>
    <s v="Martin Marietta"/>
    <s v="SLC-4W, Vandenberg AFB, California, USA"/>
    <x v="1077"/>
    <x v="612"/>
    <s v="Titan-III(33)B Agena-D"/>
    <s v="Jumpseat 3"/>
    <s v="Retired"/>
    <s v=""/>
    <s v="Success"/>
    <n v="7"/>
    <s v=" USA"/>
    <s v="Martin Marietta-Titan-III(33)B Agena-D"/>
    <n v="1973"/>
  </r>
  <r>
    <s v="RVSN USSR"/>
    <s v="Site 133/3, Plesetsk Cosmodrome, Russia"/>
    <x v="1078"/>
    <x v="525"/>
    <s v="Cosmos-2I (63SM)"/>
    <s v="Cosmos 580"/>
    <s v="Retired"/>
    <s v=""/>
    <s v="Success"/>
    <n v="11"/>
    <s v=" Russia"/>
    <s v="RVSN USSR-Cosmos-2I (63SM)"/>
    <n v="1973"/>
  </r>
  <r>
    <s v="General Dynamics"/>
    <s v="SLC-36A, Cape Canaveral AFS, Florida, USA"/>
    <x v="1079"/>
    <x v="613"/>
    <s v="Atlas-SLV3D Centaur-D1A"/>
    <s v="Intelsat 4 F7"/>
    <s v="Retired"/>
    <s v=""/>
    <s v="Success"/>
    <n v="8"/>
    <s v=" USA"/>
    <s v="General Dynamics-Atlas-SLV3D Centaur-D1A"/>
    <n v="1973"/>
  </r>
  <r>
    <s v="RVSN USSR"/>
    <s v="Site 1/5, Baikonur Cosmodrome, Kazakhstan"/>
    <x v="1080"/>
    <x v="492"/>
    <s v="Voskhod"/>
    <s v="Cosmos 581"/>
    <s v="Retired"/>
    <s v=""/>
    <s v="Success"/>
    <n v="9"/>
    <s v=" Kazakhstan"/>
    <s v="RVSN USSR-Voskhod"/>
    <n v="1973"/>
  </r>
  <r>
    <s v="RVSN USSR"/>
    <s v="Site 132/2, Plesetsk Cosmodrome, Russia"/>
    <x v="1081"/>
    <x v="614"/>
    <s v="Cosmos-3M (11K65M)"/>
    <s v="Cosmos 582"/>
    <s v="Retired"/>
    <s v=""/>
    <s v="Success"/>
    <n v="11"/>
    <s v=" Russia"/>
    <s v="RVSN USSR-Cosmos-3M (11K65M)"/>
    <n v="1973"/>
  </r>
  <r>
    <s v="RVSN USSR"/>
    <s v="Site 41/1, Plesetsk Cosmodrome, Russia"/>
    <x v="1082"/>
    <x v="615"/>
    <s v="Molniya-M /Block L"/>
    <s v="Molniya-1 nâ€ Â­35"/>
    <s v="Retired"/>
    <s v=""/>
    <s v="Success"/>
    <n v="10"/>
    <s v=" Russia"/>
    <s v="RVSN USSR-Molniya-M /Block L"/>
    <n v="1973"/>
  </r>
  <r>
    <s v="RVSN USSR"/>
    <s v="Site 1/5, Baikonur Cosmodrome, Kazakhstan"/>
    <x v="1082"/>
    <x v="381"/>
    <s v="Voskhod"/>
    <s v="Cosmos 583"/>
    <s v="Retired"/>
    <s v=""/>
    <s v="Success"/>
    <n v="9"/>
    <s v=" Kazakhstan"/>
    <s v="RVSN USSR-Voskhod"/>
    <n v="1973"/>
  </r>
  <r>
    <s v="RVSN USSR"/>
    <s v="Site 41/1, Plesetsk Cosmodrome, Russia"/>
    <x v="1083"/>
    <x v="253"/>
    <s v="Voskhod"/>
    <s v="Cosmos 584"/>
    <s v="Retired"/>
    <s v=""/>
    <s v="Success"/>
    <n v="10"/>
    <s v=" Russia"/>
    <s v="RVSN USSR-Voskhod"/>
    <n v="1973"/>
  </r>
  <r>
    <s v="RVSN USSR"/>
    <s v="Site 132/2, Plesetsk Cosmodrome, Russia"/>
    <x v="1084"/>
    <x v="616"/>
    <s v="Cosmos-3M (11K65M)"/>
    <s v="Cosmos 585"/>
    <s v="Retired"/>
    <s v=""/>
    <s v="Success"/>
    <n v="11"/>
    <s v=" Russia"/>
    <s v="RVSN USSR-Cosmos-3M (11K65M)"/>
    <n v="1973"/>
  </r>
  <r>
    <s v="RVSN USSR"/>
    <s v="Site 132/2, Plesetsk Cosmodrome, Russia"/>
    <x v="1085"/>
    <x v="152"/>
    <s v="Cosmos-3M (11K65M)"/>
    <s v="Cosmos 586"/>
    <s v="Retired"/>
    <s v=""/>
    <s v="Success"/>
    <n v="11"/>
    <s v=" Russia"/>
    <s v="RVSN USSR-Cosmos-3M (11K65M)"/>
    <n v="1973"/>
  </r>
  <r>
    <s v="CASC"/>
    <s v="Site 138 (LA-2B), Jiuquan Satellite Launch Center, China"/>
    <x v="1086"/>
    <x v="617"/>
    <s v="Feng Bao 1"/>
    <s v="JSSW-1"/>
    <s v="Retired"/>
    <s v=""/>
    <s v="Failure"/>
    <n v="17"/>
    <s v=" China"/>
    <s v="CASC-Feng Bao 1"/>
    <n v="1973"/>
  </r>
  <r>
    <s v="RVSN USSR"/>
    <s v="Site 43/3, Plesetsk Cosmodrome, Russia"/>
    <x v="1087"/>
    <x v="87"/>
    <s v="Soyuz U"/>
    <s v="Cosmos 587"/>
    <s v="Retired"/>
    <s v=""/>
    <s v="Success"/>
    <n v="10"/>
    <s v=" Russia"/>
    <s v="RVSN USSR-Soyuz U"/>
    <n v="1973"/>
  </r>
  <r>
    <s v="RVSN USSR"/>
    <s v="Site 1/5, Baikonur Cosmodrome, Kazakhstan"/>
    <x v="1088"/>
    <x v="15"/>
    <s v="Soyuz"/>
    <s v="Soyuz 12"/>
    <s v="Retired"/>
    <s v=""/>
    <s v="Success"/>
    <n v="9"/>
    <s v=" Kazakhstan"/>
    <s v="RVSN USSR-Soyuz"/>
    <n v="1973"/>
  </r>
  <r>
    <s v="US Air Force"/>
    <s v="SLC-4W, Vandenberg AFB, California, USA"/>
    <x v="1088"/>
    <x v="135"/>
    <s v="Titan III(24)B"/>
    <s v="OPS 6275"/>
    <s v="Retired"/>
    <s v=""/>
    <s v="Success"/>
    <n v="7"/>
    <s v=" USA"/>
    <s v="US Air Force-Titan III(24)B"/>
    <n v="1973"/>
  </r>
  <r>
    <s v="RVSN USSR"/>
    <s v="Site 132/2, Plesetsk Cosmodrome, Russia"/>
    <x v="1089"/>
    <x v="618"/>
    <s v="Cosmos-3M (11K65M)"/>
    <s v="Cosmos 588 to 595"/>
    <s v="Retired"/>
    <s v=""/>
    <s v="Success"/>
    <n v="11"/>
    <s v=" Russia"/>
    <s v="RVSN USSR-Cosmos-3M (11K65M)"/>
    <n v="1973"/>
  </r>
  <r>
    <s v="RVSN USSR"/>
    <s v="Site 41/1, Plesetsk Cosmodrome, Russia"/>
    <x v="1090"/>
    <x v="49"/>
    <s v="Voskhod"/>
    <s v="Cosmos 596"/>
    <s v="Retired"/>
    <s v=""/>
    <s v="Success"/>
    <n v="10"/>
    <s v=" Russia"/>
    <s v="RVSN USSR-Voskhod"/>
    <n v="1973"/>
  </r>
  <r>
    <s v="RVSN USSR"/>
    <s v="Site 41/1, Plesetsk Cosmodrome, Russia"/>
    <x v="1091"/>
    <x v="125"/>
    <s v="Voskhod"/>
    <s v="Cosmos 597"/>
    <s v="Retired"/>
    <s v=""/>
    <s v="Success"/>
    <n v="10"/>
    <s v=" Russia"/>
    <s v="RVSN USSR-Voskhod"/>
    <n v="1973"/>
  </r>
  <r>
    <s v="RVSN USSR"/>
    <s v="Site 41/1, Plesetsk Cosmodrome, Russia"/>
    <x v="1092"/>
    <x v="606"/>
    <s v="Voskhod"/>
    <s v="Cosmos 598"/>
    <s v="Retired"/>
    <s v=""/>
    <s v="Success"/>
    <n v="10"/>
    <s v=" Russia"/>
    <s v="RVSN USSR-Voskhod"/>
    <n v="1973"/>
  </r>
  <r>
    <s v="RVSN USSR"/>
    <s v="Site 1/5, Baikonur Cosmodrome, Kazakhstan"/>
    <x v="1093"/>
    <x v="365"/>
    <s v="Voskhod"/>
    <s v="Cosmos 599"/>
    <s v="Retired"/>
    <s v=""/>
    <s v="Success"/>
    <n v="9"/>
    <s v=" Kazakhstan"/>
    <s v="RVSN USSR-Voskhod"/>
    <n v="1973"/>
  </r>
  <r>
    <s v="RVSN USSR"/>
    <s v="Site 43/4, Plesetsk Cosmodrome, Russia"/>
    <x v="1094"/>
    <x v="261"/>
    <s v="Voskhod"/>
    <s v="Cosmos 600"/>
    <s v="Retired"/>
    <s v=""/>
    <s v="Success"/>
    <n v="10"/>
    <s v=" Russia"/>
    <s v="RVSN USSR-Voskhod"/>
    <n v="1973"/>
  </r>
  <r>
    <s v="RVSN USSR"/>
    <s v="Site 133/3, Plesetsk Cosmodrome, Russia"/>
    <x v="1094"/>
    <x v="74"/>
    <s v="Cosmos-2I (63SM)"/>
    <s v="Cosmos 601"/>
    <s v="Retired"/>
    <s v=""/>
    <s v="Success"/>
    <n v="11"/>
    <s v=" Russia"/>
    <s v="RVSN USSR-Cosmos-2I (63SM)"/>
    <n v="1973"/>
  </r>
  <r>
    <s v="RVSN USSR"/>
    <s v="Site 41/1, Plesetsk Cosmodrome, Russia"/>
    <x v="1095"/>
    <x v="514"/>
    <s v="Molniya-M /Block L"/>
    <s v="Molniya-2 nâ€ Â­36"/>
    <s v="Retired"/>
    <s v=""/>
    <s v="Success"/>
    <n v="10"/>
    <s v=" Russia"/>
    <s v="RVSN USSR-Molniya-M /Block L"/>
    <n v="1973"/>
  </r>
  <r>
    <s v="RVSN USSR"/>
    <s v="Site 43/4, Plesetsk Cosmodrome, Russia"/>
    <x v="1096"/>
    <x v="619"/>
    <s v="Voskhod"/>
    <s v="Cosmos 602"/>
    <s v="Retired"/>
    <s v=""/>
    <s v="Success"/>
    <n v="10"/>
    <s v=" Russia"/>
    <s v="RVSN USSR-Voskhod"/>
    <n v="1973"/>
  </r>
  <r>
    <s v="RVSN USSR"/>
    <s v="Site 41/1, Plesetsk Cosmodrome, Russia"/>
    <x v="1097"/>
    <x v="562"/>
    <s v="Voskhod"/>
    <s v="Cosmos 603"/>
    <s v="Retired"/>
    <s v=""/>
    <s v="Success"/>
    <n v="10"/>
    <s v=" Russia"/>
    <s v="RVSN USSR-Voskhod"/>
    <n v="1973"/>
  </r>
  <r>
    <s v="RVSN USSR"/>
    <s v="Site 43/4, Plesetsk Cosmodrome, Russia"/>
    <x v="1098"/>
    <x v="74"/>
    <s v="Vostok-2M"/>
    <s v="Cosmos 604"/>
    <s v="Retired"/>
    <s v=""/>
    <s v="Success"/>
    <n v="10"/>
    <s v=" Russia"/>
    <s v="RVSN USSR-Vostok-2M"/>
    <n v="1973"/>
  </r>
  <r>
    <s v="RVSN USSR"/>
    <s v="Site 132/2, Plesetsk Cosmodrome, Russia"/>
    <x v="1099"/>
    <x v="36"/>
    <s v="Cosmos-3M (11K65M)"/>
    <s v="Intercosmos-10"/>
    <s v="Retired"/>
    <s v=""/>
    <s v="Success"/>
    <n v="11"/>
    <s v=" Russia"/>
    <s v="RVSN USSR-Cosmos-3M (11K65M)"/>
    <n v="1973"/>
  </r>
  <r>
    <s v="RVSN USSR"/>
    <s v="Site 43/3, Plesetsk Cosmodrome, Russia"/>
    <x v="1100"/>
    <x v="620"/>
    <s v="Soyuz U"/>
    <s v="Cosmos 605"/>
    <s v="Retired"/>
    <s v=""/>
    <s v="Success"/>
    <n v="10"/>
    <s v=" Russia"/>
    <s v="RVSN USSR-Soyuz U"/>
    <n v="1973"/>
  </r>
  <r>
    <s v="RVSN USSR"/>
    <s v="Site 41/1, Plesetsk Cosmodrome, Russia"/>
    <x v="1101"/>
    <x v="490"/>
    <s v="Molniya-M /Block 2BL"/>
    <s v="Cosmos 606"/>
    <s v="Retired"/>
    <s v=""/>
    <s v="Success"/>
    <n v="10"/>
    <s v=" Russia"/>
    <s v="RVSN USSR-Molniya-M /Block 2BL"/>
    <n v="1973"/>
  </r>
  <r>
    <s v="General Dynamics"/>
    <s v="SLC-36B, Cape Canaveral AFS, Florida, USA"/>
    <x v="1102"/>
    <x v="397"/>
    <s v="Atlas-SLV3D Centaur-D1A"/>
    <s v="Mariner 10"/>
    <s v="Retired"/>
    <s v=""/>
    <s v="Success"/>
    <n v="8"/>
    <s v=" USA"/>
    <s v="General Dynamics-Atlas-SLV3D Centaur-D1A"/>
    <n v="1973"/>
  </r>
  <r>
    <s v="RVSN USSR"/>
    <s v="Site 43/4, Plesetsk Cosmodrome, Russia"/>
    <x v="1103"/>
    <x v="621"/>
    <s v="Voskhod"/>
    <s v="Cosmos 607"/>
    <s v="Retired"/>
    <s v=""/>
    <s v="Success"/>
    <n v="10"/>
    <s v=" Russia"/>
    <s v="RVSN USSR-Voskhod"/>
    <n v="1973"/>
  </r>
  <r>
    <s v="Martin Marietta"/>
    <s v="SLC-4E, Vandenberg AFB, California, USA"/>
    <x v="1103"/>
    <x v="31"/>
    <s v="Titan IIID"/>
    <s v="KH-9, SSF-B-24 &amp; SSF-C-4"/>
    <s v="Retired"/>
    <s v=""/>
    <s v="Success"/>
    <n v="7"/>
    <s v=" USA"/>
    <s v="Martin Marietta-Titan IIID"/>
    <n v="1973"/>
  </r>
  <r>
    <s v="RVSN USSR"/>
    <s v="Site 1/5, Baikonur Cosmodrome, Kazakhstan"/>
    <x v="1104"/>
    <x v="124"/>
    <s v="Molniya-M /Block L"/>
    <s v="Molniya-1 nâ€ Â­37"/>
    <s v="Retired"/>
    <s v=""/>
    <s v="Success"/>
    <n v="9"/>
    <s v=" Kazakhstan"/>
    <s v="RVSN USSR-Molniya-M /Block L"/>
    <n v="1973"/>
  </r>
  <r>
    <s v="NASA"/>
    <s v="LC-39B, Kennedy Space Center, Florida, USA"/>
    <x v="1105"/>
    <x v="622"/>
    <s v="Saturn IB"/>
    <s v="Skylab 4"/>
    <s v="Retired"/>
    <s v=""/>
    <s v="Success"/>
    <n v="7"/>
    <s v=" USA"/>
    <s v="NASA-Saturn IB"/>
    <n v="1973"/>
  </r>
  <r>
    <s v="RVSN USSR"/>
    <s v="Site 133/3, Plesetsk Cosmodrome, Russia"/>
    <x v="1106"/>
    <x v="293"/>
    <s v="Cosmos-2I (63SM)"/>
    <s v="Cosmos 608"/>
    <s v="Retired"/>
    <s v=""/>
    <s v="Success"/>
    <n v="11"/>
    <s v=" Russia"/>
    <s v="RVSN USSR-Cosmos-2I (63SM)"/>
    <n v="1973"/>
  </r>
  <r>
    <s v="RVSN USSR"/>
    <s v="Site 1/5, Baikonur Cosmodrome, Kazakhstan"/>
    <x v="1107"/>
    <x v="240"/>
    <s v="Voskhod"/>
    <s v="Cosmos 609"/>
    <s v="Retired"/>
    <s v=""/>
    <s v="Success"/>
    <n v="9"/>
    <s v=" Kazakhstan"/>
    <s v="RVSN USSR-Voskhod"/>
    <n v="1973"/>
  </r>
  <r>
    <s v="RVSN USSR"/>
    <s v="Site 132/2, Plesetsk Cosmodrome, Russia"/>
    <x v="1108"/>
    <x v="623"/>
    <s v="Cosmos-3M (11K65M)"/>
    <s v="Cosmos 610"/>
    <s v="Retired"/>
    <s v=""/>
    <s v="Success"/>
    <n v="11"/>
    <s v=" Russia"/>
    <s v="RVSN USSR-Cosmos-3M (11K65M)"/>
    <n v="1973"/>
  </r>
  <r>
    <s v="RVSN USSR"/>
    <s v="Site 133/3, Plesetsk Cosmodrome, Russia"/>
    <x v="1109"/>
    <x v="198"/>
    <s v="Cosmos-2I (63SM)"/>
    <s v="Cosmos 611"/>
    <s v="Retired"/>
    <s v=""/>
    <s v="Success"/>
    <n v="11"/>
    <s v=" Russia"/>
    <s v="RVSN USSR-Cosmos-2I (63SM)"/>
    <n v="1973"/>
  </r>
  <r>
    <s v="RVSN USSR"/>
    <s v="Site 43/4, Plesetsk Cosmodrome, Russia"/>
    <x v="1109"/>
    <x v="624"/>
    <s v="Voskhod"/>
    <s v="Cosmos 612"/>
    <s v="Retired"/>
    <s v=""/>
    <s v="Success"/>
    <n v="10"/>
    <s v=" Russia"/>
    <s v="RVSN USSR-Voskhod"/>
    <n v="1973"/>
  </r>
  <r>
    <s v="RVSN USSR"/>
    <s v="Site 41/1, Plesetsk Cosmodrome, Russia"/>
    <x v="1110"/>
    <x v="625"/>
    <s v="Molniya-M /Block L"/>
    <s v="Molniya-1 nâ€ Â­38"/>
    <s v="Retired"/>
    <s v=""/>
    <s v="Success"/>
    <n v="10"/>
    <s v=" Russia"/>
    <s v="RVSN USSR-Molniya-M /Block L"/>
    <n v="1973"/>
  </r>
  <r>
    <s v="RVSN USSR"/>
    <s v="Site 132/2, Plesetsk Cosmodrome, Russia"/>
    <x v="1111"/>
    <x v="14"/>
    <s v="Cosmos-3M (11K65M)"/>
    <s v="Cosmos 614"/>
    <s v="Retired"/>
    <s v=""/>
    <s v="Success"/>
    <n v="11"/>
    <s v=" Russia"/>
    <s v="RVSN USSR-Cosmos-3M (11K65M)"/>
    <n v="1973"/>
  </r>
  <r>
    <s v="RVSN USSR"/>
    <s v="Site 133/3, Plesetsk Cosmodrome, Russia"/>
    <x v="1112"/>
    <x v="485"/>
    <s v="Cosmos-2I (63SM)"/>
    <s v="Cosmos 615"/>
    <s v="Retired"/>
    <s v=""/>
    <s v="Success"/>
    <n v="11"/>
    <s v=" Russia"/>
    <s v="RVSN USSR-Cosmos-2I (63SM)"/>
    <n v="1973"/>
  </r>
  <r>
    <s v="Martin Marietta"/>
    <s v="SLC-40, Cape Canaveral AFS, Florida, USA"/>
    <x v="1112"/>
    <x v="626"/>
    <s v="Titan III(23)C"/>
    <s v="DSCS-II 3&amp;4"/>
    <s v="Retired"/>
    <s v=""/>
    <s v="Success"/>
    <n v="7"/>
    <s v=" USA"/>
    <s v="Martin Marietta-Titan III(23)C"/>
    <n v="1973"/>
  </r>
  <r>
    <s v="RVSN USSR"/>
    <s v="Site 41/1, Plesetsk Cosmodrome, Russia"/>
    <x v="1113"/>
    <x v="261"/>
    <s v="Soyuz M"/>
    <s v="Cosmos 616"/>
    <s v="Retired"/>
    <s v=""/>
    <s v="Success"/>
    <n v="10"/>
    <s v=" Russia"/>
    <s v="RVSN USSR-Soyuz M"/>
    <n v="1973"/>
  </r>
  <r>
    <s v="RVSN USSR"/>
    <s v="Site 1/5, Baikonur Cosmodrome, Kazakhstan"/>
    <x v="1114"/>
    <x v="627"/>
    <s v="Soyuz"/>
    <s v="Soyuz 13"/>
    <s v="Retired"/>
    <s v=""/>
    <s v="Success"/>
    <n v="9"/>
    <s v=" Kazakhstan"/>
    <s v="RVSN USSR-Soyuz"/>
    <n v="1973"/>
  </r>
  <r>
    <s v="RVSN USSR"/>
    <s v="Site 132/2, Plesetsk Cosmodrome, Russia"/>
    <x v="1115"/>
    <x v="277"/>
    <s v="Cosmos-3M (11K65M)"/>
    <s v="Cosmos 617 to 624"/>
    <s v="Retired"/>
    <s v=""/>
    <s v="Success"/>
    <n v="11"/>
    <s v=" Russia"/>
    <s v="RVSN USSR-Cosmos-3M (11K65M)"/>
    <n v="1973"/>
  </r>
  <r>
    <s v="RVSN USSR"/>
    <s v="Site 43/4, Plesetsk Cosmodrome, Russia"/>
    <x v="1116"/>
    <x v="125"/>
    <s v="Voskhod"/>
    <s v="Cosmos 625"/>
    <s v="Retired"/>
    <s v=""/>
    <s v="Success"/>
    <n v="10"/>
    <s v=" Russia"/>
    <s v="RVSN USSR-Voskhod"/>
    <n v="1973"/>
  </r>
  <r>
    <s v="RVSN USSR"/>
    <s v="Site 41/1, Plesetsk Cosmodrome, Russia"/>
    <x v="1117"/>
    <x v="213"/>
    <s v="Molniya-M /Block L"/>
    <s v="Molniya-2 nâ€ Â­39"/>
    <s v="Retired"/>
    <s v=""/>
    <s v="Success"/>
    <n v="10"/>
    <s v=" Russia"/>
    <s v="RVSN USSR-Molniya-M /Block L"/>
    <n v="1973"/>
  </r>
  <r>
    <s v="RVSN USSR"/>
    <s v="Site 132/1, Plesetsk Cosmodrome, Russia"/>
    <x v="1118"/>
    <x v="13"/>
    <s v="Cosmos-3M (11K65M)"/>
    <s v="Oreol-2"/>
    <s v="Retired"/>
    <s v=""/>
    <s v="Success"/>
    <n v="11"/>
    <s v=" Russia"/>
    <s v="RVSN USSR-Cosmos-3M (11K65M)"/>
    <n v="1973"/>
  </r>
  <r>
    <s v="RVSN USSR"/>
    <s v="Site 90/19, Baikonur Cosmodrome, Kazakhstan"/>
    <x v="1119"/>
    <x v="589"/>
    <s v="Tsyklon-2"/>
    <s v="Cosmos 626"/>
    <s v="Retired"/>
    <s v=""/>
    <s v="Success"/>
    <n v="11"/>
    <s v=" Kazakhstan"/>
    <s v="RVSN USSR-Tsyklon-2"/>
    <n v="1973"/>
  </r>
  <r>
    <s v="RVSN USSR"/>
    <s v="Site 132/2, Plesetsk Cosmodrome, Russia"/>
    <x v="1120"/>
    <x v="628"/>
    <s v="Cosmos-3M (11K65M)"/>
    <s v="Cosmos 627"/>
    <s v="Retired"/>
    <s v=""/>
    <s v="Success"/>
    <n v="11"/>
    <s v=" Russia"/>
    <s v="RVSN USSR-Cosmos-3M (11K65M)"/>
    <n v="1973"/>
  </r>
  <r>
    <s v="RVSN USSR"/>
    <s v="Site 132/2, Plesetsk Cosmodrome, Russia"/>
    <x v="1121"/>
    <x v="369"/>
    <s v="Cosmos-3M (11K65M)"/>
    <s v="Cosmos 628"/>
    <s v="Retired"/>
    <s v=""/>
    <s v="Success"/>
    <n v="11"/>
    <s v=" Russia"/>
    <s v="RVSN USSR-Cosmos-3M (11K65M)"/>
    <n v="1974"/>
  </r>
  <r>
    <s v="RVSN USSR"/>
    <s v="Site 43/4, Plesetsk Cosmodrome, Russia"/>
    <x v="1122"/>
    <x v="14"/>
    <s v="Voskhod"/>
    <s v="Cosmos 629"/>
    <s v="Retired"/>
    <s v=""/>
    <s v="Success"/>
    <n v="10"/>
    <s v=" Russia"/>
    <s v="RVSN USSR-Voskhod"/>
    <n v="1974"/>
  </r>
  <r>
    <s v="RVSN USSR"/>
    <s v="Site 1/5, Baikonur Cosmodrome, Kazakhstan"/>
    <x v="1123"/>
    <x v="629"/>
    <s v="Soyuz"/>
    <s v="Cosmos 613"/>
    <s v="Retired"/>
    <s v=""/>
    <s v="Success"/>
    <n v="9"/>
    <s v=" Kazakhstan"/>
    <s v="RVSN USSR-Soyuz"/>
    <n v="1974"/>
  </r>
  <r>
    <s v="RVSN USSR"/>
    <s v="Site 43/4, Plesetsk Cosmodrome, Russia"/>
    <x v="1124"/>
    <x v="202"/>
    <s v="Voskhod"/>
    <s v="Cosmos 630"/>
    <s v="Retired"/>
    <s v=""/>
    <s v="Success"/>
    <n v="10"/>
    <s v=" Russia"/>
    <s v="RVSN USSR-Voskhod"/>
    <n v="1974"/>
  </r>
  <r>
    <s v="ISAS"/>
    <s v="Mu Pad, Uchinoura Space Center, Japan"/>
    <x v="1125"/>
    <x v="12"/>
    <s v="Mu-III H"/>
    <s v="Tansei 2"/>
    <s v="Retired"/>
    <s v=""/>
    <s v="Success"/>
    <n v="7"/>
    <s v=" Japan"/>
    <s v="ISAS-Mu-III H"/>
    <n v="1974"/>
  </r>
  <r>
    <s v="RVSN USSR"/>
    <s v="Site 132/2, Plesetsk Cosmodrome, Russia"/>
    <x v="1126"/>
    <x v="630"/>
    <s v="Cosmos-3M (11K65M)"/>
    <s v="Cosmos 631"/>
    <s v="Retired"/>
    <s v=""/>
    <s v="Success"/>
    <n v="11"/>
    <s v=" Russia"/>
    <s v="RVSN USSR-Cosmos-3M (11K65M)"/>
    <n v="1974"/>
  </r>
  <r>
    <s v="Martin Marietta"/>
    <s v="SLC-41, Cape Canaveral AFS, Florida, USA"/>
    <x v="1127"/>
    <x v="631"/>
    <s v="Titan IIIE"/>
    <s v="Sphinx &amp; Viking-DS"/>
    <s v="Retired"/>
    <s v=""/>
    <s v="Failure"/>
    <n v="7"/>
    <s v=" USA"/>
    <s v="Martin Marietta-Titan IIIE"/>
    <n v="1974"/>
  </r>
  <r>
    <s v="RVSN USSR"/>
    <s v="Site 31/6, Baikonur Cosmodrome, Kazakhstan"/>
    <x v="1128"/>
    <x v="217"/>
    <s v="Voskhod"/>
    <s v="Cosmos 632"/>
    <s v="Retired"/>
    <s v=""/>
    <s v="Success"/>
    <n v="10"/>
    <s v=" Kazakhstan"/>
    <s v="RVSN USSR-Voskhod"/>
    <n v="1974"/>
  </r>
  <r>
    <s v="US Air Force"/>
    <s v="SLC-4W, Vandenberg AFB, California, USA"/>
    <x v="1129"/>
    <x v="142"/>
    <s v="Titan III(24)B"/>
    <s v="OPS 6889"/>
    <s v="Retired"/>
    <s v=""/>
    <s v="Success"/>
    <n v="7"/>
    <s v=" USA"/>
    <s v="US Air Force-Titan III(24)B"/>
    <n v="1974"/>
  </r>
  <r>
    <s v="ASI"/>
    <s v="SM Launch Tab, San Marco Launch Platform, Kenya"/>
    <x v="1130"/>
    <x v="632"/>
    <s v="Scout D1"/>
    <s v="San Marco 4"/>
    <s v="Retired"/>
    <s v=""/>
    <s v="Success"/>
    <n v="14"/>
    <s v=" Kenya"/>
    <s v="ASI-Scout D1"/>
    <n v="1974"/>
  </r>
  <r>
    <s v="RVSN USSR"/>
    <s v="Site 133/3, Plesetsk Cosmodrome, Russia"/>
    <x v="1131"/>
    <x v="633"/>
    <s v="Cosmos-2I (63SM)"/>
    <s v="Cosmos 633"/>
    <s v="Retired"/>
    <s v=""/>
    <s v="Success"/>
    <n v="11"/>
    <s v=" Russia"/>
    <s v="RVSN USSR-Cosmos-2I (63SM)"/>
    <n v="1974"/>
  </r>
  <r>
    <s v="RVSN USSR"/>
    <s v="Site 43/4, Plesetsk Cosmodrome, Russia"/>
    <x v="1132"/>
    <x v="634"/>
    <s v="Vostok-2M"/>
    <s v="Meteor nâ€ Â­27"/>
    <s v="Retired"/>
    <s v=""/>
    <s v="Success"/>
    <n v="10"/>
    <s v=" Russia"/>
    <s v="RVSN USSR-Vostok-2M"/>
    <n v="1974"/>
  </r>
  <r>
    <s v="RVSN USSR"/>
    <s v="Site 133/3, Plesetsk Cosmodrome, Russia"/>
    <x v="1132"/>
    <x v="383"/>
    <s v="Cosmos-2I (63SM)"/>
    <s v="Cosmos 634"/>
    <s v="Retired"/>
    <s v=""/>
    <s v="Success"/>
    <n v="11"/>
    <s v=" Russia"/>
    <s v="RVSN USSR-Cosmos-2I (63SM)"/>
    <n v="1974"/>
  </r>
  <r>
    <s v="RVSN USSR"/>
    <s v="Site 43/4, Plesetsk Cosmodrome, Russia"/>
    <x v="1133"/>
    <x v="635"/>
    <s v="Voskhod"/>
    <s v="Cosmos 635"/>
    <s v="Retired"/>
    <s v=""/>
    <s v="Success"/>
    <n v="10"/>
    <s v=" Russia"/>
    <s v="RVSN USSR-Voskhod"/>
    <n v="1974"/>
  </r>
  <r>
    <s v="RVSN USSR"/>
    <s v="Site 31/6, Baikonur Cosmodrome, Kazakhstan"/>
    <x v="1134"/>
    <x v="163"/>
    <s v="Soyuz U"/>
    <s v="Cosmos 636"/>
    <s v="Retired"/>
    <s v=""/>
    <s v="Success"/>
    <n v="10"/>
    <s v=" Kazakhstan"/>
    <s v="RVSN USSR-Soyuz U"/>
    <n v="1974"/>
  </r>
  <r>
    <s v="RVSN USSR"/>
    <s v="Site 132/2, Plesetsk Cosmodrome, Russia"/>
    <x v="1135"/>
    <x v="482"/>
    <s v="Cosmos-3M (11K65M)"/>
    <s v="Cosmos 641 to 648"/>
    <s v="Retired"/>
    <s v=""/>
    <s v="Success"/>
    <n v="11"/>
    <s v=" Russia"/>
    <s v="RVSN USSR-Cosmos-3M (11K65M)"/>
    <n v="1974"/>
  </r>
  <r>
    <s v="RVSN USSR"/>
    <s v="Site 81/23, Baikonur Cosmodrome, Kazakhstan"/>
    <x v="1136"/>
    <x v="443"/>
    <s v="Proton K/Block-DM"/>
    <s v="Cosmos 637"/>
    <s v="Retired"/>
    <s v=""/>
    <s v="Success"/>
    <n v="11"/>
    <s v=" Kazakhstan"/>
    <s v="RVSN USSR-Proton K/Block-DM"/>
    <n v="1974"/>
  </r>
  <r>
    <s v="RVSN USSR"/>
    <s v="Site 31/6, Baikonur Cosmodrome, Kazakhstan"/>
    <x v="1137"/>
    <x v="22"/>
    <s v="Soyuz U"/>
    <s v="Cosmos 638"/>
    <s v="Retired"/>
    <s v=""/>
    <s v="Success"/>
    <n v="10"/>
    <s v=" Kazakhstan"/>
    <s v="RVSN USSR-Soyuz U"/>
    <n v="1974"/>
  </r>
  <r>
    <s v="RVSN USSR"/>
    <s v="Site 41/1, Plesetsk Cosmodrome, Russia"/>
    <x v="1138"/>
    <x v="163"/>
    <s v="Voskhod"/>
    <s v="Cosmos 639"/>
    <s v="Retired"/>
    <s v=""/>
    <s v="Success"/>
    <n v="10"/>
    <s v=" Russia"/>
    <s v="RVSN USSR-Voskhod"/>
    <n v="1974"/>
  </r>
  <r>
    <s v="Martin Marietta"/>
    <s v="SLC-4E, Vandenberg AFB, California, USA"/>
    <x v="1139"/>
    <x v="78"/>
    <s v="Titan IIID"/>
    <s v="KH-9, SSF-B-25, IRCB"/>
    <s v="Retired"/>
    <s v=""/>
    <s v="Success"/>
    <n v="7"/>
    <s v=" USA"/>
    <s v="Martin Marietta-Titan IIID"/>
    <n v="1974"/>
  </r>
  <r>
    <s v="RVSN USSR"/>
    <s v="Site 43/4, Plesetsk Cosmodrome, Russia"/>
    <x v="1140"/>
    <x v="636"/>
    <s v="Voskhod"/>
    <s v="Cosmos 640"/>
    <s v="Retired"/>
    <s v=""/>
    <s v="Success"/>
    <n v="10"/>
    <s v=" Russia"/>
    <s v="RVSN USSR-Voskhod"/>
    <n v="1974"/>
  </r>
  <r>
    <s v="RVSN USSR"/>
    <s v="Site 31/6, Baikonur Cosmodrome, Kazakhstan"/>
    <x v="1141"/>
    <x v="349"/>
    <s v="Voskhod"/>
    <s v="Zenit-4MK nâ€ Â­23"/>
    <s v="Retired"/>
    <s v=""/>
    <s v="Failure"/>
    <n v="10"/>
    <s v=" Kazakhstan"/>
    <s v="RVSN USSR-Voskhod"/>
    <n v="1974"/>
  </r>
  <r>
    <s v="RVSN USSR"/>
    <s v="Site 43/4, Plesetsk Cosmodrome, Russia"/>
    <x v="1142"/>
    <x v="637"/>
    <s v="Molniya-M /Block ML"/>
    <s v="Molniya-1 nâ€ Â­40"/>
    <s v="Retired"/>
    <s v=""/>
    <s v="Success"/>
    <n v="10"/>
    <s v=" Russia"/>
    <s v="RVSN USSR-Molniya-M /Block ML"/>
    <n v="1974"/>
  </r>
  <r>
    <s v="RVSN USSR"/>
    <s v="Site 43/4, Plesetsk Cosmodrome, Russia"/>
    <x v="1143"/>
    <x v="372"/>
    <s v="Vostok-2M"/>
    <s v="Meteor nâ€ Â­28"/>
    <s v="Retired"/>
    <s v=""/>
    <s v="Success"/>
    <n v="10"/>
    <s v=" Russia"/>
    <s v="RVSN USSR-Vostok-2M"/>
    <n v="1974"/>
  </r>
  <r>
    <s v="RVSN USSR"/>
    <s v="Site 41/1, Plesetsk Cosmodrome, Russia"/>
    <x v="1144"/>
    <x v="254"/>
    <s v="Molniya-M /Block L"/>
    <s v="Molniya-2 nâ€ Â­41"/>
    <s v="Retired"/>
    <s v=""/>
    <s v="Success"/>
    <n v="10"/>
    <s v=" Russia"/>
    <s v="RVSN USSR-Molniya-M /Block L"/>
    <n v="1974"/>
  </r>
  <r>
    <s v="RVSN USSR"/>
    <s v="Site 43/4, Plesetsk Cosmodrome, Russia"/>
    <x v="1145"/>
    <x v="593"/>
    <s v="Voskhod"/>
    <s v="Cosmos 649"/>
    <s v="Retired"/>
    <s v=""/>
    <s v="Success"/>
    <n v="10"/>
    <s v=" Russia"/>
    <s v="RVSN USSR-Voskhod"/>
    <n v="1974"/>
  </r>
  <r>
    <s v="RVSN USSR"/>
    <s v="Site 132/2, Plesetsk Cosmodrome, Russia"/>
    <x v="1145"/>
    <x v="638"/>
    <s v="Cosmos-3M (11K65M)"/>
    <s v="Cosmos 650"/>
    <s v="Retired"/>
    <s v=""/>
    <s v="Success"/>
    <n v="11"/>
    <s v=" Russia"/>
    <s v="RVSN USSR-Cosmos-3M (11K65M)"/>
    <n v="1974"/>
  </r>
  <r>
    <s v="RVSN USSR"/>
    <s v="Site 90/19, Baikonur Cosmodrome, Kazakhstan"/>
    <x v="1146"/>
    <x v="22"/>
    <s v="Tsyklon-2"/>
    <s v="Cosmos 651"/>
    <s v="Retired"/>
    <s v=""/>
    <s v="Success"/>
    <n v="11"/>
    <s v=" Kazakhstan"/>
    <s v="RVSN USSR-Tsyklon-2"/>
    <n v="1974"/>
  </r>
  <r>
    <s v="RVSN USSR"/>
    <s v="Site 31/6, Baikonur Cosmodrome, Kazakhstan"/>
    <x v="1146"/>
    <x v="163"/>
    <s v="Soyuz U"/>
    <s v="Cosmos 652"/>
    <s v="Retired"/>
    <s v=""/>
    <s v="Success"/>
    <n v="10"/>
    <s v=" Kazakhstan"/>
    <s v="RVSN USSR-Soyuz U"/>
    <n v="1974"/>
  </r>
  <r>
    <s v="RVSN USSR"/>
    <s v="Site 43/4, Plesetsk Cosmodrome, Russia"/>
    <x v="1146"/>
    <x v="125"/>
    <s v="Voskhod"/>
    <s v="Cosmos 653"/>
    <s v="Retired"/>
    <s v=""/>
    <s v="Success"/>
    <n v="10"/>
    <s v=" Russia"/>
    <s v="RVSN USSR-Voskhod"/>
    <n v="1974"/>
  </r>
  <r>
    <s v="RVSN USSR"/>
    <s v="Site 90/19, Baikonur Cosmodrome, Kazakhstan"/>
    <x v="1147"/>
    <x v="167"/>
    <s v="Tsyklon-2"/>
    <s v="Cosmos 654"/>
    <s v="Retired"/>
    <s v=""/>
    <s v="Success"/>
    <n v="11"/>
    <s v=" Kazakhstan"/>
    <s v="RVSN USSR-Tsyklon-2"/>
    <n v="1974"/>
  </r>
  <r>
    <s v="RVSN USSR"/>
    <s v="Site 132/1, Plesetsk Cosmodrome, Russia"/>
    <x v="1147"/>
    <x v="202"/>
    <s v="Cosmos-3M (11K65M)"/>
    <s v="Intercosmos-11"/>
    <s v="Retired"/>
    <s v=""/>
    <s v="Success"/>
    <n v="11"/>
    <s v=" Russia"/>
    <s v="RVSN USSR-Cosmos-3M (11K65M)"/>
    <n v="1974"/>
  </r>
  <r>
    <s v="RVSN USSR"/>
    <s v="Site 132/2, Plesetsk Cosmodrome, Russia"/>
    <x v="1148"/>
    <x v="582"/>
    <s v="Cosmos-3M (11K65M)"/>
    <s v="Cosmos 655"/>
    <s v="Retired"/>
    <s v=""/>
    <s v="Success"/>
    <n v="11"/>
    <s v=" Russia"/>
    <s v="RVSN USSR-Cosmos-3M (11K65M)"/>
    <n v="1974"/>
  </r>
  <r>
    <s v="RVSN USSR"/>
    <s v="Site 43/3, Plesetsk Cosmodrome, Russia"/>
    <x v="1149"/>
    <x v="639"/>
    <s v="Soyuz U"/>
    <s v="Yantar-2K nâ€ Â­01"/>
    <s v="Retired"/>
    <s v=""/>
    <s v="Failure"/>
    <n v="10"/>
    <s v=" Russia"/>
    <s v="RVSN USSR-Soyuz U"/>
    <n v="1974"/>
  </r>
  <r>
    <s v="RVSN USSR"/>
    <s v="Site 1/5, Baikonur Cosmodrome, Kazakhstan"/>
    <x v="1150"/>
    <x v="314"/>
    <s v="Soyuz"/>
    <s v="Cosmos 656"/>
    <s v="Retired"/>
    <s v=""/>
    <s v="Success"/>
    <n v="9"/>
    <s v=" Kazakhstan"/>
    <s v="RVSN USSR-Soyuz"/>
    <n v="1974"/>
  </r>
  <r>
    <s v="RVSN USSR"/>
    <s v="Site 81/24, Baikonur Cosmodrome, Kazakhstan"/>
    <x v="1151"/>
    <x v="217"/>
    <s v="Proton K/Block D"/>
    <s v="Luna-22"/>
    <s v="Retired"/>
    <s v=""/>
    <s v="Success"/>
    <n v="11"/>
    <s v=" Kazakhstan"/>
    <s v="RVSN USSR-Proton K/Block D"/>
    <n v="1974"/>
  </r>
  <r>
    <s v="RVSN USSR"/>
    <s v="Site 43/4, Plesetsk Cosmodrome, Russia"/>
    <x v="1152"/>
    <x v="370"/>
    <s v="Voskhod"/>
    <s v="Cosmos 657"/>
    <s v="Retired"/>
    <s v=""/>
    <s v="Success"/>
    <n v="10"/>
    <s v=" Russia"/>
    <s v="RVSN USSR-Voskhod"/>
    <n v="1974"/>
  </r>
  <r>
    <s v="Martin Marietta"/>
    <s v="SLC-40, Cape Canaveral AFS, Florida, USA"/>
    <x v="1152"/>
    <x v="49"/>
    <s v="Titan III(23)C"/>
    <s v="ATS-6"/>
    <s v="Retired"/>
    <s v=""/>
    <s v="Success"/>
    <n v="7"/>
    <s v=" USA"/>
    <s v="Martin Marietta-Titan III(23)C"/>
    <n v="1974"/>
  </r>
  <r>
    <s v="RVSN USSR"/>
    <s v="Site 31/6, Baikonur Cosmodrome, Kazakhstan"/>
    <x v="1153"/>
    <x v="539"/>
    <s v="Voskhod"/>
    <s v="Cosmos 658"/>
    <s v="Retired"/>
    <s v=""/>
    <s v="Success"/>
    <n v="10"/>
    <s v=" Kazakhstan"/>
    <s v="RVSN USSR-Voskhod"/>
    <n v="1974"/>
  </r>
  <r>
    <s v="US Air Force"/>
    <s v="SLC-4W, Vandenberg AFB, California, USA"/>
    <x v="1153"/>
    <x v="117"/>
    <s v="Titan III(24)B"/>
    <s v="OPS 1776"/>
    <s v="Retired"/>
    <s v=""/>
    <s v="Success"/>
    <n v="7"/>
    <s v=" USA"/>
    <s v="US Air Force-Titan III(24)B"/>
    <n v="1974"/>
  </r>
  <r>
    <s v="RVSN USSR"/>
    <s v="Site 43/4, Plesetsk Cosmodrome, Russia"/>
    <x v="1154"/>
    <x v="293"/>
    <s v="Voskhod"/>
    <s v="Cosmos 659"/>
    <s v="Retired"/>
    <s v=""/>
    <s v="Success"/>
    <n v="10"/>
    <s v=" Russia"/>
    <s v="RVSN USSR-Voskhod"/>
    <n v="1974"/>
  </r>
  <r>
    <s v="RVSN USSR"/>
    <s v="Site 132/2, Plesetsk Cosmodrome, Russia"/>
    <x v="1155"/>
    <x v="49"/>
    <s v="Cosmos-3M (11K65M)"/>
    <s v="Cosmos 660"/>
    <s v="Retired"/>
    <s v=""/>
    <s v="Success"/>
    <n v="11"/>
    <s v=" Russia"/>
    <s v="RVSN USSR-Cosmos-3M (11K65M)"/>
    <n v="1974"/>
  </r>
  <r>
    <s v="RVSN USSR"/>
    <s v="Site 132/2, Plesetsk Cosmodrome, Russia"/>
    <x v="1156"/>
    <x v="640"/>
    <s v="Cosmos-3M (11K65M)"/>
    <s v="Cosmos 661"/>
    <s v="Retired"/>
    <s v=""/>
    <s v="Success"/>
    <n v="11"/>
    <s v=" Russia"/>
    <s v="RVSN USSR-Cosmos-3M (11K65M)"/>
    <n v="1974"/>
  </r>
  <r>
    <s v="RVSN USSR"/>
    <s v="Site 133/3, Plesetsk Cosmodrome, Russia"/>
    <x v="1157"/>
    <x v="125"/>
    <s v="Cosmos-2I (63SM)"/>
    <s v="Cosmos 662"/>
    <s v="Retired"/>
    <s v=""/>
    <s v="Success"/>
    <n v="11"/>
    <s v=" Russia"/>
    <s v="RVSN USSR-Cosmos-2I (63SM)"/>
    <n v="1974"/>
  </r>
  <r>
    <s v="RVSN USSR"/>
    <s v="Site 132/1, Plesetsk Cosmodrome, Russia"/>
    <x v="1158"/>
    <x v="641"/>
    <s v="Cosmos-3M (11K65M)"/>
    <s v="Cosmos 663"/>
    <s v="Retired"/>
    <s v=""/>
    <s v="Success"/>
    <n v="11"/>
    <s v=" Russia"/>
    <s v="RVSN USSR-Cosmos-3M (11K65M)"/>
    <n v="1974"/>
  </r>
  <r>
    <s v="RVSN USSR"/>
    <s v="Site 43/4, Plesetsk Cosmodrome, Russia"/>
    <x v="1159"/>
    <x v="378"/>
    <s v="Soyuz M"/>
    <s v="Cosmos 664"/>
    <s v="Retired"/>
    <s v=""/>
    <s v="Success"/>
    <n v="10"/>
    <s v=" Russia"/>
    <s v="RVSN USSR-Soyuz M"/>
    <n v="1974"/>
  </r>
  <r>
    <s v="RVSN USSR"/>
    <s v="Site 41/1, Plesetsk Cosmodrome, Russia"/>
    <x v="1159"/>
    <x v="642"/>
    <s v="Molniya-M /Block 2BL"/>
    <s v="Cosmos 665"/>
    <s v="Retired"/>
    <s v=""/>
    <s v="Success"/>
    <n v="10"/>
    <s v=" Russia"/>
    <s v="RVSN USSR-Molniya-M /Block 2BL"/>
    <n v="1974"/>
  </r>
  <r>
    <s v="RVSN USSR"/>
    <s v="Site 1/5, Baikonur Cosmodrome, Kazakhstan"/>
    <x v="1160"/>
    <x v="46"/>
    <s v="Soyuz"/>
    <s v="Soyuz 14"/>
    <s v="Retired"/>
    <s v=""/>
    <s v="Success"/>
    <n v="9"/>
    <s v=" Kazakhstan"/>
    <s v="RVSN USSR-Soyuz"/>
    <n v="1974"/>
  </r>
  <r>
    <s v="RVSN USSR"/>
    <s v="Site 43/4, Plesetsk Cosmodrome, Russia"/>
    <x v="1161"/>
    <x v="313"/>
    <s v="Vostok-2M"/>
    <s v="Meteor-Priroda nâ€ Â­1"/>
    <s v="Retired"/>
    <s v=""/>
    <s v="Success"/>
    <n v="10"/>
    <s v=" Russia"/>
    <s v="RVSN USSR-Vostok-2M"/>
    <n v="1974"/>
  </r>
  <r>
    <s v="RVSN USSR"/>
    <s v="Site 86/1, Kapustin Yar, Russia"/>
    <x v="1162"/>
    <x v="265"/>
    <s v="Cosmos-3MRB (65MRB)"/>
    <s v="BOR-3 Shuttle"/>
    <s v="Retired"/>
    <s v=""/>
    <s v="Success"/>
    <n v="10"/>
    <s v=" Russia"/>
    <s v="RVSN USSR-Cosmos-3MRB (65MRB)"/>
    <n v="1974"/>
  </r>
  <r>
    <s v="RVSN USSR"/>
    <s v="Site 133/3, Plesetsk Cosmodrome, Russia"/>
    <x v="1162"/>
    <x v="202"/>
    <s v="Cosmos-2I (63SM)"/>
    <s v="DS-P1-You nâ€ Â­68"/>
    <s v="Retired"/>
    <s v=""/>
    <s v="Failure"/>
    <n v="11"/>
    <s v=" Russia"/>
    <s v="RVSN USSR-Cosmos-2I (63SM)"/>
    <n v="1974"/>
  </r>
  <r>
    <s v="RVSN USSR"/>
    <s v="Site 43/4, Plesetsk Cosmodrome, Russia"/>
    <x v="1163"/>
    <x v="6"/>
    <s v="Voskhod"/>
    <s v="Cosmos 666"/>
    <s v="Retired"/>
    <s v=""/>
    <s v="Success"/>
    <n v="10"/>
    <s v=" Russia"/>
    <s v="RVSN USSR-Voskhod"/>
    <n v="1974"/>
  </r>
  <r>
    <s v="CASC"/>
    <s v="Site 138 (LA-2B), Jiuquan Satellite Launch Center, China"/>
    <x v="1163"/>
    <x v="357"/>
    <s v="Feng Bao 1"/>
    <s v="JSSW-2"/>
    <s v="Retired"/>
    <s v=""/>
    <s v="Failure"/>
    <n v="17"/>
    <s v=" China"/>
    <s v="CASC-Feng Bao 1"/>
    <n v="1974"/>
  </r>
  <r>
    <s v="General Dynamics"/>
    <s v="SLC-3W, Vandenberg AFB, California, USA"/>
    <x v="1164"/>
    <x v="643"/>
    <s v="Atlas-E/F PTS"/>
    <s v="P73-3"/>
    <s v="Retired"/>
    <s v=""/>
    <s v="Success"/>
    <n v="7"/>
    <s v=" USA"/>
    <s v="General Dynamics-Atlas-E/F PTS"/>
    <n v="1974"/>
  </r>
  <r>
    <s v="RVSN USSR"/>
    <s v="Site 43/4, Plesetsk Cosmodrome, Russia"/>
    <x v="1165"/>
    <x v="247"/>
    <s v="Molniya-M /Block L"/>
    <s v="Molniya-2 nâ€ Â­42"/>
    <s v="Retired"/>
    <s v=""/>
    <s v="Success"/>
    <n v="10"/>
    <s v=" Russia"/>
    <s v="RVSN USSR-Molniya-M /Block L"/>
    <n v="1974"/>
  </r>
  <r>
    <s v="RVSN USSR"/>
    <s v="Site 31/6, Baikonur Cosmodrome, Kazakhstan"/>
    <x v="1166"/>
    <x v="182"/>
    <s v="Voskhod"/>
    <s v="Cosmos 667"/>
    <s v="Retired"/>
    <s v=""/>
    <s v="Success"/>
    <n v="10"/>
    <s v=" Kazakhstan"/>
    <s v="RVSN USSR-Voskhod"/>
    <n v="1974"/>
  </r>
  <r>
    <s v="RVSN USSR"/>
    <s v="Site 133/3, Plesetsk Cosmodrome, Russia"/>
    <x v="1166"/>
    <x v="261"/>
    <s v="Cosmos-2I (63SM)"/>
    <s v="Cosmos 668"/>
    <s v="Retired"/>
    <s v=""/>
    <s v="Success"/>
    <n v="11"/>
    <s v=" Russia"/>
    <s v="RVSN USSR-Cosmos-2I (63SM)"/>
    <n v="1974"/>
  </r>
  <r>
    <s v="RVSN USSR"/>
    <s v="Site 43/4, Plesetsk Cosmodrome, Russia"/>
    <x v="1167"/>
    <x v="373"/>
    <s v="Voskhod"/>
    <s v="Cosmos 669"/>
    <s v="Retired"/>
    <s v=""/>
    <s v="Success"/>
    <n v="10"/>
    <s v=" Russia"/>
    <s v="RVSN USSR-Voskhod"/>
    <n v="1974"/>
  </r>
  <r>
    <s v="RVSN USSR"/>
    <s v="Site 1/5, Baikonur Cosmodrome, Kazakhstan"/>
    <x v="1168"/>
    <x v="644"/>
    <s v="Soyuz U"/>
    <s v="Cosmos 670"/>
    <s v="Retired"/>
    <s v=""/>
    <s v="Success"/>
    <n v="9"/>
    <s v=" Kazakhstan"/>
    <s v="RVSN USSR-Soyuz U"/>
    <n v="1974"/>
  </r>
  <r>
    <s v="RVSN USSR"/>
    <s v="Site 43/4, Plesetsk Cosmodrome, Russia"/>
    <x v="1169"/>
    <x v="488"/>
    <s v="Voskhod"/>
    <s v="Cosmos 671"/>
    <s v="Retired"/>
    <s v=""/>
    <s v="Success"/>
    <n v="10"/>
    <s v=" Russia"/>
    <s v="RVSN USSR-Voskhod"/>
    <n v="1974"/>
  </r>
  <r>
    <s v="RVSN USSR"/>
    <s v="Site 1/5, Baikonur Cosmodrome, Kazakhstan"/>
    <x v="1170"/>
    <x v="13"/>
    <s v="Soyuz U"/>
    <s v="Cosmos 672"/>
    <s v="Retired"/>
    <s v=""/>
    <s v="Success"/>
    <n v="9"/>
    <s v=" Kazakhstan"/>
    <s v="RVSN USSR-Soyuz U"/>
    <n v="1974"/>
  </r>
  <r>
    <s v="US Air Force"/>
    <s v="SLC-4W, Vandenberg AFB, California, USA"/>
    <x v="1171"/>
    <x v="645"/>
    <s v="Titan III(24)B"/>
    <s v="OPS 3004"/>
    <s v="Retired"/>
    <s v=""/>
    <s v="Success"/>
    <n v="7"/>
    <s v=" USA"/>
    <s v="US Air Force-Titan III(24)B"/>
    <n v="1974"/>
  </r>
  <r>
    <s v="RVSN USSR"/>
    <s v="Site 43/4, Plesetsk Cosmodrome, Russia"/>
    <x v="1172"/>
    <x v="646"/>
    <s v="Vostok-2M"/>
    <s v="Cosmos 673"/>
    <s v="Retired"/>
    <s v=""/>
    <s v="Success"/>
    <n v="10"/>
    <s v=" Russia"/>
    <s v="RVSN USSR-Vostok-2M"/>
    <n v="1974"/>
  </r>
  <r>
    <s v="RVSN USSR"/>
    <s v="Site 1/5, Baikonur Cosmodrome, Kazakhstan"/>
    <x v="1173"/>
    <x v="306"/>
    <s v="Soyuz"/>
    <s v="Soyuz 15"/>
    <s v="Retired"/>
    <s v=""/>
    <s v="Success"/>
    <n v="9"/>
    <s v=" Kazakhstan"/>
    <s v="RVSN USSR-Soyuz"/>
    <n v="1974"/>
  </r>
  <r>
    <s v="RVSN USSR"/>
    <s v="Site 31/6, Baikonur Cosmodrome, Kazakhstan"/>
    <x v="1174"/>
    <x v="412"/>
    <s v="Voskhod"/>
    <s v="Cosmos 674"/>
    <s v="Retired"/>
    <s v=""/>
    <s v="Success"/>
    <n v="10"/>
    <s v=" Kazakhstan"/>
    <s v="RVSN USSR-Voskhod"/>
    <n v="1974"/>
  </r>
  <r>
    <s v="RVSN USSR"/>
    <s v="Site 132/2, Plesetsk Cosmodrome, Russia"/>
    <x v="1174"/>
    <x v="14"/>
    <s v="Cosmos-3M (11K65M)"/>
    <s v="Cosmos 675"/>
    <s v="Retired"/>
    <s v=""/>
    <s v="Success"/>
    <n v="11"/>
    <s v=" Russia"/>
    <s v="RVSN USSR-Cosmos-3M (11K65M)"/>
    <n v="1974"/>
  </r>
  <r>
    <s v="RVSN USSR"/>
    <s v="Site 41/1, Plesetsk Cosmodrome, Russia"/>
    <x v="1175"/>
    <x v="179"/>
    <s v="Voskhod"/>
    <s v="Zenit-2M nâ€ Â­51"/>
    <s v="Retired"/>
    <s v=""/>
    <s v="Failure"/>
    <n v="10"/>
    <s v=" Russia"/>
    <s v="RVSN USSR-Voskhod"/>
    <n v="1974"/>
  </r>
  <r>
    <s v="RVSN USSR"/>
    <s v="Site 132/2, Plesetsk Cosmodrome, Russia"/>
    <x v="1176"/>
    <x v="517"/>
    <s v="Cosmos-3M (11K65M)"/>
    <s v="Cosmos 676"/>
    <s v="Retired"/>
    <s v=""/>
    <s v="Success"/>
    <n v="11"/>
    <s v=" Russia"/>
    <s v="RVSN USSR-Cosmos-3M (11K65M)"/>
    <n v="1974"/>
  </r>
  <r>
    <s v="RVSN USSR"/>
    <s v="Site 132/2, Plesetsk Cosmodrome, Russia"/>
    <x v="1177"/>
    <x v="647"/>
    <s v="Cosmos-3M (11K65M)"/>
    <s v="Cosmos 677 to 684"/>
    <s v="Retired"/>
    <s v=""/>
    <s v="Success"/>
    <n v="11"/>
    <s v=" Russia"/>
    <s v="RVSN USSR-Cosmos-3M (11K65M)"/>
    <n v="1974"/>
  </r>
  <r>
    <s v="RVSN USSR"/>
    <s v="Site 31/6, Baikonur Cosmodrome, Kazakhstan"/>
    <x v="1178"/>
    <x v="127"/>
    <s v="Voskhod"/>
    <s v="Cosmos 685"/>
    <s v="Retired"/>
    <s v=""/>
    <s v="Success"/>
    <n v="10"/>
    <s v=" Kazakhstan"/>
    <s v="RVSN USSR-Voskhod"/>
    <n v="1974"/>
  </r>
  <r>
    <s v="RVSN USSR"/>
    <s v="Site 133/3, Plesetsk Cosmodrome, Russia"/>
    <x v="1179"/>
    <x v="648"/>
    <s v="Cosmos-2I (63SM)"/>
    <s v="Cosmos 686"/>
    <s v="Retired"/>
    <s v=""/>
    <s v="Success"/>
    <n v="11"/>
    <s v=" Russia"/>
    <s v="RVSN USSR-Cosmos-2I (63SM)"/>
    <n v="1974"/>
  </r>
  <r>
    <s v="RVSN USSR"/>
    <s v="Site 132/2, Plesetsk Cosmodrome, Russia"/>
    <x v="1180"/>
    <x v="333"/>
    <s v="Cosmos-3M (11K65M)"/>
    <s v="Cosmos 687"/>
    <s v="Retired"/>
    <s v=""/>
    <s v="Success"/>
    <n v="11"/>
    <s v=" Russia"/>
    <s v="RVSN USSR-Cosmos-3M (11K65M)"/>
    <n v="1974"/>
  </r>
  <r>
    <s v="ASI"/>
    <s v="SM Launch Tab, San Marco Launch Platform, Kenya"/>
    <x v="1181"/>
    <x v="468"/>
    <s v="Scout B1"/>
    <s v="Ariel 5"/>
    <s v="Retired"/>
    <s v=""/>
    <s v="Success"/>
    <n v="14"/>
    <s v=" Kenya"/>
    <s v="ASI-Scout B1"/>
    <n v="1974"/>
  </r>
  <r>
    <s v="RVSN USSR"/>
    <s v="Site 41/1, Plesetsk Cosmodrome, Russia"/>
    <x v="1182"/>
    <x v="14"/>
    <s v="Voskhod"/>
    <s v="Cosmos 688"/>
    <s v="Retired"/>
    <s v=""/>
    <s v="Success"/>
    <n v="10"/>
    <s v=" Russia"/>
    <s v="RVSN USSR-Voskhod"/>
    <n v="1974"/>
  </r>
  <r>
    <s v="RVSN USSR"/>
    <s v="Site 132/2, Plesetsk Cosmodrome, Russia"/>
    <x v="1182"/>
    <x v="649"/>
    <s v="Cosmos-3M (11K65M)"/>
    <s v="Cosmos 689"/>
    <s v="Retired"/>
    <s v=""/>
    <s v="Success"/>
    <n v="11"/>
    <s v=" Russia"/>
    <s v="RVSN USSR-Cosmos-3M (11K65M)"/>
    <n v="1974"/>
  </r>
  <r>
    <s v="RVSN USSR"/>
    <s v="Site 43/3, Plesetsk Cosmodrome, Russia"/>
    <x v="1183"/>
    <x v="162"/>
    <s v="Soyuz U"/>
    <s v="Cosmos 690"/>
    <s v="Retired"/>
    <s v=""/>
    <s v="Success"/>
    <n v="10"/>
    <s v=" Russia"/>
    <s v="RVSN USSR-Soyuz U"/>
    <n v="1974"/>
  </r>
  <r>
    <s v="RVSN USSR"/>
    <s v="Site 41/1, Plesetsk Cosmodrome, Russia"/>
    <x v="1184"/>
    <x v="621"/>
    <s v="Molniya-M /Block L"/>
    <s v="Molniya-1 nâ€ Â­44"/>
    <s v="Retired"/>
    <s v=""/>
    <s v="Success"/>
    <n v="10"/>
    <s v=" Russia"/>
    <s v="RVSN USSR-Molniya-M /Block L"/>
    <n v="1974"/>
  </r>
  <r>
    <s v="RVSN USSR"/>
    <s v="Site 31/6, Baikonur Cosmodrome, Kazakhstan"/>
    <x v="1185"/>
    <x v="127"/>
    <s v="Soyuz U"/>
    <s v="Cosmos 691"/>
    <s v="Retired"/>
    <s v=""/>
    <s v="Success"/>
    <n v="10"/>
    <s v=" Kazakhstan"/>
    <s v="RVSN USSR-Soyuz U"/>
    <n v="1974"/>
  </r>
  <r>
    <s v="RVSN USSR"/>
    <s v="Site 43/4, Plesetsk Cosmodrome, Russia"/>
    <x v="1186"/>
    <x v="353"/>
    <s v="Vostok-2M"/>
    <s v="Meteor nâ€ Â­29"/>
    <s v="Retired"/>
    <s v=""/>
    <s v="Success"/>
    <n v="10"/>
    <s v=" Russia"/>
    <s v="RVSN USSR-Vostok-2M"/>
    <n v="1974"/>
  </r>
  <r>
    <s v="Martin Marietta"/>
    <s v="SLC-4E, Vandenberg AFB, California, USA"/>
    <x v="1187"/>
    <x v="212"/>
    <s v="Titan IIID"/>
    <s v="KH-9, S3 &amp; SSF-B-26"/>
    <s v="Retired"/>
    <s v=""/>
    <s v="Success"/>
    <n v="7"/>
    <s v=" USA"/>
    <s v="Martin Marietta-Titan IIID"/>
    <n v="1974"/>
  </r>
  <r>
    <s v="RVSN USSR"/>
    <s v="Site 132/2, Plesetsk Cosmodrome, Russia"/>
    <x v="1188"/>
    <x v="240"/>
    <s v="Cosmos-3M (11K65M)"/>
    <s v="Intercosmos-12"/>
    <s v="Retired"/>
    <s v=""/>
    <s v="Success"/>
    <n v="11"/>
    <s v=" Russia"/>
    <s v="RVSN USSR-Cosmos-3M (11K65M)"/>
    <n v="1974"/>
  </r>
  <r>
    <s v="RVSN USSR"/>
    <s v="Site 43/4, Plesetsk Cosmodrome, Russia"/>
    <x v="1189"/>
    <x v="496"/>
    <s v="Voskhod"/>
    <s v="Cosmos 692"/>
    <s v="Retired"/>
    <s v=""/>
    <s v="Success"/>
    <n v="10"/>
    <s v=" Russia"/>
    <s v="RVSN USSR-Voskhod"/>
    <n v="1974"/>
  </r>
  <r>
    <s v="RVSN USSR"/>
    <s v="Site 41/1, Plesetsk Cosmodrome, Russia"/>
    <x v="1190"/>
    <x v="253"/>
    <s v="Soyuz M"/>
    <s v="Cosmos 693"/>
    <s v="Retired"/>
    <s v=""/>
    <s v="Success"/>
    <n v="10"/>
    <s v=" Russia"/>
    <s v="RVSN USSR-Soyuz M"/>
    <n v="1974"/>
  </r>
  <r>
    <s v="CASC"/>
    <s v="Site 138 (LA-2B), Jiuquan Satellite Launch Center, China"/>
    <x v="1191"/>
    <x v="173"/>
    <s v="Long March 2"/>
    <s v="FSW-0 No.0"/>
    <s v="Retired"/>
    <s v=""/>
    <s v="Failure"/>
    <n v="17"/>
    <s v=" China"/>
    <s v="CASC-Long March 2"/>
    <n v="1974"/>
  </r>
  <r>
    <s v="RVSN USSR"/>
    <s v="Site 43/4, Plesetsk Cosmodrome, Russia"/>
    <x v="1192"/>
    <x v="308"/>
    <s v="Voskhod"/>
    <s v="Cosmos 694"/>
    <s v="Retired"/>
    <s v=""/>
    <s v="Success"/>
    <n v="10"/>
    <s v=" Russia"/>
    <s v="RVSN USSR-Voskhod"/>
    <n v="1974"/>
  </r>
  <r>
    <s v="RVSN USSR"/>
    <s v="Site 133/3, Plesetsk Cosmodrome, Russia"/>
    <x v="1193"/>
    <x v="261"/>
    <s v="Cosmos-2I (63SM)"/>
    <s v="Cosmos 695"/>
    <s v="Retired"/>
    <s v=""/>
    <s v="Success"/>
    <n v="11"/>
    <s v=" Russia"/>
    <s v="RVSN USSR-Cosmos-2I (63SM)"/>
    <n v="1974"/>
  </r>
  <r>
    <s v="RVSN USSR"/>
    <s v="Site 41/1, Plesetsk Cosmodrome, Russia"/>
    <x v="1194"/>
    <x v="470"/>
    <s v="Molniya-M /Block L"/>
    <s v="Molniya-3 nâ€ Â­45"/>
    <s v="Retired"/>
    <s v=""/>
    <s v="Success"/>
    <n v="10"/>
    <s v=" Russia"/>
    <s v="RVSN USSR-Molniya-M /Block L"/>
    <n v="1974"/>
  </r>
  <r>
    <s v="General Dynamics"/>
    <s v="SLC-36B, Cape Canaveral AFS, Florida, USA"/>
    <x v="1194"/>
    <x v="650"/>
    <s v="Atlas-SLV3D Centaur-D1A"/>
    <s v="Intelsat 4 F8"/>
    <s v="Retired"/>
    <s v=""/>
    <s v="Success"/>
    <n v="8"/>
    <s v=" USA"/>
    <s v="General Dynamics-Atlas-SLV3D Centaur-D1A"/>
    <n v="1974"/>
  </r>
  <r>
    <s v="RVSN USSR"/>
    <s v="Site 43/4, Plesetsk Cosmodrome, Russia"/>
    <x v="1195"/>
    <x v="165"/>
    <s v="Voskhod"/>
    <s v="Cosmos 696"/>
    <s v="Retired"/>
    <s v=""/>
    <s v="Success"/>
    <n v="10"/>
    <s v=" Russia"/>
    <s v="RVSN USSR-Voskhod"/>
    <n v="1974"/>
  </r>
  <r>
    <s v="RVSN USSR"/>
    <s v="Site 1/5, Baikonur Cosmodrome, Kazakhstan"/>
    <x v="1196"/>
    <x v="173"/>
    <s v="Soyuz U"/>
    <s v="Soyuz 16"/>
    <s v="Retired"/>
    <s v=""/>
    <s v="Success"/>
    <n v="9"/>
    <s v=" Kazakhstan"/>
    <s v="RVSN USSR-Soyuz U"/>
    <n v="1974"/>
  </r>
  <r>
    <s v="Martin Marietta"/>
    <s v="SLC-41, Cape Canaveral AFS, Florida, USA"/>
    <x v="1197"/>
    <x v="651"/>
    <s v="Titan IIIE"/>
    <s v="Helios-1"/>
    <s v="Retired"/>
    <s v=""/>
    <s v="Success"/>
    <n v="7"/>
    <s v=" USA"/>
    <s v="Martin Marietta-Titan IIIE"/>
    <n v="1974"/>
  </r>
  <r>
    <s v="RVSN USSR"/>
    <s v="Site 43/3, Plesetsk Cosmodrome, Russia"/>
    <x v="1198"/>
    <x v="407"/>
    <s v="Soyuz U"/>
    <s v="Cosmos 697"/>
    <s v="Retired"/>
    <s v=""/>
    <s v="Partial Failure"/>
    <n v="10"/>
    <s v=" Russia"/>
    <s v="RVSN USSR-Soyuz U"/>
    <n v="1974"/>
  </r>
  <r>
    <s v="RVSN USSR"/>
    <s v="Site 43/4, Plesetsk Cosmodrome, Russia"/>
    <x v="1199"/>
    <x v="308"/>
    <s v="Vostok-2M"/>
    <s v="Meteor nâ€ Â­30"/>
    <s v="Retired"/>
    <s v=""/>
    <s v="Success"/>
    <n v="10"/>
    <s v=" Russia"/>
    <s v="RVSN USSR-Vostok-2M"/>
    <n v="1974"/>
  </r>
  <r>
    <s v="RVSN USSR"/>
    <s v="Site 132/1, Plesetsk Cosmodrome, Russia"/>
    <x v="1200"/>
    <x v="90"/>
    <s v="Cosmos-3M (11K65M)"/>
    <s v="Cosmos 698"/>
    <s v="Retired"/>
    <s v=""/>
    <s v="Success"/>
    <n v="11"/>
    <s v=" Russia"/>
    <s v="RVSN USSR-Cosmos-3M (11K65M)"/>
    <n v="1974"/>
  </r>
  <r>
    <s v="RVSN USSR"/>
    <s v="Site 41/1, Plesetsk Cosmodrome, Russia"/>
    <x v="1201"/>
    <x v="652"/>
    <s v="Molniya-M /Block L"/>
    <s v="Molniya-2 nâ€ Â­46"/>
    <s v="Retired"/>
    <s v=""/>
    <s v="Success"/>
    <n v="10"/>
    <s v=" Russia"/>
    <s v="RVSN USSR-Molniya-M /Block L"/>
    <n v="1974"/>
  </r>
  <r>
    <s v="RVSN USSR"/>
    <s v="Site 90/20, Baikonur Cosmodrome, Kazakhstan"/>
    <x v="1202"/>
    <x v="202"/>
    <s v="Tsyklon-2"/>
    <s v="Cosmos 699"/>
    <s v="Retired"/>
    <s v=""/>
    <s v="Success"/>
    <n v="11"/>
    <s v=" Kazakhstan"/>
    <s v="RVSN USSR-Tsyklon-2"/>
    <n v="1974"/>
  </r>
  <r>
    <s v="RVSN USSR"/>
    <s v="Site 132/1, Plesetsk Cosmodrome, Russia"/>
    <x v="1203"/>
    <x v="134"/>
    <s v="Cosmos-3M (11K65M)"/>
    <s v="Cosmos 700"/>
    <s v="Retired"/>
    <s v=""/>
    <s v="Success"/>
    <n v="11"/>
    <s v=" Russia"/>
    <s v="RVSN USSR-Cosmos-3M (11K65M)"/>
    <n v="1974"/>
  </r>
  <r>
    <s v="RVSN USSR"/>
    <s v="Site 31/6, Baikonur Cosmodrome, Kazakhstan"/>
    <x v="1204"/>
    <x v="79"/>
    <s v="Voskhod"/>
    <s v="Cosmos 701"/>
    <s v="Retired"/>
    <s v=""/>
    <s v="Success"/>
    <n v="10"/>
    <s v=" Kazakhstan"/>
    <s v="RVSN USSR-Voskhod"/>
    <n v="1974"/>
  </r>
  <r>
    <s v="RVSN USSR"/>
    <s v="Site 1/5, Baikonur Cosmodrome, Kazakhstan"/>
    <x v="1205"/>
    <x v="653"/>
    <s v="Soyuz"/>
    <s v="Soyuz 17"/>
    <s v="Retired"/>
    <s v=""/>
    <s v="Success"/>
    <n v="9"/>
    <s v=" Kazakhstan"/>
    <s v="RVSN USSR-Soyuz"/>
    <n v="1975"/>
  </r>
  <r>
    <s v="RVSN USSR"/>
    <s v="Site 31/6, Baikonur Cosmodrome, Kazakhstan"/>
    <x v="1206"/>
    <x v="179"/>
    <s v="Voskhod"/>
    <s v="Cosmos 702"/>
    <s v="Retired"/>
    <s v=""/>
    <s v="Success"/>
    <n v="10"/>
    <s v=" Kazakhstan"/>
    <s v="RVSN USSR-Voskhod"/>
    <n v="1975"/>
  </r>
  <r>
    <s v="RVSN USSR"/>
    <s v="Site 133/3, Plesetsk Cosmodrome, Russia"/>
    <x v="1207"/>
    <x v="493"/>
    <s v="Cosmos-2I (63SM)"/>
    <s v="Cosmos 703"/>
    <s v="Retired"/>
    <s v=""/>
    <s v="Success"/>
    <n v="11"/>
    <s v=" Russia"/>
    <s v="RVSN USSR-Cosmos-2I (63SM)"/>
    <n v="1975"/>
  </r>
  <r>
    <s v="RVSN USSR"/>
    <s v="Site 41/1, Plesetsk Cosmodrome, Russia"/>
    <x v="1208"/>
    <x v="202"/>
    <s v="Voskhod"/>
    <s v="Cosmos 704"/>
    <s v="Retired"/>
    <s v=""/>
    <s v="Success"/>
    <n v="10"/>
    <s v=" Russia"/>
    <s v="RVSN USSR-Voskhod"/>
    <n v="1975"/>
  </r>
  <r>
    <s v="RVSN USSR"/>
    <s v="Site 133/3, Plesetsk Cosmodrome, Russia"/>
    <x v="1209"/>
    <x v="445"/>
    <s v="Cosmos-2I (63SM)"/>
    <s v="Cosmos 705"/>
    <s v="Retired"/>
    <s v=""/>
    <s v="Success"/>
    <n v="11"/>
    <s v=" Russia"/>
    <s v="RVSN USSR-Cosmos-2I (63SM)"/>
    <n v="1975"/>
  </r>
  <r>
    <s v="RVSN USSR"/>
    <s v="Site 41/1, Plesetsk Cosmodrome, Russia"/>
    <x v="1210"/>
    <x v="446"/>
    <s v="Molniya-M /Block 2BL"/>
    <s v="Cosmos 706"/>
    <s v="Retired"/>
    <s v=""/>
    <s v="Success"/>
    <n v="10"/>
    <s v=" Russia"/>
    <s v="RVSN USSR-Molniya-M /Block 2BL"/>
    <n v="1975"/>
  </r>
  <r>
    <s v="RVSN USSR"/>
    <s v="Site 132/1, Plesetsk Cosmodrome, Russia"/>
    <x v="1211"/>
    <x v="392"/>
    <s v="Cosmos-3M (11K65M)"/>
    <s v="Cosmos 707"/>
    <s v="Retired"/>
    <s v=""/>
    <s v="Success"/>
    <n v="11"/>
    <s v=" Russia"/>
    <s v="RVSN USSR-Cosmos-3M (11K65M)"/>
    <n v="1975"/>
  </r>
  <r>
    <s v="RVSN USSR"/>
    <s v="Site 41/1, Plesetsk Cosmodrome, Russia"/>
    <x v="1212"/>
    <x v="654"/>
    <s v="Molniya-M /Block L"/>
    <s v="Molniya-2 nâ€ Â­47"/>
    <s v="Retired"/>
    <s v=""/>
    <s v="Success"/>
    <n v="10"/>
    <s v=" Russia"/>
    <s v="RVSN USSR-Molniya-M /Block L"/>
    <n v="1975"/>
  </r>
  <r>
    <s v="CNES"/>
    <s v="ELD, Guiana Space Centre, French Guiana, France"/>
    <x v="1212"/>
    <x v="655"/>
    <s v="Diamant BP4"/>
    <s v="Starlette"/>
    <s v="Retired"/>
    <s v=""/>
    <s v="Success"/>
    <n v="4"/>
    <s v=" France"/>
    <s v="CNES-Diamant BP4"/>
    <n v="1975"/>
  </r>
  <r>
    <s v="RVSN USSR"/>
    <s v="Site 132/1, Plesetsk Cosmodrome, Russia"/>
    <x v="1213"/>
    <x v="656"/>
    <s v="Cosmos-3M (11K65M)"/>
    <s v="Cosmos 708"/>
    <s v="Retired"/>
    <s v=""/>
    <s v="Success"/>
    <n v="11"/>
    <s v=" Russia"/>
    <s v="RVSN USSR-Cosmos-3M (11K65M)"/>
    <n v="1975"/>
  </r>
  <r>
    <s v="RVSN USSR"/>
    <s v="Site 41/1, Plesetsk Cosmodrome, Russia"/>
    <x v="1213"/>
    <x v="512"/>
    <s v="Voskhod"/>
    <s v="Cosmos 709"/>
    <s v="Retired"/>
    <s v=""/>
    <s v="Success"/>
    <n v="10"/>
    <s v=" Russia"/>
    <s v="RVSN USSR-Voskhod"/>
    <n v="1975"/>
  </r>
  <r>
    <s v="General Dynamics"/>
    <s v="SLC-36A, Cape Canaveral AFS, Florida, USA"/>
    <x v="1214"/>
    <x v="657"/>
    <s v="Atlas-SLV3D Centaur-D1A"/>
    <s v="Intelsat 4 F6"/>
    <s v="Retired"/>
    <s v=""/>
    <s v="Failure"/>
    <n v="8"/>
    <s v=" USA"/>
    <s v="General Dynamics-Atlas-SLV3D Centaur-D1A"/>
    <n v="1975"/>
  </r>
  <r>
    <s v="ISAS"/>
    <s v="Mu Pad, Uchinoura Space Center, Japan"/>
    <x v="1215"/>
    <x v="658"/>
    <s v="Mu-III C"/>
    <s v="Taiyo"/>
    <s v="Retired"/>
    <s v=""/>
    <s v="Success"/>
    <n v="7"/>
    <s v=" Japan"/>
    <s v="ISAS-Mu-III C"/>
    <n v="1975"/>
  </r>
  <r>
    <s v="RVSN USSR"/>
    <s v="Site 31/6, Baikonur Cosmodrome, Kazakhstan"/>
    <x v="1216"/>
    <x v="179"/>
    <s v="Voskhod"/>
    <s v="Cosmos 710"/>
    <s v="Retired"/>
    <s v=""/>
    <s v="Success"/>
    <n v="10"/>
    <s v=" Kazakhstan"/>
    <s v="RVSN USSR-Voskhod"/>
    <n v="1975"/>
  </r>
  <r>
    <s v="RVSN USSR"/>
    <s v="Site 132/2, Plesetsk Cosmodrome, Russia"/>
    <x v="1217"/>
    <x v="622"/>
    <s v="Cosmos-3M (11K65M)"/>
    <s v="Cosmos 711 to 718"/>
    <s v="Retired"/>
    <s v=""/>
    <s v="Success"/>
    <n v="11"/>
    <s v=" Russia"/>
    <s v="RVSN USSR-Cosmos-3M (11K65M)"/>
    <n v="1975"/>
  </r>
  <r>
    <s v="Martin Marietta"/>
    <s v="SLC-4W, Vandenberg AFB, California, USA"/>
    <x v="1218"/>
    <x v="659"/>
    <s v="Titan III(34)B Agena-D"/>
    <s v="Jumpseat 4"/>
    <s v="Retired"/>
    <s v=""/>
    <s v="Success"/>
    <n v="7"/>
    <s v=" USA"/>
    <s v="Martin Marietta-Titan III(34)B Agena-D"/>
    <n v="1975"/>
  </r>
  <r>
    <s v="RVSN USSR"/>
    <s v="Site 31/6, Baikonur Cosmodrome, Kazakhstan"/>
    <x v="1219"/>
    <x v="660"/>
    <s v="Voskhod"/>
    <s v="Cosmos 719"/>
    <s v="Retired"/>
    <s v=""/>
    <s v="Success"/>
    <n v="10"/>
    <s v=" Kazakhstan"/>
    <s v="RVSN USSR-Voskhod"/>
    <n v="1975"/>
  </r>
  <r>
    <s v="RVSN USSR"/>
    <s v="Site 43/3, Plesetsk Cosmodrome, Russia"/>
    <x v="1220"/>
    <x v="474"/>
    <s v="Soyuz U"/>
    <s v="Cosmos 720"/>
    <s v="Retired"/>
    <s v=""/>
    <s v="Success"/>
    <n v="10"/>
    <s v=" Russia"/>
    <s v="RVSN USSR-Soyuz U"/>
    <n v="1975"/>
  </r>
  <r>
    <s v="RVSN USSR"/>
    <s v="Site 41/1, Plesetsk Cosmodrome, Russia"/>
    <x v="1221"/>
    <x v="661"/>
    <s v="Voskhod"/>
    <s v="Cosmos 721"/>
    <s v="Retired"/>
    <s v=""/>
    <s v="Success"/>
    <n v="10"/>
    <s v=" Russia"/>
    <s v="RVSN USSR-Voskhod"/>
    <n v="1975"/>
  </r>
  <r>
    <s v="RVSN USSR"/>
    <s v="Site 31/6, Baikonur Cosmodrome, Kazakhstan"/>
    <x v="1222"/>
    <x v="349"/>
    <s v="Voskhod"/>
    <s v="Cosmos 722"/>
    <s v="Retired"/>
    <s v=""/>
    <s v="Success"/>
    <n v="10"/>
    <s v=" Kazakhstan"/>
    <s v="RVSN USSR-Voskhod"/>
    <n v="1975"/>
  </r>
  <r>
    <s v="RVSN USSR"/>
    <s v="Site 132/1, Plesetsk Cosmodrome, Russia"/>
    <x v="1222"/>
    <x v="512"/>
    <s v="Cosmos-3M (11K65M)"/>
    <s v="Intercosmos-13"/>
    <s v="Retired"/>
    <s v=""/>
    <s v="Success"/>
    <n v="11"/>
    <s v=" Russia"/>
    <s v="RVSN USSR-Cosmos-3M (11K65M)"/>
    <n v="1975"/>
  </r>
  <r>
    <s v="RVSN USSR"/>
    <s v="Site 41/1, Plesetsk Cosmodrome, Russia"/>
    <x v="1223"/>
    <x v="125"/>
    <s v="Vostok-2M"/>
    <s v="Meteor nâ€ Â­31"/>
    <s v="Retired"/>
    <s v=""/>
    <s v="Success"/>
    <n v="10"/>
    <s v=" Russia"/>
    <s v="RVSN USSR-Vostok-2M"/>
    <n v="1975"/>
  </r>
  <r>
    <s v="RVSN USSR"/>
    <s v="Site 90/20, Baikonur Cosmodrome, Kazakhstan"/>
    <x v="1224"/>
    <x v="202"/>
    <s v="Tsyklon-2"/>
    <s v="Cosmos 723"/>
    <s v="Retired"/>
    <s v=""/>
    <s v="Success"/>
    <n v="11"/>
    <s v=" Kazakhstan"/>
    <s v="RVSN USSR-Tsyklon-2"/>
    <n v="1975"/>
  </r>
  <r>
    <s v="RVSN USSR"/>
    <s v="Site 1/5, Baikonur Cosmodrome, Kazakhstan"/>
    <x v="1225"/>
    <x v="493"/>
    <s v="Soyuz"/>
    <s v="Soyuz 18a (7K-T nâ€ Â­39)"/>
    <s v="Retired"/>
    <s v=""/>
    <s v="Failure"/>
    <n v="9"/>
    <s v=" Kazakhstan"/>
    <s v="RVSN USSR-Soyuz"/>
    <n v="1975"/>
  </r>
  <r>
    <s v="RVSN USSR"/>
    <s v="Site 90/20, Baikonur Cosmodrome, Kazakhstan"/>
    <x v="1226"/>
    <x v="202"/>
    <s v="Tsyklon-2"/>
    <s v="Cosmos 724"/>
    <s v="Retired"/>
    <s v=""/>
    <s v="Success"/>
    <n v="11"/>
    <s v=" Kazakhstan"/>
    <s v="RVSN USSR-Tsyklon-2"/>
    <n v="1975"/>
  </r>
  <r>
    <s v="RVSN USSR"/>
    <s v="Site 133/3, Plesetsk Cosmodrome, Russia"/>
    <x v="1227"/>
    <x v="251"/>
    <s v="Cosmos-2I (63SM)"/>
    <s v="Cosmos 725"/>
    <s v="Retired"/>
    <s v=""/>
    <s v="Success"/>
    <n v="11"/>
    <s v=" Russia"/>
    <s v="RVSN USSR-Cosmos-2I (63SM)"/>
    <n v="1975"/>
  </r>
  <r>
    <s v="RVSN USSR"/>
    <s v="Site 132/1, Plesetsk Cosmodrome, Russia"/>
    <x v="1228"/>
    <x v="400"/>
    <s v="Cosmos-3M (11K65M)"/>
    <s v="Cosmos 726"/>
    <s v="Retired"/>
    <s v=""/>
    <s v="Success"/>
    <n v="11"/>
    <s v=" Russia"/>
    <s v="RVSN USSR-Cosmos-3M (11K65M)"/>
    <n v="1975"/>
  </r>
  <r>
    <s v="General Dynamics"/>
    <s v="SLC-3W, Vandenberg AFB, California, USA"/>
    <x v="1229"/>
    <x v="542"/>
    <s v="Atlas-E/F Star-17A"/>
    <s v="P72-2"/>
    <s v="Retired"/>
    <s v=""/>
    <s v="Failure"/>
    <n v="7"/>
    <s v=" USA"/>
    <s v="General Dynamics-Atlas-E/F Star-17A"/>
    <n v="1975"/>
  </r>
  <r>
    <s v="RVSN USSR"/>
    <s v="Site 41/1, Plesetsk Cosmodrome, Russia"/>
    <x v="1230"/>
    <x v="662"/>
    <s v="Molniya-M /Block ML"/>
    <s v="Molniya-3 nâ€ Â­48"/>
    <s v="Retired"/>
    <s v=""/>
    <s v="Success"/>
    <n v="10"/>
    <s v=" Russia"/>
    <s v="RVSN USSR-Molniya-M /Block ML"/>
    <n v="1975"/>
  </r>
  <r>
    <s v="RVSN USSR"/>
    <s v="Site 31/6, Baikonur Cosmodrome, Kazakhstan"/>
    <x v="1231"/>
    <x v="349"/>
    <s v="Soyuz U"/>
    <s v="Cosmos 727"/>
    <s v="Retired"/>
    <s v=""/>
    <s v="Success"/>
    <n v="10"/>
    <s v=" Kazakhstan"/>
    <s v="RVSN USSR-Soyuz U"/>
    <n v="1975"/>
  </r>
  <r>
    <s v="RVSN USSR"/>
    <s v="Site 41/1, Plesetsk Cosmodrome, Russia"/>
    <x v="1232"/>
    <x v="240"/>
    <s v="Voskhod"/>
    <s v="Cosmos 728"/>
    <s v="Retired"/>
    <s v=""/>
    <s v="Success"/>
    <n v="10"/>
    <s v=" Russia"/>
    <s v="RVSN USSR-Voskhod"/>
    <n v="1975"/>
  </r>
  <r>
    <s v="US Air Force"/>
    <s v="SLC-4W, Vandenberg AFB, California, USA"/>
    <x v="1232"/>
    <x v="663"/>
    <s v="Titan III(24)B"/>
    <s v="OPS 4883"/>
    <s v="Retired"/>
    <s v=""/>
    <s v="Success"/>
    <n v="7"/>
    <s v=" USA"/>
    <s v="US Air Force-Titan III(24)B"/>
    <n v="1975"/>
  </r>
  <r>
    <s v="RVSN USSR"/>
    <s v="Site 132/2, Plesetsk Cosmodrome, Russia"/>
    <x v="1233"/>
    <x v="664"/>
    <s v="Cosmos-3M (11K65M)"/>
    <s v="Aryabhata"/>
    <s v="Retired"/>
    <s v=""/>
    <s v="Success"/>
    <n v="11"/>
    <s v=" Russia"/>
    <s v="RVSN USSR-Cosmos-3M (11K65M)"/>
    <n v="1975"/>
  </r>
  <r>
    <s v="RVSN USSR"/>
    <s v="Site 132/1, Plesetsk Cosmodrome, Russia"/>
    <x v="1234"/>
    <x v="351"/>
    <s v="Cosmos-3M (11K65M)"/>
    <s v="Cosmos 729"/>
    <s v="Retired"/>
    <s v=""/>
    <s v="Success"/>
    <n v="11"/>
    <s v=" Russia"/>
    <s v="RVSN USSR-Cosmos-3M (11K65M)"/>
    <n v="1975"/>
  </r>
  <r>
    <s v="RVSN USSR"/>
    <s v="Site 43/3, Plesetsk Cosmodrome, Russia"/>
    <x v="1235"/>
    <x v="200"/>
    <s v="Voskhod"/>
    <s v="Cosmos 730"/>
    <s v="Retired"/>
    <s v=""/>
    <s v="Success"/>
    <n v="10"/>
    <s v=" Russia"/>
    <s v="RVSN USSR-Voskhod"/>
    <n v="1975"/>
  </r>
  <r>
    <s v="RVSN USSR"/>
    <s v="Site 41/1, Plesetsk Cosmodrome, Russia"/>
    <x v="1236"/>
    <x v="665"/>
    <s v="Molniya-M /Block ML"/>
    <s v="Molniya-1 nâ€ Â­49"/>
    <s v="Retired"/>
    <s v=""/>
    <s v="Success"/>
    <n v="10"/>
    <s v=" Russia"/>
    <s v="RVSN USSR-Molniya-M /Block ML"/>
    <n v="1975"/>
  </r>
  <r>
    <s v="ASI"/>
    <s v="SM Launch Tab, San Marco Launch Platform, Kenya"/>
    <x v="1237"/>
    <x v="666"/>
    <s v="Scout F1"/>
    <s v="Explorer 53"/>
    <s v="Retired"/>
    <s v=""/>
    <s v="Success"/>
    <n v="14"/>
    <s v=" Kenya"/>
    <s v="ASI-Scout F1"/>
    <n v="1975"/>
  </r>
  <r>
    <s v="CNES"/>
    <s v="ELD, Guiana Space Centre, French Guiana, France"/>
    <x v="1238"/>
    <x v="129"/>
    <s v="Diamant BP4"/>
    <s v="Castor &amp; Pollux"/>
    <s v="Retired"/>
    <s v=""/>
    <s v="Success"/>
    <n v="4"/>
    <s v=" France"/>
    <s v="CNES-Diamant BP4"/>
    <n v="1975"/>
  </r>
  <r>
    <s v="Martin Marietta"/>
    <s v="SLC-40, Cape Canaveral AFS, Florida, USA"/>
    <x v="1239"/>
    <x v="436"/>
    <s v="Titan III(23)C"/>
    <s v="DSCS-II 5&amp;6"/>
    <s v="Retired"/>
    <s v=""/>
    <s v="Failure"/>
    <n v="7"/>
    <s v=" USA"/>
    <s v="Martin Marietta-Titan III(23)C"/>
    <n v="1975"/>
  </r>
  <r>
    <s v="RVSN USSR"/>
    <s v="Site 31/6, Baikonur Cosmodrome, Kazakhstan"/>
    <x v="1240"/>
    <x v="373"/>
    <s v="Voskhod"/>
    <s v="Cosmos 731"/>
    <s v="Retired"/>
    <s v=""/>
    <s v="Success"/>
    <n v="10"/>
    <s v=" Kazakhstan"/>
    <s v="RVSN USSR-Voskhod"/>
    <n v="1975"/>
  </r>
  <r>
    <s v="General Dynamics"/>
    <s v="SLC-36A, Cape Canaveral AFS, Florida, USA"/>
    <x v="1241"/>
    <x v="186"/>
    <s v="Atlas-SLV3D Centaur-D1A"/>
    <s v="Intelsat 4 F1"/>
    <s v="Retired"/>
    <s v=""/>
    <s v="Success"/>
    <n v="8"/>
    <s v=" USA"/>
    <s v="General Dynamics-Atlas-SLV3D Centaur-D1A"/>
    <n v="1975"/>
  </r>
  <r>
    <s v="RVSN USSR"/>
    <s v="Site 1/5, Baikonur Cosmodrome, Kazakhstan"/>
    <x v="1242"/>
    <x v="667"/>
    <s v="Soyuz"/>
    <s v="Soyuz 18"/>
    <s v="Retired"/>
    <s v=""/>
    <s v="Success"/>
    <n v="9"/>
    <s v=" Kazakhstan"/>
    <s v="RVSN USSR-Soyuz"/>
    <n v="1975"/>
  </r>
  <r>
    <s v="RVSN USSR"/>
    <s v="Site 43/3, Plesetsk Cosmodrome, Russia"/>
    <x v="1243"/>
    <x v="512"/>
    <s v="Soyuz U"/>
    <s v="Cosmos 1012"/>
    <s v="Retired"/>
    <s v=""/>
    <s v="Success"/>
    <n v="10"/>
    <s v=" Russia"/>
    <s v="RVSN USSR-Soyuz U"/>
    <n v="1975"/>
  </r>
  <r>
    <s v="RVSN USSR"/>
    <s v="Site 132/1, Plesetsk Cosmodrome, Russia"/>
    <x v="1244"/>
    <x v="668"/>
    <s v="Cosmos-3M (11K65M)"/>
    <s v="Cosmos 732 to 739"/>
    <s v="Retired"/>
    <s v=""/>
    <s v="Success"/>
    <n v="11"/>
    <s v=" Russia"/>
    <s v="RVSN USSR-Cosmos-3M (11K65M)"/>
    <n v="1975"/>
  </r>
  <r>
    <s v="RVSN USSR"/>
    <s v="Site 31/6, Baikonur Cosmodrome, Kazakhstan"/>
    <x v="1244"/>
    <x v="669"/>
    <s v="Voskhod"/>
    <s v="Cosmos 740"/>
    <s v="Retired"/>
    <s v=""/>
    <s v="Success"/>
    <n v="10"/>
    <s v=" Kazakhstan"/>
    <s v="RVSN USSR-Voskhod"/>
    <n v="1975"/>
  </r>
  <r>
    <s v="RVSN USSR"/>
    <s v="Site 43/3, Plesetsk Cosmodrome, Russia"/>
    <x v="1245"/>
    <x v="432"/>
    <s v="Voskhod"/>
    <s v="Cosmos 741"/>
    <s v="Retired"/>
    <s v=""/>
    <s v="Success"/>
    <n v="10"/>
    <s v=" Russia"/>
    <s v="RVSN USSR-Voskhod"/>
    <n v="1975"/>
  </r>
  <r>
    <s v="RVSN USSR"/>
    <s v="Site 107/1, Kapustin Yar, Russia"/>
    <x v="1246"/>
    <x v="179"/>
    <s v="Cosmos-3M (11K65M)"/>
    <s v="DS-U3 satellite"/>
    <s v="Retired"/>
    <s v=""/>
    <s v="Failure"/>
    <n v="11"/>
    <s v=" Russia"/>
    <s v="RVSN USSR-Cosmos-3M (11K65M)"/>
    <n v="1975"/>
  </r>
  <r>
    <s v="RVSN USSR"/>
    <s v="Site 43/3, Plesetsk Cosmodrome, Russia"/>
    <x v="1246"/>
    <x v="360"/>
    <s v="Voskhod"/>
    <s v="Cosmos 742"/>
    <s v="Retired"/>
    <s v=""/>
    <s v="Success"/>
    <n v="10"/>
    <s v=" Russia"/>
    <s v="RVSN USSR-Voskhod"/>
    <n v="1975"/>
  </r>
  <r>
    <s v="RVSN USSR"/>
    <s v="Site 41/1, Plesetsk Cosmodrome, Russia"/>
    <x v="1247"/>
    <x v="670"/>
    <s v="Molniya-M /Block ML"/>
    <s v="Molniya-1 nâ€ Â­50 &amp; SRET-2"/>
    <s v="Retired"/>
    <s v=""/>
    <s v="Success"/>
    <n v="10"/>
    <s v=" Russia"/>
    <s v="RVSN USSR-Molniya-M /Block ML"/>
    <n v="1975"/>
  </r>
  <r>
    <s v="Martin Marietta"/>
    <s v="SLC-4E, Vandenberg AFB, California, USA"/>
    <x v="1248"/>
    <x v="251"/>
    <s v="Titan IIID"/>
    <s v="KH-9 &amp; SSF-C-5"/>
    <s v="Retired"/>
    <s v=""/>
    <s v="Success"/>
    <n v="7"/>
    <s v=" USA"/>
    <s v="Martin Marietta-Titan IIID"/>
    <n v="1975"/>
  </r>
  <r>
    <s v="RVSN USSR"/>
    <s v="Site 43/3, Plesetsk Cosmodrome, Russia"/>
    <x v="1249"/>
    <x v="125"/>
    <s v="Soyuz U"/>
    <s v="Cosmos 743"/>
    <s v="Retired"/>
    <s v=""/>
    <s v="Success"/>
    <n v="10"/>
    <s v=" Russia"/>
    <s v="RVSN USSR-Soyuz U"/>
    <n v="1975"/>
  </r>
  <r>
    <s v="General Dynamics"/>
    <s v="LC-13, Cape Canaveral AFS, Florida, USA"/>
    <x v="1250"/>
    <x v="179"/>
    <s v="Atlas-SLV3A Agena-D"/>
    <s v="AFP-827 (Canyon-6)"/>
    <s v="Retired"/>
    <s v=""/>
    <s v="Success"/>
    <n v="6"/>
    <s v=" USA"/>
    <s v="General Dynamics-Atlas-SLV3A Agena-D"/>
    <n v="1975"/>
  </r>
  <r>
    <s v="RVSN USSR"/>
    <s v="Site 41/1, Plesetsk Cosmodrome, Russia"/>
    <x v="1251"/>
    <x v="671"/>
    <s v="Vostok-2M"/>
    <s v="Cosmos 744"/>
    <s v="Retired"/>
    <s v=""/>
    <s v="Success"/>
    <n v="10"/>
    <s v=" Russia"/>
    <s v="RVSN USSR-Vostok-2M"/>
    <n v="1975"/>
  </r>
  <r>
    <s v="RVSN USSR"/>
    <s v="Site 133/3, Plesetsk Cosmodrome, Russia"/>
    <x v="1252"/>
    <x v="445"/>
    <s v="Cosmos-2I (63SM)"/>
    <s v="Cosmos 745"/>
    <s v="Retired"/>
    <s v=""/>
    <s v="Success"/>
    <n v="11"/>
    <s v=" Russia"/>
    <s v="RVSN USSR-Cosmos-2I (63SM)"/>
    <n v="1975"/>
  </r>
  <r>
    <s v="RVSN USSR"/>
    <s v="Site 43/3, Plesetsk Cosmodrome, Russia"/>
    <x v="1253"/>
    <x v="440"/>
    <s v="Voskhod"/>
    <s v="Cosmos 746"/>
    <s v="Retired"/>
    <s v=""/>
    <s v="Success"/>
    <n v="10"/>
    <s v=" Russia"/>
    <s v="RVSN USSR-Voskhod"/>
    <n v="1975"/>
  </r>
  <r>
    <s v="RVSN USSR"/>
    <s v="Site 41/1, Plesetsk Cosmodrome, Russia"/>
    <x v="1254"/>
    <x v="49"/>
    <s v="Voskhod"/>
    <s v="Cosmos 747"/>
    <s v="Retired"/>
    <s v=""/>
    <s v="Success"/>
    <n v="10"/>
    <s v=" Russia"/>
    <s v="RVSN USSR-Voskhod"/>
    <n v="1975"/>
  </r>
  <r>
    <s v="RVSN USSR"/>
    <s v="Site 41/1, Plesetsk Cosmodrome, Russia"/>
    <x v="1255"/>
    <x v="497"/>
    <s v="Voskhod"/>
    <s v="Cosmos 748"/>
    <s v="Retired"/>
    <s v=""/>
    <s v="Success"/>
    <n v="10"/>
    <s v=" Russia"/>
    <s v="RVSN USSR-Voskhod"/>
    <n v="1975"/>
  </r>
  <r>
    <s v="RVSN USSR"/>
    <s v="Site 132/1, Plesetsk Cosmodrome, Russia"/>
    <x v="1256"/>
    <x v="158"/>
    <s v="Cosmos-3M (11K65M)"/>
    <s v="Cosmos 749"/>
    <s v="Retired"/>
    <s v=""/>
    <s v="Success"/>
    <n v="11"/>
    <s v=" Russia"/>
    <s v="RVSN USSR-Cosmos-3M (11K65M)"/>
    <n v="1975"/>
  </r>
  <r>
    <s v="RVSN USSR"/>
    <s v="Site 41/1, Plesetsk Cosmodrome, Russia"/>
    <x v="1257"/>
    <x v="672"/>
    <s v="Molniya-M /Block ML"/>
    <s v="Molniya-2 nâ€ Â­51"/>
    <s v="Retired"/>
    <s v=""/>
    <s v="Success"/>
    <n v="10"/>
    <s v=" Russia"/>
    <s v="RVSN USSR-Molniya-M /Block ML"/>
    <n v="1975"/>
  </r>
  <r>
    <s v="RVSN USSR"/>
    <s v="Site 41/1, Plesetsk Cosmodrome, Russia"/>
    <x v="1258"/>
    <x v="572"/>
    <s v="Vostok-2M"/>
    <s v="Meteor-2 nâ€ Â­1"/>
    <s v="Retired"/>
    <s v=""/>
    <s v="Success"/>
    <n v="10"/>
    <s v=" Russia"/>
    <s v="RVSN USSR-Vostok-2M"/>
    <n v="1975"/>
  </r>
  <r>
    <s v="RVSN USSR"/>
    <s v="Site 1/5, Baikonur Cosmodrome, Kazakhstan"/>
    <x v="1259"/>
    <x v="673"/>
    <s v="Soyuz U"/>
    <s v="Soyuz 19 (Apollo-Soyuz)"/>
    <s v="Retired"/>
    <s v=""/>
    <s v="Success"/>
    <n v="9"/>
    <s v=" Kazakhstan"/>
    <s v="RVSN USSR-Soyuz U"/>
    <n v="1975"/>
  </r>
  <r>
    <s v="NASA"/>
    <s v="LC-39B, Kennedy Space Center, Florida, USA"/>
    <x v="1259"/>
    <x v="76"/>
    <s v="Saturn IB"/>
    <s v="ASTP (Apollo???Soyuz Test Project)"/>
    <s v="Retired"/>
    <s v=""/>
    <s v="Success"/>
    <n v="7"/>
    <s v=" USA"/>
    <s v="NASA-Saturn IB"/>
    <n v="1975"/>
  </r>
  <r>
    <s v="RVSN USSR"/>
    <s v="Site 133/3, Plesetsk Cosmodrome, Russia"/>
    <x v="1260"/>
    <x v="79"/>
    <s v="Cosmos-2I (63SM)"/>
    <s v="Cosmos 750"/>
    <s v="Retired"/>
    <s v=""/>
    <s v="Success"/>
    <n v="11"/>
    <s v=" Russia"/>
    <s v="RVSN USSR-Cosmos-2I (63SM)"/>
    <n v="1975"/>
  </r>
  <r>
    <s v="RVSN USSR"/>
    <s v="Site 43/3, Plesetsk Cosmodrome, Russia"/>
    <x v="1261"/>
    <x v="49"/>
    <s v="Voskhod"/>
    <s v="Cosmos 751"/>
    <s v="Retired"/>
    <s v=""/>
    <s v="Success"/>
    <n v="10"/>
    <s v=" Russia"/>
    <s v="RVSN USSR-Voskhod"/>
    <n v="1975"/>
  </r>
  <r>
    <s v="RVSN USSR"/>
    <s v="Site 132/1, Plesetsk Cosmodrome, Russia"/>
    <x v="1262"/>
    <x v="36"/>
    <s v="Cosmos-3M (11K65M)"/>
    <s v="Cosmos 752"/>
    <s v="Retired"/>
    <s v=""/>
    <s v="Success"/>
    <n v="11"/>
    <s v=" Russia"/>
    <s v="RVSN USSR-Cosmos-3M (11K65M)"/>
    <n v="1975"/>
  </r>
  <r>
    <s v="CASC"/>
    <s v="Site 138 (LA-2B), Jiuquan Satellite Launch Center, China"/>
    <x v="1263"/>
    <x v="407"/>
    <s v="Feng Bao 1"/>
    <s v="JSSW-3"/>
    <s v="Retired"/>
    <s v=""/>
    <s v="Success"/>
    <n v="17"/>
    <s v=" China"/>
    <s v="CASC-Feng Bao 1"/>
    <n v="1975"/>
  </r>
  <r>
    <s v="RVSN USSR"/>
    <s v="Site 43/3, Plesetsk Cosmodrome, Russia"/>
    <x v="1264"/>
    <x v="49"/>
    <s v="Voskhod"/>
    <s v="Cosmos 753"/>
    <s v="Retired"/>
    <s v=""/>
    <s v="Success"/>
    <n v="10"/>
    <s v=" Russia"/>
    <s v="RVSN USSR-Voskhod"/>
    <n v="1975"/>
  </r>
  <r>
    <s v="RVSN USSR"/>
    <s v="Site 31/6, Baikonur Cosmodrome, Kazakhstan"/>
    <x v="1265"/>
    <x v="245"/>
    <s v="Voskhod"/>
    <s v="Cosmos 754"/>
    <s v="Retired"/>
    <s v=""/>
    <s v="Success"/>
    <n v="10"/>
    <s v=" Kazakhstan"/>
    <s v="RVSN USSR-Voskhod"/>
    <n v="1975"/>
  </r>
  <r>
    <s v="RVSN USSR"/>
    <s v="Site 132/1, Plesetsk Cosmodrome, Russia"/>
    <x v="1266"/>
    <x v="593"/>
    <s v="Cosmos-3M (11K65M)"/>
    <s v="Cosmos 755"/>
    <s v="Retired"/>
    <s v=""/>
    <s v="Success"/>
    <n v="11"/>
    <s v=" Russia"/>
    <s v="RVSN USSR-Cosmos-3M (11K65M)"/>
    <n v="1975"/>
  </r>
  <r>
    <s v="Martin Marietta"/>
    <s v="SLC-41, Cape Canaveral AFS, Florida, USA"/>
    <x v="1267"/>
    <x v="674"/>
    <s v="Titan IIIE"/>
    <s v="Viking 1"/>
    <s v="Retired"/>
    <s v=""/>
    <s v="Success"/>
    <n v="7"/>
    <s v=" USA"/>
    <s v="Martin Marietta-Titan IIIE"/>
    <n v="1975"/>
  </r>
  <r>
    <s v="RVSN USSR"/>
    <s v="Site 41/1, Plesetsk Cosmodrome, Russia"/>
    <x v="1268"/>
    <x v="604"/>
    <s v="Vostok-2M"/>
    <s v="Cosmos 756"/>
    <s v="Retired"/>
    <s v=""/>
    <s v="Success"/>
    <n v="10"/>
    <s v=" Russia"/>
    <s v="RVSN USSR-Vostok-2M"/>
    <n v="1975"/>
  </r>
  <r>
    <s v="RVSN USSR"/>
    <s v="Site 41/1, Plesetsk Cosmodrome, Russia"/>
    <x v="1269"/>
    <x v="403"/>
    <s v="Voskhod"/>
    <s v="Cosmos 757"/>
    <s v="Retired"/>
    <s v=""/>
    <s v="Success"/>
    <n v="10"/>
    <s v=" Russia"/>
    <s v="RVSN USSR-Voskhod"/>
    <n v="1975"/>
  </r>
  <r>
    <s v="RVSN USSR"/>
    <s v="Site 41/1, Plesetsk Cosmodrome, Russia"/>
    <x v="1270"/>
    <x v="675"/>
    <s v="Molniya-M /Block ML"/>
    <s v="Molniya-1 nâ€ Â­52"/>
    <s v="Retired"/>
    <s v=""/>
    <s v="Success"/>
    <n v="10"/>
    <s v=" Russia"/>
    <s v="RVSN USSR-Molniya-M /Block ML"/>
    <n v="1975"/>
  </r>
  <r>
    <s v="RVSN USSR"/>
    <s v="Site 43/3, Plesetsk Cosmodrome, Russia"/>
    <x v="1271"/>
    <x v="676"/>
    <s v="Soyuz U"/>
    <s v="Cosmos 758"/>
    <s v="Retired"/>
    <s v=""/>
    <s v="Success"/>
    <n v="10"/>
    <s v=" Russia"/>
    <s v="RVSN USSR-Soyuz U"/>
    <n v="1975"/>
  </r>
  <r>
    <s v="RVSN USSR"/>
    <s v="Site 41/1, Plesetsk Cosmodrome, Russia"/>
    <x v="1272"/>
    <x v="677"/>
    <s v="Molniya-M /Block ML"/>
    <s v="Molniya-2 nâ€ Â­53"/>
    <s v="Retired"/>
    <s v=""/>
    <s v="Success"/>
    <n v="10"/>
    <s v=" Russia"/>
    <s v="RVSN USSR-Molniya-M /Block ML"/>
    <n v="1975"/>
  </r>
  <r>
    <s v="MHI"/>
    <s v="LA-Y1, Tanegashima Space Center, Japan"/>
    <x v="1272"/>
    <x v="321"/>
    <s v="N-I"/>
    <s v="Kiku 1"/>
    <s v="Retired"/>
    <s v=""/>
    <s v="Success"/>
    <n v="6"/>
    <s v=" Japan"/>
    <s v="MHI-N-I"/>
    <n v="1975"/>
  </r>
  <r>
    <s v="Martin Marietta"/>
    <s v="SLC-41, Cape Canaveral AFS, Florida, USA"/>
    <x v="1272"/>
    <x v="678"/>
    <s v="Titan IIIE"/>
    <s v="Viking 2"/>
    <s v="Retired"/>
    <s v=""/>
    <s v="Success"/>
    <n v="7"/>
    <s v=" USA"/>
    <s v="Martin Marietta-Titan IIIE"/>
    <n v="1975"/>
  </r>
  <r>
    <s v="RVSN USSR"/>
    <s v="Site 43/3, Plesetsk Cosmodrome, Russia"/>
    <x v="1273"/>
    <x v="321"/>
    <s v="Soyuz U"/>
    <s v="Cosmos 759"/>
    <s v="Retired"/>
    <s v=""/>
    <s v="Success"/>
    <n v="10"/>
    <s v=" Russia"/>
    <s v="RVSN USSR-Soyuz U"/>
    <n v="1975"/>
  </r>
  <r>
    <s v="RVSN USSR"/>
    <s v="Site 31/6, Baikonur Cosmodrome, Kazakhstan"/>
    <x v="1274"/>
    <x v="179"/>
    <s v="Voskhod"/>
    <s v="Cosmos 760"/>
    <s v="Retired"/>
    <s v=""/>
    <s v="Success"/>
    <n v="10"/>
    <s v=" Kazakhstan"/>
    <s v="RVSN USSR-Voskhod"/>
    <n v="1975"/>
  </r>
  <r>
    <s v="RVSN USSR"/>
    <s v="Site 132/1, Plesetsk Cosmodrome, Russia"/>
    <x v="1275"/>
    <x v="318"/>
    <s v="Cosmos-3M (11K65M)"/>
    <s v="Cosmos 761 to 768"/>
    <s v="Retired"/>
    <s v=""/>
    <s v="Success"/>
    <n v="11"/>
    <s v=" Russia"/>
    <s v="RVSN USSR-Cosmos-3M (11K65M)"/>
    <n v="1975"/>
  </r>
  <r>
    <s v="RVSN USSR"/>
    <s v="Site 41/1, Plesetsk Cosmodrome, Russia"/>
    <x v="1276"/>
    <x v="568"/>
    <s v="Vostok-2M"/>
    <s v="Meteor nâ€ Â­32"/>
    <s v="Retired"/>
    <s v=""/>
    <s v="Success"/>
    <n v="10"/>
    <s v=" Russia"/>
    <s v="RVSN USSR-Vostok-2M"/>
    <n v="1975"/>
  </r>
  <r>
    <s v="RVSN USSR"/>
    <s v="Site 41/1, Plesetsk Cosmodrome, Russia"/>
    <x v="1277"/>
    <x v="240"/>
    <s v="Voskhod"/>
    <s v="Cosmos 769"/>
    <s v="Retired"/>
    <s v=""/>
    <s v="Success"/>
    <n v="10"/>
    <s v=" Russia"/>
    <s v="RVSN USSR-Voskhod"/>
    <n v="1975"/>
  </r>
  <r>
    <s v="RVSN USSR"/>
    <s v="Site 132/1, Plesetsk Cosmodrome, Russia"/>
    <x v="1278"/>
    <x v="261"/>
    <s v="Cosmos-3M (11K65M)"/>
    <s v="Cosmos 770"/>
    <s v="Retired"/>
    <s v=""/>
    <s v="Success"/>
    <n v="11"/>
    <s v=" Russia"/>
    <s v="RVSN USSR-Cosmos-3M (11K65M)"/>
    <n v="1975"/>
  </r>
  <r>
    <s v="RVSN USSR"/>
    <s v="Site 43/3, Plesetsk Cosmodrome, Russia"/>
    <x v="1279"/>
    <x v="679"/>
    <s v="Soyuz U"/>
    <s v="Cosmos 771"/>
    <s v="Retired"/>
    <s v=""/>
    <s v="Success"/>
    <n v="10"/>
    <s v=" Russia"/>
    <s v="RVSN USSR-Soyuz U"/>
    <n v="1975"/>
  </r>
  <r>
    <s v="General Dynamics"/>
    <s v="SLC-36B, Cape Canaveral AFS, Florida, USA"/>
    <x v="1280"/>
    <x v="161"/>
    <s v="Atlas-SLV3D Centaur-D1AR"/>
    <s v="Intelsat 4A F1"/>
    <s v="Retired"/>
    <s v=""/>
    <s v="Success"/>
    <n v="8"/>
    <s v=" USA"/>
    <s v="General Dynamics-Atlas-SLV3D Centaur-D1AR"/>
    <n v="1975"/>
  </r>
  <r>
    <s v="CNES"/>
    <s v="ELD, Guiana Space Centre, French Guiana, France"/>
    <x v="1281"/>
    <x v="74"/>
    <s v="Diamant BP4"/>
    <s v="Aura"/>
    <s v="Retired"/>
    <s v=""/>
    <s v="Success"/>
    <n v="4"/>
    <s v=" France"/>
    <s v="CNES-Diamant BP4"/>
    <n v="1975"/>
  </r>
  <r>
    <s v="RVSN USSR"/>
    <s v="Site 1/5, Baikonur Cosmodrome, Kazakhstan"/>
    <x v="1282"/>
    <x v="297"/>
    <s v="Soyuz U"/>
    <s v="Cosmos 772"/>
    <s v="Retired"/>
    <s v=""/>
    <s v="Success"/>
    <n v="9"/>
    <s v=" Kazakhstan"/>
    <s v="RVSN USSR-Soyuz U"/>
    <n v="1975"/>
  </r>
  <r>
    <s v="RVSN USSR"/>
    <s v="Site 132/1, Plesetsk Cosmodrome, Russia"/>
    <x v="1283"/>
    <x v="680"/>
    <s v="Cosmos-3M (11K65M)"/>
    <s v="Cosmos 773"/>
    <s v="Retired"/>
    <s v=""/>
    <s v="Success"/>
    <n v="11"/>
    <s v=" Russia"/>
    <s v="RVSN USSR-Cosmos-3M (11K65M)"/>
    <n v="1975"/>
  </r>
  <r>
    <s v="RVSN USSR"/>
    <s v="Site 31/6, Baikonur Cosmodrome, Kazakhstan"/>
    <x v="1284"/>
    <x v="163"/>
    <s v="Voskhod"/>
    <s v="Cosmos 774"/>
    <s v="Retired"/>
    <s v=""/>
    <s v="Success"/>
    <n v="10"/>
    <s v=" Kazakhstan"/>
    <s v="RVSN USSR-Voskhod"/>
    <n v="1975"/>
  </r>
  <r>
    <s v="US Air Force"/>
    <s v="SLC-4W, Vandenberg AFB, California, USA"/>
    <x v="1285"/>
    <x v="337"/>
    <s v="Titan III(24)B"/>
    <s v="OPS 5499"/>
    <s v="Retired"/>
    <s v=""/>
    <s v="Success"/>
    <n v="7"/>
    <s v=" USA"/>
    <s v="US Air Force-Titan III(24)B"/>
    <n v="1975"/>
  </r>
  <r>
    <s v="RVSN USSR"/>
    <s v="Site 41/1, Plesetsk Cosmodrome, Russia"/>
    <x v="1286"/>
    <x v="413"/>
    <s v="Voskhod"/>
    <s v="Cosmos 776"/>
    <s v="Retired"/>
    <s v=""/>
    <s v="Success"/>
    <n v="10"/>
    <s v=" Russia"/>
    <s v="RVSN USSR-Voskhod"/>
    <n v="1975"/>
  </r>
  <r>
    <s v="RVSN USSR"/>
    <s v="Site 90/20, Baikonur Cosmodrome, Kazakhstan"/>
    <x v="1287"/>
    <x v="202"/>
    <s v="Tsyklon-2"/>
    <s v="Cosmos 777"/>
    <s v="Retired"/>
    <s v=""/>
    <s v="Success"/>
    <n v="11"/>
    <s v=" Kazakhstan"/>
    <s v="RVSN USSR-Tsyklon-2"/>
    <n v="1975"/>
  </r>
  <r>
    <s v="RVSN USSR"/>
    <s v="Site 43/3, Plesetsk Cosmodrome, Russia"/>
    <x v="1288"/>
    <x v="260"/>
    <s v="Voskhod"/>
    <s v="Cosmos 779"/>
    <s v="Retired"/>
    <s v=""/>
    <s v="Success"/>
    <n v="10"/>
    <s v=" Russia"/>
    <s v="RVSN USSR-Voskhod"/>
    <n v="1975"/>
  </r>
  <r>
    <s v="RVSN USSR"/>
    <s v="Site 43/3, Plesetsk Cosmodrome, Russia"/>
    <x v="1289"/>
    <x v="504"/>
    <s v="Molniya-M /Block ML"/>
    <s v="Molniya-3 nâ€ Â­54"/>
    <s v="Retired"/>
    <s v=""/>
    <s v="Success"/>
    <n v="10"/>
    <s v=" Russia"/>
    <s v="RVSN USSR-Molniya-M /Block ML"/>
    <n v="1975"/>
  </r>
  <r>
    <s v="RVSN USSR"/>
    <s v="Site 132/1, Plesetsk Cosmodrome, Russia"/>
    <x v="1290"/>
    <x v="681"/>
    <s v="Cosmos-3M (11K65M)"/>
    <s v="Cosmos 778"/>
    <s v="Retired"/>
    <s v=""/>
    <s v="Success"/>
    <n v="11"/>
    <s v=" Russia"/>
    <s v="RVSN USSR-Cosmos-3M (11K65M)"/>
    <n v="1975"/>
  </r>
  <r>
    <s v="CASC"/>
    <s v="Site 138 (LA-2B), Jiuquan Satellite Launch Center, China"/>
    <x v="1291"/>
    <x v="550"/>
    <s v="Long March 2"/>
    <s v="FSW-0 No.1"/>
    <s v="Retired"/>
    <s v=""/>
    <s v="Success"/>
    <n v="17"/>
    <s v=" China"/>
    <s v="CASC-Long March 2"/>
    <n v="1975"/>
  </r>
  <r>
    <s v="RVSN USSR"/>
    <s v="Site 1/5, Baikonur Cosmodrome, Kazakhstan"/>
    <x v="1292"/>
    <x v="682"/>
    <s v="Soyuz U"/>
    <s v="Soyuz 20"/>
    <s v="Retired"/>
    <s v=""/>
    <s v="Success"/>
    <n v="9"/>
    <s v=" Kazakhstan"/>
    <s v="RVSN USSR-Soyuz U"/>
    <n v="1975"/>
  </r>
  <r>
    <s v="RVSN USSR"/>
    <s v="Site 31/6, Baikonur Cosmodrome, Kazakhstan"/>
    <x v="1293"/>
    <x v="315"/>
    <s v="Voskhod"/>
    <s v="Cosmos 780"/>
    <s v="Retired"/>
    <s v=""/>
    <s v="Success"/>
    <n v="10"/>
    <s v=" Kazakhstan"/>
    <s v="RVSN USSR-Voskhod"/>
    <n v="1975"/>
  </r>
  <r>
    <s v="RVSN USSR"/>
    <s v="Site 132/1, Plesetsk Cosmodrome, Russia"/>
    <x v="1293"/>
    <x v="683"/>
    <s v="Cosmos-3M (11K65M)"/>
    <s v="Cosmos 781"/>
    <s v="Retired"/>
    <s v=""/>
    <s v="Success"/>
    <n v="11"/>
    <s v=" Russia"/>
    <s v="RVSN USSR-Cosmos-3M (11K65M)"/>
    <n v="1975"/>
  </r>
  <r>
    <s v="RVSN USSR"/>
    <s v="Site 43/3, Plesetsk Cosmodrome, Russia"/>
    <x v="1294"/>
    <x v="401"/>
    <s v="Soyuz U"/>
    <s v="Cosmos 782"/>
    <s v="Retired"/>
    <s v=""/>
    <s v="Success"/>
    <n v="10"/>
    <s v=" Russia"/>
    <s v="RVSN USSR-Soyuz U"/>
    <n v="1975"/>
  </r>
  <r>
    <s v="RVSN USSR"/>
    <s v="Site 132/1, Plesetsk Cosmodrome, Russia"/>
    <x v="1295"/>
    <x v="684"/>
    <s v="Cosmos-3M (11K65M)"/>
    <s v="Cosmos 783"/>
    <s v="Retired"/>
    <s v=""/>
    <s v="Success"/>
    <n v="11"/>
    <s v=" Russia"/>
    <s v="RVSN USSR-Cosmos-3M (11K65M)"/>
    <n v="1975"/>
  </r>
  <r>
    <s v="RVSN USSR"/>
    <s v="Site 43/3, Plesetsk Cosmodrome, Russia"/>
    <x v="1296"/>
    <x v="240"/>
    <s v="Voskhod"/>
    <s v="Cosmos 784"/>
    <s v="Retired"/>
    <s v=""/>
    <s v="Success"/>
    <n v="10"/>
    <s v=" Russia"/>
    <s v="RVSN USSR-Voskhod"/>
    <n v="1975"/>
  </r>
  <r>
    <s v="Martin Marietta"/>
    <s v="SLC-4E, Vandenberg AFB, California, USA"/>
    <x v="1297"/>
    <x v="573"/>
    <s v="Titan IIID"/>
    <s v="KH-9 &amp; S3"/>
    <s v="Retired"/>
    <s v=""/>
    <s v="Success"/>
    <n v="7"/>
    <s v=" USA"/>
    <s v="Martin Marietta-Titan IIID"/>
    <n v="1975"/>
  </r>
  <r>
    <s v="RVSN USSR"/>
    <s v="Site 132/1, Plesetsk Cosmodrome, Russia"/>
    <x v="1298"/>
    <x v="401"/>
    <s v="Cosmos-3M (11K65M)"/>
    <s v="Intercosmos-14"/>
    <s v="Retired"/>
    <s v=""/>
    <s v="Success"/>
    <n v="11"/>
    <s v=" Russia"/>
    <s v="RVSN USSR-Cosmos-3M (11K65M)"/>
    <n v="1975"/>
  </r>
  <r>
    <s v="RVSN USSR"/>
    <s v="Site 90/19, Baikonur Cosmodrome, Kazakhstan"/>
    <x v="1299"/>
    <x v="148"/>
    <s v="Tsyklon-2"/>
    <s v="Cosmos 785"/>
    <s v="Retired"/>
    <s v=""/>
    <s v="Success"/>
    <n v="11"/>
    <s v=" Kazakhstan"/>
    <s v="RVSN USSR-Tsyklon-2"/>
    <n v="1975"/>
  </r>
  <r>
    <s v="Martin Marietta"/>
    <s v="SLC-40, Cape Canaveral AFS, Florida, USA"/>
    <x v="1300"/>
    <x v="520"/>
    <s v="Titan III(23)C"/>
    <s v="DSP-5"/>
    <s v="Retired"/>
    <s v=""/>
    <s v="Success"/>
    <n v="7"/>
    <s v=" USA"/>
    <s v="Martin Marietta-Titan III(23)C"/>
    <n v="1975"/>
  </r>
  <r>
    <s v="CASC"/>
    <s v="Site 138 (LA-2B), Jiuquan Satellite Launch Center, China"/>
    <x v="1301"/>
    <x v="159"/>
    <s v="Feng Bao 1"/>
    <s v="JSSW-4"/>
    <s v="Retired"/>
    <s v=""/>
    <s v="Success"/>
    <n v="17"/>
    <s v=" China"/>
    <s v="CASC-Feng Bao 1"/>
    <n v="1975"/>
  </r>
  <r>
    <s v="RVSN USSR"/>
    <s v="Site 31/6, Baikonur Cosmodrome, Kazakhstan"/>
    <x v="1301"/>
    <x v="270"/>
    <s v="Voskhod"/>
    <s v="Cosmos 786"/>
    <s v="Retired"/>
    <s v=""/>
    <s v="Success"/>
    <n v="10"/>
    <s v=" Kazakhstan"/>
    <s v="RVSN USSR-Voskhod"/>
    <n v="1975"/>
  </r>
  <r>
    <s v="RVSN USSR"/>
    <s v="Site 43/3, Plesetsk Cosmodrome, Russia"/>
    <x v="1302"/>
    <x v="685"/>
    <s v="Molniya-M /Block ML"/>
    <s v="Molniya-2 nâ€ Â­55"/>
    <s v="Retired"/>
    <s v=""/>
    <s v="Success"/>
    <n v="10"/>
    <s v=" Russia"/>
    <s v="RVSN USSR-Molniya-M /Block ML"/>
    <n v="1975"/>
  </r>
  <r>
    <s v="RVSN USSR"/>
    <s v="Site 132/1, Plesetsk Cosmodrome, Russia"/>
    <x v="1303"/>
    <x v="74"/>
    <s v="Cosmos-3M (11K65M)"/>
    <s v="DS-P1 satellite"/>
    <s v="Retired"/>
    <s v=""/>
    <s v="Failure"/>
    <n v="11"/>
    <s v=" Russia"/>
    <s v="RVSN USSR-Cosmos-3M (11K65M)"/>
    <n v="1975"/>
  </r>
  <r>
    <s v="RVSN USSR"/>
    <s v="Site 31/6, Baikonur Cosmodrome, Kazakhstan"/>
    <x v="1304"/>
    <x v="13"/>
    <s v="Molniya-M /Block SO-L"/>
    <s v="Prognoz nâ€ Â­4"/>
    <s v="Retired"/>
    <s v=""/>
    <s v="Success"/>
    <n v="10"/>
    <s v=" Kazakhstan"/>
    <s v="RVSN USSR-Molniya-M /Block SO-L"/>
    <n v="1975"/>
  </r>
  <r>
    <s v="RVSN USSR"/>
    <s v="Site 41/1, Plesetsk Cosmodrome, Russia"/>
    <x v="1305"/>
    <x v="36"/>
    <s v="Vostok-2M"/>
    <s v="Meteor nâ€ Â­33"/>
    <s v="Retired"/>
    <s v=""/>
    <s v="Success"/>
    <n v="10"/>
    <s v=" Russia"/>
    <s v="RVSN USSR-Vostok-2M"/>
    <n v="1975"/>
  </r>
  <r>
    <s v="RVSN USSR"/>
    <s v="Site 43/3, Plesetsk Cosmodrome, Russia"/>
    <x v="1306"/>
    <x v="686"/>
    <s v="Molniya-M /Block ML"/>
    <s v="Molniya-3 nâ€ Â­56"/>
    <s v="Retired"/>
    <s v=""/>
    <s v="Success"/>
    <n v="10"/>
    <s v=" Russia"/>
    <s v="RVSN USSR-Molniya-M /Block ML"/>
    <n v="1975"/>
  </r>
  <r>
    <s v="RVSN USSR"/>
    <s v="Site 132/1, Plesetsk Cosmodrome, Russia"/>
    <x v="1307"/>
    <x v="687"/>
    <s v="Cosmos-3M (11K65M)"/>
    <s v="Cosmos 787"/>
    <s v="Retired"/>
    <s v=""/>
    <s v="Success"/>
    <n v="11"/>
    <s v=" Russia"/>
    <s v="RVSN USSR-Cosmos-3M (11K65M)"/>
    <n v="1976"/>
  </r>
  <r>
    <s v="RVSN USSR"/>
    <s v="Site 43/3, Plesetsk Cosmodrome, Russia"/>
    <x v="1308"/>
    <x v="688"/>
    <s v="Voskhod"/>
    <s v="Cosmos 788"/>
    <s v="Retired"/>
    <s v=""/>
    <s v="Success"/>
    <n v="10"/>
    <s v=" Russia"/>
    <s v="RVSN USSR-Voskhod"/>
    <n v="1976"/>
  </r>
  <r>
    <s v="Martin Marietta"/>
    <s v="SLC-41, Cape Canaveral AFS, Florida, USA"/>
    <x v="1309"/>
    <x v="689"/>
    <s v="Titan IIIE"/>
    <s v="Helios-2"/>
    <s v="Retired"/>
    <s v=""/>
    <s v="Success"/>
    <n v="7"/>
    <s v=" USA"/>
    <s v="Martin Marietta-Titan IIIE"/>
    <n v="1976"/>
  </r>
  <r>
    <s v="RVSN USSR"/>
    <s v="Site 132/1, Plesetsk Cosmodrome, Russia"/>
    <x v="1310"/>
    <x v="239"/>
    <s v="Cosmos-3M (11K65M)"/>
    <s v="Cosmos 789"/>
    <s v="Retired"/>
    <s v=""/>
    <s v="Success"/>
    <n v="11"/>
    <s v=" Russia"/>
    <s v="RVSN USSR-Cosmos-3M (11K65M)"/>
    <n v="1976"/>
  </r>
  <r>
    <s v="RVSN USSR"/>
    <s v="Site 1/5, Baikonur Cosmodrome, Kazakhstan"/>
    <x v="1311"/>
    <x v="634"/>
    <s v="Molniya-M /Block ML"/>
    <s v="Molniya-1 nâ€ Â­57"/>
    <s v="Retired"/>
    <s v=""/>
    <s v="Success"/>
    <n v="9"/>
    <s v=" Kazakhstan"/>
    <s v="RVSN USSR-Molniya-M /Block ML"/>
    <n v="1976"/>
  </r>
  <r>
    <s v="RVSN USSR"/>
    <s v="Site 132/1, Plesetsk Cosmodrome, Russia"/>
    <x v="1311"/>
    <x v="120"/>
    <s v="Cosmos-3M (11K65M)"/>
    <s v="Cosmos 790"/>
    <s v="Retired"/>
    <s v=""/>
    <s v="Success"/>
    <n v="11"/>
    <s v=" Russia"/>
    <s v="RVSN USSR-Cosmos-3M (11K65M)"/>
    <n v="1976"/>
  </r>
  <r>
    <s v="RVSN USSR"/>
    <s v="Site 132/1, Plesetsk Cosmodrome, Russia"/>
    <x v="1312"/>
    <x v="565"/>
    <s v="Cosmos-3M (11K65M)"/>
    <s v="Cosmos 791 to 798"/>
    <s v="Retired"/>
    <s v=""/>
    <s v="Success"/>
    <n v="11"/>
    <s v=" Russia"/>
    <s v="RVSN USSR-Cosmos-3M (11K65M)"/>
    <n v="1976"/>
  </r>
  <r>
    <s v="RVSN USSR"/>
    <s v="Site 31/6, Baikonur Cosmodrome, Kazakhstan"/>
    <x v="1313"/>
    <x v="163"/>
    <s v="Voskhod"/>
    <s v="Cosmos 799"/>
    <s v="Retired"/>
    <s v=""/>
    <s v="Success"/>
    <n v="10"/>
    <s v=" Kazakhstan"/>
    <s v="RVSN USSR-Voskhod"/>
    <n v="1976"/>
  </r>
  <r>
    <s v="General Dynamics"/>
    <s v="SLC-36B, Cape Canaveral AFS, Florida, USA"/>
    <x v="1313"/>
    <x v="690"/>
    <s v="Atlas-SLV3D Centaur-D1AR"/>
    <s v="Intelsat 4A F2"/>
    <s v="Retired"/>
    <s v=""/>
    <s v="Success"/>
    <n v="8"/>
    <s v=" USA"/>
    <s v="General Dynamics-Atlas-SLV3D Centaur-D1AR"/>
    <n v="1976"/>
  </r>
  <r>
    <s v="RVSN USSR"/>
    <s v="Site 132/1, Plesetsk Cosmodrome, Russia"/>
    <x v="1314"/>
    <x v="691"/>
    <s v="Cosmos-3M (11K65M)"/>
    <s v="Cosmos 800"/>
    <s v="Retired"/>
    <s v=""/>
    <s v="Success"/>
    <n v="11"/>
    <s v=" Russia"/>
    <s v="RVSN USSR-Cosmos-3M (11K65M)"/>
    <n v="1976"/>
  </r>
  <r>
    <s v="ISAS"/>
    <s v="Mu Pad, Uchinoura Space Center, Japan"/>
    <x v="1315"/>
    <x v="12"/>
    <s v="Mu-III C"/>
    <s v="Corsa A"/>
    <s v="Retired"/>
    <s v=""/>
    <s v="Failure"/>
    <n v="7"/>
    <s v=" Japan"/>
    <s v="ISAS-Mu-III C"/>
    <n v="1976"/>
  </r>
  <r>
    <s v="RVSN USSR"/>
    <s v="Site 133/3, Plesetsk Cosmodrome, Russia"/>
    <x v="1316"/>
    <x v="313"/>
    <s v="Cosmos-2I (63SM)"/>
    <s v="Cosmos 801"/>
    <s v="Retired"/>
    <s v=""/>
    <s v="Success"/>
    <n v="11"/>
    <s v=" Russia"/>
    <s v="RVSN USSR-Cosmos-2I (63SM)"/>
    <n v="1976"/>
  </r>
  <r>
    <s v="RVSN USSR"/>
    <s v="Site 31/6, Baikonur Cosmodrome, Kazakhstan"/>
    <x v="1317"/>
    <x v="661"/>
    <s v="Voskhod"/>
    <s v="Cosmos 802"/>
    <s v="Retired"/>
    <s v=""/>
    <s v="Success"/>
    <n v="10"/>
    <s v=" Kazakhstan"/>
    <s v="RVSN USSR-Voskhod"/>
    <n v="1976"/>
  </r>
  <r>
    <s v="RVSN USSR"/>
    <s v="Site 132/2, Plesetsk Cosmodrome, Russia"/>
    <x v="1318"/>
    <x v="49"/>
    <s v="Cosmos-3M (11K65M)"/>
    <s v="Cosmos 803"/>
    <s v="Retired"/>
    <s v=""/>
    <s v="Success"/>
    <n v="11"/>
    <s v=" Russia"/>
    <s v="RVSN USSR-Cosmos-3M (11K65M)"/>
    <n v="1976"/>
  </r>
  <r>
    <s v="RVSN USSR"/>
    <s v="Site 90/20, Baikonur Cosmodrome, Kazakhstan"/>
    <x v="1319"/>
    <x v="551"/>
    <s v="Tsyklon-2"/>
    <s v="Cosmos 804"/>
    <s v="Retired"/>
    <s v=""/>
    <s v="Success"/>
    <n v="11"/>
    <s v=" Kazakhstan"/>
    <s v="RVSN USSR-Tsyklon-2"/>
    <n v="1976"/>
  </r>
  <r>
    <s v="RVSN USSR"/>
    <s v="Site 43/3, Plesetsk Cosmodrome, Russia"/>
    <x v="1320"/>
    <x v="622"/>
    <s v="Soyuz U"/>
    <s v="Cosmos 805"/>
    <s v="Retired"/>
    <s v=""/>
    <s v="Success"/>
    <n v="10"/>
    <s v=" Russia"/>
    <s v="RVSN USSR-Soyuz U"/>
    <n v="1976"/>
  </r>
  <r>
    <s v="MHI"/>
    <s v="LA-Y1, Tanegashima Space Center, Japan"/>
    <x v="1321"/>
    <x v="656"/>
    <s v="N-I"/>
    <s v="Ume 1"/>
    <s v="Retired"/>
    <s v=""/>
    <s v="Success"/>
    <n v="6"/>
    <s v=" Japan"/>
    <s v="MHI-N-I"/>
    <n v="1976"/>
  </r>
  <r>
    <s v="RVSN USSR"/>
    <s v="Site 31/6, Baikonur Cosmodrome, Kazakhstan"/>
    <x v="1322"/>
    <x v="349"/>
    <s v="Soyuz U"/>
    <s v="Cosmos 806"/>
    <s v="Retired"/>
    <s v=""/>
    <s v="Success"/>
    <n v="10"/>
    <s v=" Kazakhstan"/>
    <s v="RVSN USSR-Soyuz U"/>
    <n v="1976"/>
  </r>
  <r>
    <s v="RVSN USSR"/>
    <s v="Site 41/1, Plesetsk Cosmodrome, Russia"/>
    <x v="1323"/>
    <x v="692"/>
    <s v="Molniya-M /Block ML"/>
    <s v="Molniya-1 nâ€ Â­58"/>
    <s v="Retired"/>
    <s v=""/>
    <s v="Success"/>
    <n v="10"/>
    <s v=" Russia"/>
    <s v="RVSN USSR-Molniya-M /Block ML"/>
    <n v="1976"/>
  </r>
  <r>
    <s v="RVSN USSR"/>
    <s v="Site 132/1, Plesetsk Cosmodrome, Russia"/>
    <x v="1324"/>
    <x v="407"/>
    <s v="Cosmos-3M (11K65M)"/>
    <s v="Cosmos 807"/>
    <s v="Retired"/>
    <s v=""/>
    <s v="Success"/>
    <n v="11"/>
    <s v=" Russia"/>
    <s v="RVSN USSR-Cosmos-3M (11K65M)"/>
    <n v="1976"/>
  </r>
  <r>
    <s v="RVSN USSR"/>
    <s v="Site 90/20, Baikonur Cosmodrome, Kazakhstan"/>
    <x v="1325"/>
    <x v="135"/>
    <s v="Tsyklon-2"/>
    <s v="Cosmos 814"/>
    <s v="Retired"/>
    <s v=""/>
    <s v="Success"/>
    <n v="11"/>
    <s v=" Kazakhstan"/>
    <s v="RVSN USSR-Tsyklon-2"/>
    <n v="1976"/>
  </r>
  <r>
    <s v="Martin Marietta"/>
    <s v="SLC-40, Cape Canaveral AFS, Florida, USA"/>
    <x v="1326"/>
    <x v="195"/>
    <s v="Titan III(23)C"/>
    <s v="LES-8, LES-9, Solrad-11a, Solrad-11b"/>
    <s v="Retired"/>
    <s v=""/>
    <s v="Success"/>
    <n v="7"/>
    <s v=" USA"/>
    <s v="Martin Marietta-Titan III(23)C"/>
    <n v="1976"/>
  </r>
  <r>
    <s v="RVSN USSR"/>
    <s v="Site 41/1, Plesetsk Cosmodrome, Russia"/>
    <x v="1327"/>
    <x v="693"/>
    <s v="Vostok-2M"/>
    <s v="Cosmos 808"/>
    <s v="Retired"/>
    <s v=""/>
    <s v="Success"/>
    <n v="10"/>
    <s v=" Russia"/>
    <s v="RVSN USSR-Vostok-2M"/>
    <n v="1976"/>
  </r>
  <r>
    <s v="RVSN USSR"/>
    <s v="Site 31/6, Baikonur Cosmodrome, Kazakhstan"/>
    <x v="1328"/>
    <x v="244"/>
    <s v="Soyuz U"/>
    <s v="Cosmos 809"/>
    <s v="Retired"/>
    <s v=""/>
    <s v="Success"/>
    <n v="10"/>
    <s v=" Kazakhstan"/>
    <s v="RVSN USSR-Soyuz U"/>
    <n v="1976"/>
  </r>
  <r>
    <s v="RVSN USSR"/>
    <s v="Site 1/5, Baikonur Cosmodrome, Kazakhstan"/>
    <x v="1329"/>
    <x v="694"/>
    <s v="Molniya-M /Block ML"/>
    <s v="Molniya-1 nâ€ Â­59"/>
    <s v="Retired"/>
    <s v=""/>
    <s v="Success"/>
    <n v="9"/>
    <s v=" Kazakhstan"/>
    <s v="RVSN USSR-Molniya-M /Block ML"/>
    <n v="1976"/>
  </r>
  <r>
    <s v="US Air Force"/>
    <s v="SLC-4W, Vandenberg AFB, California, USA"/>
    <x v="1330"/>
    <x v="153"/>
    <s v="Titan III(24)B"/>
    <s v="OPS 7600"/>
    <s v="Retired"/>
    <s v=""/>
    <s v="Success"/>
    <n v="7"/>
    <s v=" USA"/>
    <s v="US Air Force-Titan III(24)B"/>
    <n v="1976"/>
  </r>
  <r>
    <s v="RVSN USSR"/>
    <s v="Site 43/3, Plesetsk Cosmodrome, Russia"/>
    <x v="1331"/>
    <x v="14"/>
    <s v="Voskhod"/>
    <s v="Cosmos 810"/>
    <s v="Retired"/>
    <s v=""/>
    <s v="Success"/>
    <n v="10"/>
    <s v=" Russia"/>
    <s v="RVSN USSR-Voskhod"/>
    <n v="1976"/>
  </r>
  <r>
    <s v="RVSN USSR"/>
    <s v="Site 41/1, Plesetsk Cosmodrome, Russia"/>
    <x v="1332"/>
    <x v="378"/>
    <s v="Soyuz M"/>
    <s v="Cosmos 811"/>
    <s v="Retired"/>
    <s v=""/>
    <s v="Success"/>
    <n v="10"/>
    <s v=" Russia"/>
    <s v="RVSN USSR-Soyuz M"/>
    <n v="1976"/>
  </r>
  <r>
    <s v="RVSN USSR"/>
    <s v="Site 132/1, Plesetsk Cosmodrome, Russia"/>
    <x v="1333"/>
    <x v="462"/>
    <s v="Cosmos-3M (11K65M)"/>
    <s v="Cosmos 812"/>
    <s v="Retired"/>
    <s v=""/>
    <s v="Success"/>
    <n v="11"/>
    <s v=" Russia"/>
    <s v="RVSN USSR-Cosmos-3M (11K65M)"/>
    <n v="1976"/>
  </r>
  <r>
    <s v="RVSN USSR"/>
    <s v="Site 41/1, Plesetsk Cosmodrome, Russia"/>
    <x v="1334"/>
    <x v="87"/>
    <s v="Vostok-2M"/>
    <s v="Meteor nâ€ Â­34"/>
    <s v="Retired"/>
    <s v=""/>
    <s v="Success"/>
    <n v="10"/>
    <s v=" Russia"/>
    <s v="RVSN USSR-Vostok-2M"/>
    <n v="1976"/>
  </r>
  <r>
    <s v="RVSN USSR"/>
    <s v="Site 43/3, Plesetsk Cosmodrome, Russia"/>
    <x v="1335"/>
    <x v="163"/>
    <s v="Voskhod"/>
    <s v="Cosmos 813"/>
    <s v="Retired"/>
    <s v=""/>
    <s v="Success"/>
    <n v="10"/>
    <s v=" Russia"/>
    <s v="RVSN USSR-Voskhod"/>
    <n v="1976"/>
  </r>
  <r>
    <s v="RVSN USSR"/>
    <s v="Site 43/3, Plesetsk Cosmodrome, Russia"/>
    <x v="1336"/>
    <x v="127"/>
    <s v="Voskhod"/>
    <s v="Cosmos 815"/>
    <s v="Retired"/>
    <s v=""/>
    <s v="Success"/>
    <n v="10"/>
    <s v=" Russia"/>
    <s v="RVSN USSR-Voskhod"/>
    <n v="1976"/>
  </r>
  <r>
    <s v="RVSN USSR"/>
    <s v="Site 132/1, Plesetsk Cosmodrome, Russia"/>
    <x v="1336"/>
    <x v="407"/>
    <s v="Cosmos-3M (11K65M)"/>
    <s v="Cosmos 816"/>
    <s v="Retired"/>
    <s v=""/>
    <s v="Success"/>
    <n v="11"/>
    <s v=" Russia"/>
    <s v="RVSN USSR-Cosmos-3M (11K65M)"/>
    <n v="1976"/>
  </r>
  <r>
    <s v="General Dynamics"/>
    <s v="SLC-3W, Vandenberg AFB, California, USA"/>
    <x v="1337"/>
    <x v="126"/>
    <s v="Atlas-E/F MSD"/>
    <s v="NOSS-1"/>
    <s v="Retired"/>
    <s v=""/>
    <s v="Success"/>
    <n v="7"/>
    <s v=" USA"/>
    <s v="General Dynamics-Atlas-E/F MSD"/>
    <n v="1976"/>
  </r>
  <r>
    <s v="RVSN USSR"/>
    <s v="Site 31/6, Baikonur Cosmodrome, Kazakhstan"/>
    <x v="1338"/>
    <x v="339"/>
    <s v="Voskhod"/>
    <s v="Cosmos 817"/>
    <s v="Retired"/>
    <s v=""/>
    <s v="Success"/>
    <n v="10"/>
    <s v=" Kazakhstan"/>
    <s v="RVSN USSR-Voskhod"/>
    <n v="1976"/>
  </r>
  <r>
    <s v="RVSN USSR"/>
    <s v="Site 132/1, Plesetsk Cosmodrome, Russia"/>
    <x v="1339"/>
    <x v="14"/>
    <s v="Cosmos-3M (11K65M)"/>
    <s v="Cosmos 822"/>
    <s v="Retired"/>
    <s v=""/>
    <s v="Success"/>
    <n v="11"/>
    <s v=" Russia"/>
    <s v="RVSN USSR-Cosmos-3M (11K65M)"/>
    <n v="1976"/>
  </r>
  <r>
    <s v="RVSN USSR"/>
    <s v="Site 41/1, Plesetsk Cosmodrome, Russia"/>
    <x v="1340"/>
    <x v="328"/>
    <s v="Molniya-M /Block ML"/>
    <s v="Molniya-3 nâ€ Â­60"/>
    <s v="Retired"/>
    <s v=""/>
    <s v="Success"/>
    <n v="10"/>
    <s v=" Russia"/>
    <s v="RVSN USSR-Molniya-M /Block ML"/>
    <n v="1976"/>
  </r>
  <r>
    <s v="General Dynamics"/>
    <s v="SLC-36A, Cape Canaveral AFS, Florida, USA"/>
    <x v="1341"/>
    <x v="695"/>
    <s v="Atlas-SLV3D Centaur-D1AR"/>
    <s v="Comstar D1"/>
    <s v="Retired"/>
    <s v=""/>
    <s v="Success"/>
    <n v="8"/>
    <s v=" USA"/>
    <s v="General Dynamics-Atlas-SLV3D Centaur-D1AR"/>
    <n v="1976"/>
  </r>
  <r>
    <s v="RVSN USSR"/>
    <s v="Site 43/3, Plesetsk Cosmodrome, Russia"/>
    <x v="1342"/>
    <x v="407"/>
    <s v="Vostok-2M"/>
    <s v="Meteor nâ€ Â­35"/>
    <s v="Retired"/>
    <s v=""/>
    <s v="Success"/>
    <n v="10"/>
    <s v=" Russia"/>
    <s v="RVSN USSR-Vostok-2M"/>
    <n v="1976"/>
  </r>
  <r>
    <s v="RVSN USSR"/>
    <s v="Site 133/3, Plesetsk Cosmodrome, Russia"/>
    <x v="1343"/>
    <x v="202"/>
    <s v="Cosmos-2I (63SM)"/>
    <s v="Cosmos 818"/>
    <s v="Retired"/>
    <s v=""/>
    <s v="Success"/>
    <n v="11"/>
    <s v=" Russia"/>
    <s v="RVSN USSR-Cosmos-2I (63SM)"/>
    <n v="1976"/>
  </r>
  <r>
    <s v="RVSN USSR"/>
    <s v="Site 31/6, Baikonur Cosmodrome, Kazakhstan"/>
    <x v="1344"/>
    <x v="179"/>
    <s v="Voskhod"/>
    <s v="Cosmos 819"/>
    <s v="Retired"/>
    <s v=""/>
    <s v="Success"/>
    <n v="10"/>
    <s v=" Kazakhstan"/>
    <s v="RVSN USSR-Voskhod"/>
    <n v="1976"/>
  </r>
  <r>
    <s v="RVSN USSR"/>
    <s v="Site 43/3, Plesetsk Cosmodrome, Russia"/>
    <x v="1345"/>
    <x v="182"/>
    <s v="Soyuz U"/>
    <s v="Cosmos 820"/>
    <s v="Retired"/>
    <s v=""/>
    <s v="Success"/>
    <n v="10"/>
    <s v=" Russia"/>
    <s v="RVSN USSR-Soyuz U"/>
    <n v="1976"/>
  </r>
  <r>
    <s v="RVSN USSR"/>
    <s v="Site 43/3, Plesetsk Cosmodrome, Russia"/>
    <x v="1346"/>
    <x v="179"/>
    <s v="Voskhod"/>
    <s v="Cosmos 821"/>
    <s v="Retired"/>
    <s v=""/>
    <s v="Success"/>
    <n v="10"/>
    <s v=" Russia"/>
    <s v="RVSN USSR-Voskhod"/>
    <n v="1976"/>
  </r>
  <r>
    <s v="RVSN USSR"/>
    <s v="Site 132/2, Plesetsk Cosmodrome, Russia"/>
    <x v="1347"/>
    <x v="696"/>
    <s v="Cosmos-3M (11K65M)"/>
    <s v="Cosmos 823"/>
    <s v="Retired"/>
    <s v=""/>
    <s v="Success"/>
    <n v="11"/>
    <s v=" Russia"/>
    <s v="RVSN USSR-Cosmos-3M (11K65M)"/>
    <n v="1976"/>
  </r>
  <r>
    <s v="Martin Marietta"/>
    <s v="SLC-4W, Vandenberg AFB, California, USA"/>
    <x v="1347"/>
    <x v="13"/>
    <s v="Titan III(34)B Agena-D"/>
    <s v="Quasar 1"/>
    <s v="Retired"/>
    <s v=""/>
    <s v="Success"/>
    <n v="7"/>
    <s v=" USA"/>
    <s v="Martin Marietta-Titan III(34)B Agena-D"/>
    <n v="1976"/>
  </r>
  <r>
    <s v="RVSN USSR"/>
    <s v="Site 31/6, Baikonur Cosmodrome, Kazakhstan"/>
    <x v="1348"/>
    <x v="182"/>
    <s v="Voskhod"/>
    <s v="Cosmos 824"/>
    <s v="Retired"/>
    <s v=""/>
    <s v="Success"/>
    <n v="10"/>
    <s v=" Kazakhstan"/>
    <s v="RVSN USSR-Voskhod"/>
    <n v="1976"/>
  </r>
  <r>
    <s v="RVSN USSR"/>
    <s v="Site 132/2, Plesetsk Cosmodrome, Russia"/>
    <x v="1349"/>
    <x v="487"/>
    <s v="Cosmos-3M (11K65M)"/>
    <s v="Cosmos 825 to 832"/>
    <s v="Retired"/>
    <s v=""/>
    <s v="Success"/>
    <n v="11"/>
    <s v=" Russia"/>
    <s v="RVSN USSR-Cosmos-3M (11K65M)"/>
    <n v="1976"/>
  </r>
  <r>
    <s v="RVSN USSR"/>
    <s v="Site 43/3, Plesetsk Cosmodrome, Russia"/>
    <x v="1350"/>
    <x v="675"/>
    <s v="Voskhod"/>
    <s v="Cosmos 833"/>
    <s v="Retired"/>
    <s v=""/>
    <s v="Success"/>
    <n v="10"/>
    <s v=" Russia"/>
    <s v="RVSN USSR-Voskhod"/>
    <n v="1976"/>
  </r>
  <r>
    <s v="RVSN USSR"/>
    <s v="Site 132/1, Plesetsk Cosmodrome, Russia"/>
    <x v="1351"/>
    <x v="13"/>
    <s v="Cosmos-3M (11K65M)"/>
    <s v="Intercosmos-15"/>
    <s v="Retired"/>
    <s v=""/>
    <s v="Success"/>
    <n v="11"/>
    <s v=" Russia"/>
    <s v="RVSN USSR-Cosmos-3M (11K65M)"/>
    <n v="1976"/>
  </r>
  <r>
    <s v="RVSN USSR"/>
    <s v="Site 43/3, Plesetsk Cosmodrome, Russia"/>
    <x v="1352"/>
    <x v="318"/>
    <s v="Soyuz U"/>
    <s v="Cosmos 834"/>
    <s v="Retired"/>
    <s v=""/>
    <s v="Success"/>
    <n v="10"/>
    <s v=" Russia"/>
    <s v="RVSN USSR-Soyuz U"/>
    <n v="1976"/>
  </r>
  <r>
    <s v="Martin Marietta"/>
    <s v="SLC-40, Cape Canaveral AFS, Florida, USA"/>
    <x v="1353"/>
    <x v="149"/>
    <s v="Titan III(23)C"/>
    <s v="DSP-6"/>
    <s v="Retired"/>
    <s v=""/>
    <s v="Success"/>
    <n v="7"/>
    <s v=" USA"/>
    <s v="Martin Marietta-Titan III(23)C"/>
    <n v="1976"/>
  </r>
  <r>
    <s v="RVSN USSR"/>
    <s v="Site 31/6, Baikonur Cosmodrome, Kazakhstan"/>
    <x v="1354"/>
    <x v="314"/>
    <s v="Voskhod"/>
    <s v="Cosmos 835"/>
    <s v="Retired"/>
    <s v=""/>
    <s v="Success"/>
    <n v="10"/>
    <s v=" Kazakhstan"/>
    <s v="RVSN USSR-Voskhod"/>
    <n v="1976"/>
  </r>
  <r>
    <s v="RVSN USSR"/>
    <s v="Site 132/2, Plesetsk Cosmodrome, Russia"/>
    <x v="1354"/>
    <x v="121"/>
    <s v="Cosmos-3M (11K65M)"/>
    <s v="Cosmos 836"/>
    <s v="Retired"/>
    <s v=""/>
    <s v="Success"/>
    <n v="11"/>
    <s v=" Russia"/>
    <s v="RVSN USSR-Cosmos-3M (11K65M)"/>
    <n v="1976"/>
  </r>
  <r>
    <s v="RVSN USSR"/>
    <s v="Site 43/4, Plesetsk Cosmodrome, Russia"/>
    <x v="1355"/>
    <x v="697"/>
    <s v="Molniya-M /Block ML"/>
    <s v="Cosmos 837"/>
    <s v="Retired"/>
    <s v=""/>
    <s v="Partial Failure"/>
    <n v="10"/>
    <s v=" Russia"/>
    <s v="RVSN USSR-Molniya-M /Block ML"/>
    <n v="1976"/>
  </r>
  <r>
    <s v="RVSN USSR"/>
    <s v="Site 90/19, Baikonur Cosmodrome, Kazakhstan"/>
    <x v="1356"/>
    <x v="381"/>
    <s v="Tsyklon-2"/>
    <s v="Cosmos 838"/>
    <s v="Retired"/>
    <s v=""/>
    <s v="Success"/>
    <n v="11"/>
    <s v=" Kazakhstan"/>
    <s v="RVSN USSR-Tsyklon-2"/>
    <n v="1976"/>
  </r>
  <r>
    <s v="RVSN USSR"/>
    <s v="Site 1/5, Baikonur Cosmodrome, Kazakhstan"/>
    <x v="1357"/>
    <x v="594"/>
    <s v="Soyuz"/>
    <s v="Soyuz 21"/>
    <s v="Retired"/>
    <s v=""/>
    <s v="Success"/>
    <n v="9"/>
    <s v=" Kazakhstan"/>
    <s v="RVSN USSR-Soyuz"/>
    <n v="1976"/>
  </r>
  <r>
    <s v="Martin Marietta"/>
    <s v="SLC-4E, Vandenberg AFB, California, USA"/>
    <x v="1358"/>
    <x v="251"/>
    <s v="Titan IIID"/>
    <s v="KH-9, S3 &amp; SSF-D-1"/>
    <s v="Retired"/>
    <s v=""/>
    <s v="Success"/>
    <n v="7"/>
    <s v=" USA"/>
    <s v="Martin Marietta-Titan IIID"/>
    <n v="1976"/>
  </r>
  <r>
    <s v="RVSN USSR"/>
    <s v="Site 132/1, Plesetsk Cosmodrome, Russia"/>
    <x v="1358"/>
    <x v="698"/>
    <s v="Cosmos-3M (11K65M)"/>
    <s v="Cosmos 839"/>
    <s v="Retired"/>
    <s v=""/>
    <s v="Success"/>
    <n v="11"/>
    <s v=" Russia"/>
    <s v="RVSN USSR-Cosmos-3M (11K65M)"/>
    <n v="1976"/>
  </r>
  <r>
    <s v="RVSN USSR"/>
    <s v="Site 43/4, Plesetsk Cosmodrome, Russia"/>
    <x v="1359"/>
    <x v="179"/>
    <s v="Soyuz U"/>
    <s v="Cosmos 840"/>
    <s v="Retired"/>
    <s v=""/>
    <s v="Success"/>
    <n v="10"/>
    <s v=" Russia"/>
    <s v="RVSN USSR-Soyuz U"/>
    <n v="1976"/>
  </r>
  <r>
    <s v="RVSN USSR"/>
    <s v="Site 132/1, Plesetsk Cosmodrome, Russia"/>
    <x v="1360"/>
    <x v="354"/>
    <s v="Cosmos-3M (11K65M)"/>
    <s v="Cosmos 841"/>
    <s v="Retired"/>
    <s v=""/>
    <s v="Success"/>
    <n v="11"/>
    <s v=" Russia"/>
    <s v="RVSN USSR-Cosmos-3M (11K65M)"/>
    <n v="1976"/>
  </r>
  <r>
    <s v="RVSN USSR"/>
    <s v="Site 132/1, Plesetsk Cosmodrome, Russia"/>
    <x v="1361"/>
    <x v="405"/>
    <s v="Cosmos-3M (11K65M)"/>
    <s v="Cosmos 842"/>
    <s v="Retired"/>
    <s v=""/>
    <s v="Success"/>
    <n v="11"/>
    <s v=" Russia"/>
    <s v="RVSN USSR-Cosmos-3M (11K65M)"/>
    <n v="1976"/>
  </r>
  <r>
    <s v="RVSN USSR"/>
    <s v="Site 90/19, Baikonur Cosmodrome, Kazakhstan"/>
    <x v="1361"/>
    <x v="699"/>
    <s v="Tsyklon-2"/>
    <s v="Cosmos 843"/>
    <s v="Retired"/>
    <s v=""/>
    <s v="Success"/>
    <n v="11"/>
    <s v=" Kazakhstan"/>
    <s v="RVSN USSR-Tsyklon-2"/>
    <n v="1976"/>
  </r>
  <r>
    <s v="RVSN USSR"/>
    <s v="Site 43/3, Plesetsk Cosmodrome, Russia"/>
    <x v="1362"/>
    <x v="498"/>
    <s v="Soyuz U"/>
    <s v="Cosmos 844"/>
    <s v="Retired"/>
    <s v=""/>
    <s v="Success"/>
    <n v="10"/>
    <s v=" Russia"/>
    <s v="RVSN USSR-Soyuz U"/>
    <n v="1976"/>
  </r>
  <r>
    <s v="General Dynamics"/>
    <s v="SLC-36B, Cape Canaveral AFS, Florida, USA"/>
    <x v="1362"/>
    <x v="186"/>
    <s v="Atlas-SLV3D Centaur-D1AR"/>
    <s v="Comstar D2"/>
    <s v="Retired"/>
    <s v=""/>
    <s v="Success"/>
    <n v="8"/>
    <s v=" USA"/>
    <s v="General Dynamics-Atlas-SLV3D Centaur-D1AR"/>
    <n v="1976"/>
  </r>
  <r>
    <s v="RVSN USSR"/>
    <s v="Site 1/5, Baikonur Cosmodrome, Kazakhstan"/>
    <x v="1363"/>
    <x v="227"/>
    <s v="Molniya-M /Block ML"/>
    <s v="Molniya-1 nâ€ Â­62"/>
    <s v="Retired"/>
    <s v=""/>
    <s v="Success"/>
    <n v="9"/>
    <s v=" Kazakhstan"/>
    <s v="RVSN USSR-Molniya-M /Block ML"/>
    <n v="1976"/>
  </r>
  <r>
    <s v="RVSN USSR"/>
    <s v="Site 132/1, Plesetsk Cosmodrome, Russia"/>
    <x v="1364"/>
    <x v="700"/>
    <s v="Cosmos-3M (11K65M)"/>
    <s v="Cosmos 845"/>
    <s v="Retired"/>
    <s v=""/>
    <s v="Success"/>
    <n v="11"/>
    <s v=" Russia"/>
    <s v="RVSN USSR-Cosmos-3M (11K65M)"/>
    <n v="1976"/>
  </r>
  <r>
    <s v="RVSN USSR"/>
    <s v="Site 132/2, Plesetsk Cosmodrome, Russia"/>
    <x v="1364"/>
    <x v="261"/>
    <s v="Cosmos-3M (11K65M)"/>
    <s v="Intercosmos-16"/>
    <s v="Retired"/>
    <s v=""/>
    <s v="Success"/>
    <n v="11"/>
    <s v=" Russia"/>
    <s v="RVSN USSR-Cosmos-3M (11K65M)"/>
    <n v="1976"/>
  </r>
  <r>
    <s v="RVSN USSR"/>
    <s v="Site 132/1, Plesetsk Cosmodrome, Russia"/>
    <x v="1365"/>
    <x v="701"/>
    <s v="Cosmos-3M (11K65M)"/>
    <s v="Cosmos 846"/>
    <s v="Retired"/>
    <s v=""/>
    <s v="Success"/>
    <n v="11"/>
    <s v=" Russia"/>
    <s v="RVSN USSR-Cosmos-3M (11K65M)"/>
    <n v="1976"/>
  </r>
  <r>
    <s v="RVSN USSR"/>
    <s v="Site 43/4, Plesetsk Cosmodrome, Russia"/>
    <x v="1366"/>
    <x v="497"/>
    <s v="Soyuz U"/>
    <s v="Cosmos 847"/>
    <s v="Retired"/>
    <s v=""/>
    <s v="Success"/>
    <n v="10"/>
    <s v=" Russia"/>
    <s v="RVSN USSR-Soyuz U"/>
    <n v="1976"/>
  </r>
  <r>
    <s v="Martin Marietta"/>
    <s v="SLC-4W, Vandenberg AFB, California, USA"/>
    <x v="1367"/>
    <x v="13"/>
    <s v="Titan III(34)B Agena-D"/>
    <s v="Quasar 2"/>
    <s v="Retired"/>
    <s v=""/>
    <s v="Success"/>
    <n v="7"/>
    <s v=" USA"/>
    <s v="Martin Marietta-Titan III(34)B Agena-D"/>
    <n v="1976"/>
  </r>
  <r>
    <s v="RVSN USSR"/>
    <s v="Site 43/3, Plesetsk Cosmodrome, Russia"/>
    <x v="1368"/>
    <x v="407"/>
    <s v="Soyuz U"/>
    <s v="Cosmos 848"/>
    <s v="Retired"/>
    <s v=""/>
    <s v="Success"/>
    <n v="10"/>
    <s v=" Russia"/>
    <s v="RVSN USSR-Soyuz U"/>
    <n v="1976"/>
  </r>
  <r>
    <s v="RVSN USSR"/>
    <s v="Site 133/3, Plesetsk Cosmodrome, Russia"/>
    <x v="1369"/>
    <x v="127"/>
    <s v="Cosmos-2I (63SM)"/>
    <s v="Cosmos 849"/>
    <s v="Retired"/>
    <s v=""/>
    <s v="Success"/>
    <n v="11"/>
    <s v=" Russia"/>
    <s v="RVSN USSR-Cosmos-2I (63SM)"/>
    <n v="1976"/>
  </r>
  <r>
    <s v="RVSN USSR"/>
    <s v="Site 133/3, Plesetsk Cosmodrome, Russia"/>
    <x v="1370"/>
    <x v="202"/>
    <s v="Cosmos-2I (63SM)"/>
    <s v="Cosmos 850"/>
    <s v="Retired"/>
    <s v=""/>
    <s v="Success"/>
    <n v="11"/>
    <s v=" Russia"/>
    <s v="RVSN USSR-Cosmos-2I (63SM)"/>
    <n v="1976"/>
  </r>
  <r>
    <s v="RVSN USSR"/>
    <s v="Site 43/4, Plesetsk Cosmodrome, Russia"/>
    <x v="1371"/>
    <x v="40"/>
    <s v="Vostok-2M"/>
    <s v="Cosmos 851"/>
    <s v="Retired"/>
    <s v=""/>
    <s v="Success"/>
    <n v="10"/>
    <s v=" Russia"/>
    <s v="RVSN USSR-Vostok-2M"/>
    <n v="1976"/>
  </r>
  <r>
    <s v="RVSN USSR"/>
    <s v="Site 31/6, Baikonur Cosmodrome, Kazakhstan"/>
    <x v="1372"/>
    <x v="179"/>
    <s v="Soyuz U"/>
    <s v="Cosmos 852"/>
    <s v="Retired"/>
    <s v=""/>
    <s v="Success"/>
    <n v="10"/>
    <s v=" Kazakhstan"/>
    <s v="RVSN USSR-Soyuz U"/>
    <n v="1976"/>
  </r>
  <r>
    <s v="CASC"/>
    <s v="Site 138 (LA-2B), Jiuquan Satellite Launch Center, China"/>
    <x v="1373"/>
    <x v="308"/>
    <s v="Feng Bao 1"/>
    <s v="JSSW-5"/>
    <s v="Retired"/>
    <s v=""/>
    <s v="Success"/>
    <n v="17"/>
    <s v=" China"/>
    <s v="CASC-Feng Bao 1"/>
    <n v="1976"/>
  </r>
  <r>
    <s v="RVSN USSR"/>
    <s v="Site 43/3, Plesetsk Cosmodrome, Russia"/>
    <x v="1374"/>
    <x v="374"/>
    <s v="Molniya-M /Block ML"/>
    <s v="Cosmos 853"/>
    <s v="Retired"/>
    <s v=""/>
    <s v="Partial Failure"/>
    <n v="10"/>
    <s v=" Russia"/>
    <s v="RVSN USSR-Molniya-M /Block ML"/>
    <n v="1976"/>
  </r>
  <r>
    <s v="RVSN USSR"/>
    <s v="Site 43/4, Plesetsk Cosmodrome, Russia"/>
    <x v="1375"/>
    <x v="315"/>
    <s v="Soyuz U"/>
    <s v="Cosmos 854"/>
    <s v="Retired"/>
    <s v=""/>
    <s v="Success"/>
    <n v="10"/>
    <s v=" Russia"/>
    <s v="RVSN USSR-Soyuz U"/>
    <n v="1976"/>
  </r>
  <r>
    <s v="RVSN USSR"/>
    <s v="Site 1/5, Baikonur Cosmodrome, Kazakhstan"/>
    <x v="1376"/>
    <x v="702"/>
    <s v="Soyuz U"/>
    <s v="Soyuz 22"/>
    <s v="Retired"/>
    <s v=""/>
    <s v="Success"/>
    <n v="9"/>
    <s v=" Kazakhstan"/>
    <s v="RVSN USSR-Soyuz U"/>
    <n v="1976"/>
  </r>
  <r>
    <s v="US Air Force"/>
    <s v="SLC-4W, Vandenberg AFB, California, USA"/>
    <x v="1376"/>
    <x v="703"/>
    <s v="Titan III(24)B"/>
    <s v="OPS 8533"/>
    <s v="Retired"/>
    <s v=""/>
    <s v="Success"/>
    <n v="7"/>
    <s v=" USA"/>
    <s v="US Air Force-Titan III(24)B"/>
    <n v="1976"/>
  </r>
  <r>
    <s v="RVSN USSR"/>
    <s v="Site 43/3, Plesetsk Cosmodrome, Russia"/>
    <x v="1377"/>
    <x v="50"/>
    <s v="Soyuz U"/>
    <s v="Cosmos 855"/>
    <s v="Retired"/>
    <s v=""/>
    <s v="Success"/>
    <n v="10"/>
    <s v=" Russia"/>
    <s v="RVSN USSR-Soyuz U"/>
    <n v="1976"/>
  </r>
  <r>
    <s v="RVSN USSR"/>
    <s v="Site 31/6, Baikonur Cosmodrome, Kazakhstan"/>
    <x v="1378"/>
    <x v="127"/>
    <s v="Soyuz U"/>
    <s v="Cosmos 856"/>
    <s v="Retired"/>
    <s v=""/>
    <s v="Success"/>
    <n v="10"/>
    <s v=" Kazakhstan"/>
    <s v="RVSN USSR-Soyuz U"/>
    <n v="1976"/>
  </r>
  <r>
    <s v="RVSN USSR"/>
    <s v="Site 43/3, Plesetsk Cosmodrome, Russia"/>
    <x v="1379"/>
    <x v="14"/>
    <s v="Soyuz U"/>
    <s v="Cosmos 857"/>
    <s v="Retired"/>
    <s v=""/>
    <s v="Success"/>
    <n v="10"/>
    <s v=" Russia"/>
    <s v="RVSN USSR-Soyuz U"/>
    <n v="1976"/>
  </r>
  <r>
    <s v="RVSN USSR"/>
    <s v="Site 132/2, Plesetsk Cosmodrome, Russia"/>
    <x v="1380"/>
    <x v="430"/>
    <s v="Cosmos-3M (11K65M)"/>
    <s v="Cosmos 858"/>
    <s v="Retired"/>
    <s v=""/>
    <s v="Success"/>
    <n v="11"/>
    <s v=" Russia"/>
    <s v="RVSN USSR-Cosmos-3M (11K65M)"/>
    <n v="1976"/>
  </r>
  <r>
    <s v="RVSN USSR"/>
    <s v="Site 43/4, Plesetsk Cosmodrome, Russia"/>
    <x v="1381"/>
    <x v="202"/>
    <s v="Soyuz U"/>
    <s v="Zenit-4MKT nâ€ Â­370"/>
    <s v="Retired"/>
    <s v=""/>
    <s v="Failure"/>
    <n v="10"/>
    <s v=" Russia"/>
    <s v="RVSN USSR-Soyuz U"/>
    <n v="1976"/>
  </r>
  <r>
    <s v="RVSN USSR"/>
    <s v="Site 31/6, Baikonur Cosmodrome, Kazakhstan"/>
    <x v="1382"/>
    <x v="704"/>
    <s v="Soyuz U"/>
    <s v="Cosmos 859"/>
    <s v="Retired"/>
    <s v=""/>
    <s v="Success"/>
    <n v="10"/>
    <s v=" Kazakhstan"/>
    <s v="RVSN USSR-Soyuz U"/>
    <n v="1976"/>
  </r>
  <r>
    <s v="RVSN USSR"/>
    <s v="Site 1/5, Baikonur Cosmodrome, Kazakhstan"/>
    <x v="1383"/>
    <x v="705"/>
    <s v="Soyuz"/>
    <s v="Soyuz 23"/>
    <s v="Retired"/>
    <s v=""/>
    <s v="Success"/>
    <n v="9"/>
    <s v=" Kazakhstan"/>
    <s v="RVSN USSR-Soyuz"/>
    <n v="1976"/>
  </r>
  <r>
    <s v="RVSN USSR"/>
    <s v="Site 43/3, Plesetsk Cosmodrome, Russia"/>
    <x v="1384"/>
    <x v="706"/>
    <s v="Vostok-2M"/>
    <s v="Meteor nâ€ Â­36"/>
    <s v="Retired"/>
    <s v=""/>
    <s v="Success"/>
    <n v="10"/>
    <s v=" Russia"/>
    <s v="RVSN USSR-Vostok-2M"/>
    <n v="1976"/>
  </r>
  <r>
    <s v="RVSN USSR"/>
    <s v="Site 90/19, Baikonur Cosmodrome, Kazakhstan"/>
    <x v="1385"/>
    <x v="388"/>
    <s v="Tsyklon-2"/>
    <s v="Cosmos 860"/>
    <s v="Retired"/>
    <s v=""/>
    <s v="Success"/>
    <n v="11"/>
    <s v=" Kazakhstan"/>
    <s v="RVSN USSR-Tsyklon-2"/>
    <n v="1976"/>
  </r>
  <r>
    <s v="RVSN USSR"/>
    <s v="Site 90/19, Baikonur Cosmodrome, Kazakhstan"/>
    <x v="1386"/>
    <x v="707"/>
    <s v="Tsyklon-2"/>
    <s v="Cosmos 861"/>
    <s v="Retired"/>
    <s v=""/>
    <s v="Success"/>
    <n v="11"/>
    <s v=" Kazakhstan"/>
    <s v="RVSN USSR-Tsyklon-2"/>
    <n v="1976"/>
  </r>
  <r>
    <s v="RVSN USSR"/>
    <s v="Site 43/4, Plesetsk Cosmodrome, Russia"/>
    <x v="1387"/>
    <x v="708"/>
    <s v="Molniya-M /Block 2BL"/>
    <s v="Cosmos 862"/>
    <s v="Retired"/>
    <s v=""/>
    <s v="Success"/>
    <n v="10"/>
    <s v=" Russia"/>
    <s v="RVSN USSR-Molniya-M /Block 2BL"/>
    <n v="1976"/>
  </r>
  <r>
    <s v="RVSN USSR"/>
    <s v="Site 43/4, Plesetsk Cosmodrome, Russia"/>
    <x v="1388"/>
    <x v="512"/>
    <s v="Soyuz U"/>
    <s v="Cosmos 863"/>
    <s v="Retired"/>
    <s v=""/>
    <s v="Success"/>
    <n v="10"/>
    <s v=" Russia"/>
    <s v="RVSN USSR-Soyuz U"/>
    <n v="1976"/>
  </r>
  <r>
    <s v="RVSN USSR"/>
    <s v="Site 132/2, Plesetsk Cosmodrome, Russia"/>
    <x v="1389"/>
    <x v="356"/>
    <s v="Cosmos-3M (11K65M)"/>
    <s v="Cosmos 864"/>
    <s v="Retired"/>
    <s v=""/>
    <s v="Success"/>
    <n v="11"/>
    <s v=" Russia"/>
    <s v="RVSN USSR-Cosmos-3M (11K65M)"/>
    <n v="1976"/>
  </r>
  <r>
    <s v="RVSN USSR"/>
    <s v="Site 43/4, Plesetsk Cosmodrome, Russia"/>
    <x v="1390"/>
    <x v="410"/>
    <s v="Soyuz U"/>
    <s v="Cosmos 865"/>
    <s v="Retired"/>
    <s v=""/>
    <s v="Success"/>
    <n v="10"/>
    <s v=" Russia"/>
    <s v="RVSN USSR-Soyuz U"/>
    <n v="1976"/>
  </r>
  <r>
    <s v="CASC"/>
    <s v="Site 138 (LA-2B), Jiuquan Satellite Launch Center, China"/>
    <x v="1391"/>
    <x v="483"/>
    <s v="Feng Bao 1"/>
    <s v="JSSW-6"/>
    <s v="Retired"/>
    <s v=""/>
    <s v="Failure"/>
    <n v="17"/>
    <s v=" China"/>
    <s v="CASC-Feng Bao 1"/>
    <n v="1976"/>
  </r>
  <r>
    <s v="RVSN USSR"/>
    <s v="Site 31/6, Baikonur Cosmodrome, Kazakhstan"/>
    <x v="1392"/>
    <x v="606"/>
    <s v="Soyuz U"/>
    <s v="Cosmos 866"/>
    <s v="Retired"/>
    <s v=""/>
    <s v="Success"/>
    <n v="10"/>
    <s v=" Kazakhstan"/>
    <s v="RVSN USSR-Soyuz U"/>
    <n v="1976"/>
  </r>
  <r>
    <s v="RVSN USSR"/>
    <s v="Site 43/4, Plesetsk Cosmodrome, Russia"/>
    <x v="1393"/>
    <x v="709"/>
    <s v="Soyuz U"/>
    <s v="Cosmos 867"/>
    <s v="Retired"/>
    <s v=""/>
    <s v="Success"/>
    <n v="10"/>
    <s v=" Russia"/>
    <s v="RVSN USSR-Soyuz U"/>
    <n v="1976"/>
  </r>
  <r>
    <s v="RVSN USSR"/>
    <s v="Site 31/6, Baikonur Cosmodrome, Kazakhstan"/>
    <x v="1394"/>
    <x v="13"/>
    <s v="Molniya-M /Block SO-L"/>
    <s v="Prognoz nâ€ Â­5"/>
    <s v="Retired"/>
    <s v=""/>
    <s v="Success"/>
    <n v="10"/>
    <s v=" Kazakhstan"/>
    <s v="RVSN USSR-Molniya-M /Block SO-L"/>
    <n v="1976"/>
  </r>
  <r>
    <s v="RVSN USSR"/>
    <s v="Site 90/20, Baikonur Cosmodrome, Kazakhstan"/>
    <x v="1395"/>
    <x v="512"/>
    <s v="Tsyklon-2"/>
    <s v="Cosmos 868"/>
    <s v="Retired"/>
    <s v=""/>
    <s v="Success"/>
    <n v="11"/>
    <s v=" Kazakhstan"/>
    <s v="RVSN USSR-Tsyklon-2"/>
    <n v="1976"/>
  </r>
  <r>
    <s v="RVSN USSR"/>
    <s v="Site 1/5, Baikonur Cosmodrome, Kazakhstan"/>
    <x v="1396"/>
    <x v="710"/>
    <s v="Soyuz U"/>
    <s v="Cosmos 869"/>
    <s v="Retired"/>
    <s v=""/>
    <s v="Success"/>
    <n v="9"/>
    <s v=" Kazakhstan"/>
    <s v="RVSN USSR-Soyuz U"/>
    <n v="1976"/>
  </r>
  <r>
    <s v="RVSN USSR"/>
    <s v="Site 132/2, Plesetsk Cosmodrome, Russia"/>
    <x v="1397"/>
    <x v="161"/>
    <s v="Cosmos-3M (11K65M)"/>
    <s v="Cosmos 870"/>
    <s v="Retired"/>
    <s v=""/>
    <s v="Success"/>
    <n v="11"/>
    <s v=" Russia"/>
    <s v="RVSN USSR-Cosmos-3M (11K65M)"/>
    <n v="1976"/>
  </r>
  <r>
    <s v="RVSN USSR"/>
    <s v="Site 43/4, Plesetsk Cosmodrome, Russia"/>
    <x v="1397"/>
    <x v="711"/>
    <s v="Molniya-M /Block ML"/>
    <s v="Molniya-2 nâ€ Â­64"/>
    <s v="Retired"/>
    <s v=""/>
    <s v="Success"/>
    <n v="10"/>
    <s v=" Russia"/>
    <s v="RVSN USSR-Molniya-M /Block ML"/>
    <n v="1976"/>
  </r>
  <r>
    <s v="CASC"/>
    <s v="Site 138 (LA-2B), Jiuquan Satellite Launch Center, China"/>
    <x v="1398"/>
    <x v="712"/>
    <s v="Long March 2"/>
    <s v="FSW-0 No.2"/>
    <s v="Retired"/>
    <s v=""/>
    <s v="Success"/>
    <n v="17"/>
    <s v=" China"/>
    <s v="CASC-Long March 2"/>
    <n v="1976"/>
  </r>
  <r>
    <s v="RVSN USSR"/>
    <s v="Site 43/4, Plesetsk Cosmodrome, Russia"/>
    <x v="1399"/>
    <x v="240"/>
    <s v="Soyuz U"/>
    <s v="Cosmos 879"/>
    <s v="Retired"/>
    <s v=""/>
    <s v="Success"/>
    <n v="10"/>
    <s v=" Russia"/>
    <s v="RVSN USSR-Soyuz U"/>
    <n v="1976"/>
  </r>
  <r>
    <s v="RVSN USSR"/>
    <s v="Site 132/2, Plesetsk Cosmodrome, Russia"/>
    <x v="1399"/>
    <x v="110"/>
    <s v="Cosmos-3M (11K65M)"/>
    <s v="Cosmos 880"/>
    <s v="Retired"/>
    <s v=""/>
    <s v="Success"/>
    <n v="11"/>
    <s v=" Russia"/>
    <s v="RVSN USSR-Cosmos-3M (11K65M)"/>
    <n v="1976"/>
  </r>
  <r>
    <s v="RVSN USSR"/>
    <s v="Site 132/1, Plesetsk Cosmodrome, Russia"/>
    <x v="1400"/>
    <x v="285"/>
    <s v="Cosmos-3M (11K65M)"/>
    <s v="Cosmos 883"/>
    <s v="Retired"/>
    <s v=""/>
    <s v="Success"/>
    <n v="11"/>
    <s v=" Russia"/>
    <s v="RVSN USSR-Cosmos-3M (11K65M)"/>
    <n v="1976"/>
  </r>
  <r>
    <s v="RVSN USSR"/>
    <s v="Site 132/1, Plesetsk Cosmodrome, Russia"/>
    <x v="1401"/>
    <x v="665"/>
    <s v="Cosmos-3M (11K65M)"/>
    <s v="Cosmos 871 to 878"/>
    <s v="Retired"/>
    <s v=""/>
    <s v="Success"/>
    <n v="11"/>
    <s v=" Russia"/>
    <s v="RVSN USSR-Cosmos-3M (11K65M)"/>
    <n v="1976"/>
  </r>
  <r>
    <s v="RVSN USSR"/>
    <s v="Site 31/6, Baikonur Cosmodrome, Kazakhstan"/>
    <x v="1402"/>
    <x v="127"/>
    <s v="Soyuz U"/>
    <s v="Cosmos 884"/>
    <s v="Retired"/>
    <s v=""/>
    <s v="Success"/>
    <n v="10"/>
    <s v=" Kazakhstan"/>
    <s v="RVSN USSR-Soyuz U"/>
    <n v="1976"/>
  </r>
  <r>
    <s v="RVSN USSR"/>
    <s v="Site 132/2, Plesetsk Cosmodrome, Russia"/>
    <x v="1402"/>
    <x v="261"/>
    <s v="Cosmos-3M (11K65M)"/>
    <s v="Cosmos 885"/>
    <s v="Retired"/>
    <s v=""/>
    <s v="Success"/>
    <n v="11"/>
    <s v=" Russia"/>
    <s v="RVSN USSR-Cosmos-3M (11K65M)"/>
    <n v="1976"/>
  </r>
  <r>
    <s v="Martin Marietta"/>
    <s v="SLC-4E, Vandenberg AFB, California, USA"/>
    <x v="1403"/>
    <x v="713"/>
    <s v="Titan IIID"/>
    <s v="KH-11"/>
    <s v="Retired"/>
    <s v=""/>
    <s v="Success"/>
    <n v="7"/>
    <s v=" USA"/>
    <s v="Martin Marietta-Titan IIID"/>
    <n v="1976"/>
  </r>
  <r>
    <s v="RVSN USSR"/>
    <s v="Site 90/19, Baikonur Cosmodrome, Kazakhstan"/>
    <x v="1404"/>
    <x v="445"/>
    <s v="Tsyklon-2"/>
    <s v="Cosmos 886"/>
    <s v="Retired"/>
    <s v=""/>
    <s v="Success"/>
    <n v="11"/>
    <s v=" Kazakhstan"/>
    <s v="RVSN USSR-Tsyklon-2"/>
    <n v="1976"/>
  </r>
  <r>
    <s v="RVSN USSR"/>
    <s v="Site 43/4, Plesetsk Cosmodrome, Russia"/>
    <x v="1405"/>
    <x v="714"/>
    <s v="Molniya-M /Block ML"/>
    <s v="Molniya-3 nâ€ Â­65"/>
    <s v="Retired"/>
    <s v=""/>
    <s v="Success"/>
    <n v="10"/>
    <s v=" Russia"/>
    <s v="RVSN USSR-Molniya-M /Block ML"/>
    <n v="1976"/>
  </r>
  <r>
    <s v="RVSN USSR"/>
    <s v="Site 132/1, Plesetsk Cosmodrome, Russia"/>
    <x v="1405"/>
    <x v="715"/>
    <s v="Cosmos-3M (11K65M)"/>
    <s v="Cosmos 887"/>
    <s v="Retired"/>
    <s v=""/>
    <s v="Success"/>
    <n v="11"/>
    <s v=" Russia"/>
    <s v="RVSN USSR-Cosmos-3M (11K65M)"/>
    <n v="1976"/>
  </r>
  <r>
    <s v="RVSN USSR"/>
    <s v="Site 31/6, Baikonur Cosmodrome, Kazakhstan"/>
    <x v="1406"/>
    <x v="173"/>
    <s v="Soyuz U"/>
    <s v="Cosmos 888"/>
    <s v="Retired"/>
    <s v=""/>
    <s v="Success"/>
    <n v="10"/>
    <s v=" Kazakhstan"/>
    <s v="RVSN USSR-Soyuz U"/>
    <n v="1977"/>
  </r>
  <r>
    <s v="RVSN USSR"/>
    <s v="Site 43/4, Plesetsk Cosmodrome, Russia"/>
    <x v="1406"/>
    <x v="716"/>
    <s v="Vostok-2M"/>
    <s v="Meteor-2 nâ€ Â­2"/>
    <s v="Retired"/>
    <s v=""/>
    <s v="Success"/>
    <n v="10"/>
    <s v=" Russia"/>
    <s v="RVSN USSR-Vostok-2M"/>
    <n v="1977"/>
  </r>
  <r>
    <s v="RVSN USSR"/>
    <s v="Site 31/6, Baikonur Cosmodrome, Kazakhstan"/>
    <x v="1407"/>
    <x v="163"/>
    <s v="Soyuz U"/>
    <s v="Cosmos 889"/>
    <s v="Retired"/>
    <s v=""/>
    <s v="Success"/>
    <n v="10"/>
    <s v=" Kazakhstan"/>
    <s v="RVSN USSR-Soyuz U"/>
    <n v="1977"/>
  </r>
  <r>
    <s v="RVSN USSR"/>
    <s v="Site 132/1, Plesetsk Cosmodrome, Russia"/>
    <x v="1407"/>
    <x v="717"/>
    <s v="Cosmos-3M (11K65M)"/>
    <s v="Cosmos 890"/>
    <s v="Retired"/>
    <s v=""/>
    <s v="Success"/>
    <n v="11"/>
    <s v=" Russia"/>
    <s v="RVSN USSR-Cosmos-3M (11K65M)"/>
    <n v="1977"/>
  </r>
  <r>
    <s v="RVSN USSR"/>
    <s v="Site 132/2, Plesetsk Cosmodrome, Russia"/>
    <x v="1408"/>
    <x v="125"/>
    <s v="Cosmos-3M (11K65M)"/>
    <s v="Cosmos 891"/>
    <s v="Retired"/>
    <s v=""/>
    <s v="Success"/>
    <n v="11"/>
    <s v=" Russia"/>
    <s v="RVSN USSR-Cosmos-3M (11K65M)"/>
    <n v="1977"/>
  </r>
  <r>
    <s v="Martin Marietta"/>
    <s v="SLC-40, Cape Canaveral AFS, Florida, USA"/>
    <x v="1409"/>
    <x v="107"/>
    <s v="Titan III(23)C"/>
    <s v="DSP-7"/>
    <s v="Retired"/>
    <s v=""/>
    <s v="Success"/>
    <n v="7"/>
    <s v=" USA"/>
    <s v="Martin Marietta-Titan III(23)C"/>
    <n v="1977"/>
  </r>
  <r>
    <s v="RVSN USSR"/>
    <s v="Site 1/5, Baikonur Cosmodrome, Kazakhstan"/>
    <x v="1410"/>
    <x v="718"/>
    <s v="Soyuz U"/>
    <s v="Soyuz 24"/>
    <s v="Retired"/>
    <s v=""/>
    <s v="Success"/>
    <n v="9"/>
    <s v=" Kazakhstan"/>
    <s v="RVSN USSR-Soyuz U"/>
    <n v="1977"/>
  </r>
  <r>
    <s v="RVSN USSR"/>
    <s v="Site 43/3, Plesetsk Cosmodrome, Russia"/>
    <x v="1411"/>
    <x v="367"/>
    <s v="Soyuz U"/>
    <s v="Cosmos 892"/>
    <s v="Retired"/>
    <s v=""/>
    <s v="Success"/>
    <n v="10"/>
    <s v=" Russia"/>
    <s v="RVSN USSR-Soyuz U"/>
    <n v="1977"/>
  </r>
  <r>
    <s v="RVSN USSR"/>
    <s v="Site 43/4, Plesetsk Cosmodrome, Russia"/>
    <x v="1412"/>
    <x v="647"/>
    <s v="Molniya-M /Block ML"/>
    <s v="Molniya-2 nâ€ Â­66"/>
    <s v="Retired"/>
    <s v=""/>
    <s v="Success"/>
    <n v="10"/>
    <s v=" Russia"/>
    <s v="RVSN USSR-Molniya-M /Block ML"/>
    <n v="1977"/>
  </r>
  <r>
    <s v="RVSN USSR"/>
    <s v="Site 132/2, Plesetsk Cosmodrome, Russia"/>
    <x v="1413"/>
    <x v="13"/>
    <s v="Cosmos-3M (11K65M)"/>
    <s v="Cosmos 893"/>
    <s v="Retired"/>
    <s v=""/>
    <s v="Success"/>
    <n v="11"/>
    <s v=" Russia"/>
    <s v="RVSN USSR-Cosmos-3M (11K65M)"/>
    <n v="1977"/>
  </r>
  <r>
    <s v="ISAS"/>
    <s v="Mu Pad, Uchinoura Space Center, Japan"/>
    <x v="1414"/>
    <x v="520"/>
    <s v="Mu-III H"/>
    <s v="Tansei 3"/>
    <s v="Retired"/>
    <s v=""/>
    <s v="Success"/>
    <n v="7"/>
    <s v=" Japan"/>
    <s v="ISAS-Mu-III H"/>
    <n v="1977"/>
  </r>
  <r>
    <s v="RVSN USSR"/>
    <s v="Site 132/1, Plesetsk Cosmodrome, Russia"/>
    <x v="1415"/>
    <x v="719"/>
    <s v="Cosmos-3M (11K65M)"/>
    <s v="Cosmos 894"/>
    <s v="Retired"/>
    <s v=""/>
    <s v="Success"/>
    <n v="11"/>
    <s v=" Russia"/>
    <s v="RVSN USSR-Cosmos-3M (11K65M)"/>
    <n v="1977"/>
  </r>
  <r>
    <s v="RVSN USSR"/>
    <s v="Site 31/6, Baikonur Cosmodrome, Kazakhstan"/>
    <x v="1416"/>
    <x v="220"/>
    <s v="Soyuz U"/>
    <s v="Zenit-4MK nâ€ Â­381"/>
    <s v="Retired"/>
    <s v=""/>
    <s v="Failure"/>
    <n v="10"/>
    <s v=" Kazakhstan"/>
    <s v="RVSN USSR-Soyuz U"/>
    <n v="1977"/>
  </r>
  <r>
    <s v="MHI"/>
    <s v="LA-Y1, Tanegashima Space Center, Japan"/>
    <x v="1417"/>
    <x v="661"/>
    <s v="N-I Star-37E"/>
    <s v="Kiku 2"/>
    <s v="Retired"/>
    <s v=""/>
    <s v="Success"/>
    <n v="6"/>
    <s v=" Japan"/>
    <s v="MHI-N-I Star-37E"/>
    <n v="1977"/>
  </r>
  <r>
    <s v="RVSN USSR"/>
    <s v="Site 43/4, Plesetsk Cosmodrome, Russia"/>
    <x v="1418"/>
    <x v="29"/>
    <s v="Vostok-2M"/>
    <s v="Cosmos 895"/>
    <s v="Retired"/>
    <s v=""/>
    <s v="Success"/>
    <n v="10"/>
    <s v=" Russia"/>
    <s v="RVSN USSR-Vostok-2M"/>
    <n v="1977"/>
  </r>
  <r>
    <s v="RVSN USSR"/>
    <s v="Site 43/4, Plesetsk Cosmodrome, Russia"/>
    <x v="1419"/>
    <x v="381"/>
    <s v="Soyuz U"/>
    <s v="Cosmos 896"/>
    <s v="Retired"/>
    <s v=""/>
    <s v="Success"/>
    <n v="10"/>
    <s v=" Russia"/>
    <s v="RVSN USSR-Soyuz U"/>
    <n v="1977"/>
  </r>
  <r>
    <s v="RVSN USSR"/>
    <s v="Site 43/3, Plesetsk Cosmodrome, Russia"/>
    <x v="1420"/>
    <x v="202"/>
    <s v="Soyuz U"/>
    <s v="Cosmos 897"/>
    <s v="Retired"/>
    <s v=""/>
    <s v="Success"/>
    <n v="10"/>
    <s v=" Russia"/>
    <s v="RVSN USSR-Soyuz U"/>
    <n v="1977"/>
  </r>
  <r>
    <s v="US Air Force"/>
    <s v="SLC-4W, Vandenberg AFB, California, USA"/>
    <x v="1421"/>
    <x v="546"/>
    <s v="Titan III(24)B"/>
    <s v="OPS 4915"/>
    <s v="Retired"/>
    <s v=""/>
    <s v="Success"/>
    <n v="7"/>
    <s v=" USA"/>
    <s v="US Air Force-Titan III(24)B"/>
    <n v="1977"/>
  </r>
  <r>
    <s v="RVSN USSR"/>
    <s v="Site 43/3, Plesetsk Cosmodrome, Russia"/>
    <x v="1422"/>
    <x v="163"/>
    <s v="Soyuz U"/>
    <s v="Cosmos 898"/>
    <s v="Retired"/>
    <s v=""/>
    <s v="Success"/>
    <n v="10"/>
    <s v=" Russia"/>
    <s v="RVSN USSR-Soyuz U"/>
    <n v="1977"/>
  </r>
  <r>
    <s v="RVSN USSR"/>
    <s v="Site 43/4, Plesetsk Cosmodrome, Russia"/>
    <x v="1423"/>
    <x v="720"/>
    <s v="Molniya-M /Block ML"/>
    <s v="Molniya-1 nâ€ Â­67"/>
    <s v="Retired"/>
    <s v=""/>
    <s v="Success"/>
    <n v="10"/>
    <s v=" Russia"/>
    <s v="RVSN USSR-Molniya-M /Block ML"/>
    <n v="1977"/>
  </r>
  <r>
    <s v="RVSN USSR"/>
    <s v="Site 132/2, Plesetsk Cosmodrome, Russia"/>
    <x v="1423"/>
    <x v="176"/>
    <s v="Cosmos-3M (11K65M)"/>
    <s v="Cosmos 899"/>
    <s v="Retired"/>
    <s v=""/>
    <s v="Success"/>
    <n v="11"/>
    <s v=" Russia"/>
    <s v="RVSN USSR-Cosmos-3M (11K65M)"/>
    <n v="1977"/>
  </r>
  <r>
    <s v="RVSN USSR"/>
    <s v="Site 132/2, Plesetsk Cosmodrome, Russia"/>
    <x v="1424"/>
    <x v="13"/>
    <s v="Cosmos-3M (11K65M)"/>
    <s v="Cosmos 900"/>
    <s v="Retired"/>
    <s v=""/>
    <s v="Success"/>
    <n v="11"/>
    <s v=" Russia"/>
    <s v="RVSN USSR-Cosmos-3M (11K65M)"/>
    <n v="1977"/>
  </r>
  <r>
    <s v="RVSN USSR"/>
    <s v="Site 43/3, Plesetsk Cosmodrome, Russia"/>
    <x v="1425"/>
    <x v="600"/>
    <s v="Vostok-2M"/>
    <s v="Meteor nâ€ Â­37"/>
    <s v="Retired"/>
    <s v=""/>
    <s v="Success"/>
    <n v="10"/>
    <s v=" Russia"/>
    <s v="RVSN USSR-Vostok-2M"/>
    <n v="1977"/>
  </r>
  <r>
    <s v="RVSN USSR"/>
    <s v="Site 133/3, Plesetsk Cosmodrome, Russia"/>
    <x v="1425"/>
    <x v="381"/>
    <s v="Cosmos-2I (63SM)"/>
    <s v="Cosmos 901"/>
    <s v="Retired"/>
    <s v=""/>
    <s v="Success"/>
    <n v="11"/>
    <s v=" Russia"/>
    <s v="RVSN USSR-Cosmos-2I (63SM)"/>
    <n v="1977"/>
  </r>
  <r>
    <s v="RVSN USSR"/>
    <s v="Site 43/4, Plesetsk Cosmodrome, Russia"/>
    <x v="1426"/>
    <x v="267"/>
    <s v="Soyuz U"/>
    <s v="Cosmos 902"/>
    <s v="Retired"/>
    <s v=""/>
    <s v="Success"/>
    <n v="10"/>
    <s v=" Russia"/>
    <s v="RVSN USSR-Soyuz U"/>
    <n v="1977"/>
  </r>
  <r>
    <s v="RVSN USSR"/>
    <s v="Site 43/3, Plesetsk Cosmodrome, Russia"/>
    <x v="1427"/>
    <x v="721"/>
    <s v="Molniya-M /Block 2BL"/>
    <s v="Cosmos 903"/>
    <s v="Retired"/>
    <s v=""/>
    <s v="Success"/>
    <n v="10"/>
    <s v=" Russia"/>
    <s v="RVSN USSR-Molniya-M /Block 2BL"/>
    <n v="1977"/>
  </r>
  <r>
    <s v="RVSN USSR"/>
    <s v="Site 31/6, Baikonur Cosmodrome, Kazakhstan"/>
    <x v="1428"/>
    <x v="179"/>
    <s v="Soyuz U"/>
    <s v="Cosmos 904"/>
    <s v="Retired"/>
    <s v=""/>
    <s v="Success"/>
    <n v="10"/>
    <s v=" Kazakhstan"/>
    <s v="RVSN USSR-Soyuz U"/>
    <n v="1977"/>
  </r>
  <r>
    <s v="RVSN USSR"/>
    <s v="Site 43/3, Plesetsk Cosmodrome, Russia"/>
    <x v="1429"/>
    <x v="403"/>
    <s v="Soyuz U"/>
    <s v="Cosmos 905"/>
    <s v="Retired"/>
    <s v=""/>
    <s v="Success"/>
    <n v="10"/>
    <s v=" Russia"/>
    <s v="RVSN USSR-Soyuz U"/>
    <n v="1977"/>
  </r>
  <r>
    <s v="RVSN USSR"/>
    <s v="Site 107/1, Kapustin Yar, Russia"/>
    <x v="1430"/>
    <x v="13"/>
    <s v="Cosmos-3M (11K65M)"/>
    <s v="Cosmos 906"/>
    <s v="Retired"/>
    <s v=""/>
    <s v="Success"/>
    <n v="11"/>
    <s v=" Russia"/>
    <s v="RVSN USSR-Cosmos-3M (11K65M)"/>
    <n v="1977"/>
  </r>
  <r>
    <s v="RVSN USSR"/>
    <s v="Site 43/4, Plesetsk Cosmodrome, Russia"/>
    <x v="1431"/>
    <x v="79"/>
    <s v="Molniya-M /Block ML"/>
    <s v="Molniya-3 nâ€ Â­68"/>
    <s v="Retired"/>
    <s v=""/>
    <s v="Success"/>
    <n v="10"/>
    <s v=" Russia"/>
    <s v="RVSN USSR-Molniya-M /Block ML"/>
    <n v="1977"/>
  </r>
  <r>
    <s v="RVSN USSR"/>
    <s v="Site 43/3, Plesetsk Cosmodrome, Russia"/>
    <x v="1432"/>
    <x v="74"/>
    <s v="Soyuz U"/>
    <s v="Cosmos 907"/>
    <s v="Retired"/>
    <s v=""/>
    <s v="Success"/>
    <n v="10"/>
    <s v=" Russia"/>
    <s v="RVSN USSR-Soyuz U"/>
    <n v="1977"/>
  </r>
  <r>
    <s v="Martin Marietta"/>
    <s v="SLC-40, Cape Canaveral AFS, Florida, USA"/>
    <x v="1433"/>
    <x v="69"/>
    <s v="Titan III(23)C"/>
    <s v="DSCS-II 7&amp;8"/>
    <s v="Retired"/>
    <s v=""/>
    <s v="Success"/>
    <n v="7"/>
    <s v=" USA"/>
    <s v="Martin Marietta-Titan III(23)C"/>
    <n v="1977"/>
  </r>
  <r>
    <s v="RVSN USSR"/>
    <s v="Site 31/6, Baikonur Cosmodrome, Kazakhstan"/>
    <x v="1434"/>
    <x v="286"/>
    <s v="Soyuz U"/>
    <s v="Cosmos 908"/>
    <s v="Retired"/>
    <s v=""/>
    <s v="Success"/>
    <n v="10"/>
    <s v=" Kazakhstan"/>
    <s v="RVSN USSR-Soyuz U"/>
    <n v="1977"/>
  </r>
  <r>
    <s v="RVSN USSR"/>
    <s v="Site 132/2, Plesetsk Cosmodrome, Russia"/>
    <x v="1435"/>
    <x v="117"/>
    <s v="Cosmos-3M (11K65M)"/>
    <s v="Cosmos 909"/>
    <s v="Retired"/>
    <s v=""/>
    <s v="Success"/>
    <n v="11"/>
    <s v=" Russia"/>
    <s v="RVSN USSR-Cosmos-3M (11K65M)"/>
    <n v="1977"/>
  </r>
  <r>
    <s v="RVSN USSR"/>
    <s v="Site 90/20, Baikonur Cosmodrome, Kazakhstan"/>
    <x v="1436"/>
    <x v="298"/>
    <s v="Tsyklon-2"/>
    <s v="Cosmos 910"/>
    <s v="Retired"/>
    <s v=""/>
    <s v="Success"/>
    <n v="11"/>
    <s v=" Kazakhstan"/>
    <s v="RVSN USSR-Tsyklon-2"/>
    <n v="1977"/>
  </r>
  <r>
    <s v="General Dynamics"/>
    <s v="LC-13, Cape Canaveral AFS, Florida, USA"/>
    <x v="1436"/>
    <x v="722"/>
    <s v="Atlas-SLV3A Agena-D"/>
    <s v="AFP-827 (Canyon-7)"/>
    <s v="Retired"/>
    <s v=""/>
    <s v="Success"/>
    <n v="6"/>
    <s v=" USA"/>
    <s v="General Dynamics-Atlas-SLV3A Agena-D"/>
    <n v="1977"/>
  </r>
  <r>
    <s v="RVSN USSR"/>
    <s v="Site 132/2, Plesetsk Cosmodrome, Russia"/>
    <x v="1437"/>
    <x v="202"/>
    <s v="Cosmos-3M (11K65M)"/>
    <s v="Cosmos 911"/>
    <s v="Retired"/>
    <s v=""/>
    <s v="Success"/>
    <n v="11"/>
    <s v=" Russia"/>
    <s v="RVSN USSR-Cosmos-3M (11K65M)"/>
    <n v="1977"/>
  </r>
  <r>
    <s v="RVSN USSR"/>
    <s v="Site 43/4, Plesetsk Cosmodrome, Russia"/>
    <x v="1438"/>
    <x v="182"/>
    <s v="Soyuz U"/>
    <s v="Cosmos 912"/>
    <s v="Retired"/>
    <s v=""/>
    <s v="Success"/>
    <n v="10"/>
    <s v=" Russia"/>
    <s v="RVSN USSR-Soyuz U"/>
    <n v="1977"/>
  </r>
  <r>
    <s v="General Dynamics"/>
    <s v="SLC-36A, Cape Canaveral AFS, Florida, USA"/>
    <x v="1438"/>
    <x v="723"/>
    <s v="Atlas-SLV3D Centaur-D1AR"/>
    <s v="Intelsat 4A F4"/>
    <s v="Retired"/>
    <s v=""/>
    <s v="Success"/>
    <n v="8"/>
    <s v=" USA"/>
    <s v="General Dynamics-Atlas-SLV3D Centaur-D1AR"/>
    <n v="1977"/>
  </r>
  <r>
    <s v="RVSN USSR"/>
    <s v="Site 132/1, Plesetsk Cosmodrome, Russia"/>
    <x v="1439"/>
    <x v="696"/>
    <s v="Cosmos-3M (11K65M)"/>
    <s v="Cosmos 913"/>
    <s v="Retired"/>
    <s v=""/>
    <s v="Success"/>
    <n v="11"/>
    <s v=" Russia"/>
    <s v="RVSN USSR-Cosmos-3M (11K65M)"/>
    <n v="1977"/>
  </r>
  <r>
    <s v="RVSN USSR"/>
    <s v="Site 31/6, Baikonur Cosmodrome, Kazakhstan"/>
    <x v="1440"/>
    <x v="22"/>
    <s v="Soyuz U"/>
    <s v="Cosmos 914"/>
    <s v="Retired"/>
    <s v=""/>
    <s v="Success"/>
    <n v="10"/>
    <s v=" Kazakhstan"/>
    <s v="RVSN USSR-Soyuz U"/>
    <n v="1977"/>
  </r>
  <r>
    <s v="RVSN USSR"/>
    <s v="Site 43/4, Plesetsk Cosmodrome, Russia"/>
    <x v="1441"/>
    <x v="74"/>
    <s v="Soyuz U"/>
    <s v="Cosmos 915"/>
    <s v="Retired"/>
    <s v=""/>
    <s v="Success"/>
    <n v="10"/>
    <s v=" Russia"/>
    <s v="RVSN USSR-Soyuz U"/>
    <n v="1977"/>
  </r>
  <r>
    <s v="RVSN USSR"/>
    <s v="Site 43/3, Plesetsk Cosmodrome, Russia"/>
    <x v="1442"/>
    <x v="349"/>
    <s v="Soyuz U"/>
    <s v="Cosmos 916"/>
    <s v="Retired"/>
    <s v=""/>
    <s v="Success"/>
    <n v="10"/>
    <s v=" Russia"/>
    <s v="RVSN USSR-Soyuz U"/>
    <n v="1977"/>
  </r>
  <r>
    <s v="RVSN USSR"/>
    <s v="Site 43/4, Plesetsk Cosmodrome, Russia"/>
    <x v="1443"/>
    <x v="724"/>
    <s v="Molniya-M /Block 2BL"/>
    <s v="Cosmos 917"/>
    <s v="Retired"/>
    <s v=""/>
    <s v="Success"/>
    <n v="10"/>
    <s v=" Russia"/>
    <s v="RVSN USSR-Molniya-M /Block 2BL"/>
    <n v="1977"/>
  </r>
  <r>
    <s v="RVSN USSR"/>
    <s v="Site 107/1, Kapustin Yar, Russia"/>
    <x v="1444"/>
    <x v="656"/>
    <s v="Cosmos-3M (11K65M)"/>
    <s v="Signe 3"/>
    <s v="Retired"/>
    <s v=""/>
    <s v="Success"/>
    <n v="11"/>
    <s v=" Russia"/>
    <s v="RVSN USSR-Cosmos-3M (11K65M)"/>
    <n v="1977"/>
  </r>
  <r>
    <s v="RVSN USSR"/>
    <s v="Site 90/20, Baikonur Cosmodrome, Kazakhstan"/>
    <x v="1444"/>
    <x v="725"/>
    <s v="Tsyklon-2"/>
    <s v="Cosmos 918"/>
    <s v="Retired"/>
    <s v=""/>
    <s v="Success"/>
    <n v="11"/>
    <s v=" Kazakhstan"/>
    <s v="RVSN USSR-Tsyklon-2"/>
    <n v="1977"/>
  </r>
  <r>
    <s v="RVSN USSR"/>
    <s v="Site 133/3, Plesetsk Cosmodrome, Russia"/>
    <x v="1445"/>
    <x v="381"/>
    <s v="Cosmos-2I (63SM)"/>
    <s v="Cosmos 919"/>
    <s v="Retired"/>
    <s v=""/>
    <s v="Success"/>
    <n v="11"/>
    <s v=" Russia"/>
    <s v="RVSN USSR-Cosmos-2I (63SM)"/>
    <n v="1977"/>
  </r>
  <r>
    <s v="RVSN USSR"/>
    <s v="Site 31/6, Baikonur Cosmodrome, Kazakhstan"/>
    <x v="1446"/>
    <x v="349"/>
    <s v="Soyuz U"/>
    <s v="Cosmos 920"/>
    <s v="Retired"/>
    <s v=""/>
    <s v="Success"/>
    <n v="10"/>
    <s v=" Kazakhstan"/>
    <s v="RVSN USSR-Soyuz U"/>
    <n v="1977"/>
  </r>
  <r>
    <s v="General Dynamics"/>
    <s v="SLC-3W, Vandenberg AFB, California, USA"/>
    <x v="1447"/>
    <x v="54"/>
    <s v="Atlas-E/F SGS-1"/>
    <s v="NTS-2"/>
    <s v="Retired"/>
    <s v=""/>
    <s v="Success"/>
    <n v="7"/>
    <s v=" USA"/>
    <s v="General Dynamics-Atlas-E/F SGS-1"/>
    <n v="1977"/>
  </r>
  <r>
    <s v="RVSN USSR"/>
    <s v="Site 1/5, Baikonur Cosmodrome, Kazakhstan"/>
    <x v="1448"/>
    <x v="726"/>
    <s v="Molniya-M /Block ML"/>
    <s v="Molniya-1 nâ€ Â­69"/>
    <s v="Retired"/>
    <s v=""/>
    <s v="Success"/>
    <n v="9"/>
    <s v=" Kazakhstan"/>
    <s v="RVSN USSR-Molniya-M /Block ML"/>
    <n v="1977"/>
  </r>
  <r>
    <s v="RVSN USSR"/>
    <s v="Site 32/2, Plesetsk Cosmodrome, Russia"/>
    <x v="1448"/>
    <x v="381"/>
    <s v="Tsyklon-3"/>
    <s v="Cosmos 921"/>
    <s v="Retired"/>
    <s v=""/>
    <s v="Success"/>
    <n v="10"/>
    <s v=" Russia"/>
    <s v="RVSN USSR-Tsyklon-3"/>
    <n v="1977"/>
  </r>
  <r>
    <s v="Martin Marietta"/>
    <s v="SLC-4E, Vandenberg AFB, California, USA"/>
    <x v="1449"/>
    <x v="251"/>
    <s v="Titan IIID"/>
    <s v="KH-9"/>
    <s v="Retired"/>
    <s v=""/>
    <s v="Success"/>
    <n v="7"/>
    <s v=" USA"/>
    <s v="Martin Marietta-Titan IIID"/>
    <n v="1977"/>
  </r>
  <r>
    <s v="RVSN USSR"/>
    <s v="Site 31/6, Baikonur Cosmodrome, Kazakhstan"/>
    <x v="1450"/>
    <x v="727"/>
    <s v="Vostok-2M"/>
    <s v="Meteor-Priroda nâ€ Â­2"/>
    <s v="Retired"/>
    <s v=""/>
    <s v="Success"/>
    <n v="10"/>
    <s v=" Kazakhstan"/>
    <s v="RVSN USSR-Vostok-2M"/>
    <n v="1977"/>
  </r>
  <r>
    <s v="RVSN USSR"/>
    <s v="Site 43/4, Plesetsk Cosmodrome, Russia"/>
    <x v="1451"/>
    <x v="74"/>
    <s v="Soyuz U"/>
    <s v="Cosmos 922"/>
    <s v="Retired"/>
    <s v=""/>
    <s v="Success"/>
    <n v="10"/>
    <s v=" Russia"/>
    <s v="RVSN USSR-Soyuz U"/>
    <n v="1977"/>
  </r>
  <r>
    <s v="RVSN USSR"/>
    <s v="Site 132/1, Plesetsk Cosmodrome, Russia"/>
    <x v="1452"/>
    <x v="728"/>
    <s v="Cosmos-3M (11K65M)"/>
    <s v="Cosmos 923"/>
    <s v="Retired"/>
    <s v=""/>
    <s v="Success"/>
    <n v="11"/>
    <s v=" Russia"/>
    <s v="RVSN USSR-Cosmos-3M (11K65M)"/>
    <n v="1977"/>
  </r>
  <r>
    <s v="RVSN USSR"/>
    <s v="Site 132/2, Plesetsk Cosmodrome, Russia"/>
    <x v="1453"/>
    <x v="330"/>
    <s v="Cosmos-3M (11K65M)"/>
    <s v="Cosmos 924"/>
    <s v="Retired"/>
    <s v=""/>
    <s v="Success"/>
    <n v="11"/>
    <s v=" Russia"/>
    <s v="RVSN USSR-Cosmos-3M (11K65M)"/>
    <n v="1977"/>
  </r>
  <r>
    <s v="RVSN USSR"/>
    <s v="Site 43/4, Plesetsk Cosmodrome, Russia"/>
    <x v="1454"/>
    <x v="729"/>
    <s v="Vostok-2M"/>
    <s v="Cosmos 925"/>
    <s v="Retired"/>
    <s v=""/>
    <s v="Success"/>
    <n v="10"/>
    <s v=" Russia"/>
    <s v="RVSN USSR-Vostok-2M"/>
    <n v="1977"/>
  </r>
  <r>
    <s v="RVSN USSR"/>
    <s v="Site 132/2, Plesetsk Cosmodrome, Russia"/>
    <x v="1455"/>
    <x v="93"/>
    <s v="Cosmos-3M (11K65M)"/>
    <s v="Cosmos 926"/>
    <s v="Retired"/>
    <s v=""/>
    <s v="Success"/>
    <n v="11"/>
    <s v=" Russia"/>
    <s v="RVSN USSR-Cosmos-3M (11K65M)"/>
    <n v="1977"/>
  </r>
  <r>
    <s v="RVSN USSR"/>
    <s v="Site 43/4, Plesetsk Cosmodrome, Russia"/>
    <x v="1456"/>
    <x v="179"/>
    <s v="Soyuz U"/>
    <s v="Cosmos 927"/>
    <s v="Retired"/>
    <s v=""/>
    <s v="Success"/>
    <n v="10"/>
    <s v=" Russia"/>
    <s v="RVSN USSR-Soyuz U"/>
    <n v="1977"/>
  </r>
  <r>
    <s v="RVSN USSR"/>
    <s v="Site 132/1, Plesetsk Cosmodrome, Russia"/>
    <x v="1457"/>
    <x v="296"/>
    <s v="Cosmos-3M (11K65M)"/>
    <s v="Cosmos 928"/>
    <s v="Retired"/>
    <s v=""/>
    <s v="Success"/>
    <n v="11"/>
    <s v=" Russia"/>
    <s v="RVSN USSR-Cosmos-3M (11K65M)"/>
    <n v="1977"/>
  </r>
  <r>
    <s v="RVSN USSR"/>
    <s v="Site 132/2, Plesetsk Cosmodrome, Russia"/>
    <x v="1458"/>
    <x v="309"/>
    <s v="Cosmos-3M (11K65M)"/>
    <s v="Cosmos 930"/>
    <s v="Retired"/>
    <s v=""/>
    <s v="Success"/>
    <n v="11"/>
    <s v=" Russia"/>
    <s v="RVSN USSR-Cosmos-3M (11K65M)"/>
    <n v="1977"/>
  </r>
  <r>
    <s v="RVSN USSR"/>
    <s v="Site 43/4, Plesetsk Cosmodrome, Russia"/>
    <x v="1459"/>
    <x v="730"/>
    <s v="Molniya-M /Block 2BL"/>
    <s v="Cosmos 931"/>
    <s v="Retired"/>
    <s v=""/>
    <s v="Success"/>
    <n v="10"/>
    <s v=" Russia"/>
    <s v="RVSN USSR-Molniya-M /Block 2BL"/>
    <n v="1977"/>
  </r>
  <r>
    <s v="RVSN USSR"/>
    <s v="Site 31/6, Baikonur Cosmodrome, Kazakhstan"/>
    <x v="1459"/>
    <x v="272"/>
    <s v="Soyuz U"/>
    <s v="Cosmos 932"/>
    <s v="Retired"/>
    <s v=""/>
    <s v="Success"/>
    <n v="10"/>
    <s v=" Kazakhstan"/>
    <s v="RVSN USSR-Soyuz U"/>
    <n v="1977"/>
  </r>
  <r>
    <s v="RVSN USSR"/>
    <s v="Site 132/1, Plesetsk Cosmodrome, Russia"/>
    <x v="1460"/>
    <x v="240"/>
    <s v="Cosmos-3M (11K65M)"/>
    <s v="Cosmos 933"/>
    <s v="Retired"/>
    <s v=""/>
    <s v="Success"/>
    <n v="11"/>
    <s v=" Russia"/>
    <s v="RVSN USSR-Cosmos-3M (11K65M)"/>
    <n v="1977"/>
  </r>
  <r>
    <s v="RVSN USSR"/>
    <s v="Site 43/4, Plesetsk Cosmodrome, Russia"/>
    <x v="1461"/>
    <x v="385"/>
    <s v="Soyuz U"/>
    <s v="Cosmos 934"/>
    <s v="Retired"/>
    <s v=""/>
    <s v="Success"/>
    <n v="10"/>
    <s v=" Russia"/>
    <s v="RVSN USSR-Soyuz U"/>
    <n v="1977"/>
  </r>
  <r>
    <s v="RVSN USSR"/>
    <s v="Site 43/4, Plesetsk Cosmodrome, Russia"/>
    <x v="1462"/>
    <x v="349"/>
    <s v="Soyuz U"/>
    <s v="Cosmos 935"/>
    <s v="Retired"/>
    <s v=""/>
    <s v="Success"/>
    <n v="10"/>
    <s v=" Russia"/>
    <s v="RVSN USSR-Soyuz U"/>
    <n v="1977"/>
  </r>
  <r>
    <s v="RVSN USSR"/>
    <s v="Site 43/3, Plesetsk Cosmodrome, Russia"/>
    <x v="1463"/>
    <x v="622"/>
    <s v="Soyuz U"/>
    <s v="Cosmos 936"/>
    <s v="Retired"/>
    <s v=""/>
    <s v="Success"/>
    <n v="10"/>
    <s v=" Russia"/>
    <s v="RVSN USSR-Soyuz U"/>
    <n v="1977"/>
  </r>
  <r>
    <s v="RVSN USSR"/>
    <s v="Site 31/6, Baikonur Cosmodrome, Kazakhstan"/>
    <x v="1464"/>
    <x v="253"/>
    <s v="Soyuz U"/>
    <s v="Zenit-4MKM nâ€ Â­399"/>
    <s v="Retired"/>
    <s v=""/>
    <s v="Failure"/>
    <n v="10"/>
    <s v=" Kazakhstan"/>
    <s v="RVSN USSR-Soyuz U"/>
    <n v="1977"/>
  </r>
  <r>
    <s v="General Dynamics"/>
    <s v="SLC-36B, Cape Canaveral AFS, Florida, USA"/>
    <x v="1465"/>
    <x v="92"/>
    <s v="Atlas-SLV3D Centaur-D1AR"/>
    <s v="HEAO-1"/>
    <s v="Retired"/>
    <s v=""/>
    <s v="Success"/>
    <n v="8"/>
    <s v=" USA"/>
    <s v="General Dynamics-Atlas-SLV3D Centaur-D1AR"/>
    <n v="1977"/>
  </r>
  <r>
    <s v="Martin Marietta"/>
    <s v="SLC-41, Cape Canaveral AFS, Florida, USA"/>
    <x v="1466"/>
    <x v="413"/>
    <s v="Titan IIIE"/>
    <s v="Voyager 2"/>
    <s v="Retired"/>
    <s v=""/>
    <s v="Success"/>
    <n v="7"/>
    <s v=" USA"/>
    <s v="Martin Marietta-Titan IIIE"/>
    <n v="1977"/>
  </r>
  <r>
    <s v="RVSN USSR"/>
    <s v="Site 90/20, Baikonur Cosmodrome, Kazakhstan"/>
    <x v="1467"/>
    <x v="731"/>
    <s v="Tsyklon-2"/>
    <s v="Cosmos 937"/>
    <s v="Retired"/>
    <s v=""/>
    <s v="Success"/>
    <n v="11"/>
    <s v=" Kazakhstan"/>
    <s v="RVSN USSR-Tsyklon-2"/>
    <n v="1977"/>
  </r>
  <r>
    <s v="RVSN USSR"/>
    <s v="Site 43/4, Plesetsk Cosmodrome, Russia"/>
    <x v="1467"/>
    <x v="413"/>
    <s v="Soyuz U"/>
    <s v="Cosmos 938"/>
    <s v="Retired"/>
    <s v=""/>
    <s v="Success"/>
    <n v="10"/>
    <s v=" Russia"/>
    <s v="RVSN USSR-Soyuz U"/>
    <n v="1977"/>
  </r>
  <r>
    <s v="RVSN USSR"/>
    <s v="Site 132/1, Plesetsk Cosmodrome, Russia"/>
    <x v="1467"/>
    <x v="732"/>
    <s v="Cosmos-3M (11K65M)"/>
    <s v="Cosmos 939 to 946"/>
    <s v="Retired"/>
    <s v=""/>
    <s v="Success"/>
    <n v="11"/>
    <s v=" Russia"/>
    <s v="RVSN USSR-Cosmos-3M (11K65M)"/>
    <n v="1977"/>
  </r>
  <r>
    <s v="RVSN USSR"/>
    <s v="Site 43/4, Plesetsk Cosmodrome, Russia"/>
    <x v="1468"/>
    <x v="423"/>
    <s v="Soyuz U"/>
    <s v="Cosmos 947"/>
    <s v="Retired"/>
    <s v=""/>
    <s v="Success"/>
    <n v="10"/>
    <s v=" Russia"/>
    <s v="RVSN USSR-Soyuz U"/>
    <n v="1977"/>
  </r>
  <r>
    <s v="RVSN USSR"/>
    <s v="Site 43/3, Plesetsk Cosmodrome, Russia"/>
    <x v="1469"/>
    <x v="388"/>
    <s v="Molniya-M /Block ML"/>
    <s v="Molniya-1 nâ€ Â­70"/>
    <s v="Retired"/>
    <s v=""/>
    <s v="Success"/>
    <n v="10"/>
    <s v=" Russia"/>
    <s v="RVSN USSR-Molniya-M /Block ML"/>
    <n v="1977"/>
  </r>
  <r>
    <s v="RVSN USSR"/>
    <s v="Site 43/4, Plesetsk Cosmodrome, Russia"/>
    <x v="1470"/>
    <x v="179"/>
    <s v="Soyuz U"/>
    <s v="Cosmos 948"/>
    <s v="Retired"/>
    <s v=""/>
    <s v="Success"/>
    <n v="10"/>
    <s v=" Russia"/>
    <s v="RVSN USSR-Soyuz U"/>
    <n v="1977"/>
  </r>
  <r>
    <s v="Martin Marietta"/>
    <s v="SLC-41, Cape Canaveral AFS, Florida, USA"/>
    <x v="1471"/>
    <x v="733"/>
    <s v="Titan IIIE"/>
    <s v="Voyager 1"/>
    <s v="Retired"/>
    <s v=""/>
    <s v="Success"/>
    <n v="7"/>
    <s v=" USA"/>
    <s v="Martin Marietta-Titan IIIE"/>
    <n v="1977"/>
  </r>
  <r>
    <s v="RVSN USSR"/>
    <s v="Site 43/3, Plesetsk Cosmodrome, Russia"/>
    <x v="1472"/>
    <x v="93"/>
    <s v="Soyuz U"/>
    <s v="Cosmos 949"/>
    <s v="Retired"/>
    <s v=""/>
    <s v="Success"/>
    <n v="10"/>
    <s v=" Russia"/>
    <s v="RVSN USSR-Soyuz U"/>
    <n v="1977"/>
  </r>
  <r>
    <s v="RVSN USSR"/>
    <s v="Site 43/3, Plesetsk Cosmodrome, Russia"/>
    <x v="1473"/>
    <x v="515"/>
    <s v="Soyuz U"/>
    <s v="Cosmos 950"/>
    <s v="Retired"/>
    <s v=""/>
    <s v="Success"/>
    <n v="10"/>
    <s v=" Russia"/>
    <s v="RVSN USSR-Soyuz U"/>
    <n v="1977"/>
  </r>
  <r>
    <s v="RVSN USSR"/>
    <s v="Site 132/1, Plesetsk Cosmodrome, Russia"/>
    <x v="1473"/>
    <x v="111"/>
    <s v="Cosmos-3M (11K65M)"/>
    <s v="Cosmos 951"/>
    <s v="Retired"/>
    <s v=""/>
    <s v="Success"/>
    <n v="11"/>
    <s v=" Russia"/>
    <s v="RVSN USSR-Cosmos-3M (11K65M)"/>
    <n v="1977"/>
  </r>
  <r>
    <s v="CASC"/>
    <s v="Site 138 (LA-2B), Jiuquan Satellite Launch Center, China"/>
    <x v="1474"/>
    <x v="734"/>
    <s v="Feng Bao 1"/>
    <s v="DDDS 1"/>
    <s v="Retired"/>
    <s v=""/>
    <s v="Success"/>
    <n v="17"/>
    <s v=" China"/>
    <s v="CASC-Feng Bao 1"/>
    <n v="1977"/>
  </r>
  <r>
    <s v="RVSN USSR"/>
    <s v="Site 90/20, Baikonur Cosmodrome, Kazakhstan"/>
    <x v="1475"/>
    <x v="258"/>
    <s v="Tsyklon-2"/>
    <s v="Cosmos 952"/>
    <s v="Retired"/>
    <s v=""/>
    <s v="Success"/>
    <n v="11"/>
    <s v=" Kazakhstan"/>
    <s v="RVSN USSR-Tsyklon-2"/>
    <n v="1977"/>
  </r>
  <r>
    <s v="RVSN USSR"/>
    <s v="Site 43/3, Plesetsk Cosmodrome, Russia"/>
    <x v="1475"/>
    <x v="512"/>
    <s v="Soyuz U"/>
    <s v="Cosmos 953"/>
    <s v="Retired"/>
    <s v=""/>
    <s v="Success"/>
    <n v="10"/>
    <s v=" Russia"/>
    <s v="RVSN USSR-Soyuz U"/>
    <n v="1977"/>
  </r>
  <r>
    <s v="RVSN USSR"/>
    <s v="Site 90/20, Baikonur Cosmodrome, Kazakhstan"/>
    <x v="1476"/>
    <x v="631"/>
    <s v="Tsyklon-2"/>
    <s v="Cosmos 954"/>
    <s v="Retired"/>
    <s v=""/>
    <s v="Success"/>
    <n v="11"/>
    <s v=" Kazakhstan"/>
    <s v="RVSN USSR-Tsyklon-2"/>
    <n v="1977"/>
  </r>
  <r>
    <s v="RVSN USSR"/>
    <s v="Site 43/4, Plesetsk Cosmodrome, Russia"/>
    <x v="1477"/>
    <x v="150"/>
    <s v="Vostok-2M"/>
    <s v="Cosmos 955"/>
    <s v="Retired"/>
    <s v=""/>
    <s v="Success"/>
    <n v="10"/>
    <s v=" Russia"/>
    <s v="RVSN USSR-Vostok-2M"/>
    <n v="1977"/>
  </r>
  <r>
    <s v="RVSN USSR"/>
    <s v="Site 31/6, Baikonur Cosmodrome, Kazakhstan"/>
    <x v="1478"/>
    <x v="13"/>
    <s v="Molniya-M /Block SO-L"/>
    <s v="Prognoz nâ€ Â­6"/>
    <s v="Retired"/>
    <s v=""/>
    <s v="Success"/>
    <n v="10"/>
    <s v=" Kazakhstan"/>
    <s v="RVSN USSR-Molniya-M /Block SO-L"/>
    <n v="1977"/>
  </r>
  <r>
    <s v="US Air Force"/>
    <s v="SLC-4W, Vandenberg AFB, California, USA"/>
    <x v="1479"/>
    <x v="727"/>
    <s v="Titan III(24)B"/>
    <s v="OPS 7471"/>
    <s v="Retired"/>
    <s v=""/>
    <s v="Success"/>
    <n v="7"/>
    <s v=" USA"/>
    <s v="US Air Force-Titan III(24)B"/>
    <n v="1977"/>
  </r>
  <r>
    <s v="RVSN USSR"/>
    <s v="Site 32/2, Plesetsk Cosmodrome, Russia"/>
    <x v="1480"/>
    <x v="503"/>
    <s v="Tsyklon-3"/>
    <s v="Cosmos 956"/>
    <s v="Retired"/>
    <s v=""/>
    <s v="Success"/>
    <n v="10"/>
    <s v=" Russia"/>
    <s v="RVSN USSR-Tsyklon-3"/>
    <n v="1977"/>
  </r>
  <r>
    <s v="RVSN USSR"/>
    <s v="Site 132/1, Plesetsk Cosmodrome, Russia"/>
    <x v="1480"/>
    <x v="13"/>
    <s v="Cosmos-3M (11K65M)"/>
    <s v="Intercosmos-17"/>
    <s v="Retired"/>
    <s v=""/>
    <s v="Success"/>
    <n v="11"/>
    <s v=" Russia"/>
    <s v="RVSN USSR-Cosmos-3M (11K65M)"/>
    <n v="1977"/>
  </r>
  <r>
    <s v="General Dynamics"/>
    <s v="SLC-36A, Cape Canaveral AFS, Florida, USA"/>
    <x v="1481"/>
    <x v="530"/>
    <s v="Atlas-SLV3D Centaur-D1AR"/>
    <s v="Intelsat 4A F5"/>
    <s v="Retired"/>
    <s v=""/>
    <s v="Failure"/>
    <n v="8"/>
    <s v=" USA"/>
    <s v="General Dynamics-Atlas-SLV3D Centaur-D1AR"/>
    <n v="1977"/>
  </r>
  <r>
    <s v="RVSN USSR"/>
    <s v="Site 31/6, Baikonur Cosmodrome, Kazakhstan"/>
    <x v="1481"/>
    <x v="735"/>
    <s v="Soyuz U"/>
    <s v="Cosmos 957"/>
    <s v="Retired"/>
    <s v=""/>
    <s v="Success"/>
    <n v="10"/>
    <s v=" Kazakhstan"/>
    <s v="RVSN USSR-Soyuz U"/>
    <n v="1977"/>
  </r>
  <r>
    <s v="RVSN USSR"/>
    <s v="Site 1/5, Baikonur Cosmodrome, Kazakhstan"/>
    <x v="1482"/>
    <x v="584"/>
    <s v="Soyuz U"/>
    <s v="Soyuz 25"/>
    <s v="Retired"/>
    <s v=""/>
    <s v="Success"/>
    <n v="9"/>
    <s v=" Kazakhstan"/>
    <s v="RVSN USSR-Soyuz U"/>
    <n v="1977"/>
  </r>
  <r>
    <s v="RVSN USSR"/>
    <s v="Site 43/4, Plesetsk Cosmodrome, Russia"/>
    <x v="1483"/>
    <x v="699"/>
    <s v="Soyuz U"/>
    <s v="Cosmos 958"/>
    <s v="Retired"/>
    <s v=""/>
    <s v="Success"/>
    <n v="10"/>
    <s v=" Russia"/>
    <s v="RVSN USSR-Soyuz U"/>
    <n v="1977"/>
  </r>
  <r>
    <s v="RVSN USSR"/>
    <s v="Site 132/1, Plesetsk Cosmodrome, Russia"/>
    <x v="1484"/>
    <x v="632"/>
    <s v="Cosmos-3M (11K65M)"/>
    <s v="Cosmos 959"/>
    <s v="Retired"/>
    <s v=""/>
    <s v="Success"/>
    <n v="11"/>
    <s v=" Russia"/>
    <s v="RVSN USSR-Cosmos-3M (11K65M)"/>
    <n v="1977"/>
  </r>
  <r>
    <s v="RVSN USSR"/>
    <s v="Site 132/1, Plesetsk Cosmodrome, Russia"/>
    <x v="1485"/>
    <x v="658"/>
    <s v="Cosmos-3M (11K65M)"/>
    <s v="Cosmos 960"/>
    <s v="Retired"/>
    <s v=""/>
    <s v="Success"/>
    <n v="11"/>
    <s v=" Russia"/>
    <s v="RVSN USSR-Cosmos-3M (11K65M)"/>
    <n v="1977"/>
  </r>
  <r>
    <s v="RVSN USSR"/>
    <s v="Site 90/20, Baikonur Cosmodrome, Kazakhstan"/>
    <x v="1486"/>
    <x v="736"/>
    <s v="Tsyklon-2"/>
    <s v="Cosmos 961"/>
    <s v="Retired"/>
    <s v=""/>
    <s v="Success"/>
    <n v="11"/>
    <s v=" Kazakhstan"/>
    <s v="RVSN USSR-Tsyklon-2"/>
    <n v="1977"/>
  </r>
  <r>
    <s v="RVSN USSR"/>
    <s v="Site 43/3, Plesetsk Cosmodrome, Russia"/>
    <x v="1487"/>
    <x v="670"/>
    <s v="Molniya-M /Block ML"/>
    <s v="Molniya-3 nâ€ Â­71"/>
    <s v="Retired"/>
    <s v=""/>
    <s v="Success"/>
    <n v="10"/>
    <s v=" Russia"/>
    <s v="RVSN USSR-Molniya-M /Block ML"/>
    <n v="1977"/>
  </r>
  <r>
    <s v="RVSN USSR"/>
    <s v="Site 132/1, Plesetsk Cosmodrome, Russia"/>
    <x v="1487"/>
    <x v="156"/>
    <s v="Cosmos-3M (11K65M)"/>
    <s v="Cosmos 962"/>
    <s v="Retired"/>
    <s v=""/>
    <s v="Success"/>
    <n v="11"/>
    <s v=" Russia"/>
    <s v="RVSN USSR-Cosmos-3M (11K65M)"/>
    <n v="1977"/>
  </r>
  <r>
    <s v="RVSN USSR"/>
    <s v="Site 132/1, Plesetsk Cosmodrome, Russia"/>
    <x v="1488"/>
    <x v="512"/>
    <s v="Cosmos-3M (11K65M)"/>
    <s v="Cosmos 963"/>
    <s v="Retired"/>
    <s v=""/>
    <s v="Success"/>
    <n v="11"/>
    <s v=" Russia"/>
    <s v="RVSN USSR-Cosmos-3M (11K65M)"/>
    <n v="1977"/>
  </r>
  <r>
    <s v="RVSN USSR"/>
    <s v="Site 132/1, Plesetsk Cosmodrome, Russia"/>
    <x v="1489"/>
    <x v="376"/>
    <s v="Cosmos-3M (11K65M)"/>
    <s v="Tsikada nâ€ Â­3"/>
    <s v="Retired"/>
    <s v=""/>
    <s v="Failure"/>
    <n v="11"/>
    <s v=" Russia"/>
    <s v="RVSN USSR-Cosmos-3M (11K65M)"/>
    <n v="1977"/>
  </r>
  <r>
    <s v="RVSN USSR"/>
    <s v="Site 43/4, Plesetsk Cosmodrome, Russia"/>
    <x v="1490"/>
    <x v="261"/>
    <s v="Soyuz U"/>
    <s v="Cosmos 964"/>
    <s v="Retired"/>
    <s v=""/>
    <s v="Success"/>
    <n v="10"/>
    <s v=" Russia"/>
    <s v="RVSN USSR-Soyuz U"/>
    <n v="1977"/>
  </r>
  <r>
    <s v="RVSN USSR"/>
    <s v="Site 132/2, Plesetsk Cosmodrome, Russia"/>
    <x v="1491"/>
    <x v="202"/>
    <s v="Cosmos-3M (11K65M)"/>
    <s v="Cosmos 965"/>
    <s v="Retired"/>
    <s v=""/>
    <s v="Success"/>
    <n v="11"/>
    <s v=" Russia"/>
    <s v="RVSN USSR-Cosmos-3M (11K65M)"/>
    <n v="1977"/>
  </r>
  <r>
    <s v="General Dynamics"/>
    <s v="SLC-3W, Vandenberg AFB, California, USA"/>
    <x v="1491"/>
    <x v="587"/>
    <s v="Atlas-E/F MSD"/>
    <s v="NOSS-2"/>
    <s v="Retired"/>
    <s v=""/>
    <s v="Success"/>
    <n v="7"/>
    <s v=" USA"/>
    <s v="General Dynamics-Atlas-E/F MSD"/>
    <n v="1977"/>
  </r>
  <r>
    <s v="RVSN USSR"/>
    <s v="Site 1/5, Baikonur Cosmodrome, Kazakhstan"/>
    <x v="1492"/>
    <x v="85"/>
    <s v="Soyuz U"/>
    <s v="Soyuz 26"/>
    <s v="Retired"/>
    <s v=""/>
    <s v="Success"/>
    <n v="9"/>
    <s v=" Kazakhstan"/>
    <s v="RVSN USSR-Soyuz U"/>
    <n v="1977"/>
  </r>
  <r>
    <s v="General Dynamics"/>
    <s v="LC-13, Cape Canaveral AFS, Florida, USA"/>
    <x v="1493"/>
    <x v="666"/>
    <s v="Atlas-SLV3A Agena-D"/>
    <s v="OPS-4258 (Aquacade-3)"/>
    <s v="Retired"/>
    <s v=""/>
    <s v="Success"/>
    <n v="6"/>
    <s v=" USA"/>
    <s v="General Dynamics-Atlas-SLV3A Agena-D"/>
    <n v="1977"/>
  </r>
  <r>
    <s v="RVSN USSR"/>
    <s v="Site 31/6, Baikonur Cosmodrome, Kazakhstan"/>
    <x v="1494"/>
    <x v="173"/>
    <s v="Soyuz U"/>
    <s v="Cosmos 966"/>
    <s v="Retired"/>
    <s v=""/>
    <s v="Success"/>
    <n v="10"/>
    <s v=" Kazakhstan"/>
    <s v="RVSN USSR-Soyuz U"/>
    <n v="1977"/>
  </r>
  <r>
    <s v="RVSN USSR"/>
    <s v="Site 132/2, Plesetsk Cosmodrome, Russia"/>
    <x v="1495"/>
    <x v="737"/>
    <s v="Cosmos-3M (11K65M)"/>
    <s v="Cosmos 967"/>
    <s v="Retired"/>
    <s v=""/>
    <s v="Success"/>
    <n v="11"/>
    <s v=" Russia"/>
    <s v="RVSN USSR-Cosmos-3M (11K65M)"/>
    <n v="1977"/>
  </r>
  <r>
    <s v="RVSN USSR"/>
    <s v="Site 43/4, Plesetsk Cosmodrome, Russia"/>
    <x v="1496"/>
    <x v="127"/>
    <s v="Vostok-2M"/>
    <s v="Meteor-2 nâ€ Â­3"/>
    <s v="Retired"/>
    <s v=""/>
    <s v="Success"/>
    <n v="10"/>
    <s v=" Russia"/>
    <s v="RVSN USSR-Vostok-2M"/>
    <n v="1977"/>
  </r>
  <r>
    <s v="RVSN USSR"/>
    <s v="Site 132/1, Plesetsk Cosmodrome, Russia"/>
    <x v="1497"/>
    <x v="500"/>
    <s v="Cosmos-3M (11K65M)"/>
    <s v="Cosmos 968"/>
    <s v="Retired"/>
    <s v=""/>
    <s v="Success"/>
    <n v="11"/>
    <s v=" Russia"/>
    <s v="RVSN USSR-Cosmos-3M (11K65M)"/>
    <n v="1977"/>
  </r>
  <r>
    <s v="RVSN USSR"/>
    <s v="Site 43/4, Plesetsk Cosmodrome, Russia"/>
    <x v="1498"/>
    <x v="608"/>
    <s v="Soyuz U"/>
    <s v="Cosmos 969"/>
    <s v="Retired"/>
    <s v=""/>
    <s v="Success"/>
    <n v="10"/>
    <s v=" Russia"/>
    <s v="RVSN USSR-Soyuz U"/>
    <n v="1977"/>
  </r>
  <r>
    <s v="RVSN USSR"/>
    <s v="Site 90/20, Baikonur Cosmodrome, Kazakhstan"/>
    <x v="1499"/>
    <x v="518"/>
    <s v="Tsyklon-2"/>
    <s v="Cosmos 970"/>
    <s v="Retired"/>
    <s v=""/>
    <s v="Success"/>
    <n v="11"/>
    <s v=" Kazakhstan"/>
    <s v="RVSN USSR-Tsyklon-2"/>
    <n v="1977"/>
  </r>
  <r>
    <s v="RVSN USSR"/>
    <s v="Site 132/1, Plesetsk Cosmodrome, Russia"/>
    <x v="1500"/>
    <x v="738"/>
    <s v="Cosmos-3M (11K65M)"/>
    <s v="Cosmos 971"/>
    <s v="Retired"/>
    <s v=""/>
    <s v="Success"/>
    <n v="11"/>
    <s v=" Russia"/>
    <s v="RVSN USSR-Cosmos-3M (11K65M)"/>
    <n v="1977"/>
  </r>
  <r>
    <s v="RVSN USSR"/>
    <s v="Site 32/2, Plesetsk Cosmodrome, Russia"/>
    <x v="1501"/>
    <x v="349"/>
    <s v="Tsyklon-3"/>
    <s v="Cosmos 972"/>
    <s v="Retired"/>
    <s v=""/>
    <s v="Success"/>
    <n v="10"/>
    <s v=" Russia"/>
    <s v="RVSN USSR-Tsyklon-3"/>
    <n v="1977"/>
  </r>
  <r>
    <s v="RVSN USSR"/>
    <s v="Site 31/6, Baikonur Cosmodrome, Kazakhstan"/>
    <x v="1501"/>
    <x v="315"/>
    <s v="Soyuz U"/>
    <s v="Cosmos 973"/>
    <s v="Retired"/>
    <s v=""/>
    <s v="Success"/>
    <n v="10"/>
    <s v=" Kazakhstan"/>
    <s v="RVSN USSR-Soyuz U"/>
    <n v="1977"/>
  </r>
  <r>
    <s v="RVSN USSR"/>
    <s v="Site 43/3, Plesetsk Cosmodrome, Russia"/>
    <x v="1502"/>
    <x v="608"/>
    <s v="Soyuz U"/>
    <s v="Cosmos 974"/>
    <s v="Retired"/>
    <s v=""/>
    <s v="Success"/>
    <n v="10"/>
    <s v=" Russia"/>
    <s v="RVSN USSR-Soyuz U"/>
    <n v="1978"/>
  </r>
  <r>
    <s v="General Dynamics"/>
    <s v="SLC-36B, Cape Canaveral AFS, Florida, USA"/>
    <x v="1503"/>
    <x v="734"/>
    <s v="Atlas-SLV3D Centaur-D1AR"/>
    <s v="Intelsat 4A F3"/>
    <s v="Retired"/>
    <s v=""/>
    <s v="Success"/>
    <n v="8"/>
    <s v=" USA"/>
    <s v="General Dynamics-Atlas-SLV3D Centaur-D1AR"/>
    <n v="1978"/>
  </r>
  <r>
    <s v="RVSN USSR"/>
    <s v="Site 43/4, Plesetsk Cosmodrome, Russia"/>
    <x v="1504"/>
    <x v="739"/>
    <s v="Vostok-2M"/>
    <s v="Cosmos 975"/>
    <s v="Retired"/>
    <s v=""/>
    <s v="Success"/>
    <n v="10"/>
    <s v=" Russia"/>
    <s v="RVSN USSR-Vostok-2M"/>
    <n v="1978"/>
  </r>
  <r>
    <s v="RVSN USSR"/>
    <s v="Site 132/2, Plesetsk Cosmodrome, Russia"/>
    <x v="1504"/>
    <x v="740"/>
    <s v="Cosmos-3M (11K65M)"/>
    <s v="Cosmos 976 to 983"/>
    <s v="Retired"/>
    <s v=""/>
    <s v="Success"/>
    <n v="11"/>
    <s v=" Russia"/>
    <s v="RVSN USSR-Cosmos-3M (11K65M)"/>
    <n v="1978"/>
  </r>
  <r>
    <s v="RVSN USSR"/>
    <s v="Site 43/3, Plesetsk Cosmodrome, Russia"/>
    <x v="1505"/>
    <x v="275"/>
    <s v="Soyuz U"/>
    <s v="Cosmos 984"/>
    <s v="Retired"/>
    <s v=""/>
    <s v="Success"/>
    <n v="10"/>
    <s v=" Russia"/>
    <s v="RVSN USSR-Soyuz U"/>
    <n v="1978"/>
  </r>
  <r>
    <s v="RVSN USSR"/>
    <s v="Site 132/1, Plesetsk Cosmodrome, Russia"/>
    <x v="1506"/>
    <x v="494"/>
    <s v="Cosmos-3M (11K65M)"/>
    <s v="Cosmos 985"/>
    <s v="Retired"/>
    <s v=""/>
    <s v="Success"/>
    <n v="11"/>
    <s v=" Russia"/>
    <s v="RVSN USSR-Cosmos-3M (11K65M)"/>
    <n v="1978"/>
  </r>
  <r>
    <s v="RVSN USSR"/>
    <s v="Site 43/3, Plesetsk Cosmodrome, Russia"/>
    <x v="1507"/>
    <x v="599"/>
    <s v="Molniya-M /Block ML"/>
    <s v="Molniya-3 nâ€ Â­72"/>
    <s v="Retired"/>
    <s v=""/>
    <s v="Success"/>
    <n v="10"/>
    <s v=" Russia"/>
    <s v="RVSN USSR-Molniya-M /Block ML"/>
    <n v="1978"/>
  </r>
  <r>
    <s v="RVSN USSR"/>
    <s v="Site 31/6, Baikonur Cosmodrome, Kazakhstan"/>
    <x v="1507"/>
    <x v="270"/>
    <s v="Soyuz U"/>
    <s v="Cosmos 986"/>
    <s v="Retired"/>
    <s v=""/>
    <s v="Success"/>
    <n v="10"/>
    <s v=" Kazakhstan"/>
    <s v="RVSN USSR-Soyuz U"/>
    <n v="1978"/>
  </r>
  <r>
    <s v="CASC"/>
    <s v="Site 138 (LA-2B), Jiuquan Satellite Launch Center, China"/>
    <x v="1508"/>
    <x v="741"/>
    <s v="Long March 2"/>
    <s v="FSW-0 No.3"/>
    <s v="Retired"/>
    <s v=""/>
    <s v="Success"/>
    <n v="17"/>
    <s v=" China"/>
    <s v="CASC-Long March 2"/>
    <n v="1978"/>
  </r>
  <r>
    <s v="RVSN USSR"/>
    <s v="Site 43/4, Plesetsk Cosmodrome, Russia"/>
    <x v="1509"/>
    <x v="507"/>
    <s v="Soyuz U"/>
    <s v="Cosmos 987"/>
    <s v="Retired"/>
    <s v=""/>
    <s v="Success"/>
    <n v="10"/>
    <s v=" Russia"/>
    <s v="RVSN USSR-Soyuz U"/>
    <n v="1978"/>
  </r>
  <r>
    <s v="ISAS"/>
    <s v="Mu Pad, Uchinoura Space Center, Japan"/>
    <x v="1510"/>
    <x v="182"/>
    <s v="Mu-III H"/>
    <s v="Kyokko"/>
    <s v="Retired"/>
    <s v=""/>
    <s v="Success"/>
    <n v="7"/>
    <s v=" Japan"/>
    <s v="ISAS-Mu-III H"/>
    <n v="1978"/>
  </r>
  <r>
    <s v="RVSN USSR"/>
    <s v="Site 43/3, Plesetsk Cosmodrome, Russia"/>
    <x v="1511"/>
    <x v="6"/>
    <s v="Soyuz U"/>
    <s v="Cosmos 988"/>
    <s v="Retired"/>
    <s v=""/>
    <s v="Success"/>
    <n v="10"/>
    <s v=" Russia"/>
    <s v="RVSN USSR-Soyuz U"/>
    <n v="1978"/>
  </r>
  <r>
    <s v="General Dynamics"/>
    <s v="SLC-36A, Cape Canaveral AFS, Florida, USA"/>
    <x v="1512"/>
    <x v="742"/>
    <s v="Atlas-SLV3D Centaur-D1AR"/>
    <s v="FLTSATCOM-1"/>
    <s v="Retired"/>
    <s v=""/>
    <s v="Success"/>
    <n v="8"/>
    <s v=" USA"/>
    <s v="General Dynamics-Atlas-SLV3D Centaur-D1AR"/>
    <n v="1978"/>
  </r>
  <r>
    <s v="RVSN USSR"/>
    <s v="Site 31/6, Baikonur Cosmodrome, Kazakhstan"/>
    <x v="1513"/>
    <x v="127"/>
    <s v="Soyuz U"/>
    <s v="Cosmos 989"/>
    <s v="Retired"/>
    <s v=""/>
    <s v="Success"/>
    <n v="10"/>
    <s v=" Kazakhstan"/>
    <s v="RVSN USSR-Soyuz U"/>
    <n v="1978"/>
  </r>
  <r>
    <s v="MHI"/>
    <s v="LA-Y1, Tanegashima Space Center, Japan"/>
    <x v="1514"/>
    <x v="139"/>
    <s v="N-I"/>
    <s v="Ume 2"/>
    <s v="Retired"/>
    <s v=""/>
    <s v="Success"/>
    <n v="6"/>
    <s v=" Japan"/>
    <s v="MHI-N-I"/>
    <n v="1978"/>
  </r>
  <r>
    <s v="RVSN USSR"/>
    <s v="Site 132/2, Plesetsk Cosmodrome, Russia"/>
    <x v="1515"/>
    <x v="199"/>
    <s v="Cosmos-3M (11K65M)"/>
    <s v="Cosmos 990"/>
    <s v="Retired"/>
    <s v=""/>
    <s v="Success"/>
    <n v="11"/>
    <s v=" Russia"/>
    <s v="RVSN USSR-Cosmos-3M (11K65M)"/>
    <n v="1978"/>
  </r>
  <r>
    <s v="General Dynamics"/>
    <s v="SLC-3E, Vandenberg AFB, California, USA"/>
    <x v="1516"/>
    <x v="743"/>
    <s v="Atlas-E/F SGS-1"/>
    <s v="GPS-1"/>
    <s v="Retired"/>
    <s v=""/>
    <s v="Success"/>
    <n v="7"/>
    <s v=" USA"/>
    <s v="General Dynamics-Atlas-E/F SGS-1"/>
    <n v="1978"/>
  </r>
  <r>
    <s v="Martin Marietta"/>
    <s v="SLC-4W, Vandenberg AFB, California, USA"/>
    <x v="1517"/>
    <x v="12"/>
    <s v="Titan III(34)B Agena-D"/>
    <s v="Jumpseat 5"/>
    <s v="Retired"/>
    <s v=""/>
    <s v="Success"/>
    <n v="7"/>
    <s v=" USA"/>
    <s v="Martin Marietta-Titan III(34)B Agena-D"/>
    <n v="1978"/>
  </r>
  <r>
    <s v="RVSN USSR"/>
    <s v="Site 132/2, Plesetsk Cosmodrome, Russia"/>
    <x v="1518"/>
    <x v="744"/>
    <s v="Cosmos-3M (11K65M)"/>
    <s v="Cosmos 991"/>
    <s v="Retired"/>
    <s v=""/>
    <s v="Success"/>
    <n v="11"/>
    <s v=" Russia"/>
    <s v="RVSN USSR-Cosmos-3M (11K65M)"/>
    <n v="1978"/>
  </r>
  <r>
    <s v="RVSN USSR"/>
    <s v="Site 43/3, Plesetsk Cosmodrome, Russia"/>
    <x v="1519"/>
    <x v="745"/>
    <s v="Molniya-M /Block ML"/>
    <s v="Molniya-1 nâ€ Â­73"/>
    <s v="Retired"/>
    <s v=""/>
    <s v="Success"/>
    <n v="10"/>
    <s v=" Russia"/>
    <s v="RVSN USSR-Molniya-M /Block ML"/>
    <n v="1978"/>
  </r>
  <r>
    <s v="RVSN USSR"/>
    <s v="Site 31/6, Baikonur Cosmodrome, Kazakhstan"/>
    <x v="1520"/>
    <x v="17"/>
    <s v="Soyuz U"/>
    <s v="Cosmos 992"/>
    <s v="Retired"/>
    <s v=""/>
    <s v="Success"/>
    <n v="10"/>
    <s v=" Kazakhstan"/>
    <s v="RVSN USSR-Soyuz U"/>
    <n v="1978"/>
  </r>
  <r>
    <s v="RVSN USSR"/>
    <s v="Site 43/3, Plesetsk Cosmodrome, Russia"/>
    <x v="1521"/>
    <x v="746"/>
    <s v="Soyuz U"/>
    <s v="Cosmos 993"/>
    <s v="Retired"/>
    <s v=""/>
    <s v="Success"/>
    <n v="10"/>
    <s v=" Russia"/>
    <s v="RVSN USSR-Soyuz U"/>
    <n v="1978"/>
  </r>
  <r>
    <s v="RVSN USSR"/>
    <s v="Site 132/2, Plesetsk Cosmodrome, Russia"/>
    <x v="1522"/>
    <x v="747"/>
    <s v="Cosmos-3M (11K65M)"/>
    <s v="Cosmos 994"/>
    <s v="Retired"/>
    <s v=""/>
    <s v="Success"/>
    <n v="11"/>
    <s v=" Russia"/>
    <s v="RVSN USSR-Cosmos-3M (11K65M)"/>
    <n v="1978"/>
  </r>
  <r>
    <s v="Martin Marietta"/>
    <s v="SLC-4E, Vandenberg AFB, California, USA"/>
    <x v="1523"/>
    <x v="332"/>
    <s v="Titan IIID"/>
    <s v="KH-9 &amp; SSF-D-2"/>
    <s v="Retired"/>
    <s v=""/>
    <s v="Success"/>
    <n v="7"/>
    <s v=" USA"/>
    <s v="Martin Marietta-Titan IIID"/>
    <n v="1978"/>
  </r>
  <r>
    <s v="RVSN USSR"/>
    <s v="Site 43/3, Plesetsk Cosmodrome, Russia"/>
    <x v="1524"/>
    <x v="273"/>
    <s v="Soyuz U"/>
    <s v="Cosmos 995"/>
    <s v="Retired"/>
    <s v=""/>
    <s v="Success"/>
    <n v="10"/>
    <s v=" Russia"/>
    <s v="RVSN USSR-Soyuz U"/>
    <n v="1978"/>
  </r>
  <r>
    <s v="Martin Marietta"/>
    <s v="SLC-40, Cape Canaveral AFS, Florida, USA"/>
    <x v="1525"/>
    <x v="748"/>
    <s v="Titan III(23)C"/>
    <s v="DSCS-II 9&amp;10"/>
    <s v="Retired"/>
    <s v=""/>
    <s v="Failure"/>
    <n v="7"/>
    <s v=" USA"/>
    <s v="Martin Marietta-Titan III(23)C"/>
    <n v="1978"/>
  </r>
  <r>
    <s v="RVSN USSR"/>
    <s v="Site 132/1, Plesetsk Cosmodrome, Russia"/>
    <x v="1526"/>
    <x v="749"/>
    <s v="Cosmos-3M (11K65M)"/>
    <s v="Cosmos 996"/>
    <s v="Retired"/>
    <s v=""/>
    <s v="Success"/>
    <n v="11"/>
    <s v=" Russia"/>
    <s v="RVSN USSR-Cosmos-3M (11K65M)"/>
    <n v="1978"/>
  </r>
  <r>
    <s v="RVSN USSR"/>
    <s v="Site 31/6, Baikonur Cosmodrome, Kazakhstan"/>
    <x v="1527"/>
    <x v="339"/>
    <s v="Soyuz U"/>
    <s v="Cosmos 999"/>
    <s v="Retired"/>
    <s v=""/>
    <s v="Success"/>
    <n v="10"/>
    <s v=" Kazakhstan"/>
    <s v="RVSN USSR-Soyuz U"/>
    <n v="1978"/>
  </r>
  <r>
    <s v="RVSN USSR"/>
    <s v="Site 132/1, Plesetsk Cosmodrome, Russia"/>
    <x v="1528"/>
    <x v="622"/>
    <s v="Cosmos-3M (11K65M)"/>
    <s v="Cosmos 1000"/>
    <s v="Retired"/>
    <s v=""/>
    <s v="Success"/>
    <n v="11"/>
    <s v=" Russia"/>
    <s v="RVSN USSR-Cosmos-3M (11K65M)"/>
    <n v="1978"/>
  </r>
  <r>
    <s v="General Dynamics"/>
    <s v="SLC-36B, Cape Canaveral AFS, Florida, USA"/>
    <x v="1528"/>
    <x v="750"/>
    <s v="Atlas-SLV3D Centaur-D1AR"/>
    <s v="Intelsat 4A F6"/>
    <s v="Retired"/>
    <s v=""/>
    <s v="Success"/>
    <n v="8"/>
    <s v=" USA"/>
    <s v="General Dynamics-Atlas-SLV3D Centaur-D1AR"/>
    <n v="1978"/>
  </r>
  <r>
    <s v="RVSN USSR"/>
    <s v="Site 31/6, Baikonur Cosmodrome, Kazakhstan"/>
    <x v="1529"/>
    <x v="79"/>
    <s v="Soyuz U"/>
    <s v="Cosmos 1002"/>
    <s v="Retired"/>
    <s v=""/>
    <s v="Success"/>
    <n v="10"/>
    <s v=" Kazakhstan"/>
    <s v="RVSN USSR-Soyuz U"/>
    <n v="1978"/>
  </r>
  <r>
    <s v="General Dynamics"/>
    <s v="LC-13, Cape Canaveral AFS, Florida, USA"/>
    <x v="1530"/>
    <x v="343"/>
    <s v="Atlas-SLV3A Agena-D"/>
    <s v="OPS-8790 (Aquacade-4)"/>
    <s v="Retired"/>
    <s v=""/>
    <s v="Success"/>
    <n v="6"/>
    <s v=" USA"/>
    <s v="General Dynamics-Atlas-SLV3A Agena-D"/>
    <n v="1978"/>
  </r>
  <r>
    <s v="CASC"/>
    <s v="Site 138 (LA-2B), Jiuquan Satellite Launch Center, China"/>
    <x v="1531"/>
    <x v="563"/>
    <s v="Feng Bao 1"/>
    <s v="DDDS 2"/>
    <s v="Retired"/>
    <s v=""/>
    <s v="Success"/>
    <n v="17"/>
    <s v=" China"/>
    <s v="CASC-Feng Bao 1"/>
    <n v="1978"/>
  </r>
  <r>
    <s v="RVSN USSR"/>
    <s v="Site 43/4, Plesetsk Cosmodrome, Russia"/>
    <x v="1532"/>
    <x v="533"/>
    <s v="Soyuz U"/>
    <s v="Cosmos 1003"/>
    <s v="Retired"/>
    <s v=""/>
    <s v="Success"/>
    <n v="10"/>
    <s v=" Russia"/>
    <s v="RVSN USSR-Soyuz U"/>
    <n v="1978"/>
  </r>
  <r>
    <s v="RVSN USSR"/>
    <s v="Site 43/3, Plesetsk Cosmodrome, Russia"/>
    <x v="1533"/>
    <x v="533"/>
    <s v="Soyuz U"/>
    <s v="Cosmos 1004"/>
    <s v="Retired"/>
    <s v=""/>
    <s v="Success"/>
    <n v="10"/>
    <s v=" Russia"/>
    <s v="RVSN USSR-Soyuz U"/>
    <n v="1978"/>
  </r>
  <r>
    <s v="RVSN USSR"/>
    <s v="Site 43/4, Plesetsk Cosmodrome, Russia"/>
    <x v="1534"/>
    <x v="190"/>
    <s v="Vostok-2M"/>
    <s v="Cosmos 1005"/>
    <s v="Retired"/>
    <s v=""/>
    <s v="Success"/>
    <n v="10"/>
    <s v=" Russia"/>
    <s v="RVSN USSR-Vostok-2M"/>
    <n v="1978"/>
  </r>
  <r>
    <s v="RVSN USSR"/>
    <s v="Site 132/1, Plesetsk Cosmodrome, Russia"/>
    <x v="1534"/>
    <x v="202"/>
    <s v="Cosmos-3M (11K65M)"/>
    <s v="Cosmos 1006"/>
    <s v="Retired"/>
    <s v=""/>
    <s v="Success"/>
    <n v="11"/>
    <s v=" Russia"/>
    <s v="RVSN USSR-Cosmos-3M (11K65M)"/>
    <n v="1978"/>
  </r>
  <r>
    <s v="General Dynamics"/>
    <s v="SLC-3E, Vandenberg AFB, California, USA"/>
    <x v="1535"/>
    <x v="205"/>
    <s v="Atlas-E/F SGS-1"/>
    <s v="GPS-2"/>
    <s v="Retired"/>
    <s v=""/>
    <s v="Success"/>
    <n v="7"/>
    <s v=" USA"/>
    <s v="General Dynamics-Atlas-E/F SGS-1"/>
    <n v="1978"/>
  </r>
  <r>
    <s v="RVSN USSR"/>
    <s v="Site 43/3, Plesetsk Cosmodrome, Russia"/>
    <x v="1536"/>
    <x v="253"/>
    <s v="Soyuz U"/>
    <s v="Cosmos 1007"/>
    <s v="Retired"/>
    <s v=""/>
    <s v="Success"/>
    <n v="10"/>
    <s v=" Russia"/>
    <s v="RVSN USSR-Soyuz U"/>
    <n v="1978"/>
  </r>
  <r>
    <s v="RVSN USSR"/>
    <s v="Site 132/1, Plesetsk Cosmodrome, Russia"/>
    <x v="1537"/>
    <x v="313"/>
    <s v="Cosmos-3M (11K65M)"/>
    <s v="Cosmos 1008"/>
    <s v="Retired"/>
    <s v=""/>
    <s v="Success"/>
    <n v="11"/>
    <s v=" Russia"/>
    <s v="RVSN USSR-Cosmos-3M (11K65M)"/>
    <n v="1978"/>
  </r>
  <r>
    <s v="RVSN USSR"/>
    <s v="Site 90/19, Baikonur Cosmodrome, Kazakhstan"/>
    <x v="1538"/>
    <x v="751"/>
    <s v="Tsyklon-2"/>
    <s v="Cosmos 1009"/>
    <s v="Retired"/>
    <s v=""/>
    <s v="Success"/>
    <n v="11"/>
    <s v=" Kazakhstan"/>
    <s v="RVSN USSR-Tsyklon-2"/>
    <n v="1978"/>
  </r>
  <r>
    <s v="General Dynamics"/>
    <s v="SLC-36A, Cape Canaveral AFS, Florida, USA"/>
    <x v="1539"/>
    <x v="60"/>
    <s v="Atlas-SLV3D Centaur-D1AR"/>
    <s v="Pioneer Venus Orbiter"/>
    <s v="Retired"/>
    <s v=""/>
    <s v="Success"/>
    <n v="8"/>
    <s v=" USA"/>
    <s v="General Dynamics-Atlas-SLV3D Centaur-D1AR"/>
    <n v="1978"/>
  </r>
  <r>
    <s v="RVSN USSR"/>
    <s v="Site 43/4, Plesetsk Cosmodrome, Russia"/>
    <x v="1540"/>
    <x v="22"/>
    <s v="Soyuz U"/>
    <s v="Cosmos 1010"/>
    <s v="Retired"/>
    <s v=""/>
    <s v="Success"/>
    <n v="10"/>
    <s v=" Russia"/>
    <s v="RVSN USSR-Soyuz U"/>
    <n v="1978"/>
  </r>
  <r>
    <s v="RVSN USSR"/>
    <s v="Site 132/1, Plesetsk Cosmodrome, Russia"/>
    <x v="1540"/>
    <x v="752"/>
    <s v="Cosmos-3M (11K65M)"/>
    <s v="Cosmos 1011"/>
    <s v="Retired"/>
    <s v=""/>
    <s v="Success"/>
    <n v="11"/>
    <s v=" Russia"/>
    <s v="RVSN USSR-Cosmos-3M (11K65M)"/>
    <n v="1978"/>
  </r>
  <r>
    <s v="RVSN USSR"/>
    <s v="Site 43/3, Plesetsk Cosmodrome, Russia"/>
    <x v="1541"/>
    <x v="617"/>
    <s v="Molniya-M /Block ML"/>
    <s v="Molniya-1 nâ€ Â­74"/>
    <s v="Retired"/>
    <s v=""/>
    <s v="Success"/>
    <n v="10"/>
    <s v=" Russia"/>
    <s v="RVSN USSR-Molniya-M /Block ML"/>
    <n v="1978"/>
  </r>
  <r>
    <s v="RVSN USSR"/>
    <s v="Site 132/1, Plesetsk Cosmodrome, Russia"/>
    <x v="1542"/>
    <x v="58"/>
    <s v="Cosmos-3M (11K65M)"/>
    <s v="Cosmos 1013 to 1020"/>
    <s v="Retired"/>
    <s v=""/>
    <s v="Success"/>
    <n v="11"/>
    <s v=" Russia"/>
    <s v="RVSN USSR-Cosmos-3M (11K65M)"/>
    <n v="1978"/>
  </r>
  <r>
    <s v="RVSN USSR"/>
    <s v="Site 31/6, Baikonur Cosmodrome, Kazakhstan"/>
    <x v="1543"/>
    <x v="157"/>
    <s v="Soyuz U"/>
    <s v="Cosmos 1021"/>
    <s v="Retired"/>
    <s v=""/>
    <s v="Success"/>
    <n v="10"/>
    <s v=" Kazakhstan"/>
    <s v="RVSN USSR-Soyuz U"/>
    <n v="1978"/>
  </r>
  <r>
    <s v="Martin Marietta"/>
    <s v="SLC-40, Cape Canaveral AFS, Florida, USA"/>
    <x v="1543"/>
    <x v="347"/>
    <s v="Titan III(23)C"/>
    <s v="OPS-9454 (vortex)"/>
    <s v="Retired"/>
    <s v=""/>
    <s v="Success"/>
    <n v="7"/>
    <s v=" USA"/>
    <s v="Martin Marietta-Titan III(23)C"/>
    <n v="1978"/>
  </r>
  <r>
    <s v="RVSN USSR"/>
    <s v="Site 43/3, Plesetsk Cosmodrome, Russia"/>
    <x v="1544"/>
    <x v="381"/>
    <s v="Soyuz U"/>
    <s v="Cosmos 1022"/>
    <s v="Retired"/>
    <s v=""/>
    <s v="Success"/>
    <n v="10"/>
    <s v=" Russia"/>
    <s v="RVSN USSR-Soyuz U"/>
    <n v="1978"/>
  </r>
  <r>
    <s v="Martin Marietta"/>
    <s v="SLC-4E, Vandenberg AFB, California, USA"/>
    <x v="1545"/>
    <x v="404"/>
    <s v="Titan IIID"/>
    <s v="KH-11"/>
    <s v="Retired"/>
    <s v=""/>
    <s v="Success"/>
    <n v="7"/>
    <s v=" USA"/>
    <s v="Martin Marietta-Titan IIID"/>
    <n v="1978"/>
  </r>
  <r>
    <s v="RVSN USSR"/>
    <s v="Site 132/1, Plesetsk Cosmodrome, Russia"/>
    <x v="1546"/>
    <x v="753"/>
    <s v="Cosmos-3M (11K65M)"/>
    <s v="Cosmos 1023"/>
    <s v="Retired"/>
    <s v=""/>
    <s v="Success"/>
    <n v="11"/>
    <s v=" Russia"/>
    <s v="RVSN USSR-Cosmos-3M (11K65M)"/>
    <n v="1978"/>
  </r>
  <r>
    <s v="General Dynamics"/>
    <s v="SLC-3W, Vandenberg AFB, California, USA"/>
    <x v="1547"/>
    <x v="754"/>
    <s v="Atlas-E/F Agena D"/>
    <s v="Seasat"/>
    <s v="Retired"/>
    <s v=""/>
    <s v="Success"/>
    <n v="7"/>
    <s v=" USA"/>
    <s v="General Dynamics-Atlas-E/F Agena D"/>
    <n v="1978"/>
  </r>
  <r>
    <s v="RVSN USSR"/>
    <s v="Site 43/3, Plesetsk Cosmodrome, Russia"/>
    <x v="1548"/>
    <x v="755"/>
    <s v="Molniya-M /Block 2BL"/>
    <s v="Cosmos 1024"/>
    <s v="Retired"/>
    <s v=""/>
    <s v="Success"/>
    <n v="10"/>
    <s v=" Russia"/>
    <s v="RVSN USSR-Molniya-M /Block 2BL"/>
    <n v="1978"/>
  </r>
  <r>
    <s v="RVSN USSR"/>
    <s v="Site 32/2, Plesetsk Cosmodrome, Russia"/>
    <x v="1548"/>
    <x v="756"/>
    <s v="Tsyklon-3"/>
    <s v="Cosmos 1025"/>
    <s v="Retired"/>
    <s v=""/>
    <s v="Success"/>
    <n v="10"/>
    <s v=" Russia"/>
    <s v="RVSN USSR-Tsyklon-3"/>
    <n v="1978"/>
  </r>
  <r>
    <s v="General Dynamics"/>
    <s v="SLC-36B, Cape Canaveral AFS, Florida, USA"/>
    <x v="1549"/>
    <x v="305"/>
    <s v="Atlas-SLV3D Centaur-D1AR"/>
    <s v="Comstar D3"/>
    <s v="Retired"/>
    <s v=""/>
    <s v="Success"/>
    <n v="8"/>
    <s v=" USA"/>
    <s v="General Dynamics-Atlas-SLV3D Centaur-D1AR"/>
    <n v="1978"/>
  </r>
  <r>
    <s v="RVSN USSR"/>
    <s v="Site 43/4, Plesetsk Cosmodrome, Russia"/>
    <x v="1550"/>
    <x v="14"/>
    <s v="Molniya-M /Block ML"/>
    <s v="Molniya-1 nâ€ Â­75"/>
    <s v="Retired"/>
    <s v=""/>
    <s v="Success"/>
    <n v="10"/>
    <s v=" Russia"/>
    <s v="RVSN USSR-Molniya-M /Block ML"/>
    <n v="1978"/>
  </r>
  <r>
    <s v="RVSN USSR"/>
    <s v="Site 132/2, Plesetsk Cosmodrome, Russia"/>
    <x v="1551"/>
    <x v="654"/>
    <s v="Cosmos-3M (11K65M)"/>
    <s v="Cosmos 1027"/>
    <s v="Retired"/>
    <s v=""/>
    <s v="Success"/>
    <n v="11"/>
    <s v=" Russia"/>
    <s v="RVSN USSR-Cosmos-3M (11K65M)"/>
    <n v="1978"/>
  </r>
  <r>
    <s v="RVSN USSR"/>
    <s v="Site 43/3, Plesetsk Cosmodrome, Russia"/>
    <x v="1552"/>
    <x v="14"/>
    <s v="Soyuz U"/>
    <s v="Cosmos 1028"/>
    <s v="Retired"/>
    <s v=""/>
    <s v="Success"/>
    <n v="10"/>
    <s v=" Russia"/>
    <s v="RVSN USSR-Soyuz U"/>
    <n v="1978"/>
  </r>
  <r>
    <s v="Martin Marietta"/>
    <s v="SLC-4W, Vandenberg AFB, California, USA"/>
    <x v="1552"/>
    <x v="13"/>
    <s v="Titan III(34)B Agena-D"/>
    <s v="Quasar 3"/>
    <s v="Retired"/>
    <s v=""/>
    <s v="Success"/>
    <n v="7"/>
    <s v=" USA"/>
    <s v="Martin Marietta-Titan III(34)B Agena-D"/>
    <n v="1978"/>
  </r>
  <r>
    <s v="General Dynamics"/>
    <s v="SLC-36A, Cape Canaveral AFS, Florida, USA"/>
    <x v="1553"/>
    <x v="4"/>
    <s v="Atlas-SLV3D Centaur-D1AR"/>
    <s v="Pioneer Venus Multiprobe"/>
    <s v="Retired"/>
    <s v=""/>
    <s v="Success"/>
    <n v="8"/>
    <s v=" USA"/>
    <s v="General Dynamics-Atlas-SLV3D Centaur-D1AR"/>
    <n v="1978"/>
  </r>
  <r>
    <s v="RVSN USSR"/>
    <s v="Site 43/4, Plesetsk Cosmodrome, Russia"/>
    <x v="1554"/>
    <x v="757"/>
    <s v="Molniya-M /Block ML"/>
    <s v="Molniya-1 nâ€ Â­76"/>
    <s v="Retired"/>
    <s v=""/>
    <s v="Success"/>
    <n v="10"/>
    <s v=" Russia"/>
    <s v="RVSN USSR-Molniya-M /Block ML"/>
    <n v="1978"/>
  </r>
  <r>
    <s v="RVSN USSR"/>
    <s v="Site 43/4, Plesetsk Cosmodrome, Russia"/>
    <x v="1555"/>
    <x v="14"/>
    <s v="Soyuz U"/>
    <s v="Cosmos 1029"/>
    <s v="Retired"/>
    <s v=""/>
    <s v="Success"/>
    <n v="10"/>
    <s v=" Russia"/>
    <s v="RVSN USSR-Soyuz U"/>
    <n v="1978"/>
  </r>
  <r>
    <s v="RVSN USSR"/>
    <s v="Site 43/4, Plesetsk Cosmodrome, Russia"/>
    <x v="1556"/>
    <x v="758"/>
    <s v="Molniya-M /Block 2BL"/>
    <s v="Cosmos 1030"/>
    <s v="Retired"/>
    <s v=""/>
    <s v="Success"/>
    <n v="10"/>
    <s v=" Russia"/>
    <s v="RVSN USSR-Molniya-M /Block 2BL"/>
    <n v="1978"/>
  </r>
  <r>
    <s v="RVSN USSR"/>
    <s v="Site 41/1, Plesetsk Cosmodrome, Russia"/>
    <x v="1557"/>
    <x v="14"/>
    <s v="Soyuz U"/>
    <s v="Cosmos 1031"/>
    <s v="Retired"/>
    <s v=""/>
    <s v="Success"/>
    <n v="10"/>
    <s v=" Russia"/>
    <s v="RVSN USSR-Soyuz U"/>
    <n v="1978"/>
  </r>
  <r>
    <s v="ISAS"/>
    <s v="Mu Pad, Uchinoura Space Center, Japan"/>
    <x v="1558"/>
    <x v="12"/>
    <s v="Mu-III H"/>
    <s v="Jikiken"/>
    <s v="Retired"/>
    <s v=""/>
    <s v="Success"/>
    <n v="7"/>
    <s v=" Japan"/>
    <s v="ISAS-Mu-III H"/>
    <n v="1978"/>
  </r>
  <r>
    <s v="RVSN USSR"/>
    <s v="Site 43/3, Plesetsk Cosmodrome, Russia"/>
    <x v="1559"/>
    <x v="697"/>
    <s v="Soyuz U"/>
    <s v="Cosmos 1032"/>
    <s v="Retired"/>
    <s v=""/>
    <s v="Success"/>
    <n v="10"/>
    <s v=" Russia"/>
    <s v="RVSN USSR-Soyuz U"/>
    <n v="1978"/>
  </r>
  <r>
    <s v="RVSN USSR"/>
    <s v="Site 43/3, Plesetsk Cosmodrome, Russia"/>
    <x v="1560"/>
    <x v="202"/>
    <s v="Soyuz U"/>
    <s v="Cosmos 1033"/>
    <s v="Retired"/>
    <s v=""/>
    <s v="Success"/>
    <n v="10"/>
    <s v=" Russia"/>
    <s v="RVSN USSR-Soyuz U"/>
    <n v="1978"/>
  </r>
  <r>
    <s v="RVSN USSR"/>
    <s v="Site 132/1, Plesetsk Cosmodrome, Russia"/>
    <x v="1561"/>
    <x v="759"/>
    <s v="Cosmos-3M (11K65M)"/>
    <s v="Cosmos 1034 to 1041"/>
    <s v="Retired"/>
    <s v=""/>
    <s v="Success"/>
    <n v="11"/>
    <s v=" Russia"/>
    <s v="RVSN USSR-Cosmos-3M (11K65M)"/>
    <n v="1978"/>
  </r>
  <r>
    <s v="RVSN USSR"/>
    <s v="Site 43/3, Plesetsk Cosmodrome, Russia"/>
    <x v="1562"/>
    <x v="533"/>
    <s v="Soyuz U"/>
    <s v="Cosmos 1042"/>
    <s v="Retired"/>
    <s v=""/>
    <s v="Success"/>
    <n v="10"/>
    <s v=" Russia"/>
    <s v="RVSN USSR-Soyuz U"/>
    <n v="1978"/>
  </r>
  <r>
    <s v="General Dynamics"/>
    <s v="SLC-3E, Vandenberg AFB, California, USA"/>
    <x v="1563"/>
    <x v="760"/>
    <s v="Atlas-E/F SGS-1"/>
    <s v="GPS-3"/>
    <s v="Retired"/>
    <s v=""/>
    <s v="Success"/>
    <n v="7"/>
    <s v=" USA"/>
    <s v="General Dynamics-Atlas-E/F SGS-1"/>
    <n v="1978"/>
  </r>
  <r>
    <s v="RVSN USSR"/>
    <s v="Site 43/4, Plesetsk Cosmodrome, Russia"/>
    <x v="1564"/>
    <x v="761"/>
    <s v="Vostok-2M"/>
    <s v="Cosmos 1043"/>
    <s v="Retired"/>
    <s v=""/>
    <s v="Success"/>
    <n v="10"/>
    <s v=" Russia"/>
    <s v="RVSN USSR-Vostok-2M"/>
    <n v="1978"/>
  </r>
  <r>
    <s v="RVSN USSR"/>
    <s v="Site 43/3, Plesetsk Cosmodrome, Russia"/>
    <x v="1565"/>
    <x v="762"/>
    <s v="Molniya-M /Block ML"/>
    <s v="Molniya-3 nâ€ Â­77"/>
    <s v="Retired"/>
    <s v=""/>
    <s v="Success"/>
    <n v="10"/>
    <s v=" Russia"/>
    <s v="RVSN USSR-Molniya-M /Block ML"/>
    <n v="1978"/>
  </r>
  <r>
    <s v="General Dynamics"/>
    <s v="SLC-3W, Vandenberg AFB, California, USA"/>
    <x v="1565"/>
    <x v="763"/>
    <s v="Atlas-E/F Star-37S-ISS"/>
    <s v="Tiros-N"/>
    <s v="Retired"/>
    <s v=""/>
    <s v="Success"/>
    <n v="7"/>
    <s v=" USA"/>
    <s v="General Dynamics-Atlas-E/F Star-37S-ISS"/>
    <n v="1978"/>
  </r>
  <r>
    <s v="RVSN USSR"/>
    <s v="Site 43/4, Plesetsk Cosmodrome, Russia"/>
    <x v="1566"/>
    <x v="14"/>
    <s v="Soyuz U"/>
    <s v="Cosmos 1044"/>
    <s v="Retired"/>
    <s v=""/>
    <s v="Success"/>
    <n v="10"/>
    <s v=" Russia"/>
    <s v="RVSN USSR-Soyuz U"/>
    <n v="1978"/>
  </r>
  <r>
    <s v="RVSN USSR"/>
    <s v="Site 132/1, Plesetsk Cosmodrome, Russia"/>
    <x v="1567"/>
    <x v="13"/>
    <s v="Cosmos-3M (11K65M)"/>
    <s v="Intercosmos-18 &amp; Magion 1"/>
    <s v="Retired"/>
    <s v=""/>
    <s v="Success"/>
    <n v="11"/>
    <s v=" Russia"/>
    <s v="RVSN USSR-Cosmos-3M (11K65M)"/>
    <n v="1978"/>
  </r>
  <r>
    <s v="RVSN USSR"/>
    <s v="Site 32/2, Plesetsk Cosmodrome, Russia"/>
    <x v="1568"/>
    <x v="182"/>
    <s v="Tsyklon-3"/>
    <s v="Cosmos 1045 &amp; Radio 1 and 2"/>
    <s v="Retired"/>
    <s v=""/>
    <s v="Success"/>
    <n v="10"/>
    <s v=" Russia"/>
    <s v="RVSN USSR-Tsyklon-3"/>
    <n v="1978"/>
  </r>
  <r>
    <s v="RVSN USSR"/>
    <s v="Site 31/6, Baikonur Cosmodrome, Kazakhstan"/>
    <x v="1569"/>
    <x v="13"/>
    <s v="Molniya-M /Block SO-L"/>
    <s v="Prognoz nâ€ Â­7"/>
    <s v="Retired"/>
    <s v=""/>
    <s v="Success"/>
    <n v="10"/>
    <s v=" Kazakhstan"/>
    <s v="RVSN USSR-Molniya-M /Block SO-L"/>
    <n v="1978"/>
  </r>
  <r>
    <s v="RVSN USSR"/>
    <s v="Site 41/1, Plesetsk Cosmodrome, Russia"/>
    <x v="1570"/>
    <x v="261"/>
    <s v="Soyuz U"/>
    <s v="Cosmos 1046"/>
    <s v="Retired"/>
    <s v=""/>
    <s v="Success"/>
    <n v="10"/>
    <s v=" Russia"/>
    <s v="RVSN USSR-Soyuz U"/>
    <n v="1978"/>
  </r>
  <r>
    <s v="General Dynamics"/>
    <s v="SLC-36B, Cape Canaveral AFS, Florida, USA"/>
    <x v="1571"/>
    <x v="764"/>
    <s v="Atlas-SLV3D Centaur-D1AR"/>
    <s v="HEAO-2"/>
    <s v="Retired"/>
    <s v=""/>
    <s v="Success"/>
    <n v="8"/>
    <s v=" USA"/>
    <s v="General Dynamics-Atlas-SLV3D Centaur-D1AR"/>
    <n v="1978"/>
  </r>
  <r>
    <s v="RVSN USSR"/>
    <s v="Site 41/1, Plesetsk Cosmodrome, Russia"/>
    <x v="1572"/>
    <x v="308"/>
    <s v="Soyuz U"/>
    <s v="Cosmos 1047"/>
    <s v="Retired"/>
    <s v=""/>
    <s v="Success"/>
    <n v="10"/>
    <s v=" Russia"/>
    <s v="RVSN USSR-Soyuz U"/>
    <n v="1978"/>
  </r>
  <r>
    <s v="RVSN USSR"/>
    <s v="Site 132/2, Plesetsk Cosmodrome, Russia"/>
    <x v="1573"/>
    <x v="222"/>
    <s v="Cosmos-3M (11K65M)"/>
    <s v="Cosmos 1048"/>
    <s v="Retired"/>
    <s v=""/>
    <s v="Success"/>
    <n v="11"/>
    <s v=" Russia"/>
    <s v="RVSN USSR-Cosmos-3M (11K65M)"/>
    <n v="1978"/>
  </r>
  <r>
    <s v="RVSN USSR"/>
    <s v="Site 43/4, Plesetsk Cosmodrome, Russia"/>
    <x v="1574"/>
    <x v="261"/>
    <s v="Soyuz U"/>
    <s v="Cosmos 1049"/>
    <s v="Retired"/>
    <s v=""/>
    <s v="Success"/>
    <n v="10"/>
    <s v=" Russia"/>
    <s v="RVSN USSR-Soyuz U"/>
    <n v="1978"/>
  </r>
  <r>
    <s v="RVSN USSR"/>
    <s v="Site 43/4, Plesetsk Cosmodrome, Russia"/>
    <x v="1575"/>
    <x v="765"/>
    <s v="Soyuz U"/>
    <s v="Cosmos 1050"/>
    <s v="Retired"/>
    <s v=""/>
    <s v="Success"/>
    <n v="10"/>
    <s v=" Russia"/>
    <s v="RVSN USSR-Soyuz U"/>
    <n v="1978"/>
  </r>
  <r>
    <s v="RVSN USSR"/>
    <s v="Site 132/2, Plesetsk Cosmodrome, Russia"/>
    <x v="1576"/>
    <x v="766"/>
    <s v="Cosmos-3M (11K65M)"/>
    <s v="Cosmos 1051 to 1058"/>
    <s v="Retired"/>
    <s v=""/>
    <s v="Success"/>
    <n v="11"/>
    <s v=" Russia"/>
    <s v="RVSN USSR-Cosmos-3M (11K65M)"/>
    <n v="1978"/>
  </r>
  <r>
    <s v="RVSN USSR"/>
    <s v="Site 41/1, Plesetsk Cosmodrome, Russia"/>
    <x v="1577"/>
    <x v="533"/>
    <s v="Soyuz U"/>
    <s v="Cosmos 1059"/>
    <s v="Retired"/>
    <s v=""/>
    <s v="Success"/>
    <n v="10"/>
    <s v=" Russia"/>
    <s v="RVSN USSR-Soyuz U"/>
    <n v="1978"/>
  </r>
  <r>
    <s v="RVSN USSR"/>
    <s v="Site 31/6, Baikonur Cosmodrome, Kazakhstan"/>
    <x v="1578"/>
    <x v="127"/>
    <s v="Soyuz U"/>
    <s v="Cosmos 1060"/>
    <s v="Retired"/>
    <s v=""/>
    <s v="Success"/>
    <n v="10"/>
    <s v=" Kazakhstan"/>
    <s v="RVSN USSR-Soyuz U"/>
    <n v="1978"/>
  </r>
  <r>
    <s v="General Dynamics"/>
    <s v="SLC-3E, Vandenberg AFB, California, USA"/>
    <x v="1579"/>
    <x v="767"/>
    <s v="Atlas-E/F SGS-1"/>
    <s v="GPS-4"/>
    <s v="Retired"/>
    <s v=""/>
    <s v="Success"/>
    <n v="7"/>
    <s v=" USA"/>
    <s v="General Dynamics-Atlas-E/F SGS-1"/>
    <n v="1978"/>
  </r>
  <r>
    <s v="Martin Marietta"/>
    <s v="SLC-40, Cape Canaveral AFS, Florida, USA"/>
    <x v="1580"/>
    <x v="768"/>
    <s v="Titan III(23)C"/>
    <s v="DSCS-II 11&amp;12"/>
    <s v="Retired"/>
    <s v=""/>
    <s v="Success"/>
    <n v="7"/>
    <s v=" USA"/>
    <s v="Martin Marietta-Titan III(23)C"/>
    <n v="1978"/>
  </r>
  <r>
    <s v="RVSN USSR"/>
    <s v="Site 43/4, Plesetsk Cosmodrome, Russia"/>
    <x v="1580"/>
    <x v="502"/>
    <s v="Soyuz U"/>
    <s v="Cosmos 1061"/>
    <s v="Retired"/>
    <s v=""/>
    <s v="Success"/>
    <n v="10"/>
    <s v=" Russia"/>
    <s v="RVSN USSR-Soyuz U"/>
    <n v="1978"/>
  </r>
  <r>
    <s v="RVSN USSR"/>
    <s v="Site 132/2, Plesetsk Cosmodrome, Russia"/>
    <x v="1581"/>
    <x v="487"/>
    <s v="Cosmos-3M (11K65M)"/>
    <s v="Cosmos 1062"/>
    <s v="Retired"/>
    <s v=""/>
    <s v="Success"/>
    <n v="11"/>
    <s v=" Russia"/>
    <s v="RVSN USSR-Cosmos-3M (11K65M)"/>
    <n v="1978"/>
  </r>
  <r>
    <s v="RVSN USSR"/>
    <s v="Site 43/4, Plesetsk Cosmodrome, Russia"/>
    <x v="1582"/>
    <x v="769"/>
    <s v="Vostok-2M"/>
    <s v="Cosmos 1063"/>
    <s v="Retired"/>
    <s v=""/>
    <s v="Success"/>
    <n v="10"/>
    <s v=" Russia"/>
    <s v="RVSN USSR-Vostok-2M"/>
    <n v="1978"/>
  </r>
  <r>
    <s v="RVSN USSR"/>
    <s v="Site 132/1, Plesetsk Cosmodrome, Russia"/>
    <x v="1583"/>
    <x v="73"/>
    <s v="Cosmos-3M (11K65M)"/>
    <s v="Cosmos 1064"/>
    <s v="Retired"/>
    <s v=""/>
    <s v="Partial Failure"/>
    <n v="11"/>
    <s v=" Russia"/>
    <s v="RVSN USSR-Cosmos-3M (11K65M)"/>
    <n v="1978"/>
  </r>
  <r>
    <s v="RVSN USSR"/>
    <s v="Site 107/1, Kapustin Yar, Russia"/>
    <x v="1584"/>
    <x v="58"/>
    <s v="Cosmos-3M (11K65M)"/>
    <s v="Cosmos 1065"/>
    <s v="Retired"/>
    <s v=""/>
    <s v="Success"/>
    <n v="11"/>
    <s v=" Russia"/>
    <s v="RVSN USSR-Cosmos-3M (11K65M)"/>
    <n v="1978"/>
  </r>
  <r>
    <s v="RVSN USSR"/>
    <s v="Site 43/3, Plesetsk Cosmodrome, Russia"/>
    <x v="1585"/>
    <x v="13"/>
    <s v="Vostok-2M"/>
    <s v="Cosmos 1066"/>
    <s v="Retired"/>
    <s v=""/>
    <s v="Success"/>
    <n v="10"/>
    <s v=" Russia"/>
    <s v="RVSN USSR-Vostok-2M"/>
    <n v="1978"/>
  </r>
  <r>
    <s v="RVSN USSR"/>
    <s v="Site 132/2, Plesetsk Cosmodrome, Russia"/>
    <x v="1586"/>
    <x v="407"/>
    <s v="Cosmos-3M (11K65M)"/>
    <s v="Cosmos 1067"/>
    <s v="Retired"/>
    <s v=""/>
    <s v="Success"/>
    <n v="11"/>
    <s v=" Russia"/>
    <s v="RVSN USSR-Cosmos-3M (11K65M)"/>
    <n v="1978"/>
  </r>
  <r>
    <s v="RVSN USSR"/>
    <s v="Site 43/4, Plesetsk Cosmodrome, Russia"/>
    <x v="1586"/>
    <x v="533"/>
    <s v="Soyuz U"/>
    <s v="Cosmos 1068"/>
    <s v="Retired"/>
    <s v=""/>
    <s v="Partial Failure"/>
    <n v="10"/>
    <s v=" Russia"/>
    <s v="RVSN USSR-Soyuz U"/>
    <n v="1978"/>
  </r>
  <r>
    <s v="RVSN USSR"/>
    <s v="Site 41/1, Plesetsk Cosmodrome, Russia"/>
    <x v="1587"/>
    <x v="117"/>
    <s v="Soyuz U"/>
    <s v="Cosmos 1069"/>
    <s v="Retired"/>
    <s v=""/>
    <s v="Success"/>
    <n v="10"/>
    <s v=" Russia"/>
    <s v="RVSN USSR-Soyuz U"/>
    <n v="1978"/>
  </r>
  <r>
    <s v="RVSN USSR"/>
    <s v="Site 132/1, Plesetsk Cosmodrome, Russia"/>
    <x v="1588"/>
    <x v="770"/>
    <s v="Cosmos-3M (11K65M)"/>
    <s v="Cosmos 1072"/>
    <s v="Retired"/>
    <s v=""/>
    <s v="Success"/>
    <n v="11"/>
    <s v=" Russia"/>
    <s v="RVSN USSR-Cosmos-3M (11K65M)"/>
    <n v="1979"/>
  </r>
  <r>
    <s v="RVSN USSR"/>
    <s v="Site 43/4, Plesetsk Cosmodrome, Russia"/>
    <x v="1589"/>
    <x v="771"/>
    <s v="Molniya-M /Block ML"/>
    <s v="Molniya-3 nâ€ Â­78"/>
    <s v="Retired"/>
    <s v=""/>
    <s v="Success"/>
    <n v="10"/>
    <s v=" Russia"/>
    <s v="RVSN USSR-Molniya-M /Block ML"/>
    <n v="1979"/>
  </r>
  <r>
    <s v="RVSN USSR"/>
    <s v="Site 31/6, Baikonur Cosmodrome, Kazakhstan"/>
    <x v="1590"/>
    <x v="772"/>
    <s v="Vostok-2M"/>
    <s v="Meteor-Priroda nâ€ Â­3"/>
    <s v="Retired"/>
    <s v=""/>
    <s v="Success"/>
    <n v="10"/>
    <s v=" Kazakhstan"/>
    <s v="RVSN USSR-Vostok-2M"/>
    <n v="1979"/>
  </r>
  <r>
    <s v="MHI"/>
    <s v="LA-Y1, Tanegashima Space Center, Japan"/>
    <x v="1591"/>
    <x v="340"/>
    <s v="N-I Star-37E"/>
    <s v="Ayame 1"/>
    <s v="Retired"/>
    <s v=""/>
    <s v="Partial Failure"/>
    <n v="6"/>
    <s v=" Japan"/>
    <s v="MHI-N-I Star-37E"/>
    <n v="1979"/>
  </r>
  <r>
    <s v="RVSN USSR"/>
    <s v="Site 132/2, Plesetsk Cosmodrome, Russia"/>
    <x v="1592"/>
    <x v="240"/>
    <s v="Cosmos-3M (11K65M)"/>
    <s v="Cosmos 1075"/>
    <s v="Retired"/>
    <s v=""/>
    <s v="Success"/>
    <n v="11"/>
    <s v=" Russia"/>
    <s v="RVSN USSR-Cosmos-3M (11K65M)"/>
    <n v="1979"/>
  </r>
  <r>
    <s v="RVSN USSR"/>
    <s v="Site 32/2, Plesetsk Cosmodrome, Russia"/>
    <x v="1593"/>
    <x v="49"/>
    <s v="Tsyklon-3"/>
    <s v="Cosmos 1076"/>
    <s v="Retired"/>
    <s v=""/>
    <s v="Success"/>
    <n v="10"/>
    <s v=" Russia"/>
    <s v="RVSN USSR-Tsyklon-3"/>
    <n v="1979"/>
  </r>
  <r>
    <s v="RVSN USSR"/>
    <s v="Site 43/4, Plesetsk Cosmodrome, Russia"/>
    <x v="1594"/>
    <x v="20"/>
    <s v="Vostok-2M"/>
    <s v="Cosmos 1077"/>
    <s v="Retired"/>
    <s v=""/>
    <s v="Success"/>
    <n v="10"/>
    <s v=" Russia"/>
    <s v="RVSN USSR-Vostok-2M"/>
    <n v="1979"/>
  </r>
  <r>
    <s v="General Dynamics"/>
    <s v="SLC-3W, Vandenberg AFB, California, USA"/>
    <x v="1595"/>
    <x v="299"/>
    <s v="Atlas-E/F OIS"/>
    <s v="Solwind"/>
    <s v="Retired"/>
    <s v=""/>
    <s v="Success"/>
    <n v="7"/>
    <s v=" USA"/>
    <s v="General Dynamics-Atlas-E/F OIS"/>
    <n v="1979"/>
  </r>
  <r>
    <s v="RVSN USSR"/>
    <s v="Site 132/2, Plesetsk Cosmodrome, Russia"/>
    <x v="1596"/>
    <x v="13"/>
    <s v="Cosmos-3M (11K65M)"/>
    <s v="Intercosmos-19"/>
    <s v="Retired"/>
    <s v=""/>
    <s v="Success"/>
    <n v="11"/>
    <s v=" Russia"/>
    <s v="RVSN USSR-Cosmos-3M (11K65M)"/>
    <n v="1979"/>
  </r>
  <r>
    <s v="RVSN USSR"/>
    <s v="Site 43/4, Plesetsk Cosmodrome, Russia"/>
    <x v="1597"/>
    <x v="415"/>
    <s v="Vostok-2M"/>
    <s v="Meteor-2 nâ€ Â­5"/>
    <s v="Retired"/>
    <s v=""/>
    <s v="Success"/>
    <n v="10"/>
    <s v=" Russia"/>
    <s v="RVSN USSR-Vostok-2M"/>
    <n v="1979"/>
  </r>
  <r>
    <s v="RVSN USSR"/>
    <s v="Site 132/2, Plesetsk Cosmodrome, Russia"/>
    <x v="1598"/>
    <x v="755"/>
    <s v="Cosmos-3M (11K65M)"/>
    <s v="Cosmos 1081 to 1088"/>
    <s v="Retired"/>
    <s v=""/>
    <s v="Success"/>
    <n v="11"/>
    <s v=" Russia"/>
    <s v="RVSN USSR-Cosmos-3M (11K65M)"/>
    <n v="1979"/>
  </r>
  <r>
    <s v="Martin Marietta"/>
    <s v="SLC-4E, Vandenberg AFB, California, USA"/>
    <x v="1599"/>
    <x v="251"/>
    <s v="Titan IIID"/>
    <s v="KH-9 &amp; SSF-D-3"/>
    <s v="Retired"/>
    <s v=""/>
    <s v="Success"/>
    <n v="7"/>
    <s v=" USA"/>
    <s v="Martin Marietta-Titan IIID"/>
    <n v="1979"/>
  </r>
  <r>
    <s v="RVSN USSR"/>
    <s v="Site 132/2, Plesetsk Cosmodrome, Russia"/>
    <x v="1600"/>
    <x v="773"/>
    <s v="Cosmos-3M (11K65M)"/>
    <s v="Cosmos 1089"/>
    <s v="Retired"/>
    <s v=""/>
    <s v="Success"/>
    <n v="11"/>
    <s v=" Russia"/>
    <s v="RVSN USSR-Cosmos-3M (11K65M)"/>
    <n v="1979"/>
  </r>
  <r>
    <s v="RVSN USSR"/>
    <s v="Site 132/1, Plesetsk Cosmodrome, Russia"/>
    <x v="1601"/>
    <x v="539"/>
    <s v="Cosmos-3M (11K65M)"/>
    <s v="Cosmos 1091"/>
    <s v="Retired"/>
    <s v=""/>
    <s v="Success"/>
    <n v="11"/>
    <s v=" Russia"/>
    <s v="RVSN USSR-Cosmos-3M (11K65M)"/>
    <n v="1979"/>
  </r>
  <r>
    <s v="RVSN USSR"/>
    <s v="Site 132/1, Plesetsk Cosmodrome, Russia"/>
    <x v="1602"/>
    <x v="774"/>
    <s v="Cosmos-3M (11K65M)"/>
    <s v="Cosmos 1092"/>
    <s v="Retired"/>
    <s v=""/>
    <s v="Success"/>
    <n v="11"/>
    <s v=" Russia"/>
    <s v="RVSN USSR-Cosmos-3M (11K65M)"/>
    <n v="1979"/>
  </r>
  <r>
    <s v="RVSN USSR"/>
    <s v="Site 41/1, Plesetsk Cosmodrome, Russia"/>
    <x v="1603"/>
    <x v="760"/>
    <s v="Molniya-M /Block ML"/>
    <s v="Molniya-1 nâ€ Â­79"/>
    <s v="Retired"/>
    <s v=""/>
    <s v="Success"/>
    <n v="10"/>
    <s v=" Russia"/>
    <s v="RVSN USSR-Molniya-M /Block ML"/>
    <n v="1979"/>
  </r>
  <r>
    <s v="RVSN USSR"/>
    <s v="Site 43/3, Plesetsk Cosmodrome, Russia"/>
    <x v="1604"/>
    <x v="775"/>
    <s v="Vostok-2M"/>
    <s v="Cosmos 1093"/>
    <s v="Retired"/>
    <s v=""/>
    <s v="Success"/>
    <n v="10"/>
    <s v=" Russia"/>
    <s v="RVSN USSR-Vostok-2M"/>
    <n v="1979"/>
  </r>
  <r>
    <s v="RVSN USSR"/>
    <s v="Site 90/19, Baikonur Cosmodrome, Kazakhstan"/>
    <x v="1605"/>
    <x v="261"/>
    <s v="Tsyklon-2"/>
    <s v="Cosmos 1094"/>
    <s v="Retired"/>
    <s v=""/>
    <s v="Success"/>
    <n v="11"/>
    <s v=" Kazakhstan"/>
    <s v="RVSN USSR-Tsyklon-2"/>
    <n v="1979"/>
  </r>
  <r>
    <s v="RVSN USSR"/>
    <s v="Site 90/19, Baikonur Cosmodrome, Kazakhstan"/>
    <x v="1606"/>
    <x v="240"/>
    <s v="Tsyklon-2"/>
    <s v="Cosmos 1096"/>
    <s v="Retired"/>
    <s v=""/>
    <s v="Success"/>
    <n v="11"/>
    <s v=" Kazakhstan"/>
    <s v="RVSN USSR-Tsyklon-2"/>
    <n v="1979"/>
  </r>
  <r>
    <s v="General Dynamics"/>
    <s v="SLC-36A, Cape Canaveral AFS, Florida, USA"/>
    <x v="1607"/>
    <x v="256"/>
    <s v="Atlas-SLV3D Centaur-D1AR"/>
    <s v="FLTSATCOM-2"/>
    <s v="Retired"/>
    <s v=""/>
    <s v="Success"/>
    <n v="8"/>
    <s v=" USA"/>
    <s v="General Dynamics-Atlas-SLV3D Centaur-D1AR"/>
    <n v="1979"/>
  </r>
  <r>
    <s v="US Air Force"/>
    <s v="SLC-4W, Vandenberg AFB, California, USA"/>
    <x v="1608"/>
    <x v="153"/>
    <s v="Titan III(24)B"/>
    <s v="OPS 7164"/>
    <s v="Retired"/>
    <s v=""/>
    <s v="Success"/>
    <n v="7"/>
    <s v=" USA"/>
    <s v="US Air Force-Titan III(24)B"/>
    <n v="1979"/>
  </r>
  <r>
    <s v="RVSN USSR"/>
    <s v="Site 132/1, Plesetsk Cosmodrome, Russia"/>
    <x v="1609"/>
    <x v="776"/>
    <s v="Cosmos-3M (11K65M)"/>
    <s v="Cosmos 1104"/>
    <s v="Retired"/>
    <s v=""/>
    <s v="Success"/>
    <n v="11"/>
    <s v=" Russia"/>
    <s v="RVSN USSR-Cosmos-3M (11K65M)"/>
    <n v="1979"/>
  </r>
  <r>
    <s v="RVSN USSR"/>
    <s v="Site 43/4, Plesetsk Cosmodrome, Russia"/>
    <x v="1610"/>
    <x v="777"/>
    <s v="Molniya-M /Block ML"/>
    <s v="Molniya-3 nâ€ Â­80"/>
    <s v="Retired"/>
    <s v=""/>
    <s v="Success"/>
    <n v="10"/>
    <s v=" Russia"/>
    <s v="RVSN USSR-Molniya-M /Block ML"/>
    <n v="1979"/>
  </r>
  <r>
    <s v="RVSN USSR"/>
    <s v="Site 107/1, Kapustin Yar, Russia"/>
    <x v="1611"/>
    <x v="13"/>
    <s v="Cosmos-3M (11K65M)"/>
    <s v="Bhaskara-1"/>
    <s v="Retired"/>
    <s v=""/>
    <s v="Success"/>
    <n v="11"/>
    <s v=" Russia"/>
    <s v="RVSN USSR-Cosmos-3M (11K65M)"/>
    <n v="1979"/>
  </r>
  <r>
    <s v="Martin Marietta"/>
    <s v="SLC-40, Cape Canaveral AFS, Florida, USA"/>
    <x v="1612"/>
    <x v="407"/>
    <s v="Titan III(23)C"/>
    <s v="DSP-8"/>
    <s v="Retired"/>
    <s v=""/>
    <s v="Success"/>
    <n v="7"/>
    <s v=" USA"/>
    <s v="Martin Marietta-Titan III(23)C"/>
    <n v="1979"/>
  </r>
  <r>
    <s v="General Dynamics"/>
    <s v="SLC-3W, Vandenberg AFB, California, USA"/>
    <x v="1613"/>
    <x v="778"/>
    <s v="Atlas-E/F Star-37S-ISS"/>
    <s v="NOAA-A"/>
    <s v="Retired"/>
    <s v=""/>
    <s v="Success"/>
    <n v="7"/>
    <s v=" USA"/>
    <s v="General Dynamics-Atlas-E/F Star-37S-ISS"/>
    <n v="1979"/>
  </r>
  <r>
    <s v="RVSN USSR"/>
    <s v="Site 41/1, Plesetsk Cosmodrome, Russia"/>
    <x v="1613"/>
    <x v="779"/>
    <s v="Molniya-M /Block 2BL"/>
    <s v="Cosmos 1109"/>
    <s v="Retired"/>
    <s v=""/>
    <s v="Success"/>
    <n v="10"/>
    <s v=" Russia"/>
    <s v="RVSN USSR-Molniya-M /Block 2BL"/>
    <n v="1979"/>
  </r>
  <r>
    <s v="RVSN USSR"/>
    <s v="Site 132/1, Plesetsk Cosmodrome, Russia"/>
    <x v="1614"/>
    <x v="31"/>
    <s v="Cosmos-3M (11K65M)"/>
    <s v="Cosmos 1110"/>
    <s v="Retired"/>
    <s v=""/>
    <s v="Success"/>
    <n v="11"/>
    <s v=" Russia"/>
    <s v="RVSN USSR-Cosmos-3M (11K65M)"/>
    <n v="1979"/>
  </r>
  <r>
    <s v="RVSN USSR"/>
    <s v="Site 107/1, Kapustin Yar, Russia"/>
    <x v="1615"/>
    <x v="299"/>
    <s v="Cosmos-3M (11K65M)"/>
    <s v="Cosmos 1112"/>
    <s v="Retired"/>
    <s v=""/>
    <s v="Success"/>
    <n v="11"/>
    <s v=" Russia"/>
    <s v="RVSN USSR-Cosmos-3M (11K65M)"/>
    <n v="1979"/>
  </r>
  <r>
    <s v="RVSN USSR"/>
    <s v="Site 132/1, Plesetsk Cosmodrome, Russia"/>
    <x v="1616"/>
    <x v="780"/>
    <s v="Cosmos-3M (11K65M)"/>
    <s v="Cosmos 1114"/>
    <s v="Retired"/>
    <s v=""/>
    <s v="Success"/>
    <n v="11"/>
    <s v=" Russia"/>
    <s v="RVSN USSR-Cosmos-3M (11K65M)"/>
    <n v="1979"/>
  </r>
  <r>
    <s v="RVSN USSR"/>
    <s v="Site 43/4, Plesetsk Cosmodrome, Russia"/>
    <x v="1617"/>
    <x v="206"/>
    <s v="Vostok-2M"/>
    <s v="Cosmos 1116"/>
    <s v="Retired"/>
    <s v=""/>
    <s v="Success"/>
    <n v="10"/>
    <s v=" Russia"/>
    <s v="RVSN USSR-Vostok-2M"/>
    <n v="1979"/>
  </r>
  <r>
    <s v="CASC"/>
    <s v="Site 138 (LA-2B), Jiuquan Satellite Launch Center, China"/>
    <x v="1618"/>
    <x v="781"/>
    <s v="Feng Bao 1"/>
    <s v="Shijian 2A"/>
    <s v="Retired"/>
    <s v=""/>
    <s v="Failure"/>
    <n v="17"/>
    <s v=" China"/>
    <s v="CASC-Feng Bao 1"/>
    <n v="1979"/>
  </r>
  <r>
    <s v="RVSN USSR"/>
    <s v="Site 43/3, Plesetsk Cosmodrome, Russia"/>
    <x v="1619"/>
    <x v="782"/>
    <s v="Molniya-M /Block ML"/>
    <s v="Molniya-1 nâ€ Â­81"/>
    <s v="Retired"/>
    <s v=""/>
    <s v="Success"/>
    <n v="10"/>
    <s v=" Russia"/>
    <s v="RVSN USSR-Molniya-M /Block ML"/>
    <n v="1979"/>
  </r>
  <r>
    <s v="ISRO"/>
    <s v="SLV LP, Satish Dhawan Space Centre, India"/>
    <x v="1620"/>
    <x v="783"/>
    <s v="SLV-3"/>
    <s v="Rohini Technology Payload"/>
    <s v="Retired"/>
    <s v=""/>
    <s v="Failure"/>
    <n v="7"/>
    <s v=" India"/>
    <s v="ISRO-SLV-3"/>
    <n v="1979"/>
  </r>
  <r>
    <s v="RVSN USSR"/>
    <s v="Site 43/4, Plesetsk Cosmodrome, Russia"/>
    <x v="1621"/>
    <x v="161"/>
    <s v="Molniya-M /Block 2BL"/>
    <s v="Cosmos 1124"/>
    <s v="Retired"/>
    <s v=""/>
    <s v="Success"/>
    <n v="10"/>
    <s v=" Russia"/>
    <s v="RVSN USSR-Molniya-M /Block 2BL"/>
    <n v="1979"/>
  </r>
  <r>
    <s v="RVSN USSR"/>
    <s v="Site 132/1, Plesetsk Cosmodrome, Russia"/>
    <x v="1621"/>
    <x v="784"/>
    <s v="Cosmos-3M (11K65M)"/>
    <s v="Cosmos 1125"/>
    <s v="Retired"/>
    <s v=""/>
    <s v="Success"/>
    <n v="11"/>
    <s v=" Russia"/>
    <s v="RVSN USSR-Cosmos-3M (11K65M)"/>
    <n v="1979"/>
  </r>
  <r>
    <s v="General Dynamics"/>
    <s v="SLC-36B, Cape Canaveral AFS, Florida, USA"/>
    <x v="1622"/>
    <x v="785"/>
    <s v="Atlas-SLV3D Centaur-D1AR"/>
    <s v="HEAO-3"/>
    <s v="Retired"/>
    <s v=""/>
    <s v="Success"/>
    <n v="8"/>
    <s v=" USA"/>
    <s v="General Dynamics-Atlas-SLV3D Centaur-D1AR"/>
    <n v="1979"/>
  </r>
  <r>
    <s v="RVSN USSR"/>
    <s v="Site 132/2, Plesetsk Cosmodrome, Russia"/>
    <x v="1623"/>
    <x v="113"/>
    <s v="Cosmos-3M (11K65M)"/>
    <s v="Cosmos 1130 to 1137"/>
    <s v="Retired"/>
    <s v=""/>
    <s v="Success"/>
    <n v="11"/>
    <s v=" Russia"/>
    <s v="RVSN USSR-Cosmos-3M (11K65M)"/>
    <n v="1979"/>
  </r>
  <r>
    <s v="Martin Marietta"/>
    <s v="SLC-40, Cape Canaveral AFS, Florida, USA"/>
    <x v="1624"/>
    <x v="516"/>
    <s v="Titan III(23)C"/>
    <s v="OPS-1948 (Vortex)"/>
    <s v="Retired"/>
    <s v=""/>
    <s v="Success"/>
    <n v="7"/>
    <s v=" USA"/>
    <s v="Martin Marietta-Titan III(23)C"/>
    <n v="1979"/>
  </r>
  <r>
    <s v="RVSN USSR"/>
    <s v="Site 132/2, Plesetsk Cosmodrome, Russia"/>
    <x v="1625"/>
    <x v="786"/>
    <s v="Cosmos-3M (11K65M)"/>
    <s v="Cosmos 1140"/>
    <s v="Retired"/>
    <s v=""/>
    <s v="Success"/>
    <n v="11"/>
    <s v=" Russia"/>
    <s v="RVSN USSR-Cosmos-3M (11K65M)"/>
    <n v="1979"/>
  </r>
  <r>
    <s v="RVSN USSR"/>
    <s v="Site 132/2, Plesetsk Cosmodrome, Russia"/>
    <x v="1626"/>
    <x v="787"/>
    <s v="Cosmos-3M (11K65M)"/>
    <s v="Cosmos 1141"/>
    <s v="Retired"/>
    <s v=""/>
    <s v="Success"/>
    <n v="11"/>
    <s v=" Russia"/>
    <s v="RVSN USSR-Cosmos-3M (11K65M)"/>
    <n v="1979"/>
  </r>
  <r>
    <s v="RVSN USSR"/>
    <s v="Site 41/1, Plesetsk Cosmodrome, Russia"/>
    <x v="1627"/>
    <x v="788"/>
    <s v="Molniya-M /Block ML"/>
    <s v="Molniya-1 nâ€ Â­82"/>
    <s v="Retired"/>
    <s v=""/>
    <s v="Success"/>
    <n v="10"/>
    <s v=" Russia"/>
    <s v="RVSN USSR-Molniya-M /Block ML"/>
    <n v="1979"/>
  </r>
  <r>
    <s v="RVSN USSR"/>
    <s v="Site 43/4, Plesetsk Cosmodrome, Russia"/>
    <x v="1628"/>
    <x v="766"/>
    <s v="Vostok-2M"/>
    <s v="Cosmos 1143"/>
    <s v="Retired"/>
    <s v=""/>
    <s v="Success"/>
    <n v="10"/>
    <s v=" Russia"/>
    <s v="RVSN USSR-Vostok-2M"/>
    <n v="1979"/>
  </r>
  <r>
    <s v="RVSN USSR"/>
    <s v="Site 43/4, Plesetsk Cosmodrome, Russia"/>
    <x v="1629"/>
    <x v="495"/>
    <s v="Vostok-2M"/>
    <s v="Meteor-2 nâ€ Â­6"/>
    <s v="Retired"/>
    <s v=""/>
    <s v="Success"/>
    <n v="10"/>
    <s v=" Russia"/>
    <s v="RVSN USSR-Vostok-2M"/>
    <n v="1979"/>
  </r>
  <r>
    <s v="RVSN USSR"/>
    <s v="Site 132/2, Plesetsk Cosmodrome, Russia"/>
    <x v="1630"/>
    <x v="13"/>
    <s v="Cosmos-3M (11K65M)"/>
    <s v="Intercosmos 20"/>
    <s v="Retired"/>
    <s v=""/>
    <s v="Success"/>
    <n v="11"/>
    <s v=" Russia"/>
    <s v="RVSN USSR-Cosmos-3M (11K65M)"/>
    <n v="1979"/>
  </r>
  <r>
    <s v="Martin Marietta"/>
    <s v="SLC-40, Cape Canaveral AFS, Florida, USA"/>
    <x v="1631"/>
    <x v="789"/>
    <s v="Titan III(23)C"/>
    <s v="DSCS-II 13&amp;14"/>
    <s v="Retired"/>
    <s v=""/>
    <s v="Success"/>
    <n v="7"/>
    <s v=" USA"/>
    <s v="Martin Marietta-Titan III(23)C"/>
    <n v="1979"/>
  </r>
  <r>
    <s v="RVSN USSR"/>
    <s v="Site 43/4, Plesetsk Cosmodrome, Russia"/>
    <x v="1632"/>
    <x v="471"/>
    <s v="Vostok-2M"/>
    <s v="Cosmos 1145"/>
    <s v="Retired"/>
    <s v=""/>
    <s v="Success"/>
    <n v="10"/>
    <s v=" Russia"/>
    <s v="RVSN USSR-Vostok-2M"/>
    <n v="1979"/>
  </r>
  <r>
    <s v="RVSN USSR"/>
    <s v="Site 132/2, Plesetsk Cosmodrome, Russia"/>
    <x v="1633"/>
    <x v="179"/>
    <s v="Cosmos-3M (11K65M)"/>
    <s v="Cosmos 1146"/>
    <s v="Retired"/>
    <s v=""/>
    <s v="Success"/>
    <n v="11"/>
    <s v=" Russia"/>
    <s v="RVSN USSR-Cosmos-3M (11K65M)"/>
    <n v="1979"/>
  </r>
  <r>
    <s v="ESA"/>
    <s v="ELV-1 (SLV), Guiana Space Centre, French Guiana, France"/>
    <x v="1634"/>
    <x v="790"/>
    <s v="Ariane 1"/>
    <s v="CAT-1"/>
    <s v="Retired"/>
    <s v=""/>
    <s v="Success"/>
    <n v="12"/>
    <s v=" France"/>
    <s v="ESA-Ariane 1"/>
    <n v="1979"/>
  </r>
  <r>
    <s v="RVSN USSR"/>
    <s v="Site 41/1, Plesetsk Cosmodrome, Russia"/>
    <x v="1635"/>
    <x v="307"/>
    <s v="Molniya-M /Block ML"/>
    <s v="Molniya-1 nâ€ Â­83"/>
    <s v="Retired"/>
    <s v=""/>
    <s v="Success"/>
    <n v="10"/>
    <s v=" Russia"/>
    <s v="RVSN USSR-Molniya-M /Block ML"/>
    <n v="1980"/>
  </r>
  <r>
    <s v="RVSN USSR"/>
    <s v="Site 132/2, Plesetsk Cosmodrome, Russia"/>
    <x v="1636"/>
    <x v="145"/>
    <s v="Cosmos-3M (11K65M)"/>
    <s v="Cosmos 1150"/>
    <s v="Retired"/>
    <s v=""/>
    <s v="Success"/>
    <n v="11"/>
    <s v=" Russia"/>
    <s v="RVSN USSR-Cosmos-3M (11K65M)"/>
    <n v="1980"/>
  </r>
  <r>
    <s v="General Dynamics"/>
    <s v="SLC-36A, Cape Canaveral AFS, Florida, USA"/>
    <x v="1637"/>
    <x v="791"/>
    <s v="Atlas-SLV3D Centaur-D1AR"/>
    <s v="FLTSATCOM-3"/>
    <s v="Retired"/>
    <s v=""/>
    <s v="Success"/>
    <n v="8"/>
    <s v=" USA"/>
    <s v="General Dynamics-Atlas-SLV3D Centaur-D1AR"/>
    <n v="1980"/>
  </r>
  <r>
    <s v="RVSN USSR"/>
    <s v="Site 32/1, Plesetsk Cosmodrome, Russia"/>
    <x v="1638"/>
    <x v="182"/>
    <s v="Tsyklon-3"/>
    <s v="Cosmos 1151"/>
    <s v="Retired"/>
    <s v=""/>
    <s v="Success"/>
    <n v="10"/>
    <s v=" Russia"/>
    <s v="RVSN USSR-Tsyklon-3"/>
    <n v="1980"/>
  </r>
  <r>
    <s v="RVSN USSR"/>
    <s v="Site 132/2, Plesetsk Cosmodrome, Russia"/>
    <x v="1639"/>
    <x v="194"/>
    <s v="Cosmos-3M (11K65M)"/>
    <s v="Cosmos 1153"/>
    <s v="Retired"/>
    <s v=""/>
    <s v="Success"/>
    <n v="11"/>
    <s v=" Russia"/>
    <s v="RVSN USSR-Cosmos-3M (11K65M)"/>
    <n v="1980"/>
  </r>
  <r>
    <s v="RVSN USSR"/>
    <s v="Site 43/4, Plesetsk Cosmodrome, Russia"/>
    <x v="1640"/>
    <x v="459"/>
    <s v="Vostok-2M"/>
    <s v="Cosmos 1154"/>
    <s v="Retired"/>
    <s v=""/>
    <s v="Success"/>
    <n v="10"/>
    <s v=" Russia"/>
    <s v="RVSN USSR-Vostok-2M"/>
    <n v="1980"/>
  </r>
  <r>
    <s v="Martin Marietta"/>
    <s v="SLC-4E, Vandenberg AFB, California, USA"/>
    <x v="1641"/>
    <x v="351"/>
    <s v="Titan IIID"/>
    <s v="KH-11"/>
    <s v="Retired"/>
    <s v=""/>
    <s v="Success"/>
    <n v="7"/>
    <s v=" USA"/>
    <s v="Martin Marietta-Titan IIID"/>
    <n v="1980"/>
  </r>
  <r>
    <s v="General Dynamics"/>
    <s v="SLC-3E, Vandenberg AFB, California, USA"/>
    <x v="1642"/>
    <x v="792"/>
    <s v="Atlas-E/F SGS-1"/>
    <s v="GPS-5"/>
    <s v="Retired"/>
    <s v=""/>
    <s v="Success"/>
    <n v="7"/>
    <s v=" USA"/>
    <s v="General Dynamics-Atlas-E/F SGS-1"/>
    <n v="1980"/>
  </r>
  <r>
    <s v="RVSN USSR"/>
    <s v="Site 132/2, Plesetsk Cosmodrome, Russia"/>
    <x v="1643"/>
    <x v="793"/>
    <s v="Cosmos-3M (11K65M)"/>
    <s v="Cosmos 1156 to 1163"/>
    <s v="Retired"/>
    <s v=""/>
    <s v="Success"/>
    <n v="11"/>
    <s v=" Russia"/>
    <s v="RVSN USSR-Cosmos-3M (11K65M)"/>
    <n v="1980"/>
  </r>
  <r>
    <s v="RVSN USSR"/>
    <s v="Site 43/4, Plesetsk Cosmodrome, Russia"/>
    <x v="1644"/>
    <x v="794"/>
    <s v="Molniya-M /Block 2BL"/>
    <s v="Cosmos 1164"/>
    <s v="Retired"/>
    <s v=""/>
    <s v="Partial Failure"/>
    <n v="10"/>
    <s v=" Russia"/>
    <s v="RVSN USSR-Molniya-M /Block 2BL"/>
    <n v="1980"/>
  </r>
  <r>
    <s v="ISAS"/>
    <s v="Mu Pad, Uchinoura Space Center, Japan"/>
    <x v="1645"/>
    <x v="768"/>
    <s v="Mu-III S"/>
    <s v="Tansei 4"/>
    <s v="Retired"/>
    <s v=""/>
    <s v="Success"/>
    <n v="7"/>
    <s v=" Japan"/>
    <s v="ISAS-Mu-III S"/>
    <n v="1980"/>
  </r>
  <r>
    <s v="MHI"/>
    <s v="LA-Y1, Tanegashima Space Center, Japan"/>
    <x v="1646"/>
    <x v="157"/>
    <s v="N-I Star-37E"/>
    <s v="Ayame 2"/>
    <s v="Retired"/>
    <s v=""/>
    <s v="Success"/>
    <n v="6"/>
    <s v=" Japan"/>
    <s v="MHI-N-I Star-37E"/>
    <n v="1980"/>
  </r>
  <r>
    <s v="General Dynamics"/>
    <s v="SLC-3W, Vandenberg AFB, California, USA"/>
    <x v="1647"/>
    <x v="753"/>
    <s v="Atlas-E/F MSD"/>
    <s v="NOSS-3"/>
    <s v="Retired"/>
    <s v=""/>
    <s v="Success"/>
    <n v="7"/>
    <s v=" USA"/>
    <s v="General Dynamics-Atlas-E/F MSD"/>
    <n v="1980"/>
  </r>
  <r>
    <s v="RVSN USSR"/>
    <s v="Site 90/20, Baikonur Cosmodrome, Kazakhstan"/>
    <x v="1648"/>
    <x v="253"/>
    <s v="Tsyklon-2"/>
    <s v="Cosmos 1167"/>
    <s v="Retired"/>
    <s v=""/>
    <s v="Success"/>
    <n v="11"/>
    <s v=" Kazakhstan"/>
    <s v="RVSN USSR-Tsyklon-2"/>
    <n v="1980"/>
  </r>
  <r>
    <s v="RVSN USSR"/>
    <s v="Site 132/1, Plesetsk Cosmodrome, Russia"/>
    <x v="1649"/>
    <x v="268"/>
    <s v="Cosmos-3M (11K65M)"/>
    <s v="Cosmos 1168"/>
    <s v="Retired"/>
    <s v=""/>
    <s v="Success"/>
    <n v="11"/>
    <s v=" Russia"/>
    <s v="RVSN USSR-Cosmos-3M (11K65M)"/>
    <n v="1980"/>
  </r>
  <r>
    <s v="RVSN USSR"/>
    <s v="Site 132/1, Plesetsk Cosmodrome, Russia"/>
    <x v="1650"/>
    <x v="22"/>
    <s v="Cosmos-3M (11K65M)"/>
    <s v="Cosmos 1169"/>
    <s v="Retired"/>
    <s v=""/>
    <s v="Success"/>
    <n v="11"/>
    <s v=" Russia"/>
    <s v="RVSN USSR-Cosmos-3M (11K65M)"/>
    <n v="1980"/>
  </r>
  <r>
    <s v="RVSN USSR"/>
    <s v="Site 132/2, Plesetsk Cosmodrome, Russia"/>
    <x v="1651"/>
    <x v="17"/>
    <s v="Cosmos-3M (11K65M)"/>
    <s v="Cosmos 1171"/>
    <s v="Retired"/>
    <s v=""/>
    <s v="Success"/>
    <n v="11"/>
    <s v=" Russia"/>
    <s v="RVSN USSR-Cosmos-3M (11K65M)"/>
    <n v="1980"/>
  </r>
  <r>
    <s v="RVSN USSR"/>
    <s v="Site 41/1, Plesetsk Cosmodrome, Russia"/>
    <x v="1652"/>
    <x v="187"/>
    <s v="Molniya-M /Block 2BL"/>
    <s v="Cosmos 1172"/>
    <s v="Retired"/>
    <s v=""/>
    <s v="Success"/>
    <n v="10"/>
    <s v=" Russia"/>
    <s v="RVSN USSR-Molniya-M /Block 2BL"/>
    <n v="1980"/>
  </r>
  <r>
    <s v="RVSN USSR"/>
    <s v="Site 90/20, Baikonur Cosmodrome, Kazakhstan"/>
    <x v="1653"/>
    <x v="542"/>
    <s v="Tsyklon-2"/>
    <s v="Cosmos 1174"/>
    <s v="Retired"/>
    <s v=""/>
    <s v="Success"/>
    <n v="11"/>
    <s v=" Kazakhstan"/>
    <s v="RVSN USSR-Tsyklon-2"/>
    <n v="1980"/>
  </r>
  <r>
    <s v="RVSN USSR"/>
    <s v="Site 41/1, Plesetsk Cosmodrome, Russia"/>
    <x v="1653"/>
    <x v="433"/>
    <s v="Molniya-M /Block ML"/>
    <s v="Cosmos 1175"/>
    <s v="Retired"/>
    <s v=""/>
    <s v="Partial Failure"/>
    <n v="10"/>
    <s v=" Russia"/>
    <s v="RVSN USSR-Molniya-M /Block ML"/>
    <n v="1980"/>
  </r>
  <r>
    <s v="General Dynamics"/>
    <s v="SLC-3E, Vandenberg AFB, California, USA"/>
    <x v="1654"/>
    <x v="58"/>
    <s v="Atlas-E/F SGS-1"/>
    <s v="GPS-6"/>
    <s v="Retired"/>
    <s v=""/>
    <s v="Success"/>
    <n v="7"/>
    <s v=" USA"/>
    <s v="General Dynamics-Atlas-E/F SGS-1"/>
    <n v="1980"/>
  </r>
  <r>
    <s v="RVSN USSR"/>
    <s v="Site 90/20, Baikonur Cosmodrome, Kazakhstan"/>
    <x v="1655"/>
    <x v="50"/>
    <s v="Tsyklon-2"/>
    <s v="Cosmos 1176"/>
    <s v="Retired"/>
    <s v=""/>
    <s v="Success"/>
    <n v="11"/>
    <s v=" Kazakhstan"/>
    <s v="RVSN USSR-Tsyklon-2"/>
    <n v="1980"/>
  </r>
  <r>
    <s v="RVSN USSR"/>
    <s v="Site 132/1, Plesetsk Cosmodrome, Russia"/>
    <x v="1656"/>
    <x v="49"/>
    <s v="Cosmos-3M (11K65M)"/>
    <s v="Cosmos 1179"/>
    <s v="Retired"/>
    <s v=""/>
    <s v="Success"/>
    <n v="11"/>
    <s v=" Russia"/>
    <s v="RVSN USSR-Cosmos-3M (11K65M)"/>
    <n v="1980"/>
  </r>
  <r>
    <s v="RVSN USSR"/>
    <s v="Site 132/2, Plesetsk Cosmodrome, Russia"/>
    <x v="1657"/>
    <x v="159"/>
    <s v="Cosmos-3M (11K65M)"/>
    <s v="Cosmos 1181"/>
    <s v="Retired"/>
    <s v=""/>
    <s v="Success"/>
    <n v="11"/>
    <s v=" Russia"/>
    <s v="RVSN USSR-Cosmos-3M (11K65M)"/>
    <n v="1980"/>
  </r>
  <r>
    <s v="ESA"/>
    <s v="ELV-1 (SLV), Guiana Space Centre, French Guiana, France"/>
    <x v="1658"/>
    <x v="413"/>
    <s v="Ariane 1"/>
    <s v="CAT-2 &amp; Others"/>
    <s v="Retired"/>
    <s v=""/>
    <s v="Failure"/>
    <n v="12"/>
    <s v=" France"/>
    <s v="ESA-Ariane 1"/>
    <n v="1980"/>
  </r>
  <r>
    <s v="General Dynamics"/>
    <s v="SLC-3W, Vandenberg AFB, California, USA"/>
    <x v="1659"/>
    <x v="523"/>
    <s v="Atlas-E/F Star-37S-ISS"/>
    <s v="NOAA-B"/>
    <s v="Retired"/>
    <s v=""/>
    <s v="Failure"/>
    <n v="7"/>
    <s v=" USA"/>
    <s v="General Dynamics-Atlas-E/F Star-37S-ISS"/>
    <n v="1980"/>
  </r>
  <r>
    <s v="RVSN USSR"/>
    <s v="Site 43/3, Plesetsk Cosmodrome, Russia"/>
    <x v="1660"/>
    <x v="795"/>
    <s v="Vostok-2M"/>
    <s v="Cosmos 1184"/>
    <s v="Retired"/>
    <s v=""/>
    <s v="Success"/>
    <n v="10"/>
    <s v=" Russia"/>
    <s v="RVSN USSR-Vostok-2M"/>
    <n v="1980"/>
  </r>
  <r>
    <s v="RVSN USSR"/>
    <s v="Site 132/1, Plesetsk Cosmodrome, Russia"/>
    <x v="1661"/>
    <x v="202"/>
    <s v="Cosmos-3M (11K65M)"/>
    <s v="Cosmos 1186"/>
    <s v="Retired"/>
    <s v=""/>
    <s v="Success"/>
    <n v="11"/>
    <s v=" Russia"/>
    <s v="RVSN USSR-Cosmos-3M (11K65M)"/>
    <n v="1980"/>
  </r>
  <r>
    <s v="RVSN USSR"/>
    <s v="Site 43/3, Plesetsk Cosmodrome, Russia"/>
    <x v="1662"/>
    <x v="740"/>
    <s v="Molniya-M /Block 2BL"/>
    <s v="Cosmos 1188"/>
    <s v="Retired"/>
    <s v=""/>
    <s v="Success"/>
    <n v="10"/>
    <s v=" Russia"/>
    <s v="RVSN USSR-Molniya-M /Block 2BL"/>
    <n v="1980"/>
  </r>
  <r>
    <s v="RVSN USSR"/>
    <s v="Site 31/6, Baikonur Cosmodrome, Kazakhstan"/>
    <x v="1663"/>
    <x v="304"/>
    <s v="Vostok-2M"/>
    <s v="Meteor-Priroda nâ€ Â­4"/>
    <s v="Retired"/>
    <s v=""/>
    <s v="Success"/>
    <n v="10"/>
    <s v=" Kazakhstan"/>
    <s v="RVSN USSR-Vostok-2M"/>
    <n v="1980"/>
  </r>
  <r>
    <s v="Martin Marietta"/>
    <s v="SLC-4E, Vandenberg AFB, California, USA"/>
    <x v="1663"/>
    <x v="109"/>
    <s v="Titan IIID"/>
    <s v="KH-9)"/>
    <s v="Retired"/>
    <s v=""/>
    <s v="Success"/>
    <n v="7"/>
    <s v=" USA"/>
    <s v="Martin Marietta-Titan IIID"/>
    <n v="1980"/>
  </r>
  <r>
    <s v="RVSN USSR"/>
    <s v="Site 41/1, Plesetsk Cosmodrome, Russia"/>
    <x v="1664"/>
    <x v="727"/>
    <s v="Molniya-M /Block ML"/>
    <s v="Molniya-1 nâ€ Â­85"/>
    <s v="Retired"/>
    <s v=""/>
    <s v="Success"/>
    <n v="10"/>
    <s v=" Russia"/>
    <s v="RVSN USSR-Molniya-M /Block ML"/>
    <n v="1980"/>
  </r>
  <r>
    <s v="RVSN USSR"/>
    <s v="Site 132/2, Plesetsk Cosmodrome, Russia"/>
    <x v="1665"/>
    <x v="10"/>
    <s v="Cosmos-3M (11K65M)"/>
    <s v="Cosmos 1190"/>
    <s v="Retired"/>
    <s v=""/>
    <s v="Success"/>
    <n v="11"/>
    <s v=" Russia"/>
    <s v="RVSN USSR-Cosmos-3M (11K65M)"/>
    <n v="1980"/>
  </r>
  <r>
    <s v="RVSN USSR"/>
    <s v="Site 41/1, Plesetsk Cosmodrome, Russia"/>
    <x v="1666"/>
    <x v="796"/>
    <s v="Molniya-M /Block 2BL"/>
    <s v="Cosmos 1191"/>
    <s v="Retired"/>
    <s v=""/>
    <s v="Success"/>
    <n v="10"/>
    <s v=" Russia"/>
    <s v="RVSN USSR-Molniya-M /Block 2BL"/>
    <n v="1980"/>
  </r>
  <r>
    <s v="RVSN USSR"/>
    <s v="Site 132/2, Plesetsk Cosmodrome, Russia"/>
    <x v="1667"/>
    <x v="797"/>
    <s v="Cosmos-3M (11K65M)"/>
    <s v="Cosmos 1192 to 1199"/>
    <s v="Retired"/>
    <s v=""/>
    <s v="Success"/>
    <n v="11"/>
    <s v=" Russia"/>
    <s v="RVSN USSR-Cosmos-3M (11K65M)"/>
    <n v="1980"/>
  </r>
  <r>
    <s v="ISRO"/>
    <s v="SLV LP, Satish Dhawan Space Centre, India"/>
    <x v="1668"/>
    <x v="798"/>
    <s v="SLV-3"/>
    <s v="Rohini RS-1"/>
    <s v="Retired"/>
    <s v=""/>
    <s v="Success"/>
    <n v="7"/>
    <s v=" India"/>
    <s v="ISRO-SLV-3"/>
    <n v="1980"/>
  </r>
  <r>
    <s v="RVSN USSR"/>
    <s v="Site 43/3, Plesetsk Cosmodrome, Russia"/>
    <x v="1668"/>
    <x v="799"/>
    <s v="Molniya-M /Block ML"/>
    <s v="Molniya-3 nâ€ Â­86"/>
    <s v="Retired"/>
    <s v=""/>
    <s v="Success"/>
    <n v="10"/>
    <s v=" Russia"/>
    <s v="RVSN USSR-Molniya-M /Block ML"/>
    <n v="1980"/>
  </r>
  <r>
    <s v="RVSN USSR"/>
    <s v="Site 107/1, Kapustin Yar, Russia"/>
    <x v="1669"/>
    <x v="405"/>
    <s v="Cosmos-3M (11K65M)"/>
    <s v="Cosmos 1204"/>
    <s v="Retired"/>
    <s v=""/>
    <s v="Success"/>
    <n v="11"/>
    <s v=" Russia"/>
    <s v="RVSN USSR-Cosmos-3M (11K65M)"/>
    <n v="1980"/>
  </r>
  <r>
    <s v="RVSN USSR"/>
    <s v="Site 43/3, Plesetsk Cosmodrome, Russia"/>
    <x v="1670"/>
    <x v="689"/>
    <s v="Vostok-2M"/>
    <s v="Cosmos 1206"/>
    <s v="Retired"/>
    <s v=""/>
    <s v="Success"/>
    <n v="10"/>
    <s v=" Russia"/>
    <s v="RVSN USSR-Vostok-2M"/>
    <n v="1980"/>
  </r>
  <r>
    <s v="RVSN USSR"/>
    <s v="Site 43/3, Plesetsk Cosmodrome, Russia"/>
    <x v="1671"/>
    <x v="202"/>
    <s v="Vostok-2M"/>
    <s v="Meteor-2 nâ€ Â­7"/>
    <s v="Retired"/>
    <s v=""/>
    <s v="Success"/>
    <n v="10"/>
    <s v=" Russia"/>
    <s v="RVSN USSR-Vostok-2M"/>
    <n v="1980"/>
  </r>
  <r>
    <s v="RVSN USSR"/>
    <s v="Site 132/1, Plesetsk Cosmodrome, Russia"/>
    <x v="1672"/>
    <x v="800"/>
    <s v="Cosmos-3M (11K65M)"/>
    <s v="Cosmos 1215"/>
    <s v="Retired"/>
    <s v=""/>
    <s v="Success"/>
    <n v="11"/>
    <s v=" Russia"/>
    <s v="RVSN USSR-Cosmos-3M (11K65M)"/>
    <n v="1980"/>
  </r>
  <r>
    <s v="RVSN USSR"/>
    <s v="Site 41/1, Plesetsk Cosmodrome, Russia"/>
    <x v="1673"/>
    <x v="523"/>
    <s v="Molniya-M /Block 2BL"/>
    <s v="Cosmos 1217"/>
    <s v="Retired"/>
    <s v=""/>
    <s v="Success"/>
    <n v="10"/>
    <s v=" Russia"/>
    <s v="RVSN USSR-Molniya-M /Block 2BL"/>
    <n v="1980"/>
  </r>
  <r>
    <s v="General Dynamics"/>
    <s v="SLC-36A, Cape Canaveral AFS, Florida, USA"/>
    <x v="1674"/>
    <x v="801"/>
    <s v="Atlas-SLV3D Centaur-D1AR"/>
    <s v="FLTSATCOM-4"/>
    <s v="Retired"/>
    <s v=""/>
    <s v="Success"/>
    <n v="8"/>
    <s v=" USA"/>
    <s v="General Dynamics-Atlas-SLV3D Centaur-D1AR"/>
    <n v="1980"/>
  </r>
  <r>
    <s v="RVSN USSR"/>
    <s v="Site 90/20, Baikonur Cosmodrome, Kazakhstan"/>
    <x v="1675"/>
    <x v="136"/>
    <s v="Tsyklon-2"/>
    <s v="Cosmos 1220"/>
    <s v="Retired"/>
    <s v=""/>
    <s v="Success"/>
    <n v="11"/>
    <s v=" Kazakhstan"/>
    <s v="RVSN USSR-Tsyklon-2"/>
    <n v="1980"/>
  </r>
  <r>
    <s v="RVSN USSR"/>
    <s v="Site 41/1, Plesetsk Cosmodrome, Russia"/>
    <x v="1676"/>
    <x v="802"/>
    <s v="Molniya-M /Block ML"/>
    <s v="Molniya-1 nâ€ Â­87"/>
    <s v="Retired"/>
    <s v=""/>
    <s v="Success"/>
    <n v="10"/>
    <s v=" Russia"/>
    <s v="RVSN USSR-Molniya-M /Block ML"/>
    <n v="1980"/>
  </r>
  <r>
    <s v="RVSN USSR"/>
    <s v="Site 43/3, Plesetsk Cosmodrome, Russia"/>
    <x v="1677"/>
    <x v="394"/>
    <s v="Vostok-2M"/>
    <s v="Cosmos 1222"/>
    <s v="Retired"/>
    <s v=""/>
    <s v="Success"/>
    <n v="10"/>
    <s v=" Russia"/>
    <s v="RVSN USSR-Vostok-2M"/>
    <n v="1980"/>
  </r>
  <r>
    <s v="RVSN USSR"/>
    <s v="Site 41/1, Plesetsk Cosmodrome, Russia"/>
    <x v="1678"/>
    <x v="268"/>
    <s v="Molniya-M /Block 2BL"/>
    <s v="Cosmos 1223"/>
    <s v="Retired"/>
    <s v=""/>
    <s v="Success"/>
    <n v="10"/>
    <s v=" Russia"/>
    <s v="RVSN USSR-Molniya-M /Block 2BL"/>
    <n v="1980"/>
  </r>
  <r>
    <s v="RVSN USSR"/>
    <s v="Site 132/1, Plesetsk Cosmodrome, Russia"/>
    <x v="1679"/>
    <x v="803"/>
    <s v="Cosmos-3M (11K65M)"/>
    <s v="Cosmos 1225"/>
    <s v="Retired"/>
    <s v=""/>
    <s v="Success"/>
    <n v="11"/>
    <s v=" Russia"/>
    <s v="RVSN USSR-Cosmos-3M (11K65M)"/>
    <n v="1980"/>
  </r>
  <r>
    <s v="RVSN USSR"/>
    <s v="Site 86/1, Kapustin Yar, Russia"/>
    <x v="1679"/>
    <x v="13"/>
    <s v="Cosmos-3MRB (65MRB)"/>
    <s v="BOR-4 Shuttle"/>
    <s v="Retired"/>
    <s v=""/>
    <s v="Success"/>
    <n v="10"/>
    <s v=" Russia"/>
    <s v="RVSN USSR-Cosmos-3MRB (65MRB)"/>
    <n v="1980"/>
  </r>
  <r>
    <s v="General Dynamics"/>
    <s v="SLC-36B, Cape Canaveral AFS, Florida, USA"/>
    <x v="1680"/>
    <x v="358"/>
    <s v="Atlas-SLV3D Centaur-D1AR"/>
    <s v="Intelsat V -502"/>
    <s v="Retired"/>
    <s v=""/>
    <s v="Success"/>
    <n v="8"/>
    <s v=" USA"/>
    <s v="General Dynamics-Atlas-SLV3D Centaur-D1AR"/>
    <n v="1980"/>
  </r>
  <r>
    <s v="General Dynamics"/>
    <s v="SLC-3W, Vandenberg AFB, California, USA"/>
    <x v="1681"/>
    <x v="804"/>
    <s v="Atlas-E/F MSD"/>
    <s v="NOSS-4"/>
    <s v="Retired"/>
    <s v=""/>
    <s v="Failure"/>
    <n v="7"/>
    <s v=" USA"/>
    <s v="General Dynamics-Atlas-E/F MSD"/>
    <n v="1980"/>
  </r>
  <r>
    <s v="RVSN USSR"/>
    <s v="Site 132/1, Plesetsk Cosmodrome, Russia"/>
    <x v="1682"/>
    <x v="637"/>
    <s v="Cosmos-3M (11K65M)"/>
    <s v="Cosmos 1226"/>
    <s v="Retired"/>
    <s v=""/>
    <s v="Success"/>
    <n v="11"/>
    <s v=" Russia"/>
    <s v="RVSN USSR-Cosmos-3M (11K65M)"/>
    <n v="1980"/>
  </r>
  <r>
    <s v="Martin Marietta"/>
    <s v="SLC-4W, Vandenberg AFB, California, USA"/>
    <x v="1683"/>
    <x v="13"/>
    <s v="Titan III(34)B Agena-D"/>
    <s v="Quasar 4"/>
    <s v="Retired"/>
    <s v=""/>
    <s v="Success"/>
    <n v="7"/>
    <s v=" USA"/>
    <s v="Martin Marietta-Titan III(34)B Agena-D"/>
    <n v="1980"/>
  </r>
  <r>
    <s v="RVSN USSR"/>
    <s v="Site 132/1, Plesetsk Cosmodrome, Russia"/>
    <x v="1684"/>
    <x v="418"/>
    <s v="Cosmos-3M (11K65M)"/>
    <s v="Cosmos 1228 to 1235"/>
    <s v="Retired"/>
    <s v=""/>
    <s v="Partial Failure"/>
    <n v="11"/>
    <s v=" Russia"/>
    <s v="RVSN USSR-Cosmos-3M (11K65M)"/>
    <n v="1980"/>
  </r>
  <r>
    <s v="RVSN USSR"/>
    <s v="Site 31/6, Baikonur Cosmodrome, Kazakhstan"/>
    <x v="1685"/>
    <x v="13"/>
    <s v="Molniya-M /Block SO-L"/>
    <s v="Prognoz nâ€ Â­8"/>
    <s v="Retired"/>
    <s v=""/>
    <s v="Success"/>
    <n v="10"/>
    <s v=" Kazakhstan"/>
    <s v="RVSN USSR-Molniya-M /Block SO-L"/>
    <n v="1980"/>
  </r>
  <r>
    <s v="RVSN USSR"/>
    <s v="Site 41/1, Plesetsk Cosmodrome, Russia"/>
    <x v="1686"/>
    <x v="647"/>
    <s v="Molniya-M /Block ML"/>
    <s v="Molniya-3 nâ€ Â­88"/>
    <s v="Retired"/>
    <s v=""/>
    <s v="Success"/>
    <n v="10"/>
    <s v=" Russia"/>
    <s v="RVSN USSR-Molniya-M /Block ML"/>
    <n v="1981"/>
  </r>
  <r>
    <s v="RVSN USSR"/>
    <s v="Site 132/1, Plesetsk Cosmodrome, Russia"/>
    <x v="1687"/>
    <x v="179"/>
    <s v="Cosmos-3M (11K65M)"/>
    <s v="Cosmos 1238"/>
    <s v="Retired"/>
    <s v=""/>
    <s v="Success"/>
    <n v="11"/>
    <s v=" Russia"/>
    <s v="RVSN USSR-Cosmos-3M (11K65M)"/>
    <n v="1981"/>
  </r>
  <r>
    <s v="RVSN USSR"/>
    <s v="Site 132/1, Plesetsk Cosmodrome, Russia"/>
    <x v="1688"/>
    <x v="551"/>
    <s v="Cosmos-3M (11K65M)"/>
    <s v="Cosmos 1241"/>
    <s v="Retired"/>
    <s v=""/>
    <s v="Success"/>
    <n v="11"/>
    <s v=" Russia"/>
    <s v="RVSN USSR-Cosmos-3M (11K65M)"/>
    <n v="1981"/>
  </r>
  <r>
    <s v="RVSN USSR"/>
    <s v="Site 32/1, Plesetsk Cosmodrome, Russia"/>
    <x v="1689"/>
    <x v="410"/>
    <s v="Tsyklon-3"/>
    <s v="Cosmos 1242"/>
    <s v="Retired"/>
    <s v=""/>
    <s v="Failure"/>
    <n v="10"/>
    <s v=" Russia"/>
    <s v="RVSN USSR-Tsyklon-3"/>
    <n v="1981"/>
  </r>
  <r>
    <s v="RVSN USSR"/>
    <s v="Site 43/3, Plesetsk Cosmodrome, Russia"/>
    <x v="1690"/>
    <x v="667"/>
    <s v="Vostok-2M"/>
    <s v="Cosmos 1242"/>
    <s v="Retired"/>
    <s v=""/>
    <s v="Success"/>
    <n v="10"/>
    <s v=" Russia"/>
    <s v="RVSN USSR-Vostok-2M"/>
    <n v="1981"/>
  </r>
  <r>
    <s v="RVSN USSR"/>
    <s v="Site 43/3, Plesetsk Cosmodrome, Russia"/>
    <x v="1691"/>
    <x v="709"/>
    <s v="Molniya-M /Block ML"/>
    <s v="Molniya-1 nâ€ Â­89"/>
    <s v="Retired"/>
    <s v=""/>
    <s v="Success"/>
    <n v="10"/>
    <s v=" Russia"/>
    <s v="RVSN USSR-Molniya-M /Block ML"/>
    <n v="1981"/>
  </r>
  <r>
    <s v="RVSN USSR"/>
    <s v="Site 90/20, Baikonur Cosmodrome, Kazakhstan"/>
    <x v="1692"/>
    <x v="652"/>
    <s v="Tsyklon-2"/>
    <s v="Cosmos 1243"/>
    <s v="Retired"/>
    <s v=""/>
    <s v="Success"/>
    <n v="11"/>
    <s v=" Kazakhstan"/>
    <s v="RVSN USSR-Tsyklon-2"/>
    <n v="1981"/>
  </r>
  <r>
    <s v="RVSN USSR"/>
    <s v="Site 132/1, Plesetsk Cosmodrome, Russia"/>
    <x v="1693"/>
    <x v="13"/>
    <s v="Cosmos-3M (11K65M)"/>
    <s v="Intercosmos 21"/>
    <s v="Retired"/>
    <s v=""/>
    <s v="Success"/>
    <n v="11"/>
    <s v=" Russia"/>
    <s v="RVSN USSR-Cosmos-3M (11K65M)"/>
    <n v="1981"/>
  </r>
  <r>
    <s v="MHI"/>
    <s v="LA-Y1, Tanegashima Space Center, Japan"/>
    <x v="1694"/>
    <x v="163"/>
    <s v="N-II Star-37E"/>
    <s v="Kiku 3"/>
    <s v="Retired"/>
    <s v=""/>
    <s v="Success"/>
    <n v="6"/>
    <s v=" Japan"/>
    <s v="MHI-N-II Star-37E"/>
    <n v="1981"/>
  </r>
  <r>
    <s v="RVSN USSR"/>
    <s v="Site 132/1, Plesetsk Cosmodrome, Russia"/>
    <x v="1695"/>
    <x v="805"/>
    <s v="Cosmos-3M (11K65M)"/>
    <s v="Cosmos 1244"/>
    <s v="Retired"/>
    <s v=""/>
    <s v="Success"/>
    <n v="11"/>
    <s v=" Russia"/>
    <s v="RVSN USSR-Cosmos-3M (11K65M)"/>
    <n v="1981"/>
  </r>
  <r>
    <s v="RVSN USSR"/>
    <s v="Site 16/2, Plesetsk Cosmodrome, Russia"/>
    <x v="1696"/>
    <x v="240"/>
    <s v="Molniya-M /Block 2BL"/>
    <s v="Cosmos 1247"/>
    <s v="Retired"/>
    <s v=""/>
    <s v="Success"/>
    <n v="10"/>
    <s v=" Russia"/>
    <s v="RVSN USSR-Molniya-M /Block 2BL"/>
    <n v="1981"/>
  </r>
  <r>
    <s v="ISAS"/>
    <s v="Mu Pad, Uchinoura Space Center, Japan"/>
    <x v="1697"/>
    <x v="144"/>
    <s v="Mu-III S"/>
    <s v="Hinotori"/>
    <s v="Retired"/>
    <s v=""/>
    <s v="Success"/>
    <n v="7"/>
    <s v=" Japan"/>
    <s v="ISAS-Mu-III S"/>
    <n v="1981"/>
  </r>
  <r>
    <s v="General Dynamics"/>
    <s v="SLC-36A, Cape Canaveral AFS, Florida, USA"/>
    <x v="1697"/>
    <x v="806"/>
    <s v="Atlas-SLV3D Centaur-D1AR"/>
    <s v="Comstar D4"/>
    <s v="Retired"/>
    <s v=""/>
    <s v="Success"/>
    <n v="8"/>
    <s v=" USA"/>
    <s v="General Dynamics-Atlas-SLV3D Centaur-D1AR"/>
    <n v="1981"/>
  </r>
  <r>
    <s v="US Air Force"/>
    <s v="SLC-4W, Vandenberg AFB, California, USA"/>
    <x v="1698"/>
    <x v="337"/>
    <s v="Titan III(24)B"/>
    <s v="OPS 1166"/>
    <s v="Retired"/>
    <s v=""/>
    <s v="Success"/>
    <n v="7"/>
    <s v=" USA"/>
    <s v="US Air Force-Titan III(24)B"/>
    <n v="1981"/>
  </r>
  <r>
    <s v="RVSN USSR"/>
    <s v="Site 90/19, Baikonur Cosmodrome, Kazakhstan"/>
    <x v="1699"/>
    <x v="748"/>
    <s v="Tsyklon-2"/>
    <s v="Cosmos 1249"/>
    <s v="Retired"/>
    <s v=""/>
    <s v="Success"/>
    <n v="11"/>
    <s v=" Kazakhstan"/>
    <s v="RVSN USSR-Tsyklon-2"/>
    <n v="1981"/>
  </r>
  <r>
    <s v="RVSN USSR"/>
    <s v="Site 132/2, Plesetsk Cosmodrome, Russia"/>
    <x v="1700"/>
    <x v="807"/>
    <s v="Cosmos-3M (11K65M)"/>
    <s v="Cosmos 1250 to 1257"/>
    <s v="Retired"/>
    <s v=""/>
    <s v="Success"/>
    <n v="11"/>
    <s v=" Russia"/>
    <s v="RVSN USSR-Cosmos-3M (11K65M)"/>
    <n v="1981"/>
  </r>
  <r>
    <s v="RVSN USSR"/>
    <s v="Site 90/20, Baikonur Cosmodrome, Kazakhstan"/>
    <x v="1701"/>
    <x v="83"/>
    <s v="Tsyklon-2"/>
    <s v="Cosmos 1258"/>
    <s v="Retired"/>
    <s v=""/>
    <s v="Success"/>
    <n v="11"/>
    <s v=" Kazakhstan"/>
    <s v="RVSN USSR-Tsyklon-2"/>
    <n v="1981"/>
  </r>
  <r>
    <s v="Martin Marietta"/>
    <s v="SLC-40, Cape Canaveral AFS, Florida, USA"/>
    <x v="1702"/>
    <x v="407"/>
    <s v="Titan III(23)C"/>
    <s v="DSP-9"/>
    <s v="Retired"/>
    <s v=""/>
    <s v="Success"/>
    <n v="7"/>
    <s v=" USA"/>
    <s v="Martin Marietta-Titan III(23)C"/>
    <n v="1981"/>
  </r>
  <r>
    <s v="RVSN USSR"/>
    <s v="Site 90/19, Baikonur Cosmodrome, Kazakhstan"/>
    <x v="1703"/>
    <x v="553"/>
    <s v="Tsyklon-2"/>
    <s v="Cosmos 1260"/>
    <s v="Retired"/>
    <s v=""/>
    <s v="Success"/>
    <n v="11"/>
    <s v=" Kazakhstan"/>
    <s v="RVSN USSR-Tsyklon-2"/>
    <n v="1981"/>
  </r>
  <r>
    <s v="RVSN USSR"/>
    <s v="Site 90/20, Baikonur Cosmodrome, Kazakhstan"/>
    <x v="1704"/>
    <x v="91"/>
    <s v="Tsyklon-2"/>
    <s v="Cosmos 1266"/>
    <s v="Retired"/>
    <s v=""/>
    <s v="Success"/>
    <n v="11"/>
    <s v=" Kazakhstan"/>
    <s v="RVSN USSR-Tsyklon-2"/>
    <n v="1981"/>
  </r>
  <r>
    <s v="RVSN USSR"/>
    <s v="Site 41/1, Plesetsk Cosmodrome, Russia"/>
    <x v="1705"/>
    <x v="278"/>
    <s v="Molniya-M /Block ML"/>
    <s v="Molniya-3 nâ€ Â­90"/>
    <s v="Retired"/>
    <s v=""/>
    <s v="Success"/>
    <n v="10"/>
    <s v=" Russia"/>
    <s v="RVSN USSR-Molniya-M /Block ML"/>
    <n v="1981"/>
  </r>
  <r>
    <s v="RVSN USSR"/>
    <s v="Site 41/1, Plesetsk Cosmodrome, Russia"/>
    <x v="1706"/>
    <x v="62"/>
    <s v="Molniya-M /Block 2BL"/>
    <s v="Cosmos 1261"/>
    <s v="Retired"/>
    <s v=""/>
    <s v="Success"/>
    <n v="10"/>
    <s v=" Russia"/>
    <s v="RVSN USSR-Molniya-M /Block 2BL"/>
    <n v="1981"/>
  </r>
  <r>
    <s v="RVSN USSR"/>
    <s v="Site 132/1, Plesetsk Cosmodrome, Russia"/>
    <x v="1707"/>
    <x v="261"/>
    <s v="Cosmos-3M (11K65M)"/>
    <s v="Cosmos 1263"/>
    <s v="Retired"/>
    <s v=""/>
    <s v="Success"/>
    <n v="11"/>
    <s v=" Russia"/>
    <s v="RVSN USSR-Cosmos-3M (11K65M)"/>
    <n v="1981"/>
  </r>
  <r>
    <s v="NASA"/>
    <s v="LC-39A, Kennedy Space Center, Florida, USA"/>
    <x v="1708"/>
    <x v="261"/>
    <s v="Space Shuttle Columbia"/>
    <s v="STS-1"/>
    <s v="Retired"/>
    <s v="450"/>
    <s v="Success"/>
    <n v="7"/>
    <s v=" USA"/>
    <s v="NASA-Space Shuttle Columbia"/>
    <n v="1981"/>
  </r>
  <r>
    <s v="Martin Marietta"/>
    <s v="SLC-4W, Vandenberg AFB, California, USA"/>
    <x v="1709"/>
    <x v="808"/>
    <s v="Titan III(34)B Agena-D"/>
    <s v="Jumpseat 6"/>
    <s v="Retired"/>
    <s v=""/>
    <s v="Success"/>
    <n v="7"/>
    <s v=" USA"/>
    <s v="Martin Marietta-Titan III(34)B Agena-D"/>
    <n v="1981"/>
  </r>
  <r>
    <s v="RVSN USSR"/>
    <s v="Site 132/1, Plesetsk Cosmodrome, Russia"/>
    <x v="1710"/>
    <x v="809"/>
    <s v="Cosmos-3M (11K65M)"/>
    <s v="Cosmos 1269"/>
    <s v="Retired"/>
    <s v=""/>
    <s v="Success"/>
    <n v="11"/>
    <s v=" Russia"/>
    <s v="RVSN USSR-Cosmos-3M (11K65M)"/>
    <n v="1981"/>
  </r>
  <r>
    <s v="RVSN USSR"/>
    <s v="Site 43/3, Plesetsk Cosmodrome, Russia"/>
    <x v="1711"/>
    <x v="222"/>
    <s v="Vostok-2M"/>
    <s v="Meteor-2 nâ€ Â­8"/>
    <s v="Retired"/>
    <s v=""/>
    <s v="Success"/>
    <n v="10"/>
    <s v=" Russia"/>
    <s v="RVSN USSR-Vostok-2M"/>
    <n v="1981"/>
  </r>
  <r>
    <s v="RVSN USSR"/>
    <s v="Site 43/3, Plesetsk Cosmodrome, Russia"/>
    <x v="1712"/>
    <x v="759"/>
    <s v="Vostok-2M"/>
    <s v="Cosmos 1271"/>
    <s v="Retired"/>
    <s v=""/>
    <s v="Success"/>
    <n v="10"/>
    <s v=" Russia"/>
    <s v="RVSN USSR-Vostok-2M"/>
    <n v="1981"/>
  </r>
  <r>
    <s v="General Dynamics"/>
    <s v="SLC-36B, Cape Canaveral AFS, Florida, USA"/>
    <x v="1713"/>
    <x v="810"/>
    <s v="Atlas-SLV3D Centaur-D1AR"/>
    <s v="Intelsat V -501"/>
    <s v="Retired"/>
    <s v=""/>
    <s v="Success"/>
    <n v="8"/>
    <s v=" USA"/>
    <s v="General Dynamics-Atlas-SLV3D Centaur-D1AR"/>
    <n v="1981"/>
  </r>
  <r>
    <s v="ISRO"/>
    <s v="SLV LP, Satish Dhawan Space Centre, India"/>
    <x v="1714"/>
    <x v="12"/>
    <s v="SLV-3"/>
    <s v="Rohini RS-D1"/>
    <s v="Retired"/>
    <s v=""/>
    <s v="Partial Failure"/>
    <n v="7"/>
    <s v=" India"/>
    <s v="ISRO-SLV-3"/>
    <n v="1981"/>
  </r>
  <r>
    <s v="RVSN USSR"/>
    <s v="Site 132/2, Plesetsk Cosmodrome, Russia"/>
    <x v="1715"/>
    <x v="780"/>
    <s v="Cosmos-3M (11K65M)"/>
    <s v="Cosmos 1275"/>
    <s v="Retired"/>
    <s v=""/>
    <s v="Success"/>
    <n v="11"/>
    <s v=" Russia"/>
    <s v="RVSN USSR-Cosmos-3M (11K65M)"/>
    <n v="1981"/>
  </r>
  <r>
    <s v="RVSN USSR"/>
    <s v="Site 41/1, Plesetsk Cosmodrome, Russia"/>
    <x v="1716"/>
    <x v="811"/>
    <s v="Molniya-M /Block ML"/>
    <s v="Molniya-3 nâ€ Â­91"/>
    <s v="Retired"/>
    <s v=""/>
    <s v="Success"/>
    <n v="10"/>
    <s v=" Russia"/>
    <s v="RVSN USSR-Molniya-M /Block ML"/>
    <n v="1981"/>
  </r>
  <r>
    <s v="ESA"/>
    <s v="ELV-1 (SLV), Guiana Space Centre, French Guiana, France"/>
    <x v="1717"/>
    <x v="812"/>
    <s v="Ariane 1"/>
    <s v="CAT-3 &amp; Others"/>
    <s v="Retired"/>
    <s v=""/>
    <s v="Success"/>
    <n v="12"/>
    <s v=" France"/>
    <s v="ESA-Ariane 1"/>
    <n v="1981"/>
  </r>
  <r>
    <s v="RVSN USSR"/>
    <s v="Site 43/3, Plesetsk Cosmodrome, Russia"/>
    <x v="1717"/>
    <x v="813"/>
    <s v="Molniya-M /Block 2BL"/>
    <s v="Cosmos 1278"/>
    <s v="Retired"/>
    <s v=""/>
    <s v="Success"/>
    <n v="10"/>
    <s v=" Russia"/>
    <s v="RVSN USSR-Molniya-M /Block 2BL"/>
    <n v="1981"/>
  </r>
  <r>
    <s v="General Dynamics"/>
    <s v="SLC-3W, Vandenberg AFB, California, USA"/>
    <x v="1718"/>
    <x v="814"/>
    <s v="Atlas-E/F Star-37S-ISS"/>
    <s v="NOAA-C"/>
    <s v="Retired"/>
    <s v=""/>
    <s v="Success"/>
    <n v="7"/>
    <s v=" USA"/>
    <s v="General Dynamics-Atlas-E/F Star-37S-ISS"/>
    <n v="1981"/>
  </r>
  <r>
    <s v="RVSN USSR"/>
    <s v="Site 43/3, Plesetsk Cosmodrome, Russia"/>
    <x v="1719"/>
    <x v="815"/>
    <s v="Molniya-M /Block ML"/>
    <s v="Molniya-1 nâ€ Â­92"/>
    <s v="Retired"/>
    <s v=""/>
    <s v="Success"/>
    <n v="10"/>
    <s v=" Russia"/>
    <s v="RVSN USSR-Molniya-M /Block ML"/>
    <n v="1981"/>
  </r>
  <r>
    <s v="RVSN USSR"/>
    <s v="Site 31/6, Baikonur Cosmodrome, Kazakhstan"/>
    <x v="1720"/>
    <x v="736"/>
    <s v="Vostok-2M"/>
    <s v="Meteor-Priroda nâ€ Â­5 &amp; Iskra 1"/>
    <s v="Retired"/>
    <s v=""/>
    <s v="Success"/>
    <n v="10"/>
    <s v=" Kazakhstan"/>
    <s v="RVSN USSR-Vostok-2M"/>
    <n v="1981"/>
  </r>
  <r>
    <s v="RVSN USSR"/>
    <s v="Site 16/2, Plesetsk Cosmodrome, Russia"/>
    <x v="1721"/>
    <x v="568"/>
    <s v="Molniya-M /Block 2BL"/>
    <s v="Cosmos 1285"/>
    <s v="Retired"/>
    <s v=""/>
    <s v="Success"/>
    <n v="10"/>
    <s v=" Russia"/>
    <s v="RVSN USSR-Molniya-M /Block 2BL"/>
    <n v="1981"/>
  </r>
  <r>
    <s v="RVSN USSR"/>
    <s v="Site 90/19, Baikonur Cosmodrome, Kazakhstan"/>
    <x v="1721"/>
    <x v="816"/>
    <s v="Tsyklon-2"/>
    <s v="Cosmos 1286"/>
    <s v="Retired"/>
    <s v=""/>
    <s v="Success"/>
    <n v="11"/>
    <s v=" Kazakhstan"/>
    <s v="RVSN USSR-Tsyklon-2"/>
    <n v="1981"/>
  </r>
  <r>
    <s v="General Dynamics"/>
    <s v="SLC-36A, Cape Canaveral AFS, Florida, USA"/>
    <x v="1722"/>
    <x v="691"/>
    <s v="Atlas-SLV3D Centaur-D1AR"/>
    <s v="FLTSATCOM-5"/>
    <s v="Retired"/>
    <s v=""/>
    <s v="Partial Failure"/>
    <n v="8"/>
    <s v=" USA"/>
    <s v="General Dynamics-Atlas-SLV3D Centaur-D1AR"/>
    <n v="1981"/>
  </r>
  <r>
    <s v="RVSN USSR"/>
    <s v="Site 132/2, Plesetsk Cosmodrome, Russia"/>
    <x v="1722"/>
    <x v="605"/>
    <s v="Cosmos-3M (11K65M)"/>
    <s v="Cosmos 1287 to 1294"/>
    <s v="Retired"/>
    <s v=""/>
    <s v="Success"/>
    <n v="11"/>
    <s v=" Russia"/>
    <s v="RVSN USSR-Cosmos-3M (11K65M)"/>
    <n v="1981"/>
  </r>
  <r>
    <s v="RVSN USSR"/>
    <s v="Site 43/3, Plesetsk Cosmodrome, Russia"/>
    <x v="1723"/>
    <x v="13"/>
    <s v="Vostok-2M"/>
    <s v="Intercosmos 22"/>
    <s v="Retired"/>
    <s v=""/>
    <s v="Success"/>
    <n v="10"/>
    <s v=" Russia"/>
    <s v="RVSN USSR-Vostok-2M"/>
    <n v="1981"/>
  </r>
  <r>
    <s v="MHI"/>
    <s v="LA-Y1, Tanegashima Space Center, Japan"/>
    <x v="1724"/>
    <x v="817"/>
    <s v="N-II Star-37E"/>
    <s v="Himawari 2"/>
    <s v="Retired"/>
    <s v=""/>
    <s v="Success"/>
    <n v="6"/>
    <s v=" Japan"/>
    <s v="MHI-N-II Star-37E"/>
    <n v="1981"/>
  </r>
  <r>
    <s v="RVSN USSR"/>
    <s v="Site 132/2, Plesetsk Cosmodrome, Russia"/>
    <x v="1725"/>
    <x v="818"/>
    <s v="Cosmos-3M (11K65M)"/>
    <s v="Cosmos 1295"/>
    <s v="Retired"/>
    <s v=""/>
    <s v="Success"/>
    <n v="11"/>
    <s v=" Russia"/>
    <s v="RVSN USSR-Cosmos-3M (11K65M)"/>
    <n v="1981"/>
  </r>
  <r>
    <s v="RVSN USSR"/>
    <s v="Site 90/20, Baikonur Cosmodrome, Kazakhstan"/>
    <x v="1726"/>
    <x v="819"/>
    <s v="Tsyklon-2"/>
    <s v="Cosmos 1299"/>
    <s v="Retired"/>
    <s v=""/>
    <s v="Success"/>
    <n v="11"/>
    <s v=" Kazakhstan"/>
    <s v="RVSN USSR-Tsyklon-2"/>
    <n v="1981"/>
  </r>
  <r>
    <s v="RVSN USSR"/>
    <s v="Site 32/1, Plesetsk Cosmodrome, Russia"/>
    <x v="1726"/>
    <x v="820"/>
    <s v="Tsyklon-3"/>
    <s v="Cosmos 1300"/>
    <s v="Retired"/>
    <s v=""/>
    <s v="Success"/>
    <n v="10"/>
    <s v=" Russia"/>
    <s v="RVSN USSR-Tsyklon-3"/>
    <n v="1981"/>
  </r>
  <r>
    <s v="RVSN USSR"/>
    <s v="Site 132/1, Plesetsk Cosmodrome, Russia"/>
    <x v="1727"/>
    <x v="821"/>
    <s v="Cosmos-3M (11K65M)"/>
    <s v="Cosmos 1302"/>
    <s v="Retired"/>
    <s v=""/>
    <s v="Success"/>
    <n v="11"/>
    <s v=" Russia"/>
    <s v="RVSN USSR-Cosmos-3M (11K65M)"/>
    <n v="1981"/>
  </r>
  <r>
    <s v="Martin Marietta"/>
    <s v="SLC-4E, Vandenberg AFB, California, USA"/>
    <x v="1728"/>
    <x v="109"/>
    <s v="Titan IIID"/>
    <s v="KH-11"/>
    <s v="Retired"/>
    <s v=""/>
    <s v="Success"/>
    <n v="7"/>
    <s v=" USA"/>
    <s v="Martin Marietta-Titan IIID"/>
    <n v="1981"/>
  </r>
  <r>
    <s v="RVSN USSR"/>
    <s v="Site 43/3, Plesetsk Cosmodrome, Russia"/>
    <x v="1729"/>
    <x v="822"/>
    <s v="Molniya-M /Block ML"/>
    <s v="Cosmos 1305"/>
    <s v="Retired"/>
    <s v=""/>
    <s v="Partial Failure"/>
    <n v="10"/>
    <s v=" Russia"/>
    <s v="RVSN USSR-Molniya-M /Block ML"/>
    <n v="1981"/>
  </r>
  <r>
    <s v="RVSN USSR"/>
    <s v="Site 90/19, Baikonur Cosmodrome, Kazakhstan"/>
    <x v="1730"/>
    <x v="571"/>
    <s v="Tsyklon-2"/>
    <s v="Cosmos 1306"/>
    <s v="Retired"/>
    <s v=""/>
    <s v="Success"/>
    <n v="11"/>
    <s v=" Kazakhstan"/>
    <s v="RVSN USSR-Tsyklon-2"/>
    <n v="1981"/>
  </r>
  <r>
    <s v="RVSN USSR"/>
    <s v="Site 132/1, Plesetsk Cosmodrome, Russia"/>
    <x v="1731"/>
    <x v="823"/>
    <s v="Cosmos-3M (11K65M)"/>
    <s v="Cosmos 1308"/>
    <s v="Retired"/>
    <s v=""/>
    <s v="Success"/>
    <n v="11"/>
    <s v=" Russia"/>
    <s v="RVSN USSR-Cosmos-3M (11K65M)"/>
    <n v="1981"/>
  </r>
  <r>
    <s v="CASC"/>
    <s v="Site 138 (LA-2B), Jiuquan Satellite Launch Center, China"/>
    <x v="1732"/>
    <x v="781"/>
    <s v="Feng Bao 1"/>
    <s v="Shijian 2"/>
    <s v="Retired"/>
    <s v=""/>
    <s v="Success"/>
    <n v="17"/>
    <s v=" China"/>
    <s v="CASC-Feng Bao 1"/>
    <n v="1981"/>
  </r>
  <r>
    <s v="RVSN USSR"/>
    <s v="Site 32/1, Plesetsk Cosmodrome, Russia"/>
    <x v="1733"/>
    <x v="13"/>
    <s v="Tsyklon-3"/>
    <s v="Aureole 3"/>
    <s v="Retired"/>
    <s v=""/>
    <s v="Success"/>
    <n v="10"/>
    <s v=" Russia"/>
    <s v="RVSN USSR-Tsyklon-3"/>
    <n v="1981"/>
  </r>
  <r>
    <s v="RVSN USSR"/>
    <s v="Site 132/2, Plesetsk Cosmodrome, Russia"/>
    <x v="1734"/>
    <x v="349"/>
    <s v="Cosmos-3M (11K65M)"/>
    <s v="Cosmos 1310"/>
    <s v="Retired"/>
    <s v=""/>
    <s v="Success"/>
    <n v="11"/>
    <s v=" Russia"/>
    <s v="RVSN USSR-Cosmos-3M (11K65M)"/>
    <n v="1981"/>
  </r>
  <r>
    <s v="RVSN USSR"/>
    <s v="Site 132/2, Plesetsk Cosmodrome, Russia"/>
    <x v="1735"/>
    <x v="113"/>
    <s v="Cosmos-3M (11K65M)"/>
    <s v="Cosmos 1311"/>
    <s v="Retired"/>
    <s v=""/>
    <s v="Success"/>
    <n v="11"/>
    <s v=" Russia"/>
    <s v="RVSN USSR-Cosmos-3M (11K65M)"/>
    <n v="1981"/>
  </r>
  <r>
    <s v="RVSN USSR"/>
    <s v="Site 32/1, Plesetsk Cosmodrome, Russia"/>
    <x v="1736"/>
    <x v="349"/>
    <s v="Tsyklon-3"/>
    <s v="Cosmos 1312"/>
    <s v="Retired"/>
    <s v=""/>
    <s v="Success"/>
    <n v="10"/>
    <s v=" Russia"/>
    <s v="RVSN USSR-Tsyklon-3"/>
    <n v="1981"/>
  </r>
  <r>
    <s v="RVSN USSR"/>
    <s v="Site 43/3, Plesetsk Cosmodrome, Russia"/>
    <x v="1737"/>
    <x v="427"/>
    <s v="Vostok-2M"/>
    <s v="Cosmos 1315"/>
    <s v="Retired"/>
    <s v=""/>
    <s v="Success"/>
    <n v="10"/>
    <s v=" Russia"/>
    <s v="RVSN USSR-Vostok-2M"/>
    <n v="1981"/>
  </r>
  <r>
    <s v="RVSN USSR"/>
    <s v="Site 41/1, Plesetsk Cosmodrome, Russia"/>
    <x v="1738"/>
    <x v="393"/>
    <s v="Molniya-M /Block ML"/>
    <s v="Molniya-3 nâ€ Â­94"/>
    <s v="Retired"/>
    <s v=""/>
    <s v="Success"/>
    <n v="10"/>
    <s v=" Russia"/>
    <s v="RVSN USSR-Molniya-M /Block ML"/>
    <n v="1981"/>
  </r>
  <r>
    <s v="Martin Marietta"/>
    <s v="SLC-40, Cape Canaveral AFS, Florida, USA"/>
    <x v="1739"/>
    <x v="824"/>
    <s v="Titan III(23)C"/>
    <s v="OPS-4029 (Vortex)"/>
    <s v="Retired"/>
    <s v=""/>
    <s v="Success"/>
    <n v="7"/>
    <s v=" USA"/>
    <s v="Martin Marietta-Titan III(23)C"/>
    <n v="1981"/>
  </r>
  <r>
    <s v="RVSN USSR"/>
    <s v="Site 16/2, Plesetsk Cosmodrome, Russia"/>
    <x v="1739"/>
    <x v="825"/>
    <s v="Molniya-M /Block 2BL"/>
    <s v="Cosmos 1317"/>
    <s v="Retired"/>
    <s v=""/>
    <s v="Success"/>
    <n v="10"/>
    <s v=" Russia"/>
    <s v="RVSN USSR-Molniya-M /Block 2BL"/>
    <n v="1981"/>
  </r>
  <r>
    <s v="NASA"/>
    <s v="LC-39A, Kennedy Space Center, Florida, USA"/>
    <x v="1740"/>
    <x v="826"/>
    <s v="Space Shuttle Columbia"/>
    <s v="STS-2"/>
    <s v="Retired"/>
    <s v="450"/>
    <s v="Success"/>
    <n v="7"/>
    <s v=" USA"/>
    <s v="NASA-Space Shuttle Columbia"/>
    <n v="1981"/>
  </r>
  <r>
    <s v="RVSN USSR"/>
    <s v="Site 41/1, Plesetsk Cosmodrome, Russia"/>
    <x v="1741"/>
    <x v="437"/>
    <s v="Molniya-M /Block ML"/>
    <s v="Molniya-1 nâ€ Â­95"/>
    <s v="Retired"/>
    <s v=""/>
    <s v="Success"/>
    <n v="10"/>
    <s v=" Russia"/>
    <s v="RVSN USSR-Molniya-M /Block ML"/>
    <n v="1981"/>
  </r>
  <r>
    <s v="RVSN USSR"/>
    <s v="Site 107/1, Kapustin Yar, Russia"/>
    <x v="1742"/>
    <x v="13"/>
    <s v="Cosmos-3M (11K65M)"/>
    <s v="Bhaskara-2"/>
    <s v="Retired"/>
    <s v=""/>
    <s v="Success"/>
    <n v="11"/>
    <s v=" Russia"/>
    <s v="RVSN USSR-Cosmos-3M (11K65M)"/>
    <n v="1981"/>
  </r>
  <r>
    <s v="RVSN USSR"/>
    <s v="Site 132/2, Plesetsk Cosmodrome, Russia"/>
    <x v="1743"/>
    <x v="827"/>
    <s v="Cosmos-3M (11K65M)"/>
    <s v="Cosmos 1320 to 1327"/>
    <s v="Retired"/>
    <s v=""/>
    <s v="Success"/>
    <n v="11"/>
    <s v=" Russia"/>
    <s v="RVSN USSR-Cosmos-3M (11K65M)"/>
    <n v="1981"/>
  </r>
  <r>
    <s v="RVSN USSR"/>
    <s v="Site 32/1, Plesetsk Cosmodrome, Russia"/>
    <x v="1744"/>
    <x v="828"/>
    <s v="Tsyklon-3"/>
    <s v="Cosmos 1328"/>
    <s v="Retired"/>
    <s v=""/>
    <s v="Success"/>
    <n v="10"/>
    <s v=" Russia"/>
    <s v="RVSN USSR-Tsyklon-3"/>
    <n v="1981"/>
  </r>
  <r>
    <s v="RVSN USSR"/>
    <s v="Site 132/1, Plesetsk Cosmodrome, Russia"/>
    <x v="1745"/>
    <x v="685"/>
    <s v="Cosmos-3M (11K65M)"/>
    <s v="Cosmos 1304"/>
    <s v="Retired"/>
    <s v=""/>
    <s v="Partial Failure"/>
    <n v="11"/>
    <s v=" Russia"/>
    <s v="RVSN USSR-Cosmos-3M (11K65M)"/>
    <n v="1981"/>
  </r>
  <r>
    <s v="General Dynamics"/>
    <s v="SLC-36B, Cape Canaveral AFS, Florida, USA"/>
    <x v="1746"/>
    <x v="657"/>
    <s v="Atlas-SLV3D Centaur-D1AR"/>
    <s v="Intelsat V -503"/>
    <s v="Retired"/>
    <s v=""/>
    <s v="Success"/>
    <n v="8"/>
    <s v=" USA"/>
    <s v="General Dynamics-Atlas-SLV3D Centaur-D1AR"/>
    <n v="1981"/>
  </r>
  <r>
    <s v="RVSN USSR"/>
    <s v="Site 132/2, Plesetsk Cosmodrome, Russia"/>
    <x v="1747"/>
    <x v="13"/>
    <s v="Cosmos-3M (11K65M)"/>
    <s v="Radio-Sputnik 3 to 8"/>
    <s v="Retired"/>
    <s v=""/>
    <s v="Success"/>
    <n v="11"/>
    <s v=" Russia"/>
    <s v="RVSN USSR-Cosmos-3M (11K65M)"/>
    <n v="1981"/>
  </r>
  <r>
    <s v="General Dynamics"/>
    <s v="SLC-3E, Vandenberg AFB, California, USA"/>
    <x v="1748"/>
    <x v="566"/>
    <s v="Atlas-E/F SGS-1"/>
    <s v="GPS-7"/>
    <s v="Retired"/>
    <s v=""/>
    <s v="Failure"/>
    <n v="7"/>
    <s v=" USA"/>
    <s v="General Dynamics-Atlas-E/F SGS-1"/>
    <n v="1981"/>
  </r>
  <r>
    <s v="ESA"/>
    <s v="ELV-1 (SLV), Guiana Space Centre, French Guiana, France"/>
    <x v="1749"/>
    <x v="466"/>
    <s v="Ariane 1"/>
    <s v="MARCES-1 &amp; CAT-4"/>
    <s v="Retired"/>
    <s v=""/>
    <s v="Success"/>
    <n v="12"/>
    <s v=" France"/>
    <s v="ESA-Ariane 1"/>
    <n v="1981"/>
  </r>
  <r>
    <s v="RVSN USSR"/>
    <s v="Site 1/5, Baikonur Cosmodrome, Kazakhstan"/>
    <x v="1750"/>
    <x v="392"/>
    <s v="Molniya-M /Block ML"/>
    <s v="Molniya-1 nâ€ Â­96"/>
    <s v="Retired"/>
    <s v=""/>
    <s v="Success"/>
    <n v="9"/>
    <s v=" Kazakhstan"/>
    <s v="RVSN USSR-Molniya-M /Block ML"/>
    <n v="1981"/>
  </r>
  <r>
    <s v="RVSN USSR"/>
    <s v="Site 132/2, Plesetsk Cosmodrome, Russia"/>
    <x v="1751"/>
    <x v="18"/>
    <s v="Cosmos-3M (11K65M)"/>
    <s v="Cosmos 1331"/>
    <s v="Retired"/>
    <s v=""/>
    <s v="Success"/>
    <n v="11"/>
    <s v=" Russia"/>
    <s v="RVSN USSR-Cosmos-3M (11K65M)"/>
    <n v="1982"/>
  </r>
  <r>
    <s v="RVSN USSR"/>
    <s v="Site 132/2, Plesetsk Cosmodrome, Russia"/>
    <x v="1752"/>
    <x v="829"/>
    <s v="Cosmos-3M (11K65M)"/>
    <s v="Cosmos 1333"/>
    <s v="Retired"/>
    <s v=""/>
    <s v="Success"/>
    <n v="11"/>
    <s v=" Russia"/>
    <s v="RVSN USSR-Cosmos-3M (11K65M)"/>
    <n v="1982"/>
  </r>
  <r>
    <s v="US Air Force"/>
    <s v="SLC-4W, Vandenberg AFB, California, USA"/>
    <x v="1753"/>
    <x v="147"/>
    <s v="Titan III(24)B"/>
    <s v="OPS 2849"/>
    <s v="Retired"/>
    <s v=""/>
    <s v="Success"/>
    <n v="7"/>
    <s v=" USA"/>
    <s v="US Air Force-Titan III(24)B"/>
    <n v="1982"/>
  </r>
  <r>
    <s v="RVSN USSR"/>
    <s v="Site 132/1, Plesetsk Cosmodrome, Russia"/>
    <x v="1754"/>
    <x v="202"/>
    <s v="Cosmos-3M (11K65M)"/>
    <s v="Cosmos 1335"/>
    <s v="Retired"/>
    <s v=""/>
    <s v="Success"/>
    <n v="11"/>
    <s v=" Russia"/>
    <s v="RVSN USSR-Cosmos-3M (11K65M)"/>
    <n v="1982"/>
  </r>
  <r>
    <s v="RVSN USSR"/>
    <s v="Site 90/19, Baikonur Cosmodrome, Kazakhstan"/>
    <x v="1755"/>
    <x v="540"/>
    <s v="Tsyklon-2"/>
    <s v="Cosmos 1337"/>
    <s v="Retired"/>
    <s v=""/>
    <s v="Success"/>
    <n v="11"/>
    <s v=" Kazakhstan"/>
    <s v="RVSN USSR-Tsyklon-2"/>
    <n v="1982"/>
  </r>
  <r>
    <s v="RVSN USSR"/>
    <s v="Site 132/2, Plesetsk Cosmodrome, Russia"/>
    <x v="1756"/>
    <x v="830"/>
    <s v="Cosmos-3M (11K65M)"/>
    <s v="Cosmos 1339"/>
    <s v="Retired"/>
    <s v=""/>
    <s v="Success"/>
    <n v="11"/>
    <s v=" Russia"/>
    <s v="RVSN USSR-Cosmos-3M (11K65M)"/>
    <n v="1982"/>
  </r>
  <r>
    <s v="RVSN USSR"/>
    <s v="Site 16/2, Plesetsk Cosmodrome, Russia"/>
    <x v="1757"/>
    <x v="831"/>
    <s v="Vostok-2M"/>
    <s v="Cosmos 1340"/>
    <s v="Retired"/>
    <s v=""/>
    <s v="Success"/>
    <n v="10"/>
    <s v=" Russia"/>
    <s v="RVSN USSR-Vostok-2M"/>
    <n v="1982"/>
  </r>
  <r>
    <s v="RVSN USSR"/>
    <s v="Site 41/1, Plesetsk Cosmodrome, Russia"/>
    <x v="1758"/>
    <x v="306"/>
    <s v="Molniya-M /Block ML"/>
    <s v="Molniya-1 nâ€ Â­97"/>
    <s v="Retired"/>
    <s v=""/>
    <s v="Success"/>
    <n v="10"/>
    <s v=" Russia"/>
    <s v="RVSN USSR-Molniya-M /Block ML"/>
    <n v="1982"/>
  </r>
  <r>
    <s v="RVSN USSR"/>
    <s v="Site 16/2, Plesetsk Cosmodrome, Russia"/>
    <x v="1759"/>
    <x v="24"/>
    <s v="Molniya-M /Block 2BL"/>
    <s v="Cosmos 1341"/>
    <s v="Retired"/>
    <s v=""/>
    <s v="Success"/>
    <n v="10"/>
    <s v=" Russia"/>
    <s v="RVSN USSR-Molniya-M /Block 2BL"/>
    <n v="1982"/>
  </r>
  <r>
    <s v="RVSN USSR"/>
    <s v="Site 107/1, Kapustin Yar, Russia"/>
    <x v="1760"/>
    <x v="26"/>
    <s v="Cosmos-3M (11K65M)"/>
    <s v="Ta??foun nâ€ Â­27"/>
    <s v="Retired"/>
    <s v=""/>
    <s v="Failure"/>
    <n v="11"/>
    <s v=" Russia"/>
    <s v="RVSN USSR-Cosmos-3M (11K65M)"/>
    <n v="1982"/>
  </r>
  <r>
    <s v="General Dynamics"/>
    <s v="SLC-36A, Cape Canaveral AFS, Florida, USA"/>
    <x v="1761"/>
    <x v="832"/>
    <s v="Atlas-SLV3D Centaur-D1AR"/>
    <s v="Intelsat V -504"/>
    <s v="Retired"/>
    <s v=""/>
    <s v="Success"/>
    <n v="8"/>
    <s v=" USA"/>
    <s v="General Dynamics-Atlas-SLV3D Centaur-D1AR"/>
    <n v="1982"/>
  </r>
  <r>
    <s v="Martin Marietta"/>
    <s v="SLC-40, Cape Canaveral AFS, Florida, USA"/>
    <x v="1762"/>
    <x v="44"/>
    <s v="Titan III(23)C"/>
    <s v="DSP-10"/>
    <s v="Retired"/>
    <s v=""/>
    <s v="Success"/>
    <n v="7"/>
    <s v=" USA"/>
    <s v="Martin Marietta-Titan III(23)C"/>
    <n v="1982"/>
  </r>
  <r>
    <s v="NASA"/>
    <s v="LC-39A, Kennedy Space Center, Florida, USA"/>
    <x v="1763"/>
    <x v="156"/>
    <s v="Space Shuttle Columbia"/>
    <s v="STS-3"/>
    <s v="Retired"/>
    <s v="450"/>
    <s v="Success"/>
    <n v="7"/>
    <s v=" USA"/>
    <s v="NASA-Space Shuttle Columbia"/>
    <n v="1982"/>
  </r>
  <r>
    <s v="RVSN USSR"/>
    <s v="Site 41/1, Plesetsk Cosmodrome, Russia"/>
    <x v="1764"/>
    <x v="568"/>
    <s v="Molniya-M /Block ML"/>
    <s v="Molniya-3 nâ€ Â­98"/>
    <s v="Retired"/>
    <s v=""/>
    <s v="Success"/>
    <n v="10"/>
    <s v=" Russia"/>
    <s v="RVSN USSR-Molniya-M /Block ML"/>
    <n v="1982"/>
  </r>
  <r>
    <s v="RVSN USSR"/>
    <s v="Site 132/1, Plesetsk Cosmodrome, Russia"/>
    <x v="1764"/>
    <x v="453"/>
    <s v="Cosmos-3M (11K65M)"/>
    <s v="Cosmos 1344"/>
    <s v="Retired"/>
    <s v=""/>
    <s v="Success"/>
    <n v="11"/>
    <s v=" Russia"/>
    <s v="RVSN USSR-Cosmos-3M (11K65M)"/>
    <n v="1982"/>
  </r>
  <r>
    <s v="RVSN USSR"/>
    <s v="Site 32/1, Plesetsk Cosmodrome, Russia"/>
    <x v="1765"/>
    <x v="270"/>
    <s v="Tsyklon-3"/>
    <s v="Meteor-2 nâ€ Â­8"/>
    <s v="Retired"/>
    <s v=""/>
    <s v="Success"/>
    <n v="10"/>
    <s v=" Russia"/>
    <s v="RVSN USSR-Tsyklon-3"/>
    <n v="1982"/>
  </r>
  <r>
    <s v="RVSN USSR"/>
    <s v="Site 132/2, Plesetsk Cosmodrome, Russia"/>
    <x v="1766"/>
    <x v="179"/>
    <s v="Cosmos-3M (11K65M)"/>
    <s v="Cosmos 1345"/>
    <s v="Retired"/>
    <s v=""/>
    <s v="Success"/>
    <n v="11"/>
    <s v=" Russia"/>
    <s v="RVSN USSR-Cosmos-3M (11K65M)"/>
    <n v="1982"/>
  </r>
  <r>
    <s v="RVSN USSR"/>
    <s v="Site 16/2, Plesetsk Cosmodrome, Russia"/>
    <x v="1766"/>
    <x v="709"/>
    <s v="Vostok-2M"/>
    <s v="Cosmos 1346"/>
    <s v="Retired"/>
    <s v=""/>
    <s v="Success"/>
    <n v="10"/>
    <s v=" Russia"/>
    <s v="RVSN USSR-Vostok-2M"/>
    <n v="1982"/>
  </r>
  <r>
    <s v="RVSN USSR"/>
    <s v="Site 16/2, Plesetsk Cosmodrome, Russia"/>
    <x v="1767"/>
    <x v="557"/>
    <s v="Molniya-M /Block 2BL"/>
    <s v="Cosmos 1348"/>
    <s v="Retired"/>
    <s v=""/>
    <s v="Success"/>
    <n v="10"/>
    <s v=" Russia"/>
    <s v="RVSN USSR-Molniya-M /Block 2BL"/>
    <n v="1982"/>
  </r>
  <r>
    <s v="RVSN USSR"/>
    <s v="Site 132/2, Plesetsk Cosmodrome, Russia"/>
    <x v="1768"/>
    <x v="734"/>
    <s v="Cosmos-3M (11K65M)"/>
    <s v="Cosmos 1349"/>
    <s v="Retired"/>
    <s v=""/>
    <s v="Success"/>
    <n v="11"/>
    <s v=" Russia"/>
    <s v="RVSN USSR-Cosmos-3M (11K65M)"/>
    <n v="1982"/>
  </r>
  <r>
    <s v="RVSN USSR"/>
    <s v="Site 107/1, Kapustin Yar, Russia"/>
    <x v="1769"/>
    <x v="532"/>
    <s v="Cosmos-3M (11K65M)"/>
    <s v="Cosmos 1351"/>
    <s v="Retired"/>
    <s v=""/>
    <s v="Success"/>
    <n v="11"/>
    <s v=" Russia"/>
    <s v="RVSN USSR-Cosmos-3M (11K65M)"/>
    <n v="1982"/>
  </r>
  <r>
    <s v="RVSN USSR"/>
    <s v="Site 132/1, Plesetsk Cosmodrome, Russia"/>
    <x v="1770"/>
    <x v="833"/>
    <s v="Cosmos-3M (11K65M)"/>
    <s v="Cosmos 1354"/>
    <s v="Retired"/>
    <s v=""/>
    <s v="Success"/>
    <n v="11"/>
    <s v=" Russia"/>
    <s v="RVSN USSR-Cosmos-3M (11K65M)"/>
    <n v="1982"/>
  </r>
  <r>
    <s v="RVSN USSR"/>
    <s v="Site 90/20, Baikonur Cosmodrome, Kazakhstan"/>
    <x v="1771"/>
    <x v="471"/>
    <s v="Tsyklon-2"/>
    <s v="Cosmos 1355"/>
    <s v="Retired"/>
    <s v=""/>
    <s v="Success"/>
    <n v="11"/>
    <s v=" Kazakhstan"/>
    <s v="RVSN USSR-Tsyklon-2"/>
    <n v="1982"/>
  </r>
  <r>
    <s v="RVSN USSR"/>
    <s v="Site 16/2, Plesetsk Cosmodrome, Russia"/>
    <x v="1772"/>
    <x v="834"/>
    <s v="Vostok-2M"/>
    <s v="Cosmos 1356"/>
    <s v="Retired"/>
    <s v=""/>
    <s v="Success"/>
    <n v="10"/>
    <s v=" Russia"/>
    <s v="RVSN USSR-Vostok-2M"/>
    <n v="1982"/>
  </r>
  <r>
    <s v="RVSN USSR"/>
    <s v="Site 132/2, Plesetsk Cosmodrome, Russia"/>
    <x v="1773"/>
    <x v="385"/>
    <s v="Cosmos-3M (11K65M)"/>
    <s v="Cosmos 1357 to 1364"/>
    <s v="Retired"/>
    <s v=""/>
    <s v="Success"/>
    <n v="11"/>
    <s v=" Russia"/>
    <s v="RVSN USSR-Cosmos-3M (11K65M)"/>
    <n v="1982"/>
  </r>
  <r>
    <s v="Martin Marietta"/>
    <s v="SLC-4E, Vandenberg AFB, California, USA"/>
    <x v="1774"/>
    <x v="415"/>
    <s v="Titan IIID"/>
    <s v="KH-9 &amp; SSF-D-4"/>
    <s v="Retired"/>
    <s v=""/>
    <s v="Success"/>
    <n v="7"/>
    <s v=" USA"/>
    <s v="Martin Marietta-Titan IIID"/>
    <n v="1982"/>
  </r>
  <r>
    <s v="RVSN USSR"/>
    <s v="Site 90/20, Baikonur Cosmodrome, Kazakhstan"/>
    <x v="1775"/>
    <x v="131"/>
    <s v="Tsyklon-2"/>
    <s v="Cosmos 1365"/>
    <s v="Retired"/>
    <s v=""/>
    <s v="Success"/>
    <n v="11"/>
    <s v=" Kazakhstan"/>
    <s v="RVSN USSR-Tsyklon-2"/>
    <n v="1982"/>
  </r>
  <r>
    <s v="RVSN USSR"/>
    <s v="Site 41/1, Plesetsk Cosmodrome, Russia"/>
    <x v="1776"/>
    <x v="625"/>
    <s v="Molniya-M /Block 2BL"/>
    <s v="Cosmos 1367"/>
    <s v="Retired"/>
    <s v=""/>
    <s v="Success"/>
    <n v="10"/>
    <s v=" Russia"/>
    <s v="RVSN USSR-Molniya-M /Block 2BL"/>
    <n v="1982"/>
  </r>
  <r>
    <s v="RVSN USSR"/>
    <s v="Site 43/3, Plesetsk Cosmodrome, Russia"/>
    <x v="1777"/>
    <x v="835"/>
    <s v="Molniya-M /Block ML"/>
    <s v="Molniya-1 nâ€ Â­99"/>
    <s v="Retired"/>
    <s v=""/>
    <s v="Success"/>
    <n v="10"/>
    <s v=" Russia"/>
    <s v="RVSN USSR-Molniya-M /Block ML"/>
    <n v="1982"/>
  </r>
  <r>
    <s v="RVSN USSR"/>
    <s v="Site 132/1, Plesetsk Cosmodrome, Russia"/>
    <x v="1778"/>
    <x v="603"/>
    <s v="Cosmos-3M (11K65M)"/>
    <s v="Cosmos 1371"/>
    <s v="Retired"/>
    <s v=""/>
    <s v="Success"/>
    <n v="11"/>
    <s v=" Russia"/>
    <s v="RVSN USSR-Cosmos-3M (11K65M)"/>
    <n v="1982"/>
  </r>
  <r>
    <s v="RVSN USSR"/>
    <s v="Site 90/20, Baikonur Cosmodrome, Kazakhstan"/>
    <x v="1778"/>
    <x v="836"/>
    <s v="Tsyklon-2"/>
    <s v="Cosmos 1372"/>
    <s v="Retired"/>
    <s v=""/>
    <s v="Success"/>
    <n v="11"/>
    <s v=" Kazakhstan"/>
    <s v="RVSN USSR-Tsyklon-2"/>
    <n v="1982"/>
  </r>
  <r>
    <s v="RVSN USSR"/>
    <s v="Site 86/1, Kapustin Yar, Russia"/>
    <x v="1779"/>
    <x v="189"/>
    <s v="Cosmos-3MRB (65MRB)"/>
    <s v="Cosmos 1374 (BOR-4 Space Shuttle)"/>
    <s v="Retired"/>
    <s v=""/>
    <s v="Success"/>
    <n v="10"/>
    <s v=" Russia"/>
    <s v="RVSN USSR-Cosmos-3MRB (65MRB)"/>
    <n v="1982"/>
  </r>
  <r>
    <s v="RVSN USSR"/>
    <s v="Site 132/2, Plesetsk Cosmodrome, Russia"/>
    <x v="1780"/>
    <x v="638"/>
    <s v="Cosmos-3M (11K65M)"/>
    <s v="Cosmos 1375"/>
    <s v="Retired"/>
    <s v=""/>
    <s v="Success"/>
    <n v="11"/>
    <s v=" Russia"/>
    <s v="RVSN USSR-Cosmos-3M (11K65M)"/>
    <n v="1982"/>
  </r>
  <r>
    <s v="RVSN USSR"/>
    <s v="Site 32/1, Plesetsk Cosmodrome, Russia"/>
    <x v="1781"/>
    <x v="770"/>
    <s v="Tsyklon-3"/>
    <s v="Cosmos 1378"/>
    <s v="Retired"/>
    <s v=""/>
    <s v="Success"/>
    <n v="10"/>
    <s v=" Russia"/>
    <s v="RVSN USSR-Tsyklon-3"/>
    <n v="1982"/>
  </r>
  <r>
    <s v="RVSN USSR"/>
    <s v="Site 90/19, Baikonur Cosmodrome, Kazakhstan"/>
    <x v="1782"/>
    <x v="493"/>
    <s v="Tsyklon-2"/>
    <s v="Cosmos 1379"/>
    <s v="Retired"/>
    <s v=""/>
    <s v="Success"/>
    <n v="11"/>
    <s v=" Kazakhstan"/>
    <s v="RVSN USSR-Tsyklon-2"/>
    <n v="1982"/>
  </r>
  <r>
    <s v="RVSN USSR"/>
    <s v="Site 132/2, Plesetsk Cosmodrome, Russia"/>
    <x v="1782"/>
    <x v="206"/>
    <s v="Cosmos-3M (11K65M)"/>
    <s v="Cosmos 1380"/>
    <s v="Retired"/>
    <s v=""/>
    <s v="Partial Failure"/>
    <n v="11"/>
    <s v=" Russia"/>
    <s v="RVSN USSR-Cosmos-3M (11K65M)"/>
    <n v="1982"/>
  </r>
  <r>
    <s v="RVSN USSR"/>
    <s v="Site 41/1, Plesetsk Cosmodrome, Russia"/>
    <x v="1783"/>
    <x v="783"/>
    <s v="Molniya-M /Block 2BL"/>
    <s v="Cosmos 1382"/>
    <s v="Retired"/>
    <s v=""/>
    <s v="Success"/>
    <n v="10"/>
    <s v=" Russia"/>
    <s v="RVSN USSR-Molniya-M /Block 2BL"/>
    <n v="1982"/>
  </r>
  <r>
    <s v="NASA"/>
    <s v="LC-39A, Kennedy Space Center, Florida, USA"/>
    <x v="1784"/>
    <x v="837"/>
    <s v="Space Shuttle Columbia"/>
    <s v="STS-4"/>
    <s v="Retired"/>
    <s v="450"/>
    <s v="Success"/>
    <n v="7"/>
    <s v=" USA"/>
    <s v="NASA-Space Shuttle Columbia"/>
    <n v="1982"/>
  </r>
  <r>
    <s v="RVSN USSR"/>
    <s v="Site 132/1, Plesetsk Cosmodrome, Russia"/>
    <x v="1785"/>
    <x v="222"/>
    <s v="Cosmos-3M (11K65M)"/>
    <s v="Cosmos 1383"/>
    <s v="Retired"/>
    <s v=""/>
    <s v="Success"/>
    <n v="11"/>
    <s v=" Russia"/>
    <s v="RVSN USSR-Cosmos-3M (11K65M)"/>
    <n v="1982"/>
  </r>
  <r>
    <s v="RVSN USSR"/>
    <s v="Site 132/1, Plesetsk Cosmodrome, Russia"/>
    <x v="1786"/>
    <x v="453"/>
    <s v="Cosmos-3M (11K65M)"/>
    <s v="Cosmos 1386"/>
    <s v="Retired"/>
    <s v=""/>
    <s v="Success"/>
    <n v="11"/>
    <s v=" Russia"/>
    <s v="RVSN USSR-Cosmos-3M (11K65M)"/>
    <n v="1982"/>
  </r>
  <r>
    <s v="RVSN USSR"/>
    <s v="Site 132/2, Plesetsk Cosmodrome, Russia"/>
    <x v="1787"/>
    <x v="838"/>
    <s v="Cosmos-3M (11K65M)"/>
    <s v="Cosmos 1388 to 1395"/>
    <s v="Retired"/>
    <s v=""/>
    <s v="Success"/>
    <n v="11"/>
    <s v=" Russia"/>
    <s v="RVSN USSR-Cosmos-3M (11K65M)"/>
    <n v="1982"/>
  </r>
  <r>
    <s v="RVSN USSR"/>
    <s v="Site 1/5, Baikonur Cosmodrome, Kazakhstan"/>
    <x v="1787"/>
    <x v="173"/>
    <s v="Molniya-M /Block ML"/>
    <s v="Molniya-1 nâ€ Â­100"/>
    <s v="Retired"/>
    <s v=""/>
    <s v="Success"/>
    <n v="9"/>
    <s v=" Kazakhstan"/>
    <s v="RVSN USSR-Molniya-M /Block ML"/>
    <n v="1982"/>
  </r>
  <r>
    <s v="RVSN USSR"/>
    <s v="Site 107/1, Kapustin Yar, Russia"/>
    <x v="1788"/>
    <x v="839"/>
    <s v="Cosmos-3M (11K65M)"/>
    <s v="Cosmos 1397"/>
    <s v="Retired"/>
    <s v=""/>
    <s v="Success"/>
    <n v="11"/>
    <s v=" Russia"/>
    <s v="RVSN USSR-Cosmos-3M (11K65M)"/>
    <n v="1982"/>
  </r>
  <r>
    <s v="RVSN USSR"/>
    <s v="Site 90/20, Baikonur Cosmodrome, Kazakhstan"/>
    <x v="1789"/>
    <x v="106"/>
    <s v="Tsyklon-2"/>
    <s v="Cosmos 1412"/>
    <s v="Retired"/>
    <s v=""/>
    <s v="Success"/>
    <n v="11"/>
    <s v=" Kazakhstan"/>
    <s v="RVSN USSR-Tsyklon-2"/>
    <n v="1982"/>
  </r>
  <r>
    <s v="RVSN USSR"/>
    <s v="Site 16/2, Plesetsk Cosmodrome, Russia"/>
    <x v="1790"/>
    <x v="840"/>
    <s v="Vostok-2M"/>
    <s v="Cosmos 1400"/>
    <s v="Retired"/>
    <s v=""/>
    <s v="Success"/>
    <n v="10"/>
    <s v=" Russia"/>
    <s v="RVSN USSR-Vostok-2M"/>
    <n v="1982"/>
  </r>
  <r>
    <s v="RVSN USSR"/>
    <s v="Site 41/1, Plesetsk Cosmodrome, Russia"/>
    <x v="1791"/>
    <x v="644"/>
    <s v="Molniya-M /Block ML"/>
    <s v="Molniya-3 nâ€ Â­101"/>
    <s v="Retired"/>
    <s v=""/>
    <s v="Success"/>
    <n v="10"/>
    <s v=" Russia"/>
    <s v="RVSN USSR-Molniya-M /Block ML"/>
    <n v="1982"/>
  </r>
  <r>
    <s v="RVSN USSR"/>
    <s v="Site 90/19, Baikonur Cosmodrome, Kazakhstan"/>
    <x v="1792"/>
    <x v="363"/>
    <s v="Tsyklon-2"/>
    <s v="Cosmos 1402"/>
    <s v="Retired"/>
    <s v=""/>
    <s v="Success"/>
    <n v="11"/>
    <s v=" Kazakhstan"/>
    <s v="RVSN USSR-Tsyklon-2"/>
    <n v="1982"/>
  </r>
  <r>
    <s v="RVSN USSR"/>
    <s v="Site 132/2, Plesetsk Cosmodrome, Russia"/>
    <x v="1792"/>
    <x v="364"/>
    <s v="Cosmos-3M (11K65M)"/>
    <s v="Strela-2M satellite"/>
    <s v="Retired"/>
    <s v=""/>
    <s v="Success"/>
    <n v="11"/>
    <s v=" Russia"/>
    <s v="RVSN USSR-Cosmos-3M (11K65M)"/>
    <n v="1982"/>
  </r>
  <r>
    <s v="MHI"/>
    <s v="LA-Y1, Tanegashima Space Center, Japan"/>
    <x v="1793"/>
    <x v="12"/>
    <s v="N-I"/>
    <s v="Kiku 4"/>
    <s v="Retired"/>
    <s v=""/>
    <s v="Success"/>
    <n v="6"/>
    <s v=" Japan"/>
    <s v="MHI-N-I"/>
    <n v="1982"/>
  </r>
  <r>
    <s v="RVSN USSR"/>
    <s v="Site 90/20, Baikonur Cosmodrome, Kazakhstan"/>
    <x v="1794"/>
    <x v="68"/>
    <s v="Tsyklon-2"/>
    <s v="Cosmos 1405"/>
    <s v="Retired"/>
    <s v=""/>
    <s v="Success"/>
    <n v="11"/>
    <s v=" Kazakhstan"/>
    <s v="RVSN USSR-Tsyklon-2"/>
    <n v="1982"/>
  </r>
  <r>
    <s v="ESA"/>
    <s v="ELV-1 (SLV), Guiana Space Centre, French Guiana, France"/>
    <x v="1795"/>
    <x v="168"/>
    <s v="Ariane 1"/>
    <s v="MARCES-B &amp; Sirio-2"/>
    <s v="Retired"/>
    <s v=""/>
    <s v="Failure"/>
    <n v="12"/>
    <s v=" France"/>
    <s v="ESA-Ariane 1"/>
    <n v="1982"/>
  </r>
  <r>
    <s v="CASC"/>
    <s v="Site 138 (LA-2B), Jiuquan Satellite Launch Center, China"/>
    <x v="1795"/>
    <x v="841"/>
    <s v="Long March 2C"/>
    <s v="FSW-0 No.4"/>
    <s v="Active"/>
    <s v="30.8"/>
    <s v="Success"/>
    <n v="17"/>
    <s v=" China"/>
    <s v="CASC-Long March 2C"/>
    <n v="1982"/>
  </r>
  <r>
    <s v="RVSN USSR"/>
    <s v="Site 32/2, Plesetsk Cosmodrome, Russia"/>
    <x v="1796"/>
    <x v="545"/>
    <s v="Tsyklon-3"/>
    <s v="Cosmos 1408"/>
    <s v="Retired"/>
    <s v=""/>
    <s v="Success"/>
    <n v="10"/>
    <s v=" Russia"/>
    <s v="RVSN USSR-Tsyklon-3"/>
    <n v="1982"/>
  </r>
  <r>
    <s v="RVSN USSR"/>
    <s v="Site 16/2, Plesetsk Cosmodrome, Russia"/>
    <x v="1797"/>
    <x v="218"/>
    <s v="Molniya-M /Block 2BL"/>
    <s v="Cosmos 1409"/>
    <s v="Retired"/>
    <s v=""/>
    <s v="Success"/>
    <n v="10"/>
    <s v=" Russia"/>
    <s v="RVSN USSR-Molniya-M /Block 2BL"/>
    <n v="1982"/>
  </r>
  <r>
    <s v="RVSN USSR"/>
    <s v="Site 32/1, Plesetsk Cosmodrome, Russia"/>
    <x v="1798"/>
    <x v="244"/>
    <s v="Tsyklon-3"/>
    <s v="Cosmos 1410"/>
    <s v="Retired"/>
    <s v=""/>
    <s v="Success"/>
    <n v="10"/>
    <s v=" Russia"/>
    <s v="RVSN USSR-Tsyklon-3"/>
    <n v="1982"/>
  </r>
  <r>
    <s v="General Dynamics"/>
    <s v="SLC-36B, Cape Canaveral AFS, Florida, USA"/>
    <x v="1799"/>
    <x v="716"/>
    <s v="Atlas-SLV3D Centaur-D1AR"/>
    <s v="Intelsat V -505"/>
    <s v="Retired"/>
    <s v=""/>
    <s v="Success"/>
    <n v="8"/>
    <s v=" USA"/>
    <s v="General Dynamics-Atlas-SLV3D Centaur-D1AR"/>
    <n v="1982"/>
  </r>
  <r>
    <s v="RVSN USSR"/>
    <s v="Site 132/1, Plesetsk Cosmodrome, Russia"/>
    <x v="1800"/>
    <x v="586"/>
    <s v="Cosmos-3M (11K65M)"/>
    <s v="Cosmos 1417"/>
    <s v="Retired"/>
    <s v=""/>
    <s v="Success"/>
    <n v="11"/>
    <s v=" Russia"/>
    <s v="RVSN USSR-Cosmos-3M (11K65M)"/>
    <n v="1982"/>
  </r>
  <r>
    <s v="RVSN USSR"/>
    <s v="Site 107/1, Kapustin Yar, Russia"/>
    <x v="1801"/>
    <x v="74"/>
    <s v="Cosmos-3M (11K65M)"/>
    <s v="Cosmos 1418"/>
    <s v="Retired"/>
    <s v=""/>
    <s v="Success"/>
    <n v="11"/>
    <s v=" Russia"/>
    <s v="RVSN USSR-Cosmos-3M (11K65M)"/>
    <n v="1982"/>
  </r>
  <r>
    <s v="Martin Marietta"/>
    <s v="SLC-40, Cape Canaveral AFS, Florida, USA"/>
    <x v="1802"/>
    <x v="13"/>
    <s v="Titan 34D"/>
    <s v="DSCS-II-15 + DSCS-III-A1"/>
    <s v="Retired"/>
    <s v=""/>
    <s v="Success"/>
    <n v="7"/>
    <s v=" USA"/>
    <s v="Martin Marietta-Titan 34D"/>
    <n v="1982"/>
  </r>
  <r>
    <s v="RVSN USSR"/>
    <s v="Site 132/1, Plesetsk Cosmodrome, Russia"/>
    <x v="1803"/>
    <x v="304"/>
    <s v="Cosmos-3M (11K65M)"/>
    <s v="Cosmos 1420"/>
    <s v="Retired"/>
    <s v=""/>
    <s v="Success"/>
    <n v="11"/>
    <s v=" Russia"/>
    <s v="RVSN USSR-Cosmos-3M (11K65M)"/>
    <n v="1982"/>
  </r>
  <r>
    <s v="NASA"/>
    <s v="LC-39A, Kennedy Space Center, Florida, USA"/>
    <x v="1803"/>
    <x v="154"/>
    <s v="Space Shuttle Columbia"/>
    <s v="STS-5"/>
    <s v="Retired"/>
    <s v="450"/>
    <s v="Success"/>
    <n v="7"/>
    <s v=" USA"/>
    <s v="NASA-Space Shuttle Columbia"/>
    <n v="1982"/>
  </r>
  <r>
    <s v="Martin Marietta"/>
    <s v="SLC-4E, Vandenberg AFB, California, USA"/>
    <x v="1804"/>
    <x v="674"/>
    <s v="Titan IIID"/>
    <s v="KH-11"/>
    <s v="Retired"/>
    <s v=""/>
    <s v="Success"/>
    <n v="7"/>
    <s v=" USA"/>
    <s v="Martin Marietta-Titan IIID"/>
    <n v="1982"/>
  </r>
  <r>
    <s v="RVSN USSR"/>
    <s v="Site 132/1, Plesetsk Cosmodrome, Russia"/>
    <x v="1805"/>
    <x v="202"/>
    <s v="Cosmos-3M (11K65M)"/>
    <s v="Strela-1M satellites"/>
    <s v="Retired"/>
    <s v=""/>
    <s v="Failure"/>
    <n v="11"/>
    <s v=" Russia"/>
    <s v="RVSN USSR-Cosmos-3M (11K65M)"/>
    <n v="1982"/>
  </r>
  <r>
    <s v="RVSN USSR"/>
    <s v="Site 1/5, Baikonur Cosmodrome, Kazakhstan"/>
    <x v="1806"/>
    <x v="842"/>
    <s v="Molniya-M /Block ML"/>
    <s v="Cosmos 1423"/>
    <s v="Retired"/>
    <s v=""/>
    <s v="Partial Failure"/>
    <n v="9"/>
    <s v=" Kazakhstan"/>
    <s v="RVSN USSR-Molniya-M /Block ML"/>
    <n v="1982"/>
  </r>
  <r>
    <s v="RVSN USSR"/>
    <s v="Site 43/3, Plesetsk Cosmodrome, Russia"/>
    <x v="1807"/>
    <x v="696"/>
    <s v="Vostok-2M"/>
    <s v="Meteor-2 nâ€ Â­10"/>
    <s v="Retired"/>
    <s v=""/>
    <s v="Success"/>
    <n v="10"/>
    <s v=" Russia"/>
    <s v="RVSN USSR-Vostok-2M"/>
    <n v="1982"/>
  </r>
  <r>
    <s v="General Dynamics"/>
    <s v="SLC-3W, Vandenberg AFB, California, USA"/>
    <x v="1808"/>
    <x v="843"/>
    <s v="Atlas-E/F Star-37S-ISS"/>
    <s v="DMSP 5D-2/F6"/>
    <s v="Retired"/>
    <s v=""/>
    <s v="Success"/>
    <n v="7"/>
    <s v=" USA"/>
    <s v="General Dynamics-Atlas-E/F Star-37S-ISS"/>
    <n v="1982"/>
  </r>
  <r>
    <s v="RVSN USSR"/>
    <s v="Site 132/1, Plesetsk Cosmodrome, Russia"/>
    <x v="1809"/>
    <x v="261"/>
    <s v="Cosmos-3M (11K65M)"/>
    <s v="Cosmos 1427"/>
    <s v="Retired"/>
    <s v=""/>
    <s v="Success"/>
    <n v="11"/>
    <s v=" Russia"/>
    <s v="RVSN USSR-Cosmos-3M (11K65M)"/>
    <n v="1982"/>
  </r>
  <r>
    <s v="RVSN USSR"/>
    <s v="Site 132/2, Plesetsk Cosmodrome, Russia"/>
    <x v="1810"/>
    <x v="844"/>
    <s v="Cosmos-3M (11K65M)"/>
    <s v="Cosmos 1428"/>
    <s v="Retired"/>
    <s v=""/>
    <s v="Success"/>
    <n v="11"/>
    <s v=" Russia"/>
    <s v="RVSN USSR-Cosmos-3M (11K65M)"/>
    <n v="1983"/>
  </r>
  <r>
    <s v="RVSN USSR"/>
    <s v="Site 132/2, Plesetsk Cosmodrome, Russia"/>
    <x v="1811"/>
    <x v="845"/>
    <s v="Cosmos-3M (11K65M)"/>
    <s v="Cosmos 1429 to 1436"/>
    <s v="Retired"/>
    <s v=""/>
    <s v="Success"/>
    <n v="11"/>
    <s v=" Russia"/>
    <s v="RVSN USSR-Cosmos-3M (11K65M)"/>
    <n v="1983"/>
  </r>
  <r>
    <s v="RVSN USSR"/>
    <s v="Site 16/2, Plesetsk Cosmodrome, Russia"/>
    <x v="1812"/>
    <x v="846"/>
    <s v="Vostok-2M"/>
    <s v="Cosmos 1437"/>
    <s v="Retired"/>
    <s v=""/>
    <s v="Success"/>
    <n v="10"/>
    <s v=" Russia"/>
    <s v="RVSN USSR-Vostok-2M"/>
    <n v="1983"/>
  </r>
  <r>
    <s v="RVSN USSR"/>
    <s v="Site 132/2, Plesetsk Cosmodrome, Russia"/>
    <x v="1813"/>
    <x v="261"/>
    <s v="Cosmos-3M (11K65M)"/>
    <s v="Ta??foun nâ€ Â­32"/>
    <s v="Retired"/>
    <s v=""/>
    <s v="Failure"/>
    <n v="11"/>
    <s v=" Russia"/>
    <s v="RVSN USSR-Cosmos-3M (11K65M)"/>
    <n v="1983"/>
  </r>
  <r>
    <s v="MHI"/>
    <s v="LA-Y1, Tanegashima Space Center, Japan"/>
    <x v="1814"/>
    <x v="847"/>
    <s v="N-II Star-37E"/>
    <s v="Sakura 2a"/>
    <s v="Retired"/>
    <s v=""/>
    <s v="Success"/>
    <n v="6"/>
    <s v=" Japan"/>
    <s v="MHI-N-II Star-37E"/>
    <n v="1983"/>
  </r>
  <r>
    <s v="General Dynamics"/>
    <s v="SLC-3E, Vandenberg AFB, California, USA"/>
    <x v="1815"/>
    <x v="848"/>
    <s v="Atlas-H MSD"/>
    <s v="NOSS-5"/>
    <s v="Retired"/>
    <s v=""/>
    <s v="Success"/>
    <n v="7"/>
    <s v=" USA"/>
    <s v="General Dynamics-Atlas-H MSD"/>
    <n v="1983"/>
  </r>
  <r>
    <s v="RVSN USSR"/>
    <s v="Site 16/2, Plesetsk Cosmodrome, Russia"/>
    <x v="1816"/>
    <x v="209"/>
    <s v="Vostok-2M"/>
    <s v="Cosmos 1441"/>
    <s v="Retired"/>
    <s v=""/>
    <s v="Success"/>
    <n v="10"/>
    <s v=" Russia"/>
    <s v="RVSN USSR-Vostok-2M"/>
    <n v="1983"/>
  </r>
  <r>
    <s v="ISAS"/>
    <s v="Mu Pad, Uchinoura Space Center, Japan"/>
    <x v="1817"/>
    <x v="849"/>
    <s v="Mu-III S"/>
    <s v="Tenma"/>
    <s v="Retired"/>
    <s v=""/>
    <s v="Success"/>
    <n v="7"/>
    <s v=" Japan"/>
    <s v="ISAS-Mu-III S"/>
    <n v="1983"/>
  </r>
  <r>
    <s v="RVSN USSR"/>
    <s v="Site 41/1, Plesetsk Cosmodrome, Russia"/>
    <x v="1818"/>
    <x v="850"/>
    <s v="Molniya-M /Block ML"/>
    <s v="Molniya-3 nâ€ Â­103"/>
    <s v="Retired"/>
    <s v=""/>
    <s v="Success"/>
    <n v="10"/>
    <s v=" Russia"/>
    <s v="RVSN USSR-Molniya-M /Block ML"/>
    <n v="1983"/>
  </r>
  <r>
    <s v="RVSN USSR"/>
    <s v="Site 86/1, Kapustin Yar, Russia"/>
    <x v="1819"/>
    <x v="696"/>
    <s v="Cosmos-3MRB (65MRB)"/>
    <s v="Cosmos 1445 (BOR-4 Space Shuttle)"/>
    <s v="Retired"/>
    <s v=""/>
    <s v="Success"/>
    <n v="10"/>
    <s v=" Russia"/>
    <s v="RVSN USSR-Cosmos-3MRB (65MRB)"/>
    <n v="1983"/>
  </r>
  <r>
    <s v="RVSN USSR"/>
    <s v="Site 41/1, Plesetsk Cosmodrome, Russia"/>
    <x v="1820"/>
    <x v="153"/>
    <s v="Molniya-M /Block ML"/>
    <s v="Molniya-1 nâ€ Â­104"/>
    <s v="Retired"/>
    <s v=""/>
    <s v="Success"/>
    <n v="10"/>
    <s v=" Russia"/>
    <s v="RVSN USSR-Molniya-M /Block ML"/>
    <n v="1983"/>
  </r>
  <r>
    <s v="RVSN USSR"/>
    <s v="Site 132/2, Plesetsk Cosmodrome, Russia"/>
    <x v="1821"/>
    <x v="851"/>
    <s v="Cosmos-3M (11K65M)"/>
    <s v="Cosmos 1447"/>
    <s v="Retired"/>
    <s v=""/>
    <s v="Success"/>
    <n v="11"/>
    <s v=" Russia"/>
    <s v="RVSN USSR-Cosmos-3M (11K65M)"/>
    <n v="1983"/>
  </r>
  <r>
    <s v="General Dynamics"/>
    <s v="SLC-3W, Vandenberg AFB, California, USA"/>
    <x v="1822"/>
    <x v="505"/>
    <s v="Atlas-E/F Star-37S-ISS"/>
    <s v="NOAA-E"/>
    <s v="Retired"/>
    <s v=""/>
    <s v="Success"/>
    <n v="7"/>
    <s v=" USA"/>
    <s v="General Dynamics-Atlas-E/F Star-37S-ISS"/>
    <n v="1983"/>
  </r>
  <r>
    <s v="RVSN USSR"/>
    <s v="Site 132/1, Plesetsk Cosmodrome, Russia"/>
    <x v="1823"/>
    <x v="566"/>
    <s v="Cosmos-3M (11K65M)"/>
    <s v="Cosmos 1448"/>
    <s v="Retired"/>
    <s v=""/>
    <s v="Success"/>
    <n v="11"/>
    <s v=" Russia"/>
    <s v="RVSN USSR-Cosmos-3M (11K65M)"/>
    <n v="1983"/>
  </r>
  <r>
    <s v="RVSN USSR"/>
    <s v="Site 1/5, Baikonur Cosmodrome, Kazakhstan"/>
    <x v="1824"/>
    <x v="852"/>
    <s v="Molniya-M /Block ML"/>
    <s v="Molniya-1 nâ€ Â­105"/>
    <s v="Retired"/>
    <s v=""/>
    <s v="Success"/>
    <n v="9"/>
    <s v=" Kazakhstan"/>
    <s v="RVSN USSR-Molniya-M /Block ML"/>
    <n v="1983"/>
  </r>
  <r>
    <s v="NASA"/>
    <s v="LC-39A, Kennedy Space Center, Florida, USA"/>
    <x v="1825"/>
    <x v="251"/>
    <s v="Space Shuttle Challenger"/>
    <s v="STS-6"/>
    <s v="Retired"/>
    <s v="450"/>
    <s v="Success"/>
    <n v="7"/>
    <s v=" USA"/>
    <s v="NASA-Space Shuttle Challenger"/>
    <n v="1983"/>
  </r>
  <r>
    <s v="RVSN USSR"/>
    <s v="Site 132/1, Plesetsk Cosmodrome, Russia"/>
    <x v="1826"/>
    <x v="261"/>
    <s v="Cosmos-3M (11K65M)"/>
    <s v="Cosmos 1450"/>
    <s v="Retired"/>
    <s v=""/>
    <s v="Success"/>
    <n v="11"/>
    <s v=" Russia"/>
    <s v="RVSN USSR-Cosmos-3M (11K65M)"/>
    <n v="1983"/>
  </r>
  <r>
    <s v="RVSN USSR"/>
    <s v="Site 132/2, Plesetsk Cosmodrome, Russia"/>
    <x v="1827"/>
    <x v="732"/>
    <s v="Cosmos-3M (11K65M)"/>
    <s v="Cosmos 1452"/>
    <s v="Retired"/>
    <s v=""/>
    <s v="Success"/>
    <n v="11"/>
    <s v=" Russia"/>
    <s v="RVSN USSR-Cosmos-3M (11K65M)"/>
    <n v="1983"/>
  </r>
  <r>
    <s v="ISRO"/>
    <s v="SLV LP, Satish Dhawan Space Centre, India"/>
    <x v="1828"/>
    <x v="24"/>
    <s v="SLV-3"/>
    <s v="Rohini RS-D2"/>
    <s v="Retired"/>
    <s v=""/>
    <s v="Success"/>
    <n v="7"/>
    <s v=" India"/>
    <s v="ISRO-SLV-3"/>
    <n v="1983"/>
  </r>
  <r>
    <s v="US Air Force"/>
    <s v="SLC-4W, Vandenberg AFB, California, USA"/>
    <x v="1828"/>
    <x v="415"/>
    <s v="Titan III(24)B"/>
    <s v="OPS 2925"/>
    <s v="Retired"/>
    <s v=""/>
    <s v="Success"/>
    <n v="7"/>
    <s v=" USA"/>
    <s v="US Air Force-Titan III(24)B"/>
    <n v="1983"/>
  </r>
  <r>
    <s v="RVSN USSR"/>
    <s v="Site 132/2, Plesetsk Cosmodrome, Russia"/>
    <x v="1829"/>
    <x v="261"/>
    <s v="Cosmos-3M (11K65M)"/>
    <s v="Cosmos 1453"/>
    <s v="Retired"/>
    <s v=""/>
    <s v="Success"/>
    <n v="11"/>
    <s v=" Russia"/>
    <s v="RVSN USSR-Cosmos-3M (11K65M)"/>
    <n v="1983"/>
  </r>
  <r>
    <s v="RVSN USSR"/>
    <s v="Site 32/2, Plesetsk Cosmodrome, Russia"/>
    <x v="1830"/>
    <x v="512"/>
    <s v="Tsyklon-3"/>
    <s v="Cosmos 1455"/>
    <s v="Retired"/>
    <s v=""/>
    <s v="Success"/>
    <n v="10"/>
    <s v=" Russia"/>
    <s v="RVSN USSR-Tsyklon-3"/>
    <n v="1983"/>
  </r>
  <r>
    <s v="RVSN USSR"/>
    <s v="Site 16/2, Plesetsk Cosmodrome, Russia"/>
    <x v="1831"/>
    <x v="853"/>
    <s v="Molniya-M /Block 2BL"/>
    <s v="Cosmos 1456"/>
    <s v="Retired"/>
    <s v=""/>
    <s v="Success"/>
    <n v="10"/>
    <s v=" Russia"/>
    <s v="RVSN USSR-Molniya-M /Block 2BL"/>
    <n v="1983"/>
  </r>
  <r>
    <s v="RVSN USSR"/>
    <s v="Site 86/1, Kapustin Yar, Russia"/>
    <x v="1832"/>
    <x v="13"/>
    <s v="Cosmos-3MRB (65MRB)"/>
    <s v="BOR-5 Shuttle"/>
    <s v="Retired"/>
    <s v=""/>
    <s v="Success"/>
    <n v="10"/>
    <s v=" Russia"/>
    <s v="RVSN USSR-Cosmos-3MRB (65MRB)"/>
    <n v="1983"/>
  </r>
  <r>
    <s v="RVSN USSR"/>
    <s v="Site 132/1, Plesetsk Cosmodrome, Russia"/>
    <x v="1833"/>
    <x v="149"/>
    <s v="Cosmos-3M (11K65M)"/>
    <s v="Cosmos 1459"/>
    <s v="Retired"/>
    <s v=""/>
    <s v="Success"/>
    <n v="11"/>
    <s v=" Russia"/>
    <s v="RVSN USSR-Cosmos-3M (11K65M)"/>
    <n v="1983"/>
  </r>
  <r>
    <s v="RVSN USSR"/>
    <s v="Site 90/19, Baikonur Cosmodrome, Kazakhstan"/>
    <x v="1834"/>
    <x v="381"/>
    <s v="Tsyklon-2"/>
    <s v="Cosmos 1461"/>
    <s v="Retired"/>
    <s v=""/>
    <s v="Success"/>
    <n v="11"/>
    <s v=" Kazakhstan"/>
    <s v="RVSN USSR-Tsyklon-2"/>
    <n v="1983"/>
  </r>
  <r>
    <s v="RVSN USSR"/>
    <s v="Site 132/1, Plesetsk Cosmodrome, Russia"/>
    <x v="1835"/>
    <x v="261"/>
    <s v="Cosmos-3M (11K65M)"/>
    <s v="Cosmos 1463"/>
    <s v="Retired"/>
    <s v=""/>
    <s v="Success"/>
    <n v="11"/>
    <s v=" Russia"/>
    <s v="RVSN USSR-Cosmos-3M (11K65M)"/>
    <n v="1983"/>
  </r>
  <r>
    <s v="General Dynamics"/>
    <s v="SLC-36A, Cape Canaveral AFS, Florida, USA"/>
    <x v="1835"/>
    <x v="120"/>
    <s v="Atlas-SLV3D Centaur-D1AR"/>
    <s v="Intelsat V -506"/>
    <s v="Retired"/>
    <s v=""/>
    <s v="Success"/>
    <n v="8"/>
    <s v=" USA"/>
    <s v="General Dynamics-Atlas-SLV3D Centaur-D1AR"/>
    <n v="1983"/>
  </r>
  <r>
    <s v="RVSN USSR"/>
    <s v="Site 132/1, Plesetsk Cosmodrome, Russia"/>
    <x v="1836"/>
    <x v="509"/>
    <s v="Cosmos-3M (11K65M)"/>
    <s v="Cosmos 1464"/>
    <s v="Retired"/>
    <s v=""/>
    <s v="Success"/>
    <n v="11"/>
    <s v=" Russia"/>
    <s v="RVSN USSR-Cosmos-3M (11K65M)"/>
    <n v="1983"/>
  </r>
  <r>
    <s v="RVSN USSR"/>
    <s v="Site 107/1, Kapustin Yar, Russia"/>
    <x v="1837"/>
    <x v="12"/>
    <s v="Cosmos-3M (11K65M)"/>
    <s v="Cosmos 1465"/>
    <s v="Retired"/>
    <s v=""/>
    <s v="Success"/>
    <n v="11"/>
    <s v=" Russia"/>
    <s v="RVSN USSR-Cosmos-3M (11K65M)"/>
    <n v="1983"/>
  </r>
  <r>
    <s v="General Dynamics"/>
    <s v="SLC-3E, Vandenberg AFB, California, USA"/>
    <x v="1838"/>
    <x v="806"/>
    <s v="Atlas-H MSD"/>
    <s v="NOSS-6"/>
    <s v="Retired"/>
    <s v=""/>
    <s v="Success"/>
    <n v="7"/>
    <s v=" USA"/>
    <s v="General Dynamics-Atlas-H MSD"/>
    <n v="1983"/>
  </r>
  <r>
    <s v="ESA"/>
    <s v="ELV-1 (SLV), Guiana Space Centre, French Guiana, France"/>
    <x v="1839"/>
    <x v="134"/>
    <s v="Ariane 1"/>
    <s v="ECS 1 &amp; Oscar-10"/>
    <s v="Retired"/>
    <s v=""/>
    <s v="Success"/>
    <n v="12"/>
    <s v=" France"/>
    <s v="ESA-Ariane 1"/>
    <n v="1983"/>
  </r>
  <r>
    <s v="NASA"/>
    <s v="LC-39A, Kennedy Space Center, Florida, USA"/>
    <x v="1840"/>
    <x v="854"/>
    <s v="Space Shuttle Challenger"/>
    <s v="STS-7"/>
    <s v="Retired"/>
    <s v="450"/>
    <s v="Success"/>
    <n v="7"/>
    <s v=" USA"/>
    <s v="NASA-Space Shuttle Challenger"/>
    <n v="1983"/>
  </r>
  <r>
    <s v="Martin Marietta"/>
    <s v="SLC-4E, Vandenberg AFB, California, USA"/>
    <x v="1841"/>
    <x v="415"/>
    <s v="Titan 34D"/>
    <s v="OPS-0721 (KH-9)"/>
    <s v="Retired"/>
    <s v=""/>
    <s v="Success"/>
    <n v="7"/>
    <s v=" USA"/>
    <s v="Martin Marietta-Titan 34D"/>
    <n v="1983"/>
  </r>
  <r>
    <s v="RVSN USSR"/>
    <s v="Site 32/2, Plesetsk Cosmodrome, Russia"/>
    <x v="1842"/>
    <x v="855"/>
    <s v="Tsyklon-3"/>
    <s v="Cosmos 1470"/>
    <s v="Retired"/>
    <s v=""/>
    <s v="Success"/>
    <n v="10"/>
    <s v=" Russia"/>
    <s v="RVSN USSR-Tsyklon-3"/>
    <n v="1983"/>
  </r>
  <r>
    <s v="RVSN USSR"/>
    <s v="Site 31/6, Baikonur Cosmodrome, Kazakhstan"/>
    <x v="1843"/>
    <x v="13"/>
    <s v="Molniya-M /Block SO-L"/>
    <s v="Prognoz nâ€ Â­9"/>
    <s v="Retired"/>
    <s v=""/>
    <s v="Success"/>
    <n v="10"/>
    <s v=" Kazakhstan"/>
    <s v="RVSN USSR-Molniya-M /Block SO-L"/>
    <n v="1983"/>
  </r>
  <r>
    <s v="RVSN USSR"/>
    <s v="Site 132/2, Plesetsk Cosmodrome, Russia"/>
    <x v="1844"/>
    <x v="152"/>
    <s v="Cosmos-3M (11K65M)"/>
    <s v="Cosmos 1473 to 1480"/>
    <s v="Retired"/>
    <s v=""/>
    <s v="Success"/>
    <n v="11"/>
    <s v=" Russia"/>
    <s v="RVSN USSR-Cosmos-3M (11K65M)"/>
    <n v="1983"/>
  </r>
  <r>
    <s v="RVSN USSR"/>
    <s v="Site 43/4, Plesetsk Cosmodrome, Russia"/>
    <x v="1845"/>
    <x v="96"/>
    <s v="Molniya-M /Block 2BL"/>
    <s v="Cosmos 1481"/>
    <s v="Retired"/>
    <s v=""/>
    <s v="Success"/>
    <n v="10"/>
    <s v=" Russia"/>
    <s v="RVSN USSR-Molniya-M /Block 2BL"/>
    <n v="1983"/>
  </r>
  <r>
    <s v="General Dynamics"/>
    <s v="SLC-3W, Vandenberg AFB, California, USA"/>
    <x v="1846"/>
    <x v="237"/>
    <s v="Atlas-E/F SGS-2"/>
    <s v="GPS-8"/>
    <s v="Retired"/>
    <s v=""/>
    <s v="Success"/>
    <n v="7"/>
    <s v=" USA"/>
    <s v="General Dynamics-Atlas-E/F SGS-2"/>
    <n v="1983"/>
  </r>
  <r>
    <s v="RVSN USSR"/>
    <s v="Site 1/5, Baikonur Cosmodrome, Kazakhstan"/>
    <x v="1847"/>
    <x v="699"/>
    <s v="Molniya-M /Block ML"/>
    <s v="Molniya-1 nâ€ Â­106"/>
    <s v="Retired"/>
    <s v=""/>
    <s v="Success"/>
    <n v="9"/>
    <s v=" Kazakhstan"/>
    <s v="RVSN USSR-Molniya-M /Block ML"/>
    <n v="1983"/>
  </r>
  <r>
    <s v="RVSN USSR"/>
    <s v="Site 31/6, Baikonur Cosmodrome, Kazakhstan"/>
    <x v="1848"/>
    <x v="856"/>
    <s v="Vostok-2M"/>
    <s v="Cosmos 1484"/>
    <s v="Retired"/>
    <s v=""/>
    <s v="Success"/>
    <n v="10"/>
    <s v=" Kazakhstan"/>
    <s v="RVSN USSR-Vostok-2M"/>
    <n v="1983"/>
  </r>
  <r>
    <s v="Martin Marietta"/>
    <s v="SLC-4W, Vandenberg AFB, California, USA"/>
    <x v="1849"/>
    <x v="780"/>
    <s v="Titan III(34)B Agena-D"/>
    <s v="Jumpseat 7"/>
    <s v="Retired"/>
    <s v=""/>
    <s v="Success"/>
    <n v="7"/>
    <s v=" USA"/>
    <s v="Martin Marietta-Titan III(34)B Agena-D"/>
    <n v="1983"/>
  </r>
  <r>
    <s v="RVSN USSR"/>
    <s v="Site 132/2, Plesetsk Cosmodrome, Russia"/>
    <x v="1850"/>
    <x v="454"/>
    <s v="Cosmos-3M (11K65M)"/>
    <s v="Cosmos 1486"/>
    <s v="Retired"/>
    <s v=""/>
    <s v="Success"/>
    <n v="11"/>
    <s v=" Russia"/>
    <s v="RVSN USSR-Cosmos-3M (11K65M)"/>
    <n v="1983"/>
  </r>
  <r>
    <s v="MHI"/>
    <s v="LA-Y1, Tanegashima Space Center, Japan"/>
    <x v="1851"/>
    <x v="431"/>
    <s v="N-II Star-37E"/>
    <s v="Sakura 2b"/>
    <s v="Retired"/>
    <s v=""/>
    <s v="Success"/>
    <n v="6"/>
    <s v=" Japan"/>
    <s v="MHI-N-II Star-37E"/>
    <n v="1983"/>
  </r>
  <r>
    <s v="CASC"/>
    <s v="Site 138 (LA-2B), Jiuquan Satellite Launch Center, China"/>
    <x v="1852"/>
    <x v="107"/>
    <s v="Long March 2C"/>
    <s v="FSW-0 No.5"/>
    <s v="Active"/>
    <s v="30.8"/>
    <s v="Success"/>
    <n v="17"/>
    <s v=" China"/>
    <s v="CASC-Long March 2C"/>
    <n v="1983"/>
  </r>
  <r>
    <s v="RVSN USSR"/>
    <s v="Site 41/1, Plesetsk Cosmodrome, Russia"/>
    <x v="1853"/>
    <x v="408"/>
    <s v="Molniya-M /Block ML"/>
    <s v="Molniya-3 nâ€ Â­107"/>
    <s v="Retired"/>
    <s v=""/>
    <s v="Success"/>
    <n v="10"/>
    <s v=" Russia"/>
    <s v="RVSN USSR-Molniya-M /Block ML"/>
    <n v="1983"/>
  </r>
  <r>
    <s v="RVSN USSR"/>
    <s v="Site 107/1, Kapustin Yar, Russia"/>
    <x v="1854"/>
    <x v="264"/>
    <s v="Cosmos-3M (11K65M)"/>
    <s v="Cosmos 1494"/>
    <s v="Retired"/>
    <s v=""/>
    <s v="Success"/>
    <n v="11"/>
    <s v=" Russia"/>
    <s v="RVSN USSR-Cosmos-3M (11K65M)"/>
    <n v="1983"/>
  </r>
  <r>
    <s v="NASA"/>
    <s v="LC-39A, Kennedy Space Center, Florida, USA"/>
    <x v="1855"/>
    <x v="17"/>
    <s v="Space Shuttle Challenger"/>
    <s v="STS-8"/>
    <s v="Retired"/>
    <s v="450"/>
    <s v="Success"/>
    <n v="7"/>
    <s v=" USA"/>
    <s v="NASA-Space Shuttle Challenger"/>
    <n v="1983"/>
  </r>
  <r>
    <s v="RVSN USSR"/>
    <s v="Site 32/1, Plesetsk Cosmodrome, Russia"/>
    <x v="1856"/>
    <x v="287"/>
    <s v="Tsyklon-3"/>
    <s v="Cosmos 1500"/>
    <s v="Retired"/>
    <s v=""/>
    <s v="Success"/>
    <n v="10"/>
    <s v=" Russia"/>
    <s v="RVSN USSR-Tsyklon-3"/>
    <n v="1983"/>
  </r>
  <r>
    <s v="RVSN USSR"/>
    <s v="Site 132/1, Plesetsk Cosmodrome, Russia"/>
    <x v="1857"/>
    <x v="202"/>
    <s v="Cosmos-3M (11K65M)"/>
    <s v="Cosmos 1501"/>
    <s v="Retired"/>
    <s v=""/>
    <s v="Success"/>
    <n v="11"/>
    <s v=" Russia"/>
    <s v="RVSN USSR-Cosmos-3M (11K65M)"/>
    <n v="1983"/>
  </r>
  <r>
    <s v="RVSN USSR"/>
    <s v="Site 132/1, Plesetsk Cosmodrome, Russia"/>
    <x v="1858"/>
    <x v="261"/>
    <s v="Cosmos-3M (11K65M)"/>
    <s v="Cosmos 1502"/>
    <s v="Retired"/>
    <s v=""/>
    <s v="Success"/>
    <n v="11"/>
    <s v=" Russia"/>
    <s v="RVSN USSR-Cosmos-3M (11K65M)"/>
    <n v="1983"/>
  </r>
  <r>
    <s v="RVSN USSR"/>
    <s v="Site 132/1, Plesetsk Cosmodrome, Russia"/>
    <x v="1859"/>
    <x v="857"/>
    <s v="Cosmos-3M (11K65M)"/>
    <s v="Cosmos 1503"/>
    <s v="Retired"/>
    <s v=""/>
    <s v="Success"/>
    <n v="11"/>
    <s v=" Russia"/>
    <s v="RVSN USSR-Cosmos-3M (11K65M)"/>
    <n v="1983"/>
  </r>
  <r>
    <s v="ESA"/>
    <s v="ELV-1 (SLV), Guiana Space Centre, French Guiana, France"/>
    <x v="1860"/>
    <x v="343"/>
    <s v="Ariane 1"/>
    <s v="Intelsat 507"/>
    <s v="Retired"/>
    <s v=""/>
    <s v="Success"/>
    <n v="12"/>
    <s v=" France"/>
    <s v="ESA-Ariane 1"/>
    <n v="1983"/>
  </r>
  <r>
    <s v="RVSN USSR"/>
    <s v="Site 132/1, Plesetsk Cosmodrome, Russia"/>
    <x v="1861"/>
    <x v="719"/>
    <s v="Cosmos-3M (11K65M)"/>
    <s v="Cosmos 1506"/>
    <s v="Retired"/>
    <s v=""/>
    <s v="Success"/>
    <n v="11"/>
    <s v=" Russia"/>
    <s v="RVSN USSR-Cosmos-3M (11K65M)"/>
    <n v="1983"/>
  </r>
  <r>
    <s v="RVSN USSR"/>
    <s v="Site 16/2, Plesetsk Cosmodrome, Russia"/>
    <x v="1862"/>
    <x v="179"/>
    <s v="Vostok-2M"/>
    <s v="Meteor-2 nâ€ Â­11"/>
    <s v="Retired"/>
    <s v=""/>
    <s v="Success"/>
    <n v="10"/>
    <s v=" Russia"/>
    <s v="RVSN USSR-Vostok-2M"/>
    <n v="1983"/>
  </r>
  <r>
    <s v="RVSN USSR"/>
    <s v="Site 90/20, Baikonur Cosmodrome, Kazakhstan"/>
    <x v="1863"/>
    <x v="163"/>
    <s v="Tsyklon-2"/>
    <s v="Cosmos 1507"/>
    <s v="Retired"/>
    <s v=""/>
    <s v="Success"/>
    <n v="11"/>
    <s v=" Kazakhstan"/>
    <s v="RVSN USSR-Tsyklon-2"/>
    <n v="1983"/>
  </r>
  <r>
    <s v="RVSN USSR"/>
    <s v="Site 132/2, Plesetsk Cosmodrome, Russia"/>
    <x v="1864"/>
    <x v="125"/>
    <s v="Cosmos-3M (11K65M)"/>
    <s v="Cosmos 1508"/>
    <s v="Retired"/>
    <s v=""/>
    <s v="Success"/>
    <n v="11"/>
    <s v=" Russia"/>
    <s v="RVSN USSR-Cosmos-3M (11K65M)"/>
    <n v="1983"/>
  </r>
  <r>
    <s v="General Dynamics"/>
    <s v="SLC-3W, Vandenberg AFB, California, USA"/>
    <x v="1865"/>
    <x v="858"/>
    <s v="Atlas-E/F Star-37S-ISS"/>
    <s v="DMSP 5D-2/F7"/>
    <s v="Retired"/>
    <s v=""/>
    <s v="Success"/>
    <n v="7"/>
    <s v=" USA"/>
    <s v="General Dynamics-Atlas-E/F Star-37S-ISS"/>
    <n v="1983"/>
  </r>
  <r>
    <s v="RVSN USSR"/>
    <s v="Site 41/1, Plesetsk Cosmodrome, Russia"/>
    <x v="1866"/>
    <x v="395"/>
    <s v="Molniya-M /Block ML"/>
    <s v="Molniya-1 nâ€ Â­108"/>
    <s v="Retired"/>
    <s v=""/>
    <s v="Success"/>
    <n v="10"/>
    <s v=" Russia"/>
    <s v="RVSN USSR-Molniya-M /Block ML"/>
    <n v="1983"/>
  </r>
  <r>
    <s v="RVSN USSR"/>
    <s v="Site 32/2, Plesetsk Cosmodrome, Russia"/>
    <x v="1867"/>
    <x v="812"/>
    <s v="Tsyklon-3"/>
    <s v="Cosmos 1510"/>
    <s v="Retired"/>
    <s v=""/>
    <s v="Success"/>
    <n v="10"/>
    <s v=" Russia"/>
    <s v="RVSN USSR-Tsyklon-3"/>
    <n v="1983"/>
  </r>
  <r>
    <s v="NASA"/>
    <s v="LC-39A, Kennedy Space Center, Florida, USA"/>
    <x v="1868"/>
    <x v="156"/>
    <s v="Space Shuttle Columbia"/>
    <s v="STS-9"/>
    <s v="Retired"/>
    <s v="450"/>
    <s v="Success"/>
    <n v="7"/>
    <s v=" USA"/>
    <s v="NASA-Space Shuttle Columbia"/>
    <n v="1983"/>
  </r>
  <r>
    <s v="RVSN USSR"/>
    <s v="Site 132/2, Plesetsk Cosmodrome, Russia"/>
    <x v="1869"/>
    <x v="859"/>
    <s v="Cosmos-3M (11K65M)"/>
    <s v="Cosmos 1513"/>
    <s v="Retired"/>
    <s v=""/>
    <s v="Success"/>
    <n v="11"/>
    <s v=" Russia"/>
    <s v="RVSN USSR-Cosmos-3M (11K65M)"/>
    <n v="1983"/>
  </r>
  <r>
    <s v="RVSN USSR"/>
    <s v="Site 32/2, Plesetsk Cosmodrome, Russia"/>
    <x v="1870"/>
    <x v="860"/>
    <s v="Tsyklon-3"/>
    <s v="Cosmos 1515"/>
    <s v="Retired"/>
    <s v=""/>
    <s v="Success"/>
    <n v="10"/>
    <s v=" Russia"/>
    <s v="RVSN USSR-Tsyklon-3"/>
    <n v="1983"/>
  </r>
  <r>
    <s v="RVSN USSR"/>
    <s v="Site 41/1, Plesetsk Cosmodrome, Russia"/>
    <x v="1871"/>
    <x v="97"/>
    <s v="Molniya-M /Block ML"/>
    <s v="Molniya-3 nâ€ Â­109"/>
    <s v="Retired"/>
    <s v=""/>
    <s v="Success"/>
    <n v="10"/>
    <s v=" Russia"/>
    <s v="RVSN USSR-Molniya-M /Block ML"/>
    <n v="1983"/>
  </r>
  <r>
    <s v="RVSN USSR"/>
    <s v="Site 86/1, Kapustin Yar, Russia"/>
    <x v="1872"/>
    <x v="240"/>
    <s v="Cosmos-3MRB (65MRB)"/>
    <s v="Cosmos 1517 (BOR-4 Space Shuttle)"/>
    <s v="Retired"/>
    <s v=""/>
    <s v="Success"/>
    <n v="10"/>
    <s v=" Russia"/>
    <s v="RVSN USSR-Cosmos-3MRB (65MRB)"/>
    <n v="1983"/>
  </r>
  <r>
    <s v="RVSN USSR"/>
    <s v="Site 16/2, Plesetsk Cosmodrome, Russia"/>
    <x v="1873"/>
    <x v="3"/>
    <s v="Molniya-M /Block 2BL"/>
    <s v="Cosmos 1518"/>
    <s v="Retired"/>
    <s v=""/>
    <s v="Success"/>
    <n v="10"/>
    <s v=" Russia"/>
    <s v="RVSN USSR-Molniya-M /Block 2BL"/>
    <n v="1983"/>
  </r>
  <r>
    <s v="RVSN USSR"/>
    <s v="Site 132/2, Plesetsk Cosmodrome, Russia"/>
    <x v="1874"/>
    <x v="31"/>
    <s v="Cosmos-3M (11K65M)"/>
    <s v="Cosmos 1522 to 1529"/>
    <s v="Retired"/>
    <s v=""/>
    <s v="Success"/>
    <n v="11"/>
    <s v=" Russia"/>
    <s v="RVSN USSR-Cosmos-3M (11K65M)"/>
    <n v="1984"/>
  </r>
  <r>
    <s v="RVSN USSR"/>
    <s v="Site 132/2, Plesetsk Cosmodrome, Russia"/>
    <x v="1875"/>
    <x v="827"/>
    <s v="Cosmos-3M (11K65M)"/>
    <s v="Cosmos 1531"/>
    <s v="Retired"/>
    <s v=""/>
    <s v="Success"/>
    <n v="11"/>
    <s v=" Russia"/>
    <s v="RVSN USSR-Cosmos-3M (11K65M)"/>
    <n v="1984"/>
  </r>
  <r>
    <s v="MHI"/>
    <s v="LA-Y1, Tanegashima Space Center, Japan"/>
    <x v="1876"/>
    <x v="664"/>
    <s v="N-II Star-37E"/>
    <s v="Yuri 2a"/>
    <s v="Retired"/>
    <s v=""/>
    <s v="Success"/>
    <n v="6"/>
    <s v=" Japan"/>
    <s v="MHI-N-II Star-37E"/>
    <n v="1984"/>
  </r>
  <r>
    <s v="RVSN USSR"/>
    <s v="Site 132/2, Plesetsk Cosmodrome, Russia"/>
    <x v="1877"/>
    <x v="261"/>
    <s v="Cosmos-3M (11K65M)"/>
    <s v="Cosmos 1534"/>
    <s v="Retired"/>
    <s v=""/>
    <s v="Success"/>
    <n v="11"/>
    <s v=" Russia"/>
    <s v="RVSN USSR-Cosmos-3M (11K65M)"/>
    <n v="1984"/>
  </r>
  <r>
    <s v="CASC"/>
    <s v="LC-3, Xichang Satellite Launch Center, China"/>
    <x v="1878"/>
    <x v="860"/>
    <s v="Long March 3"/>
    <s v="STTW 1 (Dong Fang Hong 2)"/>
    <s v="Retired"/>
    <s v=""/>
    <s v="Partial Failure"/>
    <n v="5"/>
    <s v=" China"/>
    <s v="CASC-Long March 3"/>
    <n v="1984"/>
  </r>
  <r>
    <s v="Martin Marietta"/>
    <s v="SLC-40, Cape Canaveral AFS, Florida, USA"/>
    <x v="1879"/>
    <x v="861"/>
    <s v="Titan 34D"/>
    <s v="OPS-0441 (Vortex)"/>
    <s v="Retired"/>
    <s v=""/>
    <s v="Success"/>
    <n v="7"/>
    <s v=" USA"/>
    <s v="Martin Marietta-Titan 34D"/>
    <n v="1984"/>
  </r>
  <r>
    <s v="RVSN USSR"/>
    <s v="Site 132/1, Plesetsk Cosmodrome, Russia"/>
    <x v="1880"/>
    <x v="7"/>
    <s v="Cosmos-3M (11K65M)"/>
    <s v="Cosmos 1535"/>
    <s v="Retired"/>
    <s v=""/>
    <s v="Success"/>
    <n v="11"/>
    <s v=" Russia"/>
    <s v="RVSN USSR-Cosmos-3M (11K65M)"/>
    <n v="1984"/>
  </r>
  <r>
    <s v="NASA"/>
    <s v="LC-39A, Kennedy Space Center, Florida, USA"/>
    <x v="1881"/>
    <x v="49"/>
    <s v="Space Shuttle Challenger"/>
    <s v="STS-41-B"/>
    <s v="Retired"/>
    <s v="450"/>
    <s v="Success"/>
    <n v="7"/>
    <s v=" USA"/>
    <s v="NASA-Space Shuttle Challenger"/>
    <n v="1984"/>
  </r>
  <r>
    <s v="General Dynamics"/>
    <s v="SLC-3E, Vandenberg AFB, California, USA"/>
    <x v="1882"/>
    <x v="130"/>
    <s v="Atlas-H MSD"/>
    <s v="NOSS-7"/>
    <s v="Retired"/>
    <s v=""/>
    <s v="Success"/>
    <n v="7"/>
    <s v=" USA"/>
    <s v="General Dynamics-Atlas-H MSD"/>
    <n v="1984"/>
  </r>
  <r>
    <s v="RVSN USSR"/>
    <s v="Site 32/2, Plesetsk Cosmodrome, Russia"/>
    <x v="1883"/>
    <x v="862"/>
    <s v="Tsyklon-3"/>
    <s v="Cosmos 1536"/>
    <s v="Retired"/>
    <s v=""/>
    <s v="Success"/>
    <n v="10"/>
    <s v=" Russia"/>
    <s v="RVSN USSR-Tsyklon-3"/>
    <n v="1984"/>
  </r>
  <r>
    <s v="ISAS"/>
    <s v="Mu Pad, Uchinoura Space Center, Japan"/>
    <x v="1884"/>
    <x v="349"/>
    <s v="Mu-III S"/>
    <s v="Ohzora"/>
    <s v="Retired"/>
    <s v=""/>
    <s v="Success"/>
    <n v="7"/>
    <s v=" Japan"/>
    <s v="ISAS-Mu-III S"/>
    <n v="1984"/>
  </r>
  <r>
    <s v="RVSN USSR"/>
    <s v="Site 132/1, Plesetsk Cosmodrome, Russia"/>
    <x v="1885"/>
    <x v="863"/>
    <s v="Cosmos-3M (11K65M)"/>
    <s v="Cosmos 1538"/>
    <s v="Retired"/>
    <s v=""/>
    <s v="Success"/>
    <n v="11"/>
    <s v=" Russia"/>
    <s v="RVSN USSR-Cosmos-3M (11K65M)"/>
    <n v="1984"/>
  </r>
  <r>
    <s v="ESA"/>
    <s v="ELV-1 (SLV), Guiana Space Centre, French Guiana, France"/>
    <x v="1886"/>
    <x v="864"/>
    <s v="Ariane 1"/>
    <s v="Intelsat 508"/>
    <s v="Retired"/>
    <s v=""/>
    <s v="Success"/>
    <n v="12"/>
    <s v=" France"/>
    <s v="ESA-Ariane 1"/>
    <n v="1984"/>
  </r>
  <r>
    <s v="RVSN USSR"/>
    <s v="Site 16/2, Plesetsk Cosmodrome, Russia"/>
    <x v="1887"/>
    <x v="638"/>
    <s v="Molniya-M /Block 2BL"/>
    <s v="Cosmos 1541"/>
    <s v="Retired"/>
    <s v=""/>
    <s v="Success"/>
    <n v="10"/>
    <s v=" Russia"/>
    <s v="RVSN USSR-Molniya-M /Block 2BL"/>
    <n v="1984"/>
  </r>
  <r>
    <s v="RVSN USSR"/>
    <s v="Site 32/2, Plesetsk Cosmodrome, Russia"/>
    <x v="1888"/>
    <x v="263"/>
    <s v="Tsyklon-3"/>
    <s v="Cosmos 1544"/>
    <s v="Retired"/>
    <s v=""/>
    <s v="Success"/>
    <n v="10"/>
    <s v=" Russia"/>
    <s v="RVSN USSR-Tsyklon-3"/>
    <n v="1984"/>
  </r>
  <r>
    <s v="RVSN USSR"/>
    <s v="Site 41/1, Plesetsk Cosmodrome, Russia"/>
    <x v="1889"/>
    <x v="101"/>
    <s v="Molniya-M /Block ML"/>
    <s v="Molniya-1 nâ€ Â­110"/>
    <s v="Retired"/>
    <s v=""/>
    <s v="Success"/>
    <n v="10"/>
    <s v=" Russia"/>
    <s v="RVSN USSR-Molniya-M /Block ML"/>
    <n v="1984"/>
  </r>
  <r>
    <s v="RVSN USSR"/>
    <s v="Site 16/2, Plesetsk Cosmodrome, Russia"/>
    <x v="1890"/>
    <x v="532"/>
    <s v="Molniya-M /Block 2BL"/>
    <s v="Cosmos 1547"/>
    <s v="Retired"/>
    <s v=""/>
    <s v="Success"/>
    <n v="10"/>
    <s v=" Russia"/>
    <s v="RVSN USSR-Molniya-M /Block 2BL"/>
    <n v="1984"/>
  </r>
  <r>
    <s v="NASA"/>
    <s v="LC-39A, Kennedy Space Center, Florida, USA"/>
    <x v="1891"/>
    <x v="836"/>
    <s v="Space Shuttle Challenger"/>
    <s v="STS-41-C"/>
    <s v="Retired"/>
    <s v="450"/>
    <s v="Success"/>
    <n v="7"/>
    <s v=" USA"/>
    <s v="NASA-Space Shuttle Challenger"/>
    <n v="1984"/>
  </r>
  <r>
    <s v="CASC"/>
    <s v="LC-3, Xichang Satellite Launch Center, China"/>
    <x v="1892"/>
    <x v="410"/>
    <s v="Long March 3"/>
    <s v="STTW 2 (Dong Fang Hong 2)"/>
    <s v="Retired"/>
    <s v=""/>
    <s v="Success"/>
    <n v="5"/>
    <s v=" China"/>
    <s v="CASC-Long March 3"/>
    <n v="1984"/>
  </r>
  <r>
    <s v="Martin Marietta"/>
    <s v="SLC-40, Cape Canaveral AFS, Florida, USA"/>
    <x v="1893"/>
    <x v="257"/>
    <s v="Titan 34D"/>
    <s v="DSP-11"/>
    <s v="Retired"/>
    <s v=""/>
    <s v="Success"/>
    <n v="7"/>
    <s v=" USA"/>
    <s v="Martin Marietta-Titan 34D"/>
    <n v="1984"/>
  </r>
  <r>
    <s v="US Air Force"/>
    <s v="SLC-4W, Vandenberg AFB, California, USA"/>
    <x v="1894"/>
    <x v="587"/>
    <s v="Titan III(24)B"/>
    <s v="OPS 8424"/>
    <s v="Retired"/>
    <s v=""/>
    <s v="Success"/>
    <n v="7"/>
    <s v=" USA"/>
    <s v="US Air Force-Titan III(24)B"/>
    <n v="1984"/>
  </r>
  <r>
    <s v="RVSN USSR"/>
    <s v="Site 86/1, Kapustin Yar, Russia"/>
    <x v="1895"/>
    <x v="13"/>
    <s v="Cosmos-3MRB (65MRB)"/>
    <s v="BOR-4 Shuttle"/>
    <s v="Retired"/>
    <s v=""/>
    <s v="Success"/>
    <n v="10"/>
    <s v=" Russia"/>
    <s v="RVSN USSR-Cosmos-3MRB (65MRB)"/>
    <n v="1984"/>
  </r>
  <r>
    <s v="RVSN USSR"/>
    <s v="Site 132/2, Plesetsk Cosmodrome, Russia"/>
    <x v="1896"/>
    <x v="579"/>
    <s v="Cosmos-3M (11K65M)"/>
    <s v="Cosmos 1550"/>
    <s v="Retired"/>
    <s v=""/>
    <s v="Success"/>
    <n v="11"/>
    <s v=" Russia"/>
    <s v="RVSN USSR-Cosmos-3M (11K65M)"/>
    <n v="1984"/>
  </r>
  <r>
    <s v="RVSN USSR"/>
    <s v="Site 132/1, Plesetsk Cosmodrome, Russia"/>
    <x v="1897"/>
    <x v="865"/>
    <s v="Cosmos-3M (11K65M)"/>
    <s v="Cosmos 1553"/>
    <s v="Retired"/>
    <s v=""/>
    <s v="Success"/>
    <n v="11"/>
    <s v=" Russia"/>
    <s v="RVSN USSR-Cosmos-3M (11K65M)"/>
    <n v="1984"/>
  </r>
  <r>
    <s v="Arianespace"/>
    <s v="ELV-1 (SLV), Guiana Space Centre, French Guiana, France"/>
    <x v="1898"/>
    <x v="866"/>
    <s v="Ariane 1"/>
    <s v="Spacenet F1"/>
    <s v="Retired"/>
    <s v=""/>
    <s v="Success"/>
    <n v="12"/>
    <s v=" France"/>
    <s v="Arianespace-Ariane 1"/>
    <n v="1984"/>
  </r>
  <r>
    <s v="RVSN USSR"/>
    <s v="Site 132/2, Plesetsk Cosmodrome, Russia"/>
    <x v="1899"/>
    <x v="867"/>
    <s v="Cosmos-3M (11K65M)"/>
    <s v="Cosmos 1559 to 1566"/>
    <s v="Retired"/>
    <s v=""/>
    <s v="Success"/>
    <n v="11"/>
    <s v=" Russia"/>
    <s v="RVSN USSR-Cosmos-3M (11K65M)"/>
    <n v="1984"/>
  </r>
  <r>
    <s v="RVSN USSR"/>
    <s v="Site 90/20, Baikonur Cosmodrome, Kazakhstan"/>
    <x v="1900"/>
    <x v="868"/>
    <s v="Tsyklon-2"/>
    <s v="Cosmos 1567"/>
    <s v="Retired"/>
    <s v=""/>
    <s v="Success"/>
    <n v="11"/>
    <s v=" Kazakhstan"/>
    <s v="RVSN USSR-Tsyklon-2"/>
    <n v="1984"/>
  </r>
  <r>
    <s v="RVSN USSR"/>
    <s v="Site 16/2, Plesetsk Cosmodrome, Russia"/>
    <x v="1901"/>
    <x v="869"/>
    <s v="Molniya-M /Block 2BL"/>
    <s v="Cosmos 1569"/>
    <s v="Retired"/>
    <s v=""/>
    <s v="Success"/>
    <n v="10"/>
    <s v=" Russia"/>
    <s v="RVSN USSR-Molniya-M /Block 2BL"/>
    <n v="1984"/>
  </r>
  <r>
    <s v="RVSN USSR"/>
    <s v="Site 86/1, Kapustin Yar, Russia"/>
    <x v="1901"/>
    <x v="13"/>
    <s v="Cosmos-3MRB (65MRB)"/>
    <s v="BOR-5 Shuttle"/>
    <s v="Retired"/>
    <s v=""/>
    <s v="Success"/>
    <n v="10"/>
    <s v=" Russia"/>
    <s v="RVSN USSR-Cosmos-3MRB (65MRB)"/>
    <n v="1984"/>
  </r>
  <r>
    <s v="RVSN USSR"/>
    <s v="Site 132/1, Plesetsk Cosmodrome, Russia"/>
    <x v="1902"/>
    <x v="416"/>
    <s v="Cosmos-3M (11K65M)"/>
    <s v="Cosmos 1570"/>
    <s v="Retired"/>
    <s v=""/>
    <s v="Success"/>
    <n v="11"/>
    <s v=" Russia"/>
    <s v="RVSN USSR-Cosmos-3M (11K65M)"/>
    <n v="1984"/>
  </r>
  <r>
    <s v="General Dynamics"/>
    <s v="SLC-36B, Cape Canaveral AFS, Florida, USA"/>
    <x v="1903"/>
    <x v="870"/>
    <s v="Atlas-G Centaur-D1AR"/>
    <s v="Intelsat V -509"/>
    <s v="Retired"/>
    <s v=""/>
    <s v="Failure"/>
    <n v="8"/>
    <s v=" USA"/>
    <s v="General Dynamics-Atlas-G Centaur-D1AR"/>
    <n v="1984"/>
  </r>
  <r>
    <s v="General Dynamics"/>
    <s v="SLC-3W, Vandenberg AFB, California, USA"/>
    <x v="1904"/>
    <x v="506"/>
    <s v="Atlas-E/F SGS-2"/>
    <s v="GPS-9"/>
    <s v="Retired"/>
    <s v=""/>
    <s v="Success"/>
    <n v="7"/>
    <s v=" USA"/>
    <s v="General Dynamics-Atlas-E/F SGS-2"/>
    <n v="1984"/>
  </r>
  <r>
    <s v="RVSN USSR"/>
    <s v="Site 132/2, Plesetsk Cosmodrome, Russia"/>
    <x v="1905"/>
    <x v="839"/>
    <s v="Cosmos-3M (11K65M)"/>
    <s v="Cosmos 1574"/>
    <s v="Retired"/>
    <s v=""/>
    <s v="Success"/>
    <n v="11"/>
    <s v=" Russia"/>
    <s v="RVSN USSR-Cosmos-3M (11K65M)"/>
    <n v="1984"/>
  </r>
  <r>
    <s v="Martin Marietta"/>
    <s v="SLC-4E, Vandenberg AFB, California, USA"/>
    <x v="1906"/>
    <x v="871"/>
    <s v="Titan 34D"/>
    <s v="USA-2 (KH-9)"/>
    <s v="Retired"/>
    <s v=""/>
    <s v="Success"/>
    <n v="7"/>
    <s v=" USA"/>
    <s v="Martin Marietta-Titan 34D"/>
    <n v="1984"/>
  </r>
  <r>
    <s v="RVSN USSR"/>
    <s v="Site 132/2, Plesetsk Cosmodrome, Russia"/>
    <x v="1907"/>
    <x v="399"/>
    <s v="Cosmos-3M (11K65M)"/>
    <s v="Cosmos 1577"/>
    <s v="Retired"/>
    <s v=""/>
    <s v="Success"/>
    <n v="11"/>
    <s v=" Russia"/>
    <s v="RVSN USSR-Cosmos-3M (11K65M)"/>
    <n v="1984"/>
  </r>
  <r>
    <s v="RVSN USSR"/>
    <s v="Site 107/1, Kapustin Yar, Russia"/>
    <x v="1908"/>
    <x v="249"/>
    <s v="Cosmos-3M (11K65M)"/>
    <s v="Cosmos 1578"/>
    <s v="Retired"/>
    <s v=""/>
    <s v="Success"/>
    <n v="11"/>
    <s v=" Russia"/>
    <s v="RVSN USSR-Cosmos-3M (11K65M)"/>
    <n v="1984"/>
  </r>
  <r>
    <s v="RVSN USSR"/>
    <s v="Site 43/4, Plesetsk Cosmodrome, Russia"/>
    <x v="1909"/>
    <x v="189"/>
    <s v="Molniya-M /Block 2BL"/>
    <s v="Cosmos 1581"/>
    <s v="Retired"/>
    <s v=""/>
    <s v="Success"/>
    <n v="10"/>
    <s v=" Russia"/>
    <s v="RVSN USSR-Molniya-M /Block 2BL"/>
    <n v="1984"/>
  </r>
  <r>
    <s v="RVSN USSR"/>
    <s v="Site 32/2, Plesetsk Cosmodrome, Russia"/>
    <x v="1910"/>
    <x v="823"/>
    <s v="Tsyklon-3"/>
    <s v="Meteor-2 nâ€ Â­11"/>
    <s v="Retired"/>
    <s v=""/>
    <s v="Success"/>
    <n v="10"/>
    <s v=" Russia"/>
    <s v="RVSN USSR-Tsyklon-3"/>
    <n v="1984"/>
  </r>
  <r>
    <s v="RVSN USSR"/>
    <s v="Site 16/2, Plesetsk Cosmodrome, Russia"/>
    <x v="1911"/>
    <x v="341"/>
    <s v="Molniya-M /Block 2BL"/>
    <s v="Cosmos 1586"/>
    <s v="Retired"/>
    <s v=""/>
    <s v="Success"/>
    <n v="10"/>
    <s v=" Russia"/>
    <s v="RVSN USSR-Molniya-M /Block 2BL"/>
    <n v="1984"/>
  </r>
  <r>
    <s v="MHI"/>
    <s v="LA-Y1, Tanegashima Space Center, Japan"/>
    <x v="1911"/>
    <x v="53"/>
    <s v="N-II Star-37E"/>
    <s v="Himawari 3"/>
    <s v="Retired"/>
    <s v=""/>
    <s v="Success"/>
    <n v="6"/>
    <s v=" Japan"/>
    <s v="MHI-N-II Star-37E"/>
    <n v="1984"/>
  </r>
  <r>
    <s v="Arianespace"/>
    <s v="ELA-1, Guiana Space Centre, French Guiana, France"/>
    <x v="1912"/>
    <x v="477"/>
    <s v="Ariane 3"/>
    <s v="Eutelsat-1 F2, Telecom 1A"/>
    <s v="Retired"/>
    <s v=""/>
    <s v="Success"/>
    <n v="6"/>
    <s v=" France"/>
    <s v="Arianespace-Ariane 3"/>
    <n v="1984"/>
  </r>
  <r>
    <s v="RVSN USSR"/>
    <s v="Site 90/20, Baikonur Cosmodrome, Kazakhstan"/>
    <x v="1913"/>
    <x v="384"/>
    <s v="Tsyklon-2"/>
    <s v="Cosmos 1588"/>
    <s v="Retired"/>
    <s v=""/>
    <s v="Success"/>
    <n v="11"/>
    <s v=" Kazakhstan"/>
    <s v="RVSN USSR-Tsyklon-2"/>
    <n v="1984"/>
  </r>
  <r>
    <s v="RVSN USSR"/>
    <s v="Site 32/2, Plesetsk Cosmodrome, Russia"/>
    <x v="1914"/>
    <x v="594"/>
    <s v="Tsyklon-3"/>
    <s v="Cosmos 1589"/>
    <s v="Retired"/>
    <s v=""/>
    <s v="Success"/>
    <n v="10"/>
    <s v=" Russia"/>
    <s v="RVSN USSR-Tsyklon-3"/>
    <n v="1984"/>
  </r>
  <r>
    <s v="RVSN USSR"/>
    <s v="Site 41/1, Plesetsk Cosmodrome, Russia"/>
    <x v="1915"/>
    <x v="872"/>
    <s v="Molniya-M /Block ML"/>
    <s v="Molniya-1 nâ€ Â­111"/>
    <s v="Retired"/>
    <s v=""/>
    <s v="Success"/>
    <n v="10"/>
    <s v=" Russia"/>
    <s v="RVSN USSR-Molniya-M /Block ML"/>
    <n v="1984"/>
  </r>
  <r>
    <s v="RVSN USSR"/>
    <s v="Site 43/4, Plesetsk Cosmodrome, Russia"/>
    <x v="1916"/>
    <x v="873"/>
    <s v="Molniya-M /Block ML"/>
    <s v="Molniya-1 nâ€ Â­112"/>
    <s v="Retired"/>
    <s v=""/>
    <s v="Success"/>
    <n v="10"/>
    <s v=" Russia"/>
    <s v="RVSN USSR-Molniya-M /Block ML"/>
    <n v="1984"/>
  </r>
  <r>
    <s v="Martin Marietta"/>
    <s v="SLC-4W, Vandenberg AFB, California, USA"/>
    <x v="1917"/>
    <x v="55"/>
    <s v="Titan III(34)B Agena-D"/>
    <s v="Quasar 5"/>
    <s v="Retired"/>
    <s v=""/>
    <s v="Success"/>
    <n v="7"/>
    <s v=" USA"/>
    <s v="Martin Marietta-Titan III(34)B Agena-D"/>
    <n v="1984"/>
  </r>
  <r>
    <s v="RVSN USSR"/>
    <s v="Site 90/19, Baikonur Cosmodrome, Kazakhstan"/>
    <x v="1918"/>
    <x v="751"/>
    <s v="Tsyklon-2"/>
    <s v="Cosmos 1579"/>
    <s v="Retired"/>
    <s v=""/>
    <s v="Success"/>
    <n v="11"/>
    <s v=" Kazakhstan"/>
    <s v="RVSN USSR-Tsyklon-2"/>
    <n v="1984"/>
  </r>
  <r>
    <s v="NASA"/>
    <s v="LC-39A, Kennedy Space Center, Florida, USA"/>
    <x v="1919"/>
    <x v="874"/>
    <s v="Space Shuttle Discovery"/>
    <s v="STS-41-D"/>
    <s v="Retired"/>
    <s v="450"/>
    <s v="Success"/>
    <n v="7"/>
    <s v=" USA"/>
    <s v="NASA-Space Shuttle Discovery"/>
    <n v="1984"/>
  </r>
  <r>
    <s v="RVSN USSR"/>
    <s v="Site 16/2, Plesetsk Cosmodrome, Russia"/>
    <x v="1920"/>
    <x v="126"/>
    <s v="Molniya-M /Block 2BL"/>
    <s v="Cosmos 1596"/>
    <s v="Retired"/>
    <s v=""/>
    <s v="Success"/>
    <n v="10"/>
    <s v=" Russia"/>
    <s v="RVSN USSR-Molniya-M /Block 2BL"/>
    <n v="1984"/>
  </r>
  <r>
    <s v="General Dynamics"/>
    <s v="SLC-3W, Vandenberg AFB, California, USA"/>
    <x v="1921"/>
    <x v="20"/>
    <s v="Atlas-E/F SGS-2"/>
    <s v="GPS-10"/>
    <s v="Retired"/>
    <s v=""/>
    <s v="Success"/>
    <n v="7"/>
    <s v=" USA"/>
    <s v="General Dynamics-Atlas-E/F SGS-2"/>
    <n v="1984"/>
  </r>
  <r>
    <s v="CASC"/>
    <s v="Site 138 (LA-2B), Jiuquan Satellite Launch Center, China"/>
    <x v="1922"/>
    <x v="24"/>
    <s v="Long March 2C"/>
    <s v="FSW-0 No.6"/>
    <s v="Active"/>
    <s v="30.8"/>
    <s v="Success"/>
    <n v="17"/>
    <s v=" China"/>
    <s v="CASC-Long March 2C"/>
    <n v="1984"/>
  </r>
  <r>
    <s v="RVSN USSR"/>
    <s v="Site 132/1, Plesetsk Cosmodrome, Russia"/>
    <x v="1923"/>
    <x v="875"/>
    <s v="Cosmos-3M (11K65M)"/>
    <s v="Cosmos 1598"/>
    <s v="Retired"/>
    <s v=""/>
    <s v="Success"/>
    <n v="11"/>
    <s v=" Russia"/>
    <s v="RVSN USSR-Cosmos-3M (11K65M)"/>
    <n v="1984"/>
  </r>
  <r>
    <s v="RVSN USSR"/>
    <s v="Site 132/2, Plesetsk Cosmodrome, Russia"/>
    <x v="1924"/>
    <x v="127"/>
    <s v="Cosmos-3M (11K65M)"/>
    <s v="Cosmos 1601"/>
    <s v="Retired"/>
    <s v=""/>
    <s v="Success"/>
    <n v="11"/>
    <s v=" Russia"/>
    <s v="RVSN USSR-Cosmos-3M (11K65M)"/>
    <n v="1984"/>
  </r>
  <r>
    <s v="RVSN USSR"/>
    <s v="Site 32/2, Plesetsk Cosmodrome, Russia"/>
    <x v="1925"/>
    <x v="107"/>
    <s v="Tsyklon-3"/>
    <s v="Cosmos 1602"/>
    <s v="Retired"/>
    <s v=""/>
    <s v="Success"/>
    <n v="10"/>
    <s v=" Russia"/>
    <s v="RVSN USSR-Tsyklon-3"/>
    <n v="1984"/>
  </r>
  <r>
    <s v="RVSN USSR"/>
    <s v="Site 16/2, Plesetsk Cosmodrome, Russia"/>
    <x v="1926"/>
    <x v="145"/>
    <s v="Molniya-M /Block 2BL"/>
    <s v="Cosmos 1604"/>
    <s v="Retired"/>
    <s v=""/>
    <s v="Success"/>
    <n v="10"/>
    <s v=" Russia"/>
    <s v="RVSN USSR-Molniya-M /Block 2BL"/>
    <n v="1984"/>
  </r>
  <r>
    <s v="NASA"/>
    <s v="LC-39A, Kennedy Space Center, Florida, USA"/>
    <x v="1927"/>
    <x v="311"/>
    <s v="Space Shuttle Challenger"/>
    <s v="STS-41-G"/>
    <s v="Retired"/>
    <s v="450"/>
    <s v="Success"/>
    <n v="7"/>
    <s v=" USA"/>
    <s v="NASA-Space Shuttle Challenger"/>
    <n v="1984"/>
  </r>
  <r>
    <s v="RVSN USSR"/>
    <s v="Site 132/2, Plesetsk Cosmodrome, Russia"/>
    <x v="1928"/>
    <x v="865"/>
    <s v="Cosmos-3M (11K65M)"/>
    <s v="Cosmos 1605"/>
    <s v="Retired"/>
    <s v=""/>
    <s v="Success"/>
    <n v="11"/>
    <s v=" Russia"/>
    <s v="RVSN USSR-Cosmos-3M (11K65M)"/>
    <n v="1984"/>
  </r>
  <r>
    <s v="RVSN USSR"/>
    <s v="Site 32/1, Plesetsk Cosmodrome, Russia"/>
    <x v="1929"/>
    <x v="581"/>
    <s v="Tsyklon-3"/>
    <s v="Cosmos 1606"/>
    <s v="Retired"/>
    <s v=""/>
    <s v="Success"/>
    <n v="10"/>
    <s v=" Russia"/>
    <s v="RVSN USSR-Tsyklon-3"/>
    <n v="1984"/>
  </r>
  <r>
    <s v="RVSN USSR"/>
    <s v="Site 90/20, Baikonur Cosmodrome, Kazakhstan"/>
    <x v="1930"/>
    <x v="293"/>
    <s v="Tsyklon-2"/>
    <s v="Cosmos 1607"/>
    <s v="Retired"/>
    <s v=""/>
    <s v="Success"/>
    <n v="11"/>
    <s v=" Kazakhstan"/>
    <s v="RVSN USSR-Tsyklon-2"/>
    <n v="1984"/>
  </r>
  <r>
    <s v="NASA"/>
    <s v="LC-39A, Kennedy Space Center, Florida, USA"/>
    <x v="1931"/>
    <x v="6"/>
    <s v="Space Shuttle Discovery"/>
    <s v="STS-51-A"/>
    <s v="Retired"/>
    <s v="450"/>
    <s v="Success"/>
    <n v="7"/>
    <s v=" USA"/>
    <s v="NASA-Space Shuttle Discovery"/>
    <n v="1984"/>
  </r>
  <r>
    <s v="Arianespace"/>
    <s v="ELA-1, Guiana Space Centre, French Guiana, France"/>
    <x v="1932"/>
    <x v="876"/>
    <s v="Ariane 3"/>
    <s v="Spacenet 2, MARECS-2"/>
    <s v="Retired"/>
    <s v=""/>
    <s v="Success"/>
    <n v="6"/>
    <s v=" France"/>
    <s v="Arianespace-Ariane 3"/>
    <n v="1984"/>
  </r>
  <r>
    <s v="RVSN USSR"/>
    <s v="Site 132/1, Plesetsk Cosmodrome, Russia"/>
    <x v="1933"/>
    <x v="877"/>
    <s v="Cosmos-3M (11K65M)"/>
    <s v="Cosmos 1610"/>
    <s v="Retired"/>
    <s v=""/>
    <s v="Success"/>
    <n v="11"/>
    <s v=" Russia"/>
    <s v="RVSN USSR-Cosmos-3M (11K65M)"/>
    <n v="1984"/>
  </r>
  <r>
    <s v="RVSN USSR"/>
    <s v="Site 32/1, Plesetsk Cosmodrome, Russia"/>
    <x v="1934"/>
    <x v="254"/>
    <s v="Tsyklon-3"/>
    <s v="Meteor-3 nâ€ Â­1a"/>
    <s v="Retired"/>
    <s v=""/>
    <s v="Partial Failure"/>
    <n v="10"/>
    <s v=" Russia"/>
    <s v="RVSN USSR-Tsyklon-3"/>
    <n v="1984"/>
  </r>
  <r>
    <s v="Martin Marietta"/>
    <s v="SLC-4E, Vandenberg AFB, California, USA"/>
    <x v="1935"/>
    <x v="590"/>
    <s v="Titan 34D"/>
    <s v="USA-6 (KH-11)"/>
    <s v="Retired"/>
    <s v=""/>
    <s v="Success"/>
    <n v="7"/>
    <s v=" USA"/>
    <s v="Martin Marietta-Titan 34D"/>
    <n v="1984"/>
  </r>
  <r>
    <s v="General Dynamics"/>
    <s v="SLC-3W, Vandenberg AFB, California, USA"/>
    <x v="1936"/>
    <x v="746"/>
    <s v="Atlas-E/F Star-37S-ISS"/>
    <s v="NOAA-F"/>
    <s v="Retired"/>
    <s v=""/>
    <s v="Success"/>
    <n v="7"/>
    <s v=" USA"/>
    <s v="General Dynamics-Atlas-E/F Star-37S-ISS"/>
    <n v="1984"/>
  </r>
  <r>
    <s v="RVSN USSR"/>
    <s v="Site 41/1, Plesetsk Cosmodrome, Russia"/>
    <x v="1937"/>
    <x v="124"/>
    <s v="Molniya-M /Block ML"/>
    <s v="Molniya-1 nâ€ Â­113"/>
    <s v="Retired"/>
    <s v=""/>
    <s v="Success"/>
    <n v="10"/>
    <s v=" Russia"/>
    <s v="RVSN USSR-Molniya-M /Block ML"/>
    <n v="1984"/>
  </r>
  <r>
    <s v="RVSN USSR"/>
    <s v="Site 86/1, Kapustin Yar, Russia"/>
    <x v="1938"/>
    <x v="878"/>
    <s v="Cosmos-3MRB (65MRB)"/>
    <s v="Cosmos 1614 (BOR-4 Space Shuttle)"/>
    <s v="Retired"/>
    <s v=""/>
    <s v="Success"/>
    <n v="10"/>
    <s v=" Russia"/>
    <s v="RVSN USSR-Cosmos-3MRB (65MRB)"/>
    <n v="1984"/>
  </r>
  <r>
    <s v="RVSN USSR"/>
    <s v="Site 132/2, Plesetsk Cosmodrome, Russia"/>
    <x v="1939"/>
    <x v="49"/>
    <s v="Cosmos-3M (11K65M)"/>
    <s v="Cosmos 1615"/>
    <s v="Retired"/>
    <s v=""/>
    <s v="Success"/>
    <n v="11"/>
    <s v=" Russia"/>
    <s v="RVSN USSR-Cosmos-3M (11K65M)"/>
    <n v="1984"/>
  </r>
  <r>
    <s v="Martin Marietta"/>
    <s v="SLC-40, Cape Canaveral AFS, Florida, USA"/>
    <x v="1940"/>
    <x v="644"/>
    <s v="Titan 34D"/>
    <s v="DSP-12"/>
    <s v="Retired"/>
    <s v=""/>
    <s v="Success"/>
    <n v="7"/>
    <s v=" USA"/>
    <s v="Martin Marietta-Titan 34D"/>
    <n v="1984"/>
  </r>
  <r>
    <s v="RVSN USSR"/>
    <s v="Site 32/1, Plesetsk Cosmodrome, Russia"/>
    <x v="1941"/>
    <x v="879"/>
    <s v="Tsyklon-3"/>
    <s v="Cosmos 1617 to 1622"/>
    <s v="Retired"/>
    <s v=""/>
    <s v="Success"/>
    <n v="10"/>
    <s v=" Russia"/>
    <s v="RVSN USSR-Tsyklon-3"/>
    <n v="1985"/>
  </r>
  <r>
    <s v="RVSN USSR"/>
    <s v="Site 132/1, Plesetsk Cosmodrome, Russia"/>
    <x v="1941"/>
    <x v="581"/>
    <s v="Cosmos-3M (11K65M)"/>
    <s v="Cosmos 1624"/>
    <s v="Retired"/>
    <s v=""/>
    <s v="Success"/>
    <n v="11"/>
    <s v=" Russia"/>
    <s v="RVSN USSR-Cosmos-3M (11K65M)"/>
    <n v="1985"/>
  </r>
  <r>
    <s v="RVSN USSR"/>
    <s v="Site 43/4, Plesetsk Cosmodrome, Russia"/>
    <x v="1942"/>
    <x v="880"/>
    <s v="Molniya-M /Block ML"/>
    <s v="Molniya-3 nâ€ Â­114"/>
    <s v="Retired"/>
    <s v=""/>
    <s v="Success"/>
    <n v="10"/>
    <s v=" Russia"/>
    <s v="RVSN USSR-Molniya-M /Block ML"/>
    <n v="1985"/>
  </r>
  <r>
    <s v="RVSN USSR"/>
    <s v="Site 90/19, Baikonur Cosmodrome, Kazakhstan"/>
    <x v="1943"/>
    <x v="64"/>
    <s v="Tsyklon-2"/>
    <s v="Cosmos 1625"/>
    <s v="Retired"/>
    <s v=""/>
    <s v="Success"/>
    <n v="11"/>
    <s v=" Kazakhstan"/>
    <s v="RVSN USSR-Tsyklon-2"/>
    <n v="1985"/>
  </r>
  <r>
    <s v="RVSN USSR"/>
    <s v="Site 32/2, Plesetsk Cosmodrome, Russia"/>
    <x v="1944"/>
    <x v="395"/>
    <s v="Tsyklon-3"/>
    <s v="Cosmos 1626"/>
    <s v="Retired"/>
    <s v=""/>
    <s v="Success"/>
    <n v="10"/>
    <s v=" Russia"/>
    <s v="RVSN USSR-Tsyklon-3"/>
    <n v="1985"/>
  </r>
  <r>
    <s v="NASA"/>
    <s v="LC-39A, Kennedy Space Center, Florida, USA"/>
    <x v="1944"/>
    <x v="76"/>
    <s v="Space Shuttle Discovery"/>
    <s v="STS-51-C"/>
    <s v="Retired"/>
    <s v="450"/>
    <s v="Success"/>
    <n v="7"/>
    <s v=" USA"/>
    <s v="NASA-Space Shuttle Discovery"/>
    <n v="1985"/>
  </r>
  <r>
    <s v="RVSN USSR"/>
    <s v="Site 132/2, Plesetsk Cosmodrome, Russia"/>
    <x v="1945"/>
    <x v="147"/>
    <s v="Cosmos-3M (11K65M)"/>
    <s v="Cosmos 1627"/>
    <s v="Retired"/>
    <s v=""/>
    <s v="Success"/>
    <n v="11"/>
    <s v=" Russia"/>
    <s v="RVSN USSR-Cosmos-3M (11K65M)"/>
    <n v="1985"/>
  </r>
  <r>
    <s v="RVSN USSR"/>
    <s v="Site 32/1, Plesetsk Cosmodrome, Russia"/>
    <x v="1946"/>
    <x v="222"/>
    <s v="Tsyklon-3"/>
    <s v="Meteor-2 nâ€ Â­12"/>
    <s v="Retired"/>
    <s v=""/>
    <s v="Success"/>
    <n v="10"/>
    <s v=" Russia"/>
    <s v="RVSN USSR-Tsyklon-3"/>
    <n v="1985"/>
  </r>
  <r>
    <s v="ISAS"/>
    <s v="Mu Pad, Uchinoura Space Center, Japan"/>
    <x v="1947"/>
    <x v="295"/>
    <s v="Mu-III S2"/>
    <s v="Sakigake"/>
    <s v="Retired"/>
    <s v=""/>
    <s v="Success"/>
    <n v="7"/>
    <s v=" Japan"/>
    <s v="ISAS-Mu-III S2"/>
    <n v="1985"/>
  </r>
  <r>
    <s v="Arianespace"/>
    <s v="ELA-1, Guiana Space Centre, French Guiana, France"/>
    <x v="1948"/>
    <x v="881"/>
    <s v="Ariane 3"/>
    <s v="Arabsat-1A, Brasilsat-A1"/>
    <s v="Retired"/>
    <s v=""/>
    <s v="Success"/>
    <n v="6"/>
    <s v=" France"/>
    <s v="Arianespace-Ariane 3"/>
    <n v="1985"/>
  </r>
  <r>
    <s v="Martin Marietta"/>
    <s v="SLC-4W, Vandenberg AFB, California, USA"/>
    <x v="1948"/>
    <x v="13"/>
    <s v="Titan III(34)B Agena-D"/>
    <s v="Quasar 6"/>
    <s v="Retired"/>
    <s v=""/>
    <s v="Success"/>
    <n v="7"/>
    <s v=" USA"/>
    <s v="Martin Marietta-Titan III(34)B Agena-D"/>
    <n v="1985"/>
  </r>
  <r>
    <s v="RVSN USSR"/>
    <s v="Site 132/1, Plesetsk Cosmodrome, Russia"/>
    <x v="1949"/>
    <x v="733"/>
    <s v="Cosmos-3M (11K65M)"/>
    <s v="Cosmos 1631"/>
    <s v="Retired"/>
    <s v=""/>
    <s v="Success"/>
    <n v="11"/>
    <s v=" Russia"/>
    <s v="RVSN USSR-Cosmos-3M (11K65M)"/>
    <n v="1985"/>
  </r>
  <r>
    <s v="RVSN USSR"/>
    <s v="Site 32/2, Plesetsk Cosmodrome, Russia"/>
    <x v="1950"/>
    <x v="641"/>
    <s v="Tsyklon-3"/>
    <s v="Cosmos 1633"/>
    <s v="Retired"/>
    <s v=""/>
    <s v="Success"/>
    <n v="10"/>
    <s v=" Russia"/>
    <s v="RVSN USSR-Tsyklon-3"/>
    <n v="1985"/>
  </r>
  <r>
    <s v="General Dynamics"/>
    <s v="SLC-3W, Vandenberg AFB, California, USA"/>
    <x v="1951"/>
    <x v="508"/>
    <s v="Atlas-E/F OIS"/>
    <s v="Geosat"/>
    <s v="Retired"/>
    <s v=""/>
    <s v="Success"/>
    <n v="7"/>
    <s v=" USA"/>
    <s v="General Dynamics-Atlas-E/F OIS"/>
    <n v="1985"/>
  </r>
  <r>
    <s v="RVSN USSR"/>
    <s v="Site 132/2, Plesetsk Cosmodrome, Russia"/>
    <x v="1952"/>
    <x v="155"/>
    <s v="Cosmos-3M (11K65M)"/>
    <s v="Cosmos 1634"/>
    <s v="Retired"/>
    <s v=""/>
    <s v="Success"/>
    <n v="11"/>
    <s v=" Russia"/>
    <s v="RVSN USSR-Cosmos-3M (11K65M)"/>
    <n v="1985"/>
  </r>
  <r>
    <s v="RVSN USSR"/>
    <s v="Site 132/2, Plesetsk Cosmodrome, Russia"/>
    <x v="1953"/>
    <x v="623"/>
    <s v="Cosmos-3M (11K65M)"/>
    <s v="Cosmos 1635 to 1642"/>
    <s v="Retired"/>
    <s v=""/>
    <s v="Success"/>
    <n v="11"/>
    <s v=" Russia"/>
    <s v="RVSN USSR-Cosmos-3M (11K65M)"/>
    <n v="1985"/>
  </r>
  <r>
    <s v="General Dynamics"/>
    <s v="SLC-36B, Cape Canaveral AFS, Florida, USA"/>
    <x v="1954"/>
    <x v="458"/>
    <s v="Atlas-G Centaur-D1AR"/>
    <s v="Intelsat V -510"/>
    <s v="Retired"/>
    <s v=""/>
    <s v="Success"/>
    <n v="8"/>
    <s v=" USA"/>
    <s v="General Dynamics-Atlas-G Centaur-D1AR"/>
    <n v="1985"/>
  </r>
  <r>
    <s v="NASA"/>
    <s v="LC-39A, Kennedy Space Center, Florida, USA"/>
    <x v="1955"/>
    <x v="285"/>
    <s v="Space Shuttle Discovery"/>
    <s v="STS-51-D"/>
    <s v="Retired"/>
    <s v="450"/>
    <s v="Success"/>
    <n v="7"/>
    <s v=" USA"/>
    <s v="NASA-Space Shuttle Discovery"/>
    <n v="1985"/>
  </r>
  <r>
    <s v="RVSN USSR"/>
    <s v="Site 45/1, Baikonur Cosmodrome, Kazakhstan"/>
    <x v="1956"/>
    <x v="349"/>
    <s v="Zenit-2"/>
    <s v="EPN 03.0694 nâ€ Â­1"/>
    <s v="Retired"/>
    <s v=""/>
    <s v="Failure"/>
    <n v="10"/>
    <s v=" Kazakhstan"/>
    <s v="RVSN USSR-Zenit-2"/>
    <n v="1985"/>
  </r>
  <r>
    <s v="RVSN USSR"/>
    <s v="Site 86/1, Kapustin Yar, Russia"/>
    <x v="1957"/>
    <x v="13"/>
    <s v="Cosmos-3MRB (65MRB)"/>
    <s v="BOR-5 Shuttle"/>
    <s v="Retired"/>
    <s v=""/>
    <s v="Success"/>
    <n v="10"/>
    <s v=" Russia"/>
    <s v="RVSN USSR-Cosmos-3MRB (65MRB)"/>
    <n v="1985"/>
  </r>
  <r>
    <s v="RVSN USSR"/>
    <s v="Site 90/20, Baikonur Cosmodrome, Kazakhstan"/>
    <x v="1958"/>
    <x v="820"/>
    <s v="Tsyklon-2"/>
    <s v="Cosmos 1646"/>
    <s v="Retired"/>
    <s v=""/>
    <s v="Success"/>
    <n v="11"/>
    <s v=" Kazakhstan"/>
    <s v="RVSN USSR-Tsyklon-2"/>
    <n v="1985"/>
  </r>
  <r>
    <s v="RVSN USSR"/>
    <s v="Site 31/6, Baikonur Cosmodrome, Kazakhstan"/>
    <x v="1959"/>
    <x v="13"/>
    <s v="Molniya-M /Block SO-L"/>
    <s v="Prognoz nâ€ Â­10"/>
    <s v="Retired"/>
    <s v=""/>
    <s v="Success"/>
    <n v="10"/>
    <s v=" Kazakhstan"/>
    <s v="RVSN USSR-Molniya-M /Block SO-L"/>
    <n v="1985"/>
  </r>
  <r>
    <s v="NASA"/>
    <s v="LC-39A, Kennedy Space Center, Florida, USA"/>
    <x v="1960"/>
    <x v="882"/>
    <s v="Space Shuttle Challenger"/>
    <s v="STS-51-B"/>
    <s v="Retired"/>
    <s v="450"/>
    <s v="Success"/>
    <n v="7"/>
    <s v=" USA"/>
    <s v="NASA-Space Shuttle Challenger"/>
    <n v="1985"/>
  </r>
  <r>
    <s v="Arianespace"/>
    <s v="ELA-1, Guiana Space Centre, French Guiana, France"/>
    <x v="1961"/>
    <x v="555"/>
    <s v="Ariane 3"/>
    <s v="GStar-1, Telecom 1B"/>
    <s v="Retired"/>
    <s v=""/>
    <s v="Success"/>
    <n v="6"/>
    <s v=" France"/>
    <s v="Arianespace-Ariane 3"/>
    <n v="1985"/>
  </r>
  <r>
    <s v="RVSN USSR"/>
    <s v="Site 43/4, Plesetsk Cosmodrome, Russia"/>
    <x v="1962"/>
    <x v="17"/>
    <s v="Molniya-M /Block ML"/>
    <s v="Molniya-3 nâ€ Â­115"/>
    <s v="Retired"/>
    <s v=""/>
    <s v="Success"/>
    <n v="10"/>
    <s v=" Russia"/>
    <s v="RVSN USSR-Molniya-M /Block ML"/>
    <n v="1985"/>
  </r>
  <r>
    <s v="RVSN USSR"/>
    <s v="Site 132/1, Plesetsk Cosmodrome, Russia"/>
    <x v="1963"/>
    <x v="876"/>
    <s v="Cosmos-3M (11K65M)"/>
    <s v="Cosmos 1655"/>
    <s v="Retired"/>
    <s v=""/>
    <s v="Success"/>
    <n v="11"/>
    <s v=" Russia"/>
    <s v="RVSN USSR-Cosmos-3M (11K65M)"/>
    <n v="1985"/>
  </r>
  <r>
    <s v="RVSN USSR"/>
    <s v="Site 41/1, Plesetsk Cosmodrome, Russia"/>
    <x v="1964"/>
    <x v="883"/>
    <s v="Molniya-M /Block 2BL"/>
    <s v="Cosmos 1658"/>
    <s v="Retired"/>
    <s v=""/>
    <s v="Success"/>
    <n v="10"/>
    <s v=" Russia"/>
    <s v="RVSN USSR-Molniya-M /Block 2BL"/>
    <n v="1985"/>
  </r>
  <r>
    <s v="RVSN USSR"/>
    <s v="Site 16/2, Plesetsk Cosmodrome, Russia"/>
    <x v="1965"/>
    <x v="826"/>
    <s v="Molniya-M /Block 2BL"/>
    <s v="Cosmos 1675"/>
    <s v="Retired"/>
    <s v=""/>
    <s v="Success"/>
    <n v="10"/>
    <s v=" Russia"/>
    <s v="RVSN USSR-Molniya-M /Block 2BL"/>
    <n v="1985"/>
  </r>
  <r>
    <s v="RVSN USSR"/>
    <s v="Site 32/1, Plesetsk Cosmodrome, Russia"/>
    <x v="1966"/>
    <x v="585"/>
    <s v="Tsyklon-3"/>
    <s v="Cosmos 1660"/>
    <s v="Retired"/>
    <s v=""/>
    <s v="Success"/>
    <n v="10"/>
    <s v=" Russia"/>
    <s v="RVSN USSR-Tsyklon-3"/>
    <n v="1985"/>
  </r>
  <r>
    <s v="NASA"/>
    <s v="LC-39A, Kennedy Space Center, Florida, USA"/>
    <x v="1967"/>
    <x v="854"/>
    <s v="Space Shuttle Discovery"/>
    <s v="STS-51-G"/>
    <s v="Retired"/>
    <s v="450"/>
    <s v="Success"/>
    <n v="7"/>
    <s v=" USA"/>
    <s v="NASA-Space Shuttle Discovery"/>
    <n v="1985"/>
  </r>
  <r>
    <s v="RVSN USSR"/>
    <s v="Site 16/2, Plesetsk Cosmodrome, Russia"/>
    <x v="1968"/>
    <x v="768"/>
    <s v="Molniya-M /Block 2BL"/>
    <s v="Cosmos 1661"/>
    <s v="Retired"/>
    <s v=""/>
    <s v="Success"/>
    <n v="10"/>
    <s v=" Russia"/>
    <s v="RVSN USSR-Molniya-M /Block 2BL"/>
    <n v="1985"/>
  </r>
  <r>
    <s v="RVSN USSR"/>
    <s v="Site 132/2, Plesetsk Cosmodrome, Russia"/>
    <x v="1969"/>
    <x v="367"/>
    <s v="Cosmos-3M (11K65M)"/>
    <s v="Cosmos 1662"/>
    <s v="Retired"/>
    <s v=""/>
    <s v="Success"/>
    <n v="11"/>
    <s v=" Russia"/>
    <s v="RVSN USSR-Cosmos-3M (11K65M)"/>
    <n v="1985"/>
  </r>
  <r>
    <s v="RVSN USSR"/>
    <s v="Site 45/1, Baikonur Cosmodrome, Kazakhstan"/>
    <x v="1970"/>
    <x v="551"/>
    <s v="Zenit-2"/>
    <s v="EPN 03.0694 nâ€ Â­2"/>
    <s v="Retired"/>
    <s v=""/>
    <s v="Failure"/>
    <n v="10"/>
    <s v=" Kazakhstan"/>
    <s v="RVSN USSR-Zenit-2"/>
    <n v="1985"/>
  </r>
  <r>
    <s v="General Dynamics"/>
    <s v="SLC-36A, Cape Canaveral AFS, Florida, USA"/>
    <x v="1971"/>
    <x v="884"/>
    <s v="Atlas-G Centaur-D1AR"/>
    <s v="Intelsat V -511"/>
    <s v="Retired"/>
    <s v=""/>
    <s v="Success"/>
    <n v="8"/>
    <s v=" USA"/>
    <s v="General Dynamics-Atlas-G Centaur-D1AR"/>
    <n v="1985"/>
  </r>
  <r>
    <s v="Arianespace"/>
    <s v="ELV-1 (SLV), Guiana Space Centre, French Guiana, France"/>
    <x v="1972"/>
    <x v="763"/>
    <s v="Ariane 1"/>
    <s v="Giotto"/>
    <s v="Retired"/>
    <s v=""/>
    <s v="Success"/>
    <n v="12"/>
    <s v=" France"/>
    <s v="Arianespace-Ariane 1"/>
    <n v="1985"/>
  </r>
  <r>
    <s v="RVSN USSR"/>
    <s v="Site 32/1, Plesetsk Cosmodrome, Russia"/>
    <x v="1973"/>
    <x v="885"/>
    <s v="Tsyklon-3"/>
    <s v="Cosmos 1666"/>
    <s v="Retired"/>
    <s v=""/>
    <s v="Success"/>
    <n v="10"/>
    <s v=" Russia"/>
    <s v="RVSN USSR-Tsyklon-3"/>
    <n v="1985"/>
  </r>
  <r>
    <s v="RVSN USSR"/>
    <s v="Site 43/4, Plesetsk Cosmodrome, Russia"/>
    <x v="1974"/>
    <x v="886"/>
    <s v="Molniya-M /Block ML"/>
    <s v="Molniya-3 nâ€ Â­116"/>
    <s v="Retired"/>
    <s v=""/>
    <s v="Success"/>
    <n v="10"/>
    <s v=" Russia"/>
    <s v="RVSN USSR-Molniya-M /Block ML"/>
    <n v="1985"/>
  </r>
  <r>
    <s v="NASA"/>
    <s v="LC-39A, Kennedy Space Center, Florida, USA"/>
    <x v="1975"/>
    <x v="113"/>
    <s v="Space Shuttle Challenger"/>
    <s v="STS-51-F"/>
    <s v="Retired"/>
    <s v="450"/>
    <s v="Success"/>
    <n v="7"/>
    <s v=" USA"/>
    <s v="NASA-Space Shuttle Challenger"/>
    <n v="1985"/>
  </r>
  <r>
    <s v="RVSN USSR"/>
    <s v="Site 90/19, Baikonur Cosmodrome, Kazakhstan"/>
    <x v="1976"/>
    <x v="887"/>
    <s v="Tsyklon-2"/>
    <s v="Cosmos 1670"/>
    <s v="Retired"/>
    <s v=""/>
    <s v="Success"/>
    <n v="11"/>
    <s v=" Kazakhstan"/>
    <s v="RVSN USSR-Tsyklon-2"/>
    <n v="1985"/>
  </r>
  <r>
    <s v="RVSN USSR"/>
    <s v="Site 32/1, Plesetsk Cosmodrome, Russia"/>
    <x v="1977"/>
    <x v="308"/>
    <s v="Tsyklon-3"/>
    <s v="Cosmos 1674"/>
    <s v="Retired"/>
    <s v=""/>
    <s v="Success"/>
    <n v="10"/>
    <s v=" Russia"/>
    <s v="RVSN USSR-Tsyklon-3"/>
    <n v="1985"/>
  </r>
  <r>
    <s v="ISAS"/>
    <s v="Mu Pad, Uchinoura Space Center, Japan"/>
    <x v="1978"/>
    <x v="888"/>
    <s v="Mu-III S2"/>
    <s v="Suisei"/>
    <s v="Retired"/>
    <s v=""/>
    <s v="Success"/>
    <n v="7"/>
    <s v=" Japan"/>
    <s v="ISAS-Mu-III S2"/>
    <n v="1985"/>
  </r>
  <r>
    <s v="RVSN USSR"/>
    <s v="Site 41/1, Plesetsk Cosmodrome, Russia"/>
    <x v="1979"/>
    <x v="0"/>
    <s v="Molniya-M /Block ML"/>
    <s v="Molniya-1 nâ€ Â­117"/>
    <s v="Retired"/>
    <s v=""/>
    <s v="Success"/>
    <n v="10"/>
    <s v=" Russia"/>
    <s v="RVSN USSR-Molniya-M /Block ML"/>
    <n v="1985"/>
  </r>
  <r>
    <s v="RVSN USSR"/>
    <s v="Site 90/19, Baikonur Cosmodrome, Kazakhstan"/>
    <x v="1980"/>
    <x v="396"/>
    <s v="Tsyklon-2"/>
    <s v="Cosmos 1677"/>
    <s v="Retired"/>
    <s v=""/>
    <s v="Success"/>
    <n v="11"/>
    <s v=" Kazakhstan"/>
    <s v="RVSN USSR-Tsyklon-2"/>
    <n v="1985"/>
  </r>
  <r>
    <s v="NASA"/>
    <s v="LC-39A, Kennedy Space Center, Florida, USA"/>
    <x v="1981"/>
    <x v="319"/>
    <s v="Space Shuttle Discovery"/>
    <s v="STS-51-I"/>
    <s v="Retired"/>
    <s v="450"/>
    <s v="Success"/>
    <n v="7"/>
    <s v=" USA"/>
    <s v="NASA-Space Shuttle Discovery"/>
    <n v="1985"/>
  </r>
  <r>
    <s v="Martin Marietta"/>
    <s v="SLC-4E, Vandenberg AFB, California, USA"/>
    <x v="1982"/>
    <x v="889"/>
    <s v="Titan 34D"/>
    <s v="KH-11"/>
    <s v="Retired"/>
    <s v=""/>
    <s v="Failure"/>
    <n v="7"/>
    <s v=" USA"/>
    <s v="Martin Marietta-Titan 34D"/>
    <n v="1985"/>
  </r>
  <r>
    <s v="RVSN USSR"/>
    <s v="Site 132/1, Plesetsk Cosmodrome, Russia"/>
    <x v="1983"/>
    <x v="263"/>
    <s v="Cosmos-3M (11K65M)"/>
    <s v="Cosmos 1680"/>
    <s v="Retired"/>
    <s v=""/>
    <s v="Success"/>
    <n v="11"/>
    <s v=" Russia"/>
    <s v="RVSN USSR-Cosmos-3M (11K65M)"/>
    <n v="1985"/>
  </r>
  <r>
    <s v="Arianespace"/>
    <s v="ELA-1, Guiana Space Centre, French Guiana, France"/>
    <x v="1984"/>
    <x v="890"/>
    <s v="Ariane 3"/>
    <s v="ECS 3, Spacenet 3"/>
    <s v="Retired"/>
    <s v=""/>
    <s v="Failure"/>
    <n v="6"/>
    <s v=" France"/>
    <s v="Arianespace-Ariane 3"/>
    <n v="1985"/>
  </r>
  <r>
    <s v="RVSN USSR"/>
    <s v="Site 90/20, Baikonur Cosmodrome, Kazakhstan"/>
    <x v="1985"/>
    <x v="891"/>
    <s v="Tsyklon-2"/>
    <s v="Cosmos 1682"/>
    <s v="Retired"/>
    <s v=""/>
    <s v="Success"/>
    <n v="11"/>
    <s v=" Kazakhstan"/>
    <s v="RVSN USSR-Tsyklon-2"/>
    <n v="1985"/>
  </r>
  <r>
    <s v="RVSN USSR"/>
    <s v="Site 43/4, Plesetsk Cosmodrome, Russia"/>
    <x v="1986"/>
    <x v="85"/>
    <s v="Molniya-M /Block 2BL"/>
    <s v="Cosmos 1684"/>
    <s v="Retired"/>
    <s v=""/>
    <s v="Success"/>
    <n v="10"/>
    <s v=" Russia"/>
    <s v="RVSN USSR-Molniya-M /Block 2BL"/>
    <n v="1985"/>
  </r>
  <r>
    <s v="General Dynamics"/>
    <s v="SLC-36B, Cape Canaveral AFS, Florida, USA"/>
    <x v="1987"/>
    <x v="716"/>
    <s v="Atlas-G Centaur-D1AR"/>
    <s v="Intelsat V -512"/>
    <s v="Retired"/>
    <s v=""/>
    <s v="Success"/>
    <n v="8"/>
    <s v=" USA"/>
    <s v="General Dynamics-Atlas-G Centaur-D1AR"/>
    <n v="1985"/>
  </r>
  <r>
    <s v="RVSN USSR"/>
    <s v="Site 16/2, Plesetsk Cosmodrome, Russia"/>
    <x v="1988"/>
    <x v="116"/>
    <s v="Molniya-M /Block 2BL"/>
    <s v="Cosmos 1687"/>
    <s v="Retired"/>
    <s v=""/>
    <s v="Success"/>
    <n v="10"/>
    <s v=" Russia"/>
    <s v="RVSN USSR-Molniya-M /Block 2BL"/>
    <n v="1985"/>
  </r>
  <r>
    <s v="RVSN USSR"/>
    <s v="Site 107/1, Kapustin Yar, Russia"/>
    <x v="1989"/>
    <x v="179"/>
    <s v="Cosmos-3M (11K65M)"/>
    <s v="Cosmos 1688"/>
    <s v="Retired"/>
    <s v=""/>
    <s v="Success"/>
    <n v="11"/>
    <s v=" Russia"/>
    <s v="RVSN USSR-Cosmos-3M (11K65M)"/>
    <n v="1985"/>
  </r>
  <r>
    <s v="RVSN USSR"/>
    <s v="Site 31/6, Baikonur Cosmodrome, Kazakhstan"/>
    <x v="1990"/>
    <x v="602"/>
    <s v="Vostok-2M"/>
    <s v="Cosmos 1689"/>
    <s v="Retired"/>
    <s v=""/>
    <s v="Success"/>
    <n v="10"/>
    <s v=" Kazakhstan"/>
    <s v="RVSN USSR-Vostok-2M"/>
    <n v="1985"/>
  </r>
  <r>
    <s v="RVSN USSR"/>
    <s v="Site 43/4, Plesetsk Cosmodrome, Russia"/>
    <x v="1990"/>
    <x v="4"/>
    <s v="Molniya-M /Block ML"/>
    <s v="Molniya-3 nâ€ Â­118"/>
    <s v="Retired"/>
    <s v=""/>
    <s v="Success"/>
    <n v="10"/>
    <s v=" Russia"/>
    <s v="RVSN USSR-Molniya-M /Block ML"/>
    <n v="1985"/>
  </r>
  <r>
    <s v="NASA"/>
    <s v="LC-39A, Kennedy Space Center, Florida, USA"/>
    <x v="1990"/>
    <x v="275"/>
    <s v="Space Shuttle Atlantis"/>
    <s v="STS-51-J"/>
    <s v="Retired"/>
    <s v="450"/>
    <s v="Success"/>
    <n v="7"/>
    <s v=" USA"/>
    <s v="NASA-Space Shuttle Atlantis"/>
    <n v="1985"/>
  </r>
  <r>
    <s v="General Dynamics"/>
    <s v="SLC-3W, Vandenberg AFB, California, USA"/>
    <x v="1991"/>
    <x v="9"/>
    <s v="Atlas-E/F SGS-2"/>
    <s v="GPS-11"/>
    <s v="Retired"/>
    <s v=""/>
    <s v="Success"/>
    <n v="7"/>
    <s v=" USA"/>
    <s v="General Dynamics-Atlas-E/F SGS-2"/>
    <n v="1985"/>
  </r>
  <r>
    <s v="RVSN USSR"/>
    <s v="Site 32/1, Plesetsk Cosmodrome, Russia"/>
    <x v="1991"/>
    <x v="892"/>
    <s v="Tsyklon-3"/>
    <s v="Cosmos 1690 to 1695"/>
    <s v="Retired"/>
    <s v=""/>
    <s v="Success"/>
    <n v="10"/>
    <s v=" Russia"/>
    <s v="RVSN USSR-Tsyklon-3"/>
    <n v="1985"/>
  </r>
  <r>
    <s v="CASC"/>
    <s v="Site 138 (LA-2B), Jiuquan Satellite Launch Center, China"/>
    <x v="1992"/>
    <x v="893"/>
    <s v="Long March 2C"/>
    <s v="FSW-0 No.7"/>
    <s v="Active"/>
    <s v="30.8"/>
    <s v="Success"/>
    <n v="17"/>
    <s v=" China"/>
    <s v="CASC-Long March 2C"/>
    <n v="1985"/>
  </r>
  <r>
    <s v="RVSN USSR"/>
    <s v="Site 45/1, Baikonur Cosmodrome, Kazakhstan"/>
    <x v="1993"/>
    <x v="182"/>
    <s v="Zenit-2"/>
    <s v="Cosmos 1697"/>
    <s v="Retired"/>
    <s v=""/>
    <s v="Success"/>
    <n v="10"/>
    <s v=" Kazakhstan"/>
    <s v="RVSN USSR-Zenit-2"/>
    <n v="1985"/>
  </r>
  <r>
    <s v="RVSN USSR"/>
    <s v="Site 43/4, Plesetsk Cosmodrome, Russia"/>
    <x v="1993"/>
    <x v="611"/>
    <s v="Molniya-M /Block 2BL"/>
    <s v="Cosmos 1698"/>
    <s v="Retired"/>
    <s v=""/>
    <s v="Success"/>
    <n v="10"/>
    <s v=" Russia"/>
    <s v="RVSN USSR-Molniya-M /Block 2BL"/>
    <n v="1985"/>
  </r>
  <r>
    <s v="RVSN USSR"/>
    <s v="Site 1/5, Baikonur Cosmodrome, Kazakhstan"/>
    <x v="1994"/>
    <x v="797"/>
    <s v="Molniya-M /Block ML"/>
    <s v="Molniya-1 nâ€ Â­119"/>
    <s v="Retired"/>
    <s v=""/>
    <s v="Success"/>
    <n v="9"/>
    <s v=" Kazakhstan"/>
    <s v="RVSN USSR-Molniya-M /Block ML"/>
    <n v="1985"/>
  </r>
  <r>
    <s v="RVSN USSR"/>
    <s v="Site 133/3, Plesetsk Cosmodrome, Russia"/>
    <x v="1994"/>
    <x v="501"/>
    <s v="Cosmos-3M (11K65M)"/>
    <s v="Parouss nâ€ Â­50"/>
    <s v="Retired"/>
    <s v=""/>
    <s v="Failure"/>
    <n v="11"/>
    <s v=" Russia"/>
    <s v="RVSN USSR-Cosmos-3M (11K65M)"/>
    <n v="1985"/>
  </r>
  <r>
    <s v="RVSN USSR"/>
    <s v="Site 32/1, Plesetsk Cosmodrome, Russia"/>
    <x v="1995"/>
    <x v="1"/>
    <s v="Tsyklon-3"/>
    <s v="Meteor-3 nâ€ Â­1"/>
    <s v="Retired"/>
    <s v=""/>
    <s v="Success"/>
    <n v="10"/>
    <s v=" Russia"/>
    <s v="RVSN USSR-Tsyklon-3"/>
    <n v="1985"/>
  </r>
  <r>
    <s v="RVSN USSR"/>
    <s v="Site 43/4, Plesetsk Cosmodrome, Russia"/>
    <x v="1996"/>
    <x v="501"/>
    <s v="Molniya-M /Block ML"/>
    <s v="Molniya-1 nâ€ Â­120"/>
    <s v="Retired"/>
    <s v=""/>
    <s v="Success"/>
    <n v="10"/>
    <s v=" Russia"/>
    <s v="RVSN USSR-Molniya-M /Block ML"/>
    <n v="1985"/>
  </r>
  <r>
    <s v="NASA"/>
    <s v="LC-39A, Kennedy Space Center, Florida, USA"/>
    <x v="1997"/>
    <x v="401"/>
    <s v="Space Shuttle Challenger"/>
    <s v="STS-61-A"/>
    <s v="Retired"/>
    <s v="450"/>
    <s v="Success"/>
    <n v="7"/>
    <s v=" USA"/>
    <s v="NASA-Space Shuttle Challenger"/>
    <n v="1985"/>
  </r>
  <r>
    <s v="RVSN USSR"/>
    <s v="Site 41/1, Plesetsk Cosmodrome, Russia"/>
    <x v="1998"/>
    <x v="456"/>
    <s v="Molniya-M /Block 2BL"/>
    <s v="Cosmos 1701"/>
    <s v="Retired"/>
    <s v=""/>
    <s v="Success"/>
    <n v="10"/>
    <s v=" Russia"/>
    <s v="RVSN USSR-Molniya-M /Block 2BL"/>
    <n v="1985"/>
  </r>
  <r>
    <s v="RVSN USSR"/>
    <s v="Site 32/2, Plesetsk Cosmodrome, Russia"/>
    <x v="1999"/>
    <x v="330"/>
    <s v="Tsyklon-3"/>
    <s v="Cosmos 1703"/>
    <s v="Retired"/>
    <s v=""/>
    <s v="Success"/>
    <n v="10"/>
    <s v=" Russia"/>
    <s v="RVSN USSR-Tsyklon-3"/>
    <n v="1985"/>
  </r>
  <r>
    <s v="NASA"/>
    <s v="LC-39A, Kennedy Space Center, Florida, USA"/>
    <x v="2000"/>
    <x v="894"/>
    <s v="Space Shuttle Atlantis"/>
    <s v="STS-61-B"/>
    <s v="Retired"/>
    <s v="450"/>
    <s v="Success"/>
    <n v="7"/>
    <s v=" USA"/>
    <s v="NASA-Space Shuttle Atlantis"/>
    <n v="1985"/>
  </r>
  <r>
    <s v="RVSN USSR"/>
    <s v="Site 133/3, Plesetsk Cosmodrome, Russia"/>
    <x v="2001"/>
    <x v="255"/>
    <s v="Cosmos-3M (11K65M)"/>
    <s v="Cosmos 1704"/>
    <s v="Retired"/>
    <s v=""/>
    <s v="Success"/>
    <n v="11"/>
    <s v=" Russia"/>
    <s v="RVSN USSR-Cosmos-3M (11K65M)"/>
    <n v="1985"/>
  </r>
  <r>
    <s v="RVSN USSR"/>
    <s v="Site 32/1, Plesetsk Cosmodrome, Russia"/>
    <x v="2002"/>
    <x v="778"/>
    <s v="Tsyklon-3"/>
    <s v="Cosmos 1707"/>
    <s v="Retired"/>
    <s v=""/>
    <s v="Success"/>
    <n v="10"/>
    <s v=" Russia"/>
    <s v="RVSN USSR-Tsyklon-3"/>
    <n v="1985"/>
  </r>
  <r>
    <s v="RVSN USSR"/>
    <s v="Site 132/1, Plesetsk Cosmodrome, Russia"/>
    <x v="2003"/>
    <x v="340"/>
    <s v="Cosmos-3M (11K65M)"/>
    <s v="Cosmos 1709"/>
    <s v="Retired"/>
    <s v=""/>
    <s v="Success"/>
    <n v="11"/>
    <s v=" Russia"/>
    <s v="RVSN USSR-Cosmos-3M (11K65M)"/>
    <n v="1985"/>
  </r>
  <r>
    <s v="RVSN USSR"/>
    <s v="Site 43/4, Plesetsk Cosmodrome, Russia"/>
    <x v="2004"/>
    <x v="143"/>
    <s v="Molniya-M /Block ML"/>
    <s v="Molniya-3 nâ€ Â­121"/>
    <s v="Retired"/>
    <s v=""/>
    <s v="Success"/>
    <n v="10"/>
    <s v=" Russia"/>
    <s v="RVSN USSR-Molniya-M /Block ML"/>
    <n v="1985"/>
  </r>
  <r>
    <s v="RVSN USSR"/>
    <s v="Site 32/1, Plesetsk Cosmodrome, Russia"/>
    <x v="2005"/>
    <x v="616"/>
    <s v="Tsyklon-3"/>
    <s v="Meteor-2 nâ€ Â­13"/>
    <s v="Retired"/>
    <s v=""/>
    <s v="Success"/>
    <n v="10"/>
    <s v=" Russia"/>
    <s v="RVSN USSR-Tsyklon-3"/>
    <n v="1985"/>
  </r>
  <r>
    <s v="RVSN USSR"/>
    <s v="Site 45/1, Baikonur Cosmodrome, Kazakhstan"/>
    <x v="2006"/>
    <x v="54"/>
    <s v="Zenit-2"/>
    <s v="Cosmos 1714"/>
    <s v="Retired"/>
    <s v=""/>
    <s v="Partial Failure"/>
    <n v="10"/>
    <s v=" Kazakhstan"/>
    <s v="RVSN USSR-Zenit-2"/>
    <n v="1985"/>
  </r>
  <r>
    <s v="RVSN USSR"/>
    <s v="Site 132/2, Plesetsk Cosmodrome, Russia"/>
    <x v="2007"/>
    <x v="324"/>
    <s v="Cosmos-3M (11K65M)"/>
    <s v="Cosmos 1716 to 1723"/>
    <s v="Retired"/>
    <s v=""/>
    <s v="Success"/>
    <n v="11"/>
    <s v=" Russia"/>
    <s v="RVSN USSR-Cosmos-3M (11K65M)"/>
    <n v="1986"/>
  </r>
  <r>
    <s v="NASA"/>
    <s v="LC-39A, Kennedy Space Center, Florida, USA"/>
    <x v="2008"/>
    <x v="627"/>
    <s v="Space Shuttle Columbia"/>
    <s v="STS-61-C"/>
    <s v="Retired"/>
    <s v="450"/>
    <s v="Success"/>
    <n v="7"/>
    <s v=" USA"/>
    <s v="NASA-Space Shuttle Columbia"/>
    <n v="1986"/>
  </r>
  <r>
    <s v="RVSN USSR"/>
    <s v="Site 132/1, Plesetsk Cosmodrome, Russia"/>
    <x v="2009"/>
    <x v="634"/>
    <s v="Cosmos-3M (11K65M)"/>
    <s v="Cosmos 1725"/>
    <s v="Retired"/>
    <s v=""/>
    <s v="Success"/>
    <n v="11"/>
    <s v=" Russia"/>
    <s v="RVSN USSR-Cosmos-3M (11K65M)"/>
    <n v="1986"/>
  </r>
  <r>
    <s v="RVSN USSR"/>
    <s v="Site 32/1, Plesetsk Cosmodrome, Russia"/>
    <x v="2010"/>
    <x v="245"/>
    <s v="Tsyklon-3"/>
    <s v="Cosmos 1726"/>
    <s v="Retired"/>
    <s v=""/>
    <s v="Success"/>
    <n v="10"/>
    <s v=" Russia"/>
    <s v="RVSN USSR-Tsyklon-3"/>
    <n v="1986"/>
  </r>
  <r>
    <s v="RVSN USSR"/>
    <s v="Site 132/1, Plesetsk Cosmodrome, Russia"/>
    <x v="2011"/>
    <x v="580"/>
    <s v="Cosmos-3M (11K65M)"/>
    <s v="Cosmos 1727"/>
    <s v="Retired"/>
    <s v=""/>
    <s v="Success"/>
    <n v="11"/>
    <s v=" Russia"/>
    <s v="RVSN USSR-Cosmos-3M (11K65M)"/>
    <n v="1986"/>
  </r>
  <r>
    <s v="NASA"/>
    <s v="LC-39A, Kennedy Space Center, Florida, USA"/>
    <x v="2012"/>
    <x v="895"/>
    <s v="Space Shuttle Challenger"/>
    <s v="STS-51-L"/>
    <s v="Retired"/>
    <s v="450"/>
    <s v="Failure"/>
    <n v="7"/>
    <s v=" USA"/>
    <s v="NASA-Space Shuttle Challenger"/>
    <n v="1986"/>
  </r>
  <r>
    <s v="CASC"/>
    <s v="LC-3, Xichang Satellite Launch Center, China"/>
    <x v="2013"/>
    <x v="896"/>
    <s v="Long March 3"/>
    <s v="DFH-2A-T1"/>
    <s v="Retired"/>
    <s v=""/>
    <s v="Success"/>
    <n v="5"/>
    <s v=" China"/>
    <s v="CASC-Long March 3"/>
    <n v="1986"/>
  </r>
  <r>
    <s v="RVSN USSR"/>
    <s v="Site 16/2, Plesetsk Cosmodrome, Russia"/>
    <x v="2013"/>
    <x v="779"/>
    <s v="Molniya-M /Block 2BL"/>
    <s v="Cosmos 1729"/>
    <s v="Retired"/>
    <s v=""/>
    <s v="Success"/>
    <n v="10"/>
    <s v=" Russia"/>
    <s v="RVSN USSR-Molniya-M /Block 2BL"/>
    <n v="1986"/>
  </r>
  <r>
    <s v="General Dynamics"/>
    <s v="SLC-3E, Vandenberg AFB, California, USA"/>
    <x v="2014"/>
    <x v="363"/>
    <s v="Atlas-H MSD"/>
    <s v="NOSS-8"/>
    <s v="Retired"/>
    <s v=""/>
    <s v="Success"/>
    <n v="7"/>
    <s v=" USA"/>
    <s v="General Dynamics-Atlas-H MSD"/>
    <n v="1986"/>
  </r>
  <r>
    <s v="RVSN USSR"/>
    <s v="Site 32/2, Plesetsk Cosmodrome, Russia"/>
    <x v="2015"/>
    <x v="840"/>
    <s v="Tsyklon-3"/>
    <s v="Cosmos 1732"/>
    <s v="Retired"/>
    <s v=""/>
    <s v="Success"/>
    <n v="10"/>
    <s v=" Russia"/>
    <s v="RVSN USSR-Tsyklon-3"/>
    <n v="1986"/>
  </r>
  <r>
    <s v="MHI"/>
    <s v="LA-Y1, Tanegashima Space Center, Japan"/>
    <x v="2016"/>
    <x v="289"/>
    <s v="N-II Star-37E"/>
    <s v="Yuri 2b"/>
    <s v="Retired"/>
    <s v=""/>
    <s v="Success"/>
    <n v="6"/>
    <s v=" Japan"/>
    <s v="MHI-N-II Star-37E"/>
    <n v="1986"/>
  </r>
  <r>
    <s v="RVSN USSR"/>
    <s v="Site 32/1, Plesetsk Cosmodrome, Russia"/>
    <x v="2017"/>
    <x v="897"/>
    <s v="Tsyklon-3"/>
    <s v="Cosmos 1733"/>
    <s v="Retired"/>
    <s v=""/>
    <s v="Success"/>
    <n v="10"/>
    <s v=" Russia"/>
    <s v="RVSN USSR-Tsyklon-3"/>
    <n v="1986"/>
  </r>
  <r>
    <s v="Arianespace"/>
    <s v="ELV-1 (SLV), Guiana Space Centre, French Guiana, France"/>
    <x v="2018"/>
    <x v="898"/>
    <s v="Ariane 1"/>
    <s v="SPOT-1 &amp; Viking"/>
    <s v="Retired"/>
    <s v=""/>
    <s v="Success"/>
    <n v="12"/>
    <s v=" France"/>
    <s v="Arianespace-Ariane 1"/>
    <n v="1986"/>
  </r>
  <r>
    <s v="RVSN USSR"/>
    <s v="Site 90/19, Baikonur Cosmodrome, Kazakhstan"/>
    <x v="2019"/>
    <x v="898"/>
    <s v="Tsyklon-2"/>
    <s v="Cosmos 1735"/>
    <s v="Retired"/>
    <s v=""/>
    <s v="Success"/>
    <n v="11"/>
    <s v=" Kazakhstan"/>
    <s v="RVSN USSR-Tsyklon-2"/>
    <n v="1986"/>
  </r>
  <r>
    <s v="RVSN USSR"/>
    <s v="Site 90/20, Baikonur Cosmodrome, Kazakhstan"/>
    <x v="2020"/>
    <x v="632"/>
    <s v="Tsyklon-2"/>
    <s v="Cosmos 1736"/>
    <s v="Retired"/>
    <s v=""/>
    <s v="Success"/>
    <n v="11"/>
    <s v=" Kazakhstan"/>
    <s v="RVSN USSR-Tsyklon-2"/>
    <n v="1986"/>
  </r>
  <r>
    <s v="RVSN USSR"/>
    <s v="Site 90/19, Baikonur Cosmodrome, Kazakhstan"/>
    <x v="2021"/>
    <x v="295"/>
    <s v="Tsyklon-2"/>
    <s v="Cosmos 1737"/>
    <s v="Retired"/>
    <s v=""/>
    <s v="Success"/>
    <n v="11"/>
    <s v=" Kazakhstan"/>
    <s v="RVSN USSR-Tsyklon-2"/>
    <n v="1986"/>
  </r>
  <r>
    <s v="Arianespace"/>
    <s v="ELA-2, Guiana Space Centre, French Guiana, France"/>
    <x v="2022"/>
    <x v="191"/>
    <s v="Ariane 3"/>
    <s v="GStar-2, Brasilsat-A2"/>
    <s v="Retired"/>
    <s v=""/>
    <s v="Success"/>
    <n v="6"/>
    <s v=" France"/>
    <s v="Arianespace-Ariane 3"/>
    <n v="1986"/>
  </r>
  <r>
    <s v="RVSN USSR"/>
    <s v="Site 132/1, Plesetsk Cosmodrome, Russia"/>
    <x v="2023"/>
    <x v="899"/>
    <s v="Cosmos-3M (11K65M)"/>
    <s v="Cosmos 1741"/>
    <s v="Retired"/>
    <s v=""/>
    <s v="Success"/>
    <n v="11"/>
    <s v=" Russia"/>
    <s v="RVSN USSR-Cosmos-3M (11K65M)"/>
    <n v="1986"/>
  </r>
  <r>
    <s v="Martin Marietta"/>
    <s v="SLC-4E, Vandenberg AFB, California, USA"/>
    <x v="2024"/>
    <x v="415"/>
    <s v="Titan 34D"/>
    <s v="KH-9"/>
    <s v="Retired"/>
    <s v=""/>
    <s v="Failure"/>
    <n v="7"/>
    <s v=" USA"/>
    <s v="Martin Marietta-Titan 34D"/>
    <n v="1986"/>
  </r>
  <r>
    <s v="RVSN USSR"/>
    <s v="Site 41/1, Plesetsk Cosmodrome, Russia"/>
    <x v="2024"/>
    <x v="76"/>
    <s v="Molniya-M /Block ML"/>
    <s v="Molniya-3 nâ€ Â­122"/>
    <s v="Retired"/>
    <s v=""/>
    <s v="Success"/>
    <n v="10"/>
    <s v=" Russia"/>
    <s v="RVSN USSR-Molniya-M /Block ML"/>
    <n v="1986"/>
  </r>
  <r>
    <s v="RVSN USSR"/>
    <s v="Site 32/1, Plesetsk Cosmodrome, Russia"/>
    <x v="2025"/>
    <x v="900"/>
    <s v="Tsyklon-3"/>
    <s v="Cosmos 1743"/>
    <s v="Retired"/>
    <s v=""/>
    <s v="Success"/>
    <n v="10"/>
    <s v=" Russia"/>
    <s v="RVSN USSR-Tsyklon-3"/>
    <n v="1986"/>
  </r>
  <r>
    <s v="RVSN USSR"/>
    <s v="Site 132/1, Plesetsk Cosmodrome, Russia"/>
    <x v="2026"/>
    <x v="901"/>
    <s v="Cosmos-3M (11K65M)"/>
    <s v="Cosmos 1745"/>
    <s v="Retired"/>
    <s v=""/>
    <s v="Success"/>
    <n v="11"/>
    <s v=" Russia"/>
    <s v="RVSN USSR-Cosmos-3M (11K65M)"/>
    <n v="1986"/>
  </r>
  <r>
    <s v="RVSN USSR"/>
    <s v="Site 32/1, Plesetsk Cosmodrome, Russia"/>
    <x v="2027"/>
    <x v="198"/>
    <s v="Tsyklon-3"/>
    <s v="Meteor-2 nâ€ Â­14"/>
    <s v="Retired"/>
    <s v=""/>
    <s v="Success"/>
    <n v="10"/>
    <s v=" Russia"/>
    <s v="RVSN USSR-Tsyklon-3"/>
    <n v="1986"/>
  </r>
  <r>
    <s v="Arianespace"/>
    <s v="ELA-1, Guiana Space Centre, French Guiana, France"/>
    <x v="2028"/>
    <x v="796"/>
    <s v="Ariane 2"/>
    <s v="Intelsat-5A 14"/>
    <s v="Retired"/>
    <s v=""/>
    <s v="Failure"/>
    <n v="6"/>
    <s v=" France"/>
    <s v="Arianespace-Ariane 2"/>
    <n v="1986"/>
  </r>
  <r>
    <s v="RVSN USSR"/>
    <s v="Site 132/1, Plesetsk Cosmodrome, Russia"/>
    <x v="2029"/>
    <x v="902"/>
    <s v="Cosmos-3M (11K65M)"/>
    <s v="Cosmos 1748 to 1755"/>
    <s v="Retired"/>
    <s v=""/>
    <s v="Success"/>
    <n v="11"/>
    <s v=" Russia"/>
    <s v="RVSN USSR-Cosmos-3M (11K65M)"/>
    <n v="1986"/>
  </r>
  <r>
    <s v="RVSN USSR"/>
    <s v="Site 32/1, Plesetsk Cosmodrome, Russia"/>
    <x v="2030"/>
    <x v="428"/>
    <s v="Tsyklon-3"/>
    <s v="Cosmos 1758"/>
    <s v="Retired"/>
    <s v=""/>
    <s v="Success"/>
    <n v="10"/>
    <s v=" Russia"/>
    <s v="RVSN USSR-Tsyklon-3"/>
    <n v="1986"/>
  </r>
  <r>
    <s v="RVSN USSR"/>
    <s v="Site 132/1, Plesetsk Cosmodrome, Russia"/>
    <x v="2031"/>
    <x v="817"/>
    <s v="Cosmos-3M (11K65M)"/>
    <s v="Cosmos 1759"/>
    <s v="Retired"/>
    <s v=""/>
    <s v="Success"/>
    <n v="11"/>
    <s v=" Russia"/>
    <s v="RVSN USSR-Cosmos-3M (11K65M)"/>
    <n v="1986"/>
  </r>
  <r>
    <s v="RVSN USSR"/>
    <s v="Site 41/1, Plesetsk Cosmodrome, Russia"/>
    <x v="2032"/>
    <x v="350"/>
    <s v="Molniya-M /Block ML"/>
    <s v="Molniya-3 nâ€ Â­123"/>
    <s v="Retired"/>
    <s v=""/>
    <s v="Success"/>
    <n v="10"/>
    <s v=" Russia"/>
    <s v="RVSN USSR-Molniya-M /Block ML"/>
    <n v="1986"/>
  </r>
  <r>
    <s v="RVSN USSR"/>
    <s v="Site 43/4, Plesetsk Cosmodrome, Russia"/>
    <x v="2033"/>
    <x v="903"/>
    <s v="Molniya-M /Block 2BL"/>
    <s v="Cosmos 1761"/>
    <s v="Retired"/>
    <s v=""/>
    <s v="Success"/>
    <n v="10"/>
    <s v=" Russia"/>
    <s v="RVSN USSR-Molniya-M /Block 2BL"/>
    <n v="1986"/>
  </r>
  <r>
    <s v="RVSN USSR"/>
    <s v="Site 133/3, Plesetsk Cosmodrome, Russia"/>
    <x v="2034"/>
    <x v="904"/>
    <s v="Cosmos-3M (11K65M)"/>
    <s v="Cosmos 1763"/>
    <s v="Retired"/>
    <s v=""/>
    <s v="Partial Failure"/>
    <n v="11"/>
    <s v=" Russia"/>
    <s v="RVSN USSR-Cosmos-3M (11K65M)"/>
    <n v="1986"/>
  </r>
  <r>
    <s v="RVSN USSR"/>
    <s v="Site 32/2, Plesetsk Cosmodrome, Russia"/>
    <x v="2035"/>
    <x v="698"/>
    <s v="Tsyklon-3"/>
    <s v="Cosmos 1766"/>
    <s v="Retired"/>
    <s v=""/>
    <s v="Success"/>
    <n v="10"/>
    <s v=" Russia"/>
    <s v="RVSN USSR-Tsyklon-3"/>
    <n v="1986"/>
  </r>
  <r>
    <s v="RVSN USSR"/>
    <s v="Site 45/1, Baikonur Cosmodrome, Kazakhstan"/>
    <x v="2036"/>
    <x v="163"/>
    <s v="Zenit-2"/>
    <s v="Cosmos 1767"/>
    <s v="Retired"/>
    <s v=""/>
    <s v="Success"/>
    <n v="10"/>
    <s v=" Kazakhstan"/>
    <s v="RVSN USSR-Zenit-2"/>
    <n v="1986"/>
  </r>
  <r>
    <s v="RVSN USSR"/>
    <s v="Site 43/4, Plesetsk Cosmodrome, Russia"/>
    <x v="2036"/>
    <x v="905"/>
    <s v="Molniya-M /Block ML"/>
    <s v="Molniya-1 nâ€ Â­124"/>
    <s v="Retired"/>
    <s v=""/>
    <s v="Success"/>
    <n v="10"/>
    <s v=" Russia"/>
    <s v="RVSN USSR-Molniya-M /Block ML"/>
    <n v="1986"/>
  </r>
  <r>
    <s v="RVSN USSR"/>
    <s v="Site 90/20, Baikonur Cosmodrome, Kazakhstan"/>
    <x v="2037"/>
    <x v="906"/>
    <s v="Tsyklon-2"/>
    <s v="Cosmos 1769"/>
    <s v="Retired"/>
    <s v=""/>
    <s v="Success"/>
    <n v="11"/>
    <s v=" Kazakhstan"/>
    <s v="RVSN USSR-Tsyklon-2"/>
    <n v="1986"/>
  </r>
  <r>
    <s v="MHI"/>
    <s v="LA-Y1, Tanegashima Space Center, Japan"/>
    <x v="2038"/>
    <x v="122"/>
    <s v="H-I (9 SO)"/>
    <s v="Fuji 1a, Jindai &amp; Ajisai"/>
    <s v="Retired"/>
    <s v=""/>
    <s v="Success"/>
    <n v="6"/>
    <s v=" Japan"/>
    <s v="MHI-H-I (9 SO)"/>
    <n v="1986"/>
  </r>
  <r>
    <s v="RVSN USSR"/>
    <s v="Site 90/20, Baikonur Cosmodrome, Kazakhstan"/>
    <x v="2039"/>
    <x v="907"/>
    <s v="Tsyklon-2"/>
    <s v="Cosmos 1771"/>
    <s v="Retired"/>
    <s v=""/>
    <s v="Success"/>
    <n v="11"/>
    <s v=" Kazakhstan"/>
    <s v="RVSN USSR-Tsyklon-2"/>
    <n v="1986"/>
  </r>
  <r>
    <s v="RVSN USSR"/>
    <s v="Site 16/2, Plesetsk Cosmodrome, Russia"/>
    <x v="2040"/>
    <x v="164"/>
    <s v="Molniya-M /Block 2BL"/>
    <s v="Cosmos 1774"/>
    <s v="Retired"/>
    <s v=""/>
    <s v="Success"/>
    <n v="10"/>
    <s v=" Russia"/>
    <s v="RVSN USSR-Molniya-M /Block 2BL"/>
    <n v="1986"/>
  </r>
  <r>
    <s v="RVSN USSR"/>
    <s v="Site 132/1, Plesetsk Cosmodrome, Russia"/>
    <x v="2041"/>
    <x v="179"/>
    <s v="Cosmos-3M (11K65M)"/>
    <s v="Cosmos 1776"/>
    <s v="Retired"/>
    <s v=""/>
    <s v="Success"/>
    <n v="11"/>
    <s v=" Russia"/>
    <s v="RVSN USSR-Cosmos-3M (11K65M)"/>
    <n v="1986"/>
  </r>
  <r>
    <s v="RVSN USSR"/>
    <s v="Site 43/4, Plesetsk Cosmodrome, Russia"/>
    <x v="2042"/>
    <x v="908"/>
    <s v="Molniya-M /Block ML"/>
    <s v="Molniya-1 nâ€ Â­125"/>
    <s v="Retired"/>
    <s v=""/>
    <s v="Success"/>
    <n v="10"/>
    <s v=" Russia"/>
    <s v="RVSN USSR-Molniya-M /Block ML"/>
    <n v="1986"/>
  </r>
  <r>
    <s v="RVSN USSR"/>
    <s v="Site 133/3, Plesetsk Cosmodrome, Russia"/>
    <x v="2043"/>
    <x v="484"/>
    <s v="Cosmos-3M (11K65M)"/>
    <s v="Cosmos 1777"/>
    <s v="Retired"/>
    <s v=""/>
    <s v="Success"/>
    <n v="11"/>
    <s v=" Russia"/>
    <s v="RVSN USSR-Cosmos-3M (11K65M)"/>
    <n v="1986"/>
  </r>
  <r>
    <s v="General Dynamics"/>
    <s v="SLC-3W, Vandenberg AFB, California, USA"/>
    <x v="2044"/>
    <x v="505"/>
    <s v="Atlas-E/F Star-37S-ISS"/>
    <s v="NOAA-G"/>
    <s v="Retired"/>
    <s v=""/>
    <s v="Success"/>
    <n v="7"/>
    <s v=" USA"/>
    <s v="General Dynamics-Atlas-E/F Star-37S-ISS"/>
    <n v="1986"/>
  </r>
  <r>
    <s v="RVSN USSR"/>
    <s v="Site 32/1, Plesetsk Cosmodrome, Russia"/>
    <x v="2045"/>
    <x v="909"/>
    <s v="Tsyklon-3"/>
    <s v="Cosmos 1782"/>
    <s v="Retired"/>
    <s v=""/>
    <s v="Success"/>
    <n v="10"/>
    <s v=" Russia"/>
    <s v="RVSN USSR-Tsyklon-3"/>
    <n v="1986"/>
  </r>
  <r>
    <s v="RVSN USSR"/>
    <s v="Site 41/1, Plesetsk Cosmodrome, Russia"/>
    <x v="2046"/>
    <x v="87"/>
    <s v="Molniya-M /Block 2BL"/>
    <s v="Cosmos 1783"/>
    <s v="Retired"/>
    <s v=""/>
    <s v="Partial Failure"/>
    <n v="10"/>
    <s v=" Russia"/>
    <s v="RVSN USSR-Molniya-M /Block 2BL"/>
    <n v="1986"/>
  </r>
  <r>
    <s v="CASC"/>
    <s v="Site 138 (LA-2B), Jiuquan Satellite Launch Center, China"/>
    <x v="2047"/>
    <x v="479"/>
    <s v="Long March 2C"/>
    <s v="FSW-0 No.8"/>
    <s v="Active"/>
    <s v="30.8"/>
    <s v="Success"/>
    <n v="17"/>
    <s v=" China"/>
    <s v="CASC-Long March 2C"/>
    <n v="1986"/>
  </r>
  <r>
    <s v="RVSN USSR"/>
    <s v="Site 32/2, Plesetsk Cosmodrome, Russia"/>
    <x v="2048"/>
    <x v="764"/>
    <s v="Tsyklon-3"/>
    <s v="Cosmos 1786 to 1791"/>
    <s v="Retired"/>
    <s v=""/>
    <s v="Failure"/>
    <n v="10"/>
    <s v=" Russia"/>
    <s v="RVSN USSR-Tsyklon-3"/>
    <n v="1986"/>
  </r>
  <r>
    <s v="RVSN USSR"/>
    <s v="Site 41/1, Plesetsk Cosmodrome, Russia"/>
    <x v="2048"/>
    <x v="198"/>
    <s v="Molniya-M /Block 2BL"/>
    <s v="Cosmos 1785"/>
    <s v="Retired"/>
    <s v=""/>
    <s v="Success"/>
    <n v="10"/>
    <s v=" Russia"/>
    <s v="RVSN USSR-Molniya-M /Block 2BL"/>
    <n v="1986"/>
  </r>
  <r>
    <s v="RVSN USSR"/>
    <s v="Site 43/4, Plesetsk Cosmodrome, Russia"/>
    <x v="2049"/>
    <x v="197"/>
    <s v="Molniya-M /Block ML"/>
    <s v="Molniya-3 nâ€ Â­126"/>
    <s v="Retired"/>
    <s v=""/>
    <s v="Success"/>
    <n v="10"/>
    <s v=" Russia"/>
    <s v="RVSN USSR-Molniya-M /Block ML"/>
    <n v="1986"/>
  </r>
  <r>
    <s v="RVSN USSR"/>
    <s v="Site 45/1, Baikonur Cosmodrome, Kazakhstan"/>
    <x v="2050"/>
    <x v="349"/>
    <s v="Zenit-2"/>
    <s v="Cosmos 1786 &amp; EPN nâ€ Â­3"/>
    <s v="Retired"/>
    <s v=""/>
    <s v="Success"/>
    <n v="10"/>
    <s v=" Kazakhstan"/>
    <s v="RVSN USSR-Zenit-2"/>
    <n v="1986"/>
  </r>
  <r>
    <s v="RVSN USSR"/>
    <s v="Site 133/3, Plesetsk Cosmodrome, Russia"/>
    <x v="2051"/>
    <x v="454"/>
    <s v="Cosmos-3M (11K65M)"/>
    <s v="Cosmos 1788"/>
    <s v="Retired"/>
    <s v=""/>
    <s v="Success"/>
    <n v="11"/>
    <s v=" Russia"/>
    <s v="RVSN USSR-Cosmos-3M (11K65M)"/>
    <n v="1986"/>
  </r>
  <r>
    <s v="RVSN USSR"/>
    <s v="Site 132/2, Plesetsk Cosmodrome, Russia"/>
    <x v="2052"/>
    <x v="910"/>
    <s v="Cosmos-3M (11K65M)"/>
    <s v="Cosmos 1791"/>
    <s v="Retired"/>
    <s v=""/>
    <s v="Success"/>
    <n v="11"/>
    <s v=" Russia"/>
    <s v="RVSN USSR-Cosmos-3M (11K65M)"/>
    <n v="1986"/>
  </r>
  <r>
    <s v="RVSN USSR"/>
    <s v="Site 41/1, Plesetsk Cosmodrome, Russia"/>
    <x v="2053"/>
    <x v="892"/>
    <s v="Molniya-M /Block ML"/>
    <s v="Molniya-1 nâ€ Â­127"/>
    <s v="Retired"/>
    <s v=""/>
    <s v="Success"/>
    <n v="10"/>
    <s v=" Russia"/>
    <s v="RVSN USSR-Molniya-M /Block ML"/>
    <n v="1986"/>
  </r>
  <r>
    <s v="RVSN USSR"/>
    <s v="Site 16/2, Plesetsk Cosmodrome, Russia"/>
    <x v="2054"/>
    <x v="911"/>
    <s v="Molniya-M /Block 2BL"/>
    <s v="Cosmos 1793"/>
    <s v="Retired"/>
    <s v=""/>
    <s v="Success"/>
    <n v="10"/>
    <s v=" Russia"/>
    <s v="RVSN USSR-Molniya-M /Block 2BL"/>
    <n v="1986"/>
  </r>
  <r>
    <s v="RVSN USSR"/>
    <s v="Site 132/2, Plesetsk Cosmodrome, Russia"/>
    <x v="2055"/>
    <x v="508"/>
    <s v="Cosmos-3M (11K65M)"/>
    <s v="Cosmos 1794 to 1801"/>
    <s v="Retired"/>
    <s v=""/>
    <s v="Success"/>
    <n v="11"/>
    <s v=" Russia"/>
    <s v="RVSN USSR-Cosmos-3M (11K65M)"/>
    <n v="1986"/>
  </r>
  <r>
    <s v="RVSN USSR"/>
    <s v="Site 132/2, Plesetsk Cosmodrome, Russia"/>
    <x v="2056"/>
    <x v="653"/>
    <s v="Cosmos-3M (11K65M)"/>
    <s v="Cosmos 1802"/>
    <s v="Retired"/>
    <s v=""/>
    <s v="Success"/>
    <n v="11"/>
    <s v=" Russia"/>
    <s v="RVSN USSR-Cosmos-3M (11K65M)"/>
    <n v="1986"/>
  </r>
  <r>
    <s v="RVSN USSR"/>
    <s v="Site 32/1, Plesetsk Cosmodrome, Russia"/>
    <x v="2057"/>
    <x v="182"/>
    <s v="Tsyklon-3"/>
    <s v="Cosmos 1803"/>
    <s v="Retired"/>
    <s v=""/>
    <s v="Success"/>
    <n v="10"/>
    <s v=" Russia"/>
    <s v="RVSN USSR-Tsyklon-3"/>
    <n v="1986"/>
  </r>
  <r>
    <s v="General Dynamics"/>
    <s v="SLC-36B, Cape Canaveral AFS, Florida, USA"/>
    <x v="2058"/>
    <x v="1"/>
    <s v="Atlas-G Centaur-D1AR"/>
    <s v="FLTSATCOM-7"/>
    <s v="Retired"/>
    <s v=""/>
    <s v="Success"/>
    <n v="8"/>
    <s v=" USA"/>
    <s v="General Dynamics-Atlas-G Centaur-D1AR"/>
    <n v="1986"/>
  </r>
  <r>
    <s v="RVSN USSR"/>
    <s v="Site 32/2, Plesetsk Cosmodrome, Russia"/>
    <x v="2059"/>
    <x v="22"/>
    <s v="Tsyklon-3"/>
    <s v="Cosmos 1805"/>
    <s v="Retired"/>
    <s v=""/>
    <s v="Success"/>
    <n v="10"/>
    <s v=" Russia"/>
    <s v="RVSN USSR-Tsyklon-3"/>
    <n v="1986"/>
  </r>
  <r>
    <s v="RVSN USSR"/>
    <s v="Site 43/4, Plesetsk Cosmodrome, Russia"/>
    <x v="2060"/>
    <x v="178"/>
    <s v="Molniya-M /Block 2BL"/>
    <s v="Cosmos 1806"/>
    <s v="Retired"/>
    <s v=""/>
    <s v="Success"/>
    <n v="10"/>
    <s v=" Russia"/>
    <s v="RVSN USSR-Molniya-M /Block 2BL"/>
    <n v="1986"/>
  </r>
  <r>
    <s v="RVSN USSR"/>
    <s v="Site 132/1, Plesetsk Cosmodrome, Russia"/>
    <x v="2061"/>
    <x v="398"/>
    <s v="Cosmos-3M (11K65M)"/>
    <s v="Cosmos 1808"/>
    <s v="Retired"/>
    <s v=""/>
    <s v="Success"/>
    <n v="11"/>
    <s v=" Russia"/>
    <s v="RVSN USSR-Cosmos-3M (11K65M)"/>
    <n v="1986"/>
  </r>
  <r>
    <s v="RVSN USSR"/>
    <s v="Site 32/2, Plesetsk Cosmodrome, Russia"/>
    <x v="2062"/>
    <x v="13"/>
    <s v="Tsyklon-3"/>
    <s v="Cosmos 1809"/>
    <s v="Retired"/>
    <s v=""/>
    <s v="Success"/>
    <n v="10"/>
    <s v=" Russia"/>
    <s v="RVSN USSR-Tsyklon-3"/>
    <n v="1986"/>
  </r>
  <r>
    <s v="RVSN USSR"/>
    <s v="Site 86/1, Kapustin Yar, Russia"/>
    <x v="2063"/>
    <x v="473"/>
    <s v="Cosmos-3MRB (65MRB)"/>
    <s v="BOR-5 Shuttle"/>
    <s v="Retired"/>
    <s v=""/>
    <s v="Success"/>
    <n v="10"/>
    <s v=" Russia"/>
    <s v="RVSN USSR-Cosmos-3MRB (65MRB)"/>
    <n v="1986"/>
  </r>
  <r>
    <s v="RVSN USSR"/>
    <s v="Site 43/3, Plesetsk Cosmodrome, Russia"/>
    <x v="2064"/>
    <x v="437"/>
    <s v="Molniya-M /Block ML"/>
    <s v="Molniya-1 nâ€ Â­128"/>
    <s v="Retired"/>
    <s v=""/>
    <s v="Success"/>
    <n v="10"/>
    <s v=" Russia"/>
    <s v="RVSN USSR-Molniya-M /Block ML"/>
    <n v="1986"/>
  </r>
  <r>
    <s v="RVSN USSR"/>
    <s v="Site 32/2, Plesetsk Cosmodrome, Russia"/>
    <x v="2065"/>
    <x v="912"/>
    <s v="Tsyklon-3"/>
    <s v="Meteor-2 nâ€ Â­15"/>
    <s v="Retired"/>
    <s v=""/>
    <s v="Success"/>
    <n v="10"/>
    <s v=" Russia"/>
    <s v="RVSN USSR-Tsyklon-3"/>
    <n v="1987"/>
  </r>
  <r>
    <s v="RVSN USSR"/>
    <s v="Site 32/2, Plesetsk Cosmodrome, Russia"/>
    <x v="2066"/>
    <x v="913"/>
    <s v="Tsyklon-3"/>
    <s v="Cosmos 1812"/>
    <s v="Retired"/>
    <s v=""/>
    <s v="Success"/>
    <n v="10"/>
    <s v=" Russia"/>
    <s v="RVSN USSR-Tsyklon-3"/>
    <n v="1987"/>
  </r>
  <r>
    <s v="RVSN USSR"/>
    <s v="Site 132/2, Plesetsk Cosmodrome, Russia"/>
    <x v="2067"/>
    <x v="79"/>
    <s v="Cosmos-3M (11K65M)"/>
    <s v="Cosmos 1814"/>
    <s v="Retired"/>
    <s v=""/>
    <s v="Success"/>
    <n v="11"/>
    <s v=" Russia"/>
    <s v="RVSN USSR-Cosmos-3M (11K65M)"/>
    <n v="1987"/>
  </r>
  <r>
    <s v="RVSN USSR"/>
    <s v="Site 107/1, Kapustin Yar, Russia"/>
    <x v="2068"/>
    <x v="182"/>
    <s v="Cosmos-3M (11K65M)"/>
    <s v="Cosmos 1815"/>
    <s v="Retired"/>
    <s v=""/>
    <s v="Success"/>
    <n v="11"/>
    <s v=" Russia"/>
    <s v="RVSN USSR-Cosmos-3M (11K65M)"/>
    <n v="1987"/>
  </r>
  <r>
    <s v="RVSN USSR"/>
    <s v="Site 41/1, Plesetsk Cosmodrome, Russia"/>
    <x v="2068"/>
    <x v="132"/>
    <s v="Molniya-M /Block ML"/>
    <s v="Molniya-3 nâ€ Â­129"/>
    <s v="Retired"/>
    <s v=""/>
    <s v="Success"/>
    <n v="10"/>
    <s v=" Russia"/>
    <s v="RVSN USSR-Molniya-M /Block ML"/>
    <n v="1987"/>
  </r>
  <r>
    <s v="RVSN USSR"/>
    <s v="Site 132/2, Plesetsk Cosmodrome, Russia"/>
    <x v="2069"/>
    <x v="304"/>
    <s v="Cosmos-3M (11K65M)"/>
    <s v="Cosmos 1816"/>
    <s v="Retired"/>
    <s v=""/>
    <s v="Partial Failure"/>
    <n v="11"/>
    <s v=" Russia"/>
    <s v="RVSN USSR-Cosmos-3M (11K65M)"/>
    <n v="1987"/>
  </r>
  <r>
    <s v="RVSN USSR"/>
    <s v="Site 90/20, Baikonur Cosmodrome, Kazakhstan"/>
    <x v="2070"/>
    <x v="191"/>
    <s v="Tsyklon-2"/>
    <s v="Cosmos 1818"/>
    <s v="Retired"/>
    <s v=""/>
    <s v="Success"/>
    <n v="11"/>
    <s v=" Kazakhstan"/>
    <s v="RVSN USSR-Tsyklon-2"/>
    <n v="1987"/>
  </r>
  <r>
    <s v="ISAS"/>
    <s v="Mu Pad, Uchinoura Space Center, Japan"/>
    <x v="2071"/>
    <x v="264"/>
    <s v="Mu-III S2"/>
    <s v="Ginga"/>
    <s v="Retired"/>
    <s v=""/>
    <s v="Success"/>
    <n v="7"/>
    <s v=" Japan"/>
    <s v="ISAS-Mu-III S2"/>
    <n v="1987"/>
  </r>
  <r>
    <s v="Martin Marietta"/>
    <s v="SLC-4W, Vandenberg AFB, California, USA"/>
    <x v="2072"/>
    <x v="55"/>
    <s v="Titan III(34)B Agena-D"/>
    <s v="Quasar 7"/>
    <s v="Retired"/>
    <s v=""/>
    <s v="Success"/>
    <n v="7"/>
    <s v=" USA"/>
    <s v="Martin Marietta-Titan III(34)B Agena-D"/>
    <n v="1987"/>
  </r>
  <r>
    <s v="RVSN USSR"/>
    <s v="Site 45/1, Baikonur Cosmodrome, Kazakhstan"/>
    <x v="2073"/>
    <x v="163"/>
    <s v="Zenit-2"/>
    <s v="Cosmos 1820"/>
    <s v="Retired"/>
    <s v=""/>
    <s v="Success"/>
    <n v="10"/>
    <s v=" Kazakhstan"/>
    <s v="RVSN USSR-Zenit-2"/>
    <n v="1987"/>
  </r>
  <r>
    <s v="RVSN USSR"/>
    <s v="Site 132/2, Plesetsk Cosmodrome, Russia"/>
    <x v="2074"/>
    <x v="115"/>
    <s v="Cosmos-3M (11K65M)"/>
    <s v="Cosmos 1821"/>
    <s v="Retired"/>
    <s v=""/>
    <s v="Success"/>
    <n v="11"/>
    <s v=" Russia"/>
    <s v="RVSN USSR-Cosmos-3M (11K65M)"/>
    <n v="1987"/>
  </r>
  <r>
    <s v="MHI"/>
    <s v="LA-Y1, Tanegashima Space Center, Japan"/>
    <x v="2075"/>
    <x v="247"/>
    <s v="N-II"/>
    <s v="Momo 1a"/>
    <s v="Retired"/>
    <s v=""/>
    <s v="Success"/>
    <n v="6"/>
    <s v=" Japan"/>
    <s v="MHI-N-II"/>
    <n v="1987"/>
  </r>
  <r>
    <s v="RVSN USSR"/>
    <s v="Site 32/2, Plesetsk Cosmodrome, Russia"/>
    <x v="2076"/>
    <x v="390"/>
    <s v="Tsyklon-3"/>
    <s v="Cosmos 1823"/>
    <s v="Retired"/>
    <s v=""/>
    <s v="Success"/>
    <n v="10"/>
    <s v=" Russia"/>
    <s v="RVSN USSR-Tsyklon-3"/>
    <n v="1987"/>
  </r>
  <r>
    <s v="RVSN USSR"/>
    <s v="Site 32/2, Plesetsk Cosmodrome, Russia"/>
    <x v="2077"/>
    <x v="446"/>
    <s v="Tsyklon-3"/>
    <s v="Cosmos 1825"/>
    <s v="Retired"/>
    <s v=""/>
    <s v="Success"/>
    <n v="10"/>
    <s v=" Russia"/>
    <s v="RVSN USSR-Tsyklon-3"/>
    <n v="1987"/>
  </r>
  <r>
    <s v="RVSN USSR"/>
    <s v="Site 32/2, Plesetsk Cosmodrome, Russia"/>
    <x v="2078"/>
    <x v="255"/>
    <s v="Tsyklon-3"/>
    <s v="Cosmos 1827 to 1832"/>
    <s v="Retired"/>
    <s v=""/>
    <s v="Success"/>
    <n v="10"/>
    <s v=" Russia"/>
    <s v="RVSN USSR-Tsyklon-3"/>
    <n v="1987"/>
  </r>
  <r>
    <s v="RVSN USSR"/>
    <s v="Site 45/1, Baikonur Cosmodrome, Kazakhstan"/>
    <x v="2079"/>
    <x v="163"/>
    <s v="Zenit-2"/>
    <s v="Cosmos 1833"/>
    <s v="Retired"/>
    <s v=""/>
    <s v="Success"/>
    <n v="10"/>
    <s v=" Kazakhstan"/>
    <s v="RVSN USSR-Zenit-2"/>
    <n v="1987"/>
  </r>
  <r>
    <s v="ISRO"/>
    <s v="SLV LP, Satish Dhawan Space Centre, India"/>
    <x v="2080"/>
    <x v="39"/>
    <s v="ASLV"/>
    <s v="SROSS-A"/>
    <s v="Retired"/>
    <s v=""/>
    <s v="Failure"/>
    <n v="7"/>
    <s v=" India"/>
    <s v="ISRO-ASLV"/>
    <n v="1987"/>
  </r>
  <r>
    <s v="General Dynamics"/>
    <s v="SLC-36B, Cape Canaveral AFS, Florida, USA"/>
    <x v="2081"/>
    <x v="674"/>
    <s v="Atlas-G Centaur-D1AR"/>
    <s v="FLTSATCOM-6"/>
    <s v="Retired"/>
    <s v=""/>
    <s v="Failure"/>
    <n v="8"/>
    <s v=" USA"/>
    <s v="General Dynamics-Atlas-G Centaur-D1AR"/>
    <n v="1987"/>
  </r>
  <r>
    <s v="RVSN USSR"/>
    <s v="Site 90/19, Baikonur Cosmodrome, Kazakhstan"/>
    <x v="2082"/>
    <x v="211"/>
    <s v="Tsyklon-2"/>
    <s v="Cosmos 1834"/>
    <s v="Retired"/>
    <s v=""/>
    <s v="Success"/>
    <n v="11"/>
    <s v=" Kazakhstan"/>
    <s v="RVSN USSR-Tsyklon-2"/>
    <n v="1987"/>
  </r>
  <r>
    <s v="RVSN USSR"/>
    <s v="Site 32/2, Plesetsk Cosmodrome, Russia"/>
    <x v="2083"/>
    <x v="473"/>
    <s v="Tsyklon-3"/>
    <s v="Cosmos 1842"/>
    <s v="Retired"/>
    <s v=""/>
    <s v="Success"/>
    <n v="10"/>
    <s v=" Russia"/>
    <s v="RVSN USSR-Tsyklon-3"/>
    <n v="1987"/>
  </r>
  <r>
    <s v="RVSN USSR"/>
    <s v="Site 45/1, Baikonur Cosmodrome, Kazakhstan"/>
    <x v="2084"/>
    <x v="479"/>
    <s v="Zenit-2"/>
    <s v="Cosmos 1844"/>
    <s v="Retired"/>
    <s v=""/>
    <s v="Success"/>
    <n v="10"/>
    <s v=" Kazakhstan"/>
    <s v="RVSN USSR-Zenit-2"/>
    <n v="1987"/>
  </r>
  <r>
    <s v="General Dynamics"/>
    <s v="SLC-3E, Vandenberg AFB, California, USA"/>
    <x v="2085"/>
    <x v="645"/>
    <s v="Atlas-H MSD"/>
    <s v="NOSS-9"/>
    <s v="Retired"/>
    <s v=""/>
    <s v="Success"/>
    <n v="7"/>
    <s v=" USA"/>
    <s v="General Dynamics-Atlas-H MSD"/>
    <n v="1987"/>
  </r>
  <r>
    <s v="RVSN USSR"/>
    <s v="Site 250, Baikonur Cosmodrome, Kazakhstan"/>
    <x v="2085"/>
    <x v="93"/>
    <s v="Energiya/Polyus"/>
    <s v="Polyus Space Station"/>
    <s v="Retired"/>
    <s v="5,000.00"/>
    <s v="Success"/>
    <n v="9"/>
    <s v=" Kazakhstan"/>
    <s v="RVSN USSR-Energiya/Polyus"/>
    <n v="1987"/>
  </r>
  <r>
    <s v="RVSN USSR"/>
    <s v="Site 16/2, Plesetsk Cosmodrome, Russia"/>
    <x v="2086"/>
    <x v="703"/>
    <s v="Molniya-M /Block 2BL"/>
    <s v="Cosmos 1849"/>
    <s v="Retired"/>
    <s v=""/>
    <s v="Success"/>
    <n v="10"/>
    <s v=" Russia"/>
    <s v="RVSN USSR-Molniya-M /Block 2BL"/>
    <n v="1987"/>
  </r>
  <r>
    <s v="RVSN USSR"/>
    <s v="Site 132/1, Plesetsk Cosmodrome, Russia"/>
    <x v="2087"/>
    <x v="403"/>
    <s v="Cosmos-3M (11K65M)"/>
    <s v="Cosmos 1850"/>
    <s v="Retired"/>
    <s v=""/>
    <s v="Success"/>
    <n v="11"/>
    <s v=" Russia"/>
    <s v="RVSN USSR-Cosmos-3M (11K65M)"/>
    <n v="1987"/>
  </r>
  <r>
    <s v="RVSN USSR"/>
    <s v="Site 43/4, Plesetsk Cosmodrome, Russia"/>
    <x v="2088"/>
    <x v="17"/>
    <s v="Molniya-M /Block 2BL"/>
    <s v="Cosmos 1851"/>
    <s v="Retired"/>
    <s v=""/>
    <s v="Success"/>
    <n v="10"/>
    <s v=" Russia"/>
    <s v="RVSN USSR-Molniya-M /Block 2BL"/>
    <n v="1987"/>
  </r>
  <r>
    <s v="RVSN USSR"/>
    <s v="Site 132/1, Plesetsk Cosmodrome, Russia"/>
    <x v="2089"/>
    <x v="914"/>
    <s v="Cosmos-3M (11K65M)"/>
    <s v="Cosmos 1852 to 1859"/>
    <s v="Retired"/>
    <s v=""/>
    <s v="Success"/>
    <n v="11"/>
    <s v=" Russia"/>
    <s v="RVSN USSR-Cosmos-3M (11K65M)"/>
    <n v="1987"/>
  </r>
  <r>
    <s v="RVSN USSR"/>
    <s v="Site 90/19, Baikonur Cosmodrome, Kazakhstan"/>
    <x v="2090"/>
    <x v="915"/>
    <s v="Tsyklon-2"/>
    <s v="Cosmos 1860"/>
    <s v="Retired"/>
    <s v=""/>
    <s v="Success"/>
    <n v="11"/>
    <s v=" Kazakhstan"/>
    <s v="RVSN USSR-Tsyklon-2"/>
    <n v="1987"/>
  </r>
  <r>
    <s v="General Dynamics"/>
    <s v="SLC-3W, Vandenberg AFB, California, USA"/>
    <x v="2091"/>
    <x v="916"/>
    <s v="Atlas-E/F Star-37S-ISS"/>
    <s v="DMSP 5D-2/F8"/>
    <s v="Retired"/>
    <s v=""/>
    <s v="Success"/>
    <n v="7"/>
    <s v=" USA"/>
    <s v="General Dynamics-Atlas-E/F Star-37S-ISS"/>
    <n v="1987"/>
  </r>
  <r>
    <s v="RVSN USSR"/>
    <s v="Site 132/1, Plesetsk Cosmodrome, Russia"/>
    <x v="2092"/>
    <x v="442"/>
    <s v="Cosmos-3M (11K65M)"/>
    <s v="Cosmos 1861"/>
    <s v="Retired"/>
    <s v=""/>
    <s v="Success"/>
    <n v="11"/>
    <s v=" Russia"/>
    <s v="RVSN USSR-Cosmos-3M (11K65M)"/>
    <n v="1987"/>
  </r>
  <r>
    <s v="RVSN USSR"/>
    <s v="Site 32/2, Plesetsk Cosmodrome, Russia"/>
    <x v="2093"/>
    <x v="317"/>
    <s v="Tsyklon-3"/>
    <s v="Cosmos 1862"/>
    <s v="Retired"/>
    <s v=""/>
    <s v="Success"/>
    <n v="10"/>
    <s v=" Russia"/>
    <s v="RVSN USSR-Tsyklon-3"/>
    <n v="1987"/>
  </r>
  <r>
    <s v="RVSN USSR"/>
    <s v="Site 132/2, Plesetsk Cosmodrome, Russia"/>
    <x v="2094"/>
    <x v="917"/>
    <s v="Cosmos-3M (11K65M)"/>
    <s v="Cosmos 1864"/>
    <s v="Retired"/>
    <s v=""/>
    <s v="Success"/>
    <n v="11"/>
    <s v=" Russia"/>
    <s v="RVSN USSR-Cosmos-3M (11K65M)"/>
    <n v="1987"/>
  </r>
  <r>
    <s v="RVSN USSR"/>
    <s v="Site 90/20, Baikonur Cosmodrome, Kazakhstan"/>
    <x v="2095"/>
    <x v="185"/>
    <s v="Tsyklon-2"/>
    <s v="Cosmos 1867"/>
    <s v="Retired"/>
    <s v=""/>
    <s v="Success"/>
    <n v="11"/>
    <s v=" Kazakhstan"/>
    <s v="RVSN USSR-Tsyklon-2"/>
    <n v="1987"/>
  </r>
  <r>
    <s v="RVSN USSR"/>
    <s v="Site 132/2, Plesetsk Cosmodrome, Russia"/>
    <x v="2096"/>
    <x v="74"/>
    <s v="Cosmos-3M (11K65M)"/>
    <s v="Cosmos 1868"/>
    <s v="Retired"/>
    <s v=""/>
    <s v="Success"/>
    <n v="11"/>
    <s v=" Russia"/>
    <s v="RVSN USSR-Cosmos-3M (11K65M)"/>
    <n v="1987"/>
  </r>
  <r>
    <s v="RVSN USSR"/>
    <s v="Site 32/2, Plesetsk Cosmodrome, Russia"/>
    <x v="2097"/>
    <x v="500"/>
    <s v="Tsyklon-3"/>
    <s v="Cosmos 1869"/>
    <s v="Retired"/>
    <s v=""/>
    <s v="Success"/>
    <n v="10"/>
    <s v=" Russia"/>
    <s v="RVSN USSR-Tsyklon-3"/>
    <n v="1987"/>
  </r>
  <r>
    <s v="RVSN USSR"/>
    <s v="Site 45/1, Baikonur Cosmodrome, Kazakhstan"/>
    <x v="2098"/>
    <x v="767"/>
    <s v="Zenit-2"/>
    <s v="Cosmos 1871"/>
    <s v="Retired"/>
    <s v=""/>
    <s v="Success"/>
    <n v="10"/>
    <s v=" Kazakhstan"/>
    <s v="RVSN USSR-Zenit-2"/>
    <n v="1987"/>
  </r>
  <r>
    <s v="CASC"/>
    <s v="Site 138 (LA-2B), Jiuquan Satellite Launch Center, China"/>
    <x v="2099"/>
    <x v="39"/>
    <s v="Long March 2C"/>
    <s v="FSW-0 No.9"/>
    <s v="Active"/>
    <s v="30.8"/>
    <s v="Success"/>
    <n v="17"/>
    <s v=" China"/>
    <s v="CASC-Long March 2C"/>
    <n v="1987"/>
  </r>
  <r>
    <s v="RVSN USSR"/>
    <s v="Site 32/1, Plesetsk Cosmodrome, Russia"/>
    <x v="2100"/>
    <x v="918"/>
    <s v="Tsyklon-3"/>
    <s v="Meteor-2 nâ€ Â­16"/>
    <s v="Retired"/>
    <s v=""/>
    <s v="Success"/>
    <n v="10"/>
    <s v=" Russia"/>
    <s v="RVSN USSR-Tsyklon-3"/>
    <n v="1987"/>
  </r>
  <r>
    <s v="MHI"/>
    <s v="LA-Y1, Tanegashima Space Center, Japan"/>
    <x v="2101"/>
    <x v="315"/>
    <s v="H-I UM-129A (9SO)"/>
    <s v="Kiku 5"/>
    <s v="Retired"/>
    <s v=""/>
    <s v="Success"/>
    <n v="6"/>
    <s v=" Japan"/>
    <s v="MHI-H-I UM-129A (9SO)"/>
    <n v="1987"/>
  </r>
  <r>
    <s v="RVSN USSR"/>
    <s v="Site 86/1, Kapustin Yar, Russia"/>
    <x v="2101"/>
    <x v="13"/>
    <s v="Cosmos-3MRB (65MRB)"/>
    <s v="BOR-5 Shuttle"/>
    <s v="Retired"/>
    <s v=""/>
    <s v="Success"/>
    <n v="10"/>
    <s v=" Russia"/>
    <s v="RVSN USSR-Cosmos-3MRB (65MRB)"/>
    <n v="1987"/>
  </r>
  <r>
    <s v="RVSN USSR"/>
    <s v="Site 45/1, Baikonur Cosmodrome, Kazakhstan"/>
    <x v="2102"/>
    <x v="299"/>
    <s v="Zenit-2"/>
    <s v="Cosmos 1873"/>
    <s v="Retired"/>
    <s v=""/>
    <s v="Success"/>
    <n v="10"/>
    <s v=" Kazakhstan"/>
    <s v="RVSN USSR-Zenit-2"/>
    <n v="1987"/>
  </r>
  <r>
    <s v="RVSN USSR"/>
    <s v="Site 32/1, Plesetsk Cosmodrome, Russia"/>
    <x v="2103"/>
    <x v="919"/>
    <s v="Tsyklon-3"/>
    <s v="Cosmos 1875 to 1880"/>
    <s v="Retired"/>
    <s v=""/>
    <s v="Success"/>
    <n v="10"/>
    <s v=" Russia"/>
    <s v="RVSN USSR-Tsyklon-3"/>
    <n v="1987"/>
  </r>
  <r>
    <s v="CASC"/>
    <s v="Site 138 (LA-2B), Jiuquan Satellite Launch Center, China"/>
    <x v="2104"/>
    <x v="920"/>
    <s v="Long March 2C"/>
    <s v="FSW-1 No.1"/>
    <s v="Active"/>
    <s v="30.8"/>
    <s v="Success"/>
    <n v="17"/>
    <s v=" China"/>
    <s v="CASC-Long March 2C"/>
    <n v="1987"/>
  </r>
  <r>
    <s v="Arianespace"/>
    <s v="ELA-1, Guiana Space Centre, French Guiana, France"/>
    <x v="2105"/>
    <x v="343"/>
    <s v="Ariane 3"/>
    <s v="Aussat-A3, Eutelsat 1-F4"/>
    <s v="Retired"/>
    <s v=""/>
    <s v="Success"/>
    <n v="6"/>
    <s v=" France"/>
    <s v="Arianespace-Ariane 3"/>
    <n v="1987"/>
  </r>
  <r>
    <s v="RVSN USSR"/>
    <s v="Site 90/19, Baikonur Cosmodrome, Kazakhstan"/>
    <x v="2106"/>
    <x v="921"/>
    <s v="Tsyklon-2"/>
    <s v="Cosmos 1890"/>
    <s v="Retired"/>
    <s v=""/>
    <s v="Success"/>
    <n v="11"/>
    <s v=" Kazakhstan"/>
    <s v="RVSN USSR-Tsyklon-2"/>
    <n v="1987"/>
  </r>
  <r>
    <s v="RVSN USSR"/>
    <s v="Site 133/3, Plesetsk Cosmodrome, Russia"/>
    <x v="2107"/>
    <x v="922"/>
    <s v="Cosmos-3M (11K65M)"/>
    <s v="Cosmos 1891"/>
    <s v="Retired"/>
    <s v=""/>
    <s v="Success"/>
    <n v="11"/>
    <s v=" Russia"/>
    <s v="RVSN USSR-Cosmos-3M (11K65M)"/>
    <n v="1987"/>
  </r>
  <r>
    <s v="RVSN USSR"/>
    <s v="Site 32/1, Plesetsk Cosmodrome, Russia"/>
    <x v="2108"/>
    <x v="923"/>
    <s v="Tsyklon-3"/>
    <s v="Cosmos 1892"/>
    <s v="Retired"/>
    <s v=""/>
    <s v="Success"/>
    <n v="10"/>
    <s v=" Russia"/>
    <s v="RVSN USSR-Tsyklon-3"/>
    <n v="1987"/>
  </r>
  <r>
    <s v="Martin Marietta"/>
    <s v="SLC-4E, Vandenberg AFB, California, USA"/>
    <x v="2109"/>
    <x v="808"/>
    <s v="Titan 34D"/>
    <s v="USA-27 (KH-11)"/>
    <s v="Retired"/>
    <s v=""/>
    <s v="Success"/>
    <n v="7"/>
    <s v=" USA"/>
    <s v="Martin Marietta-Titan 34D"/>
    <n v="1987"/>
  </r>
  <r>
    <s v="Arianespace"/>
    <s v="ELA-2, Guiana Space Centre, French Guiana, France"/>
    <x v="2110"/>
    <x v="652"/>
    <s v="Ariane 2"/>
    <s v="TVSAT-1"/>
    <s v="Retired"/>
    <s v=""/>
    <s v="Success"/>
    <n v="6"/>
    <s v=" France"/>
    <s v="Arianespace-Ariane 2"/>
    <n v="1987"/>
  </r>
  <r>
    <s v="Martin Marietta"/>
    <s v="SLC-40, Cape Canaveral AFS, Florida, USA"/>
    <x v="2111"/>
    <x v="569"/>
    <s v="Titan 34D"/>
    <s v="DSP-13"/>
    <s v="Retired"/>
    <s v=""/>
    <s v="Success"/>
    <n v="7"/>
    <s v=" USA"/>
    <s v="Martin Marietta-Titan 34D"/>
    <n v="1987"/>
  </r>
  <r>
    <s v="RVSN USSR"/>
    <s v="Site 132/1, Plesetsk Cosmodrome, Russia"/>
    <x v="2112"/>
    <x v="221"/>
    <s v="Cosmos-3M (11K65M)"/>
    <s v="Cosmos 1898"/>
    <s v="Retired"/>
    <s v=""/>
    <s v="Success"/>
    <n v="11"/>
    <s v=" Russia"/>
    <s v="RVSN USSR-Cosmos-3M (11K65M)"/>
    <n v="1987"/>
  </r>
  <r>
    <s v="RVSN USSR"/>
    <s v="Site 90/20, Baikonur Cosmodrome, Kazakhstan"/>
    <x v="2113"/>
    <x v="479"/>
    <s v="Tsyklon-2"/>
    <s v="Cosmos 1900"/>
    <s v="Retired"/>
    <s v=""/>
    <s v="Success"/>
    <n v="11"/>
    <s v=" Kazakhstan"/>
    <s v="RVSN USSR-Tsyklon-2"/>
    <n v="1987"/>
  </r>
  <r>
    <s v="RVSN USSR"/>
    <s v="Site 133/3, Plesetsk Cosmodrome, Russia"/>
    <x v="2114"/>
    <x v="407"/>
    <s v="Cosmos-3M (11K65M)"/>
    <s v="Cosmos 1902"/>
    <s v="Retired"/>
    <s v=""/>
    <s v="Success"/>
    <n v="11"/>
    <s v=" Russia"/>
    <s v="RVSN USSR-Cosmos-3M (11K65M)"/>
    <n v="1987"/>
  </r>
  <r>
    <s v="RVSN USSR"/>
    <s v="Site 86/1, Kapustin Yar, Russia"/>
    <x v="2115"/>
    <x v="13"/>
    <s v="Cosmos-3MRB (65MRB)"/>
    <s v="BOR-4 Shuttle"/>
    <s v="Retired"/>
    <s v=""/>
    <s v="Success"/>
    <n v="10"/>
    <s v=" Russia"/>
    <s v="RVSN USSR-Cosmos-3MRB (65MRB)"/>
    <n v="1987"/>
  </r>
  <r>
    <s v="RVSN USSR"/>
    <s v="Site 41/1, Plesetsk Cosmodrome, Russia"/>
    <x v="2116"/>
    <x v="105"/>
    <s v="Molniya-M /Block 2BL"/>
    <s v="Cosmos 1903"/>
    <s v="Retired"/>
    <s v=""/>
    <s v="Success"/>
    <n v="10"/>
    <s v=" Russia"/>
    <s v="RVSN USSR-Molniya-M /Block 2BL"/>
    <n v="1987"/>
  </r>
  <r>
    <s v="RVSN USSR"/>
    <s v="Site 133/3, Plesetsk Cosmodrome, Russia"/>
    <x v="2117"/>
    <x v="924"/>
    <s v="Cosmos-3M (11K65M)"/>
    <s v="Cosmos 1904"/>
    <s v="Retired"/>
    <s v=""/>
    <s v="Success"/>
    <n v="11"/>
    <s v=" Russia"/>
    <s v="RVSN USSR-Cosmos-3M (11K65M)"/>
    <n v="1987"/>
  </r>
  <r>
    <s v="RVSN USSR"/>
    <s v="Site 32/1, Plesetsk Cosmodrome, Russia"/>
    <x v="2118"/>
    <x v="759"/>
    <s v="Tsyklon-3"/>
    <s v="Cosmos 1909 to 1914"/>
    <s v="Retired"/>
    <s v=""/>
    <s v="Success"/>
    <n v="10"/>
    <s v=" Russia"/>
    <s v="RVSN USSR-Tsyklon-3"/>
    <n v="1988"/>
  </r>
  <r>
    <s v="RVSN USSR"/>
    <s v="Site 32/1, Plesetsk Cosmodrome, Russia"/>
    <x v="2119"/>
    <x v="492"/>
    <s v="Tsyklon-3"/>
    <s v="Meteor-2 nâ€ Â­17"/>
    <s v="Retired"/>
    <s v=""/>
    <s v="Success"/>
    <n v="10"/>
    <s v=" Russia"/>
    <s v="RVSN USSR-Tsyklon-3"/>
    <n v="1988"/>
  </r>
  <r>
    <s v="General Dynamics"/>
    <s v="SLC-3W, Vandenberg AFB, California, USA"/>
    <x v="2120"/>
    <x v="925"/>
    <s v="Atlas-E/F Star-37S-ISS"/>
    <s v="DMSP 5D-2/F9"/>
    <s v="Retired"/>
    <s v=""/>
    <s v="Success"/>
    <n v="7"/>
    <s v=" USA"/>
    <s v="General Dynamics-Atlas-E/F Star-37S-ISS"/>
    <n v="1988"/>
  </r>
  <r>
    <s v="MHI"/>
    <s v="LA-Y1, Tanegashima Space Center, Japan"/>
    <x v="2121"/>
    <x v="632"/>
    <s v="H-I UM-129A (9SO)"/>
    <s v="Sakura 3A"/>
    <s v="Retired"/>
    <s v=""/>
    <s v="Success"/>
    <n v="6"/>
    <s v=" Japan"/>
    <s v="MHI-H-I UM-129A (9SO)"/>
    <n v="1988"/>
  </r>
  <r>
    <s v="RVSN USSR"/>
    <s v="Site 41/1, Plesetsk Cosmodrome, Russia"/>
    <x v="2122"/>
    <x v="59"/>
    <s v="Molniya-M /Block 2BL"/>
    <s v="Cosmos 1922"/>
    <s v="Retired"/>
    <s v=""/>
    <s v="Success"/>
    <n v="10"/>
    <s v=" Russia"/>
    <s v="RVSN USSR-Molniya-M /Block 2BL"/>
    <n v="1988"/>
  </r>
  <r>
    <s v="CASC"/>
    <s v="LC-3, Xichang Satellite Launch Center, China"/>
    <x v="2123"/>
    <x v="874"/>
    <s v="Long March 3"/>
    <s v="DFH-2A-T2"/>
    <s v="Retired"/>
    <s v=""/>
    <s v="Success"/>
    <n v="5"/>
    <s v=" China"/>
    <s v="CASC-Long March 3"/>
    <n v="1988"/>
  </r>
  <r>
    <s v="RVSN USSR"/>
    <s v="Site 132/1, Plesetsk Cosmodrome, Russia"/>
    <x v="2124"/>
    <x v="926"/>
    <s v="Cosmos-3M (11K65M)"/>
    <s v="Cosmos 1924 to 1931"/>
    <s v="Retired"/>
    <s v=""/>
    <s v="Success"/>
    <n v="11"/>
    <s v=" Russia"/>
    <s v="RVSN USSR-Cosmos-3M (11K65M)"/>
    <n v="1988"/>
  </r>
  <r>
    <s v="RVSN USSR"/>
    <s v="Site 1/5, Baikonur Cosmodrome, Kazakhstan"/>
    <x v="2124"/>
    <x v="714"/>
    <s v="Molniya-M /Block ML"/>
    <s v="Molniya-1 nâ€ Â­130"/>
    <s v="Retired"/>
    <s v=""/>
    <s v="Success"/>
    <n v="9"/>
    <s v=" Kazakhstan"/>
    <s v="RVSN USSR-Molniya-M /Block ML"/>
    <n v="1988"/>
  </r>
  <r>
    <s v="Arianespace"/>
    <s v="ELA-1, Guiana Space Centre, French Guiana, France"/>
    <x v="2124"/>
    <x v="777"/>
    <s v="Ariane 3"/>
    <s v="Spacenet 3R, Telecom 1C"/>
    <s v="Retired"/>
    <s v=""/>
    <s v="Success"/>
    <n v="6"/>
    <s v=" France"/>
    <s v="Arianespace-Ariane 3"/>
    <n v="1988"/>
  </r>
  <r>
    <s v="RVSN USSR"/>
    <s v="Site 90/19, Baikonur Cosmodrome, Kazakhstan"/>
    <x v="2125"/>
    <x v="927"/>
    <s v="Tsyklon-2"/>
    <s v="Cosmos 1932"/>
    <s v="Retired"/>
    <s v=""/>
    <s v="Success"/>
    <n v="11"/>
    <s v=" Kazakhstan"/>
    <s v="RVSN USSR-Tsyklon-2"/>
    <n v="1988"/>
  </r>
  <r>
    <s v="RVSN USSR"/>
    <s v="Site 32/2, Plesetsk Cosmodrome, Russia"/>
    <x v="2126"/>
    <x v="224"/>
    <s v="Tsyklon-3"/>
    <s v="Cosmos 1933"/>
    <s v="Retired"/>
    <s v=""/>
    <s v="Success"/>
    <n v="10"/>
    <s v=" Russia"/>
    <s v="RVSN USSR-Tsyklon-3"/>
    <n v="1988"/>
  </r>
  <r>
    <s v="RVSN USSR"/>
    <s v="Site 31/6, Baikonur Cosmodrome, Kazakhstan"/>
    <x v="2127"/>
    <x v="744"/>
    <s v="Vostok-2M"/>
    <s v="IRS-1A"/>
    <s v="Retired"/>
    <s v=""/>
    <s v="Success"/>
    <n v="10"/>
    <s v=" Kazakhstan"/>
    <s v="RVSN USSR-Vostok-2M"/>
    <n v="1988"/>
  </r>
  <r>
    <s v="RVSN USSR"/>
    <s v="Site 43/4, Plesetsk Cosmodrome, Russia"/>
    <x v="2127"/>
    <x v="851"/>
    <s v="Molniya-M /Block ML"/>
    <s v="Molniya-1 nâ€ Â­131"/>
    <s v="Retired"/>
    <s v=""/>
    <s v="Success"/>
    <n v="10"/>
    <s v=" Russia"/>
    <s v="RVSN USSR-Molniya-M /Block ML"/>
    <n v="1988"/>
  </r>
  <r>
    <s v="RVSN USSR"/>
    <s v="Site 132/1, Plesetsk Cosmodrome, Russia"/>
    <x v="2128"/>
    <x v="928"/>
    <s v="Cosmos-3M (11K65M)"/>
    <s v="Cosmos 1934"/>
    <s v="Retired"/>
    <s v=""/>
    <s v="Success"/>
    <n v="11"/>
    <s v=" Russia"/>
    <s v="RVSN USSR-Cosmos-3M (11K65M)"/>
    <n v="1988"/>
  </r>
  <r>
    <s v="ASI"/>
    <s v="SM Launch Tab, San Marco Launch Platform, Kenya"/>
    <x v="2129"/>
    <x v="76"/>
    <s v="Scout G1"/>
    <s v="San Marco 5"/>
    <s v="Retired"/>
    <s v=""/>
    <s v="Success"/>
    <n v="14"/>
    <s v=" Kenya"/>
    <s v="ASI-Scout G1"/>
    <n v="1988"/>
  </r>
  <r>
    <s v="RVSN USSR"/>
    <s v="Site 133/3, Plesetsk Cosmodrome, Russia"/>
    <x v="2130"/>
    <x v="283"/>
    <s v="Cosmos-3M (11K65M)"/>
    <s v="Cosmos 1937"/>
    <s v="Retired"/>
    <s v=""/>
    <s v="Success"/>
    <n v="11"/>
    <s v=" Russia"/>
    <s v="RVSN USSR-Cosmos-3M (11K65M)"/>
    <n v="1988"/>
  </r>
  <r>
    <s v="RVSN USSR"/>
    <s v="Site 31/6, Baikonur Cosmodrome, Kazakhstan"/>
    <x v="2131"/>
    <x v="602"/>
    <s v="Vostok-2M"/>
    <s v="Cosmos 1939"/>
    <s v="Retired"/>
    <s v=""/>
    <s v="Success"/>
    <n v="10"/>
    <s v=" Kazakhstan"/>
    <s v="RVSN USSR-Vostok-2M"/>
    <n v="1988"/>
  </r>
  <r>
    <s v="RVSN USSR"/>
    <s v="Site 45/1, Baikonur Cosmodrome, Kazakhstan"/>
    <x v="2132"/>
    <x v="315"/>
    <s v="Zenit-2"/>
    <s v="Cosmos 1943"/>
    <s v="Retired"/>
    <s v=""/>
    <s v="Success"/>
    <n v="10"/>
    <s v=" Kazakhstan"/>
    <s v="RVSN USSR-Zenit-2"/>
    <n v="1988"/>
  </r>
  <r>
    <s v="Arianespace"/>
    <s v="ELA-1, Guiana Space Centre, French Guiana, France"/>
    <x v="2133"/>
    <x v="855"/>
    <s v="Ariane 2"/>
    <s v="Intelsat 3AF13"/>
    <s v="Retired"/>
    <s v=""/>
    <s v="Success"/>
    <n v="6"/>
    <s v=" France"/>
    <s v="Arianespace-Ariane 2"/>
    <n v="1988"/>
  </r>
  <r>
    <s v="RVSN USSR"/>
    <s v="Site 43/4, Plesetsk Cosmodrome, Russia"/>
    <x v="2134"/>
    <x v="929"/>
    <s v="Molniya-M /Block ML"/>
    <s v="Molniya-3 nâ€ Â­132"/>
    <s v="Retired"/>
    <s v=""/>
    <s v="Success"/>
    <n v="10"/>
    <s v=" Russia"/>
    <s v="RVSN USSR-Molniya-M /Block ML"/>
    <n v="1988"/>
  </r>
  <r>
    <s v="RVSN USSR"/>
    <s v="Site 90/19, Baikonur Cosmodrome, Kazakhstan"/>
    <x v="2135"/>
    <x v="30"/>
    <s v="Tsyklon-2"/>
    <s v="Cosmos 1949"/>
    <s v="Retired"/>
    <s v=""/>
    <s v="Success"/>
    <n v="11"/>
    <s v=" Kazakhstan"/>
    <s v="RVSN USSR-Tsyklon-2"/>
    <n v="1988"/>
  </r>
  <r>
    <s v="RVSN USSR"/>
    <s v="Site 32/1, Plesetsk Cosmodrome, Russia"/>
    <x v="2136"/>
    <x v="287"/>
    <s v="Tsyklon-3"/>
    <s v="Cosmos 1950"/>
    <s v="Retired"/>
    <s v=""/>
    <s v="Success"/>
    <n v="10"/>
    <s v=" Russia"/>
    <s v="RVSN USSR-Tsyklon-3"/>
    <n v="1988"/>
  </r>
  <r>
    <s v="RVSN USSR"/>
    <s v="Site 32/2, Plesetsk Cosmodrome, Russia"/>
    <x v="2137"/>
    <x v="17"/>
    <s v="Tsyklon-3"/>
    <s v="Cosmos 1908"/>
    <s v="Retired"/>
    <s v=""/>
    <s v="Success"/>
    <n v="10"/>
    <s v=" Russia"/>
    <s v="RVSN USSR-Tsyklon-3"/>
    <n v="1988"/>
  </r>
  <r>
    <s v="RVSN USSR"/>
    <s v="Site 32/2, Plesetsk Cosmodrome, Russia"/>
    <x v="2138"/>
    <x v="930"/>
    <s v="Tsyklon-3"/>
    <s v="Cosmos 1953"/>
    <s v="Retired"/>
    <s v=""/>
    <s v="Success"/>
    <n v="10"/>
    <s v=" Russia"/>
    <s v="RVSN USSR-Tsyklon-3"/>
    <n v="1988"/>
  </r>
  <r>
    <s v="ESA"/>
    <s v="ELA-2, Guiana Space Centre, French Guiana, France"/>
    <x v="2139"/>
    <x v="578"/>
    <s v="Ariane 44LP"/>
    <s v="Meteosat 3, Panamsat-1, Oscar 13"/>
    <s v="Retired"/>
    <s v=""/>
    <s v="Success"/>
    <n v="6"/>
    <s v=" France"/>
    <s v="ESA-Ariane 44LP"/>
    <n v="1988"/>
  </r>
  <r>
    <s v="RVSN USSR"/>
    <s v="Site 133/3, Plesetsk Cosmodrome, Russia"/>
    <x v="2140"/>
    <x v="931"/>
    <s v="Cosmos-3M (11K65M)"/>
    <s v="Cosmos 1954"/>
    <s v="Retired"/>
    <s v=""/>
    <s v="Success"/>
    <n v="11"/>
    <s v=" Russia"/>
    <s v="RVSN USSR-Cosmos-3M (11K65M)"/>
    <n v="1988"/>
  </r>
  <r>
    <s v="RVSN USSR"/>
    <s v="Site 86/1, Kapustin Yar, Russia"/>
    <x v="2141"/>
    <x v="13"/>
    <s v="Cosmos-3MRB (65MRB)"/>
    <s v="BOR-5 Shuttle"/>
    <s v="Retired"/>
    <s v=""/>
    <s v="Success"/>
    <n v="10"/>
    <s v=" Russia"/>
    <s v="RVSN USSR-Cosmos-3MRB (65MRB)"/>
    <n v="1988"/>
  </r>
  <r>
    <s v="RVSN USSR"/>
    <s v="Site 32/1, Plesetsk Cosmodrome, Russia"/>
    <x v="2142"/>
    <x v="226"/>
    <s v="Tsyklon-3"/>
    <s v="Okean 1"/>
    <s v="Retired"/>
    <s v=""/>
    <s v="Success"/>
    <n v="10"/>
    <s v=" Russia"/>
    <s v="RVSN USSR-Tsyklon-3"/>
    <n v="1988"/>
  </r>
  <r>
    <s v="RVSN USSR"/>
    <s v="Site 132/1, Plesetsk Cosmodrome, Russia"/>
    <x v="2143"/>
    <x v="50"/>
    <s v="Cosmos-3M (11K65M)"/>
    <s v="Cosmos 1958"/>
    <s v="Retired"/>
    <s v=""/>
    <s v="Success"/>
    <n v="11"/>
    <s v=" Russia"/>
    <s v="RVSN USSR-Cosmos-3M (11K65M)"/>
    <n v="1988"/>
  </r>
  <r>
    <s v="RVSN USSR"/>
    <s v="Site 133/3, Plesetsk Cosmodrome, Russia"/>
    <x v="2144"/>
    <x v="695"/>
    <s v="Cosmos-3M (11K65M)"/>
    <s v="Cosmos 1959"/>
    <s v="Retired"/>
    <s v=""/>
    <s v="Success"/>
    <n v="11"/>
    <s v=" Russia"/>
    <s v="RVSN USSR-Cosmos-3M (11K65M)"/>
    <n v="1988"/>
  </r>
  <r>
    <s v="Arianespace"/>
    <s v="ELA-1, Guiana Space Centre, French Guiana, France"/>
    <x v="2145"/>
    <x v="932"/>
    <s v="Ariane 3"/>
    <s v="Insat 1C, Eutelsat-1 F5"/>
    <s v="Retired"/>
    <s v=""/>
    <s v="Success"/>
    <n v="6"/>
    <s v=" France"/>
    <s v="Arianespace-Ariane 3"/>
    <n v="1988"/>
  </r>
  <r>
    <s v="RVSN USSR"/>
    <s v="Site 32/2, Plesetsk Cosmodrome, Russia"/>
    <x v="2146"/>
    <x v="265"/>
    <s v="Tsyklon-3"/>
    <s v="Meteor-3 nâ€ Â­2"/>
    <s v="Retired"/>
    <s v=""/>
    <s v="Success"/>
    <n v="10"/>
    <s v=" Russia"/>
    <s v="RVSN USSR-Tsyklon-3"/>
    <n v="1988"/>
  </r>
  <r>
    <s v="RVSN USSR"/>
    <s v="Site 132/1, Plesetsk Cosmodrome, Russia"/>
    <x v="2147"/>
    <x v="410"/>
    <s v="Cosmos-3M (11K65M)"/>
    <s v="Cosmos 1960"/>
    <s v="Retired"/>
    <s v=""/>
    <s v="Success"/>
    <n v="11"/>
    <s v=" Russia"/>
    <s v="RVSN USSR-Cosmos-3M (11K65M)"/>
    <n v="1988"/>
  </r>
  <r>
    <s v="ISRO"/>
    <s v="SLV LP, Satish Dhawan Space Centre, India"/>
    <x v="2148"/>
    <x v="160"/>
    <s v="ASLV"/>
    <s v="SROSS-B"/>
    <s v="Retired"/>
    <s v=""/>
    <s v="Failure"/>
    <n v="7"/>
    <s v=" India"/>
    <s v="ISRO-ASLV"/>
    <n v="1988"/>
  </r>
  <r>
    <s v="CASC"/>
    <s v="Site 138 (LA-2B), Jiuquan Satellite Launch Center, China"/>
    <x v="2149"/>
    <x v="669"/>
    <s v="Long March 2C"/>
    <s v="FSW-1 No.2"/>
    <s v="Active"/>
    <s v="30.8"/>
    <s v="Success"/>
    <n v="17"/>
    <s v=" China"/>
    <s v="CASC-Long March 2C"/>
    <n v="1988"/>
  </r>
  <r>
    <s v="RVSN USSR"/>
    <s v="Site 16/2, Plesetsk Cosmodrome, Russia"/>
    <x v="2150"/>
    <x v="482"/>
    <s v="Molniya-M /Block 2BL"/>
    <s v="Cosmos 1966"/>
    <s v="Retired"/>
    <s v=""/>
    <s v="Success"/>
    <n v="10"/>
    <s v=" Russia"/>
    <s v="RVSN USSR-Molniya-M /Block 2BL"/>
    <n v="1988"/>
  </r>
  <r>
    <s v="Martin Marietta"/>
    <s v="SLC-40, Cape Canaveral AFS, Florida, USA"/>
    <x v="2151"/>
    <x v="445"/>
    <s v="Titan 34D"/>
    <s v="USA-31 (Vortex)"/>
    <s v="Retired"/>
    <s v=""/>
    <s v="Partial Failure"/>
    <n v="7"/>
    <s v=" USA"/>
    <s v="Martin Marietta-Titan 34D"/>
    <n v="1988"/>
  </r>
  <r>
    <s v="Martin Marietta"/>
    <s v="SLC-4W, Vandenberg AFB, California, USA"/>
    <x v="2152"/>
    <x v="495"/>
    <s v="Titan II(23)G"/>
    <s v="USA-32"/>
    <s v="Retired"/>
    <s v="35"/>
    <s v="Success"/>
    <n v="7"/>
    <s v=" USA"/>
    <s v="Martin Marietta-Titan II(23)G"/>
    <n v="1988"/>
  </r>
  <r>
    <s v="CASC"/>
    <s v="Taiyuan Satellite Launch Center, China"/>
    <x v="2153"/>
    <x v="53"/>
    <s v="Long March 4A"/>
    <s v="Fengyun 1A"/>
    <s v="Retired"/>
    <s v=""/>
    <s v="Success"/>
    <n v="32"/>
    <s v=" China"/>
    <s v="CASC-Long March 4A"/>
    <n v="1988"/>
  </r>
  <r>
    <s v="Arianespace"/>
    <s v="ELA-2, Guiana Space Centre, French Guiana, France"/>
    <x v="2154"/>
    <x v="933"/>
    <s v="Ariane 3"/>
    <s v="GStar 5, SBS 5"/>
    <s v="Retired"/>
    <s v=""/>
    <s v="Success"/>
    <n v="6"/>
    <s v=" France"/>
    <s v="Arianespace-Ariane 3"/>
    <n v="1988"/>
  </r>
  <r>
    <s v="MHI"/>
    <s v="LA-Y1, Tanegashima Space Center, Japan"/>
    <x v="2155"/>
    <x v="422"/>
    <s v="H-I UM-129A (9SO)"/>
    <s v="Sakura 3B"/>
    <s v="Retired"/>
    <s v=""/>
    <s v="Success"/>
    <n v="6"/>
    <s v=" Japan"/>
    <s v="MHI-H-I UM-129A (9SO)"/>
    <n v="1988"/>
  </r>
  <r>
    <s v="IAI"/>
    <s v="Pad 1, Palmachim Airbase, Israel"/>
    <x v="2156"/>
    <x v="13"/>
    <s v="Shavit"/>
    <s v="Ofek-1"/>
    <s v="Retired"/>
    <s v=""/>
    <s v="Success"/>
    <n v="6"/>
    <s v=" Israel"/>
    <s v="IAI-Shavit"/>
    <n v="1988"/>
  </r>
  <r>
    <s v="General Dynamics"/>
    <s v="SLC-3W, Vandenberg AFB, California, USA"/>
    <x v="2157"/>
    <x v="140"/>
    <s v="Atlas-E/F Star-37S-ISS"/>
    <s v="NOAA-H"/>
    <s v="Retired"/>
    <s v=""/>
    <s v="Success"/>
    <n v="7"/>
    <s v=" USA"/>
    <s v="General Dynamics-Atlas-E/F Star-37S-ISS"/>
    <n v="1988"/>
  </r>
  <r>
    <s v="RVSN USSR"/>
    <s v="Site 41/1, Plesetsk Cosmodrome, Russia"/>
    <x v="2158"/>
    <x v="290"/>
    <s v="Molniya-M /Block ML"/>
    <s v="Molniya-3 nâ€ Â­134"/>
    <s v="Retired"/>
    <s v=""/>
    <s v="Success"/>
    <n v="10"/>
    <s v=" Russia"/>
    <s v="RVSN USSR-Molniya-M /Block ML"/>
    <n v="1988"/>
  </r>
  <r>
    <s v="NASA"/>
    <s v="LC-39A, Kennedy Space Center, Florida, USA"/>
    <x v="2158"/>
    <x v="934"/>
    <s v="Space Shuttle Discovery"/>
    <s v="STS-26R"/>
    <s v="Retired"/>
    <s v="450"/>
    <s v="Success"/>
    <n v="7"/>
    <s v=" USA"/>
    <s v="NASA-Space Shuttle Discovery"/>
    <n v="1988"/>
  </r>
  <r>
    <s v="RVSN USSR"/>
    <s v="Site 41/1, Plesetsk Cosmodrome, Russia"/>
    <x v="2159"/>
    <x v="544"/>
    <s v="Molniya-M /Block 2BL"/>
    <s v="Cosmos 1974"/>
    <s v="Retired"/>
    <s v=""/>
    <s v="Success"/>
    <n v="10"/>
    <s v=" Russia"/>
    <s v="RVSN USSR-Molniya-M /Block 2BL"/>
    <n v="1988"/>
  </r>
  <r>
    <s v="RVSN USSR"/>
    <s v="Site 32/1, Plesetsk Cosmodrome, Russia"/>
    <x v="2160"/>
    <x v="834"/>
    <s v="Tsyklon-3"/>
    <s v="Cosmos 1975"/>
    <s v="Retired"/>
    <s v=""/>
    <s v="Success"/>
    <n v="10"/>
    <s v=" Russia"/>
    <s v="RVSN USSR-Tsyklon-3"/>
    <n v="1988"/>
  </r>
  <r>
    <s v="RVSN USSR"/>
    <s v="Site 41/1, Plesetsk Cosmodrome, Russia"/>
    <x v="2161"/>
    <x v="935"/>
    <s v="Molniya-M /Block 2BL"/>
    <s v="Cosmos 1977"/>
    <s v="Retired"/>
    <s v=""/>
    <s v="Success"/>
    <n v="10"/>
    <s v=" Russia"/>
    <s v="RVSN USSR-Molniya-M /Block 2BL"/>
    <n v="1988"/>
  </r>
  <r>
    <s v="Arianespace"/>
    <s v="ELA-1, Guiana Space Centre, French Guiana, France"/>
    <x v="2162"/>
    <x v="936"/>
    <s v="Ariane 2"/>
    <s v="TDF-1"/>
    <s v="Retired"/>
    <s v=""/>
    <s v="Success"/>
    <n v="6"/>
    <s v=" France"/>
    <s v="Arianespace-Ariane 2"/>
    <n v="1988"/>
  </r>
  <r>
    <s v="Martin Marietta"/>
    <s v="SLC-4E, Vandenberg AFB, California, USA"/>
    <x v="2163"/>
    <x v="590"/>
    <s v="Titan 34D"/>
    <s v="USA-33 (KH-11)"/>
    <s v="Retired"/>
    <s v=""/>
    <s v="Success"/>
    <n v="7"/>
    <s v=" USA"/>
    <s v="Martin Marietta-Titan 34D"/>
    <n v="1988"/>
  </r>
  <r>
    <s v="RVSN USSR"/>
    <s v="Site 110/37, Baikonur Cosmodrome, Kazakhstan"/>
    <x v="2164"/>
    <x v="149"/>
    <s v="Energiya/Buran"/>
    <s v="Buran"/>
    <s v="Retired"/>
    <s v="5,000.00"/>
    <s v="Success"/>
    <n v="12"/>
    <s v=" Kazakhstan"/>
    <s v="RVSN USSR-Energiya/Buran"/>
    <n v="1988"/>
  </r>
  <r>
    <s v="RVSN USSR"/>
    <s v="Site 90/19, Baikonur Cosmodrome, Kazakhstan"/>
    <x v="2165"/>
    <x v="568"/>
    <s v="Tsyklon-2"/>
    <s v="Cosmos 1979"/>
    <s v="Retired"/>
    <s v=""/>
    <s v="Success"/>
    <n v="11"/>
    <s v=" Kazakhstan"/>
    <s v="RVSN USSR-Tsyklon-2"/>
    <n v="1988"/>
  </r>
  <r>
    <s v="RVSN USSR"/>
    <s v="Site 45/1, Baikonur Cosmodrome, Kazakhstan"/>
    <x v="2166"/>
    <x v="507"/>
    <s v="Zenit-2"/>
    <s v="Cosmos 1980"/>
    <s v="Retired"/>
    <s v=""/>
    <s v="Success"/>
    <n v="10"/>
    <s v=" Kazakhstan"/>
    <s v="RVSN USSR-Zenit-2"/>
    <n v="1988"/>
  </r>
  <r>
    <s v="NASA"/>
    <s v="LC-39B, Kennedy Space Center, Florida, USA"/>
    <x v="2167"/>
    <x v="512"/>
    <s v="Space Shuttle Atlantis"/>
    <s v="STS-27R"/>
    <s v="Retired"/>
    <s v="450"/>
    <s v="Success"/>
    <n v="7"/>
    <s v=" USA"/>
    <s v="NASA-Space Shuttle Atlantis"/>
    <n v="1988"/>
  </r>
  <r>
    <s v="Arianespace"/>
    <s v="ELA-2, Guiana Space Centre, French Guiana, France"/>
    <x v="2168"/>
    <x v="630"/>
    <s v="Ariane 44LP"/>
    <s v="Skynet 4B, Astra 1A"/>
    <s v="Retired"/>
    <s v=""/>
    <s v="Success"/>
    <n v="6"/>
    <s v=" France"/>
    <s v="Arianespace-Ariane 44LP"/>
    <n v="1988"/>
  </r>
  <r>
    <s v="CASC"/>
    <s v="LC-3, Xichang Satellite Launch Center, China"/>
    <x v="2169"/>
    <x v="454"/>
    <s v="Long March 3"/>
    <s v="DFH-2A-T3"/>
    <s v="Retired"/>
    <s v=""/>
    <s v="Success"/>
    <n v="5"/>
    <s v=" China"/>
    <s v="CASC-Long March 3"/>
    <n v="1988"/>
  </r>
  <r>
    <s v="RVSN USSR"/>
    <s v="Site 43/3, Plesetsk Cosmodrome, Russia"/>
    <x v="2169"/>
    <x v="221"/>
    <s v="Molniya-M /Block ML"/>
    <s v="Molniya-3 nâ€ Â­135"/>
    <s v="Retired"/>
    <s v=""/>
    <s v="Success"/>
    <n v="10"/>
    <s v=" Russia"/>
    <s v="RVSN USSR-Molniya-M /Block ML"/>
    <n v="1988"/>
  </r>
  <r>
    <s v="RVSN USSR"/>
    <s v="Site 32/1, Plesetsk Cosmodrome, Russia"/>
    <x v="2170"/>
    <x v="13"/>
    <s v="Tsyklon-3"/>
    <s v="Cosmos 1985"/>
    <s v="Retired"/>
    <s v=""/>
    <s v="Success"/>
    <n v="10"/>
    <s v=" Russia"/>
    <s v="RVSN USSR-Tsyklon-3"/>
    <n v="1988"/>
  </r>
  <r>
    <s v="RVSN USSR"/>
    <s v="Site 43/3, Plesetsk Cosmodrome, Russia"/>
    <x v="2171"/>
    <x v="775"/>
    <s v="Molniya-M /Block ML"/>
    <s v="Molniya-1 nâ€ Â­136"/>
    <s v="Retired"/>
    <s v=""/>
    <s v="Success"/>
    <n v="10"/>
    <s v=" Russia"/>
    <s v="RVSN USSR-Molniya-M /Block ML"/>
    <n v="1988"/>
  </r>
  <r>
    <s v="Arianespace"/>
    <s v="ELA-1, Guiana Space Centre, French Guiana, France"/>
    <x v="2172"/>
    <x v="937"/>
    <s v="Ariane 2"/>
    <s v="Intelsat-5A 15"/>
    <s v="Retired"/>
    <s v=""/>
    <s v="Success"/>
    <n v="6"/>
    <s v=" France"/>
    <s v="Arianespace-Ariane 2"/>
    <n v="1989"/>
  </r>
  <r>
    <s v="RVSN USSR"/>
    <s v="Site 32/1, Plesetsk Cosmodrome, Russia"/>
    <x v="2173"/>
    <x v="67"/>
    <s v="Tsyklon-3"/>
    <s v="Cosmos 1994 to 1999"/>
    <s v="Retired"/>
    <s v=""/>
    <s v="Success"/>
    <n v="10"/>
    <s v=" Russia"/>
    <s v="RVSN USSR-Tsyklon-3"/>
    <n v="1989"/>
  </r>
  <r>
    <s v="RVSN USSR"/>
    <s v="Site 43/3, Plesetsk Cosmodrome, Russia"/>
    <x v="2174"/>
    <x v="904"/>
    <s v="Molniya-M /Block 2BL"/>
    <s v="Cosmos 2001"/>
    <s v="Retired"/>
    <s v=""/>
    <s v="Success"/>
    <n v="10"/>
    <s v=" Russia"/>
    <s v="RVSN USSR-Molniya-M /Block 2BL"/>
    <n v="1989"/>
  </r>
  <r>
    <s v="Boeing"/>
    <s v="SLC-17A, Cape Canaveral AFS, Florida, USA"/>
    <x v="2174"/>
    <x v="251"/>
    <s v="Delta II 6925"/>
    <s v="NAVSTAR II-1 (USA 35)"/>
    <s v="Retired"/>
    <s v=""/>
    <s v="Success"/>
    <n v="8"/>
    <s v=" USA"/>
    <s v="Boeing-Delta II 6925"/>
    <n v="1989"/>
  </r>
  <r>
    <s v="RVSN USSR"/>
    <s v="Site 132/2, Plesetsk Cosmodrome, Russia"/>
    <x v="2174"/>
    <x v="13"/>
    <s v="Cosmos-3M (11K65M)"/>
    <s v="Cosmos 2002"/>
    <s v="Retired"/>
    <s v=""/>
    <s v="Success"/>
    <n v="11"/>
    <s v=" Russia"/>
    <s v="RVSN USSR-Cosmos-3M (11K65M)"/>
    <n v="1989"/>
  </r>
  <r>
    <s v="RVSN USSR"/>
    <s v="Site 1/5, Baikonur Cosmodrome, Kazakhstan"/>
    <x v="2175"/>
    <x v="202"/>
    <s v="Molniya-M /Block ML"/>
    <s v="Molniya-1 nâ€ Â­137"/>
    <s v="Retired"/>
    <s v=""/>
    <s v="Success"/>
    <n v="9"/>
    <s v=" Kazakhstan"/>
    <s v="RVSN USSR-Molniya-M /Block ML"/>
    <n v="1989"/>
  </r>
  <r>
    <s v="ISAS"/>
    <s v="Mu Pad, Uchinoura Space Center, Japan"/>
    <x v="2176"/>
    <x v="191"/>
    <s v="Mu-III S2"/>
    <s v="Akebono"/>
    <s v="Retired"/>
    <s v=""/>
    <s v="Success"/>
    <n v="7"/>
    <s v=" Japan"/>
    <s v="ISAS-Mu-III S2"/>
    <n v="1989"/>
  </r>
  <r>
    <s v="RVSN USSR"/>
    <s v="Site 132/2, Plesetsk Cosmodrome, Russia"/>
    <x v="2177"/>
    <x v="938"/>
    <s v="Cosmos-3M (11K65M)"/>
    <s v="Cosmos 2004"/>
    <s v="Retired"/>
    <s v=""/>
    <s v="Success"/>
    <n v="11"/>
    <s v=" Russia"/>
    <s v="RVSN USSR-Cosmos-3M (11K65M)"/>
    <n v="1989"/>
  </r>
  <r>
    <s v="RVSN USSR"/>
    <s v="Site 132/2, Plesetsk Cosmodrome, Russia"/>
    <x v="2178"/>
    <x v="863"/>
    <s v="Cosmos-3M (11K65M)"/>
    <s v="Cosmos 1992"/>
    <s v="Retired"/>
    <s v=""/>
    <s v="Success"/>
    <n v="11"/>
    <s v=" Russia"/>
    <s v="RVSN USSR-Cosmos-3M (11K65M)"/>
    <n v="1989"/>
  </r>
  <r>
    <s v="RVSN USSR"/>
    <s v="Site 32/2, Plesetsk Cosmodrome, Russia"/>
    <x v="2179"/>
    <x v="939"/>
    <s v="Tsyklon-3"/>
    <s v="Meteor-2 nâ€ Â­18"/>
    <s v="Retired"/>
    <s v=""/>
    <s v="Success"/>
    <n v="10"/>
    <s v=" Russia"/>
    <s v="RVSN USSR-Tsyklon-3"/>
    <n v="1989"/>
  </r>
  <r>
    <s v="Arianespace"/>
    <s v="ELA-2, Guiana Space Centre, French Guiana, France"/>
    <x v="2180"/>
    <x v="101"/>
    <s v="Ariane 44LP"/>
    <s v="JCSAT-1 &amp; Meteosat 4"/>
    <s v="Retired"/>
    <s v=""/>
    <s v="Success"/>
    <n v="6"/>
    <s v=" France"/>
    <s v="Arianespace-Ariane 44LP"/>
    <n v="1989"/>
  </r>
  <r>
    <s v="NASA"/>
    <s v="LC-39B, Kennedy Space Center, Florida, USA"/>
    <x v="2181"/>
    <x v="647"/>
    <s v="Space Shuttle Discovery"/>
    <s v="STS-29R"/>
    <s v="Retired"/>
    <s v="450"/>
    <s v="Success"/>
    <n v="7"/>
    <s v=" USA"/>
    <s v="NASA-Space Shuttle Discovery"/>
    <n v="1989"/>
  </r>
  <r>
    <s v="RVSN USSR"/>
    <s v="Site 132/2, Plesetsk Cosmodrome, Russia"/>
    <x v="2182"/>
    <x v="940"/>
    <s v="Cosmos-3M (11K65M)"/>
    <s v="Cosmos 2008 to 2015"/>
    <s v="Retired"/>
    <s v=""/>
    <s v="Success"/>
    <n v="11"/>
    <s v=" Russia"/>
    <s v="RVSN USSR-Cosmos-3M (11K65M)"/>
    <n v="1989"/>
  </r>
  <r>
    <s v="Douglas"/>
    <s v="SLC-17A, Cape Canaveral AFS, Florida, USA"/>
    <x v="2182"/>
    <x v="941"/>
    <s v="Delta 3920-8"/>
    <s v="Delta Star (USA 36)"/>
    <s v="Retired"/>
    <s v=""/>
    <s v="Success"/>
    <n v="8"/>
    <s v=" USA"/>
    <s v="Douglas-Delta 3920-8"/>
    <n v="1989"/>
  </r>
  <r>
    <s v="Arianespace"/>
    <s v="ELA-1, Guiana Space Centre, French Guiana, France"/>
    <x v="2183"/>
    <x v="783"/>
    <s v="Ariane 2"/>
    <s v="TELE-X"/>
    <s v="Retired"/>
    <s v=""/>
    <s v="Success"/>
    <n v="6"/>
    <s v=" France"/>
    <s v="Arianespace-Ariane 2"/>
    <n v="1989"/>
  </r>
  <r>
    <s v="RVSN USSR"/>
    <s v="Site 132/2, Plesetsk Cosmodrome, Russia"/>
    <x v="2184"/>
    <x v="567"/>
    <s v="Cosmos-3M (11K65M)"/>
    <s v="Cosmos 2016"/>
    <s v="Retired"/>
    <s v=""/>
    <s v="Success"/>
    <n v="11"/>
    <s v=" Russia"/>
    <s v="RVSN USSR-Cosmos-3M (11K65M)"/>
    <n v="1989"/>
  </r>
  <r>
    <s v="NASA"/>
    <s v="LC-39B, Kennedy Space Center, Florida, USA"/>
    <x v="2185"/>
    <x v="868"/>
    <s v="Space Shuttle Atlantis"/>
    <s v="STS-30R"/>
    <s v="Retired"/>
    <s v="450"/>
    <s v="Success"/>
    <n v="7"/>
    <s v=" USA"/>
    <s v="NASA-Space Shuttle Atlantis"/>
    <n v="1989"/>
  </r>
  <r>
    <s v="Martin Marietta"/>
    <s v="SLC-40, Cape Canaveral AFS, Florida, USA"/>
    <x v="2186"/>
    <x v="942"/>
    <s v="Titan 34D"/>
    <s v="USA-37 (Vortex)"/>
    <s v="Retired"/>
    <s v=""/>
    <s v="Success"/>
    <n v="7"/>
    <s v=" USA"/>
    <s v="Martin Marietta-Titan 34D"/>
    <n v="1989"/>
  </r>
  <r>
    <s v="ISRO"/>
    <s v="SLV LP, Satish Dhawan Space Centre, India"/>
    <x v="2187"/>
    <x v="532"/>
    <s v="ASLV"/>
    <s v="SROSS C"/>
    <s v="Retired"/>
    <s v=""/>
    <s v="Partial Failure"/>
    <n v="7"/>
    <s v=" India"/>
    <s v="ISRO-ASLV"/>
    <n v="1989"/>
  </r>
  <r>
    <s v="Arianespace"/>
    <s v="ELA-2, Guiana Space Centre, French Guiana, France"/>
    <x v="2188"/>
    <x v="943"/>
    <s v="Ariane 44L"/>
    <s v="Superbird-A, DFS-1"/>
    <s v="Retired"/>
    <s v=""/>
    <s v="Success"/>
    <n v="6"/>
    <s v=" France"/>
    <s v="Arianespace-Ariane 44L"/>
    <n v="1989"/>
  </r>
  <r>
    <s v="RVSN USSR"/>
    <s v="Site 132/2, Plesetsk Cosmodrome, Russia"/>
    <x v="2189"/>
    <x v="944"/>
    <s v="Cosmos-3M (11K65M)"/>
    <s v="Cosmos 2026"/>
    <s v="Retired"/>
    <s v=""/>
    <s v="Success"/>
    <n v="11"/>
    <s v=" Russia"/>
    <s v="RVSN USSR-Cosmos-3M (11K65M)"/>
    <n v="1989"/>
  </r>
  <r>
    <s v="RVSN USSR"/>
    <s v="Site 43/3, Plesetsk Cosmodrome, Russia"/>
    <x v="2190"/>
    <x v="100"/>
    <s v="Molniya-M /Block ML"/>
    <s v="Molniya-3 nâ€ Â­138"/>
    <s v="Retired"/>
    <s v=""/>
    <s v="Success"/>
    <n v="10"/>
    <s v=" Russia"/>
    <s v="RVSN USSR-Molniya-M /Block ML"/>
    <n v="1989"/>
  </r>
  <r>
    <s v="RVSN USSR"/>
    <s v="Site 32/2, Plesetsk Cosmodrome, Russia"/>
    <x v="2191"/>
    <x v="286"/>
    <s v="Tsyklon-3"/>
    <s v="Okean 2a"/>
    <s v="Retired"/>
    <s v=""/>
    <s v="Failure"/>
    <n v="10"/>
    <s v=" Russia"/>
    <s v="RVSN USSR-Tsyklon-3"/>
    <n v="1989"/>
  </r>
  <r>
    <s v="Boeing"/>
    <s v="SLC-17A, Cape Canaveral AFS, Florida, USA"/>
    <x v="2192"/>
    <x v="696"/>
    <s v="Delta II 6925"/>
    <s v="NAVSTAR II-2"/>
    <s v="Retired"/>
    <s v=""/>
    <s v="Success"/>
    <n v="8"/>
    <s v=" USA"/>
    <s v="Boeing-Delta II 6925"/>
    <n v="1989"/>
  </r>
  <r>
    <s v="RVSN USSR"/>
    <s v="Site 133/3, Plesetsk Cosmodrome, Russia"/>
    <x v="2193"/>
    <x v="125"/>
    <s v="Cosmos-3M (11K65M)"/>
    <s v="Cosmos 2027"/>
    <s v="Retired"/>
    <s v=""/>
    <s v="Success"/>
    <n v="11"/>
    <s v=" Russia"/>
    <s v="RVSN USSR-Cosmos-3M (11K65M)"/>
    <n v="1989"/>
  </r>
  <r>
    <s v="Martin Marietta"/>
    <s v="SLC-41, Cape Canaveral AFS, Florida, USA"/>
    <x v="2193"/>
    <x v="945"/>
    <s v="Titan IV(402)A"/>
    <s v="DSP"/>
    <s v="Retired"/>
    <s v=""/>
    <s v="Success"/>
    <n v="7"/>
    <s v=" USA"/>
    <s v="Martin Marietta-Titan IV(402)A"/>
    <n v="1989"/>
  </r>
  <r>
    <s v="RVSN USSR"/>
    <s v="Site 133/3, Plesetsk Cosmodrome, Russia"/>
    <x v="2194"/>
    <x v="946"/>
    <s v="Cosmos-3M (11K65M)"/>
    <s v="Nadiezhda nâ€ Â­4"/>
    <s v="Retired"/>
    <s v=""/>
    <s v="Success"/>
    <n v="11"/>
    <s v=" Russia"/>
    <s v="RVSN USSR-Cosmos-3M (11K65M)"/>
    <n v="1989"/>
  </r>
  <r>
    <s v="Arianespace"/>
    <s v="ELA-1, Guiana Space Centre, French Guiana, France"/>
    <x v="2195"/>
    <x v="947"/>
    <s v="Ariane 3"/>
    <s v="Olympus-1"/>
    <s v="Retired"/>
    <s v=""/>
    <s v="Success"/>
    <n v="6"/>
    <s v=" France"/>
    <s v="Arianespace-Ariane 3"/>
    <n v="1989"/>
  </r>
  <r>
    <s v="RVSN USSR"/>
    <s v="Site 90/20, Baikonur Cosmodrome, Kazakhstan"/>
    <x v="2196"/>
    <x v="55"/>
    <s v="Tsyklon-2"/>
    <s v="Cosmos 2033"/>
    <s v="Retired"/>
    <s v=""/>
    <s v="Success"/>
    <n v="11"/>
    <s v=" Kazakhstan"/>
    <s v="RVSN USSR-Tsyklon-2"/>
    <n v="1989"/>
  </r>
  <r>
    <s v="RVSN USSR"/>
    <s v="Site 133/3, Plesetsk Cosmodrome, Russia"/>
    <x v="2197"/>
    <x v="948"/>
    <s v="Cosmos-3M (11K65M)"/>
    <s v="Cosmos 2034"/>
    <s v="Retired"/>
    <s v=""/>
    <s v="Success"/>
    <n v="11"/>
    <s v=" Russia"/>
    <s v="RVSN USSR-Cosmos-3M (11K65M)"/>
    <n v="1989"/>
  </r>
  <r>
    <s v="NASA"/>
    <s v="LC-39B, Kennedy Space Center, Florida, USA"/>
    <x v="2198"/>
    <x v="949"/>
    <s v="Space Shuttle Columbia"/>
    <s v="STS-28R"/>
    <s v="Retired"/>
    <s v="450"/>
    <s v="Success"/>
    <n v="7"/>
    <s v=" USA"/>
    <s v="NASA-Space Shuttle Columbia"/>
    <n v="1989"/>
  </r>
  <r>
    <s v="Arianespace"/>
    <s v="ELA-2, Guiana Space Centre, French Guiana, France"/>
    <x v="2198"/>
    <x v="950"/>
    <s v="Ariane 44LP"/>
    <s v="TVSAT-2, Hipparcos"/>
    <s v="Retired"/>
    <s v=""/>
    <s v="Success"/>
    <n v="6"/>
    <s v=" France"/>
    <s v="Arianespace-Ariane 44LP"/>
    <n v="1989"/>
  </r>
  <r>
    <s v="Boeing"/>
    <s v="SLC-17A, Cape Canaveral AFS, Florida, USA"/>
    <x v="2199"/>
    <x v="586"/>
    <s v="Delta II 6925"/>
    <s v="NAVSTAR II-3"/>
    <s v="Retired"/>
    <s v=""/>
    <s v="Success"/>
    <n v="8"/>
    <s v=" USA"/>
    <s v="Boeing-Delta II 6925"/>
    <n v="1989"/>
  </r>
  <r>
    <s v="Boeing"/>
    <s v="SLC-17B, Cape Canaveral AFS, Florida, USA"/>
    <x v="2200"/>
    <x v="706"/>
    <s v="Delta II 6925"/>
    <s v="BSB-R1"/>
    <s v="Retired"/>
    <s v=""/>
    <s v="Success"/>
    <n v="8"/>
    <s v=" USA"/>
    <s v="Boeing-Delta II 6925"/>
    <n v="1989"/>
  </r>
  <r>
    <s v="RVSN USSR"/>
    <s v="Site 32/2, Plesetsk Cosmodrome, Russia"/>
    <x v="2201"/>
    <x v="947"/>
    <s v="Tsyklon-3"/>
    <s v="Cosmos 2037"/>
    <s v="Retired"/>
    <s v=""/>
    <s v="Success"/>
    <n v="10"/>
    <s v=" Russia"/>
    <s v="RVSN USSR-Tsyklon-3"/>
    <n v="1989"/>
  </r>
  <r>
    <s v="Martin Marietta"/>
    <s v="SLC-40, Cape Canaveral AFS, Florida, USA"/>
    <x v="2202"/>
    <x v="57"/>
    <s v="Titan 34D"/>
    <s v="DSCS-II-16 &amp; DSCS-III-A2"/>
    <s v="Retired"/>
    <s v=""/>
    <s v="Success"/>
    <n v="7"/>
    <s v=" USA"/>
    <s v="Martin Marietta-Titan 34D"/>
    <n v="1989"/>
  </r>
  <r>
    <s v="MHI"/>
    <s v="LA-Y1, Tanegashima Space Center, Japan"/>
    <x v="2203"/>
    <x v="452"/>
    <s v="H-I UM-129A (6SO)"/>
    <s v="Himawari 4"/>
    <s v="Retired"/>
    <s v=""/>
    <s v="Success"/>
    <n v="6"/>
    <s v=" Japan"/>
    <s v="MHI-H-I UM-129A (6SO)"/>
    <n v="1989"/>
  </r>
  <r>
    <s v="Martin Marietta"/>
    <s v="SLC-4W, Vandenberg AFB, California, USA"/>
    <x v="2204"/>
    <x v="951"/>
    <s v="Titan II(23)G"/>
    <s v="USA-45"/>
    <s v="Retired"/>
    <s v="35"/>
    <s v="Success"/>
    <n v="7"/>
    <s v=" USA"/>
    <s v="Martin Marietta-Titan II(23)G"/>
    <n v="1989"/>
  </r>
  <r>
    <s v="RVSN USSR"/>
    <s v="Site 32/1, Plesetsk Cosmodrome, Russia"/>
    <x v="2205"/>
    <x v="679"/>
    <s v="Tsyklon-3"/>
    <s v="Cosmos 2038 to 2043"/>
    <s v="Retired"/>
    <s v=""/>
    <s v="Success"/>
    <n v="10"/>
    <s v=" Russia"/>
    <s v="RVSN USSR-Tsyklon-3"/>
    <n v="1989"/>
  </r>
  <r>
    <s v="General Dynamics"/>
    <s v="SLC-36B, Cape Canaveral AFS, Florida, USA"/>
    <x v="2206"/>
    <x v="217"/>
    <s v="Atlas-G Centaur-D1AR"/>
    <s v="FLTSATCOM-8"/>
    <s v="Retired"/>
    <s v=""/>
    <s v="Success"/>
    <n v="8"/>
    <s v=" USA"/>
    <s v="General Dynamics-Atlas-G Centaur-D1AR"/>
    <n v="1989"/>
  </r>
  <r>
    <s v="RVSN USSR"/>
    <s v="Site 43/4, Plesetsk Cosmodrome, Russia"/>
    <x v="2207"/>
    <x v="280"/>
    <s v="Molniya-M /Block ML"/>
    <s v="Molniya-1 nâ€ Â­139"/>
    <s v="Retired"/>
    <s v=""/>
    <s v="Success"/>
    <n v="10"/>
    <s v=" Russia"/>
    <s v="RVSN USSR-Molniya-M /Block ML"/>
    <n v="1989"/>
  </r>
  <r>
    <s v="RVSN USSR"/>
    <s v="Site 90/20, Baikonur Cosmodrome, Kazakhstan"/>
    <x v="2207"/>
    <x v="765"/>
    <s v="Tsyklon-2"/>
    <s v="Cosmos 2046"/>
    <s v="Retired"/>
    <s v=""/>
    <s v="Success"/>
    <n v="11"/>
    <s v=" Kazakhstan"/>
    <s v="RVSN USSR-Tsyklon-2"/>
    <n v="1989"/>
  </r>
  <r>
    <s v="RVSN USSR"/>
    <s v="Site 32/2, Plesetsk Cosmodrome, Russia"/>
    <x v="2208"/>
    <x v="952"/>
    <s v="Tsyklon-3"/>
    <s v="Intercosmos 24 &amp; Magion 2"/>
    <s v="Retired"/>
    <s v=""/>
    <s v="Success"/>
    <n v="10"/>
    <s v=" Russia"/>
    <s v="RVSN USSR-Tsyklon-3"/>
    <n v="1989"/>
  </r>
  <r>
    <s v="NASA"/>
    <s v="LC-39B, Kennedy Space Center, Florida, USA"/>
    <x v="2209"/>
    <x v="707"/>
    <s v="Space Shuttle Atlantis"/>
    <s v="STS-34R"/>
    <s v="Retired"/>
    <s v="450"/>
    <s v="Success"/>
    <n v="7"/>
    <s v=" USA"/>
    <s v="NASA-Space Shuttle Atlantis"/>
    <n v="1989"/>
  </r>
  <r>
    <s v="RVSN USSR"/>
    <s v="Site 32/1, Plesetsk Cosmodrome, Russia"/>
    <x v="2210"/>
    <x v="892"/>
    <s v="Tsyklon-3"/>
    <s v="Meteor-3 nâ€ Â­3"/>
    <s v="Retired"/>
    <s v=""/>
    <s v="Success"/>
    <n v="10"/>
    <s v=" Russia"/>
    <s v="RVSN USSR-Tsyklon-3"/>
    <n v="1989"/>
  </r>
  <r>
    <s v="Arianespace"/>
    <s v="ELA-2, Guiana Space Centre, French Guiana, France"/>
    <x v="2211"/>
    <x v="601"/>
    <s v="Ariane 44L"/>
    <s v="Intelsat 6AF2"/>
    <s v="Retired"/>
    <s v=""/>
    <s v="Success"/>
    <n v="6"/>
    <s v=" France"/>
    <s v="Arianespace-Ariane 44L"/>
    <n v="1989"/>
  </r>
  <r>
    <s v="NASA"/>
    <s v="LC-39B, Kennedy Space Center, Florida, USA"/>
    <x v="2212"/>
    <x v="832"/>
    <s v="Space Shuttle Discovery"/>
    <s v="STS-33R"/>
    <s v="Retired"/>
    <s v="450"/>
    <s v="Success"/>
    <n v="7"/>
    <s v=" USA"/>
    <s v="NASA-Space Shuttle Discovery"/>
    <n v="1989"/>
  </r>
  <r>
    <s v="RVSN USSR"/>
    <s v="Site 16/2, Plesetsk Cosmodrome, Russia"/>
    <x v="2212"/>
    <x v="953"/>
    <s v="Molniya-M /Block 2BL"/>
    <s v="Cosmos 2050"/>
    <s v="Retired"/>
    <s v=""/>
    <s v="Success"/>
    <n v="10"/>
    <s v=" Russia"/>
    <s v="RVSN USSR-Molniya-M /Block 2BL"/>
    <n v="1989"/>
  </r>
  <r>
    <s v="RVSN USSR"/>
    <s v="Site 90/20, Baikonur Cosmodrome, Kazakhstan"/>
    <x v="2213"/>
    <x v="881"/>
    <s v="Tsyklon-2"/>
    <s v="Cosmos 2051"/>
    <s v="Retired"/>
    <s v=""/>
    <s v="Success"/>
    <n v="11"/>
    <s v=" Kazakhstan"/>
    <s v="RVSN USSR-Tsyklon-2"/>
    <n v="1989"/>
  </r>
  <r>
    <s v="RVSN USSR"/>
    <s v="Site 43/3, Plesetsk Cosmodrome, Russia"/>
    <x v="2214"/>
    <x v="379"/>
    <s v="Molniya-M /Block ML"/>
    <s v="Molniya-3 nâ€ Â­140"/>
    <s v="Retired"/>
    <s v=""/>
    <s v="Success"/>
    <n v="10"/>
    <s v=" Russia"/>
    <s v="RVSN USSR-Molniya-M /Block ML"/>
    <n v="1989"/>
  </r>
  <r>
    <s v="Boeing"/>
    <s v="SLC-17B, Cape Canaveral AFS, Florida, USA"/>
    <x v="2215"/>
    <x v="491"/>
    <s v="Delta II 6925"/>
    <s v="NAVSTAR II-5"/>
    <s v="Retired"/>
    <s v=""/>
    <s v="Success"/>
    <n v="8"/>
    <s v=" USA"/>
    <s v="Boeing-Delta II 6925"/>
    <n v="1989"/>
  </r>
  <r>
    <s v="RVSN USSR"/>
    <s v="Site 32/2, Plesetsk Cosmodrome, Russia"/>
    <x v="2216"/>
    <x v="13"/>
    <s v="Tsyklon-3"/>
    <s v="Cosmos 2053"/>
    <s v="Retired"/>
    <s v=""/>
    <s v="Success"/>
    <n v="10"/>
    <s v=" Russia"/>
    <s v="RVSN USSR-Tsyklon-3"/>
    <n v="1989"/>
  </r>
  <r>
    <s v="Martin Marietta"/>
    <s v="SLC-40, Cape Canaveral AFS, Florida, USA"/>
    <x v="2217"/>
    <x v="615"/>
    <s v="Commercial Titan III"/>
    <s v="Skynet 4A &amp; JCSAT-2"/>
    <s v="Retired"/>
    <s v="136.6"/>
    <s v="Success"/>
    <n v="7"/>
    <s v=" USA"/>
    <s v="Martin Marietta-Commercial Titan III"/>
    <n v="1990"/>
  </r>
  <r>
    <s v="NASA"/>
    <s v="LC-39A, Kennedy Space Center, Florida, USA"/>
    <x v="2218"/>
    <x v="922"/>
    <s v="Space Shuttle Columbia"/>
    <s v="STS-32"/>
    <s v="Retired"/>
    <s v="450"/>
    <s v="Success"/>
    <n v="7"/>
    <s v=" USA"/>
    <s v="NASA-Space Shuttle Columbia"/>
    <n v="1990"/>
  </r>
  <r>
    <s v="RVSN USSR"/>
    <s v="Site 133/3, Plesetsk Cosmodrome, Russia"/>
    <x v="2219"/>
    <x v="954"/>
    <s v="Cosmos-3M (11K65M)"/>
    <s v="Cosmos 2056"/>
    <s v="Retired"/>
    <s v=""/>
    <s v="Success"/>
    <n v="11"/>
    <s v=" Russia"/>
    <s v="RVSN USSR-Cosmos-3M (11K65M)"/>
    <n v="1990"/>
  </r>
  <r>
    <s v="Arianespace"/>
    <s v="ELA-2, Guiana Space Centre, French Guiana, France"/>
    <x v="2220"/>
    <x v="769"/>
    <s v="Ariane 40"/>
    <s v="SPOT-2, Oscar 14-19"/>
    <s v="Retired"/>
    <s v=""/>
    <s v="Success"/>
    <n v="6"/>
    <s v=" France"/>
    <s v="Arianespace-Ariane 40"/>
    <n v="1990"/>
  </r>
  <r>
    <s v="RVSN USSR"/>
    <s v="Site 43/4, Plesetsk Cosmodrome, Russia"/>
    <x v="2221"/>
    <x v="955"/>
    <s v="Molniya-M /Block ML"/>
    <s v="Molniya-3 nâ€ Â­141"/>
    <s v="Retired"/>
    <s v=""/>
    <s v="Success"/>
    <n v="10"/>
    <s v=" Russia"/>
    <s v="RVSN USSR-Molniya-M /Block ML"/>
    <n v="1990"/>
  </r>
  <r>
    <s v="ISAS"/>
    <s v="Mu Pad, Uchinoura Space Center, Japan"/>
    <x v="2222"/>
    <x v="956"/>
    <s v="Mu-III S2"/>
    <s v="Hiten"/>
    <s v="Retired"/>
    <s v=""/>
    <s v="Success"/>
    <n v="7"/>
    <s v=" Japan"/>
    <s v="ISAS-Mu-III S2"/>
    <n v="1990"/>
  </r>
  <r>
    <s v="Boeing"/>
    <s v="SLC-17A, Cape Canaveral AFS, Florida, USA"/>
    <x v="2222"/>
    <x v="957"/>
    <s v="Delta II 6925"/>
    <s v="USA-50 (GPS II-6)"/>
    <s v="Retired"/>
    <s v=""/>
    <s v="Success"/>
    <n v="8"/>
    <s v=" USA"/>
    <s v="Boeing-Delta II 6925"/>
    <n v="1990"/>
  </r>
  <r>
    <s v="RVSN USSR"/>
    <s v="Site 32/1, Plesetsk Cosmodrome, Russia"/>
    <x v="2223"/>
    <x v="410"/>
    <s v="Tsyklon-3"/>
    <s v="Cosmos 2058"/>
    <s v="Retired"/>
    <s v=""/>
    <s v="Success"/>
    <n v="10"/>
    <s v=" Russia"/>
    <s v="RVSN USSR-Tsyklon-3"/>
    <n v="1990"/>
  </r>
  <r>
    <s v="Boeing"/>
    <s v="SLC-17A, Cape Canaveral AFS, Florida, USA"/>
    <x v="2223"/>
    <x v="830"/>
    <s v="Delta II 6925"/>
    <s v="USA-64 (GPS II-9)"/>
    <s v="Retired"/>
    <s v=""/>
    <s v="Success"/>
    <n v="8"/>
    <s v=" USA"/>
    <s v="Boeing-Delta II 6925"/>
    <n v="1990"/>
  </r>
  <r>
    <s v="CASC"/>
    <s v="LC-3, Xichang Satellite Launch Center, China"/>
    <x v="2224"/>
    <x v="307"/>
    <s v="Long March 3"/>
    <s v="DFH-2A-T4"/>
    <s v="Retired"/>
    <s v=""/>
    <s v="Success"/>
    <n v="5"/>
    <s v=" China"/>
    <s v="CASC-Long March 3"/>
    <n v="1990"/>
  </r>
  <r>
    <s v="RVSN USSR"/>
    <s v="Site 132/2, Plesetsk Cosmodrome, Russia"/>
    <x v="2225"/>
    <x v="13"/>
    <s v="Cosmos-3M (11K65M)"/>
    <s v="Cosmos 2059"/>
    <s v="Retired"/>
    <s v=""/>
    <s v="Success"/>
    <n v="11"/>
    <s v=" Russia"/>
    <s v="RVSN USSR-Cosmos-3M (11K65M)"/>
    <n v="1990"/>
  </r>
  <r>
    <s v="MHI"/>
    <s v="LA-Y1, Tanegashima Space Center, Japan"/>
    <x v="2226"/>
    <x v="866"/>
    <s v="H-I (9 SO)"/>
    <s v="Orizuru, Fuji 1b &amp; Momo-1b"/>
    <s v="Retired"/>
    <s v=""/>
    <s v="Success"/>
    <n v="6"/>
    <s v=" Japan"/>
    <s v="MHI-H-I (9 SO)"/>
    <n v="1990"/>
  </r>
  <r>
    <s v="MHI"/>
    <s v="SLC-N, Tanegashima Space Center, Japan"/>
    <x v="2226"/>
    <x v="866"/>
    <s v="H-I (9 SO)"/>
    <s v="MOS-1B / Oscar 20 / DEBUT"/>
    <s v="Retired"/>
    <s v=""/>
    <s v="Success"/>
    <n v="6"/>
    <s v=" Japan"/>
    <s v="MHI-H-I (9 SO)"/>
    <n v="1990"/>
  </r>
  <r>
    <s v="Boeing"/>
    <s v="SLC-17B, Cape Canaveral AFS, Florida, USA"/>
    <x v="2227"/>
    <x v="80"/>
    <s v="Delta II 6920-8"/>
    <s v="LACE / RME"/>
    <s v="Retired"/>
    <s v=""/>
    <s v="Success"/>
    <n v="8"/>
    <s v=" USA"/>
    <s v="Boeing-Delta II 6920-8"/>
    <n v="1990"/>
  </r>
  <r>
    <s v="Arianespace"/>
    <s v="ELA-2, Guiana Space Centre, French Guiana, France"/>
    <x v="2228"/>
    <x v="716"/>
    <s v="Ariane 44L"/>
    <s v="Superbird-B, BS-2X"/>
    <s v="Retired"/>
    <s v=""/>
    <s v="Failure"/>
    <n v="6"/>
    <s v=" France"/>
    <s v="Arianespace-Ariane 44L"/>
    <n v="1990"/>
  </r>
  <r>
    <s v="RVSN USSR"/>
    <s v="Site 132/2, Plesetsk Cosmodrome, Russia"/>
    <x v="2229"/>
    <x v="958"/>
    <s v="Cosmos-3M (11K65M)"/>
    <s v="Nadiezhda nâ€ Â­5"/>
    <s v="Retired"/>
    <s v=""/>
    <s v="Success"/>
    <n v="11"/>
    <s v=" Russia"/>
    <s v="RVSN USSR-Cosmos-3M (11K65M)"/>
    <n v="1990"/>
  </r>
  <r>
    <s v="RVSN USSR"/>
    <s v="Site 32/2, Plesetsk Cosmodrome, Russia"/>
    <x v="2230"/>
    <x v="784"/>
    <s v="Tsyklon-3"/>
    <s v="Okean 2"/>
    <s v="Retired"/>
    <s v=""/>
    <s v="Success"/>
    <n v="10"/>
    <s v=" Russia"/>
    <s v="RVSN USSR-Tsyklon-3"/>
    <n v="1990"/>
  </r>
  <r>
    <s v="NASA"/>
    <s v="LC-39A, Kennedy Space Center, Florida, USA"/>
    <x v="2230"/>
    <x v="339"/>
    <s v="Space Shuttle Atlantis"/>
    <s v="STS-36"/>
    <s v="Retired"/>
    <s v="450"/>
    <s v="Success"/>
    <n v="7"/>
    <s v=" USA"/>
    <s v="NASA-Space Shuttle Atlantis"/>
    <n v="1990"/>
  </r>
  <r>
    <s v="Martin Marietta"/>
    <s v="SLC-40, Cape Canaveral AFS, Florida, USA"/>
    <x v="2231"/>
    <x v="728"/>
    <s v="Commercial Titan III"/>
    <s v="Intelsat 603"/>
    <s v="Retired"/>
    <s v="136.6"/>
    <s v="Failure"/>
    <n v="7"/>
    <s v=" USA"/>
    <s v="Martin Marietta-Commercial Titan III"/>
    <n v="1990"/>
  </r>
  <r>
    <s v="RVSN USSR"/>
    <s v="Site 90/20, Baikonur Cosmodrome, Kazakhstan"/>
    <x v="2231"/>
    <x v="929"/>
    <s v="Tsyklon-2"/>
    <s v="Cosmos 2060"/>
    <s v="Retired"/>
    <s v=""/>
    <s v="Success"/>
    <n v="11"/>
    <s v=" Kazakhstan"/>
    <s v="RVSN USSR-Tsyklon-2"/>
    <n v="1990"/>
  </r>
  <r>
    <s v="RVSN USSR"/>
    <s v="Site 133/3, Plesetsk Cosmodrome, Russia"/>
    <x v="2232"/>
    <x v="668"/>
    <s v="Cosmos-3M (11K65M)"/>
    <s v="Cosmos 2061"/>
    <s v="Retired"/>
    <s v=""/>
    <s v="Success"/>
    <n v="11"/>
    <s v=" Russia"/>
    <s v="RVSN USSR-Cosmos-3M (11K65M)"/>
    <n v="1990"/>
  </r>
  <r>
    <s v="Boeing"/>
    <s v="SLC-17A, Cape Canaveral AFS, Florida, USA"/>
    <x v="2233"/>
    <x v="959"/>
    <s v="Delta II 6925"/>
    <s v="USA-54 (GPS II-7)"/>
    <s v="Retired"/>
    <s v=""/>
    <s v="Success"/>
    <n v="8"/>
    <s v=" USA"/>
    <s v="Boeing-Delta II 6925"/>
    <n v="1990"/>
  </r>
  <r>
    <s v="RVSN USSR"/>
    <s v="Site 43/3, Plesetsk Cosmodrome, Russia"/>
    <x v="2234"/>
    <x v="467"/>
    <s v="Molniya-M /Block 2BL"/>
    <s v="Cosmos 2063"/>
    <s v="Retired"/>
    <s v=""/>
    <s v="Success"/>
    <n v="10"/>
    <s v=" Russia"/>
    <s v="RVSN USSR-Molniya-M /Block 2BL"/>
    <n v="1990"/>
  </r>
  <r>
    <s v="IAI"/>
    <s v="Pad 1, Palmachim Airbase, Israel"/>
    <x v="2235"/>
    <x v="13"/>
    <s v="Shavit"/>
    <s v="Ofek-2"/>
    <s v="Retired"/>
    <s v=""/>
    <s v="Success"/>
    <n v="6"/>
    <s v=" Israel"/>
    <s v="IAI-Shavit"/>
    <n v="1990"/>
  </r>
  <r>
    <s v="Northrop"/>
    <s v="NB-52B Carrier, Edwards AFB, California, USA"/>
    <x v="2236"/>
    <x v="451"/>
    <s v="Pegasus"/>
    <s v="Pegsat &amp; NavySat"/>
    <s v="Retired"/>
    <s v="40"/>
    <s v="Success"/>
    <n v="15"/>
    <s v=" USA"/>
    <s v="Northrop-Pegasus"/>
    <n v="1990"/>
  </r>
  <r>
    <s v="RVSN USSR"/>
    <s v="Site 133/3, Plesetsk Cosmodrome, Russia"/>
    <x v="2237"/>
    <x v="960"/>
    <s v="Cosmos-3M (11K65M)"/>
    <s v="Cosmos 2064 to 2071"/>
    <s v="Retired"/>
    <s v=""/>
    <s v="Success"/>
    <n v="11"/>
    <s v=" Russia"/>
    <s v="RVSN USSR-Cosmos-3M (11K65M)"/>
    <n v="1990"/>
  </r>
  <r>
    <s v="CASC"/>
    <s v="LC-3, Xichang Satellite Launch Center, China"/>
    <x v="2238"/>
    <x v="407"/>
    <s v="Long March 3"/>
    <s v="AsiaSat 1"/>
    <s v="Retired"/>
    <s v=""/>
    <s v="Success"/>
    <n v="5"/>
    <s v=" China"/>
    <s v="CASC-Long March 3"/>
    <n v="1990"/>
  </r>
  <r>
    <s v="Lockheed"/>
    <s v="SLC-3W, Vandenberg AFB, California, USA"/>
    <x v="2239"/>
    <x v="14"/>
    <s v="Atlas-E/F Altair"/>
    <s v="USA-56/57/58"/>
    <s v="Retired"/>
    <s v=""/>
    <s v="Success"/>
    <n v="7"/>
    <s v=" USA"/>
    <s v="Lockheed-Atlas-E/F Altair"/>
    <n v="1990"/>
  </r>
  <r>
    <s v="Boeing"/>
    <s v="SLC-17B, Cape Canaveral AFS, Florida, USA"/>
    <x v="2240"/>
    <x v="695"/>
    <s v="Delta II 6925-8"/>
    <s v="Palapa B2R"/>
    <s v="Retired"/>
    <s v=""/>
    <s v="Success"/>
    <n v="8"/>
    <s v=" USA"/>
    <s v="Boeing-Delta II 6925-8"/>
    <n v="1990"/>
  </r>
  <r>
    <s v="RVSN USSR"/>
    <s v="Site 133/3, Plesetsk Cosmodrome, Russia"/>
    <x v="2241"/>
    <x v="546"/>
    <s v="Cosmos-3M (11K65M)"/>
    <s v="Cosmos 2074"/>
    <s v="Retired"/>
    <s v=""/>
    <s v="Success"/>
    <n v="11"/>
    <s v=" Russia"/>
    <s v="RVSN USSR-Cosmos-3M (11K65M)"/>
    <n v="1990"/>
  </r>
  <r>
    <s v="NASA"/>
    <s v="LC-39B, Kennedy Space Center, Florida, USA"/>
    <x v="2242"/>
    <x v="812"/>
    <s v="Space Shuttle Discovery"/>
    <s v="STS-31"/>
    <s v="Retired"/>
    <s v="450"/>
    <s v="Success"/>
    <n v="7"/>
    <s v=" USA"/>
    <s v="NASA-Space Shuttle Discovery"/>
    <n v="1990"/>
  </r>
  <r>
    <s v="RVSN USSR"/>
    <s v="Site 132/2, Plesetsk Cosmodrome, Russia"/>
    <x v="2243"/>
    <x v="49"/>
    <s v="Cosmos-3M (11K65M)"/>
    <s v="Cosmos 2075"/>
    <s v="Retired"/>
    <s v=""/>
    <s v="Success"/>
    <n v="11"/>
    <s v=" Russia"/>
    <s v="RVSN USSR-Cosmos-3M (11K65M)"/>
    <n v="1990"/>
  </r>
  <r>
    <s v="RVSN USSR"/>
    <s v="Site 43/4, Plesetsk Cosmodrome, Russia"/>
    <x v="2244"/>
    <x v="670"/>
    <s v="Molniya-M /Block ML"/>
    <s v="Molniya-1 nâ€ Â­142"/>
    <s v="Retired"/>
    <s v=""/>
    <s v="Success"/>
    <n v="10"/>
    <s v=" Russia"/>
    <s v="RVSN USSR-Molniya-M /Block ML"/>
    <n v="1990"/>
  </r>
  <r>
    <s v="RVSN USSR"/>
    <s v="Site 16/2, Plesetsk Cosmodrome, Russia"/>
    <x v="2245"/>
    <x v="506"/>
    <s v="Molniya-M /Block 2BL"/>
    <s v="Cosmos 2076"/>
    <s v="Retired"/>
    <s v=""/>
    <s v="Success"/>
    <n v="10"/>
    <s v=" Russia"/>
    <s v="RVSN USSR-Molniya-M /Block 2BL"/>
    <n v="1990"/>
  </r>
  <r>
    <s v="RVSN USSR"/>
    <s v="Site 45/2, Baikonur Cosmodrome, Kazakhstan"/>
    <x v="2246"/>
    <x v="736"/>
    <s v="Zenit-2"/>
    <s v="Cosmos 2082"/>
    <s v="Retired"/>
    <s v=""/>
    <s v="Success"/>
    <n v="10"/>
    <s v=" Kazakhstan"/>
    <s v="RVSN USSR-Zenit-2"/>
    <n v="1990"/>
  </r>
  <r>
    <s v="Boeing"/>
    <s v="SLC-17A, Cape Canaveral AFS, Florida, USA"/>
    <x v="2247"/>
    <x v="921"/>
    <s v="Delta II 6920-10"/>
    <s v="ROSAT"/>
    <s v="Retired"/>
    <s v=""/>
    <s v="Success"/>
    <n v="8"/>
    <s v=" USA"/>
    <s v="Boeing-Delta II 6920-10"/>
    <n v="1990"/>
  </r>
  <r>
    <s v="Martin Marietta"/>
    <s v="SLC-41, Cape Canaveral AFS, Florida, USA"/>
    <x v="2248"/>
    <x v="961"/>
    <s v="Titan IV(405)A"/>
    <s v="SLDCOM &amp; NOSS 3x"/>
    <s v="Retired"/>
    <s v=""/>
    <s v="Success"/>
    <n v="7"/>
    <s v=" USA"/>
    <s v="Martin Marietta-Titan IV(405)A"/>
    <n v="1990"/>
  </r>
  <r>
    <s v="Boeing"/>
    <s v="SLC-17B, Cape Canaveral AFS, Florida, USA"/>
    <x v="2249"/>
    <x v="561"/>
    <s v="Delta 4925-8"/>
    <s v="INSAT 1D"/>
    <s v="Retired"/>
    <s v=""/>
    <s v="Success"/>
    <n v="8"/>
    <s v=" USA"/>
    <s v="Boeing-Delta 4925-8"/>
    <n v="1990"/>
  </r>
  <r>
    <s v="RVSN USSR"/>
    <s v="Site 43/3, Plesetsk Cosmodrome, Russia"/>
    <x v="2250"/>
    <x v="962"/>
    <s v="Molniya-M /Block ML"/>
    <s v="Molniya-3 nâ€ Â­143"/>
    <s v="Retired"/>
    <s v=""/>
    <s v="Success"/>
    <n v="10"/>
    <s v=" Russia"/>
    <s v="RVSN USSR-Molniya-M /Block ML"/>
    <n v="1990"/>
  </r>
  <r>
    <s v="RVSN USSR"/>
    <s v="Site 43/3, Plesetsk Cosmodrome, Russia"/>
    <x v="2251"/>
    <x v="122"/>
    <s v="Molniya-M /Block 2BL"/>
    <s v="Cosmos 2084"/>
    <s v="Retired"/>
    <s v=""/>
    <s v="Partial Failure"/>
    <n v="10"/>
    <s v=" Russia"/>
    <s v="RVSN USSR-Molniya-M /Block 2BL"/>
    <n v="1990"/>
  </r>
  <r>
    <s v="Martin Marietta"/>
    <s v="SLC-40, Cape Canaveral AFS, Florida, USA"/>
    <x v="2252"/>
    <x v="578"/>
    <s v="Commercial Titan III"/>
    <s v="Intelsat 604"/>
    <s v="Retired"/>
    <s v="136.6"/>
    <s v="Success"/>
    <n v="7"/>
    <s v=" USA"/>
    <s v="Martin Marietta-Commercial Titan III"/>
    <n v="1990"/>
  </r>
  <r>
    <s v="RVSN USSR"/>
    <s v="Site 32/1, Plesetsk Cosmodrome, Russia"/>
    <x v="2253"/>
    <x v="425"/>
    <s v="Tsyklon-3"/>
    <s v="Meteor-2 nâ€ Â­19"/>
    <s v="Retired"/>
    <s v=""/>
    <s v="Success"/>
    <n v="10"/>
    <s v=" Russia"/>
    <s v="RVSN USSR-Tsyklon-3"/>
    <n v="1990"/>
  </r>
  <r>
    <s v="CASC"/>
    <s v="LC-2, Xichang Satellite Launch Center, China"/>
    <x v="2254"/>
    <x v="768"/>
    <s v="Long March 2E"/>
    <s v="Optus-B, Badr-1, mass simulator"/>
    <s v="Retired"/>
    <s v=""/>
    <s v="Success"/>
    <n v="5"/>
    <s v=" China"/>
    <s v="CASC-Long March 2E"/>
    <n v="1990"/>
  </r>
  <r>
    <s v="Arianespace"/>
    <s v="ELA-2, Guiana Space Centre, French Guiana, France"/>
    <x v="2255"/>
    <x v="380"/>
    <s v="Ariane 44L"/>
    <s v="TDF-2, DFS-2"/>
    <s v="Retired"/>
    <s v=""/>
    <s v="Success"/>
    <n v="6"/>
    <s v=" France"/>
    <s v="Arianespace-Ariane 44L"/>
    <n v="1990"/>
  </r>
  <r>
    <s v="RVSN USSR"/>
    <s v="Site 16/2, Plesetsk Cosmodrome, Russia"/>
    <x v="2256"/>
    <x v="722"/>
    <s v="Molniya-M /Block 2BL"/>
    <s v="Cosmos 2087"/>
    <s v="Retired"/>
    <s v=""/>
    <s v="Success"/>
    <n v="10"/>
    <s v=" Russia"/>
    <s v="RVSN USSR-Molniya-M /Block 2BL"/>
    <n v="1990"/>
  </r>
  <r>
    <s v="General Dynamics"/>
    <s v="SLC-36B, Cape Canaveral AFS, Florida, USA"/>
    <x v="2256"/>
    <x v="96"/>
    <s v="Atlas I"/>
    <s v="CRRES"/>
    <s v="Retired"/>
    <s v=""/>
    <s v="Success"/>
    <n v="8"/>
    <s v=" USA"/>
    <s v="General Dynamics-Atlas I"/>
    <n v="1990"/>
  </r>
  <r>
    <s v="RVSN USSR"/>
    <s v="Site 32/1, Plesetsk Cosmodrome, Russia"/>
    <x v="2257"/>
    <x v="963"/>
    <s v="Tsyklon-3"/>
    <s v="Cosmos 2088"/>
    <s v="Retired"/>
    <s v=""/>
    <s v="Success"/>
    <n v="10"/>
    <s v=" Russia"/>
    <s v="RVSN USSR-Tsyklon-3"/>
    <n v="1990"/>
  </r>
  <r>
    <s v="RVSN USSR"/>
    <s v="Site 32/2, Plesetsk Cosmodrome, Russia"/>
    <x v="2258"/>
    <x v="221"/>
    <s v="Tsyklon-3"/>
    <s v="Cosmos 2090 to 2095"/>
    <s v="Retired"/>
    <s v=""/>
    <s v="Success"/>
    <n v="10"/>
    <s v=" Russia"/>
    <s v="RVSN USSR-Tsyklon-3"/>
    <n v="1990"/>
  </r>
  <r>
    <s v="RVSN USSR"/>
    <s v="Site 43/4, Plesetsk Cosmodrome, Russia"/>
    <x v="2259"/>
    <x v="476"/>
    <s v="Molniya-M /Block ML"/>
    <s v="Molniya-1 nâ€ Â­144"/>
    <s v="Retired"/>
    <s v=""/>
    <s v="Success"/>
    <n v="10"/>
    <s v=" Russia"/>
    <s v="RVSN USSR-Molniya-M /Block ML"/>
    <n v="1990"/>
  </r>
  <r>
    <s v="RVSN USSR"/>
    <s v="Site 90/20, Baikonur Cosmodrome, Kazakhstan"/>
    <x v="2260"/>
    <x v="964"/>
    <s v="Tsyklon-2"/>
    <s v="Cosmos 2096"/>
    <s v="Retired"/>
    <s v=""/>
    <s v="Success"/>
    <n v="11"/>
    <s v=" Kazakhstan"/>
    <s v="RVSN USSR-Tsyklon-2"/>
    <n v="1990"/>
  </r>
  <r>
    <s v="RVSN USSR"/>
    <s v="Site 43/4, Plesetsk Cosmodrome, Russia"/>
    <x v="2261"/>
    <x v="965"/>
    <s v="Molniya-M /Block 2BL"/>
    <s v="Cosmos 2097"/>
    <s v="Retired"/>
    <s v=""/>
    <s v="Success"/>
    <n v="10"/>
    <s v=" Russia"/>
    <s v="RVSN USSR-Molniya-M /Block 2BL"/>
    <n v="1990"/>
  </r>
  <r>
    <s v="MHI"/>
    <s v="LA-Y1, Tanegashima Space Center, Japan"/>
    <x v="2261"/>
    <x v="483"/>
    <s v="H-I UM-129A (9SO)"/>
    <s v="BS-3A"/>
    <s v="Retired"/>
    <s v=""/>
    <s v="Success"/>
    <n v="6"/>
    <s v=" Japan"/>
    <s v="MHI-H-I UM-129A (9SO)"/>
    <n v="1990"/>
  </r>
  <r>
    <s v="MHI"/>
    <s v="SLC-N, Tanegashima Space Center, Japan"/>
    <x v="2261"/>
    <x v="483"/>
    <s v="H-I (9 SO)"/>
    <s v="BS-3A (Yuri-3A)"/>
    <s v="Retired"/>
    <s v=""/>
    <s v="Success"/>
    <n v="6"/>
    <s v=" Japan"/>
    <s v="MHI-H-I (9 SO)"/>
    <n v="1990"/>
  </r>
  <r>
    <s v="RVSN USSR"/>
    <s v="Site 133/3, Plesetsk Cosmodrome, Russia"/>
    <x v="2261"/>
    <x v="645"/>
    <s v="Cosmos-3M (11K65M)"/>
    <s v="Cosmos 2098"/>
    <s v="Retired"/>
    <s v=""/>
    <s v="Success"/>
    <n v="11"/>
    <s v=" Russia"/>
    <s v="RVSN USSR-Cosmos-3M (11K65M)"/>
    <n v="1990"/>
  </r>
  <r>
    <s v="Arianespace"/>
    <s v="ELA-2, Guiana Space Centre, French Guiana, France"/>
    <x v="2262"/>
    <x v="966"/>
    <s v="Ariane 44L"/>
    <s v="Skynet 4C, Eutelsat 2F1"/>
    <s v="Retired"/>
    <s v=""/>
    <s v="Success"/>
    <n v="6"/>
    <s v=" France"/>
    <s v="Arianespace-Ariane 44L"/>
    <n v="1990"/>
  </r>
  <r>
    <s v="CASC"/>
    <s v="Taiyuan Satellite Launch Center, China"/>
    <x v="2263"/>
    <x v="796"/>
    <s v="Long March 4A"/>
    <s v="Fengyun-1B"/>
    <s v="Retired"/>
    <s v=""/>
    <s v="Success"/>
    <n v="32"/>
    <s v=" China"/>
    <s v="CASC-Long March 4A"/>
    <n v="1990"/>
  </r>
  <r>
    <s v="RVSN USSR"/>
    <s v="Site 133/3, Plesetsk Cosmodrome, Russia"/>
    <x v="2264"/>
    <x v="393"/>
    <s v="Cosmos-3M (11K65M)"/>
    <s v="Cosmos 2100"/>
    <s v="Retired"/>
    <s v=""/>
    <s v="Success"/>
    <n v="11"/>
    <s v=" Russia"/>
    <s v="RVSN USSR-Cosmos-3M (11K65M)"/>
    <n v="1990"/>
  </r>
  <r>
    <s v="RVSN USSR"/>
    <s v="Site 43/4, Plesetsk Cosmodrome, Russia"/>
    <x v="2265"/>
    <x v="33"/>
    <s v="Molniya-M /Block ML"/>
    <s v="Molniya-3 nâ€ Â­145"/>
    <s v="Retired"/>
    <s v=""/>
    <s v="Success"/>
    <n v="10"/>
    <s v=" Russia"/>
    <s v="RVSN USSR-Molniya-M /Block ML"/>
    <n v="1990"/>
  </r>
  <r>
    <s v="RVSN USSR"/>
    <s v="Site 32/1, Plesetsk Cosmodrome, Russia"/>
    <x v="2266"/>
    <x v="22"/>
    <s v="Tsyklon-3"/>
    <s v="Meteor-2 nâ€ Â­20"/>
    <s v="Retired"/>
    <s v=""/>
    <s v="Success"/>
    <n v="10"/>
    <s v=" Russia"/>
    <s v="RVSN USSR-Tsyklon-3"/>
    <n v="1990"/>
  </r>
  <r>
    <s v="Boeing"/>
    <s v="SLC-17A, Cape Canaveral AFS, Florida, USA"/>
    <x v="2267"/>
    <x v="967"/>
    <s v="Delta II 6925"/>
    <s v="USA-63 (GPS II-8)"/>
    <s v="Retired"/>
    <s v=""/>
    <s v="Success"/>
    <n v="8"/>
    <s v=" USA"/>
    <s v="Boeing-Delta II 6925"/>
    <n v="1990"/>
  </r>
  <r>
    <s v="RVSN USSR"/>
    <s v="Site 45/2, Baikonur Cosmodrome, Kazakhstan"/>
    <x v="2268"/>
    <x v="968"/>
    <s v="Zenit-2"/>
    <s v="Tselina-2 nâ€ Â­8"/>
    <s v="Retired"/>
    <s v=""/>
    <s v="Failure"/>
    <n v="10"/>
    <s v=" Kazakhstan"/>
    <s v="RVSN USSR-Zenit-2"/>
    <n v="1990"/>
  </r>
  <r>
    <s v="CASC"/>
    <s v="Site 138 (LA-2B), Jiuquan Satellite Launch Center, China"/>
    <x v="2269"/>
    <x v="304"/>
    <s v="Long March 2C"/>
    <s v="FSW-1 No.3"/>
    <s v="Active"/>
    <s v="30.8"/>
    <s v="Success"/>
    <n v="17"/>
    <s v=" China"/>
    <s v="CASC-Long March 2C"/>
    <n v="1990"/>
  </r>
  <r>
    <s v="NASA"/>
    <s v="LC-39B, Kennedy Space Center, Florida, USA"/>
    <x v="2270"/>
    <x v="828"/>
    <s v="Space Shuttle Discovery"/>
    <s v="STS-41"/>
    <s v="Retired"/>
    <s v="450"/>
    <s v="Success"/>
    <n v="7"/>
    <s v=" USA"/>
    <s v="NASA-Space Shuttle Discovery"/>
    <n v="1990"/>
  </r>
  <r>
    <s v="Arianespace"/>
    <s v="ELA-2, Guiana Space Centre, French Guiana, France"/>
    <x v="2271"/>
    <x v="89"/>
    <s v="Ariane 44L"/>
    <s v="SBS-6, Galaxy-6"/>
    <s v="Retired"/>
    <s v=""/>
    <s v="Success"/>
    <n v="6"/>
    <s v=" France"/>
    <s v="Arianespace-Ariane 44L"/>
    <n v="1990"/>
  </r>
  <r>
    <s v="Boeing"/>
    <s v="SLC-17B, Cape Canaveral AFS, Florida, USA"/>
    <x v="2272"/>
    <x v="967"/>
    <s v="Delta II 6925"/>
    <s v="Thor 1"/>
    <s v="Retired"/>
    <s v=""/>
    <s v="Success"/>
    <n v="8"/>
    <s v=" USA"/>
    <s v="Boeing-Delta II 6925"/>
    <n v="1990"/>
  </r>
  <r>
    <s v="Boeing"/>
    <s v="SLC-17B, Cape Canaveral AFS, Florida, USA"/>
    <x v="2273"/>
    <x v="969"/>
    <s v="Delta II 6925"/>
    <s v="Inmarsat-2 F1"/>
    <s v="Retired"/>
    <s v=""/>
    <s v="Success"/>
    <n v="8"/>
    <s v=" USA"/>
    <s v="Boeing-Delta II 6925"/>
    <n v="1990"/>
  </r>
  <r>
    <s v="Martin Marietta"/>
    <s v="SLC-41, Cape Canaveral AFS, Florida, USA"/>
    <x v="2274"/>
    <x v="970"/>
    <s v="Titan IV(402)A"/>
    <s v="DSP"/>
    <s v="Retired"/>
    <s v=""/>
    <s v="Success"/>
    <n v="7"/>
    <s v=" USA"/>
    <s v="Martin Marietta-Titan IV(402)A"/>
    <n v="1990"/>
  </r>
  <r>
    <s v="RVSN USSR"/>
    <s v="Site 90/20, Baikonur Cosmodrome, Kazakhstan"/>
    <x v="2275"/>
    <x v="971"/>
    <s v="Tsyklon-2"/>
    <s v="Cosmos 2103"/>
    <s v="Retired"/>
    <s v=""/>
    <s v="Success"/>
    <n v="11"/>
    <s v=" Kazakhstan"/>
    <s v="RVSN USSR-Tsyklon-2"/>
    <n v="1990"/>
  </r>
  <r>
    <s v="NASA"/>
    <s v="LC-39A, Kennedy Space Center, Florida, USA"/>
    <x v="2276"/>
    <x v="480"/>
    <s v="Space Shuttle Atlantis"/>
    <s v="STS-38"/>
    <s v="Retired"/>
    <s v="450"/>
    <s v="Success"/>
    <n v="7"/>
    <s v=" USA"/>
    <s v="NASA-Space Shuttle Atlantis"/>
    <n v="1990"/>
  </r>
  <r>
    <s v="RVSN USSR"/>
    <s v="Site 16/2, Plesetsk Cosmodrome, Russia"/>
    <x v="2277"/>
    <x v="798"/>
    <s v="Molniya-M /Block 2BL"/>
    <s v="Cosmos 2105"/>
    <s v="Retired"/>
    <s v=""/>
    <s v="Success"/>
    <n v="10"/>
    <s v=" Russia"/>
    <s v="RVSN USSR-Molniya-M /Block 2BL"/>
    <n v="1990"/>
  </r>
  <r>
    <s v="Arianespace"/>
    <s v="ELA-2, Guiana Space Centre, French Guiana, France"/>
    <x v="2277"/>
    <x v="972"/>
    <s v="Ariane 42P"/>
    <s v="Satcom C1, GStar-4"/>
    <s v="Retired"/>
    <s v=""/>
    <s v="Success"/>
    <n v="6"/>
    <s v=" France"/>
    <s v="Arianespace-Ariane 42P"/>
    <n v="1990"/>
  </r>
  <r>
    <s v="RVSN USSR"/>
    <s v="Site 131/29, Baikonur Cosmodrome, Kazakhstan"/>
    <x v="2277"/>
    <x v="13"/>
    <s v="Rokot/Briz K"/>
    <s v="GVM Demo Flight"/>
    <s v="Retired"/>
    <s v=""/>
    <s v="Success"/>
    <n v="12"/>
    <s v=" Kazakhstan"/>
    <s v="RVSN USSR-Rokot/Briz K"/>
    <n v="1990"/>
  </r>
  <r>
    <s v="RVSN USSR"/>
    <s v="Site 43/3, Plesetsk Cosmodrome, Russia"/>
    <x v="2278"/>
    <x v="211"/>
    <s v="Molniya-M /Block ML"/>
    <s v="Molniya-1 nâ€ Â­146"/>
    <s v="Retired"/>
    <s v=""/>
    <s v="Success"/>
    <n v="10"/>
    <s v=" Russia"/>
    <s v="RVSN USSR-Molniya-M /Block ML"/>
    <n v="1990"/>
  </r>
  <r>
    <s v="Boeing"/>
    <s v="SLC-17A, Cape Canaveral AFS, Florida, USA"/>
    <x v="2279"/>
    <x v="973"/>
    <s v="Delta II 7925"/>
    <s v="USA-66 (GPS IIA-1)"/>
    <s v="Retired"/>
    <s v=""/>
    <s v="Success"/>
    <n v="8"/>
    <s v=" USA"/>
    <s v="Boeing-Delta II 7925"/>
    <n v="1990"/>
  </r>
  <r>
    <s v="RVSN USSR"/>
    <s v="Site 32/2, Plesetsk Cosmodrome, Russia"/>
    <x v="2280"/>
    <x v="13"/>
    <s v="Tsyklon-3"/>
    <s v="Cosmos 2106"/>
    <s v="Retired"/>
    <s v=""/>
    <s v="Success"/>
    <n v="10"/>
    <s v=" Russia"/>
    <s v="RVSN USSR-Tsyklon-3"/>
    <n v="1990"/>
  </r>
  <r>
    <s v="General Dynamics"/>
    <s v="SLC-3W, Vandenberg AFB, California, USA"/>
    <x v="2281"/>
    <x v="747"/>
    <s v="Atlas-E/F Star-37S-ISS"/>
    <s v="DMSP F-10"/>
    <s v="Retired"/>
    <s v=""/>
    <s v="Success"/>
    <n v="7"/>
    <s v=" USA"/>
    <s v="General Dynamics-Atlas-E/F Star-37S-ISS"/>
    <n v="1990"/>
  </r>
  <r>
    <s v="NASA"/>
    <s v="LC-39B, Kennedy Space Center, Florida, USA"/>
    <x v="2282"/>
    <x v="974"/>
    <s v="Space Shuttle Columbia"/>
    <s v="STS-35"/>
    <s v="Retired"/>
    <s v="450"/>
    <s v="Success"/>
    <n v="7"/>
    <s v=" USA"/>
    <s v="NASA-Space Shuttle Columbia"/>
    <n v="1990"/>
  </r>
  <r>
    <s v="RVSN USSR"/>
    <s v="Site 90/20, Baikonur Cosmodrome, Kazakhstan"/>
    <x v="2283"/>
    <x v="975"/>
    <s v="Tsyklon-2"/>
    <s v="Cosmos 2107"/>
    <s v="Retired"/>
    <s v=""/>
    <s v="Success"/>
    <n v="11"/>
    <s v=" Kazakhstan"/>
    <s v="RVSN USSR-Tsyklon-2"/>
    <n v="1990"/>
  </r>
  <r>
    <s v="RVSN USSR"/>
    <s v="Site 133/3, Plesetsk Cosmodrome, Russia"/>
    <x v="2284"/>
    <x v="976"/>
    <s v="Cosmos-3M (11K65M)"/>
    <s v="Cosmos 2112"/>
    <s v="Retired"/>
    <s v=""/>
    <s v="Success"/>
    <n v="11"/>
    <s v=" Russia"/>
    <s v="RVSN USSR-Cosmos-3M (11K65M)"/>
    <n v="1990"/>
  </r>
  <r>
    <s v="RVSN USSR"/>
    <s v="Site 32/2, Plesetsk Cosmodrome, Russia"/>
    <x v="2285"/>
    <x v="977"/>
    <s v="Tsyklon-3"/>
    <s v="Cosmos 2114 to 2119"/>
    <s v="Retired"/>
    <s v=""/>
    <s v="Success"/>
    <n v="10"/>
    <s v=" Russia"/>
    <s v="RVSN USSR-Tsyklon-3"/>
    <n v="1990"/>
  </r>
  <r>
    <s v="Boeing"/>
    <s v="SLC-17B, Cape Canaveral AFS, Florida, USA"/>
    <x v="2286"/>
    <x v="796"/>
    <s v="Delta II 7925"/>
    <s v="NATO 4A"/>
    <s v="Retired"/>
    <s v=""/>
    <s v="Success"/>
    <n v="8"/>
    <s v=" USA"/>
    <s v="Boeing-Delta II 7925"/>
    <n v="1991"/>
  </r>
  <r>
    <s v="Arianespace"/>
    <s v="ELA-2, Guiana Space Centre, French Guiana, France"/>
    <x v="2287"/>
    <x v="978"/>
    <s v="Ariane 44L"/>
    <s v="Italsat-1, Eutelsat 2F2"/>
    <s v="Retired"/>
    <s v=""/>
    <s v="Success"/>
    <n v="6"/>
    <s v=" France"/>
    <s v="Arianespace-Ariane 44L"/>
    <n v="1991"/>
  </r>
  <r>
    <s v="RVSN USSR"/>
    <s v="Site 90/20, Baikonur Cosmodrome, Kazakhstan"/>
    <x v="2288"/>
    <x v="979"/>
    <s v="Tsyklon-2"/>
    <s v="Cosmos 2122"/>
    <s v="Retired"/>
    <s v=""/>
    <s v="Success"/>
    <n v="11"/>
    <s v=" Kazakhstan"/>
    <s v="RVSN USSR-Tsyklon-2"/>
    <n v="1991"/>
  </r>
  <r>
    <s v="RVSN USSR"/>
    <s v="Site 133/3, Plesetsk Cosmodrome, Russia"/>
    <x v="2289"/>
    <x v="13"/>
    <s v="Cosmos-3M (11K65M)"/>
    <s v="Oscar-21"/>
    <s v="Retired"/>
    <s v=""/>
    <s v="Success"/>
    <n v="11"/>
    <s v=" Russia"/>
    <s v="RVSN USSR-Cosmos-3M (11K65M)"/>
    <n v="1991"/>
  </r>
  <r>
    <s v="RVSN USSR"/>
    <s v="Site 133/3, Plesetsk Cosmodrome, Russia"/>
    <x v="2290"/>
    <x v="391"/>
    <s v="Cosmos-3M (11K65M)"/>
    <s v="Cosmos 2123"/>
    <s v="Retired"/>
    <s v=""/>
    <s v="Success"/>
    <n v="11"/>
    <s v=" Russia"/>
    <s v="RVSN USSR-Cosmos-3M (11K65M)"/>
    <n v="1991"/>
  </r>
  <r>
    <s v="RVSN USSR"/>
    <s v="Site 133/3, Plesetsk Cosmodrome, Russia"/>
    <x v="2291"/>
    <x v="711"/>
    <s v="Cosmos-3M (11K65M)"/>
    <s v="Cosmos 2125 to 2132"/>
    <s v="Retired"/>
    <s v=""/>
    <s v="Success"/>
    <n v="11"/>
    <s v=" Russia"/>
    <s v="RVSN USSR-Cosmos-3M (11K65M)"/>
    <n v="1991"/>
  </r>
  <r>
    <s v="RVSN USSR"/>
    <s v="Site 43/3, Plesetsk Cosmodrome, Russia"/>
    <x v="2292"/>
    <x v="260"/>
    <s v="Molniya-M /Block ML"/>
    <s v="Molniya-1 nâ€ Â­147"/>
    <s v="Retired"/>
    <s v=""/>
    <s v="Success"/>
    <n v="10"/>
    <s v=" Russia"/>
    <s v="RVSN USSR-Molniya-M /Block ML"/>
    <n v="1991"/>
  </r>
  <r>
    <s v="RVSN USSR"/>
    <s v="Site 133/3, Plesetsk Cosmodrome, Russia"/>
    <x v="2293"/>
    <x v="980"/>
    <s v="Cosmos-3M (11K65M)"/>
    <s v="Cosmos 2135"/>
    <s v="Retired"/>
    <s v=""/>
    <s v="Success"/>
    <n v="11"/>
    <s v=" Russia"/>
    <s v="RVSN USSR-Cosmos-3M (11K65M)"/>
    <n v="1991"/>
  </r>
  <r>
    <s v="Arianespace"/>
    <s v="ELA-2, Guiana Space Centre, French Guiana, France"/>
    <x v="2294"/>
    <x v="750"/>
    <s v="Ariane 44LP"/>
    <s v="Astra 1B, Meteosat 5"/>
    <s v="Retired"/>
    <s v=""/>
    <s v="Success"/>
    <n v="6"/>
    <s v=" France"/>
    <s v="Arianespace-Ariane 44LP"/>
    <n v="1991"/>
  </r>
  <r>
    <s v="Martin Marietta"/>
    <s v="SLC-4E, Vandenberg AFB, California, USA"/>
    <x v="2295"/>
    <x v="981"/>
    <s v="Titan IV(403)A"/>
    <s v="Lacrosse"/>
    <s v="Retired"/>
    <s v=""/>
    <s v="Success"/>
    <n v="7"/>
    <s v=" USA"/>
    <s v="Martin Marietta-Titan IV(403)A"/>
    <n v="1991"/>
  </r>
  <r>
    <s v="Boeing"/>
    <s v="SLC-17B, Cape Canaveral AFS, Florida, USA"/>
    <x v="2295"/>
    <x v="870"/>
    <s v="Delta II 6925"/>
    <s v="Inmarsat-2 F2"/>
    <s v="Retired"/>
    <s v=""/>
    <s v="Success"/>
    <n v="8"/>
    <s v=" USA"/>
    <s v="Boeing-Delta II 6925"/>
    <n v="1991"/>
  </r>
  <r>
    <s v="RVSN USSR"/>
    <s v="Site 133/3, Plesetsk Cosmodrome, Russia"/>
    <x v="2296"/>
    <x v="982"/>
    <s v="Cosmos-3M (11K65M)"/>
    <s v="Nadiezhda nâ€ Â­6"/>
    <s v="Retired"/>
    <s v=""/>
    <s v="Success"/>
    <n v="11"/>
    <s v=" Russia"/>
    <s v="RVSN USSR-Cosmos-3M (11K65M)"/>
    <n v="1991"/>
  </r>
  <r>
    <s v="RVSN USSR"/>
    <s v="Site 132/1, Plesetsk Cosmodrome, Russia"/>
    <x v="2297"/>
    <x v="512"/>
    <s v="Cosmos-3M (11K65M)"/>
    <s v="Cosmos 2137"/>
    <s v="Retired"/>
    <s v=""/>
    <s v="Success"/>
    <n v="11"/>
    <s v=" Russia"/>
    <s v="RVSN USSR-Cosmos-3M (11K65M)"/>
    <n v="1991"/>
  </r>
  <r>
    <s v="RVSN USSR"/>
    <s v="Site 43/3, Plesetsk Cosmodrome, Russia"/>
    <x v="2298"/>
    <x v="154"/>
    <s v="Molniya-M /Block ML"/>
    <s v="Molniya-3 nâ€ Â­148"/>
    <s v="Retired"/>
    <s v=""/>
    <s v="Success"/>
    <n v="10"/>
    <s v=" Russia"/>
    <s v="RVSN USSR-Molniya-M /Block ML"/>
    <n v="1991"/>
  </r>
  <r>
    <s v="Arianespace"/>
    <s v="ELA-2, Guiana Space Centre, French Guiana, France"/>
    <x v="2299"/>
    <x v="888"/>
    <s v="Ariane 44P"/>
    <s v="Anik E2"/>
    <s v="Retired"/>
    <s v=""/>
    <s v="Success"/>
    <n v="6"/>
    <s v=" France"/>
    <s v="Arianespace-Ariane 44P"/>
    <n v="1991"/>
  </r>
  <r>
    <s v="NASA"/>
    <s v="LC-39B, Kennedy Space Center, Florida, USA"/>
    <x v="2300"/>
    <x v="254"/>
    <s v="Space Shuttle Atlantis"/>
    <s v="STS-37"/>
    <s v="Retired"/>
    <s v="450"/>
    <s v="Success"/>
    <n v="7"/>
    <s v=" USA"/>
    <s v="NASA-Space Shuttle Atlantis"/>
    <n v="1991"/>
  </r>
  <r>
    <s v="Boeing"/>
    <s v="SLC-17B, Cape Canaveral AFS, Florida, USA"/>
    <x v="2301"/>
    <x v="983"/>
    <s v="Delta II 7925"/>
    <s v="ASC-2 (Spacenet F4)"/>
    <s v="Retired"/>
    <s v=""/>
    <s v="Success"/>
    <n v="8"/>
    <s v=" USA"/>
    <s v="Boeing-Delta II 7925"/>
    <n v="1991"/>
  </r>
  <r>
    <s v="RVSN USSR"/>
    <s v="Site 132/1, Plesetsk Cosmodrome, Russia"/>
    <x v="2302"/>
    <x v="245"/>
    <s v="Cosmos-3M (11K65M)"/>
    <s v="Cosmos 2142"/>
    <s v="Retired"/>
    <s v=""/>
    <s v="Success"/>
    <n v="11"/>
    <s v=" Russia"/>
    <s v="RVSN USSR-Cosmos-3M (11K65M)"/>
    <n v="1991"/>
  </r>
  <r>
    <s v="General Dynamics"/>
    <s v="SLC-36B, Cape Canaveral AFS, Florida, USA"/>
    <x v="2303"/>
    <x v="191"/>
    <s v="Atlas I"/>
    <s v="Yuri 3H"/>
    <s v="Retired"/>
    <s v=""/>
    <s v="Failure"/>
    <n v="8"/>
    <s v=" USA"/>
    <s v="General Dynamics-Atlas I"/>
    <n v="1991"/>
  </r>
  <r>
    <s v="RVSN USSR"/>
    <s v="Site 32/2, Plesetsk Cosmodrome, Russia"/>
    <x v="2304"/>
    <x v="984"/>
    <s v="Tsyklon-3"/>
    <s v="Meteor-3 nâ€ Â­4"/>
    <s v="Retired"/>
    <s v=""/>
    <s v="Success"/>
    <n v="10"/>
    <s v=" Russia"/>
    <s v="RVSN USSR-Tsyklon-3"/>
    <n v="1991"/>
  </r>
  <r>
    <s v="NASA"/>
    <s v="LC-39A, Kennedy Space Center, Florida, USA"/>
    <x v="2305"/>
    <x v="854"/>
    <s v="Space Shuttle Discovery"/>
    <s v="STS-39"/>
    <s v="Retired"/>
    <s v="450"/>
    <s v="Success"/>
    <n v="7"/>
    <s v=" USA"/>
    <s v="NASA-Space Shuttle Discovery"/>
    <n v="1991"/>
  </r>
  <r>
    <s v="General Dynamics"/>
    <s v="SLC-3W, Vandenberg AFB, California, USA"/>
    <x v="2306"/>
    <x v="505"/>
    <s v="Atlas-E/F Star-37S-ISS"/>
    <s v="NOAA-D"/>
    <s v="Retired"/>
    <s v=""/>
    <s v="Success"/>
    <n v="7"/>
    <s v=" USA"/>
    <s v="General Dynamics-Atlas-E/F Star-37S-ISS"/>
    <n v="1991"/>
  </r>
  <r>
    <s v="RVSN USSR"/>
    <s v="Site 32/2, Plesetsk Cosmodrome, Russia"/>
    <x v="2307"/>
    <x v="820"/>
    <s v="Tsyklon-3"/>
    <s v="Cosmos 2143 to 2148"/>
    <s v="Retired"/>
    <s v=""/>
    <s v="Success"/>
    <n v="10"/>
    <s v=" Russia"/>
    <s v="RVSN USSR-Tsyklon-3"/>
    <n v="1991"/>
  </r>
  <r>
    <s v="Boeing"/>
    <s v="SLC-17B, Cape Canaveral AFS, Florida, USA"/>
    <x v="2308"/>
    <x v="957"/>
    <s v="Delta II 7925"/>
    <s v="Aurora 2"/>
    <s v="Retired"/>
    <s v=""/>
    <s v="Success"/>
    <n v="8"/>
    <s v=" USA"/>
    <s v="Boeing-Delta II 7925"/>
    <n v="1991"/>
  </r>
  <r>
    <s v="RVSN USSR"/>
    <s v="Site 32/2, Plesetsk Cosmodrome, Russia"/>
    <x v="2309"/>
    <x v="179"/>
    <s v="Tsyklon-3"/>
    <s v="Okean 3"/>
    <s v="Retired"/>
    <s v=""/>
    <s v="Success"/>
    <n v="10"/>
    <s v=" Russia"/>
    <s v="RVSN USSR-Tsyklon-3"/>
    <n v="1991"/>
  </r>
  <r>
    <s v="NASA"/>
    <s v="LC-39B, Kennedy Space Center, Florida, USA"/>
    <x v="2310"/>
    <x v="985"/>
    <s v="Space Shuttle Columbia"/>
    <s v="STS-40"/>
    <s v="Retired"/>
    <s v="450"/>
    <s v="Success"/>
    <n v="7"/>
    <s v=" USA"/>
    <s v="NASA-Space Shuttle Columbia"/>
    <n v="1991"/>
  </r>
  <r>
    <s v="RVSN USSR"/>
    <s v="Site 133/3, Plesetsk Cosmodrome, Russia"/>
    <x v="2311"/>
    <x v="986"/>
    <s v="Cosmos-3M (11K65M)"/>
    <s v="Cosmos 2150"/>
    <s v="Retired"/>
    <s v=""/>
    <s v="Success"/>
    <n v="11"/>
    <s v=" Russia"/>
    <s v="RVSN USSR-Cosmos-3M (11K65M)"/>
    <n v="1991"/>
  </r>
  <r>
    <s v="RVSN USSR"/>
    <s v="Site 32/2, Plesetsk Cosmodrome, Russia"/>
    <x v="2312"/>
    <x v="780"/>
    <s v="Tsyklon-3"/>
    <s v="Cosmos 2151"/>
    <s v="Retired"/>
    <s v=""/>
    <s v="Success"/>
    <n v="10"/>
    <s v=" Russia"/>
    <s v="RVSN USSR-Tsyklon-3"/>
    <n v="1991"/>
  </r>
  <r>
    <s v="RVSN USSR"/>
    <s v="Site 43/4, Plesetsk Cosmodrome, Russia"/>
    <x v="2313"/>
    <x v="531"/>
    <s v="Molniya-M /Block ML"/>
    <s v="Molniya-1 nâ€ Â­149"/>
    <s v="Retired"/>
    <s v=""/>
    <s v="Success"/>
    <n v="10"/>
    <s v=" Russia"/>
    <s v="RVSN USSR-Molniya-M /Block ML"/>
    <n v="1991"/>
  </r>
  <r>
    <s v="RVSN USSR"/>
    <s v="Site 132/1, Plesetsk Cosmodrome, Russia"/>
    <x v="2314"/>
    <x v="360"/>
    <s v="Cosmos-3M (11K65M)"/>
    <s v="Ta??foun nâ€ Â­59"/>
    <s v="Retired"/>
    <s v=""/>
    <s v="Failure"/>
    <n v="11"/>
    <s v=" Russia"/>
    <s v="RVSN USSR-Cosmos-3M (11K65M)"/>
    <n v="1991"/>
  </r>
  <r>
    <s v="Boeing"/>
    <s v="SLC-17A, Cape Canaveral AFS, Florida, USA"/>
    <x v="2315"/>
    <x v="987"/>
    <s v="Delta II 7925"/>
    <s v="USA-71 (GPS IIA-2)"/>
    <s v="Retired"/>
    <s v=""/>
    <s v="Success"/>
    <n v="8"/>
    <s v=" USA"/>
    <s v="Boeing-Delta II 7925"/>
    <n v="1991"/>
  </r>
  <r>
    <s v="Arianespace"/>
    <s v="ELA-2, Guiana Space Centre, French Guiana, France"/>
    <x v="2316"/>
    <x v="988"/>
    <s v="Ariane 40"/>
    <s v="ERS-1, Oscar 22, Orbcomm-X, Tubsat-A, SARA"/>
    <s v="Retired"/>
    <s v=""/>
    <s v="Success"/>
    <n v="6"/>
    <s v=" France"/>
    <s v="Arianespace-Ariane 40"/>
    <n v="1991"/>
  </r>
  <r>
    <s v="Northrop"/>
    <s v="NB-52B Carrier, Edwards AFB, California, USA"/>
    <x v="2317"/>
    <x v="989"/>
    <s v="Pegasus/HAPS"/>
    <s v="7 Microsats"/>
    <s v="Retired"/>
    <s v="40"/>
    <s v="Partial Failure"/>
    <n v="15"/>
    <s v=" USA"/>
    <s v="Northrop-Pegasus/HAPS"/>
    <n v="1991"/>
  </r>
  <r>
    <s v="RVSN USSR"/>
    <s v="Site 43/4, Plesetsk Cosmodrome, Russia"/>
    <x v="2318"/>
    <x v="394"/>
    <s v="Molniya-M /Block ML"/>
    <s v="Molniya-1 nâ€ Â­150"/>
    <s v="Retired"/>
    <s v=""/>
    <s v="Success"/>
    <n v="10"/>
    <s v=" Russia"/>
    <s v="RVSN USSR-Molniya-M /Block ML"/>
    <n v="1991"/>
  </r>
  <r>
    <s v="NASA"/>
    <s v="LC-39A, Kennedy Space Center, Florida, USA"/>
    <x v="2319"/>
    <x v="446"/>
    <s v="Space Shuttle Atlantis"/>
    <s v="STS-43"/>
    <s v="Retired"/>
    <s v="450"/>
    <s v="Success"/>
    <n v="7"/>
    <s v=" USA"/>
    <s v="NASA-Space Shuttle Atlantis"/>
    <n v="1991"/>
  </r>
  <r>
    <s v="Arianespace"/>
    <s v="ELA-2, Guiana Space Centre, French Guiana, France"/>
    <x v="2320"/>
    <x v="184"/>
    <s v="Ariane 44L"/>
    <s v="Intelsat 605"/>
    <s v="Retired"/>
    <s v=""/>
    <s v="Success"/>
    <n v="6"/>
    <s v=" France"/>
    <s v="Arianespace-Ariane 44L"/>
    <n v="1991"/>
  </r>
  <r>
    <s v="RVSN USSR"/>
    <s v="Site 32/2, Plesetsk Cosmodrome, Russia"/>
    <x v="2321"/>
    <x v="449"/>
    <s v="Tsyklon-3"/>
    <s v="Meteor-3 nâ€ Â­5"/>
    <s v="Retired"/>
    <s v=""/>
    <s v="Success"/>
    <n v="10"/>
    <s v=" Russia"/>
    <s v="RVSN USSR-Tsyklon-3"/>
    <n v="1991"/>
  </r>
  <r>
    <s v="RVSN USSR"/>
    <s v="Site 132/1, Plesetsk Cosmodrome, Russia"/>
    <x v="2322"/>
    <x v="922"/>
    <s v="Cosmos-3M (11K65M)"/>
    <s v="Cosmos 2154"/>
    <s v="Retired"/>
    <s v=""/>
    <s v="Success"/>
    <n v="11"/>
    <s v=" Russia"/>
    <s v="RVSN USSR-Cosmos-3M (11K65M)"/>
    <n v="1991"/>
  </r>
  <r>
    <s v="MHI"/>
    <s v="LA-Y1, Tanegashima Space Center, Japan"/>
    <x v="2323"/>
    <x v="309"/>
    <s v="H-I UM-129A (9SO)"/>
    <s v="BS-3B"/>
    <s v="Retired"/>
    <s v=""/>
    <s v="Success"/>
    <n v="6"/>
    <s v=" Japan"/>
    <s v="MHI-H-I UM-129A (9SO)"/>
    <n v="1991"/>
  </r>
  <r>
    <s v="MHI"/>
    <s v="SLC-N, Tanegashima Space Center, Japan"/>
    <x v="2323"/>
    <x v="309"/>
    <s v="H-I (9 SO)"/>
    <s v="BS-3B (Yuri-3B)"/>
    <s v="Retired"/>
    <s v=""/>
    <s v="Success"/>
    <n v="6"/>
    <s v=" Japan"/>
    <s v="MHI-H-I (9 SO)"/>
    <n v="1991"/>
  </r>
  <r>
    <s v="RVSN USSR"/>
    <s v="Site 31/6, Baikonur Cosmodrome, Kazakhstan"/>
    <x v="2324"/>
    <x v="465"/>
    <s v="Vostok-2M"/>
    <s v="IRS-1B"/>
    <s v="Retired"/>
    <s v=""/>
    <s v="Success"/>
    <n v="10"/>
    <s v=" Kazakhstan"/>
    <s v="RVSN USSR-Vostok-2M"/>
    <n v="1991"/>
  </r>
  <r>
    <s v="ISAS"/>
    <s v="Mu Pad, Uchinoura Space Center, Japan"/>
    <x v="2325"/>
    <x v="1"/>
    <s v="Mu-III S2"/>
    <s v="Yohkoh"/>
    <s v="Retired"/>
    <s v=""/>
    <s v="Success"/>
    <n v="7"/>
    <s v=" Japan"/>
    <s v="ISAS-Mu-III S2"/>
    <n v="1991"/>
  </r>
  <r>
    <s v="RVSN USSR"/>
    <s v="Site 45/1, Baikonur Cosmodrome, Kazakhstan"/>
    <x v="2325"/>
    <x v="331"/>
    <s v="Zenit-2"/>
    <s v="Tselina-2 nâ€ Â­9"/>
    <s v="Retired"/>
    <s v=""/>
    <s v="Failure"/>
    <n v="10"/>
    <s v=" Kazakhstan"/>
    <s v="RVSN USSR-Zenit-2"/>
    <n v="1991"/>
  </r>
  <r>
    <s v="NASA"/>
    <s v="LC-39A, Kennedy Space Center, Florida, USA"/>
    <x v="2326"/>
    <x v="972"/>
    <s v="Space Shuttle Discovery"/>
    <s v="STS-48"/>
    <s v="Retired"/>
    <s v="450"/>
    <s v="Success"/>
    <n v="7"/>
    <s v=" USA"/>
    <s v="NASA-Space Shuttle Discovery"/>
    <n v="1991"/>
  </r>
  <r>
    <s v="RVSN USSR"/>
    <s v="Site 43/4, Plesetsk Cosmodrome, Russia"/>
    <x v="2327"/>
    <x v="990"/>
    <s v="Molniya-M /Block ML"/>
    <s v="Molniya-3 nâ€ Â­151"/>
    <s v="Retired"/>
    <s v=""/>
    <s v="Success"/>
    <n v="10"/>
    <s v=" Russia"/>
    <s v="RVSN USSR-Molniya-M /Block ML"/>
    <n v="1991"/>
  </r>
  <r>
    <s v="Arianespace"/>
    <s v="ELA-2, Guiana Space Centre, French Guiana, France"/>
    <x v="2328"/>
    <x v="650"/>
    <s v="Ariane 44P"/>
    <s v="Anik E1"/>
    <s v="Retired"/>
    <s v=""/>
    <s v="Success"/>
    <n v="6"/>
    <s v=" France"/>
    <s v="Arianespace-Ariane 44P"/>
    <n v="1991"/>
  </r>
  <r>
    <s v="RVSN USSR"/>
    <s v="Site 32/2, Plesetsk Cosmodrome, Russia"/>
    <x v="2329"/>
    <x v="376"/>
    <s v="Tsyklon-3"/>
    <s v="Cosmos 2157 to 2162"/>
    <s v="Retired"/>
    <s v=""/>
    <s v="Success"/>
    <n v="10"/>
    <s v=" Russia"/>
    <s v="RVSN USSR-Tsyklon-3"/>
    <n v="1991"/>
  </r>
  <r>
    <s v="RVSN USSR"/>
    <s v="Site 132/1, Plesetsk Cosmodrome, Russia"/>
    <x v="2330"/>
    <x v="74"/>
    <s v="Cosmos-3M (11K65M)"/>
    <s v="Cosmos 2164"/>
    <s v="Retired"/>
    <s v=""/>
    <s v="Success"/>
    <n v="11"/>
    <s v=" Russia"/>
    <s v="RVSN USSR-Cosmos-3M (11K65M)"/>
    <n v="1991"/>
  </r>
  <r>
    <s v="Arianespace"/>
    <s v="ELA-2, Guiana Space Centre, French Guiana, France"/>
    <x v="2331"/>
    <x v="792"/>
    <s v="Ariane 44L"/>
    <s v="Intelsat 6AF1"/>
    <s v="Retired"/>
    <s v=""/>
    <s v="Success"/>
    <n v="6"/>
    <s v=" France"/>
    <s v="Arianespace-Ariane 44L"/>
    <n v="1991"/>
  </r>
  <r>
    <s v="Martin Marietta"/>
    <s v="SLC-4E, Vandenberg AFB, California, USA"/>
    <x v="2332"/>
    <x v="731"/>
    <s v="Titan IV(403)A"/>
    <s v="SLDCOM &amp; NOSS 3x"/>
    <s v="Retired"/>
    <s v=""/>
    <s v="Success"/>
    <n v="7"/>
    <s v=" USA"/>
    <s v="Martin Marietta-Titan IV(403)A"/>
    <n v="1991"/>
  </r>
  <r>
    <s v="RVSN USSR"/>
    <s v="Site 32/1, Plesetsk Cosmodrome, Russia"/>
    <x v="2333"/>
    <x v="31"/>
    <s v="Tsyklon-3"/>
    <s v="Cosmos 2165 to 2170"/>
    <s v="Retired"/>
    <s v=""/>
    <s v="Success"/>
    <n v="10"/>
    <s v=" Russia"/>
    <s v="RVSN USSR-Tsyklon-3"/>
    <n v="1991"/>
  </r>
  <r>
    <s v="NASA"/>
    <s v="LC-39A, Kennedy Space Center, Florida, USA"/>
    <x v="2334"/>
    <x v="743"/>
    <s v="Space Shuttle Atlantis"/>
    <s v="STS-44"/>
    <s v="Retired"/>
    <s v="450"/>
    <s v="Success"/>
    <n v="7"/>
    <s v=" USA"/>
    <s v="NASA-Space Shuttle Atlantis"/>
    <n v="1991"/>
  </r>
  <r>
    <s v="RVSN USSR"/>
    <s v="Site 133/3, Plesetsk Cosmodrome, Russia"/>
    <x v="2335"/>
    <x v="656"/>
    <s v="Cosmos-3M (11K65M)"/>
    <s v="Cosmos 2173"/>
    <s v="Retired"/>
    <s v=""/>
    <s v="Success"/>
    <n v="11"/>
    <s v=" Russia"/>
    <s v="RVSN USSR-Cosmos-3M (11K65M)"/>
    <n v="1991"/>
  </r>
  <r>
    <s v="General Dynamics"/>
    <s v="SLC-3W, Vandenberg AFB, California, USA"/>
    <x v="2336"/>
    <x v="739"/>
    <s v="Atlas-E/F Star-37S-ISS"/>
    <s v="DMSP F-11"/>
    <s v="Retired"/>
    <s v=""/>
    <s v="Success"/>
    <n v="7"/>
    <s v=" USA"/>
    <s v="General Dynamics-Atlas-E/F Star-37S-ISS"/>
    <n v="1991"/>
  </r>
  <r>
    <s v="General Dynamics"/>
    <s v="SLC-36B, Cape Canaveral AFS, Florida, USA"/>
    <x v="2337"/>
    <x v="34"/>
    <s v="Atlas II"/>
    <s v="Eutelsat 2F3"/>
    <s v="Retired"/>
    <s v=""/>
    <s v="Success"/>
    <n v="8"/>
    <s v=" USA"/>
    <s v="General Dynamics-Atlas II"/>
    <n v="1991"/>
  </r>
  <r>
    <s v="Arianespace"/>
    <s v="ELA-2, Guiana Space Centre, French Guiana, France"/>
    <x v="2338"/>
    <x v="991"/>
    <s v="Ariane 44L"/>
    <s v="Telecom 2A, Inmarsat 2F3"/>
    <s v="Retired"/>
    <s v=""/>
    <s v="Success"/>
    <n v="6"/>
    <s v=" France"/>
    <s v="Arianespace-Ariane 44L"/>
    <n v="1991"/>
  </r>
  <r>
    <s v="Yuzhmash"/>
    <s v="Site 32/2, Plesetsk Cosmodrome, Russia"/>
    <x v="2339"/>
    <x v="801"/>
    <s v="Tsyklon-3"/>
    <s v="Intercosmos 25 &amp; Magion 3"/>
    <s v="Retired"/>
    <s v=""/>
    <s v="Success"/>
    <n v="10"/>
    <s v=" Russia"/>
    <s v="Yuzhmash-Tsyklon-3"/>
    <n v="1991"/>
  </r>
  <r>
    <s v="RVSN USSR"/>
    <s v="Site 175/58, Baikonur Cosmodrome, Kazakhstan"/>
    <x v="2340"/>
    <x v="13"/>
    <s v="Rokot/Briz K"/>
    <s v="GVM Demo Flight"/>
    <s v="Retired"/>
    <s v=""/>
    <s v="Success"/>
    <n v="12"/>
    <s v=" Kazakhstan"/>
    <s v="RVSN USSR-Rokot/Briz K"/>
    <n v="1991"/>
  </r>
  <r>
    <s v="CASC"/>
    <s v="LC-3, Xichang Satellite Launch Center, China"/>
    <x v="2341"/>
    <x v="261"/>
    <s v="Long March 3"/>
    <s v="DFH-2A-T5"/>
    <s v="Retired"/>
    <s v=""/>
    <s v="Partial Failure"/>
    <n v="5"/>
    <s v=" China"/>
    <s v="CASC-Long March 3"/>
    <n v="1991"/>
  </r>
  <r>
    <s v="NASA"/>
    <s v="LC-39A, Kennedy Space Center, Florida, USA"/>
    <x v="2342"/>
    <x v="455"/>
    <s v="Space Shuttle Discovery"/>
    <s v="STS-42"/>
    <s v="Retired"/>
    <s v="450"/>
    <s v="Success"/>
    <n v="7"/>
    <s v=" USA"/>
    <s v="NASA-Space Shuttle Discovery"/>
    <n v="1992"/>
  </r>
  <r>
    <s v="RVSN USSR"/>
    <s v="Site 43/3, Plesetsk Cosmodrome, Russia"/>
    <x v="2343"/>
    <x v="85"/>
    <s v="Molniya-M /Block 2BL"/>
    <s v="Cosmos 2176"/>
    <s v="Retired"/>
    <s v=""/>
    <s v="Success"/>
    <n v="10"/>
    <s v=" Russia"/>
    <s v="RVSN USSR-Molniya-M /Block 2BL"/>
    <n v="1992"/>
  </r>
  <r>
    <s v="RVSN USSR"/>
    <s v="Site 45/1, Baikonur Cosmodrome, Kazakhstan"/>
    <x v="2344"/>
    <x v="153"/>
    <s v="Zenit-2"/>
    <s v="Tselina-2 nâ€ Â­10"/>
    <s v="Retired"/>
    <s v=""/>
    <s v="Failure"/>
    <n v="10"/>
    <s v=" Kazakhstan"/>
    <s v="RVSN USSR-Zenit-2"/>
    <n v="1992"/>
  </r>
  <r>
    <s v="General Dynamics"/>
    <s v="SLC-36A, Cape Canaveral AFS, Florida, USA"/>
    <x v="2345"/>
    <x v="992"/>
    <s v="Atlas II"/>
    <s v="USA-78 (DSCS IIIB-14)"/>
    <s v="Retired"/>
    <s v=""/>
    <s v="Success"/>
    <n v="8"/>
    <s v=" USA"/>
    <s v="General Dynamics-Atlas II"/>
    <n v="1992"/>
  </r>
  <r>
    <s v="MHI"/>
    <s v="LA-Y1, Tanegashima Space Center, Japan"/>
    <x v="2345"/>
    <x v="616"/>
    <s v="H-I (9 SO)"/>
    <s v="JERS 1"/>
    <s v="Retired"/>
    <s v=""/>
    <s v="Success"/>
    <n v="6"/>
    <s v=" Japan"/>
    <s v="MHI-H-I (9 SO)"/>
    <n v="1992"/>
  </r>
  <r>
    <s v="RVSN USSR"/>
    <s v="Site 133/3, Plesetsk Cosmodrome, Russia"/>
    <x v="2346"/>
    <x v="592"/>
    <s v="Cosmos-3M (11K65M)"/>
    <s v="Cosmos 2180"/>
    <s v="Retired"/>
    <s v=""/>
    <s v="Success"/>
    <n v="11"/>
    <s v=" Russia"/>
    <s v="RVSN USSR-Cosmos-3M (11K65M)"/>
    <n v="1992"/>
  </r>
  <r>
    <s v="Arianespace"/>
    <s v="ELA-2, Guiana Space Centre, French Guiana, France"/>
    <x v="2347"/>
    <x v="855"/>
    <s v="Ariane 44L"/>
    <s v="Superbird-B1, Arabsat-1C"/>
    <s v="Retired"/>
    <s v=""/>
    <s v="Success"/>
    <n v="6"/>
    <s v=" France"/>
    <s v="Arianespace-Ariane 44L"/>
    <n v="1992"/>
  </r>
  <r>
    <s v="VKS RF"/>
    <s v="Site 43/4, Plesetsk Cosmodrome, Russia"/>
    <x v="2348"/>
    <x v="968"/>
    <s v="Molniya-M /Block ML"/>
    <s v="Molniya-1 nâ€ Â­152"/>
    <s v="Retired"/>
    <s v=""/>
    <s v="Success"/>
    <n v="10"/>
    <s v=" Russia"/>
    <s v="VKS RF-Molniya-M /Block ML"/>
    <n v="1992"/>
  </r>
  <r>
    <s v="RVSN USSR"/>
    <s v="Site 132/1, Plesetsk Cosmodrome, Russia"/>
    <x v="2349"/>
    <x v="105"/>
    <s v="Cosmos-3M (11K65M)"/>
    <s v="Cosmos 2181"/>
    <s v="Retired"/>
    <s v=""/>
    <s v="Success"/>
    <n v="11"/>
    <s v=" Russia"/>
    <s v="RVSN USSR-Cosmos-3M (11K65M)"/>
    <n v="1992"/>
  </r>
  <r>
    <s v="General Dynamics"/>
    <s v="SLC-36B, Cape Canaveral AFS, Florida, USA"/>
    <x v="2350"/>
    <x v="55"/>
    <s v="Atlas I"/>
    <s v="Galaxy 5"/>
    <s v="Retired"/>
    <s v=""/>
    <s v="Success"/>
    <n v="8"/>
    <s v=" USA"/>
    <s v="General Dynamics-Atlas I"/>
    <n v="1992"/>
  </r>
  <r>
    <s v="Boeing"/>
    <s v="SLC-17B, Cape Canaveral AFS, Florida, USA"/>
    <x v="2351"/>
    <x v="425"/>
    <s v="Delta II 7925"/>
    <s v="USA-79 (GPS IIA-3)"/>
    <s v="Retired"/>
    <s v=""/>
    <s v="Success"/>
    <n v="8"/>
    <s v=" USA"/>
    <s v="Boeing-Delta II 7925"/>
    <n v="1992"/>
  </r>
  <r>
    <s v="NASA"/>
    <s v="LC-39A, Kennedy Space Center, Florida, USA"/>
    <x v="2352"/>
    <x v="60"/>
    <s v="Space Shuttle Atlantis"/>
    <s v="STS-45"/>
    <s v="Retired"/>
    <s v="450"/>
    <s v="Success"/>
    <n v="7"/>
    <s v=" USA"/>
    <s v="NASA-Space Shuttle Atlantis"/>
    <n v="1992"/>
  </r>
  <r>
    <s v="Boeing"/>
    <s v="SLC-17B, Cape Canaveral AFS, Florida, USA"/>
    <x v="2353"/>
    <x v="583"/>
    <s v="Delta II 7925"/>
    <s v="USA-80 (GPS IIA-4)"/>
    <s v="Retired"/>
    <s v=""/>
    <s v="Success"/>
    <n v="8"/>
    <s v=" USA"/>
    <s v="Boeing-Delta II 7925"/>
    <n v="1992"/>
  </r>
  <r>
    <s v="RVSN USSR"/>
    <s v="Site 132/1, Plesetsk Cosmodrome, Russia"/>
    <x v="2354"/>
    <x v="993"/>
    <s v="Cosmos-3M (11K65M)"/>
    <s v="Cosmos 2184"/>
    <s v="Retired"/>
    <s v=""/>
    <s v="Success"/>
    <n v="11"/>
    <s v=" Russia"/>
    <s v="RVSN USSR-Cosmos-3M (11K65M)"/>
    <n v="1992"/>
  </r>
  <r>
    <s v="Arianespace"/>
    <s v="ELA-2, Guiana Space Centre, French Guiana, France"/>
    <x v="2354"/>
    <x v="950"/>
    <s v="Ariane 44L"/>
    <s v="Telecom 2B, Inmarsat-2F4"/>
    <s v="Retired"/>
    <s v=""/>
    <s v="Success"/>
    <n v="6"/>
    <s v=" France"/>
    <s v="Arianespace-Ariane 44L"/>
    <n v="1992"/>
  </r>
  <r>
    <s v="Martin Marietta"/>
    <s v="SLC-4W, Vandenberg AFB, California, USA"/>
    <x v="2355"/>
    <x v="172"/>
    <s v="Titan II(23)G"/>
    <s v="USA-81"/>
    <s v="Retired"/>
    <s v="35"/>
    <s v="Success"/>
    <n v="7"/>
    <s v=" USA"/>
    <s v="Martin Marietta-Titan II(23)G"/>
    <n v="1992"/>
  </r>
  <r>
    <s v="NASA"/>
    <s v="LC-39B, Kennedy Space Center, Florida, USA"/>
    <x v="2356"/>
    <x v="885"/>
    <s v="Space Shuttle Endeavour"/>
    <s v="STS-49"/>
    <s v="Retired"/>
    <s v="450"/>
    <s v="Success"/>
    <n v="7"/>
    <s v=" USA"/>
    <s v="NASA-Space Shuttle Endeavour"/>
    <n v="1992"/>
  </r>
  <r>
    <s v="Boeing"/>
    <s v="SLC-17B, Cape Canaveral AFS, Florida, USA"/>
    <x v="2357"/>
    <x v="768"/>
    <s v="Delta II 7925"/>
    <s v="Palapa B4"/>
    <s v="Retired"/>
    <s v=""/>
    <s v="Success"/>
    <n v="8"/>
    <s v=" USA"/>
    <s v="Boeing-Delta II 7925"/>
    <n v="1992"/>
  </r>
  <r>
    <s v="RVSN USSR"/>
    <s v="Site 133/3, Plesetsk Cosmodrome, Russia"/>
    <x v="2358"/>
    <x v="864"/>
    <s v="Cosmos-3M (11K65M)"/>
    <s v="Cosmos 2187 to 2194"/>
    <s v="Retired"/>
    <s v=""/>
    <s v="Success"/>
    <n v="11"/>
    <s v=" Russia"/>
    <s v="RVSN USSR-Cosmos-3M (11K65M)"/>
    <n v="1992"/>
  </r>
  <r>
    <s v="Boeing"/>
    <s v="SLC-17A, Cape Canaveral AFS, Florida, USA"/>
    <x v="2359"/>
    <x v="467"/>
    <s v="Delta II 6920-10"/>
    <s v="EUVE"/>
    <s v="Retired"/>
    <s v=""/>
    <s v="Success"/>
    <n v="8"/>
    <s v=" USA"/>
    <s v="Boeing-Delta II 6920-10"/>
    <n v="1992"/>
  </r>
  <r>
    <s v="General Dynamics"/>
    <s v="SLC-36B, Cape Canaveral AFS, Florida, USA"/>
    <x v="2360"/>
    <x v="55"/>
    <s v="Atlas IIA"/>
    <s v="Intelsat K"/>
    <s v="Retired"/>
    <s v=""/>
    <s v="Success"/>
    <n v="8"/>
    <s v=" USA"/>
    <s v="General Dynamics-Atlas IIA"/>
    <n v="1992"/>
  </r>
  <r>
    <s v="NASA"/>
    <s v="LC-39A, Kennedy Space Center, Florida, USA"/>
    <x v="2361"/>
    <x v="310"/>
    <s v="Space Shuttle Columbia"/>
    <s v="STS-50"/>
    <s v="Retired"/>
    <s v="450"/>
    <s v="Success"/>
    <n v="7"/>
    <s v=" USA"/>
    <s v="NASA-Space Shuttle Columbia"/>
    <n v="1992"/>
  </r>
  <r>
    <s v="RVSN USSR"/>
    <s v="Site 133/3, Plesetsk Cosmodrome, Russia"/>
    <x v="2362"/>
    <x v="33"/>
    <s v="Cosmos-3M (11K65M)"/>
    <s v="Cosmos 2195"/>
    <s v="Retired"/>
    <s v=""/>
    <s v="Success"/>
    <n v="11"/>
    <s v=" Russia"/>
    <s v="RVSN USSR-Cosmos-3M (11K65M)"/>
    <n v="1992"/>
  </r>
  <r>
    <s v="General Dynamics"/>
    <s v="SLC-36A, Cape Canaveral AFS, Florida, USA"/>
    <x v="2363"/>
    <x v="994"/>
    <s v="Atlas II"/>
    <s v="USA-82 (DSCS IIIB-12)"/>
    <s v="Retired"/>
    <s v=""/>
    <s v="Success"/>
    <n v="8"/>
    <s v=" USA"/>
    <s v="General Dynamics-Atlas II"/>
    <n v="1992"/>
  </r>
  <r>
    <s v="Boeing"/>
    <s v="SLC-17B, Cape Canaveral AFS, Florida, USA"/>
    <x v="2364"/>
    <x v="315"/>
    <s v="Delta II 7925"/>
    <s v="USA-83 (GPS IIA-5)"/>
    <s v="Retired"/>
    <s v=""/>
    <s v="Success"/>
    <n v="8"/>
    <s v=" USA"/>
    <s v="Boeing-Delta II 7925"/>
    <n v="1992"/>
  </r>
  <r>
    <s v="RVSN USSR"/>
    <s v="Site 43/3, Plesetsk Cosmodrome, Russia"/>
    <x v="2365"/>
    <x v="995"/>
    <s v="Molniya-M /Block 2BL"/>
    <s v="Cosmos 2196"/>
    <s v="Retired"/>
    <s v=""/>
    <s v="Success"/>
    <n v="10"/>
    <s v=" Russia"/>
    <s v="RVSN USSR-Molniya-M /Block 2BL"/>
    <n v="1992"/>
  </r>
  <r>
    <s v="Arianespace"/>
    <s v="ELA-2, Guiana Space Centre, French Guiana, France"/>
    <x v="2366"/>
    <x v="810"/>
    <s v="Ariane 44L"/>
    <s v="Insat-2A, Eutelsat 2F4"/>
    <s v="Retired"/>
    <s v=""/>
    <s v="Success"/>
    <n v="6"/>
    <s v=" France"/>
    <s v="Arianespace-Ariane 44L"/>
    <n v="1992"/>
  </r>
  <r>
    <s v="RVSN USSR"/>
    <s v="Site 32/1, Plesetsk Cosmodrome, Russia"/>
    <x v="2367"/>
    <x v="996"/>
    <s v="Tsyklon-3"/>
    <s v="Cosmos 2197 to 2202"/>
    <s v="Retired"/>
    <s v=""/>
    <s v="Success"/>
    <n v="10"/>
    <s v=" Russia"/>
    <s v="RVSN USSR-Tsyklon-3"/>
    <n v="1992"/>
  </r>
  <r>
    <s v="Boeing"/>
    <s v="SLC-17B, Cape Canaveral AFS, Florida, USA"/>
    <x v="2368"/>
    <x v="315"/>
    <s v="Delta II 7925"/>
    <s v="Satcom C4"/>
    <s v="Retired"/>
    <s v=""/>
    <s v="Success"/>
    <n v="8"/>
    <s v=" USA"/>
    <s v="Boeing-Delta II 7925"/>
    <n v="1992"/>
  </r>
  <r>
    <s v="Boeing"/>
    <s v="SLC-17A, Cape Canaveral AFS, Florida, USA"/>
    <x v="2368"/>
    <x v="883"/>
    <s v="Delta II 6925"/>
    <s v="GEOTAIL"/>
    <s v="Retired"/>
    <s v=""/>
    <s v="Success"/>
    <n v="8"/>
    <s v=" USA"/>
    <s v="Boeing-Delta II 6925"/>
    <n v="1992"/>
  </r>
  <r>
    <s v="NASA"/>
    <s v="LC-39B, Kennedy Space Center, Florida, USA"/>
    <x v="2369"/>
    <x v="997"/>
    <s v="Space Shuttle Atlantis"/>
    <s v="STS-46"/>
    <s v="Retired"/>
    <s v="450"/>
    <s v="Success"/>
    <n v="7"/>
    <s v=" USA"/>
    <s v="NASA-Space Shuttle Atlantis"/>
    <n v="1992"/>
  </r>
  <r>
    <s v="VKS RF"/>
    <s v="Site 43/3, Plesetsk Cosmodrome, Russia"/>
    <x v="2370"/>
    <x v="212"/>
    <s v="Molniya-M /Block NVL"/>
    <s v="Molniya-1 nâ€ Â­153"/>
    <s v="Retired"/>
    <s v=""/>
    <s v="Success"/>
    <n v="10"/>
    <s v=" Russia"/>
    <s v="VKS RF-Molniya-M /Block NVL"/>
    <n v="1992"/>
  </r>
  <r>
    <s v="CASC"/>
    <s v="Site 138 (LA-2B), Jiuquan Satellite Launch Center, China"/>
    <x v="2371"/>
    <x v="349"/>
    <s v="Long March 2D"/>
    <s v="FSW-2 No.1"/>
    <s v="Active"/>
    <s v="29.75"/>
    <s v="Success"/>
    <n v="17"/>
    <s v=" China"/>
    <s v="CASC-Long March 2D"/>
    <n v="1992"/>
  </r>
  <r>
    <s v="Arianespace"/>
    <s v="ELA-2, Guiana Space Centre, French Guiana, France"/>
    <x v="2372"/>
    <x v="897"/>
    <s v="Ariane 42P"/>
    <s v="TOPEX/Poseidon, Oscar 23, S80/T"/>
    <s v="Retired"/>
    <s v=""/>
    <s v="Success"/>
    <n v="6"/>
    <s v=" France"/>
    <s v="Arianespace-Ariane 42P"/>
    <n v="1992"/>
  </r>
  <r>
    <s v="VKS RF"/>
    <s v="Site 132/1, Plesetsk Cosmodrome, Russia"/>
    <x v="2373"/>
    <x v="24"/>
    <s v="Cosmos-3M (11K65M)"/>
    <s v="Cosmos 2208"/>
    <s v="Retired"/>
    <s v=""/>
    <s v="Success"/>
    <n v="11"/>
    <s v=" Russia"/>
    <s v="VKS RF-Cosmos-3M (11K65M)"/>
    <n v="1992"/>
  </r>
  <r>
    <s v="CASC"/>
    <s v="LC-2, Xichang Satellite Launch Center, China"/>
    <x v="2374"/>
    <x v="933"/>
    <s v="Long March 2E"/>
    <s v="Optus-B1"/>
    <s v="Retired"/>
    <s v=""/>
    <s v="Success"/>
    <n v="5"/>
    <s v=" China"/>
    <s v="CASC-Long March 2E"/>
    <n v="1992"/>
  </r>
  <r>
    <s v="General Dynamics"/>
    <s v="SLC-36B, Cape Canaveral AFS, Florida, USA"/>
    <x v="2375"/>
    <x v="522"/>
    <s v="Atlas I"/>
    <s v="Galaxy 1R"/>
    <s v="Retired"/>
    <s v=""/>
    <s v="Failure"/>
    <n v="8"/>
    <s v=" USA"/>
    <s v="General Dynamics-Atlas I"/>
    <n v="1992"/>
  </r>
  <r>
    <s v="Boeing"/>
    <s v="SLC-17A, Cape Canaveral AFS, Florida, USA"/>
    <x v="2376"/>
    <x v="998"/>
    <s v="Delta II 7925"/>
    <s v="USA-84 (GPS IIA-6)"/>
    <s v="Retired"/>
    <s v=""/>
    <s v="Success"/>
    <n v="8"/>
    <s v=" USA"/>
    <s v="Boeing-Delta II 7925"/>
    <n v="1992"/>
  </r>
  <r>
    <s v="Arianespace"/>
    <s v="ELA-2, Guiana Space Centre, French Guiana, France"/>
    <x v="2377"/>
    <x v="897"/>
    <s v="Ariane 44LP"/>
    <s v="Hispasat 1A, Satcom C3"/>
    <s v="Retired"/>
    <s v=""/>
    <s v="Success"/>
    <n v="6"/>
    <s v=" France"/>
    <s v="Arianespace-Ariane 44LP"/>
    <n v="1992"/>
  </r>
  <r>
    <s v="NASA"/>
    <s v="LC-39B, Kennedy Space Center, Florida, USA"/>
    <x v="2378"/>
    <x v="999"/>
    <s v="Space Shuttle Endeavour"/>
    <s v="STS-47"/>
    <s v="Retired"/>
    <s v="450"/>
    <s v="Success"/>
    <n v="7"/>
    <s v=" USA"/>
    <s v="NASA-Space Shuttle Endeavour"/>
    <n v="1992"/>
  </r>
  <r>
    <s v="Martin Marietta"/>
    <s v="SLC-40, Cape Canaveral AFS, Florida, USA"/>
    <x v="2379"/>
    <x v="263"/>
    <s v="Commercial Titan III"/>
    <s v="Mars Observer"/>
    <s v="Retired"/>
    <s v="136.6"/>
    <s v="Success"/>
    <n v="7"/>
    <s v=" USA"/>
    <s v="Martin Marietta-Commercial Titan III"/>
    <n v="1992"/>
  </r>
  <r>
    <s v="CASC"/>
    <s v="Site 138 (LA-2B), Jiuquan Satellite Launch Center, China"/>
    <x v="2380"/>
    <x v="539"/>
    <s v="Long March 2C"/>
    <s v="FSW-1 No.4, Freja"/>
    <s v="Active"/>
    <s v="30.8"/>
    <s v="Success"/>
    <n v="17"/>
    <s v=" China"/>
    <s v="CASC-Long March 2C"/>
    <n v="1992"/>
  </r>
  <r>
    <s v="Boeing"/>
    <s v="SLC-17B, Cape Canaveral AFS, Florida, USA"/>
    <x v="2381"/>
    <x v="453"/>
    <s v="Delta II 7925"/>
    <s v="DFS Kopernikus 3"/>
    <s v="Retired"/>
    <s v=""/>
    <s v="Success"/>
    <n v="8"/>
    <s v=" USA"/>
    <s v="Boeing-Delta II 7925"/>
    <n v="1992"/>
  </r>
  <r>
    <s v="VKS RF"/>
    <s v="Site 43/3, Plesetsk Cosmodrome, Russia"/>
    <x v="2382"/>
    <x v="64"/>
    <s v="Molniya-M /Block ML"/>
    <s v="Molniya-3 nâ€ Â­154"/>
    <s v="Retired"/>
    <s v=""/>
    <s v="Success"/>
    <n v="10"/>
    <s v=" Russia"/>
    <s v="VKS RF-Molniya-M /Block ML"/>
    <n v="1992"/>
  </r>
  <r>
    <s v="VKS RF"/>
    <s v="Site 32/1, Plesetsk Cosmodrome, Russia"/>
    <x v="2383"/>
    <x v="907"/>
    <s v="Tsyklon-3"/>
    <s v="Cosmos 2211 to 2216"/>
    <s v="Retired"/>
    <s v=""/>
    <s v="Success"/>
    <n v="10"/>
    <s v=" Russia"/>
    <s v="VKS RF-Tsyklon-3"/>
    <n v="1992"/>
  </r>
  <r>
    <s v="NASA"/>
    <s v="LC-39B, Kennedy Space Center, Florida, USA"/>
    <x v="2384"/>
    <x v="100"/>
    <s v="Space Shuttle Columbia"/>
    <s v="STS-52"/>
    <s v="Retired"/>
    <s v="450"/>
    <s v="Success"/>
    <n v="7"/>
    <s v=" USA"/>
    <s v="NASA-Space Shuttle Columbia"/>
    <n v="1992"/>
  </r>
  <r>
    <s v="Arianespace"/>
    <s v="ELA-2, Guiana Space Centre, French Guiana, France"/>
    <x v="2385"/>
    <x v="734"/>
    <s v="Ariane 42P"/>
    <s v="Galaxy-7"/>
    <s v="Retired"/>
    <s v=""/>
    <s v="Success"/>
    <n v="6"/>
    <s v=" France"/>
    <s v="Arianespace-Ariane 42P"/>
    <n v="1992"/>
  </r>
  <r>
    <s v="VKS RF"/>
    <s v="Site 133/3, Plesetsk Cosmodrome, Russia"/>
    <x v="2386"/>
    <x v="253"/>
    <s v="Cosmos-3M (11K65M)"/>
    <s v="Cosmos 2218"/>
    <s v="Retired"/>
    <s v=""/>
    <s v="Success"/>
    <n v="11"/>
    <s v=" Russia"/>
    <s v="VKS RF-Cosmos-3M (11K65M)"/>
    <n v="1992"/>
  </r>
  <r>
    <s v="VKS RF"/>
    <s v="Site 45/1, Baikonur Cosmodrome, Kazakhstan"/>
    <x v="2387"/>
    <x v="468"/>
    <s v="Zenit-2"/>
    <s v="Cosmos 2219"/>
    <s v="Retired"/>
    <s v=""/>
    <s v="Success"/>
    <n v="10"/>
    <s v=" Kazakhstan"/>
    <s v="VKS RF-Zenit-2"/>
    <n v="1992"/>
  </r>
  <r>
    <s v="VKS RF"/>
    <s v="Site 16/2, Plesetsk Cosmodrome, Russia"/>
    <x v="2388"/>
    <x v="237"/>
    <s v="Molniya-M /Block 2BL"/>
    <s v="Cosmos 2217"/>
    <s v="Retired"/>
    <s v=""/>
    <s v="Success"/>
    <n v="10"/>
    <s v=" Russia"/>
    <s v="VKS RF-Molniya-M /Block 2BL"/>
    <n v="1992"/>
  </r>
  <r>
    <s v="Boeing"/>
    <s v="SLC-17A, Cape Canaveral AFS, Florida, USA"/>
    <x v="2389"/>
    <x v="534"/>
    <s v="Delta II 7925"/>
    <s v="USA-85 (GPS IIA-7)"/>
    <s v="Retired"/>
    <s v=""/>
    <s v="Success"/>
    <n v="8"/>
    <s v=" USA"/>
    <s v="Boeing-Delta II 7925"/>
    <n v="1992"/>
  </r>
  <r>
    <s v="VKS RF"/>
    <s v="Site 32/2, Plesetsk Cosmodrome, Russia"/>
    <x v="2390"/>
    <x v="559"/>
    <s v="Tsyklon-3"/>
    <s v="Cosmos 2221"/>
    <s v="Retired"/>
    <s v=""/>
    <s v="Success"/>
    <n v="10"/>
    <s v=" Russia"/>
    <s v="VKS RF-Tsyklon-3"/>
    <n v="1992"/>
  </r>
  <r>
    <s v="VKS RF"/>
    <s v="Site 43/3, Plesetsk Cosmodrome, Russia"/>
    <x v="2391"/>
    <x v="15"/>
    <s v="Molniya-M /Block 2BL"/>
    <s v="Cosmos 2222"/>
    <s v="Retired"/>
    <s v=""/>
    <s v="Success"/>
    <n v="10"/>
    <s v=" Russia"/>
    <s v="VKS RF-Molniya-M /Block 2BL"/>
    <n v="1992"/>
  </r>
  <r>
    <s v="Martin Marietta"/>
    <s v="SLC-4E, Vandenberg AFB, California, USA"/>
    <x v="2392"/>
    <x v="1000"/>
    <s v="Titan IV(404)A"/>
    <s v="KH-11 Kennen"/>
    <s v="Retired"/>
    <s v=""/>
    <s v="Success"/>
    <n v="7"/>
    <s v=" USA"/>
    <s v="Martin Marietta-Titan IV(404)A"/>
    <n v="1992"/>
  </r>
  <r>
    <s v="Arianespace"/>
    <s v="ELA-2, Guiana Space Centre, French Guiana, France"/>
    <x v="2393"/>
    <x v="418"/>
    <s v="Ariane 42P"/>
    <s v="Superbird A1"/>
    <s v="Retired"/>
    <s v=""/>
    <s v="Success"/>
    <n v="6"/>
    <s v=" France"/>
    <s v="Arianespace-Ariane 42P"/>
    <n v="1992"/>
  </r>
  <r>
    <s v="VKS RF"/>
    <s v="Site 43/3, Plesetsk Cosmodrome, Russia"/>
    <x v="2394"/>
    <x v="1001"/>
    <s v="Molniya-M /Block ML"/>
    <s v="Molniya-3 nâ€ Â­155"/>
    <s v="Retired"/>
    <s v=""/>
    <s v="Success"/>
    <n v="10"/>
    <s v=" Russia"/>
    <s v="VKS RF-Molniya-M /Block ML"/>
    <n v="1992"/>
  </r>
  <r>
    <s v="NASA"/>
    <s v="LC-39A, Kennedy Space Center, Florida, USA"/>
    <x v="2394"/>
    <x v="985"/>
    <s v="Space Shuttle Discovery"/>
    <s v="STS-53"/>
    <s v="Retired"/>
    <s v="450"/>
    <s v="Success"/>
    <n v="7"/>
    <s v=" USA"/>
    <s v="NASA-Space Shuttle Discovery"/>
    <n v="1992"/>
  </r>
  <r>
    <s v="Boeing"/>
    <s v="SLC-17B, Cape Canaveral AFS, Florida, USA"/>
    <x v="2395"/>
    <x v="1002"/>
    <s v="Delta II 7925"/>
    <s v="USA-87 (GPS IIA-8)"/>
    <s v="Retired"/>
    <s v=""/>
    <s v="Success"/>
    <n v="8"/>
    <s v=" USA"/>
    <s v="Boeing-Delta II 7925"/>
    <n v="1992"/>
  </r>
  <r>
    <s v="CASC"/>
    <s v="LC-2, Xichang Satellite Launch Center, China"/>
    <x v="2396"/>
    <x v="1003"/>
    <s v="Long March 2E"/>
    <s v="Optus-B2"/>
    <s v="Retired"/>
    <s v=""/>
    <s v="Failure"/>
    <n v="5"/>
    <s v=" China"/>
    <s v="CASC-Long March 2E"/>
    <n v="1992"/>
  </r>
  <r>
    <s v="VKS RF"/>
    <s v="Site 32/2, Plesetsk Cosmodrome, Russia"/>
    <x v="2397"/>
    <x v="104"/>
    <s v="Tsyklon-3"/>
    <s v="Cosmos 2226"/>
    <s v="Retired"/>
    <s v=""/>
    <s v="Success"/>
    <n v="10"/>
    <s v=" Russia"/>
    <s v="VKS RF-Tsyklon-3"/>
    <n v="1992"/>
  </r>
  <r>
    <s v="VKS RF"/>
    <s v="Site 45/1, Baikonur Cosmodrome, Kazakhstan"/>
    <x v="2398"/>
    <x v="1004"/>
    <s v="Zenit-2"/>
    <s v="Cosmos 2227"/>
    <s v="Retired"/>
    <s v=""/>
    <s v="Success"/>
    <n v="10"/>
    <s v=" Kazakhstan"/>
    <s v="VKS RF-Zenit-2"/>
    <n v="1992"/>
  </r>
  <r>
    <s v="VKS RF"/>
    <s v="Site 32/2, Plesetsk Cosmodrome, Russia"/>
    <x v="2398"/>
    <x v="1005"/>
    <s v="Tsyklon-3"/>
    <s v="Cosmos 2228"/>
    <s v="Retired"/>
    <s v=""/>
    <s v="Success"/>
    <n v="10"/>
    <s v=" Russia"/>
    <s v="VKS RF-Tsyklon-3"/>
    <n v="1992"/>
  </r>
  <r>
    <s v="VKS RF"/>
    <s v="Site 133/3, Plesetsk Cosmodrome, Russia"/>
    <x v="2399"/>
    <x v="485"/>
    <s v="Cosmos-3M (11K65M)"/>
    <s v="Cosmos 2230"/>
    <s v="Retired"/>
    <s v=""/>
    <s v="Success"/>
    <n v="11"/>
    <s v=" Russia"/>
    <s v="VKS RF-Cosmos-3M (11K65M)"/>
    <n v="1993"/>
  </r>
  <r>
    <s v="VKS RF"/>
    <s v="Site 43/4, Plesetsk Cosmodrome, Russia"/>
    <x v="2400"/>
    <x v="207"/>
    <s v="Molniya-M /Block ML"/>
    <s v="Molniya-1 nâ€ Â­156"/>
    <s v="Retired"/>
    <s v=""/>
    <s v="Success"/>
    <n v="10"/>
    <s v=" Russia"/>
    <s v="VKS RF-Molniya-M /Block ML"/>
    <n v="1993"/>
  </r>
  <r>
    <s v="NASA"/>
    <s v="LC-39B, Kennedy Space Center, Florida, USA"/>
    <x v="2400"/>
    <x v="285"/>
    <s v="Space Shuttle Endeavour"/>
    <s v="STS-54"/>
    <s v="Retired"/>
    <s v="450"/>
    <s v="Success"/>
    <n v="7"/>
    <s v=" USA"/>
    <s v="NASA-Space Shuttle Endeavour"/>
    <n v="1993"/>
  </r>
  <r>
    <s v="VKS RF"/>
    <s v="Site 16/2, Plesetsk Cosmodrome, Russia"/>
    <x v="2401"/>
    <x v="27"/>
    <s v="Molniya-M /Block 2BL"/>
    <s v="Cosmos 2232"/>
    <s v="Retired"/>
    <s v=""/>
    <s v="Success"/>
    <n v="10"/>
    <s v=" Russia"/>
    <s v="VKS RF-Molniya-M /Block 2BL"/>
    <n v="1993"/>
  </r>
  <r>
    <s v="Boeing"/>
    <s v="SLC-17A, Cape Canaveral AFS, Florida, USA"/>
    <x v="2402"/>
    <x v="1006"/>
    <s v="Delta II 7925"/>
    <s v="USA-88 (GPS IIA-9)"/>
    <s v="Retired"/>
    <s v=""/>
    <s v="Success"/>
    <n v="8"/>
    <s v=" USA"/>
    <s v="Boeing-Delta II 7925"/>
    <n v="1993"/>
  </r>
  <r>
    <s v="VKS RF"/>
    <s v="Site 133/3, Plesetsk Cosmodrome, Russia"/>
    <x v="2403"/>
    <x v="166"/>
    <s v="Cosmos-3M (11K65M)"/>
    <s v="Cosmos 2233"/>
    <s v="Retired"/>
    <s v=""/>
    <s v="Success"/>
    <n v="11"/>
    <s v=" Russia"/>
    <s v="VKS RF-Cosmos-3M (11K65M)"/>
    <n v="1993"/>
  </r>
  <r>
    <s v="Northrop"/>
    <s v="NB-52B Carrier, Cape Canaveral AFS, Florida, USA"/>
    <x v="2403"/>
    <x v="512"/>
    <s v="Pegasus"/>
    <s v="SCD-1"/>
    <s v="Retired"/>
    <s v="40"/>
    <s v="Success"/>
    <n v="15"/>
    <s v=" USA"/>
    <s v="Northrop-Pegasus"/>
    <n v="1993"/>
  </r>
  <r>
    <s v="ISAS"/>
    <s v="Mu Pad, Uchinoura Space Center, Japan"/>
    <x v="2404"/>
    <x v="303"/>
    <s v="Mu-III S2"/>
    <s v="Asuka"/>
    <s v="Retired"/>
    <s v=""/>
    <s v="Success"/>
    <n v="7"/>
    <s v=" Japan"/>
    <s v="ISAS-Mu-III S2"/>
    <n v="1993"/>
  </r>
  <r>
    <s v="VKS RF"/>
    <s v="Site 32/1, Plesetsk Cosmodrome, Russia"/>
    <x v="2405"/>
    <x v="715"/>
    <s v="Tsyklon-3"/>
    <s v="Cosmos 2242"/>
    <s v="Retired"/>
    <s v=""/>
    <s v="Success"/>
    <n v="10"/>
    <s v=" Russia"/>
    <s v="VKS RF-Tsyklon-3"/>
    <n v="1993"/>
  </r>
  <r>
    <s v="MITT"/>
    <s v="Site 158, Plesetsk Cosmodrome, Russia"/>
    <x v="2406"/>
    <x v="392"/>
    <s v="Start-1"/>
    <s v="EKA-1"/>
    <s v="Active"/>
    <s v=""/>
    <s v="Success"/>
    <n v="9"/>
    <s v=" Russia"/>
    <s v="MITT-Start-1"/>
    <n v="1993"/>
  </r>
  <r>
    <s v="General Dynamics"/>
    <s v="SLC-36B, Cape Canaveral AFS, Florida, USA"/>
    <x v="2406"/>
    <x v="1007"/>
    <s v="Atlas I"/>
    <s v="UHF F1"/>
    <s v="Retired"/>
    <s v=""/>
    <s v="Failure"/>
    <n v="8"/>
    <s v=" USA"/>
    <s v="General Dynamics-Atlas I"/>
    <n v="1993"/>
  </r>
  <r>
    <s v="VKS RF"/>
    <s v="Site 45/1, Baikonur Cosmodrome, Kazakhstan"/>
    <x v="2407"/>
    <x v="409"/>
    <s v="Zenit-2"/>
    <s v="Cosmos 2237"/>
    <s v="Retired"/>
    <s v=""/>
    <s v="Success"/>
    <n v="10"/>
    <s v=" Kazakhstan"/>
    <s v="VKS RF-Zenit-2"/>
    <n v="1993"/>
  </r>
  <r>
    <s v="Boeing"/>
    <s v="SLC-17A, Cape Canaveral AFS, Florida, USA"/>
    <x v="2408"/>
    <x v="560"/>
    <s v="Delta II 7925"/>
    <s v="USA-90 (GPS IIA-10)/SEDS-1"/>
    <s v="Retired"/>
    <s v=""/>
    <s v="Success"/>
    <n v="8"/>
    <s v=" USA"/>
    <s v="Boeing-Delta II 7925"/>
    <n v="1993"/>
  </r>
  <r>
    <s v="VKS RF"/>
    <s v="Site 90/20, Baikonur Cosmodrome, Kazakhstan"/>
    <x v="2408"/>
    <x v="261"/>
    <s v="Tsyklon-2"/>
    <s v="Cosmos 2238"/>
    <s v="Retired"/>
    <s v=""/>
    <s v="Success"/>
    <n v="11"/>
    <s v=" Kazakhstan"/>
    <s v="VKS RF-Tsyklon-2"/>
    <n v="1993"/>
  </r>
  <r>
    <s v="VKS RF"/>
    <s v="Site 133/3, Plesetsk Cosmodrome, Russia"/>
    <x v="2409"/>
    <x v="256"/>
    <s v="Cosmos-3M (11K65M)"/>
    <s v="Cosmos 2239"/>
    <s v="Retired"/>
    <s v=""/>
    <s v="Success"/>
    <n v="11"/>
    <s v=" Russia"/>
    <s v="VKS RF-Cosmos-3M (11K65M)"/>
    <n v="1993"/>
  </r>
  <r>
    <s v="VKS RF"/>
    <s v="Site 43/4, Plesetsk Cosmodrome, Russia"/>
    <x v="2410"/>
    <x v="414"/>
    <s v="Molniya-M /Block 2BL"/>
    <s v="Cosmos 2241"/>
    <s v="Retired"/>
    <s v=""/>
    <s v="Success"/>
    <n v="10"/>
    <s v=" Russia"/>
    <s v="VKS RF-Molniya-M /Block 2BL"/>
    <n v="1993"/>
  </r>
  <r>
    <s v="NASA"/>
    <s v="LC-39B, Kennedy Space Center, Florida, USA"/>
    <x v="2411"/>
    <x v="629"/>
    <s v="Space Shuttle Discovery"/>
    <s v="STS-56"/>
    <s v="Retired"/>
    <s v="450"/>
    <s v="Success"/>
    <n v="7"/>
    <s v=" USA"/>
    <s v="NASA-Space Shuttle Discovery"/>
    <n v="1993"/>
  </r>
  <r>
    <s v="VKS RF"/>
    <s v="Site 16/2, Plesetsk Cosmodrome, Russia"/>
    <x v="2412"/>
    <x v="331"/>
    <s v="Molniya-M /Block 2BL"/>
    <s v="Cosmos 2340"/>
    <s v="Retired"/>
    <s v=""/>
    <s v="Success"/>
    <n v="10"/>
    <s v=" Russia"/>
    <s v="VKS RF-Molniya-M /Block 2BL"/>
    <n v="1993"/>
  </r>
  <r>
    <s v="VKS RF"/>
    <s v="Site 32/1, Plesetsk Cosmodrome, Russia"/>
    <x v="2413"/>
    <x v="715"/>
    <s v="Tsyklon-3"/>
    <s v="Cosmos 2242"/>
    <s v="Retired"/>
    <s v=""/>
    <s v="Success"/>
    <n v="10"/>
    <s v=" Russia"/>
    <s v="VKS RF-Tsyklon-3"/>
    <n v="1993"/>
  </r>
  <r>
    <s v="VKS RF"/>
    <s v="Site 43/4, Plesetsk Cosmodrome, Russia"/>
    <x v="2414"/>
    <x v="832"/>
    <s v="Molniya-M /Block ML"/>
    <s v="Molniya-3 nâ€ Â­157"/>
    <s v="Retired"/>
    <s v=""/>
    <s v="Success"/>
    <n v="10"/>
    <s v=" Russia"/>
    <s v="VKS RF-Molniya-M /Block ML"/>
    <n v="1993"/>
  </r>
  <r>
    <s v="Northrop"/>
    <s v="NB-52B Carrier, Edwards AFB, California, USA"/>
    <x v="2415"/>
    <x v="997"/>
    <s v="Pegasus"/>
    <s v="ALEXIS"/>
    <s v="Retired"/>
    <s v="40"/>
    <s v="Success"/>
    <n v="15"/>
    <s v=" USA"/>
    <s v="Northrop-Pegasus"/>
    <n v="1993"/>
  </r>
  <r>
    <s v="NASA"/>
    <s v="LC-39A, Kennedy Space Center, Florida, USA"/>
    <x v="2416"/>
    <x v="507"/>
    <s v="Space Shuttle Columbia"/>
    <s v="STS-55"/>
    <s v="Retired"/>
    <s v="450"/>
    <s v="Success"/>
    <n v="7"/>
    <s v=" USA"/>
    <s v="NASA-Space Shuttle Columbia"/>
    <n v="1993"/>
  </r>
  <r>
    <s v="VKS RF"/>
    <s v="Site 90/20, Baikonur Cosmodrome, Kazakhstan"/>
    <x v="2417"/>
    <x v="1008"/>
    <s v="Tsyklon-2"/>
    <s v="Cosmos 2244"/>
    <s v="Retired"/>
    <s v=""/>
    <s v="Success"/>
    <n v="11"/>
    <s v=" Kazakhstan"/>
    <s v="VKS RF-Tsyklon-2"/>
    <n v="1993"/>
  </r>
  <r>
    <s v="VKS RF"/>
    <s v="Site 32/1, Plesetsk Cosmodrome, Russia"/>
    <x v="2418"/>
    <x v="1009"/>
    <s v="Tsyklon-3"/>
    <s v="Cosmos 2245 to 2250"/>
    <s v="Retired"/>
    <s v=""/>
    <s v="Success"/>
    <n v="10"/>
    <s v=" Russia"/>
    <s v="VKS RF-Tsyklon-3"/>
    <n v="1993"/>
  </r>
  <r>
    <s v="Arianespace"/>
    <s v="ELA-2, Guiana Space Centre, French Guiana, France"/>
    <x v="2419"/>
    <x v="158"/>
    <s v="Ariane 42L"/>
    <s v="Astra 1C, Arsene"/>
    <s v="Retired"/>
    <s v=""/>
    <s v="Success"/>
    <n v="6"/>
    <s v=" France"/>
    <s v="Arianespace-Ariane 42L"/>
    <n v="1993"/>
  </r>
  <r>
    <s v="Boeing"/>
    <s v="SLC-17A, Cape Canaveral AFS, Florida, USA"/>
    <x v="2420"/>
    <x v="615"/>
    <s v="Delta II 7925"/>
    <s v="USA-91 (GPS IIA-11)"/>
    <s v="Retired"/>
    <s v=""/>
    <s v="Success"/>
    <n v="8"/>
    <s v=" USA"/>
    <s v="Boeing-Delta II 7925"/>
    <n v="1993"/>
  </r>
  <r>
    <s v="VKS RF"/>
    <s v="Site 43/4, Plesetsk Cosmodrome, Russia"/>
    <x v="2421"/>
    <x v="374"/>
    <s v="Molniya-M /Block ML"/>
    <s v="Molniya-1 nâ€ Â­158"/>
    <s v="Retired"/>
    <s v=""/>
    <s v="Success"/>
    <n v="10"/>
    <s v=" Russia"/>
    <s v="VKS RF-Molniya-M /Block ML"/>
    <n v="1993"/>
  </r>
  <r>
    <s v="VKS RF"/>
    <s v="Site 132/1, Plesetsk Cosmodrome, Russia"/>
    <x v="2422"/>
    <x v="1010"/>
    <s v="Cosmos-3M (11K65M)"/>
    <s v="Cosmos 2251"/>
    <s v="Retired"/>
    <s v=""/>
    <s v="Success"/>
    <n v="11"/>
    <s v=" Russia"/>
    <s v="VKS RF-Cosmos-3M (11K65M)"/>
    <n v="1993"/>
  </r>
  <r>
    <s v="NASA"/>
    <s v="LC-39B, Kennedy Space Center, Florida, USA"/>
    <x v="2423"/>
    <x v="1011"/>
    <s v="Space Shuttle Endeavour"/>
    <s v="STS-57"/>
    <s v="Retired"/>
    <s v="450"/>
    <s v="Success"/>
    <n v="7"/>
    <s v=" USA"/>
    <s v="NASA-Space Shuttle Endeavour"/>
    <n v="1993"/>
  </r>
  <r>
    <s v="VKS RF"/>
    <s v="Site 32/1, Plesetsk Cosmodrome, Russia"/>
    <x v="2424"/>
    <x v="628"/>
    <s v="Tsyklon-3"/>
    <s v="Cosmos 2252 to 2257"/>
    <s v="Retired"/>
    <s v=""/>
    <s v="Success"/>
    <n v="10"/>
    <s v=" Russia"/>
    <s v="VKS RF-Tsyklon-3"/>
    <n v="1993"/>
  </r>
  <r>
    <s v="Arianespace"/>
    <s v="ELA-2, Guiana Space Centre, French Guiana, France"/>
    <x v="2425"/>
    <x v="926"/>
    <s v="Ariane 44P"/>
    <s v="Galaxy-4"/>
    <s v="Retired"/>
    <s v=""/>
    <s v="Success"/>
    <n v="6"/>
    <s v=" France"/>
    <s v="Arianespace-Ariane 44P"/>
    <n v="1993"/>
  </r>
  <r>
    <s v="Boeing"/>
    <s v="SLC-17A, Cape Canaveral AFS, Florida, USA"/>
    <x v="2426"/>
    <x v="1012"/>
    <s v="Delta II 7925"/>
    <s v="USA-92 (GPS IIA-12)/PMG"/>
    <s v="Retired"/>
    <s v=""/>
    <s v="Success"/>
    <n v="8"/>
    <s v=" USA"/>
    <s v="Boeing-Delta II 7925"/>
    <n v="1993"/>
  </r>
  <r>
    <s v="VKS RF"/>
    <s v="Site 90/20, Baikonur Cosmodrome, Kazakhstan"/>
    <x v="2427"/>
    <x v="920"/>
    <s v="Tsyklon-2"/>
    <s v="Cosmos 2258"/>
    <s v="Retired"/>
    <s v=""/>
    <s v="Success"/>
    <n v="11"/>
    <s v=" Kazakhstan"/>
    <s v="VKS RF-Tsyklon-2"/>
    <n v="1993"/>
  </r>
  <r>
    <s v="General Dynamics"/>
    <s v="SLC-36A, Cape Canaveral AFS, Florida, USA"/>
    <x v="2428"/>
    <x v="186"/>
    <s v="Atlas II"/>
    <s v="USA-93 (DSCS IIIB-9)"/>
    <s v="Retired"/>
    <s v=""/>
    <s v="Success"/>
    <n v="8"/>
    <s v=" USA"/>
    <s v="General Dynamics-Atlas II"/>
    <n v="1993"/>
  </r>
  <r>
    <s v="Arianespace"/>
    <s v="ELA-2, Guiana Space Centre, French Guiana, France"/>
    <x v="2429"/>
    <x v="89"/>
    <s v="Ariane 44L"/>
    <s v="Hispasat 1B, Insat-2B"/>
    <s v="Retired"/>
    <s v=""/>
    <s v="Success"/>
    <n v="6"/>
    <s v=" France"/>
    <s v="Arianespace-Ariane 44L"/>
    <n v="1993"/>
  </r>
  <r>
    <s v="Martin Marietta"/>
    <s v="SLC-4E, Vandenberg AFB, California, USA"/>
    <x v="2430"/>
    <x v="111"/>
    <s v="Titan IV(403)A"/>
    <s v="SLDCOM &amp; 3x NOSS"/>
    <s v="Retired"/>
    <s v=""/>
    <s v="Failure"/>
    <n v="7"/>
    <s v=" USA"/>
    <s v="Martin Marietta-Titan IV(403)A"/>
    <n v="1993"/>
  </r>
  <r>
    <s v="VKS RF"/>
    <s v="Site 43/3, Plesetsk Cosmodrome, Russia"/>
    <x v="2431"/>
    <x v="794"/>
    <s v="Molniya-M /Block ML"/>
    <s v="Molniya-3 nâ€ Â­159"/>
    <s v="Retired"/>
    <s v=""/>
    <s v="Success"/>
    <n v="10"/>
    <s v=" Russia"/>
    <s v="VKS RF-Molniya-M /Block ML"/>
    <n v="1993"/>
  </r>
  <r>
    <s v="General Dynamics"/>
    <s v="SLC-3W, Vandenberg AFB, California, USA"/>
    <x v="2432"/>
    <x v="140"/>
    <s v="Atlas-E/F Star-37S-ISS"/>
    <s v="NOAA-I"/>
    <s v="Retired"/>
    <s v=""/>
    <s v="Success"/>
    <n v="7"/>
    <s v=" USA"/>
    <s v="General Dynamics-Atlas-E/F Star-37S-ISS"/>
    <n v="1993"/>
  </r>
  <r>
    <s v="VKS RF"/>
    <s v="Site 16/2, Plesetsk Cosmodrome, Russia"/>
    <x v="2433"/>
    <x v="326"/>
    <s v="Molniya-M /Block 2BL"/>
    <s v="Cosmos 2261"/>
    <s v="Retired"/>
    <s v=""/>
    <s v="Success"/>
    <n v="10"/>
    <s v=" Russia"/>
    <s v="VKS RF-Molniya-M /Block 2BL"/>
    <n v="1993"/>
  </r>
  <r>
    <s v="Boeing"/>
    <s v="SLC-17B, Cape Canaveral AFS, Florida, USA"/>
    <x v="2434"/>
    <x v="621"/>
    <s v="Delta II 7925"/>
    <s v="USA-94 (GPS IIA-13)"/>
    <s v="Retired"/>
    <s v=""/>
    <s v="Success"/>
    <n v="8"/>
    <s v=" USA"/>
    <s v="Boeing-Delta II 7925"/>
    <n v="1993"/>
  </r>
  <r>
    <s v="VKS RF"/>
    <s v="Site 32/1, Plesetsk Cosmodrome, Russia"/>
    <x v="2435"/>
    <x v="1013"/>
    <s v="Tsyklon-3"/>
    <s v="Meteor-2 nâ€ Â­21 &amp; Temisat"/>
    <s v="Retired"/>
    <s v=""/>
    <s v="Success"/>
    <n v="10"/>
    <s v=" Russia"/>
    <s v="VKS RF-Tsyklon-3"/>
    <n v="1993"/>
  </r>
  <r>
    <s v="General Dynamics"/>
    <s v="SLC-36B, Cape Canaveral AFS, Florida, USA"/>
    <x v="2436"/>
    <x v="213"/>
    <s v="Atlas I"/>
    <s v="UHF F2"/>
    <s v="Retired"/>
    <s v=""/>
    <s v="Success"/>
    <n v="8"/>
    <s v=" USA"/>
    <s v="General Dynamics-Atlas I"/>
    <n v="1993"/>
  </r>
  <r>
    <s v="NASA"/>
    <s v="LC-39B, Kennedy Space Center, Florida, USA"/>
    <x v="2437"/>
    <x v="308"/>
    <s v="Space Shuttle Discovery"/>
    <s v="STS-51"/>
    <s v="Retired"/>
    <s v="450"/>
    <s v="Success"/>
    <n v="7"/>
    <s v=" USA"/>
    <s v="NASA-Space Shuttle Discovery"/>
    <n v="1993"/>
  </r>
  <r>
    <s v="VKS RF"/>
    <s v="Site 45/1, Baikonur Cosmodrome, Kazakhstan"/>
    <x v="2438"/>
    <x v="1014"/>
    <s v="Zenit-2"/>
    <s v="Cosmos 2263"/>
    <s v="Retired"/>
    <s v=""/>
    <s v="Success"/>
    <n v="10"/>
    <s v=" Kazakhstan"/>
    <s v="VKS RF-Zenit-2"/>
    <n v="1993"/>
  </r>
  <r>
    <s v="VKS RF"/>
    <s v="Site 90/20, Baikonur Cosmodrome, Kazakhstan"/>
    <x v="2439"/>
    <x v="42"/>
    <s v="Tsyklon-2"/>
    <s v="Cosmos 2264"/>
    <s v="Retired"/>
    <s v=""/>
    <s v="Success"/>
    <n v="11"/>
    <s v=" Kazakhstan"/>
    <s v="VKS RF-Tsyklon-2"/>
    <n v="1993"/>
  </r>
  <r>
    <s v="ISRO"/>
    <s v="First Launch Pad, Satish Dhawan Space Centre, India"/>
    <x v="2440"/>
    <x v="944"/>
    <s v="PSLV-G"/>
    <s v="IRS-P1"/>
    <s v="Retired"/>
    <s v="25"/>
    <s v="Failure"/>
    <n v="17"/>
    <s v=" India"/>
    <s v="ISRO-PSLV-G"/>
    <n v="1993"/>
  </r>
  <r>
    <s v="Arianespace"/>
    <s v="ELA-2, Guiana Space Centre, French Guiana, France"/>
    <x v="2441"/>
    <x v="484"/>
    <s v="Ariane 40"/>
    <s v="SPOT-3, Stella &amp; Others"/>
    <s v="Retired"/>
    <s v=""/>
    <s v="Success"/>
    <n v="6"/>
    <s v=" France"/>
    <s v="Arianespace-Ariane 40"/>
    <n v="1993"/>
  </r>
  <r>
    <s v="Martin Marietta"/>
    <s v="SLC-4W, Vandenberg AFB, California, USA"/>
    <x v="2442"/>
    <x v="1015"/>
    <s v="Titan II(23)G"/>
    <s v="Landsat 6"/>
    <s v="Retired"/>
    <s v="35"/>
    <s v="Failure"/>
    <n v="7"/>
    <s v=" USA"/>
    <s v="Martin Marietta-Titan II(23)G"/>
    <n v="1993"/>
  </r>
  <r>
    <s v="CASC"/>
    <s v="Site 138 (LA-2B), Jiuquan Satellite Launch Center, China"/>
    <x v="2443"/>
    <x v="349"/>
    <s v="Long March 2C"/>
    <s v="FSW-1 No.5"/>
    <s v="Active"/>
    <s v="30.8"/>
    <s v="Success"/>
    <n v="17"/>
    <s v=" China"/>
    <s v="CASC-Long March 2C"/>
    <n v="1993"/>
  </r>
  <r>
    <s v="NASA"/>
    <s v="LC-39B, Kennedy Space Center, Florida, USA"/>
    <x v="2444"/>
    <x v="326"/>
    <s v="Space Shuttle Columbia"/>
    <s v="STS-58"/>
    <s v="Retired"/>
    <s v="450"/>
    <s v="Success"/>
    <n v="7"/>
    <s v=" USA"/>
    <s v="NASA-Space Shuttle Columbia"/>
    <n v="1993"/>
  </r>
  <r>
    <s v="Arianespace"/>
    <s v="ELA-2, Guiana Space Centre, French Guiana, France"/>
    <x v="2445"/>
    <x v="1016"/>
    <s v="Ariane 44LP"/>
    <s v="Intelsat 701"/>
    <s v="Retired"/>
    <s v=""/>
    <s v="Success"/>
    <n v="6"/>
    <s v=" France"/>
    <s v="Arianespace-Ariane 44LP"/>
    <n v="1993"/>
  </r>
  <r>
    <s v="VKS RF"/>
    <s v="Site 132/1, Plesetsk Cosmodrome, Russia"/>
    <x v="2446"/>
    <x v="49"/>
    <s v="Cosmos-3M (11K65M)"/>
    <s v="Cosmos 2265"/>
    <s v="Retired"/>
    <s v=""/>
    <s v="Success"/>
    <n v="11"/>
    <s v=" Russia"/>
    <s v="VKS RF-Cosmos-3M (11K65M)"/>
    <n v="1993"/>
  </r>
  <r>
    <s v="Boeing"/>
    <s v="SLC-17B, Cape Canaveral AFS, Florida, USA"/>
    <x v="2446"/>
    <x v="1017"/>
    <s v="Delta II 7925"/>
    <s v="USA-96 (GPS IIA-14)"/>
    <s v="Retired"/>
    <s v=""/>
    <s v="Success"/>
    <n v="8"/>
    <s v=" USA"/>
    <s v="Boeing-Delta II 7925"/>
    <n v="1993"/>
  </r>
  <r>
    <s v="VKS RF"/>
    <s v="Site 132/1, Plesetsk Cosmodrome, Russia"/>
    <x v="2447"/>
    <x v="368"/>
    <s v="Cosmos-3M (11K65M)"/>
    <s v="Cosmos 2266"/>
    <s v="Retired"/>
    <s v=""/>
    <s v="Success"/>
    <n v="11"/>
    <s v=" Russia"/>
    <s v="VKS RF-Cosmos-3M (11K65M)"/>
    <n v="1993"/>
  </r>
  <r>
    <s v="Arianespace"/>
    <s v="ELA-2, Guiana Space Centre, French Guiana, France"/>
    <x v="2448"/>
    <x v="359"/>
    <s v="Ariane 44LP"/>
    <s v="Solidaridad 1, Meteosat 6"/>
    <s v="Retired"/>
    <s v=""/>
    <s v="Success"/>
    <n v="6"/>
    <s v=" France"/>
    <s v="Arianespace-Ariane 44LP"/>
    <n v="1993"/>
  </r>
  <r>
    <s v="General Dynamics"/>
    <s v="SLC-36A, Cape Canaveral AFS, Florida, USA"/>
    <x v="2449"/>
    <x v="885"/>
    <s v="Atlas II"/>
    <s v="USA-97 (DSCS IIIB-10"/>
    <s v="Retired"/>
    <s v=""/>
    <s v="Success"/>
    <n v="8"/>
    <s v=" USA"/>
    <s v="General Dynamics-Atlas II"/>
    <n v="1993"/>
  </r>
  <r>
    <s v="NASA"/>
    <s v="LC-39B, Kennedy Space Center, Florida, USA"/>
    <x v="2450"/>
    <x v="753"/>
    <s v="Space Shuttle Endeavour"/>
    <s v="STS-61"/>
    <s v="Retired"/>
    <s v="450"/>
    <s v="Success"/>
    <n v="7"/>
    <s v=" USA"/>
    <s v="NASA-Space Shuttle Endeavour"/>
    <n v="1993"/>
  </r>
  <r>
    <s v="Boeing"/>
    <s v="SLC-17A, Cape Canaveral AFS, Florida, USA"/>
    <x v="2451"/>
    <x v="975"/>
    <s v="Delta II 7925"/>
    <s v="NATO 4B"/>
    <s v="Retired"/>
    <s v=""/>
    <s v="Success"/>
    <n v="8"/>
    <s v=" USA"/>
    <s v="Boeing-Delta II 7925"/>
    <n v="1993"/>
  </r>
  <r>
    <s v="General Dynamics"/>
    <s v="SLC-36B, Cape Canaveral AFS, Florida, USA"/>
    <x v="2452"/>
    <x v="1018"/>
    <s v="Atlas IIAS"/>
    <s v="Telstar 401"/>
    <s v="Retired"/>
    <s v=""/>
    <s v="Success"/>
    <n v="8"/>
    <s v=" USA"/>
    <s v="General Dynamics-Atlas IIAS"/>
    <n v="1993"/>
  </r>
  <r>
    <s v="Arianespace"/>
    <s v="ELA-2, Guiana Space Centre, French Guiana, France"/>
    <x v="2453"/>
    <x v="1019"/>
    <s v="Ariane 44L"/>
    <s v="DBS-1, Thaicom-1"/>
    <s v="Retired"/>
    <s v=""/>
    <s v="Success"/>
    <n v="6"/>
    <s v=" France"/>
    <s v="Arianespace-Ariane 44L"/>
    <n v="1993"/>
  </r>
  <r>
    <s v="VKS RF"/>
    <s v="Site 43/3, Plesetsk Cosmodrome, Russia"/>
    <x v="2454"/>
    <x v="61"/>
    <s v="Molniya-M /Block ML"/>
    <s v="Molniya-1T nâ€ Â­160"/>
    <s v="Retired"/>
    <s v=""/>
    <s v="Success"/>
    <n v="10"/>
    <s v=" Russia"/>
    <s v="VKS RF-Molniya-M /Block ML"/>
    <n v="1993"/>
  </r>
  <r>
    <s v="Arianespace"/>
    <s v="ELA-2, Guiana Space Centre, French Guiana, France"/>
    <x v="2455"/>
    <x v="268"/>
    <s v="Ariane 44LP"/>
    <s v="Eutelsat 2F5, Turksat 1A"/>
    <s v="Retired"/>
    <s v=""/>
    <s v="Failure"/>
    <n v="6"/>
    <s v=" France"/>
    <s v="Arianespace-Ariane 44LP"/>
    <n v="1994"/>
  </r>
  <r>
    <s v="VKS RF"/>
    <s v="Site 32/1, Plesetsk Cosmodrome, Russia"/>
    <x v="2456"/>
    <x v="668"/>
    <s v="Tsyklon-3"/>
    <s v="Meteor-3 nâ€ Â­6 &amp; Tubsat-B"/>
    <s v="Retired"/>
    <s v=""/>
    <s v="Success"/>
    <n v="10"/>
    <s v=" Russia"/>
    <s v="VKS RF-Tsyklon-3"/>
    <n v="1994"/>
  </r>
  <r>
    <s v="Martin Marietta"/>
    <s v="SLC-4W, Vandenberg AFB, California, USA"/>
    <x v="2456"/>
    <x v="648"/>
    <s v="Titan II(23)G"/>
    <s v="Clementine"/>
    <s v="Retired"/>
    <s v="35"/>
    <s v="Success"/>
    <n v="7"/>
    <s v=" USA"/>
    <s v="Martin Marietta-Titan II(23)G"/>
    <n v="1994"/>
  </r>
  <r>
    <s v="NASA"/>
    <s v="LC-39A, Kennedy Space Center, Florida, USA"/>
    <x v="2457"/>
    <x v="368"/>
    <s v="Space Shuttle Discovery"/>
    <s v="STS-60"/>
    <s v="Retired"/>
    <s v="450"/>
    <s v="Success"/>
    <n v="7"/>
    <s v=" USA"/>
    <s v="NASA-Space Shuttle Discovery"/>
    <n v="1994"/>
  </r>
  <r>
    <s v="MHI"/>
    <s v="LA-Y1, Tanegashima Space Center, Japan"/>
    <x v="2457"/>
    <x v="330"/>
    <s v="H-II"/>
    <s v="Ryusei &amp; Myojo"/>
    <s v="Retired"/>
    <s v=""/>
    <s v="Success"/>
    <n v="6"/>
    <s v=" Japan"/>
    <s v="MHI-H-II"/>
    <n v="1994"/>
  </r>
  <r>
    <s v="Martin Marietta"/>
    <s v="SLC-40, Cape Canaveral AFS, Florida, USA"/>
    <x v="2458"/>
    <x v="723"/>
    <s v="Titan IV(401)A"/>
    <s v="Milstar DFS-1"/>
    <s v="Retired"/>
    <s v=""/>
    <s v="Success"/>
    <n v="7"/>
    <s v=" USA"/>
    <s v="Martin Marietta-Titan IV(401)A"/>
    <n v="1994"/>
  </r>
  <r>
    <s v="CASC"/>
    <s v="LC-2, Xichang Satellite Launch Center, China"/>
    <x v="2459"/>
    <x v="448"/>
    <s v="Long March 3A"/>
    <s v="Shijian 4, Kuafu-1 (mass simulator)"/>
    <s v="Active"/>
    <s v="69.7"/>
    <s v="Success"/>
    <n v="5"/>
    <s v=" China"/>
    <s v="CASC-Long March 3A"/>
    <n v="1994"/>
  </r>
  <r>
    <s v="VKS RF"/>
    <s v="Site 32/1, Plesetsk Cosmodrome, Russia"/>
    <x v="2460"/>
    <x v="1020"/>
    <s v="Tsyklon-3"/>
    <s v="Cosmos 2268 to 2273"/>
    <s v="Retired"/>
    <s v=""/>
    <s v="Success"/>
    <n v="10"/>
    <s v=" Russia"/>
    <s v="VKS RF-Tsyklon-3"/>
    <n v="1994"/>
  </r>
  <r>
    <s v="VKS RF"/>
    <s v="Site 32/2, Plesetsk Cosmodrome, Russia"/>
    <x v="2461"/>
    <x v="1021"/>
    <s v="Tsyklon-3"/>
    <s v="Koronas I"/>
    <s v="Retired"/>
    <s v=""/>
    <s v="Success"/>
    <n v="10"/>
    <s v=" Russia"/>
    <s v="VKS RF-Tsyklon-3"/>
    <n v="1994"/>
  </r>
  <r>
    <s v="NASA"/>
    <s v="LC-39B, Kennedy Space Center, Florida, USA"/>
    <x v="2462"/>
    <x v="115"/>
    <s v="Space Shuttle Columbia"/>
    <s v="STS-62"/>
    <s v="Retired"/>
    <s v="450"/>
    <s v="Success"/>
    <n v="7"/>
    <s v=" USA"/>
    <s v="NASA-Space Shuttle Columbia"/>
    <n v="1994"/>
  </r>
  <r>
    <s v="Boeing"/>
    <s v="SLC-17A, Cape Canaveral AFS, Florida, USA"/>
    <x v="2463"/>
    <x v="1022"/>
    <s v="Delta II 7925"/>
    <s v="USA-100 (GPS IIA-15)/SEDS-2"/>
    <s v="Retired"/>
    <s v=""/>
    <s v="Success"/>
    <n v="8"/>
    <s v=" USA"/>
    <s v="Boeing-Delta II 7925"/>
    <n v="1994"/>
  </r>
  <r>
    <s v="Northrop"/>
    <s v="SLC-576E, Vandenberg AFB, California, USA"/>
    <x v="2464"/>
    <x v="1023"/>
    <s v="Minotaur C (Taurus)"/>
    <s v="STEP Mission 0 &amp; DARPASAT"/>
    <s v="Active"/>
    <s v="45"/>
    <s v="Success"/>
    <n v="9"/>
    <s v=" USA"/>
    <s v="Northrop-Minotaur C (Taurus)"/>
    <n v="1994"/>
  </r>
  <r>
    <s v="Boeing"/>
    <s v="SLC-17B, Cape Canaveral AFS, Florida, USA"/>
    <x v="2465"/>
    <x v="553"/>
    <s v="Delta II 7925-8"/>
    <s v="Galaxy 1R"/>
    <s v="Retired"/>
    <s v=""/>
    <s v="Success"/>
    <n v="8"/>
    <s v=" USA"/>
    <s v="Boeing-Delta II 7925-8"/>
    <n v="1994"/>
  </r>
  <r>
    <s v="NASA"/>
    <s v="LC-39A, Kennedy Space Center, Florida, USA"/>
    <x v="2466"/>
    <x v="633"/>
    <s v="Space Shuttle Endeavour"/>
    <s v="STS-59"/>
    <s v="Retired"/>
    <s v="450"/>
    <s v="Success"/>
    <n v="7"/>
    <s v=" USA"/>
    <s v="NASA-Space Shuttle Endeavour"/>
    <n v="1994"/>
  </r>
  <r>
    <s v="Lockheed"/>
    <s v="SLC-36B, Cape Canaveral AFS, Florida, USA"/>
    <x v="2467"/>
    <x v="1024"/>
    <s v="Atlas I"/>
    <s v="GOES-I"/>
    <s v="Retired"/>
    <s v=""/>
    <s v="Success"/>
    <n v="8"/>
    <s v=" USA"/>
    <s v="Lockheed-Atlas I"/>
    <n v="1994"/>
  </r>
  <r>
    <s v="VKS RF"/>
    <s v="Site 45/1, Baikonur Cosmodrome, Kazakhstan"/>
    <x v="2468"/>
    <x v="834"/>
    <s v="Zenit-2"/>
    <s v="Cosmos 2278"/>
    <s v="Retired"/>
    <s v=""/>
    <s v="Success"/>
    <n v="10"/>
    <s v=" Kazakhstan"/>
    <s v="VKS RF-Zenit-2"/>
    <n v="1994"/>
  </r>
  <r>
    <s v="VKS RF"/>
    <s v="Site 133/3, Plesetsk Cosmodrome, Russia"/>
    <x v="2469"/>
    <x v="1025"/>
    <s v="Cosmos-3M (11K65M)"/>
    <s v="Cosmos 2279"/>
    <s v="Retired"/>
    <s v=""/>
    <s v="Success"/>
    <n v="11"/>
    <s v=" Russia"/>
    <s v="VKS RF-Cosmos-3M (11K65M)"/>
    <n v="1994"/>
  </r>
  <r>
    <s v="Martin Marietta"/>
    <s v="SLC-41, Cape Canaveral AFS, Florida, USA"/>
    <x v="2470"/>
    <x v="27"/>
    <s v="Titan IV(401)A"/>
    <s v="Trumpet"/>
    <s v="Retired"/>
    <s v=""/>
    <s v="Success"/>
    <n v="7"/>
    <s v=" USA"/>
    <s v="Martin Marietta-Titan IV(401)A"/>
    <n v="1994"/>
  </r>
  <r>
    <s v="ISRO"/>
    <s v="SLV LP, Satish Dhawan Space Centre, India"/>
    <x v="2471"/>
    <x v="55"/>
    <s v="ASLV"/>
    <s v="SROSS C2"/>
    <s v="Retired"/>
    <s v=""/>
    <s v="Success"/>
    <n v="7"/>
    <s v=" India"/>
    <s v="ISRO-ASLV"/>
    <n v="1994"/>
  </r>
  <r>
    <s v="Northrop"/>
    <s v="NB-52B Carrier, Edwards AFB, California, USA"/>
    <x v="2472"/>
    <x v="1026"/>
    <s v="Pegasus/HAPS"/>
    <s v="STEP-2"/>
    <s v="Retired"/>
    <s v="40"/>
    <s v="Partial Failure"/>
    <n v="15"/>
    <s v=" USA"/>
    <s v="Northrop-Pegasus/HAPS"/>
    <n v="1994"/>
  </r>
  <r>
    <s v="VKS RF"/>
    <s v="Site 32/2, Plesetsk Cosmodrome, Russia"/>
    <x v="2473"/>
    <x v="619"/>
    <s v="Tsyklon-3"/>
    <s v="Cosmos 2281"/>
    <s v="Retired"/>
    <s v=""/>
    <s v="Failure"/>
    <n v="10"/>
    <s v=" Russia"/>
    <s v="VKS RF-Tsyklon-3"/>
    <n v="1994"/>
  </r>
  <r>
    <s v="Arianespace"/>
    <s v="ELA-2, Guiana Space Centre, French Guiana, France"/>
    <x v="2474"/>
    <x v="731"/>
    <s v="Ariane 44LP"/>
    <s v="Intelsat 702, STRV 1A &amp; 1B"/>
    <s v="Retired"/>
    <s v=""/>
    <s v="Success"/>
    <n v="6"/>
    <s v=" France"/>
    <s v="Arianespace-Ariane 44LP"/>
    <n v="1994"/>
  </r>
  <r>
    <s v="Lockheed"/>
    <s v="SLC-36B, Cape Canaveral AFS, Florida, USA"/>
    <x v="2475"/>
    <x v="345"/>
    <s v="Atlas I"/>
    <s v="UHF F3"/>
    <s v="Retired"/>
    <s v=""/>
    <s v="Success"/>
    <n v="8"/>
    <s v=" USA"/>
    <s v="Lockheed-Atlas I"/>
    <n v="1994"/>
  </r>
  <r>
    <s v="Northrop"/>
    <s v="Stargazer, Vandenberg AFB, California, USA"/>
    <x v="2476"/>
    <x v="1027"/>
    <s v="Pegasus XL"/>
    <s v="STEP-1"/>
    <s v="Active"/>
    <s v="40"/>
    <s v="Failure"/>
    <n v="10"/>
    <s v=" USA"/>
    <s v="Northrop-Pegasus XL"/>
    <n v="1994"/>
  </r>
  <r>
    <s v="CASC"/>
    <s v="Site 138 (LA-2B), Jiuquan Satellite Launch Center, China"/>
    <x v="2477"/>
    <x v="349"/>
    <s v="Long March 2D"/>
    <s v="FSW-2 No.2"/>
    <s v="Active"/>
    <s v="29.75"/>
    <s v="Success"/>
    <n v="17"/>
    <s v=" China"/>
    <s v="CASC-Long March 2D"/>
    <n v="1994"/>
  </r>
  <r>
    <s v="NASA"/>
    <s v="LC-39A, Kennedy Space Center, Florida, USA"/>
    <x v="2478"/>
    <x v="390"/>
    <s v="Space Shuttle Columbia"/>
    <s v="STS-65"/>
    <s v="Retired"/>
    <s v="450"/>
    <s v="Success"/>
    <n v="7"/>
    <s v=" USA"/>
    <s v="NASA-Space Shuttle Columbia"/>
    <n v="1994"/>
  </r>
  <r>
    <s v="Arianespace"/>
    <s v="ELA-2, Guiana Space Centre, French Guiana, France"/>
    <x v="2478"/>
    <x v="601"/>
    <s v="Ariane 44L"/>
    <s v="Panamsat-2, Yuri-3N"/>
    <s v="Retired"/>
    <s v=""/>
    <s v="Success"/>
    <n v="6"/>
    <s v=" France"/>
    <s v="Arianespace-Ariane 44L"/>
    <n v="1994"/>
  </r>
  <r>
    <s v="VKS RF"/>
    <s v="Site 133/3, Plesetsk Cosmodrome, Russia"/>
    <x v="2479"/>
    <x v="1028"/>
    <s v="Cosmos-3M (11K65M)"/>
    <s v="Nadiezhda nâ€ Â­7"/>
    <s v="Retired"/>
    <s v=""/>
    <s v="Success"/>
    <n v="11"/>
    <s v=" Russia"/>
    <s v="VKS RF-Cosmos-3M (11K65M)"/>
    <n v="1994"/>
  </r>
  <r>
    <s v="CASC"/>
    <s v="LC-3, Xichang Satellite Launch Center, China"/>
    <x v="2480"/>
    <x v="1029"/>
    <s v="Long March 3"/>
    <s v="Apstar-1"/>
    <s v="Retired"/>
    <s v=""/>
    <s v="Success"/>
    <n v="5"/>
    <s v=" China"/>
    <s v="CASC-Long March 3"/>
    <n v="1994"/>
  </r>
  <r>
    <s v="VKS RF"/>
    <s v="Site 132/1, Plesetsk Cosmodrome, Russia"/>
    <x v="2481"/>
    <x v="13"/>
    <s v="Cosmos-3M (11K65M)"/>
    <s v="Cosmos 2285"/>
    <s v="Retired"/>
    <s v=""/>
    <s v="Success"/>
    <n v="11"/>
    <s v=" Russia"/>
    <s v="VKS RF-Cosmos-3M (11K65M)"/>
    <n v="1994"/>
  </r>
  <r>
    <s v="Lockheed"/>
    <s v="SLC-36A, Cape Canaveral AFS, Florida, USA"/>
    <x v="2482"/>
    <x v="626"/>
    <s v="Atlas IIA"/>
    <s v="DBS-2"/>
    <s v="Retired"/>
    <s v=""/>
    <s v="Success"/>
    <n v="8"/>
    <s v=" USA"/>
    <s v="Lockheed-Atlas IIA"/>
    <n v="1994"/>
  </r>
  <r>
    <s v="VKS RF"/>
    <s v="Site 16/2, Plesetsk Cosmodrome, Russia"/>
    <x v="2483"/>
    <x v="754"/>
    <s v="Molniya-M /Block 2BL"/>
    <s v="Cosmos 2286"/>
    <s v="Retired"/>
    <s v=""/>
    <s v="Success"/>
    <n v="10"/>
    <s v=" Russia"/>
    <s v="VKS RF-Molniya-M /Block 2BL"/>
    <n v="1994"/>
  </r>
  <r>
    <s v="Arianespace"/>
    <s v="ELA-2, Guiana Space Centre, French Guiana, France"/>
    <x v="2484"/>
    <x v="601"/>
    <s v="Ariane 44LP"/>
    <s v="Brasilsat B1, Turksat 1B"/>
    <s v="Retired"/>
    <s v=""/>
    <s v="Success"/>
    <n v="6"/>
    <s v=" France"/>
    <s v="Arianespace-Ariane 44LP"/>
    <n v="1994"/>
  </r>
  <r>
    <s v="VKS RF"/>
    <s v="Site 43/4, Plesetsk Cosmodrome, Russia"/>
    <x v="2485"/>
    <x v="283"/>
    <s v="Molniya-M /Block ML"/>
    <s v="Molniya-3 nâ€ Â­161"/>
    <s v="Retired"/>
    <s v=""/>
    <s v="Success"/>
    <n v="10"/>
    <s v=" Russia"/>
    <s v="VKS RF-Molniya-M /Block ML"/>
    <n v="1994"/>
  </r>
  <r>
    <s v="VKS RF"/>
    <s v="Site 45/1, Baikonur Cosmodrome, Kazakhstan"/>
    <x v="2486"/>
    <x v="261"/>
    <s v="Zenit-2"/>
    <s v="Cosmos 2290"/>
    <s v="Retired"/>
    <s v=""/>
    <s v="Success"/>
    <n v="10"/>
    <s v=" Kazakhstan"/>
    <s v="VKS RF-Zenit-2"/>
    <n v="1994"/>
  </r>
  <r>
    <s v="Martin Marietta"/>
    <s v="SLC-41, Cape Canaveral AFS, Florida, USA"/>
    <x v="2487"/>
    <x v="331"/>
    <s v="Titan IV(401)A"/>
    <s v="Mercury"/>
    <s v="Retired"/>
    <s v=""/>
    <s v="Success"/>
    <n v="7"/>
    <s v=" USA"/>
    <s v="Martin Marietta-Titan IV(401)A"/>
    <n v="1994"/>
  </r>
  <r>
    <s v="CASC"/>
    <s v="LC-2, Xichang Satellite Launch Center, China"/>
    <x v="2487"/>
    <x v="978"/>
    <s v="Long March 2E"/>
    <s v="Optus-B3"/>
    <s v="Retired"/>
    <s v=""/>
    <s v="Success"/>
    <n v="5"/>
    <s v=" China"/>
    <s v="CASC-Long March 2E"/>
    <n v="1994"/>
  </r>
  <r>
    <s v="MHI"/>
    <s v="LA-Y1, Tanegashima Space Center, Japan"/>
    <x v="2488"/>
    <x v="339"/>
    <s v="H-II"/>
    <s v="Kiku 6"/>
    <s v="Retired"/>
    <s v=""/>
    <s v="Success"/>
    <n v="6"/>
    <s v=" Japan"/>
    <s v="MHI-H-II"/>
    <n v="1994"/>
  </r>
  <r>
    <s v="General Dynamics"/>
    <s v="SLC-3W, Vandenberg AFB, California, USA"/>
    <x v="2489"/>
    <x v="7"/>
    <s v="Atlas-E/F Star-37S-ISS"/>
    <s v="DMSP F-12"/>
    <s v="Retired"/>
    <s v=""/>
    <s v="Success"/>
    <n v="7"/>
    <s v=" USA"/>
    <s v="General Dynamics-Atlas-E/F Star-37S-ISS"/>
    <n v="1994"/>
  </r>
  <r>
    <s v="Northrop"/>
    <s v="NB-52B Carrier, Edwards AFB, California, USA"/>
    <x v="2490"/>
    <x v="280"/>
    <s v="Pegasus"/>
    <s v="APEX"/>
    <s v="Retired"/>
    <s v="40"/>
    <s v="Success"/>
    <n v="15"/>
    <s v=" USA"/>
    <s v="Northrop-Pegasus"/>
    <n v="1994"/>
  </r>
  <r>
    <s v="Arianespace"/>
    <s v="ELA-2, Guiana Space Centre, French Guiana, France"/>
    <x v="2491"/>
    <x v="894"/>
    <s v="Ariane 42L"/>
    <s v="Telstar 402"/>
    <s v="Retired"/>
    <s v=""/>
    <s v="Success"/>
    <n v="6"/>
    <s v=" France"/>
    <s v="Arianespace-Ariane 42L"/>
    <n v="1994"/>
  </r>
  <r>
    <s v="NASA"/>
    <s v="LC-39B, Kennedy Space Center, Florida, USA"/>
    <x v="2491"/>
    <x v="469"/>
    <s v="Space Shuttle Discovery"/>
    <s v="STS-64"/>
    <s v="Retired"/>
    <s v="450"/>
    <s v="Success"/>
    <n v="7"/>
    <s v=" USA"/>
    <s v="NASA-Space Shuttle Discovery"/>
    <n v="1994"/>
  </r>
  <r>
    <s v="VKS RF"/>
    <s v="Site 132/1, Plesetsk Cosmodrome, Russia"/>
    <x v="2492"/>
    <x v="74"/>
    <s v="Cosmos-3M (11K65M)"/>
    <s v="Cosmos 2292"/>
    <s v="Retired"/>
    <s v=""/>
    <s v="Success"/>
    <n v="11"/>
    <s v=" Russia"/>
    <s v="VKS RF-Cosmos-3M (11K65M)"/>
    <n v="1994"/>
  </r>
  <r>
    <s v="NASA"/>
    <s v="LC-39A, Kennedy Space Center, Florida, USA"/>
    <x v="2493"/>
    <x v="279"/>
    <s v="Space Shuttle Endeavour"/>
    <s v="STS-68"/>
    <s v="Retired"/>
    <s v="450"/>
    <s v="Success"/>
    <n v="7"/>
    <s v=" USA"/>
    <s v="NASA-Space Shuttle Endeavour"/>
    <n v="1994"/>
  </r>
  <r>
    <s v="Lockheed"/>
    <s v="SLC-36B, Cape Canaveral AFS, Florida, USA"/>
    <x v="2494"/>
    <x v="575"/>
    <s v="Atlas IIAS"/>
    <s v="Intelsat 703"/>
    <s v="Retired"/>
    <s v=""/>
    <s v="Success"/>
    <n v="8"/>
    <s v=" USA"/>
    <s v="Lockheed-Atlas IIAS"/>
    <n v="1994"/>
  </r>
  <r>
    <s v="Arianespace"/>
    <s v="ELA-2, Guiana Space Centre, French Guiana, France"/>
    <x v="2495"/>
    <x v="962"/>
    <s v="Ariane 44L"/>
    <s v="Solidaridad-2, Thaicom-2"/>
    <s v="Retired"/>
    <s v=""/>
    <s v="Success"/>
    <n v="6"/>
    <s v=" France"/>
    <s v="Arianespace-Ariane 44L"/>
    <n v="1994"/>
  </r>
  <r>
    <s v="VKS RF"/>
    <s v="Site 32/2, Plesetsk Cosmodrome, Russia"/>
    <x v="2496"/>
    <x v="512"/>
    <s v="Tsyklon-3"/>
    <s v="Okean 4"/>
    <s v="Retired"/>
    <s v=""/>
    <s v="Success"/>
    <n v="10"/>
    <s v=" Russia"/>
    <s v="VKS RF-Tsyklon-3"/>
    <n v="1994"/>
  </r>
  <r>
    <s v="ISRO"/>
    <s v="First Launch Pad, Satish Dhawan Space Centre, India"/>
    <x v="2497"/>
    <x v="672"/>
    <s v="PSLV-G"/>
    <s v="IRS-P2"/>
    <s v="Retired"/>
    <s v="25"/>
    <s v="Success"/>
    <n v="17"/>
    <s v=" India"/>
    <s v="ISRO-PSLV-G"/>
    <n v="1994"/>
  </r>
  <r>
    <s v="Arianespace"/>
    <s v="ELA-2, Guiana Space Centre, French Guiana, France"/>
    <x v="2498"/>
    <x v="970"/>
    <s v="Ariane 42P"/>
    <s v="Astra 1D"/>
    <s v="Retired"/>
    <s v=""/>
    <s v="Success"/>
    <n v="6"/>
    <s v=" France"/>
    <s v="Arianespace-Ariane 42P"/>
    <n v="1994"/>
  </r>
  <r>
    <s v="Boeing"/>
    <s v="SLC-17B, Cape Canaveral AFS, Florida, USA"/>
    <x v="2498"/>
    <x v="59"/>
    <s v="Delta II 7925-10"/>
    <s v="Wind"/>
    <s v="Retired"/>
    <s v=""/>
    <s v="Success"/>
    <n v="8"/>
    <s v=" USA"/>
    <s v="Boeing-Delta II 7925-10"/>
    <n v="1994"/>
  </r>
  <r>
    <s v="VKS RF"/>
    <s v="Site 90/20, Baikonur Cosmodrome, Kazakhstan"/>
    <x v="2499"/>
    <x v="1030"/>
    <s v="Tsyklon-2"/>
    <s v="Cosmos 2293"/>
    <s v="Retired"/>
    <s v=""/>
    <s v="Success"/>
    <n v="11"/>
    <s v=" Kazakhstan"/>
    <s v="VKS RF-Tsyklon-2"/>
    <n v="1994"/>
  </r>
  <r>
    <s v="NASA"/>
    <s v="LC-39B, Kennedy Space Center, Florida, USA"/>
    <x v="2500"/>
    <x v="180"/>
    <s v="Space Shuttle Atlantis"/>
    <s v="STS-66"/>
    <s v="Retired"/>
    <s v="450"/>
    <s v="Success"/>
    <n v="7"/>
    <s v=" USA"/>
    <s v="NASA-Space Shuttle Atlantis"/>
    <n v="1994"/>
  </r>
  <r>
    <s v="VKS RF"/>
    <s v="Site 45/1, Baikonur Cosmodrome, Kazakhstan"/>
    <x v="2501"/>
    <x v="228"/>
    <s v="Zenit-2"/>
    <s v="Resurs-O1 nâ€ Â­3"/>
    <s v="Retired"/>
    <s v=""/>
    <s v="Success"/>
    <n v="10"/>
    <s v=" Kazakhstan"/>
    <s v="VKS RF-Zenit-2"/>
    <n v="1994"/>
  </r>
  <r>
    <s v="VKS RF"/>
    <s v="Site 45/1, Baikonur Cosmodrome, Kazakhstan"/>
    <x v="2502"/>
    <x v="244"/>
    <s v="Zenit-2"/>
    <s v="Cosmos 2297"/>
    <s v="Retired"/>
    <s v=""/>
    <s v="Success"/>
    <n v="10"/>
    <s v=" Kazakhstan"/>
    <s v="VKS RF-Zenit-2"/>
    <n v="1994"/>
  </r>
  <r>
    <s v="VKS RF"/>
    <s v="Site 32/2, Plesetsk Cosmodrome, Russia"/>
    <x v="2503"/>
    <x v="274"/>
    <s v="Tsyklon-3"/>
    <s v="Geo-IK 1"/>
    <s v="Retired"/>
    <s v=""/>
    <s v="Success"/>
    <n v="10"/>
    <s v=" Russia"/>
    <s v="VKS RF-Tsyklon-3"/>
    <n v="1994"/>
  </r>
  <r>
    <s v="Lockheed"/>
    <s v="SLC-36A, Cape Canaveral AFS, Florida, USA"/>
    <x v="2503"/>
    <x v="237"/>
    <s v="Atlas IIA"/>
    <s v="Orion 1"/>
    <s v="Retired"/>
    <s v=""/>
    <s v="Success"/>
    <n v="8"/>
    <s v=" USA"/>
    <s v="Lockheed-Atlas IIA"/>
    <n v="1994"/>
  </r>
  <r>
    <s v="CASC"/>
    <s v="LC-2, Xichang Satellite Launch Center, China"/>
    <x v="2503"/>
    <x v="398"/>
    <s v="Long March 3A"/>
    <s v="Chinasat-5"/>
    <s v="Active"/>
    <s v="69.7"/>
    <s v="Partial Failure"/>
    <n v="5"/>
    <s v=" China"/>
    <s v="CASC-Long March 3A"/>
    <n v="1994"/>
  </r>
  <r>
    <s v="Arianespace"/>
    <s v="ELA-2, Guiana Space Centre, French Guiana, France"/>
    <x v="2504"/>
    <x v="613"/>
    <s v="Ariane 42P"/>
    <s v="Panamsat-3"/>
    <s v="Retired"/>
    <s v=""/>
    <s v="Failure"/>
    <n v="6"/>
    <s v=" France"/>
    <s v="Arianespace-Ariane 42P"/>
    <n v="1994"/>
  </r>
  <r>
    <s v="VKS RF"/>
    <s v="Site 43/4, Plesetsk Cosmodrome, Russia"/>
    <x v="2505"/>
    <x v="927"/>
    <s v="Molniya-M /Block ML"/>
    <s v="Molniya-1T nâ€ Â­162"/>
    <s v="Retired"/>
    <s v=""/>
    <s v="Success"/>
    <n v="10"/>
    <s v=" Russia"/>
    <s v="VKS RF-Molniya-M /Block ML"/>
    <n v="1994"/>
  </r>
  <r>
    <s v="VKS RF"/>
    <s v="Site 132/1, Plesetsk Cosmodrome, Russia"/>
    <x v="2506"/>
    <x v="849"/>
    <s v="Cosmos-3M (11K65M)"/>
    <s v="Cosmos 2298"/>
    <s v="Retired"/>
    <s v=""/>
    <s v="Success"/>
    <n v="11"/>
    <s v=" Russia"/>
    <s v="VKS RF-Cosmos-3M (11K65M)"/>
    <n v="1994"/>
  </r>
  <r>
    <s v="Martin Marietta"/>
    <s v="SLC-40, Cape Canaveral AFS, Florida, USA"/>
    <x v="2507"/>
    <x v="991"/>
    <s v="Titan IV(402)A"/>
    <s v="DSP"/>
    <s v="Retired"/>
    <s v=""/>
    <s v="Success"/>
    <n v="7"/>
    <s v=" USA"/>
    <s v="Martin Marietta-Titan IV(402)A"/>
    <n v="1994"/>
  </r>
  <r>
    <s v="VKS RF"/>
    <s v="Site 32/2, Plesetsk Cosmodrome, Russia"/>
    <x v="2508"/>
    <x v="120"/>
    <s v="Tsyklon-3"/>
    <s v="Cosmos 2299 to 2304"/>
    <s v="Retired"/>
    <s v=""/>
    <s v="Success"/>
    <n v="10"/>
    <s v=" Russia"/>
    <s v="VKS RF-Tsyklon-3"/>
    <n v="1994"/>
  </r>
  <r>
    <s v="VKS RF"/>
    <s v="Site 175/58, Baikonur Cosmodrome, Kazakhstan"/>
    <x v="2508"/>
    <x v="13"/>
    <s v="Rokot/Briz K"/>
    <s v="Radio-ROSTO"/>
    <s v="Retired"/>
    <s v=""/>
    <s v="Success"/>
    <n v="12"/>
    <s v=" Kazakhstan"/>
    <s v="VKS RF-Rokot/Briz K"/>
    <n v="1994"/>
  </r>
  <r>
    <s v="General Dynamics"/>
    <s v="SLC-3W, Vandenberg AFB, California, USA"/>
    <x v="2509"/>
    <x v="140"/>
    <s v="Atlas-E/F Star-37S-ISS"/>
    <s v="NOAA-J"/>
    <s v="Retired"/>
    <s v=""/>
    <s v="Success"/>
    <n v="7"/>
    <s v=" USA"/>
    <s v="General Dynamics-Atlas-E/F Star-37S-ISS"/>
    <n v="1994"/>
  </r>
  <r>
    <s v="ILS"/>
    <s v="SLC-36B, Cape Canaveral AFS, Florida, USA"/>
    <x v="2510"/>
    <x v="1031"/>
    <s v="Atlas IIAS"/>
    <s v="Intelsat 704"/>
    <s v="Retired"/>
    <s v=""/>
    <s v="Success"/>
    <n v="8"/>
    <s v=" USA"/>
    <s v="ILS-Atlas IIAS"/>
    <n v="1995"/>
  </r>
  <r>
    <s v="ISAS"/>
    <s v="Mu Pad, Uchinoura Space Center, Japan"/>
    <x v="2511"/>
    <x v="548"/>
    <s v="Mu-III S2"/>
    <s v="EXPRESS"/>
    <s v="Retired"/>
    <s v=""/>
    <s v="Partial Failure"/>
    <n v="7"/>
    <s v=" Japan"/>
    <s v="ISAS-Mu-III S2"/>
    <n v="1995"/>
  </r>
  <r>
    <s v="VKS RF"/>
    <s v="Site 132/1, Plesetsk Cosmodrome, Russia"/>
    <x v="2512"/>
    <x v="801"/>
    <s v="Cosmos-3M (11K65M)"/>
    <s v="Tsikada 1, Faisat 1 &amp; Astrid 1"/>
    <s v="Retired"/>
    <s v=""/>
    <s v="Success"/>
    <n v="11"/>
    <s v=" Russia"/>
    <s v="VKS RF-Cosmos-3M (11K65M)"/>
    <n v="1995"/>
  </r>
  <r>
    <s v="CASC"/>
    <s v="LC-2, Xichang Satellite Launch Center, China"/>
    <x v="2513"/>
    <x v="522"/>
    <s v="Long March 2E"/>
    <s v="Apstar 2"/>
    <s v="Retired"/>
    <s v=""/>
    <s v="Failure"/>
    <n v="5"/>
    <s v=" China"/>
    <s v="CASC-Long March 2E"/>
    <n v="1995"/>
  </r>
  <r>
    <s v="Lockheed"/>
    <s v="SLC-36A, Cape Canaveral AFS, Florida, USA"/>
    <x v="2514"/>
    <x v="195"/>
    <s v="Atlas II"/>
    <s v="USA-108 (UHF F4)"/>
    <s v="Retired"/>
    <s v=""/>
    <s v="Success"/>
    <n v="8"/>
    <s v=" USA"/>
    <s v="Lockheed-Atlas II"/>
    <n v="1995"/>
  </r>
  <r>
    <s v="NASA"/>
    <s v="LC-39B, Kennedy Space Center, Florida, USA"/>
    <x v="2515"/>
    <x v="961"/>
    <s v="Space Shuttle Discovery"/>
    <s v="STS-63"/>
    <s v="Retired"/>
    <s v="450"/>
    <s v="Success"/>
    <n v="7"/>
    <s v=" USA"/>
    <s v="NASA-Space Shuttle Discovery"/>
    <n v="1995"/>
  </r>
  <r>
    <s v="NASA"/>
    <s v="LC-39A, Kennedy Space Center, Florida, USA"/>
    <x v="2516"/>
    <x v="714"/>
    <s v="Space Shuttle Endeavour"/>
    <s v="STS-67"/>
    <s v="Retired"/>
    <s v="450"/>
    <s v="Success"/>
    <n v="7"/>
    <s v=" USA"/>
    <s v="NASA-Space Shuttle Endeavour"/>
    <n v="1995"/>
  </r>
  <r>
    <s v="VKS RF"/>
    <s v="Site 132/1, Plesetsk Cosmodrome, Russia"/>
    <x v="2516"/>
    <x v="49"/>
    <s v="Cosmos-3M (11K65M)"/>
    <s v="Cosmos 2306"/>
    <s v="Retired"/>
    <s v=""/>
    <s v="Success"/>
    <n v="11"/>
    <s v=" Russia"/>
    <s v="VKS RF-Cosmos-3M (11K65M)"/>
    <n v="1995"/>
  </r>
  <r>
    <s v="MHI"/>
    <s v="LA-Y1, Tanegashima Space Center, Japan"/>
    <x v="2517"/>
    <x v="834"/>
    <s v="H-II"/>
    <s v="Himawari 5 &amp; SFU 1"/>
    <s v="Retired"/>
    <s v=""/>
    <s v="Success"/>
    <n v="6"/>
    <s v=" Japan"/>
    <s v="MHI-H-II"/>
    <n v="1995"/>
  </r>
  <r>
    <s v="VKS RF"/>
    <s v="Site 132/1, Plesetsk Cosmodrome, Russia"/>
    <x v="2518"/>
    <x v="559"/>
    <s v="Cosmos-3M (11K65M)"/>
    <s v="Cosmos 2310"/>
    <s v="Retired"/>
    <s v=""/>
    <s v="Success"/>
    <n v="11"/>
    <s v=" Russia"/>
    <s v="VKS RF-Cosmos-3M (11K65M)"/>
    <n v="1995"/>
  </r>
  <r>
    <s v="ILS"/>
    <s v="SLC-36B, Cape Canaveral AFS, Florida, USA"/>
    <x v="2518"/>
    <x v="1031"/>
    <s v="Atlas IIAS"/>
    <s v="Intelsat 705"/>
    <s v="Retired"/>
    <s v=""/>
    <s v="Success"/>
    <n v="8"/>
    <s v=" USA"/>
    <s v="ILS-Atlas IIAS"/>
    <n v="1995"/>
  </r>
  <r>
    <s v="General Dynamics"/>
    <s v="SLC-3W, Vandenberg AFB, California, USA"/>
    <x v="2519"/>
    <x v="371"/>
    <s v="Atlas-E/F Star-37S-ISS"/>
    <s v="DMSP F-13"/>
    <s v="Retired"/>
    <s v=""/>
    <s v="Success"/>
    <n v="7"/>
    <s v=" USA"/>
    <s v="General Dynamics-Atlas-E/F Star-37S-ISS"/>
    <n v="1995"/>
  </r>
  <r>
    <s v="MITT"/>
    <s v="Site 158, Plesetsk Cosmodrome, Russia"/>
    <x v="2520"/>
    <x v="240"/>
    <s v="Start"/>
    <s v="EKA-2, Gurwin &amp; UNAMSAT A"/>
    <s v="Retired"/>
    <s v=""/>
    <s v="Failure"/>
    <n v="9"/>
    <s v=" Russia"/>
    <s v="MITT-Start"/>
    <n v="1995"/>
  </r>
  <r>
    <s v="Arianespace"/>
    <s v="ELA-2, Guiana Space Centre, French Guiana, France"/>
    <x v="2520"/>
    <x v="578"/>
    <s v="Ariane 44LP"/>
    <s v="Brasilsat B2, Hot Bird 1"/>
    <s v="Retired"/>
    <s v=""/>
    <s v="Success"/>
    <n v="6"/>
    <s v=" France"/>
    <s v="Arianespace-Ariane 44LP"/>
    <n v="1995"/>
  </r>
  <r>
    <s v="Northrop"/>
    <s v="Stargazer, Vandenberg AFB, California, USA"/>
    <x v="2521"/>
    <x v="631"/>
    <s v="Pegasus"/>
    <s v="Orbcomm F1 and F2 &amp; OrbView-1"/>
    <s v="Retired"/>
    <s v="40"/>
    <s v="Success"/>
    <n v="10"/>
    <s v=" USA"/>
    <s v="Northrop-Pegasus"/>
    <n v="1995"/>
  </r>
  <r>
    <s v="IAI"/>
    <s v="Pad 1, Palmachim Airbase, Israel"/>
    <x v="2522"/>
    <x v="13"/>
    <s v="Shavit"/>
    <s v="Ofek-3"/>
    <s v="Retired"/>
    <s v=""/>
    <s v="Success"/>
    <n v="6"/>
    <s v=" Israel"/>
    <s v="IAI-Shavit"/>
    <n v="1995"/>
  </r>
  <r>
    <s v="ILS"/>
    <s v="SLC-36A, Cape Canaveral AFS, Florida, USA"/>
    <x v="2523"/>
    <x v="757"/>
    <s v="Atlas IIA"/>
    <s v="AMSC-1"/>
    <s v="Retired"/>
    <s v=""/>
    <s v="Success"/>
    <n v="8"/>
    <s v=" USA"/>
    <s v="ILS-Atlas IIA"/>
    <n v="1995"/>
  </r>
  <r>
    <s v="Arianespace"/>
    <s v="ELA-2, Guiana Space Centre, French Guiana, France"/>
    <x v="2524"/>
    <x v="898"/>
    <s v="Ariane 40"/>
    <s v="ERS-2"/>
    <s v="Retired"/>
    <s v=""/>
    <s v="Success"/>
    <n v="6"/>
    <s v=" France"/>
    <s v="Arianespace-Ariane 40"/>
    <n v="1995"/>
  </r>
  <r>
    <s v="Lockheed"/>
    <s v="SLC-40, Cape Canaveral AFS, Florida, USA"/>
    <x v="2525"/>
    <x v="548"/>
    <s v="Titan IV(401)A"/>
    <s v="Mentor"/>
    <s v="Retired"/>
    <s v=""/>
    <s v="Success"/>
    <n v="7"/>
    <s v=" USA"/>
    <s v="Lockheed-Titan IV(401)A"/>
    <n v="1995"/>
  </r>
  <r>
    <s v="Arianespace"/>
    <s v="ELA-2, Guiana Space Centre, French Guiana, France"/>
    <x v="2526"/>
    <x v="1032"/>
    <s v="Ariane 44LP"/>
    <s v="Intelsat 706"/>
    <s v="Retired"/>
    <s v=""/>
    <s v="Success"/>
    <n v="6"/>
    <s v=" France"/>
    <s v="Arianespace-Ariane 44LP"/>
    <n v="1995"/>
  </r>
  <r>
    <s v="Lockheed"/>
    <s v="SLC-36B, Cape Canaveral AFS, Florida, USA"/>
    <x v="2527"/>
    <x v="561"/>
    <s v="Atlas I"/>
    <s v="GOES-J"/>
    <s v="Retired"/>
    <s v=""/>
    <s v="Success"/>
    <n v="8"/>
    <s v=" USA"/>
    <s v="Lockheed-Atlas I"/>
    <n v="1995"/>
  </r>
  <r>
    <s v="VKS RF"/>
    <s v="Site 16/2, Plesetsk Cosmodrome, Russia"/>
    <x v="2528"/>
    <x v="306"/>
    <s v="Molniya-M /Block 2BL"/>
    <s v="Cosmos 2312"/>
    <s v="Retired"/>
    <s v=""/>
    <s v="Success"/>
    <n v="10"/>
    <s v=" Russia"/>
    <s v="VKS RF-Molniya-M /Block 2BL"/>
    <n v="1995"/>
  </r>
  <r>
    <s v="Lockheed"/>
    <s v="SLC-36A, Cape Canaveral AFS, Florida, USA"/>
    <x v="2529"/>
    <x v="929"/>
    <s v="Atlas II"/>
    <s v="USA-111 (UHF F5)"/>
    <s v="Retired"/>
    <s v=""/>
    <s v="Success"/>
    <n v="8"/>
    <s v=" USA"/>
    <s v="Lockheed-Atlas II"/>
    <n v="1995"/>
  </r>
  <r>
    <s v="VKS RF"/>
    <s v="Site 90/20, Baikonur Cosmodrome, Kazakhstan"/>
    <x v="2530"/>
    <x v="390"/>
    <s v="Tsyklon-2"/>
    <s v="Cosmos 2313"/>
    <s v="Retired"/>
    <s v=""/>
    <s v="Success"/>
    <n v="11"/>
    <s v=" Kazakhstan"/>
    <s v="VKS RF-Tsyklon-2"/>
    <n v="1995"/>
  </r>
  <r>
    <s v="Arianespace"/>
    <s v="ELA-2, Guiana Space Centre, French Guiana, France"/>
    <x v="2531"/>
    <x v="1033"/>
    <s v="Ariane 42P"/>
    <s v="DBS-3"/>
    <s v="Retired"/>
    <s v=""/>
    <s v="Success"/>
    <n v="6"/>
    <s v=" France"/>
    <s v="Arianespace-Ariane 42P"/>
    <n v="1995"/>
  </r>
  <r>
    <s v="Northrop"/>
    <s v="Stargazer, Vandenberg AFB, California, USA"/>
    <x v="2532"/>
    <x v="64"/>
    <s v="Pegasus XL"/>
    <s v="STEP-3"/>
    <s v="Active"/>
    <s v="40"/>
    <s v="Failure"/>
    <n v="10"/>
    <s v=" USA"/>
    <s v="Northrop-Pegasus XL"/>
    <n v="1995"/>
  </r>
  <r>
    <s v="NASA"/>
    <s v="LC-39A, Kennedy Space Center, Florida, USA"/>
    <x v="2533"/>
    <x v="1034"/>
    <s v="Space Shuttle Atlantis"/>
    <s v="STS-71"/>
    <s v="Retired"/>
    <s v="450"/>
    <s v="Success"/>
    <n v="7"/>
    <s v=" USA"/>
    <s v="NASA-Space Shuttle Atlantis"/>
    <n v="1995"/>
  </r>
  <r>
    <s v="VKS RF"/>
    <s v="Site 132/1, Plesetsk Cosmodrome, Russia"/>
    <x v="2534"/>
    <x v="560"/>
    <s v="Cosmos-3M (11K65M)"/>
    <s v="Cosmos 2315"/>
    <s v="Retired"/>
    <s v=""/>
    <s v="Success"/>
    <n v="11"/>
    <s v=" Russia"/>
    <s v="VKS RF-Cosmos-3M (11K65M)"/>
    <n v="1995"/>
  </r>
  <r>
    <s v="Arianespace"/>
    <s v="ELA-2, Guiana Space Centre, French Guiana, France"/>
    <x v="2535"/>
    <x v="1035"/>
    <s v="Ariane 40"/>
    <s v="Helios 1A, Cerise, LBSAT-1"/>
    <s v="Retired"/>
    <s v=""/>
    <s v="Success"/>
    <n v="6"/>
    <s v=" France"/>
    <s v="Arianespace-Ariane 40"/>
    <n v="1995"/>
  </r>
  <r>
    <s v="Lockheed"/>
    <s v="SLC-41, Cape Canaveral AFS, Florida, USA"/>
    <x v="2536"/>
    <x v="621"/>
    <s v="Titan IV(401)A"/>
    <s v="Trumpet"/>
    <s v="Retired"/>
    <s v=""/>
    <s v="Success"/>
    <n v="7"/>
    <s v=" USA"/>
    <s v="Lockheed-Titan IV(401)A"/>
    <n v="1995"/>
  </r>
  <r>
    <s v="NASA"/>
    <s v="LC-39B, Kennedy Space Center, Florida, USA"/>
    <x v="2537"/>
    <x v="557"/>
    <s v="Space Shuttle Discovery"/>
    <s v="STS-70"/>
    <s v="Retired"/>
    <s v="450"/>
    <s v="Success"/>
    <n v="7"/>
    <s v=" USA"/>
    <s v="NASA-Space Shuttle Discovery"/>
    <n v="1995"/>
  </r>
  <r>
    <s v="Lockheed"/>
    <s v="SLC-36A, Cape Canaveral AFS, Florida, USA"/>
    <x v="2538"/>
    <x v="191"/>
    <s v="Atlas IIA"/>
    <s v="USA-113 (DSCS IIIB-7)"/>
    <s v="Retired"/>
    <s v=""/>
    <s v="Success"/>
    <n v="8"/>
    <s v=" USA"/>
    <s v="Lockheed-Atlas IIA"/>
    <n v="1995"/>
  </r>
  <r>
    <s v="RVSN USSR"/>
    <s v="Site 43/3, Plesetsk Cosmodrome, Russia"/>
    <x v="2539"/>
    <x v="473"/>
    <s v="Molniya-M /Block SO-L"/>
    <s v="Interbol 1 &amp; Magion 4"/>
    <s v="Retired"/>
    <s v=""/>
    <s v="Success"/>
    <n v="10"/>
    <s v=" Russia"/>
    <s v="RVSN USSR-Molniya-M /Block SO-L"/>
    <n v="1995"/>
  </r>
  <r>
    <s v="Arianespace"/>
    <s v="ELA-2, Guiana Space Centre, French Guiana, France"/>
    <x v="2540"/>
    <x v="89"/>
    <s v="Ariane 42L"/>
    <s v="Panamsat-4"/>
    <s v="Retired"/>
    <s v=""/>
    <s v="Success"/>
    <n v="6"/>
    <s v=" France"/>
    <s v="Arianespace-Ariane 42L"/>
    <n v="1995"/>
  </r>
  <r>
    <s v="VKS RF"/>
    <s v="Site 43/3, Plesetsk Cosmodrome, Russia"/>
    <x v="2541"/>
    <x v="937"/>
    <s v="Molniya-M /Block ML"/>
    <s v="Molniya-3 nâ€ Â­163"/>
    <s v="Retired"/>
    <s v=""/>
    <s v="Success"/>
    <n v="10"/>
    <s v=" Russia"/>
    <s v="VKS RF-Molniya-M /Block ML"/>
    <n v="1995"/>
  </r>
  <r>
    <s v="Lockheed"/>
    <s v="SLC-6, Vandenberg AFB, California, USA"/>
    <x v="2542"/>
    <x v="696"/>
    <s v="Athena I"/>
    <s v="GemStar 1"/>
    <s v="Retired"/>
    <s v=""/>
    <s v="Failure"/>
    <n v="6"/>
    <s v=" USA"/>
    <s v="Lockheed-Athena I"/>
    <n v="1995"/>
  </r>
  <r>
    <s v="ILS"/>
    <s v="SLC-36B, Cape Canaveral AFS, Florida, USA"/>
    <x v="2543"/>
    <x v="796"/>
    <s v="Atlas IIAS"/>
    <s v="JCSAT-3"/>
    <s v="Retired"/>
    <s v=""/>
    <s v="Success"/>
    <n v="8"/>
    <s v=" USA"/>
    <s v="ILS-Atlas IIAS"/>
    <n v="1995"/>
  </r>
  <r>
    <s v="Arianespace"/>
    <s v="ELA-2, Guiana Space Centre, French Guiana, France"/>
    <x v="2543"/>
    <x v="1036"/>
    <s v="Ariane 42P"/>
    <s v="N-Star A"/>
    <s v="Retired"/>
    <s v=""/>
    <s v="Success"/>
    <n v="6"/>
    <s v=" France"/>
    <s v="Arianespace-Ariane 42P"/>
    <n v="1995"/>
  </r>
  <r>
    <s v="VKS RF"/>
    <s v="Site 32/2, Plesetsk Cosmodrome, Russia"/>
    <x v="2544"/>
    <x v="474"/>
    <s v="Tsyklon-3"/>
    <s v="Sich 1 &amp; FASat Alfa"/>
    <s v="Retired"/>
    <s v=""/>
    <s v="Success"/>
    <n v="10"/>
    <s v=" Russia"/>
    <s v="VKS RF-Tsyklon-3"/>
    <n v="1995"/>
  </r>
  <r>
    <s v="Boeing"/>
    <s v="SLC-17B, Cape Canaveral AFS, Florida, USA"/>
    <x v="2545"/>
    <x v="485"/>
    <s v="Delta II 7925"/>
    <s v="Koreasat 1"/>
    <s v="Retired"/>
    <s v=""/>
    <s v="Partial Failure"/>
    <n v="8"/>
    <s v=" USA"/>
    <s v="Boeing-Delta II 7925"/>
    <n v="1995"/>
  </r>
  <r>
    <s v="NASA"/>
    <s v="LC-39A, Kennedy Space Center, Florida, USA"/>
    <x v="2546"/>
    <x v="826"/>
    <s v="Space Shuttle Endeavour"/>
    <s v="STS-69"/>
    <s v="Retired"/>
    <s v="450"/>
    <s v="Success"/>
    <n v="7"/>
    <s v=" USA"/>
    <s v="NASA-Space Shuttle Endeavour"/>
    <n v="1995"/>
  </r>
  <r>
    <s v="Arianespace"/>
    <s v="ELA-2, Guiana Space Centre, French Guiana, France"/>
    <x v="2547"/>
    <x v="963"/>
    <s v="Ariane 42L"/>
    <s v="Telstar 402R"/>
    <s v="Retired"/>
    <s v=""/>
    <s v="Success"/>
    <n v="6"/>
    <s v=" France"/>
    <s v="Arianespace-Ariane 42L"/>
    <n v="1995"/>
  </r>
  <r>
    <s v="VKS RF"/>
    <s v="Site 132/1, Plesetsk Cosmodrome, Russia"/>
    <x v="2548"/>
    <x v="374"/>
    <s v="Cosmos-3M (11K65M)"/>
    <s v="Cosmos 2321"/>
    <s v="Retired"/>
    <s v=""/>
    <s v="Partial Failure"/>
    <n v="11"/>
    <s v=" Russia"/>
    <s v="VKS RF-Cosmos-3M (11K65M)"/>
    <n v="1995"/>
  </r>
  <r>
    <s v="Arianespace"/>
    <s v="ELA-2, Guiana Space Centre, French Guiana, France"/>
    <x v="2549"/>
    <x v="760"/>
    <s v="Ariane 42L"/>
    <s v="Astra 1E"/>
    <s v="Retired"/>
    <s v=""/>
    <s v="Success"/>
    <n v="6"/>
    <s v=" France"/>
    <s v="Arianespace-Ariane 42L"/>
    <n v="1995"/>
  </r>
  <r>
    <s v="NASA"/>
    <s v="LC-39B, Kennedy Space Center, Florida, USA"/>
    <x v="2550"/>
    <x v="115"/>
    <s v="Space Shuttle Columbia"/>
    <s v="STS-73"/>
    <s v="Retired"/>
    <s v="450"/>
    <s v="Success"/>
    <n v="7"/>
    <s v=" USA"/>
    <s v="NASA-Space Shuttle Columbia"/>
    <n v="1995"/>
  </r>
  <r>
    <s v="Lockheed"/>
    <s v="SLC-36A, Cape Canaveral AFS, Florida, USA"/>
    <x v="2551"/>
    <x v="349"/>
    <s v="Atlas II"/>
    <s v="USA-114 (UHF F6)"/>
    <s v="Retired"/>
    <s v=""/>
    <s v="Success"/>
    <n v="8"/>
    <s v=" USA"/>
    <s v="Lockheed-Atlas II"/>
    <n v="1995"/>
  </r>
  <r>
    <s v="EER"/>
    <s v="LP-0A, Wallops Flight Facility, Virginia, USA"/>
    <x v="2552"/>
    <x v="1037"/>
    <s v="Conestoga-1620"/>
    <s v="METEOR"/>
    <s v="Retired"/>
    <s v="20"/>
    <s v="Failure"/>
    <n v="6"/>
    <s v=" USA"/>
    <s v="EER-Conestoga-1620"/>
    <n v="1995"/>
  </r>
  <r>
    <s v="VKS RF"/>
    <s v="Site 45/1, Baikonur Cosmodrome, Kazakhstan"/>
    <x v="2553"/>
    <x v="589"/>
    <s v="Zenit-2"/>
    <s v="Cosmos 2322"/>
    <s v="Retired"/>
    <s v=""/>
    <s v="Success"/>
    <n v="10"/>
    <s v=" Kazakhstan"/>
    <s v="VKS RF-Zenit-2"/>
    <n v="1995"/>
  </r>
  <r>
    <s v="Boeing"/>
    <s v="SLC-2W, Vandenberg AFB, California, USA"/>
    <x v="2554"/>
    <x v="254"/>
    <s v="Delta II 7920-10"/>
    <s v="RADARSAT-1 and SURFSAT"/>
    <s v="Retired"/>
    <s v=""/>
    <s v="Success"/>
    <n v="7"/>
    <s v=" USA"/>
    <s v="Boeing-Delta II 7920-10"/>
    <n v="1995"/>
  </r>
  <r>
    <s v="Lockheed"/>
    <s v="SLC-40, Cape Canaveral AFS, Florida, USA"/>
    <x v="2555"/>
    <x v="520"/>
    <s v="Titan IV(401)A"/>
    <s v="Milstar DFS-2"/>
    <s v="Retired"/>
    <s v=""/>
    <s v="Success"/>
    <n v="7"/>
    <s v=" USA"/>
    <s v="Lockheed-Titan IV(401)A"/>
    <n v="1995"/>
  </r>
  <r>
    <s v="NASA"/>
    <s v="LC-39A, Kennedy Space Center, Florida, USA"/>
    <x v="2556"/>
    <x v="125"/>
    <s v="Space Shuttle Atlantis"/>
    <s v="STS-74"/>
    <s v="Retired"/>
    <s v="450"/>
    <s v="Success"/>
    <n v="7"/>
    <s v=" USA"/>
    <s v="NASA-Space Shuttle Atlantis"/>
    <n v="1995"/>
  </r>
  <r>
    <s v="Arianespace"/>
    <s v="ELA-2, Guiana Space Centre, French Guiana, France"/>
    <x v="2557"/>
    <x v="1038"/>
    <s v="Ariane 44P"/>
    <s v="Infrared Space Observatory"/>
    <s v="Retired"/>
    <s v=""/>
    <s v="Success"/>
    <n v="6"/>
    <s v=" France"/>
    <s v="Arianespace-Ariane 44P"/>
    <n v="1995"/>
  </r>
  <r>
    <s v="CASC"/>
    <s v="LC-2, Xichang Satellite Launch Center, China"/>
    <x v="2558"/>
    <x v="367"/>
    <s v="Long March 2E"/>
    <s v="AsiaSat 2"/>
    <s v="Retired"/>
    <s v=""/>
    <s v="Success"/>
    <n v="5"/>
    <s v=" China"/>
    <s v="CASC-Long March 2E"/>
    <n v="1995"/>
  </r>
  <r>
    <s v="Lockheed"/>
    <s v="SLC-36B, Cape Canaveral AFS, Florida, USA"/>
    <x v="2559"/>
    <x v="32"/>
    <s v="Atlas IIAS"/>
    <s v="SOHO"/>
    <s v="Retired"/>
    <s v=""/>
    <s v="Success"/>
    <n v="8"/>
    <s v=" USA"/>
    <s v="Lockheed-Atlas IIAS"/>
    <n v="1995"/>
  </r>
  <r>
    <s v="Lockheed"/>
    <s v="SLC-4E, Vandenberg AFB, California, USA"/>
    <x v="2560"/>
    <x v="29"/>
    <s v="Titan IV(404)A"/>
    <s v="KH-11 Kennen"/>
    <s v="Retired"/>
    <s v=""/>
    <s v="Success"/>
    <n v="7"/>
    <s v=" USA"/>
    <s v="Lockheed-Titan IV(404)A"/>
    <n v="1995"/>
  </r>
  <r>
    <s v="Arianespace"/>
    <s v="ELA-2, Guiana Space Centre, French Guiana, France"/>
    <x v="2561"/>
    <x v="806"/>
    <s v="Ariane 44L"/>
    <s v="Telecom 2C, Insat 2C"/>
    <s v="Retired"/>
    <s v=""/>
    <s v="Success"/>
    <n v="6"/>
    <s v=" France"/>
    <s v="Arianespace-Ariane 44L"/>
    <n v="1995"/>
  </r>
  <r>
    <s v="Lockheed"/>
    <s v="SLC-36A, Cape Canaveral AFS, Florida, USA"/>
    <x v="2562"/>
    <x v="832"/>
    <s v="Atlas IIA"/>
    <s v="Galaxy 3R"/>
    <s v="Retired"/>
    <s v=""/>
    <s v="Success"/>
    <n v="8"/>
    <s v=" USA"/>
    <s v="Lockheed-Atlas IIA"/>
    <n v="1995"/>
  </r>
  <r>
    <s v="VKS RF"/>
    <s v="Site 90/20, Baikonur Cosmodrome, Kazakhstan"/>
    <x v="2563"/>
    <x v="794"/>
    <s v="Tsyklon-2"/>
    <s v="Cosmos 2326"/>
    <s v="Retired"/>
    <s v=""/>
    <s v="Success"/>
    <n v="11"/>
    <s v=" Kazakhstan"/>
    <s v="VKS RF-Tsyklon-2"/>
    <n v="1995"/>
  </r>
  <r>
    <s v="VKS RF"/>
    <s v="Site 31/6, Baikonur Cosmodrome, Kazakhstan"/>
    <x v="2564"/>
    <x v="432"/>
    <s v="Molniya-M /Block 2BL"/>
    <s v="IRS-1C &amp; Skipper"/>
    <s v="Retired"/>
    <s v=""/>
    <s v="Success"/>
    <n v="10"/>
    <s v=" Kazakhstan"/>
    <s v="VKS RF-Molniya-M /Block 2BL"/>
    <n v="1995"/>
  </r>
  <r>
    <s v="CASC"/>
    <s v="LC-2, Xichang Satellite Launch Center, China"/>
    <x v="2564"/>
    <x v="372"/>
    <s v="Long March 2E"/>
    <s v="EchoStar 1"/>
    <s v="Retired"/>
    <s v=""/>
    <s v="Success"/>
    <n v="5"/>
    <s v=" China"/>
    <s v="CASC-Long March 2E"/>
    <n v="1995"/>
  </r>
  <r>
    <s v="Boeing"/>
    <s v="SLC-17A, Cape Canaveral AFS, Florida, USA"/>
    <x v="2565"/>
    <x v="631"/>
    <s v="Delta II 7920-10"/>
    <s v="XTE"/>
    <s v="Retired"/>
    <s v=""/>
    <s v="Success"/>
    <n v="8"/>
    <s v=" USA"/>
    <s v="Boeing-Delta II 7920-10"/>
    <n v="1995"/>
  </r>
  <r>
    <s v="NASA"/>
    <s v="LC-39B, Kennedy Space Center, Florida, USA"/>
    <x v="2566"/>
    <x v="1039"/>
    <s v="Space Shuttle Endeavour"/>
    <s v="STS-72"/>
    <s v="Retired"/>
    <s v="450"/>
    <s v="Success"/>
    <n v="7"/>
    <s v=" USA"/>
    <s v="NASA-Space Shuttle Endeavour"/>
    <n v="1996"/>
  </r>
  <r>
    <s v="Arianespace"/>
    <s v="ELA-2, Guiana Space Centre, French Guiana, France"/>
    <x v="2567"/>
    <x v="978"/>
    <s v="Ariane 44L"/>
    <s v="Panamsat-3R, Measat-1"/>
    <s v="Retired"/>
    <s v=""/>
    <s v="Success"/>
    <n v="6"/>
    <s v=" France"/>
    <s v="Arianespace-Ariane 44L"/>
    <n v="1996"/>
  </r>
  <r>
    <s v="Boeing"/>
    <s v="SLC-17B, Cape Canaveral AFS, Florida, USA"/>
    <x v="2568"/>
    <x v="485"/>
    <s v="Delta II 7925"/>
    <s v="Koreasat-2"/>
    <s v="Retired"/>
    <s v=""/>
    <s v="Success"/>
    <n v="8"/>
    <s v=" USA"/>
    <s v="Boeing-Delta II 7925"/>
    <n v="1996"/>
  </r>
  <r>
    <s v="VKS RF"/>
    <s v="Site 132/1, Plesetsk Cosmodrome, Russia"/>
    <x v="2569"/>
    <x v="869"/>
    <s v="Cosmos-3M (11K65M)"/>
    <s v="Cosmos 2327"/>
    <s v="Retired"/>
    <s v=""/>
    <s v="Success"/>
    <n v="11"/>
    <s v=" Russia"/>
    <s v="VKS RF-Cosmos-3M (11K65M)"/>
    <n v="1996"/>
  </r>
  <r>
    <s v="ILS"/>
    <s v="SLC-36B, Cape Canaveral AFS, Florida, USA"/>
    <x v="2570"/>
    <x v="555"/>
    <s v="Atlas IIAS"/>
    <s v="Palapa C1"/>
    <s v="Retired"/>
    <s v=""/>
    <s v="Success"/>
    <n v="8"/>
    <s v=" USA"/>
    <s v="ILS-Atlas IIAS"/>
    <n v="1996"/>
  </r>
  <r>
    <s v="Arianespace"/>
    <s v="ELA-2, Guiana Space Centre, French Guiana, France"/>
    <x v="2571"/>
    <x v="841"/>
    <s v="Ariane 44P"/>
    <s v="N-Star B"/>
    <s v="Retired"/>
    <s v=""/>
    <s v="Success"/>
    <n v="6"/>
    <s v=" France"/>
    <s v="Arianespace-Ariane 44P"/>
    <n v="1996"/>
  </r>
  <r>
    <s v="CASC"/>
    <s v="LC-2, Xichang Satellite Launch Center, China"/>
    <x v="2572"/>
    <x v="1040"/>
    <s v="Long March 3B"/>
    <s v="Intelsat 708"/>
    <s v="Retired"/>
    <s v=""/>
    <s v="Failure"/>
    <n v="5"/>
    <s v=" China"/>
    <s v="CASC-Long March 3B"/>
    <n v="1996"/>
  </r>
  <r>
    <s v="Boeing"/>
    <s v="SLC-17B, Cape Canaveral AFS, Florida, USA"/>
    <x v="2573"/>
    <x v="73"/>
    <s v="Delta II 7925-8"/>
    <s v="NEAR"/>
    <s v="Retired"/>
    <s v=""/>
    <s v="Success"/>
    <n v="8"/>
    <s v=" USA"/>
    <s v="Boeing-Delta II 7925-8"/>
    <n v="1996"/>
  </r>
  <r>
    <s v="VKS RF"/>
    <s v="Site 32/1, Plesetsk Cosmodrome, Russia"/>
    <x v="2574"/>
    <x v="1041"/>
    <s v="Tsyklon-3"/>
    <s v="Cosmos 2328 to 2330 &amp; Gonets 1 to 3"/>
    <s v="Retired"/>
    <s v=""/>
    <s v="Success"/>
    <n v="10"/>
    <s v=" Russia"/>
    <s v="VKS RF-Tsyklon-3"/>
    <n v="1996"/>
  </r>
  <r>
    <s v="NASA"/>
    <s v="LC-39B, Kennedy Space Center, Florida, USA"/>
    <x v="2575"/>
    <x v="476"/>
    <s v="Space Shuttle Columbia"/>
    <s v="STS-75"/>
    <s v="Retired"/>
    <s v="450"/>
    <s v="Success"/>
    <n v="7"/>
    <s v=" USA"/>
    <s v="NASA-Space Shuttle Columbia"/>
    <n v="1996"/>
  </r>
  <r>
    <s v="Boeing"/>
    <s v="SLC-2W, Vandenberg AFB, California, USA"/>
    <x v="2576"/>
    <x v="525"/>
    <s v="Delta II 7925-10"/>
    <s v="Polar"/>
    <s v="Retired"/>
    <s v=""/>
    <s v="Success"/>
    <n v="7"/>
    <s v=" USA"/>
    <s v="Boeing-Delta II 7925-10"/>
    <n v="1996"/>
  </r>
  <r>
    <s v="Northrop"/>
    <s v="Stargazer, Vandenberg AFB, California, USA"/>
    <x v="2577"/>
    <x v="1042"/>
    <s v="Pegasus XL"/>
    <s v="REX II"/>
    <s v="Active"/>
    <s v="40"/>
    <s v="Success"/>
    <n v="10"/>
    <s v=" USA"/>
    <s v="Northrop-Pegasus XL"/>
    <n v="1996"/>
  </r>
  <r>
    <s v="Arianespace"/>
    <s v="ELA-2, Guiana Space Centre, French Guiana, France"/>
    <x v="2578"/>
    <x v="651"/>
    <s v="Ariane 44LP"/>
    <s v="Intelsat 707"/>
    <s v="Retired"/>
    <s v=""/>
    <s v="Success"/>
    <n v="6"/>
    <s v=" France"/>
    <s v="Arianespace-Ariane 44LP"/>
    <n v="1996"/>
  </r>
  <r>
    <s v="ISRO"/>
    <s v="First Launch Pad, Satish Dhawan Space Centre, India"/>
    <x v="2579"/>
    <x v="980"/>
    <s v="PSLV-G"/>
    <s v="IRS-P3"/>
    <s v="Retired"/>
    <s v="25"/>
    <s v="Success"/>
    <n v="17"/>
    <s v=" India"/>
    <s v="ISRO-PSLV-G"/>
    <n v="1996"/>
  </r>
  <r>
    <s v="NASA"/>
    <s v="LC-39B, Kennedy Space Center, Florida, USA"/>
    <x v="2580"/>
    <x v="1043"/>
    <s v="Space Shuttle Atlantis"/>
    <s v="STS-76"/>
    <s v="Retired"/>
    <s v="450"/>
    <s v="Success"/>
    <n v="7"/>
    <s v=" USA"/>
    <s v="NASA-Space Shuttle Atlantis"/>
    <n v="1996"/>
  </r>
  <r>
    <s v="Boeing"/>
    <s v="SLC-17B, Cape Canaveral AFS, Florida, USA"/>
    <x v="2581"/>
    <x v="751"/>
    <s v="Delta II 7925"/>
    <s v="USA-117 (GPS IIA-16)"/>
    <s v="Retired"/>
    <s v=""/>
    <s v="Success"/>
    <n v="8"/>
    <s v=" USA"/>
    <s v="Boeing-Delta II 7925"/>
    <n v="1996"/>
  </r>
  <r>
    <s v="ILS"/>
    <s v="SLC-36A, Cape Canaveral AFS, Florida, USA"/>
    <x v="2582"/>
    <x v="427"/>
    <s v="Atlas IIA"/>
    <s v="Inmarsat 3-F1"/>
    <s v="Retired"/>
    <s v=""/>
    <s v="Success"/>
    <n v="8"/>
    <s v=" USA"/>
    <s v="ILS-Atlas IIA"/>
    <n v="1996"/>
  </r>
  <r>
    <s v="Arianespace"/>
    <s v="ELA-2, Guiana Space Centre, French Guiana, France"/>
    <x v="2583"/>
    <x v="649"/>
    <s v="Ariane 42P"/>
    <s v="M-SAT-1"/>
    <s v="Retired"/>
    <s v=""/>
    <s v="Success"/>
    <n v="6"/>
    <s v=" France"/>
    <s v="Arianespace-Ariane 42P"/>
    <n v="1996"/>
  </r>
  <r>
    <s v="Boeing"/>
    <s v="SLC-2W, Vandenberg AFB, California, USA"/>
    <x v="2584"/>
    <x v="896"/>
    <s v="Delta II 7920-10"/>
    <s v="MSX"/>
    <s v="Retired"/>
    <s v=""/>
    <s v="Success"/>
    <n v="7"/>
    <s v=" USA"/>
    <s v="Boeing-Delta II 7920-10"/>
    <n v="1996"/>
  </r>
  <r>
    <s v="VKS RF"/>
    <s v="Site 132/1, Plesetsk Cosmodrome, Russia"/>
    <x v="2584"/>
    <x v="49"/>
    <s v="Cosmos-3M (11K65M)"/>
    <s v="Cosmos 2265"/>
    <s v="Retired"/>
    <s v=""/>
    <s v="Success"/>
    <n v="11"/>
    <s v=" Russia"/>
    <s v="VKS RF-Cosmos-3M (11K65M)"/>
    <n v="1996"/>
  </r>
  <r>
    <s v="Lockheed"/>
    <s v="SLC-41, Cape Canaveral AFS, Florida, USA"/>
    <x v="2584"/>
    <x v="411"/>
    <s v="Titan IV(401)A"/>
    <s v="Mercury"/>
    <s v="Retired"/>
    <s v=""/>
    <s v="Success"/>
    <n v="7"/>
    <s v=" USA"/>
    <s v="Lockheed-Titan IV(401)A"/>
    <n v="1996"/>
  </r>
  <r>
    <s v="Lockheed"/>
    <s v="SLC-36B, Cape Canaveral AFS, Florida, USA"/>
    <x v="2585"/>
    <x v="564"/>
    <s v="Atlas I"/>
    <s v="BeppoSAX"/>
    <s v="Retired"/>
    <s v=""/>
    <s v="Success"/>
    <n v="8"/>
    <s v=" USA"/>
    <s v="Lockheed-Atlas I"/>
    <n v="1996"/>
  </r>
  <r>
    <s v="Lockheed"/>
    <s v="SLC-4E, Vandenberg AFB, California, USA"/>
    <x v="2586"/>
    <x v="808"/>
    <s v="Titan IV(403)A"/>
    <s v="SLDCOM, NOSS 3x, TiPS 2x"/>
    <s v="Retired"/>
    <s v=""/>
    <s v="Success"/>
    <n v="7"/>
    <s v=" USA"/>
    <s v="Lockheed-Titan IV(403)A"/>
    <n v="1996"/>
  </r>
  <r>
    <s v="Arianespace"/>
    <s v="ELA-2, Guiana Space Centre, French Guiana, France"/>
    <x v="2587"/>
    <x v="1044"/>
    <s v="Ariane 44L"/>
    <s v="Palapa C2, AMOS-1"/>
    <s v="Retired"/>
    <s v=""/>
    <s v="Success"/>
    <n v="6"/>
    <s v=" France"/>
    <s v="Arianespace-Ariane 44L"/>
    <n v="1996"/>
  </r>
  <r>
    <s v="Northrop"/>
    <s v="Stargazer, Vandenberg AFB, California, USA"/>
    <x v="2588"/>
    <x v="711"/>
    <s v="Pegasus"/>
    <s v="MSTI-3"/>
    <s v="Retired"/>
    <s v="40"/>
    <s v="Success"/>
    <n v="10"/>
    <s v=" USA"/>
    <s v="Northrop-Pegasus"/>
    <n v="1996"/>
  </r>
  <r>
    <s v="NASA"/>
    <s v="LC-39B, Kennedy Space Center, Florida, USA"/>
    <x v="2589"/>
    <x v="381"/>
    <s v="Space Shuttle Endeavour"/>
    <s v="STS-77"/>
    <s v="Retired"/>
    <s v="450"/>
    <s v="Success"/>
    <n v="7"/>
    <s v=" USA"/>
    <s v="NASA-Space Shuttle Endeavour"/>
    <n v="1996"/>
  </r>
  <r>
    <s v="Boeing"/>
    <s v="SLC-17B, Cape Canaveral AFS, Florida, USA"/>
    <x v="2590"/>
    <x v="566"/>
    <s v="Delta II 7925"/>
    <s v="Galaxy 9"/>
    <s v="Retired"/>
    <s v=""/>
    <s v="Success"/>
    <n v="8"/>
    <s v=" USA"/>
    <s v="Boeing-Delta II 7925"/>
    <n v="1996"/>
  </r>
  <r>
    <s v="ESA"/>
    <s v="ELA-3, Guiana Space Centre, French Guiana, France"/>
    <x v="2591"/>
    <x v="1045"/>
    <s v="Ariane 5 G"/>
    <s v="Cluster"/>
    <s v="Retired"/>
    <s v=""/>
    <s v="Failure"/>
    <n v="6"/>
    <s v=" France"/>
    <s v="ESA-Ariane 5 G"/>
    <n v="1996"/>
  </r>
  <r>
    <s v="Arianespace"/>
    <s v="ELA-2, Guiana Space Centre, French Guiana, France"/>
    <x v="2592"/>
    <x v="1046"/>
    <s v="Ariane 44P"/>
    <s v="Intelsat 709"/>
    <s v="Retired"/>
    <s v=""/>
    <s v="Success"/>
    <n v="6"/>
    <s v=" France"/>
    <s v="Arianespace-Ariane 44P"/>
    <n v="1996"/>
  </r>
  <r>
    <s v="NASA"/>
    <s v="LC-39B, Kennedy Space Center, Florida, USA"/>
    <x v="2593"/>
    <x v="676"/>
    <s v="Space Shuttle Columbia"/>
    <s v="STS-78"/>
    <s v="Retired"/>
    <s v="450"/>
    <s v="Success"/>
    <n v="7"/>
    <s v=" USA"/>
    <s v="NASA-Space Shuttle Columbia"/>
    <n v="1996"/>
  </r>
  <r>
    <s v="Northrop"/>
    <s v="Stargazer, Vandenberg AFB, California, USA"/>
    <x v="2594"/>
    <x v="948"/>
    <s v="Pegasus XL"/>
    <s v="TOMS"/>
    <s v="Active"/>
    <s v="40"/>
    <s v="Success"/>
    <n v="10"/>
    <s v=" USA"/>
    <s v="Northrop-Pegasus XL"/>
    <n v="1996"/>
  </r>
  <r>
    <s v="Lockheed"/>
    <s v="SLC-40, Cape Canaveral AFS, Florida, USA"/>
    <x v="2595"/>
    <x v="152"/>
    <s v="Titan IV(405)A"/>
    <s v="SDS"/>
    <s v="Retired"/>
    <s v=""/>
    <s v="Success"/>
    <n v="7"/>
    <s v=" USA"/>
    <s v="Lockheed-Titan IV(405)A"/>
    <n v="1996"/>
  </r>
  <r>
    <s v="CASC"/>
    <s v="LC-3, Xichang Satellite Launch Center, China"/>
    <x v="2595"/>
    <x v="1047"/>
    <s v="Long March 3"/>
    <s v="Apstar 1A"/>
    <s v="Retired"/>
    <s v=""/>
    <s v="Success"/>
    <n v="5"/>
    <s v=" China"/>
    <s v="CASC-Long March 3"/>
    <n v="1996"/>
  </r>
  <r>
    <s v="Arianespace"/>
    <s v="ELA-2, Guiana Space Centre, French Guiana, France"/>
    <x v="2596"/>
    <x v="305"/>
    <s v="Ariane 44L"/>
    <s v="Arabsat-2A, T??rksat 1C"/>
    <s v="Retired"/>
    <s v=""/>
    <s v="Success"/>
    <n v="6"/>
    <s v=" France"/>
    <s v="Arianespace-Ariane 44L"/>
    <n v="1996"/>
  </r>
  <r>
    <s v="Boeing"/>
    <s v="SLC-17A, Cape Canaveral AFS, Florida, USA"/>
    <x v="2597"/>
    <x v="864"/>
    <s v="Delta II 7925"/>
    <s v="USA-126 (GPS IIA-17)"/>
    <s v="Retired"/>
    <s v=""/>
    <s v="Success"/>
    <n v="8"/>
    <s v=" USA"/>
    <s v="Boeing-Delta II 7925"/>
    <n v="1996"/>
  </r>
  <r>
    <s v="Lockheed"/>
    <s v="SLC-36A, Cape Canaveral AFS, Florida, USA"/>
    <x v="2598"/>
    <x v="1048"/>
    <s v="Atlas II"/>
    <s v="UHF F7"/>
    <s v="Retired"/>
    <s v=""/>
    <s v="Success"/>
    <n v="8"/>
    <s v=" USA"/>
    <s v="Lockheed-Atlas II"/>
    <n v="1996"/>
  </r>
  <r>
    <s v="Arianespace"/>
    <s v="ELA-2, Guiana Space Centre, French Guiana, France"/>
    <x v="2599"/>
    <x v="408"/>
    <s v="Ariane 44L"/>
    <s v="Italsat F2, Telecom 2D"/>
    <s v="Retired"/>
    <s v=""/>
    <s v="Success"/>
    <n v="6"/>
    <s v=" France"/>
    <s v="Arianespace-Ariane 44L"/>
    <n v="1996"/>
  </r>
  <r>
    <s v="VKS RF"/>
    <s v="Site 43/3, Plesetsk Cosmodrome, Russia"/>
    <x v="2600"/>
    <x v="1049"/>
    <s v="Molniya-M /Block ML"/>
    <s v="Molniya-1T nâ€ Â­164"/>
    <s v="Retired"/>
    <s v=""/>
    <s v="Success"/>
    <n v="10"/>
    <s v=" Russia"/>
    <s v="VKS RF-Molniya-M /Block ML"/>
    <n v="1996"/>
  </r>
  <r>
    <s v="MHI"/>
    <s v="LA-Y1, Tanegashima Space Center, Japan"/>
    <x v="2601"/>
    <x v="1042"/>
    <s v="H-II (2 SSB)"/>
    <s v="Fuji 2 &amp; Midori"/>
    <s v="Retired"/>
    <s v=""/>
    <s v="Success"/>
    <n v="6"/>
    <s v=" Japan"/>
    <s v="MHI-H-II (2 SSB)"/>
    <n v="1996"/>
  </r>
  <r>
    <s v="CASC"/>
    <s v="LC-3, Xichang Satellite Launch Center, China"/>
    <x v="2602"/>
    <x v="1050"/>
    <s v="Long March 3"/>
    <s v="Chinasat-7"/>
    <s v="Retired"/>
    <s v=""/>
    <s v="Partial Failure"/>
    <n v="5"/>
    <s v=" China"/>
    <s v="CASC-Long March 3"/>
    <n v="1996"/>
  </r>
  <r>
    <s v="Northrop"/>
    <s v="Stargazer, Vandenberg AFB, California, USA"/>
    <x v="2603"/>
    <x v="453"/>
    <s v="Pegasus XL"/>
    <s v="FAST"/>
    <s v="Active"/>
    <s v="40"/>
    <s v="Success"/>
    <n v="10"/>
    <s v=" USA"/>
    <s v="Northrop-Pegasus XL"/>
    <n v="1996"/>
  </r>
  <r>
    <s v="RVSN USSR"/>
    <s v="Site 43/3, Plesetsk Cosmodrome, Russia"/>
    <x v="2604"/>
    <x v="961"/>
    <s v="Molniya-M /Block SO-L"/>
    <s v="Interbol 2, Magion5 &amp; Victor"/>
    <s v="Retired"/>
    <s v=""/>
    <s v="Success"/>
    <n v="10"/>
    <s v=" Russia"/>
    <s v="RVSN USSR-Molniya-M /Block SO-L"/>
    <n v="1996"/>
  </r>
  <r>
    <s v="VKS RF"/>
    <s v="Site 45/1, Baikonur Cosmodrome, Kazakhstan"/>
    <x v="2605"/>
    <x v="8"/>
    <s v="Zenit-2"/>
    <s v="Cosmos 2333"/>
    <s v="Retired"/>
    <s v=""/>
    <s v="Success"/>
    <n v="10"/>
    <s v=" Kazakhstan"/>
    <s v="VKS RF-Zenit-2"/>
    <n v="1996"/>
  </r>
  <r>
    <s v="VKS RF"/>
    <s v="Site 132/1, Plesetsk Cosmodrome, Russia"/>
    <x v="2606"/>
    <x v="1051"/>
    <s v="Cosmos-3M (11K65M)"/>
    <s v="Cosmos 2334 &amp; UNAMSAT-B"/>
    <s v="Retired"/>
    <s v=""/>
    <s v="Success"/>
    <n v="11"/>
    <s v=" Russia"/>
    <s v="VKS RF-Cosmos-3M (11K65M)"/>
    <n v="1996"/>
  </r>
  <r>
    <s v="ILS"/>
    <s v="SLC-36B, Cape Canaveral AFS, Florida, USA"/>
    <x v="2607"/>
    <x v="28"/>
    <s v="Atlas IIA"/>
    <s v="GE-1"/>
    <s v="Retired"/>
    <s v=""/>
    <s v="Success"/>
    <n v="8"/>
    <s v=" USA"/>
    <s v="ILS-Atlas IIA"/>
    <n v="1996"/>
  </r>
  <r>
    <s v="Arianespace"/>
    <s v="ELA-2, Guiana Space Centre, French Guiana, France"/>
    <x v="2608"/>
    <x v="55"/>
    <s v="Ariane 42P"/>
    <s v="Echostar-2"/>
    <s v="Retired"/>
    <s v=""/>
    <s v="Success"/>
    <n v="6"/>
    <s v=" France"/>
    <s v="Arianespace-Ariane 42P"/>
    <n v="1996"/>
  </r>
  <r>
    <s v="Boeing"/>
    <s v="SLC-17A, Cape Canaveral AFS, Florida, USA"/>
    <x v="2609"/>
    <x v="197"/>
    <s v="Delta II 7925"/>
    <s v="USA-128 (GPS IIA-18)"/>
    <s v="Retired"/>
    <s v=""/>
    <s v="Success"/>
    <n v="8"/>
    <s v=" USA"/>
    <s v="Boeing-Delta II 7925"/>
    <n v="1996"/>
  </r>
  <r>
    <s v="NASA"/>
    <s v="LC-39A, Kennedy Space Center, Florida, USA"/>
    <x v="2610"/>
    <x v="1020"/>
    <s v="Space Shuttle Atlantis"/>
    <s v="STS-79"/>
    <s v="Retired"/>
    <s v="450"/>
    <s v="Success"/>
    <n v="7"/>
    <s v=" USA"/>
    <s v="NASA-Space Shuttle Atlantis"/>
    <n v="1996"/>
  </r>
  <r>
    <s v="CASC"/>
    <s v="Site 138 (LA-2B), Jiuquan Satellite Launch Center, China"/>
    <x v="2611"/>
    <x v="314"/>
    <s v="Long March 2D"/>
    <s v="FSW-2 No.3"/>
    <s v="Active"/>
    <s v="29.75"/>
    <s v="Success"/>
    <n v="17"/>
    <s v=" China"/>
    <s v="CASC-Long March 2D"/>
    <n v="1996"/>
  </r>
  <r>
    <s v="VKS RF"/>
    <s v="Site 43/4, Plesetsk Cosmodrome, Russia"/>
    <x v="2612"/>
    <x v="506"/>
    <s v="Molniya-M /Block ML"/>
    <s v="Molniya-3 nâ€ Â­165"/>
    <s v="Retired"/>
    <s v=""/>
    <s v="Success"/>
    <n v="10"/>
    <s v=" Russia"/>
    <s v="VKS RF-Molniya-M /Block ML"/>
    <n v="1996"/>
  </r>
  <r>
    <s v="Northrop"/>
    <s v="Stargazer, Vandenberg AFB, California, USA"/>
    <x v="2613"/>
    <x v="1052"/>
    <s v="Pegasus XL"/>
    <s v="HETE &amp; SAC-B"/>
    <s v="Active"/>
    <s v="40"/>
    <s v="Failure"/>
    <n v="10"/>
    <s v=" USA"/>
    <s v="Northrop-Pegasus XL"/>
    <n v="1996"/>
  </r>
  <r>
    <s v="Boeing"/>
    <s v="SLC-17A, Cape Canaveral AFS, Florida, USA"/>
    <x v="2614"/>
    <x v="401"/>
    <s v="Delta II 7925"/>
    <s v="Mars Global Surveyor"/>
    <s v="Retired"/>
    <s v=""/>
    <s v="Success"/>
    <n v="8"/>
    <s v=" USA"/>
    <s v="Boeing-Delta II 7925"/>
    <n v="1996"/>
  </r>
  <r>
    <s v="Arianespace"/>
    <s v="ELA-2, Guiana Space Centre, French Guiana, France"/>
    <x v="2615"/>
    <x v="522"/>
    <s v="Ariane 44L"/>
    <s v="Arabsat-2B, Measat-2"/>
    <s v="Retired"/>
    <s v=""/>
    <s v="Success"/>
    <n v="6"/>
    <s v=" France"/>
    <s v="Arianespace-Ariane 44L"/>
    <n v="1996"/>
  </r>
  <r>
    <s v="ILS"/>
    <s v="SLC-36A, Cape Canaveral AFS, Florida, USA"/>
    <x v="2616"/>
    <x v="1053"/>
    <s v="Atlas IIA"/>
    <s v="Hot Bird 2"/>
    <s v="Retired"/>
    <s v=""/>
    <s v="Success"/>
    <n v="8"/>
    <s v=" USA"/>
    <s v="ILS-Atlas IIA"/>
    <n v="1996"/>
  </r>
  <r>
    <s v="Boeing"/>
    <s v="SLC-17B, Cape Canaveral AFS, Florida, USA"/>
    <x v="2617"/>
    <x v="1054"/>
    <s v="Delta II 7925"/>
    <s v="Mars Pathfinder"/>
    <s v="Retired"/>
    <s v=""/>
    <s v="Success"/>
    <n v="8"/>
    <s v=" USA"/>
    <s v="Boeing-Delta II 7925"/>
    <n v="1996"/>
  </r>
  <r>
    <s v="NASA"/>
    <s v="LC-39B, Kennedy Space Center, Florida, USA"/>
    <x v="2618"/>
    <x v="605"/>
    <s v="Space Shuttle Columbia"/>
    <s v="STS-80"/>
    <s v="Retired"/>
    <s v="450"/>
    <s v="Success"/>
    <n v="7"/>
    <s v=" USA"/>
    <s v="NASA-Space Shuttle Columbia"/>
    <n v="1996"/>
  </r>
  <r>
    <s v="VKS RF"/>
    <s v="Site 90/20, Baikonur Cosmodrome, Kazakhstan"/>
    <x v="2619"/>
    <x v="261"/>
    <s v="Tsyklon-2"/>
    <s v="Cosmos 2335"/>
    <s v="Retired"/>
    <s v=""/>
    <s v="Success"/>
    <n v="11"/>
    <s v=" Kazakhstan"/>
    <s v="VKS RF-Tsyklon-2"/>
    <n v="1996"/>
  </r>
  <r>
    <s v="ILS"/>
    <s v="SLC-36B, Cape Canaveral AFS, Florida, USA"/>
    <x v="2620"/>
    <x v="1001"/>
    <s v="Atlas IIA"/>
    <s v="Inmarsat 3-F3"/>
    <s v="Retired"/>
    <s v=""/>
    <s v="Success"/>
    <n v="8"/>
    <s v=" USA"/>
    <s v="ILS-Atlas IIA"/>
    <n v="1996"/>
  </r>
  <r>
    <s v="VKS RF"/>
    <s v="Site 132/1, Plesetsk Cosmodrome, Russia"/>
    <x v="2621"/>
    <x v="744"/>
    <s v="Cosmos-3M (11K65M)"/>
    <s v="Cosmos 2336"/>
    <s v="Retired"/>
    <s v=""/>
    <s v="Success"/>
    <n v="11"/>
    <s v=" Russia"/>
    <s v="VKS RF-Cosmos-3M (11K65M)"/>
    <n v="1996"/>
  </r>
  <r>
    <s v="Lockheed"/>
    <s v="SLC-4E, Vandenberg AFB, California, USA"/>
    <x v="2621"/>
    <x v="1055"/>
    <s v="Titan IV(404)A"/>
    <s v="NROL-2 (KH-11 Kennen)"/>
    <s v="Retired"/>
    <s v=""/>
    <s v="Success"/>
    <n v="7"/>
    <s v=" USA"/>
    <s v="Lockheed-Titan IV(404)A"/>
    <n v="1996"/>
  </r>
  <r>
    <s v="NASA"/>
    <s v="LC-39B, Kennedy Space Center, Florida, USA"/>
    <x v="2622"/>
    <x v="753"/>
    <s v="Space Shuttle Atlantis"/>
    <s v="STS-81"/>
    <s v="Retired"/>
    <s v="450"/>
    <s v="Success"/>
    <n v="7"/>
    <s v=" USA"/>
    <s v="NASA-Space Shuttle Atlantis"/>
    <n v="1997"/>
  </r>
  <r>
    <s v="Boeing"/>
    <s v="SLC-17A, Cape Canaveral AFS, Florida, USA"/>
    <x v="2623"/>
    <x v="1056"/>
    <s v="Delta II 7925"/>
    <s v="GPS IIR-1"/>
    <s v="Retired"/>
    <s v=""/>
    <s v="Failure"/>
    <n v="8"/>
    <s v=" USA"/>
    <s v="Boeing-Delta II 7925"/>
    <n v="1997"/>
  </r>
  <r>
    <s v="Arianespace"/>
    <s v="ELA-2, Guiana Space Centre, French Guiana, France"/>
    <x v="2624"/>
    <x v="186"/>
    <s v="Ariane 44L"/>
    <s v="GE-2, Nahuel 1A"/>
    <s v="Retired"/>
    <s v=""/>
    <s v="Success"/>
    <n v="6"/>
    <s v=" France"/>
    <s v="Arianespace-Ariane 44L"/>
    <n v="1997"/>
  </r>
  <r>
    <s v="NASA"/>
    <s v="LC-39A, Kennedy Space Center, Florida, USA"/>
    <x v="2625"/>
    <x v="660"/>
    <s v="Space Shuttle Discovery"/>
    <s v="STS-82"/>
    <s v="Retired"/>
    <s v="450"/>
    <s v="Success"/>
    <n v="7"/>
    <s v=" USA"/>
    <s v="NASA-Space Shuttle Discovery"/>
    <n v="1997"/>
  </r>
  <r>
    <s v="ISAS"/>
    <s v="Mu Pad, Uchinoura Space Center, Japan"/>
    <x v="2626"/>
    <x v="1057"/>
    <s v="Mu-V / M-24"/>
    <s v="Muses B"/>
    <s v="Retired"/>
    <s v=""/>
    <s v="Success"/>
    <n v="7"/>
    <s v=" Japan"/>
    <s v="ISAS-Mu-V / M-24"/>
    <n v="1997"/>
  </r>
  <r>
    <s v="VKS RF"/>
    <s v="Site 32/2, Plesetsk Cosmodrome, Russia"/>
    <x v="2627"/>
    <x v="1058"/>
    <s v="Tsyklon-3"/>
    <s v="Cosmos 2337 to 2339 &amp; Gonets 4 to 6"/>
    <s v="Retired"/>
    <s v=""/>
    <s v="Success"/>
    <n v="10"/>
    <s v=" Russia"/>
    <s v="VKS RF-Tsyklon-3"/>
    <n v="1997"/>
  </r>
  <r>
    <s v="ILS"/>
    <s v="SLC-36B, Cape Canaveral AFS, Florida, USA"/>
    <x v="2628"/>
    <x v="831"/>
    <s v="Atlas IIAS"/>
    <s v="JCSAT-4"/>
    <s v="Retired"/>
    <s v=""/>
    <s v="Success"/>
    <n v="8"/>
    <s v=" USA"/>
    <s v="ILS-Atlas IIAS"/>
    <n v="1997"/>
  </r>
  <r>
    <s v="Lockheed"/>
    <s v="SLC-40, Cape Canaveral AFS, Florida, USA"/>
    <x v="2629"/>
    <x v="78"/>
    <s v="Titan IV(402)B"/>
    <s v="DSP"/>
    <s v="Retired"/>
    <s v=""/>
    <s v="Success"/>
    <n v="7"/>
    <s v=" USA"/>
    <s v="Lockheed-Titan IV(402)B"/>
    <n v="1997"/>
  </r>
  <r>
    <s v="Arianespace"/>
    <s v="ELA-2, Guiana Space Centre, French Guiana, France"/>
    <x v="2630"/>
    <x v="962"/>
    <s v="Ariane 44P"/>
    <s v="Intelsat 801"/>
    <s v="Retired"/>
    <s v=""/>
    <s v="Success"/>
    <n v="6"/>
    <s v=" France"/>
    <s v="Arianespace-Ariane 44P"/>
    <n v="1997"/>
  </r>
  <r>
    <s v="MITT"/>
    <s v="Svobodny Cosmodrome, Russia"/>
    <x v="2631"/>
    <x v="508"/>
    <s v="Start-1"/>
    <s v="Zeya"/>
    <s v="Active"/>
    <s v=""/>
    <s v="Success"/>
    <n v="20"/>
    <s v=" Russia"/>
    <s v="MITT-Start-1"/>
    <n v="1997"/>
  </r>
  <r>
    <s v="ILS"/>
    <s v="SLC-36A, Cape Canaveral AFS, Florida, USA"/>
    <x v="2632"/>
    <x v="389"/>
    <s v="Atlas IIA"/>
    <s v="Tempo 2"/>
    <s v="Retired"/>
    <s v=""/>
    <s v="Success"/>
    <n v="8"/>
    <s v=" USA"/>
    <s v="ILS-Atlas IIA"/>
    <n v="1997"/>
  </r>
  <r>
    <s v="Lockheed"/>
    <s v="SLC-4W, Vandenberg AFB, California, USA"/>
    <x v="2633"/>
    <x v="1059"/>
    <s v="Titan II(23)G"/>
    <s v="USA-131"/>
    <s v="Retired"/>
    <s v="35"/>
    <s v="Success"/>
    <n v="7"/>
    <s v=" USA"/>
    <s v="Lockheed-Titan II(23)G"/>
    <n v="1997"/>
  </r>
  <r>
    <s v="NASA"/>
    <s v="LC-39A, Kennedy Space Center, Florida, USA"/>
    <x v="2633"/>
    <x v="288"/>
    <s v="Space Shuttle Columbia"/>
    <s v="STS-83"/>
    <s v="Retired"/>
    <s v="450"/>
    <s v="Success"/>
    <n v="7"/>
    <s v=" USA"/>
    <s v="NASA-Space Shuttle Columbia"/>
    <n v="1997"/>
  </r>
  <r>
    <s v="Arianespace"/>
    <s v="ELA-2, Guiana Space Centre, French Guiana, France"/>
    <x v="2634"/>
    <x v="792"/>
    <s v="Ariane 44LP"/>
    <s v="Thaicom 3, BSAT 1a"/>
    <s v="Retired"/>
    <s v=""/>
    <s v="Success"/>
    <n v="6"/>
    <s v=" France"/>
    <s v="Arianespace-Ariane 44LP"/>
    <n v="1997"/>
  </r>
  <r>
    <s v="VKS RF"/>
    <s v="Site 132/1, Plesetsk Cosmodrome, Russia"/>
    <x v="2635"/>
    <x v="1060"/>
    <s v="Cosmos-3M (11K65M)"/>
    <s v="Cosmos 2341"/>
    <s v="Retired"/>
    <s v=""/>
    <s v="Success"/>
    <n v="11"/>
    <s v=" Russia"/>
    <s v="VKS RF-Cosmos-3M (11K65M)"/>
    <n v="1997"/>
  </r>
  <r>
    <s v="Northrop"/>
    <s v="Stargazer, Base Aerea de Gando, Gran Canaria"/>
    <x v="2636"/>
    <x v="134"/>
    <s v="Pegasus XL"/>
    <s v="MiniSat &amp; Celestis space burial"/>
    <s v="Active"/>
    <s v="40"/>
    <s v="Success"/>
    <n v="10"/>
    <s v=" Gran Canaria"/>
    <s v="Northrop-Pegasus XL"/>
    <n v="1997"/>
  </r>
  <r>
    <s v="Lockheed"/>
    <s v="SLC-36B, Cape Canaveral AFS, Florida, USA"/>
    <x v="2637"/>
    <x v="1061"/>
    <s v="Atlas I"/>
    <s v="GOES-K"/>
    <s v="Retired"/>
    <s v=""/>
    <s v="Success"/>
    <n v="8"/>
    <s v=" USA"/>
    <s v="Lockheed-Atlas I"/>
    <n v="1997"/>
  </r>
  <r>
    <s v="Boeing"/>
    <s v="SLC-2W, Vandenberg AFB, California, USA"/>
    <x v="2638"/>
    <x v="1062"/>
    <s v="Delta II 7920-10C"/>
    <s v="MS-1"/>
    <s v="Retired"/>
    <s v=""/>
    <s v="Success"/>
    <n v="7"/>
    <s v=" USA"/>
    <s v="Boeing-Delta II 7920-10C"/>
    <n v="1997"/>
  </r>
  <r>
    <s v="CASC"/>
    <s v="LC-2, Xichang Satellite Launch Center, China"/>
    <x v="2639"/>
    <x v="964"/>
    <s v="Long March 3A"/>
    <s v="ChinaSat 6"/>
    <s v="Active"/>
    <s v="69.7"/>
    <s v="Success"/>
    <n v="5"/>
    <s v=" China"/>
    <s v="CASC-Long March 3A"/>
    <n v="1997"/>
  </r>
  <r>
    <s v="VKS RF"/>
    <s v="Site 43/4, Plesetsk Cosmodrome, Russia"/>
    <x v="2640"/>
    <x v="630"/>
    <s v="Molniya-M /Block 2BL"/>
    <s v="Cosmos 2342"/>
    <s v="Retired"/>
    <s v=""/>
    <s v="Success"/>
    <n v="10"/>
    <s v=" Russia"/>
    <s v="VKS RF-Molniya-M /Block 2BL"/>
    <n v="1997"/>
  </r>
  <r>
    <s v="NASA"/>
    <s v="LC-39A, Kennedy Space Center, Florida, USA"/>
    <x v="2641"/>
    <x v="1063"/>
    <s v="Space Shuttle Atlantis"/>
    <s v="STS-84"/>
    <s v="Retired"/>
    <s v="450"/>
    <s v="Success"/>
    <n v="7"/>
    <s v=" USA"/>
    <s v="NASA-Space Shuttle Atlantis"/>
    <n v="1997"/>
  </r>
  <r>
    <s v="VKS RF"/>
    <s v="Site 45/1, Baikonur Cosmodrome, Kazakhstan"/>
    <x v="2642"/>
    <x v="731"/>
    <s v="Zenit-2"/>
    <s v="Tselina-2 nâ€ Â­19"/>
    <s v="Retired"/>
    <s v=""/>
    <s v="Failure"/>
    <n v="10"/>
    <s v=" Kazakhstan"/>
    <s v="VKS RF-Zenit-2"/>
    <n v="1997"/>
  </r>
  <r>
    <s v="Boeing"/>
    <s v="SLC-17A, Cape Canaveral AFS, Florida, USA"/>
    <x v="2642"/>
    <x v="1064"/>
    <s v="Delta II 7925"/>
    <s v="Telenor Thor II"/>
    <s v="Retired"/>
    <s v=""/>
    <s v="Success"/>
    <n v="8"/>
    <s v=" USA"/>
    <s v="Boeing-Delta II 7925"/>
    <n v="1997"/>
  </r>
  <r>
    <s v="Arianespace"/>
    <s v="ELA-2, Guiana Space Centre, French Guiana, France"/>
    <x v="2643"/>
    <x v="1065"/>
    <s v="Ariane 44L"/>
    <s v="Inmarsat 3 F4, Insat 2D"/>
    <s v="Retired"/>
    <s v=""/>
    <s v="Success"/>
    <n v="6"/>
    <s v=" France"/>
    <s v="Arianespace-Ariane 44L"/>
    <n v="1997"/>
  </r>
  <r>
    <s v="CASC"/>
    <s v="LC-3, Xichang Satellite Launch Center, China"/>
    <x v="2644"/>
    <x v="352"/>
    <s v="Long March 3"/>
    <s v="Fengyun-2A"/>
    <s v="Retired"/>
    <s v=""/>
    <s v="Success"/>
    <n v="5"/>
    <s v=" China"/>
    <s v="CASC-Long March 3"/>
    <n v="1997"/>
  </r>
  <r>
    <s v="Arianespace"/>
    <s v="ELA-2, Guiana Space Centre, French Guiana, France"/>
    <x v="2645"/>
    <x v="743"/>
    <s v="Ariane 44P"/>
    <s v="Intelsat 802"/>
    <s v="Retired"/>
    <s v=""/>
    <s v="Success"/>
    <n v="6"/>
    <s v=" France"/>
    <s v="Arianespace-Ariane 44P"/>
    <n v="1997"/>
  </r>
  <r>
    <s v="NASA"/>
    <s v="LC-39A, Kennedy Space Center, Florida, USA"/>
    <x v="2646"/>
    <x v="935"/>
    <s v="Space Shuttle Columbia"/>
    <s v="STS-94"/>
    <s v="Retired"/>
    <s v="450"/>
    <s v="Success"/>
    <n v="7"/>
    <s v=" USA"/>
    <s v="NASA-Space Shuttle Columbia"/>
    <n v="1997"/>
  </r>
  <r>
    <s v="Boeing"/>
    <s v="SLC-2W, Vandenberg AFB, California, USA"/>
    <x v="2647"/>
    <x v="204"/>
    <s v="Delta II 7920-10C"/>
    <s v="MS-2"/>
    <s v="Retired"/>
    <s v=""/>
    <s v="Success"/>
    <n v="7"/>
    <s v=" USA"/>
    <s v="Boeing-Delta II 7920-10C"/>
    <n v="1997"/>
  </r>
  <r>
    <s v="Boeing"/>
    <s v="SLC-17A, Cape Canaveral AFS, Florida, USA"/>
    <x v="2648"/>
    <x v="1066"/>
    <s v="Delta II 7925"/>
    <s v="USA-132 (GPS IIR-2)"/>
    <s v="Retired"/>
    <s v=""/>
    <s v="Success"/>
    <n v="8"/>
    <s v=" USA"/>
    <s v="Boeing-Delta II 7925"/>
    <n v="1997"/>
  </r>
  <r>
    <s v="ILS"/>
    <s v="SLC-36B, Cape Canaveral AFS, Florida, USA"/>
    <x v="2649"/>
    <x v="555"/>
    <s v="Atlas IIAS"/>
    <s v="Superbird C"/>
    <s v="Retired"/>
    <s v=""/>
    <s v="Success"/>
    <n v="8"/>
    <s v=" USA"/>
    <s v="ILS-Atlas IIAS"/>
    <n v="1997"/>
  </r>
  <r>
    <s v="Northrop"/>
    <s v="Stargazer, Base Aerea de Gando, Gran Canaria"/>
    <x v="2650"/>
    <x v="78"/>
    <s v="Pegasus XL"/>
    <s v="OrbView-2"/>
    <s v="Active"/>
    <s v="40"/>
    <s v="Success"/>
    <n v="10"/>
    <s v=" Gran Canaria"/>
    <s v="Northrop-Pegasus XL"/>
    <n v="1997"/>
  </r>
  <r>
    <s v="NASA"/>
    <s v="LC-39A, Kennedy Space Center, Florida, USA"/>
    <x v="2651"/>
    <x v="322"/>
    <s v="Space Shuttle Discovery"/>
    <s v="STS-85"/>
    <s v="Retired"/>
    <s v="450"/>
    <s v="Success"/>
    <n v="7"/>
    <s v=" USA"/>
    <s v="NASA-Space Shuttle Discovery"/>
    <n v="1997"/>
  </r>
  <r>
    <s v="Arianespace"/>
    <s v="ELA-2, Guiana Space Centre, French Guiana, France"/>
    <x v="2652"/>
    <x v="1016"/>
    <s v="Ariane 44P"/>
    <s v="Panamsat-6"/>
    <s v="Retired"/>
    <s v=""/>
    <s v="Success"/>
    <n v="6"/>
    <s v=" France"/>
    <s v="Arianespace-Ariane 44P"/>
    <n v="1997"/>
  </r>
  <r>
    <s v="CASC"/>
    <s v="LC-2, Xichang Satellite Launch Center, China"/>
    <x v="2653"/>
    <x v="68"/>
    <s v="Long March 3B"/>
    <s v="Agila-2"/>
    <s v="Retired"/>
    <s v=""/>
    <s v="Success"/>
    <n v="5"/>
    <s v=" China"/>
    <s v="CASC-Long March 3B"/>
    <n v="1997"/>
  </r>
  <r>
    <s v="Boeing"/>
    <s v="SLC-2W, Vandenberg AFB, California, USA"/>
    <x v="2654"/>
    <x v="1018"/>
    <s v="Delta II 7920-10C"/>
    <s v="MS-3"/>
    <s v="Retired"/>
    <s v=""/>
    <s v="Success"/>
    <n v="7"/>
    <s v=" USA"/>
    <s v="Boeing-Delta II 7920-10C"/>
    <n v="1997"/>
  </r>
  <r>
    <s v="Lockheed"/>
    <s v="SLC-6, Vandenberg AFB, California, USA"/>
    <x v="2655"/>
    <x v="599"/>
    <s v="Athena I"/>
    <s v="Lewis"/>
    <s v="Retired"/>
    <s v=""/>
    <s v="Success"/>
    <n v="6"/>
    <s v=" USA"/>
    <s v="Lockheed-Athena I"/>
    <n v="1997"/>
  </r>
  <r>
    <s v="Boeing"/>
    <s v="SLC-17A, Cape Canaveral AFS, Florida, USA"/>
    <x v="2656"/>
    <x v="313"/>
    <s v="Delta II 7920-8"/>
    <s v="Advanced Composition Explorer"/>
    <s v="Retired"/>
    <s v=""/>
    <s v="Success"/>
    <n v="8"/>
    <s v=" USA"/>
    <s v="Boeing-Delta II 7920-8"/>
    <n v="1997"/>
  </r>
  <r>
    <s v="Northrop"/>
    <s v="Stargazer, Vandenberg AFB, California, USA"/>
    <x v="2657"/>
    <x v="446"/>
    <s v="Pegasus XL"/>
    <s v="FORTE"/>
    <s v="Active"/>
    <s v="40"/>
    <s v="Success"/>
    <n v="10"/>
    <s v=" USA"/>
    <s v="Northrop-Pegasus XL"/>
    <n v="1997"/>
  </r>
  <r>
    <s v="CASC"/>
    <s v="LC-7, Taiyuan Satellite Launch Center, China"/>
    <x v="2658"/>
    <x v="74"/>
    <s v="Long March 2C"/>
    <s v="Iridium mass simulator A&amp;B"/>
    <s v="Active"/>
    <s v="30.8"/>
    <s v="Success"/>
    <n v="5"/>
    <s v=" China"/>
    <s v="CASC-Long March 2C"/>
    <n v="1997"/>
  </r>
  <r>
    <s v="Arianespace"/>
    <s v="ELA-2, Guiana Space Centre, French Guiana, France"/>
    <x v="2659"/>
    <x v="1049"/>
    <s v="Ariane 44LP"/>
    <s v="Hot Bird 3, Meteosat 7"/>
    <s v="Retired"/>
    <s v=""/>
    <s v="Success"/>
    <n v="6"/>
    <s v=" France"/>
    <s v="Arianespace-Ariane 44LP"/>
    <n v="1997"/>
  </r>
  <r>
    <s v="ILS"/>
    <s v="SLC-36A, Cape Canaveral AFS, Florida, USA"/>
    <x v="2660"/>
    <x v="981"/>
    <s v="Atlas IIAS"/>
    <s v="GE-3"/>
    <s v="Retired"/>
    <s v=""/>
    <s v="Success"/>
    <n v="8"/>
    <s v=" USA"/>
    <s v="ILS-Atlas IIAS"/>
    <n v="1997"/>
  </r>
  <r>
    <s v="VKS RF"/>
    <s v="Site 132/1, Plesetsk Cosmodrome, Russia"/>
    <x v="2661"/>
    <x v="2"/>
    <s v="Cosmos-3M (11K65M)"/>
    <s v="Cosmos 2346 &amp; FAISAT-2V"/>
    <s v="Retired"/>
    <s v=""/>
    <s v="Success"/>
    <n v="11"/>
    <s v=" Russia"/>
    <s v="VKS RF-Cosmos-3M (11K65M)"/>
    <n v="1997"/>
  </r>
  <r>
    <s v="Arianespace"/>
    <s v="ELA-2, Guiana Space Centre, French Guiana, France"/>
    <x v="2661"/>
    <x v="855"/>
    <s v="Ariane 44LP"/>
    <s v="Intelsat 803"/>
    <s v="Retired"/>
    <s v=""/>
    <s v="Success"/>
    <n v="6"/>
    <s v=" France"/>
    <s v="Arianespace-Ariane 44LP"/>
    <n v="1997"/>
  </r>
  <r>
    <s v="VKS RF"/>
    <s v="Site 43/3, Plesetsk Cosmodrome, Russia"/>
    <x v="2662"/>
    <x v="189"/>
    <s v="Molniya-M /Block ML"/>
    <s v="Molniya-1T nâ€ Â­166"/>
    <s v="Retired"/>
    <s v=""/>
    <s v="Success"/>
    <n v="10"/>
    <s v=" Russia"/>
    <s v="VKS RF-Molniya-M /Block ML"/>
    <n v="1997"/>
  </r>
  <r>
    <s v="NASA"/>
    <s v="LC-39A, Kennedy Space Center, Florida, USA"/>
    <x v="2663"/>
    <x v="40"/>
    <s v="Space Shuttle Atlantis"/>
    <s v="STS-86"/>
    <s v="Retired"/>
    <s v="450"/>
    <s v="Success"/>
    <n v="7"/>
    <s v=" USA"/>
    <s v="NASA-Space Shuttle Atlantis"/>
    <n v="1997"/>
  </r>
  <r>
    <s v="Boeing"/>
    <s v="SLC-2W, Vandenberg AFB, California, USA"/>
    <x v="2664"/>
    <x v="247"/>
    <s v="Delta II 7920-10C"/>
    <s v="MS-4"/>
    <s v="Retired"/>
    <s v=""/>
    <s v="Success"/>
    <n v="7"/>
    <s v=" USA"/>
    <s v="Boeing-Delta II 7920-10C"/>
    <n v="1997"/>
  </r>
  <r>
    <s v="ISRO"/>
    <s v="First Launch Pad, Satish Dhawan Space Centre, India"/>
    <x v="2665"/>
    <x v="405"/>
    <s v="PSLV-G"/>
    <s v="IRS-1D"/>
    <s v="Retired"/>
    <s v="25"/>
    <s v="Partial Failure"/>
    <n v="17"/>
    <s v=" India"/>
    <s v="ISRO-PSLV-G"/>
    <n v="1997"/>
  </r>
  <r>
    <s v="ILS"/>
    <s v="SLC-36B, Cape Canaveral AFS, Florida, USA"/>
    <x v="2666"/>
    <x v="1067"/>
    <s v="Atlas IIAS"/>
    <s v="Echostar 3"/>
    <s v="Retired"/>
    <s v=""/>
    <s v="Success"/>
    <n v="8"/>
    <s v=" USA"/>
    <s v="ILS-Atlas IIAS"/>
    <n v="1997"/>
  </r>
  <r>
    <s v="Lockheed"/>
    <s v="SLC-40, Cape Canaveral AFS, Florida, USA"/>
    <x v="2667"/>
    <x v="822"/>
    <s v="Titan IV(401)B"/>
    <s v="Cassini???Huygens"/>
    <s v="Retired"/>
    <s v=""/>
    <s v="Success"/>
    <n v="7"/>
    <s v=" USA"/>
    <s v="Lockheed-Titan IV(401)B"/>
    <n v="1997"/>
  </r>
  <r>
    <s v="CASC"/>
    <s v="LC-2, Xichang Satellite Launch Center, China"/>
    <x v="2668"/>
    <x v="504"/>
    <s v="Long March 3B"/>
    <s v="Apstar 2R"/>
    <s v="Retired"/>
    <s v=""/>
    <s v="Success"/>
    <n v="5"/>
    <s v=" China"/>
    <s v="CASC-Long March 3B"/>
    <n v="1997"/>
  </r>
  <r>
    <s v="Northrop"/>
    <s v="Stargazer, Wallops Flight Facility, Virginia, USA"/>
    <x v="2669"/>
    <x v="60"/>
    <s v="Pegasus XL"/>
    <s v="STEP-4"/>
    <s v="Active"/>
    <s v="40"/>
    <s v="Success"/>
    <n v="10"/>
    <s v=" USA"/>
    <s v="Northrop-Pegasus XL"/>
    <n v="1997"/>
  </r>
  <r>
    <s v="Lockheed"/>
    <s v="SLC-4E, Vandenberg AFB, California, USA"/>
    <x v="2670"/>
    <x v="987"/>
    <s v="Titan IV(403)A"/>
    <s v="NROL-3 (Lacrosse)"/>
    <s v="Retired"/>
    <s v=""/>
    <s v="Success"/>
    <n v="7"/>
    <s v=" USA"/>
    <s v="Lockheed-Titan IV(403)A"/>
    <n v="1997"/>
  </r>
  <r>
    <s v="Lockheed"/>
    <s v="SLC-36A, Cape Canaveral AFS, Florida, USA"/>
    <x v="2671"/>
    <x v="1068"/>
    <s v="Atlas IIA"/>
    <s v="DSCS IIIB-13"/>
    <s v="Retired"/>
    <s v=""/>
    <s v="Success"/>
    <n v="8"/>
    <s v=" USA"/>
    <s v="Lockheed-Atlas IIA"/>
    <n v="1997"/>
  </r>
  <r>
    <s v="ESA"/>
    <s v="ELA-3, Guiana Space Centre, French Guiana, France"/>
    <x v="2672"/>
    <x v="1069"/>
    <s v="Ariane 5 G"/>
    <s v="MaqSat-H, TEAMSAT, MaqSat-B, YES"/>
    <s v="Retired"/>
    <s v=""/>
    <s v="Partial Failure"/>
    <n v="6"/>
    <s v=" France"/>
    <s v="ESA-Ariane 5 G"/>
    <n v="1997"/>
  </r>
  <r>
    <s v="AEB"/>
    <s v="VLS Pad, Alcântara Launch Center, Maranhão, Brazil"/>
    <x v="2673"/>
    <x v="13"/>
    <s v="VLS-1"/>
    <s v="SCD-2A"/>
    <s v="Retired"/>
    <s v=""/>
    <s v="Failure"/>
    <n v="8"/>
    <s v=" Brazil"/>
    <s v="AEB-VLS-1"/>
    <n v="1997"/>
  </r>
  <r>
    <s v="Boeing"/>
    <s v="SLC-17A, Cape Canaveral AFS, Florida, USA"/>
    <x v="2674"/>
    <x v="144"/>
    <s v="Delta II 7925"/>
    <s v="USA-134 (GPS IIA-19)"/>
    <s v="Retired"/>
    <s v=""/>
    <s v="Success"/>
    <n v="8"/>
    <s v=" USA"/>
    <s v="Boeing-Delta II 7925"/>
    <n v="1997"/>
  </r>
  <r>
    <s v="Lockheed"/>
    <s v="SLC-41, Cape Canaveral AFS, Florida, USA"/>
    <x v="2675"/>
    <x v="600"/>
    <s v="Titan IV(401)A"/>
    <s v="NROL-4 (Trumpet)"/>
    <s v="Retired"/>
    <s v=""/>
    <s v="Success"/>
    <n v="7"/>
    <s v=" USA"/>
    <s v="Lockheed-Titan IV(401)A"/>
    <n v="1997"/>
  </r>
  <r>
    <s v="Boeing"/>
    <s v="SLC-2W, Vandenberg AFB, California, USA"/>
    <x v="2676"/>
    <x v="595"/>
    <s v="Delta II 7920-10C"/>
    <s v="MS-5"/>
    <s v="Retired"/>
    <s v=""/>
    <s v="Success"/>
    <n v="7"/>
    <s v=" USA"/>
    <s v="Boeing-Delta II 7920-10C"/>
    <n v="1997"/>
  </r>
  <r>
    <s v="NASA"/>
    <s v="LC-39B, Kennedy Space Center, Florida, USA"/>
    <x v="2677"/>
    <x v="1070"/>
    <s v="Space Shuttle Columbia"/>
    <s v="STS-87"/>
    <s v="Retired"/>
    <s v="450"/>
    <s v="Success"/>
    <n v="7"/>
    <s v=" USA"/>
    <s v="NASA-Space Shuttle Columbia"/>
    <n v="1997"/>
  </r>
  <r>
    <s v="MHI"/>
    <s v="LA-Y1, Tanegashima Space Center, Japan"/>
    <x v="2678"/>
    <x v="1071"/>
    <s v="H-II"/>
    <s v="TRMM &amp; Orihime/Hikoboshi"/>
    <s v="Retired"/>
    <s v=""/>
    <s v="Success"/>
    <n v="6"/>
    <s v=" Japan"/>
    <s v="MHI-H-II"/>
    <n v="1997"/>
  </r>
  <r>
    <s v="Arianespace"/>
    <s v="ELA-2, Guiana Space Centre, French Guiana, France"/>
    <x v="2679"/>
    <x v="1072"/>
    <s v="Ariane 44P"/>
    <s v="JCSAT-5, Equator S"/>
    <s v="Retired"/>
    <s v=""/>
    <s v="Success"/>
    <n v="6"/>
    <s v=" France"/>
    <s v="Arianespace-Ariane 44P"/>
    <n v="1997"/>
  </r>
  <r>
    <s v="CASC"/>
    <s v="LC-7, Taiyuan Satellite Launch Center, China"/>
    <x v="2680"/>
    <x v="1073"/>
    <s v="Long March 2C"/>
    <s v="Iridium 42 &amp; 44"/>
    <s v="Active"/>
    <s v="30.8"/>
    <s v="Success"/>
    <n v="5"/>
    <s v=" China"/>
    <s v="CASC-Long March 2C"/>
    <n v="1997"/>
  </r>
  <r>
    <s v="ILS"/>
    <s v="SLC-36B, Cape Canaveral AFS, Florida, USA"/>
    <x v="2680"/>
    <x v="1074"/>
    <s v="Atlas IIAS"/>
    <s v="Galaxy 8i"/>
    <s v="Retired"/>
    <s v=""/>
    <s v="Success"/>
    <n v="8"/>
    <s v=" USA"/>
    <s v="ILS-Atlas IIAS"/>
    <n v="1997"/>
  </r>
  <r>
    <s v="VKS RF"/>
    <s v="Site 90/20, Baikonur Cosmodrome, Kazakhstan"/>
    <x v="2681"/>
    <x v="993"/>
    <s v="Tsyklon-2"/>
    <s v="Cosmos 2347"/>
    <s v="Retired"/>
    <s v=""/>
    <s v="Success"/>
    <n v="11"/>
    <s v=" Kazakhstan"/>
    <s v="VKS RF-Tsyklon-2"/>
    <n v="1997"/>
  </r>
  <r>
    <s v="Arianespace"/>
    <s v="ELA-2, Guiana Space Centre, French Guiana, France"/>
    <x v="2682"/>
    <x v="921"/>
    <s v="Ariane 44L"/>
    <s v="Sirius-2, Cakrawarta-1"/>
    <s v="Retired"/>
    <s v=""/>
    <s v="Success"/>
    <n v="6"/>
    <s v=" France"/>
    <s v="Arianespace-Ariane 44L"/>
    <n v="1997"/>
  </r>
  <r>
    <s v="Boeing"/>
    <s v="SLC-2W, Vandenberg AFB, California, USA"/>
    <x v="2683"/>
    <x v="1075"/>
    <s v="Delta II 7920-10C"/>
    <s v="MS-6"/>
    <s v="Retired"/>
    <s v=""/>
    <s v="Success"/>
    <n v="7"/>
    <s v=" USA"/>
    <s v="Boeing-Delta II 7920-10C"/>
    <n v="1997"/>
  </r>
  <r>
    <s v="Arianespace"/>
    <s v="ELA-2, Guiana Space Centre, French Guiana, France"/>
    <x v="2684"/>
    <x v="1076"/>
    <s v="Ariane 42L"/>
    <s v="Intelsat 804"/>
    <s v="Retired"/>
    <s v=""/>
    <s v="Success"/>
    <n v="6"/>
    <s v=" France"/>
    <s v="Arianespace-Ariane 42L"/>
    <n v="1997"/>
  </r>
  <r>
    <s v="Northrop"/>
    <s v="Stargazer, Wallops Flight Facility, Virginia, USA"/>
    <x v="2685"/>
    <x v="452"/>
    <s v="Pegasus XL/HAPS"/>
    <s v="Orbcomm A1-A8"/>
    <s v="Active"/>
    <s v="40"/>
    <s v="Success"/>
    <n v="10"/>
    <s v=" USA"/>
    <s v="Northrop-Pegasus XL/HAPS"/>
    <n v="1997"/>
  </r>
  <r>
    <s v="MITT"/>
    <s v="Svobodny Cosmodrome, Russia"/>
    <x v="2686"/>
    <x v="477"/>
    <s v="Start-1"/>
    <s v="Earlybird 1"/>
    <s v="Active"/>
    <s v=""/>
    <s v="Success"/>
    <n v="20"/>
    <s v=" Russia"/>
    <s v="MITT-Start-1"/>
    <n v="1997"/>
  </r>
  <r>
    <s v="ILS"/>
    <s v="Site 81/23, Baikonur Cosmodrome, Kazakhstan"/>
    <x v="2686"/>
    <x v="1077"/>
    <s v="Proton K/Block DM-3"/>
    <s v="PAS-22"/>
    <s v="Retired"/>
    <s v=""/>
    <s v="Partial Failure"/>
    <n v="11"/>
    <s v=" Kazakhstan"/>
    <s v="ILS-Proton K/Block DM-3"/>
    <n v="1997"/>
  </r>
  <r>
    <s v="Lockheed"/>
    <s v="SLC-46, Cape Canaveral AFS, Florida, USA"/>
    <x v="2687"/>
    <x v="783"/>
    <s v="Athena II"/>
    <s v="Lunar Prospector"/>
    <s v="Retired"/>
    <s v=""/>
    <s v="Success"/>
    <n v="7"/>
    <s v=" USA"/>
    <s v="Lockheed-Athena II"/>
    <n v="1998"/>
  </r>
  <r>
    <s v="Boeing"/>
    <s v="SLC-17B, Cape Canaveral AFS, Florida, USA"/>
    <x v="2688"/>
    <x v="444"/>
    <s v="Delta II 7925"/>
    <s v="Skynet 4D"/>
    <s v="Retired"/>
    <s v=""/>
    <s v="Success"/>
    <n v="8"/>
    <s v=" USA"/>
    <s v="Boeing-Delta II 7925"/>
    <n v="1998"/>
  </r>
  <r>
    <s v="NASA"/>
    <s v="LC-39A, Kennedy Space Center, Florida, USA"/>
    <x v="2689"/>
    <x v="324"/>
    <s v="Space Shuttle Endeavour"/>
    <s v="STS-89"/>
    <s v="Retired"/>
    <s v="450"/>
    <s v="Success"/>
    <n v="7"/>
    <s v=" USA"/>
    <s v="NASA-Space Shuttle Endeavour"/>
    <n v="1998"/>
  </r>
  <r>
    <s v="IAI"/>
    <s v="Pad 1, Palmachim Airbase, Israel"/>
    <x v="2689"/>
    <x v="13"/>
    <s v="Shavit"/>
    <s v="Ofek-4"/>
    <s v="Retired"/>
    <s v=""/>
    <s v="Failure"/>
    <n v="6"/>
    <s v=" Israel"/>
    <s v="IAI-Shavit"/>
    <n v="1998"/>
  </r>
  <r>
    <s v="Lockheed"/>
    <s v="SLC-36A, Cape Canaveral AFS, Florida, USA"/>
    <x v="2690"/>
    <x v="1078"/>
    <s v="Atlas IIA"/>
    <s v="NROL-5/SDS"/>
    <s v="Retired"/>
    <s v=""/>
    <s v="Success"/>
    <n v="8"/>
    <s v=" USA"/>
    <s v="Lockheed-Atlas IIA"/>
    <n v="1998"/>
  </r>
  <r>
    <s v="Arianespace"/>
    <s v="ELA-2, Guiana Space Centre, French Guiana, France"/>
    <x v="2691"/>
    <x v="101"/>
    <s v="Ariane 44LP"/>
    <s v="Brasilsat B3, Inmarsat-3 F5"/>
    <s v="Retired"/>
    <s v=""/>
    <s v="Success"/>
    <n v="6"/>
    <s v=" France"/>
    <s v="Arianespace-Ariane 44LP"/>
    <n v="1998"/>
  </r>
  <r>
    <s v="Northrop"/>
    <s v="SLC-576E, Vandenberg AFB, California, USA"/>
    <x v="2692"/>
    <x v="360"/>
    <s v="Minotaur C (Taurus)"/>
    <s v="GFO &amp; Orbcomm 11 and 12"/>
    <s v="Active"/>
    <s v="45"/>
    <s v="Success"/>
    <n v="9"/>
    <s v=" USA"/>
    <s v="Northrop-Minotaur C (Taurus)"/>
    <n v="1998"/>
  </r>
  <r>
    <s v="Boeing"/>
    <s v="SLC-17A, Cape Canaveral AFS, Florida, USA"/>
    <x v="2693"/>
    <x v="35"/>
    <s v="Delta II 7420-10C"/>
    <s v="Globalstar-1"/>
    <s v="Retired"/>
    <s v=""/>
    <s v="Success"/>
    <n v="8"/>
    <s v=" USA"/>
    <s v="Boeing-Delta II 7420-10C"/>
    <n v="1998"/>
  </r>
  <r>
    <s v="Boeing"/>
    <s v="SLC-2W, Vandenberg AFB, California, USA"/>
    <x v="2694"/>
    <x v="836"/>
    <s v="Delta II 7920-10C"/>
    <s v="MS-7"/>
    <s v="Retired"/>
    <s v=""/>
    <s v="Success"/>
    <n v="7"/>
    <s v=" USA"/>
    <s v="Boeing-Delta II 7920-10C"/>
    <n v="1998"/>
  </r>
  <r>
    <s v="MHI"/>
    <s v="LA-Y1, Tanegashima Space Center, Japan"/>
    <x v="2695"/>
    <x v="289"/>
    <s v="H-II"/>
    <s v="Kakehashi"/>
    <s v="Retired"/>
    <s v=""/>
    <s v="Partial Failure"/>
    <n v="6"/>
    <s v=" Japan"/>
    <s v="MHI-H-II"/>
    <n v="1998"/>
  </r>
  <r>
    <s v="Northrop"/>
    <s v="Stargazer, Wallops Flight Facility, Virginia, USA"/>
    <x v="2696"/>
    <x v="731"/>
    <s v="Pegasus XL"/>
    <s v="SNOE &amp; BATSAT"/>
    <s v="Active"/>
    <s v="40"/>
    <s v="Success"/>
    <n v="10"/>
    <s v=" USA"/>
    <s v="Northrop-Pegasus XL"/>
    <n v="1998"/>
  </r>
  <r>
    <s v="Arianespace"/>
    <s v="ELA-2, Guiana Space Centre, French Guiana, France"/>
    <x v="2697"/>
    <x v="1079"/>
    <s v="Ariane 42P"/>
    <s v="Hot Bird 4"/>
    <s v="Retired"/>
    <s v=""/>
    <s v="Success"/>
    <n v="6"/>
    <s v=" France"/>
    <s v="Arianespace-Ariane 42P"/>
    <n v="1998"/>
  </r>
  <r>
    <s v="ILS"/>
    <s v="SLC-36B, Cape Canaveral AFS, Florida, USA"/>
    <x v="2698"/>
    <x v="751"/>
    <s v="Atlas IIAS"/>
    <s v="Intelsat 806"/>
    <s v="Retired"/>
    <s v=""/>
    <s v="Success"/>
    <n v="8"/>
    <s v=" USA"/>
    <s v="ILS-Atlas IIAS"/>
    <n v="1998"/>
  </r>
  <r>
    <s v="Lockheed"/>
    <s v="SLC-36A, Cape Canaveral AFS, Florida, USA"/>
    <x v="2699"/>
    <x v="808"/>
    <s v="Atlas II"/>
    <s v="UHF F8"/>
    <s v="Retired"/>
    <s v=""/>
    <s v="Success"/>
    <n v="8"/>
    <s v=" USA"/>
    <s v="Lockheed-Atlas II"/>
    <n v="1998"/>
  </r>
  <r>
    <s v="Arianespace"/>
    <s v="ELA-2, Guiana Space Centre, French Guiana, France"/>
    <x v="2700"/>
    <x v="988"/>
    <s v="Ariane 40"/>
    <s v="SPOT-4"/>
    <s v="Retired"/>
    <s v=""/>
    <s v="Success"/>
    <n v="6"/>
    <s v=" France"/>
    <s v="Arianespace-Ariane 40"/>
    <n v="1998"/>
  </r>
  <r>
    <s v="CASC"/>
    <s v="LC-7, Taiyuan Satellite Launch Center, China"/>
    <x v="2701"/>
    <x v="1080"/>
    <s v="Long March 2C"/>
    <s v="Iridium 51 &amp; 61"/>
    <s v="Active"/>
    <s v="30.8"/>
    <s v="Success"/>
    <n v="5"/>
    <s v=" China"/>
    <s v="CASC-Long March 2C"/>
    <n v="1998"/>
  </r>
  <r>
    <s v="Boeing"/>
    <s v="SLC-2W, Vandenberg AFB, California, USA"/>
    <x v="2702"/>
    <x v="1081"/>
    <s v="Delta II 7920-10C"/>
    <s v="MS-8"/>
    <s v="Retired"/>
    <s v=""/>
    <s v="Success"/>
    <n v="7"/>
    <s v=" USA"/>
    <s v="Boeing-Delta II 7920-10C"/>
    <n v="1998"/>
  </r>
  <r>
    <s v="Northrop"/>
    <s v="Stargazer, Vandenberg AFB, California, USA"/>
    <x v="2703"/>
    <x v="738"/>
    <s v="Pegasus XL"/>
    <s v="TRACE"/>
    <s v="Active"/>
    <s v="40"/>
    <s v="Success"/>
    <n v="10"/>
    <s v=" USA"/>
    <s v="Northrop-Pegasus XL"/>
    <n v="1998"/>
  </r>
  <r>
    <s v="NASA"/>
    <s v="LC-39B, Kennedy Space Center, Florida, USA"/>
    <x v="2704"/>
    <x v="713"/>
    <s v="Space Shuttle Columbia"/>
    <s v="STS-90"/>
    <s v="Retired"/>
    <s v="450"/>
    <s v="Success"/>
    <n v="7"/>
    <s v=" USA"/>
    <s v="NASA-Space Shuttle Columbia"/>
    <n v="1998"/>
  </r>
  <r>
    <s v="Boeing"/>
    <s v="SLC-17A, Cape Canaveral AFS, Florida, USA"/>
    <x v="2705"/>
    <x v="1079"/>
    <s v="Delta II 7920-10C"/>
    <s v="Globalstar-2"/>
    <s v="Retired"/>
    <s v=""/>
    <s v="Success"/>
    <n v="8"/>
    <s v=" USA"/>
    <s v="Boeing-Delta II 7920-10C"/>
    <n v="1998"/>
  </r>
  <r>
    <s v="Arianespace"/>
    <s v="ELA-2, Guiana Space Centre, French Guiana, France"/>
    <x v="2706"/>
    <x v="825"/>
    <s v="Ariane 44P"/>
    <s v="Nilesat-101, BSAT-1B"/>
    <s v="Retired"/>
    <s v=""/>
    <s v="Success"/>
    <n v="6"/>
    <s v=" France"/>
    <s v="Arianespace-Ariane 44P"/>
    <n v="1998"/>
  </r>
  <r>
    <s v="CASC"/>
    <s v="LC-7, Taiyuan Satellite Launch Center, China"/>
    <x v="2707"/>
    <x v="54"/>
    <s v="Long March 2C"/>
    <s v="Iridium 69 &amp; 71"/>
    <s v="Active"/>
    <s v="30.8"/>
    <s v="Success"/>
    <n v="5"/>
    <s v=" China"/>
    <s v="CASC-Long March 2C"/>
    <n v="1998"/>
  </r>
  <r>
    <s v="VKS RF"/>
    <s v="Site 16/2, Plesetsk Cosmodrome, Russia"/>
    <x v="2708"/>
    <x v="172"/>
    <s v="Molniya-M /Block 2BL"/>
    <s v="Cosmos 2351"/>
    <s v="Retired"/>
    <s v=""/>
    <s v="Success"/>
    <n v="10"/>
    <s v=" Russia"/>
    <s v="VKS RF-Molniya-M /Block 2BL"/>
    <n v="1998"/>
  </r>
  <r>
    <s v="Lockheed"/>
    <s v="SLC-40, Cape Canaveral AFS, Florida, USA"/>
    <x v="2709"/>
    <x v="721"/>
    <s v="Titan IV(401)B"/>
    <s v="NROL-6 (Mentor)"/>
    <s v="Retired"/>
    <s v=""/>
    <s v="Success"/>
    <n v="7"/>
    <s v=" USA"/>
    <s v="Lockheed-Titan IV(401)B"/>
    <n v="1998"/>
  </r>
  <r>
    <s v="Lockheed"/>
    <s v="SLC-4W, Vandenberg AFB, California, USA"/>
    <x v="2710"/>
    <x v="505"/>
    <s v="Titan II(23)G"/>
    <s v="NOAA-15"/>
    <s v="Retired"/>
    <s v="35"/>
    <s v="Success"/>
    <n v="7"/>
    <s v=" USA"/>
    <s v="Lockheed-Titan II(23)G"/>
    <n v="1998"/>
  </r>
  <r>
    <s v="Boeing"/>
    <s v="SLC-2W, Vandenberg AFB, California, USA"/>
    <x v="2711"/>
    <x v="98"/>
    <s v="Delta II 7920-10C"/>
    <s v="MS-9"/>
    <s v="Retired"/>
    <s v=""/>
    <s v="Success"/>
    <n v="7"/>
    <s v=" USA"/>
    <s v="Boeing-Delta II 7920-10C"/>
    <n v="1998"/>
  </r>
  <r>
    <s v="CASC"/>
    <s v="LC-2, Xichang Satellite Launch Center, China"/>
    <x v="2712"/>
    <x v="240"/>
    <s v="Long March 3B"/>
    <s v="ChinaStar 1"/>
    <s v="Retired"/>
    <s v=""/>
    <s v="Success"/>
    <n v="5"/>
    <s v=" China"/>
    <s v="CASC-Long March 3B"/>
    <n v="1998"/>
  </r>
  <r>
    <s v="NASA"/>
    <s v="LC-39A, Kennedy Space Center, Florida, USA"/>
    <x v="2713"/>
    <x v="1082"/>
    <s v="Space Shuttle Discovery"/>
    <s v="STS-91"/>
    <s v="Retired"/>
    <s v="450"/>
    <s v="Success"/>
    <n v="7"/>
    <s v=" USA"/>
    <s v="NASA-Space Shuttle Discovery"/>
    <n v="1998"/>
  </r>
  <r>
    <s v="Boeing"/>
    <s v="SLC-17A, Cape Canaveral AFS, Florida, USA"/>
    <x v="2714"/>
    <x v="377"/>
    <s v="Delta II 7925"/>
    <s v="Thor III"/>
    <s v="Retired"/>
    <s v=""/>
    <s v="Success"/>
    <n v="8"/>
    <s v=" USA"/>
    <s v="Boeing-Delta II 7925"/>
    <n v="1998"/>
  </r>
  <r>
    <s v="VKS RF"/>
    <s v="Site 32/1, Plesetsk Cosmodrome, Russia"/>
    <x v="2715"/>
    <x v="89"/>
    <s v="Tsyklon-3"/>
    <s v="Cosmos 2352 to 2357"/>
    <s v="Retired"/>
    <s v=""/>
    <s v="Partial Failure"/>
    <n v="10"/>
    <s v=" Russia"/>
    <s v="VKS RF-Tsyklon-3"/>
    <n v="1998"/>
  </r>
  <r>
    <s v="CASC"/>
    <s v="LC-2, Xichang Satellite Launch Center, China"/>
    <x v="2716"/>
    <x v="315"/>
    <s v="Long March 3B"/>
    <s v="SinoSat 1"/>
    <s v="Retired"/>
    <s v=""/>
    <s v="Success"/>
    <n v="5"/>
    <s v=" China"/>
    <s v="CASC-Long March 3B"/>
    <n v="1998"/>
  </r>
  <r>
    <s v="ILS"/>
    <s v="SLC-36A, Cape Canaveral AFS, Florida, USA"/>
    <x v="2716"/>
    <x v="418"/>
    <s v="Atlas IIAS"/>
    <s v="Intelsat 805"/>
    <s v="Retired"/>
    <s v=""/>
    <s v="Success"/>
    <n v="8"/>
    <s v=" USA"/>
    <s v="ILS-Atlas IIAS"/>
    <n v="1998"/>
  </r>
  <r>
    <s v="VKS RF"/>
    <s v="Site 43/3, Plesetsk Cosmodrome, Russia"/>
    <x v="2717"/>
    <x v="975"/>
    <s v="Molniya-M /Block ML"/>
    <s v="Molniya-3 nâ€ Â­167"/>
    <s v="Retired"/>
    <s v=""/>
    <s v="Success"/>
    <n v="10"/>
    <s v=" Russia"/>
    <s v="VKS RF-Molniya-M /Block ML"/>
    <n v="1998"/>
  </r>
  <r>
    <s v="ISAS"/>
    <s v="Mu Pad, Uchinoura Space Center, Japan"/>
    <x v="2718"/>
    <x v="766"/>
    <s v="Mu-V / M-24"/>
    <s v="Nozomi"/>
    <s v="Retired"/>
    <s v=""/>
    <s v="Success"/>
    <n v="7"/>
    <s v=" Japan"/>
    <s v="ISAS-Mu-V / M-24"/>
    <n v="1998"/>
  </r>
  <r>
    <s v="SRC"/>
    <s v="K-407 Submarine, Barents Sea Launch Area, Barents Sea"/>
    <x v="2719"/>
    <x v="1083"/>
    <s v="Shtil'"/>
    <s v="Tubsat"/>
    <s v="Retired"/>
    <s v=""/>
    <s v="Success"/>
    <n v="16"/>
    <s v=" Barents Sea"/>
    <s v="SRC-Shtil'"/>
    <n v="1998"/>
  </r>
  <r>
    <s v="VKS RF"/>
    <s v="Site 45/1, Baikonur Cosmodrome, Kazakhstan"/>
    <x v="2720"/>
    <x v="264"/>
    <s v="Zenit-2"/>
    <s v="Resurs-O1 nâ€ Â­4 &amp; Others"/>
    <s v="Retired"/>
    <s v=""/>
    <s v="Success"/>
    <n v="10"/>
    <s v=" Kazakhstan"/>
    <s v="VKS RF-Zenit-2"/>
    <n v="1998"/>
  </r>
  <r>
    <s v="VKS RF"/>
    <s v="Site 45/1, Baikonur Cosmodrome, Kazakhstan"/>
    <x v="2721"/>
    <x v="244"/>
    <s v="Zenit-2"/>
    <s v="Cosmos 2360"/>
    <s v="Retired"/>
    <s v=""/>
    <s v="Success"/>
    <n v="10"/>
    <s v=" Kazakhstan"/>
    <s v="VKS RF-Zenit-2"/>
    <n v="1998"/>
  </r>
  <r>
    <s v="Northrop"/>
    <s v="Stargazer, Wallops Flight Facility, Virginia, USA"/>
    <x v="2722"/>
    <x v="738"/>
    <s v="Pegasus XL/HAPS"/>
    <s v="Orbcomm B1 - B8"/>
    <s v="Active"/>
    <s v="40"/>
    <s v="Success"/>
    <n v="10"/>
    <s v=" USA"/>
    <s v="Northrop-Pegasus XL/HAPS"/>
    <n v="1998"/>
  </r>
  <r>
    <s v="Lockheed"/>
    <s v="SLC-41, Cape Canaveral AFS, Florida, USA"/>
    <x v="2723"/>
    <x v="367"/>
    <s v="Titan IV(401)A"/>
    <s v="NROL-7 (Mercury)"/>
    <s v="Retired"/>
    <s v=""/>
    <s v="Failure"/>
    <n v="7"/>
    <s v=" USA"/>
    <s v="Lockheed-Titan IV(401)A"/>
    <n v="1998"/>
  </r>
  <r>
    <s v="RVSN USSR"/>
    <s v="Site 41/1, Plesetsk Cosmodrome, Russia"/>
    <x v="2723"/>
    <x v="1084"/>
    <s v="Molniya-M /Block ML"/>
    <s v="Molniya-1 nâ€ Â­133"/>
    <s v="Retired"/>
    <s v=""/>
    <s v="Success"/>
    <n v="10"/>
    <s v=" Russia"/>
    <s v="RVSN USSR-Molniya-M /Block ML"/>
    <n v="1998"/>
  </r>
  <r>
    <s v="CASC"/>
    <s v="LC-7, Taiyuan Satellite Launch Center, China"/>
    <x v="2724"/>
    <x v="427"/>
    <s v="Long March 2C"/>
    <s v="Iridium 76 &amp; 78"/>
    <s v="Active"/>
    <s v="30.8"/>
    <s v="Success"/>
    <n v="5"/>
    <s v=" China"/>
    <s v="CASC-Long March 2C"/>
    <n v="1998"/>
  </r>
  <r>
    <s v="Boeing"/>
    <s v="SLC-2W, Vandenberg AFB, California, USA"/>
    <x v="2725"/>
    <x v="594"/>
    <s v="Delta II 7920-10C"/>
    <s v="Deep Space 1"/>
    <s v="Retired"/>
    <s v=""/>
    <s v="Success"/>
    <n v="7"/>
    <s v=" USA"/>
    <s v="Boeing-Delta II 7920-10C"/>
    <n v="1998"/>
  </r>
  <r>
    <s v="Arianespace"/>
    <s v="ELA-2, Guiana Space Centre, French Guiana, France"/>
    <x v="2726"/>
    <x v="1085"/>
    <s v="Ariane 44P"/>
    <s v="ST-1"/>
    <s v="Retired"/>
    <s v=""/>
    <s v="Success"/>
    <n v="6"/>
    <s v=" France"/>
    <s v="Arianespace-Ariane 44P"/>
    <n v="1998"/>
  </r>
  <r>
    <s v="Boeing"/>
    <s v="SLC-17B, Cape Canaveral AFS, Florida, USA"/>
    <x v="2727"/>
    <x v="359"/>
    <s v="Delta III 8930"/>
    <s v="Galaxy 10"/>
    <s v="Retired"/>
    <s v=""/>
    <s v="Failure"/>
    <n v="8"/>
    <s v=" USA"/>
    <s v="Boeing-Delta III 8930"/>
    <n v="1998"/>
  </r>
  <r>
    <s v="KCST"/>
    <s v="Pad 1, Tonghae Satellite Launching Ground, North Korea"/>
    <x v="2728"/>
    <x v="1086"/>
    <s v="Taepodong-1"/>
    <s v="KwangmyÂÂngsÂÂng 1"/>
    <s v="Retired"/>
    <s v=""/>
    <s v="Failure"/>
    <n v="6"/>
    <s v=" North Korea"/>
    <s v="KCST-Taepodong-1"/>
    <n v="1998"/>
  </r>
  <r>
    <s v="Boeing"/>
    <s v="SLC-2W, Vandenberg AFB, California, USA"/>
    <x v="2729"/>
    <x v="1087"/>
    <s v="Delta II 7920-10C"/>
    <s v="MS-10"/>
    <s v="Retired"/>
    <s v=""/>
    <s v="Success"/>
    <n v="7"/>
    <s v=" USA"/>
    <s v="Boeing-Delta II 7920-10C"/>
    <n v="1998"/>
  </r>
  <r>
    <s v="VKS RF"/>
    <s v="Site 45/1, Baikonur Cosmodrome, Kazakhstan"/>
    <x v="2730"/>
    <x v="431"/>
    <s v="Zenit-2"/>
    <s v="Globalstar Satellites"/>
    <s v="Retired"/>
    <s v=""/>
    <s v="Failure"/>
    <n v="10"/>
    <s v=" Kazakhstan"/>
    <s v="VKS RF-Zenit-2"/>
    <n v="1998"/>
  </r>
  <r>
    <s v="Arianespace"/>
    <s v="ELA-2, Guiana Space Centre, French Guiana, France"/>
    <x v="2731"/>
    <x v="838"/>
    <s v="Ariane 44LP"/>
    <s v="Panamsat-7"/>
    <s v="Retired"/>
    <s v=""/>
    <s v="Success"/>
    <n v="6"/>
    <s v=" France"/>
    <s v="Arianespace-Ariane 44LP"/>
    <n v="1998"/>
  </r>
  <r>
    <s v="Northrop"/>
    <s v="Stargazer, Wallops Flight Facility, Virginia, USA"/>
    <x v="2732"/>
    <x v="513"/>
    <s v="Pegasus XL/HAPS"/>
    <s v="Orbcomm C1 - C8"/>
    <s v="Active"/>
    <s v="40"/>
    <s v="Success"/>
    <n v="10"/>
    <s v=" USA"/>
    <s v="Northrop-Pegasus XL/HAPS"/>
    <n v="1998"/>
  </r>
  <r>
    <s v="VKS RF"/>
    <s v="Site 43/3, Plesetsk Cosmodrome, Russia"/>
    <x v="2733"/>
    <x v="1088"/>
    <s v="Molniya-M /Block ML"/>
    <s v="Molniya-1T nâ€ Â­168"/>
    <s v="Retired"/>
    <s v=""/>
    <s v="Success"/>
    <n v="10"/>
    <s v=" Russia"/>
    <s v="VKS RF-Molniya-M /Block ML"/>
    <n v="1998"/>
  </r>
  <r>
    <s v="Northrop"/>
    <s v="SLC-576E, Vandenberg AFB, California, USA"/>
    <x v="2734"/>
    <x v="108"/>
    <s v="Minotaur C (Taurus)"/>
    <s v="STEX (NROL-8)"/>
    <s v="Active"/>
    <s v="45"/>
    <s v="Success"/>
    <n v="9"/>
    <s v=" USA"/>
    <s v="Northrop-Minotaur C (Taurus)"/>
    <n v="1998"/>
  </r>
  <r>
    <s v="Arianespace"/>
    <s v="ELA-2, Guiana Space Centre, French Guiana, France"/>
    <x v="2735"/>
    <x v="1089"/>
    <s v="Ariane 44L"/>
    <s v="Eutelsat W2, Sirius-3"/>
    <s v="Retired"/>
    <s v=""/>
    <s v="Success"/>
    <n v="6"/>
    <s v=" France"/>
    <s v="Arianespace-Ariane 44L"/>
    <n v="1998"/>
  </r>
  <r>
    <s v="ILS"/>
    <s v="SLC-36B, Cape Canaveral AFS, Florida, USA"/>
    <x v="2736"/>
    <x v="384"/>
    <s v="Atlas IIA"/>
    <s v="Hot Bird 5"/>
    <s v="Retired"/>
    <s v=""/>
    <s v="Success"/>
    <n v="8"/>
    <s v=" USA"/>
    <s v="ILS-Atlas IIA"/>
    <n v="1998"/>
  </r>
  <r>
    <s v="Lockheed"/>
    <s v="SLC-36A, Cape Canaveral AFS, Florida, USA"/>
    <x v="2737"/>
    <x v="841"/>
    <s v="Atlas IIA"/>
    <s v="UHF F9"/>
    <s v="Retired"/>
    <s v=""/>
    <s v="Success"/>
    <n v="8"/>
    <s v=" USA"/>
    <s v="Lockheed-Atlas IIA"/>
    <n v="1998"/>
  </r>
  <r>
    <s v="ESA"/>
    <s v="ELA-3, Guiana Space Centre, French Guiana, France"/>
    <x v="2738"/>
    <x v="819"/>
    <s v="Ariane 5 G"/>
    <s v="MaqSat 3 &amp; ARD"/>
    <s v="Retired"/>
    <s v=""/>
    <s v="Success"/>
    <n v="6"/>
    <s v=" France"/>
    <s v="ESA-Ariane 5 G"/>
    <n v="1998"/>
  </r>
  <r>
    <s v="Northrop"/>
    <s v="Stargazer, Cape Canaveral AFS, Florida, USA"/>
    <x v="2739"/>
    <x v="644"/>
    <s v="Pegasus"/>
    <s v="SCD-2"/>
    <s v="Retired"/>
    <s v="40"/>
    <s v="Success"/>
    <n v="10"/>
    <s v=" USA"/>
    <s v="Northrop-Pegasus"/>
    <n v="1998"/>
  </r>
  <r>
    <s v="Arianespace"/>
    <s v="ELA-2, Guiana Space Centre, French Guiana, France"/>
    <x v="2740"/>
    <x v="1090"/>
    <s v="Ariane 44L"/>
    <s v="Afristar, GE-5"/>
    <s v="Retired"/>
    <s v=""/>
    <s v="Success"/>
    <n v="6"/>
    <s v=" France"/>
    <s v="Arianespace-Ariane 44L"/>
    <n v="1998"/>
  </r>
  <r>
    <s v="NASA"/>
    <s v="LC-39B, Kennedy Space Center, Florida, USA"/>
    <x v="2741"/>
    <x v="588"/>
    <s v="Space Shuttle Discovery"/>
    <s v="STS-95"/>
    <s v="Retired"/>
    <s v="450"/>
    <s v="Success"/>
    <n v="7"/>
    <s v=" USA"/>
    <s v="NASA-Space Shuttle Discovery"/>
    <n v="1998"/>
  </r>
  <r>
    <s v="Boeing"/>
    <s v="SLC-2W, Vandenberg AFB, California, USA"/>
    <x v="2742"/>
    <x v="302"/>
    <s v="Delta II 7920-10C"/>
    <s v="MS-11"/>
    <s v="Retired"/>
    <s v=""/>
    <s v="Success"/>
    <n v="7"/>
    <s v=" USA"/>
    <s v="Boeing-Delta II 7920-10C"/>
    <n v="1998"/>
  </r>
  <r>
    <s v="Boeing"/>
    <s v="SLC-17B, Cape Canaveral AFS, Florida, USA"/>
    <x v="2743"/>
    <x v="534"/>
    <s v="Delta II 7925"/>
    <s v="BONUM-1"/>
    <s v="Retired"/>
    <s v=""/>
    <s v="Success"/>
    <n v="8"/>
    <s v=" USA"/>
    <s v="Boeing-Delta II 7925"/>
    <n v="1998"/>
  </r>
  <r>
    <s v="NASA"/>
    <s v="LC-39A, Kennedy Space Center, Florida, USA"/>
    <x v="2744"/>
    <x v="157"/>
    <s v="Space Shuttle Endeavour"/>
    <s v="STS-88"/>
    <s v="Retired"/>
    <s v="450"/>
    <s v="Success"/>
    <n v="7"/>
    <s v=" USA"/>
    <s v="NASA-Space Shuttle Endeavour"/>
    <n v="1998"/>
  </r>
  <r>
    <s v="Arianespace"/>
    <s v="ELA-2, Guiana Space Centre, French Guiana, France"/>
    <x v="2745"/>
    <x v="42"/>
    <s v="Ariane 42L"/>
    <s v="Satmex 5"/>
    <s v="Retired"/>
    <s v=""/>
    <s v="Success"/>
    <n v="6"/>
    <s v=" France"/>
    <s v="Arianespace-Ariane 42L"/>
    <n v="1998"/>
  </r>
  <r>
    <s v="Northrop"/>
    <s v="Stargazer, Vandenberg AFB, California, USA"/>
    <x v="2745"/>
    <x v="1091"/>
    <s v="Pegasus XL"/>
    <s v="SWAS"/>
    <s v="Active"/>
    <s v="40"/>
    <s v="Success"/>
    <n v="10"/>
    <s v=" USA"/>
    <s v="Northrop-Pegasus XL"/>
    <n v="1998"/>
  </r>
  <r>
    <s v="VKS RF"/>
    <s v="Site 132/1, Plesetsk Cosmodrome, Russia"/>
    <x v="2746"/>
    <x v="1092"/>
    <s v="Cosmos-3M (11K65M)"/>
    <s v="Nadiezhda nâ€ Â­8 &amp; Astrid 2"/>
    <s v="Retired"/>
    <s v=""/>
    <s v="Success"/>
    <n v="11"/>
    <s v=" Russia"/>
    <s v="VKS RF-Cosmos-3M (11K65M)"/>
    <n v="1998"/>
  </r>
  <r>
    <s v="Boeing"/>
    <s v="SLC-17A, Cape Canaveral AFS, Florida, USA"/>
    <x v="2747"/>
    <x v="415"/>
    <s v="Delta II 7425"/>
    <s v="Mars Climate Orbiter"/>
    <s v="Retired"/>
    <s v=""/>
    <s v="Success"/>
    <n v="8"/>
    <s v=" USA"/>
    <s v="Boeing-Delta II 7425"/>
    <n v="1998"/>
  </r>
  <r>
    <s v="CASC"/>
    <s v="LC-7, Taiyuan Satellite Launch Center, China"/>
    <x v="2748"/>
    <x v="1093"/>
    <s v="Long March 2C"/>
    <s v="Iridium 88 &amp; 89"/>
    <s v="Active"/>
    <s v="30.8"/>
    <s v="Success"/>
    <n v="5"/>
    <s v=" China"/>
    <s v="CASC-Long March 2C"/>
    <n v="1998"/>
  </r>
  <r>
    <s v="Arianespace"/>
    <s v="ELA-2, Guiana Space Centre, French Guiana, France"/>
    <x v="2749"/>
    <x v="1094"/>
    <s v="Ariane 42L"/>
    <s v="Panamsat-6B"/>
    <s v="Retired"/>
    <s v=""/>
    <s v="Success"/>
    <n v="6"/>
    <s v=" France"/>
    <s v="Arianespace-Ariane 42L"/>
    <n v="1998"/>
  </r>
  <r>
    <s v="VKS RF"/>
    <s v="Site 132/1, Plesetsk Cosmodrome, Russia"/>
    <x v="2750"/>
    <x v="701"/>
    <s v="Cosmos-3M (11K65M)"/>
    <s v="Cosmos 2361"/>
    <s v="Retired"/>
    <s v=""/>
    <s v="Success"/>
    <n v="11"/>
    <s v=" Russia"/>
    <s v="VKS RF-Cosmos-3M (11K65M)"/>
    <n v="1998"/>
  </r>
  <r>
    <s v="Boeing"/>
    <s v="SLC-17B, Cape Canaveral AFS, Florida, USA"/>
    <x v="2751"/>
    <x v="84"/>
    <s v="Delta II 7425"/>
    <s v="Mars Polar Lander"/>
    <s v="Retired"/>
    <s v=""/>
    <s v="Success"/>
    <n v="8"/>
    <s v=" USA"/>
    <s v="Boeing-Delta II 7425"/>
    <n v="1999"/>
  </r>
  <r>
    <s v="Lockheed"/>
    <s v="SLC-46, Cape Canaveral AFS, Florida, USA"/>
    <x v="2752"/>
    <x v="86"/>
    <s v="Athena I"/>
    <s v="ROCSAT 1"/>
    <s v="Retired"/>
    <s v=""/>
    <s v="Success"/>
    <n v="7"/>
    <s v=" USA"/>
    <s v="Lockheed-Athena I"/>
    <n v="1999"/>
  </r>
  <r>
    <s v="Boeing"/>
    <s v="SLC-17A, Cape Canaveral AFS, Florida, USA"/>
    <x v="2753"/>
    <x v="1095"/>
    <s v="Delta II 7426"/>
    <s v="Stardust"/>
    <s v="Retired"/>
    <s v=""/>
    <s v="Success"/>
    <n v="8"/>
    <s v=" USA"/>
    <s v="Boeing-Delta II 7426"/>
    <n v="1999"/>
  </r>
  <r>
    <s v="ILS"/>
    <s v="SLC-36A, Cape Canaveral AFS, Florida, USA"/>
    <x v="2754"/>
    <x v="484"/>
    <s v="Atlas IIAS"/>
    <s v="JCSAT-6"/>
    <s v="Retired"/>
    <s v=""/>
    <s v="Success"/>
    <n v="8"/>
    <s v=" USA"/>
    <s v="ILS-Atlas IIAS"/>
    <n v="1999"/>
  </r>
  <r>
    <s v="Boeing"/>
    <s v="SLC-2W, Vandenberg AFB, California, USA"/>
    <x v="2755"/>
    <x v="635"/>
    <s v="Delta II 7920-10"/>
    <s v="ARGOS (P91-1 ARGOS), ?Ã¶rsted and SUNSAT"/>
    <s v="Retired"/>
    <s v=""/>
    <s v="Success"/>
    <n v="7"/>
    <s v=" USA"/>
    <s v="Boeing-Delta II 7920-10"/>
    <n v="1999"/>
  </r>
  <r>
    <s v="Arianespace"/>
    <s v="ELA-2, Guiana Space Centre, French Guiana, France"/>
    <x v="2756"/>
    <x v="1096"/>
    <s v="Ariane 44L"/>
    <s v="Arabsat-3A, Skynet 4E"/>
    <s v="Retired"/>
    <s v=""/>
    <s v="Success"/>
    <n v="6"/>
    <s v=" France"/>
    <s v="Arianespace-Ariane 44L"/>
    <n v="1999"/>
  </r>
  <r>
    <s v="Northrop"/>
    <s v="Stargazer, Vandenberg AFB, California, USA"/>
    <x v="2757"/>
    <x v="166"/>
    <s v="Pegasus XL"/>
    <s v="WIRE"/>
    <s v="Active"/>
    <s v="40"/>
    <s v="Success"/>
    <n v="10"/>
    <s v=" USA"/>
    <s v="Northrop-Pegasus XL"/>
    <n v="1999"/>
  </r>
  <r>
    <s v="Sea Launch"/>
    <s v="LP Odyssey, Kiritimati Launch Area, Pacific Ocean"/>
    <x v="2758"/>
    <x v="13"/>
    <s v="Zenit-3 SL"/>
    <s v="DemoSat"/>
    <s v="Retired"/>
    <s v=""/>
    <s v="Success"/>
    <n v="11"/>
    <s v=" Pacific Ocean"/>
    <s v="Sea Launch-Zenit-3 SL"/>
    <n v="1999"/>
  </r>
  <r>
    <s v="Arianespace"/>
    <s v="ELA-2, Guiana Space Centre, French Guiana, France"/>
    <x v="2759"/>
    <x v="1037"/>
    <s v="Ariane 42P"/>
    <s v="Insat-2E"/>
    <s v="Retired"/>
    <s v=""/>
    <s v="Success"/>
    <n v="6"/>
    <s v=" France"/>
    <s v="Arianespace-Ariane 42P"/>
    <n v="1999"/>
  </r>
  <r>
    <s v="Lockheed"/>
    <s v="SLC-41, Cape Canaveral AFS, Florida, USA"/>
    <x v="2760"/>
    <x v="1080"/>
    <s v="Titan IV(402)B"/>
    <s v="DSP"/>
    <s v="Retired"/>
    <s v=""/>
    <s v="Failure"/>
    <n v="7"/>
    <s v=" USA"/>
    <s v="Lockheed-Titan IV(402)B"/>
    <n v="1999"/>
  </r>
  <r>
    <s v="ILS"/>
    <s v="SLC-36A, Cape Canaveral AFS, Florida, USA"/>
    <x v="2761"/>
    <x v="384"/>
    <s v="Atlas IIAS"/>
    <s v="Eutelsat W3"/>
    <s v="Retired"/>
    <s v=""/>
    <s v="Success"/>
    <n v="8"/>
    <s v=" USA"/>
    <s v="ILS-Atlas IIAS"/>
    <n v="1999"/>
  </r>
  <r>
    <s v="Boeing"/>
    <s v="SLC-2W, Vandenberg AFB, California, USA"/>
    <x v="2762"/>
    <x v="1097"/>
    <s v="Delta II 7920-10"/>
    <s v="Landsat 7"/>
    <s v="Retired"/>
    <s v=""/>
    <s v="Success"/>
    <n v="7"/>
    <s v=" USA"/>
    <s v="Boeing-Delta II 7920-10"/>
    <n v="1999"/>
  </r>
  <r>
    <s v="Kosmotras"/>
    <s v="Site 109/95, Baikonur Cosmodrome, Kazakhstan"/>
    <x v="2763"/>
    <x v="13"/>
    <s v="Dnepr"/>
    <s v="UoSat 12"/>
    <s v="Retired"/>
    <s v="29"/>
    <s v="Success"/>
    <n v="12"/>
    <s v=" Kazakhstan"/>
    <s v="Kosmotras-Dnepr"/>
    <n v="1999"/>
  </r>
  <r>
    <s v="Lockheed"/>
    <s v="SLC-6, Vandenberg AFB, California, USA"/>
    <x v="2764"/>
    <x v="1098"/>
    <s v="Athena II"/>
    <s v="Ikonos"/>
    <s v="Retired"/>
    <s v=""/>
    <s v="Failure"/>
    <n v="6"/>
    <s v=" USA"/>
    <s v="Lockheed-Athena II"/>
    <n v="1999"/>
  </r>
  <r>
    <s v="VKS RF"/>
    <s v="Site 107/1, Kapustin Yar, Russia"/>
    <x v="2765"/>
    <x v="13"/>
    <s v="Cosmos-3M (11K65M)"/>
    <s v="ABRIXAS &amp; Megsat 0"/>
    <s v="Retired"/>
    <s v=""/>
    <s v="Success"/>
    <n v="11"/>
    <s v=" Russia"/>
    <s v="VKS RF-Cosmos-3M (11K65M)"/>
    <n v="1999"/>
  </r>
  <r>
    <s v="Lockheed"/>
    <s v="SLC-40, Cape Canaveral AFS, Florida, USA"/>
    <x v="2766"/>
    <x v="117"/>
    <s v="Titan IV(401)B"/>
    <s v="Milstar DFS-3m"/>
    <s v="Retired"/>
    <s v=""/>
    <s v="Failure"/>
    <n v="7"/>
    <s v=" USA"/>
    <s v="Lockheed-Titan IV(401)B"/>
    <n v="1999"/>
  </r>
  <r>
    <s v="Boeing"/>
    <s v="SLC-17B, Cape Canaveral AFS, Florida, USA"/>
    <x v="2767"/>
    <x v="150"/>
    <s v="Delta III 8930"/>
    <s v="Orion 3"/>
    <s v="Retired"/>
    <s v=""/>
    <s v="Failure"/>
    <n v="8"/>
    <s v=" USA"/>
    <s v="Boeing-Delta III 8930"/>
    <n v="1999"/>
  </r>
  <r>
    <s v="CASC"/>
    <s v="LC-7, Taiyuan Satellite Launch Center, China"/>
    <x v="2768"/>
    <x v="866"/>
    <s v="Long March 4B"/>
    <s v="Fengyun 1C &amp; Shijian-5"/>
    <s v="Active"/>
    <s v="64.68"/>
    <s v="Success"/>
    <n v="5"/>
    <s v=" China"/>
    <s v="CASC-Long March 4B"/>
    <n v="1999"/>
  </r>
  <r>
    <s v="Northrop"/>
    <s v="Stargazer, Vandenberg AFB, California, USA"/>
    <x v="2769"/>
    <x v="457"/>
    <s v="Pegasus XL/HAPS"/>
    <s v="TERRIERS &amp; MUBLCOM"/>
    <s v="Active"/>
    <s v="40"/>
    <s v="Success"/>
    <n v="10"/>
    <s v=" USA"/>
    <s v="Northrop-Pegasus XL/HAPS"/>
    <n v="1999"/>
  </r>
  <r>
    <s v="Lockheed"/>
    <s v="SLC-4E, Vandenberg AFB, California, USA"/>
    <x v="2770"/>
    <x v="259"/>
    <s v="Titan IV(404)B"/>
    <s v="NROL-9 (Misty)"/>
    <s v="Retired"/>
    <s v=""/>
    <s v="Success"/>
    <n v="7"/>
    <s v=" USA"/>
    <s v="Lockheed-Titan IV(404)B"/>
    <n v="1999"/>
  </r>
  <r>
    <s v="NASA"/>
    <s v="LC-39B, Kennedy Space Center, Florida, USA"/>
    <x v="2771"/>
    <x v="141"/>
    <s v="Space Shuttle Discovery"/>
    <s v="STS-96"/>
    <s v="Retired"/>
    <s v="450"/>
    <s v="Success"/>
    <n v="7"/>
    <s v=" USA"/>
    <s v="NASA-Space Shuttle Discovery"/>
    <n v="1999"/>
  </r>
  <r>
    <s v="ISRO"/>
    <s v="First Launch Pad, Satish Dhawan Space Centre, India"/>
    <x v="2772"/>
    <x v="728"/>
    <s v="PSLV-G"/>
    <s v="IRS-P4, DLR-Tubsat, &amp; Kitsat-3"/>
    <s v="Retired"/>
    <s v="25"/>
    <s v="Success"/>
    <n v="17"/>
    <s v=" India"/>
    <s v="ISRO-PSLV-G"/>
    <n v="1999"/>
  </r>
  <r>
    <s v="Boeing"/>
    <s v="SLC-17B, Cape Canaveral AFS, Florida, USA"/>
    <x v="2773"/>
    <x v="631"/>
    <s v="Delta II 7420-10C"/>
    <s v="Globalstar 3"/>
    <s v="Retired"/>
    <s v=""/>
    <s v="Success"/>
    <n v="8"/>
    <s v=" USA"/>
    <s v="Boeing-Delta II 7420-10C"/>
    <n v="1999"/>
  </r>
  <r>
    <s v="CASC"/>
    <s v="LC-7, Taiyuan Satellite Launch Center, China"/>
    <x v="2774"/>
    <x v="135"/>
    <s v="Long March 2C"/>
    <s v="Iridium 92 &amp; 93"/>
    <s v="Active"/>
    <s v="30.8"/>
    <s v="Success"/>
    <n v="5"/>
    <s v=" China"/>
    <s v="CASC-Long March 2C"/>
    <n v="1999"/>
  </r>
  <r>
    <s v="Lockheed"/>
    <s v="SLC-4W, Vandenberg AFB, California, USA"/>
    <x v="2775"/>
    <x v="1099"/>
    <s v="Titan II(23)G"/>
    <s v="QuikSCAT"/>
    <s v="Retired"/>
    <s v="35"/>
    <s v="Success"/>
    <n v="7"/>
    <s v=" USA"/>
    <s v="Lockheed-Titan II(23)G"/>
    <n v="1999"/>
  </r>
  <r>
    <s v="Boeing"/>
    <s v="SLC-17A, Cape Canaveral AFS, Florida, USA"/>
    <x v="2776"/>
    <x v="1100"/>
    <s v="Delta II 7320-10C"/>
    <s v="FUSE"/>
    <s v="Retired"/>
    <s v=""/>
    <s v="Success"/>
    <n v="8"/>
    <s v=" USA"/>
    <s v="Boeing-Delta II 7320-10C"/>
    <n v="1999"/>
  </r>
  <r>
    <s v="VKS RF"/>
    <s v="Site 43/3, Plesetsk Cosmodrome, Russia"/>
    <x v="2777"/>
    <x v="365"/>
    <s v="Molniya-M /Block ML"/>
    <s v="Molniya-3 nâ€ Â­169"/>
    <s v="Retired"/>
    <s v=""/>
    <s v="Success"/>
    <n v="10"/>
    <s v=" Russia"/>
    <s v="VKS RF-Molniya-M /Block ML"/>
    <n v="1999"/>
  </r>
  <r>
    <s v="Boeing"/>
    <s v="SLC-17B, Cape Canaveral AFS, Florida, USA"/>
    <x v="2778"/>
    <x v="365"/>
    <s v="Delta II 7420-10C"/>
    <s v="Globalstar 4"/>
    <s v="Retired"/>
    <s v=""/>
    <s v="Success"/>
    <n v="8"/>
    <s v=" USA"/>
    <s v="Boeing-Delta II 7420-10C"/>
    <n v="1999"/>
  </r>
  <r>
    <s v="VKS RF"/>
    <s v="Site 45/1, Baikonur Cosmodrome, Kazakhstan"/>
    <x v="2779"/>
    <x v="1101"/>
    <s v="Zenit-2"/>
    <s v="Okean-O nâ€ Â­1"/>
    <s v="Retired"/>
    <s v=""/>
    <s v="Success"/>
    <n v="10"/>
    <s v=" Kazakhstan"/>
    <s v="VKS RF-Zenit-2"/>
    <n v="1999"/>
  </r>
  <r>
    <s v="NASA"/>
    <s v="LC-39B, Kennedy Space Center, Florida, USA"/>
    <x v="2780"/>
    <x v="564"/>
    <s v="Space Shuttle Columbia"/>
    <s v="STS-93"/>
    <s v="Retired"/>
    <s v="450"/>
    <s v="Success"/>
    <n v="7"/>
    <s v=" USA"/>
    <s v="NASA-Space Shuttle Columbia"/>
    <n v="1999"/>
  </r>
  <r>
    <s v="Boeing"/>
    <s v="SLC-17A, Cape Canaveral AFS, Florida, USA"/>
    <x v="2781"/>
    <x v="965"/>
    <s v="Delta II 7420-10C"/>
    <s v="Globalstar 5"/>
    <s v="Retired"/>
    <s v=""/>
    <s v="Success"/>
    <n v="8"/>
    <s v=" USA"/>
    <s v="Boeing-Delta II 7420-10C"/>
    <n v="1999"/>
  </r>
  <r>
    <s v="Boeing"/>
    <s v="SLC-17A, Cape Canaveral AFS, Florida, USA"/>
    <x v="2782"/>
    <x v="459"/>
    <s v="Delta II 7925"/>
    <s v="USA-145 (GPS IIR-3)"/>
    <s v="Retired"/>
    <s v=""/>
    <s v="Success"/>
    <n v="8"/>
    <s v=" USA"/>
    <s v="Boeing-Delta II 7925"/>
    <n v="1999"/>
  </r>
  <r>
    <s v="Arianespace"/>
    <s v="ELA-2, Guiana Space Centre, French Guiana, France"/>
    <x v="2783"/>
    <x v="1072"/>
    <s v="Ariane 42P"/>
    <s v="Telkom-1"/>
    <s v="Retired"/>
    <s v=""/>
    <s v="Success"/>
    <n v="6"/>
    <s v=" France"/>
    <s v="Arianespace-Ariane 42P"/>
    <n v="1999"/>
  </r>
  <r>
    <s v="Boeing"/>
    <s v="SLC-17B, Cape Canaveral AFS, Florida, USA"/>
    <x v="2784"/>
    <x v="603"/>
    <s v="Delta II 7420-10C"/>
    <s v="Globalstar 6"/>
    <s v="Retired"/>
    <s v=""/>
    <s v="Success"/>
    <n v="8"/>
    <s v=" USA"/>
    <s v="Boeing-Delta II 7420-10C"/>
    <n v="1999"/>
  </r>
  <r>
    <s v="VKS RF"/>
    <s v="Site 132/1, Plesetsk Cosmodrome, Russia"/>
    <x v="2785"/>
    <x v="51"/>
    <s v="Cosmos-3M (11K65M)"/>
    <s v="Cosmos 2366"/>
    <s v="Retired"/>
    <s v=""/>
    <s v="Success"/>
    <n v="11"/>
    <s v=" Russia"/>
    <s v="VKS RF-Cosmos-3M (11K65M)"/>
    <n v="1999"/>
  </r>
  <r>
    <s v="Arianespace"/>
    <s v="ELA-2, Guiana Space Centre, French Guiana, France"/>
    <x v="2786"/>
    <x v="1102"/>
    <s v="Ariane 42P"/>
    <s v="Koreasat-3"/>
    <s v="Retired"/>
    <s v=""/>
    <s v="Success"/>
    <n v="6"/>
    <s v=" France"/>
    <s v="Arianespace-Ariane 42P"/>
    <n v="1999"/>
  </r>
  <r>
    <s v="ILS"/>
    <s v="SLC-36A, Cape Canaveral AFS, Florida, USA"/>
    <x v="2787"/>
    <x v="1081"/>
    <s v="Atlas IIAS"/>
    <s v="Echostar 5"/>
    <s v="Retired"/>
    <s v=""/>
    <s v="Success"/>
    <n v="8"/>
    <s v=" USA"/>
    <s v="ILS-Atlas IIAS"/>
    <n v="1999"/>
  </r>
  <r>
    <s v="Lockheed"/>
    <s v="SLC-6, Vandenberg AFB, California, USA"/>
    <x v="2788"/>
    <x v="805"/>
    <s v="Athena II"/>
    <s v="Ikonos 1"/>
    <s v="Retired"/>
    <s v=""/>
    <s v="Success"/>
    <n v="6"/>
    <s v=" USA"/>
    <s v="Lockheed-Athena II"/>
    <n v="1999"/>
  </r>
  <r>
    <s v="Arianespace"/>
    <s v="ELA-2, Guiana Space Centre, French Guiana, France"/>
    <x v="2789"/>
    <x v="92"/>
    <s v="Ariane 44LP"/>
    <s v="Telstar 7"/>
    <s v="Retired"/>
    <s v=""/>
    <s v="Success"/>
    <n v="6"/>
    <s v=" France"/>
    <s v="Arianespace-Ariane 44LP"/>
    <n v="1999"/>
  </r>
  <r>
    <s v="Sea Launch"/>
    <s v="LP Odyssey, Kiritimati Launch Area, Pacific Ocean"/>
    <x v="2790"/>
    <x v="13"/>
    <s v="Zenit-3 SL"/>
    <s v="DirecTV 1R"/>
    <s v="Retired"/>
    <s v=""/>
    <s v="Success"/>
    <n v="11"/>
    <s v=" Pacific Ocean"/>
    <s v="Sea Launch-Zenit-3 SL"/>
    <n v="1999"/>
  </r>
  <r>
    <s v="CASC"/>
    <s v="LC-7, Taiyuan Satellite Launch Center, China"/>
    <x v="2791"/>
    <x v="1083"/>
    <s v="Long March 4B"/>
    <s v="CBERS-1 &amp; SACI 1"/>
    <s v="Active"/>
    <s v="64.68"/>
    <s v="Success"/>
    <n v="5"/>
    <s v=" China"/>
    <s v="CASC-Long March 4B"/>
    <n v="1999"/>
  </r>
  <r>
    <s v="Arianespace"/>
    <s v="ELA-2, Guiana Space Centre, French Guiana, France"/>
    <x v="2792"/>
    <x v="880"/>
    <s v="Ariane 44LP"/>
    <s v="Orion 2"/>
    <s v="Retired"/>
    <s v=""/>
    <s v="Success"/>
    <n v="6"/>
    <s v=" France"/>
    <s v="Arianespace-Ariane 44LP"/>
    <n v="1999"/>
  </r>
  <r>
    <s v="Arianespace"/>
    <s v="ELA-2, Guiana Space Centre, French Guiana, France"/>
    <x v="2793"/>
    <x v="1103"/>
    <s v="Ariane 44LP"/>
    <s v="GE-4"/>
    <s v="Retired"/>
    <s v=""/>
    <s v="Success"/>
    <n v="6"/>
    <s v=" France"/>
    <s v="Arianespace-Ariane 44LP"/>
    <n v="1999"/>
  </r>
  <r>
    <s v="MHI"/>
    <s v="LA-Y1, Tanegashima Space Center, Japan"/>
    <x v="2794"/>
    <x v="669"/>
    <s v="H-IIS"/>
    <s v="Himawari 6"/>
    <s v="Retired"/>
    <s v=""/>
    <s v="Failure"/>
    <n v="6"/>
    <s v=" Japan"/>
    <s v="MHI-H-IIS"/>
    <n v="1999"/>
  </r>
  <r>
    <s v="CASC"/>
    <s v="Site 901 (SLS-1), Jiuquan Satellite Launch Center, China"/>
    <x v="2795"/>
    <x v="696"/>
    <s v="Long March 2F"/>
    <s v="Shenzhou 1"/>
    <s v="Retired"/>
    <s v=""/>
    <s v="Success"/>
    <n v="17"/>
    <s v=" China"/>
    <s v="CASC-Long March 2F"/>
    <n v="1999"/>
  </r>
  <r>
    <s v="Lockheed"/>
    <s v="SLC-36B, Cape Canaveral AFS, Florida, USA"/>
    <x v="2796"/>
    <x v="1104"/>
    <s v="Atlas IIA"/>
    <s v="UHF F10"/>
    <s v="Retired"/>
    <s v=""/>
    <s v="Success"/>
    <n v="8"/>
    <s v=" USA"/>
    <s v="Lockheed-Atlas IIA"/>
    <n v="1999"/>
  </r>
  <r>
    <s v="Arianespace"/>
    <s v="ELA-2, Guiana Space Centre, French Guiana, France"/>
    <x v="2797"/>
    <x v="248"/>
    <s v="Ariane 40"/>
    <s v="Helios 1B &amp; Cl??mentine"/>
    <s v="Retired"/>
    <s v=""/>
    <s v="Success"/>
    <n v="6"/>
    <s v=" France"/>
    <s v="Arianespace-Ariane 40"/>
    <n v="1999"/>
  </r>
  <r>
    <s v="Northrop"/>
    <s v="Stargazer, Vandenberg AFB, California, USA"/>
    <x v="2798"/>
    <x v="1105"/>
    <s v="Pegasus XL/HAPS"/>
    <s v="Orbcomm D1-D8"/>
    <s v="Active"/>
    <s v="40"/>
    <s v="Success"/>
    <n v="10"/>
    <s v=" USA"/>
    <s v="Northrop-Pegasus XL/HAPS"/>
    <n v="1999"/>
  </r>
  <r>
    <s v="Arianespace"/>
    <s v="ELA-3, Guiana Space Centre, French Guiana, France"/>
    <x v="2799"/>
    <x v="1106"/>
    <s v="Ariane 5 G"/>
    <s v="XMM-Newton"/>
    <s v="Retired"/>
    <s v=""/>
    <s v="Success"/>
    <n v="6"/>
    <s v=" France"/>
    <s v="Arianespace-Ariane 5 G"/>
    <n v="1999"/>
  </r>
  <r>
    <s v="AEB"/>
    <s v="VLS Pad, Alcântara Launch Center, Maranhão, Brazil"/>
    <x v="2800"/>
    <x v="839"/>
    <s v="VLS-1"/>
    <s v="SACI-2"/>
    <s v="Retired"/>
    <s v=""/>
    <s v="Failure"/>
    <n v="8"/>
    <s v=" Brazil"/>
    <s v="AEB-VLS-1"/>
    <n v="1999"/>
  </r>
  <r>
    <s v="Lockheed"/>
    <s v="SLC-4W, Vandenberg AFB, California, USA"/>
    <x v="2801"/>
    <x v="56"/>
    <s v="Titan II(23)G"/>
    <s v="USA-147"/>
    <s v="Retired"/>
    <s v="35"/>
    <s v="Success"/>
    <n v="7"/>
    <s v=" USA"/>
    <s v="Lockheed-Titan II(23)G"/>
    <n v="1999"/>
  </r>
  <r>
    <s v="Lockheed"/>
    <s v="SLC-3E, Vandenberg AFB, California, USA"/>
    <x v="2802"/>
    <x v="256"/>
    <s v="Atlas IIAS"/>
    <s v="Terra"/>
    <s v="Retired"/>
    <s v=""/>
    <s v="Success"/>
    <n v="7"/>
    <s v=" USA"/>
    <s v="Lockheed-Atlas IIAS"/>
    <n v="1999"/>
  </r>
  <r>
    <s v="NASA"/>
    <s v="LC-39A, Kennedy Space Center, Florida, USA"/>
    <x v="2803"/>
    <x v="864"/>
    <s v="Space Shuttle Discovery"/>
    <s v="STS-103"/>
    <s v="Retired"/>
    <s v="450"/>
    <s v="Success"/>
    <n v="7"/>
    <s v=" USA"/>
    <s v="NASA-Space Shuttle Discovery"/>
    <n v="1999"/>
  </r>
  <r>
    <s v="Arianespace"/>
    <s v="ELA-2, Guiana Space Centre, French Guiana, France"/>
    <x v="2804"/>
    <x v="864"/>
    <s v="Ariane 44L"/>
    <s v="Galaxy-11"/>
    <s v="Retired"/>
    <s v=""/>
    <s v="Success"/>
    <n v="6"/>
    <s v=" France"/>
    <s v="Arianespace-Ariane 44L"/>
    <n v="1999"/>
  </r>
  <r>
    <s v="VKS RF"/>
    <s v="Site 90/20, Baikonur Cosmodrome, Kazakhstan"/>
    <x v="2805"/>
    <x v="349"/>
    <s v="Tsyklon-2"/>
    <s v="Cosmos 2367"/>
    <s v="Retired"/>
    <s v=""/>
    <s v="Success"/>
    <n v="11"/>
    <s v=" Kazakhstan"/>
    <s v="VKS RF-Tsyklon-2"/>
    <n v="1999"/>
  </r>
  <r>
    <s v="VKS RF"/>
    <s v="Site 16/2, Plesetsk Cosmodrome, Russia"/>
    <x v="2806"/>
    <x v="126"/>
    <s v="Molniya-M /Block 2BL"/>
    <s v="Cosmos 2368"/>
    <s v="Retired"/>
    <s v=""/>
    <s v="Success"/>
    <n v="10"/>
    <s v=" Russia"/>
    <s v="VKS RF-Molniya-M /Block 2BL"/>
    <n v="1999"/>
  </r>
  <r>
    <s v="Northrop"/>
    <s v="SLC-576E, Vandenberg AFB, California, USA"/>
    <x v="2807"/>
    <x v="1107"/>
    <s v="Minotaur C (Taurus)"/>
    <s v="KOMPSAT &amp; ACRIMSAT"/>
    <s v="Active"/>
    <s v="45"/>
    <s v="Success"/>
    <n v="9"/>
    <s v=" USA"/>
    <s v="Northrop-Minotaur C (Taurus)"/>
    <n v="1999"/>
  </r>
  <r>
    <s v="Lockheed"/>
    <s v="SLC-36A, Cape Canaveral AFS, Florida, USA"/>
    <x v="2808"/>
    <x v="1108"/>
    <s v="Atlas IIA"/>
    <s v="DSCS IIIB-8"/>
    <s v="Retired"/>
    <s v=""/>
    <s v="Success"/>
    <n v="8"/>
    <s v=" USA"/>
    <s v="Lockheed-Atlas IIA"/>
    <n v="2000"/>
  </r>
  <r>
    <s v="Arianespace"/>
    <s v="ELA-2, Guiana Space Centre, French Guiana, France"/>
    <x v="2809"/>
    <x v="1030"/>
    <s v="Ariane 42L"/>
    <s v="Galaxy 10R"/>
    <s v="Retired"/>
    <s v=""/>
    <s v="Success"/>
    <n v="6"/>
    <s v=" France"/>
    <s v="Arianespace-Ariane 42L"/>
    <n v="2000"/>
  </r>
  <r>
    <s v="CASC"/>
    <s v="LC-2, Xichang Satellite Launch Center, China"/>
    <x v="2809"/>
    <x v="395"/>
    <s v="Long March 3A"/>
    <s v="ChinaSat-22"/>
    <s v="Active"/>
    <s v="69.7"/>
    <s v="Success"/>
    <n v="5"/>
    <s v=" China"/>
    <s v="CASC-Long March 3A"/>
    <n v="2000"/>
  </r>
  <r>
    <s v="Northrop"/>
    <s v="SLC-8, Vandenberg AFB, California, USA"/>
    <x v="2810"/>
    <x v="1109"/>
    <s v="Minotaur I"/>
    <s v="JAWSat"/>
    <s v="Active"/>
    <s v="40"/>
    <s v="Success"/>
    <n v="6"/>
    <s v=" USA"/>
    <s v="Northrop-Minotaur I"/>
    <n v="2000"/>
  </r>
  <r>
    <s v="ILS"/>
    <s v="SLC-36B, Cape Canaveral AFS, Florida, USA"/>
    <x v="2811"/>
    <x v="191"/>
    <s v="Atlas IIAS"/>
    <s v="Hispasat 1C"/>
    <s v="Retired"/>
    <s v=""/>
    <s v="Success"/>
    <n v="8"/>
    <s v=" USA"/>
    <s v="ILS-Atlas IIAS"/>
    <n v="2000"/>
  </r>
  <r>
    <s v="Boeing"/>
    <s v="SLC-17B, Cape Canaveral AFS, Florida, USA"/>
    <x v="2812"/>
    <x v="1110"/>
    <s v="Delta II 7920-10C"/>
    <s v="Globalstar 7"/>
    <s v="Retired"/>
    <s v=""/>
    <s v="Success"/>
    <n v="8"/>
    <s v=" USA"/>
    <s v="Boeing-Delta II 7920-10C"/>
    <n v="2000"/>
  </r>
  <r>
    <s v="ISAS"/>
    <s v="Mu Pad, Uchinoura Space Center, Japan"/>
    <x v="2813"/>
    <x v="749"/>
    <s v="Mu-V / M-24"/>
    <s v="Astro E"/>
    <s v="Retired"/>
    <s v=""/>
    <s v="Failure"/>
    <n v="7"/>
    <s v=" Japan"/>
    <s v="ISAS-Mu-V / M-24"/>
    <n v="2000"/>
  </r>
  <r>
    <s v="NASA"/>
    <s v="LC-39A, Kennedy Space Center, Florida, USA"/>
    <x v="2814"/>
    <x v="1111"/>
    <s v="Space Shuttle Endeavour"/>
    <s v="STS-99"/>
    <s v="Retired"/>
    <s v="450"/>
    <s v="Success"/>
    <n v="7"/>
    <s v=" USA"/>
    <s v="NASA-Space Shuttle Endeavour"/>
    <n v="2000"/>
  </r>
  <r>
    <s v="Arianespace"/>
    <s v="ELA-2, Guiana Space Centre, French Guiana, France"/>
    <x v="2815"/>
    <x v="1030"/>
    <s v="Ariane 44LP"/>
    <s v="Superbird 4"/>
    <s v="Retired"/>
    <s v=""/>
    <s v="Success"/>
    <n v="6"/>
    <s v=" France"/>
    <s v="Arianespace-Ariane 44LP"/>
    <n v="2000"/>
  </r>
  <r>
    <s v="VKS RF"/>
    <s v="Site 45/1, Baikonur Cosmodrome, Kazakhstan"/>
    <x v="2816"/>
    <x v="1112"/>
    <s v="Zenit-2"/>
    <s v="Cosmos 2369"/>
    <s v="Retired"/>
    <s v=""/>
    <s v="Success"/>
    <n v="10"/>
    <s v=" Kazakhstan"/>
    <s v="VKS RF-Zenit-2"/>
    <n v="2000"/>
  </r>
  <r>
    <s v="Northrop"/>
    <s v="SLC-576E, Vandenberg AFB, California, USA"/>
    <x v="2817"/>
    <x v="198"/>
    <s v="Minotaur C (Taurus)"/>
    <s v="Multispectral Thermal Imager (MTI)"/>
    <s v="Active"/>
    <s v="45"/>
    <s v="Success"/>
    <n v="9"/>
    <s v=" USA"/>
    <s v="Northrop-Minotaur C (Taurus)"/>
    <n v="2000"/>
  </r>
  <r>
    <s v="Sea Launch"/>
    <s v="LP Odyssey, Kiritimati Launch Area, Pacific Ocean"/>
    <x v="2817"/>
    <x v="676"/>
    <s v="Zenit-3 SL"/>
    <s v="ICO F-1"/>
    <s v="Retired"/>
    <s v=""/>
    <s v="Failure"/>
    <n v="11"/>
    <s v=" Pacific Ocean"/>
    <s v="Sea Launch-Zenit-3 SL"/>
    <n v="2000"/>
  </r>
  <r>
    <s v="Arianespace"/>
    <s v="ELA-3, Guiana Space Centre, French Guiana, France"/>
    <x v="2818"/>
    <x v="777"/>
    <s v="Ariane 5 G"/>
    <s v="INSAT-3B &amp; AsiaStar"/>
    <s v="Retired"/>
    <s v=""/>
    <s v="Success"/>
    <n v="6"/>
    <s v=" France"/>
    <s v="Arianespace-Ariane 5 G"/>
    <n v="2000"/>
  </r>
  <r>
    <s v="Boeing"/>
    <s v="SLC-2W, Vandenberg AFB, California, USA"/>
    <x v="2819"/>
    <x v="95"/>
    <s v="Delta II 7326"/>
    <s v="IMAGE"/>
    <s v="Retired"/>
    <s v=""/>
    <s v="Success"/>
    <n v="7"/>
    <s v=" USA"/>
    <s v="Boeing-Delta II 7326"/>
    <n v="2000"/>
  </r>
  <r>
    <s v="Arianespace"/>
    <s v="ELA-3, Guiana Space Centre, French Guiana, France"/>
    <x v="2820"/>
    <x v="894"/>
    <s v="Ariane 42L"/>
    <s v="Galaxy 4R"/>
    <s v="Retired"/>
    <s v=""/>
    <s v="Success"/>
    <n v="6"/>
    <s v=" France"/>
    <s v="Arianespace-Ariane 42L"/>
    <n v="2000"/>
  </r>
  <r>
    <s v="Lockheed"/>
    <s v="SLC-36A, Cape Canaveral AFS, Florida, USA"/>
    <x v="2821"/>
    <x v="731"/>
    <s v="Atlas IIA"/>
    <s v="GOES-L"/>
    <s v="Retired"/>
    <s v=""/>
    <s v="Success"/>
    <n v="8"/>
    <s v=" USA"/>
    <s v="Lockheed-Atlas IIA"/>
    <n v="2000"/>
  </r>
  <r>
    <s v="Lockheed"/>
    <s v="SLC-40, Cape Canaveral AFS, Florida, USA"/>
    <x v="2822"/>
    <x v="235"/>
    <s v="Titan IV(402)B"/>
    <s v="DSP"/>
    <s v="Retired"/>
    <s v=""/>
    <s v="Success"/>
    <n v="7"/>
    <s v=" USA"/>
    <s v="Lockheed-Titan IV(402)B"/>
    <n v="2000"/>
  </r>
  <r>
    <s v="Boeing"/>
    <s v="SLC-17A, Cape Canaveral AFS, Florida, USA"/>
    <x v="2823"/>
    <x v="951"/>
    <s v="Delta II 7925"/>
    <s v="GPS IIR-4"/>
    <s v="Retired"/>
    <s v=""/>
    <s v="Success"/>
    <n v="8"/>
    <s v=" USA"/>
    <s v="Boeing-Delta II 7925"/>
    <n v="2000"/>
  </r>
  <r>
    <s v="Eurockot"/>
    <s v="Site 133/3, Plesetsk Cosmodrome, Russia"/>
    <x v="2824"/>
    <x v="281"/>
    <s v="Rokot/Briz KM"/>
    <s v="SimSat 1 &amp; 2 (Iridium)"/>
    <s v="Retired"/>
    <s v="41.8"/>
    <s v="Success"/>
    <n v="11"/>
    <s v=" Russia"/>
    <s v="Eurockot-Rokot/Briz KM"/>
    <n v="2000"/>
  </r>
  <r>
    <s v="NASA"/>
    <s v="LC-39A, Kennedy Space Center, Florida, USA"/>
    <x v="2825"/>
    <x v="1113"/>
    <s v="Space Shuttle Atlantis"/>
    <s v="STS-101"/>
    <s v="Retired"/>
    <s v="450"/>
    <s v="Success"/>
    <n v="7"/>
    <s v=" USA"/>
    <s v="NASA-Space Shuttle Atlantis"/>
    <n v="2000"/>
  </r>
  <r>
    <s v="ILS"/>
    <s v="SLC-36B, Cape Canaveral AFS, Florida, USA"/>
    <x v="2826"/>
    <x v="978"/>
    <s v="Atlas IIIA"/>
    <s v="Eutelsat W4"/>
    <s v="Retired"/>
    <s v=""/>
    <s v="Success"/>
    <n v="8"/>
    <s v=" USA"/>
    <s v="ILS-Atlas IIIA"/>
    <n v="2000"/>
  </r>
  <r>
    <s v="Northrop"/>
    <s v="Stargazer, Vandenberg AFB, California, USA"/>
    <x v="2827"/>
    <x v="487"/>
    <s v="Pegasus XL"/>
    <s v="TSX-5"/>
    <s v="Active"/>
    <s v="40"/>
    <s v="Success"/>
    <n v="10"/>
    <s v=" USA"/>
    <s v="Northrop-Pegasus XL"/>
    <n v="2000"/>
  </r>
  <r>
    <s v="CASC"/>
    <s v="LC-3, Xichang Satellite Launch Center, China"/>
    <x v="2828"/>
    <x v="372"/>
    <s v="Long March 3"/>
    <s v="Fengyun-2B"/>
    <s v="Retired"/>
    <s v=""/>
    <s v="Success"/>
    <n v="5"/>
    <s v=" China"/>
    <s v="CASC-Long March 3"/>
    <n v="2000"/>
  </r>
  <r>
    <s v="VKS RF"/>
    <s v="Site 132/1, Plesetsk Cosmodrome, Russia"/>
    <x v="2829"/>
    <x v="799"/>
    <s v="Cosmos-3M (11K65M)"/>
    <s v="Nadiezhda nâ€ Â­9, Tsinghua-1 &amp; SNAP-1"/>
    <s v="Retired"/>
    <s v=""/>
    <s v="Success"/>
    <n v="11"/>
    <s v=" Russia"/>
    <s v="VKS RF-Cosmos-3M (11K65M)"/>
    <n v="2000"/>
  </r>
  <r>
    <s v="Lockheed"/>
    <s v="SLC-36A, Cape Canaveral AFS, Florida, USA"/>
    <x v="2830"/>
    <x v="733"/>
    <s v="Atlas IIA"/>
    <s v="TDRS-H"/>
    <s v="Retired"/>
    <s v=""/>
    <s v="Success"/>
    <n v="8"/>
    <s v=" USA"/>
    <s v="Lockheed-Atlas IIA"/>
    <n v="2000"/>
  </r>
  <r>
    <s v="ILS"/>
    <s v="SLC-36B, Cape Canaveral AFS, Florida, USA"/>
    <x v="2831"/>
    <x v="700"/>
    <s v="Atlas IIAS"/>
    <s v="Echostar 6"/>
    <s v="Retired"/>
    <s v=""/>
    <s v="Success"/>
    <n v="8"/>
    <s v=" USA"/>
    <s v="ILS-Atlas IIAS"/>
    <n v="2000"/>
  </r>
  <r>
    <s v="VKS RF"/>
    <s v="Site 132/1, Plesetsk Cosmodrome, Russia"/>
    <x v="2832"/>
    <x v="261"/>
    <s v="Cosmos-3M (11K65M)"/>
    <s v="CHAMP, MITA &amp; Rubin 1"/>
    <s v="Retired"/>
    <s v=""/>
    <s v="Success"/>
    <n v="11"/>
    <s v=" Russia"/>
    <s v="VKS RF-Cosmos-3M (11K65M)"/>
    <n v="2000"/>
  </r>
  <r>
    <s v="Boeing"/>
    <s v="SLC-17A, Cape Canaveral AFS, Florida, USA"/>
    <x v="2833"/>
    <x v="1114"/>
    <s v="Delta II 7925"/>
    <s v="GPS IIR-5"/>
    <s v="Retired"/>
    <s v=""/>
    <s v="Success"/>
    <n v="8"/>
    <s v=" USA"/>
    <s v="Boeing-Delta II 7925"/>
    <n v="2000"/>
  </r>
  <r>
    <s v="Northrop"/>
    <s v="SLC-8, Vandenberg AFB, California, USA"/>
    <x v="2834"/>
    <x v="31"/>
    <s v="Minotaur I"/>
    <s v="MightySat 2.1"/>
    <s v="Active"/>
    <s v="40"/>
    <s v="Success"/>
    <n v="6"/>
    <s v=" USA"/>
    <s v="Northrop-Minotaur I"/>
    <n v="2000"/>
  </r>
  <r>
    <s v="Sea Launch"/>
    <s v="LP Odyssey, Kiritimati Launch Area, Pacific Ocean"/>
    <x v="2835"/>
    <x v="1115"/>
    <s v="Zenit-3 SL"/>
    <s v="PAS 9"/>
    <s v="Retired"/>
    <s v=""/>
    <s v="Success"/>
    <n v="11"/>
    <s v=" Pacific Ocean"/>
    <s v="Sea Launch-Zenit-3 SL"/>
    <n v="2000"/>
  </r>
  <r>
    <s v="Arianespace"/>
    <s v="ELA-2, Guiana Space Centre, French Guiana, France"/>
    <x v="2836"/>
    <x v="969"/>
    <s v="Ariane 44LP"/>
    <s v="Brasilsat B4, Nilesat 102"/>
    <s v="Retired"/>
    <s v=""/>
    <s v="Success"/>
    <n v="6"/>
    <s v=" France"/>
    <s v="Arianespace-Ariane 44LP"/>
    <n v="2000"/>
  </r>
  <r>
    <s v="Lockheed"/>
    <s v="SLC-4E, Vandenberg AFB, California, USA"/>
    <x v="2836"/>
    <x v="553"/>
    <s v="Titan IV(403)B"/>
    <s v="NROL-11 (Onyx)"/>
    <s v="Retired"/>
    <s v=""/>
    <s v="Success"/>
    <n v="7"/>
    <s v=" USA"/>
    <s v="Lockheed-Titan IV(403)B"/>
    <n v="2000"/>
  </r>
  <r>
    <s v="Boeing"/>
    <s v="SLC-17B, Cape Canaveral AFS, Florida, USA"/>
    <x v="2837"/>
    <x v="633"/>
    <s v="Delta III 8930"/>
    <s v="DM F3"/>
    <s v="Retired"/>
    <s v=""/>
    <s v="Success"/>
    <n v="8"/>
    <s v=" USA"/>
    <s v="Boeing-Delta III 8930"/>
    <n v="2000"/>
  </r>
  <r>
    <s v="Arianespace"/>
    <s v="ELA-2, Guiana Space Centre, French Guiana, France"/>
    <x v="2838"/>
    <x v="396"/>
    <s v="Ariane 44P"/>
    <s v="Eutelsat W1"/>
    <s v="Retired"/>
    <s v=""/>
    <s v="Success"/>
    <n v="6"/>
    <s v=" France"/>
    <s v="Arianespace-Ariane 44P"/>
    <n v="2000"/>
  </r>
  <r>
    <s v="NASA"/>
    <s v="LC-39B, Kennedy Space Center, Florida, USA"/>
    <x v="2839"/>
    <x v="148"/>
    <s v="Space Shuttle Atlantis"/>
    <s v="STS-106"/>
    <s v="Retired"/>
    <s v="450"/>
    <s v="Success"/>
    <n v="7"/>
    <s v=" USA"/>
    <s v="NASA-Space Shuttle Atlantis"/>
    <n v="2000"/>
  </r>
  <r>
    <s v="Arianespace"/>
    <s v="ELA-3, Guiana Space Centre, French Guiana, France"/>
    <x v="2840"/>
    <x v="1103"/>
    <s v="Ariane 5 G"/>
    <s v="Astra 2B &amp; GE-7"/>
    <s v="Retired"/>
    <s v=""/>
    <s v="Success"/>
    <n v="6"/>
    <s v=" France"/>
    <s v="Arianespace-Ariane 5 G"/>
    <n v="2000"/>
  </r>
  <r>
    <s v="Lockheed"/>
    <s v="SLC-4W, Vandenberg AFB, California, USA"/>
    <x v="2841"/>
    <x v="686"/>
    <s v="Titan II(23)G"/>
    <s v="NOAA-16"/>
    <s v="Retired"/>
    <s v="35"/>
    <s v="Success"/>
    <n v="7"/>
    <s v=" USA"/>
    <s v="Lockheed-Titan II(23)G"/>
    <n v="2000"/>
  </r>
  <r>
    <s v="VKS RF"/>
    <s v="Site 45/1, Baikonur Cosmodrome, Kazakhstan"/>
    <x v="2842"/>
    <x v="286"/>
    <s v="Zenit-2"/>
    <s v="Cosmos 2372"/>
    <s v="Retired"/>
    <s v=""/>
    <s v="Success"/>
    <n v="10"/>
    <s v=" Kazakhstan"/>
    <s v="VKS RF-Zenit-2"/>
    <n v="2000"/>
  </r>
  <r>
    <s v="Kosmotras"/>
    <s v="Site 109/95, Baikonur Cosmodrome, Kazakhstan"/>
    <x v="2843"/>
    <x v="632"/>
    <s v="Dnepr"/>
    <s v="Megsat 1 &amp; Others"/>
    <s v="Retired"/>
    <s v="29"/>
    <s v="Success"/>
    <n v="12"/>
    <s v=" Kazakhstan"/>
    <s v="Kosmotras-Dnepr"/>
    <n v="2000"/>
  </r>
  <r>
    <s v="Arianespace"/>
    <s v="ELA-2, Guiana Space Centre, French Guiana, France"/>
    <x v="2844"/>
    <x v="933"/>
    <s v="Ariane 42L"/>
    <s v="N-SAT 110"/>
    <s v="Retired"/>
    <s v=""/>
    <s v="Success"/>
    <n v="6"/>
    <s v=" France"/>
    <s v="Arianespace-Ariane 42L"/>
    <n v="2000"/>
  </r>
  <r>
    <s v="Northrop"/>
    <s v="Stargazer, Ronald Reagan Ballistic Missile Defense Test Site, Marshall Islands, USA"/>
    <x v="2845"/>
    <x v="510"/>
    <s v="Pegasus"/>
    <s v="HETE 2"/>
    <s v="Retired"/>
    <s v="40"/>
    <s v="Success"/>
    <n v="10"/>
    <s v=" USA"/>
    <s v="Northrop-Pegasus"/>
    <n v="2000"/>
  </r>
  <r>
    <s v="NASA"/>
    <s v="LC-39A, Kennedy Space Center, Florida, USA"/>
    <x v="2846"/>
    <x v="716"/>
    <s v="Space Shuttle Discovery"/>
    <s v="STS-92"/>
    <s v="Retired"/>
    <s v="450"/>
    <s v="Success"/>
    <n v="7"/>
    <s v=" USA"/>
    <s v="NASA-Space Shuttle Discovery"/>
    <n v="2000"/>
  </r>
  <r>
    <s v="Lockheed"/>
    <s v="SLC-36A, Cape Canaveral AFS, Florida, USA"/>
    <x v="2847"/>
    <x v="768"/>
    <s v="Atlas IIA"/>
    <s v="DSCS III-B11"/>
    <s v="Retired"/>
    <s v=""/>
    <s v="Success"/>
    <n v="8"/>
    <s v=" USA"/>
    <s v="Lockheed-Atlas IIA"/>
    <n v="2000"/>
  </r>
  <r>
    <s v="Sea Launch"/>
    <s v="LP Odyssey, Kiritimati Launch Area, Pacific Ocean"/>
    <x v="2848"/>
    <x v="461"/>
    <s v="Zenit-3 SL"/>
    <s v="Thuraya 1"/>
    <s v="Retired"/>
    <s v=""/>
    <s v="Success"/>
    <n v="11"/>
    <s v=" Pacific Ocean"/>
    <s v="Sea Launch-Zenit-3 SL"/>
    <n v="2000"/>
  </r>
  <r>
    <s v="Arianespace"/>
    <s v="ELA-2, Guiana Space Centre, French Guiana, France"/>
    <x v="2849"/>
    <x v="393"/>
    <s v="Ariane 44LP"/>
    <s v="EuropeStar F1"/>
    <s v="Retired"/>
    <s v=""/>
    <s v="Success"/>
    <n v="6"/>
    <s v=" France"/>
    <s v="Arianespace-Ariane 44LP"/>
    <n v="2000"/>
  </r>
  <r>
    <s v="CASC"/>
    <s v="LC-2, Xichang Satellite Launch Center, China"/>
    <x v="2850"/>
    <x v="882"/>
    <s v="Long March 3A"/>
    <s v="Beidou-1A"/>
    <s v="Active"/>
    <s v="69.7"/>
    <s v="Success"/>
    <n v="5"/>
    <s v=" China"/>
    <s v="CASC-Long March 3A"/>
    <n v="2000"/>
  </r>
  <r>
    <s v="Boeing"/>
    <s v="SLC-17A, Cape Canaveral AFS, Florida, USA"/>
    <x v="2851"/>
    <x v="790"/>
    <s v="Delta II 7925"/>
    <s v="GPS IIR-6"/>
    <s v="Retired"/>
    <s v=""/>
    <s v="Success"/>
    <n v="8"/>
    <s v=" USA"/>
    <s v="Boeing-Delta II 7925"/>
    <n v="2000"/>
  </r>
  <r>
    <s v="Arianespace"/>
    <s v="ELA-3, Guiana Space Centre, French Guiana, France"/>
    <x v="2852"/>
    <x v="962"/>
    <s v="Ariane 5 G"/>
    <s v="PanAmSat-1R, Amsat-P3D, STRV 1C, STRV 1D"/>
    <s v="Retired"/>
    <s v=""/>
    <s v="Success"/>
    <n v="6"/>
    <s v=" France"/>
    <s v="Arianespace-Ariane 5 G"/>
    <n v="2000"/>
  </r>
  <r>
    <s v="VKS RF"/>
    <s v="Site 132/1, Plesetsk Cosmodrome, Russia"/>
    <x v="2853"/>
    <x v="933"/>
    <s v="Cosmos-3M (11K65M)"/>
    <s v="QuickBird-1"/>
    <s v="Retired"/>
    <s v=""/>
    <s v="Failure"/>
    <n v="11"/>
    <s v=" Russia"/>
    <s v="VKS RF-Cosmos-3M (11K65M)"/>
    <n v="2000"/>
  </r>
  <r>
    <s v="Boeing"/>
    <s v="SLC-2W, Vandenberg AFB, California, USA"/>
    <x v="2854"/>
    <x v="620"/>
    <s v="Delta II 7320-10C"/>
    <s v="EO-1 / SAC-C"/>
    <s v="Retired"/>
    <s v=""/>
    <s v="Success"/>
    <n v="7"/>
    <s v=" USA"/>
    <s v="Boeing-Delta II 7320-10C"/>
    <n v="2000"/>
  </r>
  <r>
    <s v="Arianespace"/>
    <s v="ELA-2, Guiana Space Centre, French Guiana, France"/>
    <x v="2854"/>
    <x v="690"/>
    <s v="Ariane 44L"/>
    <s v="Anik F1"/>
    <s v="Retired"/>
    <s v=""/>
    <s v="Success"/>
    <n v="6"/>
    <s v=" France"/>
    <s v="Arianespace-Ariane 44L"/>
    <n v="2000"/>
  </r>
  <r>
    <s v="NASA"/>
    <s v="LC-39B, Kennedy Space Center, Florida, USA"/>
    <x v="2855"/>
    <x v="1116"/>
    <s v="Space Shuttle Endeavour"/>
    <s v="STS-97"/>
    <s v="Retired"/>
    <s v="450"/>
    <s v="Success"/>
    <n v="7"/>
    <s v=" USA"/>
    <s v="NASA-Space Shuttle Endeavour"/>
    <n v="2000"/>
  </r>
  <r>
    <s v="MITT"/>
    <s v="Svobodny Cosmodrome, Russia"/>
    <x v="2856"/>
    <x v="336"/>
    <s v="Start-1"/>
    <s v="EROS A"/>
    <s v="Active"/>
    <s v=""/>
    <s v="Success"/>
    <n v="20"/>
    <s v=" Russia"/>
    <s v="MITT-Start-1"/>
    <n v="2000"/>
  </r>
  <r>
    <s v="Lockheed"/>
    <s v="SLC-36A, Cape Canaveral AFS, Florida, USA"/>
    <x v="2857"/>
    <x v="1117"/>
    <s v="Atlas IIAS"/>
    <s v="NROL-10"/>
    <s v="Retired"/>
    <s v=""/>
    <s v="Success"/>
    <n v="8"/>
    <s v=" USA"/>
    <s v="Lockheed-Atlas IIAS"/>
    <n v="2000"/>
  </r>
  <r>
    <s v="Arianespace"/>
    <s v="ELA-3, Guiana Space Centre, French Guiana, France"/>
    <x v="2858"/>
    <x v="1118"/>
    <s v="Ariane 5 G"/>
    <s v="Astra 2D, GE-8, LDREX"/>
    <s v="Retired"/>
    <s v=""/>
    <s v="Success"/>
    <n v="6"/>
    <s v=" France"/>
    <s v="Arianespace-Ariane 5 G"/>
    <n v="2000"/>
  </r>
  <r>
    <s v="CASC"/>
    <s v="LC-2, Xichang Satellite Launch Center, China"/>
    <x v="2858"/>
    <x v="765"/>
    <s v="Long March 3A"/>
    <s v="Beidou-1B"/>
    <s v="Active"/>
    <s v="69.7"/>
    <s v="Success"/>
    <n v="5"/>
    <s v=" China"/>
    <s v="CASC-Long March 3A"/>
    <n v="2000"/>
  </r>
  <r>
    <s v="VKS RF"/>
    <s v="Site 32/1, Plesetsk Cosmodrome, Russia"/>
    <x v="2859"/>
    <x v="143"/>
    <s v="Tsyklon-3"/>
    <s v="Cosmos 2377 to 2379 &amp; Gonets 7 to 9"/>
    <s v="Retired"/>
    <s v=""/>
    <s v="Failure"/>
    <n v="10"/>
    <s v=" Russia"/>
    <s v="VKS RF-Tsyklon-3"/>
    <n v="2000"/>
  </r>
  <r>
    <s v="CASC"/>
    <s v="Site 901 (SLS-1), Jiuquan Satellite Launch Center, China"/>
    <x v="2860"/>
    <x v="401"/>
    <s v="Long March 2F"/>
    <s v="Shenzhou 2"/>
    <s v="Retired"/>
    <s v=""/>
    <s v="Success"/>
    <n v="17"/>
    <s v=" China"/>
    <s v="CASC-Long March 2F"/>
    <n v="2001"/>
  </r>
  <r>
    <s v="Arianespace"/>
    <s v="ELA-2, Guiana Space Centre, French Guiana, France"/>
    <x v="2861"/>
    <x v="1119"/>
    <s v="Ariane 44P"/>
    <s v="Turksat 2A"/>
    <s v="Retired"/>
    <s v=""/>
    <s v="Success"/>
    <n v="6"/>
    <s v=" France"/>
    <s v="Arianespace-Ariane 44P"/>
    <n v="2001"/>
  </r>
  <r>
    <s v="Boeing"/>
    <s v="SLC-17A, Cape Canaveral AFS, Florida, USA"/>
    <x v="2862"/>
    <x v="289"/>
    <s v="Delta II 7925"/>
    <s v="GPS IIR-7"/>
    <s v="Retired"/>
    <s v=""/>
    <s v="Success"/>
    <n v="8"/>
    <s v=" USA"/>
    <s v="Boeing-Delta II 7925"/>
    <n v="2001"/>
  </r>
  <r>
    <s v="Arianespace"/>
    <s v="ELA-2, Guiana Space Centre, French Guiana, France"/>
    <x v="2863"/>
    <x v="601"/>
    <s v="Ariane 44L"/>
    <s v="Sicral-1, Skynet 4F"/>
    <s v="Retired"/>
    <s v=""/>
    <s v="Success"/>
    <n v="6"/>
    <s v=" France"/>
    <s v="Arianespace-Ariane 44L"/>
    <n v="2001"/>
  </r>
  <r>
    <s v="NASA"/>
    <s v="LC-39A, Kennedy Space Center, Florida, USA"/>
    <x v="2863"/>
    <x v="1120"/>
    <s v="Space Shuttle Atlantis"/>
    <s v="STS-98"/>
    <s v="Retired"/>
    <s v="450"/>
    <s v="Success"/>
    <n v="7"/>
    <s v=" USA"/>
    <s v="NASA-Space Shuttle Atlantis"/>
    <n v="2001"/>
  </r>
  <r>
    <s v="MITT"/>
    <s v="Svobodny Cosmodrome, Russia"/>
    <x v="2864"/>
    <x v="1121"/>
    <s v="Start-1"/>
    <s v="Odin"/>
    <s v="Active"/>
    <s v=""/>
    <s v="Success"/>
    <n v="20"/>
    <s v=" Russia"/>
    <s v="MITT-Start-1"/>
    <n v="2001"/>
  </r>
  <r>
    <s v="Lockheed"/>
    <s v="SLC-40, Cape Canaveral AFS, Florida, USA"/>
    <x v="2865"/>
    <x v="889"/>
    <s v="Titan IV(401)B"/>
    <s v="Milstar DFS-4"/>
    <s v="Retired"/>
    <s v=""/>
    <s v="Success"/>
    <n v="7"/>
    <s v=" USA"/>
    <s v="Lockheed-Titan IV(401)B"/>
    <n v="2001"/>
  </r>
  <r>
    <s v="NASA"/>
    <s v="LC-39B, Kennedy Space Center, Florida, USA"/>
    <x v="2866"/>
    <x v="1122"/>
    <s v="Space Shuttle Discovery"/>
    <s v="STS-102"/>
    <s v="Retired"/>
    <s v="450"/>
    <s v="Success"/>
    <n v="7"/>
    <s v=" USA"/>
    <s v="NASA-Space Shuttle Discovery"/>
    <n v="2001"/>
  </r>
  <r>
    <s v="Arianespace"/>
    <s v="ELA-3, Guiana Space Centre, French Guiana, France"/>
    <x v="2866"/>
    <x v="1089"/>
    <s v="Ariane 5 G"/>
    <s v="Eurobird-1 &amp; BSat-2a"/>
    <s v="Retired"/>
    <s v=""/>
    <s v="Success"/>
    <n v="6"/>
    <s v=" France"/>
    <s v="Arianespace-Ariane 5 G"/>
    <n v="2001"/>
  </r>
  <r>
    <s v="Sea Launch"/>
    <s v="LP Odyssey, Kiritimati Launch Area, Pacific Ocean"/>
    <x v="2867"/>
    <x v="396"/>
    <s v="Zenit-3 SL"/>
    <s v="XM-2"/>
    <s v="Retired"/>
    <s v=""/>
    <s v="Success"/>
    <n v="11"/>
    <s v=" Pacific Ocean"/>
    <s v="Sea Launch-Zenit-3 SL"/>
    <n v="2001"/>
  </r>
  <r>
    <s v="Boeing"/>
    <s v="SLC-17A, Cape Canaveral AFS, Florida, USA"/>
    <x v="2868"/>
    <x v="446"/>
    <s v="Delta II 7925"/>
    <s v="Mars Odyssey"/>
    <s v="Retired"/>
    <s v=""/>
    <s v="Success"/>
    <n v="8"/>
    <s v=" USA"/>
    <s v="Boeing-Delta II 7925"/>
    <n v="2001"/>
  </r>
  <r>
    <s v="ISRO"/>
    <s v="First Launch Pad, Satish Dhawan Space Centre, India"/>
    <x v="2869"/>
    <x v="1123"/>
    <s v="GSLV Mk I"/>
    <s v="GSAT-1"/>
    <s v="Retired"/>
    <s v="47"/>
    <s v="Partial Failure"/>
    <n v="17"/>
    <s v=" India"/>
    <s v="ISRO-GSLV Mk I"/>
    <n v="2001"/>
  </r>
  <r>
    <s v="NASA"/>
    <s v="LC-39A, Kennedy Space Center, Florida, USA"/>
    <x v="2870"/>
    <x v="1124"/>
    <s v="Space Shuttle Endeavour"/>
    <s v="STS-100"/>
    <s v="Retired"/>
    <s v="450"/>
    <s v="Success"/>
    <n v="7"/>
    <s v=" USA"/>
    <s v="NASA-Space Shuttle Endeavour"/>
    <n v="2001"/>
  </r>
  <r>
    <s v="Sea Launch"/>
    <s v="LP Odyssey, Kiritimati Launch Area, Pacific Ocean"/>
    <x v="2871"/>
    <x v="13"/>
    <s v="Zenit-3 SL"/>
    <s v="XM-1"/>
    <s v="Retired"/>
    <s v=""/>
    <s v="Success"/>
    <n v="11"/>
    <s v=" Pacific Ocean"/>
    <s v="Sea Launch-Zenit-3 SL"/>
    <n v="2001"/>
  </r>
  <r>
    <s v="Boeing"/>
    <s v="SLC-17B, Cape Canaveral AFS, Florida, USA"/>
    <x v="2872"/>
    <x v="587"/>
    <s v="Delta II 7925"/>
    <s v="NROL-17 (GeoLITE)"/>
    <s v="Retired"/>
    <s v=""/>
    <s v="Success"/>
    <n v="8"/>
    <s v=" USA"/>
    <s v="Boeing-Delta II 7925"/>
    <n v="2001"/>
  </r>
  <r>
    <s v="VKS RF"/>
    <s v="Site 132/1, Plesetsk Cosmodrome, Russia"/>
    <x v="2873"/>
    <x v="123"/>
    <s v="Cosmos-3M (11K65M)"/>
    <s v="Cosmos 2378"/>
    <s v="Retired"/>
    <s v=""/>
    <s v="Success"/>
    <n v="11"/>
    <s v=" Russia"/>
    <s v="VKS RF-Cosmos-3M (11K65M)"/>
    <n v="2001"/>
  </r>
  <r>
    <s v="Arianespace"/>
    <s v="ELA-2, Guiana Space Centre, French Guiana, France"/>
    <x v="2874"/>
    <x v="432"/>
    <s v="Ariane 44L"/>
    <s v="Intelsat 901"/>
    <s v="Retired"/>
    <s v=""/>
    <s v="Success"/>
    <n v="6"/>
    <s v=" France"/>
    <s v="Arianespace-Ariane 44L"/>
    <n v="2001"/>
  </r>
  <r>
    <s v="ILS"/>
    <s v="SLC-36B, Cape Canaveral AFS, Florida, USA"/>
    <x v="2875"/>
    <x v="659"/>
    <s v="Atlas IIAS"/>
    <s v="ICO F2"/>
    <s v="Retired"/>
    <s v=""/>
    <s v="Success"/>
    <n v="8"/>
    <s v=" USA"/>
    <s v="ILS-Atlas IIAS"/>
    <n v="2001"/>
  </r>
  <r>
    <s v="Boeing"/>
    <s v="SLC-17A, Cape Canaveral AFS, Florida, USA"/>
    <x v="2876"/>
    <x v="1070"/>
    <s v="Delta II 7425-10C"/>
    <s v="WMAP"/>
    <s v="Retired"/>
    <s v=""/>
    <s v="Success"/>
    <n v="8"/>
    <s v=" USA"/>
    <s v="Boeing-Delta II 7425-10C"/>
    <n v="2001"/>
  </r>
  <r>
    <s v="NASA"/>
    <s v="LC-39B, Kennedy Space Center, Florida, USA"/>
    <x v="2877"/>
    <x v="640"/>
    <s v="Space Shuttle Atlantis"/>
    <s v="STS-104"/>
    <s v="Retired"/>
    <s v="450"/>
    <s v="Success"/>
    <n v="7"/>
    <s v=" USA"/>
    <s v="NASA-Space Shuttle Atlantis"/>
    <n v="2001"/>
  </r>
  <r>
    <s v="Arianespace"/>
    <s v="ELA-3, Guiana Space Centre, French Guiana, France"/>
    <x v="2877"/>
    <x v="1125"/>
    <s v="Ariane 5 G"/>
    <s v="Artemis &amp; BSAT-2b"/>
    <s v="Retired"/>
    <s v=""/>
    <s v="Partial Failure"/>
    <n v="6"/>
    <s v=" France"/>
    <s v="Arianespace-Ariane 5 G"/>
    <n v="2001"/>
  </r>
  <r>
    <s v="VKS RF"/>
    <s v="Site 43/4, Plesetsk Cosmodrome, Russia"/>
    <x v="2878"/>
    <x v="161"/>
    <s v="Molniya-M /Block ML"/>
    <s v="Molniya-3K nâ€ Â­170"/>
    <s v="Retired"/>
    <s v=""/>
    <s v="Success"/>
    <n v="10"/>
    <s v=" Russia"/>
    <s v="VKS RF-Molniya-M /Block ML"/>
    <n v="2001"/>
  </r>
  <r>
    <s v="Lockheed"/>
    <s v="SLC-36A, Cape Canaveral AFS, Florida, USA"/>
    <x v="2879"/>
    <x v="725"/>
    <s v="Atlas IIA"/>
    <s v="GOES-M"/>
    <s v="Retired"/>
    <s v=""/>
    <s v="Success"/>
    <n v="8"/>
    <s v=" USA"/>
    <s v="Lockheed-Atlas IIA"/>
    <n v="2001"/>
  </r>
  <r>
    <s v="Lockheed"/>
    <s v="SLC-40, Cape Canaveral AFS, Florida, USA"/>
    <x v="2880"/>
    <x v="977"/>
    <s v="Titan IV(402)B"/>
    <s v="DSP"/>
    <s v="Retired"/>
    <s v=""/>
    <s v="Success"/>
    <n v="7"/>
    <s v=" USA"/>
    <s v="Lockheed-Titan IV(402)B"/>
    <n v="2001"/>
  </r>
  <r>
    <s v="Boeing"/>
    <s v="SLC-17A, Cape Canaveral AFS, Florida, USA"/>
    <x v="2881"/>
    <x v="1126"/>
    <s v="Delta II 7326"/>
    <s v="Genesis Probe"/>
    <s v="Retired"/>
    <s v=""/>
    <s v="Success"/>
    <n v="8"/>
    <s v=" USA"/>
    <s v="Boeing-Delta II 7326"/>
    <n v="2001"/>
  </r>
  <r>
    <s v="NASA"/>
    <s v="LC-39A, Kennedy Space Center, Florida, USA"/>
    <x v="2882"/>
    <x v="351"/>
    <s v="Space Shuttle Discovery"/>
    <s v="STS-105"/>
    <s v="Retired"/>
    <s v="450"/>
    <s v="Success"/>
    <n v="7"/>
    <s v=" USA"/>
    <s v="NASA-Space Shuttle Discovery"/>
    <n v="2001"/>
  </r>
  <r>
    <s v="MHI"/>
    <s v="LA-Y1, Tanegashima Space Center, Japan"/>
    <x v="2883"/>
    <x v="182"/>
    <s v="H-IIA 202"/>
    <s v="VEP 2 &amp; LRE"/>
    <s v="Active"/>
    <s v="90"/>
    <s v="Success"/>
    <n v="6"/>
    <s v=" Japan"/>
    <s v="MHI-H-IIA 202"/>
    <n v="2001"/>
  </r>
  <r>
    <s v="Arianespace"/>
    <s v="ELA-2, Guiana Space Centre, French Guiana, France"/>
    <x v="2884"/>
    <x v="1016"/>
    <s v="Ariane 44L"/>
    <s v="Intelsat 902"/>
    <s v="Retired"/>
    <s v=""/>
    <s v="Success"/>
    <n v="6"/>
    <s v=" France"/>
    <s v="Arianespace-Ariane 44L"/>
    <n v="2001"/>
  </r>
  <r>
    <s v="Lockheed"/>
    <s v="SLC-3E, Vandenberg AFB, California, USA"/>
    <x v="2885"/>
    <x v="437"/>
    <s v="Atlas IIAS"/>
    <s v="NROL-13 (Intruder FA &amp; 5B)"/>
    <s v="Retired"/>
    <s v=""/>
    <s v="Success"/>
    <n v="7"/>
    <s v=" USA"/>
    <s v="Lockheed-Atlas IIAS"/>
    <n v="2001"/>
  </r>
  <r>
    <s v="Northrop"/>
    <s v="SLC-576E, Vandenberg AFB, California, USA"/>
    <x v="2886"/>
    <x v="224"/>
    <s v="Minotaur C (Taurus)"/>
    <s v="Orbview-4/QuikTOMS"/>
    <s v="Active"/>
    <s v="45"/>
    <s v="Failure"/>
    <n v="9"/>
    <s v=" USA"/>
    <s v="Northrop-Minotaur C (Taurus)"/>
    <n v="2001"/>
  </r>
  <r>
    <s v="Arianespace"/>
    <s v="ELA-2, Guiana Space Centre, French Guiana, France"/>
    <x v="2887"/>
    <x v="346"/>
    <s v="Ariane 44P"/>
    <s v="Atlantic Bird 2"/>
    <s v="Retired"/>
    <s v=""/>
    <s v="Success"/>
    <n v="6"/>
    <s v=" France"/>
    <s v="Arianespace-Ariane 44P"/>
    <n v="2001"/>
  </r>
  <r>
    <s v="Lockheed"/>
    <s v="LP-1, Pacific Spaceport Complex, Alaska, USA"/>
    <x v="2888"/>
    <x v="584"/>
    <s v="Athena I"/>
    <s v="Starshine 3 &amp; Others"/>
    <s v="Retired"/>
    <s v=""/>
    <s v="Success"/>
    <n v="5"/>
    <s v=" USA"/>
    <s v="Lockheed-Athena I"/>
    <n v="2001"/>
  </r>
  <r>
    <s v="Lockheed"/>
    <s v="SLC-4E, Vandenberg AFB, California, USA"/>
    <x v="2889"/>
    <x v="1127"/>
    <s v="Titan IV(404)B"/>
    <s v="NROL-14 (KH-11 Kennen)"/>
    <s v="Retired"/>
    <s v=""/>
    <s v="Success"/>
    <n v="7"/>
    <s v=" USA"/>
    <s v="Lockheed-Titan IV(404)B"/>
    <n v="2001"/>
  </r>
  <r>
    <s v="Lockheed"/>
    <s v="SLC-36B, Cape Canaveral AFS, Florida, USA"/>
    <x v="2890"/>
    <x v="987"/>
    <s v="Atlas IIAS"/>
    <s v="NROL-12"/>
    <s v="Retired"/>
    <s v=""/>
    <s v="Success"/>
    <n v="8"/>
    <s v=" USA"/>
    <s v="Lockheed-Atlas IIAS"/>
    <n v="2001"/>
  </r>
  <r>
    <s v="Boeing"/>
    <s v="SLC-2W, Vandenberg AFB, California, USA"/>
    <x v="2891"/>
    <x v="46"/>
    <s v="Delta II 7320-10C"/>
    <s v="QuickBird"/>
    <s v="Retired"/>
    <s v=""/>
    <s v="Success"/>
    <n v="7"/>
    <s v=" USA"/>
    <s v="Boeing-Delta II 7320-10C"/>
    <n v="2001"/>
  </r>
  <r>
    <s v="ISRO"/>
    <s v="First Launch Pad, Satish Dhawan Space Centre, India"/>
    <x v="2892"/>
    <x v="665"/>
    <s v="PSLV-G"/>
    <s v="TES, BIRD &amp; PROBA"/>
    <s v="Retired"/>
    <s v="25"/>
    <s v="Success"/>
    <n v="17"/>
    <s v=" India"/>
    <s v="ISRO-PSLV-G"/>
    <n v="2001"/>
  </r>
  <r>
    <s v="VKS RF"/>
    <s v="Site 43/3, Plesetsk Cosmodrome, Russia"/>
    <x v="2893"/>
    <x v="979"/>
    <s v="Molniya-M /Block ML"/>
    <s v="Molniya-3 nâ€ Â­171"/>
    <s v="Retired"/>
    <s v=""/>
    <s v="Success"/>
    <n v="10"/>
    <s v=" Russia"/>
    <s v="VKS RF-Molniya-M /Block ML"/>
    <n v="2001"/>
  </r>
  <r>
    <s v="Arianespace"/>
    <s v="ELA-2, Guiana Space Centre, French Guiana, France"/>
    <x v="2894"/>
    <x v="393"/>
    <s v="Ariane 44LP"/>
    <s v="DirecTV-4S"/>
    <s v="Retired"/>
    <s v=""/>
    <s v="Success"/>
    <n v="6"/>
    <s v=" France"/>
    <s v="Arianespace-Ariane 44LP"/>
    <n v="2001"/>
  </r>
  <r>
    <s v="NASA"/>
    <s v="LC-39B, Kennedy Space Center, Florida, USA"/>
    <x v="2895"/>
    <x v="991"/>
    <s v="Space Shuttle Endeavour"/>
    <s v="STS-108"/>
    <s v="Retired"/>
    <s v="450"/>
    <s v="Success"/>
    <n v="7"/>
    <s v=" USA"/>
    <s v="NASA-Space Shuttle Endeavour"/>
    <n v="2001"/>
  </r>
  <r>
    <s v="Boeing"/>
    <s v="SLC-2W, Vandenberg AFB, California, USA"/>
    <x v="2896"/>
    <x v="231"/>
    <s v="Delta II 7920-10C"/>
    <s v="Jason-1 / TIMED"/>
    <s v="Retired"/>
    <s v=""/>
    <s v="Success"/>
    <n v="7"/>
    <s v=" USA"/>
    <s v="Boeing-Delta II 7920-10C"/>
    <n v="2001"/>
  </r>
  <r>
    <s v="VKS RF"/>
    <s v="Site 45/1, Baikonur Cosmodrome, Kazakhstan"/>
    <x v="2897"/>
    <x v="1128"/>
    <s v="Zenit-2"/>
    <s v="Meteor 3M nâ€ Â­1 &amp; Others"/>
    <s v="Retired"/>
    <s v=""/>
    <s v="Success"/>
    <n v="10"/>
    <s v=" Kazakhstan"/>
    <s v="VKS RF-Zenit-2"/>
    <n v="2001"/>
  </r>
  <r>
    <s v="VKS RF"/>
    <s v="Site 90/20, Baikonur Cosmodrome, Kazakhstan"/>
    <x v="2898"/>
    <x v="139"/>
    <s v="Tsyklon-2"/>
    <s v="Cosmos 2383"/>
    <s v="Retired"/>
    <s v=""/>
    <s v="Success"/>
    <n v="11"/>
    <s v=" Kazakhstan"/>
    <s v="VKS RF-Tsyklon-2"/>
    <n v="2001"/>
  </r>
  <r>
    <s v="VKS RF"/>
    <s v="Site 32/1, Plesetsk Cosmodrome, Russia"/>
    <x v="2899"/>
    <x v="233"/>
    <s v="Tsyklon-3"/>
    <s v="Cosmos 2384 to 2386 &amp; Gonets 10 to 12"/>
    <s v="Retired"/>
    <s v=""/>
    <s v="Success"/>
    <n v="10"/>
    <s v=" Russia"/>
    <s v="VKS RF-Tsyklon-3"/>
    <n v="2001"/>
  </r>
  <r>
    <s v="Lockheed"/>
    <s v="SLC-40, Cape Canaveral AFS, Florida, USA"/>
    <x v="2900"/>
    <x v="144"/>
    <s v="Titan IV(401)B"/>
    <s v="Milstar DFS-5"/>
    <s v="Retired"/>
    <s v=""/>
    <s v="Success"/>
    <n v="7"/>
    <s v=" USA"/>
    <s v="Lockheed-Titan IV(401)B"/>
    <n v="2002"/>
  </r>
  <r>
    <s v="Arianespace"/>
    <s v="ELA-2, Guiana Space Centre, French Guiana, France"/>
    <x v="2901"/>
    <x v="171"/>
    <s v="Ariane 42L"/>
    <s v="Insat 3C"/>
    <s v="Retired"/>
    <s v=""/>
    <s v="Success"/>
    <n v="6"/>
    <s v=" France"/>
    <s v="Arianespace-Ariane 42L"/>
    <n v="2002"/>
  </r>
  <r>
    <s v="MHI"/>
    <s v="LA-Y1, Tanegashima Space Center, Japan"/>
    <x v="2902"/>
    <x v="959"/>
    <s v="H-IIA 2024"/>
    <s v="VEP 3, Tsubasa &amp; DASH"/>
    <s v="Retired"/>
    <s v=""/>
    <s v="Success"/>
    <n v="6"/>
    <s v=" Japan"/>
    <s v="MHI-H-IIA 2024"/>
    <n v="2002"/>
  </r>
  <r>
    <s v="Northrop"/>
    <s v="Stargazer, Cape Canaveral AFS, Florida, USA"/>
    <x v="2903"/>
    <x v="1129"/>
    <s v="Pegasus XL"/>
    <s v="RHESSI"/>
    <s v="Active"/>
    <s v="40"/>
    <s v="Success"/>
    <n v="10"/>
    <s v=" USA"/>
    <s v="Northrop-Pegasus XL"/>
    <n v="2002"/>
  </r>
  <r>
    <s v="Boeing"/>
    <s v="SLC-2W, Vandenberg AFB, California, USA"/>
    <x v="2904"/>
    <x v="1130"/>
    <s v="Delta II 7920-10C"/>
    <s v="Iridium IS-1"/>
    <s v="Retired"/>
    <s v=""/>
    <s v="Success"/>
    <n v="7"/>
    <s v=" USA"/>
    <s v="Boeing-Delta II 7920-10C"/>
    <n v="2002"/>
  </r>
  <r>
    <s v="ILS"/>
    <s v="SLC-36B, Cape Canaveral AFS, Florida, USA"/>
    <x v="2905"/>
    <x v="128"/>
    <s v="Atlas IIIB"/>
    <s v="EchoStar VII"/>
    <s v="Retired"/>
    <s v=""/>
    <s v="Success"/>
    <n v="8"/>
    <s v=" USA"/>
    <s v="ILS-Atlas IIIB"/>
    <n v="2002"/>
  </r>
  <r>
    <s v="Arianespace"/>
    <s v="ELA-2, Guiana Space Centre, French Guiana, France"/>
    <x v="2906"/>
    <x v="373"/>
    <s v="Ariane 44L"/>
    <s v="Intelsat 904"/>
    <s v="Retired"/>
    <s v=""/>
    <s v="Success"/>
    <n v="6"/>
    <s v=" France"/>
    <s v="Arianespace-Ariane 44L"/>
    <n v="2002"/>
  </r>
  <r>
    <s v="Arianespace"/>
    <s v="ELA-3, Guiana Space Centre, French Guiana, France"/>
    <x v="2907"/>
    <x v="962"/>
    <s v="Ariane 5 G"/>
    <s v="Envisat"/>
    <s v="Retired"/>
    <s v=""/>
    <s v="Success"/>
    <n v="6"/>
    <s v=" France"/>
    <s v="Arianespace-Ariane 5 G"/>
    <n v="2002"/>
  </r>
  <r>
    <s v="NASA"/>
    <s v="LC-39A, Kennedy Space Center, Florida, USA"/>
    <x v="2907"/>
    <x v="516"/>
    <s v="Space Shuttle Columbia"/>
    <s v="STS-109"/>
    <s v="Retired"/>
    <s v="450"/>
    <s v="Success"/>
    <n v="7"/>
    <s v=" USA"/>
    <s v="NASA-Space Shuttle Columbia"/>
    <n v="2002"/>
  </r>
  <r>
    <s v="Lockheed"/>
    <s v="SLC-36A, Cape Canaveral AFS, Florida, USA"/>
    <x v="2908"/>
    <x v="706"/>
    <s v="Atlas IIA"/>
    <s v="TDRS-I"/>
    <s v="Retired"/>
    <s v=""/>
    <s v="Success"/>
    <n v="8"/>
    <s v=" USA"/>
    <s v="Lockheed-Atlas IIA"/>
    <n v="2002"/>
  </r>
  <r>
    <s v="Eurockot"/>
    <s v="Site 133/3, Plesetsk Cosmodrome, Russia"/>
    <x v="2909"/>
    <x v="159"/>
    <s v="Rokot/Briz KM"/>
    <s v="GRACE 1 &amp; 2"/>
    <s v="Retired"/>
    <s v="41.8"/>
    <s v="Success"/>
    <n v="11"/>
    <s v=" Russia"/>
    <s v="Eurockot-Rokot/Briz KM"/>
    <n v="2002"/>
  </r>
  <r>
    <s v="CASC"/>
    <s v="Site 901 (SLS-1), Jiuquan Satellite Launch Center, China"/>
    <x v="2910"/>
    <x v="221"/>
    <s v="Long March 2F"/>
    <s v="Shenzhou 3"/>
    <s v="Retired"/>
    <s v=""/>
    <s v="Success"/>
    <n v="17"/>
    <s v=" China"/>
    <s v="CASC-Long March 2F"/>
    <n v="2002"/>
  </r>
  <r>
    <s v="Arianespace"/>
    <s v="ELA-2, Guiana Space Centre, French Guiana, France"/>
    <x v="2911"/>
    <x v="466"/>
    <s v="Ariane 44L"/>
    <s v="Astra 3A, JCSAT-8"/>
    <s v="Retired"/>
    <s v=""/>
    <s v="Success"/>
    <n v="6"/>
    <s v=" France"/>
    <s v="Arianespace-Ariane 44L"/>
    <n v="2002"/>
  </r>
  <r>
    <s v="VKS RF"/>
    <s v="Site 16/2, Plesetsk Cosmodrome, Russia"/>
    <x v="2912"/>
    <x v="1082"/>
    <s v="Molniya-M /Block 2BL"/>
    <s v="Cosmos 2388"/>
    <s v="Retired"/>
    <s v=""/>
    <s v="Success"/>
    <n v="10"/>
    <s v=" Russia"/>
    <s v="VKS RF-Molniya-M /Block 2BL"/>
    <n v="2002"/>
  </r>
  <r>
    <s v="NASA"/>
    <s v="LC-39B, Kennedy Space Center, Florida, USA"/>
    <x v="2913"/>
    <x v="1131"/>
    <s v="Space Shuttle Atlantis"/>
    <s v="STS-110"/>
    <s v="Retired"/>
    <s v="450"/>
    <s v="Success"/>
    <n v="7"/>
    <s v=" USA"/>
    <s v="NASA-Space Shuttle Atlantis"/>
    <n v="2002"/>
  </r>
  <r>
    <s v="Arianespace"/>
    <s v="ELA-2, Guiana Space Centre, French Guiana, France"/>
    <x v="2914"/>
    <x v="25"/>
    <s v="Ariane 44L"/>
    <s v="NSS-7"/>
    <s v="Retired"/>
    <s v=""/>
    <s v="Success"/>
    <n v="6"/>
    <s v=" France"/>
    <s v="Arianespace-Ariane 44L"/>
    <n v="2002"/>
  </r>
  <r>
    <s v="Boeing"/>
    <s v="SLC-2W, Vandenberg AFB, California, USA"/>
    <x v="2915"/>
    <x v="1132"/>
    <s v="Delta II 7920-10C"/>
    <s v="Aqua"/>
    <s v="Retired"/>
    <s v=""/>
    <s v="Success"/>
    <n v="7"/>
    <s v=" USA"/>
    <s v="Boeing-Delta II 7920-10C"/>
    <n v="2002"/>
  </r>
  <r>
    <s v="CASC"/>
    <s v="LC-7, Taiyuan Satellite Launch Center, China"/>
    <x v="2916"/>
    <x v="616"/>
    <s v="Long March 4B"/>
    <s v="Fengyun-1D &amp; Haiyang-1A"/>
    <s v="Active"/>
    <s v="64.68"/>
    <s v="Success"/>
    <n v="5"/>
    <s v=" China"/>
    <s v="CASC-Long March 4B"/>
    <n v="2002"/>
  </r>
  <r>
    <s v="VKS RF"/>
    <s v="Site 132/1, Plesetsk Cosmodrome, Russia"/>
    <x v="2917"/>
    <x v="292"/>
    <s v="Cosmos-3M (11K65M)"/>
    <s v="Cosmos 2389"/>
    <s v="Retired"/>
    <s v=""/>
    <s v="Success"/>
    <n v="11"/>
    <s v=" Russia"/>
    <s v="VKS RF-Cosmos-3M (11K65M)"/>
    <n v="2002"/>
  </r>
  <r>
    <s v="IAI"/>
    <s v="Pad 1, Palmachim Airbase, Israel"/>
    <x v="2917"/>
    <x v="13"/>
    <s v="Shavit-1"/>
    <s v="Ofek-5"/>
    <s v="Retired"/>
    <s v=""/>
    <s v="Success"/>
    <n v="6"/>
    <s v=" Israel"/>
    <s v="IAI-Shavit-1"/>
    <n v="2002"/>
  </r>
  <r>
    <s v="Arianespace"/>
    <s v="ELA-2, Guiana Space Centre, French Guiana, France"/>
    <x v="2918"/>
    <x v="366"/>
    <s v="Ariane 44L"/>
    <s v="Intelsat 905"/>
    <s v="Retired"/>
    <s v=""/>
    <s v="Success"/>
    <n v="6"/>
    <s v=" France"/>
    <s v="Arianespace-Ariane 44L"/>
    <n v="2002"/>
  </r>
  <r>
    <s v="NASA"/>
    <s v="LC-39A, Kennedy Space Center, Florida, USA"/>
    <x v="2918"/>
    <x v="674"/>
    <s v="Space Shuttle Endeavour"/>
    <s v="STS-111"/>
    <s v="Retired"/>
    <s v="450"/>
    <s v="Success"/>
    <n v="7"/>
    <s v=" USA"/>
    <s v="NASA-Space Shuttle Endeavour"/>
    <n v="2002"/>
  </r>
  <r>
    <s v="Sea Launch"/>
    <s v="LP Odyssey, Kiritimati Launch Area, Pacific Ocean"/>
    <x v="2919"/>
    <x v="1064"/>
    <s v="Zenit-3 SL"/>
    <s v="Galaxy IIIC"/>
    <s v="Retired"/>
    <s v=""/>
    <s v="Success"/>
    <n v="11"/>
    <s v=" Pacific Ocean"/>
    <s v="Sea Launch-Zenit-3 SL"/>
    <n v="2002"/>
  </r>
  <r>
    <s v="Eurockot"/>
    <s v="Site 133/3, Plesetsk Cosmodrome, Russia"/>
    <x v="2920"/>
    <x v="1133"/>
    <s v="Rokot/Briz KM"/>
    <s v="Iridium SV97 and SV98"/>
    <s v="Retired"/>
    <s v="41.8"/>
    <s v="Success"/>
    <n v="11"/>
    <s v=" Russia"/>
    <s v="Eurockot-Rokot/Briz KM"/>
    <n v="2002"/>
  </r>
  <r>
    <s v="Lockheed"/>
    <s v="SLC-4W, Vandenberg AFB, California, USA"/>
    <x v="2921"/>
    <x v="1134"/>
    <s v="Titan II(23)G"/>
    <s v="NOAA-17"/>
    <s v="Retired"/>
    <s v="35"/>
    <s v="Success"/>
    <n v="7"/>
    <s v=" USA"/>
    <s v="Lockheed-Titan II(23)G"/>
    <n v="2002"/>
  </r>
  <r>
    <s v="Arianespace"/>
    <s v="ELA-3, Guiana Space Centre, French Guiana, France"/>
    <x v="2922"/>
    <x v="881"/>
    <s v="Ariane 5 G"/>
    <s v="Stellat-5 &amp; NStar-C"/>
    <s v="Retired"/>
    <s v=""/>
    <s v="Success"/>
    <n v="6"/>
    <s v=" France"/>
    <s v="Arianespace-Ariane 5 G"/>
    <n v="2002"/>
  </r>
  <r>
    <s v="Boeing"/>
    <s v="SLC-17A, Cape Canaveral AFS, Florida, USA"/>
    <x v="2923"/>
    <x v="1135"/>
    <s v="Delta II 7425"/>
    <s v="CONTOUR"/>
    <s v="Retired"/>
    <s v=""/>
    <s v="Success"/>
    <n v="8"/>
    <s v=" USA"/>
    <s v="Boeing-Delta II 7425"/>
    <n v="2002"/>
  </r>
  <r>
    <s v="Arianespace"/>
    <s v="ELA-2, Guiana Space Centre, French Guiana, France"/>
    <x v="2924"/>
    <x v="25"/>
    <s v="Ariane 42P"/>
    <s v="SPOT-5, IDEFIX"/>
    <s v="Retired"/>
    <s v=""/>
    <s v="Success"/>
    <n v="6"/>
    <s v=" France"/>
    <s v="Arianespace-Ariane 42P"/>
    <n v="2002"/>
  </r>
  <r>
    <s v="VKS RF"/>
    <s v="Site 132/1, Plesetsk Cosmodrome, Russia"/>
    <x v="2925"/>
    <x v="575"/>
    <s v="Cosmos-3M (11K65M)"/>
    <s v="Cosmos 2390 and 2391"/>
    <s v="Retired"/>
    <s v=""/>
    <s v="Success"/>
    <n v="11"/>
    <s v=" Russia"/>
    <s v="VKS RF-Cosmos-3M (11K65M)"/>
    <n v="2002"/>
  </r>
  <r>
    <s v="ILS"/>
    <s v="SLC-41, Cape Canaveral AFS, Florida, USA"/>
    <x v="2926"/>
    <x v="592"/>
    <s v="Atlas V 401"/>
    <s v="Hot Bird 6"/>
    <s v="Active"/>
    <s v="109"/>
    <s v="Success"/>
    <n v="7"/>
    <s v=" USA"/>
    <s v="ILS-Atlas V 401"/>
    <n v="2002"/>
  </r>
  <r>
    <s v="Arianespace"/>
    <s v="ELA-3, Guiana Space Centre, French Guiana, France"/>
    <x v="2927"/>
    <x v="666"/>
    <s v="Ariane 5 G"/>
    <s v="Atlantic Bird 1, MSG-1, MFD"/>
    <s v="Retired"/>
    <s v=""/>
    <s v="Success"/>
    <n v="6"/>
    <s v=" France"/>
    <s v="Arianespace-Ariane 5 G"/>
    <n v="2002"/>
  </r>
  <r>
    <s v="Arianespace"/>
    <s v="ELA-2, Guiana Space Centre, French Guiana, France"/>
    <x v="2928"/>
    <x v="366"/>
    <s v="Ariane 44L"/>
    <s v="Intelsat 906"/>
    <s v="Retired"/>
    <s v=""/>
    <s v="Success"/>
    <n v="6"/>
    <s v=" France"/>
    <s v="Arianespace-Ariane 44L"/>
    <n v="2002"/>
  </r>
  <r>
    <s v="MHI"/>
    <s v="LA-Y1, Tanegashima Space Center, Japan"/>
    <x v="2929"/>
    <x v="299"/>
    <s v="H-IIA 2024"/>
    <s v="USERS &amp; Kodama"/>
    <s v="Retired"/>
    <s v=""/>
    <s v="Success"/>
    <n v="6"/>
    <s v=" Japan"/>
    <s v="MHI-H-IIA 2024"/>
    <n v="2002"/>
  </r>
  <r>
    <s v="ISRO"/>
    <s v="First Launch Pad, Satish Dhawan Space Centre, India"/>
    <x v="2930"/>
    <x v="665"/>
    <s v="PSLV-G"/>
    <s v="C4 - MetSat-1 (Kalpana-1)"/>
    <s v="Retired"/>
    <s v="25"/>
    <s v="Success"/>
    <n v="17"/>
    <s v=" India"/>
    <s v="ISRO-PSLV-G"/>
    <n v="2002"/>
  </r>
  <r>
    <s v="CASIC"/>
    <s v="Taiyuan Satellite Launch Center, China"/>
    <x v="2931"/>
    <x v="13"/>
    <s v="Kaituozhe 1"/>
    <s v="PS 1"/>
    <s v="Retired"/>
    <s v=""/>
    <s v="Failure"/>
    <n v="32"/>
    <s v=" China"/>
    <s v="CASIC-Kaituozhe 1"/>
    <n v="2002"/>
  </r>
  <r>
    <s v="ILS"/>
    <s v="SLC-36A, Cape Canaveral AFS, Florida, USA"/>
    <x v="2932"/>
    <x v="186"/>
    <s v="Atlas IIAS"/>
    <s v="Hispasat 1D"/>
    <s v="Retired"/>
    <s v=""/>
    <s v="Success"/>
    <n v="8"/>
    <s v=" USA"/>
    <s v="ILS-Atlas IIAS"/>
    <n v="2002"/>
  </r>
  <r>
    <s v="VKS RF"/>
    <s v="Site 132/1, Plesetsk Cosmodrome, Russia"/>
    <x v="2933"/>
    <x v="69"/>
    <s v="Cosmos-3M (11K65M)"/>
    <s v="Nadiezhda-M nâ€ Â­1"/>
    <s v="Retired"/>
    <s v=""/>
    <s v="Success"/>
    <n v="11"/>
    <s v=" Russia"/>
    <s v="VKS RF-Cosmos-3M (11K65M)"/>
    <n v="2002"/>
  </r>
  <r>
    <s v="NASA"/>
    <s v="LC-39B, Kennedy Space Center, Florida, USA"/>
    <x v="2934"/>
    <x v="692"/>
    <s v="Space Shuttle Atlantis"/>
    <s v="STS-112"/>
    <s v="Retired"/>
    <s v="450"/>
    <s v="Success"/>
    <n v="7"/>
    <s v=" USA"/>
    <s v="NASA-Space Shuttle Atlantis"/>
    <n v="2002"/>
  </r>
  <r>
    <s v="CASC"/>
    <s v="LC-7, Taiyuan Satellite Launch Center, China"/>
    <x v="2935"/>
    <x v="930"/>
    <s v="Long March 4B"/>
    <s v="Ziyuan ll-02"/>
    <s v="Active"/>
    <s v="64.68"/>
    <s v="Success"/>
    <n v="5"/>
    <s v=" China"/>
    <s v="CASC-Long March 4B"/>
    <n v="2002"/>
  </r>
  <r>
    <s v="Boeing"/>
    <s v="SLC-37B, Cape Canaveral AFS, Florida, USA"/>
    <x v="2936"/>
    <x v="1064"/>
    <s v="Delta IV Medium+ (4,2)"/>
    <s v="Eutelsat W5"/>
    <s v="Retired"/>
    <s v="164"/>
    <s v="Success"/>
    <n v="8"/>
    <s v=" USA"/>
    <s v="Boeing-Delta IV Medium+ (4,2)"/>
    <n v="2002"/>
  </r>
  <r>
    <s v="NASA"/>
    <s v="LC-39A, Kennedy Space Center, Florida, USA"/>
    <x v="2937"/>
    <x v="1136"/>
    <s v="Space Shuttle Endeavour"/>
    <s v="STS-113"/>
    <s v="Retired"/>
    <s v="450"/>
    <s v="Success"/>
    <n v="7"/>
    <s v=" USA"/>
    <s v="NASA-Space Shuttle Endeavour"/>
    <n v="2002"/>
  </r>
  <r>
    <s v="VKS RF"/>
    <s v="Site 132/1, Plesetsk Cosmodrome, Russia"/>
    <x v="2938"/>
    <x v="97"/>
    <s v="Cosmos-3M (11K65M)"/>
    <s v="AlSat 1, Mozhayets 4 &amp; Rubin 3-DSI"/>
    <s v="Retired"/>
    <s v=""/>
    <s v="Success"/>
    <n v="11"/>
    <s v=" Russia"/>
    <s v="VKS RF-Cosmos-3M (11K65M)"/>
    <n v="2002"/>
  </r>
  <r>
    <s v="Lockheed"/>
    <s v="SLC-36A, Cape Canaveral AFS, Florida, USA"/>
    <x v="2939"/>
    <x v="234"/>
    <s v="Atlas IIA"/>
    <s v="TDRS-J"/>
    <s v="Retired"/>
    <s v=""/>
    <s v="Success"/>
    <n v="8"/>
    <s v=" USA"/>
    <s v="Lockheed-Atlas IIA"/>
    <n v="2002"/>
  </r>
  <r>
    <s v="Arianespace"/>
    <s v="ELA-3, Guiana Space Centre, French Guiana, France"/>
    <x v="2940"/>
    <x v="469"/>
    <s v="Ariane 5 ECA"/>
    <s v="Hot Bird 7, Stentor, MFD-A, MFD-B"/>
    <s v="Active"/>
    <s v="200"/>
    <s v="Failure"/>
    <n v="6"/>
    <s v=" France"/>
    <s v="Arianespace-Ariane 5 ECA"/>
    <n v="2002"/>
  </r>
  <r>
    <s v="MHI"/>
    <s v="LA-Y1, Tanegashima Space Center, Japan"/>
    <x v="2941"/>
    <x v="1137"/>
    <s v="H-IIA 202"/>
    <s v="Midori 2, WEOS &amp; Others"/>
    <s v="Active"/>
    <s v="90"/>
    <s v="Success"/>
    <n v="6"/>
    <s v=" Japan"/>
    <s v="MHI-H-IIA 202"/>
    <n v="2002"/>
  </r>
  <r>
    <s v="Arianespace"/>
    <s v="ELA-2, Guiana Space Centre, French Guiana, France"/>
    <x v="2942"/>
    <x v="897"/>
    <s v="Ariane 44L"/>
    <s v="NSS-6"/>
    <s v="Retired"/>
    <s v=""/>
    <s v="Success"/>
    <n v="6"/>
    <s v=" France"/>
    <s v="Arianespace-Ariane 44L"/>
    <n v="2002"/>
  </r>
  <r>
    <s v="Kosmotras"/>
    <s v="Site 109/95, Baikonur Cosmodrome, Kazakhstan"/>
    <x v="2943"/>
    <x v="13"/>
    <s v="Dnepr"/>
    <s v="Rubin 2 &amp; Others"/>
    <s v="Retired"/>
    <s v="29"/>
    <s v="Success"/>
    <n v="12"/>
    <s v=" Kazakhstan"/>
    <s v="Kosmotras-Dnepr"/>
    <n v="2002"/>
  </r>
  <r>
    <s v="VKS RF"/>
    <s v="Site 16/2, Plesetsk Cosmodrome, Russia"/>
    <x v="2944"/>
    <x v="673"/>
    <s v="Molniya-M /Block 2BL"/>
    <s v="Cosmos 2393"/>
    <s v="Retired"/>
    <s v=""/>
    <s v="Success"/>
    <n v="10"/>
    <s v=" Russia"/>
    <s v="VKS RF-Molniya-M /Block 2BL"/>
    <n v="2002"/>
  </r>
  <r>
    <s v="CASC"/>
    <s v="Site 901 (SLS-1), Jiuquan Satellite Launch Center, China"/>
    <x v="2945"/>
    <x v="467"/>
    <s v="Long March 2F"/>
    <s v="Shenzhou 4"/>
    <s v="Retired"/>
    <s v=""/>
    <s v="Success"/>
    <n v="17"/>
    <s v=" China"/>
    <s v="CASC-Long March 2F"/>
    <n v="2002"/>
  </r>
  <r>
    <s v="Lockheed"/>
    <s v="SLC-4W, Vandenberg AFB, California, USA"/>
    <x v="2946"/>
    <x v="355"/>
    <s v="Titan II(23)G"/>
    <s v="Coriolis"/>
    <s v="Retired"/>
    <s v="35"/>
    <s v="Success"/>
    <n v="7"/>
    <s v=" USA"/>
    <s v="Lockheed-Titan II(23)G"/>
    <n v="2003"/>
  </r>
  <r>
    <s v="Boeing"/>
    <s v="SLC-2W, Vandenberg AFB, California, USA"/>
    <x v="2947"/>
    <x v="343"/>
    <s v="Delta II 7320-10C"/>
    <s v="ICESat / CHIPSat"/>
    <s v="Retired"/>
    <s v=""/>
    <s v="Success"/>
    <n v="7"/>
    <s v=" USA"/>
    <s v="Boeing-Delta II 7320-10C"/>
    <n v="2003"/>
  </r>
  <r>
    <s v="NASA"/>
    <s v="LC-39A, Kennedy Space Center, Florida, USA"/>
    <x v="2948"/>
    <x v="641"/>
    <s v="Space Shuttle Columbia"/>
    <s v="STS-107"/>
    <s v="Retired"/>
    <s v="450"/>
    <s v="Failure"/>
    <n v="7"/>
    <s v=" USA"/>
    <s v="NASA-Space Shuttle Columbia"/>
    <n v="2003"/>
  </r>
  <r>
    <s v="Northrop"/>
    <s v="Stargazer, Cape Canaveral AFS, Florida, USA"/>
    <x v="2949"/>
    <x v="1138"/>
    <s v="Pegasus XL"/>
    <s v="SORCE"/>
    <s v="Active"/>
    <s v="40"/>
    <s v="Success"/>
    <n v="10"/>
    <s v=" USA"/>
    <s v="Northrop-Pegasus XL"/>
    <n v="2003"/>
  </r>
  <r>
    <s v="Boeing"/>
    <s v="SLC-17B, Cape Canaveral AFS, Florida, USA"/>
    <x v="2950"/>
    <x v="388"/>
    <s v="Delta II 7925"/>
    <s v="GPS IIR-8"/>
    <s v="Retired"/>
    <s v=""/>
    <s v="Success"/>
    <n v="8"/>
    <s v=" USA"/>
    <s v="Boeing-Delta II 7925"/>
    <n v="2003"/>
  </r>
  <r>
    <s v="Arianespace"/>
    <s v="ELA-2, Guiana Space Centre, French Guiana, France"/>
    <x v="2951"/>
    <x v="182"/>
    <s v="Ariane 44L"/>
    <s v="Intelsat 907"/>
    <s v="Retired"/>
    <s v=""/>
    <s v="Success"/>
    <n v="6"/>
    <s v=" France"/>
    <s v="Arianespace-Ariane 44L"/>
    <n v="2003"/>
  </r>
  <r>
    <s v="Boeing"/>
    <s v="SLC-37B, Cape Canaveral AFS, Florida, USA"/>
    <x v="2952"/>
    <x v="170"/>
    <s v="Delta IV Medium"/>
    <s v="DSCS-3 A3"/>
    <s v="Retired"/>
    <s v="133"/>
    <s v="Success"/>
    <n v="8"/>
    <s v=" USA"/>
    <s v="Boeing-Delta IV Medium"/>
    <n v="2003"/>
  </r>
  <r>
    <s v="MHI"/>
    <s v="LA-Y1, Tanegashima Space Center, Japan"/>
    <x v="2953"/>
    <x v="1019"/>
    <s v="H-IIA 2024"/>
    <s v="IGS-Optical 1, IGS-Radar 1"/>
    <s v="Retired"/>
    <s v=""/>
    <s v="Success"/>
    <n v="6"/>
    <s v=" Japan"/>
    <s v="MHI-H-IIA 2024"/>
    <n v="2003"/>
  </r>
  <r>
    <s v="Boeing"/>
    <s v="SLC-17A, Cape Canaveral AFS, Florida, USA"/>
    <x v="2954"/>
    <x v="1119"/>
    <s v="Delta II 7925"/>
    <s v="GPS IIR-9"/>
    <s v="Retired"/>
    <s v=""/>
    <s v="Success"/>
    <n v="8"/>
    <s v=" USA"/>
    <s v="Boeing-Delta II 7925"/>
    <n v="2003"/>
  </r>
  <r>
    <s v="VKS RF"/>
    <s v="Site 16/2, Plesetsk Cosmodrome, Russia"/>
    <x v="2955"/>
    <x v="1042"/>
    <s v="Molniya-M /Block ML"/>
    <s v="Molniya-1T nâ€ Â­172"/>
    <s v="Retired"/>
    <s v=""/>
    <s v="Success"/>
    <n v="10"/>
    <s v=" Russia"/>
    <s v="VKS RF-Molniya-M /Block ML"/>
    <n v="2003"/>
  </r>
  <r>
    <s v="Lockheed"/>
    <s v="SLC-40, Cape Canaveral AFS, Florida, USA"/>
    <x v="2956"/>
    <x v="1069"/>
    <s v="Titan IV(401)B"/>
    <s v="Milstar DFS-6"/>
    <s v="Retired"/>
    <s v=""/>
    <s v="Success"/>
    <n v="7"/>
    <s v=" USA"/>
    <s v="Lockheed-Titan IV(401)B"/>
    <n v="2003"/>
  </r>
  <r>
    <s v="Arianespace"/>
    <s v="ELA-3, Guiana Space Centre, French Guiana, France"/>
    <x v="2957"/>
    <x v="1072"/>
    <s v="Ariane 5 G"/>
    <s v="INSAT-3A &amp; Galaxy 12"/>
    <s v="Retired"/>
    <s v=""/>
    <s v="Success"/>
    <n v="6"/>
    <s v=" France"/>
    <s v="Arianespace-Ariane 5 G"/>
    <n v="2003"/>
  </r>
  <r>
    <s v="ILS"/>
    <s v="SLC-36B, Cape Canaveral AFS, Florida, USA"/>
    <x v="2958"/>
    <x v="1139"/>
    <s v="Atlas IIIB"/>
    <s v="AsiaSat 4"/>
    <s v="Retired"/>
    <s v=""/>
    <s v="Success"/>
    <n v="8"/>
    <s v=" USA"/>
    <s v="ILS-Atlas IIIB"/>
    <n v="2003"/>
  </r>
  <r>
    <s v="Northrop"/>
    <s v="Stargazer, Cape Canaveral AFS, Florida, USA"/>
    <x v="2959"/>
    <x v="261"/>
    <s v="Pegasus XL"/>
    <s v="GALEX"/>
    <s v="Active"/>
    <s v="40"/>
    <s v="Success"/>
    <n v="10"/>
    <s v=" USA"/>
    <s v="Northrop-Pegasus XL"/>
    <n v="2003"/>
  </r>
  <r>
    <s v="ISRO"/>
    <s v="First Launch Pad, Satish Dhawan Space Centre, India"/>
    <x v="2960"/>
    <x v="416"/>
    <s v="GSLV Mk I"/>
    <s v="GSAT-2"/>
    <s v="Retired"/>
    <s v="47"/>
    <s v="Success"/>
    <n v="17"/>
    <s v=" India"/>
    <s v="ISRO-GSLV Mk I"/>
    <n v="2003"/>
  </r>
  <r>
    <s v="ISAS"/>
    <s v="Mu Pad, Uchinoura Space Center, Japan"/>
    <x v="2961"/>
    <x v="1140"/>
    <s v="Mu-V / M-25"/>
    <s v="Hayabusa"/>
    <s v="Retired"/>
    <s v=""/>
    <s v="Success"/>
    <n v="7"/>
    <s v=" Japan"/>
    <s v="ISAS-Mu-V / M-25"/>
    <n v="2003"/>
  </r>
  <r>
    <s v="ILS"/>
    <s v="SLC-41, Cape Canaveral AFS, Florida, USA"/>
    <x v="2962"/>
    <x v="133"/>
    <s v="Atlas V 401"/>
    <s v="HellasSat-2"/>
    <s v="Active"/>
    <s v="109"/>
    <s v="Success"/>
    <n v="7"/>
    <s v=" USA"/>
    <s v="ILS-Atlas V 401"/>
    <n v="2003"/>
  </r>
  <r>
    <s v="CASC"/>
    <s v="LC-2, Xichang Satellite Launch Center, China"/>
    <x v="2963"/>
    <x v="648"/>
    <s v="Long March 3A"/>
    <s v="Beidou-1C"/>
    <s v="Active"/>
    <s v="69.7"/>
    <s v="Success"/>
    <n v="5"/>
    <s v=" China"/>
    <s v="CASC-Long March 3A"/>
    <n v="2003"/>
  </r>
  <r>
    <s v="Starsem"/>
    <s v="Site 31/6, Baikonur Cosmodrome, Kazakhstan"/>
    <x v="2964"/>
    <x v="587"/>
    <s v="Soyuz FG/Fregat"/>
    <s v="Mars Express"/>
    <s v="Retired"/>
    <s v=""/>
    <s v="Success"/>
    <n v="10"/>
    <s v=" Kazakhstan"/>
    <s v="Starsem-Soyuz FG/Fregat"/>
    <n v="2003"/>
  </r>
  <r>
    <s v="VKS RF"/>
    <s v="Site 132/1, Plesetsk Cosmodrome, Russia"/>
    <x v="2965"/>
    <x v="116"/>
    <s v="Cosmos-3M (11K65M)"/>
    <s v="Cosmos 2398"/>
    <s v="Retired"/>
    <s v=""/>
    <s v="Success"/>
    <n v="11"/>
    <s v=" Russia"/>
    <s v="VKS RF-Cosmos-3M (11K65M)"/>
    <n v="2003"/>
  </r>
  <r>
    <s v="Sea Launch"/>
    <s v="LP Odyssey, Kiritimati Launch Area, Pacific Ocean"/>
    <x v="2966"/>
    <x v="357"/>
    <s v="Zenit-3 SL"/>
    <s v="Thuraya-2"/>
    <s v="Retired"/>
    <s v=""/>
    <s v="Success"/>
    <n v="11"/>
    <s v=" Pacific Ocean"/>
    <s v="Sea Launch-Zenit-3 SL"/>
    <n v="2003"/>
  </r>
  <r>
    <s v="Boeing"/>
    <s v="SLC-17A, Cape Canaveral AFS, Florida, USA"/>
    <x v="2966"/>
    <x v="776"/>
    <s v="Delta II 7925"/>
    <s v="Spirit"/>
    <s v="Retired"/>
    <s v=""/>
    <s v="Success"/>
    <n v="8"/>
    <s v=" USA"/>
    <s v="Boeing-Delta II 7925"/>
    <n v="2003"/>
  </r>
  <r>
    <s v="Arianespace"/>
    <s v="ELA-3, Guiana Space Centre, French Guiana, France"/>
    <x v="2967"/>
    <x v="1079"/>
    <s v="Ariane 5 G"/>
    <s v="Optus C1 &amp; BSAT-2c"/>
    <s v="Retired"/>
    <s v=""/>
    <s v="Success"/>
    <n v="6"/>
    <s v=" France"/>
    <s v="Arianespace-Ariane 5 G"/>
    <n v="2003"/>
  </r>
  <r>
    <s v="VKS RF"/>
    <s v="Site 16/2, Plesetsk Cosmodrome, Russia"/>
    <x v="2968"/>
    <x v="110"/>
    <s v="Molniya-M /Block ML"/>
    <s v="Molniya-3 nâ€ Â­173"/>
    <s v="Retired"/>
    <s v=""/>
    <s v="Success"/>
    <n v="10"/>
    <s v=" Russia"/>
    <s v="VKS RF-Molniya-M /Block ML"/>
    <n v="2003"/>
  </r>
  <r>
    <s v="Northrop"/>
    <s v="Stargazer, Vandenberg AFB, California, USA"/>
    <x v="2969"/>
    <x v="1141"/>
    <s v="Pegasus XL"/>
    <s v="OrbView-3"/>
    <s v="Active"/>
    <s v="40"/>
    <s v="Success"/>
    <n v="10"/>
    <s v=" USA"/>
    <s v="Northrop-Pegasus XL"/>
    <n v="2003"/>
  </r>
  <r>
    <s v="Eurockot"/>
    <s v="Site 133/3, Plesetsk Cosmodrome, Russia"/>
    <x v="2970"/>
    <x v="221"/>
    <s v="Rokot/Briz KM"/>
    <s v="Monitor-E GVM &amp; Others"/>
    <s v="Retired"/>
    <s v="41.8"/>
    <s v="Success"/>
    <n v="11"/>
    <s v=" Russia"/>
    <s v="Eurockot-Rokot/Briz KM"/>
    <n v="2003"/>
  </r>
  <r>
    <s v="Boeing"/>
    <s v="SLC-17B, Cape Canaveral AFS, Florida, USA"/>
    <x v="2971"/>
    <x v="1142"/>
    <s v="Delta II 7925H"/>
    <s v="Opportunity"/>
    <s v="Retired"/>
    <s v=""/>
    <s v="Success"/>
    <n v="8"/>
    <s v=" USA"/>
    <s v="Boeing-Delta II 7925H"/>
    <n v="2003"/>
  </r>
  <r>
    <s v="ILS"/>
    <s v="SLC-41, Cape Canaveral AFS, Florida, USA"/>
    <x v="2972"/>
    <x v="553"/>
    <s v="Atlas V 521"/>
    <s v="Rainbow 1"/>
    <s v="Retired"/>
    <s v="135"/>
    <s v="Success"/>
    <n v="7"/>
    <s v=" USA"/>
    <s v="ILS-Atlas V 521"/>
    <n v="2003"/>
  </r>
  <r>
    <s v="Sea Launch"/>
    <s v="LP Odyssey, Kiritimati Launch Area, Pacific Ocean"/>
    <x v="2973"/>
    <x v="13"/>
    <s v="Zenit-3 SL"/>
    <s v="EchoStar 9"/>
    <s v="Retired"/>
    <s v=""/>
    <s v="Success"/>
    <n v="11"/>
    <s v=" Pacific Ocean"/>
    <s v="Sea Launch-Zenit-3 SL"/>
    <n v="2003"/>
  </r>
  <r>
    <s v="Northrop"/>
    <s v="Stargazer, Vandenberg AFB, California, USA"/>
    <x v="2974"/>
    <x v="789"/>
    <s v="Pegasus XL"/>
    <s v="SCISAT-1"/>
    <s v="Active"/>
    <s v="40"/>
    <s v="Success"/>
    <n v="10"/>
    <s v=" USA"/>
    <s v="Northrop-Pegasus XL"/>
    <n v="2003"/>
  </r>
  <r>
    <s v="VKS RF"/>
    <s v="Site 132/1, Plesetsk Cosmodrome, Russia"/>
    <x v="2975"/>
    <x v="273"/>
    <s v="Cosmos-3M (11K65M)"/>
    <s v="Cosmos 2400 and 2401"/>
    <s v="Retired"/>
    <s v=""/>
    <s v="Success"/>
    <n v="11"/>
    <s v=" Russia"/>
    <s v="VKS RF-Cosmos-3M (11K65M)"/>
    <n v="2003"/>
  </r>
  <r>
    <s v="Boeing"/>
    <s v="SLC-17B, Cape Canaveral AFS, Florida, USA"/>
    <x v="2976"/>
    <x v="1143"/>
    <s v="Delta II 7920H"/>
    <s v="Spitzer Space Telescope"/>
    <s v="Retired"/>
    <s v=""/>
    <s v="Success"/>
    <n v="8"/>
    <s v=" USA"/>
    <s v="Boeing-Delta II 7920H"/>
    <n v="2003"/>
  </r>
  <r>
    <s v="AEB"/>
    <s v="VLS Pad, Alcântara Launch Center, Maranhão, Brazil"/>
    <x v="2976"/>
    <x v="13"/>
    <s v="VLS-1"/>
    <s v="SATEC, UNOSAT"/>
    <s v="Retired"/>
    <s v=""/>
    <s v="Prelaunch Failure"/>
    <n v="8"/>
    <s v=" Brazil"/>
    <s v="AEB-VLS-1"/>
    <n v="2003"/>
  </r>
  <r>
    <s v="Boeing"/>
    <s v="SLC-37B, Cape Canaveral AFS, Florida, USA"/>
    <x v="2977"/>
    <x v="1120"/>
    <s v="Delta IV Medium"/>
    <s v="DSCS-3 B6"/>
    <s v="Retired"/>
    <s v="133"/>
    <s v="Success"/>
    <n v="8"/>
    <s v=" USA"/>
    <s v="Boeing-Delta IV Medium"/>
    <n v="2003"/>
  </r>
  <r>
    <s v="Lockheed"/>
    <s v="SLC-40, Cape Canaveral AFS, Florida, USA"/>
    <x v="2978"/>
    <x v="1140"/>
    <s v="Titan IV(401)B"/>
    <s v="NROL-19 (Mentor)"/>
    <s v="Retired"/>
    <s v=""/>
    <s v="Success"/>
    <n v="7"/>
    <s v=" USA"/>
    <s v="Lockheed-Titan IV(401)B"/>
    <n v="2003"/>
  </r>
  <r>
    <s v="CASIC"/>
    <s v="Taiyuan Satellite Launch Center, China"/>
    <x v="2979"/>
    <x v="13"/>
    <s v="Kaituozhe 1"/>
    <s v="PS 2"/>
    <s v="Retired"/>
    <s v=""/>
    <s v="Failure"/>
    <n v="32"/>
    <s v=" China"/>
    <s v="CASIC-Kaituozhe 1"/>
    <n v="2003"/>
  </r>
  <r>
    <s v="VKS RF"/>
    <s v="Site 132/1, Plesetsk Cosmodrome, Russia"/>
    <x v="2980"/>
    <x v="597"/>
    <s v="Cosmos-3M (11K65M)"/>
    <s v="STSAT 1 &amp; Others"/>
    <s v="Retired"/>
    <s v=""/>
    <s v="Success"/>
    <n v="11"/>
    <s v=" Russia"/>
    <s v="VKS RF-Cosmos-3M (11K65M)"/>
    <n v="2003"/>
  </r>
  <r>
    <s v="Arianespace"/>
    <s v="ELA-3, Guiana Space Centre, French Guiana, France"/>
    <x v="2980"/>
    <x v="1144"/>
    <s v="Ariane 5 G"/>
    <s v="Insat 3E, eBird-1, SMART-1"/>
    <s v="Retired"/>
    <s v=""/>
    <s v="Success"/>
    <n v="6"/>
    <s v=" France"/>
    <s v="Arianespace-Ariane 5 G"/>
    <n v="2003"/>
  </r>
  <r>
    <s v="Sea Launch"/>
    <s v="LP Odyssey, Kiritimati Launch Area, Pacific Ocean"/>
    <x v="2981"/>
    <x v="447"/>
    <s v="Zenit-3 SL"/>
    <s v="Galaxy-13"/>
    <s v="Retired"/>
    <s v=""/>
    <s v="Success"/>
    <n v="11"/>
    <s v=" Pacific Ocean"/>
    <s v="Sea Launch-Zenit-3 SL"/>
    <n v="2003"/>
  </r>
  <r>
    <s v="CASC"/>
    <s v="Site 901 (SLS-1), Jiuquan Satellite Launch Center, China"/>
    <x v="2982"/>
    <x v="150"/>
    <s v="Long March 2F"/>
    <s v="Shenzhou 5"/>
    <s v="Retired"/>
    <s v=""/>
    <s v="Success"/>
    <n v="17"/>
    <s v=" China"/>
    <s v="CASC-Long March 2F"/>
    <n v="2003"/>
  </r>
  <r>
    <s v="ISRO"/>
    <s v="First Launch Pad, Satish Dhawan Space Centre, India"/>
    <x v="2983"/>
    <x v="687"/>
    <s v="PSLV-G"/>
    <s v="RESOURCESAT-1 (IRS-P6)"/>
    <s v="Retired"/>
    <s v="25"/>
    <s v="Success"/>
    <n v="17"/>
    <s v=" India"/>
    <s v="ISRO-PSLV-G"/>
    <n v="2003"/>
  </r>
  <r>
    <s v="Lockheed"/>
    <s v="SLC-4W, Vandenberg AFB, California, USA"/>
    <x v="2984"/>
    <x v="964"/>
    <s v="Titan II(23)G"/>
    <s v="USA-172"/>
    <s v="Retired"/>
    <s v="35"/>
    <s v="Success"/>
    <n v="7"/>
    <s v=" USA"/>
    <s v="Lockheed-Titan II(23)G"/>
    <n v="2003"/>
  </r>
  <r>
    <s v="CASC"/>
    <s v="LC-7, Taiyuan Satellite Launch Center, China"/>
    <x v="2985"/>
    <x v="1145"/>
    <s v="Long March 4B"/>
    <s v="CBERS-2 &amp; Chuangxin 1(01)"/>
    <s v="Active"/>
    <s v="64.68"/>
    <s v="Success"/>
    <n v="5"/>
    <s v=" China"/>
    <s v="CASC-Long March 4B"/>
    <n v="2003"/>
  </r>
  <r>
    <s v="Eurockot"/>
    <s v="Site 133/3, Plesetsk Cosmodrome, Russia"/>
    <x v="2986"/>
    <x v="1069"/>
    <s v="Rokot/Briz KM"/>
    <s v="SERVIS-1"/>
    <s v="Retired"/>
    <s v="41.8"/>
    <s v="Success"/>
    <n v="11"/>
    <s v=" Russia"/>
    <s v="Eurockot-Rokot/Briz KM"/>
    <n v="2003"/>
  </r>
  <r>
    <s v="CASC"/>
    <s v="Site 9401 (SLS-2), Jiuquan Satellite Launch Center, China"/>
    <x v="2987"/>
    <x v="314"/>
    <s v="Long March 2D"/>
    <s v="FSW-3 No.1"/>
    <s v="Active"/>
    <s v="29.75"/>
    <s v="Success"/>
    <n v="18"/>
    <s v=" China"/>
    <s v="CASC-Long March 2D"/>
    <n v="2003"/>
  </r>
  <r>
    <s v="CASC"/>
    <s v="LC-2, Xichang Satellite Launch Center, China"/>
    <x v="2988"/>
    <x v="235"/>
    <s v="Long March 3A"/>
    <s v="Chinasat-20"/>
    <s v="Active"/>
    <s v="69.7"/>
    <s v="Success"/>
    <n v="5"/>
    <s v=" China"/>
    <s v="CASC-Long March 3A"/>
    <n v="2003"/>
  </r>
  <r>
    <s v="MHI"/>
    <s v="LA-Y1, Tanegashima Space Center, Japan"/>
    <x v="2989"/>
    <x v="282"/>
    <s v="H-IIA 2024"/>
    <s v="IGS-Optical (2), IGS-Radar (2)"/>
    <s v="Retired"/>
    <s v=""/>
    <s v="Failure"/>
    <n v="6"/>
    <s v=" Japan"/>
    <s v="MHI-H-IIA 2024"/>
    <n v="2003"/>
  </r>
  <r>
    <s v="Lockheed"/>
    <s v="SLC-3E, Vandenberg AFB, California, USA"/>
    <x v="2990"/>
    <x v="108"/>
    <s v="Atlas IIAS"/>
    <s v="NROL-18 (Intruder 6A &amp; 6B)"/>
    <s v="Retired"/>
    <s v=""/>
    <s v="Success"/>
    <n v="7"/>
    <s v=" USA"/>
    <s v="Lockheed-Atlas IIAS"/>
    <n v="2003"/>
  </r>
  <r>
    <s v="VKS RF"/>
    <s v="Site 175/59, Baikonur Cosmodrome, Kazakhstan"/>
    <x v="2991"/>
    <x v="107"/>
    <s v="Strela"/>
    <s v="Gruzomaket"/>
    <s v="Retired"/>
    <s v=""/>
    <s v="Success"/>
    <n v="12"/>
    <s v=" Kazakhstan"/>
    <s v="VKS RF-Strela"/>
    <n v="2003"/>
  </r>
  <r>
    <s v="Lockheed"/>
    <s v="SLC-36B, Cape Canaveral AFS, Florida, USA"/>
    <x v="2992"/>
    <x v="1"/>
    <s v="Atlas IIIB"/>
    <s v="UHF F/O F11"/>
    <s v="Retired"/>
    <s v=""/>
    <s v="Success"/>
    <n v="8"/>
    <s v=" USA"/>
    <s v="Lockheed-Atlas IIIB"/>
    <n v="2003"/>
  </r>
  <r>
    <s v="Boeing"/>
    <s v="SLC-17A, Cape Canaveral AFS, Florida, USA"/>
    <x v="2993"/>
    <x v="697"/>
    <s v="Delta II 7925"/>
    <s v="GPS IIR-10"/>
    <s v="Retired"/>
    <s v=""/>
    <s v="Success"/>
    <n v="8"/>
    <s v=" USA"/>
    <s v="Boeing-Delta II 7925"/>
    <n v="2003"/>
  </r>
  <r>
    <s v="CASC"/>
    <s v="LC-3, Xichang Satellite Launch Center, China"/>
    <x v="2994"/>
    <x v="1146"/>
    <s v="Long March 2C"/>
    <s v="Double Star 1"/>
    <s v="Active"/>
    <s v="30.8"/>
    <s v="Success"/>
    <n v="5"/>
    <s v=" China"/>
    <s v="CASC-Long March 2C"/>
    <n v="2003"/>
  </r>
  <r>
    <s v="Sea Launch"/>
    <s v="LP Odyssey, Kiritimati Launch Area, Pacific Ocean"/>
    <x v="2995"/>
    <x v="628"/>
    <s v="Zenit-3 SL"/>
    <s v="Telstar 14"/>
    <s v="Retired"/>
    <s v=""/>
    <s v="Success"/>
    <n v="11"/>
    <s v=" Pacific Ocean"/>
    <s v="Sea Launch-Zenit-3 SL"/>
    <n v="2004"/>
  </r>
  <r>
    <s v="ILS"/>
    <s v="SLC-36A, Cape Canaveral AFS, Florida, USA"/>
    <x v="2996"/>
    <x v="171"/>
    <s v="Atlas IIAS"/>
    <s v="AMC-10"/>
    <s v="Retired"/>
    <s v=""/>
    <s v="Success"/>
    <n v="8"/>
    <s v=" USA"/>
    <s v="ILS-Atlas IIAS"/>
    <n v="2004"/>
  </r>
  <r>
    <s v="Lockheed"/>
    <s v="SLC-40, Cape Canaveral AFS, Florida, USA"/>
    <x v="2997"/>
    <x v="703"/>
    <s v="Titan IV(402)B"/>
    <s v="DSP"/>
    <s v="Retired"/>
    <s v=""/>
    <s v="Success"/>
    <n v="7"/>
    <s v=" USA"/>
    <s v="Lockheed-Titan IV(402)B"/>
    <n v="2004"/>
  </r>
  <r>
    <s v="VKS RF"/>
    <s v="Site 16/2, Plesetsk Cosmodrome, Russia"/>
    <x v="2998"/>
    <x v="1147"/>
    <s v="Molniya-M /Block ML"/>
    <s v="Cosmos 2405 (Molniya-1T nâ€ Â­174)"/>
    <s v="Retired"/>
    <s v=""/>
    <s v="Success"/>
    <n v="10"/>
    <s v=" Russia"/>
    <s v="VKS RF-Molniya-M /Block ML"/>
    <n v="2004"/>
  </r>
  <r>
    <s v="Arianespace"/>
    <s v="ELA-3, Guiana Space Centre, French Guiana, France"/>
    <x v="2999"/>
    <x v="993"/>
    <s v="Ariane 5 G+"/>
    <s v="Rosetta &amp; Philae"/>
    <s v="Retired"/>
    <s v="190"/>
    <s v="Success"/>
    <n v="6"/>
    <s v=" France"/>
    <s v="Arianespace-Ariane 5 G+"/>
    <n v="2004"/>
  </r>
  <r>
    <s v="ILS"/>
    <s v="SLC-36B, Cape Canaveral AFS, Florida, USA"/>
    <x v="3000"/>
    <x v="479"/>
    <s v="Atlas IIIA"/>
    <s v="MBSat"/>
    <s v="Retired"/>
    <s v=""/>
    <s v="Success"/>
    <n v="8"/>
    <s v=" USA"/>
    <s v="ILS-Atlas IIIA"/>
    <n v="2004"/>
  </r>
  <r>
    <s v="Boeing"/>
    <s v="SLC-17B, Cape Canaveral AFS, Florida, USA"/>
    <x v="3001"/>
    <x v="1148"/>
    <s v="Delta II 7925"/>
    <s v="GPS IIR-11"/>
    <s v="Retired"/>
    <s v=""/>
    <s v="Success"/>
    <n v="8"/>
    <s v=" USA"/>
    <s v="Boeing-Delta II 7925"/>
    <n v="2004"/>
  </r>
  <r>
    <s v="ILS"/>
    <s v="SLC-36A, Cape Canaveral AFS, Florida, USA"/>
    <x v="3002"/>
    <x v="343"/>
    <s v="Atlas IIAS"/>
    <s v="Superbird 6"/>
    <s v="Retired"/>
    <s v=""/>
    <s v="Success"/>
    <n v="8"/>
    <s v=" USA"/>
    <s v="ILS-Atlas IIAS"/>
    <n v="2004"/>
  </r>
  <r>
    <s v="CASC"/>
    <s v="LC-3, Xichang Satellite Launch Center, China"/>
    <x v="3003"/>
    <x v="642"/>
    <s v="Long March 2C"/>
    <s v="Shiyan-1 &amp; Nano Satellite 1"/>
    <s v="Active"/>
    <s v="30.8"/>
    <s v="Success"/>
    <n v="5"/>
    <s v=" China"/>
    <s v="CASC-Long March 2C"/>
    <n v="2004"/>
  </r>
  <r>
    <s v="ILS"/>
    <s v="SLC-36B, Cape Canaveral AFS, Florida, USA"/>
    <x v="3004"/>
    <x v="469"/>
    <s v="Atlas IIAS"/>
    <s v="AMC-11"/>
    <s v="Retired"/>
    <s v=""/>
    <s v="Success"/>
    <n v="8"/>
    <s v=" USA"/>
    <s v="ILS-Atlas IIAS"/>
    <n v="2004"/>
  </r>
  <r>
    <s v="Boeing"/>
    <s v="SLC-2W, Vandenberg AFB, California, USA"/>
    <x v="3005"/>
    <x v="752"/>
    <s v="Delta II 7920-10C"/>
    <s v="Gravity Probe B"/>
    <s v="Retired"/>
    <s v=""/>
    <s v="Success"/>
    <n v="7"/>
    <s v=" USA"/>
    <s v="Boeing-Delta II 7920-10C"/>
    <n v="2004"/>
  </r>
  <r>
    <s v="Sea Launch"/>
    <s v="LP Odyssey, Kiritimati Launch Area, Pacific Ocean"/>
    <x v="3006"/>
    <x v="874"/>
    <s v="Zenit-3 SL"/>
    <s v="DirecTV-7S"/>
    <s v="Retired"/>
    <s v=""/>
    <s v="Success"/>
    <n v="11"/>
    <s v=" Pacific Ocean"/>
    <s v="Sea Launch-Zenit-3 SL"/>
    <n v="2004"/>
  </r>
  <r>
    <s v="Northrop"/>
    <s v="SLC-576E, Vandenberg AFB, California, USA"/>
    <x v="3007"/>
    <x v="815"/>
    <s v="Minotaur C (Taurus)"/>
    <s v="ROCSAT-2"/>
    <s v="Active"/>
    <s v="45"/>
    <s v="Success"/>
    <n v="9"/>
    <s v=" USA"/>
    <s v="Northrop-Minotaur C (Taurus)"/>
    <n v="2004"/>
  </r>
  <r>
    <s v="VKS RF"/>
    <s v="Site 90/20, Baikonur Cosmodrome, Kazakhstan"/>
    <x v="3008"/>
    <x v="107"/>
    <s v="Tsyklon-2"/>
    <s v="Cosmos 2405"/>
    <s v="Retired"/>
    <s v=""/>
    <s v="Success"/>
    <n v="11"/>
    <s v=" Kazakhstan"/>
    <s v="VKS RF-Tsyklon-2"/>
    <n v="2004"/>
  </r>
  <r>
    <s v="VKS RF"/>
    <s v="Site 45/1, Baikonur Cosmodrome, Kazakhstan"/>
    <x v="3009"/>
    <x v="1149"/>
    <s v="Zenit-2"/>
    <s v="Cosmos 2406"/>
    <s v="Retired"/>
    <s v=""/>
    <s v="Success"/>
    <n v="10"/>
    <s v=" Kazakhstan"/>
    <s v="VKS RF-Zenit-2"/>
    <n v="2004"/>
  </r>
  <r>
    <s v="Boeing"/>
    <s v="SLC-17B, Cape Canaveral AFS, Florida, USA"/>
    <x v="3010"/>
    <x v="1103"/>
    <s v="Delta II 7925"/>
    <s v="GPS IIR-12"/>
    <s v="Retired"/>
    <s v=""/>
    <s v="Success"/>
    <n v="8"/>
    <s v=" USA"/>
    <s v="Boeing-Delta II 7925"/>
    <n v="2004"/>
  </r>
  <r>
    <s v="Sea Launch"/>
    <s v="LP Odyssey, Kiritimati Launch Area, Pacific Ocean"/>
    <x v="3011"/>
    <x v="1150"/>
    <s v="Zenit-3 SL"/>
    <s v="Telstar 18"/>
    <s v="Retired"/>
    <s v=""/>
    <s v="Success"/>
    <n v="11"/>
    <s v=" Pacific Ocean"/>
    <s v="Sea Launch-Zenit-3 SL"/>
    <n v="2004"/>
  </r>
  <r>
    <s v="Kosmotras"/>
    <s v="Site 109/95, Baikonur Cosmodrome, Kazakhstan"/>
    <x v="3011"/>
    <x v="264"/>
    <s v="Dnepr"/>
    <s v="DEMETER &amp; Others"/>
    <s v="Retired"/>
    <s v="29"/>
    <s v="Success"/>
    <n v="12"/>
    <s v=" Kazakhstan"/>
    <s v="Kosmotras-Dnepr"/>
    <n v="2004"/>
  </r>
  <r>
    <s v="Boeing"/>
    <s v="SLC-2W, Vandenberg AFB, California, USA"/>
    <x v="3012"/>
    <x v="140"/>
    <s v="Delta II 7920-10L"/>
    <s v="Aura"/>
    <s v="Retired"/>
    <s v=""/>
    <s v="Success"/>
    <n v="7"/>
    <s v=" USA"/>
    <s v="Boeing-Delta II 7920-10L"/>
    <n v="2004"/>
  </r>
  <r>
    <s v="Arianespace"/>
    <s v="ELA-3, Guiana Space Centre, French Guiana, France"/>
    <x v="3013"/>
    <x v="884"/>
    <s v="Ariane 5 G+"/>
    <s v="Anik F2"/>
    <s v="Retired"/>
    <s v="190"/>
    <s v="Success"/>
    <n v="6"/>
    <s v=" France"/>
    <s v="Arianespace-Ariane 5 G+"/>
    <n v="2004"/>
  </r>
  <r>
    <s v="VKS RF"/>
    <s v="Site 132/1, Plesetsk Cosmodrome, Russia"/>
    <x v="3014"/>
    <x v="581"/>
    <s v="Cosmos-3M (11K65M)"/>
    <s v="Cosmos 2407"/>
    <s v="Retired"/>
    <s v=""/>
    <s v="Success"/>
    <n v="11"/>
    <s v=" Russia"/>
    <s v="VKS RF-Cosmos-3M (11K65M)"/>
    <n v="2004"/>
  </r>
  <r>
    <s v="CASC"/>
    <s v="LC-7, Taiyuan Satellite Launch Center, China"/>
    <x v="3015"/>
    <x v="376"/>
    <s v="Long March 2C"/>
    <s v="Double Star 2"/>
    <s v="Active"/>
    <s v="30.8"/>
    <s v="Success"/>
    <n v="5"/>
    <s v=" China"/>
    <s v="CASC-Long March 2C"/>
    <n v="2004"/>
  </r>
  <r>
    <s v="Boeing"/>
    <s v="SLC-17B, Cape Canaveral AFS, Florida, USA"/>
    <x v="3016"/>
    <x v="582"/>
    <s v="Delta II 7925H"/>
    <s v="MESSENGER"/>
    <s v="Retired"/>
    <s v=""/>
    <s v="Success"/>
    <n v="8"/>
    <s v=" USA"/>
    <s v="Boeing-Delta II 7925H"/>
    <n v="2004"/>
  </r>
  <r>
    <s v="CASC"/>
    <s v="Site 9401 (SLS-2), Jiuquan Satellite Launch Center, China"/>
    <x v="3017"/>
    <x v="339"/>
    <s v="Long March 2C"/>
    <s v="FSW-4 No.1"/>
    <s v="Active"/>
    <s v="30.8"/>
    <s v="Success"/>
    <n v="18"/>
    <s v=" China"/>
    <s v="CASC-Long March 2C"/>
    <n v="2004"/>
  </r>
  <r>
    <s v="Lockheed"/>
    <s v="SLC-36A, Cape Canaveral AFS, Florida, USA"/>
    <x v="3018"/>
    <x v="716"/>
    <s v="Atlas IIAS"/>
    <s v="NROL-1"/>
    <s v="Retired"/>
    <s v=""/>
    <s v="Success"/>
    <n v="8"/>
    <s v=" USA"/>
    <s v="Lockheed-Atlas IIAS"/>
    <n v="2004"/>
  </r>
  <r>
    <s v="IAI"/>
    <s v="Pad 1, Palmachim Airbase, Israel"/>
    <x v="3019"/>
    <x v="13"/>
    <s v="Shavit-1"/>
    <s v="Ofek-6"/>
    <s v="Retired"/>
    <s v=""/>
    <s v="Failure"/>
    <n v="6"/>
    <s v=" Israel"/>
    <s v="IAI-Shavit-1"/>
    <n v="2004"/>
  </r>
  <r>
    <s v="CASC"/>
    <s v="LC-7, Taiyuan Satellite Launch Center, China"/>
    <x v="3020"/>
    <x v="1144"/>
    <s v="Long March 4B"/>
    <s v="Shijian-6A &amp; 6B"/>
    <s v="Active"/>
    <s v="64.68"/>
    <s v="Success"/>
    <n v="5"/>
    <s v=" China"/>
    <s v="CASC-Long March 4B"/>
    <n v="2004"/>
  </r>
  <r>
    <s v="ISRO"/>
    <s v="First Launch Pad, Satish Dhawan Space Centre, India"/>
    <x v="3021"/>
    <x v="1151"/>
    <s v="GSLV Mk I"/>
    <s v="GSAT-3"/>
    <s v="Retired"/>
    <s v="47"/>
    <s v="Success"/>
    <n v="17"/>
    <s v=" India"/>
    <s v="ISRO-GSLV Mk I"/>
    <n v="2004"/>
  </r>
  <r>
    <s v="VKS RF"/>
    <s v="Site 132/1, Plesetsk Cosmodrome, Russia"/>
    <x v="3022"/>
    <x v="231"/>
    <s v="Cosmos-3M (11K65M)"/>
    <s v="Cosmos 2408 and 2409"/>
    <s v="Retired"/>
    <s v=""/>
    <s v="Success"/>
    <n v="11"/>
    <s v=" Russia"/>
    <s v="VKS RF-Cosmos-3M (11K65M)"/>
    <n v="2004"/>
  </r>
  <r>
    <s v="CASC"/>
    <s v="Site 9401 (SLS-2), Jiuquan Satellite Launch Center, China"/>
    <x v="3023"/>
    <x v="349"/>
    <s v="Long March 2D"/>
    <s v="FSW-3 No.2"/>
    <s v="Active"/>
    <s v="29.75"/>
    <s v="Success"/>
    <n v="18"/>
    <s v=" China"/>
    <s v="CASC-Long March 2D"/>
    <n v="2004"/>
  </r>
  <r>
    <s v="CASC"/>
    <s v="LC-2, Xichang Satellite Launch Center, China"/>
    <x v="3024"/>
    <x v="1038"/>
    <s v="Long March 3A"/>
    <s v="Fengyun-2C"/>
    <s v="Active"/>
    <s v="69.7"/>
    <s v="Success"/>
    <n v="5"/>
    <s v=" China"/>
    <s v="CASC-Long March 3A"/>
    <n v="2004"/>
  </r>
  <r>
    <s v="CASC"/>
    <s v="LC-7, Taiyuan Satellite Launch Center, China"/>
    <x v="3025"/>
    <x v="1152"/>
    <s v="Long March 4B"/>
    <s v="Ziyuan ll-03"/>
    <s v="Active"/>
    <s v="64.68"/>
    <s v="Success"/>
    <n v="5"/>
    <s v=" China"/>
    <s v="CASC-Long March 4B"/>
    <n v="2004"/>
  </r>
  <r>
    <s v="Boeing"/>
    <s v="SLC-17B, Cape Canaveral AFS, Florida, USA"/>
    <x v="3025"/>
    <x v="967"/>
    <s v="Delta II 7925"/>
    <s v="GPS IIR-13"/>
    <s v="Retired"/>
    <s v=""/>
    <s v="Success"/>
    <n v="8"/>
    <s v=" USA"/>
    <s v="Boeing-Delta II 7925"/>
    <n v="2004"/>
  </r>
  <r>
    <s v="VKS RF"/>
    <s v="Site 43/4, Plesetsk Cosmodrome, Russia"/>
    <x v="3026"/>
    <x v="109"/>
    <s v="Soyuz 2.1a"/>
    <s v="Demo Flight"/>
    <s v="Active"/>
    <s v="17.42"/>
    <s v="Success"/>
    <n v="10"/>
    <s v=" Russia"/>
    <s v="VKS RF-Soyuz 2.1a"/>
    <n v="2004"/>
  </r>
  <r>
    <s v="CASC"/>
    <s v="LC-3, Xichang Satellite Launch Center, China"/>
    <x v="3027"/>
    <x v="606"/>
    <s v="Long March 2C"/>
    <s v="Shiyan-2"/>
    <s v="Active"/>
    <s v="30.8"/>
    <s v="Success"/>
    <n v="5"/>
    <s v=" China"/>
    <s v="CASC-Long March 2C"/>
    <n v="2004"/>
  </r>
  <r>
    <s v="Boeing"/>
    <s v="SLC-17A, Cape Canaveral AFS, Florida, USA"/>
    <x v="3028"/>
    <x v="558"/>
    <s v="Delta II 7320-10C"/>
    <s v="Swift"/>
    <s v="Retired"/>
    <s v=""/>
    <s v="Success"/>
    <n v="8"/>
    <s v=" USA"/>
    <s v="Boeing-Delta II 7320-10C"/>
    <n v="2004"/>
  </r>
  <r>
    <s v="ILS"/>
    <s v="SLC-41, Cape Canaveral AFS, Florida, USA"/>
    <x v="3029"/>
    <x v="1153"/>
    <s v="Atlas V 521"/>
    <s v="AMC-16"/>
    <s v="Retired"/>
    <s v="135"/>
    <s v="Success"/>
    <n v="7"/>
    <s v=" USA"/>
    <s v="ILS-Atlas V 521"/>
    <n v="2004"/>
  </r>
  <r>
    <s v="Arianespace"/>
    <s v="ELA-3, Guiana Space Centre, French Guiana, France"/>
    <x v="3030"/>
    <x v="931"/>
    <s v="Ariane 5 G+"/>
    <s v="Helios 2A, Essaim-1,2,3,4, PARASOL, Nanosat 01"/>
    <s v="Retired"/>
    <s v="190"/>
    <s v="Success"/>
    <n v="6"/>
    <s v=" France"/>
    <s v="Arianespace-Ariane 5 G+"/>
    <n v="2004"/>
  </r>
  <r>
    <s v="Boeing"/>
    <s v="SLC-37B, Cape Canaveral AFS, Florida, USA"/>
    <x v="3031"/>
    <x v="941"/>
    <s v="Delta IV Heavy"/>
    <s v="DemoSat and 3CS-1 &amp; 2"/>
    <s v="Active"/>
    <s v="350"/>
    <s v="Partial Failure"/>
    <n v="8"/>
    <s v=" USA"/>
    <s v="Boeing-Delta IV Heavy"/>
    <n v="2004"/>
  </r>
  <r>
    <s v="VKS RF"/>
    <s v="Site 32/2, Plesetsk Cosmodrome, Russia"/>
    <x v="3032"/>
    <x v="261"/>
    <s v="Tsyklon-3"/>
    <s v="Sich 1M &amp; Micron 1"/>
    <s v="Retired"/>
    <s v=""/>
    <s v="Partial Failure"/>
    <n v="10"/>
    <s v=" Russia"/>
    <s v="VKS RF-Tsyklon-3"/>
    <n v="2004"/>
  </r>
  <r>
    <s v="Boeing"/>
    <s v="SLC-17B, Cape Canaveral AFS, Florida, USA"/>
    <x v="3033"/>
    <x v="871"/>
    <s v="Delta II 7925"/>
    <s v="Deep Impact"/>
    <s v="Retired"/>
    <s v=""/>
    <s v="Success"/>
    <n v="8"/>
    <s v=" USA"/>
    <s v="Boeing-Delta II 7925"/>
    <n v="2005"/>
  </r>
  <r>
    <s v="VKS RF"/>
    <s v="Site 132/1, Plesetsk Cosmodrome, Russia"/>
    <x v="3034"/>
    <x v="149"/>
    <s v="Cosmos-3M (11K65M)"/>
    <s v="Cosmos 2414 &amp; Universitietski"/>
    <s v="Retired"/>
    <s v=""/>
    <s v="Success"/>
    <n v="11"/>
    <s v=" Russia"/>
    <s v="VKS RF-Cosmos-3M (11K65M)"/>
    <n v="2005"/>
  </r>
  <r>
    <s v="Lockheed"/>
    <s v="SLC-36B, Cape Canaveral AFS, Florida, USA"/>
    <x v="3035"/>
    <x v="276"/>
    <s v="Atlas IIIB"/>
    <s v="NROL-23 (Intruder 7A &amp; 7B)"/>
    <s v="Retired"/>
    <s v=""/>
    <s v="Success"/>
    <n v="8"/>
    <s v=" USA"/>
    <s v="Lockheed-Atlas IIIB"/>
    <n v="2005"/>
  </r>
  <r>
    <s v="Arianespace"/>
    <s v="ELA-3, Guiana Space Centre, French Guiana, France"/>
    <x v="3036"/>
    <x v="527"/>
    <s v="Ariane 5 ECA"/>
    <s v="XTAR-EUR, Maqsat-B2, Sloshsat-FLEVO"/>
    <s v="Active"/>
    <s v="200"/>
    <s v="Success"/>
    <n v="6"/>
    <s v=" France"/>
    <s v="Arianespace-Ariane 5 ECA"/>
    <n v="2005"/>
  </r>
  <r>
    <s v="MHI"/>
    <s v="LA-Y1, Tanegashima Space Center, Japan"/>
    <x v="3037"/>
    <x v="495"/>
    <s v="H-IIA 2022"/>
    <s v="Himawari 6"/>
    <s v="Retired"/>
    <s v=""/>
    <s v="Success"/>
    <n v="6"/>
    <s v=" Japan"/>
    <s v="MHI-H-IIA 2022"/>
    <n v="2005"/>
  </r>
  <r>
    <s v="Sea Launch"/>
    <s v="LP Odyssey, Kiritimati Launch Area, Pacific Ocean"/>
    <x v="3038"/>
    <x v="524"/>
    <s v="Zenit-3 SL"/>
    <s v="XM-3"/>
    <s v="Retired"/>
    <s v=""/>
    <s v="Success"/>
    <n v="11"/>
    <s v=" Pacific Ocean"/>
    <s v="Sea Launch-Zenit-3 SL"/>
    <n v="2005"/>
  </r>
  <r>
    <s v="ILS"/>
    <s v="SLC-41, Cape Canaveral AFS, Florida, USA"/>
    <x v="3039"/>
    <x v="441"/>
    <s v="Atlas V 431"/>
    <s v="Inmarsat-4 F1"/>
    <s v="Retired"/>
    <s v="130"/>
    <s v="Success"/>
    <n v="7"/>
    <s v=" USA"/>
    <s v="ILS-Atlas V 431"/>
    <n v="2005"/>
  </r>
  <r>
    <s v="Northrop"/>
    <s v="SLC-8, Vandenberg AFB, California, USA"/>
    <x v="3040"/>
    <x v="443"/>
    <s v="Minotaur I"/>
    <s v="XSS-11"/>
    <s v="Active"/>
    <s v="40"/>
    <s v="Success"/>
    <n v="6"/>
    <s v=" USA"/>
    <s v="Northrop-Minotaur I"/>
    <n v="2005"/>
  </r>
  <r>
    <s v="CASC"/>
    <s v="LC-2, Xichang Satellite Launch Center, China"/>
    <x v="3041"/>
    <x v="261"/>
    <s v="Long March 3B"/>
    <s v="Apstar 6"/>
    <s v="Retired"/>
    <s v=""/>
    <s v="Success"/>
    <n v="5"/>
    <s v=" China"/>
    <s v="CASC-Long March 3B"/>
    <n v="2005"/>
  </r>
  <r>
    <s v="Northrop"/>
    <s v="Stargazer, Vandenberg AFB, California, USA"/>
    <x v="3042"/>
    <x v="1154"/>
    <s v="Pegasus XL"/>
    <s v="DART"/>
    <s v="Active"/>
    <s v="40"/>
    <s v="Success"/>
    <n v="10"/>
    <s v=" USA"/>
    <s v="Northrop-Pegasus XL"/>
    <n v="2005"/>
  </r>
  <r>
    <s v="Sea Launch"/>
    <s v="LP Odyssey, Kiritimati Launch Area, Pacific Ocean"/>
    <x v="3043"/>
    <x v="1155"/>
    <s v="Zenit-3 SL"/>
    <s v="Spaceway-1"/>
    <s v="Retired"/>
    <s v=""/>
    <s v="Success"/>
    <n v="11"/>
    <s v=" Pacific Ocean"/>
    <s v="Sea Launch-Zenit-3 SL"/>
    <n v="2005"/>
  </r>
  <r>
    <s v="Lockheed"/>
    <s v="SLC-40, Cape Canaveral AFS, Florida, USA"/>
    <x v="3044"/>
    <x v="864"/>
    <s v="Titan IV(405)B"/>
    <s v="NROL-16 (Onyx)"/>
    <s v="Retired"/>
    <s v=""/>
    <s v="Success"/>
    <n v="7"/>
    <s v=" USA"/>
    <s v="Lockheed-Titan IV(405)B"/>
    <n v="2005"/>
  </r>
  <r>
    <s v="ISRO"/>
    <s v="Second Launch Pad, Satish Dhawan Space Centre, India"/>
    <x v="3045"/>
    <x v="1156"/>
    <s v="PSLV-G"/>
    <s v="Cartosat-1 &amp; HAMSAT"/>
    <s v="Retired"/>
    <s v="25"/>
    <s v="Success"/>
    <n v="18"/>
    <s v=" India"/>
    <s v="ISRO-PSLV-G"/>
    <n v="2005"/>
  </r>
  <r>
    <s v="Boeing"/>
    <s v="SLC-2W, Vandenberg AFB, California, USA"/>
    <x v="3046"/>
    <x v="686"/>
    <s v="Delta II 7320-10C"/>
    <s v="NOAA-N"/>
    <s v="Retired"/>
    <s v=""/>
    <s v="Success"/>
    <n v="7"/>
    <s v=" USA"/>
    <s v="Boeing-Delta II 7320-10C"/>
    <n v="2005"/>
  </r>
  <r>
    <s v="VKS RF"/>
    <s v="Site 16/2, Plesetsk Cosmodrome, Russia"/>
    <x v="3047"/>
    <x v="975"/>
    <s v="Molniya-M /Block ML"/>
    <s v="Molniya-3K nâ€ Â­175"/>
    <s v="Retired"/>
    <s v=""/>
    <s v="Failure"/>
    <n v="10"/>
    <s v=" Russia"/>
    <s v="VKS RF-Molniya-M /Block ML"/>
    <n v="2005"/>
  </r>
  <r>
    <s v="SRC"/>
    <s v="K-496 Submarine, Barents Sea Launch Area, Barents Sea"/>
    <x v="3047"/>
    <x v="1070"/>
    <s v="Volna"/>
    <s v="Cosmos 1"/>
    <s v="Retired"/>
    <s v=""/>
    <s v="Failure"/>
    <n v="16"/>
    <s v=" Barents Sea"/>
    <s v="SRC-Volna"/>
    <n v="2005"/>
  </r>
  <r>
    <s v="Sea Launch"/>
    <s v="LP Odyssey, Kiritimati Launch Area, Pacific Ocean"/>
    <x v="3048"/>
    <x v="844"/>
    <s v="Zenit-3 SL"/>
    <s v="Intelsat-Americas 8"/>
    <s v="Retired"/>
    <s v=""/>
    <s v="Success"/>
    <n v="11"/>
    <s v=" Pacific Ocean"/>
    <s v="Sea Launch-Zenit-3 SL"/>
    <n v="2005"/>
  </r>
  <r>
    <s v="CASC"/>
    <s v="Site 9401 (SLS-2), Jiuquan Satellite Launch Center, China"/>
    <x v="3049"/>
    <x v="522"/>
    <s v="Long March 2D"/>
    <s v="Shijian-7"/>
    <s v="Active"/>
    <s v="29.75"/>
    <s v="Success"/>
    <n v="18"/>
    <s v=" China"/>
    <s v="CASC-Long March 2D"/>
    <n v="2005"/>
  </r>
  <r>
    <s v="ISAS"/>
    <s v="Mu Pad, Uchinoura Space Center, Japan"/>
    <x v="3050"/>
    <x v="656"/>
    <s v="Mu-V / M-25"/>
    <s v="Suzaku"/>
    <s v="Retired"/>
    <s v=""/>
    <s v="Success"/>
    <n v="7"/>
    <s v=" Japan"/>
    <s v="ISAS-Mu-V / M-25"/>
    <n v="2005"/>
  </r>
  <r>
    <s v="NASA"/>
    <s v="LC-39B, Kennedy Space Center, Florida, USA"/>
    <x v="3051"/>
    <x v="313"/>
    <s v="Space Shuttle Discovery"/>
    <s v="STS-114"/>
    <s v="Retired"/>
    <s v="450"/>
    <s v="Success"/>
    <n v="7"/>
    <s v=" USA"/>
    <s v="NASA-Space Shuttle Discovery"/>
    <n v="2005"/>
  </r>
  <r>
    <s v="CASC"/>
    <s v="Site 9401 (SLS-2), Jiuquan Satellite Launch Center, China"/>
    <x v="3052"/>
    <x v="22"/>
    <s v="Long March 2C"/>
    <s v="FSW-4 No. 2"/>
    <s v="Active"/>
    <s v="30.8"/>
    <s v="Success"/>
    <n v="18"/>
    <s v=" China"/>
    <s v="CASC-Long March 2C"/>
    <n v="2005"/>
  </r>
  <r>
    <s v="Arianespace"/>
    <s v="ELA-3, Guiana Space Centre, French Guiana, France"/>
    <x v="3053"/>
    <x v="299"/>
    <s v="Ariane 5 GS"/>
    <s v="iPStar-1"/>
    <s v="Retired"/>
    <s v=""/>
    <s v="Success"/>
    <n v="6"/>
    <s v=" France"/>
    <s v="Arianespace-Ariane 5 GS"/>
    <n v="2005"/>
  </r>
  <r>
    <s v="ILS"/>
    <s v="SLC-41, Cape Canaveral AFS, Florida, USA"/>
    <x v="3054"/>
    <x v="624"/>
    <s v="Atlas V 401"/>
    <s v="Mars Reconnaissance Orbiter"/>
    <s v="Active"/>
    <s v="109"/>
    <s v="Success"/>
    <n v="7"/>
    <s v=" USA"/>
    <s v="ILS-Atlas V 401"/>
    <n v="2005"/>
  </r>
  <r>
    <s v="Kosmotras"/>
    <s v="Site 109/95, Baikonur Cosmodrome, Kazakhstan"/>
    <x v="3055"/>
    <x v="350"/>
    <s v="Dnepr"/>
    <s v="Kirari and Reimei"/>
    <s v="Retired"/>
    <s v="29"/>
    <s v="Success"/>
    <n v="12"/>
    <s v=" Kazakhstan"/>
    <s v="Kosmotras-Dnepr"/>
    <n v="2005"/>
  </r>
  <r>
    <s v="VKS RF"/>
    <s v="Site 133/3, Plesetsk Cosmodrome, Russia"/>
    <x v="3056"/>
    <x v="727"/>
    <s v="Rokot/Briz KM"/>
    <s v="Monitor-E"/>
    <s v="Retired"/>
    <s v="41.8"/>
    <s v="Success"/>
    <n v="11"/>
    <s v=" Russia"/>
    <s v="VKS RF-Rokot/Briz KM"/>
    <n v="2005"/>
  </r>
  <r>
    <s v="CASC"/>
    <s v="Site 9401 (SLS-2), Jiuquan Satellite Launch Center, China"/>
    <x v="3057"/>
    <x v="365"/>
    <s v="Long March 2D"/>
    <s v="FSW-3 No. 3"/>
    <s v="Active"/>
    <s v="29.75"/>
    <s v="Success"/>
    <n v="18"/>
    <s v=" China"/>
    <s v="CASC-Long March 2D"/>
    <n v="2005"/>
  </r>
  <r>
    <s v="Northrop"/>
    <s v="SLC-8, Vandenberg AFB, California, USA"/>
    <x v="3058"/>
    <x v="37"/>
    <s v="Minotaur I"/>
    <s v="Streak (STP-R1)"/>
    <s v="Active"/>
    <s v="40"/>
    <s v="Success"/>
    <n v="6"/>
    <s v=" USA"/>
    <s v="Northrop-Minotaur I"/>
    <n v="2005"/>
  </r>
  <r>
    <s v="Boeing"/>
    <s v="SLC-17A, Cape Canaveral AFS, Florida, USA"/>
    <x v="3059"/>
    <x v="1157"/>
    <s v="Delta II 7925"/>
    <s v="GPS IIRM-1"/>
    <s v="Retired"/>
    <s v=""/>
    <s v="Success"/>
    <n v="8"/>
    <s v=" USA"/>
    <s v="Boeing-Delta II 7925"/>
    <n v="2005"/>
  </r>
  <r>
    <s v="Eurockot"/>
    <s v="Site 133/3, Plesetsk Cosmodrome, Russia"/>
    <x v="3060"/>
    <x v="446"/>
    <s v="Rokot/Briz KM"/>
    <s v="CryoSat-1"/>
    <s v="Retired"/>
    <s v="41.8"/>
    <s v="Failure"/>
    <n v="11"/>
    <s v=" Russia"/>
    <s v="Eurockot-Rokot/Briz KM"/>
    <n v="2005"/>
  </r>
  <r>
    <s v="Arianespace"/>
    <s v="ELA-3, Guiana Space Centre, French Guiana, France"/>
    <x v="3061"/>
    <x v="1023"/>
    <s v="Ariane 5 GS"/>
    <s v="Syracuse 3A &amp; Galaxy 15"/>
    <s v="Retired"/>
    <s v=""/>
    <s v="Success"/>
    <n v="6"/>
    <s v=" France"/>
    <s v="Arianespace-Ariane 5 GS"/>
    <n v="2005"/>
  </r>
  <r>
    <s v="CASC"/>
    <s v="Site 901 (SLS-1), Jiuquan Satellite Launch Center, China"/>
    <x v="3062"/>
    <x v="81"/>
    <s v="Long March 2F"/>
    <s v="Shenzhou 6"/>
    <s v="Retired"/>
    <s v=""/>
    <s v="Success"/>
    <n v="17"/>
    <s v=" China"/>
    <s v="CASC-Long March 2F"/>
    <n v="2005"/>
  </r>
  <r>
    <s v="Lockheed"/>
    <s v="SLC-4E, Vandenberg AFB, California, USA"/>
    <x v="3063"/>
    <x v="1158"/>
    <s v="Titan IV(404)B"/>
    <s v="NROL-20 (KH-11 Kennen)"/>
    <s v="Retired"/>
    <s v=""/>
    <s v="Success"/>
    <n v="7"/>
    <s v=" USA"/>
    <s v="Lockheed-Titan IV(404)B"/>
    <n v="2005"/>
  </r>
  <r>
    <s v="VKS RF"/>
    <s v="Site 132/1, Plesetsk Cosmodrome, Russia"/>
    <x v="3064"/>
    <x v="1159"/>
    <s v="Cosmos-3M (11K65M)"/>
    <s v="TopSat 1 &amp; Others"/>
    <s v="Retired"/>
    <s v=""/>
    <s v="Success"/>
    <n v="11"/>
    <s v=" Russia"/>
    <s v="VKS RF-Cosmos-3M (11K65M)"/>
    <n v="2005"/>
  </r>
  <r>
    <s v="Sea Launch"/>
    <s v="LP Odyssey, Kiritimati Launch Area, Pacific Ocean"/>
    <x v="3065"/>
    <x v="1160"/>
    <s v="Zenit-3 SL"/>
    <s v="Inmarsat 4F-2"/>
    <s v="Retired"/>
    <s v=""/>
    <s v="Success"/>
    <n v="11"/>
    <s v=" Pacific Ocean"/>
    <s v="Sea Launch-Zenit-3 SL"/>
    <n v="2005"/>
  </r>
  <r>
    <s v="Arianespace"/>
    <s v="ELA-3, Guiana Space Centre, French Guiana, France"/>
    <x v="3066"/>
    <x v="171"/>
    <s v="Ariane 5 ECA"/>
    <s v="Spaceway-2 &amp; Telkom-2"/>
    <s v="Active"/>
    <s v="200"/>
    <s v="Success"/>
    <n v="6"/>
    <s v=" France"/>
    <s v="Arianespace-Ariane 5 ECA"/>
    <n v="2005"/>
  </r>
  <r>
    <s v="VKS RF"/>
    <s v="Site 132/1, Plesetsk Cosmodrome, Russia"/>
    <x v="3067"/>
    <x v="1161"/>
    <s v="Cosmos-3M (11K65M)"/>
    <s v="Cosmos 2416"/>
    <s v="Retired"/>
    <s v=""/>
    <s v="Success"/>
    <n v="11"/>
    <s v=" Russia"/>
    <s v="VKS RF-Cosmos-3M (11K65M)"/>
    <n v="2005"/>
  </r>
  <r>
    <s v="Arianespace"/>
    <s v="ELA-3, Guiana Space Centre, French Guiana, France"/>
    <x v="3067"/>
    <x v="888"/>
    <s v="Ariane 5 GS"/>
    <s v="INSAT-4A &amp; MSG-2"/>
    <s v="Retired"/>
    <s v=""/>
    <s v="Success"/>
    <n v="6"/>
    <s v=" France"/>
    <s v="Arianespace-Ariane 5 GS"/>
    <n v="2005"/>
  </r>
  <r>
    <s v="ILS"/>
    <s v="SLC-41, Cape Canaveral AFS, Florida, USA"/>
    <x v="3068"/>
    <x v="36"/>
    <s v="Atlas V 551"/>
    <s v="New Horizons"/>
    <s v="Active"/>
    <s v="153"/>
    <s v="Success"/>
    <n v="7"/>
    <s v=" USA"/>
    <s v="ILS-Atlas V 551"/>
    <n v="2006"/>
  </r>
  <r>
    <s v="MHI"/>
    <s v="LA-Y1, Tanegashima Space Center, Japan"/>
    <x v="3069"/>
    <x v="866"/>
    <s v="H-IIA 2022"/>
    <s v="Daichi"/>
    <s v="Retired"/>
    <s v=""/>
    <s v="Success"/>
    <n v="6"/>
    <s v=" Japan"/>
    <s v="MHI-H-IIA 2022"/>
    <n v="2006"/>
  </r>
  <r>
    <s v="Sea Launch"/>
    <s v="LP Odyssey, Kiritimati Launch Area, Pacific Ocean"/>
    <x v="3070"/>
    <x v="1102"/>
    <s v="Zenit-3 SL"/>
    <s v="EchoStar-X"/>
    <s v="Retired"/>
    <s v=""/>
    <s v="Success"/>
    <n v="11"/>
    <s v=" Pacific Ocean"/>
    <s v="Sea Launch-Zenit-3 SL"/>
    <n v="2006"/>
  </r>
  <r>
    <s v="MHI"/>
    <s v="LA-Y1, Tanegashima Space Center, Japan"/>
    <x v="3071"/>
    <x v="1162"/>
    <s v="H-IIA 2024"/>
    <s v="Himawari 7"/>
    <s v="Retired"/>
    <s v=""/>
    <s v="Success"/>
    <n v="6"/>
    <s v=" Japan"/>
    <s v="MHI-H-IIA 2024"/>
    <n v="2006"/>
  </r>
  <r>
    <s v="ISAS"/>
    <s v="Mu Pad, Uchinoura Space Center, Japan"/>
    <x v="3072"/>
    <x v="781"/>
    <s v="Mu-V / M-25"/>
    <s v="SSSat 1, CUTE 1.7 &amp; Akari"/>
    <s v="Retired"/>
    <s v=""/>
    <s v="Success"/>
    <n v="7"/>
    <s v=" Japan"/>
    <s v="ISAS-Mu-V / M-25"/>
    <n v="2006"/>
  </r>
  <r>
    <s v="Arianespace"/>
    <s v="ELA-3, Guiana Space Centre, French Guiana, France"/>
    <x v="3073"/>
    <x v="396"/>
    <s v="Ariane 5 ECA"/>
    <s v="Spainsat &amp; Hot Bird 7A"/>
    <s v="Active"/>
    <s v="200"/>
    <s v="Success"/>
    <n v="6"/>
    <s v=" France"/>
    <s v="Arianespace-Ariane 5 ECA"/>
    <n v="2006"/>
  </r>
  <r>
    <s v="SpaceX"/>
    <s v="Omelek Island, Ronald Reagan Ballistic Missile Defense Test Site, Marshall Islands, USA"/>
    <x v="3074"/>
    <x v="189"/>
    <s v="Falcon 1"/>
    <s v="FalconSat-2"/>
    <s v="Retired"/>
    <s v="7"/>
    <s v="Failure"/>
    <n v="14"/>
    <s v=" USA"/>
    <s v="SpaceX-Falcon 1"/>
    <n v="2006"/>
  </r>
  <r>
    <s v="Northrop"/>
    <s v="Stargazer, Vandenberg AFB, California, USA"/>
    <x v="3075"/>
    <x v="306"/>
    <s v="Pegasus XL"/>
    <s v="ST-5"/>
    <s v="Active"/>
    <s v="40"/>
    <s v="Success"/>
    <n v="10"/>
    <s v=" USA"/>
    <s v="Northrop-Pegasus XL"/>
    <n v="2006"/>
  </r>
  <r>
    <s v="Sea Launch"/>
    <s v="LP Odyssey, Kiritimati Launch Area, Pacific Ocean"/>
    <x v="3076"/>
    <x v="101"/>
    <s v="Zenit-3 SL"/>
    <s v="JCSat-9"/>
    <s v="Retired"/>
    <s v=""/>
    <s v="Success"/>
    <n v="11"/>
    <s v=" Pacific Ocean"/>
    <s v="Sea Launch-Zenit-3 SL"/>
    <n v="2006"/>
  </r>
  <r>
    <s v="Northrop"/>
    <s v="SLC-8, Vandenberg AFB, California, USA"/>
    <x v="3077"/>
    <x v="532"/>
    <s v="Minotaur I"/>
    <s v="COSMIC (FORMOSAT-3)"/>
    <s v="Active"/>
    <s v="40"/>
    <s v="Success"/>
    <n v="6"/>
    <s v=" USA"/>
    <s v="Northrop-Minotaur I"/>
    <n v="2006"/>
  </r>
  <r>
    <s v="ILS"/>
    <s v="SLC-41, Cape Canaveral AFS, Florida, USA"/>
    <x v="3078"/>
    <x v="1163"/>
    <s v="Atlas V 411"/>
    <s v="Astra 1KR"/>
    <s v="Retired"/>
    <s v="115"/>
    <s v="Success"/>
    <n v="7"/>
    <s v=" USA"/>
    <s v="ILS-Atlas V 411"/>
    <n v="2006"/>
  </r>
  <r>
    <s v="MITT"/>
    <s v="Svobodny Cosmodrome, Russia"/>
    <x v="3079"/>
    <x v="1059"/>
    <s v="Start-1"/>
    <s v="EROS B"/>
    <s v="Active"/>
    <s v=""/>
    <s v="Success"/>
    <n v="20"/>
    <s v=" Russia"/>
    <s v="MITT-Start-1"/>
    <n v="2006"/>
  </r>
  <r>
    <s v="CASC"/>
    <s v="LC-7, Taiyuan Satellite Launch Center, China"/>
    <x v="3080"/>
    <x v="418"/>
    <s v="Long March 4C"/>
    <s v="Yaogan 1"/>
    <s v="Active"/>
    <s v="64.68"/>
    <s v="Success"/>
    <n v="5"/>
    <s v=" China"/>
    <s v="CASC-Long March 4C"/>
    <n v="2006"/>
  </r>
  <r>
    <s v="Boeing"/>
    <s v="SLC-2W, Vandenberg AFB, California, USA"/>
    <x v="3081"/>
    <x v="140"/>
    <s v="Delta II 7420-10C"/>
    <s v="CloudSat, CALIPSO"/>
    <s v="Retired"/>
    <s v=""/>
    <s v="Success"/>
    <n v="7"/>
    <s v=" USA"/>
    <s v="Boeing-Delta II 7420-10C"/>
    <n v="2006"/>
  </r>
  <r>
    <s v="Boeing"/>
    <s v="SLC-37B, Cape Canaveral AFS, Florida, USA"/>
    <x v="3082"/>
    <x v="176"/>
    <s v="Delta IV Medium+ (4,2)"/>
    <s v="GOES-N (GOES-13)"/>
    <s v="Retired"/>
    <s v="164"/>
    <s v="Success"/>
    <n v="8"/>
    <s v=" USA"/>
    <s v="Boeing-Delta IV Medium+ (4,2)"/>
    <n v="2006"/>
  </r>
  <r>
    <s v="SRC"/>
    <s v="K-84 Submarine, Barents Sea Launch Area, Barents Sea"/>
    <x v="3083"/>
    <x v="703"/>
    <s v="Shtil'"/>
    <s v="Kompass-2"/>
    <s v="Retired"/>
    <s v=""/>
    <s v="Success"/>
    <n v="15"/>
    <s v=" Barents Sea"/>
    <s v="SRC-Shtil'"/>
    <n v="2006"/>
  </r>
  <r>
    <s v="Arianespace"/>
    <s v="ELA-3, Guiana Space Centre, French Guiana, France"/>
    <x v="3084"/>
    <x v="350"/>
    <s v="Ariane 5 ECA"/>
    <s v="Satmex-6 &amp; Thaicom-5"/>
    <s v="Active"/>
    <s v="200"/>
    <s v="Success"/>
    <n v="6"/>
    <s v=" France"/>
    <s v="Arianespace-Ariane 5 ECA"/>
    <n v="2006"/>
  </r>
  <r>
    <s v="Sea Launch"/>
    <s v="LP Odyssey, Kiritimati Launch Area, Pacific Ocean"/>
    <x v="3085"/>
    <x v="715"/>
    <s v="Zenit-3 SL"/>
    <s v="Galaxy 16"/>
    <s v="Retired"/>
    <s v=""/>
    <s v="Success"/>
    <n v="11"/>
    <s v=" Pacific Ocean"/>
    <s v="Sea Launch-Zenit-3 SL"/>
    <n v="2006"/>
  </r>
  <r>
    <s v="Boeing"/>
    <s v="SLC-17A, Cape Canaveral AFS, Florida, USA"/>
    <x v="3086"/>
    <x v="1090"/>
    <s v="Delta II 7925"/>
    <s v="MiTEx"/>
    <s v="Retired"/>
    <s v=""/>
    <s v="Success"/>
    <n v="8"/>
    <s v=" USA"/>
    <s v="Boeing-Delta II 7925"/>
    <n v="2006"/>
  </r>
  <r>
    <s v="VKS RF"/>
    <s v="Site 90/20, Baikonur Cosmodrome, Kazakhstan"/>
    <x v="3087"/>
    <x v="139"/>
    <s v="Tsyklon-2"/>
    <s v="Cosmos 2421"/>
    <s v="Retired"/>
    <s v=""/>
    <s v="Success"/>
    <n v="11"/>
    <s v=" Kazakhstan"/>
    <s v="VKS RF-Tsyklon-2"/>
    <n v="2006"/>
  </r>
  <r>
    <s v="Boeing"/>
    <s v="SLC-6, Vandenberg AFB, California, USA"/>
    <x v="3088"/>
    <x v="811"/>
    <s v="Delta IV Medium+ (4,2)"/>
    <s v="NROL-22"/>
    <s v="Retired"/>
    <s v="164"/>
    <s v="Success"/>
    <n v="6"/>
    <s v=" USA"/>
    <s v="Boeing-Delta IV Medium+ (4,2)"/>
    <n v="2006"/>
  </r>
  <r>
    <s v="NASA"/>
    <s v="LC-39B, Kennedy Space Center, Florida, USA"/>
    <x v="3089"/>
    <x v="1078"/>
    <s v="Space Shuttle Discovery"/>
    <s v="STS-121"/>
    <s v="Retired"/>
    <s v="450"/>
    <s v="Success"/>
    <n v="7"/>
    <s v=" USA"/>
    <s v="NASA-Space Shuttle Discovery"/>
    <n v="2006"/>
  </r>
  <r>
    <s v="ISRO"/>
    <s v="Second Launch Pad, Satish Dhawan Space Centre, India"/>
    <x v="3090"/>
    <x v="594"/>
    <s v="GSLV Mk I"/>
    <s v="INSAT-4C"/>
    <s v="Retired"/>
    <s v="47"/>
    <s v="Failure"/>
    <n v="18"/>
    <s v=" India"/>
    <s v="ISRO-GSLV Mk I"/>
    <n v="2006"/>
  </r>
  <r>
    <s v="Kosmotras"/>
    <s v="Site 370/13, Yasny Cosmodrome, Russia"/>
    <x v="3091"/>
    <x v="326"/>
    <s v="Dnepr"/>
    <s v="Genesis 1"/>
    <s v="Retired"/>
    <s v="29"/>
    <s v="Success"/>
    <n v="12"/>
    <s v=" Russia"/>
    <s v="Kosmotras-Dnepr"/>
    <n v="2006"/>
  </r>
  <r>
    <s v="VKS RF"/>
    <s v="Site 16/2, Plesetsk Cosmodrome, Russia"/>
    <x v="3092"/>
    <x v="426"/>
    <s v="Molniya-M /Block 2BL"/>
    <s v="Cosmos 2422"/>
    <s v="Retired"/>
    <s v=""/>
    <s v="Success"/>
    <n v="10"/>
    <s v=" Russia"/>
    <s v="VKS RF-Molniya-M /Block 2BL"/>
    <n v="2006"/>
  </r>
  <r>
    <s v="Kosmotras"/>
    <s v="Site 109/95, Baikonur Cosmodrome, Kazakhstan"/>
    <x v="3093"/>
    <x v="1164"/>
    <s v="Dnepr"/>
    <s v="BelKa 1 &amp; Others"/>
    <s v="Retired"/>
    <s v="29"/>
    <s v="Failure"/>
    <n v="12"/>
    <s v=" Kazakhstan"/>
    <s v="Kosmotras-Dnepr"/>
    <n v="2006"/>
  </r>
  <r>
    <s v="Eurockot"/>
    <s v="Site 133/3, Plesetsk Cosmodrome, Russia"/>
    <x v="3094"/>
    <x v="376"/>
    <s v="Rokot/Briz KM"/>
    <s v="KompSat-2"/>
    <s v="Retired"/>
    <s v="41.8"/>
    <s v="Success"/>
    <n v="11"/>
    <s v=" Russia"/>
    <s v="Eurockot-Rokot/Briz KM"/>
    <n v="2006"/>
  </r>
  <r>
    <s v="Arianespace"/>
    <s v="ELA-3, Guiana Space Centre, French Guiana, France"/>
    <x v="3095"/>
    <x v="1090"/>
    <s v="Ariane 5 ECA"/>
    <s v="JCSAT-10 &amp; Syracuse 3B"/>
    <s v="Active"/>
    <s v="200"/>
    <s v="Success"/>
    <n v="6"/>
    <s v=" France"/>
    <s v="Arianespace-Ariane 5 ECA"/>
    <n v="2006"/>
  </r>
  <r>
    <s v="Sea Launch"/>
    <s v="LP Odyssey, Kiritimati Launch Area, Pacific Ocean"/>
    <x v="3096"/>
    <x v="494"/>
    <s v="Zenit-3 SL"/>
    <s v="Koreasat 5"/>
    <s v="Retired"/>
    <s v=""/>
    <s v="Success"/>
    <n v="11"/>
    <s v=" Pacific Ocean"/>
    <s v="Sea Launch-Zenit-3 SL"/>
    <n v="2006"/>
  </r>
  <r>
    <s v="CASC"/>
    <s v="Site 9401 (SLS-2), Jiuquan Satellite Launch Center, China"/>
    <x v="3097"/>
    <x v="182"/>
    <s v="Long March 2C"/>
    <s v="Shijian-8"/>
    <s v="Active"/>
    <s v="30.8"/>
    <s v="Success"/>
    <n v="18"/>
    <s v=" China"/>
    <s v="CASC-Long March 2C"/>
    <n v="2006"/>
  </r>
  <r>
    <s v="NASA"/>
    <s v="LC-39B, Kennedy Space Center, Florida, USA"/>
    <x v="3097"/>
    <x v="699"/>
    <s v="Space Shuttle Atlantis"/>
    <s v="STS-115"/>
    <s v="Retired"/>
    <s v="450"/>
    <s v="Success"/>
    <n v="7"/>
    <s v=" USA"/>
    <s v="NASA-Space Shuttle Atlantis"/>
    <n v="2006"/>
  </r>
  <r>
    <s v="MHI"/>
    <s v="LA-Y1, Tanegashima Space Center, Japan"/>
    <x v="3098"/>
    <x v="1165"/>
    <s v="H-IIA 202"/>
    <s v="IGS-Optical 2"/>
    <s v="Active"/>
    <s v="90"/>
    <s v="Success"/>
    <n v="6"/>
    <s v=" Japan"/>
    <s v="MHI-H-IIA 202"/>
    <n v="2006"/>
  </r>
  <r>
    <s v="CASC"/>
    <s v="LC-2, Xichang Satellite Launch Center, China"/>
    <x v="3099"/>
    <x v="882"/>
    <s v="Long March 3A"/>
    <s v="Chinasat-22A"/>
    <s v="Active"/>
    <s v="69.7"/>
    <s v="Success"/>
    <n v="5"/>
    <s v=" China"/>
    <s v="CASC-Long March 3A"/>
    <n v="2006"/>
  </r>
  <r>
    <s v="ISAS"/>
    <s v="Mu Pad, Uchinoura Space Center, Japan"/>
    <x v="3100"/>
    <x v="1166"/>
    <s v="Mu-V / M-25"/>
    <s v="SSSat 2, Hinode &amp; Camatai"/>
    <s v="Retired"/>
    <s v=""/>
    <s v="Success"/>
    <n v="7"/>
    <s v=" Japan"/>
    <s v="ISAS-Mu-V / M-25"/>
    <n v="2006"/>
  </r>
  <r>
    <s v="Boeing"/>
    <s v="SLC-17A, Cape Canaveral AFS, Florida, USA"/>
    <x v="3101"/>
    <x v="703"/>
    <s v="Delta II 7925"/>
    <s v="GPS IIRM-2"/>
    <s v="Retired"/>
    <s v=""/>
    <s v="Success"/>
    <n v="8"/>
    <s v=" USA"/>
    <s v="Boeing-Delta II 7925"/>
    <n v="2006"/>
  </r>
  <r>
    <s v="Arianespace"/>
    <s v="ELA-3, Guiana Space Centre, French Guiana, France"/>
    <x v="3102"/>
    <x v="1167"/>
    <s v="Ariane 5 ECA"/>
    <s v="DirecTV-9S, Optus D1, LDREX-2"/>
    <s v="Active"/>
    <s v="200"/>
    <s v="Success"/>
    <n v="6"/>
    <s v=" France"/>
    <s v="Arianespace-Ariane 5 ECA"/>
    <n v="2006"/>
  </r>
  <r>
    <s v="CASC"/>
    <s v="LC-7, Taiyuan Satellite Launch Center, China"/>
    <x v="3103"/>
    <x v="175"/>
    <s v="Long March 4B"/>
    <s v="Shijian-6C &amp; 6D"/>
    <s v="Active"/>
    <s v="64.68"/>
    <s v="Success"/>
    <n v="5"/>
    <s v=" China"/>
    <s v="CASC-Long March 4B"/>
    <n v="2006"/>
  </r>
  <r>
    <s v="Boeing"/>
    <s v="SLC-17B, Cape Canaveral AFS, Florida, USA"/>
    <x v="3104"/>
    <x v="794"/>
    <s v="Delta II 7925-10L"/>
    <s v="STEREO"/>
    <s v="Retired"/>
    <s v=""/>
    <s v="Success"/>
    <n v="8"/>
    <s v=" USA"/>
    <s v="Boeing-Delta II 7925-10L"/>
    <n v="2006"/>
  </r>
  <r>
    <s v="CASC"/>
    <s v="LC-2, Xichang Satellite Launch Center, China"/>
    <x v="3105"/>
    <x v="765"/>
    <s v="Long March 3B"/>
    <s v="SinoSat 2"/>
    <s v="Retired"/>
    <s v=""/>
    <s v="Success"/>
    <n v="5"/>
    <s v=" China"/>
    <s v="CASC-Long March 3B"/>
    <n v="2006"/>
  </r>
  <r>
    <s v="Sea Launch"/>
    <s v="LP Odyssey, Kiritimati Launch Area, Pacific Ocean"/>
    <x v="3106"/>
    <x v="480"/>
    <s v="Zenit-3 SL"/>
    <s v="XM-4"/>
    <s v="Retired"/>
    <s v=""/>
    <s v="Success"/>
    <n v="11"/>
    <s v=" Pacific Ocean"/>
    <s v="Sea Launch-Zenit-3 SL"/>
    <n v="2006"/>
  </r>
  <r>
    <s v="Boeing"/>
    <s v="SLC-6, Vandenberg AFB, California, USA"/>
    <x v="3107"/>
    <x v="115"/>
    <s v="Delta IV Medium"/>
    <s v="DMSP F17"/>
    <s v="Retired"/>
    <s v="133"/>
    <s v="Success"/>
    <n v="6"/>
    <s v=" USA"/>
    <s v="Boeing-Delta IV Medium"/>
    <n v="2006"/>
  </r>
  <r>
    <s v="Boeing"/>
    <s v="SLC-17A, Cape Canaveral AFS, Florida, USA"/>
    <x v="3108"/>
    <x v="126"/>
    <s v="Delta II 7925"/>
    <s v="GPS IIRM-3"/>
    <s v="Retired"/>
    <s v=""/>
    <s v="Success"/>
    <n v="8"/>
    <s v=" USA"/>
    <s v="Boeing-Delta II 7925"/>
    <n v="2006"/>
  </r>
  <r>
    <s v="CASC"/>
    <s v="LC-2, Xichang Satellite Launch Center, China"/>
    <x v="3109"/>
    <x v="796"/>
    <s v="Long March 3A"/>
    <s v="Fengyun-2D"/>
    <s v="Active"/>
    <s v="69.7"/>
    <s v="Success"/>
    <n v="5"/>
    <s v=" China"/>
    <s v="CASC-Long March 3A"/>
    <n v="2006"/>
  </r>
  <r>
    <s v="Arianespace"/>
    <s v="ELA-3, Guiana Space Centre, French Guiana, France"/>
    <x v="3109"/>
    <x v="1168"/>
    <s v="Ariane 5 ECA"/>
    <s v="WildBlue-1 &amp; AMC-18"/>
    <s v="Active"/>
    <s v="200"/>
    <s v="Success"/>
    <n v="6"/>
    <s v=" France"/>
    <s v="Arianespace-Ariane 5 ECA"/>
    <n v="2006"/>
  </r>
  <r>
    <s v="NASA"/>
    <s v="LC-39B, Kennedy Space Center, Florida, USA"/>
    <x v="3110"/>
    <x v="1139"/>
    <s v="Space Shuttle Discovery"/>
    <s v="STS-116"/>
    <s v="Retired"/>
    <s v="450"/>
    <s v="Success"/>
    <n v="7"/>
    <s v=" USA"/>
    <s v="NASA-Space Shuttle Discovery"/>
    <n v="2006"/>
  </r>
  <r>
    <s v="ULA"/>
    <s v="SLC-2W, Vandenberg AFB, California, USA"/>
    <x v="3111"/>
    <x v="113"/>
    <s v="Delta II 7920-10C"/>
    <s v="NROL-21"/>
    <s v="Retired"/>
    <s v=""/>
    <s v="Success"/>
    <n v="7"/>
    <s v=" USA"/>
    <s v="ULA-Delta II 7920-10C"/>
    <n v="2006"/>
  </r>
  <r>
    <s v="Northrop"/>
    <s v="LP-0B, Wallops Flight Facility, Virginia, USA"/>
    <x v="3112"/>
    <x v="261"/>
    <s v="Minotaur I"/>
    <s v="TacSat-2 &amp; GeneSat-1"/>
    <s v="Active"/>
    <s v="40"/>
    <s v="Success"/>
    <n v="6"/>
    <s v=" USA"/>
    <s v="Northrop-Minotaur I"/>
    <n v="2006"/>
  </r>
  <r>
    <s v="MHI"/>
    <s v="LA-Y1, Tanegashima Space Center, Japan"/>
    <x v="3113"/>
    <x v="858"/>
    <s v="H-IIA 204"/>
    <s v="Kiku 8"/>
    <s v="Active"/>
    <s v=""/>
    <s v="Success"/>
    <n v="6"/>
    <s v=" Japan"/>
    <s v="MHI-H-IIA 204"/>
    <n v="2006"/>
  </r>
  <r>
    <s v="VKS RF"/>
    <s v="Site 132/1, Plesetsk Cosmodrome, Russia"/>
    <x v="3114"/>
    <x v="74"/>
    <s v="Cosmos-3M (11K65M)"/>
    <s v="SAR-Lupe 1"/>
    <s v="Retired"/>
    <s v=""/>
    <s v="Success"/>
    <n v="11"/>
    <s v=" Russia"/>
    <s v="VKS RF-Cosmos-3M (11K65M)"/>
    <n v="2006"/>
  </r>
  <r>
    <s v="ISRO"/>
    <s v="First Launch Pad, Satish Dhawan Space Centre, India"/>
    <x v="3115"/>
    <x v="801"/>
    <s v="PSLV-G"/>
    <s v="Cartosat-2 &amp; SRE-1 &amp; Rideshares"/>
    <s v="Retired"/>
    <s v="25"/>
    <s v="Success"/>
    <n v="17"/>
    <s v=" India"/>
    <s v="ISRO-PSLV-G"/>
    <n v="2007"/>
  </r>
  <r>
    <s v="Sea Launch"/>
    <s v="LP Odyssey, Kiritimati Launch Area, Pacific Ocean"/>
    <x v="3116"/>
    <x v="346"/>
    <s v="Zenit-3 SL"/>
    <s v="NSS-8"/>
    <s v="Retired"/>
    <s v=""/>
    <s v="Failure"/>
    <n v="11"/>
    <s v=" Pacific Ocean"/>
    <s v="Sea Launch-Zenit-3 SL"/>
    <n v="2007"/>
  </r>
  <r>
    <s v="CASC"/>
    <s v="LC-2, Xichang Satellite Launch Center, China"/>
    <x v="3117"/>
    <x v="1056"/>
    <s v="Long March 3A"/>
    <s v="Beidou-1D"/>
    <s v="Active"/>
    <s v="69.7"/>
    <s v="Success"/>
    <n v="5"/>
    <s v=" China"/>
    <s v="CASC-Long March 3A"/>
    <n v="2007"/>
  </r>
  <r>
    <s v="ULA"/>
    <s v="SLC-17B, Cape Canaveral AFS, Florida, USA"/>
    <x v="3118"/>
    <x v="427"/>
    <s v="Delta II 7925-10C"/>
    <s v="THEMIS"/>
    <s v="Retired"/>
    <s v=""/>
    <s v="Success"/>
    <n v="8"/>
    <s v=" USA"/>
    <s v="ULA-Delta II 7925-10C"/>
    <n v="2007"/>
  </r>
  <r>
    <s v="MHI"/>
    <s v="LA-Y1, Tanegashima Space Center, Japan"/>
    <x v="3119"/>
    <x v="659"/>
    <s v="H-IIA 2024"/>
    <s v="IGS-Optical 3V, IGS-Radar 2"/>
    <s v="Retired"/>
    <s v=""/>
    <s v="Success"/>
    <n v="6"/>
    <s v=" Japan"/>
    <s v="MHI-H-IIA 2024"/>
    <n v="2007"/>
  </r>
  <r>
    <s v="ULA"/>
    <s v="SLC-41, Cape Canaveral AFS, Florida, USA"/>
    <x v="3120"/>
    <x v="1152"/>
    <s v="Atlas V 401"/>
    <s v="STP-1, FalconSat-3"/>
    <s v="Active"/>
    <s v="109"/>
    <s v="Success"/>
    <n v="7"/>
    <s v=" USA"/>
    <s v="ULA-Atlas V 401"/>
    <n v="2007"/>
  </r>
  <r>
    <s v="Arianespace"/>
    <s v="ELA-3, Guiana Space Centre, French Guiana, France"/>
    <x v="3121"/>
    <x v="1037"/>
    <s v="Ariane 5 ECA"/>
    <s v="Skynet 5A &amp; INSAT-4B"/>
    <s v="Active"/>
    <s v="200"/>
    <s v="Success"/>
    <n v="6"/>
    <s v=" France"/>
    <s v="Arianespace-Ariane 5 ECA"/>
    <n v="2007"/>
  </r>
  <r>
    <s v="SpaceX"/>
    <s v="Omelek Island, Ronald Reagan Ballistic Missile Defense Test Site, Marshall Islands, USA"/>
    <x v="3122"/>
    <x v="566"/>
    <s v="Falcon 1"/>
    <s v="DemoSat"/>
    <s v="Retired"/>
    <s v="7"/>
    <s v="Failure"/>
    <n v="14"/>
    <s v=" USA"/>
    <s v="SpaceX-Falcon 1"/>
    <n v="2007"/>
  </r>
  <r>
    <s v="CASC"/>
    <s v="LC-7, Taiyuan Satellite Launch Center, China"/>
    <x v="3123"/>
    <x v="569"/>
    <s v="Long March 2C"/>
    <s v="Haiyang-1B"/>
    <s v="Active"/>
    <s v="30.8"/>
    <s v="Success"/>
    <n v="5"/>
    <s v=" China"/>
    <s v="CASC-Long March 2C"/>
    <n v="2007"/>
  </r>
  <r>
    <s v="CASC"/>
    <s v="LC-2, Xichang Satellite Launch Center, China"/>
    <x v="3124"/>
    <x v="1169"/>
    <s v="Long March 3A"/>
    <s v="Compass-M1"/>
    <s v="Active"/>
    <s v="69.7"/>
    <s v="Success"/>
    <n v="5"/>
    <s v=" China"/>
    <s v="CASC-Long March 3A"/>
    <n v="2007"/>
  </r>
  <r>
    <s v="Kosmotras"/>
    <s v="Site 109/95, Baikonur Cosmodrome, Kazakhstan"/>
    <x v="3125"/>
    <x v="1016"/>
    <s v="Dnepr"/>
    <s v="EgyptSat 1 &amp; Others"/>
    <s v="Retired"/>
    <s v="29"/>
    <s v="Success"/>
    <n v="12"/>
    <s v=" Kazakhstan"/>
    <s v="Kosmotras-Dnepr"/>
    <n v="2007"/>
  </r>
  <r>
    <s v="ISRO"/>
    <s v="Second Launch Pad, Satish Dhawan Space Centre, India"/>
    <x v="3126"/>
    <x v="240"/>
    <s v="PSLV-CA"/>
    <s v="AGILE &amp; AAM"/>
    <s v="Active"/>
    <s v="21"/>
    <s v="Success"/>
    <n v="18"/>
    <s v=" India"/>
    <s v="ISRO-PSLV-CA"/>
    <n v="2007"/>
  </r>
  <r>
    <s v="Northrop"/>
    <s v="LP-0B, Wallops Flight Facility, Virginia, USA"/>
    <x v="3127"/>
    <x v="465"/>
    <s v="Minotaur I"/>
    <s v="NFIRE"/>
    <s v="Active"/>
    <s v="40"/>
    <s v="Success"/>
    <n v="6"/>
    <s v=" USA"/>
    <s v="Northrop-Minotaur I"/>
    <n v="2007"/>
  </r>
  <r>
    <s v="Northrop"/>
    <s v="Stargazer, Vandenberg AFB, California, USA"/>
    <x v="3128"/>
    <x v="72"/>
    <s v="Pegasus XL"/>
    <s v="AIM"/>
    <s v="Active"/>
    <s v="40"/>
    <s v="Success"/>
    <n v="10"/>
    <s v=" USA"/>
    <s v="Northrop-Pegasus XL"/>
    <n v="2007"/>
  </r>
  <r>
    <s v="Arianespace"/>
    <s v="ELA-3, Guiana Space Centre, French Guiana, France"/>
    <x v="3129"/>
    <x v="425"/>
    <s v="Ariane 5 ECA"/>
    <s v="Astra 1L &amp; Galaxy 17"/>
    <s v="Active"/>
    <s v="200"/>
    <s v="Success"/>
    <n v="6"/>
    <s v=" France"/>
    <s v="Arianespace-Ariane 5 ECA"/>
    <n v="2007"/>
  </r>
  <r>
    <s v="CASC"/>
    <s v="LC-2, Xichang Satellite Launch Center, China"/>
    <x v="3130"/>
    <x v="235"/>
    <s v="Long March 3B/E"/>
    <s v="NIGCOMSAT-1"/>
    <s v="Active"/>
    <s v="29.15"/>
    <s v="Success"/>
    <n v="5"/>
    <s v=" China"/>
    <s v="CASC-Long March 3B/E"/>
    <n v="2007"/>
  </r>
  <r>
    <s v="CASC"/>
    <s v="Site 9401 (SLS-2), Jiuquan Satellite Launch Center, China"/>
    <x v="3131"/>
    <x v="10"/>
    <s v="Long March 2D"/>
    <s v="Yaogan 2 &amp; ZDPS-1"/>
    <s v="Active"/>
    <s v="29.75"/>
    <s v="Success"/>
    <n v="18"/>
    <s v=" China"/>
    <s v="CASC-Long March 2D"/>
    <n v="2007"/>
  </r>
  <r>
    <s v="CASC"/>
    <s v="LC-2, Xichang Satellite Launch Center, China"/>
    <x v="3132"/>
    <x v="1170"/>
    <s v="Long March 3A"/>
    <s v="SinoSat 3"/>
    <s v="Active"/>
    <s v="69.7"/>
    <s v="Success"/>
    <n v="5"/>
    <s v=" China"/>
    <s v="CASC-Long March 3A"/>
    <n v="2007"/>
  </r>
  <r>
    <s v="ULA"/>
    <s v="SLC-2W, Vandenberg AFB, California, USA"/>
    <x v="3133"/>
    <x v="916"/>
    <s v="Delta II 7420-10C"/>
    <s v="COSMO-SkyMed"/>
    <s v="Retired"/>
    <s v=""/>
    <s v="Success"/>
    <n v="7"/>
    <s v=" USA"/>
    <s v="ULA-Delta II 7420-10C"/>
    <n v="2007"/>
  </r>
  <r>
    <s v="NASA"/>
    <s v="LC-39A, Kennedy Space Center, Florida, USA"/>
    <x v="3133"/>
    <x v="1171"/>
    <s v="Space Shuttle Atlantis"/>
    <s v="STS-117"/>
    <s v="Retired"/>
    <s v="450"/>
    <s v="Success"/>
    <n v="7"/>
    <s v=" USA"/>
    <s v="NASA-Space Shuttle Atlantis"/>
    <n v="2007"/>
  </r>
  <r>
    <s v="IAI"/>
    <s v="Pad 1, Palmachim Airbase, Israel"/>
    <x v="3134"/>
    <x v="13"/>
    <s v="Shavit-2"/>
    <s v="Ofek-7"/>
    <s v="Active"/>
    <s v=""/>
    <s v="Success"/>
    <n v="6"/>
    <s v=" Israel"/>
    <s v="IAI-Shavit-2"/>
    <n v="2007"/>
  </r>
  <r>
    <s v="Kosmotras"/>
    <s v="Site 109/95, Baikonur Cosmodrome, Kazakhstan"/>
    <x v="3135"/>
    <x v="1025"/>
    <s v="Dnepr"/>
    <s v="TerraSAR-X"/>
    <s v="Retired"/>
    <s v="29"/>
    <s v="Success"/>
    <n v="12"/>
    <s v=" Kazakhstan"/>
    <s v="Kosmotras-Dnepr"/>
    <n v="2007"/>
  </r>
  <r>
    <s v="ULA"/>
    <s v="SLC-41, Cape Canaveral AFS, Florida, USA"/>
    <x v="3135"/>
    <x v="103"/>
    <s v="Atlas V 401"/>
    <s v="NROL-30 &amp; NOSS-3"/>
    <s v="Active"/>
    <s v="109"/>
    <s v="Partial Failure"/>
    <n v="7"/>
    <s v=" USA"/>
    <s v="ULA-Atlas V 401"/>
    <n v="2007"/>
  </r>
  <r>
    <s v="Kosmotras"/>
    <s v="Site 370/13, Yasny Cosmodrome, Russia"/>
    <x v="3136"/>
    <x v="446"/>
    <s v="Dnepr"/>
    <s v="Genesis 2"/>
    <s v="Retired"/>
    <s v="29"/>
    <s v="Success"/>
    <n v="12"/>
    <s v=" Russia"/>
    <s v="Kosmotras-Dnepr"/>
    <n v="2007"/>
  </r>
  <r>
    <s v="VKS RF"/>
    <s v="Site 45/1, Baikonur Cosmodrome, Kazakhstan"/>
    <x v="3137"/>
    <x v="240"/>
    <s v="Zenit-2"/>
    <s v="Cosmos 2428"/>
    <s v="Retired"/>
    <s v=""/>
    <s v="Success"/>
    <n v="10"/>
    <s v=" Kazakhstan"/>
    <s v="VKS RF-Zenit-2"/>
    <n v="2007"/>
  </r>
  <r>
    <s v="VKS RF"/>
    <s v="Site 132/1, Plesetsk Cosmodrome, Russia"/>
    <x v="3138"/>
    <x v="1172"/>
    <s v="Cosmos-3M (11K65M)"/>
    <s v="SAR-Lupe 2"/>
    <s v="Retired"/>
    <s v=""/>
    <s v="Success"/>
    <n v="11"/>
    <s v=" Russia"/>
    <s v="VKS RF-Cosmos-3M (11K65M)"/>
    <n v="2007"/>
  </r>
  <r>
    <s v="CASC"/>
    <s v="LC-2, Xichang Satellite Launch Center, China"/>
    <x v="3139"/>
    <x v="1173"/>
    <s v="Long March 3B"/>
    <s v="Chinasat-6B"/>
    <s v="Retired"/>
    <s v=""/>
    <s v="Success"/>
    <n v="5"/>
    <s v=" China"/>
    <s v="CASC-Long March 3B"/>
    <n v="2007"/>
  </r>
  <r>
    <s v="ULA"/>
    <s v="SLC-17A, Cape Canaveral AFS, Florida, USA"/>
    <x v="3140"/>
    <x v="1112"/>
    <s v="Delta II 7925"/>
    <s v="Phoenix"/>
    <s v="Retired"/>
    <s v=""/>
    <s v="Success"/>
    <n v="8"/>
    <s v=" USA"/>
    <s v="ULA-Delta II 7925"/>
    <n v="2007"/>
  </r>
  <r>
    <s v="NASA"/>
    <s v="LC-39A, Kennedy Space Center, Florida, USA"/>
    <x v="3141"/>
    <x v="649"/>
    <s v="Space Shuttle Endeavour"/>
    <s v="STS-118"/>
    <s v="Retired"/>
    <s v="450"/>
    <s v="Success"/>
    <n v="7"/>
    <s v=" USA"/>
    <s v="NASA-Space Shuttle Endeavour"/>
    <n v="2007"/>
  </r>
  <r>
    <s v="Arianespace"/>
    <s v="ELA-3, Guiana Space Centre, French Guiana, France"/>
    <x v="3142"/>
    <x v="743"/>
    <s v="Ariane 5 ECA"/>
    <s v="Spaceway-3 &amp; BSat-3A"/>
    <s v="Active"/>
    <s v="200"/>
    <s v="Success"/>
    <n v="6"/>
    <s v=" France"/>
    <s v="Arianespace-Ariane 5 ECA"/>
    <n v="2007"/>
  </r>
  <r>
    <s v="ISRO"/>
    <s v="Second Launch Pad, Satish Dhawan Space Centre, India"/>
    <x v="3143"/>
    <x v="459"/>
    <s v="GSLV Mk I"/>
    <s v="INSAT-4CR"/>
    <s v="Retired"/>
    <s v="47"/>
    <s v="Partial Failure"/>
    <n v="18"/>
    <s v=" India"/>
    <s v="ISRO-GSLV Mk I"/>
    <n v="2007"/>
  </r>
  <r>
    <s v="VKS RF"/>
    <s v="Site 132/1, Plesetsk Cosmodrome, Russia"/>
    <x v="3144"/>
    <x v="87"/>
    <s v="Cosmos-3M (11K65M)"/>
    <s v="Cosmos 2429"/>
    <s v="Retired"/>
    <s v=""/>
    <s v="Success"/>
    <n v="11"/>
    <s v=" Russia"/>
    <s v="VKS RF-Cosmos-3M (11K65M)"/>
    <n v="2007"/>
  </r>
  <r>
    <s v="MHI"/>
    <s v="LA-Y1, Tanegashima Space Center, Japan"/>
    <x v="3145"/>
    <x v="1137"/>
    <s v="H-IIA 2022"/>
    <s v="SELENE"/>
    <s v="Retired"/>
    <s v=""/>
    <s v="Success"/>
    <n v="6"/>
    <s v=" Japan"/>
    <s v="MHI-H-IIA 2022"/>
    <n v="2007"/>
  </r>
  <r>
    <s v="ULA"/>
    <s v="SLC-2W, Vandenberg AFB, California, USA"/>
    <x v="3146"/>
    <x v="178"/>
    <s v="Delta II 7920-10C"/>
    <s v="DigitalGlobe WorldView-1"/>
    <s v="Retired"/>
    <s v=""/>
    <s v="Success"/>
    <n v="7"/>
    <s v=" USA"/>
    <s v="ULA-Delta II 7920-10C"/>
    <n v="2007"/>
  </r>
  <r>
    <s v="CASC"/>
    <s v="LC-7, Taiyuan Satellite Launch Center, China"/>
    <x v="3147"/>
    <x v="494"/>
    <s v="Long March 4B"/>
    <s v="CBERS-2B"/>
    <s v="Active"/>
    <s v="64.68"/>
    <s v="Success"/>
    <n v="5"/>
    <s v=" China"/>
    <s v="CASC-Long March 4B"/>
    <n v="2007"/>
  </r>
  <r>
    <s v="ULA"/>
    <s v="SLC-17B, Cape Canaveral AFS, Florida, USA"/>
    <x v="3148"/>
    <x v="979"/>
    <s v="Delta II 7925H"/>
    <s v="Dawn"/>
    <s v="Retired"/>
    <s v=""/>
    <s v="Success"/>
    <n v="8"/>
    <s v=" USA"/>
    <s v="ULA-Delta II 7925H"/>
    <n v="2007"/>
  </r>
  <r>
    <s v="Arianespace"/>
    <s v="ELA-3, Guiana Space Centre, French Guiana, France"/>
    <x v="3149"/>
    <x v="835"/>
    <s v="Ariane 5 GS"/>
    <s v="Intelsat 11 &amp; Optus D2"/>
    <s v="Retired"/>
    <s v=""/>
    <s v="Success"/>
    <n v="6"/>
    <s v=" France"/>
    <s v="Arianespace-Ariane 5 GS"/>
    <n v="2007"/>
  </r>
  <r>
    <s v="ULA"/>
    <s v="SLC-41, Cape Canaveral AFS, Florida, USA"/>
    <x v="3150"/>
    <x v="1174"/>
    <s v="Atlas V 421"/>
    <s v="WSG-1"/>
    <s v="Active"/>
    <s v="123"/>
    <s v="Success"/>
    <n v="7"/>
    <s v=" USA"/>
    <s v="ULA-Atlas V 421"/>
    <n v="2007"/>
  </r>
  <r>
    <s v="ULA"/>
    <s v="SLC-17A, Cape Canaveral AFS, Florida, USA"/>
    <x v="3151"/>
    <x v="1175"/>
    <s v="Delta II 7925"/>
    <s v="GPS IIRM-4"/>
    <s v="Retired"/>
    <s v=""/>
    <s v="Success"/>
    <n v="8"/>
    <s v=" USA"/>
    <s v="ULA-Delta II 7925"/>
    <n v="2007"/>
  </r>
  <r>
    <s v="NASA"/>
    <s v="LC-39A, Kennedy Space Center, Florida, USA"/>
    <x v="3152"/>
    <x v="556"/>
    <s v="Space Shuttle Discovery"/>
    <s v="STS-120"/>
    <s v="Retired"/>
    <s v="450"/>
    <s v="Success"/>
    <n v="7"/>
    <s v=" USA"/>
    <s v="NASA-Space Shuttle Discovery"/>
    <n v="2007"/>
  </r>
  <r>
    <s v="VKS RF"/>
    <s v="Site 16/2, Plesetsk Cosmodrome, Russia"/>
    <x v="3152"/>
    <x v="598"/>
    <s v="Molniya-M /Block 2BL"/>
    <s v="Cosmos 2430"/>
    <s v="Retired"/>
    <s v=""/>
    <s v="Success"/>
    <n v="10"/>
    <s v=" Russia"/>
    <s v="VKS RF-Molniya-M /Block 2BL"/>
    <n v="2007"/>
  </r>
  <r>
    <s v="CASC"/>
    <s v="LC-3, Xichang Satellite Launch Center, China"/>
    <x v="3153"/>
    <x v="632"/>
    <s v="Long March 3B"/>
    <s v="Chang'e 1"/>
    <s v="Retired"/>
    <s v=""/>
    <s v="Success"/>
    <n v="5"/>
    <s v=" China"/>
    <s v="CASC-Long March 3B"/>
    <n v="2007"/>
  </r>
  <r>
    <s v="VKS RF"/>
    <s v="Site 132/1, Plesetsk Cosmodrome, Russia"/>
    <x v="3154"/>
    <x v="542"/>
    <s v="Cosmos-3M (11K65M)"/>
    <s v="SAR-Lupe 3"/>
    <s v="Retired"/>
    <s v=""/>
    <s v="Success"/>
    <n v="11"/>
    <s v=" Russia"/>
    <s v="VKS RF-Cosmos-3M (11K65M)"/>
    <n v="2007"/>
  </r>
  <r>
    <s v="ULA"/>
    <s v="SLC-37B, Cape Canaveral AFS, Florida, USA"/>
    <x v="3155"/>
    <x v="616"/>
    <s v="Delta IV Heavy"/>
    <s v="DSP-23"/>
    <s v="Active"/>
    <s v="350"/>
    <s v="Success"/>
    <n v="8"/>
    <s v=" USA"/>
    <s v="ULA-Delta IV Heavy"/>
    <n v="2007"/>
  </r>
  <r>
    <s v="CASC"/>
    <s v="LC-7, Taiyuan Satellite Launch Center, China"/>
    <x v="3155"/>
    <x v="418"/>
    <s v="Long March 4C"/>
    <s v="Yaogan 3"/>
    <s v="Active"/>
    <s v="64.68"/>
    <s v="Success"/>
    <n v="5"/>
    <s v=" China"/>
    <s v="CASC-Long March 4C"/>
    <n v="2007"/>
  </r>
  <r>
    <s v="Arianespace"/>
    <s v="ELA-3, Guiana Space Centre, French Guiana, France"/>
    <x v="3156"/>
    <x v="1037"/>
    <s v="Ariane 5 ECA"/>
    <s v="Skynet 5B &amp; Star One C1"/>
    <s v="Active"/>
    <s v="200"/>
    <s v="Success"/>
    <n v="6"/>
    <s v=" France"/>
    <s v="Arianespace-Ariane 5 ECA"/>
    <n v="2007"/>
  </r>
  <r>
    <s v="ULA"/>
    <s v="SLC-2W, Vandenberg AFB, California, USA"/>
    <x v="3157"/>
    <x v="1176"/>
    <s v="Delta II 7420-10C"/>
    <s v="COSMO-2"/>
    <s v="Retired"/>
    <s v=""/>
    <s v="Success"/>
    <n v="7"/>
    <s v=" USA"/>
    <s v="ULA-Delta II 7420-10C"/>
    <n v="2007"/>
  </r>
  <r>
    <s v="ULA"/>
    <s v="SLC-41, Cape Canaveral AFS, Florida, USA"/>
    <x v="3158"/>
    <x v="592"/>
    <s v="Atlas V 401"/>
    <s v="NROL-24"/>
    <s v="Active"/>
    <s v="109"/>
    <s v="Success"/>
    <n v="7"/>
    <s v=" USA"/>
    <s v="ULA-Atlas V 401"/>
    <n v="2007"/>
  </r>
  <r>
    <s v="ULA"/>
    <s v="SLC-17A, Cape Canaveral AFS, Florida, USA"/>
    <x v="3159"/>
    <x v="1177"/>
    <s v="Delta II 7925"/>
    <s v="GPS IIRM-5"/>
    <s v="Retired"/>
    <s v=""/>
    <s v="Success"/>
    <n v="8"/>
    <s v=" USA"/>
    <s v="ULA-Delta II 7925"/>
    <n v="2007"/>
  </r>
  <r>
    <s v="Arianespace"/>
    <s v="ELA-3, Guiana Space Centre, French Guiana, France"/>
    <x v="3160"/>
    <x v="20"/>
    <s v="Ariane 5 GS"/>
    <s v="Rascom-QAF1 &amp; Horizons-2"/>
    <s v="Retired"/>
    <s v=""/>
    <s v="Success"/>
    <n v="6"/>
    <s v=" France"/>
    <s v="Arianespace-Ariane 5 GS"/>
    <n v="2007"/>
  </r>
  <r>
    <s v="Sea Launch"/>
    <s v="LP Odyssey, Kiritimati Launch Area, Pacific Ocean"/>
    <x v="3161"/>
    <x v="1178"/>
    <s v="Zenit-3 SL"/>
    <s v="Thuraya-3"/>
    <s v="Retired"/>
    <s v=""/>
    <s v="Success"/>
    <n v="11"/>
    <s v=" Pacific Ocean"/>
    <s v="Sea Launch-Zenit-3 SL"/>
    <n v="2008"/>
  </r>
  <r>
    <s v="ISRO"/>
    <s v="First Launch Pad, Satish Dhawan Space Centre, India"/>
    <x v="3162"/>
    <x v="91"/>
    <s v="PSLV-CA"/>
    <s v="TecSAR"/>
    <s v="Active"/>
    <s v="21"/>
    <s v="Success"/>
    <n v="17"/>
    <s v=" India"/>
    <s v="ISRO-PSLV-CA"/>
    <n v="2008"/>
  </r>
  <r>
    <s v="NASA"/>
    <s v="LC-39A, Kennedy Space Center, Florida, USA"/>
    <x v="3163"/>
    <x v="692"/>
    <s v="Space Shuttle Atlantis"/>
    <s v="STS-122"/>
    <s v="Retired"/>
    <s v="450"/>
    <s v="Success"/>
    <n v="7"/>
    <s v=" USA"/>
    <s v="NASA-Space Shuttle Atlantis"/>
    <n v="2008"/>
  </r>
  <r>
    <s v="MHI"/>
    <s v="LA-Y1, Tanegashima Space Center, Japan"/>
    <x v="3164"/>
    <x v="660"/>
    <s v="H-IIA 202"/>
    <s v="Kizuna"/>
    <s v="Active"/>
    <s v="90"/>
    <s v="Success"/>
    <n v="6"/>
    <s v=" Japan"/>
    <s v="MHI-H-IIA 202"/>
    <n v="2008"/>
  </r>
  <r>
    <s v="Arianespace"/>
    <s v="ELA-3, Guiana Space Centre, French Guiana, France"/>
    <x v="3165"/>
    <x v="1179"/>
    <s v="Ariane 5 ES"/>
    <s v="Jules Verne ATV"/>
    <s v="Retired"/>
    <s v=""/>
    <s v="Success"/>
    <n v="6"/>
    <s v=" France"/>
    <s v="Arianespace-Ariane 5 ES"/>
    <n v="2008"/>
  </r>
  <r>
    <s v="NASA"/>
    <s v="LC-39A, Kennedy Space Center, Florida, USA"/>
    <x v="3166"/>
    <x v="460"/>
    <s v="Space Shuttle Endeavour"/>
    <s v="STS-123"/>
    <s v="Retired"/>
    <s v="450"/>
    <s v="Success"/>
    <n v="7"/>
    <s v=" USA"/>
    <s v="NASA-Space Shuttle Endeavour"/>
    <n v="2008"/>
  </r>
  <r>
    <s v="ULA"/>
    <s v="SLC-3E, Vandenberg AFB, California, USA"/>
    <x v="3167"/>
    <x v="140"/>
    <s v="Atlas V 411"/>
    <s v="NROL-28"/>
    <s v="Retired"/>
    <s v="115"/>
    <s v="Success"/>
    <n v="7"/>
    <s v=" USA"/>
    <s v="ULA-Atlas V 411"/>
    <n v="2008"/>
  </r>
  <r>
    <s v="ULA"/>
    <s v="SLC-17A, Cape Canaveral AFS, Florida, USA"/>
    <x v="3168"/>
    <x v="910"/>
    <s v="Delta II 7925"/>
    <s v="GPS IIRM-6"/>
    <s v="Retired"/>
    <s v=""/>
    <s v="Success"/>
    <n v="8"/>
    <s v=" USA"/>
    <s v="ULA-Delta II 7925"/>
    <n v="2008"/>
  </r>
  <r>
    <s v="Sea Launch"/>
    <s v="LP Odyssey, Kiritimati Launch Area, Pacific Ocean"/>
    <x v="3169"/>
    <x v="34"/>
    <s v="Zenit-3 SL"/>
    <s v="DirecTV-11"/>
    <s v="Retired"/>
    <s v=""/>
    <s v="Success"/>
    <n v="11"/>
    <s v=" Pacific Ocean"/>
    <s v="Sea Launch-Zenit-3 SL"/>
    <n v="2008"/>
  </r>
  <r>
    <s v="VKS RF"/>
    <s v="Site 132/1, Plesetsk Cosmodrome, Russia"/>
    <x v="3170"/>
    <x v="558"/>
    <s v="Cosmos-3M (11K65M)"/>
    <s v="SAR-Lupe 4"/>
    <s v="Retired"/>
    <s v=""/>
    <s v="Success"/>
    <n v="11"/>
    <s v=" Russia"/>
    <s v="VKS RF-Cosmos-3M (11K65M)"/>
    <n v="2008"/>
  </r>
  <r>
    <s v="ULA"/>
    <s v="SLC-41, Cape Canaveral AFS, Florida, USA"/>
    <x v="3171"/>
    <x v="1180"/>
    <s v="Atlas V 421"/>
    <s v="ICO G1"/>
    <s v="Active"/>
    <s v="123"/>
    <s v="Success"/>
    <n v="7"/>
    <s v=" USA"/>
    <s v="ULA-Atlas V 421"/>
    <n v="2008"/>
  </r>
  <r>
    <s v="Northrop"/>
    <s v="Stargazer, Ronald Reagan Ballistic Missile Defense Test Site, Marshall Islands, USA"/>
    <x v="3172"/>
    <x v="1080"/>
    <s v="Pegasus XL"/>
    <s v="C/NOFS"/>
    <s v="Active"/>
    <s v="40"/>
    <s v="Success"/>
    <n v="10"/>
    <s v=" USA"/>
    <s v="Northrop-Pegasus XL"/>
    <n v="2008"/>
  </r>
  <r>
    <s v="Arianespace"/>
    <s v="ELA-3, Guiana Space Centre, French Guiana, France"/>
    <x v="3173"/>
    <x v="1181"/>
    <s v="Ariane 5 ECA"/>
    <s v="Star One C2 &amp; Vinasat-1"/>
    <s v="Active"/>
    <s v="200"/>
    <s v="Success"/>
    <n v="6"/>
    <s v=" France"/>
    <s v="Arianespace-Ariane 5 ECA"/>
    <n v="2008"/>
  </r>
  <r>
    <s v="CASC"/>
    <s v="LC-2, Xichang Satellite Launch Center, China"/>
    <x v="3174"/>
    <x v="185"/>
    <s v="Long March 3C"/>
    <s v="Tianlian I-01"/>
    <s v="Retired"/>
    <s v="20.14"/>
    <s v="Success"/>
    <n v="5"/>
    <s v=" China"/>
    <s v="CASC-Long March 3C"/>
    <n v="2008"/>
  </r>
  <r>
    <s v="ISRO"/>
    <s v="Second Launch Pad, Satish Dhawan Space Centre, India"/>
    <x v="3175"/>
    <x v="1182"/>
    <s v="PSLV-CA"/>
    <s v="Cartosat-2A &amp; Rideshares"/>
    <s v="Active"/>
    <s v="21"/>
    <s v="Success"/>
    <n v="18"/>
    <s v=" India"/>
    <s v="ISRO-PSLV-CA"/>
    <n v="2008"/>
  </r>
  <r>
    <s v="Land Launch"/>
    <s v="Site 45/1, Baikonur Cosmodrome, Kazakhstan"/>
    <x v="3175"/>
    <x v="12"/>
    <s v="Zenit-3 SLB"/>
    <s v="AMOS 3"/>
    <s v="Retired"/>
    <s v=""/>
    <s v="Partial Failure"/>
    <n v="10"/>
    <s v=" Kazakhstan"/>
    <s v="Land Launch-Zenit-3 SLB"/>
    <n v="2008"/>
  </r>
  <r>
    <s v="Sea Launch"/>
    <s v="LP Odyssey, Kiritimati Launch Area, Pacific Ocean"/>
    <x v="3176"/>
    <x v="238"/>
    <s v="Zenit-3 SL"/>
    <s v="Galaxy 18"/>
    <s v="Retired"/>
    <s v=""/>
    <s v="Success"/>
    <n v="11"/>
    <s v=" Pacific Ocean"/>
    <s v="Sea Launch-Zenit-3 SL"/>
    <n v="2008"/>
  </r>
  <r>
    <s v="VKS RF"/>
    <s v="Site 133/3, Plesetsk Cosmodrome, Russia"/>
    <x v="3177"/>
    <x v="502"/>
    <s v="Rokot/Briz KM"/>
    <s v="Cosmos 2437 to 2439, Youbilielnyi"/>
    <s v="Retired"/>
    <s v="41.8"/>
    <s v="Success"/>
    <n v="11"/>
    <s v=" Russia"/>
    <s v="VKS RF-Rokot/Briz KM"/>
    <n v="2008"/>
  </r>
  <r>
    <s v="CASC"/>
    <s v="LC-7, Taiyuan Satellite Launch Center, China"/>
    <x v="3178"/>
    <x v="1183"/>
    <s v="Long March 4C"/>
    <s v="Fengyun-3A"/>
    <s v="Active"/>
    <s v="64.68"/>
    <s v="Success"/>
    <n v="5"/>
    <s v=" China"/>
    <s v="CASC-Long March 4C"/>
    <n v="2008"/>
  </r>
  <r>
    <s v="NASA"/>
    <s v="LC-39A, Kennedy Space Center, Florida, USA"/>
    <x v="3179"/>
    <x v="899"/>
    <s v="Space Shuttle Discovery"/>
    <s v="STS-124"/>
    <s v="Retired"/>
    <s v="450"/>
    <s v="Success"/>
    <n v="7"/>
    <s v=" USA"/>
    <s v="NASA-Space Shuttle Discovery"/>
    <n v="2008"/>
  </r>
  <r>
    <s v="CASC"/>
    <s v="LC-2, Xichang Satellite Launch Center, China"/>
    <x v="3180"/>
    <x v="6"/>
    <s v="Long March 3B"/>
    <s v="ChinaSat 9"/>
    <s v="Retired"/>
    <s v=""/>
    <s v="Success"/>
    <n v="5"/>
    <s v=" China"/>
    <s v="CASC-Long March 3B"/>
    <n v="2008"/>
  </r>
  <r>
    <s v="ULA"/>
    <s v="SLC-17B, Cape Canaveral AFS, Florida, USA"/>
    <x v="3181"/>
    <x v="383"/>
    <s v="Delta II 7920H-10C"/>
    <s v="GLAST"/>
    <s v="Retired"/>
    <s v=""/>
    <s v="Success"/>
    <n v="8"/>
    <s v=" USA"/>
    <s v="ULA-Delta II 7920H-10C"/>
    <n v="2008"/>
  </r>
  <r>
    <s v="Arianespace"/>
    <s v="ELA-3, Guiana Space Centre, French Guiana, France"/>
    <x v="3182"/>
    <x v="592"/>
    <s v="Ariane 5 ECA"/>
    <s v="Skynet 5C &amp; Turksat 3A"/>
    <s v="Active"/>
    <s v="200"/>
    <s v="Success"/>
    <n v="6"/>
    <s v=" France"/>
    <s v="Arianespace-Ariane 5 ECA"/>
    <n v="2008"/>
  </r>
  <r>
    <s v="VKS RF"/>
    <s v="Site 132/1, Plesetsk Cosmodrome, Russia"/>
    <x v="3183"/>
    <x v="1184"/>
    <s v="Cosmos-3M (11K65M)"/>
    <s v="Orbcomm Satellites"/>
    <s v="Retired"/>
    <s v=""/>
    <s v="Success"/>
    <n v="11"/>
    <s v=" Russia"/>
    <s v="VKS RF-Cosmos-3M (11K65M)"/>
    <n v="2008"/>
  </r>
  <r>
    <s v="ULA"/>
    <s v="SLC-2W, Vandenberg AFB, California, USA"/>
    <x v="3184"/>
    <x v="965"/>
    <s v="Delta II 7320-10C"/>
    <s v="Jason-2"/>
    <s v="Retired"/>
    <s v=""/>
    <s v="Success"/>
    <n v="7"/>
    <s v=" USA"/>
    <s v="ULA-Delta II 7320-10C"/>
    <n v="2008"/>
  </r>
  <r>
    <s v="Arianespace"/>
    <s v="ELA-3, Guiana Space Centre, French Guiana, France"/>
    <x v="3185"/>
    <x v="723"/>
    <s v="Ariane 5 ECA"/>
    <s v="ProtoStar-1 &amp; Badr-6"/>
    <s v="Active"/>
    <s v="200"/>
    <s v="Success"/>
    <n v="6"/>
    <s v=" France"/>
    <s v="Arianespace-Ariane 5 ECA"/>
    <n v="2008"/>
  </r>
  <r>
    <s v="Sea Launch"/>
    <s v="LP Odyssey, Kiritimati Launch Area, Pacific Ocean"/>
    <x v="3186"/>
    <x v="41"/>
    <s v="Zenit-3 SL"/>
    <s v="EchoStar XI"/>
    <s v="Retired"/>
    <s v=""/>
    <s v="Success"/>
    <n v="11"/>
    <s v=" Pacific Ocean"/>
    <s v="Sea Launch-Zenit-3 SL"/>
    <n v="2008"/>
  </r>
  <r>
    <s v="VKS RF"/>
    <s v="Site 132/1, Plesetsk Cosmodrome, Russia"/>
    <x v="3187"/>
    <x v="584"/>
    <s v="Cosmos-3M (11K65M)"/>
    <s v="SAR-Lupe 5"/>
    <s v="Retired"/>
    <s v=""/>
    <s v="Success"/>
    <n v="11"/>
    <s v=" Russia"/>
    <s v="VKS RF-Cosmos-3M (11K65M)"/>
    <n v="2008"/>
  </r>
  <r>
    <s v="SpaceX"/>
    <s v="Omelek Island, Ronald Reagan Ballistic Missile Defense Test Site, Marshall Islands, USA"/>
    <x v="3188"/>
    <x v="823"/>
    <s v="Falcon 1"/>
    <s v="Flight 3"/>
    <s v="Retired"/>
    <s v="7"/>
    <s v="Failure"/>
    <n v="14"/>
    <s v=" USA"/>
    <s v="SpaceX-Falcon 1"/>
    <n v="2008"/>
  </r>
  <r>
    <s v="Arianespace"/>
    <s v="ELA-3, Guiana Space Centre, French Guiana, France"/>
    <x v="3189"/>
    <x v="1131"/>
    <s v="Ariane 5 ECA"/>
    <s v="Superbird-7 &amp; AMC-21"/>
    <s v="Active"/>
    <s v="200"/>
    <s v="Success"/>
    <n v="6"/>
    <s v=" France"/>
    <s v="Arianespace-Ariane 5 ECA"/>
    <n v="2008"/>
  </r>
  <r>
    <s v="ISA"/>
    <s v="Imam Khomeini Spaceport, Semnan Space Center, Iran"/>
    <x v="3190"/>
    <x v="13"/>
    <s v="Safir-1"/>
    <s v="Unknown Payload"/>
    <s v="Retired"/>
    <s v=""/>
    <s v="Failure"/>
    <n v="24"/>
    <s v=" Iran"/>
    <s v="ISA-Safir-1"/>
    <n v="2008"/>
  </r>
  <r>
    <s v="Kosmotras"/>
    <s v="Site 109/95, Baikonur Cosmodrome, Kazakhstan"/>
    <x v="3191"/>
    <x v="920"/>
    <s v="Dnepr"/>
    <s v="RapidEye 1 to 5"/>
    <s v="Retired"/>
    <s v="29"/>
    <s v="Success"/>
    <n v="12"/>
    <s v=" Kazakhstan"/>
    <s v="Kosmotras-Dnepr"/>
    <n v="2008"/>
  </r>
  <r>
    <s v="CASC"/>
    <s v="LC-7, Taiyuan Satellite Launch Center, China"/>
    <x v="3192"/>
    <x v="1021"/>
    <s v="Long March 2C/SMA"/>
    <s v="Huanjing-1A &amp; 1B"/>
    <s v="Active"/>
    <s v=""/>
    <s v="Success"/>
    <n v="5"/>
    <s v=" China"/>
    <s v="CASC-Long March 2C/SMA"/>
    <n v="2008"/>
  </r>
  <r>
    <s v="ULA"/>
    <s v="SLC-2W, Vandenberg AFB, California, USA"/>
    <x v="3192"/>
    <x v="703"/>
    <s v="Delta II 7420-10C"/>
    <s v="GeoEye-1"/>
    <s v="Retired"/>
    <s v=""/>
    <s v="Success"/>
    <n v="7"/>
    <s v=" USA"/>
    <s v="ULA-Delta II 7420-10C"/>
    <n v="2008"/>
  </r>
  <r>
    <s v="Sea Launch"/>
    <s v="LP Odyssey, Kiritimati Launch Area, Pacific Ocean"/>
    <x v="3193"/>
    <x v="753"/>
    <s v="Zenit-3 SL"/>
    <s v="Galaxy 19"/>
    <s v="Retired"/>
    <s v=""/>
    <s v="Success"/>
    <n v="11"/>
    <s v=" Pacific Ocean"/>
    <s v="Sea Launch-Zenit-3 SL"/>
    <n v="2008"/>
  </r>
  <r>
    <s v="CASC"/>
    <s v="Site 901 (SLS-1), Jiuquan Satellite Launch Center, China"/>
    <x v="3194"/>
    <x v="249"/>
    <s v="Long March 2F/G"/>
    <s v="Shenzhou 7"/>
    <s v="Active"/>
    <s v=""/>
    <s v="Success"/>
    <n v="17"/>
    <s v=" China"/>
    <s v="CASC-Long March 2F/G"/>
    <n v="2008"/>
  </r>
  <r>
    <s v="SpaceX"/>
    <s v="Omelek Island, Ronald Reagan Ballistic Missile Defense Test Site, Marshall Islands, USA"/>
    <x v="3194"/>
    <x v="184"/>
    <s v="Falcon 1"/>
    <s v="RatSat"/>
    <s v="Retired"/>
    <s v="7"/>
    <s v="Success"/>
    <n v="14"/>
    <s v=" USA"/>
    <s v="SpaceX-Falcon 1"/>
    <n v="2008"/>
  </r>
  <r>
    <s v="Kosmotras"/>
    <s v="Site 370/13, Yasny Cosmodrome, Russia"/>
    <x v="3195"/>
    <x v="1185"/>
    <s v="Dnepr"/>
    <s v="THEOS 1"/>
    <s v="Retired"/>
    <s v="29"/>
    <s v="Success"/>
    <n v="12"/>
    <s v=" Russia"/>
    <s v="Kosmotras-Dnepr"/>
    <n v="2008"/>
  </r>
  <r>
    <s v="Northrop"/>
    <s v="Stargazer, Ronald Reagan Ballistic Missile Defense Test Site, Marshall Islands, USA"/>
    <x v="3196"/>
    <x v="815"/>
    <s v="Pegasus XL"/>
    <s v="IBEX"/>
    <s v="Active"/>
    <s v="40"/>
    <s v="Success"/>
    <n v="10"/>
    <s v=" USA"/>
    <s v="Northrop-Pegasus XL"/>
    <n v="2008"/>
  </r>
  <r>
    <s v="ISRO"/>
    <s v="Second Launch Pad, Satish Dhawan Space Centre, India"/>
    <x v="3197"/>
    <x v="794"/>
    <s v="PSLV-XL"/>
    <s v="Chandrayaan-1"/>
    <s v="Active"/>
    <s v="31"/>
    <s v="Success"/>
    <n v="18"/>
    <s v=" India"/>
    <s v="ISRO-PSLV-XL"/>
    <n v="2008"/>
  </r>
  <r>
    <s v="CASC"/>
    <s v="LC-9, Taiyuan Satellite Launch Center, China"/>
    <x v="3198"/>
    <x v="555"/>
    <s v="Long March 4B"/>
    <s v="Shijian-6E &amp; F"/>
    <s v="Active"/>
    <s v="64.68"/>
    <s v="Success"/>
    <n v="5"/>
    <s v=" China"/>
    <s v="CASC-Long March 4B"/>
    <n v="2008"/>
  </r>
  <r>
    <s v="ULA"/>
    <s v="SLC-2W, Vandenberg AFB, California, USA"/>
    <x v="3198"/>
    <x v="783"/>
    <s v="Delta II 7420-10C"/>
    <s v="COSMO-3"/>
    <s v="Retired"/>
    <s v=""/>
    <s v="Success"/>
    <n v="7"/>
    <s v=" USA"/>
    <s v="ULA-Delta II 7420-10C"/>
    <n v="2008"/>
  </r>
  <r>
    <s v="CASC"/>
    <s v="LC-2, Xichang Satellite Launch Center, China"/>
    <x v="3199"/>
    <x v="707"/>
    <s v="Long March 3B/E"/>
    <s v="VENESAT 1"/>
    <s v="Active"/>
    <s v="29.15"/>
    <s v="Success"/>
    <n v="5"/>
    <s v=" China"/>
    <s v="CASC-Long March 3B/E"/>
    <n v="2008"/>
  </r>
  <r>
    <s v="CASC"/>
    <s v="Site 9401 (SLS-2), Jiuquan Satellite Launch Center, China"/>
    <x v="3200"/>
    <x v="734"/>
    <s v="Long March 2D"/>
    <s v="Shiyan-3 &amp; Chuangxin-1(02)"/>
    <s v="Active"/>
    <s v="29.75"/>
    <s v="Success"/>
    <n v="18"/>
    <s v=" China"/>
    <s v="CASC-Long March 2D"/>
    <n v="2008"/>
  </r>
  <r>
    <s v="CASC"/>
    <s v="Site 9401 (SLS-2), Jiuquan Satellite Launch Center, China"/>
    <x v="3200"/>
    <x v="734"/>
    <s v="Long March 2D"/>
    <s v="Shiyan-3 &amp; Chuangxin-1(02)"/>
    <s v="Active"/>
    <s v="29.75"/>
    <s v="Success"/>
    <n v="18"/>
    <s v=" China"/>
    <s v="CASC-Long March 2D"/>
    <n v="2008"/>
  </r>
  <r>
    <s v="NASA"/>
    <s v="LC-39A, Kennedy Space Center, Florida, USA"/>
    <x v="3201"/>
    <x v="784"/>
    <s v="Space Shuttle Endeavour"/>
    <s v="STS-126"/>
    <s v="Retired"/>
    <s v="450"/>
    <s v="Success"/>
    <n v="7"/>
    <s v=" USA"/>
    <s v="NASA-Space Shuttle Endeavour"/>
    <n v="2008"/>
  </r>
  <r>
    <s v="VKS RF"/>
    <s v="Site 16/2, Plesetsk Cosmodrome, Russia"/>
    <x v="3202"/>
    <x v="399"/>
    <s v="Molniya-M /Block 2BL"/>
    <s v="Cosmos 2446"/>
    <s v="Retired"/>
    <s v=""/>
    <s v="Success"/>
    <n v="10"/>
    <s v=" Russia"/>
    <s v="VKS RF-Molniya-M /Block 2BL"/>
    <n v="2008"/>
  </r>
  <r>
    <s v="Arianespace"/>
    <s v="ELA-3, Guiana Space Centre, French Guiana, France"/>
    <x v="3203"/>
    <x v="105"/>
    <s v="Ariane 5 ECA"/>
    <s v="Hot Bird 9 &amp; Eutelsat W2M"/>
    <s v="Active"/>
    <s v="200"/>
    <s v="Success"/>
    <n v="6"/>
    <s v=" France"/>
    <s v="Arianespace-Ariane 5 ECA"/>
    <n v="2008"/>
  </r>
  <r>
    <s v="ULA"/>
    <s v="SLC-37B, Cape Canaveral AFS, Florida, USA"/>
    <x v="3204"/>
    <x v="1117"/>
    <s v="Delta IV Heavy"/>
    <s v="NROL-26"/>
    <s v="Active"/>
    <s v="350"/>
    <s v="Success"/>
    <n v="8"/>
    <s v=" USA"/>
    <s v="ULA-Delta IV Heavy"/>
    <n v="2009"/>
  </r>
  <r>
    <s v="MHI"/>
    <s v="LA-Y1, Tanegashima Space Center, Japan"/>
    <x v="3205"/>
    <x v="801"/>
    <s v="H-IIA 202"/>
    <s v="Ibuki, Maido 1 &amp; Others"/>
    <s v="Active"/>
    <s v="90"/>
    <s v="Success"/>
    <n v="6"/>
    <s v=" Japan"/>
    <s v="MHI-H-IIA 202"/>
    <n v="2009"/>
  </r>
  <r>
    <s v="VKS RF"/>
    <s v="Site 32/2, Plesetsk Cosmodrome, Russia"/>
    <x v="3206"/>
    <x v="407"/>
    <s v="Tsyklon-3"/>
    <s v="Koronas Foton"/>
    <s v="Retired"/>
    <s v=""/>
    <s v="Success"/>
    <n v="10"/>
    <s v=" Russia"/>
    <s v="VKS RF-Tsyklon-3"/>
    <n v="2009"/>
  </r>
  <r>
    <s v="ISA"/>
    <s v="Imam Khomeini Spaceport, Semnan Space Center, Iran"/>
    <x v="3207"/>
    <x v="13"/>
    <s v="Safir-1"/>
    <s v="Omid"/>
    <s v="Retired"/>
    <s v=""/>
    <s v="Success"/>
    <n v="24"/>
    <s v=" Iran"/>
    <s v="ISA-Safir-1"/>
    <n v="2009"/>
  </r>
  <r>
    <s v="ULA"/>
    <s v="SLC-2W, Vandenberg AFB, California, USA"/>
    <x v="3208"/>
    <x v="686"/>
    <s v="Delta II 7320-10C"/>
    <s v="NOAA-N Prime"/>
    <s v="Retired"/>
    <s v=""/>
    <s v="Success"/>
    <n v="7"/>
    <s v=" USA"/>
    <s v="ULA-Delta II 7320-10C"/>
    <n v="2009"/>
  </r>
  <r>
    <s v="Arianespace"/>
    <s v="ELA-3, Guiana Space Centre, French Guiana, France"/>
    <x v="3209"/>
    <x v="1119"/>
    <s v="Ariane 5 ECA"/>
    <s v="Hot Bird 10, NSS-9, Spirale-A &amp; B"/>
    <s v="Active"/>
    <s v="200"/>
    <s v="Success"/>
    <n v="6"/>
    <s v=" France"/>
    <s v="Arianespace-Ariane 5 ECA"/>
    <n v="2009"/>
  </r>
  <r>
    <s v="Northrop"/>
    <s v="SLC-576E, Vandenberg AFB, California, USA"/>
    <x v="3210"/>
    <x v="471"/>
    <s v="Minotaur C (Taurus)"/>
    <s v="Orbiting Carbon Observatory"/>
    <s v="Active"/>
    <s v="45"/>
    <s v="Failure"/>
    <n v="9"/>
    <s v=" USA"/>
    <s v="Northrop-Minotaur C (Taurus)"/>
    <n v="2009"/>
  </r>
  <r>
    <s v="Land Launch"/>
    <s v="Site 45/1, Baikonur Cosmodrome, Kazakhstan"/>
    <x v="3211"/>
    <x v="163"/>
    <s v="Zenit-3 SLB"/>
    <s v="Telstar-11N"/>
    <s v="Retired"/>
    <s v=""/>
    <s v="Success"/>
    <n v="10"/>
    <s v=" Kazakhstan"/>
    <s v="Land Launch-Zenit-3 SLB"/>
    <n v="2009"/>
  </r>
  <r>
    <s v="ULA"/>
    <s v="SLC-17B, Cape Canaveral AFS, Florida, USA"/>
    <x v="3212"/>
    <x v="759"/>
    <s v="Delta II 7925-10L"/>
    <s v="Kepler"/>
    <s v="Retired"/>
    <s v=""/>
    <s v="Success"/>
    <n v="8"/>
    <s v=" USA"/>
    <s v="ULA-Delta II 7925-10L"/>
    <n v="2009"/>
  </r>
  <r>
    <s v="NASA"/>
    <s v="LC-39A, Kennedy Space Center, Florida, USA"/>
    <x v="3213"/>
    <x v="650"/>
    <s v="Space Shuttle Discovery"/>
    <s v="STS-119"/>
    <s v="Retired"/>
    <s v="450"/>
    <s v="Success"/>
    <n v="7"/>
    <s v=" USA"/>
    <s v="NASA-Space Shuttle Discovery"/>
    <n v="2009"/>
  </r>
  <r>
    <s v="Eurockot"/>
    <s v="Site 133/3, Plesetsk Cosmodrome, Russia"/>
    <x v="3214"/>
    <x v="927"/>
    <s v="Rokot/Briz KM"/>
    <s v="GOCE"/>
    <s v="Retired"/>
    <s v="41.8"/>
    <s v="Success"/>
    <n v="11"/>
    <s v=" Russia"/>
    <s v="Eurockot-Rokot/Briz KM"/>
    <n v="2009"/>
  </r>
  <r>
    <s v="ULA"/>
    <s v="SLC-17A, Cape Canaveral AFS, Florida, USA"/>
    <x v="3215"/>
    <x v="448"/>
    <s v="Delta II 7925"/>
    <s v="GPS IIRM-7"/>
    <s v="Retired"/>
    <s v=""/>
    <s v="Success"/>
    <n v="8"/>
    <s v=" USA"/>
    <s v="ULA-Delta II 7925"/>
    <n v="2009"/>
  </r>
  <r>
    <s v="ULA"/>
    <s v="SLC-41, Cape Canaveral AFS, Florida, USA"/>
    <x v="3216"/>
    <x v="152"/>
    <s v="Atlas V 421"/>
    <s v="WGS-2"/>
    <s v="Active"/>
    <s v="123"/>
    <s v="Success"/>
    <n v="7"/>
    <s v=" USA"/>
    <s v="ULA-Atlas V 421"/>
    <n v="2009"/>
  </r>
  <r>
    <s v="KCST"/>
    <s v="Pad 1, Tonghae Satellite Launching Ground, North Korea"/>
    <x v="3217"/>
    <x v="303"/>
    <s v="Unha-2"/>
    <s v="KwangmyÂÂngsÂÂng-2"/>
    <s v="Retired"/>
    <s v=""/>
    <s v="Failure"/>
    <n v="6"/>
    <s v=" North Korea"/>
    <s v="KCST-Unha-2"/>
    <n v="2009"/>
  </r>
  <r>
    <s v="ISRO"/>
    <s v="Second Launch Pad, Satish Dhawan Space Centre, India"/>
    <x v="3218"/>
    <x v="555"/>
    <s v="PSLV-CA"/>
    <s v="RISAT-2 &amp; ANUSAT"/>
    <s v="Active"/>
    <s v="21"/>
    <s v="Success"/>
    <n v="18"/>
    <s v=" India"/>
    <s v="ISRO-PSLV-CA"/>
    <n v="2009"/>
  </r>
  <r>
    <s v="Sea Launch"/>
    <s v="LP Odyssey, Kiritimati Launch Area, Pacific Ocean"/>
    <x v="3218"/>
    <x v="232"/>
    <s v="Zenit-3 SL"/>
    <s v="Sicral-1B"/>
    <s v="Retired"/>
    <s v=""/>
    <s v="Success"/>
    <n v="11"/>
    <s v=" Pacific Ocean"/>
    <s v="Sea Launch-Zenit-3 SL"/>
    <n v="2009"/>
  </r>
  <r>
    <s v="ULA"/>
    <s v="SLC-2W, Vandenberg AFB, California, USA"/>
    <x v="3219"/>
    <x v="611"/>
    <s v="Delta II 7920-10C"/>
    <s v="STSS-ATRR"/>
    <s v="Retired"/>
    <s v=""/>
    <s v="Success"/>
    <n v="7"/>
    <s v=" USA"/>
    <s v="ULA-Delta II 7920-10C"/>
    <n v="2009"/>
  </r>
  <r>
    <s v="NASA"/>
    <s v="LC-39A, Kennedy Space Center, Florida, USA"/>
    <x v="3220"/>
    <x v="1186"/>
    <s v="Space Shuttle Atlantis"/>
    <s v="STS-125"/>
    <s v="Retired"/>
    <s v="450"/>
    <s v="Success"/>
    <n v="7"/>
    <s v=" USA"/>
    <s v="NASA-Space Shuttle Atlantis"/>
    <n v="2009"/>
  </r>
  <r>
    <s v="Arianespace"/>
    <s v="ELA-3, Guiana Space Centre, French Guiana, France"/>
    <x v="3221"/>
    <x v="255"/>
    <s v="Ariane 5 ECA"/>
    <s v="Herschel Space Observatory &amp; Planck"/>
    <s v="Active"/>
    <s v="200"/>
    <s v="Success"/>
    <n v="6"/>
    <s v=" France"/>
    <s v="Arianespace-Ariane 5 ECA"/>
    <n v="2009"/>
  </r>
  <r>
    <s v="Northrop"/>
    <s v="LP-0B, Wallops Flight Facility, Virginia, USA"/>
    <x v="3222"/>
    <x v="458"/>
    <s v="Minotaur I"/>
    <s v="TacSat-3 / PharmaSat / AeroCube 3 / HawkSat I / CP6"/>
    <s v="Active"/>
    <s v="40"/>
    <s v="Success"/>
    <n v="6"/>
    <s v=" USA"/>
    <s v="Northrop-Minotaur I"/>
    <n v="2009"/>
  </r>
  <r>
    <s v="ULA"/>
    <s v="SLC-41, Cape Canaveral AFS, Florida, USA"/>
    <x v="3223"/>
    <x v="1187"/>
    <s v="Atlas V 421"/>
    <s v="LRO/LCROSS"/>
    <s v="Active"/>
    <s v="123"/>
    <s v="Success"/>
    <n v="7"/>
    <s v=" USA"/>
    <s v="ULA-Atlas V 421"/>
    <n v="2009"/>
  </r>
  <r>
    <s v="Land Launch"/>
    <s v="Site 45/1, Baikonur Cosmodrome, Kazakhstan"/>
    <x v="3224"/>
    <x v="941"/>
    <s v="Zenit-3 SLB"/>
    <s v="MEASAT 3a"/>
    <s v="Retired"/>
    <s v=""/>
    <s v="Success"/>
    <n v="10"/>
    <s v=" Kazakhstan"/>
    <s v="Land Launch-Zenit-3 SLB"/>
    <n v="2009"/>
  </r>
  <r>
    <s v="ULA"/>
    <s v="SLC-37B, Cape Canaveral AFS, Florida, USA"/>
    <x v="3225"/>
    <x v="1089"/>
    <s v="Delta IV Medium+ (4,2)"/>
    <s v="GOES-O"/>
    <s v="Retired"/>
    <s v="164"/>
    <s v="Success"/>
    <n v="8"/>
    <s v=" USA"/>
    <s v="ULA-Delta IV Medium+ (4,2)"/>
    <n v="2009"/>
  </r>
  <r>
    <s v="Arianespace"/>
    <s v="ELA-3, Guiana Space Centre, French Guiana, France"/>
    <x v="3226"/>
    <x v="1188"/>
    <s v="Ariane 5 ECA"/>
    <s v="TerreStar-1"/>
    <s v="Active"/>
    <s v="200"/>
    <s v="Success"/>
    <n v="6"/>
    <s v=" France"/>
    <s v="Arianespace-Ariane 5 ECA"/>
    <n v="2009"/>
  </r>
  <r>
    <s v="VKS RF"/>
    <s v="Site 133/3, Plesetsk Cosmodrome, Russia"/>
    <x v="3227"/>
    <x v="791"/>
    <s v="Rokot/Briz KM"/>
    <s v="Cosmos 2451 to 2453"/>
    <s v="Retired"/>
    <s v="41.8"/>
    <s v="Success"/>
    <n v="11"/>
    <s v=" Russia"/>
    <s v="VKS RF-Rokot/Briz KM"/>
    <n v="2009"/>
  </r>
  <r>
    <s v="SpaceX"/>
    <s v="Omelek Island, Ronald Reagan Ballistic Missile Defense Test Site, Marshall Islands, USA"/>
    <x v="3228"/>
    <x v="1189"/>
    <s v="Falcon 1"/>
    <s v="RazakSat"/>
    <s v="Retired"/>
    <s v="7"/>
    <s v="Success"/>
    <n v="14"/>
    <s v=" USA"/>
    <s v="SpaceX-Falcon 1"/>
    <n v="2009"/>
  </r>
  <r>
    <s v="NASA"/>
    <s v="LC-39A, Kennedy Space Center, Florida, USA"/>
    <x v="3229"/>
    <x v="1037"/>
    <s v="Space Shuttle Endeavour"/>
    <s v="STS-127"/>
    <s v="Retired"/>
    <s v="450"/>
    <s v="Success"/>
    <n v="7"/>
    <s v=" USA"/>
    <s v="NASA-Space Shuttle Endeavour"/>
    <n v="2009"/>
  </r>
  <r>
    <s v="VKS RF"/>
    <s v="Site 132/1, Plesetsk Cosmodrome, Russia"/>
    <x v="3230"/>
    <x v="902"/>
    <s v="Cosmos-3M (11K65M)"/>
    <s v="Cosmos 2454"/>
    <s v="Retired"/>
    <s v=""/>
    <s v="Success"/>
    <n v="11"/>
    <s v=" Russia"/>
    <s v="VKS RF-Cosmos-3M (11K65M)"/>
    <n v="2009"/>
  </r>
  <r>
    <s v="Kosmotras"/>
    <s v="Site 109/95, Baikonur Cosmodrome, Kazakhstan"/>
    <x v="3231"/>
    <x v="868"/>
    <s v="Dnepr"/>
    <s v="DubaiSat 1 &amp; Others"/>
    <s v="Retired"/>
    <s v="29"/>
    <s v="Success"/>
    <n v="12"/>
    <s v=" Kazakhstan"/>
    <s v="Kosmotras-Dnepr"/>
    <n v="2009"/>
  </r>
  <r>
    <s v="ULA"/>
    <s v="SLC-17A, Cape Canaveral AFS, Florida, USA"/>
    <x v="3232"/>
    <x v="518"/>
    <s v="Delta II 7925"/>
    <s v="GPS IIRM-8"/>
    <s v="Retired"/>
    <s v=""/>
    <s v="Success"/>
    <n v="8"/>
    <s v=" USA"/>
    <s v="ULA-Delta II 7925"/>
    <n v="2009"/>
  </r>
  <r>
    <s v="Arianespace"/>
    <s v="ELA-3, Guiana Space Centre, French Guiana, France"/>
    <x v="3233"/>
    <x v="1119"/>
    <s v="Ariane 5 ECA"/>
    <s v="JCSAT-12 &amp; Optus D3"/>
    <s v="Active"/>
    <s v="200"/>
    <s v="Success"/>
    <n v="6"/>
    <s v=" France"/>
    <s v="Arianespace-Ariane 5 ECA"/>
    <n v="2009"/>
  </r>
  <r>
    <s v="KARI"/>
    <s v="LC-1, Naro Space Center, South Korea"/>
    <x v="3234"/>
    <x v="349"/>
    <s v="Naro-1"/>
    <s v="STSAT-2A"/>
    <s v="Retired"/>
    <s v=""/>
    <s v="Failure"/>
    <n v="5"/>
    <s v=" South Korea"/>
    <s v="KARI-Naro-1"/>
    <n v="2009"/>
  </r>
  <r>
    <s v="NASA"/>
    <s v="LC-39A, Kennedy Space Center, Florida, USA"/>
    <x v="3235"/>
    <x v="767"/>
    <s v="Space Shuttle Discovery"/>
    <s v="STS-128"/>
    <s v="Retired"/>
    <s v="450"/>
    <s v="Success"/>
    <n v="7"/>
    <s v=" USA"/>
    <s v="NASA-Space Shuttle Discovery"/>
    <n v="2009"/>
  </r>
  <r>
    <s v="ULA"/>
    <s v="SLC-41, Cape Canaveral AFS, Florida, USA"/>
    <x v="3236"/>
    <x v="892"/>
    <s v="Atlas V 401"/>
    <s v="PAN"/>
    <s v="Active"/>
    <s v="109"/>
    <s v="Success"/>
    <n v="7"/>
    <s v=" USA"/>
    <s v="ULA-Atlas V 401"/>
    <n v="2009"/>
  </r>
  <r>
    <s v="MHI"/>
    <s v="LA-Y2, Tanegashima Space Center, Japan"/>
    <x v="3237"/>
    <x v="1080"/>
    <s v="H-IIB"/>
    <s v="HTV-1"/>
    <s v="Retired"/>
    <s v="112.5"/>
    <s v="Success"/>
    <n v="6"/>
    <s v=" Japan"/>
    <s v="MHI-H-IIB"/>
    <n v="2009"/>
  </r>
  <r>
    <s v="ISRO"/>
    <s v="First Launch Pad, Satish Dhawan Space Centre, India"/>
    <x v="3238"/>
    <x v="1190"/>
    <s v="PSLV-CA"/>
    <s v="Oceansat-2 &amp; Rideshares"/>
    <s v="Active"/>
    <s v="21"/>
    <s v="Success"/>
    <n v="17"/>
    <s v=" India"/>
    <s v="ISRO-PSLV-CA"/>
    <n v="2009"/>
  </r>
  <r>
    <s v="ULA"/>
    <s v="SLC-17B, Cape Canaveral AFS, Florida, USA"/>
    <x v="3239"/>
    <x v="673"/>
    <s v="Delta II 7920-10C"/>
    <s v="STSS Demo"/>
    <s v="Retired"/>
    <s v=""/>
    <s v="Success"/>
    <n v="8"/>
    <s v=" USA"/>
    <s v="ULA-Delta II 7920-10C"/>
    <n v="2009"/>
  </r>
  <r>
    <s v="Arianespace"/>
    <s v="ELA-3, Guiana Space Centre, French Guiana, France"/>
    <x v="3240"/>
    <x v="917"/>
    <s v="Ariane 5 ECA"/>
    <s v="Amazonas 2 &amp; COMSATBw-1"/>
    <s v="Active"/>
    <s v="200"/>
    <s v="Success"/>
    <n v="6"/>
    <s v=" France"/>
    <s v="Arianespace-Ariane 5 ECA"/>
    <n v="2009"/>
  </r>
  <r>
    <s v="ULA"/>
    <s v="SLC-2W, Vandenberg AFB, California, USA"/>
    <x v="3241"/>
    <x v="46"/>
    <s v="Delta II 7920-10C"/>
    <s v="WorldView-2"/>
    <s v="Retired"/>
    <s v=""/>
    <s v="Success"/>
    <n v="7"/>
    <s v=" USA"/>
    <s v="ULA-Delta II 7920-10C"/>
    <n v="2009"/>
  </r>
  <r>
    <s v="ULA"/>
    <s v="SLC-3E, Vandenberg AFB, California, USA"/>
    <x v="3242"/>
    <x v="310"/>
    <s v="Atlas V 401"/>
    <s v="DMSP-5D3-F18"/>
    <s v="Active"/>
    <s v="109"/>
    <s v="Success"/>
    <n v="7"/>
    <s v=" USA"/>
    <s v="ULA-Atlas V 401"/>
    <n v="2009"/>
  </r>
  <r>
    <s v="NASA"/>
    <s v="LC-39B, Kennedy Space Center, Florida, USA"/>
    <x v="3243"/>
    <x v="533"/>
    <s v="Ares 1-X"/>
    <s v="Ares 1-X Test Flight"/>
    <s v="Retired"/>
    <s v="450"/>
    <s v="Success"/>
    <n v="7"/>
    <s v=" USA"/>
    <s v="NASA-Ares 1-X"/>
    <n v="2009"/>
  </r>
  <r>
    <s v="Arianespace"/>
    <s v="ELA-3, Guiana Space Centre, French Guiana, France"/>
    <x v="3244"/>
    <x v="110"/>
    <s v="Ariane 5 ECA"/>
    <s v="NSS-12 &amp; Thor-6"/>
    <s v="Active"/>
    <s v="200"/>
    <s v="Success"/>
    <n v="6"/>
    <s v=" France"/>
    <s v="Arianespace-Ariane 5 ECA"/>
    <n v="2009"/>
  </r>
  <r>
    <s v="Eurockot"/>
    <s v="Site 133/3, Plesetsk Cosmodrome, Russia"/>
    <x v="3245"/>
    <x v="616"/>
    <s v="Rokot/Briz KM"/>
    <s v="SMOS and Proba-2"/>
    <s v="Retired"/>
    <s v="41.8"/>
    <s v="Success"/>
    <n v="11"/>
    <s v=" Russia"/>
    <s v="Eurockot-Rokot/Briz KM"/>
    <n v="2009"/>
  </r>
  <r>
    <s v="NASA"/>
    <s v="LC-39A, Kennedy Space Center, Florida, USA"/>
    <x v="3246"/>
    <x v="0"/>
    <s v="Space Shuttle Atlantis"/>
    <s v="STS-129"/>
    <s v="Retired"/>
    <s v="450"/>
    <s v="Success"/>
    <n v="7"/>
    <s v=" USA"/>
    <s v="NASA-Space Shuttle Atlantis"/>
    <n v="2009"/>
  </r>
  <r>
    <s v="ULA"/>
    <s v="SLC-41, Cape Canaveral AFS, Florida, USA"/>
    <x v="3247"/>
    <x v="1046"/>
    <s v="Atlas V 431"/>
    <s v="Intersat 14"/>
    <s v="Retired"/>
    <s v="130"/>
    <s v="Success"/>
    <n v="7"/>
    <s v=" USA"/>
    <s v="ULA-Atlas V 431"/>
    <n v="2009"/>
  </r>
  <r>
    <s v="MHI"/>
    <s v="LA-Y1, Tanegashima Space Center, Japan"/>
    <x v="3248"/>
    <x v="937"/>
    <s v="H-IIA 202"/>
    <s v="IGS-Optical 3"/>
    <s v="Active"/>
    <s v="90"/>
    <s v="Success"/>
    <n v="6"/>
    <s v=" Japan"/>
    <s v="MHI-H-IIA 202"/>
    <n v="2009"/>
  </r>
  <r>
    <s v="Land Launch"/>
    <s v="Site 45/1, Baikonur Cosmodrome, Kazakhstan"/>
    <x v="3249"/>
    <x v="113"/>
    <s v="Zenit-3 SLB"/>
    <s v="Intelsat 15"/>
    <s v="Retired"/>
    <s v=""/>
    <s v="Success"/>
    <n v="10"/>
    <s v=" Kazakhstan"/>
    <s v="Land Launch-Zenit-3 SLB"/>
    <n v="2009"/>
  </r>
  <r>
    <s v="ULA"/>
    <s v="SLC-37B, Cape Canaveral AFS, Florida, USA"/>
    <x v="3250"/>
    <x v="1191"/>
    <s v="Delta IV Medium+ (5,4)"/>
    <s v="WGS-3"/>
    <s v="Retired"/>
    <s v=""/>
    <s v="Success"/>
    <n v="8"/>
    <s v=" USA"/>
    <s v="ULA-Delta IV Medium+ (5,4)"/>
    <n v="2009"/>
  </r>
  <r>
    <s v="ULA"/>
    <s v="SLC-2W, Vandenberg AFB, California, USA"/>
    <x v="3251"/>
    <x v="489"/>
    <s v="Delta II 7320-10C"/>
    <s v="WISE"/>
    <s v="Retired"/>
    <s v=""/>
    <s v="Success"/>
    <n v="7"/>
    <s v=" USA"/>
    <s v="ULA-Delta II 7320-10C"/>
    <n v="2009"/>
  </r>
  <r>
    <s v="Arianespace"/>
    <s v="ELA-3, Guiana Space Centre, French Guiana, France"/>
    <x v="3252"/>
    <x v="931"/>
    <s v="Ariane 5 GS"/>
    <s v="Helios 2B"/>
    <s v="Retired"/>
    <s v=""/>
    <s v="Success"/>
    <n v="6"/>
    <s v=" France"/>
    <s v="Arianespace-Ariane 5 GS"/>
    <n v="2009"/>
  </r>
  <r>
    <s v="Roscosmos"/>
    <s v="Site 1/5, Baikonur Cosmodrome, Kazakhstan"/>
    <x v="3253"/>
    <x v="91"/>
    <s v="Soyuz U"/>
    <s v="Soyuz-U"/>
    <s v="Retired"/>
    <s v=""/>
    <s v="Success"/>
    <n v="9"/>
    <s v=" Kazakhstan"/>
    <s v="Roscosmos-Soyuz U"/>
    <n v="2010"/>
  </r>
  <r>
    <s v="NASA"/>
    <s v="LC-39A, Kennedy Space Center, Florida, USA"/>
    <x v="3254"/>
    <x v="449"/>
    <s v="Space Shuttle Endeavour"/>
    <s v="STS-130"/>
    <s v="Retired"/>
    <s v="450"/>
    <s v="Success"/>
    <n v="7"/>
    <s v=" USA"/>
    <s v="NASA-Space Shuttle Endeavour"/>
    <n v="2010"/>
  </r>
  <r>
    <s v="ULA"/>
    <s v="SLC-41, Cape Canaveral AFS, Florida, USA"/>
    <x v="3255"/>
    <x v="1192"/>
    <s v="Atlas V 401"/>
    <s v="SDO"/>
    <s v="Active"/>
    <s v="109"/>
    <s v="Success"/>
    <n v="7"/>
    <s v=" USA"/>
    <s v="ULA-Atlas V 401"/>
    <n v="2010"/>
  </r>
  <r>
    <s v="ULA"/>
    <s v="SLC-37B, Cape Canaveral AFS, Florida, USA"/>
    <x v="3256"/>
    <x v="626"/>
    <s v="Delta IV Medium+ (4,2)"/>
    <s v="GOES 15"/>
    <s v="Retired"/>
    <s v="164"/>
    <s v="Success"/>
    <n v="8"/>
    <s v=" USA"/>
    <s v="ULA-Delta IV Medium+ (4,2)"/>
    <n v="2010"/>
  </r>
  <r>
    <s v="Roscosmos"/>
    <s v="Site 1/5, Baikonur Cosmodrome, Kazakhstan"/>
    <x v="3257"/>
    <x v="939"/>
    <s v="Soyuz FG"/>
    <s v="Soyuz TMA-18"/>
    <s v="Retired"/>
    <s v=""/>
    <s v="Success"/>
    <n v="9"/>
    <s v=" Kazakhstan"/>
    <s v="Roscosmos-Soyuz FG"/>
    <n v="2010"/>
  </r>
  <r>
    <s v="NASA"/>
    <s v="LC-39A, Kennedy Space Center, Florida, USA"/>
    <x v="3258"/>
    <x v="237"/>
    <s v="Space Shuttle Discovery"/>
    <s v="STS-131"/>
    <s v="Retired"/>
    <s v="450"/>
    <s v="Success"/>
    <n v="7"/>
    <s v=" USA"/>
    <s v="NASA-Space Shuttle Discovery"/>
    <n v="2010"/>
  </r>
  <r>
    <s v="Kosmotras"/>
    <s v="Site 109/95, Baikonur Cosmodrome, Kazakhstan"/>
    <x v="3259"/>
    <x v="429"/>
    <s v="Dnepr"/>
    <s v="CryoSat-2"/>
    <s v="Retired"/>
    <s v="29"/>
    <s v="Success"/>
    <n v="12"/>
    <s v=" Kazakhstan"/>
    <s v="Kosmotras-Dnepr"/>
    <n v="2010"/>
  </r>
  <r>
    <s v="ISRO"/>
    <s v="Second Launch Pad, Satish Dhawan Space Centre, India"/>
    <x v="3260"/>
    <x v="1193"/>
    <s v="GSLV Mk II"/>
    <s v="GSAT-4"/>
    <s v="Active"/>
    <s v="47"/>
    <s v="Failure"/>
    <n v="18"/>
    <s v=" India"/>
    <s v="ISRO-GSLV Mk II"/>
    <n v="2010"/>
  </r>
  <r>
    <s v="ULA"/>
    <s v="SLC-41, Cape Canaveral AFS, Florida, USA"/>
    <x v="3261"/>
    <x v="1074"/>
    <s v="Atlas V 501"/>
    <s v="OTV-1"/>
    <s v="Retired"/>
    <s v="120"/>
    <s v="Success"/>
    <n v="7"/>
    <s v=" USA"/>
    <s v="ULA-Atlas V 501"/>
    <n v="2010"/>
  </r>
  <r>
    <s v="VKS RF"/>
    <s v="Site 132/1, Plesetsk Cosmodrome, Russia"/>
    <x v="3262"/>
    <x v="886"/>
    <s v="Cosmos-3M (11K65M)"/>
    <s v="Cosmos 2463"/>
    <s v="Retired"/>
    <s v=""/>
    <s v="Success"/>
    <n v="11"/>
    <s v=" Russia"/>
    <s v="VKS RF-Cosmos-3M (11K65M)"/>
    <n v="2010"/>
  </r>
  <r>
    <s v="Roscosmos"/>
    <s v="Site 1/5, Baikonur Cosmodrome, Kazakhstan"/>
    <x v="3263"/>
    <x v="135"/>
    <s v="Soyuz U"/>
    <s v="Progress M-05M"/>
    <s v="Retired"/>
    <s v=""/>
    <s v="Success"/>
    <n v="9"/>
    <s v=" Kazakhstan"/>
    <s v="Roscosmos-Soyuz U"/>
    <n v="2010"/>
  </r>
  <r>
    <s v="MHI"/>
    <s v="LA-Y1, Tanegashima Space Center, Japan"/>
    <x v="3264"/>
    <x v="1125"/>
    <s v="H-IIA 202"/>
    <s v="Akatsuki, IKAROS &amp; Others"/>
    <s v="Active"/>
    <s v="90"/>
    <s v="Success"/>
    <n v="6"/>
    <s v=" Japan"/>
    <s v="MHI-H-IIA 202"/>
    <n v="2010"/>
  </r>
  <r>
    <s v="NASA"/>
    <s v="LC-39A, Kennedy Space Center, Florida, USA"/>
    <x v="3265"/>
    <x v="732"/>
    <s v="Space Shuttle Atlantis"/>
    <s v="STS-132"/>
    <s v="Retired"/>
    <s v="450"/>
    <s v="Success"/>
    <n v="7"/>
    <s v=" USA"/>
    <s v="NASA-Space Shuttle Atlantis"/>
    <n v="2010"/>
  </r>
  <r>
    <s v="Arianespace"/>
    <s v="ELA-3, Guiana Space Centre, French Guiana, France"/>
    <x v="3266"/>
    <x v="188"/>
    <s v="Ariane 5 ECA"/>
    <s v="Astra 3B  &amp; COMSATBw-2"/>
    <s v="Active"/>
    <s v="200"/>
    <s v="Success"/>
    <n v="6"/>
    <s v=" France"/>
    <s v="Arianespace-Ariane 5 ECA"/>
    <n v="2010"/>
  </r>
  <r>
    <s v="ULA"/>
    <s v="SLC-37B, Cape Canaveral AFS, Florida, USA"/>
    <x v="3267"/>
    <x v="149"/>
    <s v="Delta IV Medium+ (4,2)"/>
    <s v="GPS IIF-1"/>
    <s v="Retired"/>
    <s v="164"/>
    <s v="Success"/>
    <n v="8"/>
    <s v=" USA"/>
    <s v="ULA-Delta IV Medium+ (4,2)"/>
    <n v="2010"/>
  </r>
  <r>
    <s v="Eurockot"/>
    <s v="Site 133/3, Plesetsk Cosmodrome, Russia"/>
    <x v="3268"/>
    <x v="1194"/>
    <s v="Rokot/Briz KM"/>
    <s v="SERVIS-2"/>
    <s v="Retired"/>
    <s v="41.8"/>
    <s v="Success"/>
    <n v="11"/>
    <s v=" Russia"/>
    <s v="Eurockot-Rokot/Briz KM"/>
    <n v="2010"/>
  </r>
  <r>
    <s v="SpaceX"/>
    <s v="SLC-40, Cape Canaveral AFS, Florida, USA"/>
    <x v="3269"/>
    <x v="415"/>
    <s v="Falcon 9 v1.0"/>
    <s v="Flight 1"/>
    <s v="Retired"/>
    <s v="59.5"/>
    <s v="Success"/>
    <n v="7"/>
    <s v=" USA"/>
    <s v="SpaceX-Falcon 9 v1.0"/>
    <n v="2010"/>
  </r>
  <r>
    <s v="KARI"/>
    <s v="LC-1, Naro Space Center, South Korea"/>
    <x v="3270"/>
    <x v="834"/>
    <s v="Naro-1"/>
    <s v="STSAT-2B"/>
    <s v="Retired"/>
    <s v=""/>
    <s v="Failure"/>
    <n v="5"/>
    <s v=" South Korea"/>
    <s v="KARI-Naro-1"/>
    <n v="2010"/>
  </r>
  <r>
    <s v="Kosmotras"/>
    <s v="Site 370/13, Yasny Cosmodrome, Russia"/>
    <x v="3271"/>
    <x v="335"/>
    <s v="Dnepr"/>
    <s v="Picard &amp; Others"/>
    <s v="Retired"/>
    <s v="29"/>
    <s v="Success"/>
    <n v="12"/>
    <s v=" Russia"/>
    <s v="Kosmotras-Dnepr"/>
    <n v="2010"/>
  </r>
  <r>
    <s v="Kosmotras"/>
    <s v="Site 109/95, Baikonur Cosmodrome, Kazakhstan"/>
    <x v="3272"/>
    <x v="1025"/>
    <s v="Dnepr"/>
    <s v="TanDEM-X"/>
    <s v="Retired"/>
    <s v="29"/>
    <s v="Success"/>
    <n v="12"/>
    <s v=" Kazakhstan"/>
    <s v="Kosmotras-Dnepr"/>
    <n v="2010"/>
  </r>
  <r>
    <s v="IAI"/>
    <s v="Pad 1, Palmachim Airbase, Israel"/>
    <x v="3273"/>
    <x v="13"/>
    <s v="Shavit-2"/>
    <s v="Ofek-9"/>
    <s v="Active"/>
    <s v=""/>
    <s v="Success"/>
    <n v="6"/>
    <s v=" Israel"/>
    <s v="IAI-Shavit-2"/>
    <n v="2010"/>
  </r>
  <r>
    <s v="Arianespace"/>
    <s v="ELA-3, Guiana Space Centre, French Guiana, France"/>
    <x v="3274"/>
    <x v="20"/>
    <s v="Ariane 5 ECA"/>
    <s v="Arabsat-5A, COMS-1"/>
    <s v="Active"/>
    <s v="200"/>
    <s v="Success"/>
    <n v="6"/>
    <s v=" France"/>
    <s v="Arianespace-Ariane 5 ECA"/>
    <n v="2010"/>
  </r>
  <r>
    <s v="ISRO"/>
    <s v="First Launch Pad, Satish Dhawan Space Centre, India"/>
    <x v="3275"/>
    <x v="1195"/>
    <s v="PSLV-CA"/>
    <s v="Cartosat-2B &amp; Rideshares"/>
    <s v="Active"/>
    <s v="21"/>
    <s v="Success"/>
    <n v="17"/>
    <s v=" India"/>
    <s v="ISRO-PSLV-CA"/>
    <n v="2010"/>
  </r>
  <r>
    <s v="Arianespace"/>
    <s v="ELA-3, Guiana Space Centre, French Guiana, France"/>
    <x v="3276"/>
    <x v="122"/>
    <s v="Ariane 5 ECA"/>
    <s v="Nilesat-201, Rascom-QAF 1R"/>
    <s v="Active"/>
    <s v="200"/>
    <s v="Success"/>
    <n v="6"/>
    <s v=" France"/>
    <s v="Arianespace-Ariane 5 ECA"/>
    <n v="2010"/>
  </r>
  <r>
    <s v="ULA"/>
    <s v="SLC-41, Cape Canaveral AFS, Florida, USA"/>
    <x v="3277"/>
    <x v="1196"/>
    <s v="Atlas V 531"/>
    <s v="AEHF-1"/>
    <s v="Active"/>
    <s v="140"/>
    <s v="Success"/>
    <n v="7"/>
    <s v=" USA"/>
    <s v="ULA-Atlas V 531"/>
    <n v="2010"/>
  </r>
  <r>
    <s v="VKS RF"/>
    <s v="Site 133/3, Plesetsk Cosmodrome, Russia"/>
    <x v="3278"/>
    <x v="656"/>
    <s v="Rokot/Briz KM"/>
    <s v="Cosmos 2467, 2468 and Goniets-M 12"/>
    <s v="Retired"/>
    <s v="41.8"/>
    <s v="Success"/>
    <n v="11"/>
    <s v=" Russia"/>
    <s v="VKS RF-Rokot/Briz KM"/>
    <n v="2010"/>
  </r>
  <r>
    <s v="ULA"/>
    <s v="SLC-3E, Vandenberg AFB, California, USA"/>
    <x v="3279"/>
    <x v="1179"/>
    <s v="Atlas V 501"/>
    <s v="NROL-41"/>
    <s v="Retired"/>
    <s v="120"/>
    <s v="Success"/>
    <n v="7"/>
    <s v=" USA"/>
    <s v="ULA-Atlas V 501"/>
    <n v="2010"/>
  </r>
  <r>
    <s v="Northrop"/>
    <s v="SLC-8, Vandenberg AFB, California, USA"/>
    <x v="3280"/>
    <x v="659"/>
    <s v="Minotaur IV"/>
    <s v="SBSS"/>
    <s v="Active"/>
    <s v="46"/>
    <s v="Success"/>
    <n v="6"/>
    <s v=" USA"/>
    <s v="Northrop-Minotaur IV"/>
    <n v="2010"/>
  </r>
  <r>
    <s v="VKS RF"/>
    <s v="Site 16/2, Plesetsk Cosmodrome, Russia"/>
    <x v="3281"/>
    <x v="1080"/>
    <s v="Molniya-M /Block 2BL"/>
    <s v="Cosmos 2469"/>
    <s v="Retired"/>
    <s v=""/>
    <s v="Success"/>
    <n v="10"/>
    <s v=" Russia"/>
    <s v="VKS RF-Molniya-M /Block 2BL"/>
    <n v="2010"/>
  </r>
  <r>
    <s v="Arianespace"/>
    <s v="ELA-3, Guiana Space Centre, French Guiana, France"/>
    <x v="3282"/>
    <x v="1197"/>
    <s v="Ariane 5 ECA"/>
    <s v="Eutelsat W3B, BSAT-3B"/>
    <s v="Active"/>
    <s v="200"/>
    <s v="Success"/>
    <n v="6"/>
    <s v=" France"/>
    <s v="Arianespace-Ariane 5 ECA"/>
    <n v="2010"/>
  </r>
  <r>
    <s v="ULA"/>
    <s v="SLC-2W, Vandenberg AFB, California, USA"/>
    <x v="3283"/>
    <x v="303"/>
    <s v="Delta II 7420-10C"/>
    <s v="COSMO-4"/>
    <s v="Retired"/>
    <s v=""/>
    <s v="Success"/>
    <n v="7"/>
    <s v=" USA"/>
    <s v="ULA-Delta II 7420-10C"/>
    <n v="2010"/>
  </r>
  <r>
    <s v="Northrop"/>
    <s v="LP-1, Pacific Spaceport Complex, Alaska, USA"/>
    <x v="3284"/>
    <x v="195"/>
    <s v="Minotaur IV"/>
    <s v="STP-S26"/>
    <s v="Active"/>
    <s v="46"/>
    <s v="Success"/>
    <n v="5"/>
    <s v=" USA"/>
    <s v="Northrop-Minotaur IV"/>
    <n v="2010"/>
  </r>
  <r>
    <s v="ULA"/>
    <s v="SLC-37B, Cape Canaveral AFS, Florida, USA"/>
    <x v="3285"/>
    <x v="89"/>
    <s v="Delta IV Heavy"/>
    <s v="NROL-32"/>
    <s v="Active"/>
    <s v="350"/>
    <s v="Success"/>
    <n v="8"/>
    <s v=" USA"/>
    <s v="ULA-Delta IV Heavy"/>
    <n v="2010"/>
  </r>
  <r>
    <s v="Arianespace"/>
    <s v="ELA-3, Guiana Space Centre, French Guiana, France"/>
    <x v="3286"/>
    <x v="678"/>
    <s v="Ariane 5 ECA"/>
    <s v="Intelsat 17, HYLAS-1"/>
    <s v="Active"/>
    <s v="200"/>
    <s v="Success"/>
    <n v="6"/>
    <s v=" France"/>
    <s v="Arianespace-Ariane 5 ECA"/>
    <n v="2010"/>
  </r>
  <r>
    <s v="SpaceX"/>
    <s v="SLC-40, Cape Canaveral AFS, Florida, USA"/>
    <x v="3287"/>
    <x v="1198"/>
    <s v="Falcon 9 v1.0"/>
    <s v="COTS-1"/>
    <s v="Retired"/>
    <s v="59.5"/>
    <s v="Success"/>
    <n v="7"/>
    <s v=" USA"/>
    <s v="SpaceX-Falcon 9 v1.0"/>
    <n v="2010"/>
  </r>
  <r>
    <s v="ISRO"/>
    <s v="Second Launch Pad, Satish Dhawan Space Centre, India"/>
    <x v="3288"/>
    <x v="205"/>
    <s v="GSLV Mk I"/>
    <s v="GSAT-5P"/>
    <s v="Retired"/>
    <s v="47"/>
    <s v="Failure"/>
    <n v="18"/>
    <s v=" India"/>
    <s v="ISRO-GSLV Mk I"/>
    <n v="2010"/>
  </r>
  <r>
    <s v="Arianespace"/>
    <s v="ELA-3, Guiana Space Centre, French Guiana, France"/>
    <x v="3289"/>
    <x v="1071"/>
    <s v="Ariane 5 ECA"/>
    <s v="Koreasat 6, Hispasat-1E"/>
    <s v="Active"/>
    <s v="200"/>
    <s v="Success"/>
    <n v="6"/>
    <s v=" France"/>
    <s v="Arianespace-Ariane 5 ECA"/>
    <n v="2010"/>
  </r>
  <r>
    <s v="Roscosmos"/>
    <s v="Site 45/1, Baikonur Cosmodrome, Kazakhstan"/>
    <x v="3290"/>
    <x v="293"/>
    <s v="Zenit-3 SLBF"/>
    <s v="Elektro-L nâ€ Â­1"/>
    <s v="Retired"/>
    <s v=""/>
    <s v="Success"/>
    <n v="10"/>
    <s v=" Kazakhstan"/>
    <s v="Roscosmos-Zenit-3 SLBF"/>
    <n v="2011"/>
  </r>
  <r>
    <s v="ULA"/>
    <s v="SLC-6, Vandenberg AFB, California, USA"/>
    <x v="3290"/>
    <x v="351"/>
    <s v="Delta IV Heavy"/>
    <s v="NROL-49"/>
    <s v="Active"/>
    <s v="350"/>
    <s v="Success"/>
    <n v="6"/>
    <s v=" USA"/>
    <s v="ULA-Delta IV Heavy"/>
    <n v="2011"/>
  </r>
  <r>
    <s v="MHI"/>
    <s v="LA-Y2, Tanegashima Space Center, Japan"/>
    <x v="3291"/>
    <x v="1101"/>
    <s v="H-IIB"/>
    <s v="HTV-2"/>
    <s v="Retired"/>
    <s v="112.5"/>
    <s v="Success"/>
    <n v="6"/>
    <s v=" Japan"/>
    <s v="MHI-H-IIB"/>
    <n v="2011"/>
  </r>
  <r>
    <s v="VKS RF"/>
    <s v="Site 133/3, Plesetsk Cosmodrome, Russia"/>
    <x v="3292"/>
    <x v="74"/>
    <s v="Rokot/Briz KM"/>
    <s v="Cosmos 2470"/>
    <s v="Retired"/>
    <s v="41.8"/>
    <s v="Partial Failure"/>
    <n v="11"/>
    <s v=" Russia"/>
    <s v="VKS RF-Rokot/Briz KM"/>
    <n v="2011"/>
  </r>
  <r>
    <s v="Northrop"/>
    <s v="SLC-8, Vandenberg AFB, California, USA"/>
    <x v="3293"/>
    <x v="1199"/>
    <s v="Minotaur I"/>
    <s v="NROL-66"/>
    <s v="Active"/>
    <s v="40"/>
    <s v="Success"/>
    <n v="6"/>
    <s v=" USA"/>
    <s v="Northrop-Minotaur I"/>
    <n v="2011"/>
  </r>
  <r>
    <s v="Arianespace"/>
    <s v="ELA-3, Guiana Space Centre, French Guiana, France"/>
    <x v="3294"/>
    <x v="596"/>
    <s v="Ariane 5 ES"/>
    <s v="Johannes Kepler ATV"/>
    <s v="Retired"/>
    <s v=""/>
    <s v="Success"/>
    <n v="6"/>
    <s v=" France"/>
    <s v="Arianespace-Ariane 5 ES"/>
    <n v="2011"/>
  </r>
  <r>
    <s v="NASA"/>
    <s v="LC-39A, Kennedy Space Center, Florida, USA"/>
    <x v="3295"/>
    <x v="576"/>
    <s v="Space Shuttle Discovery"/>
    <s v="STS-133"/>
    <s v="Retired"/>
    <s v="450"/>
    <s v="Success"/>
    <n v="7"/>
    <s v=" USA"/>
    <s v="NASA-Space Shuttle Discovery"/>
    <n v="2011"/>
  </r>
  <r>
    <s v="Northrop"/>
    <s v="SLC-576E, Vandenberg AFB, California, USA"/>
    <x v="3296"/>
    <x v="423"/>
    <s v="Minotaur C (Taurus)"/>
    <s v="Glory, KySat-1, Hermes, and Explorer-1 [PRIME]"/>
    <s v="Active"/>
    <s v="45"/>
    <s v="Failure"/>
    <n v="9"/>
    <s v=" USA"/>
    <s v="Northrop-Minotaur C (Taurus)"/>
    <n v="2011"/>
  </r>
  <r>
    <s v="ULA"/>
    <s v="SLC-41, Cape Canaveral AFS, Florida, USA"/>
    <x v="3297"/>
    <x v="966"/>
    <s v="Atlas V 501"/>
    <s v="OTV-2"/>
    <s v="Retired"/>
    <s v="120"/>
    <s v="Success"/>
    <n v="7"/>
    <s v=" USA"/>
    <s v="ULA-Atlas V 501"/>
    <n v="2011"/>
  </r>
  <r>
    <s v="ULA"/>
    <s v="SLC-37B, Cape Canaveral AFS, Florida, USA"/>
    <x v="3298"/>
    <x v="1079"/>
    <s v="Delta IV Medium+ (4,2)"/>
    <s v="NROL-27"/>
    <s v="Retired"/>
    <s v="164"/>
    <s v="Success"/>
    <n v="8"/>
    <s v=" USA"/>
    <s v="ULA-Delta IV Medium+ (4,2)"/>
    <n v="2011"/>
  </r>
  <r>
    <s v="ULA"/>
    <s v="SLC-3E, Vandenberg AFB, California, USA"/>
    <x v="3299"/>
    <x v="1200"/>
    <s v="Atlas V 411"/>
    <s v="NROL-34"/>
    <s v="Retired"/>
    <s v="115"/>
    <s v="Success"/>
    <n v="7"/>
    <s v=" USA"/>
    <s v="ULA-Atlas V 411"/>
    <n v="2011"/>
  </r>
  <r>
    <s v="ISRO"/>
    <s v="First Launch Pad, Satish Dhawan Space Centre, India"/>
    <x v="3300"/>
    <x v="428"/>
    <s v="PSLV-G"/>
    <s v="ResourceSat-2 &amp; X-Sat &amp; YouthSat"/>
    <s v="Retired"/>
    <s v="25"/>
    <s v="Success"/>
    <n v="17"/>
    <s v=" India"/>
    <s v="ISRO-PSLV-G"/>
    <n v="2011"/>
  </r>
  <r>
    <s v="Arianespace"/>
    <s v="ELA-3, Guiana Space Centre, French Guiana, France"/>
    <x v="3301"/>
    <x v="268"/>
    <s v="Ariane 5 ECA"/>
    <s v="Yahsat 1A, Intelsat 28 (New Dawn)"/>
    <s v="Active"/>
    <s v="200"/>
    <s v="Success"/>
    <n v="6"/>
    <s v=" France"/>
    <s v="Arianespace-Ariane 5 ECA"/>
    <n v="2011"/>
  </r>
  <r>
    <s v="ULA"/>
    <s v="SLC-41, Cape Canaveral AFS, Florida, USA"/>
    <x v="3302"/>
    <x v="491"/>
    <s v="Atlas V 401"/>
    <s v="SBIRS GEO-1"/>
    <s v="Active"/>
    <s v="109"/>
    <s v="Success"/>
    <n v="7"/>
    <s v=" USA"/>
    <s v="ULA-Atlas V 401"/>
    <n v="2011"/>
  </r>
  <r>
    <s v="NASA"/>
    <s v="LC-39A, Kennedy Space Center, Florida, USA"/>
    <x v="3303"/>
    <x v="733"/>
    <s v="Space Shuttle Endeavour"/>
    <s v="STS-134"/>
    <s v="Retired"/>
    <s v="450"/>
    <s v="Success"/>
    <n v="7"/>
    <s v=" USA"/>
    <s v="NASA-Space Shuttle Endeavour"/>
    <n v="2011"/>
  </r>
  <r>
    <s v="Arianespace"/>
    <s v="ELA-3, Guiana Space Centre, French Guiana, France"/>
    <x v="3304"/>
    <x v="573"/>
    <s v="Ariane 5 ECA"/>
    <s v="ST-2, GSAT-8"/>
    <s v="Active"/>
    <s v="200"/>
    <s v="Success"/>
    <n v="6"/>
    <s v=" France"/>
    <s v="Arianespace-Ariane 5 ECA"/>
    <n v="2011"/>
  </r>
  <r>
    <s v="ULA"/>
    <s v="SLC-2W, Vandenberg AFB, California, USA"/>
    <x v="3305"/>
    <x v="496"/>
    <s v="Delta II 7320-10C"/>
    <s v="SAC-D"/>
    <s v="Retired"/>
    <s v=""/>
    <s v="Success"/>
    <n v="7"/>
    <s v=" USA"/>
    <s v="ULA-Delta II 7320-10C"/>
    <n v="2011"/>
  </r>
  <r>
    <s v="ISA"/>
    <s v="Imam Khomeini Spaceport, Semnan Space Center, Iran"/>
    <x v="3306"/>
    <x v="13"/>
    <s v="Safir-1A"/>
    <s v="Rasad 1"/>
    <s v="Retired"/>
    <s v=""/>
    <s v="Success"/>
    <n v="24"/>
    <s v=" Iran"/>
    <s v="ISA-Safir-1A"/>
    <n v="2011"/>
  </r>
  <r>
    <s v="Northrop"/>
    <s v="LP-0B, Wallops Flight Facility, Virginia, USA"/>
    <x v="3307"/>
    <x v="560"/>
    <s v="Minotaur I"/>
    <s v="ORS-1"/>
    <s v="Active"/>
    <s v="40"/>
    <s v="Success"/>
    <n v="6"/>
    <s v=" USA"/>
    <s v="Northrop-Minotaur I"/>
    <n v="2011"/>
  </r>
  <r>
    <s v="NASA"/>
    <s v="LC-39A, Kennedy Space Center, Florida, USA"/>
    <x v="3308"/>
    <x v="850"/>
    <s v="Space Shuttle Atlantis"/>
    <s v="STS-135"/>
    <s v="Retired"/>
    <s v="450"/>
    <s v="Success"/>
    <n v="7"/>
    <s v=" USA"/>
    <s v="NASA-Space Shuttle Atlantis"/>
    <n v="2011"/>
  </r>
  <r>
    <s v="ISRO"/>
    <s v="Second Launch Pad, Satish Dhawan Space Centre, India"/>
    <x v="3309"/>
    <x v="1201"/>
    <s v="PSLV-XL"/>
    <s v="GSAT-12"/>
    <s v="Active"/>
    <s v="31"/>
    <s v="Success"/>
    <n v="18"/>
    <s v=" India"/>
    <s v="ISRO-PSLV-XL"/>
    <n v="2011"/>
  </r>
  <r>
    <s v="ULA"/>
    <s v="SLC-37B, Cape Canaveral AFS, Florida, USA"/>
    <x v="3310"/>
    <x v="1036"/>
    <s v="Delta IV Medium+ (4,2)"/>
    <s v="GPS IIF-2"/>
    <s v="Retired"/>
    <s v="164"/>
    <s v="Success"/>
    <n v="8"/>
    <s v=" USA"/>
    <s v="ULA-Delta IV Medium+ (4,2)"/>
    <n v="2011"/>
  </r>
  <r>
    <s v="Roscosmos"/>
    <s v="Site 45/1, Baikonur Cosmodrome, Kazakhstan"/>
    <x v="3311"/>
    <x v="1176"/>
    <s v="Zenit-3 SLBF"/>
    <s v="Spektr-R"/>
    <s v="Retired"/>
    <s v=""/>
    <s v="Success"/>
    <n v="10"/>
    <s v=" Kazakhstan"/>
    <s v="Roscosmos-Zenit-3 SLBF"/>
    <n v="2011"/>
  </r>
  <r>
    <s v="ULA"/>
    <s v="SLC-41, Cape Canaveral AFS, Florida, USA"/>
    <x v="3312"/>
    <x v="225"/>
    <s v="Atlas V 551"/>
    <s v="Juno"/>
    <s v="Active"/>
    <s v="153"/>
    <s v="Success"/>
    <n v="7"/>
    <s v=" USA"/>
    <s v="ULA-Atlas V 551"/>
    <n v="2011"/>
  </r>
  <r>
    <s v="Arianespace"/>
    <s v="ELA-3, Guiana Space Centre, French Guiana, France"/>
    <x v="3313"/>
    <x v="1072"/>
    <s v="Ariane 5 ECA"/>
    <s v="Astra 1N, BSAT-3C (JCSAT-110R)"/>
    <s v="Active"/>
    <s v="200"/>
    <s v="Success"/>
    <n v="6"/>
    <s v=" France"/>
    <s v="Arianespace-Ariane 5 ECA"/>
    <n v="2011"/>
  </r>
  <r>
    <s v="Kosmotras"/>
    <s v="Site 370/13, Yasny Cosmodrome, Russia"/>
    <x v="3314"/>
    <x v="10"/>
    <s v="Dnepr"/>
    <s v="Sich 2 &amp; Others"/>
    <s v="Retired"/>
    <s v="29"/>
    <s v="Success"/>
    <n v="12"/>
    <s v=" Russia"/>
    <s v="Kosmotras-Dnepr"/>
    <n v="2011"/>
  </r>
  <r>
    <s v="ULA"/>
    <s v="SLC-17B, Cape Canaveral AFS, Florida, USA"/>
    <x v="3315"/>
    <x v="625"/>
    <s v="Delta II 7920H-10C"/>
    <s v="GRAIL"/>
    <s v="Retired"/>
    <s v=""/>
    <s v="Success"/>
    <n v="8"/>
    <s v=" USA"/>
    <s v="ULA-Delta II 7920H-10C"/>
    <n v="2011"/>
  </r>
  <r>
    <s v="MHI"/>
    <s v="LA-Y1, Tanegashima Space Center, Japan"/>
    <x v="3316"/>
    <x v="213"/>
    <s v="H-IIA 202"/>
    <s v="Michibiki 1"/>
    <s v="Active"/>
    <s v="90"/>
    <s v="Success"/>
    <n v="6"/>
    <s v=" Japan"/>
    <s v="MHI-H-IIA 202"/>
    <n v="2011"/>
  </r>
  <r>
    <s v="Arianespace"/>
    <s v="ELA-3, Guiana Space Centre, French Guiana, France"/>
    <x v="3317"/>
    <x v="1007"/>
    <s v="Ariane 5 ECA"/>
    <s v="Arabsat-5C, SES-2"/>
    <s v="Active"/>
    <s v="200"/>
    <s v="Success"/>
    <n v="6"/>
    <s v=" France"/>
    <s v="Arianespace-Ariane 5 ECA"/>
    <n v="2011"/>
  </r>
  <r>
    <s v="MHI"/>
    <s v="LA-Y1, Tanegashima Space Center, Japan"/>
    <x v="3318"/>
    <x v="1202"/>
    <s v="H-IIA 202"/>
    <s v="IGS-Optical 4"/>
    <s v="Active"/>
    <s v="90"/>
    <s v="Success"/>
    <n v="6"/>
    <s v=" Japan"/>
    <s v="MHI-H-IIA 202"/>
    <n v="2011"/>
  </r>
  <r>
    <s v="Sea Launch"/>
    <s v="LP Odyssey, Kiritimati Launch Area, Pacific Ocean"/>
    <x v="3319"/>
    <x v="187"/>
    <s v="Zenit-3 SL"/>
    <s v="Atlantic Bird 7"/>
    <s v="Retired"/>
    <s v=""/>
    <s v="Success"/>
    <n v="11"/>
    <s v=" Pacific Ocean"/>
    <s v="Sea Launch-Zenit-3 SL"/>
    <n v="2011"/>
  </r>
  <r>
    <s v="Northrop"/>
    <s v="LP-1, Pacific Spaceport Complex, Alaska, USA"/>
    <x v="3320"/>
    <x v="227"/>
    <s v="Minotaur IV"/>
    <s v="TacSat-4"/>
    <s v="Active"/>
    <s v="46"/>
    <s v="Success"/>
    <n v="5"/>
    <s v=" USA"/>
    <s v="Northrop-Minotaur IV"/>
    <n v="2011"/>
  </r>
  <r>
    <s v="CASC"/>
    <s v="Site 901 (SLS-1), Jiuquan Satellite Launch Center, China"/>
    <x v="3321"/>
    <x v="98"/>
    <s v="Long March 2F/T"/>
    <s v="Tiangong-1"/>
    <s v="Active"/>
    <s v=""/>
    <s v="Success"/>
    <n v="17"/>
    <s v=" China"/>
    <s v="CASC-Long March 2F/T"/>
    <n v="2011"/>
  </r>
  <r>
    <s v="Land Launch"/>
    <s v="Site 45/1, Baikonur Cosmodrome, Kazakhstan"/>
    <x v="3322"/>
    <x v="113"/>
    <s v="Zenit-3 SLB"/>
    <s v="Intelsat 18"/>
    <s v="Retired"/>
    <s v=""/>
    <s v="Success"/>
    <n v="10"/>
    <s v=" Kazakhstan"/>
    <s v="Land Launch-Zenit-3 SLB"/>
    <n v="2011"/>
  </r>
  <r>
    <s v="ISRO"/>
    <s v="First Launch Pad, Satish Dhawan Space Centre, India"/>
    <x v="3323"/>
    <x v="294"/>
    <s v="PSLV-CA"/>
    <s v="Megha-Tropiques &amp; Rideshares"/>
    <s v="Active"/>
    <s v="21"/>
    <s v="Success"/>
    <n v="17"/>
    <s v=" India"/>
    <s v="ISRO-PSLV-CA"/>
    <n v="2011"/>
  </r>
  <r>
    <s v="Arianespace"/>
    <s v="ELS, Guiana Space Centre, French Guiana, France"/>
    <x v="3324"/>
    <x v="22"/>
    <s v="Soyuz ST-B/Fregat-MT"/>
    <s v="Galileo IOV FM01-FM02"/>
    <s v="Active"/>
    <s v="30"/>
    <s v="Success"/>
    <n v="4"/>
    <s v=" France"/>
    <s v="Arianespace-Soyuz ST-B/Fregat-MT"/>
    <n v="2011"/>
  </r>
  <r>
    <s v="ULA"/>
    <s v="SLC-2W, Vandenberg AFB, California, USA"/>
    <x v="3325"/>
    <x v="702"/>
    <s v="Delta II 7920-10C"/>
    <s v="Suomi NPP / ELaNa III"/>
    <s v="Retired"/>
    <s v=""/>
    <s v="Success"/>
    <n v="7"/>
    <s v=" USA"/>
    <s v="ULA-Delta II 7920-10C"/>
    <n v="2011"/>
  </r>
  <r>
    <s v="CASC"/>
    <s v="Site 901 (SLS-1), Jiuquan Satellite Launch Center, China"/>
    <x v="3326"/>
    <x v="1125"/>
    <s v="Long March 2F/G"/>
    <s v="Shenzhou 8"/>
    <s v="Active"/>
    <s v=""/>
    <s v="Success"/>
    <n v="17"/>
    <s v=" China"/>
    <s v="CASC-Long March 2F/G"/>
    <n v="2011"/>
  </r>
  <r>
    <s v="Roscosmos"/>
    <s v="Site 45/1, Baikonur Cosmodrome, Kazakhstan"/>
    <x v="3327"/>
    <x v="33"/>
    <s v="Zenit-2 FG"/>
    <s v="Fobos-Grunt &amp; Yinghuo 1"/>
    <s v="Retired"/>
    <s v=""/>
    <s v="Success"/>
    <n v="10"/>
    <s v=" Kazakhstan"/>
    <s v="Roscosmos-Zenit-2 FG"/>
    <n v="2011"/>
  </r>
  <r>
    <s v="ULA"/>
    <s v="SLC-41, Cape Canaveral AFS, Florida, USA"/>
    <x v="3328"/>
    <x v="446"/>
    <s v="Atlas V 541"/>
    <s v="Mars Science Laboratory"/>
    <s v="Active"/>
    <s v="145"/>
    <s v="Success"/>
    <n v="7"/>
    <s v=" USA"/>
    <s v="ULA-Atlas V 541"/>
    <n v="2011"/>
  </r>
  <r>
    <s v="MHI"/>
    <s v="LA-Y1, Tanegashima Space Center, Japan"/>
    <x v="3329"/>
    <x v="937"/>
    <s v="H-IIA 202"/>
    <s v="IGS-Radar 3"/>
    <s v="Active"/>
    <s v="90"/>
    <s v="Success"/>
    <n v="6"/>
    <s v=" Japan"/>
    <s v="MHI-H-IIA 202"/>
    <n v="2011"/>
  </r>
  <r>
    <s v="Arianespace"/>
    <s v="ELS, Guiana Space Centre, French Guiana, France"/>
    <x v="3330"/>
    <x v="1203"/>
    <s v="Soyuz ST-A/Fregat"/>
    <s v="Pl??iades 1A, SSOT, Elisa"/>
    <s v="Active"/>
    <s v="80"/>
    <s v="Success"/>
    <n v="4"/>
    <s v=" France"/>
    <s v="Arianespace-Soyuz ST-A/Fregat"/>
    <n v="2011"/>
  </r>
  <r>
    <s v="ULA"/>
    <s v="SLC-37B, Cape Canaveral AFS, Florida, USA"/>
    <x v="3331"/>
    <x v="1018"/>
    <s v="Delta IV Medium+ (5,4)"/>
    <s v="WGS-4"/>
    <s v="Retired"/>
    <s v=""/>
    <s v="Success"/>
    <n v="8"/>
    <s v=" USA"/>
    <s v="ULA-Delta IV Medium+ (5,4)"/>
    <n v="2012"/>
  </r>
  <r>
    <s v="ISA"/>
    <s v="Imam Khomeini Spaceport, Semnan Space Center, Iran"/>
    <x v="3332"/>
    <x v="13"/>
    <s v="Safir-1B"/>
    <s v="Navid"/>
    <s v="Retired"/>
    <s v=""/>
    <s v="Success"/>
    <n v="24"/>
    <s v=" Iran"/>
    <s v="ISA-Safir-1B"/>
    <n v="2012"/>
  </r>
  <r>
    <s v="ESA"/>
    <s v="ELV-1 (SLV), Guiana Space Centre, French Guiana, France"/>
    <x v="3333"/>
    <x v="240"/>
    <s v="Vega"/>
    <s v="Lares, AlmaSat-1 &amp; 7 cubesats"/>
    <s v="Active"/>
    <s v="37"/>
    <s v="Success"/>
    <n v="12"/>
    <s v=" France"/>
    <s v="ESA-Vega"/>
    <n v="2012"/>
  </r>
  <r>
    <s v="ULA"/>
    <s v="SLC-41, Cape Canaveral AFS, Florida, USA"/>
    <x v="3334"/>
    <x v="1090"/>
    <s v="Atlas V 551"/>
    <s v="MUOS-1"/>
    <s v="Active"/>
    <s v="153"/>
    <s v="Success"/>
    <n v="7"/>
    <s v=" USA"/>
    <s v="ULA-Atlas V 551"/>
    <n v="2012"/>
  </r>
  <r>
    <s v="Arianespace"/>
    <s v="ELA-3, Guiana Space Centre, French Guiana, France"/>
    <x v="3335"/>
    <x v="1204"/>
    <s v="Ariane 5 ES"/>
    <s v="Edoardo Amaldi ATV"/>
    <s v="Retired"/>
    <s v=""/>
    <s v="Success"/>
    <n v="6"/>
    <s v=" France"/>
    <s v="Arianespace-Ariane 5 ES"/>
    <n v="2012"/>
  </r>
  <r>
    <s v="ULA"/>
    <s v="SLC-6, Vandenberg AFB, California, USA"/>
    <x v="3336"/>
    <x v="932"/>
    <s v="Delta IV Medium+ (5,2)"/>
    <s v="NROL-25"/>
    <s v="Retired"/>
    <s v=""/>
    <s v="Success"/>
    <n v="6"/>
    <s v=" USA"/>
    <s v="ULA-Delta IV Medium+ (5,2)"/>
    <n v="2012"/>
  </r>
  <r>
    <s v="KCST"/>
    <s v="Pad 1, Sohae Satellite Launching Station, North Korea"/>
    <x v="3337"/>
    <x v="1079"/>
    <s v="Unha-3"/>
    <s v="KwangmyÂÂngsÂÂng-3"/>
    <s v="Active"/>
    <s v=""/>
    <s v="Failure"/>
    <n v="6"/>
    <s v=" North Korea"/>
    <s v="KCST-Unha-3"/>
    <n v="2012"/>
  </r>
  <r>
    <s v="ISRO"/>
    <s v="First Launch Pad, Satish Dhawan Space Centre, India"/>
    <x v="3338"/>
    <x v="161"/>
    <s v="PSLV-XL"/>
    <s v="RISAT-1"/>
    <s v="Active"/>
    <s v="31"/>
    <s v="Success"/>
    <n v="17"/>
    <s v=" India"/>
    <s v="ISRO-PSLV-XL"/>
    <n v="2012"/>
  </r>
  <r>
    <s v="ISRO"/>
    <s v="First Launch Pad, Satish Dhawan Space Centre, India"/>
    <x v="3338"/>
    <x v="13"/>
    <s v="PSLV-XL"/>
    <s v="PSLV- C19 RISAT-1"/>
    <s v="Active"/>
    <s v="31"/>
    <s v="Success"/>
    <n v="17"/>
    <s v=" India"/>
    <s v="ISRO-PSLV-XL"/>
    <n v="2012"/>
  </r>
  <r>
    <s v="ULA"/>
    <s v="SLC-41, Cape Canaveral AFS, Florida, USA"/>
    <x v="3339"/>
    <x v="1205"/>
    <s v="Atlas V 531"/>
    <s v="AEHF-2"/>
    <s v="Active"/>
    <s v="140"/>
    <s v="Success"/>
    <n v="7"/>
    <s v=" USA"/>
    <s v="ULA-Atlas V 531"/>
    <n v="2012"/>
  </r>
  <r>
    <s v="Arianespace"/>
    <s v="ELA-3, Guiana Space Centre, French Guiana, France"/>
    <x v="3340"/>
    <x v="596"/>
    <s v="Ariane 5 ECA"/>
    <s v="JCSAT-13, Vinasat-2"/>
    <s v="Active"/>
    <s v="200"/>
    <s v="Success"/>
    <n v="6"/>
    <s v=" France"/>
    <s v="Arianespace-Ariane 5 ECA"/>
    <n v="2012"/>
  </r>
  <r>
    <s v="MHI"/>
    <s v="LA-Y1, Tanegashima Space Center, Japan"/>
    <x v="3341"/>
    <x v="563"/>
    <s v="H-IIA 202"/>
    <s v="Shizuku, KOMPSAT 3 &amp; Others"/>
    <s v="Active"/>
    <s v="90"/>
    <s v="Success"/>
    <n v="6"/>
    <s v=" Japan"/>
    <s v="MHI-H-IIA 202"/>
    <n v="2012"/>
  </r>
  <r>
    <s v="SpaceX"/>
    <s v="SLC-40, Cape Canaveral AFS, Florida, USA"/>
    <x v="3342"/>
    <x v="1206"/>
    <s v="Falcon 9 v1.0"/>
    <s v="COTS-2+"/>
    <s v="Retired"/>
    <s v="59.5"/>
    <s v="Success"/>
    <n v="7"/>
    <s v=" USA"/>
    <s v="SpaceX-Falcon 9 v1.0"/>
    <n v="2012"/>
  </r>
  <r>
    <s v="ISA"/>
    <s v="Imam Khomeini Spaceport, Semnan Space Center, Iran"/>
    <x v="3343"/>
    <x v="13"/>
    <s v="Safir-1B+"/>
    <s v="Unknown Payload"/>
    <s v="Active"/>
    <s v=""/>
    <s v="Failure"/>
    <n v="24"/>
    <s v=" Iran"/>
    <s v="ISA-Safir-1B+"/>
    <n v="2012"/>
  </r>
  <r>
    <s v="Sea Launch"/>
    <s v="LP Odyssey, Kiritimati Launch Area, Pacific Ocean"/>
    <x v="3344"/>
    <x v="961"/>
    <s v="Zenit-3 SL"/>
    <s v="Intelsat-19"/>
    <s v="Retired"/>
    <s v=""/>
    <s v="Success"/>
    <n v="11"/>
    <s v=" Pacific Ocean"/>
    <s v="Sea Launch-Zenit-3 SL"/>
    <n v="2012"/>
  </r>
  <r>
    <s v="Northrop"/>
    <s v="Stargazer, Ronald Reagan Ballistic Missile Defense Test Site, Marshall Islands, USA"/>
    <x v="3345"/>
    <x v="156"/>
    <s v="Pegasus XL"/>
    <s v="NuSTAR"/>
    <s v="Active"/>
    <s v="40"/>
    <s v="Success"/>
    <n v="10"/>
    <s v=" USA"/>
    <s v="Northrop-Pegasus XL"/>
    <n v="2012"/>
  </r>
  <r>
    <s v="CASC"/>
    <s v="Site 901 (SLS-1), Jiuquan Satellite Launch Center, China"/>
    <x v="3346"/>
    <x v="799"/>
    <s v="Long March 2F/G"/>
    <s v="Shenzhou 9"/>
    <s v="Active"/>
    <s v=""/>
    <s v="Success"/>
    <n v="17"/>
    <s v=" China"/>
    <s v="CASC-Long March 2F/G"/>
    <n v="2012"/>
  </r>
  <r>
    <s v="ULA"/>
    <s v="SLC-41, Cape Canaveral AFS, Florida, USA"/>
    <x v="3347"/>
    <x v="307"/>
    <s v="Atlas V 401"/>
    <s v="NROL-38"/>
    <s v="Active"/>
    <s v="109"/>
    <s v="Success"/>
    <n v="7"/>
    <s v=" USA"/>
    <s v="ULA-Atlas V 401"/>
    <n v="2012"/>
  </r>
  <r>
    <s v="ULA"/>
    <s v="SLC-37B, Cape Canaveral AFS, Florida, USA"/>
    <x v="3348"/>
    <x v="392"/>
    <s v="Delta IV Heavy"/>
    <s v="NROL-15"/>
    <s v="Active"/>
    <s v="350"/>
    <s v="Success"/>
    <n v="8"/>
    <s v=" USA"/>
    <s v="ULA-Delta IV Heavy"/>
    <n v="2012"/>
  </r>
  <r>
    <s v="Arianespace"/>
    <s v="ELA-3, Guiana Space Centre, French Guiana, France"/>
    <x v="3349"/>
    <x v="1166"/>
    <s v="Ariane 5 ECA"/>
    <s v="EchoStar XVII, MSG-3"/>
    <s v="Active"/>
    <s v="200"/>
    <s v="Success"/>
    <n v="6"/>
    <s v=" France"/>
    <s v="Arianespace-Ariane 5 ECA"/>
    <n v="2012"/>
  </r>
  <r>
    <s v="MHI"/>
    <s v="LA-Y2, Tanegashima Space Center, Japan"/>
    <x v="3350"/>
    <x v="1207"/>
    <s v="H-IIB"/>
    <s v="HTV-3"/>
    <s v="Retired"/>
    <s v="112.5"/>
    <s v="Success"/>
    <n v="6"/>
    <s v=" Japan"/>
    <s v="MHI-H-IIB"/>
    <n v="2012"/>
  </r>
  <r>
    <s v="VKS RF"/>
    <s v="Site 133/3, Plesetsk Cosmodrome, Russia"/>
    <x v="3351"/>
    <x v="769"/>
    <s v="Rokot/Briz KM"/>
    <s v="Cosmos 2481 &amp; Goniets-M 13 and 15"/>
    <s v="Retired"/>
    <s v="41.8"/>
    <s v="Success"/>
    <n v="11"/>
    <s v=" Russia"/>
    <s v="VKS RF-Rokot/Briz KM"/>
    <n v="2012"/>
  </r>
  <r>
    <s v="Arianespace"/>
    <s v="ELA-3, Guiana Space Centre, French Guiana, France"/>
    <x v="3352"/>
    <x v="1208"/>
    <s v="Ariane 5 ECA"/>
    <s v="Intelsat 20, HYLAS 2"/>
    <s v="Active"/>
    <s v="200"/>
    <s v="Success"/>
    <n v="6"/>
    <s v=" France"/>
    <s v="Arianespace-Ariane 5 ECA"/>
    <n v="2012"/>
  </r>
  <r>
    <s v="Sea Launch"/>
    <s v="LP Odyssey, Kiritimati Launch Area, Pacific Ocean"/>
    <x v="3353"/>
    <x v="671"/>
    <s v="Zenit-3 SL"/>
    <s v="Intelsat-21"/>
    <s v="Retired"/>
    <s v=""/>
    <s v="Success"/>
    <n v="11"/>
    <s v=" Pacific Ocean"/>
    <s v="Sea Launch-Zenit-3 SL"/>
    <n v="2012"/>
  </r>
  <r>
    <s v="ULA"/>
    <s v="SLC-41, Cape Canaveral AFS, Florida, USA"/>
    <x v="3354"/>
    <x v="697"/>
    <s v="Atlas V 401"/>
    <s v="Van Allen Probes (RBSP)"/>
    <s v="Active"/>
    <s v="109"/>
    <s v="Success"/>
    <n v="7"/>
    <s v=" USA"/>
    <s v="ULA-Atlas V 401"/>
    <n v="2012"/>
  </r>
  <r>
    <s v="ISRO"/>
    <s v="First Launch Pad, Satish Dhawan Space Centre, India"/>
    <x v="3355"/>
    <x v="803"/>
    <s v="PSLV-CA"/>
    <s v="SPOT-6 &amp; mRESINS &amp; PROITERES"/>
    <s v="Active"/>
    <s v="21"/>
    <s v="Success"/>
    <n v="17"/>
    <s v=" India"/>
    <s v="ISRO-PSLV-CA"/>
    <n v="2012"/>
  </r>
  <r>
    <s v="ULA"/>
    <s v="SLC-3E, Vandenberg AFB, California, USA"/>
    <x v="3356"/>
    <x v="973"/>
    <s v="Atlas V 401"/>
    <s v="NROL-36"/>
    <s v="Active"/>
    <s v="109"/>
    <s v="Success"/>
    <n v="7"/>
    <s v=" USA"/>
    <s v="ULA-Atlas V 401"/>
    <n v="2012"/>
  </r>
  <r>
    <s v="ISA"/>
    <s v="Imam Khomeini Spaceport, Semnan Space Center, Iran"/>
    <x v="3357"/>
    <x v="13"/>
    <s v="Safir-1B+"/>
    <s v="Unknown Payload"/>
    <s v="Active"/>
    <s v=""/>
    <s v="Failure"/>
    <n v="24"/>
    <s v=" Iran"/>
    <s v="ISA-Safir-1B+"/>
    <n v="2012"/>
  </r>
  <r>
    <s v="Arianespace"/>
    <s v="ELA-3, Guiana Space Centre, French Guiana, France"/>
    <x v="3358"/>
    <x v="29"/>
    <s v="Ariane 5 ECA"/>
    <s v="Astra 2F, GSAT-10"/>
    <s v="Active"/>
    <s v="200"/>
    <s v="Success"/>
    <n v="6"/>
    <s v=" France"/>
    <s v="Arianespace-Ariane 5 ECA"/>
    <n v="2012"/>
  </r>
  <r>
    <s v="ULA"/>
    <s v="SLC-37B, Cape Canaveral AFS, Florida, USA"/>
    <x v="3359"/>
    <x v="368"/>
    <s v="Delta IV Medium+ (4,2)"/>
    <s v="GPS IIF-3"/>
    <s v="Retired"/>
    <s v="164"/>
    <s v="Success"/>
    <n v="8"/>
    <s v=" USA"/>
    <s v="ULA-Delta IV Medium+ (4,2)"/>
    <n v="2012"/>
  </r>
  <r>
    <s v="SpaceX"/>
    <s v="SLC-40, Cape Canaveral AFS, Florida, USA"/>
    <x v="3360"/>
    <x v="377"/>
    <s v="Falcon 9 v1.0"/>
    <s v="CRS-1"/>
    <s v="Retired"/>
    <s v="59.5"/>
    <s v="Partial Failure"/>
    <n v="7"/>
    <s v=" USA"/>
    <s v="SpaceX-Falcon 9 v1.0"/>
    <n v="2012"/>
  </r>
  <r>
    <s v="Arianespace"/>
    <s v="ELS, Guiana Space Centre, French Guiana, France"/>
    <x v="3361"/>
    <x v="275"/>
    <s v="Soyuz ST-B/Fregat-MT"/>
    <s v="Galileo IOV FM03-FM04"/>
    <s v="Active"/>
    <s v="30"/>
    <s v="Success"/>
    <n v="4"/>
    <s v=" France"/>
    <s v="Arianespace-Soyuz ST-B/Fregat-MT"/>
    <n v="2012"/>
  </r>
  <r>
    <s v="Arianespace"/>
    <s v="ELA-3, Guiana Space Centre, French Guiana, France"/>
    <x v="3362"/>
    <x v="1209"/>
    <s v="Ariane 5 ECA"/>
    <s v="Eutelsat 21B, Star One C3"/>
    <s v="Active"/>
    <s v="200"/>
    <s v="Success"/>
    <n v="6"/>
    <s v=" France"/>
    <s v="Arianespace-Ariane 5 ECA"/>
    <n v="2012"/>
  </r>
  <r>
    <s v="Arianespace"/>
    <s v="ELS, Guiana Space Centre, French Guiana, France"/>
    <x v="3363"/>
    <x v="852"/>
    <s v="Soyuz ST-A/Fregat"/>
    <s v="Pl??iades 1B"/>
    <s v="Active"/>
    <s v="80"/>
    <s v="Success"/>
    <n v="4"/>
    <s v=" France"/>
    <s v="Arianespace-Soyuz ST-A/Fregat"/>
    <n v="2012"/>
  </r>
  <r>
    <s v="Sea Launch"/>
    <s v="LP Odyssey, Kiritimati Launch Area, Pacific Ocean"/>
    <x v="3364"/>
    <x v="73"/>
    <s v="Zenit-3 SL"/>
    <s v="Eutelsat-70B"/>
    <s v="Retired"/>
    <s v=""/>
    <s v="Success"/>
    <n v="11"/>
    <s v=" Pacific Ocean"/>
    <s v="Sea Launch-Zenit-3 SL"/>
    <n v="2012"/>
  </r>
  <r>
    <s v="ULA"/>
    <s v="SLC-41, Cape Canaveral AFS, Florida, USA"/>
    <x v="3365"/>
    <x v="590"/>
    <s v="Atlas V 501"/>
    <s v="OTV-3"/>
    <s v="Retired"/>
    <s v="120"/>
    <s v="Success"/>
    <n v="7"/>
    <s v=" USA"/>
    <s v="ULA-Atlas V 501"/>
    <n v="2012"/>
  </r>
  <r>
    <s v="KCST"/>
    <s v="Pad 1, Sohae Satellite Launching Station, North Korea"/>
    <x v="3366"/>
    <x v="1136"/>
    <s v="Unha-3"/>
    <s v="KwangmyÂÂngsÂÂng-3 (Unit 2)"/>
    <s v="Active"/>
    <s v=""/>
    <s v="Success"/>
    <n v="6"/>
    <s v=" North Korea"/>
    <s v="KCST-Unha-3"/>
    <n v="2012"/>
  </r>
  <r>
    <s v="Arianespace"/>
    <s v="ELA-3, Guiana Space Centre, French Guiana, France"/>
    <x v="3367"/>
    <x v="28"/>
    <s v="Ariane 5 ECA"/>
    <s v="Skynet 5D, Mexsat-3"/>
    <s v="Active"/>
    <s v="200"/>
    <s v="Success"/>
    <n v="6"/>
    <s v=" France"/>
    <s v="Arianespace-Ariane 5 ECA"/>
    <n v="2012"/>
  </r>
  <r>
    <s v="VKS RF"/>
    <s v="Site 133/3, Plesetsk Cosmodrome, Russia"/>
    <x v="3368"/>
    <x v="738"/>
    <s v="Rokot/Briz KM"/>
    <s v="Cosmos 2482 to 2484"/>
    <s v="Retired"/>
    <s v="41.8"/>
    <s v="Partial Failure"/>
    <n v="11"/>
    <s v=" Russia"/>
    <s v="VKS RF-Rokot/Briz KM"/>
    <n v="2013"/>
  </r>
  <r>
    <s v="MHI"/>
    <s v="LA-Y1, Tanegashima Space Center, Japan"/>
    <x v="3369"/>
    <x v="1013"/>
    <s v="H-IIA 202"/>
    <s v="IGS-Optical 5V &amp; IGS-Radar 4"/>
    <s v="Active"/>
    <s v="90"/>
    <s v="Success"/>
    <n v="6"/>
    <s v=" Japan"/>
    <s v="MHI-H-IIA 202"/>
    <n v="2013"/>
  </r>
  <r>
    <s v="KARI"/>
    <s v="LC-1, Naro Space Center, South Korea"/>
    <x v="3370"/>
    <x v="182"/>
    <s v="Naro-1"/>
    <s v="STSAT-2C"/>
    <s v="Retired"/>
    <s v=""/>
    <s v="Success"/>
    <n v="5"/>
    <s v=" South Korea"/>
    <s v="KARI-Naro-1"/>
    <n v="2013"/>
  </r>
  <r>
    <s v="ULA"/>
    <s v="SLC-41, Cape Canaveral AFS, Florida, USA"/>
    <x v="3371"/>
    <x v="951"/>
    <s v="Atlas V 401"/>
    <s v="TDRS-K"/>
    <s v="Active"/>
    <s v="109"/>
    <s v="Success"/>
    <n v="7"/>
    <s v=" USA"/>
    <s v="ULA-Atlas V 401"/>
    <n v="2013"/>
  </r>
  <r>
    <s v="Sea Launch"/>
    <s v="LP Odyssey, Kiritimati Launch Area, Pacific Ocean"/>
    <x v="3372"/>
    <x v="1046"/>
    <s v="Zenit-3 SL"/>
    <s v="Intelsat-27"/>
    <s v="Retired"/>
    <s v=""/>
    <s v="Failure"/>
    <n v="11"/>
    <s v=" Pacific Ocean"/>
    <s v="Sea Launch-Zenit-3 SL"/>
    <n v="2013"/>
  </r>
  <r>
    <s v="Arianespace"/>
    <s v="ELA-3, Guiana Space Centre, French Guiana, France"/>
    <x v="3373"/>
    <x v="1166"/>
    <s v="Ariane 5 ECA"/>
    <s v="Amazonas-3, Azerspace-1 (Africasat-1A)"/>
    <s v="Active"/>
    <s v="200"/>
    <s v="Success"/>
    <n v="6"/>
    <s v=" France"/>
    <s v="Arianespace-Ariane 5 ECA"/>
    <n v="2013"/>
  </r>
  <r>
    <s v="ULA"/>
    <s v="SLC-3E, Vandenberg AFB, California, USA"/>
    <x v="3374"/>
    <x v="935"/>
    <s v="Atlas V 401"/>
    <s v="Landsat 8"/>
    <s v="Active"/>
    <s v="109"/>
    <s v="Success"/>
    <n v="7"/>
    <s v=" USA"/>
    <s v="ULA-Atlas V 401"/>
    <n v="2013"/>
  </r>
  <r>
    <s v="ISRO"/>
    <s v="First Launch Pad, Satish Dhawan Space Centre, India"/>
    <x v="3375"/>
    <x v="1210"/>
    <s v="PSLV-CA"/>
    <s v="SARAL &amp; Rideshares"/>
    <s v="Active"/>
    <s v="21"/>
    <s v="Success"/>
    <n v="17"/>
    <s v=" India"/>
    <s v="ISRO-PSLV-CA"/>
    <n v="2013"/>
  </r>
  <r>
    <s v="SpaceX"/>
    <s v="SLC-40, Cape Canaveral AFS, Florida, USA"/>
    <x v="3376"/>
    <x v="515"/>
    <s v="Falcon 9 v1.0"/>
    <s v="CRS-2"/>
    <s v="Retired"/>
    <s v="59.5"/>
    <s v="Success"/>
    <n v="7"/>
    <s v=" USA"/>
    <s v="SpaceX-Falcon 9 v1.0"/>
    <n v="2013"/>
  </r>
  <r>
    <s v="ULA"/>
    <s v="SLC-41, Cape Canaveral AFS, Florida, USA"/>
    <x v="3377"/>
    <x v="1127"/>
    <s v="Atlas V 401"/>
    <s v="SBIRS GEO-2"/>
    <s v="Active"/>
    <s v="109"/>
    <s v="Success"/>
    <n v="7"/>
    <s v=" USA"/>
    <s v="ULA-Atlas V 401"/>
    <n v="2013"/>
  </r>
  <r>
    <s v="Northrop"/>
    <s v="LP-0A, Wallops Flight Facility, Virginia, USA"/>
    <x v="3378"/>
    <x v="113"/>
    <s v="Antares 110"/>
    <s v="Antares A-ONE"/>
    <s v="Retired"/>
    <s v="80"/>
    <s v="Success"/>
    <n v="6"/>
    <s v=" USA"/>
    <s v="Northrop-Antares 110"/>
    <n v="2013"/>
  </r>
  <r>
    <s v="Arianespace"/>
    <s v="ELV-1 (SLV), Guiana Space Centre, French Guiana, France"/>
    <x v="3379"/>
    <x v="1207"/>
    <s v="Vega"/>
    <s v="Proba-V, VNREDSat-1A &amp; ESTCube-1"/>
    <s v="Active"/>
    <s v="37"/>
    <s v="Success"/>
    <n v="12"/>
    <s v=" France"/>
    <s v="Arianespace-Vega"/>
    <n v="2013"/>
  </r>
  <r>
    <s v="ULA"/>
    <s v="SLC-41, Cape Canaveral AFS, Florida, USA"/>
    <x v="3380"/>
    <x v="1007"/>
    <s v="Atlas V 401"/>
    <s v="GPS IIF-4"/>
    <s v="Active"/>
    <s v="109"/>
    <s v="Success"/>
    <n v="7"/>
    <s v=" USA"/>
    <s v="ULA-Atlas V 401"/>
    <n v="2013"/>
  </r>
  <r>
    <s v="ULA"/>
    <s v="SLC-37B, Cape Canaveral AFS, Florida, USA"/>
    <x v="3381"/>
    <x v="450"/>
    <s v="Delta IV Medium+ (5,4)"/>
    <s v="WGS-5"/>
    <s v="Retired"/>
    <s v=""/>
    <s v="Success"/>
    <n v="8"/>
    <s v=" USA"/>
    <s v="ULA-Delta IV Medium+ (5,4)"/>
    <n v="2013"/>
  </r>
  <r>
    <s v="Arianespace"/>
    <s v="ELA-3, Guiana Space Centre, French Guiana, France"/>
    <x v="3382"/>
    <x v="867"/>
    <s v="Ariane 5 ES"/>
    <s v="Albert Einstein ATV"/>
    <s v="Retired"/>
    <s v=""/>
    <s v="Success"/>
    <n v="6"/>
    <s v=" France"/>
    <s v="Arianespace-Ariane 5 ES"/>
    <n v="2013"/>
  </r>
  <r>
    <s v="CASC"/>
    <s v="Site 901 (SLS-1), Jiuquan Satellite Launch Center, China"/>
    <x v="3383"/>
    <x v="1211"/>
    <s v="Long March 2F/G"/>
    <s v="Shenzhou 10"/>
    <s v="Active"/>
    <s v=""/>
    <s v="Success"/>
    <n v="17"/>
    <s v=" China"/>
    <s v="CASC-Long March 2F/G"/>
    <n v="2013"/>
  </r>
  <r>
    <s v="Arianespace"/>
    <s v="ELS, Guiana Space Centre, French Guiana, France"/>
    <x v="3384"/>
    <x v="1212"/>
    <s v="Soyuz ST-B/Fregat-MT"/>
    <s v="O3b FM01-FM02/FM04-FM05"/>
    <s v="Active"/>
    <s v="30"/>
    <s v="Success"/>
    <n v="4"/>
    <s v=" France"/>
    <s v="Arianespace-Soyuz ST-B/Fregat-MT"/>
    <n v="2013"/>
  </r>
  <r>
    <s v="VKS RF"/>
    <s v="Site 175/59, Baikonur Cosmodrome, Kazakhstan"/>
    <x v="3385"/>
    <x v="707"/>
    <s v="Strela"/>
    <s v="Cosmos 2487"/>
    <s v="Retired"/>
    <s v=""/>
    <s v="Success"/>
    <n v="12"/>
    <s v=" Kazakhstan"/>
    <s v="VKS RF-Strela"/>
    <n v="2013"/>
  </r>
  <r>
    <s v="Northrop"/>
    <s v="Stargazer, Vandenberg AFB, California, USA"/>
    <x v="3386"/>
    <x v="1213"/>
    <s v="Pegasus XL"/>
    <s v="IRIS"/>
    <s v="Active"/>
    <s v="40"/>
    <s v="Success"/>
    <n v="10"/>
    <s v=" USA"/>
    <s v="Northrop-Pegasus XL"/>
    <n v="2013"/>
  </r>
  <r>
    <s v="ISRO"/>
    <s v="First Launch Pad, Satish Dhawan Space Centre, India"/>
    <x v="3387"/>
    <x v="779"/>
    <s v="PSLV-XL"/>
    <s v="IRNSS-1A"/>
    <s v="Active"/>
    <s v="31"/>
    <s v="Success"/>
    <n v="17"/>
    <s v=" India"/>
    <s v="ISRO-PSLV-XL"/>
    <n v="2013"/>
  </r>
  <r>
    <s v="VKS RF"/>
    <s v="Site 81/24, Baikonur Cosmodrome, Kazakhstan"/>
    <x v="3388"/>
    <x v="843"/>
    <s v="Proton-M/DM-3"/>
    <s v="Cosmos 2488, 2489 &amp; 2490"/>
    <s v="Active"/>
    <s v="65"/>
    <s v="Failure"/>
    <n v="11"/>
    <s v=" Kazakhstan"/>
    <s v="VKS RF-Proton-M/DM-3"/>
    <n v="2013"/>
  </r>
  <r>
    <s v="ULA"/>
    <s v="SLC-41, Cape Canaveral AFS, Florida, USA"/>
    <x v="3389"/>
    <x v="49"/>
    <s v="Atlas V 551"/>
    <s v="MUOS-2"/>
    <s v="Active"/>
    <s v="153"/>
    <s v="Success"/>
    <n v="7"/>
    <s v=" USA"/>
    <s v="ULA-Atlas V 551"/>
    <n v="2013"/>
  </r>
  <r>
    <s v="Arianespace"/>
    <s v="ELA-3, Guiana Space Centre, French Guiana, France"/>
    <x v="3390"/>
    <x v="1214"/>
    <s v="Ariane 5 ECA"/>
    <s v="Alphasat I-XL, INSAT-3D"/>
    <s v="Active"/>
    <s v="200"/>
    <s v="Success"/>
    <n v="6"/>
    <s v=" France"/>
    <s v="Arianespace-Ariane 5 ECA"/>
    <n v="2013"/>
  </r>
  <r>
    <s v="MHI"/>
    <s v="LA-Y2, Tanegashima Space Center, Japan"/>
    <x v="3391"/>
    <x v="1215"/>
    <s v="H-IIB"/>
    <s v="HTV-4"/>
    <s v="Retired"/>
    <s v="112.5"/>
    <s v="Success"/>
    <n v="6"/>
    <s v=" Japan"/>
    <s v="MHI-H-IIB"/>
    <n v="2013"/>
  </r>
  <r>
    <s v="ULA"/>
    <s v="SLC-37B, Cape Canaveral AFS, Florida, USA"/>
    <x v="3392"/>
    <x v="894"/>
    <s v="Delta IV Medium+ (5,4)"/>
    <s v="WGS-6"/>
    <s v="Retired"/>
    <s v=""/>
    <s v="Success"/>
    <n v="8"/>
    <s v=" USA"/>
    <s v="ULA-Delta IV Medium+ (5,4)"/>
    <n v="2013"/>
  </r>
  <r>
    <s v="Kosmotras"/>
    <s v="Site 370/13, Yasny Cosmodrome, Russia"/>
    <x v="3393"/>
    <x v="313"/>
    <s v="Dnepr"/>
    <s v="KompSat-5"/>
    <s v="Retired"/>
    <s v="29"/>
    <s v="Success"/>
    <n v="12"/>
    <s v=" Russia"/>
    <s v="Kosmotras-Dnepr"/>
    <n v="2013"/>
  </r>
  <r>
    <s v="ULA"/>
    <s v="SLC-6, Vandenberg AFB, California, USA"/>
    <x v="3394"/>
    <x v="590"/>
    <s v="Delta IV Heavy"/>
    <s v="NROL-65"/>
    <s v="Active"/>
    <s v="350"/>
    <s v="Success"/>
    <n v="6"/>
    <s v=" USA"/>
    <s v="ULA-Delta IV Heavy"/>
    <n v="2013"/>
  </r>
  <r>
    <s v="Arianespace"/>
    <s v="ELA-3, Guiana Space Centre, French Guiana, France"/>
    <x v="3395"/>
    <x v="53"/>
    <s v="Ariane 5 ECA"/>
    <s v="Eutelsat 25B/Es'hail 1, GSAT-7"/>
    <s v="Active"/>
    <s v="200"/>
    <s v="Success"/>
    <n v="6"/>
    <s v=" France"/>
    <s v="Arianespace-Ariane 5 ECA"/>
    <n v="2013"/>
  </r>
  <r>
    <s v="Land Launch"/>
    <s v="Site 45/1, Baikonur Cosmodrome, Kazakhstan"/>
    <x v="3396"/>
    <x v="717"/>
    <s v="Zenit-3 SLB"/>
    <s v="AMOS 4"/>
    <s v="Retired"/>
    <s v=""/>
    <s v="Success"/>
    <n v="10"/>
    <s v=" Kazakhstan"/>
    <s v="Land Launch-Zenit-3 SLB"/>
    <n v="2013"/>
  </r>
  <r>
    <s v="Northrop"/>
    <s v="LP-0B, Wallops Flight Facility, Virginia, USA"/>
    <x v="3397"/>
    <x v="569"/>
    <s v="Minotaur V"/>
    <s v="LADEE"/>
    <s v="Active"/>
    <s v="55"/>
    <s v="Success"/>
    <n v="6"/>
    <s v=" USA"/>
    <s v="Northrop-Minotaur V"/>
    <n v="2013"/>
  </r>
  <r>
    <s v="VKS RF"/>
    <s v="Site 133/3, Plesetsk Cosmodrome, Russia"/>
    <x v="3398"/>
    <x v="806"/>
    <s v="Rokot/Briz KM"/>
    <s v="Goniets-M 14, 16 and 17"/>
    <s v="Retired"/>
    <s v="41.8"/>
    <s v="Success"/>
    <n v="11"/>
    <s v=" Russia"/>
    <s v="VKS RF-Rokot/Briz KM"/>
    <n v="2013"/>
  </r>
  <r>
    <s v="Northrop"/>
    <s v="LP-0A, Wallops Flight Facility, Virginia, USA"/>
    <x v="3399"/>
    <x v="667"/>
    <s v="Antares 110"/>
    <s v="CRS Orb-D1"/>
    <s v="Retired"/>
    <s v="80"/>
    <s v="Success"/>
    <n v="6"/>
    <s v=" USA"/>
    <s v="Northrop-Antares 110"/>
    <n v="2013"/>
  </r>
  <r>
    <s v="JAXA"/>
    <s v="Mu Pad, Uchinoura Space Center, Japan"/>
    <x v="3400"/>
    <x v="12"/>
    <s v="Epsilon Demo"/>
    <s v="SPRINT-A"/>
    <s v="Retired"/>
    <s v=""/>
    <s v="Success"/>
    <n v="7"/>
    <s v=" Japan"/>
    <s v="JAXA-Epsilon Demo"/>
    <n v="2013"/>
  </r>
  <r>
    <s v="ULA"/>
    <s v="SLC-41, Cape Canaveral AFS, Florida, USA"/>
    <x v="3401"/>
    <x v="301"/>
    <s v="Atlas V 531"/>
    <s v="AEHF-3"/>
    <s v="Active"/>
    <s v="140"/>
    <s v="Success"/>
    <n v="7"/>
    <s v=" USA"/>
    <s v="ULA-Atlas V 531"/>
    <n v="2013"/>
  </r>
  <r>
    <s v="CASIC"/>
    <s v="Jiuquan Satellite Launch Center, China"/>
    <x v="3402"/>
    <x v="603"/>
    <s v="Kuaizhou 1"/>
    <s v="Kuaizhou 1"/>
    <s v="Retired"/>
    <s v=""/>
    <s v="Success"/>
    <n v="32"/>
    <s v=" China"/>
    <s v="CASIC-Kuaizhou 1"/>
    <n v="2013"/>
  </r>
  <r>
    <s v="SpaceX"/>
    <s v="SLC-4E, Vandenberg AFB, California, USA"/>
    <x v="3403"/>
    <x v="156"/>
    <s v="Falcon 9 v1.1"/>
    <s v="CASSIOPE"/>
    <s v="Retired"/>
    <s v="56.5"/>
    <s v="Success"/>
    <n v="7"/>
    <s v=" USA"/>
    <s v="SpaceX-Falcon 9 v1.1"/>
    <n v="2013"/>
  </r>
  <r>
    <s v="ISRO"/>
    <s v="First Launch Pad, Satish Dhawan Space Centre, India"/>
    <x v="3404"/>
    <x v="923"/>
    <s v="PSLV-XL"/>
    <s v="Mars Orbiter Mission"/>
    <s v="Active"/>
    <s v="31"/>
    <s v="Success"/>
    <n v="17"/>
    <s v=" India"/>
    <s v="ISRO-PSLV-XL"/>
    <n v="2013"/>
  </r>
  <r>
    <s v="ULA"/>
    <s v="SLC-41, Cape Canaveral AFS, Florida, USA"/>
    <x v="3405"/>
    <x v="404"/>
    <s v="Atlas V 401"/>
    <s v="MAVEN"/>
    <s v="Active"/>
    <s v="109"/>
    <s v="Success"/>
    <n v="7"/>
    <s v=" USA"/>
    <s v="ULA-Atlas V 401"/>
    <n v="2013"/>
  </r>
  <r>
    <s v="Northrop"/>
    <s v="LP-0B, Wallops Flight Facility, Virginia, USA"/>
    <x v="3406"/>
    <x v="555"/>
    <s v="Minotaur I"/>
    <s v="ORS-3"/>
    <s v="Active"/>
    <s v="40"/>
    <s v="Success"/>
    <n v="6"/>
    <s v=" USA"/>
    <s v="Northrop-Minotaur I"/>
    <n v="2013"/>
  </r>
  <r>
    <s v="Kosmotras"/>
    <s v="Site 370/13, Yasny Cosmodrome, Russia"/>
    <x v="3407"/>
    <x v="318"/>
    <s v="Dnepr"/>
    <s v="DubaiSat 2 &amp; Others"/>
    <s v="Retired"/>
    <s v="29"/>
    <s v="Success"/>
    <n v="12"/>
    <s v=" Russia"/>
    <s v="Kosmotras-Dnepr"/>
    <n v="2013"/>
  </r>
  <r>
    <s v="VKS RF"/>
    <s v="Site 133/3, Plesetsk Cosmodrome, Russia"/>
    <x v="3408"/>
    <x v="51"/>
    <s v="Rokot/Briz KM"/>
    <s v="SWARM"/>
    <s v="Retired"/>
    <s v="41.8"/>
    <s v="Success"/>
    <n v="11"/>
    <s v=" Russia"/>
    <s v="VKS RF-Rokot/Briz KM"/>
    <n v="2013"/>
  </r>
  <r>
    <s v="SpaceX"/>
    <s v="SLC-40, Cape Canaveral AFS, Florida, USA"/>
    <x v="3409"/>
    <x v="1115"/>
    <s v="Falcon 9 v1.1"/>
    <s v="SES-8"/>
    <s v="Retired"/>
    <s v="56.5"/>
    <s v="Success"/>
    <n v="7"/>
    <s v=" USA"/>
    <s v="SpaceX-Falcon 9 v1.1"/>
    <n v="2013"/>
  </r>
  <r>
    <s v="ULA"/>
    <s v="SLC-3E, Vandenberg AFB, California, USA"/>
    <x v="3410"/>
    <x v="609"/>
    <s v="Atlas V 501"/>
    <s v="NROL-39"/>
    <s v="Retired"/>
    <s v="120"/>
    <s v="Success"/>
    <n v="7"/>
    <s v=" USA"/>
    <s v="ULA-Atlas V 501"/>
    <n v="2013"/>
  </r>
  <r>
    <s v="Arianespace"/>
    <s v="ELS, Guiana Space Centre, French Guiana, France"/>
    <x v="3411"/>
    <x v="908"/>
    <s v="Soyuz ST-B/Fregat-MT"/>
    <s v="Gaia"/>
    <s v="Active"/>
    <s v="30"/>
    <s v="Success"/>
    <n v="4"/>
    <s v=" France"/>
    <s v="Arianespace-Soyuz ST-B/Fregat-MT"/>
    <n v="2013"/>
  </r>
  <r>
    <s v="VKS RF"/>
    <s v="Site 133/3, Plesetsk Cosmodrome, Russia"/>
    <x v="3412"/>
    <x v="152"/>
    <s v="Rokot/Briz KM"/>
    <s v="Cosmos 2488 to 2491"/>
    <s v="Retired"/>
    <s v="41.8"/>
    <s v="Success"/>
    <n v="11"/>
    <s v=" Russia"/>
    <s v="VKS RF-Rokot/Briz KM"/>
    <n v="2013"/>
  </r>
  <r>
    <s v="VKS RF"/>
    <s v="Site 43/4, Plesetsk Cosmodrome, Russia"/>
    <x v="3413"/>
    <x v="125"/>
    <s v="Soyuz 2.1v/Volga"/>
    <s v="Cosmos 2492 and 2493 &amp; AIST-1 1"/>
    <s v="Active"/>
    <s v=""/>
    <s v="Success"/>
    <n v="10"/>
    <s v=" Russia"/>
    <s v="VKS RF-Soyuz 2.1v/Volga"/>
    <n v="2013"/>
  </r>
  <r>
    <s v="ISRO"/>
    <s v="Second Launch Pad, Satish Dhawan Space Centre, India"/>
    <x v="3414"/>
    <x v="316"/>
    <s v="GSLV Mk II"/>
    <s v="GSAT-14"/>
    <s v="Active"/>
    <s v="47"/>
    <s v="Success"/>
    <n v="18"/>
    <s v=" India"/>
    <s v="ISRO-GSLV Mk II"/>
    <n v="2014"/>
  </r>
  <r>
    <s v="SpaceX"/>
    <s v="SLC-40, Cape Canaveral AFS, Florida, USA"/>
    <x v="3415"/>
    <x v="1082"/>
    <s v="Falcon 9 v1.1"/>
    <s v="Thaicom 6"/>
    <s v="Retired"/>
    <s v="56.5"/>
    <s v="Success"/>
    <n v="7"/>
    <s v=" USA"/>
    <s v="SpaceX-Falcon 9 v1.1"/>
    <n v="2014"/>
  </r>
  <r>
    <s v="Northrop"/>
    <s v="LP-0A, Wallops Flight Facility, Virginia, USA"/>
    <x v="3416"/>
    <x v="385"/>
    <s v="Antares 120"/>
    <s v="CRS Orb-1"/>
    <s v="Retired"/>
    <s v="80"/>
    <s v="Success"/>
    <n v="6"/>
    <s v=" USA"/>
    <s v="Northrop-Antares 120"/>
    <n v="2014"/>
  </r>
  <r>
    <s v="ULA"/>
    <s v="SLC-41, Cape Canaveral AFS, Florida, USA"/>
    <x v="3417"/>
    <x v="798"/>
    <s v="Atlas V 401"/>
    <s v="TDRS-L"/>
    <s v="Active"/>
    <s v="109"/>
    <s v="Success"/>
    <n v="7"/>
    <s v=" USA"/>
    <s v="ULA-Atlas V 401"/>
    <n v="2014"/>
  </r>
  <r>
    <s v="Arianespace"/>
    <s v="ELA-3, Guiana Space Centre, French Guiana, France"/>
    <x v="3418"/>
    <x v="189"/>
    <s v="Ariane 5 ECA"/>
    <s v="ABS-2, Athena-Fidus"/>
    <s v="Active"/>
    <s v="200"/>
    <s v="Success"/>
    <n v="6"/>
    <s v=" France"/>
    <s v="Arianespace-Ariane 5 ECA"/>
    <n v="2014"/>
  </r>
  <r>
    <s v="ULA"/>
    <s v="SLC-37B, Cape Canaveral AFS, Florida, USA"/>
    <x v="3419"/>
    <x v="1194"/>
    <s v="Delta IV Medium+ (4,2)"/>
    <s v="GPS IIF-5"/>
    <s v="Retired"/>
    <s v="164"/>
    <s v="Success"/>
    <n v="8"/>
    <s v=" USA"/>
    <s v="ULA-Delta IV Medium+ (4,2)"/>
    <n v="2014"/>
  </r>
  <r>
    <s v="MHI"/>
    <s v="LA-Y1, Tanegashima Space Center, Japan"/>
    <x v="3420"/>
    <x v="1078"/>
    <s v="H-IIA 202"/>
    <s v="GPM-Core &amp; Others"/>
    <s v="Active"/>
    <s v="90"/>
    <s v="Success"/>
    <n v="6"/>
    <s v=" Japan"/>
    <s v="MHI-H-IIA 202"/>
    <n v="2014"/>
  </r>
  <r>
    <s v="Arianespace"/>
    <s v="ELA-3, Guiana Space Centre, French Guiana, France"/>
    <x v="3421"/>
    <x v="186"/>
    <s v="Ariane 5 ECA"/>
    <s v="Astra 5B, Amazonas 4A"/>
    <s v="Active"/>
    <s v="200"/>
    <s v="Success"/>
    <n v="6"/>
    <s v=" France"/>
    <s v="Arianespace-Ariane 5 ECA"/>
    <n v="2014"/>
  </r>
  <r>
    <s v="ULA"/>
    <s v="SLC-3E, Vandenberg AFB, California, USA"/>
    <x v="3422"/>
    <x v="1216"/>
    <s v="Atlas V 401"/>
    <s v="DMSP-5D3 F19"/>
    <s v="Active"/>
    <s v="109"/>
    <s v="Success"/>
    <n v="7"/>
    <s v=" USA"/>
    <s v="ULA-Atlas V 401"/>
    <n v="2014"/>
  </r>
  <r>
    <s v="Arianespace"/>
    <s v="ELS, Guiana Space Centre, French Guiana, France"/>
    <x v="3422"/>
    <x v="899"/>
    <s v="Soyuz ST-A/Fregat-M"/>
    <s v="Sentinel 1A"/>
    <s v="Active"/>
    <s v="30"/>
    <s v="Success"/>
    <n v="4"/>
    <s v=" France"/>
    <s v="Arianespace-Soyuz ST-A/Fregat-M"/>
    <n v="2014"/>
  </r>
  <r>
    <s v="ISRO"/>
    <s v="First Launch Pad, Satish Dhawan Space Centre, India"/>
    <x v="3423"/>
    <x v="165"/>
    <s v="PSLV-XL"/>
    <s v="IRNSS-1B"/>
    <s v="Active"/>
    <s v="31"/>
    <s v="Success"/>
    <n v="17"/>
    <s v=" India"/>
    <s v="ISRO-PSLV-XL"/>
    <n v="2014"/>
  </r>
  <r>
    <s v="IAI"/>
    <s v="Pad 1, Palmachim Airbase, Israel"/>
    <x v="3424"/>
    <x v="13"/>
    <s v="Shavit-2"/>
    <s v="Ofek-10"/>
    <s v="Active"/>
    <s v=""/>
    <s v="Success"/>
    <n v="6"/>
    <s v=" Israel"/>
    <s v="IAI-Shavit-2"/>
    <n v="2014"/>
  </r>
  <r>
    <s v="ULA"/>
    <s v="SLC-41, Cape Canaveral AFS, Florida, USA"/>
    <x v="3425"/>
    <x v="587"/>
    <s v="Atlas V 541"/>
    <s v="NROL-67"/>
    <s v="Active"/>
    <s v="145"/>
    <s v="Success"/>
    <n v="7"/>
    <s v=" USA"/>
    <s v="ULA-Atlas V 541"/>
    <n v="2014"/>
  </r>
  <r>
    <s v="SpaceX"/>
    <s v="SLC-40, Cape Canaveral AFS, Florida, USA"/>
    <x v="3426"/>
    <x v="44"/>
    <s v="Falcon 9 v1.1"/>
    <s v="CRS-3"/>
    <s v="Retired"/>
    <s v="56.5"/>
    <s v="Success"/>
    <n v="7"/>
    <s v=" USA"/>
    <s v="SpaceX-Falcon 9 v1.1"/>
    <n v="2014"/>
  </r>
  <r>
    <s v="Arianespace"/>
    <s v="ELV-1 (SLV), Guiana Space Centre, French Guiana, France"/>
    <x v="3427"/>
    <x v="769"/>
    <s v="Vega"/>
    <s v="KazEOSat-1"/>
    <s v="Active"/>
    <s v="37"/>
    <s v="Success"/>
    <n v="12"/>
    <s v=" France"/>
    <s v="Arianespace-Vega"/>
    <n v="2014"/>
  </r>
  <r>
    <s v="ULA"/>
    <s v="SLC-37B, Cape Canaveral AFS, Florida, USA"/>
    <x v="3428"/>
    <x v="872"/>
    <s v="Delta IV Medium+ (4,2)"/>
    <s v="GPS IIF-6"/>
    <s v="Retired"/>
    <s v="164"/>
    <s v="Success"/>
    <n v="8"/>
    <s v=" USA"/>
    <s v="ULA-Delta IV Medium+ (4,2)"/>
    <n v="2014"/>
  </r>
  <r>
    <s v="ULA"/>
    <s v="SLC-41, Cape Canaveral AFS, Florida, USA"/>
    <x v="3429"/>
    <x v="675"/>
    <s v="Atlas V 401"/>
    <s v="NROL-33"/>
    <s v="Active"/>
    <s v="109"/>
    <s v="Success"/>
    <n v="7"/>
    <s v=" USA"/>
    <s v="ULA-Atlas V 401"/>
    <n v="2014"/>
  </r>
  <r>
    <s v="VKS RF"/>
    <s v="Site 133/3, Plesetsk Cosmodrome, Russia"/>
    <x v="3430"/>
    <x v="775"/>
    <s v="Rokot/Briz KM"/>
    <s v="Cosmos 2496 to 2499"/>
    <s v="Retired"/>
    <s v="41.8"/>
    <s v="Success"/>
    <n v="11"/>
    <s v=" Russia"/>
    <s v="VKS RF-Rokot/Briz KM"/>
    <n v="2014"/>
  </r>
  <r>
    <s v="MHI"/>
    <s v="LA-Y1, Tanegashima Space Center, Japan"/>
    <x v="3431"/>
    <x v="1217"/>
    <s v="H-IIA 202"/>
    <s v="Daichi 2, SPROUT &amp; Others"/>
    <s v="Active"/>
    <s v="90"/>
    <s v="Success"/>
    <n v="6"/>
    <s v=" Japan"/>
    <s v="MHI-H-IIA 202"/>
    <n v="2014"/>
  </r>
  <r>
    <s v="Sea Launch"/>
    <s v="LP Odyssey, Kiritimati Launch Area, Pacific Ocean"/>
    <x v="3431"/>
    <x v="350"/>
    <s v="Zenit-3 SL"/>
    <s v="Eutelsat-3B"/>
    <s v="Retired"/>
    <s v=""/>
    <s v="Success"/>
    <n v="11"/>
    <s v=" Pacific Ocean"/>
    <s v="Sea Launch-Zenit-3 SL"/>
    <n v="2014"/>
  </r>
  <r>
    <s v="Kosmotras"/>
    <s v="Site 370/13, Yasny Cosmodrome, Russia"/>
    <x v="3432"/>
    <x v="452"/>
    <s v="Dnepr"/>
    <s v="Deimos 2"/>
    <s v="Retired"/>
    <s v="29"/>
    <s v="Success"/>
    <n v="12"/>
    <s v=" Russia"/>
    <s v="Kosmotras-Dnepr"/>
    <n v="2014"/>
  </r>
  <r>
    <s v="ISRO"/>
    <s v="First Launch Pad, Satish Dhawan Space Centre, India"/>
    <x v="3433"/>
    <x v="99"/>
    <s v="PSLV-CA"/>
    <s v="SPOT-7 &amp; Rideshares"/>
    <s v="Active"/>
    <s v="21"/>
    <s v="Success"/>
    <n v="17"/>
    <s v=" India"/>
    <s v="ISRO-PSLV-CA"/>
    <n v="2014"/>
  </r>
  <r>
    <s v="ULA"/>
    <s v="SLC-2W, Vandenberg AFB, California, USA"/>
    <x v="3434"/>
    <x v="1218"/>
    <s v="Delta II 7320-10C"/>
    <s v="OCO-2"/>
    <s v="Retired"/>
    <s v=""/>
    <s v="Success"/>
    <n v="7"/>
    <s v=" USA"/>
    <s v="ULA-Delta II 7320-10C"/>
    <n v="2014"/>
  </r>
  <r>
    <s v="VKS RF"/>
    <s v="Site 133/3, Plesetsk Cosmodrome, Russia"/>
    <x v="3435"/>
    <x v="128"/>
    <s v="Rokot/Briz KM"/>
    <s v="Goniets-M 18 to 20"/>
    <s v="Retired"/>
    <s v="41.8"/>
    <s v="Success"/>
    <n v="11"/>
    <s v=" Russia"/>
    <s v="VKS RF-Rokot/Briz KM"/>
    <n v="2014"/>
  </r>
  <r>
    <s v="VKS RF"/>
    <s v="Site 35/1, Plesetsk Cosmodrome, Russia"/>
    <x v="3436"/>
    <x v="261"/>
    <s v="Angara 1.2"/>
    <s v="Demo Flight"/>
    <s v="Active"/>
    <s v=""/>
    <s v="Success"/>
    <n v="10"/>
    <s v=" Russia"/>
    <s v="VKS RF-Angara 1.2"/>
    <n v="2014"/>
  </r>
  <r>
    <s v="Arianespace"/>
    <s v="ELS, Guiana Space Centre, French Guiana, France"/>
    <x v="3437"/>
    <x v="1141"/>
    <s v="Soyuz ST-B/Fregat-MT"/>
    <s v="O3b FM03/FM06-FM08"/>
    <s v="Active"/>
    <s v="30"/>
    <s v="Success"/>
    <n v="4"/>
    <s v=" France"/>
    <s v="Arianespace-Soyuz ST-B/Fregat-MT"/>
    <n v="2014"/>
  </r>
  <r>
    <s v="Northrop"/>
    <s v="LP-0A, Wallops Flight Facility, Virginia, USA"/>
    <x v="3438"/>
    <x v="257"/>
    <s v="Antares 120"/>
    <s v="CRS Orb-2"/>
    <s v="Retired"/>
    <s v="80"/>
    <s v="Success"/>
    <n v="6"/>
    <s v=" USA"/>
    <s v="Northrop-Antares 120"/>
    <n v="2014"/>
  </r>
  <r>
    <s v="SpaceX"/>
    <s v="SLC-40, Cape Canaveral AFS, Florida, USA"/>
    <x v="3439"/>
    <x v="275"/>
    <s v="Falcon 9 v1.1"/>
    <s v="OG2 Mission 1"/>
    <s v="Retired"/>
    <s v="56.5"/>
    <s v="Success"/>
    <n v="7"/>
    <s v=" USA"/>
    <s v="SpaceX-Falcon 9 v1.1"/>
    <n v="2014"/>
  </r>
  <r>
    <s v="ULA"/>
    <s v="SLC-37B, Cape Canaveral AFS, Florida, USA"/>
    <x v="3440"/>
    <x v="777"/>
    <s v="Delta IV Medium+ (4,2)"/>
    <s v="AFSPC-4"/>
    <s v="Retired"/>
    <s v="164"/>
    <s v="Success"/>
    <n v="8"/>
    <s v=" USA"/>
    <s v="ULA-Delta IV Medium+ (4,2)"/>
    <n v="2014"/>
  </r>
  <r>
    <s v="Arianespace"/>
    <s v="ELA-3, Guiana Space Centre, French Guiana, France"/>
    <x v="3441"/>
    <x v="757"/>
    <s v="Ariane 5 ES"/>
    <s v="Georges Lema??tre ATV"/>
    <s v="Retired"/>
    <s v=""/>
    <s v="Success"/>
    <n v="6"/>
    <s v=" France"/>
    <s v="Arianespace-Ariane 5 ES"/>
    <n v="2014"/>
  </r>
  <r>
    <s v="ULA"/>
    <s v="SLC-41, Cape Canaveral AFS, Florida, USA"/>
    <x v="3442"/>
    <x v="374"/>
    <s v="Atlas V 401"/>
    <s v="GPS IIF-7"/>
    <s v="Active"/>
    <s v="109"/>
    <s v="Success"/>
    <n v="7"/>
    <s v=" USA"/>
    <s v="ULA-Atlas V 401"/>
    <n v="2014"/>
  </r>
  <r>
    <s v="SpaceX"/>
    <s v="SLC-40, Cape Canaveral AFS, Florida, USA"/>
    <x v="3443"/>
    <x v="349"/>
    <s v="Falcon 9 v1.1"/>
    <s v="AsiaSat 8"/>
    <s v="Retired"/>
    <s v="56.5"/>
    <s v="Success"/>
    <n v="7"/>
    <s v=" USA"/>
    <s v="SpaceX-Falcon 9 v1.1"/>
    <n v="2014"/>
  </r>
  <r>
    <s v="ULA"/>
    <s v="SLC-3E, Vandenberg AFB, California, USA"/>
    <x v="3444"/>
    <x v="251"/>
    <s v="Atlas V 401"/>
    <s v="WorldView 3"/>
    <s v="Active"/>
    <s v="109"/>
    <s v="Success"/>
    <n v="7"/>
    <s v=" USA"/>
    <s v="ULA-Atlas V 401"/>
    <n v="2014"/>
  </r>
  <r>
    <s v="Arianespace"/>
    <s v="ELS, Guiana Space Centre, French Guiana, France"/>
    <x v="3445"/>
    <x v="896"/>
    <s v="Soyuz ST-B/Fregat-MT"/>
    <s v="Galileo FOC FM01-FM02"/>
    <s v="Active"/>
    <s v="30"/>
    <s v="Partial Failure"/>
    <n v="4"/>
    <s v=" France"/>
    <s v="Arianespace-Soyuz ST-B/Fregat-MT"/>
    <n v="2014"/>
  </r>
  <r>
    <s v="SpaceX"/>
    <s v="SLC-40, Cape Canaveral AFS, Florida, USA"/>
    <x v="3446"/>
    <x v="12"/>
    <s v="Falcon 9 v1.1"/>
    <s v="AsiaSat 6"/>
    <s v="Retired"/>
    <s v="56.5"/>
    <s v="Success"/>
    <n v="7"/>
    <s v=" USA"/>
    <s v="SpaceX-Falcon 9 v1.1"/>
    <n v="2014"/>
  </r>
  <r>
    <s v="Arianespace"/>
    <s v="ELA-3, Guiana Space Centre, French Guiana, France"/>
    <x v="3447"/>
    <x v="592"/>
    <s v="Ariane 5 ECA"/>
    <s v="MEASAT 3b, Optus 10"/>
    <s v="Active"/>
    <s v="200"/>
    <s v="Success"/>
    <n v="6"/>
    <s v=" France"/>
    <s v="Arianespace-Ariane 5 ECA"/>
    <n v="2014"/>
  </r>
  <r>
    <s v="ULA"/>
    <s v="SLC-41, Cape Canaveral AFS, Florida, USA"/>
    <x v="3448"/>
    <x v="684"/>
    <s v="Atlas V 401"/>
    <s v="CLIO"/>
    <s v="Active"/>
    <s v="109"/>
    <s v="Success"/>
    <n v="7"/>
    <s v=" USA"/>
    <s v="ULA-Atlas V 401"/>
    <n v="2014"/>
  </r>
  <r>
    <s v="SpaceX"/>
    <s v="SLC-40, Cape Canaveral AFS, Florida, USA"/>
    <x v="3449"/>
    <x v="561"/>
    <s v="Falcon 9 v1.1"/>
    <s v="CRS-4"/>
    <s v="Retired"/>
    <s v="56.5"/>
    <s v="Success"/>
    <n v="7"/>
    <s v=" USA"/>
    <s v="SpaceX-Falcon 9 v1.1"/>
    <n v="2014"/>
  </r>
  <r>
    <s v="MHI"/>
    <s v="LA-Y1, Tanegashima Space Center, Japan"/>
    <x v="3450"/>
    <x v="252"/>
    <s v="H-IIA 202"/>
    <s v="Himawari 8"/>
    <s v="Active"/>
    <s v="90"/>
    <s v="Success"/>
    <n v="6"/>
    <s v=" Japan"/>
    <s v="MHI-H-IIA 202"/>
    <n v="2014"/>
  </r>
  <r>
    <s v="ISRO"/>
    <s v="First Launch Pad, Satish Dhawan Space Centre, India"/>
    <x v="3451"/>
    <x v="701"/>
    <s v="PSLV-XL"/>
    <s v="IRNSS-1C"/>
    <s v="Active"/>
    <s v="31"/>
    <s v="Success"/>
    <n v="17"/>
    <s v=" India"/>
    <s v="ISRO-PSLV-XL"/>
    <n v="2014"/>
  </r>
  <r>
    <s v="Arianespace"/>
    <s v="ELA-3, Guiana Space Centre, French Guiana, France"/>
    <x v="3451"/>
    <x v="653"/>
    <s v="Ariane 5 ECA"/>
    <s v="Intelsat 30, ARSAT-1"/>
    <s v="Active"/>
    <s v="200"/>
    <s v="Success"/>
    <n v="6"/>
    <s v=" France"/>
    <s v="Arianespace-Ariane 5 ECA"/>
    <n v="2014"/>
  </r>
  <r>
    <s v="Northrop"/>
    <s v="LP-0A, Wallops Flight Facility, Virginia, USA"/>
    <x v="3452"/>
    <x v="469"/>
    <s v="Antares 130"/>
    <s v="CRS Orb-3"/>
    <s v="Retired"/>
    <s v="80"/>
    <s v="Failure"/>
    <n v="6"/>
    <s v=" USA"/>
    <s v="Northrop-Antares 130"/>
    <n v="2014"/>
  </r>
  <r>
    <s v="ULA"/>
    <s v="SLC-41, Cape Canaveral AFS, Florida, USA"/>
    <x v="3453"/>
    <x v="1219"/>
    <s v="Atlas V 401"/>
    <s v="GPS IIF-8"/>
    <s v="Active"/>
    <s v="109"/>
    <s v="Success"/>
    <n v="7"/>
    <s v=" USA"/>
    <s v="ULA-Atlas V 401"/>
    <n v="2014"/>
  </r>
  <r>
    <s v="Kosmotras"/>
    <s v="Site 370/13, Yasny Cosmodrome, Russia"/>
    <x v="3454"/>
    <x v="272"/>
    <s v="Dnepr"/>
    <s v="Sasuke &amp; Others"/>
    <s v="Retired"/>
    <s v="29"/>
    <s v="Success"/>
    <n v="12"/>
    <s v=" Russia"/>
    <s v="Kosmotras-Dnepr"/>
    <n v="2014"/>
  </r>
  <r>
    <s v="CASIC"/>
    <s v="Site 95, Jiuquan Satellite Launch Center, China"/>
    <x v="3455"/>
    <x v="1185"/>
    <s v="Kuaizhou 1"/>
    <s v="Kuaizhou 2"/>
    <s v="Retired"/>
    <s v=""/>
    <s v="Success"/>
    <n v="8"/>
    <s v=" China"/>
    <s v="CASIC-Kuaizhou 1"/>
    <n v="2014"/>
  </r>
  <r>
    <s v="MHI"/>
    <s v="LA-Y1, Tanegashima Space Center, Japan"/>
    <x v="3456"/>
    <x v="99"/>
    <s v="H-IIA 202"/>
    <s v="Hayabusa 2 &amp; Others"/>
    <s v="Active"/>
    <s v="90"/>
    <s v="Success"/>
    <n v="6"/>
    <s v=" Japan"/>
    <s v="MHI-H-IIA 202"/>
    <n v="2014"/>
  </r>
  <r>
    <s v="ULA"/>
    <s v="SLC-37B, Cape Canaveral AFS, Florida, USA"/>
    <x v="3457"/>
    <x v="445"/>
    <s v="Delta IV Heavy"/>
    <s v="EFT-1"/>
    <s v="Active"/>
    <s v="350"/>
    <s v="Success"/>
    <n v="8"/>
    <s v=" USA"/>
    <s v="ULA-Delta IV Heavy"/>
    <n v="2014"/>
  </r>
  <r>
    <s v="Arianespace"/>
    <s v="ELA-3, Guiana Space Centre, French Guiana, France"/>
    <x v="3458"/>
    <x v="124"/>
    <s v="Ariane 5 ECA"/>
    <s v="DirecTV-14, GSAT-16"/>
    <s v="Active"/>
    <s v="200"/>
    <s v="Success"/>
    <n v="6"/>
    <s v=" France"/>
    <s v="Arianespace-Ariane 5 ECA"/>
    <n v="2014"/>
  </r>
  <r>
    <s v="ULA"/>
    <s v="SLC-3E, Vandenberg AFB, California, USA"/>
    <x v="3459"/>
    <x v="1220"/>
    <s v="Atlas V 541"/>
    <s v="NROL-35"/>
    <s v="Active"/>
    <s v="145"/>
    <s v="Success"/>
    <n v="7"/>
    <s v=" USA"/>
    <s v="ULA-Atlas V 541"/>
    <n v="2014"/>
  </r>
  <r>
    <s v="ISRO"/>
    <s v="Second Launch Pad, Satish Dhawan Space Centre, India"/>
    <x v="3460"/>
    <x v="139"/>
    <s v="GSLV Mk III"/>
    <s v="Demo Flight (CARE)"/>
    <s v="Active"/>
    <s v="62"/>
    <s v="Success"/>
    <n v="18"/>
    <s v=" India"/>
    <s v="ISRO-GSLV Mk III"/>
    <n v="2014"/>
  </r>
  <r>
    <s v="Arianespace"/>
    <s v="ELS, Guiana Space Centre, French Guiana, France"/>
    <x v="3460"/>
    <x v="1078"/>
    <s v="Soyuz ST-B/Fregat-MT"/>
    <s v="O3b FM09-FM12"/>
    <s v="Active"/>
    <s v="30"/>
    <s v="Success"/>
    <n v="4"/>
    <s v=" France"/>
    <s v="Arianespace-Soyuz ST-B/Fregat-MT"/>
    <n v="2014"/>
  </r>
  <r>
    <s v="VKS RF"/>
    <s v="Site 175/59, Baikonur Cosmodrome, Kazakhstan"/>
    <x v="3461"/>
    <x v="390"/>
    <s v="Strela"/>
    <s v="Kondor-E"/>
    <s v="Retired"/>
    <s v=""/>
    <s v="Success"/>
    <n v="12"/>
    <s v=" Kazakhstan"/>
    <s v="VKS RF-Strela"/>
    <n v="2014"/>
  </r>
  <r>
    <s v="Khrunichev"/>
    <s v="Site 35/1, Plesetsk Cosmodrome, Russia"/>
    <x v="3462"/>
    <x v="1221"/>
    <s v="Angara A5/Briz-M"/>
    <s v="Demo Flight"/>
    <s v="Active"/>
    <s v="100"/>
    <s v="Success"/>
    <n v="10"/>
    <s v=" Russia"/>
    <s v="Khrunichev-Angara A5/Briz-M"/>
    <n v="2014"/>
  </r>
  <r>
    <s v="SpaceX"/>
    <s v="SLC-40, Cape Canaveral AFS, Florida, USA"/>
    <x v="3463"/>
    <x v="453"/>
    <s v="Falcon 9 v1.1"/>
    <s v="CRS-5"/>
    <s v="Retired"/>
    <s v="56.5"/>
    <s v="Success"/>
    <n v="7"/>
    <s v=" USA"/>
    <s v="SpaceX-Falcon 9 v1.1"/>
    <n v="2015"/>
  </r>
  <r>
    <s v="ULA"/>
    <s v="SLC-41, Cape Canaveral AFS, Florida, USA"/>
    <x v="3464"/>
    <x v="1030"/>
    <s v="Atlas V 551"/>
    <s v="MUOS-3"/>
    <s v="Active"/>
    <s v="153"/>
    <s v="Success"/>
    <n v="7"/>
    <s v=" USA"/>
    <s v="ULA-Atlas V 551"/>
    <n v="2015"/>
  </r>
  <r>
    <s v="ULA"/>
    <s v="SLC-2W, Vandenberg AFB, California, USA"/>
    <x v="3465"/>
    <x v="254"/>
    <s v="Delta II 7320-10C"/>
    <s v="SMAP / ELaNa X"/>
    <s v="Retired"/>
    <s v=""/>
    <s v="Success"/>
    <n v="7"/>
    <s v=" USA"/>
    <s v="ULA-Delta II 7320-10C"/>
    <n v="2015"/>
  </r>
  <r>
    <s v="MHI"/>
    <s v="LA-Y1, Tanegashima Space Center, Japan"/>
    <x v="3466"/>
    <x v="937"/>
    <s v="H-IIA 202"/>
    <s v="IGS-Radar 5"/>
    <s v="Active"/>
    <s v="90"/>
    <s v="Success"/>
    <n v="6"/>
    <s v=" Japan"/>
    <s v="MHI-H-IIA 202"/>
    <n v="2015"/>
  </r>
  <r>
    <s v="ISA"/>
    <s v="Imam Khomeini Spaceport, Semnan Space Center, Iran"/>
    <x v="3467"/>
    <x v="13"/>
    <s v="Safir-1B+"/>
    <s v="Fajr"/>
    <s v="Active"/>
    <s v=""/>
    <s v="Success"/>
    <n v="24"/>
    <s v=" Iran"/>
    <s v="ISA-Safir-1B+"/>
    <n v="2015"/>
  </r>
  <r>
    <s v="Arianespace"/>
    <s v="ELV-1 (SLV), Guiana Space Centre, French Guiana, France"/>
    <x v="3468"/>
    <x v="497"/>
    <s v="Vega"/>
    <s v="IXV"/>
    <s v="Active"/>
    <s v="37"/>
    <s v="Success"/>
    <n v="12"/>
    <s v=" France"/>
    <s v="Arianespace-Vega"/>
    <n v="2015"/>
  </r>
  <r>
    <s v="SpaceX"/>
    <s v="SLC-40, Cape Canaveral AFS, Florida, USA"/>
    <x v="3468"/>
    <x v="870"/>
    <s v="Falcon 9 v1.1"/>
    <s v="DSCOVR"/>
    <s v="Retired"/>
    <s v="56.5"/>
    <s v="Success"/>
    <n v="7"/>
    <s v=" USA"/>
    <s v="SpaceX-Falcon 9 v1.1"/>
    <n v="2015"/>
  </r>
  <r>
    <s v="ISA"/>
    <s v="Imam Khomeini Spaceport, Semnan Space Center, Iran"/>
    <x v="3469"/>
    <x v="13"/>
    <s v="Safir-1B+"/>
    <s v="Unknown Payload"/>
    <s v="Active"/>
    <s v=""/>
    <s v="Failure"/>
    <n v="24"/>
    <s v=" Iran"/>
    <s v="ISA-Safir-1B+"/>
    <n v="2015"/>
  </r>
  <r>
    <s v="SpaceX"/>
    <s v="SLC-40, Cape Canaveral AFS, Florida, USA"/>
    <x v="3470"/>
    <x v="524"/>
    <s v="Falcon 9 v1.1"/>
    <s v="ABS-3A &amp; EUTELSAT 115 West B"/>
    <s v="Retired"/>
    <s v="56.5"/>
    <s v="Success"/>
    <n v="7"/>
    <s v=" USA"/>
    <s v="SpaceX-Falcon 9 v1.1"/>
    <n v="2015"/>
  </r>
  <r>
    <s v="ULA"/>
    <s v="SLC-41, Cape Canaveral AFS, Florida, USA"/>
    <x v="3471"/>
    <x v="711"/>
    <s v="Atlas V 421"/>
    <s v="MMS"/>
    <s v="Active"/>
    <s v="123"/>
    <s v="Success"/>
    <n v="7"/>
    <s v=" USA"/>
    <s v="ULA-Atlas V 421"/>
    <n v="2015"/>
  </r>
  <r>
    <s v="ULA"/>
    <s v="SLC-37B, Cape Canaveral AFS, Florida, USA"/>
    <x v="3472"/>
    <x v="567"/>
    <s v="Delta IV Medium+ (4,2)"/>
    <s v="GPS IIF-9"/>
    <s v="Retired"/>
    <s v="164"/>
    <s v="Success"/>
    <n v="8"/>
    <s v=" USA"/>
    <s v="ULA-Delta IV Medium+ (4,2)"/>
    <n v="2015"/>
  </r>
  <r>
    <s v="Kosmotras"/>
    <s v="Site 370/13, Yasny Cosmodrome, Russia"/>
    <x v="3472"/>
    <x v="1168"/>
    <s v="Dnepr"/>
    <s v="KompSat-3A"/>
    <s v="Retired"/>
    <s v="29"/>
    <s v="Success"/>
    <n v="12"/>
    <s v=" Russia"/>
    <s v="Kosmotras-Dnepr"/>
    <n v="2015"/>
  </r>
  <r>
    <s v="MHI"/>
    <s v="LA-Y1, Tanegashima Space Center, Japan"/>
    <x v="3473"/>
    <x v="937"/>
    <s v="H-IIA 202"/>
    <s v="IGS-Optical 5"/>
    <s v="Active"/>
    <s v="90"/>
    <s v="Success"/>
    <n v="6"/>
    <s v=" Japan"/>
    <s v="MHI-H-IIA 202"/>
    <n v="2015"/>
  </r>
  <r>
    <s v="Arianespace"/>
    <s v="ELS, Guiana Space Centre, French Guiana, France"/>
    <x v="3474"/>
    <x v="618"/>
    <s v="Soyuz ST-B/Fregat-MT"/>
    <s v="Galileo FOC FM03-FM04"/>
    <s v="Active"/>
    <s v="30"/>
    <s v="Success"/>
    <n v="4"/>
    <s v=" France"/>
    <s v="Arianespace-Soyuz ST-B/Fregat-MT"/>
    <n v="2015"/>
  </r>
  <r>
    <s v="ISRO"/>
    <s v="Second Launch Pad, Satish Dhawan Space Centre, India"/>
    <x v="3475"/>
    <x v="605"/>
    <s v="PSLV-XL"/>
    <s v="IRNSS-1D"/>
    <s v="Active"/>
    <s v="31"/>
    <s v="Success"/>
    <n v="18"/>
    <s v=" India"/>
    <s v="ISRO-PSLV-XL"/>
    <n v="2015"/>
  </r>
  <r>
    <s v="VKS RF"/>
    <s v="Site 133/3, Plesetsk Cosmodrome, Russia"/>
    <x v="3476"/>
    <x v="848"/>
    <s v="Rokot/Briz KM"/>
    <s v="Cosmos 2504 &amp; Goniets-M 21 to 23"/>
    <s v="Retired"/>
    <s v="41.8"/>
    <s v="Success"/>
    <n v="11"/>
    <s v=" Russia"/>
    <s v="VKS RF-Rokot/Briz KM"/>
    <n v="2015"/>
  </r>
  <r>
    <s v="SpaceX"/>
    <s v="SLC-40, Cape Canaveral AFS, Florida, USA"/>
    <x v="3477"/>
    <x v="306"/>
    <s v="Falcon 9 v1.1"/>
    <s v="CRS-6"/>
    <s v="Retired"/>
    <s v="56.5"/>
    <s v="Success"/>
    <n v="7"/>
    <s v=" USA"/>
    <s v="SpaceX-Falcon 9 v1.1"/>
    <n v="2015"/>
  </r>
  <r>
    <s v="Arianespace"/>
    <s v="ELA-3, Guiana Space Centre, French Guiana, France"/>
    <x v="3478"/>
    <x v="110"/>
    <s v="Ariane 5 ECA"/>
    <s v="Thor 7, SICRAL-2"/>
    <s v="Active"/>
    <s v="200"/>
    <s v="Success"/>
    <n v="6"/>
    <s v=" France"/>
    <s v="Arianespace-Ariane 5 ECA"/>
    <n v="2015"/>
  </r>
  <r>
    <s v="SpaceX"/>
    <s v="SLC-40, Cape Canaveral AFS, Florida, USA"/>
    <x v="3479"/>
    <x v="870"/>
    <s v="Falcon 9 v1.1"/>
    <s v="Turkmen??lem52E/MonacoSat"/>
    <s v="Retired"/>
    <s v="56.5"/>
    <s v="Success"/>
    <n v="7"/>
    <s v=" USA"/>
    <s v="SpaceX-Falcon 9 v1.1"/>
    <n v="2015"/>
  </r>
  <r>
    <s v="Blue Origin"/>
    <s v="Blue Origin Launch Site, West Texas, Texas, USA"/>
    <x v="3480"/>
    <x v="13"/>
    <s v="New Shepard"/>
    <s v="NS-1"/>
    <s v="Active"/>
    <s v=""/>
    <s v="Success"/>
    <n v="24"/>
    <s v=" USA"/>
    <s v="Blue Origin-New Shepard"/>
    <n v="2015"/>
  </r>
  <r>
    <s v="ULA"/>
    <s v="SLC-41, Cape Canaveral AFS, Florida, USA"/>
    <x v="3481"/>
    <x v="905"/>
    <s v="Atlas V 501"/>
    <s v="OTV-4"/>
    <s v="Retired"/>
    <s v="120"/>
    <s v="Success"/>
    <n v="7"/>
    <s v=" USA"/>
    <s v="ULA-Atlas V 501"/>
    <n v="2015"/>
  </r>
  <r>
    <s v="Arianespace"/>
    <s v="ELA-3, Guiana Space Centre, French Guiana, France"/>
    <x v="3482"/>
    <x v="98"/>
    <s v="Ariane 5 ECA"/>
    <s v="DirecTV-15, Sky Mexico 1"/>
    <s v="Active"/>
    <s v="200"/>
    <s v="Success"/>
    <n v="6"/>
    <s v=" France"/>
    <s v="Arianespace-Ariane 5 ECA"/>
    <n v="2015"/>
  </r>
  <r>
    <s v="Arianespace"/>
    <s v="ELV-1 (SLV), Guiana Space Centre, French Guiana, France"/>
    <x v="3483"/>
    <x v="1222"/>
    <s v="Vega"/>
    <s v="Sentinel-2A"/>
    <s v="Active"/>
    <s v="37"/>
    <s v="Success"/>
    <n v="12"/>
    <s v=" France"/>
    <s v="Arianespace-Vega"/>
    <n v="2015"/>
  </r>
  <r>
    <s v="SpaceX"/>
    <s v="SLC-40, Cape Canaveral AFS, Florida, USA"/>
    <x v="3484"/>
    <x v="927"/>
    <s v="Falcon 9 v1.1"/>
    <s v="CRS-7"/>
    <s v="Retired"/>
    <s v="56.5"/>
    <s v="Failure"/>
    <n v="7"/>
    <s v=" USA"/>
    <s v="SpaceX-Falcon 9 v1.1"/>
    <n v="2015"/>
  </r>
  <r>
    <s v="ISRO"/>
    <s v="First Launch Pad, Satish Dhawan Space Centre, India"/>
    <x v="3485"/>
    <x v="1056"/>
    <s v="PSLV-XL"/>
    <s v="UK-DMC3A/B/C &amp; Rideshares"/>
    <s v="Active"/>
    <s v="31"/>
    <s v="Success"/>
    <n v="17"/>
    <s v=" India"/>
    <s v="ISRO-PSLV-XL"/>
    <n v="2015"/>
  </r>
  <r>
    <s v="ULA"/>
    <s v="SLC-41, Cape Canaveral AFS, Florida, USA"/>
    <x v="3486"/>
    <x v="863"/>
    <s v="Atlas V 401"/>
    <s v="GPS IIF-10"/>
    <s v="Active"/>
    <s v="109"/>
    <s v="Success"/>
    <n v="7"/>
    <s v=" USA"/>
    <s v="ULA-Atlas V 401"/>
    <n v="2015"/>
  </r>
  <r>
    <s v="Arianespace"/>
    <s v="ELA-3, Guiana Space Centre, French Guiana, France"/>
    <x v="3486"/>
    <x v="441"/>
    <s v="Ariane 5 ECA"/>
    <s v="Star One C4, MSG-4"/>
    <s v="Active"/>
    <s v="200"/>
    <s v="Success"/>
    <n v="6"/>
    <s v=" France"/>
    <s v="Arianespace-Ariane 5 ECA"/>
    <n v="2015"/>
  </r>
  <r>
    <s v="ULA"/>
    <s v="SLC-37B, Cape Canaveral AFS, Florida, USA"/>
    <x v="3487"/>
    <x v="615"/>
    <s v="Delta IV Medium+ (5,4)"/>
    <s v="WGS-7"/>
    <s v="Retired"/>
    <s v=""/>
    <s v="Success"/>
    <n v="8"/>
    <s v=" USA"/>
    <s v="ULA-Delta IV Medium+ (5,4)"/>
    <n v="2015"/>
  </r>
  <r>
    <s v="MHI"/>
    <s v="LA-Y2, Tanegashima Space Center, Japan"/>
    <x v="3488"/>
    <x v="372"/>
    <s v="H-IIB"/>
    <s v="HTV-5"/>
    <s v="Retired"/>
    <s v="112.5"/>
    <s v="Success"/>
    <n v="6"/>
    <s v=" Japan"/>
    <s v="MHI-H-IIB"/>
    <n v="2015"/>
  </r>
  <r>
    <s v="Arianespace"/>
    <s v="ELA-3, Guiana Space Centre, French Guiana, France"/>
    <x v="3489"/>
    <x v="95"/>
    <s v="Ariane 5 ECA"/>
    <s v="Eutelsat 8 West B, Intelsat 34"/>
    <s v="Active"/>
    <s v="200"/>
    <s v="Success"/>
    <n v="6"/>
    <s v=" France"/>
    <s v="Arianespace-Ariane 5 ECA"/>
    <n v="2015"/>
  </r>
  <r>
    <s v="ISRO"/>
    <s v="Second Launch Pad, Satish Dhawan Space Centre, India"/>
    <x v="3490"/>
    <x v="516"/>
    <s v="GSLV Mk II"/>
    <s v="GSAT-6"/>
    <s v="Active"/>
    <s v="47"/>
    <s v="Success"/>
    <n v="18"/>
    <s v=" India"/>
    <s v="ISRO-GSLV Mk II"/>
    <n v="2015"/>
  </r>
  <r>
    <s v="ULA"/>
    <s v="SLC-41, Cape Canaveral AFS, Florida, USA"/>
    <x v="3491"/>
    <x v="325"/>
    <s v="Atlas V 551"/>
    <s v="MUOS-4"/>
    <s v="Active"/>
    <s v="153"/>
    <s v="Success"/>
    <n v="7"/>
    <s v=" USA"/>
    <s v="ULA-Atlas V 551"/>
    <n v="2015"/>
  </r>
  <r>
    <s v="Arianespace"/>
    <s v="ELS, Guiana Space Centre, French Guiana, France"/>
    <x v="3492"/>
    <x v="1223"/>
    <s v="Soyuz ST-B/Fregat-MT"/>
    <s v="Galileo FOC FM05-FM06"/>
    <s v="Active"/>
    <s v="30"/>
    <s v="Success"/>
    <n v="4"/>
    <s v=" France"/>
    <s v="Arianespace-Soyuz ST-B/Fregat-MT"/>
    <n v="2015"/>
  </r>
  <r>
    <s v="CASC"/>
    <s v="LC-16, Taiyuan Satellite Launch Center, China"/>
    <x v="3493"/>
    <x v="427"/>
    <s v="Long March 6"/>
    <s v="Demo Flight"/>
    <s v="Active"/>
    <s v="19"/>
    <s v="Success"/>
    <n v="6"/>
    <s v=" China"/>
    <s v="CASC-Long March 6"/>
    <n v="2015"/>
  </r>
  <r>
    <s v="VKS RF"/>
    <s v="Site 133/3, Plesetsk Cosmodrome, Russia"/>
    <x v="3494"/>
    <x v="917"/>
    <s v="Rokot/Briz KM"/>
    <s v="Cosmos 2507 to 2509"/>
    <s v="Retired"/>
    <s v="41.8"/>
    <s v="Success"/>
    <n v="11"/>
    <s v=" Russia"/>
    <s v="VKS RF-Rokot/Briz KM"/>
    <n v="2015"/>
  </r>
  <r>
    <s v="CASC"/>
    <s v="Site 95, Jiuquan Satellite Launch Center, China"/>
    <x v="3495"/>
    <x v="13"/>
    <s v="Long March 11"/>
    <s v="Pujian 1 &amp; Others"/>
    <s v="Active"/>
    <s v="5.3"/>
    <s v="Success"/>
    <n v="8"/>
    <s v=" China"/>
    <s v="CASC-Long March 11"/>
    <n v="2015"/>
  </r>
  <r>
    <s v="ISRO"/>
    <s v="First Launch Pad, Satish Dhawan Space Centre, India"/>
    <x v="3496"/>
    <x v="215"/>
    <s v="PSLV-XL"/>
    <s v="Astrosat &amp; Rideshares"/>
    <s v="Active"/>
    <s v="31"/>
    <s v="Success"/>
    <n v="17"/>
    <s v=" India"/>
    <s v="ISRO-PSLV-XL"/>
    <n v="2015"/>
  </r>
  <r>
    <s v="Arianespace"/>
    <s v="ELA-3, Guiana Space Centre, French Guiana, France"/>
    <x v="3497"/>
    <x v="53"/>
    <s v="Ariane 5 ECA"/>
    <s v="NBN Co 1A, ARSAT-2"/>
    <s v="Active"/>
    <s v="200"/>
    <s v="Success"/>
    <n v="6"/>
    <s v=" France"/>
    <s v="Arianespace-Ariane 5 ECA"/>
    <n v="2015"/>
  </r>
  <r>
    <s v="ULA"/>
    <s v="SLC-41, Cape Canaveral AFS, Florida, USA"/>
    <x v="3498"/>
    <x v="312"/>
    <s v="Atlas V 421"/>
    <s v="Morelos-3"/>
    <s v="Active"/>
    <s v="123"/>
    <s v="Success"/>
    <n v="7"/>
    <s v=" USA"/>
    <s v="ULA-Atlas V 421"/>
    <n v="2015"/>
  </r>
  <r>
    <s v="ULA"/>
    <s v="SLC-3E, Vandenberg AFB, California, USA"/>
    <x v="3499"/>
    <x v="488"/>
    <s v="Atlas V 401"/>
    <s v="NROL-55"/>
    <s v="Active"/>
    <s v="109"/>
    <s v="Success"/>
    <n v="7"/>
    <s v=" USA"/>
    <s v="ULA-Atlas V 401"/>
    <n v="2015"/>
  </r>
  <r>
    <s v="ULA"/>
    <s v="SLC-41, Cape Canaveral AFS, Florida, USA"/>
    <x v="3500"/>
    <x v="1126"/>
    <s v="Atlas V 401"/>
    <s v="GPS IIF-11"/>
    <s v="Active"/>
    <s v="109"/>
    <s v="Success"/>
    <n v="7"/>
    <s v=" USA"/>
    <s v="ULA-Atlas V 401"/>
    <n v="2015"/>
  </r>
  <r>
    <s v="Sandia"/>
    <s v="LP-41, Kauai, Pacific Missile Range Facility"/>
    <x v="3501"/>
    <x v="13"/>
    <s v="Super Stripy"/>
    <s v="HiakaSat, STACEM &amp; Others"/>
    <s v="Active"/>
    <s v="15"/>
    <s v="Failure"/>
    <n v="6"/>
    <s v=" Pacific Missile Range Facility"/>
    <s v="Sandia-Super Stripy"/>
    <n v="2015"/>
  </r>
  <r>
    <s v="Arianespace"/>
    <s v="ELA-3, Guiana Space Centre, French Guiana, France"/>
    <x v="3502"/>
    <x v="1000"/>
    <s v="Ariane 5 ECA"/>
    <s v="Arabsat 6B, GSAT-15"/>
    <s v="Active"/>
    <s v="200"/>
    <s v="Success"/>
    <n v="6"/>
    <s v=" France"/>
    <s v="Arianespace-Ariane 5 ECA"/>
    <n v="2015"/>
  </r>
  <r>
    <s v="Blue Origin"/>
    <s v="Blue Origin Launch Site, West Texas, Texas, USA"/>
    <x v="3503"/>
    <x v="13"/>
    <s v="New Shepard"/>
    <s v="NS-2"/>
    <s v="Active"/>
    <s v=""/>
    <s v="Success"/>
    <n v="24"/>
    <s v=" USA"/>
    <s v="Blue Origin-New Shepard"/>
    <n v="2015"/>
  </r>
  <r>
    <s v="MHI"/>
    <s v="LA-Y1, Tanegashima Space Center, Japan"/>
    <x v="3504"/>
    <x v="474"/>
    <s v="H-IIA 204"/>
    <s v="Telstar 12 Vantage"/>
    <s v="Active"/>
    <s v=""/>
    <s v="Success"/>
    <n v="6"/>
    <s v=" Japan"/>
    <s v="MHI-H-IIA 204"/>
    <n v="2015"/>
  </r>
  <r>
    <s v="Arianespace"/>
    <s v="ELV-1 (SLV), Guiana Space Centre, French Guiana, France"/>
    <x v="3505"/>
    <x v="939"/>
    <s v="Vega"/>
    <s v="LISA Pathfinder"/>
    <s v="Active"/>
    <s v="37"/>
    <s v="Success"/>
    <n v="12"/>
    <s v=" France"/>
    <s v="Arianespace-Vega"/>
    <n v="2015"/>
  </r>
  <r>
    <s v="VKS RF"/>
    <s v="Site 43/4, Plesetsk Cosmodrome, Russia"/>
    <x v="3506"/>
    <x v="1224"/>
    <s v="Soyuz 2.1v/Volga"/>
    <s v="Cosmos 2511 and 2512"/>
    <s v="Active"/>
    <s v=""/>
    <s v="Partial Failure"/>
    <n v="10"/>
    <s v=" Russia"/>
    <s v="VKS RF-Soyuz 2.1v/Volga"/>
    <n v="2015"/>
  </r>
  <r>
    <s v="ULA"/>
    <s v="SLC-41, Cape Canaveral AFS, Florida, USA"/>
    <x v="3507"/>
    <x v="382"/>
    <s v="Atlas V 401"/>
    <s v="CRS OA-4"/>
    <s v="Active"/>
    <s v="109"/>
    <s v="Success"/>
    <n v="7"/>
    <s v=" USA"/>
    <s v="ULA-Atlas V 401"/>
    <n v="2015"/>
  </r>
  <r>
    <s v="Roscosmos"/>
    <s v="Site 45/1, Baikonur Cosmodrome, Kazakhstan"/>
    <x v="3508"/>
    <x v="548"/>
    <s v="Zenit-3 SLBF"/>
    <s v="Elektro-L nâ€ Â­2"/>
    <s v="Retired"/>
    <s v=""/>
    <s v="Success"/>
    <n v="10"/>
    <s v=" Kazakhstan"/>
    <s v="Roscosmos-Zenit-3 SLBF"/>
    <n v="2015"/>
  </r>
  <r>
    <s v="ISRO"/>
    <s v="First Launch Pad, Satish Dhawan Space Centre, India"/>
    <x v="3509"/>
    <x v="125"/>
    <s v="PSLV-CA"/>
    <s v="TeLEOS-1 &amp; Rideshares"/>
    <s v="Active"/>
    <s v="21"/>
    <s v="Success"/>
    <n v="17"/>
    <s v=" India"/>
    <s v="ISRO-PSLV-CA"/>
    <n v="2015"/>
  </r>
  <r>
    <s v="Arianespace"/>
    <s v="ELS, Guiana Space Centre, French Guiana, France"/>
    <x v="3510"/>
    <x v="720"/>
    <s v="Soyuz ST-B/Fregat-MT"/>
    <s v="Galileo FOC FM8-FM9"/>
    <s v="Active"/>
    <s v="30"/>
    <s v="Success"/>
    <n v="4"/>
    <s v=" France"/>
    <s v="Arianespace-Soyuz ST-B/Fregat-MT"/>
    <n v="2015"/>
  </r>
  <r>
    <s v="SpaceX"/>
    <s v="SLC-40, Cape Canaveral AFS, Florida, USA"/>
    <x v="3511"/>
    <x v="466"/>
    <s v="Falcon 9 Block 3"/>
    <s v="OG2 Mission 2"/>
    <s v="Retired"/>
    <s v="62"/>
    <s v="Success"/>
    <n v="7"/>
    <s v=" USA"/>
    <s v="SpaceX-Falcon 9 Block 3"/>
    <n v="2015"/>
  </r>
  <r>
    <s v="CASC"/>
    <s v="LC-3, Xichang Satellite Launch Center, China"/>
    <x v="3512"/>
    <x v="752"/>
    <s v="Long March 3B/E"/>
    <s v="Belintersat 1"/>
    <s v="Active"/>
    <s v="29.15"/>
    <s v="Success"/>
    <n v="5"/>
    <s v=" China"/>
    <s v="CASC-Long March 3B/E"/>
    <n v="2016"/>
  </r>
  <r>
    <s v="SpaceX"/>
    <s v="SLC-4E, Vandenberg AFB, California, USA"/>
    <x v="3513"/>
    <x v="1205"/>
    <s v="Falcon 9 v1.1"/>
    <s v="Jason-3"/>
    <s v="Retired"/>
    <s v="56.5"/>
    <s v="Success"/>
    <n v="7"/>
    <s v=" USA"/>
    <s v="SpaceX-Falcon 9 v1.1"/>
    <n v="2016"/>
  </r>
  <r>
    <s v="ISRO"/>
    <s v="Second Launch Pad, Satish Dhawan Space Centre, India"/>
    <x v="3514"/>
    <x v="1225"/>
    <s v="PSLV-XL"/>
    <s v="IRNSS-1E"/>
    <s v="Active"/>
    <s v="31"/>
    <s v="Success"/>
    <n v="18"/>
    <s v=" India"/>
    <s v="ISRO-PSLV-XL"/>
    <n v="2016"/>
  </r>
  <r>
    <s v="Blue Origin"/>
    <s v="Blue Origin Launch Site, West Texas, Texas, USA"/>
    <x v="3515"/>
    <x v="13"/>
    <s v="New Shepard"/>
    <s v="NS-3"/>
    <s v="Active"/>
    <s v=""/>
    <s v="Success"/>
    <n v="24"/>
    <s v=" USA"/>
    <s v="Blue Origin-New Shepard"/>
    <n v="2016"/>
  </r>
  <r>
    <s v="Arianespace"/>
    <s v="ELA-3, Guiana Space Centre, French Guiana, France"/>
    <x v="3516"/>
    <x v="1065"/>
    <s v="Ariane 5 ECA"/>
    <s v="Intelsat 29e"/>
    <s v="Active"/>
    <s v="200"/>
    <s v="Success"/>
    <n v="6"/>
    <s v=" France"/>
    <s v="Arianespace-Ariane 5 ECA"/>
    <n v="2016"/>
  </r>
  <r>
    <s v="ILS"/>
    <s v="Site 200/39, Baikonur Cosmodrome, Kazakhstan"/>
    <x v="3517"/>
    <x v="330"/>
    <s v="Proton-M/Briz-M"/>
    <s v="Eutelsat 9B"/>
    <s v="Active"/>
    <s v="65"/>
    <s v="Success"/>
    <n v="12"/>
    <s v=" Kazakhstan"/>
    <s v="ILS-Proton-M/Briz-M"/>
    <n v="2016"/>
  </r>
  <r>
    <s v="CASC"/>
    <s v="LC-2, Xichang Satellite Launch Center, China"/>
    <x v="3518"/>
    <x v="669"/>
    <s v="Long March 3C/YZ-1"/>
    <s v="BeiDou M3-S"/>
    <s v="Active"/>
    <s v=""/>
    <s v="Success"/>
    <n v="5"/>
    <s v=" China"/>
    <s v="CASC-Long March 3C/YZ-1"/>
    <n v="2016"/>
  </r>
  <r>
    <s v="ULA"/>
    <s v="SLC-41, Cape Canaveral AFS, Florida, USA"/>
    <x v="3519"/>
    <x v="940"/>
    <s v="Atlas V 401"/>
    <s v="GPS IIF-12"/>
    <s v="Active"/>
    <s v="109"/>
    <s v="Success"/>
    <n v="7"/>
    <s v=" USA"/>
    <s v="ULA-Atlas V 401"/>
    <n v="2016"/>
  </r>
  <r>
    <s v="VKS RF"/>
    <s v="Site 43/4, Plesetsk Cosmodrome, Russia"/>
    <x v="3520"/>
    <x v="751"/>
    <s v="Soyuz 2.1b/Fregat"/>
    <s v="GLONASS-M No.50S"/>
    <s v="Active"/>
    <s v="25"/>
    <s v="Success"/>
    <n v="10"/>
    <s v=" Russia"/>
    <s v="VKS RF-Soyuz 2.1b/Fregat"/>
    <n v="2016"/>
  </r>
  <r>
    <s v="KCST"/>
    <s v="Pad 1, Sohae Satellite Launching Station, North Korea"/>
    <x v="3520"/>
    <x v="144"/>
    <s v="Unha-3"/>
    <s v="KwangmyÂÂngsÂÂng-4"/>
    <s v="Active"/>
    <s v=""/>
    <s v="Success"/>
    <n v="6"/>
    <s v=" North Korea"/>
    <s v="KCST-Unha-3"/>
    <n v="2016"/>
  </r>
  <r>
    <s v="ULA"/>
    <s v="SLC-6, Vandenberg AFB, California, USA"/>
    <x v="3521"/>
    <x v="50"/>
    <s v="Delta IV Medium+ (5,2)"/>
    <s v="NROL-45"/>
    <s v="Retired"/>
    <s v=""/>
    <s v="Success"/>
    <n v="6"/>
    <s v=" USA"/>
    <s v="ULA-Delta IV Medium+ (5,2)"/>
    <n v="2016"/>
  </r>
  <r>
    <s v="Eurockot"/>
    <s v="Site 133/3, Plesetsk Cosmodrome, Russia"/>
    <x v="3522"/>
    <x v="328"/>
    <s v="Rokot/Briz KM"/>
    <s v="Sentinel-3A"/>
    <s v="Retired"/>
    <s v="41.8"/>
    <s v="Success"/>
    <n v="11"/>
    <s v=" Russia"/>
    <s v="Eurockot-Rokot/Briz KM"/>
    <n v="2016"/>
  </r>
  <r>
    <s v="MHI"/>
    <s v="LA-Y1, Tanegashima Space Center, Japan"/>
    <x v="3523"/>
    <x v="365"/>
    <s v="H-IIA 202"/>
    <s v="Astro H, Horyu 4 &amp; Kinshachi 2 and 3"/>
    <s v="Active"/>
    <s v="90"/>
    <s v="Success"/>
    <n v="6"/>
    <s v=" Japan"/>
    <s v="MHI-H-IIA 202"/>
    <n v="2016"/>
  </r>
  <r>
    <s v="SpaceX"/>
    <s v="SLC-40, Cape Canaveral AFS, Florida, USA"/>
    <x v="3524"/>
    <x v="657"/>
    <s v="Falcon 9 Block 3"/>
    <s v="SES-9"/>
    <s v="Retired"/>
    <s v="62"/>
    <s v="Success"/>
    <n v="7"/>
    <s v=" USA"/>
    <s v="SpaceX-Falcon 9 Block 3"/>
    <n v="2016"/>
  </r>
  <r>
    <s v="Arianespace"/>
    <s v="ELA-3, Guiana Space Centre, French Guiana, France"/>
    <x v="3525"/>
    <x v="41"/>
    <s v="Ariane 5 ECA"/>
    <s v="Eutelsat 65 West A"/>
    <s v="Active"/>
    <s v="200"/>
    <s v="Success"/>
    <n v="6"/>
    <s v=" France"/>
    <s v="Arianespace-Ariane 5 ECA"/>
    <n v="2016"/>
  </r>
  <r>
    <s v="ISRO"/>
    <s v="Second Launch Pad, Satish Dhawan Space Centre, India"/>
    <x v="3526"/>
    <x v="1151"/>
    <s v="PSLV-XL"/>
    <s v="IRNSS-1F"/>
    <s v="Active"/>
    <s v="31"/>
    <s v="Success"/>
    <n v="18"/>
    <s v=" India"/>
    <s v="ISRO-PSLV-XL"/>
    <n v="2016"/>
  </r>
  <r>
    <s v="Roscosmos"/>
    <s v="Site 31/6, Baikonur Cosmodrome, Kazakhstan"/>
    <x v="3527"/>
    <x v="143"/>
    <s v="Soyuz 2.1b"/>
    <s v="Resurs-P No.3"/>
    <s v="Active"/>
    <s v="20"/>
    <s v="Success"/>
    <n v="10"/>
    <s v=" Kazakhstan"/>
    <s v="Roscosmos-Soyuz 2.1b"/>
    <n v="2016"/>
  </r>
  <r>
    <s v="Roscosmos"/>
    <s v="Site 200/39, Baikonur Cosmodrome, Kazakhstan"/>
    <x v="3528"/>
    <x v="59"/>
    <s v="Proton-M/Briz-M"/>
    <s v="ExoMars Trace Gas Orbiter &amp; Schiaparelli EDM"/>
    <s v="Active"/>
    <s v="65"/>
    <s v="Success"/>
    <n v="12"/>
    <s v=" Kazakhstan"/>
    <s v="Roscosmos-Proton-M/Briz-M"/>
    <n v="2016"/>
  </r>
  <r>
    <s v="Roscosmos"/>
    <s v="Site 1/5, Baikonur Cosmodrome, Kazakhstan"/>
    <x v="3529"/>
    <x v="192"/>
    <s v="Soyuz FG"/>
    <s v="Soyuz TMA-20M"/>
    <s v="Retired"/>
    <s v=""/>
    <s v="Success"/>
    <n v="9"/>
    <s v=" Kazakhstan"/>
    <s v="Roscosmos-Soyuz FG"/>
    <n v="2016"/>
  </r>
  <r>
    <s v="ULA"/>
    <s v="SLC-41, Cape Canaveral AFS, Florida, USA"/>
    <x v="3530"/>
    <x v="1217"/>
    <s v="Atlas V 401"/>
    <s v="CRS OA-6"/>
    <s v="Active"/>
    <s v="109"/>
    <s v="Success"/>
    <n v="7"/>
    <s v=" USA"/>
    <s v="ULA-Atlas V 401"/>
    <n v="2016"/>
  </r>
  <r>
    <s v="VKS RF"/>
    <s v="Site 43/4, Plesetsk Cosmodrome, Russia"/>
    <x v="3531"/>
    <x v="238"/>
    <s v="Soyuz 2.1a"/>
    <s v="Bars-M 2L"/>
    <s v="Active"/>
    <s v="17.42"/>
    <s v="Success"/>
    <n v="10"/>
    <s v=" Russia"/>
    <s v="VKS RF-Soyuz 2.1a"/>
    <n v="2016"/>
  </r>
  <r>
    <s v="CASC"/>
    <s v="LC-2, Xichang Satellite Launch Center, China"/>
    <x v="3532"/>
    <x v="1169"/>
    <s v="Long March 3A"/>
    <s v="BeiDou IGSO-6"/>
    <s v="Active"/>
    <s v="69.7"/>
    <s v="Success"/>
    <n v="5"/>
    <s v=" China"/>
    <s v="CASC-Long March 3A"/>
    <n v="2016"/>
  </r>
  <r>
    <s v="Roscosmos"/>
    <s v="Site 31/6, Baikonur Cosmodrome, Kazakhstan"/>
    <x v="3533"/>
    <x v="1035"/>
    <s v="Soyuz 2.1a"/>
    <s v="Progress MS-02"/>
    <s v="Active"/>
    <s v="17.42"/>
    <s v="Success"/>
    <n v="10"/>
    <s v=" Kazakhstan"/>
    <s v="Roscosmos-Soyuz 2.1a"/>
    <n v="2016"/>
  </r>
  <r>
    <s v="Blue Origin"/>
    <s v="Blue Origin Launch Site, West Texas, Texas, USA"/>
    <x v="3534"/>
    <x v="13"/>
    <s v="New Shepard"/>
    <s v="NS-4"/>
    <s v="Active"/>
    <s v=""/>
    <s v="Success"/>
    <n v="24"/>
    <s v=" USA"/>
    <s v="Blue Origin-New Shepard"/>
    <n v="2016"/>
  </r>
  <r>
    <s v="CASC"/>
    <s v="Site 9401 (SLS-2), Jiuquan Satellite Launch Center, China"/>
    <x v="3535"/>
    <x v="7"/>
    <s v="Long March 2D"/>
    <s v="Shijian-10"/>
    <s v="Active"/>
    <s v="29.75"/>
    <s v="Success"/>
    <n v="18"/>
    <s v=" China"/>
    <s v="CASC-Long March 2D"/>
    <n v="2016"/>
  </r>
  <r>
    <s v="SpaceX"/>
    <s v="SLC-40, Cape Canaveral AFS, Florida, USA"/>
    <x v="3536"/>
    <x v="73"/>
    <s v="Falcon 9 Block 3"/>
    <s v="CRS-8"/>
    <s v="Retired"/>
    <s v="62"/>
    <s v="Success"/>
    <n v="7"/>
    <s v=" USA"/>
    <s v="SpaceX-Falcon 9 Block 3"/>
    <n v="2016"/>
  </r>
  <r>
    <s v="Arianespace"/>
    <s v="ELS, Guiana Space Centre, French Guiana, France"/>
    <x v="3537"/>
    <x v="899"/>
    <s v="Soyuz ST-A/Fregat-M"/>
    <s v="Sentinel 1B, MICROSCOPE &amp; Others"/>
    <s v="Active"/>
    <s v="30"/>
    <s v="Success"/>
    <n v="4"/>
    <s v=" France"/>
    <s v="Arianespace-Soyuz ST-A/Fregat-M"/>
    <n v="2016"/>
  </r>
  <r>
    <s v="Roscosmos"/>
    <s v="Site 1S, Vostochny Cosmodrome, Russia"/>
    <x v="3538"/>
    <x v="1226"/>
    <s v="Soyuz 2.1a/Volga"/>
    <s v="Mikhailo Lomonosov, Aist-2D, &amp; SamSat 218"/>
    <s v="Active"/>
    <s v=""/>
    <s v="Success"/>
    <n v="8"/>
    <s v=" Russia"/>
    <s v="Roscosmos-Soyuz 2.1a/Volga"/>
    <n v="2016"/>
  </r>
  <r>
    <s v="ISRO"/>
    <s v="First Launch Pad, Satish Dhawan Space Centre, India"/>
    <x v="3538"/>
    <x v="314"/>
    <s v="PSLV-XL"/>
    <s v="IRNSS-1G"/>
    <s v="Active"/>
    <s v="31"/>
    <s v="Success"/>
    <n v="17"/>
    <s v=" India"/>
    <s v="ISRO-PSLV-XL"/>
    <n v="2016"/>
  </r>
  <r>
    <s v="SpaceX"/>
    <s v="SLC-40, Cape Canaveral AFS, Florida, USA"/>
    <x v="3539"/>
    <x v="700"/>
    <s v="Falcon 9 Block 3"/>
    <s v="JCSAT-14"/>
    <s v="Retired"/>
    <s v="62"/>
    <s v="Success"/>
    <n v="7"/>
    <s v=" USA"/>
    <s v="SpaceX-Falcon 9 Block 3"/>
    <n v="2016"/>
  </r>
  <r>
    <s v="CASC"/>
    <s v="Site 9401 (SLS-2), Jiuquan Satellite Launch Center, China"/>
    <x v="3540"/>
    <x v="1227"/>
    <s v="Long March 2D"/>
    <s v="Yaogan 30"/>
    <s v="Active"/>
    <s v="29.75"/>
    <s v="Success"/>
    <n v="18"/>
    <s v=" China"/>
    <s v="CASC-Long March 2D"/>
    <n v="2016"/>
  </r>
  <r>
    <s v="Arianespace"/>
    <s v="ELS, Guiana Space Centre, French Guiana, France"/>
    <x v="3541"/>
    <x v="1121"/>
    <s v="Soyuz ST-B/Fregat-MT"/>
    <s v="Galileo FOC FM10/FM11"/>
    <s v="Active"/>
    <s v="30"/>
    <s v="Success"/>
    <n v="4"/>
    <s v=" France"/>
    <s v="Arianespace-Soyuz ST-B/Fregat-MT"/>
    <n v="2016"/>
  </r>
  <r>
    <s v="SpaceX"/>
    <s v="SLC-40, Cape Canaveral AFS, Florida, USA"/>
    <x v="3542"/>
    <x v="973"/>
    <s v="Falcon 9 Block 3"/>
    <s v="Thaicom 8"/>
    <s v="Retired"/>
    <s v="62"/>
    <s v="Success"/>
    <n v="7"/>
    <s v=" USA"/>
    <s v="SpaceX-Falcon 9 Block 3"/>
    <n v="2016"/>
  </r>
  <r>
    <s v="VKS RF"/>
    <s v="Site 43/4, Plesetsk Cosmodrome, Russia"/>
    <x v="3543"/>
    <x v="65"/>
    <s v="Soyuz 2.1b/Fregat"/>
    <s v="GLONASS-M No.51S"/>
    <s v="Active"/>
    <s v="25"/>
    <s v="Success"/>
    <n v="10"/>
    <s v=" Russia"/>
    <s v="VKS RF-Soyuz 2.1b/Fregat"/>
    <n v="2016"/>
  </r>
  <r>
    <s v="CASC"/>
    <s v="LC-9, Taiyuan Satellite Launch Center, China"/>
    <x v="3544"/>
    <x v="930"/>
    <s v="Long March 4B"/>
    <s v="Ziyuan III-02 &amp; ??uSat-1, 2"/>
    <s v="Active"/>
    <s v="64.68"/>
    <s v="Success"/>
    <n v="5"/>
    <s v=" China"/>
    <s v="CASC-Long March 4B"/>
    <n v="2016"/>
  </r>
  <r>
    <s v="VKS RF"/>
    <s v="Site 133/3, Plesetsk Cosmodrome, Russia"/>
    <x v="3545"/>
    <x v="74"/>
    <s v="Rokot/Briz KM"/>
    <s v="Cosmos 2517"/>
    <s v="Retired"/>
    <s v="41.8"/>
    <s v="Success"/>
    <n v="11"/>
    <s v=" Russia"/>
    <s v="VKS RF-Rokot/Briz KM"/>
    <n v="2016"/>
  </r>
  <r>
    <s v="ILS"/>
    <s v="Site 81/24, Baikonur Cosmodrome, Kazakhstan"/>
    <x v="3546"/>
    <x v="318"/>
    <s v="Proton-M/Briz-M"/>
    <s v="Intelsat 31 / DLA-2"/>
    <s v="Active"/>
    <s v="65"/>
    <s v="Success"/>
    <n v="11"/>
    <s v=" Kazakhstan"/>
    <s v="ILS-Proton-M/Briz-M"/>
    <n v="2016"/>
  </r>
  <r>
    <s v="ULA"/>
    <s v="SLC-37B, Cape Canaveral AFS, Florida, USA"/>
    <x v="3547"/>
    <x v="914"/>
    <s v="Delta IV Heavy"/>
    <s v="NROL-37"/>
    <s v="Active"/>
    <s v="350"/>
    <s v="Success"/>
    <n v="8"/>
    <s v=" USA"/>
    <s v="ULA-Delta IV Heavy"/>
    <n v="2016"/>
  </r>
  <r>
    <s v="CASC"/>
    <s v="LC-3, Xichang Satellite Launch Center, China"/>
    <x v="3548"/>
    <x v="533"/>
    <s v="Long March 3C/E"/>
    <s v="BeiDou-2 G7"/>
    <s v="Active"/>
    <s v="20"/>
    <s v="Success"/>
    <n v="5"/>
    <s v=" China"/>
    <s v="CASC-Long March 3C/E"/>
    <n v="2016"/>
  </r>
  <r>
    <s v="SpaceX"/>
    <s v="SLC-40, Cape Canaveral AFS, Florida, USA"/>
    <x v="3549"/>
    <x v="413"/>
    <s v="Falcon 9 Block 3"/>
    <s v="ABS-2A &amp; Eutelsat 117 West B"/>
    <s v="Retired"/>
    <s v="62"/>
    <s v="Success"/>
    <n v="7"/>
    <s v=" USA"/>
    <s v="SpaceX-Falcon 9 Block 3"/>
    <n v="2016"/>
  </r>
  <r>
    <s v="Arianespace"/>
    <s v="ELA-3, Guiana Space Centre, French Guiana, France"/>
    <x v="3550"/>
    <x v="41"/>
    <s v="Ariane 5 ECA"/>
    <s v="EchoStar 18, BRISat"/>
    <s v="Active"/>
    <s v="200"/>
    <s v="Success"/>
    <n v="6"/>
    <s v=" France"/>
    <s v="Arianespace-Ariane 5 ECA"/>
    <n v="2016"/>
  </r>
  <r>
    <s v="Blue Origin"/>
    <s v="Blue Origin Launch Site, West Texas, Texas, USA"/>
    <x v="3551"/>
    <x v="682"/>
    <s v="New Shepard"/>
    <s v="NS-5"/>
    <s v="Active"/>
    <s v=""/>
    <s v="Success"/>
    <n v="24"/>
    <s v=" USA"/>
    <s v="Blue Origin-New Shepard"/>
    <n v="2016"/>
  </r>
  <r>
    <s v="ISRO"/>
    <s v="Second Launch Pad, Satish Dhawan Space Centre, India"/>
    <x v="3552"/>
    <x v="782"/>
    <s v="PSLV-XL"/>
    <s v="Cartosat-2C &amp; Rideshares"/>
    <s v="Active"/>
    <s v="31"/>
    <s v="Success"/>
    <n v="18"/>
    <s v=" India"/>
    <s v="ISRO-PSLV-XL"/>
    <n v="2016"/>
  </r>
  <r>
    <s v="ULA"/>
    <s v="SLC-41, Cape Canaveral AFS, Florida, USA"/>
    <x v="3553"/>
    <x v="512"/>
    <s v="Atlas V 551"/>
    <s v="MUOS-5"/>
    <s v="Active"/>
    <s v="153"/>
    <s v="Success"/>
    <n v="7"/>
    <s v=" USA"/>
    <s v="ULA-Atlas V 551"/>
    <n v="2016"/>
  </r>
  <r>
    <s v="CASC"/>
    <s v="LC-201, Wenchang Satellite Launch Center, China"/>
    <x v="3554"/>
    <x v="261"/>
    <s v="Long March 7/YZ-1A"/>
    <s v="Demo Flight"/>
    <s v="Active"/>
    <s v=""/>
    <s v="Success"/>
    <n v="7"/>
    <s v=" China"/>
    <s v="CASC-Long March 7/YZ-1A"/>
    <n v="2016"/>
  </r>
  <r>
    <s v="CASC"/>
    <s v="Site 9401 (SLS-2), Jiuquan Satellite Launch Center, China"/>
    <x v="3555"/>
    <x v="21"/>
    <s v="Long March 4B"/>
    <s v="Shijian 16-02"/>
    <s v="Active"/>
    <s v="64.68"/>
    <s v="Success"/>
    <n v="18"/>
    <s v=" China"/>
    <s v="CASC-Long March 4B"/>
    <n v="2016"/>
  </r>
  <r>
    <s v="Roscosmos"/>
    <s v="Site 1/5, Baikonur Cosmodrome, Kazakhstan"/>
    <x v="3556"/>
    <x v="984"/>
    <s v="Soyuz FG"/>
    <s v="Soyuz MS-01"/>
    <s v="Retired"/>
    <s v=""/>
    <s v="Success"/>
    <n v="9"/>
    <s v=" Kazakhstan"/>
    <s v="Roscosmos-Soyuz FG"/>
    <n v="2016"/>
  </r>
  <r>
    <s v="Roscosmos"/>
    <s v="Site 31/6, Baikonur Cosmodrome, Kazakhstan"/>
    <x v="3557"/>
    <x v="20"/>
    <s v="Soyuz U"/>
    <s v="Progress MS-03"/>
    <s v="Retired"/>
    <s v=""/>
    <s v="Success"/>
    <n v="10"/>
    <s v=" Kazakhstan"/>
    <s v="Roscosmos-Soyuz U"/>
    <n v="2016"/>
  </r>
  <r>
    <s v="SpaceX"/>
    <s v="SLC-40, Cape Canaveral AFS, Florida, USA"/>
    <x v="3558"/>
    <x v="1156"/>
    <s v="Falcon 9 Block 3"/>
    <s v="CRS-9"/>
    <s v="Retired"/>
    <s v="62"/>
    <s v="Success"/>
    <n v="7"/>
    <s v=" USA"/>
    <s v="SpaceX-Falcon 9 Block 3"/>
    <n v="2016"/>
  </r>
  <r>
    <s v="ULA"/>
    <s v="SLC-41, Cape Canaveral AFS, Florida, USA"/>
    <x v="3559"/>
    <x v="949"/>
    <s v="Atlas V 421"/>
    <s v="NROL-61"/>
    <s v="Active"/>
    <s v="123"/>
    <s v="Success"/>
    <n v="7"/>
    <s v=" USA"/>
    <s v="ULA-Atlas V 421"/>
    <n v="2016"/>
  </r>
  <r>
    <s v="CASC"/>
    <s v="LC-3, Xichang Satellite Launch Center, China"/>
    <x v="3560"/>
    <x v="248"/>
    <s v="Long March 3B/E"/>
    <s v="Tiantong-1 01"/>
    <s v="Active"/>
    <s v="29.15"/>
    <s v="Success"/>
    <n v="5"/>
    <s v=" China"/>
    <s v="CASC-Long March 3B/E"/>
    <n v="2016"/>
  </r>
  <r>
    <s v="CASC"/>
    <s v="LC-9, Taiyuan Satellite Launch Center, China"/>
    <x v="3561"/>
    <x v="957"/>
    <s v="Long March 4C"/>
    <s v="Gaofen-3"/>
    <s v="Active"/>
    <s v="64.68"/>
    <s v="Success"/>
    <n v="5"/>
    <s v=" China"/>
    <s v="CASC-Long March 4C"/>
    <n v="2016"/>
  </r>
  <r>
    <s v="SpaceX"/>
    <s v="SLC-40, Cape Canaveral AFS, Florida, USA"/>
    <x v="3562"/>
    <x v="1228"/>
    <s v="Falcon 9 Block 3"/>
    <s v="JCSAT-16"/>
    <s v="Retired"/>
    <s v="62"/>
    <s v="Success"/>
    <n v="7"/>
    <s v=" USA"/>
    <s v="SpaceX-Falcon 9 Block 3"/>
    <n v="2016"/>
  </r>
  <r>
    <s v="CASC"/>
    <s v="Site 9401 (SLS-2), Jiuquan Satellite Launch Center, China"/>
    <x v="3563"/>
    <x v="517"/>
    <s v="Long March 2D"/>
    <s v="QUESS, Lixing-1, &amp; 3CAT 2"/>
    <s v="Active"/>
    <s v="29.75"/>
    <s v="Success"/>
    <n v="18"/>
    <s v=" China"/>
    <s v="CASC-Long March 2D"/>
    <n v="2016"/>
  </r>
  <r>
    <s v="ULA"/>
    <s v="SLC-37B, Cape Canaveral AFS, Florida, USA"/>
    <x v="3564"/>
    <x v="687"/>
    <s v="Delta IV Medium+ (4,2)"/>
    <s v="AFSPC-6"/>
    <s v="Retired"/>
    <s v="164"/>
    <s v="Success"/>
    <n v="8"/>
    <s v=" USA"/>
    <s v="ULA-Delta IV Medium+ (4,2)"/>
    <n v="2016"/>
  </r>
  <r>
    <s v="Arianespace"/>
    <s v="ELA-3, Guiana Space Centre, French Guiana, France"/>
    <x v="3565"/>
    <x v="1002"/>
    <s v="Ariane 5 ECA"/>
    <s v="Intelsat 33e, Intelsat 36"/>
    <s v="Active"/>
    <s v="200"/>
    <s v="Success"/>
    <n v="6"/>
    <s v=" France"/>
    <s v="Arianespace-Ariane 5 ECA"/>
    <n v="2016"/>
  </r>
  <r>
    <s v="CASC"/>
    <s v="LC-9, Taiyuan Satellite Launch Center, China"/>
    <x v="3566"/>
    <x v="703"/>
    <s v="Long March 4C"/>
    <s v="Gaofen-10"/>
    <s v="Active"/>
    <s v="64.68"/>
    <s v="Failure"/>
    <n v="5"/>
    <s v=" China"/>
    <s v="CASC-Long March 4C"/>
    <n v="2016"/>
  </r>
  <r>
    <s v="SpaceX"/>
    <s v="SLC-40, Cape Canaveral AFS, Florida, USA"/>
    <x v="3567"/>
    <x v="1011"/>
    <s v="Falcon 9 Block 3"/>
    <s v="AMOS-6"/>
    <s v="Retired"/>
    <s v="62"/>
    <s v="Prelaunch Failure"/>
    <n v="7"/>
    <s v=" USA"/>
    <s v="SpaceX-Falcon 9 Block 3"/>
    <n v="2016"/>
  </r>
  <r>
    <s v="ISRO"/>
    <s v="Second Launch Pad, Satish Dhawan Space Centre, India"/>
    <x v="3568"/>
    <x v="410"/>
    <s v="GSLV Mk II"/>
    <s v="INSAT-3DR"/>
    <s v="Active"/>
    <s v="47"/>
    <s v="Success"/>
    <n v="18"/>
    <s v=" India"/>
    <s v="ISRO-GSLV Mk II"/>
    <n v="2016"/>
  </r>
  <r>
    <s v="ULA"/>
    <s v="SLC-41, Cape Canaveral AFS, Florida, USA"/>
    <x v="3568"/>
    <x v="601"/>
    <s v="Atlas V 411"/>
    <s v="OSIRIS-REx"/>
    <s v="Retired"/>
    <s v="115"/>
    <s v="Success"/>
    <n v="7"/>
    <s v=" USA"/>
    <s v="ULA-Atlas V 411"/>
    <n v="2016"/>
  </r>
  <r>
    <s v="IAI"/>
    <s v="Pad 1, Palmachim Airbase, Israel"/>
    <x v="3569"/>
    <x v="512"/>
    <s v="Shavit-2"/>
    <s v="Ofek-11"/>
    <s v="Active"/>
    <s v=""/>
    <s v="Success"/>
    <n v="6"/>
    <s v=" Israel"/>
    <s v="IAI-Shavit-2"/>
    <n v="2016"/>
  </r>
  <r>
    <s v="CASC"/>
    <s v="Site 901 (SLS-1), Jiuquan Satellite Launch Center, China"/>
    <x v="3570"/>
    <x v="112"/>
    <s v="Long March 2F/T"/>
    <s v="Tiangong-2"/>
    <s v="Active"/>
    <s v=""/>
    <s v="Success"/>
    <n v="17"/>
    <s v=" China"/>
    <s v="CASC-Long March 2F/T"/>
    <n v="2016"/>
  </r>
  <r>
    <s v="Arianespace"/>
    <s v="ELV-1 (SLV), Guiana Space Centre, French Guiana, France"/>
    <x v="3571"/>
    <x v="1229"/>
    <s v="Vega"/>
    <s v="PeruSat-1 and SkySats 4-7"/>
    <s v="Active"/>
    <s v="37"/>
    <s v="Success"/>
    <n v="12"/>
    <s v=" France"/>
    <s v="Arianespace-Vega"/>
    <n v="2016"/>
  </r>
  <r>
    <s v="ISRO"/>
    <s v="First Launch Pad, Satish Dhawan Space Centre, India"/>
    <x v="3572"/>
    <x v="1230"/>
    <s v="PSLV-G"/>
    <s v="ScatSat-1 &amp; Rideshares"/>
    <s v="Retired"/>
    <s v="25"/>
    <s v="Success"/>
    <n v="17"/>
    <s v=" India"/>
    <s v="ISRO-PSLV-G"/>
    <n v="2016"/>
  </r>
  <r>
    <s v="Arianespace"/>
    <s v="ELA-3, Guiana Space Centre, French Guiana, France"/>
    <x v="3573"/>
    <x v="53"/>
    <s v="Ariane 5 ECA"/>
    <s v="Sky Muster II, GSAT-18"/>
    <s v="Active"/>
    <s v="200"/>
    <s v="Success"/>
    <n v="6"/>
    <s v=" France"/>
    <s v="Arianespace-Ariane 5 ECA"/>
    <n v="2016"/>
  </r>
  <r>
    <s v="Blue Origin"/>
    <s v="Blue Origin Launch Site, West Texas, Texas, USA"/>
    <x v="3574"/>
    <x v="863"/>
    <s v="New Shepard"/>
    <s v="NS-6 (Inflight Escape Test)"/>
    <s v="Active"/>
    <s v=""/>
    <s v="Success"/>
    <n v="24"/>
    <s v=" USA"/>
    <s v="Blue Origin-New Shepard"/>
    <n v="2016"/>
  </r>
  <r>
    <s v="CASC"/>
    <s v="Site 901 (SLS-1), Jiuquan Satellite Launch Center, China"/>
    <x v="3575"/>
    <x v="191"/>
    <s v="Long March 2F/G"/>
    <s v="Shenzhou 11"/>
    <s v="Active"/>
    <s v=""/>
    <s v="Success"/>
    <n v="17"/>
    <s v=" China"/>
    <s v="CASC-Long March 2F/G"/>
    <n v="2016"/>
  </r>
  <r>
    <s v="Northrop"/>
    <s v="LP-0A, Wallops Flight Facility, Virginia, USA"/>
    <x v="3576"/>
    <x v="553"/>
    <s v="Antares 230"/>
    <s v="CRS OA-5"/>
    <s v="Retired"/>
    <s v="85"/>
    <s v="Success"/>
    <n v="6"/>
    <s v=" USA"/>
    <s v="Northrop-Antares 230"/>
    <n v="2016"/>
  </r>
  <r>
    <s v="Roscosmos"/>
    <s v="Site 31/6, Baikonur Cosmodrome, Kazakhstan"/>
    <x v="3577"/>
    <x v="697"/>
    <s v="Soyuz FG"/>
    <s v="Soyuz MS-02"/>
    <s v="Retired"/>
    <s v=""/>
    <s v="Success"/>
    <n v="10"/>
    <s v=" Kazakhstan"/>
    <s v="Roscosmos-Soyuz FG"/>
    <n v="2016"/>
  </r>
  <r>
    <s v="MHI"/>
    <s v="LA-Y1, Tanegashima Space Center, Japan"/>
    <x v="3578"/>
    <x v="539"/>
    <s v="H-IIA 202"/>
    <s v="Himawari 9"/>
    <s v="Active"/>
    <s v="90"/>
    <s v="Success"/>
    <n v="6"/>
    <s v=" Japan"/>
    <s v="MHI-H-IIA 202"/>
    <n v="2016"/>
  </r>
  <r>
    <s v="CASC"/>
    <s v="LC-101, Wenchang Satellite Launch Center, China"/>
    <x v="3579"/>
    <x v="1048"/>
    <s v="Long March 5/YZ-2"/>
    <s v="Shijian-17"/>
    <s v="Active"/>
    <s v=""/>
    <s v="Success"/>
    <n v="7"/>
    <s v=" China"/>
    <s v="CASC-Long March 5/YZ-2"/>
    <n v="2016"/>
  </r>
  <r>
    <s v="CASC"/>
    <s v="Site 95, Jiuquan Satellite Launch Center, China"/>
    <x v="3580"/>
    <x v="1231"/>
    <s v="Long March 11"/>
    <s v="XPNAV 1, Xiaoxiang 1 &amp; Others"/>
    <s v="Active"/>
    <s v="5.3"/>
    <s v="Success"/>
    <n v="8"/>
    <s v=" China"/>
    <s v="CASC-Long March 11"/>
    <n v="2016"/>
  </r>
  <r>
    <s v="ULA"/>
    <s v="SLC-3E, Vandenberg AFB, California, USA"/>
    <x v="3581"/>
    <x v="251"/>
    <s v="Atlas V 401"/>
    <s v="WorldView-4"/>
    <s v="Active"/>
    <s v="109"/>
    <s v="Success"/>
    <n v="7"/>
    <s v=" USA"/>
    <s v="ULA-Atlas V 401"/>
    <n v="2016"/>
  </r>
  <r>
    <s v="CASC"/>
    <s v="Site 9401 (SLS-2), Jiuquan Satellite Launch Center, China"/>
    <x v="3581"/>
    <x v="1144"/>
    <s v="Long March 2D"/>
    <s v="Yunhai-1"/>
    <s v="Active"/>
    <s v="29.75"/>
    <s v="Success"/>
    <n v="18"/>
    <s v=" China"/>
    <s v="CASC-Long March 2D"/>
    <n v="2016"/>
  </r>
  <r>
    <s v="Arianespace"/>
    <s v="ELA-3, Guiana Space Centre, French Guiana, France"/>
    <x v="3582"/>
    <x v="420"/>
    <s v="Ariane 5 ES"/>
    <s v="Galileo FOC FM7/FM12-FM14"/>
    <s v="Retired"/>
    <s v=""/>
    <s v="Success"/>
    <n v="6"/>
    <s v=" France"/>
    <s v="Arianespace-Ariane 5 ES"/>
    <n v="2016"/>
  </r>
  <r>
    <s v="Roscosmos"/>
    <s v="Site 1/5, Baikonur Cosmodrome, Kazakhstan"/>
    <x v="3582"/>
    <x v="78"/>
    <s v="Soyuz FG"/>
    <s v="Soyuz MS-03"/>
    <s v="Retired"/>
    <s v=""/>
    <s v="Success"/>
    <n v="9"/>
    <s v=" Kazakhstan"/>
    <s v="Roscosmos-Soyuz FG"/>
    <n v="2016"/>
  </r>
  <r>
    <s v="ULA"/>
    <s v="SLC-41, Cape Canaveral AFS, Florida, USA"/>
    <x v="3583"/>
    <x v="1231"/>
    <s v="Atlas V 541"/>
    <s v="GOES-R (GOES-16)"/>
    <s v="Active"/>
    <s v="145"/>
    <s v="Success"/>
    <n v="7"/>
    <s v=" USA"/>
    <s v="ULA-Atlas V 541"/>
    <n v="2016"/>
  </r>
  <r>
    <s v="CASC"/>
    <s v="LC-2, Xichang Satellite Launch Center, China"/>
    <x v="3584"/>
    <x v="1232"/>
    <s v="Long March 3C/E"/>
    <s v="Tianlian I-04"/>
    <s v="Active"/>
    <s v="20"/>
    <s v="Success"/>
    <n v="5"/>
    <s v=" China"/>
    <s v="CASC-Long March 3C/E"/>
    <n v="2016"/>
  </r>
  <r>
    <s v="Roscosmos"/>
    <s v="Site 1/5, Baikonur Cosmodrome, Kazakhstan"/>
    <x v="3585"/>
    <x v="455"/>
    <s v="Soyuz U"/>
    <s v="Progress MS-04"/>
    <s v="Retired"/>
    <s v=""/>
    <s v="Failure"/>
    <n v="9"/>
    <s v=" Kazakhstan"/>
    <s v="Roscosmos-Soyuz U"/>
    <n v="2016"/>
  </r>
  <r>
    <s v="Arianespace"/>
    <s v="ELV-1 (SLV), Guiana Space Centre, French Guiana, France"/>
    <x v="3586"/>
    <x v="71"/>
    <s v="Vega"/>
    <s v="G??kt??rk-1A"/>
    <s v="Active"/>
    <s v="37"/>
    <s v="Success"/>
    <n v="12"/>
    <s v=" France"/>
    <s v="Arianespace-Vega"/>
    <n v="2016"/>
  </r>
  <r>
    <s v="ISRO"/>
    <s v="First Launch Pad, Satish Dhawan Space Centre, India"/>
    <x v="3587"/>
    <x v="1233"/>
    <s v="PSLV-XL"/>
    <s v="Resourcesat-2A"/>
    <s v="Active"/>
    <s v="31"/>
    <s v="Success"/>
    <n v="17"/>
    <s v=" India"/>
    <s v="ISRO-PSLV-XL"/>
    <n v="2016"/>
  </r>
  <r>
    <s v="ULA"/>
    <s v="SLC-37B, Cape Canaveral AFS, Florida, USA"/>
    <x v="3587"/>
    <x v="1234"/>
    <s v="Delta IV Medium+ (5,4)"/>
    <s v="WGS-8"/>
    <s v="Retired"/>
    <s v=""/>
    <s v="Success"/>
    <n v="8"/>
    <s v=" USA"/>
    <s v="ULA-Delta IV Medium+ (5,4)"/>
    <n v="2016"/>
  </r>
  <r>
    <s v="MHI"/>
    <s v="LA-Y2, Tanegashima Space Center, Japan"/>
    <x v="3588"/>
    <x v="229"/>
    <s v="H-IIB"/>
    <s v="HTV-6"/>
    <s v="Retired"/>
    <s v="112.5"/>
    <s v="Success"/>
    <n v="6"/>
    <s v=" Japan"/>
    <s v="MHI-H-IIB"/>
    <n v="2016"/>
  </r>
  <r>
    <s v="CASC"/>
    <s v="LC-3, Xichang Satellite Launch Center, China"/>
    <x v="3589"/>
    <x v="718"/>
    <s v="Long March 3B/E"/>
    <s v="Fengyun 4A"/>
    <s v="Active"/>
    <s v="29.15"/>
    <s v="Success"/>
    <n v="5"/>
    <s v=" China"/>
    <s v="CASC-Long March 3B/E"/>
    <n v="2016"/>
  </r>
  <r>
    <s v="Northrop"/>
    <s v="Stargazer, Cape Canaveral AFS, Florida, USA"/>
    <x v="3590"/>
    <x v="302"/>
    <s v="Pegasus XL"/>
    <s v="CYGNSS"/>
    <s v="Active"/>
    <s v="40"/>
    <s v="Success"/>
    <n v="10"/>
    <s v=" USA"/>
    <s v="Northrop-Pegasus XL"/>
    <n v="2016"/>
  </r>
  <r>
    <s v="ULA"/>
    <s v="SLC-41, Cape Canaveral AFS, Florida, USA"/>
    <x v="3591"/>
    <x v="504"/>
    <s v="Atlas V 431"/>
    <s v="EchoStar 19"/>
    <s v="Retired"/>
    <s v="130"/>
    <s v="Success"/>
    <n v="7"/>
    <s v=" USA"/>
    <s v="ULA-Atlas V 431"/>
    <n v="2016"/>
  </r>
  <r>
    <s v="JAXA"/>
    <s v="Mu Pad, Uchinoura Space Center, Japan"/>
    <x v="3592"/>
    <x v="202"/>
    <s v="Epsilon"/>
    <s v="ERG"/>
    <s v="Active"/>
    <s v=""/>
    <s v="Success"/>
    <n v="7"/>
    <s v=" Japan"/>
    <s v="JAXA-Epsilon"/>
    <n v="2016"/>
  </r>
  <r>
    <s v="CASC"/>
    <s v="Site 9401 (SLS-2), Jiuquan Satellite Launch Center, China"/>
    <x v="3593"/>
    <x v="114"/>
    <s v="Long March 2D"/>
    <s v="TanSat &amp; Spark 1, 2"/>
    <s v="Active"/>
    <s v="29.75"/>
    <s v="Success"/>
    <n v="18"/>
    <s v=" China"/>
    <s v="CASC-Long March 2D"/>
    <n v="2016"/>
  </r>
  <r>
    <s v="Arianespace"/>
    <s v="ELA-3, Guiana Space Centre, French Guiana, France"/>
    <x v="3593"/>
    <x v="53"/>
    <s v="Ariane 5 ECA"/>
    <s v="Star One D1, JCSAT-15"/>
    <s v="Active"/>
    <s v="200"/>
    <s v="Success"/>
    <n v="6"/>
    <s v=" France"/>
    <s v="Arianespace-Ariane 5 ECA"/>
    <n v="2016"/>
  </r>
  <r>
    <s v="CASC"/>
    <s v="LC-9, Taiyuan Satellite Launch Center, China"/>
    <x v="3594"/>
    <x v="374"/>
    <s v="Long March 2D"/>
    <s v="SuperView-1 1, 2 &amp; Bayi Kepu 1"/>
    <s v="Active"/>
    <s v="29.75"/>
    <s v="Partial Failure"/>
    <n v="5"/>
    <s v=" China"/>
    <s v="CASC-Long March 2D"/>
    <n v="2016"/>
  </r>
  <r>
    <s v="CASC"/>
    <s v="LC-2, Xichang Satellite Launch Center, China"/>
    <x v="3595"/>
    <x v="1235"/>
    <s v="Long March 3B/E"/>
    <s v="TJS 2"/>
    <s v="Active"/>
    <s v="29.15"/>
    <s v="Success"/>
    <n v="5"/>
    <s v=" China"/>
    <s v="CASC-Long March 3B/E"/>
    <n v="2017"/>
  </r>
  <r>
    <s v="ExPace"/>
    <s v="Site 95, Jiuquan Satellite Launch Center, China"/>
    <x v="3596"/>
    <x v="1236"/>
    <s v="Kuaizhou 1A"/>
    <s v="Jilin-1 03, Caton-1 &amp; Xingyun Shiyan 1"/>
    <s v="Active"/>
    <s v="5.8"/>
    <s v="Success"/>
    <n v="8"/>
    <s v=" China"/>
    <s v="ExPace-Kuaizhou 1A"/>
    <n v="2017"/>
  </r>
  <r>
    <s v="SpaceX"/>
    <s v="SLC-4E, Vandenberg AFB, California, USA"/>
    <x v="3597"/>
    <x v="574"/>
    <s v="Falcon 9 Block 3"/>
    <s v="Iridium-1"/>
    <s v="Retired"/>
    <s v="62"/>
    <s v="Success"/>
    <n v="7"/>
    <s v=" USA"/>
    <s v="SpaceX-Falcon 9 Block 3"/>
    <n v="2017"/>
  </r>
  <r>
    <s v="JAXA"/>
    <s v="Uchinoura Space Center, Japan"/>
    <x v="3597"/>
    <x v="888"/>
    <s v="SS-520"/>
    <s v="TRICOM-1"/>
    <s v="Active"/>
    <s v=""/>
    <s v="Failure"/>
    <n v="23"/>
    <s v=" Japan"/>
    <s v="JAXA-SS-520"/>
    <n v="2017"/>
  </r>
  <r>
    <s v="ULA"/>
    <s v="SLC-41, Cape Canaveral AFS, Florida, USA"/>
    <x v="3598"/>
    <x v="797"/>
    <s v="Atlas V 401"/>
    <s v="SBIRS GEO-3"/>
    <s v="Active"/>
    <s v="109"/>
    <s v="Success"/>
    <n v="7"/>
    <s v=" USA"/>
    <s v="ULA-Atlas V 401"/>
    <n v="2017"/>
  </r>
  <r>
    <s v="MHI"/>
    <s v="LA-Y1, Tanegashima Space Center, Japan"/>
    <x v="3599"/>
    <x v="1206"/>
    <s v="H-IIA 204"/>
    <s v="DSN-2"/>
    <s v="Active"/>
    <s v=""/>
    <s v="Success"/>
    <n v="6"/>
    <s v=" Japan"/>
    <s v="MHI-H-IIA 204"/>
    <n v="2017"/>
  </r>
  <r>
    <s v="Arianespace"/>
    <s v="ELS, Guiana Space Centre, French Guiana, France"/>
    <x v="3600"/>
    <x v="1108"/>
    <s v="Soyuz ST-B/Fregat-MT"/>
    <s v="Hispasat AG1"/>
    <s v="Active"/>
    <s v="30"/>
    <s v="Success"/>
    <n v="4"/>
    <s v=" France"/>
    <s v="Arianespace-Soyuz ST-B/Fregat-MT"/>
    <n v="2017"/>
  </r>
  <r>
    <s v="Arianespace"/>
    <s v="ELA-3, Guiana Space Centre, French Guiana, France"/>
    <x v="3601"/>
    <x v="973"/>
    <s v="Ariane 5 ECA"/>
    <s v="Intelsat 32e/SkyBrasil-1 &amp; Telkom-3S"/>
    <s v="Active"/>
    <s v="200"/>
    <s v="Success"/>
    <n v="6"/>
    <s v=" France"/>
    <s v="Arianespace-Ariane 5 ECA"/>
    <n v="2017"/>
  </r>
  <r>
    <s v="ISRO"/>
    <s v="First Launch Pad, Satish Dhawan Space Centre, India"/>
    <x v="3602"/>
    <x v="1150"/>
    <s v="PSLV-XL"/>
    <s v="Cartosat-2D &amp; Rideshares"/>
    <s v="Active"/>
    <s v="31"/>
    <s v="Success"/>
    <n v="17"/>
    <s v=" India"/>
    <s v="ISRO-PSLV-XL"/>
    <n v="2017"/>
  </r>
  <r>
    <s v="SpaceX"/>
    <s v="LC-39A, Kennedy Space Center, Florida, USA"/>
    <x v="3603"/>
    <x v="313"/>
    <s v="Falcon 9 Block 3"/>
    <s v="CRS-10"/>
    <s v="Retired"/>
    <s v="62"/>
    <s v="Success"/>
    <n v="7"/>
    <s v=" USA"/>
    <s v="SpaceX-Falcon 9 Block 3"/>
    <n v="2017"/>
  </r>
  <r>
    <s v="Roscosmos"/>
    <s v="Site 1/5, Baikonur Cosmodrome, Kazakhstan"/>
    <x v="3604"/>
    <x v="586"/>
    <s v="Soyuz U"/>
    <s v="Progress MS-05 (66P)"/>
    <s v="Retired"/>
    <s v=""/>
    <s v="Success"/>
    <n v="9"/>
    <s v=" Kazakhstan"/>
    <s v="Roscosmos-Soyuz U"/>
    <n v="2017"/>
  </r>
  <r>
    <s v="ULA"/>
    <s v="SLC-3E, Vandenberg AFB, California, USA"/>
    <x v="3605"/>
    <x v="1237"/>
    <s v="Atlas V 401"/>
    <s v="NROL-79"/>
    <s v="Active"/>
    <s v="109"/>
    <s v="Success"/>
    <n v="7"/>
    <s v=" USA"/>
    <s v="ULA-Atlas V 401"/>
    <n v="2017"/>
  </r>
  <r>
    <s v="CASIC"/>
    <s v="Site 95, Jiuquan Satellite Launch Center, China"/>
    <x v="3606"/>
    <x v="1234"/>
    <s v="Kaituozhe 2"/>
    <s v="Tiankun-1"/>
    <s v="Active"/>
    <s v=""/>
    <s v="Success"/>
    <n v="8"/>
    <s v=" China"/>
    <s v="CASIC-Kaituozhe 2"/>
    <n v="2017"/>
  </r>
  <r>
    <s v="Arianespace"/>
    <s v="ELV-1 (SLV), Guiana Space Centre, French Guiana, France"/>
    <x v="3607"/>
    <x v="207"/>
    <s v="Vega"/>
    <s v="Sentinel 2B"/>
    <s v="Active"/>
    <s v="37"/>
    <s v="Success"/>
    <n v="12"/>
    <s v=" France"/>
    <s v="Arianespace-Vega"/>
    <n v="2017"/>
  </r>
  <r>
    <s v="SpaceX"/>
    <s v="LC-39A, Kennedy Space Center, Florida, USA"/>
    <x v="3608"/>
    <x v="107"/>
    <s v="Falcon 9 Block 3"/>
    <s v="Echostar 23"/>
    <s v="Retired"/>
    <s v="62"/>
    <s v="Success"/>
    <n v="7"/>
    <s v=" USA"/>
    <s v="SpaceX-Falcon 9 Block 3"/>
    <n v="2017"/>
  </r>
  <r>
    <s v="MHI"/>
    <s v="LA-Y1, Tanegashima Space Center, Japan"/>
    <x v="3609"/>
    <x v="1038"/>
    <s v="H-IIA 202"/>
    <s v="IGS-Radar 5"/>
    <s v="Active"/>
    <s v="90"/>
    <s v="Success"/>
    <n v="6"/>
    <s v=" Japan"/>
    <s v="MHI-H-IIA 202"/>
    <n v="2017"/>
  </r>
  <r>
    <s v="ULA"/>
    <s v="SLC-37B, Cape Canaveral AFS, Florida, USA"/>
    <x v="3610"/>
    <x v="926"/>
    <s v="Delta IV Medium+ (5,4)"/>
    <s v="WGS-9"/>
    <s v="Retired"/>
    <s v=""/>
    <s v="Success"/>
    <n v="8"/>
    <s v=" USA"/>
    <s v="ULA-Delta IV Medium+ (5,4)"/>
    <n v="2017"/>
  </r>
  <r>
    <s v="SpaceX"/>
    <s v="LC-39A, Kennedy Space Center, Florida, USA"/>
    <x v="3611"/>
    <x v="1238"/>
    <s v="Falcon 9 Block 3"/>
    <s v="SES-10"/>
    <s v="Retired"/>
    <s v="62"/>
    <s v="Success"/>
    <n v="7"/>
    <s v=" USA"/>
    <s v="SpaceX-Falcon 9 Block 3"/>
    <n v="2017"/>
  </r>
  <r>
    <s v="CASC"/>
    <s v="LC-2, Xichang Satellite Launch Center, China"/>
    <x v="3612"/>
    <x v="493"/>
    <s v="Long March 3B/E"/>
    <s v="Shijian 13"/>
    <s v="Active"/>
    <s v="29.15"/>
    <s v="Success"/>
    <n v="5"/>
    <s v=" China"/>
    <s v="CASC-Long March 3B/E"/>
    <n v="2017"/>
  </r>
  <r>
    <s v="ULA"/>
    <s v="SLC-41, Cape Canaveral AFS, Florida, USA"/>
    <x v="3613"/>
    <x v="103"/>
    <s v="Atlas V 401"/>
    <s v="CRS OA-7"/>
    <s v="Active"/>
    <s v="109"/>
    <s v="Success"/>
    <n v="7"/>
    <s v=" USA"/>
    <s v="ULA-Atlas V 401"/>
    <n v="2017"/>
  </r>
  <r>
    <s v="Roscosmos"/>
    <s v="Site 1/5, Baikonur Cosmodrome, Kazakhstan"/>
    <x v="3614"/>
    <x v="1107"/>
    <s v="Soyuz FG"/>
    <s v="Soyuz MS-04 (50S)"/>
    <s v="Retired"/>
    <s v=""/>
    <s v="Success"/>
    <n v="9"/>
    <s v=" Kazakhstan"/>
    <s v="Roscosmos-Soyuz FG"/>
    <n v="2017"/>
  </r>
  <r>
    <s v="CASC"/>
    <s v="LC-201, Wenchang Satellite Launch Center, China"/>
    <x v="3614"/>
    <x v="1239"/>
    <s v="Long March 7/YZ-1A"/>
    <s v="Tianzhou 1"/>
    <s v="Active"/>
    <s v=""/>
    <s v="Success"/>
    <n v="7"/>
    <s v=" China"/>
    <s v="CASC-Long March 7/YZ-1A"/>
    <n v="2017"/>
  </r>
  <r>
    <s v="SpaceX"/>
    <s v="LC-39A, Kennedy Space Center, Florida, USA"/>
    <x v="3615"/>
    <x v="536"/>
    <s v="Falcon 9 Block 3"/>
    <s v="NROL-76"/>
    <s v="Retired"/>
    <s v="62"/>
    <s v="Success"/>
    <n v="7"/>
    <s v=" USA"/>
    <s v="SpaceX-Falcon 9 Block 3"/>
    <n v="2017"/>
  </r>
  <r>
    <s v="Arianespace"/>
    <s v="ELA-3, Guiana Space Centre, French Guiana, France"/>
    <x v="3616"/>
    <x v="941"/>
    <s v="Ariane 5 ECA"/>
    <s v="Koreasat 7, SGDC-1"/>
    <s v="Active"/>
    <s v="200"/>
    <s v="Success"/>
    <n v="6"/>
    <s v=" France"/>
    <s v="Arianespace-Ariane 5 ECA"/>
    <n v="2017"/>
  </r>
  <r>
    <s v="ISRO"/>
    <s v="Second Launch Pad, Satish Dhawan Space Centre, India"/>
    <x v="3617"/>
    <x v="241"/>
    <s v="GSLV Mk II"/>
    <s v="GSAT-9"/>
    <s v="Active"/>
    <s v="47"/>
    <s v="Success"/>
    <n v="18"/>
    <s v=" India"/>
    <s v="ISRO-GSLV Mk II"/>
    <n v="2017"/>
  </r>
  <r>
    <s v="SpaceX"/>
    <s v="LC-39A, Kennedy Space Center, Florida, USA"/>
    <x v="3618"/>
    <x v="346"/>
    <s v="Falcon 9 Block 3"/>
    <s v="Inmarsat-5 F4"/>
    <s v="Retired"/>
    <s v="62"/>
    <s v="Success"/>
    <n v="7"/>
    <s v=" USA"/>
    <s v="SpaceX-Falcon 9 Block 3"/>
    <n v="2017"/>
  </r>
  <r>
    <s v="Arianespace"/>
    <s v="ELS, Guiana Space Centre, French Guiana, France"/>
    <x v="3619"/>
    <x v="1240"/>
    <s v="Soyuz ST-A/Fregat-M"/>
    <s v="SES-15"/>
    <s v="Active"/>
    <s v="30"/>
    <s v="Success"/>
    <n v="4"/>
    <s v=" France"/>
    <s v="Arianespace-Soyuz ST-A/Fregat-M"/>
    <n v="2017"/>
  </r>
  <r>
    <s v="Rocket Lab"/>
    <s v="Rocket Lab LC-1A, M?hia Peninsula, New Zealand"/>
    <x v="3620"/>
    <x v="426"/>
    <s v="Electron"/>
    <s v="It's a Test"/>
    <s v="Active"/>
    <s v="7.5"/>
    <s v="Failure"/>
    <n v="17"/>
    <s v=" New Zealand"/>
    <s v="Rocket Lab-Electron"/>
    <n v="2017"/>
  </r>
  <r>
    <s v="VKS RF"/>
    <s v="Site 43/4, Plesetsk Cosmodrome, Russia"/>
    <x v="3620"/>
    <x v="971"/>
    <s v="Soyuz 2.1b/Fregat-M"/>
    <s v="EKS-2"/>
    <s v="Active"/>
    <s v="25"/>
    <s v="Success"/>
    <n v="10"/>
    <s v=" Russia"/>
    <s v="VKS RF-Soyuz 2.1b/Fregat-M"/>
    <n v="2017"/>
  </r>
  <r>
    <s v="MHI"/>
    <s v="LA-Y1, Tanegashima Space Center, Japan"/>
    <x v="3621"/>
    <x v="161"/>
    <s v="H-IIA 202"/>
    <s v="QZS-2"/>
    <s v="Active"/>
    <s v="90"/>
    <s v="Success"/>
    <n v="6"/>
    <s v=" Japan"/>
    <s v="MHI-H-IIA 202"/>
    <n v="2017"/>
  </r>
  <r>
    <s v="Arianespace"/>
    <s v="ELA-3, Guiana Space Centre, French Guiana, France"/>
    <x v="3621"/>
    <x v="553"/>
    <s v="Ariane 5 ECA"/>
    <s v="ViaSat 2, Eutelsat 172B"/>
    <s v="Active"/>
    <s v="200"/>
    <s v="Success"/>
    <n v="6"/>
    <s v=" France"/>
    <s v="Arianespace-Ariane 5 ECA"/>
    <n v="2017"/>
  </r>
  <r>
    <s v="SpaceX"/>
    <s v="LC-39A, Kennedy Space Center, Florida, USA"/>
    <x v="3622"/>
    <x v="1241"/>
    <s v="Falcon 9 Block 3"/>
    <s v="CRS-11"/>
    <s v="Retired"/>
    <s v="62"/>
    <s v="Success"/>
    <n v="7"/>
    <s v=" USA"/>
    <s v="SpaceX-Falcon 9 Block 3"/>
    <n v="2017"/>
  </r>
  <r>
    <s v="ISRO"/>
    <s v="Second Launch Pad, Satish Dhawan Space Centre, India"/>
    <x v="3623"/>
    <x v="206"/>
    <s v="GSLV Mk III"/>
    <s v="GSAT-19"/>
    <s v="Active"/>
    <s v="62"/>
    <s v="Success"/>
    <n v="18"/>
    <s v=" India"/>
    <s v="ISRO-GSLV Mk III"/>
    <n v="2017"/>
  </r>
  <r>
    <s v="ILS"/>
    <s v="Site 81/24, Baikonur Cosmodrome, Kazakhstan"/>
    <x v="3624"/>
    <x v="91"/>
    <s v="Proton-M/Briz-M"/>
    <s v="Echostar 21"/>
    <s v="Active"/>
    <s v="65"/>
    <s v="Success"/>
    <n v="11"/>
    <s v=" Kazakhstan"/>
    <s v="ILS-Proton-M/Briz-M"/>
    <n v="2017"/>
  </r>
  <r>
    <s v="Roscosmos"/>
    <s v="Site 31/6, Baikonur Cosmodrome, Kazakhstan"/>
    <x v="3625"/>
    <x v="315"/>
    <s v="Soyuz 2.1a"/>
    <s v="Progress MS-06 (67P)"/>
    <s v="Active"/>
    <s v="17.42"/>
    <s v="Success"/>
    <n v="10"/>
    <s v=" Kazakhstan"/>
    <s v="Roscosmos-Soyuz 2.1a"/>
    <n v="2017"/>
  </r>
  <r>
    <s v="CASC"/>
    <s v="Site 9401 (SLS-2), Jiuquan Satellite Launch Center, China"/>
    <x v="3626"/>
    <x v="1083"/>
    <s v="Long March 4B"/>
    <s v="HXMT &amp; Others"/>
    <s v="Active"/>
    <s v="64.68"/>
    <s v="Success"/>
    <n v="18"/>
    <s v=" China"/>
    <s v="CASC-Long March 4B"/>
    <n v="2017"/>
  </r>
  <r>
    <s v="CASC"/>
    <s v="LC-2, Xichang Satellite Launch Center, China"/>
    <x v="3627"/>
    <x v="310"/>
    <s v="Long March 3B/E"/>
    <s v="ChinaSat 9A"/>
    <s v="Active"/>
    <s v="29.15"/>
    <s v="Partial Failure"/>
    <n v="5"/>
    <s v=" China"/>
    <s v="CASC-Long March 3B/E"/>
    <n v="2017"/>
  </r>
  <r>
    <s v="ISRO"/>
    <s v="First Launch Pad, Satish Dhawan Space Centre, India"/>
    <x v="3628"/>
    <x v="767"/>
    <s v="PSLV-XL"/>
    <s v="Cartosat-2E &amp; Rideshares"/>
    <s v="Active"/>
    <s v="31"/>
    <s v="Success"/>
    <n v="17"/>
    <s v=" India"/>
    <s v="ISRO-PSLV-XL"/>
    <n v="2017"/>
  </r>
  <r>
    <s v="VKS RF"/>
    <s v="Site 43/4, Plesetsk Cosmodrome, Russia"/>
    <x v="3628"/>
    <x v="1055"/>
    <s v="Soyuz 2.1v/Volga"/>
    <s v="Cosmos 2519, 2521 and 2523"/>
    <s v="Active"/>
    <s v=""/>
    <s v="Success"/>
    <n v="10"/>
    <s v=" Russia"/>
    <s v="VKS RF-Soyuz 2.1v/Volga"/>
    <n v="2017"/>
  </r>
  <r>
    <s v="SpaceX"/>
    <s v="LC-39A, Kennedy Space Center, Florida, USA"/>
    <x v="3628"/>
    <x v="451"/>
    <s v="Falcon 9 Block 3"/>
    <s v="BulgariaSat-1"/>
    <s v="Retired"/>
    <s v="62"/>
    <s v="Success"/>
    <n v="7"/>
    <s v=" USA"/>
    <s v="SpaceX-Falcon 9 Block 3"/>
    <n v="2017"/>
  </r>
  <r>
    <s v="SpaceX"/>
    <s v="SLC-4E, Vandenberg AFB, California, USA"/>
    <x v="3629"/>
    <x v="88"/>
    <s v="Falcon 9 Block 3"/>
    <s v="Iridium-2"/>
    <s v="Retired"/>
    <s v="62"/>
    <s v="Success"/>
    <n v="7"/>
    <s v=" USA"/>
    <s v="SpaceX-Falcon 9 Block 3"/>
    <n v="2017"/>
  </r>
  <r>
    <s v="Arianespace"/>
    <s v="ELA-3, Guiana Space Centre, French Guiana, France"/>
    <x v="3630"/>
    <x v="1027"/>
    <s v="Ariane 5 ECA"/>
    <s v="Hellas Sat 3-Inmarsat S EAN, GSAT-17"/>
    <s v="Active"/>
    <s v="200"/>
    <s v="Success"/>
    <n v="6"/>
    <s v=" France"/>
    <s v="Arianespace-Ariane 5 ECA"/>
    <n v="2017"/>
  </r>
  <r>
    <s v="CASC"/>
    <s v="LC-101, Wenchang Satellite Launch Center, China"/>
    <x v="3631"/>
    <x v="763"/>
    <s v="Long March 5"/>
    <s v="Shijian-18"/>
    <s v="Active"/>
    <s v=""/>
    <s v="Failure"/>
    <n v="7"/>
    <s v=" China"/>
    <s v="CASC-Long March 5"/>
    <n v="2017"/>
  </r>
  <r>
    <s v="SpaceX"/>
    <s v="LC-39A, Kennedy Space Center, Florida, USA"/>
    <x v="3632"/>
    <x v="88"/>
    <s v="Falcon 9 Block 3"/>
    <s v="Intelsat 35e"/>
    <s v="Retired"/>
    <s v="62"/>
    <s v="Success"/>
    <n v="7"/>
    <s v=" USA"/>
    <s v="SpaceX-Falcon 9 Block 3"/>
    <n v="2017"/>
  </r>
  <r>
    <s v="Roscosmos"/>
    <s v="Site 31/6, Baikonur Cosmodrome, Kazakhstan"/>
    <x v="3633"/>
    <x v="1184"/>
    <s v="Soyuz 2.1a/Fregat"/>
    <s v="Kanopus-V IK &amp; Rideshares"/>
    <s v="Active"/>
    <s v="48.5"/>
    <s v="Partial Failure"/>
    <n v="10"/>
    <s v=" Kazakhstan"/>
    <s v="Roscosmos-Soyuz 2.1a/Fregat"/>
    <n v="2017"/>
  </r>
  <r>
    <s v="ISA"/>
    <s v="Imam Khomeini Spaceport, Semnan Space Center, Iran"/>
    <x v="3634"/>
    <x v="13"/>
    <s v="Simorgh"/>
    <s v="Test Flight"/>
    <s v="Active"/>
    <s v=""/>
    <s v="Failure"/>
    <n v="24"/>
    <s v=" Iran"/>
    <s v="ISA-Simorgh"/>
    <n v="2017"/>
  </r>
  <r>
    <s v="Roscosmos"/>
    <s v="Site 1/5, Baikonur Cosmodrome, Kazakhstan"/>
    <x v="3635"/>
    <x v="780"/>
    <s v="Soyuz FG"/>
    <s v="Soyuz MS-05 (51S)"/>
    <s v="Retired"/>
    <s v=""/>
    <s v="Success"/>
    <n v="9"/>
    <s v=" Kazakhstan"/>
    <s v="Roscosmos-Soyuz FG"/>
    <n v="2017"/>
  </r>
  <r>
    <s v="Arianespace"/>
    <s v="ELV-1 (SLV), Guiana Space Centre, French Guiana, France"/>
    <x v="3636"/>
    <x v="724"/>
    <s v="Vega"/>
    <s v="OPSAT 3000 &amp; VENâ€ Ã¦S"/>
    <s v="Active"/>
    <s v="37"/>
    <s v="Success"/>
    <n v="12"/>
    <s v=" France"/>
    <s v="Arianespace-Vega"/>
    <n v="2017"/>
  </r>
  <r>
    <s v="Roscosmos"/>
    <s v="Site 1/5, Baikonur Cosmodrome, Kazakhstan"/>
    <x v="3637"/>
    <x v="742"/>
    <s v="Soyuz FG"/>
    <s v="Soyuz MS-06 (52S)"/>
    <s v="Retired"/>
    <s v=""/>
    <s v="Success"/>
    <n v="9"/>
    <s v=" Kazakhstan"/>
    <s v="Roscosmos-Soyuz FG"/>
    <n v="2017"/>
  </r>
  <r>
    <s v="SpaceX"/>
    <s v="LC-39A, Kennedy Space Center, Florida, USA"/>
    <x v="3638"/>
    <x v="1242"/>
    <s v="Falcon 9 Block 4"/>
    <s v="CRS-12"/>
    <s v="Retired"/>
    <s v="62"/>
    <s v="Success"/>
    <n v="7"/>
    <s v=" USA"/>
    <s v="SpaceX-Falcon 9 Block 4"/>
    <n v="2017"/>
  </r>
  <r>
    <s v="VKS RF"/>
    <s v="Site 81/24, Baikonur Cosmodrome, Kazakhstan"/>
    <x v="3639"/>
    <x v="745"/>
    <s v="Proton-M/Briz-M"/>
    <s v="Blagovest-11L"/>
    <s v="Active"/>
    <s v="65"/>
    <s v="Success"/>
    <n v="11"/>
    <s v=" Kazakhstan"/>
    <s v="VKS RF-Proton-M/Briz-M"/>
    <n v="2017"/>
  </r>
  <r>
    <s v="ULA"/>
    <s v="SLC-41, Cape Canaveral AFS, Florida, USA"/>
    <x v="3640"/>
    <x v="293"/>
    <s v="Atlas V 401"/>
    <s v="TDRS-M (TDRS-13)"/>
    <s v="Active"/>
    <s v="109"/>
    <s v="Success"/>
    <n v="7"/>
    <s v=" USA"/>
    <s v="ULA-Atlas V 401"/>
    <n v="2017"/>
  </r>
  <r>
    <s v="MHI"/>
    <s v="LA-Y1, Tanegashima Space Center, Japan"/>
    <x v="3641"/>
    <x v="629"/>
    <s v="H-IIA 204"/>
    <s v="QZS-3"/>
    <s v="Active"/>
    <s v=""/>
    <s v="Success"/>
    <n v="6"/>
    <s v=" Japan"/>
    <s v="MHI-H-IIA 204"/>
    <n v="2017"/>
  </r>
  <r>
    <s v="VKS RF"/>
    <s v="Site 43/4, Plesetsk Cosmodrome, Russia"/>
    <x v="3642"/>
    <x v="644"/>
    <s v="Soyuz 2.1b/Fregat-M"/>
    <s v="GLONASS-M No.52S"/>
    <s v="Active"/>
    <s v="25"/>
    <s v="Success"/>
    <n v="10"/>
    <s v=" Russia"/>
    <s v="VKS RF-Soyuz 2.1b/Fregat-M"/>
    <n v="2017"/>
  </r>
  <r>
    <s v="SpaceX"/>
    <s v="SLC-4E, Vandenberg AFB, California, USA"/>
    <x v="3643"/>
    <x v="46"/>
    <s v="Falcon 9 Block 3"/>
    <s v="Formosat-5"/>
    <s v="Retired"/>
    <s v="62"/>
    <s v="Success"/>
    <n v="7"/>
    <s v=" USA"/>
    <s v="SpaceX-Falcon 9 Block 3"/>
    <n v="2017"/>
  </r>
  <r>
    <s v="Northrop"/>
    <s v="SLC-46, Cape Canaveral AFS, Florida, USA"/>
    <x v="3644"/>
    <x v="1024"/>
    <s v="Minotaur IV"/>
    <s v="ORS-5"/>
    <s v="Active"/>
    <s v="46"/>
    <s v="Success"/>
    <n v="7"/>
    <s v=" USA"/>
    <s v="Northrop-Minotaur IV"/>
    <n v="2017"/>
  </r>
  <r>
    <s v="ISRO"/>
    <s v="First Launch Pad, Satish Dhawan Space Centre, India"/>
    <x v="3645"/>
    <x v="407"/>
    <s v="PSLV-XL"/>
    <s v="IRNSS-1H"/>
    <s v="Active"/>
    <s v="31"/>
    <s v="Failure"/>
    <n v="17"/>
    <s v=" India"/>
    <s v="ISRO-PSLV-XL"/>
    <n v="2017"/>
  </r>
  <r>
    <s v="SpaceX"/>
    <s v="LC-39A, Kennedy Space Center, Florida, USA"/>
    <x v="3646"/>
    <x v="74"/>
    <s v="Falcon 9 Block 4"/>
    <s v="OTV-5"/>
    <s v="Retired"/>
    <s v="62"/>
    <s v="Success"/>
    <n v="7"/>
    <s v=" USA"/>
    <s v="SpaceX-Falcon 9 Block 4"/>
    <n v="2017"/>
  </r>
  <r>
    <s v="ILS"/>
    <s v="Site 200/39, Baikonur Cosmodrome, Kazakhstan"/>
    <x v="3647"/>
    <x v="116"/>
    <s v="Proton-M/Briz-M"/>
    <s v="Amazonas 5"/>
    <s v="Active"/>
    <s v="65"/>
    <s v="Success"/>
    <n v="12"/>
    <s v=" Kazakhstan"/>
    <s v="ILS-Proton-M/Briz-M"/>
    <n v="2017"/>
  </r>
  <r>
    <s v="ULA"/>
    <s v="SLC-3E, Vandenberg AFB, California, USA"/>
    <x v="3648"/>
    <x v="1061"/>
    <s v="Atlas V 541"/>
    <s v="NROL-42"/>
    <s v="Active"/>
    <s v="145"/>
    <s v="Success"/>
    <n v="7"/>
    <s v=" USA"/>
    <s v="ULA-Atlas V 541"/>
    <n v="2017"/>
  </r>
  <r>
    <s v="VKS RF"/>
    <s v="Site 200/39, Baikonur Cosmodrome, Kazakhstan"/>
    <x v="3649"/>
    <x v="580"/>
    <s v="Proton-M/Briz-M"/>
    <s v="AsiaSat 9"/>
    <s v="Active"/>
    <s v="65"/>
    <s v="Success"/>
    <n v="12"/>
    <s v=" Kazakhstan"/>
    <s v="VKS RF-Proton-M/Briz-M"/>
    <n v="2017"/>
  </r>
  <r>
    <s v="CASC"/>
    <s v="LC-3, Xichang Satellite Launch Center, China"/>
    <x v="3650"/>
    <x v="904"/>
    <s v="Long March 2C"/>
    <s v="Yaogan-30 A, B &amp; C"/>
    <s v="Active"/>
    <s v="30.8"/>
    <s v="Success"/>
    <n v="5"/>
    <s v=" China"/>
    <s v="CASC-Long March 2C"/>
    <n v="2017"/>
  </r>
  <r>
    <s v="Arianespace"/>
    <s v="ELA-3, Guiana Space Centre, French Guiana, France"/>
    <x v="3650"/>
    <x v="830"/>
    <s v="Ariane 5 ECA"/>
    <s v="Intelsat 37e, BSAT-4a"/>
    <s v="Active"/>
    <s v="200"/>
    <s v="Success"/>
    <n v="6"/>
    <s v=" France"/>
    <s v="Arianespace-Ariane 5 ECA"/>
    <n v="2017"/>
  </r>
  <r>
    <s v="CASC"/>
    <s v="Site 9401 (SLS-2), Jiuquan Satellite Launch Center, China"/>
    <x v="3651"/>
    <x v="773"/>
    <s v="Long March 2D"/>
    <s v="VRSS-2"/>
    <s v="Active"/>
    <s v="29.75"/>
    <s v="Success"/>
    <n v="18"/>
    <s v=" China"/>
    <s v="CASC-Long March 2D"/>
    <n v="2017"/>
  </r>
  <r>
    <s v="SpaceX"/>
    <s v="SLC-4E, Vandenberg AFB, California, USA"/>
    <x v="3651"/>
    <x v="949"/>
    <s v="Falcon 9 Block 4"/>
    <s v="Iridium-3"/>
    <s v="Retired"/>
    <s v="62"/>
    <s v="Success"/>
    <n v="7"/>
    <s v=" USA"/>
    <s v="SpaceX-Falcon 9 Block 4"/>
    <n v="2017"/>
  </r>
  <r>
    <s v="MHI"/>
    <s v="LA-Y1, Tanegashima Space Center, Japan"/>
    <x v="3651"/>
    <x v="188"/>
    <s v="H-IIA 202"/>
    <s v="QZS-4"/>
    <s v="Active"/>
    <s v="90"/>
    <s v="Success"/>
    <n v="6"/>
    <s v=" Japan"/>
    <s v="MHI-H-IIA 202"/>
    <n v="2017"/>
  </r>
  <r>
    <s v="SpaceX"/>
    <s v="LC-39A, Kennedy Space Center, Florida, USA"/>
    <x v="3652"/>
    <x v="825"/>
    <s v="Falcon 9 Block 3"/>
    <s v="SES-11 / EchoStar 105"/>
    <s v="Retired"/>
    <s v="62"/>
    <s v="Success"/>
    <n v="7"/>
    <s v=" USA"/>
    <s v="SpaceX-Falcon 9 Block 3"/>
    <n v="2017"/>
  </r>
  <r>
    <s v="Eurockot"/>
    <s v="Site 133/3, Plesetsk Cosmodrome, Russia"/>
    <x v="3653"/>
    <x v="753"/>
    <s v="Rokot/Briz KM"/>
    <s v="Sentinel-5P"/>
    <s v="Retired"/>
    <s v="41.8"/>
    <s v="Success"/>
    <n v="11"/>
    <s v=" Russia"/>
    <s v="Eurockot-Rokot/Briz KM"/>
    <n v="2017"/>
  </r>
  <r>
    <s v="Roscosmos"/>
    <s v="Site 31/6, Baikonur Cosmodrome, Kazakhstan"/>
    <x v="3654"/>
    <x v="340"/>
    <s v="Soyuz 2.1a"/>
    <s v="Progress MS-07 (68P)"/>
    <s v="Active"/>
    <s v="17.42"/>
    <s v="Success"/>
    <n v="10"/>
    <s v=" Kazakhstan"/>
    <s v="Roscosmos-Soyuz 2.1a"/>
    <n v="2017"/>
  </r>
  <r>
    <s v="ULA"/>
    <s v="SLC-41, Cape Canaveral AFS, Florida, USA"/>
    <x v="3655"/>
    <x v="977"/>
    <s v="Atlas V 421"/>
    <s v="NROL-52"/>
    <s v="Active"/>
    <s v="123"/>
    <s v="Success"/>
    <n v="7"/>
    <s v=" USA"/>
    <s v="ULA-Atlas V 421"/>
    <n v="2017"/>
  </r>
  <r>
    <s v="SpaceX"/>
    <s v="LC-39A, Kennedy Space Center, Florida, USA"/>
    <x v="3656"/>
    <x v="1161"/>
    <s v="Falcon 9 Block 4"/>
    <s v="Koreasat 5A"/>
    <s v="Retired"/>
    <s v="62"/>
    <s v="Success"/>
    <n v="7"/>
    <s v=" USA"/>
    <s v="SpaceX-Falcon 9 Block 4"/>
    <n v="2017"/>
  </r>
  <r>
    <s v="Northrop"/>
    <s v="SLC-576E, Vandenberg AFB, California, USA"/>
    <x v="3657"/>
    <x v="268"/>
    <s v="Minotaur C (Taurus)"/>
    <s v="SkySat &amp; Flock-3m"/>
    <s v="Active"/>
    <s v="45"/>
    <s v="Success"/>
    <n v="9"/>
    <s v=" USA"/>
    <s v="Northrop-Minotaur C (Taurus)"/>
    <n v="2017"/>
  </r>
  <r>
    <s v="CASC"/>
    <s v="LC-2, Xichang Satellite Launch Center, China"/>
    <x v="3658"/>
    <x v="308"/>
    <s v="Long March 3B/YZ-1"/>
    <s v="BeiDou-3 M1 &amp; M2"/>
    <s v="Active"/>
    <s v=""/>
    <s v="Success"/>
    <n v="5"/>
    <s v=" China"/>
    <s v="CASC-Long March 3B/YZ-1"/>
    <n v="2017"/>
  </r>
  <r>
    <s v="Arianespace"/>
    <s v="ELV-1 (SLV), Guiana Space Centre, French Guiana, France"/>
    <x v="3659"/>
    <x v="831"/>
    <s v="Vega"/>
    <s v="Mohammed VI-A"/>
    <s v="Active"/>
    <s v="37"/>
    <s v="Success"/>
    <n v="12"/>
    <s v=" France"/>
    <s v="Arianespace-Vega"/>
    <n v="2017"/>
  </r>
  <r>
    <s v="Northrop"/>
    <s v="LP-0A, Wallops Flight Facility, Virginia, USA"/>
    <x v="3660"/>
    <x v="154"/>
    <s v="Antares 230"/>
    <s v="CRS OA-8E"/>
    <s v="Retired"/>
    <s v="85"/>
    <s v="Success"/>
    <n v="6"/>
    <s v=" USA"/>
    <s v="Northrop-Antares 230"/>
    <n v="2017"/>
  </r>
  <r>
    <s v="CASC"/>
    <s v="LC-9, Taiyuan Satellite Launch Center, China"/>
    <x v="3661"/>
    <x v="178"/>
    <s v="Long March 4C"/>
    <s v="Fengyun 3D"/>
    <s v="Active"/>
    <s v="64.68"/>
    <s v="Success"/>
    <n v="5"/>
    <s v=" China"/>
    <s v="CASC-Long March 4C"/>
    <n v="2017"/>
  </r>
  <r>
    <s v="ULA"/>
    <s v="SLC-2W, Vandenberg AFB, California, USA"/>
    <x v="3662"/>
    <x v="453"/>
    <s v="Delta II 7920-10C"/>
    <s v="JPSS-1"/>
    <s v="Retired"/>
    <s v=""/>
    <s v="Success"/>
    <n v="7"/>
    <s v=" USA"/>
    <s v="ULA-Delta II 7920-10C"/>
    <n v="2017"/>
  </r>
  <r>
    <s v="CASC"/>
    <s v="LC-16, Taiyuan Satellite Launch Center, China"/>
    <x v="3663"/>
    <x v="1057"/>
    <s v="Long March 6"/>
    <s v="Jilin-1 Video 04, 05 &amp; 06"/>
    <s v="Active"/>
    <s v="19"/>
    <s v="Success"/>
    <n v="6"/>
    <s v=" China"/>
    <s v="CASC-Long March 6"/>
    <n v="2017"/>
  </r>
  <r>
    <s v="CASC"/>
    <s v="LC-3, Xichang Satellite Launch Center, China"/>
    <x v="3664"/>
    <x v="491"/>
    <s v="Long March 2C"/>
    <s v="Yaogan-30 D, E, &amp; F"/>
    <s v="Active"/>
    <s v="30.8"/>
    <s v="Success"/>
    <n v="5"/>
    <s v=" China"/>
    <s v="CASC-Long March 2C"/>
    <n v="2017"/>
  </r>
  <r>
    <s v="Roscosmos"/>
    <s v="Site 1S, Vostochny Cosmodrome, Russia"/>
    <x v="3665"/>
    <x v="726"/>
    <s v="Soyuz 2.1b/Fregat-M"/>
    <s v="Meteor-M No.2-1 &amp; Rideshares"/>
    <s v="Active"/>
    <s v="25"/>
    <s v="Failure"/>
    <n v="8"/>
    <s v=" Russia"/>
    <s v="Roscosmos-Soyuz 2.1b/Fregat-M"/>
    <n v="2017"/>
  </r>
  <r>
    <s v="VKS RF"/>
    <s v="Site 43/4, Plesetsk Cosmodrome, Russia"/>
    <x v="3666"/>
    <x v="419"/>
    <s v="Soyuz 2.1b"/>
    <s v="Cosmos 2524"/>
    <s v="Active"/>
    <s v="20"/>
    <s v="Success"/>
    <n v="10"/>
    <s v=" Russia"/>
    <s v="VKS RF-Soyuz 2.1b"/>
    <n v="2017"/>
  </r>
  <r>
    <s v="CASC"/>
    <s v="Site 9401 (SLS-2), Jiuquan Satellite Launch Center, China"/>
    <x v="3667"/>
    <x v="1236"/>
    <s v="Long March 2D"/>
    <s v="LKW-1"/>
    <s v="Active"/>
    <s v="29.75"/>
    <s v="Success"/>
    <n v="18"/>
    <s v=" China"/>
    <s v="CASC-Long March 2D"/>
    <n v="2017"/>
  </r>
  <r>
    <s v="CASC"/>
    <s v="LC-2, Xichang Satellite Launch Center, China"/>
    <x v="3668"/>
    <x v="26"/>
    <s v="Long March 3B/E"/>
    <s v="Alcomsat-1"/>
    <s v="Active"/>
    <s v="29.15"/>
    <s v="Success"/>
    <n v="5"/>
    <s v=" China"/>
    <s v="CASC-Long March 3B/E"/>
    <n v="2017"/>
  </r>
  <r>
    <s v="Arianespace"/>
    <s v="ELA-3, Guiana Space Centre, French Guiana, France"/>
    <x v="3669"/>
    <x v="567"/>
    <s v="Ariane 5 ES"/>
    <s v="Galileo FOC FM15-FM18"/>
    <s v="Retired"/>
    <s v=""/>
    <s v="Success"/>
    <n v="6"/>
    <s v=" France"/>
    <s v="Arianespace-Ariane 5 ES"/>
    <n v="2017"/>
  </r>
  <r>
    <s v="SpaceX"/>
    <s v="SLC-40, Cape Canaveral AFS, Florida, USA"/>
    <x v="3670"/>
    <x v="863"/>
    <s v="Falcon 9 Block 3"/>
    <s v="CRS-13"/>
    <s v="Retired"/>
    <s v="62"/>
    <s v="Success"/>
    <n v="7"/>
    <s v=" USA"/>
    <s v="SpaceX-Falcon 9 Block 3"/>
    <n v="2017"/>
  </r>
  <r>
    <s v="Roscosmos"/>
    <s v="Site 1/5, Baikonur Cosmodrome, Kazakhstan"/>
    <x v="3671"/>
    <x v="245"/>
    <s v="Soyuz FG"/>
    <s v="Soyuz MS-07 (53S)"/>
    <s v="Retired"/>
    <s v=""/>
    <s v="Success"/>
    <n v="9"/>
    <s v=" Kazakhstan"/>
    <s v="Roscosmos-Soyuz FG"/>
    <n v="2017"/>
  </r>
  <r>
    <s v="Blue Origin"/>
    <s v="Blue Origin Launch Site, West Texas, Texas, USA"/>
    <x v="3671"/>
    <x v="13"/>
    <s v="New Shepard"/>
    <s v="NS-7"/>
    <s v="Active"/>
    <s v=""/>
    <s v="Success"/>
    <n v="24"/>
    <s v=" USA"/>
    <s v="Blue Origin-New Shepard"/>
    <n v="2017"/>
  </r>
  <r>
    <s v="MHI"/>
    <s v="LA-Y1, Tanegashima Space Center, Japan"/>
    <x v="3672"/>
    <x v="791"/>
    <s v="H-IIA 202"/>
    <s v="GCOM-C &amp; SLATS"/>
    <s v="Active"/>
    <s v="90"/>
    <s v="Success"/>
    <n v="6"/>
    <s v=" Japan"/>
    <s v="MHI-H-IIA 202"/>
    <n v="2017"/>
  </r>
  <r>
    <s v="SpaceX"/>
    <s v="SLC-4E, Vandenberg AFB, California, USA"/>
    <x v="3672"/>
    <x v="1019"/>
    <s v="Falcon 9 Block 3"/>
    <s v="Iridium-4"/>
    <s v="Retired"/>
    <s v="62"/>
    <s v="Success"/>
    <n v="7"/>
    <s v=" USA"/>
    <s v="SpaceX-Falcon 9 Block 3"/>
    <n v="2017"/>
  </r>
  <r>
    <s v="CASC"/>
    <s v="Site 9401 (SLS-2), Jiuquan Satellite Launch Center, China"/>
    <x v="3672"/>
    <x v="462"/>
    <s v="Long March 2D"/>
    <s v="LKW-2"/>
    <s v="Active"/>
    <s v="29.75"/>
    <s v="Success"/>
    <n v="18"/>
    <s v=" China"/>
    <s v="CASC-Long March 2D"/>
    <n v="2017"/>
  </r>
  <r>
    <s v="CASC"/>
    <s v="LC-3, Xichang Satellite Launch Center, China"/>
    <x v="3673"/>
    <x v="761"/>
    <s v="Long March 2C"/>
    <s v="Yaogan-30 G, H &amp; I"/>
    <s v="Active"/>
    <s v="30.8"/>
    <s v="Success"/>
    <n v="5"/>
    <s v=" China"/>
    <s v="CASC-Long March 2C"/>
    <n v="2017"/>
  </r>
  <r>
    <s v="Land Launch"/>
    <s v="Site 45/1, Baikonur Cosmodrome, Kazakhstan"/>
    <x v="3674"/>
    <x v="36"/>
    <s v="Zenit-3 SLBF"/>
    <s v="AngoSat-1"/>
    <s v="Retired"/>
    <s v=""/>
    <s v="Success"/>
    <n v="10"/>
    <s v=" Kazakhstan"/>
    <s v="Land Launch-Zenit-3 SLBF"/>
    <n v="2017"/>
  </r>
  <r>
    <s v="SpaceX"/>
    <s v="SLC-40, Cape Canaveral AFS, Florida, USA"/>
    <x v="3675"/>
    <x v="150"/>
    <s v="Falcon 9 Block 4"/>
    <s v="Zuma"/>
    <s v="Retired"/>
    <s v="62"/>
    <s v="Success"/>
    <n v="7"/>
    <s v=" USA"/>
    <s v="SpaceX-Falcon 9 Block 4"/>
    <n v="2018"/>
  </r>
  <r>
    <s v="CASC"/>
    <s v="LC-9, Taiyuan Satellite Launch Center, China"/>
    <x v="3676"/>
    <x v="233"/>
    <s v="Long March 2D"/>
    <s v="SuperView 03 &amp; 04"/>
    <s v="Active"/>
    <s v="29.75"/>
    <s v="Success"/>
    <n v="5"/>
    <s v=" China"/>
    <s v="CASC-Long March 2D"/>
    <n v="2018"/>
  </r>
  <r>
    <s v="CASC"/>
    <s v="LC-2, Xichang Satellite Launch Center, China"/>
    <x v="3677"/>
    <x v="1243"/>
    <s v="Long March 3B/YZ-1"/>
    <s v="BeiDou-3 M7 &amp; M8"/>
    <s v="Active"/>
    <s v=""/>
    <s v="Success"/>
    <n v="5"/>
    <s v=" China"/>
    <s v="CASC-Long March 3B/YZ-1"/>
    <n v="2018"/>
  </r>
  <r>
    <s v="ISRO"/>
    <s v="First Launch Pad, Satish Dhawan Space Centre, India"/>
    <x v="3678"/>
    <x v="1150"/>
    <s v="PSLV-XL"/>
    <s v="Cartosat-2F &amp; Rideshares"/>
    <s v="Active"/>
    <s v="31"/>
    <s v="Success"/>
    <n v="17"/>
    <s v=" India"/>
    <s v="ISRO-PSLV-XL"/>
    <n v="2018"/>
  </r>
  <r>
    <s v="ULA"/>
    <s v="SLC-6, Vandenberg AFB, California, USA"/>
    <x v="3678"/>
    <x v="176"/>
    <s v="Delta IV Medium+ (5,2)"/>
    <s v="NROL-47"/>
    <s v="Retired"/>
    <s v=""/>
    <s v="Success"/>
    <n v="6"/>
    <s v=" USA"/>
    <s v="ULA-Delta IV Medium+ (5,2)"/>
    <n v="2018"/>
  </r>
  <r>
    <s v="CASC"/>
    <s v="Site 9401 (SLS-2), Jiuquan Satellite Launch Center, China"/>
    <x v="3679"/>
    <x v="314"/>
    <s v="Long March 2D"/>
    <s v="LKW-3"/>
    <s v="Active"/>
    <s v="29.75"/>
    <s v="Success"/>
    <n v="18"/>
    <s v=" China"/>
    <s v="CASC-Long March 2D"/>
    <n v="2018"/>
  </r>
  <r>
    <s v="JAXA"/>
    <s v="Mu Pad, Uchinoura Space Center, Japan"/>
    <x v="3680"/>
    <x v="1244"/>
    <s v="Epsilon PBS"/>
    <s v="ASNARO 2"/>
    <s v="Active"/>
    <s v="39"/>
    <s v="Success"/>
    <n v="7"/>
    <s v=" Japan"/>
    <s v="JAXA-Epsilon PBS"/>
    <n v="2018"/>
  </r>
  <r>
    <s v="CASC"/>
    <s v="Site 95, Jiuquan Satellite Launch Center, China"/>
    <x v="3681"/>
    <x v="628"/>
    <s v="Long March 11"/>
    <s v="Jilin-1 07, 08 &amp; Others"/>
    <s v="Active"/>
    <s v="5.3"/>
    <s v="Success"/>
    <n v="8"/>
    <s v=" China"/>
    <s v="CASC-Long March 11"/>
    <n v="2018"/>
  </r>
  <r>
    <s v="ULA"/>
    <s v="SLC-41, Cape Canaveral AFS, Florida, USA"/>
    <x v="3682"/>
    <x v="975"/>
    <s v="Atlas V 411"/>
    <s v="SBIRS GEO-4"/>
    <s v="Retired"/>
    <s v="115"/>
    <s v="Success"/>
    <n v="7"/>
    <s v=" USA"/>
    <s v="ULA-Atlas V 411"/>
    <n v="2018"/>
  </r>
  <r>
    <s v="Rocket Lab"/>
    <s v="Rocket Lab LC-1A, M?hia Peninsula, New Zealand"/>
    <x v="3683"/>
    <x v="1229"/>
    <s v="Electron/Curie"/>
    <s v="Still Testing"/>
    <s v="Active"/>
    <s v="7.5"/>
    <s v="Success"/>
    <n v="17"/>
    <s v=" New Zealand"/>
    <s v="Rocket Lab-Electron/Curie"/>
    <n v="2018"/>
  </r>
  <r>
    <s v="CASC"/>
    <s v="LC-3, Xichang Satellite Launch Center, China"/>
    <x v="3684"/>
    <x v="967"/>
    <s v="Long March 2C"/>
    <s v="Yaogan 30 J, K &amp; L"/>
    <s v="Active"/>
    <s v="30.8"/>
    <s v="Success"/>
    <n v="5"/>
    <s v=" China"/>
    <s v="CASC-Long March 2C"/>
    <n v="2018"/>
  </r>
  <r>
    <s v="Arianespace"/>
    <s v="ELA-3, Guiana Space Centre, French Guiana, France"/>
    <x v="3684"/>
    <x v="330"/>
    <s v="Ariane 5 ECA"/>
    <s v="SES-14/GOLD &amp; Al Yah-3"/>
    <s v="Active"/>
    <s v="200"/>
    <s v="Partial Failure"/>
    <n v="6"/>
    <s v=" France"/>
    <s v="Arianespace-Ariane 5 ECA"/>
    <n v="2018"/>
  </r>
  <r>
    <s v="SpaceX"/>
    <s v="SLC-40, Cape Canaveral AFS, Florida, USA"/>
    <x v="3685"/>
    <x v="269"/>
    <s v="Falcon 9 Block 3"/>
    <s v="GovSat-1 / SES-16"/>
    <s v="Retired"/>
    <s v="62"/>
    <s v="Success"/>
    <n v="7"/>
    <s v=" USA"/>
    <s v="SpaceX-Falcon 9 Block 3"/>
    <n v="2018"/>
  </r>
  <r>
    <s v="Roscosmos"/>
    <s v="Site 1S, Vostochny Cosmodrome, Russia"/>
    <x v="3686"/>
    <x v="1245"/>
    <s v="Soyuz 2.1a/Fregat-M"/>
    <s v="Kanopus-V No. 3-4 &amp; Rideshares"/>
    <s v="Active"/>
    <s v="23"/>
    <s v="Success"/>
    <n v="8"/>
    <s v=" Russia"/>
    <s v="Roscosmos-Soyuz 2.1a/Fregat-M"/>
    <n v="2018"/>
  </r>
  <r>
    <s v="CASC"/>
    <s v="Site 9401 (SLS-2), Jiuquan Satellite Launch Center, China"/>
    <x v="3687"/>
    <x v="339"/>
    <s v="Long March 2D"/>
    <s v="CSES &amp; Rideshares"/>
    <s v="Active"/>
    <s v="29.75"/>
    <s v="Success"/>
    <n v="18"/>
    <s v=" China"/>
    <s v="CASC-Long March 2D"/>
    <n v="2018"/>
  </r>
  <r>
    <s v="JAXA"/>
    <s v="Uchinoura Space Center, Japan"/>
    <x v="3688"/>
    <x v="386"/>
    <s v="SS-520"/>
    <s v="Tricom-1R"/>
    <s v="Active"/>
    <s v=""/>
    <s v="Success"/>
    <n v="23"/>
    <s v=" Japan"/>
    <s v="JAXA-SS-520"/>
    <n v="2018"/>
  </r>
  <r>
    <s v="SpaceX"/>
    <s v="LC-39A, Kennedy Space Center, Florida, USA"/>
    <x v="3689"/>
    <x v="122"/>
    <s v="Falcon Heavy"/>
    <s v="Test Flight"/>
    <s v="Active"/>
    <s v="90"/>
    <s v="Success"/>
    <n v="7"/>
    <s v=" USA"/>
    <s v="SpaceX-Falcon Heavy"/>
    <n v="2018"/>
  </r>
  <r>
    <s v="CASC"/>
    <s v="LC-2, Xichang Satellite Launch Center, China"/>
    <x v="3690"/>
    <x v="849"/>
    <s v="Long March 3B/YZ-1"/>
    <s v="BeiDou-3 M3 &amp; M4"/>
    <s v="Active"/>
    <s v=""/>
    <s v="Success"/>
    <n v="5"/>
    <s v=" China"/>
    <s v="CASC-Long March 3B/YZ-1"/>
    <n v="2018"/>
  </r>
  <r>
    <s v="Roscosmos"/>
    <s v="Site 31/6, Baikonur Cosmodrome, Kazakhstan"/>
    <x v="3691"/>
    <x v="1043"/>
    <s v="Soyuz 2.1a"/>
    <s v="Progress MS-08 (69P)"/>
    <s v="Active"/>
    <s v="17.42"/>
    <s v="Success"/>
    <n v="10"/>
    <s v=" Kazakhstan"/>
    <s v="Roscosmos-Soyuz 2.1a"/>
    <n v="2018"/>
  </r>
  <r>
    <s v="SpaceX"/>
    <s v="SLC-4E, Vandenberg AFB, California, USA"/>
    <x v="3692"/>
    <x v="1246"/>
    <s v="Falcon 9 Block 3"/>
    <s v="PAZ &amp; Tintin A, Tintin B"/>
    <s v="Retired"/>
    <s v="62"/>
    <s v="Success"/>
    <n v="7"/>
    <s v=" USA"/>
    <s v="SpaceX-Falcon 9 Block 3"/>
    <n v="2018"/>
  </r>
  <r>
    <s v="MHI"/>
    <s v="LA-Y1, Tanegashima Space Center, Japan"/>
    <x v="3693"/>
    <x v="1204"/>
    <s v="H-IIA 202"/>
    <s v="IGS-Optical 6"/>
    <s v="Active"/>
    <s v="90"/>
    <s v="Success"/>
    <n v="6"/>
    <s v=" Japan"/>
    <s v="MHI-H-IIA 202"/>
    <n v="2018"/>
  </r>
  <r>
    <s v="ULA"/>
    <s v="SLC-41, Cape Canaveral AFS, Florida, USA"/>
    <x v="3694"/>
    <x v="835"/>
    <s v="Atlas V 541"/>
    <s v="GOES-S (GOES-17)"/>
    <s v="Active"/>
    <s v="145"/>
    <s v="Success"/>
    <n v="7"/>
    <s v=" USA"/>
    <s v="ULA-Atlas V 541"/>
    <n v="2018"/>
  </r>
  <r>
    <s v="SpaceX"/>
    <s v="SLC-40, Cape Canaveral AFS, Florida, USA"/>
    <x v="3695"/>
    <x v="1247"/>
    <s v="Falcon 9 Block 4"/>
    <s v="Hispasat 30W-6"/>
    <s v="Retired"/>
    <s v="62"/>
    <s v="Success"/>
    <n v="7"/>
    <s v=" USA"/>
    <s v="SpaceX-Falcon 9 Block 4"/>
    <n v="2018"/>
  </r>
  <r>
    <s v="Arianespace"/>
    <s v="ELS, Guiana Space Centre, French Guiana, France"/>
    <x v="3696"/>
    <x v="638"/>
    <s v="Soyuz ST-B/Fregat-MT"/>
    <s v="O3b FM13-FM16"/>
    <s v="Active"/>
    <s v="30"/>
    <s v="Success"/>
    <n v="4"/>
    <s v=" France"/>
    <s v="Arianespace-Soyuz ST-B/Fregat-MT"/>
    <n v="2018"/>
  </r>
  <r>
    <s v="CASC"/>
    <s v="Site 9401 (SLS-2), Jiuquan Satellite Launch Center, China"/>
    <x v="3697"/>
    <x v="318"/>
    <s v="Long March 2D"/>
    <s v="LKW-4"/>
    <s v="Active"/>
    <s v="29.75"/>
    <s v="Success"/>
    <n v="18"/>
    <s v=" China"/>
    <s v="CASC-Long March 2D"/>
    <n v="2018"/>
  </r>
  <r>
    <s v="Roscosmos"/>
    <s v="Site 1/5, Baikonur Cosmodrome, Kazakhstan"/>
    <x v="3698"/>
    <x v="1248"/>
    <s v="Soyuz FG"/>
    <s v="Soyuz MS-08 (54S)"/>
    <s v="Retired"/>
    <s v=""/>
    <s v="Success"/>
    <n v="9"/>
    <s v=" Kazakhstan"/>
    <s v="Roscosmos-Soyuz FG"/>
    <n v="2018"/>
  </r>
  <r>
    <s v="ISRO"/>
    <s v="Second Launch Pad, Satish Dhawan Space Centre, India"/>
    <x v="3699"/>
    <x v="424"/>
    <s v="GSLV Mk II"/>
    <s v="GSAT-6A"/>
    <s v="Active"/>
    <s v="47"/>
    <s v="Success"/>
    <n v="18"/>
    <s v=" India"/>
    <s v="ISRO-GSLV Mk II"/>
    <n v="2018"/>
  </r>
  <r>
    <s v="Roscosmos"/>
    <s v="Site 43/4, Plesetsk Cosmodrome, Russia"/>
    <x v="3699"/>
    <x v="7"/>
    <s v="Soyuz 2.1v"/>
    <s v="Cosmos 2525"/>
    <s v="Active"/>
    <s v=""/>
    <s v="Success"/>
    <n v="10"/>
    <s v=" Russia"/>
    <s v="Roscosmos-Soyuz 2.1v"/>
    <n v="2018"/>
  </r>
  <r>
    <s v="CASC"/>
    <s v="LC-2, Xichang Satellite Launch Center, China"/>
    <x v="3699"/>
    <x v="68"/>
    <s v="Long March 3B/YZ-1"/>
    <s v="BeiDou-3 M9 &amp; M10"/>
    <s v="Active"/>
    <s v=""/>
    <s v="Success"/>
    <n v="5"/>
    <s v=" China"/>
    <s v="CASC-Long March 3B/YZ-1"/>
    <n v="2018"/>
  </r>
  <r>
    <s v="SpaceX"/>
    <s v="SLC-4E, Vandenberg AFB, California, USA"/>
    <x v="3700"/>
    <x v="482"/>
    <s v="Falcon 9 Block 4"/>
    <s v="Iridium-5"/>
    <s v="Retired"/>
    <s v="62"/>
    <s v="Success"/>
    <n v="7"/>
    <s v=" USA"/>
    <s v="SpaceX-Falcon 9 Block 4"/>
    <n v="2018"/>
  </r>
  <r>
    <s v="CASC"/>
    <s v="LC-9, Taiyuan Satellite Launch Center, China"/>
    <x v="3701"/>
    <x v="1249"/>
    <s v="Long March 4C"/>
    <s v="Gaofen-1 02-04"/>
    <s v="Active"/>
    <s v="64.68"/>
    <s v="Success"/>
    <n v="5"/>
    <s v=" China"/>
    <s v="CASC-Long March 4C"/>
    <n v="2018"/>
  </r>
  <r>
    <s v="SpaceX"/>
    <s v="SLC-40, Cape Canaveral AFS, Florida, USA"/>
    <x v="3702"/>
    <x v="53"/>
    <s v="Falcon 9 Block 4"/>
    <s v="CRS-14"/>
    <s v="Retired"/>
    <s v="62"/>
    <s v="Success"/>
    <n v="7"/>
    <s v=" USA"/>
    <s v="SpaceX-Falcon 9 Block 4"/>
    <n v="2018"/>
  </r>
  <r>
    <s v="Arianespace"/>
    <s v="ELA-3, Guiana Space Centre, French Guiana, France"/>
    <x v="3703"/>
    <x v="1000"/>
    <s v="Ariane 5 ECA"/>
    <s v="Superbird-B3/DSN-1 &amp; HYLAS-4"/>
    <s v="Active"/>
    <s v="200"/>
    <s v="Success"/>
    <n v="6"/>
    <s v=" France"/>
    <s v="Arianespace-Ariane 5 ECA"/>
    <n v="2018"/>
  </r>
  <r>
    <s v="CASC"/>
    <s v="Site 9401 (SLS-2), Jiuquan Satellite Launch Center, China"/>
    <x v="3704"/>
    <x v="500"/>
    <s v="Long March 4C"/>
    <s v="Yaogan 31 A, B, &amp; C"/>
    <s v="Active"/>
    <s v="64.68"/>
    <s v="Success"/>
    <n v="18"/>
    <s v=" China"/>
    <s v="CASC-Long March 4C"/>
    <n v="2018"/>
  </r>
  <r>
    <s v="ISRO"/>
    <s v="First Launch Pad, Satish Dhawan Space Centre, India"/>
    <x v="3705"/>
    <x v="1102"/>
    <s v="PSLV-XL"/>
    <s v="IRNSS-1I"/>
    <s v="Active"/>
    <s v="31"/>
    <s v="Success"/>
    <n v="17"/>
    <s v=" India"/>
    <s v="ISRO-PSLV-XL"/>
    <n v="2018"/>
  </r>
  <r>
    <s v="ULA"/>
    <s v="SLC-41, Cape Canaveral AFS, Florida, USA"/>
    <x v="3706"/>
    <x v="1120"/>
    <s v="Atlas V 551"/>
    <s v="AFSPC-11"/>
    <s v="Active"/>
    <s v="153"/>
    <s v="Success"/>
    <n v="7"/>
    <s v=" USA"/>
    <s v="ULA-Atlas V 551"/>
    <n v="2018"/>
  </r>
  <r>
    <s v="VKS RF"/>
    <s v="Site 81/24, Baikonur Cosmodrome, Kazakhstan"/>
    <x v="3707"/>
    <x v="1250"/>
    <s v="Proton-M/Briz-M"/>
    <s v="Blagovest-12L"/>
    <s v="Active"/>
    <s v="65"/>
    <s v="Success"/>
    <n v="11"/>
    <s v=" Kazakhstan"/>
    <s v="VKS RF-Proton-M/Briz-M"/>
    <n v="2018"/>
  </r>
  <r>
    <s v="SpaceX"/>
    <s v="SLC-40, Cape Canaveral AFS, Florida, USA"/>
    <x v="3707"/>
    <x v="1089"/>
    <s v="Falcon 9 Block 4"/>
    <s v="Transiting Exoplanet Survey Satellite (TESS)"/>
    <s v="Retired"/>
    <s v="62"/>
    <s v="Success"/>
    <n v="7"/>
    <s v=" USA"/>
    <s v="SpaceX-Falcon 9 Block 4"/>
    <n v="2018"/>
  </r>
  <r>
    <s v="Eurockot"/>
    <s v="Site 133/3, Plesetsk Cosmodrome, Russia"/>
    <x v="3708"/>
    <x v="328"/>
    <s v="Rokot/Briz KM"/>
    <s v="Sentinel-3B"/>
    <s v="Retired"/>
    <s v="41.8"/>
    <s v="Success"/>
    <n v="11"/>
    <s v=" Russia"/>
    <s v="Eurockot-Rokot/Briz KM"/>
    <n v="2018"/>
  </r>
  <r>
    <s v="CASC"/>
    <s v="Site 95, Jiuquan Satellite Launch Center, China"/>
    <x v="3709"/>
    <x v="428"/>
    <s v="Long March 11"/>
    <s v="Zhuhai-1 2A to 2D"/>
    <s v="Active"/>
    <s v="5.3"/>
    <s v="Success"/>
    <n v="8"/>
    <s v=" China"/>
    <s v="CASC-Long March 11"/>
    <n v="2018"/>
  </r>
  <r>
    <s v="Blue Origin"/>
    <s v="Blue Origin Launch Site, West Texas, Texas, USA"/>
    <x v="3710"/>
    <x v="1251"/>
    <s v="New Shepard"/>
    <s v="NS-8"/>
    <s v="Active"/>
    <s v=""/>
    <s v="Success"/>
    <n v="24"/>
    <s v=" USA"/>
    <s v="Blue Origin-New Shepard"/>
    <n v="2018"/>
  </r>
  <r>
    <s v="CASC"/>
    <s v="LC-2, Xichang Satellite Launch Center, China"/>
    <x v="3711"/>
    <x v="383"/>
    <s v="Long March 3B/E"/>
    <s v="Apstar 6C"/>
    <s v="Active"/>
    <s v="29.15"/>
    <s v="Success"/>
    <n v="5"/>
    <s v=" China"/>
    <s v="CASC-Long March 3B/E"/>
    <n v="2018"/>
  </r>
  <r>
    <s v="ULA"/>
    <s v="SLC-3E, Vandenberg AFB, California, USA"/>
    <x v="3712"/>
    <x v="633"/>
    <s v="Atlas V 401"/>
    <s v="InSight"/>
    <s v="Active"/>
    <s v="109"/>
    <s v="Success"/>
    <n v="7"/>
    <s v=" USA"/>
    <s v="ULA-Atlas V 401"/>
    <n v="2018"/>
  </r>
  <r>
    <s v="CASC"/>
    <s v="LC-9, Taiyuan Satellite Launch Center, China"/>
    <x v="3713"/>
    <x v="404"/>
    <s v="Long March 4C"/>
    <s v="Gaofen 5"/>
    <s v="Active"/>
    <s v="64.68"/>
    <s v="Success"/>
    <n v="5"/>
    <s v=" China"/>
    <s v="CASC-Long March 4C"/>
    <n v="2018"/>
  </r>
  <r>
    <s v="SpaceX"/>
    <s v="LC-39A, Kennedy Space Center, Florida, USA"/>
    <x v="3714"/>
    <x v="230"/>
    <s v="Falcon 9 Block 5"/>
    <s v="Bangabandhu-1"/>
    <s v="Active"/>
    <s v="67"/>
    <s v="Success"/>
    <n v="7"/>
    <s v=" USA"/>
    <s v="SpaceX-Falcon 9 Block 5"/>
    <n v="2018"/>
  </r>
  <r>
    <s v="CASC"/>
    <s v="LC-3, Xichang Satellite Launch Center, China"/>
    <x v="3715"/>
    <x v="781"/>
    <s v="Long March 4C"/>
    <s v="Queqiao, Longjiang 1 &amp; 2"/>
    <s v="Active"/>
    <s v="64.68"/>
    <s v="Success"/>
    <n v="5"/>
    <s v=" China"/>
    <s v="CASC-Long March 4C"/>
    <n v="2018"/>
  </r>
  <r>
    <s v="Northrop"/>
    <s v="LP-0A, Wallops Flight Facility, Virginia, USA"/>
    <x v="3716"/>
    <x v="730"/>
    <s v="Antares 230"/>
    <s v="CRS OA-9E"/>
    <s v="Retired"/>
    <s v="85"/>
    <s v="Success"/>
    <n v="6"/>
    <s v=" USA"/>
    <s v="Northrop-Antares 230"/>
    <n v="2018"/>
  </r>
  <r>
    <s v="SpaceX"/>
    <s v="SLC-4E, Vandenberg AFB, California, USA"/>
    <x v="3717"/>
    <x v="942"/>
    <s v="Falcon 9 Block 4"/>
    <s v="Iridium-6 &amp; GRACE-FO"/>
    <s v="Retired"/>
    <s v="62"/>
    <s v="Success"/>
    <n v="7"/>
    <s v=" USA"/>
    <s v="SpaceX-Falcon 9 Block 4"/>
    <n v="2018"/>
  </r>
  <r>
    <s v="CASC"/>
    <s v="Site 9401 (SLS-2), Jiuquan Satellite Launch Center, China"/>
    <x v="3718"/>
    <x v="773"/>
    <s v="Long March 2D"/>
    <s v="Gaofen 6 &amp; Luojia 1"/>
    <s v="Active"/>
    <s v="29.75"/>
    <s v="Success"/>
    <n v="18"/>
    <s v=" China"/>
    <s v="CASC-Long March 2D"/>
    <n v="2018"/>
  </r>
  <r>
    <s v="SpaceX"/>
    <s v="SLC-40, Cape Canaveral AFS, Florida, USA"/>
    <x v="3719"/>
    <x v="1140"/>
    <s v="Falcon 9 Block 4"/>
    <s v="SES-12"/>
    <s v="Retired"/>
    <s v="62"/>
    <s v="Success"/>
    <n v="7"/>
    <s v=" USA"/>
    <s v="SpaceX-Falcon 9 Block 4"/>
    <n v="2018"/>
  </r>
  <r>
    <s v="CASC"/>
    <s v="LC-2, Xichang Satellite Launch Center, China"/>
    <x v="3720"/>
    <x v="1011"/>
    <s v="Long March 3A"/>
    <s v="Fengyun 2H"/>
    <s v="Active"/>
    <s v="69.7"/>
    <s v="Success"/>
    <n v="5"/>
    <s v=" China"/>
    <s v="CASC-Long March 3A"/>
    <n v="2018"/>
  </r>
  <r>
    <s v="Roscosmos"/>
    <s v="Site 1/5, Baikonur Cosmodrome, Kazakhstan"/>
    <x v="3721"/>
    <x v="342"/>
    <s v="Soyuz FG"/>
    <s v="Soyuz MS-09 (55S)"/>
    <s v="Retired"/>
    <s v=""/>
    <s v="Success"/>
    <n v="9"/>
    <s v=" Kazakhstan"/>
    <s v="Roscosmos-Soyuz FG"/>
    <n v="2018"/>
  </r>
  <r>
    <s v="MHI"/>
    <s v="LA-Y1, Tanegashima Space Center, Japan"/>
    <x v="3722"/>
    <x v="426"/>
    <s v="H-IIA 202"/>
    <s v="IGS Radar-6"/>
    <s v="Active"/>
    <s v="90"/>
    <s v="Success"/>
    <n v="6"/>
    <s v=" Japan"/>
    <s v="MHI-H-IIA 202"/>
    <n v="2018"/>
  </r>
  <r>
    <s v="VKS RF"/>
    <s v="Site 43/4, Plesetsk Cosmodrome, Russia"/>
    <x v="3723"/>
    <x v="189"/>
    <s v="Soyuz 2.1b/Fregat-M"/>
    <s v="GLONASS-M No.53S"/>
    <s v="Active"/>
    <s v="25"/>
    <s v="Success"/>
    <n v="10"/>
    <s v=" Russia"/>
    <s v="VKS RF-Soyuz 2.1b/Fregat-M"/>
    <n v="2018"/>
  </r>
  <r>
    <s v="CASC"/>
    <s v="LC-3, Xichang Satellite Launch Center, China"/>
    <x v="3724"/>
    <x v="656"/>
    <s v="Long March 2C"/>
    <s v="XJSS A &amp; B"/>
    <s v="Active"/>
    <s v="30.8"/>
    <s v="Success"/>
    <n v="5"/>
    <s v=" China"/>
    <s v="CASC-Long March 2C"/>
    <n v="2018"/>
  </r>
  <r>
    <s v="SpaceX"/>
    <s v="SLC-40, Cape Canaveral AFS, Florida, USA"/>
    <x v="3725"/>
    <x v="238"/>
    <s v="Falcon 9 Block 4"/>
    <s v="CRS-15"/>
    <s v="Retired"/>
    <s v="62"/>
    <s v="Success"/>
    <n v="7"/>
    <s v=" USA"/>
    <s v="SpaceX-Falcon 9 Block 4"/>
    <n v="2018"/>
  </r>
  <r>
    <s v="CASC"/>
    <s v="Site 9401 (SLS-2), Jiuquan Satellite Launch Center, China"/>
    <x v="3726"/>
    <x v="782"/>
    <s v="Long March 2C"/>
    <s v="PRSS-1 &amp; PakTES-1A"/>
    <s v="Active"/>
    <s v="30.8"/>
    <s v="Success"/>
    <n v="18"/>
    <s v=" China"/>
    <s v="CASC-Long March 2C"/>
    <n v="2018"/>
  </r>
  <r>
    <s v="CASC"/>
    <s v="LC-2, Xichang Satellite Launch Center, China"/>
    <x v="3726"/>
    <x v="138"/>
    <s v="Long March 3A"/>
    <s v="BeiDou-2 I7"/>
    <s v="Active"/>
    <s v="69.7"/>
    <s v="Success"/>
    <n v="5"/>
    <s v=" China"/>
    <s v="CASC-Long March 3A"/>
    <n v="2018"/>
  </r>
  <r>
    <s v="Roscosmos"/>
    <s v="Site 31/6, Baikonur Cosmodrome, Kazakhstan"/>
    <x v="3726"/>
    <x v="774"/>
    <s v="Soyuz 2.1a"/>
    <s v="Progress MS-09 (70P)"/>
    <s v="Active"/>
    <s v="17.42"/>
    <s v="Success"/>
    <n v="10"/>
    <s v=" Kazakhstan"/>
    <s v="Roscosmos-Soyuz 2.1a"/>
    <n v="2018"/>
  </r>
  <r>
    <s v="Blue Origin"/>
    <s v="Blue Origin Launch Site, West Texas, Texas, USA"/>
    <x v="3727"/>
    <x v="103"/>
    <s v="New Shepard"/>
    <s v="NS-9 (Inflight Escape Test)"/>
    <s v="Active"/>
    <s v=""/>
    <s v="Success"/>
    <n v="24"/>
    <s v=" USA"/>
    <s v="Blue Origin-New Shepard"/>
    <n v="2018"/>
  </r>
  <r>
    <s v="SpaceX"/>
    <s v="SLC-40, Cape Canaveral AFS, Florida, USA"/>
    <x v="3728"/>
    <x v="856"/>
    <s v="Falcon 9 Block 5"/>
    <s v="Telstar 19V"/>
    <s v="Active"/>
    <s v="67"/>
    <s v="Success"/>
    <n v="7"/>
    <s v=" USA"/>
    <s v="SpaceX-Falcon 9 Block 5"/>
    <n v="2018"/>
  </r>
  <r>
    <s v="Arianespace"/>
    <s v="ELA-3, Guiana Space Centre, French Guiana, France"/>
    <x v="3729"/>
    <x v="1252"/>
    <s v="Ariane 5 ES"/>
    <s v="Galileo FOC FM19-FM22"/>
    <s v="Retired"/>
    <s v=""/>
    <s v="Success"/>
    <n v="6"/>
    <s v=" France"/>
    <s v="Arianespace-Ariane 5 ES"/>
    <n v="2018"/>
  </r>
  <r>
    <s v="SpaceX"/>
    <s v="SLC-4E, Vandenberg AFB, California, USA"/>
    <x v="3729"/>
    <x v="1093"/>
    <s v="Falcon 9 Block 5"/>
    <s v="Iridium-7"/>
    <s v="Active"/>
    <s v="67"/>
    <s v="Success"/>
    <n v="7"/>
    <s v=" USA"/>
    <s v="SpaceX-Falcon 9 Block 5"/>
    <n v="2018"/>
  </r>
  <r>
    <s v="CASC"/>
    <s v="LC-3, Xichang Satellite Launch Center, China"/>
    <x v="3730"/>
    <x v="951"/>
    <s v="Long March 3B/YZ-1"/>
    <s v="BeiDou-3 M5 &amp; M6"/>
    <s v="Active"/>
    <s v=""/>
    <s v="Success"/>
    <n v="5"/>
    <s v=" China"/>
    <s v="CASC-Long March 3B/YZ-1"/>
    <n v="2018"/>
  </r>
  <r>
    <s v="CASC"/>
    <s v="LC-9, Taiyuan Satellite Launch Center, China"/>
    <x v="3731"/>
    <x v="149"/>
    <s v="Long March 4B"/>
    <s v="Gaofen 11"/>
    <s v="Active"/>
    <s v="64.68"/>
    <s v="Success"/>
    <n v="5"/>
    <s v=" China"/>
    <s v="CASC-Long March 4B"/>
    <n v="2018"/>
  </r>
  <r>
    <s v="SpaceX"/>
    <s v="SLC-40, Cape Canaveral AFS, Florida, USA"/>
    <x v="3732"/>
    <x v="1253"/>
    <s v="Falcon 9 Block 5"/>
    <s v="Merah Putih (Telkom-4)"/>
    <s v="Active"/>
    <s v="67"/>
    <s v="Success"/>
    <n v="7"/>
    <s v=" USA"/>
    <s v="SpaceX-Falcon 9 Block 5"/>
    <n v="2018"/>
  </r>
  <r>
    <s v="ULA"/>
    <s v="SLC-37B, Cape Canaveral AFS, Florida, USA"/>
    <x v="3733"/>
    <x v="1155"/>
    <s v="Delta IV Heavy"/>
    <s v="Parker Solar Probe"/>
    <s v="Active"/>
    <s v="350"/>
    <s v="Success"/>
    <n v="8"/>
    <s v=" USA"/>
    <s v="ULA-Delta IV Heavy"/>
    <n v="2018"/>
  </r>
  <r>
    <s v="Arianespace"/>
    <s v="ELV-1 (SLV), Guiana Space Centre, French Guiana, France"/>
    <x v="3734"/>
    <x v="889"/>
    <s v="Vega"/>
    <s v="ADM-Aeolus"/>
    <s v="Active"/>
    <s v="37"/>
    <s v="Success"/>
    <n v="12"/>
    <s v=" France"/>
    <s v="Arianespace-Vega"/>
    <n v="2018"/>
  </r>
  <r>
    <s v="CASC"/>
    <s v="LC-3, Xichang Satellite Launch Center, China"/>
    <x v="3735"/>
    <x v="1074"/>
    <s v="Long March 3B/YZ-1"/>
    <s v="BeiDou-3 M11 &amp; M12"/>
    <s v="Active"/>
    <s v=""/>
    <s v="Success"/>
    <n v="5"/>
    <s v=" China"/>
    <s v="CASC-Long March 3B/YZ-1"/>
    <n v="2018"/>
  </r>
  <r>
    <s v="Exos"/>
    <s v="Vertical Launch Area, Spaceport America, New Mexico"/>
    <x v="3736"/>
    <x v="1254"/>
    <s v="SARGE"/>
    <s v="Launch 1"/>
    <s v="Active"/>
    <s v=""/>
    <s v="Partial Failure"/>
    <n v="21"/>
    <s v=" New Mexico"/>
    <s v="Exos-SARGE"/>
    <n v="2018"/>
  </r>
  <r>
    <s v="CASC"/>
    <s v="Taiyuan Satellite Launch Center, China"/>
    <x v="3737"/>
    <x v="1083"/>
    <s v="Long March 2C"/>
    <s v="Haiyang 1C (HY-1C)"/>
    <s v="Active"/>
    <s v="30.8"/>
    <s v="Success"/>
    <n v="32"/>
    <s v=" China"/>
    <s v="CASC-Long March 2C"/>
    <n v="2018"/>
  </r>
  <r>
    <s v="SpaceX"/>
    <s v="SLC-40, Cape Canaveral AFS, Florida, USA"/>
    <x v="3738"/>
    <x v="1156"/>
    <s v="Falcon 9 Block 5"/>
    <s v="Telstar 18V / APStar 5C"/>
    <s v="Active"/>
    <s v="67"/>
    <s v="Success"/>
    <n v="7"/>
    <s v=" USA"/>
    <s v="SpaceX-Falcon 9 Block 5"/>
    <n v="2018"/>
  </r>
  <r>
    <s v="ULA"/>
    <s v="SLC-2W, Vandenberg AFB, California, USA"/>
    <x v="3739"/>
    <x v="1255"/>
    <s v="Delta II 7420-10C"/>
    <s v="ICESat-2"/>
    <s v="Retired"/>
    <s v=""/>
    <s v="Success"/>
    <n v="7"/>
    <s v=" USA"/>
    <s v="ULA-Delta II 7420-10C"/>
    <n v="2018"/>
  </r>
  <r>
    <s v="ISRO"/>
    <s v="First Launch Pad, Satish Dhawan Space Centre, India"/>
    <x v="3740"/>
    <x v="895"/>
    <s v="PSLV-CA"/>
    <s v="SSTL-1 &amp; NovaSAR-S"/>
    <s v="Active"/>
    <s v="21"/>
    <s v="Success"/>
    <n v="17"/>
    <s v=" India"/>
    <s v="ISRO-PSLV-CA"/>
    <n v="2018"/>
  </r>
  <r>
    <s v="CASC"/>
    <s v="LC-2, Xichang Satellite Launch Center, China"/>
    <x v="3741"/>
    <x v="928"/>
    <s v="Long March 3B/YZ-1"/>
    <s v="BeiDou-3 M13 &amp; M14"/>
    <s v="Active"/>
    <s v=""/>
    <s v="Success"/>
    <n v="5"/>
    <s v=" China"/>
    <s v="CASC-Long March 3B/YZ-1"/>
    <n v="2018"/>
  </r>
  <r>
    <s v="MHI"/>
    <s v="LA-Y2, Tanegashima Space Center, Japan"/>
    <x v="3742"/>
    <x v="662"/>
    <s v="H-IIB"/>
    <s v="HTV-7"/>
    <s v="Retired"/>
    <s v="112.5"/>
    <s v="Success"/>
    <n v="6"/>
    <s v=" Japan"/>
    <s v="MHI-H-IIB"/>
    <n v="2018"/>
  </r>
  <r>
    <s v="Arianespace"/>
    <s v="ELA-3, Guiana Space Centre, French Guiana, France"/>
    <x v="3743"/>
    <x v="1079"/>
    <s v="Ariane 5 ECA"/>
    <s v="Horizons-3e &amp; Azerspace 2/Intelsat 38"/>
    <s v="Active"/>
    <s v="200"/>
    <s v="Success"/>
    <n v="6"/>
    <s v=" France"/>
    <s v="Arianespace-Ariane 5 ECA"/>
    <n v="2018"/>
  </r>
  <r>
    <s v="ExPace"/>
    <s v="Site 95, Jiuquan Satellite Launch Center, China"/>
    <x v="3744"/>
    <x v="773"/>
    <s v="Kuaizhou 1A"/>
    <s v="CentiSpace-1 S1"/>
    <s v="Active"/>
    <s v="5.8"/>
    <s v="Success"/>
    <n v="8"/>
    <s v=" China"/>
    <s v="ExPace-Kuaizhou 1A"/>
    <n v="2018"/>
  </r>
  <r>
    <s v="SpaceX"/>
    <s v="SLC-4E, Vandenberg AFB, California, USA"/>
    <x v="3745"/>
    <x v="409"/>
    <s v="Falcon 9 Block 5"/>
    <s v="SAOCOM 1A"/>
    <s v="Active"/>
    <s v="67"/>
    <s v="Success"/>
    <n v="7"/>
    <s v=" USA"/>
    <s v="SpaceX-Falcon 9 Block 5"/>
    <n v="2018"/>
  </r>
  <r>
    <s v="CASC"/>
    <s v="Site 9401 (SLS-2), Jiuquan Satellite Launch Center, China"/>
    <x v="3746"/>
    <x v="1227"/>
    <s v="Long March 2C"/>
    <s v="Yaogan-32 Group 01"/>
    <s v="Active"/>
    <s v="30.8"/>
    <s v="Success"/>
    <n v="18"/>
    <s v=" China"/>
    <s v="CASC-Long March 2C"/>
    <n v="2018"/>
  </r>
  <r>
    <s v="Roscosmos"/>
    <s v="Site 1/5, Baikonur Cosmodrome, Kazakhstan"/>
    <x v="3747"/>
    <x v="309"/>
    <s v="Soyuz FG"/>
    <s v="Soyuz MS-10 (56S)"/>
    <s v="Retired"/>
    <s v=""/>
    <s v="Failure"/>
    <n v="9"/>
    <s v=" Kazakhstan"/>
    <s v="Roscosmos-Soyuz FG"/>
    <n v="2018"/>
  </r>
  <r>
    <s v="CASC"/>
    <s v="LC-3, Xichang Satellite Launch Center, China"/>
    <x v="3748"/>
    <x v="803"/>
    <s v="Long March 3B/YZ-1"/>
    <s v="BeiDou-3 M15 &amp; M16"/>
    <s v="Active"/>
    <s v=""/>
    <s v="Success"/>
    <n v="5"/>
    <s v=" China"/>
    <s v="CASC-Long March 3B/YZ-1"/>
    <n v="2018"/>
  </r>
  <r>
    <s v="ULA"/>
    <s v="SLC-41, Cape Canaveral AFS, Florida, USA"/>
    <x v="3749"/>
    <x v="572"/>
    <s v="Atlas V 551"/>
    <s v="AEHF-4"/>
    <s v="Active"/>
    <s v="153"/>
    <s v="Success"/>
    <n v="7"/>
    <s v=" USA"/>
    <s v="ULA-Atlas V 551"/>
    <n v="2018"/>
  </r>
  <r>
    <s v="Arianespace"/>
    <s v="ELA-3, Guiana Space Centre, French Guiana, France"/>
    <x v="3750"/>
    <x v="484"/>
    <s v="Ariane 5 ECA"/>
    <s v="BepiColombo"/>
    <s v="Active"/>
    <s v="200"/>
    <s v="Success"/>
    <n v="6"/>
    <s v=" France"/>
    <s v="Arianespace-Ariane 5 ECA"/>
    <n v="2018"/>
  </r>
  <r>
    <s v="CASC"/>
    <s v="LC-9, Taiyuan Satellite Launch Center, China"/>
    <x v="3751"/>
    <x v="613"/>
    <s v="Long March 4B"/>
    <s v="Haiyang-2B"/>
    <s v="Active"/>
    <s v="64.68"/>
    <s v="Success"/>
    <n v="5"/>
    <s v=" China"/>
    <s v="CASC-Long March 4B"/>
    <n v="2018"/>
  </r>
  <r>
    <s v="Roscosmos"/>
    <s v="Site 43/4, Plesetsk Cosmodrome, Russia"/>
    <x v="3752"/>
    <x v="734"/>
    <s v="Soyuz 2.1b"/>
    <s v="Lotus-S No.4"/>
    <s v="Active"/>
    <s v="20"/>
    <s v="Success"/>
    <n v="10"/>
    <s v=" Russia"/>
    <s v="Roscosmos-Soyuz 2.1b"/>
    <n v="2018"/>
  </r>
  <r>
    <s v="Landspace"/>
    <s v="Site 95, Jiuquan Satellite Launch Center, China"/>
    <x v="3753"/>
    <x v="349"/>
    <s v="ZhuQue-1"/>
    <s v="CCTV Future-1"/>
    <s v="Retired"/>
    <s v=""/>
    <s v="Failure"/>
    <n v="8"/>
    <s v=" China"/>
    <s v="Landspace-ZhuQue-1"/>
    <n v="2018"/>
  </r>
  <r>
    <s v="CASC"/>
    <s v="Site 9401 (SLS-2), Jiuquan Satellite Launch Center, China"/>
    <x v="3754"/>
    <x v="1139"/>
    <s v="Long March 2C"/>
    <s v="CFOSAT, Zhaojin-1, Hongyan-1, &amp; Others"/>
    <s v="Active"/>
    <s v="30.8"/>
    <s v="Success"/>
    <n v="18"/>
    <s v=" China"/>
    <s v="CASC-Long March 2C"/>
    <n v="2018"/>
  </r>
  <r>
    <s v="MHI"/>
    <s v="LA-Y1, Tanegashima Space Center, Japan"/>
    <x v="3754"/>
    <x v="1256"/>
    <s v="H-IIA 202"/>
    <s v="Ibuki 2, KhalifaSat &amp; Others"/>
    <s v="Active"/>
    <s v="90"/>
    <s v="Success"/>
    <n v="6"/>
    <s v=" Japan"/>
    <s v="MHI-H-IIA 202"/>
    <n v="2018"/>
  </r>
  <r>
    <s v="CASC"/>
    <s v="LC-2, Xichang Satellite Launch Center, China"/>
    <x v="3755"/>
    <x v="747"/>
    <s v="Long March 3B/E"/>
    <s v="Beidou-3 G1"/>
    <s v="Active"/>
    <s v="29.15"/>
    <s v="Success"/>
    <n v="5"/>
    <s v=" China"/>
    <s v="CASC-Long March 3B/E"/>
    <n v="2018"/>
  </r>
  <r>
    <s v="VKS RF"/>
    <s v="Site 43/4, Plesetsk Cosmodrome, Russia"/>
    <x v="3756"/>
    <x v="187"/>
    <s v="Soyuz 2.1b/Fregat"/>
    <s v="GLONASS-M No.54S"/>
    <s v="Active"/>
    <s v="25"/>
    <s v="Success"/>
    <n v="10"/>
    <s v=" Russia"/>
    <s v="VKS RF-Soyuz 2.1b/Fregat"/>
    <n v="2018"/>
  </r>
  <r>
    <s v="Arianespace"/>
    <s v="ELS, Guiana Space Centre, French Guiana, France"/>
    <x v="3757"/>
    <x v="1139"/>
    <s v="Soyuz ST-B/Fregat-M"/>
    <s v="MetOp C"/>
    <s v="Active"/>
    <s v=""/>
    <s v="Success"/>
    <n v="4"/>
    <s v=" France"/>
    <s v="Arianespace-Soyuz ST-B/Fregat-M"/>
    <n v="2018"/>
  </r>
  <r>
    <s v="Rocket Lab"/>
    <s v="Rocket Lab LC-1A, M?hia Peninsula, New Zealand"/>
    <x v="3758"/>
    <x v="524"/>
    <s v="Electron/Curie"/>
    <s v="It's Business Time"/>
    <s v="Active"/>
    <s v="7.5"/>
    <s v="Success"/>
    <n v="17"/>
    <s v=" New Zealand"/>
    <s v="Rocket Lab-Electron/Curie"/>
    <n v="2018"/>
  </r>
  <r>
    <s v="ISRO"/>
    <s v="Second Launch Pad, Satish Dhawan Space Centre, India"/>
    <x v="3759"/>
    <x v="634"/>
    <s v="GSLV Mk III"/>
    <s v="GSAT 29"/>
    <s v="Active"/>
    <s v="62"/>
    <s v="Success"/>
    <n v="18"/>
    <s v=" India"/>
    <s v="ISRO-GSLV Mk III"/>
    <n v="2018"/>
  </r>
  <r>
    <s v="SpaceX"/>
    <s v="LC-39A, Kennedy Space Center, Florida, USA"/>
    <x v="3760"/>
    <x v="210"/>
    <s v="Falcon 9 Block 5"/>
    <s v="Es'hail 2"/>
    <s v="Active"/>
    <s v="67"/>
    <s v="Success"/>
    <n v="7"/>
    <s v=" USA"/>
    <s v="SpaceX-Falcon 9 Block 5"/>
    <n v="2018"/>
  </r>
  <r>
    <s v="Roscosmos"/>
    <s v="Site 31/6, Baikonur Cosmodrome, Kazakhstan"/>
    <x v="3761"/>
    <x v="153"/>
    <s v="Soyuz FG"/>
    <s v="Progress MS-10 (71P)"/>
    <s v="Retired"/>
    <s v=""/>
    <s v="Success"/>
    <n v="10"/>
    <s v=" Kazakhstan"/>
    <s v="Roscosmos-Soyuz FG"/>
    <n v="2018"/>
  </r>
  <r>
    <s v="Northrop"/>
    <s v="LP-0A, Wallops Flight Facility, Virginia, USA"/>
    <x v="3762"/>
    <x v="8"/>
    <s v="Antares 230"/>
    <s v="CRS NG-10"/>
    <s v="Retired"/>
    <s v="85"/>
    <s v="Success"/>
    <n v="6"/>
    <s v=" USA"/>
    <s v="Northrop-Antares 230"/>
    <n v="2018"/>
  </r>
  <r>
    <s v="CASC"/>
    <s v="LC-3, Xichang Satellite Launch Center, China"/>
    <x v="3763"/>
    <x v="385"/>
    <s v="Long March 3B/YZ-1"/>
    <s v="BeiDou-3 M17 &amp; M18"/>
    <s v="Active"/>
    <s v=""/>
    <s v="Success"/>
    <n v="5"/>
    <s v=" China"/>
    <s v="CASC-Long March 3B/YZ-1"/>
    <n v="2018"/>
  </r>
  <r>
    <s v="CASC"/>
    <s v="Site 9401 (SLS-2), Jiuquan Satellite Launch Center, China"/>
    <x v="3764"/>
    <x v="885"/>
    <s v="Long March 2D"/>
    <s v="Shiyan-6, Jiading-1 (OKW-01), &amp; Others"/>
    <s v="Active"/>
    <s v="29.75"/>
    <s v="Success"/>
    <n v="18"/>
    <s v=" China"/>
    <s v="CASC-Long March 2D"/>
    <n v="2018"/>
  </r>
  <r>
    <s v="Arianespace"/>
    <s v="ELV-1 (SLV), Guiana Space Centre, French Guiana, France"/>
    <x v="3765"/>
    <x v="831"/>
    <s v="Vega"/>
    <s v="Mohammed VI-B"/>
    <s v="Active"/>
    <s v="37"/>
    <s v="Success"/>
    <n v="12"/>
    <s v=" France"/>
    <s v="Arianespace-Vega"/>
    <n v="2018"/>
  </r>
  <r>
    <s v="ISRO"/>
    <s v="First Launch Pad, Satish Dhawan Space Centre, India"/>
    <x v="3766"/>
    <x v="968"/>
    <s v="PSLV-CA"/>
    <s v="HySIS"/>
    <s v="Active"/>
    <s v="21"/>
    <s v="Success"/>
    <n v="17"/>
    <s v=" India"/>
    <s v="ISRO-PSLV-CA"/>
    <n v="2018"/>
  </r>
  <r>
    <s v="VKS RF"/>
    <s v="Site 133/3, Plesetsk Cosmodrome, Russia"/>
    <x v="3767"/>
    <x v="1213"/>
    <s v="Rokot/Briz KM"/>
    <s v="Cosmos 2530 to 2532"/>
    <s v="Retired"/>
    <s v="41.8"/>
    <s v="Success"/>
    <n v="11"/>
    <s v=" Russia"/>
    <s v="VKS RF-Rokot/Briz KM"/>
    <n v="2018"/>
  </r>
  <r>
    <s v="Roscosmos"/>
    <s v="Site 1/5, Baikonur Cosmodrome, Kazakhstan"/>
    <x v="3768"/>
    <x v="807"/>
    <s v="Soyuz FG"/>
    <s v="Soyuz MS-11 (57S)"/>
    <s v="Retired"/>
    <s v=""/>
    <s v="Success"/>
    <n v="9"/>
    <s v=" Kazakhstan"/>
    <s v="Roscosmos-Soyuz FG"/>
    <n v="2018"/>
  </r>
  <r>
    <s v="SpaceX"/>
    <s v="SLC-4E, Vandenberg AFB, California, USA"/>
    <x v="3768"/>
    <x v="727"/>
    <s v="Falcon 9 Block 5"/>
    <s v="Spaceflight SSO-A"/>
    <s v="Active"/>
    <s v="67"/>
    <s v="Success"/>
    <n v="7"/>
    <s v=" USA"/>
    <s v="SpaceX-Falcon 9 Block 5"/>
    <n v="2018"/>
  </r>
  <r>
    <s v="Arianespace"/>
    <s v="ELA-3, Guiana Space Centre, French Guiana, France"/>
    <x v="3769"/>
    <x v="61"/>
    <s v="Ariane 5 ECA"/>
    <s v="GSAT-11 &amp; GEO-KOMPSAT 2A"/>
    <s v="Active"/>
    <s v="200"/>
    <s v="Success"/>
    <n v="6"/>
    <s v=" France"/>
    <s v="Arianespace-Ariane 5 ECA"/>
    <n v="2018"/>
  </r>
  <r>
    <s v="SpaceX"/>
    <s v="SLC-40, Cape Canaveral AFS, Florida, USA"/>
    <x v="3770"/>
    <x v="1257"/>
    <s v="Falcon 9 Block 5"/>
    <s v="CRS-16"/>
    <s v="Active"/>
    <s v="67"/>
    <s v="Success"/>
    <n v="7"/>
    <s v=" USA"/>
    <s v="SpaceX-Falcon 9 Block 5"/>
    <n v="2018"/>
  </r>
  <r>
    <s v="CASC"/>
    <s v="Site 9401 (SLS-2), Jiuquan Satellite Launch Center, China"/>
    <x v="3771"/>
    <x v="628"/>
    <s v="Long March 2D"/>
    <s v="SaudiSAT 5A, &amp; 5B and Others"/>
    <s v="Active"/>
    <s v="29.75"/>
    <s v="Success"/>
    <n v="18"/>
    <s v=" China"/>
    <s v="CASC-Long March 2D"/>
    <n v="2018"/>
  </r>
  <r>
    <s v="CASC"/>
    <s v="LC-2, Xichang Satellite Launch Center, China"/>
    <x v="3771"/>
    <x v="1134"/>
    <s v="Long March 3B/E"/>
    <s v="Chang'e-4"/>
    <s v="Active"/>
    <s v="29.15"/>
    <s v="Success"/>
    <n v="5"/>
    <s v=" China"/>
    <s v="CASC-Long March 3B/E"/>
    <n v="2018"/>
  </r>
  <r>
    <s v="Rocket Lab"/>
    <s v="Rocket Lab LC-1A, M?hia Peninsula, New Zealand"/>
    <x v="3772"/>
    <x v="971"/>
    <s v="Electron/Curie"/>
    <s v="This one's for Pickering"/>
    <s v="Active"/>
    <s v="7.5"/>
    <s v="Success"/>
    <n v="17"/>
    <s v=" New Zealand"/>
    <s v="Rocket Lab-Electron/Curie"/>
    <n v="2018"/>
  </r>
  <r>
    <s v="ISRO"/>
    <s v="Second Launch Pad, Satish Dhawan Space Centre, India"/>
    <x v="3773"/>
    <x v="253"/>
    <s v="GSLV Mk II"/>
    <s v="GSAT-7A"/>
    <s v="Active"/>
    <s v="47"/>
    <s v="Success"/>
    <n v="18"/>
    <s v=" India"/>
    <s v="ISRO-GSLV Mk II"/>
    <n v="2018"/>
  </r>
  <r>
    <s v="Arianespace"/>
    <s v="ELS, Guiana Space Centre, French Guiana, France"/>
    <x v="3773"/>
    <x v="819"/>
    <s v="Soyuz ST-A/Fregat-M"/>
    <s v="CSO 1"/>
    <s v="Active"/>
    <s v="30"/>
    <s v="Success"/>
    <n v="4"/>
    <s v=" France"/>
    <s v="Arianespace-Soyuz ST-A/Fregat-M"/>
    <n v="2018"/>
  </r>
  <r>
    <s v="VKS RF"/>
    <s v="Site 200/39, Baikonur Cosmodrome, Kazakhstan"/>
    <x v="3774"/>
    <x v="857"/>
    <s v="Proton-M/Briz-M"/>
    <s v="Blagovest No.13L"/>
    <s v="Active"/>
    <s v="65"/>
    <s v="Success"/>
    <n v="12"/>
    <s v=" Kazakhstan"/>
    <s v="VKS RF-Proton-M/Briz-M"/>
    <n v="2018"/>
  </r>
  <r>
    <s v="CASC"/>
    <s v="Site 95, Jiuquan Satellite Launch Center, China"/>
    <x v="3774"/>
    <x v="1197"/>
    <s v="Long March 11"/>
    <s v="Hongyun-1"/>
    <s v="Active"/>
    <s v="5.3"/>
    <s v="Success"/>
    <n v="8"/>
    <s v=" China"/>
    <s v="CASC-Long March 11"/>
    <n v="2018"/>
  </r>
  <r>
    <s v="SpaceX"/>
    <s v="SLC-40, Cape Canaveral AFS, Florida, USA"/>
    <x v="3775"/>
    <x v="71"/>
    <s v="Falcon 9 Block 5"/>
    <s v="GPS III SV01"/>
    <s v="Active"/>
    <s v="67"/>
    <s v="Success"/>
    <n v="7"/>
    <s v=" USA"/>
    <s v="SpaceX-Falcon 9 Block 5"/>
    <n v="2018"/>
  </r>
  <r>
    <s v="CASC"/>
    <s v="LC-3, Xichang Satellite Launch Center, China"/>
    <x v="3776"/>
    <x v="707"/>
    <s v="Long March 3C/E"/>
    <s v="TJS-3"/>
    <s v="Active"/>
    <s v="20"/>
    <s v="Success"/>
    <n v="5"/>
    <s v=" China"/>
    <s v="CASC-Long March 3C/E"/>
    <n v="2018"/>
  </r>
  <r>
    <s v="Roscosmos"/>
    <s v="Site 1S, Vostochny Cosmodrome, Russia"/>
    <x v="3777"/>
    <x v="1245"/>
    <s v="Soyuz 2.1a/Fregat"/>
    <s v="Kanopus-V No. 5-6 &amp; Rideshares"/>
    <s v="Active"/>
    <s v="48.5"/>
    <s v="Success"/>
    <n v="8"/>
    <s v=" Russia"/>
    <s v="Roscosmos-Soyuz 2.1a/Fregat"/>
    <n v="2018"/>
  </r>
  <r>
    <s v="CASC"/>
    <s v="Site 9401 (SLS-2), Jiuquan Satellite Launch Center, China"/>
    <x v="3778"/>
    <x v="164"/>
    <s v="Long March 2D/YZ-3"/>
    <s v="Hongyan-1"/>
    <s v="Active"/>
    <s v=""/>
    <s v="Success"/>
    <n v="18"/>
    <s v=" China"/>
    <s v="CASC-Long March 2D/YZ-3"/>
    <n v="2018"/>
  </r>
  <r>
    <s v="CASC"/>
    <s v="LC-2, Xichang Satellite Launch Center, China"/>
    <x v="3779"/>
    <x v="683"/>
    <s v="Long March 3B/E"/>
    <s v="Zhongxing-2D (Chinasat-2D)"/>
    <s v="Active"/>
    <s v="29.15"/>
    <s v="Success"/>
    <n v="5"/>
    <s v=" China"/>
    <s v="CASC-Long March 3B/E"/>
    <n v="2019"/>
  </r>
  <r>
    <s v="SpaceX"/>
    <s v="SLC-4E, Vandenberg AFB, California, USA"/>
    <x v="3780"/>
    <x v="1258"/>
    <s v="Falcon 9 Block 5"/>
    <s v="Iridium-8"/>
    <s v="Active"/>
    <s v="67"/>
    <s v="Success"/>
    <n v="7"/>
    <s v=" USA"/>
    <s v="SpaceX-Falcon 9 Block 5"/>
    <n v="2019"/>
  </r>
  <r>
    <s v="ISA"/>
    <s v="Imam Khomeini Spaceport, Semnan Space Center, Iran"/>
    <x v="3781"/>
    <x v="144"/>
    <s v="Simorgh"/>
    <s v="Payam-e Amirkabir"/>
    <s v="Active"/>
    <s v=""/>
    <s v="Failure"/>
    <n v="24"/>
    <s v=" Iran"/>
    <s v="ISA-Simorgh"/>
    <n v="2019"/>
  </r>
  <r>
    <s v="JAXA"/>
    <s v="Mu Pad, Uchinoura Space Center, Japan"/>
    <x v="3782"/>
    <x v="864"/>
    <s v="Epsilon PBS"/>
    <s v="Innovative Satellite Technology Demonstration-1"/>
    <s v="Active"/>
    <s v="39"/>
    <s v="Success"/>
    <n v="7"/>
    <s v=" Japan"/>
    <s v="JAXA-Epsilon PBS"/>
    <n v="2019"/>
  </r>
  <r>
    <s v="ULA"/>
    <s v="SLC-6, Vandenberg AFB, California, USA"/>
    <x v="3783"/>
    <x v="451"/>
    <s v="Delta IV Heavy"/>
    <s v="NROL-71"/>
    <s v="Active"/>
    <s v="350"/>
    <s v="Success"/>
    <n v="6"/>
    <s v=" USA"/>
    <s v="ULA-Delta IV Heavy"/>
    <n v="2019"/>
  </r>
  <r>
    <s v="CASC"/>
    <s v="Site 95, Jiuquan Satellite Launch Center, China"/>
    <x v="3784"/>
    <x v="986"/>
    <s v="Long March 11"/>
    <s v="Jilin-1 Hyperspectral &amp; Others"/>
    <s v="Active"/>
    <s v="5.3"/>
    <s v="Success"/>
    <n v="8"/>
    <s v=" China"/>
    <s v="CASC-Long March 11"/>
    <n v="2019"/>
  </r>
  <r>
    <s v="Blue Origin"/>
    <s v="Blue Origin Launch Site, West Texas, Texas, USA"/>
    <x v="3785"/>
    <x v="905"/>
    <s v="New Shepard"/>
    <s v="NS-10"/>
    <s v="Active"/>
    <s v=""/>
    <s v="Success"/>
    <n v="24"/>
    <s v=" USA"/>
    <s v="Blue Origin-New Shepard"/>
    <n v="2019"/>
  </r>
  <r>
    <s v="ISRO"/>
    <s v="First Launch Pad, Satish Dhawan Space Centre, India"/>
    <x v="3786"/>
    <x v="385"/>
    <s v="PSLV-DL"/>
    <s v="Microsat-R"/>
    <s v="Active"/>
    <s v=""/>
    <s v="Success"/>
    <n v="17"/>
    <s v=" India"/>
    <s v="ISRO-PSLV-DL"/>
    <n v="2019"/>
  </r>
  <r>
    <s v="Arianespace"/>
    <s v="ELA-3, Guiana Space Centre, French Guiana, France"/>
    <x v="3787"/>
    <x v="1067"/>
    <s v="Ariane 5 ECA"/>
    <s v="GSAT-31 &amp; Hellas-Sat-4"/>
    <s v="Active"/>
    <s v="200"/>
    <s v="Success"/>
    <n v="6"/>
    <s v=" France"/>
    <s v="Arianespace-Ariane 5 ECA"/>
    <n v="2019"/>
  </r>
  <r>
    <s v="ISA"/>
    <s v="Imam Khomeini Spaceport, Semnan Space Center, Iran"/>
    <x v="3787"/>
    <x v="13"/>
    <s v="Safir-1B+"/>
    <s v="Dousti"/>
    <s v="Active"/>
    <s v=""/>
    <s v="Failure"/>
    <n v="24"/>
    <s v=" Iran"/>
    <s v="ISA-Safir-1B+"/>
    <n v="2019"/>
  </r>
  <r>
    <s v="VKS RF"/>
    <s v="Site 31/6, Baikonur Cosmodrome, Kazakhstan"/>
    <x v="3788"/>
    <x v="1059"/>
    <s v="Soyuz 2.1b/Fregat-M"/>
    <s v="EgyptSat-A"/>
    <s v="Active"/>
    <s v="25"/>
    <s v="Success"/>
    <n v="10"/>
    <s v=" Kazakhstan"/>
    <s v="VKS RF-Soyuz 2.1b/Fregat-M"/>
    <n v="2019"/>
  </r>
  <r>
    <s v="SpaceX"/>
    <s v="SLC-40, Cape Canaveral AFS, Florida, USA"/>
    <x v="3789"/>
    <x v="484"/>
    <s v="Falcon 9 Block 5"/>
    <s v="Nusantara Satu &amp; Beresheet"/>
    <s v="Active"/>
    <s v="67"/>
    <s v="Success"/>
    <n v="7"/>
    <s v=" USA"/>
    <s v="SpaceX-Falcon 9 Block 5"/>
    <n v="2019"/>
  </r>
  <r>
    <s v="Arianespace"/>
    <s v="ELS, Guiana Space Centre, French Guiana, France"/>
    <x v="3790"/>
    <x v="268"/>
    <s v="Soyuz ST-B/Fregat-M"/>
    <s v="OneWeb #1"/>
    <s v="Active"/>
    <s v=""/>
    <s v="Success"/>
    <n v="4"/>
    <s v=" France"/>
    <s v="Arianespace-Soyuz ST-B/Fregat-M"/>
    <n v="2019"/>
  </r>
  <r>
    <s v="SpaceX"/>
    <s v="LC-39A, Kennedy Space Center, Florida, USA"/>
    <x v="3791"/>
    <x v="715"/>
    <s v="Falcon 9 Block 5"/>
    <s v="SpaceX Demo-1"/>
    <s v="Active"/>
    <s v="67"/>
    <s v="Success"/>
    <n v="7"/>
    <s v=" USA"/>
    <s v="SpaceX-Falcon 9 Block 5"/>
    <n v="2019"/>
  </r>
  <r>
    <s v="Exos"/>
    <s v="Vertical Launch Area, Spaceport America, New Mexico"/>
    <x v="3791"/>
    <x v="587"/>
    <s v="SARGE"/>
    <s v="Launch 2"/>
    <s v="Active"/>
    <s v=""/>
    <s v="Partial Failure"/>
    <n v="21"/>
    <s v=" New Mexico"/>
    <s v="Exos-SARGE"/>
    <n v="2019"/>
  </r>
  <r>
    <s v="CASC"/>
    <s v="LC-3, Xichang Satellite Launch Center, China"/>
    <x v="3792"/>
    <x v="1056"/>
    <s v="Long March 3B/E"/>
    <s v="Zhongxing-6C"/>
    <s v="Active"/>
    <s v="29.15"/>
    <s v="Success"/>
    <n v="5"/>
    <s v=" China"/>
    <s v="CASC-Long March 3B/E"/>
    <n v="2019"/>
  </r>
  <r>
    <s v="Roscosmos"/>
    <s v="Site 1/5, Baikonur Cosmodrome, Kazakhstan"/>
    <x v="3793"/>
    <x v="1259"/>
    <s v="Soyuz FG"/>
    <s v="Soyuz MS-12 (58S)"/>
    <s v="Retired"/>
    <s v=""/>
    <s v="Success"/>
    <n v="9"/>
    <s v=" Kazakhstan"/>
    <s v="Roscosmos-Soyuz FG"/>
    <n v="2019"/>
  </r>
  <r>
    <s v="ULA"/>
    <s v="SLC-37B, Cape Canaveral AFS, Florida, USA"/>
    <x v="3794"/>
    <x v="1118"/>
    <s v="Delta IV Medium+ (5,4)"/>
    <s v="WGS-10"/>
    <s v="Retired"/>
    <s v=""/>
    <s v="Success"/>
    <n v="8"/>
    <s v=" USA"/>
    <s v="ULA-Delta IV Medium+ (5,4)"/>
    <n v="2019"/>
  </r>
  <r>
    <s v="Arianespace"/>
    <s v="ELV-1 (SLV), Guiana Space Centre, French Guiana, France"/>
    <x v="3795"/>
    <x v="616"/>
    <s v="Vega"/>
    <s v="PRISMA"/>
    <s v="Active"/>
    <s v="37"/>
    <s v="Success"/>
    <n v="12"/>
    <s v=" France"/>
    <s v="Arianespace-Vega"/>
    <n v="2019"/>
  </r>
  <r>
    <s v="OneSpace"/>
    <s v="Site 95, Jiuquan Satellite Launch Center, China"/>
    <x v="3796"/>
    <x v="62"/>
    <s v="OS-M1"/>
    <s v="Lingque-1B"/>
    <s v="Active"/>
    <s v=""/>
    <s v="Failure"/>
    <n v="8"/>
    <s v=" China"/>
    <s v="OneSpace-OS-M1"/>
    <n v="2019"/>
  </r>
  <r>
    <s v="Rocket Lab"/>
    <s v="Rocket Lab LC-1A, M?hia Peninsula, New Zealand"/>
    <x v="3797"/>
    <x v="1260"/>
    <s v="Electron/Curie"/>
    <s v="Two Thumbs Up"/>
    <s v="Active"/>
    <s v="7.5"/>
    <s v="Success"/>
    <n v="17"/>
    <s v=" New Zealand"/>
    <s v="Rocket Lab-Electron/Curie"/>
    <n v="2019"/>
  </r>
  <r>
    <s v="CASC"/>
    <s v="LC-2, Xichang Satellite Launch Center, China"/>
    <x v="3798"/>
    <x v="778"/>
    <s v="Long March 3B/E"/>
    <s v="Tianlian-2"/>
    <s v="Active"/>
    <s v="29.15"/>
    <s v="Success"/>
    <n v="5"/>
    <s v=" China"/>
    <s v="CASC-Long March 3B/E"/>
    <n v="2019"/>
  </r>
  <r>
    <s v="ISRO"/>
    <s v="Second Launch Pad, Satish Dhawan Space Centre, India"/>
    <x v="3799"/>
    <x v="902"/>
    <s v="PSLV-QL"/>
    <s v="EMISAT &amp; Rideshares"/>
    <s v="Active"/>
    <s v="21"/>
    <s v="Success"/>
    <n v="18"/>
    <s v=" India"/>
    <s v="ISRO-PSLV-QL"/>
    <n v="2019"/>
  </r>
  <r>
    <s v="Roscosmos"/>
    <s v="Site 31/6, Baikonur Cosmodrome, Kazakhstan"/>
    <x v="3800"/>
    <x v="481"/>
    <s v="Soyuz 2.1a"/>
    <s v="Progress MS-11 (72P)"/>
    <s v="Active"/>
    <s v="17.42"/>
    <s v="Success"/>
    <n v="10"/>
    <s v=" Kazakhstan"/>
    <s v="Roscosmos-Soyuz 2.1a"/>
    <n v="2019"/>
  </r>
  <r>
    <s v="Arianespace"/>
    <s v="ELS, Guiana Space Centre, French Guiana, France"/>
    <x v="3800"/>
    <x v="1017"/>
    <s v="Soyuz ST-B/Fregat-MT"/>
    <s v="O3b FM17-FM20"/>
    <s v="Active"/>
    <s v="30"/>
    <s v="Success"/>
    <n v="4"/>
    <s v=" France"/>
    <s v="Arianespace-Soyuz ST-B/Fregat-MT"/>
    <n v="2019"/>
  </r>
  <r>
    <s v="SpaceX"/>
    <s v="LC-39A, Kennedy Space Center, Florida, USA"/>
    <x v="3801"/>
    <x v="105"/>
    <s v="Falcon Heavy"/>
    <s v="ArabSat 6A"/>
    <s v="Active"/>
    <s v="90"/>
    <s v="Success"/>
    <n v="7"/>
    <s v=" USA"/>
    <s v="SpaceX-Falcon Heavy"/>
    <n v="2019"/>
  </r>
  <r>
    <s v="Northrop"/>
    <s v="LP-0A, Wallops Flight Facility, Virginia, USA"/>
    <x v="3802"/>
    <x v="210"/>
    <s v="Antares 230"/>
    <s v="CRS NG-11"/>
    <s v="Retired"/>
    <s v="85"/>
    <s v="Success"/>
    <n v="6"/>
    <s v=" USA"/>
    <s v="Northrop-Antares 230"/>
    <n v="2019"/>
  </r>
  <r>
    <s v="CASC"/>
    <s v="LC-3, Xichang Satellite Launch Center, China"/>
    <x v="3803"/>
    <x v="512"/>
    <s v="Long March 3B/E"/>
    <s v="Beidou-3 IGSO-1"/>
    <s v="Active"/>
    <s v="29.15"/>
    <s v="Success"/>
    <n v="5"/>
    <s v=" China"/>
    <s v="CASC-Long March 3B/E"/>
    <n v="2019"/>
  </r>
  <r>
    <s v="CASC"/>
    <s v="Taiyuan Satellite Launch Center, China"/>
    <x v="3804"/>
    <x v="1072"/>
    <s v="Long March 4B"/>
    <s v="Tianhui-2 Group 01"/>
    <s v="Active"/>
    <s v="64.68"/>
    <s v="Success"/>
    <n v="32"/>
    <s v=" China"/>
    <s v="CASC-Long March 4B"/>
    <n v="2019"/>
  </r>
  <r>
    <s v="Blue Origin"/>
    <s v="Blue Origin Launch Site, West Texas, Texas, USA"/>
    <x v="3805"/>
    <x v="443"/>
    <s v="New Shepard"/>
    <s v="NS-11"/>
    <s v="Active"/>
    <s v=""/>
    <s v="Success"/>
    <n v="24"/>
    <s v=" USA"/>
    <s v="Blue Origin-New Shepard"/>
    <n v="2019"/>
  </r>
  <r>
    <s v="SpaceX"/>
    <s v="SLC-40, Cape Canaveral AFS, Florida, USA"/>
    <x v="3806"/>
    <x v="465"/>
    <s v="Falcon 9 Block 5"/>
    <s v="CRS-17"/>
    <s v="Active"/>
    <s v="67"/>
    <s v="Success"/>
    <n v="7"/>
    <s v=" USA"/>
    <s v="SpaceX-Falcon 9 Block 5"/>
    <n v="2019"/>
  </r>
  <r>
    <s v="Rocket Lab"/>
    <s v="Rocket Lab LC-1A, M?hia Peninsula, New Zealand"/>
    <x v="3807"/>
    <x v="107"/>
    <s v="Electron/Curie"/>
    <s v="That's a Funny Looking Cactus"/>
    <s v="Active"/>
    <s v="7.5"/>
    <s v="Success"/>
    <n v="17"/>
    <s v=" New Zealand"/>
    <s v="Rocket Lab-Electron/Curie"/>
    <n v="2019"/>
  </r>
  <r>
    <s v="CASC"/>
    <s v="LC-2, Xichang Satellite Launch Center, China"/>
    <x v="3808"/>
    <x v="1261"/>
    <s v="Long March 3C/E"/>
    <s v="Beidou-2 G8"/>
    <s v="Active"/>
    <s v="20"/>
    <s v="Success"/>
    <n v="5"/>
    <s v=" China"/>
    <s v="CASC-Long March 3C/E"/>
    <n v="2019"/>
  </r>
  <r>
    <s v="ISRO"/>
    <s v="First Launch Pad, Satish Dhawan Space Centre, India"/>
    <x v="3809"/>
    <x v="55"/>
    <s v="PSLV-CA"/>
    <s v="RISAT-2B"/>
    <s v="Active"/>
    <s v="21"/>
    <s v="Success"/>
    <n v="17"/>
    <s v=" India"/>
    <s v="ISRO-PSLV-CA"/>
    <n v="2019"/>
  </r>
  <r>
    <s v="CASC"/>
    <s v="LC-9, Taiyuan Satellite Launch Center, China"/>
    <x v="3809"/>
    <x v="957"/>
    <s v="Long March 4C"/>
    <s v="Yaogan Weixing-33"/>
    <s v="Active"/>
    <s v="64.68"/>
    <s v="Failure"/>
    <n v="5"/>
    <s v=" China"/>
    <s v="CASC-Long March 4C"/>
    <n v="2019"/>
  </r>
  <r>
    <s v="SpaceX"/>
    <s v="SLC-40, Cape Canaveral AFS, Florida, USA"/>
    <x v="3810"/>
    <x v="1"/>
    <s v="Falcon 9 Block 5"/>
    <s v="Starlink V0.9"/>
    <s v="Active"/>
    <s v="67"/>
    <s v="Success"/>
    <n v="7"/>
    <s v=" USA"/>
    <s v="SpaceX-Falcon 9 Block 5"/>
    <n v="2019"/>
  </r>
  <r>
    <s v="Roscosmos"/>
    <s v="Site 43/4, Plesetsk Cosmodrome, Russia"/>
    <x v="3811"/>
    <x v="218"/>
    <s v="Soyuz 2.1b/Fregat-M"/>
    <s v="Cosmos 2534"/>
    <s v="Active"/>
    <s v="25"/>
    <s v="Success"/>
    <n v="10"/>
    <s v=" Russia"/>
    <s v="Roscosmos-Soyuz 2.1b/Fregat-M"/>
    <n v="2019"/>
  </r>
  <r>
    <s v="Roscosmos"/>
    <s v="Site 200/39, Baikonur Cosmodrome, Kazakhstan"/>
    <x v="3812"/>
    <x v="1262"/>
    <s v="Proton-M/Briz-M"/>
    <s v="Yamal-601"/>
    <s v="Active"/>
    <s v="65"/>
    <s v="Success"/>
    <n v="12"/>
    <s v=" Kazakhstan"/>
    <s v="Roscosmos-Proton-M/Briz-M"/>
    <n v="2019"/>
  </r>
  <r>
    <s v="CASC"/>
    <s v="Tai Rui Barge, Yellow Sea"/>
    <x v="3813"/>
    <x v="1104"/>
    <s v="Long March 11H"/>
    <s v="Jilin-1 &amp; Others"/>
    <s v="Active"/>
    <s v="5.3"/>
    <s v="Success"/>
    <n v="14"/>
    <s v=" Yellow Sea"/>
    <s v="CASC-Long March 11H"/>
    <n v="2019"/>
  </r>
  <r>
    <s v="SpaceX"/>
    <s v="SLC-4E, Vandenberg AFB, California, USA"/>
    <x v="3814"/>
    <x v="1246"/>
    <s v="Falcon 9 Block 5"/>
    <s v="RADARSAT Constellation"/>
    <s v="Active"/>
    <s v="67"/>
    <s v="Success"/>
    <n v="7"/>
    <s v=" USA"/>
    <s v="SpaceX-Falcon 9 Block 5"/>
    <n v="2019"/>
  </r>
  <r>
    <s v="Arianespace"/>
    <s v="ELA-3, Guiana Space Centre, French Guiana, France"/>
    <x v="3815"/>
    <x v="653"/>
    <s v="Ariane 5 ECA"/>
    <s v="Eutelsat 7C &amp;  AT&amp;T T-16"/>
    <s v="Active"/>
    <s v="200"/>
    <s v="Success"/>
    <n v="6"/>
    <s v=" France"/>
    <s v="Arianespace-Ariane 5 ECA"/>
    <n v="2019"/>
  </r>
  <r>
    <s v="CASC"/>
    <s v="LC-3, Xichang Satellite Launch Center, China"/>
    <x v="3816"/>
    <x v="748"/>
    <s v="Long March 3B/E"/>
    <s v="Beidou-3 IGSO-2"/>
    <s v="Active"/>
    <s v="29.15"/>
    <s v="Success"/>
    <n v="5"/>
    <s v=" China"/>
    <s v="CASC-Long March 3B/E"/>
    <n v="2019"/>
  </r>
  <r>
    <s v="SpaceX"/>
    <s v="LC-39A, Kennedy Space Center, Florida, USA"/>
    <x v="3817"/>
    <x v="264"/>
    <s v="Falcon Heavy"/>
    <s v="STP-2"/>
    <s v="Active"/>
    <s v="90"/>
    <s v="Success"/>
    <n v="7"/>
    <s v=" USA"/>
    <s v="SpaceX-Falcon Heavy"/>
    <n v="2019"/>
  </r>
  <r>
    <s v="Rocket Lab"/>
    <s v="Rocket Lab LC-1A, M?hia Peninsula, New Zealand"/>
    <x v="3818"/>
    <x v="215"/>
    <s v="Electron/Curie"/>
    <s v="Make it Rain"/>
    <s v="Active"/>
    <s v="7.5"/>
    <s v="Success"/>
    <n v="17"/>
    <s v=" New Zealand"/>
    <s v="Rocket Lab-Electron/Curie"/>
    <n v="2019"/>
  </r>
  <r>
    <s v="Exos"/>
    <s v="Vertical Launch Area, Spaceport America, New Mexico"/>
    <x v="3818"/>
    <x v="142"/>
    <s v="SARGE"/>
    <s v="Launch 3"/>
    <s v="Active"/>
    <s v=""/>
    <s v="Partial Failure"/>
    <n v="21"/>
    <s v=" New Mexico"/>
    <s v="Exos-SARGE"/>
    <n v="2019"/>
  </r>
  <r>
    <s v="Roscosmos"/>
    <s v="Site 1S, Vostochny Cosmodrome, Russia"/>
    <x v="3819"/>
    <x v="726"/>
    <s v="Soyuz 2.1b/Fregat-M"/>
    <s v="Meteor-M No.2-2, Landmapper-BC 5 &amp; 6, and Others"/>
    <s v="Active"/>
    <s v="25"/>
    <s v="Success"/>
    <n v="8"/>
    <s v=" Russia"/>
    <s v="Roscosmos-Soyuz 2.1b/Fregat-M"/>
    <n v="2019"/>
  </r>
  <r>
    <s v="VKS RF"/>
    <s v="Site 43/4, Plesetsk Cosmodrome, Russia"/>
    <x v="3820"/>
    <x v="790"/>
    <s v="Soyuz 2.1v/Volga"/>
    <s v="Cosmos 2535 to 2538"/>
    <s v="Active"/>
    <s v=""/>
    <s v="Success"/>
    <n v="10"/>
    <s v=" Russia"/>
    <s v="VKS RF-Soyuz 2.1v/Volga"/>
    <n v="2019"/>
  </r>
  <r>
    <s v="Arianespace"/>
    <s v="ELV-1 (SLV), Guiana Space Centre, French Guiana, France"/>
    <x v="3821"/>
    <x v="1042"/>
    <s v="Vega"/>
    <s v="Falcon Eye 1"/>
    <s v="Active"/>
    <s v="37"/>
    <s v="Failure"/>
    <n v="12"/>
    <s v=" France"/>
    <s v="Arianespace-Vega"/>
    <n v="2019"/>
  </r>
  <r>
    <s v="Roscosmos"/>
    <s v="Site 81/24, Baikonur Cosmodrome, Kazakhstan"/>
    <x v="3822"/>
    <x v="1210"/>
    <s v="Proton-M/DM-3"/>
    <s v="Spektr-RG"/>
    <s v="Active"/>
    <s v="65"/>
    <s v="Success"/>
    <n v="11"/>
    <s v=" Kazakhstan"/>
    <s v="Roscosmos-Proton-M/DM-3"/>
    <n v="2019"/>
  </r>
  <r>
    <s v="Roscosmos"/>
    <s v="Site 1/5, Baikonur Cosmodrome, Kazakhstan"/>
    <x v="3823"/>
    <x v="1056"/>
    <s v="Soyuz FG"/>
    <s v="Soyuz MS-13 (59S)"/>
    <s v="Retired"/>
    <s v=""/>
    <s v="Success"/>
    <n v="9"/>
    <s v=" Kazakhstan"/>
    <s v="Roscosmos-Soyuz FG"/>
    <n v="2019"/>
  </r>
  <r>
    <s v="ISRO"/>
    <s v="Second Launch Pad, Satish Dhawan Space Centre, India"/>
    <x v="3824"/>
    <x v="177"/>
    <s v="GSLV Mk III"/>
    <s v="Chandrayaan-2 lunar mission"/>
    <s v="Active"/>
    <s v="62"/>
    <s v="Success"/>
    <n v="18"/>
    <s v=" India"/>
    <s v="ISRO-GSLV Mk III"/>
    <n v="2019"/>
  </r>
  <r>
    <s v="i-Space"/>
    <s v="Site 95, Jiuquan Satellite Launch Center, China"/>
    <x v="3825"/>
    <x v="12"/>
    <s v="Hyperbola-1"/>
    <s v="CAS-7B &amp; Others"/>
    <s v="Active"/>
    <s v=""/>
    <s v="Success"/>
    <n v="8"/>
    <s v=" China"/>
    <s v="i-Space-Hyperbola-1"/>
    <n v="2019"/>
  </r>
  <r>
    <s v="SpaceX"/>
    <s v="SLC-40, Cape Canaveral AFS, Florida, USA"/>
    <x v="3825"/>
    <x v="188"/>
    <s v="Falcon 9 Block 5"/>
    <s v="CRS-18"/>
    <s v="Active"/>
    <s v="67"/>
    <s v="Success"/>
    <n v="7"/>
    <s v=" USA"/>
    <s v="SpaceX-Falcon 9 Block 5"/>
    <n v="2019"/>
  </r>
  <r>
    <s v="CASC"/>
    <s v="LC-3, Xichang Satellite Launch Center, China"/>
    <x v="3826"/>
    <x v="902"/>
    <s v="Long March 2C"/>
    <s v="Yaogan-30-05"/>
    <s v="Active"/>
    <s v="30.8"/>
    <s v="Success"/>
    <n v="5"/>
    <s v=" China"/>
    <s v="CASC-Long March 2C"/>
    <n v="2019"/>
  </r>
  <r>
    <s v="VKS RF"/>
    <s v="Site 43/4, Plesetsk Cosmodrome, Russia"/>
    <x v="3827"/>
    <x v="1004"/>
    <s v="Soyuz 2.1a/Fregat-M"/>
    <s v="Meridian-M nâ€ Â­18L"/>
    <s v="Active"/>
    <s v="23"/>
    <s v="Success"/>
    <n v="10"/>
    <s v=" Russia"/>
    <s v="VKS RF-Soyuz 2.1a/Fregat-M"/>
    <n v="2019"/>
  </r>
  <r>
    <s v="Roscosmos"/>
    <s v="Site 31/6, Baikonur Cosmodrome, Kazakhstan"/>
    <x v="3828"/>
    <x v="368"/>
    <s v="Soyuz 2.1a"/>
    <s v="Progress MS-12"/>
    <s v="Active"/>
    <s v="17.42"/>
    <s v="Success"/>
    <n v="10"/>
    <s v=" Kazakhstan"/>
    <s v="Roscosmos-Soyuz 2.1a"/>
    <n v="2019"/>
  </r>
  <r>
    <s v="Roscosmos"/>
    <s v="Site 81/24, Baikonur Cosmodrome, Kazakhstan"/>
    <x v="3829"/>
    <x v="830"/>
    <s v="Proton-M/Briz-M"/>
    <s v="Cosmos 2539"/>
    <s v="Active"/>
    <s v="65"/>
    <s v="Success"/>
    <n v="11"/>
    <s v=" Kazakhstan"/>
    <s v="Roscosmos-Proton-M/Briz-M"/>
    <n v="2019"/>
  </r>
  <r>
    <s v="Arianespace"/>
    <s v="ELA-3, Guiana Space Centre, French Guiana, France"/>
    <x v="3830"/>
    <x v="212"/>
    <s v="Ariane 5 ECA"/>
    <s v="EDRS-C/HYLAS 3 &amp; Intelsat 39"/>
    <s v="Active"/>
    <s v="200"/>
    <s v="Success"/>
    <n v="6"/>
    <s v=" France"/>
    <s v="Arianespace-Ariane 5 ECA"/>
    <n v="2019"/>
  </r>
  <r>
    <s v="SpaceX"/>
    <s v="SLC-40, Cape Canaveral AFS, Florida, USA"/>
    <x v="3830"/>
    <x v="806"/>
    <s v="Falcon 9 Block 5"/>
    <s v="AMOS-17"/>
    <s v="Active"/>
    <s v="67"/>
    <s v="Success"/>
    <n v="7"/>
    <s v=" USA"/>
    <s v="SpaceX-Falcon 9 Block 5"/>
    <n v="2019"/>
  </r>
  <r>
    <s v="ULA"/>
    <s v="SLC-41, Cape Canaveral AFS, Florida, USA"/>
    <x v="3831"/>
    <x v="1123"/>
    <s v="Atlas V 551"/>
    <s v="AEHF 5"/>
    <s v="Active"/>
    <s v="153"/>
    <s v="Success"/>
    <n v="7"/>
    <s v=" USA"/>
    <s v="ULA-Atlas V 551"/>
    <n v="2019"/>
  </r>
  <r>
    <s v="CASC"/>
    <s v="Site 95, Jiuquan Satellite Launch Center, China"/>
    <x v="3832"/>
    <x v="1236"/>
    <s v="Jielong-1"/>
    <s v="Tianqi-4 &amp; Others"/>
    <s v="Active"/>
    <s v="7.5"/>
    <s v="Success"/>
    <n v="8"/>
    <s v=" China"/>
    <s v="CASC-Jielong-1"/>
    <n v="2019"/>
  </r>
  <r>
    <s v="CASC"/>
    <s v="LC-2, Xichang Satellite Launch Center, China"/>
    <x v="3833"/>
    <x v="981"/>
    <s v="Long March 3B/E"/>
    <s v="ChinaSat 18"/>
    <s v="Active"/>
    <s v="29.15"/>
    <s v="Success"/>
    <n v="5"/>
    <s v=" China"/>
    <s v="CASC-Long March 3B/E"/>
    <n v="2019"/>
  </r>
  <r>
    <s v="Rocket Lab"/>
    <s v="Rocket Lab LC-1A, M?hia Peninsula, New Zealand"/>
    <x v="3833"/>
    <x v="617"/>
    <s v="Electron/Curie"/>
    <s v="Look Ma, No Hands!"/>
    <s v="Active"/>
    <s v="7.5"/>
    <s v="Success"/>
    <n v="17"/>
    <s v=" New Zealand"/>
    <s v="Rocket Lab-Electron/Curie"/>
    <n v="2019"/>
  </r>
  <r>
    <s v="Roscosmos"/>
    <s v="Site 31/6, Baikonur Cosmodrome, Kazakhstan"/>
    <x v="3834"/>
    <x v="556"/>
    <s v="Soyuz 2.1a"/>
    <s v="Soyuz MS-14 (60S)"/>
    <s v="Active"/>
    <s v="17.42"/>
    <s v="Success"/>
    <n v="10"/>
    <s v=" Kazakhstan"/>
    <s v="Roscosmos-Soyuz 2.1a"/>
    <n v="2019"/>
  </r>
  <r>
    <s v="ULA"/>
    <s v="SLC-37B, Cape Canaveral AFS, Florida, USA"/>
    <x v="3834"/>
    <x v="420"/>
    <s v="Delta IV Medium+ (4,2)"/>
    <s v="GPS III SV02"/>
    <s v="Retired"/>
    <s v="164"/>
    <s v="Success"/>
    <n v="8"/>
    <s v=" USA"/>
    <s v="ULA-Delta IV Medium+ (4,2)"/>
    <n v="2019"/>
  </r>
  <r>
    <s v="ISA"/>
    <s v="Imam Khomeini Spaceport, Semnan Space Center, Iran"/>
    <x v="3835"/>
    <x v="13"/>
    <s v="Safir-1B+"/>
    <s v="Nahid-1"/>
    <s v="Active"/>
    <s v=""/>
    <s v="Prelaunch Failure"/>
    <n v="24"/>
    <s v=" Iran"/>
    <s v="ISA-Safir-1B+"/>
    <n v="2019"/>
  </r>
  <r>
    <s v="VKS RF"/>
    <s v="Site 133/3, Plesetsk Cosmodrome, Russia"/>
    <x v="3836"/>
    <x v="74"/>
    <s v="Rokot/Briz KM"/>
    <s v="Cosmos 2540"/>
    <s v="Retired"/>
    <s v="41.8"/>
    <s v="Success"/>
    <n v="11"/>
    <s v=" Russia"/>
    <s v="VKS RF-Rokot/Briz KM"/>
    <n v="2019"/>
  </r>
  <r>
    <s v="ExPace"/>
    <s v="Site 95, Jiuquan Satellite Launch Center, China"/>
    <x v="3836"/>
    <x v="1088"/>
    <s v="Kuaizhou 1A"/>
    <s v="KX-09 &amp; Others"/>
    <s v="Active"/>
    <s v="5.8"/>
    <s v="Success"/>
    <n v="8"/>
    <s v=" China"/>
    <s v="ExPace-Kuaizhou 1A"/>
    <n v="2019"/>
  </r>
  <r>
    <s v="CASC"/>
    <s v="LC-9, Taiyuan Satellite Launch Center, China"/>
    <x v="3837"/>
    <x v="494"/>
    <s v="Long March 4B"/>
    <s v="Ziyuan-2D, BNU-1 &amp; Taurus-1"/>
    <s v="Active"/>
    <s v="64.68"/>
    <s v="Success"/>
    <n v="5"/>
    <s v=" China"/>
    <s v="CASC-Long March 4B"/>
    <n v="2019"/>
  </r>
  <r>
    <s v="CASC"/>
    <s v="Site 95, Jiuquan Satellite Launch Center, China"/>
    <x v="3838"/>
    <x v="1263"/>
    <s v="Long March 11"/>
    <s v="Zhuhai-1 Group 03"/>
    <s v="Active"/>
    <s v="5.3"/>
    <s v="Success"/>
    <n v="8"/>
    <s v=" China"/>
    <s v="CASC-Long March 11"/>
    <n v="2019"/>
  </r>
  <r>
    <s v="CASC"/>
    <s v="LC-2, Xichang Satellite Launch Center, China"/>
    <x v="3839"/>
    <x v="351"/>
    <s v="Long March 3B/YZ-1"/>
    <s v="BeiDou-3 M23 &amp; M24"/>
    <s v="Active"/>
    <s v=""/>
    <s v="Success"/>
    <n v="5"/>
    <s v=" China"/>
    <s v="CASC-Long March 3B/YZ-1"/>
    <n v="2019"/>
  </r>
  <r>
    <s v="MHI"/>
    <s v="LA-Y2, Tanegashima Space Center, Japan"/>
    <x v="3840"/>
    <x v="383"/>
    <s v="H-IIB"/>
    <s v="HTV-8"/>
    <s v="Retired"/>
    <s v="112.5"/>
    <s v="Success"/>
    <n v="6"/>
    <s v=" Japan"/>
    <s v="MHI-H-IIB"/>
    <n v="2019"/>
  </r>
  <r>
    <s v="CASC"/>
    <s v="Site 9401 (SLS-2), Jiuquan Satellite Launch Center, China"/>
    <x v="3841"/>
    <x v="137"/>
    <s v="Long March 2D"/>
    <s v="Yunhai-1-02"/>
    <s v="Active"/>
    <s v="29.75"/>
    <s v="Success"/>
    <n v="18"/>
    <s v=" China"/>
    <s v="CASC-Long March 2D"/>
    <n v="2019"/>
  </r>
  <r>
    <s v="Roscosmos"/>
    <s v="Site 1/5, Baikonur Cosmodrome, Kazakhstan"/>
    <x v="3841"/>
    <x v="429"/>
    <s v="Soyuz FG"/>
    <s v="Soyuz MS-15 (61S)"/>
    <s v="Retired"/>
    <s v=""/>
    <s v="Success"/>
    <n v="9"/>
    <s v=" Kazakhstan"/>
    <s v="Roscosmos-Soyuz FG"/>
    <n v="2019"/>
  </r>
  <r>
    <s v="VKS RF"/>
    <s v="Site 43/4, Plesetsk Cosmodrome, Russia"/>
    <x v="3842"/>
    <x v="965"/>
    <s v="Soyuz 2.1b/Fregat"/>
    <s v="Cosmos 2541"/>
    <s v="Active"/>
    <s v="25"/>
    <s v="Success"/>
    <n v="10"/>
    <s v=" Russia"/>
    <s v="VKS RF-Soyuz 2.1b/Fregat"/>
    <n v="2019"/>
  </r>
  <r>
    <s v="CASC"/>
    <s v="LC-9, Taiyuan Satellite Launch Center, China"/>
    <x v="3843"/>
    <x v="46"/>
    <s v="Long March 4C"/>
    <s v="Gaofen 10 (Replacement)"/>
    <s v="Active"/>
    <s v="64.68"/>
    <s v="Success"/>
    <n v="5"/>
    <s v=" China"/>
    <s v="CASC-Long March 4C"/>
    <n v="2019"/>
  </r>
  <r>
    <s v="ILS"/>
    <s v="Site 200/39, Baikonur Cosmodrome, Kazakhstan"/>
    <x v="3844"/>
    <x v="353"/>
    <s v="Proton-M/Briz-M"/>
    <s v="Eutelsat 5 West B &amp; MEV-1"/>
    <s v="Active"/>
    <s v="65"/>
    <s v="Success"/>
    <n v="12"/>
    <s v=" Kazakhstan"/>
    <s v="ILS-Proton-M/Briz-M"/>
    <n v="2019"/>
  </r>
  <r>
    <s v="Northrop"/>
    <s v="Stargazer, Cape Canaveral AFS, Florida, USA"/>
    <x v="3845"/>
    <x v="1194"/>
    <s v="Pegasus XL"/>
    <s v="ICON"/>
    <s v="Active"/>
    <s v="40"/>
    <s v="Success"/>
    <n v="10"/>
    <s v=" USA"/>
    <s v="Northrop-Pegasus XL"/>
    <n v="2019"/>
  </r>
  <r>
    <s v="Rocket Lab"/>
    <s v="Rocket Lab LC-1A, M?hia Peninsula, New Zealand"/>
    <x v="3846"/>
    <x v="1264"/>
    <s v="Electron/Curie"/>
    <s v="As The Crow Flies"/>
    <s v="Active"/>
    <s v="7.5"/>
    <s v="Success"/>
    <n v="17"/>
    <s v=" New Zealand"/>
    <s v="Rocket Lab-Electron/Curie"/>
    <n v="2019"/>
  </r>
  <r>
    <s v="CASC"/>
    <s v="LC-3, Xichang Satellite Launch Center, China"/>
    <x v="3846"/>
    <x v="946"/>
    <s v="Long March 3B/E"/>
    <s v="TJSW-4"/>
    <s v="Active"/>
    <s v="29.15"/>
    <s v="Success"/>
    <n v="5"/>
    <s v=" China"/>
    <s v="CASC-Long March 3B/E"/>
    <n v="2019"/>
  </r>
  <r>
    <s v="Exos"/>
    <s v="Vertical Launch Area, Spaceport America, New Mexico"/>
    <x v="3847"/>
    <x v="517"/>
    <s v="SARGE"/>
    <s v="Launch 4"/>
    <s v="Active"/>
    <s v=""/>
    <s v="Failure"/>
    <n v="21"/>
    <s v=" New Mexico"/>
    <s v="Exos-SARGE"/>
    <n v="2019"/>
  </r>
  <r>
    <s v="Northrop"/>
    <s v="LP-0A, Wallops Flight Facility, Virginia, USA"/>
    <x v="3848"/>
    <x v="285"/>
    <s v="Antares 230+"/>
    <s v="CRS NG-12"/>
    <s v="Active"/>
    <s v="85"/>
    <s v="Success"/>
    <n v="6"/>
    <s v=" USA"/>
    <s v="Northrop-Antares 230+"/>
    <n v="2019"/>
  </r>
  <r>
    <s v="CASC"/>
    <s v="LC-9, Taiyuan Satellite Launch Center, China"/>
    <x v="3849"/>
    <x v="1249"/>
    <s v="Long March 4B"/>
    <s v="Gaofen-7"/>
    <s v="Active"/>
    <s v="64.68"/>
    <s v="Success"/>
    <n v="5"/>
    <s v=" China"/>
    <s v="CASC-Long March 4B"/>
    <n v="2019"/>
  </r>
  <r>
    <s v="CASC"/>
    <s v="LC-2, Xichang Satellite Launch Center, China"/>
    <x v="3850"/>
    <x v="1130"/>
    <s v="Long March 3B/E"/>
    <s v="Beidou-3 IGSO-3"/>
    <s v="Active"/>
    <s v="29.15"/>
    <s v="Success"/>
    <n v="5"/>
    <s v=" China"/>
    <s v="CASC-Long March 3B/E"/>
    <n v="2019"/>
  </r>
  <r>
    <s v="SpaceX"/>
    <s v="SLC-40, Cape Canaveral AFS, Florida, USA"/>
    <x v="3851"/>
    <x v="1009"/>
    <s v="Falcon 9 Block 5"/>
    <s v="Starlink V1 L1"/>
    <s v="Active"/>
    <s v="67"/>
    <s v="Success"/>
    <n v="7"/>
    <s v=" USA"/>
    <s v="SpaceX-Falcon 9 Block 5"/>
    <n v="2019"/>
  </r>
  <r>
    <s v="ExPace"/>
    <s v="Site 95, Jiuquan Satellite Launch Center, China"/>
    <x v="3852"/>
    <x v="1022"/>
    <s v="Kuaizhou 1A"/>
    <s v="Jilin 1-02A"/>
    <s v="Active"/>
    <s v="5.8"/>
    <s v="Success"/>
    <n v="8"/>
    <s v=" China"/>
    <s v="ExPace-Kuaizhou 1A"/>
    <n v="2019"/>
  </r>
  <r>
    <s v="CASC"/>
    <s v="LC-16, Taiyuan Satellite Launch Center, China"/>
    <x v="3852"/>
    <x v="575"/>
    <s v="Long March 6"/>
    <s v="Ningxia-1 (x5)"/>
    <s v="Active"/>
    <s v="19"/>
    <s v="Success"/>
    <n v="6"/>
    <s v=" China"/>
    <s v="CASC-Long March 6"/>
    <n v="2019"/>
  </r>
  <r>
    <s v="ExPace"/>
    <s v="Site 95, Jiuquan Satellite Launch Center, China"/>
    <x v="3853"/>
    <x v="240"/>
    <s v="Kuaizhou 1A"/>
    <s v="KL-Alpha A, KL-Alpha B"/>
    <s v="Active"/>
    <s v="5.8"/>
    <s v="Success"/>
    <n v="8"/>
    <s v=" China"/>
    <s v="ExPace-Kuaizhou 1A"/>
    <n v="2019"/>
  </r>
  <r>
    <s v="CASC"/>
    <s v="LC-3, Xichang Satellite Launch Center, China"/>
    <x v="3854"/>
    <x v="784"/>
    <s v="Long March 3B/YZ-1"/>
    <s v="BeiDou-3 M21 &amp; M22"/>
    <s v="Active"/>
    <s v=""/>
    <s v="Success"/>
    <n v="5"/>
    <s v=" China"/>
    <s v="CASC-Long March 3B/YZ-1"/>
    <n v="2019"/>
  </r>
  <r>
    <s v="VKS RF"/>
    <s v="Site 43/4, Plesetsk Cosmodrome, Russia"/>
    <x v="3855"/>
    <x v="662"/>
    <s v="Soyuz 2.1v/Volga"/>
    <s v="Cosmos 2542 &amp; 2543"/>
    <s v="Active"/>
    <s v=""/>
    <s v="Success"/>
    <n v="10"/>
    <s v=" Russia"/>
    <s v="VKS RF-Soyuz 2.1v/Volga"/>
    <n v="2019"/>
  </r>
  <r>
    <s v="Arianespace"/>
    <s v="ELA-3, Guiana Space Centre, French Guiana, France"/>
    <x v="3856"/>
    <x v="119"/>
    <s v="Ariane 5 ECA"/>
    <s v="Inmarsat 5 F5 &amp; TIBA-1"/>
    <s v="Active"/>
    <s v="200"/>
    <s v="Success"/>
    <n v="6"/>
    <s v=" France"/>
    <s v="Arianespace-Ariane 5 ECA"/>
    <n v="2019"/>
  </r>
  <r>
    <s v="ISRO"/>
    <s v="Second Launch Pad, Satish Dhawan Space Centre, India"/>
    <x v="3857"/>
    <x v="1150"/>
    <s v="PSLV-XL"/>
    <s v="Cartosat-3 &amp; Rideshares"/>
    <s v="Active"/>
    <s v="31"/>
    <s v="Success"/>
    <n v="18"/>
    <s v=" India"/>
    <s v="ISRO-PSLV-XL"/>
    <n v="2019"/>
  </r>
  <r>
    <s v="CASC"/>
    <s v="LC-9, Taiyuan Satellite Launch Center, China"/>
    <x v="3857"/>
    <x v="1074"/>
    <s v="Long March 4C"/>
    <s v="Gaofen-12"/>
    <s v="Active"/>
    <s v="64.68"/>
    <s v="Success"/>
    <n v="5"/>
    <s v=" China"/>
    <s v="CASC-Long March 4C"/>
    <n v="2019"/>
  </r>
  <r>
    <s v="SpaceX"/>
    <s v="SLC-40, Cape Canaveral AFS, Florida, USA"/>
    <x v="3858"/>
    <x v="1265"/>
    <s v="Falcon 9 Block 5"/>
    <s v="CRS-19"/>
    <s v="Active"/>
    <s v="67"/>
    <s v="Success"/>
    <n v="7"/>
    <s v=" USA"/>
    <s v="SpaceX-Falcon 9 Block 5"/>
    <n v="2019"/>
  </r>
  <r>
    <s v="Rocket Lab"/>
    <s v="Rocket Lab LC-1A, M?hia Peninsula, New Zealand"/>
    <x v="3859"/>
    <x v="1266"/>
    <s v="Electron/Curie"/>
    <s v="Running Out Of Fingers"/>
    <s v="Active"/>
    <s v="7.5"/>
    <s v="Success"/>
    <n v="17"/>
    <s v=" New Zealand"/>
    <s v="Rocket Lab-Electron/Curie"/>
    <n v="2019"/>
  </r>
  <r>
    <s v="Roscosmos"/>
    <s v="Site 31/6, Baikonur Cosmodrome, Kazakhstan"/>
    <x v="3859"/>
    <x v="421"/>
    <s v="Soyuz 2.1a"/>
    <s v="Progress MS-13 (74P)"/>
    <s v="Active"/>
    <s v="17.42"/>
    <s v="Success"/>
    <n v="10"/>
    <s v=" Kazakhstan"/>
    <s v="Roscosmos-Soyuz 2.1a"/>
    <n v="2019"/>
  </r>
  <r>
    <s v="ExPace"/>
    <s v="Taiyuan Satellite Launch Center, China"/>
    <x v="3860"/>
    <x v="1006"/>
    <s v="Kuaizhou 1A"/>
    <s v="Jilin-1 Gaofen-02B"/>
    <s v="Active"/>
    <s v="5.8"/>
    <s v="Success"/>
    <n v="32"/>
    <s v=" China"/>
    <s v="ExPace-Kuaizhou 1A"/>
    <n v="2019"/>
  </r>
  <r>
    <s v="ExPace"/>
    <s v="Site 9401 (SLS-2), Jiuquan Satellite Launch Center, China"/>
    <x v="3860"/>
    <x v="1267"/>
    <s v="Kuaizhou 1A"/>
    <s v="HEAD-2A/B / SpaceTY 16/17 / Tianqi 4A/B"/>
    <s v="Active"/>
    <s v="5.8"/>
    <s v="Success"/>
    <n v="18"/>
    <s v=" China"/>
    <s v="ExPace-Kuaizhou 1A"/>
    <n v="2019"/>
  </r>
  <r>
    <s v="VKS RF"/>
    <s v="Site 43/3, Plesetsk Cosmodrome, Russia"/>
    <x v="3861"/>
    <x v="1020"/>
    <s v="Soyuz 2.1b/Fregat"/>
    <s v="Cosmos 2544"/>
    <s v="Active"/>
    <s v="25"/>
    <s v="Success"/>
    <n v="10"/>
    <s v=" Russia"/>
    <s v="VKS RF-Soyuz 2.1b/Fregat"/>
    <n v="2019"/>
  </r>
  <r>
    <s v="ISRO"/>
    <s v="First Launch Pad, Satish Dhawan Space Centre, India"/>
    <x v="3861"/>
    <x v="471"/>
    <s v="PSLV-QL"/>
    <s v="RISAT 2BR1"/>
    <s v="Active"/>
    <s v="21"/>
    <s v="Success"/>
    <n v="17"/>
    <s v=" India"/>
    <s v="ISRO-PSLV-QL"/>
    <n v="2019"/>
  </r>
  <r>
    <s v="Blue Origin"/>
    <s v="Blue Origin Launch Site, West Texas, Texas, USA"/>
    <x v="3861"/>
    <x v="181"/>
    <s v="New Shepard"/>
    <s v="NS-12"/>
    <s v="Active"/>
    <s v=""/>
    <s v="Success"/>
    <n v="24"/>
    <s v=" USA"/>
    <s v="Blue Origin-New Shepard"/>
    <n v="2019"/>
  </r>
  <r>
    <s v="CASC"/>
    <s v="LC-3, Xichang Satellite Launch Center, China"/>
    <x v="3862"/>
    <x v="1268"/>
    <s v="Long March 3B/YZ-1"/>
    <s v="BeiDou-3 M19 &amp; M20"/>
    <s v="Active"/>
    <s v=""/>
    <s v="Success"/>
    <n v="5"/>
    <s v=" China"/>
    <s v="CASC-Long March 3B/YZ-1"/>
    <n v="2019"/>
  </r>
  <r>
    <s v="SpaceX"/>
    <s v="SLC-40, Cape Canaveral AFS, Florida, USA"/>
    <x v="3863"/>
    <x v="684"/>
    <s v="Falcon 9 Block 5"/>
    <s v="JCSAT-18 / Kacific-1"/>
    <s v="Active"/>
    <s v="67"/>
    <s v="Success"/>
    <n v="7"/>
    <s v=" USA"/>
    <s v="SpaceX-Falcon 9 Block 5"/>
    <n v="2019"/>
  </r>
  <r>
    <s v="Arianespace"/>
    <s v="ELS, Guiana Space Centre, French Guiana, France"/>
    <x v="3864"/>
    <x v="1020"/>
    <s v="Soyuz ST-A/Fregat-M"/>
    <s v="CSG-1, CHEOPS &amp; Others"/>
    <s v="Active"/>
    <s v="30"/>
    <s v="Success"/>
    <n v="4"/>
    <s v=" France"/>
    <s v="Arianespace-Soyuz ST-A/Fregat-M"/>
    <n v="2019"/>
  </r>
  <r>
    <s v="CASC"/>
    <s v="LC-9, Taiyuan Satellite Launch Center, China"/>
    <x v="3865"/>
    <x v="1249"/>
    <s v="Long March 4B"/>
    <s v="CBERS-4A, ETRSS-1 &amp; Others"/>
    <s v="Active"/>
    <s v="64.68"/>
    <s v="Success"/>
    <n v="5"/>
    <s v=" China"/>
    <s v="CASC-Long March 4B"/>
    <n v="2019"/>
  </r>
  <r>
    <s v="ULA"/>
    <s v="SLC-41, Cape Canaveral AFS, Florida, USA"/>
    <x v="3865"/>
    <x v="1269"/>
    <s v="Atlas V N22"/>
    <s v="Starliner OFT"/>
    <s v="Active"/>
    <s v=""/>
    <s v="Success"/>
    <n v="7"/>
    <s v=" USA"/>
    <s v="ULA-Atlas V N22"/>
    <n v="2019"/>
  </r>
  <r>
    <s v="Roscosmos"/>
    <s v="Site 81/24, Baikonur Cosmodrome, Kazakhstan"/>
    <x v="3866"/>
    <x v="981"/>
    <s v="Proton-M/DM-3"/>
    <s v="Elektro-L nâ€ Â­3"/>
    <s v="Active"/>
    <s v="65"/>
    <s v="Success"/>
    <n v="11"/>
    <s v=" Kazakhstan"/>
    <s v="Roscosmos-Proton-M/DM-3"/>
    <n v="2019"/>
  </r>
  <r>
    <s v="VKS RF"/>
    <s v="Site 133/3, Plesetsk Cosmodrome, Russia"/>
    <x v="3867"/>
    <x v="972"/>
    <s v="Rokot/Briz KM"/>
    <s v="Gonets-M ???24, 25, 26 [block-15] &amp; Blits-M1"/>
    <s v="Retired"/>
    <s v="41.8"/>
    <s v="Success"/>
    <n v="11"/>
    <s v=" Russia"/>
    <s v="VKS RF-Rokot/Briz KM"/>
    <n v="2019"/>
  </r>
  <r>
    <s v="CASC"/>
    <s v="LC-101, Wenchang Satellite Launch Center, China"/>
    <x v="3868"/>
    <x v="148"/>
    <s v="Long March 5"/>
    <s v="Shijian-20"/>
    <s v="Active"/>
    <s v=""/>
    <s v="Success"/>
    <n v="7"/>
    <s v=" China"/>
    <s v="CASC-Long March 5"/>
    <n v="2019"/>
  </r>
  <r>
    <s v="SpaceX"/>
    <s v="SLC-40, Cape Canaveral AFS, Florida, USA"/>
    <x v="3869"/>
    <x v="652"/>
    <s v="Falcon 9 Block 5"/>
    <s v="Starlink V1 L2"/>
    <s v="Active"/>
    <s v="67"/>
    <s v="Success"/>
    <n v="7"/>
    <s v=" USA"/>
    <s v="SpaceX-Falcon 9 Block 5"/>
    <n v="2020"/>
  </r>
  <r>
    <s v="CASC"/>
    <s v="LC-2, Xichang Satellite Launch Center, China"/>
    <x v="3869"/>
    <x v="502"/>
    <s v="Long March 3B/E"/>
    <s v="TJSW-5"/>
    <s v="Active"/>
    <s v="29.15"/>
    <s v="Success"/>
    <n v="5"/>
    <s v=" China"/>
    <s v="CASC-Long March 3B/E"/>
    <n v="2020"/>
  </r>
  <r>
    <s v="CASC"/>
    <s v="LC-9, Taiyuan Satellite Launch Center, China"/>
    <x v="3870"/>
    <x v="9"/>
    <s v="Long March 2D"/>
    <s v="Jilin-1 Wideband 01 &amp; ??uSat-7/8"/>
    <s v="Active"/>
    <s v="29.75"/>
    <s v="Success"/>
    <n v="5"/>
    <s v=" China"/>
    <s v="CASC-Long March 2D"/>
    <n v="2020"/>
  </r>
  <r>
    <s v="ExPace"/>
    <s v="Site 95, Jiuquan Satellite Launch Center, China"/>
    <x v="3871"/>
    <x v="1183"/>
    <s v="Kuaizhou 1A"/>
    <s v="Yinhe-1"/>
    <s v="Active"/>
    <s v="5.8"/>
    <s v="Success"/>
    <n v="8"/>
    <s v=" China"/>
    <s v="ExPace-Kuaizhou 1A"/>
    <n v="2020"/>
  </r>
  <r>
    <s v="Arianespace"/>
    <s v="ELA-3, Guiana Space Centre, French Guiana, France"/>
    <x v="3871"/>
    <x v="1209"/>
    <s v="Ariane 5 ECA"/>
    <s v="Eutelsat Konnect BB4A &amp; GSAT-30"/>
    <s v="Active"/>
    <s v="200"/>
    <s v="Success"/>
    <n v="6"/>
    <s v=" France"/>
    <s v="Arianespace-Ariane 5 ECA"/>
    <n v="2020"/>
  </r>
  <r>
    <s v="SpaceX"/>
    <s v="LC-39A, Kennedy Space Center, Florida, USA"/>
    <x v="3872"/>
    <x v="533"/>
    <s v="Falcon 9 Block 5"/>
    <s v="Crew Dragon Inflight Abort Test"/>
    <s v="Active"/>
    <s v="67"/>
    <s v="Success"/>
    <n v="7"/>
    <s v=" USA"/>
    <s v="SpaceX-Falcon 9 Block 5"/>
    <n v="2020"/>
  </r>
  <r>
    <s v="SpaceX"/>
    <s v="SLC-40, Cape Canaveral AFS, Florida, USA"/>
    <x v="3873"/>
    <x v="1160"/>
    <s v="Falcon 9 Block 5"/>
    <s v="Starlink V1 L3"/>
    <s v="Active"/>
    <s v="67"/>
    <s v="Success"/>
    <n v="7"/>
    <s v=" USA"/>
    <s v="SpaceX-Falcon 9 Block 5"/>
    <n v="2020"/>
  </r>
  <r>
    <s v="Rocket Lab"/>
    <s v="Rocket Lab LC-1A, M?hia Peninsula, New Zealand"/>
    <x v="3874"/>
    <x v="166"/>
    <s v="Electron/Curie"/>
    <s v="Birds of a Feather / NROL-151"/>
    <s v="Active"/>
    <s v="7.5"/>
    <s v="Success"/>
    <n v="17"/>
    <s v=" New Zealand"/>
    <s v="Rocket Lab-Electron/Curie"/>
    <n v="2020"/>
  </r>
  <r>
    <s v="Arianespace"/>
    <s v="Site 31/6, Baikonur Cosmodrome, Kazakhstan"/>
    <x v="3875"/>
    <x v="441"/>
    <s v="Soyuz 2.1b/Fregat"/>
    <s v="OneWeb #2"/>
    <s v="Active"/>
    <s v="25"/>
    <s v="Success"/>
    <n v="10"/>
    <s v=" Kazakhstan"/>
    <s v="Arianespace-Soyuz 2.1b/Fregat"/>
    <n v="2020"/>
  </r>
  <r>
    <s v="MHI"/>
    <s v="LA-Y1, Tanegashima Space Center, Japan"/>
    <x v="3876"/>
    <x v="595"/>
    <s v="H-IIA 202"/>
    <s v="IGS-Optical 7"/>
    <s v="Active"/>
    <s v="90"/>
    <s v="Success"/>
    <n v="6"/>
    <s v=" Japan"/>
    <s v="MHI-H-IIA 202"/>
    <n v="2020"/>
  </r>
  <r>
    <s v="ISA"/>
    <s v="Imam Khomeini Spaceport, Semnan Space Center, Iran"/>
    <x v="3876"/>
    <x v="1261"/>
    <s v="Simorgh"/>
    <s v="Zafar 1"/>
    <s v="Active"/>
    <s v=""/>
    <s v="Failure"/>
    <n v="24"/>
    <s v=" Iran"/>
    <s v="ISA-Simorgh"/>
    <n v="2020"/>
  </r>
  <r>
    <s v="ULA"/>
    <s v="SLC-41, Cape Canaveral AFS, Florida, USA"/>
    <x v="3877"/>
    <x v="1179"/>
    <s v="Atlas V 411"/>
    <s v="Solar Orbiter"/>
    <s v="Retired"/>
    <s v="115"/>
    <s v="Success"/>
    <n v="7"/>
    <s v=" USA"/>
    <s v="ULA-Atlas V 411"/>
    <n v="2020"/>
  </r>
  <r>
    <s v="Northrop"/>
    <s v="LP-0A, Wallops Flight Facility, Virginia, USA"/>
    <x v="3878"/>
    <x v="84"/>
    <s v="Antares 230+"/>
    <s v="CRS NG-13"/>
    <s v="Active"/>
    <s v="85"/>
    <s v="Success"/>
    <n v="6"/>
    <s v=" USA"/>
    <s v="Northrop-Antares 230+"/>
    <n v="2020"/>
  </r>
  <r>
    <s v="SpaceX"/>
    <s v="SLC-40, Cape Canaveral AFS, Florida, USA"/>
    <x v="3879"/>
    <x v="905"/>
    <s v="Falcon 9 Block 5"/>
    <s v="Starlink V1 L4"/>
    <s v="Active"/>
    <s v="67"/>
    <s v="Success"/>
    <n v="7"/>
    <s v=" USA"/>
    <s v="SpaceX-Falcon 9 Block 5"/>
    <n v="2020"/>
  </r>
  <r>
    <s v="Arianespace"/>
    <s v="ELA-3, Guiana Space Centre, French Guiana, France"/>
    <x v="3880"/>
    <x v="1270"/>
    <s v="Ariane 5 ECA"/>
    <s v="JCSAT-17 &amp; GEO-KOMPSAT 2B"/>
    <s v="Active"/>
    <s v="200"/>
    <s v="Success"/>
    <n v="6"/>
    <s v=" France"/>
    <s v="Arianespace-Ariane 5 ECA"/>
    <n v="2020"/>
  </r>
  <r>
    <s v="CASC"/>
    <s v="LC-3, Xichang Satellite Launch Center, China"/>
    <x v="3881"/>
    <x v="1241"/>
    <s v="Long March 2D"/>
    <s v="XJS-C to F"/>
    <s v="Active"/>
    <s v="29.75"/>
    <s v="Success"/>
    <n v="5"/>
    <s v=" China"/>
    <s v="CASC-Long March 2D"/>
    <n v="2020"/>
  </r>
  <r>
    <s v="VKS RF"/>
    <s v="Site 43/3, Plesetsk Cosmodrome, Russia"/>
    <x v="3882"/>
    <x v="1271"/>
    <s v="Soyuz 2.1a/Fregat-M"/>
    <s v="Meridian-M nâ€ Â­19L"/>
    <s v="Active"/>
    <s v="23"/>
    <s v="Success"/>
    <n v="10"/>
    <s v=" Russia"/>
    <s v="VKS RF-Soyuz 2.1a/Fregat-M"/>
    <n v="2020"/>
  </r>
  <r>
    <s v="SpaceX"/>
    <s v="SLC-40, Cape Canaveral AFS, Florida, USA"/>
    <x v="3883"/>
    <x v="1057"/>
    <s v="Falcon 9 Block 5"/>
    <s v="CRS-20"/>
    <s v="Active"/>
    <s v="67"/>
    <s v="Success"/>
    <n v="7"/>
    <s v=" USA"/>
    <s v="SpaceX-Falcon 9 Block 5"/>
    <n v="2020"/>
  </r>
  <r>
    <s v="CASC"/>
    <s v="LC-2, Xichang Satellite Launch Center, China"/>
    <x v="3884"/>
    <x v="627"/>
    <s v="Long March 3B/E"/>
    <s v="Beidou-3 G2"/>
    <s v="Active"/>
    <s v="29.15"/>
    <s v="Success"/>
    <n v="5"/>
    <s v=" China"/>
    <s v="CASC-Long March 3B/E"/>
    <n v="2020"/>
  </r>
  <r>
    <s v="CASC"/>
    <s v="LC-201, Wenchang Satellite Launch Center, China"/>
    <x v="3885"/>
    <x v="549"/>
    <s v="Long March 7A"/>
    <s v="XJY-6"/>
    <s v="Active"/>
    <s v=""/>
    <s v="Failure"/>
    <n v="7"/>
    <s v=" China"/>
    <s v="CASC-Long March 7A"/>
    <n v="2020"/>
  </r>
  <r>
    <s v="VKS RF"/>
    <s v="Site 43/4, Plesetsk Cosmodrome, Russia"/>
    <x v="3885"/>
    <x v="404"/>
    <s v="Soyuz 2.1b/Fregat-M"/>
    <s v="Cosmos 2545"/>
    <s v="Active"/>
    <s v="25"/>
    <s v="Success"/>
    <n v="10"/>
    <s v=" Russia"/>
    <s v="VKS RF-Soyuz 2.1b/Fregat-M"/>
    <n v="2020"/>
  </r>
  <r>
    <s v="SpaceX"/>
    <s v="LC-39A, Kennedy Space Center, Florida, USA"/>
    <x v="3886"/>
    <x v="639"/>
    <s v="Falcon 9 Block 5"/>
    <s v="Starlink V1 L5"/>
    <s v="Active"/>
    <s v="67"/>
    <s v="Success"/>
    <n v="7"/>
    <s v=" USA"/>
    <s v="SpaceX-Falcon 9 Block 5"/>
    <n v="2020"/>
  </r>
  <r>
    <s v="Arianespace"/>
    <s v="Site 31/6, Baikonur Cosmodrome, Kazakhstan"/>
    <x v="3887"/>
    <x v="1251"/>
    <s v="Soyuz 2.1b/Fregat"/>
    <s v="OneWeb #3"/>
    <s v="Active"/>
    <s v="25"/>
    <s v="Success"/>
    <n v="10"/>
    <s v=" Kazakhstan"/>
    <s v="Arianespace-Soyuz 2.1b/Fregat"/>
    <n v="2020"/>
  </r>
  <r>
    <s v="CASC"/>
    <s v="LC-3, Xichang Satellite Launch Center, China"/>
    <x v="3888"/>
    <x v="1066"/>
    <s v="Long March 2C"/>
    <s v="Yaogan-30-06"/>
    <s v="Active"/>
    <s v="30.8"/>
    <s v="Success"/>
    <n v="5"/>
    <s v=" China"/>
    <s v="CASC-Long March 2C"/>
    <n v="2020"/>
  </r>
  <r>
    <s v="ULA"/>
    <s v="SLC-41, Cape Canaveral AFS, Florida, USA"/>
    <x v="3889"/>
    <x v="476"/>
    <s v="Atlas V 551"/>
    <s v="AEHF 6"/>
    <s v="Active"/>
    <s v="153"/>
    <s v="Success"/>
    <n v="7"/>
    <s v=" USA"/>
    <s v="ULA-Atlas V 551"/>
    <n v="2020"/>
  </r>
  <r>
    <s v="Roscosmos"/>
    <s v="Site 31/6, Baikonur Cosmodrome, Kazakhstan"/>
    <x v="3890"/>
    <x v="697"/>
    <s v="Soyuz 2.1a"/>
    <s v="Soyuz MS-16"/>
    <s v="Active"/>
    <s v="17.42"/>
    <s v="Success"/>
    <n v="10"/>
    <s v=" Kazakhstan"/>
    <s v="Roscosmos-Soyuz 2.1a"/>
    <n v="2020"/>
  </r>
  <r>
    <s v="CASC"/>
    <s v="LC-2, Xichang Satellite Launch Center, China"/>
    <x v="3890"/>
    <x v="956"/>
    <s v="Long March 3B/E"/>
    <s v="Nusantara Dua"/>
    <s v="Active"/>
    <s v="29.15"/>
    <s v="Failure"/>
    <n v="5"/>
    <s v=" China"/>
    <s v="CASC-Long March 3B/E"/>
    <n v="2020"/>
  </r>
  <r>
    <s v="IRGC"/>
    <s v="Launch Plateform, Shahrud Missile Test Site"/>
    <x v="3891"/>
    <x v="767"/>
    <s v="Qased"/>
    <s v="Noor 1"/>
    <s v="Active"/>
    <s v=""/>
    <s v="Success"/>
    <n v="17"/>
    <s v=" Shahrud Missile Test Site"/>
    <s v="IRGC-Qased"/>
    <n v="2020"/>
  </r>
  <r>
    <s v="SpaceX"/>
    <s v="LC-39A, Kennedy Space Center, Florida, USA"/>
    <x v="3891"/>
    <x v="212"/>
    <s v="Falcon 9 Block 5"/>
    <s v="Starlink V1 L6"/>
    <s v="Active"/>
    <s v="67"/>
    <s v="Success"/>
    <n v="7"/>
    <s v=" USA"/>
    <s v="SpaceX-Falcon 9 Block 5"/>
    <n v="2020"/>
  </r>
  <r>
    <s v="Roscosmos"/>
    <s v="Site 31/6, Baikonur Cosmodrome, Kazakhstan"/>
    <x v="3892"/>
    <x v="1222"/>
    <s v="Soyuz 2.1a"/>
    <s v="Progress MS-14"/>
    <s v="Active"/>
    <s v="17.42"/>
    <s v="Success"/>
    <n v="10"/>
    <s v=" Kazakhstan"/>
    <s v="Roscosmos-Soyuz 2.1a"/>
    <n v="2020"/>
  </r>
  <r>
    <s v="CASC"/>
    <s v="LC-101, Wenchang Satellite Launch Center, China"/>
    <x v="3893"/>
    <x v="240"/>
    <s v="Long March 5B"/>
    <s v="Test Flight (New Crew Capsule)"/>
    <s v="Active"/>
    <s v=""/>
    <s v="Success"/>
    <n v="7"/>
    <s v=" China"/>
    <s v="CASC-Long March 5B"/>
    <n v="2020"/>
  </r>
  <r>
    <s v="ExPace"/>
    <s v="Site 95, Jiuquan Satellite Launch Center, China"/>
    <x v="3894"/>
    <x v="903"/>
    <s v="Kuaizhou 1A"/>
    <s v="Xingyun-2 01 (Wuhan) &amp; 02"/>
    <s v="Active"/>
    <s v="5.8"/>
    <s v="Success"/>
    <n v="8"/>
    <s v=" China"/>
    <s v="ExPace-Kuaizhou 1A"/>
    <n v="2020"/>
  </r>
  <r>
    <s v="ULA"/>
    <s v="SLC-41, Cape Canaveral AFS, Florida, USA"/>
    <x v="3895"/>
    <x v="435"/>
    <s v="Atlas V 501"/>
    <s v="OTV-6 (USSF-7)"/>
    <s v="Retired"/>
    <s v="120"/>
    <s v="Success"/>
    <n v="7"/>
    <s v=" USA"/>
    <s v="ULA-Atlas V 501"/>
    <n v="2020"/>
  </r>
  <r>
    <s v="MHI"/>
    <s v="LA-Y2, Tanegashima Space Center, Japan"/>
    <x v="3896"/>
    <x v="433"/>
    <s v="H-IIB"/>
    <s v="HTV-9"/>
    <s v="Retired"/>
    <s v="112.5"/>
    <s v="Success"/>
    <n v="6"/>
    <s v=" Japan"/>
    <s v="MHI-H-IIB"/>
    <n v="2020"/>
  </r>
  <r>
    <s v="VKS RF"/>
    <s v="Site 43/4, Plesetsk Cosmodrome, Russia"/>
    <x v="3897"/>
    <x v="1155"/>
    <s v="Soyuz 2.1b/Fregat-M"/>
    <s v="Cosmos 2546"/>
    <s v="Active"/>
    <s v="25"/>
    <s v="Success"/>
    <n v="10"/>
    <s v=" Russia"/>
    <s v="VKS RF-Soyuz 2.1b/Fregat-M"/>
    <n v="2020"/>
  </r>
  <r>
    <s v="Virgin Orbit"/>
    <s v="Cosmic Girl, Mojave Air and Space Port, California, USA"/>
    <x v="3898"/>
    <x v="76"/>
    <s v="LauncherOne"/>
    <s v="Demo Flight"/>
    <s v="Active"/>
    <s v="12"/>
    <s v="Failure"/>
    <n v="12"/>
    <s v=" USA"/>
    <s v="Virgin Orbit-LauncherOne"/>
    <n v="2020"/>
  </r>
  <r>
    <s v="CASC"/>
    <s v="Xichang Satellite Launch Center, China"/>
    <x v="3899"/>
    <x v="1138"/>
    <s v="Long March 11"/>
    <s v="XJS-G and XJS-H"/>
    <s v="Active"/>
    <s v="5.3"/>
    <s v="Success"/>
    <n v="32"/>
    <s v=" China"/>
    <s v="CASC-Long March 11"/>
    <n v="2020"/>
  </r>
  <r>
    <s v="SpaceX"/>
    <s v="LC-39A, Kennedy Space Center, Florida, USA"/>
    <x v="3900"/>
    <x v="114"/>
    <s v="Falcon 9 Block 5"/>
    <s v="SpaceX Demo-2"/>
    <s v="Active"/>
    <s v="67"/>
    <s v="Success"/>
    <n v="7"/>
    <s v=" USA"/>
    <s v="SpaceX-Falcon 9 Block 5"/>
    <n v="2020"/>
  </r>
  <r>
    <s v="CASC"/>
    <s v="Site 9401 (SLS-2), Jiuquan Satellite Launch Center, China"/>
    <x v="3901"/>
    <x v="172"/>
    <s v="Long March 2D"/>
    <s v="Gaofen-9-02 &amp; HEAD-4"/>
    <s v="Active"/>
    <s v="29.75"/>
    <s v="Success"/>
    <n v="18"/>
    <s v=" China"/>
    <s v="CASC-Long March 2D"/>
    <n v="2020"/>
  </r>
  <r>
    <s v="SpaceX"/>
    <s v="SLC-40, Cape Canaveral AFS, Florida, USA"/>
    <x v="3902"/>
    <x v="195"/>
    <s v="Falcon 9 Block 5"/>
    <s v="Starlink V1 L7"/>
    <s v="Active"/>
    <s v="67"/>
    <s v="Success"/>
    <n v="7"/>
    <s v=" USA"/>
    <s v="SpaceX-Falcon 9 Block 5"/>
    <n v="2020"/>
  </r>
  <r>
    <s v="CASC"/>
    <s v="LC-9, Taiyuan Satellite Launch Center, China"/>
    <x v="3903"/>
    <x v="1272"/>
    <s v="Long March 2C"/>
    <s v="Haiyang-1D"/>
    <s v="Active"/>
    <s v="30.8"/>
    <s v="Success"/>
    <n v="5"/>
    <s v=" China"/>
    <s v="CASC-Long March 2C"/>
    <n v="2020"/>
  </r>
  <r>
    <s v="Rocket Lab"/>
    <s v="Rocket Lab LC-1A, M?hia Peninsula, New Zealand"/>
    <x v="3904"/>
    <x v="944"/>
    <s v="Electron/Curie"/>
    <s v="Don't stop me now!"/>
    <s v="Active"/>
    <s v="7.5"/>
    <s v="Success"/>
    <n v="17"/>
    <s v=" New Zealand"/>
    <s v="Rocket Lab-Electron/Curie"/>
    <n v="2020"/>
  </r>
  <r>
    <s v="SpaceX"/>
    <s v="SLC-40, Cape Canaveral AFS, Florida, USA"/>
    <x v="3904"/>
    <x v="159"/>
    <s v="Falcon 9 Block 5"/>
    <s v="Starlink V1 L8 &amp; SkySat 16 to 18"/>
    <s v="Active"/>
    <s v="67"/>
    <s v="Success"/>
    <n v="7"/>
    <s v=" USA"/>
    <s v="SpaceX-Falcon 9 Block 5"/>
    <n v="2020"/>
  </r>
  <r>
    <s v="CASC"/>
    <s v="Site 9401 (SLS-2), Jiuquan Satellite Launch Center, China"/>
    <x v="3905"/>
    <x v="841"/>
    <s v="Long March 2D"/>
    <s v="Gaofen-9 03, Pixing III A &amp; HEAD-5"/>
    <s v="Active"/>
    <s v="29.75"/>
    <s v="Success"/>
    <n v="18"/>
    <s v=" China"/>
    <s v="CASC-Long March 2D"/>
    <n v="2020"/>
  </r>
  <r>
    <s v="CASC"/>
    <s v="LC-2, Xichang Satellite Launch Center, China"/>
    <x v="3906"/>
    <x v="1229"/>
    <s v="Long March 3B/E"/>
    <s v="Beidou-3 G3"/>
    <s v="Active"/>
    <s v="29.15"/>
    <s v="Success"/>
    <n v="5"/>
    <s v=" China"/>
    <s v="CASC-Long March 3B/E"/>
    <n v="2020"/>
  </r>
  <r>
    <s v="SpaceX"/>
    <s v="SLC-40, Cape Canaveral AFS, Florida, USA"/>
    <x v="3907"/>
    <x v="306"/>
    <s v="Falcon 9 Block 5"/>
    <s v="GPS III SV03"/>
    <s v="Active"/>
    <s v="67"/>
    <s v="Success"/>
    <n v="7"/>
    <s v=" USA"/>
    <s v="SpaceX-Falcon 9 Block 5"/>
    <n v="2020"/>
  </r>
  <r>
    <s v="CASC"/>
    <s v="LC-9, Taiyuan Satellite Launch Center, China"/>
    <x v="3908"/>
    <x v="1152"/>
    <s v="Long March 4B"/>
    <s v="Gaofen Duomo &amp; BY-02"/>
    <s v="Active"/>
    <s v="64.68"/>
    <s v="Success"/>
    <n v="5"/>
    <s v=" China"/>
    <s v="CASC-Long March 4B"/>
    <n v="2020"/>
  </r>
  <r>
    <s v="Rocket Lab"/>
    <s v="Rocket Lab LC-1A, M?hia Peninsula, New Zealand"/>
    <x v="3909"/>
    <x v="208"/>
    <s v="Electron/Curie"/>
    <s v="Pics Or It Didn't Happen"/>
    <s v="Active"/>
    <s v="7.5"/>
    <s v="Failure"/>
    <n v="17"/>
    <s v=" New Zealand"/>
    <s v="Rocket Lab-Electron/Curie"/>
    <n v="2020"/>
  </r>
  <r>
    <s v="CASC"/>
    <s v="Site 9401 (SLS-2), Jiuquan Satellite Launch Center, China"/>
    <x v="3909"/>
    <x v="743"/>
    <s v="Long March 2D"/>
    <s v="Shiyan-6 02"/>
    <s v="Active"/>
    <s v="29.75"/>
    <s v="Success"/>
    <n v="18"/>
    <s v=" China"/>
    <s v="CASC-Long March 2D"/>
    <n v="2020"/>
  </r>
  <r>
    <s v="IAI"/>
    <s v="Pad 1, Palmachim Airbase, Israel"/>
    <x v="3910"/>
    <x v="150"/>
    <s v="Shavit-2"/>
    <s v="Ofek-16"/>
    <s v="Active"/>
    <s v=""/>
    <s v="Success"/>
    <n v="6"/>
    <s v=" Israel"/>
    <s v="IAI-Shavit-2"/>
    <n v="2020"/>
  </r>
  <r>
    <s v="CASC"/>
    <s v="LC-3, Xichang Satellite Launch Center, China"/>
    <x v="3911"/>
    <x v="464"/>
    <s v="Long March 3B/E"/>
    <s v="Apstar-6D"/>
    <s v="Active"/>
    <s v="29.15"/>
    <s v="Success"/>
    <n v="5"/>
    <s v=" China"/>
    <s v="CASC-Long March 3B/E"/>
    <n v="2020"/>
  </r>
  <r>
    <s v="ExPace"/>
    <s v="Site 95, Jiuquan Satellite Launch Center, China"/>
    <x v="3912"/>
    <x v="1010"/>
    <s v="Kuaizhou 11"/>
    <s v="Jilin-1 02E, CentiSpace-1 S2"/>
    <s v="Active"/>
    <s v="28.3"/>
    <s v="Failure"/>
    <n v="8"/>
    <s v=" China"/>
    <s v="ExPace-Kuaizhou 11"/>
    <n v="2020"/>
  </r>
  <r>
    <s v="Northrop"/>
    <s v="LP-0B, Wallops Flight Facility, Virginia, USA"/>
    <x v="3913"/>
    <x v="842"/>
    <s v="Minotaur IV"/>
    <s v="NROL-129"/>
    <s v="Active"/>
    <s v="46"/>
    <s v="Success"/>
    <n v="6"/>
    <s v=" USA"/>
    <s v="Northrop-Minotaur IV"/>
    <n v="2020"/>
  </r>
  <r>
    <s v="JAXA"/>
    <s v="LA-Y1, Tanegashima Space Center, Japan"/>
    <x v="3914"/>
    <x v="1125"/>
    <s v="H-IIA 202"/>
    <s v="Hope Mars Mission"/>
    <s v="Active"/>
    <s v="90"/>
    <s v="Success"/>
    <n v="6"/>
    <s v=" Japan"/>
    <s v="JAXA-H-IIA 202"/>
    <n v="2020"/>
  </r>
  <r>
    <s v="SpaceX"/>
    <s v="SLC-40, Cape Canaveral AFS, Florida, USA"/>
    <x v="3915"/>
    <x v="189"/>
    <s v="Falcon 9 Block 5"/>
    <s v="ANASIS-II"/>
    <s v="Active"/>
    <s v="67"/>
    <s v="Success"/>
    <n v="7"/>
    <s v=" USA"/>
    <s v="SpaceX-Falcon 9 Block 5"/>
    <n v="2020"/>
  </r>
  <r>
    <s v="CASC"/>
    <s v="LC-101, Wenchang Satellite Launch Center, China"/>
    <x v="3916"/>
    <x v="659"/>
    <s v="Long March 5"/>
    <s v="Tianwen-1"/>
    <s v="Active"/>
    <s v=""/>
    <s v="Success"/>
    <n v="7"/>
    <s v=" China"/>
    <s v="CASC-Long March 5"/>
    <n v="2020"/>
  </r>
  <r>
    <s v="Roscosmos"/>
    <s v="Site 31/6, Baikonur Cosmodrome, Kazakhstan"/>
    <x v="3916"/>
    <x v="883"/>
    <s v="Soyuz 2.1a"/>
    <s v="Progress MS-15"/>
    <s v="Active"/>
    <s v="17.42"/>
    <s v="Success"/>
    <n v="10"/>
    <s v=" Kazakhstan"/>
    <s v="Roscosmos-Soyuz 2.1a"/>
    <n v="2020"/>
  </r>
  <r>
    <s v="CASC"/>
    <s v="LC-9, Taiyuan Satellite Launch Center, China"/>
    <x v="3917"/>
    <x v="1273"/>
    <s v="Long March 4B"/>
    <s v="Ziyuan-3 03, Apocalypse-10 &amp; NJU-HKU 1"/>
    <s v="Active"/>
    <s v="64.68"/>
    <s v="Success"/>
    <n v="5"/>
    <s v=" China"/>
    <s v="CASC-Long March 4B"/>
    <n v="2020"/>
  </r>
  <r>
    <s v="ULA"/>
    <s v="SLC-41, Cape Canaveral AFS, Florida, USA"/>
    <x v="3918"/>
    <x v="372"/>
    <s v="Atlas V 541"/>
    <s v="Perseverance"/>
    <s v="Active"/>
    <s v="145"/>
    <s v="Success"/>
    <n v="7"/>
    <s v=" USA"/>
    <s v="ULA-Atlas V 541"/>
    <n v="2020"/>
  </r>
  <r>
    <s v="Roscosmos"/>
    <s v="Site 200/39, Baikonur Cosmodrome, Kazakhstan"/>
    <x v="3918"/>
    <x v="269"/>
    <s v="Proton-M/Briz-M"/>
    <s v="Ekspress-80 &amp; Ekspress-103"/>
    <s v="Active"/>
    <s v="65"/>
    <s v="Success"/>
    <n v="12"/>
    <s v=" Kazakhstan"/>
    <s v="Roscosmos-Proton-M/Briz-M"/>
    <n v="2020"/>
  </r>
  <r>
    <s v="SpaceX"/>
    <s v="Pad A, Boca Chica, Texas, USA"/>
    <x v="3919"/>
    <x v="626"/>
    <s v="Starship Prototype"/>
    <s v="150 Meter Hop"/>
    <s v="Active"/>
    <s v=""/>
    <s v="Success"/>
    <n v="6"/>
    <s v=" USA"/>
    <s v="SpaceX-Starship Prototype"/>
    <n v="2020"/>
  </r>
  <r>
    <s v="CASC"/>
    <s v="Site 9401 (SLS-2), Jiuquan Satellite Launch Center, China"/>
    <x v="3920"/>
    <x v="1225"/>
    <s v="Long March 2D"/>
    <s v="Gaofen-9 04 &amp; Q-SAT"/>
    <s v="Active"/>
    <s v="29.75"/>
    <s v="Success"/>
    <n v="18"/>
    <s v=" China"/>
    <s v="CASC-Long March 2D"/>
    <n v="2020"/>
  </r>
  <r>
    <s v="SpaceX"/>
    <s v="LC-39A, Kennedy Space Center, Florida, USA"/>
    <x v="3921"/>
    <x v="944"/>
    <s v="Falcon 9 Block 5"/>
    <s v="Starlink V1 L9 &amp; BlackSky"/>
    <s v="Active"/>
    <s v="67"/>
    <s v="Success"/>
    <n v="7"/>
    <s v=" USA"/>
    <s v="SpaceX-Falcon 9 Block 5"/>
    <n v="2020"/>
  </r>
  <r>
    <s v="Arianespace"/>
    <s v="ELA-3, Guiana Space Centre, French Guiana, France"/>
    <x v="3922"/>
    <x v="186"/>
    <s v="Ariane 5 ECA"/>
    <s v="BSat 4b &amp; Galaxy 30, MEV-2"/>
    <s v="Active"/>
    <s v="200"/>
    <s v="Success"/>
    <n v="6"/>
    <s v=" France"/>
    <s v="Arianespace-Ariane 5 ECA"/>
    <n v="2020"/>
  </r>
  <r>
    <s v="SpaceX"/>
    <s v="SLC-40, Cape Canaveral SFS, Florida, USA"/>
    <x v="3923"/>
    <x v="283"/>
    <s v="Falcon 9 Block 5"/>
    <s v="Starlink V1 L10 &amp; SkySat 19 to 21"/>
    <s v="Active"/>
    <s v="67"/>
    <s v="Success"/>
    <n v="7"/>
    <s v=" USA"/>
    <s v="SpaceX-Falcon 9 Block 5"/>
    <n v="2020"/>
  </r>
  <r>
    <s v="CASC"/>
    <s v="Site 9401 (SLS-2), Jiuquan Satellite Launch Center, China"/>
    <x v="3924"/>
    <x v="1213"/>
    <s v="Long March 2D"/>
    <s v="Gaofen-9 05, Tiantuo-5 &amp; MTS"/>
    <s v="Active"/>
    <s v="29.75"/>
    <s v="Success"/>
    <n v="18"/>
    <s v=" China"/>
    <s v="CASC-Long March 2D"/>
    <n v="2020"/>
  </r>
  <r>
    <s v="SpaceX"/>
    <s v="SLC-40, Cape Canaveral SFS, Florida, USA"/>
    <x v="3925"/>
    <x v="1243"/>
    <s v="Falcon 9 Block 5"/>
    <s v="SAOCOM 1B &amp; Rideshares"/>
    <s v="Active"/>
    <s v="67"/>
    <s v="Success"/>
    <n v="7"/>
    <s v=" USA"/>
    <s v="SpaceX-Falcon 9 Block 5"/>
    <n v="2020"/>
  </r>
  <r>
    <s v="Rocket Lab"/>
    <s v="Rocket Lab LC-1A, MÄhia Peninsula, New Zealand"/>
    <x v="3926"/>
    <x v="1217"/>
    <s v="Electron/Photon"/>
    <s v="I Canâ€™t Believe Itâ€™s Not Optical"/>
    <s v="Active"/>
    <s v=""/>
    <s v="Success"/>
    <n v="17"/>
    <s v=" New Zealand"/>
    <s v="Rocket Lab-Electron/Photon"/>
    <n v="2020"/>
  </r>
  <r>
    <s v="Arianespace"/>
    <s v="ELV-1, Guiana Space Centre, French Guiana, France"/>
    <x v="3927"/>
    <x v="1222"/>
    <s v="Vega"/>
    <s v="SSMS nÂ°1 PoC"/>
    <s v="Active"/>
    <s v="37"/>
    <s v="Success"/>
    <n v="6"/>
    <s v=" France"/>
    <s v="Arianespace-Vega"/>
    <n v="2020"/>
  </r>
  <r>
    <s v="SpaceX"/>
    <s v="LC-39A, Kennedy Space Center, Florida, USA"/>
    <x v="3927"/>
    <x v="1274"/>
    <s v="Falcon 9 Block 5"/>
    <s v="Starlink V1 L11"/>
    <s v="Active"/>
    <s v="67"/>
    <s v="Success"/>
    <n v="7"/>
    <s v=" USA"/>
    <s v="SpaceX-Falcon 9 Block 5"/>
    <n v="2020"/>
  </r>
  <r>
    <s v="CASC"/>
    <s v="Site 901 (SLS-1), Jiuquan Satellite Launch Center, China"/>
    <x v="3928"/>
    <x v="22"/>
    <s v="Long March 2F/T"/>
    <s v="Experimental Spaceplane (CSSHQ)"/>
    <s v="Active"/>
    <s v=""/>
    <s v="Success"/>
    <n v="17"/>
    <s v=" China"/>
    <s v="CASC-Long March 2F/T"/>
    <n v="2020"/>
  </r>
  <r>
    <s v="CASC"/>
    <s v="LC-9, Taiyuan Satellite Launch Center, China"/>
    <x v="3929"/>
    <x v="1221"/>
    <s v="Long March 4B"/>
    <s v="Gaofen-11 02"/>
    <s v="Active"/>
    <s v="64.68"/>
    <s v="Success"/>
    <n v="5"/>
    <s v=" China"/>
    <s v="CASC-Long March 4B"/>
    <n v="2020"/>
  </r>
  <r>
    <s v="Astra"/>
    <s v="LP-3B, Pacific Spaceport Complex, Kodiak, Alaska, USA"/>
    <x v="3930"/>
    <x v="1220"/>
    <s v="Rocket 3"/>
    <s v="Rocket 3.1"/>
    <s v="Active"/>
    <s v="2.5"/>
    <s v="Failure"/>
    <n v="6"/>
    <s v=" USA"/>
    <s v="Astra-Rocket 3"/>
    <n v="2020"/>
  </r>
  <r>
    <s v="ExPace"/>
    <s v="Site 95, Jiuquan Satellite Launch Center, China"/>
    <x v="3930"/>
    <x v="296"/>
    <s v="Kuaizhou 1A"/>
    <s v="Jilin-1 High Resolution 02C"/>
    <s v="Active"/>
    <s v="5.8"/>
    <s v="Failure"/>
    <n v="8"/>
    <s v=" China"/>
    <s v="ExPace-Kuaizhou 1A"/>
    <n v="2020"/>
  </r>
  <r>
    <s v="CASC"/>
    <s v="DeBo 3 Barge, Yellow Sea"/>
    <x v="3931"/>
    <x v="247"/>
    <s v="Long March 11H"/>
    <s v="Jilin-1 High Resolution 03"/>
    <s v="Active"/>
    <s v="5.3"/>
    <s v="Success"/>
    <n v="13"/>
    <s v=" Yellow Sea"/>
    <s v="CASC-Long March 11H"/>
    <n v="2020"/>
  </r>
  <r>
    <s v="CASC"/>
    <s v="Site 9401 (SLS-2), Jiuquan Satellite Launch Center, China"/>
    <x v="3932"/>
    <x v="479"/>
    <s v="Long March 4B"/>
    <s v="Haiyang 2C"/>
    <s v="Active"/>
    <s v="64.68"/>
    <s v="Success"/>
    <n v="18"/>
    <s v=" China"/>
    <s v="CASC-Long March 4B"/>
    <n v="2020"/>
  </r>
  <r>
    <s v="CASC"/>
    <s v="LC-9, Taiyuan Satellite Launch Center, China"/>
    <x v="3933"/>
    <x v="374"/>
    <s v="Long March 4B"/>
    <s v="Huanjing-2A &amp; 2B"/>
    <s v="Active"/>
    <s v="64.68"/>
    <s v="Success"/>
    <n v="5"/>
    <s v=" China"/>
    <s v="CASC-Long March 4B"/>
    <n v="2020"/>
  </r>
  <r>
    <s v="VKS RF"/>
    <s v="Site 43/4, Plesetsk Cosmodrome, Russia"/>
    <x v="3934"/>
    <x v="410"/>
    <s v="Soyuz 2.1b/Fregat"/>
    <s v="Goniets-M nÂ°27L to 29L &amp; Others"/>
    <s v="Active"/>
    <s v="25"/>
    <s v="Success"/>
    <n v="10"/>
    <s v=" Russia"/>
    <s v="VKS RF-Soyuz 2.1b/Fregat"/>
    <n v="2020"/>
  </r>
  <r>
    <s v="Northrop"/>
    <s v="LP-0A, Wallops Flight Facility, Virginia, USA"/>
    <x v="3935"/>
    <x v="903"/>
    <s v="Antares 230+"/>
    <s v="CRS NG-14"/>
    <s v="Active"/>
    <s v="85"/>
    <s v="Success"/>
    <n v="6"/>
    <s v=" USA"/>
    <s v="Northrop-Antares 230+"/>
    <n v="2020"/>
  </r>
  <r>
    <s v="SpaceX"/>
    <s v="LC-39A, Kennedy Space Center, Florida, USA"/>
    <x v="3936"/>
    <x v="333"/>
    <s v="Falcon 9 Block 5"/>
    <s v="Starlink V1 L12"/>
    <s v="Active"/>
    <s v="67"/>
    <s v="Success"/>
    <n v="7"/>
    <s v=" USA"/>
    <s v="SpaceX-Falcon 9 Block 5"/>
    <n v="2020"/>
  </r>
  <r>
    <s v="CASC"/>
    <s v="LC-2, Xichang Satellite Launch Center, China"/>
    <x v="3937"/>
    <x v="752"/>
    <s v="Long March 3B/E"/>
    <s v="Gaofen-13"/>
    <s v="Active"/>
    <s v="29.15"/>
    <s v="Success"/>
    <n v="5"/>
    <s v=" China"/>
    <s v="CASC-Long March 3B/E"/>
    <n v="2020"/>
  </r>
  <r>
    <s v="Blue Origin"/>
    <s v="Launch Site One, West Texas, Texas, USA"/>
    <x v="3938"/>
    <x v="940"/>
    <s v="New Shepard"/>
    <s v="NS-13"/>
    <s v="Active"/>
    <s v=""/>
    <s v="Success"/>
    <n v="16"/>
    <s v=" USA"/>
    <s v="Blue Origin-New Shepard"/>
    <n v="2020"/>
  </r>
  <r>
    <s v="Roscosmos"/>
    <s v="Site 31/6, Baikonur Cosmodrome, Kazakhstan"/>
    <x v="3939"/>
    <x v="397"/>
    <s v="Soyuz 2.1a"/>
    <s v="Soyuz MS-17"/>
    <s v="Active"/>
    <s v="17.42"/>
    <s v="Success"/>
    <n v="10"/>
    <s v=" Kazakhstan"/>
    <s v="Roscosmos-Soyuz 2.1a"/>
    <n v="2020"/>
  </r>
  <r>
    <s v="SpaceX"/>
    <s v="LC-39A, Kennedy Space Center, Florida, USA"/>
    <x v="3940"/>
    <x v="860"/>
    <s v="Falcon 9 Block 5"/>
    <s v="Starlink V1 L13"/>
    <s v="Active"/>
    <s v="67"/>
    <s v="Success"/>
    <n v="7"/>
    <s v=" USA"/>
    <s v="SpaceX-Falcon 9 Block 5"/>
    <n v="2020"/>
  </r>
  <r>
    <s v="SpaceX"/>
    <s v="SLC-40, Cape Canaveral SFS, Florida, USA"/>
    <x v="3941"/>
    <x v="1258"/>
    <s v="Falcon 9 Block 5"/>
    <s v="Starlink V1 L14"/>
    <s v="Active"/>
    <s v="67"/>
    <s v="Success"/>
    <n v="7"/>
    <s v=" USA"/>
    <s v="SpaceX-Falcon 9 Block 5"/>
    <n v="2020"/>
  </r>
  <r>
    <s v="VKS RF"/>
    <s v="Site 43/4, Plesetsk Cosmodrome, Russia"/>
    <x v="3942"/>
    <x v="347"/>
    <s v="Soyuz 2.1b/Fregat-M"/>
    <s v="Cosmos 2547"/>
    <s v="Active"/>
    <s v="25"/>
    <s v="Success"/>
    <n v="10"/>
    <s v=" Russia"/>
    <s v="VKS RF-Soyuz 2.1b/Fregat-M"/>
    <n v="2020"/>
  </r>
  <r>
    <s v="CASC"/>
    <s v="LC-3, Xichang Satellite Launch Center, China"/>
    <x v="3943"/>
    <x v="260"/>
    <s v="Long March 2C"/>
    <s v="Yaogan-30 07 &amp; Apocalypse-6"/>
    <s v="Active"/>
    <s v="30.8"/>
    <s v="Success"/>
    <n v="5"/>
    <s v=" China"/>
    <s v="CASC-Long March 2C"/>
    <n v="2020"/>
  </r>
  <r>
    <s v="Rocket Lab"/>
    <s v="Rocket Lab LC-1A, MÄhia Peninsula, New Zealand"/>
    <x v="3944"/>
    <x v="1127"/>
    <s v="Electron/Curie"/>
    <s v="In Focus"/>
    <s v="Active"/>
    <s v="7.5"/>
    <s v="Success"/>
    <n v="17"/>
    <s v=" New Zealand"/>
    <s v="Rocket Lab-Electron/Curie"/>
    <n v="2020"/>
  </r>
  <r>
    <s v="SpaceX"/>
    <s v="SLC-40, Cape Canaveral SFS, Florida, USA"/>
    <x v="3945"/>
    <x v="1275"/>
    <s v="Falcon 9 Block 5"/>
    <s v="GPS III-4"/>
    <s v="Active"/>
    <s v="67"/>
    <s v="Success"/>
    <n v="7"/>
    <s v=" USA"/>
    <s v="SpaceX-Falcon 9 Block 5"/>
    <n v="2020"/>
  </r>
  <r>
    <s v="CASC"/>
    <s v="LC-16, Taiyuan Satellite Launch Center, China"/>
    <x v="3946"/>
    <x v="1220"/>
    <s v="Long March 6"/>
    <s v="Ã‘uSat 9 to 18 &amp; Others"/>
    <s v="Active"/>
    <s v="19"/>
    <s v="Success"/>
    <n v="6"/>
    <s v=" China"/>
    <s v="CASC-Long March 6"/>
    <n v="2020"/>
  </r>
  <r>
    <s v="Galactic Energy"/>
    <s v="Site 95, Jiuquan Satellite Launch Center, China"/>
    <x v="3947"/>
    <x v="10"/>
    <s v="Ceres-1"/>
    <s v="I Believe I Can Fly"/>
    <s v="Active"/>
    <s v="4.9"/>
    <s v="Success"/>
    <n v="8"/>
    <s v=" China"/>
    <s v="Galactic Energy-Ceres-1"/>
    <n v="2020"/>
  </r>
  <r>
    <s v="ISRO"/>
    <s v="First Launch Pad, Satish Dhawan Space Centre, India"/>
    <x v="3947"/>
    <x v="1039"/>
    <s v="PSLV-DL"/>
    <s v="EOS-01 &amp; Rideshares"/>
    <s v="Active"/>
    <s v=""/>
    <s v="Success"/>
    <n v="17"/>
    <s v=" India"/>
    <s v="ISRO-PSLV-DL"/>
    <n v="2020"/>
  </r>
  <r>
    <s v="CASC"/>
    <s v="LC-2, Xichang Satellite Launch Center, China"/>
    <x v="3948"/>
    <x v="642"/>
    <s v="Long March 3B/E"/>
    <s v="Tiantong-1 02"/>
    <s v="Active"/>
    <s v="29.15"/>
    <s v="Success"/>
    <n v="5"/>
    <s v=" China"/>
    <s v="CASC-Long March 3B/E"/>
    <n v="2020"/>
  </r>
  <r>
    <s v="ULA"/>
    <s v="SLC-41, Cape Canaveral SFS, Florida, USA"/>
    <x v="3949"/>
    <x v="1023"/>
    <s v="Atlas V 531"/>
    <s v="NROL-101"/>
    <s v="Active"/>
    <s v="140"/>
    <s v="Success"/>
    <n v="7"/>
    <s v=" USA"/>
    <s v="ULA-Atlas V 531"/>
    <n v="2020"/>
  </r>
  <r>
    <s v="SpaceX"/>
    <s v="LC-39A, Kennedy Space Center, Florida, USA"/>
    <x v="3950"/>
    <x v="450"/>
    <s v="Falcon 9 Block 5"/>
    <s v="SpaceX Crew-1"/>
    <s v="Active"/>
    <s v="67"/>
    <s v="Success"/>
    <n v="7"/>
    <s v=" USA"/>
    <s v="SpaceX-Falcon 9 Block 5"/>
    <n v="2020"/>
  </r>
  <r>
    <s v="Arianespace"/>
    <s v="ELV-1, Guiana Space Centre, French Guiana, France"/>
    <x v="3951"/>
    <x v="1276"/>
    <s v="Vega"/>
    <s v="Taranis &amp; Seosat"/>
    <s v="Active"/>
    <s v="37"/>
    <s v="Failure"/>
    <n v="6"/>
    <s v=" France"/>
    <s v="Arianespace-Vega"/>
    <n v="2020"/>
  </r>
  <r>
    <s v="Rocket Lab"/>
    <s v="Rocket Lab LC-1A, MÄhia Peninsula, New Zealand"/>
    <x v="3952"/>
    <x v="303"/>
    <s v="Electron/Curie"/>
    <s v="Return To Sender"/>
    <s v="Active"/>
    <s v="7.5"/>
    <s v="Success"/>
    <n v="17"/>
    <s v=" New Zealand"/>
    <s v="Rocket Lab-Electron/Curie"/>
    <n v="2020"/>
  </r>
  <r>
    <s v="SpaceX"/>
    <s v="SLC-4E, Vandenberg SFB, California, USA"/>
    <x v="3953"/>
    <x v="1277"/>
    <s v="Falcon 9 Block 5"/>
    <s v="Sentinel-6A Michael Freilich"/>
    <s v="Active"/>
    <s v="67"/>
    <s v="Success"/>
    <n v="7"/>
    <s v=" USA"/>
    <s v="SpaceX-Falcon 9 Block 5"/>
    <n v="2020"/>
  </r>
  <r>
    <s v="CASC"/>
    <s v="LC-101, Wenchang Satellite Launch Center, China"/>
    <x v="3954"/>
    <x v="53"/>
    <s v="Long March 5"/>
    <s v="Chang'e 5"/>
    <s v="Active"/>
    <s v=""/>
    <s v="Success"/>
    <n v="7"/>
    <s v=" China"/>
    <s v="CASC-Long March 5"/>
    <n v="2020"/>
  </r>
  <r>
    <s v="SpaceX"/>
    <s v="SLC-40, Cape Canaveral SFS, Florida, USA"/>
    <x v="3955"/>
    <x v="1278"/>
    <s v="Falcon 9 Block 5"/>
    <s v="Starlink V1 L15"/>
    <s v="Active"/>
    <s v="67"/>
    <s v="Success"/>
    <n v="7"/>
    <s v=" USA"/>
    <s v="SpaceX-Falcon 9 Block 5"/>
    <n v="2020"/>
  </r>
  <r>
    <s v="MHI"/>
    <s v="LA-Y1, Tanegashima Space Center, Japan"/>
    <x v="3956"/>
    <x v="729"/>
    <s v="H-IIA 202"/>
    <s v="JDRS-1"/>
    <s v="Active"/>
    <s v="90"/>
    <s v="Success"/>
    <n v="6"/>
    <s v=" Japan"/>
    <s v="MHI-H-IIA 202"/>
    <n v="2020"/>
  </r>
  <r>
    <s v="Arianespace"/>
    <s v="ELS, Guiana Space Centre, French Guiana, France"/>
    <x v="3957"/>
    <x v="866"/>
    <s v="Soyuz ST-A/Fregat-M"/>
    <s v="Falcon Eye 2"/>
    <s v="Active"/>
    <s v="30"/>
    <s v="Success"/>
    <n v="4"/>
    <s v=" France"/>
    <s v="Arianespace-Soyuz ST-A/Fregat-M"/>
    <n v="2020"/>
  </r>
  <r>
    <s v="VKS RF"/>
    <s v="Site 43/3, Plesetsk Cosmodrome, Russia"/>
    <x v="3958"/>
    <x v="876"/>
    <s v="Soyuz 2.1b/Fregat-M"/>
    <s v="Goniets-M nÂ°30L to 32L &amp; Cosmos 2548"/>
    <s v="Active"/>
    <s v="25"/>
    <s v="Success"/>
    <n v="10"/>
    <s v=" Russia"/>
    <s v="VKS RF-Soyuz 2.1b/Fregat-M"/>
    <n v="2020"/>
  </r>
  <r>
    <s v="CASC"/>
    <s v="LC-3, Xichang Satellite Launch Center, China"/>
    <x v="3959"/>
    <x v="1150"/>
    <s v="Long March 3B/E"/>
    <s v="Gaofen 14"/>
    <s v="Active"/>
    <s v="29.15"/>
    <s v="Success"/>
    <n v="5"/>
    <s v=" China"/>
    <s v="CASC-Long March 3B/E"/>
    <n v="2020"/>
  </r>
  <r>
    <s v="SpaceX"/>
    <s v="LC-39A, Kennedy Space Center, Florida, USA"/>
    <x v="3959"/>
    <x v="964"/>
    <s v="Falcon 9 Block 5"/>
    <s v="CRS SpX-21"/>
    <s v="Active"/>
    <s v="67"/>
    <s v="Success"/>
    <n v="7"/>
    <s v=" USA"/>
    <s v="SpaceX-Falcon 9 Block 5"/>
    <n v="2020"/>
  </r>
  <r>
    <s v="CASC"/>
    <s v="Xichang Satellite Launch Center, China"/>
    <x v="3960"/>
    <x v="230"/>
    <s v="Long March 11"/>
    <s v="GECAM 1 &amp; 2"/>
    <s v="Active"/>
    <s v="5.3"/>
    <s v="Success"/>
    <n v="32"/>
    <s v=" China"/>
    <s v="CASC-Long March 11"/>
    <n v="2020"/>
  </r>
  <r>
    <s v="SpaceX"/>
    <s v="Suborbital Pad A, Starbase, Texas, USA"/>
    <x v="3960"/>
    <x v="666"/>
    <s v="Starship Prototype"/>
    <s v="12.5-Kilometer Test Flight"/>
    <s v="Active"/>
    <s v=""/>
    <s v="Partial Failure"/>
    <n v="17"/>
    <s v=" USA"/>
    <s v="SpaceX-Starship Prototype"/>
    <n v="2020"/>
  </r>
  <r>
    <s v="ULA"/>
    <s v="SLC-37B, Cape Canaveral SFS, Florida, USA"/>
    <x v="3961"/>
    <x v="155"/>
    <s v="Delta IV Heavy"/>
    <s v="NROL-44"/>
    <s v="Active"/>
    <s v="350"/>
    <s v="Success"/>
    <n v="8"/>
    <s v=" USA"/>
    <s v="ULA-Delta IV Heavy"/>
    <n v="2020"/>
  </r>
  <r>
    <s v="Virgin Galactic"/>
    <s v="VMS Eve, Spaceport America, New Mexico, USA"/>
    <x v="3962"/>
    <x v="236"/>
    <s v="SpaceShipTwo"/>
    <s v="VF-02"/>
    <s v="Active"/>
    <s v=""/>
    <s v="Partial Failure"/>
    <n v="8"/>
    <s v=" USA"/>
    <s v="Virgin Galactic-SpaceShipTwo"/>
    <n v="2020"/>
  </r>
  <r>
    <s v="SpaceX"/>
    <s v="SLC-40, Cape Canaveral SFS, Florida, USA"/>
    <x v="3963"/>
    <x v="93"/>
    <s v="Falcon 9 Block 5"/>
    <s v="SXM-7"/>
    <s v="Active"/>
    <s v="67"/>
    <s v="Success"/>
    <n v="7"/>
    <s v=" USA"/>
    <s v="SpaceX-Falcon 9 Block 5"/>
    <n v="2020"/>
  </r>
  <r>
    <s v="VKS RF"/>
    <s v="Site 35/1, Plesetsk Cosmodrome, Russia"/>
    <x v="3964"/>
    <x v="856"/>
    <s v="Angara A5/Briz-M"/>
    <s v="MGM nÂ°2"/>
    <s v="Active"/>
    <s v="100"/>
    <s v="Success"/>
    <n v="10"/>
    <s v=" Russia"/>
    <s v="VKS RF-Angara A5/Briz-M"/>
    <n v="2020"/>
  </r>
  <r>
    <s v="Rocket Lab"/>
    <s v="Rocket Lab LC-1A, MÄhia Peninsula, New Zealand"/>
    <x v="3965"/>
    <x v="423"/>
    <s v="Electron/Curie"/>
    <s v="The Owlâ€™s Night Begins"/>
    <s v="Active"/>
    <s v="7.5"/>
    <s v="Success"/>
    <n v="17"/>
    <s v=" New Zealand"/>
    <s v="Rocket Lab-Electron/Curie"/>
    <n v="2020"/>
  </r>
  <r>
    <s v="Astra"/>
    <s v="LP-3B, Pacific Spaceport Complex, Kodiak, Alaska, USA"/>
    <x v="3965"/>
    <x v="851"/>
    <s v="Rocket 3"/>
    <s v="Rocket 3.2"/>
    <s v="Active"/>
    <s v="2.5"/>
    <s v="Failure"/>
    <n v="6"/>
    <s v=" USA"/>
    <s v="Astra-Rocket 3"/>
    <n v="2020"/>
  </r>
  <r>
    <s v="ISRO"/>
    <s v="Second Launch Pad, Satish Dhawan Space Centre, India"/>
    <x v="3966"/>
    <x v="423"/>
    <s v="PSLV-XL"/>
    <s v="CMS-01"/>
    <s v="Active"/>
    <s v="31"/>
    <s v="Success"/>
    <n v="18"/>
    <s v=" India"/>
    <s v="ISRO-PSLV-XL"/>
    <n v="2020"/>
  </r>
  <r>
    <s v="Starsem"/>
    <s v="Site 1S, Vostochny Cosmodrome, Russia"/>
    <x v="3967"/>
    <x v="1199"/>
    <s v="Soyuz 2.1b/Fregat"/>
    <s v="OneWeb #4"/>
    <s v="Active"/>
    <s v="25"/>
    <s v="Success"/>
    <n v="8"/>
    <s v=" Russia"/>
    <s v="Starsem-Soyuz 2.1b/Fregat"/>
    <n v="2020"/>
  </r>
  <r>
    <s v="SpaceX"/>
    <s v="LC-39A, Kennedy Space Center, Florida, USA"/>
    <x v="3968"/>
    <x v="74"/>
    <s v="Falcon 9 Block 5"/>
    <s v="NROL-108"/>
    <s v="Active"/>
    <s v="67"/>
    <s v="Success"/>
    <n v="7"/>
    <s v=" USA"/>
    <s v="SpaceX-Falcon 9 Block 5"/>
    <n v="2020"/>
  </r>
  <r>
    <s v="CASC"/>
    <s v="LC-201, Wenchang Satellite Launch Center, China"/>
    <x v="3969"/>
    <x v="603"/>
    <s v="Long March 8"/>
    <s v="XJY-7, Haisi-1 &amp; Others"/>
    <s v="Active"/>
    <s v="27"/>
    <s v="Success"/>
    <n v="7"/>
    <s v=" China"/>
    <s v="CASC-Long March 8"/>
    <n v="2020"/>
  </r>
  <r>
    <s v="CASC"/>
    <s v="Site 9401 (SLS-2), Jiuquan Satellite Launch Center, China"/>
    <x v="3970"/>
    <x v="1100"/>
    <s v="Long March 4C"/>
    <s v="Yaogan-33(R) &amp; Weina 2"/>
    <s v="Active"/>
    <s v="64.68"/>
    <s v="Success"/>
    <n v="18"/>
    <s v=" China"/>
    <s v="CASC-Long March 4C"/>
    <n v="2020"/>
  </r>
  <r>
    <s v="Arianespace"/>
    <s v="ELS, Guiana Space Centre, French Guiana, France"/>
    <x v="3971"/>
    <x v="1279"/>
    <s v="Soyuz ST-A/Fregat-M"/>
    <s v="CSO-2"/>
    <s v="Active"/>
    <s v="30"/>
    <s v="Success"/>
    <n v="4"/>
    <s v=" France"/>
    <s v="Arianespace-Soyuz ST-A/Fregat-M"/>
    <n v="2020"/>
  </r>
  <r>
    <s v="SpaceX"/>
    <s v="SLC-40, Cape Canaveral SFS, Florida, USA"/>
    <x v="3972"/>
    <x v="1099"/>
    <s v="Falcon 9 Block 5"/>
    <s v="TÃ¼rksat 5A"/>
    <s v="Active"/>
    <s v="67"/>
    <s v="Success"/>
    <n v="7"/>
    <s v=" USA"/>
    <s v="SpaceX-Falcon 9 Block 5"/>
    <n v="2021"/>
  </r>
  <r>
    <s v="Blue Origin"/>
    <s v="Launch Site One, West Texas, Texas, USA"/>
    <x v="3973"/>
    <x v="1277"/>
    <s v="New Shepard"/>
    <s v="NS-14"/>
    <s v="Active"/>
    <s v=""/>
    <s v="Success"/>
    <n v="16"/>
    <s v=" USA"/>
    <s v="Blue Origin-New Shepard"/>
    <n v="2021"/>
  </r>
  <r>
    <s v="Virgin Orbit"/>
    <s v="Cosmic Girl, Mojave Air and Space Port, California, USA"/>
    <x v="3974"/>
    <x v="1172"/>
    <s v="LauncherOne"/>
    <s v="ELaNa XX"/>
    <s v="Active"/>
    <s v="12"/>
    <s v="Success"/>
    <n v="12"/>
    <s v=" USA"/>
    <s v="Virgin Orbit-LauncherOne"/>
    <n v="2021"/>
  </r>
  <r>
    <s v="CASC"/>
    <s v="LC-2, Xichang Satellite Launch Center, China"/>
    <x v="3975"/>
    <x v="225"/>
    <s v="Long March 3B/E"/>
    <s v="Tiantong-1 03"/>
    <s v="Active"/>
    <s v="29.15"/>
    <s v="Success"/>
    <n v="5"/>
    <s v=" China"/>
    <s v="CASC-Long March 3B/E"/>
    <n v="2021"/>
  </r>
  <r>
    <s v="Rocket Lab"/>
    <s v="Rocket Lab LC-1A, MÄhia Peninsula, New Zealand"/>
    <x v="3976"/>
    <x v="45"/>
    <s v="Electron/Curie"/>
    <s v="Another One Leaves The Crust"/>
    <s v="Active"/>
    <s v="7.5"/>
    <s v="Success"/>
    <n v="17"/>
    <s v=" New Zealand"/>
    <s v="Rocket Lab-Electron/Curie"/>
    <n v="2021"/>
  </r>
  <r>
    <s v="SpaceX"/>
    <s v="LC-39A, Kennedy Space Center, Florida, USA"/>
    <x v="3976"/>
    <x v="1255"/>
    <s v="Falcon 9 Block 5"/>
    <s v="Starlink V1 L16"/>
    <s v="Active"/>
    <s v="67"/>
    <s v="Success"/>
    <n v="7"/>
    <s v=" USA"/>
    <s v="SpaceX-Falcon 9 Block 5"/>
    <n v="2021"/>
  </r>
  <r>
    <s v="SpaceX"/>
    <s v="SLC-40, Cape Canaveral SFS, Florida, USA"/>
    <x v="3977"/>
    <x v="14"/>
    <s v="Falcon 9 Block 5"/>
    <s v="Transporter 1"/>
    <s v="Active"/>
    <s v="67"/>
    <s v="Success"/>
    <n v="7"/>
    <s v=" USA"/>
    <s v="SpaceX-Falcon 9 Block 5"/>
    <n v="2021"/>
  </r>
  <r>
    <s v="CASC"/>
    <s v="Site 9401 (SLS-2), Jiuquan Satellite Launch Center, China"/>
    <x v="3978"/>
    <x v="1280"/>
    <s v="Long March 4C"/>
    <s v="Yaogan-31 02"/>
    <s v="Active"/>
    <s v="64.68"/>
    <s v="Success"/>
    <n v="18"/>
    <s v=" China"/>
    <s v="CASC-Long March 4C"/>
    <n v="2021"/>
  </r>
  <r>
    <s v="i-Space"/>
    <s v="Site 95, Jiuquan Satellite Launch Center, China"/>
    <x v="3979"/>
    <x v="232"/>
    <s v="Hyperbola-1"/>
    <s v="6 Unknown Payloads"/>
    <s v="Active"/>
    <s v=""/>
    <s v="Failure"/>
    <n v="8"/>
    <s v=" China"/>
    <s v="i-Space-Hyperbola-1"/>
    <n v="2021"/>
  </r>
  <r>
    <s v="ISA"/>
    <s v="Launch Platform, Shahrud Missile Test Site, Iran"/>
    <x v="3979"/>
    <x v="13"/>
    <s v="Zoljanah"/>
    <s v="Demo Flight"/>
    <s v="Active"/>
    <s v=""/>
    <s v="Success"/>
    <n v="16"/>
    <s v=" Iran"/>
    <s v="ISA-Zoljanah"/>
    <n v="2021"/>
  </r>
  <r>
    <s v="SpaceX"/>
    <s v="Suborbital Pad B, Starbase, Texas, USA"/>
    <x v="3980"/>
    <x v="88"/>
    <s v="Starship Prototype"/>
    <s v="10-Kilometer Test Flight"/>
    <s v="Active"/>
    <s v=""/>
    <s v="Partial Failure"/>
    <n v="17"/>
    <s v=" USA"/>
    <s v="SpaceX-Starship Prototype"/>
    <n v="2021"/>
  </r>
  <r>
    <s v="VKS RF"/>
    <s v="Site 43/4, Plesetsk Cosmodrome, Russia"/>
    <x v="3980"/>
    <x v="122"/>
    <s v="Soyuz 2.1b"/>
    <s v="Cosmos 2549"/>
    <s v="Active"/>
    <s v="20"/>
    <s v="Success"/>
    <n v="10"/>
    <s v=" Russia"/>
    <s v="VKS RF-Soyuz 2.1b"/>
    <n v="2021"/>
  </r>
  <r>
    <s v="SpaceX"/>
    <s v="SLC-40, Cape Canaveral SFS, Florida, USA"/>
    <x v="3981"/>
    <x v="579"/>
    <s v="Falcon 9 Block 5"/>
    <s v="Starlink V1 L18"/>
    <s v="Active"/>
    <s v="67"/>
    <s v="Success"/>
    <n v="7"/>
    <s v=" USA"/>
    <s v="SpaceX-Falcon 9 Block 5"/>
    <n v="2021"/>
  </r>
  <r>
    <s v="CASC"/>
    <s v="LC-3, Xichang Satellite Launch Center, China"/>
    <x v="3981"/>
    <x v="863"/>
    <s v="Long March 3B/E"/>
    <s v="-TJSÂ 6.00"/>
    <s v="Active"/>
    <s v="29.15"/>
    <s v="Success"/>
    <n v="5"/>
    <s v=" China"/>
    <s v="CASC-Long March 3B/E"/>
    <n v="2021"/>
  </r>
  <r>
    <s v="Roscosmos"/>
    <s v="Site 31/6, Baikonur Cosmodrome, Kazakhstan"/>
    <x v="3982"/>
    <x v="1156"/>
    <s v="Soyuz 2.1a"/>
    <s v="Progress MS-16"/>
    <s v="Active"/>
    <s v="17.42"/>
    <s v="Success"/>
    <n v="10"/>
    <s v=" Kazakhstan"/>
    <s v="Roscosmos-Soyuz 2.1a"/>
    <n v="2021"/>
  </r>
  <r>
    <s v="SpaceX"/>
    <s v="SLC-40, Cape Canaveral SFS, Florida, USA"/>
    <x v="3983"/>
    <x v="767"/>
    <s v="Falcon 9 Block 5"/>
    <s v="Starlink V1 L19"/>
    <s v="Active"/>
    <s v="67"/>
    <s v="Success"/>
    <n v="7"/>
    <s v=" USA"/>
    <s v="SpaceX-Falcon 9 Block 5"/>
    <n v="2021"/>
  </r>
  <r>
    <s v="Northrop"/>
    <s v="LP-0A, Wallops Flight Facility, Virginia, USA"/>
    <x v="3984"/>
    <x v="56"/>
    <s v="Antares 230+"/>
    <s v="CRS NG-15"/>
    <s v="Active"/>
    <s v="85"/>
    <s v="Success"/>
    <n v="6"/>
    <s v=" USA"/>
    <s v="Northrop-Antares 230+"/>
    <n v="2021"/>
  </r>
  <r>
    <s v="CASC"/>
    <s v="Site 9401 (SLS-2), Jiuquan Satellite Launch Center, China"/>
    <x v="3985"/>
    <x v="1281"/>
    <s v="Long March 4C"/>
    <s v="Yaogan-31 03"/>
    <s v="Active"/>
    <s v="64.68"/>
    <s v="Success"/>
    <n v="18"/>
    <s v=" China"/>
    <s v="CASC-Long March 4C"/>
    <n v="2021"/>
  </r>
  <r>
    <s v="ISRO"/>
    <s v="First Launch Pad, Satish Dhawan Space Centre, India"/>
    <x v="3986"/>
    <x v="1233"/>
    <s v="PSLV-DL"/>
    <s v="AmazÃ´nia 1 &amp; Others"/>
    <s v="Active"/>
    <s v=""/>
    <s v="Success"/>
    <n v="17"/>
    <s v=" India"/>
    <s v="ISRO-PSLV-DL"/>
    <n v="2021"/>
  </r>
  <r>
    <s v="Roscosmos"/>
    <s v="Site 31/6, Baikonur Cosmodrome, Kazakhstan"/>
    <x v="3986"/>
    <x v="1046"/>
    <s v="Soyuz 2.1b/Fregat-M"/>
    <s v="Arktika-M nÂ°1"/>
    <s v="Active"/>
    <s v="25"/>
    <s v="Success"/>
    <n v="10"/>
    <s v=" Kazakhstan"/>
    <s v="Roscosmos-Soyuz 2.1b/Fregat-M"/>
    <n v="2021"/>
  </r>
  <r>
    <s v="SpaceX"/>
    <s v="Suborbital Pad A, Starbase, Texas, USA"/>
    <x v="3987"/>
    <x v="1144"/>
    <s v="Starship Prototype"/>
    <s v="10-Kilometer Test Flight"/>
    <s v="Active"/>
    <s v=""/>
    <s v="Partial Failure"/>
    <n v="17"/>
    <s v=" USA"/>
    <s v="SpaceX-Starship Prototype"/>
    <n v="2021"/>
  </r>
  <r>
    <s v="SpaceX"/>
    <s v="LC-39A, Kennedy Space Center, Florida, USA"/>
    <x v="3988"/>
    <x v="1271"/>
    <s v="Falcon 9 Block 5"/>
    <s v="Starlink V1 L17"/>
    <s v="Active"/>
    <s v="67"/>
    <s v="Success"/>
    <n v="7"/>
    <s v=" USA"/>
    <s v="SpaceX-Falcon 9 Block 5"/>
    <n v="2021"/>
  </r>
  <r>
    <s v="SpaceX"/>
    <s v="SLC-40, Cape Canaveral SFS, Florida, USA"/>
    <x v="3989"/>
    <x v="1043"/>
    <s v="Falcon 9 Block 5"/>
    <s v="Starlink V1 L20"/>
    <s v="Active"/>
    <s v="67"/>
    <s v="Success"/>
    <n v="7"/>
    <s v=" USA"/>
    <s v="SpaceX-Falcon 9 Block 5"/>
    <n v="2021"/>
  </r>
  <r>
    <s v="CASC"/>
    <s v="LC-201, Wenchang Satellite Launch Center, China"/>
    <x v="3989"/>
    <x v="914"/>
    <s v="Long March 7A"/>
    <s v="Shiyan 9"/>
    <s v="Active"/>
    <s v=""/>
    <s v="Success"/>
    <n v="7"/>
    <s v=" China"/>
    <s v="CASC-Long March 7A"/>
    <n v="2021"/>
  </r>
  <r>
    <s v="CASC"/>
    <s v="Site 9401 (SLS-2), Jiuquan Satellite Launch Center, China"/>
    <x v="3990"/>
    <x v="652"/>
    <s v="Long March 4C"/>
    <s v="Yaogan-31 04"/>
    <s v="Active"/>
    <s v="64.68"/>
    <s v="Success"/>
    <n v="18"/>
    <s v=" China"/>
    <s v="CASC-Long March 4C"/>
    <n v="2021"/>
  </r>
  <r>
    <s v="SpaceX"/>
    <s v="LC-39A, Kennedy Space Center, Florida, USA"/>
    <x v="3991"/>
    <x v="379"/>
    <s v="Falcon 9 Block 5"/>
    <s v="Starlink V1 L21"/>
    <s v="Active"/>
    <s v="67"/>
    <s v="Success"/>
    <n v="7"/>
    <s v=" USA"/>
    <s v="SpaceX-Falcon 9 Block 5"/>
    <n v="2021"/>
  </r>
  <r>
    <s v="GK LS"/>
    <s v="Site 31/6, Baikonur Cosmodrome, Kazakhstan"/>
    <x v="3992"/>
    <x v="97"/>
    <s v="Soyuz 2.1a/Fregat-M"/>
    <s v="CAS500-1 &amp; Others"/>
    <s v="Active"/>
    <s v="23"/>
    <s v="Success"/>
    <n v="10"/>
    <s v=" Kazakhstan"/>
    <s v="GK LS-Soyuz 2.1a/Fregat-M"/>
    <n v="2021"/>
  </r>
  <r>
    <s v="Rocket Lab"/>
    <s v="Rocket Lab LC-1A, MÄhia Peninsula, New Zealand"/>
    <x v="3992"/>
    <x v="696"/>
    <s v="Electron/Photon"/>
    <s v="They Go Up So Fast"/>
    <s v="Active"/>
    <s v=""/>
    <s v="Success"/>
    <n v="17"/>
    <s v=" New Zealand"/>
    <s v="Rocket Lab-Electron/Photon"/>
    <n v="2021"/>
  </r>
  <r>
    <s v="SpaceX"/>
    <s v="SLC-40, Cape Canaveral SFS, Florida, USA"/>
    <x v="3993"/>
    <x v="816"/>
    <s v="Falcon 9 Block 5"/>
    <s v="Starlink V1 L22"/>
    <s v="Active"/>
    <s v="67"/>
    <s v="Success"/>
    <n v="7"/>
    <s v=" USA"/>
    <s v="SpaceX-Falcon 9 Block 5"/>
    <n v="2021"/>
  </r>
  <r>
    <s v="Starsem"/>
    <s v="Site 1S, Vostochny Cosmodrome, Russia"/>
    <x v="3994"/>
    <x v="1117"/>
    <s v="Soyuz 2.1b/Fregat"/>
    <s v="OneWeb #5"/>
    <s v="Active"/>
    <s v="25"/>
    <s v="Success"/>
    <n v="8"/>
    <s v=" Russia"/>
    <s v="Starsem-Soyuz 2.1b/Fregat"/>
    <n v="2021"/>
  </r>
  <r>
    <s v="SpaceX"/>
    <s v="Suborbital Pad B, Starbase, Texas, USA"/>
    <x v="3995"/>
    <x v="49"/>
    <s v="Starship Prototype"/>
    <s v="10-Kilometer Test Flight"/>
    <s v="Active"/>
    <s v=""/>
    <s v="Failure"/>
    <n v="17"/>
    <s v=" USA"/>
    <s v="SpaceX-Starship Prototype"/>
    <n v="2021"/>
  </r>
  <r>
    <s v="CASC"/>
    <s v="Site 9401 (SLS-2), Jiuquan Satellite Launch Center, China"/>
    <x v="3995"/>
    <x v="666"/>
    <s v="Long March 4C"/>
    <s v="Gaofen-12 02"/>
    <s v="Active"/>
    <s v="64.68"/>
    <s v="Success"/>
    <n v="18"/>
    <s v=" China"/>
    <s v="CASC-Long March 4C"/>
    <n v="2021"/>
  </r>
  <r>
    <s v="SpaceX"/>
    <s v="SLC-40, Cape Canaveral SFS, Florida, USA"/>
    <x v="3996"/>
    <x v="648"/>
    <s v="Falcon 9 Block 5"/>
    <s v="Starlink V1 L23"/>
    <s v="Active"/>
    <s v="67"/>
    <s v="Success"/>
    <n v="7"/>
    <s v=" USA"/>
    <s v="SpaceX-Falcon 9 Block 5"/>
    <n v="2021"/>
  </r>
  <r>
    <s v="CASC"/>
    <s v="LC-9, Taiyuan Satellite Launch Center, China"/>
    <x v="3997"/>
    <x v="427"/>
    <s v="Long March 4B"/>
    <s v="Shiyan-6 03"/>
    <s v="Active"/>
    <s v="64.68"/>
    <s v="Success"/>
    <n v="5"/>
    <s v=" China"/>
    <s v="CASC-Long March 4B"/>
    <n v="2021"/>
  </r>
  <r>
    <s v="Roscosmos"/>
    <s v="Site 31/6, Baikonur Cosmodrome, Kazakhstan"/>
    <x v="3998"/>
    <x v="1282"/>
    <s v="Soyuz 2.1a"/>
    <s v="Soyuz MS-18"/>
    <s v="Active"/>
    <s v="17.42"/>
    <s v="Success"/>
    <n v="10"/>
    <s v=" Kazakhstan"/>
    <s v="Roscosmos-Soyuz 2.1a"/>
    <n v="2021"/>
  </r>
  <r>
    <s v="Blue Origin"/>
    <s v="Launch Site One, West Texas, Texas, USA"/>
    <x v="3999"/>
    <x v="472"/>
    <s v="New Shepard"/>
    <s v="NS-15"/>
    <s v="Active"/>
    <s v=""/>
    <s v="Success"/>
    <n v="16"/>
    <s v=" USA"/>
    <s v="Blue Origin-New Shepard"/>
    <n v="2021"/>
  </r>
  <r>
    <s v="SpaceX"/>
    <s v="LC-39A, Kennedy Space Center, Florida, USA"/>
    <x v="4000"/>
    <x v="679"/>
    <s v="Falcon 9 Block 5"/>
    <s v="SpaceX Crew-2"/>
    <s v="Active"/>
    <s v="67"/>
    <s v="Success"/>
    <n v="7"/>
    <s v=" USA"/>
    <s v="SpaceX-Falcon 9 Block 5"/>
    <n v="2021"/>
  </r>
  <r>
    <s v="Starsem"/>
    <s v="Site 1S, Vostochny Cosmodrome, Russia"/>
    <x v="4001"/>
    <x v="66"/>
    <s v="Soyuz 2.1b/Fregat"/>
    <s v="OneWeb #6"/>
    <s v="Active"/>
    <s v="25"/>
    <s v="Success"/>
    <n v="8"/>
    <s v=" Russia"/>
    <s v="Starsem-Soyuz 2.1b/Fregat"/>
    <n v="2021"/>
  </r>
  <r>
    <s v="ULA"/>
    <s v="SLC-6, Vandenberg SFB, California, USA"/>
    <x v="4002"/>
    <x v="1053"/>
    <s v="Delta IV Heavy"/>
    <s v="NROL-82"/>
    <s v="Active"/>
    <s v="350"/>
    <s v="Success"/>
    <n v="6"/>
    <s v=" USA"/>
    <s v="ULA-Delta IV Heavy"/>
    <n v="2021"/>
  </r>
  <r>
    <s v="CASC"/>
    <s v="LC-16, Taiyuan Satellite Launch Center, China"/>
    <x v="4003"/>
    <x v="583"/>
    <s v="Long March 6"/>
    <s v="Qilu-1, 4 &amp; Rideshares"/>
    <s v="Active"/>
    <s v="19"/>
    <s v="Success"/>
    <n v="6"/>
    <s v=" China"/>
    <s v="CASC-Long March 6"/>
    <n v="2021"/>
  </r>
  <r>
    <s v="Arianespace"/>
    <s v="ELV-1, Guiana Space Centre, French Guiana, France"/>
    <x v="4004"/>
    <x v="616"/>
    <s v="Vega"/>
    <s v="PlÃ©iades-NÃ©o 3 &amp; SSMS nÂ°2"/>
    <s v="Active"/>
    <s v="37"/>
    <s v="Success"/>
    <n v="6"/>
    <s v=" France"/>
    <s v="Arianespace-Vega"/>
    <n v="2021"/>
  </r>
  <r>
    <s v="CASC"/>
    <s v="LC-101, Wenchang Satellite Launch Center, China"/>
    <x v="4004"/>
    <x v="374"/>
    <s v="Long March 5B"/>
    <s v="Tianhe"/>
    <s v="Active"/>
    <s v=""/>
    <s v="Success"/>
    <n v="7"/>
    <s v=" China"/>
    <s v="CASC-Long March 5B"/>
    <n v="2021"/>
  </r>
  <r>
    <s v="SpaceX"/>
    <s v="SLC-40, Cape Canaveral SFS, Florida, USA"/>
    <x v="4004"/>
    <x v="1283"/>
    <s v="Falcon 9 Block 5"/>
    <s v="Starlink V1 L24"/>
    <s v="Active"/>
    <s v="67"/>
    <s v="Success"/>
    <n v="7"/>
    <s v=" USA"/>
    <s v="SpaceX-Falcon 9 Block 5"/>
    <n v="2021"/>
  </r>
  <r>
    <s v="CASC"/>
    <s v="Site 9401 (SLS-2), Jiuquan Satellite Launch Center, China"/>
    <x v="4005"/>
    <x v="1284"/>
    <s v="Long March 4C"/>
    <s v="Yaogan 34"/>
    <s v="Active"/>
    <s v="64.68"/>
    <s v="Success"/>
    <n v="18"/>
    <s v=" China"/>
    <s v="CASC-Long March 4C"/>
    <n v="2021"/>
  </r>
  <r>
    <s v="SpaceX"/>
    <s v="LC-39A, Kennedy Space Center, Florida, USA"/>
    <x v="4006"/>
    <x v="1040"/>
    <s v="Falcon 9 Block 5"/>
    <s v="Starlink V1 L25"/>
    <s v="Active"/>
    <s v="67"/>
    <s v="Success"/>
    <n v="7"/>
    <s v=" USA"/>
    <s v="SpaceX-Falcon 9 Block 5"/>
    <n v="2021"/>
  </r>
  <r>
    <s v="SpaceX"/>
    <s v="Suborbital Pad A, Starbase, Texas, USA"/>
    <x v="4007"/>
    <x v="380"/>
    <s v="Starship Prototype"/>
    <s v="10-Kilometer Test Flight"/>
    <s v="Active"/>
    <s v=""/>
    <s v="Success"/>
    <n v="17"/>
    <s v=" USA"/>
    <s v="SpaceX-Starship Prototype"/>
    <n v="2021"/>
  </r>
  <r>
    <s v="CASC"/>
    <s v="LC-3, Xichang Satellite Launch Center, China"/>
    <x v="4008"/>
    <x v="779"/>
    <s v="Long March 2C/E"/>
    <s v="Yaogan-30 08 &amp; Apocalypse 12"/>
    <s v="Active"/>
    <s v="30.8"/>
    <s v="Success"/>
    <n v="5"/>
    <s v=" China"/>
    <s v="CASC-Long March 2C/E"/>
    <n v="2021"/>
  </r>
  <r>
    <s v="SpaceX"/>
    <s v="SLC-40, Cape Canaveral SFS, Florida, USA"/>
    <x v="4009"/>
    <x v="1263"/>
    <s v="Falcon 9 Block 5"/>
    <s v="Starlink V1 L27"/>
    <s v="Active"/>
    <s v="67"/>
    <s v="Success"/>
    <n v="7"/>
    <s v=" USA"/>
    <s v="SpaceX-Falcon 9 Block 5"/>
    <n v="2021"/>
  </r>
  <r>
    <s v="Rocket Lab"/>
    <s v="Rocket Lab LC-1A, MÄhia Peninsula, New Zealand"/>
    <x v="4010"/>
    <x v="529"/>
    <s v="Electron/Curie"/>
    <s v="Running Out of Toes"/>
    <s v="Active"/>
    <s v="7.5"/>
    <s v="Failure"/>
    <n v="17"/>
    <s v=" New Zealand"/>
    <s v="Rocket Lab-Electron/Curie"/>
    <n v="2021"/>
  </r>
  <r>
    <s v="SpaceX"/>
    <s v="LC-39A, Kennedy Space Center, Florida, USA"/>
    <x v="4010"/>
    <x v="1285"/>
    <s v="Falcon 9 Block 5"/>
    <s v="Starlink V1 L26 &amp; Rideshares"/>
    <s v="Active"/>
    <s v="67"/>
    <s v="Success"/>
    <n v="7"/>
    <s v=" USA"/>
    <s v="SpaceX-Falcon 9 Block 5"/>
    <n v="2021"/>
  </r>
  <r>
    <s v="ULA"/>
    <s v="SLC-41, Cape Canaveral SFS, Florida, USA"/>
    <x v="4011"/>
    <x v="770"/>
    <s v="Atlas V 421"/>
    <s v="SBIRS GEO-5"/>
    <s v="Active"/>
    <s v="123"/>
    <s v="Success"/>
    <n v="7"/>
    <s v=" USA"/>
    <s v="ULA-Atlas V 421"/>
    <n v="2021"/>
  </r>
  <r>
    <s v="CASC"/>
    <s v="Site 9401 (SLS-2), Jiuquan Satellite Launch Center, China"/>
    <x v="4012"/>
    <x v="1179"/>
    <s v="Long March 4B"/>
    <s v="Haiyang 2D"/>
    <s v="Active"/>
    <s v="64.68"/>
    <s v="Success"/>
    <n v="18"/>
    <s v=" China"/>
    <s v="CASC-Long March 4B"/>
    <n v="2021"/>
  </r>
  <r>
    <s v="Virgin Galactic"/>
    <s v="VMS Eve, Spaceport America, New Mexico, USA"/>
    <x v="4013"/>
    <x v="543"/>
    <s v="SpaceShipTwo"/>
    <s v="VF-03"/>
    <s v="Active"/>
    <s v=""/>
    <s v="Success"/>
    <n v="8"/>
    <s v=" USA"/>
    <s v="Virgin Galactic-SpaceShipTwo"/>
    <n v="2021"/>
  </r>
  <r>
    <s v="SpaceX"/>
    <s v="SLC-40, Cape Canaveral SFS, Florida, USA"/>
    <x v="4014"/>
    <x v="216"/>
    <s v="Falcon 9 Block 5"/>
    <s v="Starlink V1 L28"/>
    <s v="Active"/>
    <s v="67"/>
    <s v="Success"/>
    <n v="7"/>
    <s v=" USA"/>
    <s v="SpaceX-Falcon 9 Block 5"/>
    <n v="2021"/>
  </r>
  <r>
    <s v="Starsem"/>
    <s v="Site 1S, Vostochny Cosmodrome, Russia"/>
    <x v="4015"/>
    <x v="7"/>
    <s v="Soyuz 2.1b/Fregat"/>
    <s v="OneWeb #7"/>
    <s v="Active"/>
    <s v="25"/>
    <s v="Success"/>
    <n v="8"/>
    <s v=" Russia"/>
    <s v="Starsem-Soyuz 2.1b/Fregat"/>
    <n v="2021"/>
  </r>
  <r>
    <s v="CASC"/>
    <s v="LC-201, Wenchang Satellite Launch Center, China"/>
    <x v="4016"/>
    <x v="478"/>
    <s v="Long March 7"/>
    <s v="Tianzhou 2"/>
    <s v="Active"/>
    <s v=""/>
    <s v="Success"/>
    <n v="7"/>
    <s v=" China"/>
    <s v="CASC-Long March 7"/>
    <n v="2021"/>
  </r>
  <r>
    <s v="CASC"/>
    <s v="LC-2, Xichang Satellite Launch Center, China"/>
    <x v="4017"/>
    <x v="964"/>
    <s v="Long March 3B/E"/>
    <s v="Fengyun-4B"/>
    <s v="Active"/>
    <s v="29.15"/>
    <s v="Success"/>
    <n v="5"/>
    <s v=" China"/>
    <s v="CASC-Long March 3B/E"/>
    <n v="2021"/>
  </r>
  <r>
    <s v="SpaceX"/>
    <s v="LC-39A, Kennedy Space Center, Florida, USA"/>
    <x v="4018"/>
    <x v="1265"/>
    <s v="Falcon 9 Block 5"/>
    <s v="CRS SpX-22"/>
    <s v="Active"/>
    <s v="67"/>
    <s v="Success"/>
    <n v="7"/>
    <s v=" USA"/>
    <s v="SpaceX-Falcon 9 Block 5"/>
    <n v="2021"/>
  </r>
  <r>
    <s v="SpaceX"/>
    <s v="SLC-40, Cape Canaveral SFS, Florida, USA"/>
    <x v="4019"/>
    <x v="900"/>
    <s v="Falcon 9 Block 5"/>
    <s v="SXM-8"/>
    <s v="Active"/>
    <s v="67"/>
    <s v="Success"/>
    <n v="7"/>
    <s v=" USA"/>
    <s v="SpaceX-Falcon 9 Block 5"/>
    <n v="2021"/>
  </r>
  <r>
    <s v="CASC"/>
    <s v="LC-9, Taiyuan Satellite Launch Center, China"/>
    <x v="4020"/>
    <x v="1109"/>
    <s v="Long March 2D"/>
    <s v="Beijing-3, Haisi-2 &amp; Others"/>
    <s v="Active"/>
    <s v="29.75"/>
    <s v="Success"/>
    <n v="5"/>
    <s v=" China"/>
    <s v="CASC-Long March 2D"/>
    <n v="2021"/>
  </r>
  <r>
    <s v="Northrop"/>
    <s v="Stargazer, Vandenberg SFB, California, USA"/>
    <x v="4021"/>
    <x v="1286"/>
    <s v="Pegasus XL"/>
    <s v="Odyssey (TacRL-2)"/>
    <s v="Active"/>
    <s v="40"/>
    <s v="Success"/>
    <n v="10"/>
    <s v=" USA"/>
    <s v="Northrop-Pegasus XL"/>
    <n v="2021"/>
  </r>
  <r>
    <s v="Northrop"/>
    <s v="LP-0B, Wallops Flight Facility, Virginia, USA"/>
    <x v="4022"/>
    <x v="443"/>
    <s v="Minotaur I"/>
    <s v="NROL-111"/>
    <s v="Active"/>
    <s v="40"/>
    <s v="Success"/>
    <n v="6"/>
    <s v=" USA"/>
    <s v="Northrop-Minotaur I"/>
    <n v="2021"/>
  </r>
  <r>
    <s v="CASC"/>
    <s v="Site 901 (SLS-1), Jiuquan Satellite Launch Center, China"/>
    <x v="4023"/>
    <x v="1264"/>
    <s v="Long March 2F/G"/>
    <s v="Shenzhou 12"/>
    <s v="Active"/>
    <s v=""/>
    <s v="Success"/>
    <n v="17"/>
    <s v=" China"/>
    <s v="CASC-Long March 2F/G"/>
    <n v="2021"/>
  </r>
  <r>
    <s v="SpaceX"/>
    <s v="SLC-40, Cape Canaveral SFS, Florida, USA"/>
    <x v="4023"/>
    <x v="837"/>
    <s v="Falcon 9 Block 5"/>
    <s v="GPS III-5"/>
    <s v="Active"/>
    <s v="67"/>
    <s v="Success"/>
    <n v="7"/>
    <s v=" USA"/>
    <s v="SpaceX-Falcon 9 Block 5"/>
    <n v="2021"/>
  </r>
  <r>
    <s v="CASC"/>
    <s v="LC-3, Xichang Satellite Launch Center, China"/>
    <x v="4024"/>
    <x v="264"/>
    <s v="Long March 2C/E"/>
    <s v="Yaogan-30 09 &amp; Apocalypse 14"/>
    <s v="Active"/>
    <s v="30.8"/>
    <s v="Success"/>
    <n v="5"/>
    <s v=" China"/>
    <s v="CASC-Long March 2C/E"/>
    <n v="2021"/>
  </r>
  <r>
    <s v="VKS RF"/>
    <s v="Site 43/4, Plesetsk Cosmodrome, Russia"/>
    <x v="4025"/>
    <x v="76"/>
    <s v="Soyuz 2.1b"/>
    <s v="Cosmos 2550"/>
    <s v="Active"/>
    <s v="20"/>
    <s v="Success"/>
    <n v="10"/>
    <s v=" Russia"/>
    <s v="VKS RF-Soyuz 2.1b"/>
    <n v="2021"/>
  </r>
  <r>
    <s v="Roscosmos"/>
    <s v="Site 31/6, Baikonur Cosmodrome, Kazakhstan"/>
    <x v="4026"/>
    <x v="1260"/>
    <s v="Soyuz 2.1a"/>
    <s v="Progress MS-17"/>
    <s v="Active"/>
    <s v="17.42"/>
    <s v="Success"/>
    <n v="10"/>
    <s v=" Kazakhstan"/>
    <s v="Roscosmos-Soyuz 2.1a"/>
    <n v="2021"/>
  </r>
  <r>
    <s v="Virgin Orbit"/>
    <s v="Cosmic Girl, Mojave Air and Space Port, California, USA"/>
    <x v="4027"/>
    <x v="129"/>
    <s v="LauncherOne"/>
    <s v="Tubular Bells, Part One"/>
    <s v="Active"/>
    <s v="12"/>
    <s v="Success"/>
    <n v="12"/>
    <s v=" USA"/>
    <s v="Virgin Orbit-LauncherOne"/>
    <n v="2021"/>
  </r>
  <r>
    <s v="SpaceX"/>
    <s v="SLC-40, Cape Canaveral SFS, Florida, USA"/>
    <x v="4027"/>
    <x v="694"/>
    <s v="Falcon 9 Block 5"/>
    <s v="Transporter 2"/>
    <s v="Active"/>
    <s v="67"/>
    <s v="Success"/>
    <n v="7"/>
    <s v=" USA"/>
    <s v="SpaceX-Falcon 9 Block 5"/>
    <n v="2021"/>
  </r>
  <r>
    <s v="Starsem"/>
    <s v="Site 1S, Vostochny Cosmodrome, Russia"/>
    <x v="4028"/>
    <x v="1287"/>
    <s v="Soyuz 2.1b/Fregat"/>
    <s v="OneWeb #8"/>
    <s v="Active"/>
    <s v="25"/>
    <s v="Success"/>
    <n v="8"/>
    <s v=" Russia"/>
    <s v="Starsem-Soyuz 2.1b/Fregat"/>
    <n v="2021"/>
  </r>
  <r>
    <s v="CASC"/>
    <s v="LC-9, Taiyuan Satellite Launch Center, China"/>
    <x v="4029"/>
    <x v="955"/>
    <s v="Long March 2D"/>
    <s v="Jilin-1 Wideband-01B &amp; High Resolution 03D"/>
    <s v="Active"/>
    <s v="29.75"/>
    <s v="Success"/>
    <n v="5"/>
    <s v=" China"/>
    <s v="CASC-Long March 2D"/>
    <n v="2021"/>
  </r>
  <r>
    <s v="CASC"/>
    <s v="Site 9401 (SLS-2), Jiuquan Satellite Launch Center, China"/>
    <x v="4030"/>
    <x v="777"/>
    <s v="Long March 4C"/>
    <s v="Fengyun-3E"/>
    <s v="Active"/>
    <s v="64.68"/>
    <s v="Success"/>
    <n v="18"/>
    <s v=" China"/>
    <s v="CASC-Long March 4C"/>
    <n v="2021"/>
  </r>
  <r>
    <s v="CASC"/>
    <s v="LC-2, Xichang Satellite Launch Center, China"/>
    <x v="4031"/>
    <x v="737"/>
    <s v="Long March 3C/E"/>
    <s v="Tianlian 1-05"/>
    <s v="Active"/>
    <s v="20"/>
    <s v="Success"/>
    <n v="5"/>
    <s v=" China"/>
    <s v="CASC-Long March 3C/E"/>
    <n v="2021"/>
  </r>
  <r>
    <s v="CASC"/>
    <s v="LC-16, Taiyuan Satellite Launch Center, China"/>
    <x v="4032"/>
    <x v="134"/>
    <s v="Long March 6"/>
    <s v="Zhongzi Group 02 (Ningxia-1-02)"/>
    <s v="Active"/>
    <s v="19"/>
    <s v="Success"/>
    <n v="6"/>
    <s v=" China"/>
    <s v="CASC-Long March 6"/>
    <n v="2021"/>
  </r>
  <r>
    <s v="Virgin Galactic"/>
    <s v="VMS Eve, Spaceport America, New Mexico, USA"/>
    <x v="4033"/>
    <x v="437"/>
    <s v="SpaceShipTwo"/>
    <s v="Unity 22"/>
    <s v="Active"/>
    <s v=""/>
    <s v="Success"/>
    <n v="8"/>
    <s v=" USA"/>
    <s v="Virgin Galactic-SpaceShipTwo"/>
    <n v="2021"/>
  </r>
  <r>
    <s v="CASC"/>
    <s v="LC-3, Xichang Satellite Launch Center, China"/>
    <x v="4034"/>
    <x v="677"/>
    <s v="Long March 2C/E"/>
    <s v="Yaogan-30 10"/>
    <s v="Active"/>
    <s v="30.8"/>
    <s v="Success"/>
    <n v="5"/>
    <s v=" China"/>
    <s v="CASC-Long March 2C/E"/>
    <n v="2021"/>
  </r>
  <r>
    <s v="Blue Origin"/>
    <s v="Launch Site One, West Texas, Texas, USA"/>
    <x v="4035"/>
    <x v="255"/>
    <s v="New Shepard"/>
    <s v="NS-16"/>
    <s v="Active"/>
    <s v=""/>
    <s v="Success"/>
    <n v="16"/>
    <s v=" USA"/>
    <s v="Blue Origin-New Shepard"/>
    <n v="2021"/>
  </r>
  <r>
    <s v="Roscosmos"/>
    <s v="Site 200/39, Baikonur Cosmodrome, Kazakhstan"/>
    <x v="4036"/>
    <x v="667"/>
    <s v="Proton-M"/>
    <s v="MLM-U Nauka"/>
    <s v="Active"/>
    <s v="65"/>
    <s v="Success"/>
    <n v="12"/>
    <s v=" Kazakhstan"/>
    <s v="Roscosmos-Proton-M"/>
    <n v="2021"/>
  </r>
  <r>
    <s v="CASC"/>
    <s v="Site 9401 (SLS-2), Jiuquan Satellite Launch Center, China"/>
    <x v="4037"/>
    <x v="1225"/>
    <s v="Long March 2D"/>
    <s v="Tianhui-1 04"/>
    <s v="Active"/>
    <s v="29.75"/>
    <s v="Success"/>
    <n v="18"/>
    <s v=" China"/>
    <s v="CASC-Long March 2D"/>
    <n v="2021"/>
  </r>
  <r>
    <s v="Rocket Lab"/>
    <s v="Rocket Lab LC-1A, MÄhia Peninsula, New Zealand"/>
    <x v="4037"/>
    <x v="107"/>
    <s v="Electron/Curie"/>
    <s v="Itâ€™s a Little Chile Up Here"/>
    <s v="Active"/>
    <s v="7.5"/>
    <s v="Success"/>
    <n v="17"/>
    <s v=" New Zealand"/>
    <s v="Rocket Lab-Electron/Curie"/>
    <n v="2021"/>
  </r>
  <r>
    <s v="Arianespace"/>
    <s v="ELA-3, Guiana Space Centre, French Guiana, France"/>
    <x v="4038"/>
    <x v="113"/>
    <s v="Ariane 5 ECA"/>
    <s v="Eutelsat Quantum &amp; Star One D2"/>
    <s v="Active"/>
    <s v="200"/>
    <s v="Success"/>
    <n v="6"/>
    <s v=" France"/>
    <s v="Arianespace-Ariane 5 ECA"/>
    <n v="2021"/>
  </r>
  <r>
    <s v="i-Space"/>
    <s v="Site 95, Jiuquan Satellite Launch Center, China"/>
    <x v="4039"/>
    <x v="412"/>
    <s v="Hyperbola-1"/>
    <s v="Jilin-1 Mofang-01A (?)"/>
    <s v="Active"/>
    <s v=""/>
    <s v="Failure"/>
    <n v="8"/>
    <s v=" China"/>
    <s v="i-Space-Hyperbola-1"/>
    <n v="2021"/>
  </r>
  <r>
    <s v="CASC"/>
    <s v="LC-16, Taiyuan Satellite Launch Center, China"/>
    <x v="4040"/>
    <x v="481"/>
    <s v="Long March 6"/>
    <s v="KL-Beta A &amp; B"/>
    <s v="Active"/>
    <s v="19"/>
    <s v="Success"/>
    <n v="6"/>
    <s v=" China"/>
    <s v="CASC-Long March 6"/>
    <n v="2021"/>
  </r>
  <r>
    <s v="CASC"/>
    <s v="LC-2, Xichang Satellite Launch Center, China"/>
    <x v="4041"/>
    <x v="117"/>
    <s v="Long March 3B/E"/>
    <s v="Zhongxing-2E"/>
    <s v="Active"/>
    <s v="29.15"/>
    <s v="Success"/>
    <n v="5"/>
    <s v=" China"/>
    <s v="CASC-Long March 3B/E"/>
    <n v="2021"/>
  </r>
  <r>
    <s v="Northrop"/>
    <s v="LP-0A, Wallops Flight Facility, Virginia, USA"/>
    <x v="4042"/>
    <x v="188"/>
    <s v="Antares 230+"/>
    <s v="CRS NG-16"/>
    <s v="Active"/>
    <s v="85"/>
    <s v="Success"/>
    <n v="6"/>
    <s v=" USA"/>
    <s v="Northrop-Antares 230+"/>
    <n v="2021"/>
  </r>
  <r>
    <s v="ISRO"/>
    <s v="Second Launch Pad, Satish Dhawan Space Centre, India"/>
    <x v="4043"/>
    <x v="1288"/>
    <s v="GSLV Mk II"/>
    <s v="EOS-03"/>
    <s v="Active"/>
    <s v="47"/>
    <s v="Failure"/>
    <n v="18"/>
    <s v=" India"/>
    <s v="ISRO-GSLV Mk II"/>
    <n v="2021"/>
  </r>
  <r>
    <s v="Arianespace"/>
    <s v="ELV-1, Guiana Space Centre, French Guiana, France"/>
    <x v="4044"/>
    <x v="1191"/>
    <s v="Vega"/>
    <s v="PlÃ©iades-NÃ©o 4, BRO-4 &amp; Others"/>
    <s v="Active"/>
    <s v="37"/>
    <s v="Success"/>
    <n v="6"/>
    <s v=" France"/>
    <s v="Arianespace-Vega"/>
    <n v="2021"/>
  </r>
  <r>
    <s v="CASC"/>
    <s v="LC-9, Taiyuan Satellite Launch Center, China"/>
    <x v="4045"/>
    <x v="1023"/>
    <s v="Long March 4B"/>
    <s v="Tianhui-2 2A &amp; 2B"/>
    <s v="Active"/>
    <s v="64.68"/>
    <s v="Success"/>
    <n v="5"/>
    <s v=" China"/>
    <s v="CASC-Long March 4B"/>
    <n v="2021"/>
  </r>
  <r>
    <s v="Starsem"/>
    <s v="Site 31/6, Baikonur Cosmodrome, Kazakhstan"/>
    <x v="4046"/>
    <x v="596"/>
    <s v="Soyuz 2.1b/Fregat"/>
    <s v="OneWeb #9"/>
    <s v="Active"/>
    <s v="25"/>
    <s v="Success"/>
    <n v="10"/>
    <s v=" Kazakhstan"/>
    <s v="Starsem-Soyuz 2.1b/Fregat"/>
    <n v="2021"/>
  </r>
  <r>
    <s v="CASC"/>
    <s v="Site 9401 (SLS-2), Jiuquan Satellite Launch Center, China"/>
    <x v="4047"/>
    <x v="536"/>
    <s v="Long March 2C/YZ-1S"/>
    <s v="RSW-01 - 03"/>
    <s v="Active"/>
    <s v="30.8"/>
    <s v="Success"/>
    <n v="18"/>
    <s v=" China"/>
    <s v="CASC-Long March 2C/YZ-1S"/>
    <n v="2021"/>
  </r>
  <r>
    <s v="CASC"/>
    <s v="LC-3, Xichang Satellite Launch Center, China"/>
    <x v="4047"/>
    <x v="780"/>
    <s v="Long March 3B/E"/>
    <s v="TJSW-7"/>
    <s v="Active"/>
    <s v="29.15"/>
    <s v="Success"/>
    <n v="5"/>
    <s v=" China"/>
    <s v="CASC-Long March 3B/E"/>
    <n v="2021"/>
  </r>
  <r>
    <s v="Blue Origin"/>
    <s v="Launch Site One, West Texas, Texas, USA"/>
    <x v="4048"/>
    <x v="283"/>
    <s v="New Shepard"/>
    <s v="NS-17"/>
    <s v="Active"/>
    <s v=""/>
    <s v="Success"/>
    <n v="16"/>
    <s v=" USA"/>
    <s v="Blue Origin-New Shepard"/>
    <n v="2021"/>
  </r>
  <r>
    <s v="Astra"/>
    <s v="LP-3B, Pacific Spaceport Complex, Kodiak, Alaska, USA"/>
    <x v="4049"/>
    <x v="105"/>
    <s v="Rocket 3"/>
    <s v="STP-27AD1"/>
    <s v="Active"/>
    <s v="2.5"/>
    <s v="Failure"/>
    <n v="6"/>
    <s v=" USA"/>
    <s v="Astra-Rocket 3"/>
    <n v="2021"/>
  </r>
  <r>
    <s v="SpaceX"/>
    <s v="LC-39A, Kennedy Space Center, Florida, USA"/>
    <x v="4050"/>
    <x v="609"/>
    <s v="Falcon 9 Block 5"/>
    <s v="CRS SpX-23"/>
    <s v="Active"/>
    <s v="67"/>
    <s v="Success"/>
    <n v="7"/>
    <s v=" USA"/>
    <s v="SpaceX-Falcon 9 Block 5"/>
    <n v="2021"/>
  </r>
  <r>
    <s v="Firefly"/>
    <s v="SLC-2W, Vandenberg SFB, California, USA"/>
    <x v="4051"/>
    <x v="1194"/>
    <s v="Firefly Alpha"/>
    <s v="DREAM (Demo Flight)"/>
    <s v="Active"/>
    <s v=""/>
    <s v="Failure"/>
    <n v="7"/>
    <s v=" USA"/>
    <s v="Firefly-Firefly Alpha"/>
    <n v="2021"/>
  </r>
  <r>
    <s v="CASC"/>
    <s v="LC-9, Taiyuan Satellite Launch Center, China"/>
    <x v="4052"/>
    <x v="201"/>
    <s v="Long March 4C"/>
    <s v="Gaofen-5 02"/>
    <s v="Active"/>
    <s v="64.68"/>
    <s v="Success"/>
    <n v="5"/>
    <s v=" China"/>
    <s v="CASC-Long March 4C"/>
    <n v="2021"/>
  </r>
  <r>
    <s v="CASC"/>
    <s v="LC-2, Xichang Satellite Launch Center, China"/>
    <x v="4053"/>
    <x v="372"/>
    <s v="Long March 3B/E"/>
    <s v="ChinaSat 9B (Zhongxing-9B)"/>
    <s v="Active"/>
    <s v="29.15"/>
    <s v="Success"/>
    <n v="5"/>
    <s v=" China"/>
    <s v="CASC-Long March 3B/E"/>
    <n v="2021"/>
  </r>
  <r>
    <s v="VKS RF"/>
    <s v="Site 43/4, Plesetsk Cosmodrome, Russia"/>
    <x v="4053"/>
    <x v="111"/>
    <s v="Soyuz 2.1v/Volga"/>
    <s v="Cosmos 2551"/>
    <s v="Active"/>
    <s v=""/>
    <s v="Success"/>
    <n v="10"/>
    <s v=" Russia"/>
    <s v="VKS RF-Soyuz 2.1v/Volga"/>
    <n v="2021"/>
  </r>
  <r>
    <s v="SpaceX"/>
    <s v="SLC-4E, Vandenberg SFB, California, USA"/>
    <x v="4054"/>
    <x v="878"/>
    <s v="Falcon 9 Block 5"/>
    <s v="Starlink Group 2-1"/>
    <s v="Active"/>
    <s v="67"/>
    <s v="Success"/>
    <n v="7"/>
    <s v=" USA"/>
    <s v="SpaceX-Falcon 9 Block 5"/>
    <n v="2021"/>
  </r>
  <r>
    <s v="Starsem"/>
    <s v="Site 31/6, Baikonur Cosmodrome, Kazakhstan"/>
    <x v="4054"/>
    <x v="385"/>
    <s v="Soyuz 2.1b/Fregat"/>
    <s v="OneWeb #10"/>
    <s v="Active"/>
    <s v="25"/>
    <s v="Success"/>
    <n v="10"/>
    <s v=" Kazakhstan"/>
    <s v="Starsem-Soyuz 2.1b/Fregat"/>
    <n v="2021"/>
  </r>
  <r>
    <s v="SpaceX"/>
    <s v="LC-39A, Kennedy Space Center, Florida, USA"/>
    <x v="4055"/>
    <x v="644"/>
    <s v="Falcon 9 Block 5"/>
    <s v="Inspiration4"/>
    <s v="Active"/>
    <s v="67"/>
    <s v="Success"/>
    <n v="7"/>
    <s v=" USA"/>
    <s v="SpaceX-Falcon 9 Block 5"/>
    <n v="2021"/>
  </r>
  <r>
    <s v="CASC"/>
    <s v="LC-201, Wenchang Satellite Launch Center, China"/>
    <x v="4056"/>
    <x v="318"/>
    <s v="Long March 7"/>
    <s v="Tianzhou 3"/>
    <s v="Active"/>
    <s v=""/>
    <s v="Success"/>
    <n v="7"/>
    <s v=" China"/>
    <s v="CASC-Long March 7"/>
    <n v="2021"/>
  </r>
  <r>
    <s v="ExPace"/>
    <s v="Site 95, Jiuquan Satellite Launch Center, China"/>
    <x v="4057"/>
    <x v="579"/>
    <s v="Kuaizhou 1A"/>
    <s v="Jilin-1 High Resolution 02D"/>
    <s v="Active"/>
    <s v="5.8"/>
    <s v="Success"/>
    <n v="8"/>
    <s v=" China"/>
    <s v="ExPace-Kuaizhou 1A"/>
    <n v="2021"/>
  </r>
  <r>
    <s v="CASC"/>
    <s v="LC-3, Xichang Satellite Launch Center, China"/>
    <x v="4057"/>
    <x v="299"/>
    <s v="Long March 3B/E"/>
    <s v="Shiyan 10"/>
    <s v="Active"/>
    <s v="29.15"/>
    <s v="Success"/>
    <n v="5"/>
    <s v=" China"/>
    <s v="CASC-Long March 3B/E"/>
    <n v="2021"/>
  </r>
  <r>
    <s v="ULA"/>
    <s v="SLC-3E, Vandenberg SFB, California, USA"/>
    <x v="4057"/>
    <x v="766"/>
    <s v="Atlas V 401"/>
    <s v="Landsat 9 &amp; Others"/>
    <s v="Active"/>
    <s v="109"/>
    <s v="Success"/>
    <n v="7"/>
    <s v=" USA"/>
    <s v="ULA-Atlas V 401"/>
    <n v="2021"/>
  </r>
  <r>
    <s v="Roscosmos"/>
    <s v="Site 31/6, Baikonur Cosmodrome, Kazakhstan"/>
    <x v="4058"/>
    <x v="660"/>
    <s v="Soyuz 2.1a"/>
    <s v="Soyuz MS-19"/>
    <s v="Active"/>
    <s v="17.42"/>
    <s v="Success"/>
    <n v="10"/>
    <s v=" Kazakhstan"/>
    <s v="Roscosmos-Soyuz 2.1a"/>
    <n v="2021"/>
  </r>
  <r>
    <s v="Blue Origin"/>
    <s v="Launch Site One, West Texas, Texas, USA"/>
    <x v="4059"/>
    <x v="507"/>
    <s v="New Shepard"/>
    <s v="NS-18"/>
    <s v="Active"/>
    <s v=""/>
    <s v="Success"/>
    <n v="16"/>
    <s v=" USA"/>
    <s v="Blue Origin-New Shepard"/>
    <n v="2021"/>
  </r>
  <r>
    <s v="Starsem"/>
    <s v="Site 1S, Vostochny Cosmodrome, Russia"/>
    <x v="4060"/>
    <x v="173"/>
    <s v="Soyuz 2.1b/Fregat"/>
    <s v="OneWeb #11"/>
    <s v="Active"/>
    <s v="25"/>
    <s v="Success"/>
    <n v="8"/>
    <s v=" Russia"/>
    <s v="Starsem-Soyuz 2.1b/Fregat"/>
    <n v="2021"/>
  </r>
  <r>
    <s v="CASC"/>
    <s v="LC-9, Taiyuan Satellite Launch Center, China"/>
    <x v="4060"/>
    <x v="375"/>
    <s v="Long March 2D"/>
    <s v="CHASE (Chinese HÎ± Solar Explorer) &amp; Tianyuan-1"/>
    <s v="Active"/>
    <s v="29.75"/>
    <s v="Success"/>
    <n v="5"/>
    <s v=" China"/>
    <s v="CASC-Long March 2D"/>
    <n v="2021"/>
  </r>
  <r>
    <s v="CASC"/>
    <s v="Site 901 (SLS-1), Jiuquan Satellite Launch Center, China"/>
    <x v="4061"/>
    <x v="1035"/>
    <s v="Long March 2F/G"/>
    <s v="Shenzhou 13"/>
    <s v="Active"/>
    <s v=""/>
    <s v="Success"/>
    <n v="17"/>
    <s v=" China"/>
    <s v="CASC-Long March 2F/G"/>
    <n v="2021"/>
  </r>
  <r>
    <s v="ULA"/>
    <s v="SLC-41, Cape Canaveral SFS, Florida, USA"/>
    <x v="4062"/>
    <x v="421"/>
    <s v="Atlas V 401"/>
    <s v="Lucy"/>
    <s v="Active"/>
    <s v="109"/>
    <s v="Success"/>
    <n v="7"/>
    <s v=" USA"/>
    <s v="ULA-Atlas V 401"/>
    <n v="2021"/>
  </r>
  <r>
    <s v="KARI"/>
    <s v="LC-2, Naro Space Center, South Korea"/>
    <x v="4063"/>
    <x v="349"/>
    <s v="KSLV-2"/>
    <s v="Test Flight"/>
    <s v="Active"/>
    <s v=""/>
    <s v="Failure"/>
    <n v="5"/>
    <s v=" South Korea"/>
    <s v="KARI-KSLV-2"/>
    <n v="2021"/>
  </r>
  <r>
    <s v="CASC"/>
    <s v="LC-2, Xichang Satellite Launch Center, China"/>
    <x v="4064"/>
    <x v="1019"/>
    <s v="Long March 3B/E"/>
    <s v="Shijian 21"/>
    <s v="Active"/>
    <s v="29.15"/>
    <s v="Success"/>
    <n v="5"/>
    <s v=" China"/>
    <s v="CASC-Long March 3B/E"/>
    <n v="2021"/>
  </r>
  <r>
    <s v="Arianespace"/>
    <s v="ELA-3, Guiana Space Centre, French Guiana, France"/>
    <x v="4064"/>
    <x v="329"/>
    <s v="Ariane 5 ECA"/>
    <s v="SES-17 &amp; Syracuse-4A"/>
    <s v="Active"/>
    <s v="200"/>
    <s v="Success"/>
    <n v="6"/>
    <s v=" France"/>
    <s v="Arianespace-Ariane 5 ECA"/>
    <n v="2021"/>
  </r>
  <r>
    <s v="MHI"/>
    <s v="LA-Y1, Tanegashima Space Center, Japan"/>
    <x v="4065"/>
    <x v="652"/>
    <s v="H-IIA 202"/>
    <s v="QZS-1R"/>
    <s v="Active"/>
    <s v="90"/>
    <s v="Success"/>
    <n v="6"/>
    <s v=" Japan"/>
    <s v="MHI-H-IIA 202"/>
    <n v="2021"/>
  </r>
  <r>
    <s v="ExPace"/>
    <s v="Site 95, Jiuquan Satellite Launch Center, China"/>
    <x v="4066"/>
    <x v="579"/>
    <s v="Kuaizhou 1A"/>
    <s v="Jilin-1 High Resolution 02F"/>
    <s v="Active"/>
    <s v="5.8"/>
    <s v="Success"/>
    <n v="8"/>
    <s v=" China"/>
    <s v="ExPace-Kuaizhou 1A"/>
    <n v="2021"/>
  </r>
  <r>
    <s v="Roscosmos"/>
    <s v="Site 31/6, Baikonur Cosmodrome, Kazakhstan"/>
    <x v="4067"/>
    <x v="55"/>
    <s v="Soyuz 2.1a"/>
    <s v="Progress MS-18"/>
    <s v="Active"/>
    <s v="17.42"/>
    <s v="Success"/>
    <n v="10"/>
    <s v=" Kazakhstan"/>
    <s v="Roscosmos-Soyuz 2.1a"/>
    <n v="2021"/>
  </r>
  <r>
    <s v="CASC"/>
    <s v="Site 9401 (SLS-2), Jiuquan Satellite Launch Center, China"/>
    <x v="4068"/>
    <x v="538"/>
    <s v="Long March 2C/YZ-1S"/>
    <s v="Yaogan-32 02"/>
    <s v="Active"/>
    <s v="30.8"/>
    <s v="Success"/>
    <n v="18"/>
    <s v=" China"/>
    <s v="CASC-Long March 2C/YZ-1S"/>
    <n v="2021"/>
  </r>
  <r>
    <s v="CASC"/>
    <s v="LC-16, Taiyuan Satellite Launch Center, China"/>
    <x v="4069"/>
    <x v="652"/>
    <s v="Long March 6"/>
    <s v="SDGSAT-1"/>
    <s v="Active"/>
    <s v="19"/>
    <s v="Success"/>
    <n v="6"/>
    <s v=" China"/>
    <s v="CASC-Long March 6"/>
    <n v="2021"/>
  </r>
  <r>
    <s v="CASC"/>
    <s v="LC-3, Xichang Satellite Launch Center, China"/>
    <x v="4070"/>
    <x v="149"/>
    <s v="Long March 2D"/>
    <s v="Yaogan 35 A/B/C"/>
    <s v="Active"/>
    <s v="29.75"/>
    <s v="Success"/>
    <n v="5"/>
    <s v=" China"/>
    <s v="CASC-Long March 2D"/>
    <n v="2021"/>
  </r>
  <r>
    <s v="JAXA"/>
    <s v="Mu Pad, Uchinoura Space Center, Japan"/>
    <x v="4071"/>
    <x v="784"/>
    <s v="Epsilon PBS"/>
    <s v="RAISE-2 &amp; Others"/>
    <s v="Active"/>
    <s v="39"/>
    <s v="Success"/>
    <n v="7"/>
    <s v=" Japan"/>
    <s v="JAXA-Epsilon PBS"/>
    <n v="2021"/>
  </r>
  <r>
    <s v="SpaceX"/>
    <s v="LC-39A, Kennedy Space Center, Florida, USA"/>
    <x v="4072"/>
    <x v="1203"/>
    <s v="Falcon 9 Block 5"/>
    <s v="SpaceX Crew-3"/>
    <s v="Active"/>
    <s v="67"/>
    <s v="Success"/>
    <n v="7"/>
    <s v=" USA"/>
    <s v="SpaceX-Falcon 9 Block 5"/>
    <n v="2021"/>
  </r>
  <r>
    <s v="SpaceX"/>
    <s v="SLC-40, Cape Canaveral SFS, Florida, USA"/>
    <x v="4073"/>
    <x v="154"/>
    <s v="Falcon 9 Block 5"/>
    <s v="Starlink Group 4-1"/>
    <s v="Active"/>
    <s v="67"/>
    <s v="Success"/>
    <n v="7"/>
    <s v=" USA"/>
    <s v="SpaceX-Falcon 9 Block 5"/>
    <n v="2021"/>
  </r>
  <r>
    <s v="Arianespace"/>
    <s v="ELV-1, Guiana Space Centre, French Guiana, France"/>
    <x v="4074"/>
    <x v="753"/>
    <s v="Vega"/>
    <s v="CERES 1, 2 &amp; 3"/>
    <s v="Active"/>
    <s v="37"/>
    <s v="Success"/>
    <n v="6"/>
    <s v=" France"/>
    <s v="Arianespace-Vega"/>
    <n v="2021"/>
  </r>
  <r>
    <s v="Rocket Lab"/>
    <s v="Rocket Lab LC-1A, MÄhia Peninsula, New Zealand"/>
    <x v="4075"/>
    <x v="721"/>
    <s v="Electron/Curie"/>
    <s v="Love At First Insight"/>
    <s v="Active"/>
    <s v="7.5"/>
    <s v="Success"/>
    <n v="17"/>
    <s v=" New Zealand"/>
    <s v="Rocket Lab-Electron/Curie"/>
    <n v="2021"/>
  </r>
  <r>
    <s v="CASC"/>
    <s v="LC-9, Taiyuan Satellite Launch Center, China"/>
    <x v="4076"/>
    <x v="1222"/>
    <s v="Long March 4B"/>
    <s v="Gaofen-11 03"/>
    <s v="Active"/>
    <s v="64.68"/>
    <s v="Success"/>
    <n v="5"/>
    <s v=" China"/>
    <s v="CASC-Long March 4B"/>
    <n v="2021"/>
  </r>
  <r>
    <s v="Astra"/>
    <s v="LP-3B, Pacific Spaceport Complex, Kodiak, Alaska, USA"/>
    <x v="4076"/>
    <x v="591"/>
    <s v="Rocket 3"/>
    <s v="STP-27AD2"/>
    <s v="Active"/>
    <s v="2.5"/>
    <s v="Success"/>
    <n v="6"/>
    <s v=" USA"/>
    <s v="Astra-Rocket 3"/>
    <n v="2021"/>
  </r>
  <r>
    <s v="CASC"/>
    <s v="Site 9401 (SLS-2), Jiuquan Satellite Launch Center, China"/>
    <x v="4077"/>
    <x v="553"/>
    <s v="Long March 4C"/>
    <s v="Gaofen-3 02"/>
    <s v="Active"/>
    <s v="64.68"/>
    <s v="Success"/>
    <n v="18"/>
    <s v=" China"/>
    <s v="CASC-Long March 4C"/>
    <n v="2021"/>
  </r>
  <r>
    <s v="SpaceX"/>
    <s v="SLC-4E, Vandenberg SFB, California, USA"/>
    <x v="4078"/>
    <x v="1190"/>
    <s v="Falcon 9 Block 5"/>
    <s v="DART"/>
    <s v="Active"/>
    <s v="67"/>
    <s v="Success"/>
    <n v="7"/>
    <s v=" USA"/>
    <s v="SpaceX-Falcon 9 Block 5"/>
    <n v="2021"/>
  </r>
  <r>
    <s v="Roscosmos"/>
    <s v="Site 31/6, Baikonur Cosmodrome, Kazakhstan"/>
    <x v="4078"/>
    <x v="420"/>
    <s v="Soyuz 2.1b"/>
    <s v="Progress M-UM Prichal"/>
    <s v="Active"/>
    <s v="20"/>
    <s v="Success"/>
    <n v="10"/>
    <s v=" Kazakhstan"/>
    <s v="Roscosmos-Soyuz 2.1b"/>
    <n v="2021"/>
  </r>
  <r>
    <s v="ExPace"/>
    <s v="Site 95, Jiuquan Satellite Launch Center, China"/>
    <x v="4078"/>
    <x v="1088"/>
    <s v="Kuaizhou 1A"/>
    <s v="Shiyan 11"/>
    <s v="Active"/>
    <s v="5.8"/>
    <s v="Success"/>
    <n v="8"/>
    <s v=" China"/>
    <s v="ExPace-Kuaizhou 1A"/>
    <n v="2021"/>
  </r>
  <r>
    <s v="VKS RF"/>
    <s v="Site 43/4, Plesetsk Cosmodrome, Russia"/>
    <x v="4079"/>
    <x v="155"/>
    <s v="Soyuz 2.1b/Fregat"/>
    <s v="Cosmos 2552"/>
    <s v="Active"/>
    <s v="25"/>
    <s v="Success"/>
    <n v="10"/>
    <s v=" Russia"/>
    <s v="VKS RF-Soyuz 2.1b/Fregat"/>
    <n v="2021"/>
  </r>
  <r>
    <s v="CASC"/>
    <s v="LC-2, Xichang Satellite Launch Center, China"/>
    <x v="4080"/>
    <x v="467"/>
    <s v="Long March 3B/E"/>
    <s v="ChinaSat 1D"/>
    <s v="Active"/>
    <s v="29.15"/>
    <s v="Success"/>
    <n v="5"/>
    <s v=" China"/>
    <s v="CASC-Long March 3B/E"/>
    <n v="2021"/>
  </r>
  <r>
    <s v="SpaceX"/>
    <s v="SLC-40, Cape Canaveral SFS, Florida, USA"/>
    <x v="4081"/>
    <x v="932"/>
    <s v="Falcon 9 Block 5"/>
    <s v="Starlink Group 4-3 &amp; BlackSky"/>
    <s v="Active"/>
    <s v="67"/>
    <s v="Success"/>
    <n v="7"/>
    <s v=" USA"/>
    <s v="SpaceX-Falcon 9 Block 5"/>
    <n v="2021"/>
  </r>
  <r>
    <s v="Arianespace"/>
    <s v="ELS, Guiana Space Centre, French Guiana, France"/>
    <x v="4082"/>
    <x v="677"/>
    <s v="Soyuz ST-B/Fregat-MT"/>
    <s v="Galileo FOC FM23-FM24"/>
    <s v="Active"/>
    <s v="30"/>
    <s v="Success"/>
    <n v="4"/>
    <s v=" France"/>
    <s v="Arianespace-Soyuz ST-B/Fregat-MT"/>
    <n v="2021"/>
  </r>
  <r>
    <s v="Galactic Energy"/>
    <s v="Site 95, Jiuquan Satellite Launch Center, China"/>
    <x v="4083"/>
    <x v="628"/>
    <s v="Ceres-1"/>
    <s v="Keep On Moving"/>
    <s v="Active"/>
    <s v="4.9"/>
    <s v="Success"/>
    <n v="8"/>
    <s v=" China"/>
    <s v="Galactic Energy-Ceres-1"/>
    <n v="2021"/>
  </r>
  <r>
    <s v="ULA"/>
    <s v="SLC-41, Cape Canaveral SFS, Florida, USA"/>
    <x v="4083"/>
    <x v="362"/>
    <s v="Atlas V 551"/>
    <s v="STP-3"/>
    <s v="Active"/>
    <s v="153"/>
    <s v="Success"/>
    <n v="7"/>
    <s v=" USA"/>
    <s v="ULA-Atlas V 551"/>
    <n v="2021"/>
  </r>
  <r>
    <s v="Roscosmos"/>
    <s v="Site 31/6, Baikonur Cosmodrome, Kazakhstan"/>
    <x v="4084"/>
    <x v="1289"/>
    <s v="Soyuz 2.1a"/>
    <s v="Soyuz MS-20 / Space Adventures"/>
    <s v="Active"/>
    <s v="17.42"/>
    <s v="Success"/>
    <n v="10"/>
    <s v=" Kazakhstan"/>
    <s v="Roscosmos-Soyuz 2.1a"/>
    <n v="2021"/>
  </r>
  <r>
    <s v="Rocket Lab"/>
    <s v="Rocket Lab LC-1A, MÄhia Peninsula, New Zealand"/>
    <x v="4085"/>
    <x v="644"/>
    <s v="Electron/Curie"/>
    <s v="A Data With Destiny"/>
    <s v="Active"/>
    <s v="7.5"/>
    <s v="Success"/>
    <n v="17"/>
    <s v=" New Zealand"/>
    <s v="Rocket Lab-Electron/Curie"/>
    <n v="2021"/>
  </r>
  <r>
    <s v="SpaceX"/>
    <s v="LC-39A, Kennedy Space Center, Florida, USA"/>
    <x v="4085"/>
    <x v="107"/>
    <s v="Falcon 9 Block 5"/>
    <s v="IXPE"/>
    <s v="Active"/>
    <s v="67"/>
    <s v="Success"/>
    <n v="7"/>
    <s v=" USA"/>
    <s v="SpaceX-Falcon 9 Block 5"/>
    <n v="2021"/>
  </r>
  <r>
    <s v="CASC"/>
    <s v="Site 9401 (SLS-2), Jiuquan Satellite Launch Center, China"/>
    <x v="4086"/>
    <x v="552"/>
    <s v="Long March 4B"/>
    <s v="Shijian 6 Group 05"/>
    <s v="Active"/>
    <s v="64.68"/>
    <s v="Success"/>
    <n v="18"/>
    <s v=" China"/>
    <s v="CASC-Long March 4B"/>
    <n v="2021"/>
  </r>
  <r>
    <s v="Blue Origin"/>
    <s v="Launch Site One, West Texas, Texas, USA"/>
    <x v="4087"/>
    <x v="14"/>
    <s v="New Shepard"/>
    <s v="NS-19"/>
    <s v="Active"/>
    <s v=""/>
    <s v="Success"/>
    <n v="16"/>
    <s v=" USA"/>
    <s v="Blue Origin-New Shepard"/>
    <n v="2021"/>
  </r>
  <r>
    <s v="Roscosmos"/>
    <s v="Site 200/39, Baikonur Cosmodrome, Kazakhstan"/>
    <x v="4088"/>
    <x v="1153"/>
    <s v="Proton-M/Briz-M"/>
    <s v="Ekspress-AMU3 &amp; AMU7"/>
    <s v="Active"/>
    <s v="65"/>
    <s v="Partial Failure"/>
    <n v="12"/>
    <s v=" Kazakhstan"/>
    <s v="Roscosmos-Proton-M/Briz-M"/>
    <n v="2021"/>
  </r>
  <r>
    <s v="CASC"/>
    <s v="LC-3, Xichang Satellite Launch Center, China"/>
    <x v="4088"/>
    <x v="837"/>
    <s v="Long March 3B/E"/>
    <s v="Tianlian-2-02"/>
    <s v="Active"/>
    <s v="29.15"/>
    <s v="Success"/>
    <n v="5"/>
    <s v=" China"/>
    <s v="CASC-Long March 3B/E"/>
    <n v="2021"/>
  </r>
  <r>
    <s v="ExPace"/>
    <s v="Site 95, Jiuquan Satellite Launch Center, China"/>
    <x v="4089"/>
    <x v="508"/>
    <s v="Kuaizhou 1A"/>
    <s v="GeeSAT-1A &amp; 1B"/>
    <s v="Active"/>
    <s v="5.8"/>
    <s v="Failure"/>
    <n v="8"/>
    <s v=" China"/>
    <s v="ExPace-Kuaizhou 1A"/>
    <n v="2021"/>
  </r>
  <r>
    <s v="SpaceX"/>
    <s v="SLC-4E, Vandenberg SFB, California, USA"/>
    <x v="4090"/>
    <x v="874"/>
    <s v="Falcon 9 Block 5"/>
    <s v="Starlink Group 4-4"/>
    <s v="Active"/>
    <s v="67"/>
    <s v="Success"/>
    <n v="7"/>
    <s v=" USA"/>
    <s v="SpaceX-Falcon 9 Block 5"/>
    <n v="2021"/>
  </r>
  <r>
    <s v="SpaceX"/>
    <s v="SLC-40, Cape Canaveral SFS, Florida, USA"/>
    <x v="4091"/>
    <x v="1150"/>
    <s v="Falcon 9 Block 5"/>
    <s v="TÃ¼rksat 5B"/>
    <s v="Active"/>
    <s v="67"/>
    <s v="Success"/>
    <n v="7"/>
    <s v=" USA"/>
    <s v="SpaceX-Falcon 9 Block 5"/>
    <n v="2021"/>
  </r>
  <r>
    <s v="SpaceX"/>
    <s v="LC-39A, Kennedy Space Center, Florida, USA"/>
    <x v="4092"/>
    <x v="369"/>
    <s v="Falcon 9 Block 5"/>
    <s v="CRS SpX-24"/>
    <s v="Active"/>
    <s v="67"/>
    <s v="Success"/>
    <n v="7"/>
    <s v=" USA"/>
    <s v="SpaceX-Falcon 9 Block 5"/>
    <n v="2021"/>
  </r>
  <r>
    <s v="MHI"/>
    <s v="LA-Y1, Tanegashima Space Center, Japan"/>
    <x v="4093"/>
    <x v="118"/>
    <s v="H-IIA 204"/>
    <s v="Inmarsat I-6 F1"/>
    <s v="Active"/>
    <s v=""/>
    <s v="Success"/>
    <n v="6"/>
    <s v=" Japan"/>
    <s v="MHI-H-IIA 204"/>
    <n v="2021"/>
  </r>
  <r>
    <s v="CASC"/>
    <s v="LC-201, Wenchang Satellite Launch Center, China"/>
    <x v="4094"/>
    <x v="681"/>
    <s v="Long March 7A"/>
    <s v="Shiyan 12-01 &amp; 02"/>
    <s v="Active"/>
    <s v=""/>
    <s v="Success"/>
    <n v="7"/>
    <s v=" China"/>
    <s v="CASC-Long March 7A"/>
    <n v="2021"/>
  </r>
  <r>
    <s v="Arianespace"/>
    <s v="ELA-3, Guiana Space Centre, French Guiana, France"/>
    <x v="4095"/>
    <x v="673"/>
    <s v="Ariane 5 ECA"/>
    <s v="James Webb Space Telescope (JWST)"/>
    <s v="Active"/>
    <s v="200"/>
    <s v="Success"/>
    <n v="6"/>
    <s v=" France"/>
    <s v="Arianespace-Ariane 5 ECA"/>
    <n v="2021"/>
  </r>
  <r>
    <s v="CASC"/>
    <s v="LC-9, Taiyuan Satellite Launch Center, China"/>
    <x v="4096"/>
    <x v="1290"/>
    <s v="Long March 4C"/>
    <s v="Ziyuan-1 02E &amp; CAS-9"/>
    <s v="Active"/>
    <s v="64.68"/>
    <s v="Success"/>
    <n v="5"/>
    <s v=" China"/>
    <s v="CASC-Long March 4C"/>
    <n v="2021"/>
  </r>
  <r>
    <s v="Starsem"/>
    <s v="Site 31/6, Baikonur Cosmodrome, Kazakhstan"/>
    <x v="4097"/>
    <x v="249"/>
    <s v="Soyuz 2.1b/Fregat"/>
    <s v="OneWeb #12"/>
    <s v="Active"/>
    <s v="25"/>
    <s v="Success"/>
    <n v="10"/>
    <s v=" Kazakhstan"/>
    <s v="Starsem-Soyuz 2.1b/Fregat"/>
    <n v="2021"/>
  </r>
  <r>
    <s v="VKS RF"/>
    <s v="Site 35/1, Plesetsk Cosmodrome, Russia"/>
    <x v="4097"/>
    <x v="36"/>
    <s v="Angara A5/Persey"/>
    <s v="MGM nÂ°3"/>
    <s v="Active"/>
    <s v="100"/>
    <s v="Failure"/>
    <n v="10"/>
    <s v=" Russia"/>
    <s v="VKS RF-Angara A5/Persey"/>
    <n v="2021"/>
  </r>
  <r>
    <s v="CASC"/>
    <s v="Site 9401 (SLS-2), Jiuquan Satellite Launch Center, China"/>
    <x v="4098"/>
    <x v="75"/>
    <s v="Long March 2D"/>
    <s v="Tianhui 4"/>
    <s v="Active"/>
    <s v="29.75"/>
    <s v="Success"/>
    <n v="18"/>
    <s v=" China"/>
    <s v="CASC-Long March 2D"/>
    <n v="2021"/>
  </r>
  <r>
    <s v="CASC"/>
    <s v="LC-2, Xichang Satellite Launch Center, China"/>
    <x v="4098"/>
    <x v="1111"/>
    <s v="Long March 3B/E"/>
    <s v="TJSW-9"/>
    <s v="Active"/>
    <s v="29.15"/>
    <s v="Success"/>
    <n v="5"/>
    <s v=" China"/>
    <s v="CASC-Long March 3B/E"/>
    <n v="2021"/>
  </r>
  <r>
    <s v="ISA"/>
    <s v="Imam Khomeini Spaceport, Semnan Space Center, Iran"/>
    <x v="4099"/>
    <x v="656"/>
    <s v="Simorgh"/>
    <s v="3 Unknown payloads"/>
    <s v="Active"/>
    <s v=""/>
    <s v="Failure"/>
    <n v="24"/>
    <s v=" Iran"/>
    <s v="ISA-Simorgh"/>
    <n v="2021"/>
  </r>
  <r>
    <s v="SpaceX"/>
    <s v="LC-39A, Kennedy Space Center, Florida, USA"/>
    <x v="4100"/>
    <x v="28"/>
    <s v="Falcon 9 Block 5"/>
    <s v="Starlink Group 4-5"/>
    <s v="Active"/>
    <s v="67"/>
    <s v="Success"/>
    <n v="7"/>
    <s v=" USA"/>
    <s v="SpaceX-Falcon 9 Block 5"/>
    <n v="2022"/>
  </r>
  <r>
    <s v="SpaceX"/>
    <s v="SLC-40, Cape Canaveral SFS, Florida, USA"/>
    <x v="4101"/>
    <x v="437"/>
    <s v="Falcon 9 Block 5"/>
    <s v="Transporter 3"/>
    <s v="Active"/>
    <s v="67"/>
    <s v="Success"/>
    <n v="7"/>
    <s v=" USA"/>
    <s v="SpaceX-Falcon 9 Block 5"/>
    <n v="2022"/>
  </r>
  <r>
    <s v="Virgin Orbit"/>
    <s v="Cosmic Girl, Mojave Air and Space Port, California, USA"/>
    <x v="4101"/>
    <x v="1072"/>
    <s v="LauncherOne"/>
    <s v="STP-27VPB/Above the Clouds"/>
    <s v="Active"/>
    <s v="12"/>
    <s v="Success"/>
    <n v="12"/>
    <s v=" USA"/>
    <s v="Virgin Orbit-LauncherOne"/>
    <n v="2022"/>
  </r>
  <r>
    <s v="CASC"/>
    <s v="LC-9, Taiyuan Satellite Launch Center, China"/>
    <x v="4102"/>
    <x v="1291"/>
    <s v="Long March 2D"/>
    <s v="Shiyan 13"/>
    <s v="Active"/>
    <s v="29.75"/>
    <s v="Success"/>
    <n v="5"/>
    <s v=" China"/>
    <s v="CASC-Long March 2D"/>
    <n v="2022"/>
  </r>
  <r>
    <s v="SpaceX"/>
    <s v="LC-39A, Kennedy Space Center, Florida, USA"/>
    <x v="4103"/>
    <x v="852"/>
    <s v="Falcon 9 Block 5"/>
    <s v="Starlink Group 4-6"/>
    <s v="Active"/>
    <s v="67"/>
    <s v="Success"/>
    <n v="7"/>
    <s v=" USA"/>
    <s v="SpaceX-Falcon 9 Block 5"/>
    <n v="2022"/>
  </r>
  <r>
    <s v="ULA"/>
    <s v="SLC-41, Cape Canaveral SFS, Florida, USA"/>
    <x v="4104"/>
    <x v="36"/>
    <s v="Atlas V 511"/>
    <s v="GSSAP 5 &amp; 6 (USSF-8)"/>
    <s v="Retired"/>
    <s v="130"/>
    <s v="Success"/>
    <n v="7"/>
    <s v=" USA"/>
    <s v="ULA-Atlas V 511"/>
    <n v="2022"/>
  </r>
  <r>
    <s v="CASC"/>
    <s v="Site 9401 (SLS-2), Jiuquan Satellite Launch Center, China"/>
    <x v="4105"/>
    <x v="743"/>
    <s v="Long March 4C"/>
    <s v="L-SAR 01A"/>
    <s v="Active"/>
    <s v="64.68"/>
    <s v="Success"/>
    <n v="18"/>
    <s v=" China"/>
    <s v="CASC-Long March 4C"/>
    <n v="2022"/>
  </r>
  <r>
    <s v="SpaceX"/>
    <s v="SLC-40, Cape Canaveral SFS, Florida, USA"/>
    <x v="4106"/>
    <x v="972"/>
    <s v="Falcon 9 Block 5"/>
    <s v="CSG-2"/>
    <s v="Active"/>
    <s v="67"/>
    <s v="Success"/>
    <n v="7"/>
    <s v=" USA"/>
    <s v="SpaceX-Falcon 9 Block 5"/>
    <n v="2022"/>
  </r>
  <r>
    <s v="SpaceX"/>
    <s v="SLC-4E, Vandenberg SFB, California, USA"/>
    <x v="4107"/>
    <x v="1163"/>
    <s v="Falcon 9 Block 5"/>
    <s v="NROL-87"/>
    <s v="Active"/>
    <s v="67"/>
    <s v="Success"/>
    <n v="7"/>
    <s v=" USA"/>
    <s v="SpaceX-Falcon 9 Block 5"/>
    <n v="2022"/>
  </r>
  <r>
    <s v="SpaceX"/>
    <s v="LC-39A, Kennedy Space Center, Florida, USA"/>
    <x v="4108"/>
    <x v="722"/>
    <s v="Falcon 9 Block 5"/>
    <s v="Starlink Group 4-7"/>
    <s v="Active"/>
    <s v="67"/>
    <s v="Success"/>
    <n v="7"/>
    <s v=" USA"/>
    <s v="SpaceX-Falcon 9 Block 5"/>
    <n v="2022"/>
  </r>
  <r>
    <s v="VKS RF"/>
    <s v="Site 43/4, Plesetsk Cosmodrome, Russia"/>
    <x v="4109"/>
    <x v="182"/>
    <s v="Soyuz 2.1a/Fregat-M"/>
    <s v="Cosmos 2553"/>
    <s v="Active"/>
    <s v="23"/>
    <s v="Success"/>
    <n v="10"/>
    <s v=" Russia"/>
    <s v="VKS RF-Soyuz 2.1a/Fregat-M"/>
    <n v="2022"/>
  </r>
  <r>
    <s v="Arianespace"/>
    <s v="ELS, Guiana Space Centre, French Guiana, France"/>
    <x v="4110"/>
    <x v="748"/>
    <s v="Soyuz ST-B/Fregat-MT"/>
    <s v="OneWeb #13"/>
    <s v="Active"/>
    <s v="30"/>
    <s v="Success"/>
    <n v="4"/>
    <s v=" France"/>
    <s v="Arianespace-Soyuz ST-B/Fregat-MT"/>
    <n v="2022"/>
  </r>
  <r>
    <s v="Astra"/>
    <s v="SLC-46, Cape Canaveral SFS, Florida, USA"/>
    <x v="4110"/>
    <x v="110"/>
    <s v="Rocket 3"/>
    <s v="VCLS Demo-2A"/>
    <s v="Active"/>
    <s v="2.5"/>
    <s v="Failure"/>
    <n v="7"/>
    <s v=" USA"/>
    <s v="Astra-Rocket 3"/>
    <n v="2022"/>
  </r>
  <r>
    <s v="ISRO"/>
    <s v="First Launch Pad, Satish Dhawan Space Centre, India"/>
    <x v="4111"/>
    <x v="894"/>
    <s v="PSLV-XL"/>
    <s v="EOS-04 &amp; Others"/>
    <s v="Active"/>
    <s v="31"/>
    <s v="Success"/>
    <n v="17"/>
    <s v=" India"/>
    <s v="ISRO-PSLV-XL"/>
    <n v="2022"/>
  </r>
  <r>
    <s v="Roscosmos"/>
    <s v="Site 31/6, Baikonur Cosmodrome, Kazakhstan"/>
    <x v="4112"/>
    <x v="500"/>
    <s v="Soyuz 2.1a"/>
    <s v="Progress MS-19"/>
    <s v="Active"/>
    <s v="17.42"/>
    <s v="Success"/>
    <n v="10"/>
    <s v=" Kazakhstan"/>
    <s v="Roscosmos-Soyuz 2.1a"/>
    <n v="2022"/>
  </r>
  <r>
    <s v="Northrop"/>
    <s v="LP-0A, Wallops Flight Facility, Virginia, USA"/>
    <x v="4113"/>
    <x v="517"/>
    <s v="Antares 230+"/>
    <s v="CRS NG-17"/>
    <s v="Active"/>
    <s v="85"/>
    <s v="Success"/>
    <n v="6"/>
    <s v=" USA"/>
    <s v="Northrop-Antares 230+"/>
    <n v="2022"/>
  </r>
  <r>
    <s v="SpaceX"/>
    <s v="SLC-40, Cape Canaveral SFS, Florida, USA"/>
    <x v="4114"/>
    <x v="1292"/>
    <s v="Falcon 9 Block 5"/>
    <s v="Starlink Group 4-8"/>
    <s v="Active"/>
    <s v="67"/>
    <s v="Success"/>
    <n v="7"/>
    <s v=" USA"/>
    <s v="SpaceX-Falcon 9 Block 5"/>
    <n v="2022"/>
  </r>
  <r>
    <s v="SpaceX"/>
    <s v="SLC-4E, Vandenberg SFB, California, USA"/>
    <x v="4115"/>
    <x v="1293"/>
    <s v="Falcon 9 Block 5"/>
    <s v="Starlink Group 4-11"/>
    <s v="Active"/>
    <s v="67"/>
    <s v="Success"/>
    <n v="7"/>
    <s v=" USA"/>
    <s v="SpaceX-Falcon 9 Block 5"/>
    <n v="2022"/>
  </r>
  <r>
    <s v="CASC"/>
    <s v="Site 9401 (SLS-2), Jiuquan Satellite Launch Center, China"/>
    <x v="4116"/>
    <x v="743"/>
    <s v="Long March 4C"/>
    <s v="L-SAR 01B"/>
    <s v="Active"/>
    <s v="64.68"/>
    <s v="Success"/>
    <n v="18"/>
    <s v=" China"/>
    <s v="CASC-Long March 4C"/>
    <n v="2022"/>
  </r>
  <r>
    <s v="CASC"/>
    <s v="LC-201, Wenchang Satellite Launch Center, China"/>
    <x v="4117"/>
    <x v="1116"/>
    <s v="Long March 8 (Core Only)"/>
    <s v="Hainan-1, Jilin Gaofen-03D &amp; Others"/>
    <s v="Active"/>
    <s v="27"/>
    <s v="Success"/>
    <n v="7"/>
    <s v=" China"/>
    <s v="CASC-Long March 8 (Core Only)"/>
    <n v="2022"/>
  </r>
  <r>
    <s v="Rocket Lab"/>
    <s v="Rocket Lab LC-1B, MÄhia Peninsula, New Zealand"/>
    <x v="4118"/>
    <x v="61"/>
    <s v="Electron/Curie"/>
    <s v="The Owlâ€™s Night Continues"/>
    <s v="Active"/>
    <s v="7.5"/>
    <s v="Success"/>
    <n v="17"/>
    <s v=" New Zealand"/>
    <s v="Rocket Lab-Electron/Curie"/>
    <n v="2022"/>
  </r>
  <r>
    <s v="ULA"/>
    <s v="SLC-41, Cape Canaveral SFS, Florida, USA"/>
    <x v="4119"/>
    <x v="1007"/>
    <s v="Atlas V 541"/>
    <s v="GOES-T (GOES-18)"/>
    <s v="Active"/>
    <s v="145"/>
    <s v="Success"/>
    <n v="7"/>
    <s v=" USA"/>
    <s v="ULA-Atlas V 541"/>
    <n v="2022"/>
  </r>
  <r>
    <s v="SpaceX"/>
    <s v="LC-39A, Kennedy Space Center, Florida, USA"/>
    <x v="4120"/>
    <x v="258"/>
    <s v="Falcon 9 Block 5"/>
    <s v="Starlink Group 4-9"/>
    <s v="Active"/>
    <s v="67"/>
    <s v="Success"/>
    <n v="7"/>
    <s v=" USA"/>
    <s v="SpaceX-Falcon 9 Block 5"/>
    <n v="2022"/>
  </r>
  <r>
    <s v="CASC"/>
    <s v="LC-3, Xichang Satellite Launch Center, China"/>
    <x v="4121"/>
    <x v="389"/>
    <s v="Long March 2C"/>
    <s v="Yinhe-1 (x6) &amp; Others"/>
    <s v="Active"/>
    <s v="30.8"/>
    <s v="Success"/>
    <n v="5"/>
    <s v=" China"/>
    <s v="CASC-Long March 2C"/>
    <n v="2022"/>
  </r>
  <r>
    <s v="IRGC"/>
    <s v="Launch Platform, Shahrud Missile Test Site, Iran"/>
    <x v="4122"/>
    <x v="513"/>
    <s v="Qased"/>
    <s v="Nour 2"/>
    <s v="Active"/>
    <s v=""/>
    <s v="Success"/>
    <n v="16"/>
    <s v=" Iran"/>
    <s v="IRGC-Qased"/>
    <n v="2022"/>
  </r>
  <r>
    <s v="SpaceX"/>
    <s v="SLC-40, Cape Canaveral SFS, Florida, USA"/>
    <x v="4123"/>
    <x v="548"/>
    <s v="Falcon 9 Block 5"/>
    <s v="Starlink Group 4-10"/>
    <s v="Active"/>
    <s v="67"/>
    <s v="Success"/>
    <n v="7"/>
    <s v=" USA"/>
    <s v="SpaceX-Falcon 9 Block 5"/>
    <n v="2022"/>
  </r>
  <r>
    <s v="Astra"/>
    <s v="LP-3B, Pacific Spaceport Complex, Kodiak, Alaska, USA"/>
    <x v="4124"/>
    <x v="99"/>
    <s v="Rocket 3"/>
    <s v="Spaceflight Astra-1"/>
    <s v="Active"/>
    <s v="2.5"/>
    <s v="Success"/>
    <n v="6"/>
    <s v=" USA"/>
    <s v="Astra-Rocket 3"/>
    <n v="2022"/>
  </r>
  <r>
    <s v="CASC"/>
    <s v="Site 9401 (SLS-2), Jiuquan Satellite Launch Center, China"/>
    <x v="4125"/>
    <x v="1294"/>
    <s v="Long March 4C"/>
    <s v="Yaogan 34-02"/>
    <s v="Active"/>
    <s v="64.68"/>
    <s v="Success"/>
    <n v="18"/>
    <s v=" China"/>
    <s v="CASC-Long March 4C"/>
    <n v="2022"/>
  </r>
  <r>
    <s v="Roscosmos"/>
    <s v="Site 31/6, Baikonur Cosmodrome, Kazakhstan"/>
    <x v="4126"/>
    <x v="27"/>
    <s v="Soyuz 2.1a"/>
    <s v="Soyuz MS-21"/>
    <s v="Active"/>
    <s v="17.42"/>
    <s v="Success"/>
    <n v="10"/>
    <s v=" Kazakhstan"/>
    <s v="Roscosmos-Soyuz 2.1a"/>
    <n v="2022"/>
  </r>
  <r>
    <s v="SpaceX"/>
    <s v="SLC-40, Cape Canaveral SFS, Florida, USA"/>
    <x v="4127"/>
    <x v="428"/>
    <s v="Falcon 9 Block 5"/>
    <s v="Starlink Group 4-12"/>
    <s v="Active"/>
    <s v="67"/>
    <s v="Success"/>
    <n v="7"/>
    <s v=" USA"/>
    <s v="SpaceX-Falcon 9 Block 5"/>
    <n v="2022"/>
  </r>
  <r>
    <s v="VKS RF"/>
    <s v="Site 43/3, Plesetsk Cosmodrome, Russia"/>
    <x v="4128"/>
    <x v="1287"/>
    <s v="Soyuz 2.1a/Fregat-M"/>
    <s v="Meridian-M nÂ°20L"/>
    <s v="Active"/>
    <s v="23"/>
    <s v="Success"/>
    <n v="10"/>
    <s v=" Russia"/>
    <s v="VKS RF-Soyuz 2.1a/Fregat-M"/>
    <n v="2022"/>
  </r>
  <r>
    <s v="CASC"/>
    <s v="LC-9A, Taiyuan Satellite Launch Center, China"/>
    <x v="4129"/>
    <x v="270"/>
    <s v="Long March 6A"/>
    <s v="Pujiang-2 &amp; Tiankun-2"/>
    <s v="Active"/>
    <s v=""/>
    <s v="Success"/>
    <n v="6"/>
    <s v=" China"/>
    <s v="CASC-Long March 6A"/>
    <n v="2022"/>
  </r>
  <r>
    <s v="CASC"/>
    <s v="Site 95, Jiuquan Satellite Launch Center, China"/>
    <x v="4130"/>
    <x v="1295"/>
    <s v="Long March 11"/>
    <s v="Tianping-2 A to C"/>
    <s v="Active"/>
    <s v="5.3"/>
    <s v="Success"/>
    <n v="8"/>
    <s v=" China"/>
    <s v="CASC-Long March 11"/>
    <n v="2022"/>
  </r>
  <r>
    <s v="Blue Origin"/>
    <s v="Launch Site One, West Texas, Texas, USA"/>
    <x v="4131"/>
    <x v="836"/>
    <s v="New Shepard"/>
    <s v="NS-20"/>
    <s v="Active"/>
    <s v=""/>
    <s v="Success"/>
    <n v="16"/>
    <s v=" USA"/>
    <s v="Blue Origin-New Shepard"/>
    <n v="2022"/>
  </r>
  <r>
    <s v="SpaceX"/>
    <s v="SLC-40, Cape Canaveral SFS, Florida, USA"/>
    <x v="4132"/>
    <x v="738"/>
    <s v="Falcon 9 Block 5"/>
    <s v="Transporter 4"/>
    <s v="Active"/>
    <s v="67"/>
    <s v="Success"/>
    <n v="7"/>
    <s v=" USA"/>
    <s v="SpaceX-Falcon 9 Block 5"/>
    <n v="2022"/>
  </r>
  <r>
    <s v="Rocket Lab"/>
    <s v="Rocket Lab LC-1A, MÄhia Peninsula, New Zealand"/>
    <x v="4133"/>
    <x v="874"/>
    <s v="Electron/Curie"/>
    <s v="Without Mission a Beat"/>
    <s v="Active"/>
    <s v="7.5"/>
    <s v="Success"/>
    <n v="17"/>
    <s v=" New Zealand"/>
    <s v="Rocket Lab-Electron/Curie"/>
    <n v="2022"/>
  </r>
  <r>
    <s v="CASC"/>
    <s v="Site 9401 (SLS-2), Jiuquan Satellite Launch Center, China"/>
    <x v="4134"/>
    <x v="757"/>
    <s v="Long March 4C"/>
    <s v="Gaofen-3 03"/>
    <s v="Active"/>
    <s v="64.68"/>
    <s v="Success"/>
    <n v="18"/>
    <s v=" China"/>
    <s v="CASC-Long March 4C"/>
    <n v="2022"/>
  </r>
  <r>
    <s v="VKS RF"/>
    <s v="Site 43/3, Plesetsk Cosmodrome, Russia"/>
    <x v="4135"/>
    <x v="410"/>
    <s v="Soyuz 2.1b"/>
    <s v="Cosmos 2554"/>
    <s v="Active"/>
    <s v="20"/>
    <s v="Success"/>
    <n v="10"/>
    <s v=" Russia"/>
    <s v="VKS RF-Soyuz 2.1b"/>
    <n v="2022"/>
  </r>
  <r>
    <s v="SpaceX"/>
    <s v="LC-39A, Kennedy Space Center, Florida, USA"/>
    <x v="4136"/>
    <x v="94"/>
    <s v="Falcon 9 Block 5"/>
    <s v="Axiom Mission 1 (Ax-1)"/>
    <s v="Active"/>
    <s v="67"/>
    <s v="Success"/>
    <n v="7"/>
    <s v=" USA"/>
    <s v="SpaceX-Falcon 9 Block 5"/>
    <n v="2022"/>
  </r>
  <r>
    <s v="CASC"/>
    <s v="LC-2, Xichang Satellite Launch Center, China"/>
    <x v="4137"/>
    <x v="261"/>
    <s v="Long March 3B/E"/>
    <s v="ChinaSat 6D"/>
    <s v="Active"/>
    <s v="29.15"/>
    <s v="Success"/>
    <n v="5"/>
    <s v=" China"/>
    <s v="CASC-Long March 3B/E"/>
    <n v="2022"/>
  </r>
  <r>
    <s v="CASC"/>
    <s v="LC-9, Taiyuan Satellite Launch Center, China"/>
    <x v="4137"/>
    <x v="1257"/>
    <s v="Long March 4C"/>
    <s v="Daqi-1 (AEMS)"/>
    <s v="Active"/>
    <s v="64.68"/>
    <s v="Success"/>
    <n v="5"/>
    <s v=" China"/>
    <s v="CASC-Long March 4C"/>
    <n v="2022"/>
  </r>
  <r>
    <s v="SpaceX"/>
    <s v="SLC-4E, Vandenberg SFB, California, USA"/>
    <x v="4138"/>
    <x v="60"/>
    <s v="Falcon 9 Block 5"/>
    <s v="NROL-85"/>
    <s v="Active"/>
    <s v="67"/>
    <s v="Success"/>
    <n v="7"/>
    <s v=" USA"/>
    <s v="SpaceX-Falcon 9 Block 5"/>
    <n v="2022"/>
  </r>
  <r>
    <s v="SpaceX"/>
    <s v="SLC-40, Cape Canaveral SFS, Florida, USA"/>
    <x v="4139"/>
    <x v="914"/>
    <s v="Falcon 9 Block 5"/>
    <s v="Starlink Group 4-14"/>
    <s v="Active"/>
    <s v="67"/>
    <s v="Success"/>
    <n v="7"/>
    <s v=" USA"/>
    <s v="SpaceX-Falcon 9 Block 5"/>
    <n v="2022"/>
  </r>
  <r>
    <s v="SpaceX"/>
    <s v="LC-39A, Kennedy Space Center, Florida, USA"/>
    <x v="4140"/>
    <x v="570"/>
    <s v="Falcon 9 Block 5"/>
    <s v="SpaceX Crew-4"/>
    <s v="Active"/>
    <s v="67"/>
    <s v="Success"/>
    <n v="7"/>
    <s v=" USA"/>
    <s v="SpaceX-Falcon 9 Block 5"/>
    <n v="2022"/>
  </r>
  <r>
    <s v="CASC"/>
    <s v="Site 9401 (SLS-2), Jiuquan Satellite Launch Center, China"/>
    <x v="4141"/>
    <x v="1236"/>
    <s v="Long March 2C"/>
    <s v="SuperView Neo 1-01 &amp; 02"/>
    <s v="Active"/>
    <s v="30.8"/>
    <s v="Success"/>
    <n v="18"/>
    <s v=" China"/>
    <s v="CASC-Long March 2C"/>
    <n v="2022"/>
  </r>
  <r>
    <s v="VKS RF"/>
    <s v="Site 35/1, Plesetsk Cosmodrome, Russia"/>
    <x v="4141"/>
    <x v="364"/>
    <s v="Angara 1.2"/>
    <s v="Cosmos 2555"/>
    <s v="Active"/>
    <s v=""/>
    <s v="Success"/>
    <n v="10"/>
    <s v=" Russia"/>
    <s v="VKS RF-Angara 1.2"/>
    <n v="2022"/>
  </r>
  <r>
    <s v="SpaceX"/>
    <s v="SLC-40, Cape Canaveral SFS, Florida, USA"/>
    <x v="4141"/>
    <x v="1071"/>
    <s v="Falcon 9 Block 5"/>
    <s v="Starlink Group 4-16"/>
    <s v="Active"/>
    <s v="67"/>
    <s v="Success"/>
    <n v="7"/>
    <s v=" USA"/>
    <s v="SpaceX-Falcon 9 Block 5"/>
    <n v="2022"/>
  </r>
  <r>
    <s v="CASC"/>
    <s v="Tai Rui Barge, Yellow Sea"/>
    <x v="4142"/>
    <x v="656"/>
    <s v="Long March 11H"/>
    <s v="Jilin-1 Gaofen 03D-04 to 07 &amp; 04A"/>
    <s v="Active"/>
    <s v="5.3"/>
    <s v="Success"/>
    <n v="14"/>
    <s v=" Yellow Sea"/>
    <s v="CASC-Long March 11H"/>
    <n v="2022"/>
  </r>
  <r>
    <s v="Rocket Lab"/>
    <s v="Rocket Lab LC-1A, MÄhia Peninsula, New Zealand"/>
    <x v="4143"/>
    <x v="408"/>
    <s v="Electron/Curie"/>
    <s v="There and Back Again"/>
    <s v="Active"/>
    <s v="7.5"/>
    <s v="Success"/>
    <n v="17"/>
    <s v=" New Zealand"/>
    <s v="Rocket Lab-Electron/Curie"/>
    <n v="2022"/>
  </r>
  <r>
    <s v="CASC"/>
    <s v="LC-9, Taiyuan Satellite Launch Center, China"/>
    <x v="4144"/>
    <x v="843"/>
    <s v="Long March 2D"/>
    <s v="Jilin-1 Wideband-01C &amp; High Resolution 03D-27 to 33"/>
    <s v="Active"/>
    <s v="29.75"/>
    <s v="Success"/>
    <n v="5"/>
    <s v=" China"/>
    <s v="CASC-Long March 2D"/>
    <n v="2022"/>
  </r>
  <r>
    <s v="SpaceX"/>
    <s v="LC-39A, Kennedy Space Center, Florida, USA"/>
    <x v="4145"/>
    <x v="238"/>
    <s v="Falcon 9 Block 5"/>
    <s v="Starlink Group 4-17"/>
    <s v="Active"/>
    <s v="67"/>
    <s v="Success"/>
    <n v="7"/>
    <s v=" USA"/>
    <s v="SpaceX-Falcon 9 Block 5"/>
    <n v="2022"/>
  </r>
  <r>
    <s v="CASC"/>
    <s v="LC-201, Wenchang Satellite Launch Center, China"/>
    <x v="4146"/>
    <x v="1015"/>
    <s v="Long March 7"/>
    <s v="Tianzhou 4"/>
    <s v="Active"/>
    <s v=""/>
    <s v="Success"/>
    <n v="7"/>
    <s v=" China"/>
    <s v="CASC-Long March 7"/>
    <n v="2022"/>
  </r>
  <r>
    <s v="i-Space"/>
    <s v="Site 95, Jiuquan Satellite Launch Center, China"/>
    <x v="4147"/>
    <x v="1294"/>
    <s v="Hyperbola-1"/>
    <s v="Jilin-1 Mofang-01A(R)"/>
    <s v="Active"/>
    <s v=""/>
    <s v="Failure"/>
    <n v="8"/>
    <s v=" China"/>
    <s v="i-Space-Hyperbola-1"/>
    <n v="2022"/>
  </r>
  <r>
    <s v="SpaceX"/>
    <s v="SLC-4E, Vandenberg SFB, California, USA"/>
    <x v="4147"/>
    <x v="745"/>
    <s v="Falcon 9 Block 5"/>
    <s v="Starlink Group 4-13"/>
    <s v="Active"/>
    <s v="67"/>
    <s v="Success"/>
    <n v="7"/>
    <s v=" USA"/>
    <s v="SpaceX-Falcon 9 Block 5"/>
    <n v="2022"/>
  </r>
  <r>
    <s v="SpaceX"/>
    <s v="SLC-40, Cape Canaveral SFS, Florida, USA"/>
    <x v="4148"/>
    <x v="124"/>
    <s v="Falcon 9 Block 5"/>
    <s v="Starlink Group 4-15"/>
    <s v="Active"/>
    <s v="67"/>
    <s v="Success"/>
    <n v="7"/>
    <s v=" USA"/>
    <s v="SpaceX-Falcon 9 Block 5"/>
    <n v="2022"/>
  </r>
  <r>
    <s v="SpaceX"/>
    <s v="LC-39A, Kennedy Space Center, Florida, USA"/>
    <x v="4149"/>
    <x v="492"/>
    <s v="Falcon 9 Block 5"/>
    <s v="Starlink Group 4-18"/>
    <s v="Active"/>
    <s v="67"/>
    <s v="Success"/>
    <n v="7"/>
    <s v=" USA"/>
    <s v="SpaceX-Falcon 9 Block 5"/>
    <n v="2022"/>
  </r>
  <r>
    <s v="VKS RF"/>
    <s v="Site 43/4, Plesetsk Cosmodrome, Russia"/>
    <x v="4150"/>
    <x v="1296"/>
    <s v="Soyuz 2.1a"/>
    <s v="Cosmos 2556"/>
    <s v="Active"/>
    <s v="17.42"/>
    <s v="Success"/>
    <n v="10"/>
    <s v=" Russia"/>
    <s v="VKS RF-Soyuz 2.1a"/>
    <n v="2022"/>
  </r>
  <r>
    <s v="ULA"/>
    <s v="SLC-41, Cape Canaveral SFS, Florida, USA"/>
    <x v="4150"/>
    <x v="1103"/>
    <s v="Atlas V N22"/>
    <s v="Starliner OFT-2"/>
    <s v="Active"/>
    <s v=""/>
    <s v="Success"/>
    <n v="7"/>
    <s v=" USA"/>
    <s v="ULA-Atlas V N22"/>
    <n v="2022"/>
  </r>
  <r>
    <s v="CASC"/>
    <s v="Site 9401 (SLS-2), Jiuquan Satellite Launch Center, China"/>
    <x v="4151"/>
    <x v="381"/>
    <s v="Long March 2C/YZ-1S"/>
    <s v="RSW-04 - 06"/>
    <s v="Active"/>
    <s v="30.8"/>
    <s v="Success"/>
    <n v="18"/>
    <s v=" China"/>
    <s v="CASC-Long March 2C/YZ-1S"/>
    <n v="2022"/>
  </r>
  <r>
    <s v="SpaceX"/>
    <s v="SLC-40, Cape Canaveral SFS, Florida, USA"/>
    <x v="4152"/>
    <x v="178"/>
    <s v="Falcon 9 Block 5"/>
    <s v="Transporter 5"/>
    <s v="Active"/>
    <s v="67"/>
    <s v="Success"/>
    <n v="7"/>
    <s v=" USA"/>
    <s v="SpaceX-Falcon 9 Block 5"/>
    <n v="2022"/>
  </r>
  <r>
    <s v="CASC"/>
    <s v="LC-3, Xichang Satellite Launch Center, China"/>
    <x v="4153"/>
    <x v="139"/>
    <s v="Long March 2C"/>
    <s v="Geely Constellation Group 01"/>
    <s v="Active"/>
    <s v="30.8"/>
    <s v="Success"/>
    <n v="5"/>
    <s v=" China"/>
    <s v="CASC-Long March 2C"/>
    <n v="2022"/>
  </r>
  <r>
    <s v="Roscosmos"/>
    <s v="Site 31/6, Baikonur Cosmodrome, Kazakhstan"/>
    <x v="4154"/>
    <x v="1297"/>
    <s v="Soyuz 2.1a"/>
    <s v="Progress MS-20"/>
    <s v="Active"/>
    <s v="17.42"/>
    <s v="Success"/>
    <n v="10"/>
    <s v=" Kazakhstan"/>
    <s v="Roscosmos-Soyuz 2.1a"/>
    <n v="2022"/>
  </r>
  <r>
    <s v="Blue Origin"/>
    <s v="Launch Site One, West Texas, Texas, USA"/>
    <x v="4155"/>
    <x v="266"/>
    <s v="New Shepard"/>
    <s v="NS-21"/>
    <s v="Active"/>
    <s v=""/>
    <s v="Success"/>
    <n v="16"/>
    <s v=" USA"/>
    <s v="Blue Origin-New Shepard"/>
    <n v="2022"/>
  </r>
  <r>
    <s v="CASC"/>
    <s v="Site 901 (SLS-1), Jiuquan Satellite Launch Center, China"/>
    <x v="4156"/>
    <x v="711"/>
    <s v="Long March 2F/G"/>
    <s v="Shenzhou 14"/>
    <s v="Active"/>
    <s v=""/>
    <s v="Success"/>
    <n v="17"/>
    <s v=" China"/>
    <s v="CASC-Long March 2F/G"/>
    <n v="2022"/>
  </r>
  <r>
    <s v="SpaceX"/>
    <s v="SLC-40, Cape Canaveral SFS, Florida, USA"/>
    <x v="4157"/>
    <x v="1095"/>
    <s v="Falcon 9 Block 5"/>
    <s v="Nilesat-301"/>
    <s v="Active"/>
    <s v="67"/>
    <s v="Success"/>
    <n v="7"/>
    <s v=" USA"/>
    <s v="SpaceX-Falcon 9 Block 5"/>
    <n v="2022"/>
  </r>
  <r>
    <s v="SpaceX"/>
    <s v="LC-39A, Kennedy Space Center, Florida, USA"/>
    <x v="4158"/>
    <x v="837"/>
    <s v="Falcon 9 Block 5"/>
    <s v="Starlink Group 4-19"/>
    <s v="Active"/>
    <s v="67"/>
    <s v="Success"/>
    <n v="7"/>
    <s v=" USA"/>
    <s v="SpaceX-Falcon 9 Block 5"/>
    <n v="2022"/>
  </r>
  <r>
    <s v="SpaceX"/>
    <s v="SLC-4E, Vandenberg SFB, California, USA"/>
    <x v="4159"/>
    <x v="355"/>
    <s v="Falcon 9 Block 5"/>
    <s v="SARah 1"/>
    <s v="Active"/>
    <s v="67"/>
    <s v="Success"/>
    <n v="7"/>
    <s v=" USA"/>
    <s v="SpaceX-Falcon 9 Block 5"/>
    <n v="2022"/>
  </r>
  <r>
    <s v="SpaceX"/>
    <s v="SLC-40, Cape Canaveral SFS, Florida, USA"/>
    <x v="4160"/>
    <x v="968"/>
    <s v="Falcon 9 Block 5"/>
    <s v="Globalstar FM15 &amp; USA 328 to 331"/>
    <s v="Active"/>
    <s v="67"/>
    <s v="Success"/>
    <n v="7"/>
    <s v=" USA"/>
    <s v="SpaceX-Falcon 9 Block 5"/>
    <n v="2022"/>
  </r>
  <r>
    <s v="KARI"/>
    <s v="LC-2, Naro Space Center, South Korea"/>
    <x v="4161"/>
    <x v="182"/>
    <s v="KSLV-2"/>
    <s v="Test Flight 2"/>
    <s v="Active"/>
    <s v=""/>
    <s v="Success"/>
    <n v="5"/>
    <s v=" South Korea"/>
    <s v="KARI-KSLV-2"/>
    <n v="2022"/>
  </r>
  <r>
    <s v="CASIC"/>
    <s v="Site 95, Jiuquan Satellite Launch Center, China"/>
    <x v="4162"/>
    <x v="1223"/>
    <s v="Kuaizhou 1A"/>
    <s v="Tianxing-1"/>
    <s v="Active"/>
    <s v="5.8"/>
    <s v="Success"/>
    <n v="8"/>
    <s v=" China"/>
    <s v="CASIC-Kuaizhou 1A"/>
    <n v="2022"/>
  </r>
  <r>
    <s v="Arianespace"/>
    <s v="ELA-3, Guiana Space Centre, French Guiana, France"/>
    <x v="4162"/>
    <x v="941"/>
    <s v="Ariane 5 ECA"/>
    <s v="Measat-3d &amp; GSAT-24"/>
    <s v="Active"/>
    <s v="200"/>
    <s v="Success"/>
    <n v="6"/>
    <s v=" France"/>
    <s v="Arianespace-Ariane 5 ECA"/>
    <n v="2022"/>
  </r>
  <r>
    <s v="CASC"/>
    <s v="LC-3, Xichang Satellite Launch Center, China"/>
    <x v="4163"/>
    <x v="1281"/>
    <s v="Long March 2D"/>
    <s v="Yaogan 35 Group 02"/>
    <s v="Active"/>
    <s v="29.75"/>
    <s v="Success"/>
    <n v="5"/>
    <s v=" China"/>
    <s v="CASC-Long March 2D"/>
    <n v="2022"/>
  </r>
  <r>
    <s v="CASC"/>
    <s v="Site 9401 (SLS-2), Jiuquan Satellite Launch Center, China"/>
    <x v="4164"/>
    <x v="1298"/>
    <s v="Long March 4C"/>
    <s v="Gaofen-12 03"/>
    <s v="Active"/>
    <s v="64.68"/>
    <s v="Success"/>
    <n v="18"/>
    <s v=" China"/>
    <s v="CASC-Long March 4C"/>
    <n v="2022"/>
  </r>
  <r>
    <s v="Rocket Lab"/>
    <s v="Rocket Lab LC-1B, MÄhia Peninsula, New Zealand"/>
    <x v="4165"/>
    <x v="471"/>
    <s v="Electron/Photon"/>
    <s v="CAPSTONE"/>
    <s v="Active"/>
    <s v=""/>
    <s v="Success"/>
    <n v="17"/>
    <s v=" New Zealand"/>
    <s v="Rocket Lab-Electron/Photon"/>
    <n v="2022"/>
  </r>
  <r>
    <s v="SpaceX"/>
    <s v="SLC-40, Cape Canaveral SFS, Florida, USA"/>
    <x v="4166"/>
    <x v="1095"/>
    <s v="Falcon 9 Block 5"/>
    <s v="SES-22"/>
    <s v="Active"/>
    <s v="67"/>
    <s v="Success"/>
    <n v="7"/>
    <s v=" USA"/>
    <s v="SpaceX-Falcon 9 Block 5"/>
    <n v="2022"/>
  </r>
  <r>
    <s v="ISRO"/>
    <s v="Second Launch Pad, Satish Dhawan Space Centre, India"/>
    <x v="4167"/>
    <x v="336"/>
    <s v="PSLV-CA"/>
    <s v="DS-EO, NeuSAR, SCOOB-I &amp; POEM"/>
    <s v="Active"/>
    <s v="21"/>
    <s v="Success"/>
    <n v="18"/>
    <s v=" India"/>
    <s v="ISRO-PSLV-CA"/>
    <n v="2022"/>
  </r>
  <r>
    <s v="ULA"/>
    <s v="SLC-41, Cape Canaveral SFS, Florida, USA"/>
    <x v="4168"/>
    <x v="184"/>
    <s v="Atlas V 541"/>
    <s v="USSF-12 (WFOV)"/>
    <s v="Active"/>
    <s v="145"/>
    <s v="Success"/>
    <n v="7"/>
    <s v=" USA"/>
    <s v="ULA-Atlas V 541"/>
    <n v="2022"/>
  </r>
  <r>
    <s v="Virgin Orbit"/>
    <s v="Cosmic Girl, Mojave Air and Space Port, California, USA"/>
    <x v="4169"/>
    <x v="167"/>
    <s v="LauncherOne"/>
    <s v="STP-S28A"/>
    <s v="Active"/>
    <s v="12"/>
    <s v="Success"/>
    <n v="12"/>
    <s v=" USA"/>
    <s v="Virgin Orbit-LauncherOne"/>
    <n v="2022"/>
  </r>
  <r>
    <s v="VKS RF"/>
    <s v="Site 43/4, Plesetsk Cosmodrome, Russia"/>
    <x v="4170"/>
    <x v="160"/>
    <s v="Soyuz 2.1b/Fregat-M"/>
    <s v="Cosmos 2557"/>
    <s v="Active"/>
    <s v="25"/>
    <s v="Success"/>
    <n v="10"/>
    <s v=" Russia"/>
    <s v="VKS RF-Soyuz 2.1b/Fregat-M"/>
    <n v="2022"/>
  </r>
  <r>
    <s v="SpaceX"/>
    <s v="SLC-40, Cape Canaveral SFS, Florida, USA"/>
    <x v="4170"/>
    <x v="354"/>
    <s v="Falcon 9 Block 5"/>
    <s v="Starlink Group 4-21"/>
    <s v="Active"/>
    <s v="67"/>
    <s v="Success"/>
    <n v="7"/>
    <s v=" USA"/>
    <s v="SpaceX-Falcon 9 Block 5"/>
    <n v="2022"/>
  </r>
  <r>
    <s v="SpaceX"/>
    <s v="SLC-4E, Vandenberg SFB, California, USA"/>
    <x v="4171"/>
    <x v="1299"/>
    <s v="Falcon 9 Block 5"/>
    <s v="Starlink Group 3-1"/>
    <s v="Active"/>
    <s v="67"/>
    <s v="Success"/>
    <n v="7"/>
    <s v=" USA"/>
    <s v="SpaceX-Falcon 9 Block 5"/>
    <n v="2022"/>
  </r>
  <r>
    <s v="CASC"/>
    <s v="LC-2, Xichang Satellite Launch Center, China"/>
    <x v="4172"/>
    <x v="117"/>
    <s v="Long March 3B/E"/>
    <s v="Tianlian-2-03"/>
    <s v="Active"/>
    <s v="29.15"/>
    <s v="Success"/>
    <n v="5"/>
    <s v=" China"/>
    <s v="CASC-Long March 3B/E"/>
    <n v="2022"/>
  </r>
  <r>
    <s v="Astra"/>
    <s v="SLC-46, Cape Canaveral SFS, Florida, USA"/>
    <x v="4172"/>
    <x v="1130"/>
    <s v="Rocket 3"/>
    <s v="TROPICS Flight 1"/>
    <s v="Active"/>
    <s v="2.5"/>
    <s v="Failure"/>
    <n v="7"/>
    <s v=" USA"/>
    <s v="Astra-Rocket 3"/>
    <n v="2022"/>
  </r>
  <r>
    <s v="Rocket Lab"/>
    <s v="Rocket Lab LC-1A, MÄhia Peninsula, New Zealand"/>
    <x v="4173"/>
    <x v="264"/>
    <s v="Electron/Curie"/>
    <s v="Wise One Looks Ahead (NROL-162)"/>
    <s v="Active"/>
    <s v="7.5"/>
    <s v="Success"/>
    <n v="17"/>
    <s v=" New Zealand"/>
    <s v="Rocket Lab-Electron/Curie"/>
    <n v="2022"/>
  </r>
  <r>
    <s v="ESA"/>
    <s v="ELV-1, Guiana Space Centre, French Guiana, France"/>
    <x v="4173"/>
    <x v="60"/>
    <s v="Vega C"/>
    <s v="LARES 2 &amp; Cubesats"/>
    <s v="Active"/>
    <s v=""/>
    <s v="Success"/>
    <n v="6"/>
    <s v=" France"/>
    <s v="ESA-Vega C"/>
    <n v="2022"/>
  </r>
  <r>
    <s v="SpaceX"/>
    <s v="LC-39A, Kennedy Space Center, Florida, USA"/>
    <x v="4174"/>
    <x v="884"/>
    <s v="Falcon 9 Block 5"/>
    <s v="CRS SpX-25"/>
    <s v="Active"/>
    <s v="67"/>
    <s v="Success"/>
    <n v="7"/>
    <s v=" USA"/>
    <s v="SpaceX-Falcon 9 Block 5"/>
    <n v="2022"/>
  </r>
  <r>
    <s v="CASC"/>
    <s v="LC-9, Taiyuan Satellite Launch Center, China"/>
    <x v="4174"/>
    <x v="613"/>
    <s v="Long March 2C"/>
    <s v="SuperView Neo 2-01 &amp; 02"/>
    <s v="Active"/>
    <s v="30.8"/>
    <s v="Success"/>
    <n v="5"/>
    <s v=" China"/>
    <s v="CASC-Long March 2C"/>
    <n v="2022"/>
  </r>
  <r>
    <s v="SpaceX"/>
    <s v="SLC-40, Cape Canaveral SFS, Florida, USA"/>
    <x v="4175"/>
    <x v="496"/>
    <s v="Falcon 9 Block 5"/>
    <s v="Starlink Group 4-22"/>
    <s v="Active"/>
    <s v="67"/>
    <s v="Success"/>
    <n v="7"/>
    <s v=" USA"/>
    <s v="SpaceX-Falcon 9 Block 5"/>
    <n v="2022"/>
  </r>
  <r>
    <s v="SpaceX"/>
    <s v="SLC-4E, Vandenberg SFB, California, USA"/>
    <x v="4176"/>
    <x v="705"/>
    <s v="Falcon 9 Block 5"/>
    <s v="Starlink Group 3-2"/>
    <s v="Active"/>
    <s v="67"/>
    <s v="Success"/>
    <n v="7"/>
    <s v=" USA"/>
    <s v="SpaceX-Falcon 9 Block 5"/>
    <n v="2022"/>
  </r>
  <r>
    <s v="CASC"/>
    <s v="LC-101, Wenchang Satellite Launch Center, China"/>
    <x v="4177"/>
    <x v="880"/>
    <s v="Long March 5B"/>
    <s v="Wentian"/>
    <s v="Active"/>
    <s v=""/>
    <s v="Success"/>
    <n v="7"/>
    <s v=" China"/>
    <s v="CASC-Long March 5B"/>
    <n v="2022"/>
  </r>
  <r>
    <s v="SpaceX"/>
    <s v="LC-39A, Kennedy Space Center, Florida, USA"/>
    <x v="4177"/>
    <x v="940"/>
    <s v="Falcon 9 Block 5"/>
    <s v="Starlink Group 4-25"/>
    <s v="Active"/>
    <s v="67"/>
    <s v="Success"/>
    <n v="7"/>
    <s v=" USA"/>
    <s v="SpaceX-Falcon 9 Block 5"/>
    <n v="2022"/>
  </r>
  <r>
    <s v="CAS Space"/>
    <s v="Jiuquan Satellite Launch Center, China"/>
    <x v="4178"/>
    <x v="628"/>
    <s v="Zhongke-1A"/>
    <s v="Demo Flight"/>
    <s v="Active"/>
    <s v=""/>
    <s v="Success"/>
    <n v="32"/>
    <s v=" China"/>
    <s v="CAS Space-Zhongke-1A"/>
    <n v="2022"/>
  </r>
  <r>
    <s v="CASC"/>
    <s v="LC-3, Xichang Satellite Launch Center, China"/>
    <x v="4179"/>
    <x v="1300"/>
    <s v="Long March 2D"/>
    <s v="Yaogan 35 Group 03"/>
    <s v="Active"/>
    <s v="29.75"/>
    <s v="Success"/>
    <n v="5"/>
    <s v=" China"/>
    <s v="CASC-Long March 2D"/>
    <n v="20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B78C6-23C0-4946-BBC5-CADA2ACAD39D}" name="PivotTable3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0" firstHeaderRow="1" firstDataRow="1" firstDataCol="1"/>
  <pivotFields count="1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t="default"/>
      </items>
    </pivotField>
  </pivotFields>
  <rowFields count="1">
    <field x="15"/>
  </rowFields>
  <rowItems count="6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Items count="1">
    <i/>
  </colItems>
  <dataFields count="1">
    <dataField name="Count of Mission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5311914-B66C-4006-A759-385EC7D30E0A}" autoFormatId="16" applyNumberFormats="0" applyBorderFormats="0" applyFontFormats="0" applyPatternFormats="0" applyAlignmentFormats="0" applyWidthHeightFormats="0">
  <queryTableRefresh nextId="15" unboundColumnsRight="4">
    <queryTableFields count="13">
      <queryTableField id="1" name="Company" tableColumnId="1"/>
      <queryTableField id="2" name="Location" tableColumnId="2"/>
      <queryTableField id="3" name="Date" tableColumnId="3"/>
      <queryTableField id="4" name="Time" tableColumnId="4"/>
      <queryTableField id="5" name="Rocket" tableColumnId="5"/>
      <queryTableField id="6" name="Mission" tableColumnId="6"/>
      <queryTableField id="7" name="RocketStatus" tableColumnId="7"/>
      <queryTableField id="8" name="Price" tableColumnId="8"/>
      <queryTableField id="9" name="MissionStatus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9B5AB0-1AE6-4B57-BC94-D82E03236EBD}" name="space_missions" displayName="space_missions" ref="A1:M4631" tableType="queryTable" totalsRowShown="0">
  <autoFilter ref="A1:M4631" xr:uid="{4C9B5AB0-1AE6-4B57-BC94-D82E03236EBD}"/>
  <tableColumns count="13">
    <tableColumn id="1" xr3:uid="{4064CA87-EF0F-434C-A3FB-28A8D161437F}" uniqueName="1" name="Company" queryTableFieldId="1" dataDxfId="12"/>
    <tableColumn id="2" xr3:uid="{64A81A14-9024-41D7-BBF2-62B688E5A4A9}" uniqueName="2" name="Location" queryTableFieldId="2" dataDxfId="11"/>
    <tableColumn id="3" xr3:uid="{4C61BBD0-37C4-49A7-B4C3-B872EA2B0C35}" uniqueName="3" name="Date" queryTableFieldId="3" dataDxfId="10"/>
    <tableColumn id="4" xr3:uid="{0E2ED54A-A03E-4AEE-ACF5-8C296D480540}" uniqueName="4" name="Time" queryTableFieldId="4" dataDxfId="9"/>
    <tableColumn id="5" xr3:uid="{0A2CAB51-522D-458C-BF9B-5DA8524F649B}" uniqueName="5" name="Rocket" queryTableFieldId="5" dataDxfId="8"/>
    <tableColumn id="6" xr3:uid="{9D59E765-05E3-4C17-B7D7-C60284874402}" uniqueName="6" name="Mission" queryTableFieldId="6" dataDxfId="7"/>
    <tableColumn id="7" xr3:uid="{70E08E23-3BEB-4CBB-80FD-10C9126D793C}" uniqueName="7" name="RocketStatus" queryTableFieldId="7" dataDxfId="6"/>
    <tableColumn id="8" xr3:uid="{5EA68673-8DEA-4547-B106-B7150A053087}" uniqueName="8" name="Price" queryTableFieldId="8" dataDxfId="5"/>
    <tableColumn id="9" xr3:uid="{49F52BE5-6581-44CE-AC18-76B81968DF0D}" uniqueName="9" name="MissionStatus" queryTableFieldId="9" dataDxfId="4"/>
    <tableColumn id="10" xr3:uid="{A37BBF88-8D35-4239-BC56-FB50E9E6FEA1}" uniqueName="10" name="Column1" queryTableFieldId="10" dataDxfId="3">
      <calculatedColumnFormula>FIND(", ",space_missions[[#This Row],[Location]])</calculatedColumnFormula>
    </tableColumn>
    <tableColumn id="11" xr3:uid="{2409666A-BF35-4E53-8357-B06CBE7ABA71}" uniqueName="11" name="Column2" queryTableFieldId="11" dataDxfId="2">
      <calculatedColumnFormula>RIGHT(B2,LEN(B2)-FIND("*",SUBSTITUTE(B2,", ","*",LEN(B2)-LEN(SUBSTITUTE(B2,", ","*")))))</calculatedColumnFormula>
    </tableColumn>
    <tableColumn id="12" xr3:uid="{85D2AC8F-9BA8-451A-884D-6A4FB043F55A}" uniqueName="12" name="Column3" queryTableFieldId="12" dataDxfId="1">
      <calculatedColumnFormula>_xlfn.CONCAT(space_missions[[#This Row],[Company]],"-",space_missions[[#This Row],[Rocket]])</calculatedColumnFormula>
    </tableColumn>
    <tableColumn id="13" xr3:uid="{4309B25F-1726-4380-B3D5-8D28F2727793}" uniqueName="13" name="Column4" queryTableFieldId="13" dataDxfId="0">
      <calculatedColumnFormula>YEAR(space_missions[[#This Row],[Date]])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F0452-EE7C-4FC4-9BDF-EF57573A8E67}">
  <dimension ref="A1:P4631"/>
  <sheetViews>
    <sheetView workbookViewId="0">
      <selection activeCell="D18" sqref="D18"/>
    </sheetView>
  </sheetViews>
  <sheetFormatPr defaultRowHeight="14.4" x14ac:dyDescent="0.3"/>
  <cols>
    <col min="1" max="1" width="15.6640625" bestFit="1" customWidth="1"/>
    <col min="2" max="2" width="72.33203125" bestFit="1" customWidth="1"/>
    <col min="3" max="3" width="10.5546875" bestFit="1" customWidth="1"/>
    <col min="4" max="4" width="11.33203125" bestFit="1" customWidth="1"/>
    <col min="5" max="5" width="23.109375" bestFit="1" customWidth="1"/>
    <col min="6" max="6" width="45.109375" bestFit="1" customWidth="1"/>
    <col min="7" max="7" width="14.21875" bestFit="1" customWidth="1"/>
    <col min="8" max="8" width="8" bestFit="1" customWidth="1"/>
    <col min="9" max="9" width="15" bestFit="1" customWidth="1"/>
    <col min="16" max="16" width="12.88671875" customWidth="1"/>
    <col min="17" max="17" width="38.77734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5228</v>
      </c>
      <c r="K1" t="s">
        <v>5229</v>
      </c>
      <c r="L1" t="s">
        <v>5254</v>
      </c>
      <c r="M1" t="s">
        <v>5685</v>
      </c>
    </row>
    <row r="2" spans="1:16" x14ac:dyDescent="0.3">
      <c r="A2" s="1" t="s">
        <v>9</v>
      </c>
      <c r="B2" s="1" t="s">
        <v>10</v>
      </c>
      <c r="C2" s="2">
        <v>21097</v>
      </c>
      <c r="D2" s="3">
        <v>0.81111111111111112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>
        <f>FIND(", ",space_missions[[#This Row],[Location]])</f>
        <v>9</v>
      </c>
      <c r="K2" s="1" t="str">
        <f t="shared" ref="K2:K65" si="0">RIGHT(B2,LEN(B2)-FIND("*",SUBSTITUTE(B2,", ","*",LEN(B2)-LEN(SUBSTITUTE(B2,", ","*")))))</f>
        <v xml:space="preserve"> Kazakhstan</v>
      </c>
      <c r="L2" s="1" t="str">
        <f>_xlfn.CONCAT(space_missions[[#This Row],[Company]],"-",space_missions[[#This Row],[Rocket]])</f>
        <v>RVSN USSR-Sputnik 8K71PS</v>
      </c>
      <c r="M2" s="1">
        <f>YEAR(space_missions[[#This Row],[Date]])</f>
        <v>1957</v>
      </c>
      <c r="P2" t="s">
        <v>5684</v>
      </c>
    </row>
    <row r="3" spans="1:16" x14ac:dyDescent="0.3">
      <c r="A3" s="1" t="s">
        <v>9</v>
      </c>
      <c r="B3" s="1" t="s">
        <v>10</v>
      </c>
      <c r="C3" s="2">
        <v>21127</v>
      </c>
      <c r="D3" s="3">
        <v>0.10416666666666667</v>
      </c>
      <c r="E3" s="1" t="s">
        <v>11</v>
      </c>
      <c r="F3" s="1" t="s">
        <v>16</v>
      </c>
      <c r="G3" s="1" t="s">
        <v>13</v>
      </c>
      <c r="H3" s="1" t="s">
        <v>14</v>
      </c>
      <c r="I3" s="1" t="s">
        <v>15</v>
      </c>
      <c r="J3" s="1">
        <f>FIND(", ",space_missions[[#This Row],[Location]])</f>
        <v>9</v>
      </c>
      <c r="K3" s="1" t="str">
        <f t="shared" si="0"/>
        <v xml:space="preserve"> Kazakhstan</v>
      </c>
      <c r="L3" s="1" t="str">
        <f>_xlfn.CONCAT(space_missions[[#This Row],[Company]],"-",space_missions[[#This Row],[Rocket]])</f>
        <v>RVSN USSR-Sputnik 8K71PS</v>
      </c>
      <c r="M3" s="1">
        <f>YEAR(space_missions[[#This Row],[Date]])</f>
        <v>1957</v>
      </c>
      <c r="P3" t="s">
        <v>5255</v>
      </c>
    </row>
    <row r="4" spans="1:16" x14ac:dyDescent="0.3">
      <c r="A4" s="1" t="s">
        <v>17</v>
      </c>
      <c r="B4" s="1" t="s">
        <v>18</v>
      </c>
      <c r="C4" s="2">
        <v>21160</v>
      </c>
      <c r="D4" s="3">
        <v>0.69722222222222219</v>
      </c>
      <c r="E4" s="1" t="s">
        <v>19</v>
      </c>
      <c r="F4" s="1" t="s">
        <v>20</v>
      </c>
      <c r="G4" s="1" t="s">
        <v>13</v>
      </c>
      <c r="H4" s="1" t="s">
        <v>14</v>
      </c>
      <c r="I4" s="1" t="s">
        <v>21</v>
      </c>
      <c r="J4" s="1">
        <f>FIND(", ",space_missions[[#This Row],[Location]])</f>
        <v>7</v>
      </c>
      <c r="K4" s="1" t="str">
        <f t="shared" si="0"/>
        <v xml:space="preserve"> USA</v>
      </c>
      <c r="L4" s="1" t="str">
        <f>_xlfn.CONCAT(space_missions[[#This Row],[Company]],"-",space_missions[[#This Row],[Rocket]])</f>
        <v>US Navy-Vanguard</v>
      </c>
      <c r="M4" s="1">
        <f>YEAR(space_missions[[#This Row],[Date]])</f>
        <v>1957</v>
      </c>
      <c r="P4" t="s">
        <v>5256</v>
      </c>
    </row>
    <row r="5" spans="1:16" x14ac:dyDescent="0.3">
      <c r="A5" s="1" t="s">
        <v>22</v>
      </c>
      <c r="B5" s="1" t="s">
        <v>23</v>
      </c>
      <c r="C5" s="2">
        <v>21217</v>
      </c>
      <c r="D5" s="3">
        <v>0.15833333333333333</v>
      </c>
      <c r="E5" s="1" t="s">
        <v>24</v>
      </c>
      <c r="F5" s="1" t="s">
        <v>25</v>
      </c>
      <c r="G5" s="1" t="s">
        <v>13</v>
      </c>
      <c r="H5" s="1" t="s">
        <v>14</v>
      </c>
      <c r="I5" s="1" t="s">
        <v>15</v>
      </c>
      <c r="J5" s="1">
        <f>FIND(", ",space_missions[[#This Row],[Location]])</f>
        <v>7</v>
      </c>
      <c r="K5" s="1" t="str">
        <f t="shared" si="0"/>
        <v xml:space="preserve"> USA</v>
      </c>
      <c r="L5" s="1" t="str">
        <f>_xlfn.CONCAT(space_missions[[#This Row],[Company]],"-",space_missions[[#This Row],[Rocket]])</f>
        <v>AMBA-Juno I</v>
      </c>
      <c r="M5" s="1">
        <f>YEAR(space_missions[[#This Row],[Date]])</f>
        <v>1958</v>
      </c>
      <c r="P5" t="s">
        <v>5257</v>
      </c>
    </row>
    <row r="6" spans="1:16" x14ac:dyDescent="0.3">
      <c r="A6" s="1" t="s">
        <v>17</v>
      </c>
      <c r="B6" s="1" t="s">
        <v>18</v>
      </c>
      <c r="C6" s="2">
        <v>21221</v>
      </c>
      <c r="D6" s="3">
        <v>0.31458333333333333</v>
      </c>
      <c r="E6" s="1" t="s">
        <v>19</v>
      </c>
      <c r="F6" s="1" t="s">
        <v>26</v>
      </c>
      <c r="G6" s="1" t="s">
        <v>13</v>
      </c>
      <c r="H6" s="1" t="s">
        <v>14</v>
      </c>
      <c r="I6" s="1" t="s">
        <v>21</v>
      </c>
      <c r="J6" s="1">
        <f>FIND(", ",space_missions[[#This Row],[Location]])</f>
        <v>7</v>
      </c>
      <c r="K6" s="1" t="str">
        <f t="shared" si="0"/>
        <v xml:space="preserve"> USA</v>
      </c>
      <c r="L6" s="1" t="str">
        <f>_xlfn.CONCAT(space_missions[[#This Row],[Company]],"-",space_missions[[#This Row],[Rocket]])</f>
        <v>US Navy-Vanguard</v>
      </c>
      <c r="M6" s="1">
        <f>YEAR(space_missions[[#This Row],[Date]])</f>
        <v>1958</v>
      </c>
      <c r="P6" t="s">
        <v>5258</v>
      </c>
    </row>
    <row r="7" spans="1:16" x14ac:dyDescent="0.3">
      <c r="A7" s="1" t="s">
        <v>22</v>
      </c>
      <c r="B7" s="1" t="s">
        <v>23</v>
      </c>
      <c r="C7" s="2">
        <v>21249</v>
      </c>
      <c r="D7" s="3">
        <v>0.76875000000000004</v>
      </c>
      <c r="E7" s="1" t="s">
        <v>24</v>
      </c>
      <c r="F7" s="1" t="s">
        <v>27</v>
      </c>
      <c r="G7" s="1" t="s">
        <v>13</v>
      </c>
      <c r="H7" s="1" t="s">
        <v>14</v>
      </c>
      <c r="I7" s="1" t="s">
        <v>21</v>
      </c>
      <c r="J7" s="1">
        <f>FIND(", ",space_missions[[#This Row],[Location]])</f>
        <v>7</v>
      </c>
      <c r="K7" s="1" t="str">
        <f t="shared" si="0"/>
        <v xml:space="preserve"> USA</v>
      </c>
      <c r="L7" s="1" t="str">
        <f>_xlfn.CONCAT(space_missions[[#This Row],[Company]],"-",space_missions[[#This Row],[Rocket]])</f>
        <v>AMBA-Juno I</v>
      </c>
      <c r="M7" s="1">
        <f>YEAR(space_missions[[#This Row],[Date]])</f>
        <v>1958</v>
      </c>
      <c r="P7" t="s">
        <v>5259</v>
      </c>
    </row>
    <row r="8" spans="1:16" x14ac:dyDescent="0.3">
      <c r="A8" s="1" t="s">
        <v>17</v>
      </c>
      <c r="B8" s="1" t="s">
        <v>18</v>
      </c>
      <c r="C8" s="2">
        <v>21261</v>
      </c>
      <c r="D8" s="3">
        <v>0.51041666666666663</v>
      </c>
      <c r="E8" s="1" t="s">
        <v>19</v>
      </c>
      <c r="F8" s="1" t="s">
        <v>28</v>
      </c>
      <c r="G8" s="1" t="s">
        <v>13</v>
      </c>
      <c r="H8" s="1" t="s">
        <v>14</v>
      </c>
      <c r="I8" s="1" t="s">
        <v>15</v>
      </c>
      <c r="J8" s="1">
        <f>FIND(", ",space_missions[[#This Row],[Location]])</f>
        <v>7</v>
      </c>
      <c r="K8" s="1" t="str">
        <f t="shared" si="0"/>
        <v xml:space="preserve"> USA</v>
      </c>
      <c r="L8" s="1" t="str">
        <f>_xlfn.CONCAT(space_missions[[#This Row],[Company]],"-",space_missions[[#This Row],[Rocket]])</f>
        <v>US Navy-Vanguard</v>
      </c>
      <c r="M8" s="1">
        <f>YEAR(space_missions[[#This Row],[Date]])</f>
        <v>1958</v>
      </c>
      <c r="P8" t="s">
        <v>5260</v>
      </c>
    </row>
    <row r="9" spans="1:16" x14ac:dyDescent="0.3">
      <c r="A9" s="1" t="s">
        <v>22</v>
      </c>
      <c r="B9" s="1" t="s">
        <v>29</v>
      </c>
      <c r="C9" s="2">
        <v>21270</v>
      </c>
      <c r="D9" s="3">
        <v>0.73472222222222228</v>
      </c>
      <c r="E9" s="1" t="s">
        <v>24</v>
      </c>
      <c r="F9" s="1" t="s">
        <v>30</v>
      </c>
      <c r="G9" s="1" t="s">
        <v>13</v>
      </c>
      <c r="H9" s="1" t="s">
        <v>14</v>
      </c>
      <c r="I9" s="1" t="s">
        <v>15</v>
      </c>
      <c r="J9" s="1">
        <f>FIND(", ",space_missions[[#This Row],[Location]])</f>
        <v>5</v>
      </c>
      <c r="K9" s="1" t="str">
        <f t="shared" si="0"/>
        <v xml:space="preserve"> USA</v>
      </c>
      <c r="L9" s="1" t="str">
        <f>_xlfn.CONCAT(space_missions[[#This Row],[Company]],"-",space_missions[[#This Row],[Rocket]])</f>
        <v>AMBA-Juno I</v>
      </c>
      <c r="M9" s="1">
        <f>YEAR(space_missions[[#This Row],[Date]])</f>
        <v>1958</v>
      </c>
      <c r="P9" t="s">
        <v>5261</v>
      </c>
    </row>
    <row r="10" spans="1:16" x14ac:dyDescent="0.3">
      <c r="A10" s="1" t="s">
        <v>9</v>
      </c>
      <c r="B10" s="1" t="s">
        <v>10</v>
      </c>
      <c r="C10" s="2">
        <v>21302</v>
      </c>
      <c r="D10" s="3">
        <v>0.37569444444444444</v>
      </c>
      <c r="E10" s="1" t="s">
        <v>31</v>
      </c>
      <c r="F10" s="1" t="s">
        <v>32</v>
      </c>
      <c r="G10" s="1" t="s">
        <v>13</v>
      </c>
      <c r="H10" s="1" t="s">
        <v>14</v>
      </c>
      <c r="I10" s="1" t="s">
        <v>21</v>
      </c>
      <c r="J10" s="1">
        <f>FIND(", ",space_missions[[#This Row],[Location]])</f>
        <v>9</v>
      </c>
      <c r="K10" s="1" t="str">
        <f t="shared" si="0"/>
        <v xml:space="preserve"> Kazakhstan</v>
      </c>
      <c r="L10" s="1" t="str">
        <f>_xlfn.CONCAT(space_missions[[#This Row],[Company]],"-",space_missions[[#This Row],[Rocket]])</f>
        <v>RVSN USSR-Sputnik 8A91</v>
      </c>
      <c r="M10" s="1">
        <f>YEAR(space_missions[[#This Row],[Date]])</f>
        <v>1958</v>
      </c>
      <c r="P10" t="s">
        <v>5262</v>
      </c>
    </row>
    <row r="11" spans="1:16" x14ac:dyDescent="0.3">
      <c r="A11" s="1" t="s">
        <v>17</v>
      </c>
      <c r="B11" s="1" t="s">
        <v>18</v>
      </c>
      <c r="C11" s="2">
        <v>21303</v>
      </c>
      <c r="D11" s="3">
        <v>0.12013888888888889</v>
      </c>
      <c r="E11" s="1" t="s">
        <v>19</v>
      </c>
      <c r="F11" s="1" t="s">
        <v>33</v>
      </c>
      <c r="G11" s="1" t="s">
        <v>13</v>
      </c>
      <c r="H11" s="1" t="s">
        <v>14</v>
      </c>
      <c r="I11" s="1" t="s">
        <v>21</v>
      </c>
      <c r="J11" s="1">
        <f>FIND(", ",space_missions[[#This Row],[Location]])</f>
        <v>7</v>
      </c>
      <c r="K11" s="1" t="str">
        <f t="shared" si="0"/>
        <v xml:space="preserve"> USA</v>
      </c>
      <c r="L11" s="1" t="str">
        <f>_xlfn.CONCAT(space_missions[[#This Row],[Company]],"-",space_missions[[#This Row],[Rocket]])</f>
        <v>US Navy-Vanguard</v>
      </c>
      <c r="M11" s="1">
        <f>YEAR(space_missions[[#This Row],[Date]])</f>
        <v>1958</v>
      </c>
      <c r="P11" t="s">
        <v>5263</v>
      </c>
    </row>
    <row r="12" spans="1:16" x14ac:dyDescent="0.3">
      <c r="A12" s="1" t="s">
        <v>9</v>
      </c>
      <c r="B12" s="1" t="s">
        <v>10</v>
      </c>
      <c r="C12" s="2">
        <v>21320</v>
      </c>
      <c r="D12" s="3">
        <v>0.3</v>
      </c>
      <c r="E12" s="1" t="s">
        <v>31</v>
      </c>
      <c r="F12" s="1" t="s">
        <v>34</v>
      </c>
      <c r="G12" s="1" t="s">
        <v>13</v>
      </c>
      <c r="H12" s="1" t="s">
        <v>14</v>
      </c>
      <c r="I12" s="1" t="s">
        <v>15</v>
      </c>
      <c r="J12" s="1">
        <f>FIND(", ",space_missions[[#This Row],[Location]])</f>
        <v>9</v>
      </c>
      <c r="K12" s="1" t="str">
        <f t="shared" si="0"/>
        <v xml:space="preserve"> Kazakhstan</v>
      </c>
      <c r="L12" s="1" t="str">
        <f>_xlfn.CONCAT(space_missions[[#This Row],[Company]],"-",space_missions[[#This Row],[Rocket]])</f>
        <v>RVSN USSR-Sputnik 8A91</v>
      </c>
      <c r="M12" s="1">
        <f>YEAR(space_missions[[#This Row],[Date]])</f>
        <v>1958</v>
      </c>
      <c r="P12" t="s">
        <v>5264</v>
      </c>
    </row>
    <row r="13" spans="1:16" x14ac:dyDescent="0.3">
      <c r="A13" s="1" t="s">
        <v>17</v>
      </c>
      <c r="B13" s="1" t="s">
        <v>18</v>
      </c>
      <c r="C13" s="2">
        <v>21333</v>
      </c>
      <c r="D13" s="3">
        <v>0.15694444444444444</v>
      </c>
      <c r="E13" s="1" t="s">
        <v>19</v>
      </c>
      <c r="F13" s="1" t="s">
        <v>35</v>
      </c>
      <c r="G13" s="1" t="s">
        <v>13</v>
      </c>
      <c r="H13" s="1" t="s">
        <v>14</v>
      </c>
      <c r="I13" s="1" t="s">
        <v>21</v>
      </c>
      <c r="J13" s="1">
        <f>FIND(", ",space_missions[[#This Row],[Location]])</f>
        <v>7</v>
      </c>
      <c r="K13" s="1" t="str">
        <f t="shared" si="0"/>
        <v xml:space="preserve"> USA</v>
      </c>
      <c r="L13" s="1" t="str">
        <f>_xlfn.CONCAT(space_missions[[#This Row],[Company]],"-",space_missions[[#This Row],[Rocket]])</f>
        <v>US Navy-Vanguard</v>
      </c>
      <c r="M13" s="1">
        <f>YEAR(space_missions[[#This Row],[Date]])</f>
        <v>1958</v>
      </c>
      <c r="P13" t="s">
        <v>5265</v>
      </c>
    </row>
    <row r="14" spans="1:16" x14ac:dyDescent="0.3">
      <c r="A14" s="1" t="s">
        <v>17</v>
      </c>
      <c r="B14" s="1" t="s">
        <v>18</v>
      </c>
      <c r="C14" s="2">
        <v>21362</v>
      </c>
      <c r="D14" s="3">
        <v>0.20833333333333334</v>
      </c>
      <c r="E14" s="1" t="s">
        <v>19</v>
      </c>
      <c r="F14" s="1" t="s">
        <v>36</v>
      </c>
      <c r="G14" s="1" t="s">
        <v>13</v>
      </c>
      <c r="H14" s="1" t="s">
        <v>14</v>
      </c>
      <c r="I14" s="1" t="s">
        <v>21</v>
      </c>
      <c r="J14" s="1">
        <f>FIND(", ",space_missions[[#This Row],[Location]])</f>
        <v>7</v>
      </c>
      <c r="K14" s="1" t="str">
        <f t="shared" si="0"/>
        <v xml:space="preserve"> USA</v>
      </c>
      <c r="L14" s="1" t="str">
        <f>_xlfn.CONCAT(space_missions[[#This Row],[Company]],"-",space_missions[[#This Row],[Rocket]])</f>
        <v>US Navy-Vanguard</v>
      </c>
      <c r="M14" s="1">
        <f>YEAR(space_missions[[#This Row],[Date]])</f>
        <v>1958</v>
      </c>
      <c r="P14" t="s">
        <v>5266</v>
      </c>
    </row>
    <row r="15" spans="1:16" x14ac:dyDescent="0.3">
      <c r="A15" s="1" t="s">
        <v>17</v>
      </c>
      <c r="B15" s="1" t="s">
        <v>37</v>
      </c>
      <c r="C15" s="2">
        <v>21391</v>
      </c>
      <c r="D15" s="3"/>
      <c r="E15" s="1" t="s">
        <v>38</v>
      </c>
      <c r="F15" s="1" t="s">
        <v>39</v>
      </c>
      <c r="G15" s="1" t="s">
        <v>13</v>
      </c>
      <c r="H15" s="1" t="s">
        <v>14</v>
      </c>
      <c r="I15" s="1" t="s">
        <v>21</v>
      </c>
      <c r="J15" s="1">
        <f>FIND(", ",space_missions[[#This Row],[Location]])</f>
        <v>19</v>
      </c>
      <c r="K15" s="1" t="str">
        <f t="shared" si="0"/>
        <v xml:space="preserve"> USA</v>
      </c>
      <c r="L15" s="1" t="str">
        <f>_xlfn.CONCAT(space_missions[[#This Row],[Company]],"-",space_missions[[#This Row],[Rocket]])</f>
        <v>US Navy-NOTS-EV-1 Pilot II</v>
      </c>
      <c r="M15" s="1">
        <f>YEAR(space_missions[[#This Row],[Date]])</f>
        <v>1958</v>
      </c>
      <c r="P15" t="s">
        <v>5267</v>
      </c>
    </row>
    <row r="16" spans="1:16" x14ac:dyDescent="0.3">
      <c r="A16" s="1" t="s">
        <v>22</v>
      </c>
      <c r="B16" s="1" t="s">
        <v>29</v>
      </c>
      <c r="C16" s="2">
        <v>21392</v>
      </c>
      <c r="D16" s="3">
        <v>0.625</v>
      </c>
      <c r="E16" s="1" t="s">
        <v>24</v>
      </c>
      <c r="F16" s="1" t="s">
        <v>40</v>
      </c>
      <c r="G16" s="1" t="s">
        <v>13</v>
      </c>
      <c r="H16" s="1" t="s">
        <v>14</v>
      </c>
      <c r="I16" s="1" t="s">
        <v>15</v>
      </c>
      <c r="J16" s="1">
        <f>FIND(", ",space_missions[[#This Row],[Location]])</f>
        <v>5</v>
      </c>
      <c r="K16" s="1" t="str">
        <f t="shared" si="0"/>
        <v xml:space="preserve"> USA</v>
      </c>
      <c r="L16" s="1" t="str">
        <f>_xlfn.CONCAT(space_missions[[#This Row],[Company]],"-",space_missions[[#This Row],[Rocket]])</f>
        <v>AMBA-Juno I</v>
      </c>
      <c r="M16" s="1">
        <f>YEAR(space_missions[[#This Row],[Date]])</f>
        <v>1958</v>
      </c>
      <c r="P16" t="s">
        <v>5268</v>
      </c>
    </row>
    <row r="17" spans="1:16" x14ac:dyDescent="0.3">
      <c r="A17" s="1" t="s">
        <v>17</v>
      </c>
      <c r="B17" s="1" t="s">
        <v>37</v>
      </c>
      <c r="C17" s="2">
        <v>21409</v>
      </c>
      <c r="D17" s="3"/>
      <c r="E17" s="1" t="s">
        <v>38</v>
      </c>
      <c r="F17" s="1" t="s">
        <v>41</v>
      </c>
      <c r="G17" s="1" t="s">
        <v>13</v>
      </c>
      <c r="H17" s="1" t="s">
        <v>14</v>
      </c>
      <c r="I17" s="1" t="s">
        <v>21</v>
      </c>
      <c r="J17" s="1">
        <f>FIND(", ",space_missions[[#This Row],[Location]])</f>
        <v>19</v>
      </c>
      <c r="K17" s="1" t="str">
        <f t="shared" si="0"/>
        <v xml:space="preserve"> USA</v>
      </c>
      <c r="L17" s="1" t="str">
        <f>_xlfn.CONCAT(space_missions[[#This Row],[Company]],"-",space_missions[[#This Row],[Rocket]])</f>
        <v>US Navy-NOTS-EV-1 Pilot II</v>
      </c>
      <c r="M17" s="1">
        <f>YEAR(space_missions[[#This Row],[Date]])</f>
        <v>1958</v>
      </c>
      <c r="P17" t="s">
        <v>5269</v>
      </c>
    </row>
    <row r="18" spans="1:16" x14ac:dyDescent="0.3">
      <c r="A18" s="1" t="s">
        <v>42</v>
      </c>
      <c r="B18" s="1" t="s">
        <v>43</v>
      </c>
      <c r="C18" s="2">
        <v>21414</v>
      </c>
      <c r="D18" s="3">
        <v>0.51249999999999996</v>
      </c>
      <c r="E18" s="1" t="s">
        <v>44</v>
      </c>
      <c r="F18" s="1" t="s">
        <v>45</v>
      </c>
      <c r="G18" s="1" t="s">
        <v>13</v>
      </c>
      <c r="H18" s="1" t="s">
        <v>14</v>
      </c>
      <c r="I18" s="1" t="s">
        <v>21</v>
      </c>
      <c r="J18" s="1">
        <f>FIND(", ",space_missions[[#This Row],[Location]])</f>
        <v>8</v>
      </c>
      <c r="K18" s="1" t="str">
        <f t="shared" si="0"/>
        <v xml:space="preserve"> USA</v>
      </c>
      <c r="L18" s="1" t="str">
        <f>_xlfn.CONCAT(space_missions[[#This Row],[Company]],"-",space_missions[[#This Row],[Rocket]])</f>
        <v>US Air Force-Thor-DM 18 Able I</v>
      </c>
      <c r="M18" s="1">
        <f>YEAR(space_missions[[#This Row],[Date]])</f>
        <v>1958</v>
      </c>
      <c r="P18" t="s">
        <v>5270</v>
      </c>
    </row>
    <row r="19" spans="1:16" x14ac:dyDescent="0.3">
      <c r="A19" s="1" t="s">
        <v>17</v>
      </c>
      <c r="B19" s="1" t="s">
        <v>37</v>
      </c>
      <c r="C19" s="2">
        <v>21419</v>
      </c>
      <c r="D19" s="3"/>
      <c r="E19" s="1" t="s">
        <v>38</v>
      </c>
      <c r="F19" s="1" t="s">
        <v>46</v>
      </c>
      <c r="G19" s="1" t="s">
        <v>13</v>
      </c>
      <c r="H19" s="1" t="s">
        <v>14</v>
      </c>
      <c r="I19" s="1" t="s">
        <v>21</v>
      </c>
      <c r="J19" s="1">
        <f>FIND(", ",space_missions[[#This Row],[Location]])</f>
        <v>19</v>
      </c>
      <c r="K19" s="1" t="str">
        <f t="shared" si="0"/>
        <v xml:space="preserve"> USA</v>
      </c>
      <c r="L19" s="1" t="str">
        <f>_xlfn.CONCAT(space_missions[[#This Row],[Company]],"-",space_missions[[#This Row],[Rocket]])</f>
        <v>US Navy-NOTS-EV-1 Pilot II</v>
      </c>
      <c r="M19" s="1">
        <f>YEAR(space_missions[[#This Row],[Date]])</f>
        <v>1958</v>
      </c>
      <c r="P19" t="s">
        <v>5271</v>
      </c>
    </row>
    <row r="20" spans="1:16" x14ac:dyDescent="0.3">
      <c r="A20" s="1" t="s">
        <v>22</v>
      </c>
      <c r="B20" s="1" t="s">
        <v>29</v>
      </c>
      <c r="C20" s="2">
        <v>21421</v>
      </c>
      <c r="D20" s="3">
        <v>0.26180555555555557</v>
      </c>
      <c r="E20" s="1" t="s">
        <v>24</v>
      </c>
      <c r="F20" s="1" t="s">
        <v>47</v>
      </c>
      <c r="G20" s="1" t="s">
        <v>13</v>
      </c>
      <c r="H20" s="1" t="s">
        <v>14</v>
      </c>
      <c r="I20" s="1" t="s">
        <v>21</v>
      </c>
      <c r="J20" s="1">
        <f>FIND(", ",space_missions[[#This Row],[Location]])</f>
        <v>5</v>
      </c>
      <c r="K20" s="1" t="str">
        <f t="shared" si="0"/>
        <v xml:space="preserve"> USA</v>
      </c>
      <c r="L20" s="1" t="str">
        <f>_xlfn.CONCAT(space_missions[[#This Row],[Company]],"-",space_missions[[#This Row],[Rocket]])</f>
        <v>AMBA-Juno I</v>
      </c>
      <c r="M20" s="1">
        <f>YEAR(space_missions[[#This Row],[Date]])</f>
        <v>1958</v>
      </c>
      <c r="P20" t="s">
        <v>5272</v>
      </c>
    </row>
    <row r="21" spans="1:16" x14ac:dyDescent="0.3">
      <c r="A21" s="1" t="s">
        <v>17</v>
      </c>
      <c r="B21" s="1" t="s">
        <v>37</v>
      </c>
      <c r="C21" s="2">
        <v>21422</v>
      </c>
      <c r="D21" s="3"/>
      <c r="E21" s="1" t="s">
        <v>38</v>
      </c>
      <c r="F21" s="1" t="s">
        <v>48</v>
      </c>
      <c r="G21" s="1" t="s">
        <v>13</v>
      </c>
      <c r="H21" s="1" t="s">
        <v>14</v>
      </c>
      <c r="I21" s="1" t="s">
        <v>21</v>
      </c>
      <c r="J21" s="1">
        <f>FIND(", ",space_missions[[#This Row],[Location]])</f>
        <v>19</v>
      </c>
      <c r="K21" s="1" t="str">
        <f t="shared" si="0"/>
        <v xml:space="preserve"> USA</v>
      </c>
      <c r="L21" s="1" t="str">
        <f>_xlfn.CONCAT(space_missions[[#This Row],[Company]],"-",space_missions[[#This Row],[Rocket]])</f>
        <v>US Navy-NOTS-EV-1 Pilot II</v>
      </c>
      <c r="M21" s="1">
        <f>YEAR(space_missions[[#This Row],[Date]])</f>
        <v>1958</v>
      </c>
      <c r="P21" t="s">
        <v>5273</v>
      </c>
    </row>
    <row r="22" spans="1:16" x14ac:dyDescent="0.3">
      <c r="A22" s="1" t="s">
        <v>17</v>
      </c>
      <c r="B22" s="1" t="s">
        <v>37</v>
      </c>
      <c r="C22" s="2">
        <v>21423</v>
      </c>
      <c r="D22" s="3"/>
      <c r="E22" s="1" t="s">
        <v>38</v>
      </c>
      <c r="F22" s="1" t="s">
        <v>49</v>
      </c>
      <c r="G22" s="1" t="s">
        <v>13</v>
      </c>
      <c r="H22" s="1" t="s">
        <v>14</v>
      </c>
      <c r="I22" s="1" t="s">
        <v>21</v>
      </c>
      <c r="J22" s="1">
        <f>FIND(", ",space_missions[[#This Row],[Location]])</f>
        <v>19</v>
      </c>
      <c r="K22" s="1" t="str">
        <f t="shared" si="0"/>
        <v xml:space="preserve"> USA</v>
      </c>
      <c r="L22" s="1" t="str">
        <f>_xlfn.CONCAT(space_missions[[#This Row],[Company]],"-",space_missions[[#This Row],[Rocket]])</f>
        <v>US Navy-NOTS-EV-1 Pilot II</v>
      </c>
      <c r="M22" s="1">
        <f>YEAR(space_missions[[#This Row],[Date]])</f>
        <v>1958</v>
      </c>
      <c r="P22" t="s">
        <v>5274</v>
      </c>
    </row>
    <row r="23" spans="1:16" x14ac:dyDescent="0.3">
      <c r="A23" s="1" t="s">
        <v>17</v>
      </c>
      <c r="B23" s="1" t="s">
        <v>37</v>
      </c>
      <c r="C23" s="2">
        <v>21426</v>
      </c>
      <c r="D23" s="3"/>
      <c r="E23" s="1" t="s">
        <v>38</v>
      </c>
      <c r="F23" s="1" t="s">
        <v>50</v>
      </c>
      <c r="G23" s="1" t="s">
        <v>13</v>
      </c>
      <c r="H23" s="1" t="s">
        <v>14</v>
      </c>
      <c r="I23" s="1" t="s">
        <v>21</v>
      </c>
      <c r="J23" s="1">
        <f>FIND(", ",space_missions[[#This Row],[Location]])</f>
        <v>19</v>
      </c>
      <c r="K23" s="1" t="str">
        <f t="shared" si="0"/>
        <v xml:space="preserve"> USA</v>
      </c>
      <c r="L23" s="1" t="str">
        <f>_xlfn.CONCAT(space_missions[[#This Row],[Company]],"-",space_missions[[#This Row],[Rocket]])</f>
        <v>US Navy-NOTS-EV-1 Pilot II</v>
      </c>
      <c r="M23" s="1">
        <f>YEAR(space_missions[[#This Row],[Date]])</f>
        <v>1958</v>
      </c>
      <c r="P23" t="s">
        <v>5275</v>
      </c>
    </row>
    <row r="24" spans="1:16" x14ac:dyDescent="0.3">
      <c r="A24" s="1" t="s">
        <v>9</v>
      </c>
      <c r="B24" s="1" t="s">
        <v>10</v>
      </c>
      <c r="C24" s="2">
        <v>21451</v>
      </c>
      <c r="D24" s="3">
        <v>0.31944444444444442</v>
      </c>
      <c r="E24" s="1" t="s">
        <v>51</v>
      </c>
      <c r="F24" s="1" t="s">
        <v>52</v>
      </c>
      <c r="G24" s="1" t="s">
        <v>13</v>
      </c>
      <c r="H24" s="1" t="s">
        <v>14</v>
      </c>
      <c r="I24" s="1" t="s">
        <v>21</v>
      </c>
      <c r="J24" s="1">
        <f>FIND(", ",space_missions[[#This Row],[Location]])</f>
        <v>9</v>
      </c>
      <c r="K24" s="1" t="str">
        <f t="shared" si="0"/>
        <v xml:space="preserve"> Kazakhstan</v>
      </c>
      <c r="L24" s="1" t="str">
        <f>_xlfn.CONCAT(space_missions[[#This Row],[Company]],"-",space_missions[[#This Row],[Rocket]])</f>
        <v>RVSN USSR-Vostok</v>
      </c>
      <c r="M24" s="1">
        <f>YEAR(space_missions[[#This Row],[Date]])</f>
        <v>1958</v>
      </c>
      <c r="P24" t="s">
        <v>5276</v>
      </c>
    </row>
    <row r="25" spans="1:16" x14ac:dyDescent="0.3">
      <c r="A25" s="1" t="s">
        <v>17</v>
      </c>
      <c r="B25" s="1" t="s">
        <v>18</v>
      </c>
      <c r="C25" s="2">
        <v>21454</v>
      </c>
      <c r="D25" s="3">
        <v>0.65138888888888891</v>
      </c>
      <c r="E25" s="1" t="s">
        <v>19</v>
      </c>
      <c r="F25" s="1" t="s">
        <v>53</v>
      </c>
      <c r="G25" s="1" t="s">
        <v>13</v>
      </c>
      <c r="H25" s="1" t="s">
        <v>14</v>
      </c>
      <c r="I25" s="1" t="s">
        <v>21</v>
      </c>
      <c r="J25" s="1">
        <f>FIND(", ",space_missions[[#This Row],[Location]])</f>
        <v>7</v>
      </c>
      <c r="K25" s="1" t="str">
        <f t="shared" si="0"/>
        <v xml:space="preserve"> USA</v>
      </c>
      <c r="L25" s="1" t="str">
        <f>_xlfn.CONCAT(space_missions[[#This Row],[Company]],"-",space_missions[[#This Row],[Rocket]])</f>
        <v>US Navy-Vanguard</v>
      </c>
      <c r="M25" s="1">
        <f>YEAR(space_missions[[#This Row],[Date]])</f>
        <v>1958</v>
      </c>
      <c r="P25" t="s">
        <v>5277</v>
      </c>
    </row>
    <row r="26" spans="1:16" x14ac:dyDescent="0.3">
      <c r="A26" s="1" t="s">
        <v>54</v>
      </c>
      <c r="B26" s="1" t="s">
        <v>43</v>
      </c>
      <c r="C26" s="2">
        <v>21469</v>
      </c>
      <c r="D26" s="3">
        <v>0.36249999999999999</v>
      </c>
      <c r="E26" s="1" t="s">
        <v>44</v>
      </c>
      <c r="F26" s="1" t="s">
        <v>55</v>
      </c>
      <c r="G26" s="1" t="s">
        <v>13</v>
      </c>
      <c r="H26" s="1" t="s">
        <v>14</v>
      </c>
      <c r="I26" s="1" t="s">
        <v>56</v>
      </c>
      <c r="J26" s="1">
        <f>FIND(", ",space_missions[[#This Row],[Location]])</f>
        <v>8</v>
      </c>
      <c r="K26" s="1" t="str">
        <f t="shared" si="0"/>
        <v xml:space="preserve"> USA</v>
      </c>
      <c r="L26" s="1" t="str">
        <f>_xlfn.CONCAT(space_missions[[#This Row],[Company]],"-",space_missions[[#This Row],[Rocket]])</f>
        <v>NASA-Thor-DM 18 Able I</v>
      </c>
      <c r="M26" s="1">
        <f>YEAR(space_missions[[#This Row],[Date]])</f>
        <v>1958</v>
      </c>
      <c r="P26" t="s">
        <v>5278</v>
      </c>
    </row>
    <row r="27" spans="1:16" x14ac:dyDescent="0.3">
      <c r="A27" s="1" t="s">
        <v>9</v>
      </c>
      <c r="B27" s="1" t="s">
        <v>10</v>
      </c>
      <c r="C27" s="2">
        <v>21469</v>
      </c>
      <c r="D27" s="3">
        <v>0.90347222222222223</v>
      </c>
      <c r="E27" s="1" t="s">
        <v>51</v>
      </c>
      <c r="F27" s="1" t="s">
        <v>57</v>
      </c>
      <c r="G27" s="1" t="s">
        <v>13</v>
      </c>
      <c r="H27" s="1" t="s">
        <v>14</v>
      </c>
      <c r="I27" s="1" t="s">
        <v>21</v>
      </c>
      <c r="J27" s="1">
        <f>FIND(", ",space_missions[[#This Row],[Location]])</f>
        <v>9</v>
      </c>
      <c r="K27" s="1" t="str">
        <f t="shared" si="0"/>
        <v xml:space="preserve"> Kazakhstan</v>
      </c>
      <c r="L27" s="1" t="str">
        <f>_xlfn.CONCAT(space_missions[[#This Row],[Company]],"-",space_missions[[#This Row],[Rocket]])</f>
        <v>RVSN USSR-Vostok</v>
      </c>
      <c r="M27" s="1">
        <f>YEAR(space_missions[[#This Row],[Date]])</f>
        <v>1958</v>
      </c>
      <c r="P27" t="s">
        <v>5279</v>
      </c>
    </row>
    <row r="28" spans="1:16" x14ac:dyDescent="0.3">
      <c r="A28" s="1" t="s">
        <v>22</v>
      </c>
      <c r="B28" s="1" t="s">
        <v>29</v>
      </c>
      <c r="C28" s="2">
        <v>21481</v>
      </c>
      <c r="D28" s="3">
        <v>0.13958333333333334</v>
      </c>
      <c r="E28" s="1" t="s">
        <v>24</v>
      </c>
      <c r="F28" s="1" t="s">
        <v>58</v>
      </c>
      <c r="G28" s="1" t="s">
        <v>13</v>
      </c>
      <c r="H28" s="1" t="s">
        <v>14</v>
      </c>
      <c r="I28" s="1" t="s">
        <v>21</v>
      </c>
      <c r="J28" s="1">
        <f>FIND(", ",space_missions[[#This Row],[Location]])</f>
        <v>5</v>
      </c>
      <c r="K28" s="1" t="str">
        <f t="shared" si="0"/>
        <v xml:space="preserve"> USA</v>
      </c>
      <c r="L28" s="1" t="str">
        <f>_xlfn.CONCAT(space_missions[[#This Row],[Company]],"-",space_missions[[#This Row],[Rocket]])</f>
        <v>AMBA-Juno I</v>
      </c>
      <c r="M28" s="1">
        <f>YEAR(space_missions[[#This Row],[Date]])</f>
        <v>1958</v>
      </c>
      <c r="P28" t="s">
        <v>5280</v>
      </c>
    </row>
    <row r="29" spans="1:16" x14ac:dyDescent="0.3">
      <c r="A29" s="1" t="s">
        <v>54</v>
      </c>
      <c r="B29" s="1" t="s">
        <v>43</v>
      </c>
      <c r="C29" s="2">
        <v>21497</v>
      </c>
      <c r="D29" s="3">
        <v>0.3125</v>
      </c>
      <c r="E29" s="1" t="s">
        <v>44</v>
      </c>
      <c r="F29" s="1" t="s">
        <v>59</v>
      </c>
      <c r="G29" s="1" t="s">
        <v>13</v>
      </c>
      <c r="H29" s="1" t="s">
        <v>14</v>
      </c>
      <c r="I29" s="1" t="s">
        <v>21</v>
      </c>
      <c r="J29" s="1">
        <f>FIND(", ",space_missions[[#This Row],[Location]])</f>
        <v>8</v>
      </c>
      <c r="K29" s="1" t="str">
        <f t="shared" si="0"/>
        <v xml:space="preserve"> USA</v>
      </c>
      <c r="L29" s="1" t="str">
        <f>_xlfn.CONCAT(space_missions[[#This Row],[Company]],"-",space_missions[[#This Row],[Rocket]])</f>
        <v>NASA-Thor-DM 18 Able I</v>
      </c>
      <c r="M29" s="1">
        <f>YEAR(space_missions[[#This Row],[Date]])</f>
        <v>1958</v>
      </c>
      <c r="P29" t="s">
        <v>5281</v>
      </c>
    </row>
    <row r="30" spans="1:16" x14ac:dyDescent="0.3">
      <c r="A30" s="1" t="s">
        <v>9</v>
      </c>
      <c r="B30" s="1" t="s">
        <v>10</v>
      </c>
      <c r="C30" s="2">
        <v>21523</v>
      </c>
      <c r="D30" s="3">
        <v>0.76249999999999996</v>
      </c>
      <c r="E30" s="1" t="s">
        <v>51</v>
      </c>
      <c r="F30" s="1" t="s">
        <v>60</v>
      </c>
      <c r="G30" s="1" t="s">
        <v>13</v>
      </c>
      <c r="H30" s="1" t="s">
        <v>14</v>
      </c>
      <c r="I30" s="1" t="s">
        <v>21</v>
      </c>
      <c r="J30" s="1">
        <f>FIND(", ",space_missions[[#This Row],[Location]])</f>
        <v>9</v>
      </c>
      <c r="K30" s="1" t="str">
        <f t="shared" si="0"/>
        <v xml:space="preserve"> Kazakhstan</v>
      </c>
      <c r="L30" s="1" t="str">
        <f>_xlfn.CONCAT(space_missions[[#This Row],[Company]],"-",space_missions[[#This Row],[Rocket]])</f>
        <v>RVSN USSR-Vostok</v>
      </c>
      <c r="M30" s="1">
        <f>YEAR(space_missions[[#This Row],[Date]])</f>
        <v>1958</v>
      </c>
      <c r="P30" t="s">
        <v>5282</v>
      </c>
    </row>
    <row r="31" spans="1:16" x14ac:dyDescent="0.3">
      <c r="A31" s="1" t="s">
        <v>22</v>
      </c>
      <c r="B31" s="1" t="s">
        <v>29</v>
      </c>
      <c r="C31" s="2">
        <v>21525</v>
      </c>
      <c r="D31" s="3">
        <v>0.2388888888888889</v>
      </c>
      <c r="E31" s="1" t="s">
        <v>61</v>
      </c>
      <c r="F31" s="1" t="s">
        <v>62</v>
      </c>
      <c r="G31" s="1" t="s">
        <v>13</v>
      </c>
      <c r="H31" s="1" t="s">
        <v>14</v>
      </c>
      <c r="I31" s="1" t="s">
        <v>56</v>
      </c>
      <c r="J31" s="1">
        <f>FIND(", ",space_missions[[#This Row],[Location]])</f>
        <v>5</v>
      </c>
      <c r="K31" s="1" t="str">
        <f t="shared" si="0"/>
        <v xml:space="preserve"> USA</v>
      </c>
      <c r="L31" s="1" t="str">
        <f>_xlfn.CONCAT(space_missions[[#This Row],[Company]],"-",space_missions[[#This Row],[Rocket]])</f>
        <v>AMBA-Juno II</v>
      </c>
      <c r="M31" s="1">
        <f>YEAR(space_missions[[#This Row],[Date]])</f>
        <v>1958</v>
      </c>
      <c r="P31" t="s">
        <v>5283</v>
      </c>
    </row>
    <row r="32" spans="1:16" x14ac:dyDescent="0.3">
      <c r="A32" s="1" t="s">
        <v>42</v>
      </c>
      <c r="B32" s="1" t="s">
        <v>63</v>
      </c>
      <c r="C32" s="2">
        <v>21537</v>
      </c>
      <c r="D32" s="3">
        <v>0.95972222222222225</v>
      </c>
      <c r="E32" s="1" t="s">
        <v>64</v>
      </c>
      <c r="F32" s="1" t="s">
        <v>65</v>
      </c>
      <c r="G32" s="1" t="s">
        <v>13</v>
      </c>
      <c r="H32" s="1" t="s">
        <v>14</v>
      </c>
      <c r="I32" s="1" t="s">
        <v>15</v>
      </c>
      <c r="J32" s="1">
        <f>FIND(", ",space_missions[[#This Row],[Location]])</f>
        <v>6</v>
      </c>
      <c r="K32" s="1" t="str">
        <f t="shared" si="0"/>
        <v xml:space="preserve"> USA</v>
      </c>
      <c r="L32" s="1" t="str">
        <f>_xlfn.CONCAT(space_missions[[#This Row],[Company]],"-",space_missions[[#This Row],[Rocket]])</f>
        <v>US Air Force-SM-65B Atlas</v>
      </c>
      <c r="M32" s="1">
        <f>YEAR(space_missions[[#This Row],[Date]])</f>
        <v>1958</v>
      </c>
      <c r="P32" t="s">
        <v>5284</v>
      </c>
    </row>
    <row r="33" spans="1:16" x14ac:dyDescent="0.3">
      <c r="A33" s="1" t="s">
        <v>9</v>
      </c>
      <c r="B33" s="1" t="s">
        <v>10</v>
      </c>
      <c r="C33" s="2">
        <v>21552</v>
      </c>
      <c r="D33" s="3">
        <v>0.69513888888888886</v>
      </c>
      <c r="E33" s="1" t="s">
        <v>51</v>
      </c>
      <c r="F33" s="1" t="s">
        <v>66</v>
      </c>
      <c r="G33" s="1" t="s">
        <v>13</v>
      </c>
      <c r="H33" s="1" t="s">
        <v>14</v>
      </c>
      <c r="I33" s="1" t="s">
        <v>56</v>
      </c>
      <c r="J33" s="1">
        <f>FIND(", ",space_missions[[#This Row],[Location]])</f>
        <v>9</v>
      </c>
      <c r="K33" s="1" t="str">
        <f t="shared" si="0"/>
        <v xml:space="preserve"> Kazakhstan</v>
      </c>
      <c r="L33" s="1" t="str">
        <f>_xlfn.CONCAT(space_missions[[#This Row],[Company]],"-",space_missions[[#This Row],[Rocket]])</f>
        <v>RVSN USSR-Vostok</v>
      </c>
      <c r="M33" s="1">
        <f>YEAR(space_missions[[#This Row],[Date]])</f>
        <v>1959</v>
      </c>
      <c r="P33" t="s">
        <v>5285</v>
      </c>
    </row>
    <row r="34" spans="1:16" x14ac:dyDescent="0.3">
      <c r="A34" s="1" t="s">
        <v>17</v>
      </c>
      <c r="B34" s="1" t="s">
        <v>18</v>
      </c>
      <c r="C34" s="2">
        <v>21598</v>
      </c>
      <c r="D34" s="3">
        <v>0.66319444444444442</v>
      </c>
      <c r="E34" s="1" t="s">
        <v>19</v>
      </c>
      <c r="F34" s="1" t="s">
        <v>67</v>
      </c>
      <c r="G34" s="1" t="s">
        <v>13</v>
      </c>
      <c r="H34" s="1" t="s">
        <v>14</v>
      </c>
      <c r="I34" s="1" t="s">
        <v>15</v>
      </c>
      <c r="J34" s="1">
        <f>FIND(", ",space_missions[[#This Row],[Location]])</f>
        <v>7</v>
      </c>
      <c r="K34" s="1" t="str">
        <f t="shared" si="0"/>
        <v xml:space="preserve"> USA</v>
      </c>
      <c r="L34" s="1" t="str">
        <f>_xlfn.CONCAT(space_missions[[#This Row],[Company]],"-",space_missions[[#This Row],[Rocket]])</f>
        <v>US Navy-Vanguard</v>
      </c>
      <c r="M34" s="1">
        <f>YEAR(space_missions[[#This Row],[Date]])</f>
        <v>1959</v>
      </c>
      <c r="P34" t="s">
        <v>5286</v>
      </c>
    </row>
    <row r="35" spans="1:16" x14ac:dyDescent="0.3">
      <c r="A35" s="1" t="s">
        <v>42</v>
      </c>
      <c r="B35" s="1" t="s">
        <v>68</v>
      </c>
      <c r="C35" s="2">
        <v>21609</v>
      </c>
      <c r="D35" s="3">
        <v>0.90902777777777777</v>
      </c>
      <c r="E35" s="1" t="s">
        <v>69</v>
      </c>
      <c r="F35" s="1" t="s">
        <v>70</v>
      </c>
      <c r="G35" s="1" t="s">
        <v>13</v>
      </c>
      <c r="H35" s="1" t="s">
        <v>14</v>
      </c>
      <c r="I35" s="1" t="s">
        <v>21</v>
      </c>
      <c r="J35" s="1">
        <f>FIND(", ",space_missions[[#This Row],[Location]])</f>
        <v>16</v>
      </c>
      <c r="K35" s="1" t="str">
        <f t="shared" si="0"/>
        <v xml:space="preserve"> USA</v>
      </c>
      <c r="L35" s="1" t="str">
        <f>_xlfn.CONCAT(space_missions[[#This Row],[Company]],"-",space_missions[[#This Row],[Rocket]])</f>
        <v>US Air Force-Thor-DM18 Agena-A</v>
      </c>
      <c r="M35" s="1">
        <f>YEAR(space_missions[[#This Row],[Date]])</f>
        <v>1959</v>
      </c>
      <c r="P35" t="s">
        <v>5287</v>
      </c>
    </row>
    <row r="36" spans="1:16" x14ac:dyDescent="0.3">
      <c r="A36" s="1" t="s">
        <v>42</v>
      </c>
      <c r="B36" s="1" t="s">
        <v>68</v>
      </c>
      <c r="C36" s="2">
        <v>21653</v>
      </c>
      <c r="D36" s="3">
        <v>0.88749999999999996</v>
      </c>
      <c r="E36" s="1" t="s">
        <v>69</v>
      </c>
      <c r="F36" s="1" t="s">
        <v>71</v>
      </c>
      <c r="G36" s="1" t="s">
        <v>13</v>
      </c>
      <c r="H36" s="1" t="s">
        <v>14</v>
      </c>
      <c r="I36" s="1" t="s">
        <v>15</v>
      </c>
      <c r="J36" s="1">
        <f>FIND(", ",space_missions[[#This Row],[Location]])</f>
        <v>16</v>
      </c>
      <c r="K36" s="1" t="str">
        <f t="shared" si="0"/>
        <v xml:space="preserve"> USA</v>
      </c>
      <c r="L36" s="1" t="str">
        <f>_xlfn.CONCAT(space_missions[[#This Row],[Company]],"-",space_missions[[#This Row],[Rocket]])</f>
        <v>US Air Force-Thor-DM18 Agena-A</v>
      </c>
      <c r="M36" s="1">
        <f>YEAR(space_missions[[#This Row],[Date]])</f>
        <v>1959</v>
      </c>
      <c r="P36" t="s">
        <v>5288</v>
      </c>
    </row>
    <row r="37" spans="1:16" x14ac:dyDescent="0.3">
      <c r="A37" s="1" t="s">
        <v>17</v>
      </c>
      <c r="B37" s="1" t="s">
        <v>18</v>
      </c>
      <c r="C37" s="2">
        <v>21654</v>
      </c>
      <c r="D37" s="3">
        <v>0.11736111111111111</v>
      </c>
      <c r="E37" s="1" t="s">
        <v>19</v>
      </c>
      <c r="F37" s="1" t="s">
        <v>72</v>
      </c>
      <c r="G37" s="1" t="s">
        <v>13</v>
      </c>
      <c r="H37" s="1" t="s">
        <v>14</v>
      </c>
      <c r="I37" s="1" t="s">
        <v>21</v>
      </c>
      <c r="J37" s="1">
        <f>FIND(", ",space_missions[[#This Row],[Location]])</f>
        <v>7</v>
      </c>
      <c r="K37" s="1" t="str">
        <f t="shared" si="0"/>
        <v xml:space="preserve"> USA</v>
      </c>
      <c r="L37" s="1" t="str">
        <f>_xlfn.CONCAT(space_missions[[#This Row],[Company]],"-",space_missions[[#This Row],[Rocket]])</f>
        <v>US Navy-Vanguard</v>
      </c>
      <c r="M37" s="1">
        <f>YEAR(space_missions[[#This Row],[Date]])</f>
        <v>1959</v>
      </c>
      <c r="P37" t="s">
        <v>5289</v>
      </c>
    </row>
    <row r="38" spans="1:16" x14ac:dyDescent="0.3">
      <c r="A38" s="1" t="s">
        <v>42</v>
      </c>
      <c r="B38" s="1" t="s">
        <v>68</v>
      </c>
      <c r="C38" s="2">
        <v>21704</v>
      </c>
      <c r="D38" s="3">
        <v>0.83958333333333335</v>
      </c>
      <c r="E38" s="1" t="s">
        <v>69</v>
      </c>
      <c r="F38" s="1" t="s">
        <v>73</v>
      </c>
      <c r="G38" s="1" t="s">
        <v>13</v>
      </c>
      <c r="H38" s="1" t="s">
        <v>14</v>
      </c>
      <c r="I38" s="1" t="s">
        <v>21</v>
      </c>
      <c r="J38" s="1">
        <f>FIND(", ",space_missions[[#This Row],[Location]])</f>
        <v>16</v>
      </c>
      <c r="K38" s="1" t="str">
        <f t="shared" si="0"/>
        <v xml:space="preserve"> USA</v>
      </c>
      <c r="L38" s="1" t="str">
        <f>_xlfn.CONCAT(space_missions[[#This Row],[Company]],"-",space_missions[[#This Row],[Rocket]])</f>
        <v>US Air Force-Thor-DM18 Agena-A</v>
      </c>
      <c r="M38" s="1">
        <f>YEAR(space_missions[[#This Row],[Date]])</f>
        <v>1959</v>
      </c>
      <c r="P38" t="s">
        <v>5290</v>
      </c>
    </row>
    <row r="39" spans="1:16" x14ac:dyDescent="0.3">
      <c r="A39" s="1" t="s">
        <v>9</v>
      </c>
      <c r="B39" s="1" t="s">
        <v>10</v>
      </c>
      <c r="C39" s="2">
        <v>21719</v>
      </c>
      <c r="D39" s="3">
        <v>0.33888888888888891</v>
      </c>
      <c r="E39" s="1" t="s">
        <v>51</v>
      </c>
      <c r="F39" s="1" t="s">
        <v>74</v>
      </c>
      <c r="G39" s="1" t="s">
        <v>13</v>
      </c>
      <c r="H39" s="1" t="s">
        <v>14</v>
      </c>
      <c r="I39" s="1" t="s">
        <v>21</v>
      </c>
      <c r="J39" s="1">
        <f>FIND(", ",space_missions[[#This Row],[Location]])</f>
        <v>9</v>
      </c>
      <c r="K39" s="1" t="str">
        <f t="shared" si="0"/>
        <v xml:space="preserve"> Kazakhstan</v>
      </c>
      <c r="L39" s="1" t="str">
        <f>_xlfn.CONCAT(space_missions[[#This Row],[Company]],"-",space_missions[[#This Row],[Rocket]])</f>
        <v>RVSN USSR-Vostok</v>
      </c>
      <c r="M39" s="1">
        <f>YEAR(space_missions[[#This Row],[Date]])</f>
        <v>1959</v>
      </c>
      <c r="P39" t="s">
        <v>5291</v>
      </c>
    </row>
    <row r="40" spans="1:16" x14ac:dyDescent="0.3">
      <c r="A40" s="1" t="s">
        <v>17</v>
      </c>
      <c r="B40" s="1" t="s">
        <v>18</v>
      </c>
      <c r="C40" s="2">
        <v>21723</v>
      </c>
      <c r="D40" s="3">
        <v>0.84444444444444444</v>
      </c>
      <c r="E40" s="1" t="s">
        <v>19</v>
      </c>
      <c r="F40" s="1" t="s">
        <v>75</v>
      </c>
      <c r="G40" s="1" t="s">
        <v>13</v>
      </c>
      <c r="H40" s="1" t="s">
        <v>14</v>
      </c>
      <c r="I40" s="1" t="s">
        <v>21</v>
      </c>
      <c r="J40" s="1">
        <f>FIND(", ",space_missions[[#This Row],[Location]])</f>
        <v>7</v>
      </c>
      <c r="K40" s="1" t="str">
        <f t="shared" si="0"/>
        <v xml:space="preserve"> USA</v>
      </c>
      <c r="L40" s="1" t="str">
        <f>_xlfn.CONCAT(space_missions[[#This Row],[Company]],"-",space_missions[[#This Row],[Rocket]])</f>
        <v>US Navy-Vanguard</v>
      </c>
      <c r="M40" s="1">
        <f>YEAR(space_missions[[#This Row],[Date]])</f>
        <v>1959</v>
      </c>
      <c r="P40" t="s">
        <v>5292</v>
      </c>
    </row>
    <row r="41" spans="1:16" x14ac:dyDescent="0.3">
      <c r="A41" s="1" t="s">
        <v>42</v>
      </c>
      <c r="B41" s="1" t="s">
        <v>76</v>
      </c>
      <c r="C41" s="2">
        <v>21726</v>
      </c>
      <c r="D41" s="3">
        <v>0.94930555555555551</v>
      </c>
      <c r="E41" s="1" t="s">
        <v>69</v>
      </c>
      <c r="F41" s="1" t="s">
        <v>77</v>
      </c>
      <c r="G41" s="1" t="s">
        <v>13</v>
      </c>
      <c r="H41" s="1" t="s">
        <v>14</v>
      </c>
      <c r="I41" s="1" t="s">
        <v>21</v>
      </c>
      <c r="J41" s="1">
        <f>FIND(", ",space_missions[[#This Row],[Location]])</f>
        <v>16</v>
      </c>
      <c r="K41" s="1" t="str">
        <f t="shared" si="0"/>
        <v xml:space="preserve"> USA</v>
      </c>
      <c r="L41" s="1" t="str">
        <f>_xlfn.CONCAT(space_missions[[#This Row],[Company]],"-",space_missions[[#This Row],[Rocket]])</f>
        <v>US Air Force-Thor-DM18 Agena-A</v>
      </c>
      <c r="M41" s="1">
        <f>YEAR(space_missions[[#This Row],[Date]])</f>
        <v>1959</v>
      </c>
      <c r="P41" t="s">
        <v>5293</v>
      </c>
    </row>
    <row r="42" spans="1:16" x14ac:dyDescent="0.3">
      <c r="A42" s="1" t="s">
        <v>42</v>
      </c>
      <c r="B42" s="1" t="s">
        <v>43</v>
      </c>
      <c r="C42" s="2">
        <v>21769</v>
      </c>
      <c r="D42" s="3">
        <v>0.6</v>
      </c>
      <c r="E42" s="1" t="s">
        <v>78</v>
      </c>
      <c r="F42" s="1" t="s">
        <v>79</v>
      </c>
      <c r="G42" s="1" t="s">
        <v>13</v>
      </c>
      <c r="H42" s="1" t="s">
        <v>14</v>
      </c>
      <c r="I42" s="1" t="s">
        <v>15</v>
      </c>
      <c r="J42" s="1">
        <f>FIND(", ",space_missions[[#This Row],[Location]])</f>
        <v>8</v>
      </c>
      <c r="K42" s="1" t="str">
        <f t="shared" si="0"/>
        <v xml:space="preserve"> USA</v>
      </c>
      <c r="L42" s="1" t="str">
        <f>_xlfn.CONCAT(space_missions[[#This Row],[Company]],"-",space_missions[[#This Row],[Rocket]])</f>
        <v>US Air Force-Thor DM-18 Able-III</v>
      </c>
      <c r="M42" s="1">
        <f>YEAR(space_missions[[#This Row],[Date]])</f>
        <v>1959</v>
      </c>
      <c r="P42" t="s">
        <v>5294</v>
      </c>
    </row>
    <row r="43" spans="1:16" x14ac:dyDescent="0.3">
      <c r="A43" s="1" t="s">
        <v>42</v>
      </c>
      <c r="B43" s="1" t="s">
        <v>68</v>
      </c>
      <c r="C43" s="2">
        <v>21775</v>
      </c>
      <c r="D43" s="3">
        <v>0.79166666666666663</v>
      </c>
      <c r="E43" s="1" t="s">
        <v>69</v>
      </c>
      <c r="F43" s="1" t="s">
        <v>80</v>
      </c>
      <c r="G43" s="1" t="s">
        <v>13</v>
      </c>
      <c r="H43" s="1" t="s">
        <v>14</v>
      </c>
      <c r="I43" s="1" t="s">
        <v>15</v>
      </c>
      <c r="J43" s="1">
        <f>FIND(", ",space_missions[[#This Row],[Location]])</f>
        <v>16</v>
      </c>
      <c r="K43" s="1" t="str">
        <f t="shared" si="0"/>
        <v xml:space="preserve"> USA</v>
      </c>
      <c r="L43" s="1" t="str">
        <f>_xlfn.CONCAT(space_missions[[#This Row],[Company]],"-",space_missions[[#This Row],[Rocket]])</f>
        <v>US Air Force-Thor-DM18 Agena-A</v>
      </c>
      <c r="M43" s="1">
        <f>YEAR(space_missions[[#This Row],[Date]])</f>
        <v>1959</v>
      </c>
      <c r="P43" t="s">
        <v>5295</v>
      </c>
    </row>
    <row r="44" spans="1:16" x14ac:dyDescent="0.3">
      <c r="A44" s="1" t="s">
        <v>42</v>
      </c>
      <c r="B44" s="1" t="s">
        <v>76</v>
      </c>
      <c r="C44" s="2">
        <v>21781</v>
      </c>
      <c r="D44" s="3">
        <v>0.80833333333333335</v>
      </c>
      <c r="E44" s="1" t="s">
        <v>69</v>
      </c>
      <c r="F44" s="1" t="s">
        <v>81</v>
      </c>
      <c r="G44" s="1" t="s">
        <v>13</v>
      </c>
      <c r="H44" s="1" t="s">
        <v>14</v>
      </c>
      <c r="I44" s="1" t="s">
        <v>15</v>
      </c>
      <c r="J44" s="1">
        <f>FIND(", ",space_missions[[#This Row],[Location]])</f>
        <v>16</v>
      </c>
      <c r="K44" s="1" t="str">
        <f t="shared" si="0"/>
        <v xml:space="preserve"> USA</v>
      </c>
      <c r="L44" s="1" t="str">
        <f>_xlfn.CONCAT(space_missions[[#This Row],[Company]],"-",space_missions[[#This Row],[Rocket]])</f>
        <v>US Air Force-Thor-DM18 Agena-A</v>
      </c>
      <c r="M44" s="1">
        <f>YEAR(space_missions[[#This Row],[Date]])</f>
        <v>1959</v>
      </c>
      <c r="P44" t="s">
        <v>5296</v>
      </c>
    </row>
    <row r="45" spans="1:16" x14ac:dyDescent="0.3">
      <c r="A45" s="1" t="s">
        <v>54</v>
      </c>
      <c r="B45" s="1" t="s">
        <v>82</v>
      </c>
      <c r="C45" s="2">
        <v>21802</v>
      </c>
      <c r="D45" s="3">
        <v>0.34652777777777777</v>
      </c>
      <c r="E45" s="1" t="s">
        <v>83</v>
      </c>
      <c r="F45" s="1" t="s">
        <v>84</v>
      </c>
      <c r="G45" s="1" t="s">
        <v>13</v>
      </c>
      <c r="H45" s="1" t="s">
        <v>14</v>
      </c>
      <c r="I45" s="1" t="s">
        <v>56</v>
      </c>
      <c r="J45" s="1">
        <f>FIND(", ",space_missions[[#This Row],[Location]])</f>
        <v>6</v>
      </c>
      <c r="K45" s="1" t="str">
        <f t="shared" si="0"/>
        <v xml:space="preserve"> USA</v>
      </c>
      <c r="L45" s="1" t="str">
        <f>_xlfn.CONCAT(space_missions[[#This Row],[Company]],"-",space_missions[[#This Row],[Rocket]])</f>
        <v>NASA-Atlas-D Mercury</v>
      </c>
      <c r="M45" s="1">
        <f>YEAR(space_missions[[#This Row],[Date]])</f>
        <v>1959</v>
      </c>
      <c r="P45" t="s">
        <v>5297</v>
      </c>
    </row>
    <row r="46" spans="1:16" x14ac:dyDescent="0.3">
      <c r="A46" s="1" t="s">
        <v>9</v>
      </c>
      <c r="B46" s="1" t="s">
        <v>10</v>
      </c>
      <c r="C46" s="2">
        <v>21805</v>
      </c>
      <c r="D46" s="3">
        <v>0.27708333333333335</v>
      </c>
      <c r="E46" s="1" t="s">
        <v>51</v>
      </c>
      <c r="F46" s="1" t="s">
        <v>85</v>
      </c>
      <c r="G46" s="1" t="s">
        <v>13</v>
      </c>
      <c r="H46" s="1" t="s">
        <v>14</v>
      </c>
      <c r="I46" s="1" t="s">
        <v>15</v>
      </c>
      <c r="J46" s="1">
        <f>FIND(", ",space_missions[[#This Row],[Location]])</f>
        <v>9</v>
      </c>
      <c r="K46" s="1" t="str">
        <f t="shared" si="0"/>
        <v xml:space="preserve"> Kazakhstan</v>
      </c>
      <c r="L46" s="1" t="str">
        <f>_xlfn.CONCAT(space_missions[[#This Row],[Company]],"-",space_missions[[#This Row],[Rocket]])</f>
        <v>RVSN USSR-Vostok</v>
      </c>
      <c r="M46" s="1">
        <f>YEAR(space_missions[[#This Row],[Date]])</f>
        <v>1959</v>
      </c>
      <c r="P46" t="s">
        <v>5298</v>
      </c>
    </row>
    <row r="47" spans="1:16" x14ac:dyDescent="0.3">
      <c r="A47" s="1" t="s">
        <v>42</v>
      </c>
      <c r="B47" s="1" t="s">
        <v>43</v>
      </c>
      <c r="C47" s="2">
        <v>21810</v>
      </c>
      <c r="D47" s="3">
        <v>0.6069444444444444</v>
      </c>
      <c r="E47" s="1" t="s">
        <v>86</v>
      </c>
      <c r="F47" s="1" t="s">
        <v>87</v>
      </c>
      <c r="G47" s="1" t="s">
        <v>13</v>
      </c>
      <c r="H47" s="1" t="s">
        <v>14</v>
      </c>
      <c r="I47" s="1" t="s">
        <v>21</v>
      </c>
      <c r="J47" s="1">
        <f>FIND(", ",space_missions[[#This Row],[Location]])</f>
        <v>8</v>
      </c>
      <c r="K47" s="1" t="str">
        <f t="shared" si="0"/>
        <v xml:space="preserve"> USA</v>
      </c>
      <c r="L47" s="1" t="str">
        <f>_xlfn.CONCAT(space_missions[[#This Row],[Company]],"-",space_missions[[#This Row],[Rocket]])</f>
        <v>US Air Force-Thor DM-18 Able-II</v>
      </c>
      <c r="M47" s="1">
        <f>YEAR(space_missions[[#This Row],[Date]])</f>
        <v>1959</v>
      </c>
      <c r="P47" t="s">
        <v>5299</v>
      </c>
    </row>
    <row r="48" spans="1:16" x14ac:dyDescent="0.3">
      <c r="A48" s="1" t="s">
        <v>17</v>
      </c>
      <c r="B48" s="1" t="s">
        <v>18</v>
      </c>
      <c r="C48" s="2">
        <v>21811</v>
      </c>
      <c r="D48" s="3">
        <v>0.22222222222222221</v>
      </c>
      <c r="E48" s="1" t="s">
        <v>19</v>
      </c>
      <c r="F48" s="1" t="s">
        <v>88</v>
      </c>
      <c r="G48" s="1" t="s">
        <v>13</v>
      </c>
      <c r="H48" s="1" t="s">
        <v>14</v>
      </c>
      <c r="I48" s="1" t="s">
        <v>56</v>
      </c>
      <c r="J48" s="1">
        <f>FIND(", ",space_missions[[#This Row],[Location]])</f>
        <v>7</v>
      </c>
      <c r="K48" s="1" t="str">
        <f t="shared" si="0"/>
        <v xml:space="preserve"> USA</v>
      </c>
      <c r="L48" s="1" t="str">
        <f>_xlfn.CONCAT(space_missions[[#This Row],[Company]],"-",space_missions[[#This Row],[Rocket]])</f>
        <v>US Navy-Vanguard</v>
      </c>
      <c r="M48" s="1">
        <f>YEAR(space_missions[[#This Row],[Date]])</f>
        <v>1959</v>
      </c>
      <c r="P48" t="s">
        <v>5300</v>
      </c>
    </row>
    <row r="49" spans="1:16" x14ac:dyDescent="0.3">
      <c r="A49" s="1" t="s">
        <v>9</v>
      </c>
      <c r="B49" s="1" t="s">
        <v>10</v>
      </c>
      <c r="C49" s="2">
        <v>21827</v>
      </c>
      <c r="D49" s="3">
        <v>2.9861111111111113E-2</v>
      </c>
      <c r="E49" s="1" t="s">
        <v>51</v>
      </c>
      <c r="F49" s="1" t="s">
        <v>89</v>
      </c>
      <c r="G49" s="1" t="s">
        <v>13</v>
      </c>
      <c r="H49" s="1" t="s">
        <v>14</v>
      </c>
      <c r="I49" s="1" t="s">
        <v>15</v>
      </c>
      <c r="J49" s="1">
        <f>FIND(", ",space_missions[[#This Row],[Location]])</f>
        <v>9</v>
      </c>
      <c r="K49" s="1" t="str">
        <f t="shared" si="0"/>
        <v xml:space="preserve"> Kazakhstan</v>
      </c>
      <c r="L49" s="1" t="str">
        <f>_xlfn.CONCAT(space_missions[[#This Row],[Company]],"-",space_missions[[#This Row],[Rocket]])</f>
        <v>RVSN USSR-Vostok</v>
      </c>
      <c r="M49" s="1">
        <f>YEAR(space_missions[[#This Row],[Date]])</f>
        <v>1959</v>
      </c>
      <c r="P49" t="s">
        <v>5301</v>
      </c>
    </row>
    <row r="50" spans="1:16" x14ac:dyDescent="0.3">
      <c r="A50" s="1" t="s">
        <v>42</v>
      </c>
      <c r="B50" s="1" t="s">
        <v>68</v>
      </c>
      <c r="C50" s="2">
        <v>21861</v>
      </c>
      <c r="D50" s="3">
        <v>0.85277777777777775</v>
      </c>
      <c r="E50" s="1" t="s">
        <v>69</v>
      </c>
      <c r="F50" s="1" t="s">
        <v>90</v>
      </c>
      <c r="G50" s="1" t="s">
        <v>13</v>
      </c>
      <c r="H50" s="1" t="s">
        <v>14</v>
      </c>
      <c r="I50" s="1" t="s">
        <v>15</v>
      </c>
      <c r="J50" s="1">
        <f>FIND(", ",space_missions[[#This Row],[Location]])</f>
        <v>16</v>
      </c>
      <c r="K50" s="1" t="str">
        <f t="shared" si="0"/>
        <v xml:space="preserve"> USA</v>
      </c>
      <c r="L50" s="1" t="str">
        <f>_xlfn.CONCAT(space_missions[[#This Row],[Company]],"-",space_missions[[#This Row],[Rocket]])</f>
        <v>US Air Force-Thor-DM18 Agena-A</v>
      </c>
      <c r="M50" s="1">
        <f>YEAR(space_missions[[#This Row],[Date]])</f>
        <v>1959</v>
      </c>
      <c r="P50" t="s">
        <v>5302</v>
      </c>
    </row>
    <row r="51" spans="1:16" x14ac:dyDescent="0.3">
      <c r="A51" s="1" t="s">
        <v>42</v>
      </c>
      <c r="B51" s="1" t="s">
        <v>76</v>
      </c>
      <c r="C51" s="2">
        <v>21874</v>
      </c>
      <c r="D51" s="3">
        <v>0.80902777777777779</v>
      </c>
      <c r="E51" s="1" t="s">
        <v>69</v>
      </c>
      <c r="F51" s="1" t="s">
        <v>91</v>
      </c>
      <c r="G51" s="1" t="s">
        <v>13</v>
      </c>
      <c r="H51" s="1" t="s">
        <v>14</v>
      </c>
      <c r="I51" s="1" t="s">
        <v>21</v>
      </c>
      <c r="J51" s="1">
        <f>FIND(", ",space_missions[[#This Row],[Location]])</f>
        <v>16</v>
      </c>
      <c r="K51" s="1" t="str">
        <f t="shared" si="0"/>
        <v xml:space="preserve"> USA</v>
      </c>
      <c r="L51" s="1" t="str">
        <f>_xlfn.CONCAT(space_missions[[#This Row],[Company]],"-",space_missions[[#This Row],[Rocket]])</f>
        <v>US Air Force-Thor-DM18 Agena-A</v>
      </c>
      <c r="M51" s="1">
        <f>YEAR(space_missions[[#This Row],[Date]])</f>
        <v>1959</v>
      </c>
      <c r="P51" t="s">
        <v>5303</v>
      </c>
    </row>
    <row r="52" spans="1:16" x14ac:dyDescent="0.3">
      <c r="A52" s="1" t="s">
        <v>92</v>
      </c>
      <c r="B52" s="1" t="s">
        <v>82</v>
      </c>
      <c r="C52" s="2">
        <v>21880</v>
      </c>
      <c r="D52" s="3">
        <v>0.30972222222222223</v>
      </c>
      <c r="E52" s="1" t="s">
        <v>93</v>
      </c>
      <c r="F52" s="1" t="s">
        <v>94</v>
      </c>
      <c r="G52" s="1" t="s">
        <v>13</v>
      </c>
      <c r="H52" s="1" t="s">
        <v>14</v>
      </c>
      <c r="I52" s="1" t="s">
        <v>21</v>
      </c>
      <c r="J52" s="1">
        <f>FIND(", ",space_missions[[#This Row],[Location]])</f>
        <v>6</v>
      </c>
      <c r="K52" s="1" t="str">
        <f t="shared" si="0"/>
        <v xml:space="preserve"> USA</v>
      </c>
      <c r="L52" s="1" t="str">
        <f>_xlfn.CONCAT(space_missions[[#This Row],[Company]],"-",space_missions[[#This Row],[Rocket]])</f>
        <v>General Dynamics-Atlas-D Able</v>
      </c>
      <c r="M52" s="1">
        <f>YEAR(space_missions[[#This Row],[Date]])</f>
        <v>1959</v>
      </c>
      <c r="P52" t="s">
        <v>5304</v>
      </c>
    </row>
    <row r="53" spans="1:16" x14ac:dyDescent="0.3">
      <c r="A53" s="1" t="s">
        <v>42</v>
      </c>
      <c r="B53" s="1" t="s">
        <v>68</v>
      </c>
      <c r="C53" s="2">
        <v>21950</v>
      </c>
      <c r="D53" s="3">
        <v>0.78541666666666665</v>
      </c>
      <c r="E53" s="1" t="s">
        <v>69</v>
      </c>
      <c r="F53" s="1" t="s">
        <v>95</v>
      </c>
      <c r="G53" s="1" t="s">
        <v>13</v>
      </c>
      <c r="H53" s="1" t="s">
        <v>14</v>
      </c>
      <c r="I53" s="1" t="s">
        <v>21</v>
      </c>
      <c r="J53" s="1">
        <f>FIND(", ",space_missions[[#This Row],[Location]])</f>
        <v>16</v>
      </c>
      <c r="K53" s="1" t="str">
        <f t="shared" si="0"/>
        <v xml:space="preserve"> USA</v>
      </c>
      <c r="L53" s="1" t="str">
        <f>_xlfn.CONCAT(space_missions[[#This Row],[Company]],"-",space_missions[[#This Row],[Rocket]])</f>
        <v>US Air Force-Thor-DM18 Agena-A</v>
      </c>
      <c r="M53" s="1">
        <f>YEAR(space_missions[[#This Row],[Date]])</f>
        <v>1960</v>
      </c>
      <c r="P53" t="s">
        <v>5305</v>
      </c>
    </row>
    <row r="54" spans="1:16" x14ac:dyDescent="0.3">
      <c r="A54" s="1" t="s">
        <v>42</v>
      </c>
      <c r="B54" s="1" t="s">
        <v>76</v>
      </c>
      <c r="C54" s="2">
        <v>21965</v>
      </c>
      <c r="D54" s="3">
        <v>0.84375</v>
      </c>
      <c r="E54" s="1" t="s">
        <v>69</v>
      </c>
      <c r="F54" s="1" t="s">
        <v>96</v>
      </c>
      <c r="G54" s="1" t="s">
        <v>13</v>
      </c>
      <c r="H54" s="1" t="s">
        <v>14</v>
      </c>
      <c r="I54" s="1" t="s">
        <v>21</v>
      </c>
      <c r="J54" s="1">
        <f>FIND(", ",space_missions[[#This Row],[Location]])</f>
        <v>16</v>
      </c>
      <c r="K54" s="1" t="str">
        <f t="shared" si="0"/>
        <v xml:space="preserve"> USA</v>
      </c>
      <c r="L54" s="1" t="str">
        <f>_xlfn.CONCAT(space_missions[[#This Row],[Company]],"-",space_missions[[#This Row],[Rocket]])</f>
        <v>US Air Force-Thor-DM18 Agena-A</v>
      </c>
      <c r="M54" s="1">
        <f>YEAR(space_missions[[#This Row],[Date]])</f>
        <v>1960</v>
      </c>
      <c r="P54" t="s">
        <v>5306</v>
      </c>
    </row>
    <row r="55" spans="1:16" x14ac:dyDescent="0.3">
      <c r="A55" s="1" t="s">
        <v>92</v>
      </c>
      <c r="B55" s="1" t="s">
        <v>82</v>
      </c>
      <c r="C55" s="2">
        <v>21972</v>
      </c>
      <c r="D55" s="3">
        <v>0.72569444444444442</v>
      </c>
      <c r="E55" s="1" t="s">
        <v>97</v>
      </c>
      <c r="F55" s="1" t="s">
        <v>98</v>
      </c>
      <c r="G55" s="1" t="s">
        <v>13</v>
      </c>
      <c r="H55" s="1" t="s">
        <v>14</v>
      </c>
      <c r="I55" s="1" t="s">
        <v>21</v>
      </c>
      <c r="J55" s="1">
        <f>FIND(", ",space_missions[[#This Row],[Location]])</f>
        <v>6</v>
      </c>
      <c r="K55" s="1" t="str">
        <f t="shared" si="0"/>
        <v xml:space="preserve"> USA</v>
      </c>
      <c r="L55" s="1" t="str">
        <f>_xlfn.CONCAT(space_missions[[#This Row],[Company]],"-",space_missions[[#This Row],[Rocket]])</f>
        <v>General Dynamics-Atlas-LV3 Agena-A</v>
      </c>
      <c r="M55" s="1">
        <f>YEAR(space_missions[[#This Row],[Date]])</f>
        <v>1960</v>
      </c>
      <c r="P55" t="s">
        <v>5307</v>
      </c>
    </row>
    <row r="56" spans="1:16" x14ac:dyDescent="0.3">
      <c r="A56" s="1" t="s">
        <v>42</v>
      </c>
      <c r="B56" s="1" t="s">
        <v>43</v>
      </c>
      <c r="C56" s="2">
        <v>21986</v>
      </c>
      <c r="D56" s="3">
        <v>0.54166666666666663</v>
      </c>
      <c r="E56" s="1" t="s">
        <v>99</v>
      </c>
      <c r="F56" s="1" t="s">
        <v>100</v>
      </c>
      <c r="G56" s="1" t="s">
        <v>13</v>
      </c>
      <c r="H56" s="1" t="s">
        <v>14</v>
      </c>
      <c r="I56" s="1" t="s">
        <v>15</v>
      </c>
      <c r="J56" s="1">
        <f>FIND(", ",space_missions[[#This Row],[Location]])</f>
        <v>8</v>
      </c>
      <c r="K56" s="1" t="str">
        <f t="shared" si="0"/>
        <v xml:space="preserve"> USA</v>
      </c>
      <c r="L56" s="1" t="str">
        <f>_xlfn.CONCAT(space_missions[[#This Row],[Company]],"-",space_missions[[#This Row],[Rocket]])</f>
        <v>US Air Force-Thor DM-18 Able-IV</v>
      </c>
      <c r="M56" s="1">
        <f>YEAR(space_missions[[#This Row],[Date]])</f>
        <v>1960</v>
      </c>
      <c r="P56" t="s">
        <v>5308</v>
      </c>
    </row>
    <row r="57" spans="1:16" x14ac:dyDescent="0.3">
      <c r="A57" s="1" t="s">
        <v>42</v>
      </c>
      <c r="B57" s="1" t="s">
        <v>43</v>
      </c>
      <c r="C57" s="2">
        <v>22007</v>
      </c>
      <c r="D57" s="3">
        <v>0.4861111111111111</v>
      </c>
      <c r="E57" s="1" t="s">
        <v>86</v>
      </c>
      <c r="F57" s="1" t="s">
        <v>101</v>
      </c>
      <c r="G57" s="1" t="s">
        <v>13</v>
      </c>
      <c r="H57" s="1" t="s">
        <v>14</v>
      </c>
      <c r="I57" s="1" t="s">
        <v>15</v>
      </c>
      <c r="J57" s="1">
        <f>FIND(", ",space_missions[[#This Row],[Location]])</f>
        <v>8</v>
      </c>
      <c r="K57" s="1" t="str">
        <f t="shared" si="0"/>
        <v xml:space="preserve"> USA</v>
      </c>
      <c r="L57" s="1" t="str">
        <f>_xlfn.CONCAT(space_missions[[#This Row],[Company]],"-",space_missions[[#This Row],[Rocket]])</f>
        <v>US Air Force-Thor DM-18 Able-II</v>
      </c>
      <c r="M57" s="1">
        <f>YEAR(space_missions[[#This Row],[Date]])</f>
        <v>1960</v>
      </c>
      <c r="P57" t="s">
        <v>5309</v>
      </c>
    </row>
    <row r="58" spans="1:16" x14ac:dyDescent="0.3">
      <c r="A58" s="1" t="s">
        <v>42</v>
      </c>
      <c r="B58" s="1" t="s">
        <v>102</v>
      </c>
      <c r="C58" s="2">
        <v>22019</v>
      </c>
      <c r="D58" s="3">
        <v>0.50138888888888888</v>
      </c>
      <c r="E58" s="1" t="s">
        <v>103</v>
      </c>
      <c r="F58" s="1" t="s">
        <v>104</v>
      </c>
      <c r="G58" s="1" t="s">
        <v>13</v>
      </c>
      <c r="H58" s="1" t="s">
        <v>14</v>
      </c>
      <c r="I58" s="1" t="s">
        <v>15</v>
      </c>
      <c r="J58" s="1">
        <f>FIND(", ",space_missions[[#This Row],[Location]])</f>
        <v>8</v>
      </c>
      <c r="K58" s="1" t="str">
        <f t="shared" si="0"/>
        <v xml:space="preserve"> USA</v>
      </c>
      <c r="L58" s="1" t="str">
        <f>_xlfn.CONCAT(space_missions[[#This Row],[Company]],"-",space_missions[[#This Row],[Rocket]])</f>
        <v>US Air Force-Thor-DM21 Ablestar</v>
      </c>
      <c r="M58" s="1">
        <f>YEAR(space_missions[[#This Row],[Date]])</f>
        <v>1960</v>
      </c>
      <c r="P58" t="s">
        <v>5310</v>
      </c>
    </row>
    <row r="59" spans="1:16" x14ac:dyDescent="0.3">
      <c r="A59" s="1" t="s">
        <v>9</v>
      </c>
      <c r="B59" s="1" t="s">
        <v>10</v>
      </c>
      <c r="C59" s="2">
        <v>22021</v>
      </c>
      <c r="D59" s="3">
        <v>0.62916666666666665</v>
      </c>
      <c r="E59" s="1" t="s">
        <v>51</v>
      </c>
      <c r="F59" s="1" t="s">
        <v>105</v>
      </c>
      <c r="G59" s="1" t="s">
        <v>13</v>
      </c>
      <c r="H59" s="1" t="s">
        <v>14</v>
      </c>
      <c r="I59" s="1" t="s">
        <v>21</v>
      </c>
      <c r="J59" s="1">
        <f>FIND(", ",space_missions[[#This Row],[Location]])</f>
        <v>9</v>
      </c>
      <c r="K59" s="1" t="str">
        <f t="shared" si="0"/>
        <v xml:space="preserve"> Kazakhstan</v>
      </c>
      <c r="L59" s="1" t="str">
        <f>_xlfn.CONCAT(space_missions[[#This Row],[Company]],"-",space_missions[[#This Row],[Rocket]])</f>
        <v>RVSN USSR-Vostok</v>
      </c>
      <c r="M59" s="1">
        <f>YEAR(space_missions[[#This Row],[Date]])</f>
        <v>1960</v>
      </c>
      <c r="P59" t="s">
        <v>5311</v>
      </c>
    </row>
    <row r="60" spans="1:16" x14ac:dyDescent="0.3">
      <c r="A60" s="1" t="s">
        <v>42</v>
      </c>
      <c r="B60" s="1" t="s">
        <v>76</v>
      </c>
      <c r="C60" s="2">
        <v>22021</v>
      </c>
      <c r="D60" s="3">
        <v>0.85416666666666663</v>
      </c>
      <c r="E60" s="1" t="s">
        <v>69</v>
      </c>
      <c r="F60" s="1" t="s">
        <v>106</v>
      </c>
      <c r="G60" s="1" t="s">
        <v>13</v>
      </c>
      <c r="H60" s="1" t="s">
        <v>14</v>
      </c>
      <c r="I60" s="1" t="s">
        <v>15</v>
      </c>
      <c r="J60" s="1">
        <f>FIND(", ",space_missions[[#This Row],[Location]])</f>
        <v>16</v>
      </c>
      <c r="K60" s="1" t="str">
        <f t="shared" si="0"/>
        <v xml:space="preserve"> USA</v>
      </c>
      <c r="L60" s="1" t="str">
        <f>_xlfn.CONCAT(space_missions[[#This Row],[Company]],"-",space_missions[[#This Row],[Rocket]])</f>
        <v>US Air Force-Thor-DM18 Agena-A</v>
      </c>
      <c r="M60" s="1">
        <f>YEAR(space_missions[[#This Row],[Date]])</f>
        <v>1960</v>
      </c>
      <c r="P60" t="s">
        <v>5312</v>
      </c>
    </row>
    <row r="61" spans="1:16" x14ac:dyDescent="0.3">
      <c r="A61" s="1" t="s">
        <v>9</v>
      </c>
      <c r="B61" s="1" t="s">
        <v>10</v>
      </c>
      <c r="C61" s="2">
        <v>22022</v>
      </c>
      <c r="D61" s="3"/>
      <c r="E61" s="1" t="s">
        <v>51</v>
      </c>
      <c r="F61" s="1" t="s">
        <v>107</v>
      </c>
      <c r="G61" s="1" t="s">
        <v>13</v>
      </c>
      <c r="H61" s="1" t="s">
        <v>14</v>
      </c>
      <c r="I61" s="1" t="s">
        <v>21</v>
      </c>
      <c r="J61" s="1">
        <f>FIND(", ",space_missions[[#This Row],[Location]])</f>
        <v>9</v>
      </c>
      <c r="K61" s="1" t="str">
        <f t="shared" si="0"/>
        <v xml:space="preserve"> Kazakhstan</v>
      </c>
      <c r="L61" s="1" t="str">
        <f>_xlfn.CONCAT(space_missions[[#This Row],[Company]],"-",space_missions[[#This Row],[Rocket]])</f>
        <v>RVSN USSR-Vostok</v>
      </c>
      <c r="M61" s="1">
        <f>YEAR(space_missions[[#This Row],[Date]])</f>
        <v>1960</v>
      </c>
      <c r="P61" t="s">
        <v>5313</v>
      </c>
    </row>
    <row r="62" spans="1:16" x14ac:dyDescent="0.3">
      <c r="A62" s="1" t="s">
        <v>42</v>
      </c>
      <c r="B62" s="1" t="s">
        <v>43</v>
      </c>
      <c r="C62" s="2">
        <v>22049</v>
      </c>
      <c r="D62" s="3">
        <v>0.38611111111111113</v>
      </c>
      <c r="E62" s="1" t="s">
        <v>108</v>
      </c>
      <c r="F62" s="1" t="s">
        <v>109</v>
      </c>
      <c r="G62" s="1" t="s">
        <v>13</v>
      </c>
      <c r="H62" s="1" t="s">
        <v>14</v>
      </c>
      <c r="I62" s="1" t="s">
        <v>21</v>
      </c>
      <c r="J62" s="1">
        <f>FIND(", ",space_missions[[#This Row],[Location]])</f>
        <v>8</v>
      </c>
      <c r="K62" s="1" t="str">
        <f t="shared" si="0"/>
        <v xml:space="preserve"> USA</v>
      </c>
      <c r="L62" s="1" t="str">
        <f>_xlfn.CONCAT(space_missions[[#This Row],[Company]],"-",space_missions[[#This Row],[Rocket]])</f>
        <v>US Air Force-Thor DM-19 Delta</v>
      </c>
      <c r="M62" s="1">
        <f>YEAR(space_missions[[#This Row],[Date]])</f>
        <v>1960</v>
      </c>
      <c r="P62" t="s">
        <v>5314</v>
      </c>
    </row>
    <row r="63" spans="1:16" x14ac:dyDescent="0.3">
      <c r="A63" s="1" t="s">
        <v>9</v>
      </c>
      <c r="B63" s="1" t="s">
        <v>10</v>
      </c>
      <c r="C63" s="2">
        <v>22051</v>
      </c>
      <c r="D63" s="3">
        <v>0</v>
      </c>
      <c r="E63" s="1" t="s">
        <v>51</v>
      </c>
      <c r="F63" s="1" t="s">
        <v>110</v>
      </c>
      <c r="G63" s="1" t="s">
        <v>13</v>
      </c>
      <c r="H63" s="1" t="s">
        <v>14</v>
      </c>
      <c r="I63" s="1" t="s">
        <v>15</v>
      </c>
      <c r="J63" s="1">
        <f>FIND(", ",space_missions[[#This Row],[Location]])</f>
        <v>9</v>
      </c>
      <c r="K63" s="1" t="str">
        <f t="shared" si="0"/>
        <v xml:space="preserve"> Kazakhstan</v>
      </c>
      <c r="L63" s="1" t="str">
        <f>_xlfn.CONCAT(space_missions[[#This Row],[Company]],"-",space_missions[[#This Row],[Rocket]])</f>
        <v>RVSN USSR-Vostok</v>
      </c>
      <c r="M63" s="1">
        <f>YEAR(space_missions[[#This Row],[Date]])</f>
        <v>1960</v>
      </c>
      <c r="P63" t="s">
        <v>5315</v>
      </c>
    </row>
    <row r="64" spans="1:16" x14ac:dyDescent="0.3">
      <c r="A64" s="1" t="s">
        <v>92</v>
      </c>
      <c r="B64" s="1" t="s">
        <v>82</v>
      </c>
      <c r="C64" s="2">
        <v>22060</v>
      </c>
      <c r="D64" s="3">
        <v>0.73333333333333328</v>
      </c>
      <c r="E64" s="1" t="s">
        <v>97</v>
      </c>
      <c r="F64" s="1" t="s">
        <v>111</v>
      </c>
      <c r="G64" s="1" t="s">
        <v>13</v>
      </c>
      <c r="H64" s="1" t="s">
        <v>14</v>
      </c>
      <c r="I64" s="1" t="s">
        <v>15</v>
      </c>
      <c r="J64" s="1">
        <f>FIND(", ",space_missions[[#This Row],[Location]])</f>
        <v>6</v>
      </c>
      <c r="K64" s="1" t="str">
        <f t="shared" si="0"/>
        <v xml:space="preserve"> USA</v>
      </c>
      <c r="L64" s="1" t="str">
        <f>_xlfn.CONCAT(space_missions[[#This Row],[Company]],"-",space_missions[[#This Row],[Rocket]])</f>
        <v>General Dynamics-Atlas-LV3 Agena-A</v>
      </c>
      <c r="M64" s="1">
        <f>YEAR(space_missions[[#This Row],[Date]])</f>
        <v>1960</v>
      </c>
      <c r="P64" t="s">
        <v>5316</v>
      </c>
    </row>
    <row r="65" spans="1:16" x14ac:dyDescent="0.3">
      <c r="A65" s="1" t="s">
        <v>42</v>
      </c>
      <c r="B65" s="1" t="s">
        <v>102</v>
      </c>
      <c r="C65" s="2">
        <v>22089</v>
      </c>
      <c r="D65" s="3">
        <v>0.24583333333333332</v>
      </c>
      <c r="E65" s="1" t="s">
        <v>103</v>
      </c>
      <c r="F65" s="1" t="s">
        <v>112</v>
      </c>
      <c r="G65" s="1" t="s">
        <v>13</v>
      </c>
      <c r="H65" s="1" t="s">
        <v>14</v>
      </c>
      <c r="I65" s="1" t="s">
        <v>15</v>
      </c>
      <c r="J65" s="1">
        <f>FIND(", ",space_missions[[#This Row],[Location]])</f>
        <v>8</v>
      </c>
      <c r="K65" s="1" t="str">
        <f t="shared" si="0"/>
        <v xml:space="preserve"> USA</v>
      </c>
      <c r="L65" s="1" t="str">
        <f>_xlfn.CONCAT(space_missions[[#This Row],[Company]],"-",space_missions[[#This Row],[Rocket]])</f>
        <v>US Air Force-Thor-DM21 Ablestar</v>
      </c>
      <c r="M65" s="1">
        <f>YEAR(space_missions[[#This Row],[Date]])</f>
        <v>1960</v>
      </c>
      <c r="P65" t="s">
        <v>5317</v>
      </c>
    </row>
    <row r="66" spans="1:16" x14ac:dyDescent="0.3">
      <c r="A66" s="1" t="s">
        <v>42</v>
      </c>
      <c r="B66" s="1" t="s">
        <v>68</v>
      </c>
      <c r="C66" s="2">
        <v>22096</v>
      </c>
      <c r="D66" s="3">
        <v>0.91666666666666663</v>
      </c>
      <c r="E66" s="1" t="s">
        <v>69</v>
      </c>
      <c r="F66" s="1" t="s">
        <v>113</v>
      </c>
      <c r="G66" s="1" t="s">
        <v>13</v>
      </c>
      <c r="H66" s="1" t="s">
        <v>14</v>
      </c>
      <c r="I66" s="1" t="s">
        <v>21</v>
      </c>
      <c r="J66" s="1">
        <f>FIND(", ",space_missions[[#This Row],[Location]])</f>
        <v>16</v>
      </c>
      <c r="K66" s="1" t="str">
        <f t="shared" ref="K66:K129" si="1">RIGHT(B66,LEN(B66)-FIND("*",SUBSTITUTE(B66,", ","*",LEN(B66)-LEN(SUBSTITUTE(B66,", ","*")))))</f>
        <v xml:space="preserve"> USA</v>
      </c>
      <c r="L66" s="1" t="str">
        <f>_xlfn.CONCAT(space_missions[[#This Row],[Company]],"-",space_missions[[#This Row],[Rocket]])</f>
        <v>US Air Force-Thor-DM18 Agena-A</v>
      </c>
      <c r="M66" s="1">
        <f>YEAR(space_missions[[#This Row],[Date]])</f>
        <v>1960</v>
      </c>
      <c r="P66" t="s">
        <v>5318</v>
      </c>
    </row>
    <row r="67" spans="1:16" x14ac:dyDescent="0.3">
      <c r="A67" s="1" t="s">
        <v>9</v>
      </c>
      <c r="B67" s="1" t="s">
        <v>10</v>
      </c>
      <c r="C67" s="2">
        <v>22125</v>
      </c>
      <c r="D67" s="3">
        <v>0.39652777777777776</v>
      </c>
      <c r="E67" s="1" t="s">
        <v>51</v>
      </c>
      <c r="F67" s="1" t="s">
        <v>114</v>
      </c>
      <c r="G67" s="1" t="s">
        <v>13</v>
      </c>
      <c r="H67" s="1" t="s">
        <v>14</v>
      </c>
      <c r="I67" s="1" t="s">
        <v>21</v>
      </c>
      <c r="J67" s="1">
        <f>FIND(", ",space_missions[[#This Row],[Location]])</f>
        <v>9</v>
      </c>
      <c r="K67" s="1" t="str">
        <f t="shared" si="1"/>
        <v xml:space="preserve"> Kazakhstan</v>
      </c>
      <c r="L67" s="1" t="str">
        <f>_xlfn.CONCAT(space_missions[[#This Row],[Company]],"-",space_missions[[#This Row],[Rocket]])</f>
        <v>RVSN USSR-Vostok</v>
      </c>
      <c r="M67" s="1">
        <f>YEAR(space_missions[[#This Row],[Date]])</f>
        <v>1960</v>
      </c>
      <c r="P67" t="s">
        <v>5319</v>
      </c>
    </row>
    <row r="68" spans="1:16" x14ac:dyDescent="0.3">
      <c r="A68" s="1" t="s">
        <v>54</v>
      </c>
      <c r="B68" s="1" t="s">
        <v>82</v>
      </c>
      <c r="C68" s="2">
        <v>22126</v>
      </c>
      <c r="D68" s="3">
        <v>0.55069444444444449</v>
      </c>
      <c r="E68" s="1" t="s">
        <v>83</v>
      </c>
      <c r="F68" s="1" t="s">
        <v>115</v>
      </c>
      <c r="G68" s="1" t="s">
        <v>13</v>
      </c>
      <c r="H68" s="1" t="s">
        <v>14</v>
      </c>
      <c r="I68" s="1" t="s">
        <v>21</v>
      </c>
      <c r="J68" s="1">
        <f>FIND(", ",space_missions[[#This Row],[Location]])</f>
        <v>6</v>
      </c>
      <c r="K68" s="1" t="str">
        <f t="shared" si="1"/>
        <v xml:space="preserve"> USA</v>
      </c>
      <c r="L68" s="1" t="str">
        <f>_xlfn.CONCAT(space_missions[[#This Row],[Company]],"-",space_missions[[#This Row],[Rocket]])</f>
        <v>NASA-Atlas-D Mercury</v>
      </c>
      <c r="M68" s="1">
        <f>YEAR(space_missions[[#This Row],[Date]])</f>
        <v>1960</v>
      </c>
      <c r="P68" t="s">
        <v>5320</v>
      </c>
    </row>
    <row r="69" spans="1:16" x14ac:dyDescent="0.3">
      <c r="A69" s="1" t="s">
        <v>42</v>
      </c>
      <c r="B69" s="1" t="s">
        <v>76</v>
      </c>
      <c r="C69" s="2">
        <v>22138</v>
      </c>
      <c r="D69" s="3">
        <v>0.85902777777777772</v>
      </c>
      <c r="E69" s="1" t="s">
        <v>69</v>
      </c>
      <c r="F69" s="1" t="s">
        <v>116</v>
      </c>
      <c r="G69" s="1" t="s">
        <v>13</v>
      </c>
      <c r="H69" s="1" t="s">
        <v>14</v>
      </c>
      <c r="I69" s="1" t="s">
        <v>15</v>
      </c>
      <c r="J69" s="1">
        <f>FIND(", ",space_missions[[#This Row],[Location]])</f>
        <v>16</v>
      </c>
      <c r="K69" s="1" t="str">
        <f t="shared" si="1"/>
        <v xml:space="preserve"> USA</v>
      </c>
      <c r="L69" s="1" t="str">
        <f>_xlfn.CONCAT(space_missions[[#This Row],[Company]],"-",space_missions[[#This Row],[Rocket]])</f>
        <v>US Air Force-Thor-DM18 Agena-A</v>
      </c>
      <c r="M69" s="1">
        <f>YEAR(space_missions[[#This Row],[Date]])</f>
        <v>1960</v>
      </c>
      <c r="P69" t="s">
        <v>5321</v>
      </c>
    </row>
    <row r="70" spans="1:16" x14ac:dyDescent="0.3">
      <c r="A70" s="1" t="s">
        <v>42</v>
      </c>
      <c r="B70" s="1" t="s">
        <v>43</v>
      </c>
      <c r="C70" s="2">
        <v>22140</v>
      </c>
      <c r="D70" s="3">
        <v>0.40208333333333335</v>
      </c>
      <c r="E70" s="1" t="s">
        <v>108</v>
      </c>
      <c r="F70" s="1" t="s">
        <v>117</v>
      </c>
      <c r="G70" s="1" t="s">
        <v>13</v>
      </c>
      <c r="H70" s="1" t="s">
        <v>14</v>
      </c>
      <c r="I70" s="1" t="s">
        <v>15</v>
      </c>
      <c r="J70" s="1">
        <f>FIND(", ",space_missions[[#This Row],[Location]])</f>
        <v>8</v>
      </c>
      <c r="K70" s="1" t="str">
        <f t="shared" si="1"/>
        <v xml:space="preserve"> USA</v>
      </c>
      <c r="L70" s="1" t="str">
        <f>_xlfn.CONCAT(space_missions[[#This Row],[Company]],"-",space_missions[[#This Row],[Rocket]])</f>
        <v>US Air Force-Thor DM-19 Delta</v>
      </c>
      <c r="M70" s="1">
        <f>YEAR(space_missions[[#This Row],[Date]])</f>
        <v>1960</v>
      </c>
      <c r="P70" t="s">
        <v>5322</v>
      </c>
    </row>
    <row r="71" spans="1:16" x14ac:dyDescent="0.3">
      <c r="A71" s="1" t="s">
        <v>42</v>
      </c>
      <c r="B71" s="1" t="s">
        <v>68</v>
      </c>
      <c r="C71" s="2">
        <v>22146</v>
      </c>
      <c r="D71" s="3">
        <v>0.83125000000000004</v>
      </c>
      <c r="E71" s="1" t="s">
        <v>69</v>
      </c>
      <c r="F71" s="1" t="s">
        <v>118</v>
      </c>
      <c r="G71" s="1" t="s">
        <v>13</v>
      </c>
      <c r="H71" s="1" t="s">
        <v>14</v>
      </c>
      <c r="I71" s="1" t="s">
        <v>15</v>
      </c>
      <c r="J71" s="1">
        <f>FIND(", ",space_missions[[#This Row],[Location]])</f>
        <v>16</v>
      </c>
      <c r="K71" s="1" t="str">
        <f t="shared" si="1"/>
        <v xml:space="preserve"> USA</v>
      </c>
      <c r="L71" s="1" t="str">
        <f>_xlfn.CONCAT(space_missions[[#This Row],[Company]],"-",space_missions[[#This Row],[Rocket]])</f>
        <v>US Air Force-Thor-DM18 Agena-A</v>
      </c>
      <c r="M71" s="1">
        <f>YEAR(space_missions[[#This Row],[Date]])</f>
        <v>1960</v>
      </c>
      <c r="P71" t="s">
        <v>5323</v>
      </c>
    </row>
    <row r="72" spans="1:16" x14ac:dyDescent="0.3">
      <c r="A72" s="1" t="s">
        <v>42</v>
      </c>
      <c r="B72" s="1" t="s">
        <v>102</v>
      </c>
      <c r="C72" s="2">
        <v>22146</v>
      </c>
      <c r="D72" s="3">
        <v>0.83194444444444449</v>
      </c>
      <c r="E72" s="1" t="s">
        <v>103</v>
      </c>
      <c r="F72" s="1" t="s">
        <v>119</v>
      </c>
      <c r="G72" s="1" t="s">
        <v>13</v>
      </c>
      <c r="H72" s="1" t="s">
        <v>14</v>
      </c>
      <c r="I72" s="1" t="s">
        <v>21</v>
      </c>
      <c r="J72" s="1">
        <f>FIND(", ",space_missions[[#This Row],[Location]])</f>
        <v>8</v>
      </c>
      <c r="K72" s="1" t="str">
        <f t="shared" si="1"/>
        <v xml:space="preserve"> USA</v>
      </c>
      <c r="L72" s="1" t="str">
        <f>_xlfn.CONCAT(space_missions[[#This Row],[Company]],"-",space_missions[[#This Row],[Rocket]])</f>
        <v>US Air Force-Thor-DM21 Ablestar</v>
      </c>
      <c r="M72" s="1">
        <f>YEAR(space_missions[[#This Row],[Date]])</f>
        <v>1960</v>
      </c>
      <c r="P72" t="s">
        <v>5324</v>
      </c>
    </row>
    <row r="73" spans="1:16" x14ac:dyDescent="0.3">
      <c r="A73" s="1" t="s">
        <v>9</v>
      </c>
      <c r="B73" s="1" t="s">
        <v>10</v>
      </c>
      <c r="C73" s="2">
        <v>22147</v>
      </c>
      <c r="D73" s="3">
        <v>0.36388888888888887</v>
      </c>
      <c r="E73" s="1" t="s">
        <v>51</v>
      </c>
      <c r="F73" s="1" t="s">
        <v>120</v>
      </c>
      <c r="G73" s="1" t="s">
        <v>13</v>
      </c>
      <c r="H73" s="1" t="s">
        <v>14</v>
      </c>
      <c r="I73" s="1" t="s">
        <v>15</v>
      </c>
      <c r="J73" s="1">
        <f>FIND(", ",space_missions[[#This Row],[Location]])</f>
        <v>9</v>
      </c>
      <c r="K73" s="1" t="str">
        <f t="shared" si="1"/>
        <v xml:space="preserve"> Kazakhstan</v>
      </c>
      <c r="L73" s="1" t="str">
        <f>_xlfn.CONCAT(space_missions[[#This Row],[Company]],"-",space_missions[[#This Row],[Rocket]])</f>
        <v>RVSN USSR-Vostok</v>
      </c>
      <c r="M73" s="1">
        <f>YEAR(space_missions[[#This Row],[Date]])</f>
        <v>1960</v>
      </c>
      <c r="P73" t="s">
        <v>5325</v>
      </c>
    </row>
    <row r="74" spans="1:16" x14ac:dyDescent="0.3">
      <c r="A74" s="1" t="s">
        <v>42</v>
      </c>
      <c r="B74" s="1" t="s">
        <v>76</v>
      </c>
      <c r="C74" s="2">
        <v>22172</v>
      </c>
      <c r="D74" s="3">
        <v>0.92638888888888893</v>
      </c>
      <c r="E74" s="1" t="s">
        <v>69</v>
      </c>
      <c r="F74" s="1" t="s">
        <v>121</v>
      </c>
      <c r="G74" s="1" t="s">
        <v>13</v>
      </c>
      <c r="H74" s="1" t="s">
        <v>14</v>
      </c>
      <c r="I74" s="1" t="s">
        <v>15</v>
      </c>
      <c r="J74" s="1">
        <f>FIND(", ",space_missions[[#This Row],[Location]])</f>
        <v>16</v>
      </c>
      <c r="K74" s="1" t="str">
        <f t="shared" si="1"/>
        <v xml:space="preserve"> USA</v>
      </c>
      <c r="L74" s="1" t="str">
        <f>_xlfn.CONCAT(space_missions[[#This Row],[Company]],"-",space_missions[[#This Row],[Rocket]])</f>
        <v>US Air Force-Thor-DM18 Agena-A</v>
      </c>
      <c r="M74" s="1">
        <f>YEAR(space_missions[[#This Row],[Date]])</f>
        <v>1960</v>
      </c>
      <c r="P74" t="s">
        <v>5326</v>
      </c>
    </row>
    <row r="75" spans="1:16" x14ac:dyDescent="0.3">
      <c r="A75" s="1" t="s">
        <v>92</v>
      </c>
      <c r="B75" s="1" t="s">
        <v>122</v>
      </c>
      <c r="C75" s="2">
        <v>22184</v>
      </c>
      <c r="D75" s="3">
        <v>0.63402777777777775</v>
      </c>
      <c r="E75" s="1" t="s">
        <v>93</v>
      </c>
      <c r="F75" s="1" t="s">
        <v>123</v>
      </c>
      <c r="G75" s="1" t="s">
        <v>13</v>
      </c>
      <c r="H75" s="1" t="s">
        <v>14</v>
      </c>
      <c r="I75" s="1" t="s">
        <v>21</v>
      </c>
      <c r="J75" s="1">
        <f>FIND(", ",space_missions[[#This Row],[Location]])</f>
        <v>6</v>
      </c>
      <c r="K75" s="1" t="str">
        <f t="shared" si="1"/>
        <v xml:space="preserve"> USA</v>
      </c>
      <c r="L75" s="1" t="str">
        <f>_xlfn.CONCAT(space_missions[[#This Row],[Company]],"-",space_missions[[#This Row],[Rocket]])</f>
        <v>General Dynamics-Atlas-D Able</v>
      </c>
      <c r="M75" s="1">
        <f>YEAR(space_missions[[#This Row],[Date]])</f>
        <v>1960</v>
      </c>
      <c r="P75" t="s">
        <v>5327</v>
      </c>
    </row>
    <row r="76" spans="1:16" x14ac:dyDescent="0.3">
      <c r="A76" s="1" t="s">
        <v>42</v>
      </c>
      <c r="B76" s="1" t="s">
        <v>102</v>
      </c>
      <c r="C76" s="2">
        <v>22193</v>
      </c>
      <c r="D76" s="3">
        <v>0.74305555555555558</v>
      </c>
      <c r="E76" s="1" t="s">
        <v>103</v>
      </c>
      <c r="F76" s="1" t="s">
        <v>124</v>
      </c>
      <c r="G76" s="1" t="s">
        <v>13</v>
      </c>
      <c r="H76" s="1" t="s">
        <v>14</v>
      </c>
      <c r="I76" s="1" t="s">
        <v>15</v>
      </c>
      <c r="J76" s="1">
        <f>FIND(", ",space_missions[[#This Row],[Location]])</f>
        <v>8</v>
      </c>
      <c r="K76" s="1" t="str">
        <f t="shared" si="1"/>
        <v xml:space="preserve"> USA</v>
      </c>
      <c r="L76" s="1" t="str">
        <f>_xlfn.CONCAT(space_missions[[#This Row],[Company]],"-",space_missions[[#This Row],[Rocket]])</f>
        <v>US Air Force-Thor-DM21 Ablestar</v>
      </c>
      <c r="M76" s="1">
        <f>YEAR(space_missions[[#This Row],[Date]])</f>
        <v>1960</v>
      </c>
      <c r="P76" t="s">
        <v>5328</v>
      </c>
    </row>
    <row r="77" spans="1:16" x14ac:dyDescent="0.3">
      <c r="A77" s="1" t="s">
        <v>9</v>
      </c>
      <c r="B77" s="1" t="s">
        <v>10</v>
      </c>
      <c r="C77" s="2">
        <v>22199</v>
      </c>
      <c r="D77" s="3">
        <v>0.6020833333333333</v>
      </c>
      <c r="E77" s="1" t="s">
        <v>125</v>
      </c>
      <c r="F77" s="1" t="s">
        <v>126</v>
      </c>
      <c r="G77" s="1" t="s">
        <v>13</v>
      </c>
      <c r="H77" s="1" t="s">
        <v>14</v>
      </c>
      <c r="I77" s="1" t="s">
        <v>21</v>
      </c>
      <c r="J77" s="1">
        <f>FIND(", ",space_missions[[#This Row],[Location]])</f>
        <v>9</v>
      </c>
      <c r="K77" s="1" t="str">
        <f t="shared" si="1"/>
        <v xml:space="preserve"> Kazakhstan</v>
      </c>
      <c r="L77" s="1" t="str">
        <f>_xlfn.CONCAT(space_missions[[#This Row],[Company]],"-",space_missions[[#This Row],[Rocket]])</f>
        <v>RVSN USSR-Molniya</v>
      </c>
      <c r="M77" s="1">
        <f>YEAR(space_missions[[#This Row],[Date]])</f>
        <v>1960</v>
      </c>
      <c r="P77" t="s">
        <v>5329</v>
      </c>
    </row>
    <row r="78" spans="1:16" x14ac:dyDescent="0.3">
      <c r="A78" s="1" t="s">
        <v>92</v>
      </c>
      <c r="B78" s="1" t="s">
        <v>127</v>
      </c>
      <c r="C78" s="2">
        <v>22200</v>
      </c>
      <c r="D78" s="3">
        <v>0.85624999999999996</v>
      </c>
      <c r="E78" s="1" t="s">
        <v>97</v>
      </c>
      <c r="F78" s="1" t="s">
        <v>128</v>
      </c>
      <c r="G78" s="1" t="s">
        <v>13</v>
      </c>
      <c r="H78" s="1" t="s">
        <v>14</v>
      </c>
      <c r="I78" s="1" t="s">
        <v>21</v>
      </c>
      <c r="J78" s="1">
        <f>FIND(", ",space_missions[[#This Row],[Location]])</f>
        <v>7</v>
      </c>
      <c r="K78" s="1" t="str">
        <f t="shared" si="1"/>
        <v xml:space="preserve"> USA</v>
      </c>
      <c r="L78" s="1" t="str">
        <f>_xlfn.CONCAT(space_missions[[#This Row],[Company]],"-",space_missions[[#This Row],[Rocket]])</f>
        <v>General Dynamics-Atlas-LV3 Agena-A</v>
      </c>
      <c r="M78" s="1">
        <f>YEAR(space_missions[[#This Row],[Date]])</f>
        <v>1960</v>
      </c>
      <c r="P78" t="s">
        <v>5330</v>
      </c>
    </row>
    <row r="79" spans="1:16" x14ac:dyDescent="0.3">
      <c r="A79" s="1" t="s">
        <v>9</v>
      </c>
      <c r="B79" s="1" t="s">
        <v>10</v>
      </c>
      <c r="C79" s="2">
        <v>22203</v>
      </c>
      <c r="D79" s="3">
        <v>0.57708333333333328</v>
      </c>
      <c r="E79" s="1" t="s">
        <v>125</v>
      </c>
      <c r="F79" s="1" t="s">
        <v>129</v>
      </c>
      <c r="G79" s="1" t="s">
        <v>13</v>
      </c>
      <c r="H79" s="1" t="s">
        <v>14</v>
      </c>
      <c r="I79" s="1" t="s">
        <v>21</v>
      </c>
      <c r="J79" s="1">
        <f>FIND(", ",space_missions[[#This Row],[Location]])</f>
        <v>9</v>
      </c>
      <c r="K79" s="1" t="str">
        <f t="shared" si="1"/>
        <v xml:space="preserve"> Kazakhstan</v>
      </c>
      <c r="L79" s="1" t="str">
        <f>_xlfn.CONCAT(space_missions[[#This Row],[Company]],"-",space_missions[[#This Row],[Rocket]])</f>
        <v>RVSN USSR-Molniya</v>
      </c>
      <c r="M79" s="1">
        <f>YEAR(space_missions[[#This Row],[Date]])</f>
        <v>1960</v>
      </c>
      <c r="P79" t="s">
        <v>5331</v>
      </c>
    </row>
    <row r="80" spans="1:16" x14ac:dyDescent="0.3">
      <c r="A80" s="1" t="s">
        <v>42</v>
      </c>
      <c r="B80" s="1" t="s">
        <v>68</v>
      </c>
      <c r="C80" s="2">
        <v>22215</v>
      </c>
      <c r="D80" s="3">
        <v>0.85138888888888886</v>
      </c>
      <c r="E80" s="1" t="s">
        <v>130</v>
      </c>
      <c r="F80" s="1" t="s">
        <v>131</v>
      </c>
      <c r="G80" s="1" t="s">
        <v>13</v>
      </c>
      <c r="H80" s="1" t="s">
        <v>14</v>
      </c>
      <c r="I80" s="1" t="s">
        <v>21</v>
      </c>
      <c r="J80" s="1">
        <f>FIND(", ",space_missions[[#This Row],[Location]])</f>
        <v>16</v>
      </c>
      <c r="K80" s="1" t="str">
        <f t="shared" si="1"/>
        <v xml:space="preserve"> USA</v>
      </c>
      <c r="L80" s="1" t="str">
        <f>_xlfn.CONCAT(space_missions[[#This Row],[Company]],"-",space_missions[[#This Row],[Rocket]])</f>
        <v>US Air Force-Thor DM-21 Agena-B</v>
      </c>
      <c r="M80" s="1">
        <f>YEAR(space_missions[[#This Row],[Date]])</f>
        <v>1960</v>
      </c>
      <c r="P80" t="s">
        <v>5332</v>
      </c>
    </row>
    <row r="81" spans="1:16" x14ac:dyDescent="0.3">
      <c r="A81" s="1" t="s">
        <v>42</v>
      </c>
      <c r="B81" s="1" t="s">
        <v>76</v>
      </c>
      <c r="C81" s="2">
        <v>22232</v>
      </c>
      <c r="D81" s="3">
        <v>0.86319444444444449</v>
      </c>
      <c r="E81" s="1" t="s">
        <v>130</v>
      </c>
      <c r="F81" s="1" t="s">
        <v>132</v>
      </c>
      <c r="G81" s="1" t="s">
        <v>13</v>
      </c>
      <c r="H81" s="1" t="s">
        <v>14</v>
      </c>
      <c r="I81" s="1" t="s">
        <v>15</v>
      </c>
      <c r="J81" s="1">
        <f>FIND(", ",space_missions[[#This Row],[Location]])</f>
        <v>16</v>
      </c>
      <c r="K81" s="1" t="str">
        <f t="shared" si="1"/>
        <v xml:space="preserve"> USA</v>
      </c>
      <c r="L81" s="1" t="str">
        <f>_xlfn.CONCAT(space_missions[[#This Row],[Company]],"-",space_missions[[#This Row],[Rocket]])</f>
        <v>US Air Force-Thor DM-21 Agena-B</v>
      </c>
      <c r="M81" s="1">
        <f>YEAR(space_missions[[#This Row],[Date]])</f>
        <v>1960</v>
      </c>
      <c r="P81" t="s">
        <v>5333</v>
      </c>
    </row>
    <row r="82" spans="1:16" x14ac:dyDescent="0.3">
      <c r="A82" s="1" t="s">
        <v>54</v>
      </c>
      <c r="B82" s="1" t="s">
        <v>29</v>
      </c>
      <c r="C82" s="2">
        <v>22241</v>
      </c>
      <c r="D82" s="3">
        <v>0.58333333333333337</v>
      </c>
      <c r="E82" s="1" t="s">
        <v>133</v>
      </c>
      <c r="F82" s="1" t="s">
        <v>134</v>
      </c>
      <c r="G82" s="1" t="s">
        <v>13</v>
      </c>
      <c r="H82" s="1" t="s">
        <v>14</v>
      </c>
      <c r="I82" s="1" t="s">
        <v>21</v>
      </c>
      <c r="J82" s="1">
        <f>FIND(", ",space_missions[[#This Row],[Location]])</f>
        <v>5</v>
      </c>
      <c r="K82" s="1" t="str">
        <f t="shared" si="1"/>
        <v xml:space="preserve"> USA</v>
      </c>
      <c r="L82" s="1" t="str">
        <f>_xlfn.CONCAT(space_missions[[#This Row],[Company]],"-",space_missions[[#This Row],[Rocket]])</f>
        <v>NASA-Mercury-Redstone</v>
      </c>
      <c r="M82" s="1">
        <f>YEAR(space_missions[[#This Row],[Date]])</f>
        <v>1960</v>
      </c>
      <c r="P82" t="s">
        <v>5334</v>
      </c>
    </row>
    <row r="83" spans="1:16" x14ac:dyDescent="0.3">
      <c r="A83" s="1" t="s">
        <v>42</v>
      </c>
      <c r="B83" s="1" t="s">
        <v>43</v>
      </c>
      <c r="C83" s="2">
        <v>22243</v>
      </c>
      <c r="D83" s="3">
        <v>0.46736111111111112</v>
      </c>
      <c r="E83" s="1" t="s">
        <v>108</v>
      </c>
      <c r="F83" s="1" t="s">
        <v>135</v>
      </c>
      <c r="G83" s="1" t="s">
        <v>13</v>
      </c>
      <c r="H83" s="1" t="s">
        <v>14</v>
      </c>
      <c r="I83" s="1" t="s">
        <v>15</v>
      </c>
      <c r="J83" s="1">
        <f>FIND(", ",space_missions[[#This Row],[Location]])</f>
        <v>8</v>
      </c>
      <c r="K83" s="1" t="str">
        <f t="shared" si="1"/>
        <v xml:space="preserve"> USA</v>
      </c>
      <c r="L83" s="1" t="str">
        <f>_xlfn.CONCAT(space_missions[[#This Row],[Company]],"-",space_missions[[#This Row],[Rocket]])</f>
        <v>US Air Force-Thor DM-19 Delta</v>
      </c>
      <c r="M83" s="1">
        <f>YEAR(space_missions[[#This Row],[Date]])</f>
        <v>1960</v>
      </c>
      <c r="P83" t="s">
        <v>5335</v>
      </c>
    </row>
    <row r="84" spans="1:16" x14ac:dyDescent="0.3">
      <c r="A84" s="1" t="s">
        <v>42</v>
      </c>
      <c r="B84" s="1" t="s">
        <v>102</v>
      </c>
      <c r="C84" s="2">
        <v>22250</v>
      </c>
      <c r="D84" s="3">
        <v>0.82638888888888884</v>
      </c>
      <c r="E84" s="1" t="s">
        <v>103</v>
      </c>
      <c r="F84" s="1" t="s">
        <v>136</v>
      </c>
      <c r="G84" s="1" t="s">
        <v>13</v>
      </c>
      <c r="H84" s="1" t="s">
        <v>14</v>
      </c>
      <c r="I84" s="1" t="s">
        <v>21</v>
      </c>
      <c r="J84" s="1">
        <f>FIND(", ",space_missions[[#This Row],[Location]])</f>
        <v>8</v>
      </c>
      <c r="K84" s="1" t="str">
        <f t="shared" si="1"/>
        <v xml:space="preserve"> USA</v>
      </c>
      <c r="L84" s="1" t="str">
        <f>_xlfn.CONCAT(space_missions[[#This Row],[Company]],"-",space_missions[[#This Row],[Rocket]])</f>
        <v>US Air Force-Thor-DM21 Ablestar</v>
      </c>
      <c r="M84" s="1">
        <f>YEAR(space_missions[[#This Row],[Date]])</f>
        <v>1960</v>
      </c>
      <c r="P84" t="s">
        <v>5336</v>
      </c>
    </row>
    <row r="85" spans="1:16" x14ac:dyDescent="0.3">
      <c r="A85" s="1" t="s">
        <v>9</v>
      </c>
      <c r="B85" s="1" t="s">
        <v>10</v>
      </c>
      <c r="C85" s="2">
        <v>22251</v>
      </c>
      <c r="D85" s="3">
        <v>0.3125</v>
      </c>
      <c r="E85" s="1" t="s">
        <v>51</v>
      </c>
      <c r="F85" s="1" t="s">
        <v>137</v>
      </c>
      <c r="G85" s="1" t="s">
        <v>13</v>
      </c>
      <c r="H85" s="1" t="s">
        <v>14</v>
      </c>
      <c r="I85" s="1" t="s">
        <v>15</v>
      </c>
      <c r="J85" s="1">
        <f>FIND(", ",space_missions[[#This Row],[Location]])</f>
        <v>9</v>
      </c>
      <c r="K85" s="1" t="str">
        <f t="shared" si="1"/>
        <v xml:space="preserve"> Kazakhstan</v>
      </c>
      <c r="L85" s="1" t="str">
        <f>_xlfn.CONCAT(space_missions[[#This Row],[Company]],"-",space_missions[[#This Row],[Rocket]])</f>
        <v>RVSN USSR-Vostok</v>
      </c>
      <c r="M85" s="1">
        <f>YEAR(space_missions[[#This Row],[Date]])</f>
        <v>1960</v>
      </c>
      <c r="P85" t="s">
        <v>5337</v>
      </c>
    </row>
    <row r="86" spans="1:16" x14ac:dyDescent="0.3">
      <c r="A86" s="1" t="s">
        <v>54</v>
      </c>
      <c r="B86" s="1" t="s">
        <v>138</v>
      </c>
      <c r="C86" s="2">
        <v>22254</v>
      </c>
      <c r="D86" s="3">
        <v>0.88472222222222219</v>
      </c>
      <c r="E86" s="1" t="s">
        <v>139</v>
      </c>
      <c r="F86" s="1" t="s">
        <v>140</v>
      </c>
      <c r="G86" s="1" t="s">
        <v>13</v>
      </c>
      <c r="H86" s="1" t="s">
        <v>14</v>
      </c>
      <c r="I86" s="1" t="s">
        <v>21</v>
      </c>
      <c r="J86" s="1">
        <f>FIND(", ",space_missions[[#This Row],[Location]])</f>
        <v>5</v>
      </c>
      <c r="K86" s="1" t="str">
        <f t="shared" si="1"/>
        <v xml:space="preserve"> USA</v>
      </c>
      <c r="L86" s="1" t="str">
        <f>_xlfn.CONCAT(space_missions[[#This Row],[Company]],"-",space_missions[[#This Row],[Rocket]])</f>
        <v>NASA-Scout X-1</v>
      </c>
      <c r="M86" s="1">
        <f>YEAR(space_missions[[#This Row],[Date]])</f>
        <v>1960</v>
      </c>
      <c r="P86" t="s">
        <v>5338</v>
      </c>
    </row>
    <row r="87" spans="1:16" x14ac:dyDescent="0.3">
      <c r="A87" s="1" t="s">
        <v>42</v>
      </c>
      <c r="B87" s="1" t="s">
        <v>68</v>
      </c>
      <c r="C87" s="2">
        <v>22257</v>
      </c>
      <c r="D87" s="3">
        <v>0.84722222222222221</v>
      </c>
      <c r="E87" s="1" t="s">
        <v>130</v>
      </c>
      <c r="F87" s="1" t="s">
        <v>141</v>
      </c>
      <c r="G87" s="1" t="s">
        <v>13</v>
      </c>
      <c r="H87" s="1" t="s">
        <v>14</v>
      </c>
      <c r="I87" s="1" t="s">
        <v>15</v>
      </c>
      <c r="J87" s="1">
        <f>FIND(", ",space_missions[[#This Row],[Location]])</f>
        <v>16</v>
      </c>
      <c r="K87" s="1" t="str">
        <f t="shared" si="1"/>
        <v xml:space="preserve"> USA</v>
      </c>
      <c r="L87" s="1" t="str">
        <f>_xlfn.CONCAT(space_missions[[#This Row],[Company]],"-",space_missions[[#This Row],[Rocket]])</f>
        <v>US Air Force-Thor DM-21 Agena-B</v>
      </c>
      <c r="M87" s="1">
        <f>YEAR(space_missions[[#This Row],[Date]])</f>
        <v>1960</v>
      </c>
      <c r="P87" t="s">
        <v>5339</v>
      </c>
    </row>
    <row r="88" spans="1:16" x14ac:dyDescent="0.3">
      <c r="A88" s="1" t="s">
        <v>92</v>
      </c>
      <c r="B88" s="1" t="s">
        <v>122</v>
      </c>
      <c r="C88" s="2">
        <v>22265</v>
      </c>
      <c r="D88" s="3">
        <v>0.38194444444444442</v>
      </c>
      <c r="E88" s="1" t="s">
        <v>93</v>
      </c>
      <c r="F88" s="1" t="s">
        <v>142</v>
      </c>
      <c r="G88" s="1" t="s">
        <v>13</v>
      </c>
      <c r="H88" s="1" t="s">
        <v>14</v>
      </c>
      <c r="I88" s="1" t="s">
        <v>21</v>
      </c>
      <c r="J88" s="1">
        <f>FIND(", ",space_missions[[#This Row],[Location]])</f>
        <v>6</v>
      </c>
      <c r="K88" s="1" t="str">
        <f t="shared" si="1"/>
        <v xml:space="preserve"> USA</v>
      </c>
      <c r="L88" s="1" t="str">
        <f>_xlfn.CONCAT(space_missions[[#This Row],[Company]],"-",space_missions[[#This Row],[Rocket]])</f>
        <v>General Dynamics-Atlas-D Able</v>
      </c>
      <c r="M88" s="1">
        <f>YEAR(space_missions[[#This Row],[Date]])</f>
        <v>1960</v>
      </c>
      <c r="P88" t="s">
        <v>5340</v>
      </c>
    </row>
    <row r="89" spans="1:16" x14ac:dyDescent="0.3">
      <c r="A89" s="1" t="s">
        <v>54</v>
      </c>
      <c r="B89" s="1" t="s">
        <v>29</v>
      </c>
      <c r="C89" s="2">
        <v>22269</v>
      </c>
      <c r="D89" s="3">
        <v>0.67708333333333337</v>
      </c>
      <c r="E89" s="1" t="s">
        <v>133</v>
      </c>
      <c r="F89" s="1" t="s">
        <v>143</v>
      </c>
      <c r="G89" s="1" t="s">
        <v>13</v>
      </c>
      <c r="H89" s="1" t="s">
        <v>14</v>
      </c>
      <c r="I89" s="1" t="s">
        <v>15</v>
      </c>
      <c r="J89" s="1">
        <f>FIND(", ",space_missions[[#This Row],[Location]])</f>
        <v>5</v>
      </c>
      <c r="K89" s="1" t="str">
        <f t="shared" si="1"/>
        <v xml:space="preserve"> USA</v>
      </c>
      <c r="L89" s="1" t="str">
        <f>_xlfn.CONCAT(space_missions[[#This Row],[Company]],"-",space_missions[[#This Row],[Rocket]])</f>
        <v>NASA-Mercury-Redstone</v>
      </c>
      <c r="M89" s="1">
        <f>YEAR(space_missions[[#This Row],[Date]])</f>
        <v>1960</v>
      </c>
      <c r="P89" t="s">
        <v>5341</v>
      </c>
    </row>
    <row r="90" spans="1:16" x14ac:dyDescent="0.3">
      <c r="A90" s="1" t="s">
        <v>42</v>
      </c>
      <c r="B90" s="1" t="s">
        <v>76</v>
      </c>
      <c r="C90" s="2">
        <v>22270</v>
      </c>
      <c r="D90" s="3">
        <v>0.85555555555555551</v>
      </c>
      <c r="E90" s="1" t="s">
        <v>130</v>
      </c>
      <c r="F90" s="1" t="s">
        <v>144</v>
      </c>
      <c r="G90" s="1" t="s">
        <v>13</v>
      </c>
      <c r="H90" s="1" t="s">
        <v>14</v>
      </c>
      <c r="I90" s="1" t="s">
        <v>15</v>
      </c>
      <c r="J90" s="1">
        <f>FIND(", ",space_missions[[#This Row],[Location]])</f>
        <v>16</v>
      </c>
      <c r="K90" s="1" t="str">
        <f t="shared" si="1"/>
        <v xml:space="preserve"> USA</v>
      </c>
      <c r="L90" s="1" t="str">
        <f>_xlfn.CONCAT(space_missions[[#This Row],[Company]],"-",space_missions[[#This Row],[Rocket]])</f>
        <v>US Air Force-Thor DM-21 Agena-B</v>
      </c>
      <c r="M90" s="1">
        <f>YEAR(space_missions[[#This Row],[Date]])</f>
        <v>1960</v>
      </c>
      <c r="P90" t="s">
        <v>5342</v>
      </c>
    </row>
    <row r="91" spans="1:16" x14ac:dyDescent="0.3">
      <c r="A91" s="1" t="s">
        <v>9</v>
      </c>
      <c r="B91" s="1" t="s">
        <v>10</v>
      </c>
      <c r="C91" s="2">
        <v>22272</v>
      </c>
      <c r="D91" s="3">
        <v>0.32291666666666669</v>
      </c>
      <c r="E91" s="1" t="s">
        <v>51</v>
      </c>
      <c r="F91" s="1" t="s">
        <v>145</v>
      </c>
      <c r="G91" s="1" t="s">
        <v>13</v>
      </c>
      <c r="H91" s="1" t="s">
        <v>14</v>
      </c>
      <c r="I91" s="1" t="s">
        <v>21</v>
      </c>
      <c r="J91" s="1">
        <f>FIND(", ",space_missions[[#This Row],[Location]])</f>
        <v>9</v>
      </c>
      <c r="K91" s="1" t="str">
        <f t="shared" si="1"/>
        <v xml:space="preserve"> Kazakhstan</v>
      </c>
      <c r="L91" s="1" t="str">
        <f>_xlfn.CONCAT(space_missions[[#This Row],[Company]],"-",space_missions[[#This Row],[Rocket]])</f>
        <v>RVSN USSR-Vostok</v>
      </c>
      <c r="M91" s="1">
        <f>YEAR(space_missions[[#This Row],[Date]])</f>
        <v>1960</v>
      </c>
      <c r="P91" t="s">
        <v>5343</v>
      </c>
    </row>
    <row r="92" spans="1:16" x14ac:dyDescent="0.3">
      <c r="A92" s="1" t="s">
        <v>54</v>
      </c>
      <c r="B92" s="1" t="s">
        <v>29</v>
      </c>
      <c r="C92" s="2">
        <v>22312</v>
      </c>
      <c r="D92" s="3">
        <v>0.70486111111111116</v>
      </c>
      <c r="E92" s="1" t="s">
        <v>133</v>
      </c>
      <c r="F92" s="1" t="s">
        <v>146</v>
      </c>
      <c r="G92" s="1" t="s">
        <v>13</v>
      </c>
      <c r="H92" s="1" t="s">
        <v>14</v>
      </c>
      <c r="I92" s="1" t="s">
        <v>15</v>
      </c>
      <c r="J92" s="1">
        <f>FIND(", ",space_missions[[#This Row],[Location]])</f>
        <v>5</v>
      </c>
      <c r="K92" s="1" t="str">
        <f t="shared" si="1"/>
        <v xml:space="preserve"> USA</v>
      </c>
      <c r="L92" s="1" t="str">
        <f>_xlfn.CONCAT(space_missions[[#This Row],[Company]],"-",space_missions[[#This Row],[Rocket]])</f>
        <v>NASA-Mercury-Redstone</v>
      </c>
      <c r="M92" s="1">
        <f>YEAR(space_missions[[#This Row],[Date]])</f>
        <v>1961</v>
      </c>
      <c r="P92" t="s">
        <v>5344</v>
      </c>
    </row>
    <row r="93" spans="1:16" x14ac:dyDescent="0.3">
      <c r="A93" s="1" t="s">
        <v>92</v>
      </c>
      <c r="B93" s="1" t="s">
        <v>127</v>
      </c>
      <c r="C93" s="2">
        <v>22312</v>
      </c>
      <c r="D93" s="3">
        <v>0.84791666666666665</v>
      </c>
      <c r="E93" s="1" t="s">
        <v>97</v>
      </c>
      <c r="F93" s="1" t="s">
        <v>147</v>
      </c>
      <c r="G93" s="1" t="s">
        <v>13</v>
      </c>
      <c r="H93" s="1" t="s">
        <v>14</v>
      </c>
      <c r="I93" s="1" t="s">
        <v>15</v>
      </c>
      <c r="J93" s="1">
        <f>FIND(", ",space_missions[[#This Row],[Location]])</f>
        <v>7</v>
      </c>
      <c r="K93" s="1" t="str">
        <f t="shared" si="1"/>
        <v xml:space="preserve"> USA</v>
      </c>
      <c r="L93" s="1" t="str">
        <f>_xlfn.CONCAT(space_missions[[#This Row],[Company]],"-",space_missions[[#This Row],[Rocket]])</f>
        <v>General Dynamics-Atlas-LV3 Agena-A</v>
      </c>
      <c r="M93" s="1">
        <f>YEAR(space_missions[[#This Row],[Date]])</f>
        <v>1961</v>
      </c>
      <c r="P93" t="s">
        <v>5345</v>
      </c>
    </row>
    <row r="94" spans="1:16" x14ac:dyDescent="0.3">
      <c r="A94" s="1" t="s">
        <v>9</v>
      </c>
      <c r="B94" s="1" t="s">
        <v>10</v>
      </c>
      <c r="C94" s="2">
        <v>22316</v>
      </c>
      <c r="D94" s="3">
        <v>5.4166666666666669E-2</v>
      </c>
      <c r="E94" s="1" t="s">
        <v>125</v>
      </c>
      <c r="F94" s="1" t="s">
        <v>148</v>
      </c>
      <c r="G94" s="1" t="s">
        <v>13</v>
      </c>
      <c r="H94" s="1" t="s">
        <v>14</v>
      </c>
      <c r="I94" s="1" t="s">
        <v>21</v>
      </c>
      <c r="J94" s="1">
        <f>FIND(", ",space_missions[[#This Row],[Location]])</f>
        <v>9</v>
      </c>
      <c r="K94" s="1" t="str">
        <f t="shared" si="1"/>
        <v xml:space="preserve"> Kazakhstan</v>
      </c>
      <c r="L94" s="1" t="str">
        <f>_xlfn.CONCAT(space_missions[[#This Row],[Company]],"-",space_missions[[#This Row],[Rocket]])</f>
        <v>RVSN USSR-Molniya</v>
      </c>
      <c r="M94" s="1">
        <f>YEAR(space_missions[[#This Row],[Date]])</f>
        <v>1961</v>
      </c>
      <c r="P94" t="s">
        <v>5346</v>
      </c>
    </row>
    <row r="95" spans="1:16" x14ac:dyDescent="0.3">
      <c r="A95" s="1" t="s">
        <v>9</v>
      </c>
      <c r="B95" s="1" t="s">
        <v>10</v>
      </c>
      <c r="C95" s="2">
        <v>22324</v>
      </c>
      <c r="D95" s="3">
        <v>2.361111111111111E-2</v>
      </c>
      <c r="E95" s="1" t="s">
        <v>125</v>
      </c>
      <c r="F95" s="1" t="s">
        <v>149</v>
      </c>
      <c r="G95" s="1" t="s">
        <v>13</v>
      </c>
      <c r="H95" s="1" t="s">
        <v>14</v>
      </c>
      <c r="I95" s="1" t="s">
        <v>15</v>
      </c>
      <c r="J95" s="1">
        <f>FIND(", ",space_missions[[#This Row],[Location]])</f>
        <v>9</v>
      </c>
      <c r="K95" s="1" t="str">
        <f t="shared" si="1"/>
        <v xml:space="preserve"> Kazakhstan</v>
      </c>
      <c r="L95" s="1" t="str">
        <f>_xlfn.CONCAT(space_missions[[#This Row],[Company]],"-",space_missions[[#This Row],[Rocket]])</f>
        <v>RVSN USSR-Molniya</v>
      </c>
      <c r="M95" s="1">
        <f>YEAR(space_missions[[#This Row],[Date]])</f>
        <v>1961</v>
      </c>
      <c r="P95" t="s">
        <v>5347</v>
      </c>
    </row>
    <row r="96" spans="1:16" x14ac:dyDescent="0.3">
      <c r="A96" s="1" t="s">
        <v>54</v>
      </c>
      <c r="B96" s="1" t="s">
        <v>138</v>
      </c>
      <c r="C96" s="2">
        <v>22328</v>
      </c>
      <c r="D96" s="3">
        <v>0.54513888888888884</v>
      </c>
      <c r="E96" s="1" t="s">
        <v>139</v>
      </c>
      <c r="F96" s="1" t="s">
        <v>150</v>
      </c>
      <c r="G96" s="1" t="s">
        <v>13</v>
      </c>
      <c r="H96" s="1" t="s">
        <v>14</v>
      </c>
      <c r="I96" s="1" t="s">
        <v>15</v>
      </c>
      <c r="J96" s="1">
        <f>FIND(", ",space_missions[[#This Row],[Location]])</f>
        <v>5</v>
      </c>
      <c r="K96" s="1" t="str">
        <f t="shared" si="1"/>
        <v xml:space="preserve"> USA</v>
      </c>
      <c r="L96" s="1" t="str">
        <f>_xlfn.CONCAT(space_missions[[#This Row],[Company]],"-",space_missions[[#This Row],[Rocket]])</f>
        <v>NASA-Scout X-1</v>
      </c>
      <c r="M96" s="1">
        <f>YEAR(space_missions[[#This Row],[Date]])</f>
        <v>1961</v>
      </c>
      <c r="P96" t="s">
        <v>5348</v>
      </c>
    </row>
    <row r="97" spans="1:16" x14ac:dyDescent="0.3">
      <c r="A97" s="1" t="s">
        <v>42</v>
      </c>
      <c r="B97" s="1" t="s">
        <v>68</v>
      </c>
      <c r="C97" s="2">
        <v>22329</v>
      </c>
      <c r="D97" s="3">
        <v>0.85069444444444442</v>
      </c>
      <c r="E97" s="1" t="s">
        <v>130</v>
      </c>
      <c r="F97" s="1" t="s">
        <v>151</v>
      </c>
      <c r="G97" s="1" t="s">
        <v>13</v>
      </c>
      <c r="H97" s="1" t="s">
        <v>14</v>
      </c>
      <c r="I97" s="1" t="s">
        <v>15</v>
      </c>
      <c r="J97" s="1">
        <f>FIND(", ",space_missions[[#This Row],[Location]])</f>
        <v>16</v>
      </c>
      <c r="K97" s="1" t="str">
        <f t="shared" si="1"/>
        <v xml:space="preserve"> USA</v>
      </c>
      <c r="L97" s="1" t="str">
        <f>_xlfn.CONCAT(space_missions[[#This Row],[Company]],"-",space_missions[[#This Row],[Rocket]])</f>
        <v>US Air Force-Thor DM-21 Agena-B</v>
      </c>
      <c r="M97" s="1">
        <f>YEAR(space_missions[[#This Row],[Date]])</f>
        <v>1961</v>
      </c>
      <c r="P97" t="s">
        <v>5349</v>
      </c>
    </row>
    <row r="98" spans="1:16" x14ac:dyDescent="0.3">
      <c r="A98" s="1" t="s">
        <v>42</v>
      </c>
      <c r="B98" s="1" t="s">
        <v>76</v>
      </c>
      <c r="C98" s="2">
        <v>22330</v>
      </c>
      <c r="D98" s="3">
        <v>0.95694444444444449</v>
      </c>
      <c r="E98" s="1" t="s">
        <v>130</v>
      </c>
      <c r="F98" s="1" t="s">
        <v>152</v>
      </c>
      <c r="G98" s="1" t="s">
        <v>13</v>
      </c>
      <c r="H98" s="1" t="s">
        <v>14</v>
      </c>
      <c r="I98" s="1" t="s">
        <v>15</v>
      </c>
      <c r="J98" s="1">
        <f>FIND(", ",space_missions[[#This Row],[Location]])</f>
        <v>16</v>
      </c>
      <c r="K98" s="1" t="str">
        <f t="shared" si="1"/>
        <v xml:space="preserve"> USA</v>
      </c>
      <c r="L98" s="1" t="str">
        <f>_xlfn.CONCAT(space_missions[[#This Row],[Company]],"-",space_missions[[#This Row],[Rocket]])</f>
        <v>US Air Force-Thor DM-21 Agena-B</v>
      </c>
      <c r="M98" s="1">
        <f>YEAR(space_missions[[#This Row],[Date]])</f>
        <v>1961</v>
      </c>
      <c r="P98" t="s">
        <v>5350</v>
      </c>
    </row>
    <row r="99" spans="1:16" x14ac:dyDescent="0.3">
      <c r="A99" s="1" t="s">
        <v>54</v>
      </c>
      <c r="B99" s="1" t="s">
        <v>82</v>
      </c>
      <c r="C99" s="2">
        <v>22333</v>
      </c>
      <c r="D99" s="3">
        <v>0.59166666666666667</v>
      </c>
      <c r="E99" s="1" t="s">
        <v>83</v>
      </c>
      <c r="F99" s="1" t="s">
        <v>153</v>
      </c>
      <c r="G99" s="1" t="s">
        <v>13</v>
      </c>
      <c r="H99" s="1" t="s">
        <v>14</v>
      </c>
      <c r="I99" s="1" t="s">
        <v>15</v>
      </c>
      <c r="J99" s="1">
        <f>FIND(", ",space_missions[[#This Row],[Location]])</f>
        <v>6</v>
      </c>
      <c r="K99" s="1" t="str">
        <f t="shared" si="1"/>
        <v xml:space="preserve"> USA</v>
      </c>
      <c r="L99" s="1" t="str">
        <f>_xlfn.CONCAT(space_missions[[#This Row],[Company]],"-",space_missions[[#This Row],[Rocket]])</f>
        <v>NASA-Atlas-D Mercury</v>
      </c>
      <c r="M99" s="1">
        <f>YEAR(space_missions[[#This Row],[Date]])</f>
        <v>1961</v>
      </c>
      <c r="P99" t="s">
        <v>5351</v>
      </c>
    </row>
    <row r="100" spans="1:16" x14ac:dyDescent="0.3">
      <c r="A100" s="1" t="s">
        <v>42</v>
      </c>
      <c r="B100" s="1" t="s">
        <v>102</v>
      </c>
      <c r="C100" s="2">
        <v>22334</v>
      </c>
      <c r="D100" s="3">
        <v>0.15625</v>
      </c>
      <c r="E100" s="1" t="s">
        <v>103</v>
      </c>
      <c r="F100" s="1" t="s">
        <v>154</v>
      </c>
      <c r="G100" s="1" t="s">
        <v>13</v>
      </c>
      <c r="H100" s="1" t="s">
        <v>14</v>
      </c>
      <c r="I100" s="1" t="s">
        <v>15</v>
      </c>
      <c r="J100" s="1">
        <f>FIND(", ",space_missions[[#This Row],[Location]])</f>
        <v>8</v>
      </c>
      <c r="K100" s="1" t="str">
        <f t="shared" si="1"/>
        <v xml:space="preserve"> USA</v>
      </c>
      <c r="L100" s="1" t="str">
        <f>_xlfn.CONCAT(space_missions[[#This Row],[Company]],"-",space_missions[[#This Row],[Rocket]])</f>
        <v>US Air Force-Thor-DM21 Ablestar</v>
      </c>
      <c r="M100" s="1">
        <f>YEAR(space_missions[[#This Row],[Date]])</f>
        <v>1961</v>
      </c>
      <c r="P100" t="s">
        <v>5352</v>
      </c>
    </row>
    <row r="101" spans="1:16" x14ac:dyDescent="0.3">
      <c r="A101" s="1" t="s">
        <v>9</v>
      </c>
      <c r="B101" s="1" t="s">
        <v>10</v>
      </c>
      <c r="C101" s="2">
        <v>22349</v>
      </c>
      <c r="D101" s="3">
        <v>0.27013888888888887</v>
      </c>
      <c r="E101" s="1" t="s">
        <v>51</v>
      </c>
      <c r="F101" s="1" t="s">
        <v>155</v>
      </c>
      <c r="G101" s="1" t="s">
        <v>13</v>
      </c>
      <c r="H101" s="1" t="s">
        <v>14</v>
      </c>
      <c r="I101" s="1" t="s">
        <v>15</v>
      </c>
      <c r="J101" s="1">
        <f>FIND(", ",space_missions[[#This Row],[Location]])</f>
        <v>9</v>
      </c>
      <c r="K101" s="1" t="str">
        <f t="shared" si="1"/>
        <v xml:space="preserve"> Kazakhstan</v>
      </c>
      <c r="L101" s="1" t="str">
        <f>_xlfn.CONCAT(space_missions[[#This Row],[Company]],"-",space_missions[[#This Row],[Rocket]])</f>
        <v>RVSN USSR-Vostok</v>
      </c>
      <c r="M101" s="1">
        <f>YEAR(space_missions[[#This Row],[Date]])</f>
        <v>1961</v>
      </c>
      <c r="P101" t="s">
        <v>5353</v>
      </c>
    </row>
    <row r="102" spans="1:16" x14ac:dyDescent="0.3">
      <c r="A102" s="1" t="s">
        <v>54</v>
      </c>
      <c r="B102" s="1" t="s">
        <v>29</v>
      </c>
      <c r="C102" s="2">
        <v>22364</v>
      </c>
      <c r="D102" s="3">
        <v>0.72916666666666663</v>
      </c>
      <c r="E102" s="1" t="s">
        <v>133</v>
      </c>
      <c r="F102" s="1" t="s">
        <v>156</v>
      </c>
      <c r="G102" s="1" t="s">
        <v>13</v>
      </c>
      <c r="H102" s="1" t="s">
        <v>14</v>
      </c>
      <c r="I102" s="1" t="s">
        <v>15</v>
      </c>
      <c r="J102" s="1">
        <f>FIND(", ",space_missions[[#This Row],[Location]])</f>
        <v>5</v>
      </c>
      <c r="K102" s="1" t="str">
        <f t="shared" si="1"/>
        <v xml:space="preserve"> USA</v>
      </c>
      <c r="L102" s="1" t="str">
        <f>_xlfn.CONCAT(space_missions[[#This Row],[Company]],"-",space_missions[[#This Row],[Rocket]])</f>
        <v>NASA-Mercury-Redstone</v>
      </c>
      <c r="M102" s="1">
        <f>YEAR(space_missions[[#This Row],[Date]])</f>
        <v>1961</v>
      </c>
      <c r="P102" t="s">
        <v>5354</v>
      </c>
    </row>
    <row r="103" spans="1:16" x14ac:dyDescent="0.3">
      <c r="A103" s="1" t="s">
        <v>9</v>
      </c>
      <c r="B103" s="1" t="s">
        <v>10</v>
      </c>
      <c r="C103" s="2">
        <v>22365</v>
      </c>
      <c r="D103" s="3">
        <v>0.24583333333333332</v>
      </c>
      <c r="E103" s="1" t="s">
        <v>51</v>
      </c>
      <c r="F103" s="1" t="s">
        <v>157</v>
      </c>
      <c r="G103" s="1" t="s">
        <v>13</v>
      </c>
      <c r="H103" s="1" t="s">
        <v>14</v>
      </c>
      <c r="I103" s="1" t="s">
        <v>15</v>
      </c>
      <c r="J103" s="1">
        <f>FIND(", ",space_missions[[#This Row],[Location]])</f>
        <v>9</v>
      </c>
      <c r="K103" s="1" t="str">
        <f t="shared" si="1"/>
        <v xml:space="preserve"> Kazakhstan</v>
      </c>
      <c r="L103" s="1" t="str">
        <f>_xlfn.CONCAT(space_missions[[#This Row],[Company]],"-",space_missions[[#This Row],[Rocket]])</f>
        <v>RVSN USSR-Vostok</v>
      </c>
      <c r="M103" s="1">
        <f>YEAR(space_missions[[#This Row],[Date]])</f>
        <v>1961</v>
      </c>
      <c r="P103" t="s">
        <v>5355</v>
      </c>
    </row>
    <row r="104" spans="1:16" x14ac:dyDescent="0.3">
      <c r="A104" s="1" t="s">
        <v>42</v>
      </c>
      <c r="B104" s="1" t="s">
        <v>43</v>
      </c>
      <c r="C104" s="2">
        <v>22365</v>
      </c>
      <c r="D104" s="3">
        <v>0.63680555555555551</v>
      </c>
      <c r="E104" s="1" t="s">
        <v>108</v>
      </c>
      <c r="F104" s="1" t="s">
        <v>158</v>
      </c>
      <c r="G104" s="1" t="s">
        <v>13</v>
      </c>
      <c r="H104" s="1" t="s">
        <v>14</v>
      </c>
      <c r="I104" s="1" t="s">
        <v>15</v>
      </c>
      <c r="J104" s="1">
        <f>FIND(", ",space_missions[[#This Row],[Location]])</f>
        <v>8</v>
      </c>
      <c r="K104" s="1" t="str">
        <f t="shared" si="1"/>
        <v xml:space="preserve"> USA</v>
      </c>
      <c r="L104" s="1" t="str">
        <f>_xlfn.CONCAT(space_missions[[#This Row],[Company]],"-",space_missions[[#This Row],[Rocket]])</f>
        <v>US Air Force-Thor DM-19 Delta</v>
      </c>
      <c r="M104" s="1">
        <f>YEAR(space_missions[[#This Row],[Date]])</f>
        <v>1961</v>
      </c>
      <c r="P104" t="s">
        <v>5356</v>
      </c>
    </row>
    <row r="105" spans="1:16" x14ac:dyDescent="0.3">
      <c r="A105" s="1" t="s">
        <v>42</v>
      </c>
      <c r="B105" s="1" t="s">
        <v>68</v>
      </c>
      <c r="C105" s="2">
        <v>22370</v>
      </c>
      <c r="D105" s="3">
        <v>0.8569444444444444</v>
      </c>
      <c r="E105" s="1" t="s">
        <v>130</v>
      </c>
      <c r="F105" s="1" t="s">
        <v>159</v>
      </c>
      <c r="G105" s="1" t="s">
        <v>13</v>
      </c>
      <c r="H105" s="1" t="s">
        <v>14</v>
      </c>
      <c r="I105" s="1" t="s">
        <v>21</v>
      </c>
      <c r="J105" s="1">
        <f>FIND(", ",space_missions[[#This Row],[Location]])</f>
        <v>16</v>
      </c>
      <c r="K105" s="1" t="str">
        <f t="shared" si="1"/>
        <v xml:space="preserve"> USA</v>
      </c>
      <c r="L105" s="1" t="str">
        <f>_xlfn.CONCAT(space_missions[[#This Row],[Company]],"-",space_missions[[#This Row],[Rocket]])</f>
        <v>US Air Force-Thor DM-21 Agena-B</v>
      </c>
      <c r="M105" s="1">
        <f>YEAR(space_missions[[#This Row],[Date]])</f>
        <v>1961</v>
      </c>
      <c r="P105" t="s">
        <v>5357</v>
      </c>
    </row>
    <row r="106" spans="1:16" x14ac:dyDescent="0.3">
      <c r="A106" s="1" t="s">
        <v>42</v>
      </c>
      <c r="B106" s="1" t="s">
        <v>76</v>
      </c>
      <c r="C106" s="2">
        <v>22379</v>
      </c>
      <c r="D106" s="3">
        <v>0.80625000000000002</v>
      </c>
      <c r="E106" s="1" t="s">
        <v>130</v>
      </c>
      <c r="F106" s="1" t="s">
        <v>160</v>
      </c>
      <c r="G106" s="1" t="s">
        <v>13</v>
      </c>
      <c r="H106" s="1" t="s">
        <v>14</v>
      </c>
      <c r="I106" s="1" t="s">
        <v>15</v>
      </c>
      <c r="J106" s="1">
        <f>FIND(", ",space_missions[[#This Row],[Location]])</f>
        <v>16</v>
      </c>
      <c r="K106" s="1" t="str">
        <f t="shared" si="1"/>
        <v xml:space="preserve"> USA</v>
      </c>
      <c r="L106" s="1" t="str">
        <f>_xlfn.CONCAT(space_missions[[#This Row],[Company]],"-",space_missions[[#This Row],[Rocket]])</f>
        <v>US Air Force-Thor DM-21 Agena-B</v>
      </c>
      <c r="M106" s="1">
        <f>YEAR(space_missions[[#This Row],[Date]])</f>
        <v>1961</v>
      </c>
      <c r="P106" t="s">
        <v>5358</v>
      </c>
    </row>
    <row r="107" spans="1:16" x14ac:dyDescent="0.3">
      <c r="A107" s="1" t="s">
        <v>9</v>
      </c>
      <c r="B107" s="1" t="s">
        <v>10</v>
      </c>
      <c r="C107" s="2">
        <v>22383</v>
      </c>
      <c r="D107" s="3">
        <v>0.25486111111111109</v>
      </c>
      <c r="E107" s="1" t="s">
        <v>51</v>
      </c>
      <c r="F107" s="1" t="s">
        <v>161</v>
      </c>
      <c r="G107" s="1" t="s">
        <v>13</v>
      </c>
      <c r="H107" s="1" t="s">
        <v>14</v>
      </c>
      <c r="I107" s="1" t="s">
        <v>15</v>
      </c>
      <c r="J107" s="1">
        <f>FIND(", ",space_missions[[#This Row],[Location]])</f>
        <v>9</v>
      </c>
      <c r="K107" s="1" t="str">
        <f t="shared" si="1"/>
        <v xml:space="preserve"> Kazakhstan</v>
      </c>
      <c r="L107" s="1" t="str">
        <f>_xlfn.CONCAT(space_missions[[#This Row],[Company]],"-",space_missions[[#This Row],[Rocket]])</f>
        <v>RVSN USSR-Vostok</v>
      </c>
      <c r="M107" s="1">
        <f>YEAR(space_missions[[#This Row],[Date]])</f>
        <v>1961</v>
      </c>
      <c r="P107" t="s">
        <v>5359</v>
      </c>
    </row>
    <row r="108" spans="1:16" x14ac:dyDescent="0.3">
      <c r="A108" s="1" t="s">
        <v>54</v>
      </c>
      <c r="B108" s="1" t="s">
        <v>82</v>
      </c>
      <c r="C108" s="2">
        <v>22396</v>
      </c>
      <c r="D108" s="3">
        <v>0.67708333333333337</v>
      </c>
      <c r="E108" s="1" t="s">
        <v>83</v>
      </c>
      <c r="F108" s="1" t="s">
        <v>162</v>
      </c>
      <c r="G108" s="1" t="s">
        <v>13</v>
      </c>
      <c r="H108" s="1" t="s">
        <v>14</v>
      </c>
      <c r="I108" s="1" t="s">
        <v>21</v>
      </c>
      <c r="J108" s="1">
        <f>FIND(", ",space_missions[[#This Row],[Location]])</f>
        <v>6</v>
      </c>
      <c r="K108" s="1" t="str">
        <f t="shared" si="1"/>
        <v xml:space="preserve"> USA</v>
      </c>
      <c r="L108" s="1" t="str">
        <f>_xlfn.CONCAT(space_missions[[#This Row],[Company]],"-",space_missions[[#This Row],[Rocket]])</f>
        <v>NASA-Atlas-D Mercury</v>
      </c>
      <c r="M108" s="1">
        <f>YEAR(space_missions[[#This Row],[Date]])</f>
        <v>1961</v>
      </c>
      <c r="P108" t="s">
        <v>5360</v>
      </c>
    </row>
    <row r="109" spans="1:16" x14ac:dyDescent="0.3">
      <c r="A109" s="1" t="s">
        <v>54</v>
      </c>
      <c r="B109" s="1" t="s">
        <v>29</v>
      </c>
      <c r="C109" s="2">
        <v>22406</v>
      </c>
      <c r="D109" s="3">
        <v>0.6069444444444444</v>
      </c>
      <c r="E109" s="1" t="s">
        <v>133</v>
      </c>
      <c r="F109" s="1" t="s">
        <v>163</v>
      </c>
      <c r="G109" s="1" t="s">
        <v>13</v>
      </c>
      <c r="H109" s="1" t="s">
        <v>14</v>
      </c>
      <c r="I109" s="1" t="s">
        <v>15</v>
      </c>
      <c r="J109" s="1">
        <f>FIND(", ",space_missions[[#This Row],[Location]])</f>
        <v>5</v>
      </c>
      <c r="K109" s="1" t="str">
        <f t="shared" si="1"/>
        <v xml:space="preserve"> USA</v>
      </c>
      <c r="L109" s="1" t="str">
        <f>_xlfn.CONCAT(space_missions[[#This Row],[Company]],"-",space_missions[[#This Row],[Rocket]])</f>
        <v>NASA-Mercury-Redstone</v>
      </c>
      <c r="M109" s="1">
        <f>YEAR(space_missions[[#This Row],[Date]])</f>
        <v>1961</v>
      </c>
      <c r="P109" t="s">
        <v>5361</v>
      </c>
    </row>
    <row r="110" spans="1:16" x14ac:dyDescent="0.3">
      <c r="A110" s="1" t="s">
        <v>42</v>
      </c>
      <c r="B110" s="1" t="s">
        <v>68</v>
      </c>
      <c r="C110" s="2">
        <v>22440</v>
      </c>
      <c r="D110" s="3">
        <v>0.88611111111111107</v>
      </c>
      <c r="E110" s="1" t="s">
        <v>130</v>
      </c>
      <c r="F110" s="1" t="s">
        <v>164</v>
      </c>
      <c r="G110" s="1" t="s">
        <v>13</v>
      </c>
      <c r="H110" s="1" t="s">
        <v>14</v>
      </c>
      <c r="I110" s="1" t="s">
        <v>21</v>
      </c>
      <c r="J110" s="1">
        <f>FIND(", ",space_missions[[#This Row],[Location]])</f>
        <v>16</v>
      </c>
      <c r="K110" s="1" t="str">
        <f t="shared" si="1"/>
        <v xml:space="preserve"> USA</v>
      </c>
      <c r="L110" s="1" t="str">
        <f>_xlfn.CONCAT(space_missions[[#This Row],[Company]],"-",space_missions[[#This Row],[Rocket]])</f>
        <v>US Air Force-Thor DM-21 Agena-B</v>
      </c>
      <c r="M110" s="1">
        <f>YEAR(space_missions[[#This Row],[Date]])</f>
        <v>1961</v>
      </c>
      <c r="P110" t="s">
        <v>5362</v>
      </c>
    </row>
    <row r="111" spans="1:16" x14ac:dyDescent="0.3">
      <c r="A111" s="1" t="s">
        <v>42</v>
      </c>
      <c r="B111" s="1" t="s">
        <v>165</v>
      </c>
      <c r="C111" s="2">
        <v>22448</v>
      </c>
      <c r="D111" s="3">
        <v>0.95972222222222225</v>
      </c>
      <c r="E111" s="1" t="s">
        <v>130</v>
      </c>
      <c r="F111" s="1" t="s">
        <v>166</v>
      </c>
      <c r="G111" s="1" t="s">
        <v>13</v>
      </c>
      <c r="H111" s="1" t="s">
        <v>14</v>
      </c>
      <c r="I111" s="1" t="s">
        <v>15</v>
      </c>
      <c r="J111" s="1">
        <f>FIND(", ",space_missions[[#This Row],[Location]])</f>
        <v>16</v>
      </c>
      <c r="K111" s="1" t="str">
        <f t="shared" si="1"/>
        <v xml:space="preserve"> USA</v>
      </c>
      <c r="L111" s="1" t="str">
        <f>_xlfn.CONCAT(space_missions[[#This Row],[Company]],"-",space_missions[[#This Row],[Rocket]])</f>
        <v>US Air Force-Thor DM-21 Agena-B</v>
      </c>
      <c r="M111" s="1">
        <f>YEAR(space_missions[[#This Row],[Date]])</f>
        <v>1961</v>
      </c>
      <c r="P111" t="s">
        <v>5363</v>
      </c>
    </row>
    <row r="112" spans="1:16" x14ac:dyDescent="0.3">
      <c r="A112" s="1" t="s">
        <v>42</v>
      </c>
      <c r="B112" s="1" t="s">
        <v>102</v>
      </c>
      <c r="C112" s="2">
        <v>22461</v>
      </c>
      <c r="D112" s="3">
        <v>0.18194444444444444</v>
      </c>
      <c r="E112" s="1" t="s">
        <v>103</v>
      </c>
      <c r="F112" s="1" t="s">
        <v>167</v>
      </c>
      <c r="G112" s="1" t="s">
        <v>13</v>
      </c>
      <c r="H112" s="1" t="s">
        <v>14</v>
      </c>
      <c r="I112" s="1" t="s">
        <v>15</v>
      </c>
      <c r="J112" s="1">
        <f>FIND(", ",space_missions[[#This Row],[Location]])</f>
        <v>8</v>
      </c>
      <c r="K112" s="1" t="str">
        <f t="shared" si="1"/>
        <v xml:space="preserve"> USA</v>
      </c>
      <c r="L112" s="1" t="str">
        <f>_xlfn.CONCAT(space_missions[[#This Row],[Company]],"-",space_missions[[#This Row],[Rocket]])</f>
        <v>US Air Force-Thor-DM21 Ablestar</v>
      </c>
      <c r="M112" s="1">
        <f>YEAR(space_missions[[#This Row],[Date]])</f>
        <v>1961</v>
      </c>
      <c r="P112" t="s">
        <v>5364</v>
      </c>
    </row>
    <row r="113" spans="1:16" x14ac:dyDescent="0.3">
      <c r="A113" s="1" t="s">
        <v>54</v>
      </c>
      <c r="B113" s="1" t="s">
        <v>138</v>
      </c>
      <c r="C113" s="2">
        <v>22462</v>
      </c>
      <c r="D113" s="3">
        <v>0.71458333333333335</v>
      </c>
      <c r="E113" s="1" t="s">
        <v>139</v>
      </c>
      <c r="F113" s="1" t="s">
        <v>168</v>
      </c>
      <c r="G113" s="1" t="s">
        <v>13</v>
      </c>
      <c r="H113" s="1" t="s">
        <v>14</v>
      </c>
      <c r="I113" s="1" t="s">
        <v>21</v>
      </c>
      <c r="J113" s="1">
        <f>FIND(", ",space_missions[[#This Row],[Location]])</f>
        <v>5</v>
      </c>
      <c r="K113" s="1" t="str">
        <f t="shared" si="1"/>
        <v xml:space="preserve"> USA</v>
      </c>
      <c r="L113" s="1" t="str">
        <f>_xlfn.CONCAT(space_missions[[#This Row],[Company]],"-",space_missions[[#This Row],[Rocket]])</f>
        <v>NASA-Scout X-1</v>
      </c>
      <c r="M113" s="1">
        <f>YEAR(space_missions[[#This Row],[Date]])</f>
        <v>1961</v>
      </c>
      <c r="P113" t="s">
        <v>5365</v>
      </c>
    </row>
    <row r="114" spans="1:16" x14ac:dyDescent="0.3">
      <c r="A114" s="1" t="s">
        <v>42</v>
      </c>
      <c r="B114" s="1" t="s">
        <v>76</v>
      </c>
      <c r="C114" s="2">
        <v>22469</v>
      </c>
      <c r="D114" s="3">
        <v>0.97847222222222219</v>
      </c>
      <c r="E114" s="1" t="s">
        <v>130</v>
      </c>
      <c r="F114" s="1" t="s">
        <v>169</v>
      </c>
      <c r="G114" s="1" t="s">
        <v>13</v>
      </c>
      <c r="H114" s="1" t="s">
        <v>14</v>
      </c>
      <c r="I114" s="1" t="s">
        <v>15</v>
      </c>
      <c r="J114" s="1">
        <f>FIND(", ",space_missions[[#This Row],[Location]])</f>
        <v>16</v>
      </c>
      <c r="K114" s="1" t="str">
        <f t="shared" si="1"/>
        <v xml:space="preserve"> USA</v>
      </c>
      <c r="L114" s="1" t="str">
        <f>_xlfn.CONCAT(space_missions[[#This Row],[Company]],"-",space_missions[[#This Row],[Rocket]])</f>
        <v>US Air Force-Thor DM-21 Agena-B</v>
      </c>
      <c r="M114" s="1">
        <f>YEAR(space_missions[[#This Row],[Date]])</f>
        <v>1961</v>
      </c>
      <c r="P114" t="s">
        <v>5366</v>
      </c>
    </row>
    <row r="115" spans="1:16" x14ac:dyDescent="0.3">
      <c r="A115" s="1" t="s">
        <v>42</v>
      </c>
      <c r="B115" s="1" t="s">
        <v>43</v>
      </c>
      <c r="C115" s="2">
        <v>22474</v>
      </c>
      <c r="D115" s="3">
        <v>0.43402777777777779</v>
      </c>
      <c r="E115" s="1" t="s">
        <v>108</v>
      </c>
      <c r="F115" s="1" t="s">
        <v>170</v>
      </c>
      <c r="G115" s="1" t="s">
        <v>13</v>
      </c>
      <c r="H115" s="1" t="s">
        <v>14</v>
      </c>
      <c r="I115" s="1" t="s">
        <v>15</v>
      </c>
      <c r="J115" s="1">
        <f>FIND(", ",space_missions[[#This Row],[Location]])</f>
        <v>8</v>
      </c>
      <c r="K115" s="1" t="str">
        <f t="shared" si="1"/>
        <v xml:space="preserve"> USA</v>
      </c>
      <c r="L115" s="1" t="str">
        <f>_xlfn.CONCAT(space_missions[[#This Row],[Company]],"-",space_missions[[#This Row],[Rocket]])</f>
        <v>US Air Force-Thor DM-19 Delta</v>
      </c>
      <c r="M115" s="1">
        <f>YEAR(space_missions[[#This Row],[Date]])</f>
        <v>1961</v>
      </c>
      <c r="P115" t="s">
        <v>5367</v>
      </c>
    </row>
    <row r="116" spans="1:16" x14ac:dyDescent="0.3">
      <c r="A116" s="1" t="s">
        <v>92</v>
      </c>
      <c r="B116" s="1" t="s">
        <v>171</v>
      </c>
      <c r="C116" s="2">
        <v>22474</v>
      </c>
      <c r="D116" s="3">
        <v>0.63263888888888886</v>
      </c>
      <c r="E116" s="1" t="s">
        <v>172</v>
      </c>
      <c r="F116" s="1" t="s">
        <v>173</v>
      </c>
      <c r="G116" s="1" t="s">
        <v>13</v>
      </c>
      <c r="H116" s="1" t="s">
        <v>14</v>
      </c>
      <c r="I116" s="1" t="s">
        <v>15</v>
      </c>
      <c r="J116" s="1">
        <f>FIND(", ",space_missions[[#This Row],[Location]])</f>
        <v>7</v>
      </c>
      <c r="K116" s="1" t="str">
        <f t="shared" si="1"/>
        <v xml:space="preserve"> USA</v>
      </c>
      <c r="L116" s="1" t="str">
        <f>_xlfn.CONCAT(space_missions[[#This Row],[Company]],"-",space_missions[[#This Row],[Rocket]])</f>
        <v>General Dynamics-Atlas-LV3 Agena-B</v>
      </c>
      <c r="M116" s="1">
        <f>YEAR(space_missions[[#This Row],[Date]])</f>
        <v>1961</v>
      </c>
      <c r="P116" t="s">
        <v>5368</v>
      </c>
    </row>
    <row r="117" spans="1:16" x14ac:dyDescent="0.3">
      <c r="A117" s="1" t="s">
        <v>54</v>
      </c>
      <c r="B117" s="1" t="s">
        <v>29</v>
      </c>
      <c r="C117" s="2">
        <v>22483</v>
      </c>
      <c r="D117" s="3">
        <v>0.52500000000000002</v>
      </c>
      <c r="E117" s="1" t="s">
        <v>133</v>
      </c>
      <c r="F117" s="1" t="s">
        <v>174</v>
      </c>
      <c r="G117" s="1" t="s">
        <v>13</v>
      </c>
      <c r="H117" s="1" t="s">
        <v>14</v>
      </c>
      <c r="I117" s="1" t="s">
        <v>15</v>
      </c>
      <c r="J117" s="1">
        <f>FIND(", ",space_missions[[#This Row],[Location]])</f>
        <v>5</v>
      </c>
      <c r="K117" s="1" t="str">
        <f t="shared" si="1"/>
        <v xml:space="preserve"> USA</v>
      </c>
      <c r="L117" s="1" t="str">
        <f>_xlfn.CONCAT(space_missions[[#This Row],[Company]],"-",space_missions[[#This Row],[Rocket]])</f>
        <v>NASA-Mercury-Redstone</v>
      </c>
      <c r="M117" s="1">
        <f>YEAR(space_missions[[#This Row],[Date]])</f>
        <v>1961</v>
      </c>
      <c r="P117" t="s">
        <v>5369</v>
      </c>
    </row>
    <row r="118" spans="1:16" x14ac:dyDescent="0.3">
      <c r="A118" s="1" t="s">
        <v>42</v>
      </c>
      <c r="B118" s="1" t="s">
        <v>68</v>
      </c>
      <c r="C118" s="2">
        <v>22483</v>
      </c>
      <c r="D118" s="3">
        <v>0.94097222222222221</v>
      </c>
      <c r="E118" s="1" t="s">
        <v>130</v>
      </c>
      <c r="F118" s="1" t="s">
        <v>175</v>
      </c>
      <c r="G118" s="1" t="s">
        <v>13</v>
      </c>
      <c r="H118" s="1" t="s">
        <v>14</v>
      </c>
      <c r="I118" s="1" t="s">
        <v>21</v>
      </c>
      <c r="J118" s="1">
        <f>FIND(", ",space_missions[[#This Row],[Location]])</f>
        <v>16</v>
      </c>
      <c r="K118" s="1" t="str">
        <f t="shared" si="1"/>
        <v xml:space="preserve"> USA</v>
      </c>
      <c r="L118" s="1" t="str">
        <f>_xlfn.CONCAT(space_missions[[#This Row],[Company]],"-",space_missions[[#This Row],[Rocket]])</f>
        <v>US Air Force-Thor DM-21 Agena-B</v>
      </c>
      <c r="M118" s="1">
        <f>YEAR(space_missions[[#This Row],[Date]])</f>
        <v>1961</v>
      </c>
      <c r="P118" t="s">
        <v>5370</v>
      </c>
    </row>
    <row r="119" spans="1:16" x14ac:dyDescent="0.3">
      <c r="A119" s="1" t="s">
        <v>42</v>
      </c>
      <c r="B119" s="1" t="s">
        <v>165</v>
      </c>
      <c r="C119" s="2">
        <v>22497</v>
      </c>
      <c r="D119" s="3">
        <v>6.9444444444444447E-4</v>
      </c>
      <c r="E119" s="1" t="s">
        <v>130</v>
      </c>
      <c r="F119" s="1" t="s">
        <v>176</v>
      </c>
      <c r="G119" s="1" t="s">
        <v>13</v>
      </c>
      <c r="H119" s="1" t="s">
        <v>14</v>
      </c>
      <c r="I119" s="1" t="s">
        <v>21</v>
      </c>
      <c r="J119" s="1">
        <f>FIND(", ",space_missions[[#This Row],[Location]])</f>
        <v>16</v>
      </c>
      <c r="K119" s="1" t="str">
        <f t="shared" si="1"/>
        <v xml:space="preserve"> USA</v>
      </c>
      <c r="L119" s="1" t="str">
        <f>_xlfn.CONCAT(space_missions[[#This Row],[Company]],"-",space_missions[[#This Row],[Rocket]])</f>
        <v>US Air Force-Thor DM-21 Agena-B</v>
      </c>
      <c r="M119" s="1">
        <f>YEAR(space_missions[[#This Row],[Date]])</f>
        <v>1961</v>
      </c>
      <c r="P119" t="s">
        <v>5371</v>
      </c>
    </row>
    <row r="120" spans="1:16" x14ac:dyDescent="0.3">
      <c r="A120" s="1" t="s">
        <v>9</v>
      </c>
      <c r="B120" s="1" t="s">
        <v>10</v>
      </c>
      <c r="C120" s="2">
        <v>22499</v>
      </c>
      <c r="D120" s="3">
        <v>0.25</v>
      </c>
      <c r="E120" s="1" t="s">
        <v>51</v>
      </c>
      <c r="F120" s="1" t="s">
        <v>177</v>
      </c>
      <c r="G120" s="1" t="s">
        <v>13</v>
      </c>
      <c r="H120" s="1" t="s">
        <v>14</v>
      </c>
      <c r="I120" s="1" t="s">
        <v>15</v>
      </c>
      <c r="J120" s="1">
        <f>FIND(", ",space_missions[[#This Row],[Location]])</f>
        <v>9</v>
      </c>
      <c r="K120" s="1" t="str">
        <f t="shared" si="1"/>
        <v xml:space="preserve"> Kazakhstan</v>
      </c>
      <c r="L120" s="1" t="str">
        <f>_xlfn.CONCAT(space_missions[[#This Row],[Company]],"-",space_missions[[#This Row],[Rocket]])</f>
        <v>RVSN USSR-Vostok</v>
      </c>
      <c r="M120" s="1">
        <f>YEAR(space_missions[[#This Row],[Date]])</f>
        <v>1961</v>
      </c>
      <c r="P120" t="s">
        <v>5372</v>
      </c>
    </row>
    <row r="121" spans="1:16" x14ac:dyDescent="0.3">
      <c r="A121" s="1" t="s">
        <v>42</v>
      </c>
      <c r="B121" s="1" t="s">
        <v>43</v>
      </c>
      <c r="C121" s="2">
        <v>22509</v>
      </c>
      <c r="D121" s="3">
        <v>0.13958333333333334</v>
      </c>
      <c r="E121" s="1" t="s">
        <v>108</v>
      </c>
      <c r="F121" s="1" t="s">
        <v>178</v>
      </c>
      <c r="G121" s="1" t="s">
        <v>13</v>
      </c>
      <c r="H121" s="1" t="s">
        <v>14</v>
      </c>
      <c r="I121" s="1" t="s">
        <v>15</v>
      </c>
      <c r="J121" s="1">
        <f>FIND(", ",space_missions[[#This Row],[Location]])</f>
        <v>8</v>
      </c>
      <c r="K121" s="1" t="str">
        <f t="shared" si="1"/>
        <v xml:space="preserve"> USA</v>
      </c>
      <c r="L121" s="1" t="str">
        <f>_xlfn.CONCAT(space_missions[[#This Row],[Company]],"-",space_missions[[#This Row],[Rocket]])</f>
        <v>US Air Force-Thor DM-19 Delta</v>
      </c>
      <c r="M121" s="1">
        <f>YEAR(space_missions[[#This Row],[Date]])</f>
        <v>1961</v>
      </c>
      <c r="P121" t="s">
        <v>5373</v>
      </c>
    </row>
    <row r="122" spans="1:16" x14ac:dyDescent="0.3">
      <c r="A122" s="1" t="s">
        <v>92</v>
      </c>
      <c r="B122" s="1" t="s">
        <v>122</v>
      </c>
      <c r="C122" s="2">
        <v>22516</v>
      </c>
      <c r="D122" s="3">
        <v>0.41944444444444445</v>
      </c>
      <c r="E122" s="1" t="s">
        <v>172</v>
      </c>
      <c r="F122" s="1" t="s">
        <v>179</v>
      </c>
      <c r="G122" s="1" t="s">
        <v>13</v>
      </c>
      <c r="H122" s="1" t="s">
        <v>14</v>
      </c>
      <c r="I122" s="1" t="s">
        <v>21</v>
      </c>
      <c r="J122" s="1">
        <f>FIND(", ",space_missions[[#This Row],[Location]])</f>
        <v>6</v>
      </c>
      <c r="K122" s="1" t="str">
        <f t="shared" si="1"/>
        <v xml:space="preserve"> USA</v>
      </c>
      <c r="L122" s="1" t="str">
        <f>_xlfn.CONCAT(space_missions[[#This Row],[Company]],"-",space_missions[[#This Row],[Rocket]])</f>
        <v>General Dynamics-Atlas-LV3 Agena-B</v>
      </c>
      <c r="M122" s="1">
        <f>YEAR(space_missions[[#This Row],[Date]])</f>
        <v>1961</v>
      </c>
      <c r="P122" t="s">
        <v>5374</v>
      </c>
    </row>
    <row r="123" spans="1:16" x14ac:dyDescent="0.3">
      <c r="A123" s="1" t="s">
        <v>54</v>
      </c>
      <c r="B123" s="1" t="s">
        <v>138</v>
      </c>
      <c r="C123" s="2">
        <v>22518</v>
      </c>
      <c r="D123" s="3">
        <v>0.77013888888888893</v>
      </c>
      <c r="E123" s="1" t="s">
        <v>139</v>
      </c>
      <c r="F123" s="1" t="s">
        <v>180</v>
      </c>
      <c r="G123" s="1" t="s">
        <v>13</v>
      </c>
      <c r="H123" s="1" t="s">
        <v>14</v>
      </c>
      <c r="I123" s="1" t="s">
        <v>56</v>
      </c>
      <c r="J123" s="1">
        <f>FIND(", ",space_missions[[#This Row],[Location]])</f>
        <v>5</v>
      </c>
      <c r="K123" s="1" t="str">
        <f t="shared" si="1"/>
        <v xml:space="preserve"> USA</v>
      </c>
      <c r="L123" s="1" t="str">
        <f>_xlfn.CONCAT(space_missions[[#This Row],[Company]],"-",space_missions[[#This Row],[Rocket]])</f>
        <v>NASA-Scout X-1</v>
      </c>
      <c r="M123" s="1">
        <f>YEAR(space_missions[[#This Row],[Date]])</f>
        <v>1961</v>
      </c>
      <c r="P123" t="s">
        <v>5375</v>
      </c>
    </row>
    <row r="124" spans="1:16" x14ac:dyDescent="0.3">
      <c r="A124" s="1" t="s">
        <v>42</v>
      </c>
      <c r="B124" s="1" t="s">
        <v>68</v>
      </c>
      <c r="C124" s="2">
        <v>22523</v>
      </c>
      <c r="D124" s="3">
        <v>0.83333333333333337</v>
      </c>
      <c r="E124" s="1" t="s">
        <v>130</v>
      </c>
      <c r="F124" s="1" t="s">
        <v>181</v>
      </c>
      <c r="G124" s="1" t="s">
        <v>13</v>
      </c>
      <c r="H124" s="1" t="s">
        <v>14</v>
      </c>
      <c r="I124" s="1" t="s">
        <v>15</v>
      </c>
      <c r="J124" s="1">
        <f>FIND(", ",space_missions[[#This Row],[Location]])</f>
        <v>16</v>
      </c>
      <c r="K124" s="1" t="str">
        <f t="shared" si="1"/>
        <v xml:space="preserve"> USA</v>
      </c>
      <c r="L124" s="1" t="str">
        <f>_xlfn.CONCAT(space_missions[[#This Row],[Company]],"-",space_missions[[#This Row],[Rocket]])</f>
        <v>US Air Force-Thor DM-21 Agena-B</v>
      </c>
      <c r="M124" s="1">
        <f>YEAR(space_missions[[#This Row],[Date]])</f>
        <v>1961</v>
      </c>
      <c r="P124" t="s">
        <v>5376</v>
      </c>
    </row>
    <row r="125" spans="1:16" x14ac:dyDescent="0.3">
      <c r="A125" s="1" t="s">
        <v>92</v>
      </c>
      <c r="B125" s="1" t="s">
        <v>127</v>
      </c>
      <c r="C125" s="2">
        <v>22533</v>
      </c>
      <c r="D125" s="3">
        <v>0.81111111111111112</v>
      </c>
      <c r="E125" s="1" t="s">
        <v>172</v>
      </c>
      <c r="F125" s="1" t="s">
        <v>182</v>
      </c>
      <c r="G125" s="1" t="s">
        <v>13</v>
      </c>
      <c r="H125" s="1" t="s">
        <v>14</v>
      </c>
      <c r="I125" s="1" t="s">
        <v>21</v>
      </c>
      <c r="J125" s="1">
        <f>FIND(", ",space_missions[[#This Row],[Location]])</f>
        <v>7</v>
      </c>
      <c r="K125" s="1" t="str">
        <f t="shared" si="1"/>
        <v xml:space="preserve"> USA</v>
      </c>
      <c r="L125" s="1" t="str">
        <f>_xlfn.CONCAT(space_missions[[#This Row],[Company]],"-",space_missions[[#This Row],[Rocket]])</f>
        <v>General Dynamics-Atlas-LV3 Agena-B</v>
      </c>
      <c r="M125" s="1">
        <f>YEAR(space_missions[[#This Row],[Date]])</f>
        <v>1961</v>
      </c>
      <c r="P125" t="s">
        <v>5377</v>
      </c>
    </row>
    <row r="126" spans="1:16" x14ac:dyDescent="0.3">
      <c r="A126" s="1" t="s">
        <v>42</v>
      </c>
      <c r="B126" s="1" t="s">
        <v>76</v>
      </c>
      <c r="C126" s="2">
        <v>22536</v>
      </c>
      <c r="D126" s="3">
        <v>0.83263888888888893</v>
      </c>
      <c r="E126" s="1" t="s">
        <v>130</v>
      </c>
      <c r="F126" s="1" t="s">
        <v>183</v>
      </c>
      <c r="G126" s="1" t="s">
        <v>13</v>
      </c>
      <c r="H126" s="1" t="s">
        <v>14</v>
      </c>
      <c r="I126" s="1" t="s">
        <v>15</v>
      </c>
      <c r="J126" s="1">
        <f>FIND(", ",space_missions[[#This Row],[Location]])</f>
        <v>16</v>
      </c>
      <c r="K126" s="1" t="str">
        <f t="shared" si="1"/>
        <v xml:space="preserve"> USA</v>
      </c>
      <c r="L126" s="1" t="str">
        <f>_xlfn.CONCAT(space_missions[[#This Row],[Company]],"-",space_missions[[#This Row],[Rocket]])</f>
        <v>US Air Force-Thor DM-21 Agena-B</v>
      </c>
      <c r="M126" s="1">
        <f>YEAR(space_missions[[#This Row],[Date]])</f>
        <v>1961</v>
      </c>
      <c r="P126" t="s">
        <v>5378</v>
      </c>
    </row>
    <row r="127" spans="1:16" x14ac:dyDescent="0.3">
      <c r="A127" s="1" t="s">
        <v>54</v>
      </c>
      <c r="B127" s="1" t="s">
        <v>82</v>
      </c>
      <c r="C127" s="2">
        <v>22537</v>
      </c>
      <c r="D127" s="3">
        <v>0.58611111111111114</v>
      </c>
      <c r="E127" s="1" t="s">
        <v>83</v>
      </c>
      <c r="F127" s="1" t="s">
        <v>184</v>
      </c>
      <c r="G127" s="1" t="s">
        <v>13</v>
      </c>
      <c r="H127" s="1" t="s">
        <v>14</v>
      </c>
      <c r="I127" s="1" t="s">
        <v>15</v>
      </c>
      <c r="J127" s="1">
        <f>FIND(", ",space_missions[[#This Row],[Location]])</f>
        <v>6</v>
      </c>
      <c r="K127" s="1" t="str">
        <f t="shared" si="1"/>
        <v xml:space="preserve"> USA</v>
      </c>
      <c r="L127" s="1" t="str">
        <f>_xlfn.CONCAT(space_missions[[#This Row],[Company]],"-",space_missions[[#This Row],[Rocket]])</f>
        <v>NASA-Atlas-D Mercury</v>
      </c>
      <c r="M127" s="1">
        <f>YEAR(space_missions[[#This Row],[Date]])</f>
        <v>1961</v>
      </c>
      <c r="P127" t="s">
        <v>5379</v>
      </c>
    </row>
    <row r="128" spans="1:16" x14ac:dyDescent="0.3">
      <c r="A128" s="1" t="s">
        <v>42</v>
      </c>
      <c r="B128" s="1" t="s">
        <v>165</v>
      </c>
      <c r="C128" s="2">
        <v>22541</v>
      </c>
      <c r="D128" s="3">
        <v>0.875</v>
      </c>
      <c r="E128" s="1" t="s">
        <v>130</v>
      </c>
      <c r="F128" s="1" t="s">
        <v>185</v>
      </c>
      <c r="G128" s="1" t="s">
        <v>13</v>
      </c>
      <c r="H128" s="1" t="s">
        <v>14</v>
      </c>
      <c r="I128" s="1" t="s">
        <v>15</v>
      </c>
      <c r="J128" s="1">
        <f>FIND(", ",space_missions[[#This Row],[Location]])</f>
        <v>16</v>
      </c>
      <c r="K128" s="1" t="str">
        <f t="shared" si="1"/>
        <v xml:space="preserve"> USA</v>
      </c>
      <c r="L128" s="1" t="str">
        <f>_xlfn.CONCAT(space_missions[[#This Row],[Company]],"-",space_missions[[#This Row],[Rocket]])</f>
        <v>US Air Force-Thor DM-21 Agena-B</v>
      </c>
      <c r="M128" s="1">
        <f>YEAR(space_missions[[#This Row],[Date]])</f>
        <v>1961</v>
      </c>
      <c r="P128" t="s">
        <v>5380</v>
      </c>
    </row>
    <row r="129" spans="1:16" x14ac:dyDescent="0.3">
      <c r="A129" s="1" t="s">
        <v>42</v>
      </c>
      <c r="B129" s="1" t="s">
        <v>68</v>
      </c>
      <c r="C129" s="2">
        <v>22567</v>
      </c>
      <c r="D129" s="3">
        <v>0.80694444444444446</v>
      </c>
      <c r="E129" s="1" t="s">
        <v>130</v>
      </c>
      <c r="F129" s="1" t="s">
        <v>186</v>
      </c>
      <c r="G129" s="1" t="s">
        <v>13</v>
      </c>
      <c r="H129" s="1" t="s">
        <v>14</v>
      </c>
      <c r="I129" s="1" t="s">
        <v>15</v>
      </c>
      <c r="J129" s="1">
        <f>FIND(", ",space_missions[[#This Row],[Location]])</f>
        <v>16</v>
      </c>
      <c r="K129" s="1" t="str">
        <f t="shared" si="1"/>
        <v xml:space="preserve"> USA</v>
      </c>
      <c r="L129" s="1" t="str">
        <f>_xlfn.CONCAT(space_missions[[#This Row],[Company]],"-",space_missions[[#This Row],[Rocket]])</f>
        <v>US Air Force-Thor DM-21 Agena-B</v>
      </c>
      <c r="M129" s="1">
        <f>YEAR(space_missions[[#This Row],[Date]])</f>
        <v>1961</v>
      </c>
      <c r="P129" t="s">
        <v>5381</v>
      </c>
    </row>
    <row r="130" spans="1:16" x14ac:dyDescent="0.3">
      <c r="A130" s="1" t="s">
        <v>92</v>
      </c>
      <c r="B130" s="1" t="s">
        <v>171</v>
      </c>
      <c r="C130" s="2">
        <v>22575</v>
      </c>
      <c r="D130" s="3">
        <v>0.57847222222222228</v>
      </c>
      <c r="E130" s="1" t="s">
        <v>172</v>
      </c>
      <c r="F130" s="1" t="s">
        <v>187</v>
      </c>
      <c r="G130" s="1" t="s">
        <v>13</v>
      </c>
      <c r="H130" s="1" t="s">
        <v>14</v>
      </c>
      <c r="I130" s="1" t="s">
        <v>56</v>
      </c>
      <c r="J130" s="1">
        <f>FIND(", ",space_missions[[#This Row],[Location]])</f>
        <v>7</v>
      </c>
      <c r="K130" s="1" t="str">
        <f t="shared" ref="K130:K193" si="2">RIGHT(B130,LEN(B130)-FIND("*",SUBSTITUTE(B130,", ","*",LEN(B130)-LEN(SUBSTITUTE(B130,", ","*")))))</f>
        <v xml:space="preserve"> USA</v>
      </c>
      <c r="L130" s="1" t="str">
        <f>_xlfn.CONCAT(space_missions[[#This Row],[Company]],"-",space_missions[[#This Row],[Rocket]])</f>
        <v>General Dynamics-Atlas-LV3 Agena-B</v>
      </c>
      <c r="M130" s="1">
        <f>YEAR(space_missions[[#This Row],[Date]])</f>
        <v>1961</v>
      </c>
      <c r="P130" t="s">
        <v>5382</v>
      </c>
    </row>
    <row r="131" spans="1:16" x14ac:dyDescent="0.3">
      <c r="A131" s="1" t="s">
        <v>42</v>
      </c>
      <c r="B131" s="1" t="s">
        <v>76</v>
      </c>
      <c r="C131" s="2">
        <v>22577</v>
      </c>
      <c r="D131" s="3">
        <v>0.80763888888888891</v>
      </c>
      <c r="E131" s="1" t="s">
        <v>130</v>
      </c>
      <c r="F131" s="1" t="s">
        <v>188</v>
      </c>
      <c r="G131" s="1" t="s">
        <v>13</v>
      </c>
      <c r="H131" s="1" t="s">
        <v>14</v>
      </c>
      <c r="I131" s="1" t="s">
        <v>21</v>
      </c>
      <c r="J131" s="1">
        <f>FIND(", ",space_missions[[#This Row],[Location]])</f>
        <v>16</v>
      </c>
      <c r="K131" s="1" t="str">
        <f t="shared" si="2"/>
        <v xml:space="preserve"> USA</v>
      </c>
      <c r="L131" s="1" t="str">
        <f>_xlfn.CONCAT(space_missions[[#This Row],[Company]],"-",space_missions[[#This Row],[Rocket]])</f>
        <v>US Air Force-Thor DM-21 Agena-B</v>
      </c>
      <c r="M131" s="1">
        <f>YEAR(space_missions[[#This Row],[Date]])</f>
        <v>1961</v>
      </c>
      <c r="P131" t="s">
        <v>5383</v>
      </c>
    </row>
    <row r="132" spans="1:16" x14ac:dyDescent="0.3">
      <c r="A132" s="1" t="s">
        <v>9</v>
      </c>
      <c r="B132" s="1" t="s">
        <v>189</v>
      </c>
      <c r="C132" s="2">
        <v>22581</v>
      </c>
      <c r="D132" s="3">
        <v>0.6875</v>
      </c>
      <c r="E132" s="1" t="s">
        <v>190</v>
      </c>
      <c r="F132" s="1" t="s">
        <v>191</v>
      </c>
      <c r="G132" s="1" t="s">
        <v>13</v>
      </c>
      <c r="H132" s="1" t="s">
        <v>14</v>
      </c>
      <c r="I132" s="1" t="s">
        <v>21</v>
      </c>
      <c r="J132" s="1">
        <f>FIND(", ",space_missions[[#This Row],[Location]])</f>
        <v>8</v>
      </c>
      <c r="K132" s="1" t="str">
        <f t="shared" si="2"/>
        <v xml:space="preserve"> Russia</v>
      </c>
      <c r="L132" s="1" t="str">
        <f>_xlfn.CONCAT(space_missions[[#This Row],[Company]],"-",space_missions[[#This Row],[Rocket]])</f>
        <v>RVSN USSR-Cosmos-2I (63S1)</v>
      </c>
      <c r="M132" s="1">
        <f>YEAR(space_missions[[#This Row],[Date]])</f>
        <v>1961</v>
      </c>
      <c r="P132" t="s">
        <v>5384</v>
      </c>
    </row>
    <row r="133" spans="1:16" x14ac:dyDescent="0.3">
      <c r="A133" s="1" t="s">
        <v>54</v>
      </c>
      <c r="B133" s="1" t="s">
        <v>192</v>
      </c>
      <c r="C133" s="2">
        <v>22586</v>
      </c>
      <c r="D133" s="3">
        <v>0.64722222222222225</v>
      </c>
      <c r="E133" s="1" t="s">
        <v>193</v>
      </c>
      <c r="F133" s="1" t="s">
        <v>194</v>
      </c>
      <c r="G133" s="1" t="s">
        <v>13</v>
      </c>
      <c r="H133" s="1" t="s">
        <v>14</v>
      </c>
      <c r="I133" s="1" t="s">
        <v>21</v>
      </c>
      <c r="J133" s="1">
        <f>FIND(", ",space_missions[[#This Row],[Location]])</f>
        <v>7</v>
      </c>
      <c r="K133" s="1" t="str">
        <f t="shared" si="2"/>
        <v xml:space="preserve"> USA</v>
      </c>
      <c r="L133" s="1" t="str">
        <f>_xlfn.CONCAT(space_missions[[#This Row],[Company]],"-",space_missions[[#This Row],[Rocket]])</f>
        <v>NASA-Blue Scout II</v>
      </c>
      <c r="M133" s="1">
        <f>YEAR(space_missions[[#This Row],[Date]])</f>
        <v>1961</v>
      </c>
      <c r="P133" t="s">
        <v>5385</v>
      </c>
    </row>
    <row r="134" spans="1:16" x14ac:dyDescent="0.3">
      <c r="A134" s="1" t="s">
        <v>42</v>
      </c>
      <c r="B134" s="1" t="s">
        <v>165</v>
      </c>
      <c r="C134" s="2">
        <v>22590</v>
      </c>
      <c r="D134" s="3">
        <v>0.83333333333333337</v>
      </c>
      <c r="E134" s="1" t="s">
        <v>130</v>
      </c>
      <c r="F134" s="1" t="s">
        <v>195</v>
      </c>
      <c r="G134" s="1" t="s">
        <v>13</v>
      </c>
      <c r="H134" s="1" t="s">
        <v>14</v>
      </c>
      <c r="I134" s="1" t="s">
        <v>21</v>
      </c>
      <c r="J134" s="1">
        <f>FIND(", ",space_missions[[#This Row],[Location]])</f>
        <v>16</v>
      </c>
      <c r="K134" s="1" t="str">
        <f t="shared" si="2"/>
        <v xml:space="preserve"> USA</v>
      </c>
      <c r="L134" s="1" t="str">
        <f>_xlfn.CONCAT(space_missions[[#This Row],[Company]],"-",space_missions[[#This Row],[Rocket]])</f>
        <v>US Air Force-Thor DM-21 Agena-B</v>
      </c>
      <c r="M134" s="1">
        <f>YEAR(space_missions[[#This Row],[Date]])</f>
        <v>1961</v>
      </c>
      <c r="P134" t="s">
        <v>5386</v>
      </c>
    </row>
    <row r="135" spans="1:16" x14ac:dyDescent="0.3">
      <c r="A135" s="1" t="s">
        <v>42</v>
      </c>
      <c r="B135" s="1" t="s">
        <v>68</v>
      </c>
      <c r="C135" s="2">
        <v>22600</v>
      </c>
      <c r="D135" s="3">
        <v>0.89097222222222228</v>
      </c>
      <c r="E135" s="1" t="s">
        <v>130</v>
      </c>
      <c r="F135" s="1" t="s">
        <v>196</v>
      </c>
      <c r="G135" s="1" t="s">
        <v>13</v>
      </c>
      <c r="H135" s="1" t="s">
        <v>14</v>
      </c>
      <c r="I135" s="1" t="s">
        <v>15</v>
      </c>
      <c r="J135" s="1">
        <f>FIND(", ",space_missions[[#This Row],[Location]])</f>
        <v>16</v>
      </c>
      <c r="K135" s="1" t="str">
        <f t="shared" si="2"/>
        <v xml:space="preserve"> USA</v>
      </c>
      <c r="L135" s="1" t="str">
        <f>_xlfn.CONCAT(space_missions[[#This Row],[Company]],"-",space_missions[[#This Row],[Rocket]])</f>
        <v>US Air Force-Thor DM-21 Agena-B</v>
      </c>
      <c r="M135" s="1">
        <f>YEAR(space_missions[[#This Row],[Date]])</f>
        <v>1961</v>
      </c>
      <c r="P135" t="s">
        <v>5387</v>
      </c>
    </row>
    <row r="136" spans="1:16" x14ac:dyDescent="0.3">
      <c r="A136" s="1" t="s">
        <v>42</v>
      </c>
      <c r="B136" s="1" t="s">
        <v>102</v>
      </c>
      <c r="C136" s="2">
        <v>22600</v>
      </c>
      <c r="D136" s="3">
        <v>0.93472222222222223</v>
      </c>
      <c r="E136" s="1" t="s">
        <v>103</v>
      </c>
      <c r="F136" s="1" t="s">
        <v>197</v>
      </c>
      <c r="G136" s="1" t="s">
        <v>13</v>
      </c>
      <c r="H136" s="1" t="s">
        <v>14</v>
      </c>
      <c r="I136" s="1" t="s">
        <v>15</v>
      </c>
      <c r="J136" s="1">
        <f>FIND(", ",space_missions[[#This Row],[Location]])</f>
        <v>8</v>
      </c>
      <c r="K136" s="1" t="str">
        <f t="shared" si="2"/>
        <v xml:space="preserve"> USA</v>
      </c>
      <c r="L136" s="1" t="str">
        <f>_xlfn.CONCAT(space_missions[[#This Row],[Company]],"-",space_missions[[#This Row],[Rocket]])</f>
        <v>US Air Force-Thor-DM21 Ablestar</v>
      </c>
      <c r="M136" s="1">
        <f>YEAR(space_missions[[#This Row],[Date]])</f>
        <v>1961</v>
      </c>
      <c r="P136" t="s">
        <v>5388</v>
      </c>
    </row>
    <row r="137" spans="1:16" x14ac:dyDescent="0.3">
      <c r="A137" s="1" t="s">
        <v>92</v>
      </c>
      <c r="B137" s="1" t="s">
        <v>122</v>
      </c>
      <c r="C137" s="2">
        <v>22603</v>
      </c>
      <c r="D137" s="3">
        <v>0.34166666666666667</v>
      </c>
      <c r="E137" s="1" t="s">
        <v>172</v>
      </c>
      <c r="F137" s="1" t="s">
        <v>198</v>
      </c>
      <c r="G137" s="1" t="s">
        <v>13</v>
      </c>
      <c r="H137" s="1" t="s">
        <v>14</v>
      </c>
      <c r="I137" s="1" t="s">
        <v>21</v>
      </c>
      <c r="J137" s="1">
        <f>FIND(", ",space_missions[[#This Row],[Location]])</f>
        <v>6</v>
      </c>
      <c r="K137" s="1" t="str">
        <f t="shared" si="2"/>
        <v xml:space="preserve"> USA</v>
      </c>
      <c r="L137" s="1" t="str">
        <f>_xlfn.CONCAT(space_missions[[#This Row],[Company]],"-",space_missions[[#This Row],[Rocket]])</f>
        <v>General Dynamics-Atlas-LV3 Agena-B</v>
      </c>
      <c r="M137" s="1">
        <f>YEAR(space_missions[[#This Row],[Date]])</f>
        <v>1961</v>
      </c>
      <c r="P137" t="s">
        <v>5389</v>
      </c>
    </row>
    <row r="138" spans="1:16" x14ac:dyDescent="0.3">
      <c r="A138" s="1" t="s">
        <v>92</v>
      </c>
      <c r="B138" s="1" t="s">
        <v>127</v>
      </c>
      <c r="C138" s="2">
        <v>22607</v>
      </c>
      <c r="D138" s="3">
        <v>0.86458333333333337</v>
      </c>
      <c r="E138" s="1" t="s">
        <v>172</v>
      </c>
      <c r="F138" s="1" t="s">
        <v>199</v>
      </c>
      <c r="G138" s="1" t="s">
        <v>13</v>
      </c>
      <c r="H138" s="1" t="s">
        <v>14</v>
      </c>
      <c r="I138" s="1" t="s">
        <v>21</v>
      </c>
      <c r="J138" s="1">
        <f>FIND(", ",space_missions[[#This Row],[Location]])</f>
        <v>7</v>
      </c>
      <c r="K138" s="1" t="str">
        <f t="shared" si="2"/>
        <v xml:space="preserve"> USA</v>
      </c>
      <c r="L138" s="1" t="str">
        <f>_xlfn.CONCAT(space_missions[[#This Row],[Company]],"-",space_missions[[#This Row],[Rocket]])</f>
        <v>General Dynamics-Atlas-LV3 Agena-B</v>
      </c>
      <c r="M138" s="1">
        <f>YEAR(space_missions[[#This Row],[Date]])</f>
        <v>1961</v>
      </c>
      <c r="P138" t="s">
        <v>5390</v>
      </c>
    </row>
    <row r="139" spans="1:16" x14ac:dyDescent="0.3">
      <c r="A139" s="1" t="s">
        <v>54</v>
      </c>
      <c r="B139" s="1" t="s">
        <v>82</v>
      </c>
      <c r="C139" s="2">
        <v>22614</v>
      </c>
      <c r="D139" s="3">
        <v>0.63055555555555554</v>
      </c>
      <c r="E139" s="1" t="s">
        <v>83</v>
      </c>
      <c r="F139" s="1" t="s">
        <v>200</v>
      </c>
      <c r="G139" s="1" t="s">
        <v>13</v>
      </c>
      <c r="H139" s="1" t="s">
        <v>14</v>
      </c>
      <c r="I139" s="1" t="s">
        <v>15</v>
      </c>
      <c r="J139" s="1">
        <f>FIND(", ",space_missions[[#This Row],[Location]])</f>
        <v>6</v>
      </c>
      <c r="K139" s="1" t="str">
        <f t="shared" si="2"/>
        <v xml:space="preserve"> USA</v>
      </c>
      <c r="L139" s="1" t="str">
        <f>_xlfn.CONCAT(space_missions[[#This Row],[Company]],"-",space_missions[[#This Row],[Rocket]])</f>
        <v>NASA-Atlas-D Mercury</v>
      </c>
      <c r="M139" s="1">
        <f>YEAR(space_missions[[#This Row],[Date]])</f>
        <v>1961</v>
      </c>
      <c r="P139" t="s">
        <v>5391</v>
      </c>
    </row>
    <row r="140" spans="1:16" x14ac:dyDescent="0.3">
      <c r="A140" s="1" t="s">
        <v>9</v>
      </c>
      <c r="B140" s="1" t="s">
        <v>10</v>
      </c>
      <c r="C140" s="2">
        <v>22626</v>
      </c>
      <c r="D140" s="3">
        <v>0.40208333333333335</v>
      </c>
      <c r="E140" s="1" t="s">
        <v>51</v>
      </c>
      <c r="F140" s="1" t="s">
        <v>201</v>
      </c>
      <c r="G140" s="1" t="s">
        <v>13</v>
      </c>
      <c r="H140" s="1" t="s">
        <v>14</v>
      </c>
      <c r="I140" s="1" t="s">
        <v>21</v>
      </c>
      <c r="J140" s="1">
        <f>FIND(", ",space_missions[[#This Row],[Location]])</f>
        <v>9</v>
      </c>
      <c r="K140" s="1" t="str">
        <f t="shared" si="2"/>
        <v xml:space="preserve"> Kazakhstan</v>
      </c>
      <c r="L140" s="1" t="str">
        <f>_xlfn.CONCAT(space_missions[[#This Row],[Company]],"-",space_missions[[#This Row],[Rocket]])</f>
        <v>RVSN USSR-Vostok</v>
      </c>
      <c r="M140" s="1">
        <f>YEAR(space_missions[[#This Row],[Date]])</f>
        <v>1961</v>
      </c>
      <c r="P140" t="s">
        <v>5392</v>
      </c>
    </row>
    <row r="141" spans="1:16" x14ac:dyDescent="0.3">
      <c r="A141" s="1" t="s">
        <v>42</v>
      </c>
      <c r="B141" s="1" t="s">
        <v>68</v>
      </c>
      <c r="C141" s="2">
        <v>22627</v>
      </c>
      <c r="D141" s="3">
        <v>0.86111111111111116</v>
      </c>
      <c r="E141" s="1" t="s">
        <v>130</v>
      </c>
      <c r="F141" s="1" t="s">
        <v>202</v>
      </c>
      <c r="G141" s="1" t="s">
        <v>13</v>
      </c>
      <c r="H141" s="1" t="s">
        <v>14</v>
      </c>
      <c r="I141" s="1" t="s">
        <v>15</v>
      </c>
      <c r="J141" s="1">
        <f>FIND(", ",space_missions[[#This Row],[Location]])</f>
        <v>16</v>
      </c>
      <c r="K141" s="1" t="str">
        <f t="shared" si="2"/>
        <v xml:space="preserve"> USA</v>
      </c>
      <c r="L141" s="1" t="str">
        <f>_xlfn.CONCAT(space_missions[[#This Row],[Company]],"-",space_missions[[#This Row],[Rocket]])</f>
        <v>US Air Force-Thor DM-21 Agena-B</v>
      </c>
      <c r="M141" s="1">
        <f>YEAR(space_missions[[#This Row],[Date]])</f>
        <v>1961</v>
      </c>
      <c r="P141" t="s">
        <v>5393</v>
      </c>
    </row>
    <row r="142" spans="1:16" x14ac:dyDescent="0.3">
      <c r="A142" s="1" t="s">
        <v>9</v>
      </c>
      <c r="B142" s="1" t="s">
        <v>189</v>
      </c>
      <c r="C142" s="2">
        <v>22636</v>
      </c>
      <c r="D142" s="3">
        <v>0.52083333333333337</v>
      </c>
      <c r="E142" s="1" t="s">
        <v>190</v>
      </c>
      <c r="F142" s="1" t="s">
        <v>203</v>
      </c>
      <c r="G142" s="1" t="s">
        <v>13</v>
      </c>
      <c r="H142" s="1" t="s">
        <v>14</v>
      </c>
      <c r="I142" s="1" t="s">
        <v>21</v>
      </c>
      <c r="J142" s="1">
        <f>FIND(", ",space_missions[[#This Row],[Location]])</f>
        <v>8</v>
      </c>
      <c r="K142" s="1" t="str">
        <f t="shared" si="2"/>
        <v xml:space="preserve"> Russia</v>
      </c>
      <c r="L142" s="1" t="str">
        <f>_xlfn.CONCAT(space_missions[[#This Row],[Company]],"-",space_missions[[#This Row],[Rocket]])</f>
        <v>RVSN USSR-Cosmos-2I (63S1)</v>
      </c>
      <c r="M142" s="1">
        <f>YEAR(space_missions[[#This Row],[Date]])</f>
        <v>1961</v>
      </c>
      <c r="P142" t="s">
        <v>5394</v>
      </c>
    </row>
    <row r="143" spans="1:16" x14ac:dyDescent="0.3">
      <c r="A143" s="1" t="s">
        <v>92</v>
      </c>
      <c r="B143" s="1" t="s">
        <v>171</v>
      </c>
      <c r="C143" s="2">
        <v>22637</v>
      </c>
      <c r="D143" s="3">
        <v>0.8</v>
      </c>
      <c r="E143" s="1" t="s">
        <v>172</v>
      </c>
      <c r="F143" s="1" t="s">
        <v>204</v>
      </c>
      <c r="G143" s="1" t="s">
        <v>13</v>
      </c>
      <c r="H143" s="1" t="s">
        <v>14</v>
      </c>
      <c r="I143" s="1" t="s">
        <v>56</v>
      </c>
      <c r="J143" s="1">
        <f>FIND(", ",space_missions[[#This Row],[Location]])</f>
        <v>7</v>
      </c>
      <c r="K143" s="1" t="str">
        <f t="shared" si="2"/>
        <v xml:space="preserve"> USA</v>
      </c>
      <c r="L143" s="1" t="str">
        <f>_xlfn.CONCAT(space_missions[[#This Row],[Company]],"-",space_missions[[#This Row],[Rocket]])</f>
        <v>General Dynamics-Atlas-LV3 Agena-B</v>
      </c>
      <c r="M143" s="1">
        <f>YEAR(space_missions[[#This Row],[Date]])</f>
        <v>1961</v>
      </c>
      <c r="P143" t="s">
        <v>5395</v>
      </c>
    </row>
    <row r="144" spans="1:16" x14ac:dyDescent="0.3">
      <c r="A144" s="1" t="s">
        <v>42</v>
      </c>
      <c r="B144" s="1" t="s">
        <v>68</v>
      </c>
      <c r="C144" s="2">
        <v>22659</v>
      </c>
      <c r="D144" s="3">
        <v>0.90347222222222223</v>
      </c>
      <c r="E144" s="1" t="s">
        <v>130</v>
      </c>
      <c r="F144" s="1" t="s">
        <v>205</v>
      </c>
      <c r="G144" s="1" t="s">
        <v>13</v>
      </c>
      <c r="H144" s="1" t="s">
        <v>14</v>
      </c>
      <c r="I144" s="1" t="s">
        <v>21</v>
      </c>
      <c r="J144" s="1">
        <f>FIND(", ",space_missions[[#This Row],[Location]])</f>
        <v>16</v>
      </c>
      <c r="K144" s="1" t="str">
        <f t="shared" si="2"/>
        <v xml:space="preserve"> USA</v>
      </c>
      <c r="L144" s="1" t="str">
        <f>_xlfn.CONCAT(space_missions[[#This Row],[Company]],"-",space_missions[[#This Row],[Rocket]])</f>
        <v>US Air Force-Thor DM-21 Agena-B</v>
      </c>
      <c r="M144" s="1">
        <f>YEAR(space_missions[[#This Row],[Date]])</f>
        <v>1962</v>
      </c>
      <c r="P144" t="s">
        <v>5396</v>
      </c>
    </row>
    <row r="145" spans="1:16" x14ac:dyDescent="0.3">
      <c r="A145" s="1" t="s">
        <v>42</v>
      </c>
      <c r="B145" s="1" t="s">
        <v>102</v>
      </c>
      <c r="C145" s="2">
        <v>22670</v>
      </c>
      <c r="D145" s="3">
        <v>0.39583333333333331</v>
      </c>
      <c r="E145" s="1" t="s">
        <v>103</v>
      </c>
      <c r="F145" s="1" t="s">
        <v>206</v>
      </c>
      <c r="G145" s="1" t="s">
        <v>13</v>
      </c>
      <c r="H145" s="1" t="s">
        <v>14</v>
      </c>
      <c r="I145" s="1" t="s">
        <v>21</v>
      </c>
      <c r="J145" s="1">
        <f>FIND(", ",space_missions[[#This Row],[Location]])</f>
        <v>8</v>
      </c>
      <c r="K145" s="1" t="str">
        <f t="shared" si="2"/>
        <v xml:space="preserve"> USA</v>
      </c>
      <c r="L145" s="1" t="str">
        <f>_xlfn.CONCAT(space_missions[[#This Row],[Company]],"-",space_missions[[#This Row],[Rocket]])</f>
        <v>US Air Force-Thor-DM21 Ablestar</v>
      </c>
      <c r="M145" s="1">
        <f>YEAR(space_missions[[#This Row],[Date]])</f>
        <v>1962</v>
      </c>
      <c r="P145" t="s">
        <v>5397</v>
      </c>
    </row>
    <row r="146" spans="1:16" x14ac:dyDescent="0.3">
      <c r="A146" s="1" t="s">
        <v>92</v>
      </c>
      <c r="B146" s="1" t="s">
        <v>122</v>
      </c>
      <c r="C146" s="2">
        <v>22672</v>
      </c>
      <c r="D146" s="3">
        <v>0.85416666666666663</v>
      </c>
      <c r="E146" s="1" t="s">
        <v>172</v>
      </c>
      <c r="F146" s="1" t="s">
        <v>207</v>
      </c>
      <c r="G146" s="1" t="s">
        <v>13</v>
      </c>
      <c r="H146" s="1" t="s">
        <v>14</v>
      </c>
      <c r="I146" s="1" t="s">
        <v>56</v>
      </c>
      <c r="J146" s="1">
        <f>FIND(", ",space_missions[[#This Row],[Location]])</f>
        <v>6</v>
      </c>
      <c r="K146" s="1" t="str">
        <f t="shared" si="2"/>
        <v xml:space="preserve"> USA</v>
      </c>
      <c r="L146" s="1" t="str">
        <f>_xlfn.CONCAT(space_missions[[#This Row],[Company]],"-",space_missions[[#This Row],[Rocket]])</f>
        <v>General Dynamics-Atlas-LV3 Agena-B</v>
      </c>
      <c r="M146" s="1">
        <f>YEAR(space_missions[[#This Row],[Date]])</f>
        <v>1962</v>
      </c>
      <c r="P146" t="s">
        <v>5398</v>
      </c>
    </row>
    <row r="147" spans="1:16" x14ac:dyDescent="0.3">
      <c r="A147" s="1" t="s">
        <v>42</v>
      </c>
      <c r="B147" s="1" t="s">
        <v>43</v>
      </c>
      <c r="C147" s="2">
        <v>22685</v>
      </c>
      <c r="D147" s="3">
        <v>0.52986111111111112</v>
      </c>
      <c r="E147" s="1" t="s">
        <v>108</v>
      </c>
      <c r="F147" s="1" t="s">
        <v>208</v>
      </c>
      <c r="G147" s="1" t="s">
        <v>13</v>
      </c>
      <c r="H147" s="1" t="s">
        <v>14</v>
      </c>
      <c r="I147" s="1" t="s">
        <v>15</v>
      </c>
      <c r="J147" s="1">
        <f>FIND(", ",space_missions[[#This Row],[Location]])</f>
        <v>8</v>
      </c>
      <c r="K147" s="1" t="str">
        <f t="shared" si="2"/>
        <v xml:space="preserve"> USA</v>
      </c>
      <c r="L147" s="1" t="str">
        <f>_xlfn.CONCAT(space_missions[[#This Row],[Company]],"-",space_missions[[#This Row],[Rocket]])</f>
        <v>US Air Force-Thor DM-19 Delta</v>
      </c>
      <c r="M147" s="1">
        <f>YEAR(space_missions[[#This Row],[Date]])</f>
        <v>1962</v>
      </c>
      <c r="P147" t="s">
        <v>5399</v>
      </c>
    </row>
    <row r="148" spans="1:16" x14ac:dyDescent="0.3">
      <c r="A148" s="1" t="s">
        <v>54</v>
      </c>
      <c r="B148" s="1" t="s">
        <v>82</v>
      </c>
      <c r="C148" s="2">
        <v>22697</v>
      </c>
      <c r="D148" s="3">
        <v>0.61597222222222225</v>
      </c>
      <c r="E148" s="1" t="s">
        <v>83</v>
      </c>
      <c r="F148" s="1" t="s">
        <v>209</v>
      </c>
      <c r="G148" s="1" t="s">
        <v>13</v>
      </c>
      <c r="H148" s="1" t="s">
        <v>14</v>
      </c>
      <c r="I148" s="1" t="s">
        <v>15</v>
      </c>
      <c r="J148" s="1">
        <f>FIND(", ",space_missions[[#This Row],[Location]])</f>
        <v>6</v>
      </c>
      <c r="K148" s="1" t="str">
        <f t="shared" si="2"/>
        <v xml:space="preserve"> USA</v>
      </c>
      <c r="L148" s="1" t="str">
        <f>_xlfn.CONCAT(space_missions[[#This Row],[Company]],"-",space_missions[[#This Row],[Rocket]])</f>
        <v>NASA-Atlas-D Mercury</v>
      </c>
      <c r="M148" s="1">
        <f>YEAR(space_missions[[#This Row],[Date]])</f>
        <v>1962</v>
      </c>
      <c r="P148" t="s">
        <v>5400</v>
      </c>
    </row>
    <row r="149" spans="1:16" x14ac:dyDescent="0.3">
      <c r="A149" s="1" t="s">
        <v>42</v>
      </c>
      <c r="B149" s="1" t="s">
        <v>76</v>
      </c>
      <c r="C149" s="2">
        <v>22698</v>
      </c>
      <c r="D149" s="3">
        <v>0.78055555555555556</v>
      </c>
      <c r="E149" s="1" t="s">
        <v>130</v>
      </c>
      <c r="F149" s="1" t="s">
        <v>210</v>
      </c>
      <c r="G149" s="1" t="s">
        <v>13</v>
      </c>
      <c r="H149" s="1" t="s">
        <v>14</v>
      </c>
      <c r="I149" s="1" t="s">
        <v>56</v>
      </c>
      <c r="J149" s="1">
        <f>FIND(", ",space_missions[[#This Row],[Location]])</f>
        <v>16</v>
      </c>
      <c r="K149" s="1" t="str">
        <f t="shared" si="2"/>
        <v xml:space="preserve"> USA</v>
      </c>
      <c r="L149" s="1" t="str">
        <f>_xlfn.CONCAT(space_missions[[#This Row],[Company]],"-",space_missions[[#This Row],[Rocket]])</f>
        <v>US Air Force-Thor DM-21 Agena-B</v>
      </c>
      <c r="M149" s="1">
        <f>YEAR(space_missions[[#This Row],[Date]])</f>
        <v>1962</v>
      </c>
      <c r="P149" t="s">
        <v>5401</v>
      </c>
    </row>
    <row r="150" spans="1:16" x14ac:dyDescent="0.3">
      <c r="A150" s="1" t="s">
        <v>42</v>
      </c>
      <c r="B150" s="1" t="s">
        <v>68</v>
      </c>
      <c r="C150" s="2">
        <v>22704</v>
      </c>
      <c r="D150" s="3">
        <v>0.81874999999999998</v>
      </c>
      <c r="E150" s="1" t="s">
        <v>130</v>
      </c>
      <c r="F150" s="1" t="s">
        <v>211</v>
      </c>
      <c r="G150" s="1" t="s">
        <v>13</v>
      </c>
      <c r="H150" s="1" t="s">
        <v>14</v>
      </c>
      <c r="I150" s="1" t="s">
        <v>15</v>
      </c>
      <c r="J150" s="1">
        <f>FIND(", ",space_missions[[#This Row],[Location]])</f>
        <v>16</v>
      </c>
      <c r="K150" s="1" t="str">
        <f t="shared" si="2"/>
        <v xml:space="preserve"> USA</v>
      </c>
      <c r="L150" s="1" t="str">
        <f>_xlfn.CONCAT(space_missions[[#This Row],[Company]],"-",space_missions[[#This Row],[Rocket]])</f>
        <v>US Air Force-Thor DM-21 Agena-B</v>
      </c>
      <c r="M150" s="1">
        <f>YEAR(space_missions[[#This Row],[Date]])</f>
        <v>1962</v>
      </c>
      <c r="P150" t="s">
        <v>5402</v>
      </c>
    </row>
    <row r="151" spans="1:16" x14ac:dyDescent="0.3">
      <c r="A151" s="1" t="s">
        <v>42</v>
      </c>
      <c r="B151" s="1" t="s">
        <v>43</v>
      </c>
      <c r="C151" s="2">
        <v>22712</v>
      </c>
      <c r="D151" s="3">
        <v>0.67083333333333328</v>
      </c>
      <c r="E151" s="1" t="s">
        <v>108</v>
      </c>
      <c r="F151" s="1" t="s">
        <v>212</v>
      </c>
      <c r="G151" s="1" t="s">
        <v>13</v>
      </c>
      <c r="H151" s="1" t="s">
        <v>14</v>
      </c>
      <c r="I151" s="1" t="s">
        <v>15</v>
      </c>
      <c r="J151" s="1">
        <f>FIND(", ",space_missions[[#This Row],[Location]])</f>
        <v>8</v>
      </c>
      <c r="K151" s="1" t="str">
        <f t="shared" si="2"/>
        <v xml:space="preserve"> USA</v>
      </c>
      <c r="L151" s="1" t="str">
        <f>_xlfn.CONCAT(space_missions[[#This Row],[Company]],"-",space_missions[[#This Row],[Rocket]])</f>
        <v>US Air Force-Thor DM-19 Delta</v>
      </c>
      <c r="M151" s="1">
        <f>YEAR(space_missions[[#This Row],[Date]])</f>
        <v>1962</v>
      </c>
      <c r="P151" t="s">
        <v>5403</v>
      </c>
    </row>
    <row r="152" spans="1:16" x14ac:dyDescent="0.3">
      <c r="A152" s="1" t="s">
        <v>92</v>
      </c>
      <c r="B152" s="1" t="s">
        <v>171</v>
      </c>
      <c r="C152" s="2">
        <v>22712</v>
      </c>
      <c r="D152" s="3">
        <v>0.92361111111111116</v>
      </c>
      <c r="E152" s="1" t="s">
        <v>172</v>
      </c>
      <c r="F152" s="1" t="s">
        <v>213</v>
      </c>
      <c r="G152" s="1" t="s">
        <v>13</v>
      </c>
      <c r="H152" s="1" t="s">
        <v>14</v>
      </c>
      <c r="I152" s="1" t="s">
        <v>15</v>
      </c>
      <c r="J152" s="1">
        <f>FIND(", ",space_missions[[#This Row],[Location]])</f>
        <v>7</v>
      </c>
      <c r="K152" s="1" t="str">
        <f t="shared" si="2"/>
        <v xml:space="preserve"> USA</v>
      </c>
      <c r="L152" s="1" t="str">
        <f>_xlfn.CONCAT(space_missions[[#This Row],[Company]],"-",space_missions[[#This Row],[Rocket]])</f>
        <v>General Dynamics-Atlas-LV3 Agena-B</v>
      </c>
      <c r="M152" s="1">
        <f>YEAR(space_missions[[#This Row],[Date]])</f>
        <v>1962</v>
      </c>
      <c r="P152" t="s">
        <v>5404</v>
      </c>
    </row>
    <row r="153" spans="1:16" x14ac:dyDescent="0.3">
      <c r="A153" s="1" t="s">
        <v>9</v>
      </c>
      <c r="B153" s="1" t="s">
        <v>189</v>
      </c>
      <c r="C153" s="2">
        <v>22721</v>
      </c>
      <c r="D153" s="3">
        <v>0.49930555555555556</v>
      </c>
      <c r="E153" s="1" t="s">
        <v>190</v>
      </c>
      <c r="F153" s="1" t="s">
        <v>214</v>
      </c>
      <c r="G153" s="1" t="s">
        <v>13</v>
      </c>
      <c r="H153" s="1" t="s">
        <v>14</v>
      </c>
      <c r="I153" s="1" t="s">
        <v>15</v>
      </c>
      <c r="J153" s="1">
        <f>FIND(", ",space_missions[[#This Row],[Location]])</f>
        <v>8</v>
      </c>
      <c r="K153" s="1" t="str">
        <f t="shared" si="2"/>
        <v xml:space="preserve"> Russia</v>
      </c>
      <c r="L153" s="1" t="str">
        <f>_xlfn.CONCAT(space_missions[[#This Row],[Company]],"-",space_missions[[#This Row],[Rocket]])</f>
        <v>RVSN USSR-Cosmos-2I (63S1)</v>
      </c>
      <c r="M153" s="1">
        <f>YEAR(space_missions[[#This Row],[Date]])</f>
        <v>1962</v>
      </c>
      <c r="P153" t="s">
        <v>5405</v>
      </c>
    </row>
    <row r="154" spans="1:16" x14ac:dyDescent="0.3">
      <c r="A154" s="1" t="s">
        <v>9</v>
      </c>
      <c r="B154" s="1" t="s">
        <v>189</v>
      </c>
      <c r="C154" s="2">
        <v>22742</v>
      </c>
      <c r="D154" s="3">
        <v>0.71875</v>
      </c>
      <c r="E154" s="1" t="s">
        <v>190</v>
      </c>
      <c r="F154" s="1" t="s">
        <v>215</v>
      </c>
      <c r="G154" s="1" t="s">
        <v>13</v>
      </c>
      <c r="H154" s="1" t="s">
        <v>14</v>
      </c>
      <c r="I154" s="1" t="s">
        <v>15</v>
      </c>
      <c r="J154" s="1">
        <f>FIND(", ",space_missions[[#This Row],[Location]])</f>
        <v>8</v>
      </c>
      <c r="K154" s="1" t="str">
        <f t="shared" si="2"/>
        <v xml:space="preserve"> Russia</v>
      </c>
      <c r="L154" s="1" t="str">
        <f>_xlfn.CONCAT(space_missions[[#This Row],[Company]],"-",space_missions[[#This Row],[Rocket]])</f>
        <v>RVSN USSR-Cosmos-2I (63S1)</v>
      </c>
      <c r="M154" s="1">
        <f>YEAR(space_missions[[#This Row],[Date]])</f>
        <v>1962</v>
      </c>
      <c r="P154" t="s">
        <v>5406</v>
      </c>
    </row>
    <row r="155" spans="1:16" x14ac:dyDescent="0.3">
      <c r="A155" s="1" t="s">
        <v>92</v>
      </c>
      <c r="B155" s="1" t="s">
        <v>171</v>
      </c>
      <c r="C155" s="2">
        <v>22745</v>
      </c>
      <c r="D155" s="3">
        <v>0.62777777777777777</v>
      </c>
      <c r="E155" s="1" t="s">
        <v>172</v>
      </c>
      <c r="F155" s="1" t="s">
        <v>216</v>
      </c>
      <c r="G155" s="1" t="s">
        <v>13</v>
      </c>
      <c r="H155" s="1" t="s">
        <v>14</v>
      </c>
      <c r="I155" s="1" t="s">
        <v>15</v>
      </c>
      <c r="J155" s="1">
        <f>FIND(", ",space_missions[[#This Row],[Location]])</f>
        <v>7</v>
      </c>
      <c r="K155" s="1" t="str">
        <f t="shared" si="2"/>
        <v xml:space="preserve"> USA</v>
      </c>
      <c r="L155" s="1" t="str">
        <f>_xlfn.CONCAT(space_missions[[#This Row],[Company]],"-",space_missions[[#This Row],[Rocket]])</f>
        <v>General Dynamics-Atlas-LV3 Agena-B</v>
      </c>
      <c r="M155" s="1">
        <f>YEAR(space_missions[[#This Row],[Date]])</f>
        <v>1962</v>
      </c>
      <c r="P155" t="s">
        <v>5407</v>
      </c>
    </row>
    <row r="156" spans="1:16" x14ac:dyDescent="0.3">
      <c r="A156" s="1" t="s">
        <v>42</v>
      </c>
      <c r="B156" s="1" t="s">
        <v>76</v>
      </c>
      <c r="C156" s="2">
        <v>22754</v>
      </c>
      <c r="D156" s="3">
        <v>3.7499999999999999E-2</v>
      </c>
      <c r="E156" s="1" t="s">
        <v>130</v>
      </c>
      <c r="F156" s="1" t="s">
        <v>217</v>
      </c>
      <c r="G156" s="1" t="s">
        <v>13</v>
      </c>
      <c r="H156" s="1" t="s">
        <v>14</v>
      </c>
      <c r="I156" s="1" t="s">
        <v>15</v>
      </c>
      <c r="J156" s="1">
        <f>FIND(", ",space_missions[[#This Row],[Location]])</f>
        <v>16</v>
      </c>
      <c r="K156" s="1" t="str">
        <f t="shared" si="2"/>
        <v xml:space="preserve"> USA</v>
      </c>
      <c r="L156" s="1" t="str">
        <f>_xlfn.CONCAT(space_missions[[#This Row],[Company]],"-",space_missions[[#This Row],[Rocket]])</f>
        <v>US Air Force-Thor DM-21 Agena-B</v>
      </c>
      <c r="M156" s="1">
        <f>YEAR(space_missions[[#This Row],[Date]])</f>
        <v>1962</v>
      </c>
      <c r="P156" t="s">
        <v>5408</v>
      </c>
    </row>
    <row r="157" spans="1:16" x14ac:dyDescent="0.3">
      <c r="A157" s="1" t="s">
        <v>92</v>
      </c>
      <c r="B157" s="1" t="s">
        <v>122</v>
      </c>
      <c r="C157" s="2">
        <v>22759</v>
      </c>
      <c r="D157" s="3">
        <v>0.86805555555555558</v>
      </c>
      <c r="E157" s="1" t="s">
        <v>172</v>
      </c>
      <c r="F157" s="1" t="s">
        <v>218</v>
      </c>
      <c r="G157" s="1" t="s">
        <v>13</v>
      </c>
      <c r="H157" s="1" t="s">
        <v>14</v>
      </c>
      <c r="I157" s="1" t="s">
        <v>15</v>
      </c>
      <c r="J157" s="1">
        <f>FIND(", ",space_missions[[#This Row],[Location]])</f>
        <v>6</v>
      </c>
      <c r="K157" s="1" t="str">
        <f t="shared" si="2"/>
        <v xml:space="preserve"> USA</v>
      </c>
      <c r="L157" s="1" t="str">
        <f>_xlfn.CONCAT(space_missions[[#This Row],[Company]],"-",space_missions[[#This Row],[Rocket]])</f>
        <v>General Dynamics-Atlas-LV3 Agena-B</v>
      </c>
      <c r="M157" s="1">
        <f>YEAR(space_missions[[#This Row],[Date]])</f>
        <v>1962</v>
      </c>
      <c r="P157" t="s">
        <v>5409</v>
      </c>
    </row>
    <row r="158" spans="1:16" x14ac:dyDescent="0.3">
      <c r="A158" s="1" t="s">
        <v>9</v>
      </c>
      <c r="B158" s="1" t="s">
        <v>189</v>
      </c>
      <c r="C158" s="2">
        <v>22760</v>
      </c>
      <c r="D158" s="3">
        <v>0.16666666666666666</v>
      </c>
      <c r="E158" s="1" t="s">
        <v>190</v>
      </c>
      <c r="F158" s="1" t="s">
        <v>219</v>
      </c>
      <c r="G158" s="1" t="s">
        <v>13</v>
      </c>
      <c r="H158" s="1" t="s">
        <v>14</v>
      </c>
      <c r="I158" s="1" t="s">
        <v>15</v>
      </c>
      <c r="J158" s="1">
        <f>FIND(", ",space_missions[[#This Row],[Location]])</f>
        <v>8</v>
      </c>
      <c r="K158" s="1" t="str">
        <f t="shared" si="2"/>
        <v xml:space="preserve"> Russia</v>
      </c>
      <c r="L158" s="1" t="str">
        <f>_xlfn.CONCAT(space_missions[[#This Row],[Company]],"-",space_missions[[#This Row],[Rocket]])</f>
        <v>RVSN USSR-Cosmos-2I (63S1)</v>
      </c>
      <c r="M158" s="1">
        <f>YEAR(space_missions[[#This Row],[Date]])</f>
        <v>1962</v>
      </c>
      <c r="P158" t="s">
        <v>5410</v>
      </c>
    </row>
    <row r="159" spans="1:16" x14ac:dyDescent="0.3">
      <c r="A159" s="1" t="s">
        <v>9</v>
      </c>
      <c r="B159" s="1" t="s">
        <v>10</v>
      </c>
      <c r="C159" s="2">
        <v>22762</v>
      </c>
      <c r="D159" s="3">
        <v>0.41805555555555557</v>
      </c>
      <c r="E159" s="1" t="s">
        <v>51</v>
      </c>
      <c r="F159" s="1" t="s">
        <v>220</v>
      </c>
      <c r="G159" s="1" t="s">
        <v>13</v>
      </c>
      <c r="H159" s="1" t="s">
        <v>14</v>
      </c>
      <c r="I159" s="1" t="s">
        <v>15</v>
      </c>
      <c r="J159" s="1">
        <f>FIND(", ",space_missions[[#This Row],[Location]])</f>
        <v>9</v>
      </c>
      <c r="K159" s="1" t="str">
        <f t="shared" si="2"/>
        <v xml:space="preserve"> Kazakhstan</v>
      </c>
      <c r="L159" s="1" t="str">
        <f>_xlfn.CONCAT(space_missions[[#This Row],[Company]],"-",space_missions[[#This Row],[Rocket]])</f>
        <v>RVSN USSR-Vostok</v>
      </c>
      <c r="M159" s="1">
        <f>YEAR(space_missions[[#This Row],[Date]])</f>
        <v>1962</v>
      </c>
      <c r="P159" t="s">
        <v>5411</v>
      </c>
    </row>
    <row r="160" spans="1:16" x14ac:dyDescent="0.3">
      <c r="A160" s="1" t="s">
        <v>54</v>
      </c>
      <c r="B160" s="1" t="s">
        <v>138</v>
      </c>
      <c r="C160" s="2">
        <v>22762</v>
      </c>
      <c r="D160" s="3">
        <v>0.45069444444444445</v>
      </c>
      <c r="E160" s="1" t="s">
        <v>221</v>
      </c>
      <c r="F160" s="1" t="s">
        <v>222</v>
      </c>
      <c r="G160" s="1" t="s">
        <v>13</v>
      </c>
      <c r="H160" s="1" t="s">
        <v>14</v>
      </c>
      <c r="I160" s="1" t="s">
        <v>21</v>
      </c>
      <c r="J160" s="1">
        <f>FIND(", ",space_missions[[#This Row],[Location]])</f>
        <v>5</v>
      </c>
      <c r="K160" s="1" t="str">
        <f t="shared" si="2"/>
        <v xml:space="preserve"> USA</v>
      </c>
      <c r="L160" s="1" t="str">
        <f>_xlfn.CONCAT(space_missions[[#This Row],[Company]],"-",space_missions[[#This Row],[Rocket]])</f>
        <v>NASA-Scout X-2</v>
      </c>
      <c r="M160" s="1">
        <f>YEAR(space_missions[[#This Row],[Date]])</f>
        <v>1962</v>
      </c>
      <c r="P160" t="s">
        <v>5412</v>
      </c>
    </row>
    <row r="161" spans="1:16" x14ac:dyDescent="0.3">
      <c r="A161" s="1" t="s">
        <v>42</v>
      </c>
      <c r="B161" s="1" t="s">
        <v>43</v>
      </c>
      <c r="C161" s="2">
        <v>22762</v>
      </c>
      <c r="D161" s="3">
        <v>0.75</v>
      </c>
      <c r="E161" s="1" t="s">
        <v>108</v>
      </c>
      <c r="F161" s="1" t="s">
        <v>223</v>
      </c>
      <c r="G161" s="1" t="s">
        <v>13</v>
      </c>
      <c r="H161" s="1" t="s">
        <v>14</v>
      </c>
      <c r="I161" s="1" t="s">
        <v>15</v>
      </c>
      <c r="J161" s="1">
        <f>FIND(", ",space_missions[[#This Row],[Location]])</f>
        <v>8</v>
      </c>
      <c r="K161" s="1" t="str">
        <f t="shared" si="2"/>
        <v xml:space="preserve"> USA</v>
      </c>
      <c r="L161" s="1" t="str">
        <f>_xlfn.CONCAT(space_missions[[#This Row],[Company]],"-",space_missions[[#This Row],[Rocket]])</f>
        <v>US Air Force-Thor DM-19 Delta</v>
      </c>
      <c r="M161" s="1">
        <f>YEAR(space_missions[[#This Row],[Date]])</f>
        <v>1962</v>
      </c>
      <c r="P161" t="s">
        <v>5413</v>
      </c>
    </row>
    <row r="162" spans="1:16" x14ac:dyDescent="0.3">
      <c r="A162" s="1" t="s">
        <v>92</v>
      </c>
      <c r="B162" s="1" t="s">
        <v>127</v>
      </c>
      <c r="C162" s="2">
        <v>22762</v>
      </c>
      <c r="D162" s="3">
        <v>0.78888888888888886</v>
      </c>
      <c r="E162" s="1" t="s">
        <v>172</v>
      </c>
      <c r="F162" s="1" t="s">
        <v>224</v>
      </c>
      <c r="G162" s="1" t="s">
        <v>13</v>
      </c>
      <c r="H162" s="1" t="s">
        <v>14</v>
      </c>
      <c r="I162" s="1" t="s">
        <v>15</v>
      </c>
      <c r="J162" s="1">
        <f>FIND(", ",space_missions[[#This Row],[Location]])</f>
        <v>7</v>
      </c>
      <c r="K162" s="1" t="str">
        <f t="shared" si="2"/>
        <v xml:space="preserve"> USA</v>
      </c>
      <c r="L162" s="1" t="str">
        <f>_xlfn.CONCAT(space_missions[[#This Row],[Company]],"-",space_missions[[#This Row],[Rocket]])</f>
        <v>General Dynamics-Atlas-LV3 Agena-B</v>
      </c>
      <c r="M162" s="1">
        <f>YEAR(space_missions[[#This Row],[Date]])</f>
        <v>1962</v>
      </c>
      <c r="P162" t="s">
        <v>5414</v>
      </c>
    </row>
    <row r="163" spans="1:16" x14ac:dyDescent="0.3">
      <c r="A163" s="1" t="s">
        <v>42</v>
      </c>
      <c r="B163" s="1" t="s">
        <v>68</v>
      </c>
      <c r="C163" s="2">
        <v>22765</v>
      </c>
      <c r="D163" s="3">
        <v>2.0833333333333332E-2</v>
      </c>
      <c r="E163" s="1" t="s">
        <v>130</v>
      </c>
      <c r="F163" s="1" t="s">
        <v>225</v>
      </c>
      <c r="G163" s="1" t="s">
        <v>13</v>
      </c>
      <c r="H163" s="1" t="s">
        <v>14</v>
      </c>
      <c r="I163" s="1" t="s">
        <v>15</v>
      </c>
      <c r="J163" s="1">
        <f>FIND(", ",space_missions[[#This Row],[Location]])</f>
        <v>16</v>
      </c>
      <c r="K163" s="1" t="str">
        <f t="shared" si="2"/>
        <v xml:space="preserve"> USA</v>
      </c>
      <c r="L163" s="1" t="str">
        <f>_xlfn.CONCAT(space_missions[[#This Row],[Company]],"-",space_missions[[#This Row],[Rocket]])</f>
        <v>US Air Force-Thor DM-21 Agena-B</v>
      </c>
      <c r="M163" s="1">
        <f>YEAR(space_missions[[#This Row],[Date]])</f>
        <v>1962</v>
      </c>
      <c r="P163" t="s">
        <v>5415</v>
      </c>
    </row>
    <row r="164" spans="1:16" x14ac:dyDescent="0.3">
      <c r="A164" s="1" t="s">
        <v>92</v>
      </c>
      <c r="B164" s="1" t="s">
        <v>226</v>
      </c>
      <c r="C164" s="2">
        <v>22774</v>
      </c>
      <c r="D164" s="3">
        <v>0.8256944444444444</v>
      </c>
      <c r="E164" s="1" t="s">
        <v>227</v>
      </c>
      <c r="F164" s="1" t="s">
        <v>228</v>
      </c>
      <c r="G164" s="1" t="s">
        <v>13</v>
      </c>
      <c r="H164" s="1" t="s">
        <v>14</v>
      </c>
      <c r="I164" s="1" t="s">
        <v>21</v>
      </c>
      <c r="J164" s="1">
        <f>FIND(", ",space_missions[[#This Row],[Location]])</f>
        <v>8</v>
      </c>
      <c r="K164" s="1" t="str">
        <f t="shared" si="2"/>
        <v xml:space="preserve"> USA</v>
      </c>
      <c r="L164" s="1" t="str">
        <f>_xlfn.CONCAT(space_missions[[#This Row],[Company]],"-",space_missions[[#This Row],[Rocket]])</f>
        <v>General Dynamics-Atlas-LV3C Centaur-A</v>
      </c>
      <c r="M164" s="1">
        <f>YEAR(space_missions[[#This Row],[Date]])</f>
        <v>1962</v>
      </c>
      <c r="P164" t="s">
        <v>5416</v>
      </c>
    </row>
    <row r="165" spans="1:16" x14ac:dyDescent="0.3">
      <c r="A165" s="1" t="s">
        <v>42</v>
      </c>
      <c r="B165" s="1" t="s">
        <v>102</v>
      </c>
      <c r="C165" s="2">
        <v>22776</v>
      </c>
      <c r="D165" s="3">
        <v>0.50416666666666665</v>
      </c>
      <c r="E165" s="1" t="s">
        <v>103</v>
      </c>
      <c r="F165" s="1" t="s">
        <v>229</v>
      </c>
      <c r="G165" s="1" t="s">
        <v>13</v>
      </c>
      <c r="H165" s="1" t="s">
        <v>14</v>
      </c>
      <c r="I165" s="1" t="s">
        <v>21</v>
      </c>
      <c r="J165" s="1">
        <f>FIND(", ",space_missions[[#This Row],[Location]])</f>
        <v>8</v>
      </c>
      <c r="K165" s="1" t="str">
        <f t="shared" si="2"/>
        <v xml:space="preserve"> USA</v>
      </c>
      <c r="L165" s="1" t="str">
        <f>_xlfn.CONCAT(space_missions[[#This Row],[Company]],"-",space_missions[[#This Row],[Rocket]])</f>
        <v>US Air Force-Thor-DM21 Ablestar</v>
      </c>
      <c r="M165" s="1">
        <f>YEAR(space_missions[[#This Row],[Date]])</f>
        <v>1962</v>
      </c>
      <c r="P165" t="s">
        <v>5417</v>
      </c>
    </row>
    <row r="166" spans="1:16" x14ac:dyDescent="0.3">
      <c r="A166" s="1" t="s">
        <v>42</v>
      </c>
      <c r="B166" s="1" t="s">
        <v>76</v>
      </c>
      <c r="C166" s="2">
        <v>22781</v>
      </c>
      <c r="D166" s="3">
        <v>0.81666666666666665</v>
      </c>
      <c r="E166" s="1" t="s">
        <v>130</v>
      </c>
      <c r="F166" s="1" t="s">
        <v>230</v>
      </c>
      <c r="G166" s="1" t="s">
        <v>13</v>
      </c>
      <c r="H166" s="1" t="s">
        <v>14</v>
      </c>
      <c r="I166" s="1" t="s">
        <v>15</v>
      </c>
      <c r="J166" s="1">
        <f>FIND(", ",space_missions[[#This Row],[Location]])</f>
        <v>16</v>
      </c>
      <c r="K166" s="1" t="str">
        <f t="shared" si="2"/>
        <v xml:space="preserve"> USA</v>
      </c>
      <c r="L166" s="1" t="str">
        <f>_xlfn.CONCAT(space_missions[[#This Row],[Company]],"-",space_missions[[#This Row],[Rocket]])</f>
        <v>US Air Force-Thor DM-21 Agena-B</v>
      </c>
      <c r="M166" s="1">
        <f>YEAR(space_missions[[#This Row],[Date]])</f>
        <v>1962</v>
      </c>
      <c r="P166" t="s">
        <v>5418</v>
      </c>
    </row>
    <row r="167" spans="1:16" x14ac:dyDescent="0.3">
      <c r="A167" s="1" t="s">
        <v>54</v>
      </c>
      <c r="B167" s="1" t="s">
        <v>82</v>
      </c>
      <c r="C167" s="2">
        <v>22790</v>
      </c>
      <c r="D167" s="3">
        <v>0.53125</v>
      </c>
      <c r="E167" s="1" t="s">
        <v>83</v>
      </c>
      <c r="F167" s="1" t="s">
        <v>231</v>
      </c>
      <c r="G167" s="1" t="s">
        <v>13</v>
      </c>
      <c r="H167" s="1" t="s">
        <v>14</v>
      </c>
      <c r="I167" s="1" t="s">
        <v>15</v>
      </c>
      <c r="J167" s="1">
        <f>FIND(", ",space_missions[[#This Row],[Location]])</f>
        <v>6</v>
      </c>
      <c r="K167" s="1" t="str">
        <f t="shared" si="2"/>
        <v xml:space="preserve"> USA</v>
      </c>
      <c r="L167" s="1" t="str">
        <f>_xlfn.CONCAT(space_missions[[#This Row],[Company]],"-",space_missions[[#This Row],[Rocket]])</f>
        <v>NASA-Atlas-D Mercury</v>
      </c>
      <c r="M167" s="1">
        <f>YEAR(space_missions[[#This Row],[Date]])</f>
        <v>1962</v>
      </c>
      <c r="P167" t="s">
        <v>5419</v>
      </c>
    </row>
    <row r="168" spans="1:16" x14ac:dyDescent="0.3">
      <c r="A168" s="1" t="s">
        <v>42</v>
      </c>
      <c r="B168" s="1" t="s">
        <v>232</v>
      </c>
      <c r="C168" s="2">
        <v>22790</v>
      </c>
      <c r="D168" s="3"/>
      <c r="E168" s="1" t="s">
        <v>233</v>
      </c>
      <c r="F168" s="1" t="s">
        <v>234</v>
      </c>
      <c r="G168" s="1" t="s">
        <v>13</v>
      </c>
      <c r="H168" s="1" t="s">
        <v>14</v>
      </c>
      <c r="I168" s="1" t="s">
        <v>21</v>
      </c>
      <c r="J168" s="1">
        <f>FIND(", ",space_missions[[#This Row],[Location]])</f>
        <v>6</v>
      </c>
      <c r="K168" s="1" t="str">
        <f t="shared" si="2"/>
        <v xml:space="preserve"> USA</v>
      </c>
      <c r="L168" s="1" t="str">
        <f>_xlfn.CONCAT(space_missions[[#This Row],[Company]],"-",space_missions[[#This Row],[Rocket]])</f>
        <v>US Air Force-Scout X-2M</v>
      </c>
      <c r="M168" s="1">
        <f>YEAR(space_missions[[#This Row],[Date]])</f>
        <v>1962</v>
      </c>
      <c r="P168" t="s">
        <v>5420</v>
      </c>
    </row>
    <row r="169" spans="1:16" x14ac:dyDescent="0.3">
      <c r="A169" s="1" t="s">
        <v>9</v>
      </c>
      <c r="B169" s="1" t="s">
        <v>189</v>
      </c>
      <c r="C169" s="2">
        <v>22794</v>
      </c>
      <c r="D169" s="3">
        <v>0.125</v>
      </c>
      <c r="E169" s="1" t="s">
        <v>190</v>
      </c>
      <c r="F169" s="1" t="s">
        <v>235</v>
      </c>
      <c r="G169" s="1" t="s">
        <v>13</v>
      </c>
      <c r="H169" s="1" t="s">
        <v>14</v>
      </c>
      <c r="I169" s="1" t="s">
        <v>15</v>
      </c>
      <c r="J169" s="1">
        <f>FIND(", ",space_missions[[#This Row],[Location]])</f>
        <v>8</v>
      </c>
      <c r="K169" s="1" t="str">
        <f t="shared" si="2"/>
        <v xml:space="preserve"> Russia</v>
      </c>
      <c r="L169" s="1" t="str">
        <f>_xlfn.CONCAT(space_missions[[#This Row],[Company]],"-",space_missions[[#This Row],[Rocket]])</f>
        <v>RVSN USSR-Cosmos-2I (63S1)</v>
      </c>
      <c r="M169" s="1">
        <f>YEAR(space_missions[[#This Row],[Date]])</f>
        <v>1962</v>
      </c>
      <c r="P169" t="s">
        <v>5421</v>
      </c>
    </row>
    <row r="170" spans="1:16" x14ac:dyDescent="0.3">
      <c r="A170" s="1" t="s">
        <v>42</v>
      </c>
      <c r="B170" s="1" t="s">
        <v>165</v>
      </c>
      <c r="C170" s="2">
        <v>22796</v>
      </c>
      <c r="D170" s="3">
        <v>4.1666666666666664E-2</v>
      </c>
      <c r="E170" s="1" t="s">
        <v>130</v>
      </c>
      <c r="F170" s="1" t="s">
        <v>236</v>
      </c>
      <c r="G170" s="1" t="s">
        <v>13</v>
      </c>
      <c r="H170" s="1" t="s">
        <v>14</v>
      </c>
      <c r="I170" s="1" t="s">
        <v>15</v>
      </c>
      <c r="J170" s="1">
        <f>FIND(", ",space_missions[[#This Row],[Location]])</f>
        <v>16</v>
      </c>
      <c r="K170" s="1" t="str">
        <f t="shared" si="2"/>
        <v xml:space="preserve"> USA</v>
      </c>
      <c r="L170" s="1" t="str">
        <f>_xlfn.CONCAT(space_missions[[#This Row],[Company]],"-",space_missions[[#This Row],[Rocket]])</f>
        <v>US Air Force-Thor DM-21 Agena-B</v>
      </c>
      <c r="M170" s="1">
        <f>YEAR(space_missions[[#This Row],[Date]])</f>
        <v>1962</v>
      </c>
      <c r="P170" t="s">
        <v>5422</v>
      </c>
    </row>
    <row r="171" spans="1:16" x14ac:dyDescent="0.3">
      <c r="A171" s="1" t="s">
        <v>9</v>
      </c>
      <c r="B171" s="1" t="s">
        <v>10</v>
      </c>
      <c r="C171" s="2">
        <v>22798</v>
      </c>
      <c r="D171" s="3">
        <v>0.40069444444444446</v>
      </c>
      <c r="E171" s="1" t="s">
        <v>237</v>
      </c>
      <c r="F171" s="1" t="s">
        <v>238</v>
      </c>
      <c r="G171" s="1" t="s">
        <v>13</v>
      </c>
      <c r="H171" s="1" t="s">
        <v>14</v>
      </c>
      <c r="I171" s="1" t="s">
        <v>21</v>
      </c>
      <c r="J171" s="1">
        <f>FIND(", ",space_missions[[#This Row],[Location]])</f>
        <v>9</v>
      </c>
      <c r="K171" s="1" t="str">
        <f t="shared" si="2"/>
        <v xml:space="preserve"> Kazakhstan</v>
      </c>
      <c r="L171" s="1" t="str">
        <f>_xlfn.CONCAT(space_missions[[#This Row],[Company]],"-",space_missions[[#This Row],[Rocket]])</f>
        <v>RVSN USSR-Vostok-2</v>
      </c>
      <c r="M171" s="1">
        <f>YEAR(space_missions[[#This Row],[Date]])</f>
        <v>1962</v>
      </c>
      <c r="P171" t="s">
        <v>5423</v>
      </c>
    </row>
    <row r="172" spans="1:16" x14ac:dyDescent="0.3">
      <c r="A172" s="1" t="s">
        <v>42</v>
      </c>
      <c r="B172" s="1" t="s">
        <v>68</v>
      </c>
      <c r="C172" s="2">
        <v>22799</v>
      </c>
      <c r="D172" s="3">
        <v>2.1527777777777778E-2</v>
      </c>
      <c r="E172" s="1" t="s">
        <v>69</v>
      </c>
      <c r="F172" s="1" t="s">
        <v>239</v>
      </c>
      <c r="G172" s="1" t="s">
        <v>13</v>
      </c>
      <c r="H172" s="1" t="s">
        <v>14</v>
      </c>
      <c r="I172" s="1" t="s">
        <v>15</v>
      </c>
      <c r="J172" s="1">
        <f>FIND(", ",space_missions[[#This Row],[Location]])</f>
        <v>16</v>
      </c>
      <c r="K172" s="1" t="str">
        <f t="shared" si="2"/>
        <v xml:space="preserve"> USA</v>
      </c>
      <c r="L172" s="1" t="str">
        <f>_xlfn.CONCAT(space_missions[[#This Row],[Company]],"-",space_missions[[#This Row],[Rocket]])</f>
        <v>US Air Force-Thor-DM18 Agena-A</v>
      </c>
      <c r="M172" s="1">
        <f>YEAR(space_missions[[#This Row],[Date]])</f>
        <v>1962</v>
      </c>
      <c r="P172" t="s">
        <v>5424</v>
      </c>
    </row>
    <row r="173" spans="1:16" x14ac:dyDescent="0.3">
      <c r="A173" s="1" t="s">
        <v>92</v>
      </c>
      <c r="B173" s="1" t="s">
        <v>127</v>
      </c>
      <c r="C173" s="2">
        <v>22814</v>
      </c>
      <c r="D173" s="3">
        <v>0.75972222222222219</v>
      </c>
      <c r="E173" s="1" t="s">
        <v>172</v>
      </c>
      <c r="F173" s="1" t="s">
        <v>240</v>
      </c>
      <c r="G173" s="1" t="s">
        <v>13</v>
      </c>
      <c r="H173" s="1" t="s">
        <v>14</v>
      </c>
      <c r="I173" s="1" t="s">
        <v>15</v>
      </c>
      <c r="J173" s="1">
        <f>FIND(", ",space_missions[[#This Row],[Location]])</f>
        <v>7</v>
      </c>
      <c r="K173" s="1" t="str">
        <f t="shared" si="2"/>
        <v xml:space="preserve"> USA</v>
      </c>
      <c r="L173" s="1" t="str">
        <f>_xlfn.CONCAT(space_missions[[#This Row],[Company]],"-",space_missions[[#This Row],[Rocket]])</f>
        <v>General Dynamics-Atlas-LV3 Agena-B</v>
      </c>
      <c r="M173" s="1">
        <f>YEAR(space_missions[[#This Row],[Date]])</f>
        <v>1962</v>
      </c>
      <c r="P173" t="s">
        <v>5425</v>
      </c>
    </row>
    <row r="174" spans="1:16" x14ac:dyDescent="0.3">
      <c r="A174" s="1" t="s">
        <v>42</v>
      </c>
      <c r="B174" s="1" t="s">
        <v>76</v>
      </c>
      <c r="C174" s="2">
        <v>22815</v>
      </c>
      <c r="D174" s="3">
        <v>0.84722222222222221</v>
      </c>
      <c r="E174" s="1" t="s">
        <v>130</v>
      </c>
      <c r="F174" s="1" t="s">
        <v>241</v>
      </c>
      <c r="G174" s="1" t="s">
        <v>13</v>
      </c>
      <c r="H174" s="1" t="s">
        <v>14</v>
      </c>
      <c r="I174" s="1" t="s">
        <v>15</v>
      </c>
      <c r="J174" s="1">
        <f>FIND(", ",space_missions[[#This Row],[Location]])</f>
        <v>16</v>
      </c>
      <c r="K174" s="1" t="str">
        <f t="shared" si="2"/>
        <v xml:space="preserve"> USA</v>
      </c>
      <c r="L174" s="1" t="str">
        <f>_xlfn.CONCAT(space_missions[[#This Row],[Company]],"-",space_missions[[#This Row],[Rocket]])</f>
        <v>US Air Force-Thor DM-21 Agena-B</v>
      </c>
      <c r="M174" s="1">
        <f>YEAR(space_missions[[#This Row],[Date]])</f>
        <v>1962</v>
      </c>
      <c r="P174" t="s">
        <v>5426</v>
      </c>
    </row>
    <row r="175" spans="1:16" x14ac:dyDescent="0.3">
      <c r="A175" s="1" t="s">
        <v>42</v>
      </c>
      <c r="B175" s="1" t="s">
        <v>43</v>
      </c>
      <c r="C175" s="2">
        <v>22816</v>
      </c>
      <c r="D175" s="3">
        <v>0.5131944444444444</v>
      </c>
      <c r="E175" s="1" t="s">
        <v>108</v>
      </c>
      <c r="F175" s="1" t="s">
        <v>242</v>
      </c>
      <c r="G175" s="1" t="s">
        <v>13</v>
      </c>
      <c r="H175" s="1" t="s">
        <v>14</v>
      </c>
      <c r="I175" s="1" t="s">
        <v>15</v>
      </c>
      <c r="J175" s="1">
        <f>FIND(", ",space_missions[[#This Row],[Location]])</f>
        <v>8</v>
      </c>
      <c r="K175" s="1" t="str">
        <f t="shared" si="2"/>
        <v xml:space="preserve"> USA</v>
      </c>
      <c r="L175" s="1" t="str">
        <f>_xlfn.CONCAT(space_missions[[#This Row],[Company]],"-",space_missions[[#This Row],[Rocket]])</f>
        <v>US Air Force-Thor DM-19 Delta</v>
      </c>
      <c r="M175" s="1">
        <f>YEAR(space_missions[[#This Row],[Date]])</f>
        <v>1962</v>
      </c>
      <c r="P175" t="s">
        <v>5427</v>
      </c>
    </row>
    <row r="176" spans="1:16" x14ac:dyDescent="0.3">
      <c r="A176" s="1" t="s">
        <v>42</v>
      </c>
      <c r="B176" s="1" t="s">
        <v>68</v>
      </c>
      <c r="C176" s="2">
        <v>22820</v>
      </c>
      <c r="D176" s="3">
        <v>2.0833333333333332E-2</v>
      </c>
      <c r="E176" s="1" t="s">
        <v>130</v>
      </c>
      <c r="F176" s="1" t="s">
        <v>243</v>
      </c>
      <c r="G176" s="1" t="s">
        <v>13</v>
      </c>
      <c r="H176" s="1" t="s">
        <v>14</v>
      </c>
      <c r="I176" s="1" t="s">
        <v>15</v>
      </c>
      <c r="J176" s="1">
        <f>FIND(", ",space_missions[[#This Row],[Location]])</f>
        <v>16</v>
      </c>
      <c r="K176" s="1" t="str">
        <f t="shared" si="2"/>
        <v xml:space="preserve"> USA</v>
      </c>
      <c r="L176" s="1" t="str">
        <f>_xlfn.CONCAT(space_missions[[#This Row],[Company]],"-",space_missions[[#This Row],[Rocket]])</f>
        <v>US Air Force-Thor DM-21 Agena-B</v>
      </c>
      <c r="M176" s="1">
        <f>YEAR(space_missions[[#This Row],[Date]])</f>
        <v>1962</v>
      </c>
      <c r="P176" t="s">
        <v>5428</v>
      </c>
    </row>
    <row r="177" spans="1:16" x14ac:dyDescent="0.3">
      <c r="A177" s="1" t="s">
        <v>42</v>
      </c>
      <c r="B177" s="1" t="s">
        <v>165</v>
      </c>
      <c r="C177" s="2">
        <v>22825</v>
      </c>
      <c r="D177" s="3">
        <v>4.791666666666667E-2</v>
      </c>
      <c r="E177" s="1" t="s">
        <v>244</v>
      </c>
      <c r="F177" s="1" t="s">
        <v>245</v>
      </c>
      <c r="G177" s="1" t="s">
        <v>13</v>
      </c>
      <c r="H177" s="1" t="s">
        <v>14</v>
      </c>
      <c r="I177" s="1" t="s">
        <v>15</v>
      </c>
      <c r="J177" s="1">
        <f>FIND(", ",space_missions[[#This Row],[Location]])</f>
        <v>16</v>
      </c>
      <c r="K177" s="1" t="str">
        <f t="shared" si="2"/>
        <v xml:space="preserve"> USA</v>
      </c>
      <c r="L177" s="1" t="str">
        <f>_xlfn.CONCAT(space_missions[[#This Row],[Company]],"-",space_missions[[#This Row],[Rocket]])</f>
        <v>US Air Force-Thor DM-21 Agena-D</v>
      </c>
      <c r="M177" s="1">
        <f>YEAR(space_missions[[#This Row],[Date]])</f>
        <v>1962</v>
      </c>
      <c r="P177" t="s">
        <v>5429</v>
      </c>
    </row>
    <row r="178" spans="1:16" x14ac:dyDescent="0.3">
      <c r="A178" s="1" t="s">
        <v>9</v>
      </c>
      <c r="B178" s="1" t="s">
        <v>189</v>
      </c>
      <c r="C178" s="2">
        <v>22827</v>
      </c>
      <c r="D178" s="3">
        <v>0.66666666666666663</v>
      </c>
      <c r="E178" s="1" t="s">
        <v>190</v>
      </c>
      <c r="F178" s="1" t="s">
        <v>246</v>
      </c>
      <c r="G178" s="1" t="s">
        <v>13</v>
      </c>
      <c r="H178" s="1" t="s">
        <v>14</v>
      </c>
      <c r="I178" s="1" t="s">
        <v>15</v>
      </c>
      <c r="J178" s="1">
        <f>FIND(", ",space_missions[[#This Row],[Location]])</f>
        <v>8</v>
      </c>
      <c r="K178" s="1" t="str">
        <f t="shared" si="2"/>
        <v xml:space="preserve"> Russia</v>
      </c>
      <c r="L178" s="1" t="str">
        <f>_xlfn.CONCAT(space_missions[[#This Row],[Company]],"-",space_missions[[#This Row],[Rocket]])</f>
        <v>RVSN USSR-Cosmos-2I (63S1)</v>
      </c>
      <c r="M178" s="1">
        <f>YEAR(space_missions[[#This Row],[Date]])</f>
        <v>1962</v>
      </c>
      <c r="P178" t="s">
        <v>5430</v>
      </c>
    </row>
    <row r="179" spans="1:16" x14ac:dyDescent="0.3">
      <c r="A179" s="1" t="s">
        <v>42</v>
      </c>
      <c r="B179" s="1" t="s">
        <v>102</v>
      </c>
      <c r="C179" s="2">
        <v>22837</v>
      </c>
      <c r="D179" s="3">
        <v>0.3576388888888889</v>
      </c>
      <c r="E179" s="1" t="s">
        <v>108</v>
      </c>
      <c r="F179" s="1" t="s">
        <v>247</v>
      </c>
      <c r="G179" s="1" t="s">
        <v>13</v>
      </c>
      <c r="H179" s="1" t="s">
        <v>14</v>
      </c>
      <c r="I179" s="1" t="s">
        <v>15</v>
      </c>
      <c r="J179" s="1">
        <f>FIND(", ",space_missions[[#This Row],[Location]])</f>
        <v>8</v>
      </c>
      <c r="K179" s="1" t="str">
        <f t="shared" si="2"/>
        <v xml:space="preserve"> USA</v>
      </c>
      <c r="L179" s="1" t="str">
        <f>_xlfn.CONCAT(space_missions[[#This Row],[Company]],"-",space_missions[[#This Row],[Rocket]])</f>
        <v>US Air Force-Thor DM-19 Delta</v>
      </c>
      <c r="M179" s="1">
        <f>YEAR(space_missions[[#This Row],[Date]])</f>
        <v>1962</v>
      </c>
      <c r="P179" t="s">
        <v>5431</v>
      </c>
    </row>
    <row r="180" spans="1:16" x14ac:dyDescent="0.3">
      <c r="A180" s="1" t="s">
        <v>92</v>
      </c>
      <c r="B180" s="1" t="s">
        <v>127</v>
      </c>
      <c r="C180" s="2">
        <v>22845</v>
      </c>
      <c r="D180" s="3">
        <v>0.84375</v>
      </c>
      <c r="E180" s="1" t="s">
        <v>172</v>
      </c>
      <c r="F180" s="1" t="s">
        <v>248</v>
      </c>
      <c r="G180" s="1" t="s">
        <v>13</v>
      </c>
      <c r="H180" s="1" t="s">
        <v>14</v>
      </c>
      <c r="I180" s="1" t="s">
        <v>15</v>
      </c>
      <c r="J180" s="1">
        <f>FIND(", ",space_missions[[#This Row],[Location]])</f>
        <v>7</v>
      </c>
      <c r="K180" s="1" t="str">
        <f t="shared" si="2"/>
        <v xml:space="preserve"> USA</v>
      </c>
      <c r="L180" s="1" t="str">
        <f>_xlfn.CONCAT(space_missions[[#This Row],[Company]],"-",space_missions[[#This Row],[Rocket]])</f>
        <v>General Dynamics-Atlas-LV3 Agena-B</v>
      </c>
      <c r="M180" s="1">
        <f>YEAR(space_missions[[#This Row],[Date]])</f>
        <v>1962</v>
      </c>
      <c r="P180" t="s">
        <v>5432</v>
      </c>
    </row>
    <row r="181" spans="1:16" x14ac:dyDescent="0.3">
      <c r="A181" s="1" t="s">
        <v>42</v>
      </c>
      <c r="B181" s="1" t="s">
        <v>76</v>
      </c>
      <c r="C181" s="2">
        <v>22848</v>
      </c>
      <c r="D181" s="3">
        <v>3.888888888888889E-2</v>
      </c>
      <c r="E181" s="1" t="s">
        <v>130</v>
      </c>
      <c r="F181" s="1" t="s">
        <v>249</v>
      </c>
      <c r="G181" s="1" t="s">
        <v>13</v>
      </c>
      <c r="H181" s="1" t="s">
        <v>14</v>
      </c>
      <c r="I181" s="1" t="s">
        <v>15</v>
      </c>
      <c r="J181" s="1">
        <f>FIND(", ",space_missions[[#This Row],[Location]])</f>
        <v>16</v>
      </c>
      <c r="K181" s="1" t="str">
        <f t="shared" si="2"/>
        <v xml:space="preserve"> USA</v>
      </c>
      <c r="L181" s="1" t="str">
        <f>_xlfn.CONCAT(space_missions[[#This Row],[Company]],"-",space_missions[[#This Row],[Rocket]])</f>
        <v>US Air Force-Thor DM-21 Agena-B</v>
      </c>
      <c r="M181" s="1">
        <f>YEAR(space_missions[[#This Row],[Date]])</f>
        <v>1962</v>
      </c>
      <c r="P181" t="s">
        <v>5433</v>
      </c>
    </row>
    <row r="182" spans="1:16" x14ac:dyDescent="0.3">
      <c r="A182" s="1" t="s">
        <v>92</v>
      </c>
      <c r="B182" s="1" t="s">
        <v>122</v>
      </c>
      <c r="C182" s="2">
        <v>22849</v>
      </c>
      <c r="D182" s="3">
        <v>0.38958333333333334</v>
      </c>
      <c r="E182" s="1" t="s">
        <v>172</v>
      </c>
      <c r="F182" s="1" t="s">
        <v>250</v>
      </c>
      <c r="G182" s="1" t="s">
        <v>13</v>
      </c>
      <c r="H182" s="1" t="s">
        <v>14</v>
      </c>
      <c r="I182" s="1" t="s">
        <v>21</v>
      </c>
      <c r="J182" s="1">
        <f>FIND(", ",space_missions[[#This Row],[Location]])</f>
        <v>6</v>
      </c>
      <c r="K182" s="1" t="str">
        <f t="shared" si="2"/>
        <v xml:space="preserve"> USA</v>
      </c>
      <c r="L182" s="1" t="str">
        <f>_xlfn.CONCAT(space_missions[[#This Row],[Company]],"-",space_missions[[#This Row],[Rocket]])</f>
        <v>General Dynamics-Atlas-LV3 Agena-B</v>
      </c>
      <c r="M182" s="1">
        <f>YEAR(space_missions[[#This Row],[Date]])</f>
        <v>1962</v>
      </c>
      <c r="P182" t="s">
        <v>5434</v>
      </c>
    </row>
    <row r="183" spans="1:16" x14ac:dyDescent="0.3">
      <c r="A183" s="1" t="s">
        <v>42</v>
      </c>
      <c r="B183" s="1" t="s">
        <v>68</v>
      </c>
      <c r="C183" s="2">
        <v>22855</v>
      </c>
      <c r="D183" s="3">
        <v>2.0833333333333332E-2</v>
      </c>
      <c r="E183" s="1" t="s">
        <v>130</v>
      </c>
      <c r="F183" s="1" t="s">
        <v>251</v>
      </c>
      <c r="G183" s="1" t="s">
        <v>13</v>
      </c>
      <c r="H183" s="1" t="s">
        <v>14</v>
      </c>
      <c r="I183" s="1" t="s">
        <v>15</v>
      </c>
      <c r="J183" s="1">
        <f>FIND(", ",space_missions[[#This Row],[Location]])</f>
        <v>16</v>
      </c>
      <c r="K183" s="1" t="str">
        <f t="shared" si="2"/>
        <v xml:space="preserve"> USA</v>
      </c>
      <c r="L183" s="1" t="str">
        <f>_xlfn.CONCAT(space_missions[[#This Row],[Company]],"-",space_missions[[#This Row],[Rocket]])</f>
        <v>US Air Force-Thor DM-21 Agena-B</v>
      </c>
      <c r="M183" s="1">
        <f>YEAR(space_missions[[#This Row],[Date]])</f>
        <v>1962</v>
      </c>
      <c r="P183" t="s">
        <v>5435</v>
      </c>
    </row>
    <row r="184" spans="1:16" x14ac:dyDescent="0.3">
      <c r="A184" s="1" t="s">
        <v>9</v>
      </c>
      <c r="B184" s="1" t="s">
        <v>10</v>
      </c>
      <c r="C184" s="2">
        <v>22855</v>
      </c>
      <c r="D184" s="3">
        <v>0.38750000000000001</v>
      </c>
      <c r="E184" s="1" t="s">
        <v>237</v>
      </c>
      <c r="F184" s="1" t="s">
        <v>252</v>
      </c>
      <c r="G184" s="1" t="s">
        <v>13</v>
      </c>
      <c r="H184" s="1" t="s">
        <v>14</v>
      </c>
      <c r="I184" s="1" t="s">
        <v>15</v>
      </c>
      <c r="J184" s="1">
        <f>FIND(", ",space_missions[[#This Row],[Location]])</f>
        <v>9</v>
      </c>
      <c r="K184" s="1" t="str">
        <f t="shared" si="2"/>
        <v xml:space="preserve"> Kazakhstan</v>
      </c>
      <c r="L184" s="1" t="str">
        <f>_xlfn.CONCAT(space_missions[[#This Row],[Company]],"-",space_missions[[#This Row],[Rocket]])</f>
        <v>RVSN USSR-Vostok-2</v>
      </c>
      <c r="M184" s="1">
        <f>YEAR(space_missions[[#This Row],[Date]])</f>
        <v>1962</v>
      </c>
      <c r="P184" t="s">
        <v>5436</v>
      </c>
    </row>
    <row r="185" spans="1:16" x14ac:dyDescent="0.3">
      <c r="A185" s="1" t="s">
        <v>42</v>
      </c>
      <c r="B185" s="1" t="s">
        <v>165</v>
      </c>
      <c r="C185" s="2">
        <v>22860</v>
      </c>
      <c r="D185" s="3">
        <v>1.1805555555555555E-2</v>
      </c>
      <c r="E185" s="1" t="s">
        <v>244</v>
      </c>
      <c r="F185" s="1" t="s">
        <v>253</v>
      </c>
      <c r="G185" s="1" t="s">
        <v>13</v>
      </c>
      <c r="H185" s="1" t="s">
        <v>14</v>
      </c>
      <c r="I185" s="1" t="s">
        <v>15</v>
      </c>
      <c r="J185" s="1">
        <f>FIND(", ",space_missions[[#This Row],[Location]])</f>
        <v>16</v>
      </c>
      <c r="K185" s="1" t="str">
        <f t="shared" si="2"/>
        <v xml:space="preserve"> USA</v>
      </c>
      <c r="L185" s="1" t="str">
        <f>_xlfn.CONCAT(space_missions[[#This Row],[Company]],"-",space_missions[[#This Row],[Rocket]])</f>
        <v>US Air Force-Thor DM-21 Agena-D</v>
      </c>
      <c r="M185" s="1">
        <f>YEAR(space_missions[[#This Row],[Date]])</f>
        <v>1962</v>
      </c>
      <c r="P185" t="s">
        <v>5437</v>
      </c>
    </row>
    <row r="186" spans="1:16" x14ac:dyDescent="0.3">
      <c r="A186" s="1" t="s">
        <v>92</v>
      </c>
      <c r="B186" s="1" t="s">
        <v>127</v>
      </c>
      <c r="C186" s="2">
        <v>22863</v>
      </c>
      <c r="D186" s="3">
        <v>0.74930555555555556</v>
      </c>
      <c r="E186" s="1" t="s">
        <v>172</v>
      </c>
      <c r="F186" s="1" t="s">
        <v>254</v>
      </c>
      <c r="G186" s="1" t="s">
        <v>13</v>
      </c>
      <c r="H186" s="1" t="s">
        <v>14</v>
      </c>
      <c r="I186" s="1" t="s">
        <v>15</v>
      </c>
      <c r="J186" s="1">
        <f>FIND(", ",space_missions[[#This Row],[Location]])</f>
        <v>7</v>
      </c>
      <c r="K186" s="1" t="str">
        <f t="shared" si="2"/>
        <v xml:space="preserve"> USA</v>
      </c>
      <c r="L186" s="1" t="str">
        <f>_xlfn.CONCAT(space_missions[[#This Row],[Company]],"-",space_missions[[#This Row],[Rocket]])</f>
        <v>General Dynamics-Atlas-LV3 Agena-B</v>
      </c>
      <c r="M186" s="1">
        <f>YEAR(space_missions[[#This Row],[Date]])</f>
        <v>1962</v>
      </c>
      <c r="P186" t="s">
        <v>5438</v>
      </c>
    </row>
    <row r="187" spans="1:16" x14ac:dyDescent="0.3">
      <c r="A187" s="1" t="s">
        <v>9</v>
      </c>
      <c r="B187" s="1" t="s">
        <v>10</v>
      </c>
      <c r="C187" s="2">
        <v>22869</v>
      </c>
      <c r="D187" s="3">
        <v>0.35416666666666669</v>
      </c>
      <c r="E187" s="1" t="s">
        <v>51</v>
      </c>
      <c r="F187" s="1" t="s">
        <v>255</v>
      </c>
      <c r="G187" s="1" t="s">
        <v>13</v>
      </c>
      <c r="H187" s="1" t="s">
        <v>14</v>
      </c>
      <c r="I187" s="1" t="s">
        <v>15</v>
      </c>
      <c r="J187" s="1">
        <f>FIND(", ",space_missions[[#This Row],[Location]])</f>
        <v>9</v>
      </c>
      <c r="K187" s="1" t="str">
        <f t="shared" si="2"/>
        <v xml:space="preserve"> Kazakhstan</v>
      </c>
      <c r="L187" s="1" t="str">
        <f>_xlfn.CONCAT(space_missions[[#This Row],[Company]],"-",space_missions[[#This Row],[Rocket]])</f>
        <v>RVSN USSR-Vostok</v>
      </c>
      <c r="M187" s="1">
        <f>YEAR(space_missions[[#This Row],[Date]])</f>
        <v>1962</v>
      </c>
      <c r="P187" t="s">
        <v>5439</v>
      </c>
    </row>
    <row r="188" spans="1:16" x14ac:dyDescent="0.3">
      <c r="A188" s="1" t="s">
        <v>9</v>
      </c>
      <c r="B188" s="1" t="s">
        <v>10</v>
      </c>
      <c r="C188" s="2">
        <v>22870</v>
      </c>
      <c r="D188" s="3">
        <v>0.3347222222222222</v>
      </c>
      <c r="E188" s="1" t="s">
        <v>51</v>
      </c>
      <c r="F188" s="1" t="s">
        <v>256</v>
      </c>
      <c r="G188" s="1" t="s">
        <v>13</v>
      </c>
      <c r="H188" s="1" t="s">
        <v>14</v>
      </c>
      <c r="I188" s="1" t="s">
        <v>15</v>
      </c>
      <c r="J188" s="1">
        <f>FIND(", ",space_missions[[#This Row],[Location]])</f>
        <v>9</v>
      </c>
      <c r="K188" s="1" t="str">
        <f t="shared" si="2"/>
        <v xml:space="preserve"> Kazakhstan</v>
      </c>
      <c r="L188" s="1" t="str">
        <f>_xlfn.CONCAT(space_missions[[#This Row],[Company]],"-",space_missions[[#This Row],[Rocket]])</f>
        <v>RVSN USSR-Vostok</v>
      </c>
      <c r="M188" s="1">
        <f>YEAR(space_missions[[#This Row],[Date]])</f>
        <v>1962</v>
      </c>
      <c r="P188" t="s">
        <v>5440</v>
      </c>
    </row>
    <row r="189" spans="1:16" x14ac:dyDescent="0.3">
      <c r="A189" s="1" t="s">
        <v>9</v>
      </c>
      <c r="B189" s="1" t="s">
        <v>189</v>
      </c>
      <c r="C189" s="2">
        <v>22876</v>
      </c>
      <c r="D189" s="3">
        <v>0.625</v>
      </c>
      <c r="E189" s="1" t="s">
        <v>190</v>
      </c>
      <c r="F189" s="1" t="s">
        <v>257</v>
      </c>
      <c r="G189" s="1" t="s">
        <v>13</v>
      </c>
      <c r="H189" s="1" t="s">
        <v>14</v>
      </c>
      <c r="I189" s="1" t="s">
        <v>15</v>
      </c>
      <c r="J189" s="1">
        <f>FIND(", ",space_missions[[#This Row],[Location]])</f>
        <v>8</v>
      </c>
      <c r="K189" s="1" t="str">
        <f t="shared" si="2"/>
        <v xml:space="preserve"> Russia</v>
      </c>
      <c r="L189" s="1" t="str">
        <f>_xlfn.CONCAT(space_missions[[#This Row],[Company]],"-",space_missions[[#This Row],[Rocket]])</f>
        <v>RVSN USSR-Cosmos-2I (63S1)</v>
      </c>
      <c r="M189" s="1">
        <f>YEAR(space_missions[[#This Row],[Date]])</f>
        <v>1962</v>
      </c>
      <c r="P189" t="s">
        <v>5441</v>
      </c>
    </row>
    <row r="190" spans="1:16" x14ac:dyDescent="0.3">
      <c r="A190" s="1" t="s">
        <v>42</v>
      </c>
      <c r="B190" s="1" t="s">
        <v>232</v>
      </c>
      <c r="C190" s="2">
        <v>22881</v>
      </c>
      <c r="D190" s="3">
        <v>0.48888888888888887</v>
      </c>
      <c r="E190" s="1" t="s">
        <v>233</v>
      </c>
      <c r="F190" s="1" t="s">
        <v>258</v>
      </c>
      <c r="G190" s="1" t="s">
        <v>13</v>
      </c>
      <c r="H190" s="1" t="s">
        <v>14</v>
      </c>
      <c r="I190" s="1" t="s">
        <v>15</v>
      </c>
      <c r="J190" s="1">
        <f>FIND(", ",space_missions[[#This Row],[Location]])</f>
        <v>6</v>
      </c>
      <c r="K190" s="1" t="str">
        <f t="shared" si="2"/>
        <v xml:space="preserve"> USA</v>
      </c>
      <c r="L190" s="1" t="str">
        <f>_xlfn.CONCAT(space_missions[[#This Row],[Company]],"-",space_missions[[#This Row],[Rocket]])</f>
        <v>US Air Force-Scout X-2M</v>
      </c>
      <c r="M190" s="1">
        <f>YEAR(space_missions[[#This Row],[Date]])</f>
        <v>1962</v>
      </c>
      <c r="P190" t="s">
        <v>5442</v>
      </c>
    </row>
    <row r="191" spans="1:16" x14ac:dyDescent="0.3">
      <c r="A191" s="1" t="s">
        <v>9</v>
      </c>
      <c r="B191" s="1" t="s">
        <v>10</v>
      </c>
      <c r="C191" s="2">
        <v>22883</v>
      </c>
      <c r="D191" s="3">
        <v>0.12222222222222222</v>
      </c>
      <c r="E191" s="1" t="s">
        <v>125</v>
      </c>
      <c r="F191" s="1" t="s">
        <v>259</v>
      </c>
      <c r="G191" s="1" t="s">
        <v>13</v>
      </c>
      <c r="H191" s="1" t="s">
        <v>14</v>
      </c>
      <c r="I191" s="1" t="s">
        <v>21</v>
      </c>
      <c r="J191" s="1">
        <f>FIND(", ",space_missions[[#This Row],[Location]])</f>
        <v>9</v>
      </c>
      <c r="K191" s="1" t="str">
        <f t="shared" si="2"/>
        <v xml:space="preserve"> Kazakhstan</v>
      </c>
      <c r="L191" s="1" t="str">
        <f>_xlfn.CONCAT(space_missions[[#This Row],[Company]],"-",space_missions[[#This Row],[Rocket]])</f>
        <v>RVSN USSR-Molniya</v>
      </c>
      <c r="M191" s="1">
        <f>YEAR(space_missions[[#This Row],[Date]])</f>
        <v>1962</v>
      </c>
      <c r="P191" t="s">
        <v>5443</v>
      </c>
    </row>
    <row r="192" spans="1:16" x14ac:dyDescent="0.3">
      <c r="A192" s="1" t="s">
        <v>92</v>
      </c>
      <c r="B192" s="1" t="s">
        <v>122</v>
      </c>
      <c r="C192" s="2">
        <v>22885</v>
      </c>
      <c r="D192" s="3">
        <v>0.28680555555555554</v>
      </c>
      <c r="E192" s="1" t="s">
        <v>172</v>
      </c>
      <c r="F192" s="1" t="s">
        <v>260</v>
      </c>
      <c r="G192" s="1" t="s">
        <v>13</v>
      </c>
      <c r="H192" s="1" t="s">
        <v>14</v>
      </c>
      <c r="I192" s="1" t="s">
        <v>15</v>
      </c>
      <c r="J192" s="1">
        <f>FIND(", ",space_missions[[#This Row],[Location]])</f>
        <v>6</v>
      </c>
      <c r="K192" s="1" t="str">
        <f t="shared" si="2"/>
        <v xml:space="preserve"> USA</v>
      </c>
      <c r="L192" s="1" t="str">
        <f>_xlfn.CONCAT(space_missions[[#This Row],[Company]],"-",space_missions[[#This Row],[Rocket]])</f>
        <v>General Dynamics-Atlas-LV3 Agena-B</v>
      </c>
      <c r="M192" s="1">
        <f>YEAR(space_missions[[#This Row],[Date]])</f>
        <v>1962</v>
      </c>
      <c r="P192" t="s">
        <v>5444</v>
      </c>
    </row>
    <row r="193" spans="1:16" x14ac:dyDescent="0.3">
      <c r="A193" s="1" t="s">
        <v>42</v>
      </c>
      <c r="B193" s="1" t="s">
        <v>261</v>
      </c>
      <c r="C193" s="2">
        <v>22887</v>
      </c>
      <c r="D193" s="3">
        <v>4.1666666666666664E-2</v>
      </c>
      <c r="E193" s="1" t="s">
        <v>244</v>
      </c>
      <c r="F193" s="1" t="s">
        <v>262</v>
      </c>
      <c r="G193" s="1" t="s">
        <v>13</v>
      </c>
      <c r="H193" s="1" t="s">
        <v>14</v>
      </c>
      <c r="I193" s="1" t="s">
        <v>15</v>
      </c>
      <c r="J193" s="1">
        <f>FIND(", ",space_missions[[#This Row],[Location]])</f>
        <v>7</v>
      </c>
      <c r="K193" s="1" t="str">
        <f t="shared" si="2"/>
        <v xml:space="preserve"> USA</v>
      </c>
      <c r="L193" s="1" t="str">
        <f>_xlfn.CONCAT(space_missions[[#This Row],[Company]],"-",space_missions[[#This Row],[Rocket]])</f>
        <v>US Air Force-Thor DM-21 Agena-D</v>
      </c>
      <c r="M193" s="1">
        <f>YEAR(space_missions[[#This Row],[Date]])</f>
        <v>1962</v>
      </c>
      <c r="P193" t="s">
        <v>5445</v>
      </c>
    </row>
    <row r="194" spans="1:16" x14ac:dyDescent="0.3">
      <c r="A194" s="1" t="s">
        <v>9</v>
      </c>
      <c r="B194" s="1" t="s">
        <v>10</v>
      </c>
      <c r="C194" s="2">
        <v>22890</v>
      </c>
      <c r="D194" s="3">
        <v>9.166666666666666E-2</v>
      </c>
      <c r="E194" s="1" t="s">
        <v>125</v>
      </c>
      <c r="F194" s="1" t="s">
        <v>263</v>
      </c>
      <c r="G194" s="1" t="s">
        <v>13</v>
      </c>
      <c r="H194" s="1" t="s">
        <v>14</v>
      </c>
      <c r="I194" s="1" t="s">
        <v>21</v>
      </c>
      <c r="J194" s="1">
        <f>FIND(", ",space_missions[[#This Row],[Location]])</f>
        <v>9</v>
      </c>
      <c r="K194" s="1" t="str">
        <f t="shared" ref="K194:K257" si="3">RIGHT(B194,LEN(B194)-FIND("*",SUBSTITUTE(B194,", ","*",LEN(B194)-LEN(SUBSTITUTE(B194,", ","*")))))</f>
        <v xml:space="preserve"> Kazakhstan</v>
      </c>
      <c r="L194" s="1" t="str">
        <f>_xlfn.CONCAT(space_missions[[#This Row],[Company]],"-",space_missions[[#This Row],[Rocket]])</f>
        <v>RVSN USSR-Molniya</v>
      </c>
      <c r="M194" s="1">
        <f>YEAR(space_missions[[#This Row],[Date]])</f>
        <v>1962</v>
      </c>
      <c r="P194" t="s">
        <v>5446</v>
      </c>
    </row>
    <row r="195" spans="1:16" x14ac:dyDescent="0.3">
      <c r="A195" s="1" t="s">
        <v>42</v>
      </c>
      <c r="B195" s="1" t="s">
        <v>76</v>
      </c>
      <c r="C195" s="2">
        <v>22890</v>
      </c>
      <c r="D195" s="3">
        <v>0.86041666666666672</v>
      </c>
      <c r="E195" s="1" t="s">
        <v>130</v>
      </c>
      <c r="F195" s="1" t="s">
        <v>264</v>
      </c>
      <c r="G195" s="1" t="s">
        <v>13</v>
      </c>
      <c r="H195" s="1" t="s">
        <v>14</v>
      </c>
      <c r="I195" s="1" t="s">
        <v>15</v>
      </c>
      <c r="J195" s="1">
        <f>FIND(", ",space_missions[[#This Row],[Location]])</f>
        <v>16</v>
      </c>
      <c r="K195" s="1" t="str">
        <f t="shared" si="3"/>
        <v xml:space="preserve"> USA</v>
      </c>
      <c r="L195" s="1" t="str">
        <f>_xlfn.CONCAT(space_missions[[#This Row],[Company]],"-",space_missions[[#This Row],[Rocket]])</f>
        <v>US Air Force-Thor DM-21 Agena-B</v>
      </c>
      <c r="M195" s="1">
        <f>YEAR(space_missions[[#This Row],[Date]])</f>
        <v>1962</v>
      </c>
      <c r="P195" t="s">
        <v>5447</v>
      </c>
    </row>
    <row r="196" spans="1:16" x14ac:dyDescent="0.3">
      <c r="A196" s="1" t="s">
        <v>9</v>
      </c>
      <c r="B196" s="1" t="s">
        <v>10</v>
      </c>
      <c r="C196" s="2">
        <v>22901</v>
      </c>
      <c r="D196" s="3">
        <v>4.0972222222222222E-2</v>
      </c>
      <c r="E196" s="1" t="s">
        <v>125</v>
      </c>
      <c r="F196" s="1" t="s">
        <v>265</v>
      </c>
      <c r="G196" s="1" t="s">
        <v>13</v>
      </c>
      <c r="H196" s="1" t="s">
        <v>14</v>
      </c>
      <c r="I196" s="1" t="s">
        <v>21</v>
      </c>
      <c r="J196" s="1">
        <f>FIND(", ",space_missions[[#This Row],[Location]])</f>
        <v>9</v>
      </c>
      <c r="K196" s="1" t="str">
        <f t="shared" si="3"/>
        <v xml:space="preserve"> Kazakhstan</v>
      </c>
      <c r="L196" s="1" t="str">
        <f>_xlfn.CONCAT(space_missions[[#This Row],[Company]],"-",space_missions[[#This Row],[Rocket]])</f>
        <v>RVSN USSR-Molniya</v>
      </c>
      <c r="M196" s="1">
        <f>YEAR(space_missions[[#This Row],[Date]])</f>
        <v>1962</v>
      </c>
      <c r="P196" t="s">
        <v>5448</v>
      </c>
    </row>
    <row r="197" spans="1:16" x14ac:dyDescent="0.3">
      <c r="A197" s="1" t="s">
        <v>42</v>
      </c>
      <c r="B197" s="1" t="s">
        <v>68</v>
      </c>
      <c r="C197" s="2">
        <v>22906</v>
      </c>
      <c r="D197" s="3">
        <v>0.99027777777777781</v>
      </c>
      <c r="E197" s="1" t="s">
        <v>130</v>
      </c>
      <c r="F197" s="1" t="s">
        <v>266</v>
      </c>
      <c r="G197" s="1" t="s">
        <v>13</v>
      </c>
      <c r="H197" s="1" t="s">
        <v>14</v>
      </c>
      <c r="I197" s="1" t="s">
        <v>15</v>
      </c>
      <c r="J197" s="1">
        <f>FIND(", ",space_missions[[#This Row],[Location]])</f>
        <v>16</v>
      </c>
      <c r="K197" s="1" t="str">
        <f t="shared" si="3"/>
        <v xml:space="preserve"> USA</v>
      </c>
      <c r="L197" s="1" t="str">
        <f>_xlfn.CONCAT(space_missions[[#This Row],[Company]],"-",space_missions[[#This Row],[Rocket]])</f>
        <v>US Air Force-Thor DM-21 Agena-B</v>
      </c>
      <c r="M197" s="1">
        <f>YEAR(space_missions[[#This Row],[Date]])</f>
        <v>1962</v>
      </c>
      <c r="P197" t="s">
        <v>5449</v>
      </c>
    </row>
    <row r="198" spans="1:16" x14ac:dyDescent="0.3">
      <c r="A198" s="1" t="s">
        <v>42</v>
      </c>
      <c r="B198" s="1" t="s">
        <v>43</v>
      </c>
      <c r="C198" s="2">
        <v>22907</v>
      </c>
      <c r="D198" s="3">
        <v>0.37013888888888891</v>
      </c>
      <c r="E198" s="1" t="s">
        <v>108</v>
      </c>
      <c r="F198" s="1" t="s">
        <v>267</v>
      </c>
      <c r="G198" s="1" t="s">
        <v>13</v>
      </c>
      <c r="H198" s="1" t="s">
        <v>14</v>
      </c>
      <c r="I198" s="1" t="s">
        <v>15</v>
      </c>
      <c r="J198" s="1">
        <f>FIND(", ",space_missions[[#This Row],[Location]])</f>
        <v>8</v>
      </c>
      <c r="K198" s="1" t="str">
        <f t="shared" si="3"/>
        <v xml:space="preserve"> USA</v>
      </c>
      <c r="L198" s="1" t="str">
        <f>_xlfn.CONCAT(space_missions[[#This Row],[Company]],"-",space_missions[[#This Row],[Rocket]])</f>
        <v>US Air Force-Thor DM-19 Delta</v>
      </c>
      <c r="M198" s="1">
        <f>YEAR(space_missions[[#This Row],[Date]])</f>
        <v>1962</v>
      </c>
      <c r="P198" t="s">
        <v>5450</v>
      </c>
    </row>
    <row r="199" spans="1:16" x14ac:dyDescent="0.3">
      <c r="A199" s="1" t="s">
        <v>9</v>
      </c>
      <c r="B199" s="1" t="s">
        <v>10</v>
      </c>
      <c r="C199" s="2">
        <v>22916</v>
      </c>
      <c r="D199" s="3">
        <v>0.40277777777777779</v>
      </c>
      <c r="E199" s="1" t="s">
        <v>237</v>
      </c>
      <c r="F199" s="1" t="s">
        <v>268</v>
      </c>
      <c r="G199" s="1" t="s">
        <v>13</v>
      </c>
      <c r="H199" s="1" t="s">
        <v>14</v>
      </c>
      <c r="I199" s="1" t="s">
        <v>15</v>
      </c>
      <c r="J199" s="1">
        <f>FIND(", ",space_missions[[#This Row],[Location]])</f>
        <v>9</v>
      </c>
      <c r="K199" s="1" t="str">
        <f t="shared" si="3"/>
        <v xml:space="preserve"> Kazakhstan</v>
      </c>
      <c r="L199" s="1" t="str">
        <f>_xlfn.CONCAT(space_missions[[#This Row],[Company]],"-",space_missions[[#This Row],[Rocket]])</f>
        <v>RVSN USSR-Vostok-2</v>
      </c>
      <c r="M199" s="1">
        <f>YEAR(space_missions[[#This Row],[Date]])</f>
        <v>1962</v>
      </c>
      <c r="P199" t="s">
        <v>5451</v>
      </c>
    </row>
    <row r="200" spans="1:16" x14ac:dyDescent="0.3">
      <c r="A200" s="1" t="s">
        <v>42</v>
      </c>
      <c r="B200" s="1" t="s">
        <v>165</v>
      </c>
      <c r="C200" s="2">
        <v>22918</v>
      </c>
      <c r="D200" s="3">
        <v>0.25347222222222221</v>
      </c>
      <c r="E200" s="1" t="s">
        <v>130</v>
      </c>
      <c r="F200" s="1" t="s">
        <v>269</v>
      </c>
      <c r="G200" s="1" t="s">
        <v>13</v>
      </c>
      <c r="H200" s="1" t="s">
        <v>14</v>
      </c>
      <c r="I200" s="1" t="s">
        <v>15</v>
      </c>
      <c r="J200" s="1">
        <f>FIND(", ",space_missions[[#This Row],[Location]])</f>
        <v>16</v>
      </c>
      <c r="K200" s="1" t="str">
        <f t="shared" si="3"/>
        <v xml:space="preserve"> USA</v>
      </c>
      <c r="L200" s="1" t="str">
        <f>_xlfn.CONCAT(space_missions[[#This Row],[Company]],"-",space_missions[[#This Row],[Rocket]])</f>
        <v>US Air Force-Thor DM-21 Agena-B</v>
      </c>
      <c r="M200" s="1">
        <f>YEAR(space_missions[[#This Row],[Date]])</f>
        <v>1962</v>
      </c>
      <c r="P200" t="s">
        <v>5452</v>
      </c>
    </row>
    <row r="201" spans="1:16" x14ac:dyDescent="0.3">
      <c r="A201" s="1" t="s">
        <v>42</v>
      </c>
      <c r="B201" s="1" t="s">
        <v>261</v>
      </c>
      <c r="C201" s="2">
        <v>22918</v>
      </c>
      <c r="D201" s="3">
        <v>0.9819444444444444</v>
      </c>
      <c r="E201" s="1" t="s">
        <v>244</v>
      </c>
      <c r="F201" s="1" t="s">
        <v>270</v>
      </c>
      <c r="G201" s="1" t="s">
        <v>13</v>
      </c>
      <c r="H201" s="1" t="s">
        <v>14</v>
      </c>
      <c r="I201" s="1" t="s">
        <v>15</v>
      </c>
      <c r="J201" s="1">
        <f>FIND(", ",space_missions[[#This Row],[Location]])</f>
        <v>7</v>
      </c>
      <c r="K201" s="1" t="str">
        <f t="shared" si="3"/>
        <v xml:space="preserve"> USA</v>
      </c>
      <c r="L201" s="1" t="str">
        <f>_xlfn.CONCAT(space_missions[[#This Row],[Company]],"-",space_missions[[#This Row],[Rocket]])</f>
        <v>US Air Force-Thor DM-21 Agena-D</v>
      </c>
      <c r="M201" s="1">
        <f>YEAR(space_missions[[#This Row],[Date]])</f>
        <v>1962</v>
      </c>
      <c r="P201" t="s">
        <v>5453</v>
      </c>
    </row>
    <row r="202" spans="1:16" x14ac:dyDescent="0.3">
      <c r="A202" s="1" t="s">
        <v>42</v>
      </c>
      <c r="B202" s="1" t="s">
        <v>102</v>
      </c>
      <c r="C202" s="2">
        <v>22921</v>
      </c>
      <c r="D202" s="3">
        <v>0.9243055555555556</v>
      </c>
      <c r="E202" s="1" t="s">
        <v>271</v>
      </c>
      <c r="F202" s="1" t="s">
        <v>272</v>
      </c>
      <c r="G202" s="1" t="s">
        <v>13</v>
      </c>
      <c r="H202" s="1" t="s">
        <v>14</v>
      </c>
      <c r="I202" s="1" t="s">
        <v>15</v>
      </c>
      <c r="J202" s="1">
        <f>FIND(", ",space_missions[[#This Row],[Location]])</f>
        <v>8</v>
      </c>
      <c r="K202" s="1" t="str">
        <f t="shared" si="3"/>
        <v xml:space="preserve"> USA</v>
      </c>
      <c r="L202" s="1" t="str">
        <f>_xlfn.CONCAT(space_missions[[#This Row],[Company]],"-",space_missions[[#This Row],[Rocket]])</f>
        <v>US Air Force-Delta A</v>
      </c>
      <c r="M202" s="1">
        <f>YEAR(space_missions[[#This Row],[Date]])</f>
        <v>1962</v>
      </c>
      <c r="P202" t="s">
        <v>5454</v>
      </c>
    </row>
    <row r="203" spans="1:16" x14ac:dyDescent="0.3">
      <c r="A203" s="1" t="s">
        <v>54</v>
      </c>
      <c r="B203" s="1" t="s">
        <v>82</v>
      </c>
      <c r="C203" s="2">
        <v>22922</v>
      </c>
      <c r="D203" s="3">
        <v>0.3840277777777778</v>
      </c>
      <c r="E203" s="1" t="s">
        <v>83</v>
      </c>
      <c r="F203" s="1" t="s">
        <v>273</v>
      </c>
      <c r="G203" s="1" t="s">
        <v>13</v>
      </c>
      <c r="H203" s="1" t="s">
        <v>14</v>
      </c>
      <c r="I203" s="1" t="s">
        <v>15</v>
      </c>
      <c r="J203" s="1">
        <f>FIND(", ",space_missions[[#This Row],[Location]])</f>
        <v>6</v>
      </c>
      <c r="K203" s="1" t="str">
        <f t="shared" si="3"/>
        <v xml:space="preserve"> USA</v>
      </c>
      <c r="L203" s="1" t="str">
        <f>_xlfn.CONCAT(space_missions[[#This Row],[Company]],"-",space_missions[[#This Row],[Rocket]])</f>
        <v>NASA-Atlas-D Mercury</v>
      </c>
      <c r="M203" s="1">
        <f>YEAR(space_missions[[#This Row],[Date]])</f>
        <v>1962</v>
      </c>
      <c r="P203" t="s">
        <v>5455</v>
      </c>
    </row>
    <row r="204" spans="1:16" x14ac:dyDescent="0.3">
      <c r="A204" s="1" t="s">
        <v>42</v>
      </c>
      <c r="B204" s="1" t="s">
        <v>68</v>
      </c>
      <c r="C204" s="2">
        <v>22928</v>
      </c>
      <c r="D204" s="3">
        <v>0.77430555555555558</v>
      </c>
      <c r="E204" s="1" t="s">
        <v>130</v>
      </c>
      <c r="F204" s="1" t="s">
        <v>274</v>
      </c>
      <c r="G204" s="1" t="s">
        <v>13</v>
      </c>
      <c r="H204" s="1" t="s">
        <v>14</v>
      </c>
      <c r="I204" s="1" t="s">
        <v>15</v>
      </c>
      <c r="J204" s="1">
        <f>FIND(", ",space_missions[[#This Row],[Location]])</f>
        <v>16</v>
      </c>
      <c r="K204" s="1" t="str">
        <f t="shared" si="3"/>
        <v xml:space="preserve"> USA</v>
      </c>
      <c r="L204" s="1" t="str">
        <f>_xlfn.CONCAT(space_missions[[#This Row],[Company]],"-",space_missions[[#This Row],[Rocket]])</f>
        <v>US Air Force-Thor DM-21 Agena-B</v>
      </c>
      <c r="M204" s="1">
        <f>YEAR(space_missions[[#This Row],[Date]])</f>
        <v>1962</v>
      </c>
      <c r="P204" t="s">
        <v>5456</v>
      </c>
    </row>
    <row r="205" spans="1:16" x14ac:dyDescent="0.3">
      <c r="A205" s="1" t="s">
        <v>9</v>
      </c>
      <c r="B205" s="1" t="s">
        <v>10</v>
      </c>
      <c r="C205" s="2">
        <v>22936</v>
      </c>
      <c r="D205" s="3">
        <v>0.375</v>
      </c>
      <c r="E205" s="1" t="s">
        <v>237</v>
      </c>
      <c r="F205" s="1" t="s">
        <v>275</v>
      </c>
      <c r="G205" s="1" t="s">
        <v>13</v>
      </c>
      <c r="H205" s="1" t="s">
        <v>14</v>
      </c>
      <c r="I205" s="1" t="s">
        <v>15</v>
      </c>
      <c r="J205" s="1">
        <f>FIND(", ",space_missions[[#This Row],[Location]])</f>
        <v>9</v>
      </c>
      <c r="K205" s="1" t="str">
        <f t="shared" si="3"/>
        <v xml:space="preserve"> Kazakhstan</v>
      </c>
      <c r="L205" s="1" t="str">
        <f>_xlfn.CONCAT(space_missions[[#This Row],[Company]],"-",space_missions[[#This Row],[Rocket]])</f>
        <v>RVSN USSR-Vostok-2</v>
      </c>
      <c r="M205" s="1">
        <f>YEAR(space_missions[[#This Row],[Date]])</f>
        <v>1962</v>
      </c>
      <c r="P205" t="s">
        <v>5457</v>
      </c>
    </row>
    <row r="206" spans="1:16" x14ac:dyDescent="0.3">
      <c r="A206" s="1" t="s">
        <v>92</v>
      </c>
      <c r="B206" s="1" t="s">
        <v>122</v>
      </c>
      <c r="C206" s="2">
        <v>22937</v>
      </c>
      <c r="D206" s="3">
        <v>0.70763888888888893</v>
      </c>
      <c r="E206" s="1" t="s">
        <v>172</v>
      </c>
      <c r="F206" s="1" t="s">
        <v>276</v>
      </c>
      <c r="G206" s="1" t="s">
        <v>13</v>
      </c>
      <c r="H206" s="1" t="s">
        <v>14</v>
      </c>
      <c r="I206" s="1" t="s">
        <v>15</v>
      </c>
      <c r="J206" s="1">
        <f>FIND(", ",space_missions[[#This Row],[Location]])</f>
        <v>6</v>
      </c>
      <c r="K206" s="1" t="str">
        <f t="shared" si="3"/>
        <v xml:space="preserve"> USA</v>
      </c>
      <c r="L206" s="1" t="str">
        <f>_xlfn.CONCAT(space_missions[[#This Row],[Company]],"-",space_missions[[#This Row],[Rocket]])</f>
        <v>General Dynamics-Atlas-LV3 Agena-B</v>
      </c>
      <c r="M206" s="1">
        <f>YEAR(space_missions[[#This Row],[Date]])</f>
        <v>1962</v>
      </c>
      <c r="P206" t="s">
        <v>5458</v>
      </c>
    </row>
    <row r="207" spans="1:16" x14ac:dyDescent="0.3">
      <c r="A207" s="1" t="s">
        <v>9</v>
      </c>
      <c r="B207" s="1" t="s">
        <v>189</v>
      </c>
      <c r="C207" s="2">
        <v>22939</v>
      </c>
      <c r="D207" s="3">
        <v>0.16666666666666666</v>
      </c>
      <c r="E207" s="1" t="s">
        <v>190</v>
      </c>
      <c r="F207" s="1" t="s">
        <v>277</v>
      </c>
      <c r="G207" s="1" t="s">
        <v>13</v>
      </c>
      <c r="H207" s="1" t="s">
        <v>14</v>
      </c>
      <c r="I207" s="1" t="s">
        <v>15</v>
      </c>
      <c r="J207" s="1">
        <f>FIND(", ",space_missions[[#This Row],[Location]])</f>
        <v>8</v>
      </c>
      <c r="K207" s="1" t="str">
        <f t="shared" si="3"/>
        <v xml:space="preserve"> Russia</v>
      </c>
      <c r="L207" s="1" t="str">
        <f>_xlfn.CONCAT(space_missions[[#This Row],[Company]],"-",space_missions[[#This Row],[Rocket]])</f>
        <v>RVSN USSR-Cosmos-2I (63S1)</v>
      </c>
      <c r="M207" s="1">
        <f>YEAR(space_missions[[#This Row],[Date]])</f>
        <v>1962</v>
      </c>
      <c r="P207" t="s">
        <v>5459</v>
      </c>
    </row>
    <row r="208" spans="1:16" x14ac:dyDescent="0.3">
      <c r="A208" s="1" t="s">
        <v>9</v>
      </c>
      <c r="B208" s="1" t="s">
        <v>10</v>
      </c>
      <c r="C208" s="2">
        <v>22943</v>
      </c>
      <c r="D208" s="3">
        <v>0.74652777777777779</v>
      </c>
      <c r="E208" s="1" t="s">
        <v>125</v>
      </c>
      <c r="F208" s="1" t="s">
        <v>278</v>
      </c>
      <c r="G208" s="1" t="s">
        <v>13</v>
      </c>
      <c r="H208" s="1" t="s">
        <v>14</v>
      </c>
      <c r="I208" s="1" t="s">
        <v>21</v>
      </c>
      <c r="J208" s="1">
        <f>FIND(", ",space_missions[[#This Row],[Location]])</f>
        <v>9</v>
      </c>
      <c r="K208" s="1" t="str">
        <f t="shared" si="3"/>
        <v xml:space="preserve"> Kazakhstan</v>
      </c>
      <c r="L208" s="1" t="str">
        <f>_xlfn.CONCAT(space_missions[[#This Row],[Company]],"-",space_missions[[#This Row],[Rocket]])</f>
        <v>RVSN USSR-Molniya</v>
      </c>
      <c r="M208" s="1">
        <f>YEAR(space_missions[[#This Row],[Date]])</f>
        <v>1962</v>
      </c>
      <c r="P208" t="s">
        <v>5460</v>
      </c>
    </row>
    <row r="209" spans="1:16" x14ac:dyDescent="0.3">
      <c r="A209" s="1" t="s">
        <v>9</v>
      </c>
      <c r="B209" s="1" t="s">
        <v>189</v>
      </c>
      <c r="C209" s="2">
        <v>22944</v>
      </c>
      <c r="D209" s="3">
        <v>0.29166666666666669</v>
      </c>
      <c r="E209" s="1" t="s">
        <v>190</v>
      </c>
      <c r="F209" s="1" t="s">
        <v>279</v>
      </c>
      <c r="G209" s="1" t="s">
        <v>13</v>
      </c>
      <c r="H209" s="1" t="s">
        <v>14</v>
      </c>
      <c r="I209" s="1" t="s">
        <v>21</v>
      </c>
      <c r="J209" s="1">
        <f>FIND(", ",space_missions[[#This Row],[Location]])</f>
        <v>8</v>
      </c>
      <c r="K209" s="1" t="str">
        <f t="shared" si="3"/>
        <v xml:space="preserve"> Russia</v>
      </c>
      <c r="L209" s="1" t="str">
        <f>_xlfn.CONCAT(space_missions[[#This Row],[Company]],"-",space_missions[[#This Row],[Rocket]])</f>
        <v>RVSN USSR-Cosmos-2I (63S1)</v>
      </c>
      <c r="M209" s="1">
        <f>YEAR(space_missions[[#This Row],[Date]])</f>
        <v>1962</v>
      </c>
      <c r="P209" t="s">
        <v>5461</v>
      </c>
    </row>
    <row r="210" spans="1:16" x14ac:dyDescent="0.3">
      <c r="A210" s="1" t="s">
        <v>42</v>
      </c>
      <c r="B210" s="1" t="s">
        <v>261</v>
      </c>
      <c r="C210" s="2">
        <v>22945</v>
      </c>
      <c r="D210" s="3">
        <v>0.67638888888888893</v>
      </c>
      <c r="E210" s="1" t="s">
        <v>244</v>
      </c>
      <c r="F210" s="1" t="s">
        <v>280</v>
      </c>
      <c r="G210" s="1" t="s">
        <v>13</v>
      </c>
      <c r="H210" s="1" t="s">
        <v>14</v>
      </c>
      <c r="I210" s="1" t="s">
        <v>15</v>
      </c>
      <c r="J210" s="1">
        <f>FIND(", ",space_missions[[#This Row],[Location]])</f>
        <v>7</v>
      </c>
      <c r="K210" s="1" t="str">
        <f t="shared" si="3"/>
        <v xml:space="preserve"> USA</v>
      </c>
      <c r="L210" s="1" t="str">
        <f>_xlfn.CONCAT(space_missions[[#This Row],[Company]],"-",space_missions[[#This Row],[Rocket]])</f>
        <v>US Air Force-Thor DM-21 Agena-D</v>
      </c>
      <c r="M210" s="1">
        <f>YEAR(space_missions[[#This Row],[Date]])</f>
        <v>1962</v>
      </c>
      <c r="P210" t="s">
        <v>5462</v>
      </c>
    </row>
    <row r="211" spans="1:16" x14ac:dyDescent="0.3">
      <c r="A211" s="1" t="s">
        <v>42</v>
      </c>
      <c r="B211" s="1" t="s">
        <v>102</v>
      </c>
      <c r="C211" s="2">
        <v>22946</v>
      </c>
      <c r="D211" s="3">
        <v>0.96875</v>
      </c>
      <c r="E211" s="1" t="s">
        <v>271</v>
      </c>
      <c r="F211" s="1" t="s">
        <v>281</v>
      </c>
      <c r="G211" s="1" t="s">
        <v>13</v>
      </c>
      <c r="H211" s="1" t="s">
        <v>14</v>
      </c>
      <c r="I211" s="1" t="s">
        <v>15</v>
      </c>
      <c r="J211" s="1">
        <f>FIND(", ",space_missions[[#This Row],[Location]])</f>
        <v>8</v>
      </c>
      <c r="K211" s="1" t="str">
        <f t="shared" si="3"/>
        <v xml:space="preserve"> USA</v>
      </c>
      <c r="L211" s="1" t="str">
        <f>_xlfn.CONCAT(space_missions[[#This Row],[Company]],"-",space_missions[[#This Row],[Rocket]])</f>
        <v>US Air Force-Delta A</v>
      </c>
      <c r="M211" s="1">
        <f>YEAR(space_missions[[#This Row],[Date]])</f>
        <v>1962</v>
      </c>
      <c r="P211" t="s">
        <v>5463</v>
      </c>
    </row>
    <row r="212" spans="1:16" x14ac:dyDescent="0.3">
      <c r="A212" s="1" t="s">
        <v>42</v>
      </c>
      <c r="B212" s="1" t="s">
        <v>43</v>
      </c>
      <c r="C212" s="2">
        <v>22950</v>
      </c>
      <c r="D212" s="3">
        <v>0.33888888888888891</v>
      </c>
      <c r="E212" s="1" t="s">
        <v>103</v>
      </c>
      <c r="F212" s="1" t="s">
        <v>282</v>
      </c>
      <c r="G212" s="1" t="s">
        <v>13</v>
      </c>
      <c r="H212" s="1" t="s">
        <v>14</v>
      </c>
      <c r="I212" s="1" t="s">
        <v>15</v>
      </c>
      <c r="J212" s="1">
        <f>FIND(", ",space_missions[[#This Row],[Location]])</f>
        <v>8</v>
      </c>
      <c r="K212" s="1" t="str">
        <f t="shared" si="3"/>
        <v xml:space="preserve"> USA</v>
      </c>
      <c r="L212" s="1" t="str">
        <f>_xlfn.CONCAT(space_missions[[#This Row],[Company]],"-",space_missions[[#This Row],[Rocket]])</f>
        <v>US Air Force-Thor-DM21 Ablestar</v>
      </c>
      <c r="M212" s="1">
        <f>YEAR(space_missions[[#This Row],[Date]])</f>
        <v>1962</v>
      </c>
      <c r="P212" t="s">
        <v>5464</v>
      </c>
    </row>
    <row r="213" spans="1:16" x14ac:dyDescent="0.3">
      <c r="A213" s="1" t="s">
        <v>9</v>
      </c>
      <c r="B213" s="1" t="s">
        <v>10</v>
      </c>
      <c r="C213" s="2">
        <v>22951</v>
      </c>
      <c r="D213" s="3">
        <v>0.67638888888888893</v>
      </c>
      <c r="E213" s="1" t="s">
        <v>125</v>
      </c>
      <c r="F213" s="1" t="s">
        <v>283</v>
      </c>
      <c r="G213" s="1" t="s">
        <v>13</v>
      </c>
      <c r="H213" s="1" t="s">
        <v>14</v>
      </c>
      <c r="I213" s="1" t="s">
        <v>15</v>
      </c>
      <c r="J213" s="1">
        <f>FIND(", ",space_missions[[#This Row],[Location]])</f>
        <v>9</v>
      </c>
      <c r="K213" s="1" t="str">
        <f t="shared" si="3"/>
        <v xml:space="preserve"> Kazakhstan</v>
      </c>
      <c r="L213" s="1" t="str">
        <f>_xlfn.CONCAT(space_missions[[#This Row],[Company]],"-",space_missions[[#This Row],[Rocket]])</f>
        <v>RVSN USSR-Molniya</v>
      </c>
      <c r="M213" s="1">
        <f>YEAR(space_missions[[#This Row],[Date]])</f>
        <v>1962</v>
      </c>
      <c r="P213" t="s">
        <v>5465</v>
      </c>
    </row>
    <row r="214" spans="1:16" x14ac:dyDescent="0.3">
      <c r="A214" s="1" t="s">
        <v>9</v>
      </c>
      <c r="B214" s="1" t="s">
        <v>10</v>
      </c>
      <c r="C214" s="2">
        <v>22954</v>
      </c>
      <c r="D214" s="3">
        <v>0.64930555555555558</v>
      </c>
      <c r="E214" s="1" t="s">
        <v>125</v>
      </c>
      <c r="F214" s="1" t="s">
        <v>284</v>
      </c>
      <c r="G214" s="1" t="s">
        <v>13</v>
      </c>
      <c r="H214" s="1" t="s">
        <v>14</v>
      </c>
      <c r="I214" s="1" t="s">
        <v>21</v>
      </c>
      <c r="J214" s="1">
        <f>FIND(", ",space_missions[[#This Row],[Location]])</f>
        <v>9</v>
      </c>
      <c r="K214" s="1" t="str">
        <f t="shared" si="3"/>
        <v xml:space="preserve"> Kazakhstan</v>
      </c>
      <c r="L214" s="1" t="str">
        <f>_xlfn.CONCAT(space_missions[[#This Row],[Company]],"-",space_missions[[#This Row],[Rocket]])</f>
        <v>RVSN USSR-Molniya</v>
      </c>
      <c r="M214" s="1">
        <f>YEAR(space_missions[[#This Row],[Date]])</f>
        <v>1962</v>
      </c>
      <c r="P214" t="s">
        <v>5466</v>
      </c>
    </row>
    <row r="215" spans="1:16" x14ac:dyDescent="0.3">
      <c r="A215" s="1" t="s">
        <v>42</v>
      </c>
      <c r="B215" s="1" t="s">
        <v>68</v>
      </c>
      <c r="C215" s="2">
        <v>22955</v>
      </c>
      <c r="D215" s="3">
        <v>0.9194444444444444</v>
      </c>
      <c r="E215" s="1" t="s">
        <v>130</v>
      </c>
      <c r="F215" s="1" t="s">
        <v>285</v>
      </c>
      <c r="G215" s="1" t="s">
        <v>13</v>
      </c>
      <c r="H215" s="1" t="s">
        <v>14</v>
      </c>
      <c r="I215" s="1" t="s">
        <v>15</v>
      </c>
      <c r="J215" s="1">
        <f>FIND(", ",space_missions[[#This Row],[Location]])</f>
        <v>16</v>
      </c>
      <c r="K215" s="1" t="str">
        <f t="shared" si="3"/>
        <v xml:space="preserve"> USA</v>
      </c>
      <c r="L215" s="1" t="str">
        <f>_xlfn.CONCAT(space_missions[[#This Row],[Company]],"-",space_missions[[#This Row],[Rocket]])</f>
        <v>US Air Force-Thor DM-21 Agena-B</v>
      </c>
      <c r="M215" s="1">
        <f>YEAR(space_missions[[#This Row],[Date]])</f>
        <v>1962</v>
      </c>
      <c r="P215" t="s">
        <v>5467</v>
      </c>
    </row>
    <row r="216" spans="1:16" x14ac:dyDescent="0.3">
      <c r="A216" s="1" t="s">
        <v>92</v>
      </c>
      <c r="B216" s="1" t="s">
        <v>127</v>
      </c>
      <c r="C216" s="2">
        <v>22961</v>
      </c>
      <c r="D216" s="3">
        <v>0.84513888888888888</v>
      </c>
      <c r="E216" s="1" t="s">
        <v>172</v>
      </c>
      <c r="F216" s="1" t="s">
        <v>286</v>
      </c>
      <c r="G216" s="1" t="s">
        <v>13</v>
      </c>
      <c r="H216" s="1" t="s">
        <v>14</v>
      </c>
      <c r="I216" s="1" t="s">
        <v>15</v>
      </c>
      <c r="J216" s="1">
        <f>FIND(", ",space_missions[[#This Row],[Location]])</f>
        <v>7</v>
      </c>
      <c r="K216" s="1" t="str">
        <f t="shared" si="3"/>
        <v xml:space="preserve"> USA</v>
      </c>
      <c r="L216" s="1" t="str">
        <f>_xlfn.CONCAT(space_missions[[#This Row],[Company]],"-",space_missions[[#This Row],[Rocket]])</f>
        <v>General Dynamics-Atlas-LV3 Agena-B</v>
      </c>
      <c r="M216" s="1">
        <f>YEAR(space_missions[[#This Row],[Date]])</f>
        <v>1962</v>
      </c>
      <c r="P216" t="s">
        <v>5468</v>
      </c>
    </row>
    <row r="217" spans="1:16" x14ac:dyDescent="0.3">
      <c r="A217" s="1" t="s">
        <v>42</v>
      </c>
      <c r="B217" s="1" t="s">
        <v>68</v>
      </c>
      <c r="C217" s="2">
        <v>22974</v>
      </c>
      <c r="D217" s="3">
        <v>0.91736111111111107</v>
      </c>
      <c r="E217" s="1" t="s">
        <v>130</v>
      </c>
      <c r="F217" s="1" t="s">
        <v>287</v>
      </c>
      <c r="G217" s="1" t="s">
        <v>13</v>
      </c>
      <c r="H217" s="1" t="s">
        <v>14</v>
      </c>
      <c r="I217" s="1" t="s">
        <v>15</v>
      </c>
      <c r="J217" s="1">
        <f>FIND(", ",space_missions[[#This Row],[Location]])</f>
        <v>16</v>
      </c>
      <c r="K217" s="1" t="str">
        <f t="shared" si="3"/>
        <v xml:space="preserve"> USA</v>
      </c>
      <c r="L217" s="1" t="str">
        <f>_xlfn.CONCAT(space_missions[[#This Row],[Company]],"-",space_missions[[#This Row],[Rocket]])</f>
        <v>US Air Force-Thor DM-21 Agena-B</v>
      </c>
      <c r="M217" s="1">
        <f>YEAR(space_missions[[#This Row],[Date]])</f>
        <v>1962</v>
      </c>
      <c r="P217" t="s">
        <v>5469</v>
      </c>
    </row>
    <row r="218" spans="1:16" x14ac:dyDescent="0.3">
      <c r="A218" s="1" t="s">
        <v>42</v>
      </c>
      <c r="B218" s="1" t="s">
        <v>165</v>
      </c>
      <c r="C218" s="2">
        <v>22984</v>
      </c>
      <c r="D218" s="3">
        <v>0.89583333333333337</v>
      </c>
      <c r="E218" s="1" t="s">
        <v>244</v>
      </c>
      <c r="F218" s="1" t="s">
        <v>288</v>
      </c>
      <c r="G218" s="1" t="s">
        <v>13</v>
      </c>
      <c r="H218" s="1" t="s">
        <v>14</v>
      </c>
      <c r="I218" s="1" t="s">
        <v>15</v>
      </c>
      <c r="J218" s="1">
        <f>FIND(", ",space_missions[[#This Row],[Location]])</f>
        <v>16</v>
      </c>
      <c r="K218" s="1" t="str">
        <f t="shared" si="3"/>
        <v xml:space="preserve"> USA</v>
      </c>
      <c r="L218" s="1" t="str">
        <f>_xlfn.CONCAT(space_missions[[#This Row],[Company]],"-",space_missions[[#This Row],[Rocket]])</f>
        <v>US Air Force-Thor DM-21 Agena-D</v>
      </c>
      <c r="M218" s="1">
        <f>YEAR(space_missions[[#This Row],[Date]])</f>
        <v>1962</v>
      </c>
      <c r="P218" t="s">
        <v>5470</v>
      </c>
    </row>
    <row r="219" spans="1:16" x14ac:dyDescent="0.3">
      <c r="A219" s="1" t="s">
        <v>42</v>
      </c>
      <c r="B219" s="1" t="s">
        <v>165</v>
      </c>
      <c r="C219" s="2">
        <v>22993</v>
      </c>
      <c r="D219" s="3">
        <v>0.17152777777777778</v>
      </c>
      <c r="E219" s="1" t="s">
        <v>244</v>
      </c>
      <c r="F219" s="1" t="s">
        <v>289</v>
      </c>
      <c r="G219" s="1" t="s">
        <v>13</v>
      </c>
      <c r="H219" s="1" t="s">
        <v>14</v>
      </c>
      <c r="I219" s="1" t="s">
        <v>15</v>
      </c>
      <c r="J219" s="1">
        <f>FIND(", ",space_missions[[#This Row],[Location]])</f>
        <v>16</v>
      </c>
      <c r="K219" s="1" t="str">
        <f t="shared" si="3"/>
        <v xml:space="preserve"> USA</v>
      </c>
      <c r="L219" s="1" t="str">
        <f>_xlfn.CONCAT(space_missions[[#This Row],[Company]],"-",space_missions[[#This Row],[Rocket]])</f>
        <v>US Air Force-Thor DM-21 Agena-D</v>
      </c>
      <c r="M219" s="1">
        <f>YEAR(space_missions[[#This Row],[Date]])</f>
        <v>1962</v>
      </c>
      <c r="P219" t="s">
        <v>5471</v>
      </c>
    </row>
    <row r="220" spans="1:16" x14ac:dyDescent="0.3">
      <c r="A220" s="1" t="s">
        <v>42</v>
      </c>
      <c r="B220" s="1" t="s">
        <v>43</v>
      </c>
      <c r="C220" s="2">
        <v>22993</v>
      </c>
      <c r="D220" s="3">
        <v>0.97916666666666663</v>
      </c>
      <c r="E220" s="1" t="s">
        <v>290</v>
      </c>
      <c r="F220" s="1" t="s">
        <v>291</v>
      </c>
      <c r="G220" s="1" t="s">
        <v>13</v>
      </c>
      <c r="H220" s="1" t="s">
        <v>14</v>
      </c>
      <c r="I220" s="1" t="s">
        <v>15</v>
      </c>
      <c r="J220" s="1">
        <f>FIND(", ",space_missions[[#This Row],[Location]])</f>
        <v>8</v>
      </c>
      <c r="K220" s="1" t="str">
        <f t="shared" si="3"/>
        <v xml:space="preserve"> USA</v>
      </c>
      <c r="L220" s="1" t="str">
        <f>_xlfn.CONCAT(space_missions[[#This Row],[Company]],"-",space_missions[[#This Row],[Rocket]])</f>
        <v>US Air Force-Delta B</v>
      </c>
      <c r="M220" s="1">
        <f>YEAR(space_missions[[#This Row],[Date]])</f>
        <v>1962</v>
      </c>
      <c r="P220" t="s">
        <v>5472</v>
      </c>
    </row>
    <row r="221" spans="1:16" x14ac:dyDescent="0.3">
      <c r="A221" s="1" t="s">
        <v>42</v>
      </c>
      <c r="B221" s="1" t="s">
        <v>76</v>
      </c>
      <c r="C221" s="2">
        <v>22994</v>
      </c>
      <c r="D221" s="3">
        <v>0.8930555555555556</v>
      </c>
      <c r="E221" s="1" t="s">
        <v>244</v>
      </c>
      <c r="F221" s="1" t="s">
        <v>292</v>
      </c>
      <c r="G221" s="1" t="s">
        <v>13</v>
      </c>
      <c r="H221" s="1" t="s">
        <v>14</v>
      </c>
      <c r="I221" s="1" t="s">
        <v>15</v>
      </c>
      <c r="J221" s="1">
        <f>FIND(", ",space_missions[[#This Row],[Location]])</f>
        <v>16</v>
      </c>
      <c r="K221" s="1" t="str">
        <f t="shared" si="3"/>
        <v xml:space="preserve"> USA</v>
      </c>
      <c r="L221" s="1" t="str">
        <f>_xlfn.CONCAT(space_missions[[#This Row],[Company]],"-",space_missions[[#This Row],[Rocket]])</f>
        <v>US Air Force-Thor DM-21 Agena-D</v>
      </c>
      <c r="M221" s="1">
        <f>YEAR(space_missions[[#This Row],[Date]])</f>
        <v>1962</v>
      </c>
      <c r="P221" t="s">
        <v>5473</v>
      </c>
    </row>
    <row r="222" spans="1:16" x14ac:dyDescent="0.3">
      <c r="A222" s="1" t="s">
        <v>54</v>
      </c>
      <c r="B222" s="1" t="s">
        <v>138</v>
      </c>
      <c r="C222" s="2">
        <v>22996</v>
      </c>
      <c r="D222" s="3">
        <v>0.60624999999999996</v>
      </c>
      <c r="E222" s="1" t="s">
        <v>293</v>
      </c>
      <c r="F222" s="1" t="s">
        <v>294</v>
      </c>
      <c r="G222" s="1" t="s">
        <v>13</v>
      </c>
      <c r="H222" s="1" t="s">
        <v>14</v>
      </c>
      <c r="I222" s="1" t="s">
        <v>15</v>
      </c>
      <c r="J222" s="1">
        <f>FIND(", ",space_missions[[#This Row],[Location]])</f>
        <v>5</v>
      </c>
      <c r="K222" s="1" t="str">
        <f t="shared" si="3"/>
        <v xml:space="preserve"> USA</v>
      </c>
      <c r="L222" s="1" t="str">
        <f>_xlfn.CONCAT(space_missions[[#This Row],[Company]],"-",space_missions[[#This Row],[Rocket]])</f>
        <v>NASA-Scout X-3</v>
      </c>
      <c r="M222" s="1">
        <f>YEAR(space_missions[[#This Row],[Date]])</f>
        <v>1962</v>
      </c>
      <c r="P222" t="s">
        <v>5474</v>
      </c>
    </row>
    <row r="223" spans="1:16" x14ac:dyDescent="0.3">
      <c r="A223" s="1" t="s">
        <v>92</v>
      </c>
      <c r="B223" s="1" t="s">
        <v>171</v>
      </c>
      <c r="C223" s="2">
        <v>22997</v>
      </c>
      <c r="D223" s="3">
        <v>0.85833333333333328</v>
      </c>
      <c r="E223" s="1" t="s">
        <v>172</v>
      </c>
      <c r="F223" s="1" t="s">
        <v>295</v>
      </c>
      <c r="G223" s="1" t="s">
        <v>13</v>
      </c>
      <c r="H223" s="1" t="s">
        <v>14</v>
      </c>
      <c r="I223" s="1" t="s">
        <v>21</v>
      </c>
      <c r="J223" s="1">
        <f>FIND(", ",space_missions[[#This Row],[Location]])</f>
        <v>7</v>
      </c>
      <c r="K223" s="1" t="str">
        <f t="shared" si="3"/>
        <v xml:space="preserve"> USA</v>
      </c>
      <c r="L223" s="1" t="str">
        <f>_xlfn.CONCAT(space_missions[[#This Row],[Company]],"-",space_missions[[#This Row],[Rocket]])</f>
        <v>General Dynamics-Atlas-LV3 Agena-B</v>
      </c>
      <c r="M223" s="1">
        <f>YEAR(space_missions[[#This Row],[Date]])</f>
        <v>1962</v>
      </c>
      <c r="P223" t="s">
        <v>5475</v>
      </c>
    </row>
    <row r="224" spans="1:16" x14ac:dyDescent="0.3">
      <c r="A224" s="1" t="s">
        <v>42</v>
      </c>
      <c r="B224" s="1" t="s">
        <v>232</v>
      </c>
      <c r="C224" s="2">
        <v>22999</v>
      </c>
      <c r="D224" s="3">
        <v>5.9027777777777776E-2</v>
      </c>
      <c r="E224" s="1" t="s">
        <v>293</v>
      </c>
      <c r="F224" s="1" t="s">
        <v>296</v>
      </c>
      <c r="G224" s="1" t="s">
        <v>13</v>
      </c>
      <c r="H224" s="1" t="s">
        <v>14</v>
      </c>
      <c r="I224" s="1" t="s">
        <v>15</v>
      </c>
      <c r="J224" s="1">
        <f>FIND(", ",space_missions[[#This Row],[Location]])</f>
        <v>6</v>
      </c>
      <c r="K224" s="1" t="str">
        <f t="shared" si="3"/>
        <v xml:space="preserve"> USA</v>
      </c>
      <c r="L224" s="1" t="str">
        <f>_xlfn.CONCAT(space_missions[[#This Row],[Company]],"-",space_missions[[#This Row],[Rocket]])</f>
        <v>US Air Force-Scout X-3</v>
      </c>
      <c r="M224" s="1">
        <f>YEAR(space_missions[[#This Row],[Date]])</f>
        <v>1962</v>
      </c>
      <c r="P224" t="s">
        <v>5476</v>
      </c>
    </row>
    <row r="225" spans="1:16" x14ac:dyDescent="0.3">
      <c r="A225" s="1" t="s">
        <v>9</v>
      </c>
      <c r="B225" s="1" t="s">
        <v>10</v>
      </c>
      <c r="C225" s="2">
        <v>23002</v>
      </c>
      <c r="D225" s="3">
        <v>0.39166666666666666</v>
      </c>
      <c r="E225" s="1" t="s">
        <v>237</v>
      </c>
      <c r="F225" s="1" t="s">
        <v>297</v>
      </c>
      <c r="G225" s="1" t="s">
        <v>13</v>
      </c>
      <c r="H225" s="1" t="s">
        <v>14</v>
      </c>
      <c r="I225" s="1" t="s">
        <v>15</v>
      </c>
      <c r="J225" s="1">
        <f>FIND(", ",space_missions[[#This Row],[Location]])</f>
        <v>9</v>
      </c>
      <c r="K225" s="1" t="str">
        <f t="shared" si="3"/>
        <v xml:space="preserve"> Kazakhstan</v>
      </c>
      <c r="L225" s="1" t="str">
        <f>_xlfn.CONCAT(space_missions[[#This Row],[Company]],"-",space_missions[[#This Row],[Rocket]])</f>
        <v>RVSN USSR-Vostok-2</v>
      </c>
      <c r="M225" s="1">
        <f>YEAR(space_missions[[#This Row],[Date]])</f>
        <v>1962</v>
      </c>
      <c r="P225" t="s">
        <v>5477</v>
      </c>
    </row>
    <row r="226" spans="1:16" x14ac:dyDescent="0.3">
      <c r="A226" s="1" t="s">
        <v>9</v>
      </c>
      <c r="B226" s="1" t="s">
        <v>10</v>
      </c>
      <c r="C226" s="2">
        <v>23015</v>
      </c>
      <c r="D226" s="3">
        <v>0.36736111111111114</v>
      </c>
      <c r="E226" s="1" t="s">
        <v>125</v>
      </c>
      <c r="F226" s="1" t="s">
        <v>298</v>
      </c>
      <c r="G226" s="1" t="s">
        <v>13</v>
      </c>
      <c r="H226" s="1" t="s">
        <v>14</v>
      </c>
      <c r="I226" s="1" t="s">
        <v>21</v>
      </c>
      <c r="J226" s="1">
        <f>FIND(", ",space_missions[[#This Row],[Location]])</f>
        <v>9</v>
      </c>
      <c r="K226" s="1" t="str">
        <f t="shared" si="3"/>
        <v xml:space="preserve"> Kazakhstan</v>
      </c>
      <c r="L226" s="1" t="str">
        <f>_xlfn.CONCAT(space_missions[[#This Row],[Company]],"-",space_missions[[#This Row],[Rocket]])</f>
        <v>RVSN USSR-Molniya</v>
      </c>
      <c r="M226" s="1">
        <f>YEAR(space_missions[[#This Row],[Date]])</f>
        <v>1963</v>
      </c>
      <c r="P226" t="s">
        <v>5478</v>
      </c>
    </row>
    <row r="227" spans="1:16" x14ac:dyDescent="0.3">
      <c r="A227" s="1" t="s">
        <v>9</v>
      </c>
      <c r="B227" s="1" t="s">
        <v>10</v>
      </c>
      <c r="C227" s="2">
        <v>23045</v>
      </c>
      <c r="D227" s="3">
        <v>0.39513888888888887</v>
      </c>
      <c r="E227" s="1" t="s">
        <v>125</v>
      </c>
      <c r="F227" s="1" t="s">
        <v>299</v>
      </c>
      <c r="G227" s="1" t="s">
        <v>13</v>
      </c>
      <c r="H227" s="1" t="s">
        <v>14</v>
      </c>
      <c r="I227" s="1" t="s">
        <v>21</v>
      </c>
      <c r="J227" s="1">
        <f>FIND(", ",space_missions[[#This Row],[Location]])</f>
        <v>9</v>
      </c>
      <c r="K227" s="1" t="str">
        <f t="shared" si="3"/>
        <v xml:space="preserve"> Kazakhstan</v>
      </c>
      <c r="L227" s="1" t="str">
        <f>_xlfn.CONCAT(space_missions[[#This Row],[Company]],"-",space_missions[[#This Row],[Rocket]])</f>
        <v>RVSN USSR-Molniya</v>
      </c>
      <c r="M227" s="1">
        <f>YEAR(space_missions[[#This Row],[Date]])</f>
        <v>1963</v>
      </c>
      <c r="P227" t="s">
        <v>5479</v>
      </c>
    </row>
    <row r="228" spans="1:16" x14ac:dyDescent="0.3">
      <c r="A228" s="1" t="s">
        <v>42</v>
      </c>
      <c r="B228" s="1" t="s">
        <v>232</v>
      </c>
      <c r="C228" s="2">
        <v>23061</v>
      </c>
      <c r="D228" s="3">
        <v>0.68958333333333333</v>
      </c>
      <c r="E228" s="1" t="s">
        <v>300</v>
      </c>
      <c r="F228" s="1" t="s">
        <v>301</v>
      </c>
      <c r="G228" s="1" t="s">
        <v>13</v>
      </c>
      <c r="H228" s="1" t="s">
        <v>14</v>
      </c>
      <c r="I228" s="1" t="s">
        <v>15</v>
      </c>
      <c r="J228" s="1">
        <f>FIND(", ",space_missions[[#This Row],[Location]])</f>
        <v>6</v>
      </c>
      <c r="K228" s="1" t="str">
        <f t="shared" si="3"/>
        <v xml:space="preserve"> USA</v>
      </c>
      <c r="L228" s="1" t="str">
        <f>_xlfn.CONCAT(space_missions[[#This Row],[Company]],"-",space_missions[[#This Row],[Rocket]])</f>
        <v>US Air Force-Scout X-3M</v>
      </c>
      <c r="M228" s="1">
        <f>YEAR(space_missions[[#This Row],[Date]])</f>
        <v>1963</v>
      </c>
      <c r="P228" t="s">
        <v>5480</v>
      </c>
    </row>
    <row r="229" spans="1:16" x14ac:dyDescent="0.3">
      <c r="A229" s="1" t="s">
        <v>9</v>
      </c>
      <c r="B229" s="1" t="s">
        <v>10</v>
      </c>
      <c r="C229" s="2">
        <v>23091</v>
      </c>
      <c r="D229" s="3">
        <v>0.35416666666666669</v>
      </c>
      <c r="E229" s="1" t="s">
        <v>237</v>
      </c>
      <c r="F229" s="1" t="s">
        <v>302</v>
      </c>
      <c r="G229" s="1" t="s">
        <v>13</v>
      </c>
      <c r="H229" s="1" t="s">
        <v>14</v>
      </c>
      <c r="I229" s="1" t="s">
        <v>15</v>
      </c>
      <c r="J229" s="1">
        <f>FIND(", ",space_missions[[#This Row],[Location]])</f>
        <v>9</v>
      </c>
      <c r="K229" s="1" t="str">
        <f t="shared" si="3"/>
        <v xml:space="preserve"> Kazakhstan</v>
      </c>
      <c r="L229" s="1" t="str">
        <f>_xlfn.CONCAT(space_missions[[#This Row],[Company]],"-",space_missions[[#This Row],[Rocket]])</f>
        <v>RVSN USSR-Vostok-2</v>
      </c>
      <c r="M229" s="1">
        <f>YEAR(space_missions[[#This Row],[Date]])</f>
        <v>1963</v>
      </c>
      <c r="P229" t="s">
        <v>5481</v>
      </c>
    </row>
    <row r="230" spans="1:16" x14ac:dyDescent="0.3">
      <c r="A230" s="1" t="s">
        <v>9</v>
      </c>
      <c r="B230" s="1" t="s">
        <v>10</v>
      </c>
      <c r="C230" s="2">
        <v>23103</v>
      </c>
      <c r="D230" s="3">
        <v>0.33611111111111114</v>
      </c>
      <c r="E230" s="1" t="s">
        <v>125</v>
      </c>
      <c r="F230" s="1" t="s">
        <v>303</v>
      </c>
      <c r="G230" s="1" t="s">
        <v>13</v>
      </c>
      <c r="H230" s="1" t="s">
        <v>14</v>
      </c>
      <c r="I230" s="1" t="s">
        <v>15</v>
      </c>
      <c r="J230" s="1">
        <f>FIND(", ",space_missions[[#This Row],[Location]])</f>
        <v>9</v>
      </c>
      <c r="K230" s="1" t="str">
        <f t="shared" si="3"/>
        <v xml:space="preserve"> Kazakhstan</v>
      </c>
      <c r="L230" s="1" t="str">
        <f>_xlfn.CONCAT(space_missions[[#This Row],[Company]],"-",space_missions[[#This Row],[Rocket]])</f>
        <v>RVSN USSR-Molniya</v>
      </c>
      <c r="M230" s="1">
        <f>YEAR(space_missions[[#This Row],[Date]])</f>
        <v>1963</v>
      </c>
      <c r="P230" t="s">
        <v>5482</v>
      </c>
    </row>
    <row r="231" spans="1:16" x14ac:dyDescent="0.3">
      <c r="A231" s="1" t="s">
        <v>42</v>
      </c>
      <c r="B231" s="1" t="s">
        <v>232</v>
      </c>
      <c r="C231" s="2">
        <v>23106</v>
      </c>
      <c r="D231" s="3">
        <v>0.12569444444444444</v>
      </c>
      <c r="E231" s="1" t="s">
        <v>293</v>
      </c>
      <c r="F231" s="1" t="s">
        <v>304</v>
      </c>
      <c r="G231" s="1" t="s">
        <v>13</v>
      </c>
      <c r="H231" s="1" t="s">
        <v>14</v>
      </c>
      <c r="I231" s="1" t="s">
        <v>21</v>
      </c>
      <c r="J231" s="1">
        <f>FIND(", ",space_missions[[#This Row],[Location]])</f>
        <v>6</v>
      </c>
      <c r="K231" s="1" t="str">
        <f t="shared" si="3"/>
        <v xml:space="preserve"> USA</v>
      </c>
      <c r="L231" s="1" t="str">
        <f>_xlfn.CONCAT(space_missions[[#This Row],[Company]],"-",space_missions[[#This Row],[Rocket]])</f>
        <v>US Air Force-Scout X-3</v>
      </c>
      <c r="M231" s="1">
        <f>YEAR(space_missions[[#This Row],[Date]])</f>
        <v>1963</v>
      </c>
      <c r="P231" t="s">
        <v>5483</v>
      </c>
    </row>
    <row r="232" spans="1:16" x14ac:dyDescent="0.3">
      <c r="A232" s="1" t="s">
        <v>9</v>
      </c>
      <c r="B232" s="1" t="s">
        <v>189</v>
      </c>
      <c r="C232" s="2">
        <v>23107</v>
      </c>
      <c r="D232" s="3">
        <v>0.12569444444444444</v>
      </c>
      <c r="E232" s="1" t="s">
        <v>190</v>
      </c>
      <c r="F232" s="1" t="s">
        <v>305</v>
      </c>
      <c r="G232" s="1" t="s">
        <v>13</v>
      </c>
      <c r="H232" s="1" t="s">
        <v>14</v>
      </c>
      <c r="I232" s="1" t="s">
        <v>21</v>
      </c>
      <c r="J232" s="1">
        <f>FIND(", ",space_missions[[#This Row],[Location]])</f>
        <v>8</v>
      </c>
      <c r="K232" s="1" t="str">
        <f t="shared" si="3"/>
        <v xml:space="preserve"> Russia</v>
      </c>
      <c r="L232" s="1" t="str">
        <f>_xlfn.CONCAT(space_missions[[#This Row],[Company]],"-",space_missions[[#This Row],[Rocket]])</f>
        <v>RVSN USSR-Cosmos-2I (63S1)</v>
      </c>
      <c r="M232" s="1">
        <f>YEAR(space_missions[[#This Row],[Date]])</f>
        <v>1963</v>
      </c>
      <c r="P232" t="s">
        <v>5484</v>
      </c>
    </row>
    <row r="233" spans="1:16" x14ac:dyDescent="0.3">
      <c r="A233" s="1" t="s">
        <v>9</v>
      </c>
      <c r="B233" s="1" t="s">
        <v>189</v>
      </c>
      <c r="C233" s="2">
        <v>23114</v>
      </c>
      <c r="D233" s="3">
        <v>0.45833333333333331</v>
      </c>
      <c r="E233" s="1" t="s">
        <v>190</v>
      </c>
      <c r="F233" s="1" t="s">
        <v>306</v>
      </c>
      <c r="G233" s="1" t="s">
        <v>13</v>
      </c>
      <c r="H233" s="1" t="s">
        <v>14</v>
      </c>
      <c r="I233" s="1" t="s">
        <v>15</v>
      </c>
      <c r="J233" s="1">
        <f>FIND(", ",space_missions[[#This Row],[Location]])</f>
        <v>8</v>
      </c>
      <c r="K233" s="1" t="str">
        <f t="shared" si="3"/>
        <v xml:space="preserve"> Russia</v>
      </c>
      <c r="L233" s="1" t="str">
        <f>_xlfn.CONCAT(space_missions[[#This Row],[Company]],"-",space_missions[[#This Row],[Rocket]])</f>
        <v>RVSN USSR-Cosmos-2I (63S1)</v>
      </c>
      <c r="M233" s="1">
        <f>YEAR(space_missions[[#This Row],[Date]])</f>
        <v>1963</v>
      </c>
      <c r="P233" t="s">
        <v>5485</v>
      </c>
    </row>
    <row r="234" spans="1:16" x14ac:dyDescent="0.3">
      <c r="A234" s="1" t="s">
        <v>9</v>
      </c>
      <c r="B234" s="1" t="s">
        <v>10</v>
      </c>
      <c r="C234" s="2">
        <v>23123</v>
      </c>
      <c r="D234" s="3">
        <v>0.35416666666666669</v>
      </c>
      <c r="E234" s="1" t="s">
        <v>237</v>
      </c>
      <c r="F234" s="1" t="s">
        <v>307</v>
      </c>
      <c r="G234" s="1" t="s">
        <v>13</v>
      </c>
      <c r="H234" s="1" t="s">
        <v>14</v>
      </c>
      <c r="I234" s="1" t="s">
        <v>15</v>
      </c>
      <c r="J234" s="1">
        <f>FIND(", ",space_missions[[#This Row],[Location]])</f>
        <v>9</v>
      </c>
      <c r="K234" s="1" t="str">
        <f t="shared" si="3"/>
        <v xml:space="preserve"> Kazakhstan</v>
      </c>
      <c r="L234" s="1" t="str">
        <f>_xlfn.CONCAT(space_missions[[#This Row],[Company]],"-",space_missions[[#This Row],[Rocket]])</f>
        <v>RVSN USSR-Vostok-2</v>
      </c>
      <c r="M234" s="1">
        <f>YEAR(space_missions[[#This Row],[Date]])</f>
        <v>1963</v>
      </c>
      <c r="P234" t="s">
        <v>5486</v>
      </c>
    </row>
    <row r="235" spans="1:16" x14ac:dyDescent="0.3">
      <c r="A235" s="1" t="s">
        <v>42</v>
      </c>
      <c r="B235" s="1" t="s">
        <v>232</v>
      </c>
      <c r="C235" s="2">
        <v>23127</v>
      </c>
      <c r="D235" s="3"/>
      <c r="E235" s="1" t="s">
        <v>233</v>
      </c>
      <c r="F235" s="1" t="s">
        <v>308</v>
      </c>
      <c r="G235" s="1" t="s">
        <v>13</v>
      </c>
      <c r="H235" s="1" t="s">
        <v>14</v>
      </c>
      <c r="I235" s="1" t="s">
        <v>21</v>
      </c>
      <c r="J235" s="1">
        <f>FIND(", ",space_missions[[#This Row],[Location]])</f>
        <v>6</v>
      </c>
      <c r="K235" s="1" t="str">
        <f t="shared" si="3"/>
        <v xml:space="preserve"> USA</v>
      </c>
      <c r="L235" s="1" t="str">
        <f>_xlfn.CONCAT(space_missions[[#This Row],[Company]],"-",space_missions[[#This Row],[Rocket]])</f>
        <v>US Air Force-Scout X-2M</v>
      </c>
      <c r="M235" s="1">
        <f>YEAR(space_missions[[#This Row],[Date]])</f>
        <v>1963</v>
      </c>
      <c r="P235" t="s">
        <v>5487</v>
      </c>
    </row>
    <row r="236" spans="1:16" x14ac:dyDescent="0.3">
      <c r="A236" s="1" t="s">
        <v>9</v>
      </c>
      <c r="B236" s="1" t="s">
        <v>10</v>
      </c>
      <c r="C236" s="2">
        <v>23129</v>
      </c>
      <c r="D236" s="3">
        <v>0.36736111111111114</v>
      </c>
      <c r="E236" s="1" t="s">
        <v>237</v>
      </c>
      <c r="F236" s="1" t="s">
        <v>309</v>
      </c>
      <c r="G236" s="1" t="s">
        <v>13</v>
      </c>
      <c r="H236" s="1" t="s">
        <v>14</v>
      </c>
      <c r="I236" s="1" t="s">
        <v>15</v>
      </c>
      <c r="J236" s="1">
        <f>FIND(", ",space_missions[[#This Row],[Location]])</f>
        <v>9</v>
      </c>
      <c r="K236" s="1" t="str">
        <f t="shared" si="3"/>
        <v xml:space="preserve"> Kazakhstan</v>
      </c>
      <c r="L236" s="1" t="str">
        <f>_xlfn.CONCAT(space_missions[[#This Row],[Company]],"-",space_missions[[#This Row],[Rocket]])</f>
        <v>RVSN USSR-Vostok-2</v>
      </c>
      <c r="M236" s="1">
        <f>YEAR(space_missions[[#This Row],[Date]])</f>
        <v>1963</v>
      </c>
      <c r="P236" t="s">
        <v>5488</v>
      </c>
    </row>
    <row r="237" spans="1:16" x14ac:dyDescent="0.3">
      <c r="A237" s="1" t="s">
        <v>92</v>
      </c>
      <c r="B237" s="1" t="s">
        <v>171</v>
      </c>
      <c r="C237" s="2">
        <v>23140</v>
      </c>
      <c r="D237" s="3">
        <v>0.83750000000000002</v>
      </c>
      <c r="E237" s="1" t="s">
        <v>172</v>
      </c>
      <c r="F237" s="1" t="s">
        <v>310</v>
      </c>
      <c r="G237" s="1" t="s">
        <v>13</v>
      </c>
      <c r="H237" s="1" t="s">
        <v>14</v>
      </c>
      <c r="I237" s="1" t="s">
        <v>15</v>
      </c>
      <c r="J237" s="1">
        <f>FIND(", ",space_missions[[#This Row],[Location]])</f>
        <v>7</v>
      </c>
      <c r="K237" s="1" t="str">
        <f t="shared" si="3"/>
        <v xml:space="preserve"> USA</v>
      </c>
      <c r="L237" s="1" t="str">
        <f>_xlfn.CONCAT(space_missions[[#This Row],[Company]],"-",space_missions[[#This Row],[Rocket]])</f>
        <v>General Dynamics-Atlas-LV3 Agena-B</v>
      </c>
      <c r="M237" s="1">
        <f>YEAR(space_missions[[#This Row],[Date]])</f>
        <v>1963</v>
      </c>
      <c r="P237" t="s">
        <v>5489</v>
      </c>
    </row>
    <row r="238" spans="1:16" x14ac:dyDescent="0.3">
      <c r="A238" s="1" t="s">
        <v>54</v>
      </c>
      <c r="B238" s="1" t="s">
        <v>82</v>
      </c>
      <c r="C238" s="2">
        <v>23146</v>
      </c>
      <c r="D238" s="3">
        <v>0.5444444444444444</v>
      </c>
      <c r="E238" s="1" t="s">
        <v>83</v>
      </c>
      <c r="F238" s="1" t="s">
        <v>311</v>
      </c>
      <c r="G238" s="1" t="s">
        <v>13</v>
      </c>
      <c r="H238" s="1" t="s">
        <v>14</v>
      </c>
      <c r="I238" s="1" t="s">
        <v>15</v>
      </c>
      <c r="J238" s="1">
        <f>FIND(", ",space_missions[[#This Row],[Location]])</f>
        <v>6</v>
      </c>
      <c r="K238" s="1" t="str">
        <f t="shared" si="3"/>
        <v xml:space="preserve"> USA</v>
      </c>
      <c r="L238" s="1" t="str">
        <f>_xlfn.CONCAT(space_missions[[#This Row],[Company]],"-",space_missions[[#This Row],[Rocket]])</f>
        <v>NASA-Atlas-D Mercury</v>
      </c>
      <c r="M238" s="1">
        <f>YEAR(space_missions[[#This Row],[Date]])</f>
        <v>1963</v>
      </c>
      <c r="P238" t="s">
        <v>5490</v>
      </c>
    </row>
    <row r="239" spans="1:16" x14ac:dyDescent="0.3">
      <c r="A239" s="1" t="s">
        <v>9</v>
      </c>
      <c r="B239" s="1" t="s">
        <v>189</v>
      </c>
      <c r="C239" s="2">
        <v>23153</v>
      </c>
      <c r="D239" s="3">
        <v>0.125</v>
      </c>
      <c r="E239" s="1" t="s">
        <v>190</v>
      </c>
      <c r="F239" s="1" t="s">
        <v>312</v>
      </c>
      <c r="G239" s="1" t="s">
        <v>13</v>
      </c>
      <c r="H239" s="1" t="s">
        <v>14</v>
      </c>
      <c r="I239" s="1" t="s">
        <v>15</v>
      </c>
      <c r="J239" s="1">
        <f>FIND(", ",space_missions[[#This Row],[Location]])</f>
        <v>8</v>
      </c>
      <c r="K239" s="1" t="str">
        <f t="shared" si="3"/>
        <v xml:space="preserve"> Russia</v>
      </c>
      <c r="L239" s="1" t="str">
        <f>_xlfn.CONCAT(space_missions[[#This Row],[Company]],"-",space_missions[[#This Row],[Rocket]])</f>
        <v>RVSN USSR-Cosmos-2I (63S1)</v>
      </c>
      <c r="M239" s="1">
        <f>YEAR(space_missions[[#This Row],[Date]])</f>
        <v>1963</v>
      </c>
      <c r="P239" t="s">
        <v>5491</v>
      </c>
    </row>
    <row r="240" spans="1:16" x14ac:dyDescent="0.3">
      <c r="A240" s="1" t="s">
        <v>9</v>
      </c>
      <c r="B240" s="1" t="s">
        <v>10</v>
      </c>
      <c r="C240" s="2">
        <v>23155</v>
      </c>
      <c r="D240" s="3">
        <v>0.44027777777777777</v>
      </c>
      <c r="E240" s="1" t="s">
        <v>237</v>
      </c>
      <c r="F240" s="1" t="s">
        <v>313</v>
      </c>
      <c r="G240" s="1" t="s">
        <v>13</v>
      </c>
      <c r="H240" s="1" t="s">
        <v>14</v>
      </c>
      <c r="I240" s="1" t="s">
        <v>15</v>
      </c>
      <c r="J240" s="1">
        <f>FIND(", ",space_missions[[#This Row],[Location]])</f>
        <v>9</v>
      </c>
      <c r="K240" s="1" t="str">
        <f t="shared" si="3"/>
        <v xml:space="preserve"> Kazakhstan</v>
      </c>
      <c r="L240" s="1" t="str">
        <f>_xlfn.CONCAT(space_missions[[#This Row],[Company]],"-",space_missions[[#This Row],[Rocket]])</f>
        <v>RVSN USSR-Vostok-2</v>
      </c>
      <c r="M240" s="1">
        <f>YEAR(space_missions[[#This Row],[Date]])</f>
        <v>1963</v>
      </c>
      <c r="P240" t="s">
        <v>5492</v>
      </c>
    </row>
    <row r="241" spans="1:16" x14ac:dyDescent="0.3">
      <c r="A241" s="1" t="s">
        <v>9</v>
      </c>
      <c r="B241" s="1" t="s">
        <v>189</v>
      </c>
      <c r="C241" s="2">
        <v>23163</v>
      </c>
      <c r="D241" s="3"/>
      <c r="E241" s="1" t="s">
        <v>190</v>
      </c>
      <c r="F241" s="1" t="s">
        <v>314</v>
      </c>
      <c r="G241" s="1" t="s">
        <v>13</v>
      </c>
      <c r="H241" s="1" t="s">
        <v>14</v>
      </c>
      <c r="I241" s="1" t="s">
        <v>21</v>
      </c>
      <c r="J241" s="1">
        <f>FIND(", ",space_missions[[#This Row],[Location]])</f>
        <v>8</v>
      </c>
      <c r="K241" s="1" t="str">
        <f t="shared" si="3"/>
        <v xml:space="preserve"> Russia</v>
      </c>
      <c r="L241" s="1" t="str">
        <f>_xlfn.CONCAT(space_missions[[#This Row],[Company]],"-",space_missions[[#This Row],[Rocket]])</f>
        <v>RVSN USSR-Cosmos-2I (63S1)</v>
      </c>
      <c r="M241" s="1">
        <f>YEAR(space_missions[[#This Row],[Date]])</f>
        <v>1963</v>
      </c>
      <c r="P241" t="s">
        <v>5493</v>
      </c>
    </row>
    <row r="242" spans="1:16" x14ac:dyDescent="0.3">
      <c r="A242" s="1" t="s">
        <v>92</v>
      </c>
      <c r="B242" s="1" t="s">
        <v>171</v>
      </c>
      <c r="C242" s="2">
        <v>23174</v>
      </c>
      <c r="D242" s="3"/>
      <c r="E242" s="1" t="s">
        <v>172</v>
      </c>
      <c r="F242" s="1" t="s">
        <v>315</v>
      </c>
      <c r="G242" s="1" t="s">
        <v>13</v>
      </c>
      <c r="H242" s="1" t="s">
        <v>14</v>
      </c>
      <c r="I242" s="1" t="s">
        <v>21</v>
      </c>
      <c r="J242" s="1">
        <f>FIND(", ",space_missions[[#This Row],[Location]])</f>
        <v>7</v>
      </c>
      <c r="K242" s="1" t="str">
        <f t="shared" si="3"/>
        <v xml:space="preserve"> USA</v>
      </c>
      <c r="L242" s="1" t="str">
        <f>_xlfn.CONCAT(space_missions[[#This Row],[Company]],"-",space_missions[[#This Row],[Rocket]])</f>
        <v>General Dynamics-Atlas-LV3 Agena-B</v>
      </c>
      <c r="M242" s="1">
        <f>YEAR(space_missions[[#This Row],[Date]])</f>
        <v>1963</v>
      </c>
      <c r="P242" t="s">
        <v>5494</v>
      </c>
    </row>
    <row r="243" spans="1:16" x14ac:dyDescent="0.3">
      <c r="A243" s="1" t="s">
        <v>9</v>
      </c>
      <c r="B243" s="1" t="s">
        <v>10</v>
      </c>
      <c r="C243" s="2">
        <v>23176</v>
      </c>
      <c r="D243" s="3">
        <v>0.49861111111111112</v>
      </c>
      <c r="E243" s="1" t="s">
        <v>51</v>
      </c>
      <c r="F243" s="1" t="s">
        <v>316</v>
      </c>
      <c r="G243" s="1" t="s">
        <v>13</v>
      </c>
      <c r="H243" s="1" t="s">
        <v>14</v>
      </c>
      <c r="I243" s="1" t="s">
        <v>15</v>
      </c>
      <c r="J243" s="1">
        <f>FIND(", ",space_missions[[#This Row],[Location]])</f>
        <v>9</v>
      </c>
      <c r="K243" s="1" t="str">
        <f t="shared" si="3"/>
        <v xml:space="preserve"> Kazakhstan</v>
      </c>
      <c r="L243" s="1" t="str">
        <f>_xlfn.CONCAT(space_missions[[#This Row],[Company]],"-",space_missions[[#This Row],[Rocket]])</f>
        <v>RVSN USSR-Vostok</v>
      </c>
      <c r="M243" s="1">
        <f>YEAR(space_missions[[#This Row],[Date]])</f>
        <v>1963</v>
      </c>
      <c r="P243" t="s">
        <v>5495</v>
      </c>
    </row>
    <row r="244" spans="1:16" x14ac:dyDescent="0.3">
      <c r="A244" s="1" t="s">
        <v>42</v>
      </c>
      <c r="B244" s="1" t="s">
        <v>232</v>
      </c>
      <c r="C244" s="2">
        <v>23178</v>
      </c>
      <c r="D244" s="3">
        <v>7.5694444444444439E-2</v>
      </c>
      <c r="E244" s="1" t="s">
        <v>293</v>
      </c>
      <c r="F244" s="1" t="s">
        <v>317</v>
      </c>
      <c r="G244" s="1" t="s">
        <v>13</v>
      </c>
      <c r="H244" s="1" t="s">
        <v>14</v>
      </c>
      <c r="I244" s="1" t="s">
        <v>15</v>
      </c>
      <c r="J244" s="1">
        <f>FIND(", ",space_missions[[#This Row],[Location]])</f>
        <v>6</v>
      </c>
      <c r="K244" s="1" t="str">
        <f t="shared" si="3"/>
        <v xml:space="preserve"> USA</v>
      </c>
      <c r="L244" s="1" t="str">
        <f>_xlfn.CONCAT(space_missions[[#This Row],[Company]],"-",space_missions[[#This Row],[Rocket]])</f>
        <v>US Air Force-Scout X-3</v>
      </c>
      <c r="M244" s="1">
        <f>YEAR(space_missions[[#This Row],[Date]])</f>
        <v>1963</v>
      </c>
      <c r="P244" t="s">
        <v>5496</v>
      </c>
    </row>
    <row r="245" spans="1:16" x14ac:dyDescent="0.3">
      <c r="A245" s="1" t="s">
        <v>9</v>
      </c>
      <c r="B245" s="1" t="s">
        <v>10</v>
      </c>
      <c r="C245" s="2">
        <v>23178</v>
      </c>
      <c r="D245" s="3">
        <v>0.39513888888888887</v>
      </c>
      <c r="E245" s="1" t="s">
        <v>51</v>
      </c>
      <c r="F245" s="1" t="s">
        <v>318</v>
      </c>
      <c r="G245" s="1" t="s">
        <v>13</v>
      </c>
      <c r="H245" s="1" t="s">
        <v>14</v>
      </c>
      <c r="I245" s="1" t="s">
        <v>15</v>
      </c>
      <c r="J245" s="1">
        <f>FIND(", ",space_missions[[#This Row],[Location]])</f>
        <v>9</v>
      </c>
      <c r="K245" s="1" t="str">
        <f t="shared" si="3"/>
        <v xml:space="preserve"> Kazakhstan</v>
      </c>
      <c r="L245" s="1" t="str">
        <f>_xlfn.CONCAT(space_missions[[#This Row],[Company]],"-",space_missions[[#This Row],[Rocket]])</f>
        <v>RVSN USSR-Vostok</v>
      </c>
      <c r="M245" s="1">
        <f>YEAR(space_missions[[#This Row],[Date]])</f>
        <v>1963</v>
      </c>
      <c r="P245" t="s">
        <v>5497</v>
      </c>
    </row>
    <row r="246" spans="1:16" x14ac:dyDescent="0.3">
      <c r="A246" s="1" t="s">
        <v>42</v>
      </c>
      <c r="B246" s="1" t="s">
        <v>232</v>
      </c>
      <c r="C246" s="2">
        <v>23190</v>
      </c>
      <c r="D246" s="3">
        <v>0.8881944444444444</v>
      </c>
      <c r="E246" s="1" t="s">
        <v>319</v>
      </c>
      <c r="F246" s="1" t="s">
        <v>320</v>
      </c>
      <c r="G246" s="1" t="s">
        <v>13</v>
      </c>
      <c r="H246" s="1" t="s">
        <v>14</v>
      </c>
      <c r="I246" s="1" t="s">
        <v>15</v>
      </c>
      <c r="J246" s="1">
        <f>FIND(", ",space_missions[[#This Row],[Location]])</f>
        <v>6</v>
      </c>
      <c r="K246" s="1" t="str">
        <f t="shared" si="3"/>
        <v xml:space="preserve"> USA</v>
      </c>
      <c r="L246" s="1" t="str">
        <f>_xlfn.CONCAT(space_missions[[#This Row],[Company]],"-",space_missions[[#This Row],[Rocket]])</f>
        <v>US Air Force-Scout X-4</v>
      </c>
      <c r="M246" s="1">
        <f>YEAR(space_missions[[#This Row],[Date]])</f>
        <v>1963</v>
      </c>
      <c r="P246" t="s">
        <v>5498</v>
      </c>
    </row>
    <row r="247" spans="1:16" x14ac:dyDescent="0.3">
      <c r="A247" s="1" t="s">
        <v>9</v>
      </c>
      <c r="B247" s="1" t="s">
        <v>10</v>
      </c>
      <c r="C247" s="2">
        <v>23202</v>
      </c>
      <c r="D247" s="3">
        <v>0.41875000000000001</v>
      </c>
      <c r="E247" s="1" t="s">
        <v>237</v>
      </c>
      <c r="F247" s="1" t="s">
        <v>321</v>
      </c>
      <c r="G247" s="1" t="s">
        <v>13</v>
      </c>
      <c r="H247" s="1" t="s">
        <v>14</v>
      </c>
      <c r="I247" s="1" t="s">
        <v>21</v>
      </c>
      <c r="J247" s="1">
        <f>FIND(", ",space_missions[[#This Row],[Location]])</f>
        <v>9</v>
      </c>
      <c r="K247" s="1" t="str">
        <f t="shared" si="3"/>
        <v xml:space="preserve"> Kazakhstan</v>
      </c>
      <c r="L247" s="1" t="str">
        <f>_xlfn.CONCAT(space_missions[[#This Row],[Company]],"-",space_missions[[#This Row],[Rocket]])</f>
        <v>RVSN USSR-Vostok-2</v>
      </c>
      <c r="M247" s="1">
        <f>YEAR(space_missions[[#This Row],[Date]])</f>
        <v>1963</v>
      </c>
      <c r="P247" t="s">
        <v>5499</v>
      </c>
    </row>
    <row r="248" spans="1:16" x14ac:dyDescent="0.3">
      <c r="A248" s="1" t="s">
        <v>92</v>
      </c>
      <c r="B248" s="1" t="s">
        <v>322</v>
      </c>
      <c r="C248" s="2">
        <v>23204</v>
      </c>
      <c r="D248" s="3">
        <v>0.86527777777777781</v>
      </c>
      <c r="E248" s="1" t="s">
        <v>323</v>
      </c>
      <c r="F248" s="1" t="s">
        <v>324</v>
      </c>
      <c r="G248" s="1" t="s">
        <v>13</v>
      </c>
      <c r="H248" s="1" t="s">
        <v>14</v>
      </c>
      <c r="I248" s="1" t="s">
        <v>15</v>
      </c>
      <c r="J248" s="1">
        <f>FIND(", ",space_missions[[#This Row],[Location]])</f>
        <v>7</v>
      </c>
      <c r="K248" s="1" t="str">
        <f t="shared" si="3"/>
        <v xml:space="preserve"> USA</v>
      </c>
      <c r="L248" s="1" t="str">
        <f>_xlfn.CONCAT(space_missions[[#This Row],[Company]],"-",space_missions[[#This Row],[Rocket]])</f>
        <v>General Dynamics-Atlas-LV3 Agena-D</v>
      </c>
      <c r="M248" s="1">
        <f>YEAR(space_missions[[#This Row],[Date]])</f>
        <v>1963</v>
      </c>
      <c r="P248" t="s">
        <v>5500</v>
      </c>
    </row>
    <row r="249" spans="1:16" x14ac:dyDescent="0.3">
      <c r="A249" s="1" t="s">
        <v>92</v>
      </c>
      <c r="B249" s="1" t="s">
        <v>171</v>
      </c>
      <c r="C249" s="2">
        <v>23211</v>
      </c>
      <c r="D249" s="3">
        <v>0.16041666666666668</v>
      </c>
      <c r="E249" s="1" t="s">
        <v>172</v>
      </c>
      <c r="F249" s="1" t="s">
        <v>325</v>
      </c>
      <c r="G249" s="1" t="s">
        <v>13</v>
      </c>
      <c r="H249" s="1" t="s">
        <v>14</v>
      </c>
      <c r="I249" s="1" t="s">
        <v>15</v>
      </c>
      <c r="J249" s="1">
        <f>FIND(", ",space_missions[[#This Row],[Location]])</f>
        <v>7</v>
      </c>
      <c r="K249" s="1" t="str">
        <f t="shared" si="3"/>
        <v xml:space="preserve"> USA</v>
      </c>
      <c r="L249" s="1" t="str">
        <f>_xlfn.CONCAT(space_missions[[#This Row],[Company]],"-",space_missions[[#This Row],[Rocket]])</f>
        <v>General Dynamics-Atlas-LV3 Agena-B</v>
      </c>
      <c r="M249" s="1">
        <f>YEAR(space_missions[[#This Row],[Date]])</f>
        <v>1963</v>
      </c>
      <c r="P249" t="s">
        <v>5501</v>
      </c>
    </row>
    <row r="250" spans="1:16" x14ac:dyDescent="0.3">
      <c r="A250" s="1" t="s">
        <v>9</v>
      </c>
      <c r="B250" s="1" t="s">
        <v>189</v>
      </c>
      <c r="C250" s="2">
        <v>23229</v>
      </c>
      <c r="D250" s="3">
        <v>0.25</v>
      </c>
      <c r="E250" s="1" t="s">
        <v>190</v>
      </c>
      <c r="F250" s="1" t="s">
        <v>326</v>
      </c>
      <c r="G250" s="1" t="s">
        <v>13</v>
      </c>
      <c r="H250" s="1" t="s">
        <v>14</v>
      </c>
      <c r="I250" s="1" t="s">
        <v>15</v>
      </c>
      <c r="J250" s="1">
        <f>FIND(", ",space_missions[[#This Row],[Location]])</f>
        <v>8</v>
      </c>
      <c r="K250" s="1" t="str">
        <f t="shared" si="3"/>
        <v xml:space="preserve"> Russia</v>
      </c>
      <c r="L250" s="1" t="str">
        <f>_xlfn.CONCAT(space_missions[[#This Row],[Company]],"-",space_missions[[#This Row],[Rocket]])</f>
        <v>RVSN USSR-Cosmos-2I (63S1)</v>
      </c>
      <c r="M250" s="1">
        <f>YEAR(space_missions[[#This Row],[Date]])</f>
        <v>1963</v>
      </c>
      <c r="P250" t="s">
        <v>5502</v>
      </c>
    </row>
    <row r="251" spans="1:16" x14ac:dyDescent="0.3">
      <c r="A251" s="1" t="s">
        <v>9</v>
      </c>
      <c r="B251" s="1" t="s">
        <v>189</v>
      </c>
      <c r="C251" s="2">
        <v>23245</v>
      </c>
      <c r="D251" s="3">
        <v>0.25</v>
      </c>
      <c r="E251" s="1" t="s">
        <v>190</v>
      </c>
      <c r="F251" s="1" t="s">
        <v>327</v>
      </c>
      <c r="G251" s="1" t="s">
        <v>13</v>
      </c>
      <c r="H251" s="1" t="s">
        <v>14</v>
      </c>
      <c r="I251" s="1" t="s">
        <v>21</v>
      </c>
      <c r="J251" s="1">
        <f>FIND(", ",space_missions[[#This Row],[Location]])</f>
        <v>8</v>
      </c>
      <c r="K251" s="1" t="str">
        <f t="shared" si="3"/>
        <v xml:space="preserve"> Russia</v>
      </c>
      <c r="L251" s="1" t="str">
        <f>_xlfn.CONCAT(space_missions[[#This Row],[Company]],"-",space_missions[[#This Row],[Rocket]])</f>
        <v>RVSN USSR-Cosmos-2I (63S1)</v>
      </c>
      <c r="M251" s="1">
        <f>YEAR(space_missions[[#This Row],[Date]])</f>
        <v>1963</v>
      </c>
      <c r="P251" t="s">
        <v>5503</v>
      </c>
    </row>
    <row r="252" spans="1:16" x14ac:dyDescent="0.3">
      <c r="A252" s="1" t="s">
        <v>92</v>
      </c>
      <c r="B252" s="1" t="s">
        <v>322</v>
      </c>
      <c r="C252" s="2">
        <v>23260</v>
      </c>
      <c r="D252" s="3">
        <v>0.8125</v>
      </c>
      <c r="E252" s="1" t="s">
        <v>323</v>
      </c>
      <c r="F252" s="1" t="s">
        <v>328</v>
      </c>
      <c r="G252" s="1" t="s">
        <v>13</v>
      </c>
      <c r="H252" s="1" t="s">
        <v>14</v>
      </c>
      <c r="I252" s="1" t="s">
        <v>15</v>
      </c>
      <c r="J252" s="1">
        <f>FIND(", ",space_missions[[#This Row],[Location]])</f>
        <v>7</v>
      </c>
      <c r="K252" s="1" t="str">
        <f t="shared" si="3"/>
        <v xml:space="preserve"> USA</v>
      </c>
      <c r="L252" s="1" t="str">
        <f>_xlfn.CONCAT(space_missions[[#This Row],[Company]],"-",space_missions[[#This Row],[Rocket]])</f>
        <v>General Dynamics-Atlas-LV3 Agena-D</v>
      </c>
      <c r="M252" s="1">
        <f>YEAR(space_missions[[#This Row],[Date]])</f>
        <v>1963</v>
      </c>
      <c r="P252" t="s">
        <v>5504</v>
      </c>
    </row>
    <row r="253" spans="1:16" x14ac:dyDescent="0.3">
      <c r="A253" s="1" t="s">
        <v>42</v>
      </c>
      <c r="B253" s="1" t="s">
        <v>232</v>
      </c>
      <c r="C253" s="2">
        <v>23281</v>
      </c>
      <c r="D253" s="3">
        <v>0.47013888888888888</v>
      </c>
      <c r="E253" s="1" t="s">
        <v>329</v>
      </c>
      <c r="F253" s="1" t="s">
        <v>330</v>
      </c>
      <c r="G253" s="1" t="s">
        <v>13</v>
      </c>
      <c r="H253" s="1" t="s">
        <v>14</v>
      </c>
      <c r="I253" s="1" t="s">
        <v>21</v>
      </c>
      <c r="J253" s="1">
        <f>FIND(", ",space_missions[[#This Row],[Location]])</f>
        <v>6</v>
      </c>
      <c r="K253" s="1" t="str">
        <f t="shared" si="3"/>
        <v xml:space="preserve"> USA</v>
      </c>
      <c r="L253" s="1" t="str">
        <f>_xlfn.CONCAT(space_missions[[#This Row],[Company]],"-",space_missions[[#This Row],[Rocket]])</f>
        <v>US Air Force-Scout X-2B</v>
      </c>
      <c r="M253" s="1">
        <f>YEAR(space_missions[[#This Row],[Date]])</f>
        <v>1963</v>
      </c>
      <c r="P253" t="s">
        <v>5505</v>
      </c>
    </row>
    <row r="254" spans="1:16" x14ac:dyDescent="0.3">
      <c r="A254" s="1" t="s">
        <v>92</v>
      </c>
      <c r="B254" s="1" t="s">
        <v>331</v>
      </c>
      <c r="C254" s="2">
        <v>23301</v>
      </c>
      <c r="D254" s="3">
        <v>0.10902777777777778</v>
      </c>
      <c r="E254" s="1" t="s">
        <v>323</v>
      </c>
      <c r="F254" s="1" t="s">
        <v>332</v>
      </c>
      <c r="G254" s="1" t="s">
        <v>13</v>
      </c>
      <c r="H254" s="1" t="s">
        <v>14</v>
      </c>
      <c r="I254" s="1" t="s">
        <v>15</v>
      </c>
      <c r="J254" s="1">
        <f>FIND(", ",space_missions[[#This Row],[Location]])</f>
        <v>6</v>
      </c>
      <c r="K254" s="1" t="str">
        <f t="shared" si="3"/>
        <v xml:space="preserve"> USA</v>
      </c>
      <c r="L254" s="1" t="str">
        <f>_xlfn.CONCAT(space_missions[[#This Row],[Company]],"-",space_missions[[#This Row],[Rocket]])</f>
        <v>General Dynamics-Atlas-LV3 Agena-D</v>
      </c>
      <c r="M254" s="1">
        <f>YEAR(space_missions[[#This Row],[Date]])</f>
        <v>1963</v>
      </c>
      <c r="P254" t="s">
        <v>5506</v>
      </c>
    </row>
    <row r="255" spans="1:16" x14ac:dyDescent="0.3">
      <c r="A255" s="1" t="s">
        <v>9</v>
      </c>
      <c r="B255" s="1" t="s">
        <v>10</v>
      </c>
      <c r="C255" s="2">
        <v>23302</v>
      </c>
      <c r="D255" s="3">
        <v>0.39513888888888887</v>
      </c>
      <c r="E255" s="1" t="s">
        <v>237</v>
      </c>
      <c r="F255" s="1" t="s">
        <v>333</v>
      </c>
      <c r="G255" s="1" t="s">
        <v>13</v>
      </c>
      <c r="H255" s="1" t="s">
        <v>14</v>
      </c>
      <c r="I255" s="1" t="s">
        <v>15</v>
      </c>
      <c r="J255" s="1">
        <f>FIND(", ",space_missions[[#This Row],[Location]])</f>
        <v>9</v>
      </c>
      <c r="K255" s="1" t="str">
        <f t="shared" si="3"/>
        <v xml:space="preserve"> Kazakhstan</v>
      </c>
      <c r="L255" s="1" t="str">
        <f>_xlfn.CONCAT(space_missions[[#This Row],[Company]],"-",space_missions[[#This Row],[Rocket]])</f>
        <v>RVSN USSR-Vostok-2</v>
      </c>
      <c r="M255" s="1">
        <f>YEAR(space_missions[[#This Row],[Date]])</f>
        <v>1963</v>
      </c>
      <c r="P255" t="s">
        <v>5507</v>
      </c>
    </row>
    <row r="256" spans="1:16" x14ac:dyDescent="0.3">
      <c r="A256" s="1" t="s">
        <v>9</v>
      </c>
      <c r="B256" s="1" t="s">
        <v>189</v>
      </c>
      <c r="C256" s="2">
        <v>23308</v>
      </c>
      <c r="D256" s="3">
        <v>0.1875</v>
      </c>
      <c r="E256" s="1" t="s">
        <v>190</v>
      </c>
      <c r="F256" s="1" t="s">
        <v>334</v>
      </c>
      <c r="G256" s="1" t="s">
        <v>13</v>
      </c>
      <c r="H256" s="1" t="s">
        <v>14</v>
      </c>
      <c r="I256" s="1" t="s">
        <v>21</v>
      </c>
      <c r="J256" s="1">
        <f>FIND(", ",space_missions[[#This Row],[Location]])</f>
        <v>8</v>
      </c>
      <c r="K256" s="1" t="str">
        <f t="shared" si="3"/>
        <v xml:space="preserve"> Russia</v>
      </c>
      <c r="L256" s="1" t="str">
        <f>_xlfn.CONCAT(space_missions[[#This Row],[Company]],"-",space_missions[[#This Row],[Rocket]])</f>
        <v>RVSN USSR-Cosmos-2I (63S1)</v>
      </c>
      <c r="M256" s="1">
        <f>YEAR(space_missions[[#This Row],[Date]])</f>
        <v>1963</v>
      </c>
      <c r="P256" t="s">
        <v>5508</v>
      </c>
    </row>
    <row r="257" spans="1:16" x14ac:dyDescent="0.3">
      <c r="A257" s="1" t="s">
        <v>92</v>
      </c>
      <c r="B257" s="1" t="s">
        <v>322</v>
      </c>
      <c r="C257" s="2">
        <v>23309</v>
      </c>
      <c r="D257" s="3">
        <v>0.79097222222222219</v>
      </c>
      <c r="E257" s="1" t="s">
        <v>323</v>
      </c>
      <c r="F257" s="1" t="s">
        <v>335</v>
      </c>
      <c r="G257" s="1" t="s">
        <v>13</v>
      </c>
      <c r="H257" s="1" t="s">
        <v>14</v>
      </c>
      <c r="I257" s="1" t="s">
        <v>15</v>
      </c>
      <c r="J257" s="1">
        <f>FIND(", ",space_missions[[#This Row],[Location]])</f>
        <v>7</v>
      </c>
      <c r="K257" s="1" t="str">
        <f t="shared" si="3"/>
        <v xml:space="preserve"> USA</v>
      </c>
      <c r="L257" s="1" t="str">
        <f>_xlfn.CONCAT(space_missions[[#This Row],[Company]],"-",space_missions[[#This Row],[Rocket]])</f>
        <v>General Dynamics-Atlas-LV3 Agena-D</v>
      </c>
      <c r="M257" s="1">
        <f>YEAR(space_missions[[#This Row],[Date]])</f>
        <v>1963</v>
      </c>
      <c r="P257" t="s">
        <v>5509</v>
      </c>
    </row>
    <row r="258" spans="1:16" x14ac:dyDescent="0.3">
      <c r="A258" s="1" t="s">
        <v>9</v>
      </c>
      <c r="B258" s="1" t="s">
        <v>10</v>
      </c>
      <c r="C258" s="2">
        <v>23316</v>
      </c>
      <c r="D258" s="3">
        <v>0.37222222222222223</v>
      </c>
      <c r="E258" s="1" t="s">
        <v>336</v>
      </c>
      <c r="F258" s="1" t="s">
        <v>337</v>
      </c>
      <c r="G258" s="1" t="s">
        <v>13</v>
      </c>
      <c r="H258" s="1" t="s">
        <v>14</v>
      </c>
      <c r="I258" s="1" t="s">
        <v>15</v>
      </c>
      <c r="J258" s="1">
        <f>FIND(", ",space_missions[[#This Row],[Location]])</f>
        <v>9</v>
      </c>
      <c r="K258" s="1" t="str">
        <f t="shared" ref="K258:K321" si="4">RIGHT(B258,LEN(B258)-FIND("*",SUBSTITUTE(B258,", ","*",LEN(B258)-LEN(SUBSTITUTE(B258,", ","*")))))</f>
        <v xml:space="preserve"> Kazakhstan</v>
      </c>
      <c r="L258" s="1" t="str">
        <f>_xlfn.CONCAT(space_missions[[#This Row],[Company]],"-",space_missions[[#This Row],[Rocket]])</f>
        <v>RVSN USSR-Poliot</v>
      </c>
      <c r="M258" s="1">
        <f>YEAR(space_missions[[#This Row],[Date]])</f>
        <v>1963</v>
      </c>
      <c r="P258" t="s">
        <v>5510</v>
      </c>
    </row>
    <row r="259" spans="1:16" x14ac:dyDescent="0.3">
      <c r="A259" s="1" t="s">
        <v>9</v>
      </c>
      <c r="B259" s="1" t="s">
        <v>10</v>
      </c>
      <c r="C259" s="2">
        <v>23326</v>
      </c>
      <c r="D259" s="3">
        <v>0.26597222222222222</v>
      </c>
      <c r="E259" s="1" t="s">
        <v>125</v>
      </c>
      <c r="F259" s="1" t="s">
        <v>338</v>
      </c>
      <c r="G259" s="1" t="s">
        <v>13</v>
      </c>
      <c r="H259" s="1" t="s">
        <v>14</v>
      </c>
      <c r="I259" s="1" t="s">
        <v>15</v>
      </c>
      <c r="J259" s="1">
        <f>FIND(", ",space_missions[[#This Row],[Location]])</f>
        <v>9</v>
      </c>
      <c r="K259" s="1" t="str">
        <f t="shared" si="4"/>
        <v xml:space="preserve"> Kazakhstan</v>
      </c>
      <c r="L259" s="1" t="str">
        <f>_xlfn.CONCAT(space_missions[[#This Row],[Company]],"-",space_missions[[#This Row],[Rocket]])</f>
        <v>RVSN USSR-Molniya</v>
      </c>
      <c r="M259" s="1">
        <f>YEAR(space_missions[[#This Row],[Date]])</f>
        <v>1963</v>
      </c>
      <c r="P259" t="s">
        <v>5511</v>
      </c>
    </row>
    <row r="260" spans="1:16" x14ac:dyDescent="0.3">
      <c r="A260" s="1" t="s">
        <v>9</v>
      </c>
      <c r="B260" s="1" t="s">
        <v>10</v>
      </c>
      <c r="C260" s="2">
        <v>23331</v>
      </c>
      <c r="D260" s="3">
        <v>0.44027777777777777</v>
      </c>
      <c r="E260" s="1" t="s">
        <v>339</v>
      </c>
      <c r="F260" s="1" t="s">
        <v>340</v>
      </c>
      <c r="G260" s="1" t="s">
        <v>13</v>
      </c>
      <c r="H260" s="1" t="s">
        <v>14</v>
      </c>
      <c r="I260" s="1" t="s">
        <v>15</v>
      </c>
      <c r="J260" s="1">
        <f>FIND(", ",space_missions[[#This Row],[Location]])</f>
        <v>9</v>
      </c>
      <c r="K260" s="1" t="str">
        <f t="shared" si="4"/>
        <v xml:space="preserve"> Kazakhstan</v>
      </c>
      <c r="L260" s="1" t="str">
        <f>_xlfn.CONCAT(space_missions[[#This Row],[Company]],"-",space_missions[[#This Row],[Rocket]])</f>
        <v>RVSN USSR-Voskhod</v>
      </c>
      <c r="M260" s="1">
        <f>YEAR(space_missions[[#This Row],[Date]])</f>
        <v>1963</v>
      </c>
      <c r="P260" t="s">
        <v>5512</v>
      </c>
    </row>
    <row r="261" spans="1:16" x14ac:dyDescent="0.3">
      <c r="A261" s="1" t="s">
        <v>92</v>
      </c>
      <c r="B261" s="1" t="s">
        <v>226</v>
      </c>
      <c r="C261" s="2">
        <v>23342</v>
      </c>
      <c r="D261" s="3">
        <v>0.79374999999999996</v>
      </c>
      <c r="E261" s="1" t="s">
        <v>341</v>
      </c>
      <c r="F261" s="1" t="s">
        <v>342</v>
      </c>
      <c r="G261" s="1" t="s">
        <v>13</v>
      </c>
      <c r="H261" s="1" t="s">
        <v>14</v>
      </c>
      <c r="I261" s="1" t="s">
        <v>15</v>
      </c>
      <c r="J261" s="1">
        <f>FIND(", ",space_missions[[#This Row],[Location]])</f>
        <v>8</v>
      </c>
      <c r="K261" s="1" t="str">
        <f t="shared" si="4"/>
        <v xml:space="preserve"> USA</v>
      </c>
      <c r="L261" s="1" t="str">
        <f>_xlfn.CONCAT(space_missions[[#This Row],[Company]],"-",space_missions[[#This Row],[Rocket]])</f>
        <v>General Dynamics-Atlas-LV3C Centaur-B</v>
      </c>
      <c r="M261" s="1">
        <f>YEAR(space_missions[[#This Row],[Date]])</f>
        <v>1963</v>
      </c>
      <c r="P261" t="s">
        <v>5513</v>
      </c>
    </row>
    <row r="262" spans="1:16" x14ac:dyDescent="0.3">
      <c r="A262" s="1" t="s">
        <v>9</v>
      </c>
      <c r="B262" s="1" t="s">
        <v>10</v>
      </c>
      <c r="C262" s="2">
        <v>23343</v>
      </c>
      <c r="D262" s="3">
        <v>0.38819444444444445</v>
      </c>
      <c r="E262" s="1" t="s">
        <v>237</v>
      </c>
      <c r="F262" s="1" t="s">
        <v>343</v>
      </c>
      <c r="G262" s="1" t="s">
        <v>13</v>
      </c>
      <c r="H262" s="1" t="s">
        <v>14</v>
      </c>
      <c r="I262" s="1" t="s">
        <v>21</v>
      </c>
      <c r="J262" s="1">
        <f>FIND(", ",space_missions[[#This Row],[Location]])</f>
        <v>9</v>
      </c>
      <c r="K262" s="1" t="str">
        <f t="shared" si="4"/>
        <v xml:space="preserve"> Kazakhstan</v>
      </c>
      <c r="L262" s="1" t="str">
        <f>_xlfn.CONCAT(space_missions[[#This Row],[Company]],"-",space_missions[[#This Row],[Rocket]])</f>
        <v>RVSN USSR-Vostok-2</v>
      </c>
      <c r="M262" s="1">
        <f>YEAR(space_missions[[#This Row],[Date]])</f>
        <v>1963</v>
      </c>
      <c r="P262" t="s">
        <v>5514</v>
      </c>
    </row>
    <row r="263" spans="1:16" x14ac:dyDescent="0.3">
      <c r="A263" s="1" t="s">
        <v>9</v>
      </c>
      <c r="B263" s="1" t="s">
        <v>189</v>
      </c>
      <c r="C263" s="2">
        <v>23358</v>
      </c>
      <c r="D263" s="3">
        <v>0.59375</v>
      </c>
      <c r="E263" s="1" t="s">
        <v>190</v>
      </c>
      <c r="F263" s="1" t="s">
        <v>344</v>
      </c>
      <c r="G263" s="1" t="s">
        <v>13</v>
      </c>
      <c r="H263" s="1" t="s">
        <v>14</v>
      </c>
      <c r="I263" s="1" t="s">
        <v>15</v>
      </c>
      <c r="J263" s="1">
        <f>FIND(", ",space_missions[[#This Row],[Location]])</f>
        <v>8</v>
      </c>
      <c r="K263" s="1" t="str">
        <f t="shared" si="4"/>
        <v xml:space="preserve"> Russia</v>
      </c>
      <c r="L263" s="1" t="str">
        <f>_xlfn.CONCAT(space_missions[[#This Row],[Company]],"-",space_missions[[#This Row],[Rocket]])</f>
        <v>RVSN USSR-Cosmos-2I (63S1)</v>
      </c>
      <c r="M263" s="1">
        <f>YEAR(space_missions[[#This Row],[Date]])</f>
        <v>1963</v>
      </c>
      <c r="P263" t="s">
        <v>5515</v>
      </c>
    </row>
    <row r="264" spans="1:16" x14ac:dyDescent="0.3">
      <c r="A264" s="1" t="s">
        <v>92</v>
      </c>
      <c r="B264" s="1" t="s">
        <v>322</v>
      </c>
      <c r="C264" s="2">
        <v>23363</v>
      </c>
      <c r="D264" s="3">
        <v>0.90625</v>
      </c>
      <c r="E264" s="1" t="s">
        <v>323</v>
      </c>
      <c r="F264" s="1" t="s">
        <v>345</v>
      </c>
      <c r="G264" s="1" t="s">
        <v>13</v>
      </c>
      <c r="H264" s="1" t="s">
        <v>14</v>
      </c>
      <c r="I264" s="1" t="s">
        <v>15</v>
      </c>
      <c r="J264" s="1">
        <f>FIND(", ",space_missions[[#This Row],[Location]])</f>
        <v>7</v>
      </c>
      <c r="K264" s="1" t="str">
        <f t="shared" si="4"/>
        <v xml:space="preserve"> USA</v>
      </c>
      <c r="L264" s="1" t="str">
        <f>_xlfn.CONCAT(space_missions[[#This Row],[Company]],"-",space_missions[[#This Row],[Rocket]])</f>
        <v>General Dynamics-Atlas-LV3 Agena-D</v>
      </c>
      <c r="M264" s="1">
        <f>YEAR(space_missions[[#This Row],[Date]])</f>
        <v>1963</v>
      </c>
      <c r="P264" t="s">
        <v>5516</v>
      </c>
    </row>
    <row r="265" spans="1:16" x14ac:dyDescent="0.3">
      <c r="A265" s="1" t="s">
        <v>9</v>
      </c>
      <c r="B265" s="1" t="s">
        <v>10</v>
      </c>
      <c r="C265" s="2">
        <v>23364</v>
      </c>
      <c r="D265" s="3">
        <v>0.39444444444444443</v>
      </c>
      <c r="E265" s="1" t="s">
        <v>237</v>
      </c>
      <c r="F265" s="1" t="s">
        <v>346</v>
      </c>
      <c r="G265" s="1" t="s">
        <v>13</v>
      </c>
      <c r="H265" s="1" t="s">
        <v>14</v>
      </c>
      <c r="I265" s="1" t="s">
        <v>15</v>
      </c>
      <c r="J265" s="1">
        <f>FIND(", ",space_missions[[#This Row],[Location]])</f>
        <v>9</v>
      </c>
      <c r="K265" s="1" t="str">
        <f t="shared" si="4"/>
        <v xml:space="preserve"> Kazakhstan</v>
      </c>
      <c r="L265" s="1" t="str">
        <f>_xlfn.CONCAT(space_missions[[#This Row],[Company]],"-",space_missions[[#This Row],[Rocket]])</f>
        <v>RVSN USSR-Vostok-2</v>
      </c>
      <c r="M265" s="1">
        <f>YEAR(space_missions[[#This Row],[Date]])</f>
        <v>1963</v>
      </c>
      <c r="P265" t="s">
        <v>5517</v>
      </c>
    </row>
    <row r="266" spans="1:16" x14ac:dyDescent="0.3">
      <c r="A266" s="1" t="s">
        <v>54</v>
      </c>
      <c r="B266" s="1" t="s">
        <v>232</v>
      </c>
      <c r="C266" s="2">
        <v>23364</v>
      </c>
      <c r="D266" s="3">
        <v>0.78402777777777777</v>
      </c>
      <c r="E266" s="1" t="s">
        <v>319</v>
      </c>
      <c r="F266" s="1" t="s">
        <v>347</v>
      </c>
      <c r="G266" s="1" t="s">
        <v>13</v>
      </c>
      <c r="H266" s="1" t="s">
        <v>14</v>
      </c>
      <c r="I266" s="1" t="s">
        <v>15</v>
      </c>
      <c r="J266" s="1">
        <f>FIND(", ",space_missions[[#This Row],[Location]])</f>
        <v>6</v>
      </c>
      <c r="K266" s="1" t="str">
        <f t="shared" si="4"/>
        <v xml:space="preserve"> USA</v>
      </c>
      <c r="L266" s="1" t="str">
        <f>_xlfn.CONCAT(space_missions[[#This Row],[Company]],"-",space_missions[[#This Row],[Rocket]])</f>
        <v>NASA-Scout X-4</v>
      </c>
      <c r="M266" s="1">
        <f>YEAR(space_missions[[#This Row],[Date]])</f>
        <v>1963</v>
      </c>
      <c r="P266" t="s">
        <v>5518</v>
      </c>
    </row>
    <row r="267" spans="1:16" x14ac:dyDescent="0.3">
      <c r="A267" s="1" t="s">
        <v>54</v>
      </c>
      <c r="B267" s="1" t="s">
        <v>348</v>
      </c>
      <c r="C267" s="2">
        <v>23405</v>
      </c>
      <c r="D267" s="3">
        <v>0.68402777777777779</v>
      </c>
      <c r="E267" s="1" t="s">
        <v>349</v>
      </c>
      <c r="F267" s="1" t="s">
        <v>350</v>
      </c>
      <c r="G267" s="1" t="s">
        <v>13</v>
      </c>
      <c r="H267" s="1" t="s">
        <v>14</v>
      </c>
      <c r="I267" s="1" t="s">
        <v>15</v>
      </c>
      <c r="J267" s="1">
        <f>FIND(", ",space_missions[[#This Row],[Location]])</f>
        <v>6</v>
      </c>
      <c r="K267" s="1" t="str">
        <f t="shared" si="4"/>
        <v xml:space="preserve"> USA</v>
      </c>
      <c r="L267" s="1" t="str">
        <f>_xlfn.CONCAT(space_missions[[#This Row],[Company]],"-",space_missions[[#This Row],[Rocket]])</f>
        <v>NASA-Saturn I</v>
      </c>
      <c r="M267" s="1">
        <f>YEAR(space_missions[[#This Row],[Date]])</f>
        <v>1964</v>
      </c>
      <c r="P267" t="s">
        <v>5519</v>
      </c>
    </row>
    <row r="268" spans="1:16" x14ac:dyDescent="0.3">
      <c r="A268" s="1" t="s">
        <v>9</v>
      </c>
      <c r="B268" s="1" t="s">
        <v>10</v>
      </c>
      <c r="C268" s="2">
        <v>23406</v>
      </c>
      <c r="D268" s="3">
        <v>0.40625</v>
      </c>
      <c r="E268" s="1" t="s">
        <v>51</v>
      </c>
      <c r="F268" s="1" t="s">
        <v>351</v>
      </c>
      <c r="G268" s="1" t="s">
        <v>13</v>
      </c>
      <c r="H268" s="1" t="s">
        <v>14</v>
      </c>
      <c r="I268" s="1" t="s">
        <v>15</v>
      </c>
      <c r="J268" s="1">
        <f>FIND(", ",space_missions[[#This Row],[Location]])</f>
        <v>9</v>
      </c>
      <c r="K268" s="1" t="str">
        <f t="shared" si="4"/>
        <v xml:space="preserve"> Kazakhstan</v>
      </c>
      <c r="L268" s="1" t="str">
        <f>_xlfn.CONCAT(space_missions[[#This Row],[Company]],"-",space_missions[[#This Row],[Rocket]])</f>
        <v>RVSN USSR-Vostok</v>
      </c>
      <c r="M268" s="1">
        <f>YEAR(space_missions[[#This Row],[Date]])</f>
        <v>1964</v>
      </c>
      <c r="P268" t="s">
        <v>5520</v>
      </c>
    </row>
    <row r="269" spans="1:16" x14ac:dyDescent="0.3">
      <c r="A269" s="1" t="s">
        <v>92</v>
      </c>
      <c r="B269" s="1" t="s">
        <v>122</v>
      </c>
      <c r="C269" s="2">
        <v>23406</v>
      </c>
      <c r="D269" s="3">
        <v>0.65902777777777777</v>
      </c>
      <c r="E269" s="1" t="s">
        <v>172</v>
      </c>
      <c r="F269" s="1" t="s">
        <v>352</v>
      </c>
      <c r="G269" s="1" t="s">
        <v>13</v>
      </c>
      <c r="H269" s="1" t="s">
        <v>14</v>
      </c>
      <c r="I269" s="1" t="s">
        <v>15</v>
      </c>
      <c r="J269" s="1">
        <f>FIND(", ",space_missions[[#This Row],[Location]])</f>
        <v>6</v>
      </c>
      <c r="K269" s="1" t="str">
        <f t="shared" si="4"/>
        <v xml:space="preserve"> USA</v>
      </c>
      <c r="L269" s="1" t="str">
        <f>_xlfn.CONCAT(space_missions[[#This Row],[Company]],"-",space_missions[[#This Row],[Rocket]])</f>
        <v>General Dynamics-Atlas-LV3 Agena-B</v>
      </c>
      <c r="M269" s="1">
        <f>YEAR(space_missions[[#This Row],[Date]])</f>
        <v>1964</v>
      </c>
      <c r="P269" t="s">
        <v>5521</v>
      </c>
    </row>
    <row r="270" spans="1:16" x14ac:dyDescent="0.3">
      <c r="A270" s="1" t="s">
        <v>9</v>
      </c>
      <c r="B270" s="1" t="s">
        <v>10</v>
      </c>
      <c r="C270" s="2">
        <v>23426</v>
      </c>
      <c r="D270" s="3">
        <v>0.24097222222222223</v>
      </c>
      <c r="E270" s="1" t="s">
        <v>125</v>
      </c>
      <c r="F270" s="1" t="s">
        <v>353</v>
      </c>
      <c r="G270" s="1" t="s">
        <v>13</v>
      </c>
      <c r="H270" s="1" t="s">
        <v>14</v>
      </c>
      <c r="I270" s="1" t="s">
        <v>21</v>
      </c>
      <c r="J270" s="1">
        <f>FIND(", ",space_missions[[#This Row],[Location]])</f>
        <v>9</v>
      </c>
      <c r="K270" s="1" t="str">
        <f t="shared" si="4"/>
        <v xml:space="preserve"> Kazakhstan</v>
      </c>
      <c r="L270" s="1" t="str">
        <f>_xlfn.CONCAT(space_missions[[#This Row],[Company]],"-",space_missions[[#This Row],[Rocket]])</f>
        <v>RVSN USSR-Molniya</v>
      </c>
      <c r="M270" s="1">
        <f>YEAR(space_missions[[#This Row],[Date]])</f>
        <v>1964</v>
      </c>
      <c r="P270" t="s">
        <v>5522</v>
      </c>
    </row>
    <row r="271" spans="1:16" x14ac:dyDescent="0.3">
      <c r="A271" s="1" t="s">
        <v>92</v>
      </c>
      <c r="B271" s="1" t="s">
        <v>322</v>
      </c>
      <c r="C271" s="2">
        <v>23432</v>
      </c>
      <c r="D271" s="3">
        <v>0.79097222222222219</v>
      </c>
      <c r="E271" s="1" t="s">
        <v>323</v>
      </c>
      <c r="F271" s="1" t="s">
        <v>354</v>
      </c>
      <c r="G271" s="1" t="s">
        <v>13</v>
      </c>
      <c r="H271" s="1" t="s">
        <v>14</v>
      </c>
      <c r="I271" s="1" t="s">
        <v>15</v>
      </c>
      <c r="J271" s="1">
        <f>FIND(", ",space_missions[[#This Row],[Location]])</f>
        <v>7</v>
      </c>
      <c r="K271" s="1" t="str">
        <f t="shared" si="4"/>
        <v xml:space="preserve"> USA</v>
      </c>
      <c r="L271" s="1" t="str">
        <f>_xlfn.CONCAT(space_missions[[#This Row],[Company]],"-",space_missions[[#This Row],[Rocket]])</f>
        <v>General Dynamics-Atlas-LV3 Agena-D</v>
      </c>
      <c r="M271" s="1">
        <f>YEAR(space_missions[[#This Row],[Date]])</f>
        <v>1964</v>
      </c>
      <c r="P271" t="s">
        <v>5523</v>
      </c>
    </row>
    <row r="272" spans="1:16" x14ac:dyDescent="0.3">
      <c r="A272" s="1" t="s">
        <v>9</v>
      </c>
      <c r="B272" s="1" t="s">
        <v>189</v>
      </c>
      <c r="C272" s="2">
        <v>23434</v>
      </c>
      <c r="D272" s="3">
        <v>0.55972222222222223</v>
      </c>
      <c r="E272" s="1" t="s">
        <v>190</v>
      </c>
      <c r="F272" s="1" t="s">
        <v>355</v>
      </c>
      <c r="G272" s="1" t="s">
        <v>13</v>
      </c>
      <c r="H272" s="1" t="s">
        <v>14</v>
      </c>
      <c r="I272" s="1" t="s">
        <v>15</v>
      </c>
      <c r="J272" s="1">
        <f>FIND(", ",space_missions[[#This Row],[Location]])</f>
        <v>8</v>
      </c>
      <c r="K272" s="1" t="str">
        <f t="shared" si="4"/>
        <v xml:space="preserve"> Russia</v>
      </c>
      <c r="L272" s="1" t="str">
        <f>_xlfn.CONCAT(space_missions[[#This Row],[Company]],"-",space_missions[[#This Row],[Rocket]])</f>
        <v>RVSN USSR-Cosmos-2I (63S1)</v>
      </c>
      <c r="M272" s="1">
        <f>YEAR(space_missions[[#This Row],[Date]])</f>
        <v>1964</v>
      </c>
      <c r="P272" t="s">
        <v>5524</v>
      </c>
    </row>
    <row r="273" spans="1:16" x14ac:dyDescent="0.3">
      <c r="A273" s="1" t="s">
        <v>92</v>
      </c>
      <c r="B273" s="1" t="s">
        <v>322</v>
      </c>
      <c r="C273" s="2">
        <v>23447</v>
      </c>
      <c r="D273" s="3">
        <v>0.84305555555555556</v>
      </c>
      <c r="E273" s="1" t="s">
        <v>323</v>
      </c>
      <c r="F273" s="1" t="s">
        <v>356</v>
      </c>
      <c r="G273" s="1" t="s">
        <v>13</v>
      </c>
      <c r="H273" s="1" t="s">
        <v>14</v>
      </c>
      <c r="I273" s="1" t="s">
        <v>15</v>
      </c>
      <c r="J273" s="1">
        <f>FIND(", ",space_missions[[#This Row],[Location]])</f>
        <v>7</v>
      </c>
      <c r="K273" s="1" t="str">
        <f t="shared" si="4"/>
        <v xml:space="preserve"> USA</v>
      </c>
      <c r="L273" s="1" t="str">
        <f>_xlfn.CONCAT(space_missions[[#This Row],[Company]],"-",space_missions[[#This Row],[Rocket]])</f>
        <v>General Dynamics-Atlas-LV3 Agena-D</v>
      </c>
      <c r="M273" s="1">
        <f>YEAR(space_missions[[#This Row],[Date]])</f>
        <v>1964</v>
      </c>
      <c r="P273" t="s">
        <v>5525</v>
      </c>
    </row>
    <row r="274" spans="1:16" x14ac:dyDescent="0.3">
      <c r="A274" s="1" t="s">
        <v>9</v>
      </c>
      <c r="B274" s="1" t="s">
        <v>189</v>
      </c>
      <c r="C274" s="2">
        <v>23454</v>
      </c>
      <c r="D274" s="3">
        <v>0.62986111111111109</v>
      </c>
      <c r="E274" s="1" t="s">
        <v>190</v>
      </c>
      <c r="F274" s="1" t="s">
        <v>357</v>
      </c>
      <c r="G274" s="1" t="s">
        <v>13</v>
      </c>
      <c r="H274" s="1" t="s">
        <v>14</v>
      </c>
      <c r="I274" s="1" t="s">
        <v>15</v>
      </c>
      <c r="J274" s="1">
        <f>FIND(", ",space_missions[[#This Row],[Location]])</f>
        <v>8</v>
      </c>
      <c r="K274" s="1" t="str">
        <f t="shared" si="4"/>
        <v xml:space="preserve"> Russia</v>
      </c>
      <c r="L274" s="1" t="str">
        <f>_xlfn.CONCAT(space_missions[[#This Row],[Company]],"-",space_missions[[#This Row],[Rocket]])</f>
        <v>RVSN USSR-Cosmos-2I (63S1)</v>
      </c>
      <c r="M274" s="1">
        <f>YEAR(space_missions[[#This Row],[Date]])</f>
        <v>1964</v>
      </c>
      <c r="P274" t="s">
        <v>5526</v>
      </c>
    </row>
    <row r="275" spans="1:16" x14ac:dyDescent="0.3">
      <c r="A275" s="1" t="s">
        <v>9</v>
      </c>
      <c r="B275" s="1" t="s">
        <v>10</v>
      </c>
      <c r="C275" s="2">
        <v>23457</v>
      </c>
      <c r="D275" s="3">
        <v>0.34375</v>
      </c>
      <c r="E275" s="1" t="s">
        <v>125</v>
      </c>
      <c r="F275" s="1" t="s">
        <v>358</v>
      </c>
      <c r="G275" s="1" t="s">
        <v>13</v>
      </c>
      <c r="H275" s="1" t="s">
        <v>14</v>
      </c>
      <c r="I275" s="1" t="s">
        <v>21</v>
      </c>
      <c r="J275" s="1">
        <f>FIND(", ",space_missions[[#This Row],[Location]])</f>
        <v>9</v>
      </c>
      <c r="K275" s="1" t="str">
        <f t="shared" si="4"/>
        <v xml:space="preserve"> Kazakhstan</v>
      </c>
      <c r="L275" s="1" t="str">
        <f>_xlfn.CONCAT(space_missions[[#This Row],[Company]],"-",space_missions[[#This Row],[Rocket]])</f>
        <v>RVSN USSR-Molniya</v>
      </c>
      <c r="M275" s="1">
        <f>YEAR(space_missions[[#This Row],[Date]])</f>
        <v>1964</v>
      </c>
      <c r="P275" t="s">
        <v>5527</v>
      </c>
    </row>
    <row r="276" spans="1:16" x14ac:dyDescent="0.3">
      <c r="A276" s="1" t="s">
        <v>9</v>
      </c>
      <c r="B276" s="1" t="s">
        <v>10</v>
      </c>
      <c r="C276" s="2">
        <v>23463</v>
      </c>
      <c r="D276" s="3">
        <v>0.14166666666666666</v>
      </c>
      <c r="E276" s="1" t="s">
        <v>125</v>
      </c>
      <c r="F276" s="1" t="s">
        <v>359</v>
      </c>
      <c r="G276" s="1" t="s">
        <v>13</v>
      </c>
      <c r="H276" s="1" t="s">
        <v>14</v>
      </c>
      <c r="I276" s="1" t="s">
        <v>56</v>
      </c>
      <c r="J276" s="1">
        <f>FIND(", ",space_missions[[#This Row],[Location]])</f>
        <v>9</v>
      </c>
      <c r="K276" s="1" t="str">
        <f t="shared" si="4"/>
        <v xml:space="preserve"> Kazakhstan</v>
      </c>
      <c r="L276" s="1" t="str">
        <f>_xlfn.CONCAT(space_missions[[#This Row],[Company]],"-",space_missions[[#This Row],[Rocket]])</f>
        <v>RVSN USSR-Molniya</v>
      </c>
      <c r="M276" s="1">
        <f>YEAR(space_missions[[#This Row],[Date]])</f>
        <v>1964</v>
      </c>
      <c r="P276" t="s">
        <v>5528</v>
      </c>
    </row>
    <row r="277" spans="1:16" x14ac:dyDescent="0.3">
      <c r="A277" s="1" t="s">
        <v>9</v>
      </c>
      <c r="B277" s="1" t="s">
        <v>10</v>
      </c>
      <c r="C277" s="2">
        <v>23469</v>
      </c>
      <c r="D277" s="3">
        <v>0.1125</v>
      </c>
      <c r="E277" s="1" t="s">
        <v>125</v>
      </c>
      <c r="F277" s="1" t="s">
        <v>360</v>
      </c>
      <c r="G277" s="1" t="s">
        <v>13</v>
      </c>
      <c r="H277" s="1" t="s">
        <v>14</v>
      </c>
      <c r="I277" s="1" t="s">
        <v>15</v>
      </c>
      <c r="J277" s="1">
        <f>FIND(", ",space_missions[[#This Row],[Location]])</f>
        <v>9</v>
      </c>
      <c r="K277" s="1" t="str">
        <f t="shared" si="4"/>
        <v xml:space="preserve"> Kazakhstan</v>
      </c>
      <c r="L277" s="1" t="str">
        <f>_xlfn.CONCAT(space_missions[[#This Row],[Company]],"-",space_missions[[#This Row],[Rocket]])</f>
        <v>RVSN USSR-Molniya</v>
      </c>
      <c r="M277" s="1">
        <f>YEAR(space_missions[[#This Row],[Date]])</f>
        <v>1964</v>
      </c>
      <c r="P277" t="s">
        <v>5529</v>
      </c>
    </row>
    <row r="278" spans="1:16" x14ac:dyDescent="0.3">
      <c r="A278" s="1" t="s">
        <v>9</v>
      </c>
      <c r="B278" s="1" t="s">
        <v>361</v>
      </c>
      <c r="C278" s="2">
        <v>23471</v>
      </c>
      <c r="D278" s="3">
        <v>0.40625</v>
      </c>
      <c r="E278" s="1" t="s">
        <v>237</v>
      </c>
      <c r="F278" s="1" t="s">
        <v>362</v>
      </c>
      <c r="G278" s="1" t="s">
        <v>13</v>
      </c>
      <c r="H278" s="1" t="s">
        <v>14</v>
      </c>
      <c r="I278" s="1" t="s">
        <v>15</v>
      </c>
      <c r="J278" s="1">
        <f>FIND(", ",space_missions[[#This Row],[Location]])</f>
        <v>10</v>
      </c>
      <c r="K278" s="1" t="str">
        <f t="shared" si="4"/>
        <v xml:space="preserve"> Kazakhstan</v>
      </c>
      <c r="L278" s="1" t="str">
        <f>_xlfn.CONCAT(space_missions[[#This Row],[Company]],"-",space_missions[[#This Row],[Rocket]])</f>
        <v>RVSN USSR-Vostok-2</v>
      </c>
      <c r="M278" s="1">
        <f>YEAR(space_missions[[#This Row],[Date]])</f>
        <v>1964</v>
      </c>
      <c r="P278" t="s">
        <v>5530</v>
      </c>
    </row>
    <row r="279" spans="1:16" x14ac:dyDescent="0.3">
      <c r="A279" s="1" t="s">
        <v>54</v>
      </c>
      <c r="B279" s="1" t="s">
        <v>363</v>
      </c>
      <c r="C279" s="2">
        <v>23475</v>
      </c>
      <c r="D279" s="3">
        <v>0.66736111111111107</v>
      </c>
      <c r="E279" s="1" t="s">
        <v>364</v>
      </c>
      <c r="F279" s="1" t="s">
        <v>365</v>
      </c>
      <c r="G279" s="1" t="s">
        <v>13</v>
      </c>
      <c r="H279" s="1" t="s">
        <v>14</v>
      </c>
      <c r="I279" s="1" t="s">
        <v>15</v>
      </c>
      <c r="J279" s="1">
        <f>FIND(", ",space_missions[[#This Row],[Location]])</f>
        <v>6</v>
      </c>
      <c r="K279" s="1" t="str">
        <f t="shared" si="4"/>
        <v xml:space="preserve"> USA</v>
      </c>
      <c r="L279" s="1" t="str">
        <f>_xlfn.CONCAT(space_missions[[#This Row],[Company]],"-",space_missions[[#This Row],[Rocket]])</f>
        <v>NASA-Titan II GLV</v>
      </c>
      <c r="M279" s="1">
        <f>YEAR(space_missions[[#This Row],[Date]])</f>
        <v>1964</v>
      </c>
      <c r="P279" t="s">
        <v>5531</v>
      </c>
    </row>
    <row r="280" spans="1:16" x14ac:dyDescent="0.3">
      <c r="A280" s="1" t="s">
        <v>9</v>
      </c>
      <c r="B280" s="1" t="s">
        <v>10</v>
      </c>
      <c r="C280" s="2">
        <v>23479</v>
      </c>
      <c r="D280" s="3">
        <v>0.39652777777777776</v>
      </c>
      <c r="E280" s="1" t="s">
        <v>336</v>
      </c>
      <c r="F280" s="1" t="s">
        <v>366</v>
      </c>
      <c r="G280" s="1" t="s">
        <v>13</v>
      </c>
      <c r="H280" s="1" t="s">
        <v>14</v>
      </c>
      <c r="I280" s="1" t="s">
        <v>15</v>
      </c>
      <c r="J280" s="1">
        <f>FIND(", ",space_missions[[#This Row],[Location]])</f>
        <v>9</v>
      </c>
      <c r="K280" s="1" t="str">
        <f t="shared" si="4"/>
        <v xml:space="preserve"> Kazakhstan</v>
      </c>
      <c r="L280" s="1" t="str">
        <f>_xlfn.CONCAT(space_missions[[#This Row],[Company]],"-",space_missions[[#This Row],[Rocket]])</f>
        <v>RVSN USSR-Poliot</v>
      </c>
      <c r="M280" s="1">
        <f>YEAR(space_missions[[#This Row],[Date]])</f>
        <v>1964</v>
      </c>
      <c r="P280" t="s">
        <v>5532</v>
      </c>
    </row>
    <row r="281" spans="1:16" x14ac:dyDescent="0.3">
      <c r="A281" s="1" t="s">
        <v>9</v>
      </c>
      <c r="B281" s="1" t="s">
        <v>10</v>
      </c>
      <c r="C281" s="2">
        <v>23487</v>
      </c>
      <c r="D281" s="3">
        <v>0.33888888888888891</v>
      </c>
      <c r="E281" s="1" t="s">
        <v>125</v>
      </c>
      <c r="F281" s="1" t="s">
        <v>367</v>
      </c>
      <c r="G281" s="1" t="s">
        <v>13</v>
      </c>
      <c r="H281" s="1" t="s">
        <v>14</v>
      </c>
      <c r="I281" s="1" t="s">
        <v>21</v>
      </c>
      <c r="J281" s="1">
        <f>FIND(", ",space_missions[[#This Row],[Location]])</f>
        <v>9</v>
      </c>
      <c r="K281" s="1" t="str">
        <f t="shared" si="4"/>
        <v xml:space="preserve"> Kazakhstan</v>
      </c>
      <c r="L281" s="1" t="str">
        <f>_xlfn.CONCAT(space_missions[[#This Row],[Company]],"-",space_missions[[#This Row],[Rocket]])</f>
        <v>RVSN USSR-Molniya</v>
      </c>
      <c r="M281" s="1">
        <f>YEAR(space_missions[[#This Row],[Date]])</f>
        <v>1964</v>
      </c>
      <c r="P281" t="s">
        <v>5533</v>
      </c>
    </row>
    <row r="282" spans="1:16" x14ac:dyDescent="0.3">
      <c r="A282" s="1" t="s">
        <v>92</v>
      </c>
      <c r="B282" s="1" t="s">
        <v>322</v>
      </c>
      <c r="C282" s="2">
        <v>23490</v>
      </c>
      <c r="D282" s="3">
        <v>0.67986111111111114</v>
      </c>
      <c r="E282" s="1" t="s">
        <v>323</v>
      </c>
      <c r="F282" s="1" t="s">
        <v>368</v>
      </c>
      <c r="G282" s="1" t="s">
        <v>13</v>
      </c>
      <c r="H282" s="1" t="s">
        <v>14</v>
      </c>
      <c r="I282" s="1" t="s">
        <v>15</v>
      </c>
      <c r="J282" s="1">
        <f>FIND(", ",space_missions[[#This Row],[Location]])</f>
        <v>7</v>
      </c>
      <c r="K282" s="1" t="str">
        <f t="shared" si="4"/>
        <v xml:space="preserve"> USA</v>
      </c>
      <c r="L282" s="1" t="str">
        <f>_xlfn.CONCAT(space_missions[[#This Row],[Company]],"-",space_missions[[#This Row],[Rocket]])</f>
        <v>General Dynamics-Atlas-LV3 Agena-D</v>
      </c>
      <c r="M282" s="1">
        <f>YEAR(space_missions[[#This Row],[Date]])</f>
        <v>1964</v>
      </c>
      <c r="P282" t="s">
        <v>5534</v>
      </c>
    </row>
    <row r="283" spans="1:16" x14ac:dyDescent="0.3">
      <c r="A283" s="1" t="s">
        <v>9</v>
      </c>
      <c r="B283" s="1" t="s">
        <v>361</v>
      </c>
      <c r="C283" s="2">
        <v>23492</v>
      </c>
      <c r="D283" s="3">
        <v>0.43125000000000002</v>
      </c>
      <c r="E283" s="1" t="s">
        <v>237</v>
      </c>
      <c r="F283" s="1" t="s">
        <v>369</v>
      </c>
      <c r="G283" s="1" t="s">
        <v>13</v>
      </c>
      <c r="H283" s="1" t="s">
        <v>14</v>
      </c>
      <c r="I283" s="1" t="s">
        <v>15</v>
      </c>
      <c r="J283" s="1">
        <f>FIND(", ",space_missions[[#This Row],[Location]])</f>
        <v>10</v>
      </c>
      <c r="K283" s="1" t="str">
        <f t="shared" si="4"/>
        <v xml:space="preserve"> Kazakhstan</v>
      </c>
      <c r="L283" s="1" t="str">
        <f>_xlfn.CONCAT(space_missions[[#This Row],[Company]],"-",space_missions[[#This Row],[Rocket]])</f>
        <v>RVSN USSR-Vostok-2</v>
      </c>
      <c r="M283" s="1">
        <f>YEAR(space_missions[[#This Row],[Date]])</f>
        <v>1964</v>
      </c>
      <c r="P283" t="s">
        <v>5535</v>
      </c>
    </row>
    <row r="284" spans="1:16" x14ac:dyDescent="0.3">
      <c r="A284" s="1" t="s">
        <v>9</v>
      </c>
      <c r="B284" s="1" t="s">
        <v>10</v>
      </c>
      <c r="C284" s="2">
        <v>23515</v>
      </c>
      <c r="D284" s="3">
        <v>0.40416666666666667</v>
      </c>
      <c r="E284" s="1" t="s">
        <v>339</v>
      </c>
      <c r="F284" s="1" t="s">
        <v>370</v>
      </c>
      <c r="G284" s="1" t="s">
        <v>13</v>
      </c>
      <c r="H284" s="1" t="s">
        <v>14</v>
      </c>
      <c r="I284" s="1" t="s">
        <v>15</v>
      </c>
      <c r="J284" s="1">
        <f>FIND(", ",space_missions[[#This Row],[Location]])</f>
        <v>9</v>
      </c>
      <c r="K284" s="1" t="str">
        <f t="shared" si="4"/>
        <v xml:space="preserve"> Kazakhstan</v>
      </c>
      <c r="L284" s="1" t="str">
        <f>_xlfn.CONCAT(space_missions[[#This Row],[Company]],"-",space_missions[[#This Row],[Rocket]])</f>
        <v>RVSN USSR-Voskhod</v>
      </c>
      <c r="M284" s="1">
        <f>YEAR(space_missions[[#This Row],[Date]])</f>
        <v>1964</v>
      </c>
      <c r="P284" t="s">
        <v>5536</v>
      </c>
    </row>
    <row r="285" spans="1:16" x14ac:dyDescent="0.3">
      <c r="A285" s="1" t="s">
        <v>92</v>
      </c>
      <c r="B285" s="1" t="s">
        <v>322</v>
      </c>
      <c r="C285" s="2">
        <v>23516</v>
      </c>
      <c r="D285" s="3">
        <v>0.80625000000000002</v>
      </c>
      <c r="E285" s="1" t="s">
        <v>323</v>
      </c>
      <c r="F285" s="1" t="s">
        <v>371</v>
      </c>
      <c r="G285" s="1" t="s">
        <v>13</v>
      </c>
      <c r="H285" s="1" t="s">
        <v>14</v>
      </c>
      <c r="I285" s="1" t="s">
        <v>15</v>
      </c>
      <c r="J285" s="1">
        <f>FIND(", ",space_missions[[#This Row],[Location]])</f>
        <v>7</v>
      </c>
      <c r="K285" s="1" t="str">
        <f t="shared" si="4"/>
        <v xml:space="preserve"> USA</v>
      </c>
      <c r="L285" s="1" t="str">
        <f>_xlfn.CONCAT(space_missions[[#This Row],[Company]],"-",space_missions[[#This Row],[Rocket]])</f>
        <v>General Dynamics-Atlas-LV3 Agena-D</v>
      </c>
      <c r="M285" s="1">
        <f>YEAR(space_missions[[#This Row],[Date]])</f>
        <v>1964</v>
      </c>
      <c r="P285" t="s">
        <v>5537</v>
      </c>
    </row>
    <row r="286" spans="1:16" x14ac:dyDescent="0.3">
      <c r="A286" s="1" t="s">
        <v>54</v>
      </c>
      <c r="B286" s="1" t="s">
        <v>372</v>
      </c>
      <c r="C286" s="2">
        <v>23525</v>
      </c>
      <c r="D286" s="3">
        <v>0.71319444444444446</v>
      </c>
      <c r="E286" s="1" t="s">
        <v>349</v>
      </c>
      <c r="F286" s="1" t="s">
        <v>373</v>
      </c>
      <c r="G286" s="1" t="s">
        <v>13</v>
      </c>
      <c r="H286" s="1" t="s">
        <v>14</v>
      </c>
      <c r="I286" s="1" t="s">
        <v>15</v>
      </c>
      <c r="J286" s="1">
        <f>FIND(", ",space_missions[[#This Row],[Location]])</f>
        <v>8</v>
      </c>
      <c r="K286" s="1" t="str">
        <f t="shared" si="4"/>
        <v xml:space="preserve"> USA</v>
      </c>
      <c r="L286" s="1" t="str">
        <f>_xlfn.CONCAT(space_missions[[#This Row],[Company]],"-",space_missions[[#This Row],[Rocket]])</f>
        <v>NASA-Saturn I</v>
      </c>
      <c r="M286" s="1">
        <f>YEAR(space_missions[[#This Row],[Date]])</f>
        <v>1964</v>
      </c>
      <c r="P286" t="s">
        <v>5538</v>
      </c>
    </row>
    <row r="287" spans="1:16" x14ac:dyDescent="0.3">
      <c r="A287" s="1" t="s">
        <v>9</v>
      </c>
      <c r="B287" s="1" t="s">
        <v>10</v>
      </c>
      <c r="C287" s="2">
        <v>23532</v>
      </c>
      <c r="D287" s="3">
        <v>0.16666666666666666</v>
      </c>
      <c r="E287" s="1" t="s">
        <v>125</v>
      </c>
      <c r="F287" s="1" t="s">
        <v>374</v>
      </c>
      <c r="G287" s="1" t="s">
        <v>13</v>
      </c>
      <c r="H287" s="1" t="s">
        <v>14</v>
      </c>
      <c r="I287" s="1" t="s">
        <v>21</v>
      </c>
      <c r="J287" s="1">
        <f>FIND(", ",space_missions[[#This Row],[Location]])</f>
        <v>9</v>
      </c>
      <c r="K287" s="1" t="str">
        <f t="shared" si="4"/>
        <v xml:space="preserve"> Kazakhstan</v>
      </c>
      <c r="L287" s="1" t="str">
        <f>_xlfn.CONCAT(space_missions[[#This Row],[Company]],"-",space_missions[[#This Row],[Rocket]])</f>
        <v>RVSN USSR-Molniya</v>
      </c>
      <c r="M287" s="1">
        <f>YEAR(space_missions[[#This Row],[Date]])</f>
        <v>1964</v>
      </c>
      <c r="P287" t="s">
        <v>5539</v>
      </c>
    </row>
    <row r="288" spans="1:16" x14ac:dyDescent="0.3">
      <c r="A288" s="1" t="s">
        <v>9</v>
      </c>
      <c r="B288" s="1" t="s">
        <v>189</v>
      </c>
      <c r="C288" s="2">
        <v>23534</v>
      </c>
      <c r="D288" s="3">
        <v>0.25</v>
      </c>
      <c r="E288" s="1" t="s">
        <v>190</v>
      </c>
      <c r="F288" s="1" t="s">
        <v>375</v>
      </c>
      <c r="G288" s="1" t="s">
        <v>13</v>
      </c>
      <c r="H288" s="1" t="s">
        <v>14</v>
      </c>
      <c r="I288" s="1" t="s">
        <v>15</v>
      </c>
      <c r="J288" s="1">
        <f>FIND(", ",space_missions[[#This Row],[Location]])</f>
        <v>8</v>
      </c>
      <c r="K288" s="1" t="str">
        <f t="shared" si="4"/>
        <v xml:space="preserve"> Russia</v>
      </c>
      <c r="L288" s="1" t="str">
        <f>_xlfn.CONCAT(space_missions[[#This Row],[Company]],"-",space_missions[[#This Row],[Rocket]])</f>
        <v>RVSN USSR-Cosmos-2I (63S1)</v>
      </c>
      <c r="M288" s="1">
        <f>YEAR(space_missions[[#This Row],[Date]])</f>
        <v>1964</v>
      </c>
      <c r="P288" t="s">
        <v>5540</v>
      </c>
    </row>
    <row r="289" spans="1:16" x14ac:dyDescent="0.3">
      <c r="A289" s="1" t="s">
        <v>9</v>
      </c>
      <c r="B289" s="1" t="s">
        <v>361</v>
      </c>
      <c r="C289" s="2">
        <v>23538</v>
      </c>
      <c r="D289" s="3">
        <v>0.45833333333333331</v>
      </c>
      <c r="E289" s="1" t="s">
        <v>237</v>
      </c>
      <c r="F289" s="1" t="s">
        <v>376</v>
      </c>
      <c r="G289" s="1" t="s">
        <v>13</v>
      </c>
      <c r="H289" s="1" t="s">
        <v>14</v>
      </c>
      <c r="I289" s="1" t="s">
        <v>15</v>
      </c>
      <c r="J289" s="1">
        <f>FIND(", ",space_missions[[#This Row],[Location]])</f>
        <v>10</v>
      </c>
      <c r="K289" s="1" t="str">
        <f t="shared" si="4"/>
        <v xml:space="preserve"> Kazakhstan</v>
      </c>
      <c r="L289" s="1" t="str">
        <f>_xlfn.CONCAT(space_missions[[#This Row],[Company]],"-",space_missions[[#This Row],[Rocket]])</f>
        <v>RVSN USSR-Vostok-2</v>
      </c>
      <c r="M289" s="1">
        <f>YEAR(space_missions[[#This Row],[Date]])</f>
        <v>1964</v>
      </c>
      <c r="P289" t="s">
        <v>5541</v>
      </c>
    </row>
    <row r="290" spans="1:16" x14ac:dyDescent="0.3">
      <c r="A290" s="1" t="s">
        <v>9</v>
      </c>
      <c r="B290" s="1" t="s">
        <v>361</v>
      </c>
      <c r="C290" s="2">
        <v>23551</v>
      </c>
      <c r="D290" s="3">
        <v>0.41666666666666669</v>
      </c>
      <c r="E290" s="1" t="s">
        <v>237</v>
      </c>
      <c r="F290" s="1" t="s">
        <v>377</v>
      </c>
      <c r="G290" s="1" t="s">
        <v>13</v>
      </c>
      <c r="H290" s="1" t="s">
        <v>14</v>
      </c>
      <c r="I290" s="1" t="s">
        <v>15</v>
      </c>
      <c r="J290" s="1">
        <f>FIND(", ",space_missions[[#This Row],[Location]])</f>
        <v>10</v>
      </c>
      <c r="K290" s="1" t="str">
        <f t="shared" si="4"/>
        <v xml:space="preserve"> Kazakhstan</v>
      </c>
      <c r="L290" s="1" t="str">
        <f>_xlfn.CONCAT(space_missions[[#This Row],[Company]],"-",space_missions[[#This Row],[Rocket]])</f>
        <v>RVSN USSR-Vostok-2</v>
      </c>
      <c r="M290" s="1">
        <f>YEAR(space_missions[[#This Row],[Date]])</f>
        <v>1964</v>
      </c>
      <c r="P290" t="s">
        <v>5542</v>
      </c>
    </row>
    <row r="291" spans="1:16" x14ac:dyDescent="0.3">
      <c r="A291" s="1" t="s">
        <v>92</v>
      </c>
      <c r="B291" s="1" t="s">
        <v>226</v>
      </c>
      <c r="C291" s="2">
        <v>23558</v>
      </c>
      <c r="D291" s="3">
        <v>0.58611111111111114</v>
      </c>
      <c r="E291" s="1" t="s">
        <v>378</v>
      </c>
      <c r="F291" s="1" t="s">
        <v>379</v>
      </c>
      <c r="G291" s="1" t="s">
        <v>13</v>
      </c>
      <c r="H291" s="1" t="s">
        <v>14</v>
      </c>
      <c r="I291" s="1" t="s">
        <v>21</v>
      </c>
      <c r="J291" s="1">
        <f>FIND(", ",space_missions[[#This Row],[Location]])</f>
        <v>8</v>
      </c>
      <c r="K291" s="1" t="str">
        <f t="shared" si="4"/>
        <v xml:space="preserve"> USA</v>
      </c>
      <c r="L291" s="1" t="str">
        <f>_xlfn.CONCAT(space_missions[[#This Row],[Company]],"-",space_missions[[#This Row],[Rocket]])</f>
        <v>General Dynamics-Atlas-LV3C Centaur-C</v>
      </c>
      <c r="M291" s="1">
        <f>YEAR(space_missions[[#This Row],[Date]])</f>
        <v>1964</v>
      </c>
      <c r="P291" t="s">
        <v>5543</v>
      </c>
    </row>
    <row r="292" spans="1:16" x14ac:dyDescent="0.3">
      <c r="A292" s="1" t="s">
        <v>9</v>
      </c>
      <c r="B292" s="1" t="s">
        <v>10</v>
      </c>
      <c r="C292" s="2">
        <v>23559</v>
      </c>
      <c r="D292" s="3">
        <v>0.45833333333333331</v>
      </c>
      <c r="E292" s="1" t="s">
        <v>339</v>
      </c>
      <c r="F292" s="1" t="s">
        <v>380</v>
      </c>
      <c r="G292" s="1" t="s">
        <v>13</v>
      </c>
      <c r="H292" s="1" t="s">
        <v>14</v>
      </c>
      <c r="I292" s="1" t="s">
        <v>15</v>
      </c>
      <c r="J292" s="1">
        <f>FIND(", ",space_missions[[#This Row],[Location]])</f>
        <v>9</v>
      </c>
      <c r="K292" s="1" t="str">
        <f t="shared" si="4"/>
        <v xml:space="preserve"> Kazakhstan</v>
      </c>
      <c r="L292" s="1" t="str">
        <f>_xlfn.CONCAT(space_missions[[#This Row],[Company]],"-",space_missions[[#This Row],[Rocket]])</f>
        <v>RVSN USSR-Voskhod</v>
      </c>
      <c r="M292" s="1">
        <f>YEAR(space_missions[[#This Row],[Date]])</f>
        <v>1964</v>
      </c>
      <c r="P292" t="s">
        <v>5544</v>
      </c>
    </row>
    <row r="293" spans="1:16" x14ac:dyDescent="0.3">
      <c r="A293" s="1" t="s">
        <v>92</v>
      </c>
      <c r="B293" s="1" t="s">
        <v>322</v>
      </c>
      <c r="C293" s="2">
        <v>23564</v>
      </c>
      <c r="D293" s="3">
        <v>0.78541666666666665</v>
      </c>
      <c r="E293" s="1" t="s">
        <v>323</v>
      </c>
      <c r="F293" s="1" t="s">
        <v>381</v>
      </c>
      <c r="G293" s="1" t="s">
        <v>13</v>
      </c>
      <c r="H293" s="1" t="s">
        <v>14</v>
      </c>
      <c r="I293" s="1" t="s">
        <v>15</v>
      </c>
      <c r="J293" s="1">
        <f>FIND(", ",space_missions[[#This Row],[Location]])</f>
        <v>7</v>
      </c>
      <c r="K293" s="1" t="str">
        <f t="shared" si="4"/>
        <v xml:space="preserve"> USA</v>
      </c>
      <c r="L293" s="1" t="str">
        <f>_xlfn.CONCAT(space_missions[[#This Row],[Company]],"-",space_missions[[#This Row],[Rocket]])</f>
        <v>General Dynamics-Atlas-LV3 Agena-D</v>
      </c>
      <c r="M293" s="1">
        <f>YEAR(space_missions[[#This Row],[Date]])</f>
        <v>1964</v>
      </c>
      <c r="P293" t="s">
        <v>5545</v>
      </c>
    </row>
    <row r="294" spans="1:16" x14ac:dyDescent="0.3">
      <c r="A294" s="1" t="s">
        <v>9</v>
      </c>
      <c r="B294" s="1" t="s">
        <v>10</v>
      </c>
      <c r="C294" s="2">
        <v>23568</v>
      </c>
      <c r="D294" s="3"/>
      <c r="E294" s="1" t="s">
        <v>51</v>
      </c>
      <c r="F294" s="1" t="s">
        <v>382</v>
      </c>
      <c r="G294" s="1" t="s">
        <v>13</v>
      </c>
      <c r="H294" s="1" t="s">
        <v>14</v>
      </c>
      <c r="I294" s="1" t="s">
        <v>15</v>
      </c>
      <c r="J294" s="1">
        <f>FIND(", ",space_missions[[#This Row],[Location]])</f>
        <v>9</v>
      </c>
      <c r="K294" s="1" t="str">
        <f t="shared" si="4"/>
        <v xml:space="preserve"> Kazakhstan</v>
      </c>
      <c r="L294" s="1" t="str">
        <f>_xlfn.CONCAT(space_missions[[#This Row],[Company]],"-",space_missions[[#This Row],[Rocket]])</f>
        <v>RVSN USSR-Vostok</v>
      </c>
      <c r="M294" s="1">
        <f>YEAR(space_missions[[#This Row],[Date]])</f>
        <v>1964</v>
      </c>
      <c r="P294" t="s">
        <v>5546</v>
      </c>
    </row>
    <row r="295" spans="1:16" x14ac:dyDescent="0.3">
      <c r="A295" s="1" t="s">
        <v>9</v>
      </c>
      <c r="B295" s="1" t="s">
        <v>361</v>
      </c>
      <c r="C295" s="2">
        <v>23573</v>
      </c>
      <c r="D295" s="3">
        <v>0.47708333333333336</v>
      </c>
      <c r="E295" s="1" t="s">
        <v>237</v>
      </c>
      <c r="F295" s="1" t="s">
        <v>383</v>
      </c>
      <c r="G295" s="1" t="s">
        <v>13</v>
      </c>
      <c r="H295" s="1" t="s">
        <v>14</v>
      </c>
      <c r="I295" s="1" t="s">
        <v>15</v>
      </c>
      <c r="J295" s="1">
        <f>FIND(", ",space_missions[[#This Row],[Location]])</f>
        <v>10</v>
      </c>
      <c r="K295" s="1" t="str">
        <f t="shared" si="4"/>
        <v xml:space="preserve"> Kazakhstan</v>
      </c>
      <c r="L295" s="1" t="str">
        <f>_xlfn.CONCAT(space_missions[[#This Row],[Company]],"-",space_missions[[#This Row],[Rocket]])</f>
        <v>RVSN USSR-Vostok-2</v>
      </c>
      <c r="M295" s="1">
        <f>YEAR(space_missions[[#This Row],[Date]])</f>
        <v>1964</v>
      </c>
      <c r="P295" t="s">
        <v>5547</v>
      </c>
    </row>
    <row r="296" spans="1:16" x14ac:dyDescent="0.3">
      <c r="A296" s="1" t="s">
        <v>92</v>
      </c>
      <c r="B296" s="1" t="s">
        <v>331</v>
      </c>
      <c r="C296" s="2">
        <v>23575</v>
      </c>
      <c r="D296" s="3">
        <v>0.10902777777777778</v>
      </c>
      <c r="E296" s="1" t="s">
        <v>323</v>
      </c>
      <c r="F296" s="1" t="s">
        <v>384</v>
      </c>
      <c r="G296" s="1" t="s">
        <v>13</v>
      </c>
      <c r="H296" s="1" t="s">
        <v>14</v>
      </c>
      <c r="I296" s="1" t="s">
        <v>15</v>
      </c>
      <c r="J296" s="1">
        <f>FIND(", ",space_missions[[#This Row],[Location]])</f>
        <v>6</v>
      </c>
      <c r="K296" s="1" t="str">
        <f t="shared" si="4"/>
        <v xml:space="preserve"> USA</v>
      </c>
      <c r="L296" s="1" t="str">
        <f>_xlfn.CONCAT(space_missions[[#This Row],[Company]],"-",space_missions[[#This Row],[Rocket]])</f>
        <v>General Dynamics-Atlas-LV3 Agena-D</v>
      </c>
      <c r="M296" s="1">
        <f>YEAR(space_missions[[#This Row],[Date]])</f>
        <v>1964</v>
      </c>
      <c r="P296" t="s">
        <v>5548</v>
      </c>
    </row>
    <row r="297" spans="1:16" x14ac:dyDescent="0.3">
      <c r="A297" s="1" t="s">
        <v>92</v>
      </c>
      <c r="B297" s="1" t="s">
        <v>122</v>
      </c>
      <c r="C297" s="2">
        <v>23586</v>
      </c>
      <c r="D297" s="3">
        <v>0.70138888888888884</v>
      </c>
      <c r="E297" s="1" t="s">
        <v>172</v>
      </c>
      <c r="F297" s="1" t="s">
        <v>385</v>
      </c>
      <c r="G297" s="1" t="s">
        <v>13</v>
      </c>
      <c r="H297" s="1" t="s">
        <v>14</v>
      </c>
      <c r="I297" s="1" t="s">
        <v>15</v>
      </c>
      <c r="J297" s="1">
        <f>FIND(", ",space_missions[[#This Row],[Location]])</f>
        <v>6</v>
      </c>
      <c r="K297" s="1" t="str">
        <f t="shared" si="4"/>
        <v xml:space="preserve"> USA</v>
      </c>
      <c r="L297" s="1" t="str">
        <f>_xlfn.CONCAT(space_missions[[#This Row],[Company]],"-",space_missions[[#This Row],[Rocket]])</f>
        <v>General Dynamics-Atlas-LV3 Agena-B</v>
      </c>
      <c r="M297" s="1">
        <f>YEAR(space_missions[[#This Row],[Date]])</f>
        <v>1964</v>
      </c>
      <c r="P297" t="s">
        <v>5549</v>
      </c>
    </row>
    <row r="298" spans="1:16" x14ac:dyDescent="0.3">
      <c r="A298" s="1" t="s">
        <v>9</v>
      </c>
      <c r="B298" s="1" t="s">
        <v>189</v>
      </c>
      <c r="C298" s="2">
        <v>23588</v>
      </c>
      <c r="D298" s="3">
        <v>0.15</v>
      </c>
      <c r="E298" s="1" t="s">
        <v>190</v>
      </c>
      <c r="F298" s="1" t="s">
        <v>386</v>
      </c>
      <c r="G298" s="1" t="s">
        <v>13</v>
      </c>
      <c r="H298" s="1" t="s">
        <v>14</v>
      </c>
      <c r="I298" s="1" t="s">
        <v>15</v>
      </c>
      <c r="J298" s="1">
        <f>FIND(", ",space_missions[[#This Row],[Location]])</f>
        <v>8</v>
      </c>
      <c r="K298" s="1" t="str">
        <f t="shared" si="4"/>
        <v xml:space="preserve"> Russia</v>
      </c>
      <c r="L298" s="1" t="str">
        <f>_xlfn.CONCAT(space_missions[[#This Row],[Company]],"-",space_missions[[#This Row],[Rocket]])</f>
        <v>RVSN USSR-Cosmos-2I (63S1)</v>
      </c>
      <c r="M298" s="1">
        <f>YEAR(space_missions[[#This Row],[Date]])</f>
        <v>1964</v>
      </c>
      <c r="P298" t="s">
        <v>5550</v>
      </c>
    </row>
    <row r="299" spans="1:16" x14ac:dyDescent="0.3">
      <c r="A299" s="1" t="s">
        <v>9</v>
      </c>
      <c r="B299" s="1" t="s">
        <v>361</v>
      </c>
      <c r="C299" s="2">
        <v>23603</v>
      </c>
      <c r="D299" s="3">
        <v>0.39583333333333331</v>
      </c>
      <c r="E299" s="1" t="s">
        <v>237</v>
      </c>
      <c r="F299" s="1" t="s">
        <v>387</v>
      </c>
      <c r="G299" s="1" t="s">
        <v>13</v>
      </c>
      <c r="H299" s="1" t="s">
        <v>14</v>
      </c>
      <c r="I299" s="1" t="s">
        <v>15</v>
      </c>
      <c r="J299" s="1">
        <f>FIND(", ",space_missions[[#This Row],[Location]])</f>
        <v>10</v>
      </c>
      <c r="K299" s="1" t="str">
        <f t="shared" si="4"/>
        <v xml:space="preserve"> Kazakhstan</v>
      </c>
      <c r="L299" s="1" t="str">
        <f>_xlfn.CONCAT(space_missions[[#This Row],[Company]],"-",space_missions[[#This Row],[Rocket]])</f>
        <v>RVSN USSR-Vostok-2</v>
      </c>
      <c r="M299" s="1">
        <f>YEAR(space_missions[[#This Row],[Date]])</f>
        <v>1964</v>
      </c>
      <c r="P299" t="s">
        <v>5551</v>
      </c>
    </row>
    <row r="300" spans="1:16" x14ac:dyDescent="0.3">
      <c r="A300" s="1" t="s">
        <v>92</v>
      </c>
      <c r="B300" s="1" t="s">
        <v>388</v>
      </c>
      <c r="C300" s="2">
        <v>23603</v>
      </c>
      <c r="D300" s="3">
        <v>0.91666666666666663</v>
      </c>
      <c r="E300" s="1" t="s">
        <v>389</v>
      </c>
      <c r="F300" s="1" t="s">
        <v>390</v>
      </c>
      <c r="G300" s="1" t="s">
        <v>13</v>
      </c>
      <c r="H300" s="1" t="s">
        <v>14</v>
      </c>
      <c r="I300" s="1" t="s">
        <v>15</v>
      </c>
      <c r="J300" s="1">
        <f>FIND(", ",space_missions[[#This Row],[Location]])</f>
        <v>7</v>
      </c>
      <c r="K300" s="1" t="str">
        <f t="shared" si="4"/>
        <v xml:space="preserve"> USA</v>
      </c>
      <c r="L300" s="1" t="str">
        <f>_xlfn.CONCAT(space_missions[[#This Row],[Company]],"-",space_missions[[#This Row],[Rocket]])</f>
        <v>General Dynamics-Atlas-SLV3 Agena-D</v>
      </c>
      <c r="M300" s="1">
        <f>YEAR(space_missions[[#This Row],[Date]])</f>
        <v>1964</v>
      </c>
      <c r="P300" t="s">
        <v>5552</v>
      </c>
    </row>
    <row r="301" spans="1:16" x14ac:dyDescent="0.3">
      <c r="A301" s="1" t="s">
        <v>9</v>
      </c>
      <c r="B301" s="1" t="s">
        <v>391</v>
      </c>
      <c r="C301" s="2">
        <v>23607</v>
      </c>
      <c r="D301" s="3">
        <v>0.38541666666666669</v>
      </c>
      <c r="E301" s="1" t="s">
        <v>392</v>
      </c>
      <c r="F301" s="1" t="s">
        <v>393</v>
      </c>
      <c r="G301" s="1" t="s">
        <v>13</v>
      </c>
      <c r="H301" s="1" t="s">
        <v>14</v>
      </c>
      <c r="I301" s="1" t="s">
        <v>15</v>
      </c>
      <c r="J301" s="1">
        <f>FIND(", ",space_missions[[#This Row],[Location]])</f>
        <v>11</v>
      </c>
      <c r="K301" s="1" t="str">
        <f t="shared" si="4"/>
        <v xml:space="preserve"> Kazakhstan</v>
      </c>
      <c r="L301" s="1" t="str">
        <f>_xlfn.CONCAT(space_missions[[#This Row],[Company]],"-",space_missions[[#This Row],[Rocket]])</f>
        <v>RVSN USSR-Cosmos-1 (65S3)</v>
      </c>
      <c r="M301" s="1">
        <f>YEAR(space_missions[[#This Row],[Date]])</f>
        <v>1964</v>
      </c>
      <c r="P301" t="s">
        <v>5553</v>
      </c>
    </row>
    <row r="302" spans="1:16" x14ac:dyDescent="0.3">
      <c r="A302" s="1" t="s">
        <v>9</v>
      </c>
      <c r="B302" s="1" t="s">
        <v>10</v>
      </c>
      <c r="C302" s="2">
        <v>23611</v>
      </c>
      <c r="D302" s="3">
        <v>0.30625000000000002</v>
      </c>
      <c r="E302" s="1" t="s">
        <v>125</v>
      </c>
      <c r="F302" s="1" t="s">
        <v>394</v>
      </c>
      <c r="G302" s="1" t="s">
        <v>13</v>
      </c>
      <c r="H302" s="1" t="s">
        <v>14</v>
      </c>
      <c r="I302" s="1" t="s">
        <v>15</v>
      </c>
      <c r="J302" s="1">
        <f>FIND(", ",space_missions[[#This Row],[Location]])</f>
        <v>9</v>
      </c>
      <c r="K302" s="1" t="str">
        <f t="shared" si="4"/>
        <v xml:space="preserve"> Kazakhstan</v>
      </c>
      <c r="L302" s="1" t="str">
        <f>_xlfn.CONCAT(space_missions[[#This Row],[Company]],"-",space_missions[[#This Row],[Rocket]])</f>
        <v>RVSN USSR-Molniya</v>
      </c>
      <c r="M302" s="1">
        <f>YEAR(space_missions[[#This Row],[Date]])</f>
        <v>1964</v>
      </c>
      <c r="P302" t="s">
        <v>5554</v>
      </c>
    </row>
    <row r="303" spans="1:16" x14ac:dyDescent="0.3">
      <c r="A303" s="1" t="s">
        <v>9</v>
      </c>
      <c r="B303" s="1" t="s">
        <v>189</v>
      </c>
      <c r="C303" s="2">
        <v>23611</v>
      </c>
      <c r="D303" s="3">
        <v>0.4597222222222222</v>
      </c>
      <c r="E303" s="1" t="s">
        <v>190</v>
      </c>
      <c r="F303" s="1" t="s">
        <v>395</v>
      </c>
      <c r="G303" s="1" t="s">
        <v>13</v>
      </c>
      <c r="H303" s="1" t="s">
        <v>14</v>
      </c>
      <c r="I303" s="1" t="s">
        <v>15</v>
      </c>
      <c r="J303" s="1">
        <f>FIND(", ",space_missions[[#This Row],[Location]])</f>
        <v>8</v>
      </c>
      <c r="K303" s="1" t="str">
        <f t="shared" si="4"/>
        <v xml:space="preserve"> Russia</v>
      </c>
      <c r="L303" s="1" t="str">
        <f>_xlfn.CONCAT(space_missions[[#This Row],[Company]],"-",space_missions[[#This Row],[Rocket]])</f>
        <v>RVSN USSR-Cosmos-2I (63S1)</v>
      </c>
      <c r="M303" s="1">
        <f>YEAR(space_missions[[#This Row],[Date]])</f>
        <v>1964</v>
      </c>
      <c r="P303" t="s">
        <v>5555</v>
      </c>
    </row>
    <row r="304" spans="1:16" x14ac:dyDescent="0.3">
      <c r="A304" s="1" t="s">
        <v>9</v>
      </c>
      <c r="B304" s="1" t="s">
        <v>361</v>
      </c>
      <c r="C304" s="2">
        <v>23617</v>
      </c>
      <c r="D304" s="3">
        <v>0.66666666666666663</v>
      </c>
      <c r="E304" s="1" t="s">
        <v>396</v>
      </c>
      <c r="F304" s="1" t="s">
        <v>397</v>
      </c>
      <c r="G304" s="1" t="s">
        <v>13</v>
      </c>
      <c r="H304" s="1" t="s">
        <v>14</v>
      </c>
      <c r="I304" s="1" t="s">
        <v>15</v>
      </c>
      <c r="J304" s="1">
        <f>FIND(", ",space_missions[[#This Row],[Location]])</f>
        <v>10</v>
      </c>
      <c r="K304" s="1" t="str">
        <f t="shared" si="4"/>
        <v xml:space="preserve"> Kazakhstan</v>
      </c>
      <c r="L304" s="1" t="str">
        <f>_xlfn.CONCAT(space_missions[[#This Row],[Company]],"-",space_missions[[#This Row],[Rocket]])</f>
        <v>RVSN USSR-Vostok-2M</v>
      </c>
      <c r="M304" s="1">
        <f>YEAR(space_missions[[#This Row],[Date]])</f>
        <v>1964</v>
      </c>
      <c r="P304" t="s">
        <v>5556</v>
      </c>
    </row>
    <row r="305" spans="1:16" x14ac:dyDescent="0.3">
      <c r="A305" s="1" t="s">
        <v>42</v>
      </c>
      <c r="B305" s="1" t="s">
        <v>398</v>
      </c>
      <c r="C305" s="2">
        <v>23621</v>
      </c>
      <c r="D305" s="3">
        <v>0.625</v>
      </c>
      <c r="E305" s="1" t="s">
        <v>399</v>
      </c>
      <c r="F305" s="1" t="s">
        <v>400</v>
      </c>
      <c r="G305" s="1" t="s">
        <v>13</v>
      </c>
      <c r="H305" s="1" t="s">
        <v>401</v>
      </c>
      <c r="I305" s="1" t="s">
        <v>21</v>
      </c>
      <c r="J305" s="1">
        <f>FIND(", ",space_missions[[#This Row],[Location]])</f>
        <v>7</v>
      </c>
      <c r="K305" s="1" t="str">
        <f t="shared" si="4"/>
        <v xml:space="preserve"> USA</v>
      </c>
      <c r="L305" s="1" t="str">
        <f>_xlfn.CONCAT(space_missions[[#This Row],[Company]],"-",space_missions[[#This Row],[Rocket]])</f>
        <v>US Air Force-Titan IIIA</v>
      </c>
      <c r="M305" s="1">
        <f>YEAR(space_missions[[#This Row],[Date]])</f>
        <v>1964</v>
      </c>
      <c r="P305" t="s">
        <v>5557</v>
      </c>
    </row>
    <row r="306" spans="1:16" x14ac:dyDescent="0.3">
      <c r="A306" s="1" t="s">
        <v>92</v>
      </c>
      <c r="B306" s="1" t="s">
        <v>122</v>
      </c>
      <c r="C306" s="2">
        <v>23625</v>
      </c>
      <c r="D306" s="3">
        <v>5.7638888888888892E-2</v>
      </c>
      <c r="E306" s="1" t="s">
        <v>172</v>
      </c>
      <c r="F306" s="1" t="s">
        <v>402</v>
      </c>
      <c r="G306" s="1" t="s">
        <v>13</v>
      </c>
      <c r="H306" s="1" t="s">
        <v>14</v>
      </c>
      <c r="I306" s="1" t="s">
        <v>15</v>
      </c>
      <c r="J306" s="1">
        <f>FIND(", ",space_missions[[#This Row],[Location]])</f>
        <v>6</v>
      </c>
      <c r="K306" s="1" t="str">
        <f t="shared" si="4"/>
        <v xml:space="preserve"> USA</v>
      </c>
      <c r="L306" s="1" t="str">
        <f>_xlfn.CONCAT(space_missions[[#This Row],[Company]],"-",space_missions[[#This Row],[Rocket]])</f>
        <v>General Dynamics-Atlas-LV3 Agena-B</v>
      </c>
      <c r="M306" s="1">
        <f>YEAR(space_missions[[#This Row],[Date]])</f>
        <v>1964</v>
      </c>
      <c r="P306" t="s">
        <v>5558</v>
      </c>
    </row>
    <row r="307" spans="1:16" x14ac:dyDescent="0.3">
      <c r="A307" s="1" t="s">
        <v>9</v>
      </c>
      <c r="B307" s="1" t="s">
        <v>10</v>
      </c>
      <c r="C307" s="2">
        <v>23633</v>
      </c>
      <c r="D307" s="3">
        <v>0.40625</v>
      </c>
      <c r="E307" s="1" t="s">
        <v>339</v>
      </c>
      <c r="F307" s="1" t="s">
        <v>403</v>
      </c>
      <c r="G307" s="1" t="s">
        <v>13</v>
      </c>
      <c r="H307" s="1" t="s">
        <v>14</v>
      </c>
      <c r="I307" s="1" t="s">
        <v>15</v>
      </c>
      <c r="J307" s="1">
        <f>FIND(", ",space_missions[[#This Row],[Location]])</f>
        <v>9</v>
      </c>
      <c r="K307" s="1" t="str">
        <f t="shared" si="4"/>
        <v xml:space="preserve"> Kazakhstan</v>
      </c>
      <c r="L307" s="1" t="str">
        <f>_xlfn.CONCAT(space_missions[[#This Row],[Company]],"-",space_missions[[#This Row],[Rocket]])</f>
        <v>RVSN USSR-Voskhod</v>
      </c>
      <c r="M307" s="1">
        <f>YEAR(space_missions[[#This Row],[Date]])</f>
        <v>1964</v>
      </c>
      <c r="P307" t="s">
        <v>5559</v>
      </c>
    </row>
    <row r="308" spans="1:16" x14ac:dyDescent="0.3">
      <c r="A308" s="1" t="s">
        <v>54</v>
      </c>
      <c r="B308" s="1" t="s">
        <v>372</v>
      </c>
      <c r="C308" s="2">
        <v>23638</v>
      </c>
      <c r="D308" s="3">
        <v>0.68194444444444446</v>
      </c>
      <c r="E308" s="1" t="s">
        <v>349</v>
      </c>
      <c r="F308" s="1" t="s">
        <v>404</v>
      </c>
      <c r="G308" s="1" t="s">
        <v>13</v>
      </c>
      <c r="H308" s="1" t="s">
        <v>14</v>
      </c>
      <c r="I308" s="1" t="s">
        <v>15</v>
      </c>
      <c r="J308" s="1">
        <f>FIND(", ",space_missions[[#This Row],[Location]])</f>
        <v>8</v>
      </c>
      <c r="K308" s="1" t="str">
        <f t="shared" si="4"/>
        <v xml:space="preserve"> USA</v>
      </c>
      <c r="L308" s="1" t="str">
        <f>_xlfn.CONCAT(space_missions[[#This Row],[Company]],"-",space_missions[[#This Row],[Rocket]])</f>
        <v>NASA-Saturn I</v>
      </c>
      <c r="M308" s="1">
        <f>YEAR(space_missions[[#This Row],[Date]])</f>
        <v>1964</v>
      </c>
      <c r="P308" t="s">
        <v>5560</v>
      </c>
    </row>
    <row r="309" spans="1:16" x14ac:dyDescent="0.3">
      <c r="A309" s="1" t="s">
        <v>92</v>
      </c>
      <c r="B309" s="1" t="s">
        <v>388</v>
      </c>
      <c r="C309" s="2">
        <v>23643</v>
      </c>
      <c r="D309" s="3">
        <v>0.54861111111111116</v>
      </c>
      <c r="E309" s="1" t="s">
        <v>389</v>
      </c>
      <c r="F309" s="1" t="s">
        <v>405</v>
      </c>
      <c r="G309" s="1" t="s">
        <v>13</v>
      </c>
      <c r="H309" s="1" t="s">
        <v>14</v>
      </c>
      <c r="I309" s="1" t="s">
        <v>15</v>
      </c>
      <c r="J309" s="1">
        <f>FIND(", ",space_missions[[#This Row],[Location]])</f>
        <v>7</v>
      </c>
      <c r="K309" s="1" t="str">
        <f t="shared" si="4"/>
        <v xml:space="preserve"> USA</v>
      </c>
      <c r="L309" s="1" t="str">
        <f>_xlfn.CONCAT(space_missions[[#This Row],[Company]],"-",space_missions[[#This Row],[Rocket]])</f>
        <v>General Dynamics-Atlas-SLV3 Agena-D</v>
      </c>
      <c r="M309" s="1">
        <f>YEAR(space_missions[[#This Row],[Date]])</f>
        <v>1964</v>
      </c>
      <c r="P309" t="s">
        <v>5561</v>
      </c>
    </row>
    <row r="310" spans="1:16" x14ac:dyDescent="0.3">
      <c r="A310" s="1" t="s">
        <v>9</v>
      </c>
      <c r="B310" s="1" t="s">
        <v>361</v>
      </c>
      <c r="C310" s="2">
        <v>23644</v>
      </c>
      <c r="D310" s="3">
        <v>0.50277777777777777</v>
      </c>
      <c r="E310" s="1" t="s">
        <v>237</v>
      </c>
      <c r="F310" s="1" t="s">
        <v>406</v>
      </c>
      <c r="G310" s="1" t="s">
        <v>13</v>
      </c>
      <c r="H310" s="1" t="s">
        <v>14</v>
      </c>
      <c r="I310" s="1" t="s">
        <v>15</v>
      </c>
      <c r="J310" s="1">
        <f>FIND(", ",space_missions[[#This Row],[Location]])</f>
        <v>10</v>
      </c>
      <c r="K310" s="1" t="str">
        <f t="shared" si="4"/>
        <v xml:space="preserve"> Kazakhstan</v>
      </c>
      <c r="L310" s="1" t="str">
        <f>_xlfn.CONCAT(space_missions[[#This Row],[Company]],"-",space_missions[[#This Row],[Rocket]])</f>
        <v>RVSN USSR-Vostok-2</v>
      </c>
      <c r="M310" s="1">
        <f>YEAR(space_missions[[#This Row],[Date]])</f>
        <v>1964</v>
      </c>
      <c r="P310" t="s">
        <v>5562</v>
      </c>
    </row>
    <row r="311" spans="1:16" x14ac:dyDescent="0.3">
      <c r="A311" s="1" t="s">
        <v>9</v>
      </c>
      <c r="B311" s="1" t="s">
        <v>10</v>
      </c>
      <c r="C311" s="2">
        <v>23656</v>
      </c>
      <c r="D311" s="3">
        <v>0.29166666666666669</v>
      </c>
      <c r="E311" s="1" t="s">
        <v>339</v>
      </c>
      <c r="F311" s="1" t="s">
        <v>407</v>
      </c>
      <c r="G311" s="1" t="s">
        <v>13</v>
      </c>
      <c r="H311" s="1" t="s">
        <v>14</v>
      </c>
      <c r="I311" s="1" t="s">
        <v>15</v>
      </c>
      <c r="J311" s="1">
        <f>FIND(", ",space_missions[[#This Row],[Location]])</f>
        <v>9</v>
      </c>
      <c r="K311" s="1" t="str">
        <f t="shared" si="4"/>
        <v xml:space="preserve"> Kazakhstan</v>
      </c>
      <c r="L311" s="1" t="str">
        <f>_xlfn.CONCAT(space_missions[[#This Row],[Company]],"-",space_missions[[#This Row],[Rocket]])</f>
        <v>RVSN USSR-Voskhod</v>
      </c>
      <c r="M311" s="1">
        <f>YEAR(space_missions[[#This Row],[Date]])</f>
        <v>1964</v>
      </c>
      <c r="P311" t="s">
        <v>5563</v>
      </c>
    </row>
    <row r="312" spans="1:16" x14ac:dyDescent="0.3">
      <c r="A312" s="1" t="s">
        <v>92</v>
      </c>
      <c r="B312" s="1" t="s">
        <v>388</v>
      </c>
      <c r="C312" s="2">
        <v>23658</v>
      </c>
      <c r="D312" s="3"/>
      <c r="E312" s="1" t="s">
        <v>389</v>
      </c>
      <c r="F312" s="1" t="s">
        <v>408</v>
      </c>
      <c r="G312" s="1" t="s">
        <v>13</v>
      </c>
      <c r="H312" s="1" t="s">
        <v>14</v>
      </c>
      <c r="I312" s="1" t="s">
        <v>21</v>
      </c>
      <c r="J312" s="1">
        <f>FIND(", ",space_missions[[#This Row],[Location]])</f>
        <v>7</v>
      </c>
      <c r="K312" s="1" t="str">
        <f t="shared" si="4"/>
        <v xml:space="preserve"> USA</v>
      </c>
      <c r="L312" s="1" t="str">
        <f>_xlfn.CONCAT(space_missions[[#This Row],[Company]],"-",space_missions[[#This Row],[Rocket]])</f>
        <v>General Dynamics-Atlas-SLV3 Agena-D</v>
      </c>
      <c r="M312" s="1">
        <f>YEAR(space_missions[[#This Row],[Date]])</f>
        <v>1964</v>
      </c>
      <c r="P312" t="s">
        <v>5564</v>
      </c>
    </row>
    <row r="313" spans="1:16" x14ac:dyDescent="0.3">
      <c r="A313" s="1" t="s">
        <v>9</v>
      </c>
      <c r="B313" s="1" t="s">
        <v>10</v>
      </c>
      <c r="C313" s="2">
        <v>23662</v>
      </c>
      <c r="D313" s="3">
        <v>0.3125</v>
      </c>
      <c r="E313" s="1" t="s">
        <v>339</v>
      </c>
      <c r="F313" s="1" t="s">
        <v>409</v>
      </c>
      <c r="G313" s="1" t="s">
        <v>13</v>
      </c>
      <c r="H313" s="1" t="s">
        <v>14</v>
      </c>
      <c r="I313" s="1" t="s">
        <v>15</v>
      </c>
      <c r="J313" s="1">
        <f>FIND(", ",space_missions[[#This Row],[Location]])</f>
        <v>9</v>
      </c>
      <c r="K313" s="1" t="str">
        <f t="shared" si="4"/>
        <v xml:space="preserve"> Kazakhstan</v>
      </c>
      <c r="L313" s="1" t="str">
        <f>_xlfn.CONCAT(space_missions[[#This Row],[Company]],"-",space_missions[[#This Row],[Rocket]])</f>
        <v>RVSN USSR-Voskhod</v>
      </c>
      <c r="M313" s="1">
        <f>YEAR(space_missions[[#This Row],[Date]])</f>
        <v>1964</v>
      </c>
      <c r="P313" t="s">
        <v>5565</v>
      </c>
    </row>
    <row r="314" spans="1:16" x14ac:dyDescent="0.3">
      <c r="A314" s="1" t="s">
        <v>9</v>
      </c>
      <c r="B314" s="1" t="s">
        <v>361</v>
      </c>
      <c r="C314" s="2">
        <v>23664</v>
      </c>
      <c r="D314" s="3">
        <v>0.41666666666666669</v>
      </c>
      <c r="E314" s="1" t="s">
        <v>237</v>
      </c>
      <c r="F314" s="1" t="s">
        <v>410</v>
      </c>
      <c r="G314" s="1" t="s">
        <v>13</v>
      </c>
      <c r="H314" s="1" t="s">
        <v>14</v>
      </c>
      <c r="I314" s="1" t="s">
        <v>15</v>
      </c>
      <c r="J314" s="1">
        <f>FIND(", ",space_missions[[#This Row],[Location]])</f>
        <v>10</v>
      </c>
      <c r="K314" s="1" t="str">
        <f t="shared" si="4"/>
        <v xml:space="preserve"> Kazakhstan</v>
      </c>
      <c r="L314" s="1" t="str">
        <f>_xlfn.CONCAT(space_missions[[#This Row],[Company]],"-",space_missions[[#This Row],[Rocket]])</f>
        <v>RVSN USSR-Vostok-2</v>
      </c>
      <c r="M314" s="1">
        <f>YEAR(space_missions[[#This Row],[Date]])</f>
        <v>1964</v>
      </c>
      <c r="P314" t="s">
        <v>5566</v>
      </c>
    </row>
    <row r="315" spans="1:16" x14ac:dyDescent="0.3">
      <c r="A315" s="1" t="s">
        <v>92</v>
      </c>
      <c r="B315" s="1" t="s">
        <v>322</v>
      </c>
      <c r="C315" s="2">
        <v>23673</v>
      </c>
      <c r="D315" s="3">
        <v>0.77083333333333337</v>
      </c>
      <c r="E315" s="1" t="s">
        <v>323</v>
      </c>
      <c r="F315" s="1" t="s">
        <v>411</v>
      </c>
      <c r="G315" s="1" t="s">
        <v>13</v>
      </c>
      <c r="H315" s="1" t="s">
        <v>14</v>
      </c>
      <c r="I315" s="1" t="s">
        <v>15</v>
      </c>
      <c r="J315" s="1">
        <f>FIND(", ",space_missions[[#This Row],[Location]])</f>
        <v>7</v>
      </c>
      <c r="K315" s="1" t="str">
        <f t="shared" si="4"/>
        <v xml:space="preserve"> USA</v>
      </c>
      <c r="L315" s="1" t="str">
        <f>_xlfn.CONCAT(space_missions[[#This Row],[Company]],"-",space_missions[[#This Row],[Rocket]])</f>
        <v>General Dynamics-Atlas-LV3 Agena-D</v>
      </c>
      <c r="M315" s="1">
        <f>YEAR(space_missions[[#This Row],[Date]])</f>
        <v>1964</v>
      </c>
      <c r="P315" t="s">
        <v>5567</v>
      </c>
    </row>
    <row r="316" spans="1:16" x14ac:dyDescent="0.3">
      <c r="A316" s="1" t="s">
        <v>9</v>
      </c>
      <c r="B316" s="1" t="s">
        <v>391</v>
      </c>
      <c r="C316" s="2">
        <v>23673</v>
      </c>
      <c r="D316" s="3"/>
      <c r="E316" s="1" t="s">
        <v>392</v>
      </c>
      <c r="F316" s="1" t="s">
        <v>412</v>
      </c>
      <c r="G316" s="1" t="s">
        <v>13</v>
      </c>
      <c r="H316" s="1" t="s">
        <v>14</v>
      </c>
      <c r="I316" s="1" t="s">
        <v>21</v>
      </c>
      <c r="J316" s="1">
        <f>FIND(", ",space_missions[[#This Row],[Location]])</f>
        <v>11</v>
      </c>
      <c r="K316" s="1" t="str">
        <f t="shared" si="4"/>
        <v xml:space="preserve"> Kazakhstan</v>
      </c>
      <c r="L316" s="1" t="str">
        <f>_xlfn.CONCAT(space_missions[[#This Row],[Company]],"-",space_missions[[#This Row],[Rocket]])</f>
        <v>RVSN USSR-Cosmos-1 (65S3)</v>
      </c>
      <c r="M316" s="1">
        <f>YEAR(space_missions[[#This Row],[Date]])</f>
        <v>1964</v>
      </c>
      <c r="P316" t="s">
        <v>5568</v>
      </c>
    </row>
    <row r="317" spans="1:16" x14ac:dyDescent="0.3">
      <c r="A317" s="1" t="s">
        <v>9</v>
      </c>
      <c r="B317" s="1" t="s">
        <v>189</v>
      </c>
      <c r="C317" s="2">
        <v>23674</v>
      </c>
      <c r="D317" s="3">
        <v>0.21944444444444444</v>
      </c>
      <c r="E317" s="1" t="s">
        <v>190</v>
      </c>
      <c r="F317" s="1" t="s">
        <v>413</v>
      </c>
      <c r="G317" s="1" t="s">
        <v>13</v>
      </c>
      <c r="H317" s="1" t="s">
        <v>14</v>
      </c>
      <c r="I317" s="1" t="s">
        <v>15</v>
      </c>
      <c r="J317" s="1">
        <f>FIND(", ",space_missions[[#This Row],[Location]])</f>
        <v>8</v>
      </c>
      <c r="K317" s="1" t="str">
        <f t="shared" si="4"/>
        <v xml:space="preserve"> Russia</v>
      </c>
      <c r="L317" s="1" t="str">
        <f>_xlfn.CONCAT(space_missions[[#This Row],[Company]],"-",space_missions[[#This Row],[Rocket]])</f>
        <v>RVSN USSR-Cosmos-2I (63S1)</v>
      </c>
      <c r="M317" s="1">
        <f>YEAR(space_missions[[#This Row],[Date]])</f>
        <v>1964</v>
      </c>
      <c r="P317" t="s">
        <v>5569</v>
      </c>
    </row>
    <row r="318" spans="1:16" x14ac:dyDescent="0.3">
      <c r="A318" s="1" t="s">
        <v>9</v>
      </c>
      <c r="B318" s="1" t="s">
        <v>361</v>
      </c>
      <c r="C318" s="2">
        <v>23678</v>
      </c>
      <c r="D318" s="3">
        <v>0.44444444444444442</v>
      </c>
      <c r="E318" s="1" t="s">
        <v>237</v>
      </c>
      <c r="F318" s="1" t="s">
        <v>414</v>
      </c>
      <c r="G318" s="1" t="s">
        <v>13</v>
      </c>
      <c r="H318" s="1" t="s">
        <v>14</v>
      </c>
      <c r="I318" s="1" t="s">
        <v>15</v>
      </c>
      <c r="J318" s="1">
        <f>FIND(", ",space_missions[[#This Row],[Location]])</f>
        <v>10</v>
      </c>
      <c r="K318" s="1" t="str">
        <f t="shared" si="4"/>
        <v xml:space="preserve"> Kazakhstan</v>
      </c>
      <c r="L318" s="1" t="str">
        <f>_xlfn.CONCAT(space_missions[[#This Row],[Company]],"-",space_missions[[#This Row],[Rocket]])</f>
        <v>RVSN USSR-Vostok-2</v>
      </c>
      <c r="M318" s="1">
        <f>YEAR(space_missions[[#This Row],[Date]])</f>
        <v>1964</v>
      </c>
      <c r="P318" t="s">
        <v>5570</v>
      </c>
    </row>
    <row r="319" spans="1:16" x14ac:dyDescent="0.3">
      <c r="A319" s="1" t="s">
        <v>92</v>
      </c>
      <c r="B319" s="1" t="s">
        <v>331</v>
      </c>
      <c r="C319" s="2">
        <v>23686</v>
      </c>
      <c r="D319" s="3">
        <v>0.80694444444444446</v>
      </c>
      <c r="E319" s="1" t="s">
        <v>323</v>
      </c>
      <c r="F319" s="1" t="s">
        <v>415</v>
      </c>
      <c r="G319" s="1" t="s">
        <v>13</v>
      </c>
      <c r="H319" s="1" t="s">
        <v>14</v>
      </c>
      <c r="I319" s="1" t="s">
        <v>21</v>
      </c>
      <c r="J319" s="1">
        <f>FIND(", ",space_missions[[#This Row],[Location]])</f>
        <v>6</v>
      </c>
      <c r="K319" s="1" t="str">
        <f t="shared" si="4"/>
        <v xml:space="preserve"> USA</v>
      </c>
      <c r="L319" s="1" t="str">
        <f>_xlfn.CONCAT(space_missions[[#This Row],[Company]],"-",space_missions[[#This Row],[Rocket]])</f>
        <v>General Dynamics-Atlas-LV3 Agena-D</v>
      </c>
      <c r="M319" s="1">
        <f>YEAR(space_missions[[#This Row],[Date]])</f>
        <v>1964</v>
      </c>
      <c r="P319" t="s">
        <v>5571</v>
      </c>
    </row>
    <row r="320" spans="1:16" x14ac:dyDescent="0.3">
      <c r="A320" s="1" t="s">
        <v>92</v>
      </c>
      <c r="B320" s="1" t="s">
        <v>122</v>
      </c>
      <c r="C320" s="2">
        <v>23709</v>
      </c>
      <c r="D320" s="3">
        <v>0.59861111111111109</v>
      </c>
      <c r="E320" s="1" t="s">
        <v>323</v>
      </c>
      <c r="F320" s="1" t="s">
        <v>416</v>
      </c>
      <c r="G320" s="1" t="s">
        <v>13</v>
      </c>
      <c r="H320" s="1" t="s">
        <v>14</v>
      </c>
      <c r="I320" s="1" t="s">
        <v>15</v>
      </c>
      <c r="J320" s="1">
        <f>FIND(", ",space_missions[[#This Row],[Location]])</f>
        <v>6</v>
      </c>
      <c r="K320" s="1" t="str">
        <f t="shared" si="4"/>
        <v xml:space="preserve"> USA</v>
      </c>
      <c r="L320" s="1" t="str">
        <f>_xlfn.CONCAT(space_missions[[#This Row],[Company]],"-",space_missions[[#This Row],[Rocket]])</f>
        <v>General Dynamics-Atlas-LV3 Agena-D</v>
      </c>
      <c r="M320" s="1">
        <f>YEAR(space_missions[[#This Row],[Date]])</f>
        <v>1964</v>
      </c>
      <c r="P320" t="s">
        <v>5572</v>
      </c>
    </row>
    <row r="321" spans="1:16" x14ac:dyDescent="0.3">
      <c r="A321" s="1" t="s">
        <v>9</v>
      </c>
      <c r="B321" s="1" t="s">
        <v>10</v>
      </c>
      <c r="C321" s="2">
        <v>23711</v>
      </c>
      <c r="D321" s="3">
        <v>0.55000000000000004</v>
      </c>
      <c r="E321" s="1" t="s">
        <v>125</v>
      </c>
      <c r="F321" s="1" t="s">
        <v>417</v>
      </c>
      <c r="G321" s="1" t="s">
        <v>13</v>
      </c>
      <c r="H321" s="1" t="s">
        <v>14</v>
      </c>
      <c r="I321" s="1" t="s">
        <v>15</v>
      </c>
      <c r="J321" s="1">
        <f>FIND(", ",space_missions[[#This Row],[Location]])</f>
        <v>9</v>
      </c>
      <c r="K321" s="1" t="str">
        <f t="shared" si="4"/>
        <v xml:space="preserve"> Kazakhstan</v>
      </c>
      <c r="L321" s="1" t="str">
        <f>_xlfn.CONCAT(space_missions[[#This Row],[Company]],"-",space_missions[[#This Row],[Rocket]])</f>
        <v>RVSN USSR-Molniya</v>
      </c>
      <c r="M321" s="1">
        <f>YEAR(space_missions[[#This Row],[Date]])</f>
        <v>1964</v>
      </c>
      <c r="P321" t="s">
        <v>5573</v>
      </c>
    </row>
    <row r="322" spans="1:16" x14ac:dyDescent="0.3">
      <c r="A322" s="1" t="s">
        <v>9</v>
      </c>
      <c r="B322" s="1" t="s">
        <v>189</v>
      </c>
      <c r="C322" s="2">
        <v>23712</v>
      </c>
      <c r="D322" s="3"/>
      <c r="E322" s="1" t="s">
        <v>190</v>
      </c>
      <c r="F322" s="1" t="s">
        <v>418</v>
      </c>
      <c r="G322" s="1" t="s">
        <v>13</v>
      </c>
      <c r="H322" s="1" t="s">
        <v>14</v>
      </c>
      <c r="I322" s="1" t="s">
        <v>21</v>
      </c>
      <c r="J322" s="1">
        <f>FIND(", ",space_missions[[#This Row],[Location]])</f>
        <v>8</v>
      </c>
      <c r="K322" s="1" t="str">
        <f t="shared" ref="K322:K385" si="5">RIGHT(B322,LEN(B322)-FIND("*",SUBSTITUTE(B322,", ","*",LEN(B322)-LEN(SUBSTITUTE(B322,", ","*")))))</f>
        <v xml:space="preserve"> Russia</v>
      </c>
      <c r="L322" s="1" t="str">
        <f>_xlfn.CONCAT(space_missions[[#This Row],[Company]],"-",space_missions[[#This Row],[Rocket]])</f>
        <v>RVSN USSR-Cosmos-2I (63S1)</v>
      </c>
      <c r="M322" s="1">
        <f>YEAR(space_missions[[#This Row],[Date]])</f>
        <v>1964</v>
      </c>
      <c r="P322" t="s">
        <v>5574</v>
      </c>
    </row>
    <row r="323" spans="1:16" x14ac:dyDescent="0.3">
      <c r="A323" s="1" t="s">
        <v>92</v>
      </c>
      <c r="B323" s="1" t="s">
        <v>388</v>
      </c>
      <c r="C323" s="2">
        <v>23715</v>
      </c>
      <c r="D323" s="3">
        <v>0.7895833333333333</v>
      </c>
      <c r="E323" s="1" t="s">
        <v>389</v>
      </c>
      <c r="F323" s="1" t="s">
        <v>419</v>
      </c>
      <c r="G323" s="1" t="s">
        <v>13</v>
      </c>
      <c r="H323" s="1" t="s">
        <v>14</v>
      </c>
      <c r="I323" s="1" t="s">
        <v>15</v>
      </c>
      <c r="J323" s="1">
        <f>FIND(", ",space_missions[[#This Row],[Location]])</f>
        <v>7</v>
      </c>
      <c r="K323" s="1" t="str">
        <f t="shared" si="5"/>
        <v xml:space="preserve"> USA</v>
      </c>
      <c r="L323" s="1" t="str">
        <f>_xlfn.CONCAT(space_missions[[#This Row],[Company]],"-",space_missions[[#This Row],[Rocket]])</f>
        <v>General Dynamics-Atlas-SLV3 Agena-D</v>
      </c>
      <c r="M323" s="1">
        <f>YEAR(space_missions[[#This Row],[Date]])</f>
        <v>1964</v>
      </c>
      <c r="P323" t="s">
        <v>5575</v>
      </c>
    </row>
    <row r="324" spans="1:16" x14ac:dyDescent="0.3">
      <c r="A324" s="1" t="s">
        <v>9</v>
      </c>
      <c r="B324" s="1" t="s">
        <v>420</v>
      </c>
      <c r="C324" s="2">
        <v>23720</v>
      </c>
      <c r="D324" s="3">
        <v>0.95972222222222225</v>
      </c>
      <c r="E324" s="1" t="s">
        <v>190</v>
      </c>
      <c r="F324" s="1" t="s">
        <v>421</v>
      </c>
      <c r="G324" s="1" t="s">
        <v>13</v>
      </c>
      <c r="H324" s="1" t="s">
        <v>14</v>
      </c>
      <c r="I324" s="1" t="s">
        <v>15</v>
      </c>
      <c r="J324" s="1">
        <f>FIND(", ",space_missions[[#This Row],[Location]])</f>
        <v>10</v>
      </c>
      <c r="K324" s="1" t="str">
        <f t="shared" si="5"/>
        <v xml:space="preserve"> Russia</v>
      </c>
      <c r="L324" s="1" t="str">
        <f>_xlfn.CONCAT(space_missions[[#This Row],[Company]],"-",space_missions[[#This Row],[Rocket]])</f>
        <v>RVSN USSR-Cosmos-2I (63S1)</v>
      </c>
      <c r="M324" s="1">
        <f>YEAR(space_missions[[#This Row],[Date]])</f>
        <v>1964</v>
      </c>
      <c r="P324" t="s">
        <v>5576</v>
      </c>
    </row>
    <row r="325" spans="1:16" x14ac:dyDescent="0.3">
      <c r="A325" s="1" t="s">
        <v>42</v>
      </c>
      <c r="B325" s="1" t="s">
        <v>398</v>
      </c>
      <c r="C325" s="2">
        <v>23721</v>
      </c>
      <c r="D325" s="3">
        <v>0.70277777777777772</v>
      </c>
      <c r="E325" s="1" t="s">
        <v>399</v>
      </c>
      <c r="F325" s="1" t="s">
        <v>422</v>
      </c>
      <c r="G325" s="1" t="s">
        <v>13</v>
      </c>
      <c r="H325" s="1" t="s">
        <v>401</v>
      </c>
      <c r="I325" s="1" t="s">
        <v>15</v>
      </c>
      <c r="J325" s="1">
        <f>FIND(", ",space_missions[[#This Row],[Location]])</f>
        <v>7</v>
      </c>
      <c r="K325" s="1" t="str">
        <f t="shared" si="5"/>
        <v xml:space="preserve"> USA</v>
      </c>
      <c r="L325" s="1" t="str">
        <f>_xlfn.CONCAT(space_missions[[#This Row],[Company]],"-",space_missions[[#This Row],[Rocket]])</f>
        <v>US Air Force-Titan IIIA</v>
      </c>
      <c r="M325" s="1">
        <f>YEAR(space_missions[[#This Row],[Date]])</f>
        <v>1964</v>
      </c>
      <c r="P325" t="s">
        <v>5577</v>
      </c>
    </row>
    <row r="326" spans="1:16" x14ac:dyDescent="0.3">
      <c r="A326" s="1" t="s">
        <v>92</v>
      </c>
      <c r="B326" s="1" t="s">
        <v>226</v>
      </c>
      <c r="C326" s="2">
        <v>23722</v>
      </c>
      <c r="D326" s="3">
        <v>0.60069444444444442</v>
      </c>
      <c r="E326" s="1" t="s">
        <v>378</v>
      </c>
      <c r="F326" s="1" t="s">
        <v>423</v>
      </c>
      <c r="G326" s="1" t="s">
        <v>13</v>
      </c>
      <c r="H326" s="1" t="s">
        <v>14</v>
      </c>
      <c r="I326" s="1" t="s">
        <v>56</v>
      </c>
      <c r="J326" s="1">
        <f>FIND(", ",space_missions[[#This Row],[Location]])</f>
        <v>8</v>
      </c>
      <c r="K326" s="1" t="str">
        <f t="shared" si="5"/>
        <v xml:space="preserve"> USA</v>
      </c>
      <c r="L326" s="1" t="str">
        <f>_xlfn.CONCAT(space_missions[[#This Row],[Company]],"-",space_missions[[#This Row],[Rocket]])</f>
        <v>General Dynamics-Atlas-LV3C Centaur-C</v>
      </c>
      <c r="M326" s="1">
        <f>YEAR(space_missions[[#This Row],[Date]])</f>
        <v>1964</v>
      </c>
      <c r="P326" t="s">
        <v>5578</v>
      </c>
    </row>
    <row r="327" spans="1:16" x14ac:dyDescent="0.3">
      <c r="A327" s="1" t="s">
        <v>9</v>
      </c>
      <c r="B327" s="1" t="s">
        <v>361</v>
      </c>
      <c r="C327" s="2">
        <v>23753</v>
      </c>
      <c r="D327" s="3">
        <v>0.39513888888888887</v>
      </c>
      <c r="E327" s="1" t="s">
        <v>237</v>
      </c>
      <c r="F327" s="1" t="s">
        <v>424</v>
      </c>
      <c r="G327" s="1" t="s">
        <v>13</v>
      </c>
      <c r="H327" s="1" t="s">
        <v>14</v>
      </c>
      <c r="I327" s="1" t="s">
        <v>15</v>
      </c>
      <c r="J327" s="1">
        <f>FIND(", ",space_missions[[#This Row],[Location]])</f>
        <v>10</v>
      </c>
      <c r="K327" s="1" t="str">
        <f t="shared" si="5"/>
        <v xml:space="preserve"> Kazakhstan</v>
      </c>
      <c r="L327" s="1" t="str">
        <f>_xlfn.CONCAT(space_missions[[#This Row],[Company]],"-",space_missions[[#This Row],[Rocket]])</f>
        <v>RVSN USSR-Vostok-2</v>
      </c>
      <c r="M327" s="1">
        <f>YEAR(space_missions[[#This Row],[Date]])</f>
        <v>1965</v>
      </c>
      <c r="P327" t="s">
        <v>5579</v>
      </c>
    </row>
    <row r="328" spans="1:16" x14ac:dyDescent="0.3">
      <c r="A328" s="1" t="s">
        <v>54</v>
      </c>
      <c r="B328" s="1" t="s">
        <v>363</v>
      </c>
      <c r="C328" s="2">
        <v>23761</v>
      </c>
      <c r="D328" s="3">
        <v>0.58611111111111114</v>
      </c>
      <c r="E328" s="1" t="s">
        <v>364</v>
      </c>
      <c r="F328" s="1" t="s">
        <v>425</v>
      </c>
      <c r="G328" s="1" t="s">
        <v>13</v>
      </c>
      <c r="H328" s="1" t="s">
        <v>14</v>
      </c>
      <c r="I328" s="1" t="s">
        <v>15</v>
      </c>
      <c r="J328" s="1">
        <f>FIND(", ",space_missions[[#This Row],[Location]])</f>
        <v>6</v>
      </c>
      <c r="K328" s="1" t="str">
        <f t="shared" si="5"/>
        <v xml:space="preserve"> USA</v>
      </c>
      <c r="L328" s="1" t="str">
        <f>_xlfn.CONCAT(space_missions[[#This Row],[Company]],"-",space_missions[[#This Row],[Rocket]])</f>
        <v>NASA-Titan II GLV</v>
      </c>
      <c r="M328" s="1">
        <f>YEAR(space_missions[[#This Row],[Date]])</f>
        <v>1965</v>
      </c>
      <c r="P328" t="s">
        <v>5580</v>
      </c>
    </row>
    <row r="329" spans="1:16" x14ac:dyDescent="0.3">
      <c r="A329" s="1" t="s">
        <v>92</v>
      </c>
      <c r="B329" s="1" t="s">
        <v>426</v>
      </c>
      <c r="C329" s="2">
        <v>23763</v>
      </c>
      <c r="D329" s="3">
        <v>0.83958333333333335</v>
      </c>
      <c r="E329" s="1" t="s">
        <v>427</v>
      </c>
      <c r="F329" s="1" t="s">
        <v>428</v>
      </c>
      <c r="G329" s="1" t="s">
        <v>13</v>
      </c>
      <c r="H329" s="1" t="s">
        <v>14</v>
      </c>
      <c r="I329" s="1" t="s">
        <v>21</v>
      </c>
      <c r="J329" s="1">
        <f>FIND(", ",space_missions[[#This Row],[Location]])</f>
        <v>9</v>
      </c>
      <c r="K329" s="1" t="str">
        <f t="shared" si="5"/>
        <v xml:space="preserve"> USA</v>
      </c>
      <c r="L329" s="1" t="str">
        <f>_xlfn.CONCAT(space_missions[[#This Row],[Company]],"-",space_missions[[#This Row],[Rocket]])</f>
        <v>General Dynamics-Atlas-D OV1</v>
      </c>
      <c r="M329" s="1">
        <f>YEAR(space_missions[[#This Row],[Date]])</f>
        <v>1965</v>
      </c>
      <c r="P329" t="s">
        <v>5581</v>
      </c>
    </row>
    <row r="330" spans="1:16" x14ac:dyDescent="0.3">
      <c r="A330" s="1" t="s">
        <v>92</v>
      </c>
      <c r="B330" s="1" t="s">
        <v>322</v>
      </c>
      <c r="C330" s="2">
        <v>23765</v>
      </c>
      <c r="D330" s="3">
        <v>0.83958333333333335</v>
      </c>
      <c r="E330" s="1" t="s">
        <v>389</v>
      </c>
      <c r="F330" s="1" t="s">
        <v>429</v>
      </c>
      <c r="G330" s="1" t="s">
        <v>13</v>
      </c>
      <c r="H330" s="1" t="s">
        <v>14</v>
      </c>
      <c r="I330" s="1" t="s">
        <v>15</v>
      </c>
      <c r="J330" s="1">
        <f>FIND(", ",space_missions[[#This Row],[Location]])</f>
        <v>7</v>
      </c>
      <c r="K330" s="1" t="str">
        <f t="shared" si="5"/>
        <v xml:space="preserve"> USA</v>
      </c>
      <c r="L330" s="1" t="str">
        <f>_xlfn.CONCAT(space_missions[[#This Row],[Company]],"-",space_missions[[#This Row],[Rocket]])</f>
        <v>General Dynamics-Atlas-SLV3 Agena-D</v>
      </c>
      <c r="M330" s="1">
        <f>YEAR(space_missions[[#This Row],[Date]])</f>
        <v>1965</v>
      </c>
      <c r="P330" t="s">
        <v>5582</v>
      </c>
    </row>
    <row r="331" spans="1:16" x14ac:dyDescent="0.3">
      <c r="A331" s="1" t="s">
        <v>9</v>
      </c>
      <c r="B331" s="1" t="s">
        <v>420</v>
      </c>
      <c r="C331" s="2">
        <v>23772</v>
      </c>
      <c r="D331" s="3">
        <v>0.4</v>
      </c>
      <c r="E331" s="1" t="s">
        <v>190</v>
      </c>
      <c r="F331" s="1" t="s">
        <v>430</v>
      </c>
      <c r="G331" s="1" t="s">
        <v>13</v>
      </c>
      <c r="H331" s="1" t="s">
        <v>14</v>
      </c>
      <c r="I331" s="1" t="s">
        <v>15</v>
      </c>
      <c r="J331" s="1">
        <f>FIND(", ",space_missions[[#This Row],[Location]])</f>
        <v>10</v>
      </c>
      <c r="K331" s="1" t="str">
        <f t="shared" si="5"/>
        <v xml:space="preserve"> Russia</v>
      </c>
      <c r="L331" s="1" t="str">
        <f>_xlfn.CONCAT(space_missions[[#This Row],[Company]],"-",space_missions[[#This Row],[Rocket]])</f>
        <v>RVSN USSR-Cosmos-2I (63S1)</v>
      </c>
      <c r="M331" s="1">
        <f>YEAR(space_missions[[#This Row],[Date]])</f>
        <v>1965</v>
      </c>
      <c r="P331" t="s">
        <v>5583</v>
      </c>
    </row>
    <row r="332" spans="1:16" x14ac:dyDescent="0.3">
      <c r="A332" s="1" t="s">
        <v>42</v>
      </c>
      <c r="B332" s="1" t="s">
        <v>398</v>
      </c>
      <c r="C332" s="2">
        <v>23784</v>
      </c>
      <c r="D332" s="3">
        <v>0.6381944444444444</v>
      </c>
      <c r="E332" s="1" t="s">
        <v>399</v>
      </c>
      <c r="F332" s="1" t="s">
        <v>431</v>
      </c>
      <c r="G332" s="1" t="s">
        <v>13</v>
      </c>
      <c r="H332" s="1" t="s">
        <v>401</v>
      </c>
      <c r="I332" s="1" t="s">
        <v>15</v>
      </c>
      <c r="J332" s="1">
        <f>FIND(", ",space_missions[[#This Row],[Location]])</f>
        <v>7</v>
      </c>
      <c r="K332" s="1" t="str">
        <f t="shared" si="5"/>
        <v xml:space="preserve"> USA</v>
      </c>
      <c r="L332" s="1" t="str">
        <f>_xlfn.CONCAT(space_missions[[#This Row],[Company]],"-",space_missions[[#This Row],[Rocket]])</f>
        <v>US Air Force-Titan IIIA</v>
      </c>
      <c r="M332" s="1">
        <f>YEAR(space_missions[[#This Row],[Date]])</f>
        <v>1965</v>
      </c>
      <c r="P332" t="s">
        <v>5584</v>
      </c>
    </row>
    <row r="333" spans="1:16" x14ac:dyDescent="0.3">
      <c r="A333" s="1" t="s">
        <v>9</v>
      </c>
      <c r="B333" s="1" t="s">
        <v>420</v>
      </c>
      <c r="C333" s="2">
        <v>23785</v>
      </c>
      <c r="D333" s="3">
        <v>0.5</v>
      </c>
      <c r="E333" s="1" t="s">
        <v>190</v>
      </c>
      <c r="F333" s="1" t="s">
        <v>432</v>
      </c>
      <c r="G333" s="1" t="s">
        <v>13</v>
      </c>
      <c r="H333" s="1" t="s">
        <v>14</v>
      </c>
      <c r="I333" s="1" t="s">
        <v>21</v>
      </c>
      <c r="J333" s="1">
        <f>FIND(", ",space_missions[[#This Row],[Location]])</f>
        <v>10</v>
      </c>
      <c r="K333" s="1" t="str">
        <f t="shared" si="5"/>
        <v xml:space="preserve"> Russia</v>
      </c>
      <c r="L333" s="1" t="str">
        <f>_xlfn.CONCAT(space_missions[[#This Row],[Company]],"-",space_missions[[#This Row],[Rocket]])</f>
        <v>RVSN USSR-Cosmos-2I (63S1)</v>
      </c>
      <c r="M333" s="1">
        <f>YEAR(space_missions[[#This Row],[Date]])</f>
        <v>1965</v>
      </c>
      <c r="P333" t="s">
        <v>5585</v>
      </c>
    </row>
    <row r="334" spans="1:16" x14ac:dyDescent="0.3">
      <c r="A334" s="1" t="s">
        <v>54</v>
      </c>
      <c r="B334" s="1" t="s">
        <v>372</v>
      </c>
      <c r="C334" s="2">
        <v>23789</v>
      </c>
      <c r="D334" s="3">
        <v>0.60902777777777772</v>
      </c>
      <c r="E334" s="1" t="s">
        <v>349</v>
      </c>
      <c r="F334" s="1" t="s">
        <v>433</v>
      </c>
      <c r="G334" s="1" t="s">
        <v>13</v>
      </c>
      <c r="H334" s="1" t="s">
        <v>14</v>
      </c>
      <c r="I334" s="1" t="s">
        <v>15</v>
      </c>
      <c r="J334" s="1">
        <f>FIND(", ",space_missions[[#This Row],[Location]])</f>
        <v>8</v>
      </c>
      <c r="K334" s="1" t="str">
        <f t="shared" si="5"/>
        <v xml:space="preserve"> USA</v>
      </c>
      <c r="L334" s="1" t="str">
        <f>_xlfn.CONCAT(space_missions[[#This Row],[Company]],"-",space_missions[[#This Row],[Rocket]])</f>
        <v>NASA-Saturn I</v>
      </c>
      <c r="M334" s="1">
        <f>YEAR(space_missions[[#This Row],[Date]])</f>
        <v>1965</v>
      </c>
      <c r="P334" t="s">
        <v>5586</v>
      </c>
    </row>
    <row r="335" spans="1:16" x14ac:dyDescent="0.3">
      <c r="A335" s="1" t="s">
        <v>92</v>
      </c>
      <c r="B335" s="1" t="s">
        <v>122</v>
      </c>
      <c r="C335" s="2">
        <v>23790</v>
      </c>
      <c r="D335" s="3">
        <v>0.71180555555555558</v>
      </c>
      <c r="E335" s="1" t="s">
        <v>172</v>
      </c>
      <c r="F335" s="1" t="s">
        <v>434</v>
      </c>
      <c r="G335" s="1" t="s">
        <v>13</v>
      </c>
      <c r="H335" s="1" t="s">
        <v>14</v>
      </c>
      <c r="I335" s="1" t="s">
        <v>15</v>
      </c>
      <c r="J335" s="1">
        <f>FIND(", ",space_missions[[#This Row],[Location]])</f>
        <v>6</v>
      </c>
      <c r="K335" s="1" t="str">
        <f t="shared" si="5"/>
        <v xml:space="preserve"> USA</v>
      </c>
      <c r="L335" s="1" t="str">
        <f>_xlfn.CONCAT(space_missions[[#This Row],[Company]],"-",space_missions[[#This Row],[Rocket]])</f>
        <v>General Dynamics-Atlas-LV3 Agena-B</v>
      </c>
      <c r="M335" s="1">
        <f>YEAR(space_missions[[#This Row],[Date]])</f>
        <v>1965</v>
      </c>
      <c r="P335" t="s">
        <v>5587</v>
      </c>
    </row>
    <row r="336" spans="1:16" x14ac:dyDescent="0.3">
      <c r="A336" s="1" t="s">
        <v>9</v>
      </c>
      <c r="B336" s="1" t="s">
        <v>420</v>
      </c>
      <c r="C336" s="2">
        <v>23793</v>
      </c>
      <c r="D336" s="3">
        <v>0.27083333333333331</v>
      </c>
      <c r="E336" s="1" t="s">
        <v>190</v>
      </c>
      <c r="F336" s="1" t="s">
        <v>435</v>
      </c>
      <c r="G336" s="1" t="s">
        <v>13</v>
      </c>
      <c r="H336" s="1" t="s">
        <v>14</v>
      </c>
      <c r="I336" s="1" t="s">
        <v>21</v>
      </c>
      <c r="J336" s="1">
        <f>FIND(", ",space_missions[[#This Row],[Location]])</f>
        <v>10</v>
      </c>
      <c r="K336" s="1" t="str">
        <f t="shared" si="5"/>
        <v xml:space="preserve"> Russia</v>
      </c>
      <c r="L336" s="1" t="str">
        <f>_xlfn.CONCAT(space_missions[[#This Row],[Company]],"-",space_missions[[#This Row],[Rocket]])</f>
        <v>RVSN USSR-Cosmos-2I (63S1)</v>
      </c>
      <c r="M336" s="1">
        <f>YEAR(space_missions[[#This Row],[Date]])</f>
        <v>1965</v>
      </c>
      <c r="P336" t="s">
        <v>5588</v>
      </c>
    </row>
    <row r="337" spans="1:16" x14ac:dyDescent="0.3">
      <c r="A337" s="1" t="s">
        <v>9</v>
      </c>
      <c r="B337" s="1" t="s">
        <v>391</v>
      </c>
      <c r="C337" s="2">
        <v>23794</v>
      </c>
      <c r="D337" s="3">
        <v>0.45833333333333331</v>
      </c>
      <c r="E337" s="1" t="s">
        <v>392</v>
      </c>
      <c r="F337" s="1" t="s">
        <v>436</v>
      </c>
      <c r="G337" s="1" t="s">
        <v>13</v>
      </c>
      <c r="H337" s="1" t="s">
        <v>14</v>
      </c>
      <c r="I337" s="1" t="s">
        <v>15</v>
      </c>
      <c r="J337" s="1">
        <f>FIND(", ",space_missions[[#This Row],[Location]])</f>
        <v>11</v>
      </c>
      <c r="K337" s="1" t="str">
        <f t="shared" si="5"/>
        <v xml:space="preserve"> Kazakhstan</v>
      </c>
      <c r="L337" s="1" t="str">
        <f>_xlfn.CONCAT(space_missions[[#This Row],[Company]],"-",space_missions[[#This Row],[Rocket]])</f>
        <v>RVSN USSR-Cosmos-1 (65S3)</v>
      </c>
      <c r="M337" s="1">
        <f>YEAR(space_missions[[#This Row],[Date]])</f>
        <v>1965</v>
      </c>
      <c r="P337" t="s">
        <v>5589</v>
      </c>
    </row>
    <row r="338" spans="1:16" x14ac:dyDescent="0.3">
      <c r="A338" s="1" t="s">
        <v>9</v>
      </c>
      <c r="B338" s="1" t="s">
        <v>10</v>
      </c>
      <c r="C338" s="2">
        <v>23795</v>
      </c>
      <c r="D338" s="3">
        <v>0.3125</v>
      </c>
      <c r="E338" s="1" t="s">
        <v>339</v>
      </c>
      <c r="F338" s="1" t="s">
        <v>437</v>
      </c>
      <c r="G338" s="1" t="s">
        <v>13</v>
      </c>
      <c r="H338" s="1" t="s">
        <v>14</v>
      </c>
      <c r="I338" s="1" t="s">
        <v>15</v>
      </c>
      <c r="J338" s="1">
        <f>FIND(", ",space_missions[[#This Row],[Location]])</f>
        <v>9</v>
      </c>
      <c r="K338" s="1" t="str">
        <f t="shared" si="5"/>
        <v xml:space="preserve"> Kazakhstan</v>
      </c>
      <c r="L338" s="1" t="str">
        <f>_xlfn.CONCAT(space_missions[[#This Row],[Company]],"-",space_missions[[#This Row],[Rocket]])</f>
        <v>RVSN USSR-Voskhod</v>
      </c>
      <c r="M338" s="1">
        <f>YEAR(space_missions[[#This Row],[Date]])</f>
        <v>1965</v>
      </c>
      <c r="P338" t="s">
        <v>5590</v>
      </c>
    </row>
    <row r="339" spans="1:16" x14ac:dyDescent="0.3">
      <c r="A339" s="1" t="s">
        <v>9</v>
      </c>
      <c r="B339" s="1" t="s">
        <v>361</v>
      </c>
      <c r="C339" s="2">
        <v>23799</v>
      </c>
      <c r="D339" s="3">
        <v>0.20902777777777778</v>
      </c>
      <c r="E339" s="1" t="s">
        <v>396</v>
      </c>
      <c r="F339" s="1" t="s">
        <v>438</v>
      </c>
      <c r="G339" s="1" t="s">
        <v>13</v>
      </c>
      <c r="H339" s="1" t="s">
        <v>14</v>
      </c>
      <c r="I339" s="1" t="s">
        <v>15</v>
      </c>
      <c r="J339" s="1">
        <f>FIND(", ",space_missions[[#This Row],[Location]])</f>
        <v>10</v>
      </c>
      <c r="K339" s="1" t="str">
        <f t="shared" si="5"/>
        <v xml:space="preserve"> Kazakhstan</v>
      </c>
      <c r="L339" s="1" t="str">
        <f>_xlfn.CONCAT(space_missions[[#This Row],[Company]],"-",space_missions[[#This Row],[Rocket]])</f>
        <v>RVSN USSR-Vostok-2M</v>
      </c>
      <c r="M339" s="1">
        <f>YEAR(space_missions[[#This Row],[Date]])</f>
        <v>1965</v>
      </c>
      <c r="P339" t="s">
        <v>5591</v>
      </c>
    </row>
    <row r="340" spans="1:16" x14ac:dyDescent="0.3">
      <c r="A340" s="1" t="s">
        <v>92</v>
      </c>
      <c r="B340" s="1" t="s">
        <v>226</v>
      </c>
      <c r="C340" s="2">
        <v>23803</v>
      </c>
      <c r="D340" s="3">
        <v>0.55902777777777779</v>
      </c>
      <c r="E340" s="1" t="s">
        <v>378</v>
      </c>
      <c r="F340" s="1" t="s">
        <v>439</v>
      </c>
      <c r="G340" s="1" t="s">
        <v>13</v>
      </c>
      <c r="H340" s="1" t="s">
        <v>14</v>
      </c>
      <c r="I340" s="1" t="s">
        <v>21</v>
      </c>
      <c r="J340" s="1">
        <f>FIND(", ",space_missions[[#This Row],[Location]])</f>
        <v>8</v>
      </c>
      <c r="K340" s="1" t="str">
        <f t="shared" si="5"/>
        <v xml:space="preserve"> USA</v>
      </c>
      <c r="L340" s="1" t="str">
        <f>_xlfn.CONCAT(space_missions[[#This Row],[Company]],"-",space_missions[[#This Row],[Rocket]])</f>
        <v>General Dynamics-Atlas-LV3C Centaur-C</v>
      </c>
      <c r="M340" s="1">
        <f>YEAR(space_missions[[#This Row],[Date]])</f>
        <v>1965</v>
      </c>
      <c r="P340" t="s">
        <v>5592</v>
      </c>
    </row>
    <row r="341" spans="1:16" x14ac:dyDescent="0.3">
      <c r="A341" s="1" t="s">
        <v>9</v>
      </c>
      <c r="B341" s="1" t="s">
        <v>361</v>
      </c>
      <c r="C341" s="2">
        <v>23808</v>
      </c>
      <c r="D341" s="3">
        <v>0.37430555555555556</v>
      </c>
      <c r="E341" s="1" t="s">
        <v>339</v>
      </c>
      <c r="F341" s="1" t="s">
        <v>440</v>
      </c>
      <c r="G341" s="1" t="s">
        <v>13</v>
      </c>
      <c r="H341" s="1" t="s">
        <v>14</v>
      </c>
      <c r="I341" s="1" t="s">
        <v>15</v>
      </c>
      <c r="J341" s="1">
        <f>FIND(", ",space_missions[[#This Row],[Location]])</f>
        <v>10</v>
      </c>
      <c r="K341" s="1" t="str">
        <f t="shared" si="5"/>
        <v xml:space="preserve"> Kazakhstan</v>
      </c>
      <c r="L341" s="1" t="str">
        <f>_xlfn.CONCAT(space_missions[[#This Row],[Company]],"-",space_missions[[#This Row],[Rocket]])</f>
        <v>RVSN USSR-Voskhod</v>
      </c>
      <c r="M341" s="1">
        <f>YEAR(space_missions[[#This Row],[Date]])</f>
        <v>1965</v>
      </c>
      <c r="P341" t="s">
        <v>5593</v>
      </c>
    </row>
    <row r="342" spans="1:16" x14ac:dyDescent="0.3">
      <c r="A342" s="1" t="s">
        <v>9</v>
      </c>
      <c r="B342" s="1" t="s">
        <v>10</v>
      </c>
      <c r="C342" s="2">
        <v>23813</v>
      </c>
      <c r="D342" s="3">
        <v>0.4</v>
      </c>
      <c r="E342" s="1" t="s">
        <v>125</v>
      </c>
      <c r="F342" s="1" t="s">
        <v>441</v>
      </c>
      <c r="G342" s="1" t="s">
        <v>13</v>
      </c>
      <c r="H342" s="1" t="s">
        <v>14</v>
      </c>
      <c r="I342" s="1" t="s">
        <v>15</v>
      </c>
      <c r="J342" s="1">
        <f>FIND(", ",space_missions[[#This Row],[Location]])</f>
        <v>9</v>
      </c>
      <c r="K342" s="1" t="str">
        <f t="shared" si="5"/>
        <v xml:space="preserve"> Kazakhstan</v>
      </c>
      <c r="L342" s="1" t="str">
        <f>_xlfn.CONCAT(space_missions[[#This Row],[Company]],"-",space_missions[[#This Row],[Rocket]])</f>
        <v>RVSN USSR-Molniya</v>
      </c>
      <c r="M342" s="1">
        <f>YEAR(space_missions[[#This Row],[Date]])</f>
        <v>1965</v>
      </c>
      <c r="P342" t="s">
        <v>5594</v>
      </c>
    </row>
    <row r="343" spans="1:16" x14ac:dyDescent="0.3">
      <c r="A343" s="1" t="s">
        <v>92</v>
      </c>
      <c r="B343" s="1" t="s">
        <v>322</v>
      </c>
      <c r="C343" s="2">
        <v>23813</v>
      </c>
      <c r="D343" s="3">
        <v>0.80902777777777779</v>
      </c>
      <c r="E343" s="1" t="s">
        <v>389</v>
      </c>
      <c r="F343" s="1" t="s">
        <v>442</v>
      </c>
      <c r="G343" s="1" t="s">
        <v>13</v>
      </c>
      <c r="H343" s="1" t="s">
        <v>14</v>
      </c>
      <c r="I343" s="1" t="s">
        <v>15</v>
      </c>
      <c r="J343" s="1">
        <f>FIND(", ",space_missions[[#This Row],[Location]])</f>
        <v>7</v>
      </c>
      <c r="K343" s="1" t="str">
        <f t="shared" si="5"/>
        <v xml:space="preserve"> USA</v>
      </c>
      <c r="L343" s="1" t="str">
        <f>_xlfn.CONCAT(space_missions[[#This Row],[Company]],"-",space_missions[[#This Row],[Rocket]])</f>
        <v>General Dynamics-Atlas-SLV3 Agena-D</v>
      </c>
      <c r="M343" s="1">
        <f>YEAR(space_missions[[#This Row],[Date]])</f>
        <v>1965</v>
      </c>
      <c r="P343" t="s">
        <v>5595</v>
      </c>
    </row>
    <row r="344" spans="1:16" x14ac:dyDescent="0.3">
      <c r="A344" s="1" t="s">
        <v>9</v>
      </c>
      <c r="B344" s="1" t="s">
        <v>391</v>
      </c>
      <c r="C344" s="2">
        <v>23816</v>
      </c>
      <c r="D344" s="3">
        <v>0.45833333333333331</v>
      </c>
      <c r="E344" s="1" t="s">
        <v>392</v>
      </c>
      <c r="F344" s="1" t="s">
        <v>443</v>
      </c>
      <c r="G344" s="1" t="s">
        <v>13</v>
      </c>
      <c r="H344" s="1" t="s">
        <v>14</v>
      </c>
      <c r="I344" s="1" t="s">
        <v>15</v>
      </c>
      <c r="J344" s="1">
        <f>FIND(", ",space_missions[[#This Row],[Location]])</f>
        <v>11</v>
      </c>
      <c r="K344" s="1" t="str">
        <f t="shared" si="5"/>
        <v xml:space="preserve"> Kazakhstan</v>
      </c>
      <c r="L344" s="1" t="str">
        <f>_xlfn.CONCAT(space_missions[[#This Row],[Company]],"-",space_missions[[#This Row],[Rocket]])</f>
        <v>RVSN USSR-Cosmos-1 (65S3)</v>
      </c>
      <c r="M344" s="1">
        <f>YEAR(space_missions[[#This Row],[Date]])</f>
        <v>1965</v>
      </c>
      <c r="P344" t="s">
        <v>5596</v>
      </c>
    </row>
    <row r="345" spans="1:16" x14ac:dyDescent="0.3">
      <c r="A345" s="1" t="s">
        <v>9</v>
      </c>
      <c r="B345" s="1" t="s">
        <v>10</v>
      </c>
      <c r="C345" s="2">
        <v>23819</v>
      </c>
      <c r="D345" s="3">
        <v>0.29166666666666669</v>
      </c>
      <c r="E345" s="1" t="s">
        <v>339</v>
      </c>
      <c r="F345" s="1" t="s">
        <v>444</v>
      </c>
      <c r="G345" s="1" t="s">
        <v>13</v>
      </c>
      <c r="H345" s="1" t="s">
        <v>14</v>
      </c>
      <c r="I345" s="1" t="s">
        <v>15</v>
      </c>
      <c r="J345" s="1">
        <f>FIND(", ",space_missions[[#This Row],[Location]])</f>
        <v>9</v>
      </c>
      <c r="K345" s="1" t="str">
        <f t="shared" si="5"/>
        <v xml:space="preserve"> Kazakhstan</v>
      </c>
      <c r="L345" s="1" t="str">
        <f>_xlfn.CONCAT(space_missions[[#This Row],[Company]],"-",space_missions[[#This Row],[Rocket]])</f>
        <v>RVSN USSR-Voskhod</v>
      </c>
      <c r="M345" s="1">
        <f>YEAR(space_missions[[#This Row],[Date]])</f>
        <v>1965</v>
      </c>
      <c r="P345" t="s">
        <v>5597</v>
      </c>
    </row>
    <row r="346" spans="1:16" x14ac:dyDescent="0.3">
      <c r="A346" s="1" t="s">
        <v>92</v>
      </c>
      <c r="B346" s="1" t="s">
        <v>122</v>
      </c>
      <c r="C346" s="2">
        <v>23822</v>
      </c>
      <c r="D346" s="3">
        <v>0.90069444444444446</v>
      </c>
      <c r="E346" s="1" t="s">
        <v>172</v>
      </c>
      <c r="F346" s="1" t="s">
        <v>445</v>
      </c>
      <c r="G346" s="1" t="s">
        <v>13</v>
      </c>
      <c r="H346" s="1" t="s">
        <v>14</v>
      </c>
      <c r="I346" s="1" t="s">
        <v>15</v>
      </c>
      <c r="J346" s="1">
        <f>FIND(", ",space_missions[[#This Row],[Location]])</f>
        <v>6</v>
      </c>
      <c r="K346" s="1" t="str">
        <f t="shared" si="5"/>
        <v xml:space="preserve"> USA</v>
      </c>
      <c r="L346" s="1" t="str">
        <f>_xlfn.CONCAT(space_missions[[#This Row],[Company]],"-",space_missions[[#This Row],[Rocket]])</f>
        <v>General Dynamics-Atlas-LV3 Agena-B</v>
      </c>
      <c r="M346" s="1">
        <f>YEAR(space_missions[[#This Row],[Date]])</f>
        <v>1965</v>
      </c>
      <c r="P346" t="s">
        <v>5598</v>
      </c>
    </row>
    <row r="347" spans="1:16" x14ac:dyDescent="0.3">
      <c r="A347" s="1" t="s">
        <v>54</v>
      </c>
      <c r="B347" s="1" t="s">
        <v>363</v>
      </c>
      <c r="C347" s="2">
        <v>23824</v>
      </c>
      <c r="D347" s="3">
        <v>0.6</v>
      </c>
      <c r="E347" s="1" t="s">
        <v>364</v>
      </c>
      <c r="F347" s="1" t="s">
        <v>446</v>
      </c>
      <c r="G347" s="1" t="s">
        <v>13</v>
      </c>
      <c r="H347" s="1" t="s">
        <v>14</v>
      </c>
      <c r="I347" s="1" t="s">
        <v>15</v>
      </c>
      <c r="J347" s="1">
        <f>FIND(", ",space_missions[[#This Row],[Location]])</f>
        <v>6</v>
      </c>
      <c r="K347" s="1" t="str">
        <f t="shared" si="5"/>
        <v xml:space="preserve"> USA</v>
      </c>
      <c r="L347" s="1" t="str">
        <f>_xlfn.CONCAT(space_missions[[#This Row],[Company]],"-",space_missions[[#This Row],[Rocket]])</f>
        <v>NASA-Titan II GLV</v>
      </c>
      <c r="M347" s="1">
        <f>YEAR(space_missions[[#This Row],[Date]])</f>
        <v>1965</v>
      </c>
      <c r="P347" t="s">
        <v>5599</v>
      </c>
    </row>
    <row r="348" spans="1:16" x14ac:dyDescent="0.3">
      <c r="A348" s="1" t="s">
        <v>9</v>
      </c>
      <c r="B348" s="1" t="s">
        <v>361</v>
      </c>
      <c r="C348" s="2">
        <v>23826</v>
      </c>
      <c r="D348" s="3">
        <v>0.41666666666666669</v>
      </c>
      <c r="E348" s="1" t="s">
        <v>237</v>
      </c>
      <c r="F348" s="1" t="s">
        <v>447</v>
      </c>
      <c r="G348" s="1" t="s">
        <v>13</v>
      </c>
      <c r="H348" s="1" t="s">
        <v>14</v>
      </c>
      <c r="I348" s="1" t="s">
        <v>15</v>
      </c>
      <c r="J348" s="1">
        <f>FIND(", ",space_missions[[#This Row],[Location]])</f>
        <v>10</v>
      </c>
      <c r="K348" s="1" t="str">
        <f t="shared" si="5"/>
        <v xml:space="preserve"> Kazakhstan</v>
      </c>
      <c r="L348" s="1" t="str">
        <f>_xlfn.CONCAT(space_missions[[#This Row],[Company]],"-",space_missions[[#This Row],[Rocket]])</f>
        <v>RVSN USSR-Vostok-2</v>
      </c>
      <c r="M348" s="1">
        <f>YEAR(space_missions[[#This Row],[Date]])</f>
        <v>1965</v>
      </c>
      <c r="P348" t="s">
        <v>5600</v>
      </c>
    </row>
    <row r="349" spans="1:16" x14ac:dyDescent="0.3">
      <c r="A349" s="1" t="s">
        <v>92</v>
      </c>
      <c r="B349" s="1" t="s">
        <v>388</v>
      </c>
      <c r="C349" s="2">
        <v>23835</v>
      </c>
      <c r="D349" s="3">
        <v>0.89236111111111116</v>
      </c>
      <c r="E349" s="1" t="s">
        <v>389</v>
      </c>
      <c r="F349" s="1" t="s">
        <v>448</v>
      </c>
      <c r="G349" s="1" t="s">
        <v>13</v>
      </c>
      <c r="H349" s="1" t="s">
        <v>14</v>
      </c>
      <c r="I349" s="1" t="s">
        <v>15</v>
      </c>
      <c r="J349" s="1">
        <f>FIND(", ",space_missions[[#This Row],[Location]])</f>
        <v>7</v>
      </c>
      <c r="K349" s="1" t="str">
        <f t="shared" si="5"/>
        <v xml:space="preserve"> USA</v>
      </c>
      <c r="L349" s="1" t="str">
        <f>_xlfn.CONCAT(space_missions[[#This Row],[Company]],"-",space_missions[[#This Row],[Rocket]])</f>
        <v>General Dynamics-Atlas-SLV3 Agena-D</v>
      </c>
      <c r="M349" s="1">
        <f>YEAR(space_missions[[#This Row],[Date]])</f>
        <v>1965</v>
      </c>
      <c r="P349" t="s">
        <v>5601</v>
      </c>
    </row>
    <row r="350" spans="1:16" x14ac:dyDescent="0.3">
      <c r="A350" s="1" t="s">
        <v>9</v>
      </c>
      <c r="B350" s="1" t="s">
        <v>10</v>
      </c>
      <c r="C350" s="2">
        <v>23842</v>
      </c>
      <c r="D350" s="3">
        <v>0.34375</v>
      </c>
      <c r="E350" s="1" t="s">
        <v>125</v>
      </c>
      <c r="F350" s="1" t="s">
        <v>449</v>
      </c>
      <c r="G350" s="1" t="s">
        <v>13</v>
      </c>
      <c r="H350" s="1" t="s">
        <v>14</v>
      </c>
      <c r="I350" s="1" t="s">
        <v>21</v>
      </c>
      <c r="J350" s="1">
        <f>FIND(", ",space_missions[[#This Row],[Location]])</f>
        <v>9</v>
      </c>
      <c r="K350" s="1" t="str">
        <f t="shared" si="5"/>
        <v xml:space="preserve"> Kazakhstan</v>
      </c>
      <c r="L350" s="1" t="str">
        <f>_xlfn.CONCAT(space_missions[[#This Row],[Company]],"-",space_missions[[#This Row],[Rocket]])</f>
        <v>RVSN USSR-Molniya</v>
      </c>
      <c r="M350" s="1">
        <f>YEAR(space_missions[[#This Row],[Date]])</f>
        <v>1965</v>
      </c>
      <c r="P350" t="s">
        <v>5602</v>
      </c>
    </row>
    <row r="351" spans="1:16" x14ac:dyDescent="0.3">
      <c r="A351" s="1" t="s">
        <v>9</v>
      </c>
      <c r="B351" s="1" t="s">
        <v>361</v>
      </c>
      <c r="C351" s="2">
        <v>23849</v>
      </c>
      <c r="D351" s="3">
        <v>0.40972222222222221</v>
      </c>
      <c r="E351" s="1" t="s">
        <v>339</v>
      </c>
      <c r="F351" s="1" t="s">
        <v>450</v>
      </c>
      <c r="G351" s="1" t="s">
        <v>13</v>
      </c>
      <c r="H351" s="1" t="s">
        <v>14</v>
      </c>
      <c r="I351" s="1" t="s">
        <v>15</v>
      </c>
      <c r="J351" s="1">
        <f>FIND(", ",space_missions[[#This Row],[Location]])</f>
        <v>10</v>
      </c>
      <c r="K351" s="1" t="str">
        <f t="shared" si="5"/>
        <v xml:space="preserve"> Kazakhstan</v>
      </c>
      <c r="L351" s="1" t="str">
        <f>_xlfn.CONCAT(space_missions[[#This Row],[Company]],"-",space_missions[[#This Row],[Rocket]])</f>
        <v>RVSN USSR-Voskhod</v>
      </c>
      <c r="M351" s="1">
        <f>YEAR(space_missions[[#This Row],[Date]])</f>
        <v>1965</v>
      </c>
      <c r="P351" t="s">
        <v>5603</v>
      </c>
    </row>
    <row r="352" spans="1:16" x14ac:dyDescent="0.3">
      <c r="A352" s="1" t="s">
        <v>9</v>
      </c>
      <c r="B352" s="1" t="s">
        <v>10</v>
      </c>
      <c r="C352" s="2">
        <v>23855</v>
      </c>
      <c r="D352" s="3">
        <v>7.9861111111111105E-2</v>
      </c>
      <c r="E352" s="1" t="s">
        <v>125</v>
      </c>
      <c r="F352" s="1" t="s">
        <v>451</v>
      </c>
      <c r="G352" s="1" t="s">
        <v>13</v>
      </c>
      <c r="H352" s="1" t="s">
        <v>14</v>
      </c>
      <c r="I352" s="1" t="s">
        <v>15</v>
      </c>
      <c r="J352" s="1">
        <f>FIND(", ",space_missions[[#This Row],[Location]])</f>
        <v>9</v>
      </c>
      <c r="K352" s="1" t="str">
        <f t="shared" si="5"/>
        <v xml:space="preserve"> Kazakhstan</v>
      </c>
      <c r="L352" s="1" t="str">
        <f>_xlfn.CONCAT(space_missions[[#This Row],[Company]],"-",space_missions[[#This Row],[Rocket]])</f>
        <v>RVSN USSR-Molniya</v>
      </c>
      <c r="M352" s="1">
        <f>YEAR(space_missions[[#This Row],[Date]])</f>
        <v>1965</v>
      </c>
      <c r="P352" t="s">
        <v>5604</v>
      </c>
    </row>
    <row r="353" spans="1:16" x14ac:dyDescent="0.3">
      <c r="A353" s="1" t="s">
        <v>92</v>
      </c>
      <c r="B353" s="1" t="s">
        <v>388</v>
      </c>
      <c r="C353" s="2">
        <v>23860</v>
      </c>
      <c r="D353" s="3">
        <v>0.84513888888888888</v>
      </c>
      <c r="E353" s="1" t="s">
        <v>389</v>
      </c>
      <c r="F353" s="1" t="s">
        <v>452</v>
      </c>
      <c r="G353" s="1" t="s">
        <v>13</v>
      </c>
      <c r="H353" s="1" t="s">
        <v>14</v>
      </c>
      <c r="I353" s="1" t="s">
        <v>15</v>
      </c>
      <c r="J353" s="1">
        <f>FIND(", ",space_missions[[#This Row],[Location]])</f>
        <v>7</v>
      </c>
      <c r="K353" s="1" t="str">
        <f t="shared" si="5"/>
        <v xml:space="preserve"> USA</v>
      </c>
      <c r="L353" s="1" t="str">
        <f>_xlfn.CONCAT(space_missions[[#This Row],[Company]],"-",space_missions[[#This Row],[Rocket]])</f>
        <v>General Dynamics-Atlas-SLV3 Agena-D</v>
      </c>
      <c r="M353" s="1">
        <f>YEAR(space_missions[[#This Row],[Date]])</f>
        <v>1965</v>
      </c>
      <c r="P353" t="s">
        <v>5605</v>
      </c>
    </row>
    <row r="354" spans="1:16" x14ac:dyDescent="0.3">
      <c r="A354" s="1" t="s">
        <v>42</v>
      </c>
      <c r="B354" s="1" t="s">
        <v>398</v>
      </c>
      <c r="C354" s="2">
        <v>23868</v>
      </c>
      <c r="D354" s="3">
        <v>0.625</v>
      </c>
      <c r="E354" s="1" t="s">
        <v>399</v>
      </c>
      <c r="F354" s="1" t="s">
        <v>453</v>
      </c>
      <c r="G354" s="1" t="s">
        <v>13</v>
      </c>
      <c r="H354" s="1" t="s">
        <v>401</v>
      </c>
      <c r="I354" s="1" t="s">
        <v>15</v>
      </c>
      <c r="J354" s="1">
        <f>FIND(", ",space_missions[[#This Row],[Location]])</f>
        <v>7</v>
      </c>
      <c r="K354" s="1" t="str">
        <f t="shared" si="5"/>
        <v xml:space="preserve"> USA</v>
      </c>
      <c r="L354" s="1" t="str">
        <f>_xlfn.CONCAT(space_missions[[#This Row],[Company]],"-",space_missions[[#This Row],[Rocket]])</f>
        <v>US Air Force-Titan IIIA</v>
      </c>
      <c r="M354" s="1">
        <f>YEAR(space_missions[[#This Row],[Date]])</f>
        <v>1965</v>
      </c>
      <c r="P354" t="s">
        <v>5606</v>
      </c>
    </row>
    <row r="355" spans="1:16" x14ac:dyDescent="0.3">
      <c r="A355" s="1" t="s">
        <v>9</v>
      </c>
      <c r="B355" s="1" t="s">
        <v>361</v>
      </c>
      <c r="C355" s="2">
        <v>23869</v>
      </c>
      <c r="D355" s="3">
        <v>0.39513888888888887</v>
      </c>
      <c r="E355" s="1" t="s">
        <v>237</v>
      </c>
      <c r="F355" s="1" t="s">
        <v>454</v>
      </c>
      <c r="G355" s="1" t="s">
        <v>13</v>
      </c>
      <c r="H355" s="1" t="s">
        <v>14</v>
      </c>
      <c r="I355" s="1" t="s">
        <v>15</v>
      </c>
      <c r="J355" s="1">
        <f>FIND(", ",space_missions[[#This Row],[Location]])</f>
        <v>10</v>
      </c>
      <c r="K355" s="1" t="str">
        <f t="shared" si="5"/>
        <v xml:space="preserve"> Kazakhstan</v>
      </c>
      <c r="L355" s="1" t="str">
        <f>_xlfn.CONCAT(space_missions[[#This Row],[Company]],"-",space_missions[[#This Row],[Rocket]])</f>
        <v>RVSN USSR-Vostok-2</v>
      </c>
      <c r="M355" s="1">
        <f>YEAR(space_missions[[#This Row],[Date]])</f>
        <v>1965</v>
      </c>
      <c r="P355" t="s">
        <v>5607</v>
      </c>
    </row>
    <row r="356" spans="1:16" x14ac:dyDescent="0.3">
      <c r="A356" s="1" t="s">
        <v>9</v>
      </c>
      <c r="B356" s="1" t="s">
        <v>10</v>
      </c>
      <c r="C356" s="2">
        <v>23871</v>
      </c>
      <c r="D356" s="3">
        <v>0.32291666666666669</v>
      </c>
      <c r="E356" s="1" t="s">
        <v>125</v>
      </c>
      <c r="F356" s="1" t="s">
        <v>455</v>
      </c>
      <c r="G356" s="1" t="s">
        <v>13</v>
      </c>
      <c r="H356" s="1" t="s">
        <v>14</v>
      </c>
      <c r="I356" s="1" t="s">
        <v>15</v>
      </c>
      <c r="J356" s="1">
        <f>FIND(", ",space_missions[[#This Row],[Location]])</f>
        <v>9</v>
      </c>
      <c r="K356" s="1" t="str">
        <f t="shared" si="5"/>
        <v xml:space="preserve"> Kazakhstan</v>
      </c>
      <c r="L356" s="1" t="str">
        <f>_xlfn.CONCAT(space_missions[[#This Row],[Company]],"-",space_missions[[#This Row],[Rocket]])</f>
        <v>RVSN USSR-Molniya</v>
      </c>
      <c r="M356" s="1">
        <f>YEAR(space_missions[[#This Row],[Date]])</f>
        <v>1965</v>
      </c>
      <c r="P356" t="s">
        <v>5608</v>
      </c>
    </row>
    <row r="357" spans="1:16" x14ac:dyDescent="0.3">
      <c r="A357" s="1" t="s">
        <v>54</v>
      </c>
      <c r="B357" s="1" t="s">
        <v>372</v>
      </c>
      <c r="C357" s="2">
        <v>23887</v>
      </c>
      <c r="D357" s="3">
        <v>0.31597222222222221</v>
      </c>
      <c r="E357" s="1" t="s">
        <v>349</v>
      </c>
      <c r="F357" s="1" t="s">
        <v>456</v>
      </c>
      <c r="G357" s="1" t="s">
        <v>13</v>
      </c>
      <c r="H357" s="1" t="s">
        <v>14</v>
      </c>
      <c r="I357" s="1" t="s">
        <v>15</v>
      </c>
      <c r="J357" s="1">
        <f>FIND(", ",space_missions[[#This Row],[Location]])</f>
        <v>8</v>
      </c>
      <c r="K357" s="1" t="str">
        <f t="shared" si="5"/>
        <v xml:space="preserve"> USA</v>
      </c>
      <c r="L357" s="1" t="str">
        <f>_xlfn.CONCAT(space_missions[[#This Row],[Company]],"-",space_missions[[#This Row],[Rocket]])</f>
        <v>NASA-Saturn I</v>
      </c>
      <c r="M357" s="1">
        <f>YEAR(space_missions[[#This Row],[Date]])</f>
        <v>1965</v>
      </c>
      <c r="P357" t="s">
        <v>5609</v>
      </c>
    </row>
    <row r="358" spans="1:16" x14ac:dyDescent="0.3">
      <c r="A358" s="1" t="s">
        <v>9</v>
      </c>
      <c r="B358" s="1" t="s">
        <v>361</v>
      </c>
      <c r="C358" s="2">
        <v>23887</v>
      </c>
      <c r="D358" s="3">
        <v>0.4513888888888889</v>
      </c>
      <c r="E358" s="1" t="s">
        <v>339</v>
      </c>
      <c r="F358" s="1" t="s">
        <v>457</v>
      </c>
      <c r="G358" s="1" t="s">
        <v>13</v>
      </c>
      <c r="H358" s="1" t="s">
        <v>14</v>
      </c>
      <c r="I358" s="1" t="s">
        <v>15</v>
      </c>
      <c r="J358" s="1">
        <f>FIND(", ",space_missions[[#This Row],[Location]])</f>
        <v>10</v>
      </c>
      <c r="K358" s="1" t="str">
        <f t="shared" si="5"/>
        <v xml:space="preserve"> Kazakhstan</v>
      </c>
      <c r="L358" s="1" t="str">
        <f>_xlfn.CONCAT(space_missions[[#This Row],[Company]],"-",space_missions[[#This Row],[Rocket]])</f>
        <v>RVSN USSR-Voskhod</v>
      </c>
      <c r="M358" s="1">
        <f>YEAR(space_missions[[#This Row],[Date]])</f>
        <v>1965</v>
      </c>
      <c r="P358" t="s">
        <v>5610</v>
      </c>
    </row>
    <row r="359" spans="1:16" x14ac:dyDescent="0.3">
      <c r="A359" s="1" t="s">
        <v>92</v>
      </c>
      <c r="B359" s="1" t="s">
        <v>388</v>
      </c>
      <c r="C359" s="2">
        <v>23889</v>
      </c>
      <c r="D359" s="3">
        <v>0.8125</v>
      </c>
      <c r="E359" s="1" t="s">
        <v>389</v>
      </c>
      <c r="F359" s="1" t="s">
        <v>458</v>
      </c>
      <c r="G359" s="1" t="s">
        <v>13</v>
      </c>
      <c r="H359" s="1" t="s">
        <v>14</v>
      </c>
      <c r="I359" s="1" t="s">
        <v>15</v>
      </c>
      <c r="J359" s="1">
        <f>FIND(", ",space_missions[[#This Row],[Location]])</f>
        <v>7</v>
      </c>
      <c r="K359" s="1" t="str">
        <f t="shared" si="5"/>
        <v xml:space="preserve"> USA</v>
      </c>
      <c r="L359" s="1" t="str">
        <f>_xlfn.CONCAT(space_missions[[#This Row],[Company]],"-",space_missions[[#This Row],[Rocket]])</f>
        <v>General Dynamics-Atlas-SLV3 Agena-D</v>
      </c>
      <c r="M359" s="1">
        <f>YEAR(space_missions[[#This Row],[Date]])</f>
        <v>1965</v>
      </c>
      <c r="P359" t="s">
        <v>5611</v>
      </c>
    </row>
    <row r="360" spans="1:16" x14ac:dyDescent="0.3">
      <c r="A360" s="1" t="s">
        <v>92</v>
      </c>
      <c r="B360" s="1" t="s">
        <v>426</v>
      </c>
      <c r="C360" s="2">
        <v>23890</v>
      </c>
      <c r="D360" s="3">
        <v>0.12083333333333333</v>
      </c>
      <c r="E360" s="1" t="s">
        <v>427</v>
      </c>
      <c r="F360" s="1" t="s">
        <v>459</v>
      </c>
      <c r="G360" s="1" t="s">
        <v>13</v>
      </c>
      <c r="H360" s="1" t="s">
        <v>14</v>
      </c>
      <c r="I360" s="1" t="s">
        <v>21</v>
      </c>
      <c r="J360" s="1">
        <f>FIND(", ",space_missions[[#This Row],[Location]])</f>
        <v>9</v>
      </c>
      <c r="K360" s="1" t="str">
        <f t="shared" si="5"/>
        <v xml:space="preserve"> USA</v>
      </c>
      <c r="L360" s="1" t="str">
        <f>_xlfn.CONCAT(space_missions[[#This Row],[Company]],"-",space_missions[[#This Row],[Rocket]])</f>
        <v>General Dynamics-Atlas-D OV1</v>
      </c>
      <c r="M360" s="1">
        <f>YEAR(space_missions[[#This Row],[Date]])</f>
        <v>1965</v>
      </c>
      <c r="P360" t="s">
        <v>5612</v>
      </c>
    </row>
    <row r="361" spans="1:16" x14ac:dyDescent="0.3">
      <c r="A361" s="1" t="s">
        <v>54</v>
      </c>
      <c r="B361" s="1" t="s">
        <v>363</v>
      </c>
      <c r="C361" s="2">
        <v>23896</v>
      </c>
      <c r="D361" s="3">
        <v>0.63541666666666663</v>
      </c>
      <c r="E361" s="1" t="s">
        <v>364</v>
      </c>
      <c r="F361" s="1" t="s">
        <v>460</v>
      </c>
      <c r="G361" s="1" t="s">
        <v>13</v>
      </c>
      <c r="H361" s="1" t="s">
        <v>14</v>
      </c>
      <c r="I361" s="1" t="s">
        <v>15</v>
      </c>
      <c r="J361" s="1">
        <f>FIND(", ",space_missions[[#This Row],[Location]])</f>
        <v>6</v>
      </c>
      <c r="K361" s="1" t="str">
        <f t="shared" si="5"/>
        <v xml:space="preserve"> USA</v>
      </c>
      <c r="L361" s="1" t="str">
        <f>_xlfn.CONCAT(space_missions[[#This Row],[Company]],"-",space_missions[[#This Row],[Rocket]])</f>
        <v>NASA-Titan II GLV</v>
      </c>
      <c r="M361" s="1">
        <f>YEAR(space_missions[[#This Row],[Date]])</f>
        <v>1965</v>
      </c>
      <c r="P361" t="s">
        <v>5613</v>
      </c>
    </row>
    <row r="362" spans="1:16" x14ac:dyDescent="0.3">
      <c r="A362" s="1" t="s">
        <v>9</v>
      </c>
      <c r="B362" s="1" t="s">
        <v>10</v>
      </c>
      <c r="C362" s="2">
        <v>23901</v>
      </c>
      <c r="D362" s="3">
        <v>0.32013888888888886</v>
      </c>
      <c r="E362" s="1" t="s">
        <v>125</v>
      </c>
      <c r="F362" s="1" t="s">
        <v>461</v>
      </c>
      <c r="G362" s="1" t="s">
        <v>13</v>
      </c>
      <c r="H362" s="1" t="s">
        <v>14</v>
      </c>
      <c r="I362" s="1" t="s">
        <v>15</v>
      </c>
      <c r="J362" s="1">
        <f>FIND(", ",space_missions[[#This Row],[Location]])</f>
        <v>9</v>
      </c>
      <c r="K362" s="1" t="str">
        <f t="shared" si="5"/>
        <v xml:space="preserve"> Kazakhstan</v>
      </c>
      <c r="L362" s="1" t="str">
        <f>_xlfn.CONCAT(space_missions[[#This Row],[Company]],"-",space_missions[[#This Row],[Rocket]])</f>
        <v>RVSN USSR-Molniya</v>
      </c>
      <c r="M362" s="1">
        <f>YEAR(space_missions[[#This Row],[Date]])</f>
        <v>1965</v>
      </c>
      <c r="P362" t="s">
        <v>5614</v>
      </c>
    </row>
    <row r="363" spans="1:16" x14ac:dyDescent="0.3">
      <c r="A363" s="1" t="s">
        <v>9</v>
      </c>
      <c r="B363" s="1" t="s">
        <v>361</v>
      </c>
      <c r="C363" s="2">
        <v>23908</v>
      </c>
      <c r="D363" s="3">
        <v>0.40486111111111112</v>
      </c>
      <c r="E363" s="1" t="s">
        <v>237</v>
      </c>
      <c r="F363" s="1" t="s">
        <v>462</v>
      </c>
      <c r="G363" s="1" t="s">
        <v>13</v>
      </c>
      <c r="H363" s="1" t="s">
        <v>14</v>
      </c>
      <c r="I363" s="1" t="s">
        <v>15</v>
      </c>
      <c r="J363" s="1">
        <f>FIND(", ",space_missions[[#This Row],[Location]])</f>
        <v>10</v>
      </c>
      <c r="K363" s="1" t="str">
        <f t="shared" si="5"/>
        <v xml:space="preserve"> Kazakhstan</v>
      </c>
      <c r="L363" s="1" t="str">
        <f>_xlfn.CONCAT(space_missions[[#This Row],[Company]],"-",space_missions[[#This Row],[Rocket]])</f>
        <v>RVSN USSR-Vostok-2</v>
      </c>
      <c r="M363" s="1">
        <f>YEAR(space_missions[[#This Row],[Date]])</f>
        <v>1965</v>
      </c>
      <c r="P363" t="s">
        <v>5615</v>
      </c>
    </row>
    <row r="364" spans="1:16" x14ac:dyDescent="0.3">
      <c r="A364" s="1" t="s">
        <v>463</v>
      </c>
      <c r="B364" s="1" t="s">
        <v>464</v>
      </c>
      <c r="C364" s="2">
        <v>23911</v>
      </c>
      <c r="D364" s="3">
        <v>0.58333333333333337</v>
      </c>
      <c r="E364" s="1" t="s">
        <v>465</v>
      </c>
      <c r="F364" s="1" t="s">
        <v>466</v>
      </c>
      <c r="G364" s="1" t="s">
        <v>13</v>
      </c>
      <c r="H364" s="1" t="s">
        <v>14</v>
      </c>
      <c r="I364" s="1" t="s">
        <v>15</v>
      </c>
      <c r="J364" s="1">
        <f>FIND(", ",space_missions[[#This Row],[Location]])</f>
        <v>7</v>
      </c>
      <c r="K364" s="1" t="str">
        <f t="shared" si="5"/>
        <v xml:space="preserve"> USA</v>
      </c>
      <c r="L364" s="1" t="str">
        <f>_xlfn.CONCAT(space_missions[[#This Row],[Company]],"-",space_missions[[#This Row],[Rocket]])</f>
        <v>Martin Marietta-Titan IIIC</v>
      </c>
      <c r="M364" s="1">
        <f>YEAR(space_missions[[#This Row],[Date]])</f>
        <v>1965</v>
      </c>
      <c r="P364" t="s">
        <v>5616</v>
      </c>
    </row>
    <row r="365" spans="1:16" x14ac:dyDescent="0.3">
      <c r="A365" s="1" t="s">
        <v>9</v>
      </c>
      <c r="B365" s="1" t="s">
        <v>10</v>
      </c>
      <c r="C365" s="2">
        <v>23918</v>
      </c>
      <c r="D365" s="3">
        <v>0.40625</v>
      </c>
      <c r="E365" s="1" t="s">
        <v>339</v>
      </c>
      <c r="F365" s="1" t="s">
        <v>467</v>
      </c>
      <c r="G365" s="1" t="s">
        <v>13</v>
      </c>
      <c r="H365" s="1" t="s">
        <v>14</v>
      </c>
      <c r="I365" s="1" t="s">
        <v>15</v>
      </c>
      <c r="J365" s="1">
        <f>FIND(", ",space_missions[[#This Row],[Location]])</f>
        <v>9</v>
      </c>
      <c r="K365" s="1" t="str">
        <f t="shared" si="5"/>
        <v xml:space="preserve"> Kazakhstan</v>
      </c>
      <c r="L365" s="1" t="str">
        <f>_xlfn.CONCAT(space_missions[[#This Row],[Company]],"-",space_missions[[#This Row],[Rocket]])</f>
        <v>RVSN USSR-Voskhod</v>
      </c>
      <c r="M365" s="1">
        <f>YEAR(space_missions[[#This Row],[Date]])</f>
        <v>1965</v>
      </c>
      <c r="P365" t="s">
        <v>5617</v>
      </c>
    </row>
    <row r="366" spans="1:16" x14ac:dyDescent="0.3">
      <c r="A366" s="1" t="s">
        <v>92</v>
      </c>
      <c r="B366" s="1" t="s">
        <v>388</v>
      </c>
      <c r="C366" s="2">
        <v>23918</v>
      </c>
      <c r="D366" s="3">
        <v>0.8125</v>
      </c>
      <c r="E366" s="1" t="s">
        <v>389</v>
      </c>
      <c r="F366" s="1" t="s">
        <v>468</v>
      </c>
      <c r="G366" s="1" t="s">
        <v>13</v>
      </c>
      <c r="H366" s="1" t="s">
        <v>14</v>
      </c>
      <c r="I366" s="1" t="s">
        <v>15</v>
      </c>
      <c r="J366" s="1">
        <f>FIND(", ",space_missions[[#This Row],[Location]])</f>
        <v>7</v>
      </c>
      <c r="K366" s="1" t="str">
        <f t="shared" si="5"/>
        <v xml:space="preserve"> USA</v>
      </c>
      <c r="L366" s="1" t="str">
        <f>_xlfn.CONCAT(space_missions[[#This Row],[Company]],"-",space_missions[[#This Row],[Rocket]])</f>
        <v>General Dynamics-Atlas-SLV3 Agena-D</v>
      </c>
      <c r="M366" s="1">
        <f>YEAR(space_missions[[#This Row],[Date]])</f>
        <v>1965</v>
      </c>
      <c r="P366" t="s">
        <v>5618</v>
      </c>
    </row>
    <row r="367" spans="1:16" x14ac:dyDescent="0.3">
      <c r="A367" s="1" t="s">
        <v>9</v>
      </c>
      <c r="B367" s="1" t="s">
        <v>420</v>
      </c>
      <c r="C367" s="2">
        <v>23925</v>
      </c>
      <c r="D367" s="3">
        <v>0.27083333333333331</v>
      </c>
      <c r="E367" s="1" t="s">
        <v>190</v>
      </c>
      <c r="F367" s="1" t="s">
        <v>469</v>
      </c>
      <c r="G367" s="1" t="s">
        <v>13</v>
      </c>
      <c r="H367" s="1" t="s">
        <v>14</v>
      </c>
      <c r="I367" s="1" t="s">
        <v>15</v>
      </c>
      <c r="J367" s="1">
        <f>FIND(", ",space_missions[[#This Row],[Location]])</f>
        <v>10</v>
      </c>
      <c r="K367" s="1" t="str">
        <f t="shared" si="5"/>
        <v xml:space="preserve"> Russia</v>
      </c>
      <c r="L367" s="1" t="str">
        <f>_xlfn.CONCAT(space_missions[[#This Row],[Company]],"-",space_missions[[#This Row],[Rocket]])</f>
        <v>RVSN USSR-Cosmos-2I (63S1)</v>
      </c>
      <c r="M367" s="1">
        <f>YEAR(space_missions[[#This Row],[Date]])</f>
        <v>1965</v>
      </c>
      <c r="P367" t="s">
        <v>5619</v>
      </c>
    </row>
    <row r="368" spans="1:16" x14ac:dyDescent="0.3">
      <c r="A368" s="1" t="s">
        <v>92</v>
      </c>
      <c r="B368" s="1" t="s">
        <v>388</v>
      </c>
      <c r="C368" s="2">
        <v>23935</v>
      </c>
      <c r="D368" s="3">
        <v>0.79166666666666663</v>
      </c>
      <c r="E368" s="1" t="s">
        <v>389</v>
      </c>
      <c r="F368" s="1" t="s">
        <v>470</v>
      </c>
      <c r="G368" s="1" t="s">
        <v>13</v>
      </c>
      <c r="H368" s="1" t="s">
        <v>14</v>
      </c>
      <c r="I368" s="1" t="s">
        <v>21</v>
      </c>
      <c r="J368" s="1">
        <f>FIND(", ",space_missions[[#This Row],[Location]])</f>
        <v>7</v>
      </c>
      <c r="K368" s="1" t="str">
        <f t="shared" si="5"/>
        <v xml:space="preserve"> USA</v>
      </c>
      <c r="L368" s="1" t="str">
        <f>_xlfn.CONCAT(space_missions[[#This Row],[Company]],"-",space_missions[[#This Row],[Rocket]])</f>
        <v>General Dynamics-Atlas-SLV3 Agena-D</v>
      </c>
      <c r="M368" s="1">
        <f>YEAR(space_missions[[#This Row],[Date]])</f>
        <v>1965</v>
      </c>
      <c r="P368" t="s">
        <v>5620</v>
      </c>
    </row>
    <row r="369" spans="1:16" x14ac:dyDescent="0.3">
      <c r="A369" s="1" t="s">
        <v>9</v>
      </c>
      <c r="B369" s="1" t="s">
        <v>361</v>
      </c>
      <c r="C369" s="2">
        <v>23936</v>
      </c>
      <c r="D369" s="3">
        <v>0.45833333333333331</v>
      </c>
      <c r="E369" s="1" t="s">
        <v>237</v>
      </c>
      <c r="F369" s="1" t="s">
        <v>471</v>
      </c>
      <c r="G369" s="1" t="s">
        <v>13</v>
      </c>
      <c r="H369" s="1" t="s">
        <v>14</v>
      </c>
      <c r="I369" s="1" t="s">
        <v>21</v>
      </c>
      <c r="J369" s="1">
        <f>FIND(", ",space_missions[[#This Row],[Location]])</f>
        <v>10</v>
      </c>
      <c r="K369" s="1" t="str">
        <f t="shared" si="5"/>
        <v xml:space="preserve"> Kazakhstan</v>
      </c>
      <c r="L369" s="1" t="str">
        <f>_xlfn.CONCAT(space_missions[[#This Row],[Company]],"-",space_missions[[#This Row],[Rocket]])</f>
        <v>RVSN USSR-Vostok-2</v>
      </c>
      <c r="M369" s="1">
        <f>YEAR(space_missions[[#This Row],[Date]])</f>
        <v>1965</v>
      </c>
      <c r="P369" t="s">
        <v>5621</v>
      </c>
    </row>
    <row r="370" spans="1:16" x14ac:dyDescent="0.3">
      <c r="A370" s="1" t="s">
        <v>9</v>
      </c>
      <c r="B370" s="1" t="s">
        <v>391</v>
      </c>
      <c r="C370" s="2">
        <v>23939</v>
      </c>
      <c r="D370" s="3">
        <v>0.14652777777777778</v>
      </c>
      <c r="E370" s="1" t="s">
        <v>392</v>
      </c>
      <c r="F370" s="1" t="s">
        <v>472</v>
      </c>
      <c r="G370" s="1" t="s">
        <v>13</v>
      </c>
      <c r="H370" s="1" t="s">
        <v>14</v>
      </c>
      <c r="I370" s="1" t="s">
        <v>15</v>
      </c>
      <c r="J370" s="1">
        <f>FIND(", ",space_missions[[#This Row],[Location]])</f>
        <v>11</v>
      </c>
      <c r="K370" s="1" t="str">
        <f t="shared" si="5"/>
        <v xml:space="preserve"> Kazakhstan</v>
      </c>
      <c r="L370" s="1" t="str">
        <f>_xlfn.CONCAT(space_missions[[#This Row],[Company]],"-",space_missions[[#This Row],[Rocket]])</f>
        <v>RVSN USSR-Cosmos-1 (65S3)</v>
      </c>
      <c r="M370" s="1">
        <f>YEAR(space_missions[[#This Row],[Date]])</f>
        <v>1965</v>
      </c>
      <c r="P370" t="s">
        <v>5622</v>
      </c>
    </row>
    <row r="371" spans="1:16" x14ac:dyDescent="0.3">
      <c r="A371" s="1" t="s">
        <v>9</v>
      </c>
      <c r="B371" s="1" t="s">
        <v>473</v>
      </c>
      <c r="C371" s="2">
        <v>23939</v>
      </c>
      <c r="D371" s="3">
        <v>0.46944444444444444</v>
      </c>
      <c r="E371" s="1" t="s">
        <v>474</v>
      </c>
      <c r="F371" s="1" t="s">
        <v>475</v>
      </c>
      <c r="G371" s="1" t="s">
        <v>13</v>
      </c>
      <c r="H371" s="1" t="s">
        <v>14</v>
      </c>
      <c r="I371" s="1" t="s">
        <v>15</v>
      </c>
      <c r="J371" s="1">
        <f>FIND(", ",space_missions[[#This Row],[Location]])</f>
        <v>11</v>
      </c>
      <c r="K371" s="1" t="str">
        <f t="shared" si="5"/>
        <v xml:space="preserve"> Kazakhstan</v>
      </c>
      <c r="L371" s="1" t="str">
        <f>_xlfn.CONCAT(space_missions[[#This Row],[Company]],"-",space_missions[[#This Row],[Rocket]])</f>
        <v>RVSN USSR-Proton</v>
      </c>
      <c r="M371" s="1">
        <f>YEAR(space_missions[[#This Row],[Date]])</f>
        <v>1965</v>
      </c>
      <c r="P371" t="s">
        <v>5623</v>
      </c>
    </row>
    <row r="372" spans="1:16" x14ac:dyDescent="0.3">
      <c r="A372" s="1" t="s">
        <v>9</v>
      </c>
      <c r="B372" s="1" t="s">
        <v>10</v>
      </c>
      <c r="C372" s="2">
        <v>23941</v>
      </c>
      <c r="D372" s="3">
        <v>0.60972222222222228</v>
      </c>
      <c r="E372" s="1" t="s">
        <v>125</v>
      </c>
      <c r="F372" s="1" t="s">
        <v>476</v>
      </c>
      <c r="G372" s="1" t="s">
        <v>13</v>
      </c>
      <c r="H372" s="1" t="s">
        <v>14</v>
      </c>
      <c r="I372" s="1" t="s">
        <v>15</v>
      </c>
      <c r="J372" s="1">
        <f>FIND(", ",space_missions[[#This Row],[Location]])</f>
        <v>9</v>
      </c>
      <c r="K372" s="1" t="str">
        <f t="shared" si="5"/>
        <v xml:space="preserve"> Kazakhstan</v>
      </c>
      <c r="L372" s="1" t="str">
        <f>_xlfn.CONCAT(space_missions[[#This Row],[Company]],"-",space_missions[[#This Row],[Rocket]])</f>
        <v>RVSN USSR-Molniya</v>
      </c>
      <c r="M372" s="1">
        <f>YEAR(space_missions[[#This Row],[Date]])</f>
        <v>1965</v>
      </c>
      <c r="P372" t="s">
        <v>5624</v>
      </c>
    </row>
    <row r="373" spans="1:16" x14ac:dyDescent="0.3">
      <c r="A373" s="1" t="s">
        <v>92</v>
      </c>
      <c r="B373" s="1" t="s">
        <v>331</v>
      </c>
      <c r="C373" s="2">
        <v>23943</v>
      </c>
      <c r="D373" s="3">
        <v>0.35208333333333336</v>
      </c>
      <c r="E373" s="1" t="s">
        <v>323</v>
      </c>
      <c r="F373" s="1" t="s">
        <v>477</v>
      </c>
      <c r="G373" s="1" t="s">
        <v>13</v>
      </c>
      <c r="H373" s="1" t="s">
        <v>14</v>
      </c>
      <c r="I373" s="1" t="s">
        <v>15</v>
      </c>
      <c r="J373" s="1">
        <f>FIND(", ",space_missions[[#This Row],[Location]])</f>
        <v>6</v>
      </c>
      <c r="K373" s="1" t="str">
        <f t="shared" si="5"/>
        <v xml:space="preserve"> USA</v>
      </c>
      <c r="L373" s="1" t="str">
        <f>_xlfn.CONCAT(space_missions[[#This Row],[Company]],"-",space_missions[[#This Row],[Rocket]])</f>
        <v>General Dynamics-Atlas-LV3 Agena-D</v>
      </c>
      <c r="M373" s="1">
        <f>YEAR(space_missions[[#This Row],[Date]])</f>
        <v>1965</v>
      </c>
      <c r="P373" t="s">
        <v>5625</v>
      </c>
    </row>
    <row r="374" spans="1:16" x14ac:dyDescent="0.3">
      <c r="A374" s="1" t="s">
        <v>9</v>
      </c>
      <c r="B374" s="1" t="s">
        <v>420</v>
      </c>
      <c r="C374" s="2">
        <v>23946</v>
      </c>
      <c r="D374" s="3">
        <v>0.18958333333333333</v>
      </c>
      <c r="E374" s="1" t="s">
        <v>190</v>
      </c>
      <c r="F374" s="1" t="s">
        <v>478</v>
      </c>
      <c r="G374" s="1" t="s">
        <v>13</v>
      </c>
      <c r="H374" s="1" t="s">
        <v>14</v>
      </c>
      <c r="I374" s="1" t="s">
        <v>15</v>
      </c>
      <c r="J374" s="1">
        <f>FIND(", ",space_missions[[#This Row],[Location]])</f>
        <v>10</v>
      </c>
      <c r="K374" s="1" t="str">
        <f t="shared" si="5"/>
        <v xml:space="preserve"> Russia</v>
      </c>
      <c r="L374" s="1" t="str">
        <f>_xlfn.CONCAT(space_missions[[#This Row],[Company]],"-",space_missions[[#This Row],[Rocket]])</f>
        <v>RVSN USSR-Cosmos-2I (63S1)</v>
      </c>
      <c r="M374" s="1">
        <f>YEAR(space_missions[[#This Row],[Date]])</f>
        <v>1965</v>
      </c>
      <c r="P374" t="s">
        <v>5626</v>
      </c>
    </row>
    <row r="375" spans="1:16" x14ac:dyDescent="0.3">
      <c r="A375" s="1" t="s">
        <v>54</v>
      </c>
      <c r="B375" s="1" t="s">
        <v>372</v>
      </c>
      <c r="C375" s="2">
        <v>23953</v>
      </c>
      <c r="D375" s="3">
        <v>0.54166666666666663</v>
      </c>
      <c r="E375" s="1" t="s">
        <v>349</v>
      </c>
      <c r="F375" s="1" t="s">
        <v>479</v>
      </c>
      <c r="G375" s="1" t="s">
        <v>13</v>
      </c>
      <c r="H375" s="1" t="s">
        <v>14</v>
      </c>
      <c r="I375" s="1" t="s">
        <v>15</v>
      </c>
      <c r="J375" s="1">
        <f>FIND(", ",space_missions[[#This Row],[Location]])</f>
        <v>8</v>
      </c>
      <c r="K375" s="1" t="str">
        <f t="shared" si="5"/>
        <v xml:space="preserve"> USA</v>
      </c>
      <c r="L375" s="1" t="str">
        <f>_xlfn.CONCAT(space_missions[[#This Row],[Company]],"-",space_missions[[#This Row],[Rocket]])</f>
        <v>NASA-Saturn I</v>
      </c>
      <c r="M375" s="1">
        <f>YEAR(space_missions[[#This Row],[Date]])</f>
        <v>1965</v>
      </c>
      <c r="P375" t="s">
        <v>5627</v>
      </c>
    </row>
    <row r="376" spans="1:16" x14ac:dyDescent="0.3">
      <c r="A376" s="1" t="s">
        <v>9</v>
      </c>
      <c r="B376" s="1" t="s">
        <v>361</v>
      </c>
      <c r="C376" s="2">
        <v>23957</v>
      </c>
      <c r="D376" s="3">
        <v>0.45833333333333331</v>
      </c>
      <c r="E376" s="1" t="s">
        <v>339</v>
      </c>
      <c r="F376" s="1" t="s">
        <v>480</v>
      </c>
      <c r="G376" s="1" t="s">
        <v>13</v>
      </c>
      <c r="H376" s="1" t="s">
        <v>14</v>
      </c>
      <c r="I376" s="1" t="s">
        <v>15</v>
      </c>
      <c r="J376" s="1">
        <f>FIND(", ",space_missions[[#This Row],[Location]])</f>
        <v>10</v>
      </c>
      <c r="K376" s="1" t="str">
        <f t="shared" si="5"/>
        <v xml:space="preserve"> Kazakhstan</v>
      </c>
      <c r="L376" s="1" t="str">
        <f>_xlfn.CONCAT(space_missions[[#This Row],[Company]],"-",space_missions[[#This Row],[Rocket]])</f>
        <v>RVSN USSR-Voskhod</v>
      </c>
      <c r="M376" s="1">
        <f>YEAR(space_missions[[#This Row],[Date]])</f>
        <v>1965</v>
      </c>
      <c r="P376" t="s">
        <v>5628</v>
      </c>
    </row>
    <row r="377" spans="1:16" x14ac:dyDescent="0.3">
      <c r="A377" s="1" t="s">
        <v>92</v>
      </c>
      <c r="B377" s="1" t="s">
        <v>388</v>
      </c>
      <c r="C377" s="2">
        <v>23957</v>
      </c>
      <c r="D377" s="3">
        <v>0.8</v>
      </c>
      <c r="E377" s="1" t="s">
        <v>389</v>
      </c>
      <c r="F377" s="1" t="s">
        <v>481</v>
      </c>
      <c r="G377" s="1" t="s">
        <v>13</v>
      </c>
      <c r="H377" s="1" t="s">
        <v>14</v>
      </c>
      <c r="I377" s="1" t="s">
        <v>15</v>
      </c>
      <c r="J377" s="1">
        <f>FIND(", ",space_missions[[#This Row],[Location]])</f>
        <v>7</v>
      </c>
      <c r="K377" s="1" t="str">
        <f t="shared" si="5"/>
        <v xml:space="preserve"> USA</v>
      </c>
      <c r="L377" s="1" t="str">
        <f>_xlfn.CONCAT(space_missions[[#This Row],[Company]],"-",space_missions[[#This Row],[Rocket]])</f>
        <v>General Dynamics-Atlas-SLV3 Agena-D</v>
      </c>
      <c r="M377" s="1">
        <f>YEAR(space_missions[[#This Row],[Date]])</f>
        <v>1965</v>
      </c>
      <c r="P377" t="s">
        <v>5629</v>
      </c>
    </row>
    <row r="378" spans="1:16" x14ac:dyDescent="0.3">
      <c r="A378" s="1" t="s">
        <v>92</v>
      </c>
      <c r="B378" s="1" t="s">
        <v>482</v>
      </c>
      <c r="C378" s="2">
        <v>23965</v>
      </c>
      <c r="D378" s="3">
        <v>0.60486111111111107</v>
      </c>
      <c r="E378" s="1" t="s">
        <v>483</v>
      </c>
      <c r="F378" s="1" t="s">
        <v>484</v>
      </c>
      <c r="G378" s="1" t="s">
        <v>13</v>
      </c>
      <c r="H378" s="1" t="s">
        <v>14</v>
      </c>
      <c r="I378" s="1" t="s">
        <v>15</v>
      </c>
      <c r="J378" s="1">
        <f>FIND(", ",space_missions[[#This Row],[Location]])</f>
        <v>8</v>
      </c>
      <c r="K378" s="1" t="str">
        <f t="shared" si="5"/>
        <v xml:space="preserve"> USA</v>
      </c>
      <c r="L378" s="1" t="str">
        <f>_xlfn.CONCAT(space_missions[[#This Row],[Company]],"-",space_missions[[#This Row],[Rocket]])</f>
        <v>General Dynamics-Atlas-LV3C Centaur-D</v>
      </c>
      <c r="M378" s="1">
        <f>YEAR(space_missions[[#This Row],[Date]])</f>
        <v>1965</v>
      </c>
      <c r="P378" t="s">
        <v>5630</v>
      </c>
    </row>
    <row r="379" spans="1:16" x14ac:dyDescent="0.3">
      <c r="A379" s="1" t="s">
        <v>9</v>
      </c>
      <c r="B379" s="1" t="s">
        <v>361</v>
      </c>
      <c r="C379" s="2">
        <v>23968</v>
      </c>
      <c r="D379" s="3">
        <v>0.45555555555555555</v>
      </c>
      <c r="E379" s="1" t="s">
        <v>237</v>
      </c>
      <c r="F379" s="1" t="s">
        <v>485</v>
      </c>
      <c r="G379" s="1" t="s">
        <v>13</v>
      </c>
      <c r="H379" s="1" t="s">
        <v>14</v>
      </c>
      <c r="I379" s="1" t="s">
        <v>15</v>
      </c>
      <c r="J379" s="1">
        <f>FIND(", ",space_missions[[#This Row],[Location]])</f>
        <v>10</v>
      </c>
      <c r="K379" s="1" t="str">
        <f t="shared" si="5"/>
        <v xml:space="preserve"> Kazakhstan</v>
      </c>
      <c r="L379" s="1" t="str">
        <f>_xlfn.CONCAT(space_missions[[#This Row],[Company]],"-",space_missions[[#This Row],[Rocket]])</f>
        <v>RVSN USSR-Vostok-2</v>
      </c>
      <c r="M379" s="1">
        <f>YEAR(space_missions[[#This Row],[Date]])</f>
        <v>1965</v>
      </c>
      <c r="P379" t="s">
        <v>5631</v>
      </c>
    </row>
    <row r="380" spans="1:16" x14ac:dyDescent="0.3">
      <c r="A380" s="1" t="s">
        <v>54</v>
      </c>
      <c r="B380" s="1" t="s">
        <v>363</v>
      </c>
      <c r="C380" s="2">
        <v>23975</v>
      </c>
      <c r="D380" s="3">
        <v>0.58263888888888893</v>
      </c>
      <c r="E380" s="1" t="s">
        <v>364</v>
      </c>
      <c r="F380" s="1" t="s">
        <v>486</v>
      </c>
      <c r="G380" s="1" t="s">
        <v>13</v>
      </c>
      <c r="H380" s="1" t="s">
        <v>14</v>
      </c>
      <c r="I380" s="1" t="s">
        <v>15</v>
      </c>
      <c r="J380" s="1">
        <f>FIND(", ",space_missions[[#This Row],[Location]])</f>
        <v>6</v>
      </c>
      <c r="K380" s="1" t="str">
        <f t="shared" si="5"/>
        <v xml:space="preserve"> USA</v>
      </c>
      <c r="L380" s="1" t="str">
        <f>_xlfn.CONCAT(space_missions[[#This Row],[Company]],"-",space_missions[[#This Row],[Rocket]])</f>
        <v>NASA-Titan II GLV</v>
      </c>
      <c r="M380" s="1">
        <f>YEAR(space_missions[[#This Row],[Date]])</f>
        <v>1965</v>
      </c>
      <c r="P380" t="s">
        <v>5632</v>
      </c>
    </row>
    <row r="381" spans="1:16" x14ac:dyDescent="0.3">
      <c r="A381" s="1" t="s">
        <v>9</v>
      </c>
      <c r="B381" s="1" t="s">
        <v>10</v>
      </c>
      <c r="C381" s="2">
        <v>23979</v>
      </c>
      <c r="D381" s="3">
        <v>0.4236111111111111</v>
      </c>
      <c r="E381" s="1" t="s">
        <v>339</v>
      </c>
      <c r="F381" s="1" t="s">
        <v>487</v>
      </c>
      <c r="G381" s="1" t="s">
        <v>13</v>
      </c>
      <c r="H381" s="1" t="s">
        <v>14</v>
      </c>
      <c r="I381" s="1" t="s">
        <v>15</v>
      </c>
      <c r="J381" s="1">
        <f>FIND(", ",space_missions[[#This Row],[Location]])</f>
        <v>9</v>
      </c>
      <c r="K381" s="1" t="str">
        <f t="shared" si="5"/>
        <v xml:space="preserve"> Kazakhstan</v>
      </c>
      <c r="L381" s="1" t="str">
        <f>_xlfn.CONCAT(space_missions[[#This Row],[Company]],"-",space_missions[[#This Row],[Rocket]])</f>
        <v>RVSN USSR-Voskhod</v>
      </c>
      <c r="M381" s="1">
        <f>YEAR(space_missions[[#This Row],[Date]])</f>
        <v>1965</v>
      </c>
      <c r="P381" t="s">
        <v>5633</v>
      </c>
    </row>
    <row r="382" spans="1:16" x14ac:dyDescent="0.3">
      <c r="A382" s="1" t="s">
        <v>9</v>
      </c>
      <c r="B382" s="1" t="s">
        <v>391</v>
      </c>
      <c r="C382" s="2">
        <v>23988</v>
      </c>
      <c r="D382" s="3">
        <v>0.14652777777777778</v>
      </c>
      <c r="E382" s="1" t="s">
        <v>392</v>
      </c>
      <c r="F382" s="1" t="s">
        <v>488</v>
      </c>
      <c r="G382" s="1" t="s">
        <v>13</v>
      </c>
      <c r="H382" s="1" t="s">
        <v>14</v>
      </c>
      <c r="I382" s="1" t="s">
        <v>15</v>
      </c>
      <c r="J382" s="1">
        <f>FIND(", ",space_missions[[#This Row],[Location]])</f>
        <v>11</v>
      </c>
      <c r="K382" s="1" t="str">
        <f t="shared" si="5"/>
        <v xml:space="preserve"> Kazakhstan</v>
      </c>
      <c r="L382" s="1" t="str">
        <f>_xlfn.CONCAT(space_missions[[#This Row],[Company]],"-",space_missions[[#This Row],[Rocket]])</f>
        <v>RVSN USSR-Cosmos-1 (65S3)</v>
      </c>
      <c r="M382" s="1">
        <f>YEAR(space_missions[[#This Row],[Date]])</f>
        <v>1965</v>
      </c>
      <c r="P382" t="s">
        <v>5634</v>
      </c>
    </row>
    <row r="383" spans="1:16" x14ac:dyDescent="0.3">
      <c r="A383" s="1" t="s">
        <v>9</v>
      </c>
      <c r="B383" s="1" t="s">
        <v>361</v>
      </c>
      <c r="C383" s="2">
        <v>23994</v>
      </c>
      <c r="D383" s="3">
        <v>0.39583333333333331</v>
      </c>
      <c r="E383" s="1" t="s">
        <v>339</v>
      </c>
      <c r="F383" s="1" t="s">
        <v>489</v>
      </c>
      <c r="G383" s="1" t="s">
        <v>13</v>
      </c>
      <c r="H383" s="1" t="s">
        <v>14</v>
      </c>
      <c r="I383" s="1" t="s">
        <v>15</v>
      </c>
      <c r="J383" s="1">
        <f>FIND(", ",space_missions[[#This Row],[Location]])</f>
        <v>10</v>
      </c>
      <c r="K383" s="1" t="str">
        <f t="shared" si="5"/>
        <v xml:space="preserve"> Kazakhstan</v>
      </c>
      <c r="L383" s="1" t="str">
        <f>_xlfn.CONCAT(space_missions[[#This Row],[Company]],"-",space_missions[[#This Row],[Rocket]])</f>
        <v>RVSN USSR-Voskhod</v>
      </c>
      <c r="M383" s="1">
        <f>YEAR(space_missions[[#This Row],[Date]])</f>
        <v>1965</v>
      </c>
      <c r="P383" t="s">
        <v>5635</v>
      </c>
    </row>
    <row r="384" spans="1:16" x14ac:dyDescent="0.3">
      <c r="A384" s="1" t="s">
        <v>9</v>
      </c>
      <c r="B384" s="1" t="s">
        <v>391</v>
      </c>
      <c r="C384" s="2">
        <v>24003</v>
      </c>
      <c r="D384" s="3">
        <v>0.33263888888888887</v>
      </c>
      <c r="E384" s="1" t="s">
        <v>392</v>
      </c>
      <c r="F384" s="1" t="s">
        <v>490</v>
      </c>
      <c r="G384" s="1" t="s">
        <v>13</v>
      </c>
      <c r="H384" s="1" t="s">
        <v>14</v>
      </c>
      <c r="I384" s="1" t="s">
        <v>15</v>
      </c>
      <c r="J384" s="1">
        <f>FIND(", ",space_missions[[#This Row],[Location]])</f>
        <v>11</v>
      </c>
      <c r="K384" s="1" t="str">
        <f t="shared" si="5"/>
        <v xml:space="preserve"> Kazakhstan</v>
      </c>
      <c r="L384" s="1" t="str">
        <f>_xlfn.CONCAT(space_missions[[#This Row],[Company]],"-",space_missions[[#This Row],[Rocket]])</f>
        <v>RVSN USSR-Cosmos-1 (65S3)</v>
      </c>
      <c r="M384" s="1">
        <f>YEAR(space_missions[[#This Row],[Date]])</f>
        <v>1965</v>
      </c>
      <c r="P384" t="s">
        <v>5636</v>
      </c>
    </row>
    <row r="385" spans="1:16" x14ac:dyDescent="0.3">
      <c r="A385" s="1" t="s">
        <v>9</v>
      </c>
      <c r="B385" s="1" t="s">
        <v>361</v>
      </c>
      <c r="C385" s="2">
        <v>24008</v>
      </c>
      <c r="D385" s="3">
        <v>0.375</v>
      </c>
      <c r="E385" s="1" t="s">
        <v>339</v>
      </c>
      <c r="F385" s="1" t="s">
        <v>491</v>
      </c>
      <c r="G385" s="1" t="s">
        <v>13</v>
      </c>
      <c r="H385" s="1" t="s">
        <v>14</v>
      </c>
      <c r="I385" s="1" t="s">
        <v>15</v>
      </c>
      <c r="J385" s="1">
        <f>FIND(", ",space_missions[[#This Row],[Location]])</f>
        <v>10</v>
      </c>
      <c r="K385" s="1" t="str">
        <f t="shared" si="5"/>
        <v xml:space="preserve"> Kazakhstan</v>
      </c>
      <c r="L385" s="1" t="str">
        <f>_xlfn.CONCAT(space_missions[[#This Row],[Company]],"-",space_missions[[#This Row],[Rocket]])</f>
        <v>RVSN USSR-Voskhod</v>
      </c>
      <c r="M385" s="1">
        <f>YEAR(space_missions[[#This Row],[Date]])</f>
        <v>1965</v>
      </c>
      <c r="P385" t="s">
        <v>5637</v>
      </c>
    </row>
    <row r="386" spans="1:16" x14ac:dyDescent="0.3">
      <c r="A386" s="1" t="s">
        <v>92</v>
      </c>
      <c r="B386" s="1" t="s">
        <v>388</v>
      </c>
      <c r="C386" s="2">
        <v>24015</v>
      </c>
      <c r="D386" s="3">
        <v>0.80555555555555558</v>
      </c>
      <c r="E386" s="1" t="s">
        <v>389</v>
      </c>
      <c r="F386" s="1" t="s">
        <v>492</v>
      </c>
      <c r="G386" s="1" t="s">
        <v>13</v>
      </c>
      <c r="H386" s="1" t="s">
        <v>14</v>
      </c>
      <c r="I386" s="1" t="s">
        <v>15</v>
      </c>
      <c r="J386" s="1">
        <f>FIND(", ",space_missions[[#This Row],[Location]])</f>
        <v>7</v>
      </c>
      <c r="K386" s="1" t="str">
        <f t="shared" ref="K386:K449" si="6">RIGHT(B386,LEN(B386)-FIND("*",SUBSTITUTE(B386,", ","*",LEN(B386)-LEN(SUBSTITUTE(B386,", ","*")))))</f>
        <v xml:space="preserve"> USA</v>
      </c>
      <c r="L386" s="1" t="str">
        <f>_xlfn.CONCAT(space_missions[[#This Row],[Company]],"-",space_missions[[#This Row],[Rocket]])</f>
        <v>General Dynamics-Atlas-SLV3 Agena-D</v>
      </c>
      <c r="M386" s="1">
        <f>YEAR(space_missions[[#This Row],[Date]])</f>
        <v>1965</v>
      </c>
      <c r="P386" t="s">
        <v>5638</v>
      </c>
    </row>
    <row r="387" spans="1:16" x14ac:dyDescent="0.3">
      <c r="A387" s="1" t="s">
        <v>9</v>
      </c>
      <c r="B387" s="1" t="s">
        <v>10</v>
      </c>
      <c r="C387" s="2">
        <v>24019</v>
      </c>
      <c r="D387" s="3">
        <v>0.3298611111111111</v>
      </c>
      <c r="E387" s="1" t="s">
        <v>493</v>
      </c>
      <c r="F387" s="1" t="s">
        <v>494</v>
      </c>
      <c r="G387" s="1" t="s">
        <v>13</v>
      </c>
      <c r="H387" s="1" t="s">
        <v>14</v>
      </c>
      <c r="I387" s="1" t="s">
        <v>15</v>
      </c>
      <c r="J387" s="1">
        <f>FIND(", ",space_missions[[#This Row],[Location]])</f>
        <v>9</v>
      </c>
      <c r="K387" s="1" t="str">
        <f t="shared" si="6"/>
        <v xml:space="preserve"> Kazakhstan</v>
      </c>
      <c r="L387" s="1" t="str">
        <f>_xlfn.CONCAT(space_missions[[#This Row],[Company]],"-",space_missions[[#This Row],[Rocket]])</f>
        <v>RVSN USSR-Molniya-M /Block L</v>
      </c>
      <c r="M387" s="1">
        <f>YEAR(space_missions[[#This Row],[Date]])</f>
        <v>1965</v>
      </c>
      <c r="P387" t="s">
        <v>5639</v>
      </c>
    </row>
    <row r="388" spans="1:16" x14ac:dyDescent="0.3">
      <c r="A388" s="1" t="s">
        <v>92</v>
      </c>
      <c r="B388" s="1" t="s">
        <v>426</v>
      </c>
      <c r="C388" s="2">
        <v>24020</v>
      </c>
      <c r="D388" s="3">
        <v>0.37986111111111109</v>
      </c>
      <c r="E388" s="1" t="s">
        <v>427</v>
      </c>
      <c r="F388" s="1" t="s">
        <v>495</v>
      </c>
      <c r="G388" s="1" t="s">
        <v>13</v>
      </c>
      <c r="H388" s="1" t="s">
        <v>14</v>
      </c>
      <c r="I388" s="1" t="s">
        <v>15</v>
      </c>
      <c r="J388" s="1">
        <f>FIND(", ",space_missions[[#This Row],[Location]])</f>
        <v>9</v>
      </c>
      <c r="K388" s="1" t="str">
        <f t="shared" si="6"/>
        <v xml:space="preserve"> USA</v>
      </c>
      <c r="L388" s="1" t="str">
        <f>_xlfn.CONCAT(space_missions[[#This Row],[Company]],"-",space_missions[[#This Row],[Rocket]])</f>
        <v>General Dynamics-Atlas-D OV1</v>
      </c>
      <c r="M388" s="1">
        <f>YEAR(space_missions[[#This Row],[Date]])</f>
        <v>1965</v>
      </c>
      <c r="P388" t="s">
        <v>5640</v>
      </c>
    </row>
    <row r="389" spans="1:16" x14ac:dyDescent="0.3">
      <c r="A389" s="1" t="s">
        <v>9</v>
      </c>
      <c r="B389" s="1" t="s">
        <v>10</v>
      </c>
      <c r="C389" s="2">
        <v>24029</v>
      </c>
      <c r="D389" s="3">
        <v>0.25</v>
      </c>
      <c r="E389" s="1" t="s">
        <v>125</v>
      </c>
      <c r="F389" s="1" t="s">
        <v>496</v>
      </c>
      <c r="G389" s="1" t="s">
        <v>13</v>
      </c>
      <c r="H389" s="1" t="s">
        <v>14</v>
      </c>
      <c r="I389" s="1" t="s">
        <v>15</v>
      </c>
      <c r="J389" s="1">
        <f>FIND(", ",space_missions[[#This Row],[Location]])</f>
        <v>9</v>
      </c>
      <c r="K389" s="1" t="str">
        <f t="shared" si="6"/>
        <v xml:space="preserve"> Kazakhstan</v>
      </c>
      <c r="L389" s="1" t="str">
        <f>_xlfn.CONCAT(space_missions[[#This Row],[Company]],"-",space_missions[[#This Row],[Rocket]])</f>
        <v>RVSN USSR-Molniya</v>
      </c>
      <c r="M389" s="1">
        <f>YEAR(space_missions[[#This Row],[Date]])</f>
        <v>1965</v>
      </c>
      <c r="P389" t="s">
        <v>5641</v>
      </c>
    </row>
    <row r="390" spans="1:16" x14ac:dyDescent="0.3">
      <c r="A390" s="1" t="s">
        <v>463</v>
      </c>
      <c r="B390" s="1" t="s">
        <v>464</v>
      </c>
      <c r="C390" s="2">
        <v>24030</v>
      </c>
      <c r="D390" s="3">
        <v>0.72430555555555554</v>
      </c>
      <c r="E390" s="1" t="s">
        <v>465</v>
      </c>
      <c r="F390" s="1" t="s">
        <v>497</v>
      </c>
      <c r="G390" s="1" t="s">
        <v>13</v>
      </c>
      <c r="H390" s="1" t="s">
        <v>14</v>
      </c>
      <c r="I390" s="1" t="s">
        <v>21</v>
      </c>
      <c r="J390" s="1">
        <f>FIND(", ",space_missions[[#This Row],[Location]])</f>
        <v>7</v>
      </c>
      <c r="K390" s="1" t="str">
        <f t="shared" si="6"/>
        <v xml:space="preserve"> USA</v>
      </c>
      <c r="L390" s="1" t="str">
        <f>_xlfn.CONCAT(space_missions[[#This Row],[Company]],"-",space_missions[[#This Row],[Rocket]])</f>
        <v>Martin Marietta-Titan IIIC</v>
      </c>
      <c r="M390" s="1">
        <f>YEAR(space_missions[[#This Row],[Date]])</f>
        <v>1965</v>
      </c>
      <c r="P390" t="s">
        <v>5642</v>
      </c>
    </row>
    <row r="391" spans="1:16" x14ac:dyDescent="0.3">
      <c r="A391" s="1" t="s">
        <v>9</v>
      </c>
      <c r="B391" s="1" t="s">
        <v>361</v>
      </c>
      <c r="C391" s="2">
        <v>24031</v>
      </c>
      <c r="D391" s="3">
        <v>0.34305555555555556</v>
      </c>
      <c r="E391" s="1" t="s">
        <v>339</v>
      </c>
      <c r="F391" s="1" t="s">
        <v>498</v>
      </c>
      <c r="G391" s="1" t="s">
        <v>13</v>
      </c>
      <c r="H391" s="1" t="s">
        <v>14</v>
      </c>
      <c r="I391" s="1" t="s">
        <v>15</v>
      </c>
      <c r="J391" s="1">
        <f>FIND(", ",space_missions[[#This Row],[Location]])</f>
        <v>10</v>
      </c>
      <c r="K391" s="1" t="str">
        <f t="shared" si="6"/>
        <v xml:space="preserve"> Kazakhstan</v>
      </c>
      <c r="L391" s="1" t="str">
        <f>_xlfn.CONCAT(space_missions[[#This Row],[Company]],"-",space_missions[[#This Row],[Rocket]])</f>
        <v>RVSN USSR-Voskhod</v>
      </c>
      <c r="M391" s="1">
        <f>YEAR(space_missions[[#This Row],[Date]])</f>
        <v>1965</v>
      </c>
      <c r="P391" t="s">
        <v>5643</v>
      </c>
    </row>
    <row r="392" spans="1:16" x14ac:dyDescent="0.3">
      <c r="A392" s="1" t="s">
        <v>9</v>
      </c>
      <c r="B392" s="1" t="s">
        <v>420</v>
      </c>
      <c r="C392" s="2">
        <v>24034</v>
      </c>
      <c r="D392" s="3">
        <v>0.2388888888888889</v>
      </c>
      <c r="E392" s="1" t="s">
        <v>499</v>
      </c>
      <c r="F392" s="1" t="s">
        <v>500</v>
      </c>
      <c r="G392" s="1" t="s">
        <v>13</v>
      </c>
      <c r="H392" s="1" t="s">
        <v>14</v>
      </c>
      <c r="I392" s="1" t="s">
        <v>15</v>
      </c>
      <c r="J392" s="1">
        <f>FIND(", ",space_missions[[#This Row],[Location]])</f>
        <v>10</v>
      </c>
      <c r="K392" s="1" t="str">
        <f t="shared" si="6"/>
        <v xml:space="preserve"> Russia</v>
      </c>
      <c r="L392" s="1" t="str">
        <f>_xlfn.CONCAT(space_missions[[#This Row],[Company]],"-",space_missions[[#This Row],[Rocket]])</f>
        <v>RVSN USSR-Cosmos-2I (63SM)</v>
      </c>
      <c r="M392" s="1">
        <f>YEAR(space_missions[[#This Row],[Date]])</f>
        <v>1965</v>
      </c>
      <c r="P392" t="s">
        <v>5644</v>
      </c>
    </row>
    <row r="393" spans="1:16" x14ac:dyDescent="0.3">
      <c r="A393" s="1" t="s">
        <v>92</v>
      </c>
      <c r="B393" s="1" t="s">
        <v>82</v>
      </c>
      <c r="C393" s="2">
        <v>24040</v>
      </c>
      <c r="D393" s="3">
        <v>0.625</v>
      </c>
      <c r="E393" s="1" t="s">
        <v>389</v>
      </c>
      <c r="F393" s="1" t="s">
        <v>501</v>
      </c>
      <c r="G393" s="1" t="s">
        <v>13</v>
      </c>
      <c r="H393" s="1" t="s">
        <v>14</v>
      </c>
      <c r="I393" s="1" t="s">
        <v>21</v>
      </c>
      <c r="J393" s="1">
        <f>FIND(", ",space_missions[[#This Row],[Location]])</f>
        <v>6</v>
      </c>
      <c r="K393" s="1" t="str">
        <f t="shared" si="6"/>
        <v xml:space="preserve"> USA</v>
      </c>
      <c r="L393" s="1" t="str">
        <f>_xlfn.CONCAT(space_missions[[#This Row],[Company]],"-",space_missions[[#This Row],[Rocket]])</f>
        <v>General Dynamics-Atlas-SLV3 Agena-D</v>
      </c>
      <c r="M393" s="1">
        <f>YEAR(space_missions[[#This Row],[Date]])</f>
        <v>1965</v>
      </c>
      <c r="P393" t="s">
        <v>5645</v>
      </c>
    </row>
    <row r="394" spans="1:16" x14ac:dyDescent="0.3">
      <c r="A394" s="1" t="s">
        <v>9</v>
      </c>
      <c r="B394" s="1" t="s">
        <v>361</v>
      </c>
      <c r="C394" s="2">
        <v>24043</v>
      </c>
      <c r="D394" s="3">
        <v>0.34375</v>
      </c>
      <c r="E394" s="1" t="s">
        <v>339</v>
      </c>
      <c r="F394" s="1" t="s">
        <v>502</v>
      </c>
      <c r="G394" s="1" t="s">
        <v>13</v>
      </c>
      <c r="H394" s="1" t="s">
        <v>14</v>
      </c>
      <c r="I394" s="1" t="s">
        <v>15</v>
      </c>
      <c r="J394" s="1">
        <f>FIND(", ",space_missions[[#This Row],[Location]])</f>
        <v>10</v>
      </c>
      <c r="K394" s="1" t="str">
        <f t="shared" si="6"/>
        <v xml:space="preserve"> Kazakhstan</v>
      </c>
      <c r="L394" s="1" t="str">
        <f>_xlfn.CONCAT(space_missions[[#This Row],[Company]],"-",space_missions[[#This Row],[Rocket]])</f>
        <v>RVSN USSR-Voskhod</v>
      </c>
      <c r="M394" s="1">
        <f>YEAR(space_missions[[#This Row],[Date]])</f>
        <v>1965</v>
      </c>
      <c r="P394" t="s">
        <v>5646</v>
      </c>
    </row>
    <row r="395" spans="1:16" x14ac:dyDescent="0.3">
      <c r="A395" s="1" t="s">
        <v>9</v>
      </c>
      <c r="B395" s="1" t="s">
        <v>473</v>
      </c>
      <c r="C395" s="2">
        <v>24048</v>
      </c>
      <c r="D395" s="3">
        <v>0.52013888888888893</v>
      </c>
      <c r="E395" s="1" t="s">
        <v>474</v>
      </c>
      <c r="F395" s="1" t="s">
        <v>503</v>
      </c>
      <c r="G395" s="1" t="s">
        <v>13</v>
      </c>
      <c r="H395" s="1" t="s">
        <v>14</v>
      </c>
      <c r="I395" s="1" t="s">
        <v>15</v>
      </c>
      <c r="J395" s="1">
        <f>FIND(", ",space_missions[[#This Row],[Location]])</f>
        <v>11</v>
      </c>
      <c r="K395" s="1" t="str">
        <f t="shared" si="6"/>
        <v xml:space="preserve"> Kazakhstan</v>
      </c>
      <c r="L395" s="1" t="str">
        <f>_xlfn.CONCAT(space_missions[[#This Row],[Company]],"-",space_missions[[#This Row],[Rocket]])</f>
        <v>RVSN USSR-Proton</v>
      </c>
      <c r="M395" s="1">
        <f>YEAR(space_missions[[#This Row],[Date]])</f>
        <v>1965</v>
      </c>
      <c r="P395" t="s">
        <v>5647</v>
      </c>
    </row>
    <row r="396" spans="1:16" x14ac:dyDescent="0.3">
      <c r="A396" s="1" t="s">
        <v>9</v>
      </c>
      <c r="B396" s="1" t="s">
        <v>420</v>
      </c>
      <c r="C396" s="2">
        <v>24050</v>
      </c>
      <c r="D396" s="3">
        <v>0.2298611111111111</v>
      </c>
      <c r="E396" s="1" t="s">
        <v>499</v>
      </c>
      <c r="F396" s="1" t="s">
        <v>504</v>
      </c>
      <c r="G396" s="1" t="s">
        <v>13</v>
      </c>
      <c r="H396" s="1" t="s">
        <v>14</v>
      </c>
      <c r="I396" s="1" t="s">
        <v>15</v>
      </c>
      <c r="J396" s="1">
        <f>FIND(", ",space_missions[[#This Row],[Location]])</f>
        <v>10</v>
      </c>
      <c r="K396" s="1" t="str">
        <f t="shared" si="6"/>
        <v xml:space="preserve"> Russia</v>
      </c>
      <c r="L396" s="1" t="str">
        <f>_xlfn.CONCAT(space_missions[[#This Row],[Company]],"-",space_missions[[#This Row],[Rocket]])</f>
        <v>RVSN USSR-Cosmos-2I (63SM)</v>
      </c>
      <c r="M396" s="1">
        <f>YEAR(space_missions[[#This Row],[Date]])</f>
        <v>1965</v>
      </c>
      <c r="P396" t="s">
        <v>5648</v>
      </c>
    </row>
    <row r="397" spans="1:16" x14ac:dyDescent="0.3">
      <c r="A397" s="1" t="s">
        <v>92</v>
      </c>
      <c r="B397" s="1" t="s">
        <v>388</v>
      </c>
      <c r="C397" s="2">
        <v>24054</v>
      </c>
      <c r="D397" s="3">
        <v>0.80972222222222223</v>
      </c>
      <c r="E397" s="1" t="s">
        <v>389</v>
      </c>
      <c r="F397" s="1" t="s">
        <v>505</v>
      </c>
      <c r="G397" s="1" t="s">
        <v>13</v>
      </c>
      <c r="H397" s="1" t="s">
        <v>14</v>
      </c>
      <c r="I397" s="1" t="s">
        <v>15</v>
      </c>
      <c r="J397" s="1">
        <f>FIND(", ",space_missions[[#This Row],[Location]])</f>
        <v>7</v>
      </c>
      <c r="K397" s="1" t="str">
        <f t="shared" si="6"/>
        <v xml:space="preserve"> USA</v>
      </c>
      <c r="L397" s="1" t="str">
        <f>_xlfn.CONCAT(space_missions[[#This Row],[Company]],"-",space_missions[[#This Row],[Rocket]])</f>
        <v>General Dynamics-Atlas-SLV3 Agena-D</v>
      </c>
      <c r="M397" s="1">
        <f>YEAR(space_missions[[#This Row],[Date]])</f>
        <v>1965</v>
      </c>
      <c r="P397" t="s">
        <v>5649</v>
      </c>
    </row>
    <row r="398" spans="1:16" x14ac:dyDescent="0.3">
      <c r="A398" s="1" t="s">
        <v>9</v>
      </c>
      <c r="B398" s="1" t="s">
        <v>361</v>
      </c>
      <c r="C398" s="2">
        <v>24058</v>
      </c>
      <c r="D398" s="3">
        <v>0.20972222222222223</v>
      </c>
      <c r="E398" s="1" t="s">
        <v>125</v>
      </c>
      <c r="F398" s="1" t="s">
        <v>506</v>
      </c>
      <c r="G398" s="1" t="s">
        <v>13</v>
      </c>
      <c r="H398" s="1" t="s">
        <v>14</v>
      </c>
      <c r="I398" s="1" t="s">
        <v>15</v>
      </c>
      <c r="J398" s="1">
        <f>FIND(", ",space_missions[[#This Row],[Location]])</f>
        <v>10</v>
      </c>
      <c r="K398" s="1" t="str">
        <f t="shared" si="6"/>
        <v xml:space="preserve"> Kazakhstan</v>
      </c>
      <c r="L398" s="1" t="str">
        <f>_xlfn.CONCAT(space_missions[[#This Row],[Company]],"-",space_missions[[#This Row],[Rocket]])</f>
        <v>RVSN USSR-Molniya</v>
      </c>
      <c r="M398" s="1">
        <f>YEAR(space_missions[[#This Row],[Date]])</f>
        <v>1965</v>
      </c>
      <c r="P398" t="s">
        <v>5650</v>
      </c>
    </row>
    <row r="399" spans="1:16" x14ac:dyDescent="0.3">
      <c r="A399" s="1" t="s">
        <v>9</v>
      </c>
      <c r="B399" s="1" t="s">
        <v>361</v>
      </c>
      <c r="C399" s="2">
        <v>24062</v>
      </c>
      <c r="D399" s="3">
        <v>0.17986111111111111</v>
      </c>
      <c r="E399" s="1" t="s">
        <v>125</v>
      </c>
      <c r="F399" s="1" t="s">
        <v>507</v>
      </c>
      <c r="G399" s="1" t="s">
        <v>13</v>
      </c>
      <c r="H399" s="1" t="s">
        <v>14</v>
      </c>
      <c r="I399" s="1" t="s">
        <v>15</v>
      </c>
      <c r="J399" s="1">
        <f>FIND(", ",space_missions[[#This Row],[Location]])</f>
        <v>10</v>
      </c>
      <c r="K399" s="1" t="str">
        <f t="shared" si="6"/>
        <v xml:space="preserve"> Kazakhstan</v>
      </c>
      <c r="L399" s="1" t="str">
        <f>_xlfn.CONCAT(space_missions[[#This Row],[Company]],"-",space_missions[[#This Row],[Rocket]])</f>
        <v>RVSN USSR-Molniya</v>
      </c>
      <c r="M399" s="1">
        <f>YEAR(space_missions[[#This Row],[Date]])</f>
        <v>1965</v>
      </c>
      <c r="P399" t="s">
        <v>5651</v>
      </c>
    </row>
    <row r="400" spans="1:16" x14ac:dyDescent="0.3">
      <c r="A400" s="1" t="s">
        <v>9</v>
      </c>
      <c r="B400" s="1" t="s">
        <v>361</v>
      </c>
      <c r="C400" s="2">
        <v>24069</v>
      </c>
      <c r="D400" s="3">
        <v>0.13958333333333334</v>
      </c>
      <c r="E400" s="1" t="s">
        <v>125</v>
      </c>
      <c r="F400" s="1" t="s">
        <v>508</v>
      </c>
      <c r="G400" s="1" t="s">
        <v>13</v>
      </c>
      <c r="H400" s="1" t="s">
        <v>14</v>
      </c>
      <c r="I400" s="1" t="s">
        <v>56</v>
      </c>
      <c r="J400" s="1">
        <f>FIND(", ",space_missions[[#This Row],[Location]])</f>
        <v>10</v>
      </c>
      <c r="K400" s="1" t="str">
        <f t="shared" si="6"/>
        <v xml:space="preserve"> Kazakhstan</v>
      </c>
      <c r="L400" s="1" t="str">
        <f>_xlfn.CONCAT(space_missions[[#This Row],[Company]],"-",space_missions[[#This Row],[Rocket]])</f>
        <v>RVSN USSR-Molniya</v>
      </c>
      <c r="M400" s="1">
        <f>YEAR(space_missions[[#This Row],[Date]])</f>
        <v>1965</v>
      </c>
      <c r="P400" t="s">
        <v>5652</v>
      </c>
    </row>
    <row r="401" spans="1:16" x14ac:dyDescent="0.3">
      <c r="A401" s="1" t="s">
        <v>9</v>
      </c>
      <c r="B401" s="1" t="s">
        <v>420</v>
      </c>
      <c r="C401" s="2">
        <v>24072</v>
      </c>
      <c r="D401" s="3">
        <v>0.50972222222222219</v>
      </c>
      <c r="E401" s="1" t="s">
        <v>499</v>
      </c>
      <c r="F401" s="1" t="s">
        <v>509</v>
      </c>
      <c r="G401" s="1" t="s">
        <v>13</v>
      </c>
      <c r="H401" s="1" t="s">
        <v>14</v>
      </c>
      <c r="I401" s="1" t="s">
        <v>15</v>
      </c>
      <c r="J401" s="1">
        <f>FIND(", ",space_missions[[#This Row],[Location]])</f>
        <v>10</v>
      </c>
      <c r="K401" s="1" t="str">
        <f t="shared" si="6"/>
        <v xml:space="preserve"> Russia</v>
      </c>
      <c r="L401" s="1" t="str">
        <f>_xlfn.CONCAT(space_missions[[#This Row],[Company]],"-",space_missions[[#This Row],[Rocket]])</f>
        <v>RVSN USSR-Cosmos-2I (63SM)</v>
      </c>
      <c r="M401" s="1">
        <f>YEAR(space_missions[[#This Row],[Date]])</f>
        <v>1965</v>
      </c>
      <c r="P401" t="s">
        <v>5653</v>
      </c>
    </row>
    <row r="402" spans="1:16" x14ac:dyDescent="0.3">
      <c r="A402" s="1" t="s">
        <v>510</v>
      </c>
      <c r="B402" s="1" t="s">
        <v>511</v>
      </c>
      <c r="C402" s="2">
        <v>24072</v>
      </c>
      <c r="D402" s="3">
        <v>0.61597222222222225</v>
      </c>
      <c r="E402" s="1" t="s">
        <v>512</v>
      </c>
      <c r="F402" s="1" t="s">
        <v>513</v>
      </c>
      <c r="G402" s="1" t="s">
        <v>13</v>
      </c>
      <c r="H402" s="1" t="s">
        <v>14</v>
      </c>
      <c r="I402" s="1" t="s">
        <v>15</v>
      </c>
      <c r="J402" s="1">
        <f>FIND(", ",space_missions[[#This Row],[Location]])</f>
        <v>9</v>
      </c>
      <c r="K402" s="1" t="str">
        <f t="shared" si="6"/>
        <v xml:space="preserve"> France</v>
      </c>
      <c r="L402" s="1" t="str">
        <f>_xlfn.CONCAT(space_missions[[#This Row],[Company]],"-",space_missions[[#This Row],[Rocket]])</f>
        <v>Armée de l'Air-Diamant A</v>
      </c>
      <c r="M402" s="1">
        <f>YEAR(space_missions[[#This Row],[Date]])</f>
        <v>1965</v>
      </c>
      <c r="P402" t="s">
        <v>5654</v>
      </c>
    </row>
    <row r="403" spans="1:16" x14ac:dyDescent="0.3">
      <c r="A403" s="1" t="s">
        <v>9</v>
      </c>
      <c r="B403" s="1" t="s">
        <v>361</v>
      </c>
      <c r="C403" s="2">
        <v>24073</v>
      </c>
      <c r="D403" s="3">
        <v>0.34722222222222221</v>
      </c>
      <c r="E403" s="1" t="s">
        <v>237</v>
      </c>
      <c r="F403" s="1" t="s">
        <v>514</v>
      </c>
      <c r="G403" s="1" t="s">
        <v>13</v>
      </c>
      <c r="H403" s="1" t="s">
        <v>14</v>
      </c>
      <c r="I403" s="1" t="s">
        <v>15</v>
      </c>
      <c r="J403" s="1">
        <f>FIND(", ",space_missions[[#This Row],[Location]])</f>
        <v>10</v>
      </c>
      <c r="K403" s="1" t="str">
        <f t="shared" si="6"/>
        <v xml:space="preserve"> Kazakhstan</v>
      </c>
      <c r="L403" s="1" t="str">
        <f>_xlfn.CONCAT(space_missions[[#This Row],[Company]],"-",space_missions[[#This Row],[Rocket]])</f>
        <v>RVSN USSR-Vostok-2</v>
      </c>
      <c r="M403" s="1">
        <f>YEAR(space_missions[[#This Row],[Date]])</f>
        <v>1965</v>
      </c>
      <c r="P403" t="s">
        <v>5655</v>
      </c>
    </row>
    <row r="404" spans="1:16" x14ac:dyDescent="0.3">
      <c r="A404" s="1" t="s">
        <v>9</v>
      </c>
      <c r="B404" s="1" t="s">
        <v>361</v>
      </c>
      <c r="C404" s="2">
        <v>24079</v>
      </c>
      <c r="D404" s="3">
        <v>0.44861111111111113</v>
      </c>
      <c r="E404" s="1" t="s">
        <v>125</v>
      </c>
      <c r="F404" s="1" t="s">
        <v>515</v>
      </c>
      <c r="G404" s="1" t="s">
        <v>13</v>
      </c>
      <c r="H404" s="1" t="s">
        <v>14</v>
      </c>
      <c r="I404" s="1" t="s">
        <v>15</v>
      </c>
      <c r="J404" s="1">
        <f>FIND(", ",space_missions[[#This Row],[Location]])</f>
        <v>10</v>
      </c>
      <c r="K404" s="1" t="str">
        <f t="shared" si="6"/>
        <v xml:space="preserve"> Kazakhstan</v>
      </c>
      <c r="L404" s="1" t="str">
        <f>_xlfn.CONCAT(space_missions[[#This Row],[Company]],"-",space_missions[[#This Row],[Rocket]])</f>
        <v>RVSN USSR-Molniya</v>
      </c>
      <c r="M404" s="1">
        <f>YEAR(space_missions[[#This Row],[Date]])</f>
        <v>1965</v>
      </c>
      <c r="P404" t="s">
        <v>5656</v>
      </c>
    </row>
    <row r="405" spans="1:16" x14ac:dyDescent="0.3">
      <c r="A405" s="1" t="s">
        <v>54</v>
      </c>
      <c r="B405" s="1" t="s">
        <v>363</v>
      </c>
      <c r="C405" s="2">
        <v>24080</v>
      </c>
      <c r="D405" s="3">
        <v>0.8125</v>
      </c>
      <c r="E405" s="1" t="s">
        <v>364</v>
      </c>
      <c r="F405" s="1" t="s">
        <v>516</v>
      </c>
      <c r="G405" s="1" t="s">
        <v>13</v>
      </c>
      <c r="H405" s="1" t="s">
        <v>14</v>
      </c>
      <c r="I405" s="1" t="s">
        <v>15</v>
      </c>
      <c r="J405" s="1">
        <f>FIND(", ",space_missions[[#This Row],[Location]])</f>
        <v>6</v>
      </c>
      <c r="K405" s="1" t="str">
        <f t="shared" si="6"/>
        <v xml:space="preserve"> USA</v>
      </c>
      <c r="L405" s="1" t="str">
        <f>_xlfn.CONCAT(space_missions[[#This Row],[Company]],"-",space_missions[[#This Row],[Rocket]])</f>
        <v>NASA-Titan II GLV</v>
      </c>
      <c r="M405" s="1">
        <f>YEAR(space_missions[[#This Row],[Date]])</f>
        <v>1965</v>
      </c>
      <c r="P405" t="s">
        <v>5657</v>
      </c>
    </row>
    <row r="406" spans="1:16" x14ac:dyDescent="0.3">
      <c r="A406" s="1" t="s">
        <v>9</v>
      </c>
      <c r="B406" s="1" t="s">
        <v>361</v>
      </c>
      <c r="C406" s="2">
        <v>24086</v>
      </c>
      <c r="D406" s="3">
        <v>0.34027777777777779</v>
      </c>
      <c r="E406" s="1" t="s">
        <v>237</v>
      </c>
      <c r="F406" s="1" t="s">
        <v>517</v>
      </c>
      <c r="G406" s="1" t="s">
        <v>13</v>
      </c>
      <c r="H406" s="1" t="s">
        <v>14</v>
      </c>
      <c r="I406" s="1" t="s">
        <v>15</v>
      </c>
      <c r="J406" s="1">
        <f>FIND(", ",space_missions[[#This Row],[Location]])</f>
        <v>10</v>
      </c>
      <c r="K406" s="1" t="str">
        <f t="shared" si="6"/>
        <v xml:space="preserve"> Kazakhstan</v>
      </c>
      <c r="L406" s="1" t="str">
        <f>_xlfn.CONCAT(space_missions[[#This Row],[Company]],"-",space_missions[[#This Row],[Rocket]])</f>
        <v>RVSN USSR-Vostok-2</v>
      </c>
      <c r="M406" s="1">
        <f>YEAR(space_missions[[#This Row],[Date]])</f>
        <v>1965</v>
      </c>
      <c r="P406" t="s">
        <v>5658</v>
      </c>
    </row>
    <row r="407" spans="1:16" x14ac:dyDescent="0.3">
      <c r="A407" s="1" t="s">
        <v>54</v>
      </c>
      <c r="B407" s="1" t="s">
        <v>363</v>
      </c>
      <c r="C407" s="2">
        <v>24091</v>
      </c>
      <c r="D407" s="3">
        <v>0.56736111111111109</v>
      </c>
      <c r="E407" s="1" t="s">
        <v>364</v>
      </c>
      <c r="F407" s="1" t="s">
        <v>518</v>
      </c>
      <c r="G407" s="1" t="s">
        <v>13</v>
      </c>
      <c r="H407" s="1" t="s">
        <v>14</v>
      </c>
      <c r="I407" s="1" t="s">
        <v>15</v>
      </c>
      <c r="J407" s="1">
        <f>FIND(", ",space_missions[[#This Row],[Location]])</f>
        <v>6</v>
      </c>
      <c r="K407" s="1" t="str">
        <f t="shared" si="6"/>
        <v xml:space="preserve"> USA</v>
      </c>
      <c r="L407" s="1" t="str">
        <f>_xlfn.CONCAT(space_missions[[#This Row],[Company]],"-",space_missions[[#This Row],[Rocket]])</f>
        <v>NASA-Titan II GLV</v>
      </c>
      <c r="M407" s="1">
        <f>YEAR(space_missions[[#This Row],[Date]])</f>
        <v>1965</v>
      </c>
      <c r="P407" t="s">
        <v>5659</v>
      </c>
    </row>
    <row r="408" spans="1:16" x14ac:dyDescent="0.3">
      <c r="A408" s="1" t="s">
        <v>9</v>
      </c>
      <c r="B408" s="1" t="s">
        <v>361</v>
      </c>
      <c r="C408" s="2">
        <v>24093</v>
      </c>
      <c r="D408" s="3">
        <v>9.7222222222222224E-2</v>
      </c>
      <c r="E408" s="1" t="s">
        <v>396</v>
      </c>
      <c r="F408" s="1" t="s">
        <v>519</v>
      </c>
      <c r="G408" s="1" t="s">
        <v>13</v>
      </c>
      <c r="H408" s="1" t="s">
        <v>14</v>
      </c>
      <c r="I408" s="1" t="s">
        <v>15</v>
      </c>
      <c r="J408" s="1">
        <f>FIND(", ",space_missions[[#This Row],[Location]])</f>
        <v>10</v>
      </c>
      <c r="K408" s="1" t="str">
        <f t="shared" si="6"/>
        <v xml:space="preserve"> Kazakhstan</v>
      </c>
      <c r="L408" s="1" t="str">
        <f>_xlfn.CONCAT(space_missions[[#This Row],[Company]],"-",space_missions[[#This Row],[Rocket]])</f>
        <v>RVSN USSR-Vostok-2M</v>
      </c>
      <c r="M408" s="1">
        <f>YEAR(space_missions[[#This Row],[Date]])</f>
        <v>1965</v>
      </c>
      <c r="P408" t="s">
        <v>5660</v>
      </c>
    </row>
    <row r="409" spans="1:16" x14ac:dyDescent="0.3">
      <c r="A409" s="1" t="s">
        <v>9</v>
      </c>
      <c r="B409" s="1" t="s">
        <v>420</v>
      </c>
      <c r="C409" s="2">
        <v>24097</v>
      </c>
      <c r="D409" s="3">
        <v>0.25972222222222224</v>
      </c>
      <c r="E409" s="1" t="s">
        <v>190</v>
      </c>
      <c r="F409" s="1" t="s">
        <v>520</v>
      </c>
      <c r="G409" s="1" t="s">
        <v>13</v>
      </c>
      <c r="H409" s="1" t="s">
        <v>14</v>
      </c>
      <c r="I409" s="1" t="s">
        <v>15</v>
      </c>
      <c r="J409" s="1">
        <f>FIND(", ",space_missions[[#This Row],[Location]])</f>
        <v>10</v>
      </c>
      <c r="K409" s="1" t="str">
        <f t="shared" si="6"/>
        <v xml:space="preserve"> Russia</v>
      </c>
      <c r="L409" s="1" t="str">
        <f>_xlfn.CONCAT(space_missions[[#This Row],[Company]],"-",space_missions[[#This Row],[Rocket]])</f>
        <v>RVSN USSR-Cosmos-2I (63S1)</v>
      </c>
      <c r="M409" s="1">
        <f>YEAR(space_missions[[#This Row],[Date]])</f>
        <v>1965</v>
      </c>
      <c r="P409" t="s">
        <v>5661</v>
      </c>
    </row>
    <row r="410" spans="1:16" x14ac:dyDescent="0.3">
      <c r="A410" s="1" t="s">
        <v>463</v>
      </c>
      <c r="B410" s="1" t="s">
        <v>521</v>
      </c>
      <c r="C410" s="2">
        <v>24097</v>
      </c>
      <c r="D410" s="3">
        <v>0.58333333333333337</v>
      </c>
      <c r="E410" s="1" t="s">
        <v>465</v>
      </c>
      <c r="F410" s="1" t="s">
        <v>522</v>
      </c>
      <c r="G410" s="1" t="s">
        <v>13</v>
      </c>
      <c r="H410" s="1" t="s">
        <v>14</v>
      </c>
      <c r="I410" s="1" t="s">
        <v>56</v>
      </c>
      <c r="J410" s="1">
        <f>FIND(", ",space_missions[[#This Row],[Location]])</f>
        <v>7</v>
      </c>
      <c r="K410" s="1" t="str">
        <f t="shared" si="6"/>
        <v xml:space="preserve"> USA</v>
      </c>
      <c r="L410" s="1" t="str">
        <f>_xlfn.CONCAT(space_missions[[#This Row],[Company]],"-",space_missions[[#This Row],[Rocket]])</f>
        <v>Martin Marietta-Titan IIIC</v>
      </c>
      <c r="M410" s="1">
        <f>YEAR(space_missions[[#This Row],[Date]])</f>
        <v>1965</v>
      </c>
      <c r="P410" t="s">
        <v>5662</v>
      </c>
    </row>
    <row r="411" spans="1:16" x14ac:dyDescent="0.3">
      <c r="A411" s="1" t="s">
        <v>9</v>
      </c>
      <c r="B411" s="1" t="s">
        <v>361</v>
      </c>
      <c r="C411" s="2">
        <v>24103</v>
      </c>
      <c r="D411" s="3">
        <v>0.93333333333333335</v>
      </c>
      <c r="E411" s="1" t="s">
        <v>523</v>
      </c>
      <c r="F411" s="1" t="s">
        <v>524</v>
      </c>
      <c r="G411" s="1" t="s">
        <v>13</v>
      </c>
      <c r="H411" s="1" t="s">
        <v>14</v>
      </c>
      <c r="I411" s="1" t="s">
        <v>15</v>
      </c>
      <c r="J411" s="1">
        <f>FIND(", ",space_missions[[#This Row],[Location]])</f>
        <v>10</v>
      </c>
      <c r="K411" s="1" t="str">
        <f t="shared" si="6"/>
        <v xml:space="preserve"> Kazakhstan</v>
      </c>
      <c r="L411" s="1" t="str">
        <f>_xlfn.CONCAT(space_missions[[#This Row],[Company]],"-",space_missions[[#This Row],[Rocket]])</f>
        <v>RVSN USSR-Vostok-2A</v>
      </c>
      <c r="M411" s="1">
        <f>YEAR(space_missions[[#This Row],[Date]])</f>
        <v>1965</v>
      </c>
      <c r="P411" t="s">
        <v>5663</v>
      </c>
    </row>
    <row r="412" spans="1:16" x14ac:dyDescent="0.3">
      <c r="A412" s="1" t="s">
        <v>9</v>
      </c>
      <c r="B412" s="1" t="s">
        <v>391</v>
      </c>
      <c r="C412" s="2">
        <v>24104</v>
      </c>
      <c r="D412" s="3">
        <v>0.52083333333333337</v>
      </c>
      <c r="E412" s="1" t="s">
        <v>392</v>
      </c>
      <c r="F412" s="1" t="s">
        <v>525</v>
      </c>
      <c r="G412" s="1" t="s">
        <v>13</v>
      </c>
      <c r="H412" s="1" t="s">
        <v>14</v>
      </c>
      <c r="I412" s="1" t="s">
        <v>15</v>
      </c>
      <c r="J412" s="1">
        <f>FIND(", ",space_missions[[#This Row],[Location]])</f>
        <v>11</v>
      </c>
      <c r="K412" s="1" t="str">
        <f t="shared" si="6"/>
        <v xml:space="preserve"> Kazakhstan</v>
      </c>
      <c r="L412" s="1" t="str">
        <f>_xlfn.CONCAT(space_missions[[#This Row],[Company]],"-",space_missions[[#This Row],[Rocket]])</f>
        <v>RVSN USSR-Cosmos-1 (65S3)</v>
      </c>
      <c r="M412" s="1">
        <f>YEAR(space_missions[[#This Row],[Date]])</f>
        <v>1965</v>
      </c>
      <c r="P412" t="s">
        <v>5664</v>
      </c>
    </row>
    <row r="413" spans="1:16" x14ac:dyDescent="0.3">
      <c r="A413" s="1" t="s">
        <v>9</v>
      </c>
      <c r="B413" s="1" t="s">
        <v>420</v>
      </c>
      <c r="C413" s="2">
        <v>24104</v>
      </c>
      <c r="D413" s="3"/>
      <c r="E413" s="1" t="s">
        <v>190</v>
      </c>
      <c r="F413" s="1" t="s">
        <v>526</v>
      </c>
      <c r="G413" s="1" t="s">
        <v>13</v>
      </c>
      <c r="H413" s="1" t="s">
        <v>14</v>
      </c>
      <c r="I413" s="1" t="s">
        <v>21</v>
      </c>
      <c r="J413" s="1">
        <f>FIND(", ",space_missions[[#This Row],[Location]])</f>
        <v>10</v>
      </c>
      <c r="K413" s="1" t="str">
        <f t="shared" si="6"/>
        <v xml:space="preserve"> Russia</v>
      </c>
      <c r="L413" s="1" t="str">
        <f>_xlfn.CONCAT(space_missions[[#This Row],[Company]],"-",space_missions[[#This Row],[Rocket]])</f>
        <v>RVSN USSR-Cosmos-2I (63S1)</v>
      </c>
      <c r="M413" s="1">
        <f>YEAR(space_missions[[#This Row],[Date]])</f>
        <v>1965</v>
      </c>
      <c r="P413" t="s">
        <v>5665</v>
      </c>
    </row>
    <row r="414" spans="1:16" x14ac:dyDescent="0.3">
      <c r="A414" s="1" t="s">
        <v>9</v>
      </c>
      <c r="B414" s="1" t="s">
        <v>361</v>
      </c>
      <c r="C414" s="2">
        <v>24114</v>
      </c>
      <c r="D414" s="3">
        <v>0.34722222222222221</v>
      </c>
      <c r="E414" s="1" t="s">
        <v>237</v>
      </c>
      <c r="F414" s="1" t="s">
        <v>527</v>
      </c>
      <c r="G414" s="1" t="s">
        <v>13</v>
      </c>
      <c r="H414" s="1" t="s">
        <v>14</v>
      </c>
      <c r="I414" s="1" t="s">
        <v>56</v>
      </c>
      <c r="J414" s="1">
        <f>FIND(", ",space_missions[[#This Row],[Location]])</f>
        <v>10</v>
      </c>
      <c r="K414" s="1" t="str">
        <f t="shared" si="6"/>
        <v xml:space="preserve"> Kazakhstan</v>
      </c>
      <c r="L414" s="1" t="str">
        <f>_xlfn.CONCAT(space_missions[[#This Row],[Company]],"-",space_missions[[#This Row],[Rocket]])</f>
        <v>RVSN USSR-Vostok-2</v>
      </c>
      <c r="M414" s="1">
        <f>YEAR(space_missions[[#This Row],[Date]])</f>
        <v>1966</v>
      </c>
      <c r="P414" t="s">
        <v>5666</v>
      </c>
    </row>
    <row r="415" spans="1:16" x14ac:dyDescent="0.3">
      <c r="A415" s="1" t="s">
        <v>92</v>
      </c>
      <c r="B415" s="1" t="s">
        <v>388</v>
      </c>
      <c r="C415" s="2">
        <v>24126</v>
      </c>
      <c r="D415" s="3">
        <v>0.84027777777777779</v>
      </c>
      <c r="E415" s="1" t="s">
        <v>389</v>
      </c>
      <c r="F415" s="1" t="s">
        <v>528</v>
      </c>
      <c r="G415" s="1" t="s">
        <v>13</v>
      </c>
      <c r="H415" s="1" t="s">
        <v>14</v>
      </c>
      <c r="I415" s="1" t="s">
        <v>15</v>
      </c>
      <c r="J415" s="1">
        <f>FIND(", ",space_missions[[#This Row],[Location]])</f>
        <v>7</v>
      </c>
      <c r="K415" s="1" t="str">
        <f t="shared" si="6"/>
        <v xml:space="preserve"> USA</v>
      </c>
      <c r="L415" s="1" t="str">
        <f>_xlfn.CONCAT(space_missions[[#This Row],[Company]],"-",space_missions[[#This Row],[Rocket]])</f>
        <v>General Dynamics-Atlas-SLV3 Agena-D</v>
      </c>
      <c r="M415" s="1">
        <f>YEAR(space_missions[[#This Row],[Date]])</f>
        <v>1966</v>
      </c>
      <c r="P415" t="s">
        <v>5667</v>
      </c>
    </row>
    <row r="416" spans="1:16" x14ac:dyDescent="0.3">
      <c r="A416" s="1" t="s">
        <v>9</v>
      </c>
      <c r="B416" s="1" t="s">
        <v>361</v>
      </c>
      <c r="C416" s="2">
        <v>24129</v>
      </c>
      <c r="D416" s="3">
        <v>0.35416666666666669</v>
      </c>
      <c r="E416" s="1" t="s">
        <v>237</v>
      </c>
      <c r="F416" s="1" t="s">
        <v>529</v>
      </c>
      <c r="G416" s="1" t="s">
        <v>13</v>
      </c>
      <c r="H416" s="1" t="s">
        <v>14</v>
      </c>
      <c r="I416" s="1" t="s">
        <v>15</v>
      </c>
      <c r="J416" s="1">
        <f>FIND(", ",space_missions[[#This Row],[Location]])</f>
        <v>10</v>
      </c>
      <c r="K416" s="1" t="str">
        <f t="shared" si="6"/>
        <v xml:space="preserve"> Kazakhstan</v>
      </c>
      <c r="L416" s="1" t="str">
        <f>_xlfn.CONCAT(space_missions[[#This Row],[Company]],"-",space_missions[[#This Row],[Rocket]])</f>
        <v>RVSN USSR-Vostok-2</v>
      </c>
      <c r="M416" s="1">
        <f>YEAR(space_missions[[#This Row],[Date]])</f>
        <v>1966</v>
      </c>
      <c r="P416" t="s">
        <v>5668</v>
      </c>
    </row>
    <row r="417" spans="1:16" x14ac:dyDescent="0.3">
      <c r="A417" s="1" t="s">
        <v>9</v>
      </c>
      <c r="B417" s="1" t="s">
        <v>420</v>
      </c>
      <c r="C417" s="2">
        <v>24132</v>
      </c>
      <c r="D417" s="3">
        <v>0.51944444444444449</v>
      </c>
      <c r="E417" s="1" t="s">
        <v>499</v>
      </c>
      <c r="F417" s="1" t="s">
        <v>530</v>
      </c>
      <c r="G417" s="1" t="s">
        <v>13</v>
      </c>
      <c r="H417" s="1" t="s">
        <v>14</v>
      </c>
      <c r="I417" s="1" t="s">
        <v>15</v>
      </c>
      <c r="J417" s="1">
        <f>FIND(", ",space_missions[[#This Row],[Location]])</f>
        <v>10</v>
      </c>
      <c r="K417" s="1" t="str">
        <f t="shared" si="6"/>
        <v xml:space="preserve"> Russia</v>
      </c>
      <c r="L417" s="1" t="str">
        <f>_xlfn.CONCAT(space_missions[[#This Row],[Company]],"-",space_missions[[#This Row],[Rocket]])</f>
        <v>RVSN USSR-Cosmos-2I (63SM)</v>
      </c>
      <c r="M417" s="1">
        <f>YEAR(space_missions[[#This Row],[Date]])</f>
        <v>1966</v>
      </c>
      <c r="P417" t="s">
        <v>5669</v>
      </c>
    </row>
    <row r="418" spans="1:16" x14ac:dyDescent="0.3">
      <c r="A418" s="1" t="s">
        <v>9</v>
      </c>
      <c r="B418" s="1" t="s">
        <v>361</v>
      </c>
      <c r="C418" s="2">
        <v>24138</v>
      </c>
      <c r="D418" s="3">
        <v>0.48958333333333331</v>
      </c>
      <c r="E418" s="1" t="s">
        <v>493</v>
      </c>
      <c r="F418" s="1" t="s">
        <v>531</v>
      </c>
      <c r="G418" s="1" t="s">
        <v>13</v>
      </c>
      <c r="H418" s="1" t="s">
        <v>14</v>
      </c>
      <c r="I418" s="1" t="s">
        <v>15</v>
      </c>
      <c r="J418" s="1">
        <f>FIND(", ",space_missions[[#This Row],[Location]])</f>
        <v>10</v>
      </c>
      <c r="K418" s="1" t="str">
        <f t="shared" si="6"/>
        <v xml:space="preserve"> Kazakhstan</v>
      </c>
      <c r="L418" s="1" t="str">
        <f>_xlfn.CONCAT(space_missions[[#This Row],[Company]],"-",space_missions[[#This Row],[Rocket]])</f>
        <v>RVSN USSR-Molniya-M /Block L</v>
      </c>
      <c r="M418" s="1">
        <f>YEAR(space_missions[[#This Row],[Date]])</f>
        <v>1966</v>
      </c>
      <c r="P418" t="s">
        <v>5670</v>
      </c>
    </row>
    <row r="419" spans="1:16" x14ac:dyDescent="0.3">
      <c r="A419" s="1" t="s">
        <v>9</v>
      </c>
      <c r="B419" s="1" t="s">
        <v>361</v>
      </c>
      <c r="C419" s="2">
        <v>24148</v>
      </c>
      <c r="D419" s="3">
        <v>0.3611111111111111</v>
      </c>
      <c r="E419" s="1" t="s">
        <v>237</v>
      </c>
      <c r="F419" s="1" t="s">
        <v>532</v>
      </c>
      <c r="G419" s="1" t="s">
        <v>13</v>
      </c>
      <c r="H419" s="1" t="s">
        <v>14</v>
      </c>
      <c r="I419" s="1" t="s">
        <v>15</v>
      </c>
      <c r="J419" s="1">
        <f>FIND(", ",space_missions[[#This Row],[Location]])</f>
        <v>10</v>
      </c>
      <c r="K419" s="1" t="str">
        <f t="shared" si="6"/>
        <v xml:space="preserve"> Kazakhstan</v>
      </c>
      <c r="L419" s="1" t="str">
        <f>_xlfn.CONCAT(space_missions[[#This Row],[Company]],"-",space_missions[[#This Row],[Rocket]])</f>
        <v>RVSN USSR-Vostok-2</v>
      </c>
      <c r="M419" s="1">
        <f>YEAR(space_missions[[#This Row],[Date]])</f>
        <v>1966</v>
      </c>
      <c r="P419" t="s">
        <v>5671</v>
      </c>
    </row>
    <row r="420" spans="1:16" x14ac:dyDescent="0.3">
      <c r="A420" s="1" t="s">
        <v>9</v>
      </c>
      <c r="B420" s="1" t="s">
        <v>420</v>
      </c>
      <c r="C420" s="2">
        <v>24149</v>
      </c>
      <c r="D420" s="3">
        <v>0.75</v>
      </c>
      <c r="E420" s="1" t="s">
        <v>190</v>
      </c>
      <c r="F420" s="1" t="s">
        <v>533</v>
      </c>
      <c r="G420" s="1" t="s">
        <v>13</v>
      </c>
      <c r="H420" s="1" t="s">
        <v>14</v>
      </c>
      <c r="I420" s="1" t="s">
        <v>15</v>
      </c>
      <c r="J420" s="1">
        <f>FIND(", ",space_missions[[#This Row],[Location]])</f>
        <v>10</v>
      </c>
      <c r="K420" s="1" t="str">
        <f t="shared" si="6"/>
        <v xml:space="preserve"> Russia</v>
      </c>
      <c r="L420" s="1" t="str">
        <f>_xlfn.CONCAT(space_missions[[#This Row],[Company]],"-",space_missions[[#This Row],[Rocket]])</f>
        <v>RVSN USSR-Cosmos-2I (63S1)</v>
      </c>
      <c r="M420" s="1">
        <f>YEAR(space_missions[[#This Row],[Date]])</f>
        <v>1966</v>
      </c>
      <c r="P420" t="s">
        <v>5672</v>
      </c>
    </row>
    <row r="421" spans="1:16" x14ac:dyDescent="0.3">
      <c r="A421" s="1" t="s">
        <v>92</v>
      </c>
      <c r="B421" s="1" t="s">
        <v>388</v>
      </c>
      <c r="C421" s="2">
        <v>24153</v>
      </c>
      <c r="D421" s="3">
        <v>0.5444444444444444</v>
      </c>
      <c r="E421" s="1" t="s">
        <v>389</v>
      </c>
      <c r="F421" s="1" t="s">
        <v>534</v>
      </c>
      <c r="G421" s="1" t="s">
        <v>13</v>
      </c>
      <c r="H421" s="1" t="s">
        <v>14</v>
      </c>
      <c r="I421" s="1" t="s">
        <v>15</v>
      </c>
      <c r="J421" s="1">
        <f>FIND(", ",space_missions[[#This Row],[Location]])</f>
        <v>7</v>
      </c>
      <c r="K421" s="1" t="str">
        <f t="shared" si="6"/>
        <v xml:space="preserve"> USA</v>
      </c>
      <c r="L421" s="1" t="str">
        <f>_xlfn.CONCAT(space_missions[[#This Row],[Company]],"-",space_missions[[#This Row],[Rocket]])</f>
        <v>General Dynamics-Atlas-SLV3 Agena-D</v>
      </c>
      <c r="M421" s="1">
        <f>YEAR(space_missions[[#This Row],[Date]])</f>
        <v>1966</v>
      </c>
      <c r="P421" t="s">
        <v>5673</v>
      </c>
    </row>
    <row r="422" spans="1:16" x14ac:dyDescent="0.3">
      <c r="A422" s="1" t="s">
        <v>510</v>
      </c>
      <c r="B422" s="1" t="s">
        <v>511</v>
      </c>
      <c r="C422" s="2">
        <v>24155</v>
      </c>
      <c r="D422" s="3">
        <v>0.31458333333333333</v>
      </c>
      <c r="E422" s="1" t="s">
        <v>512</v>
      </c>
      <c r="F422" s="1" t="s">
        <v>535</v>
      </c>
      <c r="G422" s="1" t="s">
        <v>13</v>
      </c>
      <c r="H422" s="1" t="s">
        <v>14</v>
      </c>
      <c r="I422" s="1" t="s">
        <v>15</v>
      </c>
      <c r="J422" s="1">
        <f>FIND(", ",space_missions[[#This Row],[Location]])</f>
        <v>9</v>
      </c>
      <c r="K422" s="1" t="str">
        <f t="shared" si="6"/>
        <v xml:space="preserve"> France</v>
      </c>
      <c r="L422" s="1" t="str">
        <f>_xlfn.CONCAT(space_missions[[#This Row],[Company]],"-",space_missions[[#This Row],[Rocket]])</f>
        <v>Armée de l'Air-Diamant A</v>
      </c>
      <c r="M422" s="1">
        <f>YEAR(space_missions[[#This Row],[Date]])</f>
        <v>1966</v>
      </c>
      <c r="P422" t="s">
        <v>5674</v>
      </c>
    </row>
    <row r="423" spans="1:16" x14ac:dyDescent="0.3">
      <c r="A423" s="1" t="s">
        <v>9</v>
      </c>
      <c r="B423" s="1" t="s">
        <v>361</v>
      </c>
      <c r="C423" s="2">
        <v>24157</v>
      </c>
      <c r="D423" s="3">
        <v>0.36736111111111114</v>
      </c>
      <c r="E423" s="1" t="s">
        <v>339</v>
      </c>
      <c r="F423" s="1" t="s">
        <v>536</v>
      </c>
      <c r="G423" s="1" t="s">
        <v>13</v>
      </c>
      <c r="H423" s="1" t="s">
        <v>14</v>
      </c>
      <c r="I423" s="1" t="s">
        <v>15</v>
      </c>
      <c r="J423" s="1">
        <f>FIND(", ",space_missions[[#This Row],[Location]])</f>
        <v>10</v>
      </c>
      <c r="K423" s="1" t="str">
        <f t="shared" si="6"/>
        <v xml:space="preserve"> Kazakhstan</v>
      </c>
      <c r="L423" s="1" t="str">
        <f>_xlfn.CONCAT(space_missions[[#This Row],[Company]],"-",space_missions[[#This Row],[Rocket]])</f>
        <v>RVSN USSR-Voskhod</v>
      </c>
      <c r="M423" s="1">
        <f>YEAR(space_missions[[#This Row],[Date]])</f>
        <v>1966</v>
      </c>
      <c r="P423" t="s">
        <v>5675</v>
      </c>
    </row>
    <row r="424" spans="1:16" x14ac:dyDescent="0.3">
      <c r="A424" s="1" t="s">
        <v>9</v>
      </c>
      <c r="B424" s="1" t="s">
        <v>420</v>
      </c>
      <c r="C424" s="2">
        <v>24159</v>
      </c>
      <c r="D424" s="3"/>
      <c r="E424" s="1" t="s">
        <v>190</v>
      </c>
      <c r="F424" s="1" t="s">
        <v>537</v>
      </c>
      <c r="G424" s="1" t="s">
        <v>13</v>
      </c>
      <c r="H424" s="1" t="s">
        <v>14</v>
      </c>
      <c r="I424" s="1" t="s">
        <v>21</v>
      </c>
      <c r="J424" s="1">
        <f>FIND(", ",space_missions[[#This Row],[Location]])</f>
        <v>10</v>
      </c>
      <c r="K424" s="1" t="str">
        <f t="shared" si="6"/>
        <v xml:space="preserve"> Russia</v>
      </c>
      <c r="L424" s="1" t="str">
        <f>_xlfn.CONCAT(space_missions[[#This Row],[Company]],"-",space_missions[[#This Row],[Rocket]])</f>
        <v>RVSN USSR-Cosmos-2I (63S1)</v>
      </c>
      <c r="M424" s="1">
        <f>YEAR(space_missions[[#This Row],[Date]])</f>
        <v>1966</v>
      </c>
      <c r="P424" t="s">
        <v>5676</v>
      </c>
    </row>
    <row r="425" spans="1:16" x14ac:dyDescent="0.3">
      <c r="A425" s="1" t="s">
        <v>9</v>
      </c>
      <c r="B425" s="1" t="s">
        <v>361</v>
      </c>
      <c r="C425" s="2">
        <v>24160</v>
      </c>
      <c r="D425" s="3">
        <v>0.83958333333333335</v>
      </c>
      <c r="E425" s="1" t="s">
        <v>339</v>
      </c>
      <c r="F425" s="1" t="s">
        <v>538</v>
      </c>
      <c r="G425" s="1" t="s">
        <v>13</v>
      </c>
      <c r="H425" s="1" t="s">
        <v>14</v>
      </c>
      <c r="I425" s="1" t="s">
        <v>15</v>
      </c>
      <c r="J425" s="1">
        <f>FIND(", ",space_missions[[#This Row],[Location]])</f>
        <v>10</v>
      </c>
      <c r="K425" s="1" t="str">
        <f t="shared" si="6"/>
        <v xml:space="preserve"> Kazakhstan</v>
      </c>
      <c r="L425" s="1" t="str">
        <f>_xlfn.CONCAT(space_missions[[#This Row],[Company]],"-",space_missions[[#This Row],[Rocket]])</f>
        <v>RVSN USSR-Voskhod</v>
      </c>
      <c r="M425" s="1">
        <f>YEAR(space_missions[[#This Row],[Date]])</f>
        <v>1966</v>
      </c>
      <c r="P425" t="s">
        <v>5677</v>
      </c>
    </row>
    <row r="426" spans="1:16" x14ac:dyDescent="0.3">
      <c r="A426" s="1" t="s">
        <v>54</v>
      </c>
      <c r="B426" s="1" t="s">
        <v>348</v>
      </c>
      <c r="C426" s="2">
        <v>24164</v>
      </c>
      <c r="D426" s="3">
        <v>0.67500000000000004</v>
      </c>
      <c r="E426" s="1" t="s">
        <v>539</v>
      </c>
      <c r="F426" s="1" t="s">
        <v>540</v>
      </c>
      <c r="G426" s="1" t="s">
        <v>13</v>
      </c>
      <c r="H426" s="1" t="s">
        <v>14</v>
      </c>
      <c r="I426" s="1" t="s">
        <v>15</v>
      </c>
      <c r="J426" s="1">
        <f>FIND(", ",space_missions[[#This Row],[Location]])</f>
        <v>6</v>
      </c>
      <c r="K426" s="1" t="str">
        <f t="shared" si="6"/>
        <v xml:space="preserve"> USA</v>
      </c>
      <c r="L426" s="1" t="str">
        <f>_xlfn.CONCAT(space_missions[[#This Row],[Company]],"-",space_missions[[#This Row],[Rocket]])</f>
        <v>NASA-Saturn IB</v>
      </c>
      <c r="M426" s="1">
        <f>YEAR(space_missions[[#This Row],[Date]])</f>
        <v>1966</v>
      </c>
      <c r="P426" t="s">
        <v>5678</v>
      </c>
    </row>
    <row r="427" spans="1:16" x14ac:dyDescent="0.3">
      <c r="A427" s="1" t="s">
        <v>9</v>
      </c>
      <c r="B427" s="1" t="s">
        <v>361</v>
      </c>
      <c r="C427" s="2">
        <v>24167</v>
      </c>
      <c r="D427" s="3">
        <v>0.46041666666666664</v>
      </c>
      <c r="E427" s="1" t="s">
        <v>493</v>
      </c>
      <c r="F427" s="1" t="s">
        <v>541</v>
      </c>
      <c r="G427" s="1" t="s">
        <v>13</v>
      </c>
      <c r="H427" s="1" t="s">
        <v>14</v>
      </c>
      <c r="I427" s="1" t="s">
        <v>56</v>
      </c>
      <c r="J427" s="1">
        <f>FIND(", ",space_missions[[#This Row],[Location]])</f>
        <v>10</v>
      </c>
      <c r="K427" s="1" t="str">
        <f t="shared" si="6"/>
        <v xml:space="preserve"> Kazakhstan</v>
      </c>
      <c r="L427" s="1" t="str">
        <f>_xlfn.CONCAT(space_missions[[#This Row],[Company]],"-",space_missions[[#This Row],[Rocket]])</f>
        <v>RVSN USSR-Molniya-M /Block L</v>
      </c>
      <c r="M427" s="1">
        <f>YEAR(space_missions[[#This Row],[Date]])</f>
        <v>1966</v>
      </c>
      <c r="P427" t="s">
        <v>5679</v>
      </c>
    </row>
    <row r="428" spans="1:16" x14ac:dyDescent="0.3">
      <c r="A428" s="1" t="s">
        <v>92</v>
      </c>
      <c r="B428" s="1" t="s">
        <v>82</v>
      </c>
      <c r="C428" s="2">
        <v>24182</v>
      </c>
      <c r="D428" s="3">
        <v>0.625</v>
      </c>
      <c r="E428" s="1" t="s">
        <v>389</v>
      </c>
      <c r="F428" s="1" t="s">
        <v>542</v>
      </c>
      <c r="G428" s="1" t="s">
        <v>13</v>
      </c>
      <c r="H428" s="1" t="s">
        <v>14</v>
      </c>
      <c r="I428" s="1" t="s">
        <v>15</v>
      </c>
      <c r="J428" s="1">
        <f>FIND(", ",space_missions[[#This Row],[Location]])</f>
        <v>6</v>
      </c>
      <c r="K428" s="1" t="str">
        <f t="shared" si="6"/>
        <v xml:space="preserve"> USA</v>
      </c>
      <c r="L428" s="1" t="str">
        <f>_xlfn.CONCAT(space_missions[[#This Row],[Company]],"-",space_missions[[#This Row],[Rocket]])</f>
        <v>General Dynamics-Atlas-SLV3 Agena-D</v>
      </c>
      <c r="M428" s="1">
        <f>YEAR(space_missions[[#This Row],[Date]])</f>
        <v>1966</v>
      </c>
      <c r="P428" t="s">
        <v>5680</v>
      </c>
    </row>
    <row r="429" spans="1:16" x14ac:dyDescent="0.3">
      <c r="A429" s="1" t="s">
        <v>9</v>
      </c>
      <c r="B429" s="1" t="s">
        <v>543</v>
      </c>
      <c r="C429" s="2">
        <v>24183</v>
      </c>
      <c r="D429" s="3">
        <v>0.43611111111111112</v>
      </c>
      <c r="E429" s="1" t="s">
        <v>237</v>
      </c>
      <c r="F429" s="1" t="s">
        <v>544</v>
      </c>
      <c r="G429" s="1" t="s">
        <v>13</v>
      </c>
      <c r="H429" s="1" t="s">
        <v>14</v>
      </c>
      <c r="I429" s="1" t="s">
        <v>15</v>
      </c>
      <c r="J429" s="1">
        <f>FIND(", ",space_missions[[#This Row],[Location]])</f>
        <v>10</v>
      </c>
      <c r="K429" s="1" t="str">
        <f t="shared" si="6"/>
        <v xml:space="preserve"> Russia</v>
      </c>
      <c r="L429" s="1" t="str">
        <f>_xlfn.CONCAT(space_missions[[#This Row],[Company]],"-",space_missions[[#This Row],[Rocket]])</f>
        <v>RVSN USSR-Vostok-2</v>
      </c>
      <c r="M429" s="1">
        <f>YEAR(space_missions[[#This Row],[Date]])</f>
        <v>1966</v>
      </c>
      <c r="P429" t="s">
        <v>5681</v>
      </c>
    </row>
    <row r="430" spans="1:16" x14ac:dyDescent="0.3">
      <c r="A430" s="1" t="s">
        <v>92</v>
      </c>
      <c r="B430" s="1" t="s">
        <v>388</v>
      </c>
      <c r="C430" s="2">
        <v>24184</v>
      </c>
      <c r="D430" s="3">
        <v>0.85416666666666663</v>
      </c>
      <c r="E430" s="1" t="s">
        <v>389</v>
      </c>
      <c r="F430" s="1" t="s">
        <v>545</v>
      </c>
      <c r="G430" s="1" t="s">
        <v>13</v>
      </c>
      <c r="H430" s="1" t="s">
        <v>14</v>
      </c>
      <c r="I430" s="1" t="s">
        <v>15</v>
      </c>
      <c r="J430" s="1">
        <f>FIND(", ",space_missions[[#This Row],[Location]])</f>
        <v>7</v>
      </c>
      <c r="K430" s="1" t="str">
        <f t="shared" si="6"/>
        <v xml:space="preserve"> USA</v>
      </c>
      <c r="L430" s="1" t="str">
        <f>_xlfn.CONCAT(space_missions[[#This Row],[Company]],"-",space_missions[[#This Row],[Rocket]])</f>
        <v>General Dynamics-Atlas-SLV3 Agena-D</v>
      </c>
      <c r="M430" s="1">
        <f>YEAR(space_missions[[#This Row],[Date]])</f>
        <v>1966</v>
      </c>
      <c r="P430" t="s">
        <v>5682</v>
      </c>
    </row>
    <row r="431" spans="1:16" x14ac:dyDescent="0.3">
      <c r="A431" s="1" t="s">
        <v>9</v>
      </c>
      <c r="B431" s="1" t="s">
        <v>361</v>
      </c>
      <c r="C431" s="2">
        <v>24187</v>
      </c>
      <c r="D431" s="3">
        <v>0.40277777777777779</v>
      </c>
      <c r="E431" s="1" t="s">
        <v>339</v>
      </c>
      <c r="F431" s="1" t="s">
        <v>546</v>
      </c>
      <c r="G431" s="1" t="s">
        <v>13</v>
      </c>
      <c r="H431" s="1" t="s">
        <v>14</v>
      </c>
      <c r="I431" s="1" t="s">
        <v>15</v>
      </c>
      <c r="J431" s="1">
        <f>FIND(", ",space_missions[[#This Row],[Location]])</f>
        <v>10</v>
      </c>
      <c r="K431" s="1" t="str">
        <f t="shared" si="6"/>
        <v xml:space="preserve"> Kazakhstan</v>
      </c>
      <c r="L431" s="1" t="str">
        <f>_xlfn.CONCAT(space_missions[[#This Row],[Company]],"-",space_missions[[#This Row],[Rocket]])</f>
        <v>RVSN USSR-Voskhod</v>
      </c>
      <c r="M431" s="1">
        <f>YEAR(space_missions[[#This Row],[Date]])</f>
        <v>1966</v>
      </c>
      <c r="P431" t="s">
        <v>5683</v>
      </c>
    </row>
    <row r="432" spans="1:16" x14ac:dyDescent="0.3">
      <c r="A432" s="1" t="s">
        <v>9</v>
      </c>
      <c r="B432" s="1" t="s">
        <v>473</v>
      </c>
      <c r="C432" s="2">
        <v>24190</v>
      </c>
      <c r="D432" s="3">
        <v>0.61041666666666672</v>
      </c>
      <c r="E432" s="1" t="s">
        <v>474</v>
      </c>
      <c r="F432" s="1" t="s">
        <v>547</v>
      </c>
      <c r="G432" s="1" t="s">
        <v>13</v>
      </c>
      <c r="H432" s="1" t="s">
        <v>14</v>
      </c>
      <c r="I432" s="1" t="s">
        <v>21</v>
      </c>
      <c r="J432" s="1">
        <f>FIND(", ",space_missions[[#This Row],[Location]])</f>
        <v>11</v>
      </c>
      <c r="K432" s="1" t="str">
        <f t="shared" si="6"/>
        <v xml:space="preserve"> Kazakhstan</v>
      </c>
      <c r="L432" s="1" t="str">
        <f>_xlfn.CONCAT(space_missions[[#This Row],[Company]],"-",space_missions[[#This Row],[Rocket]])</f>
        <v>RVSN USSR-Proton</v>
      </c>
      <c r="M432" s="1">
        <f>YEAR(space_missions[[#This Row],[Date]])</f>
        <v>1966</v>
      </c>
      <c r="P432">
        <v>0</v>
      </c>
    </row>
    <row r="433" spans="1:13" x14ac:dyDescent="0.3">
      <c r="A433" s="1" t="s">
        <v>9</v>
      </c>
      <c r="B433" s="1" t="s">
        <v>361</v>
      </c>
      <c r="C433" s="2">
        <v>24193</v>
      </c>
      <c r="D433" s="3">
        <v>0.30555555555555558</v>
      </c>
      <c r="E433" s="1" t="s">
        <v>125</v>
      </c>
      <c r="F433" s="1" t="s">
        <v>548</v>
      </c>
      <c r="G433" s="1" t="s">
        <v>13</v>
      </c>
      <c r="H433" s="1" t="s">
        <v>14</v>
      </c>
      <c r="I433" s="1" t="s">
        <v>21</v>
      </c>
      <c r="J433" s="1">
        <f>FIND(", ",space_missions[[#This Row],[Location]])</f>
        <v>10</v>
      </c>
      <c r="K433" s="1" t="str">
        <f t="shared" si="6"/>
        <v xml:space="preserve"> Kazakhstan</v>
      </c>
      <c r="L433" s="1" t="str">
        <f>_xlfn.CONCAT(space_missions[[#This Row],[Company]],"-",space_missions[[#This Row],[Rocket]])</f>
        <v>RVSN USSR-Molniya</v>
      </c>
      <c r="M433" s="1">
        <f>YEAR(space_missions[[#This Row],[Date]])</f>
        <v>1966</v>
      </c>
    </row>
    <row r="434" spans="1:13" x14ac:dyDescent="0.3">
      <c r="A434" s="1" t="s">
        <v>92</v>
      </c>
      <c r="B434" s="1" t="s">
        <v>426</v>
      </c>
      <c r="C434" s="2">
        <v>24196</v>
      </c>
      <c r="D434" s="3">
        <v>0.3888888888888889</v>
      </c>
      <c r="E434" s="1" t="s">
        <v>427</v>
      </c>
      <c r="F434" s="1" t="s">
        <v>549</v>
      </c>
      <c r="G434" s="1" t="s">
        <v>13</v>
      </c>
      <c r="H434" s="1" t="s">
        <v>14</v>
      </c>
      <c r="I434" s="1" t="s">
        <v>15</v>
      </c>
      <c r="J434" s="1">
        <f>FIND(", ",space_missions[[#This Row],[Location]])</f>
        <v>9</v>
      </c>
      <c r="K434" s="1" t="str">
        <f t="shared" si="6"/>
        <v xml:space="preserve"> USA</v>
      </c>
      <c r="L434" s="1" t="str">
        <f>_xlfn.CONCAT(space_missions[[#This Row],[Company]],"-",space_missions[[#This Row],[Rocket]])</f>
        <v>General Dynamics-Atlas-D OV1</v>
      </c>
      <c r="M434" s="1">
        <f>YEAR(space_missions[[#This Row],[Date]])</f>
        <v>1966</v>
      </c>
    </row>
    <row r="435" spans="1:13" x14ac:dyDescent="0.3">
      <c r="A435" s="1" t="s">
        <v>9</v>
      </c>
      <c r="B435" s="1" t="s">
        <v>361</v>
      </c>
      <c r="C435" s="2">
        <v>24197</v>
      </c>
      <c r="D435" s="3">
        <v>0.45</v>
      </c>
      <c r="E435" s="1" t="s">
        <v>493</v>
      </c>
      <c r="F435" s="1" t="s">
        <v>550</v>
      </c>
      <c r="G435" s="1" t="s">
        <v>13</v>
      </c>
      <c r="H435" s="1" t="s">
        <v>14</v>
      </c>
      <c r="I435" s="1" t="s">
        <v>15</v>
      </c>
      <c r="J435" s="1">
        <f>FIND(", ",space_missions[[#This Row],[Location]])</f>
        <v>10</v>
      </c>
      <c r="K435" s="1" t="str">
        <f t="shared" si="6"/>
        <v xml:space="preserve"> Kazakhstan</v>
      </c>
      <c r="L435" s="1" t="str">
        <f>_xlfn.CONCAT(space_missions[[#This Row],[Company]],"-",space_missions[[#This Row],[Rocket]])</f>
        <v>RVSN USSR-Molniya-M /Block L</v>
      </c>
      <c r="M435" s="1">
        <f>YEAR(space_missions[[#This Row],[Date]])</f>
        <v>1966</v>
      </c>
    </row>
    <row r="436" spans="1:13" x14ac:dyDescent="0.3">
      <c r="A436" s="1" t="s">
        <v>9</v>
      </c>
      <c r="B436" s="1" t="s">
        <v>543</v>
      </c>
      <c r="C436" s="2">
        <v>24203</v>
      </c>
      <c r="D436" s="3">
        <v>0.4861111111111111</v>
      </c>
      <c r="E436" s="1" t="s">
        <v>339</v>
      </c>
      <c r="F436" s="1" t="s">
        <v>551</v>
      </c>
      <c r="G436" s="1" t="s">
        <v>13</v>
      </c>
      <c r="H436" s="1" t="s">
        <v>14</v>
      </c>
      <c r="I436" s="1" t="s">
        <v>15</v>
      </c>
      <c r="J436" s="1">
        <f>FIND(", ",space_missions[[#This Row],[Location]])</f>
        <v>10</v>
      </c>
      <c r="K436" s="1" t="str">
        <f t="shared" si="6"/>
        <v xml:space="preserve"> Russia</v>
      </c>
      <c r="L436" s="1" t="str">
        <f>_xlfn.CONCAT(space_missions[[#This Row],[Company]],"-",space_missions[[#This Row],[Rocket]])</f>
        <v>RVSN USSR-Voskhod</v>
      </c>
      <c r="M436" s="1">
        <f>YEAR(space_missions[[#This Row],[Date]])</f>
        <v>1966</v>
      </c>
    </row>
    <row r="437" spans="1:13" x14ac:dyDescent="0.3">
      <c r="A437" s="1" t="s">
        <v>92</v>
      </c>
      <c r="B437" s="1" t="s">
        <v>482</v>
      </c>
      <c r="C437" s="2">
        <v>24205</v>
      </c>
      <c r="D437" s="3">
        <v>4.1666666666666664E-2</v>
      </c>
      <c r="E437" s="1" t="s">
        <v>483</v>
      </c>
      <c r="F437" s="1" t="s">
        <v>552</v>
      </c>
      <c r="G437" s="1" t="s">
        <v>13</v>
      </c>
      <c r="H437" s="1" t="s">
        <v>14</v>
      </c>
      <c r="I437" s="1" t="s">
        <v>56</v>
      </c>
      <c r="J437" s="1">
        <f>FIND(", ",space_missions[[#This Row],[Location]])</f>
        <v>8</v>
      </c>
      <c r="K437" s="1" t="str">
        <f t="shared" si="6"/>
        <v xml:space="preserve"> USA</v>
      </c>
      <c r="L437" s="1" t="str">
        <f>_xlfn.CONCAT(space_missions[[#This Row],[Company]],"-",space_missions[[#This Row],[Rocket]])</f>
        <v>General Dynamics-Atlas-LV3C Centaur-D</v>
      </c>
      <c r="M437" s="1">
        <f>YEAR(space_missions[[#This Row],[Date]])</f>
        <v>1966</v>
      </c>
    </row>
    <row r="438" spans="1:13" x14ac:dyDescent="0.3">
      <c r="A438" s="1" t="s">
        <v>92</v>
      </c>
      <c r="B438" s="1" t="s">
        <v>122</v>
      </c>
      <c r="C438" s="2">
        <v>24205</v>
      </c>
      <c r="D438" s="3">
        <v>0.81597222222222221</v>
      </c>
      <c r="E438" s="1" t="s">
        <v>553</v>
      </c>
      <c r="F438" s="1" t="s">
        <v>554</v>
      </c>
      <c r="G438" s="1" t="s">
        <v>13</v>
      </c>
      <c r="H438" s="1" t="s">
        <v>14</v>
      </c>
      <c r="I438" s="1" t="s">
        <v>15</v>
      </c>
      <c r="J438" s="1">
        <f>FIND(", ",space_missions[[#This Row],[Location]])</f>
        <v>6</v>
      </c>
      <c r="K438" s="1" t="str">
        <f t="shared" si="6"/>
        <v xml:space="preserve"> USA</v>
      </c>
      <c r="L438" s="1" t="str">
        <f>_xlfn.CONCAT(space_missions[[#This Row],[Company]],"-",space_missions[[#This Row],[Rocket]])</f>
        <v>General Dynamics-Atlas-SLV3B Agena-D</v>
      </c>
      <c r="M438" s="1">
        <f>YEAR(space_missions[[#This Row],[Date]])</f>
        <v>1966</v>
      </c>
    </row>
    <row r="439" spans="1:13" x14ac:dyDescent="0.3">
      <c r="A439" s="1" t="s">
        <v>92</v>
      </c>
      <c r="B439" s="1" t="s">
        <v>388</v>
      </c>
      <c r="C439" s="2">
        <v>24216</v>
      </c>
      <c r="D439" s="3">
        <v>0.8</v>
      </c>
      <c r="E439" s="1" t="s">
        <v>389</v>
      </c>
      <c r="F439" s="1" t="s">
        <v>555</v>
      </c>
      <c r="G439" s="1" t="s">
        <v>13</v>
      </c>
      <c r="H439" s="1" t="s">
        <v>14</v>
      </c>
      <c r="I439" s="1" t="s">
        <v>15</v>
      </c>
      <c r="J439" s="1">
        <f>FIND(", ",space_missions[[#This Row],[Location]])</f>
        <v>7</v>
      </c>
      <c r="K439" s="1" t="str">
        <f t="shared" si="6"/>
        <v xml:space="preserve"> USA</v>
      </c>
      <c r="L439" s="1" t="str">
        <f>_xlfn.CONCAT(space_missions[[#This Row],[Company]],"-",space_missions[[#This Row],[Rocket]])</f>
        <v>General Dynamics-Atlas-SLV3 Agena-D</v>
      </c>
      <c r="M439" s="1">
        <f>YEAR(space_missions[[#This Row],[Date]])</f>
        <v>1966</v>
      </c>
    </row>
    <row r="440" spans="1:13" x14ac:dyDescent="0.3">
      <c r="A440" s="1" t="s">
        <v>9</v>
      </c>
      <c r="B440" s="1" t="s">
        <v>361</v>
      </c>
      <c r="C440" s="2">
        <v>24217</v>
      </c>
      <c r="D440" s="3">
        <v>0.44444444444444442</v>
      </c>
      <c r="E440" s="1" t="s">
        <v>237</v>
      </c>
      <c r="F440" s="1" t="s">
        <v>556</v>
      </c>
      <c r="G440" s="1" t="s">
        <v>13</v>
      </c>
      <c r="H440" s="1" t="s">
        <v>14</v>
      </c>
      <c r="I440" s="1" t="s">
        <v>15</v>
      </c>
      <c r="J440" s="1">
        <f>FIND(", ",space_missions[[#This Row],[Location]])</f>
        <v>10</v>
      </c>
      <c r="K440" s="1" t="str">
        <f t="shared" si="6"/>
        <v xml:space="preserve"> Kazakhstan</v>
      </c>
      <c r="L440" s="1" t="str">
        <f>_xlfn.CONCAT(space_missions[[#This Row],[Company]],"-",space_missions[[#This Row],[Rocket]])</f>
        <v>RVSN USSR-Vostok-2</v>
      </c>
      <c r="M440" s="1">
        <f>YEAR(space_missions[[#This Row],[Date]])</f>
        <v>1966</v>
      </c>
    </row>
    <row r="441" spans="1:13" x14ac:dyDescent="0.3">
      <c r="A441" s="1" t="s">
        <v>9</v>
      </c>
      <c r="B441" s="1" t="s">
        <v>361</v>
      </c>
      <c r="C441" s="2">
        <v>24222</v>
      </c>
      <c r="D441" s="3">
        <v>0.2986111111111111</v>
      </c>
      <c r="E441" s="1" t="s">
        <v>125</v>
      </c>
      <c r="F441" s="1" t="s">
        <v>557</v>
      </c>
      <c r="G441" s="1" t="s">
        <v>13</v>
      </c>
      <c r="H441" s="1" t="s">
        <v>14</v>
      </c>
      <c r="I441" s="1" t="s">
        <v>15</v>
      </c>
      <c r="J441" s="1">
        <f>FIND(", ",space_missions[[#This Row],[Location]])</f>
        <v>10</v>
      </c>
      <c r="K441" s="1" t="str">
        <f t="shared" si="6"/>
        <v xml:space="preserve"> Kazakhstan</v>
      </c>
      <c r="L441" s="1" t="str">
        <f>_xlfn.CONCAT(space_missions[[#This Row],[Company]],"-",space_missions[[#This Row],[Rocket]])</f>
        <v>RVSN USSR-Molniya</v>
      </c>
      <c r="M441" s="1">
        <f>YEAR(space_missions[[#This Row],[Date]])</f>
        <v>1966</v>
      </c>
    </row>
    <row r="442" spans="1:13" x14ac:dyDescent="0.3">
      <c r="A442" s="1" t="s">
        <v>9</v>
      </c>
      <c r="B442" s="1" t="s">
        <v>420</v>
      </c>
      <c r="C442" s="2">
        <v>24223</v>
      </c>
      <c r="D442" s="3">
        <v>0.41944444444444445</v>
      </c>
      <c r="E442" s="1" t="s">
        <v>499</v>
      </c>
      <c r="F442" s="1" t="s">
        <v>558</v>
      </c>
      <c r="G442" s="1" t="s">
        <v>13</v>
      </c>
      <c r="H442" s="1" t="s">
        <v>14</v>
      </c>
      <c r="I442" s="1" t="s">
        <v>15</v>
      </c>
      <c r="J442" s="1">
        <f>FIND(", ",space_missions[[#This Row],[Location]])</f>
        <v>10</v>
      </c>
      <c r="K442" s="1" t="str">
        <f t="shared" si="6"/>
        <v xml:space="preserve"> Russia</v>
      </c>
      <c r="L442" s="1" t="str">
        <f>_xlfn.CONCAT(space_missions[[#This Row],[Company]],"-",space_missions[[#This Row],[Rocket]])</f>
        <v>RVSN USSR-Cosmos-2I (63SM)</v>
      </c>
      <c r="M442" s="1">
        <f>YEAR(space_missions[[#This Row],[Date]])</f>
        <v>1966</v>
      </c>
    </row>
    <row r="443" spans="1:13" x14ac:dyDescent="0.3">
      <c r="A443" s="1" t="s">
        <v>9</v>
      </c>
      <c r="B443" s="1" t="s">
        <v>361</v>
      </c>
      <c r="C443" s="2">
        <v>24233</v>
      </c>
      <c r="D443" s="3">
        <v>0.45694444444444443</v>
      </c>
      <c r="E443" s="1" t="s">
        <v>237</v>
      </c>
      <c r="F443" s="1" t="s">
        <v>559</v>
      </c>
      <c r="G443" s="1" t="s">
        <v>13</v>
      </c>
      <c r="H443" s="1" t="s">
        <v>14</v>
      </c>
      <c r="I443" s="1" t="s">
        <v>15</v>
      </c>
      <c r="J443" s="1">
        <f>FIND(", ",space_missions[[#This Row],[Location]])</f>
        <v>10</v>
      </c>
      <c r="K443" s="1" t="str">
        <f t="shared" si="6"/>
        <v xml:space="preserve"> Kazakhstan</v>
      </c>
      <c r="L443" s="1" t="str">
        <f>_xlfn.CONCAT(space_missions[[#This Row],[Company]],"-",space_missions[[#This Row],[Rocket]])</f>
        <v>RVSN USSR-Vostok-2</v>
      </c>
      <c r="M443" s="1">
        <f>YEAR(space_missions[[#This Row],[Date]])</f>
        <v>1966</v>
      </c>
    </row>
    <row r="444" spans="1:13" x14ac:dyDescent="0.3">
      <c r="A444" s="1" t="s">
        <v>9</v>
      </c>
      <c r="B444" s="1" t="s">
        <v>361</v>
      </c>
      <c r="C444" s="2">
        <v>24238</v>
      </c>
      <c r="D444" s="3">
        <v>0.59027777777777779</v>
      </c>
      <c r="E444" s="1" t="s">
        <v>396</v>
      </c>
      <c r="F444" s="1" t="s">
        <v>560</v>
      </c>
      <c r="G444" s="1" t="s">
        <v>13</v>
      </c>
      <c r="H444" s="1" t="s">
        <v>14</v>
      </c>
      <c r="I444" s="1" t="s">
        <v>15</v>
      </c>
      <c r="J444" s="1">
        <f>FIND(", ",space_missions[[#This Row],[Location]])</f>
        <v>10</v>
      </c>
      <c r="K444" s="1" t="str">
        <f t="shared" si="6"/>
        <v xml:space="preserve"> Kazakhstan</v>
      </c>
      <c r="L444" s="1" t="str">
        <f>_xlfn.CONCAT(space_missions[[#This Row],[Company]],"-",space_missions[[#This Row],[Rocket]])</f>
        <v>RVSN USSR-Vostok-2M</v>
      </c>
      <c r="M444" s="1">
        <f>YEAR(space_missions[[#This Row],[Date]])</f>
        <v>1966</v>
      </c>
    </row>
    <row r="445" spans="1:13" x14ac:dyDescent="0.3">
      <c r="A445" s="1" t="s">
        <v>92</v>
      </c>
      <c r="B445" s="1" t="s">
        <v>388</v>
      </c>
      <c r="C445" s="2">
        <v>24241</v>
      </c>
      <c r="D445" s="3">
        <v>0.77083333333333337</v>
      </c>
      <c r="E445" s="1" t="s">
        <v>389</v>
      </c>
      <c r="F445" s="1" t="s">
        <v>561</v>
      </c>
      <c r="G445" s="1" t="s">
        <v>13</v>
      </c>
      <c r="H445" s="1" t="s">
        <v>14</v>
      </c>
      <c r="I445" s="1" t="s">
        <v>15</v>
      </c>
      <c r="J445" s="1">
        <f>FIND(", ",space_missions[[#This Row],[Location]])</f>
        <v>7</v>
      </c>
      <c r="K445" s="1" t="str">
        <f t="shared" si="6"/>
        <v xml:space="preserve"> USA</v>
      </c>
      <c r="L445" s="1" t="str">
        <f>_xlfn.CONCAT(space_missions[[#This Row],[Company]],"-",space_missions[[#This Row],[Rocket]])</f>
        <v>General Dynamics-Atlas-SLV3 Agena-D</v>
      </c>
      <c r="M445" s="1">
        <f>YEAR(space_missions[[#This Row],[Date]])</f>
        <v>1966</v>
      </c>
    </row>
    <row r="446" spans="1:13" x14ac:dyDescent="0.3">
      <c r="A446" s="1" t="s">
        <v>54</v>
      </c>
      <c r="B446" s="1" t="s">
        <v>363</v>
      </c>
      <c r="C446" s="2">
        <v>24243</v>
      </c>
      <c r="D446" s="3">
        <v>0.69513888888888886</v>
      </c>
      <c r="E446" s="1" t="s">
        <v>364</v>
      </c>
      <c r="F446" s="1" t="s">
        <v>562</v>
      </c>
      <c r="G446" s="1" t="s">
        <v>13</v>
      </c>
      <c r="H446" s="1" t="s">
        <v>14</v>
      </c>
      <c r="I446" s="1" t="s">
        <v>56</v>
      </c>
      <c r="J446" s="1">
        <f>FIND(", ",space_missions[[#This Row],[Location]])</f>
        <v>6</v>
      </c>
      <c r="K446" s="1" t="str">
        <f t="shared" si="6"/>
        <v xml:space="preserve"> USA</v>
      </c>
      <c r="L446" s="1" t="str">
        <f>_xlfn.CONCAT(space_missions[[#This Row],[Company]],"-",space_missions[[#This Row],[Rocket]])</f>
        <v>NASA-Titan II GLV</v>
      </c>
      <c r="M446" s="1">
        <f>YEAR(space_missions[[#This Row],[Date]])</f>
        <v>1966</v>
      </c>
    </row>
    <row r="447" spans="1:13" x14ac:dyDescent="0.3">
      <c r="A447" s="1" t="s">
        <v>9</v>
      </c>
      <c r="B447" s="1" t="s">
        <v>543</v>
      </c>
      <c r="C447" s="2">
        <v>24244</v>
      </c>
      <c r="D447" s="3">
        <v>0.45833333333333331</v>
      </c>
      <c r="E447" s="1" t="s">
        <v>339</v>
      </c>
      <c r="F447" s="1" t="s">
        <v>563</v>
      </c>
      <c r="G447" s="1" t="s">
        <v>13</v>
      </c>
      <c r="H447" s="1" t="s">
        <v>14</v>
      </c>
      <c r="I447" s="1" t="s">
        <v>21</v>
      </c>
      <c r="J447" s="1">
        <f>FIND(", ",space_missions[[#This Row],[Location]])</f>
        <v>10</v>
      </c>
      <c r="K447" s="1" t="str">
        <f t="shared" si="6"/>
        <v xml:space="preserve"> Russia</v>
      </c>
      <c r="L447" s="1" t="str">
        <f>_xlfn.CONCAT(space_missions[[#This Row],[Company]],"-",space_missions[[#This Row],[Rocket]])</f>
        <v>RVSN USSR-Voskhod</v>
      </c>
      <c r="M447" s="1">
        <f>YEAR(space_missions[[#This Row],[Date]])</f>
        <v>1966</v>
      </c>
    </row>
    <row r="448" spans="1:13" x14ac:dyDescent="0.3">
      <c r="A448" s="1" t="s">
        <v>92</v>
      </c>
      <c r="B448" s="1" t="s">
        <v>82</v>
      </c>
      <c r="C448" s="2">
        <v>24244</v>
      </c>
      <c r="D448" s="3">
        <v>0.63541666666666663</v>
      </c>
      <c r="E448" s="1" t="s">
        <v>389</v>
      </c>
      <c r="F448" s="1" t="s">
        <v>564</v>
      </c>
      <c r="G448" s="1" t="s">
        <v>13</v>
      </c>
      <c r="H448" s="1" t="s">
        <v>14</v>
      </c>
      <c r="I448" s="1" t="s">
        <v>21</v>
      </c>
      <c r="J448" s="1">
        <f>FIND(", ",space_missions[[#This Row],[Location]])</f>
        <v>6</v>
      </c>
      <c r="K448" s="1" t="str">
        <f t="shared" si="6"/>
        <v xml:space="preserve"> USA</v>
      </c>
      <c r="L448" s="1" t="str">
        <f>_xlfn.CONCAT(space_missions[[#This Row],[Company]],"-",space_missions[[#This Row],[Rocket]])</f>
        <v>General Dynamics-Atlas-SLV3 Agena-D</v>
      </c>
      <c r="M448" s="1">
        <f>YEAR(space_missions[[#This Row],[Date]])</f>
        <v>1966</v>
      </c>
    </row>
    <row r="449" spans="1:13" x14ac:dyDescent="0.3">
      <c r="A449" s="1" t="s">
        <v>9</v>
      </c>
      <c r="B449" s="1" t="s">
        <v>420</v>
      </c>
      <c r="C449" s="2">
        <v>24251</v>
      </c>
      <c r="D449" s="3">
        <v>0.22916666666666666</v>
      </c>
      <c r="E449" s="1" t="s">
        <v>499</v>
      </c>
      <c r="F449" s="1" t="s">
        <v>565</v>
      </c>
      <c r="G449" s="1" t="s">
        <v>13</v>
      </c>
      <c r="H449" s="1" t="s">
        <v>14</v>
      </c>
      <c r="I449" s="1" t="s">
        <v>15</v>
      </c>
      <c r="J449" s="1">
        <f>FIND(", ",space_missions[[#This Row],[Location]])</f>
        <v>10</v>
      </c>
      <c r="K449" s="1" t="str">
        <f t="shared" si="6"/>
        <v xml:space="preserve"> Russia</v>
      </c>
      <c r="L449" s="1" t="str">
        <f>_xlfn.CONCAT(space_missions[[#This Row],[Company]],"-",space_missions[[#This Row],[Rocket]])</f>
        <v>RVSN USSR-Cosmos-2I (63SM)</v>
      </c>
      <c r="M449" s="1">
        <f>YEAR(space_missions[[#This Row],[Date]])</f>
        <v>1966</v>
      </c>
    </row>
    <row r="450" spans="1:13" x14ac:dyDescent="0.3">
      <c r="A450" s="1" t="s">
        <v>92</v>
      </c>
      <c r="B450" s="1" t="s">
        <v>226</v>
      </c>
      <c r="C450" s="2">
        <v>24257</v>
      </c>
      <c r="D450" s="3">
        <v>0.6118055555555556</v>
      </c>
      <c r="E450" s="1" t="s">
        <v>483</v>
      </c>
      <c r="F450" s="1" t="s">
        <v>566</v>
      </c>
      <c r="G450" s="1" t="s">
        <v>13</v>
      </c>
      <c r="H450" s="1" t="s">
        <v>14</v>
      </c>
      <c r="I450" s="1" t="s">
        <v>15</v>
      </c>
      <c r="J450" s="1">
        <f>FIND(", ",space_missions[[#This Row],[Location]])</f>
        <v>8</v>
      </c>
      <c r="K450" s="1" t="str">
        <f t="shared" ref="K450:K513" si="7">RIGHT(B450,LEN(B450)-FIND("*",SUBSTITUTE(B450,", ","*",LEN(B450)-LEN(SUBSTITUTE(B450,", ","*")))))</f>
        <v xml:space="preserve"> USA</v>
      </c>
      <c r="L450" s="1" t="str">
        <f>_xlfn.CONCAT(space_missions[[#This Row],[Company]],"-",space_missions[[#This Row],[Rocket]])</f>
        <v>General Dynamics-Atlas-LV3C Centaur-D</v>
      </c>
      <c r="M450" s="1">
        <f>YEAR(space_missions[[#This Row],[Date]])</f>
        <v>1966</v>
      </c>
    </row>
    <row r="451" spans="1:13" x14ac:dyDescent="0.3">
      <c r="A451" s="1" t="s">
        <v>92</v>
      </c>
      <c r="B451" s="1" t="s">
        <v>82</v>
      </c>
      <c r="C451" s="2">
        <v>24259</v>
      </c>
      <c r="D451" s="3">
        <v>0.625</v>
      </c>
      <c r="E451" s="1" t="s">
        <v>567</v>
      </c>
      <c r="F451" s="1" t="s">
        <v>568</v>
      </c>
      <c r="G451" s="1" t="s">
        <v>13</v>
      </c>
      <c r="H451" s="1" t="s">
        <v>14</v>
      </c>
      <c r="I451" s="1" t="s">
        <v>15</v>
      </c>
      <c r="J451" s="1">
        <f>FIND(", ",space_missions[[#This Row],[Location]])</f>
        <v>6</v>
      </c>
      <c r="K451" s="1" t="str">
        <f t="shared" si="7"/>
        <v xml:space="preserve"> USA</v>
      </c>
      <c r="L451" s="1" t="str">
        <f>_xlfn.CONCAT(space_missions[[#This Row],[Company]],"-",space_missions[[#This Row],[Rocket]])</f>
        <v>General Dynamics-Atlas SLV-3</v>
      </c>
      <c r="M451" s="1">
        <f>YEAR(space_missions[[#This Row],[Date]])</f>
        <v>1966</v>
      </c>
    </row>
    <row r="452" spans="1:13" x14ac:dyDescent="0.3">
      <c r="A452" s="1" t="s">
        <v>54</v>
      </c>
      <c r="B452" s="1" t="s">
        <v>363</v>
      </c>
      <c r="C452" s="2">
        <v>24261</v>
      </c>
      <c r="D452" s="3">
        <v>0.56874999999999998</v>
      </c>
      <c r="E452" s="1" t="s">
        <v>364</v>
      </c>
      <c r="F452" s="1" t="s">
        <v>569</v>
      </c>
      <c r="G452" s="1" t="s">
        <v>13</v>
      </c>
      <c r="H452" s="1" t="s">
        <v>14</v>
      </c>
      <c r="I452" s="1" t="s">
        <v>56</v>
      </c>
      <c r="J452" s="1">
        <f>FIND(", ",space_missions[[#This Row],[Location]])</f>
        <v>6</v>
      </c>
      <c r="K452" s="1" t="str">
        <f t="shared" si="7"/>
        <v xml:space="preserve"> USA</v>
      </c>
      <c r="L452" s="1" t="str">
        <f>_xlfn.CONCAT(space_missions[[#This Row],[Company]],"-",space_missions[[#This Row],[Rocket]])</f>
        <v>NASA-Titan II GLV</v>
      </c>
      <c r="M452" s="1">
        <f>YEAR(space_missions[[#This Row],[Date]])</f>
        <v>1966</v>
      </c>
    </row>
    <row r="453" spans="1:13" x14ac:dyDescent="0.3">
      <c r="A453" s="1" t="s">
        <v>92</v>
      </c>
      <c r="B453" s="1" t="s">
        <v>388</v>
      </c>
      <c r="C453" s="2">
        <v>24261</v>
      </c>
      <c r="D453" s="3">
        <v>0.80902777777777779</v>
      </c>
      <c r="E453" s="1" t="s">
        <v>389</v>
      </c>
      <c r="F453" s="1" t="s">
        <v>570</v>
      </c>
      <c r="G453" s="1" t="s">
        <v>13</v>
      </c>
      <c r="H453" s="1" t="s">
        <v>14</v>
      </c>
      <c r="I453" s="1" t="s">
        <v>15</v>
      </c>
      <c r="J453" s="1">
        <f>FIND(", ",space_missions[[#This Row],[Location]])</f>
        <v>7</v>
      </c>
      <c r="K453" s="1" t="str">
        <f t="shared" si="7"/>
        <v xml:space="preserve"> USA</v>
      </c>
      <c r="L453" s="1" t="str">
        <f>_xlfn.CONCAT(space_missions[[#This Row],[Company]],"-",space_missions[[#This Row],[Rocket]])</f>
        <v>General Dynamics-Atlas-SLV3 Agena-D</v>
      </c>
      <c r="M453" s="1">
        <f>YEAR(space_missions[[#This Row],[Date]])</f>
        <v>1966</v>
      </c>
    </row>
    <row r="454" spans="1:13" x14ac:dyDescent="0.3">
      <c r="A454" s="1" t="s">
        <v>92</v>
      </c>
      <c r="B454" s="1" t="s">
        <v>122</v>
      </c>
      <c r="C454" s="2">
        <v>24265</v>
      </c>
      <c r="D454" s="3">
        <v>0.11666666666666667</v>
      </c>
      <c r="E454" s="1" t="s">
        <v>571</v>
      </c>
      <c r="F454" s="1" t="s">
        <v>572</v>
      </c>
      <c r="G454" s="1" t="s">
        <v>13</v>
      </c>
      <c r="H454" s="1" t="s">
        <v>14</v>
      </c>
      <c r="I454" s="1" t="s">
        <v>15</v>
      </c>
      <c r="J454" s="1">
        <f>FIND(", ",space_missions[[#This Row],[Location]])</f>
        <v>6</v>
      </c>
      <c r="K454" s="1" t="str">
        <f t="shared" si="7"/>
        <v xml:space="preserve"> USA</v>
      </c>
      <c r="L454" s="1" t="str">
        <f>_xlfn.CONCAT(space_missions[[#This Row],[Company]],"-",space_missions[[#This Row],[Rocket]])</f>
        <v>General Dynamics-Atlas-SLV3 Agena-B</v>
      </c>
      <c r="M454" s="1">
        <f>YEAR(space_missions[[#This Row],[Date]])</f>
        <v>1966</v>
      </c>
    </row>
    <row r="455" spans="1:13" x14ac:dyDescent="0.3">
      <c r="A455" s="1" t="s">
        <v>9</v>
      </c>
      <c r="B455" s="1" t="s">
        <v>361</v>
      </c>
      <c r="C455" s="2">
        <v>24266</v>
      </c>
      <c r="D455" s="3">
        <v>0.45833333333333331</v>
      </c>
      <c r="E455" s="1" t="s">
        <v>339</v>
      </c>
      <c r="F455" s="1" t="s">
        <v>573</v>
      </c>
      <c r="G455" s="1" t="s">
        <v>13</v>
      </c>
      <c r="H455" s="1" t="s">
        <v>14</v>
      </c>
      <c r="I455" s="1" t="s">
        <v>15</v>
      </c>
      <c r="J455" s="1">
        <f>FIND(", ",space_missions[[#This Row],[Location]])</f>
        <v>10</v>
      </c>
      <c r="K455" s="1" t="str">
        <f t="shared" si="7"/>
        <v xml:space="preserve"> Kazakhstan</v>
      </c>
      <c r="L455" s="1" t="str">
        <f>_xlfn.CONCAT(space_missions[[#This Row],[Company]],"-",space_missions[[#This Row],[Rocket]])</f>
        <v>RVSN USSR-Voskhod</v>
      </c>
      <c r="M455" s="1">
        <f>YEAR(space_missions[[#This Row],[Date]])</f>
        <v>1966</v>
      </c>
    </row>
    <row r="456" spans="1:13" x14ac:dyDescent="0.3">
      <c r="A456" s="1" t="s">
        <v>92</v>
      </c>
      <c r="B456" s="1" t="s">
        <v>171</v>
      </c>
      <c r="C456" s="2">
        <v>24267</v>
      </c>
      <c r="D456" s="3">
        <v>0.84375</v>
      </c>
      <c r="E456" s="1" t="s">
        <v>389</v>
      </c>
      <c r="F456" s="1" t="s">
        <v>574</v>
      </c>
      <c r="G456" s="1" t="s">
        <v>13</v>
      </c>
      <c r="H456" s="1" t="s">
        <v>14</v>
      </c>
      <c r="I456" s="1" t="s">
        <v>56</v>
      </c>
      <c r="J456" s="1">
        <f>FIND(", ",space_missions[[#This Row],[Location]])</f>
        <v>7</v>
      </c>
      <c r="K456" s="1" t="str">
        <f t="shared" si="7"/>
        <v xml:space="preserve"> USA</v>
      </c>
      <c r="L456" s="1" t="str">
        <f>_xlfn.CONCAT(space_missions[[#This Row],[Company]],"-",space_missions[[#This Row],[Rocket]])</f>
        <v>General Dynamics-Atlas-SLV3 Agena-D</v>
      </c>
      <c r="M456" s="1">
        <f>YEAR(space_missions[[#This Row],[Date]])</f>
        <v>1966</v>
      </c>
    </row>
    <row r="457" spans="1:13" x14ac:dyDescent="0.3">
      <c r="A457" s="1" t="s">
        <v>463</v>
      </c>
      <c r="B457" s="1" t="s">
        <v>521</v>
      </c>
      <c r="C457" s="2">
        <v>24274</v>
      </c>
      <c r="D457" s="3">
        <v>0.58333333333333337</v>
      </c>
      <c r="E457" s="1" t="s">
        <v>465</v>
      </c>
      <c r="F457" s="1" t="s">
        <v>575</v>
      </c>
      <c r="G457" s="1" t="s">
        <v>13</v>
      </c>
      <c r="H457" s="1" t="s">
        <v>14</v>
      </c>
      <c r="I457" s="1" t="s">
        <v>15</v>
      </c>
      <c r="J457" s="1">
        <f>FIND(", ",space_missions[[#This Row],[Location]])</f>
        <v>7</v>
      </c>
      <c r="K457" s="1" t="str">
        <f t="shared" si="7"/>
        <v xml:space="preserve"> USA</v>
      </c>
      <c r="L457" s="1" t="str">
        <f>_xlfn.CONCAT(space_missions[[#This Row],[Company]],"-",space_missions[[#This Row],[Rocket]])</f>
        <v>Martin Marietta-Titan IIIC</v>
      </c>
      <c r="M457" s="1">
        <f>YEAR(space_missions[[#This Row],[Date]])</f>
        <v>1966</v>
      </c>
    </row>
    <row r="458" spans="1:13" x14ac:dyDescent="0.3">
      <c r="A458" s="1" t="s">
        <v>9</v>
      </c>
      <c r="B458" s="1" t="s">
        <v>543</v>
      </c>
      <c r="C458" s="2">
        <v>24275</v>
      </c>
      <c r="D458" s="3">
        <v>0.45833333333333331</v>
      </c>
      <c r="E458" s="1" t="s">
        <v>339</v>
      </c>
      <c r="F458" s="1" t="s">
        <v>576</v>
      </c>
      <c r="G458" s="1" t="s">
        <v>13</v>
      </c>
      <c r="H458" s="1" t="s">
        <v>14</v>
      </c>
      <c r="I458" s="1" t="s">
        <v>15</v>
      </c>
      <c r="J458" s="1">
        <f>FIND(", ",space_missions[[#This Row],[Location]])</f>
        <v>10</v>
      </c>
      <c r="K458" s="1" t="str">
        <f t="shared" si="7"/>
        <v xml:space="preserve"> Russia</v>
      </c>
      <c r="L458" s="1" t="str">
        <f>_xlfn.CONCAT(space_missions[[#This Row],[Company]],"-",space_missions[[#This Row],[Rocket]])</f>
        <v>RVSN USSR-Voskhod</v>
      </c>
      <c r="M458" s="1">
        <f>YEAR(space_missions[[#This Row],[Date]])</f>
        <v>1966</v>
      </c>
    </row>
    <row r="459" spans="1:13" x14ac:dyDescent="0.3">
      <c r="A459" s="1" t="s">
        <v>9</v>
      </c>
      <c r="B459" s="1" t="s">
        <v>361</v>
      </c>
      <c r="C459" s="2">
        <v>24283</v>
      </c>
      <c r="D459" s="3">
        <v>0.42916666666666664</v>
      </c>
      <c r="E459" s="1" t="s">
        <v>396</v>
      </c>
      <c r="F459" s="1" t="s">
        <v>577</v>
      </c>
      <c r="G459" s="1" t="s">
        <v>13</v>
      </c>
      <c r="H459" s="1" t="s">
        <v>14</v>
      </c>
      <c r="I459" s="1" t="s">
        <v>15</v>
      </c>
      <c r="J459" s="1">
        <f>FIND(", ",space_missions[[#This Row],[Location]])</f>
        <v>10</v>
      </c>
      <c r="K459" s="1" t="str">
        <f t="shared" si="7"/>
        <v xml:space="preserve"> Kazakhstan</v>
      </c>
      <c r="L459" s="1" t="str">
        <f>_xlfn.CONCAT(space_missions[[#This Row],[Company]],"-",space_missions[[#This Row],[Rocket]])</f>
        <v>RVSN USSR-Vostok-2M</v>
      </c>
      <c r="M459" s="1">
        <f>YEAR(space_missions[[#This Row],[Date]])</f>
        <v>1966</v>
      </c>
    </row>
    <row r="460" spans="1:13" x14ac:dyDescent="0.3">
      <c r="A460" s="1" t="s">
        <v>54</v>
      </c>
      <c r="B460" s="1" t="s">
        <v>372</v>
      </c>
      <c r="C460" s="2">
        <v>24293</v>
      </c>
      <c r="D460" s="3">
        <v>0.62013888888888891</v>
      </c>
      <c r="E460" s="1" t="s">
        <v>539</v>
      </c>
      <c r="F460" s="1" t="s">
        <v>578</v>
      </c>
      <c r="G460" s="1" t="s">
        <v>13</v>
      </c>
      <c r="H460" s="1" t="s">
        <v>14</v>
      </c>
      <c r="I460" s="1" t="s">
        <v>15</v>
      </c>
      <c r="J460" s="1">
        <f>FIND(", ",space_missions[[#This Row],[Location]])</f>
        <v>8</v>
      </c>
      <c r="K460" s="1" t="str">
        <f t="shared" si="7"/>
        <v xml:space="preserve"> USA</v>
      </c>
      <c r="L460" s="1" t="str">
        <f>_xlfn.CONCAT(space_missions[[#This Row],[Company]],"-",space_missions[[#This Row],[Rocket]])</f>
        <v>NASA-Saturn IB</v>
      </c>
      <c r="M460" s="1">
        <f>YEAR(space_missions[[#This Row],[Date]])</f>
        <v>1966</v>
      </c>
    </row>
    <row r="461" spans="1:13" x14ac:dyDescent="0.3">
      <c r="A461" s="1" t="s">
        <v>9</v>
      </c>
      <c r="B461" s="1" t="s">
        <v>473</v>
      </c>
      <c r="C461" s="2">
        <v>24294</v>
      </c>
      <c r="D461" s="3">
        <v>0.5395833333333333</v>
      </c>
      <c r="E461" s="1" t="s">
        <v>474</v>
      </c>
      <c r="F461" s="1" t="s">
        <v>579</v>
      </c>
      <c r="G461" s="1" t="s">
        <v>13</v>
      </c>
      <c r="H461" s="1" t="s">
        <v>14</v>
      </c>
      <c r="I461" s="1" t="s">
        <v>15</v>
      </c>
      <c r="J461" s="1">
        <f>FIND(", ",space_missions[[#This Row],[Location]])</f>
        <v>11</v>
      </c>
      <c r="K461" s="1" t="str">
        <f t="shared" si="7"/>
        <v xml:space="preserve"> Kazakhstan</v>
      </c>
      <c r="L461" s="1" t="str">
        <f>_xlfn.CONCAT(space_missions[[#This Row],[Company]],"-",space_missions[[#This Row],[Rocket]])</f>
        <v>RVSN USSR-Proton</v>
      </c>
      <c r="M461" s="1">
        <f>YEAR(space_missions[[#This Row],[Date]])</f>
        <v>1966</v>
      </c>
    </row>
    <row r="462" spans="1:13" x14ac:dyDescent="0.3">
      <c r="A462" s="1" t="s">
        <v>9</v>
      </c>
      <c r="B462" s="1" t="s">
        <v>420</v>
      </c>
      <c r="C462" s="2">
        <v>24296</v>
      </c>
      <c r="D462" s="3">
        <v>0.2298611111111111</v>
      </c>
      <c r="E462" s="1" t="s">
        <v>190</v>
      </c>
      <c r="F462" s="1" t="s">
        <v>580</v>
      </c>
      <c r="G462" s="1" t="s">
        <v>13</v>
      </c>
      <c r="H462" s="1" t="s">
        <v>14</v>
      </c>
      <c r="I462" s="1" t="s">
        <v>15</v>
      </c>
      <c r="J462" s="1">
        <f>FIND(", ",space_missions[[#This Row],[Location]])</f>
        <v>10</v>
      </c>
      <c r="K462" s="1" t="str">
        <f t="shared" si="7"/>
        <v xml:space="preserve"> Russia</v>
      </c>
      <c r="L462" s="1" t="str">
        <f>_xlfn.CONCAT(space_missions[[#This Row],[Company]],"-",space_missions[[#This Row],[Rocket]])</f>
        <v>RVSN USSR-Cosmos-2I (63S1)</v>
      </c>
      <c r="M462" s="1">
        <f>YEAR(space_missions[[#This Row],[Date]])</f>
        <v>1966</v>
      </c>
    </row>
    <row r="463" spans="1:13" x14ac:dyDescent="0.3">
      <c r="A463" s="1" t="s">
        <v>92</v>
      </c>
      <c r="B463" s="1" t="s">
        <v>388</v>
      </c>
      <c r="C463" s="2">
        <v>24300</v>
      </c>
      <c r="D463" s="3">
        <v>0.74791666666666667</v>
      </c>
      <c r="E463" s="1" t="s">
        <v>389</v>
      </c>
      <c r="F463" s="1" t="s">
        <v>581</v>
      </c>
      <c r="G463" s="1" t="s">
        <v>13</v>
      </c>
      <c r="H463" s="1" t="s">
        <v>14</v>
      </c>
      <c r="I463" s="1" t="s">
        <v>15</v>
      </c>
      <c r="J463" s="1">
        <f>FIND(", ",space_missions[[#This Row],[Location]])</f>
        <v>7</v>
      </c>
      <c r="K463" s="1" t="str">
        <f t="shared" si="7"/>
        <v xml:space="preserve"> USA</v>
      </c>
      <c r="L463" s="1" t="str">
        <f>_xlfn.CONCAT(space_missions[[#This Row],[Company]],"-",space_missions[[#This Row],[Rocket]])</f>
        <v>General Dynamics-Atlas-SLV3 Agena-D</v>
      </c>
      <c r="M463" s="1">
        <f>YEAR(space_missions[[#This Row],[Date]])</f>
        <v>1966</v>
      </c>
    </row>
    <row r="464" spans="1:13" x14ac:dyDescent="0.3">
      <c r="A464" s="1" t="s">
        <v>92</v>
      </c>
      <c r="B464" s="1" t="s">
        <v>426</v>
      </c>
      <c r="C464" s="2">
        <v>24302</v>
      </c>
      <c r="D464" s="3">
        <v>9.0277777777777776E-2</v>
      </c>
      <c r="E464" s="1" t="s">
        <v>427</v>
      </c>
      <c r="F464" s="1" t="s">
        <v>582</v>
      </c>
      <c r="G464" s="1" t="s">
        <v>13</v>
      </c>
      <c r="H464" s="1" t="s">
        <v>14</v>
      </c>
      <c r="I464" s="1" t="s">
        <v>56</v>
      </c>
      <c r="J464" s="1">
        <f>FIND(", ",space_missions[[#This Row],[Location]])</f>
        <v>9</v>
      </c>
      <c r="K464" s="1" t="str">
        <f t="shared" si="7"/>
        <v xml:space="preserve"> USA</v>
      </c>
      <c r="L464" s="1" t="str">
        <f>_xlfn.CONCAT(space_missions[[#This Row],[Company]],"-",space_missions[[#This Row],[Rocket]])</f>
        <v>General Dynamics-Atlas-D OV1</v>
      </c>
      <c r="M464" s="1">
        <f>YEAR(space_missions[[#This Row],[Date]])</f>
        <v>1966</v>
      </c>
    </row>
    <row r="465" spans="1:13" x14ac:dyDescent="0.3">
      <c r="A465" s="1" t="s">
        <v>9</v>
      </c>
      <c r="B465" s="1" t="s">
        <v>361</v>
      </c>
      <c r="C465" s="2">
        <v>24302</v>
      </c>
      <c r="D465" s="3">
        <v>0.43402777777777779</v>
      </c>
      <c r="E465" s="1" t="s">
        <v>339</v>
      </c>
      <c r="F465" s="1" t="s">
        <v>583</v>
      </c>
      <c r="G465" s="1" t="s">
        <v>13</v>
      </c>
      <c r="H465" s="1" t="s">
        <v>14</v>
      </c>
      <c r="I465" s="1" t="s">
        <v>15</v>
      </c>
      <c r="J465" s="1">
        <f>FIND(", ",space_missions[[#This Row],[Location]])</f>
        <v>10</v>
      </c>
      <c r="K465" s="1" t="str">
        <f t="shared" si="7"/>
        <v xml:space="preserve"> Kazakhstan</v>
      </c>
      <c r="L465" s="1" t="str">
        <f>_xlfn.CONCAT(space_missions[[#This Row],[Company]],"-",space_missions[[#This Row],[Rocket]])</f>
        <v>RVSN USSR-Voskhod</v>
      </c>
      <c r="M465" s="1">
        <f>YEAR(space_missions[[#This Row],[Date]])</f>
        <v>1966</v>
      </c>
    </row>
    <row r="466" spans="1:13" x14ac:dyDescent="0.3">
      <c r="A466" s="1" t="s">
        <v>92</v>
      </c>
      <c r="B466" s="1" t="s">
        <v>82</v>
      </c>
      <c r="C466" s="2">
        <v>24306</v>
      </c>
      <c r="D466" s="3">
        <v>0.86041666666666672</v>
      </c>
      <c r="E466" s="1" t="s">
        <v>389</v>
      </c>
      <c r="F466" s="1" t="s">
        <v>584</v>
      </c>
      <c r="G466" s="1" t="s">
        <v>13</v>
      </c>
      <c r="H466" s="1" t="s">
        <v>14</v>
      </c>
      <c r="I466" s="1" t="s">
        <v>15</v>
      </c>
      <c r="J466" s="1">
        <f>FIND(", ",space_missions[[#This Row],[Location]])</f>
        <v>6</v>
      </c>
      <c r="K466" s="1" t="str">
        <f t="shared" si="7"/>
        <v xml:space="preserve"> USA</v>
      </c>
      <c r="L466" s="1" t="str">
        <f>_xlfn.CONCAT(space_missions[[#This Row],[Company]],"-",space_missions[[#This Row],[Rocket]])</f>
        <v>General Dynamics-Atlas-SLV3 Agena-D</v>
      </c>
      <c r="M466" s="1">
        <f>YEAR(space_missions[[#This Row],[Date]])</f>
        <v>1966</v>
      </c>
    </row>
    <row r="467" spans="1:13" x14ac:dyDescent="0.3">
      <c r="A467" s="1" t="s">
        <v>54</v>
      </c>
      <c r="B467" s="1" t="s">
        <v>363</v>
      </c>
      <c r="C467" s="2">
        <v>24306</v>
      </c>
      <c r="D467" s="3">
        <v>0.93055555555555558</v>
      </c>
      <c r="E467" s="1" t="s">
        <v>364</v>
      </c>
      <c r="F467" s="1" t="s">
        <v>585</v>
      </c>
      <c r="G467" s="1" t="s">
        <v>13</v>
      </c>
      <c r="H467" s="1" t="s">
        <v>14</v>
      </c>
      <c r="I467" s="1" t="s">
        <v>15</v>
      </c>
      <c r="J467" s="1">
        <f>FIND(", ",space_missions[[#This Row],[Location]])</f>
        <v>6</v>
      </c>
      <c r="K467" s="1" t="str">
        <f t="shared" si="7"/>
        <v xml:space="preserve"> USA</v>
      </c>
      <c r="L467" s="1" t="str">
        <f>_xlfn.CONCAT(space_missions[[#This Row],[Company]],"-",space_missions[[#This Row],[Rocket]])</f>
        <v>NASA-Titan II GLV</v>
      </c>
      <c r="M467" s="1">
        <f>YEAR(space_missions[[#This Row],[Date]])</f>
        <v>1966</v>
      </c>
    </row>
    <row r="468" spans="1:13" x14ac:dyDescent="0.3">
      <c r="A468" s="1" t="s">
        <v>9</v>
      </c>
      <c r="B468" s="1" t="s">
        <v>361</v>
      </c>
      <c r="C468" s="2">
        <v>24308</v>
      </c>
      <c r="D468" s="3">
        <v>0.37361111111111112</v>
      </c>
      <c r="E468" s="1" t="s">
        <v>523</v>
      </c>
      <c r="F468" s="1" t="s">
        <v>586</v>
      </c>
      <c r="G468" s="1" t="s">
        <v>13</v>
      </c>
      <c r="H468" s="1" t="s">
        <v>14</v>
      </c>
      <c r="I468" s="1" t="s">
        <v>15</v>
      </c>
      <c r="J468" s="1">
        <f>FIND(", ",space_missions[[#This Row],[Location]])</f>
        <v>10</v>
      </c>
      <c r="K468" s="1" t="str">
        <f t="shared" si="7"/>
        <v xml:space="preserve"> Kazakhstan</v>
      </c>
      <c r="L468" s="1" t="str">
        <f>_xlfn.CONCAT(space_missions[[#This Row],[Company]],"-",space_missions[[#This Row],[Rocket]])</f>
        <v>RVSN USSR-Vostok-2A</v>
      </c>
      <c r="M468" s="1">
        <f>YEAR(space_missions[[#This Row],[Date]])</f>
        <v>1966</v>
      </c>
    </row>
    <row r="469" spans="1:13" x14ac:dyDescent="0.3">
      <c r="A469" s="1" t="s">
        <v>9</v>
      </c>
      <c r="B469" s="1" t="s">
        <v>361</v>
      </c>
      <c r="C469" s="2">
        <v>24316</v>
      </c>
      <c r="D469" s="3">
        <v>0.4513888888888889</v>
      </c>
      <c r="E469" s="1" t="s">
        <v>339</v>
      </c>
      <c r="F469" s="1" t="s">
        <v>587</v>
      </c>
      <c r="G469" s="1" t="s">
        <v>13</v>
      </c>
      <c r="H469" s="1" t="s">
        <v>14</v>
      </c>
      <c r="I469" s="1" t="s">
        <v>15</v>
      </c>
      <c r="J469" s="1">
        <f>FIND(", ",space_missions[[#This Row],[Location]])</f>
        <v>10</v>
      </c>
      <c r="K469" s="1" t="str">
        <f t="shared" si="7"/>
        <v xml:space="preserve"> Kazakhstan</v>
      </c>
      <c r="L469" s="1" t="str">
        <f>_xlfn.CONCAT(space_missions[[#This Row],[Company]],"-",space_missions[[#This Row],[Rocket]])</f>
        <v>RVSN USSR-Voskhod</v>
      </c>
      <c r="M469" s="1">
        <f>YEAR(space_missions[[#This Row],[Date]])</f>
        <v>1966</v>
      </c>
    </row>
    <row r="470" spans="1:13" x14ac:dyDescent="0.3">
      <c r="A470" s="1" t="s">
        <v>42</v>
      </c>
      <c r="B470" s="1" t="s">
        <v>322</v>
      </c>
      <c r="C470" s="2">
        <v>24317</v>
      </c>
      <c r="D470" s="3">
        <v>0.77986111111111112</v>
      </c>
      <c r="E470" s="1" t="s">
        <v>588</v>
      </c>
      <c r="F470" s="1" t="s">
        <v>589</v>
      </c>
      <c r="G470" s="1" t="s">
        <v>13</v>
      </c>
      <c r="H470" s="1" t="s">
        <v>590</v>
      </c>
      <c r="I470" s="1" t="s">
        <v>15</v>
      </c>
      <c r="J470" s="1">
        <f>FIND(", ",space_missions[[#This Row],[Location]])</f>
        <v>7</v>
      </c>
      <c r="K470" s="1" t="str">
        <f t="shared" si="7"/>
        <v xml:space="preserve"> USA</v>
      </c>
      <c r="L470" s="1" t="str">
        <f>_xlfn.CONCAT(space_missions[[#This Row],[Company]],"-",space_missions[[#This Row],[Rocket]])</f>
        <v>US Air Force-Titan IIIB</v>
      </c>
      <c r="M470" s="1">
        <f>YEAR(space_missions[[#This Row],[Date]])</f>
        <v>1966</v>
      </c>
    </row>
    <row r="471" spans="1:13" x14ac:dyDescent="0.3">
      <c r="A471" s="1" t="s">
        <v>9</v>
      </c>
      <c r="B471" s="1" t="s">
        <v>361</v>
      </c>
      <c r="C471" s="2">
        <v>24327</v>
      </c>
      <c r="D471" s="3">
        <v>0.47847222222222224</v>
      </c>
      <c r="E471" s="1" t="s">
        <v>339</v>
      </c>
      <c r="F471" s="1" t="s">
        <v>591</v>
      </c>
      <c r="G471" s="1" t="s">
        <v>13</v>
      </c>
      <c r="H471" s="1" t="s">
        <v>14</v>
      </c>
      <c r="I471" s="1" t="s">
        <v>15</v>
      </c>
      <c r="J471" s="1">
        <f>FIND(", ",space_missions[[#This Row],[Location]])</f>
        <v>10</v>
      </c>
      <c r="K471" s="1" t="str">
        <f t="shared" si="7"/>
        <v xml:space="preserve"> Kazakhstan</v>
      </c>
      <c r="L471" s="1" t="str">
        <f>_xlfn.CONCAT(space_missions[[#This Row],[Company]],"-",space_missions[[#This Row],[Rocket]])</f>
        <v>RVSN USSR-Voskhod</v>
      </c>
      <c r="M471" s="1">
        <f>YEAR(space_missions[[#This Row],[Date]])</f>
        <v>1966</v>
      </c>
    </row>
    <row r="472" spans="1:13" x14ac:dyDescent="0.3">
      <c r="A472" s="1" t="s">
        <v>92</v>
      </c>
      <c r="B472" s="1" t="s">
        <v>331</v>
      </c>
      <c r="C472" s="2">
        <v>24329</v>
      </c>
      <c r="D472" s="3">
        <v>0.80972222222222223</v>
      </c>
      <c r="E472" s="1" t="s">
        <v>389</v>
      </c>
      <c r="F472" s="1" t="s">
        <v>592</v>
      </c>
      <c r="G472" s="1" t="s">
        <v>13</v>
      </c>
      <c r="H472" s="1" t="s">
        <v>14</v>
      </c>
      <c r="I472" s="1" t="s">
        <v>15</v>
      </c>
      <c r="J472" s="1">
        <f>FIND(", ",space_missions[[#This Row],[Location]])</f>
        <v>6</v>
      </c>
      <c r="K472" s="1" t="str">
        <f t="shared" si="7"/>
        <v xml:space="preserve"> USA</v>
      </c>
      <c r="L472" s="1" t="str">
        <f>_xlfn.CONCAT(space_missions[[#This Row],[Company]],"-",space_missions[[#This Row],[Rocket]])</f>
        <v>General Dynamics-Atlas-SLV3 Agena-D</v>
      </c>
      <c r="M472" s="1">
        <f>YEAR(space_missions[[#This Row],[Date]])</f>
        <v>1966</v>
      </c>
    </row>
    <row r="473" spans="1:13" x14ac:dyDescent="0.3">
      <c r="A473" s="1" t="s">
        <v>92</v>
      </c>
      <c r="B473" s="1" t="s">
        <v>388</v>
      </c>
      <c r="C473" s="2">
        <v>24335</v>
      </c>
      <c r="D473" s="3">
        <v>0.77083333333333337</v>
      </c>
      <c r="E473" s="1" t="s">
        <v>389</v>
      </c>
      <c r="F473" s="1" t="s">
        <v>593</v>
      </c>
      <c r="G473" s="1" t="s">
        <v>13</v>
      </c>
      <c r="H473" s="1" t="s">
        <v>14</v>
      </c>
      <c r="I473" s="1" t="s">
        <v>15</v>
      </c>
      <c r="J473" s="1">
        <f>FIND(", ",space_missions[[#This Row],[Location]])</f>
        <v>7</v>
      </c>
      <c r="K473" s="1" t="str">
        <f t="shared" si="7"/>
        <v xml:space="preserve"> USA</v>
      </c>
      <c r="L473" s="1" t="str">
        <f>_xlfn.CONCAT(space_missions[[#This Row],[Company]],"-",space_missions[[#This Row],[Rocket]])</f>
        <v>General Dynamics-Atlas-SLV3 Agena-D</v>
      </c>
      <c r="M473" s="1">
        <f>YEAR(space_missions[[#This Row],[Date]])</f>
        <v>1966</v>
      </c>
    </row>
    <row r="474" spans="1:13" x14ac:dyDescent="0.3">
      <c r="A474" s="1" t="s">
        <v>92</v>
      </c>
      <c r="B474" s="1" t="s">
        <v>171</v>
      </c>
      <c r="C474" s="2">
        <v>24338</v>
      </c>
      <c r="D474" s="3">
        <v>0.8125</v>
      </c>
      <c r="E474" s="1" t="s">
        <v>389</v>
      </c>
      <c r="F474" s="1" t="s">
        <v>594</v>
      </c>
      <c r="G474" s="1" t="s">
        <v>13</v>
      </c>
      <c r="H474" s="1" t="s">
        <v>14</v>
      </c>
      <c r="I474" s="1" t="s">
        <v>15</v>
      </c>
      <c r="J474" s="1">
        <f>FIND(", ",space_missions[[#This Row],[Location]])</f>
        <v>7</v>
      </c>
      <c r="K474" s="1" t="str">
        <f t="shared" si="7"/>
        <v xml:space="preserve"> USA</v>
      </c>
      <c r="L474" s="1" t="str">
        <f>_xlfn.CONCAT(space_missions[[#This Row],[Company]],"-",space_missions[[#This Row],[Rocket]])</f>
        <v>General Dynamics-Atlas-SLV3 Agena-D</v>
      </c>
      <c r="M474" s="1">
        <f>YEAR(space_missions[[#This Row],[Date]])</f>
        <v>1966</v>
      </c>
    </row>
    <row r="475" spans="1:13" x14ac:dyDescent="0.3">
      <c r="A475" s="1" t="s">
        <v>9</v>
      </c>
      <c r="B475" s="1" t="s">
        <v>361</v>
      </c>
      <c r="C475" s="2">
        <v>24343</v>
      </c>
      <c r="D475" s="3">
        <v>0.33958333333333335</v>
      </c>
      <c r="E475" s="1" t="s">
        <v>493</v>
      </c>
      <c r="F475" s="1" t="s">
        <v>595</v>
      </c>
      <c r="G475" s="1" t="s">
        <v>13</v>
      </c>
      <c r="H475" s="1" t="s">
        <v>14</v>
      </c>
      <c r="I475" s="1" t="s">
        <v>15</v>
      </c>
      <c r="J475" s="1">
        <f>FIND(", ",space_missions[[#This Row],[Location]])</f>
        <v>10</v>
      </c>
      <c r="K475" s="1" t="str">
        <f t="shared" si="7"/>
        <v xml:space="preserve"> Kazakhstan</v>
      </c>
      <c r="L475" s="1" t="str">
        <f>_xlfn.CONCAT(space_missions[[#This Row],[Company]],"-",space_missions[[#This Row],[Rocket]])</f>
        <v>RVSN USSR-Molniya-M /Block L</v>
      </c>
      <c r="M475" s="1">
        <f>YEAR(space_missions[[#This Row],[Date]])</f>
        <v>1966</v>
      </c>
    </row>
    <row r="476" spans="1:13" x14ac:dyDescent="0.3">
      <c r="A476" s="1" t="s">
        <v>54</v>
      </c>
      <c r="B476" s="1" t="s">
        <v>348</v>
      </c>
      <c r="C476" s="2">
        <v>24344</v>
      </c>
      <c r="D476" s="3">
        <v>0.71875</v>
      </c>
      <c r="E476" s="1" t="s">
        <v>539</v>
      </c>
      <c r="F476" s="1" t="s">
        <v>596</v>
      </c>
      <c r="G476" s="1" t="s">
        <v>13</v>
      </c>
      <c r="H476" s="1" t="s">
        <v>14</v>
      </c>
      <c r="I476" s="1" t="s">
        <v>15</v>
      </c>
      <c r="J476" s="1">
        <f>FIND(", ",space_missions[[#This Row],[Location]])</f>
        <v>6</v>
      </c>
      <c r="K476" s="1" t="str">
        <f t="shared" si="7"/>
        <v xml:space="preserve"> USA</v>
      </c>
      <c r="L476" s="1" t="str">
        <f>_xlfn.CONCAT(space_missions[[#This Row],[Company]],"-",space_missions[[#This Row],[Rocket]])</f>
        <v>NASA-Saturn IB</v>
      </c>
      <c r="M476" s="1">
        <f>YEAR(space_missions[[#This Row],[Date]])</f>
        <v>1966</v>
      </c>
    </row>
    <row r="477" spans="1:13" x14ac:dyDescent="0.3">
      <c r="A477" s="1" t="s">
        <v>463</v>
      </c>
      <c r="B477" s="1" t="s">
        <v>521</v>
      </c>
      <c r="C477" s="2">
        <v>24345</v>
      </c>
      <c r="D477" s="3">
        <v>0.58263888888888893</v>
      </c>
      <c r="E477" s="1" t="s">
        <v>465</v>
      </c>
      <c r="F477" s="1" t="s">
        <v>597</v>
      </c>
      <c r="G477" s="1" t="s">
        <v>13</v>
      </c>
      <c r="H477" s="1" t="s">
        <v>14</v>
      </c>
      <c r="I477" s="1" t="s">
        <v>21</v>
      </c>
      <c r="J477" s="1">
        <f>FIND(", ",space_missions[[#This Row],[Location]])</f>
        <v>7</v>
      </c>
      <c r="K477" s="1" t="str">
        <f t="shared" si="7"/>
        <v xml:space="preserve"> USA</v>
      </c>
      <c r="L477" s="1" t="str">
        <f>_xlfn.CONCAT(space_missions[[#This Row],[Company]],"-",space_missions[[#This Row],[Rocket]])</f>
        <v>Martin Marietta-Titan IIIC</v>
      </c>
      <c r="M477" s="1">
        <f>YEAR(space_missions[[#This Row],[Date]])</f>
        <v>1966</v>
      </c>
    </row>
    <row r="478" spans="1:13" x14ac:dyDescent="0.3">
      <c r="A478" s="1" t="s">
        <v>9</v>
      </c>
      <c r="B478" s="1" t="s">
        <v>361</v>
      </c>
      <c r="C478" s="2">
        <v>24346</v>
      </c>
      <c r="D478" s="3">
        <v>0.40972222222222221</v>
      </c>
      <c r="E478" s="1" t="s">
        <v>339</v>
      </c>
      <c r="F478" s="1" t="s">
        <v>598</v>
      </c>
      <c r="G478" s="1" t="s">
        <v>13</v>
      </c>
      <c r="H478" s="1" t="s">
        <v>14</v>
      </c>
      <c r="I478" s="1" t="s">
        <v>15</v>
      </c>
      <c r="J478" s="1">
        <f>FIND(", ",space_missions[[#This Row],[Location]])</f>
        <v>10</v>
      </c>
      <c r="K478" s="1" t="str">
        <f t="shared" si="7"/>
        <v xml:space="preserve"> Kazakhstan</v>
      </c>
      <c r="L478" s="1" t="str">
        <f>_xlfn.CONCAT(space_missions[[#This Row],[Company]],"-",space_missions[[#This Row],[Rocket]])</f>
        <v>RVSN USSR-Voskhod</v>
      </c>
      <c r="M478" s="1">
        <f>YEAR(space_missions[[#This Row],[Date]])</f>
        <v>1966</v>
      </c>
    </row>
    <row r="479" spans="1:13" x14ac:dyDescent="0.3">
      <c r="A479" s="1" t="s">
        <v>92</v>
      </c>
      <c r="B479" s="1" t="s">
        <v>82</v>
      </c>
      <c r="C479" s="2">
        <v>24362</v>
      </c>
      <c r="D479" s="3">
        <v>0.54513888888888884</v>
      </c>
      <c r="E479" s="1" t="s">
        <v>389</v>
      </c>
      <c r="F479" s="1" t="s">
        <v>599</v>
      </c>
      <c r="G479" s="1" t="s">
        <v>13</v>
      </c>
      <c r="H479" s="1" t="s">
        <v>14</v>
      </c>
      <c r="I479" s="1" t="s">
        <v>15</v>
      </c>
      <c r="J479" s="1">
        <f>FIND(", ",space_missions[[#This Row],[Location]])</f>
        <v>6</v>
      </c>
      <c r="K479" s="1" t="str">
        <f t="shared" si="7"/>
        <v xml:space="preserve"> USA</v>
      </c>
      <c r="L479" s="1" t="str">
        <f>_xlfn.CONCAT(space_missions[[#This Row],[Company]],"-",space_missions[[#This Row],[Rocket]])</f>
        <v>General Dynamics-Atlas-SLV3 Agena-D</v>
      </c>
      <c r="M479" s="1">
        <f>YEAR(space_missions[[#This Row],[Date]])</f>
        <v>1966</v>
      </c>
    </row>
    <row r="480" spans="1:13" x14ac:dyDescent="0.3">
      <c r="A480" s="1" t="s">
        <v>54</v>
      </c>
      <c r="B480" s="1" t="s">
        <v>363</v>
      </c>
      <c r="C480" s="2">
        <v>24362</v>
      </c>
      <c r="D480" s="3">
        <v>0.61250000000000004</v>
      </c>
      <c r="E480" s="1" t="s">
        <v>364</v>
      </c>
      <c r="F480" s="1" t="s">
        <v>600</v>
      </c>
      <c r="G480" s="1" t="s">
        <v>13</v>
      </c>
      <c r="H480" s="1" t="s">
        <v>14</v>
      </c>
      <c r="I480" s="1" t="s">
        <v>15</v>
      </c>
      <c r="J480" s="1">
        <f>FIND(", ",space_missions[[#This Row],[Location]])</f>
        <v>6</v>
      </c>
      <c r="K480" s="1" t="str">
        <f t="shared" si="7"/>
        <v xml:space="preserve"> USA</v>
      </c>
      <c r="L480" s="1" t="str">
        <f>_xlfn.CONCAT(space_missions[[#This Row],[Company]],"-",space_missions[[#This Row],[Rocket]])</f>
        <v>NASA-Titan II GLV</v>
      </c>
      <c r="M480" s="1">
        <f>YEAR(space_missions[[#This Row],[Date]])</f>
        <v>1966</v>
      </c>
    </row>
    <row r="481" spans="1:13" x14ac:dyDescent="0.3">
      <c r="A481" s="1" t="s">
        <v>9</v>
      </c>
      <c r="B481" s="1" t="s">
        <v>361</v>
      </c>
      <c r="C481" s="2">
        <v>24366</v>
      </c>
      <c r="D481" s="3">
        <v>0.39583333333333331</v>
      </c>
      <c r="E481" s="1" t="s">
        <v>237</v>
      </c>
      <c r="F481" s="1" t="s">
        <v>601</v>
      </c>
      <c r="G481" s="1" t="s">
        <v>13</v>
      </c>
      <c r="H481" s="1" t="s">
        <v>14</v>
      </c>
      <c r="I481" s="1" t="s">
        <v>21</v>
      </c>
      <c r="J481" s="1">
        <f>FIND(", ",space_missions[[#This Row],[Location]])</f>
        <v>10</v>
      </c>
      <c r="K481" s="1" t="str">
        <f t="shared" si="7"/>
        <v xml:space="preserve"> Kazakhstan</v>
      </c>
      <c r="L481" s="1" t="str">
        <f>_xlfn.CONCAT(space_missions[[#This Row],[Company]],"-",space_missions[[#This Row],[Rocket]])</f>
        <v>RVSN USSR-Vostok-2</v>
      </c>
      <c r="M481" s="1">
        <f>YEAR(space_missions[[#This Row],[Date]])</f>
        <v>1966</v>
      </c>
    </row>
    <row r="482" spans="1:13" x14ac:dyDescent="0.3">
      <c r="A482" s="1" t="s">
        <v>92</v>
      </c>
      <c r="B482" s="1" t="s">
        <v>388</v>
      </c>
      <c r="C482" s="2">
        <v>24366</v>
      </c>
      <c r="D482" s="3">
        <v>0.74930555555555556</v>
      </c>
      <c r="E482" s="1" t="s">
        <v>389</v>
      </c>
      <c r="F482" s="1" t="s">
        <v>602</v>
      </c>
      <c r="G482" s="1" t="s">
        <v>13</v>
      </c>
      <c r="H482" s="1" t="s">
        <v>14</v>
      </c>
      <c r="I482" s="1" t="s">
        <v>15</v>
      </c>
      <c r="J482" s="1">
        <f>FIND(", ",space_missions[[#This Row],[Location]])</f>
        <v>7</v>
      </c>
      <c r="K482" s="1" t="str">
        <f t="shared" si="7"/>
        <v xml:space="preserve"> USA</v>
      </c>
      <c r="L482" s="1" t="str">
        <f>_xlfn.CONCAT(space_missions[[#This Row],[Company]],"-",space_missions[[#This Row],[Rocket]])</f>
        <v>General Dynamics-Atlas-SLV3 Agena-D</v>
      </c>
      <c r="M482" s="1">
        <f>YEAR(space_missions[[#This Row],[Date]])</f>
        <v>1966</v>
      </c>
    </row>
    <row r="483" spans="1:13" x14ac:dyDescent="0.3">
      <c r="A483" s="1" t="s">
        <v>9</v>
      </c>
      <c r="B483" s="1" t="s">
        <v>603</v>
      </c>
      <c r="C483" s="2">
        <v>24367</v>
      </c>
      <c r="D483" s="3">
        <v>0.94097222222222221</v>
      </c>
      <c r="E483" s="1" t="s">
        <v>604</v>
      </c>
      <c r="F483" s="1" t="s">
        <v>605</v>
      </c>
      <c r="G483" s="1" t="s">
        <v>13</v>
      </c>
      <c r="H483" s="1" t="s">
        <v>14</v>
      </c>
      <c r="I483" s="1" t="s">
        <v>56</v>
      </c>
      <c r="J483" s="1">
        <f>FIND(", ",space_missions[[#This Row],[Location]])</f>
        <v>9</v>
      </c>
      <c r="K483" s="1" t="str">
        <f t="shared" si="7"/>
        <v xml:space="preserve"> Kazakhstan</v>
      </c>
      <c r="L483" s="1" t="str">
        <f>_xlfn.CONCAT(space_missions[[#This Row],[Company]],"-",space_missions[[#This Row],[Rocket]])</f>
        <v>RVSN USSR-Tsyklon</v>
      </c>
      <c r="M483" s="1">
        <f>YEAR(space_missions[[#This Row],[Date]])</f>
        <v>1966</v>
      </c>
    </row>
    <row r="484" spans="1:13" x14ac:dyDescent="0.3">
      <c r="A484" s="1" t="s">
        <v>92</v>
      </c>
      <c r="B484" s="1" t="s">
        <v>226</v>
      </c>
      <c r="C484" s="2">
        <v>24370</v>
      </c>
      <c r="D484" s="3">
        <v>0.52222222222222225</v>
      </c>
      <c r="E484" s="1" t="s">
        <v>483</v>
      </c>
      <c r="F484" s="1" t="s">
        <v>606</v>
      </c>
      <c r="G484" s="1" t="s">
        <v>13</v>
      </c>
      <c r="H484" s="1" t="s">
        <v>14</v>
      </c>
      <c r="I484" s="1" t="s">
        <v>15</v>
      </c>
      <c r="J484" s="1">
        <f>FIND(", ",space_missions[[#This Row],[Location]])</f>
        <v>8</v>
      </c>
      <c r="K484" s="1" t="str">
        <f t="shared" si="7"/>
        <v xml:space="preserve"> USA</v>
      </c>
      <c r="L484" s="1" t="str">
        <f>_xlfn.CONCAT(space_missions[[#This Row],[Company]],"-",space_missions[[#This Row],[Rocket]])</f>
        <v>General Dynamics-Atlas-LV3C Centaur-D</v>
      </c>
      <c r="M484" s="1">
        <f>YEAR(space_missions[[#This Row],[Date]])</f>
        <v>1966</v>
      </c>
    </row>
    <row r="485" spans="1:13" x14ac:dyDescent="0.3">
      <c r="A485" s="1" t="s">
        <v>607</v>
      </c>
      <c r="B485" s="1" t="s">
        <v>608</v>
      </c>
      <c r="C485" s="2">
        <v>24376</v>
      </c>
      <c r="D485" s="3"/>
      <c r="E485" s="1" t="s">
        <v>609</v>
      </c>
      <c r="F485" s="1" t="s">
        <v>610</v>
      </c>
      <c r="G485" s="1" t="s">
        <v>13</v>
      </c>
      <c r="H485" s="1" t="s">
        <v>14</v>
      </c>
      <c r="I485" s="1" t="s">
        <v>21</v>
      </c>
      <c r="J485" s="1">
        <f>FIND(", ",space_missions[[#This Row],[Location]])</f>
        <v>23</v>
      </c>
      <c r="K485" s="1" t="str">
        <f t="shared" si="7"/>
        <v xml:space="preserve"> Japan</v>
      </c>
      <c r="L485" s="1" t="str">
        <f>_xlfn.CONCAT(space_missions[[#This Row],[Company]],"-",space_missions[[#This Row],[Rocket]])</f>
        <v>UT-Lambda-IV S</v>
      </c>
      <c r="M485" s="1">
        <f>YEAR(space_missions[[#This Row],[Date]])</f>
        <v>1966</v>
      </c>
    </row>
    <row r="486" spans="1:13" x14ac:dyDescent="0.3">
      <c r="A486" s="1" t="s">
        <v>42</v>
      </c>
      <c r="B486" s="1" t="s">
        <v>322</v>
      </c>
      <c r="C486" s="2">
        <v>24378</v>
      </c>
      <c r="D486" s="3">
        <v>0.8</v>
      </c>
      <c r="E486" s="1" t="s">
        <v>588</v>
      </c>
      <c r="F486" s="1" t="s">
        <v>611</v>
      </c>
      <c r="G486" s="1" t="s">
        <v>13</v>
      </c>
      <c r="H486" s="1" t="s">
        <v>590</v>
      </c>
      <c r="I486" s="1" t="s">
        <v>15</v>
      </c>
      <c r="J486" s="1">
        <f>FIND(", ",space_missions[[#This Row],[Location]])</f>
        <v>7</v>
      </c>
      <c r="K486" s="1" t="str">
        <f t="shared" si="7"/>
        <v xml:space="preserve"> USA</v>
      </c>
      <c r="L486" s="1" t="str">
        <f>_xlfn.CONCAT(space_missions[[#This Row],[Company]],"-",space_missions[[#This Row],[Rocket]])</f>
        <v>US Air Force-Titan IIIB</v>
      </c>
      <c r="M486" s="1">
        <f>YEAR(space_missions[[#This Row],[Date]])</f>
        <v>1966</v>
      </c>
    </row>
    <row r="487" spans="1:13" x14ac:dyDescent="0.3">
      <c r="A487" s="1" t="s">
        <v>92</v>
      </c>
      <c r="B487" s="1" t="s">
        <v>171</v>
      </c>
      <c r="C487" s="2">
        <v>24385</v>
      </c>
      <c r="D487" s="3">
        <v>0.91666666666666663</v>
      </c>
      <c r="E487" s="1" t="s">
        <v>389</v>
      </c>
      <c r="F487" s="1" t="s">
        <v>612</v>
      </c>
      <c r="G487" s="1" t="s">
        <v>13</v>
      </c>
      <c r="H487" s="1" t="s">
        <v>14</v>
      </c>
      <c r="I487" s="1" t="s">
        <v>15</v>
      </c>
      <c r="J487" s="1">
        <f>FIND(", ",space_missions[[#This Row],[Location]])</f>
        <v>7</v>
      </c>
      <c r="K487" s="1" t="str">
        <f t="shared" si="7"/>
        <v xml:space="preserve"> USA</v>
      </c>
      <c r="L487" s="1" t="str">
        <f>_xlfn.CONCAT(space_missions[[#This Row],[Company]],"-",space_missions[[#This Row],[Rocket]])</f>
        <v>General Dynamics-Atlas-SLV3 Agena-D</v>
      </c>
      <c r="M487" s="1">
        <f>YEAR(space_missions[[#This Row],[Date]])</f>
        <v>1966</v>
      </c>
    </row>
    <row r="488" spans="1:13" x14ac:dyDescent="0.3">
      <c r="A488" s="1" t="s">
        <v>92</v>
      </c>
      <c r="B488" s="1" t="s">
        <v>388</v>
      </c>
      <c r="C488" s="2">
        <v>24392</v>
      </c>
      <c r="D488" s="3">
        <v>0.80208333333333337</v>
      </c>
      <c r="E488" s="1" t="s">
        <v>389</v>
      </c>
      <c r="F488" s="1" t="s">
        <v>613</v>
      </c>
      <c r="G488" s="1" t="s">
        <v>13</v>
      </c>
      <c r="H488" s="1" t="s">
        <v>14</v>
      </c>
      <c r="I488" s="1" t="s">
        <v>15</v>
      </c>
      <c r="J488" s="1">
        <f>FIND(", ",space_missions[[#This Row],[Location]])</f>
        <v>7</v>
      </c>
      <c r="K488" s="1" t="str">
        <f t="shared" si="7"/>
        <v xml:space="preserve"> USA</v>
      </c>
      <c r="L488" s="1" t="str">
        <f>_xlfn.CONCAT(space_missions[[#This Row],[Company]],"-",space_missions[[#This Row],[Rocket]])</f>
        <v>General Dynamics-Atlas-SLV3 Agena-D</v>
      </c>
      <c r="M488" s="1">
        <f>YEAR(space_missions[[#This Row],[Date]])</f>
        <v>1966</v>
      </c>
    </row>
    <row r="489" spans="1:13" x14ac:dyDescent="0.3">
      <c r="A489" s="1" t="s">
        <v>9</v>
      </c>
      <c r="B489" s="1" t="s">
        <v>543</v>
      </c>
      <c r="C489" s="2">
        <v>24394</v>
      </c>
      <c r="D489" s="3">
        <v>0.50902777777777775</v>
      </c>
      <c r="E489" s="1" t="s">
        <v>237</v>
      </c>
      <c r="F489" s="1" t="s">
        <v>614</v>
      </c>
      <c r="G489" s="1" t="s">
        <v>13</v>
      </c>
      <c r="H489" s="1" t="s">
        <v>14</v>
      </c>
      <c r="I489" s="1" t="s">
        <v>15</v>
      </c>
      <c r="J489" s="1">
        <f>FIND(", ",space_missions[[#This Row],[Location]])</f>
        <v>10</v>
      </c>
      <c r="K489" s="1" t="str">
        <f t="shared" si="7"/>
        <v xml:space="preserve"> Russia</v>
      </c>
      <c r="L489" s="1" t="str">
        <f>_xlfn.CONCAT(space_missions[[#This Row],[Company]],"-",space_missions[[#This Row],[Rocket]])</f>
        <v>RVSN USSR-Vostok-2</v>
      </c>
      <c r="M489" s="1">
        <f>YEAR(space_missions[[#This Row],[Date]])</f>
        <v>1966</v>
      </c>
    </row>
    <row r="490" spans="1:13" x14ac:dyDescent="0.3">
      <c r="A490" s="1" t="s">
        <v>9</v>
      </c>
      <c r="B490" s="1" t="s">
        <v>10</v>
      </c>
      <c r="C490" s="2">
        <v>24400</v>
      </c>
      <c r="D490" s="3">
        <v>0.3263888888888889</v>
      </c>
      <c r="E490" s="1" t="s">
        <v>125</v>
      </c>
      <c r="F490" s="1" t="s">
        <v>615</v>
      </c>
      <c r="G490" s="1" t="s">
        <v>13</v>
      </c>
      <c r="H490" s="1" t="s">
        <v>14</v>
      </c>
      <c r="I490" s="1" t="s">
        <v>15</v>
      </c>
      <c r="J490" s="1">
        <f>FIND(", ",space_missions[[#This Row],[Location]])</f>
        <v>9</v>
      </c>
      <c r="K490" s="1" t="str">
        <f t="shared" si="7"/>
        <v xml:space="preserve"> Kazakhstan</v>
      </c>
      <c r="L490" s="1" t="str">
        <f>_xlfn.CONCAT(space_missions[[#This Row],[Company]],"-",space_missions[[#This Row],[Rocket]])</f>
        <v>RVSN USSR-Molniya</v>
      </c>
      <c r="M490" s="1">
        <f>YEAR(space_missions[[#This Row],[Date]])</f>
        <v>1966</v>
      </c>
    </row>
    <row r="491" spans="1:13" x14ac:dyDescent="0.3">
      <c r="A491" s="1" t="s">
        <v>9</v>
      </c>
      <c r="B491" s="1" t="s">
        <v>361</v>
      </c>
      <c r="C491" s="2">
        <v>24400</v>
      </c>
      <c r="D491" s="3">
        <v>0.36527777777777776</v>
      </c>
      <c r="E491" s="1" t="s">
        <v>339</v>
      </c>
      <c r="F491" s="1" t="s">
        <v>616</v>
      </c>
      <c r="G491" s="1" t="s">
        <v>13</v>
      </c>
      <c r="H491" s="1" t="s">
        <v>14</v>
      </c>
      <c r="I491" s="1" t="s">
        <v>15</v>
      </c>
      <c r="J491" s="1">
        <f>FIND(", ",space_missions[[#This Row],[Location]])</f>
        <v>10</v>
      </c>
      <c r="K491" s="1" t="str">
        <f t="shared" si="7"/>
        <v xml:space="preserve"> Kazakhstan</v>
      </c>
      <c r="L491" s="1" t="str">
        <f>_xlfn.CONCAT(space_missions[[#This Row],[Company]],"-",space_missions[[#This Row],[Rocket]])</f>
        <v>RVSN USSR-Voskhod</v>
      </c>
      <c r="M491" s="1">
        <f>YEAR(space_missions[[#This Row],[Date]])</f>
        <v>1966</v>
      </c>
    </row>
    <row r="492" spans="1:13" x14ac:dyDescent="0.3">
      <c r="A492" s="1" t="s">
        <v>9</v>
      </c>
      <c r="B492" s="1" t="s">
        <v>361</v>
      </c>
      <c r="C492" s="2">
        <v>24402</v>
      </c>
      <c r="D492" s="3">
        <v>0.35972222222222222</v>
      </c>
      <c r="E492" s="1" t="s">
        <v>493</v>
      </c>
      <c r="F492" s="1" t="s">
        <v>617</v>
      </c>
      <c r="G492" s="1" t="s">
        <v>13</v>
      </c>
      <c r="H492" s="1" t="s">
        <v>14</v>
      </c>
      <c r="I492" s="1" t="s">
        <v>15</v>
      </c>
      <c r="J492" s="1">
        <f>FIND(", ",space_missions[[#This Row],[Location]])</f>
        <v>10</v>
      </c>
      <c r="K492" s="1" t="str">
        <f t="shared" si="7"/>
        <v xml:space="preserve"> Kazakhstan</v>
      </c>
      <c r="L492" s="1" t="str">
        <f>_xlfn.CONCAT(space_missions[[#This Row],[Company]],"-",space_missions[[#This Row],[Rocket]])</f>
        <v>RVSN USSR-Molniya-M /Block L</v>
      </c>
      <c r="M492" s="1">
        <f>YEAR(space_missions[[#This Row],[Date]])</f>
        <v>1966</v>
      </c>
    </row>
    <row r="493" spans="1:13" x14ac:dyDescent="0.3">
      <c r="A493" s="1" t="s">
        <v>92</v>
      </c>
      <c r="B493" s="1" t="s">
        <v>482</v>
      </c>
      <c r="C493" s="2">
        <v>24406</v>
      </c>
      <c r="D493" s="3">
        <v>0.46666666666666667</v>
      </c>
      <c r="E493" s="1" t="s">
        <v>483</v>
      </c>
      <c r="F493" s="1" t="s">
        <v>618</v>
      </c>
      <c r="G493" s="1" t="s">
        <v>13</v>
      </c>
      <c r="H493" s="1" t="s">
        <v>14</v>
      </c>
      <c r="I493" s="1" t="s">
        <v>15</v>
      </c>
      <c r="J493" s="1">
        <f>FIND(", ",space_missions[[#This Row],[Location]])</f>
        <v>8</v>
      </c>
      <c r="K493" s="1" t="str">
        <f t="shared" si="7"/>
        <v xml:space="preserve"> USA</v>
      </c>
      <c r="L493" s="1" t="str">
        <f>_xlfn.CONCAT(space_missions[[#This Row],[Company]],"-",space_missions[[#This Row],[Rocket]])</f>
        <v>General Dynamics-Atlas-LV3C Centaur-D</v>
      </c>
      <c r="M493" s="1">
        <f>YEAR(space_missions[[#This Row],[Date]])</f>
        <v>1966</v>
      </c>
    </row>
    <row r="494" spans="1:13" x14ac:dyDescent="0.3">
      <c r="A494" s="1" t="s">
        <v>9</v>
      </c>
      <c r="B494" s="1" t="s">
        <v>603</v>
      </c>
      <c r="C494" s="2">
        <v>24413</v>
      </c>
      <c r="D494" s="3">
        <v>3.125E-2</v>
      </c>
      <c r="E494" s="1" t="s">
        <v>604</v>
      </c>
      <c r="F494" s="1" t="s">
        <v>619</v>
      </c>
      <c r="G494" s="1" t="s">
        <v>13</v>
      </c>
      <c r="H494" s="1" t="s">
        <v>14</v>
      </c>
      <c r="I494" s="1" t="s">
        <v>56</v>
      </c>
      <c r="J494" s="1">
        <f>FIND(", ",space_missions[[#This Row],[Location]])</f>
        <v>9</v>
      </c>
      <c r="K494" s="1" t="str">
        <f t="shared" si="7"/>
        <v xml:space="preserve"> Kazakhstan</v>
      </c>
      <c r="L494" s="1" t="str">
        <f>_xlfn.CONCAT(space_missions[[#This Row],[Company]],"-",space_missions[[#This Row],[Rocket]])</f>
        <v>RVSN USSR-Tsyklon</v>
      </c>
      <c r="M494" s="1">
        <f>YEAR(space_missions[[#This Row],[Date]])</f>
        <v>1966</v>
      </c>
    </row>
    <row r="495" spans="1:13" x14ac:dyDescent="0.3">
      <c r="A495" s="1" t="s">
        <v>92</v>
      </c>
      <c r="B495" s="1" t="s">
        <v>388</v>
      </c>
      <c r="C495" s="2">
        <v>24413</v>
      </c>
      <c r="D495" s="3">
        <v>0.84930555555555554</v>
      </c>
      <c r="E495" s="1" t="s">
        <v>389</v>
      </c>
      <c r="F495" s="1" t="s">
        <v>620</v>
      </c>
      <c r="G495" s="1" t="s">
        <v>13</v>
      </c>
      <c r="H495" s="1" t="s">
        <v>14</v>
      </c>
      <c r="I495" s="1" t="s">
        <v>15</v>
      </c>
      <c r="J495" s="1">
        <f>FIND(", ",space_missions[[#This Row],[Location]])</f>
        <v>7</v>
      </c>
      <c r="K495" s="1" t="str">
        <f t="shared" si="7"/>
        <v xml:space="preserve"> USA</v>
      </c>
      <c r="L495" s="1" t="str">
        <f>_xlfn.CONCAT(space_missions[[#This Row],[Company]],"-",space_missions[[#This Row],[Rocket]])</f>
        <v>General Dynamics-Atlas-SLV3 Agena-D</v>
      </c>
      <c r="M495" s="1">
        <f>YEAR(space_missions[[#This Row],[Date]])</f>
        <v>1966</v>
      </c>
    </row>
    <row r="496" spans="1:13" x14ac:dyDescent="0.3">
      <c r="A496" s="1" t="s">
        <v>463</v>
      </c>
      <c r="B496" s="1" t="s">
        <v>464</v>
      </c>
      <c r="C496" s="2">
        <v>24414</v>
      </c>
      <c r="D496" s="3">
        <v>0.57638888888888884</v>
      </c>
      <c r="E496" s="1" t="s">
        <v>465</v>
      </c>
      <c r="F496" s="1" t="s">
        <v>621</v>
      </c>
      <c r="G496" s="1" t="s">
        <v>13</v>
      </c>
      <c r="H496" s="1" t="s">
        <v>14</v>
      </c>
      <c r="I496" s="1" t="s">
        <v>15</v>
      </c>
      <c r="J496" s="1">
        <f>FIND(", ",space_missions[[#This Row],[Location]])</f>
        <v>7</v>
      </c>
      <c r="K496" s="1" t="str">
        <f t="shared" si="7"/>
        <v xml:space="preserve"> USA</v>
      </c>
      <c r="L496" s="1" t="str">
        <f>_xlfn.CONCAT(space_missions[[#This Row],[Company]],"-",space_missions[[#This Row],[Rocket]])</f>
        <v>Martin Marietta-Titan IIIC</v>
      </c>
      <c r="M496" s="1">
        <f>YEAR(space_missions[[#This Row],[Date]])</f>
        <v>1966</v>
      </c>
    </row>
    <row r="497" spans="1:13" x14ac:dyDescent="0.3">
      <c r="A497" s="1" t="s">
        <v>92</v>
      </c>
      <c r="B497" s="1" t="s">
        <v>331</v>
      </c>
      <c r="C497" s="2">
        <v>24417</v>
      </c>
      <c r="D497" s="3">
        <v>0.97291666666666665</v>
      </c>
      <c r="E497" s="1" t="s">
        <v>389</v>
      </c>
      <c r="F497" s="1" t="s">
        <v>622</v>
      </c>
      <c r="G497" s="1" t="s">
        <v>13</v>
      </c>
      <c r="H497" s="1" t="s">
        <v>14</v>
      </c>
      <c r="I497" s="1" t="s">
        <v>15</v>
      </c>
      <c r="J497" s="1">
        <f>FIND(", ",space_missions[[#This Row],[Location]])</f>
        <v>6</v>
      </c>
      <c r="K497" s="1" t="str">
        <f t="shared" si="7"/>
        <v xml:space="preserve"> USA</v>
      </c>
      <c r="L497" s="1" t="str">
        <f>_xlfn.CONCAT(space_missions[[#This Row],[Company]],"-",space_missions[[#This Row],[Rocket]])</f>
        <v>General Dynamics-Atlas-SLV3 Agena-D</v>
      </c>
      <c r="M497" s="1">
        <f>YEAR(space_missions[[#This Row],[Date]])</f>
        <v>1966</v>
      </c>
    </row>
    <row r="498" spans="1:13" x14ac:dyDescent="0.3">
      <c r="A498" s="1" t="s">
        <v>92</v>
      </c>
      <c r="B498" s="1" t="s">
        <v>82</v>
      </c>
      <c r="C498" s="2">
        <v>24422</v>
      </c>
      <c r="D498" s="3">
        <v>0.79722222222222228</v>
      </c>
      <c r="E498" s="1" t="s">
        <v>389</v>
      </c>
      <c r="F498" s="1" t="s">
        <v>623</v>
      </c>
      <c r="G498" s="1" t="s">
        <v>13</v>
      </c>
      <c r="H498" s="1" t="s">
        <v>14</v>
      </c>
      <c r="I498" s="1" t="s">
        <v>15</v>
      </c>
      <c r="J498" s="1">
        <f>FIND(", ",space_missions[[#This Row],[Location]])</f>
        <v>6</v>
      </c>
      <c r="K498" s="1" t="str">
        <f t="shared" si="7"/>
        <v xml:space="preserve"> USA</v>
      </c>
      <c r="L498" s="1" t="str">
        <f>_xlfn.CONCAT(space_missions[[#This Row],[Company]],"-",space_missions[[#This Row],[Rocket]])</f>
        <v>General Dynamics-Atlas-SLV3 Agena-D</v>
      </c>
      <c r="M498" s="1">
        <f>YEAR(space_missions[[#This Row],[Date]])</f>
        <v>1966</v>
      </c>
    </row>
    <row r="499" spans="1:13" x14ac:dyDescent="0.3">
      <c r="A499" s="1" t="s">
        <v>54</v>
      </c>
      <c r="B499" s="1" t="s">
        <v>363</v>
      </c>
      <c r="C499" s="2">
        <v>24422</v>
      </c>
      <c r="D499" s="3">
        <v>0.86527777777777781</v>
      </c>
      <c r="E499" s="1" t="s">
        <v>364</v>
      </c>
      <c r="F499" s="1" t="s">
        <v>624</v>
      </c>
      <c r="G499" s="1" t="s">
        <v>13</v>
      </c>
      <c r="H499" s="1" t="s">
        <v>14</v>
      </c>
      <c r="I499" s="1" t="s">
        <v>15</v>
      </c>
      <c r="J499" s="1">
        <f>FIND(", ",space_missions[[#This Row],[Location]])</f>
        <v>6</v>
      </c>
      <c r="K499" s="1" t="str">
        <f t="shared" si="7"/>
        <v xml:space="preserve"> USA</v>
      </c>
      <c r="L499" s="1" t="str">
        <f>_xlfn.CONCAT(space_missions[[#This Row],[Company]],"-",space_missions[[#This Row],[Rocket]])</f>
        <v>NASA-Titan II GLV</v>
      </c>
      <c r="M499" s="1">
        <f>YEAR(space_missions[[#This Row],[Date]])</f>
        <v>1966</v>
      </c>
    </row>
    <row r="500" spans="1:13" x14ac:dyDescent="0.3">
      <c r="A500" s="1" t="s">
        <v>9</v>
      </c>
      <c r="B500" s="1" t="s">
        <v>543</v>
      </c>
      <c r="C500" s="2">
        <v>24423</v>
      </c>
      <c r="D500" s="3">
        <v>0.41041666666666665</v>
      </c>
      <c r="E500" s="1" t="s">
        <v>339</v>
      </c>
      <c r="F500" s="1" t="s">
        <v>625</v>
      </c>
      <c r="G500" s="1" t="s">
        <v>13</v>
      </c>
      <c r="H500" s="1" t="s">
        <v>14</v>
      </c>
      <c r="I500" s="1" t="s">
        <v>15</v>
      </c>
      <c r="J500" s="1">
        <f>FIND(", ",space_missions[[#This Row],[Location]])</f>
        <v>10</v>
      </c>
      <c r="K500" s="1" t="str">
        <f t="shared" si="7"/>
        <v xml:space="preserve"> Russia</v>
      </c>
      <c r="L500" s="1" t="str">
        <f>_xlfn.CONCAT(space_missions[[#This Row],[Company]],"-",space_missions[[#This Row],[Rocket]])</f>
        <v>RVSN USSR-Voskhod</v>
      </c>
      <c r="M500" s="1">
        <f>YEAR(space_missions[[#This Row],[Date]])</f>
        <v>1966</v>
      </c>
    </row>
    <row r="501" spans="1:13" x14ac:dyDescent="0.3">
      <c r="A501" s="1" t="s">
        <v>9</v>
      </c>
      <c r="B501" s="1" t="s">
        <v>391</v>
      </c>
      <c r="C501" s="2">
        <v>24427</v>
      </c>
      <c r="D501" s="3">
        <v>0.54166666666666663</v>
      </c>
      <c r="E501" s="1" t="s">
        <v>626</v>
      </c>
      <c r="F501" s="1" t="s">
        <v>627</v>
      </c>
      <c r="G501" s="1" t="s">
        <v>13</v>
      </c>
      <c r="H501" s="1" t="s">
        <v>14</v>
      </c>
      <c r="I501" s="1" t="s">
        <v>21</v>
      </c>
      <c r="J501" s="1">
        <f>FIND(", ",space_missions[[#This Row],[Location]])</f>
        <v>11</v>
      </c>
      <c r="K501" s="1" t="str">
        <f t="shared" si="7"/>
        <v xml:space="preserve"> Kazakhstan</v>
      </c>
      <c r="L501" s="1" t="str">
        <f>_xlfn.CONCAT(space_missions[[#This Row],[Company]],"-",space_missions[[#This Row],[Rocket]])</f>
        <v>RVSN USSR-Cosmos-3 (11K65)</v>
      </c>
      <c r="M501" s="1">
        <f>YEAR(space_missions[[#This Row],[Date]])</f>
        <v>1966</v>
      </c>
    </row>
    <row r="502" spans="1:13" x14ac:dyDescent="0.3">
      <c r="A502" s="1" t="s">
        <v>9</v>
      </c>
      <c r="B502" s="1" t="s">
        <v>361</v>
      </c>
      <c r="C502" s="2">
        <v>24430</v>
      </c>
      <c r="D502" s="3">
        <v>0.33333333333333331</v>
      </c>
      <c r="E502" s="1" t="s">
        <v>237</v>
      </c>
      <c r="F502" s="1" t="s">
        <v>628</v>
      </c>
      <c r="G502" s="1" t="s">
        <v>13</v>
      </c>
      <c r="H502" s="1" t="s">
        <v>14</v>
      </c>
      <c r="I502" s="1" t="s">
        <v>15</v>
      </c>
      <c r="J502" s="1">
        <f>FIND(", ",space_missions[[#This Row],[Location]])</f>
        <v>10</v>
      </c>
      <c r="K502" s="1" t="str">
        <f t="shared" si="7"/>
        <v xml:space="preserve"> Kazakhstan</v>
      </c>
      <c r="L502" s="1" t="str">
        <f>_xlfn.CONCAT(space_missions[[#This Row],[Company]],"-",space_missions[[#This Row],[Rocket]])</f>
        <v>RVSN USSR-Vostok-2</v>
      </c>
      <c r="M502" s="1">
        <f>YEAR(space_missions[[#This Row],[Date]])</f>
        <v>1966</v>
      </c>
    </row>
    <row r="503" spans="1:13" x14ac:dyDescent="0.3">
      <c r="A503" s="1" t="s">
        <v>9</v>
      </c>
      <c r="B503" s="1" t="s">
        <v>361</v>
      </c>
      <c r="C503" s="2">
        <v>24439</v>
      </c>
      <c r="D503" s="3">
        <v>0.45833333333333331</v>
      </c>
      <c r="E503" s="1" t="s">
        <v>629</v>
      </c>
      <c r="F503" s="1" t="s">
        <v>630</v>
      </c>
      <c r="G503" s="1" t="s">
        <v>13</v>
      </c>
      <c r="H503" s="1" t="s">
        <v>14</v>
      </c>
      <c r="I503" s="1" t="s">
        <v>15</v>
      </c>
      <c r="J503" s="1">
        <f>FIND(", ",space_missions[[#This Row],[Location]])</f>
        <v>10</v>
      </c>
      <c r="K503" s="1" t="str">
        <f t="shared" si="7"/>
        <v xml:space="preserve"> Kazakhstan</v>
      </c>
      <c r="L503" s="1" t="str">
        <f>_xlfn.CONCAT(space_missions[[#This Row],[Company]],"-",space_missions[[#This Row],[Rocket]])</f>
        <v>RVSN USSR-Soyuz</v>
      </c>
      <c r="M503" s="1">
        <f>YEAR(space_missions[[#This Row],[Date]])</f>
        <v>1966</v>
      </c>
    </row>
    <row r="504" spans="1:13" x14ac:dyDescent="0.3">
      <c r="A504" s="1" t="s">
        <v>9</v>
      </c>
      <c r="B504" s="1" t="s">
        <v>361</v>
      </c>
      <c r="C504" s="2">
        <v>24444</v>
      </c>
      <c r="D504" s="3">
        <v>0.34375</v>
      </c>
      <c r="E504" s="1" t="s">
        <v>339</v>
      </c>
      <c r="F504" s="1" t="s">
        <v>631</v>
      </c>
      <c r="G504" s="1" t="s">
        <v>13</v>
      </c>
      <c r="H504" s="1" t="s">
        <v>14</v>
      </c>
      <c r="I504" s="1" t="s">
        <v>15</v>
      </c>
      <c r="J504" s="1">
        <f>FIND(", ",space_missions[[#This Row],[Location]])</f>
        <v>10</v>
      </c>
      <c r="K504" s="1" t="str">
        <f t="shared" si="7"/>
        <v xml:space="preserve"> Kazakhstan</v>
      </c>
      <c r="L504" s="1" t="str">
        <f>_xlfn.CONCAT(space_missions[[#This Row],[Company]],"-",space_missions[[#This Row],[Rocket]])</f>
        <v>RVSN USSR-Voskhod</v>
      </c>
      <c r="M504" s="1">
        <f>YEAR(space_missions[[#This Row],[Date]])</f>
        <v>1966</v>
      </c>
    </row>
    <row r="505" spans="1:13" x14ac:dyDescent="0.3">
      <c r="A505" s="1" t="s">
        <v>92</v>
      </c>
      <c r="B505" s="1" t="s">
        <v>388</v>
      </c>
      <c r="C505" s="2">
        <v>24446</v>
      </c>
      <c r="D505" s="3">
        <v>0.88124999999999998</v>
      </c>
      <c r="E505" s="1" t="s">
        <v>389</v>
      </c>
      <c r="F505" s="1" t="s">
        <v>632</v>
      </c>
      <c r="G505" s="1" t="s">
        <v>13</v>
      </c>
      <c r="H505" s="1" t="s">
        <v>14</v>
      </c>
      <c r="I505" s="1" t="s">
        <v>15</v>
      </c>
      <c r="J505" s="1">
        <f>FIND(", ",space_missions[[#This Row],[Location]])</f>
        <v>7</v>
      </c>
      <c r="K505" s="1" t="str">
        <f t="shared" si="7"/>
        <v xml:space="preserve"> USA</v>
      </c>
      <c r="L505" s="1" t="str">
        <f>_xlfn.CONCAT(space_missions[[#This Row],[Company]],"-",space_missions[[#This Row],[Rocket]])</f>
        <v>General Dynamics-Atlas-SLV3 Agena-D</v>
      </c>
      <c r="M505" s="1">
        <f>YEAR(space_missions[[#This Row],[Date]])</f>
        <v>1966</v>
      </c>
    </row>
    <row r="506" spans="1:13" x14ac:dyDescent="0.3">
      <c r="A506" s="1" t="s">
        <v>92</v>
      </c>
      <c r="B506" s="1" t="s">
        <v>122</v>
      </c>
      <c r="C506" s="2">
        <v>24448</v>
      </c>
      <c r="D506" s="3">
        <v>9.166666666666666E-2</v>
      </c>
      <c r="E506" s="1" t="s">
        <v>389</v>
      </c>
      <c r="F506" s="1" t="s">
        <v>633</v>
      </c>
      <c r="G506" s="1" t="s">
        <v>13</v>
      </c>
      <c r="H506" s="1" t="s">
        <v>14</v>
      </c>
      <c r="I506" s="1" t="s">
        <v>15</v>
      </c>
      <c r="J506" s="1">
        <f>FIND(", ",space_missions[[#This Row],[Location]])</f>
        <v>6</v>
      </c>
      <c r="K506" s="1" t="str">
        <f t="shared" si="7"/>
        <v xml:space="preserve"> USA</v>
      </c>
      <c r="L506" s="1" t="str">
        <f>_xlfn.CONCAT(space_missions[[#This Row],[Company]],"-",space_missions[[#This Row],[Rocket]])</f>
        <v>General Dynamics-Atlas-SLV3 Agena-D</v>
      </c>
      <c r="M506" s="1">
        <f>YEAR(space_missions[[#This Row],[Date]])</f>
        <v>1966</v>
      </c>
    </row>
    <row r="507" spans="1:13" x14ac:dyDescent="0.3">
      <c r="A507" s="1" t="s">
        <v>92</v>
      </c>
      <c r="B507" s="1" t="s">
        <v>426</v>
      </c>
      <c r="C507" s="2">
        <v>24452</v>
      </c>
      <c r="D507" s="3">
        <v>0.88194444444444442</v>
      </c>
      <c r="E507" s="1" t="s">
        <v>427</v>
      </c>
      <c r="F507" s="1" t="s">
        <v>634</v>
      </c>
      <c r="G507" s="1" t="s">
        <v>13</v>
      </c>
      <c r="H507" s="1" t="s">
        <v>14</v>
      </c>
      <c r="I507" s="1" t="s">
        <v>15</v>
      </c>
      <c r="J507" s="1">
        <f>FIND(", ",space_missions[[#This Row],[Location]])</f>
        <v>9</v>
      </c>
      <c r="K507" s="1" t="str">
        <f t="shared" si="7"/>
        <v xml:space="preserve"> USA</v>
      </c>
      <c r="L507" s="1" t="str">
        <f>_xlfn.CONCAT(space_missions[[#This Row],[Company]],"-",space_missions[[#This Row],[Rocket]])</f>
        <v>General Dynamics-Atlas-D OV1</v>
      </c>
      <c r="M507" s="1">
        <f>YEAR(space_missions[[#This Row],[Date]])</f>
        <v>1966</v>
      </c>
    </row>
    <row r="508" spans="1:13" x14ac:dyDescent="0.3">
      <c r="A508" s="1" t="s">
        <v>9</v>
      </c>
      <c r="B508" s="1" t="s">
        <v>420</v>
      </c>
      <c r="C508" s="2">
        <v>24453</v>
      </c>
      <c r="D508" s="3">
        <v>0.85902777777777772</v>
      </c>
      <c r="E508" s="1" t="s">
        <v>499</v>
      </c>
      <c r="F508" s="1" t="s">
        <v>635</v>
      </c>
      <c r="G508" s="1" t="s">
        <v>13</v>
      </c>
      <c r="H508" s="1" t="s">
        <v>14</v>
      </c>
      <c r="I508" s="1" t="s">
        <v>15</v>
      </c>
      <c r="J508" s="1">
        <f>FIND(", ",space_missions[[#This Row],[Location]])</f>
        <v>10</v>
      </c>
      <c r="K508" s="1" t="str">
        <f t="shared" si="7"/>
        <v xml:space="preserve"> Russia</v>
      </c>
      <c r="L508" s="1" t="str">
        <f>_xlfn.CONCAT(space_missions[[#This Row],[Company]],"-",space_missions[[#This Row],[Rocket]])</f>
        <v>RVSN USSR-Cosmos-2I (63SM)</v>
      </c>
      <c r="M508" s="1">
        <f>YEAR(space_missions[[#This Row],[Date]])</f>
        <v>1966</v>
      </c>
    </row>
    <row r="509" spans="1:13" x14ac:dyDescent="0.3">
      <c r="A509" s="1" t="s">
        <v>9</v>
      </c>
      <c r="B509" s="1" t="s">
        <v>361</v>
      </c>
      <c r="C509" s="2">
        <v>24455</v>
      </c>
      <c r="D509" s="3">
        <v>0.47708333333333336</v>
      </c>
      <c r="E509" s="1" t="s">
        <v>629</v>
      </c>
      <c r="F509" s="1" t="s">
        <v>636</v>
      </c>
      <c r="G509" s="1" t="s">
        <v>13</v>
      </c>
      <c r="H509" s="1" t="s">
        <v>14</v>
      </c>
      <c r="I509" s="1" t="s">
        <v>637</v>
      </c>
      <c r="J509" s="1">
        <f>FIND(", ",space_missions[[#This Row],[Location]])</f>
        <v>10</v>
      </c>
      <c r="K509" s="1" t="str">
        <f t="shared" si="7"/>
        <v xml:space="preserve"> Kazakhstan</v>
      </c>
      <c r="L509" s="1" t="str">
        <f>_xlfn.CONCAT(space_missions[[#This Row],[Company]],"-",space_missions[[#This Row],[Rocket]])</f>
        <v>RVSN USSR-Soyuz</v>
      </c>
      <c r="M509" s="1">
        <f>YEAR(space_missions[[#This Row],[Date]])</f>
        <v>1966</v>
      </c>
    </row>
    <row r="510" spans="1:13" x14ac:dyDescent="0.3">
      <c r="A510" s="1" t="s">
        <v>42</v>
      </c>
      <c r="B510" s="1" t="s">
        <v>322</v>
      </c>
      <c r="C510" s="2">
        <v>24455</v>
      </c>
      <c r="D510" s="3">
        <v>0.75972222222222219</v>
      </c>
      <c r="E510" s="1" t="s">
        <v>588</v>
      </c>
      <c r="F510" s="1" t="s">
        <v>638</v>
      </c>
      <c r="G510" s="1" t="s">
        <v>13</v>
      </c>
      <c r="H510" s="1" t="s">
        <v>590</v>
      </c>
      <c r="I510" s="1" t="s">
        <v>15</v>
      </c>
      <c r="J510" s="1">
        <f>FIND(", ",space_missions[[#This Row],[Location]])</f>
        <v>7</v>
      </c>
      <c r="K510" s="1" t="str">
        <f t="shared" si="7"/>
        <v xml:space="preserve"> USA</v>
      </c>
      <c r="L510" s="1" t="str">
        <f>_xlfn.CONCAT(space_missions[[#This Row],[Company]],"-",space_missions[[#This Row],[Rocket]])</f>
        <v>US Air Force-Titan IIIB</v>
      </c>
      <c r="M510" s="1">
        <f>YEAR(space_missions[[#This Row],[Date]])</f>
        <v>1966</v>
      </c>
    </row>
    <row r="511" spans="1:13" x14ac:dyDescent="0.3">
      <c r="A511" s="1" t="s">
        <v>9</v>
      </c>
      <c r="B511" s="1" t="s">
        <v>543</v>
      </c>
      <c r="C511" s="2">
        <v>24460</v>
      </c>
      <c r="D511" s="3">
        <v>0.50069444444444444</v>
      </c>
      <c r="E511" s="1" t="s">
        <v>237</v>
      </c>
      <c r="F511" s="1" t="s">
        <v>639</v>
      </c>
      <c r="G511" s="1" t="s">
        <v>13</v>
      </c>
      <c r="H511" s="1" t="s">
        <v>14</v>
      </c>
      <c r="I511" s="1" t="s">
        <v>15</v>
      </c>
      <c r="J511" s="1">
        <f>FIND(", ",space_missions[[#This Row],[Location]])</f>
        <v>10</v>
      </c>
      <c r="K511" s="1" t="str">
        <f t="shared" si="7"/>
        <v xml:space="preserve"> Russia</v>
      </c>
      <c r="L511" s="1" t="str">
        <f>_xlfn.CONCAT(space_missions[[#This Row],[Company]],"-",space_missions[[#This Row],[Rocket]])</f>
        <v>RVSN USSR-Vostok-2</v>
      </c>
      <c r="M511" s="1">
        <f>YEAR(space_missions[[#This Row],[Date]])</f>
        <v>1966</v>
      </c>
    </row>
    <row r="512" spans="1:13" x14ac:dyDescent="0.3">
      <c r="A512" s="1" t="s">
        <v>607</v>
      </c>
      <c r="B512" s="1" t="s">
        <v>608</v>
      </c>
      <c r="C512" s="2">
        <v>24461</v>
      </c>
      <c r="D512" s="3"/>
      <c r="E512" s="1" t="s">
        <v>609</v>
      </c>
      <c r="F512" s="1" t="s">
        <v>610</v>
      </c>
      <c r="G512" s="1" t="s">
        <v>13</v>
      </c>
      <c r="H512" s="1" t="s">
        <v>14</v>
      </c>
      <c r="I512" s="1" t="s">
        <v>21</v>
      </c>
      <c r="J512" s="1">
        <f>FIND(", ",space_missions[[#This Row],[Location]])</f>
        <v>23</v>
      </c>
      <c r="K512" s="1" t="str">
        <f t="shared" si="7"/>
        <v xml:space="preserve"> Japan</v>
      </c>
      <c r="L512" s="1" t="str">
        <f>_xlfn.CONCAT(space_missions[[#This Row],[Company]],"-",space_missions[[#This Row],[Rocket]])</f>
        <v>UT-Lambda-IV S</v>
      </c>
      <c r="M512" s="1">
        <f>YEAR(space_missions[[#This Row],[Date]])</f>
        <v>1966</v>
      </c>
    </row>
    <row r="513" spans="1:13" x14ac:dyDescent="0.3">
      <c r="A513" s="1" t="s">
        <v>9</v>
      </c>
      <c r="B513" s="1" t="s">
        <v>10</v>
      </c>
      <c r="C513" s="2">
        <v>24462</v>
      </c>
      <c r="D513" s="3">
        <v>0.4284722222222222</v>
      </c>
      <c r="E513" s="1" t="s">
        <v>493</v>
      </c>
      <c r="F513" s="1" t="s">
        <v>640</v>
      </c>
      <c r="G513" s="1" t="s">
        <v>13</v>
      </c>
      <c r="H513" s="1" t="s">
        <v>14</v>
      </c>
      <c r="I513" s="1" t="s">
        <v>15</v>
      </c>
      <c r="J513" s="1">
        <f>FIND(", ",space_missions[[#This Row],[Location]])</f>
        <v>9</v>
      </c>
      <c r="K513" s="1" t="str">
        <f t="shared" si="7"/>
        <v xml:space="preserve"> Kazakhstan</v>
      </c>
      <c r="L513" s="1" t="str">
        <f>_xlfn.CONCAT(space_missions[[#This Row],[Company]],"-",space_missions[[#This Row],[Rocket]])</f>
        <v>RVSN USSR-Molniya-M /Block L</v>
      </c>
      <c r="M513" s="1">
        <f>YEAR(space_missions[[#This Row],[Date]])</f>
        <v>1966</v>
      </c>
    </row>
    <row r="514" spans="1:13" x14ac:dyDescent="0.3">
      <c r="A514" s="1" t="s">
        <v>9</v>
      </c>
      <c r="B514" s="1" t="s">
        <v>420</v>
      </c>
      <c r="C514" s="2">
        <v>24462</v>
      </c>
      <c r="D514" s="3">
        <v>0.5493055555555556</v>
      </c>
      <c r="E514" s="1" t="s">
        <v>190</v>
      </c>
      <c r="F514" s="1" t="s">
        <v>641</v>
      </c>
      <c r="G514" s="1" t="s">
        <v>13</v>
      </c>
      <c r="H514" s="1" t="s">
        <v>14</v>
      </c>
      <c r="I514" s="1" t="s">
        <v>15</v>
      </c>
      <c r="J514" s="1">
        <f>FIND(", ",space_missions[[#This Row],[Location]])</f>
        <v>10</v>
      </c>
      <c r="K514" s="1" t="str">
        <f t="shared" ref="K514:K577" si="8">RIGHT(B514,LEN(B514)-FIND("*",SUBSTITUTE(B514,", ","*",LEN(B514)-LEN(SUBSTITUTE(B514,", ","*")))))</f>
        <v xml:space="preserve"> Russia</v>
      </c>
      <c r="L514" s="1" t="str">
        <f>_xlfn.CONCAT(space_missions[[#This Row],[Company]],"-",space_missions[[#This Row],[Rocket]])</f>
        <v>RVSN USSR-Cosmos-2I (63S1)</v>
      </c>
      <c r="M514" s="1">
        <f>YEAR(space_missions[[#This Row],[Date]])</f>
        <v>1966</v>
      </c>
    </row>
    <row r="515" spans="1:13" x14ac:dyDescent="0.3">
      <c r="A515" s="1" t="s">
        <v>463</v>
      </c>
      <c r="B515" s="1" t="s">
        <v>521</v>
      </c>
      <c r="C515" s="2">
        <v>24490</v>
      </c>
      <c r="D515" s="3">
        <v>0.59652777777777777</v>
      </c>
      <c r="E515" s="1" t="s">
        <v>465</v>
      </c>
      <c r="F515" s="1" t="s">
        <v>642</v>
      </c>
      <c r="G515" s="1" t="s">
        <v>13</v>
      </c>
      <c r="H515" s="1" t="s">
        <v>14</v>
      </c>
      <c r="I515" s="1" t="s">
        <v>15</v>
      </c>
      <c r="J515" s="1">
        <f>FIND(", ",space_missions[[#This Row],[Location]])</f>
        <v>7</v>
      </c>
      <c r="K515" s="1" t="str">
        <f t="shared" si="8"/>
        <v xml:space="preserve"> USA</v>
      </c>
      <c r="L515" s="1" t="str">
        <f>_xlfn.CONCAT(space_missions[[#This Row],[Company]],"-",space_missions[[#This Row],[Rocket]])</f>
        <v>Martin Marietta-Titan IIIC</v>
      </c>
      <c r="M515" s="1">
        <f>YEAR(space_missions[[#This Row],[Date]])</f>
        <v>1967</v>
      </c>
    </row>
    <row r="516" spans="1:13" x14ac:dyDescent="0.3">
      <c r="A516" s="1" t="s">
        <v>9</v>
      </c>
      <c r="B516" s="1" t="s">
        <v>543</v>
      </c>
      <c r="C516" s="2">
        <v>24491</v>
      </c>
      <c r="D516" s="3">
        <v>0.52708333333333335</v>
      </c>
      <c r="E516" s="1" t="s">
        <v>237</v>
      </c>
      <c r="F516" s="1" t="s">
        <v>643</v>
      </c>
      <c r="G516" s="1" t="s">
        <v>13</v>
      </c>
      <c r="H516" s="1" t="s">
        <v>14</v>
      </c>
      <c r="I516" s="1" t="s">
        <v>15</v>
      </c>
      <c r="J516" s="1">
        <f>FIND(", ",space_missions[[#This Row],[Location]])</f>
        <v>10</v>
      </c>
      <c r="K516" s="1" t="str">
        <f t="shared" si="8"/>
        <v xml:space="preserve"> Russia</v>
      </c>
      <c r="L516" s="1" t="str">
        <f>_xlfn.CONCAT(space_missions[[#This Row],[Company]],"-",space_missions[[#This Row],[Rocket]])</f>
        <v>RVSN USSR-Vostok-2</v>
      </c>
      <c r="M516" s="1">
        <f>YEAR(space_missions[[#This Row],[Date]])</f>
        <v>1967</v>
      </c>
    </row>
    <row r="517" spans="1:13" x14ac:dyDescent="0.3">
      <c r="A517" s="1" t="s">
        <v>9</v>
      </c>
      <c r="B517" s="1" t="s">
        <v>603</v>
      </c>
      <c r="C517" s="2">
        <v>24497</v>
      </c>
      <c r="D517" s="3">
        <v>0.57986111111111116</v>
      </c>
      <c r="E517" s="1" t="s">
        <v>604</v>
      </c>
      <c r="F517" s="1" t="s">
        <v>644</v>
      </c>
      <c r="G517" s="1" t="s">
        <v>13</v>
      </c>
      <c r="H517" s="1" t="s">
        <v>14</v>
      </c>
      <c r="I517" s="1" t="s">
        <v>15</v>
      </c>
      <c r="J517" s="1">
        <f>FIND(", ",space_missions[[#This Row],[Location]])</f>
        <v>9</v>
      </c>
      <c r="K517" s="1" t="str">
        <f t="shared" si="8"/>
        <v xml:space="preserve"> Kazakhstan</v>
      </c>
      <c r="L517" s="1" t="str">
        <f>_xlfn.CONCAT(space_missions[[#This Row],[Company]],"-",space_missions[[#This Row],[Rocket]])</f>
        <v>RVSN USSR-Tsyklon</v>
      </c>
      <c r="M517" s="1">
        <f>YEAR(space_missions[[#This Row],[Date]])</f>
        <v>1967</v>
      </c>
    </row>
    <row r="518" spans="1:13" x14ac:dyDescent="0.3">
      <c r="A518" s="1" t="s">
        <v>54</v>
      </c>
      <c r="B518" s="1" t="s">
        <v>348</v>
      </c>
      <c r="C518" s="2">
        <v>24499</v>
      </c>
      <c r="D518" s="3">
        <v>0.97986111111111107</v>
      </c>
      <c r="E518" s="1" t="s">
        <v>539</v>
      </c>
      <c r="F518" s="1" t="s">
        <v>645</v>
      </c>
      <c r="G518" s="1" t="s">
        <v>13</v>
      </c>
      <c r="H518" s="1" t="s">
        <v>14</v>
      </c>
      <c r="I518" s="1" t="s">
        <v>21</v>
      </c>
      <c r="J518" s="1">
        <f>FIND(", ",space_missions[[#This Row],[Location]])</f>
        <v>6</v>
      </c>
      <c r="K518" s="1" t="str">
        <f t="shared" si="8"/>
        <v xml:space="preserve"> USA</v>
      </c>
      <c r="L518" s="1" t="str">
        <f>_xlfn.CONCAT(space_missions[[#This Row],[Company]],"-",space_missions[[#This Row],[Rocket]])</f>
        <v>NASA-Saturn IB</v>
      </c>
      <c r="M518" s="1">
        <f>YEAR(space_missions[[#This Row],[Date]])</f>
        <v>1967</v>
      </c>
    </row>
    <row r="519" spans="1:13" x14ac:dyDescent="0.3">
      <c r="A519" s="1" t="s">
        <v>92</v>
      </c>
      <c r="B519" s="1" t="s">
        <v>388</v>
      </c>
      <c r="C519" s="2">
        <v>24505</v>
      </c>
      <c r="D519" s="3">
        <v>0.83333333333333337</v>
      </c>
      <c r="E519" s="1" t="s">
        <v>389</v>
      </c>
      <c r="F519" s="1" t="s">
        <v>646</v>
      </c>
      <c r="G519" s="1" t="s">
        <v>13</v>
      </c>
      <c r="H519" s="1" t="s">
        <v>14</v>
      </c>
      <c r="I519" s="1" t="s">
        <v>15</v>
      </c>
      <c r="J519" s="1">
        <f>FIND(", ",space_missions[[#This Row],[Location]])</f>
        <v>7</v>
      </c>
      <c r="K519" s="1" t="str">
        <f t="shared" si="8"/>
        <v xml:space="preserve"> USA</v>
      </c>
      <c r="L519" s="1" t="str">
        <f>_xlfn.CONCAT(space_missions[[#This Row],[Company]],"-",space_missions[[#This Row],[Rocket]])</f>
        <v>General Dynamics-Atlas-SLV3 Agena-D</v>
      </c>
      <c r="M519" s="1">
        <f>YEAR(space_missions[[#This Row],[Date]])</f>
        <v>1967</v>
      </c>
    </row>
    <row r="520" spans="1:13" x14ac:dyDescent="0.3">
      <c r="A520" s="1" t="s">
        <v>92</v>
      </c>
      <c r="B520" s="1" t="s">
        <v>331</v>
      </c>
      <c r="C520" s="2">
        <v>24508</v>
      </c>
      <c r="D520" s="3">
        <v>5.347222222222222E-2</v>
      </c>
      <c r="E520" s="1" t="s">
        <v>389</v>
      </c>
      <c r="F520" s="1" t="s">
        <v>647</v>
      </c>
      <c r="G520" s="1" t="s">
        <v>13</v>
      </c>
      <c r="H520" s="1" t="s">
        <v>14</v>
      </c>
      <c r="I520" s="1" t="s">
        <v>15</v>
      </c>
      <c r="J520" s="1">
        <f>FIND(", ",space_missions[[#This Row],[Location]])</f>
        <v>6</v>
      </c>
      <c r="K520" s="1" t="str">
        <f t="shared" si="8"/>
        <v xml:space="preserve"> USA</v>
      </c>
      <c r="L520" s="1" t="str">
        <f>_xlfn.CONCAT(space_missions[[#This Row],[Company]],"-",space_missions[[#This Row],[Rocket]])</f>
        <v>General Dynamics-Atlas-SLV3 Agena-D</v>
      </c>
      <c r="M520" s="1">
        <f>YEAR(space_missions[[#This Row],[Date]])</f>
        <v>1967</v>
      </c>
    </row>
    <row r="521" spans="1:13" x14ac:dyDescent="0.3">
      <c r="A521" s="1" t="s">
        <v>9</v>
      </c>
      <c r="B521" s="1" t="s">
        <v>10</v>
      </c>
      <c r="C521" s="2">
        <v>24510</v>
      </c>
      <c r="D521" s="3">
        <v>0.55555555555555558</v>
      </c>
      <c r="E521" s="1" t="s">
        <v>629</v>
      </c>
      <c r="F521" s="1" t="s">
        <v>648</v>
      </c>
      <c r="G521" s="1" t="s">
        <v>13</v>
      </c>
      <c r="H521" s="1" t="s">
        <v>14</v>
      </c>
      <c r="I521" s="1" t="s">
        <v>15</v>
      </c>
      <c r="J521" s="1">
        <f>FIND(", ",space_missions[[#This Row],[Location]])</f>
        <v>9</v>
      </c>
      <c r="K521" s="1" t="str">
        <f t="shared" si="8"/>
        <v xml:space="preserve"> Kazakhstan</v>
      </c>
      <c r="L521" s="1" t="str">
        <f>_xlfn.CONCAT(space_missions[[#This Row],[Company]],"-",space_missions[[#This Row],[Rocket]])</f>
        <v>RVSN USSR-Soyuz</v>
      </c>
      <c r="M521" s="1">
        <f>YEAR(space_missions[[#This Row],[Date]])</f>
        <v>1967</v>
      </c>
    </row>
    <row r="522" spans="1:13" x14ac:dyDescent="0.3">
      <c r="A522" s="1" t="s">
        <v>510</v>
      </c>
      <c r="B522" s="1" t="s">
        <v>511</v>
      </c>
      <c r="C522" s="2">
        <v>24511</v>
      </c>
      <c r="D522" s="3">
        <v>0.36041666666666666</v>
      </c>
      <c r="E522" s="1" t="s">
        <v>512</v>
      </c>
      <c r="F522" s="1" t="s">
        <v>649</v>
      </c>
      <c r="G522" s="1" t="s">
        <v>13</v>
      </c>
      <c r="H522" s="1" t="s">
        <v>14</v>
      </c>
      <c r="I522" s="1" t="s">
        <v>56</v>
      </c>
      <c r="J522" s="1">
        <f>FIND(", ",space_missions[[#This Row],[Location]])</f>
        <v>9</v>
      </c>
      <c r="K522" s="1" t="str">
        <f t="shared" si="8"/>
        <v xml:space="preserve"> France</v>
      </c>
      <c r="L522" s="1" t="str">
        <f>_xlfn.CONCAT(space_missions[[#This Row],[Company]],"-",space_missions[[#This Row],[Rocket]])</f>
        <v>Armée de l'Air-Diamant A</v>
      </c>
      <c r="M522" s="1">
        <f>YEAR(space_missions[[#This Row],[Date]])</f>
        <v>1967</v>
      </c>
    </row>
    <row r="523" spans="1:13" x14ac:dyDescent="0.3">
      <c r="A523" s="1" t="s">
        <v>9</v>
      </c>
      <c r="B523" s="1" t="s">
        <v>543</v>
      </c>
      <c r="C523" s="2">
        <v>24511</v>
      </c>
      <c r="D523" s="3">
        <v>0.42986111111111114</v>
      </c>
      <c r="E523" s="1" t="s">
        <v>339</v>
      </c>
      <c r="F523" s="1" t="s">
        <v>650</v>
      </c>
      <c r="G523" s="1" t="s">
        <v>13</v>
      </c>
      <c r="H523" s="1" t="s">
        <v>14</v>
      </c>
      <c r="I523" s="1" t="s">
        <v>15</v>
      </c>
      <c r="J523" s="1">
        <f>FIND(", ",space_missions[[#This Row],[Location]])</f>
        <v>10</v>
      </c>
      <c r="K523" s="1" t="str">
        <f t="shared" si="8"/>
        <v xml:space="preserve"> Russia</v>
      </c>
      <c r="L523" s="1" t="str">
        <f>_xlfn.CONCAT(space_missions[[#This Row],[Company]],"-",space_missions[[#This Row],[Rocket]])</f>
        <v>RVSN USSR-Voskhod</v>
      </c>
      <c r="M523" s="1">
        <f>YEAR(space_missions[[#This Row],[Date]])</f>
        <v>1967</v>
      </c>
    </row>
    <row r="524" spans="1:13" x14ac:dyDescent="0.3">
      <c r="A524" s="1" t="s">
        <v>9</v>
      </c>
      <c r="B524" s="1" t="s">
        <v>420</v>
      </c>
      <c r="C524" s="2">
        <v>24517</v>
      </c>
      <c r="D524" s="3">
        <v>0.41944444444444445</v>
      </c>
      <c r="E524" s="1" t="s">
        <v>499</v>
      </c>
      <c r="F524" s="1" t="s">
        <v>651</v>
      </c>
      <c r="G524" s="1" t="s">
        <v>13</v>
      </c>
      <c r="H524" s="1" t="s">
        <v>14</v>
      </c>
      <c r="I524" s="1" t="s">
        <v>15</v>
      </c>
      <c r="J524" s="1">
        <f>FIND(", ",space_missions[[#This Row],[Location]])</f>
        <v>10</v>
      </c>
      <c r="K524" s="1" t="str">
        <f t="shared" si="8"/>
        <v xml:space="preserve"> Russia</v>
      </c>
      <c r="L524" s="1" t="str">
        <f>_xlfn.CONCAT(space_missions[[#This Row],[Company]],"-",space_missions[[#This Row],[Rocket]])</f>
        <v>RVSN USSR-Cosmos-2I (63SM)</v>
      </c>
      <c r="M524" s="1">
        <f>YEAR(space_missions[[#This Row],[Date]])</f>
        <v>1967</v>
      </c>
    </row>
    <row r="525" spans="1:13" x14ac:dyDescent="0.3">
      <c r="A525" s="1" t="s">
        <v>510</v>
      </c>
      <c r="B525" s="1" t="s">
        <v>511</v>
      </c>
      <c r="C525" s="2">
        <v>24518</v>
      </c>
      <c r="D525" s="3">
        <v>0.42083333333333334</v>
      </c>
      <c r="E525" s="1" t="s">
        <v>512</v>
      </c>
      <c r="F525" s="1" t="s">
        <v>652</v>
      </c>
      <c r="G525" s="1" t="s">
        <v>13</v>
      </c>
      <c r="H525" s="1" t="s">
        <v>14</v>
      </c>
      <c r="I525" s="1" t="s">
        <v>15</v>
      </c>
      <c r="J525" s="1">
        <f>FIND(", ",space_missions[[#This Row],[Location]])</f>
        <v>9</v>
      </c>
      <c r="K525" s="1" t="str">
        <f t="shared" si="8"/>
        <v xml:space="preserve"> France</v>
      </c>
      <c r="L525" s="1" t="str">
        <f>_xlfn.CONCAT(space_missions[[#This Row],[Company]],"-",space_missions[[#This Row],[Rocket]])</f>
        <v>Armée de l'Air-Diamant A</v>
      </c>
      <c r="M525" s="1">
        <f>YEAR(space_missions[[#This Row],[Date]])</f>
        <v>1967</v>
      </c>
    </row>
    <row r="526" spans="1:13" x14ac:dyDescent="0.3">
      <c r="A526" s="1" t="s">
        <v>42</v>
      </c>
      <c r="B526" s="1" t="s">
        <v>322</v>
      </c>
      <c r="C526" s="2">
        <v>24527</v>
      </c>
      <c r="D526" s="3">
        <v>0.82986111111111116</v>
      </c>
      <c r="E526" s="1" t="s">
        <v>588</v>
      </c>
      <c r="F526" s="1" t="s">
        <v>653</v>
      </c>
      <c r="G526" s="1" t="s">
        <v>13</v>
      </c>
      <c r="H526" s="1" t="s">
        <v>590</v>
      </c>
      <c r="I526" s="1" t="s">
        <v>15</v>
      </c>
      <c r="J526" s="1">
        <f>FIND(", ",space_missions[[#This Row],[Location]])</f>
        <v>7</v>
      </c>
      <c r="K526" s="1" t="str">
        <f t="shared" si="8"/>
        <v xml:space="preserve"> USA</v>
      </c>
      <c r="L526" s="1" t="str">
        <f>_xlfn.CONCAT(space_missions[[#This Row],[Company]],"-",space_missions[[#This Row],[Rocket]])</f>
        <v>US Air Force-Titan IIIB</v>
      </c>
      <c r="M526" s="1">
        <f>YEAR(space_missions[[#This Row],[Date]])</f>
        <v>1967</v>
      </c>
    </row>
    <row r="527" spans="1:13" x14ac:dyDescent="0.3">
      <c r="A527" s="1" t="s">
        <v>9</v>
      </c>
      <c r="B527" s="1" t="s">
        <v>10</v>
      </c>
      <c r="C527" s="2">
        <v>24530</v>
      </c>
      <c r="D527" s="3">
        <v>0.36458333333333331</v>
      </c>
      <c r="E527" s="1" t="s">
        <v>237</v>
      </c>
      <c r="F527" s="1" t="s">
        <v>654</v>
      </c>
      <c r="G527" s="1" t="s">
        <v>13</v>
      </c>
      <c r="H527" s="1" t="s">
        <v>14</v>
      </c>
      <c r="I527" s="1" t="s">
        <v>56</v>
      </c>
      <c r="J527" s="1">
        <f>FIND(", ",space_missions[[#This Row],[Location]])</f>
        <v>9</v>
      </c>
      <c r="K527" s="1" t="str">
        <f t="shared" si="8"/>
        <v xml:space="preserve"> Kazakhstan</v>
      </c>
      <c r="L527" s="1" t="str">
        <f>_xlfn.CONCAT(space_missions[[#This Row],[Company]],"-",space_missions[[#This Row],[Rocket]])</f>
        <v>RVSN USSR-Vostok-2</v>
      </c>
      <c r="M527" s="1">
        <f>YEAR(space_missions[[#This Row],[Date]])</f>
        <v>1967</v>
      </c>
    </row>
    <row r="528" spans="1:13" x14ac:dyDescent="0.3">
      <c r="A528" s="1" t="s">
        <v>9</v>
      </c>
      <c r="B528" s="1" t="s">
        <v>543</v>
      </c>
      <c r="C528" s="2">
        <v>24531</v>
      </c>
      <c r="D528" s="3">
        <v>0.6069444444444444</v>
      </c>
      <c r="E528" s="1" t="s">
        <v>396</v>
      </c>
      <c r="F528" s="1" t="s">
        <v>655</v>
      </c>
      <c r="G528" s="1" t="s">
        <v>13</v>
      </c>
      <c r="H528" s="1" t="s">
        <v>14</v>
      </c>
      <c r="I528" s="1" t="s">
        <v>15</v>
      </c>
      <c r="J528" s="1">
        <f>FIND(", ",space_missions[[#This Row],[Location]])</f>
        <v>10</v>
      </c>
      <c r="K528" s="1" t="str">
        <f t="shared" si="8"/>
        <v xml:space="preserve"> Russia</v>
      </c>
      <c r="L528" s="1" t="str">
        <f>_xlfn.CONCAT(space_missions[[#This Row],[Company]],"-",space_missions[[#This Row],[Rocket]])</f>
        <v>RVSN USSR-Vostok-2M</v>
      </c>
      <c r="M528" s="1">
        <f>YEAR(space_missions[[#This Row],[Date]])</f>
        <v>1967</v>
      </c>
    </row>
    <row r="529" spans="1:13" x14ac:dyDescent="0.3">
      <c r="A529" s="1" t="s">
        <v>9</v>
      </c>
      <c r="B529" s="1" t="s">
        <v>420</v>
      </c>
      <c r="C529" s="2">
        <v>24534</v>
      </c>
      <c r="D529" s="3">
        <v>0.28055555555555556</v>
      </c>
      <c r="E529" s="1" t="s">
        <v>499</v>
      </c>
      <c r="F529" s="1" t="s">
        <v>656</v>
      </c>
      <c r="G529" s="1" t="s">
        <v>13</v>
      </c>
      <c r="H529" s="1" t="s">
        <v>14</v>
      </c>
      <c r="I529" s="1" t="s">
        <v>15</v>
      </c>
      <c r="J529" s="1">
        <f>FIND(", ",space_missions[[#This Row],[Location]])</f>
        <v>10</v>
      </c>
      <c r="K529" s="1" t="str">
        <f t="shared" si="8"/>
        <v xml:space="preserve"> Russia</v>
      </c>
      <c r="L529" s="1" t="str">
        <f>_xlfn.CONCAT(space_missions[[#This Row],[Company]],"-",space_missions[[#This Row],[Rocket]])</f>
        <v>RVSN USSR-Cosmos-2I (63SM)</v>
      </c>
      <c r="M529" s="1">
        <f>YEAR(space_missions[[#This Row],[Date]])</f>
        <v>1967</v>
      </c>
    </row>
    <row r="530" spans="1:13" x14ac:dyDescent="0.3">
      <c r="A530" s="1" t="s">
        <v>9</v>
      </c>
      <c r="B530" s="1" t="s">
        <v>657</v>
      </c>
      <c r="C530" s="2">
        <v>24541</v>
      </c>
      <c r="D530" s="3">
        <v>0.47916666666666669</v>
      </c>
      <c r="E530" s="1" t="s">
        <v>658</v>
      </c>
      <c r="F530" s="1" t="s">
        <v>659</v>
      </c>
      <c r="G530" s="1" t="s">
        <v>13</v>
      </c>
      <c r="H530" s="1" t="s">
        <v>14</v>
      </c>
      <c r="I530" s="1" t="s">
        <v>15</v>
      </c>
      <c r="J530" s="1">
        <f>FIND(", ",space_missions[[#This Row],[Location]])</f>
        <v>11</v>
      </c>
      <c r="K530" s="1" t="str">
        <f t="shared" si="8"/>
        <v xml:space="preserve"> Kazakhstan</v>
      </c>
      <c r="L530" s="1" t="str">
        <f>_xlfn.CONCAT(space_missions[[#This Row],[Company]],"-",space_missions[[#This Row],[Rocket]])</f>
        <v>RVSN USSR-Proton K/Block D</v>
      </c>
      <c r="M530" s="1">
        <f>YEAR(space_missions[[#This Row],[Date]])</f>
        <v>1967</v>
      </c>
    </row>
    <row r="531" spans="1:13" x14ac:dyDescent="0.3">
      <c r="A531" s="1" t="s">
        <v>9</v>
      </c>
      <c r="B531" s="1" t="s">
        <v>543</v>
      </c>
      <c r="C531" s="2">
        <v>24544</v>
      </c>
      <c r="D531" s="3">
        <v>0.50694444444444442</v>
      </c>
      <c r="E531" s="1" t="s">
        <v>237</v>
      </c>
      <c r="F531" s="1" t="s">
        <v>660</v>
      </c>
      <c r="G531" s="1" t="s">
        <v>13</v>
      </c>
      <c r="H531" s="1" t="s">
        <v>14</v>
      </c>
      <c r="I531" s="1" t="s">
        <v>15</v>
      </c>
      <c r="J531" s="1">
        <f>FIND(", ",space_missions[[#This Row],[Location]])</f>
        <v>10</v>
      </c>
      <c r="K531" s="1" t="str">
        <f t="shared" si="8"/>
        <v xml:space="preserve"> Russia</v>
      </c>
      <c r="L531" s="1" t="str">
        <f>_xlfn.CONCAT(space_missions[[#This Row],[Company]],"-",space_missions[[#This Row],[Rocket]])</f>
        <v>RVSN USSR-Vostok-2</v>
      </c>
      <c r="M531" s="1">
        <f>YEAR(space_missions[[#This Row],[Date]])</f>
        <v>1967</v>
      </c>
    </row>
    <row r="532" spans="1:13" x14ac:dyDescent="0.3">
      <c r="A532" s="1" t="s">
        <v>9</v>
      </c>
      <c r="B532" s="1" t="s">
        <v>661</v>
      </c>
      <c r="C532" s="2">
        <v>24547</v>
      </c>
      <c r="D532" s="3">
        <v>0.72916666666666663</v>
      </c>
      <c r="E532" s="1" t="s">
        <v>499</v>
      </c>
      <c r="F532" s="1" t="s">
        <v>662</v>
      </c>
      <c r="G532" s="1" t="s">
        <v>13</v>
      </c>
      <c r="H532" s="1" t="s">
        <v>14</v>
      </c>
      <c r="I532" s="1" t="s">
        <v>15</v>
      </c>
      <c r="J532" s="1">
        <f>FIND(", ",space_missions[[#This Row],[Location]])</f>
        <v>11</v>
      </c>
      <c r="K532" s="1" t="str">
        <f t="shared" si="8"/>
        <v xml:space="preserve"> Russia</v>
      </c>
      <c r="L532" s="1" t="str">
        <f>_xlfn.CONCAT(space_missions[[#This Row],[Company]],"-",space_missions[[#This Row],[Rocket]])</f>
        <v>RVSN USSR-Cosmos-2I (63SM)</v>
      </c>
      <c r="M532" s="1">
        <f>YEAR(space_missions[[#This Row],[Date]])</f>
        <v>1967</v>
      </c>
    </row>
    <row r="533" spans="1:13" x14ac:dyDescent="0.3">
      <c r="A533" s="1" t="s">
        <v>9</v>
      </c>
      <c r="B533" s="1" t="s">
        <v>420</v>
      </c>
      <c r="C533" s="2">
        <v>24552</v>
      </c>
      <c r="D533" s="3">
        <v>0.42152777777777778</v>
      </c>
      <c r="E533" s="1" t="s">
        <v>499</v>
      </c>
      <c r="F533" s="1" t="s">
        <v>663</v>
      </c>
      <c r="G533" s="1" t="s">
        <v>13</v>
      </c>
      <c r="H533" s="1" t="s">
        <v>14</v>
      </c>
      <c r="I533" s="1" t="s">
        <v>15</v>
      </c>
      <c r="J533" s="1">
        <f>FIND(", ",space_missions[[#This Row],[Location]])</f>
        <v>10</v>
      </c>
      <c r="K533" s="1" t="str">
        <f t="shared" si="8"/>
        <v xml:space="preserve"> Russia</v>
      </c>
      <c r="L533" s="1" t="str">
        <f>_xlfn.CONCAT(space_missions[[#This Row],[Company]],"-",space_missions[[#This Row],[Rocket]])</f>
        <v>RVSN USSR-Cosmos-2I (63SM)</v>
      </c>
      <c r="M533" s="1">
        <f>YEAR(space_missions[[#This Row],[Date]])</f>
        <v>1967</v>
      </c>
    </row>
    <row r="534" spans="1:13" x14ac:dyDescent="0.3">
      <c r="A534" s="1" t="s">
        <v>9</v>
      </c>
      <c r="B534" s="1" t="s">
        <v>543</v>
      </c>
      <c r="C534" s="2">
        <v>24553</v>
      </c>
      <c r="D534" s="3">
        <v>0.53055555555555556</v>
      </c>
      <c r="E534" s="1" t="s">
        <v>339</v>
      </c>
      <c r="F534" s="1" t="s">
        <v>664</v>
      </c>
      <c r="G534" s="1" t="s">
        <v>13</v>
      </c>
      <c r="H534" s="1" t="s">
        <v>14</v>
      </c>
      <c r="I534" s="1" t="s">
        <v>15</v>
      </c>
      <c r="J534" s="1">
        <f>FIND(", ",space_missions[[#This Row],[Location]])</f>
        <v>10</v>
      </c>
      <c r="K534" s="1" t="str">
        <f t="shared" si="8"/>
        <v xml:space="preserve"> Russia</v>
      </c>
      <c r="L534" s="1" t="str">
        <f>_xlfn.CONCAT(space_missions[[#This Row],[Company]],"-",space_missions[[#This Row],[Rocket]])</f>
        <v>RVSN USSR-Voskhod</v>
      </c>
      <c r="M534" s="1">
        <f>YEAR(space_missions[[#This Row],[Date]])</f>
        <v>1967</v>
      </c>
    </row>
    <row r="535" spans="1:13" x14ac:dyDescent="0.3">
      <c r="A535" s="1" t="s">
        <v>9</v>
      </c>
      <c r="B535" s="1" t="s">
        <v>665</v>
      </c>
      <c r="C535" s="2">
        <v>24553</v>
      </c>
      <c r="D535" s="3">
        <v>0.58680555555555558</v>
      </c>
      <c r="E535" s="1" t="s">
        <v>604</v>
      </c>
      <c r="F535" s="1" t="s">
        <v>666</v>
      </c>
      <c r="G535" s="1" t="s">
        <v>13</v>
      </c>
      <c r="H535" s="1" t="s">
        <v>14</v>
      </c>
      <c r="I535" s="1" t="s">
        <v>21</v>
      </c>
      <c r="J535" s="1">
        <f>FIND(", ",space_missions[[#This Row],[Location]])</f>
        <v>12</v>
      </c>
      <c r="K535" s="1" t="str">
        <f t="shared" si="8"/>
        <v xml:space="preserve"> Kazakhstan</v>
      </c>
      <c r="L535" s="1" t="str">
        <f>_xlfn.CONCAT(space_missions[[#This Row],[Company]],"-",space_missions[[#This Row],[Rocket]])</f>
        <v>RVSN USSR-Tsyklon</v>
      </c>
      <c r="M535" s="1">
        <f>YEAR(space_missions[[#This Row],[Date]])</f>
        <v>1967</v>
      </c>
    </row>
    <row r="536" spans="1:13" x14ac:dyDescent="0.3">
      <c r="A536" s="1" t="s">
        <v>9</v>
      </c>
      <c r="B536" s="1" t="s">
        <v>391</v>
      </c>
      <c r="C536" s="2">
        <v>24555</v>
      </c>
      <c r="D536" s="3">
        <v>0.49305555555555558</v>
      </c>
      <c r="E536" s="1" t="s">
        <v>626</v>
      </c>
      <c r="F536" s="1" t="s">
        <v>667</v>
      </c>
      <c r="G536" s="1" t="s">
        <v>13</v>
      </c>
      <c r="H536" s="1" t="s">
        <v>14</v>
      </c>
      <c r="I536" s="1" t="s">
        <v>15</v>
      </c>
      <c r="J536" s="1">
        <f>FIND(", ",space_missions[[#This Row],[Location]])</f>
        <v>11</v>
      </c>
      <c r="K536" s="1" t="str">
        <f t="shared" si="8"/>
        <v xml:space="preserve"> Kazakhstan</v>
      </c>
      <c r="L536" s="1" t="str">
        <f>_xlfn.CONCAT(space_missions[[#This Row],[Company]],"-",space_missions[[#This Row],[Rocket]])</f>
        <v>RVSN USSR-Cosmos-3 (11K65)</v>
      </c>
      <c r="M536" s="1">
        <f>YEAR(space_missions[[#This Row],[Date]])</f>
        <v>1967</v>
      </c>
    </row>
    <row r="537" spans="1:13" x14ac:dyDescent="0.3">
      <c r="A537" s="1" t="s">
        <v>9</v>
      </c>
      <c r="B537" s="1" t="s">
        <v>661</v>
      </c>
      <c r="C537" s="2">
        <v>24556</v>
      </c>
      <c r="D537" s="3">
        <v>0.29097222222222224</v>
      </c>
      <c r="E537" s="1" t="s">
        <v>499</v>
      </c>
      <c r="F537" s="1" t="s">
        <v>668</v>
      </c>
      <c r="G537" s="1" t="s">
        <v>13</v>
      </c>
      <c r="H537" s="1" t="s">
        <v>14</v>
      </c>
      <c r="I537" s="1" t="s">
        <v>15</v>
      </c>
      <c r="J537" s="1">
        <f>FIND(", ",space_missions[[#This Row],[Location]])</f>
        <v>11</v>
      </c>
      <c r="K537" s="1" t="str">
        <f t="shared" si="8"/>
        <v xml:space="preserve"> Russia</v>
      </c>
      <c r="L537" s="1" t="str">
        <f>_xlfn.CONCAT(space_missions[[#This Row],[Company]],"-",space_missions[[#This Row],[Rocket]])</f>
        <v>RVSN USSR-Cosmos-2I (63SM)</v>
      </c>
      <c r="M537" s="1">
        <f>YEAR(space_missions[[#This Row],[Date]])</f>
        <v>1967</v>
      </c>
    </row>
    <row r="538" spans="1:13" x14ac:dyDescent="0.3">
      <c r="A538" s="1" t="s">
        <v>607</v>
      </c>
      <c r="B538" s="1" t="s">
        <v>608</v>
      </c>
      <c r="C538" s="2">
        <v>24565</v>
      </c>
      <c r="D538" s="3"/>
      <c r="E538" s="1" t="s">
        <v>609</v>
      </c>
      <c r="F538" s="1" t="s">
        <v>610</v>
      </c>
      <c r="G538" s="1" t="s">
        <v>13</v>
      </c>
      <c r="H538" s="1" t="s">
        <v>14</v>
      </c>
      <c r="I538" s="1" t="s">
        <v>21</v>
      </c>
      <c r="J538" s="1">
        <f>FIND(", ",space_missions[[#This Row],[Location]])</f>
        <v>23</v>
      </c>
      <c r="K538" s="1" t="str">
        <f t="shared" si="8"/>
        <v xml:space="preserve"> Japan</v>
      </c>
      <c r="L538" s="1" t="str">
        <f>_xlfn.CONCAT(space_missions[[#This Row],[Company]],"-",space_missions[[#This Row],[Rocket]])</f>
        <v>UT-Lambda-IV S</v>
      </c>
      <c r="M538" s="1">
        <f>YEAR(space_missions[[#This Row],[Date]])</f>
        <v>1967</v>
      </c>
    </row>
    <row r="539" spans="1:13" x14ac:dyDescent="0.3">
      <c r="A539" s="1" t="s">
        <v>9</v>
      </c>
      <c r="B539" s="1" t="s">
        <v>543</v>
      </c>
      <c r="C539" s="2">
        <v>24566</v>
      </c>
      <c r="D539" s="3">
        <v>0.58333333333333337</v>
      </c>
      <c r="E539" s="1" t="s">
        <v>237</v>
      </c>
      <c r="F539" s="1" t="s">
        <v>669</v>
      </c>
      <c r="G539" s="1" t="s">
        <v>13</v>
      </c>
      <c r="H539" s="1" t="s">
        <v>14</v>
      </c>
      <c r="I539" s="1" t="s">
        <v>15</v>
      </c>
      <c r="J539" s="1">
        <f>FIND(", ",space_missions[[#This Row],[Location]])</f>
        <v>10</v>
      </c>
      <c r="K539" s="1" t="str">
        <f t="shared" si="8"/>
        <v xml:space="preserve"> Russia</v>
      </c>
      <c r="L539" s="1" t="str">
        <f>_xlfn.CONCAT(space_missions[[#This Row],[Company]],"-",space_missions[[#This Row],[Rocket]])</f>
        <v>RVSN USSR-Vostok-2</v>
      </c>
      <c r="M539" s="1">
        <f>YEAR(space_missions[[#This Row],[Date]])</f>
        <v>1967</v>
      </c>
    </row>
    <row r="540" spans="1:13" x14ac:dyDescent="0.3">
      <c r="A540" s="1" t="s">
        <v>92</v>
      </c>
      <c r="B540" s="1" t="s">
        <v>122</v>
      </c>
      <c r="C540" s="2">
        <v>24568</v>
      </c>
      <c r="D540" s="3">
        <v>0.14097222222222222</v>
      </c>
      <c r="E540" s="1" t="s">
        <v>389</v>
      </c>
      <c r="F540" s="1" t="s">
        <v>670</v>
      </c>
      <c r="G540" s="1" t="s">
        <v>13</v>
      </c>
      <c r="H540" s="1" t="s">
        <v>14</v>
      </c>
      <c r="I540" s="1" t="s">
        <v>56</v>
      </c>
      <c r="J540" s="1">
        <f>FIND(", ",space_missions[[#This Row],[Location]])</f>
        <v>6</v>
      </c>
      <c r="K540" s="1" t="str">
        <f t="shared" si="8"/>
        <v xml:space="preserve"> USA</v>
      </c>
      <c r="L540" s="1" t="str">
        <f>_xlfn.CONCAT(space_missions[[#This Row],[Company]],"-",space_missions[[#This Row],[Rocket]])</f>
        <v>General Dynamics-Atlas-SLV3 Agena-D</v>
      </c>
      <c r="M540" s="1">
        <f>YEAR(space_missions[[#This Row],[Date]])</f>
        <v>1967</v>
      </c>
    </row>
    <row r="541" spans="1:13" x14ac:dyDescent="0.3">
      <c r="A541" s="1" t="s">
        <v>9</v>
      </c>
      <c r="B541" s="1" t="s">
        <v>657</v>
      </c>
      <c r="C541" s="2">
        <v>24570</v>
      </c>
      <c r="D541" s="3">
        <v>0.375</v>
      </c>
      <c r="E541" s="1" t="s">
        <v>658</v>
      </c>
      <c r="F541" s="1" t="s">
        <v>671</v>
      </c>
      <c r="G541" s="1" t="s">
        <v>13</v>
      </c>
      <c r="H541" s="1" t="s">
        <v>14</v>
      </c>
      <c r="I541" s="1" t="s">
        <v>56</v>
      </c>
      <c r="J541" s="1">
        <f>FIND(", ",space_missions[[#This Row],[Location]])</f>
        <v>11</v>
      </c>
      <c r="K541" s="1" t="str">
        <f t="shared" si="8"/>
        <v xml:space="preserve"> Kazakhstan</v>
      </c>
      <c r="L541" s="1" t="str">
        <f>_xlfn.CONCAT(space_missions[[#This Row],[Company]],"-",space_missions[[#This Row],[Rocket]])</f>
        <v>RVSN USSR-Proton K/Block D</v>
      </c>
      <c r="M541" s="1">
        <f>YEAR(space_missions[[#This Row],[Date]])</f>
        <v>1967</v>
      </c>
    </row>
    <row r="542" spans="1:13" x14ac:dyDescent="0.3">
      <c r="A542" s="1" t="s">
        <v>9</v>
      </c>
      <c r="B542" s="1" t="s">
        <v>10</v>
      </c>
      <c r="C542" s="2">
        <v>24574</v>
      </c>
      <c r="D542" s="3">
        <v>0.45208333333333334</v>
      </c>
      <c r="E542" s="1" t="s">
        <v>339</v>
      </c>
      <c r="F542" s="1" t="s">
        <v>672</v>
      </c>
      <c r="G542" s="1" t="s">
        <v>13</v>
      </c>
      <c r="H542" s="1" t="s">
        <v>14</v>
      </c>
      <c r="I542" s="1" t="s">
        <v>15</v>
      </c>
      <c r="J542" s="1">
        <f>FIND(", ",space_missions[[#This Row],[Location]])</f>
        <v>9</v>
      </c>
      <c r="K542" s="1" t="str">
        <f t="shared" si="8"/>
        <v xml:space="preserve"> Kazakhstan</v>
      </c>
      <c r="L542" s="1" t="str">
        <f>_xlfn.CONCAT(space_missions[[#This Row],[Company]],"-",space_missions[[#This Row],[Rocket]])</f>
        <v>RVSN USSR-Voskhod</v>
      </c>
      <c r="M542" s="1">
        <f>YEAR(space_missions[[#This Row],[Date]])</f>
        <v>1967</v>
      </c>
    </row>
    <row r="543" spans="1:13" x14ac:dyDescent="0.3">
      <c r="A543" s="1" t="s">
        <v>92</v>
      </c>
      <c r="B543" s="1" t="s">
        <v>482</v>
      </c>
      <c r="C543" s="2">
        <v>24579</v>
      </c>
      <c r="D543" s="3">
        <v>0.2951388888888889</v>
      </c>
      <c r="E543" s="1" t="s">
        <v>483</v>
      </c>
      <c r="F543" s="1" t="s">
        <v>673</v>
      </c>
      <c r="G543" s="1" t="s">
        <v>13</v>
      </c>
      <c r="H543" s="1" t="s">
        <v>14</v>
      </c>
      <c r="I543" s="1" t="s">
        <v>15</v>
      </c>
      <c r="J543" s="1">
        <f>FIND(", ",space_missions[[#This Row],[Location]])</f>
        <v>8</v>
      </c>
      <c r="K543" s="1" t="str">
        <f t="shared" si="8"/>
        <v xml:space="preserve"> USA</v>
      </c>
      <c r="L543" s="1" t="str">
        <f>_xlfn.CONCAT(space_missions[[#This Row],[Company]],"-",space_missions[[#This Row],[Rocket]])</f>
        <v>General Dynamics-Atlas-LV3C Centaur-D</v>
      </c>
      <c r="M543" s="1">
        <f>YEAR(space_missions[[#This Row],[Date]])</f>
        <v>1967</v>
      </c>
    </row>
    <row r="544" spans="1:13" x14ac:dyDescent="0.3">
      <c r="A544" s="1" t="s">
        <v>9</v>
      </c>
      <c r="B544" s="1" t="s">
        <v>10</v>
      </c>
      <c r="C544" s="2">
        <v>24585</v>
      </c>
      <c r="D544" s="3">
        <v>2.4305555555555556E-2</v>
      </c>
      <c r="E544" s="1" t="s">
        <v>629</v>
      </c>
      <c r="F544" s="1" t="s">
        <v>674</v>
      </c>
      <c r="G544" s="1" t="s">
        <v>13</v>
      </c>
      <c r="H544" s="1" t="s">
        <v>14</v>
      </c>
      <c r="I544" s="1" t="s">
        <v>15</v>
      </c>
      <c r="J544" s="1">
        <f>FIND(", ",space_missions[[#This Row],[Location]])</f>
        <v>9</v>
      </c>
      <c r="K544" s="1" t="str">
        <f t="shared" si="8"/>
        <v xml:space="preserve"> Kazakhstan</v>
      </c>
      <c r="L544" s="1" t="str">
        <f>_xlfn.CONCAT(space_missions[[#This Row],[Company]],"-",space_missions[[#This Row],[Rocket]])</f>
        <v>RVSN USSR-Soyuz</v>
      </c>
      <c r="M544" s="1">
        <f>YEAR(space_missions[[#This Row],[Date]])</f>
        <v>1967</v>
      </c>
    </row>
    <row r="545" spans="1:13" x14ac:dyDescent="0.3">
      <c r="A545" s="1" t="s">
        <v>675</v>
      </c>
      <c r="B545" s="1" t="s">
        <v>676</v>
      </c>
      <c r="C545" s="2">
        <v>24588</v>
      </c>
      <c r="D545" s="3">
        <v>0.42083333333333334</v>
      </c>
      <c r="E545" s="1" t="s">
        <v>677</v>
      </c>
      <c r="F545" s="1" t="s">
        <v>678</v>
      </c>
      <c r="G545" s="1" t="s">
        <v>13</v>
      </c>
      <c r="H545" s="1" t="s">
        <v>14</v>
      </c>
      <c r="I545" s="1" t="s">
        <v>15</v>
      </c>
      <c r="J545" s="1">
        <f>FIND(", ",space_missions[[#This Row],[Location]])</f>
        <v>14</v>
      </c>
      <c r="K545" s="1" t="str">
        <f t="shared" si="8"/>
        <v xml:space="preserve"> Kenya</v>
      </c>
      <c r="L545" s="1" t="str">
        <f>_xlfn.CONCAT(space_missions[[#This Row],[Company]],"-",space_missions[[#This Row],[Rocket]])</f>
        <v>ASI-Scout B</v>
      </c>
      <c r="M545" s="1">
        <f>YEAR(space_missions[[#This Row],[Date]])</f>
        <v>1967</v>
      </c>
    </row>
    <row r="546" spans="1:13" x14ac:dyDescent="0.3">
      <c r="A546" s="1" t="s">
        <v>42</v>
      </c>
      <c r="B546" s="1" t="s">
        <v>322</v>
      </c>
      <c r="C546" s="2">
        <v>24588</v>
      </c>
      <c r="D546" s="3"/>
      <c r="E546" s="1" t="s">
        <v>588</v>
      </c>
      <c r="F546" s="1" t="s">
        <v>679</v>
      </c>
      <c r="G546" s="1" t="s">
        <v>13</v>
      </c>
      <c r="H546" s="1" t="s">
        <v>590</v>
      </c>
      <c r="I546" s="1" t="s">
        <v>21</v>
      </c>
      <c r="J546" s="1">
        <f>FIND(", ",space_missions[[#This Row],[Location]])</f>
        <v>7</v>
      </c>
      <c r="K546" s="1" t="str">
        <f t="shared" si="8"/>
        <v xml:space="preserve"> USA</v>
      </c>
      <c r="L546" s="1" t="str">
        <f>_xlfn.CONCAT(space_missions[[#This Row],[Company]],"-",space_missions[[#This Row],[Rocket]])</f>
        <v>US Air Force-Titan IIIB</v>
      </c>
      <c r="M546" s="1">
        <f>YEAR(space_missions[[#This Row],[Date]])</f>
        <v>1967</v>
      </c>
    </row>
    <row r="547" spans="1:13" x14ac:dyDescent="0.3">
      <c r="A547" s="1" t="s">
        <v>9</v>
      </c>
      <c r="B547" s="1" t="s">
        <v>543</v>
      </c>
      <c r="C547" s="2">
        <v>24589</v>
      </c>
      <c r="D547" s="3">
        <v>0.53472222222222221</v>
      </c>
      <c r="E547" s="1" t="s">
        <v>396</v>
      </c>
      <c r="F547" s="1" t="s">
        <v>680</v>
      </c>
      <c r="G547" s="1" t="s">
        <v>13</v>
      </c>
      <c r="H547" s="1" t="s">
        <v>14</v>
      </c>
      <c r="I547" s="1" t="s">
        <v>15</v>
      </c>
      <c r="J547" s="1">
        <f>FIND(", ",space_missions[[#This Row],[Location]])</f>
        <v>10</v>
      </c>
      <c r="K547" s="1" t="str">
        <f t="shared" si="8"/>
        <v xml:space="preserve"> Russia</v>
      </c>
      <c r="L547" s="1" t="str">
        <f>_xlfn.CONCAT(space_missions[[#This Row],[Company]],"-",space_missions[[#This Row],[Rocket]])</f>
        <v>RVSN USSR-Vostok-2M</v>
      </c>
      <c r="M547" s="1">
        <f>YEAR(space_missions[[#This Row],[Date]])</f>
        <v>1967</v>
      </c>
    </row>
    <row r="548" spans="1:13" x14ac:dyDescent="0.3">
      <c r="A548" s="1" t="s">
        <v>463</v>
      </c>
      <c r="B548" s="1" t="s">
        <v>521</v>
      </c>
      <c r="C548" s="2">
        <v>24590</v>
      </c>
      <c r="D548" s="3">
        <v>0.41736111111111113</v>
      </c>
      <c r="E548" s="1" t="s">
        <v>465</v>
      </c>
      <c r="F548" s="1" t="s">
        <v>681</v>
      </c>
      <c r="G548" s="1" t="s">
        <v>13</v>
      </c>
      <c r="H548" s="1" t="s">
        <v>14</v>
      </c>
      <c r="I548" s="1" t="s">
        <v>15</v>
      </c>
      <c r="J548" s="1">
        <f>FIND(", ",space_missions[[#This Row],[Location]])</f>
        <v>7</v>
      </c>
      <c r="K548" s="1" t="str">
        <f t="shared" si="8"/>
        <v xml:space="preserve"> USA</v>
      </c>
      <c r="L548" s="1" t="str">
        <f>_xlfn.CONCAT(space_missions[[#This Row],[Company]],"-",space_missions[[#This Row],[Rocket]])</f>
        <v>Martin Marietta-Titan IIIC</v>
      </c>
      <c r="M548" s="1">
        <f>YEAR(space_missions[[#This Row],[Date]])</f>
        <v>1967</v>
      </c>
    </row>
    <row r="549" spans="1:13" x14ac:dyDescent="0.3">
      <c r="A549" s="1" t="s">
        <v>92</v>
      </c>
      <c r="B549" s="1" t="s">
        <v>331</v>
      </c>
      <c r="C549" s="2">
        <v>24596</v>
      </c>
      <c r="D549" s="3">
        <v>0.93402777777777779</v>
      </c>
      <c r="E549" s="1" t="s">
        <v>389</v>
      </c>
      <c r="F549" s="1" t="s">
        <v>682</v>
      </c>
      <c r="G549" s="1" t="s">
        <v>13</v>
      </c>
      <c r="H549" s="1" t="s">
        <v>14</v>
      </c>
      <c r="I549" s="1" t="s">
        <v>15</v>
      </c>
      <c r="J549" s="1">
        <f>FIND(", ",space_missions[[#This Row],[Location]])</f>
        <v>6</v>
      </c>
      <c r="K549" s="1" t="str">
        <f t="shared" si="8"/>
        <v xml:space="preserve"> USA</v>
      </c>
      <c r="L549" s="1" t="str">
        <f>_xlfn.CONCAT(space_missions[[#This Row],[Company]],"-",space_missions[[#This Row],[Rocket]])</f>
        <v>General Dynamics-Atlas-SLV3 Agena-D</v>
      </c>
      <c r="M549" s="1">
        <f>YEAR(space_missions[[#This Row],[Date]])</f>
        <v>1967</v>
      </c>
    </row>
    <row r="550" spans="1:13" x14ac:dyDescent="0.3">
      <c r="A550" s="1" t="s">
        <v>9</v>
      </c>
      <c r="B550" s="1" t="s">
        <v>10</v>
      </c>
      <c r="C550" s="2">
        <v>24604</v>
      </c>
      <c r="D550" s="3">
        <v>0.4375</v>
      </c>
      <c r="E550" s="1" t="s">
        <v>237</v>
      </c>
      <c r="F550" s="1" t="s">
        <v>683</v>
      </c>
      <c r="G550" s="1" t="s">
        <v>13</v>
      </c>
      <c r="H550" s="1" t="s">
        <v>14</v>
      </c>
      <c r="I550" s="1" t="s">
        <v>15</v>
      </c>
      <c r="J550" s="1">
        <f>FIND(", ",space_missions[[#This Row],[Location]])</f>
        <v>9</v>
      </c>
      <c r="K550" s="1" t="str">
        <f t="shared" si="8"/>
        <v xml:space="preserve"> Kazakhstan</v>
      </c>
      <c r="L550" s="1" t="str">
        <f>_xlfn.CONCAT(space_missions[[#This Row],[Company]],"-",space_missions[[#This Row],[Rocket]])</f>
        <v>RVSN USSR-Vostok-2</v>
      </c>
      <c r="M550" s="1">
        <f>YEAR(space_missions[[#This Row],[Date]])</f>
        <v>1967</v>
      </c>
    </row>
    <row r="551" spans="1:13" x14ac:dyDescent="0.3">
      <c r="A551" s="1" t="s">
        <v>9</v>
      </c>
      <c r="B551" s="1" t="s">
        <v>684</v>
      </c>
      <c r="C551" s="2">
        <v>24607</v>
      </c>
      <c r="D551" s="3">
        <v>0.45833333333333331</v>
      </c>
      <c r="E551" s="1" t="s">
        <v>685</v>
      </c>
      <c r="F551" s="1" t="s">
        <v>686</v>
      </c>
      <c r="G551" s="1" t="s">
        <v>13</v>
      </c>
      <c r="H551" s="1" t="s">
        <v>14</v>
      </c>
      <c r="I551" s="1" t="s">
        <v>15</v>
      </c>
      <c r="J551" s="1">
        <f>FIND(", ",space_missions[[#This Row],[Location]])</f>
        <v>11</v>
      </c>
      <c r="K551" s="1" t="str">
        <f t="shared" si="8"/>
        <v xml:space="preserve"> Russia</v>
      </c>
      <c r="L551" s="1" t="str">
        <f>_xlfn.CONCAT(space_missions[[#This Row],[Company]],"-",space_missions[[#This Row],[Rocket]])</f>
        <v>RVSN USSR-Cosmos-3M (11K65M)</v>
      </c>
      <c r="M551" s="1">
        <f>YEAR(space_missions[[#This Row],[Date]])</f>
        <v>1967</v>
      </c>
    </row>
    <row r="552" spans="1:13" x14ac:dyDescent="0.3">
      <c r="A552" s="1" t="s">
        <v>9</v>
      </c>
      <c r="B552" s="1" t="s">
        <v>10</v>
      </c>
      <c r="C552" s="2">
        <v>24608</v>
      </c>
      <c r="D552" s="3">
        <v>0.90555555555555556</v>
      </c>
      <c r="E552" s="1" t="s">
        <v>493</v>
      </c>
      <c r="F552" s="1" t="s">
        <v>687</v>
      </c>
      <c r="G552" s="1" t="s">
        <v>13</v>
      </c>
      <c r="H552" s="1" t="s">
        <v>14</v>
      </c>
      <c r="I552" s="1" t="s">
        <v>56</v>
      </c>
      <c r="J552" s="1">
        <f>FIND(", ",space_missions[[#This Row],[Location]])</f>
        <v>9</v>
      </c>
      <c r="K552" s="1" t="str">
        <f t="shared" si="8"/>
        <v xml:space="preserve"> Kazakhstan</v>
      </c>
      <c r="L552" s="1" t="str">
        <f>_xlfn.CONCAT(space_missions[[#This Row],[Company]],"-",space_missions[[#This Row],[Rocket]])</f>
        <v>RVSN USSR-Molniya-M /Block L</v>
      </c>
      <c r="M552" s="1">
        <f>YEAR(space_missions[[#This Row],[Date]])</f>
        <v>1967</v>
      </c>
    </row>
    <row r="553" spans="1:13" x14ac:dyDescent="0.3">
      <c r="A553" s="1" t="s">
        <v>9</v>
      </c>
      <c r="B553" s="1" t="s">
        <v>665</v>
      </c>
      <c r="C553" s="2">
        <v>24609</v>
      </c>
      <c r="D553" s="3">
        <v>0.67013888888888884</v>
      </c>
      <c r="E553" s="1" t="s">
        <v>604</v>
      </c>
      <c r="F553" s="1" t="s">
        <v>688</v>
      </c>
      <c r="G553" s="1" t="s">
        <v>13</v>
      </c>
      <c r="H553" s="1" t="s">
        <v>14</v>
      </c>
      <c r="I553" s="1" t="s">
        <v>15</v>
      </c>
      <c r="J553" s="1">
        <f>FIND(", ",space_missions[[#This Row],[Location]])</f>
        <v>12</v>
      </c>
      <c r="K553" s="1" t="str">
        <f t="shared" si="8"/>
        <v xml:space="preserve"> Kazakhstan</v>
      </c>
      <c r="L553" s="1" t="str">
        <f>_xlfn.CONCAT(space_missions[[#This Row],[Company]],"-",space_missions[[#This Row],[Rocket]])</f>
        <v>RVSN USSR-Tsyklon</v>
      </c>
      <c r="M553" s="1">
        <f>YEAR(space_missions[[#This Row],[Date]])</f>
        <v>1967</v>
      </c>
    </row>
    <row r="554" spans="1:13" x14ac:dyDescent="0.3">
      <c r="A554" s="1" t="s">
        <v>9</v>
      </c>
      <c r="B554" s="1" t="s">
        <v>543</v>
      </c>
      <c r="C554" s="2">
        <v>24614</v>
      </c>
      <c r="D554" s="3">
        <v>0.58333333333333337</v>
      </c>
      <c r="E554" s="1" t="s">
        <v>339</v>
      </c>
      <c r="F554" s="1" t="s">
        <v>689</v>
      </c>
      <c r="G554" s="1" t="s">
        <v>13</v>
      </c>
      <c r="H554" s="1" t="s">
        <v>14</v>
      </c>
      <c r="I554" s="1" t="s">
        <v>15</v>
      </c>
      <c r="J554" s="1">
        <f>FIND(", ",space_missions[[#This Row],[Location]])</f>
        <v>10</v>
      </c>
      <c r="K554" s="1" t="str">
        <f t="shared" si="8"/>
        <v xml:space="preserve"> Russia</v>
      </c>
      <c r="L554" s="1" t="str">
        <f>_xlfn.CONCAT(space_missions[[#This Row],[Company]],"-",space_missions[[#This Row],[Rocket]])</f>
        <v>RVSN USSR-Voskhod</v>
      </c>
      <c r="M554" s="1">
        <f>YEAR(space_missions[[#This Row],[Date]])</f>
        <v>1967</v>
      </c>
    </row>
    <row r="555" spans="1:13" x14ac:dyDescent="0.3">
      <c r="A555" s="1" t="s">
        <v>92</v>
      </c>
      <c r="B555" s="1" t="s">
        <v>388</v>
      </c>
      <c r="C555" s="2">
        <v>24614</v>
      </c>
      <c r="D555" s="3">
        <v>0.77083333333333337</v>
      </c>
      <c r="E555" s="1" t="s">
        <v>389</v>
      </c>
      <c r="F555" s="1" t="s">
        <v>690</v>
      </c>
      <c r="G555" s="1" t="s">
        <v>13</v>
      </c>
      <c r="H555" s="1" t="s">
        <v>14</v>
      </c>
      <c r="I555" s="1" t="s">
        <v>15</v>
      </c>
      <c r="J555" s="1">
        <f>FIND(", ",space_missions[[#This Row],[Location]])</f>
        <v>7</v>
      </c>
      <c r="K555" s="1" t="str">
        <f t="shared" si="8"/>
        <v xml:space="preserve"> USA</v>
      </c>
      <c r="L555" s="1" t="str">
        <f>_xlfn.CONCAT(space_missions[[#This Row],[Company]],"-",space_missions[[#This Row],[Rocket]])</f>
        <v>General Dynamics-Atlas-SLV3 Agena-D</v>
      </c>
      <c r="M555" s="1">
        <f>YEAR(space_missions[[#This Row],[Date]])</f>
        <v>1967</v>
      </c>
    </row>
    <row r="556" spans="1:13" x14ac:dyDescent="0.3">
      <c r="A556" s="1" t="s">
        <v>9</v>
      </c>
      <c r="B556" s="1" t="s">
        <v>10</v>
      </c>
      <c r="C556" s="2">
        <v>24616</v>
      </c>
      <c r="D556" s="3">
        <v>0.95138888888888884</v>
      </c>
      <c r="E556" s="1" t="s">
        <v>125</v>
      </c>
      <c r="F556" s="1" t="s">
        <v>691</v>
      </c>
      <c r="G556" s="1" t="s">
        <v>13</v>
      </c>
      <c r="H556" s="1" t="s">
        <v>14</v>
      </c>
      <c r="I556" s="1" t="s">
        <v>15</v>
      </c>
      <c r="J556" s="1">
        <f>FIND(", ",space_missions[[#This Row],[Location]])</f>
        <v>9</v>
      </c>
      <c r="K556" s="1" t="str">
        <f t="shared" si="8"/>
        <v xml:space="preserve"> Kazakhstan</v>
      </c>
      <c r="L556" s="1" t="str">
        <f>_xlfn.CONCAT(space_missions[[#This Row],[Company]],"-",space_missions[[#This Row],[Rocket]])</f>
        <v>RVSN USSR-Molniya</v>
      </c>
      <c r="M556" s="1">
        <f>YEAR(space_missions[[#This Row],[Date]])</f>
        <v>1967</v>
      </c>
    </row>
    <row r="557" spans="1:13" x14ac:dyDescent="0.3">
      <c r="A557" s="1" t="s">
        <v>9</v>
      </c>
      <c r="B557" s="1" t="s">
        <v>10</v>
      </c>
      <c r="C557" s="2">
        <v>24624</v>
      </c>
      <c r="D557" s="3">
        <v>0.44444444444444442</v>
      </c>
      <c r="E557" s="1" t="s">
        <v>339</v>
      </c>
      <c r="F557" s="1" t="s">
        <v>692</v>
      </c>
      <c r="G557" s="1" t="s">
        <v>13</v>
      </c>
      <c r="H557" s="1" t="s">
        <v>14</v>
      </c>
      <c r="I557" s="1" t="s">
        <v>15</v>
      </c>
      <c r="J557" s="1">
        <f>FIND(", ",space_missions[[#This Row],[Location]])</f>
        <v>9</v>
      </c>
      <c r="K557" s="1" t="str">
        <f t="shared" si="8"/>
        <v xml:space="preserve"> Kazakhstan</v>
      </c>
      <c r="L557" s="1" t="str">
        <f>_xlfn.CONCAT(space_missions[[#This Row],[Company]],"-",space_missions[[#This Row],[Rocket]])</f>
        <v>RVSN USSR-Voskhod</v>
      </c>
      <c r="M557" s="1">
        <f>YEAR(space_missions[[#This Row],[Date]])</f>
        <v>1967</v>
      </c>
    </row>
    <row r="558" spans="1:13" x14ac:dyDescent="0.3">
      <c r="A558" s="1" t="s">
        <v>92</v>
      </c>
      <c r="B558" s="1" t="s">
        <v>388</v>
      </c>
      <c r="C558" s="2">
        <v>24627</v>
      </c>
      <c r="D558" s="3">
        <v>0.75486111111111109</v>
      </c>
      <c r="E558" s="1" t="s">
        <v>389</v>
      </c>
      <c r="F558" s="1" t="s">
        <v>693</v>
      </c>
      <c r="G558" s="1" t="s">
        <v>13</v>
      </c>
      <c r="H558" s="1" t="s">
        <v>14</v>
      </c>
      <c r="I558" s="1" t="s">
        <v>15</v>
      </c>
      <c r="J558" s="1">
        <f>FIND(", ",space_missions[[#This Row],[Location]])</f>
        <v>7</v>
      </c>
      <c r="K558" s="1" t="str">
        <f t="shared" si="8"/>
        <v xml:space="preserve"> USA</v>
      </c>
      <c r="L558" s="1" t="str">
        <f>_xlfn.CONCAT(space_missions[[#This Row],[Company]],"-",space_missions[[#This Row],[Rocket]])</f>
        <v>General Dynamics-Atlas-SLV3 Agena-D</v>
      </c>
      <c r="M558" s="1">
        <f>YEAR(space_missions[[#This Row],[Date]])</f>
        <v>1967</v>
      </c>
    </row>
    <row r="559" spans="1:13" x14ac:dyDescent="0.3">
      <c r="A559" s="1" t="s">
        <v>9</v>
      </c>
      <c r="B559" s="1" t="s">
        <v>420</v>
      </c>
      <c r="C559" s="2">
        <v>24628</v>
      </c>
      <c r="D559" s="3">
        <v>0.21041666666666667</v>
      </c>
      <c r="E559" s="1" t="s">
        <v>499</v>
      </c>
      <c r="F559" s="1" t="s">
        <v>694</v>
      </c>
      <c r="G559" s="1" t="s">
        <v>13</v>
      </c>
      <c r="H559" s="1" t="s">
        <v>14</v>
      </c>
      <c r="I559" s="1" t="s">
        <v>15</v>
      </c>
      <c r="J559" s="1">
        <f>FIND(", ",space_missions[[#This Row],[Location]])</f>
        <v>10</v>
      </c>
      <c r="K559" s="1" t="str">
        <f t="shared" si="8"/>
        <v xml:space="preserve"> Russia</v>
      </c>
      <c r="L559" s="1" t="str">
        <f>_xlfn.CONCAT(space_missions[[#This Row],[Company]],"-",space_missions[[#This Row],[Rocket]])</f>
        <v>RVSN USSR-Cosmos-2I (63SM)</v>
      </c>
      <c r="M559" s="1">
        <f>YEAR(space_missions[[#This Row],[Date]])</f>
        <v>1967</v>
      </c>
    </row>
    <row r="560" spans="1:13" x14ac:dyDescent="0.3">
      <c r="A560" s="1" t="s">
        <v>9</v>
      </c>
      <c r="B560" s="1" t="s">
        <v>543</v>
      </c>
      <c r="C560" s="2">
        <v>24631</v>
      </c>
      <c r="D560" s="3">
        <v>0.54166666666666663</v>
      </c>
      <c r="E560" s="1" t="s">
        <v>339</v>
      </c>
      <c r="F560" s="1" t="s">
        <v>695</v>
      </c>
      <c r="G560" s="1" t="s">
        <v>13</v>
      </c>
      <c r="H560" s="1" t="s">
        <v>14</v>
      </c>
      <c r="I560" s="1" t="s">
        <v>15</v>
      </c>
      <c r="J560" s="1">
        <f>FIND(", ",space_missions[[#This Row],[Location]])</f>
        <v>10</v>
      </c>
      <c r="K560" s="1" t="str">
        <f t="shared" si="8"/>
        <v xml:space="preserve"> Russia</v>
      </c>
      <c r="L560" s="1" t="str">
        <f>_xlfn.CONCAT(space_missions[[#This Row],[Company]],"-",space_missions[[#This Row],[Rocket]])</f>
        <v>RVSN USSR-Voskhod</v>
      </c>
      <c r="M560" s="1">
        <f>YEAR(space_missions[[#This Row],[Date]])</f>
        <v>1967</v>
      </c>
    </row>
    <row r="561" spans="1:13" x14ac:dyDescent="0.3">
      <c r="A561" s="1" t="s">
        <v>9</v>
      </c>
      <c r="B561" s="1" t="s">
        <v>10</v>
      </c>
      <c r="C561" s="2">
        <v>24635</v>
      </c>
      <c r="D561" s="3">
        <v>0.11041666666666666</v>
      </c>
      <c r="E561" s="1" t="s">
        <v>696</v>
      </c>
      <c r="F561" s="1" t="s">
        <v>697</v>
      </c>
      <c r="G561" s="1" t="s">
        <v>13</v>
      </c>
      <c r="H561" s="1" t="s">
        <v>14</v>
      </c>
      <c r="I561" s="1" t="s">
        <v>15</v>
      </c>
      <c r="J561" s="1">
        <f>FIND(", ",space_missions[[#This Row],[Location]])</f>
        <v>9</v>
      </c>
      <c r="K561" s="1" t="str">
        <f t="shared" si="8"/>
        <v xml:space="preserve"> Kazakhstan</v>
      </c>
      <c r="L561" s="1" t="str">
        <f>_xlfn.CONCAT(space_missions[[#This Row],[Company]],"-",space_missions[[#This Row],[Rocket]])</f>
        <v>RVSN USSR-Molniya-M /Block VL</v>
      </c>
      <c r="M561" s="1">
        <f>YEAR(space_missions[[#This Row],[Date]])</f>
        <v>1967</v>
      </c>
    </row>
    <row r="562" spans="1:13" x14ac:dyDescent="0.3">
      <c r="A562" s="1" t="s">
        <v>9</v>
      </c>
      <c r="B562" s="1" t="s">
        <v>661</v>
      </c>
      <c r="C562" s="2">
        <v>24635</v>
      </c>
      <c r="D562" s="3">
        <v>0.75416666666666665</v>
      </c>
      <c r="E562" s="1" t="s">
        <v>499</v>
      </c>
      <c r="F562" s="1" t="s">
        <v>698</v>
      </c>
      <c r="G562" s="1" t="s">
        <v>13</v>
      </c>
      <c r="H562" s="1" t="s">
        <v>14</v>
      </c>
      <c r="I562" s="1" t="s">
        <v>15</v>
      </c>
      <c r="J562" s="1">
        <f>FIND(", ",space_missions[[#This Row],[Location]])</f>
        <v>11</v>
      </c>
      <c r="K562" s="1" t="str">
        <f t="shared" si="8"/>
        <v xml:space="preserve"> Russia</v>
      </c>
      <c r="L562" s="1" t="str">
        <f>_xlfn.CONCAT(space_missions[[#This Row],[Company]],"-",space_missions[[#This Row],[Rocket]])</f>
        <v>RVSN USSR-Cosmos-2I (63SM)</v>
      </c>
      <c r="M562" s="1">
        <f>YEAR(space_missions[[#This Row],[Date]])</f>
        <v>1967</v>
      </c>
    </row>
    <row r="563" spans="1:13" x14ac:dyDescent="0.3">
      <c r="A563" s="1" t="s">
        <v>92</v>
      </c>
      <c r="B563" s="1" t="s">
        <v>122</v>
      </c>
      <c r="C563" s="2">
        <v>24637</v>
      </c>
      <c r="D563" s="3">
        <v>0.25069444444444444</v>
      </c>
      <c r="E563" s="1" t="s">
        <v>389</v>
      </c>
      <c r="F563" s="1" t="s">
        <v>699</v>
      </c>
      <c r="G563" s="1" t="s">
        <v>13</v>
      </c>
      <c r="H563" s="1" t="s">
        <v>14</v>
      </c>
      <c r="I563" s="1" t="s">
        <v>15</v>
      </c>
      <c r="J563" s="1">
        <f>FIND(", ",space_missions[[#This Row],[Location]])</f>
        <v>6</v>
      </c>
      <c r="K563" s="1" t="str">
        <f t="shared" si="8"/>
        <v xml:space="preserve"> USA</v>
      </c>
      <c r="L563" s="1" t="str">
        <f>_xlfn.CONCAT(space_missions[[#This Row],[Company]],"-",space_missions[[#This Row],[Rocket]])</f>
        <v>General Dynamics-Atlas-SLV3 Agena-D</v>
      </c>
      <c r="M563" s="1">
        <f>YEAR(space_missions[[#This Row],[Date]])</f>
        <v>1967</v>
      </c>
    </row>
    <row r="564" spans="1:13" x14ac:dyDescent="0.3">
      <c r="A564" s="1" t="s">
        <v>9</v>
      </c>
      <c r="B564" s="1" t="s">
        <v>420</v>
      </c>
      <c r="C564" s="2">
        <v>24639</v>
      </c>
      <c r="D564" s="3">
        <v>0.19652777777777777</v>
      </c>
      <c r="E564" s="1" t="s">
        <v>499</v>
      </c>
      <c r="F564" s="1" t="s">
        <v>700</v>
      </c>
      <c r="G564" s="1" t="s">
        <v>13</v>
      </c>
      <c r="H564" s="1" t="s">
        <v>14</v>
      </c>
      <c r="I564" s="1" t="s">
        <v>15</v>
      </c>
      <c r="J564" s="1">
        <f>FIND(", ",space_missions[[#This Row],[Location]])</f>
        <v>10</v>
      </c>
      <c r="K564" s="1" t="str">
        <f t="shared" si="8"/>
        <v xml:space="preserve"> Russia</v>
      </c>
      <c r="L564" s="1" t="str">
        <f>_xlfn.CONCAT(space_missions[[#This Row],[Company]],"-",space_missions[[#This Row],[Rocket]])</f>
        <v>RVSN USSR-Cosmos-2I (63SM)</v>
      </c>
      <c r="M564" s="1">
        <f>YEAR(space_missions[[#This Row],[Date]])</f>
        <v>1967</v>
      </c>
    </row>
    <row r="565" spans="1:13" x14ac:dyDescent="0.3">
      <c r="A565" s="1" t="s">
        <v>9</v>
      </c>
      <c r="B565" s="1" t="s">
        <v>10</v>
      </c>
      <c r="C565" s="2">
        <v>24640</v>
      </c>
      <c r="D565" s="3">
        <v>0.10833333333333334</v>
      </c>
      <c r="E565" s="1" t="s">
        <v>696</v>
      </c>
      <c r="F565" s="1" t="s">
        <v>701</v>
      </c>
      <c r="G565" s="1" t="s">
        <v>13</v>
      </c>
      <c r="H565" s="1" t="s">
        <v>14</v>
      </c>
      <c r="I565" s="1" t="s">
        <v>56</v>
      </c>
      <c r="J565" s="1">
        <f>FIND(", ",space_missions[[#This Row],[Location]])</f>
        <v>9</v>
      </c>
      <c r="K565" s="1" t="str">
        <f t="shared" si="8"/>
        <v xml:space="preserve"> Kazakhstan</v>
      </c>
      <c r="L565" s="1" t="str">
        <f>_xlfn.CONCAT(space_missions[[#This Row],[Company]],"-",space_missions[[#This Row],[Rocket]])</f>
        <v>RVSN USSR-Molniya-M /Block VL</v>
      </c>
      <c r="M565" s="1">
        <f>YEAR(space_missions[[#This Row],[Date]])</f>
        <v>1967</v>
      </c>
    </row>
    <row r="566" spans="1:13" x14ac:dyDescent="0.3">
      <c r="A566" s="1" t="s">
        <v>9</v>
      </c>
      <c r="B566" s="1" t="s">
        <v>543</v>
      </c>
      <c r="C566" s="2">
        <v>24643</v>
      </c>
      <c r="D566" s="3">
        <v>0.45833333333333331</v>
      </c>
      <c r="E566" s="1" t="s">
        <v>339</v>
      </c>
      <c r="F566" s="1" t="s">
        <v>702</v>
      </c>
      <c r="G566" s="1" t="s">
        <v>13</v>
      </c>
      <c r="H566" s="1" t="s">
        <v>14</v>
      </c>
      <c r="I566" s="1" t="s">
        <v>21</v>
      </c>
      <c r="J566" s="1">
        <f>FIND(", ",space_missions[[#This Row],[Location]])</f>
        <v>10</v>
      </c>
      <c r="K566" s="1" t="str">
        <f t="shared" si="8"/>
        <v xml:space="preserve"> Russia</v>
      </c>
      <c r="L566" s="1" t="str">
        <f>_xlfn.CONCAT(space_missions[[#This Row],[Company]],"-",space_missions[[#This Row],[Rocket]])</f>
        <v>RVSN USSR-Voskhod</v>
      </c>
      <c r="M566" s="1">
        <f>YEAR(space_missions[[#This Row],[Date]])</f>
        <v>1967</v>
      </c>
    </row>
    <row r="567" spans="1:13" x14ac:dyDescent="0.3">
      <c r="A567" s="1" t="s">
        <v>42</v>
      </c>
      <c r="B567" s="1" t="s">
        <v>322</v>
      </c>
      <c r="C567" s="2">
        <v>24643</v>
      </c>
      <c r="D567" s="3">
        <v>0.67986111111111114</v>
      </c>
      <c r="E567" s="1" t="s">
        <v>588</v>
      </c>
      <c r="F567" s="1" t="s">
        <v>703</v>
      </c>
      <c r="G567" s="1" t="s">
        <v>13</v>
      </c>
      <c r="H567" s="1" t="s">
        <v>590</v>
      </c>
      <c r="I567" s="1" t="s">
        <v>56</v>
      </c>
      <c r="J567" s="1">
        <f>FIND(", ",space_missions[[#This Row],[Location]])</f>
        <v>7</v>
      </c>
      <c r="K567" s="1" t="str">
        <f t="shared" si="8"/>
        <v xml:space="preserve"> USA</v>
      </c>
      <c r="L567" s="1" t="str">
        <f>_xlfn.CONCAT(space_missions[[#This Row],[Company]],"-",space_missions[[#This Row],[Rocket]])</f>
        <v>US Air Force-Titan IIIB</v>
      </c>
      <c r="M567" s="1">
        <f>YEAR(space_missions[[#This Row],[Date]])</f>
        <v>1967</v>
      </c>
    </row>
    <row r="568" spans="1:13" x14ac:dyDescent="0.3">
      <c r="A568" s="1" t="s">
        <v>9</v>
      </c>
      <c r="B568" s="1" t="s">
        <v>684</v>
      </c>
      <c r="C568" s="2">
        <v>24649</v>
      </c>
      <c r="D568" s="3"/>
      <c r="E568" s="1" t="s">
        <v>685</v>
      </c>
      <c r="F568" s="1" t="s">
        <v>704</v>
      </c>
      <c r="G568" s="1" t="s">
        <v>13</v>
      </c>
      <c r="H568" s="1" t="s">
        <v>14</v>
      </c>
      <c r="I568" s="1" t="s">
        <v>21</v>
      </c>
      <c r="J568" s="1">
        <f>FIND(", ",space_missions[[#This Row],[Location]])</f>
        <v>11</v>
      </c>
      <c r="K568" s="1" t="str">
        <f t="shared" si="8"/>
        <v xml:space="preserve"> Russia</v>
      </c>
      <c r="L568" s="1" t="str">
        <f>_xlfn.CONCAT(space_missions[[#This Row],[Company]],"-",space_missions[[#This Row],[Rocket]])</f>
        <v>RVSN USSR-Cosmos-3M (11K65M)</v>
      </c>
      <c r="M568" s="1">
        <f>YEAR(space_missions[[#This Row],[Date]])</f>
        <v>1967</v>
      </c>
    </row>
    <row r="569" spans="1:13" x14ac:dyDescent="0.3">
      <c r="A569" s="1" t="s">
        <v>463</v>
      </c>
      <c r="B569" s="1" t="s">
        <v>521</v>
      </c>
      <c r="C569" s="2">
        <v>24654</v>
      </c>
      <c r="D569" s="3">
        <v>0.55208333333333337</v>
      </c>
      <c r="E569" s="1" t="s">
        <v>465</v>
      </c>
      <c r="F569" s="1" t="s">
        <v>705</v>
      </c>
      <c r="G569" s="1" t="s">
        <v>13</v>
      </c>
      <c r="H569" s="1" t="s">
        <v>14</v>
      </c>
      <c r="I569" s="1" t="s">
        <v>15</v>
      </c>
      <c r="J569" s="1">
        <f>FIND(", ",space_missions[[#This Row],[Location]])</f>
        <v>7</v>
      </c>
      <c r="K569" s="1" t="str">
        <f t="shared" si="8"/>
        <v xml:space="preserve"> USA</v>
      </c>
      <c r="L569" s="1" t="str">
        <f>_xlfn.CONCAT(space_missions[[#This Row],[Company]],"-",space_missions[[#This Row],[Rocket]])</f>
        <v>Martin Marietta-Titan IIIC</v>
      </c>
      <c r="M569" s="1">
        <f>YEAR(space_missions[[#This Row],[Date]])</f>
        <v>1967</v>
      </c>
    </row>
    <row r="570" spans="1:13" x14ac:dyDescent="0.3">
      <c r="A570" s="1" t="s">
        <v>9</v>
      </c>
      <c r="B570" s="1" t="s">
        <v>361</v>
      </c>
      <c r="C570" s="2">
        <v>24657</v>
      </c>
      <c r="D570" s="3">
        <v>0.24930555555555556</v>
      </c>
      <c r="E570" s="1" t="s">
        <v>339</v>
      </c>
      <c r="F570" s="1" t="s">
        <v>706</v>
      </c>
      <c r="G570" s="1" t="s">
        <v>13</v>
      </c>
      <c r="H570" s="1" t="s">
        <v>14</v>
      </c>
      <c r="I570" s="1" t="s">
        <v>15</v>
      </c>
      <c r="J570" s="1">
        <f>FIND(", ",space_missions[[#This Row],[Location]])</f>
        <v>10</v>
      </c>
      <c r="K570" s="1" t="str">
        <f t="shared" si="8"/>
        <v xml:space="preserve"> Kazakhstan</v>
      </c>
      <c r="L570" s="1" t="str">
        <f>_xlfn.CONCAT(space_missions[[#This Row],[Company]],"-",space_missions[[#This Row],[Rocket]])</f>
        <v>RVSN USSR-Voskhod</v>
      </c>
      <c r="M570" s="1">
        <f>YEAR(space_missions[[#This Row],[Date]])</f>
        <v>1967</v>
      </c>
    </row>
    <row r="571" spans="1:13" x14ac:dyDescent="0.3">
      <c r="A571" s="1" t="s">
        <v>92</v>
      </c>
      <c r="B571" s="1" t="s">
        <v>226</v>
      </c>
      <c r="C571" s="2">
        <v>24667</v>
      </c>
      <c r="D571" s="3">
        <v>0.49513888888888891</v>
      </c>
      <c r="E571" s="1" t="s">
        <v>483</v>
      </c>
      <c r="F571" s="1" t="s">
        <v>707</v>
      </c>
      <c r="G571" s="1" t="s">
        <v>13</v>
      </c>
      <c r="H571" s="1" t="s">
        <v>14</v>
      </c>
      <c r="I571" s="1" t="s">
        <v>15</v>
      </c>
      <c r="J571" s="1">
        <f>FIND(", ",space_missions[[#This Row],[Location]])</f>
        <v>8</v>
      </c>
      <c r="K571" s="1" t="str">
        <f t="shared" si="8"/>
        <v xml:space="preserve"> USA</v>
      </c>
      <c r="L571" s="1" t="str">
        <f>_xlfn.CONCAT(space_missions[[#This Row],[Company]],"-",space_missions[[#This Row],[Rocket]])</f>
        <v>General Dynamics-Atlas-LV3C Centaur-D</v>
      </c>
      <c r="M571" s="1">
        <f>YEAR(space_missions[[#This Row],[Date]])</f>
        <v>1967</v>
      </c>
    </row>
    <row r="572" spans="1:13" x14ac:dyDescent="0.3">
      <c r="A572" s="1" t="s">
        <v>9</v>
      </c>
      <c r="B572" s="1" t="s">
        <v>603</v>
      </c>
      <c r="C572" s="2">
        <v>24670</v>
      </c>
      <c r="D572" s="3">
        <v>0.69791666666666663</v>
      </c>
      <c r="E572" s="1" t="s">
        <v>604</v>
      </c>
      <c r="F572" s="1" t="s">
        <v>708</v>
      </c>
      <c r="G572" s="1" t="s">
        <v>13</v>
      </c>
      <c r="H572" s="1" t="s">
        <v>14</v>
      </c>
      <c r="I572" s="1" t="s">
        <v>15</v>
      </c>
      <c r="J572" s="1">
        <f>FIND(", ",space_missions[[#This Row],[Location]])</f>
        <v>9</v>
      </c>
      <c r="K572" s="1" t="str">
        <f t="shared" si="8"/>
        <v xml:space="preserve"> Kazakhstan</v>
      </c>
      <c r="L572" s="1" t="str">
        <f>_xlfn.CONCAT(space_missions[[#This Row],[Company]],"-",space_missions[[#This Row],[Rocket]])</f>
        <v>RVSN USSR-Tsyklon</v>
      </c>
      <c r="M572" s="1">
        <f>YEAR(space_missions[[#This Row],[Date]])</f>
        <v>1967</v>
      </c>
    </row>
    <row r="573" spans="1:13" x14ac:dyDescent="0.3">
      <c r="A573" s="1" t="s">
        <v>9</v>
      </c>
      <c r="B573" s="1" t="s">
        <v>361</v>
      </c>
      <c r="C573" s="2">
        <v>24674</v>
      </c>
      <c r="D573" s="3">
        <v>0.25</v>
      </c>
      <c r="E573" s="1" t="s">
        <v>339</v>
      </c>
      <c r="F573" s="1" t="s">
        <v>709</v>
      </c>
      <c r="G573" s="1" t="s">
        <v>13</v>
      </c>
      <c r="H573" s="1" t="s">
        <v>14</v>
      </c>
      <c r="I573" s="1" t="s">
        <v>21</v>
      </c>
      <c r="J573" s="1">
        <f>FIND(", ",space_missions[[#This Row],[Location]])</f>
        <v>10</v>
      </c>
      <c r="K573" s="1" t="str">
        <f t="shared" si="8"/>
        <v xml:space="preserve"> Kazakhstan</v>
      </c>
      <c r="L573" s="1" t="str">
        <f>_xlfn.CONCAT(space_missions[[#This Row],[Company]],"-",space_missions[[#This Row],[Rocket]])</f>
        <v>RVSN USSR-Voskhod</v>
      </c>
      <c r="M573" s="1">
        <f>YEAR(space_missions[[#This Row],[Date]])</f>
        <v>1967</v>
      </c>
    </row>
    <row r="574" spans="1:13" x14ac:dyDescent="0.3">
      <c r="A574" s="1" t="s">
        <v>92</v>
      </c>
      <c r="B574" s="1" t="s">
        <v>426</v>
      </c>
      <c r="C574" s="2">
        <v>24680</v>
      </c>
      <c r="D574" s="3">
        <v>0.79166666666666663</v>
      </c>
      <c r="E574" s="1" t="s">
        <v>427</v>
      </c>
      <c r="F574" s="1" t="s">
        <v>710</v>
      </c>
      <c r="G574" s="1" t="s">
        <v>13</v>
      </c>
      <c r="H574" s="1" t="s">
        <v>14</v>
      </c>
      <c r="I574" s="1" t="s">
        <v>56</v>
      </c>
      <c r="J574" s="1">
        <f>FIND(", ",space_missions[[#This Row],[Location]])</f>
        <v>9</v>
      </c>
      <c r="K574" s="1" t="str">
        <f t="shared" si="8"/>
        <v xml:space="preserve"> USA</v>
      </c>
      <c r="L574" s="1" t="str">
        <f>_xlfn.CONCAT(space_missions[[#This Row],[Company]],"-",space_missions[[#This Row],[Rocket]])</f>
        <v>General Dynamics-Atlas-D OV1</v>
      </c>
      <c r="M574" s="1">
        <f>YEAR(space_missions[[#This Row],[Date]])</f>
        <v>1967</v>
      </c>
    </row>
    <row r="575" spans="1:13" x14ac:dyDescent="0.3">
      <c r="A575" s="1" t="s">
        <v>9</v>
      </c>
      <c r="B575" s="1" t="s">
        <v>665</v>
      </c>
      <c r="C575" s="2">
        <v>24684</v>
      </c>
      <c r="D575" s="3">
        <v>0.69791666666666663</v>
      </c>
      <c r="E575" s="1" t="s">
        <v>604</v>
      </c>
      <c r="F575" s="1" t="s">
        <v>711</v>
      </c>
      <c r="G575" s="1" t="s">
        <v>13</v>
      </c>
      <c r="H575" s="1" t="s">
        <v>14</v>
      </c>
      <c r="I575" s="1" t="s">
        <v>15</v>
      </c>
      <c r="J575" s="1">
        <f>FIND(", ",space_missions[[#This Row],[Location]])</f>
        <v>12</v>
      </c>
      <c r="K575" s="1" t="str">
        <f t="shared" si="8"/>
        <v xml:space="preserve"> Kazakhstan</v>
      </c>
      <c r="L575" s="1" t="str">
        <f>_xlfn.CONCAT(space_missions[[#This Row],[Company]],"-",space_missions[[#This Row],[Rocket]])</f>
        <v>RVSN USSR-Tsyklon</v>
      </c>
      <c r="M575" s="1">
        <f>YEAR(space_missions[[#This Row],[Date]])</f>
        <v>1967</v>
      </c>
    </row>
    <row r="576" spans="1:13" x14ac:dyDescent="0.3">
      <c r="A576" s="1" t="s">
        <v>92</v>
      </c>
      <c r="B576" s="1" t="s">
        <v>331</v>
      </c>
      <c r="C576" s="2">
        <v>24685</v>
      </c>
      <c r="D576" s="3">
        <v>0.93958333333333333</v>
      </c>
      <c r="E576" s="1" t="s">
        <v>389</v>
      </c>
      <c r="F576" s="1" t="s">
        <v>712</v>
      </c>
      <c r="G576" s="1" t="s">
        <v>13</v>
      </c>
      <c r="H576" s="1" t="s">
        <v>14</v>
      </c>
      <c r="I576" s="1" t="s">
        <v>15</v>
      </c>
      <c r="J576" s="1">
        <f>FIND(", ",space_missions[[#This Row],[Location]])</f>
        <v>6</v>
      </c>
      <c r="K576" s="1" t="str">
        <f t="shared" si="8"/>
        <v xml:space="preserve"> USA</v>
      </c>
      <c r="L576" s="1" t="str">
        <f>_xlfn.CONCAT(space_missions[[#This Row],[Company]],"-",space_missions[[#This Row],[Rocket]])</f>
        <v>General Dynamics-Atlas-SLV3 Agena-D</v>
      </c>
      <c r="M576" s="1">
        <f>YEAR(space_missions[[#This Row],[Date]])</f>
        <v>1967</v>
      </c>
    </row>
    <row r="577" spans="1:13" x14ac:dyDescent="0.3">
      <c r="A577" s="1" t="s">
        <v>9</v>
      </c>
      <c r="B577" s="1" t="s">
        <v>603</v>
      </c>
      <c r="C577" s="2">
        <v>24692</v>
      </c>
      <c r="D577" s="3">
        <v>0.67013888888888884</v>
      </c>
      <c r="E577" s="1" t="s">
        <v>604</v>
      </c>
      <c r="F577" s="1" t="s">
        <v>713</v>
      </c>
      <c r="G577" s="1" t="s">
        <v>13</v>
      </c>
      <c r="H577" s="1" t="s">
        <v>14</v>
      </c>
      <c r="I577" s="1" t="s">
        <v>15</v>
      </c>
      <c r="J577" s="1">
        <f>FIND(", ",space_missions[[#This Row],[Location]])</f>
        <v>9</v>
      </c>
      <c r="K577" s="1" t="str">
        <f t="shared" si="8"/>
        <v xml:space="preserve"> Kazakhstan</v>
      </c>
      <c r="L577" s="1" t="str">
        <f>_xlfn.CONCAT(space_missions[[#This Row],[Company]],"-",space_missions[[#This Row],[Rocket]])</f>
        <v>RVSN USSR-Tsyklon</v>
      </c>
      <c r="M577" s="1">
        <f>YEAR(space_missions[[#This Row],[Date]])</f>
        <v>1967</v>
      </c>
    </row>
    <row r="578" spans="1:13" x14ac:dyDescent="0.3">
      <c r="A578" s="1" t="s">
        <v>9</v>
      </c>
      <c r="B578" s="1" t="s">
        <v>10</v>
      </c>
      <c r="C578" s="2">
        <v>24693</v>
      </c>
      <c r="D578" s="3">
        <v>0.23958333333333334</v>
      </c>
      <c r="E578" s="1" t="s">
        <v>339</v>
      </c>
      <c r="F578" s="1" t="s">
        <v>714</v>
      </c>
      <c r="G578" s="1" t="s">
        <v>13</v>
      </c>
      <c r="H578" s="1" t="s">
        <v>14</v>
      </c>
      <c r="I578" s="1" t="s">
        <v>15</v>
      </c>
      <c r="J578" s="1">
        <f>FIND(", ",space_missions[[#This Row],[Location]])</f>
        <v>9</v>
      </c>
      <c r="K578" s="1" t="str">
        <f t="shared" ref="K578:K641" si="9">RIGHT(B578,LEN(B578)-FIND("*",SUBSTITUTE(B578,", ","*",LEN(B578)-LEN(SUBSTITUTE(B578,", ","*")))))</f>
        <v xml:space="preserve"> Kazakhstan</v>
      </c>
      <c r="L578" s="1" t="str">
        <f>_xlfn.CONCAT(space_missions[[#This Row],[Company]],"-",space_missions[[#This Row],[Rocket]])</f>
        <v>RVSN USSR-Voskhod</v>
      </c>
      <c r="M578" s="1">
        <f>YEAR(space_missions[[#This Row],[Date]])</f>
        <v>1967</v>
      </c>
    </row>
    <row r="579" spans="1:13" x14ac:dyDescent="0.3">
      <c r="A579" s="1" t="s">
        <v>42</v>
      </c>
      <c r="B579" s="1" t="s">
        <v>322</v>
      </c>
      <c r="C579" s="2">
        <v>24700</v>
      </c>
      <c r="D579" s="3">
        <v>0.70972222222222225</v>
      </c>
      <c r="E579" s="1" t="s">
        <v>588</v>
      </c>
      <c r="F579" s="1" t="s">
        <v>715</v>
      </c>
      <c r="G579" s="1" t="s">
        <v>13</v>
      </c>
      <c r="H579" s="1" t="s">
        <v>590</v>
      </c>
      <c r="I579" s="1" t="s">
        <v>15</v>
      </c>
      <c r="J579" s="1">
        <f>FIND(", ",space_missions[[#This Row],[Location]])</f>
        <v>7</v>
      </c>
      <c r="K579" s="1" t="str">
        <f t="shared" si="9"/>
        <v xml:space="preserve"> USA</v>
      </c>
      <c r="L579" s="1" t="str">
        <f>_xlfn.CONCAT(space_missions[[#This Row],[Company]],"-",space_missions[[#This Row],[Rocket]])</f>
        <v>US Air Force-Titan IIIB</v>
      </c>
      <c r="M579" s="1">
        <f>YEAR(space_missions[[#This Row],[Date]])</f>
        <v>1967</v>
      </c>
    </row>
    <row r="580" spans="1:13" x14ac:dyDescent="0.3">
      <c r="A580" s="1" t="s">
        <v>9</v>
      </c>
      <c r="B580" s="1" t="s">
        <v>661</v>
      </c>
      <c r="C580" s="2">
        <v>24708</v>
      </c>
      <c r="D580" s="3">
        <v>0.2076388888888889</v>
      </c>
      <c r="E580" s="1" t="s">
        <v>499</v>
      </c>
      <c r="F580" s="1" t="s">
        <v>716</v>
      </c>
      <c r="G580" s="1" t="s">
        <v>13</v>
      </c>
      <c r="H580" s="1" t="s">
        <v>14</v>
      </c>
      <c r="I580" s="1" t="s">
        <v>15</v>
      </c>
      <c r="J580" s="1">
        <f>FIND(", ",space_missions[[#This Row],[Location]])</f>
        <v>11</v>
      </c>
      <c r="K580" s="1" t="str">
        <f t="shared" si="9"/>
        <v xml:space="preserve"> Russia</v>
      </c>
      <c r="L580" s="1" t="str">
        <f>_xlfn.CONCAT(space_missions[[#This Row],[Company]],"-",space_missions[[#This Row],[Rocket]])</f>
        <v>RVSN USSR-Cosmos-2I (63SM)</v>
      </c>
      <c r="M580" s="1">
        <f>YEAR(space_missions[[#This Row],[Date]])</f>
        <v>1967</v>
      </c>
    </row>
    <row r="581" spans="1:13" x14ac:dyDescent="0.3">
      <c r="A581" s="1" t="s">
        <v>9</v>
      </c>
      <c r="B581" s="1" t="s">
        <v>10</v>
      </c>
      <c r="C581" s="2">
        <v>24715</v>
      </c>
      <c r="D581" s="3">
        <v>0.33333333333333331</v>
      </c>
      <c r="E581" s="1" t="s">
        <v>125</v>
      </c>
      <c r="F581" s="1" t="s">
        <v>717</v>
      </c>
      <c r="G581" s="1" t="s">
        <v>13</v>
      </c>
      <c r="H581" s="1" t="s">
        <v>14</v>
      </c>
      <c r="I581" s="1" t="s">
        <v>15</v>
      </c>
      <c r="J581" s="1">
        <f>FIND(", ",space_missions[[#This Row],[Location]])</f>
        <v>9</v>
      </c>
      <c r="K581" s="1" t="str">
        <f t="shared" si="9"/>
        <v xml:space="preserve"> Kazakhstan</v>
      </c>
      <c r="L581" s="1" t="str">
        <f>_xlfn.CONCAT(space_missions[[#This Row],[Company]],"-",space_missions[[#This Row],[Rocket]])</f>
        <v>RVSN USSR-Molniya</v>
      </c>
      <c r="M581" s="1">
        <f>YEAR(space_missions[[#This Row],[Date]])</f>
        <v>1967</v>
      </c>
    </row>
    <row r="582" spans="1:13" x14ac:dyDescent="0.3">
      <c r="A582" s="1" t="s">
        <v>9</v>
      </c>
      <c r="B582" s="1" t="s">
        <v>543</v>
      </c>
      <c r="C582" s="2">
        <v>24716</v>
      </c>
      <c r="D582" s="3">
        <v>0.4375</v>
      </c>
      <c r="E582" s="1" t="s">
        <v>339</v>
      </c>
      <c r="F582" s="1" t="s">
        <v>718</v>
      </c>
      <c r="G582" s="1" t="s">
        <v>13</v>
      </c>
      <c r="H582" s="1" t="s">
        <v>14</v>
      </c>
      <c r="I582" s="1" t="s">
        <v>21</v>
      </c>
      <c r="J582" s="1">
        <f>FIND(", ",space_missions[[#This Row],[Location]])</f>
        <v>10</v>
      </c>
      <c r="K582" s="1" t="str">
        <f t="shared" si="9"/>
        <v xml:space="preserve"> Russia</v>
      </c>
      <c r="L582" s="1" t="str">
        <f>_xlfn.CONCAT(space_missions[[#This Row],[Company]],"-",space_missions[[#This Row],[Rocket]])</f>
        <v>RVSN USSR-Voskhod</v>
      </c>
      <c r="M582" s="1">
        <f>YEAR(space_missions[[#This Row],[Date]])</f>
        <v>1967</v>
      </c>
    </row>
    <row r="583" spans="1:13" x14ac:dyDescent="0.3">
      <c r="A583" s="1" t="s">
        <v>92</v>
      </c>
      <c r="B583" s="1" t="s">
        <v>482</v>
      </c>
      <c r="C583" s="2">
        <v>24723</v>
      </c>
      <c r="D583" s="3">
        <v>0.33124999999999999</v>
      </c>
      <c r="E583" s="1" t="s">
        <v>719</v>
      </c>
      <c r="F583" s="1" t="s">
        <v>720</v>
      </c>
      <c r="G583" s="1" t="s">
        <v>13</v>
      </c>
      <c r="H583" s="1" t="s">
        <v>14</v>
      </c>
      <c r="I583" s="1" t="s">
        <v>15</v>
      </c>
      <c r="J583" s="1">
        <f>FIND(", ",space_missions[[#This Row],[Location]])</f>
        <v>8</v>
      </c>
      <c r="K583" s="1" t="str">
        <f t="shared" si="9"/>
        <v xml:space="preserve"> USA</v>
      </c>
      <c r="L583" s="1" t="str">
        <f>_xlfn.CONCAT(space_missions[[#This Row],[Company]],"-",space_missions[[#This Row],[Rocket]])</f>
        <v>General Dynamics-Atlas-SLV3C Centaur-D</v>
      </c>
      <c r="M583" s="1">
        <f>YEAR(space_missions[[#This Row],[Date]])</f>
        <v>1967</v>
      </c>
    </row>
    <row r="584" spans="1:13" x14ac:dyDescent="0.3">
      <c r="A584" s="1" t="s">
        <v>9</v>
      </c>
      <c r="B584" s="1" t="s">
        <v>543</v>
      </c>
      <c r="C584" s="2">
        <v>24726</v>
      </c>
      <c r="D584" s="3">
        <v>0.4375</v>
      </c>
      <c r="E584" s="1" t="s">
        <v>339</v>
      </c>
      <c r="F584" s="1" t="s">
        <v>721</v>
      </c>
      <c r="G584" s="1" t="s">
        <v>13</v>
      </c>
      <c r="H584" s="1" t="s">
        <v>14</v>
      </c>
      <c r="I584" s="1" t="s">
        <v>15</v>
      </c>
      <c r="J584" s="1">
        <f>FIND(", ",space_missions[[#This Row],[Location]])</f>
        <v>10</v>
      </c>
      <c r="K584" s="1" t="str">
        <f t="shared" si="9"/>
        <v xml:space="preserve"> Russia</v>
      </c>
      <c r="L584" s="1" t="str">
        <f>_xlfn.CONCAT(space_missions[[#This Row],[Company]],"-",space_missions[[#This Row],[Rocket]])</f>
        <v>RVSN USSR-Voskhod</v>
      </c>
      <c r="M584" s="1">
        <f>YEAR(space_missions[[#This Row],[Date]])</f>
        <v>1967</v>
      </c>
    </row>
    <row r="585" spans="1:13" x14ac:dyDescent="0.3">
      <c r="A585" s="1" t="s">
        <v>9</v>
      </c>
      <c r="B585" s="1" t="s">
        <v>661</v>
      </c>
      <c r="C585" s="2">
        <v>24727</v>
      </c>
      <c r="D585" s="3">
        <v>0.70833333333333337</v>
      </c>
      <c r="E585" s="1" t="s">
        <v>499</v>
      </c>
      <c r="F585" s="1" t="s">
        <v>722</v>
      </c>
      <c r="G585" s="1" t="s">
        <v>13</v>
      </c>
      <c r="H585" s="1" t="s">
        <v>14</v>
      </c>
      <c r="I585" s="1" t="s">
        <v>15</v>
      </c>
      <c r="J585" s="1">
        <f>FIND(", ",space_missions[[#This Row],[Location]])</f>
        <v>11</v>
      </c>
      <c r="K585" s="1" t="str">
        <f t="shared" si="9"/>
        <v xml:space="preserve"> Russia</v>
      </c>
      <c r="L585" s="1" t="str">
        <f>_xlfn.CONCAT(space_missions[[#This Row],[Company]],"-",space_missions[[#This Row],[Rocket]])</f>
        <v>RVSN USSR-Cosmos-2I (63SM)</v>
      </c>
      <c r="M585" s="1">
        <f>YEAR(space_missions[[#This Row],[Date]])</f>
        <v>1967</v>
      </c>
    </row>
    <row r="586" spans="1:13" x14ac:dyDescent="0.3">
      <c r="A586" s="1" t="s">
        <v>9</v>
      </c>
      <c r="B586" s="1" t="s">
        <v>10</v>
      </c>
      <c r="C586" s="2">
        <v>24731</v>
      </c>
      <c r="D586" s="3">
        <v>0.25416666666666665</v>
      </c>
      <c r="E586" s="1" t="s">
        <v>339</v>
      </c>
      <c r="F586" s="1" t="s">
        <v>723</v>
      </c>
      <c r="G586" s="1" t="s">
        <v>13</v>
      </c>
      <c r="H586" s="1" t="s">
        <v>14</v>
      </c>
      <c r="I586" s="1" t="s">
        <v>15</v>
      </c>
      <c r="J586" s="1">
        <f>FIND(", ",space_missions[[#This Row],[Location]])</f>
        <v>9</v>
      </c>
      <c r="K586" s="1" t="str">
        <f t="shared" si="9"/>
        <v xml:space="preserve"> Kazakhstan</v>
      </c>
      <c r="L586" s="1" t="str">
        <f>_xlfn.CONCAT(space_missions[[#This Row],[Company]],"-",space_missions[[#This Row],[Rocket]])</f>
        <v>RVSN USSR-Voskhod</v>
      </c>
      <c r="M586" s="1">
        <f>YEAR(space_missions[[#This Row],[Date]])</f>
        <v>1967</v>
      </c>
    </row>
    <row r="587" spans="1:13" x14ac:dyDescent="0.3">
      <c r="A587" s="1" t="s">
        <v>9</v>
      </c>
      <c r="B587" s="1" t="s">
        <v>665</v>
      </c>
      <c r="C587" s="2">
        <v>24734</v>
      </c>
      <c r="D587" s="3">
        <v>0.61458333333333337</v>
      </c>
      <c r="E587" s="1" t="s">
        <v>604</v>
      </c>
      <c r="F587" s="1" t="s">
        <v>724</v>
      </c>
      <c r="G587" s="1" t="s">
        <v>13</v>
      </c>
      <c r="H587" s="1" t="s">
        <v>14</v>
      </c>
      <c r="I587" s="1" t="s">
        <v>15</v>
      </c>
      <c r="J587" s="1">
        <f>FIND(", ",space_missions[[#This Row],[Location]])</f>
        <v>12</v>
      </c>
      <c r="K587" s="1" t="str">
        <f t="shared" si="9"/>
        <v xml:space="preserve"> Kazakhstan</v>
      </c>
      <c r="L587" s="1" t="str">
        <f>_xlfn.CONCAT(space_missions[[#This Row],[Company]],"-",space_missions[[#This Row],[Rocket]])</f>
        <v>RVSN USSR-Tsyklon</v>
      </c>
      <c r="M587" s="1">
        <f>YEAR(space_missions[[#This Row],[Date]])</f>
        <v>1967</v>
      </c>
    </row>
    <row r="588" spans="1:13" x14ac:dyDescent="0.3">
      <c r="A588" s="1" t="s">
        <v>42</v>
      </c>
      <c r="B588" s="1" t="s">
        <v>322</v>
      </c>
      <c r="C588" s="2">
        <v>24734</v>
      </c>
      <c r="D588" s="3">
        <v>0.76944444444444449</v>
      </c>
      <c r="E588" s="1" t="s">
        <v>588</v>
      </c>
      <c r="F588" s="1" t="s">
        <v>725</v>
      </c>
      <c r="G588" s="1" t="s">
        <v>13</v>
      </c>
      <c r="H588" s="1" t="s">
        <v>590</v>
      </c>
      <c r="I588" s="1" t="s">
        <v>15</v>
      </c>
      <c r="J588" s="1">
        <f>FIND(", ",space_missions[[#This Row],[Location]])</f>
        <v>7</v>
      </c>
      <c r="K588" s="1" t="str">
        <f t="shared" si="9"/>
        <v xml:space="preserve"> USA</v>
      </c>
      <c r="L588" s="1" t="str">
        <f>_xlfn.CONCAT(space_missions[[#This Row],[Company]],"-",space_missions[[#This Row],[Rocket]])</f>
        <v>US Air Force-Titan IIIB</v>
      </c>
      <c r="M588" s="1">
        <f>YEAR(space_missions[[#This Row],[Date]])</f>
        <v>1967</v>
      </c>
    </row>
    <row r="589" spans="1:13" x14ac:dyDescent="0.3">
      <c r="A589" s="1" t="s">
        <v>9</v>
      </c>
      <c r="B589" s="1" t="s">
        <v>603</v>
      </c>
      <c r="C589" s="2">
        <v>24737</v>
      </c>
      <c r="D589" s="3">
        <v>0.58680555555555558</v>
      </c>
      <c r="E589" s="1" t="s">
        <v>604</v>
      </c>
      <c r="F589" s="1" t="s">
        <v>726</v>
      </c>
      <c r="G589" s="1" t="s">
        <v>13</v>
      </c>
      <c r="H589" s="1" t="s">
        <v>14</v>
      </c>
      <c r="I589" s="1" t="s">
        <v>15</v>
      </c>
      <c r="J589" s="1">
        <f>FIND(", ",space_missions[[#This Row],[Location]])</f>
        <v>9</v>
      </c>
      <c r="K589" s="1" t="str">
        <f t="shared" si="9"/>
        <v xml:space="preserve"> Kazakhstan</v>
      </c>
      <c r="L589" s="1" t="str">
        <f>_xlfn.CONCAT(space_missions[[#This Row],[Company]],"-",space_missions[[#This Row],[Rocket]])</f>
        <v>RVSN USSR-Tsyklon</v>
      </c>
      <c r="M589" s="1">
        <f>YEAR(space_missions[[#This Row],[Date]])</f>
        <v>1967</v>
      </c>
    </row>
    <row r="590" spans="1:13" x14ac:dyDescent="0.3">
      <c r="A590" s="1" t="s">
        <v>9</v>
      </c>
      <c r="B590" s="1" t="s">
        <v>543</v>
      </c>
      <c r="C590" s="2">
        <v>24741</v>
      </c>
      <c r="D590" s="3">
        <v>0.43055555555555558</v>
      </c>
      <c r="E590" s="1" t="s">
        <v>339</v>
      </c>
      <c r="F590" s="1" t="s">
        <v>727</v>
      </c>
      <c r="G590" s="1" t="s">
        <v>13</v>
      </c>
      <c r="H590" s="1" t="s">
        <v>14</v>
      </c>
      <c r="I590" s="1" t="s">
        <v>15</v>
      </c>
      <c r="J590" s="1">
        <f>FIND(", ",space_missions[[#This Row],[Location]])</f>
        <v>10</v>
      </c>
      <c r="K590" s="1" t="str">
        <f t="shared" si="9"/>
        <v xml:space="preserve"> Russia</v>
      </c>
      <c r="L590" s="1" t="str">
        <f>_xlfn.CONCAT(space_missions[[#This Row],[Company]],"-",space_missions[[#This Row],[Rocket]])</f>
        <v>RVSN USSR-Voskhod</v>
      </c>
      <c r="M590" s="1">
        <f>YEAR(space_missions[[#This Row],[Date]])</f>
        <v>1967</v>
      </c>
    </row>
    <row r="591" spans="1:13" x14ac:dyDescent="0.3">
      <c r="A591" s="1" t="s">
        <v>9</v>
      </c>
      <c r="B591" s="1" t="s">
        <v>684</v>
      </c>
      <c r="C591" s="2">
        <v>24742</v>
      </c>
      <c r="D591" s="3">
        <v>0.45833333333333331</v>
      </c>
      <c r="E591" s="1" t="s">
        <v>685</v>
      </c>
      <c r="F591" s="1" t="s">
        <v>728</v>
      </c>
      <c r="G591" s="1" t="s">
        <v>13</v>
      </c>
      <c r="H591" s="1" t="s">
        <v>14</v>
      </c>
      <c r="I591" s="1" t="s">
        <v>21</v>
      </c>
      <c r="J591" s="1">
        <f>FIND(", ",space_missions[[#This Row],[Location]])</f>
        <v>11</v>
      </c>
      <c r="K591" s="1" t="str">
        <f t="shared" si="9"/>
        <v xml:space="preserve"> Russia</v>
      </c>
      <c r="L591" s="1" t="str">
        <f>_xlfn.CONCAT(space_missions[[#This Row],[Company]],"-",space_missions[[#This Row],[Rocket]])</f>
        <v>RVSN USSR-Cosmos-3M (11K65M)</v>
      </c>
      <c r="M591" s="1">
        <f>YEAR(space_missions[[#This Row],[Date]])</f>
        <v>1967</v>
      </c>
    </row>
    <row r="592" spans="1:13" x14ac:dyDescent="0.3">
      <c r="A592" s="1" t="s">
        <v>9</v>
      </c>
      <c r="B592" s="1" t="s">
        <v>657</v>
      </c>
      <c r="C592" s="2">
        <v>24742</v>
      </c>
      <c r="D592" s="3">
        <v>0.88263888888888886</v>
      </c>
      <c r="E592" s="1" t="s">
        <v>658</v>
      </c>
      <c r="F592" s="1" t="s">
        <v>729</v>
      </c>
      <c r="G592" s="1" t="s">
        <v>13</v>
      </c>
      <c r="H592" s="1" t="s">
        <v>14</v>
      </c>
      <c r="I592" s="1" t="s">
        <v>21</v>
      </c>
      <c r="J592" s="1">
        <f>FIND(", ",space_missions[[#This Row],[Location]])</f>
        <v>11</v>
      </c>
      <c r="K592" s="1" t="str">
        <f t="shared" si="9"/>
        <v xml:space="preserve"> Kazakhstan</v>
      </c>
      <c r="L592" s="1" t="str">
        <f>_xlfn.CONCAT(space_missions[[#This Row],[Company]],"-",space_missions[[#This Row],[Rocket]])</f>
        <v>RVSN USSR-Proton K/Block D</v>
      </c>
      <c r="M592" s="1">
        <f>YEAR(space_missions[[#This Row],[Date]])</f>
        <v>1967</v>
      </c>
    </row>
    <row r="593" spans="1:13" x14ac:dyDescent="0.3">
      <c r="A593" s="1" t="s">
        <v>9</v>
      </c>
      <c r="B593" s="1" t="s">
        <v>10</v>
      </c>
      <c r="C593" s="2">
        <v>24748</v>
      </c>
      <c r="D593" s="3">
        <v>0.20833333333333334</v>
      </c>
      <c r="E593" s="1" t="s">
        <v>125</v>
      </c>
      <c r="F593" s="1" t="s">
        <v>730</v>
      </c>
      <c r="G593" s="1" t="s">
        <v>13</v>
      </c>
      <c r="H593" s="1" t="s">
        <v>14</v>
      </c>
      <c r="I593" s="1" t="s">
        <v>15</v>
      </c>
      <c r="J593" s="1">
        <f>FIND(", ",space_missions[[#This Row],[Location]])</f>
        <v>9</v>
      </c>
      <c r="K593" s="1" t="str">
        <f t="shared" si="9"/>
        <v xml:space="preserve"> Kazakhstan</v>
      </c>
      <c r="L593" s="1" t="str">
        <f>_xlfn.CONCAT(space_missions[[#This Row],[Company]],"-",space_missions[[#This Row],[Rocket]])</f>
        <v>RVSN USSR-Molniya</v>
      </c>
      <c r="M593" s="1">
        <f>YEAR(space_missions[[#This Row],[Date]])</f>
        <v>1967</v>
      </c>
    </row>
    <row r="594" spans="1:13" x14ac:dyDescent="0.3">
      <c r="A594" s="1" t="s">
        <v>9</v>
      </c>
      <c r="B594" s="1" t="s">
        <v>543</v>
      </c>
      <c r="C594" s="2">
        <v>24756</v>
      </c>
      <c r="D594" s="3">
        <v>0.47916666666666669</v>
      </c>
      <c r="E594" s="1" t="s">
        <v>339</v>
      </c>
      <c r="F594" s="1" t="s">
        <v>731</v>
      </c>
      <c r="G594" s="1" t="s">
        <v>13</v>
      </c>
      <c r="H594" s="1" t="s">
        <v>14</v>
      </c>
      <c r="I594" s="1" t="s">
        <v>15</v>
      </c>
      <c r="J594" s="1">
        <f>FIND(", ",space_missions[[#This Row],[Location]])</f>
        <v>10</v>
      </c>
      <c r="K594" s="1" t="str">
        <f t="shared" si="9"/>
        <v xml:space="preserve"> Russia</v>
      </c>
      <c r="L594" s="1" t="str">
        <f>_xlfn.CONCAT(space_missions[[#This Row],[Company]],"-",space_missions[[#This Row],[Rocket]])</f>
        <v>RVSN USSR-Voskhod</v>
      </c>
      <c r="M594" s="1">
        <f>YEAR(space_missions[[#This Row],[Date]])</f>
        <v>1967</v>
      </c>
    </row>
    <row r="595" spans="1:13" x14ac:dyDescent="0.3">
      <c r="A595" s="1" t="s">
        <v>732</v>
      </c>
      <c r="B595" s="1" t="s">
        <v>391</v>
      </c>
      <c r="C595" s="2">
        <v>24757</v>
      </c>
      <c r="D595" s="3">
        <v>0.59375</v>
      </c>
      <c r="E595" s="1" t="s">
        <v>626</v>
      </c>
      <c r="F595" s="1" t="s">
        <v>733</v>
      </c>
      <c r="G595" s="1" t="s">
        <v>13</v>
      </c>
      <c r="H595" s="1" t="s">
        <v>14</v>
      </c>
      <c r="I595" s="1" t="s">
        <v>15</v>
      </c>
      <c r="J595" s="1">
        <f>FIND(", ",space_missions[[#This Row],[Location]])</f>
        <v>11</v>
      </c>
      <c r="K595" s="1" t="str">
        <f t="shared" si="9"/>
        <v xml:space="preserve"> Kazakhstan</v>
      </c>
      <c r="L595" s="1" t="str">
        <f>_xlfn.CONCAT(space_missions[[#This Row],[Company]],"-",space_missions[[#This Row],[Rocket]])</f>
        <v>OKB-586-Cosmos-3 (11K65)</v>
      </c>
      <c r="M595" s="1">
        <f>YEAR(space_missions[[#This Row],[Date]])</f>
        <v>1967</v>
      </c>
    </row>
    <row r="596" spans="1:13" x14ac:dyDescent="0.3">
      <c r="A596" s="1" t="s">
        <v>9</v>
      </c>
      <c r="B596" s="1" t="s">
        <v>361</v>
      </c>
      <c r="C596" s="2">
        <v>24761</v>
      </c>
      <c r="D596" s="3">
        <v>0.33333333333333331</v>
      </c>
      <c r="E596" s="1" t="s">
        <v>339</v>
      </c>
      <c r="F596" s="1" t="s">
        <v>734</v>
      </c>
      <c r="G596" s="1" t="s">
        <v>13</v>
      </c>
      <c r="H596" s="1" t="s">
        <v>14</v>
      </c>
      <c r="I596" s="1" t="s">
        <v>15</v>
      </c>
      <c r="J596" s="1">
        <f>FIND(", ",space_missions[[#This Row],[Location]])</f>
        <v>10</v>
      </c>
      <c r="K596" s="1" t="str">
        <f t="shared" si="9"/>
        <v xml:space="preserve"> Kazakhstan</v>
      </c>
      <c r="L596" s="1" t="str">
        <f>_xlfn.CONCAT(space_missions[[#This Row],[Company]],"-",space_missions[[#This Row],[Rocket]])</f>
        <v>RVSN USSR-Voskhod</v>
      </c>
      <c r="M596" s="1">
        <f>YEAR(space_missions[[#This Row],[Date]])</f>
        <v>1967</v>
      </c>
    </row>
    <row r="597" spans="1:13" x14ac:dyDescent="0.3">
      <c r="A597" s="1" t="s">
        <v>9</v>
      </c>
      <c r="B597" s="1" t="s">
        <v>665</v>
      </c>
      <c r="C597" s="2">
        <v>24763</v>
      </c>
      <c r="D597" s="3">
        <v>0.5625</v>
      </c>
      <c r="E597" s="1" t="s">
        <v>604</v>
      </c>
      <c r="F597" s="1" t="s">
        <v>735</v>
      </c>
      <c r="G597" s="1" t="s">
        <v>13</v>
      </c>
      <c r="H597" s="1" t="s">
        <v>14</v>
      </c>
      <c r="I597" s="1" t="s">
        <v>15</v>
      </c>
      <c r="J597" s="1">
        <f>FIND(", ",space_missions[[#This Row],[Location]])</f>
        <v>12</v>
      </c>
      <c r="K597" s="1" t="str">
        <f t="shared" si="9"/>
        <v xml:space="preserve"> Kazakhstan</v>
      </c>
      <c r="L597" s="1" t="str">
        <f>_xlfn.CONCAT(space_missions[[#This Row],[Company]],"-",space_missions[[#This Row],[Rocket]])</f>
        <v>RVSN USSR-Tsyklon</v>
      </c>
      <c r="M597" s="1">
        <f>YEAR(space_missions[[#This Row],[Date]])</f>
        <v>1967</v>
      </c>
    </row>
    <row r="598" spans="1:13" x14ac:dyDescent="0.3">
      <c r="A598" s="1" t="s">
        <v>9</v>
      </c>
      <c r="B598" s="1" t="s">
        <v>10</v>
      </c>
      <c r="C598" s="2">
        <v>24767</v>
      </c>
      <c r="D598" s="3">
        <v>0.3611111111111111</v>
      </c>
      <c r="E598" s="1" t="s">
        <v>125</v>
      </c>
      <c r="F598" s="1" t="s">
        <v>736</v>
      </c>
      <c r="G598" s="1" t="s">
        <v>13</v>
      </c>
      <c r="H598" s="1" t="s">
        <v>14</v>
      </c>
      <c r="I598" s="1" t="s">
        <v>15</v>
      </c>
      <c r="J598" s="1">
        <f>FIND(", ",space_missions[[#This Row],[Location]])</f>
        <v>9</v>
      </c>
      <c r="K598" s="1" t="str">
        <f t="shared" si="9"/>
        <v xml:space="preserve"> Kazakhstan</v>
      </c>
      <c r="L598" s="1" t="str">
        <f>_xlfn.CONCAT(space_missions[[#This Row],[Company]],"-",space_missions[[#This Row],[Rocket]])</f>
        <v>RVSN USSR-Molniya</v>
      </c>
      <c r="M598" s="1">
        <f>YEAR(space_missions[[#This Row],[Date]])</f>
        <v>1967</v>
      </c>
    </row>
    <row r="599" spans="1:13" x14ac:dyDescent="0.3">
      <c r="A599" s="1" t="s">
        <v>9</v>
      </c>
      <c r="B599" s="1" t="s">
        <v>543</v>
      </c>
      <c r="C599" s="2">
        <v>24769</v>
      </c>
      <c r="D599" s="3">
        <v>0.9506944444444444</v>
      </c>
      <c r="E599" s="1" t="s">
        <v>396</v>
      </c>
      <c r="F599" s="1" t="s">
        <v>737</v>
      </c>
      <c r="G599" s="1" t="s">
        <v>13</v>
      </c>
      <c r="H599" s="1" t="s">
        <v>14</v>
      </c>
      <c r="I599" s="1" t="s">
        <v>15</v>
      </c>
      <c r="J599" s="1">
        <f>FIND(", ",space_missions[[#This Row],[Location]])</f>
        <v>10</v>
      </c>
      <c r="K599" s="1" t="str">
        <f t="shared" si="9"/>
        <v xml:space="preserve"> Russia</v>
      </c>
      <c r="L599" s="1" t="str">
        <f>_xlfn.CONCAT(space_missions[[#This Row],[Company]],"-",space_missions[[#This Row],[Rocket]])</f>
        <v>RVSN USSR-Vostok-2M</v>
      </c>
      <c r="M599" s="1">
        <f>YEAR(space_missions[[#This Row],[Date]])</f>
        <v>1967</v>
      </c>
    </row>
    <row r="600" spans="1:13" x14ac:dyDescent="0.3">
      <c r="A600" s="1" t="s">
        <v>42</v>
      </c>
      <c r="B600" s="1" t="s">
        <v>322</v>
      </c>
      <c r="C600" s="2">
        <v>24770</v>
      </c>
      <c r="D600" s="3">
        <v>0.80208333333333337</v>
      </c>
      <c r="E600" s="1" t="s">
        <v>588</v>
      </c>
      <c r="F600" s="1" t="s">
        <v>738</v>
      </c>
      <c r="G600" s="1" t="s">
        <v>13</v>
      </c>
      <c r="H600" s="1" t="s">
        <v>590</v>
      </c>
      <c r="I600" s="1" t="s">
        <v>15</v>
      </c>
      <c r="J600" s="1">
        <f>FIND(", ",space_missions[[#This Row],[Location]])</f>
        <v>7</v>
      </c>
      <c r="K600" s="1" t="str">
        <f t="shared" si="9"/>
        <v xml:space="preserve"> USA</v>
      </c>
      <c r="L600" s="1" t="str">
        <f>_xlfn.CONCAT(space_missions[[#This Row],[Company]],"-",space_missions[[#This Row],[Rocket]])</f>
        <v>US Air Force-Titan IIIB</v>
      </c>
      <c r="M600" s="1">
        <f>YEAR(space_missions[[#This Row],[Date]])</f>
        <v>1967</v>
      </c>
    </row>
    <row r="601" spans="1:13" x14ac:dyDescent="0.3">
      <c r="A601" s="1" t="s">
        <v>9</v>
      </c>
      <c r="B601" s="1" t="s">
        <v>739</v>
      </c>
      <c r="C601" s="2">
        <v>24772</v>
      </c>
      <c r="D601" s="3">
        <v>9.7916666666666666E-2</v>
      </c>
      <c r="E601" s="1" t="s">
        <v>740</v>
      </c>
      <c r="F601" s="1" t="s">
        <v>741</v>
      </c>
      <c r="G601" s="1" t="s">
        <v>13</v>
      </c>
      <c r="H601" s="1" t="s">
        <v>14</v>
      </c>
      <c r="I601" s="1" t="s">
        <v>15</v>
      </c>
      <c r="J601" s="1">
        <f>FIND(", ",space_missions[[#This Row],[Location]])</f>
        <v>11</v>
      </c>
      <c r="K601" s="1" t="str">
        <f t="shared" si="9"/>
        <v xml:space="preserve"> Kazakhstan</v>
      </c>
      <c r="L601" s="1" t="str">
        <f>_xlfn.CONCAT(space_missions[[#This Row],[Company]],"-",space_missions[[#This Row],[Rocket]])</f>
        <v>RVSN USSR-Tsyklon-2A</v>
      </c>
      <c r="M601" s="1">
        <f>YEAR(space_missions[[#This Row],[Date]])</f>
        <v>1967</v>
      </c>
    </row>
    <row r="602" spans="1:13" x14ac:dyDescent="0.3">
      <c r="A602" s="1" t="s">
        <v>9</v>
      </c>
      <c r="B602" s="1" t="s">
        <v>361</v>
      </c>
      <c r="C602" s="2">
        <v>24772</v>
      </c>
      <c r="D602" s="3">
        <v>0.39513888888888887</v>
      </c>
      <c r="E602" s="1" t="s">
        <v>629</v>
      </c>
      <c r="F602" s="1" t="s">
        <v>742</v>
      </c>
      <c r="G602" s="1" t="s">
        <v>13</v>
      </c>
      <c r="H602" s="1" t="s">
        <v>14</v>
      </c>
      <c r="I602" s="1" t="s">
        <v>15</v>
      </c>
      <c r="J602" s="1">
        <f>FIND(", ",space_missions[[#This Row],[Location]])</f>
        <v>10</v>
      </c>
      <c r="K602" s="1" t="str">
        <f t="shared" si="9"/>
        <v xml:space="preserve"> Kazakhstan</v>
      </c>
      <c r="L602" s="1" t="str">
        <f>_xlfn.CONCAT(space_missions[[#This Row],[Company]],"-",space_missions[[#This Row],[Rocket]])</f>
        <v>RVSN USSR-Soyuz</v>
      </c>
      <c r="M602" s="1">
        <f>YEAR(space_missions[[#This Row],[Date]])</f>
        <v>1967</v>
      </c>
    </row>
    <row r="603" spans="1:13" x14ac:dyDescent="0.3">
      <c r="A603" s="1" t="s">
        <v>9</v>
      </c>
      <c r="B603" s="1" t="s">
        <v>603</v>
      </c>
      <c r="C603" s="2">
        <v>24773</v>
      </c>
      <c r="D603" s="3">
        <v>0.55208333333333337</v>
      </c>
      <c r="E603" s="1" t="s">
        <v>604</v>
      </c>
      <c r="F603" s="1" t="s">
        <v>743</v>
      </c>
      <c r="G603" s="1" t="s">
        <v>13</v>
      </c>
      <c r="H603" s="1" t="s">
        <v>14</v>
      </c>
      <c r="I603" s="1" t="s">
        <v>15</v>
      </c>
      <c r="J603" s="1">
        <f>FIND(", ",space_missions[[#This Row],[Location]])</f>
        <v>9</v>
      </c>
      <c r="K603" s="1" t="str">
        <f t="shared" si="9"/>
        <v xml:space="preserve"> Kazakhstan</v>
      </c>
      <c r="L603" s="1" t="str">
        <f>_xlfn.CONCAT(space_missions[[#This Row],[Company]],"-",space_missions[[#This Row],[Rocket]])</f>
        <v>RVSN USSR-Tsyklon</v>
      </c>
      <c r="M603" s="1">
        <f>YEAR(space_missions[[#This Row],[Date]])</f>
        <v>1967</v>
      </c>
    </row>
    <row r="604" spans="1:13" x14ac:dyDescent="0.3">
      <c r="A604" s="1" t="s">
        <v>9</v>
      </c>
      <c r="B604" s="1" t="s">
        <v>10</v>
      </c>
      <c r="C604" s="2">
        <v>24775</v>
      </c>
      <c r="D604" s="3">
        <v>0.34166666666666667</v>
      </c>
      <c r="E604" s="1" t="s">
        <v>629</v>
      </c>
      <c r="F604" s="1" t="s">
        <v>744</v>
      </c>
      <c r="G604" s="1" t="s">
        <v>13</v>
      </c>
      <c r="H604" s="1" t="s">
        <v>14</v>
      </c>
      <c r="I604" s="1" t="s">
        <v>15</v>
      </c>
      <c r="J604" s="1">
        <f>FIND(", ",space_missions[[#This Row],[Location]])</f>
        <v>9</v>
      </c>
      <c r="K604" s="1" t="str">
        <f t="shared" si="9"/>
        <v xml:space="preserve"> Kazakhstan</v>
      </c>
      <c r="L604" s="1" t="str">
        <f>_xlfn.CONCAT(space_missions[[#This Row],[Company]],"-",space_missions[[#This Row],[Rocket]])</f>
        <v>RVSN USSR-Soyuz</v>
      </c>
      <c r="M604" s="1">
        <f>YEAR(space_missions[[#This Row],[Date]])</f>
        <v>1967</v>
      </c>
    </row>
    <row r="605" spans="1:13" x14ac:dyDescent="0.3">
      <c r="A605" s="1" t="s">
        <v>9</v>
      </c>
      <c r="B605" s="1" t="s">
        <v>684</v>
      </c>
      <c r="C605" s="2">
        <v>24775</v>
      </c>
      <c r="D605" s="3">
        <v>0.75</v>
      </c>
      <c r="E605" s="1" t="s">
        <v>685</v>
      </c>
      <c r="F605" s="1" t="s">
        <v>745</v>
      </c>
      <c r="G605" s="1" t="s">
        <v>13</v>
      </c>
      <c r="H605" s="1" t="s">
        <v>14</v>
      </c>
      <c r="I605" s="1" t="s">
        <v>15</v>
      </c>
      <c r="J605" s="1">
        <f>FIND(", ",space_missions[[#This Row],[Location]])</f>
        <v>11</v>
      </c>
      <c r="K605" s="1" t="str">
        <f t="shared" si="9"/>
        <v xml:space="preserve"> Russia</v>
      </c>
      <c r="L605" s="1" t="str">
        <f>_xlfn.CONCAT(space_missions[[#This Row],[Company]],"-",space_missions[[#This Row],[Rocket]])</f>
        <v>RVSN USSR-Cosmos-3M (11K65M)</v>
      </c>
      <c r="M605" s="1">
        <f>YEAR(space_missions[[#This Row],[Date]])</f>
        <v>1967</v>
      </c>
    </row>
    <row r="606" spans="1:13" x14ac:dyDescent="0.3">
      <c r="A606" s="1" t="s">
        <v>9</v>
      </c>
      <c r="B606" s="1" t="s">
        <v>543</v>
      </c>
      <c r="C606" s="2">
        <v>24779</v>
      </c>
      <c r="D606" s="3">
        <v>0.47222222222222221</v>
      </c>
      <c r="E606" s="1" t="s">
        <v>339</v>
      </c>
      <c r="F606" s="1" t="s">
        <v>746</v>
      </c>
      <c r="G606" s="1" t="s">
        <v>13</v>
      </c>
      <c r="H606" s="1" t="s">
        <v>14</v>
      </c>
      <c r="I606" s="1" t="s">
        <v>15</v>
      </c>
      <c r="J606" s="1">
        <f>FIND(", ",space_missions[[#This Row],[Location]])</f>
        <v>10</v>
      </c>
      <c r="K606" s="1" t="str">
        <f t="shared" si="9"/>
        <v xml:space="preserve"> Russia</v>
      </c>
      <c r="L606" s="1" t="str">
        <f>_xlfn.CONCAT(space_missions[[#This Row],[Company]],"-",space_missions[[#This Row],[Rocket]])</f>
        <v>RVSN USSR-Voskhod</v>
      </c>
      <c r="M606" s="1">
        <f>YEAR(space_missions[[#This Row],[Date]])</f>
        <v>1967</v>
      </c>
    </row>
    <row r="607" spans="1:13" x14ac:dyDescent="0.3">
      <c r="A607" s="1" t="s">
        <v>92</v>
      </c>
      <c r="B607" s="1" t="s">
        <v>122</v>
      </c>
      <c r="C607" s="2">
        <v>24781</v>
      </c>
      <c r="D607" s="3">
        <v>0.98402777777777772</v>
      </c>
      <c r="E607" s="1" t="s">
        <v>389</v>
      </c>
      <c r="F607" s="1" t="s">
        <v>747</v>
      </c>
      <c r="G607" s="1" t="s">
        <v>13</v>
      </c>
      <c r="H607" s="1" t="s">
        <v>14</v>
      </c>
      <c r="I607" s="1" t="s">
        <v>15</v>
      </c>
      <c r="J607" s="1">
        <f>FIND(", ",space_missions[[#This Row],[Location]])</f>
        <v>6</v>
      </c>
      <c r="K607" s="1" t="str">
        <f t="shared" si="9"/>
        <v xml:space="preserve"> USA</v>
      </c>
      <c r="L607" s="1" t="str">
        <f>_xlfn.CONCAT(space_missions[[#This Row],[Company]],"-",space_missions[[#This Row],[Rocket]])</f>
        <v>General Dynamics-Atlas-SLV3 Agena-D</v>
      </c>
      <c r="M607" s="1">
        <f>YEAR(space_missions[[#This Row],[Date]])</f>
        <v>1967</v>
      </c>
    </row>
    <row r="608" spans="1:13" x14ac:dyDescent="0.3">
      <c r="A608" s="1" t="s">
        <v>92</v>
      </c>
      <c r="B608" s="1" t="s">
        <v>482</v>
      </c>
      <c r="C608" s="2">
        <v>24783</v>
      </c>
      <c r="D608" s="3">
        <v>0.31874999999999998</v>
      </c>
      <c r="E608" s="1" t="s">
        <v>719</v>
      </c>
      <c r="F608" s="1" t="s">
        <v>748</v>
      </c>
      <c r="G608" s="1" t="s">
        <v>13</v>
      </c>
      <c r="H608" s="1" t="s">
        <v>14</v>
      </c>
      <c r="I608" s="1" t="s">
        <v>15</v>
      </c>
      <c r="J608" s="1">
        <f>FIND(", ",space_missions[[#This Row],[Location]])</f>
        <v>8</v>
      </c>
      <c r="K608" s="1" t="str">
        <f t="shared" si="9"/>
        <v xml:space="preserve"> USA</v>
      </c>
      <c r="L608" s="1" t="str">
        <f>_xlfn.CONCAT(space_missions[[#This Row],[Company]],"-",space_missions[[#This Row],[Rocket]])</f>
        <v>General Dynamics-Atlas-SLV3C Centaur-D</v>
      </c>
      <c r="M608" s="1">
        <f>YEAR(space_missions[[#This Row],[Date]])</f>
        <v>1967</v>
      </c>
    </row>
    <row r="609" spans="1:13" x14ac:dyDescent="0.3">
      <c r="A609" s="1" t="s">
        <v>54</v>
      </c>
      <c r="B609" s="1" t="s">
        <v>749</v>
      </c>
      <c r="C609" s="2">
        <v>24785</v>
      </c>
      <c r="D609" s="3">
        <v>0.5</v>
      </c>
      <c r="E609" s="1" t="s">
        <v>750</v>
      </c>
      <c r="F609" s="1" t="s">
        <v>751</v>
      </c>
      <c r="G609" s="1" t="s">
        <v>13</v>
      </c>
      <c r="H609" s="1" t="s">
        <v>752</v>
      </c>
      <c r="I609" s="1" t="s">
        <v>15</v>
      </c>
      <c r="J609" s="1">
        <f>FIND(", ",space_missions[[#This Row],[Location]])</f>
        <v>7</v>
      </c>
      <c r="K609" s="1" t="str">
        <f t="shared" si="9"/>
        <v xml:space="preserve"> USA</v>
      </c>
      <c r="L609" s="1" t="str">
        <f>_xlfn.CONCAT(space_missions[[#This Row],[Company]],"-",space_missions[[#This Row],[Rocket]])</f>
        <v>NASA-Saturn V</v>
      </c>
      <c r="M609" s="1">
        <f>YEAR(space_missions[[#This Row],[Date]])</f>
        <v>1967</v>
      </c>
    </row>
    <row r="610" spans="1:13" x14ac:dyDescent="0.3">
      <c r="A610" s="1" t="s">
        <v>9</v>
      </c>
      <c r="B610" s="1" t="s">
        <v>661</v>
      </c>
      <c r="C610" s="2">
        <v>24797</v>
      </c>
      <c r="D610" s="3">
        <v>0.60347222222222219</v>
      </c>
      <c r="E610" s="1" t="s">
        <v>499</v>
      </c>
      <c r="F610" s="1" t="s">
        <v>753</v>
      </c>
      <c r="G610" s="1" t="s">
        <v>13</v>
      </c>
      <c r="H610" s="1" t="s">
        <v>14</v>
      </c>
      <c r="I610" s="1" t="s">
        <v>15</v>
      </c>
      <c r="J610" s="1">
        <f>FIND(", ",space_missions[[#This Row],[Location]])</f>
        <v>11</v>
      </c>
      <c r="K610" s="1" t="str">
        <f t="shared" si="9"/>
        <v xml:space="preserve"> Russia</v>
      </c>
      <c r="L610" s="1" t="str">
        <f>_xlfn.CONCAT(space_missions[[#This Row],[Company]],"-",space_missions[[#This Row],[Rocket]])</f>
        <v>RVSN USSR-Cosmos-2I (63SM)</v>
      </c>
      <c r="M610" s="1">
        <f>YEAR(space_missions[[#This Row],[Date]])</f>
        <v>1967</v>
      </c>
    </row>
    <row r="611" spans="1:13" x14ac:dyDescent="0.3">
      <c r="A611" s="1" t="s">
        <v>9</v>
      </c>
      <c r="B611" s="1" t="s">
        <v>473</v>
      </c>
      <c r="C611" s="2">
        <v>24798</v>
      </c>
      <c r="D611" s="3">
        <v>0.79652777777777772</v>
      </c>
      <c r="E611" s="1" t="s">
        <v>658</v>
      </c>
      <c r="F611" s="1" t="s">
        <v>729</v>
      </c>
      <c r="G611" s="1" t="s">
        <v>13</v>
      </c>
      <c r="H611" s="1" t="s">
        <v>14</v>
      </c>
      <c r="I611" s="1" t="s">
        <v>21</v>
      </c>
      <c r="J611" s="1">
        <f>FIND(", ",space_missions[[#This Row],[Location]])</f>
        <v>11</v>
      </c>
      <c r="K611" s="1" t="str">
        <f t="shared" si="9"/>
        <v xml:space="preserve"> Kazakhstan</v>
      </c>
      <c r="L611" s="1" t="str">
        <f>_xlfn.CONCAT(space_missions[[#This Row],[Company]],"-",space_missions[[#This Row],[Rocket]])</f>
        <v>RVSN USSR-Proton K/Block D</v>
      </c>
      <c r="M611" s="1">
        <f>YEAR(space_missions[[#This Row],[Date]])</f>
        <v>1967</v>
      </c>
    </row>
    <row r="612" spans="1:13" x14ac:dyDescent="0.3">
      <c r="A612" s="1" t="s">
        <v>9</v>
      </c>
      <c r="B612" s="1" t="s">
        <v>684</v>
      </c>
      <c r="C612" s="2">
        <v>24799</v>
      </c>
      <c r="D612" s="3">
        <v>0.625</v>
      </c>
      <c r="E612" s="1" t="s">
        <v>685</v>
      </c>
      <c r="F612" s="1" t="s">
        <v>754</v>
      </c>
      <c r="G612" s="1" t="s">
        <v>13</v>
      </c>
      <c r="H612" s="1" t="s">
        <v>14</v>
      </c>
      <c r="I612" s="1" t="s">
        <v>15</v>
      </c>
      <c r="J612" s="1">
        <f>FIND(", ",space_missions[[#This Row],[Location]])</f>
        <v>11</v>
      </c>
      <c r="K612" s="1" t="str">
        <f t="shared" si="9"/>
        <v xml:space="preserve"> Russia</v>
      </c>
      <c r="L612" s="1" t="str">
        <f>_xlfn.CONCAT(space_missions[[#This Row],[Company]],"-",space_missions[[#This Row],[Rocket]])</f>
        <v>RVSN USSR-Cosmos-3M (11K65M)</v>
      </c>
      <c r="M612" s="1">
        <f>YEAR(space_missions[[#This Row],[Date]])</f>
        <v>1967</v>
      </c>
    </row>
    <row r="613" spans="1:13" x14ac:dyDescent="0.3">
      <c r="A613" s="1" t="s">
        <v>9</v>
      </c>
      <c r="B613" s="1" t="s">
        <v>543</v>
      </c>
      <c r="C613" s="2">
        <v>24801</v>
      </c>
      <c r="D613" s="3">
        <v>0.47916666666666669</v>
      </c>
      <c r="E613" s="1" t="s">
        <v>339</v>
      </c>
      <c r="F613" s="1" t="s">
        <v>755</v>
      </c>
      <c r="G613" s="1" t="s">
        <v>13</v>
      </c>
      <c r="H613" s="1" t="s">
        <v>14</v>
      </c>
      <c r="I613" s="1" t="s">
        <v>15</v>
      </c>
      <c r="J613" s="1">
        <f>FIND(", ",space_missions[[#This Row],[Location]])</f>
        <v>10</v>
      </c>
      <c r="K613" s="1" t="str">
        <f t="shared" si="9"/>
        <v xml:space="preserve"> Russia</v>
      </c>
      <c r="L613" s="1" t="str">
        <f>_xlfn.CONCAT(space_missions[[#This Row],[Company]],"-",space_missions[[#This Row],[Rocket]])</f>
        <v>RVSN USSR-Voskhod</v>
      </c>
      <c r="M613" s="1">
        <f>YEAR(space_missions[[#This Row],[Date]])</f>
        <v>1967</v>
      </c>
    </row>
    <row r="614" spans="1:13" x14ac:dyDescent="0.3">
      <c r="A614" s="1" t="s">
        <v>22</v>
      </c>
      <c r="B614" s="1" t="s">
        <v>756</v>
      </c>
      <c r="C614" s="2">
        <v>24805</v>
      </c>
      <c r="D614" s="3"/>
      <c r="E614" s="1" t="s">
        <v>757</v>
      </c>
      <c r="F614" s="1" t="s">
        <v>758</v>
      </c>
      <c r="G614" s="1" t="s">
        <v>13</v>
      </c>
      <c r="H614" s="1" t="s">
        <v>14</v>
      </c>
      <c r="I614" s="1" t="s">
        <v>15</v>
      </c>
      <c r="J614" s="1">
        <f>FIND(", ",space_missions[[#This Row],[Location]])</f>
        <v>6</v>
      </c>
      <c r="K614" s="1" t="str">
        <f t="shared" si="9"/>
        <v xml:space="preserve"> Australia</v>
      </c>
      <c r="L614" s="1" t="str">
        <f>_xlfn.CONCAT(space_missions[[#This Row],[Company]],"-",space_missions[[#This Row],[Rocket]])</f>
        <v>AMBA-Redstone Sparta</v>
      </c>
      <c r="M614" s="1">
        <f>YEAR(space_missions[[#This Row],[Date]])</f>
        <v>1967</v>
      </c>
    </row>
    <row r="615" spans="1:13" x14ac:dyDescent="0.3">
      <c r="A615" s="1" t="s">
        <v>9</v>
      </c>
      <c r="B615" s="1" t="s">
        <v>543</v>
      </c>
      <c r="C615" s="2">
        <v>24809</v>
      </c>
      <c r="D615" s="3">
        <v>0.5</v>
      </c>
      <c r="E615" s="1" t="s">
        <v>339</v>
      </c>
      <c r="F615" s="1" t="s">
        <v>759</v>
      </c>
      <c r="G615" s="1" t="s">
        <v>13</v>
      </c>
      <c r="H615" s="1" t="s">
        <v>14</v>
      </c>
      <c r="I615" s="1" t="s">
        <v>15</v>
      </c>
      <c r="J615" s="1">
        <f>FIND(", ",space_missions[[#This Row],[Location]])</f>
        <v>10</v>
      </c>
      <c r="K615" s="1" t="str">
        <f t="shared" si="9"/>
        <v xml:space="preserve"> Russia</v>
      </c>
      <c r="L615" s="1" t="str">
        <f>_xlfn.CONCAT(space_missions[[#This Row],[Company]],"-",space_missions[[#This Row],[Rocket]])</f>
        <v>RVSN USSR-Voskhod</v>
      </c>
      <c r="M615" s="1">
        <f>YEAR(space_missions[[#This Row],[Date]])</f>
        <v>1967</v>
      </c>
    </row>
    <row r="616" spans="1:13" x14ac:dyDescent="0.3">
      <c r="A616" s="1" t="s">
        <v>42</v>
      </c>
      <c r="B616" s="1" t="s">
        <v>322</v>
      </c>
      <c r="C616" s="2">
        <v>24811</v>
      </c>
      <c r="D616" s="3">
        <v>0.78125</v>
      </c>
      <c r="E616" s="1" t="s">
        <v>588</v>
      </c>
      <c r="F616" s="1" t="s">
        <v>760</v>
      </c>
      <c r="G616" s="1" t="s">
        <v>13</v>
      </c>
      <c r="H616" s="1" t="s">
        <v>590</v>
      </c>
      <c r="I616" s="1" t="s">
        <v>15</v>
      </c>
      <c r="J616" s="1">
        <f>FIND(", ",space_missions[[#This Row],[Location]])</f>
        <v>7</v>
      </c>
      <c r="K616" s="1" t="str">
        <f t="shared" si="9"/>
        <v xml:space="preserve"> USA</v>
      </c>
      <c r="L616" s="1" t="str">
        <f>_xlfn.CONCAT(space_missions[[#This Row],[Company]],"-",space_missions[[#This Row],[Rocket]])</f>
        <v>US Air Force-Titan IIIB</v>
      </c>
      <c r="M616" s="1">
        <f>YEAR(space_missions[[#This Row],[Date]])</f>
        <v>1967</v>
      </c>
    </row>
    <row r="617" spans="1:13" x14ac:dyDescent="0.3">
      <c r="A617" s="1" t="s">
        <v>9</v>
      </c>
      <c r="B617" s="1" t="s">
        <v>543</v>
      </c>
      <c r="C617" s="2">
        <v>24822</v>
      </c>
      <c r="D617" s="3">
        <v>0.5</v>
      </c>
      <c r="E617" s="1" t="s">
        <v>339</v>
      </c>
      <c r="F617" s="1" t="s">
        <v>761</v>
      </c>
      <c r="G617" s="1" t="s">
        <v>13</v>
      </c>
      <c r="H617" s="1" t="s">
        <v>14</v>
      </c>
      <c r="I617" s="1" t="s">
        <v>15</v>
      </c>
      <c r="J617" s="1">
        <f>FIND(", ",space_missions[[#This Row],[Location]])</f>
        <v>10</v>
      </c>
      <c r="K617" s="1" t="str">
        <f t="shared" si="9"/>
        <v xml:space="preserve"> Russia</v>
      </c>
      <c r="L617" s="1" t="str">
        <f>_xlfn.CONCAT(space_missions[[#This Row],[Company]],"-",space_missions[[#This Row],[Rocket]])</f>
        <v>RVSN USSR-Voskhod</v>
      </c>
      <c r="M617" s="1">
        <f>YEAR(space_missions[[#This Row],[Date]])</f>
        <v>1967</v>
      </c>
    </row>
    <row r="618" spans="1:13" x14ac:dyDescent="0.3">
      <c r="A618" s="1" t="s">
        <v>9</v>
      </c>
      <c r="B618" s="1" t="s">
        <v>420</v>
      </c>
      <c r="C618" s="2">
        <v>24825</v>
      </c>
      <c r="D618" s="3">
        <v>0.27083333333333331</v>
      </c>
      <c r="E618" s="1" t="s">
        <v>190</v>
      </c>
      <c r="F618" s="1" t="s">
        <v>762</v>
      </c>
      <c r="G618" s="1" t="s">
        <v>13</v>
      </c>
      <c r="H618" s="1" t="s">
        <v>14</v>
      </c>
      <c r="I618" s="1" t="s">
        <v>15</v>
      </c>
      <c r="J618" s="1">
        <f>FIND(", ",space_missions[[#This Row],[Location]])</f>
        <v>10</v>
      </c>
      <c r="K618" s="1" t="str">
        <f t="shared" si="9"/>
        <v xml:space="preserve"> Russia</v>
      </c>
      <c r="L618" s="1" t="str">
        <f>_xlfn.CONCAT(space_missions[[#This Row],[Company]],"-",space_missions[[#This Row],[Rocket]])</f>
        <v>RVSN USSR-Cosmos-2I (63S1)</v>
      </c>
      <c r="M618" s="1">
        <f>YEAR(space_missions[[#This Row],[Date]])</f>
        <v>1967</v>
      </c>
    </row>
    <row r="619" spans="1:13" x14ac:dyDescent="0.3">
      <c r="A619" s="1" t="s">
        <v>9</v>
      </c>
      <c r="B619" s="1" t="s">
        <v>420</v>
      </c>
      <c r="C619" s="2">
        <v>24832</v>
      </c>
      <c r="D619" s="3">
        <v>0.37569444444444444</v>
      </c>
      <c r="E619" s="1" t="s">
        <v>499</v>
      </c>
      <c r="F619" s="1" t="s">
        <v>763</v>
      </c>
      <c r="G619" s="1" t="s">
        <v>13</v>
      </c>
      <c r="H619" s="1" t="s">
        <v>14</v>
      </c>
      <c r="I619" s="1" t="s">
        <v>15</v>
      </c>
      <c r="J619" s="1">
        <f>FIND(", ",space_missions[[#This Row],[Location]])</f>
        <v>10</v>
      </c>
      <c r="K619" s="1" t="str">
        <f t="shared" si="9"/>
        <v xml:space="preserve"> Russia</v>
      </c>
      <c r="L619" s="1" t="str">
        <f>_xlfn.CONCAT(space_missions[[#This Row],[Company]],"-",space_missions[[#This Row],[Rocket]])</f>
        <v>RVSN USSR-Cosmos-2I (63SM)</v>
      </c>
      <c r="M619" s="1">
        <f>YEAR(space_missions[[#This Row],[Date]])</f>
        <v>1967</v>
      </c>
    </row>
    <row r="620" spans="1:13" x14ac:dyDescent="0.3">
      <c r="A620" s="1" t="s">
        <v>9</v>
      </c>
      <c r="B620" s="1" t="s">
        <v>739</v>
      </c>
      <c r="C620" s="2">
        <v>24833</v>
      </c>
      <c r="D620" s="3">
        <v>0.4777777777777778</v>
      </c>
      <c r="E620" s="1" t="s">
        <v>740</v>
      </c>
      <c r="F620" s="1" t="s">
        <v>764</v>
      </c>
      <c r="G620" s="1" t="s">
        <v>13</v>
      </c>
      <c r="H620" s="1" t="s">
        <v>14</v>
      </c>
      <c r="I620" s="1" t="s">
        <v>15</v>
      </c>
      <c r="J620" s="1">
        <f>FIND(", ",space_missions[[#This Row],[Location]])</f>
        <v>11</v>
      </c>
      <c r="K620" s="1" t="str">
        <f t="shared" si="9"/>
        <v xml:space="preserve"> Kazakhstan</v>
      </c>
      <c r="L620" s="1" t="str">
        <f>_xlfn.CONCAT(space_missions[[#This Row],[Company]],"-",space_missions[[#This Row],[Rocket]])</f>
        <v>RVSN USSR-Tsyklon-2A</v>
      </c>
      <c r="M620" s="1">
        <f>YEAR(space_missions[[#This Row],[Date]])</f>
        <v>1967</v>
      </c>
    </row>
    <row r="621" spans="1:13" x14ac:dyDescent="0.3">
      <c r="A621" s="1" t="s">
        <v>92</v>
      </c>
      <c r="B621" s="1" t="s">
        <v>226</v>
      </c>
      <c r="C621" s="2">
        <v>24844</v>
      </c>
      <c r="D621" s="3">
        <v>0.27083333333333331</v>
      </c>
      <c r="E621" s="1" t="s">
        <v>719</v>
      </c>
      <c r="F621" s="1" t="s">
        <v>765</v>
      </c>
      <c r="G621" s="1" t="s">
        <v>13</v>
      </c>
      <c r="H621" s="1" t="s">
        <v>14</v>
      </c>
      <c r="I621" s="1" t="s">
        <v>15</v>
      </c>
      <c r="J621" s="1">
        <f>FIND(", ",space_missions[[#This Row],[Location]])</f>
        <v>8</v>
      </c>
      <c r="K621" s="1" t="str">
        <f t="shared" si="9"/>
        <v xml:space="preserve"> USA</v>
      </c>
      <c r="L621" s="1" t="str">
        <f>_xlfn.CONCAT(space_missions[[#This Row],[Company]],"-",space_missions[[#This Row],[Rocket]])</f>
        <v>General Dynamics-Atlas-SLV3C Centaur-D</v>
      </c>
      <c r="M621" s="1">
        <f>YEAR(space_missions[[#This Row],[Date]])</f>
        <v>1968</v>
      </c>
    </row>
    <row r="622" spans="1:13" x14ac:dyDescent="0.3">
      <c r="A622" s="1" t="s">
        <v>9</v>
      </c>
      <c r="B622" s="1" t="s">
        <v>543</v>
      </c>
      <c r="C622" s="2">
        <v>24853</v>
      </c>
      <c r="D622" s="3">
        <v>0.5</v>
      </c>
      <c r="E622" s="1" t="s">
        <v>339</v>
      </c>
      <c r="F622" s="1" t="s">
        <v>766</v>
      </c>
      <c r="G622" s="1" t="s">
        <v>13</v>
      </c>
      <c r="H622" s="1" t="s">
        <v>14</v>
      </c>
      <c r="I622" s="1" t="s">
        <v>15</v>
      </c>
      <c r="J622" s="1">
        <f>FIND(", ",space_missions[[#This Row],[Location]])</f>
        <v>10</v>
      </c>
      <c r="K622" s="1" t="str">
        <f t="shared" si="9"/>
        <v xml:space="preserve"> Russia</v>
      </c>
      <c r="L622" s="1" t="str">
        <f>_xlfn.CONCAT(space_missions[[#This Row],[Company]],"-",space_missions[[#This Row],[Rocket]])</f>
        <v>RVSN USSR-Voskhod</v>
      </c>
      <c r="M622" s="1">
        <f>YEAR(space_missions[[#This Row],[Date]])</f>
        <v>1968</v>
      </c>
    </row>
    <row r="623" spans="1:13" x14ac:dyDescent="0.3">
      <c r="A623" s="1" t="s">
        <v>42</v>
      </c>
      <c r="B623" s="1" t="s">
        <v>322</v>
      </c>
      <c r="C623" s="2">
        <v>24855</v>
      </c>
      <c r="D623" s="3">
        <v>0.7944444444444444</v>
      </c>
      <c r="E623" s="1" t="s">
        <v>588</v>
      </c>
      <c r="F623" s="1" t="s">
        <v>767</v>
      </c>
      <c r="G623" s="1" t="s">
        <v>13</v>
      </c>
      <c r="H623" s="1" t="s">
        <v>590</v>
      </c>
      <c r="I623" s="1" t="s">
        <v>15</v>
      </c>
      <c r="J623" s="1">
        <f>FIND(", ",space_missions[[#This Row],[Location]])</f>
        <v>7</v>
      </c>
      <c r="K623" s="1" t="str">
        <f t="shared" si="9"/>
        <v xml:space="preserve"> USA</v>
      </c>
      <c r="L623" s="1" t="str">
        <f>_xlfn.CONCAT(space_missions[[#This Row],[Company]],"-",space_missions[[#This Row],[Rocket]])</f>
        <v>US Air Force-Titan IIIB</v>
      </c>
      <c r="M623" s="1">
        <f>YEAR(space_missions[[#This Row],[Date]])</f>
        <v>1968</v>
      </c>
    </row>
    <row r="624" spans="1:13" x14ac:dyDescent="0.3">
      <c r="A624" s="1" t="s">
        <v>9</v>
      </c>
      <c r="B624" s="1" t="s">
        <v>684</v>
      </c>
      <c r="C624" s="2">
        <v>24856</v>
      </c>
      <c r="D624" s="3">
        <v>0.91666666666666663</v>
      </c>
      <c r="E624" s="1" t="s">
        <v>685</v>
      </c>
      <c r="F624" s="1" t="s">
        <v>768</v>
      </c>
      <c r="G624" s="1" t="s">
        <v>13</v>
      </c>
      <c r="H624" s="1" t="s">
        <v>14</v>
      </c>
      <c r="I624" s="1" t="s">
        <v>15</v>
      </c>
      <c r="J624" s="1">
        <f>FIND(", ",space_missions[[#This Row],[Location]])</f>
        <v>11</v>
      </c>
      <c r="K624" s="1" t="str">
        <f t="shared" si="9"/>
        <v xml:space="preserve"> Russia</v>
      </c>
      <c r="L624" s="1" t="str">
        <f>_xlfn.CONCAT(space_missions[[#This Row],[Company]],"-",space_missions[[#This Row],[Rocket]])</f>
        <v>RVSN USSR-Cosmos-3M (11K65M)</v>
      </c>
      <c r="M624" s="1">
        <f>YEAR(space_missions[[#This Row],[Date]])</f>
        <v>1968</v>
      </c>
    </row>
    <row r="625" spans="1:13" x14ac:dyDescent="0.3">
      <c r="A625" s="1" t="s">
        <v>54</v>
      </c>
      <c r="B625" s="1" t="s">
        <v>372</v>
      </c>
      <c r="C625" s="2">
        <v>24859</v>
      </c>
      <c r="D625" s="3">
        <v>0.95</v>
      </c>
      <c r="E625" s="1" t="s">
        <v>539</v>
      </c>
      <c r="F625" s="1" t="s">
        <v>769</v>
      </c>
      <c r="G625" s="1" t="s">
        <v>13</v>
      </c>
      <c r="H625" s="1" t="s">
        <v>14</v>
      </c>
      <c r="I625" s="1" t="s">
        <v>15</v>
      </c>
      <c r="J625" s="1">
        <f>FIND(", ",space_missions[[#This Row],[Location]])</f>
        <v>8</v>
      </c>
      <c r="K625" s="1" t="str">
        <f t="shared" si="9"/>
        <v xml:space="preserve"> USA</v>
      </c>
      <c r="L625" s="1" t="str">
        <f>_xlfn.CONCAT(space_missions[[#This Row],[Company]],"-",space_missions[[#This Row],[Rocket]])</f>
        <v>NASA-Saturn IB</v>
      </c>
      <c r="M625" s="1">
        <f>YEAR(space_missions[[#This Row],[Date]])</f>
        <v>1968</v>
      </c>
    </row>
    <row r="626" spans="1:13" x14ac:dyDescent="0.3">
      <c r="A626" s="1" t="s">
        <v>9</v>
      </c>
      <c r="B626" s="1" t="s">
        <v>361</v>
      </c>
      <c r="C626" s="2">
        <v>24874</v>
      </c>
      <c r="D626" s="3">
        <v>0.33333333333333331</v>
      </c>
      <c r="E626" s="1" t="s">
        <v>339</v>
      </c>
      <c r="F626" s="1" t="s">
        <v>770</v>
      </c>
      <c r="G626" s="1" t="s">
        <v>13</v>
      </c>
      <c r="H626" s="1" t="s">
        <v>14</v>
      </c>
      <c r="I626" s="1" t="s">
        <v>15</v>
      </c>
      <c r="J626" s="1">
        <f>FIND(", ",space_missions[[#This Row],[Location]])</f>
        <v>10</v>
      </c>
      <c r="K626" s="1" t="str">
        <f t="shared" si="9"/>
        <v xml:space="preserve"> Kazakhstan</v>
      </c>
      <c r="L626" s="1" t="str">
        <f>_xlfn.CONCAT(space_missions[[#This Row],[Company]],"-",space_missions[[#This Row],[Rocket]])</f>
        <v>RVSN USSR-Voskhod</v>
      </c>
      <c r="M626" s="1">
        <f>YEAR(space_missions[[#This Row],[Date]])</f>
        <v>1968</v>
      </c>
    </row>
    <row r="627" spans="1:13" x14ac:dyDescent="0.3">
      <c r="A627" s="1" t="s">
        <v>9</v>
      </c>
      <c r="B627" s="1" t="s">
        <v>10</v>
      </c>
      <c r="C627" s="2">
        <v>24875</v>
      </c>
      <c r="D627" s="3">
        <v>0.4465277777777778</v>
      </c>
      <c r="E627" s="1" t="s">
        <v>493</v>
      </c>
      <c r="F627" s="1" t="s">
        <v>771</v>
      </c>
      <c r="G627" s="1" t="s">
        <v>13</v>
      </c>
      <c r="H627" s="1" t="s">
        <v>14</v>
      </c>
      <c r="I627" s="1" t="s">
        <v>21</v>
      </c>
      <c r="J627" s="1">
        <f>FIND(", ",space_missions[[#This Row],[Location]])</f>
        <v>9</v>
      </c>
      <c r="K627" s="1" t="str">
        <f t="shared" si="9"/>
        <v xml:space="preserve"> Kazakhstan</v>
      </c>
      <c r="L627" s="1" t="str">
        <f>_xlfn.CONCAT(space_missions[[#This Row],[Company]],"-",space_missions[[#This Row],[Rocket]])</f>
        <v>RVSN USSR-Molniya-M /Block L</v>
      </c>
      <c r="M627" s="1">
        <f>YEAR(space_missions[[#This Row],[Date]])</f>
        <v>1968</v>
      </c>
    </row>
    <row r="628" spans="1:13" x14ac:dyDescent="0.3">
      <c r="A628" s="1" t="s">
        <v>9</v>
      </c>
      <c r="B628" s="1" t="s">
        <v>420</v>
      </c>
      <c r="C628" s="2">
        <v>24888</v>
      </c>
      <c r="D628" s="3">
        <v>0.41875000000000001</v>
      </c>
      <c r="E628" s="1" t="s">
        <v>499</v>
      </c>
      <c r="F628" s="1" t="s">
        <v>772</v>
      </c>
      <c r="G628" s="1" t="s">
        <v>13</v>
      </c>
      <c r="H628" s="1" t="s">
        <v>14</v>
      </c>
      <c r="I628" s="1" t="s">
        <v>15</v>
      </c>
      <c r="J628" s="1">
        <f>FIND(", ",space_missions[[#This Row],[Location]])</f>
        <v>10</v>
      </c>
      <c r="K628" s="1" t="str">
        <f t="shared" si="9"/>
        <v xml:space="preserve"> Russia</v>
      </c>
      <c r="L628" s="1" t="str">
        <f>_xlfn.CONCAT(space_missions[[#This Row],[Company]],"-",space_missions[[#This Row],[Rocket]])</f>
        <v>RVSN USSR-Cosmos-2I (63SM)</v>
      </c>
      <c r="M628" s="1">
        <f>YEAR(space_missions[[#This Row],[Date]])</f>
        <v>1968</v>
      </c>
    </row>
    <row r="629" spans="1:13" x14ac:dyDescent="0.3">
      <c r="A629" s="1" t="s">
        <v>9</v>
      </c>
      <c r="B629" s="1" t="s">
        <v>684</v>
      </c>
      <c r="C629" s="2">
        <v>24888</v>
      </c>
      <c r="D629" s="3">
        <v>0.66666666666666663</v>
      </c>
      <c r="E629" s="1" t="s">
        <v>685</v>
      </c>
      <c r="F629" s="1" t="s">
        <v>773</v>
      </c>
      <c r="G629" s="1" t="s">
        <v>13</v>
      </c>
      <c r="H629" s="1" t="s">
        <v>14</v>
      </c>
      <c r="I629" s="1" t="s">
        <v>15</v>
      </c>
      <c r="J629" s="1">
        <f>FIND(", ",space_missions[[#This Row],[Location]])</f>
        <v>11</v>
      </c>
      <c r="K629" s="1" t="str">
        <f t="shared" si="9"/>
        <v xml:space="preserve"> Russia</v>
      </c>
      <c r="L629" s="1" t="str">
        <f>_xlfn.CONCAT(space_missions[[#This Row],[Company]],"-",space_missions[[#This Row],[Rocket]])</f>
        <v>RVSN USSR-Cosmos-3M (11K65M)</v>
      </c>
      <c r="M629" s="1">
        <f>YEAR(space_missions[[#This Row],[Date]])</f>
        <v>1968</v>
      </c>
    </row>
    <row r="630" spans="1:13" x14ac:dyDescent="0.3">
      <c r="A630" s="1" t="s">
        <v>9</v>
      </c>
      <c r="B630" s="1" t="s">
        <v>657</v>
      </c>
      <c r="C630" s="2">
        <v>24899</v>
      </c>
      <c r="D630" s="3">
        <v>0.77013888888888893</v>
      </c>
      <c r="E630" s="1" t="s">
        <v>658</v>
      </c>
      <c r="F630" s="1" t="s">
        <v>774</v>
      </c>
      <c r="G630" s="1" t="s">
        <v>13</v>
      </c>
      <c r="H630" s="1" t="s">
        <v>14</v>
      </c>
      <c r="I630" s="1" t="s">
        <v>56</v>
      </c>
      <c r="J630" s="1">
        <f>FIND(", ",space_missions[[#This Row],[Location]])</f>
        <v>11</v>
      </c>
      <c r="K630" s="1" t="str">
        <f t="shared" si="9"/>
        <v xml:space="preserve"> Kazakhstan</v>
      </c>
      <c r="L630" s="1" t="str">
        <f>_xlfn.CONCAT(space_missions[[#This Row],[Company]],"-",space_missions[[#This Row],[Rocket]])</f>
        <v>RVSN USSR-Proton K/Block D</v>
      </c>
      <c r="M630" s="1">
        <f>YEAR(space_missions[[#This Row],[Date]])</f>
        <v>1968</v>
      </c>
    </row>
    <row r="631" spans="1:13" x14ac:dyDescent="0.3">
      <c r="A631" s="1" t="s">
        <v>92</v>
      </c>
      <c r="B631" s="1" t="s">
        <v>331</v>
      </c>
      <c r="C631" s="2">
        <v>24901</v>
      </c>
      <c r="D631" s="3">
        <v>0.54583333333333328</v>
      </c>
      <c r="E631" s="1" t="s">
        <v>775</v>
      </c>
      <c r="F631" s="1" t="s">
        <v>776</v>
      </c>
      <c r="G631" s="1" t="s">
        <v>13</v>
      </c>
      <c r="H631" s="1" t="s">
        <v>14</v>
      </c>
      <c r="I631" s="1" t="s">
        <v>15</v>
      </c>
      <c r="J631" s="1">
        <f>FIND(", ",space_missions[[#This Row],[Location]])</f>
        <v>6</v>
      </c>
      <c r="K631" s="1" t="str">
        <f t="shared" si="9"/>
        <v xml:space="preserve"> USA</v>
      </c>
      <c r="L631" s="1" t="str">
        <f>_xlfn.CONCAT(space_missions[[#This Row],[Company]],"-",space_missions[[#This Row],[Rocket]])</f>
        <v>General Dynamics-Atlas-SLV3A Agena-D</v>
      </c>
      <c r="M631" s="1">
        <f>YEAR(space_missions[[#This Row],[Date]])</f>
        <v>1968</v>
      </c>
    </row>
    <row r="632" spans="1:13" x14ac:dyDescent="0.3">
      <c r="A632" s="1" t="s">
        <v>9</v>
      </c>
      <c r="B632" s="1" t="s">
        <v>661</v>
      </c>
      <c r="C632" s="2">
        <v>24902</v>
      </c>
      <c r="D632" s="3">
        <v>0.47222222222222221</v>
      </c>
      <c r="E632" s="1" t="s">
        <v>499</v>
      </c>
      <c r="F632" s="1" t="s">
        <v>777</v>
      </c>
      <c r="G632" s="1" t="s">
        <v>13</v>
      </c>
      <c r="H632" s="1" t="s">
        <v>14</v>
      </c>
      <c r="I632" s="1" t="s">
        <v>15</v>
      </c>
      <c r="J632" s="1">
        <f>FIND(", ",space_missions[[#This Row],[Location]])</f>
        <v>11</v>
      </c>
      <c r="K632" s="1" t="str">
        <f t="shared" si="9"/>
        <v xml:space="preserve"> Russia</v>
      </c>
      <c r="L632" s="1" t="str">
        <f>_xlfn.CONCAT(space_missions[[#This Row],[Company]],"-",space_missions[[#This Row],[Rocket]])</f>
        <v>RVSN USSR-Cosmos-2I (63SM)</v>
      </c>
      <c r="M632" s="1">
        <f>YEAR(space_missions[[#This Row],[Date]])</f>
        <v>1968</v>
      </c>
    </row>
    <row r="633" spans="1:13" x14ac:dyDescent="0.3">
      <c r="A633" s="1" t="s">
        <v>9</v>
      </c>
      <c r="B633" s="1" t="s">
        <v>543</v>
      </c>
      <c r="C633" s="2">
        <v>24902</v>
      </c>
      <c r="D633" s="3">
        <v>0.52083333333333337</v>
      </c>
      <c r="E633" s="1" t="s">
        <v>339</v>
      </c>
      <c r="F633" s="1" t="s">
        <v>778</v>
      </c>
      <c r="G633" s="1" t="s">
        <v>13</v>
      </c>
      <c r="H633" s="1" t="s">
        <v>14</v>
      </c>
      <c r="I633" s="1" t="s">
        <v>15</v>
      </c>
      <c r="J633" s="1">
        <f>FIND(", ",space_missions[[#This Row],[Location]])</f>
        <v>10</v>
      </c>
      <c r="K633" s="1" t="str">
        <f t="shared" si="9"/>
        <v xml:space="preserve"> Russia</v>
      </c>
      <c r="L633" s="1" t="str">
        <f>_xlfn.CONCAT(space_missions[[#This Row],[Company]],"-",space_missions[[#This Row],[Rocket]])</f>
        <v>RVSN USSR-Voskhod</v>
      </c>
      <c r="M633" s="1">
        <f>YEAR(space_missions[[#This Row],[Date]])</f>
        <v>1968</v>
      </c>
    </row>
    <row r="634" spans="1:13" x14ac:dyDescent="0.3">
      <c r="A634" s="1" t="s">
        <v>9</v>
      </c>
      <c r="B634" s="1" t="s">
        <v>420</v>
      </c>
      <c r="C634" s="2">
        <v>24903</v>
      </c>
      <c r="D634" s="3"/>
      <c r="E634" s="1" t="s">
        <v>499</v>
      </c>
      <c r="F634" s="1" t="s">
        <v>779</v>
      </c>
      <c r="G634" s="1" t="s">
        <v>13</v>
      </c>
      <c r="H634" s="1" t="s">
        <v>14</v>
      </c>
      <c r="I634" s="1" t="s">
        <v>21</v>
      </c>
      <c r="J634" s="1">
        <f>FIND(", ",space_missions[[#This Row],[Location]])</f>
        <v>10</v>
      </c>
      <c r="K634" s="1" t="str">
        <f t="shared" si="9"/>
        <v xml:space="preserve"> Russia</v>
      </c>
      <c r="L634" s="1" t="str">
        <f>_xlfn.CONCAT(space_missions[[#This Row],[Company]],"-",space_missions[[#This Row],[Rocket]])</f>
        <v>RVSN USSR-Cosmos-2I (63SM)</v>
      </c>
      <c r="M634" s="1">
        <f>YEAR(space_missions[[#This Row],[Date]])</f>
        <v>1968</v>
      </c>
    </row>
    <row r="635" spans="1:13" x14ac:dyDescent="0.3">
      <c r="A635" s="1" t="s">
        <v>42</v>
      </c>
      <c r="B635" s="1" t="s">
        <v>322</v>
      </c>
      <c r="C635" s="2">
        <v>24910</v>
      </c>
      <c r="D635" s="3">
        <v>0.82986111111111116</v>
      </c>
      <c r="E635" s="1" t="s">
        <v>588</v>
      </c>
      <c r="F635" s="1" t="s">
        <v>780</v>
      </c>
      <c r="G635" s="1" t="s">
        <v>13</v>
      </c>
      <c r="H635" s="1" t="s">
        <v>590</v>
      </c>
      <c r="I635" s="1" t="s">
        <v>15</v>
      </c>
      <c r="J635" s="1">
        <f>FIND(", ",space_missions[[#This Row],[Location]])</f>
        <v>7</v>
      </c>
      <c r="K635" s="1" t="str">
        <f t="shared" si="9"/>
        <v xml:space="preserve"> USA</v>
      </c>
      <c r="L635" s="1" t="str">
        <f>_xlfn.CONCAT(space_missions[[#This Row],[Company]],"-",space_missions[[#This Row],[Rocket]])</f>
        <v>US Air Force-Titan IIIB</v>
      </c>
      <c r="M635" s="1">
        <f>YEAR(space_missions[[#This Row],[Date]])</f>
        <v>1968</v>
      </c>
    </row>
    <row r="636" spans="1:13" x14ac:dyDescent="0.3">
      <c r="A636" s="1" t="s">
        <v>9</v>
      </c>
      <c r="B636" s="1" t="s">
        <v>543</v>
      </c>
      <c r="C636" s="2">
        <v>24911</v>
      </c>
      <c r="D636" s="3">
        <v>0.39861111111111114</v>
      </c>
      <c r="E636" s="1" t="s">
        <v>396</v>
      </c>
      <c r="F636" s="1" t="s">
        <v>781</v>
      </c>
      <c r="G636" s="1" t="s">
        <v>13</v>
      </c>
      <c r="H636" s="1" t="s">
        <v>14</v>
      </c>
      <c r="I636" s="1" t="s">
        <v>15</v>
      </c>
      <c r="J636" s="1">
        <f>FIND(", ",space_missions[[#This Row],[Location]])</f>
        <v>10</v>
      </c>
      <c r="K636" s="1" t="str">
        <f t="shared" si="9"/>
        <v xml:space="preserve"> Russia</v>
      </c>
      <c r="L636" s="1" t="str">
        <f>_xlfn.CONCAT(space_missions[[#This Row],[Company]],"-",space_missions[[#This Row],[Rocket]])</f>
        <v>RVSN USSR-Vostok-2M</v>
      </c>
      <c r="M636" s="1">
        <f>YEAR(space_missions[[#This Row],[Date]])</f>
        <v>1968</v>
      </c>
    </row>
    <row r="637" spans="1:13" x14ac:dyDescent="0.3">
      <c r="A637" s="1" t="s">
        <v>9</v>
      </c>
      <c r="B637" s="1" t="s">
        <v>543</v>
      </c>
      <c r="C637" s="2">
        <v>24913</v>
      </c>
      <c r="D637" s="3">
        <v>0.52083333333333337</v>
      </c>
      <c r="E637" s="1" t="s">
        <v>339</v>
      </c>
      <c r="F637" s="1" t="s">
        <v>782</v>
      </c>
      <c r="G637" s="1" t="s">
        <v>13</v>
      </c>
      <c r="H637" s="1" t="s">
        <v>14</v>
      </c>
      <c r="I637" s="1" t="s">
        <v>15</v>
      </c>
      <c r="J637" s="1">
        <f>FIND(", ",space_missions[[#This Row],[Location]])</f>
        <v>10</v>
      </c>
      <c r="K637" s="1" t="str">
        <f t="shared" si="9"/>
        <v xml:space="preserve"> Russia</v>
      </c>
      <c r="L637" s="1" t="str">
        <f>_xlfn.CONCAT(space_missions[[#This Row],[Company]],"-",space_missions[[#This Row],[Rocket]])</f>
        <v>RVSN USSR-Voskhod</v>
      </c>
      <c r="M637" s="1">
        <f>YEAR(space_missions[[#This Row],[Date]])</f>
        <v>1968</v>
      </c>
    </row>
    <row r="638" spans="1:13" x14ac:dyDescent="0.3">
      <c r="A638" s="1" t="s">
        <v>9</v>
      </c>
      <c r="B638" s="1" t="s">
        <v>10</v>
      </c>
      <c r="C638" s="2">
        <v>24918</v>
      </c>
      <c r="D638" s="3">
        <v>0.40972222222222221</v>
      </c>
      <c r="E638" s="1" t="s">
        <v>339</v>
      </c>
      <c r="F638" s="1" t="s">
        <v>783</v>
      </c>
      <c r="G638" s="1" t="s">
        <v>13</v>
      </c>
      <c r="H638" s="1" t="s">
        <v>14</v>
      </c>
      <c r="I638" s="1" t="s">
        <v>15</v>
      </c>
      <c r="J638" s="1">
        <f>FIND(", ",space_missions[[#This Row],[Location]])</f>
        <v>9</v>
      </c>
      <c r="K638" s="1" t="str">
        <f t="shared" si="9"/>
        <v xml:space="preserve"> Kazakhstan</v>
      </c>
      <c r="L638" s="1" t="str">
        <f>_xlfn.CONCAT(space_missions[[#This Row],[Company]],"-",space_missions[[#This Row],[Rocket]])</f>
        <v>RVSN USSR-Voskhod</v>
      </c>
      <c r="M638" s="1">
        <f>YEAR(space_missions[[#This Row],[Date]])</f>
        <v>1968</v>
      </c>
    </row>
    <row r="639" spans="1:13" x14ac:dyDescent="0.3">
      <c r="A639" s="1" t="s">
        <v>9</v>
      </c>
      <c r="B639" s="1" t="s">
        <v>739</v>
      </c>
      <c r="C639" s="2">
        <v>24919</v>
      </c>
      <c r="D639" s="3">
        <v>0.39583333333333331</v>
      </c>
      <c r="E639" s="1" t="s">
        <v>740</v>
      </c>
      <c r="F639" s="1" t="s">
        <v>784</v>
      </c>
      <c r="G639" s="1" t="s">
        <v>13</v>
      </c>
      <c r="H639" s="1" t="s">
        <v>14</v>
      </c>
      <c r="I639" s="1" t="s">
        <v>15</v>
      </c>
      <c r="J639" s="1">
        <f>FIND(", ",space_missions[[#This Row],[Location]])</f>
        <v>11</v>
      </c>
      <c r="K639" s="1" t="str">
        <f t="shared" si="9"/>
        <v xml:space="preserve"> Kazakhstan</v>
      </c>
      <c r="L639" s="1" t="str">
        <f>_xlfn.CONCAT(space_missions[[#This Row],[Company]],"-",space_missions[[#This Row],[Rocket]])</f>
        <v>RVSN USSR-Tsyklon-2A</v>
      </c>
      <c r="M639" s="1">
        <f>YEAR(space_missions[[#This Row],[Date]])</f>
        <v>1968</v>
      </c>
    </row>
    <row r="640" spans="1:13" x14ac:dyDescent="0.3">
      <c r="A640" s="1" t="s">
        <v>732</v>
      </c>
      <c r="B640" s="1" t="s">
        <v>391</v>
      </c>
      <c r="C640" s="2">
        <v>24925</v>
      </c>
      <c r="D640" s="3"/>
      <c r="E640" s="1" t="s">
        <v>626</v>
      </c>
      <c r="F640" s="1" t="s">
        <v>733</v>
      </c>
      <c r="G640" s="1" t="s">
        <v>13</v>
      </c>
      <c r="H640" s="1" t="s">
        <v>14</v>
      </c>
      <c r="I640" s="1" t="s">
        <v>15</v>
      </c>
      <c r="J640" s="1">
        <f>FIND(", ",space_missions[[#This Row],[Location]])</f>
        <v>11</v>
      </c>
      <c r="K640" s="1" t="str">
        <f t="shared" si="9"/>
        <v xml:space="preserve"> Kazakhstan</v>
      </c>
      <c r="L640" s="1" t="str">
        <f>_xlfn.CONCAT(space_missions[[#This Row],[Company]],"-",space_missions[[#This Row],[Rocket]])</f>
        <v>OKB-586-Cosmos-3 (11K65)</v>
      </c>
      <c r="M640" s="1">
        <f>YEAR(space_missions[[#This Row],[Date]])</f>
        <v>1968</v>
      </c>
    </row>
    <row r="641" spans="1:13" x14ac:dyDescent="0.3">
      <c r="A641" s="1" t="s">
        <v>9</v>
      </c>
      <c r="B641" s="1" t="s">
        <v>543</v>
      </c>
      <c r="C641" s="2">
        <v>24931</v>
      </c>
      <c r="D641" s="3">
        <v>0.45833333333333331</v>
      </c>
      <c r="E641" s="1" t="s">
        <v>339</v>
      </c>
      <c r="F641" s="1" t="s">
        <v>785</v>
      </c>
      <c r="G641" s="1" t="s">
        <v>13</v>
      </c>
      <c r="H641" s="1" t="s">
        <v>14</v>
      </c>
      <c r="I641" s="1" t="s">
        <v>15</v>
      </c>
      <c r="J641" s="1">
        <f>FIND(", ",space_missions[[#This Row],[Location]])</f>
        <v>10</v>
      </c>
      <c r="K641" s="1" t="str">
        <f t="shared" si="9"/>
        <v xml:space="preserve"> Russia</v>
      </c>
      <c r="L641" s="1" t="str">
        <f>_xlfn.CONCAT(space_missions[[#This Row],[Company]],"-",space_missions[[#This Row],[Rocket]])</f>
        <v>RVSN USSR-Voskhod</v>
      </c>
      <c r="M641" s="1">
        <f>YEAR(space_missions[[#This Row],[Date]])</f>
        <v>1968</v>
      </c>
    </row>
    <row r="642" spans="1:13" x14ac:dyDescent="0.3">
      <c r="A642" s="1" t="s">
        <v>54</v>
      </c>
      <c r="B642" s="1" t="s">
        <v>749</v>
      </c>
      <c r="C642" s="2">
        <v>24932</v>
      </c>
      <c r="D642" s="3">
        <v>0.5</v>
      </c>
      <c r="E642" s="1" t="s">
        <v>750</v>
      </c>
      <c r="F642" s="1" t="s">
        <v>786</v>
      </c>
      <c r="G642" s="1" t="s">
        <v>13</v>
      </c>
      <c r="H642" s="1" t="s">
        <v>752</v>
      </c>
      <c r="I642" s="1" t="s">
        <v>56</v>
      </c>
      <c r="J642" s="1">
        <f>FIND(", ",space_missions[[#This Row],[Location]])</f>
        <v>7</v>
      </c>
      <c r="K642" s="1" t="str">
        <f t="shared" ref="K642:K705" si="10">RIGHT(B642,LEN(B642)-FIND("*",SUBSTITUTE(B642,", ","*",LEN(B642)-LEN(SUBSTITUTE(B642,", ","*")))))</f>
        <v xml:space="preserve"> USA</v>
      </c>
      <c r="L642" s="1" t="str">
        <f>_xlfn.CONCAT(space_missions[[#This Row],[Company]],"-",space_missions[[#This Row],[Rocket]])</f>
        <v>NASA-Saturn V</v>
      </c>
      <c r="M642" s="1">
        <f>YEAR(space_missions[[#This Row],[Date]])</f>
        <v>1968</v>
      </c>
    </row>
    <row r="643" spans="1:13" x14ac:dyDescent="0.3">
      <c r="A643" s="1" t="s">
        <v>92</v>
      </c>
      <c r="B643" s="1" t="s">
        <v>787</v>
      </c>
      <c r="C643" s="2">
        <v>24934</v>
      </c>
      <c r="D643" s="3">
        <v>0.41597222222222224</v>
      </c>
      <c r="E643" s="1" t="s">
        <v>788</v>
      </c>
      <c r="F643" s="1" t="s">
        <v>789</v>
      </c>
      <c r="G643" s="1" t="s">
        <v>13</v>
      </c>
      <c r="H643" s="1" t="s">
        <v>14</v>
      </c>
      <c r="I643" s="1" t="s">
        <v>15</v>
      </c>
      <c r="J643" s="1">
        <f>FIND(", ",space_missions[[#This Row],[Location]])</f>
        <v>9</v>
      </c>
      <c r="K643" s="1" t="str">
        <f t="shared" si="10"/>
        <v xml:space="preserve"> USA</v>
      </c>
      <c r="L643" s="1" t="str">
        <f>_xlfn.CONCAT(space_missions[[#This Row],[Company]],"-",space_missions[[#This Row],[Rocket]])</f>
        <v>General Dynamics-Atlas-E/F OV1</v>
      </c>
      <c r="M643" s="1">
        <f>YEAR(space_missions[[#This Row],[Date]])</f>
        <v>1968</v>
      </c>
    </row>
    <row r="644" spans="1:13" x14ac:dyDescent="0.3">
      <c r="A644" s="1" t="s">
        <v>9</v>
      </c>
      <c r="B644" s="1" t="s">
        <v>10</v>
      </c>
      <c r="C644" s="2">
        <v>24935</v>
      </c>
      <c r="D644" s="3">
        <v>0.42291666666666666</v>
      </c>
      <c r="E644" s="1" t="s">
        <v>493</v>
      </c>
      <c r="F644" s="1" t="s">
        <v>790</v>
      </c>
      <c r="G644" s="1" t="s">
        <v>13</v>
      </c>
      <c r="H644" s="1" t="s">
        <v>14</v>
      </c>
      <c r="I644" s="1" t="s">
        <v>15</v>
      </c>
      <c r="J644" s="1">
        <f>FIND(", ",space_missions[[#This Row],[Location]])</f>
        <v>9</v>
      </c>
      <c r="K644" s="1" t="str">
        <f t="shared" si="10"/>
        <v xml:space="preserve"> Kazakhstan</v>
      </c>
      <c r="L644" s="1" t="str">
        <f>_xlfn.CONCAT(space_missions[[#This Row],[Company]],"-",space_missions[[#This Row],[Rocket]])</f>
        <v>RVSN USSR-Molniya-M /Block L</v>
      </c>
      <c r="M644" s="1">
        <f>YEAR(space_missions[[#This Row],[Date]])</f>
        <v>1968</v>
      </c>
    </row>
    <row r="645" spans="1:13" x14ac:dyDescent="0.3">
      <c r="A645" s="1" t="s">
        <v>9</v>
      </c>
      <c r="B645" s="1" t="s">
        <v>661</v>
      </c>
      <c r="C645" s="2">
        <v>24937</v>
      </c>
      <c r="D645" s="3">
        <v>0.47638888888888886</v>
      </c>
      <c r="E645" s="1" t="s">
        <v>499</v>
      </c>
      <c r="F645" s="1" t="s">
        <v>791</v>
      </c>
      <c r="G645" s="1" t="s">
        <v>13</v>
      </c>
      <c r="H645" s="1" t="s">
        <v>14</v>
      </c>
      <c r="I645" s="1" t="s">
        <v>15</v>
      </c>
      <c r="J645" s="1">
        <f>FIND(", ",space_missions[[#This Row],[Location]])</f>
        <v>11</v>
      </c>
      <c r="K645" s="1" t="str">
        <f t="shared" si="10"/>
        <v xml:space="preserve"> Russia</v>
      </c>
      <c r="L645" s="1" t="str">
        <f>_xlfn.CONCAT(space_missions[[#This Row],[Company]],"-",space_missions[[#This Row],[Rocket]])</f>
        <v>RVSN USSR-Cosmos-2I (63SM)</v>
      </c>
      <c r="M645" s="1">
        <f>YEAR(space_missions[[#This Row],[Date]])</f>
        <v>1968</v>
      </c>
    </row>
    <row r="646" spans="1:13" x14ac:dyDescent="0.3">
      <c r="A646" s="1" t="s">
        <v>9</v>
      </c>
      <c r="B646" s="1" t="s">
        <v>361</v>
      </c>
      <c r="C646" s="2">
        <v>24942</v>
      </c>
      <c r="D646" s="3">
        <v>0.41666666666666669</v>
      </c>
      <c r="E646" s="1" t="s">
        <v>629</v>
      </c>
      <c r="F646" s="1" t="s">
        <v>792</v>
      </c>
      <c r="G646" s="1" t="s">
        <v>13</v>
      </c>
      <c r="H646" s="1" t="s">
        <v>14</v>
      </c>
      <c r="I646" s="1" t="s">
        <v>15</v>
      </c>
      <c r="J646" s="1">
        <f>FIND(", ",space_missions[[#This Row],[Location]])</f>
        <v>10</v>
      </c>
      <c r="K646" s="1" t="str">
        <f t="shared" si="10"/>
        <v xml:space="preserve"> Kazakhstan</v>
      </c>
      <c r="L646" s="1" t="str">
        <f>_xlfn.CONCAT(space_missions[[#This Row],[Company]],"-",space_missions[[#This Row],[Rocket]])</f>
        <v>RVSN USSR-Soyuz</v>
      </c>
      <c r="M646" s="1">
        <f>YEAR(space_missions[[#This Row],[Date]])</f>
        <v>1968</v>
      </c>
    </row>
    <row r="647" spans="1:13" x14ac:dyDescent="0.3">
      <c r="A647" s="1" t="s">
        <v>9</v>
      </c>
      <c r="B647" s="1" t="s">
        <v>10</v>
      </c>
      <c r="C647" s="2">
        <v>24943</v>
      </c>
      <c r="D647" s="3">
        <v>0.39861111111111114</v>
      </c>
      <c r="E647" s="1" t="s">
        <v>629</v>
      </c>
      <c r="F647" s="1" t="s">
        <v>793</v>
      </c>
      <c r="G647" s="1" t="s">
        <v>13</v>
      </c>
      <c r="H647" s="1" t="s">
        <v>14</v>
      </c>
      <c r="I647" s="1" t="s">
        <v>15</v>
      </c>
      <c r="J647" s="1">
        <f>FIND(", ",space_missions[[#This Row],[Location]])</f>
        <v>9</v>
      </c>
      <c r="K647" s="1" t="str">
        <f t="shared" si="10"/>
        <v xml:space="preserve"> Kazakhstan</v>
      </c>
      <c r="L647" s="1" t="str">
        <f>_xlfn.CONCAT(space_missions[[#This Row],[Company]],"-",space_missions[[#This Row],[Rocket]])</f>
        <v>RVSN USSR-Soyuz</v>
      </c>
      <c r="M647" s="1">
        <f>YEAR(space_missions[[#This Row],[Date]])</f>
        <v>1968</v>
      </c>
    </row>
    <row r="648" spans="1:13" x14ac:dyDescent="0.3">
      <c r="A648" s="1" t="s">
        <v>42</v>
      </c>
      <c r="B648" s="1" t="s">
        <v>322</v>
      </c>
      <c r="C648" s="2">
        <v>24945</v>
      </c>
      <c r="D648" s="3">
        <v>0.70833333333333337</v>
      </c>
      <c r="E648" s="1" t="s">
        <v>588</v>
      </c>
      <c r="F648" s="1" t="s">
        <v>794</v>
      </c>
      <c r="G648" s="1" t="s">
        <v>13</v>
      </c>
      <c r="H648" s="1" t="s">
        <v>590</v>
      </c>
      <c r="I648" s="1" t="s">
        <v>15</v>
      </c>
      <c r="J648" s="1">
        <f>FIND(", ",space_missions[[#This Row],[Location]])</f>
        <v>7</v>
      </c>
      <c r="K648" s="1" t="str">
        <f t="shared" si="10"/>
        <v xml:space="preserve"> USA</v>
      </c>
      <c r="L648" s="1" t="str">
        <f>_xlfn.CONCAT(space_missions[[#This Row],[Company]],"-",space_missions[[#This Row],[Rocket]])</f>
        <v>US Air Force-Titan IIIB</v>
      </c>
      <c r="M648" s="1">
        <f>YEAR(space_missions[[#This Row],[Date]])</f>
        <v>1968</v>
      </c>
    </row>
    <row r="649" spans="1:13" x14ac:dyDescent="0.3">
      <c r="A649" s="1" t="s">
        <v>9</v>
      </c>
      <c r="B649" s="1" t="s">
        <v>543</v>
      </c>
      <c r="C649" s="2">
        <v>24946</v>
      </c>
      <c r="D649" s="3">
        <v>0.4375</v>
      </c>
      <c r="E649" s="1" t="s">
        <v>339</v>
      </c>
      <c r="F649" s="1" t="s">
        <v>795</v>
      </c>
      <c r="G649" s="1" t="s">
        <v>13</v>
      </c>
      <c r="H649" s="1" t="s">
        <v>14</v>
      </c>
      <c r="I649" s="1" t="s">
        <v>15</v>
      </c>
      <c r="J649" s="1">
        <f>FIND(", ",space_missions[[#This Row],[Location]])</f>
        <v>10</v>
      </c>
      <c r="K649" s="1" t="str">
        <f t="shared" si="10"/>
        <v xml:space="preserve"> Russia</v>
      </c>
      <c r="L649" s="1" t="str">
        <f>_xlfn.CONCAT(space_missions[[#This Row],[Company]],"-",space_missions[[#This Row],[Rocket]])</f>
        <v>RVSN USSR-Voskhod</v>
      </c>
      <c r="M649" s="1">
        <f>YEAR(space_missions[[#This Row],[Date]])</f>
        <v>1968</v>
      </c>
    </row>
    <row r="650" spans="1:13" x14ac:dyDescent="0.3">
      <c r="A650" s="1" t="s">
        <v>9</v>
      </c>
      <c r="B650" s="1" t="s">
        <v>420</v>
      </c>
      <c r="C650" s="2">
        <v>24946</v>
      </c>
      <c r="D650" s="3">
        <v>0.93680555555555556</v>
      </c>
      <c r="E650" s="1" t="s">
        <v>499</v>
      </c>
      <c r="F650" s="1" t="s">
        <v>796</v>
      </c>
      <c r="G650" s="1" t="s">
        <v>13</v>
      </c>
      <c r="H650" s="1" t="s">
        <v>14</v>
      </c>
      <c r="I650" s="1" t="s">
        <v>15</v>
      </c>
      <c r="J650" s="1">
        <f>FIND(", ",space_missions[[#This Row],[Location]])</f>
        <v>10</v>
      </c>
      <c r="K650" s="1" t="str">
        <f t="shared" si="10"/>
        <v xml:space="preserve"> Russia</v>
      </c>
      <c r="L650" s="1" t="str">
        <f>_xlfn.CONCAT(space_missions[[#This Row],[Company]],"-",space_missions[[#This Row],[Rocket]])</f>
        <v>RVSN USSR-Cosmos-2I (63SM)</v>
      </c>
      <c r="M650" s="1">
        <f>YEAR(space_missions[[#This Row],[Date]])</f>
        <v>1968</v>
      </c>
    </row>
    <row r="651" spans="1:13" x14ac:dyDescent="0.3">
      <c r="A651" s="1" t="s">
        <v>9</v>
      </c>
      <c r="B651" s="1" t="s">
        <v>361</v>
      </c>
      <c r="C651" s="2">
        <v>24948</v>
      </c>
      <c r="D651" s="3">
        <v>0.4375</v>
      </c>
      <c r="E651" s="1" t="s">
        <v>339</v>
      </c>
      <c r="F651" s="1" t="s">
        <v>797</v>
      </c>
      <c r="G651" s="1" t="s">
        <v>13</v>
      </c>
      <c r="H651" s="1" t="s">
        <v>14</v>
      </c>
      <c r="I651" s="1" t="s">
        <v>15</v>
      </c>
      <c r="J651" s="1">
        <f>FIND(", ",space_missions[[#This Row],[Location]])</f>
        <v>10</v>
      </c>
      <c r="K651" s="1" t="str">
        <f t="shared" si="10"/>
        <v xml:space="preserve"> Kazakhstan</v>
      </c>
      <c r="L651" s="1" t="str">
        <f>_xlfn.CONCAT(space_missions[[#This Row],[Company]],"-",space_missions[[#This Row],[Rocket]])</f>
        <v>RVSN USSR-Voskhod</v>
      </c>
      <c r="M651" s="1">
        <f>YEAR(space_missions[[#This Row],[Date]])</f>
        <v>1968</v>
      </c>
    </row>
    <row r="652" spans="1:13" x14ac:dyDescent="0.3">
      <c r="A652" s="1" t="s">
        <v>9</v>
      </c>
      <c r="B652" s="1" t="s">
        <v>10</v>
      </c>
      <c r="C652" s="2">
        <v>24949</v>
      </c>
      <c r="D652" s="3">
        <v>0.18055555555555555</v>
      </c>
      <c r="E652" s="1" t="s">
        <v>493</v>
      </c>
      <c r="F652" s="1" t="s">
        <v>798</v>
      </c>
      <c r="G652" s="1" t="s">
        <v>13</v>
      </c>
      <c r="H652" s="1" t="s">
        <v>14</v>
      </c>
      <c r="I652" s="1" t="s">
        <v>15</v>
      </c>
      <c r="J652" s="1">
        <f>FIND(", ",space_missions[[#This Row],[Location]])</f>
        <v>9</v>
      </c>
      <c r="K652" s="1" t="str">
        <f t="shared" si="10"/>
        <v xml:space="preserve"> Kazakhstan</v>
      </c>
      <c r="L652" s="1" t="str">
        <f>_xlfn.CONCAT(space_missions[[#This Row],[Company]],"-",space_missions[[#This Row],[Rocket]])</f>
        <v>RVSN USSR-Molniya-M /Block L</v>
      </c>
      <c r="M652" s="1">
        <f>YEAR(space_missions[[#This Row],[Date]])</f>
        <v>1968</v>
      </c>
    </row>
    <row r="653" spans="1:13" x14ac:dyDescent="0.3">
      <c r="A653" s="1" t="s">
        <v>9</v>
      </c>
      <c r="B653" s="1" t="s">
        <v>473</v>
      </c>
      <c r="C653" s="2">
        <v>24950</v>
      </c>
      <c r="D653" s="3">
        <v>0.95902777777777781</v>
      </c>
      <c r="E653" s="1" t="s">
        <v>658</v>
      </c>
      <c r="F653" s="1" t="s">
        <v>729</v>
      </c>
      <c r="G653" s="1" t="s">
        <v>13</v>
      </c>
      <c r="H653" s="1" t="s">
        <v>14</v>
      </c>
      <c r="I653" s="1" t="s">
        <v>21</v>
      </c>
      <c r="J653" s="1">
        <f>FIND(", ",space_missions[[#This Row],[Location]])</f>
        <v>11</v>
      </c>
      <c r="K653" s="1" t="str">
        <f t="shared" si="10"/>
        <v xml:space="preserve"> Kazakhstan</v>
      </c>
      <c r="L653" s="1" t="str">
        <f>_xlfn.CONCAT(space_missions[[#This Row],[Company]],"-",space_missions[[#This Row],[Rocket]])</f>
        <v>RVSN USSR-Proton K/Block D</v>
      </c>
      <c r="M653" s="1">
        <f>YEAR(space_missions[[#This Row],[Date]])</f>
        <v>1968</v>
      </c>
    </row>
    <row r="654" spans="1:13" x14ac:dyDescent="0.3">
      <c r="A654" s="1" t="s">
        <v>9</v>
      </c>
      <c r="B654" s="1" t="s">
        <v>739</v>
      </c>
      <c r="C654" s="2">
        <v>24952</v>
      </c>
      <c r="D654" s="3">
        <v>0.66666666666666663</v>
      </c>
      <c r="E654" s="1" t="s">
        <v>740</v>
      </c>
      <c r="F654" s="1" t="s">
        <v>799</v>
      </c>
      <c r="G654" s="1" t="s">
        <v>13</v>
      </c>
      <c r="H654" s="1" t="s">
        <v>14</v>
      </c>
      <c r="I654" s="1" t="s">
        <v>56</v>
      </c>
      <c r="J654" s="1">
        <f>FIND(", ",space_missions[[#This Row],[Location]])</f>
        <v>11</v>
      </c>
      <c r="K654" s="1" t="str">
        <f t="shared" si="10"/>
        <v xml:space="preserve"> Kazakhstan</v>
      </c>
      <c r="L654" s="1" t="str">
        <f>_xlfn.CONCAT(space_missions[[#This Row],[Company]],"-",space_missions[[#This Row],[Rocket]])</f>
        <v>RVSN USSR-Tsyklon-2A</v>
      </c>
      <c r="M654" s="1">
        <f>YEAR(space_missions[[#This Row],[Date]])</f>
        <v>1968</v>
      </c>
    </row>
    <row r="655" spans="1:13" x14ac:dyDescent="0.3">
      <c r="A655" s="1" t="s">
        <v>9</v>
      </c>
      <c r="B655" s="1" t="s">
        <v>603</v>
      </c>
      <c r="C655" s="2">
        <v>24953</v>
      </c>
      <c r="D655" s="3">
        <v>3.125E-2</v>
      </c>
      <c r="E655" s="1" t="s">
        <v>604</v>
      </c>
      <c r="F655" s="1" t="s">
        <v>800</v>
      </c>
      <c r="G655" s="1" t="s">
        <v>13</v>
      </c>
      <c r="H655" s="1" t="s">
        <v>14</v>
      </c>
      <c r="I655" s="1" t="s">
        <v>15</v>
      </c>
      <c r="J655" s="1">
        <f>FIND(", ",space_missions[[#This Row],[Location]])</f>
        <v>9</v>
      </c>
      <c r="K655" s="1" t="str">
        <f t="shared" si="10"/>
        <v xml:space="preserve"> Kazakhstan</v>
      </c>
      <c r="L655" s="1" t="str">
        <f>_xlfn.CONCAT(space_missions[[#This Row],[Company]],"-",space_missions[[#This Row],[Rocket]])</f>
        <v>RVSN USSR-Tsyklon</v>
      </c>
      <c r="M655" s="1">
        <f>YEAR(space_missions[[#This Row],[Date]])</f>
        <v>1968</v>
      </c>
    </row>
    <row r="656" spans="1:13" x14ac:dyDescent="0.3">
      <c r="A656" s="1" t="s">
        <v>9</v>
      </c>
      <c r="B656" s="1" t="s">
        <v>420</v>
      </c>
      <c r="C656" s="2">
        <v>24954</v>
      </c>
      <c r="D656" s="3">
        <v>0.19583333333333333</v>
      </c>
      <c r="E656" s="1" t="s">
        <v>499</v>
      </c>
      <c r="F656" s="1" t="s">
        <v>801</v>
      </c>
      <c r="G656" s="1" t="s">
        <v>13</v>
      </c>
      <c r="H656" s="1" t="s">
        <v>14</v>
      </c>
      <c r="I656" s="1" t="s">
        <v>15</v>
      </c>
      <c r="J656" s="1">
        <f>FIND(", ",space_missions[[#This Row],[Location]])</f>
        <v>10</v>
      </c>
      <c r="K656" s="1" t="str">
        <f t="shared" si="10"/>
        <v xml:space="preserve"> Russia</v>
      </c>
      <c r="L656" s="1" t="str">
        <f>_xlfn.CONCAT(space_missions[[#This Row],[Company]],"-",space_missions[[#This Row],[Rocket]])</f>
        <v>RVSN USSR-Cosmos-2I (63SM)</v>
      </c>
      <c r="M656" s="1">
        <f>YEAR(space_missions[[#This Row],[Date]])</f>
        <v>1968</v>
      </c>
    </row>
    <row r="657" spans="1:13" x14ac:dyDescent="0.3">
      <c r="A657" s="1" t="s">
        <v>9</v>
      </c>
      <c r="B657" s="1" t="s">
        <v>684</v>
      </c>
      <c r="C657" s="2">
        <v>24965</v>
      </c>
      <c r="D657" s="3">
        <v>0.58125000000000004</v>
      </c>
      <c r="E657" s="1" t="s">
        <v>685</v>
      </c>
      <c r="F657" s="1" t="s">
        <v>802</v>
      </c>
      <c r="G657" s="1" t="s">
        <v>13</v>
      </c>
      <c r="H657" s="1" t="s">
        <v>14</v>
      </c>
      <c r="I657" s="1" t="s">
        <v>15</v>
      </c>
      <c r="J657" s="1">
        <f>FIND(", ",space_missions[[#This Row],[Location]])</f>
        <v>11</v>
      </c>
      <c r="K657" s="1" t="str">
        <f t="shared" si="10"/>
        <v xml:space="preserve"> Russia</v>
      </c>
      <c r="L657" s="1" t="str">
        <f>_xlfn.CONCAT(space_missions[[#This Row],[Company]],"-",space_missions[[#This Row],[Rocket]])</f>
        <v>RVSN USSR-Cosmos-3M (11K65M)</v>
      </c>
      <c r="M657" s="1">
        <f>YEAR(space_missions[[#This Row],[Date]])</f>
        <v>1968</v>
      </c>
    </row>
    <row r="658" spans="1:13" x14ac:dyDescent="0.3">
      <c r="A658" s="1" t="s">
        <v>9</v>
      </c>
      <c r="B658" s="1" t="s">
        <v>420</v>
      </c>
      <c r="C658" s="2">
        <v>24982</v>
      </c>
      <c r="D658" s="3">
        <v>0.29444444444444445</v>
      </c>
      <c r="E658" s="1" t="s">
        <v>499</v>
      </c>
      <c r="F658" s="1" t="s">
        <v>803</v>
      </c>
      <c r="G658" s="1" t="s">
        <v>13</v>
      </c>
      <c r="H658" s="1" t="s">
        <v>14</v>
      </c>
      <c r="I658" s="1" t="s">
        <v>15</v>
      </c>
      <c r="J658" s="1">
        <f>FIND(", ",space_missions[[#This Row],[Location]])</f>
        <v>10</v>
      </c>
      <c r="K658" s="1" t="str">
        <f t="shared" si="10"/>
        <v xml:space="preserve"> Russia</v>
      </c>
      <c r="L658" s="1" t="str">
        <f>_xlfn.CONCAT(space_missions[[#This Row],[Company]],"-",space_missions[[#This Row],[Rocket]])</f>
        <v>RVSN USSR-Cosmos-2I (63SM)</v>
      </c>
      <c r="M658" s="1">
        <f>YEAR(space_missions[[#This Row],[Date]])</f>
        <v>1968</v>
      </c>
    </row>
    <row r="659" spans="1:13" x14ac:dyDescent="0.3">
      <c r="A659" s="1" t="s">
        <v>9</v>
      </c>
      <c r="B659" s="1" t="s">
        <v>661</v>
      </c>
      <c r="C659" s="2">
        <v>24988</v>
      </c>
      <c r="D659" s="3">
        <v>0.85347222222222219</v>
      </c>
      <c r="E659" s="1" t="s">
        <v>499</v>
      </c>
      <c r="F659" s="1" t="s">
        <v>804</v>
      </c>
      <c r="G659" s="1" t="s">
        <v>13</v>
      </c>
      <c r="H659" s="1" t="s">
        <v>14</v>
      </c>
      <c r="I659" s="1" t="s">
        <v>15</v>
      </c>
      <c r="J659" s="1">
        <f>FIND(", ",space_missions[[#This Row],[Location]])</f>
        <v>11</v>
      </c>
      <c r="K659" s="1" t="str">
        <f t="shared" si="10"/>
        <v xml:space="preserve"> Russia</v>
      </c>
      <c r="L659" s="1" t="str">
        <f>_xlfn.CONCAT(space_missions[[#This Row],[Company]],"-",space_missions[[#This Row],[Rocket]])</f>
        <v>RVSN USSR-Cosmos-2I (63SM)</v>
      </c>
      <c r="M659" s="1">
        <f>YEAR(space_missions[[#This Row],[Date]])</f>
        <v>1968</v>
      </c>
    </row>
    <row r="660" spans="1:13" x14ac:dyDescent="0.3">
      <c r="A660" s="1" t="s">
        <v>9</v>
      </c>
      <c r="B660" s="1" t="s">
        <v>543</v>
      </c>
      <c r="C660" s="2">
        <v>24990</v>
      </c>
      <c r="D660" s="3">
        <v>0.4513888888888889</v>
      </c>
      <c r="E660" s="1" t="s">
        <v>339</v>
      </c>
      <c r="F660" s="1" t="s">
        <v>805</v>
      </c>
      <c r="G660" s="1" t="s">
        <v>13</v>
      </c>
      <c r="H660" s="1" t="s">
        <v>14</v>
      </c>
      <c r="I660" s="1" t="s">
        <v>15</v>
      </c>
      <c r="J660" s="1">
        <f>FIND(", ",space_missions[[#This Row],[Location]])</f>
        <v>10</v>
      </c>
      <c r="K660" s="1" t="str">
        <f t="shared" si="10"/>
        <v xml:space="preserve"> Russia</v>
      </c>
      <c r="L660" s="1" t="str">
        <f>_xlfn.CONCAT(space_missions[[#This Row],[Company]],"-",space_missions[[#This Row],[Rocket]])</f>
        <v>RVSN USSR-Voskhod</v>
      </c>
      <c r="M660" s="1">
        <f>YEAR(space_missions[[#This Row],[Date]])</f>
        <v>1968</v>
      </c>
    </row>
    <row r="661" spans="1:13" x14ac:dyDescent="0.3">
      <c r="A661" s="1" t="s">
        <v>9</v>
      </c>
      <c r="B661" s="1" t="s">
        <v>361</v>
      </c>
      <c r="C661" s="2">
        <v>24993</v>
      </c>
      <c r="D661" s="3">
        <v>0.28125</v>
      </c>
      <c r="E661" s="1" t="s">
        <v>339</v>
      </c>
      <c r="F661" s="1" t="s">
        <v>806</v>
      </c>
      <c r="G661" s="1" t="s">
        <v>13</v>
      </c>
      <c r="H661" s="1" t="s">
        <v>14</v>
      </c>
      <c r="I661" s="1" t="s">
        <v>15</v>
      </c>
      <c r="J661" s="1">
        <f>FIND(", ",space_missions[[#This Row],[Location]])</f>
        <v>10</v>
      </c>
      <c r="K661" s="1" t="str">
        <f t="shared" si="10"/>
        <v xml:space="preserve"> Kazakhstan</v>
      </c>
      <c r="L661" s="1" t="str">
        <f>_xlfn.CONCAT(space_missions[[#This Row],[Company]],"-",space_missions[[#This Row],[Rocket]])</f>
        <v>RVSN USSR-Voskhod</v>
      </c>
      <c r="M661" s="1">
        <f>YEAR(space_missions[[#This Row],[Date]])</f>
        <v>1968</v>
      </c>
    </row>
    <row r="662" spans="1:13" x14ac:dyDescent="0.3">
      <c r="A662" s="1" t="s">
        <v>9</v>
      </c>
      <c r="B662" s="1" t="s">
        <v>684</v>
      </c>
      <c r="C662" s="2">
        <v>24993</v>
      </c>
      <c r="D662" s="3">
        <v>0.78125</v>
      </c>
      <c r="E662" s="1" t="s">
        <v>685</v>
      </c>
      <c r="F662" s="1" t="s">
        <v>807</v>
      </c>
      <c r="G662" s="1" t="s">
        <v>13</v>
      </c>
      <c r="H662" s="1" t="s">
        <v>14</v>
      </c>
      <c r="I662" s="1" t="s">
        <v>21</v>
      </c>
      <c r="J662" s="1">
        <f>FIND(", ",space_missions[[#This Row],[Location]])</f>
        <v>11</v>
      </c>
      <c r="K662" s="1" t="str">
        <f t="shared" si="10"/>
        <v xml:space="preserve"> Russia</v>
      </c>
      <c r="L662" s="1" t="str">
        <f>_xlfn.CONCAT(space_missions[[#This Row],[Company]],"-",space_missions[[#This Row],[Rocket]])</f>
        <v>RVSN USSR-Cosmos-3M (11K65M)</v>
      </c>
      <c r="M662" s="1">
        <f>YEAR(space_missions[[#This Row],[Date]])</f>
        <v>1968</v>
      </c>
    </row>
    <row r="663" spans="1:13" x14ac:dyDescent="0.3">
      <c r="A663" s="1" t="s">
        <v>42</v>
      </c>
      <c r="B663" s="1" t="s">
        <v>322</v>
      </c>
      <c r="C663" s="2">
        <v>24994</v>
      </c>
      <c r="D663" s="3">
        <v>0.72986111111111107</v>
      </c>
      <c r="E663" s="1" t="s">
        <v>588</v>
      </c>
      <c r="F663" s="1" t="s">
        <v>808</v>
      </c>
      <c r="G663" s="1" t="s">
        <v>13</v>
      </c>
      <c r="H663" s="1" t="s">
        <v>590</v>
      </c>
      <c r="I663" s="1" t="s">
        <v>15</v>
      </c>
      <c r="J663" s="1">
        <f>FIND(", ",space_missions[[#This Row],[Location]])</f>
        <v>7</v>
      </c>
      <c r="K663" s="1" t="str">
        <f t="shared" si="10"/>
        <v xml:space="preserve"> USA</v>
      </c>
      <c r="L663" s="1" t="str">
        <f>_xlfn.CONCAT(space_missions[[#This Row],[Company]],"-",space_missions[[#This Row],[Rocket]])</f>
        <v>US Air Force-Titan IIIB</v>
      </c>
      <c r="M663" s="1">
        <f>YEAR(space_missions[[#This Row],[Date]])</f>
        <v>1968</v>
      </c>
    </row>
    <row r="664" spans="1:13" x14ac:dyDescent="0.3">
      <c r="A664" s="1" t="s">
        <v>9</v>
      </c>
      <c r="B664" s="1" t="s">
        <v>420</v>
      </c>
      <c r="C664" s="2">
        <v>25000</v>
      </c>
      <c r="D664" s="3">
        <v>0.89513888888888893</v>
      </c>
      <c r="E664" s="1" t="s">
        <v>499</v>
      </c>
      <c r="F664" s="1" t="s">
        <v>809</v>
      </c>
      <c r="G664" s="1" t="s">
        <v>13</v>
      </c>
      <c r="H664" s="1" t="s">
        <v>14</v>
      </c>
      <c r="I664" s="1" t="s">
        <v>15</v>
      </c>
      <c r="J664" s="1">
        <f>FIND(", ",space_missions[[#This Row],[Location]])</f>
        <v>10</v>
      </c>
      <c r="K664" s="1" t="str">
        <f t="shared" si="10"/>
        <v xml:space="preserve"> Russia</v>
      </c>
      <c r="L664" s="1" t="str">
        <f>_xlfn.CONCAT(space_missions[[#This Row],[Company]],"-",space_missions[[#This Row],[Rocket]])</f>
        <v>RVSN USSR-Cosmos-2I (63SM)</v>
      </c>
      <c r="M664" s="1">
        <f>YEAR(space_missions[[#This Row],[Date]])</f>
        <v>1968</v>
      </c>
    </row>
    <row r="665" spans="1:13" x14ac:dyDescent="0.3">
      <c r="A665" s="1" t="s">
        <v>9</v>
      </c>
      <c r="B665" s="1" t="s">
        <v>543</v>
      </c>
      <c r="C665" s="2">
        <v>25001</v>
      </c>
      <c r="D665" s="3">
        <v>0.55138888888888893</v>
      </c>
      <c r="E665" s="1" t="s">
        <v>396</v>
      </c>
      <c r="F665" s="1" t="s">
        <v>810</v>
      </c>
      <c r="G665" s="1" t="s">
        <v>13</v>
      </c>
      <c r="H665" s="1" t="s">
        <v>14</v>
      </c>
      <c r="I665" s="1" t="s">
        <v>15</v>
      </c>
      <c r="J665" s="1">
        <f>FIND(", ",space_missions[[#This Row],[Location]])</f>
        <v>10</v>
      </c>
      <c r="K665" s="1" t="str">
        <f t="shared" si="10"/>
        <v xml:space="preserve"> Russia</v>
      </c>
      <c r="L665" s="1" t="str">
        <f>_xlfn.CONCAT(space_missions[[#This Row],[Company]],"-",space_missions[[#This Row],[Rocket]])</f>
        <v>RVSN USSR-Vostok-2M</v>
      </c>
      <c r="M665" s="1">
        <f>YEAR(space_missions[[#This Row],[Date]])</f>
        <v>1968</v>
      </c>
    </row>
    <row r="666" spans="1:13" x14ac:dyDescent="0.3">
      <c r="A666" s="1" t="s">
        <v>463</v>
      </c>
      <c r="B666" s="1" t="s">
        <v>521</v>
      </c>
      <c r="C666" s="2">
        <v>25002</v>
      </c>
      <c r="D666" s="3">
        <v>0.5854166666666667</v>
      </c>
      <c r="E666" s="1" t="s">
        <v>465</v>
      </c>
      <c r="F666" s="1" t="s">
        <v>811</v>
      </c>
      <c r="G666" s="1" t="s">
        <v>13</v>
      </c>
      <c r="H666" s="1" t="s">
        <v>14</v>
      </c>
      <c r="I666" s="1" t="s">
        <v>15</v>
      </c>
      <c r="J666" s="1">
        <f>FIND(", ",space_missions[[#This Row],[Location]])</f>
        <v>7</v>
      </c>
      <c r="K666" s="1" t="str">
        <f t="shared" si="10"/>
        <v xml:space="preserve"> USA</v>
      </c>
      <c r="L666" s="1" t="str">
        <f>_xlfn.CONCAT(space_missions[[#This Row],[Company]],"-",space_missions[[#This Row],[Rocket]])</f>
        <v>Martin Marietta-Titan IIIC</v>
      </c>
      <c r="M666" s="1">
        <f>YEAR(space_missions[[#This Row],[Date]])</f>
        <v>1968</v>
      </c>
    </row>
    <row r="667" spans="1:13" x14ac:dyDescent="0.3">
      <c r="A667" s="1" t="s">
        <v>9</v>
      </c>
      <c r="B667" s="1" t="s">
        <v>391</v>
      </c>
      <c r="C667" s="2">
        <v>25004</v>
      </c>
      <c r="D667" s="3"/>
      <c r="E667" s="1" t="s">
        <v>626</v>
      </c>
      <c r="F667" s="1" t="s">
        <v>812</v>
      </c>
      <c r="G667" s="1" t="s">
        <v>13</v>
      </c>
      <c r="H667" s="1" t="s">
        <v>14</v>
      </c>
      <c r="I667" s="1" t="s">
        <v>21</v>
      </c>
      <c r="J667" s="1">
        <f>FIND(", ",space_missions[[#This Row],[Location]])</f>
        <v>11</v>
      </c>
      <c r="K667" s="1" t="str">
        <f t="shared" si="10"/>
        <v xml:space="preserve"> Kazakhstan</v>
      </c>
      <c r="L667" s="1" t="str">
        <f>_xlfn.CONCAT(space_missions[[#This Row],[Company]],"-",space_missions[[#This Row],[Rocket]])</f>
        <v>RVSN USSR-Cosmos-3 (11K65)</v>
      </c>
      <c r="M667" s="1">
        <f>YEAR(space_missions[[#This Row],[Date]])</f>
        <v>1968</v>
      </c>
    </row>
    <row r="668" spans="1:13" x14ac:dyDescent="0.3">
      <c r="A668" s="1" t="s">
        <v>9</v>
      </c>
      <c r="B668" s="1" t="s">
        <v>361</v>
      </c>
      <c r="C668" s="2">
        <v>25007</v>
      </c>
      <c r="D668" s="3">
        <v>0.67708333333333337</v>
      </c>
      <c r="E668" s="1" t="s">
        <v>339</v>
      </c>
      <c r="F668" s="1" t="s">
        <v>813</v>
      </c>
      <c r="G668" s="1" t="s">
        <v>13</v>
      </c>
      <c r="H668" s="1" t="s">
        <v>14</v>
      </c>
      <c r="I668" s="1" t="s">
        <v>15</v>
      </c>
      <c r="J668" s="1">
        <f>FIND(", ",space_missions[[#This Row],[Location]])</f>
        <v>10</v>
      </c>
      <c r="K668" s="1" t="str">
        <f t="shared" si="10"/>
        <v xml:space="preserve"> Kazakhstan</v>
      </c>
      <c r="L668" s="1" t="str">
        <f>_xlfn.CONCAT(space_missions[[#This Row],[Company]],"-",space_missions[[#This Row],[Rocket]])</f>
        <v>RVSN USSR-Voskhod</v>
      </c>
      <c r="M668" s="1">
        <f>YEAR(space_missions[[#This Row],[Date]])</f>
        <v>1968</v>
      </c>
    </row>
    <row r="669" spans="1:13" x14ac:dyDescent="0.3">
      <c r="A669" s="1" t="s">
        <v>9</v>
      </c>
      <c r="B669" s="1" t="s">
        <v>10</v>
      </c>
      <c r="C669" s="2">
        <v>25010</v>
      </c>
      <c r="D669" s="3">
        <v>0.5</v>
      </c>
      <c r="E669" s="1" t="s">
        <v>339</v>
      </c>
      <c r="F669" s="1" t="s">
        <v>814</v>
      </c>
      <c r="G669" s="1" t="s">
        <v>13</v>
      </c>
      <c r="H669" s="1" t="s">
        <v>14</v>
      </c>
      <c r="I669" s="1" t="s">
        <v>15</v>
      </c>
      <c r="J669" s="1">
        <f>FIND(", ",space_missions[[#This Row],[Location]])</f>
        <v>9</v>
      </c>
      <c r="K669" s="1" t="str">
        <f t="shared" si="10"/>
        <v xml:space="preserve"> Kazakhstan</v>
      </c>
      <c r="L669" s="1" t="str">
        <f>_xlfn.CONCAT(space_missions[[#This Row],[Company]],"-",space_missions[[#This Row],[Rocket]])</f>
        <v>RVSN USSR-Voskhod</v>
      </c>
      <c r="M669" s="1">
        <f>YEAR(space_missions[[#This Row],[Date]])</f>
        <v>1968</v>
      </c>
    </row>
    <row r="670" spans="1:13" x14ac:dyDescent="0.3">
      <c r="A670" s="1" t="s">
        <v>9</v>
      </c>
      <c r="B670" s="1" t="s">
        <v>543</v>
      </c>
      <c r="C670" s="2">
        <v>25015</v>
      </c>
      <c r="D670" s="3">
        <v>0.45833333333333331</v>
      </c>
      <c r="E670" s="1" t="s">
        <v>339</v>
      </c>
      <c r="F670" s="1" t="s">
        <v>815</v>
      </c>
      <c r="G670" s="1" t="s">
        <v>13</v>
      </c>
      <c r="H670" s="1" t="s">
        <v>14</v>
      </c>
      <c r="I670" s="1" t="s">
        <v>15</v>
      </c>
      <c r="J670" s="1">
        <f>FIND(", ",space_missions[[#This Row],[Location]])</f>
        <v>10</v>
      </c>
      <c r="K670" s="1" t="str">
        <f t="shared" si="10"/>
        <v xml:space="preserve"> Russia</v>
      </c>
      <c r="L670" s="1" t="str">
        <f>_xlfn.CONCAT(space_missions[[#This Row],[Company]],"-",space_missions[[#This Row],[Rocket]])</f>
        <v>RVSN USSR-Voskhod</v>
      </c>
      <c r="M670" s="1">
        <f>YEAR(space_missions[[#This Row],[Date]])</f>
        <v>1968</v>
      </c>
    </row>
    <row r="671" spans="1:13" x14ac:dyDescent="0.3">
      <c r="A671" s="1" t="s">
        <v>9</v>
      </c>
      <c r="B671" s="1" t="s">
        <v>420</v>
      </c>
      <c r="C671" s="2">
        <v>25024</v>
      </c>
      <c r="D671" s="3">
        <v>0.29097222222222224</v>
      </c>
      <c r="E671" s="1" t="s">
        <v>499</v>
      </c>
      <c r="F671" s="1" t="s">
        <v>816</v>
      </c>
      <c r="G671" s="1" t="s">
        <v>13</v>
      </c>
      <c r="H671" s="1" t="s">
        <v>14</v>
      </c>
      <c r="I671" s="1" t="s">
        <v>15</v>
      </c>
      <c r="J671" s="1">
        <f>FIND(", ",space_missions[[#This Row],[Location]])</f>
        <v>10</v>
      </c>
      <c r="K671" s="1" t="str">
        <f t="shared" si="10"/>
        <v xml:space="preserve"> Russia</v>
      </c>
      <c r="L671" s="1" t="str">
        <f>_xlfn.CONCAT(space_missions[[#This Row],[Company]],"-",space_missions[[#This Row],[Rocket]])</f>
        <v>RVSN USSR-Cosmos-2I (63SM)</v>
      </c>
      <c r="M671" s="1">
        <f>YEAR(space_missions[[#This Row],[Date]])</f>
        <v>1968</v>
      </c>
    </row>
    <row r="672" spans="1:13" x14ac:dyDescent="0.3">
      <c r="A672" s="1" t="s">
        <v>9</v>
      </c>
      <c r="B672" s="1" t="s">
        <v>10</v>
      </c>
      <c r="C672" s="2">
        <v>25024</v>
      </c>
      <c r="D672" s="3">
        <v>0.64236111111111116</v>
      </c>
      <c r="E672" s="1" t="s">
        <v>493</v>
      </c>
      <c r="F672" s="1" t="s">
        <v>817</v>
      </c>
      <c r="G672" s="1" t="s">
        <v>13</v>
      </c>
      <c r="H672" s="1" t="s">
        <v>14</v>
      </c>
      <c r="I672" s="1" t="s">
        <v>15</v>
      </c>
      <c r="J672" s="1">
        <f>FIND(", ",space_missions[[#This Row],[Location]])</f>
        <v>9</v>
      </c>
      <c r="K672" s="1" t="str">
        <f t="shared" si="10"/>
        <v xml:space="preserve"> Kazakhstan</v>
      </c>
      <c r="L672" s="1" t="str">
        <f>_xlfn.CONCAT(space_missions[[#This Row],[Company]],"-",space_missions[[#This Row],[Rocket]])</f>
        <v>RVSN USSR-Molniya-M /Block L</v>
      </c>
      <c r="M672" s="1">
        <f>YEAR(space_missions[[#This Row],[Date]])</f>
        <v>1968</v>
      </c>
    </row>
    <row r="673" spans="1:13" x14ac:dyDescent="0.3">
      <c r="A673" s="1" t="s">
        <v>9</v>
      </c>
      <c r="B673" s="1" t="s">
        <v>361</v>
      </c>
      <c r="C673" s="2">
        <v>25029</v>
      </c>
      <c r="D673" s="3">
        <v>0.8256944444444444</v>
      </c>
      <c r="E673" s="1" t="s">
        <v>339</v>
      </c>
      <c r="F673" s="1" t="s">
        <v>818</v>
      </c>
      <c r="G673" s="1" t="s">
        <v>13</v>
      </c>
      <c r="H673" s="1" t="s">
        <v>14</v>
      </c>
      <c r="I673" s="1" t="s">
        <v>15</v>
      </c>
      <c r="J673" s="1">
        <f>FIND(", ",space_missions[[#This Row],[Location]])</f>
        <v>10</v>
      </c>
      <c r="K673" s="1" t="str">
        <f t="shared" si="10"/>
        <v xml:space="preserve"> Kazakhstan</v>
      </c>
      <c r="L673" s="1" t="str">
        <f>_xlfn.CONCAT(space_missions[[#This Row],[Company]],"-",space_missions[[#This Row],[Rocket]])</f>
        <v>RVSN USSR-Voskhod</v>
      </c>
      <c r="M673" s="1">
        <f>YEAR(space_missions[[#This Row],[Date]])</f>
        <v>1968</v>
      </c>
    </row>
    <row r="674" spans="1:13" x14ac:dyDescent="0.3">
      <c r="A674" s="1" t="s">
        <v>92</v>
      </c>
      <c r="B674" s="1" t="s">
        <v>787</v>
      </c>
      <c r="C674" s="2">
        <v>25030</v>
      </c>
      <c r="D674" s="3">
        <v>0.8125</v>
      </c>
      <c r="E674" s="1" t="s">
        <v>788</v>
      </c>
      <c r="F674" s="1" t="s">
        <v>819</v>
      </c>
      <c r="G674" s="1" t="s">
        <v>13</v>
      </c>
      <c r="H674" s="1" t="s">
        <v>14</v>
      </c>
      <c r="I674" s="1" t="s">
        <v>15</v>
      </c>
      <c r="J674" s="1">
        <f>FIND(", ",space_missions[[#This Row],[Location]])</f>
        <v>9</v>
      </c>
      <c r="K674" s="1" t="str">
        <f t="shared" si="10"/>
        <v xml:space="preserve"> USA</v>
      </c>
      <c r="L674" s="1" t="str">
        <f>_xlfn.CONCAT(space_missions[[#This Row],[Company]],"-",space_missions[[#This Row],[Rocket]])</f>
        <v>General Dynamics-Atlas-E/F OV1</v>
      </c>
      <c r="M674" s="1">
        <f>YEAR(space_missions[[#This Row],[Date]])</f>
        <v>1968</v>
      </c>
    </row>
    <row r="675" spans="1:13" x14ac:dyDescent="0.3">
      <c r="A675" s="1" t="s">
        <v>9</v>
      </c>
      <c r="B675" s="1" t="s">
        <v>543</v>
      </c>
      <c r="C675" s="2">
        <v>25035</v>
      </c>
      <c r="D675" s="3">
        <v>0.54861111111111116</v>
      </c>
      <c r="E675" s="1" t="s">
        <v>339</v>
      </c>
      <c r="F675" s="1" t="s">
        <v>820</v>
      </c>
      <c r="G675" s="1" t="s">
        <v>13</v>
      </c>
      <c r="H675" s="1" t="s">
        <v>14</v>
      </c>
      <c r="I675" s="1" t="s">
        <v>15</v>
      </c>
      <c r="J675" s="1">
        <f>FIND(", ",space_missions[[#This Row],[Location]])</f>
        <v>10</v>
      </c>
      <c r="K675" s="1" t="str">
        <f t="shared" si="10"/>
        <v xml:space="preserve"> Russia</v>
      </c>
      <c r="L675" s="1" t="str">
        <f>_xlfn.CONCAT(space_missions[[#This Row],[Company]],"-",space_missions[[#This Row],[Rocket]])</f>
        <v>RVSN USSR-Voskhod</v>
      </c>
      <c r="M675" s="1">
        <f>YEAR(space_missions[[#This Row],[Date]])</f>
        <v>1968</v>
      </c>
    </row>
    <row r="676" spans="1:13" x14ac:dyDescent="0.3">
      <c r="A676" s="1" t="s">
        <v>9</v>
      </c>
      <c r="B676" s="1" t="s">
        <v>661</v>
      </c>
      <c r="C676" s="2">
        <v>25037</v>
      </c>
      <c r="D676" s="3">
        <v>0.83263888888888893</v>
      </c>
      <c r="E676" s="1" t="s">
        <v>499</v>
      </c>
      <c r="F676" s="1" t="s">
        <v>821</v>
      </c>
      <c r="G676" s="1" t="s">
        <v>13</v>
      </c>
      <c r="H676" s="1" t="s">
        <v>14</v>
      </c>
      <c r="I676" s="1" t="s">
        <v>15</v>
      </c>
      <c r="J676" s="1">
        <f>FIND(", ",space_missions[[#This Row],[Location]])</f>
        <v>11</v>
      </c>
      <c r="K676" s="1" t="str">
        <f t="shared" si="10"/>
        <v xml:space="preserve"> Russia</v>
      </c>
      <c r="L676" s="1" t="str">
        <f>_xlfn.CONCAT(space_missions[[#This Row],[Company]],"-",space_missions[[#This Row],[Rocket]])</f>
        <v>RVSN USSR-Cosmos-2I (63SM)</v>
      </c>
      <c r="M676" s="1">
        <f>YEAR(space_missions[[#This Row],[Date]])</f>
        <v>1968</v>
      </c>
    </row>
    <row r="677" spans="1:13" x14ac:dyDescent="0.3">
      <c r="A677" s="1" t="s">
        <v>9</v>
      </c>
      <c r="B677" s="1" t="s">
        <v>361</v>
      </c>
      <c r="C677" s="2">
        <v>25049</v>
      </c>
      <c r="D677" s="3">
        <v>0.29166666666666669</v>
      </c>
      <c r="E677" s="1" t="s">
        <v>339</v>
      </c>
      <c r="F677" s="1" t="s">
        <v>822</v>
      </c>
      <c r="G677" s="1" t="s">
        <v>13</v>
      </c>
      <c r="H677" s="1" t="s">
        <v>14</v>
      </c>
      <c r="I677" s="1" t="s">
        <v>15</v>
      </c>
      <c r="J677" s="1">
        <f>FIND(", ",space_missions[[#This Row],[Location]])</f>
        <v>10</v>
      </c>
      <c r="K677" s="1" t="str">
        <f t="shared" si="10"/>
        <v xml:space="preserve"> Kazakhstan</v>
      </c>
      <c r="L677" s="1" t="str">
        <f>_xlfn.CONCAT(space_missions[[#This Row],[Company]],"-",space_missions[[#This Row],[Rocket]])</f>
        <v>RVSN USSR-Voskhod</v>
      </c>
      <c r="M677" s="1">
        <f>YEAR(space_missions[[#This Row],[Date]])</f>
        <v>1968</v>
      </c>
    </row>
    <row r="678" spans="1:13" x14ac:dyDescent="0.3">
      <c r="A678" s="1" t="s">
        <v>92</v>
      </c>
      <c r="B678" s="1" t="s">
        <v>331</v>
      </c>
      <c r="C678" s="2">
        <v>25056</v>
      </c>
      <c r="D678" s="3">
        <v>0.46388888888888891</v>
      </c>
      <c r="E678" s="1" t="s">
        <v>775</v>
      </c>
      <c r="F678" s="1" t="s">
        <v>823</v>
      </c>
      <c r="G678" s="1" t="s">
        <v>13</v>
      </c>
      <c r="H678" s="1" t="s">
        <v>14</v>
      </c>
      <c r="I678" s="1" t="s">
        <v>15</v>
      </c>
      <c r="J678" s="1">
        <f>FIND(", ",space_missions[[#This Row],[Location]])</f>
        <v>6</v>
      </c>
      <c r="K678" s="1" t="str">
        <f t="shared" si="10"/>
        <v xml:space="preserve"> USA</v>
      </c>
      <c r="L678" s="1" t="str">
        <f>_xlfn.CONCAT(space_missions[[#This Row],[Company]],"-",space_missions[[#This Row],[Rocket]])</f>
        <v>General Dynamics-Atlas-SLV3A Agena-D</v>
      </c>
      <c r="M678" s="1">
        <f>YEAR(space_missions[[#This Row],[Date]])</f>
        <v>1968</v>
      </c>
    </row>
    <row r="679" spans="1:13" x14ac:dyDescent="0.3">
      <c r="A679" s="1" t="s">
        <v>42</v>
      </c>
      <c r="B679" s="1" t="s">
        <v>322</v>
      </c>
      <c r="C679" s="2">
        <v>25056</v>
      </c>
      <c r="D679" s="3">
        <v>0.68958333333333333</v>
      </c>
      <c r="E679" s="1" t="s">
        <v>588</v>
      </c>
      <c r="F679" s="1" t="s">
        <v>824</v>
      </c>
      <c r="G679" s="1" t="s">
        <v>13</v>
      </c>
      <c r="H679" s="1" t="s">
        <v>590</v>
      </c>
      <c r="I679" s="1" t="s">
        <v>15</v>
      </c>
      <c r="J679" s="1">
        <f>FIND(", ",space_missions[[#This Row],[Location]])</f>
        <v>7</v>
      </c>
      <c r="K679" s="1" t="str">
        <f t="shared" si="10"/>
        <v xml:space="preserve"> USA</v>
      </c>
      <c r="L679" s="1" t="str">
        <f>_xlfn.CONCAT(space_missions[[#This Row],[Company]],"-",space_missions[[#This Row],[Rocket]])</f>
        <v>US Air Force-Titan IIIB</v>
      </c>
      <c r="M679" s="1">
        <f>YEAR(space_missions[[#This Row],[Date]])</f>
        <v>1968</v>
      </c>
    </row>
    <row r="680" spans="1:13" x14ac:dyDescent="0.3">
      <c r="A680" s="1" t="s">
        <v>42</v>
      </c>
      <c r="B680" s="1" t="s">
        <v>322</v>
      </c>
      <c r="C680" s="2">
        <v>25056</v>
      </c>
      <c r="D680" s="3">
        <v>0.77083333333333337</v>
      </c>
      <c r="E680" s="1" t="s">
        <v>588</v>
      </c>
      <c r="F680" s="1" t="s">
        <v>825</v>
      </c>
      <c r="G680" s="1" t="s">
        <v>13</v>
      </c>
      <c r="H680" s="1" t="s">
        <v>590</v>
      </c>
      <c r="I680" s="1" t="s">
        <v>15</v>
      </c>
      <c r="J680" s="1">
        <f>FIND(", ",space_missions[[#This Row],[Location]])</f>
        <v>7</v>
      </c>
      <c r="K680" s="1" t="str">
        <f t="shared" si="10"/>
        <v xml:space="preserve"> USA</v>
      </c>
      <c r="L680" s="1" t="str">
        <f>_xlfn.CONCAT(space_missions[[#This Row],[Company]],"-",space_missions[[#This Row],[Rocket]])</f>
        <v>US Air Force-Titan IIIB</v>
      </c>
      <c r="M680" s="1">
        <f>YEAR(space_missions[[#This Row],[Date]])</f>
        <v>1968</v>
      </c>
    </row>
    <row r="681" spans="1:13" x14ac:dyDescent="0.3">
      <c r="A681" s="1" t="s">
        <v>9</v>
      </c>
      <c r="B681" s="1" t="s">
        <v>361</v>
      </c>
      <c r="C681" s="2">
        <v>25059</v>
      </c>
      <c r="D681" s="3">
        <v>0.29166666666666669</v>
      </c>
      <c r="E681" s="1" t="s">
        <v>339</v>
      </c>
      <c r="F681" s="1" t="s">
        <v>826</v>
      </c>
      <c r="G681" s="1" t="s">
        <v>13</v>
      </c>
      <c r="H681" s="1" t="s">
        <v>14</v>
      </c>
      <c r="I681" s="1" t="s">
        <v>15</v>
      </c>
      <c r="J681" s="1">
        <f>FIND(", ",space_missions[[#This Row],[Location]])</f>
        <v>10</v>
      </c>
      <c r="K681" s="1" t="str">
        <f t="shared" si="10"/>
        <v xml:space="preserve"> Kazakhstan</v>
      </c>
      <c r="L681" s="1" t="str">
        <f>_xlfn.CONCAT(space_missions[[#This Row],[Company]],"-",space_missions[[#This Row],[Rocket]])</f>
        <v>RVSN USSR-Voskhod</v>
      </c>
      <c r="M681" s="1">
        <f>YEAR(space_missions[[#This Row],[Date]])</f>
        <v>1968</v>
      </c>
    </row>
    <row r="682" spans="1:13" x14ac:dyDescent="0.3">
      <c r="A682" s="1" t="s">
        <v>92</v>
      </c>
      <c r="B682" s="1" t="s">
        <v>226</v>
      </c>
      <c r="C682" s="2">
        <v>25060</v>
      </c>
      <c r="D682" s="3">
        <v>0.93958333333333333</v>
      </c>
      <c r="E682" s="1" t="s">
        <v>719</v>
      </c>
      <c r="F682" s="1" t="s">
        <v>827</v>
      </c>
      <c r="G682" s="1" t="s">
        <v>13</v>
      </c>
      <c r="H682" s="1" t="s">
        <v>14</v>
      </c>
      <c r="I682" s="1" t="s">
        <v>56</v>
      </c>
      <c r="J682" s="1">
        <f>FIND(", ",space_missions[[#This Row],[Location]])</f>
        <v>8</v>
      </c>
      <c r="K682" s="1" t="str">
        <f t="shared" si="10"/>
        <v xml:space="preserve"> USA</v>
      </c>
      <c r="L682" s="1" t="str">
        <f>_xlfn.CONCAT(space_missions[[#This Row],[Company]],"-",space_missions[[#This Row],[Rocket]])</f>
        <v>General Dynamics-Atlas-SLV3C Centaur-D</v>
      </c>
      <c r="M682" s="1">
        <f>YEAR(space_missions[[#This Row],[Date]])</f>
        <v>1968</v>
      </c>
    </row>
    <row r="683" spans="1:13" x14ac:dyDescent="0.3">
      <c r="A683" s="1" t="s">
        <v>92</v>
      </c>
      <c r="B683" s="1" t="s">
        <v>171</v>
      </c>
      <c r="C683" s="2">
        <v>25066</v>
      </c>
      <c r="D683" s="3">
        <v>0.87291666666666667</v>
      </c>
      <c r="E683" s="1" t="s">
        <v>828</v>
      </c>
      <c r="F683" s="1" t="s">
        <v>829</v>
      </c>
      <c r="G683" s="1" t="s">
        <v>13</v>
      </c>
      <c r="H683" s="1" t="s">
        <v>14</v>
      </c>
      <c r="I683" s="1" t="s">
        <v>21</v>
      </c>
      <c r="J683" s="1">
        <f>FIND(", ",space_missions[[#This Row],[Location]])</f>
        <v>7</v>
      </c>
      <c r="K683" s="1" t="str">
        <f t="shared" si="10"/>
        <v xml:space="preserve"> USA</v>
      </c>
      <c r="L683" s="1" t="str">
        <f>_xlfn.CONCAT(space_missions[[#This Row],[Company]],"-",space_missions[[#This Row],[Rocket]])</f>
        <v>General Dynamics-Atlas-SLV3 Burner-2</v>
      </c>
      <c r="M683" s="1">
        <f>YEAR(space_missions[[#This Row],[Date]])</f>
        <v>1968</v>
      </c>
    </row>
    <row r="684" spans="1:13" x14ac:dyDescent="0.3">
      <c r="A684" s="1" t="s">
        <v>9</v>
      </c>
      <c r="B684" s="1" t="s">
        <v>391</v>
      </c>
      <c r="C684" s="2">
        <v>25077</v>
      </c>
      <c r="D684" s="3">
        <v>0.47847222222222224</v>
      </c>
      <c r="E684" s="1" t="s">
        <v>626</v>
      </c>
      <c r="F684" s="1" t="s">
        <v>830</v>
      </c>
      <c r="G684" s="1" t="s">
        <v>13</v>
      </c>
      <c r="H684" s="1" t="s">
        <v>14</v>
      </c>
      <c r="I684" s="1" t="s">
        <v>15</v>
      </c>
      <c r="J684" s="1">
        <f>FIND(", ",space_missions[[#This Row],[Location]])</f>
        <v>11</v>
      </c>
      <c r="K684" s="1" t="str">
        <f t="shared" si="10"/>
        <v xml:space="preserve"> Kazakhstan</v>
      </c>
      <c r="L684" s="1" t="str">
        <f>_xlfn.CONCAT(space_missions[[#This Row],[Company]],"-",space_missions[[#This Row],[Rocket]])</f>
        <v>RVSN USSR-Cosmos-3 (11K65)</v>
      </c>
      <c r="M684" s="1">
        <f>YEAR(space_missions[[#This Row],[Date]])</f>
        <v>1968</v>
      </c>
    </row>
    <row r="685" spans="1:13" x14ac:dyDescent="0.3">
      <c r="A685" s="1" t="s">
        <v>9</v>
      </c>
      <c r="B685" s="1" t="s">
        <v>543</v>
      </c>
      <c r="C685" s="2">
        <v>25077</v>
      </c>
      <c r="D685" s="3">
        <v>0.54097222222222219</v>
      </c>
      <c r="E685" s="1" t="s">
        <v>339</v>
      </c>
      <c r="F685" s="1" t="s">
        <v>831</v>
      </c>
      <c r="G685" s="1" t="s">
        <v>13</v>
      </c>
      <c r="H685" s="1" t="s">
        <v>14</v>
      </c>
      <c r="I685" s="1" t="s">
        <v>15</v>
      </c>
      <c r="J685" s="1">
        <f>FIND(", ",space_missions[[#This Row],[Location]])</f>
        <v>10</v>
      </c>
      <c r="K685" s="1" t="str">
        <f t="shared" si="10"/>
        <v xml:space="preserve"> Russia</v>
      </c>
      <c r="L685" s="1" t="str">
        <f>_xlfn.CONCAT(space_missions[[#This Row],[Company]],"-",space_missions[[#This Row],[Rocket]])</f>
        <v>RVSN USSR-Voskhod</v>
      </c>
      <c r="M685" s="1">
        <f>YEAR(space_missions[[#This Row],[Date]])</f>
        <v>1968</v>
      </c>
    </row>
    <row r="686" spans="1:13" x14ac:dyDescent="0.3">
      <c r="A686" s="1" t="s">
        <v>9</v>
      </c>
      <c r="B686" s="1" t="s">
        <v>361</v>
      </c>
      <c r="C686" s="2">
        <v>25078</v>
      </c>
      <c r="D686" s="3">
        <v>0.41944444444444445</v>
      </c>
      <c r="E686" s="1" t="s">
        <v>629</v>
      </c>
      <c r="F686" s="1" t="s">
        <v>832</v>
      </c>
      <c r="G686" s="1" t="s">
        <v>13</v>
      </c>
      <c r="H686" s="1" t="s">
        <v>14</v>
      </c>
      <c r="I686" s="1" t="s">
        <v>15</v>
      </c>
      <c r="J686" s="1">
        <f>FIND(", ",space_missions[[#This Row],[Location]])</f>
        <v>10</v>
      </c>
      <c r="K686" s="1" t="str">
        <f t="shared" si="10"/>
        <v xml:space="preserve"> Kazakhstan</v>
      </c>
      <c r="L686" s="1" t="str">
        <f>_xlfn.CONCAT(space_missions[[#This Row],[Company]],"-",space_missions[[#This Row],[Rocket]])</f>
        <v>RVSN USSR-Soyuz</v>
      </c>
      <c r="M686" s="1">
        <f>YEAR(space_missions[[#This Row],[Date]])</f>
        <v>1968</v>
      </c>
    </row>
    <row r="687" spans="1:13" x14ac:dyDescent="0.3">
      <c r="A687" s="1" t="s">
        <v>9</v>
      </c>
      <c r="B687" s="1" t="s">
        <v>361</v>
      </c>
      <c r="C687" s="2">
        <v>25086</v>
      </c>
      <c r="D687" s="3">
        <v>0.29166666666666669</v>
      </c>
      <c r="E687" s="1" t="s">
        <v>339</v>
      </c>
      <c r="F687" s="1" t="s">
        <v>833</v>
      </c>
      <c r="G687" s="1" t="s">
        <v>13</v>
      </c>
      <c r="H687" s="1" t="s">
        <v>14</v>
      </c>
      <c r="I687" s="1" t="s">
        <v>15</v>
      </c>
      <c r="J687" s="1">
        <f>FIND(", ",space_missions[[#This Row],[Location]])</f>
        <v>10</v>
      </c>
      <c r="K687" s="1" t="str">
        <f t="shared" si="10"/>
        <v xml:space="preserve"> Kazakhstan</v>
      </c>
      <c r="L687" s="1" t="str">
        <f>_xlfn.CONCAT(space_missions[[#This Row],[Company]],"-",space_missions[[#This Row],[Rocket]])</f>
        <v>RVSN USSR-Voskhod</v>
      </c>
      <c r="M687" s="1">
        <f>YEAR(space_missions[[#This Row],[Date]])</f>
        <v>1968</v>
      </c>
    </row>
    <row r="688" spans="1:13" x14ac:dyDescent="0.3">
      <c r="A688" s="1" t="s">
        <v>9</v>
      </c>
      <c r="B688" s="1" t="s">
        <v>361</v>
      </c>
      <c r="C688" s="2">
        <v>25095</v>
      </c>
      <c r="D688" s="3">
        <v>0.70138888888888884</v>
      </c>
      <c r="E688" s="1" t="s">
        <v>339</v>
      </c>
      <c r="F688" s="1" t="s">
        <v>834</v>
      </c>
      <c r="G688" s="1" t="s">
        <v>13</v>
      </c>
      <c r="H688" s="1" t="s">
        <v>14</v>
      </c>
      <c r="I688" s="1" t="s">
        <v>15</v>
      </c>
      <c r="J688" s="1">
        <f>FIND(", ",space_missions[[#This Row],[Location]])</f>
        <v>10</v>
      </c>
      <c r="K688" s="1" t="str">
        <f t="shared" si="10"/>
        <v xml:space="preserve"> Kazakhstan</v>
      </c>
      <c r="L688" s="1" t="str">
        <f>_xlfn.CONCAT(space_missions[[#This Row],[Company]],"-",space_missions[[#This Row],[Rocket]])</f>
        <v>RVSN USSR-Voskhod</v>
      </c>
      <c r="M688" s="1">
        <f>YEAR(space_missions[[#This Row],[Date]])</f>
        <v>1968</v>
      </c>
    </row>
    <row r="689" spans="1:13" x14ac:dyDescent="0.3">
      <c r="A689" s="1" t="s">
        <v>9</v>
      </c>
      <c r="B689" s="1" t="s">
        <v>657</v>
      </c>
      <c r="C689" s="2">
        <v>25095</v>
      </c>
      <c r="D689" s="3">
        <v>0.90416666666666667</v>
      </c>
      <c r="E689" s="1" t="s">
        <v>658</v>
      </c>
      <c r="F689" s="1" t="s">
        <v>835</v>
      </c>
      <c r="G689" s="1" t="s">
        <v>13</v>
      </c>
      <c r="H689" s="1" t="s">
        <v>14</v>
      </c>
      <c r="I689" s="1" t="s">
        <v>15</v>
      </c>
      <c r="J689" s="1">
        <f>FIND(", ",space_missions[[#This Row],[Location]])</f>
        <v>11</v>
      </c>
      <c r="K689" s="1" t="str">
        <f t="shared" si="10"/>
        <v xml:space="preserve"> Kazakhstan</v>
      </c>
      <c r="L689" s="1" t="str">
        <f>_xlfn.CONCAT(space_missions[[#This Row],[Company]],"-",space_missions[[#This Row],[Rocket]])</f>
        <v>RVSN USSR-Proton K/Block D</v>
      </c>
      <c r="M689" s="1">
        <f>YEAR(space_missions[[#This Row],[Date]])</f>
        <v>1968</v>
      </c>
    </row>
    <row r="690" spans="1:13" x14ac:dyDescent="0.3">
      <c r="A690" s="1" t="s">
        <v>9</v>
      </c>
      <c r="B690" s="1" t="s">
        <v>543</v>
      </c>
      <c r="C690" s="2">
        <v>25097</v>
      </c>
      <c r="D690" s="3">
        <v>0.52083333333333337</v>
      </c>
      <c r="E690" s="1" t="s">
        <v>339</v>
      </c>
      <c r="F690" s="1" t="s">
        <v>836</v>
      </c>
      <c r="G690" s="1" t="s">
        <v>13</v>
      </c>
      <c r="H690" s="1" t="s">
        <v>14</v>
      </c>
      <c r="I690" s="1" t="s">
        <v>15</v>
      </c>
      <c r="J690" s="1">
        <f>FIND(", ",space_missions[[#This Row],[Location]])</f>
        <v>10</v>
      </c>
      <c r="K690" s="1" t="str">
        <f t="shared" si="10"/>
        <v xml:space="preserve"> Russia</v>
      </c>
      <c r="L690" s="1" t="str">
        <f>_xlfn.CONCAT(space_missions[[#This Row],[Company]],"-",space_missions[[#This Row],[Rocket]])</f>
        <v>RVSN USSR-Voskhod</v>
      </c>
      <c r="M690" s="1">
        <f>YEAR(space_missions[[#This Row],[Date]])</f>
        <v>1968</v>
      </c>
    </row>
    <row r="691" spans="1:13" x14ac:dyDescent="0.3">
      <c r="A691" s="1" t="s">
        <v>9</v>
      </c>
      <c r="B691" s="1" t="s">
        <v>661</v>
      </c>
      <c r="C691" s="2">
        <v>25101</v>
      </c>
      <c r="D691" s="3">
        <v>0.61041666666666672</v>
      </c>
      <c r="E691" s="1" t="s">
        <v>499</v>
      </c>
      <c r="F691" s="1" t="s">
        <v>837</v>
      </c>
      <c r="G691" s="1" t="s">
        <v>13</v>
      </c>
      <c r="H691" s="1" t="s">
        <v>14</v>
      </c>
      <c r="I691" s="1" t="s">
        <v>15</v>
      </c>
      <c r="J691" s="1">
        <f>FIND(", ",space_missions[[#This Row],[Location]])</f>
        <v>11</v>
      </c>
      <c r="K691" s="1" t="str">
        <f t="shared" si="10"/>
        <v xml:space="preserve"> Russia</v>
      </c>
      <c r="L691" s="1" t="str">
        <f>_xlfn.CONCAT(space_missions[[#This Row],[Company]],"-",space_missions[[#This Row],[Rocket]])</f>
        <v>RVSN USSR-Cosmos-2I (63SM)</v>
      </c>
      <c r="M691" s="1">
        <f>YEAR(space_missions[[#This Row],[Date]])</f>
        <v>1968</v>
      </c>
    </row>
    <row r="692" spans="1:13" x14ac:dyDescent="0.3">
      <c r="A692" s="1" t="s">
        <v>9</v>
      </c>
      <c r="B692" s="1" t="s">
        <v>10</v>
      </c>
      <c r="C692" s="2">
        <v>25104</v>
      </c>
      <c r="D692" s="3">
        <v>0.31874999999999998</v>
      </c>
      <c r="E692" s="1" t="s">
        <v>339</v>
      </c>
      <c r="F692" s="1" t="s">
        <v>838</v>
      </c>
      <c r="G692" s="1" t="s">
        <v>13</v>
      </c>
      <c r="H692" s="1" t="s">
        <v>14</v>
      </c>
      <c r="I692" s="1" t="s">
        <v>15</v>
      </c>
      <c r="J692" s="1">
        <f>FIND(", ",space_missions[[#This Row],[Location]])</f>
        <v>9</v>
      </c>
      <c r="K692" s="1" t="str">
        <f t="shared" si="10"/>
        <v xml:space="preserve"> Kazakhstan</v>
      </c>
      <c r="L692" s="1" t="str">
        <f>_xlfn.CONCAT(space_missions[[#This Row],[Company]],"-",space_missions[[#This Row],[Rocket]])</f>
        <v>RVSN USSR-Voskhod</v>
      </c>
      <c r="M692" s="1">
        <f>YEAR(space_missions[[#This Row],[Date]])</f>
        <v>1968</v>
      </c>
    </row>
    <row r="693" spans="1:13" x14ac:dyDescent="0.3">
      <c r="A693" s="1" t="s">
        <v>463</v>
      </c>
      <c r="B693" s="1" t="s">
        <v>521</v>
      </c>
      <c r="C693" s="2">
        <v>25107</v>
      </c>
      <c r="D693" s="3">
        <v>0.31736111111111109</v>
      </c>
      <c r="E693" s="1" t="s">
        <v>465</v>
      </c>
      <c r="F693" s="1" t="s">
        <v>839</v>
      </c>
      <c r="G693" s="1" t="s">
        <v>13</v>
      </c>
      <c r="H693" s="1" t="s">
        <v>14</v>
      </c>
      <c r="I693" s="1" t="s">
        <v>15</v>
      </c>
      <c r="J693" s="1">
        <f>FIND(", ",space_missions[[#This Row],[Location]])</f>
        <v>7</v>
      </c>
      <c r="K693" s="1" t="str">
        <f t="shared" si="10"/>
        <v xml:space="preserve"> USA</v>
      </c>
      <c r="L693" s="1" t="str">
        <f>_xlfn.CONCAT(space_missions[[#This Row],[Company]],"-",space_missions[[#This Row],[Rocket]])</f>
        <v>Martin Marietta-Titan IIIC</v>
      </c>
      <c r="M693" s="1">
        <f>YEAR(space_missions[[#This Row],[Date]])</f>
        <v>1968</v>
      </c>
    </row>
    <row r="694" spans="1:13" x14ac:dyDescent="0.3">
      <c r="A694" s="1" t="s">
        <v>9</v>
      </c>
      <c r="B694" s="1" t="s">
        <v>665</v>
      </c>
      <c r="C694" s="2">
        <v>25113</v>
      </c>
      <c r="D694" s="3">
        <v>0.56597222222222221</v>
      </c>
      <c r="E694" s="1" t="s">
        <v>604</v>
      </c>
      <c r="F694" s="1" t="s">
        <v>840</v>
      </c>
      <c r="G694" s="1" t="s">
        <v>13</v>
      </c>
      <c r="H694" s="1" t="s">
        <v>14</v>
      </c>
      <c r="I694" s="1" t="s">
        <v>15</v>
      </c>
      <c r="J694" s="1">
        <f>FIND(", ",space_missions[[#This Row],[Location]])</f>
        <v>12</v>
      </c>
      <c r="K694" s="1" t="str">
        <f t="shared" si="10"/>
        <v xml:space="preserve"> Kazakhstan</v>
      </c>
      <c r="L694" s="1" t="str">
        <f>_xlfn.CONCAT(space_missions[[#This Row],[Company]],"-",space_missions[[#This Row],[Rocket]])</f>
        <v>RVSN USSR-Tsyklon</v>
      </c>
      <c r="M694" s="1">
        <f>YEAR(space_missions[[#This Row],[Date]])</f>
        <v>1968</v>
      </c>
    </row>
    <row r="695" spans="1:13" x14ac:dyDescent="0.3">
      <c r="A695" s="1" t="s">
        <v>9</v>
      </c>
      <c r="B695" s="1" t="s">
        <v>661</v>
      </c>
      <c r="C695" s="2">
        <v>25114</v>
      </c>
      <c r="D695" s="3">
        <v>0.54097222222222219</v>
      </c>
      <c r="E695" s="1" t="s">
        <v>499</v>
      </c>
      <c r="F695" s="1" t="s">
        <v>841</v>
      </c>
      <c r="G695" s="1" t="s">
        <v>13</v>
      </c>
      <c r="H695" s="1" t="s">
        <v>14</v>
      </c>
      <c r="I695" s="1" t="s">
        <v>15</v>
      </c>
      <c r="J695" s="1">
        <f>FIND(", ",space_missions[[#This Row],[Location]])</f>
        <v>11</v>
      </c>
      <c r="K695" s="1" t="str">
        <f t="shared" si="10"/>
        <v xml:space="preserve"> Russia</v>
      </c>
      <c r="L695" s="1" t="str">
        <f>_xlfn.CONCAT(space_missions[[#This Row],[Company]],"-",space_missions[[#This Row],[Rocket]])</f>
        <v>RVSN USSR-Cosmos-2I (63SM)</v>
      </c>
      <c r="M695" s="1">
        <f>YEAR(space_missions[[#This Row],[Date]])</f>
        <v>1968</v>
      </c>
    </row>
    <row r="696" spans="1:13" x14ac:dyDescent="0.3">
      <c r="A696" s="1" t="s">
        <v>9</v>
      </c>
      <c r="B696" s="1" t="s">
        <v>10</v>
      </c>
      <c r="C696" s="2">
        <v>25116</v>
      </c>
      <c r="D696" s="3">
        <v>2.2222222222222223E-2</v>
      </c>
      <c r="E696" s="1" t="s">
        <v>493</v>
      </c>
      <c r="F696" s="1" t="s">
        <v>842</v>
      </c>
      <c r="G696" s="1" t="s">
        <v>13</v>
      </c>
      <c r="H696" s="1" t="s">
        <v>14</v>
      </c>
      <c r="I696" s="1" t="s">
        <v>15</v>
      </c>
      <c r="J696" s="1">
        <f>FIND(", ",space_missions[[#This Row],[Location]])</f>
        <v>9</v>
      </c>
      <c r="K696" s="1" t="str">
        <f t="shared" si="10"/>
        <v xml:space="preserve"> Kazakhstan</v>
      </c>
      <c r="L696" s="1" t="str">
        <f>_xlfn.CONCAT(space_missions[[#This Row],[Company]],"-",space_missions[[#This Row],[Rocket]])</f>
        <v>RVSN USSR-Molniya-M /Block L</v>
      </c>
      <c r="M696" s="1">
        <f>YEAR(space_missions[[#This Row],[Date]])</f>
        <v>1968</v>
      </c>
    </row>
    <row r="697" spans="1:13" x14ac:dyDescent="0.3">
      <c r="A697" s="1" t="s">
        <v>9</v>
      </c>
      <c r="B697" s="1" t="s">
        <v>543</v>
      </c>
      <c r="C697" s="2">
        <v>25118</v>
      </c>
      <c r="D697" s="3">
        <v>0.50347222222222221</v>
      </c>
      <c r="E697" s="1" t="s">
        <v>339</v>
      </c>
      <c r="F697" s="1" t="s">
        <v>843</v>
      </c>
      <c r="G697" s="1" t="s">
        <v>13</v>
      </c>
      <c r="H697" s="1" t="s">
        <v>14</v>
      </c>
      <c r="I697" s="1" t="s">
        <v>56</v>
      </c>
      <c r="J697" s="1">
        <f>FIND(", ",space_missions[[#This Row],[Location]])</f>
        <v>10</v>
      </c>
      <c r="K697" s="1" t="str">
        <f t="shared" si="10"/>
        <v xml:space="preserve"> Russia</v>
      </c>
      <c r="L697" s="1" t="str">
        <f>_xlfn.CONCAT(space_missions[[#This Row],[Company]],"-",space_missions[[#This Row],[Rocket]])</f>
        <v>RVSN USSR-Voskhod</v>
      </c>
      <c r="M697" s="1">
        <f>YEAR(space_missions[[#This Row],[Date]])</f>
        <v>1968</v>
      </c>
    </row>
    <row r="698" spans="1:13" x14ac:dyDescent="0.3">
      <c r="A698" s="1" t="s">
        <v>9</v>
      </c>
      <c r="B698" s="1" t="s">
        <v>543</v>
      </c>
      <c r="C698" s="2">
        <v>25122</v>
      </c>
      <c r="D698" s="3">
        <v>0.50347222222222221</v>
      </c>
      <c r="E698" s="1" t="s">
        <v>339</v>
      </c>
      <c r="F698" s="1" t="s">
        <v>844</v>
      </c>
      <c r="G698" s="1" t="s">
        <v>13</v>
      </c>
      <c r="H698" s="1" t="s">
        <v>14</v>
      </c>
      <c r="I698" s="1" t="s">
        <v>15</v>
      </c>
      <c r="J698" s="1">
        <f>FIND(", ",space_missions[[#This Row],[Location]])</f>
        <v>10</v>
      </c>
      <c r="K698" s="1" t="str">
        <f t="shared" si="10"/>
        <v xml:space="preserve"> Russia</v>
      </c>
      <c r="L698" s="1" t="str">
        <f>_xlfn.CONCAT(space_missions[[#This Row],[Company]],"-",space_missions[[#This Row],[Rocket]])</f>
        <v>RVSN USSR-Voskhod</v>
      </c>
      <c r="M698" s="1">
        <f>YEAR(space_missions[[#This Row],[Date]])</f>
        <v>1968</v>
      </c>
    </row>
    <row r="699" spans="1:13" x14ac:dyDescent="0.3">
      <c r="A699" s="1" t="s">
        <v>54</v>
      </c>
      <c r="B699" s="1" t="s">
        <v>348</v>
      </c>
      <c r="C699" s="2">
        <v>25122</v>
      </c>
      <c r="D699" s="3">
        <v>0.62638888888888888</v>
      </c>
      <c r="E699" s="1" t="s">
        <v>539</v>
      </c>
      <c r="F699" s="1" t="s">
        <v>845</v>
      </c>
      <c r="G699" s="1" t="s">
        <v>13</v>
      </c>
      <c r="H699" s="1" t="s">
        <v>14</v>
      </c>
      <c r="I699" s="1" t="s">
        <v>15</v>
      </c>
      <c r="J699" s="1">
        <f>FIND(", ",space_missions[[#This Row],[Location]])</f>
        <v>6</v>
      </c>
      <c r="K699" s="1" t="str">
        <f t="shared" si="10"/>
        <v xml:space="preserve"> USA</v>
      </c>
      <c r="L699" s="1" t="str">
        <f>_xlfn.CONCAT(space_missions[[#This Row],[Company]],"-",space_missions[[#This Row],[Rocket]])</f>
        <v>NASA-Saturn IB</v>
      </c>
      <c r="M699" s="1">
        <f>YEAR(space_missions[[#This Row],[Date]])</f>
        <v>1968</v>
      </c>
    </row>
    <row r="700" spans="1:13" x14ac:dyDescent="0.3">
      <c r="A700" s="1" t="s">
        <v>9</v>
      </c>
      <c r="B700" s="1" t="s">
        <v>739</v>
      </c>
      <c r="C700" s="2">
        <v>25130</v>
      </c>
      <c r="D700" s="3">
        <v>0.18055555555555555</v>
      </c>
      <c r="E700" s="1" t="s">
        <v>740</v>
      </c>
      <c r="F700" s="1" t="s">
        <v>846</v>
      </c>
      <c r="G700" s="1" t="s">
        <v>13</v>
      </c>
      <c r="H700" s="1" t="s">
        <v>14</v>
      </c>
      <c r="I700" s="1" t="s">
        <v>15</v>
      </c>
      <c r="J700" s="1">
        <f>FIND(", ",space_missions[[#This Row],[Location]])</f>
        <v>11</v>
      </c>
      <c r="K700" s="1" t="str">
        <f t="shared" si="10"/>
        <v xml:space="preserve"> Kazakhstan</v>
      </c>
      <c r="L700" s="1" t="str">
        <f>_xlfn.CONCAT(space_missions[[#This Row],[Company]],"-",space_missions[[#This Row],[Rocket]])</f>
        <v>RVSN USSR-Tsyklon-2A</v>
      </c>
      <c r="M700" s="1">
        <f>YEAR(space_missions[[#This Row],[Date]])</f>
        <v>1968</v>
      </c>
    </row>
    <row r="701" spans="1:13" x14ac:dyDescent="0.3">
      <c r="A701" s="1" t="s">
        <v>9</v>
      </c>
      <c r="B701" s="1" t="s">
        <v>847</v>
      </c>
      <c r="C701" s="2">
        <v>25131</v>
      </c>
      <c r="D701" s="3">
        <v>0.16805555555555557</v>
      </c>
      <c r="E701" s="1" t="s">
        <v>740</v>
      </c>
      <c r="F701" s="1" t="s">
        <v>848</v>
      </c>
      <c r="G701" s="1" t="s">
        <v>13</v>
      </c>
      <c r="H701" s="1" t="s">
        <v>14</v>
      </c>
      <c r="I701" s="1" t="s">
        <v>15</v>
      </c>
      <c r="J701" s="1">
        <f>FIND(", ",space_missions[[#This Row],[Location]])</f>
        <v>11</v>
      </c>
      <c r="K701" s="1" t="str">
        <f t="shared" si="10"/>
        <v xml:space="preserve"> Kazakhstan</v>
      </c>
      <c r="L701" s="1" t="str">
        <f>_xlfn.CONCAT(space_missions[[#This Row],[Company]],"-",space_missions[[#This Row],[Rocket]])</f>
        <v>RVSN USSR-Tsyklon-2A</v>
      </c>
      <c r="M701" s="1">
        <f>YEAR(space_missions[[#This Row],[Date]])</f>
        <v>1968</v>
      </c>
    </row>
    <row r="702" spans="1:13" x14ac:dyDescent="0.3">
      <c r="A702" s="1" t="s">
        <v>9</v>
      </c>
      <c r="B702" s="1" t="s">
        <v>10</v>
      </c>
      <c r="C702" s="2">
        <v>25136</v>
      </c>
      <c r="D702" s="3">
        <v>0.375</v>
      </c>
      <c r="E702" s="1" t="s">
        <v>629</v>
      </c>
      <c r="F702" s="1" t="s">
        <v>849</v>
      </c>
      <c r="G702" s="1" t="s">
        <v>13</v>
      </c>
      <c r="H702" s="1" t="s">
        <v>14</v>
      </c>
      <c r="I702" s="1" t="s">
        <v>15</v>
      </c>
      <c r="J702" s="1">
        <f>FIND(", ",space_missions[[#This Row],[Location]])</f>
        <v>9</v>
      </c>
      <c r="K702" s="1" t="str">
        <f t="shared" si="10"/>
        <v xml:space="preserve"> Kazakhstan</v>
      </c>
      <c r="L702" s="1" t="str">
        <f>_xlfn.CONCAT(space_missions[[#This Row],[Company]],"-",space_missions[[#This Row],[Rocket]])</f>
        <v>RVSN USSR-Soyuz</v>
      </c>
      <c r="M702" s="1">
        <f>YEAR(space_missions[[#This Row],[Date]])</f>
        <v>1968</v>
      </c>
    </row>
    <row r="703" spans="1:13" x14ac:dyDescent="0.3">
      <c r="A703" s="1" t="s">
        <v>9</v>
      </c>
      <c r="B703" s="1" t="s">
        <v>361</v>
      </c>
      <c r="C703" s="2">
        <v>25137</v>
      </c>
      <c r="D703" s="3">
        <v>0.35694444444444445</v>
      </c>
      <c r="E703" s="1" t="s">
        <v>629</v>
      </c>
      <c r="F703" s="1" t="s">
        <v>850</v>
      </c>
      <c r="G703" s="1" t="s">
        <v>13</v>
      </c>
      <c r="H703" s="1" t="s">
        <v>14</v>
      </c>
      <c r="I703" s="1" t="s">
        <v>15</v>
      </c>
      <c r="J703" s="1">
        <f>FIND(", ",space_missions[[#This Row],[Location]])</f>
        <v>10</v>
      </c>
      <c r="K703" s="1" t="str">
        <f t="shared" si="10"/>
        <v xml:space="preserve"> Kazakhstan</v>
      </c>
      <c r="L703" s="1" t="str">
        <f>_xlfn.CONCAT(space_missions[[#This Row],[Company]],"-",space_missions[[#This Row],[Rocket]])</f>
        <v>RVSN USSR-Soyuz</v>
      </c>
      <c r="M703" s="1">
        <f>YEAR(space_missions[[#This Row],[Date]])</f>
        <v>1968</v>
      </c>
    </row>
    <row r="704" spans="1:13" x14ac:dyDescent="0.3">
      <c r="A704" s="1" t="s">
        <v>9</v>
      </c>
      <c r="B704" s="1" t="s">
        <v>684</v>
      </c>
      <c r="C704" s="2">
        <v>25141</v>
      </c>
      <c r="D704" s="3">
        <v>0.91666666666666663</v>
      </c>
      <c r="E704" s="1" t="s">
        <v>685</v>
      </c>
      <c r="F704" s="1" t="s">
        <v>851</v>
      </c>
      <c r="G704" s="1" t="s">
        <v>13</v>
      </c>
      <c r="H704" s="1" t="s">
        <v>14</v>
      </c>
      <c r="I704" s="1" t="s">
        <v>15</v>
      </c>
      <c r="J704" s="1">
        <f>FIND(", ",space_missions[[#This Row],[Location]])</f>
        <v>11</v>
      </c>
      <c r="K704" s="1" t="str">
        <f t="shared" si="10"/>
        <v xml:space="preserve"> Russia</v>
      </c>
      <c r="L704" s="1" t="str">
        <f>_xlfn.CONCAT(space_missions[[#This Row],[Company]],"-",space_missions[[#This Row],[Rocket]])</f>
        <v>RVSN USSR-Cosmos-3M (11K65M)</v>
      </c>
      <c r="M704" s="1">
        <f>YEAR(space_missions[[#This Row],[Date]])</f>
        <v>1968</v>
      </c>
    </row>
    <row r="705" spans="1:13" x14ac:dyDescent="0.3">
      <c r="A705" s="1" t="s">
        <v>9</v>
      </c>
      <c r="B705" s="1" t="s">
        <v>10</v>
      </c>
      <c r="C705" s="2">
        <v>25142</v>
      </c>
      <c r="D705" s="3">
        <v>0.38472222222222224</v>
      </c>
      <c r="E705" s="1" t="s">
        <v>339</v>
      </c>
      <c r="F705" s="1" t="s">
        <v>852</v>
      </c>
      <c r="G705" s="1" t="s">
        <v>13</v>
      </c>
      <c r="H705" s="1" t="s">
        <v>14</v>
      </c>
      <c r="I705" s="1" t="s">
        <v>15</v>
      </c>
      <c r="J705" s="1">
        <f>FIND(", ",space_missions[[#This Row],[Location]])</f>
        <v>9</v>
      </c>
      <c r="K705" s="1" t="str">
        <f t="shared" si="10"/>
        <v xml:space="preserve"> Kazakhstan</v>
      </c>
      <c r="L705" s="1" t="str">
        <f>_xlfn.CONCAT(space_missions[[#This Row],[Company]],"-",space_missions[[#This Row],[Rocket]])</f>
        <v>RVSN USSR-Voskhod</v>
      </c>
      <c r="M705" s="1">
        <f>YEAR(space_missions[[#This Row],[Date]])</f>
        <v>1968</v>
      </c>
    </row>
    <row r="706" spans="1:13" x14ac:dyDescent="0.3">
      <c r="A706" s="1" t="s">
        <v>9</v>
      </c>
      <c r="B706" s="1" t="s">
        <v>847</v>
      </c>
      <c r="C706" s="2">
        <v>25143</v>
      </c>
      <c r="D706" s="3">
        <v>1.8749999999999999E-2</v>
      </c>
      <c r="E706" s="1" t="s">
        <v>740</v>
      </c>
      <c r="F706" s="1" t="s">
        <v>853</v>
      </c>
      <c r="G706" s="1" t="s">
        <v>13</v>
      </c>
      <c r="H706" s="1" t="s">
        <v>14</v>
      </c>
      <c r="I706" s="1" t="s">
        <v>15</v>
      </c>
      <c r="J706" s="1">
        <f>FIND(", ",space_missions[[#This Row],[Location]])</f>
        <v>11</v>
      </c>
      <c r="K706" s="1" t="str">
        <f t="shared" ref="K706:K769" si="11">RIGHT(B706,LEN(B706)-FIND("*",SUBSTITUTE(B706,", ","*",LEN(B706)-LEN(SUBSTITUTE(B706,", ","*")))))</f>
        <v xml:space="preserve"> Kazakhstan</v>
      </c>
      <c r="L706" s="1" t="str">
        <f>_xlfn.CONCAT(space_missions[[#This Row],[Company]],"-",space_missions[[#This Row],[Rocket]])</f>
        <v>RVSN USSR-Tsyklon-2A</v>
      </c>
      <c r="M706" s="1">
        <f>YEAR(space_missions[[#This Row],[Date]])</f>
        <v>1968</v>
      </c>
    </row>
    <row r="707" spans="1:13" x14ac:dyDescent="0.3">
      <c r="A707" s="1" t="s">
        <v>42</v>
      </c>
      <c r="B707" s="1" t="s">
        <v>322</v>
      </c>
      <c r="C707" s="2">
        <v>25148</v>
      </c>
      <c r="D707" s="3">
        <v>0.79861111111111116</v>
      </c>
      <c r="E707" s="1" t="s">
        <v>588</v>
      </c>
      <c r="F707" s="1" t="s">
        <v>854</v>
      </c>
      <c r="G707" s="1" t="s">
        <v>13</v>
      </c>
      <c r="H707" s="1" t="s">
        <v>590</v>
      </c>
      <c r="I707" s="1" t="s">
        <v>15</v>
      </c>
      <c r="J707" s="1">
        <f>FIND(", ",space_missions[[#This Row],[Location]])</f>
        <v>7</v>
      </c>
      <c r="K707" s="1" t="str">
        <f t="shared" si="11"/>
        <v xml:space="preserve"> USA</v>
      </c>
      <c r="L707" s="1" t="str">
        <f>_xlfn.CONCAT(space_missions[[#This Row],[Company]],"-",space_missions[[#This Row],[Rocket]])</f>
        <v>US Air Force-Titan IIIB</v>
      </c>
      <c r="M707" s="1">
        <f>YEAR(space_missions[[#This Row],[Date]])</f>
        <v>1968</v>
      </c>
    </row>
    <row r="708" spans="1:13" x14ac:dyDescent="0.3">
      <c r="A708" s="1" t="s">
        <v>9</v>
      </c>
      <c r="B708" s="1" t="s">
        <v>657</v>
      </c>
      <c r="C708" s="2">
        <v>25152</v>
      </c>
      <c r="D708" s="3">
        <v>0.7993055555555556</v>
      </c>
      <c r="E708" s="1" t="s">
        <v>658</v>
      </c>
      <c r="F708" s="1" t="s">
        <v>855</v>
      </c>
      <c r="G708" s="1" t="s">
        <v>13</v>
      </c>
      <c r="H708" s="1" t="s">
        <v>14</v>
      </c>
      <c r="I708" s="1" t="s">
        <v>15</v>
      </c>
      <c r="J708" s="1">
        <f>FIND(", ",space_missions[[#This Row],[Location]])</f>
        <v>11</v>
      </c>
      <c r="K708" s="1" t="str">
        <f t="shared" si="11"/>
        <v xml:space="preserve"> Kazakhstan</v>
      </c>
      <c r="L708" s="1" t="str">
        <f>_xlfn.CONCAT(space_missions[[#This Row],[Company]],"-",space_missions[[#This Row],[Rocket]])</f>
        <v>RVSN USSR-Proton K/Block D</v>
      </c>
      <c r="M708" s="1">
        <f>YEAR(space_missions[[#This Row],[Date]])</f>
        <v>1968</v>
      </c>
    </row>
    <row r="709" spans="1:13" x14ac:dyDescent="0.3">
      <c r="A709" s="1" t="s">
        <v>9</v>
      </c>
      <c r="B709" s="1" t="s">
        <v>543</v>
      </c>
      <c r="C709" s="2">
        <v>25155</v>
      </c>
      <c r="D709" s="3">
        <v>0.5</v>
      </c>
      <c r="E709" s="1" t="s">
        <v>339</v>
      </c>
      <c r="F709" s="1" t="s">
        <v>856</v>
      </c>
      <c r="G709" s="1" t="s">
        <v>13</v>
      </c>
      <c r="H709" s="1" t="s">
        <v>14</v>
      </c>
      <c r="I709" s="1" t="s">
        <v>15</v>
      </c>
      <c r="J709" s="1">
        <f>FIND(", ",space_missions[[#This Row],[Location]])</f>
        <v>10</v>
      </c>
      <c r="K709" s="1" t="str">
        <f t="shared" si="11"/>
        <v xml:space="preserve"> Russia</v>
      </c>
      <c r="L709" s="1" t="str">
        <f>_xlfn.CONCAT(space_missions[[#This Row],[Company]],"-",space_missions[[#This Row],[Rocket]])</f>
        <v>RVSN USSR-Voskhod</v>
      </c>
      <c r="M709" s="1">
        <f>YEAR(space_missions[[#This Row],[Date]])</f>
        <v>1968</v>
      </c>
    </row>
    <row r="710" spans="1:13" x14ac:dyDescent="0.3">
      <c r="A710" s="1" t="s">
        <v>9</v>
      </c>
      <c r="B710" s="1" t="s">
        <v>473</v>
      </c>
      <c r="C710" s="2">
        <v>25158</v>
      </c>
      <c r="D710" s="3">
        <v>0.4861111111111111</v>
      </c>
      <c r="E710" s="1" t="s">
        <v>857</v>
      </c>
      <c r="F710" s="1" t="s">
        <v>858</v>
      </c>
      <c r="G710" s="1" t="s">
        <v>13</v>
      </c>
      <c r="H710" s="1" t="s">
        <v>14</v>
      </c>
      <c r="I710" s="1" t="s">
        <v>15</v>
      </c>
      <c r="J710" s="1">
        <f>FIND(", ",space_missions[[#This Row],[Location]])</f>
        <v>11</v>
      </c>
      <c r="K710" s="1" t="str">
        <f t="shared" si="11"/>
        <v xml:space="preserve"> Kazakhstan</v>
      </c>
      <c r="L710" s="1" t="str">
        <f>_xlfn.CONCAT(space_missions[[#This Row],[Company]],"-",space_missions[[#This Row],[Rocket]])</f>
        <v>RVSN USSR-Proton K</v>
      </c>
      <c r="M710" s="1">
        <f>YEAR(space_missions[[#This Row],[Date]])</f>
        <v>1968</v>
      </c>
    </row>
    <row r="711" spans="1:13" x14ac:dyDescent="0.3">
      <c r="A711" s="1" t="s">
        <v>9</v>
      </c>
      <c r="B711" s="1" t="s">
        <v>543</v>
      </c>
      <c r="C711" s="2">
        <v>25163</v>
      </c>
      <c r="D711" s="3">
        <v>0.50694444444444442</v>
      </c>
      <c r="E711" s="1" t="s">
        <v>339</v>
      </c>
      <c r="F711" s="1" t="s">
        <v>859</v>
      </c>
      <c r="G711" s="1" t="s">
        <v>13</v>
      </c>
      <c r="H711" s="1" t="s">
        <v>14</v>
      </c>
      <c r="I711" s="1" t="s">
        <v>15</v>
      </c>
      <c r="J711" s="1">
        <f>FIND(", ",space_missions[[#This Row],[Location]])</f>
        <v>10</v>
      </c>
      <c r="K711" s="1" t="str">
        <f t="shared" si="11"/>
        <v xml:space="preserve"> Russia</v>
      </c>
      <c r="L711" s="1" t="str">
        <f>_xlfn.CONCAT(space_missions[[#This Row],[Company]],"-",space_missions[[#This Row],[Rocket]])</f>
        <v>RVSN USSR-Voskhod</v>
      </c>
      <c r="M711" s="1">
        <f>YEAR(space_missions[[#This Row],[Date]])</f>
        <v>1968</v>
      </c>
    </row>
    <row r="712" spans="1:13" x14ac:dyDescent="0.3">
      <c r="A712" s="1" t="s">
        <v>860</v>
      </c>
      <c r="B712" s="1" t="s">
        <v>756</v>
      </c>
      <c r="C712" s="2">
        <v>25171</v>
      </c>
      <c r="D712" s="3">
        <v>0.40763888888888888</v>
      </c>
      <c r="E712" s="1" t="s">
        <v>861</v>
      </c>
      <c r="F712" s="1" t="s">
        <v>862</v>
      </c>
      <c r="G712" s="1" t="s">
        <v>13</v>
      </c>
      <c r="H712" s="1" t="s">
        <v>14</v>
      </c>
      <c r="I712" s="1" t="s">
        <v>15</v>
      </c>
      <c r="J712" s="1">
        <f>FIND(", ",space_missions[[#This Row],[Location]])</f>
        <v>6</v>
      </c>
      <c r="K712" s="1" t="str">
        <f t="shared" si="11"/>
        <v xml:space="preserve"> Australia</v>
      </c>
      <c r="L712" s="1" t="str">
        <f>_xlfn.CONCAT(space_missions[[#This Row],[Company]],"-",space_missions[[#This Row],[Rocket]])</f>
        <v>CECLES-Europa 1</v>
      </c>
      <c r="M712" s="1">
        <f>YEAR(space_missions[[#This Row],[Date]])</f>
        <v>1968</v>
      </c>
    </row>
    <row r="713" spans="1:13" x14ac:dyDescent="0.3">
      <c r="A713" s="1" t="s">
        <v>9</v>
      </c>
      <c r="B713" s="1" t="s">
        <v>543</v>
      </c>
      <c r="C713" s="2">
        <v>25171</v>
      </c>
      <c r="D713" s="3">
        <v>0.52777777777777779</v>
      </c>
      <c r="E713" s="1" t="s">
        <v>339</v>
      </c>
      <c r="F713" s="1" t="s">
        <v>863</v>
      </c>
      <c r="G713" s="1" t="s">
        <v>13</v>
      </c>
      <c r="H713" s="1" t="s">
        <v>14</v>
      </c>
      <c r="I713" s="1" t="s">
        <v>15</v>
      </c>
      <c r="J713" s="1">
        <f>FIND(", ",space_missions[[#This Row],[Location]])</f>
        <v>10</v>
      </c>
      <c r="K713" s="1" t="str">
        <f t="shared" si="11"/>
        <v xml:space="preserve"> Russia</v>
      </c>
      <c r="L713" s="1" t="str">
        <f>_xlfn.CONCAT(space_missions[[#This Row],[Company]],"-",space_missions[[#This Row],[Rocket]])</f>
        <v>RVSN USSR-Voskhod</v>
      </c>
      <c r="M713" s="1">
        <f>YEAR(space_missions[[#This Row],[Date]])</f>
        <v>1968</v>
      </c>
    </row>
    <row r="714" spans="1:13" x14ac:dyDescent="0.3">
      <c r="A714" s="1" t="s">
        <v>9</v>
      </c>
      <c r="B714" s="1" t="s">
        <v>684</v>
      </c>
      <c r="C714" s="2">
        <v>25172</v>
      </c>
      <c r="D714" s="3">
        <v>0.5</v>
      </c>
      <c r="E714" s="1" t="s">
        <v>685</v>
      </c>
      <c r="F714" s="1" t="s">
        <v>864</v>
      </c>
      <c r="G714" s="1" t="s">
        <v>13</v>
      </c>
      <c r="H714" s="1" t="s">
        <v>14</v>
      </c>
      <c r="I714" s="1" t="s">
        <v>15</v>
      </c>
      <c r="J714" s="1">
        <f>FIND(", ",space_missions[[#This Row],[Location]])</f>
        <v>11</v>
      </c>
      <c r="K714" s="1" t="str">
        <f t="shared" si="11"/>
        <v xml:space="preserve"> Russia</v>
      </c>
      <c r="L714" s="1" t="str">
        <f>_xlfn.CONCAT(space_missions[[#This Row],[Company]],"-",space_missions[[#This Row],[Rocket]])</f>
        <v>RVSN USSR-Cosmos-3M (11K65M)</v>
      </c>
      <c r="M714" s="1">
        <f>YEAR(space_missions[[#This Row],[Date]])</f>
        <v>1968</v>
      </c>
    </row>
    <row r="715" spans="1:13" x14ac:dyDescent="0.3">
      <c r="A715" s="1" t="s">
        <v>9</v>
      </c>
      <c r="B715" s="1" t="s">
        <v>661</v>
      </c>
      <c r="C715" s="2">
        <v>25175</v>
      </c>
      <c r="D715" s="3">
        <v>0.61944444444444446</v>
      </c>
      <c r="E715" s="1" t="s">
        <v>499</v>
      </c>
      <c r="F715" s="1" t="s">
        <v>865</v>
      </c>
      <c r="G715" s="1" t="s">
        <v>13</v>
      </c>
      <c r="H715" s="1" t="s">
        <v>14</v>
      </c>
      <c r="I715" s="1" t="s">
        <v>15</v>
      </c>
      <c r="J715" s="1">
        <f>FIND(", ",space_missions[[#This Row],[Location]])</f>
        <v>11</v>
      </c>
      <c r="K715" s="1" t="str">
        <f t="shared" si="11"/>
        <v xml:space="preserve"> Russia</v>
      </c>
      <c r="L715" s="1" t="str">
        <f>_xlfn.CONCAT(space_missions[[#This Row],[Company]],"-",space_missions[[#This Row],[Rocket]])</f>
        <v>RVSN USSR-Cosmos-2I (63SM)</v>
      </c>
      <c r="M715" s="1">
        <f>YEAR(space_missions[[#This Row],[Date]])</f>
        <v>1968</v>
      </c>
    </row>
    <row r="716" spans="1:13" x14ac:dyDescent="0.3">
      <c r="A716" s="1" t="s">
        <v>42</v>
      </c>
      <c r="B716" s="1" t="s">
        <v>322</v>
      </c>
      <c r="C716" s="2">
        <v>25176</v>
      </c>
      <c r="D716" s="3">
        <v>0.80763888888888891</v>
      </c>
      <c r="E716" s="1" t="s">
        <v>588</v>
      </c>
      <c r="F716" s="1" t="s">
        <v>866</v>
      </c>
      <c r="G716" s="1" t="s">
        <v>13</v>
      </c>
      <c r="H716" s="1" t="s">
        <v>590</v>
      </c>
      <c r="I716" s="1" t="s">
        <v>15</v>
      </c>
      <c r="J716" s="1">
        <f>FIND(", ",space_missions[[#This Row],[Location]])</f>
        <v>7</v>
      </c>
      <c r="K716" s="1" t="str">
        <f t="shared" si="11"/>
        <v xml:space="preserve"> USA</v>
      </c>
      <c r="L716" s="1" t="str">
        <f>_xlfn.CONCAT(space_missions[[#This Row],[Company]],"-",space_missions[[#This Row],[Rocket]])</f>
        <v>US Air Force-Titan IIIB</v>
      </c>
      <c r="M716" s="1">
        <f>YEAR(space_missions[[#This Row],[Date]])</f>
        <v>1968</v>
      </c>
    </row>
    <row r="717" spans="1:13" x14ac:dyDescent="0.3">
      <c r="A717" s="1" t="s">
        <v>92</v>
      </c>
      <c r="B717" s="1" t="s">
        <v>482</v>
      </c>
      <c r="C717" s="2">
        <v>25179</v>
      </c>
      <c r="D717" s="3">
        <v>0.3611111111111111</v>
      </c>
      <c r="E717" s="1" t="s">
        <v>719</v>
      </c>
      <c r="F717" s="1" t="s">
        <v>867</v>
      </c>
      <c r="G717" s="1" t="s">
        <v>13</v>
      </c>
      <c r="H717" s="1" t="s">
        <v>14</v>
      </c>
      <c r="I717" s="1" t="s">
        <v>15</v>
      </c>
      <c r="J717" s="1">
        <f>FIND(", ",space_missions[[#This Row],[Location]])</f>
        <v>8</v>
      </c>
      <c r="K717" s="1" t="str">
        <f t="shared" si="11"/>
        <v xml:space="preserve"> USA</v>
      </c>
      <c r="L717" s="1" t="str">
        <f>_xlfn.CONCAT(space_missions[[#This Row],[Company]],"-",space_missions[[#This Row],[Rocket]])</f>
        <v>General Dynamics-Atlas-SLV3C Centaur-D</v>
      </c>
      <c r="M717" s="1">
        <f>YEAR(space_missions[[#This Row],[Date]])</f>
        <v>1968</v>
      </c>
    </row>
    <row r="718" spans="1:13" x14ac:dyDescent="0.3">
      <c r="A718" s="1" t="s">
        <v>9</v>
      </c>
      <c r="B718" s="1" t="s">
        <v>361</v>
      </c>
      <c r="C718" s="2">
        <v>25182</v>
      </c>
      <c r="D718" s="3">
        <v>0.35069444444444442</v>
      </c>
      <c r="E718" s="1" t="s">
        <v>339</v>
      </c>
      <c r="F718" s="1" t="s">
        <v>868</v>
      </c>
      <c r="G718" s="1" t="s">
        <v>13</v>
      </c>
      <c r="H718" s="1" t="s">
        <v>14</v>
      </c>
      <c r="I718" s="1" t="s">
        <v>15</v>
      </c>
      <c r="J718" s="1">
        <f>FIND(", ",space_missions[[#This Row],[Location]])</f>
        <v>10</v>
      </c>
      <c r="K718" s="1" t="str">
        <f t="shared" si="11"/>
        <v xml:space="preserve"> Kazakhstan</v>
      </c>
      <c r="L718" s="1" t="str">
        <f>_xlfn.CONCAT(space_missions[[#This Row],[Company]],"-",space_missions[[#This Row],[Rocket]])</f>
        <v>RVSN USSR-Voskhod</v>
      </c>
      <c r="M718" s="1">
        <f>YEAR(space_missions[[#This Row],[Date]])</f>
        <v>1968</v>
      </c>
    </row>
    <row r="719" spans="1:13" x14ac:dyDescent="0.3">
      <c r="A719" s="1" t="s">
        <v>9</v>
      </c>
      <c r="B719" s="1" t="s">
        <v>420</v>
      </c>
      <c r="C719" s="2">
        <v>25186</v>
      </c>
      <c r="D719" s="3">
        <v>0.21458333333333332</v>
      </c>
      <c r="E719" s="1" t="s">
        <v>499</v>
      </c>
      <c r="F719" s="1" t="s">
        <v>869</v>
      </c>
      <c r="G719" s="1" t="s">
        <v>13</v>
      </c>
      <c r="H719" s="1" t="s">
        <v>14</v>
      </c>
      <c r="I719" s="1" t="s">
        <v>15</v>
      </c>
      <c r="J719" s="1">
        <f>FIND(", ",space_missions[[#This Row],[Location]])</f>
        <v>10</v>
      </c>
      <c r="K719" s="1" t="str">
        <f t="shared" si="11"/>
        <v xml:space="preserve"> Russia</v>
      </c>
      <c r="L719" s="1" t="str">
        <f>_xlfn.CONCAT(space_missions[[#This Row],[Company]],"-",space_missions[[#This Row],[Rocket]])</f>
        <v>RVSN USSR-Cosmos-2I (63SM)</v>
      </c>
      <c r="M719" s="1">
        <f>YEAR(space_missions[[#This Row],[Date]])</f>
        <v>1968</v>
      </c>
    </row>
    <row r="720" spans="1:13" x14ac:dyDescent="0.3">
      <c r="A720" s="1" t="s">
        <v>9</v>
      </c>
      <c r="B720" s="1" t="s">
        <v>10</v>
      </c>
      <c r="C720" s="2">
        <v>25188</v>
      </c>
      <c r="D720" s="3">
        <v>0.38541666666666669</v>
      </c>
      <c r="E720" s="1" t="s">
        <v>493</v>
      </c>
      <c r="F720" s="1" t="s">
        <v>870</v>
      </c>
      <c r="G720" s="1" t="s">
        <v>13</v>
      </c>
      <c r="H720" s="1" t="s">
        <v>14</v>
      </c>
      <c r="I720" s="1" t="s">
        <v>15</v>
      </c>
      <c r="J720" s="1">
        <f>FIND(", ",space_missions[[#This Row],[Location]])</f>
        <v>9</v>
      </c>
      <c r="K720" s="1" t="str">
        <f t="shared" si="11"/>
        <v xml:space="preserve"> Kazakhstan</v>
      </c>
      <c r="L720" s="1" t="str">
        <f>_xlfn.CONCAT(space_missions[[#This Row],[Company]],"-",space_missions[[#This Row],[Rocket]])</f>
        <v>RVSN USSR-Molniya-M /Block L</v>
      </c>
      <c r="M720" s="1">
        <f>YEAR(space_missions[[#This Row],[Date]])</f>
        <v>1968</v>
      </c>
    </row>
    <row r="721" spans="1:13" x14ac:dyDescent="0.3">
      <c r="A721" s="1" t="s">
        <v>9</v>
      </c>
      <c r="B721" s="1" t="s">
        <v>661</v>
      </c>
      <c r="C721" s="2">
        <v>25191</v>
      </c>
      <c r="D721" s="3">
        <v>0.99652777777777779</v>
      </c>
      <c r="E721" s="1" t="s">
        <v>499</v>
      </c>
      <c r="F721" s="1" t="s">
        <v>871</v>
      </c>
      <c r="G721" s="1" t="s">
        <v>13</v>
      </c>
      <c r="H721" s="1" t="s">
        <v>14</v>
      </c>
      <c r="I721" s="1" t="s">
        <v>15</v>
      </c>
      <c r="J721" s="1">
        <f>FIND(", ",space_missions[[#This Row],[Location]])</f>
        <v>11</v>
      </c>
      <c r="K721" s="1" t="str">
        <f t="shared" si="11"/>
        <v xml:space="preserve"> Russia</v>
      </c>
      <c r="L721" s="1" t="str">
        <f>_xlfn.CONCAT(space_missions[[#This Row],[Company]],"-",space_missions[[#This Row],[Rocket]])</f>
        <v>RVSN USSR-Cosmos-2I (63SM)</v>
      </c>
      <c r="M721" s="1">
        <f>YEAR(space_missions[[#This Row],[Date]])</f>
        <v>1968</v>
      </c>
    </row>
    <row r="722" spans="1:13" x14ac:dyDescent="0.3">
      <c r="A722" s="1" t="s">
        <v>54</v>
      </c>
      <c r="B722" s="1" t="s">
        <v>749</v>
      </c>
      <c r="C722" s="2">
        <v>25193</v>
      </c>
      <c r="D722" s="3">
        <v>0.53541666666666665</v>
      </c>
      <c r="E722" s="1" t="s">
        <v>750</v>
      </c>
      <c r="F722" s="1" t="s">
        <v>872</v>
      </c>
      <c r="G722" s="1" t="s">
        <v>13</v>
      </c>
      <c r="H722" s="1" t="s">
        <v>752</v>
      </c>
      <c r="I722" s="1" t="s">
        <v>15</v>
      </c>
      <c r="J722" s="1">
        <f>FIND(", ",space_missions[[#This Row],[Location]])</f>
        <v>7</v>
      </c>
      <c r="K722" s="1" t="str">
        <f t="shared" si="11"/>
        <v xml:space="preserve"> USA</v>
      </c>
      <c r="L722" s="1" t="str">
        <f>_xlfn.CONCAT(space_missions[[#This Row],[Company]],"-",space_missions[[#This Row],[Rocket]])</f>
        <v>NASA-Saturn V</v>
      </c>
      <c r="M722" s="1">
        <f>YEAR(space_missions[[#This Row],[Date]])</f>
        <v>1968</v>
      </c>
    </row>
    <row r="723" spans="1:13" x14ac:dyDescent="0.3">
      <c r="A723" s="1" t="s">
        <v>9</v>
      </c>
      <c r="B723" s="1" t="s">
        <v>420</v>
      </c>
      <c r="C723" s="2">
        <v>25198</v>
      </c>
      <c r="D723" s="3">
        <v>0.40625</v>
      </c>
      <c r="E723" s="1" t="s">
        <v>499</v>
      </c>
      <c r="F723" s="1" t="s">
        <v>873</v>
      </c>
      <c r="G723" s="1" t="s">
        <v>13</v>
      </c>
      <c r="H723" s="1" t="s">
        <v>14</v>
      </c>
      <c r="I723" s="1" t="s">
        <v>15</v>
      </c>
      <c r="J723" s="1">
        <f>FIND(", ",space_missions[[#This Row],[Location]])</f>
        <v>10</v>
      </c>
      <c r="K723" s="1" t="str">
        <f t="shared" si="11"/>
        <v xml:space="preserve"> Russia</v>
      </c>
      <c r="L723" s="1" t="str">
        <f>_xlfn.CONCAT(space_missions[[#This Row],[Company]],"-",space_missions[[#This Row],[Rocket]])</f>
        <v>RVSN USSR-Cosmos-2I (63SM)</v>
      </c>
      <c r="M723" s="1">
        <f>YEAR(space_missions[[#This Row],[Date]])</f>
        <v>1968</v>
      </c>
    </row>
    <row r="724" spans="1:13" x14ac:dyDescent="0.3">
      <c r="A724" s="1" t="s">
        <v>9</v>
      </c>
      <c r="B724" s="1" t="s">
        <v>10</v>
      </c>
      <c r="C724" s="2">
        <v>25208</v>
      </c>
      <c r="D724" s="3">
        <v>0.26944444444444443</v>
      </c>
      <c r="E724" s="1" t="s">
        <v>696</v>
      </c>
      <c r="F724" s="1" t="s">
        <v>874</v>
      </c>
      <c r="G724" s="1" t="s">
        <v>13</v>
      </c>
      <c r="H724" s="1" t="s">
        <v>14</v>
      </c>
      <c r="I724" s="1" t="s">
        <v>15</v>
      </c>
      <c r="J724" s="1">
        <f>FIND(", ",space_missions[[#This Row],[Location]])</f>
        <v>9</v>
      </c>
      <c r="K724" s="1" t="str">
        <f t="shared" si="11"/>
        <v xml:space="preserve"> Kazakhstan</v>
      </c>
      <c r="L724" s="1" t="str">
        <f>_xlfn.CONCAT(space_missions[[#This Row],[Company]],"-",space_missions[[#This Row],[Rocket]])</f>
        <v>RVSN USSR-Molniya-M /Block VL</v>
      </c>
      <c r="M724" s="1">
        <f>YEAR(space_missions[[#This Row],[Date]])</f>
        <v>1969</v>
      </c>
    </row>
    <row r="725" spans="1:13" x14ac:dyDescent="0.3">
      <c r="A725" s="1" t="s">
        <v>9</v>
      </c>
      <c r="B725" s="1" t="s">
        <v>10</v>
      </c>
      <c r="C725" s="2">
        <v>25213</v>
      </c>
      <c r="D725" s="3">
        <v>0.24374999999999999</v>
      </c>
      <c r="E725" s="1" t="s">
        <v>696</v>
      </c>
      <c r="F725" s="1" t="s">
        <v>875</v>
      </c>
      <c r="G725" s="1" t="s">
        <v>13</v>
      </c>
      <c r="H725" s="1" t="s">
        <v>14</v>
      </c>
      <c r="I725" s="1" t="s">
        <v>15</v>
      </c>
      <c r="J725" s="1">
        <f>FIND(", ",space_missions[[#This Row],[Location]])</f>
        <v>9</v>
      </c>
      <c r="K725" s="1" t="str">
        <f t="shared" si="11"/>
        <v xml:space="preserve"> Kazakhstan</v>
      </c>
      <c r="L725" s="1" t="str">
        <f>_xlfn.CONCAT(space_missions[[#This Row],[Company]],"-",space_missions[[#This Row],[Rocket]])</f>
        <v>RVSN USSR-Molniya-M /Block VL</v>
      </c>
      <c r="M725" s="1">
        <f>YEAR(space_missions[[#This Row],[Date]])</f>
        <v>1969</v>
      </c>
    </row>
    <row r="726" spans="1:13" x14ac:dyDescent="0.3">
      <c r="A726" s="1" t="s">
        <v>9</v>
      </c>
      <c r="B726" s="1" t="s">
        <v>543</v>
      </c>
      <c r="C726" s="2">
        <v>25215</v>
      </c>
      <c r="D726" s="3">
        <v>0.50694444444444442</v>
      </c>
      <c r="E726" s="1" t="s">
        <v>339</v>
      </c>
      <c r="F726" s="1" t="s">
        <v>876</v>
      </c>
      <c r="G726" s="1" t="s">
        <v>13</v>
      </c>
      <c r="H726" s="1" t="s">
        <v>14</v>
      </c>
      <c r="I726" s="1" t="s">
        <v>15</v>
      </c>
      <c r="J726" s="1">
        <f>FIND(", ",space_missions[[#This Row],[Location]])</f>
        <v>10</v>
      </c>
      <c r="K726" s="1" t="str">
        <f t="shared" si="11"/>
        <v xml:space="preserve"> Russia</v>
      </c>
      <c r="L726" s="1" t="str">
        <f>_xlfn.CONCAT(space_missions[[#This Row],[Company]],"-",space_missions[[#This Row],[Rocket]])</f>
        <v>RVSN USSR-Voskhod</v>
      </c>
      <c r="M726" s="1">
        <f>YEAR(space_missions[[#This Row],[Date]])</f>
        <v>1969</v>
      </c>
    </row>
    <row r="727" spans="1:13" x14ac:dyDescent="0.3">
      <c r="A727" s="1" t="s">
        <v>9</v>
      </c>
      <c r="B727" s="1" t="s">
        <v>361</v>
      </c>
      <c r="C727" s="2">
        <v>25217</v>
      </c>
      <c r="D727" s="3">
        <v>0.3125</v>
      </c>
      <c r="E727" s="1" t="s">
        <v>629</v>
      </c>
      <c r="F727" s="1" t="s">
        <v>877</v>
      </c>
      <c r="G727" s="1" t="s">
        <v>13</v>
      </c>
      <c r="H727" s="1" t="s">
        <v>14</v>
      </c>
      <c r="I727" s="1" t="s">
        <v>15</v>
      </c>
      <c r="J727" s="1">
        <f>FIND(", ",space_missions[[#This Row],[Location]])</f>
        <v>10</v>
      </c>
      <c r="K727" s="1" t="str">
        <f t="shared" si="11"/>
        <v xml:space="preserve"> Kazakhstan</v>
      </c>
      <c r="L727" s="1" t="str">
        <f>_xlfn.CONCAT(space_missions[[#This Row],[Company]],"-",space_missions[[#This Row],[Rocket]])</f>
        <v>RVSN USSR-Soyuz</v>
      </c>
      <c r="M727" s="1">
        <f>YEAR(space_missions[[#This Row],[Date]])</f>
        <v>1969</v>
      </c>
    </row>
    <row r="728" spans="1:13" x14ac:dyDescent="0.3">
      <c r="A728" s="1" t="s">
        <v>9</v>
      </c>
      <c r="B728" s="1" t="s">
        <v>10</v>
      </c>
      <c r="C728" s="2">
        <v>25218</v>
      </c>
      <c r="D728" s="3">
        <v>0.29444444444444445</v>
      </c>
      <c r="E728" s="1" t="s">
        <v>629</v>
      </c>
      <c r="F728" s="1" t="s">
        <v>878</v>
      </c>
      <c r="G728" s="1" t="s">
        <v>13</v>
      </c>
      <c r="H728" s="1" t="s">
        <v>14</v>
      </c>
      <c r="I728" s="1" t="s">
        <v>15</v>
      </c>
      <c r="J728" s="1">
        <f>FIND(", ",space_missions[[#This Row],[Location]])</f>
        <v>9</v>
      </c>
      <c r="K728" s="1" t="str">
        <f t="shared" si="11"/>
        <v xml:space="preserve"> Kazakhstan</v>
      </c>
      <c r="L728" s="1" t="str">
        <f>_xlfn.CONCAT(space_missions[[#This Row],[Company]],"-",space_missions[[#This Row],[Rocket]])</f>
        <v>RVSN USSR-Soyuz</v>
      </c>
      <c r="M728" s="1">
        <f>YEAR(space_missions[[#This Row],[Date]])</f>
        <v>1969</v>
      </c>
    </row>
    <row r="729" spans="1:13" x14ac:dyDescent="0.3">
      <c r="A729" s="1" t="s">
        <v>9</v>
      </c>
      <c r="B729" s="1" t="s">
        <v>657</v>
      </c>
      <c r="C729" s="2">
        <v>25223</v>
      </c>
      <c r="D729" s="3">
        <v>0.1763888888888889</v>
      </c>
      <c r="E729" s="1" t="s">
        <v>658</v>
      </c>
      <c r="F729" s="1" t="s">
        <v>729</v>
      </c>
      <c r="G729" s="1" t="s">
        <v>13</v>
      </c>
      <c r="H729" s="1" t="s">
        <v>14</v>
      </c>
      <c r="I729" s="1" t="s">
        <v>21</v>
      </c>
      <c r="J729" s="1">
        <f>FIND(", ",space_missions[[#This Row],[Location]])</f>
        <v>11</v>
      </c>
      <c r="K729" s="1" t="str">
        <f t="shared" si="11"/>
        <v xml:space="preserve"> Kazakhstan</v>
      </c>
      <c r="L729" s="1" t="str">
        <f>_xlfn.CONCAT(space_missions[[#This Row],[Company]],"-",space_missions[[#This Row],[Rocket]])</f>
        <v>RVSN USSR-Proton K/Block D</v>
      </c>
      <c r="M729" s="1">
        <f>YEAR(space_missions[[#This Row],[Date]])</f>
        <v>1969</v>
      </c>
    </row>
    <row r="730" spans="1:13" x14ac:dyDescent="0.3">
      <c r="A730" s="1" t="s">
        <v>42</v>
      </c>
      <c r="B730" s="1" t="s">
        <v>322</v>
      </c>
      <c r="C730" s="2">
        <v>25225</v>
      </c>
      <c r="D730" s="3">
        <v>0.79861111111111116</v>
      </c>
      <c r="E730" s="1" t="s">
        <v>588</v>
      </c>
      <c r="F730" s="1" t="s">
        <v>879</v>
      </c>
      <c r="G730" s="1" t="s">
        <v>13</v>
      </c>
      <c r="H730" s="1" t="s">
        <v>590</v>
      </c>
      <c r="I730" s="1" t="s">
        <v>15</v>
      </c>
      <c r="J730" s="1">
        <f>FIND(", ",space_missions[[#This Row],[Location]])</f>
        <v>7</v>
      </c>
      <c r="K730" s="1" t="str">
        <f t="shared" si="11"/>
        <v xml:space="preserve"> USA</v>
      </c>
      <c r="L730" s="1" t="str">
        <f>_xlfn.CONCAT(space_missions[[#This Row],[Company]],"-",space_missions[[#This Row],[Rocket]])</f>
        <v>US Air Force-Titan IIIB</v>
      </c>
      <c r="M730" s="1">
        <f>YEAR(space_missions[[#This Row],[Date]])</f>
        <v>1969</v>
      </c>
    </row>
    <row r="731" spans="1:13" x14ac:dyDescent="0.3">
      <c r="A731" s="1" t="s">
        <v>9</v>
      </c>
      <c r="B731" s="1" t="s">
        <v>10</v>
      </c>
      <c r="C731" s="2">
        <v>25226</v>
      </c>
      <c r="D731" s="3">
        <v>0.38541666666666669</v>
      </c>
      <c r="E731" s="1" t="s">
        <v>339</v>
      </c>
      <c r="F731" s="1" t="s">
        <v>880</v>
      </c>
      <c r="G731" s="1" t="s">
        <v>13</v>
      </c>
      <c r="H731" s="1" t="s">
        <v>14</v>
      </c>
      <c r="I731" s="1" t="s">
        <v>15</v>
      </c>
      <c r="J731" s="1">
        <f>FIND(", ",space_missions[[#This Row],[Location]])</f>
        <v>9</v>
      </c>
      <c r="K731" s="1" t="str">
        <f t="shared" si="11"/>
        <v xml:space="preserve"> Kazakhstan</v>
      </c>
      <c r="L731" s="1" t="str">
        <f>_xlfn.CONCAT(space_missions[[#This Row],[Company]],"-",space_missions[[#This Row],[Rocket]])</f>
        <v>RVSN USSR-Voskhod</v>
      </c>
      <c r="M731" s="1">
        <f>YEAR(space_missions[[#This Row],[Date]])</f>
        <v>1969</v>
      </c>
    </row>
    <row r="732" spans="1:13" x14ac:dyDescent="0.3">
      <c r="A732" s="1" t="s">
        <v>9</v>
      </c>
      <c r="B732" s="1" t="s">
        <v>739</v>
      </c>
      <c r="C732" s="2">
        <v>25228</v>
      </c>
      <c r="D732" s="3">
        <v>0.46805555555555556</v>
      </c>
      <c r="E732" s="1" t="s">
        <v>740</v>
      </c>
      <c r="F732" s="1" t="s">
        <v>881</v>
      </c>
      <c r="G732" s="1" t="s">
        <v>13</v>
      </c>
      <c r="H732" s="1" t="s">
        <v>14</v>
      </c>
      <c r="I732" s="1" t="s">
        <v>21</v>
      </c>
      <c r="J732" s="1">
        <f>FIND(", ",space_missions[[#This Row],[Location]])</f>
        <v>11</v>
      </c>
      <c r="K732" s="1" t="str">
        <f t="shared" si="11"/>
        <v xml:space="preserve"> Kazakhstan</v>
      </c>
      <c r="L732" s="1" t="str">
        <f>_xlfn.CONCAT(space_missions[[#This Row],[Company]],"-",space_missions[[#This Row],[Rocket]])</f>
        <v>RVSN USSR-Tsyklon-2A</v>
      </c>
      <c r="M732" s="1">
        <f>YEAR(space_missions[[#This Row],[Date]])</f>
        <v>1969</v>
      </c>
    </row>
    <row r="733" spans="1:13" x14ac:dyDescent="0.3">
      <c r="A733" s="1" t="s">
        <v>9</v>
      </c>
      <c r="B733" s="1" t="s">
        <v>543</v>
      </c>
      <c r="C733" s="2">
        <v>25235</v>
      </c>
      <c r="D733" s="3">
        <v>0.50763888888888886</v>
      </c>
      <c r="E733" s="1" t="s">
        <v>396</v>
      </c>
      <c r="F733" s="1" t="s">
        <v>882</v>
      </c>
      <c r="G733" s="1" t="s">
        <v>13</v>
      </c>
      <c r="H733" s="1" t="s">
        <v>14</v>
      </c>
      <c r="I733" s="1" t="s">
        <v>21</v>
      </c>
      <c r="J733" s="1">
        <f>FIND(", ",space_missions[[#This Row],[Location]])</f>
        <v>10</v>
      </c>
      <c r="K733" s="1" t="str">
        <f t="shared" si="11"/>
        <v xml:space="preserve"> Russia</v>
      </c>
      <c r="L733" s="1" t="str">
        <f>_xlfn.CONCAT(space_missions[[#This Row],[Company]],"-",space_missions[[#This Row],[Rocket]])</f>
        <v>RVSN USSR-Vostok-2M</v>
      </c>
      <c r="M733" s="1">
        <f>YEAR(space_missions[[#This Row],[Date]])</f>
        <v>1969</v>
      </c>
    </row>
    <row r="734" spans="1:13" x14ac:dyDescent="0.3">
      <c r="A734" s="1" t="s">
        <v>9</v>
      </c>
      <c r="B734" s="1" t="s">
        <v>661</v>
      </c>
      <c r="C734" s="2">
        <v>25241</v>
      </c>
      <c r="D734" s="3">
        <v>0.58263888888888893</v>
      </c>
      <c r="E734" s="1" t="s">
        <v>499</v>
      </c>
      <c r="F734" s="1" t="s">
        <v>883</v>
      </c>
      <c r="G734" s="1" t="s">
        <v>13</v>
      </c>
      <c r="H734" s="1" t="s">
        <v>14</v>
      </c>
      <c r="I734" s="1" t="s">
        <v>15</v>
      </c>
      <c r="J734" s="1">
        <f>FIND(", ",space_missions[[#This Row],[Location]])</f>
        <v>11</v>
      </c>
      <c r="K734" s="1" t="str">
        <f t="shared" si="11"/>
        <v xml:space="preserve"> Russia</v>
      </c>
      <c r="L734" s="1" t="str">
        <f>_xlfn.CONCAT(space_missions[[#This Row],[Company]],"-",space_missions[[#This Row],[Rocket]])</f>
        <v>RVSN USSR-Cosmos-2I (63SM)</v>
      </c>
      <c r="M734" s="1">
        <f>YEAR(space_missions[[#This Row],[Date]])</f>
        <v>1969</v>
      </c>
    </row>
    <row r="735" spans="1:13" x14ac:dyDescent="0.3">
      <c r="A735" s="1" t="s">
        <v>463</v>
      </c>
      <c r="B735" s="1" t="s">
        <v>521</v>
      </c>
      <c r="C735" s="2">
        <v>25243</v>
      </c>
      <c r="D735" s="3">
        <v>0.88124999999999998</v>
      </c>
      <c r="E735" s="1" t="s">
        <v>465</v>
      </c>
      <c r="F735" s="1" t="s">
        <v>884</v>
      </c>
      <c r="G735" s="1" t="s">
        <v>13</v>
      </c>
      <c r="H735" s="1" t="s">
        <v>14</v>
      </c>
      <c r="I735" s="1" t="s">
        <v>15</v>
      </c>
      <c r="J735" s="1">
        <f>FIND(", ",space_missions[[#This Row],[Location]])</f>
        <v>7</v>
      </c>
      <c r="K735" s="1" t="str">
        <f t="shared" si="11"/>
        <v xml:space="preserve"> USA</v>
      </c>
      <c r="L735" s="1" t="str">
        <f>_xlfn.CONCAT(space_missions[[#This Row],[Company]],"-",space_missions[[#This Row],[Rocket]])</f>
        <v>Martin Marietta-Titan IIIC</v>
      </c>
      <c r="M735" s="1">
        <f>YEAR(space_missions[[#This Row],[Date]])</f>
        <v>1969</v>
      </c>
    </row>
    <row r="736" spans="1:13" x14ac:dyDescent="0.3">
      <c r="A736" s="1" t="s">
        <v>9</v>
      </c>
      <c r="B736" s="1" t="s">
        <v>473</v>
      </c>
      <c r="C736" s="2">
        <v>25253</v>
      </c>
      <c r="D736" s="3">
        <v>0.28333333333333333</v>
      </c>
      <c r="E736" s="1" t="s">
        <v>658</v>
      </c>
      <c r="F736" s="1" t="s">
        <v>885</v>
      </c>
      <c r="G736" s="1" t="s">
        <v>13</v>
      </c>
      <c r="H736" s="1" t="s">
        <v>14</v>
      </c>
      <c r="I736" s="1" t="s">
        <v>21</v>
      </c>
      <c r="J736" s="1">
        <f>FIND(", ",space_missions[[#This Row],[Location]])</f>
        <v>11</v>
      </c>
      <c r="K736" s="1" t="str">
        <f t="shared" si="11"/>
        <v xml:space="preserve"> Kazakhstan</v>
      </c>
      <c r="L736" s="1" t="str">
        <f>_xlfn.CONCAT(space_missions[[#This Row],[Company]],"-",space_missions[[#This Row],[Rocket]])</f>
        <v>RVSN USSR-Proton K/Block D</v>
      </c>
      <c r="M736" s="1">
        <f>YEAR(space_missions[[#This Row],[Date]])</f>
        <v>1969</v>
      </c>
    </row>
    <row r="737" spans="1:13" x14ac:dyDescent="0.3">
      <c r="A737" s="1" t="s">
        <v>9</v>
      </c>
      <c r="B737" s="1" t="s">
        <v>886</v>
      </c>
      <c r="C737" s="2">
        <v>25255</v>
      </c>
      <c r="D737" s="3">
        <v>0.38750000000000001</v>
      </c>
      <c r="E737" s="1" t="s">
        <v>887</v>
      </c>
      <c r="F737" s="1" t="s">
        <v>888</v>
      </c>
      <c r="G737" s="1" t="s">
        <v>13</v>
      </c>
      <c r="H737" s="1" t="s">
        <v>14</v>
      </c>
      <c r="I737" s="1" t="s">
        <v>21</v>
      </c>
      <c r="J737" s="1">
        <f>FIND(", ",space_missions[[#This Row],[Location]])</f>
        <v>12</v>
      </c>
      <c r="K737" s="1" t="str">
        <f t="shared" si="11"/>
        <v xml:space="preserve"> Kazakhstan</v>
      </c>
      <c r="L737" s="1" t="str">
        <f>_xlfn.CONCAT(space_missions[[#This Row],[Company]],"-",space_missions[[#This Row],[Rocket]])</f>
        <v>RVSN USSR-N1-L3</v>
      </c>
      <c r="M737" s="1">
        <f>YEAR(space_missions[[#This Row],[Date]])</f>
        <v>1969</v>
      </c>
    </row>
    <row r="738" spans="1:13" x14ac:dyDescent="0.3">
      <c r="A738" s="1" t="s">
        <v>92</v>
      </c>
      <c r="B738" s="1" t="s">
        <v>482</v>
      </c>
      <c r="C738" s="2">
        <v>25259</v>
      </c>
      <c r="D738" s="3">
        <v>6.1805555555555558E-2</v>
      </c>
      <c r="E738" s="1" t="s">
        <v>719</v>
      </c>
      <c r="F738" s="1" t="s">
        <v>889</v>
      </c>
      <c r="G738" s="1" t="s">
        <v>13</v>
      </c>
      <c r="H738" s="1" t="s">
        <v>14</v>
      </c>
      <c r="I738" s="1" t="s">
        <v>15</v>
      </c>
      <c r="J738" s="1">
        <f>FIND(", ",space_missions[[#This Row],[Location]])</f>
        <v>8</v>
      </c>
      <c r="K738" s="1" t="str">
        <f t="shared" si="11"/>
        <v xml:space="preserve"> USA</v>
      </c>
      <c r="L738" s="1" t="str">
        <f>_xlfn.CONCAT(space_missions[[#This Row],[Company]],"-",space_missions[[#This Row],[Rocket]])</f>
        <v>General Dynamics-Atlas-SLV3C Centaur-D</v>
      </c>
      <c r="M738" s="1">
        <f>YEAR(space_missions[[#This Row],[Date]])</f>
        <v>1969</v>
      </c>
    </row>
    <row r="739" spans="1:13" x14ac:dyDescent="0.3">
      <c r="A739" s="1" t="s">
        <v>9</v>
      </c>
      <c r="B739" s="1" t="s">
        <v>543</v>
      </c>
      <c r="C739" s="2">
        <v>25259</v>
      </c>
      <c r="D739" s="3">
        <v>0.43055555555555558</v>
      </c>
      <c r="E739" s="1" t="s">
        <v>339</v>
      </c>
      <c r="F739" s="1" t="s">
        <v>890</v>
      </c>
      <c r="G739" s="1" t="s">
        <v>13</v>
      </c>
      <c r="H739" s="1" t="s">
        <v>14</v>
      </c>
      <c r="I739" s="1" t="s">
        <v>15</v>
      </c>
      <c r="J739" s="1">
        <f>FIND(", ",space_missions[[#This Row],[Location]])</f>
        <v>10</v>
      </c>
      <c r="K739" s="1" t="str">
        <f t="shared" si="11"/>
        <v xml:space="preserve"> Russia</v>
      </c>
      <c r="L739" s="1" t="str">
        <f>_xlfn.CONCAT(space_missions[[#This Row],[Company]],"-",space_missions[[#This Row],[Rocket]])</f>
        <v>RVSN USSR-Voskhod</v>
      </c>
      <c r="M739" s="1">
        <f>YEAR(space_missions[[#This Row],[Date]])</f>
        <v>1969</v>
      </c>
    </row>
    <row r="740" spans="1:13" x14ac:dyDescent="0.3">
      <c r="A740" s="1" t="s">
        <v>9</v>
      </c>
      <c r="B740" s="1" t="s">
        <v>361</v>
      </c>
      <c r="C740" s="2">
        <v>25260</v>
      </c>
      <c r="D740" s="3">
        <v>0.35416666666666669</v>
      </c>
      <c r="E740" s="1" t="s">
        <v>339</v>
      </c>
      <c r="F740" s="1" t="s">
        <v>891</v>
      </c>
      <c r="G740" s="1" t="s">
        <v>13</v>
      </c>
      <c r="H740" s="1" t="s">
        <v>14</v>
      </c>
      <c r="I740" s="1" t="s">
        <v>15</v>
      </c>
      <c r="J740" s="1">
        <f>FIND(", ",space_missions[[#This Row],[Location]])</f>
        <v>10</v>
      </c>
      <c r="K740" s="1" t="str">
        <f t="shared" si="11"/>
        <v xml:space="preserve"> Kazakhstan</v>
      </c>
      <c r="L740" s="1" t="str">
        <f>_xlfn.CONCAT(space_missions[[#This Row],[Company]],"-",space_missions[[#This Row],[Rocket]])</f>
        <v>RVSN USSR-Voskhod</v>
      </c>
      <c r="M740" s="1">
        <f>YEAR(space_missions[[#This Row],[Date]])</f>
        <v>1969</v>
      </c>
    </row>
    <row r="741" spans="1:13" x14ac:dyDescent="0.3">
      <c r="A741" s="1" t="s">
        <v>54</v>
      </c>
      <c r="B741" s="1" t="s">
        <v>749</v>
      </c>
      <c r="C741" s="2">
        <v>25265</v>
      </c>
      <c r="D741" s="3">
        <v>0.66666666666666663</v>
      </c>
      <c r="E741" s="1" t="s">
        <v>750</v>
      </c>
      <c r="F741" s="1" t="s">
        <v>892</v>
      </c>
      <c r="G741" s="1" t="s">
        <v>13</v>
      </c>
      <c r="H741" s="1" t="s">
        <v>752</v>
      </c>
      <c r="I741" s="1" t="s">
        <v>15</v>
      </c>
      <c r="J741" s="1">
        <f>FIND(", ",space_missions[[#This Row],[Location]])</f>
        <v>7</v>
      </c>
      <c r="K741" s="1" t="str">
        <f t="shared" si="11"/>
        <v xml:space="preserve"> USA</v>
      </c>
      <c r="L741" s="1" t="str">
        <f>_xlfn.CONCAT(space_missions[[#This Row],[Company]],"-",space_missions[[#This Row],[Rocket]])</f>
        <v>NASA-Saturn V</v>
      </c>
      <c r="M741" s="1">
        <f>YEAR(space_missions[[#This Row],[Date]])</f>
        <v>1969</v>
      </c>
    </row>
    <row r="742" spans="1:13" x14ac:dyDescent="0.3">
      <c r="A742" s="1" t="s">
        <v>42</v>
      </c>
      <c r="B742" s="1" t="s">
        <v>322</v>
      </c>
      <c r="C742" s="2">
        <v>25266</v>
      </c>
      <c r="D742" s="3">
        <v>0.8125</v>
      </c>
      <c r="E742" s="1" t="s">
        <v>588</v>
      </c>
      <c r="F742" s="1" t="s">
        <v>893</v>
      </c>
      <c r="G742" s="1" t="s">
        <v>13</v>
      </c>
      <c r="H742" s="1" t="s">
        <v>590</v>
      </c>
      <c r="I742" s="1" t="s">
        <v>15</v>
      </c>
      <c r="J742" s="1">
        <f>FIND(", ",space_missions[[#This Row],[Location]])</f>
        <v>7</v>
      </c>
      <c r="K742" s="1" t="str">
        <f t="shared" si="11"/>
        <v xml:space="preserve"> USA</v>
      </c>
      <c r="L742" s="1" t="str">
        <f>_xlfn.CONCAT(space_missions[[#This Row],[Company]],"-",space_missions[[#This Row],[Rocket]])</f>
        <v>US Air Force-Titan IIIB</v>
      </c>
      <c r="M742" s="1">
        <f>YEAR(space_missions[[#This Row],[Date]])</f>
        <v>1969</v>
      </c>
    </row>
    <row r="743" spans="1:13" x14ac:dyDescent="0.3">
      <c r="A743" s="1" t="s">
        <v>9</v>
      </c>
      <c r="B743" s="1" t="s">
        <v>420</v>
      </c>
      <c r="C743" s="2">
        <v>25267</v>
      </c>
      <c r="D743" s="3">
        <v>0.5444444444444444</v>
      </c>
      <c r="E743" s="1" t="s">
        <v>499</v>
      </c>
      <c r="F743" s="1" t="s">
        <v>894</v>
      </c>
      <c r="G743" s="1" t="s">
        <v>13</v>
      </c>
      <c r="H743" s="1" t="s">
        <v>14</v>
      </c>
      <c r="I743" s="1" t="s">
        <v>15</v>
      </c>
      <c r="J743" s="1">
        <f>FIND(", ",space_missions[[#This Row],[Location]])</f>
        <v>10</v>
      </c>
      <c r="K743" s="1" t="str">
        <f t="shared" si="11"/>
        <v xml:space="preserve"> Russia</v>
      </c>
      <c r="L743" s="1" t="str">
        <f>_xlfn.CONCAT(space_missions[[#This Row],[Company]],"-",space_missions[[#This Row],[Rocket]])</f>
        <v>RVSN USSR-Cosmos-2I (63SM)</v>
      </c>
      <c r="M743" s="1">
        <f>YEAR(space_missions[[#This Row],[Date]])</f>
        <v>1969</v>
      </c>
    </row>
    <row r="744" spans="1:13" x14ac:dyDescent="0.3">
      <c r="A744" s="1" t="s">
        <v>9</v>
      </c>
      <c r="B744" s="1" t="s">
        <v>684</v>
      </c>
      <c r="C744" s="2">
        <v>25267</v>
      </c>
      <c r="D744" s="3">
        <v>0.72569444444444442</v>
      </c>
      <c r="E744" s="1" t="s">
        <v>685</v>
      </c>
      <c r="F744" s="1" t="s">
        <v>895</v>
      </c>
      <c r="G744" s="1" t="s">
        <v>13</v>
      </c>
      <c r="H744" s="1" t="s">
        <v>14</v>
      </c>
      <c r="I744" s="1" t="s">
        <v>15</v>
      </c>
      <c r="J744" s="1">
        <f>FIND(", ",space_missions[[#This Row],[Location]])</f>
        <v>11</v>
      </c>
      <c r="K744" s="1" t="str">
        <f t="shared" si="11"/>
        <v xml:space="preserve"> Russia</v>
      </c>
      <c r="L744" s="1" t="str">
        <f>_xlfn.CONCAT(space_missions[[#This Row],[Company]],"-",space_missions[[#This Row],[Rocket]])</f>
        <v>RVSN USSR-Cosmos-3M (11K65M)</v>
      </c>
      <c r="M744" s="1">
        <f>YEAR(space_missions[[#This Row],[Date]])</f>
        <v>1969</v>
      </c>
    </row>
    <row r="745" spans="1:13" x14ac:dyDescent="0.3">
      <c r="A745" s="1" t="s">
        <v>9</v>
      </c>
      <c r="B745" s="1" t="s">
        <v>543</v>
      </c>
      <c r="C745" s="2">
        <v>25268</v>
      </c>
      <c r="D745" s="3">
        <v>0.51041666666666663</v>
      </c>
      <c r="E745" s="1" t="s">
        <v>339</v>
      </c>
      <c r="F745" s="1" t="s">
        <v>896</v>
      </c>
      <c r="G745" s="1" t="s">
        <v>13</v>
      </c>
      <c r="H745" s="1" t="s">
        <v>14</v>
      </c>
      <c r="I745" s="1" t="s">
        <v>15</v>
      </c>
      <c r="J745" s="1">
        <f>FIND(", ",space_missions[[#This Row],[Location]])</f>
        <v>10</v>
      </c>
      <c r="K745" s="1" t="str">
        <f t="shared" si="11"/>
        <v xml:space="preserve"> Russia</v>
      </c>
      <c r="L745" s="1" t="str">
        <f>_xlfn.CONCAT(space_missions[[#This Row],[Company]],"-",space_missions[[#This Row],[Rocket]])</f>
        <v>RVSN USSR-Voskhod</v>
      </c>
      <c r="M745" s="1">
        <f>YEAR(space_missions[[#This Row],[Date]])</f>
        <v>1969</v>
      </c>
    </row>
    <row r="746" spans="1:13" x14ac:dyDescent="0.3">
      <c r="A746" s="1" t="s">
        <v>9</v>
      </c>
      <c r="B746" s="1" t="s">
        <v>543</v>
      </c>
      <c r="C746" s="2">
        <v>25277</v>
      </c>
      <c r="D746" s="3">
        <v>0.51041666666666663</v>
      </c>
      <c r="E746" s="1" t="s">
        <v>339</v>
      </c>
      <c r="F746" s="1" t="s">
        <v>897</v>
      </c>
      <c r="G746" s="1" t="s">
        <v>13</v>
      </c>
      <c r="H746" s="1" t="s">
        <v>14</v>
      </c>
      <c r="I746" s="1" t="s">
        <v>15</v>
      </c>
      <c r="J746" s="1">
        <f>FIND(", ",space_missions[[#This Row],[Location]])</f>
        <v>10</v>
      </c>
      <c r="K746" s="1" t="str">
        <f t="shared" si="11"/>
        <v xml:space="preserve"> Russia</v>
      </c>
      <c r="L746" s="1" t="str">
        <f>_xlfn.CONCAT(space_missions[[#This Row],[Company]],"-",space_missions[[#This Row],[Rocket]])</f>
        <v>RVSN USSR-Voskhod</v>
      </c>
      <c r="M746" s="1">
        <f>YEAR(space_missions[[#This Row],[Date]])</f>
        <v>1969</v>
      </c>
    </row>
    <row r="747" spans="1:13" x14ac:dyDescent="0.3">
      <c r="A747" s="1" t="s">
        <v>9</v>
      </c>
      <c r="B747" s="1" t="s">
        <v>684</v>
      </c>
      <c r="C747" s="2">
        <v>25279</v>
      </c>
      <c r="D747" s="3">
        <v>0.69444444444444442</v>
      </c>
      <c r="E747" s="1" t="s">
        <v>685</v>
      </c>
      <c r="F747" s="1" t="s">
        <v>898</v>
      </c>
      <c r="G747" s="1" t="s">
        <v>13</v>
      </c>
      <c r="H747" s="1" t="s">
        <v>14</v>
      </c>
      <c r="I747" s="1" t="s">
        <v>15</v>
      </c>
      <c r="J747" s="1">
        <f>FIND(", ",space_missions[[#This Row],[Location]])</f>
        <v>11</v>
      </c>
      <c r="K747" s="1" t="str">
        <f t="shared" si="11"/>
        <v xml:space="preserve"> Russia</v>
      </c>
      <c r="L747" s="1" t="str">
        <f>_xlfn.CONCAT(space_missions[[#This Row],[Company]],"-",space_missions[[#This Row],[Rocket]])</f>
        <v>RVSN USSR-Cosmos-3M (11K65M)</v>
      </c>
      <c r="M747" s="1">
        <f>YEAR(space_missions[[#This Row],[Date]])</f>
        <v>1969</v>
      </c>
    </row>
    <row r="748" spans="1:13" x14ac:dyDescent="0.3">
      <c r="A748" s="1" t="s">
        <v>92</v>
      </c>
      <c r="B748" s="1" t="s">
        <v>787</v>
      </c>
      <c r="C748" s="2">
        <v>25280</v>
      </c>
      <c r="D748" s="3">
        <v>0.32430555555555557</v>
      </c>
      <c r="E748" s="1" t="s">
        <v>788</v>
      </c>
      <c r="F748" s="1" t="s">
        <v>899</v>
      </c>
      <c r="G748" s="1" t="s">
        <v>13</v>
      </c>
      <c r="H748" s="1" t="s">
        <v>14</v>
      </c>
      <c r="I748" s="1" t="s">
        <v>15</v>
      </c>
      <c r="J748" s="1">
        <f>FIND(", ",space_missions[[#This Row],[Location]])</f>
        <v>9</v>
      </c>
      <c r="K748" s="1" t="str">
        <f t="shared" si="11"/>
        <v xml:space="preserve"> USA</v>
      </c>
      <c r="L748" s="1" t="str">
        <f>_xlfn.CONCAT(space_missions[[#This Row],[Company]],"-",space_missions[[#This Row],[Rocket]])</f>
        <v>General Dynamics-Atlas-E/F OV1</v>
      </c>
      <c r="M748" s="1">
        <f>YEAR(space_missions[[#This Row],[Date]])</f>
        <v>1969</v>
      </c>
    </row>
    <row r="749" spans="1:13" x14ac:dyDescent="0.3">
      <c r="A749" s="1" t="s">
        <v>9</v>
      </c>
      <c r="B749" s="1" t="s">
        <v>543</v>
      </c>
      <c r="C749" s="2">
        <v>25284</v>
      </c>
      <c r="D749" s="3">
        <v>0.51041666666666663</v>
      </c>
      <c r="E749" s="1" t="s">
        <v>339</v>
      </c>
      <c r="F749" s="1" t="s">
        <v>900</v>
      </c>
      <c r="G749" s="1" t="s">
        <v>13</v>
      </c>
      <c r="H749" s="1" t="s">
        <v>14</v>
      </c>
      <c r="I749" s="1" t="s">
        <v>15</v>
      </c>
      <c r="J749" s="1">
        <f>FIND(", ",space_missions[[#This Row],[Location]])</f>
        <v>10</v>
      </c>
      <c r="K749" s="1" t="str">
        <f t="shared" si="11"/>
        <v xml:space="preserve"> Russia</v>
      </c>
      <c r="L749" s="1" t="str">
        <f>_xlfn.CONCAT(space_missions[[#This Row],[Company]],"-",space_missions[[#This Row],[Rocket]])</f>
        <v>RVSN USSR-Voskhod</v>
      </c>
      <c r="M749" s="1">
        <f>YEAR(space_missions[[#This Row],[Date]])</f>
        <v>1969</v>
      </c>
    </row>
    <row r="750" spans="1:13" x14ac:dyDescent="0.3">
      <c r="A750" s="1" t="s">
        <v>9</v>
      </c>
      <c r="B750" s="1" t="s">
        <v>361</v>
      </c>
      <c r="C750" s="2">
        <v>25286</v>
      </c>
      <c r="D750" s="3">
        <v>0.4236111111111111</v>
      </c>
      <c r="E750" s="1" t="s">
        <v>339</v>
      </c>
      <c r="F750" s="1" t="s">
        <v>901</v>
      </c>
      <c r="G750" s="1" t="s">
        <v>13</v>
      </c>
      <c r="H750" s="1" t="s">
        <v>14</v>
      </c>
      <c r="I750" s="1" t="s">
        <v>15</v>
      </c>
      <c r="J750" s="1">
        <f>FIND(", ",space_missions[[#This Row],[Location]])</f>
        <v>10</v>
      </c>
      <c r="K750" s="1" t="str">
        <f t="shared" si="11"/>
        <v xml:space="preserve"> Kazakhstan</v>
      </c>
      <c r="L750" s="1" t="str">
        <f>_xlfn.CONCAT(space_missions[[#This Row],[Company]],"-",space_missions[[#This Row],[Rocket]])</f>
        <v>RVSN USSR-Voskhod</v>
      </c>
      <c r="M750" s="1">
        <f>YEAR(space_missions[[#This Row],[Date]])</f>
        <v>1969</v>
      </c>
    </row>
    <row r="751" spans="1:13" x14ac:dyDescent="0.3">
      <c r="A751" s="1" t="s">
        <v>9</v>
      </c>
      <c r="B751" s="1" t="s">
        <v>543</v>
      </c>
      <c r="C751" s="2">
        <v>25288</v>
      </c>
      <c r="D751" s="3">
        <v>0.52083333333333337</v>
      </c>
      <c r="E751" s="1" t="s">
        <v>396</v>
      </c>
      <c r="F751" s="1" t="s">
        <v>902</v>
      </c>
      <c r="G751" s="1" t="s">
        <v>13</v>
      </c>
      <c r="H751" s="1" t="s">
        <v>14</v>
      </c>
      <c r="I751" s="1" t="s">
        <v>21</v>
      </c>
      <c r="J751" s="1">
        <f>FIND(", ",space_missions[[#This Row],[Location]])</f>
        <v>10</v>
      </c>
      <c r="K751" s="1" t="str">
        <f t="shared" si="11"/>
        <v xml:space="preserve"> Russia</v>
      </c>
      <c r="L751" s="1" t="str">
        <f>_xlfn.CONCAT(space_missions[[#This Row],[Company]],"-",space_missions[[#This Row],[Rocket]])</f>
        <v>RVSN USSR-Vostok-2M</v>
      </c>
      <c r="M751" s="1">
        <f>YEAR(space_missions[[#This Row],[Date]])</f>
        <v>1969</v>
      </c>
    </row>
    <row r="752" spans="1:13" x14ac:dyDescent="0.3">
      <c r="A752" s="1" t="s">
        <v>9</v>
      </c>
      <c r="B752" s="1" t="s">
        <v>657</v>
      </c>
      <c r="C752" s="2">
        <v>25289</v>
      </c>
      <c r="D752" s="3">
        <v>0.44444444444444442</v>
      </c>
      <c r="E752" s="1" t="s">
        <v>658</v>
      </c>
      <c r="F752" s="1" t="s">
        <v>903</v>
      </c>
      <c r="G752" s="1" t="s">
        <v>13</v>
      </c>
      <c r="H752" s="1" t="s">
        <v>14</v>
      </c>
      <c r="I752" s="1" t="s">
        <v>21</v>
      </c>
      <c r="J752" s="1">
        <f>FIND(", ",space_missions[[#This Row],[Location]])</f>
        <v>11</v>
      </c>
      <c r="K752" s="1" t="str">
        <f t="shared" si="11"/>
        <v xml:space="preserve"> Kazakhstan</v>
      </c>
      <c r="L752" s="1" t="str">
        <f>_xlfn.CONCAT(space_missions[[#This Row],[Company]],"-",space_missions[[#This Row],[Rocket]])</f>
        <v>RVSN USSR-Proton K/Block D</v>
      </c>
      <c r="M752" s="1">
        <f>YEAR(space_missions[[#This Row],[Date]])</f>
        <v>1969</v>
      </c>
    </row>
    <row r="753" spans="1:13" x14ac:dyDescent="0.3">
      <c r="A753" s="1" t="s">
        <v>92</v>
      </c>
      <c r="B753" s="1" t="s">
        <v>226</v>
      </c>
      <c r="C753" s="2">
        <v>25289</v>
      </c>
      <c r="D753" s="3">
        <v>0.93194444444444446</v>
      </c>
      <c r="E753" s="1" t="s">
        <v>719</v>
      </c>
      <c r="F753" s="1" t="s">
        <v>904</v>
      </c>
      <c r="G753" s="1" t="s">
        <v>13</v>
      </c>
      <c r="H753" s="1" t="s">
        <v>14</v>
      </c>
      <c r="I753" s="1" t="s">
        <v>15</v>
      </c>
      <c r="J753" s="1">
        <f>FIND(", ",space_missions[[#This Row],[Location]])</f>
        <v>8</v>
      </c>
      <c r="K753" s="1" t="str">
        <f t="shared" si="11"/>
        <v xml:space="preserve"> USA</v>
      </c>
      <c r="L753" s="1" t="str">
        <f>_xlfn.CONCAT(space_missions[[#This Row],[Company]],"-",space_missions[[#This Row],[Rocket]])</f>
        <v>General Dynamics-Atlas-SLV3C Centaur-D</v>
      </c>
      <c r="M753" s="1">
        <f>YEAR(space_missions[[#This Row],[Date]])</f>
        <v>1969</v>
      </c>
    </row>
    <row r="754" spans="1:13" x14ac:dyDescent="0.3">
      <c r="A754" s="1" t="s">
        <v>9</v>
      </c>
      <c r="B754" s="1" t="s">
        <v>661</v>
      </c>
      <c r="C754" s="2">
        <v>25290</v>
      </c>
      <c r="D754" s="3">
        <v>0.66666666666666663</v>
      </c>
      <c r="E754" s="1" t="s">
        <v>499</v>
      </c>
      <c r="F754" s="1" t="s">
        <v>905</v>
      </c>
      <c r="G754" s="1" t="s">
        <v>13</v>
      </c>
      <c r="H754" s="1" t="s">
        <v>14</v>
      </c>
      <c r="I754" s="1" t="s">
        <v>15</v>
      </c>
      <c r="J754" s="1">
        <f>FIND(", ",space_missions[[#This Row],[Location]])</f>
        <v>11</v>
      </c>
      <c r="K754" s="1" t="str">
        <f t="shared" si="11"/>
        <v xml:space="preserve"> Russia</v>
      </c>
      <c r="L754" s="1" t="str">
        <f>_xlfn.CONCAT(space_missions[[#This Row],[Company]],"-",space_missions[[#This Row],[Rocket]])</f>
        <v>RVSN USSR-Cosmos-2I (63SM)</v>
      </c>
      <c r="M754" s="1">
        <f>YEAR(space_missions[[#This Row],[Date]])</f>
        <v>1969</v>
      </c>
    </row>
    <row r="755" spans="1:13" x14ac:dyDescent="0.3">
      <c r="A755" s="1" t="s">
        <v>9</v>
      </c>
      <c r="B755" s="1" t="s">
        <v>473</v>
      </c>
      <c r="C755" s="2">
        <v>25295</v>
      </c>
      <c r="D755" s="3">
        <v>0.43958333333333333</v>
      </c>
      <c r="E755" s="1" t="s">
        <v>658</v>
      </c>
      <c r="F755" s="1" t="s">
        <v>906</v>
      </c>
      <c r="G755" s="1" t="s">
        <v>13</v>
      </c>
      <c r="H755" s="1" t="s">
        <v>14</v>
      </c>
      <c r="I755" s="1" t="s">
        <v>21</v>
      </c>
      <c r="J755" s="1">
        <f>FIND(", ",space_missions[[#This Row],[Location]])</f>
        <v>11</v>
      </c>
      <c r="K755" s="1" t="str">
        <f t="shared" si="11"/>
        <v xml:space="preserve"> Kazakhstan</v>
      </c>
      <c r="L755" s="1" t="str">
        <f>_xlfn.CONCAT(space_missions[[#This Row],[Company]],"-",space_missions[[#This Row],[Rocket]])</f>
        <v>RVSN USSR-Proton K/Block D</v>
      </c>
      <c r="M755" s="1">
        <f>YEAR(space_missions[[#This Row],[Date]])</f>
        <v>1969</v>
      </c>
    </row>
    <row r="756" spans="1:13" x14ac:dyDescent="0.3">
      <c r="A756" s="1" t="s">
        <v>9</v>
      </c>
      <c r="B756" s="1" t="s">
        <v>543</v>
      </c>
      <c r="C756" s="2">
        <v>25297</v>
      </c>
      <c r="D756" s="3">
        <v>0.43055555555555558</v>
      </c>
      <c r="E756" s="1" t="s">
        <v>339</v>
      </c>
      <c r="F756" s="1" t="s">
        <v>907</v>
      </c>
      <c r="G756" s="1" t="s">
        <v>13</v>
      </c>
      <c r="H756" s="1" t="s">
        <v>14</v>
      </c>
      <c r="I756" s="1" t="s">
        <v>15</v>
      </c>
      <c r="J756" s="1">
        <f>FIND(", ",space_missions[[#This Row],[Location]])</f>
        <v>10</v>
      </c>
      <c r="K756" s="1" t="str">
        <f t="shared" si="11"/>
        <v xml:space="preserve"> Russia</v>
      </c>
      <c r="L756" s="1" t="str">
        <f>_xlfn.CONCAT(space_missions[[#This Row],[Company]],"-",space_missions[[#This Row],[Rocket]])</f>
        <v>RVSN USSR-Voskhod</v>
      </c>
      <c r="M756" s="1">
        <f>YEAR(space_missions[[#This Row],[Date]])</f>
        <v>1969</v>
      </c>
    </row>
    <row r="757" spans="1:13" x14ac:dyDescent="0.3">
      <c r="A757" s="1" t="s">
        <v>9</v>
      </c>
      <c r="B757" s="1" t="s">
        <v>661</v>
      </c>
      <c r="C757" s="2">
        <v>25297</v>
      </c>
      <c r="D757" s="3">
        <v>0.54166666666666663</v>
      </c>
      <c r="E757" s="1" t="s">
        <v>499</v>
      </c>
      <c r="F757" s="1" t="s">
        <v>908</v>
      </c>
      <c r="G757" s="1" t="s">
        <v>13</v>
      </c>
      <c r="H757" s="1" t="s">
        <v>14</v>
      </c>
      <c r="I757" s="1" t="s">
        <v>15</v>
      </c>
      <c r="J757" s="1">
        <f>FIND(", ",space_missions[[#This Row],[Location]])</f>
        <v>11</v>
      </c>
      <c r="K757" s="1" t="str">
        <f t="shared" si="11"/>
        <v xml:space="preserve"> Russia</v>
      </c>
      <c r="L757" s="1" t="str">
        <f>_xlfn.CONCAT(space_missions[[#This Row],[Company]],"-",space_missions[[#This Row],[Rocket]])</f>
        <v>RVSN USSR-Cosmos-2I (63SM)</v>
      </c>
      <c r="M757" s="1">
        <f>YEAR(space_missions[[#This Row],[Date]])</f>
        <v>1969</v>
      </c>
    </row>
    <row r="758" spans="1:13" x14ac:dyDescent="0.3">
      <c r="A758" s="1" t="s">
        <v>9</v>
      </c>
      <c r="B758" s="1" t="s">
        <v>543</v>
      </c>
      <c r="C758" s="2">
        <v>25302</v>
      </c>
      <c r="D758" s="3">
        <v>0.54166666666666663</v>
      </c>
      <c r="E758" s="1" t="s">
        <v>339</v>
      </c>
      <c r="F758" s="1" t="s">
        <v>909</v>
      </c>
      <c r="G758" s="1" t="s">
        <v>13</v>
      </c>
      <c r="H758" s="1" t="s">
        <v>14</v>
      </c>
      <c r="I758" s="1" t="s">
        <v>15</v>
      </c>
      <c r="J758" s="1">
        <f>FIND(", ",space_missions[[#This Row],[Location]])</f>
        <v>10</v>
      </c>
      <c r="K758" s="1" t="str">
        <f t="shared" si="11"/>
        <v xml:space="preserve"> Russia</v>
      </c>
      <c r="L758" s="1" t="str">
        <f>_xlfn.CONCAT(space_missions[[#This Row],[Company]],"-",space_missions[[#This Row],[Rocket]])</f>
        <v>RVSN USSR-Voskhod</v>
      </c>
      <c r="M758" s="1">
        <f>YEAR(space_missions[[#This Row],[Date]])</f>
        <v>1969</v>
      </c>
    </row>
    <row r="759" spans="1:13" x14ac:dyDescent="0.3">
      <c r="A759" s="1" t="s">
        <v>9</v>
      </c>
      <c r="B759" s="1" t="s">
        <v>10</v>
      </c>
      <c r="C759" s="2">
        <v>25304</v>
      </c>
      <c r="D759" s="3">
        <v>0.10416666666666667</v>
      </c>
      <c r="E759" s="1" t="s">
        <v>493</v>
      </c>
      <c r="F759" s="1" t="s">
        <v>910</v>
      </c>
      <c r="G759" s="1" t="s">
        <v>13</v>
      </c>
      <c r="H759" s="1" t="s">
        <v>14</v>
      </c>
      <c r="I759" s="1" t="s">
        <v>15</v>
      </c>
      <c r="J759" s="1">
        <f>FIND(", ",space_missions[[#This Row],[Location]])</f>
        <v>9</v>
      </c>
      <c r="K759" s="1" t="str">
        <f t="shared" si="11"/>
        <v xml:space="preserve"> Kazakhstan</v>
      </c>
      <c r="L759" s="1" t="str">
        <f>_xlfn.CONCAT(space_missions[[#This Row],[Company]],"-",space_missions[[#This Row],[Rocket]])</f>
        <v>RVSN USSR-Molniya-M /Block L</v>
      </c>
      <c r="M759" s="1">
        <f>YEAR(space_missions[[#This Row],[Date]])</f>
        <v>1969</v>
      </c>
    </row>
    <row r="760" spans="1:13" x14ac:dyDescent="0.3">
      <c r="A760" s="1" t="s">
        <v>92</v>
      </c>
      <c r="B760" s="1" t="s">
        <v>331</v>
      </c>
      <c r="C760" s="2">
        <v>25306</v>
      </c>
      <c r="D760" s="3">
        <v>0.10416666666666667</v>
      </c>
      <c r="E760" s="1" t="s">
        <v>775</v>
      </c>
      <c r="F760" s="1" t="s">
        <v>911</v>
      </c>
      <c r="G760" s="1" t="s">
        <v>13</v>
      </c>
      <c r="H760" s="1" t="s">
        <v>14</v>
      </c>
      <c r="I760" s="1" t="s">
        <v>15</v>
      </c>
      <c r="J760" s="1">
        <f>FIND(", ",space_missions[[#This Row],[Location]])</f>
        <v>6</v>
      </c>
      <c r="K760" s="1" t="str">
        <f t="shared" si="11"/>
        <v xml:space="preserve"> USA</v>
      </c>
      <c r="L760" s="1" t="str">
        <f>_xlfn.CONCAT(space_missions[[#This Row],[Company]],"-",space_missions[[#This Row],[Rocket]])</f>
        <v>General Dynamics-Atlas-SLV3A Agena-D</v>
      </c>
      <c r="M760" s="1">
        <f>YEAR(space_missions[[#This Row],[Date]])</f>
        <v>1969</v>
      </c>
    </row>
    <row r="761" spans="1:13" x14ac:dyDescent="0.3">
      <c r="A761" s="1" t="s">
        <v>9</v>
      </c>
      <c r="B761" s="1" t="s">
        <v>361</v>
      </c>
      <c r="C761" s="2">
        <v>25308</v>
      </c>
      <c r="D761" s="3">
        <v>0.34305555555555556</v>
      </c>
      <c r="E761" s="1" t="s">
        <v>339</v>
      </c>
      <c r="F761" s="1" t="s">
        <v>912</v>
      </c>
      <c r="G761" s="1" t="s">
        <v>13</v>
      </c>
      <c r="H761" s="1" t="s">
        <v>14</v>
      </c>
      <c r="I761" s="1" t="s">
        <v>15</v>
      </c>
      <c r="J761" s="1">
        <f>FIND(", ",space_missions[[#This Row],[Location]])</f>
        <v>10</v>
      </c>
      <c r="K761" s="1" t="str">
        <f t="shared" si="11"/>
        <v xml:space="preserve"> Kazakhstan</v>
      </c>
      <c r="L761" s="1" t="str">
        <f>_xlfn.CONCAT(space_missions[[#This Row],[Company]],"-",space_missions[[#This Row],[Rocket]])</f>
        <v>RVSN USSR-Voskhod</v>
      </c>
      <c r="M761" s="1">
        <f>YEAR(space_missions[[#This Row],[Date]])</f>
        <v>1969</v>
      </c>
    </row>
    <row r="762" spans="1:13" x14ac:dyDescent="0.3">
      <c r="A762" s="1" t="s">
        <v>42</v>
      </c>
      <c r="B762" s="1" t="s">
        <v>322</v>
      </c>
      <c r="C762" s="2">
        <v>25308</v>
      </c>
      <c r="D762" s="3">
        <v>0.72916666666666663</v>
      </c>
      <c r="E762" s="1" t="s">
        <v>588</v>
      </c>
      <c r="F762" s="1" t="s">
        <v>913</v>
      </c>
      <c r="G762" s="1" t="s">
        <v>13</v>
      </c>
      <c r="H762" s="1" t="s">
        <v>590</v>
      </c>
      <c r="I762" s="1" t="s">
        <v>15</v>
      </c>
      <c r="J762" s="1">
        <f>FIND(", ",space_missions[[#This Row],[Location]])</f>
        <v>7</v>
      </c>
      <c r="K762" s="1" t="str">
        <f t="shared" si="11"/>
        <v xml:space="preserve"> USA</v>
      </c>
      <c r="L762" s="1" t="str">
        <f>_xlfn.CONCAT(space_missions[[#This Row],[Company]],"-",space_missions[[#This Row],[Rocket]])</f>
        <v>US Air Force-Titan IIIB</v>
      </c>
      <c r="M762" s="1">
        <f>YEAR(space_missions[[#This Row],[Date]])</f>
        <v>1969</v>
      </c>
    </row>
    <row r="763" spans="1:13" x14ac:dyDescent="0.3">
      <c r="A763" s="1" t="s">
        <v>9</v>
      </c>
      <c r="B763" s="1" t="s">
        <v>10</v>
      </c>
      <c r="C763" s="2">
        <v>25316</v>
      </c>
      <c r="D763" s="3">
        <v>0.41319444444444442</v>
      </c>
      <c r="E763" s="1" t="s">
        <v>339</v>
      </c>
      <c r="F763" s="1" t="s">
        <v>914</v>
      </c>
      <c r="G763" s="1" t="s">
        <v>13</v>
      </c>
      <c r="H763" s="1" t="s">
        <v>14</v>
      </c>
      <c r="I763" s="1" t="s">
        <v>15</v>
      </c>
      <c r="J763" s="1">
        <f>FIND(", ",space_missions[[#This Row],[Location]])</f>
        <v>9</v>
      </c>
      <c r="K763" s="1" t="str">
        <f t="shared" si="11"/>
        <v xml:space="preserve"> Kazakhstan</v>
      </c>
      <c r="L763" s="1" t="str">
        <f>_xlfn.CONCAT(space_missions[[#This Row],[Company]],"-",space_missions[[#This Row],[Rocket]])</f>
        <v>RVSN USSR-Voskhod</v>
      </c>
      <c r="M763" s="1">
        <f>YEAR(space_missions[[#This Row],[Date]])</f>
        <v>1969</v>
      </c>
    </row>
    <row r="764" spans="1:13" x14ac:dyDescent="0.3">
      <c r="A764" s="1" t="s">
        <v>9</v>
      </c>
      <c r="B764" s="1" t="s">
        <v>543</v>
      </c>
      <c r="C764" s="2">
        <v>25336</v>
      </c>
      <c r="D764" s="3">
        <v>0.38541666666666669</v>
      </c>
      <c r="E764" s="1" t="s">
        <v>339</v>
      </c>
      <c r="F764" s="1" t="s">
        <v>915</v>
      </c>
      <c r="G764" s="1" t="s">
        <v>13</v>
      </c>
      <c r="H764" s="1" t="s">
        <v>14</v>
      </c>
      <c r="I764" s="1" t="s">
        <v>56</v>
      </c>
      <c r="J764" s="1">
        <f>FIND(", ",space_missions[[#This Row],[Location]])</f>
        <v>10</v>
      </c>
      <c r="K764" s="1" t="str">
        <f t="shared" si="11"/>
        <v xml:space="preserve"> Russia</v>
      </c>
      <c r="L764" s="1" t="str">
        <f>_xlfn.CONCAT(space_missions[[#This Row],[Company]],"-",space_missions[[#This Row],[Rocket]])</f>
        <v>RVSN USSR-Voskhod</v>
      </c>
      <c r="M764" s="1">
        <f>YEAR(space_missions[[#This Row],[Date]])</f>
        <v>1969</v>
      </c>
    </row>
    <row r="765" spans="1:13" x14ac:dyDescent="0.3">
      <c r="A765" s="1" t="s">
        <v>54</v>
      </c>
      <c r="B765" s="1" t="s">
        <v>916</v>
      </c>
      <c r="C765" s="2">
        <v>25341</v>
      </c>
      <c r="D765" s="3">
        <v>0.7006944444444444</v>
      </c>
      <c r="E765" s="1" t="s">
        <v>750</v>
      </c>
      <c r="F765" s="1" t="s">
        <v>917</v>
      </c>
      <c r="G765" s="1" t="s">
        <v>13</v>
      </c>
      <c r="H765" s="1" t="s">
        <v>752</v>
      </c>
      <c r="I765" s="1" t="s">
        <v>15</v>
      </c>
      <c r="J765" s="1">
        <f>FIND(", ",space_missions[[#This Row],[Location]])</f>
        <v>7</v>
      </c>
      <c r="K765" s="1" t="str">
        <f t="shared" si="11"/>
        <v xml:space="preserve"> USA</v>
      </c>
      <c r="L765" s="1" t="str">
        <f>_xlfn.CONCAT(space_missions[[#This Row],[Company]],"-",space_missions[[#This Row],[Rocket]])</f>
        <v>NASA-Saturn V</v>
      </c>
      <c r="M765" s="1">
        <f>YEAR(space_missions[[#This Row],[Date]])</f>
        <v>1969</v>
      </c>
    </row>
    <row r="766" spans="1:13" x14ac:dyDescent="0.3">
      <c r="A766" s="1" t="s">
        <v>9</v>
      </c>
      <c r="B766" s="1" t="s">
        <v>543</v>
      </c>
      <c r="C766" s="2">
        <v>25343</v>
      </c>
      <c r="D766" s="3">
        <v>0.3611111111111111</v>
      </c>
      <c r="E766" s="1" t="s">
        <v>339</v>
      </c>
      <c r="F766" s="1" t="s">
        <v>918</v>
      </c>
      <c r="G766" s="1" t="s">
        <v>13</v>
      </c>
      <c r="H766" s="1" t="s">
        <v>14</v>
      </c>
      <c r="I766" s="1" t="s">
        <v>15</v>
      </c>
      <c r="J766" s="1">
        <f>FIND(", ",space_missions[[#This Row],[Location]])</f>
        <v>10</v>
      </c>
      <c r="K766" s="1" t="str">
        <f t="shared" si="11"/>
        <v xml:space="preserve"> Russia</v>
      </c>
      <c r="L766" s="1" t="str">
        <f>_xlfn.CONCAT(space_missions[[#This Row],[Company]],"-",space_missions[[#This Row],[Rocket]])</f>
        <v>RVSN USSR-Voskhod</v>
      </c>
      <c r="M766" s="1">
        <f>YEAR(space_missions[[#This Row],[Date]])</f>
        <v>1969</v>
      </c>
    </row>
    <row r="767" spans="1:13" x14ac:dyDescent="0.3">
      <c r="A767" s="1" t="s">
        <v>463</v>
      </c>
      <c r="B767" s="1" t="s">
        <v>521</v>
      </c>
      <c r="C767" s="2">
        <v>25346</v>
      </c>
      <c r="D767" s="3">
        <v>0.33124999999999999</v>
      </c>
      <c r="E767" s="1" t="s">
        <v>465</v>
      </c>
      <c r="F767" s="1" t="s">
        <v>919</v>
      </c>
      <c r="G767" s="1" t="s">
        <v>13</v>
      </c>
      <c r="H767" s="1" t="s">
        <v>14</v>
      </c>
      <c r="I767" s="1" t="s">
        <v>15</v>
      </c>
      <c r="J767" s="1">
        <f>FIND(", ",space_missions[[#This Row],[Location]])</f>
        <v>7</v>
      </c>
      <c r="K767" s="1" t="str">
        <f t="shared" si="11"/>
        <v xml:space="preserve"> USA</v>
      </c>
      <c r="L767" s="1" t="str">
        <f>_xlfn.CONCAT(space_missions[[#This Row],[Company]],"-",space_missions[[#This Row],[Rocket]])</f>
        <v>Martin Marietta-Titan IIIC</v>
      </c>
      <c r="M767" s="1">
        <f>YEAR(space_missions[[#This Row],[Date]])</f>
        <v>1969</v>
      </c>
    </row>
    <row r="768" spans="1:13" x14ac:dyDescent="0.3">
      <c r="A768" s="1" t="s">
        <v>9</v>
      </c>
      <c r="B768" s="1" t="s">
        <v>661</v>
      </c>
      <c r="C768" s="2">
        <v>25350</v>
      </c>
      <c r="D768" s="3">
        <v>0.54166666666666663</v>
      </c>
      <c r="E768" s="1" t="s">
        <v>499</v>
      </c>
      <c r="F768" s="1" t="s">
        <v>920</v>
      </c>
      <c r="G768" s="1" t="s">
        <v>13</v>
      </c>
      <c r="H768" s="1" t="s">
        <v>14</v>
      </c>
      <c r="I768" s="1" t="s">
        <v>15</v>
      </c>
      <c r="J768" s="1">
        <f>FIND(", ",space_missions[[#This Row],[Location]])</f>
        <v>11</v>
      </c>
      <c r="K768" s="1" t="str">
        <f t="shared" si="11"/>
        <v xml:space="preserve"> Russia</v>
      </c>
      <c r="L768" s="1" t="str">
        <f>_xlfn.CONCAT(space_missions[[#This Row],[Company]],"-",space_missions[[#This Row],[Rocket]])</f>
        <v>RVSN USSR-Cosmos-2I (63SM)</v>
      </c>
      <c r="M768" s="1">
        <f>YEAR(space_missions[[#This Row],[Date]])</f>
        <v>1969</v>
      </c>
    </row>
    <row r="769" spans="1:13" x14ac:dyDescent="0.3">
      <c r="A769" s="1" t="s">
        <v>9</v>
      </c>
      <c r="B769" s="1" t="s">
        <v>361</v>
      </c>
      <c r="C769" s="2">
        <v>25352</v>
      </c>
      <c r="D769" s="3">
        <v>0.29097222222222224</v>
      </c>
      <c r="E769" s="1" t="s">
        <v>339</v>
      </c>
      <c r="F769" s="1" t="s">
        <v>921</v>
      </c>
      <c r="G769" s="1" t="s">
        <v>13</v>
      </c>
      <c r="H769" s="1" t="s">
        <v>14</v>
      </c>
      <c r="I769" s="1" t="s">
        <v>15</v>
      </c>
      <c r="J769" s="1">
        <f>FIND(", ",space_missions[[#This Row],[Location]])</f>
        <v>10</v>
      </c>
      <c r="K769" s="1" t="str">
        <f t="shared" si="11"/>
        <v xml:space="preserve"> Kazakhstan</v>
      </c>
      <c r="L769" s="1" t="str">
        <f>_xlfn.CONCAT(space_missions[[#This Row],[Company]],"-",space_missions[[#This Row],[Rocket]])</f>
        <v>RVSN USSR-Voskhod</v>
      </c>
      <c r="M769" s="1">
        <f>YEAR(space_missions[[#This Row],[Date]])</f>
        <v>1969</v>
      </c>
    </row>
    <row r="770" spans="1:13" x14ac:dyDescent="0.3">
      <c r="A770" s="1" t="s">
        <v>9</v>
      </c>
      <c r="B770" s="1" t="s">
        <v>661</v>
      </c>
      <c r="C770" s="2">
        <v>25357</v>
      </c>
      <c r="D770" s="3">
        <v>0.5395833333333333</v>
      </c>
      <c r="E770" s="1" t="s">
        <v>499</v>
      </c>
      <c r="F770" s="1" t="s">
        <v>922</v>
      </c>
      <c r="G770" s="1" t="s">
        <v>13</v>
      </c>
      <c r="H770" s="1" t="s">
        <v>14</v>
      </c>
      <c r="I770" s="1" t="s">
        <v>15</v>
      </c>
      <c r="J770" s="1">
        <f>FIND(", ",space_missions[[#This Row],[Location]])</f>
        <v>11</v>
      </c>
      <c r="K770" s="1" t="str">
        <f t="shared" ref="K770:K833" si="12">RIGHT(B770,LEN(B770)-FIND("*",SUBSTITUTE(B770,", ","*",LEN(B770)-LEN(SUBSTITUTE(B770,", ","*")))))</f>
        <v xml:space="preserve"> Russia</v>
      </c>
      <c r="L770" s="1" t="str">
        <f>_xlfn.CONCAT(space_missions[[#This Row],[Company]],"-",space_missions[[#This Row],[Rocket]])</f>
        <v>RVSN USSR-Cosmos-2I (63SM)</v>
      </c>
      <c r="M770" s="1">
        <f>YEAR(space_missions[[#This Row],[Date]])</f>
        <v>1969</v>
      </c>
    </row>
    <row r="771" spans="1:13" x14ac:dyDescent="0.3">
      <c r="A771" s="1" t="s">
        <v>42</v>
      </c>
      <c r="B771" s="1" t="s">
        <v>322</v>
      </c>
      <c r="C771" s="2">
        <v>25357</v>
      </c>
      <c r="D771" s="3">
        <v>0.7006944444444444</v>
      </c>
      <c r="E771" s="1" t="s">
        <v>588</v>
      </c>
      <c r="F771" s="1" t="s">
        <v>923</v>
      </c>
      <c r="G771" s="1" t="s">
        <v>13</v>
      </c>
      <c r="H771" s="1" t="s">
        <v>590</v>
      </c>
      <c r="I771" s="1" t="s">
        <v>15</v>
      </c>
      <c r="J771" s="1">
        <f>FIND(", ",space_missions[[#This Row],[Location]])</f>
        <v>7</v>
      </c>
      <c r="K771" s="1" t="str">
        <f t="shared" si="12"/>
        <v xml:space="preserve"> USA</v>
      </c>
      <c r="L771" s="1" t="str">
        <f>_xlfn.CONCAT(space_missions[[#This Row],[Company]],"-",space_missions[[#This Row],[Rocket]])</f>
        <v>US Air Force-Titan IIIB</v>
      </c>
      <c r="M771" s="1">
        <f>YEAR(space_missions[[#This Row],[Date]])</f>
        <v>1969</v>
      </c>
    </row>
    <row r="772" spans="1:13" x14ac:dyDescent="0.3">
      <c r="A772" s="1" t="s">
        <v>9</v>
      </c>
      <c r="B772" s="1" t="s">
        <v>420</v>
      </c>
      <c r="C772" s="2">
        <v>25366</v>
      </c>
      <c r="D772" s="3">
        <v>0.25</v>
      </c>
      <c r="E772" s="1" t="s">
        <v>924</v>
      </c>
      <c r="F772" s="1" t="s">
        <v>925</v>
      </c>
      <c r="G772" s="1" t="s">
        <v>13</v>
      </c>
      <c r="H772" s="1" t="s">
        <v>14</v>
      </c>
      <c r="I772" s="1" t="s">
        <v>15</v>
      </c>
      <c r="J772" s="1">
        <f>FIND(", ",space_missions[[#This Row],[Location]])</f>
        <v>10</v>
      </c>
      <c r="K772" s="1" t="str">
        <f t="shared" si="12"/>
        <v xml:space="preserve"> Russia</v>
      </c>
      <c r="L772" s="1" t="str">
        <f>_xlfn.CONCAT(space_missions[[#This Row],[Company]],"-",space_missions[[#This Row],[Rocket]])</f>
        <v>RVSN USSR-Cosmos-3MRB (65MRB)</v>
      </c>
      <c r="M772" s="1">
        <f>YEAR(space_missions[[#This Row],[Date]])</f>
        <v>1969</v>
      </c>
    </row>
    <row r="773" spans="1:13" x14ac:dyDescent="0.3">
      <c r="A773" s="1" t="s">
        <v>9</v>
      </c>
      <c r="B773" s="1" t="s">
        <v>473</v>
      </c>
      <c r="C773" s="2">
        <v>25368</v>
      </c>
      <c r="D773" s="3">
        <v>0.99930555555555556</v>
      </c>
      <c r="E773" s="1" t="s">
        <v>658</v>
      </c>
      <c r="F773" s="1" t="s">
        <v>926</v>
      </c>
      <c r="G773" s="1" t="s">
        <v>13</v>
      </c>
      <c r="H773" s="1" t="s">
        <v>14</v>
      </c>
      <c r="I773" s="1" t="s">
        <v>21</v>
      </c>
      <c r="J773" s="1">
        <f>FIND(", ",space_missions[[#This Row],[Location]])</f>
        <v>11</v>
      </c>
      <c r="K773" s="1" t="str">
        <f t="shared" si="12"/>
        <v xml:space="preserve"> Kazakhstan</v>
      </c>
      <c r="L773" s="1" t="str">
        <f>_xlfn.CONCAT(space_missions[[#This Row],[Company]],"-",space_missions[[#This Row],[Rocket]])</f>
        <v>RVSN USSR-Proton K/Block D</v>
      </c>
      <c r="M773" s="1">
        <f>YEAR(space_missions[[#This Row],[Date]])</f>
        <v>1969</v>
      </c>
    </row>
    <row r="774" spans="1:13" x14ac:dyDescent="0.3">
      <c r="A774" s="1" t="s">
        <v>9</v>
      </c>
      <c r="B774" s="1" t="s">
        <v>543</v>
      </c>
      <c r="C774" s="2">
        <v>25369</v>
      </c>
      <c r="D774" s="3">
        <v>0.37430555555555556</v>
      </c>
      <c r="E774" s="1" t="s">
        <v>339</v>
      </c>
      <c r="F774" s="1" t="s">
        <v>927</v>
      </c>
      <c r="G774" s="1" t="s">
        <v>13</v>
      </c>
      <c r="H774" s="1" t="s">
        <v>14</v>
      </c>
      <c r="I774" s="1" t="s">
        <v>15</v>
      </c>
      <c r="J774" s="1">
        <f>FIND(", ",space_missions[[#This Row],[Location]])</f>
        <v>10</v>
      </c>
      <c r="K774" s="1" t="str">
        <f t="shared" si="12"/>
        <v xml:space="preserve"> Russia</v>
      </c>
      <c r="L774" s="1" t="str">
        <f>_xlfn.CONCAT(space_missions[[#This Row],[Company]],"-",space_missions[[#This Row],[Rocket]])</f>
        <v>RVSN USSR-Voskhod</v>
      </c>
      <c r="M774" s="1">
        <f>YEAR(space_missions[[#This Row],[Date]])</f>
        <v>1969</v>
      </c>
    </row>
    <row r="775" spans="1:13" x14ac:dyDescent="0.3">
      <c r="A775" s="1" t="s">
        <v>9</v>
      </c>
      <c r="B775" s="1" t="s">
        <v>361</v>
      </c>
      <c r="C775" s="2">
        <v>25378</v>
      </c>
      <c r="D775" s="3">
        <v>0.28472222222222221</v>
      </c>
      <c r="E775" s="1" t="s">
        <v>339</v>
      </c>
      <c r="F775" s="1" t="s">
        <v>928</v>
      </c>
      <c r="G775" s="1" t="s">
        <v>13</v>
      </c>
      <c r="H775" s="1" t="s">
        <v>14</v>
      </c>
      <c r="I775" s="1" t="s">
        <v>15</v>
      </c>
      <c r="J775" s="1">
        <f>FIND(", ",space_missions[[#This Row],[Location]])</f>
        <v>10</v>
      </c>
      <c r="K775" s="1" t="str">
        <f t="shared" si="12"/>
        <v xml:space="preserve"> Kazakhstan</v>
      </c>
      <c r="L775" s="1" t="str">
        <f>_xlfn.CONCAT(space_missions[[#This Row],[Company]],"-",space_missions[[#This Row],[Rocket]])</f>
        <v>RVSN USSR-Voskhod</v>
      </c>
      <c r="M775" s="1">
        <f>YEAR(space_missions[[#This Row],[Date]])</f>
        <v>1969</v>
      </c>
    </row>
    <row r="776" spans="1:13" x14ac:dyDescent="0.3">
      <c r="A776" s="1" t="s">
        <v>9</v>
      </c>
      <c r="B776" s="1" t="s">
        <v>10</v>
      </c>
      <c r="C776" s="2">
        <v>25381</v>
      </c>
      <c r="D776" s="3">
        <v>0.29097222222222224</v>
      </c>
      <c r="E776" s="1" t="s">
        <v>339</v>
      </c>
      <c r="F776" s="1" t="s">
        <v>929</v>
      </c>
      <c r="G776" s="1" t="s">
        <v>13</v>
      </c>
      <c r="H776" s="1" t="s">
        <v>14</v>
      </c>
      <c r="I776" s="1" t="s">
        <v>15</v>
      </c>
      <c r="J776" s="1">
        <f>FIND(", ",space_missions[[#This Row],[Location]])</f>
        <v>9</v>
      </c>
      <c r="K776" s="1" t="str">
        <f t="shared" si="12"/>
        <v xml:space="preserve"> Kazakhstan</v>
      </c>
      <c r="L776" s="1" t="str">
        <f>_xlfn.CONCAT(space_missions[[#This Row],[Company]],"-",space_missions[[#This Row],[Rocket]])</f>
        <v>RVSN USSR-Voskhod</v>
      </c>
      <c r="M776" s="1">
        <f>YEAR(space_missions[[#This Row],[Date]])</f>
        <v>1969</v>
      </c>
    </row>
    <row r="777" spans="1:13" x14ac:dyDescent="0.3">
      <c r="A777" s="1" t="s">
        <v>860</v>
      </c>
      <c r="B777" s="1" t="s">
        <v>756</v>
      </c>
      <c r="C777" s="2">
        <v>25387</v>
      </c>
      <c r="D777" s="3">
        <v>0.33750000000000002</v>
      </c>
      <c r="E777" s="1" t="s">
        <v>861</v>
      </c>
      <c r="F777" s="1" t="s">
        <v>930</v>
      </c>
      <c r="G777" s="1" t="s">
        <v>13</v>
      </c>
      <c r="H777" s="1" t="s">
        <v>14</v>
      </c>
      <c r="I777" s="1" t="s">
        <v>21</v>
      </c>
      <c r="J777" s="1">
        <f>FIND(", ",space_missions[[#This Row],[Location]])</f>
        <v>6</v>
      </c>
      <c r="K777" s="1" t="str">
        <f t="shared" si="12"/>
        <v xml:space="preserve"> Australia</v>
      </c>
      <c r="L777" s="1" t="str">
        <f>_xlfn.CONCAT(space_missions[[#This Row],[Company]],"-",space_missions[[#This Row],[Rocket]])</f>
        <v>CECLES-Europa 1</v>
      </c>
      <c r="M777" s="1">
        <f>YEAR(space_missions[[#This Row],[Date]])</f>
        <v>1969</v>
      </c>
    </row>
    <row r="778" spans="1:13" x14ac:dyDescent="0.3">
      <c r="A778" s="1" t="s">
        <v>9</v>
      </c>
      <c r="B778" s="1" t="s">
        <v>886</v>
      </c>
      <c r="C778" s="2">
        <v>25387</v>
      </c>
      <c r="D778" s="3">
        <v>0.84583333333333333</v>
      </c>
      <c r="E778" s="1" t="s">
        <v>887</v>
      </c>
      <c r="F778" s="1" t="s">
        <v>931</v>
      </c>
      <c r="G778" s="1" t="s">
        <v>13</v>
      </c>
      <c r="H778" s="1" t="s">
        <v>14</v>
      </c>
      <c r="I778" s="1" t="s">
        <v>21</v>
      </c>
      <c r="J778" s="1">
        <f>FIND(", ",space_missions[[#This Row],[Location]])</f>
        <v>12</v>
      </c>
      <c r="K778" s="1" t="str">
        <f t="shared" si="12"/>
        <v xml:space="preserve"> Kazakhstan</v>
      </c>
      <c r="L778" s="1" t="str">
        <f>_xlfn.CONCAT(space_missions[[#This Row],[Company]],"-",space_missions[[#This Row],[Rocket]])</f>
        <v>RVSN USSR-N1-L3</v>
      </c>
      <c r="M778" s="1">
        <f>YEAR(space_missions[[#This Row],[Date]])</f>
        <v>1969</v>
      </c>
    </row>
    <row r="779" spans="1:13" x14ac:dyDescent="0.3">
      <c r="A779" s="1" t="s">
        <v>9</v>
      </c>
      <c r="B779" s="1" t="s">
        <v>543</v>
      </c>
      <c r="C779" s="2">
        <v>25394</v>
      </c>
      <c r="D779" s="3">
        <v>0.375</v>
      </c>
      <c r="E779" s="1" t="s">
        <v>339</v>
      </c>
      <c r="F779" s="1" t="s">
        <v>932</v>
      </c>
      <c r="G779" s="1" t="s">
        <v>13</v>
      </c>
      <c r="H779" s="1" t="s">
        <v>14</v>
      </c>
      <c r="I779" s="1" t="s">
        <v>15</v>
      </c>
      <c r="J779" s="1">
        <f>FIND(", ",space_missions[[#This Row],[Location]])</f>
        <v>10</v>
      </c>
      <c r="K779" s="1" t="str">
        <f t="shared" si="12"/>
        <v xml:space="preserve"> Russia</v>
      </c>
      <c r="L779" s="1" t="str">
        <f>_xlfn.CONCAT(space_missions[[#This Row],[Company]],"-",space_missions[[#This Row],[Rocket]])</f>
        <v>RVSN USSR-Voskhod</v>
      </c>
      <c r="M779" s="1">
        <f>YEAR(space_missions[[#This Row],[Date]])</f>
        <v>1969</v>
      </c>
    </row>
    <row r="780" spans="1:13" x14ac:dyDescent="0.3">
      <c r="A780" s="1" t="s">
        <v>54</v>
      </c>
      <c r="B780" s="1" t="s">
        <v>749</v>
      </c>
      <c r="C780" s="2">
        <v>25400</v>
      </c>
      <c r="D780" s="3">
        <v>0.56388888888888888</v>
      </c>
      <c r="E780" s="1" t="s">
        <v>750</v>
      </c>
      <c r="F780" s="1" t="s">
        <v>933</v>
      </c>
      <c r="G780" s="1" t="s">
        <v>13</v>
      </c>
      <c r="H780" s="1" t="s">
        <v>752</v>
      </c>
      <c r="I780" s="1" t="s">
        <v>15</v>
      </c>
      <c r="J780" s="1">
        <f>FIND(", ",space_missions[[#This Row],[Location]])</f>
        <v>7</v>
      </c>
      <c r="K780" s="1" t="str">
        <f t="shared" si="12"/>
        <v xml:space="preserve"> USA</v>
      </c>
      <c r="L780" s="1" t="str">
        <f>_xlfn.CONCAT(space_missions[[#This Row],[Company]],"-",space_missions[[#This Row],[Rocket]])</f>
        <v>NASA-Saturn V</v>
      </c>
      <c r="M780" s="1">
        <f>YEAR(space_missions[[#This Row],[Date]])</f>
        <v>1969</v>
      </c>
    </row>
    <row r="781" spans="1:13" x14ac:dyDescent="0.3">
      <c r="A781" s="1" t="s">
        <v>9</v>
      </c>
      <c r="B781" s="1" t="s">
        <v>543</v>
      </c>
      <c r="C781" s="2">
        <v>25406</v>
      </c>
      <c r="D781" s="3">
        <v>0.52083333333333337</v>
      </c>
      <c r="E781" s="1" t="s">
        <v>339</v>
      </c>
      <c r="F781" s="1" t="s">
        <v>934</v>
      </c>
      <c r="G781" s="1" t="s">
        <v>13</v>
      </c>
      <c r="H781" s="1" t="s">
        <v>14</v>
      </c>
      <c r="I781" s="1" t="s">
        <v>15</v>
      </c>
      <c r="J781" s="1">
        <f>FIND(", ",space_missions[[#This Row],[Location]])</f>
        <v>10</v>
      </c>
      <c r="K781" s="1" t="str">
        <f t="shared" si="12"/>
        <v xml:space="preserve"> Russia</v>
      </c>
      <c r="L781" s="1" t="str">
        <f>_xlfn.CONCAT(space_missions[[#This Row],[Company]],"-",space_missions[[#This Row],[Rocket]])</f>
        <v>RVSN USSR-Voskhod</v>
      </c>
      <c r="M781" s="1">
        <f>YEAR(space_missions[[#This Row],[Date]])</f>
        <v>1969</v>
      </c>
    </row>
    <row r="782" spans="1:13" x14ac:dyDescent="0.3">
      <c r="A782" s="1" t="s">
        <v>9</v>
      </c>
      <c r="B782" s="1" t="s">
        <v>10</v>
      </c>
      <c r="C782" s="2">
        <v>25406</v>
      </c>
      <c r="D782" s="3">
        <v>0.53819444444444442</v>
      </c>
      <c r="E782" s="1" t="s">
        <v>493</v>
      </c>
      <c r="F782" s="1" t="s">
        <v>935</v>
      </c>
      <c r="G782" s="1" t="s">
        <v>13</v>
      </c>
      <c r="H782" s="1" t="s">
        <v>14</v>
      </c>
      <c r="I782" s="1" t="s">
        <v>15</v>
      </c>
      <c r="J782" s="1">
        <f>FIND(", ",space_missions[[#This Row],[Location]])</f>
        <v>9</v>
      </c>
      <c r="K782" s="1" t="str">
        <f t="shared" si="12"/>
        <v xml:space="preserve"> Kazakhstan</v>
      </c>
      <c r="L782" s="1" t="str">
        <f>_xlfn.CONCAT(space_missions[[#This Row],[Company]],"-",space_missions[[#This Row],[Rocket]])</f>
        <v>RVSN USSR-Molniya-M /Block L</v>
      </c>
      <c r="M782" s="1">
        <f>YEAR(space_missions[[#This Row],[Date]])</f>
        <v>1969</v>
      </c>
    </row>
    <row r="783" spans="1:13" x14ac:dyDescent="0.3">
      <c r="A783" s="1" t="s">
        <v>9</v>
      </c>
      <c r="B783" s="1" t="s">
        <v>661</v>
      </c>
      <c r="C783" s="2">
        <v>25407</v>
      </c>
      <c r="D783" s="3">
        <v>0.375</v>
      </c>
      <c r="E783" s="1" t="s">
        <v>499</v>
      </c>
      <c r="F783" s="1" t="s">
        <v>936</v>
      </c>
      <c r="G783" s="1" t="s">
        <v>13</v>
      </c>
      <c r="H783" s="1" t="s">
        <v>14</v>
      </c>
      <c r="I783" s="1" t="s">
        <v>21</v>
      </c>
      <c r="J783" s="1">
        <f>FIND(", ",space_missions[[#This Row],[Location]])</f>
        <v>11</v>
      </c>
      <c r="K783" s="1" t="str">
        <f t="shared" si="12"/>
        <v xml:space="preserve"> Russia</v>
      </c>
      <c r="L783" s="1" t="str">
        <f>_xlfn.CONCAT(space_missions[[#This Row],[Company]],"-",space_missions[[#This Row],[Rocket]])</f>
        <v>RVSN USSR-Cosmos-2I (63SM)</v>
      </c>
      <c r="M783" s="1">
        <f>YEAR(space_missions[[#This Row],[Date]])</f>
        <v>1969</v>
      </c>
    </row>
    <row r="784" spans="1:13" x14ac:dyDescent="0.3">
      <c r="A784" s="1" t="s">
        <v>9</v>
      </c>
      <c r="B784" s="1" t="s">
        <v>739</v>
      </c>
      <c r="C784" s="2">
        <v>25421</v>
      </c>
      <c r="D784" s="3">
        <v>0.2361111111111111</v>
      </c>
      <c r="E784" s="1" t="s">
        <v>937</v>
      </c>
      <c r="F784" s="1" t="s">
        <v>938</v>
      </c>
      <c r="G784" s="1" t="s">
        <v>13</v>
      </c>
      <c r="H784" s="1" t="s">
        <v>14</v>
      </c>
      <c r="I784" s="1" t="s">
        <v>15</v>
      </c>
      <c r="J784" s="1">
        <f>FIND(", ",space_missions[[#This Row],[Location]])</f>
        <v>11</v>
      </c>
      <c r="K784" s="1" t="str">
        <f t="shared" si="12"/>
        <v xml:space="preserve"> Kazakhstan</v>
      </c>
      <c r="L784" s="1" t="str">
        <f>_xlfn.CONCAT(space_missions[[#This Row],[Company]],"-",space_missions[[#This Row],[Rocket]])</f>
        <v>RVSN USSR-Tsyklon-2</v>
      </c>
      <c r="M784" s="1">
        <f>YEAR(space_missions[[#This Row],[Date]])</f>
        <v>1969</v>
      </c>
    </row>
    <row r="785" spans="1:13" x14ac:dyDescent="0.3">
      <c r="A785" s="1" t="s">
        <v>9</v>
      </c>
      <c r="B785" s="1" t="s">
        <v>657</v>
      </c>
      <c r="C785" s="2">
        <v>25422</v>
      </c>
      <c r="D785" s="3">
        <v>0.9916666666666667</v>
      </c>
      <c r="E785" s="1" t="s">
        <v>658</v>
      </c>
      <c r="F785" s="1" t="s">
        <v>939</v>
      </c>
      <c r="G785" s="1" t="s">
        <v>13</v>
      </c>
      <c r="H785" s="1" t="s">
        <v>14</v>
      </c>
      <c r="I785" s="1" t="s">
        <v>15</v>
      </c>
      <c r="J785" s="1">
        <f>FIND(", ",space_missions[[#This Row],[Location]])</f>
        <v>11</v>
      </c>
      <c r="K785" s="1" t="str">
        <f t="shared" si="12"/>
        <v xml:space="preserve"> Kazakhstan</v>
      </c>
      <c r="L785" s="1" t="str">
        <f>_xlfn.CONCAT(space_missions[[#This Row],[Company]],"-",space_missions[[#This Row],[Rocket]])</f>
        <v>RVSN USSR-Proton K/Block D</v>
      </c>
      <c r="M785" s="1">
        <f>YEAR(space_missions[[#This Row],[Date]])</f>
        <v>1969</v>
      </c>
    </row>
    <row r="786" spans="1:13" x14ac:dyDescent="0.3">
      <c r="A786" s="1" t="s">
        <v>92</v>
      </c>
      <c r="B786" s="1" t="s">
        <v>226</v>
      </c>
      <c r="C786" s="2">
        <v>25427</v>
      </c>
      <c r="D786" s="3">
        <v>0.45902777777777776</v>
      </c>
      <c r="E786" s="1" t="s">
        <v>719</v>
      </c>
      <c r="F786" s="1" t="s">
        <v>940</v>
      </c>
      <c r="G786" s="1" t="s">
        <v>13</v>
      </c>
      <c r="H786" s="1" t="s">
        <v>14</v>
      </c>
      <c r="I786" s="1" t="s">
        <v>15</v>
      </c>
      <c r="J786" s="1">
        <f>FIND(", ",space_missions[[#This Row],[Location]])</f>
        <v>8</v>
      </c>
      <c r="K786" s="1" t="str">
        <f t="shared" si="12"/>
        <v xml:space="preserve"> USA</v>
      </c>
      <c r="L786" s="1" t="str">
        <f>_xlfn.CONCAT(space_missions[[#This Row],[Company]],"-",space_missions[[#This Row],[Rocket]])</f>
        <v>General Dynamics-Atlas-SLV3C Centaur-D</v>
      </c>
      <c r="M786" s="1">
        <f>YEAR(space_missions[[#This Row],[Date]])</f>
        <v>1969</v>
      </c>
    </row>
    <row r="787" spans="1:13" x14ac:dyDescent="0.3">
      <c r="A787" s="1" t="s">
        <v>9</v>
      </c>
      <c r="B787" s="1" t="s">
        <v>684</v>
      </c>
      <c r="C787" s="2">
        <v>25428</v>
      </c>
      <c r="D787" s="3">
        <v>0.91666666666666663</v>
      </c>
      <c r="E787" s="1" t="s">
        <v>685</v>
      </c>
      <c r="F787" s="1" t="s">
        <v>941</v>
      </c>
      <c r="G787" s="1" t="s">
        <v>13</v>
      </c>
      <c r="H787" s="1" t="s">
        <v>14</v>
      </c>
      <c r="I787" s="1" t="s">
        <v>15</v>
      </c>
      <c r="J787" s="1">
        <f>FIND(", ",space_missions[[#This Row],[Location]])</f>
        <v>11</v>
      </c>
      <c r="K787" s="1" t="str">
        <f t="shared" si="12"/>
        <v xml:space="preserve"> Russia</v>
      </c>
      <c r="L787" s="1" t="str">
        <f>_xlfn.CONCAT(space_missions[[#This Row],[Company]],"-",space_missions[[#This Row],[Rocket]])</f>
        <v>RVSN USSR-Cosmos-3M (11K65M)</v>
      </c>
      <c r="M787" s="1">
        <f>YEAR(space_missions[[#This Row],[Date]])</f>
        <v>1969</v>
      </c>
    </row>
    <row r="788" spans="1:13" x14ac:dyDescent="0.3">
      <c r="A788" s="1" t="s">
        <v>9</v>
      </c>
      <c r="B788" s="1" t="s">
        <v>361</v>
      </c>
      <c r="C788" s="2">
        <v>25431</v>
      </c>
      <c r="D788" s="3">
        <v>0.49930555555555556</v>
      </c>
      <c r="E788" s="1" t="s">
        <v>339</v>
      </c>
      <c r="F788" s="1" t="s">
        <v>942</v>
      </c>
      <c r="G788" s="1" t="s">
        <v>13</v>
      </c>
      <c r="H788" s="1" t="s">
        <v>14</v>
      </c>
      <c r="I788" s="1" t="s">
        <v>15</v>
      </c>
      <c r="J788" s="1">
        <f>FIND(", ",space_missions[[#This Row],[Location]])</f>
        <v>10</v>
      </c>
      <c r="K788" s="1" t="str">
        <f t="shared" si="12"/>
        <v xml:space="preserve"> Kazakhstan</v>
      </c>
      <c r="L788" s="1" t="str">
        <f>_xlfn.CONCAT(space_missions[[#This Row],[Company]],"-",space_missions[[#This Row],[Rocket]])</f>
        <v>RVSN USSR-Voskhod</v>
      </c>
      <c r="M788" s="1">
        <f>YEAR(space_missions[[#This Row],[Date]])</f>
        <v>1969</v>
      </c>
    </row>
    <row r="789" spans="1:13" x14ac:dyDescent="0.3">
      <c r="A789" s="1" t="s">
        <v>9</v>
      </c>
      <c r="B789" s="1" t="s">
        <v>543</v>
      </c>
      <c r="C789" s="2">
        <v>25434</v>
      </c>
      <c r="D789" s="3">
        <v>0.54166666666666663</v>
      </c>
      <c r="E789" s="1" t="s">
        <v>339</v>
      </c>
      <c r="F789" s="1" t="s">
        <v>943</v>
      </c>
      <c r="G789" s="1" t="s">
        <v>13</v>
      </c>
      <c r="H789" s="1" t="s">
        <v>14</v>
      </c>
      <c r="I789" s="1" t="s">
        <v>15</v>
      </c>
      <c r="J789" s="1">
        <f>FIND(", ",space_missions[[#This Row],[Location]])</f>
        <v>10</v>
      </c>
      <c r="K789" s="1" t="str">
        <f t="shared" si="12"/>
        <v xml:space="preserve"> Russia</v>
      </c>
      <c r="L789" s="1" t="str">
        <f>_xlfn.CONCAT(space_missions[[#This Row],[Company]],"-",space_missions[[#This Row],[Rocket]])</f>
        <v>RVSN USSR-Voskhod</v>
      </c>
      <c r="M789" s="1">
        <f>YEAR(space_missions[[#This Row],[Date]])</f>
        <v>1969</v>
      </c>
    </row>
    <row r="790" spans="1:13" x14ac:dyDescent="0.3">
      <c r="A790" s="1" t="s">
        <v>9</v>
      </c>
      <c r="B790" s="1" t="s">
        <v>661</v>
      </c>
      <c r="C790" s="2">
        <v>25437</v>
      </c>
      <c r="D790" s="3">
        <v>0.59305555555555556</v>
      </c>
      <c r="E790" s="1" t="s">
        <v>499</v>
      </c>
      <c r="F790" s="1" t="s">
        <v>944</v>
      </c>
      <c r="G790" s="1" t="s">
        <v>13</v>
      </c>
      <c r="H790" s="1" t="s">
        <v>14</v>
      </c>
      <c r="I790" s="1" t="s">
        <v>15</v>
      </c>
      <c r="J790" s="1">
        <f>FIND(", ",space_missions[[#This Row],[Location]])</f>
        <v>11</v>
      </c>
      <c r="K790" s="1" t="str">
        <f t="shared" si="12"/>
        <v xml:space="preserve"> Russia</v>
      </c>
      <c r="L790" s="1" t="str">
        <f>_xlfn.CONCAT(space_missions[[#This Row],[Company]],"-",space_missions[[#This Row],[Rocket]])</f>
        <v>RVSN USSR-Cosmos-2I (63SM)</v>
      </c>
      <c r="M790" s="1">
        <f>YEAR(space_missions[[#This Row],[Date]])</f>
        <v>1969</v>
      </c>
    </row>
    <row r="791" spans="1:13" x14ac:dyDescent="0.3">
      <c r="A791" s="1" t="s">
        <v>42</v>
      </c>
      <c r="B791" s="1" t="s">
        <v>322</v>
      </c>
      <c r="C791" s="2">
        <v>25438</v>
      </c>
      <c r="D791" s="3">
        <v>0.66666666666666663</v>
      </c>
      <c r="E791" s="1" t="s">
        <v>945</v>
      </c>
      <c r="F791" s="1" t="s">
        <v>946</v>
      </c>
      <c r="G791" s="1" t="s">
        <v>13</v>
      </c>
      <c r="H791" s="1" t="s">
        <v>14</v>
      </c>
      <c r="I791" s="1" t="s">
        <v>15</v>
      </c>
      <c r="J791" s="1">
        <f>FIND(", ",space_missions[[#This Row],[Location]])</f>
        <v>7</v>
      </c>
      <c r="K791" s="1" t="str">
        <f t="shared" si="12"/>
        <v xml:space="preserve"> USA</v>
      </c>
      <c r="L791" s="1" t="str">
        <f>_xlfn.CONCAT(space_missions[[#This Row],[Company]],"-",space_missions[[#This Row],[Rocket]])</f>
        <v>US Air Force-Titan III(23)B</v>
      </c>
      <c r="M791" s="1">
        <f>YEAR(space_missions[[#This Row],[Date]])</f>
        <v>1969</v>
      </c>
    </row>
    <row r="792" spans="1:13" x14ac:dyDescent="0.3">
      <c r="A792" s="1" t="s">
        <v>9</v>
      </c>
      <c r="B792" s="1" t="s">
        <v>361</v>
      </c>
      <c r="C792" s="2">
        <v>25444</v>
      </c>
      <c r="D792" s="3">
        <v>0.37847222222222221</v>
      </c>
      <c r="E792" s="1" t="s">
        <v>339</v>
      </c>
      <c r="F792" s="1" t="s">
        <v>947</v>
      </c>
      <c r="G792" s="1" t="s">
        <v>13</v>
      </c>
      <c r="H792" s="1" t="s">
        <v>14</v>
      </c>
      <c r="I792" s="1" t="s">
        <v>15</v>
      </c>
      <c r="J792" s="1">
        <f>FIND(", ",space_missions[[#This Row],[Location]])</f>
        <v>10</v>
      </c>
      <c r="K792" s="1" t="str">
        <f t="shared" si="12"/>
        <v xml:space="preserve"> Kazakhstan</v>
      </c>
      <c r="L792" s="1" t="str">
        <f>_xlfn.CONCAT(space_missions[[#This Row],[Company]],"-",space_missions[[#This Row],[Rocket]])</f>
        <v>RVSN USSR-Voskhod</v>
      </c>
      <c r="M792" s="1">
        <f>YEAR(space_missions[[#This Row],[Date]])</f>
        <v>1969</v>
      </c>
    </row>
    <row r="793" spans="1:13" x14ac:dyDescent="0.3">
      <c r="A793" s="1" t="s">
        <v>9</v>
      </c>
      <c r="B793" s="1" t="s">
        <v>543</v>
      </c>
      <c r="C793" s="2">
        <v>25448</v>
      </c>
      <c r="D793" s="3">
        <v>0.45833333333333331</v>
      </c>
      <c r="E793" s="1" t="s">
        <v>339</v>
      </c>
      <c r="F793" s="1" t="s">
        <v>948</v>
      </c>
      <c r="G793" s="1" t="s">
        <v>13</v>
      </c>
      <c r="H793" s="1" t="s">
        <v>14</v>
      </c>
      <c r="I793" s="1" t="s">
        <v>15</v>
      </c>
      <c r="J793" s="1">
        <f>FIND(", ",space_missions[[#This Row],[Location]])</f>
        <v>10</v>
      </c>
      <c r="K793" s="1" t="str">
        <f t="shared" si="12"/>
        <v xml:space="preserve"> Russia</v>
      </c>
      <c r="L793" s="1" t="str">
        <f>_xlfn.CONCAT(space_missions[[#This Row],[Company]],"-",space_missions[[#This Row],[Rocket]])</f>
        <v>RVSN USSR-Voskhod</v>
      </c>
      <c r="M793" s="1">
        <f>YEAR(space_missions[[#This Row],[Date]])</f>
        <v>1969</v>
      </c>
    </row>
    <row r="794" spans="1:13" x14ac:dyDescent="0.3">
      <c r="A794" s="1" t="s">
        <v>9</v>
      </c>
      <c r="B794" s="1" t="s">
        <v>949</v>
      </c>
      <c r="C794" s="2">
        <v>25461</v>
      </c>
      <c r="D794" s="3">
        <v>0.66666666666666663</v>
      </c>
      <c r="E794" s="1" t="s">
        <v>604</v>
      </c>
      <c r="F794" s="1" t="s">
        <v>950</v>
      </c>
      <c r="G794" s="1" t="s">
        <v>13</v>
      </c>
      <c r="H794" s="1" t="s">
        <v>14</v>
      </c>
      <c r="I794" s="1" t="s">
        <v>15</v>
      </c>
      <c r="J794" s="1">
        <f>FIND(", ",space_missions[[#This Row],[Location]])</f>
        <v>12</v>
      </c>
      <c r="K794" s="1" t="str">
        <f t="shared" si="12"/>
        <v xml:space="preserve"> Kazakhstan</v>
      </c>
      <c r="L794" s="1" t="str">
        <f>_xlfn.CONCAT(space_missions[[#This Row],[Company]],"-",space_missions[[#This Row],[Rocket]])</f>
        <v>RVSN USSR-Tsyklon</v>
      </c>
      <c r="M794" s="1">
        <f>YEAR(space_missions[[#This Row],[Date]])</f>
        <v>1969</v>
      </c>
    </row>
    <row r="795" spans="1:13" x14ac:dyDescent="0.3">
      <c r="A795" s="1" t="s">
        <v>9</v>
      </c>
      <c r="B795" s="1" t="s">
        <v>361</v>
      </c>
      <c r="C795" s="2">
        <v>25464</v>
      </c>
      <c r="D795" s="3">
        <v>0.3611111111111111</v>
      </c>
      <c r="E795" s="1" t="s">
        <v>339</v>
      </c>
      <c r="F795" s="1" t="s">
        <v>951</v>
      </c>
      <c r="G795" s="1" t="s">
        <v>13</v>
      </c>
      <c r="H795" s="1" t="s">
        <v>14</v>
      </c>
      <c r="I795" s="1" t="s">
        <v>15</v>
      </c>
      <c r="J795" s="1">
        <f>FIND(", ",space_missions[[#This Row],[Location]])</f>
        <v>10</v>
      </c>
      <c r="K795" s="1" t="str">
        <f t="shared" si="12"/>
        <v xml:space="preserve"> Kazakhstan</v>
      </c>
      <c r="L795" s="1" t="str">
        <f>_xlfn.CONCAT(space_missions[[#This Row],[Company]],"-",space_missions[[#This Row],[Rocket]])</f>
        <v>RVSN USSR-Voskhod</v>
      </c>
      <c r="M795" s="1">
        <f>YEAR(space_missions[[#This Row],[Date]])</f>
        <v>1969</v>
      </c>
    </row>
    <row r="796" spans="1:13" x14ac:dyDescent="0.3">
      <c r="A796" s="1" t="s">
        <v>607</v>
      </c>
      <c r="B796" s="1" t="s">
        <v>608</v>
      </c>
      <c r="C796" s="2">
        <v>25468</v>
      </c>
      <c r="D796" s="3"/>
      <c r="E796" s="1" t="s">
        <v>609</v>
      </c>
      <c r="F796" s="1" t="s">
        <v>610</v>
      </c>
      <c r="G796" s="1" t="s">
        <v>13</v>
      </c>
      <c r="H796" s="1" t="s">
        <v>14</v>
      </c>
      <c r="I796" s="1" t="s">
        <v>21</v>
      </c>
      <c r="J796" s="1">
        <f>FIND(", ",space_missions[[#This Row],[Location]])</f>
        <v>23</v>
      </c>
      <c r="K796" s="1" t="str">
        <f t="shared" si="12"/>
        <v xml:space="preserve"> Japan</v>
      </c>
      <c r="L796" s="1" t="str">
        <f>_xlfn.CONCAT(space_missions[[#This Row],[Company]],"-",space_missions[[#This Row],[Rocket]])</f>
        <v>UT-Lambda-IV S</v>
      </c>
      <c r="M796" s="1">
        <f>YEAR(space_missions[[#This Row],[Date]])</f>
        <v>1969</v>
      </c>
    </row>
    <row r="797" spans="1:13" x14ac:dyDescent="0.3">
      <c r="A797" s="1" t="s">
        <v>9</v>
      </c>
      <c r="B797" s="1" t="s">
        <v>473</v>
      </c>
      <c r="C797" s="2">
        <v>25469</v>
      </c>
      <c r="D797" s="3">
        <v>0.625</v>
      </c>
      <c r="E797" s="1" t="s">
        <v>658</v>
      </c>
      <c r="F797" s="1" t="s">
        <v>952</v>
      </c>
      <c r="G797" s="1" t="s">
        <v>13</v>
      </c>
      <c r="H797" s="1" t="s">
        <v>14</v>
      </c>
      <c r="I797" s="1" t="s">
        <v>15</v>
      </c>
      <c r="J797" s="1">
        <f>FIND(", ",space_missions[[#This Row],[Location]])</f>
        <v>11</v>
      </c>
      <c r="K797" s="1" t="str">
        <f t="shared" si="12"/>
        <v xml:space="preserve"> Kazakhstan</v>
      </c>
      <c r="L797" s="1" t="str">
        <f>_xlfn.CONCAT(space_missions[[#This Row],[Company]],"-",space_missions[[#This Row],[Rocket]])</f>
        <v>RVSN USSR-Proton K/Block D</v>
      </c>
      <c r="M797" s="1">
        <f>YEAR(space_missions[[#This Row],[Date]])</f>
        <v>1969</v>
      </c>
    </row>
    <row r="798" spans="1:13" x14ac:dyDescent="0.3">
      <c r="A798" s="1" t="s">
        <v>9</v>
      </c>
      <c r="B798" s="1" t="s">
        <v>543</v>
      </c>
      <c r="C798" s="2">
        <v>25470</v>
      </c>
      <c r="D798" s="3">
        <v>0.51041666666666663</v>
      </c>
      <c r="E798" s="1" t="s">
        <v>339</v>
      </c>
      <c r="F798" s="1" t="s">
        <v>953</v>
      </c>
      <c r="G798" s="1" t="s">
        <v>13</v>
      </c>
      <c r="H798" s="1" t="s">
        <v>14</v>
      </c>
      <c r="I798" s="1" t="s">
        <v>15</v>
      </c>
      <c r="J798" s="1">
        <f>FIND(", ",space_missions[[#This Row],[Location]])</f>
        <v>10</v>
      </c>
      <c r="K798" s="1" t="str">
        <f t="shared" si="12"/>
        <v xml:space="preserve"> Russia</v>
      </c>
      <c r="L798" s="1" t="str">
        <f>_xlfn.CONCAT(space_missions[[#This Row],[Company]],"-",space_missions[[#This Row],[Rocket]])</f>
        <v>RVSN USSR-Voskhod</v>
      </c>
      <c r="M798" s="1">
        <f>YEAR(space_missions[[#This Row],[Date]])</f>
        <v>1969</v>
      </c>
    </row>
    <row r="799" spans="1:13" x14ac:dyDescent="0.3">
      <c r="A799" s="1" t="s">
        <v>9</v>
      </c>
      <c r="B799" s="1" t="s">
        <v>543</v>
      </c>
      <c r="C799" s="2">
        <v>25482</v>
      </c>
      <c r="D799" s="3">
        <v>7.2916666666666671E-2</v>
      </c>
      <c r="E799" s="1" t="s">
        <v>396</v>
      </c>
      <c r="F799" s="1" t="s">
        <v>954</v>
      </c>
      <c r="G799" s="1" t="s">
        <v>13</v>
      </c>
      <c r="H799" s="1" t="s">
        <v>14</v>
      </c>
      <c r="I799" s="1" t="s">
        <v>15</v>
      </c>
      <c r="J799" s="1">
        <f>FIND(", ",space_missions[[#This Row],[Location]])</f>
        <v>10</v>
      </c>
      <c r="K799" s="1" t="str">
        <f t="shared" si="12"/>
        <v xml:space="preserve"> Russia</v>
      </c>
      <c r="L799" s="1" t="str">
        <f>_xlfn.CONCAT(space_missions[[#This Row],[Company]],"-",space_missions[[#This Row],[Rocket]])</f>
        <v>RVSN USSR-Vostok-2M</v>
      </c>
      <c r="M799" s="1">
        <f>YEAR(space_missions[[#This Row],[Date]])</f>
        <v>1969</v>
      </c>
    </row>
    <row r="800" spans="1:13" x14ac:dyDescent="0.3">
      <c r="A800" s="1" t="s">
        <v>9</v>
      </c>
      <c r="B800" s="1" t="s">
        <v>361</v>
      </c>
      <c r="C800" s="2">
        <v>25487</v>
      </c>
      <c r="D800" s="3">
        <v>0.46527777777777779</v>
      </c>
      <c r="E800" s="1" t="s">
        <v>629</v>
      </c>
      <c r="F800" s="1" t="s">
        <v>955</v>
      </c>
      <c r="G800" s="1" t="s">
        <v>13</v>
      </c>
      <c r="H800" s="1" t="s">
        <v>14</v>
      </c>
      <c r="I800" s="1" t="s">
        <v>15</v>
      </c>
      <c r="J800" s="1">
        <f>FIND(", ",space_missions[[#This Row],[Location]])</f>
        <v>10</v>
      </c>
      <c r="K800" s="1" t="str">
        <f t="shared" si="12"/>
        <v xml:space="preserve"> Kazakhstan</v>
      </c>
      <c r="L800" s="1" t="str">
        <f>_xlfn.CONCAT(space_missions[[#This Row],[Company]],"-",space_missions[[#This Row],[Rocket]])</f>
        <v>RVSN USSR-Soyuz</v>
      </c>
      <c r="M800" s="1">
        <f>YEAR(space_missions[[#This Row],[Date]])</f>
        <v>1969</v>
      </c>
    </row>
    <row r="801" spans="1:13" x14ac:dyDescent="0.3">
      <c r="A801" s="1" t="s">
        <v>9</v>
      </c>
      <c r="B801" s="1" t="s">
        <v>10</v>
      </c>
      <c r="C801" s="2">
        <v>25488</v>
      </c>
      <c r="D801" s="3">
        <v>0.44722222222222224</v>
      </c>
      <c r="E801" s="1" t="s">
        <v>629</v>
      </c>
      <c r="F801" s="1" t="s">
        <v>956</v>
      </c>
      <c r="G801" s="1" t="s">
        <v>13</v>
      </c>
      <c r="H801" s="1" t="s">
        <v>14</v>
      </c>
      <c r="I801" s="1" t="s">
        <v>15</v>
      </c>
      <c r="J801" s="1">
        <f>FIND(", ",space_missions[[#This Row],[Location]])</f>
        <v>9</v>
      </c>
      <c r="K801" s="1" t="str">
        <f t="shared" si="12"/>
        <v xml:space="preserve"> Kazakhstan</v>
      </c>
      <c r="L801" s="1" t="str">
        <f>_xlfn.CONCAT(space_missions[[#This Row],[Company]],"-",space_missions[[#This Row],[Rocket]])</f>
        <v>RVSN USSR-Soyuz</v>
      </c>
      <c r="M801" s="1">
        <f>YEAR(space_missions[[#This Row],[Date]])</f>
        <v>1969</v>
      </c>
    </row>
    <row r="802" spans="1:13" x14ac:dyDescent="0.3">
      <c r="A802" s="1" t="s">
        <v>9</v>
      </c>
      <c r="B802" s="1" t="s">
        <v>361</v>
      </c>
      <c r="C802" s="2">
        <v>25489</v>
      </c>
      <c r="D802" s="3">
        <v>0.42986111111111114</v>
      </c>
      <c r="E802" s="1" t="s">
        <v>629</v>
      </c>
      <c r="F802" s="1" t="s">
        <v>957</v>
      </c>
      <c r="G802" s="1" t="s">
        <v>13</v>
      </c>
      <c r="H802" s="1" t="s">
        <v>14</v>
      </c>
      <c r="I802" s="1" t="s">
        <v>15</v>
      </c>
      <c r="J802" s="1">
        <f>FIND(", ",space_missions[[#This Row],[Location]])</f>
        <v>10</v>
      </c>
      <c r="K802" s="1" t="str">
        <f t="shared" si="12"/>
        <v xml:space="preserve"> Kazakhstan</v>
      </c>
      <c r="L802" s="1" t="str">
        <f>_xlfn.CONCAT(space_missions[[#This Row],[Company]],"-",space_missions[[#This Row],[Rocket]])</f>
        <v>RVSN USSR-Soyuz</v>
      </c>
      <c r="M802" s="1">
        <f>YEAR(space_missions[[#This Row],[Date]])</f>
        <v>1969</v>
      </c>
    </row>
    <row r="803" spans="1:13" x14ac:dyDescent="0.3">
      <c r="A803" s="1" t="s">
        <v>9</v>
      </c>
      <c r="B803" s="1" t="s">
        <v>420</v>
      </c>
      <c r="C803" s="2">
        <v>25490</v>
      </c>
      <c r="D803" s="3">
        <v>0.55486111111111114</v>
      </c>
      <c r="E803" s="1" t="s">
        <v>499</v>
      </c>
      <c r="F803" s="1" t="s">
        <v>958</v>
      </c>
      <c r="G803" s="1" t="s">
        <v>13</v>
      </c>
      <c r="H803" s="1" t="s">
        <v>14</v>
      </c>
      <c r="I803" s="1" t="s">
        <v>15</v>
      </c>
      <c r="J803" s="1">
        <f>FIND(", ",space_missions[[#This Row],[Location]])</f>
        <v>10</v>
      </c>
      <c r="K803" s="1" t="str">
        <f t="shared" si="12"/>
        <v xml:space="preserve"> Russia</v>
      </c>
      <c r="L803" s="1" t="str">
        <f>_xlfn.CONCAT(space_missions[[#This Row],[Company]],"-",space_missions[[#This Row],[Rocket]])</f>
        <v>RVSN USSR-Cosmos-2I (63SM)</v>
      </c>
      <c r="M803" s="1">
        <f>YEAR(space_missions[[#This Row],[Date]])</f>
        <v>1969</v>
      </c>
    </row>
    <row r="804" spans="1:13" x14ac:dyDescent="0.3">
      <c r="A804" s="1" t="s">
        <v>9</v>
      </c>
      <c r="B804" s="1" t="s">
        <v>543</v>
      </c>
      <c r="C804" s="2">
        <v>25493</v>
      </c>
      <c r="D804" s="3">
        <v>0.48958333333333331</v>
      </c>
      <c r="E804" s="1" t="s">
        <v>339</v>
      </c>
      <c r="F804" s="1" t="s">
        <v>959</v>
      </c>
      <c r="G804" s="1" t="s">
        <v>13</v>
      </c>
      <c r="H804" s="1" t="s">
        <v>14</v>
      </c>
      <c r="I804" s="1" t="s">
        <v>15</v>
      </c>
      <c r="J804" s="1">
        <f>FIND(", ",space_missions[[#This Row],[Location]])</f>
        <v>10</v>
      </c>
      <c r="K804" s="1" t="str">
        <f t="shared" si="12"/>
        <v xml:space="preserve"> Russia</v>
      </c>
      <c r="L804" s="1" t="str">
        <f>_xlfn.CONCAT(space_missions[[#This Row],[Company]],"-",space_missions[[#This Row],[Rocket]])</f>
        <v>RVSN USSR-Voskhod</v>
      </c>
      <c r="M804" s="1">
        <f>YEAR(space_missions[[#This Row],[Date]])</f>
        <v>1969</v>
      </c>
    </row>
    <row r="805" spans="1:13" x14ac:dyDescent="0.3">
      <c r="A805" s="1" t="s">
        <v>9</v>
      </c>
      <c r="B805" s="1" t="s">
        <v>661</v>
      </c>
      <c r="C805" s="2">
        <v>25494</v>
      </c>
      <c r="D805" s="3">
        <v>0.41666666666666669</v>
      </c>
      <c r="E805" s="1" t="s">
        <v>499</v>
      </c>
      <c r="F805" s="1" t="s">
        <v>960</v>
      </c>
      <c r="G805" s="1" t="s">
        <v>13</v>
      </c>
      <c r="H805" s="1" t="s">
        <v>14</v>
      </c>
      <c r="I805" s="1" t="s">
        <v>15</v>
      </c>
      <c r="J805" s="1">
        <f>FIND(", ",space_missions[[#This Row],[Location]])</f>
        <v>11</v>
      </c>
      <c r="K805" s="1" t="str">
        <f t="shared" si="12"/>
        <v xml:space="preserve"> Russia</v>
      </c>
      <c r="L805" s="1" t="str">
        <f>_xlfn.CONCAT(space_missions[[#This Row],[Company]],"-",space_missions[[#This Row],[Rocket]])</f>
        <v>RVSN USSR-Cosmos-2I (63SM)</v>
      </c>
      <c r="M805" s="1">
        <f>YEAR(space_missions[[#This Row],[Date]])</f>
        <v>1969</v>
      </c>
    </row>
    <row r="806" spans="1:13" x14ac:dyDescent="0.3">
      <c r="A806" s="1" t="s">
        <v>9</v>
      </c>
      <c r="B806" s="1" t="s">
        <v>961</v>
      </c>
      <c r="C806" s="2">
        <v>25497</v>
      </c>
      <c r="D806" s="3">
        <v>0.53402777777777777</v>
      </c>
      <c r="E806" s="1" t="s">
        <v>685</v>
      </c>
      <c r="F806" s="1" t="s">
        <v>962</v>
      </c>
      <c r="G806" s="1" t="s">
        <v>13</v>
      </c>
      <c r="H806" s="1" t="s">
        <v>14</v>
      </c>
      <c r="I806" s="1" t="s">
        <v>15</v>
      </c>
      <c r="J806" s="1">
        <f>FIND(", ",space_missions[[#This Row],[Location]])</f>
        <v>11</v>
      </c>
      <c r="K806" s="1" t="str">
        <f t="shared" si="12"/>
        <v xml:space="preserve"> Russia</v>
      </c>
      <c r="L806" s="1" t="str">
        <f>_xlfn.CONCAT(space_missions[[#This Row],[Company]],"-",space_missions[[#This Row],[Rocket]])</f>
        <v>RVSN USSR-Cosmos-3M (11K65M)</v>
      </c>
      <c r="M806" s="1">
        <f>YEAR(space_missions[[#This Row],[Date]])</f>
        <v>1969</v>
      </c>
    </row>
    <row r="807" spans="1:13" x14ac:dyDescent="0.3">
      <c r="A807" s="1" t="s">
        <v>9</v>
      </c>
      <c r="B807" s="1" t="s">
        <v>473</v>
      </c>
      <c r="C807" s="2">
        <v>25498</v>
      </c>
      <c r="D807" s="3">
        <v>0.58958333333333335</v>
      </c>
      <c r="E807" s="1" t="s">
        <v>658</v>
      </c>
      <c r="F807" s="1" t="s">
        <v>963</v>
      </c>
      <c r="G807" s="1" t="s">
        <v>13</v>
      </c>
      <c r="H807" s="1" t="s">
        <v>14</v>
      </c>
      <c r="I807" s="1" t="s">
        <v>21</v>
      </c>
      <c r="J807" s="1">
        <f>FIND(", ",space_missions[[#This Row],[Location]])</f>
        <v>11</v>
      </c>
      <c r="K807" s="1" t="str">
        <f t="shared" si="12"/>
        <v xml:space="preserve"> Kazakhstan</v>
      </c>
      <c r="L807" s="1" t="str">
        <f>_xlfn.CONCAT(space_missions[[#This Row],[Company]],"-",space_missions[[#This Row],[Rocket]])</f>
        <v>RVSN USSR-Proton K/Block D</v>
      </c>
      <c r="M807" s="1">
        <f>YEAR(space_missions[[#This Row],[Date]])</f>
        <v>1969</v>
      </c>
    </row>
    <row r="808" spans="1:13" x14ac:dyDescent="0.3">
      <c r="A808" s="1" t="s">
        <v>9</v>
      </c>
      <c r="B808" s="1" t="s">
        <v>10</v>
      </c>
      <c r="C808" s="2">
        <v>25500</v>
      </c>
      <c r="D808" s="3">
        <v>0.40277777777777779</v>
      </c>
      <c r="E808" s="1" t="s">
        <v>339</v>
      </c>
      <c r="F808" s="1" t="s">
        <v>964</v>
      </c>
      <c r="G808" s="1" t="s">
        <v>13</v>
      </c>
      <c r="H808" s="1" t="s">
        <v>14</v>
      </c>
      <c r="I808" s="1" t="s">
        <v>15</v>
      </c>
      <c r="J808" s="1">
        <f>FIND(", ",space_missions[[#This Row],[Location]])</f>
        <v>9</v>
      </c>
      <c r="K808" s="1" t="str">
        <f t="shared" si="12"/>
        <v xml:space="preserve"> Kazakhstan</v>
      </c>
      <c r="L808" s="1" t="str">
        <f>_xlfn.CONCAT(space_missions[[#This Row],[Company]],"-",space_missions[[#This Row],[Rocket]])</f>
        <v>RVSN USSR-Voskhod</v>
      </c>
      <c r="M808" s="1">
        <f>YEAR(space_missions[[#This Row],[Date]])</f>
        <v>1969</v>
      </c>
    </row>
    <row r="809" spans="1:13" x14ac:dyDescent="0.3">
      <c r="A809" s="1" t="s">
        <v>9</v>
      </c>
      <c r="B809" s="1" t="s">
        <v>420</v>
      </c>
      <c r="C809" s="2">
        <v>25500</v>
      </c>
      <c r="D809" s="3">
        <v>0.54236111111111107</v>
      </c>
      <c r="E809" s="1" t="s">
        <v>499</v>
      </c>
      <c r="F809" s="1" t="s">
        <v>965</v>
      </c>
      <c r="G809" s="1" t="s">
        <v>13</v>
      </c>
      <c r="H809" s="1" t="s">
        <v>14</v>
      </c>
      <c r="I809" s="1" t="s">
        <v>15</v>
      </c>
      <c r="J809" s="1">
        <f>FIND(", ",space_missions[[#This Row],[Location]])</f>
        <v>10</v>
      </c>
      <c r="K809" s="1" t="str">
        <f t="shared" si="12"/>
        <v xml:space="preserve"> Russia</v>
      </c>
      <c r="L809" s="1" t="str">
        <f>_xlfn.CONCAT(space_missions[[#This Row],[Company]],"-",space_missions[[#This Row],[Rocket]])</f>
        <v>RVSN USSR-Cosmos-2I (63SM)</v>
      </c>
      <c r="M809" s="1">
        <f>YEAR(space_missions[[#This Row],[Date]])</f>
        <v>1969</v>
      </c>
    </row>
    <row r="810" spans="1:13" x14ac:dyDescent="0.3">
      <c r="A810" s="1" t="s">
        <v>42</v>
      </c>
      <c r="B810" s="1" t="s">
        <v>322</v>
      </c>
      <c r="C810" s="2">
        <v>25500</v>
      </c>
      <c r="D810" s="3">
        <v>0.75694444444444442</v>
      </c>
      <c r="E810" s="1" t="s">
        <v>945</v>
      </c>
      <c r="F810" s="1" t="s">
        <v>966</v>
      </c>
      <c r="G810" s="1" t="s">
        <v>13</v>
      </c>
      <c r="H810" s="1" t="s">
        <v>14</v>
      </c>
      <c r="I810" s="1" t="s">
        <v>15</v>
      </c>
      <c r="J810" s="1">
        <f>FIND(", ",space_missions[[#This Row],[Location]])</f>
        <v>7</v>
      </c>
      <c r="K810" s="1" t="str">
        <f t="shared" si="12"/>
        <v xml:space="preserve"> USA</v>
      </c>
      <c r="L810" s="1" t="str">
        <f>_xlfn.CONCAT(space_missions[[#This Row],[Company]],"-",space_missions[[#This Row],[Rocket]])</f>
        <v>US Air Force-Titan III(23)B</v>
      </c>
      <c r="M810" s="1">
        <f>YEAR(space_missions[[#This Row],[Date]])</f>
        <v>1969</v>
      </c>
    </row>
    <row r="811" spans="1:13" x14ac:dyDescent="0.3">
      <c r="A811" s="1" t="s">
        <v>967</v>
      </c>
      <c r="B811" s="1" t="s">
        <v>847</v>
      </c>
      <c r="C811" s="2">
        <v>25508</v>
      </c>
      <c r="D811" s="3">
        <v>0.45763888888888887</v>
      </c>
      <c r="E811" s="1" t="s">
        <v>937</v>
      </c>
      <c r="F811" s="1" t="s">
        <v>968</v>
      </c>
      <c r="G811" s="1" t="s">
        <v>13</v>
      </c>
      <c r="H811" s="1" t="s">
        <v>14</v>
      </c>
      <c r="I811" s="1" t="s">
        <v>15</v>
      </c>
      <c r="J811" s="1">
        <f>FIND(", ",space_missions[[#This Row],[Location]])</f>
        <v>11</v>
      </c>
      <c r="K811" s="1" t="str">
        <f t="shared" si="12"/>
        <v xml:space="preserve"> Kazakhstan</v>
      </c>
      <c r="L811" s="1" t="str">
        <f>_xlfn.CONCAT(space_missions[[#This Row],[Company]],"-",space_missions[[#This Row],[Rocket]])</f>
        <v>Yuzhmash-Tsyklon-2</v>
      </c>
      <c r="M811" s="1">
        <f>YEAR(space_missions[[#This Row],[Date]])</f>
        <v>1969</v>
      </c>
    </row>
    <row r="812" spans="1:13" x14ac:dyDescent="0.3">
      <c r="A812" s="1" t="s">
        <v>9</v>
      </c>
      <c r="B812" s="1" t="s">
        <v>661</v>
      </c>
      <c r="C812" s="2">
        <v>25511</v>
      </c>
      <c r="D812" s="3">
        <v>0.5</v>
      </c>
      <c r="E812" s="1" t="s">
        <v>499</v>
      </c>
      <c r="F812" s="1" t="s">
        <v>969</v>
      </c>
      <c r="G812" s="1" t="s">
        <v>13</v>
      </c>
      <c r="H812" s="1" t="s">
        <v>14</v>
      </c>
      <c r="I812" s="1" t="s">
        <v>15</v>
      </c>
      <c r="J812" s="1">
        <f>FIND(", ",space_missions[[#This Row],[Location]])</f>
        <v>11</v>
      </c>
      <c r="K812" s="1" t="str">
        <f t="shared" si="12"/>
        <v xml:space="preserve"> Russia</v>
      </c>
      <c r="L812" s="1" t="str">
        <f>_xlfn.CONCAT(space_missions[[#This Row],[Company]],"-",space_missions[[#This Row],[Rocket]])</f>
        <v>RVSN USSR-Cosmos-2I (63SM)</v>
      </c>
      <c r="M812" s="1">
        <f>YEAR(space_missions[[#This Row],[Date]])</f>
        <v>1969</v>
      </c>
    </row>
    <row r="813" spans="1:13" x14ac:dyDescent="0.3">
      <c r="A813" s="1" t="s">
        <v>9</v>
      </c>
      <c r="B813" s="1" t="s">
        <v>543</v>
      </c>
      <c r="C813" s="2">
        <v>25519</v>
      </c>
      <c r="D813" s="3">
        <v>0.47916666666666669</v>
      </c>
      <c r="E813" s="1" t="s">
        <v>339</v>
      </c>
      <c r="F813" s="1" t="s">
        <v>970</v>
      </c>
      <c r="G813" s="1" t="s">
        <v>13</v>
      </c>
      <c r="H813" s="1" t="s">
        <v>14</v>
      </c>
      <c r="I813" s="1" t="s">
        <v>15</v>
      </c>
      <c r="J813" s="1">
        <f>FIND(", ",space_missions[[#This Row],[Location]])</f>
        <v>10</v>
      </c>
      <c r="K813" s="1" t="str">
        <f t="shared" si="12"/>
        <v xml:space="preserve"> Russia</v>
      </c>
      <c r="L813" s="1" t="str">
        <f>_xlfn.CONCAT(space_missions[[#This Row],[Company]],"-",space_missions[[#This Row],[Rocket]])</f>
        <v>RVSN USSR-Voskhod</v>
      </c>
      <c r="M813" s="1">
        <f>YEAR(space_missions[[#This Row],[Date]])</f>
        <v>1969</v>
      </c>
    </row>
    <row r="814" spans="1:13" x14ac:dyDescent="0.3">
      <c r="A814" s="1" t="s">
        <v>54</v>
      </c>
      <c r="B814" s="1" t="s">
        <v>749</v>
      </c>
      <c r="C814" s="2">
        <v>25521</v>
      </c>
      <c r="D814" s="3">
        <v>0.68194444444444446</v>
      </c>
      <c r="E814" s="1" t="s">
        <v>750</v>
      </c>
      <c r="F814" s="1" t="s">
        <v>971</v>
      </c>
      <c r="G814" s="1" t="s">
        <v>13</v>
      </c>
      <c r="H814" s="1" t="s">
        <v>752</v>
      </c>
      <c r="I814" s="1" t="s">
        <v>15</v>
      </c>
      <c r="J814" s="1">
        <f>FIND(", ",space_missions[[#This Row],[Location]])</f>
        <v>7</v>
      </c>
      <c r="K814" s="1" t="str">
        <f t="shared" si="12"/>
        <v xml:space="preserve"> USA</v>
      </c>
      <c r="L814" s="1" t="str">
        <f>_xlfn.CONCAT(space_missions[[#This Row],[Company]],"-",space_missions[[#This Row],[Rocket]])</f>
        <v>NASA-Saturn V</v>
      </c>
      <c r="M814" s="1">
        <f>YEAR(space_missions[[#This Row],[Date]])</f>
        <v>1969</v>
      </c>
    </row>
    <row r="815" spans="1:13" x14ac:dyDescent="0.3">
      <c r="A815" s="1" t="s">
        <v>9</v>
      </c>
      <c r="B815" s="1" t="s">
        <v>361</v>
      </c>
      <c r="C815" s="2">
        <v>25522</v>
      </c>
      <c r="D815" s="3">
        <v>0.35416666666666669</v>
      </c>
      <c r="E815" s="1" t="s">
        <v>339</v>
      </c>
      <c r="F815" s="1" t="s">
        <v>972</v>
      </c>
      <c r="G815" s="1" t="s">
        <v>13</v>
      </c>
      <c r="H815" s="1" t="s">
        <v>14</v>
      </c>
      <c r="I815" s="1" t="s">
        <v>15</v>
      </c>
      <c r="J815" s="1">
        <f>FIND(", ",space_missions[[#This Row],[Location]])</f>
        <v>10</v>
      </c>
      <c r="K815" s="1" t="str">
        <f t="shared" si="12"/>
        <v xml:space="preserve"> Kazakhstan</v>
      </c>
      <c r="L815" s="1" t="str">
        <f>_xlfn.CONCAT(space_missions[[#This Row],[Company]],"-",space_missions[[#This Row],[Rocket]])</f>
        <v>RVSN USSR-Voskhod</v>
      </c>
      <c r="M815" s="1">
        <f>YEAR(space_missions[[#This Row],[Date]])</f>
        <v>1969</v>
      </c>
    </row>
    <row r="816" spans="1:13" x14ac:dyDescent="0.3">
      <c r="A816" s="1" t="s">
        <v>973</v>
      </c>
      <c r="B816" s="1" t="s">
        <v>974</v>
      </c>
      <c r="C816" s="2">
        <v>25523</v>
      </c>
      <c r="D816" s="3"/>
      <c r="E816" s="1" t="s">
        <v>975</v>
      </c>
      <c r="F816" s="1" t="s">
        <v>976</v>
      </c>
      <c r="G816" s="1" t="s">
        <v>13</v>
      </c>
      <c r="H816" s="1" t="s">
        <v>14</v>
      </c>
      <c r="I816" s="1" t="s">
        <v>21</v>
      </c>
      <c r="J816" s="1">
        <f>FIND(", ",space_missions[[#This Row],[Location]])</f>
        <v>18</v>
      </c>
      <c r="K816" s="1" t="str">
        <f t="shared" si="12"/>
        <v xml:space="preserve"> China</v>
      </c>
      <c r="L816" s="1" t="str">
        <f>_xlfn.CONCAT(space_missions[[#This Row],[Company]],"-",space_missions[[#This Row],[Rocket]])</f>
        <v>CASC-Long March 1</v>
      </c>
      <c r="M816" s="1">
        <f>YEAR(space_missions[[#This Row],[Date]])</f>
        <v>1969</v>
      </c>
    </row>
    <row r="817" spans="1:13" x14ac:dyDescent="0.3">
      <c r="A817" s="1" t="s">
        <v>9</v>
      </c>
      <c r="B817" s="1" t="s">
        <v>661</v>
      </c>
      <c r="C817" s="2">
        <v>25531</v>
      </c>
      <c r="D817" s="3">
        <v>0.46111111111111114</v>
      </c>
      <c r="E817" s="1" t="s">
        <v>499</v>
      </c>
      <c r="F817" s="1" t="s">
        <v>977</v>
      </c>
      <c r="G817" s="1" t="s">
        <v>13</v>
      </c>
      <c r="H817" s="1" t="s">
        <v>14</v>
      </c>
      <c r="I817" s="1" t="s">
        <v>15</v>
      </c>
      <c r="J817" s="1">
        <f>FIND(", ",space_missions[[#This Row],[Location]])</f>
        <v>11</v>
      </c>
      <c r="K817" s="1" t="str">
        <f t="shared" si="12"/>
        <v xml:space="preserve"> Russia</v>
      </c>
      <c r="L817" s="1" t="str">
        <f>_xlfn.CONCAT(space_missions[[#This Row],[Company]],"-",space_missions[[#This Row],[Rocket]])</f>
        <v>RVSN USSR-Cosmos-2I (63SM)</v>
      </c>
      <c r="M817" s="1">
        <f>YEAR(space_missions[[#This Row],[Date]])</f>
        <v>1969</v>
      </c>
    </row>
    <row r="818" spans="1:13" x14ac:dyDescent="0.3">
      <c r="A818" s="1" t="s">
        <v>9</v>
      </c>
      <c r="B818" s="1" t="s">
        <v>961</v>
      </c>
      <c r="C818" s="2">
        <v>25531</v>
      </c>
      <c r="D818" s="3">
        <v>0.7006944444444444</v>
      </c>
      <c r="E818" s="1" t="s">
        <v>685</v>
      </c>
      <c r="F818" s="1" t="s">
        <v>978</v>
      </c>
      <c r="G818" s="1" t="s">
        <v>13</v>
      </c>
      <c r="H818" s="1" t="s">
        <v>14</v>
      </c>
      <c r="I818" s="1" t="s">
        <v>15</v>
      </c>
      <c r="J818" s="1">
        <f>FIND(", ",space_missions[[#This Row],[Location]])</f>
        <v>11</v>
      </c>
      <c r="K818" s="1" t="str">
        <f t="shared" si="12"/>
        <v xml:space="preserve"> Russia</v>
      </c>
      <c r="L818" s="1" t="str">
        <f>_xlfn.CONCAT(space_missions[[#This Row],[Company]],"-",space_missions[[#This Row],[Rocket]])</f>
        <v>RVSN USSR-Cosmos-3M (11K65M)</v>
      </c>
      <c r="M818" s="1">
        <f>YEAR(space_missions[[#This Row],[Date]])</f>
        <v>1969</v>
      </c>
    </row>
    <row r="819" spans="1:13" x14ac:dyDescent="0.3">
      <c r="A819" s="1" t="s">
        <v>9</v>
      </c>
      <c r="B819" s="1" t="s">
        <v>657</v>
      </c>
      <c r="C819" s="2">
        <v>25535</v>
      </c>
      <c r="D819" s="3">
        <v>0.375</v>
      </c>
      <c r="E819" s="1" t="s">
        <v>658</v>
      </c>
      <c r="F819" s="1" t="s">
        <v>979</v>
      </c>
      <c r="G819" s="1" t="s">
        <v>13</v>
      </c>
      <c r="H819" s="1" t="s">
        <v>14</v>
      </c>
      <c r="I819" s="1" t="s">
        <v>21</v>
      </c>
      <c r="J819" s="1">
        <f>FIND(", ",space_missions[[#This Row],[Location]])</f>
        <v>11</v>
      </c>
      <c r="K819" s="1" t="str">
        <f t="shared" si="12"/>
        <v xml:space="preserve"> Kazakhstan</v>
      </c>
      <c r="L819" s="1" t="str">
        <f>_xlfn.CONCAT(space_missions[[#This Row],[Company]],"-",space_missions[[#This Row],[Rocket]])</f>
        <v>RVSN USSR-Proton K/Block D</v>
      </c>
      <c r="M819" s="1">
        <f>YEAR(space_missions[[#This Row],[Date]])</f>
        <v>1969</v>
      </c>
    </row>
    <row r="820" spans="1:13" x14ac:dyDescent="0.3">
      <c r="A820" s="1" t="s">
        <v>9</v>
      </c>
      <c r="B820" s="1" t="s">
        <v>980</v>
      </c>
      <c r="C820" s="2">
        <v>25540</v>
      </c>
      <c r="D820" s="3">
        <v>0.55555555555555558</v>
      </c>
      <c r="E820" s="1" t="s">
        <v>339</v>
      </c>
      <c r="F820" s="1" t="s">
        <v>981</v>
      </c>
      <c r="G820" s="1" t="s">
        <v>13</v>
      </c>
      <c r="H820" s="1" t="s">
        <v>14</v>
      </c>
      <c r="I820" s="1" t="s">
        <v>15</v>
      </c>
      <c r="J820" s="1">
        <f>FIND(", ",space_missions[[#This Row],[Location]])</f>
        <v>10</v>
      </c>
      <c r="K820" s="1" t="str">
        <f t="shared" si="12"/>
        <v xml:space="preserve"> Russia</v>
      </c>
      <c r="L820" s="1" t="str">
        <f>_xlfn.CONCAT(space_missions[[#This Row],[Company]],"-",space_missions[[#This Row],[Rocket]])</f>
        <v>RVSN USSR-Voskhod</v>
      </c>
      <c r="M820" s="1">
        <f>YEAR(space_missions[[#This Row],[Date]])</f>
        <v>1969</v>
      </c>
    </row>
    <row r="821" spans="1:13" x14ac:dyDescent="0.3">
      <c r="A821" s="1" t="s">
        <v>9</v>
      </c>
      <c r="B821" s="1" t="s">
        <v>661</v>
      </c>
      <c r="C821" s="2">
        <v>25548</v>
      </c>
      <c r="D821" s="3">
        <v>0.54097222222222219</v>
      </c>
      <c r="E821" s="1" t="s">
        <v>499</v>
      </c>
      <c r="F821" s="1" t="s">
        <v>982</v>
      </c>
      <c r="G821" s="1" t="s">
        <v>13</v>
      </c>
      <c r="H821" s="1" t="s">
        <v>14</v>
      </c>
      <c r="I821" s="1" t="s">
        <v>15</v>
      </c>
      <c r="J821" s="1">
        <f>FIND(", ",space_missions[[#This Row],[Location]])</f>
        <v>11</v>
      </c>
      <c r="K821" s="1" t="str">
        <f t="shared" si="12"/>
        <v xml:space="preserve"> Russia</v>
      </c>
      <c r="L821" s="1" t="str">
        <f>_xlfn.CONCAT(space_missions[[#This Row],[Company]],"-",space_missions[[#This Row],[Rocket]])</f>
        <v>RVSN USSR-Cosmos-2I (63SM)</v>
      </c>
      <c r="M821" s="1">
        <f>YEAR(space_missions[[#This Row],[Date]])</f>
        <v>1969</v>
      </c>
    </row>
    <row r="822" spans="1:13" x14ac:dyDescent="0.3">
      <c r="A822" s="1" t="s">
        <v>9</v>
      </c>
      <c r="B822" s="1" t="s">
        <v>961</v>
      </c>
      <c r="C822" s="2">
        <v>25557</v>
      </c>
      <c r="D822" s="3">
        <v>0.14305555555555555</v>
      </c>
      <c r="E822" s="1" t="s">
        <v>685</v>
      </c>
      <c r="F822" s="1" t="s">
        <v>983</v>
      </c>
      <c r="G822" s="1" t="s">
        <v>13</v>
      </c>
      <c r="H822" s="1" t="s">
        <v>14</v>
      </c>
      <c r="I822" s="1" t="s">
        <v>15</v>
      </c>
      <c r="J822" s="1">
        <f>FIND(", ",space_missions[[#This Row],[Location]])</f>
        <v>11</v>
      </c>
      <c r="K822" s="1" t="str">
        <f t="shared" si="12"/>
        <v xml:space="preserve"> Russia</v>
      </c>
      <c r="L822" s="1" t="str">
        <f>_xlfn.CONCAT(space_missions[[#This Row],[Company]],"-",space_missions[[#This Row],[Rocket]])</f>
        <v>RVSN USSR-Cosmos-3M (11K65M)</v>
      </c>
      <c r="M822" s="1">
        <f>YEAR(space_missions[[#This Row],[Date]])</f>
        <v>1969</v>
      </c>
    </row>
    <row r="823" spans="1:13" x14ac:dyDescent="0.3">
      <c r="A823" s="1" t="s">
        <v>9</v>
      </c>
      <c r="B823" s="1" t="s">
        <v>847</v>
      </c>
      <c r="C823" s="2">
        <v>25560</v>
      </c>
      <c r="D823" s="3">
        <v>0.3923611111111111</v>
      </c>
      <c r="E823" s="1" t="s">
        <v>937</v>
      </c>
      <c r="F823" s="1" t="s">
        <v>984</v>
      </c>
      <c r="G823" s="1" t="s">
        <v>13</v>
      </c>
      <c r="H823" s="1" t="s">
        <v>14</v>
      </c>
      <c r="I823" s="1" t="s">
        <v>15</v>
      </c>
      <c r="J823" s="1">
        <f>FIND(", ",space_missions[[#This Row],[Location]])</f>
        <v>11</v>
      </c>
      <c r="K823" s="1" t="str">
        <f t="shared" si="12"/>
        <v xml:space="preserve"> Kazakhstan</v>
      </c>
      <c r="L823" s="1" t="str">
        <f>_xlfn.CONCAT(space_missions[[#This Row],[Company]],"-",space_missions[[#This Row],[Rocket]])</f>
        <v>RVSN USSR-Tsyklon-2</v>
      </c>
      <c r="M823" s="1">
        <f>YEAR(space_missions[[#This Row],[Date]])</f>
        <v>1969</v>
      </c>
    </row>
    <row r="824" spans="1:13" x14ac:dyDescent="0.3">
      <c r="A824" s="1" t="s">
        <v>9</v>
      </c>
      <c r="B824" s="1" t="s">
        <v>543</v>
      </c>
      <c r="C824" s="2">
        <v>25560</v>
      </c>
      <c r="D824" s="3">
        <v>0.57638888888888884</v>
      </c>
      <c r="E824" s="1" t="s">
        <v>339</v>
      </c>
      <c r="F824" s="1" t="s">
        <v>985</v>
      </c>
      <c r="G824" s="1" t="s">
        <v>13</v>
      </c>
      <c r="H824" s="1" t="s">
        <v>14</v>
      </c>
      <c r="I824" s="1" t="s">
        <v>15</v>
      </c>
      <c r="J824" s="1">
        <f>FIND(", ",space_missions[[#This Row],[Location]])</f>
        <v>10</v>
      </c>
      <c r="K824" s="1" t="str">
        <f t="shared" si="12"/>
        <v xml:space="preserve"> Russia</v>
      </c>
      <c r="L824" s="1" t="str">
        <f>_xlfn.CONCAT(space_missions[[#This Row],[Company]],"-",space_missions[[#This Row],[Rocket]])</f>
        <v>RVSN USSR-Voskhod</v>
      </c>
      <c r="M824" s="1">
        <f>YEAR(space_missions[[#This Row],[Date]])</f>
        <v>1969</v>
      </c>
    </row>
    <row r="825" spans="1:13" x14ac:dyDescent="0.3">
      <c r="A825" s="1" t="s">
        <v>9</v>
      </c>
      <c r="B825" s="1" t="s">
        <v>420</v>
      </c>
      <c r="C825" s="2">
        <v>25562</v>
      </c>
      <c r="D825" s="3">
        <v>0.41597222222222224</v>
      </c>
      <c r="E825" s="1" t="s">
        <v>499</v>
      </c>
      <c r="F825" s="1" t="s">
        <v>986</v>
      </c>
      <c r="G825" s="1" t="s">
        <v>13</v>
      </c>
      <c r="H825" s="1" t="s">
        <v>14</v>
      </c>
      <c r="I825" s="1" t="s">
        <v>15</v>
      </c>
      <c r="J825" s="1">
        <f>FIND(", ",space_missions[[#This Row],[Location]])</f>
        <v>10</v>
      </c>
      <c r="K825" s="1" t="str">
        <f t="shared" si="12"/>
        <v xml:space="preserve"> Russia</v>
      </c>
      <c r="L825" s="1" t="str">
        <f>_xlfn.CONCAT(space_missions[[#This Row],[Company]],"-",space_missions[[#This Row],[Rocket]])</f>
        <v>RVSN USSR-Cosmos-2I (63SM)</v>
      </c>
      <c r="M825" s="1">
        <f>YEAR(space_missions[[#This Row],[Date]])</f>
        <v>1969</v>
      </c>
    </row>
    <row r="826" spans="1:13" x14ac:dyDescent="0.3">
      <c r="A826" s="1" t="s">
        <v>9</v>
      </c>
      <c r="B826" s="1" t="s">
        <v>961</v>
      </c>
      <c r="C826" s="2">
        <v>25564</v>
      </c>
      <c r="D826" s="3">
        <v>0.59722222222222221</v>
      </c>
      <c r="E826" s="1" t="s">
        <v>685</v>
      </c>
      <c r="F826" s="1" t="s">
        <v>987</v>
      </c>
      <c r="G826" s="1" t="s">
        <v>13</v>
      </c>
      <c r="H826" s="1" t="s">
        <v>14</v>
      </c>
      <c r="I826" s="1" t="s">
        <v>21</v>
      </c>
      <c r="J826" s="1">
        <f>FIND(", ",space_missions[[#This Row],[Location]])</f>
        <v>11</v>
      </c>
      <c r="K826" s="1" t="str">
        <f t="shared" si="12"/>
        <v xml:space="preserve"> Russia</v>
      </c>
      <c r="L826" s="1" t="str">
        <f>_xlfn.CONCAT(space_missions[[#This Row],[Company]],"-",space_missions[[#This Row],[Rocket]])</f>
        <v>RVSN USSR-Cosmos-3M (11K65M)</v>
      </c>
      <c r="M826" s="1">
        <f>YEAR(space_missions[[#This Row],[Date]])</f>
        <v>1969</v>
      </c>
    </row>
    <row r="827" spans="1:13" x14ac:dyDescent="0.3">
      <c r="A827" s="1" t="s">
        <v>9</v>
      </c>
      <c r="B827" s="1" t="s">
        <v>361</v>
      </c>
      <c r="C827" s="2">
        <v>25577</v>
      </c>
      <c r="D827" s="3">
        <v>0.3888888888888889</v>
      </c>
      <c r="E827" s="1" t="s">
        <v>339</v>
      </c>
      <c r="F827" s="1" t="s">
        <v>988</v>
      </c>
      <c r="G827" s="1" t="s">
        <v>13</v>
      </c>
      <c r="H827" s="1" t="s">
        <v>14</v>
      </c>
      <c r="I827" s="1" t="s">
        <v>15</v>
      </c>
      <c r="J827" s="1">
        <f>FIND(", ",space_missions[[#This Row],[Location]])</f>
        <v>10</v>
      </c>
      <c r="K827" s="1" t="str">
        <f t="shared" si="12"/>
        <v xml:space="preserve"> Kazakhstan</v>
      </c>
      <c r="L827" s="1" t="str">
        <f>_xlfn.CONCAT(space_missions[[#This Row],[Company]],"-",space_missions[[#This Row],[Rocket]])</f>
        <v>RVSN USSR-Voskhod</v>
      </c>
      <c r="M827" s="1">
        <f>YEAR(space_missions[[#This Row],[Date]])</f>
        <v>1970</v>
      </c>
    </row>
    <row r="828" spans="1:13" x14ac:dyDescent="0.3">
      <c r="A828" s="1" t="s">
        <v>42</v>
      </c>
      <c r="B828" s="1" t="s">
        <v>322</v>
      </c>
      <c r="C828" s="2">
        <v>25582</v>
      </c>
      <c r="D828" s="3">
        <v>0.77986111111111112</v>
      </c>
      <c r="E828" s="1" t="s">
        <v>945</v>
      </c>
      <c r="F828" s="1" t="s">
        <v>989</v>
      </c>
      <c r="G828" s="1" t="s">
        <v>13</v>
      </c>
      <c r="H828" s="1" t="s">
        <v>14</v>
      </c>
      <c r="I828" s="1" t="s">
        <v>15</v>
      </c>
      <c r="J828" s="1">
        <f>FIND(", ",space_missions[[#This Row],[Location]])</f>
        <v>7</v>
      </c>
      <c r="K828" s="1" t="str">
        <f t="shared" si="12"/>
        <v xml:space="preserve"> USA</v>
      </c>
      <c r="L828" s="1" t="str">
        <f>_xlfn.CONCAT(space_missions[[#This Row],[Company]],"-",space_missions[[#This Row],[Rocket]])</f>
        <v>US Air Force-Titan III(23)B</v>
      </c>
      <c r="M828" s="1">
        <f>YEAR(space_missions[[#This Row],[Date]])</f>
        <v>1970</v>
      </c>
    </row>
    <row r="829" spans="1:13" x14ac:dyDescent="0.3">
      <c r="A829" s="1" t="s">
        <v>9</v>
      </c>
      <c r="B829" s="1" t="s">
        <v>661</v>
      </c>
      <c r="C829" s="2">
        <v>25583</v>
      </c>
      <c r="D829" s="3">
        <v>0.56944444444444442</v>
      </c>
      <c r="E829" s="1" t="s">
        <v>499</v>
      </c>
      <c r="F829" s="1" t="s">
        <v>990</v>
      </c>
      <c r="G829" s="1" t="s">
        <v>13</v>
      </c>
      <c r="H829" s="1" t="s">
        <v>14</v>
      </c>
      <c r="I829" s="1" t="s">
        <v>15</v>
      </c>
      <c r="J829" s="1">
        <f>FIND(", ",space_missions[[#This Row],[Location]])</f>
        <v>11</v>
      </c>
      <c r="K829" s="1" t="str">
        <f t="shared" si="12"/>
        <v xml:space="preserve"> Russia</v>
      </c>
      <c r="L829" s="1" t="str">
        <f>_xlfn.CONCAT(space_missions[[#This Row],[Company]],"-",space_missions[[#This Row],[Rocket]])</f>
        <v>RVSN USSR-Cosmos-2I (63SM)</v>
      </c>
      <c r="M829" s="1">
        <f>YEAR(space_missions[[#This Row],[Date]])</f>
        <v>1970</v>
      </c>
    </row>
    <row r="830" spans="1:13" x14ac:dyDescent="0.3">
      <c r="A830" s="1" t="s">
        <v>9</v>
      </c>
      <c r="B830" s="1" t="s">
        <v>420</v>
      </c>
      <c r="C830" s="2">
        <v>25584</v>
      </c>
      <c r="D830" s="3">
        <v>0.45763888888888887</v>
      </c>
      <c r="E830" s="1" t="s">
        <v>499</v>
      </c>
      <c r="F830" s="1" t="s">
        <v>991</v>
      </c>
      <c r="G830" s="1" t="s">
        <v>13</v>
      </c>
      <c r="H830" s="1" t="s">
        <v>14</v>
      </c>
      <c r="I830" s="1" t="s">
        <v>15</v>
      </c>
      <c r="J830" s="1">
        <f>FIND(", ",space_missions[[#This Row],[Location]])</f>
        <v>10</v>
      </c>
      <c r="K830" s="1" t="str">
        <f t="shared" si="12"/>
        <v xml:space="preserve"> Russia</v>
      </c>
      <c r="L830" s="1" t="str">
        <f>_xlfn.CONCAT(space_missions[[#This Row],[Company]],"-",space_missions[[#This Row],[Rocket]])</f>
        <v>RVSN USSR-Cosmos-2I (63SM)</v>
      </c>
      <c r="M830" s="1">
        <f>YEAR(space_missions[[#This Row],[Date]])</f>
        <v>1970</v>
      </c>
    </row>
    <row r="831" spans="1:13" x14ac:dyDescent="0.3">
      <c r="A831" s="1" t="s">
        <v>9</v>
      </c>
      <c r="B831" s="1" t="s">
        <v>661</v>
      </c>
      <c r="C831" s="2">
        <v>25588</v>
      </c>
      <c r="D831" s="3">
        <v>0.84722222222222221</v>
      </c>
      <c r="E831" s="1" t="s">
        <v>499</v>
      </c>
      <c r="F831" s="1" t="s">
        <v>992</v>
      </c>
      <c r="G831" s="1" t="s">
        <v>13</v>
      </c>
      <c r="H831" s="1" t="s">
        <v>14</v>
      </c>
      <c r="I831" s="1" t="s">
        <v>15</v>
      </c>
      <c r="J831" s="1">
        <f>FIND(", ",space_missions[[#This Row],[Location]])</f>
        <v>11</v>
      </c>
      <c r="K831" s="1" t="str">
        <f t="shared" si="12"/>
        <v xml:space="preserve"> Russia</v>
      </c>
      <c r="L831" s="1" t="str">
        <f>_xlfn.CONCAT(space_missions[[#This Row],[Company]],"-",space_missions[[#This Row],[Rocket]])</f>
        <v>RVSN USSR-Cosmos-2I (63SM)</v>
      </c>
      <c r="M831" s="1">
        <f>YEAR(space_missions[[#This Row],[Date]])</f>
        <v>1970</v>
      </c>
    </row>
    <row r="832" spans="1:13" x14ac:dyDescent="0.3">
      <c r="A832" s="1" t="s">
        <v>9</v>
      </c>
      <c r="B832" s="1" t="s">
        <v>543</v>
      </c>
      <c r="C832" s="2">
        <v>25589</v>
      </c>
      <c r="D832" s="3">
        <v>0.5</v>
      </c>
      <c r="E832" s="1" t="s">
        <v>339</v>
      </c>
      <c r="F832" s="1" t="s">
        <v>993</v>
      </c>
      <c r="G832" s="1" t="s">
        <v>13</v>
      </c>
      <c r="H832" s="1" t="s">
        <v>14</v>
      </c>
      <c r="I832" s="1" t="s">
        <v>15</v>
      </c>
      <c r="J832" s="1">
        <f>FIND(", ",space_missions[[#This Row],[Location]])</f>
        <v>10</v>
      </c>
      <c r="K832" s="1" t="str">
        <f t="shared" si="12"/>
        <v xml:space="preserve"> Russia</v>
      </c>
      <c r="L832" s="1" t="str">
        <f>_xlfn.CONCAT(space_missions[[#This Row],[Company]],"-",space_missions[[#This Row],[Rocket]])</f>
        <v>RVSN USSR-Voskhod</v>
      </c>
      <c r="M832" s="1">
        <f>YEAR(space_missions[[#This Row],[Date]])</f>
        <v>1970</v>
      </c>
    </row>
    <row r="833" spans="1:13" x14ac:dyDescent="0.3">
      <c r="A833" s="1" t="s">
        <v>9</v>
      </c>
      <c r="B833" s="1" t="s">
        <v>661</v>
      </c>
      <c r="C833" s="2">
        <v>25598</v>
      </c>
      <c r="D833" s="3">
        <v>0.65277777777777779</v>
      </c>
      <c r="E833" s="1" t="s">
        <v>499</v>
      </c>
      <c r="F833" s="1" t="s">
        <v>994</v>
      </c>
      <c r="G833" s="1" t="s">
        <v>13</v>
      </c>
      <c r="H833" s="1" t="s">
        <v>14</v>
      </c>
      <c r="I833" s="1" t="s">
        <v>21</v>
      </c>
      <c r="J833" s="1">
        <f>FIND(", ",space_missions[[#This Row],[Location]])</f>
        <v>11</v>
      </c>
      <c r="K833" s="1" t="str">
        <f t="shared" si="12"/>
        <v xml:space="preserve"> Russia</v>
      </c>
      <c r="L833" s="1" t="str">
        <f>_xlfn.CONCAT(space_missions[[#This Row],[Company]],"-",space_missions[[#This Row],[Rocket]])</f>
        <v>RVSN USSR-Cosmos-2I (63SM)</v>
      </c>
      <c r="M833" s="1">
        <f>YEAR(space_missions[[#This Row],[Date]])</f>
        <v>1970</v>
      </c>
    </row>
    <row r="834" spans="1:13" x14ac:dyDescent="0.3">
      <c r="A834" s="1" t="s">
        <v>9</v>
      </c>
      <c r="B834" s="1" t="s">
        <v>657</v>
      </c>
      <c r="C834" s="2">
        <v>25605</v>
      </c>
      <c r="D834" s="3">
        <v>0.17777777777777778</v>
      </c>
      <c r="E834" s="1" t="s">
        <v>658</v>
      </c>
      <c r="F834" s="1" t="s">
        <v>995</v>
      </c>
      <c r="G834" s="1" t="s">
        <v>13</v>
      </c>
      <c r="H834" s="1" t="s">
        <v>14</v>
      </c>
      <c r="I834" s="1" t="s">
        <v>21</v>
      </c>
      <c r="J834" s="1">
        <f>FIND(", ",space_missions[[#This Row],[Location]])</f>
        <v>11</v>
      </c>
      <c r="K834" s="1" t="str">
        <f t="shared" ref="K834:K897" si="13">RIGHT(B834,LEN(B834)-FIND("*",SUBSTITUTE(B834,", ","*",LEN(B834)-LEN(SUBSTITUTE(B834,", ","*")))))</f>
        <v xml:space="preserve"> Kazakhstan</v>
      </c>
      <c r="L834" s="1" t="str">
        <f>_xlfn.CONCAT(space_missions[[#This Row],[Company]],"-",space_missions[[#This Row],[Rocket]])</f>
        <v>RVSN USSR-Proton K/Block D</v>
      </c>
      <c r="M834" s="1">
        <f>YEAR(space_missions[[#This Row],[Date]])</f>
        <v>1970</v>
      </c>
    </row>
    <row r="835" spans="1:13" x14ac:dyDescent="0.3">
      <c r="A835" s="1" t="s">
        <v>9</v>
      </c>
      <c r="B835" s="1" t="s">
        <v>543</v>
      </c>
      <c r="C835" s="2">
        <v>25609</v>
      </c>
      <c r="D835" s="3">
        <v>0.5</v>
      </c>
      <c r="E835" s="1" t="s">
        <v>339</v>
      </c>
      <c r="F835" s="1" t="s">
        <v>996</v>
      </c>
      <c r="G835" s="1" t="s">
        <v>13</v>
      </c>
      <c r="H835" s="1" t="s">
        <v>14</v>
      </c>
      <c r="I835" s="1" t="s">
        <v>15</v>
      </c>
      <c r="J835" s="1">
        <f>FIND(", ",space_missions[[#This Row],[Location]])</f>
        <v>10</v>
      </c>
      <c r="K835" s="1" t="str">
        <f t="shared" si="13"/>
        <v xml:space="preserve"> Russia</v>
      </c>
      <c r="L835" s="1" t="str">
        <f>_xlfn.CONCAT(space_missions[[#This Row],[Company]],"-",space_missions[[#This Row],[Rocket]])</f>
        <v>RVSN USSR-Voskhod</v>
      </c>
      <c r="M835" s="1">
        <f>YEAR(space_missions[[#This Row],[Date]])</f>
        <v>1970</v>
      </c>
    </row>
    <row r="836" spans="1:13" x14ac:dyDescent="0.3">
      <c r="A836" s="1" t="s">
        <v>607</v>
      </c>
      <c r="B836" s="1" t="s">
        <v>608</v>
      </c>
      <c r="C836" s="2">
        <v>25610</v>
      </c>
      <c r="D836" s="3">
        <v>0.18402777777777779</v>
      </c>
      <c r="E836" s="1" t="s">
        <v>609</v>
      </c>
      <c r="F836" s="1" t="s">
        <v>610</v>
      </c>
      <c r="G836" s="1" t="s">
        <v>13</v>
      </c>
      <c r="H836" s="1" t="s">
        <v>14</v>
      </c>
      <c r="I836" s="1" t="s">
        <v>15</v>
      </c>
      <c r="J836" s="1">
        <f>FIND(", ",space_missions[[#This Row],[Location]])</f>
        <v>23</v>
      </c>
      <c r="K836" s="1" t="str">
        <f t="shared" si="13"/>
        <v xml:space="preserve"> Japan</v>
      </c>
      <c r="L836" s="1" t="str">
        <f>_xlfn.CONCAT(space_missions[[#This Row],[Company]],"-",space_missions[[#This Row],[Rocket]])</f>
        <v>UT-Lambda-IV S</v>
      </c>
      <c r="M836" s="1">
        <f>YEAR(space_missions[[#This Row],[Date]])</f>
        <v>1970</v>
      </c>
    </row>
    <row r="837" spans="1:13" x14ac:dyDescent="0.3">
      <c r="A837" s="1" t="s">
        <v>9</v>
      </c>
      <c r="B837" s="1" t="s">
        <v>980</v>
      </c>
      <c r="C837" s="2">
        <v>25616</v>
      </c>
      <c r="D837" s="3">
        <v>0.7895833333333333</v>
      </c>
      <c r="E837" s="1" t="s">
        <v>493</v>
      </c>
      <c r="F837" s="1" t="s">
        <v>997</v>
      </c>
      <c r="G837" s="1" t="s">
        <v>13</v>
      </c>
      <c r="H837" s="1" t="s">
        <v>14</v>
      </c>
      <c r="I837" s="1" t="s">
        <v>15</v>
      </c>
      <c r="J837" s="1">
        <f>FIND(", ",space_missions[[#This Row],[Location]])</f>
        <v>10</v>
      </c>
      <c r="K837" s="1" t="str">
        <f t="shared" si="13"/>
        <v xml:space="preserve"> Russia</v>
      </c>
      <c r="L837" s="1" t="str">
        <f>_xlfn.CONCAT(space_missions[[#This Row],[Company]],"-",space_missions[[#This Row],[Rocket]])</f>
        <v>RVSN USSR-Molniya-M /Block L</v>
      </c>
      <c r="M837" s="1">
        <f>YEAR(space_missions[[#This Row],[Date]])</f>
        <v>1970</v>
      </c>
    </row>
    <row r="838" spans="1:13" x14ac:dyDescent="0.3">
      <c r="A838" s="1" t="s">
        <v>9</v>
      </c>
      <c r="B838" s="1" t="s">
        <v>661</v>
      </c>
      <c r="C838" s="2">
        <v>25626</v>
      </c>
      <c r="D838" s="3">
        <v>0.72499999999999998</v>
      </c>
      <c r="E838" s="1" t="s">
        <v>499</v>
      </c>
      <c r="F838" s="1" t="s">
        <v>998</v>
      </c>
      <c r="G838" s="1" t="s">
        <v>13</v>
      </c>
      <c r="H838" s="1" t="s">
        <v>14</v>
      </c>
      <c r="I838" s="1" t="s">
        <v>15</v>
      </c>
      <c r="J838" s="1">
        <f>FIND(", ",space_missions[[#This Row],[Location]])</f>
        <v>11</v>
      </c>
      <c r="K838" s="1" t="str">
        <f t="shared" si="13"/>
        <v xml:space="preserve"> Russia</v>
      </c>
      <c r="L838" s="1" t="str">
        <f>_xlfn.CONCAT(space_missions[[#This Row],[Company]],"-",space_missions[[#This Row],[Rocket]])</f>
        <v>RVSN USSR-Cosmos-2I (63SM)</v>
      </c>
      <c r="M838" s="1">
        <f>YEAR(space_missions[[#This Row],[Date]])</f>
        <v>1970</v>
      </c>
    </row>
    <row r="839" spans="1:13" x14ac:dyDescent="0.3">
      <c r="A839" s="1" t="s">
        <v>9</v>
      </c>
      <c r="B839" s="1" t="s">
        <v>980</v>
      </c>
      <c r="C839" s="2">
        <v>25631</v>
      </c>
      <c r="D839" s="3">
        <v>0.50972222222222219</v>
      </c>
      <c r="E839" s="1" t="s">
        <v>339</v>
      </c>
      <c r="F839" s="1" t="s">
        <v>999</v>
      </c>
      <c r="G839" s="1" t="s">
        <v>13</v>
      </c>
      <c r="H839" s="1" t="s">
        <v>14</v>
      </c>
      <c r="I839" s="1" t="s">
        <v>15</v>
      </c>
      <c r="J839" s="1">
        <f>FIND(", ",space_missions[[#This Row],[Location]])</f>
        <v>10</v>
      </c>
      <c r="K839" s="1" t="str">
        <f t="shared" si="13"/>
        <v xml:space="preserve"> Russia</v>
      </c>
      <c r="L839" s="1" t="str">
        <f>_xlfn.CONCAT(space_missions[[#This Row],[Company]],"-",space_missions[[#This Row],[Rocket]])</f>
        <v>RVSN USSR-Voskhod</v>
      </c>
      <c r="M839" s="1">
        <f>YEAR(space_missions[[#This Row],[Date]])</f>
        <v>1970</v>
      </c>
    </row>
    <row r="840" spans="1:13" x14ac:dyDescent="0.3">
      <c r="A840" s="1" t="s">
        <v>1000</v>
      </c>
      <c r="B840" s="1" t="s">
        <v>1001</v>
      </c>
      <c r="C840" s="2">
        <v>25637</v>
      </c>
      <c r="D840" s="3">
        <v>0.63888888888888884</v>
      </c>
      <c r="E840" s="1" t="s">
        <v>1002</v>
      </c>
      <c r="F840" s="1" t="s">
        <v>1003</v>
      </c>
      <c r="G840" s="1" t="s">
        <v>13</v>
      </c>
      <c r="H840" s="1" t="s">
        <v>14</v>
      </c>
      <c r="I840" s="1" t="s">
        <v>15</v>
      </c>
      <c r="J840" s="1">
        <f>FIND(", ",space_missions[[#This Row],[Location]])</f>
        <v>4</v>
      </c>
      <c r="K840" s="1" t="str">
        <f t="shared" si="13"/>
        <v xml:space="preserve"> France</v>
      </c>
      <c r="L840" s="1" t="str">
        <f>_xlfn.CONCAT(space_missions[[#This Row],[Company]],"-",space_missions[[#This Row],[Rocket]])</f>
        <v>CNES-Diamant B</v>
      </c>
      <c r="M840" s="1">
        <f>YEAR(space_missions[[#This Row],[Date]])</f>
        <v>1970</v>
      </c>
    </row>
    <row r="841" spans="1:13" x14ac:dyDescent="0.3">
      <c r="A841" s="1" t="s">
        <v>9</v>
      </c>
      <c r="B841" s="1" t="s">
        <v>980</v>
      </c>
      <c r="C841" s="2">
        <v>25640</v>
      </c>
      <c r="D841" s="3">
        <v>0.33333333333333331</v>
      </c>
      <c r="E841" s="1" t="s">
        <v>339</v>
      </c>
      <c r="F841" s="1" t="s">
        <v>1004</v>
      </c>
      <c r="G841" s="1" t="s">
        <v>13</v>
      </c>
      <c r="H841" s="1" t="s">
        <v>14</v>
      </c>
      <c r="I841" s="1" t="s">
        <v>15</v>
      </c>
      <c r="J841" s="1">
        <f>FIND(", ",space_missions[[#This Row],[Location]])</f>
        <v>10</v>
      </c>
      <c r="K841" s="1" t="str">
        <f t="shared" si="13"/>
        <v xml:space="preserve"> Russia</v>
      </c>
      <c r="L841" s="1" t="str">
        <f>_xlfn.CONCAT(space_missions[[#This Row],[Company]],"-",space_missions[[#This Row],[Rocket]])</f>
        <v>RVSN USSR-Voskhod</v>
      </c>
      <c r="M841" s="1">
        <f>YEAR(space_missions[[#This Row],[Date]])</f>
        <v>1970</v>
      </c>
    </row>
    <row r="842" spans="1:13" x14ac:dyDescent="0.3">
      <c r="A842" s="1" t="s">
        <v>9</v>
      </c>
      <c r="B842" s="1" t="s">
        <v>543</v>
      </c>
      <c r="C842" s="2">
        <v>25644</v>
      </c>
      <c r="D842" s="3">
        <v>0.46527777777777779</v>
      </c>
      <c r="E842" s="1" t="s">
        <v>396</v>
      </c>
      <c r="F842" s="1" t="s">
        <v>1005</v>
      </c>
      <c r="G842" s="1" t="s">
        <v>13</v>
      </c>
      <c r="H842" s="1" t="s">
        <v>14</v>
      </c>
      <c r="I842" s="1" t="s">
        <v>56</v>
      </c>
      <c r="J842" s="1">
        <f>FIND(", ",space_missions[[#This Row],[Location]])</f>
        <v>10</v>
      </c>
      <c r="K842" s="1" t="str">
        <f t="shared" si="13"/>
        <v xml:space="preserve"> Russia</v>
      </c>
      <c r="L842" s="1" t="str">
        <f>_xlfn.CONCAT(space_missions[[#This Row],[Company]],"-",space_missions[[#This Row],[Rocket]])</f>
        <v>RVSN USSR-Vostok-2M</v>
      </c>
      <c r="M842" s="1">
        <f>YEAR(space_missions[[#This Row],[Date]])</f>
        <v>1970</v>
      </c>
    </row>
    <row r="843" spans="1:13" x14ac:dyDescent="0.3">
      <c r="A843" s="1" t="s">
        <v>9</v>
      </c>
      <c r="B843" s="1" t="s">
        <v>661</v>
      </c>
      <c r="C843" s="2">
        <v>25645</v>
      </c>
      <c r="D843" s="3">
        <v>0.61041666666666672</v>
      </c>
      <c r="E843" s="1" t="s">
        <v>499</v>
      </c>
      <c r="F843" s="1" t="s">
        <v>1006</v>
      </c>
      <c r="G843" s="1" t="s">
        <v>13</v>
      </c>
      <c r="H843" s="1" t="s">
        <v>14</v>
      </c>
      <c r="I843" s="1" t="s">
        <v>15</v>
      </c>
      <c r="J843" s="1">
        <f>FIND(", ",space_missions[[#This Row],[Location]])</f>
        <v>11</v>
      </c>
      <c r="K843" s="1" t="str">
        <f t="shared" si="13"/>
        <v xml:space="preserve"> Russia</v>
      </c>
      <c r="L843" s="1" t="str">
        <f>_xlfn.CONCAT(space_missions[[#This Row],[Company]],"-",space_missions[[#This Row],[Rocket]])</f>
        <v>RVSN USSR-Cosmos-2I (63SM)</v>
      </c>
      <c r="M843" s="1">
        <f>YEAR(space_missions[[#This Row],[Date]])</f>
        <v>1970</v>
      </c>
    </row>
    <row r="844" spans="1:13" x14ac:dyDescent="0.3">
      <c r="A844" s="1" t="s">
        <v>9</v>
      </c>
      <c r="B844" s="1" t="s">
        <v>543</v>
      </c>
      <c r="C844" s="2">
        <v>25654</v>
      </c>
      <c r="D844" s="3">
        <v>0.48958333333333331</v>
      </c>
      <c r="E844" s="1" t="s">
        <v>339</v>
      </c>
      <c r="F844" s="1" t="s">
        <v>1007</v>
      </c>
      <c r="G844" s="1" t="s">
        <v>13</v>
      </c>
      <c r="H844" s="1" t="s">
        <v>14</v>
      </c>
      <c r="I844" s="1" t="s">
        <v>15</v>
      </c>
      <c r="J844" s="1">
        <f>FIND(", ",space_missions[[#This Row],[Location]])</f>
        <v>10</v>
      </c>
      <c r="K844" s="1" t="str">
        <f t="shared" si="13"/>
        <v xml:space="preserve"> Russia</v>
      </c>
      <c r="L844" s="1" t="str">
        <f>_xlfn.CONCAT(space_missions[[#This Row],[Company]],"-",space_missions[[#This Row],[Rocket]])</f>
        <v>RVSN USSR-Voskhod</v>
      </c>
      <c r="M844" s="1">
        <f>YEAR(space_missions[[#This Row],[Date]])</f>
        <v>1970</v>
      </c>
    </row>
    <row r="845" spans="1:13" x14ac:dyDescent="0.3">
      <c r="A845" s="1" t="s">
        <v>9</v>
      </c>
      <c r="B845" s="1" t="s">
        <v>980</v>
      </c>
      <c r="C845" s="2">
        <v>25661</v>
      </c>
      <c r="D845" s="3">
        <v>0.35416666666666669</v>
      </c>
      <c r="E845" s="1" t="s">
        <v>339</v>
      </c>
      <c r="F845" s="1" t="s">
        <v>1008</v>
      </c>
      <c r="G845" s="1" t="s">
        <v>13</v>
      </c>
      <c r="H845" s="1" t="s">
        <v>14</v>
      </c>
      <c r="I845" s="1" t="s">
        <v>15</v>
      </c>
      <c r="J845" s="1">
        <f>FIND(", ",space_missions[[#This Row],[Location]])</f>
        <v>10</v>
      </c>
      <c r="K845" s="1" t="str">
        <f t="shared" si="13"/>
        <v xml:space="preserve"> Russia</v>
      </c>
      <c r="L845" s="1" t="str">
        <f>_xlfn.CONCAT(space_missions[[#This Row],[Company]],"-",space_missions[[#This Row],[Rocket]])</f>
        <v>RVSN USSR-Voskhod</v>
      </c>
      <c r="M845" s="1">
        <f>YEAR(space_missions[[#This Row],[Date]])</f>
        <v>1970</v>
      </c>
    </row>
    <row r="846" spans="1:13" x14ac:dyDescent="0.3">
      <c r="A846" s="1" t="s">
        <v>9</v>
      </c>
      <c r="B846" s="1" t="s">
        <v>684</v>
      </c>
      <c r="C846" s="2">
        <v>25665</v>
      </c>
      <c r="D846" s="3">
        <v>0.46527777777777779</v>
      </c>
      <c r="E846" s="1" t="s">
        <v>685</v>
      </c>
      <c r="F846" s="1" t="s">
        <v>1009</v>
      </c>
      <c r="G846" s="1" t="s">
        <v>13</v>
      </c>
      <c r="H846" s="1" t="s">
        <v>14</v>
      </c>
      <c r="I846" s="1" t="s">
        <v>15</v>
      </c>
      <c r="J846" s="1">
        <f>FIND(", ",space_missions[[#This Row],[Location]])</f>
        <v>11</v>
      </c>
      <c r="K846" s="1" t="str">
        <f t="shared" si="13"/>
        <v xml:space="preserve"> Russia</v>
      </c>
      <c r="L846" s="1" t="str">
        <f>_xlfn.CONCAT(space_missions[[#This Row],[Company]],"-",space_missions[[#This Row],[Rocket]])</f>
        <v>RVSN USSR-Cosmos-3M (11K65M)</v>
      </c>
      <c r="M846" s="1">
        <f>YEAR(space_missions[[#This Row],[Date]])</f>
        <v>1970</v>
      </c>
    </row>
    <row r="847" spans="1:13" x14ac:dyDescent="0.3">
      <c r="A847" s="1" t="s">
        <v>9</v>
      </c>
      <c r="B847" s="1" t="s">
        <v>361</v>
      </c>
      <c r="C847" s="2">
        <v>25666</v>
      </c>
      <c r="D847" s="3">
        <v>0.42708333333333331</v>
      </c>
      <c r="E847" s="1" t="s">
        <v>339</v>
      </c>
      <c r="F847" s="1" t="s">
        <v>1010</v>
      </c>
      <c r="G847" s="1" t="s">
        <v>13</v>
      </c>
      <c r="H847" s="1" t="s">
        <v>14</v>
      </c>
      <c r="I847" s="1" t="s">
        <v>15</v>
      </c>
      <c r="J847" s="1">
        <f>FIND(", ",space_missions[[#This Row],[Location]])</f>
        <v>10</v>
      </c>
      <c r="K847" s="1" t="str">
        <f t="shared" si="13"/>
        <v xml:space="preserve"> Kazakhstan</v>
      </c>
      <c r="L847" s="1" t="str">
        <f>_xlfn.CONCAT(space_missions[[#This Row],[Company]],"-",space_missions[[#This Row],[Rocket]])</f>
        <v>RVSN USSR-Voskhod</v>
      </c>
      <c r="M847" s="1">
        <f>YEAR(space_missions[[#This Row],[Date]])</f>
        <v>1970</v>
      </c>
    </row>
    <row r="848" spans="1:13" x14ac:dyDescent="0.3">
      <c r="A848" s="1" t="s">
        <v>463</v>
      </c>
      <c r="B848" s="1" t="s">
        <v>464</v>
      </c>
      <c r="C848" s="2">
        <v>25666</v>
      </c>
      <c r="D848" s="3">
        <v>0.4513888888888889</v>
      </c>
      <c r="E848" s="1" t="s">
        <v>465</v>
      </c>
      <c r="F848" s="1" t="s">
        <v>1011</v>
      </c>
      <c r="G848" s="1" t="s">
        <v>13</v>
      </c>
      <c r="H848" s="1" t="s">
        <v>14</v>
      </c>
      <c r="I848" s="1" t="s">
        <v>15</v>
      </c>
      <c r="J848" s="1">
        <f>FIND(", ",space_missions[[#This Row],[Location]])</f>
        <v>7</v>
      </c>
      <c r="K848" s="1" t="str">
        <f t="shared" si="13"/>
        <v xml:space="preserve"> USA</v>
      </c>
      <c r="L848" s="1" t="str">
        <f>_xlfn.CONCAT(space_missions[[#This Row],[Company]],"-",space_missions[[#This Row],[Rocket]])</f>
        <v>Martin Marietta-Titan IIIC</v>
      </c>
      <c r="M848" s="1">
        <f>YEAR(space_missions[[#This Row],[Date]])</f>
        <v>1970</v>
      </c>
    </row>
    <row r="849" spans="1:13" x14ac:dyDescent="0.3">
      <c r="A849" s="1" t="s">
        <v>9</v>
      </c>
      <c r="B849" s="1" t="s">
        <v>684</v>
      </c>
      <c r="C849" s="2">
        <v>25669</v>
      </c>
      <c r="D849" s="3">
        <v>0.70833333333333337</v>
      </c>
      <c r="E849" s="1" t="s">
        <v>685</v>
      </c>
      <c r="F849" s="1" t="s">
        <v>1012</v>
      </c>
      <c r="G849" s="1" t="s">
        <v>13</v>
      </c>
      <c r="H849" s="1" t="s">
        <v>14</v>
      </c>
      <c r="I849" s="1" t="s">
        <v>15</v>
      </c>
      <c r="J849" s="1">
        <f>FIND(", ",space_missions[[#This Row],[Location]])</f>
        <v>11</v>
      </c>
      <c r="K849" s="1" t="str">
        <f t="shared" si="13"/>
        <v xml:space="preserve"> Russia</v>
      </c>
      <c r="L849" s="1" t="str">
        <f>_xlfn.CONCAT(space_missions[[#This Row],[Company]],"-",space_missions[[#This Row],[Rocket]])</f>
        <v>RVSN USSR-Cosmos-3M (11K65M)</v>
      </c>
      <c r="M849" s="1">
        <f>YEAR(space_missions[[#This Row],[Date]])</f>
        <v>1970</v>
      </c>
    </row>
    <row r="850" spans="1:13" x14ac:dyDescent="0.3">
      <c r="A850" s="1" t="s">
        <v>54</v>
      </c>
      <c r="B850" s="1" t="s">
        <v>749</v>
      </c>
      <c r="C850" s="2">
        <v>25669</v>
      </c>
      <c r="D850" s="3">
        <v>0.80069444444444449</v>
      </c>
      <c r="E850" s="1" t="s">
        <v>750</v>
      </c>
      <c r="F850" s="1" t="s">
        <v>1013</v>
      </c>
      <c r="G850" s="1" t="s">
        <v>13</v>
      </c>
      <c r="H850" s="1" t="s">
        <v>752</v>
      </c>
      <c r="I850" s="1" t="s">
        <v>15</v>
      </c>
      <c r="J850" s="1">
        <f>FIND(", ",space_missions[[#This Row],[Location]])</f>
        <v>7</v>
      </c>
      <c r="K850" s="1" t="str">
        <f t="shared" si="13"/>
        <v xml:space="preserve"> USA</v>
      </c>
      <c r="L850" s="1" t="str">
        <f>_xlfn.CONCAT(space_missions[[#This Row],[Company]],"-",space_missions[[#This Row],[Rocket]])</f>
        <v>NASA-Saturn V</v>
      </c>
      <c r="M850" s="1">
        <f>YEAR(space_missions[[#This Row],[Date]])</f>
        <v>1970</v>
      </c>
    </row>
    <row r="851" spans="1:13" x14ac:dyDescent="0.3">
      <c r="A851" s="1" t="s">
        <v>9</v>
      </c>
      <c r="B851" s="1" t="s">
        <v>543</v>
      </c>
      <c r="C851" s="2">
        <v>25673</v>
      </c>
      <c r="D851" s="3">
        <v>0.375</v>
      </c>
      <c r="E851" s="1" t="s">
        <v>339</v>
      </c>
      <c r="F851" s="1" t="s">
        <v>1014</v>
      </c>
      <c r="G851" s="1" t="s">
        <v>13</v>
      </c>
      <c r="H851" s="1" t="s">
        <v>14</v>
      </c>
      <c r="I851" s="1" t="s">
        <v>15</v>
      </c>
      <c r="J851" s="1">
        <f>FIND(", ",space_missions[[#This Row],[Location]])</f>
        <v>10</v>
      </c>
      <c r="K851" s="1" t="str">
        <f t="shared" si="13"/>
        <v xml:space="preserve"> Russia</v>
      </c>
      <c r="L851" s="1" t="str">
        <f>_xlfn.CONCAT(space_missions[[#This Row],[Company]],"-",space_missions[[#This Row],[Rocket]])</f>
        <v>RVSN USSR-Voskhod</v>
      </c>
      <c r="M851" s="1">
        <f>YEAR(space_missions[[#This Row],[Date]])</f>
        <v>1970</v>
      </c>
    </row>
    <row r="852" spans="1:13" x14ac:dyDescent="0.3">
      <c r="A852" s="1" t="s">
        <v>42</v>
      </c>
      <c r="B852" s="1" t="s">
        <v>322</v>
      </c>
      <c r="C852" s="2">
        <v>25673</v>
      </c>
      <c r="D852" s="3">
        <v>0.66111111111111109</v>
      </c>
      <c r="E852" s="1" t="s">
        <v>945</v>
      </c>
      <c r="F852" s="1" t="s">
        <v>1015</v>
      </c>
      <c r="G852" s="1" t="s">
        <v>13</v>
      </c>
      <c r="H852" s="1" t="s">
        <v>14</v>
      </c>
      <c r="I852" s="1" t="s">
        <v>15</v>
      </c>
      <c r="J852" s="1">
        <f>FIND(", ",space_missions[[#This Row],[Location]])</f>
        <v>7</v>
      </c>
      <c r="K852" s="1" t="str">
        <f t="shared" si="13"/>
        <v xml:space="preserve"> USA</v>
      </c>
      <c r="L852" s="1" t="str">
        <f>_xlfn.CONCAT(space_missions[[#This Row],[Company]],"-",space_missions[[#This Row],[Rocket]])</f>
        <v>US Air Force-Titan III(23)B</v>
      </c>
      <c r="M852" s="1">
        <f>YEAR(space_missions[[#This Row],[Date]])</f>
        <v>1970</v>
      </c>
    </row>
    <row r="853" spans="1:13" x14ac:dyDescent="0.3">
      <c r="A853" s="1" t="s">
        <v>9</v>
      </c>
      <c r="B853" s="1" t="s">
        <v>661</v>
      </c>
      <c r="C853" s="2">
        <v>25681</v>
      </c>
      <c r="D853" s="3">
        <v>0.55555555555555558</v>
      </c>
      <c r="E853" s="1" t="s">
        <v>499</v>
      </c>
      <c r="F853" s="1" t="s">
        <v>1016</v>
      </c>
      <c r="G853" s="1" t="s">
        <v>13</v>
      </c>
      <c r="H853" s="1" t="s">
        <v>14</v>
      </c>
      <c r="I853" s="1" t="s">
        <v>15</v>
      </c>
      <c r="J853" s="1">
        <f>FIND(", ",space_missions[[#This Row],[Location]])</f>
        <v>11</v>
      </c>
      <c r="K853" s="1" t="str">
        <f t="shared" si="13"/>
        <v xml:space="preserve"> Russia</v>
      </c>
      <c r="L853" s="1" t="str">
        <f>_xlfn.CONCAT(space_missions[[#This Row],[Company]],"-",space_missions[[#This Row],[Rocket]])</f>
        <v>RVSN USSR-Cosmos-2I (63SM)</v>
      </c>
      <c r="M853" s="1">
        <f>YEAR(space_missions[[#This Row],[Date]])</f>
        <v>1970</v>
      </c>
    </row>
    <row r="854" spans="1:13" x14ac:dyDescent="0.3">
      <c r="A854" s="1" t="s">
        <v>973</v>
      </c>
      <c r="B854" s="1" t="s">
        <v>974</v>
      </c>
      <c r="C854" s="2">
        <v>25682</v>
      </c>
      <c r="D854" s="3">
        <v>0.56597222222222221</v>
      </c>
      <c r="E854" s="1" t="s">
        <v>975</v>
      </c>
      <c r="F854" s="1" t="s">
        <v>1017</v>
      </c>
      <c r="G854" s="1" t="s">
        <v>13</v>
      </c>
      <c r="H854" s="1" t="s">
        <v>14</v>
      </c>
      <c r="I854" s="1" t="s">
        <v>15</v>
      </c>
      <c r="J854" s="1">
        <f>FIND(", ",space_missions[[#This Row],[Location]])</f>
        <v>18</v>
      </c>
      <c r="K854" s="1" t="str">
        <f t="shared" si="13"/>
        <v xml:space="preserve"> China</v>
      </c>
      <c r="L854" s="1" t="str">
        <f>_xlfn.CONCAT(space_missions[[#This Row],[Company]],"-",space_missions[[#This Row],[Rocket]])</f>
        <v>CASC-Long March 1</v>
      </c>
      <c r="M854" s="1">
        <f>YEAR(space_missions[[#This Row],[Date]])</f>
        <v>1970</v>
      </c>
    </row>
    <row r="855" spans="1:13" x14ac:dyDescent="0.3">
      <c r="A855" s="1" t="s">
        <v>9</v>
      </c>
      <c r="B855" s="1" t="s">
        <v>420</v>
      </c>
      <c r="C855" s="2">
        <v>25682</v>
      </c>
      <c r="D855" s="3">
        <v>0.93333333333333335</v>
      </c>
      <c r="E855" s="1" t="s">
        <v>499</v>
      </c>
      <c r="F855" s="1" t="s">
        <v>1018</v>
      </c>
      <c r="G855" s="1" t="s">
        <v>13</v>
      </c>
      <c r="H855" s="1" t="s">
        <v>14</v>
      </c>
      <c r="I855" s="1" t="s">
        <v>15</v>
      </c>
      <c r="J855" s="1">
        <f>FIND(", ",space_missions[[#This Row],[Location]])</f>
        <v>10</v>
      </c>
      <c r="K855" s="1" t="str">
        <f t="shared" si="13"/>
        <v xml:space="preserve"> Russia</v>
      </c>
      <c r="L855" s="1" t="str">
        <f>_xlfn.CONCAT(space_missions[[#This Row],[Company]],"-",space_missions[[#This Row],[Rocket]])</f>
        <v>RVSN USSR-Cosmos-2I (63SM)</v>
      </c>
      <c r="M855" s="1">
        <f>YEAR(space_missions[[#This Row],[Date]])</f>
        <v>1970</v>
      </c>
    </row>
    <row r="856" spans="1:13" x14ac:dyDescent="0.3">
      <c r="A856" s="1" t="s">
        <v>9</v>
      </c>
      <c r="B856" s="1" t="s">
        <v>684</v>
      </c>
      <c r="C856" s="2">
        <v>25683</v>
      </c>
      <c r="D856" s="3">
        <v>0.71458333333333335</v>
      </c>
      <c r="E856" s="1" t="s">
        <v>685</v>
      </c>
      <c r="F856" s="1" t="s">
        <v>1019</v>
      </c>
      <c r="G856" s="1" t="s">
        <v>13</v>
      </c>
      <c r="H856" s="1" t="s">
        <v>14</v>
      </c>
      <c r="I856" s="1" t="s">
        <v>15</v>
      </c>
      <c r="J856" s="1">
        <f>FIND(", ",space_missions[[#This Row],[Location]])</f>
        <v>11</v>
      </c>
      <c r="K856" s="1" t="str">
        <f t="shared" si="13"/>
        <v xml:space="preserve"> Russia</v>
      </c>
      <c r="L856" s="1" t="str">
        <f>_xlfn.CONCAT(space_missions[[#This Row],[Company]],"-",space_missions[[#This Row],[Rocket]])</f>
        <v>RVSN USSR-Cosmos-3M (11K65M)</v>
      </c>
      <c r="M856" s="1">
        <f>YEAR(space_missions[[#This Row],[Date]])</f>
        <v>1970</v>
      </c>
    </row>
    <row r="857" spans="1:13" x14ac:dyDescent="0.3">
      <c r="A857" s="1" t="s">
        <v>9</v>
      </c>
      <c r="B857" s="1" t="s">
        <v>543</v>
      </c>
      <c r="C857" s="2">
        <v>25686</v>
      </c>
      <c r="D857" s="3">
        <v>0.4513888888888889</v>
      </c>
      <c r="E857" s="1" t="s">
        <v>396</v>
      </c>
      <c r="F857" s="1" t="s">
        <v>1020</v>
      </c>
      <c r="G857" s="1" t="s">
        <v>13</v>
      </c>
      <c r="H857" s="1" t="s">
        <v>14</v>
      </c>
      <c r="I857" s="1" t="s">
        <v>15</v>
      </c>
      <c r="J857" s="1">
        <f>FIND(", ",space_missions[[#This Row],[Location]])</f>
        <v>10</v>
      </c>
      <c r="K857" s="1" t="str">
        <f t="shared" si="13"/>
        <v xml:space="preserve"> Russia</v>
      </c>
      <c r="L857" s="1" t="str">
        <f>_xlfn.CONCAT(space_missions[[#This Row],[Company]],"-",space_missions[[#This Row],[Rocket]])</f>
        <v>RVSN USSR-Vostok-2M</v>
      </c>
      <c r="M857" s="1">
        <f>YEAR(space_missions[[#This Row],[Date]])</f>
        <v>1970</v>
      </c>
    </row>
    <row r="858" spans="1:13" x14ac:dyDescent="0.3">
      <c r="A858" s="1" t="s">
        <v>9</v>
      </c>
      <c r="B858" s="1" t="s">
        <v>543</v>
      </c>
      <c r="C858" s="2">
        <v>25700</v>
      </c>
      <c r="D858" s="3">
        <v>0.4236111111111111</v>
      </c>
      <c r="E858" s="1" t="s">
        <v>339</v>
      </c>
      <c r="F858" s="1" t="s">
        <v>1021</v>
      </c>
      <c r="G858" s="1" t="s">
        <v>13</v>
      </c>
      <c r="H858" s="1" t="s">
        <v>14</v>
      </c>
      <c r="I858" s="1" t="s">
        <v>15</v>
      </c>
      <c r="J858" s="1">
        <f>FIND(", ",space_missions[[#This Row],[Location]])</f>
        <v>10</v>
      </c>
      <c r="K858" s="1" t="str">
        <f t="shared" si="13"/>
        <v xml:space="preserve"> Russia</v>
      </c>
      <c r="L858" s="1" t="str">
        <f>_xlfn.CONCAT(space_missions[[#This Row],[Company]],"-",space_missions[[#This Row],[Rocket]])</f>
        <v>RVSN USSR-Voskhod</v>
      </c>
      <c r="M858" s="1">
        <f>YEAR(space_missions[[#This Row],[Date]])</f>
        <v>1970</v>
      </c>
    </row>
    <row r="859" spans="1:13" x14ac:dyDescent="0.3">
      <c r="A859" s="1" t="s">
        <v>9</v>
      </c>
      <c r="B859" s="1" t="s">
        <v>361</v>
      </c>
      <c r="C859" s="2">
        <v>25708</v>
      </c>
      <c r="D859" s="3">
        <v>0.3888888888888889</v>
      </c>
      <c r="E859" s="1" t="s">
        <v>339</v>
      </c>
      <c r="F859" s="1" t="s">
        <v>1022</v>
      </c>
      <c r="G859" s="1" t="s">
        <v>13</v>
      </c>
      <c r="H859" s="1" t="s">
        <v>14</v>
      </c>
      <c r="I859" s="1" t="s">
        <v>15</v>
      </c>
      <c r="J859" s="1">
        <f>FIND(", ",space_missions[[#This Row],[Location]])</f>
        <v>10</v>
      </c>
      <c r="K859" s="1" t="str">
        <f t="shared" si="13"/>
        <v xml:space="preserve"> Kazakhstan</v>
      </c>
      <c r="L859" s="1" t="str">
        <f>_xlfn.CONCAT(space_missions[[#This Row],[Company]],"-",space_missions[[#This Row],[Rocket]])</f>
        <v>RVSN USSR-Voskhod</v>
      </c>
      <c r="M859" s="1">
        <f>YEAR(space_missions[[#This Row],[Date]])</f>
        <v>1970</v>
      </c>
    </row>
    <row r="860" spans="1:13" x14ac:dyDescent="0.3">
      <c r="A860" s="1" t="s">
        <v>9</v>
      </c>
      <c r="B860" s="1" t="s">
        <v>661</v>
      </c>
      <c r="C860" s="2">
        <v>25710</v>
      </c>
      <c r="D860" s="3">
        <v>0.52708333333333335</v>
      </c>
      <c r="E860" s="1" t="s">
        <v>499</v>
      </c>
      <c r="F860" s="1" t="s">
        <v>1023</v>
      </c>
      <c r="G860" s="1" t="s">
        <v>13</v>
      </c>
      <c r="H860" s="1" t="s">
        <v>14</v>
      </c>
      <c r="I860" s="1" t="s">
        <v>21</v>
      </c>
      <c r="J860" s="1">
        <f>FIND(", ",space_missions[[#This Row],[Location]])</f>
        <v>11</v>
      </c>
      <c r="K860" s="1" t="str">
        <f t="shared" si="13"/>
        <v xml:space="preserve"> Russia</v>
      </c>
      <c r="L860" s="1" t="str">
        <f>_xlfn.CONCAT(space_missions[[#This Row],[Company]],"-",space_missions[[#This Row],[Rocket]])</f>
        <v>RVSN USSR-Cosmos-2I (63SM)</v>
      </c>
      <c r="M860" s="1">
        <f>YEAR(space_missions[[#This Row],[Date]])</f>
        <v>1970</v>
      </c>
    </row>
    <row r="861" spans="1:13" x14ac:dyDescent="0.3">
      <c r="A861" s="1" t="s">
        <v>1024</v>
      </c>
      <c r="B861" s="1" t="s">
        <v>361</v>
      </c>
      <c r="C861" s="2">
        <v>25720</v>
      </c>
      <c r="D861" s="3">
        <v>0.79166666666666663</v>
      </c>
      <c r="E861" s="1" t="s">
        <v>629</v>
      </c>
      <c r="F861" s="1" t="s">
        <v>1025</v>
      </c>
      <c r="G861" s="1" t="s">
        <v>13</v>
      </c>
      <c r="H861" s="1" t="s">
        <v>14</v>
      </c>
      <c r="I861" s="1" t="s">
        <v>15</v>
      </c>
      <c r="J861" s="1">
        <f>FIND(", ",space_missions[[#This Row],[Location]])</f>
        <v>10</v>
      </c>
      <c r="K861" s="1" t="str">
        <f t="shared" si="13"/>
        <v xml:space="preserve"> Kazakhstan</v>
      </c>
      <c r="L861" s="1" t="str">
        <f>_xlfn.CONCAT(space_missions[[#This Row],[Company]],"-",space_missions[[#This Row],[Rocket]])</f>
        <v>Roscosmos-Soyuz</v>
      </c>
      <c r="M861" s="1">
        <f>YEAR(space_missions[[#This Row],[Date]])</f>
        <v>1970</v>
      </c>
    </row>
    <row r="862" spans="1:13" x14ac:dyDescent="0.3">
      <c r="A862" s="1" t="s">
        <v>9</v>
      </c>
      <c r="B862" s="1" t="s">
        <v>361</v>
      </c>
      <c r="C862" s="2">
        <v>25729</v>
      </c>
      <c r="D862" s="3">
        <v>0.39583333333333331</v>
      </c>
      <c r="E862" s="1" t="s">
        <v>339</v>
      </c>
      <c r="F862" s="1" t="s">
        <v>1026</v>
      </c>
      <c r="G862" s="1" t="s">
        <v>13</v>
      </c>
      <c r="H862" s="1" t="s">
        <v>14</v>
      </c>
      <c r="I862" s="1" t="s">
        <v>15</v>
      </c>
      <c r="J862" s="1">
        <f>FIND(", ",space_missions[[#This Row],[Location]])</f>
        <v>10</v>
      </c>
      <c r="K862" s="1" t="str">
        <f t="shared" si="13"/>
        <v xml:space="preserve"> Kazakhstan</v>
      </c>
      <c r="L862" s="1" t="str">
        <f>_xlfn.CONCAT(space_missions[[#This Row],[Company]],"-",space_missions[[#This Row],[Rocket]])</f>
        <v>RVSN USSR-Voskhod</v>
      </c>
      <c r="M862" s="1">
        <f>YEAR(space_missions[[#This Row],[Date]])</f>
        <v>1970</v>
      </c>
    </row>
    <row r="863" spans="1:13" x14ac:dyDescent="0.3">
      <c r="A863" s="1" t="s">
        <v>860</v>
      </c>
      <c r="B863" s="1" t="s">
        <v>756</v>
      </c>
      <c r="C863" s="2">
        <v>25731</v>
      </c>
      <c r="D863" s="3">
        <v>0.25416666666666665</v>
      </c>
      <c r="E863" s="1" t="s">
        <v>861</v>
      </c>
      <c r="F863" s="1" t="s">
        <v>1027</v>
      </c>
      <c r="G863" s="1" t="s">
        <v>13</v>
      </c>
      <c r="H863" s="1" t="s">
        <v>14</v>
      </c>
      <c r="I863" s="1" t="s">
        <v>21</v>
      </c>
      <c r="J863" s="1">
        <f>FIND(", ",space_missions[[#This Row],[Location]])</f>
        <v>6</v>
      </c>
      <c r="K863" s="1" t="str">
        <f t="shared" si="13"/>
        <v xml:space="preserve"> Australia</v>
      </c>
      <c r="L863" s="1" t="str">
        <f>_xlfn.CONCAT(space_missions[[#This Row],[Company]],"-",space_missions[[#This Row],[Rocket]])</f>
        <v>CECLES-Europa 1</v>
      </c>
      <c r="M863" s="1">
        <f>YEAR(space_missions[[#This Row],[Date]])</f>
        <v>1970</v>
      </c>
    </row>
    <row r="864" spans="1:13" x14ac:dyDescent="0.3">
      <c r="A864" s="1" t="s">
        <v>9</v>
      </c>
      <c r="B864" s="1" t="s">
        <v>420</v>
      </c>
      <c r="C864" s="2">
        <v>25731</v>
      </c>
      <c r="D864" s="3">
        <v>0.39583333333333331</v>
      </c>
      <c r="E864" s="1" t="s">
        <v>499</v>
      </c>
      <c r="F864" s="1" t="s">
        <v>1028</v>
      </c>
      <c r="G864" s="1" t="s">
        <v>13</v>
      </c>
      <c r="H864" s="1" t="s">
        <v>14</v>
      </c>
      <c r="I864" s="1" t="s">
        <v>15</v>
      </c>
      <c r="J864" s="1">
        <f>FIND(", ",space_missions[[#This Row],[Location]])</f>
        <v>10</v>
      </c>
      <c r="K864" s="1" t="str">
        <f t="shared" si="13"/>
        <v xml:space="preserve"> Russia</v>
      </c>
      <c r="L864" s="1" t="str">
        <f>_xlfn.CONCAT(space_missions[[#This Row],[Company]],"-",space_missions[[#This Row],[Rocket]])</f>
        <v>RVSN USSR-Cosmos-2I (63SM)</v>
      </c>
      <c r="M864" s="1">
        <f>YEAR(space_missions[[#This Row],[Date]])</f>
        <v>1970</v>
      </c>
    </row>
    <row r="865" spans="1:13" x14ac:dyDescent="0.3">
      <c r="A865" s="1" t="s">
        <v>9</v>
      </c>
      <c r="B865" s="1" t="s">
        <v>661</v>
      </c>
      <c r="C865" s="2">
        <v>25732</v>
      </c>
      <c r="D865" s="3">
        <v>0.2076388888888889</v>
      </c>
      <c r="E865" s="1" t="s">
        <v>499</v>
      </c>
      <c r="F865" s="1" t="s">
        <v>1029</v>
      </c>
      <c r="G865" s="1" t="s">
        <v>13</v>
      </c>
      <c r="H865" s="1" t="s">
        <v>14</v>
      </c>
      <c r="I865" s="1" t="s">
        <v>15</v>
      </c>
      <c r="J865" s="1">
        <f>FIND(", ",space_missions[[#This Row],[Location]])</f>
        <v>11</v>
      </c>
      <c r="K865" s="1" t="str">
        <f t="shared" si="13"/>
        <v xml:space="preserve"> Russia</v>
      </c>
      <c r="L865" s="1" t="str">
        <f>_xlfn.CONCAT(space_missions[[#This Row],[Company]],"-",space_missions[[#This Row],[Rocket]])</f>
        <v>RVSN USSR-Cosmos-2I (63SM)</v>
      </c>
      <c r="M865" s="1">
        <f>YEAR(space_missions[[#This Row],[Date]])</f>
        <v>1970</v>
      </c>
    </row>
    <row r="866" spans="1:13" x14ac:dyDescent="0.3">
      <c r="A866" s="1" t="s">
        <v>9</v>
      </c>
      <c r="B866" s="1" t="s">
        <v>980</v>
      </c>
      <c r="C866" s="2">
        <v>25736</v>
      </c>
      <c r="D866" s="3">
        <v>0.54097222222222219</v>
      </c>
      <c r="E866" s="1" t="s">
        <v>339</v>
      </c>
      <c r="F866" s="1" t="s">
        <v>1030</v>
      </c>
      <c r="G866" s="1" t="s">
        <v>13</v>
      </c>
      <c r="H866" s="1" t="s">
        <v>14</v>
      </c>
      <c r="I866" s="1" t="s">
        <v>15</v>
      </c>
      <c r="J866" s="1">
        <f>FIND(", ",space_missions[[#This Row],[Location]])</f>
        <v>10</v>
      </c>
      <c r="K866" s="1" t="str">
        <f t="shared" si="13"/>
        <v xml:space="preserve"> Russia</v>
      </c>
      <c r="L866" s="1" t="str">
        <f>_xlfn.CONCAT(space_missions[[#This Row],[Company]],"-",space_missions[[#This Row],[Rocket]])</f>
        <v>RVSN USSR-Voskhod</v>
      </c>
      <c r="M866" s="1">
        <f>YEAR(space_missions[[#This Row],[Date]])</f>
        <v>1970</v>
      </c>
    </row>
    <row r="867" spans="1:13" x14ac:dyDescent="0.3">
      <c r="A867" s="1" t="s">
        <v>92</v>
      </c>
      <c r="B867" s="1" t="s">
        <v>331</v>
      </c>
      <c r="C867" s="2">
        <v>25738</v>
      </c>
      <c r="D867" s="3">
        <v>0.48402777777777778</v>
      </c>
      <c r="E867" s="1" t="s">
        <v>775</v>
      </c>
      <c r="F867" s="1" t="s">
        <v>1031</v>
      </c>
      <c r="G867" s="1" t="s">
        <v>13</v>
      </c>
      <c r="H867" s="1" t="s">
        <v>14</v>
      </c>
      <c r="I867" s="1" t="s">
        <v>15</v>
      </c>
      <c r="J867" s="1">
        <f>FIND(", ",space_missions[[#This Row],[Location]])</f>
        <v>6</v>
      </c>
      <c r="K867" s="1" t="str">
        <f t="shared" si="13"/>
        <v xml:space="preserve"> USA</v>
      </c>
      <c r="L867" s="1" t="str">
        <f>_xlfn.CONCAT(space_missions[[#This Row],[Company]],"-",space_missions[[#This Row],[Rocket]])</f>
        <v>General Dynamics-Atlas-SLV3A Agena-D</v>
      </c>
      <c r="M867" s="1">
        <f>YEAR(space_missions[[#This Row],[Date]])</f>
        <v>1970</v>
      </c>
    </row>
    <row r="868" spans="1:13" x14ac:dyDescent="0.3">
      <c r="A868" s="1" t="s">
        <v>9</v>
      </c>
      <c r="B868" s="1" t="s">
        <v>543</v>
      </c>
      <c r="C868" s="2">
        <v>25742</v>
      </c>
      <c r="D868" s="3">
        <v>0.59375</v>
      </c>
      <c r="E868" s="1" t="s">
        <v>396</v>
      </c>
      <c r="F868" s="1" t="s">
        <v>1032</v>
      </c>
      <c r="G868" s="1" t="s">
        <v>13</v>
      </c>
      <c r="H868" s="1" t="s">
        <v>14</v>
      </c>
      <c r="I868" s="1" t="s">
        <v>15</v>
      </c>
      <c r="J868" s="1">
        <f>FIND(", ",space_missions[[#This Row],[Location]])</f>
        <v>10</v>
      </c>
      <c r="K868" s="1" t="str">
        <f t="shared" si="13"/>
        <v xml:space="preserve"> Russia</v>
      </c>
      <c r="L868" s="1" t="str">
        <f>_xlfn.CONCAT(space_missions[[#This Row],[Company]],"-",space_missions[[#This Row],[Rocket]])</f>
        <v>RVSN USSR-Vostok-2M</v>
      </c>
      <c r="M868" s="1">
        <f>YEAR(space_missions[[#This Row],[Date]])</f>
        <v>1970</v>
      </c>
    </row>
    <row r="869" spans="1:13" x14ac:dyDescent="0.3">
      <c r="A869" s="1" t="s">
        <v>42</v>
      </c>
      <c r="B869" s="1" t="s">
        <v>322</v>
      </c>
      <c r="C869" s="2">
        <v>25744</v>
      </c>
      <c r="D869" s="3">
        <v>0.61805555555555558</v>
      </c>
      <c r="E869" s="1" t="s">
        <v>945</v>
      </c>
      <c r="F869" s="1" t="s">
        <v>1033</v>
      </c>
      <c r="G869" s="1" t="s">
        <v>13</v>
      </c>
      <c r="H869" s="1" t="s">
        <v>14</v>
      </c>
      <c r="I869" s="1" t="s">
        <v>15</v>
      </c>
      <c r="J869" s="1">
        <f>FIND(", ",space_missions[[#This Row],[Location]])</f>
        <v>7</v>
      </c>
      <c r="K869" s="1" t="str">
        <f t="shared" si="13"/>
        <v xml:space="preserve"> USA</v>
      </c>
      <c r="L869" s="1" t="str">
        <f>_xlfn.CONCAT(space_missions[[#This Row],[Company]],"-",space_missions[[#This Row],[Rocket]])</f>
        <v>US Air Force-Titan III(23)B</v>
      </c>
      <c r="M869" s="1">
        <f>YEAR(space_missions[[#This Row],[Date]])</f>
        <v>1970</v>
      </c>
    </row>
    <row r="870" spans="1:13" x14ac:dyDescent="0.3">
      <c r="A870" s="1" t="s">
        <v>9</v>
      </c>
      <c r="B870" s="1" t="s">
        <v>980</v>
      </c>
      <c r="C870" s="2">
        <v>25745</v>
      </c>
      <c r="D870" s="3">
        <v>0.14097222222222222</v>
      </c>
      <c r="E870" s="1" t="s">
        <v>493</v>
      </c>
      <c r="F870" s="1" t="s">
        <v>1034</v>
      </c>
      <c r="G870" s="1" t="s">
        <v>13</v>
      </c>
      <c r="H870" s="1" t="s">
        <v>14</v>
      </c>
      <c r="I870" s="1" t="s">
        <v>15</v>
      </c>
      <c r="J870" s="1">
        <f>FIND(", ",space_missions[[#This Row],[Location]])</f>
        <v>10</v>
      </c>
      <c r="K870" s="1" t="str">
        <f t="shared" si="13"/>
        <v xml:space="preserve"> Russia</v>
      </c>
      <c r="L870" s="1" t="str">
        <f>_xlfn.CONCAT(space_missions[[#This Row],[Company]],"-",space_missions[[#This Row],[Rocket]])</f>
        <v>RVSN USSR-Molniya-M /Block L</v>
      </c>
      <c r="M870" s="1">
        <f>YEAR(space_missions[[#This Row],[Date]])</f>
        <v>1970</v>
      </c>
    </row>
    <row r="871" spans="1:13" x14ac:dyDescent="0.3">
      <c r="A871" s="1" t="s">
        <v>9</v>
      </c>
      <c r="B871" s="1" t="s">
        <v>361</v>
      </c>
      <c r="C871" s="2">
        <v>25745</v>
      </c>
      <c r="D871" s="3">
        <v>0.5</v>
      </c>
      <c r="E871" s="1" t="s">
        <v>339</v>
      </c>
      <c r="F871" s="1" t="s">
        <v>1035</v>
      </c>
      <c r="G871" s="1" t="s">
        <v>13</v>
      </c>
      <c r="H871" s="1" t="s">
        <v>14</v>
      </c>
      <c r="I871" s="1" t="s">
        <v>15</v>
      </c>
      <c r="J871" s="1">
        <f>FIND(", ",space_missions[[#This Row],[Location]])</f>
        <v>10</v>
      </c>
      <c r="K871" s="1" t="str">
        <f t="shared" si="13"/>
        <v xml:space="preserve"> Kazakhstan</v>
      </c>
      <c r="L871" s="1" t="str">
        <f>_xlfn.CONCAT(space_missions[[#This Row],[Company]],"-",space_missions[[#This Row],[Rocket]])</f>
        <v>RVSN USSR-Voskhod</v>
      </c>
      <c r="M871" s="1">
        <f>YEAR(space_missions[[#This Row],[Date]])</f>
        <v>1970</v>
      </c>
    </row>
    <row r="872" spans="1:13" x14ac:dyDescent="0.3">
      <c r="A872" s="1" t="s">
        <v>9</v>
      </c>
      <c r="B872" s="1" t="s">
        <v>661</v>
      </c>
      <c r="C872" s="2">
        <v>25746</v>
      </c>
      <c r="D872" s="3">
        <v>0.31874999999999998</v>
      </c>
      <c r="E872" s="1" t="s">
        <v>499</v>
      </c>
      <c r="F872" s="1" t="s">
        <v>1036</v>
      </c>
      <c r="G872" s="1" t="s">
        <v>13</v>
      </c>
      <c r="H872" s="1" t="s">
        <v>14</v>
      </c>
      <c r="I872" s="1" t="s">
        <v>15</v>
      </c>
      <c r="J872" s="1">
        <f>FIND(", ",space_missions[[#This Row],[Location]])</f>
        <v>11</v>
      </c>
      <c r="K872" s="1" t="str">
        <f t="shared" si="13"/>
        <v xml:space="preserve"> Russia</v>
      </c>
      <c r="L872" s="1" t="str">
        <f>_xlfn.CONCAT(space_missions[[#This Row],[Company]],"-",space_missions[[#This Row],[Rocket]])</f>
        <v>RVSN USSR-Cosmos-2I (63SM)</v>
      </c>
      <c r="M872" s="1">
        <f>YEAR(space_missions[[#This Row],[Date]])</f>
        <v>1970</v>
      </c>
    </row>
    <row r="873" spans="1:13" x14ac:dyDescent="0.3">
      <c r="A873" s="1" t="s">
        <v>9</v>
      </c>
      <c r="B873" s="1" t="s">
        <v>684</v>
      </c>
      <c r="C873" s="2">
        <v>25746</v>
      </c>
      <c r="D873" s="3">
        <v>0.69444444444444442</v>
      </c>
      <c r="E873" s="1" t="s">
        <v>685</v>
      </c>
      <c r="F873" s="1" t="s">
        <v>1037</v>
      </c>
      <c r="G873" s="1" t="s">
        <v>13</v>
      </c>
      <c r="H873" s="1" t="s">
        <v>14</v>
      </c>
      <c r="I873" s="1" t="s">
        <v>21</v>
      </c>
      <c r="J873" s="1">
        <f>FIND(", ",space_missions[[#This Row],[Location]])</f>
        <v>11</v>
      </c>
      <c r="K873" s="1" t="str">
        <f t="shared" si="13"/>
        <v xml:space="preserve"> Russia</v>
      </c>
      <c r="L873" s="1" t="str">
        <f>_xlfn.CONCAT(space_missions[[#This Row],[Company]],"-",space_missions[[#This Row],[Rocket]])</f>
        <v>RVSN USSR-Cosmos-3M (11K65M)</v>
      </c>
      <c r="M873" s="1">
        <f>YEAR(space_missions[[#This Row],[Date]])</f>
        <v>1970</v>
      </c>
    </row>
    <row r="874" spans="1:13" x14ac:dyDescent="0.3">
      <c r="A874" s="1" t="s">
        <v>9</v>
      </c>
      <c r="B874" s="1" t="s">
        <v>361</v>
      </c>
      <c r="C874" s="2">
        <v>25756</v>
      </c>
      <c r="D874" s="3">
        <v>0.4375</v>
      </c>
      <c r="E874" s="1" t="s">
        <v>339</v>
      </c>
      <c r="F874" s="1" t="s">
        <v>1038</v>
      </c>
      <c r="G874" s="1" t="s">
        <v>13</v>
      </c>
      <c r="H874" s="1" t="s">
        <v>14</v>
      </c>
      <c r="I874" s="1" t="s">
        <v>15</v>
      </c>
      <c r="J874" s="1">
        <f>FIND(", ",space_missions[[#This Row],[Location]])</f>
        <v>10</v>
      </c>
      <c r="K874" s="1" t="str">
        <f t="shared" si="13"/>
        <v xml:space="preserve"> Kazakhstan</v>
      </c>
      <c r="L874" s="1" t="str">
        <f>_xlfn.CONCAT(space_missions[[#This Row],[Company]],"-",space_missions[[#This Row],[Rocket]])</f>
        <v>RVSN USSR-Voskhod</v>
      </c>
      <c r="M874" s="1">
        <f>YEAR(space_missions[[#This Row],[Date]])</f>
        <v>1970</v>
      </c>
    </row>
    <row r="875" spans="1:13" x14ac:dyDescent="0.3">
      <c r="A875" s="1" t="s">
        <v>9</v>
      </c>
      <c r="B875" s="1" t="s">
        <v>543</v>
      </c>
      <c r="C875" s="2">
        <v>25758</v>
      </c>
      <c r="D875" s="3">
        <v>0.56597222222222221</v>
      </c>
      <c r="E875" s="1" t="s">
        <v>339</v>
      </c>
      <c r="F875" s="1" t="s">
        <v>1039</v>
      </c>
      <c r="G875" s="1" t="s">
        <v>13</v>
      </c>
      <c r="H875" s="1" t="s">
        <v>14</v>
      </c>
      <c r="I875" s="1" t="s">
        <v>15</v>
      </c>
      <c r="J875" s="1">
        <f>FIND(", ",space_missions[[#This Row],[Location]])</f>
        <v>10</v>
      </c>
      <c r="K875" s="1" t="str">
        <f t="shared" si="13"/>
        <v xml:space="preserve"> Russia</v>
      </c>
      <c r="L875" s="1" t="str">
        <f>_xlfn.CONCAT(space_missions[[#This Row],[Company]],"-",space_missions[[#This Row],[Rocket]])</f>
        <v>RVSN USSR-Voskhod</v>
      </c>
      <c r="M875" s="1">
        <f>YEAR(space_missions[[#This Row],[Date]])</f>
        <v>1970</v>
      </c>
    </row>
    <row r="876" spans="1:13" x14ac:dyDescent="0.3">
      <c r="A876" s="1" t="s">
        <v>9</v>
      </c>
      <c r="B876" s="1" t="s">
        <v>980</v>
      </c>
      <c r="C876" s="2">
        <v>25770</v>
      </c>
      <c r="D876" s="3">
        <v>0.52083333333333337</v>
      </c>
      <c r="E876" s="1" t="s">
        <v>339</v>
      </c>
      <c r="F876" s="1" t="s">
        <v>1040</v>
      </c>
      <c r="G876" s="1" t="s">
        <v>13</v>
      </c>
      <c r="H876" s="1" t="s">
        <v>14</v>
      </c>
      <c r="I876" s="1" t="s">
        <v>21</v>
      </c>
      <c r="J876" s="1">
        <f>FIND(", ",space_missions[[#This Row],[Location]])</f>
        <v>10</v>
      </c>
      <c r="K876" s="1" t="str">
        <f t="shared" si="13"/>
        <v xml:space="preserve"> Russia</v>
      </c>
      <c r="L876" s="1" t="str">
        <f>_xlfn.CONCAT(space_missions[[#This Row],[Company]],"-",space_missions[[#This Row],[Rocket]])</f>
        <v>RVSN USSR-Voskhod</v>
      </c>
      <c r="M876" s="1">
        <f>YEAR(space_missions[[#This Row],[Date]])</f>
        <v>1970</v>
      </c>
    </row>
    <row r="877" spans="1:13" x14ac:dyDescent="0.3">
      <c r="A877" s="1" t="s">
        <v>9</v>
      </c>
      <c r="B877" s="1" t="s">
        <v>949</v>
      </c>
      <c r="C877" s="2">
        <v>25777</v>
      </c>
      <c r="D877" s="3">
        <v>0.91666666666666663</v>
      </c>
      <c r="E877" s="1" t="s">
        <v>604</v>
      </c>
      <c r="F877" s="1" t="s">
        <v>1041</v>
      </c>
      <c r="G877" s="1" t="s">
        <v>13</v>
      </c>
      <c r="H877" s="1" t="s">
        <v>14</v>
      </c>
      <c r="I877" s="1" t="s">
        <v>15</v>
      </c>
      <c r="J877" s="1">
        <f>FIND(", ",space_missions[[#This Row],[Location]])</f>
        <v>12</v>
      </c>
      <c r="K877" s="1" t="str">
        <f t="shared" si="13"/>
        <v xml:space="preserve"> Kazakhstan</v>
      </c>
      <c r="L877" s="1" t="str">
        <f>_xlfn.CONCAT(space_missions[[#This Row],[Company]],"-",space_missions[[#This Row],[Rocket]])</f>
        <v>RVSN USSR-Tsyklon</v>
      </c>
      <c r="M877" s="1">
        <f>YEAR(space_missions[[#This Row],[Date]])</f>
        <v>1970</v>
      </c>
    </row>
    <row r="878" spans="1:13" x14ac:dyDescent="0.3">
      <c r="A878" s="1" t="s">
        <v>9</v>
      </c>
      <c r="B878" s="1" t="s">
        <v>420</v>
      </c>
      <c r="C878" s="2">
        <v>25780</v>
      </c>
      <c r="D878" s="3">
        <v>8.3333333333333329E-2</v>
      </c>
      <c r="E878" s="1" t="s">
        <v>924</v>
      </c>
      <c r="F878" s="1" t="s">
        <v>925</v>
      </c>
      <c r="G878" s="1" t="s">
        <v>13</v>
      </c>
      <c r="H878" s="1" t="s">
        <v>14</v>
      </c>
      <c r="I878" s="1" t="s">
        <v>15</v>
      </c>
      <c r="J878" s="1">
        <f>FIND(", ",space_missions[[#This Row],[Location]])</f>
        <v>10</v>
      </c>
      <c r="K878" s="1" t="str">
        <f t="shared" si="13"/>
        <v xml:space="preserve"> Russia</v>
      </c>
      <c r="L878" s="1" t="str">
        <f>_xlfn.CONCAT(space_missions[[#This Row],[Company]],"-",space_missions[[#This Row],[Rocket]])</f>
        <v>RVSN USSR-Cosmos-3MRB (65MRB)</v>
      </c>
      <c r="M878" s="1">
        <f>YEAR(space_missions[[#This Row],[Date]])</f>
        <v>1970</v>
      </c>
    </row>
    <row r="879" spans="1:13" x14ac:dyDescent="0.3">
      <c r="A879" s="1" t="s">
        <v>9</v>
      </c>
      <c r="B879" s="1" t="s">
        <v>420</v>
      </c>
      <c r="C879" s="2">
        <v>25787</v>
      </c>
      <c r="D879" s="3">
        <v>0.12430555555555556</v>
      </c>
      <c r="E879" s="1" t="s">
        <v>499</v>
      </c>
      <c r="F879" s="1" t="s">
        <v>1042</v>
      </c>
      <c r="G879" s="1" t="s">
        <v>13</v>
      </c>
      <c r="H879" s="1" t="s">
        <v>14</v>
      </c>
      <c r="I879" s="1" t="s">
        <v>15</v>
      </c>
      <c r="J879" s="1">
        <f>FIND(", ",space_missions[[#This Row],[Location]])</f>
        <v>10</v>
      </c>
      <c r="K879" s="1" t="str">
        <f t="shared" si="13"/>
        <v xml:space="preserve"> Russia</v>
      </c>
      <c r="L879" s="1" t="str">
        <f>_xlfn.CONCAT(space_missions[[#This Row],[Company]],"-",space_missions[[#This Row],[Rocket]])</f>
        <v>RVSN USSR-Cosmos-2I (63SM)</v>
      </c>
      <c r="M879" s="1">
        <f>YEAR(space_missions[[#This Row],[Date]])</f>
        <v>1970</v>
      </c>
    </row>
    <row r="880" spans="1:13" x14ac:dyDescent="0.3">
      <c r="A880" s="1" t="s">
        <v>9</v>
      </c>
      <c r="B880" s="1" t="s">
        <v>980</v>
      </c>
      <c r="C880" s="2">
        <v>25787</v>
      </c>
      <c r="D880" s="3">
        <v>0.39583333333333331</v>
      </c>
      <c r="E880" s="1" t="s">
        <v>339</v>
      </c>
      <c r="F880" s="1" t="s">
        <v>1043</v>
      </c>
      <c r="G880" s="1" t="s">
        <v>13</v>
      </c>
      <c r="H880" s="1" t="s">
        <v>14</v>
      </c>
      <c r="I880" s="1" t="s">
        <v>15</v>
      </c>
      <c r="J880" s="1">
        <f>FIND(", ",space_missions[[#This Row],[Location]])</f>
        <v>10</v>
      </c>
      <c r="K880" s="1" t="str">
        <f t="shared" si="13"/>
        <v xml:space="preserve"> Russia</v>
      </c>
      <c r="L880" s="1" t="str">
        <f>_xlfn.CONCAT(space_missions[[#This Row],[Company]],"-",space_missions[[#This Row],[Rocket]])</f>
        <v>RVSN USSR-Voskhod</v>
      </c>
      <c r="M880" s="1">
        <f>YEAR(space_missions[[#This Row],[Date]])</f>
        <v>1970</v>
      </c>
    </row>
    <row r="881" spans="1:13" x14ac:dyDescent="0.3">
      <c r="A881" s="1" t="s">
        <v>9</v>
      </c>
      <c r="B881" s="1" t="s">
        <v>661</v>
      </c>
      <c r="C881" s="2">
        <v>25790</v>
      </c>
      <c r="D881" s="3">
        <v>0.83263888888888893</v>
      </c>
      <c r="E881" s="1" t="s">
        <v>499</v>
      </c>
      <c r="F881" s="1" t="s">
        <v>1044</v>
      </c>
      <c r="G881" s="1" t="s">
        <v>13</v>
      </c>
      <c r="H881" s="1" t="s">
        <v>14</v>
      </c>
      <c r="I881" s="1" t="s">
        <v>15</v>
      </c>
      <c r="J881" s="1">
        <f>FIND(", ",space_missions[[#This Row],[Location]])</f>
        <v>11</v>
      </c>
      <c r="K881" s="1" t="str">
        <f t="shared" si="13"/>
        <v xml:space="preserve"> Russia</v>
      </c>
      <c r="L881" s="1" t="str">
        <f>_xlfn.CONCAT(space_missions[[#This Row],[Company]],"-",space_missions[[#This Row],[Rocket]])</f>
        <v>RVSN USSR-Cosmos-2I (63SM)</v>
      </c>
      <c r="M881" s="1">
        <f>YEAR(space_missions[[#This Row],[Date]])</f>
        <v>1970</v>
      </c>
    </row>
    <row r="882" spans="1:13" x14ac:dyDescent="0.3">
      <c r="A882" s="1" t="s">
        <v>9</v>
      </c>
      <c r="B882" s="1" t="s">
        <v>361</v>
      </c>
      <c r="C882" s="2">
        <v>25797</v>
      </c>
      <c r="D882" s="3">
        <v>0.23472222222222222</v>
      </c>
      <c r="E882" s="1" t="s">
        <v>1045</v>
      </c>
      <c r="F882" s="1" t="s">
        <v>1046</v>
      </c>
      <c r="G882" s="1" t="s">
        <v>13</v>
      </c>
      <c r="H882" s="1" t="s">
        <v>14</v>
      </c>
      <c r="I882" s="1" t="s">
        <v>15</v>
      </c>
      <c r="J882" s="1">
        <f>FIND(", ",space_missions[[#This Row],[Location]])</f>
        <v>10</v>
      </c>
      <c r="K882" s="1" t="str">
        <f t="shared" si="13"/>
        <v xml:space="preserve"> Kazakhstan</v>
      </c>
      <c r="L882" s="1" t="str">
        <f>_xlfn.CONCAT(space_missions[[#This Row],[Company]],"-",space_missions[[#This Row],[Rocket]])</f>
        <v>RVSN USSR-Molniya-M /Block NVL</v>
      </c>
      <c r="M882" s="1">
        <f>YEAR(space_missions[[#This Row],[Date]])</f>
        <v>1970</v>
      </c>
    </row>
    <row r="883" spans="1:13" x14ac:dyDescent="0.3">
      <c r="A883" s="1" t="s">
        <v>42</v>
      </c>
      <c r="B883" s="1" t="s">
        <v>322</v>
      </c>
      <c r="C883" s="2">
        <v>25798</v>
      </c>
      <c r="D883" s="3">
        <v>0.61458333333333337</v>
      </c>
      <c r="E883" s="1" t="s">
        <v>945</v>
      </c>
      <c r="F883" s="1" t="s">
        <v>1047</v>
      </c>
      <c r="G883" s="1" t="s">
        <v>13</v>
      </c>
      <c r="H883" s="1" t="s">
        <v>14</v>
      </c>
      <c r="I883" s="1" t="s">
        <v>15</v>
      </c>
      <c r="J883" s="1">
        <f>FIND(", ",space_missions[[#This Row],[Location]])</f>
        <v>7</v>
      </c>
      <c r="K883" s="1" t="str">
        <f t="shared" si="13"/>
        <v xml:space="preserve"> USA</v>
      </c>
      <c r="L883" s="1" t="str">
        <f>_xlfn.CONCAT(space_missions[[#This Row],[Company]],"-",space_missions[[#This Row],[Rocket]])</f>
        <v>US Air Force-Titan III(23)B</v>
      </c>
      <c r="M883" s="1">
        <f>YEAR(space_missions[[#This Row],[Date]])</f>
        <v>1970</v>
      </c>
    </row>
    <row r="884" spans="1:13" x14ac:dyDescent="0.3">
      <c r="A884" s="1" t="s">
        <v>9</v>
      </c>
      <c r="B884" s="1" t="s">
        <v>661</v>
      </c>
      <c r="C884" s="2">
        <v>25799</v>
      </c>
      <c r="D884" s="3">
        <v>0.62430555555555556</v>
      </c>
      <c r="E884" s="1" t="s">
        <v>499</v>
      </c>
      <c r="F884" s="1" t="s">
        <v>1048</v>
      </c>
      <c r="G884" s="1" t="s">
        <v>13</v>
      </c>
      <c r="H884" s="1" t="s">
        <v>14</v>
      </c>
      <c r="I884" s="1" t="s">
        <v>15</v>
      </c>
      <c r="J884" s="1">
        <f>FIND(", ",space_missions[[#This Row],[Location]])</f>
        <v>11</v>
      </c>
      <c r="K884" s="1" t="str">
        <f t="shared" si="13"/>
        <v xml:space="preserve"> Russia</v>
      </c>
      <c r="L884" s="1" t="str">
        <f>_xlfn.CONCAT(space_missions[[#This Row],[Company]],"-",space_missions[[#This Row],[Rocket]])</f>
        <v>RVSN USSR-Cosmos-2I (63SM)</v>
      </c>
      <c r="M884" s="1">
        <f>YEAR(space_missions[[#This Row],[Date]])</f>
        <v>1970</v>
      </c>
    </row>
    <row r="885" spans="1:13" x14ac:dyDescent="0.3">
      <c r="A885" s="1" t="s">
        <v>9</v>
      </c>
      <c r="B885" s="1" t="s">
        <v>961</v>
      </c>
      <c r="C885" s="2">
        <v>25800</v>
      </c>
      <c r="D885" s="3">
        <v>0.60416666666666663</v>
      </c>
      <c r="E885" s="1" t="s">
        <v>685</v>
      </c>
      <c r="F885" s="1" t="s">
        <v>1049</v>
      </c>
      <c r="G885" s="1" t="s">
        <v>13</v>
      </c>
      <c r="H885" s="1" t="s">
        <v>14</v>
      </c>
      <c r="I885" s="1" t="s">
        <v>56</v>
      </c>
      <c r="J885" s="1">
        <f>FIND(", ",space_missions[[#This Row],[Location]])</f>
        <v>11</v>
      </c>
      <c r="K885" s="1" t="str">
        <f t="shared" si="13"/>
        <v xml:space="preserve"> Russia</v>
      </c>
      <c r="L885" s="1" t="str">
        <f>_xlfn.CONCAT(space_missions[[#This Row],[Company]],"-",space_missions[[#This Row],[Rocket]])</f>
        <v>RVSN USSR-Cosmos-3M (11K65M)</v>
      </c>
      <c r="M885" s="1">
        <f>YEAR(space_missions[[#This Row],[Date]])</f>
        <v>1970</v>
      </c>
    </row>
    <row r="886" spans="1:13" x14ac:dyDescent="0.3">
      <c r="A886" s="1" t="s">
        <v>9</v>
      </c>
      <c r="B886" s="1" t="s">
        <v>361</v>
      </c>
      <c r="C886" s="2">
        <v>25802</v>
      </c>
      <c r="D886" s="3">
        <v>0.21249999999999999</v>
      </c>
      <c r="E886" s="1" t="s">
        <v>1045</v>
      </c>
      <c r="F886" s="1" t="s">
        <v>1050</v>
      </c>
      <c r="G886" s="1" t="s">
        <v>13</v>
      </c>
      <c r="H886" s="1" t="s">
        <v>14</v>
      </c>
      <c r="I886" s="1" t="s">
        <v>56</v>
      </c>
      <c r="J886" s="1">
        <f>FIND(", ",space_missions[[#This Row],[Location]])</f>
        <v>10</v>
      </c>
      <c r="K886" s="1" t="str">
        <f t="shared" si="13"/>
        <v xml:space="preserve"> Kazakhstan</v>
      </c>
      <c r="L886" s="1" t="str">
        <f>_xlfn.CONCAT(space_missions[[#This Row],[Company]],"-",space_missions[[#This Row],[Rocket]])</f>
        <v>RVSN USSR-Molniya-M /Block NVL</v>
      </c>
      <c r="M886" s="1">
        <f>YEAR(space_missions[[#This Row],[Date]])</f>
        <v>1970</v>
      </c>
    </row>
    <row r="887" spans="1:13" x14ac:dyDescent="0.3">
      <c r="A887" s="1" t="s">
        <v>9</v>
      </c>
      <c r="B887" s="1" t="s">
        <v>361</v>
      </c>
      <c r="C887" s="2">
        <v>25809</v>
      </c>
      <c r="D887" s="3">
        <v>0.35416666666666669</v>
      </c>
      <c r="E887" s="1" t="s">
        <v>339</v>
      </c>
      <c r="F887" s="1" t="s">
        <v>1051</v>
      </c>
      <c r="G887" s="1" t="s">
        <v>13</v>
      </c>
      <c r="H887" s="1" t="s">
        <v>14</v>
      </c>
      <c r="I887" s="1" t="s">
        <v>15</v>
      </c>
      <c r="J887" s="1">
        <f>FIND(", ",space_missions[[#This Row],[Location]])</f>
        <v>10</v>
      </c>
      <c r="K887" s="1" t="str">
        <f t="shared" si="13"/>
        <v xml:space="preserve"> Kazakhstan</v>
      </c>
      <c r="L887" s="1" t="str">
        <f>_xlfn.CONCAT(space_missions[[#This Row],[Company]],"-",space_missions[[#This Row],[Rocket]])</f>
        <v>RVSN USSR-Voskhod</v>
      </c>
      <c r="M887" s="1">
        <f>YEAR(space_missions[[#This Row],[Date]])</f>
        <v>1970</v>
      </c>
    </row>
    <row r="888" spans="1:13" x14ac:dyDescent="0.3">
      <c r="A888" s="1" t="s">
        <v>92</v>
      </c>
      <c r="B888" s="1" t="s">
        <v>331</v>
      </c>
      <c r="C888" s="2">
        <v>25812</v>
      </c>
      <c r="D888" s="3">
        <v>4.1666666666666664E-2</v>
      </c>
      <c r="E888" s="1" t="s">
        <v>775</v>
      </c>
      <c r="F888" s="1" t="s">
        <v>1052</v>
      </c>
      <c r="G888" s="1" t="s">
        <v>13</v>
      </c>
      <c r="H888" s="1" t="s">
        <v>14</v>
      </c>
      <c r="I888" s="1" t="s">
        <v>15</v>
      </c>
      <c r="J888" s="1">
        <f>FIND(", ",space_missions[[#This Row],[Location]])</f>
        <v>6</v>
      </c>
      <c r="K888" s="1" t="str">
        <f t="shared" si="13"/>
        <v xml:space="preserve"> USA</v>
      </c>
      <c r="L888" s="1" t="str">
        <f>_xlfn.CONCAT(space_missions[[#This Row],[Company]],"-",space_missions[[#This Row],[Rocket]])</f>
        <v>General Dynamics-Atlas-SLV3A Agena-D</v>
      </c>
      <c r="M888" s="1">
        <f>YEAR(space_missions[[#This Row],[Date]])</f>
        <v>1970</v>
      </c>
    </row>
    <row r="889" spans="1:13" x14ac:dyDescent="0.3">
      <c r="A889" s="1" t="s">
        <v>9</v>
      </c>
      <c r="B889" s="1" t="s">
        <v>543</v>
      </c>
      <c r="C889" s="2">
        <v>25819</v>
      </c>
      <c r="D889" s="3">
        <v>0.4375</v>
      </c>
      <c r="E889" s="1" t="s">
        <v>339</v>
      </c>
      <c r="F889" s="1" t="s">
        <v>1053</v>
      </c>
      <c r="G889" s="1" t="s">
        <v>13</v>
      </c>
      <c r="H889" s="1" t="s">
        <v>14</v>
      </c>
      <c r="I889" s="1" t="s">
        <v>15</v>
      </c>
      <c r="J889" s="1">
        <f>FIND(", ",space_missions[[#This Row],[Location]])</f>
        <v>10</v>
      </c>
      <c r="K889" s="1" t="str">
        <f t="shared" si="13"/>
        <v xml:space="preserve"> Russia</v>
      </c>
      <c r="L889" s="1" t="str">
        <f>_xlfn.CONCAT(space_missions[[#This Row],[Company]],"-",space_missions[[#This Row],[Rocket]])</f>
        <v>RVSN USSR-Voskhod</v>
      </c>
      <c r="M889" s="1">
        <f>YEAR(space_missions[[#This Row],[Date]])</f>
        <v>1970</v>
      </c>
    </row>
    <row r="890" spans="1:13" x14ac:dyDescent="0.3">
      <c r="A890" s="1" t="s">
        <v>9</v>
      </c>
      <c r="B890" s="1" t="s">
        <v>657</v>
      </c>
      <c r="C890" s="2">
        <v>25823</v>
      </c>
      <c r="D890" s="3">
        <v>0.55902777777777779</v>
      </c>
      <c r="E890" s="1" t="s">
        <v>658</v>
      </c>
      <c r="F890" s="1" t="s">
        <v>1054</v>
      </c>
      <c r="G890" s="1" t="s">
        <v>13</v>
      </c>
      <c r="H890" s="1" t="s">
        <v>14</v>
      </c>
      <c r="I890" s="1" t="s">
        <v>15</v>
      </c>
      <c r="J890" s="1">
        <f>FIND(", ",space_missions[[#This Row],[Location]])</f>
        <v>11</v>
      </c>
      <c r="K890" s="1" t="str">
        <f t="shared" si="13"/>
        <v xml:space="preserve"> Kazakhstan</v>
      </c>
      <c r="L890" s="1" t="str">
        <f>_xlfn.CONCAT(space_missions[[#This Row],[Company]],"-",space_missions[[#This Row],[Rocket]])</f>
        <v>RVSN USSR-Proton K/Block D</v>
      </c>
      <c r="M890" s="1">
        <f>YEAR(space_missions[[#This Row],[Date]])</f>
        <v>1970</v>
      </c>
    </row>
    <row r="891" spans="1:13" x14ac:dyDescent="0.3">
      <c r="A891" s="1" t="s">
        <v>9</v>
      </c>
      <c r="B891" s="1" t="s">
        <v>661</v>
      </c>
      <c r="C891" s="2">
        <v>25827</v>
      </c>
      <c r="D891" s="3">
        <v>0.5</v>
      </c>
      <c r="E891" s="1" t="s">
        <v>499</v>
      </c>
      <c r="F891" s="1" t="s">
        <v>1055</v>
      </c>
      <c r="G891" s="1" t="s">
        <v>13</v>
      </c>
      <c r="H891" s="1" t="s">
        <v>14</v>
      </c>
      <c r="I891" s="1" t="s">
        <v>15</v>
      </c>
      <c r="J891" s="1">
        <f>FIND(", ",space_missions[[#This Row],[Location]])</f>
        <v>11</v>
      </c>
      <c r="K891" s="1" t="str">
        <f t="shared" si="13"/>
        <v xml:space="preserve"> Russia</v>
      </c>
      <c r="L891" s="1" t="str">
        <f>_xlfn.CONCAT(space_missions[[#This Row],[Company]],"-",space_missions[[#This Row],[Rocket]])</f>
        <v>RVSN USSR-Cosmos-2I (63SM)</v>
      </c>
      <c r="M891" s="1">
        <f>YEAR(space_missions[[#This Row],[Date]])</f>
        <v>1970</v>
      </c>
    </row>
    <row r="892" spans="1:13" x14ac:dyDescent="0.3">
      <c r="A892" s="1" t="s">
        <v>9</v>
      </c>
      <c r="B892" s="1" t="s">
        <v>361</v>
      </c>
      <c r="C892" s="2">
        <v>25828</v>
      </c>
      <c r="D892" s="3">
        <v>0.34027777777777779</v>
      </c>
      <c r="E892" s="1" t="s">
        <v>339</v>
      </c>
      <c r="F892" s="1" t="s">
        <v>1056</v>
      </c>
      <c r="G892" s="1" t="s">
        <v>13</v>
      </c>
      <c r="H892" s="1" t="s">
        <v>14</v>
      </c>
      <c r="I892" s="1" t="s">
        <v>15</v>
      </c>
      <c r="J892" s="1">
        <f>FIND(", ",space_missions[[#This Row],[Location]])</f>
        <v>10</v>
      </c>
      <c r="K892" s="1" t="str">
        <f t="shared" si="13"/>
        <v xml:space="preserve"> Kazakhstan</v>
      </c>
      <c r="L892" s="1" t="str">
        <f>_xlfn.CONCAT(space_missions[[#This Row],[Company]],"-",space_missions[[#This Row],[Rocket]])</f>
        <v>RVSN USSR-Voskhod</v>
      </c>
      <c r="M892" s="1">
        <f>YEAR(space_missions[[#This Row],[Date]])</f>
        <v>1970</v>
      </c>
    </row>
    <row r="893" spans="1:13" x14ac:dyDescent="0.3">
      <c r="A893" s="1" t="s">
        <v>1057</v>
      </c>
      <c r="B893" s="1" t="s">
        <v>1058</v>
      </c>
      <c r="C893" s="2">
        <v>25833</v>
      </c>
      <c r="D893" s="3">
        <v>0.20833333333333334</v>
      </c>
      <c r="E893" s="1" t="s">
        <v>1059</v>
      </c>
      <c r="F893" s="1" t="s">
        <v>1060</v>
      </c>
      <c r="G893" s="1" t="s">
        <v>13</v>
      </c>
      <c r="H893" s="1" t="s">
        <v>14</v>
      </c>
      <c r="I893" s="1" t="s">
        <v>21</v>
      </c>
      <c r="J893" s="1">
        <f>FIND(", ",space_missions[[#This Row],[Location]])</f>
        <v>7</v>
      </c>
      <c r="K893" s="1" t="str">
        <f t="shared" si="13"/>
        <v xml:space="preserve"> Japan</v>
      </c>
      <c r="L893" s="1" t="str">
        <f>_xlfn.CONCAT(space_missions[[#This Row],[Company]],"-",space_missions[[#This Row],[Rocket]])</f>
        <v>ISAS-Mu-IV S</v>
      </c>
      <c r="M893" s="1">
        <f>YEAR(space_missions[[#This Row],[Date]])</f>
        <v>1970</v>
      </c>
    </row>
    <row r="894" spans="1:13" x14ac:dyDescent="0.3">
      <c r="A894" s="1" t="s">
        <v>9</v>
      </c>
      <c r="B894" s="1" t="s">
        <v>543</v>
      </c>
      <c r="C894" s="2">
        <v>25833</v>
      </c>
      <c r="D894" s="3">
        <v>0.54166666666666663</v>
      </c>
      <c r="E894" s="1" t="s">
        <v>339</v>
      </c>
      <c r="F894" s="1" t="s">
        <v>1061</v>
      </c>
      <c r="G894" s="1" t="s">
        <v>13</v>
      </c>
      <c r="H894" s="1" t="s">
        <v>14</v>
      </c>
      <c r="I894" s="1" t="s">
        <v>15</v>
      </c>
      <c r="J894" s="1">
        <f>FIND(", ",space_missions[[#This Row],[Location]])</f>
        <v>10</v>
      </c>
      <c r="K894" s="1" t="str">
        <f t="shared" si="13"/>
        <v xml:space="preserve"> Russia</v>
      </c>
      <c r="L894" s="1" t="str">
        <f>_xlfn.CONCAT(space_missions[[#This Row],[Company]],"-",space_missions[[#This Row],[Rocket]])</f>
        <v>RVSN USSR-Voskhod</v>
      </c>
      <c r="M894" s="1">
        <f>YEAR(space_missions[[#This Row],[Date]])</f>
        <v>1970</v>
      </c>
    </row>
    <row r="895" spans="1:13" x14ac:dyDescent="0.3">
      <c r="A895" s="1" t="s">
        <v>9</v>
      </c>
      <c r="B895" s="1" t="s">
        <v>665</v>
      </c>
      <c r="C895" s="2">
        <v>25836</v>
      </c>
      <c r="D895" s="3">
        <v>0.58680555555555558</v>
      </c>
      <c r="E895" s="1" t="s">
        <v>604</v>
      </c>
      <c r="F895" s="1" t="s">
        <v>1062</v>
      </c>
      <c r="G895" s="1" t="s">
        <v>13</v>
      </c>
      <c r="H895" s="1" t="s">
        <v>14</v>
      </c>
      <c r="I895" s="1" t="s">
        <v>15</v>
      </c>
      <c r="J895" s="1">
        <f>FIND(", ",space_missions[[#This Row],[Location]])</f>
        <v>12</v>
      </c>
      <c r="K895" s="1" t="str">
        <f t="shared" si="13"/>
        <v xml:space="preserve"> Kazakhstan</v>
      </c>
      <c r="L895" s="1" t="str">
        <f>_xlfn.CONCAT(space_missions[[#This Row],[Company]],"-",space_missions[[#This Row],[Rocket]])</f>
        <v>RVSN USSR-Tsyklon</v>
      </c>
      <c r="M895" s="1">
        <f>YEAR(space_missions[[#This Row],[Date]])</f>
        <v>1970</v>
      </c>
    </row>
    <row r="896" spans="1:13" x14ac:dyDescent="0.3">
      <c r="A896" s="1" t="s">
        <v>9</v>
      </c>
      <c r="B896" s="1" t="s">
        <v>980</v>
      </c>
      <c r="C896" s="2">
        <v>25840</v>
      </c>
      <c r="D896" s="3">
        <v>0.34305555555555556</v>
      </c>
      <c r="E896" s="1" t="s">
        <v>493</v>
      </c>
      <c r="F896" s="1" t="s">
        <v>1063</v>
      </c>
      <c r="G896" s="1" t="s">
        <v>13</v>
      </c>
      <c r="H896" s="1" t="s">
        <v>14</v>
      </c>
      <c r="I896" s="1" t="s">
        <v>15</v>
      </c>
      <c r="J896" s="1">
        <f>FIND(", ",space_missions[[#This Row],[Location]])</f>
        <v>10</v>
      </c>
      <c r="K896" s="1" t="str">
        <f t="shared" si="13"/>
        <v xml:space="preserve"> Russia</v>
      </c>
      <c r="L896" s="1" t="str">
        <f>_xlfn.CONCAT(space_missions[[#This Row],[Company]],"-",space_missions[[#This Row],[Rocket]])</f>
        <v>RVSN USSR-Molniya-M /Block L</v>
      </c>
      <c r="M896" s="1">
        <f>YEAR(space_missions[[#This Row],[Date]])</f>
        <v>1970</v>
      </c>
    </row>
    <row r="897" spans="1:13" x14ac:dyDescent="0.3">
      <c r="A897" s="1" t="s">
        <v>9</v>
      </c>
      <c r="B897" s="1" t="s">
        <v>10</v>
      </c>
      <c r="C897" s="2">
        <v>25842</v>
      </c>
      <c r="D897" s="3">
        <v>0.34722222222222221</v>
      </c>
      <c r="E897" s="1" t="s">
        <v>339</v>
      </c>
      <c r="F897" s="1" t="s">
        <v>1064</v>
      </c>
      <c r="G897" s="1" t="s">
        <v>13</v>
      </c>
      <c r="H897" s="1" t="s">
        <v>14</v>
      </c>
      <c r="I897" s="1" t="s">
        <v>15</v>
      </c>
      <c r="J897" s="1">
        <f>FIND(", ",space_missions[[#This Row],[Location]])</f>
        <v>9</v>
      </c>
      <c r="K897" s="1" t="str">
        <f t="shared" si="13"/>
        <v xml:space="preserve"> Kazakhstan</v>
      </c>
      <c r="L897" s="1" t="str">
        <f>_xlfn.CONCAT(space_missions[[#This Row],[Company]],"-",space_missions[[#This Row],[Rocket]])</f>
        <v>RVSN USSR-Voskhod</v>
      </c>
      <c r="M897" s="1">
        <f>YEAR(space_missions[[#This Row],[Date]])</f>
        <v>1970</v>
      </c>
    </row>
    <row r="898" spans="1:13" x14ac:dyDescent="0.3">
      <c r="A898" s="1" t="s">
        <v>9</v>
      </c>
      <c r="B898" s="1" t="s">
        <v>739</v>
      </c>
      <c r="C898" s="2">
        <v>25844</v>
      </c>
      <c r="D898" s="3">
        <v>0.43472222222222223</v>
      </c>
      <c r="E898" s="1" t="s">
        <v>937</v>
      </c>
      <c r="F898" s="1" t="s">
        <v>1065</v>
      </c>
      <c r="G898" s="1" t="s">
        <v>13</v>
      </c>
      <c r="H898" s="1" t="s">
        <v>14</v>
      </c>
      <c r="I898" s="1" t="s">
        <v>15</v>
      </c>
      <c r="J898" s="1">
        <f>FIND(", ",space_missions[[#This Row],[Location]])</f>
        <v>11</v>
      </c>
      <c r="K898" s="1" t="str">
        <f t="shared" ref="K898:K961" si="14">RIGHT(B898,LEN(B898)-FIND("*",SUBSTITUTE(B898,", ","*",LEN(B898)-LEN(SUBSTITUTE(B898,", ","*")))))</f>
        <v xml:space="preserve"> Kazakhstan</v>
      </c>
      <c r="L898" s="1" t="str">
        <f>_xlfn.CONCAT(space_missions[[#This Row],[Company]],"-",space_missions[[#This Row],[Rocket]])</f>
        <v>RVSN USSR-Tsyklon-2</v>
      </c>
      <c r="M898" s="1">
        <f>YEAR(space_missions[[#This Row],[Date]])</f>
        <v>1970</v>
      </c>
    </row>
    <row r="899" spans="1:13" x14ac:dyDescent="0.3">
      <c r="A899" s="1" t="s">
        <v>9</v>
      </c>
      <c r="B899" s="1" t="s">
        <v>361</v>
      </c>
      <c r="C899" s="2">
        <v>25849</v>
      </c>
      <c r="D899" s="3">
        <v>0.52708333333333335</v>
      </c>
      <c r="E899" s="1" t="s">
        <v>339</v>
      </c>
      <c r="F899" s="1" t="s">
        <v>1066</v>
      </c>
      <c r="G899" s="1" t="s">
        <v>13</v>
      </c>
      <c r="H899" s="1" t="s">
        <v>14</v>
      </c>
      <c r="I899" s="1" t="s">
        <v>15</v>
      </c>
      <c r="J899" s="1">
        <f>FIND(", ",space_missions[[#This Row],[Location]])</f>
        <v>10</v>
      </c>
      <c r="K899" s="1" t="str">
        <f t="shared" si="14"/>
        <v xml:space="preserve"> Kazakhstan</v>
      </c>
      <c r="L899" s="1" t="str">
        <f>_xlfn.CONCAT(space_missions[[#This Row],[Company]],"-",space_missions[[#This Row],[Rocket]])</f>
        <v>RVSN USSR-Voskhod</v>
      </c>
      <c r="M899" s="1">
        <f>YEAR(space_missions[[#This Row],[Date]])</f>
        <v>1970</v>
      </c>
    </row>
    <row r="900" spans="1:13" x14ac:dyDescent="0.3">
      <c r="A900" s="1" t="s">
        <v>9</v>
      </c>
      <c r="B900" s="1" t="s">
        <v>661</v>
      </c>
      <c r="C900" s="2">
        <v>25849</v>
      </c>
      <c r="D900" s="3">
        <v>0.63194444444444442</v>
      </c>
      <c r="E900" s="1" t="s">
        <v>499</v>
      </c>
      <c r="F900" s="1" t="s">
        <v>1067</v>
      </c>
      <c r="G900" s="1" t="s">
        <v>13</v>
      </c>
      <c r="H900" s="1" t="s">
        <v>14</v>
      </c>
      <c r="I900" s="1" t="s">
        <v>15</v>
      </c>
      <c r="J900" s="1">
        <f>FIND(", ",space_missions[[#This Row],[Location]])</f>
        <v>11</v>
      </c>
      <c r="K900" s="1" t="str">
        <f t="shared" si="14"/>
        <v xml:space="preserve"> Russia</v>
      </c>
      <c r="L900" s="1" t="str">
        <f>_xlfn.CONCAT(space_missions[[#This Row],[Company]],"-",space_missions[[#This Row],[Rocket]])</f>
        <v>RVSN USSR-Cosmos-2I (63SM)</v>
      </c>
      <c r="M900" s="1">
        <f>YEAR(space_missions[[#This Row],[Date]])</f>
        <v>1970</v>
      </c>
    </row>
    <row r="901" spans="1:13" x14ac:dyDescent="0.3">
      <c r="A901" s="1" t="s">
        <v>9</v>
      </c>
      <c r="B901" s="1" t="s">
        <v>10</v>
      </c>
      <c r="C901" s="2">
        <v>25850</v>
      </c>
      <c r="D901" s="3">
        <v>0.46111111111111114</v>
      </c>
      <c r="E901" s="1" t="s">
        <v>339</v>
      </c>
      <c r="F901" s="1" t="s">
        <v>1068</v>
      </c>
      <c r="G901" s="1" t="s">
        <v>13</v>
      </c>
      <c r="H901" s="1" t="s">
        <v>14</v>
      </c>
      <c r="I901" s="1" t="s">
        <v>15</v>
      </c>
      <c r="J901" s="1">
        <f>FIND(", ",space_missions[[#This Row],[Location]])</f>
        <v>9</v>
      </c>
      <c r="K901" s="1" t="str">
        <f t="shared" si="14"/>
        <v xml:space="preserve"> Kazakhstan</v>
      </c>
      <c r="L901" s="1" t="str">
        <f>_xlfn.CONCAT(space_missions[[#This Row],[Company]],"-",space_missions[[#This Row],[Rocket]])</f>
        <v>RVSN USSR-Voskhod</v>
      </c>
      <c r="M901" s="1">
        <f>YEAR(space_missions[[#This Row],[Date]])</f>
        <v>1970</v>
      </c>
    </row>
    <row r="902" spans="1:13" x14ac:dyDescent="0.3">
      <c r="A902" s="1" t="s">
        <v>9</v>
      </c>
      <c r="B902" s="1" t="s">
        <v>961</v>
      </c>
      <c r="C902" s="2">
        <v>25853</v>
      </c>
      <c r="D902" s="3">
        <v>0.58125000000000004</v>
      </c>
      <c r="E902" s="1" t="s">
        <v>685</v>
      </c>
      <c r="F902" s="1" t="s">
        <v>1069</v>
      </c>
      <c r="G902" s="1" t="s">
        <v>13</v>
      </c>
      <c r="H902" s="1" t="s">
        <v>14</v>
      </c>
      <c r="I902" s="1" t="s">
        <v>15</v>
      </c>
      <c r="J902" s="1">
        <f>FIND(", ",space_missions[[#This Row],[Location]])</f>
        <v>11</v>
      </c>
      <c r="K902" s="1" t="str">
        <f t="shared" si="14"/>
        <v xml:space="preserve"> Russia</v>
      </c>
      <c r="L902" s="1" t="str">
        <f>_xlfn.CONCAT(space_missions[[#This Row],[Company]],"-",space_missions[[#This Row],[Rocket]])</f>
        <v>RVSN USSR-Cosmos-3M (11K65M)</v>
      </c>
      <c r="M902" s="1">
        <f>YEAR(space_missions[[#This Row],[Date]])</f>
        <v>1970</v>
      </c>
    </row>
    <row r="903" spans="1:13" x14ac:dyDescent="0.3">
      <c r="A903" s="1" t="s">
        <v>9</v>
      </c>
      <c r="B903" s="1" t="s">
        <v>661</v>
      </c>
      <c r="C903" s="2">
        <v>25855</v>
      </c>
      <c r="D903" s="3">
        <v>0.47916666666666669</v>
      </c>
      <c r="E903" s="1" t="s">
        <v>499</v>
      </c>
      <c r="F903" s="1" t="s">
        <v>1070</v>
      </c>
      <c r="G903" s="1" t="s">
        <v>13</v>
      </c>
      <c r="H903" s="1" t="s">
        <v>14</v>
      </c>
      <c r="I903" s="1" t="s">
        <v>15</v>
      </c>
      <c r="J903" s="1">
        <f>FIND(", ",space_missions[[#This Row],[Location]])</f>
        <v>11</v>
      </c>
      <c r="K903" s="1" t="str">
        <f t="shared" si="14"/>
        <v xml:space="preserve"> Russia</v>
      </c>
      <c r="L903" s="1" t="str">
        <f>_xlfn.CONCAT(space_missions[[#This Row],[Company]],"-",space_missions[[#This Row],[Rocket]])</f>
        <v>RVSN USSR-Cosmos-2I (63SM)</v>
      </c>
      <c r="M903" s="1">
        <f>YEAR(space_missions[[#This Row],[Date]])</f>
        <v>1970</v>
      </c>
    </row>
    <row r="904" spans="1:13" x14ac:dyDescent="0.3">
      <c r="A904" s="1" t="s">
        <v>9</v>
      </c>
      <c r="B904" s="1" t="s">
        <v>543</v>
      </c>
      <c r="C904" s="2">
        <v>25856</v>
      </c>
      <c r="D904" s="3">
        <v>0.47361111111111109</v>
      </c>
      <c r="E904" s="1" t="s">
        <v>396</v>
      </c>
      <c r="F904" s="1" t="s">
        <v>1071</v>
      </c>
      <c r="G904" s="1" t="s">
        <v>13</v>
      </c>
      <c r="H904" s="1" t="s">
        <v>14</v>
      </c>
      <c r="I904" s="1" t="s">
        <v>15</v>
      </c>
      <c r="J904" s="1">
        <f>FIND(", ",space_missions[[#This Row],[Location]])</f>
        <v>10</v>
      </c>
      <c r="K904" s="1" t="str">
        <f t="shared" si="14"/>
        <v xml:space="preserve"> Russia</v>
      </c>
      <c r="L904" s="1" t="str">
        <f>_xlfn.CONCAT(space_missions[[#This Row],[Company]],"-",space_missions[[#This Row],[Rocket]])</f>
        <v>RVSN USSR-Vostok-2M</v>
      </c>
      <c r="M904" s="1">
        <f>YEAR(space_missions[[#This Row],[Date]])</f>
        <v>1970</v>
      </c>
    </row>
    <row r="905" spans="1:13" x14ac:dyDescent="0.3">
      <c r="A905" s="1" t="s">
        <v>9</v>
      </c>
      <c r="B905" s="1" t="s">
        <v>961</v>
      </c>
      <c r="C905" s="2">
        <v>25857</v>
      </c>
      <c r="D905" s="3">
        <v>0.625</v>
      </c>
      <c r="E905" s="1" t="s">
        <v>685</v>
      </c>
      <c r="F905" s="1" t="s">
        <v>1072</v>
      </c>
      <c r="G905" s="1" t="s">
        <v>13</v>
      </c>
      <c r="H905" s="1" t="s">
        <v>14</v>
      </c>
      <c r="I905" s="1" t="s">
        <v>15</v>
      </c>
      <c r="J905" s="1">
        <f>FIND(", ",space_missions[[#This Row],[Location]])</f>
        <v>11</v>
      </c>
      <c r="K905" s="1" t="str">
        <f t="shared" si="14"/>
        <v xml:space="preserve"> Russia</v>
      </c>
      <c r="L905" s="1" t="str">
        <f>_xlfn.CONCAT(space_missions[[#This Row],[Company]],"-",space_missions[[#This Row],[Rocket]])</f>
        <v>RVSN USSR-Cosmos-3M (11K65M)</v>
      </c>
      <c r="M905" s="1">
        <f>YEAR(space_missions[[#This Row],[Date]])</f>
        <v>1970</v>
      </c>
    </row>
    <row r="906" spans="1:13" x14ac:dyDescent="0.3">
      <c r="A906" s="1" t="s">
        <v>9</v>
      </c>
      <c r="B906" s="1" t="s">
        <v>739</v>
      </c>
      <c r="C906" s="2">
        <v>25861</v>
      </c>
      <c r="D906" s="3">
        <v>0.23472222222222222</v>
      </c>
      <c r="E906" s="1" t="s">
        <v>937</v>
      </c>
      <c r="F906" s="1" t="s">
        <v>1073</v>
      </c>
      <c r="G906" s="1" t="s">
        <v>13</v>
      </c>
      <c r="H906" s="1" t="s">
        <v>14</v>
      </c>
      <c r="I906" s="1" t="s">
        <v>15</v>
      </c>
      <c r="J906" s="1">
        <f>FIND(", ",space_missions[[#This Row],[Location]])</f>
        <v>11</v>
      </c>
      <c r="K906" s="1" t="str">
        <f t="shared" si="14"/>
        <v xml:space="preserve"> Kazakhstan</v>
      </c>
      <c r="L906" s="1" t="str">
        <f>_xlfn.CONCAT(space_missions[[#This Row],[Company]],"-",space_missions[[#This Row],[Rocket]])</f>
        <v>RVSN USSR-Tsyklon-2</v>
      </c>
      <c r="M906" s="1">
        <f>YEAR(space_missions[[#This Row],[Date]])</f>
        <v>1970</v>
      </c>
    </row>
    <row r="907" spans="1:13" x14ac:dyDescent="0.3">
      <c r="A907" s="1" t="s">
        <v>9</v>
      </c>
      <c r="B907" s="1" t="s">
        <v>657</v>
      </c>
      <c r="C907" s="2">
        <v>25861</v>
      </c>
      <c r="D907" s="3">
        <v>0.82986111111111116</v>
      </c>
      <c r="E907" s="1" t="s">
        <v>658</v>
      </c>
      <c r="F907" s="1" t="s">
        <v>1074</v>
      </c>
      <c r="G907" s="1" t="s">
        <v>13</v>
      </c>
      <c r="H907" s="1" t="s">
        <v>14</v>
      </c>
      <c r="I907" s="1" t="s">
        <v>15</v>
      </c>
      <c r="J907" s="1">
        <f>FIND(", ",space_missions[[#This Row],[Location]])</f>
        <v>11</v>
      </c>
      <c r="K907" s="1" t="str">
        <f t="shared" si="14"/>
        <v xml:space="preserve"> Kazakhstan</v>
      </c>
      <c r="L907" s="1" t="str">
        <f>_xlfn.CONCAT(space_missions[[#This Row],[Company]],"-",space_missions[[#This Row],[Rocket]])</f>
        <v>RVSN USSR-Proton K/Block D</v>
      </c>
      <c r="M907" s="1">
        <f>YEAR(space_missions[[#This Row],[Date]])</f>
        <v>1970</v>
      </c>
    </row>
    <row r="908" spans="1:13" x14ac:dyDescent="0.3">
      <c r="A908" s="1" t="s">
        <v>9</v>
      </c>
      <c r="B908" s="1" t="s">
        <v>847</v>
      </c>
      <c r="C908" s="2">
        <v>25864</v>
      </c>
      <c r="D908" s="3">
        <v>0.19583333333333333</v>
      </c>
      <c r="E908" s="1" t="s">
        <v>937</v>
      </c>
      <c r="F908" s="1" t="s">
        <v>1075</v>
      </c>
      <c r="G908" s="1" t="s">
        <v>13</v>
      </c>
      <c r="H908" s="1" t="s">
        <v>14</v>
      </c>
      <c r="I908" s="1" t="s">
        <v>15</v>
      </c>
      <c r="J908" s="1">
        <f>FIND(", ",space_missions[[#This Row],[Location]])</f>
        <v>11</v>
      </c>
      <c r="K908" s="1" t="str">
        <f t="shared" si="14"/>
        <v xml:space="preserve"> Kazakhstan</v>
      </c>
      <c r="L908" s="1" t="str">
        <f>_xlfn.CONCAT(space_missions[[#This Row],[Company]],"-",space_missions[[#This Row],[Rocket]])</f>
        <v>RVSN USSR-Tsyklon-2</v>
      </c>
      <c r="M908" s="1">
        <f>YEAR(space_missions[[#This Row],[Date]])</f>
        <v>1970</v>
      </c>
    </row>
    <row r="909" spans="1:13" x14ac:dyDescent="0.3">
      <c r="A909" s="1" t="s">
        <v>42</v>
      </c>
      <c r="B909" s="1" t="s">
        <v>322</v>
      </c>
      <c r="C909" s="2">
        <v>25864</v>
      </c>
      <c r="D909" s="3">
        <v>0.73611111111111116</v>
      </c>
      <c r="E909" s="1" t="s">
        <v>945</v>
      </c>
      <c r="F909" s="1" t="s">
        <v>1076</v>
      </c>
      <c r="G909" s="1" t="s">
        <v>13</v>
      </c>
      <c r="H909" s="1" t="s">
        <v>14</v>
      </c>
      <c r="I909" s="1" t="s">
        <v>15</v>
      </c>
      <c r="J909" s="1">
        <f>FIND(", ",space_missions[[#This Row],[Location]])</f>
        <v>7</v>
      </c>
      <c r="K909" s="1" t="str">
        <f t="shared" si="14"/>
        <v xml:space="preserve"> USA</v>
      </c>
      <c r="L909" s="1" t="str">
        <f>_xlfn.CONCAT(space_missions[[#This Row],[Company]],"-",space_missions[[#This Row],[Rocket]])</f>
        <v>US Air Force-Titan III(23)B</v>
      </c>
      <c r="M909" s="1">
        <f>YEAR(space_missions[[#This Row],[Date]])</f>
        <v>1970</v>
      </c>
    </row>
    <row r="910" spans="1:13" x14ac:dyDescent="0.3">
      <c r="A910" s="1" t="s">
        <v>9</v>
      </c>
      <c r="B910" s="1" t="s">
        <v>847</v>
      </c>
      <c r="C910" s="2">
        <v>25871</v>
      </c>
      <c r="D910" s="3">
        <v>0.10833333333333334</v>
      </c>
      <c r="E910" s="1" t="s">
        <v>937</v>
      </c>
      <c r="F910" s="1" t="s">
        <v>1077</v>
      </c>
      <c r="G910" s="1" t="s">
        <v>13</v>
      </c>
      <c r="H910" s="1" t="s">
        <v>14</v>
      </c>
      <c r="I910" s="1" t="s">
        <v>15</v>
      </c>
      <c r="J910" s="1">
        <f>FIND(", ",space_missions[[#This Row],[Location]])</f>
        <v>11</v>
      </c>
      <c r="K910" s="1" t="str">
        <f t="shared" si="14"/>
        <v xml:space="preserve"> Kazakhstan</v>
      </c>
      <c r="L910" s="1" t="str">
        <f>_xlfn.CONCAT(space_missions[[#This Row],[Company]],"-",space_missions[[#This Row],[Rocket]])</f>
        <v>RVSN USSR-Tsyklon-2</v>
      </c>
      <c r="M910" s="1">
        <f>YEAR(space_missions[[#This Row],[Date]])</f>
        <v>1970</v>
      </c>
    </row>
    <row r="911" spans="1:13" x14ac:dyDescent="0.3">
      <c r="A911" s="1" t="s">
        <v>9</v>
      </c>
      <c r="B911" s="1" t="s">
        <v>980</v>
      </c>
      <c r="C911" s="2">
        <v>25871</v>
      </c>
      <c r="D911" s="3">
        <v>0.55555555555555558</v>
      </c>
      <c r="E911" s="1" t="s">
        <v>339</v>
      </c>
      <c r="F911" s="1" t="s">
        <v>1078</v>
      </c>
      <c r="G911" s="1" t="s">
        <v>13</v>
      </c>
      <c r="H911" s="1" t="s">
        <v>14</v>
      </c>
      <c r="I911" s="1" t="s">
        <v>15</v>
      </c>
      <c r="J911" s="1">
        <f>FIND(", ",space_missions[[#This Row],[Location]])</f>
        <v>10</v>
      </c>
      <c r="K911" s="1" t="str">
        <f t="shared" si="14"/>
        <v xml:space="preserve"> Russia</v>
      </c>
      <c r="L911" s="1" t="str">
        <f>_xlfn.CONCAT(space_missions[[#This Row],[Company]],"-",space_missions[[#This Row],[Rocket]])</f>
        <v>RVSN USSR-Voskhod</v>
      </c>
      <c r="M911" s="1">
        <f>YEAR(space_missions[[#This Row],[Date]])</f>
        <v>1970</v>
      </c>
    </row>
    <row r="912" spans="1:13" x14ac:dyDescent="0.3">
      <c r="A912" s="1" t="s">
        <v>1079</v>
      </c>
      <c r="B912" s="1" t="s">
        <v>756</v>
      </c>
      <c r="C912" s="2">
        <v>25874</v>
      </c>
      <c r="D912" s="3">
        <v>2.361111111111111E-2</v>
      </c>
      <c r="E912" s="1" t="s">
        <v>1080</v>
      </c>
      <c r="F912" s="1" t="s">
        <v>1081</v>
      </c>
      <c r="G912" s="1" t="s">
        <v>13</v>
      </c>
      <c r="H912" s="1" t="s">
        <v>14</v>
      </c>
      <c r="I912" s="1" t="s">
        <v>21</v>
      </c>
      <c r="J912" s="1">
        <f>FIND(", ",space_missions[[#This Row],[Location]])</f>
        <v>6</v>
      </c>
      <c r="K912" s="1" t="str">
        <f t="shared" si="14"/>
        <v xml:space="preserve"> Australia</v>
      </c>
      <c r="L912" s="1" t="str">
        <f>_xlfn.CONCAT(space_missions[[#This Row],[Company]],"-",space_missions[[#This Row],[Rocket]])</f>
        <v>RAE-Black Arrow</v>
      </c>
      <c r="M912" s="1">
        <f>YEAR(space_missions[[#This Row],[Date]])</f>
        <v>1970</v>
      </c>
    </row>
    <row r="913" spans="1:13" x14ac:dyDescent="0.3">
      <c r="A913" s="1" t="s">
        <v>463</v>
      </c>
      <c r="B913" s="1" t="s">
        <v>464</v>
      </c>
      <c r="C913" s="2">
        <v>25878</v>
      </c>
      <c r="D913" s="3">
        <v>0.44097222222222221</v>
      </c>
      <c r="E913" s="1" t="s">
        <v>1082</v>
      </c>
      <c r="F913" s="1" t="s">
        <v>1083</v>
      </c>
      <c r="G913" s="1" t="s">
        <v>13</v>
      </c>
      <c r="H913" s="1" t="s">
        <v>14</v>
      </c>
      <c r="I913" s="1" t="s">
        <v>56</v>
      </c>
      <c r="J913" s="1">
        <f>FIND(", ",space_missions[[#This Row],[Location]])</f>
        <v>7</v>
      </c>
      <c r="K913" s="1" t="str">
        <f t="shared" si="14"/>
        <v xml:space="preserve"> USA</v>
      </c>
      <c r="L913" s="1" t="str">
        <f>_xlfn.CONCAT(space_missions[[#This Row],[Company]],"-",space_missions[[#This Row],[Rocket]])</f>
        <v>Martin Marietta-Titan III(23)C</v>
      </c>
      <c r="M913" s="1">
        <f>YEAR(space_missions[[#This Row],[Date]])</f>
        <v>1970</v>
      </c>
    </row>
    <row r="914" spans="1:13" x14ac:dyDescent="0.3">
      <c r="A914" s="1" t="s">
        <v>9</v>
      </c>
      <c r="B914" s="1" t="s">
        <v>657</v>
      </c>
      <c r="C914" s="2">
        <v>25882</v>
      </c>
      <c r="D914" s="3">
        <v>0.61111111111111116</v>
      </c>
      <c r="E914" s="1" t="s">
        <v>658</v>
      </c>
      <c r="F914" s="1" t="s">
        <v>1084</v>
      </c>
      <c r="G914" s="1" t="s">
        <v>13</v>
      </c>
      <c r="H914" s="1" t="s">
        <v>14</v>
      </c>
      <c r="I914" s="1" t="s">
        <v>15</v>
      </c>
      <c r="J914" s="1">
        <f>FIND(", ",space_missions[[#This Row],[Location]])</f>
        <v>11</v>
      </c>
      <c r="K914" s="1" t="str">
        <f t="shared" si="14"/>
        <v xml:space="preserve"> Kazakhstan</v>
      </c>
      <c r="L914" s="1" t="str">
        <f>_xlfn.CONCAT(space_missions[[#This Row],[Company]],"-",space_missions[[#This Row],[Rocket]])</f>
        <v>RVSN USSR-Proton K/Block D</v>
      </c>
      <c r="M914" s="1">
        <f>YEAR(space_missions[[#This Row],[Date]])</f>
        <v>1970</v>
      </c>
    </row>
    <row r="915" spans="1:13" x14ac:dyDescent="0.3">
      <c r="A915" s="1" t="s">
        <v>9</v>
      </c>
      <c r="B915" s="1" t="s">
        <v>361</v>
      </c>
      <c r="C915" s="2">
        <v>25883</v>
      </c>
      <c r="D915" s="3">
        <v>0.3888888888888889</v>
      </c>
      <c r="E915" s="1" t="s">
        <v>339</v>
      </c>
      <c r="F915" s="1" t="s">
        <v>1085</v>
      </c>
      <c r="G915" s="1" t="s">
        <v>13</v>
      </c>
      <c r="H915" s="1" t="s">
        <v>14</v>
      </c>
      <c r="I915" s="1" t="s">
        <v>15</v>
      </c>
      <c r="J915" s="1">
        <f>FIND(", ",space_missions[[#This Row],[Location]])</f>
        <v>10</v>
      </c>
      <c r="K915" s="1" t="str">
        <f t="shared" si="14"/>
        <v xml:space="preserve"> Kazakhstan</v>
      </c>
      <c r="L915" s="1" t="str">
        <f>_xlfn.CONCAT(space_missions[[#This Row],[Company]],"-",space_missions[[#This Row],[Rocket]])</f>
        <v>RVSN USSR-Voskhod</v>
      </c>
      <c r="M915" s="1">
        <f>YEAR(space_missions[[#This Row],[Date]])</f>
        <v>1970</v>
      </c>
    </row>
    <row r="916" spans="1:13" x14ac:dyDescent="0.3">
      <c r="A916" s="1" t="s">
        <v>9</v>
      </c>
      <c r="B916" s="1" t="s">
        <v>684</v>
      </c>
      <c r="C916" s="2">
        <v>25889</v>
      </c>
      <c r="D916" s="3"/>
      <c r="E916" s="1" t="s">
        <v>685</v>
      </c>
      <c r="F916" s="1" t="s">
        <v>1086</v>
      </c>
      <c r="G916" s="1" t="s">
        <v>13</v>
      </c>
      <c r="H916" s="1" t="s">
        <v>14</v>
      </c>
      <c r="I916" s="1" t="s">
        <v>15</v>
      </c>
      <c r="J916" s="1">
        <f>FIND(", ",space_missions[[#This Row],[Location]])</f>
        <v>11</v>
      </c>
      <c r="K916" s="1" t="str">
        <f t="shared" si="14"/>
        <v xml:space="preserve"> Russia</v>
      </c>
      <c r="L916" s="1" t="str">
        <f>_xlfn.CONCAT(space_missions[[#This Row],[Company]],"-",space_missions[[#This Row],[Rocket]])</f>
        <v>RVSN USSR-Cosmos-3M (11K65M)</v>
      </c>
      <c r="M916" s="1">
        <f>YEAR(space_missions[[#This Row],[Date]])</f>
        <v>1970</v>
      </c>
    </row>
    <row r="917" spans="1:13" x14ac:dyDescent="0.3">
      <c r="A917" s="1" t="s">
        <v>9</v>
      </c>
      <c r="B917" s="1" t="s">
        <v>361</v>
      </c>
      <c r="C917" s="2">
        <v>25896</v>
      </c>
      <c r="D917" s="3">
        <v>0.21875</v>
      </c>
      <c r="E917" s="1" t="s">
        <v>1087</v>
      </c>
      <c r="F917" s="1" t="s">
        <v>1088</v>
      </c>
      <c r="G917" s="1" t="s">
        <v>13</v>
      </c>
      <c r="H917" s="1" t="s">
        <v>14</v>
      </c>
      <c r="I917" s="1" t="s">
        <v>15</v>
      </c>
      <c r="J917" s="1">
        <f>FIND(", ",space_missions[[#This Row],[Location]])</f>
        <v>10</v>
      </c>
      <c r="K917" s="1" t="str">
        <f t="shared" si="14"/>
        <v xml:space="preserve"> Kazakhstan</v>
      </c>
      <c r="L917" s="1" t="str">
        <f>_xlfn.CONCAT(space_missions[[#This Row],[Company]],"-",space_missions[[#This Row],[Rocket]])</f>
        <v>RVSN USSR-Soyuz L</v>
      </c>
      <c r="M917" s="1">
        <f>YEAR(space_missions[[#This Row],[Date]])</f>
        <v>1970</v>
      </c>
    </row>
    <row r="918" spans="1:13" x14ac:dyDescent="0.3">
      <c r="A918" s="1" t="s">
        <v>9</v>
      </c>
      <c r="B918" s="1" t="s">
        <v>661</v>
      </c>
      <c r="C918" s="2">
        <v>25896</v>
      </c>
      <c r="D918" s="3">
        <v>0.45763888888888887</v>
      </c>
      <c r="E918" s="1" t="s">
        <v>499</v>
      </c>
      <c r="F918" s="1" t="s">
        <v>1089</v>
      </c>
      <c r="G918" s="1" t="s">
        <v>13</v>
      </c>
      <c r="H918" s="1" t="s">
        <v>14</v>
      </c>
      <c r="I918" s="1" t="s">
        <v>15</v>
      </c>
      <c r="J918" s="1">
        <f>FIND(", ",space_missions[[#This Row],[Location]])</f>
        <v>11</v>
      </c>
      <c r="K918" s="1" t="str">
        <f t="shared" si="14"/>
        <v xml:space="preserve"> Russia</v>
      </c>
      <c r="L918" s="1" t="str">
        <f>_xlfn.CONCAT(space_missions[[#This Row],[Company]],"-",space_missions[[#This Row],[Rocket]])</f>
        <v>RVSN USSR-Cosmos-2I (63SM)</v>
      </c>
      <c r="M918" s="1">
        <f>YEAR(space_missions[[#This Row],[Date]])</f>
        <v>1970</v>
      </c>
    </row>
    <row r="919" spans="1:13" x14ac:dyDescent="0.3">
      <c r="A919" s="1" t="s">
        <v>9</v>
      </c>
      <c r="B919" s="1" t="s">
        <v>980</v>
      </c>
      <c r="C919" s="2">
        <v>25899</v>
      </c>
      <c r="D919" s="3">
        <v>0.65763888888888888</v>
      </c>
      <c r="E919" s="1" t="s">
        <v>493</v>
      </c>
      <c r="F919" s="1" t="s">
        <v>1090</v>
      </c>
      <c r="G919" s="1" t="s">
        <v>13</v>
      </c>
      <c r="H919" s="1" t="s">
        <v>14</v>
      </c>
      <c r="I919" s="1" t="s">
        <v>15</v>
      </c>
      <c r="J919" s="1">
        <f>FIND(", ",space_missions[[#This Row],[Location]])</f>
        <v>10</v>
      </c>
      <c r="K919" s="1" t="str">
        <f t="shared" si="14"/>
        <v xml:space="preserve"> Russia</v>
      </c>
      <c r="L919" s="1" t="str">
        <f>_xlfn.CONCAT(space_missions[[#This Row],[Company]],"-",space_missions[[#This Row],[Rocket]])</f>
        <v>RVSN USSR-Molniya-M /Block L</v>
      </c>
      <c r="M919" s="1">
        <f>YEAR(space_missions[[#This Row],[Date]])</f>
        <v>1970</v>
      </c>
    </row>
    <row r="920" spans="1:13" x14ac:dyDescent="0.3">
      <c r="A920" s="1" t="s">
        <v>92</v>
      </c>
      <c r="B920" s="1" t="s">
        <v>482</v>
      </c>
      <c r="C920" s="2">
        <v>25902</v>
      </c>
      <c r="D920" s="3">
        <v>0.94444444444444442</v>
      </c>
      <c r="E920" s="1" t="s">
        <v>719</v>
      </c>
      <c r="F920" s="1" t="s">
        <v>1091</v>
      </c>
      <c r="G920" s="1" t="s">
        <v>13</v>
      </c>
      <c r="H920" s="1" t="s">
        <v>14</v>
      </c>
      <c r="I920" s="1" t="s">
        <v>21</v>
      </c>
      <c r="J920" s="1">
        <f>FIND(", ",space_missions[[#This Row],[Location]])</f>
        <v>8</v>
      </c>
      <c r="K920" s="1" t="str">
        <f t="shared" si="14"/>
        <v xml:space="preserve"> USA</v>
      </c>
      <c r="L920" s="1" t="str">
        <f>_xlfn.CONCAT(space_missions[[#This Row],[Company]],"-",space_missions[[#This Row],[Rocket]])</f>
        <v>General Dynamics-Atlas-SLV3C Centaur-D</v>
      </c>
      <c r="M920" s="1">
        <f>YEAR(space_missions[[#This Row],[Date]])</f>
        <v>1970</v>
      </c>
    </row>
    <row r="921" spans="1:13" x14ac:dyDescent="0.3">
      <c r="A921" s="1" t="s">
        <v>9</v>
      </c>
      <c r="B921" s="1" t="s">
        <v>684</v>
      </c>
      <c r="C921" s="2">
        <v>25904</v>
      </c>
      <c r="D921" s="3">
        <v>0.16666666666666666</v>
      </c>
      <c r="E921" s="1" t="s">
        <v>685</v>
      </c>
      <c r="F921" s="1" t="s">
        <v>1092</v>
      </c>
      <c r="G921" s="1" t="s">
        <v>13</v>
      </c>
      <c r="H921" s="1" t="s">
        <v>14</v>
      </c>
      <c r="I921" s="1" t="s">
        <v>15</v>
      </c>
      <c r="J921" s="1">
        <f>FIND(", ",space_missions[[#This Row],[Location]])</f>
        <v>11</v>
      </c>
      <c r="K921" s="1" t="str">
        <f t="shared" si="14"/>
        <v xml:space="preserve"> Russia</v>
      </c>
      <c r="L921" s="1" t="str">
        <f>_xlfn.CONCAT(space_missions[[#This Row],[Company]],"-",space_missions[[#This Row],[Rocket]])</f>
        <v>RVSN USSR-Cosmos-3M (11K65M)</v>
      </c>
      <c r="M921" s="1">
        <f>YEAR(space_missions[[#This Row],[Date]])</f>
        <v>1970</v>
      </c>
    </row>
    <row r="922" spans="1:13" x14ac:dyDescent="0.3">
      <c r="A922" s="1" t="s">
        <v>9</v>
      </c>
      <c r="B922" s="1" t="s">
        <v>657</v>
      </c>
      <c r="C922" s="2">
        <v>25904</v>
      </c>
      <c r="D922" s="3">
        <v>0.70833333333333337</v>
      </c>
      <c r="E922" s="1" t="s">
        <v>658</v>
      </c>
      <c r="F922" s="1" t="s">
        <v>1093</v>
      </c>
      <c r="G922" s="1" t="s">
        <v>13</v>
      </c>
      <c r="H922" s="1" t="s">
        <v>14</v>
      </c>
      <c r="I922" s="1" t="s">
        <v>15</v>
      </c>
      <c r="J922" s="1">
        <f>FIND(", ",space_missions[[#This Row],[Location]])</f>
        <v>11</v>
      </c>
      <c r="K922" s="1" t="str">
        <f t="shared" si="14"/>
        <v xml:space="preserve"> Kazakhstan</v>
      </c>
      <c r="L922" s="1" t="str">
        <f>_xlfn.CONCAT(space_missions[[#This Row],[Company]],"-",space_missions[[#This Row],[Rocket]])</f>
        <v>RVSN USSR-Proton K/Block D</v>
      </c>
      <c r="M922" s="1">
        <f>YEAR(space_missions[[#This Row],[Date]])</f>
        <v>1970</v>
      </c>
    </row>
    <row r="923" spans="1:13" x14ac:dyDescent="0.3">
      <c r="A923" s="1" t="s">
        <v>9</v>
      </c>
      <c r="B923" s="1" t="s">
        <v>980</v>
      </c>
      <c r="C923" s="2">
        <v>25905</v>
      </c>
      <c r="D923" s="3">
        <v>0.57986111111111116</v>
      </c>
      <c r="E923" s="1" t="s">
        <v>339</v>
      </c>
      <c r="F923" s="1" t="s">
        <v>1094</v>
      </c>
      <c r="G923" s="1" t="s">
        <v>13</v>
      </c>
      <c r="H923" s="1" t="s">
        <v>14</v>
      </c>
      <c r="I923" s="1" t="s">
        <v>15</v>
      </c>
      <c r="J923" s="1">
        <f>FIND(", ",space_missions[[#This Row],[Location]])</f>
        <v>10</v>
      </c>
      <c r="K923" s="1" t="str">
        <f t="shared" si="14"/>
        <v xml:space="preserve"> Russia</v>
      </c>
      <c r="L923" s="1" t="str">
        <f>_xlfn.CONCAT(space_missions[[#This Row],[Company]],"-",space_missions[[#This Row],[Rocket]])</f>
        <v>RVSN USSR-Voskhod</v>
      </c>
      <c r="M923" s="1">
        <f>YEAR(space_missions[[#This Row],[Date]])</f>
        <v>1970</v>
      </c>
    </row>
    <row r="924" spans="1:13" x14ac:dyDescent="0.3">
      <c r="A924" s="1" t="s">
        <v>9</v>
      </c>
      <c r="B924" s="1" t="s">
        <v>543</v>
      </c>
      <c r="C924" s="2">
        <v>25912</v>
      </c>
      <c r="D924" s="3">
        <v>0.46527777777777779</v>
      </c>
      <c r="E924" s="1" t="s">
        <v>339</v>
      </c>
      <c r="F924" s="1" t="s">
        <v>1095</v>
      </c>
      <c r="G924" s="1" t="s">
        <v>13</v>
      </c>
      <c r="H924" s="1" t="s">
        <v>14</v>
      </c>
      <c r="I924" s="1" t="s">
        <v>15</v>
      </c>
      <c r="J924" s="1">
        <f>FIND(", ",space_missions[[#This Row],[Location]])</f>
        <v>10</v>
      </c>
      <c r="K924" s="1" t="str">
        <f t="shared" si="14"/>
        <v xml:space="preserve"> Russia</v>
      </c>
      <c r="L924" s="1" t="str">
        <f>_xlfn.CONCAT(space_missions[[#This Row],[Company]],"-",space_missions[[#This Row],[Rocket]])</f>
        <v>RVSN USSR-Voskhod</v>
      </c>
      <c r="M924" s="1">
        <f>YEAR(space_missions[[#This Row],[Date]])</f>
        <v>1970</v>
      </c>
    </row>
    <row r="925" spans="1:13" x14ac:dyDescent="0.3">
      <c r="A925" s="1" t="s">
        <v>675</v>
      </c>
      <c r="B925" s="1" t="s">
        <v>676</v>
      </c>
      <c r="C925" s="2">
        <v>25914</v>
      </c>
      <c r="D925" s="3">
        <v>0.45347222222222222</v>
      </c>
      <c r="E925" s="1" t="s">
        <v>677</v>
      </c>
      <c r="F925" s="1" t="s">
        <v>1096</v>
      </c>
      <c r="G925" s="1" t="s">
        <v>13</v>
      </c>
      <c r="H925" s="1" t="s">
        <v>14</v>
      </c>
      <c r="I925" s="1" t="s">
        <v>15</v>
      </c>
      <c r="J925" s="1">
        <f>FIND(", ",space_missions[[#This Row],[Location]])</f>
        <v>14</v>
      </c>
      <c r="K925" s="1" t="str">
        <f t="shared" si="14"/>
        <v xml:space="preserve"> Kenya</v>
      </c>
      <c r="L925" s="1" t="str">
        <f>_xlfn.CONCAT(space_missions[[#This Row],[Company]],"-",space_missions[[#This Row],[Rocket]])</f>
        <v>ASI-Scout B</v>
      </c>
      <c r="M925" s="1">
        <f>YEAR(space_missions[[#This Row],[Date]])</f>
        <v>1970</v>
      </c>
    </row>
    <row r="926" spans="1:13" x14ac:dyDescent="0.3">
      <c r="A926" s="1" t="s">
        <v>1000</v>
      </c>
      <c r="B926" s="1" t="s">
        <v>1001</v>
      </c>
      <c r="C926" s="2">
        <v>25914</v>
      </c>
      <c r="D926" s="3">
        <v>0.5</v>
      </c>
      <c r="E926" s="1" t="s">
        <v>1002</v>
      </c>
      <c r="F926" s="1" t="s">
        <v>1097</v>
      </c>
      <c r="G926" s="1" t="s">
        <v>13</v>
      </c>
      <c r="H926" s="1" t="s">
        <v>14</v>
      </c>
      <c r="I926" s="1" t="s">
        <v>15</v>
      </c>
      <c r="J926" s="1">
        <f>FIND(", ",space_missions[[#This Row],[Location]])</f>
        <v>4</v>
      </c>
      <c r="K926" s="1" t="str">
        <f t="shared" si="14"/>
        <v xml:space="preserve"> France</v>
      </c>
      <c r="L926" s="1" t="str">
        <f>_xlfn.CONCAT(space_missions[[#This Row],[Company]],"-",space_missions[[#This Row],[Rocket]])</f>
        <v>CNES-Diamant B</v>
      </c>
      <c r="M926" s="1">
        <f>YEAR(space_missions[[#This Row],[Date]])</f>
        <v>1970</v>
      </c>
    </row>
    <row r="927" spans="1:13" x14ac:dyDescent="0.3">
      <c r="A927" s="1" t="s">
        <v>9</v>
      </c>
      <c r="B927" s="1" t="s">
        <v>684</v>
      </c>
      <c r="C927" s="2">
        <v>25914</v>
      </c>
      <c r="D927" s="3">
        <v>0.54166666666666663</v>
      </c>
      <c r="E927" s="1" t="s">
        <v>685</v>
      </c>
      <c r="F927" s="1" t="s">
        <v>1098</v>
      </c>
      <c r="G927" s="1" t="s">
        <v>13</v>
      </c>
      <c r="H927" s="1" t="s">
        <v>14</v>
      </c>
      <c r="I927" s="1" t="s">
        <v>15</v>
      </c>
      <c r="J927" s="1">
        <f>FIND(", ",space_missions[[#This Row],[Location]])</f>
        <v>11</v>
      </c>
      <c r="K927" s="1" t="str">
        <f t="shared" si="14"/>
        <v xml:space="preserve"> Russia</v>
      </c>
      <c r="L927" s="1" t="str">
        <f>_xlfn.CONCAT(space_missions[[#This Row],[Company]],"-",space_missions[[#This Row],[Rocket]])</f>
        <v>RVSN USSR-Cosmos-3M (11K65M)</v>
      </c>
      <c r="M927" s="1">
        <f>YEAR(space_missions[[#This Row],[Date]])</f>
        <v>1970</v>
      </c>
    </row>
    <row r="928" spans="1:13" x14ac:dyDescent="0.3">
      <c r="A928" s="1" t="s">
        <v>9</v>
      </c>
      <c r="B928" s="1" t="s">
        <v>361</v>
      </c>
      <c r="C928" s="2">
        <v>25917</v>
      </c>
      <c r="D928" s="3">
        <v>0.41666666666666669</v>
      </c>
      <c r="E928" s="1" t="s">
        <v>339</v>
      </c>
      <c r="F928" s="1" t="s">
        <v>1099</v>
      </c>
      <c r="G928" s="1" t="s">
        <v>13</v>
      </c>
      <c r="H928" s="1" t="s">
        <v>14</v>
      </c>
      <c r="I928" s="1" t="s">
        <v>15</v>
      </c>
      <c r="J928" s="1">
        <f>FIND(", ",space_missions[[#This Row],[Location]])</f>
        <v>10</v>
      </c>
      <c r="K928" s="1" t="str">
        <f t="shared" si="14"/>
        <v xml:space="preserve"> Kazakhstan</v>
      </c>
      <c r="L928" s="1" t="str">
        <f>_xlfn.CONCAT(space_missions[[#This Row],[Company]],"-",space_missions[[#This Row],[Rocket]])</f>
        <v>RVSN USSR-Voskhod</v>
      </c>
      <c r="M928" s="1">
        <f>YEAR(space_missions[[#This Row],[Date]])</f>
        <v>1970</v>
      </c>
    </row>
    <row r="929" spans="1:13" x14ac:dyDescent="0.3">
      <c r="A929" s="1" t="s">
        <v>9</v>
      </c>
      <c r="B929" s="1" t="s">
        <v>684</v>
      </c>
      <c r="C929" s="2">
        <v>25918</v>
      </c>
      <c r="D929" s="3">
        <v>0.1875</v>
      </c>
      <c r="E929" s="1" t="s">
        <v>685</v>
      </c>
      <c r="F929" s="1" t="s">
        <v>1100</v>
      </c>
      <c r="G929" s="1" t="s">
        <v>13</v>
      </c>
      <c r="H929" s="1" t="s">
        <v>14</v>
      </c>
      <c r="I929" s="1" t="s">
        <v>15</v>
      </c>
      <c r="J929" s="1">
        <f>FIND(", ",space_missions[[#This Row],[Location]])</f>
        <v>11</v>
      </c>
      <c r="K929" s="1" t="str">
        <f t="shared" si="14"/>
        <v xml:space="preserve"> Russia</v>
      </c>
      <c r="L929" s="1" t="str">
        <f>_xlfn.CONCAT(space_missions[[#This Row],[Company]],"-",space_missions[[#This Row],[Rocket]])</f>
        <v>RVSN USSR-Cosmos-3M (11K65M)</v>
      </c>
      <c r="M929" s="1">
        <f>YEAR(space_missions[[#This Row],[Date]])</f>
        <v>1970</v>
      </c>
    </row>
    <row r="930" spans="1:13" x14ac:dyDescent="0.3">
      <c r="A930" s="1" t="s">
        <v>9</v>
      </c>
      <c r="B930" s="1" t="s">
        <v>661</v>
      </c>
      <c r="C930" s="2">
        <v>25920</v>
      </c>
      <c r="D930" s="3">
        <v>0.40208333333333335</v>
      </c>
      <c r="E930" s="1" t="s">
        <v>499</v>
      </c>
      <c r="F930" s="1" t="s">
        <v>1101</v>
      </c>
      <c r="G930" s="1" t="s">
        <v>13</v>
      </c>
      <c r="H930" s="1" t="s">
        <v>14</v>
      </c>
      <c r="I930" s="1" t="s">
        <v>15</v>
      </c>
      <c r="J930" s="1">
        <f>FIND(", ",space_missions[[#This Row],[Location]])</f>
        <v>11</v>
      </c>
      <c r="K930" s="1" t="str">
        <f t="shared" si="14"/>
        <v xml:space="preserve"> Russia</v>
      </c>
      <c r="L930" s="1" t="str">
        <f>_xlfn.CONCAT(space_missions[[#This Row],[Company]],"-",space_missions[[#This Row],[Rocket]])</f>
        <v>RVSN USSR-Cosmos-2I (63SM)</v>
      </c>
      <c r="M930" s="1">
        <f>YEAR(space_missions[[#This Row],[Date]])</f>
        <v>1970</v>
      </c>
    </row>
    <row r="931" spans="1:13" x14ac:dyDescent="0.3">
      <c r="A931" s="1" t="s">
        <v>9</v>
      </c>
      <c r="B931" s="1" t="s">
        <v>543</v>
      </c>
      <c r="C931" s="2">
        <v>25920</v>
      </c>
      <c r="D931" s="3">
        <v>0.67708333333333337</v>
      </c>
      <c r="E931" s="1" t="s">
        <v>396</v>
      </c>
      <c r="F931" s="1" t="s">
        <v>1102</v>
      </c>
      <c r="G931" s="1" t="s">
        <v>13</v>
      </c>
      <c r="H931" s="1" t="s">
        <v>14</v>
      </c>
      <c r="I931" s="1" t="s">
        <v>15</v>
      </c>
      <c r="J931" s="1">
        <f>FIND(", ",space_missions[[#This Row],[Location]])</f>
        <v>10</v>
      </c>
      <c r="K931" s="1" t="str">
        <f t="shared" si="14"/>
        <v xml:space="preserve"> Russia</v>
      </c>
      <c r="L931" s="1" t="str">
        <f>_xlfn.CONCAT(space_missions[[#This Row],[Company]],"-",space_missions[[#This Row],[Rocket]])</f>
        <v>RVSN USSR-Vostok-2M</v>
      </c>
      <c r="M931" s="1">
        <f>YEAR(space_missions[[#This Row],[Date]])</f>
        <v>1970</v>
      </c>
    </row>
    <row r="932" spans="1:13" x14ac:dyDescent="0.3">
      <c r="A932" s="1" t="s">
        <v>9</v>
      </c>
      <c r="B932" s="1" t="s">
        <v>684</v>
      </c>
      <c r="C932" s="2">
        <v>25924</v>
      </c>
      <c r="D932" s="3">
        <v>0.89583333333333337</v>
      </c>
      <c r="E932" s="1" t="s">
        <v>685</v>
      </c>
      <c r="F932" s="1" t="s">
        <v>1103</v>
      </c>
      <c r="G932" s="1" t="s">
        <v>13</v>
      </c>
      <c r="H932" s="1" t="s">
        <v>14</v>
      </c>
      <c r="I932" s="1" t="s">
        <v>21</v>
      </c>
      <c r="J932" s="1">
        <f>FIND(", ",space_missions[[#This Row],[Location]])</f>
        <v>11</v>
      </c>
      <c r="K932" s="1" t="str">
        <f t="shared" si="14"/>
        <v xml:space="preserve"> Russia</v>
      </c>
      <c r="L932" s="1" t="str">
        <f>_xlfn.CONCAT(space_missions[[#This Row],[Company]],"-",space_missions[[#This Row],[Rocket]])</f>
        <v>RVSN USSR-Cosmos-3M (11K65M)</v>
      </c>
      <c r="M932" s="1">
        <f>YEAR(space_missions[[#This Row],[Date]])</f>
        <v>1970</v>
      </c>
    </row>
    <row r="933" spans="1:13" x14ac:dyDescent="0.3">
      <c r="A933" s="1" t="s">
        <v>9</v>
      </c>
      <c r="B933" s="1" t="s">
        <v>10</v>
      </c>
      <c r="C933" s="2">
        <v>25927</v>
      </c>
      <c r="D933" s="3">
        <v>0.15972222222222221</v>
      </c>
      <c r="E933" s="1" t="s">
        <v>493</v>
      </c>
      <c r="F933" s="1" t="s">
        <v>1104</v>
      </c>
      <c r="G933" s="1" t="s">
        <v>13</v>
      </c>
      <c r="H933" s="1" t="s">
        <v>14</v>
      </c>
      <c r="I933" s="1" t="s">
        <v>15</v>
      </c>
      <c r="J933" s="1">
        <f>FIND(", ",space_missions[[#This Row],[Location]])</f>
        <v>9</v>
      </c>
      <c r="K933" s="1" t="str">
        <f t="shared" si="14"/>
        <v xml:space="preserve"> Kazakhstan</v>
      </c>
      <c r="L933" s="1" t="str">
        <f>_xlfn.CONCAT(space_missions[[#This Row],[Company]],"-",space_missions[[#This Row],[Rocket]])</f>
        <v>RVSN USSR-Molniya-M /Block L</v>
      </c>
      <c r="M933" s="1">
        <f>YEAR(space_missions[[#This Row],[Date]])</f>
        <v>1970</v>
      </c>
    </row>
    <row r="934" spans="1:13" x14ac:dyDescent="0.3">
      <c r="A934" s="1" t="s">
        <v>9</v>
      </c>
      <c r="B934" s="1" t="s">
        <v>361</v>
      </c>
      <c r="C934" s="2">
        <v>25945</v>
      </c>
      <c r="D934" s="3">
        <v>0.39583333333333331</v>
      </c>
      <c r="E934" s="1" t="s">
        <v>339</v>
      </c>
      <c r="F934" s="1" t="s">
        <v>1105</v>
      </c>
      <c r="G934" s="1" t="s">
        <v>13</v>
      </c>
      <c r="H934" s="1" t="s">
        <v>14</v>
      </c>
      <c r="I934" s="1" t="s">
        <v>15</v>
      </c>
      <c r="J934" s="1">
        <f>FIND(", ",space_missions[[#This Row],[Location]])</f>
        <v>10</v>
      </c>
      <c r="K934" s="1" t="str">
        <f t="shared" si="14"/>
        <v xml:space="preserve"> Kazakhstan</v>
      </c>
      <c r="L934" s="1" t="str">
        <f>_xlfn.CONCAT(space_missions[[#This Row],[Company]],"-",space_missions[[#This Row],[Rocket]])</f>
        <v>RVSN USSR-Voskhod</v>
      </c>
      <c r="M934" s="1">
        <f>YEAR(space_missions[[#This Row],[Date]])</f>
        <v>1971</v>
      </c>
    </row>
    <row r="935" spans="1:13" x14ac:dyDescent="0.3">
      <c r="A935" s="1" t="s">
        <v>9</v>
      </c>
      <c r="B935" s="1" t="s">
        <v>661</v>
      </c>
      <c r="C935" s="2">
        <v>25947</v>
      </c>
      <c r="D935" s="3">
        <v>0.5</v>
      </c>
      <c r="E935" s="1" t="s">
        <v>499</v>
      </c>
      <c r="F935" s="1" t="s">
        <v>1106</v>
      </c>
      <c r="G935" s="1" t="s">
        <v>13</v>
      </c>
      <c r="H935" s="1" t="s">
        <v>14</v>
      </c>
      <c r="I935" s="1" t="s">
        <v>15</v>
      </c>
      <c r="J935" s="1">
        <f>FIND(", ",space_missions[[#This Row],[Location]])</f>
        <v>11</v>
      </c>
      <c r="K935" s="1" t="str">
        <f t="shared" si="14"/>
        <v xml:space="preserve"> Russia</v>
      </c>
      <c r="L935" s="1" t="str">
        <f>_xlfn.CONCAT(space_missions[[#This Row],[Company]],"-",space_missions[[#This Row],[Rocket]])</f>
        <v>RVSN USSR-Cosmos-2I (63SM)</v>
      </c>
      <c r="M935" s="1">
        <f>YEAR(space_missions[[#This Row],[Date]])</f>
        <v>1971</v>
      </c>
    </row>
    <row r="936" spans="1:13" x14ac:dyDescent="0.3">
      <c r="A936" s="1" t="s">
        <v>9</v>
      </c>
      <c r="B936" s="1" t="s">
        <v>543</v>
      </c>
      <c r="C936" s="2">
        <v>25953</v>
      </c>
      <c r="D936" s="3">
        <v>0.47499999999999998</v>
      </c>
      <c r="E936" s="1" t="s">
        <v>396</v>
      </c>
      <c r="F936" s="1" t="s">
        <v>1107</v>
      </c>
      <c r="G936" s="1" t="s">
        <v>13</v>
      </c>
      <c r="H936" s="1" t="s">
        <v>14</v>
      </c>
      <c r="I936" s="1" t="s">
        <v>15</v>
      </c>
      <c r="J936" s="1">
        <f>FIND(", ",space_missions[[#This Row],[Location]])</f>
        <v>10</v>
      </c>
      <c r="K936" s="1" t="str">
        <f t="shared" si="14"/>
        <v xml:space="preserve"> Russia</v>
      </c>
      <c r="L936" s="1" t="str">
        <f>_xlfn.CONCAT(space_missions[[#This Row],[Company]],"-",space_missions[[#This Row],[Rocket]])</f>
        <v>RVSN USSR-Vostok-2M</v>
      </c>
      <c r="M936" s="1">
        <f>YEAR(space_missions[[#This Row],[Date]])</f>
        <v>1971</v>
      </c>
    </row>
    <row r="937" spans="1:13" x14ac:dyDescent="0.3">
      <c r="A937" s="1" t="s">
        <v>9</v>
      </c>
      <c r="B937" s="1" t="s">
        <v>361</v>
      </c>
      <c r="C937" s="2">
        <v>25954</v>
      </c>
      <c r="D937" s="3">
        <v>0.3611111111111111</v>
      </c>
      <c r="E937" s="1" t="s">
        <v>339</v>
      </c>
      <c r="F937" s="1" t="s">
        <v>1108</v>
      </c>
      <c r="G937" s="1" t="s">
        <v>13</v>
      </c>
      <c r="H937" s="1" t="s">
        <v>14</v>
      </c>
      <c r="I937" s="1" t="s">
        <v>15</v>
      </c>
      <c r="J937" s="1">
        <f>FIND(", ",space_missions[[#This Row],[Location]])</f>
        <v>10</v>
      </c>
      <c r="K937" s="1" t="str">
        <f t="shared" si="14"/>
        <v xml:space="preserve"> Kazakhstan</v>
      </c>
      <c r="L937" s="1" t="str">
        <f>_xlfn.CONCAT(space_missions[[#This Row],[Company]],"-",space_missions[[#This Row],[Rocket]])</f>
        <v>RVSN USSR-Voskhod</v>
      </c>
      <c r="M937" s="1">
        <f>YEAR(space_missions[[#This Row],[Date]])</f>
        <v>1971</v>
      </c>
    </row>
    <row r="938" spans="1:13" x14ac:dyDescent="0.3">
      <c r="A938" s="1" t="s">
        <v>42</v>
      </c>
      <c r="B938" s="1" t="s">
        <v>322</v>
      </c>
      <c r="C938" s="2">
        <v>25954</v>
      </c>
      <c r="D938" s="3">
        <v>0.76944444444444449</v>
      </c>
      <c r="E938" s="1" t="s">
        <v>945</v>
      </c>
      <c r="F938" s="1" t="s">
        <v>1109</v>
      </c>
      <c r="G938" s="1" t="s">
        <v>13</v>
      </c>
      <c r="H938" s="1" t="s">
        <v>14</v>
      </c>
      <c r="I938" s="1" t="s">
        <v>15</v>
      </c>
      <c r="J938" s="1">
        <f>FIND(", ",space_missions[[#This Row],[Location]])</f>
        <v>7</v>
      </c>
      <c r="K938" s="1" t="str">
        <f t="shared" si="14"/>
        <v xml:space="preserve"> USA</v>
      </c>
      <c r="L938" s="1" t="str">
        <f>_xlfn.CONCAT(space_missions[[#This Row],[Company]],"-",space_missions[[#This Row],[Rocket]])</f>
        <v>US Air Force-Titan III(23)B</v>
      </c>
      <c r="M938" s="1">
        <f>YEAR(space_missions[[#This Row],[Date]])</f>
        <v>1971</v>
      </c>
    </row>
    <row r="939" spans="1:13" x14ac:dyDescent="0.3">
      <c r="A939" s="1" t="s">
        <v>92</v>
      </c>
      <c r="B939" s="1" t="s">
        <v>226</v>
      </c>
      <c r="C939" s="2">
        <v>25959</v>
      </c>
      <c r="D939" s="3">
        <v>2.5000000000000001E-2</v>
      </c>
      <c r="E939" s="1" t="s">
        <v>719</v>
      </c>
      <c r="F939" s="1" t="s">
        <v>1110</v>
      </c>
      <c r="G939" s="1" t="s">
        <v>13</v>
      </c>
      <c r="H939" s="1" t="s">
        <v>14</v>
      </c>
      <c r="I939" s="1" t="s">
        <v>15</v>
      </c>
      <c r="J939" s="1">
        <f>FIND(", ",space_missions[[#This Row],[Location]])</f>
        <v>8</v>
      </c>
      <c r="K939" s="1" t="str">
        <f t="shared" si="14"/>
        <v xml:space="preserve"> USA</v>
      </c>
      <c r="L939" s="1" t="str">
        <f>_xlfn.CONCAT(space_missions[[#This Row],[Company]],"-",space_missions[[#This Row],[Rocket]])</f>
        <v>General Dynamics-Atlas-SLV3C Centaur-D</v>
      </c>
      <c r="M939" s="1">
        <f>YEAR(space_missions[[#This Row],[Date]])</f>
        <v>1971</v>
      </c>
    </row>
    <row r="940" spans="1:13" x14ac:dyDescent="0.3">
      <c r="A940" s="1" t="s">
        <v>9</v>
      </c>
      <c r="B940" s="1" t="s">
        <v>661</v>
      </c>
      <c r="C940" s="2">
        <v>25959</v>
      </c>
      <c r="D940" s="3">
        <v>0.53055555555555556</v>
      </c>
      <c r="E940" s="1" t="s">
        <v>499</v>
      </c>
      <c r="F940" s="1" t="s">
        <v>1111</v>
      </c>
      <c r="G940" s="1" t="s">
        <v>13</v>
      </c>
      <c r="H940" s="1" t="s">
        <v>14</v>
      </c>
      <c r="I940" s="1" t="s">
        <v>15</v>
      </c>
      <c r="J940" s="1">
        <f>FIND(", ",space_missions[[#This Row],[Location]])</f>
        <v>11</v>
      </c>
      <c r="K940" s="1" t="str">
        <f t="shared" si="14"/>
        <v xml:space="preserve"> Russia</v>
      </c>
      <c r="L940" s="1" t="str">
        <f>_xlfn.CONCAT(space_missions[[#This Row],[Company]],"-",space_missions[[#This Row],[Rocket]])</f>
        <v>RVSN USSR-Cosmos-2I (63SM)</v>
      </c>
      <c r="M940" s="1">
        <f>YEAR(space_missions[[#This Row],[Date]])</f>
        <v>1971</v>
      </c>
    </row>
    <row r="941" spans="1:13" x14ac:dyDescent="0.3">
      <c r="A941" s="1" t="s">
        <v>54</v>
      </c>
      <c r="B941" s="1" t="s">
        <v>749</v>
      </c>
      <c r="C941" s="2">
        <v>25964</v>
      </c>
      <c r="D941" s="3">
        <v>0.87708333333333333</v>
      </c>
      <c r="E941" s="1" t="s">
        <v>750</v>
      </c>
      <c r="F941" s="1" t="s">
        <v>1112</v>
      </c>
      <c r="G941" s="1" t="s">
        <v>13</v>
      </c>
      <c r="H941" s="1" t="s">
        <v>752</v>
      </c>
      <c r="I941" s="1" t="s">
        <v>15</v>
      </c>
      <c r="J941" s="1">
        <f>FIND(", ",space_missions[[#This Row],[Location]])</f>
        <v>7</v>
      </c>
      <c r="K941" s="1" t="str">
        <f t="shared" si="14"/>
        <v xml:space="preserve"> USA</v>
      </c>
      <c r="L941" s="1" t="str">
        <f>_xlfn.CONCAT(space_missions[[#This Row],[Company]],"-",space_missions[[#This Row],[Rocket]])</f>
        <v>NASA-Saturn V</v>
      </c>
      <c r="M941" s="1">
        <f>YEAR(space_missions[[#This Row],[Date]])</f>
        <v>1971</v>
      </c>
    </row>
    <row r="942" spans="1:13" x14ac:dyDescent="0.3">
      <c r="A942" s="1" t="s">
        <v>9</v>
      </c>
      <c r="B942" s="1" t="s">
        <v>961</v>
      </c>
      <c r="C942" s="2">
        <v>25973</v>
      </c>
      <c r="D942" s="3">
        <v>0.78333333333333333</v>
      </c>
      <c r="E942" s="1" t="s">
        <v>685</v>
      </c>
      <c r="F942" s="1" t="s">
        <v>1113</v>
      </c>
      <c r="G942" s="1" t="s">
        <v>13</v>
      </c>
      <c r="H942" s="1" t="s">
        <v>14</v>
      </c>
      <c r="I942" s="1" t="s">
        <v>15</v>
      </c>
      <c r="J942" s="1">
        <f>FIND(", ",space_missions[[#This Row],[Location]])</f>
        <v>11</v>
      </c>
      <c r="K942" s="1" t="str">
        <f t="shared" si="14"/>
        <v xml:space="preserve"> Russia</v>
      </c>
      <c r="L942" s="1" t="str">
        <f>_xlfn.CONCAT(space_missions[[#This Row],[Company]],"-",space_missions[[#This Row],[Rocket]])</f>
        <v>RVSN USSR-Cosmos-3M (11K65M)</v>
      </c>
      <c r="M942" s="1">
        <f>YEAR(space_missions[[#This Row],[Date]])</f>
        <v>1971</v>
      </c>
    </row>
    <row r="943" spans="1:13" x14ac:dyDescent="0.3">
      <c r="A943" s="1" t="s">
        <v>1057</v>
      </c>
      <c r="B943" s="1" t="s">
        <v>1058</v>
      </c>
      <c r="C943" s="2">
        <v>25980</v>
      </c>
      <c r="D943" s="3">
        <v>0.16666666666666666</v>
      </c>
      <c r="E943" s="1" t="s">
        <v>1059</v>
      </c>
      <c r="F943" s="1" t="s">
        <v>1114</v>
      </c>
      <c r="G943" s="1" t="s">
        <v>13</v>
      </c>
      <c r="H943" s="1" t="s">
        <v>14</v>
      </c>
      <c r="I943" s="1" t="s">
        <v>15</v>
      </c>
      <c r="J943" s="1">
        <f>FIND(", ",space_missions[[#This Row],[Location]])</f>
        <v>7</v>
      </c>
      <c r="K943" s="1" t="str">
        <f t="shared" si="14"/>
        <v xml:space="preserve"> Japan</v>
      </c>
      <c r="L943" s="1" t="str">
        <f>_xlfn.CONCAT(space_missions[[#This Row],[Company]],"-",space_missions[[#This Row],[Rocket]])</f>
        <v>ISAS-Mu-IV S</v>
      </c>
      <c r="M943" s="1">
        <f>YEAR(space_missions[[#This Row],[Date]])</f>
        <v>1971</v>
      </c>
    </row>
    <row r="944" spans="1:13" x14ac:dyDescent="0.3">
      <c r="A944" s="1" t="s">
        <v>9</v>
      </c>
      <c r="B944" s="1" t="s">
        <v>961</v>
      </c>
      <c r="C944" s="2">
        <v>25981</v>
      </c>
      <c r="D944" s="3">
        <v>0.88194444444444442</v>
      </c>
      <c r="E944" s="1" t="s">
        <v>685</v>
      </c>
      <c r="F944" s="1" t="s">
        <v>1115</v>
      </c>
      <c r="G944" s="1" t="s">
        <v>13</v>
      </c>
      <c r="H944" s="1" t="s">
        <v>14</v>
      </c>
      <c r="I944" s="1" t="s">
        <v>15</v>
      </c>
      <c r="J944" s="1">
        <f>FIND(", ",space_missions[[#This Row],[Location]])</f>
        <v>11</v>
      </c>
      <c r="K944" s="1" t="str">
        <f t="shared" si="14"/>
        <v xml:space="preserve"> Russia</v>
      </c>
      <c r="L944" s="1" t="str">
        <f>_xlfn.CONCAT(space_missions[[#This Row],[Company]],"-",space_missions[[#This Row],[Rocket]])</f>
        <v>RVSN USSR-Cosmos-3M (11K65M)</v>
      </c>
      <c r="M944" s="1">
        <f>YEAR(space_missions[[#This Row],[Date]])</f>
        <v>1971</v>
      </c>
    </row>
    <row r="945" spans="1:13" x14ac:dyDescent="0.3">
      <c r="A945" s="1" t="s">
        <v>9</v>
      </c>
      <c r="B945" s="1" t="s">
        <v>1116</v>
      </c>
      <c r="C945" s="2">
        <v>25982</v>
      </c>
      <c r="D945" s="3">
        <v>0.58263888888888893</v>
      </c>
      <c r="E945" s="1" t="s">
        <v>339</v>
      </c>
      <c r="F945" s="1" t="s">
        <v>1117</v>
      </c>
      <c r="G945" s="1" t="s">
        <v>13</v>
      </c>
      <c r="H945" s="1" t="s">
        <v>14</v>
      </c>
      <c r="I945" s="1" t="s">
        <v>15</v>
      </c>
      <c r="J945" s="1">
        <f>FIND(", ",space_missions[[#This Row],[Location]])</f>
        <v>10</v>
      </c>
      <c r="K945" s="1" t="str">
        <f t="shared" si="14"/>
        <v xml:space="preserve"> Russia</v>
      </c>
      <c r="L945" s="1" t="str">
        <f>_xlfn.CONCAT(space_missions[[#This Row],[Company]],"-",space_missions[[#This Row],[Rocket]])</f>
        <v>RVSN USSR-Voskhod</v>
      </c>
      <c r="M945" s="1">
        <f>YEAR(space_missions[[#This Row],[Date]])</f>
        <v>1971</v>
      </c>
    </row>
    <row r="946" spans="1:13" x14ac:dyDescent="0.3">
      <c r="A946" s="1" t="s">
        <v>1057</v>
      </c>
      <c r="B946" s="1" t="s">
        <v>1058</v>
      </c>
      <c r="C946" s="2">
        <v>25985</v>
      </c>
      <c r="D946" s="3">
        <v>0.20833333333333334</v>
      </c>
      <c r="E946" s="1" t="s">
        <v>1118</v>
      </c>
      <c r="F946" s="1" t="s">
        <v>1119</v>
      </c>
      <c r="G946" s="1" t="s">
        <v>13</v>
      </c>
      <c r="H946" s="1" t="s">
        <v>14</v>
      </c>
      <c r="I946" s="1" t="s">
        <v>15</v>
      </c>
      <c r="J946" s="1">
        <f>FIND(", ",space_missions[[#This Row],[Location]])</f>
        <v>7</v>
      </c>
      <c r="K946" s="1" t="str">
        <f t="shared" si="14"/>
        <v xml:space="preserve"> Japan</v>
      </c>
      <c r="L946" s="1" t="str">
        <f>_xlfn.CONCAT(space_missions[[#This Row],[Company]],"-",space_missions[[#This Row],[Rocket]])</f>
        <v>ISAS-Mu-III C</v>
      </c>
      <c r="M946" s="1">
        <f>YEAR(space_missions[[#This Row],[Date]])</f>
        <v>1971</v>
      </c>
    </row>
    <row r="947" spans="1:13" x14ac:dyDescent="0.3">
      <c r="A947" s="1" t="s">
        <v>9</v>
      </c>
      <c r="B947" s="1" t="s">
        <v>847</v>
      </c>
      <c r="C947" s="2">
        <v>25989</v>
      </c>
      <c r="D947" s="3">
        <v>0.46597222222222223</v>
      </c>
      <c r="E947" s="1" t="s">
        <v>937</v>
      </c>
      <c r="F947" s="1" t="s">
        <v>1120</v>
      </c>
      <c r="G947" s="1" t="s">
        <v>13</v>
      </c>
      <c r="H947" s="1" t="s">
        <v>14</v>
      </c>
      <c r="I947" s="1" t="s">
        <v>15</v>
      </c>
      <c r="J947" s="1">
        <f>FIND(", ",space_missions[[#This Row],[Location]])</f>
        <v>11</v>
      </c>
      <c r="K947" s="1" t="str">
        <f t="shared" si="14"/>
        <v xml:space="preserve"> Kazakhstan</v>
      </c>
      <c r="L947" s="1" t="str">
        <f>_xlfn.CONCAT(space_missions[[#This Row],[Company]],"-",space_missions[[#This Row],[Rocket]])</f>
        <v>RVSN USSR-Tsyklon-2</v>
      </c>
      <c r="M947" s="1">
        <f>YEAR(space_missions[[#This Row],[Date]])</f>
        <v>1971</v>
      </c>
    </row>
    <row r="948" spans="1:13" x14ac:dyDescent="0.3">
      <c r="A948" s="1" t="s">
        <v>9</v>
      </c>
      <c r="B948" s="1" t="s">
        <v>361</v>
      </c>
      <c r="C948" s="2">
        <v>25990</v>
      </c>
      <c r="D948" s="3">
        <v>0.21249999999999999</v>
      </c>
      <c r="E948" s="1" t="s">
        <v>1087</v>
      </c>
      <c r="F948" s="1" t="s">
        <v>1121</v>
      </c>
      <c r="G948" s="1" t="s">
        <v>13</v>
      </c>
      <c r="H948" s="1" t="s">
        <v>14</v>
      </c>
      <c r="I948" s="1" t="s">
        <v>15</v>
      </c>
      <c r="J948" s="1">
        <f>FIND(", ",space_missions[[#This Row],[Location]])</f>
        <v>10</v>
      </c>
      <c r="K948" s="1" t="str">
        <f t="shared" si="14"/>
        <v xml:space="preserve"> Kazakhstan</v>
      </c>
      <c r="L948" s="1" t="str">
        <f>_xlfn.CONCAT(space_missions[[#This Row],[Company]],"-",space_missions[[#This Row],[Rocket]])</f>
        <v>RVSN USSR-Soyuz L</v>
      </c>
      <c r="M948" s="1">
        <f>YEAR(space_missions[[#This Row],[Date]])</f>
        <v>1971</v>
      </c>
    </row>
    <row r="949" spans="1:13" x14ac:dyDescent="0.3">
      <c r="A949" s="1" t="s">
        <v>9</v>
      </c>
      <c r="B949" s="1" t="s">
        <v>361</v>
      </c>
      <c r="C949" s="2">
        <v>25995</v>
      </c>
      <c r="D949" s="3">
        <v>0.39583333333333331</v>
      </c>
      <c r="E949" s="1" t="s">
        <v>339</v>
      </c>
      <c r="F949" s="1" t="s">
        <v>1122</v>
      </c>
      <c r="G949" s="1" t="s">
        <v>13</v>
      </c>
      <c r="H949" s="1" t="s">
        <v>14</v>
      </c>
      <c r="I949" s="1" t="s">
        <v>15</v>
      </c>
      <c r="J949" s="1">
        <f>FIND(", ",space_missions[[#This Row],[Location]])</f>
        <v>10</v>
      </c>
      <c r="K949" s="1" t="str">
        <f t="shared" si="14"/>
        <v xml:space="preserve"> Kazakhstan</v>
      </c>
      <c r="L949" s="1" t="str">
        <f>_xlfn.CONCAT(space_missions[[#This Row],[Company]],"-",space_missions[[#This Row],[Rocket]])</f>
        <v>RVSN USSR-Voskhod</v>
      </c>
      <c r="M949" s="1">
        <f>YEAR(space_missions[[#This Row],[Date]])</f>
        <v>1971</v>
      </c>
    </row>
    <row r="950" spans="1:13" x14ac:dyDescent="0.3">
      <c r="A950" s="1" t="s">
        <v>973</v>
      </c>
      <c r="B950" s="1" t="s">
        <v>974</v>
      </c>
      <c r="C950" s="2">
        <v>25995</v>
      </c>
      <c r="D950" s="3">
        <v>0.51041666666666663</v>
      </c>
      <c r="E950" s="1" t="s">
        <v>975</v>
      </c>
      <c r="F950" s="1" t="s">
        <v>1123</v>
      </c>
      <c r="G950" s="1" t="s">
        <v>13</v>
      </c>
      <c r="H950" s="1" t="s">
        <v>14</v>
      </c>
      <c r="I950" s="1" t="s">
        <v>15</v>
      </c>
      <c r="J950" s="1">
        <f>FIND(", ",space_missions[[#This Row],[Location]])</f>
        <v>18</v>
      </c>
      <c r="K950" s="1" t="str">
        <f t="shared" si="14"/>
        <v xml:space="preserve"> China</v>
      </c>
      <c r="L950" s="1" t="str">
        <f>_xlfn.CONCAT(space_missions[[#This Row],[Company]],"-",space_missions[[#This Row],[Rocket]])</f>
        <v>CASC-Long March 1</v>
      </c>
      <c r="M950" s="1">
        <f>YEAR(space_missions[[#This Row],[Date]])</f>
        <v>1971</v>
      </c>
    </row>
    <row r="951" spans="1:13" x14ac:dyDescent="0.3">
      <c r="A951" s="1" t="s">
        <v>9</v>
      </c>
      <c r="B951" s="1" t="s">
        <v>847</v>
      </c>
      <c r="C951" s="2">
        <v>25996</v>
      </c>
      <c r="D951" s="3">
        <v>0.6020833333333333</v>
      </c>
      <c r="E951" s="1" t="s">
        <v>937</v>
      </c>
      <c r="F951" s="1" t="s">
        <v>1124</v>
      </c>
      <c r="G951" s="1" t="s">
        <v>13</v>
      </c>
      <c r="H951" s="1" t="s">
        <v>14</v>
      </c>
      <c r="I951" s="1" t="s">
        <v>15</v>
      </c>
      <c r="J951" s="1">
        <f>FIND(", ",space_missions[[#This Row],[Location]])</f>
        <v>11</v>
      </c>
      <c r="K951" s="1" t="str">
        <f t="shared" si="14"/>
        <v xml:space="preserve"> Kazakhstan</v>
      </c>
      <c r="L951" s="1" t="str">
        <f>_xlfn.CONCAT(space_missions[[#This Row],[Company]],"-",space_missions[[#This Row],[Rocket]])</f>
        <v>RVSN USSR-Tsyklon-2</v>
      </c>
      <c r="M951" s="1">
        <f>YEAR(space_missions[[#This Row],[Date]])</f>
        <v>1971</v>
      </c>
    </row>
    <row r="952" spans="1:13" x14ac:dyDescent="0.3">
      <c r="A952" s="1" t="s">
        <v>9</v>
      </c>
      <c r="B952" s="1" t="s">
        <v>980</v>
      </c>
      <c r="C952" s="2">
        <v>25997</v>
      </c>
      <c r="D952" s="3">
        <v>4.3055555555555555E-2</v>
      </c>
      <c r="E952" s="1" t="s">
        <v>339</v>
      </c>
      <c r="F952" s="1" t="s">
        <v>1125</v>
      </c>
      <c r="G952" s="1" t="s">
        <v>13</v>
      </c>
      <c r="H952" s="1" t="s">
        <v>14</v>
      </c>
      <c r="I952" s="1" t="s">
        <v>21</v>
      </c>
      <c r="J952" s="1">
        <f>FIND(", ",space_missions[[#This Row],[Location]])</f>
        <v>10</v>
      </c>
      <c r="K952" s="1" t="str">
        <f t="shared" si="14"/>
        <v xml:space="preserve"> Russia</v>
      </c>
      <c r="L952" s="1" t="str">
        <f>_xlfn.CONCAT(space_missions[[#This Row],[Company]],"-",space_missions[[#This Row],[Rocket]])</f>
        <v>RVSN USSR-Voskhod</v>
      </c>
      <c r="M952" s="1">
        <f>YEAR(space_missions[[#This Row],[Date]])</f>
        <v>1971</v>
      </c>
    </row>
    <row r="953" spans="1:13" x14ac:dyDescent="0.3">
      <c r="A953" s="1" t="s">
        <v>9</v>
      </c>
      <c r="B953" s="1" t="s">
        <v>420</v>
      </c>
      <c r="C953" s="2">
        <v>25997</v>
      </c>
      <c r="D953" s="3">
        <v>0.34375</v>
      </c>
      <c r="E953" s="1" t="s">
        <v>499</v>
      </c>
      <c r="F953" s="1" t="s">
        <v>1126</v>
      </c>
      <c r="G953" s="1" t="s">
        <v>13</v>
      </c>
      <c r="H953" s="1" t="s">
        <v>14</v>
      </c>
      <c r="I953" s="1" t="s">
        <v>21</v>
      </c>
      <c r="J953" s="1">
        <f>FIND(", ",space_missions[[#This Row],[Location]])</f>
        <v>10</v>
      </c>
      <c r="K953" s="1" t="str">
        <f t="shared" si="14"/>
        <v xml:space="preserve"> Russia</v>
      </c>
      <c r="L953" s="1" t="str">
        <f>_xlfn.CONCAT(space_missions[[#This Row],[Company]],"-",space_missions[[#This Row],[Rocket]])</f>
        <v>RVSN USSR-Cosmos-2I (63SM)</v>
      </c>
      <c r="M953" s="1">
        <f>YEAR(space_missions[[#This Row],[Date]])</f>
        <v>1971</v>
      </c>
    </row>
    <row r="954" spans="1:13" x14ac:dyDescent="0.3">
      <c r="A954" s="1" t="s">
        <v>9</v>
      </c>
      <c r="B954" s="1" t="s">
        <v>961</v>
      </c>
      <c r="C954" s="2">
        <v>26010</v>
      </c>
      <c r="D954" s="3">
        <v>0.90625</v>
      </c>
      <c r="E954" s="1" t="s">
        <v>685</v>
      </c>
      <c r="F954" s="1" t="s">
        <v>1127</v>
      </c>
      <c r="G954" s="1" t="s">
        <v>13</v>
      </c>
      <c r="H954" s="1" t="s">
        <v>14</v>
      </c>
      <c r="I954" s="1" t="s">
        <v>15</v>
      </c>
      <c r="J954" s="1">
        <f>FIND(", ",space_missions[[#This Row],[Location]])</f>
        <v>11</v>
      </c>
      <c r="K954" s="1" t="str">
        <f t="shared" si="14"/>
        <v xml:space="preserve"> Russia</v>
      </c>
      <c r="L954" s="1" t="str">
        <f>_xlfn.CONCAT(space_missions[[#This Row],[Company]],"-",space_missions[[#This Row],[Rocket]])</f>
        <v>RVSN USSR-Cosmos-3M (11K65M)</v>
      </c>
      <c r="M954" s="1">
        <f>YEAR(space_missions[[#This Row],[Date]])</f>
        <v>1971</v>
      </c>
    </row>
    <row r="955" spans="1:13" x14ac:dyDescent="0.3">
      <c r="A955" s="1" t="s">
        <v>463</v>
      </c>
      <c r="B955" s="1" t="s">
        <v>322</v>
      </c>
      <c r="C955" s="2">
        <v>26013</v>
      </c>
      <c r="D955" s="3">
        <v>0.15625</v>
      </c>
      <c r="E955" s="1" t="s">
        <v>1128</v>
      </c>
      <c r="F955" s="1" t="s">
        <v>1129</v>
      </c>
      <c r="G955" s="1" t="s">
        <v>13</v>
      </c>
      <c r="H955" s="1" t="s">
        <v>14</v>
      </c>
      <c r="I955" s="1" t="s">
        <v>15</v>
      </c>
      <c r="J955" s="1">
        <f>FIND(", ",space_missions[[#This Row],[Location]])</f>
        <v>7</v>
      </c>
      <c r="K955" s="1" t="str">
        <f t="shared" si="14"/>
        <v xml:space="preserve"> USA</v>
      </c>
      <c r="L955" s="1" t="str">
        <f>_xlfn.CONCAT(space_missions[[#This Row],[Company]],"-",space_missions[[#This Row],[Rocket]])</f>
        <v>Martin Marietta-Titan-III(33)B Agena-D</v>
      </c>
      <c r="M955" s="1">
        <f>YEAR(space_missions[[#This Row],[Date]])</f>
        <v>1971</v>
      </c>
    </row>
    <row r="956" spans="1:13" x14ac:dyDescent="0.3">
      <c r="A956" s="1" t="s">
        <v>9</v>
      </c>
      <c r="B956" s="1" t="s">
        <v>961</v>
      </c>
      <c r="C956" s="2">
        <v>26015</v>
      </c>
      <c r="D956" s="3">
        <v>0.47916666666666669</v>
      </c>
      <c r="E956" s="1" t="s">
        <v>685</v>
      </c>
      <c r="F956" s="1" t="s">
        <v>1130</v>
      </c>
      <c r="G956" s="1" t="s">
        <v>13</v>
      </c>
      <c r="H956" s="1" t="s">
        <v>14</v>
      </c>
      <c r="I956" s="1" t="s">
        <v>15</v>
      </c>
      <c r="J956" s="1">
        <f>FIND(", ",space_missions[[#This Row],[Location]])</f>
        <v>11</v>
      </c>
      <c r="K956" s="1" t="str">
        <f t="shared" si="14"/>
        <v xml:space="preserve"> Russia</v>
      </c>
      <c r="L956" s="1" t="str">
        <f>_xlfn.CONCAT(space_missions[[#This Row],[Company]],"-",space_missions[[#This Row],[Rocket]])</f>
        <v>RVSN USSR-Cosmos-3M (11K65M)</v>
      </c>
      <c r="M956" s="1">
        <f>YEAR(space_missions[[#This Row],[Date]])</f>
        <v>1971</v>
      </c>
    </row>
    <row r="957" spans="1:13" x14ac:dyDescent="0.3">
      <c r="A957" s="1" t="s">
        <v>9</v>
      </c>
      <c r="B957" s="1" t="s">
        <v>980</v>
      </c>
      <c r="C957" s="2">
        <v>26019</v>
      </c>
      <c r="D957" s="3">
        <v>0.45763888888888887</v>
      </c>
      <c r="E957" s="1" t="s">
        <v>339</v>
      </c>
      <c r="F957" s="1" t="s">
        <v>1131</v>
      </c>
      <c r="G957" s="1" t="s">
        <v>13</v>
      </c>
      <c r="H957" s="1" t="s">
        <v>14</v>
      </c>
      <c r="I957" s="1" t="s">
        <v>15</v>
      </c>
      <c r="J957" s="1">
        <f>FIND(", ",space_missions[[#This Row],[Location]])</f>
        <v>10</v>
      </c>
      <c r="K957" s="1" t="str">
        <f t="shared" si="14"/>
        <v xml:space="preserve"> Russia</v>
      </c>
      <c r="L957" s="1" t="str">
        <f>_xlfn.CONCAT(space_missions[[#This Row],[Company]],"-",space_missions[[#This Row],[Rocket]])</f>
        <v>RVSN USSR-Voskhod</v>
      </c>
      <c r="M957" s="1">
        <f>YEAR(space_missions[[#This Row],[Date]])</f>
        <v>1971</v>
      </c>
    </row>
    <row r="958" spans="1:13" x14ac:dyDescent="0.3">
      <c r="A958" s="1" t="s">
        <v>9</v>
      </c>
      <c r="B958" s="1" t="s">
        <v>739</v>
      </c>
      <c r="C958" s="2">
        <v>26024</v>
      </c>
      <c r="D958" s="3">
        <v>0.47847222222222224</v>
      </c>
      <c r="E958" s="1" t="s">
        <v>937</v>
      </c>
      <c r="F958" s="1" t="s">
        <v>1132</v>
      </c>
      <c r="G958" s="1" t="s">
        <v>13</v>
      </c>
      <c r="H958" s="1" t="s">
        <v>14</v>
      </c>
      <c r="I958" s="1" t="s">
        <v>15</v>
      </c>
      <c r="J958" s="1">
        <f>FIND(", ",space_missions[[#This Row],[Location]])</f>
        <v>11</v>
      </c>
      <c r="K958" s="1" t="str">
        <f t="shared" si="14"/>
        <v xml:space="preserve"> Kazakhstan</v>
      </c>
      <c r="L958" s="1" t="str">
        <f>_xlfn.CONCAT(space_missions[[#This Row],[Company]],"-",space_missions[[#This Row],[Rocket]])</f>
        <v>RVSN USSR-Tsyklon-2</v>
      </c>
      <c r="M958" s="1">
        <f>YEAR(space_missions[[#This Row],[Date]])</f>
        <v>1971</v>
      </c>
    </row>
    <row r="959" spans="1:13" x14ac:dyDescent="0.3">
      <c r="A959" s="1" t="s">
        <v>9</v>
      </c>
      <c r="B959" s="1" t="s">
        <v>1116</v>
      </c>
      <c r="C959" s="2">
        <v>26025</v>
      </c>
      <c r="D959" s="3">
        <v>0.34722222222222221</v>
      </c>
      <c r="E959" s="1" t="s">
        <v>339</v>
      </c>
      <c r="F959" s="1" t="s">
        <v>1133</v>
      </c>
      <c r="G959" s="1" t="s">
        <v>13</v>
      </c>
      <c r="H959" s="1" t="s">
        <v>14</v>
      </c>
      <c r="I959" s="1" t="s">
        <v>15</v>
      </c>
      <c r="J959" s="1">
        <f>FIND(", ",space_missions[[#This Row],[Location]])</f>
        <v>10</v>
      </c>
      <c r="K959" s="1" t="str">
        <f t="shared" si="14"/>
        <v xml:space="preserve"> Russia</v>
      </c>
      <c r="L959" s="1" t="str">
        <f>_xlfn.CONCAT(space_missions[[#This Row],[Company]],"-",space_missions[[#This Row],[Rocket]])</f>
        <v>RVSN USSR-Voskhod</v>
      </c>
      <c r="M959" s="1">
        <f>YEAR(space_missions[[#This Row],[Date]])</f>
        <v>1971</v>
      </c>
    </row>
    <row r="960" spans="1:13" x14ac:dyDescent="0.3">
      <c r="A960" s="1" t="s">
        <v>9</v>
      </c>
      <c r="B960" s="1" t="s">
        <v>980</v>
      </c>
      <c r="C960" s="2">
        <v>26030</v>
      </c>
      <c r="D960" s="3">
        <v>0.2986111111111111</v>
      </c>
      <c r="E960" s="1" t="s">
        <v>396</v>
      </c>
      <c r="F960" s="1" t="s">
        <v>1134</v>
      </c>
      <c r="G960" s="1" t="s">
        <v>13</v>
      </c>
      <c r="H960" s="1" t="s">
        <v>14</v>
      </c>
      <c r="I960" s="1" t="s">
        <v>15</v>
      </c>
      <c r="J960" s="1">
        <f>FIND(", ",space_missions[[#This Row],[Location]])</f>
        <v>10</v>
      </c>
      <c r="K960" s="1" t="str">
        <f t="shared" si="14"/>
        <v xml:space="preserve"> Russia</v>
      </c>
      <c r="L960" s="1" t="str">
        <f>_xlfn.CONCAT(space_missions[[#This Row],[Company]],"-",space_missions[[#This Row],[Rocket]])</f>
        <v>RVSN USSR-Vostok-2M</v>
      </c>
      <c r="M960" s="1">
        <f>YEAR(space_missions[[#This Row],[Date]])</f>
        <v>1971</v>
      </c>
    </row>
    <row r="961" spans="1:13" x14ac:dyDescent="0.3">
      <c r="A961" s="1" t="s">
        <v>9</v>
      </c>
      <c r="B961" s="1" t="s">
        <v>1116</v>
      </c>
      <c r="C961" s="2">
        <v>26037</v>
      </c>
      <c r="D961" s="3">
        <v>0.33333333333333331</v>
      </c>
      <c r="E961" s="1" t="s">
        <v>339</v>
      </c>
      <c r="F961" s="1" t="s">
        <v>1135</v>
      </c>
      <c r="G961" s="1" t="s">
        <v>13</v>
      </c>
      <c r="H961" s="1" t="s">
        <v>14</v>
      </c>
      <c r="I961" s="1" t="s">
        <v>15</v>
      </c>
      <c r="J961" s="1">
        <f>FIND(", ",space_missions[[#This Row],[Location]])</f>
        <v>10</v>
      </c>
      <c r="K961" s="1" t="str">
        <f t="shared" si="14"/>
        <v xml:space="preserve"> Russia</v>
      </c>
      <c r="L961" s="1" t="str">
        <f>_xlfn.CONCAT(space_missions[[#This Row],[Company]],"-",space_missions[[#This Row],[Rocket]])</f>
        <v>RVSN USSR-Voskhod</v>
      </c>
      <c r="M961" s="1">
        <f>YEAR(space_missions[[#This Row],[Date]])</f>
        <v>1971</v>
      </c>
    </row>
    <row r="962" spans="1:13" x14ac:dyDescent="0.3">
      <c r="A962" s="1" t="s">
        <v>1000</v>
      </c>
      <c r="B962" s="1" t="s">
        <v>1001</v>
      </c>
      <c r="C962" s="2">
        <v>26038</v>
      </c>
      <c r="D962" s="3">
        <v>0.38124999999999998</v>
      </c>
      <c r="E962" s="1" t="s">
        <v>1002</v>
      </c>
      <c r="F962" s="1" t="s">
        <v>1136</v>
      </c>
      <c r="G962" s="1" t="s">
        <v>13</v>
      </c>
      <c r="H962" s="1" t="s">
        <v>14</v>
      </c>
      <c r="I962" s="1" t="s">
        <v>15</v>
      </c>
      <c r="J962" s="1">
        <f>FIND(", ",space_missions[[#This Row],[Location]])</f>
        <v>4</v>
      </c>
      <c r="K962" s="1" t="str">
        <f t="shared" ref="K962:K1025" si="15">RIGHT(B962,LEN(B962)-FIND("*",SUBSTITUTE(B962,", ","*",LEN(B962)-LEN(SUBSTITUTE(B962,", ","*")))))</f>
        <v xml:space="preserve"> France</v>
      </c>
      <c r="L962" s="1" t="str">
        <f>_xlfn.CONCAT(space_missions[[#This Row],[Company]],"-",space_missions[[#This Row],[Rocket]])</f>
        <v>CNES-Diamant B</v>
      </c>
      <c r="M962" s="1">
        <f>YEAR(space_missions[[#This Row],[Date]])</f>
        <v>1971</v>
      </c>
    </row>
    <row r="963" spans="1:13" x14ac:dyDescent="0.3">
      <c r="A963" s="1" t="s">
        <v>9</v>
      </c>
      <c r="B963" s="1" t="s">
        <v>980</v>
      </c>
      <c r="C963" s="2">
        <v>26040</v>
      </c>
      <c r="D963" s="3">
        <v>0.48888888888888887</v>
      </c>
      <c r="E963" s="1" t="s">
        <v>396</v>
      </c>
      <c r="F963" s="1" t="s">
        <v>1137</v>
      </c>
      <c r="G963" s="1" t="s">
        <v>13</v>
      </c>
      <c r="H963" s="1" t="s">
        <v>14</v>
      </c>
      <c r="I963" s="1" t="s">
        <v>15</v>
      </c>
      <c r="J963" s="1">
        <f>FIND(", ",space_missions[[#This Row],[Location]])</f>
        <v>10</v>
      </c>
      <c r="K963" s="1" t="str">
        <f t="shared" si="15"/>
        <v xml:space="preserve"> Russia</v>
      </c>
      <c r="L963" s="1" t="str">
        <f>_xlfn.CONCAT(space_missions[[#This Row],[Company]],"-",space_missions[[#This Row],[Rocket]])</f>
        <v>RVSN USSR-Vostok-2M</v>
      </c>
      <c r="M963" s="1">
        <f>YEAR(space_missions[[#This Row],[Date]])</f>
        <v>1971</v>
      </c>
    </row>
    <row r="964" spans="1:13" x14ac:dyDescent="0.3">
      <c r="A964" s="1" t="s">
        <v>9</v>
      </c>
      <c r="B964" s="1" t="s">
        <v>473</v>
      </c>
      <c r="C964" s="2">
        <v>26042</v>
      </c>
      <c r="D964" s="3">
        <v>6.9444444444444448E-2</v>
      </c>
      <c r="E964" s="1" t="s">
        <v>857</v>
      </c>
      <c r="F964" s="1" t="s">
        <v>1138</v>
      </c>
      <c r="G964" s="1" t="s">
        <v>13</v>
      </c>
      <c r="H964" s="1" t="s">
        <v>14</v>
      </c>
      <c r="I964" s="1" t="s">
        <v>15</v>
      </c>
      <c r="J964" s="1">
        <f>FIND(", ",space_missions[[#This Row],[Location]])</f>
        <v>11</v>
      </c>
      <c r="K964" s="1" t="str">
        <f t="shared" si="15"/>
        <v xml:space="preserve"> Kazakhstan</v>
      </c>
      <c r="L964" s="1" t="str">
        <f>_xlfn.CONCAT(space_missions[[#This Row],[Company]],"-",space_missions[[#This Row],[Rocket]])</f>
        <v>RVSN USSR-Proton K</v>
      </c>
      <c r="M964" s="1">
        <f>YEAR(space_missions[[#This Row],[Date]])</f>
        <v>1971</v>
      </c>
    </row>
    <row r="965" spans="1:13" x14ac:dyDescent="0.3">
      <c r="A965" s="1" t="s">
        <v>9</v>
      </c>
      <c r="B965" s="1" t="s">
        <v>420</v>
      </c>
      <c r="C965" s="2">
        <v>26045</v>
      </c>
      <c r="D965" s="3">
        <v>0.18194444444444444</v>
      </c>
      <c r="E965" s="1" t="s">
        <v>924</v>
      </c>
      <c r="F965" s="1" t="s">
        <v>925</v>
      </c>
      <c r="G965" s="1" t="s">
        <v>13</v>
      </c>
      <c r="H965" s="1" t="s">
        <v>14</v>
      </c>
      <c r="I965" s="1" t="s">
        <v>15</v>
      </c>
      <c r="J965" s="1">
        <f>FIND(", ",space_missions[[#This Row],[Location]])</f>
        <v>10</v>
      </c>
      <c r="K965" s="1" t="str">
        <f t="shared" si="15"/>
        <v xml:space="preserve"> Russia</v>
      </c>
      <c r="L965" s="1" t="str">
        <f>_xlfn.CONCAT(space_missions[[#This Row],[Company]],"-",space_missions[[#This Row],[Rocket]])</f>
        <v>RVSN USSR-Cosmos-3MRB (65MRB)</v>
      </c>
      <c r="M965" s="1">
        <f>YEAR(space_missions[[#This Row],[Date]])</f>
        <v>1971</v>
      </c>
    </row>
    <row r="966" spans="1:13" x14ac:dyDescent="0.3">
      <c r="A966" s="1" t="s">
        <v>42</v>
      </c>
      <c r="B966" s="1" t="s">
        <v>322</v>
      </c>
      <c r="C966" s="2">
        <v>26045</v>
      </c>
      <c r="D966" s="3">
        <v>0.64583333333333337</v>
      </c>
      <c r="E966" s="1" t="s">
        <v>945</v>
      </c>
      <c r="F966" s="1" t="s">
        <v>1139</v>
      </c>
      <c r="G966" s="1" t="s">
        <v>13</v>
      </c>
      <c r="H966" s="1" t="s">
        <v>14</v>
      </c>
      <c r="I966" s="1" t="s">
        <v>15</v>
      </c>
      <c r="J966" s="1">
        <f>FIND(", ",space_missions[[#This Row],[Location]])</f>
        <v>7</v>
      </c>
      <c r="K966" s="1" t="str">
        <f t="shared" si="15"/>
        <v xml:space="preserve"> USA</v>
      </c>
      <c r="L966" s="1" t="str">
        <f>_xlfn.CONCAT(space_missions[[#This Row],[Company]],"-",space_missions[[#This Row],[Rocket]])</f>
        <v>US Air Force-Titan III(23)B</v>
      </c>
      <c r="M966" s="1">
        <f>YEAR(space_missions[[#This Row],[Date]])</f>
        <v>1971</v>
      </c>
    </row>
    <row r="967" spans="1:13" x14ac:dyDescent="0.3">
      <c r="A967" s="1" t="s">
        <v>9</v>
      </c>
      <c r="B967" s="1" t="s">
        <v>10</v>
      </c>
      <c r="C967" s="2">
        <v>26045</v>
      </c>
      <c r="D967" s="3">
        <v>0.99583333333333335</v>
      </c>
      <c r="E967" s="1" t="s">
        <v>629</v>
      </c>
      <c r="F967" s="1" t="s">
        <v>1140</v>
      </c>
      <c r="G967" s="1" t="s">
        <v>13</v>
      </c>
      <c r="H967" s="1" t="s">
        <v>14</v>
      </c>
      <c r="I967" s="1" t="s">
        <v>15</v>
      </c>
      <c r="J967" s="1">
        <f>FIND(", ",space_missions[[#This Row],[Location]])</f>
        <v>9</v>
      </c>
      <c r="K967" s="1" t="str">
        <f t="shared" si="15"/>
        <v xml:space="preserve"> Kazakhstan</v>
      </c>
      <c r="L967" s="1" t="str">
        <f>_xlfn.CONCAT(space_missions[[#This Row],[Company]],"-",space_missions[[#This Row],[Rocket]])</f>
        <v>RVSN USSR-Soyuz</v>
      </c>
      <c r="M967" s="1">
        <f>YEAR(space_missions[[#This Row],[Date]])</f>
        <v>1971</v>
      </c>
    </row>
    <row r="968" spans="1:13" x14ac:dyDescent="0.3">
      <c r="A968" s="1" t="s">
        <v>675</v>
      </c>
      <c r="B968" s="1" t="s">
        <v>1141</v>
      </c>
      <c r="C968" s="2">
        <v>26047</v>
      </c>
      <c r="D968" s="3">
        <v>0.31388888888888888</v>
      </c>
      <c r="E968" s="1" t="s">
        <v>677</v>
      </c>
      <c r="F968" s="1" t="s">
        <v>1142</v>
      </c>
      <c r="G968" s="1" t="s">
        <v>13</v>
      </c>
      <c r="H968" s="1" t="s">
        <v>14</v>
      </c>
      <c r="I968" s="1" t="s">
        <v>15</v>
      </c>
      <c r="J968" s="1">
        <f>FIND(", ",space_missions[[#This Row],[Location]])</f>
        <v>13</v>
      </c>
      <c r="K968" s="1" t="str">
        <f t="shared" si="15"/>
        <v xml:space="preserve"> Kenya</v>
      </c>
      <c r="L968" s="1" t="str">
        <f>_xlfn.CONCAT(space_missions[[#This Row],[Company]],"-",space_missions[[#This Row],[Rocket]])</f>
        <v>ASI-Scout B</v>
      </c>
      <c r="M968" s="1">
        <f>YEAR(space_missions[[#This Row],[Date]])</f>
        <v>1971</v>
      </c>
    </row>
    <row r="969" spans="1:13" x14ac:dyDescent="0.3">
      <c r="A969" s="1" t="s">
        <v>9</v>
      </c>
      <c r="B969" s="1" t="s">
        <v>661</v>
      </c>
      <c r="C969" s="2">
        <v>26047</v>
      </c>
      <c r="D969" s="3">
        <v>0.46875</v>
      </c>
      <c r="E969" s="1" t="s">
        <v>499</v>
      </c>
      <c r="F969" s="1" t="s">
        <v>1143</v>
      </c>
      <c r="G969" s="1" t="s">
        <v>13</v>
      </c>
      <c r="H969" s="1" t="s">
        <v>14</v>
      </c>
      <c r="I969" s="1" t="s">
        <v>15</v>
      </c>
      <c r="J969" s="1">
        <f>FIND(", ",space_missions[[#This Row],[Location]])</f>
        <v>11</v>
      </c>
      <c r="K969" s="1" t="str">
        <f t="shared" si="15"/>
        <v xml:space="preserve"> Russia</v>
      </c>
      <c r="L969" s="1" t="str">
        <f>_xlfn.CONCAT(space_missions[[#This Row],[Company]],"-",space_missions[[#This Row],[Rocket]])</f>
        <v>RVSN USSR-Cosmos-2I (63SM)</v>
      </c>
      <c r="M969" s="1">
        <f>YEAR(space_missions[[#This Row],[Date]])</f>
        <v>1971</v>
      </c>
    </row>
    <row r="970" spans="1:13" x14ac:dyDescent="0.3">
      <c r="A970" s="1" t="s">
        <v>9</v>
      </c>
      <c r="B970" s="1" t="s">
        <v>961</v>
      </c>
      <c r="C970" s="2">
        <v>26051</v>
      </c>
      <c r="D970" s="3">
        <v>0.60763888888888884</v>
      </c>
      <c r="E970" s="1" t="s">
        <v>685</v>
      </c>
      <c r="F970" s="1" t="s">
        <v>1144</v>
      </c>
      <c r="G970" s="1" t="s">
        <v>13</v>
      </c>
      <c r="H970" s="1" t="s">
        <v>14</v>
      </c>
      <c r="I970" s="1" t="s">
        <v>15</v>
      </c>
      <c r="J970" s="1">
        <f>FIND(", ",space_missions[[#This Row],[Location]])</f>
        <v>11</v>
      </c>
      <c r="K970" s="1" t="str">
        <f t="shared" si="15"/>
        <v xml:space="preserve"> Russia</v>
      </c>
      <c r="L970" s="1" t="str">
        <f>_xlfn.CONCAT(space_missions[[#This Row],[Company]],"-",space_missions[[#This Row],[Rocket]])</f>
        <v>RVSN USSR-Cosmos-3M (11K65M)</v>
      </c>
      <c r="M970" s="1">
        <f>YEAR(space_missions[[#This Row],[Date]])</f>
        <v>1971</v>
      </c>
    </row>
    <row r="971" spans="1:13" x14ac:dyDescent="0.3">
      <c r="A971" s="1" t="s">
        <v>463</v>
      </c>
      <c r="B971" s="1" t="s">
        <v>464</v>
      </c>
      <c r="C971" s="2">
        <v>26058</v>
      </c>
      <c r="D971" s="3">
        <v>0.3215277777777778</v>
      </c>
      <c r="E971" s="1" t="s">
        <v>1082</v>
      </c>
      <c r="F971" s="1" t="s">
        <v>1145</v>
      </c>
      <c r="G971" s="1" t="s">
        <v>13</v>
      </c>
      <c r="H971" s="1" t="s">
        <v>14</v>
      </c>
      <c r="I971" s="1" t="s">
        <v>15</v>
      </c>
      <c r="J971" s="1">
        <f>FIND(", ",space_missions[[#This Row],[Location]])</f>
        <v>7</v>
      </c>
      <c r="K971" s="1" t="str">
        <f t="shared" si="15"/>
        <v xml:space="preserve"> USA</v>
      </c>
      <c r="L971" s="1" t="str">
        <f>_xlfn.CONCAT(space_missions[[#This Row],[Company]],"-",space_missions[[#This Row],[Rocket]])</f>
        <v>Martin Marietta-Titan III(23)C</v>
      </c>
      <c r="M971" s="1">
        <f>YEAR(space_missions[[#This Row],[Date]])</f>
        <v>1971</v>
      </c>
    </row>
    <row r="972" spans="1:13" x14ac:dyDescent="0.3">
      <c r="A972" s="1" t="s">
        <v>9</v>
      </c>
      <c r="B972" s="1" t="s">
        <v>361</v>
      </c>
      <c r="C972" s="2">
        <v>26059</v>
      </c>
      <c r="D972" s="3">
        <v>0.2638888888888889</v>
      </c>
      <c r="E972" s="1" t="s">
        <v>339</v>
      </c>
      <c r="F972" s="1" t="s">
        <v>1146</v>
      </c>
      <c r="G972" s="1" t="s">
        <v>13</v>
      </c>
      <c r="H972" s="1" t="s">
        <v>14</v>
      </c>
      <c r="I972" s="1" t="s">
        <v>15</v>
      </c>
      <c r="J972" s="1">
        <f>FIND(", ",space_missions[[#This Row],[Location]])</f>
        <v>10</v>
      </c>
      <c r="K972" s="1" t="str">
        <f t="shared" si="15"/>
        <v xml:space="preserve"> Kazakhstan</v>
      </c>
      <c r="L972" s="1" t="str">
        <f>_xlfn.CONCAT(space_missions[[#This Row],[Company]],"-",space_missions[[#This Row],[Rocket]])</f>
        <v>RVSN USSR-Voskhod</v>
      </c>
      <c r="M972" s="1">
        <f>YEAR(space_missions[[#This Row],[Date]])</f>
        <v>1971</v>
      </c>
    </row>
    <row r="973" spans="1:13" x14ac:dyDescent="0.3">
      <c r="A973" s="1" t="s">
        <v>9</v>
      </c>
      <c r="B973" s="1" t="s">
        <v>961</v>
      </c>
      <c r="C973" s="2">
        <v>26060</v>
      </c>
      <c r="D973" s="3">
        <v>0.59722222222222221</v>
      </c>
      <c r="E973" s="1" t="s">
        <v>685</v>
      </c>
      <c r="F973" s="1" t="s">
        <v>1147</v>
      </c>
      <c r="G973" s="1" t="s">
        <v>13</v>
      </c>
      <c r="H973" s="1" t="s">
        <v>14</v>
      </c>
      <c r="I973" s="1" t="s">
        <v>15</v>
      </c>
      <c r="J973" s="1">
        <f>FIND(", ",space_missions[[#This Row],[Location]])</f>
        <v>11</v>
      </c>
      <c r="K973" s="1" t="str">
        <f t="shared" si="15"/>
        <v xml:space="preserve"> Russia</v>
      </c>
      <c r="L973" s="1" t="str">
        <f>_xlfn.CONCAT(space_missions[[#This Row],[Company]],"-",space_missions[[#This Row],[Rocket]])</f>
        <v>RVSN USSR-Cosmos-3M (11K65M)</v>
      </c>
      <c r="M973" s="1">
        <f>YEAR(space_missions[[#This Row],[Date]])</f>
        <v>1971</v>
      </c>
    </row>
    <row r="974" spans="1:13" x14ac:dyDescent="0.3">
      <c r="A974" s="1" t="s">
        <v>92</v>
      </c>
      <c r="B974" s="1" t="s">
        <v>226</v>
      </c>
      <c r="C974" s="2">
        <v>26062</v>
      </c>
      <c r="D974" s="3">
        <v>4.9305555555555554E-2</v>
      </c>
      <c r="E974" s="1" t="s">
        <v>719</v>
      </c>
      <c r="F974" s="1" t="s">
        <v>1148</v>
      </c>
      <c r="G974" s="1" t="s">
        <v>13</v>
      </c>
      <c r="H974" s="1" t="s">
        <v>14</v>
      </c>
      <c r="I974" s="1" t="s">
        <v>21</v>
      </c>
      <c r="J974" s="1">
        <f>FIND(", ",space_missions[[#This Row],[Location]])</f>
        <v>8</v>
      </c>
      <c r="K974" s="1" t="str">
        <f t="shared" si="15"/>
        <v xml:space="preserve"> USA</v>
      </c>
      <c r="L974" s="1" t="str">
        <f>_xlfn.CONCAT(space_missions[[#This Row],[Company]],"-",space_missions[[#This Row],[Rocket]])</f>
        <v>General Dynamics-Atlas-SLV3C Centaur-D</v>
      </c>
      <c r="M974" s="1">
        <f>YEAR(space_missions[[#This Row],[Date]])</f>
        <v>1971</v>
      </c>
    </row>
    <row r="975" spans="1:13" x14ac:dyDescent="0.3">
      <c r="A975" s="1" t="s">
        <v>9</v>
      </c>
      <c r="B975" s="1" t="s">
        <v>657</v>
      </c>
      <c r="C975" s="2">
        <v>26063</v>
      </c>
      <c r="D975" s="3">
        <v>0.70694444444444449</v>
      </c>
      <c r="E975" s="1" t="s">
        <v>658</v>
      </c>
      <c r="F975" s="1" t="s">
        <v>1149</v>
      </c>
      <c r="G975" s="1" t="s">
        <v>13</v>
      </c>
      <c r="H975" s="1" t="s">
        <v>14</v>
      </c>
      <c r="I975" s="1" t="s">
        <v>15</v>
      </c>
      <c r="J975" s="1">
        <f>FIND(", ",space_missions[[#This Row],[Location]])</f>
        <v>11</v>
      </c>
      <c r="K975" s="1" t="str">
        <f t="shared" si="15"/>
        <v xml:space="preserve"> Kazakhstan</v>
      </c>
      <c r="L975" s="1" t="str">
        <f>_xlfn.CONCAT(space_missions[[#This Row],[Company]],"-",space_missions[[#This Row],[Rocket]])</f>
        <v>RVSN USSR-Proton K/Block D</v>
      </c>
      <c r="M975" s="1">
        <f>YEAR(space_missions[[#This Row],[Date]])</f>
        <v>1971</v>
      </c>
    </row>
    <row r="976" spans="1:13" x14ac:dyDescent="0.3">
      <c r="A976" s="1" t="s">
        <v>9</v>
      </c>
      <c r="B976" s="1" t="s">
        <v>361</v>
      </c>
      <c r="C976" s="2">
        <v>26071</v>
      </c>
      <c r="D976" s="3">
        <v>0.33333333333333331</v>
      </c>
      <c r="E976" s="1" t="s">
        <v>339</v>
      </c>
      <c r="F976" s="1" t="s">
        <v>1150</v>
      </c>
      <c r="G976" s="1" t="s">
        <v>13</v>
      </c>
      <c r="H976" s="1" t="s">
        <v>14</v>
      </c>
      <c r="I976" s="1" t="s">
        <v>15</v>
      </c>
      <c r="J976" s="1">
        <f>FIND(", ",space_missions[[#This Row],[Location]])</f>
        <v>10</v>
      </c>
      <c r="K976" s="1" t="str">
        <f t="shared" si="15"/>
        <v xml:space="preserve"> Kazakhstan</v>
      </c>
      <c r="L976" s="1" t="str">
        <f>_xlfn.CONCAT(space_missions[[#This Row],[Company]],"-",space_missions[[#This Row],[Rocket]])</f>
        <v>RVSN USSR-Voskhod</v>
      </c>
      <c r="M976" s="1">
        <f>YEAR(space_missions[[#This Row],[Date]])</f>
        <v>1971</v>
      </c>
    </row>
    <row r="977" spans="1:13" x14ac:dyDescent="0.3">
      <c r="A977" s="1" t="s">
        <v>9</v>
      </c>
      <c r="B977" s="1" t="s">
        <v>661</v>
      </c>
      <c r="C977" s="2">
        <v>26072</v>
      </c>
      <c r="D977" s="3">
        <v>0.43055555555555558</v>
      </c>
      <c r="E977" s="1" t="s">
        <v>499</v>
      </c>
      <c r="F977" s="1" t="s">
        <v>1151</v>
      </c>
      <c r="G977" s="1" t="s">
        <v>13</v>
      </c>
      <c r="H977" s="1" t="s">
        <v>14</v>
      </c>
      <c r="I977" s="1" t="s">
        <v>15</v>
      </c>
      <c r="J977" s="1">
        <f>FIND(", ",space_missions[[#This Row],[Location]])</f>
        <v>11</v>
      </c>
      <c r="K977" s="1" t="str">
        <f t="shared" si="15"/>
        <v xml:space="preserve"> Russia</v>
      </c>
      <c r="L977" s="1" t="str">
        <f>_xlfn.CONCAT(space_missions[[#This Row],[Company]],"-",space_missions[[#This Row],[Rocket]])</f>
        <v>RVSN USSR-Cosmos-2I (63SM)</v>
      </c>
      <c r="M977" s="1">
        <f>YEAR(space_missions[[#This Row],[Date]])</f>
        <v>1971</v>
      </c>
    </row>
    <row r="978" spans="1:13" x14ac:dyDescent="0.3">
      <c r="A978" s="1" t="s">
        <v>9</v>
      </c>
      <c r="B978" s="1" t="s">
        <v>473</v>
      </c>
      <c r="C978" s="2">
        <v>26072</v>
      </c>
      <c r="D978" s="3">
        <v>0.68194444444444446</v>
      </c>
      <c r="E978" s="1" t="s">
        <v>658</v>
      </c>
      <c r="F978" s="1" t="s">
        <v>1152</v>
      </c>
      <c r="G978" s="1" t="s">
        <v>13</v>
      </c>
      <c r="H978" s="1" t="s">
        <v>14</v>
      </c>
      <c r="I978" s="1" t="s">
        <v>15</v>
      </c>
      <c r="J978" s="1">
        <f>FIND(", ",space_missions[[#This Row],[Location]])</f>
        <v>11</v>
      </c>
      <c r="K978" s="1" t="str">
        <f t="shared" si="15"/>
        <v xml:space="preserve"> Kazakhstan</v>
      </c>
      <c r="L978" s="1" t="str">
        <f>_xlfn.CONCAT(space_missions[[#This Row],[Company]],"-",space_missions[[#This Row],[Rocket]])</f>
        <v>RVSN USSR-Proton K/Block D</v>
      </c>
      <c r="M978" s="1">
        <f>YEAR(space_missions[[#This Row],[Date]])</f>
        <v>1971</v>
      </c>
    </row>
    <row r="979" spans="1:13" x14ac:dyDescent="0.3">
      <c r="A979" s="1" t="s">
        <v>9</v>
      </c>
      <c r="B979" s="1" t="s">
        <v>961</v>
      </c>
      <c r="C979" s="2">
        <v>26075</v>
      </c>
      <c r="D979" s="3">
        <v>3.5416666666666666E-2</v>
      </c>
      <c r="E979" s="1" t="s">
        <v>685</v>
      </c>
      <c r="F979" s="1" t="s">
        <v>1153</v>
      </c>
      <c r="G979" s="1" t="s">
        <v>13</v>
      </c>
      <c r="H979" s="1" t="s">
        <v>14</v>
      </c>
      <c r="I979" s="1" t="s">
        <v>15</v>
      </c>
      <c r="J979" s="1">
        <f>FIND(", ",space_missions[[#This Row],[Location]])</f>
        <v>11</v>
      </c>
      <c r="K979" s="1" t="str">
        <f t="shared" si="15"/>
        <v xml:space="preserve"> Russia</v>
      </c>
      <c r="L979" s="1" t="str">
        <f>_xlfn.CONCAT(space_missions[[#This Row],[Company]],"-",space_missions[[#This Row],[Rocket]])</f>
        <v>RVSN USSR-Cosmos-3M (11K65M)</v>
      </c>
      <c r="M979" s="1">
        <f>YEAR(space_missions[[#This Row],[Date]])</f>
        <v>1971</v>
      </c>
    </row>
    <row r="980" spans="1:13" x14ac:dyDescent="0.3">
      <c r="A980" s="1" t="s">
        <v>9</v>
      </c>
      <c r="B980" s="1" t="s">
        <v>661</v>
      </c>
      <c r="C980" s="2">
        <v>26080</v>
      </c>
      <c r="D980" s="3">
        <v>0.49930555555555556</v>
      </c>
      <c r="E980" s="1" t="s">
        <v>499</v>
      </c>
      <c r="F980" s="1" t="s">
        <v>1154</v>
      </c>
      <c r="G980" s="1" t="s">
        <v>13</v>
      </c>
      <c r="H980" s="1" t="s">
        <v>14</v>
      </c>
      <c r="I980" s="1" t="s">
        <v>15</v>
      </c>
      <c r="J980" s="1">
        <f>FIND(", ",space_missions[[#This Row],[Location]])</f>
        <v>11</v>
      </c>
      <c r="K980" s="1" t="str">
        <f t="shared" si="15"/>
        <v xml:space="preserve"> Russia</v>
      </c>
      <c r="L980" s="1" t="str">
        <f>_xlfn.CONCAT(space_missions[[#This Row],[Company]],"-",space_missions[[#This Row],[Rocket]])</f>
        <v>RVSN USSR-Cosmos-2I (63SM)</v>
      </c>
      <c r="M980" s="1">
        <f>YEAR(space_missions[[#This Row],[Date]])</f>
        <v>1971</v>
      </c>
    </row>
    <row r="981" spans="1:13" x14ac:dyDescent="0.3">
      <c r="A981" s="1" t="s">
        <v>9</v>
      </c>
      <c r="B981" s="1" t="s">
        <v>980</v>
      </c>
      <c r="C981" s="2">
        <v>26081</v>
      </c>
      <c r="D981" s="3">
        <v>0.4375</v>
      </c>
      <c r="E981" s="1" t="s">
        <v>339</v>
      </c>
      <c r="F981" s="1" t="s">
        <v>1155</v>
      </c>
      <c r="G981" s="1" t="s">
        <v>13</v>
      </c>
      <c r="H981" s="1" t="s">
        <v>14</v>
      </c>
      <c r="I981" s="1" t="s">
        <v>15</v>
      </c>
      <c r="J981" s="1">
        <f>FIND(", ",space_missions[[#This Row],[Location]])</f>
        <v>10</v>
      </c>
      <c r="K981" s="1" t="str">
        <f t="shared" si="15"/>
        <v xml:space="preserve"> Russia</v>
      </c>
      <c r="L981" s="1" t="str">
        <f>_xlfn.CONCAT(space_missions[[#This Row],[Company]],"-",space_missions[[#This Row],[Rocket]])</f>
        <v>RVSN USSR-Voskhod</v>
      </c>
      <c r="M981" s="1">
        <f>YEAR(space_missions[[#This Row],[Date]])</f>
        <v>1971</v>
      </c>
    </row>
    <row r="982" spans="1:13" x14ac:dyDescent="0.3">
      <c r="A982" s="1" t="s">
        <v>9</v>
      </c>
      <c r="B982" s="1" t="s">
        <v>657</v>
      </c>
      <c r="C982" s="2">
        <v>26081</v>
      </c>
      <c r="D982" s="3">
        <v>0.6430555555555556</v>
      </c>
      <c r="E982" s="1" t="s">
        <v>658</v>
      </c>
      <c r="F982" s="1" t="s">
        <v>1156</v>
      </c>
      <c r="G982" s="1" t="s">
        <v>13</v>
      </c>
      <c r="H982" s="1" t="s">
        <v>14</v>
      </c>
      <c r="I982" s="1" t="s">
        <v>15</v>
      </c>
      <c r="J982" s="1">
        <f>FIND(", ",space_missions[[#This Row],[Location]])</f>
        <v>11</v>
      </c>
      <c r="K982" s="1" t="str">
        <f t="shared" si="15"/>
        <v xml:space="preserve"> Kazakhstan</v>
      </c>
      <c r="L982" s="1" t="str">
        <f>_xlfn.CONCAT(space_missions[[#This Row],[Company]],"-",space_missions[[#This Row],[Rocket]])</f>
        <v>RVSN USSR-Proton K/Block D</v>
      </c>
      <c r="M982" s="1">
        <f>YEAR(space_missions[[#This Row],[Date]])</f>
        <v>1971</v>
      </c>
    </row>
    <row r="983" spans="1:13" x14ac:dyDescent="0.3">
      <c r="A983" s="1" t="s">
        <v>9</v>
      </c>
      <c r="B983" s="1" t="s">
        <v>961</v>
      </c>
      <c r="C983" s="2">
        <v>26082</v>
      </c>
      <c r="D983" s="3">
        <v>0.15833333333333333</v>
      </c>
      <c r="E983" s="1" t="s">
        <v>685</v>
      </c>
      <c r="F983" s="1" t="s">
        <v>1157</v>
      </c>
      <c r="G983" s="1" t="s">
        <v>13</v>
      </c>
      <c r="H983" s="1" t="s">
        <v>14</v>
      </c>
      <c r="I983" s="1" t="s">
        <v>15</v>
      </c>
      <c r="J983" s="1">
        <f>FIND(", ",space_missions[[#This Row],[Location]])</f>
        <v>11</v>
      </c>
      <c r="K983" s="1" t="str">
        <f t="shared" si="15"/>
        <v xml:space="preserve"> Russia</v>
      </c>
      <c r="L983" s="1" t="str">
        <f>_xlfn.CONCAT(space_missions[[#This Row],[Company]],"-",space_missions[[#This Row],[Rocket]])</f>
        <v>RVSN USSR-Cosmos-3M (11K65M)</v>
      </c>
      <c r="M983" s="1">
        <f>YEAR(space_missions[[#This Row],[Date]])</f>
        <v>1971</v>
      </c>
    </row>
    <row r="984" spans="1:13" x14ac:dyDescent="0.3">
      <c r="A984" s="1" t="s">
        <v>92</v>
      </c>
      <c r="B984" s="1" t="s">
        <v>482</v>
      </c>
      <c r="C984" s="2">
        <v>26083</v>
      </c>
      <c r="D984" s="3">
        <v>0.93263888888888891</v>
      </c>
      <c r="E984" s="1" t="s">
        <v>719</v>
      </c>
      <c r="F984" s="1" t="s">
        <v>1158</v>
      </c>
      <c r="G984" s="1" t="s">
        <v>13</v>
      </c>
      <c r="H984" s="1" t="s">
        <v>14</v>
      </c>
      <c r="I984" s="1" t="s">
        <v>15</v>
      </c>
      <c r="J984" s="1">
        <f>FIND(", ",space_missions[[#This Row],[Location]])</f>
        <v>8</v>
      </c>
      <c r="K984" s="1" t="str">
        <f t="shared" si="15"/>
        <v xml:space="preserve"> USA</v>
      </c>
      <c r="L984" s="1" t="str">
        <f>_xlfn.CONCAT(space_missions[[#This Row],[Company]],"-",space_missions[[#This Row],[Rocket]])</f>
        <v>General Dynamics-Atlas-SLV3C Centaur-D</v>
      </c>
      <c r="M984" s="1">
        <f>YEAR(space_missions[[#This Row],[Date]])</f>
        <v>1971</v>
      </c>
    </row>
    <row r="985" spans="1:13" x14ac:dyDescent="0.3">
      <c r="A985" s="1" t="s">
        <v>9</v>
      </c>
      <c r="B985" s="1" t="s">
        <v>684</v>
      </c>
      <c r="C985" s="2">
        <v>26088</v>
      </c>
      <c r="D985" s="3"/>
      <c r="E985" s="1" t="s">
        <v>685</v>
      </c>
      <c r="F985" s="1" t="s">
        <v>1159</v>
      </c>
      <c r="G985" s="1" t="s">
        <v>13</v>
      </c>
      <c r="H985" s="1" t="s">
        <v>14</v>
      </c>
      <c r="I985" s="1" t="s">
        <v>15</v>
      </c>
      <c r="J985" s="1">
        <f>FIND(", ",space_missions[[#This Row],[Location]])</f>
        <v>11</v>
      </c>
      <c r="K985" s="1" t="str">
        <f t="shared" si="15"/>
        <v xml:space="preserve"> Russia</v>
      </c>
      <c r="L985" s="1" t="str">
        <f>_xlfn.CONCAT(space_missions[[#This Row],[Company]],"-",space_missions[[#This Row],[Rocket]])</f>
        <v>RVSN USSR-Cosmos-3M (11K65M)</v>
      </c>
      <c r="M985" s="1">
        <f>YEAR(space_missions[[#This Row],[Date]])</f>
        <v>1971</v>
      </c>
    </row>
    <row r="986" spans="1:13" x14ac:dyDescent="0.3">
      <c r="A986" s="1" t="s">
        <v>9</v>
      </c>
      <c r="B986" s="1" t="s">
        <v>10</v>
      </c>
      <c r="C986" s="2">
        <v>26090</v>
      </c>
      <c r="D986" s="3">
        <v>0.2048611111111111</v>
      </c>
      <c r="E986" s="1" t="s">
        <v>629</v>
      </c>
      <c r="F986" s="1" t="s">
        <v>1160</v>
      </c>
      <c r="G986" s="1" t="s">
        <v>13</v>
      </c>
      <c r="H986" s="1" t="s">
        <v>14</v>
      </c>
      <c r="I986" s="1" t="s">
        <v>15</v>
      </c>
      <c r="J986" s="1">
        <f>FIND(", ",space_missions[[#This Row],[Location]])</f>
        <v>9</v>
      </c>
      <c r="K986" s="1" t="str">
        <f t="shared" si="15"/>
        <v xml:space="preserve"> Kazakhstan</v>
      </c>
      <c r="L986" s="1" t="str">
        <f>_xlfn.CONCAT(space_missions[[#This Row],[Company]],"-",space_missions[[#This Row],[Rocket]])</f>
        <v>RVSN USSR-Soyuz</v>
      </c>
      <c r="M986" s="1">
        <f>YEAR(space_missions[[#This Row],[Date]])</f>
        <v>1971</v>
      </c>
    </row>
    <row r="987" spans="1:13" x14ac:dyDescent="0.3">
      <c r="A987" s="1" t="s">
        <v>9</v>
      </c>
      <c r="B987" s="1" t="s">
        <v>980</v>
      </c>
      <c r="C987" s="2">
        <v>26095</v>
      </c>
      <c r="D987" s="3">
        <v>0.41666666666666669</v>
      </c>
      <c r="E987" s="1" t="s">
        <v>339</v>
      </c>
      <c r="F987" s="1" t="s">
        <v>1161</v>
      </c>
      <c r="G987" s="1" t="s">
        <v>13</v>
      </c>
      <c r="H987" s="1" t="s">
        <v>14</v>
      </c>
      <c r="I987" s="1" t="s">
        <v>15</v>
      </c>
      <c r="J987" s="1">
        <f>FIND(", ",space_missions[[#This Row],[Location]])</f>
        <v>10</v>
      </c>
      <c r="K987" s="1" t="str">
        <f t="shared" si="15"/>
        <v xml:space="preserve"> Russia</v>
      </c>
      <c r="L987" s="1" t="str">
        <f>_xlfn.CONCAT(space_missions[[#This Row],[Company]],"-",space_missions[[#This Row],[Rocket]])</f>
        <v>RVSN USSR-Voskhod</v>
      </c>
      <c r="M987" s="1">
        <f>YEAR(space_missions[[#This Row],[Date]])</f>
        <v>1971</v>
      </c>
    </row>
    <row r="988" spans="1:13" x14ac:dyDescent="0.3">
      <c r="A988" s="1" t="s">
        <v>9</v>
      </c>
      <c r="B988" s="1" t="s">
        <v>361</v>
      </c>
      <c r="C988" s="2">
        <v>26096</v>
      </c>
      <c r="D988" s="3">
        <v>0.22916666666666666</v>
      </c>
      <c r="E988" s="1" t="s">
        <v>1087</v>
      </c>
      <c r="F988" s="1" t="s">
        <v>1162</v>
      </c>
      <c r="G988" s="1" t="s">
        <v>13</v>
      </c>
      <c r="H988" s="1" t="s">
        <v>14</v>
      </c>
      <c r="I988" s="1" t="s">
        <v>15</v>
      </c>
      <c r="J988" s="1">
        <f>FIND(", ",space_missions[[#This Row],[Location]])</f>
        <v>10</v>
      </c>
      <c r="K988" s="1" t="str">
        <f t="shared" si="15"/>
        <v xml:space="preserve"> Kazakhstan</v>
      </c>
      <c r="L988" s="1" t="str">
        <f>_xlfn.CONCAT(space_missions[[#This Row],[Company]],"-",space_missions[[#This Row],[Rocket]])</f>
        <v>RVSN USSR-Soyuz L</v>
      </c>
      <c r="M988" s="1">
        <f>YEAR(space_missions[[#This Row],[Date]])</f>
        <v>1971</v>
      </c>
    </row>
    <row r="989" spans="1:13" x14ac:dyDescent="0.3">
      <c r="A989" s="1" t="s">
        <v>463</v>
      </c>
      <c r="B989" s="1" t="s">
        <v>388</v>
      </c>
      <c r="C989" s="2">
        <v>26099</v>
      </c>
      <c r="D989" s="3">
        <v>0.77847222222222223</v>
      </c>
      <c r="E989" s="1" t="s">
        <v>1163</v>
      </c>
      <c r="F989" s="1" t="s">
        <v>1164</v>
      </c>
      <c r="G989" s="1" t="s">
        <v>13</v>
      </c>
      <c r="H989" s="1" t="s">
        <v>14</v>
      </c>
      <c r="I989" s="1" t="s">
        <v>15</v>
      </c>
      <c r="J989" s="1">
        <f>FIND(", ",space_missions[[#This Row],[Location]])</f>
        <v>7</v>
      </c>
      <c r="K989" s="1" t="str">
        <f t="shared" si="15"/>
        <v xml:space="preserve"> USA</v>
      </c>
      <c r="L989" s="1" t="str">
        <f>_xlfn.CONCAT(space_missions[[#This Row],[Company]],"-",space_missions[[#This Row],[Rocket]])</f>
        <v>Martin Marietta-Titan IIID</v>
      </c>
      <c r="M989" s="1">
        <f>YEAR(space_missions[[#This Row],[Date]])</f>
        <v>1971</v>
      </c>
    </row>
    <row r="990" spans="1:13" x14ac:dyDescent="0.3">
      <c r="A990" s="1" t="s">
        <v>9</v>
      </c>
      <c r="B990" s="1" t="s">
        <v>361</v>
      </c>
      <c r="C990" s="2">
        <v>26108</v>
      </c>
      <c r="D990" s="3">
        <v>0.33263888888888887</v>
      </c>
      <c r="E990" s="1" t="s">
        <v>339</v>
      </c>
      <c r="F990" s="1" t="s">
        <v>1165</v>
      </c>
      <c r="G990" s="1" t="s">
        <v>13</v>
      </c>
      <c r="H990" s="1" t="s">
        <v>14</v>
      </c>
      <c r="I990" s="1" t="s">
        <v>15</v>
      </c>
      <c r="J990" s="1">
        <f>FIND(", ",space_missions[[#This Row],[Location]])</f>
        <v>10</v>
      </c>
      <c r="K990" s="1" t="str">
        <f t="shared" si="15"/>
        <v xml:space="preserve"> Kazakhstan</v>
      </c>
      <c r="L990" s="1" t="str">
        <f>_xlfn.CONCAT(space_missions[[#This Row],[Company]],"-",space_missions[[#This Row],[Rocket]])</f>
        <v>RVSN USSR-Voskhod</v>
      </c>
      <c r="M990" s="1">
        <f>YEAR(space_missions[[#This Row],[Date]])</f>
        <v>1971</v>
      </c>
    </row>
    <row r="991" spans="1:13" x14ac:dyDescent="0.3">
      <c r="A991" s="1" t="s">
        <v>9</v>
      </c>
      <c r="B991" s="1" t="s">
        <v>980</v>
      </c>
      <c r="C991" s="2">
        <v>26109</v>
      </c>
      <c r="D991" s="3">
        <v>0.4375</v>
      </c>
      <c r="E991" s="1" t="s">
        <v>339</v>
      </c>
      <c r="F991" s="1" t="s">
        <v>1166</v>
      </c>
      <c r="G991" s="1" t="s">
        <v>13</v>
      </c>
      <c r="H991" s="1" t="s">
        <v>14</v>
      </c>
      <c r="I991" s="1" t="s">
        <v>21</v>
      </c>
      <c r="J991" s="1">
        <f>FIND(", ",space_missions[[#This Row],[Location]])</f>
        <v>10</v>
      </c>
      <c r="K991" s="1" t="str">
        <f t="shared" si="15"/>
        <v xml:space="preserve"> Russia</v>
      </c>
      <c r="L991" s="1" t="str">
        <f>_xlfn.CONCAT(space_missions[[#This Row],[Company]],"-",space_missions[[#This Row],[Rocket]])</f>
        <v>RVSN USSR-Voskhod</v>
      </c>
      <c r="M991" s="1">
        <f>YEAR(space_missions[[#This Row],[Date]])</f>
        <v>1971</v>
      </c>
    </row>
    <row r="992" spans="1:13" x14ac:dyDescent="0.3">
      <c r="A992" s="1" t="s">
        <v>9</v>
      </c>
      <c r="B992" s="1" t="s">
        <v>1167</v>
      </c>
      <c r="C992" s="2">
        <v>26110</v>
      </c>
      <c r="D992" s="3">
        <v>0.96875</v>
      </c>
      <c r="E992" s="1" t="s">
        <v>887</v>
      </c>
      <c r="F992" s="1" t="s">
        <v>1168</v>
      </c>
      <c r="G992" s="1" t="s">
        <v>13</v>
      </c>
      <c r="H992" s="1" t="s">
        <v>14</v>
      </c>
      <c r="I992" s="1" t="s">
        <v>21</v>
      </c>
      <c r="J992" s="1">
        <f>FIND(", ",space_missions[[#This Row],[Location]])</f>
        <v>12</v>
      </c>
      <c r="K992" s="1" t="str">
        <f t="shared" si="15"/>
        <v xml:space="preserve"> Kazakhstan</v>
      </c>
      <c r="L992" s="1" t="str">
        <f>_xlfn.CONCAT(space_missions[[#This Row],[Company]],"-",space_missions[[#This Row],[Rocket]])</f>
        <v>RVSN USSR-N1-L3</v>
      </c>
      <c r="M992" s="1">
        <f>YEAR(space_missions[[#This Row],[Date]])</f>
        <v>1971</v>
      </c>
    </row>
    <row r="993" spans="1:13" x14ac:dyDescent="0.3">
      <c r="A993" s="1" t="s">
        <v>9</v>
      </c>
      <c r="B993" s="1" t="s">
        <v>980</v>
      </c>
      <c r="C993" s="2">
        <v>26130</v>
      </c>
      <c r="D993" s="3">
        <v>7.013888888888889E-2</v>
      </c>
      <c r="E993" s="1" t="s">
        <v>396</v>
      </c>
      <c r="F993" s="1" t="s">
        <v>1169</v>
      </c>
      <c r="G993" s="1" t="s">
        <v>13</v>
      </c>
      <c r="H993" s="1" t="s">
        <v>14</v>
      </c>
      <c r="I993" s="1" t="s">
        <v>15</v>
      </c>
      <c r="J993" s="1">
        <f>FIND(", ",space_missions[[#This Row],[Location]])</f>
        <v>10</v>
      </c>
      <c r="K993" s="1" t="str">
        <f t="shared" si="15"/>
        <v xml:space="preserve"> Russia</v>
      </c>
      <c r="L993" s="1" t="str">
        <f>_xlfn.CONCAT(space_missions[[#This Row],[Company]],"-",space_missions[[#This Row],[Rocket]])</f>
        <v>RVSN USSR-Vostok-2M</v>
      </c>
      <c r="M993" s="1">
        <f>YEAR(space_missions[[#This Row],[Date]])</f>
        <v>1971</v>
      </c>
    </row>
    <row r="994" spans="1:13" x14ac:dyDescent="0.3">
      <c r="A994" s="1" t="s">
        <v>9</v>
      </c>
      <c r="B994" s="1" t="s">
        <v>361</v>
      </c>
      <c r="C994" s="2">
        <v>26134</v>
      </c>
      <c r="D994" s="3">
        <v>0.41666666666666669</v>
      </c>
      <c r="E994" s="1" t="s">
        <v>339</v>
      </c>
      <c r="F994" s="1" t="s">
        <v>1170</v>
      </c>
      <c r="G994" s="1" t="s">
        <v>13</v>
      </c>
      <c r="H994" s="1" t="s">
        <v>14</v>
      </c>
      <c r="I994" s="1" t="s">
        <v>15</v>
      </c>
      <c r="J994" s="1">
        <f>FIND(", ",space_missions[[#This Row],[Location]])</f>
        <v>10</v>
      </c>
      <c r="K994" s="1" t="str">
        <f t="shared" si="15"/>
        <v xml:space="preserve"> Kazakhstan</v>
      </c>
      <c r="L994" s="1" t="str">
        <f>_xlfn.CONCAT(space_missions[[#This Row],[Company]],"-",space_missions[[#This Row],[Rocket]])</f>
        <v>RVSN USSR-Voskhod</v>
      </c>
      <c r="M994" s="1">
        <f>YEAR(space_missions[[#This Row],[Date]])</f>
        <v>1971</v>
      </c>
    </row>
    <row r="995" spans="1:13" x14ac:dyDescent="0.3">
      <c r="A995" s="1" t="s">
        <v>9</v>
      </c>
      <c r="B995" s="1" t="s">
        <v>684</v>
      </c>
      <c r="C995" s="2">
        <v>26136</v>
      </c>
      <c r="D995" s="3">
        <v>0.57291666666666663</v>
      </c>
      <c r="E995" s="1" t="s">
        <v>685</v>
      </c>
      <c r="F995" s="1" t="s">
        <v>1171</v>
      </c>
      <c r="G995" s="1" t="s">
        <v>13</v>
      </c>
      <c r="H995" s="1" t="s">
        <v>14</v>
      </c>
      <c r="I995" s="1" t="s">
        <v>21</v>
      </c>
      <c r="J995" s="1">
        <f>FIND(", ",space_missions[[#This Row],[Location]])</f>
        <v>11</v>
      </c>
      <c r="K995" s="1" t="str">
        <f t="shared" si="15"/>
        <v xml:space="preserve"> Russia</v>
      </c>
      <c r="L995" s="1" t="str">
        <f>_xlfn.CONCAT(space_missions[[#This Row],[Company]],"-",space_missions[[#This Row],[Rocket]])</f>
        <v>RVSN USSR-Cosmos-3M (11K65M)</v>
      </c>
      <c r="M995" s="1">
        <f>YEAR(space_missions[[#This Row],[Date]])</f>
        <v>1971</v>
      </c>
    </row>
    <row r="996" spans="1:13" x14ac:dyDescent="0.3">
      <c r="A996" s="1" t="s">
        <v>9</v>
      </c>
      <c r="B996" s="1" t="s">
        <v>1116</v>
      </c>
      <c r="C996" s="2">
        <v>26137</v>
      </c>
      <c r="D996" s="3">
        <v>0.45833333333333331</v>
      </c>
      <c r="E996" s="1" t="s">
        <v>339</v>
      </c>
      <c r="F996" s="1" t="s">
        <v>1172</v>
      </c>
      <c r="G996" s="1" t="s">
        <v>13</v>
      </c>
      <c r="H996" s="1" t="s">
        <v>14</v>
      </c>
      <c r="I996" s="1" t="s">
        <v>15</v>
      </c>
      <c r="J996" s="1">
        <f>FIND(", ",space_missions[[#This Row],[Location]])</f>
        <v>10</v>
      </c>
      <c r="K996" s="1" t="str">
        <f t="shared" si="15"/>
        <v xml:space="preserve"> Russia</v>
      </c>
      <c r="L996" s="1" t="str">
        <f>_xlfn.CONCAT(space_missions[[#This Row],[Company]],"-",space_missions[[#This Row],[Rocket]])</f>
        <v>RVSN USSR-Voskhod</v>
      </c>
      <c r="M996" s="1">
        <f>YEAR(space_missions[[#This Row],[Date]])</f>
        <v>1971</v>
      </c>
    </row>
    <row r="997" spans="1:13" x14ac:dyDescent="0.3">
      <c r="A997" s="1" t="s">
        <v>54</v>
      </c>
      <c r="B997" s="1" t="s">
        <v>749</v>
      </c>
      <c r="C997" s="2">
        <v>26140</v>
      </c>
      <c r="D997" s="3">
        <v>0.56527777777777777</v>
      </c>
      <c r="E997" s="1" t="s">
        <v>750</v>
      </c>
      <c r="F997" s="1" t="s">
        <v>1173</v>
      </c>
      <c r="G997" s="1" t="s">
        <v>13</v>
      </c>
      <c r="H997" s="1" t="s">
        <v>752</v>
      </c>
      <c r="I997" s="1" t="s">
        <v>15</v>
      </c>
      <c r="J997" s="1">
        <f>FIND(", ",space_missions[[#This Row],[Location]])</f>
        <v>7</v>
      </c>
      <c r="K997" s="1" t="str">
        <f t="shared" si="15"/>
        <v xml:space="preserve"> USA</v>
      </c>
      <c r="L997" s="1" t="str">
        <f>_xlfn.CONCAT(space_missions[[#This Row],[Company]],"-",space_missions[[#This Row],[Rocket]])</f>
        <v>NASA-Saturn V</v>
      </c>
      <c r="M997" s="1">
        <f>YEAR(space_missions[[#This Row],[Date]])</f>
        <v>1971</v>
      </c>
    </row>
    <row r="998" spans="1:13" x14ac:dyDescent="0.3">
      <c r="A998" s="1" t="s">
        <v>9</v>
      </c>
      <c r="B998" s="1" t="s">
        <v>980</v>
      </c>
      <c r="C998" s="2">
        <v>26142</v>
      </c>
      <c r="D998" s="3">
        <v>0.1451388888888889</v>
      </c>
      <c r="E998" s="1" t="s">
        <v>493</v>
      </c>
      <c r="F998" s="1" t="s">
        <v>1174</v>
      </c>
      <c r="G998" s="1" t="s">
        <v>13</v>
      </c>
      <c r="H998" s="1" t="s">
        <v>14</v>
      </c>
      <c r="I998" s="1" t="s">
        <v>15</v>
      </c>
      <c r="J998" s="1">
        <f>FIND(", ",space_missions[[#This Row],[Location]])</f>
        <v>10</v>
      </c>
      <c r="K998" s="1" t="str">
        <f t="shared" si="15"/>
        <v xml:space="preserve"> Russia</v>
      </c>
      <c r="L998" s="1" t="str">
        <f>_xlfn.CONCAT(space_missions[[#This Row],[Company]],"-",space_missions[[#This Row],[Rocket]])</f>
        <v>RVSN USSR-Molniya-M /Block L</v>
      </c>
      <c r="M998" s="1">
        <f>YEAR(space_missions[[#This Row],[Date]])</f>
        <v>1971</v>
      </c>
    </row>
    <row r="999" spans="1:13" x14ac:dyDescent="0.3">
      <c r="A999" s="1" t="s">
        <v>9</v>
      </c>
      <c r="B999" s="1" t="s">
        <v>980</v>
      </c>
      <c r="C999" s="2">
        <v>26142</v>
      </c>
      <c r="D999" s="3">
        <v>0.42986111111111114</v>
      </c>
      <c r="E999" s="1" t="s">
        <v>339</v>
      </c>
      <c r="F999" s="1" t="s">
        <v>1175</v>
      </c>
      <c r="G999" s="1" t="s">
        <v>13</v>
      </c>
      <c r="H999" s="1" t="s">
        <v>14</v>
      </c>
      <c r="I999" s="1" t="s">
        <v>15</v>
      </c>
      <c r="J999" s="1">
        <f>FIND(", ",space_missions[[#This Row],[Location]])</f>
        <v>10</v>
      </c>
      <c r="K999" s="1" t="str">
        <f t="shared" si="15"/>
        <v xml:space="preserve"> Russia</v>
      </c>
      <c r="L999" s="1" t="str">
        <f>_xlfn.CONCAT(space_missions[[#This Row],[Company]],"-",space_missions[[#This Row],[Rocket]])</f>
        <v>RVSN USSR-Voskhod</v>
      </c>
      <c r="M999" s="1">
        <f>YEAR(space_missions[[#This Row],[Date]])</f>
        <v>1971</v>
      </c>
    </row>
    <row r="1000" spans="1:13" x14ac:dyDescent="0.3">
      <c r="A1000" s="1" t="s">
        <v>9</v>
      </c>
      <c r="B1000" s="1" t="s">
        <v>361</v>
      </c>
      <c r="C1000" s="2">
        <v>26144</v>
      </c>
      <c r="D1000" s="3">
        <v>0.35347222222222224</v>
      </c>
      <c r="E1000" s="1" t="s">
        <v>339</v>
      </c>
      <c r="F1000" s="1" t="s">
        <v>1176</v>
      </c>
      <c r="G1000" s="1" t="s">
        <v>13</v>
      </c>
      <c r="H1000" s="1" t="s">
        <v>14</v>
      </c>
      <c r="I1000" s="1" t="s">
        <v>15</v>
      </c>
      <c r="J1000" s="1">
        <f>FIND(", ",space_missions[[#This Row],[Location]])</f>
        <v>10</v>
      </c>
      <c r="K1000" s="1" t="str">
        <f t="shared" si="15"/>
        <v xml:space="preserve"> Kazakhstan</v>
      </c>
      <c r="L1000" s="1" t="str">
        <f>_xlfn.CONCAT(space_missions[[#This Row],[Company]],"-",space_missions[[#This Row],[Rocket]])</f>
        <v>RVSN USSR-Voskhod</v>
      </c>
      <c r="M1000" s="1">
        <f>YEAR(space_missions[[#This Row],[Date]])</f>
        <v>1971</v>
      </c>
    </row>
    <row r="1001" spans="1:13" x14ac:dyDescent="0.3">
      <c r="A1001" s="1" t="s">
        <v>9</v>
      </c>
      <c r="B1001" s="1" t="s">
        <v>661</v>
      </c>
      <c r="C1001" s="2">
        <v>26148</v>
      </c>
      <c r="D1001" s="3">
        <v>0.45833333333333331</v>
      </c>
      <c r="E1001" s="1" t="s">
        <v>499</v>
      </c>
      <c r="F1001" s="1" t="s">
        <v>1177</v>
      </c>
      <c r="G1001" s="1" t="s">
        <v>13</v>
      </c>
      <c r="H1001" s="1" t="s">
        <v>14</v>
      </c>
      <c r="I1001" s="1" t="s">
        <v>21</v>
      </c>
      <c r="J1001" s="1">
        <f>FIND(", ",space_missions[[#This Row],[Location]])</f>
        <v>11</v>
      </c>
      <c r="K1001" s="1" t="str">
        <f t="shared" si="15"/>
        <v xml:space="preserve"> Russia</v>
      </c>
      <c r="L1001" s="1" t="str">
        <f>_xlfn.CONCAT(space_missions[[#This Row],[Company]],"-",space_missions[[#This Row],[Rocket]])</f>
        <v>RVSN USSR-Cosmos-2I (63SM)</v>
      </c>
      <c r="M1001" s="1">
        <f>YEAR(space_missions[[#This Row],[Date]])</f>
        <v>1971</v>
      </c>
    </row>
    <row r="1002" spans="1:13" x14ac:dyDescent="0.3">
      <c r="A1002" s="1" t="s">
        <v>9</v>
      </c>
      <c r="B1002" s="1" t="s">
        <v>361</v>
      </c>
      <c r="C1002" s="2">
        <v>26150</v>
      </c>
      <c r="D1002" s="3">
        <v>0.41666666666666669</v>
      </c>
      <c r="E1002" s="1" t="s">
        <v>339</v>
      </c>
      <c r="F1002" s="1" t="s">
        <v>1178</v>
      </c>
      <c r="G1002" s="1" t="s">
        <v>13</v>
      </c>
      <c r="H1002" s="1" t="s">
        <v>14</v>
      </c>
      <c r="I1002" s="1" t="s">
        <v>15</v>
      </c>
      <c r="J1002" s="1">
        <f>FIND(", ",space_missions[[#This Row],[Location]])</f>
        <v>10</v>
      </c>
      <c r="K1002" s="1" t="str">
        <f t="shared" si="15"/>
        <v xml:space="preserve"> Kazakhstan</v>
      </c>
      <c r="L1002" s="1" t="str">
        <f>_xlfn.CONCAT(space_missions[[#This Row],[Company]],"-",space_missions[[#This Row],[Rocket]])</f>
        <v>RVSN USSR-Voskhod</v>
      </c>
      <c r="M1002" s="1">
        <f>YEAR(space_missions[[#This Row],[Date]])</f>
        <v>1971</v>
      </c>
    </row>
    <row r="1003" spans="1:13" x14ac:dyDescent="0.3">
      <c r="A1003" s="1" t="s">
        <v>92</v>
      </c>
      <c r="B1003" s="1" t="s">
        <v>787</v>
      </c>
      <c r="C1003" s="2">
        <v>26152</v>
      </c>
      <c r="D1003" s="3">
        <v>7.6388888888888886E-3</v>
      </c>
      <c r="E1003" s="1" t="s">
        <v>788</v>
      </c>
      <c r="F1003" s="1" t="s">
        <v>1179</v>
      </c>
      <c r="G1003" s="1" t="s">
        <v>13</v>
      </c>
      <c r="H1003" s="1" t="s">
        <v>14</v>
      </c>
      <c r="I1003" s="1" t="s">
        <v>15</v>
      </c>
      <c r="J1003" s="1">
        <f>FIND(", ",space_missions[[#This Row],[Location]])</f>
        <v>9</v>
      </c>
      <c r="K1003" s="1" t="str">
        <f t="shared" si="15"/>
        <v xml:space="preserve"> USA</v>
      </c>
      <c r="L1003" s="1" t="str">
        <f>_xlfn.CONCAT(space_missions[[#This Row],[Company]],"-",space_missions[[#This Row],[Rocket]])</f>
        <v>General Dynamics-Atlas-E/F OV1</v>
      </c>
      <c r="M1003" s="1">
        <f>YEAR(space_missions[[#This Row],[Date]])</f>
        <v>1971</v>
      </c>
    </row>
    <row r="1004" spans="1:13" x14ac:dyDescent="0.3">
      <c r="A1004" s="1" t="s">
        <v>9</v>
      </c>
      <c r="B1004" s="1" t="s">
        <v>665</v>
      </c>
      <c r="C1004" s="2">
        <v>26153</v>
      </c>
      <c r="D1004" s="3">
        <v>0.98958333333333337</v>
      </c>
      <c r="E1004" s="1" t="s">
        <v>604</v>
      </c>
      <c r="F1004" s="1" t="s">
        <v>1180</v>
      </c>
      <c r="G1004" s="1" t="s">
        <v>13</v>
      </c>
      <c r="H1004" s="1" t="s">
        <v>14</v>
      </c>
      <c r="I1004" s="1" t="s">
        <v>15</v>
      </c>
      <c r="J1004" s="1">
        <f>FIND(", ",space_missions[[#This Row],[Location]])</f>
        <v>12</v>
      </c>
      <c r="K1004" s="1" t="str">
        <f t="shared" si="15"/>
        <v xml:space="preserve"> Kazakhstan</v>
      </c>
      <c r="L1004" s="1" t="str">
        <f>_xlfn.CONCAT(space_missions[[#This Row],[Company]],"-",space_missions[[#This Row],[Rocket]])</f>
        <v>RVSN USSR-Tsyklon</v>
      </c>
      <c r="M1004" s="1">
        <f>YEAR(space_missions[[#This Row],[Date]])</f>
        <v>1971</v>
      </c>
    </row>
    <row r="1005" spans="1:13" x14ac:dyDescent="0.3">
      <c r="A1005" s="1" t="s">
        <v>42</v>
      </c>
      <c r="B1005" s="1" t="s">
        <v>322</v>
      </c>
      <c r="C1005" s="2">
        <v>26157</v>
      </c>
      <c r="D1005" s="3">
        <v>0.64583333333333337</v>
      </c>
      <c r="E1005" s="1" t="s">
        <v>1181</v>
      </c>
      <c r="F1005" s="1" t="s">
        <v>1182</v>
      </c>
      <c r="G1005" s="1" t="s">
        <v>13</v>
      </c>
      <c r="H1005" s="1" t="s">
        <v>14</v>
      </c>
      <c r="I1005" s="1" t="s">
        <v>15</v>
      </c>
      <c r="J1005" s="1">
        <f>FIND(", ",space_missions[[#This Row],[Location]])</f>
        <v>7</v>
      </c>
      <c r="K1005" s="1" t="str">
        <f t="shared" si="15"/>
        <v xml:space="preserve"> USA</v>
      </c>
      <c r="L1005" s="1" t="str">
        <f>_xlfn.CONCAT(space_missions[[#This Row],[Company]],"-",space_missions[[#This Row],[Rocket]])</f>
        <v>US Air Force-Titan III(24)B</v>
      </c>
      <c r="M1005" s="1">
        <f>YEAR(space_missions[[#This Row],[Date]])</f>
        <v>1971</v>
      </c>
    </row>
    <row r="1006" spans="1:13" x14ac:dyDescent="0.3">
      <c r="A1006" s="1" t="s">
        <v>9</v>
      </c>
      <c r="B1006" s="1" t="s">
        <v>361</v>
      </c>
      <c r="C1006" s="2">
        <v>26164</v>
      </c>
      <c r="D1006" s="3">
        <v>0.27083333333333331</v>
      </c>
      <c r="E1006" s="1" t="s">
        <v>339</v>
      </c>
      <c r="F1006" s="1" t="s">
        <v>1183</v>
      </c>
      <c r="G1006" s="1" t="s">
        <v>13</v>
      </c>
      <c r="H1006" s="1" t="s">
        <v>14</v>
      </c>
      <c r="I1006" s="1" t="s">
        <v>21</v>
      </c>
      <c r="J1006" s="1">
        <f>FIND(", ",space_missions[[#This Row],[Location]])</f>
        <v>10</v>
      </c>
      <c r="K1006" s="1" t="str">
        <f t="shared" si="15"/>
        <v xml:space="preserve"> Kazakhstan</v>
      </c>
      <c r="L1006" s="1" t="str">
        <f>_xlfn.CONCAT(space_missions[[#This Row],[Company]],"-",space_missions[[#This Row],[Rocket]])</f>
        <v>RVSN USSR-Voskhod</v>
      </c>
      <c r="M1006" s="1">
        <f>YEAR(space_missions[[#This Row],[Date]])</f>
        <v>1971</v>
      </c>
    </row>
    <row r="1007" spans="1:13" x14ac:dyDescent="0.3">
      <c r="A1007" s="1" t="s">
        <v>9</v>
      </c>
      <c r="B1007" s="1" t="s">
        <v>661</v>
      </c>
      <c r="C1007" s="2">
        <v>26172</v>
      </c>
      <c r="D1007" s="3">
        <v>0.45416666666666666</v>
      </c>
      <c r="E1007" s="1" t="s">
        <v>499</v>
      </c>
      <c r="F1007" s="1" t="s">
        <v>1184</v>
      </c>
      <c r="G1007" s="1" t="s">
        <v>13</v>
      </c>
      <c r="H1007" s="1" t="s">
        <v>14</v>
      </c>
      <c r="I1007" s="1" t="s">
        <v>15</v>
      </c>
      <c r="J1007" s="1">
        <f>FIND(", ",space_missions[[#This Row],[Location]])</f>
        <v>11</v>
      </c>
      <c r="K1007" s="1" t="str">
        <f t="shared" si="15"/>
        <v xml:space="preserve"> Russia</v>
      </c>
      <c r="L1007" s="1" t="str">
        <f>_xlfn.CONCAT(space_missions[[#This Row],[Company]],"-",space_missions[[#This Row],[Rocket]])</f>
        <v>RVSN USSR-Cosmos-2I (63SM)</v>
      </c>
      <c r="M1007" s="1">
        <f>YEAR(space_missions[[#This Row],[Date]])</f>
        <v>1971</v>
      </c>
    </row>
    <row r="1008" spans="1:13" x14ac:dyDescent="0.3">
      <c r="A1008" s="1" t="s">
        <v>9</v>
      </c>
      <c r="B1008" s="1" t="s">
        <v>473</v>
      </c>
      <c r="C1008" s="2">
        <v>26178</v>
      </c>
      <c r="D1008" s="3">
        <v>0.56944444444444442</v>
      </c>
      <c r="E1008" s="1" t="s">
        <v>658</v>
      </c>
      <c r="F1008" s="1" t="s">
        <v>1185</v>
      </c>
      <c r="G1008" s="1" t="s">
        <v>13</v>
      </c>
      <c r="H1008" s="1" t="s">
        <v>14</v>
      </c>
      <c r="I1008" s="1" t="s">
        <v>15</v>
      </c>
      <c r="J1008" s="1">
        <f>FIND(", ",space_missions[[#This Row],[Location]])</f>
        <v>11</v>
      </c>
      <c r="K1008" s="1" t="str">
        <f t="shared" si="15"/>
        <v xml:space="preserve"> Kazakhstan</v>
      </c>
      <c r="L1008" s="1" t="str">
        <f>_xlfn.CONCAT(space_missions[[#This Row],[Company]],"-",space_missions[[#This Row],[Rocket]])</f>
        <v>RVSN USSR-Proton K/Block D</v>
      </c>
      <c r="M1008" s="1">
        <f>YEAR(space_missions[[#This Row],[Date]])</f>
        <v>1971</v>
      </c>
    </row>
    <row r="1009" spans="1:13" x14ac:dyDescent="0.3">
      <c r="A1009" s="1" t="s">
        <v>9</v>
      </c>
      <c r="B1009" s="1" t="s">
        <v>684</v>
      </c>
      <c r="C1009" s="2">
        <v>26183</v>
      </c>
      <c r="D1009" s="3">
        <v>5.2083333333333336E-2</v>
      </c>
      <c r="E1009" s="1" t="s">
        <v>685</v>
      </c>
      <c r="F1009" s="1" t="s">
        <v>1186</v>
      </c>
      <c r="G1009" s="1" t="s">
        <v>13</v>
      </c>
      <c r="H1009" s="1" t="s">
        <v>14</v>
      </c>
      <c r="I1009" s="1" t="s">
        <v>15</v>
      </c>
      <c r="J1009" s="1">
        <f>FIND(", ",space_missions[[#This Row],[Location]])</f>
        <v>11</v>
      </c>
      <c r="K1009" s="1" t="str">
        <f t="shared" si="15"/>
        <v xml:space="preserve"> Russia</v>
      </c>
      <c r="L1009" s="1" t="str">
        <f>_xlfn.CONCAT(space_missions[[#This Row],[Company]],"-",space_missions[[#This Row],[Rocket]])</f>
        <v>RVSN USSR-Cosmos-3M (11K65M)</v>
      </c>
      <c r="M1009" s="1">
        <f>YEAR(space_missions[[#This Row],[Date]])</f>
        <v>1971</v>
      </c>
    </row>
    <row r="1010" spans="1:13" x14ac:dyDescent="0.3">
      <c r="A1010" s="1" t="s">
        <v>9</v>
      </c>
      <c r="B1010" s="1" t="s">
        <v>684</v>
      </c>
      <c r="C1010" s="2">
        <v>26186</v>
      </c>
      <c r="D1010" s="3">
        <v>0.15138888888888888</v>
      </c>
      <c r="E1010" s="1" t="s">
        <v>685</v>
      </c>
      <c r="F1010" s="1" t="s">
        <v>1187</v>
      </c>
      <c r="G1010" s="1" t="s">
        <v>13</v>
      </c>
      <c r="H1010" s="1" t="s">
        <v>14</v>
      </c>
      <c r="I1010" s="1" t="s">
        <v>15</v>
      </c>
      <c r="J1010" s="1">
        <f>FIND(", ",space_missions[[#This Row],[Location]])</f>
        <v>11</v>
      </c>
      <c r="K1010" s="1" t="str">
        <f t="shared" si="15"/>
        <v xml:space="preserve"> Russia</v>
      </c>
      <c r="L1010" s="1" t="str">
        <f>_xlfn.CONCAT(space_missions[[#This Row],[Company]],"-",space_missions[[#This Row],[Rocket]])</f>
        <v>RVSN USSR-Cosmos-3M (11K65M)</v>
      </c>
      <c r="M1010" s="1">
        <f>YEAR(space_missions[[#This Row],[Date]])</f>
        <v>1971</v>
      </c>
    </row>
    <row r="1011" spans="1:13" x14ac:dyDescent="0.3">
      <c r="A1011" s="1" t="s">
        <v>9</v>
      </c>
      <c r="B1011" s="1" t="s">
        <v>543</v>
      </c>
      <c r="C1011" s="2">
        <v>26190</v>
      </c>
      <c r="D1011" s="3">
        <v>0.54166666666666663</v>
      </c>
      <c r="E1011" s="1" t="s">
        <v>339</v>
      </c>
      <c r="F1011" s="1" t="s">
        <v>1188</v>
      </c>
      <c r="G1011" s="1" t="s">
        <v>13</v>
      </c>
      <c r="H1011" s="1" t="s">
        <v>14</v>
      </c>
      <c r="I1011" s="1" t="s">
        <v>15</v>
      </c>
      <c r="J1011" s="1">
        <f>FIND(", ",space_missions[[#This Row],[Location]])</f>
        <v>10</v>
      </c>
      <c r="K1011" s="1" t="str">
        <f t="shared" si="15"/>
        <v xml:space="preserve"> Russia</v>
      </c>
      <c r="L1011" s="1" t="str">
        <f>_xlfn.CONCAT(space_missions[[#This Row],[Company]],"-",space_missions[[#This Row],[Rocket]])</f>
        <v>RVSN USSR-Voskhod</v>
      </c>
      <c r="M1011" s="1">
        <f>YEAR(space_missions[[#This Row],[Date]])</f>
        <v>1971</v>
      </c>
    </row>
    <row r="1012" spans="1:13" x14ac:dyDescent="0.3">
      <c r="A1012" s="1" t="s">
        <v>9</v>
      </c>
      <c r="B1012" s="1" t="s">
        <v>1116</v>
      </c>
      <c r="C1012" s="2">
        <v>26197</v>
      </c>
      <c r="D1012" s="3">
        <v>0.5</v>
      </c>
      <c r="E1012" s="1" t="s">
        <v>339</v>
      </c>
      <c r="F1012" s="1" t="s">
        <v>1189</v>
      </c>
      <c r="G1012" s="1" t="s">
        <v>13</v>
      </c>
      <c r="H1012" s="1" t="s">
        <v>14</v>
      </c>
      <c r="I1012" s="1" t="s">
        <v>15</v>
      </c>
      <c r="J1012" s="1">
        <f>FIND(", ",space_missions[[#This Row],[Location]])</f>
        <v>10</v>
      </c>
      <c r="K1012" s="1" t="str">
        <f t="shared" si="15"/>
        <v xml:space="preserve"> Russia</v>
      </c>
      <c r="L1012" s="1" t="str">
        <f>_xlfn.CONCAT(space_missions[[#This Row],[Company]],"-",space_missions[[#This Row],[Rocket]])</f>
        <v>RVSN USSR-Voskhod</v>
      </c>
      <c r="M1012" s="1">
        <f>YEAR(space_missions[[#This Row],[Date]])</f>
        <v>1971</v>
      </c>
    </row>
    <row r="1013" spans="1:13" x14ac:dyDescent="0.3">
      <c r="A1013" s="1" t="s">
        <v>9</v>
      </c>
      <c r="B1013" s="1" t="s">
        <v>661</v>
      </c>
      <c r="C1013" s="2">
        <v>26200</v>
      </c>
      <c r="D1013" s="3">
        <v>0.4375</v>
      </c>
      <c r="E1013" s="1" t="s">
        <v>499</v>
      </c>
      <c r="F1013" s="1" t="s">
        <v>1190</v>
      </c>
      <c r="G1013" s="1" t="s">
        <v>13</v>
      </c>
      <c r="H1013" s="1" t="s">
        <v>14</v>
      </c>
      <c r="I1013" s="1" t="s">
        <v>15</v>
      </c>
      <c r="J1013" s="1">
        <f>FIND(", ",space_missions[[#This Row],[Location]])</f>
        <v>11</v>
      </c>
      <c r="K1013" s="1" t="str">
        <f t="shared" si="15"/>
        <v xml:space="preserve"> Russia</v>
      </c>
      <c r="L1013" s="1" t="str">
        <f>_xlfn.CONCAT(space_missions[[#This Row],[Company]],"-",space_missions[[#This Row],[Rocket]])</f>
        <v>RVSN USSR-Cosmos-2I (63SM)</v>
      </c>
      <c r="M1013" s="1">
        <f>YEAR(space_missions[[#This Row],[Date]])</f>
        <v>1971</v>
      </c>
    </row>
    <row r="1014" spans="1:13" x14ac:dyDescent="0.3">
      <c r="A1014" s="1" t="s">
        <v>1057</v>
      </c>
      <c r="B1014" s="1" t="s">
        <v>1058</v>
      </c>
      <c r="C1014" s="2">
        <v>26204</v>
      </c>
      <c r="D1014" s="3">
        <v>0.16666666666666666</v>
      </c>
      <c r="E1014" s="1" t="s">
        <v>1059</v>
      </c>
      <c r="F1014" s="1" t="s">
        <v>1060</v>
      </c>
      <c r="G1014" s="1" t="s">
        <v>13</v>
      </c>
      <c r="H1014" s="1" t="s">
        <v>14</v>
      </c>
      <c r="I1014" s="1" t="s">
        <v>15</v>
      </c>
      <c r="J1014" s="1">
        <f>FIND(", ",space_missions[[#This Row],[Location]])</f>
        <v>7</v>
      </c>
      <c r="K1014" s="1" t="str">
        <f t="shared" si="15"/>
        <v xml:space="preserve"> Japan</v>
      </c>
      <c r="L1014" s="1" t="str">
        <f>_xlfn.CONCAT(space_missions[[#This Row],[Company]],"-",space_missions[[#This Row],[Rocket]])</f>
        <v>ISAS-Mu-IV S</v>
      </c>
      <c r="M1014" s="1">
        <f>YEAR(space_missions[[#This Row],[Date]])</f>
        <v>1971</v>
      </c>
    </row>
    <row r="1015" spans="1:13" x14ac:dyDescent="0.3">
      <c r="A1015" s="1" t="s">
        <v>9</v>
      </c>
      <c r="B1015" s="1" t="s">
        <v>361</v>
      </c>
      <c r="C1015" s="2">
        <v>26204</v>
      </c>
      <c r="D1015" s="3">
        <v>0.31944444444444442</v>
      </c>
      <c r="E1015" s="1" t="s">
        <v>339</v>
      </c>
      <c r="F1015" s="1" t="s">
        <v>1191</v>
      </c>
      <c r="G1015" s="1" t="s">
        <v>13</v>
      </c>
      <c r="H1015" s="1" t="s">
        <v>14</v>
      </c>
      <c r="I1015" s="1" t="s">
        <v>15</v>
      </c>
      <c r="J1015" s="1">
        <f>FIND(", ",space_missions[[#This Row],[Location]])</f>
        <v>10</v>
      </c>
      <c r="K1015" s="1" t="str">
        <f t="shared" si="15"/>
        <v xml:space="preserve"> Kazakhstan</v>
      </c>
      <c r="L1015" s="1" t="str">
        <f>_xlfn.CONCAT(space_missions[[#This Row],[Company]],"-",space_missions[[#This Row],[Rocket]])</f>
        <v>RVSN USSR-Voskhod</v>
      </c>
      <c r="M1015" s="1">
        <f>YEAR(space_missions[[#This Row],[Date]])</f>
        <v>1971</v>
      </c>
    </row>
    <row r="1016" spans="1:13" x14ac:dyDescent="0.3">
      <c r="A1016" s="1" t="s">
        <v>9</v>
      </c>
      <c r="B1016" s="1" t="s">
        <v>473</v>
      </c>
      <c r="C1016" s="2">
        <v>26204</v>
      </c>
      <c r="D1016" s="3">
        <v>0.41666666666666669</v>
      </c>
      <c r="E1016" s="1" t="s">
        <v>658</v>
      </c>
      <c r="F1016" s="1" t="s">
        <v>1192</v>
      </c>
      <c r="G1016" s="1" t="s">
        <v>13</v>
      </c>
      <c r="H1016" s="1" t="s">
        <v>14</v>
      </c>
      <c r="I1016" s="1" t="s">
        <v>15</v>
      </c>
      <c r="J1016" s="1">
        <f>FIND(", ",space_missions[[#This Row],[Location]])</f>
        <v>11</v>
      </c>
      <c r="K1016" s="1" t="str">
        <f t="shared" si="15"/>
        <v xml:space="preserve"> Kazakhstan</v>
      </c>
      <c r="L1016" s="1" t="str">
        <f>_xlfn.CONCAT(space_missions[[#This Row],[Company]],"-",space_missions[[#This Row],[Rocket]])</f>
        <v>RVSN USSR-Proton K/Block D</v>
      </c>
      <c r="M1016" s="1">
        <f>YEAR(space_missions[[#This Row],[Date]])</f>
        <v>1971</v>
      </c>
    </row>
    <row r="1017" spans="1:13" x14ac:dyDescent="0.3">
      <c r="A1017" s="1" t="s">
        <v>9</v>
      </c>
      <c r="B1017" s="1" t="s">
        <v>1116</v>
      </c>
      <c r="C1017" s="2">
        <v>26205</v>
      </c>
      <c r="D1017" s="3">
        <v>0.47916666666666669</v>
      </c>
      <c r="E1017" s="1" t="s">
        <v>339</v>
      </c>
      <c r="F1017" s="1" t="s">
        <v>1193</v>
      </c>
      <c r="G1017" s="1" t="s">
        <v>13</v>
      </c>
      <c r="H1017" s="1" t="s">
        <v>14</v>
      </c>
      <c r="I1017" s="1" t="s">
        <v>15</v>
      </c>
      <c r="J1017" s="1">
        <f>FIND(", ",space_missions[[#This Row],[Location]])</f>
        <v>10</v>
      </c>
      <c r="K1017" s="1" t="str">
        <f t="shared" si="15"/>
        <v xml:space="preserve"> Russia</v>
      </c>
      <c r="L1017" s="1" t="str">
        <f>_xlfn.CONCAT(space_missions[[#This Row],[Company]],"-",space_missions[[#This Row],[Rocket]])</f>
        <v>RVSN USSR-Voskhod</v>
      </c>
      <c r="M1017" s="1">
        <f>YEAR(space_missions[[#This Row],[Date]])</f>
        <v>1971</v>
      </c>
    </row>
    <row r="1018" spans="1:13" x14ac:dyDescent="0.3">
      <c r="A1018" s="1" t="s">
        <v>9</v>
      </c>
      <c r="B1018" s="1" t="s">
        <v>1116</v>
      </c>
      <c r="C1018" s="2">
        <v>26213</v>
      </c>
      <c r="D1018" s="3">
        <v>0.52083333333333337</v>
      </c>
      <c r="E1018" s="1" t="s">
        <v>339</v>
      </c>
      <c r="F1018" s="1" t="s">
        <v>1194</v>
      </c>
      <c r="G1018" s="1" t="s">
        <v>13</v>
      </c>
      <c r="H1018" s="1" t="s">
        <v>14</v>
      </c>
      <c r="I1018" s="1" t="s">
        <v>15</v>
      </c>
      <c r="J1018" s="1">
        <f>FIND(", ",space_missions[[#This Row],[Location]])</f>
        <v>10</v>
      </c>
      <c r="K1018" s="1" t="str">
        <f t="shared" si="15"/>
        <v xml:space="preserve"> Russia</v>
      </c>
      <c r="L1018" s="1" t="str">
        <f>_xlfn.CONCAT(space_missions[[#This Row],[Company]],"-",space_missions[[#This Row],[Rocket]])</f>
        <v>RVSN USSR-Voskhod</v>
      </c>
      <c r="M1018" s="1">
        <f>YEAR(space_missions[[#This Row],[Date]])</f>
        <v>1971</v>
      </c>
    </row>
    <row r="1019" spans="1:13" x14ac:dyDescent="0.3">
      <c r="A1019" s="1" t="s">
        <v>9</v>
      </c>
      <c r="B1019" s="1" t="s">
        <v>684</v>
      </c>
      <c r="C1019" s="2">
        <v>26219</v>
      </c>
      <c r="D1019" s="3">
        <v>0.57013888888888886</v>
      </c>
      <c r="E1019" s="1" t="s">
        <v>685</v>
      </c>
      <c r="F1019" s="1" t="s">
        <v>1195</v>
      </c>
      <c r="G1019" s="1" t="s">
        <v>13</v>
      </c>
      <c r="H1019" s="1" t="s">
        <v>14</v>
      </c>
      <c r="I1019" s="1" t="s">
        <v>15</v>
      </c>
      <c r="J1019" s="1">
        <f>FIND(", ",space_missions[[#This Row],[Location]])</f>
        <v>11</v>
      </c>
      <c r="K1019" s="1" t="str">
        <f t="shared" si="15"/>
        <v xml:space="preserve"> Russia</v>
      </c>
      <c r="L1019" s="1" t="str">
        <f>_xlfn.CONCAT(space_missions[[#This Row],[Company]],"-",space_missions[[#This Row],[Rocket]])</f>
        <v>RVSN USSR-Cosmos-3M (11K65M)</v>
      </c>
      <c r="M1019" s="1">
        <f>YEAR(space_missions[[#This Row],[Date]])</f>
        <v>1971</v>
      </c>
    </row>
    <row r="1020" spans="1:13" x14ac:dyDescent="0.3">
      <c r="A1020" s="1" t="s">
        <v>9</v>
      </c>
      <c r="B1020" s="1" t="s">
        <v>361</v>
      </c>
      <c r="C1020" s="2">
        <v>26220</v>
      </c>
      <c r="D1020" s="3">
        <v>0.375</v>
      </c>
      <c r="E1020" s="1" t="s">
        <v>339</v>
      </c>
      <c r="F1020" s="1" t="s">
        <v>1196</v>
      </c>
      <c r="G1020" s="1" t="s">
        <v>13</v>
      </c>
      <c r="H1020" s="1" t="s">
        <v>14</v>
      </c>
      <c r="I1020" s="1" t="s">
        <v>15</v>
      </c>
      <c r="J1020" s="1">
        <f>FIND(", ",space_missions[[#This Row],[Location]])</f>
        <v>10</v>
      </c>
      <c r="K1020" s="1" t="str">
        <f t="shared" si="15"/>
        <v xml:space="preserve"> Kazakhstan</v>
      </c>
      <c r="L1020" s="1" t="str">
        <f>_xlfn.CONCAT(space_missions[[#This Row],[Company]],"-",space_missions[[#This Row],[Rocket]])</f>
        <v>RVSN USSR-Voskhod</v>
      </c>
      <c r="M1020" s="1">
        <f>YEAR(space_missions[[#This Row],[Date]])</f>
        <v>1971</v>
      </c>
    </row>
    <row r="1021" spans="1:13" x14ac:dyDescent="0.3">
      <c r="A1021" s="1" t="s">
        <v>9</v>
      </c>
      <c r="B1021" s="1" t="s">
        <v>661</v>
      </c>
      <c r="C1021" s="2">
        <v>26225</v>
      </c>
      <c r="D1021" s="3">
        <v>0.52777777777777779</v>
      </c>
      <c r="E1021" s="1" t="s">
        <v>499</v>
      </c>
      <c r="F1021" s="1" t="s">
        <v>1197</v>
      </c>
      <c r="G1021" s="1" t="s">
        <v>13</v>
      </c>
      <c r="H1021" s="1" t="s">
        <v>14</v>
      </c>
      <c r="I1021" s="1" t="s">
        <v>15</v>
      </c>
      <c r="J1021" s="1">
        <f>FIND(", ",space_missions[[#This Row],[Location]])</f>
        <v>11</v>
      </c>
      <c r="K1021" s="1" t="str">
        <f t="shared" si="15"/>
        <v xml:space="preserve"> Russia</v>
      </c>
      <c r="L1021" s="1" t="str">
        <f>_xlfn.CONCAT(space_missions[[#This Row],[Company]],"-",space_missions[[#This Row],[Rocket]])</f>
        <v>RVSN USSR-Cosmos-2I (63SM)</v>
      </c>
      <c r="M1021" s="1">
        <f>YEAR(space_missions[[#This Row],[Date]])</f>
        <v>1971</v>
      </c>
    </row>
    <row r="1022" spans="1:13" x14ac:dyDescent="0.3">
      <c r="A1022" s="1" t="s">
        <v>42</v>
      </c>
      <c r="B1022" s="1" t="s">
        <v>322</v>
      </c>
      <c r="C1022" s="2">
        <v>26229</v>
      </c>
      <c r="D1022" s="3">
        <v>0.71944444444444444</v>
      </c>
      <c r="E1022" s="1" t="s">
        <v>1181</v>
      </c>
      <c r="F1022" s="1" t="s">
        <v>1198</v>
      </c>
      <c r="G1022" s="1" t="s">
        <v>13</v>
      </c>
      <c r="H1022" s="1" t="s">
        <v>14</v>
      </c>
      <c r="I1022" s="1" t="s">
        <v>15</v>
      </c>
      <c r="J1022" s="1">
        <f>FIND(", ",space_missions[[#This Row],[Location]])</f>
        <v>7</v>
      </c>
      <c r="K1022" s="1" t="str">
        <f t="shared" si="15"/>
        <v xml:space="preserve"> USA</v>
      </c>
      <c r="L1022" s="1" t="str">
        <f>_xlfn.CONCAT(space_missions[[#This Row],[Company]],"-",space_missions[[#This Row],[Rocket]])</f>
        <v>US Air Force-Titan III(24)B</v>
      </c>
      <c r="M1022" s="1">
        <f>YEAR(space_missions[[#This Row],[Date]])</f>
        <v>1971</v>
      </c>
    </row>
    <row r="1023" spans="1:13" x14ac:dyDescent="0.3">
      <c r="A1023" s="1" t="s">
        <v>1079</v>
      </c>
      <c r="B1023" s="1" t="s">
        <v>756</v>
      </c>
      <c r="C1023" s="2">
        <v>26234</v>
      </c>
      <c r="D1023" s="3">
        <v>0.17291666666666666</v>
      </c>
      <c r="E1023" s="1" t="s">
        <v>1080</v>
      </c>
      <c r="F1023" s="1" t="s">
        <v>1199</v>
      </c>
      <c r="G1023" s="1" t="s">
        <v>13</v>
      </c>
      <c r="H1023" s="1" t="s">
        <v>14</v>
      </c>
      <c r="I1023" s="1" t="s">
        <v>15</v>
      </c>
      <c r="J1023" s="1">
        <f>FIND(", ",space_missions[[#This Row],[Location]])</f>
        <v>6</v>
      </c>
      <c r="K1023" s="1" t="str">
        <f t="shared" si="15"/>
        <v xml:space="preserve"> Australia</v>
      </c>
      <c r="L1023" s="1" t="str">
        <f>_xlfn.CONCAT(space_missions[[#This Row],[Company]],"-",space_missions[[#This Row],[Rocket]])</f>
        <v>RAE-Black Arrow</v>
      </c>
      <c r="M1023" s="1">
        <f>YEAR(space_missions[[#This Row],[Date]])</f>
        <v>1971</v>
      </c>
    </row>
    <row r="1024" spans="1:13" x14ac:dyDescent="0.3">
      <c r="A1024" s="1" t="s">
        <v>9</v>
      </c>
      <c r="B1024" s="1" t="s">
        <v>543</v>
      </c>
      <c r="C1024" s="2">
        <v>26239</v>
      </c>
      <c r="D1024" s="3">
        <v>0.60069444444444442</v>
      </c>
      <c r="E1024" s="1" t="s">
        <v>339</v>
      </c>
      <c r="F1024" s="1" t="s">
        <v>1200</v>
      </c>
      <c r="G1024" s="1" t="s">
        <v>13</v>
      </c>
      <c r="H1024" s="1" t="s">
        <v>14</v>
      </c>
      <c r="I1024" s="1" t="s">
        <v>15</v>
      </c>
      <c r="J1024" s="1">
        <f>FIND(", ",space_missions[[#This Row],[Location]])</f>
        <v>10</v>
      </c>
      <c r="K1024" s="1" t="str">
        <f t="shared" si="15"/>
        <v xml:space="preserve"> Russia</v>
      </c>
      <c r="L1024" s="1" t="str">
        <f>_xlfn.CONCAT(space_missions[[#This Row],[Company]],"-",space_missions[[#This Row],[Rocket]])</f>
        <v>RVSN USSR-Voskhod</v>
      </c>
      <c r="M1024" s="1">
        <f>YEAR(space_missions[[#This Row],[Date]])</f>
        <v>1971</v>
      </c>
    </row>
    <row r="1025" spans="1:13" x14ac:dyDescent="0.3">
      <c r="A1025" s="1" t="s">
        <v>463</v>
      </c>
      <c r="B1025" s="1" t="s">
        <v>464</v>
      </c>
      <c r="C1025" s="2">
        <v>26240</v>
      </c>
      <c r="D1025" s="3">
        <v>0.13125000000000001</v>
      </c>
      <c r="E1025" s="1" t="s">
        <v>1082</v>
      </c>
      <c r="F1025" s="1" t="s">
        <v>1201</v>
      </c>
      <c r="G1025" s="1" t="s">
        <v>13</v>
      </c>
      <c r="H1025" s="1" t="s">
        <v>14</v>
      </c>
      <c r="I1025" s="1" t="s">
        <v>15</v>
      </c>
      <c r="J1025" s="1">
        <f>FIND(", ",space_missions[[#This Row],[Location]])</f>
        <v>7</v>
      </c>
      <c r="K1025" s="1" t="str">
        <f t="shared" si="15"/>
        <v xml:space="preserve"> USA</v>
      </c>
      <c r="L1025" s="1" t="str">
        <f>_xlfn.CONCAT(space_missions[[#This Row],[Company]],"-",space_missions[[#This Row],[Rocket]])</f>
        <v>Martin Marietta-Titan III(23)C</v>
      </c>
      <c r="M1025" s="1">
        <f>YEAR(space_missions[[#This Row],[Date]])</f>
        <v>1971</v>
      </c>
    </row>
    <row r="1026" spans="1:13" x14ac:dyDescent="0.3">
      <c r="A1026" s="1" t="s">
        <v>860</v>
      </c>
      <c r="B1026" s="1" t="s">
        <v>1202</v>
      </c>
      <c r="C1026" s="2">
        <v>26241</v>
      </c>
      <c r="D1026" s="3">
        <v>0.88194444444444442</v>
      </c>
      <c r="E1026" s="1" t="s">
        <v>1203</v>
      </c>
      <c r="F1026" s="1" t="s">
        <v>976</v>
      </c>
      <c r="G1026" s="1" t="s">
        <v>13</v>
      </c>
      <c r="H1026" s="1" t="s">
        <v>14</v>
      </c>
      <c r="I1026" s="1" t="s">
        <v>21</v>
      </c>
      <c r="J1026" s="1">
        <f>FIND(", ",space_missions[[#This Row],[Location]])</f>
        <v>6</v>
      </c>
      <c r="K1026" s="1" t="str">
        <f t="shared" ref="K1026:K1089" si="16">RIGHT(B1026,LEN(B1026)-FIND("*",SUBSTITUTE(B1026,", ","*",LEN(B1026)-LEN(SUBSTITUTE(B1026,", ","*")))))</f>
        <v xml:space="preserve"> France</v>
      </c>
      <c r="L1026" s="1" t="str">
        <f>_xlfn.CONCAT(space_missions[[#This Row],[Company]],"-",space_missions[[#This Row],[Rocket]])</f>
        <v>CECLES-Europa 2</v>
      </c>
      <c r="M1026" s="1">
        <f>YEAR(space_missions[[#This Row],[Date]])</f>
        <v>1971</v>
      </c>
    </row>
    <row r="1027" spans="1:13" x14ac:dyDescent="0.3">
      <c r="A1027" s="1" t="s">
        <v>675</v>
      </c>
      <c r="B1027" s="1" t="s">
        <v>676</v>
      </c>
      <c r="C1027" s="2">
        <v>26252</v>
      </c>
      <c r="D1027" s="3">
        <v>0.24444444444444444</v>
      </c>
      <c r="E1027" s="1" t="s">
        <v>677</v>
      </c>
      <c r="F1027" s="1" t="s">
        <v>1204</v>
      </c>
      <c r="G1027" s="1" t="s">
        <v>13</v>
      </c>
      <c r="H1027" s="1" t="s">
        <v>14</v>
      </c>
      <c r="I1027" s="1" t="s">
        <v>15</v>
      </c>
      <c r="J1027" s="1">
        <f>FIND(", ",space_missions[[#This Row],[Location]])</f>
        <v>14</v>
      </c>
      <c r="K1027" s="1" t="str">
        <f t="shared" si="16"/>
        <v xml:space="preserve"> Kenya</v>
      </c>
      <c r="L1027" s="1" t="str">
        <f>_xlfn.CONCAT(space_missions[[#This Row],[Company]],"-",space_missions[[#This Row],[Rocket]])</f>
        <v>ASI-Scout B</v>
      </c>
      <c r="M1027" s="1">
        <f>YEAR(space_missions[[#This Row],[Date]])</f>
        <v>1971</v>
      </c>
    </row>
    <row r="1028" spans="1:13" x14ac:dyDescent="0.3">
      <c r="A1028" s="1" t="s">
        <v>9</v>
      </c>
      <c r="B1028" s="1" t="s">
        <v>661</v>
      </c>
      <c r="C1028" s="2">
        <v>26254</v>
      </c>
      <c r="D1028" s="3">
        <v>0.46458333333333335</v>
      </c>
      <c r="E1028" s="1" t="s">
        <v>499</v>
      </c>
      <c r="F1028" s="1" t="s">
        <v>1205</v>
      </c>
      <c r="G1028" s="1" t="s">
        <v>13</v>
      </c>
      <c r="H1028" s="1" t="s">
        <v>14</v>
      </c>
      <c r="I1028" s="1" t="s">
        <v>15</v>
      </c>
      <c r="J1028" s="1">
        <f>FIND(", ",space_missions[[#This Row],[Location]])</f>
        <v>11</v>
      </c>
      <c r="K1028" s="1" t="str">
        <f t="shared" si="16"/>
        <v xml:space="preserve"> Russia</v>
      </c>
      <c r="L1028" s="1" t="str">
        <f>_xlfn.CONCAT(space_missions[[#This Row],[Company]],"-",space_missions[[#This Row],[Rocket]])</f>
        <v>RVSN USSR-Cosmos-2I (63SM)</v>
      </c>
      <c r="M1028" s="1">
        <f>YEAR(space_missions[[#This Row],[Date]])</f>
        <v>1971</v>
      </c>
    </row>
    <row r="1029" spans="1:13" x14ac:dyDescent="0.3">
      <c r="A1029" s="1" t="s">
        <v>9</v>
      </c>
      <c r="B1029" s="1" t="s">
        <v>1116</v>
      </c>
      <c r="C1029" s="2">
        <v>26256</v>
      </c>
      <c r="D1029" s="3">
        <v>0.5</v>
      </c>
      <c r="E1029" s="1" t="s">
        <v>339</v>
      </c>
      <c r="F1029" s="1" t="s">
        <v>1206</v>
      </c>
      <c r="G1029" s="1" t="s">
        <v>13</v>
      </c>
      <c r="H1029" s="1" t="s">
        <v>14</v>
      </c>
      <c r="I1029" s="1" t="s">
        <v>56</v>
      </c>
      <c r="J1029" s="1">
        <f>FIND(", ",space_missions[[#This Row],[Location]])</f>
        <v>10</v>
      </c>
      <c r="K1029" s="1" t="str">
        <f t="shared" si="16"/>
        <v xml:space="preserve"> Russia</v>
      </c>
      <c r="L1029" s="1" t="str">
        <f>_xlfn.CONCAT(space_missions[[#This Row],[Company]],"-",space_missions[[#This Row],[Rocket]])</f>
        <v>RVSN USSR-Voskhod</v>
      </c>
      <c r="M1029" s="1">
        <f>YEAR(space_missions[[#This Row],[Date]])</f>
        <v>1971</v>
      </c>
    </row>
    <row r="1030" spans="1:13" x14ac:dyDescent="0.3">
      <c r="A1030" s="1" t="s">
        <v>9</v>
      </c>
      <c r="B1030" s="1" t="s">
        <v>684</v>
      </c>
      <c r="C1030" s="2">
        <v>26257</v>
      </c>
      <c r="D1030" s="3">
        <v>0.75</v>
      </c>
      <c r="E1030" s="1" t="s">
        <v>685</v>
      </c>
      <c r="F1030" s="1" t="s">
        <v>1207</v>
      </c>
      <c r="G1030" s="1" t="s">
        <v>13</v>
      </c>
      <c r="H1030" s="1" t="s">
        <v>14</v>
      </c>
      <c r="I1030" s="1" t="s">
        <v>15</v>
      </c>
      <c r="J1030" s="1">
        <f>FIND(", ",space_missions[[#This Row],[Location]])</f>
        <v>11</v>
      </c>
      <c r="K1030" s="1" t="str">
        <f t="shared" si="16"/>
        <v xml:space="preserve"> Russia</v>
      </c>
      <c r="L1030" s="1" t="str">
        <f>_xlfn.CONCAT(space_missions[[#This Row],[Company]],"-",space_missions[[#This Row],[Rocket]])</f>
        <v>RVSN USSR-Cosmos-3M (11K65M)</v>
      </c>
      <c r="M1030" s="1">
        <f>YEAR(space_missions[[#This Row],[Date]])</f>
        <v>1971</v>
      </c>
    </row>
    <row r="1031" spans="1:13" x14ac:dyDescent="0.3">
      <c r="A1031" s="1" t="s">
        <v>9</v>
      </c>
      <c r="B1031" s="1" t="s">
        <v>980</v>
      </c>
      <c r="C1031" s="2">
        <v>26261</v>
      </c>
      <c r="D1031" s="3">
        <v>0.39583333333333331</v>
      </c>
      <c r="E1031" s="1" t="s">
        <v>493</v>
      </c>
      <c r="F1031" s="1" t="s">
        <v>1208</v>
      </c>
      <c r="G1031" s="1" t="s">
        <v>13</v>
      </c>
      <c r="H1031" s="1" t="s">
        <v>14</v>
      </c>
      <c r="I1031" s="1" t="s">
        <v>15</v>
      </c>
      <c r="J1031" s="1">
        <f>FIND(", ",space_missions[[#This Row],[Location]])</f>
        <v>10</v>
      </c>
      <c r="K1031" s="1" t="str">
        <f t="shared" si="16"/>
        <v xml:space="preserve"> Russia</v>
      </c>
      <c r="L1031" s="1" t="str">
        <f>_xlfn.CONCAT(space_missions[[#This Row],[Company]],"-",space_missions[[#This Row],[Rocket]])</f>
        <v>RVSN USSR-Molniya-M /Block L</v>
      </c>
      <c r="M1031" s="1">
        <f>YEAR(space_missions[[#This Row],[Date]])</f>
        <v>1971</v>
      </c>
    </row>
    <row r="1032" spans="1:13" x14ac:dyDescent="0.3">
      <c r="A1032" s="1" t="s">
        <v>9</v>
      </c>
      <c r="B1032" s="1" t="s">
        <v>661</v>
      </c>
      <c r="C1032" s="2">
        <v>26266</v>
      </c>
      <c r="D1032" s="3">
        <v>0.42291666666666666</v>
      </c>
      <c r="E1032" s="1" t="s">
        <v>499</v>
      </c>
      <c r="F1032" s="1" t="s">
        <v>1209</v>
      </c>
      <c r="G1032" s="1" t="s">
        <v>13</v>
      </c>
      <c r="H1032" s="1" t="s">
        <v>14</v>
      </c>
      <c r="I1032" s="1" t="s">
        <v>15</v>
      </c>
      <c r="J1032" s="1">
        <f>FIND(", ",space_missions[[#This Row],[Location]])</f>
        <v>11</v>
      </c>
      <c r="K1032" s="1" t="str">
        <f t="shared" si="16"/>
        <v xml:space="preserve"> Russia</v>
      </c>
      <c r="L1032" s="1" t="str">
        <f>_xlfn.CONCAT(space_missions[[#This Row],[Company]],"-",space_missions[[#This Row],[Rocket]])</f>
        <v>RVSN USSR-Cosmos-2I (63SM)</v>
      </c>
      <c r="M1032" s="1">
        <f>YEAR(space_missions[[#This Row],[Date]])</f>
        <v>1971</v>
      </c>
    </row>
    <row r="1033" spans="1:13" x14ac:dyDescent="0.3">
      <c r="A1033" s="1" t="s">
        <v>9</v>
      </c>
      <c r="B1033" s="1" t="s">
        <v>961</v>
      </c>
      <c r="C1033" s="2">
        <v>26266</v>
      </c>
      <c r="D1033" s="3">
        <v>0.72916666666666663</v>
      </c>
      <c r="E1033" s="1" t="s">
        <v>685</v>
      </c>
      <c r="F1033" s="1" t="s">
        <v>1210</v>
      </c>
      <c r="G1033" s="1" t="s">
        <v>13</v>
      </c>
      <c r="H1033" s="1" t="s">
        <v>14</v>
      </c>
      <c r="I1033" s="1" t="s">
        <v>15</v>
      </c>
      <c r="J1033" s="1">
        <f>FIND(", ",space_missions[[#This Row],[Location]])</f>
        <v>11</v>
      </c>
      <c r="K1033" s="1" t="str">
        <f t="shared" si="16"/>
        <v xml:space="preserve"> Russia</v>
      </c>
      <c r="L1033" s="1" t="str">
        <f>_xlfn.CONCAT(space_missions[[#This Row],[Company]],"-",space_missions[[#This Row],[Rocket]])</f>
        <v>RVSN USSR-Cosmos-3M (11K65M)</v>
      </c>
      <c r="M1033" s="1">
        <f>YEAR(space_missions[[#This Row],[Date]])</f>
        <v>1971</v>
      </c>
    </row>
    <row r="1034" spans="1:13" x14ac:dyDescent="0.3">
      <c r="A1034" s="1" t="s">
        <v>9</v>
      </c>
      <c r="B1034" s="1" t="s">
        <v>684</v>
      </c>
      <c r="C1034" s="2">
        <v>26267</v>
      </c>
      <c r="D1034" s="3">
        <v>0.69374999999999998</v>
      </c>
      <c r="E1034" s="1" t="s">
        <v>685</v>
      </c>
      <c r="F1034" s="1" t="s">
        <v>1211</v>
      </c>
      <c r="G1034" s="1" t="s">
        <v>13</v>
      </c>
      <c r="H1034" s="1" t="s">
        <v>14</v>
      </c>
      <c r="I1034" s="1" t="s">
        <v>15</v>
      </c>
      <c r="J1034" s="1">
        <f>FIND(", ",space_missions[[#This Row],[Location]])</f>
        <v>11</v>
      </c>
      <c r="K1034" s="1" t="str">
        <f t="shared" si="16"/>
        <v xml:space="preserve"> Russia</v>
      </c>
      <c r="L1034" s="1" t="str">
        <f>_xlfn.CONCAT(space_missions[[#This Row],[Company]],"-",space_missions[[#This Row],[Rocket]])</f>
        <v>RVSN USSR-Cosmos-3M (11K65M)</v>
      </c>
      <c r="M1034" s="1">
        <f>YEAR(space_missions[[#This Row],[Date]])</f>
        <v>1971</v>
      </c>
    </row>
    <row r="1035" spans="1:13" x14ac:dyDescent="0.3">
      <c r="A1035" s="1" t="s">
        <v>9</v>
      </c>
      <c r="B1035" s="1" t="s">
        <v>420</v>
      </c>
      <c r="C1035" s="2">
        <v>26269</v>
      </c>
      <c r="D1035" s="3">
        <v>0.35069444444444442</v>
      </c>
      <c r="E1035" s="1" t="s">
        <v>499</v>
      </c>
      <c r="F1035" s="1" t="s">
        <v>1212</v>
      </c>
      <c r="G1035" s="1" t="s">
        <v>13</v>
      </c>
      <c r="H1035" s="1" t="s">
        <v>14</v>
      </c>
      <c r="I1035" s="1" t="s">
        <v>15</v>
      </c>
      <c r="J1035" s="1">
        <f>FIND(", ",space_missions[[#This Row],[Location]])</f>
        <v>10</v>
      </c>
      <c r="K1035" s="1" t="str">
        <f t="shared" si="16"/>
        <v xml:space="preserve"> Russia</v>
      </c>
      <c r="L1035" s="1" t="str">
        <f>_xlfn.CONCAT(space_missions[[#This Row],[Company]],"-",space_missions[[#This Row],[Rocket]])</f>
        <v>RVSN USSR-Cosmos-2I (63SM)</v>
      </c>
      <c r="M1035" s="1">
        <f>YEAR(space_missions[[#This Row],[Date]])</f>
        <v>1971</v>
      </c>
    </row>
    <row r="1036" spans="1:13" x14ac:dyDescent="0.3">
      <c r="A1036" s="1" t="s">
        <v>9</v>
      </c>
      <c r="B1036" s="1" t="s">
        <v>961</v>
      </c>
      <c r="C1036" s="2">
        <v>26269</v>
      </c>
      <c r="D1036" s="3"/>
      <c r="E1036" s="1" t="s">
        <v>685</v>
      </c>
      <c r="F1036" s="1" t="s">
        <v>1213</v>
      </c>
      <c r="G1036" s="1" t="s">
        <v>13</v>
      </c>
      <c r="H1036" s="1" t="s">
        <v>14</v>
      </c>
      <c r="I1036" s="1" t="s">
        <v>15</v>
      </c>
      <c r="J1036" s="1">
        <f>FIND(", ",space_missions[[#This Row],[Location]])</f>
        <v>11</v>
      </c>
      <c r="K1036" s="1" t="str">
        <f t="shared" si="16"/>
        <v xml:space="preserve"> Russia</v>
      </c>
      <c r="L1036" s="1" t="str">
        <f>_xlfn.CONCAT(space_missions[[#This Row],[Company]],"-",space_missions[[#This Row],[Rocket]])</f>
        <v>RVSN USSR-Cosmos-3M (11K65M)</v>
      </c>
      <c r="M1036" s="1">
        <f>YEAR(space_missions[[#This Row],[Date]])</f>
        <v>1971</v>
      </c>
    </row>
    <row r="1037" spans="1:13" x14ac:dyDescent="0.3">
      <c r="A1037" s="1" t="s">
        <v>9</v>
      </c>
      <c r="B1037" s="1" t="s">
        <v>980</v>
      </c>
      <c r="C1037" s="2">
        <v>26270</v>
      </c>
      <c r="D1037" s="3">
        <v>0.54166666666666663</v>
      </c>
      <c r="E1037" s="1" t="s">
        <v>339</v>
      </c>
      <c r="F1037" s="1" t="s">
        <v>1214</v>
      </c>
      <c r="G1037" s="1" t="s">
        <v>13</v>
      </c>
      <c r="H1037" s="1" t="s">
        <v>14</v>
      </c>
      <c r="I1037" s="1" t="s">
        <v>21</v>
      </c>
      <c r="J1037" s="1">
        <f>FIND(", ",space_missions[[#This Row],[Location]])</f>
        <v>10</v>
      </c>
      <c r="K1037" s="1" t="str">
        <f t="shared" si="16"/>
        <v xml:space="preserve"> Russia</v>
      </c>
      <c r="L1037" s="1" t="str">
        <f>_xlfn.CONCAT(space_missions[[#This Row],[Company]],"-",space_missions[[#This Row],[Rocket]])</f>
        <v>RVSN USSR-Voskhod</v>
      </c>
      <c r="M1037" s="1">
        <f>YEAR(space_missions[[#This Row],[Date]])</f>
        <v>1971</v>
      </c>
    </row>
    <row r="1038" spans="1:13" x14ac:dyDescent="0.3">
      <c r="A1038" s="1" t="s">
        <v>9</v>
      </c>
      <c r="B1038" s="1" t="s">
        <v>847</v>
      </c>
      <c r="C1038" s="2">
        <v>26270</v>
      </c>
      <c r="D1038" s="3">
        <v>0.55486111111111114</v>
      </c>
      <c r="E1038" s="1" t="s">
        <v>937</v>
      </c>
      <c r="F1038" s="1" t="s">
        <v>1215</v>
      </c>
      <c r="G1038" s="1" t="s">
        <v>13</v>
      </c>
      <c r="H1038" s="1" t="s">
        <v>14</v>
      </c>
      <c r="I1038" s="1" t="s">
        <v>15</v>
      </c>
      <c r="J1038" s="1">
        <f>FIND(", ",space_missions[[#This Row],[Location]])</f>
        <v>11</v>
      </c>
      <c r="K1038" s="1" t="str">
        <f t="shared" si="16"/>
        <v xml:space="preserve"> Kazakhstan</v>
      </c>
      <c r="L1038" s="1" t="str">
        <f>_xlfn.CONCAT(space_missions[[#This Row],[Company]],"-",space_missions[[#This Row],[Rocket]])</f>
        <v>RVSN USSR-Tsyklon-2</v>
      </c>
      <c r="M1038" s="1">
        <f>YEAR(space_missions[[#This Row],[Date]])</f>
        <v>1971</v>
      </c>
    </row>
    <row r="1039" spans="1:13" x14ac:dyDescent="0.3">
      <c r="A1039" s="1" t="s">
        <v>92</v>
      </c>
      <c r="B1039" s="1" t="s">
        <v>331</v>
      </c>
      <c r="C1039" s="2">
        <v>26271</v>
      </c>
      <c r="D1039" s="3">
        <v>0.93958333333333333</v>
      </c>
      <c r="E1039" s="1" t="s">
        <v>775</v>
      </c>
      <c r="F1039" s="1" t="s">
        <v>1216</v>
      </c>
      <c r="G1039" s="1" t="s">
        <v>13</v>
      </c>
      <c r="H1039" s="1" t="s">
        <v>14</v>
      </c>
      <c r="I1039" s="1" t="s">
        <v>21</v>
      </c>
      <c r="J1039" s="1">
        <f>FIND(", ",space_missions[[#This Row],[Location]])</f>
        <v>6</v>
      </c>
      <c r="K1039" s="1" t="str">
        <f t="shared" si="16"/>
        <v xml:space="preserve"> USA</v>
      </c>
      <c r="L1039" s="1" t="str">
        <f>_xlfn.CONCAT(space_missions[[#This Row],[Company]],"-",space_missions[[#This Row],[Rocket]])</f>
        <v>General Dynamics-Atlas-SLV3A Agena-D</v>
      </c>
      <c r="M1039" s="1">
        <f>YEAR(space_missions[[#This Row],[Date]])</f>
        <v>1971</v>
      </c>
    </row>
    <row r="1040" spans="1:13" x14ac:dyDescent="0.3">
      <c r="A1040" s="1" t="s">
        <v>1000</v>
      </c>
      <c r="B1040" s="1" t="s">
        <v>1001</v>
      </c>
      <c r="C1040" s="2">
        <v>26272</v>
      </c>
      <c r="D1040" s="3">
        <v>0.64583333333333337</v>
      </c>
      <c r="E1040" s="1" t="s">
        <v>1002</v>
      </c>
      <c r="F1040" s="1" t="s">
        <v>1217</v>
      </c>
      <c r="G1040" s="1" t="s">
        <v>13</v>
      </c>
      <c r="H1040" s="1" t="s">
        <v>14</v>
      </c>
      <c r="I1040" s="1" t="s">
        <v>21</v>
      </c>
      <c r="J1040" s="1">
        <f>FIND(", ",space_missions[[#This Row],[Location]])</f>
        <v>4</v>
      </c>
      <c r="K1040" s="1" t="str">
        <f t="shared" si="16"/>
        <v xml:space="preserve"> France</v>
      </c>
      <c r="L1040" s="1" t="str">
        <f>_xlfn.CONCAT(space_missions[[#This Row],[Company]],"-",space_missions[[#This Row],[Rocket]])</f>
        <v>CNES-Diamant B</v>
      </c>
      <c r="M1040" s="1">
        <f>YEAR(space_missions[[#This Row],[Date]])</f>
        <v>1971</v>
      </c>
    </row>
    <row r="1041" spans="1:13" x14ac:dyDescent="0.3">
      <c r="A1041" s="1" t="s">
        <v>9</v>
      </c>
      <c r="B1041" s="1" t="s">
        <v>361</v>
      </c>
      <c r="C1041" s="2">
        <v>26273</v>
      </c>
      <c r="D1041" s="3">
        <v>0.40972222222222221</v>
      </c>
      <c r="E1041" s="1" t="s">
        <v>339</v>
      </c>
      <c r="F1041" s="1" t="s">
        <v>1218</v>
      </c>
      <c r="G1041" s="1" t="s">
        <v>13</v>
      </c>
      <c r="H1041" s="1" t="s">
        <v>14</v>
      </c>
      <c r="I1041" s="1" t="s">
        <v>15</v>
      </c>
      <c r="J1041" s="1">
        <f>FIND(", ",space_missions[[#This Row],[Location]])</f>
        <v>10</v>
      </c>
      <c r="K1041" s="1" t="str">
        <f t="shared" si="16"/>
        <v xml:space="preserve"> Kazakhstan</v>
      </c>
      <c r="L1041" s="1" t="str">
        <f>_xlfn.CONCAT(space_missions[[#This Row],[Company]],"-",space_missions[[#This Row],[Rocket]])</f>
        <v>RVSN USSR-Voskhod</v>
      </c>
      <c r="M1041" s="1">
        <f>YEAR(space_missions[[#This Row],[Date]])</f>
        <v>1971</v>
      </c>
    </row>
    <row r="1042" spans="1:13" x14ac:dyDescent="0.3">
      <c r="A1042" s="1" t="s">
        <v>9</v>
      </c>
      <c r="B1042" s="1" t="s">
        <v>1116</v>
      </c>
      <c r="C1042" s="2">
        <v>26277</v>
      </c>
      <c r="D1042" s="3">
        <v>0.45833333333333331</v>
      </c>
      <c r="E1042" s="1" t="s">
        <v>339</v>
      </c>
      <c r="F1042" s="1" t="s">
        <v>1219</v>
      </c>
      <c r="G1042" s="1" t="s">
        <v>13</v>
      </c>
      <c r="H1042" s="1" t="s">
        <v>14</v>
      </c>
      <c r="I1042" s="1" t="s">
        <v>15</v>
      </c>
      <c r="J1042" s="1">
        <f>FIND(", ",space_missions[[#This Row],[Location]])</f>
        <v>10</v>
      </c>
      <c r="K1042" s="1" t="str">
        <f t="shared" si="16"/>
        <v xml:space="preserve"> Russia</v>
      </c>
      <c r="L1042" s="1" t="str">
        <f>_xlfn.CONCAT(space_missions[[#This Row],[Company]],"-",space_missions[[#This Row],[Rocket]])</f>
        <v>RVSN USSR-Voskhod</v>
      </c>
      <c r="M1042" s="1">
        <f>YEAR(space_missions[[#This Row],[Date]])</f>
        <v>1971</v>
      </c>
    </row>
    <row r="1043" spans="1:13" x14ac:dyDescent="0.3">
      <c r="A1043" s="1" t="s">
        <v>9</v>
      </c>
      <c r="B1043" s="1" t="s">
        <v>684</v>
      </c>
      <c r="C1043" s="2">
        <v>26282</v>
      </c>
      <c r="D1043" s="3">
        <v>0.18819444444444444</v>
      </c>
      <c r="E1043" s="1" t="s">
        <v>685</v>
      </c>
      <c r="F1043" s="1" t="s">
        <v>1220</v>
      </c>
      <c r="G1043" s="1" t="s">
        <v>13</v>
      </c>
      <c r="H1043" s="1" t="s">
        <v>14</v>
      </c>
      <c r="I1043" s="1" t="s">
        <v>15</v>
      </c>
      <c r="J1043" s="1">
        <f>FIND(", ",space_missions[[#This Row],[Location]])</f>
        <v>11</v>
      </c>
      <c r="K1043" s="1" t="str">
        <f t="shared" si="16"/>
        <v xml:space="preserve"> Russia</v>
      </c>
      <c r="L1043" s="1" t="str">
        <f>_xlfn.CONCAT(space_missions[[#This Row],[Company]],"-",space_missions[[#This Row],[Rocket]])</f>
        <v>RVSN USSR-Cosmos-3M (11K65M)</v>
      </c>
      <c r="M1043" s="1">
        <f>YEAR(space_missions[[#This Row],[Date]])</f>
        <v>1971</v>
      </c>
    </row>
    <row r="1044" spans="1:13" x14ac:dyDescent="0.3">
      <c r="A1044" s="1" t="s">
        <v>9</v>
      </c>
      <c r="B1044" s="1" t="s">
        <v>361</v>
      </c>
      <c r="C1044" s="2">
        <v>26283</v>
      </c>
      <c r="D1044" s="3">
        <v>0.40208333333333335</v>
      </c>
      <c r="E1044" s="1" t="s">
        <v>339</v>
      </c>
      <c r="F1044" s="1" t="s">
        <v>1221</v>
      </c>
      <c r="G1044" s="1" t="s">
        <v>13</v>
      </c>
      <c r="H1044" s="1" t="s">
        <v>14</v>
      </c>
      <c r="I1044" s="1" t="s">
        <v>15</v>
      </c>
      <c r="J1044" s="1">
        <f>FIND(", ",space_missions[[#This Row],[Location]])</f>
        <v>10</v>
      </c>
      <c r="K1044" s="1" t="str">
        <f t="shared" si="16"/>
        <v xml:space="preserve"> Kazakhstan</v>
      </c>
      <c r="L1044" s="1" t="str">
        <f>_xlfn.CONCAT(space_missions[[#This Row],[Company]],"-",space_missions[[#This Row],[Rocket]])</f>
        <v>RVSN USSR-Voskhod</v>
      </c>
      <c r="M1044" s="1">
        <f>YEAR(space_missions[[#This Row],[Date]])</f>
        <v>1971</v>
      </c>
    </row>
    <row r="1045" spans="1:13" x14ac:dyDescent="0.3">
      <c r="A1045" s="1" t="s">
        <v>9</v>
      </c>
      <c r="B1045" s="1" t="s">
        <v>661</v>
      </c>
      <c r="C1045" s="2">
        <v>26284</v>
      </c>
      <c r="D1045" s="3">
        <v>0.44374999999999998</v>
      </c>
      <c r="E1045" s="1" t="s">
        <v>499</v>
      </c>
      <c r="F1045" s="1" t="s">
        <v>1222</v>
      </c>
      <c r="G1045" s="1" t="s">
        <v>13</v>
      </c>
      <c r="H1045" s="1" t="s">
        <v>14</v>
      </c>
      <c r="I1045" s="1" t="s">
        <v>15</v>
      </c>
      <c r="J1045" s="1">
        <f>FIND(", ",space_missions[[#This Row],[Location]])</f>
        <v>11</v>
      </c>
      <c r="K1045" s="1" t="str">
        <f t="shared" si="16"/>
        <v xml:space="preserve"> Russia</v>
      </c>
      <c r="L1045" s="1" t="str">
        <f>_xlfn.CONCAT(space_missions[[#This Row],[Company]],"-",space_missions[[#This Row],[Rocket]])</f>
        <v>RVSN USSR-Cosmos-2I (63SM)</v>
      </c>
      <c r="M1045" s="1">
        <f>YEAR(space_missions[[#This Row],[Date]])</f>
        <v>1971</v>
      </c>
    </row>
    <row r="1046" spans="1:13" x14ac:dyDescent="0.3">
      <c r="A1046" s="1" t="s">
        <v>9</v>
      </c>
      <c r="B1046" s="1" t="s">
        <v>684</v>
      </c>
      <c r="C1046" s="2">
        <v>26284</v>
      </c>
      <c r="D1046" s="3">
        <v>0.54166666666666663</v>
      </c>
      <c r="E1046" s="1" t="s">
        <v>685</v>
      </c>
      <c r="F1046" s="1" t="s">
        <v>1223</v>
      </c>
      <c r="G1046" s="1" t="s">
        <v>13</v>
      </c>
      <c r="H1046" s="1" t="s">
        <v>14</v>
      </c>
      <c r="I1046" s="1" t="s">
        <v>15</v>
      </c>
      <c r="J1046" s="1">
        <f>FIND(", ",space_missions[[#This Row],[Location]])</f>
        <v>11</v>
      </c>
      <c r="K1046" s="1" t="str">
        <f t="shared" si="16"/>
        <v xml:space="preserve"> Russia</v>
      </c>
      <c r="L1046" s="1" t="str">
        <f>_xlfn.CONCAT(space_missions[[#This Row],[Company]],"-",space_missions[[#This Row],[Rocket]])</f>
        <v>RVSN USSR-Cosmos-3M (11K65M)</v>
      </c>
      <c r="M1046" s="1">
        <f>YEAR(space_missions[[#This Row],[Date]])</f>
        <v>1971</v>
      </c>
    </row>
    <row r="1047" spans="1:13" x14ac:dyDescent="0.3">
      <c r="A1047" s="1" t="s">
        <v>9</v>
      </c>
      <c r="B1047" s="1" t="s">
        <v>980</v>
      </c>
      <c r="C1047" s="2">
        <v>26286</v>
      </c>
      <c r="D1047" s="3">
        <v>0.95138888888888884</v>
      </c>
      <c r="E1047" s="1" t="s">
        <v>493</v>
      </c>
      <c r="F1047" s="1" t="s">
        <v>1224</v>
      </c>
      <c r="G1047" s="1" t="s">
        <v>13</v>
      </c>
      <c r="H1047" s="1" t="s">
        <v>14</v>
      </c>
      <c r="I1047" s="1" t="s">
        <v>15</v>
      </c>
      <c r="J1047" s="1">
        <f>FIND(", ",space_missions[[#This Row],[Location]])</f>
        <v>10</v>
      </c>
      <c r="K1047" s="1" t="str">
        <f t="shared" si="16"/>
        <v xml:space="preserve"> Russia</v>
      </c>
      <c r="L1047" s="1" t="str">
        <f>_xlfn.CONCAT(space_missions[[#This Row],[Company]],"-",space_missions[[#This Row],[Rocket]])</f>
        <v>RVSN USSR-Molniya-M /Block L</v>
      </c>
      <c r="M1047" s="1">
        <f>YEAR(space_missions[[#This Row],[Date]])</f>
        <v>1971</v>
      </c>
    </row>
    <row r="1048" spans="1:13" x14ac:dyDescent="0.3">
      <c r="A1048" s="1" t="s">
        <v>92</v>
      </c>
      <c r="B1048" s="1" t="s">
        <v>226</v>
      </c>
      <c r="C1048" s="2">
        <v>26287</v>
      </c>
      <c r="D1048" s="3">
        <v>4.8611111111111112E-2</v>
      </c>
      <c r="E1048" s="1" t="s">
        <v>719</v>
      </c>
      <c r="F1048" s="1" t="s">
        <v>1225</v>
      </c>
      <c r="G1048" s="1" t="s">
        <v>13</v>
      </c>
      <c r="H1048" s="1" t="s">
        <v>14</v>
      </c>
      <c r="I1048" s="1" t="s">
        <v>15</v>
      </c>
      <c r="J1048" s="1">
        <f>FIND(", ",space_missions[[#This Row],[Location]])</f>
        <v>8</v>
      </c>
      <c r="K1048" s="1" t="str">
        <f t="shared" si="16"/>
        <v xml:space="preserve"> USA</v>
      </c>
      <c r="L1048" s="1" t="str">
        <f>_xlfn.CONCAT(space_missions[[#This Row],[Company]],"-",space_missions[[#This Row],[Rocket]])</f>
        <v>General Dynamics-Atlas-SLV3C Centaur-D</v>
      </c>
      <c r="M1048" s="1">
        <f>YEAR(space_missions[[#This Row],[Date]])</f>
        <v>1971</v>
      </c>
    </row>
    <row r="1049" spans="1:13" x14ac:dyDescent="0.3">
      <c r="A1049" s="1" t="s">
        <v>9</v>
      </c>
      <c r="B1049" s="1" t="s">
        <v>739</v>
      </c>
      <c r="C1049" s="2">
        <v>26292</v>
      </c>
      <c r="D1049" s="3">
        <v>0.47847222222222224</v>
      </c>
      <c r="E1049" s="1" t="s">
        <v>937</v>
      </c>
      <c r="F1049" s="1" t="s">
        <v>1226</v>
      </c>
      <c r="G1049" s="1" t="s">
        <v>13</v>
      </c>
      <c r="H1049" s="1" t="s">
        <v>14</v>
      </c>
      <c r="I1049" s="1" t="s">
        <v>15</v>
      </c>
      <c r="J1049" s="1">
        <f>FIND(", ",space_missions[[#This Row],[Location]])</f>
        <v>11</v>
      </c>
      <c r="K1049" s="1" t="str">
        <f t="shared" si="16"/>
        <v xml:space="preserve"> Kazakhstan</v>
      </c>
      <c r="L1049" s="1" t="str">
        <f>_xlfn.CONCAT(space_missions[[#This Row],[Company]],"-",space_missions[[#This Row],[Rocket]])</f>
        <v>RVSN USSR-Tsyklon-2</v>
      </c>
      <c r="M1049" s="1">
        <f>YEAR(space_missions[[#This Row],[Date]])</f>
        <v>1971</v>
      </c>
    </row>
    <row r="1050" spans="1:13" x14ac:dyDescent="0.3">
      <c r="A1050" s="1" t="s">
        <v>9</v>
      </c>
      <c r="B1050" s="1" t="s">
        <v>543</v>
      </c>
      <c r="C1050" s="2">
        <v>26294</v>
      </c>
      <c r="D1050" s="3">
        <v>0.58611111111111114</v>
      </c>
      <c r="E1050" s="1" t="s">
        <v>1227</v>
      </c>
      <c r="F1050" s="1" t="s">
        <v>1228</v>
      </c>
      <c r="G1050" s="1" t="s">
        <v>13</v>
      </c>
      <c r="H1050" s="1" t="s">
        <v>14</v>
      </c>
      <c r="I1050" s="1" t="s">
        <v>56</v>
      </c>
      <c r="J1050" s="1">
        <f>FIND(", ",space_missions[[#This Row],[Location]])</f>
        <v>10</v>
      </c>
      <c r="K1050" s="1" t="str">
        <f t="shared" si="16"/>
        <v xml:space="preserve"> Russia</v>
      </c>
      <c r="L1050" s="1" t="str">
        <f>_xlfn.CONCAT(space_missions[[#This Row],[Company]],"-",space_missions[[#This Row],[Rocket]])</f>
        <v>RVSN USSR-Soyuz M</v>
      </c>
      <c r="M1050" s="1">
        <f>YEAR(space_missions[[#This Row],[Date]])</f>
        <v>1971</v>
      </c>
    </row>
    <row r="1051" spans="1:13" x14ac:dyDescent="0.3">
      <c r="A1051" s="1" t="s">
        <v>9</v>
      </c>
      <c r="B1051" s="1" t="s">
        <v>961</v>
      </c>
      <c r="C1051" s="2">
        <v>26294</v>
      </c>
      <c r="D1051" s="3"/>
      <c r="E1051" s="1" t="s">
        <v>685</v>
      </c>
      <c r="F1051" s="1" t="s">
        <v>1229</v>
      </c>
      <c r="G1051" s="1" t="s">
        <v>13</v>
      </c>
      <c r="H1051" s="1" t="s">
        <v>14</v>
      </c>
      <c r="I1051" s="1" t="s">
        <v>15</v>
      </c>
      <c r="J1051" s="1">
        <f>FIND(", ",space_missions[[#This Row],[Location]])</f>
        <v>11</v>
      </c>
      <c r="K1051" s="1" t="str">
        <f t="shared" si="16"/>
        <v xml:space="preserve"> Russia</v>
      </c>
      <c r="L1051" s="1" t="str">
        <f>_xlfn.CONCAT(space_missions[[#This Row],[Company]],"-",space_missions[[#This Row],[Rocket]])</f>
        <v>RVSN USSR-Cosmos-3M (11K65M)</v>
      </c>
      <c r="M1051" s="1">
        <f>YEAR(space_missions[[#This Row],[Date]])</f>
        <v>1971</v>
      </c>
    </row>
    <row r="1052" spans="1:13" x14ac:dyDescent="0.3">
      <c r="A1052" s="1" t="s">
        <v>9</v>
      </c>
      <c r="B1052" s="1" t="s">
        <v>980</v>
      </c>
      <c r="C1052" s="2">
        <v>26296</v>
      </c>
      <c r="D1052" s="3">
        <v>0.4513888888888889</v>
      </c>
      <c r="E1052" s="1" t="s">
        <v>396</v>
      </c>
      <c r="F1052" s="1" t="s">
        <v>1230</v>
      </c>
      <c r="G1052" s="1" t="s">
        <v>13</v>
      </c>
      <c r="H1052" s="1" t="s">
        <v>14</v>
      </c>
      <c r="I1052" s="1" t="s">
        <v>15</v>
      </c>
      <c r="J1052" s="1">
        <f>FIND(", ",space_missions[[#This Row],[Location]])</f>
        <v>10</v>
      </c>
      <c r="K1052" s="1" t="str">
        <f t="shared" si="16"/>
        <v xml:space="preserve"> Russia</v>
      </c>
      <c r="L1052" s="1" t="str">
        <f>_xlfn.CONCAT(space_missions[[#This Row],[Company]],"-",space_missions[[#This Row],[Rocket]])</f>
        <v>RVSN USSR-Vostok-2M</v>
      </c>
      <c r="M1052" s="1">
        <f>YEAR(space_missions[[#This Row],[Date]])</f>
        <v>1971</v>
      </c>
    </row>
    <row r="1053" spans="1:13" x14ac:dyDescent="0.3">
      <c r="A1053" s="1" t="s">
        <v>9</v>
      </c>
      <c r="B1053" s="1" t="s">
        <v>361</v>
      </c>
      <c r="C1053" s="2">
        <v>26310</v>
      </c>
      <c r="D1053" s="3">
        <v>0.41597222222222224</v>
      </c>
      <c r="E1053" s="1" t="s">
        <v>339</v>
      </c>
      <c r="F1053" s="1" t="s">
        <v>1231</v>
      </c>
      <c r="G1053" s="1" t="s">
        <v>13</v>
      </c>
      <c r="H1053" s="1" t="s">
        <v>14</v>
      </c>
      <c r="I1053" s="1" t="s">
        <v>15</v>
      </c>
      <c r="J1053" s="1">
        <f>FIND(", ",space_missions[[#This Row],[Location]])</f>
        <v>10</v>
      </c>
      <c r="K1053" s="1" t="str">
        <f t="shared" si="16"/>
        <v xml:space="preserve"> Kazakhstan</v>
      </c>
      <c r="L1053" s="1" t="str">
        <f>_xlfn.CONCAT(space_missions[[#This Row],[Company]],"-",space_missions[[#This Row],[Rocket]])</f>
        <v>RVSN USSR-Voskhod</v>
      </c>
      <c r="M1053" s="1">
        <f>YEAR(space_missions[[#This Row],[Date]])</f>
        <v>1972</v>
      </c>
    </row>
    <row r="1054" spans="1:13" x14ac:dyDescent="0.3">
      <c r="A1054" s="1" t="s">
        <v>463</v>
      </c>
      <c r="B1054" s="1" t="s">
        <v>388</v>
      </c>
      <c r="C1054" s="2">
        <v>26318</v>
      </c>
      <c r="D1054" s="3">
        <v>0.77500000000000002</v>
      </c>
      <c r="E1054" s="1" t="s">
        <v>1163</v>
      </c>
      <c r="F1054" s="1" t="s">
        <v>1232</v>
      </c>
      <c r="G1054" s="1" t="s">
        <v>13</v>
      </c>
      <c r="H1054" s="1" t="s">
        <v>14</v>
      </c>
      <c r="I1054" s="1" t="s">
        <v>15</v>
      </c>
      <c r="J1054" s="1">
        <f>FIND(", ",space_missions[[#This Row],[Location]])</f>
        <v>7</v>
      </c>
      <c r="K1054" s="1" t="str">
        <f t="shared" si="16"/>
        <v xml:space="preserve"> USA</v>
      </c>
      <c r="L1054" s="1" t="str">
        <f>_xlfn.CONCAT(space_missions[[#This Row],[Company]],"-",space_missions[[#This Row],[Rocket]])</f>
        <v>Martin Marietta-Titan IIID</v>
      </c>
      <c r="M1054" s="1">
        <f>YEAR(space_missions[[#This Row],[Date]])</f>
        <v>1972</v>
      </c>
    </row>
    <row r="1055" spans="1:13" x14ac:dyDescent="0.3">
      <c r="A1055" s="1" t="s">
        <v>92</v>
      </c>
      <c r="B1055" s="1" t="s">
        <v>482</v>
      </c>
      <c r="C1055" s="2">
        <v>26321</v>
      </c>
      <c r="D1055" s="3">
        <v>8.3333333333333332E-3</v>
      </c>
      <c r="E1055" s="1" t="s">
        <v>719</v>
      </c>
      <c r="F1055" s="1" t="s">
        <v>1233</v>
      </c>
      <c r="G1055" s="1" t="s">
        <v>13</v>
      </c>
      <c r="H1055" s="1" t="s">
        <v>14</v>
      </c>
      <c r="I1055" s="1" t="s">
        <v>15</v>
      </c>
      <c r="J1055" s="1">
        <f>FIND(", ",space_missions[[#This Row],[Location]])</f>
        <v>8</v>
      </c>
      <c r="K1055" s="1" t="str">
        <f t="shared" si="16"/>
        <v xml:space="preserve"> USA</v>
      </c>
      <c r="L1055" s="1" t="str">
        <f>_xlfn.CONCAT(space_missions[[#This Row],[Company]],"-",space_missions[[#This Row],[Rocket]])</f>
        <v>General Dynamics-Atlas-SLV3C Centaur-D</v>
      </c>
      <c r="M1055" s="1">
        <f>YEAR(space_missions[[#This Row],[Date]])</f>
        <v>1972</v>
      </c>
    </row>
    <row r="1056" spans="1:13" x14ac:dyDescent="0.3">
      <c r="A1056" s="1" t="s">
        <v>9</v>
      </c>
      <c r="B1056" s="1" t="s">
        <v>661</v>
      </c>
      <c r="C1056" s="2">
        <v>26323</v>
      </c>
      <c r="D1056" s="3">
        <v>0.46875</v>
      </c>
      <c r="E1056" s="1" t="s">
        <v>499</v>
      </c>
      <c r="F1056" s="1" t="s">
        <v>1234</v>
      </c>
      <c r="G1056" s="1" t="s">
        <v>13</v>
      </c>
      <c r="H1056" s="1" t="s">
        <v>14</v>
      </c>
      <c r="I1056" s="1" t="s">
        <v>15</v>
      </c>
      <c r="J1056" s="1">
        <f>FIND(", ",space_missions[[#This Row],[Location]])</f>
        <v>11</v>
      </c>
      <c r="K1056" s="1" t="str">
        <f t="shared" si="16"/>
        <v xml:space="preserve"> Russia</v>
      </c>
      <c r="L1056" s="1" t="str">
        <f>_xlfn.CONCAT(space_missions[[#This Row],[Company]],"-",space_missions[[#This Row],[Rocket]])</f>
        <v>RVSN USSR-Cosmos-2I (63SM)</v>
      </c>
      <c r="M1056" s="1">
        <f>YEAR(space_missions[[#This Row],[Date]])</f>
        <v>1972</v>
      </c>
    </row>
    <row r="1057" spans="1:13" x14ac:dyDescent="0.3">
      <c r="A1057" s="1" t="s">
        <v>9</v>
      </c>
      <c r="B1057" s="1" t="s">
        <v>361</v>
      </c>
      <c r="C1057" s="2">
        <v>26332</v>
      </c>
      <c r="D1057" s="3">
        <v>0.3611111111111111</v>
      </c>
      <c r="E1057" s="1" t="s">
        <v>339</v>
      </c>
      <c r="F1057" s="1" t="s">
        <v>1235</v>
      </c>
      <c r="G1057" s="1" t="s">
        <v>13</v>
      </c>
      <c r="H1057" s="1" t="s">
        <v>14</v>
      </c>
      <c r="I1057" s="1" t="s">
        <v>15</v>
      </c>
      <c r="J1057" s="1">
        <f>FIND(", ",space_missions[[#This Row],[Location]])</f>
        <v>10</v>
      </c>
      <c r="K1057" s="1" t="str">
        <f t="shared" si="16"/>
        <v xml:space="preserve"> Kazakhstan</v>
      </c>
      <c r="L1057" s="1" t="str">
        <f>_xlfn.CONCAT(space_missions[[#This Row],[Company]],"-",space_missions[[#This Row],[Rocket]])</f>
        <v>RVSN USSR-Voskhod</v>
      </c>
      <c r="M1057" s="1">
        <f>YEAR(space_missions[[#This Row],[Date]])</f>
        <v>1972</v>
      </c>
    </row>
    <row r="1058" spans="1:13" x14ac:dyDescent="0.3">
      <c r="A1058" s="1" t="s">
        <v>9</v>
      </c>
      <c r="B1058" s="1" t="s">
        <v>420</v>
      </c>
      <c r="C1058" s="2">
        <v>26337</v>
      </c>
      <c r="D1058" s="3">
        <v>0.24930555555555556</v>
      </c>
      <c r="E1058" s="1" t="s">
        <v>924</v>
      </c>
      <c r="F1058" s="1" t="s">
        <v>925</v>
      </c>
      <c r="G1058" s="1" t="s">
        <v>13</v>
      </c>
      <c r="H1058" s="1" t="s">
        <v>14</v>
      </c>
      <c r="I1058" s="1" t="s">
        <v>15</v>
      </c>
      <c r="J1058" s="1">
        <f>FIND(", ",space_missions[[#This Row],[Location]])</f>
        <v>10</v>
      </c>
      <c r="K1058" s="1" t="str">
        <f t="shared" si="16"/>
        <v xml:space="preserve"> Russia</v>
      </c>
      <c r="L1058" s="1" t="str">
        <f>_xlfn.CONCAT(space_missions[[#This Row],[Company]],"-",space_missions[[#This Row],[Rocket]])</f>
        <v>RVSN USSR-Cosmos-3MRB (65MRB)</v>
      </c>
      <c r="M1058" s="1">
        <f>YEAR(space_missions[[#This Row],[Date]])</f>
        <v>1972</v>
      </c>
    </row>
    <row r="1059" spans="1:13" x14ac:dyDescent="0.3">
      <c r="A1059" s="1" t="s">
        <v>9</v>
      </c>
      <c r="B1059" s="1" t="s">
        <v>473</v>
      </c>
      <c r="C1059" s="2">
        <v>26343</v>
      </c>
      <c r="D1059" s="3">
        <v>0.14374999999999999</v>
      </c>
      <c r="E1059" s="1" t="s">
        <v>658</v>
      </c>
      <c r="F1059" s="1" t="s">
        <v>1236</v>
      </c>
      <c r="G1059" s="1" t="s">
        <v>13</v>
      </c>
      <c r="H1059" s="1" t="s">
        <v>14</v>
      </c>
      <c r="I1059" s="1" t="s">
        <v>15</v>
      </c>
      <c r="J1059" s="1">
        <f>FIND(", ",space_missions[[#This Row],[Location]])</f>
        <v>11</v>
      </c>
      <c r="K1059" s="1" t="str">
        <f t="shared" si="16"/>
        <v xml:space="preserve"> Kazakhstan</v>
      </c>
      <c r="L1059" s="1" t="str">
        <f>_xlfn.CONCAT(space_missions[[#This Row],[Company]],"-",space_missions[[#This Row],[Rocket]])</f>
        <v>RVSN USSR-Proton K/Block D</v>
      </c>
      <c r="M1059" s="1">
        <f>YEAR(space_missions[[#This Row],[Date]])</f>
        <v>1972</v>
      </c>
    </row>
    <row r="1060" spans="1:13" x14ac:dyDescent="0.3">
      <c r="A1060" s="1" t="s">
        <v>9</v>
      </c>
      <c r="B1060" s="1" t="s">
        <v>361</v>
      </c>
      <c r="C1060" s="2">
        <v>26345</v>
      </c>
      <c r="D1060" s="3">
        <v>0.39583333333333331</v>
      </c>
      <c r="E1060" s="1" t="s">
        <v>339</v>
      </c>
      <c r="F1060" s="1" t="s">
        <v>1237</v>
      </c>
      <c r="G1060" s="1" t="s">
        <v>13</v>
      </c>
      <c r="H1060" s="1" t="s">
        <v>14</v>
      </c>
      <c r="I1060" s="1" t="s">
        <v>15</v>
      </c>
      <c r="J1060" s="1">
        <f>FIND(", ",space_missions[[#This Row],[Location]])</f>
        <v>10</v>
      </c>
      <c r="K1060" s="1" t="str">
        <f t="shared" si="16"/>
        <v xml:space="preserve"> Kazakhstan</v>
      </c>
      <c r="L1060" s="1" t="str">
        <f>_xlfn.CONCAT(space_missions[[#This Row],[Company]],"-",space_missions[[#This Row],[Rocket]])</f>
        <v>RVSN USSR-Voskhod</v>
      </c>
      <c r="M1060" s="1">
        <f>YEAR(space_missions[[#This Row],[Date]])</f>
        <v>1972</v>
      </c>
    </row>
    <row r="1061" spans="1:13" x14ac:dyDescent="0.3">
      <c r="A1061" s="1" t="s">
        <v>463</v>
      </c>
      <c r="B1061" s="1" t="s">
        <v>322</v>
      </c>
      <c r="C1061" s="2">
        <v>26345</v>
      </c>
      <c r="D1061" s="3">
        <v>0.41597222222222224</v>
      </c>
      <c r="E1061" s="1" t="s">
        <v>1128</v>
      </c>
      <c r="F1061" s="1" t="s">
        <v>1238</v>
      </c>
      <c r="G1061" s="1" t="s">
        <v>13</v>
      </c>
      <c r="H1061" s="1" t="s">
        <v>14</v>
      </c>
      <c r="I1061" s="1" t="s">
        <v>21</v>
      </c>
      <c r="J1061" s="1">
        <f>FIND(", ",space_missions[[#This Row],[Location]])</f>
        <v>7</v>
      </c>
      <c r="K1061" s="1" t="str">
        <f t="shared" si="16"/>
        <v xml:space="preserve"> USA</v>
      </c>
      <c r="L1061" s="1" t="str">
        <f>_xlfn.CONCAT(space_missions[[#This Row],[Company]],"-",space_missions[[#This Row],[Rocket]])</f>
        <v>Martin Marietta-Titan-III(33)B Agena-D</v>
      </c>
      <c r="M1061" s="1">
        <f>YEAR(space_missions[[#This Row],[Date]])</f>
        <v>1972</v>
      </c>
    </row>
    <row r="1062" spans="1:13" x14ac:dyDescent="0.3">
      <c r="A1062" s="1" t="s">
        <v>9</v>
      </c>
      <c r="B1062" s="1" t="s">
        <v>684</v>
      </c>
      <c r="C1062" s="2">
        <v>26354</v>
      </c>
      <c r="D1062" s="3">
        <v>0.32777777777777778</v>
      </c>
      <c r="E1062" s="1" t="s">
        <v>685</v>
      </c>
      <c r="F1062" s="1" t="s">
        <v>1239</v>
      </c>
      <c r="G1062" s="1" t="s">
        <v>13</v>
      </c>
      <c r="H1062" s="1" t="s">
        <v>14</v>
      </c>
      <c r="I1062" s="1" t="s">
        <v>15</v>
      </c>
      <c r="J1062" s="1">
        <f>FIND(", ",space_missions[[#This Row],[Location]])</f>
        <v>11</v>
      </c>
      <c r="K1062" s="1" t="str">
        <f t="shared" si="16"/>
        <v xml:space="preserve"> Russia</v>
      </c>
      <c r="L1062" s="1" t="str">
        <f>_xlfn.CONCAT(space_missions[[#This Row],[Company]],"-",space_missions[[#This Row],[Rocket]])</f>
        <v>RVSN USSR-Cosmos-3M (11K65M)</v>
      </c>
      <c r="M1062" s="1">
        <f>YEAR(space_missions[[#This Row],[Date]])</f>
        <v>1972</v>
      </c>
    </row>
    <row r="1063" spans="1:13" x14ac:dyDescent="0.3">
      <c r="A1063" s="1" t="s">
        <v>463</v>
      </c>
      <c r="B1063" s="1" t="s">
        <v>464</v>
      </c>
      <c r="C1063" s="2">
        <v>26359</v>
      </c>
      <c r="D1063" s="3">
        <v>0.40208333333333335</v>
      </c>
      <c r="E1063" s="1" t="s">
        <v>1082</v>
      </c>
      <c r="F1063" s="1" t="s">
        <v>1240</v>
      </c>
      <c r="G1063" s="1" t="s">
        <v>13</v>
      </c>
      <c r="H1063" s="1" t="s">
        <v>14</v>
      </c>
      <c r="I1063" s="1" t="s">
        <v>15</v>
      </c>
      <c r="J1063" s="1">
        <f>FIND(", ",space_missions[[#This Row],[Location]])</f>
        <v>7</v>
      </c>
      <c r="K1063" s="1" t="str">
        <f t="shared" si="16"/>
        <v xml:space="preserve"> USA</v>
      </c>
      <c r="L1063" s="1" t="str">
        <f>_xlfn.CONCAT(space_missions[[#This Row],[Company]],"-",space_missions[[#This Row],[Rocket]])</f>
        <v>Martin Marietta-Titan III(23)C</v>
      </c>
      <c r="M1063" s="1">
        <f>YEAR(space_missions[[#This Row],[Date]])</f>
        <v>1972</v>
      </c>
    </row>
    <row r="1064" spans="1:13" x14ac:dyDescent="0.3">
      <c r="A1064" s="1" t="s">
        <v>9</v>
      </c>
      <c r="B1064" s="1" t="s">
        <v>980</v>
      </c>
      <c r="C1064" s="2">
        <v>26359</v>
      </c>
      <c r="D1064" s="3">
        <v>0.46875</v>
      </c>
      <c r="E1064" s="1" t="s">
        <v>396</v>
      </c>
      <c r="F1064" s="1" t="s">
        <v>1241</v>
      </c>
      <c r="G1064" s="1" t="s">
        <v>13</v>
      </c>
      <c r="H1064" s="1" t="s">
        <v>14</v>
      </c>
      <c r="I1064" s="1" t="s">
        <v>15</v>
      </c>
      <c r="J1064" s="1">
        <f>FIND(", ",space_missions[[#This Row],[Location]])</f>
        <v>10</v>
      </c>
      <c r="K1064" s="1" t="str">
        <f t="shared" si="16"/>
        <v xml:space="preserve"> Russia</v>
      </c>
      <c r="L1064" s="1" t="str">
        <f>_xlfn.CONCAT(space_missions[[#This Row],[Company]],"-",space_missions[[#This Row],[Rocket]])</f>
        <v>RVSN USSR-Vostok-2M</v>
      </c>
      <c r="M1064" s="1">
        <f>YEAR(space_missions[[#This Row],[Date]])</f>
        <v>1972</v>
      </c>
    </row>
    <row r="1065" spans="1:13" x14ac:dyDescent="0.3">
      <c r="A1065" s="1" t="s">
        <v>92</v>
      </c>
      <c r="B1065" s="1" t="s">
        <v>226</v>
      </c>
      <c r="C1065" s="2">
        <v>26361</v>
      </c>
      <c r="D1065" s="3">
        <v>7.5694444444444439E-2</v>
      </c>
      <c r="E1065" s="1" t="s">
        <v>719</v>
      </c>
      <c r="F1065" s="1" t="s">
        <v>1242</v>
      </c>
      <c r="G1065" s="1" t="s">
        <v>13</v>
      </c>
      <c r="H1065" s="1" t="s">
        <v>14</v>
      </c>
      <c r="I1065" s="1" t="s">
        <v>15</v>
      </c>
      <c r="J1065" s="1">
        <f>FIND(", ",space_missions[[#This Row],[Location]])</f>
        <v>8</v>
      </c>
      <c r="K1065" s="1" t="str">
        <f t="shared" si="16"/>
        <v xml:space="preserve"> USA</v>
      </c>
      <c r="L1065" s="1" t="str">
        <f>_xlfn.CONCAT(space_missions[[#This Row],[Company]],"-",space_missions[[#This Row],[Rocket]])</f>
        <v>General Dynamics-Atlas-SLV3C Centaur-D</v>
      </c>
      <c r="M1065" s="1">
        <f>YEAR(space_missions[[#This Row],[Date]])</f>
        <v>1972</v>
      </c>
    </row>
    <row r="1066" spans="1:13" x14ac:dyDescent="0.3">
      <c r="A1066" s="1" t="s">
        <v>9</v>
      </c>
      <c r="B1066" s="1" t="s">
        <v>543</v>
      </c>
      <c r="C1066" s="2">
        <v>26362</v>
      </c>
      <c r="D1066" s="3">
        <v>0.41666666666666669</v>
      </c>
      <c r="E1066" s="1" t="s">
        <v>339</v>
      </c>
      <c r="F1066" s="1" t="s">
        <v>1243</v>
      </c>
      <c r="G1066" s="1" t="s">
        <v>13</v>
      </c>
      <c r="H1066" s="1" t="s">
        <v>14</v>
      </c>
      <c r="I1066" s="1" t="s">
        <v>15</v>
      </c>
      <c r="J1066" s="1">
        <f>FIND(", ",space_missions[[#This Row],[Location]])</f>
        <v>10</v>
      </c>
      <c r="K1066" s="1" t="str">
        <f t="shared" si="16"/>
        <v xml:space="preserve"> Russia</v>
      </c>
      <c r="L1066" s="1" t="str">
        <f>_xlfn.CONCAT(space_missions[[#This Row],[Company]],"-",space_missions[[#This Row],[Rocket]])</f>
        <v>RVSN USSR-Voskhod</v>
      </c>
      <c r="M1066" s="1">
        <f>YEAR(space_missions[[#This Row],[Date]])</f>
        <v>1972</v>
      </c>
    </row>
    <row r="1067" spans="1:13" x14ac:dyDescent="0.3">
      <c r="A1067" s="1" t="s">
        <v>9</v>
      </c>
      <c r="B1067" s="1" t="s">
        <v>1116</v>
      </c>
      <c r="C1067" s="2">
        <v>26373</v>
      </c>
      <c r="D1067" s="3">
        <v>0.54166666666666663</v>
      </c>
      <c r="E1067" s="1" t="s">
        <v>339</v>
      </c>
      <c r="F1067" s="1" t="s">
        <v>1244</v>
      </c>
      <c r="G1067" s="1" t="s">
        <v>13</v>
      </c>
      <c r="H1067" s="1" t="s">
        <v>14</v>
      </c>
      <c r="I1067" s="1" t="s">
        <v>15</v>
      </c>
      <c r="J1067" s="1">
        <f>FIND(", ",space_missions[[#This Row],[Location]])</f>
        <v>10</v>
      </c>
      <c r="K1067" s="1" t="str">
        <f t="shared" si="16"/>
        <v xml:space="preserve"> Russia</v>
      </c>
      <c r="L1067" s="1" t="str">
        <f>_xlfn.CONCAT(space_missions[[#This Row],[Company]],"-",space_missions[[#This Row],[Rocket]])</f>
        <v>RVSN USSR-Voskhod</v>
      </c>
      <c r="M1067" s="1">
        <f>YEAR(space_missions[[#This Row],[Date]])</f>
        <v>1972</v>
      </c>
    </row>
    <row r="1068" spans="1:13" x14ac:dyDescent="0.3">
      <c r="A1068" s="1" t="s">
        <v>42</v>
      </c>
      <c r="B1068" s="1" t="s">
        <v>322</v>
      </c>
      <c r="C1068" s="2">
        <v>26375</v>
      </c>
      <c r="D1068" s="3">
        <v>0.70833333333333337</v>
      </c>
      <c r="E1068" s="1" t="s">
        <v>1181</v>
      </c>
      <c r="F1068" s="1" t="s">
        <v>1245</v>
      </c>
      <c r="G1068" s="1" t="s">
        <v>13</v>
      </c>
      <c r="H1068" s="1" t="s">
        <v>14</v>
      </c>
      <c r="I1068" s="1" t="s">
        <v>15</v>
      </c>
      <c r="J1068" s="1">
        <f>FIND(", ",space_missions[[#This Row],[Location]])</f>
        <v>7</v>
      </c>
      <c r="K1068" s="1" t="str">
        <f t="shared" si="16"/>
        <v xml:space="preserve"> USA</v>
      </c>
      <c r="L1068" s="1" t="str">
        <f>_xlfn.CONCAT(space_missions[[#This Row],[Company]],"-",space_missions[[#This Row],[Rocket]])</f>
        <v>US Air Force-Titan III(24)B</v>
      </c>
      <c r="M1068" s="1">
        <f>YEAR(space_missions[[#This Row],[Date]])</f>
        <v>1972</v>
      </c>
    </row>
    <row r="1069" spans="1:13" x14ac:dyDescent="0.3">
      <c r="A1069" s="1" t="s">
        <v>9</v>
      </c>
      <c r="B1069" s="1" t="s">
        <v>684</v>
      </c>
      <c r="C1069" s="2">
        <v>26380</v>
      </c>
      <c r="D1069" s="3">
        <v>0.85486111111111107</v>
      </c>
      <c r="E1069" s="1" t="s">
        <v>685</v>
      </c>
      <c r="F1069" s="1" t="s">
        <v>1246</v>
      </c>
      <c r="G1069" s="1" t="s">
        <v>13</v>
      </c>
      <c r="H1069" s="1" t="s">
        <v>14</v>
      </c>
      <c r="I1069" s="1" t="s">
        <v>15</v>
      </c>
      <c r="J1069" s="1">
        <f>FIND(", ",space_missions[[#This Row],[Location]])</f>
        <v>11</v>
      </c>
      <c r="K1069" s="1" t="str">
        <f t="shared" si="16"/>
        <v xml:space="preserve"> Russia</v>
      </c>
      <c r="L1069" s="1" t="str">
        <f>_xlfn.CONCAT(space_missions[[#This Row],[Company]],"-",space_missions[[#This Row],[Rocket]])</f>
        <v>RVSN USSR-Cosmos-3M (11K65M)</v>
      </c>
      <c r="M1069" s="1">
        <f>YEAR(space_missions[[#This Row],[Date]])</f>
        <v>1972</v>
      </c>
    </row>
    <row r="1070" spans="1:13" x14ac:dyDescent="0.3">
      <c r="A1070" s="1" t="s">
        <v>9</v>
      </c>
      <c r="B1070" s="1" t="s">
        <v>684</v>
      </c>
      <c r="C1070" s="2">
        <v>26383</v>
      </c>
      <c r="D1070" s="3">
        <v>9.7222222222222224E-2</v>
      </c>
      <c r="E1070" s="1" t="s">
        <v>685</v>
      </c>
      <c r="F1070" s="1" t="s">
        <v>1247</v>
      </c>
      <c r="G1070" s="1" t="s">
        <v>13</v>
      </c>
      <c r="H1070" s="1" t="s">
        <v>14</v>
      </c>
      <c r="I1070" s="1" t="s">
        <v>15</v>
      </c>
      <c r="J1070" s="1">
        <f>FIND(", ",space_missions[[#This Row],[Location]])</f>
        <v>11</v>
      </c>
      <c r="K1070" s="1" t="str">
        <f t="shared" si="16"/>
        <v xml:space="preserve"> Russia</v>
      </c>
      <c r="L1070" s="1" t="str">
        <f>_xlfn.CONCAT(space_missions[[#This Row],[Company]],"-",space_missions[[#This Row],[Rocket]])</f>
        <v>RVSN USSR-Cosmos-3M (11K65M)</v>
      </c>
      <c r="M1070" s="1">
        <f>YEAR(space_missions[[#This Row],[Date]])</f>
        <v>1972</v>
      </c>
    </row>
    <row r="1071" spans="1:13" x14ac:dyDescent="0.3">
      <c r="A1071" s="1" t="s">
        <v>9</v>
      </c>
      <c r="B1071" s="1" t="s">
        <v>661</v>
      </c>
      <c r="C1071" s="2">
        <v>26383</v>
      </c>
      <c r="D1071" s="3">
        <v>0.44444444444444442</v>
      </c>
      <c r="E1071" s="1" t="s">
        <v>499</v>
      </c>
      <c r="F1071" s="1" t="s">
        <v>1248</v>
      </c>
      <c r="G1071" s="1" t="s">
        <v>13</v>
      </c>
      <c r="H1071" s="1" t="s">
        <v>14</v>
      </c>
      <c r="I1071" s="1" t="s">
        <v>15</v>
      </c>
      <c r="J1071" s="1">
        <f>FIND(", ",space_missions[[#This Row],[Location]])</f>
        <v>11</v>
      </c>
      <c r="K1071" s="1" t="str">
        <f t="shared" si="16"/>
        <v xml:space="preserve"> Russia</v>
      </c>
      <c r="L1071" s="1" t="str">
        <f>_xlfn.CONCAT(space_missions[[#This Row],[Company]],"-",space_missions[[#This Row],[Rocket]])</f>
        <v>RVSN USSR-Cosmos-2I (63SM)</v>
      </c>
      <c r="M1071" s="1">
        <f>YEAR(space_missions[[#This Row],[Date]])</f>
        <v>1972</v>
      </c>
    </row>
    <row r="1072" spans="1:13" x14ac:dyDescent="0.3">
      <c r="A1072" s="1" t="s">
        <v>9</v>
      </c>
      <c r="B1072" s="1" t="s">
        <v>361</v>
      </c>
      <c r="C1072" s="2">
        <v>26385</v>
      </c>
      <c r="D1072" s="3">
        <v>0.17708333333333334</v>
      </c>
      <c r="E1072" s="1" t="s">
        <v>1045</v>
      </c>
      <c r="F1072" s="1" t="s">
        <v>1249</v>
      </c>
      <c r="G1072" s="1" t="s">
        <v>13</v>
      </c>
      <c r="H1072" s="1" t="s">
        <v>14</v>
      </c>
      <c r="I1072" s="1" t="s">
        <v>15</v>
      </c>
      <c r="J1072" s="1">
        <f>FIND(", ",space_missions[[#This Row],[Location]])</f>
        <v>10</v>
      </c>
      <c r="K1072" s="1" t="str">
        <f t="shared" si="16"/>
        <v xml:space="preserve"> Kazakhstan</v>
      </c>
      <c r="L1072" s="1" t="str">
        <f>_xlfn.CONCAT(space_missions[[#This Row],[Company]],"-",space_missions[[#This Row],[Rocket]])</f>
        <v>RVSN USSR-Molniya-M /Block NVL</v>
      </c>
      <c r="M1072" s="1">
        <f>YEAR(space_missions[[#This Row],[Date]])</f>
        <v>1972</v>
      </c>
    </row>
    <row r="1073" spans="1:13" x14ac:dyDescent="0.3">
      <c r="A1073" s="1" t="s">
        <v>9</v>
      </c>
      <c r="B1073" s="1" t="s">
        <v>543</v>
      </c>
      <c r="C1073" s="2">
        <v>26388</v>
      </c>
      <c r="D1073" s="3">
        <v>0.58680555555555558</v>
      </c>
      <c r="E1073" s="1" t="s">
        <v>396</v>
      </c>
      <c r="F1073" s="1" t="s">
        <v>1250</v>
      </c>
      <c r="G1073" s="1" t="s">
        <v>13</v>
      </c>
      <c r="H1073" s="1" t="s">
        <v>14</v>
      </c>
      <c r="I1073" s="1" t="s">
        <v>15</v>
      </c>
      <c r="J1073" s="1">
        <f>FIND(", ",space_missions[[#This Row],[Location]])</f>
        <v>10</v>
      </c>
      <c r="K1073" s="1" t="str">
        <f t="shared" si="16"/>
        <v xml:space="preserve"> Russia</v>
      </c>
      <c r="L1073" s="1" t="str">
        <f>_xlfn.CONCAT(space_missions[[#This Row],[Company]],"-",space_missions[[#This Row],[Rocket]])</f>
        <v>RVSN USSR-Vostok-2M</v>
      </c>
      <c r="M1073" s="1">
        <f>YEAR(space_missions[[#This Row],[Date]])</f>
        <v>1972</v>
      </c>
    </row>
    <row r="1074" spans="1:13" x14ac:dyDescent="0.3">
      <c r="A1074" s="1" t="s">
        <v>9</v>
      </c>
      <c r="B1074" s="1" t="s">
        <v>361</v>
      </c>
      <c r="C1074" s="2">
        <v>26389</v>
      </c>
      <c r="D1074" s="3">
        <v>0.16805555555555557</v>
      </c>
      <c r="E1074" s="1" t="s">
        <v>1045</v>
      </c>
      <c r="F1074" s="1" t="s">
        <v>1251</v>
      </c>
      <c r="G1074" s="1" t="s">
        <v>13</v>
      </c>
      <c r="H1074" s="1" t="s">
        <v>14</v>
      </c>
      <c r="I1074" s="1" t="s">
        <v>56</v>
      </c>
      <c r="J1074" s="1">
        <f>FIND(", ",space_missions[[#This Row],[Location]])</f>
        <v>10</v>
      </c>
      <c r="K1074" s="1" t="str">
        <f t="shared" si="16"/>
        <v xml:space="preserve"> Kazakhstan</v>
      </c>
      <c r="L1074" s="1" t="str">
        <f>_xlfn.CONCAT(space_missions[[#This Row],[Company]],"-",space_missions[[#This Row],[Rocket]])</f>
        <v>RVSN USSR-Molniya-M /Block NVL</v>
      </c>
      <c r="M1074" s="1">
        <f>YEAR(space_missions[[#This Row],[Date]])</f>
        <v>1972</v>
      </c>
    </row>
    <row r="1075" spans="1:13" x14ac:dyDescent="0.3">
      <c r="A1075" s="1" t="s">
        <v>9</v>
      </c>
      <c r="B1075" s="1" t="s">
        <v>543</v>
      </c>
      <c r="C1075" s="2">
        <v>26392</v>
      </c>
      <c r="D1075" s="3">
        <v>0.42708333333333331</v>
      </c>
      <c r="E1075" s="1" t="s">
        <v>339</v>
      </c>
      <c r="F1075" s="1" t="s">
        <v>1252</v>
      </c>
      <c r="G1075" s="1" t="s">
        <v>13</v>
      </c>
      <c r="H1075" s="1" t="s">
        <v>14</v>
      </c>
      <c r="I1075" s="1" t="s">
        <v>15</v>
      </c>
      <c r="J1075" s="1">
        <f>FIND(", ",space_missions[[#This Row],[Location]])</f>
        <v>10</v>
      </c>
      <c r="K1075" s="1" t="str">
        <f t="shared" si="16"/>
        <v xml:space="preserve"> Russia</v>
      </c>
      <c r="L1075" s="1" t="str">
        <f>_xlfn.CONCAT(space_missions[[#This Row],[Company]],"-",space_missions[[#This Row],[Rocket]])</f>
        <v>RVSN USSR-Voskhod</v>
      </c>
      <c r="M1075" s="1">
        <f>YEAR(space_missions[[#This Row],[Date]])</f>
        <v>1972</v>
      </c>
    </row>
    <row r="1076" spans="1:13" x14ac:dyDescent="0.3">
      <c r="A1076" s="1" t="s">
        <v>9</v>
      </c>
      <c r="B1076" s="1" t="s">
        <v>980</v>
      </c>
      <c r="C1076" s="2">
        <v>26393</v>
      </c>
      <c r="D1076" s="3">
        <v>0.85972222222222228</v>
      </c>
      <c r="E1076" s="1" t="s">
        <v>493</v>
      </c>
      <c r="F1076" s="1" t="s">
        <v>1253</v>
      </c>
      <c r="G1076" s="1" t="s">
        <v>13</v>
      </c>
      <c r="H1076" s="1" t="s">
        <v>14</v>
      </c>
      <c r="I1076" s="1" t="s">
        <v>15</v>
      </c>
      <c r="J1076" s="1">
        <f>FIND(", ",space_missions[[#This Row],[Location]])</f>
        <v>10</v>
      </c>
      <c r="K1076" s="1" t="str">
        <f t="shared" si="16"/>
        <v xml:space="preserve"> Russia</v>
      </c>
      <c r="L1076" s="1" t="str">
        <f>_xlfn.CONCAT(space_missions[[#This Row],[Company]],"-",space_missions[[#This Row],[Rocket]])</f>
        <v>RVSN USSR-Molniya-M /Block L</v>
      </c>
      <c r="M1076" s="1">
        <f>YEAR(space_missions[[#This Row],[Date]])</f>
        <v>1972</v>
      </c>
    </row>
    <row r="1077" spans="1:13" x14ac:dyDescent="0.3">
      <c r="A1077" s="1" t="s">
        <v>9</v>
      </c>
      <c r="B1077" s="1" t="s">
        <v>1116</v>
      </c>
      <c r="C1077" s="2">
        <v>26395</v>
      </c>
      <c r="D1077" s="3">
        <v>0.33333333333333331</v>
      </c>
      <c r="E1077" s="1" t="s">
        <v>339</v>
      </c>
      <c r="F1077" s="1" t="s">
        <v>1254</v>
      </c>
      <c r="G1077" s="1" t="s">
        <v>13</v>
      </c>
      <c r="H1077" s="1" t="s">
        <v>14</v>
      </c>
      <c r="I1077" s="1" t="s">
        <v>15</v>
      </c>
      <c r="J1077" s="1">
        <f>FIND(", ",space_missions[[#This Row],[Location]])</f>
        <v>10</v>
      </c>
      <c r="K1077" s="1" t="str">
        <f t="shared" si="16"/>
        <v xml:space="preserve"> Russia</v>
      </c>
      <c r="L1077" s="1" t="str">
        <f>_xlfn.CONCAT(space_missions[[#This Row],[Company]],"-",space_missions[[#This Row],[Rocket]])</f>
        <v>RVSN USSR-Voskhod</v>
      </c>
      <c r="M1077" s="1">
        <f>YEAR(space_missions[[#This Row],[Date]])</f>
        <v>1972</v>
      </c>
    </row>
    <row r="1078" spans="1:13" x14ac:dyDescent="0.3">
      <c r="A1078" s="1" t="s">
        <v>9</v>
      </c>
      <c r="B1078" s="1" t="s">
        <v>361</v>
      </c>
      <c r="C1078" s="2">
        <v>26396</v>
      </c>
      <c r="D1078" s="3"/>
      <c r="E1078" s="1" t="s">
        <v>339</v>
      </c>
      <c r="F1078" s="1" t="s">
        <v>1255</v>
      </c>
      <c r="G1078" s="1" t="s">
        <v>13</v>
      </c>
      <c r="H1078" s="1" t="s">
        <v>14</v>
      </c>
      <c r="I1078" s="1" t="s">
        <v>15</v>
      </c>
      <c r="J1078" s="1">
        <f>FIND(", ",space_missions[[#This Row],[Location]])</f>
        <v>10</v>
      </c>
      <c r="K1078" s="1" t="str">
        <f t="shared" si="16"/>
        <v xml:space="preserve"> Kazakhstan</v>
      </c>
      <c r="L1078" s="1" t="str">
        <f>_xlfn.CONCAT(space_missions[[#This Row],[Company]],"-",space_missions[[#This Row],[Rocket]])</f>
        <v>RVSN USSR-Voskhod</v>
      </c>
      <c r="M1078" s="1">
        <f>YEAR(space_missions[[#This Row],[Date]])</f>
        <v>1972</v>
      </c>
    </row>
    <row r="1079" spans="1:13" x14ac:dyDescent="0.3">
      <c r="A1079" s="1" t="s">
        <v>9</v>
      </c>
      <c r="B1079" s="1" t="s">
        <v>661</v>
      </c>
      <c r="C1079" s="2">
        <v>26400</v>
      </c>
      <c r="D1079" s="3">
        <v>0.46111111111111114</v>
      </c>
      <c r="E1079" s="1" t="s">
        <v>499</v>
      </c>
      <c r="F1079" s="1" t="s">
        <v>1256</v>
      </c>
      <c r="G1079" s="1" t="s">
        <v>13</v>
      </c>
      <c r="H1079" s="1" t="s">
        <v>14</v>
      </c>
      <c r="I1079" s="1" t="s">
        <v>15</v>
      </c>
      <c r="J1079" s="1">
        <f>FIND(", ",space_missions[[#This Row],[Location]])</f>
        <v>11</v>
      </c>
      <c r="K1079" s="1" t="str">
        <f t="shared" si="16"/>
        <v xml:space="preserve"> Russia</v>
      </c>
      <c r="L1079" s="1" t="str">
        <f>_xlfn.CONCAT(space_missions[[#This Row],[Company]],"-",space_missions[[#This Row],[Rocket]])</f>
        <v>RVSN USSR-Cosmos-2I (63SM)</v>
      </c>
      <c r="M1079" s="1">
        <f>YEAR(space_missions[[#This Row],[Date]])</f>
        <v>1972</v>
      </c>
    </row>
    <row r="1080" spans="1:13" x14ac:dyDescent="0.3">
      <c r="A1080" s="1" t="s">
        <v>9</v>
      </c>
      <c r="B1080" s="1" t="s">
        <v>361</v>
      </c>
      <c r="C1080" s="2">
        <v>26401</v>
      </c>
      <c r="D1080" s="3"/>
      <c r="E1080" s="1" t="s">
        <v>1257</v>
      </c>
      <c r="F1080" s="1" t="s">
        <v>1258</v>
      </c>
      <c r="G1080" s="1" t="s">
        <v>13</v>
      </c>
      <c r="H1080" s="1" t="s">
        <v>14</v>
      </c>
      <c r="I1080" s="1" t="s">
        <v>15</v>
      </c>
      <c r="J1080" s="1">
        <f>FIND(", ",space_missions[[#This Row],[Location]])</f>
        <v>10</v>
      </c>
      <c r="K1080" s="1" t="str">
        <f t="shared" si="16"/>
        <v xml:space="preserve"> Kazakhstan</v>
      </c>
      <c r="L1080" s="1" t="str">
        <f>_xlfn.CONCAT(space_missions[[#This Row],[Company]],"-",space_missions[[#This Row],[Rocket]])</f>
        <v>RVSN USSR-Molniya-M /Block SO-L</v>
      </c>
      <c r="M1080" s="1">
        <f>YEAR(space_missions[[#This Row],[Date]])</f>
        <v>1972</v>
      </c>
    </row>
    <row r="1081" spans="1:13" x14ac:dyDescent="0.3">
      <c r="A1081" s="1" t="s">
        <v>9</v>
      </c>
      <c r="B1081" s="1" t="s">
        <v>1116</v>
      </c>
      <c r="C1081" s="2">
        <v>26403</v>
      </c>
      <c r="D1081" s="3">
        <v>0.75</v>
      </c>
      <c r="E1081" s="1" t="s">
        <v>339</v>
      </c>
      <c r="F1081" s="1" t="s">
        <v>1259</v>
      </c>
      <c r="G1081" s="1" t="s">
        <v>13</v>
      </c>
      <c r="H1081" s="1" t="s">
        <v>14</v>
      </c>
      <c r="I1081" s="1" t="s">
        <v>15</v>
      </c>
      <c r="J1081" s="1">
        <f>FIND(", ",space_missions[[#This Row],[Location]])</f>
        <v>10</v>
      </c>
      <c r="K1081" s="1" t="str">
        <f t="shared" si="16"/>
        <v xml:space="preserve"> Russia</v>
      </c>
      <c r="L1081" s="1" t="str">
        <f>_xlfn.CONCAT(space_missions[[#This Row],[Company]],"-",space_missions[[#This Row],[Rocket]])</f>
        <v>RVSN USSR-Voskhod</v>
      </c>
      <c r="M1081" s="1">
        <f>YEAR(space_missions[[#This Row],[Date]])</f>
        <v>1972</v>
      </c>
    </row>
    <row r="1082" spans="1:13" x14ac:dyDescent="0.3">
      <c r="A1082" s="1" t="s">
        <v>54</v>
      </c>
      <c r="B1082" s="1" t="s">
        <v>749</v>
      </c>
      <c r="C1082" s="2">
        <v>26405</v>
      </c>
      <c r="D1082" s="3">
        <v>0.74583333333333335</v>
      </c>
      <c r="E1082" s="1" t="s">
        <v>750</v>
      </c>
      <c r="F1082" s="1" t="s">
        <v>1260</v>
      </c>
      <c r="G1082" s="1" t="s">
        <v>13</v>
      </c>
      <c r="H1082" s="1" t="s">
        <v>752</v>
      </c>
      <c r="I1082" s="1" t="s">
        <v>15</v>
      </c>
      <c r="J1082" s="1">
        <f>FIND(", ",space_missions[[#This Row],[Location]])</f>
        <v>7</v>
      </c>
      <c r="K1082" s="1" t="str">
        <f t="shared" si="16"/>
        <v xml:space="preserve"> USA</v>
      </c>
      <c r="L1082" s="1" t="str">
        <f>_xlfn.CONCAT(space_missions[[#This Row],[Company]],"-",space_missions[[#This Row],[Rocket]])</f>
        <v>NASA-Saturn V</v>
      </c>
      <c r="M1082" s="1">
        <f>YEAR(space_missions[[#This Row],[Date]])</f>
        <v>1972</v>
      </c>
    </row>
    <row r="1083" spans="1:13" x14ac:dyDescent="0.3">
      <c r="A1083" s="1" t="s">
        <v>9</v>
      </c>
      <c r="B1083" s="1" t="s">
        <v>661</v>
      </c>
      <c r="C1083" s="2">
        <v>26410</v>
      </c>
      <c r="D1083" s="3">
        <v>0.5</v>
      </c>
      <c r="E1083" s="1" t="s">
        <v>499</v>
      </c>
      <c r="F1083" s="1" t="s">
        <v>1261</v>
      </c>
      <c r="G1083" s="1" t="s">
        <v>13</v>
      </c>
      <c r="H1083" s="1" t="s">
        <v>14</v>
      </c>
      <c r="I1083" s="1" t="s">
        <v>15</v>
      </c>
      <c r="J1083" s="1">
        <f>FIND(", ",space_missions[[#This Row],[Location]])</f>
        <v>11</v>
      </c>
      <c r="K1083" s="1" t="str">
        <f t="shared" si="16"/>
        <v xml:space="preserve"> Russia</v>
      </c>
      <c r="L1083" s="1" t="str">
        <f>_xlfn.CONCAT(space_missions[[#This Row],[Company]],"-",space_missions[[#This Row],[Rocket]])</f>
        <v>RVSN USSR-Cosmos-2I (63SM)</v>
      </c>
      <c r="M1083" s="1">
        <f>YEAR(space_missions[[#This Row],[Date]])</f>
        <v>1972</v>
      </c>
    </row>
    <row r="1084" spans="1:13" x14ac:dyDescent="0.3">
      <c r="A1084" s="1" t="s">
        <v>9</v>
      </c>
      <c r="B1084" s="1" t="s">
        <v>661</v>
      </c>
      <c r="C1084" s="2">
        <v>26414</v>
      </c>
      <c r="D1084" s="3">
        <v>0.47916666666666669</v>
      </c>
      <c r="E1084" s="1" t="s">
        <v>499</v>
      </c>
      <c r="F1084" s="1" t="s">
        <v>1262</v>
      </c>
      <c r="G1084" s="1" t="s">
        <v>13</v>
      </c>
      <c r="H1084" s="1" t="s">
        <v>14</v>
      </c>
      <c r="I1084" s="1" t="s">
        <v>21</v>
      </c>
      <c r="J1084" s="1">
        <f>FIND(", ",space_missions[[#This Row],[Location]])</f>
        <v>11</v>
      </c>
      <c r="K1084" s="1" t="str">
        <f t="shared" si="16"/>
        <v xml:space="preserve"> Russia</v>
      </c>
      <c r="L1084" s="1" t="str">
        <f>_xlfn.CONCAT(space_missions[[#This Row],[Company]],"-",space_missions[[#This Row],[Rocket]])</f>
        <v>RVSN USSR-Cosmos-2I (63SM)</v>
      </c>
      <c r="M1084" s="1">
        <f>YEAR(space_missions[[#This Row],[Date]])</f>
        <v>1972</v>
      </c>
    </row>
    <row r="1085" spans="1:13" x14ac:dyDescent="0.3">
      <c r="A1085" s="1" t="s">
        <v>9</v>
      </c>
      <c r="B1085" s="1" t="s">
        <v>980</v>
      </c>
      <c r="C1085" s="2">
        <v>26424</v>
      </c>
      <c r="D1085" s="3">
        <v>0.47222222222222221</v>
      </c>
      <c r="E1085" s="1" t="s">
        <v>339</v>
      </c>
      <c r="F1085" s="1" t="s">
        <v>1263</v>
      </c>
      <c r="G1085" s="1" t="s">
        <v>13</v>
      </c>
      <c r="H1085" s="1" t="s">
        <v>14</v>
      </c>
      <c r="I1085" s="1" t="s">
        <v>15</v>
      </c>
      <c r="J1085" s="1">
        <f>FIND(", ",space_missions[[#This Row],[Location]])</f>
        <v>10</v>
      </c>
      <c r="K1085" s="1" t="str">
        <f t="shared" si="16"/>
        <v xml:space="preserve"> Russia</v>
      </c>
      <c r="L1085" s="1" t="str">
        <f>_xlfn.CONCAT(space_missions[[#This Row],[Company]],"-",space_missions[[#This Row],[Rocket]])</f>
        <v>RVSN USSR-Voskhod</v>
      </c>
      <c r="M1085" s="1">
        <f>YEAR(space_missions[[#This Row],[Date]])</f>
        <v>1972</v>
      </c>
    </row>
    <row r="1086" spans="1:13" x14ac:dyDescent="0.3">
      <c r="A1086" s="1" t="s">
        <v>9</v>
      </c>
      <c r="B1086" s="1" t="s">
        <v>961</v>
      </c>
      <c r="C1086" s="2">
        <v>26425</v>
      </c>
      <c r="D1086" s="3">
        <v>0.47499999999999998</v>
      </c>
      <c r="E1086" s="1" t="s">
        <v>685</v>
      </c>
      <c r="F1086" s="1" t="s">
        <v>1264</v>
      </c>
      <c r="G1086" s="1" t="s">
        <v>13</v>
      </c>
      <c r="H1086" s="1" t="s">
        <v>14</v>
      </c>
      <c r="I1086" s="1" t="s">
        <v>15</v>
      </c>
      <c r="J1086" s="1">
        <f>FIND(", ",space_missions[[#This Row],[Location]])</f>
        <v>11</v>
      </c>
      <c r="K1086" s="1" t="str">
        <f t="shared" si="16"/>
        <v xml:space="preserve"> Russia</v>
      </c>
      <c r="L1086" s="1" t="str">
        <f>_xlfn.CONCAT(space_missions[[#This Row],[Company]],"-",space_missions[[#This Row],[Rocket]])</f>
        <v>RVSN USSR-Cosmos-3M (11K65M)</v>
      </c>
      <c r="M1086" s="1">
        <f>YEAR(space_missions[[#This Row],[Date]])</f>
        <v>1972</v>
      </c>
    </row>
    <row r="1087" spans="1:13" x14ac:dyDescent="0.3">
      <c r="A1087" s="1" t="s">
        <v>9</v>
      </c>
      <c r="B1087" s="1" t="s">
        <v>1116</v>
      </c>
      <c r="C1087" s="2">
        <v>26436</v>
      </c>
      <c r="D1087" s="3">
        <v>0.42986111111111114</v>
      </c>
      <c r="E1087" s="1" t="s">
        <v>339</v>
      </c>
      <c r="F1087" s="1" t="s">
        <v>1265</v>
      </c>
      <c r="G1087" s="1" t="s">
        <v>13</v>
      </c>
      <c r="H1087" s="1" t="s">
        <v>14</v>
      </c>
      <c r="I1087" s="1" t="s">
        <v>15</v>
      </c>
      <c r="J1087" s="1">
        <f>FIND(", ",space_missions[[#This Row],[Location]])</f>
        <v>10</v>
      </c>
      <c r="K1087" s="1" t="str">
        <f t="shared" si="16"/>
        <v xml:space="preserve"> Russia</v>
      </c>
      <c r="L1087" s="1" t="str">
        <f>_xlfn.CONCAT(space_missions[[#This Row],[Company]],"-",space_missions[[#This Row],[Rocket]])</f>
        <v>RVSN USSR-Voskhod</v>
      </c>
      <c r="M1087" s="1">
        <f>YEAR(space_missions[[#This Row],[Date]])</f>
        <v>1972</v>
      </c>
    </row>
    <row r="1088" spans="1:13" x14ac:dyDescent="0.3">
      <c r="A1088" s="1" t="s">
        <v>9</v>
      </c>
      <c r="B1088" s="1" t="s">
        <v>980</v>
      </c>
      <c r="C1088" s="2">
        <v>26438</v>
      </c>
      <c r="D1088" s="3">
        <v>0.60416666666666663</v>
      </c>
      <c r="E1088" s="1" t="s">
        <v>493</v>
      </c>
      <c r="F1088" s="1" t="s">
        <v>1266</v>
      </c>
      <c r="G1088" s="1" t="s">
        <v>13</v>
      </c>
      <c r="H1088" s="1" t="s">
        <v>14</v>
      </c>
      <c r="I1088" s="1" t="s">
        <v>15</v>
      </c>
      <c r="J1088" s="1">
        <f>FIND(", ",space_missions[[#This Row],[Location]])</f>
        <v>10</v>
      </c>
      <c r="K1088" s="1" t="str">
        <f t="shared" si="16"/>
        <v xml:space="preserve"> Russia</v>
      </c>
      <c r="L1088" s="1" t="str">
        <f>_xlfn.CONCAT(space_missions[[#This Row],[Company]],"-",space_missions[[#This Row],[Rocket]])</f>
        <v>RVSN USSR-Molniya-M /Block L</v>
      </c>
      <c r="M1088" s="1">
        <f>YEAR(space_missions[[#This Row],[Date]])</f>
        <v>1972</v>
      </c>
    </row>
    <row r="1089" spans="1:13" x14ac:dyDescent="0.3">
      <c r="A1089" s="1" t="s">
        <v>42</v>
      </c>
      <c r="B1089" s="1" t="s">
        <v>322</v>
      </c>
      <c r="C1089" s="2">
        <v>26439</v>
      </c>
      <c r="D1089" s="3">
        <v>0.64583333333333337</v>
      </c>
      <c r="E1089" s="1" t="s">
        <v>1181</v>
      </c>
      <c r="F1089" s="1" t="s">
        <v>1267</v>
      </c>
      <c r="G1089" s="1" t="s">
        <v>13</v>
      </c>
      <c r="H1089" s="1" t="s">
        <v>14</v>
      </c>
      <c r="I1089" s="1" t="s">
        <v>21</v>
      </c>
      <c r="J1089" s="1">
        <f>FIND(", ",space_missions[[#This Row],[Location]])</f>
        <v>7</v>
      </c>
      <c r="K1089" s="1" t="str">
        <f t="shared" si="16"/>
        <v xml:space="preserve"> USA</v>
      </c>
      <c r="L1089" s="1" t="str">
        <f>_xlfn.CONCAT(space_missions[[#This Row],[Company]],"-",space_missions[[#This Row],[Rocket]])</f>
        <v>US Air Force-Titan III(24)B</v>
      </c>
      <c r="M1089" s="1">
        <f>YEAR(space_missions[[#This Row],[Date]])</f>
        <v>1972</v>
      </c>
    </row>
    <row r="1090" spans="1:13" x14ac:dyDescent="0.3">
      <c r="A1090" s="1" t="s">
        <v>9</v>
      </c>
      <c r="B1090" s="1" t="s">
        <v>361</v>
      </c>
      <c r="C1090" s="2">
        <v>26444</v>
      </c>
      <c r="D1090" s="3">
        <v>0.27430555555555558</v>
      </c>
      <c r="E1090" s="1" t="s">
        <v>339</v>
      </c>
      <c r="F1090" s="1" t="s">
        <v>1268</v>
      </c>
      <c r="G1090" s="1" t="s">
        <v>13</v>
      </c>
      <c r="H1090" s="1" t="s">
        <v>14</v>
      </c>
      <c r="I1090" s="1" t="s">
        <v>15</v>
      </c>
      <c r="J1090" s="1">
        <f>FIND(", ",space_missions[[#This Row],[Location]])</f>
        <v>10</v>
      </c>
      <c r="K1090" s="1" t="str">
        <f t="shared" ref="K1090:K1153" si="17">RIGHT(B1090,LEN(B1090)-FIND("*",SUBSTITUTE(B1090,", ","*",LEN(B1090)-LEN(SUBSTITUTE(B1090,", ","*")))))</f>
        <v xml:space="preserve"> Kazakhstan</v>
      </c>
      <c r="L1090" s="1" t="str">
        <f>_xlfn.CONCAT(space_missions[[#This Row],[Company]],"-",space_missions[[#This Row],[Rocket]])</f>
        <v>RVSN USSR-Voskhod</v>
      </c>
      <c r="M1090" s="1">
        <f>YEAR(space_missions[[#This Row],[Date]])</f>
        <v>1972</v>
      </c>
    </row>
    <row r="1091" spans="1:13" x14ac:dyDescent="0.3">
      <c r="A1091" s="1" t="s">
        <v>9</v>
      </c>
      <c r="B1091" s="1" t="s">
        <v>361</v>
      </c>
      <c r="C1091" s="2">
        <v>26459</v>
      </c>
      <c r="D1091" s="3">
        <v>0.29097222222222224</v>
      </c>
      <c r="E1091" s="1" t="s">
        <v>339</v>
      </c>
      <c r="F1091" s="1" t="s">
        <v>1269</v>
      </c>
      <c r="G1091" s="1" t="s">
        <v>13</v>
      </c>
      <c r="H1091" s="1" t="s">
        <v>14</v>
      </c>
      <c r="I1091" s="1" t="s">
        <v>15</v>
      </c>
      <c r="J1091" s="1">
        <f>FIND(", ",space_missions[[#This Row],[Location]])</f>
        <v>10</v>
      </c>
      <c r="K1091" s="1" t="str">
        <f t="shared" si="17"/>
        <v xml:space="preserve"> Kazakhstan</v>
      </c>
      <c r="L1091" s="1" t="str">
        <f>_xlfn.CONCAT(space_missions[[#This Row],[Company]],"-",space_missions[[#This Row],[Rocket]])</f>
        <v>RVSN USSR-Voskhod</v>
      </c>
      <c r="M1091" s="1">
        <f>YEAR(space_missions[[#This Row],[Date]])</f>
        <v>1972</v>
      </c>
    </row>
    <row r="1092" spans="1:13" x14ac:dyDescent="0.3">
      <c r="A1092" s="1" t="s">
        <v>92</v>
      </c>
      <c r="B1092" s="1" t="s">
        <v>482</v>
      </c>
      <c r="C1092" s="2">
        <v>26463</v>
      </c>
      <c r="D1092" s="3">
        <v>0.91180555555555554</v>
      </c>
      <c r="E1092" s="1" t="s">
        <v>719</v>
      </c>
      <c r="F1092" s="1" t="s">
        <v>1270</v>
      </c>
      <c r="G1092" s="1" t="s">
        <v>13</v>
      </c>
      <c r="H1092" s="1" t="s">
        <v>14</v>
      </c>
      <c r="I1092" s="1" t="s">
        <v>15</v>
      </c>
      <c r="J1092" s="1">
        <f>FIND(", ",space_missions[[#This Row],[Location]])</f>
        <v>8</v>
      </c>
      <c r="K1092" s="1" t="str">
        <f t="shared" si="17"/>
        <v xml:space="preserve"> USA</v>
      </c>
      <c r="L1092" s="1" t="str">
        <f>_xlfn.CONCAT(space_missions[[#This Row],[Company]],"-",space_missions[[#This Row],[Rocket]])</f>
        <v>General Dynamics-Atlas-SLV3C Centaur-D</v>
      </c>
      <c r="M1092" s="1">
        <f>YEAR(space_missions[[#This Row],[Date]])</f>
        <v>1972</v>
      </c>
    </row>
    <row r="1093" spans="1:13" x14ac:dyDescent="0.3">
      <c r="A1093" s="1" t="s">
        <v>9</v>
      </c>
      <c r="B1093" s="1" t="s">
        <v>361</v>
      </c>
      <c r="C1093" s="2">
        <v>26471</v>
      </c>
      <c r="D1093" s="3">
        <v>0.2673611111111111</v>
      </c>
      <c r="E1093" s="1" t="s">
        <v>339</v>
      </c>
      <c r="F1093" s="1" t="s">
        <v>1271</v>
      </c>
      <c r="G1093" s="1" t="s">
        <v>13</v>
      </c>
      <c r="H1093" s="1" t="s">
        <v>14</v>
      </c>
      <c r="I1093" s="1" t="s">
        <v>15</v>
      </c>
      <c r="J1093" s="1">
        <f>FIND(", ",space_missions[[#This Row],[Location]])</f>
        <v>10</v>
      </c>
      <c r="K1093" s="1" t="str">
        <f t="shared" si="17"/>
        <v xml:space="preserve"> Kazakhstan</v>
      </c>
      <c r="L1093" s="1" t="str">
        <f>_xlfn.CONCAT(space_missions[[#This Row],[Company]],"-",space_missions[[#This Row],[Rocket]])</f>
        <v>RVSN USSR-Voskhod</v>
      </c>
      <c r="M1093" s="1">
        <f>YEAR(space_missions[[#This Row],[Date]])</f>
        <v>1972</v>
      </c>
    </row>
    <row r="1094" spans="1:13" x14ac:dyDescent="0.3">
      <c r="A1094" s="1" t="s">
        <v>9</v>
      </c>
      <c r="B1094" s="1" t="s">
        <v>684</v>
      </c>
      <c r="C1094" s="2">
        <v>26473</v>
      </c>
      <c r="D1094" s="3">
        <v>0.39166666666666666</v>
      </c>
      <c r="E1094" s="1" t="s">
        <v>685</v>
      </c>
      <c r="F1094" s="1" t="s">
        <v>1272</v>
      </c>
      <c r="G1094" s="1" t="s">
        <v>13</v>
      </c>
      <c r="H1094" s="1" t="s">
        <v>14</v>
      </c>
      <c r="I1094" s="1" t="s">
        <v>15</v>
      </c>
      <c r="J1094" s="1">
        <f>FIND(", ",space_missions[[#This Row],[Location]])</f>
        <v>11</v>
      </c>
      <c r="K1094" s="1" t="str">
        <f t="shared" si="17"/>
        <v xml:space="preserve"> Russia</v>
      </c>
      <c r="L1094" s="1" t="str">
        <f>_xlfn.CONCAT(space_missions[[#This Row],[Company]],"-",space_missions[[#This Row],[Rocket]])</f>
        <v>RVSN USSR-Cosmos-3M (11K65M)</v>
      </c>
      <c r="M1094" s="1">
        <f>YEAR(space_missions[[#This Row],[Date]])</f>
        <v>1972</v>
      </c>
    </row>
    <row r="1095" spans="1:13" x14ac:dyDescent="0.3">
      <c r="A1095" s="1" t="s">
        <v>9</v>
      </c>
      <c r="B1095" s="1" t="s">
        <v>1116</v>
      </c>
      <c r="C1095" s="2">
        <v>26473</v>
      </c>
      <c r="D1095" s="3">
        <v>0.47152777777777777</v>
      </c>
      <c r="E1095" s="1" t="s">
        <v>339</v>
      </c>
      <c r="F1095" s="1" t="s">
        <v>1273</v>
      </c>
      <c r="G1095" s="1" t="s">
        <v>13</v>
      </c>
      <c r="H1095" s="1" t="s">
        <v>14</v>
      </c>
      <c r="I1095" s="1" t="s">
        <v>15</v>
      </c>
      <c r="J1095" s="1">
        <f>FIND(", ",space_missions[[#This Row],[Location]])</f>
        <v>10</v>
      </c>
      <c r="K1095" s="1" t="str">
        <f t="shared" si="17"/>
        <v xml:space="preserve"> Russia</v>
      </c>
      <c r="L1095" s="1" t="str">
        <f>_xlfn.CONCAT(space_missions[[#This Row],[Company]],"-",space_missions[[#This Row],[Rocket]])</f>
        <v>RVSN USSR-Voskhod</v>
      </c>
      <c r="M1095" s="1">
        <f>YEAR(space_missions[[#This Row],[Date]])</f>
        <v>1972</v>
      </c>
    </row>
    <row r="1096" spans="1:13" x14ac:dyDescent="0.3">
      <c r="A1096" s="1" t="s">
        <v>9</v>
      </c>
      <c r="B1096" s="1" t="s">
        <v>361</v>
      </c>
      <c r="C1096" s="2">
        <v>26479</v>
      </c>
      <c r="D1096" s="3"/>
      <c r="E1096" s="1" t="s">
        <v>1257</v>
      </c>
      <c r="F1096" s="1" t="s">
        <v>1274</v>
      </c>
      <c r="G1096" s="1" t="s">
        <v>13</v>
      </c>
      <c r="H1096" s="1" t="s">
        <v>14</v>
      </c>
      <c r="I1096" s="1" t="s">
        <v>15</v>
      </c>
      <c r="J1096" s="1">
        <f>FIND(", ",space_missions[[#This Row],[Location]])</f>
        <v>10</v>
      </c>
      <c r="K1096" s="1" t="str">
        <f t="shared" si="17"/>
        <v xml:space="preserve"> Kazakhstan</v>
      </c>
      <c r="L1096" s="1" t="str">
        <f>_xlfn.CONCAT(space_missions[[#This Row],[Company]],"-",space_missions[[#This Row],[Rocket]])</f>
        <v>RVSN USSR-Molniya-M /Block SO-L</v>
      </c>
      <c r="M1096" s="1">
        <f>YEAR(space_missions[[#This Row],[Date]])</f>
        <v>1972</v>
      </c>
    </row>
    <row r="1097" spans="1:13" x14ac:dyDescent="0.3">
      <c r="A1097" s="1" t="s">
        <v>9</v>
      </c>
      <c r="B1097" s="1" t="s">
        <v>661</v>
      </c>
      <c r="C1097" s="2">
        <v>26480</v>
      </c>
      <c r="D1097" s="3">
        <v>0.26319444444444445</v>
      </c>
      <c r="E1097" s="1" t="s">
        <v>499</v>
      </c>
      <c r="F1097" s="1" t="s">
        <v>1275</v>
      </c>
      <c r="G1097" s="1" t="s">
        <v>13</v>
      </c>
      <c r="H1097" s="1" t="s">
        <v>14</v>
      </c>
      <c r="I1097" s="1" t="s">
        <v>15</v>
      </c>
      <c r="J1097" s="1">
        <f>FIND(", ",space_missions[[#This Row],[Location]])</f>
        <v>11</v>
      </c>
      <c r="K1097" s="1" t="str">
        <f t="shared" si="17"/>
        <v xml:space="preserve"> Russia</v>
      </c>
      <c r="L1097" s="1" t="str">
        <f>_xlfn.CONCAT(space_missions[[#This Row],[Company]],"-",space_missions[[#This Row],[Rocket]])</f>
        <v>RVSN USSR-Cosmos-2I (63SM)</v>
      </c>
      <c r="M1097" s="1">
        <f>YEAR(space_missions[[#This Row],[Date]])</f>
        <v>1972</v>
      </c>
    </row>
    <row r="1098" spans="1:13" x14ac:dyDescent="0.3">
      <c r="A1098" s="1" t="s">
        <v>9</v>
      </c>
      <c r="B1098" s="1" t="s">
        <v>543</v>
      </c>
      <c r="C1098" s="2">
        <v>26480</v>
      </c>
      <c r="D1098" s="3">
        <v>0.78611111111111109</v>
      </c>
      <c r="E1098" s="1" t="s">
        <v>396</v>
      </c>
      <c r="F1098" s="1" t="s">
        <v>1276</v>
      </c>
      <c r="G1098" s="1" t="s">
        <v>13</v>
      </c>
      <c r="H1098" s="1" t="s">
        <v>14</v>
      </c>
      <c r="I1098" s="1" t="s">
        <v>15</v>
      </c>
      <c r="J1098" s="1">
        <f>FIND(", ",space_missions[[#This Row],[Location]])</f>
        <v>10</v>
      </c>
      <c r="K1098" s="1" t="str">
        <f t="shared" si="17"/>
        <v xml:space="preserve"> Russia</v>
      </c>
      <c r="L1098" s="1" t="str">
        <f>_xlfn.CONCAT(space_missions[[#This Row],[Company]],"-",space_missions[[#This Row],[Rocket]])</f>
        <v>RVSN USSR-Vostok-2M</v>
      </c>
      <c r="M1098" s="1">
        <f>YEAR(space_missions[[#This Row],[Date]])</f>
        <v>1972</v>
      </c>
    </row>
    <row r="1099" spans="1:13" x14ac:dyDescent="0.3">
      <c r="A1099" s="1" t="s">
        <v>9</v>
      </c>
      <c r="B1099" s="1" t="s">
        <v>10</v>
      </c>
      <c r="C1099" s="2">
        <v>26482</v>
      </c>
      <c r="D1099" s="3">
        <v>0.30555555555555558</v>
      </c>
      <c r="E1099" s="1" t="s">
        <v>629</v>
      </c>
      <c r="F1099" s="1" t="s">
        <v>1277</v>
      </c>
      <c r="G1099" s="1" t="s">
        <v>13</v>
      </c>
      <c r="H1099" s="1" t="s">
        <v>14</v>
      </c>
      <c r="I1099" s="1" t="s">
        <v>15</v>
      </c>
      <c r="J1099" s="1">
        <f>FIND(", ",space_missions[[#This Row],[Location]])</f>
        <v>9</v>
      </c>
      <c r="K1099" s="1" t="str">
        <f t="shared" si="17"/>
        <v xml:space="preserve"> Kazakhstan</v>
      </c>
      <c r="L1099" s="1" t="str">
        <f>_xlfn.CONCAT(space_missions[[#This Row],[Company]],"-",space_missions[[#This Row],[Rocket]])</f>
        <v>RVSN USSR-Soyuz</v>
      </c>
      <c r="M1099" s="1">
        <f>YEAR(space_missions[[#This Row],[Date]])</f>
        <v>1972</v>
      </c>
    </row>
    <row r="1100" spans="1:13" x14ac:dyDescent="0.3">
      <c r="A1100" s="1" t="s">
        <v>9</v>
      </c>
      <c r="B1100" s="1" t="s">
        <v>661</v>
      </c>
      <c r="C1100" s="2">
        <v>26485</v>
      </c>
      <c r="D1100" s="3">
        <v>0.39513888888888887</v>
      </c>
      <c r="E1100" s="1" t="s">
        <v>499</v>
      </c>
      <c r="F1100" s="1" t="s">
        <v>1278</v>
      </c>
      <c r="G1100" s="1" t="s">
        <v>13</v>
      </c>
      <c r="H1100" s="1" t="s">
        <v>14</v>
      </c>
      <c r="I1100" s="1" t="s">
        <v>15</v>
      </c>
      <c r="J1100" s="1">
        <f>FIND(", ",space_missions[[#This Row],[Location]])</f>
        <v>11</v>
      </c>
      <c r="K1100" s="1" t="str">
        <f t="shared" si="17"/>
        <v xml:space="preserve"> Russia</v>
      </c>
      <c r="L1100" s="1" t="str">
        <f>_xlfn.CONCAT(space_missions[[#This Row],[Company]],"-",space_missions[[#This Row],[Rocket]])</f>
        <v>RVSN USSR-Cosmos-2I (63SM)</v>
      </c>
      <c r="M1100" s="1">
        <f>YEAR(space_missions[[#This Row],[Date]])</f>
        <v>1972</v>
      </c>
    </row>
    <row r="1101" spans="1:13" x14ac:dyDescent="0.3">
      <c r="A1101" s="1" t="s">
        <v>9</v>
      </c>
      <c r="B1101" s="1" t="s">
        <v>361</v>
      </c>
      <c r="C1101" s="2">
        <v>26486</v>
      </c>
      <c r="D1101" s="3">
        <v>0.44444444444444442</v>
      </c>
      <c r="E1101" s="1" t="s">
        <v>339</v>
      </c>
      <c r="F1101" s="1" t="s">
        <v>1279</v>
      </c>
      <c r="G1101" s="1" t="s">
        <v>13</v>
      </c>
      <c r="H1101" s="1" t="s">
        <v>14</v>
      </c>
      <c r="I1101" s="1" t="s">
        <v>15</v>
      </c>
      <c r="J1101" s="1">
        <f>FIND(", ",space_missions[[#This Row],[Location]])</f>
        <v>10</v>
      </c>
      <c r="K1101" s="1" t="str">
        <f t="shared" si="17"/>
        <v xml:space="preserve"> Kazakhstan</v>
      </c>
      <c r="L1101" s="1" t="str">
        <f>_xlfn.CONCAT(space_missions[[#This Row],[Company]],"-",space_missions[[#This Row],[Rocket]])</f>
        <v>RVSN USSR-Voskhod</v>
      </c>
      <c r="M1101" s="1">
        <f>YEAR(space_missions[[#This Row],[Date]])</f>
        <v>1972</v>
      </c>
    </row>
    <row r="1102" spans="1:13" x14ac:dyDescent="0.3">
      <c r="A1102" s="1" t="s">
        <v>463</v>
      </c>
      <c r="B1102" s="1" t="s">
        <v>388</v>
      </c>
      <c r="C1102" s="2">
        <v>26487</v>
      </c>
      <c r="D1102" s="3">
        <v>0.74027777777777781</v>
      </c>
      <c r="E1102" s="1" t="s">
        <v>1163</v>
      </c>
      <c r="F1102" s="1" t="s">
        <v>1280</v>
      </c>
      <c r="G1102" s="1" t="s">
        <v>13</v>
      </c>
      <c r="H1102" s="1" t="s">
        <v>14</v>
      </c>
      <c r="I1102" s="1" t="s">
        <v>15</v>
      </c>
      <c r="J1102" s="1">
        <f>FIND(", ",space_missions[[#This Row],[Location]])</f>
        <v>7</v>
      </c>
      <c r="K1102" s="1" t="str">
        <f t="shared" si="17"/>
        <v xml:space="preserve"> USA</v>
      </c>
      <c r="L1102" s="1" t="str">
        <f>_xlfn.CONCAT(space_missions[[#This Row],[Company]],"-",space_missions[[#This Row],[Rocket]])</f>
        <v>Martin Marietta-Titan IIID</v>
      </c>
      <c r="M1102" s="1">
        <f>YEAR(space_missions[[#This Row],[Date]])</f>
        <v>1972</v>
      </c>
    </row>
    <row r="1103" spans="1:13" x14ac:dyDescent="0.3">
      <c r="A1103" s="1" t="s">
        <v>9</v>
      </c>
      <c r="B1103" s="1" t="s">
        <v>684</v>
      </c>
      <c r="C1103" s="2">
        <v>26490</v>
      </c>
      <c r="D1103" s="3">
        <v>0.26041666666666669</v>
      </c>
      <c r="E1103" s="1" t="s">
        <v>685</v>
      </c>
      <c r="F1103" s="1" t="s">
        <v>1281</v>
      </c>
      <c r="G1103" s="1" t="s">
        <v>13</v>
      </c>
      <c r="H1103" s="1" t="s">
        <v>14</v>
      </c>
      <c r="I1103" s="1" t="s">
        <v>15</v>
      </c>
      <c r="J1103" s="1">
        <f>FIND(", ",space_missions[[#This Row],[Location]])</f>
        <v>11</v>
      </c>
      <c r="K1103" s="1" t="str">
        <f t="shared" si="17"/>
        <v xml:space="preserve"> Russia</v>
      </c>
      <c r="L1103" s="1" t="str">
        <f>_xlfn.CONCAT(space_missions[[#This Row],[Company]],"-",space_missions[[#This Row],[Rocket]])</f>
        <v>RVSN USSR-Cosmos-3M (11K65M)</v>
      </c>
      <c r="M1103" s="1">
        <f>YEAR(space_missions[[#This Row],[Date]])</f>
        <v>1972</v>
      </c>
    </row>
    <row r="1104" spans="1:13" x14ac:dyDescent="0.3">
      <c r="A1104" s="1" t="s">
        <v>9</v>
      </c>
      <c r="B1104" s="1" t="s">
        <v>420</v>
      </c>
      <c r="C1104" s="2">
        <v>26492</v>
      </c>
      <c r="D1104" s="3">
        <v>0.24930555555555556</v>
      </c>
      <c r="E1104" s="1" t="s">
        <v>499</v>
      </c>
      <c r="F1104" s="1" t="s">
        <v>1282</v>
      </c>
      <c r="G1104" s="1" t="s">
        <v>13</v>
      </c>
      <c r="H1104" s="1" t="s">
        <v>14</v>
      </c>
      <c r="I1104" s="1" t="s">
        <v>15</v>
      </c>
      <c r="J1104" s="1">
        <f>FIND(", ",space_missions[[#This Row],[Location]])</f>
        <v>10</v>
      </c>
      <c r="K1104" s="1" t="str">
        <f t="shared" si="17"/>
        <v xml:space="preserve"> Russia</v>
      </c>
      <c r="L1104" s="1" t="str">
        <f>_xlfn.CONCAT(space_missions[[#This Row],[Company]],"-",space_missions[[#This Row],[Rocket]])</f>
        <v>RVSN USSR-Cosmos-2I (63SM)</v>
      </c>
      <c r="M1104" s="1">
        <f>YEAR(space_missions[[#This Row],[Date]])</f>
        <v>1972</v>
      </c>
    </row>
    <row r="1105" spans="1:13" x14ac:dyDescent="0.3">
      <c r="A1105" s="1" t="s">
        <v>9</v>
      </c>
      <c r="B1105" s="1" t="s">
        <v>980</v>
      </c>
      <c r="C1105" s="2">
        <v>26493</v>
      </c>
      <c r="D1105" s="3">
        <v>0.60416666666666663</v>
      </c>
      <c r="E1105" s="1" t="s">
        <v>1227</v>
      </c>
      <c r="F1105" s="1" t="s">
        <v>1283</v>
      </c>
      <c r="G1105" s="1" t="s">
        <v>13</v>
      </c>
      <c r="H1105" s="1" t="s">
        <v>14</v>
      </c>
      <c r="I1105" s="1" t="s">
        <v>56</v>
      </c>
      <c r="J1105" s="1">
        <f>FIND(", ",space_missions[[#This Row],[Location]])</f>
        <v>10</v>
      </c>
      <c r="K1105" s="1" t="str">
        <f t="shared" si="17"/>
        <v xml:space="preserve"> Russia</v>
      </c>
      <c r="L1105" s="1" t="str">
        <f>_xlfn.CONCAT(space_missions[[#This Row],[Company]],"-",space_missions[[#This Row],[Rocket]])</f>
        <v>RVSN USSR-Soyuz M</v>
      </c>
      <c r="M1105" s="1">
        <f>YEAR(space_missions[[#This Row],[Date]])</f>
        <v>1972</v>
      </c>
    </row>
    <row r="1106" spans="1:13" x14ac:dyDescent="0.3">
      <c r="A1106" s="1" t="s">
        <v>9</v>
      </c>
      <c r="B1106" s="1" t="s">
        <v>1116</v>
      </c>
      <c r="C1106" s="2">
        <v>26499</v>
      </c>
      <c r="D1106" s="3">
        <v>0.57291666666666663</v>
      </c>
      <c r="E1106" s="1" t="s">
        <v>339</v>
      </c>
      <c r="F1106" s="1" t="s">
        <v>1284</v>
      </c>
      <c r="G1106" s="1" t="s">
        <v>13</v>
      </c>
      <c r="H1106" s="1" t="s">
        <v>14</v>
      </c>
      <c r="I1106" s="1" t="s">
        <v>15</v>
      </c>
      <c r="J1106" s="1">
        <f>FIND(", ",space_missions[[#This Row],[Location]])</f>
        <v>10</v>
      </c>
      <c r="K1106" s="1" t="str">
        <f t="shared" si="17"/>
        <v xml:space="preserve"> Russia</v>
      </c>
      <c r="L1106" s="1" t="str">
        <f>_xlfn.CONCAT(space_missions[[#This Row],[Company]],"-",space_missions[[#This Row],[Rocket]])</f>
        <v>RVSN USSR-Voskhod</v>
      </c>
      <c r="M1106" s="1">
        <f>YEAR(space_missions[[#This Row],[Date]])</f>
        <v>1972</v>
      </c>
    </row>
    <row r="1107" spans="1:13" x14ac:dyDescent="0.3">
      <c r="A1107" s="1" t="s">
        <v>9</v>
      </c>
      <c r="B1107" s="1" t="s">
        <v>684</v>
      </c>
      <c r="C1107" s="2">
        <v>26500</v>
      </c>
      <c r="D1107" s="3">
        <v>0.75694444444444442</v>
      </c>
      <c r="E1107" s="1" t="s">
        <v>685</v>
      </c>
      <c r="F1107" s="1" t="s">
        <v>1285</v>
      </c>
      <c r="G1107" s="1" t="s">
        <v>13</v>
      </c>
      <c r="H1107" s="1" t="s">
        <v>14</v>
      </c>
      <c r="I1107" s="1" t="s">
        <v>15</v>
      </c>
      <c r="J1107" s="1">
        <f>FIND(", ",space_missions[[#This Row],[Location]])</f>
        <v>11</v>
      </c>
      <c r="K1107" s="1" t="str">
        <f t="shared" si="17"/>
        <v xml:space="preserve"> Russia</v>
      </c>
      <c r="L1107" s="1" t="str">
        <f>_xlfn.CONCAT(space_missions[[#This Row],[Company]],"-",space_missions[[#This Row],[Rocket]])</f>
        <v>RVSN USSR-Cosmos-3M (11K65M)</v>
      </c>
      <c r="M1107" s="1">
        <f>YEAR(space_missions[[#This Row],[Date]])</f>
        <v>1972</v>
      </c>
    </row>
    <row r="1108" spans="1:13" x14ac:dyDescent="0.3">
      <c r="A1108" s="1" t="s">
        <v>9</v>
      </c>
      <c r="B1108" s="1" t="s">
        <v>657</v>
      </c>
      <c r="C1108" s="2">
        <v>26509</v>
      </c>
      <c r="D1108" s="3">
        <v>0.1388888888888889</v>
      </c>
      <c r="E1108" s="1" t="s">
        <v>658</v>
      </c>
      <c r="F1108" s="1" t="s">
        <v>1286</v>
      </c>
      <c r="G1108" s="1" t="s">
        <v>13</v>
      </c>
      <c r="H1108" s="1" t="s">
        <v>14</v>
      </c>
      <c r="I1108" s="1" t="s">
        <v>21</v>
      </c>
      <c r="J1108" s="1">
        <f>FIND(", ",space_missions[[#This Row],[Location]])</f>
        <v>11</v>
      </c>
      <c r="K1108" s="1" t="str">
        <f t="shared" si="17"/>
        <v xml:space="preserve"> Kazakhstan</v>
      </c>
      <c r="L1108" s="1" t="str">
        <f>_xlfn.CONCAT(space_missions[[#This Row],[Company]],"-",space_missions[[#This Row],[Rocket]])</f>
        <v>RVSN USSR-Proton K/Block D</v>
      </c>
      <c r="M1108" s="1">
        <f>YEAR(space_missions[[#This Row],[Date]])</f>
        <v>1972</v>
      </c>
    </row>
    <row r="1109" spans="1:13" x14ac:dyDescent="0.3">
      <c r="A1109" s="1" t="s">
        <v>9</v>
      </c>
      <c r="B1109" s="1" t="s">
        <v>361</v>
      </c>
      <c r="C1109" s="2">
        <v>26513</v>
      </c>
      <c r="D1109" s="3">
        <v>0.34375</v>
      </c>
      <c r="E1109" s="1" t="s">
        <v>339</v>
      </c>
      <c r="F1109" s="1" t="s">
        <v>1287</v>
      </c>
      <c r="G1109" s="1" t="s">
        <v>13</v>
      </c>
      <c r="H1109" s="1" t="s">
        <v>14</v>
      </c>
      <c r="I1109" s="1" t="s">
        <v>15</v>
      </c>
      <c r="J1109" s="1">
        <f>FIND(", ",space_missions[[#This Row],[Location]])</f>
        <v>10</v>
      </c>
      <c r="K1109" s="1" t="str">
        <f t="shared" si="17"/>
        <v xml:space="preserve"> Kazakhstan</v>
      </c>
      <c r="L1109" s="1" t="str">
        <f>_xlfn.CONCAT(space_missions[[#This Row],[Company]],"-",space_missions[[#This Row],[Rocket]])</f>
        <v>RVSN USSR-Voskhod</v>
      </c>
      <c r="M1109" s="1">
        <f>YEAR(space_missions[[#This Row],[Date]])</f>
        <v>1972</v>
      </c>
    </row>
    <row r="1110" spans="1:13" x14ac:dyDescent="0.3">
      <c r="A1110" s="1" t="s">
        <v>973</v>
      </c>
      <c r="B1110" s="1" t="s">
        <v>1288</v>
      </c>
      <c r="C1110" s="2">
        <v>26521</v>
      </c>
      <c r="D1110" s="3">
        <v>2.2222222222222223E-2</v>
      </c>
      <c r="E1110" s="1" t="s">
        <v>1289</v>
      </c>
      <c r="F1110" s="1" t="s">
        <v>1290</v>
      </c>
      <c r="G1110" s="1" t="s">
        <v>13</v>
      </c>
      <c r="H1110" s="1" t="s">
        <v>14</v>
      </c>
      <c r="I1110" s="1" t="s">
        <v>15</v>
      </c>
      <c r="J1110" s="1">
        <f>FIND(", ",space_missions[[#This Row],[Location]])</f>
        <v>17</v>
      </c>
      <c r="K1110" s="1" t="str">
        <f t="shared" si="17"/>
        <v xml:space="preserve"> China</v>
      </c>
      <c r="L1110" s="1" t="str">
        <f>_xlfn.CONCAT(space_missions[[#This Row],[Company]],"-",space_missions[[#This Row],[Rocket]])</f>
        <v>CASC-Feng Bao 1</v>
      </c>
      <c r="M1110" s="1">
        <f>YEAR(space_missions[[#This Row],[Date]])</f>
        <v>1972</v>
      </c>
    </row>
    <row r="1111" spans="1:13" x14ac:dyDescent="0.3">
      <c r="A1111" s="1" t="s">
        <v>9</v>
      </c>
      <c r="B1111" s="1" t="s">
        <v>684</v>
      </c>
      <c r="C1111" s="2">
        <v>26527</v>
      </c>
      <c r="D1111" s="3">
        <v>0.56944444444444442</v>
      </c>
      <c r="E1111" s="1" t="s">
        <v>685</v>
      </c>
      <c r="F1111" s="1" t="s">
        <v>1291</v>
      </c>
      <c r="G1111" s="1" t="s">
        <v>13</v>
      </c>
      <c r="H1111" s="1" t="s">
        <v>14</v>
      </c>
      <c r="I1111" s="1" t="s">
        <v>15</v>
      </c>
      <c r="J1111" s="1">
        <f>FIND(", ",space_missions[[#This Row],[Location]])</f>
        <v>11</v>
      </c>
      <c r="K1111" s="1" t="str">
        <f t="shared" si="17"/>
        <v xml:space="preserve"> Russia</v>
      </c>
      <c r="L1111" s="1" t="str">
        <f>_xlfn.CONCAT(space_missions[[#This Row],[Company]],"-",space_missions[[#This Row],[Rocket]])</f>
        <v>RVSN USSR-Cosmos-3M (11K65M)</v>
      </c>
      <c r="M1111" s="1">
        <f>YEAR(space_missions[[#This Row],[Date]])</f>
        <v>1972</v>
      </c>
    </row>
    <row r="1112" spans="1:13" x14ac:dyDescent="0.3">
      <c r="A1112" s="1" t="s">
        <v>9</v>
      </c>
      <c r="B1112" s="1" t="s">
        <v>980</v>
      </c>
      <c r="C1112" s="2">
        <v>26529</v>
      </c>
      <c r="D1112" s="3">
        <v>0.41666666666666669</v>
      </c>
      <c r="E1112" s="1" t="s">
        <v>339</v>
      </c>
      <c r="F1112" s="1" t="s">
        <v>1292</v>
      </c>
      <c r="G1112" s="1" t="s">
        <v>13</v>
      </c>
      <c r="H1112" s="1" t="s">
        <v>14</v>
      </c>
      <c r="I1112" s="1" t="s">
        <v>15</v>
      </c>
      <c r="J1112" s="1">
        <f>FIND(", ",space_missions[[#This Row],[Location]])</f>
        <v>10</v>
      </c>
      <c r="K1112" s="1" t="str">
        <f t="shared" si="17"/>
        <v xml:space="preserve"> Russia</v>
      </c>
      <c r="L1112" s="1" t="str">
        <f>_xlfn.CONCAT(space_missions[[#This Row],[Company]],"-",space_missions[[#This Row],[Rocket]])</f>
        <v>RVSN USSR-Voskhod</v>
      </c>
      <c r="M1112" s="1">
        <f>YEAR(space_missions[[#This Row],[Date]])</f>
        <v>1972</v>
      </c>
    </row>
    <row r="1113" spans="1:13" x14ac:dyDescent="0.3">
      <c r="A1113" s="1" t="s">
        <v>1057</v>
      </c>
      <c r="B1113" s="1" t="s">
        <v>1058</v>
      </c>
      <c r="C1113" s="2">
        <v>26530</v>
      </c>
      <c r="D1113" s="3">
        <v>0.1111111111111111</v>
      </c>
      <c r="E1113" s="1" t="s">
        <v>1059</v>
      </c>
      <c r="F1113" s="1" t="s">
        <v>1293</v>
      </c>
      <c r="G1113" s="1" t="s">
        <v>13</v>
      </c>
      <c r="H1113" s="1" t="s">
        <v>14</v>
      </c>
      <c r="I1113" s="1" t="s">
        <v>15</v>
      </c>
      <c r="J1113" s="1">
        <f>FIND(", ",space_missions[[#This Row],[Location]])</f>
        <v>7</v>
      </c>
      <c r="K1113" s="1" t="str">
        <f t="shared" si="17"/>
        <v xml:space="preserve"> Japan</v>
      </c>
      <c r="L1113" s="1" t="str">
        <f>_xlfn.CONCAT(space_missions[[#This Row],[Company]],"-",space_missions[[#This Row],[Rocket]])</f>
        <v>ISAS-Mu-IV S</v>
      </c>
      <c r="M1113" s="1">
        <f>YEAR(space_missions[[#This Row],[Date]])</f>
        <v>1972</v>
      </c>
    </row>
    <row r="1114" spans="1:13" x14ac:dyDescent="0.3">
      <c r="A1114" s="1" t="s">
        <v>92</v>
      </c>
      <c r="B1114" s="1" t="s">
        <v>482</v>
      </c>
      <c r="C1114" s="2">
        <v>26532</v>
      </c>
      <c r="D1114" s="3">
        <v>0.43611111111111112</v>
      </c>
      <c r="E1114" s="1" t="s">
        <v>719</v>
      </c>
      <c r="F1114" s="1" t="s">
        <v>1294</v>
      </c>
      <c r="G1114" s="1" t="s">
        <v>13</v>
      </c>
      <c r="H1114" s="1" t="s">
        <v>14</v>
      </c>
      <c r="I1114" s="1" t="s">
        <v>15</v>
      </c>
      <c r="J1114" s="1">
        <f>FIND(", ",space_missions[[#This Row],[Location]])</f>
        <v>8</v>
      </c>
      <c r="K1114" s="1" t="str">
        <f t="shared" si="17"/>
        <v xml:space="preserve"> USA</v>
      </c>
      <c r="L1114" s="1" t="str">
        <f>_xlfn.CONCAT(space_missions[[#This Row],[Company]],"-",space_missions[[#This Row],[Rocket]])</f>
        <v>General Dynamics-Atlas-SLV3C Centaur-D</v>
      </c>
      <c r="M1114" s="1">
        <f>YEAR(space_missions[[#This Row],[Date]])</f>
        <v>1972</v>
      </c>
    </row>
    <row r="1115" spans="1:13" x14ac:dyDescent="0.3">
      <c r="A1115" s="1" t="s">
        <v>9</v>
      </c>
      <c r="B1115" s="1" t="s">
        <v>739</v>
      </c>
      <c r="C1115" s="2">
        <v>26532</v>
      </c>
      <c r="D1115" s="3">
        <v>0.44166666666666665</v>
      </c>
      <c r="E1115" s="1" t="s">
        <v>937</v>
      </c>
      <c r="F1115" s="1" t="s">
        <v>1295</v>
      </c>
      <c r="G1115" s="1" t="s">
        <v>13</v>
      </c>
      <c r="H1115" s="1" t="s">
        <v>14</v>
      </c>
      <c r="I1115" s="1" t="s">
        <v>15</v>
      </c>
      <c r="J1115" s="1">
        <f>FIND(", ",space_missions[[#This Row],[Location]])</f>
        <v>11</v>
      </c>
      <c r="K1115" s="1" t="str">
        <f t="shared" si="17"/>
        <v xml:space="preserve"> Kazakhstan</v>
      </c>
      <c r="L1115" s="1" t="str">
        <f>_xlfn.CONCAT(space_missions[[#This Row],[Company]],"-",space_missions[[#This Row],[Rocket]])</f>
        <v>RVSN USSR-Tsyklon-2</v>
      </c>
      <c r="M1115" s="1">
        <f>YEAR(space_missions[[#This Row],[Date]])</f>
        <v>1972</v>
      </c>
    </row>
    <row r="1116" spans="1:13" x14ac:dyDescent="0.3">
      <c r="A1116" s="1" t="s">
        <v>9</v>
      </c>
      <c r="B1116" s="1" t="s">
        <v>420</v>
      </c>
      <c r="C1116" s="2">
        <v>26541</v>
      </c>
      <c r="D1116" s="3">
        <v>0.24861111111111112</v>
      </c>
      <c r="E1116" s="1" t="s">
        <v>499</v>
      </c>
      <c r="F1116" s="1" t="s">
        <v>1296</v>
      </c>
      <c r="G1116" s="1" t="s">
        <v>13</v>
      </c>
      <c r="H1116" s="1" t="s">
        <v>14</v>
      </c>
      <c r="I1116" s="1" t="s">
        <v>15</v>
      </c>
      <c r="J1116" s="1">
        <f>FIND(", ",space_missions[[#This Row],[Location]])</f>
        <v>10</v>
      </c>
      <c r="K1116" s="1" t="str">
        <f t="shared" si="17"/>
        <v xml:space="preserve"> Russia</v>
      </c>
      <c r="L1116" s="1" t="str">
        <f>_xlfn.CONCAT(space_missions[[#This Row],[Company]],"-",space_missions[[#This Row],[Rocket]])</f>
        <v>RVSN USSR-Cosmos-2I (63SM)</v>
      </c>
      <c r="M1116" s="1">
        <f>YEAR(space_missions[[#This Row],[Date]])</f>
        <v>1972</v>
      </c>
    </row>
    <row r="1117" spans="1:13" x14ac:dyDescent="0.3">
      <c r="A1117" s="1" t="s">
        <v>9</v>
      </c>
      <c r="B1117" s="1" t="s">
        <v>361</v>
      </c>
      <c r="C1117" s="2">
        <v>26541</v>
      </c>
      <c r="D1117" s="3">
        <v>0.34652777777777777</v>
      </c>
      <c r="E1117" s="1" t="s">
        <v>339</v>
      </c>
      <c r="F1117" s="1" t="s">
        <v>1297</v>
      </c>
      <c r="G1117" s="1" t="s">
        <v>13</v>
      </c>
      <c r="H1117" s="1" t="s">
        <v>14</v>
      </c>
      <c r="I1117" s="1" t="s">
        <v>15</v>
      </c>
      <c r="J1117" s="1">
        <f>FIND(", ",space_missions[[#This Row],[Location]])</f>
        <v>10</v>
      </c>
      <c r="K1117" s="1" t="str">
        <f t="shared" si="17"/>
        <v xml:space="preserve"> Kazakhstan</v>
      </c>
      <c r="L1117" s="1" t="str">
        <f>_xlfn.CONCAT(space_missions[[#This Row],[Company]],"-",space_missions[[#This Row],[Rocket]])</f>
        <v>RVSN USSR-Voskhod</v>
      </c>
      <c r="M1117" s="1">
        <f>YEAR(space_missions[[#This Row],[Date]])</f>
        <v>1972</v>
      </c>
    </row>
    <row r="1118" spans="1:13" x14ac:dyDescent="0.3">
      <c r="A1118" s="1" t="s">
        <v>42</v>
      </c>
      <c r="B1118" s="1" t="s">
        <v>322</v>
      </c>
      <c r="C1118" s="2">
        <v>26543</v>
      </c>
      <c r="D1118" s="3">
        <v>0.73958333333333337</v>
      </c>
      <c r="E1118" s="1" t="s">
        <v>1181</v>
      </c>
      <c r="F1118" s="1" t="s">
        <v>1298</v>
      </c>
      <c r="G1118" s="1" t="s">
        <v>13</v>
      </c>
      <c r="H1118" s="1" t="s">
        <v>14</v>
      </c>
      <c r="I1118" s="1" t="s">
        <v>15</v>
      </c>
      <c r="J1118" s="1">
        <f>FIND(", ",space_missions[[#This Row],[Location]])</f>
        <v>7</v>
      </c>
      <c r="K1118" s="1" t="str">
        <f t="shared" si="17"/>
        <v xml:space="preserve"> USA</v>
      </c>
      <c r="L1118" s="1" t="str">
        <f>_xlfn.CONCAT(space_missions[[#This Row],[Company]],"-",space_missions[[#This Row],[Rocket]])</f>
        <v>US Air Force-Titan III(24)B</v>
      </c>
      <c r="M1118" s="1">
        <f>YEAR(space_missions[[#This Row],[Date]])</f>
        <v>1972</v>
      </c>
    </row>
    <row r="1119" spans="1:13" x14ac:dyDescent="0.3">
      <c r="A1119" s="1" t="s">
        <v>9</v>
      </c>
      <c r="B1119" s="1" t="s">
        <v>980</v>
      </c>
      <c r="C1119" s="2">
        <v>26544</v>
      </c>
      <c r="D1119" s="3">
        <v>0.45069444444444445</v>
      </c>
      <c r="E1119" s="1" t="s">
        <v>339</v>
      </c>
      <c r="F1119" s="1" t="s">
        <v>1299</v>
      </c>
      <c r="G1119" s="1" t="s">
        <v>13</v>
      </c>
      <c r="H1119" s="1" t="s">
        <v>14</v>
      </c>
      <c r="I1119" s="1" t="s">
        <v>21</v>
      </c>
      <c r="J1119" s="1">
        <f>FIND(", ",space_missions[[#This Row],[Location]])</f>
        <v>10</v>
      </c>
      <c r="K1119" s="1" t="str">
        <f t="shared" si="17"/>
        <v xml:space="preserve"> Russia</v>
      </c>
      <c r="L1119" s="1" t="str">
        <f>_xlfn.CONCAT(space_missions[[#This Row],[Company]],"-",space_missions[[#This Row],[Rocket]])</f>
        <v>RVSN USSR-Voskhod</v>
      </c>
      <c r="M1119" s="1">
        <f>YEAR(space_missions[[#This Row],[Date]])</f>
        <v>1972</v>
      </c>
    </row>
    <row r="1120" spans="1:13" x14ac:dyDescent="0.3">
      <c r="A1120" s="1" t="s">
        <v>9</v>
      </c>
      <c r="B1120" s="1" t="s">
        <v>980</v>
      </c>
      <c r="C1120" s="2">
        <v>26557</v>
      </c>
      <c r="D1120" s="3">
        <v>0.40277777777777779</v>
      </c>
      <c r="E1120" s="1" t="s">
        <v>339</v>
      </c>
      <c r="F1120" s="1" t="s">
        <v>1300</v>
      </c>
      <c r="G1120" s="1" t="s">
        <v>13</v>
      </c>
      <c r="H1120" s="1" t="s">
        <v>14</v>
      </c>
      <c r="I1120" s="1" t="s">
        <v>15</v>
      </c>
      <c r="J1120" s="1">
        <f>FIND(", ",space_missions[[#This Row],[Location]])</f>
        <v>10</v>
      </c>
      <c r="K1120" s="1" t="str">
        <f t="shared" si="17"/>
        <v xml:space="preserve"> Russia</v>
      </c>
      <c r="L1120" s="1" t="str">
        <f>_xlfn.CONCAT(space_missions[[#This Row],[Company]],"-",space_missions[[#This Row],[Rocket]])</f>
        <v>RVSN USSR-Voskhod</v>
      </c>
      <c r="M1120" s="1">
        <f>YEAR(space_missions[[#This Row],[Date]])</f>
        <v>1972</v>
      </c>
    </row>
    <row r="1121" spans="1:13" x14ac:dyDescent="0.3">
      <c r="A1121" s="1" t="s">
        <v>9</v>
      </c>
      <c r="B1121" s="1" t="s">
        <v>361</v>
      </c>
      <c r="C1121" s="2">
        <v>26558</v>
      </c>
      <c r="D1121" s="3">
        <v>0.34722222222222221</v>
      </c>
      <c r="E1121" s="1" t="s">
        <v>339</v>
      </c>
      <c r="F1121" s="1" t="s">
        <v>1301</v>
      </c>
      <c r="G1121" s="1" t="s">
        <v>13</v>
      </c>
      <c r="H1121" s="1" t="s">
        <v>14</v>
      </c>
      <c r="I1121" s="1" t="s">
        <v>15</v>
      </c>
      <c r="J1121" s="1">
        <f>FIND(", ",space_missions[[#This Row],[Location]])</f>
        <v>10</v>
      </c>
      <c r="K1121" s="1" t="str">
        <f t="shared" si="17"/>
        <v xml:space="preserve"> Kazakhstan</v>
      </c>
      <c r="L1121" s="1" t="str">
        <f>_xlfn.CONCAT(space_missions[[#This Row],[Company]],"-",space_missions[[#This Row],[Rocket]])</f>
        <v>RVSN USSR-Voskhod</v>
      </c>
      <c r="M1121" s="1">
        <f>YEAR(space_missions[[#This Row],[Date]])</f>
        <v>1972</v>
      </c>
    </row>
    <row r="1122" spans="1:13" x14ac:dyDescent="0.3">
      <c r="A1122" s="1" t="s">
        <v>9</v>
      </c>
      <c r="B1122" s="1" t="s">
        <v>543</v>
      </c>
      <c r="C1122" s="2">
        <v>26561</v>
      </c>
      <c r="D1122" s="3">
        <v>0.80486111111111114</v>
      </c>
      <c r="E1122" s="1" t="s">
        <v>1302</v>
      </c>
      <c r="F1122" s="1" t="s">
        <v>1303</v>
      </c>
      <c r="G1122" s="1" t="s">
        <v>13</v>
      </c>
      <c r="H1122" s="1" t="s">
        <v>14</v>
      </c>
      <c r="I1122" s="1" t="s">
        <v>15</v>
      </c>
      <c r="J1122" s="1">
        <f>FIND(", ",space_missions[[#This Row],[Location]])</f>
        <v>10</v>
      </c>
      <c r="K1122" s="1" t="str">
        <f t="shared" si="17"/>
        <v xml:space="preserve"> Russia</v>
      </c>
      <c r="L1122" s="1" t="str">
        <f>_xlfn.CONCAT(space_missions[[#This Row],[Company]],"-",space_missions[[#This Row],[Rocket]])</f>
        <v>RVSN USSR-Molniya-M /Block 2BL</v>
      </c>
      <c r="M1122" s="1">
        <f>YEAR(space_missions[[#This Row],[Date]])</f>
        <v>1972</v>
      </c>
    </row>
    <row r="1123" spans="1:13" x14ac:dyDescent="0.3">
      <c r="A1123" s="1" t="s">
        <v>9</v>
      </c>
      <c r="B1123" s="1" t="s">
        <v>684</v>
      </c>
      <c r="C1123" s="2">
        <v>26571</v>
      </c>
      <c r="D1123" s="3">
        <v>0.84652777777777777</v>
      </c>
      <c r="E1123" s="1" t="s">
        <v>685</v>
      </c>
      <c r="F1123" s="1" t="s">
        <v>1304</v>
      </c>
      <c r="G1123" s="1" t="s">
        <v>13</v>
      </c>
      <c r="H1123" s="1" t="s">
        <v>14</v>
      </c>
      <c r="I1123" s="1" t="s">
        <v>15</v>
      </c>
      <c r="J1123" s="1">
        <f>FIND(", ",space_missions[[#This Row],[Location]])</f>
        <v>11</v>
      </c>
      <c r="K1123" s="1" t="str">
        <f t="shared" si="17"/>
        <v xml:space="preserve"> Russia</v>
      </c>
      <c r="L1123" s="1" t="str">
        <f>_xlfn.CONCAT(space_missions[[#This Row],[Company]],"-",space_missions[[#This Row],[Rocket]])</f>
        <v>RVSN USSR-Cosmos-3M (11K65M)</v>
      </c>
      <c r="M1123" s="1">
        <f>YEAR(space_missions[[#This Row],[Date]])</f>
        <v>1972</v>
      </c>
    </row>
    <row r="1124" spans="1:13" x14ac:dyDescent="0.3">
      <c r="A1124" s="1" t="s">
        <v>9</v>
      </c>
      <c r="B1124" s="1" t="s">
        <v>543</v>
      </c>
      <c r="C1124" s="2">
        <v>26572</v>
      </c>
      <c r="D1124" s="3">
        <v>0.84652777777777777</v>
      </c>
      <c r="E1124" s="1" t="s">
        <v>493</v>
      </c>
      <c r="F1124" s="1" t="s">
        <v>1305</v>
      </c>
      <c r="G1124" s="1" t="s">
        <v>13</v>
      </c>
      <c r="H1124" s="1" t="s">
        <v>14</v>
      </c>
      <c r="I1124" s="1" t="s">
        <v>15</v>
      </c>
      <c r="J1124" s="1">
        <f>FIND(", ",space_missions[[#This Row],[Location]])</f>
        <v>10</v>
      </c>
      <c r="K1124" s="1" t="str">
        <f t="shared" si="17"/>
        <v xml:space="preserve"> Russia</v>
      </c>
      <c r="L1124" s="1" t="str">
        <f>_xlfn.CONCAT(space_missions[[#This Row],[Company]],"-",space_missions[[#This Row],[Rocket]])</f>
        <v>RVSN USSR-Molniya-M /Block L</v>
      </c>
      <c r="M1124" s="1">
        <f>YEAR(space_missions[[#This Row],[Date]])</f>
        <v>1972</v>
      </c>
    </row>
    <row r="1125" spans="1:13" x14ac:dyDescent="0.3">
      <c r="A1125" s="1" t="s">
        <v>92</v>
      </c>
      <c r="B1125" s="1" t="s">
        <v>1306</v>
      </c>
      <c r="C1125" s="2">
        <v>26574</v>
      </c>
      <c r="D1125" s="3">
        <v>0.84027777777777779</v>
      </c>
      <c r="E1125" s="1" t="s">
        <v>1307</v>
      </c>
      <c r="F1125" s="1" t="s">
        <v>1308</v>
      </c>
      <c r="G1125" s="1" t="s">
        <v>13</v>
      </c>
      <c r="H1125" s="1" t="s">
        <v>14</v>
      </c>
      <c r="I1125" s="1" t="s">
        <v>15</v>
      </c>
      <c r="J1125" s="1">
        <f>FIND(", ",space_missions[[#This Row],[Location]])</f>
        <v>9</v>
      </c>
      <c r="K1125" s="1" t="str">
        <f t="shared" si="17"/>
        <v xml:space="preserve"> USA</v>
      </c>
      <c r="L1125" s="1" t="str">
        <f>_xlfn.CONCAT(space_missions[[#This Row],[Company]],"-",space_missions[[#This Row],[Rocket]])</f>
        <v>General Dynamics-Atlas-E/F Burner</v>
      </c>
      <c r="M1125" s="1">
        <f>YEAR(space_missions[[#This Row],[Date]])</f>
        <v>1972</v>
      </c>
    </row>
    <row r="1126" spans="1:13" x14ac:dyDescent="0.3">
      <c r="A1126" s="1" t="s">
        <v>9</v>
      </c>
      <c r="B1126" s="1" t="s">
        <v>543</v>
      </c>
      <c r="C1126" s="2">
        <v>26576</v>
      </c>
      <c r="D1126" s="3">
        <v>0.5</v>
      </c>
      <c r="E1126" s="1" t="s">
        <v>339</v>
      </c>
      <c r="F1126" s="1" t="s">
        <v>1309</v>
      </c>
      <c r="G1126" s="1" t="s">
        <v>13</v>
      </c>
      <c r="H1126" s="1" t="s">
        <v>14</v>
      </c>
      <c r="I1126" s="1" t="s">
        <v>15</v>
      </c>
      <c r="J1126" s="1">
        <f>FIND(", ",space_missions[[#This Row],[Location]])</f>
        <v>10</v>
      </c>
      <c r="K1126" s="1" t="str">
        <f t="shared" si="17"/>
        <v xml:space="preserve"> Russia</v>
      </c>
      <c r="L1126" s="1" t="str">
        <f>_xlfn.CONCAT(space_missions[[#This Row],[Company]],"-",space_missions[[#This Row],[Rocket]])</f>
        <v>RVSN USSR-Voskhod</v>
      </c>
      <c r="M1126" s="1">
        <f>YEAR(space_missions[[#This Row],[Date]])</f>
        <v>1972</v>
      </c>
    </row>
    <row r="1127" spans="1:13" x14ac:dyDescent="0.3">
      <c r="A1127" s="1" t="s">
        <v>9</v>
      </c>
      <c r="B1127" s="1" t="s">
        <v>661</v>
      </c>
      <c r="C1127" s="2">
        <v>26577</v>
      </c>
      <c r="D1127" s="3">
        <v>0.47916666666666669</v>
      </c>
      <c r="E1127" s="1" t="s">
        <v>499</v>
      </c>
      <c r="F1127" s="1" t="s">
        <v>1310</v>
      </c>
      <c r="G1127" s="1" t="s">
        <v>13</v>
      </c>
      <c r="H1127" s="1" t="s">
        <v>14</v>
      </c>
      <c r="I1127" s="1" t="s">
        <v>15</v>
      </c>
      <c r="J1127" s="1">
        <f>FIND(", ",space_missions[[#This Row],[Location]])</f>
        <v>11</v>
      </c>
      <c r="K1127" s="1" t="str">
        <f t="shared" si="17"/>
        <v xml:space="preserve"> Russia</v>
      </c>
      <c r="L1127" s="1" t="str">
        <f>_xlfn.CONCAT(space_missions[[#This Row],[Company]],"-",space_missions[[#This Row],[Rocket]])</f>
        <v>RVSN USSR-Cosmos-2I (63SM)</v>
      </c>
      <c r="M1127" s="1">
        <f>YEAR(space_missions[[#This Row],[Date]])</f>
        <v>1972</v>
      </c>
    </row>
    <row r="1128" spans="1:13" x14ac:dyDescent="0.3">
      <c r="A1128" s="1" t="s">
        <v>463</v>
      </c>
      <c r="B1128" s="1" t="s">
        <v>388</v>
      </c>
      <c r="C1128" s="2">
        <v>26582</v>
      </c>
      <c r="D1128" s="3">
        <v>0.75208333333333333</v>
      </c>
      <c r="E1128" s="1" t="s">
        <v>1163</v>
      </c>
      <c r="F1128" s="1" t="s">
        <v>1311</v>
      </c>
      <c r="G1128" s="1" t="s">
        <v>13</v>
      </c>
      <c r="H1128" s="1" t="s">
        <v>14</v>
      </c>
      <c r="I1128" s="1" t="s">
        <v>15</v>
      </c>
      <c r="J1128" s="1">
        <f>FIND(", ",space_missions[[#This Row],[Location]])</f>
        <v>7</v>
      </c>
      <c r="K1128" s="1" t="str">
        <f t="shared" si="17"/>
        <v xml:space="preserve"> USA</v>
      </c>
      <c r="L1128" s="1" t="str">
        <f>_xlfn.CONCAT(space_missions[[#This Row],[Company]],"-",space_missions[[#This Row],[Rocket]])</f>
        <v>Martin Marietta-Titan IIID</v>
      </c>
      <c r="M1128" s="1">
        <f>YEAR(space_missions[[#This Row],[Date]])</f>
        <v>1972</v>
      </c>
    </row>
    <row r="1129" spans="1:13" x14ac:dyDescent="0.3">
      <c r="A1129" s="1" t="s">
        <v>9</v>
      </c>
      <c r="B1129" s="1" t="s">
        <v>661</v>
      </c>
      <c r="C1129" s="2">
        <v>26583</v>
      </c>
      <c r="D1129" s="3">
        <v>0.55486111111111114</v>
      </c>
      <c r="E1129" s="1" t="s">
        <v>499</v>
      </c>
      <c r="F1129" s="1" t="s">
        <v>1312</v>
      </c>
      <c r="G1129" s="1" t="s">
        <v>13</v>
      </c>
      <c r="H1129" s="1" t="s">
        <v>14</v>
      </c>
      <c r="I1129" s="1" t="s">
        <v>15</v>
      </c>
      <c r="J1129" s="1">
        <f>FIND(", ",space_missions[[#This Row],[Location]])</f>
        <v>11</v>
      </c>
      <c r="K1129" s="1" t="str">
        <f t="shared" si="17"/>
        <v xml:space="preserve"> Russia</v>
      </c>
      <c r="L1129" s="1" t="str">
        <f>_xlfn.CONCAT(space_missions[[#This Row],[Company]],"-",space_missions[[#This Row],[Rocket]])</f>
        <v>RVSN USSR-Cosmos-2I (63SM)</v>
      </c>
      <c r="M1129" s="1">
        <f>YEAR(space_missions[[#This Row],[Date]])</f>
        <v>1972</v>
      </c>
    </row>
    <row r="1130" spans="1:13" x14ac:dyDescent="0.3">
      <c r="A1130" s="1" t="s">
        <v>9</v>
      </c>
      <c r="B1130" s="1" t="s">
        <v>543</v>
      </c>
      <c r="C1130" s="2">
        <v>26586</v>
      </c>
      <c r="D1130" s="3">
        <v>0.26111111111111113</v>
      </c>
      <c r="E1130" s="1" t="s">
        <v>493</v>
      </c>
      <c r="F1130" s="1" t="s">
        <v>1313</v>
      </c>
      <c r="G1130" s="1" t="s">
        <v>13</v>
      </c>
      <c r="H1130" s="1" t="s">
        <v>14</v>
      </c>
      <c r="I1130" s="1" t="s">
        <v>15</v>
      </c>
      <c r="J1130" s="1">
        <f>FIND(", ",space_missions[[#This Row],[Location]])</f>
        <v>10</v>
      </c>
      <c r="K1130" s="1" t="str">
        <f t="shared" si="17"/>
        <v xml:space="preserve"> Russia</v>
      </c>
      <c r="L1130" s="1" t="str">
        <f>_xlfn.CONCAT(space_missions[[#This Row],[Company]],"-",space_missions[[#This Row],[Rocket]])</f>
        <v>RVSN USSR-Molniya-M /Block L</v>
      </c>
      <c r="M1130" s="1">
        <f>YEAR(space_missions[[#This Row],[Date]])</f>
        <v>1972</v>
      </c>
    </row>
    <row r="1131" spans="1:13" x14ac:dyDescent="0.3">
      <c r="A1131" s="1" t="s">
        <v>9</v>
      </c>
      <c r="B1131" s="1" t="s">
        <v>961</v>
      </c>
      <c r="C1131" s="2">
        <v>26589</v>
      </c>
      <c r="D1131" s="3">
        <v>0.83263888888888893</v>
      </c>
      <c r="E1131" s="1" t="s">
        <v>685</v>
      </c>
      <c r="F1131" s="1" t="s">
        <v>1037</v>
      </c>
      <c r="G1131" s="1" t="s">
        <v>13</v>
      </c>
      <c r="H1131" s="1" t="s">
        <v>14</v>
      </c>
      <c r="I1131" s="1" t="s">
        <v>21</v>
      </c>
      <c r="J1131" s="1">
        <f>FIND(", ",space_missions[[#This Row],[Location]])</f>
        <v>11</v>
      </c>
      <c r="K1131" s="1" t="str">
        <f t="shared" si="17"/>
        <v xml:space="preserve"> Russia</v>
      </c>
      <c r="L1131" s="1" t="str">
        <f>_xlfn.CONCAT(space_missions[[#This Row],[Company]],"-",space_missions[[#This Row],[Rocket]])</f>
        <v>RVSN USSR-Cosmos-3M (11K65M)</v>
      </c>
      <c r="M1131" s="1">
        <f>YEAR(space_missions[[#This Row],[Date]])</f>
        <v>1972</v>
      </c>
    </row>
    <row r="1132" spans="1:13" x14ac:dyDescent="0.3">
      <c r="A1132" s="1" t="s">
        <v>9</v>
      </c>
      <c r="B1132" s="1" t="s">
        <v>980</v>
      </c>
      <c r="C1132" s="2">
        <v>26590</v>
      </c>
      <c r="D1132" s="3">
        <v>0.49930555555555556</v>
      </c>
      <c r="E1132" s="1" t="s">
        <v>339</v>
      </c>
      <c r="F1132" s="1" t="s">
        <v>1314</v>
      </c>
      <c r="G1132" s="1" t="s">
        <v>13</v>
      </c>
      <c r="H1132" s="1" t="s">
        <v>14</v>
      </c>
      <c r="I1132" s="1" t="s">
        <v>15</v>
      </c>
      <c r="J1132" s="1">
        <f>FIND(", ",space_missions[[#This Row],[Location]])</f>
        <v>10</v>
      </c>
      <c r="K1132" s="1" t="str">
        <f t="shared" si="17"/>
        <v xml:space="preserve"> Russia</v>
      </c>
      <c r="L1132" s="1" t="str">
        <f>_xlfn.CONCAT(space_missions[[#This Row],[Company]],"-",space_missions[[#This Row],[Rocket]])</f>
        <v>RVSN USSR-Voskhod</v>
      </c>
      <c r="M1132" s="1">
        <f>YEAR(space_missions[[#This Row],[Date]])</f>
        <v>1972</v>
      </c>
    </row>
    <row r="1133" spans="1:13" x14ac:dyDescent="0.3">
      <c r="A1133" s="1" t="s">
        <v>9</v>
      </c>
      <c r="B1133" s="1" t="s">
        <v>661</v>
      </c>
      <c r="C1133" s="2">
        <v>26597</v>
      </c>
      <c r="D1133" s="3">
        <v>0.44374999999999998</v>
      </c>
      <c r="E1133" s="1" t="s">
        <v>499</v>
      </c>
      <c r="F1133" s="1" t="s">
        <v>1315</v>
      </c>
      <c r="G1133" s="1" t="s">
        <v>13</v>
      </c>
      <c r="H1133" s="1" t="s">
        <v>14</v>
      </c>
      <c r="I1133" s="1" t="s">
        <v>15</v>
      </c>
      <c r="J1133" s="1">
        <f>FIND(", ",space_missions[[#This Row],[Location]])</f>
        <v>11</v>
      </c>
      <c r="K1133" s="1" t="str">
        <f t="shared" si="17"/>
        <v xml:space="preserve"> Russia</v>
      </c>
      <c r="L1133" s="1" t="str">
        <f>_xlfn.CONCAT(space_missions[[#This Row],[Company]],"-",space_missions[[#This Row],[Rocket]])</f>
        <v>RVSN USSR-Cosmos-2I (63SM)</v>
      </c>
      <c r="M1133" s="1">
        <f>YEAR(space_missions[[#This Row],[Date]])</f>
        <v>1972</v>
      </c>
    </row>
    <row r="1134" spans="1:13" x14ac:dyDescent="0.3">
      <c r="A1134" s="1" t="s">
        <v>9</v>
      </c>
      <c r="B1134" s="1" t="s">
        <v>980</v>
      </c>
      <c r="C1134" s="2">
        <v>26598</v>
      </c>
      <c r="D1134" s="3">
        <v>0.92013888888888884</v>
      </c>
      <c r="E1134" s="1" t="s">
        <v>396</v>
      </c>
      <c r="F1134" s="1" t="s">
        <v>1316</v>
      </c>
      <c r="G1134" s="1" t="s">
        <v>13</v>
      </c>
      <c r="H1134" s="1" t="s">
        <v>14</v>
      </c>
      <c r="I1134" s="1" t="s">
        <v>15</v>
      </c>
      <c r="J1134" s="1">
        <f>FIND(", ",space_missions[[#This Row],[Location]])</f>
        <v>10</v>
      </c>
      <c r="K1134" s="1" t="str">
        <f t="shared" si="17"/>
        <v xml:space="preserve"> Russia</v>
      </c>
      <c r="L1134" s="1" t="str">
        <f>_xlfn.CONCAT(space_missions[[#This Row],[Company]],"-",space_missions[[#This Row],[Rocket]])</f>
        <v>RVSN USSR-Vostok-2M</v>
      </c>
      <c r="M1134" s="1">
        <f>YEAR(space_missions[[#This Row],[Date]])</f>
        <v>1972</v>
      </c>
    </row>
    <row r="1135" spans="1:13" x14ac:dyDescent="0.3">
      <c r="A1135" s="1" t="s">
        <v>9</v>
      </c>
      <c r="B1135" s="1" t="s">
        <v>980</v>
      </c>
      <c r="C1135" s="2">
        <v>26603</v>
      </c>
      <c r="D1135" s="3">
        <v>0.56180555555555556</v>
      </c>
      <c r="E1135" s="1" t="s">
        <v>339</v>
      </c>
      <c r="F1135" s="1" t="s">
        <v>1317</v>
      </c>
      <c r="G1135" s="1" t="s">
        <v>13</v>
      </c>
      <c r="H1135" s="1" t="s">
        <v>14</v>
      </c>
      <c r="I1135" s="1" t="s">
        <v>15</v>
      </c>
      <c r="J1135" s="1">
        <f>FIND(", ",space_missions[[#This Row],[Location]])</f>
        <v>10</v>
      </c>
      <c r="K1135" s="1" t="str">
        <f t="shared" si="17"/>
        <v xml:space="preserve"> Russia</v>
      </c>
      <c r="L1135" s="1" t="str">
        <f>_xlfn.CONCAT(space_missions[[#This Row],[Company]],"-",space_missions[[#This Row],[Rocket]])</f>
        <v>RVSN USSR-Voskhod</v>
      </c>
      <c r="M1135" s="1">
        <f>YEAR(space_missions[[#This Row],[Date]])</f>
        <v>1972</v>
      </c>
    </row>
    <row r="1136" spans="1:13" x14ac:dyDescent="0.3">
      <c r="A1136" s="1" t="s">
        <v>9</v>
      </c>
      <c r="B1136" s="1" t="s">
        <v>684</v>
      </c>
      <c r="C1136" s="2">
        <v>26604</v>
      </c>
      <c r="D1136" s="3">
        <v>0.50555555555555554</v>
      </c>
      <c r="E1136" s="1" t="s">
        <v>685</v>
      </c>
      <c r="F1136" s="1" t="s">
        <v>1318</v>
      </c>
      <c r="G1136" s="1" t="s">
        <v>13</v>
      </c>
      <c r="H1136" s="1" t="s">
        <v>14</v>
      </c>
      <c r="I1136" s="1" t="s">
        <v>15</v>
      </c>
      <c r="J1136" s="1">
        <f>FIND(", ",space_missions[[#This Row],[Location]])</f>
        <v>11</v>
      </c>
      <c r="K1136" s="1" t="str">
        <f t="shared" si="17"/>
        <v xml:space="preserve"> Russia</v>
      </c>
      <c r="L1136" s="1" t="str">
        <f>_xlfn.CONCAT(space_missions[[#This Row],[Company]],"-",space_missions[[#This Row],[Rocket]])</f>
        <v>RVSN USSR-Cosmos-3M (11K65M)</v>
      </c>
      <c r="M1136" s="1">
        <f>YEAR(space_missions[[#This Row],[Date]])</f>
        <v>1972</v>
      </c>
    </row>
    <row r="1137" spans="1:13" x14ac:dyDescent="0.3">
      <c r="A1137" s="1" t="s">
        <v>9</v>
      </c>
      <c r="B1137" s="1" t="s">
        <v>961</v>
      </c>
      <c r="C1137" s="2">
        <v>26606</v>
      </c>
      <c r="D1137" s="3">
        <v>6.5277777777777782E-2</v>
      </c>
      <c r="E1137" s="1" t="s">
        <v>685</v>
      </c>
      <c r="F1137" s="1" t="s">
        <v>1319</v>
      </c>
      <c r="G1137" s="1" t="s">
        <v>13</v>
      </c>
      <c r="H1137" s="1" t="s">
        <v>14</v>
      </c>
      <c r="I1137" s="1" t="s">
        <v>15</v>
      </c>
      <c r="J1137" s="1">
        <f>FIND(", ",space_missions[[#This Row],[Location]])</f>
        <v>11</v>
      </c>
      <c r="K1137" s="1" t="str">
        <f t="shared" si="17"/>
        <v xml:space="preserve"> Russia</v>
      </c>
      <c r="L1137" s="1" t="str">
        <f>_xlfn.CONCAT(space_missions[[#This Row],[Company]],"-",space_missions[[#This Row],[Rocket]])</f>
        <v>RVSN USSR-Cosmos-3M (11K65M)</v>
      </c>
      <c r="M1137" s="1">
        <f>YEAR(space_missions[[#This Row],[Date]])</f>
        <v>1972</v>
      </c>
    </row>
    <row r="1138" spans="1:13" x14ac:dyDescent="0.3">
      <c r="A1138" s="1" t="s">
        <v>675</v>
      </c>
      <c r="B1138" s="1" t="s">
        <v>676</v>
      </c>
      <c r="C1138" s="2">
        <v>26618</v>
      </c>
      <c r="D1138" s="3">
        <v>0.92569444444444449</v>
      </c>
      <c r="E1138" s="1" t="s">
        <v>1320</v>
      </c>
      <c r="F1138" s="1" t="s">
        <v>1321</v>
      </c>
      <c r="G1138" s="1" t="s">
        <v>13</v>
      </c>
      <c r="H1138" s="1" t="s">
        <v>14</v>
      </c>
      <c r="I1138" s="1" t="s">
        <v>15</v>
      </c>
      <c r="J1138" s="1">
        <f>FIND(", ",space_missions[[#This Row],[Location]])</f>
        <v>14</v>
      </c>
      <c r="K1138" s="1" t="str">
        <f t="shared" si="17"/>
        <v xml:space="preserve"> Kenya</v>
      </c>
      <c r="L1138" s="1" t="str">
        <f>_xlfn.CONCAT(space_missions[[#This Row],[Company]],"-",space_missions[[#This Row],[Rocket]])</f>
        <v>ASI-Scout D1</v>
      </c>
      <c r="M1138" s="1">
        <f>YEAR(space_missions[[#This Row],[Date]])</f>
        <v>1972</v>
      </c>
    </row>
    <row r="1139" spans="1:13" x14ac:dyDescent="0.3">
      <c r="A1139" s="1" t="s">
        <v>9</v>
      </c>
      <c r="B1139" s="1" t="s">
        <v>1167</v>
      </c>
      <c r="C1139" s="2">
        <v>26626</v>
      </c>
      <c r="D1139" s="3">
        <v>0.25763888888888886</v>
      </c>
      <c r="E1139" s="1" t="s">
        <v>887</v>
      </c>
      <c r="F1139" s="1" t="s">
        <v>1322</v>
      </c>
      <c r="G1139" s="1" t="s">
        <v>13</v>
      </c>
      <c r="H1139" s="1" t="s">
        <v>14</v>
      </c>
      <c r="I1139" s="1" t="s">
        <v>21</v>
      </c>
      <c r="J1139" s="1">
        <f>FIND(", ",space_missions[[#This Row],[Location]])</f>
        <v>12</v>
      </c>
      <c r="K1139" s="1" t="str">
        <f t="shared" si="17"/>
        <v xml:space="preserve"> Kazakhstan</v>
      </c>
      <c r="L1139" s="1" t="str">
        <f>_xlfn.CONCAT(space_missions[[#This Row],[Company]],"-",space_missions[[#This Row],[Rocket]])</f>
        <v>RVSN USSR-N1-L3</v>
      </c>
      <c r="M1139" s="1">
        <f>YEAR(space_missions[[#This Row],[Date]])</f>
        <v>1972</v>
      </c>
    </row>
    <row r="1140" spans="1:13" x14ac:dyDescent="0.3">
      <c r="A1140" s="1" t="s">
        <v>9</v>
      </c>
      <c r="B1140" s="1" t="s">
        <v>361</v>
      </c>
      <c r="C1140" s="2">
        <v>26628</v>
      </c>
      <c r="D1140" s="3">
        <v>0.38194444444444442</v>
      </c>
      <c r="E1140" s="1" t="s">
        <v>339</v>
      </c>
      <c r="F1140" s="1" t="s">
        <v>1323</v>
      </c>
      <c r="G1140" s="1" t="s">
        <v>13</v>
      </c>
      <c r="H1140" s="1" t="s">
        <v>14</v>
      </c>
      <c r="I1140" s="1" t="s">
        <v>15</v>
      </c>
      <c r="J1140" s="1">
        <f>FIND(", ",space_missions[[#This Row],[Location]])</f>
        <v>10</v>
      </c>
      <c r="K1140" s="1" t="str">
        <f t="shared" si="17"/>
        <v xml:space="preserve"> Kazakhstan</v>
      </c>
      <c r="L1140" s="1" t="str">
        <f>_xlfn.CONCAT(space_missions[[#This Row],[Company]],"-",space_missions[[#This Row],[Rocket]])</f>
        <v>RVSN USSR-Voskhod</v>
      </c>
      <c r="M1140" s="1">
        <f>YEAR(space_missions[[#This Row],[Date]])</f>
        <v>1972</v>
      </c>
    </row>
    <row r="1141" spans="1:13" x14ac:dyDescent="0.3">
      <c r="A1141" s="1" t="s">
        <v>9</v>
      </c>
      <c r="B1141" s="1" t="s">
        <v>420</v>
      </c>
      <c r="C1141" s="2">
        <v>26633</v>
      </c>
      <c r="D1141" s="3">
        <v>0.90902777777777777</v>
      </c>
      <c r="E1141" s="1" t="s">
        <v>499</v>
      </c>
      <c r="F1141" s="1" t="s">
        <v>1324</v>
      </c>
      <c r="G1141" s="1" t="s">
        <v>13</v>
      </c>
      <c r="H1141" s="1" t="s">
        <v>14</v>
      </c>
      <c r="I1141" s="1" t="s">
        <v>15</v>
      </c>
      <c r="J1141" s="1">
        <f>FIND(", ",space_missions[[#This Row],[Location]])</f>
        <v>10</v>
      </c>
      <c r="K1141" s="1" t="str">
        <f t="shared" si="17"/>
        <v xml:space="preserve"> Russia</v>
      </c>
      <c r="L1141" s="1" t="str">
        <f>_xlfn.CONCAT(space_missions[[#This Row],[Company]],"-",space_missions[[#This Row],[Rocket]])</f>
        <v>RVSN USSR-Cosmos-2I (63SM)</v>
      </c>
      <c r="M1141" s="1">
        <f>YEAR(space_missions[[#This Row],[Date]])</f>
        <v>1972</v>
      </c>
    </row>
    <row r="1142" spans="1:13" x14ac:dyDescent="0.3">
      <c r="A1142" s="1" t="s">
        <v>9</v>
      </c>
      <c r="B1142" s="1" t="s">
        <v>10</v>
      </c>
      <c r="C1142" s="2">
        <v>26635</v>
      </c>
      <c r="D1142" s="3">
        <v>0.19375000000000001</v>
      </c>
      <c r="E1142" s="1" t="s">
        <v>493</v>
      </c>
      <c r="F1142" s="1" t="s">
        <v>1325</v>
      </c>
      <c r="G1142" s="1" t="s">
        <v>13</v>
      </c>
      <c r="H1142" s="1" t="s">
        <v>14</v>
      </c>
      <c r="I1142" s="1" t="s">
        <v>15</v>
      </c>
      <c r="J1142" s="1">
        <f>FIND(", ",space_missions[[#This Row],[Location]])</f>
        <v>9</v>
      </c>
      <c r="K1142" s="1" t="str">
        <f t="shared" si="17"/>
        <v xml:space="preserve"> Kazakhstan</v>
      </c>
      <c r="L1142" s="1" t="str">
        <f>_xlfn.CONCAT(space_missions[[#This Row],[Company]],"-",space_missions[[#This Row],[Rocket]])</f>
        <v>RVSN USSR-Molniya-M /Block L</v>
      </c>
      <c r="M1142" s="1">
        <f>YEAR(space_missions[[#This Row],[Date]])</f>
        <v>1972</v>
      </c>
    </row>
    <row r="1143" spans="1:13" x14ac:dyDescent="0.3">
      <c r="A1143" s="1" t="s">
        <v>9</v>
      </c>
      <c r="B1143" s="1" t="s">
        <v>543</v>
      </c>
      <c r="C1143" s="2">
        <v>26645</v>
      </c>
      <c r="D1143" s="3">
        <v>0.28541666666666665</v>
      </c>
      <c r="E1143" s="1" t="s">
        <v>493</v>
      </c>
      <c r="F1143" s="1" t="s">
        <v>1326</v>
      </c>
      <c r="G1143" s="1" t="s">
        <v>13</v>
      </c>
      <c r="H1143" s="1" t="s">
        <v>14</v>
      </c>
      <c r="I1143" s="1" t="s">
        <v>15</v>
      </c>
      <c r="J1143" s="1">
        <f>FIND(", ",space_missions[[#This Row],[Location]])</f>
        <v>10</v>
      </c>
      <c r="K1143" s="1" t="str">
        <f t="shared" si="17"/>
        <v xml:space="preserve"> Russia</v>
      </c>
      <c r="L1143" s="1" t="str">
        <f>_xlfn.CONCAT(space_missions[[#This Row],[Company]],"-",space_missions[[#This Row],[Rocket]])</f>
        <v>RVSN USSR-Molniya-M /Block L</v>
      </c>
      <c r="M1143" s="1">
        <f>YEAR(space_missions[[#This Row],[Date]])</f>
        <v>1972</v>
      </c>
    </row>
    <row r="1144" spans="1:13" x14ac:dyDescent="0.3">
      <c r="A1144" s="1" t="s">
        <v>9</v>
      </c>
      <c r="B1144" s="1" t="s">
        <v>980</v>
      </c>
      <c r="C1144" s="2">
        <v>26647</v>
      </c>
      <c r="D1144" s="3">
        <v>0.56944444444444442</v>
      </c>
      <c r="E1144" s="1" t="s">
        <v>339</v>
      </c>
      <c r="F1144" s="1" t="s">
        <v>1327</v>
      </c>
      <c r="G1144" s="1" t="s">
        <v>13</v>
      </c>
      <c r="H1144" s="1" t="s">
        <v>14</v>
      </c>
      <c r="I1144" s="1" t="s">
        <v>15</v>
      </c>
      <c r="J1144" s="1">
        <f>FIND(", ",space_missions[[#This Row],[Location]])</f>
        <v>10</v>
      </c>
      <c r="K1144" s="1" t="str">
        <f t="shared" si="17"/>
        <v xml:space="preserve"> Russia</v>
      </c>
      <c r="L1144" s="1" t="str">
        <f>_xlfn.CONCAT(space_missions[[#This Row],[Company]],"-",space_missions[[#This Row],[Rocket]])</f>
        <v>RVSN USSR-Voskhod</v>
      </c>
      <c r="M1144" s="1">
        <f>YEAR(space_missions[[#This Row],[Date]])</f>
        <v>1972</v>
      </c>
    </row>
    <row r="1145" spans="1:13" x14ac:dyDescent="0.3">
      <c r="A1145" s="1" t="s">
        <v>54</v>
      </c>
      <c r="B1145" s="1" t="s">
        <v>749</v>
      </c>
      <c r="C1145" s="2">
        <v>26652</v>
      </c>
      <c r="D1145" s="3">
        <v>0.80833333333333335</v>
      </c>
      <c r="E1145" s="1" t="s">
        <v>750</v>
      </c>
      <c r="F1145" s="1" t="s">
        <v>1328</v>
      </c>
      <c r="G1145" s="1" t="s">
        <v>13</v>
      </c>
      <c r="H1145" s="1" t="s">
        <v>752</v>
      </c>
      <c r="I1145" s="1" t="s">
        <v>15</v>
      </c>
      <c r="J1145" s="1">
        <f>FIND(", ",space_missions[[#This Row],[Location]])</f>
        <v>7</v>
      </c>
      <c r="K1145" s="1" t="str">
        <f t="shared" si="17"/>
        <v xml:space="preserve"> USA</v>
      </c>
      <c r="L1145" s="1" t="str">
        <f>_xlfn.CONCAT(space_missions[[#This Row],[Company]],"-",space_missions[[#This Row],[Rocket]])</f>
        <v>NASA-Saturn V</v>
      </c>
      <c r="M1145" s="1">
        <f>YEAR(space_missions[[#This Row],[Date]])</f>
        <v>1972</v>
      </c>
    </row>
    <row r="1146" spans="1:13" x14ac:dyDescent="0.3">
      <c r="A1146" s="1" t="s">
        <v>92</v>
      </c>
      <c r="B1146" s="1" t="s">
        <v>331</v>
      </c>
      <c r="C1146" s="2">
        <v>26653</v>
      </c>
      <c r="D1146" s="3">
        <v>0.93055555555555558</v>
      </c>
      <c r="E1146" s="1" t="s">
        <v>775</v>
      </c>
      <c r="F1146" s="1" t="s">
        <v>1329</v>
      </c>
      <c r="G1146" s="1" t="s">
        <v>13</v>
      </c>
      <c r="H1146" s="1" t="s">
        <v>14</v>
      </c>
      <c r="I1146" s="1" t="s">
        <v>15</v>
      </c>
      <c r="J1146" s="1">
        <f>FIND(", ",space_missions[[#This Row],[Location]])</f>
        <v>6</v>
      </c>
      <c r="K1146" s="1" t="str">
        <f t="shared" si="17"/>
        <v xml:space="preserve"> USA</v>
      </c>
      <c r="L1146" s="1" t="str">
        <f>_xlfn.CONCAT(space_missions[[#This Row],[Company]],"-",space_missions[[#This Row],[Rocket]])</f>
        <v>General Dynamics-Atlas-SLV3A Agena-D</v>
      </c>
      <c r="M1146" s="1">
        <f>YEAR(space_missions[[#This Row],[Date]])</f>
        <v>1972</v>
      </c>
    </row>
    <row r="1147" spans="1:13" x14ac:dyDescent="0.3">
      <c r="A1147" s="1" t="s">
        <v>9</v>
      </c>
      <c r="B1147" s="1" t="s">
        <v>684</v>
      </c>
      <c r="C1147" s="2">
        <v>26654</v>
      </c>
      <c r="D1147" s="3">
        <v>8.6805555555555552E-2</v>
      </c>
      <c r="E1147" s="1" t="s">
        <v>685</v>
      </c>
      <c r="F1147" s="1" t="s">
        <v>1330</v>
      </c>
      <c r="G1147" s="1" t="s">
        <v>13</v>
      </c>
      <c r="H1147" s="1" t="s">
        <v>14</v>
      </c>
      <c r="I1147" s="1" t="s">
        <v>15</v>
      </c>
      <c r="J1147" s="1">
        <f>FIND(", ",space_missions[[#This Row],[Location]])</f>
        <v>11</v>
      </c>
      <c r="K1147" s="1" t="str">
        <f t="shared" si="17"/>
        <v xml:space="preserve"> Russia</v>
      </c>
      <c r="L1147" s="1" t="str">
        <f>_xlfn.CONCAT(space_missions[[#This Row],[Company]],"-",space_missions[[#This Row],[Rocket]])</f>
        <v>RVSN USSR-Cosmos-3M (11K65M)</v>
      </c>
      <c r="M1147" s="1">
        <f>YEAR(space_missions[[#This Row],[Date]])</f>
        <v>1972</v>
      </c>
    </row>
    <row r="1148" spans="1:13" x14ac:dyDescent="0.3">
      <c r="A1148" s="1" t="s">
        <v>42</v>
      </c>
      <c r="B1148" s="1" t="s">
        <v>322</v>
      </c>
      <c r="C1148" s="2">
        <v>26654</v>
      </c>
      <c r="D1148" s="3">
        <v>0.73958333333333337</v>
      </c>
      <c r="E1148" s="1" t="s">
        <v>1181</v>
      </c>
      <c r="F1148" s="1" t="s">
        <v>1331</v>
      </c>
      <c r="G1148" s="1" t="s">
        <v>13</v>
      </c>
      <c r="H1148" s="1" t="s">
        <v>14</v>
      </c>
      <c r="I1148" s="1" t="s">
        <v>15</v>
      </c>
      <c r="J1148" s="1">
        <f>FIND(", ",space_missions[[#This Row],[Location]])</f>
        <v>7</v>
      </c>
      <c r="K1148" s="1" t="str">
        <f t="shared" si="17"/>
        <v xml:space="preserve"> USA</v>
      </c>
      <c r="L1148" s="1" t="str">
        <f>_xlfn.CONCAT(space_missions[[#This Row],[Company]],"-",space_missions[[#This Row],[Rocket]])</f>
        <v>US Air Force-Titan III(24)B</v>
      </c>
      <c r="M1148" s="1">
        <f>YEAR(space_missions[[#This Row],[Date]])</f>
        <v>1972</v>
      </c>
    </row>
    <row r="1149" spans="1:13" x14ac:dyDescent="0.3">
      <c r="A1149" s="1" t="s">
        <v>9</v>
      </c>
      <c r="B1149" s="1" t="s">
        <v>684</v>
      </c>
      <c r="C1149" s="2">
        <v>26658</v>
      </c>
      <c r="D1149" s="3">
        <v>0.96180555555555558</v>
      </c>
      <c r="E1149" s="1" t="s">
        <v>685</v>
      </c>
      <c r="F1149" s="1" t="s">
        <v>1332</v>
      </c>
      <c r="G1149" s="1" t="s">
        <v>13</v>
      </c>
      <c r="H1149" s="1" t="s">
        <v>14</v>
      </c>
      <c r="I1149" s="1" t="s">
        <v>15</v>
      </c>
      <c r="J1149" s="1">
        <f>FIND(", ",space_missions[[#This Row],[Location]])</f>
        <v>11</v>
      </c>
      <c r="K1149" s="1" t="str">
        <f t="shared" si="17"/>
        <v xml:space="preserve"> Russia</v>
      </c>
      <c r="L1149" s="1" t="str">
        <f>_xlfn.CONCAT(space_missions[[#This Row],[Company]],"-",space_missions[[#This Row],[Rocket]])</f>
        <v>RVSN USSR-Cosmos-3M (11K65M)</v>
      </c>
      <c r="M1149" s="1">
        <f>YEAR(space_missions[[#This Row],[Date]])</f>
        <v>1972</v>
      </c>
    </row>
    <row r="1150" spans="1:13" x14ac:dyDescent="0.3">
      <c r="A1150" s="1" t="s">
        <v>9</v>
      </c>
      <c r="B1150" s="1" t="s">
        <v>543</v>
      </c>
      <c r="C1150" s="2">
        <v>26660</v>
      </c>
      <c r="D1150" s="3">
        <v>0.4375</v>
      </c>
      <c r="E1150" s="1" t="s">
        <v>1227</v>
      </c>
      <c r="F1150" s="1" t="s">
        <v>1333</v>
      </c>
      <c r="G1150" s="1" t="s">
        <v>13</v>
      </c>
      <c r="H1150" s="1" t="s">
        <v>14</v>
      </c>
      <c r="I1150" s="1" t="s">
        <v>15</v>
      </c>
      <c r="J1150" s="1">
        <f>FIND(", ",space_missions[[#This Row],[Location]])</f>
        <v>10</v>
      </c>
      <c r="K1150" s="1" t="str">
        <f t="shared" si="17"/>
        <v xml:space="preserve"> Russia</v>
      </c>
      <c r="L1150" s="1" t="str">
        <f>_xlfn.CONCAT(space_missions[[#This Row],[Company]],"-",space_missions[[#This Row],[Rocket]])</f>
        <v>RVSN USSR-Soyuz M</v>
      </c>
      <c r="M1150" s="1">
        <f>YEAR(space_missions[[#This Row],[Date]])</f>
        <v>1972</v>
      </c>
    </row>
    <row r="1151" spans="1:13" x14ac:dyDescent="0.3">
      <c r="A1151" s="1" t="s">
        <v>9</v>
      </c>
      <c r="B1151" s="1" t="s">
        <v>980</v>
      </c>
      <c r="C1151" s="2">
        <v>26661</v>
      </c>
      <c r="D1151" s="3">
        <v>0.45833333333333331</v>
      </c>
      <c r="E1151" s="1" t="s">
        <v>396</v>
      </c>
      <c r="F1151" s="1" t="s">
        <v>1334</v>
      </c>
      <c r="G1151" s="1" t="s">
        <v>13</v>
      </c>
      <c r="H1151" s="1" t="s">
        <v>14</v>
      </c>
      <c r="I1151" s="1" t="s">
        <v>56</v>
      </c>
      <c r="J1151" s="1">
        <f>FIND(", ",space_missions[[#This Row],[Location]])</f>
        <v>10</v>
      </c>
      <c r="K1151" s="1" t="str">
        <f t="shared" si="17"/>
        <v xml:space="preserve"> Russia</v>
      </c>
      <c r="L1151" s="1" t="str">
        <f>_xlfn.CONCAT(space_missions[[#This Row],[Company]],"-",space_missions[[#This Row],[Rocket]])</f>
        <v>RVSN USSR-Vostok-2M</v>
      </c>
      <c r="M1151" s="1">
        <f>YEAR(space_missions[[#This Row],[Date]])</f>
        <v>1972</v>
      </c>
    </row>
    <row r="1152" spans="1:13" x14ac:dyDescent="0.3">
      <c r="A1152" s="1" t="s">
        <v>9</v>
      </c>
      <c r="B1152" s="1" t="s">
        <v>361</v>
      </c>
      <c r="C1152" s="2">
        <v>26675</v>
      </c>
      <c r="D1152" s="3">
        <v>0.41666666666666669</v>
      </c>
      <c r="E1152" s="1" t="s">
        <v>339</v>
      </c>
      <c r="F1152" s="1" t="s">
        <v>1335</v>
      </c>
      <c r="G1152" s="1" t="s">
        <v>13</v>
      </c>
      <c r="H1152" s="1" t="s">
        <v>14</v>
      </c>
      <c r="I1152" s="1" t="s">
        <v>15</v>
      </c>
      <c r="J1152" s="1">
        <f>FIND(", ",space_missions[[#This Row],[Location]])</f>
        <v>10</v>
      </c>
      <c r="K1152" s="1" t="str">
        <f t="shared" si="17"/>
        <v xml:space="preserve"> Kazakhstan</v>
      </c>
      <c r="L1152" s="1" t="str">
        <f>_xlfn.CONCAT(space_missions[[#This Row],[Company]],"-",space_missions[[#This Row],[Rocket]])</f>
        <v>RVSN USSR-Voskhod</v>
      </c>
      <c r="M1152" s="1">
        <f>YEAR(space_missions[[#This Row],[Date]])</f>
        <v>1973</v>
      </c>
    </row>
    <row r="1153" spans="1:13" x14ac:dyDescent="0.3">
      <c r="A1153" s="1" t="s">
        <v>9</v>
      </c>
      <c r="B1153" s="1" t="s">
        <v>961</v>
      </c>
      <c r="C1153" s="2">
        <v>26684</v>
      </c>
      <c r="D1153" s="3">
        <v>0.15</v>
      </c>
      <c r="E1153" s="1" t="s">
        <v>685</v>
      </c>
      <c r="F1153" s="1" t="s">
        <v>1336</v>
      </c>
      <c r="G1153" s="1" t="s">
        <v>13</v>
      </c>
      <c r="H1153" s="1" t="s">
        <v>14</v>
      </c>
      <c r="I1153" s="1" t="s">
        <v>15</v>
      </c>
      <c r="J1153" s="1">
        <f>FIND(", ",space_missions[[#This Row],[Location]])</f>
        <v>11</v>
      </c>
      <c r="K1153" s="1" t="str">
        <f t="shared" si="17"/>
        <v xml:space="preserve"> Russia</v>
      </c>
      <c r="L1153" s="1" t="str">
        <f>_xlfn.CONCAT(space_missions[[#This Row],[Company]],"-",space_missions[[#This Row],[Rocket]])</f>
        <v>RVSN USSR-Cosmos-3M (11K65M)</v>
      </c>
      <c r="M1153" s="1">
        <f>YEAR(space_missions[[#This Row],[Date]])</f>
        <v>1973</v>
      </c>
    </row>
    <row r="1154" spans="1:13" x14ac:dyDescent="0.3">
      <c r="A1154" s="1" t="s">
        <v>9</v>
      </c>
      <c r="B1154" s="1" t="s">
        <v>661</v>
      </c>
      <c r="C1154" s="2">
        <v>26688</v>
      </c>
      <c r="D1154" s="3">
        <v>0.48888888888888887</v>
      </c>
      <c r="E1154" s="1" t="s">
        <v>499</v>
      </c>
      <c r="F1154" s="1" t="s">
        <v>1337</v>
      </c>
      <c r="G1154" s="1" t="s">
        <v>13</v>
      </c>
      <c r="H1154" s="1" t="s">
        <v>14</v>
      </c>
      <c r="I1154" s="1" t="s">
        <v>15</v>
      </c>
      <c r="J1154" s="1">
        <f>FIND(", ",space_missions[[#This Row],[Location]])</f>
        <v>11</v>
      </c>
      <c r="K1154" s="1" t="str">
        <f t="shared" ref="K1154:K1217" si="18">RIGHT(B1154,LEN(B1154)-FIND("*",SUBSTITUTE(B1154,", ","*",LEN(B1154)-LEN(SUBSTITUTE(B1154,", ","*")))))</f>
        <v xml:space="preserve"> Russia</v>
      </c>
      <c r="L1154" s="1" t="str">
        <f>_xlfn.CONCAT(space_missions[[#This Row],[Company]],"-",space_missions[[#This Row],[Rocket]])</f>
        <v>RVSN USSR-Cosmos-2I (63SM)</v>
      </c>
      <c r="M1154" s="1">
        <f>YEAR(space_missions[[#This Row],[Date]])</f>
        <v>1973</v>
      </c>
    </row>
    <row r="1155" spans="1:13" x14ac:dyDescent="0.3">
      <c r="A1155" s="1" t="s">
        <v>9</v>
      </c>
      <c r="B1155" s="1" t="s">
        <v>1338</v>
      </c>
      <c r="C1155" s="2">
        <v>26690</v>
      </c>
      <c r="D1155" s="3">
        <v>0.48888888888888887</v>
      </c>
      <c r="E1155" s="1" t="s">
        <v>685</v>
      </c>
      <c r="F1155" s="1" t="s">
        <v>1339</v>
      </c>
      <c r="G1155" s="1" t="s">
        <v>13</v>
      </c>
      <c r="H1155" s="1" t="s">
        <v>14</v>
      </c>
      <c r="I1155" s="1" t="s">
        <v>15</v>
      </c>
      <c r="J1155" s="1">
        <f>FIND(", ",space_missions[[#This Row],[Location]])</f>
        <v>11</v>
      </c>
      <c r="K1155" s="1" t="str">
        <f t="shared" si="18"/>
        <v xml:space="preserve"> Russia</v>
      </c>
      <c r="L1155" s="1" t="str">
        <f>_xlfn.CONCAT(space_missions[[#This Row],[Company]],"-",space_missions[[#This Row],[Rocket]])</f>
        <v>RVSN USSR-Cosmos-3M (11K65M)</v>
      </c>
      <c r="M1155" s="1">
        <f>YEAR(space_missions[[#This Row],[Date]])</f>
        <v>1973</v>
      </c>
    </row>
    <row r="1156" spans="1:13" x14ac:dyDescent="0.3">
      <c r="A1156" s="1" t="s">
        <v>9</v>
      </c>
      <c r="B1156" s="1" t="s">
        <v>361</v>
      </c>
      <c r="C1156" s="2">
        <v>26696</v>
      </c>
      <c r="D1156" s="3">
        <v>0.35416666666666669</v>
      </c>
      <c r="E1156" s="1" t="s">
        <v>339</v>
      </c>
      <c r="F1156" s="1" t="s">
        <v>1340</v>
      </c>
      <c r="G1156" s="1" t="s">
        <v>13</v>
      </c>
      <c r="H1156" s="1" t="s">
        <v>14</v>
      </c>
      <c r="I1156" s="1" t="s">
        <v>15</v>
      </c>
      <c r="J1156" s="1">
        <f>FIND(", ",space_missions[[#This Row],[Location]])</f>
        <v>10</v>
      </c>
      <c r="K1156" s="1" t="str">
        <f t="shared" si="18"/>
        <v xml:space="preserve"> Kazakhstan</v>
      </c>
      <c r="L1156" s="1" t="str">
        <f>_xlfn.CONCAT(space_missions[[#This Row],[Company]],"-",space_missions[[#This Row],[Rocket]])</f>
        <v>RVSN USSR-Voskhod</v>
      </c>
      <c r="M1156" s="1">
        <f>YEAR(space_missions[[#This Row],[Date]])</f>
        <v>1973</v>
      </c>
    </row>
    <row r="1157" spans="1:13" x14ac:dyDescent="0.3">
      <c r="A1157" s="1" t="s">
        <v>9</v>
      </c>
      <c r="B1157" s="1" t="s">
        <v>10</v>
      </c>
      <c r="C1157" s="2">
        <v>26698</v>
      </c>
      <c r="D1157" s="3">
        <v>0.24166666666666667</v>
      </c>
      <c r="E1157" s="1" t="s">
        <v>493</v>
      </c>
      <c r="F1157" s="1" t="s">
        <v>1341</v>
      </c>
      <c r="G1157" s="1" t="s">
        <v>13</v>
      </c>
      <c r="H1157" s="1" t="s">
        <v>14</v>
      </c>
      <c r="I1157" s="1" t="s">
        <v>15</v>
      </c>
      <c r="J1157" s="1">
        <f>FIND(", ",space_missions[[#This Row],[Location]])</f>
        <v>9</v>
      </c>
      <c r="K1157" s="1" t="str">
        <f t="shared" si="18"/>
        <v xml:space="preserve"> Kazakhstan</v>
      </c>
      <c r="L1157" s="1" t="str">
        <f>_xlfn.CONCAT(space_missions[[#This Row],[Company]],"-",space_missions[[#This Row],[Rocket]])</f>
        <v>RVSN USSR-Molniya-M /Block L</v>
      </c>
      <c r="M1157" s="1">
        <f>YEAR(space_missions[[#This Row],[Date]])</f>
        <v>1973</v>
      </c>
    </row>
    <row r="1158" spans="1:13" x14ac:dyDescent="0.3">
      <c r="A1158" s="1" t="s">
        <v>9</v>
      </c>
      <c r="B1158" s="1" t="s">
        <v>980</v>
      </c>
      <c r="C1158" s="2">
        <v>26703</v>
      </c>
      <c r="D1158" s="3">
        <v>0.55208333333333337</v>
      </c>
      <c r="E1158" s="1" t="s">
        <v>339</v>
      </c>
      <c r="F1158" s="1" t="s">
        <v>1342</v>
      </c>
      <c r="G1158" s="1" t="s">
        <v>13</v>
      </c>
      <c r="H1158" s="1" t="s">
        <v>14</v>
      </c>
      <c r="I1158" s="1" t="s">
        <v>15</v>
      </c>
      <c r="J1158" s="1">
        <f>FIND(", ",space_missions[[#This Row],[Location]])</f>
        <v>10</v>
      </c>
      <c r="K1158" s="1" t="str">
        <f t="shared" si="18"/>
        <v xml:space="preserve"> Russia</v>
      </c>
      <c r="L1158" s="1" t="str">
        <f>_xlfn.CONCAT(space_missions[[#This Row],[Company]],"-",space_missions[[#This Row],[Rocket]])</f>
        <v>RVSN USSR-Voskhod</v>
      </c>
      <c r="M1158" s="1">
        <f>YEAR(space_missions[[#This Row],[Date]])</f>
        <v>1973</v>
      </c>
    </row>
    <row r="1159" spans="1:13" x14ac:dyDescent="0.3">
      <c r="A1159" s="1" t="s">
        <v>9</v>
      </c>
      <c r="B1159" s="1" t="s">
        <v>361</v>
      </c>
      <c r="C1159" s="2">
        <v>26710</v>
      </c>
      <c r="D1159" s="3"/>
      <c r="E1159" s="1" t="s">
        <v>1257</v>
      </c>
      <c r="F1159" s="1" t="s">
        <v>1343</v>
      </c>
      <c r="G1159" s="1" t="s">
        <v>13</v>
      </c>
      <c r="H1159" s="1" t="s">
        <v>14</v>
      </c>
      <c r="I1159" s="1" t="s">
        <v>15</v>
      </c>
      <c r="J1159" s="1">
        <f>FIND(", ",space_missions[[#This Row],[Location]])</f>
        <v>10</v>
      </c>
      <c r="K1159" s="1" t="str">
        <f t="shared" si="18"/>
        <v xml:space="preserve"> Kazakhstan</v>
      </c>
      <c r="L1159" s="1" t="str">
        <f>_xlfn.CONCAT(space_missions[[#This Row],[Company]],"-",space_missions[[#This Row],[Rocket]])</f>
        <v>RVSN USSR-Molniya-M /Block SO-L</v>
      </c>
      <c r="M1159" s="1">
        <f>YEAR(space_missions[[#This Row],[Date]])</f>
        <v>1973</v>
      </c>
    </row>
    <row r="1160" spans="1:13" x14ac:dyDescent="0.3">
      <c r="A1160" s="1" t="s">
        <v>9</v>
      </c>
      <c r="B1160" s="1" t="s">
        <v>961</v>
      </c>
      <c r="C1160" s="2">
        <v>26723</v>
      </c>
      <c r="D1160" s="3">
        <v>0.19236111111111112</v>
      </c>
      <c r="E1160" s="1" t="s">
        <v>685</v>
      </c>
      <c r="F1160" s="1" t="s">
        <v>1344</v>
      </c>
      <c r="G1160" s="1" t="s">
        <v>13</v>
      </c>
      <c r="H1160" s="1" t="s">
        <v>14</v>
      </c>
      <c r="I1160" s="1" t="s">
        <v>15</v>
      </c>
      <c r="J1160" s="1">
        <f>FIND(", ",space_missions[[#This Row],[Location]])</f>
        <v>11</v>
      </c>
      <c r="K1160" s="1" t="str">
        <f t="shared" si="18"/>
        <v xml:space="preserve"> Russia</v>
      </c>
      <c r="L1160" s="1" t="str">
        <f>_xlfn.CONCAT(space_missions[[#This Row],[Company]],"-",space_missions[[#This Row],[Rocket]])</f>
        <v>RVSN USSR-Cosmos-3M (11K65M)</v>
      </c>
      <c r="M1160" s="1">
        <f>YEAR(space_missions[[#This Row],[Date]])</f>
        <v>1973</v>
      </c>
    </row>
    <row r="1161" spans="1:13" x14ac:dyDescent="0.3">
      <c r="A1161" s="1" t="s">
        <v>9</v>
      </c>
      <c r="B1161" s="1" t="s">
        <v>543</v>
      </c>
      <c r="C1161" s="2">
        <v>26724</v>
      </c>
      <c r="D1161" s="3">
        <v>0.52777777777777779</v>
      </c>
      <c r="E1161" s="1" t="s">
        <v>339</v>
      </c>
      <c r="F1161" s="1" t="s">
        <v>1345</v>
      </c>
      <c r="G1161" s="1" t="s">
        <v>13</v>
      </c>
      <c r="H1161" s="1" t="s">
        <v>14</v>
      </c>
      <c r="I1161" s="1" t="s">
        <v>15</v>
      </c>
      <c r="J1161" s="1">
        <f>FIND(", ",space_missions[[#This Row],[Location]])</f>
        <v>10</v>
      </c>
      <c r="K1161" s="1" t="str">
        <f t="shared" si="18"/>
        <v xml:space="preserve"> Russia</v>
      </c>
      <c r="L1161" s="1" t="str">
        <f>_xlfn.CONCAT(space_missions[[#This Row],[Company]],"-",space_missions[[#This Row],[Rocket]])</f>
        <v>RVSN USSR-Voskhod</v>
      </c>
      <c r="M1161" s="1">
        <f>YEAR(space_missions[[#This Row],[Date]])</f>
        <v>1973</v>
      </c>
    </row>
    <row r="1162" spans="1:13" x14ac:dyDescent="0.3">
      <c r="A1162" s="1" t="s">
        <v>9</v>
      </c>
      <c r="B1162" s="1" t="s">
        <v>361</v>
      </c>
      <c r="C1162" s="2">
        <v>26729</v>
      </c>
      <c r="D1162" s="3">
        <v>0.3888888888888889</v>
      </c>
      <c r="E1162" s="1" t="s">
        <v>339</v>
      </c>
      <c r="F1162" s="1" t="s">
        <v>1346</v>
      </c>
      <c r="G1162" s="1" t="s">
        <v>13</v>
      </c>
      <c r="H1162" s="1" t="s">
        <v>14</v>
      </c>
      <c r="I1162" s="1" t="s">
        <v>15</v>
      </c>
      <c r="J1162" s="1">
        <f>FIND(", ",space_missions[[#This Row],[Location]])</f>
        <v>10</v>
      </c>
      <c r="K1162" s="1" t="str">
        <f t="shared" si="18"/>
        <v xml:space="preserve"> Kazakhstan</v>
      </c>
      <c r="L1162" s="1" t="str">
        <f>_xlfn.CONCAT(space_missions[[#This Row],[Company]],"-",space_missions[[#This Row],[Rocket]])</f>
        <v>RVSN USSR-Voskhod</v>
      </c>
      <c r="M1162" s="1">
        <f>YEAR(space_missions[[#This Row],[Date]])</f>
        <v>1973</v>
      </c>
    </row>
    <row r="1163" spans="1:13" x14ac:dyDescent="0.3">
      <c r="A1163" s="1" t="s">
        <v>92</v>
      </c>
      <c r="B1163" s="1" t="s">
        <v>331</v>
      </c>
      <c r="C1163" s="2">
        <v>26729</v>
      </c>
      <c r="D1163" s="3">
        <v>0.39583333333333331</v>
      </c>
      <c r="E1163" s="1" t="s">
        <v>775</v>
      </c>
      <c r="F1163" s="1" t="s">
        <v>1347</v>
      </c>
      <c r="G1163" s="1" t="s">
        <v>13</v>
      </c>
      <c r="H1163" s="1" t="s">
        <v>14</v>
      </c>
      <c r="I1163" s="1" t="s">
        <v>15</v>
      </c>
      <c r="J1163" s="1">
        <f>FIND(", ",space_missions[[#This Row],[Location]])</f>
        <v>6</v>
      </c>
      <c r="K1163" s="1" t="str">
        <f t="shared" si="18"/>
        <v xml:space="preserve"> USA</v>
      </c>
      <c r="L1163" s="1" t="str">
        <f>_xlfn.CONCAT(space_missions[[#This Row],[Company]],"-",space_missions[[#This Row],[Rocket]])</f>
        <v>General Dynamics-Atlas-SLV3A Agena-D</v>
      </c>
      <c r="M1163" s="1">
        <f>YEAR(space_missions[[#This Row],[Date]])</f>
        <v>1973</v>
      </c>
    </row>
    <row r="1164" spans="1:13" x14ac:dyDescent="0.3">
      <c r="A1164" s="1" t="s">
        <v>463</v>
      </c>
      <c r="B1164" s="1" t="s">
        <v>388</v>
      </c>
      <c r="C1164" s="2">
        <v>26732</v>
      </c>
      <c r="D1164" s="3">
        <v>0.875</v>
      </c>
      <c r="E1164" s="1" t="s">
        <v>1163</v>
      </c>
      <c r="F1164" s="1" t="s">
        <v>1164</v>
      </c>
      <c r="G1164" s="1" t="s">
        <v>13</v>
      </c>
      <c r="H1164" s="1" t="s">
        <v>14</v>
      </c>
      <c r="I1164" s="1" t="s">
        <v>15</v>
      </c>
      <c r="J1164" s="1">
        <f>FIND(", ",space_missions[[#This Row],[Location]])</f>
        <v>7</v>
      </c>
      <c r="K1164" s="1" t="str">
        <f t="shared" si="18"/>
        <v xml:space="preserve"> USA</v>
      </c>
      <c r="L1164" s="1" t="str">
        <f>_xlfn.CONCAT(space_missions[[#This Row],[Company]],"-",space_missions[[#This Row],[Rocket]])</f>
        <v>Martin Marietta-Titan IIID</v>
      </c>
      <c r="M1164" s="1">
        <f>YEAR(space_missions[[#This Row],[Date]])</f>
        <v>1973</v>
      </c>
    </row>
    <row r="1165" spans="1:13" x14ac:dyDescent="0.3">
      <c r="A1165" s="1" t="s">
        <v>9</v>
      </c>
      <c r="B1165" s="1" t="s">
        <v>543</v>
      </c>
      <c r="C1165" s="2">
        <v>26743</v>
      </c>
      <c r="D1165" s="3">
        <v>0.47222222222222221</v>
      </c>
      <c r="E1165" s="1" t="s">
        <v>396</v>
      </c>
      <c r="F1165" s="1" t="s">
        <v>1348</v>
      </c>
      <c r="G1165" s="1" t="s">
        <v>13</v>
      </c>
      <c r="H1165" s="1" t="s">
        <v>14</v>
      </c>
      <c r="I1165" s="1" t="s">
        <v>15</v>
      </c>
      <c r="J1165" s="1">
        <f>FIND(", ",space_missions[[#This Row],[Location]])</f>
        <v>10</v>
      </c>
      <c r="K1165" s="1" t="str">
        <f t="shared" si="18"/>
        <v xml:space="preserve"> Russia</v>
      </c>
      <c r="L1165" s="1" t="str">
        <f>_xlfn.CONCAT(space_missions[[#This Row],[Company]],"-",space_missions[[#This Row],[Rocket]])</f>
        <v>RVSN USSR-Vostok-2M</v>
      </c>
      <c r="M1165" s="1">
        <f>YEAR(space_missions[[#This Row],[Date]])</f>
        <v>1973</v>
      </c>
    </row>
    <row r="1166" spans="1:13" x14ac:dyDescent="0.3">
      <c r="A1166" s="1" t="s">
        <v>9</v>
      </c>
      <c r="B1166" s="1" t="s">
        <v>980</v>
      </c>
      <c r="C1166" s="2">
        <v>26745</v>
      </c>
      <c r="D1166" s="3">
        <v>0.41666666666666669</v>
      </c>
      <c r="E1166" s="1" t="s">
        <v>339</v>
      </c>
      <c r="F1166" s="1" t="s">
        <v>1349</v>
      </c>
      <c r="G1166" s="1" t="s">
        <v>13</v>
      </c>
      <c r="H1166" s="1" t="s">
        <v>14</v>
      </c>
      <c r="I1166" s="1" t="s">
        <v>15</v>
      </c>
      <c r="J1166" s="1">
        <f>FIND(", ",space_missions[[#This Row],[Location]])</f>
        <v>10</v>
      </c>
      <c r="K1166" s="1" t="str">
        <f t="shared" si="18"/>
        <v xml:space="preserve"> Russia</v>
      </c>
      <c r="L1166" s="1" t="str">
        <f>_xlfn.CONCAT(space_missions[[#This Row],[Company]],"-",space_missions[[#This Row],[Rocket]])</f>
        <v>RVSN USSR-Voskhod</v>
      </c>
      <c r="M1166" s="1">
        <f>YEAR(space_missions[[#This Row],[Date]])</f>
        <v>1973</v>
      </c>
    </row>
    <row r="1167" spans="1:13" x14ac:dyDescent="0.3">
      <c r="A1167" s="1" t="s">
        <v>9</v>
      </c>
      <c r="B1167" s="1" t="s">
        <v>657</v>
      </c>
      <c r="C1167" s="2">
        <v>26757</v>
      </c>
      <c r="D1167" s="3">
        <v>0.375</v>
      </c>
      <c r="E1167" s="1" t="s">
        <v>857</v>
      </c>
      <c r="F1167" s="1" t="s">
        <v>1350</v>
      </c>
      <c r="G1167" s="1" t="s">
        <v>13</v>
      </c>
      <c r="H1167" s="1" t="s">
        <v>14</v>
      </c>
      <c r="I1167" s="1" t="s">
        <v>15</v>
      </c>
      <c r="J1167" s="1">
        <f>FIND(", ",space_missions[[#This Row],[Location]])</f>
        <v>11</v>
      </c>
      <c r="K1167" s="1" t="str">
        <f t="shared" si="18"/>
        <v xml:space="preserve"> Kazakhstan</v>
      </c>
      <c r="L1167" s="1" t="str">
        <f>_xlfn.CONCAT(space_missions[[#This Row],[Company]],"-",space_missions[[#This Row],[Rocket]])</f>
        <v>RVSN USSR-Proton K</v>
      </c>
      <c r="M1167" s="1">
        <f>YEAR(space_missions[[#This Row],[Date]])</f>
        <v>1973</v>
      </c>
    </row>
    <row r="1168" spans="1:13" x14ac:dyDescent="0.3">
      <c r="A1168" s="1" t="s">
        <v>9</v>
      </c>
      <c r="B1168" s="1" t="s">
        <v>543</v>
      </c>
      <c r="C1168" s="2">
        <v>26759</v>
      </c>
      <c r="D1168" s="3">
        <v>0.46597222222222223</v>
      </c>
      <c r="E1168" s="1" t="s">
        <v>493</v>
      </c>
      <c r="F1168" s="1" t="s">
        <v>1351</v>
      </c>
      <c r="G1168" s="1" t="s">
        <v>13</v>
      </c>
      <c r="H1168" s="1" t="s">
        <v>14</v>
      </c>
      <c r="I1168" s="1" t="s">
        <v>15</v>
      </c>
      <c r="J1168" s="1">
        <f>FIND(", ",space_missions[[#This Row],[Location]])</f>
        <v>10</v>
      </c>
      <c r="K1168" s="1" t="str">
        <f t="shared" si="18"/>
        <v xml:space="preserve"> Russia</v>
      </c>
      <c r="L1168" s="1" t="str">
        <f>_xlfn.CONCAT(space_missions[[#This Row],[Company]],"-",space_missions[[#This Row],[Rocket]])</f>
        <v>RVSN USSR-Molniya-M /Block L</v>
      </c>
      <c r="M1168" s="1">
        <f>YEAR(space_missions[[#This Row],[Date]])</f>
        <v>1973</v>
      </c>
    </row>
    <row r="1169" spans="1:13" x14ac:dyDescent="0.3">
      <c r="A1169" s="1" t="s">
        <v>92</v>
      </c>
      <c r="B1169" s="1" t="s">
        <v>482</v>
      </c>
      <c r="C1169" s="2">
        <v>26760</v>
      </c>
      <c r="D1169" s="3">
        <v>9.0972222222222218E-2</v>
      </c>
      <c r="E1169" s="1" t="s">
        <v>1352</v>
      </c>
      <c r="F1169" s="1" t="s">
        <v>1353</v>
      </c>
      <c r="G1169" s="1" t="s">
        <v>13</v>
      </c>
      <c r="H1169" s="1" t="s">
        <v>14</v>
      </c>
      <c r="I1169" s="1" t="s">
        <v>15</v>
      </c>
      <c r="J1169" s="1">
        <f>FIND(", ",space_missions[[#This Row],[Location]])</f>
        <v>8</v>
      </c>
      <c r="K1169" s="1" t="str">
        <f t="shared" si="18"/>
        <v xml:space="preserve"> USA</v>
      </c>
      <c r="L1169" s="1" t="str">
        <f>_xlfn.CONCAT(space_missions[[#This Row],[Company]],"-",space_missions[[#This Row],[Rocket]])</f>
        <v>General Dynamics-Atlas-SLV3D Centaur-D1A</v>
      </c>
      <c r="M1169" s="1">
        <f>YEAR(space_missions[[#This Row],[Date]])</f>
        <v>1973</v>
      </c>
    </row>
    <row r="1170" spans="1:13" x14ac:dyDescent="0.3">
      <c r="A1170" s="1" t="s">
        <v>9</v>
      </c>
      <c r="B1170" s="1" t="s">
        <v>661</v>
      </c>
      <c r="C1170" s="2">
        <v>26766</v>
      </c>
      <c r="D1170" s="3">
        <v>0.49236111111111114</v>
      </c>
      <c r="E1170" s="1" t="s">
        <v>499</v>
      </c>
      <c r="F1170" s="1" t="s">
        <v>1354</v>
      </c>
      <c r="G1170" s="1" t="s">
        <v>13</v>
      </c>
      <c r="H1170" s="1" t="s">
        <v>14</v>
      </c>
      <c r="I1170" s="1" t="s">
        <v>15</v>
      </c>
      <c r="J1170" s="1">
        <f>FIND(", ",space_missions[[#This Row],[Location]])</f>
        <v>11</v>
      </c>
      <c r="K1170" s="1" t="str">
        <f t="shared" si="18"/>
        <v xml:space="preserve"> Russia</v>
      </c>
      <c r="L1170" s="1" t="str">
        <f>_xlfn.CONCAT(space_missions[[#This Row],[Company]],"-",space_missions[[#This Row],[Rocket]])</f>
        <v>RVSN USSR-Cosmos-2I (63SM)</v>
      </c>
      <c r="M1170" s="1">
        <f>YEAR(space_missions[[#This Row],[Date]])</f>
        <v>1973</v>
      </c>
    </row>
    <row r="1171" spans="1:13" x14ac:dyDescent="0.3">
      <c r="A1171" s="1" t="s">
        <v>9</v>
      </c>
      <c r="B1171" s="1" t="s">
        <v>980</v>
      </c>
      <c r="C1171" s="2">
        <v>26773</v>
      </c>
      <c r="D1171" s="3">
        <v>0.37430555555555556</v>
      </c>
      <c r="E1171" s="1" t="s">
        <v>339</v>
      </c>
      <c r="F1171" s="1" t="s">
        <v>1355</v>
      </c>
      <c r="G1171" s="1" t="s">
        <v>13</v>
      </c>
      <c r="H1171" s="1" t="s">
        <v>14</v>
      </c>
      <c r="I1171" s="1" t="s">
        <v>15</v>
      </c>
      <c r="J1171" s="1">
        <f>FIND(", ",space_missions[[#This Row],[Location]])</f>
        <v>10</v>
      </c>
      <c r="K1171" s="1" t="str">
        <f t="shared" si="18"/>
        <v xml:space="preserve"> Russia</v>
      </c>
      <c r="L1171" s="1" t="str">
        <f>_xlfn.CONCAT(space_missions[[#This Row],[Company]],"-",space_missions[[#This Row],[Rocket]])</f>
        <v>RVSN USSR-Voskhod</v>
      </c>
      <c r="M1171" s="1">
        <f>YEAR(space_missions[[#This Row],[Date]])</f>
        <v>1973</v>
      </c>
    </row>
    <row r="1172" spans="1:13" x14ac:dyDescent="0.3">
      <c r="A1172" s="1" t="s">
        <v>9</v>
      </c>
      <c r="B1172" s="1" t="s">
        <v>420</v>
      </c>
      <c r="C1172" s="2">
        <v>26773</v>
      </c>
      <c r="D1172" s="3">
        <v>0.43055555555555558</v>
      </c>
      <c r="E1172" s="1" t="s">
        <v>499</v>
      </c>
      <c r="F1172" s="1" t="s">
        <v>1356</v>
      </c>
      <c r="G1172" s="1" t="s">
        <v>13</v>
      </c>
      <c r="H1172" s="1" t="s">
        <v>14</v>
      </c>
      <c r="I1172" s="1" t="s">
        <v>15</v>
      </c>
      <c r="J1172" s="1">
        <f>FIND(", ",space_missions[[#This Row],[Location]])</f>
        <v>10</v>
      </c>
      <c r="K1172" s="1" t="str">
        <f t="shared" si="18"/>
        <v xml:space="preserve"> Russia</v>
      </c>
      <c r="L1172" s="1" t="str">
        <f>_xlfn.CONCAT(space_missions[[#This Row],[Company]],"-",space_missions[[#This Row],[Rocket]])</f>
        <v>RVSN USSR-Cosmos-2I (63SM)</v>
      </c>
      <c r="M1172" s="1">
        <f>YEAR(space_missions[[#This Row],[Date]])</f>
        <v>1973</v>
      </c>
    </row>
    <row r="1173" spans="1:13" x14ac:dyDescent="0.3">
      <c r="A1173" s="1" t="s">
        <v>9</v>
      </c>
      <c r="B1173" s="1" t="s">
        <v>739</v>
      </c>
      <c r="C1173" s="2">
        <v>26779</v>
      </c>
      <c r="D1173" s="3">
        <v>0.38194444444444442</v>
      </c>
      <c r="E1173" s="1" t="s">
        <v>937</v>
      </c>
      <c r="F1173" s="1" t="s">
        <v>1357</v>
      </c>
      <c r="G1173" s="1" t="s">
        <v>13</v>
      </c>
      <c r="H1173" s="1" t="s">
        <v>14</v>
      </c>
      <c r="I1173" s="1" t="s">
        <v>21</v>
      </c>
      <c r="J1173" s="1">
        <f>FIND(", ",space_missions[[#This Row],[Location]])</f>
        <v>11</v>
      </c>
      <c r="K1173" s="1" t="str">
        <f t="shared" si="18"/>
        <v xml:space="preserve"> Kazakhstan</v>
      </c>
      <c r="L1173" s="1" t="str">
        <f>_xlfn.CONCAT(space_missions[[#This Row],[Company]],"-",space_missions[[#This Row],[Rocket]])</f>
        <v>RVSN USSR-Tsyklon-2</v>
      </c>
      <c r="M1173" s="1">
        <f>YEAR(space_missions[[#This Row],[Date]])</f>
        <v>1973</v>
      </c>
    </row>
    <row r="1174" spans="1:13" x14ac:dyDescent="0.3">
      <c r="A1174" s="1" t="s">
        <v>9</v>
      </c>
      <c r="B1174" s="1" t="s">
        <v>980</v>
      </c>
      <c r="C1174" s="2">
        <v>26779</v>
      </c>
      <c r="D1174" s="3">
        <v>0.44791666666666669</v>
      </c>
      <c r="E1174" s="1" t="s">
        <v>339</v>
      </c>
      <c r="F1174" s="1" t="s">
        <v>1358</v>
      </c>
      <c r="G1174" s="1" t="s">
        <v>13</v>
      </c>
      <c r="H1174" s="1" t="s">
        <v>14</v>
      </c>
      <c r="I1174" s="1" t="s">
        <v>15</v>
      </c>
      <c r="J1174" s="1">
        <f>FIND(", ",space_missions[[#This Row],[Location]])</f>
        <v>10</v>
      </c>
      <c r="K1174" s="1" t="str">
        <f t="shared" si="18"/>
        <v xml:space="preserve"> Russia</v>
      </c>
      <c r="L1174" s="1" t="str">
        <f>_xlfn.CONCAT(space_missions[[#This Row],[Company]],"-",space_missions[[#This Row],[Rocket]])</f>
        <v>RVSN USSR-Voskhod</v>
      </c>
      <c r="M1174" s="1">
        <f>YEAR(space_missions[[#This Row],[Date]])</f>
        <v>1973</v>
      </c>
    </row>
    <row r="1175" spans="1:13" x14ac:dyDescent="0.3">
      <c r="A1175" s="1" t="s">
        <v>9</v>
      </c>
      <c r="B1175" s="1" t="s">
        <v>543</v>
      </c>
      <c r="C1175" s="2">
        <v>26789</v>
      </c>
      <c r="D1175" s="3">
        <v>0.29166666666666669</v>
      </c>
      <c r="E1175" s="1" t="s">
        <v>339</v>
      </c>
      <c r="F1175" s="1" t="s">
        <v>1355</v>
      </c>
      <c r="G1175" s="1" t="s">
        <v>13</v>
      </c>
      <c r="H1175" s="1" t="s">
        <v>14</v>
      </c>
      <c r="I1175" s="1" t="s">
        <v>15</v>
      </c>
      <c r="J1175" s="1">
        <f>FIND(", ",space_missions[[#This Row],[Location]])</f>
        <v>10</v>
      </c>
      <c r="K1175" s="1" t="str">
        <f t="shared" si="18"/>
        <v xml:space="preserve"> Russia</v>
      </c>
      <c r="L1175" s="1" t="str">
        <f>_xlfn.CONCAT(space_missions[[#This Row],[Company]],"-",space_missions[[#This Row],[Rocket]])</f>
        <v>RVSN USSR-Voskhod</v>
      </c>
      <c r="M1175" s="1">
        <f>YEAR(space_missions[[#This Row],[Date]])</f>
        <v>1973</v>
      </c>
    </row>
    <row r="1176" spans="1:13" x14ac:dyDescent="0.3">
      <c r="A1176" s="1" t="s">
        <v>54</v>
      </c>
      <c r="B1176" s="1" t="s">
        <v>749</v>
      </c>
      <c r="C1176" s="2">
        <v>26798</v>
      </c>
      <c r="D1176" s="3">
        <v>0.72916666666666663</v>
      </c>
      <c r="E1176" s="1" t="s">
        <v>750</v>
      </c>
      <c r="F1176" s="1" t="s">
        <v>1359</v>
      </c>
      <c r="G1176" s="1" t="s">
        <v>13</v>
      </c>
      <c r="H1176" s="1" t="s">
        <v>752</v>
      </c>
      <c r="I1176" s="1" t="s">
        <v>15</v>
      </c>
      <c r="J1176" s="1">
        <f>FIND(", ",space_missions[[#This Row],[Location]])</f>
        <v>7</v>
      </c>
      <c r="K1176" s="1" t="str">
        <f t="shared" si="18"/>
        <v xml:space="preserve"> USA</v>
      </c>
      <c r="L1176" s="1" t="str">
        <f>_xlfn.CONCAT(space_missions[[#This Row],[Company]],"-",space_missions[[#This Row],[Rocket]])</f>
        <v>NASA-Saturn V</v>
      </c>
      <c r="M1176" s="1">
        <f>YEAR(space_missions[[#This Row],[Date]])</f>
        <v>1973</v>
      </c>
    </row>
    <row r="1177" spans="1:13" x14ac:dyDescent="0.3">
      <c r="A1177" s="1" t="s">
        <v>42</v>
      </c>
      <c r="B1177" s="1" t="s">
        <v>322</v>
      </c>
      <c r="C1177" s="2">
        <v>26800</v>
      </c>
      <c r="D1177" s="3">
        <v>0.69444444444444442</v>
      </c>
      <c r="E1177" s="1" t="s">
        <v>1181</v>
      </c>
      <c r="F1177" s="1" t="s">
        <v>1360</v>
      </c>
      <c r="G1177" s="1" t="s">
        <v>13</v>
      </c>
      <c r="H1177" s="1" t="s">
        <v>14</v>
      </c>
      <c r="I1177" s="1" t="s">
        <v>15</v>
      </c>
      <c r="J1177" s="1">
        <f>FIND(", ",space_missions[[#This Row],[Location]])</f>
        <v>7</v>
      </c>
      <c r="K1177" s="1" t="str">
        <f t="shared" si="18"/>
        <v xml:space="preserve"> USA</v>
      </c>
      <c r="L1177" s="1" t="str">
        <f>_xlfn.CONCAT(space_missions[[#This Row],[Company]],"-",space_missions[[#This Row],[Rocket]])</f>
        <v>US Air Force-Titan III(24)B</v>
      </c>
      <c r="M1177" s="1">
        <f>YEAR(space_missions[[#This Row],[Date]])</f>
        <v>1973</v>
      </c>
    </row>
    <row r="1178" spans="1:13" x14ac:dyDescent="0.3">
      <c r="A1178" s="1" t="s">
        <v>9</v>
      </c>
      <c r="B1178" s="1" t="s">
        <v>661</v>
      </c>
      <c r="C1178" s="2">
        <v>26801</v>
      </c>
      <c r="D1178" s="3">
        <v>0.55486111111111114</v>
      </c>
      <c r="E1178" s="1" t="s">
        <v>499</v>
      </c>
      <c r="F1178" s="1" t="s">
        <v>1361</v>
      </c>
      <c r="G1178" s="1" t="s">
        <v>13</v>
      </c>
      <c r="H1178" s="1" t="s">
        <v>14</v>
      </c>
      <c r="I1178" s="1" t="s">
        <v>15</v>
      </c>
      <c r="J1178" s="1">
        <f>FIND(", ",space_missions[[#This Row],[Location]])</f>
        <v>11</v>
      </c>
      <c r="K1178" s="1" t="str">
        <f t="shared" si="18"/>
        <v xml:space="preserve"> Russia</v>
      </c>
      <c r="L1178" s="1" t="str">
        <f>_xlfn.CONCAT(space_missions[[#This Row],[Company]],"-",space_missions[[#This Row],[Rocket]])</f>
        <v>RVSN USSR-Cosmos-2I (63SM)</v>
      </c>
      <c r="M1178" s="1">
        <f>YEAR(space_missions[[#This Row],[Date]])</f>
        <v>1973</v>
      </c>
    </row>
    <row r="1179" spans="1:13" x14ac:dyDescent="0.3">
      <c r="A1179" s="1" t="s">
        <v>9</v>
      </c>
      <c r="B1179" s="1" t="s">
        <v>1116</v>
      </c>
      <c r="C1179" s="2">
        <v>26802</v>
      </c>
      <c r="D1179" s="3">
        <v>0.45833333333333331</v>
      </c>
      <c r="E1179" s="1" t="s">
        <v>1362</v>
      </c>
      <c r="F1179" s="1" t="s">
        <v>1363</v>
      </c>
      <c r="G1179" s="1" t="s">
        <v>13</v>
      </c>
      <c r="H1179" s="1" t="s">
        <v>14</v>
      </c>
      <c r="I1179" s="1" t="s">
        <v>15</v>
      </c>
      <c r="J1179" s="1">
        <f>FIND(", ",space_missions[[#This Row],[Location]])</f>
        <v>10</v>
      </c>
      <c r="K1179" s="1" t="str">
        <f t="shared" si="18"/>
        <v xml:space="preserve"> Russia</v>
      </c>
      <c r="L1179" s="1" t="str">
        <f>_xlfn.CONCAT(space_missions[[#This Row],[Company]],"-",space_missions[[#This Row],[Rocket]])</f>
        <v>RVSN USSR-Soyuz U</v>
      </c>
      <c r="M1179" s="1">
        <f>YEAR(space_missions[[#This Row],[Date]])</f>
        <v>1973</v>
      </c>
    </row>
    <row r="1180" spans="1:13" x14ac:dyDescent="0.3">
      <c r="A1180" s="1" t="s">
        <v>1000</v>
      </c>
      <c r="B1180" s="1" t="s">
        <v>1001</v>
      </c>
      <c r="C1180" s="2">
        <v>26806</v>
      </c>
      <c r="D1180" s="3">
        <v>0.90069444444444446</v>
      </c>
      <c r="E1180" s="1" t="s">
        <v>1002</v>
      </c>
      <c r="F1180" s="1" t="s">
        <v>1364</v>
      </c>
      <c r="G1180" s="1" t="s">
        <v>13</v>
      </c>
      <c r="H1180" s="1" t="s">
        <v>14</v>
      </c>
      <c r="I1180" s="1" t="s">
        <v>21</v>
      </c>
      <c r="J1180" s="1">
        <f>FIND(", ",space_missions[[#This Row],[Location]])</f>
        <v>4</v>
      </c>
      <c r="K1180" s="1" t="str">
        <f t="shared" si="18"/>
        <v xml:space="preserve"> France</v>
      </c>
      <c r="L1180" s="1" t="str">
        <f>_xlfn.CONCAT(space_missions[[#This Row],[Company]],"-",space_missions[[#This Row],[Rocket]])</f>
        <v>CNES-Diamant B</v>
      </c>
      <c r="M1180" s="1">
        <f>YEAR(space_missions[[#This Row],[Date]])</f>
        <v>1973</v>
      </c>
    </row>
    <row r="1181" spans="1:13" x14ac:dyDescent="0.3">
      <c r="A1181" s="1" t="s">
        <v>9</v>
      </c>
      <c r="B1181" s="1" t="s">
        <v>980</v>
      </c>
      <c r="C1181" s="2">
        <v>26807</v>
      </c>
      <c r="D1181" s="3">
        <v>0.4375</v>
      </c>
      <c r="E1181" s="1" t="s">
        <v>339</v>
      </c>
      <c r="F1181" s="1" t="s">
        <v>1365</v>
      </c>
      <c r="G1181" s="1" t="s">
        <v>13</v>
      </c>
      <c r="H1181" s="1" t="s">
        <v>14</v>
      </c>
      <c r="I1181" s="1" t="s">
        <v>15</v>
      </c>
      <c r="J1181" s="1">
        <f>FIND(", ",space_missions[[#This Row],[Location]])</f>
        <v>10</v>
      </c>
      <c r="K1181" s="1" t="str">
        <f t="shared" si="18"/>
        <v xml:space="preserve"> Russia</v>
      </c>
      <c r="L1181" s="1" t="str">
        <f>_xlfn.CONCAT(space_missions[[#This Row],[Company]],"-",space_missions[[#This Row],[Rocket]])</f>
        <v>RVSN USSR-Voskhod</v>
      </c>
      <c r="M1181" s="1">
        <f>YEAR(space_missions[[#This Row],[Date]])</f>
        <v>1973</v>
      </c>
    </row>
    <row r="1182" spans="1:13" x14ac:dyDescent="0.3">
      <c r="A1182" s="1" t="s">
        <v>9</v>
      </c>
      <c r="B1182" s="1" t="s">
        <v>420</v>
      </c>
      <c r="C1182" s="2">
        <v>26808</v>
      </c>
      <c r="D1182" s="3">
        <v>0.15972222222222221</v>
      </c>
      <c r="E1182" s="1" t="s">
        <v>924</v>
      </c>
      <c r="F1182" s="1" t="s">
        <v>1366</v>
      </c>
      <c r="G1182" s="1" t="s">
        <v>13</v>
      </c>
      <c r="H1182" s="1" t="s">
        <v>14</v>
      </c>
      <c r="I1182" s="1" t="s">
        <v>15</v>
      </c>
      <c r="J1182" s="1">
        <f>FIND(", ",space_missions[[#This Row],[Location]])</f>
        <v>10</v>
      </c>
      <c r="K1182" s="1" t="str">
        <f t="shared" si="18"/>
        <v xml:space="preserve"> Russia</v>
      </c>
      <c r="L1182" s="1" t="str">
        <f>_xlfn.CONCAT(space_missions[[#This Row],[Company]],"-",space_missions[[#This Row],[Rocket]])</f>
        <v>RVSN USSR-Cosmos-3MRB (65MRB)</v>
      </c>
      <c r="M1182" s="1">
        <f>YEAR(space_missions[[#This Row],[Date]])</f>
        <v>1973</v>
      </c>
    </row>
    <row r="1183" spans="1:13" x14ac:dyDescent="0.3">
      <c r="A1183" s="1" t="s">
        <v>9</v>
      </c>
      <c r="B1183" s="1" t="s">
        <v>961</v>
      </c>
      <c r="C1183" s="2">
        <v>26809</v>
      </c>
      <c r="D1183" s="3">
        <v>0.38541666666666669</v>
      </c>
      <c r="E1183" s="1" t="s">
        <v>685</v>
      </c>
      <c r="F1183" s="1" t="s">
        <v>1367</v>
      </c>
      <c r="G1183" s="1" t="s">
        <v>13</v>
      </c>
      <c r="H1183" s="1" t="s">
        <v>14</v>
      </c>
      <c r="I1183" s="1" t="s">
        <v>21</v>
      </c>
      <c r="J1183" s="1">
        <f>FIND(", ",space_missions[[#This Row],[Location]])</f>
        <v>11</v>
      </c>
      <c r="K1183" s="1" t="str">
        <f t="shared" si="18"/>
        <v xml:space="preserve"> Russia</v>
      </c>
      <c r="L1183" s="1" t="str">
        <f>_xlfn.CONCAT(space_missions[[#This Row],[Company]],"-",space_missions[[#This Row],[Rocket]])</f>
        <v>RVSN USSR-Cosmos-3M (11K65M)</v>
      </c>
      <c r="M1183" s="1">
        <f>YEAR(space_missions[[#This Row],[Date]])</f>
        <v>1973</v>
      </c>
    </row>
    <row r="1184" spans="1:13" x14ac:dyDescent="0.3">
      <c r="A1184" s="1" t="s">
        <v>54</v>
      </c>
      <c r="B1184" s="1" t="s">
        <v>916</v>
      </c>
      <c r="C1184" s="2">
        <v>26809</v>
      </c>
      <c r="D1184" s="3">
        <v>0.54166666666666663</v>
      </c>
      <c r="E1184" s="1" t="s">
        <v>539</v>
      </c>
      <c r="F1184" s="1" t="s">
        <v>1368</v>
      </c>
      <c r="G1184" s="1" t="s">
        <v>13</v>
      </c>
      <c r="H1184" s="1" t="s">
        <v>14</v>
      </c>
      <c r="I1184" s="1" t="s">
        <v>15</v>
      </c>
      <c r="J1184" s="1">
        <f>FIND(", ",space_missions[[#This Row],[Location]])</f>
        <v>7</v>
      </c>
      <c r="K1184" s="1" t="str">
        <f t="shared" si="18"/>
        <v xml:space="preserve"> USA</v>
      </c>
      <c r="L1184" s="1" t="str">
        <f>_xlfn.CONCAT(space_missions[[#This Row],[Company]],"-",space_missions[[#This Row],[Rocket]])</f>
        <v>NASA-Saturn IB</v>
      </c>
      <c r="M1184" s="1">
        <f>YEAR(space_missions[[#This Row],[Date]])</f>
        <v>1973</v>
      </c>
    </row>
    <row r="1185" spans="1:13" x14ac:dyDescent="0.3">
      <c r="A1185" s="1" t="s">
        <v>9</v>
      </c>
      <c r="B1185" s="1" t="s">
        <v>980</v>
      </c>
      <c r="C1185" s="2">
        <v>26809</v>
      </c>
      <c r="D1185" s="3">
        <v>0.5625</v>
      </c>
      <c r="E1185" s="1" t="s">
        <v>339</v>
      </c>
      <c r="F1185" s="1" t="s">
        <v>1369</v>
      </c>
      <c r="G1185" s="1" t="s">
        <v>13</v>
      </c>
      <c r="H1185" s="1" t="s">
        <v>14</v>
      </c>
      <c r="I1185" s="1" t="s">
        <v>15</v>
      </c>
      <c r="J1185" s="1">
        <f>FIND(", ",space_missions[[#This Row],[Location]])</f>
        <v>10</v>
      </c>
      <c r="K1185" s="1" t="str">
        <f t="shared" si="18"/>
        <v xml:space="preserve"> Russia</v>
      </c>
      <c r="L1185" s="1" t="str">
        <f>_xlfn.CONCAT(space_missions[[#This Row],[Company]],"-",space_missions[[#This Row],[Rocket]])</f>
        <v>RVSN USSR-Voskhod</v>
      </c>
      <c r="M1185" s="1">
        <f>YEAR(space_missions[[#This Row],[Date]])</f>
        <v>1973</v>
      </c>
    </row>
    <row r="1186" spans="1:13" x14ac:dyDescent="0.3">
      <c r="A1186" s="1" t="s">
        <v>9</v>
      </c>
      <c r="B1186" s="1" t="s">
        <v>543</v>
      </c>
      <c r="C1186" s="2">
        <v>26813</v>
      </c>
      <c r="D1186" s="3">
        <v>0.42777777777777776</v>
      </c>
      <c r="E1186" s="1" t="s">
        <v>396</v>
      </c>
      <c r="F1186" s="1" t="s">
        <v>1370</v>
      </c>
      <c r="G1186" s="1" t="s">
        <v>13</v>
      </c>
      <c r="H1186" s="1" t="s">
        <v>14</v>
      </c>
      <c r="I1186" s="1" t="s">
        <v>15</v>
      </c>
      <c r="J1186" s="1">
        <f>FIND(", ",space_missions[[#This Row],[Location]])</f>
        <v>10</v>
      </c>
      <c r="K1186" s="1" t="str">
        <f t="shared" si="18"/>
        <v xml:space="preserve"> Russia</v>
      </c>
      <c r="L1186" s="1" t="str">
        <f>_xlfn.CONCAT(space_missions[[#This Row],[Company]],"-",space_missions[[#This Row],[Rocket]])</f>
        <v>RVSN USSR-Vostok-2M</v>
      </c>
      <c r="M1186" s="1">
        <f>YEAR(space_missions[[#This Row],[Date]])</f>
        <v>1973</v>
      </c>
    </row>
    <row r="1187" spans="1:13" x14ac:dyDescent="0.3">
      <c r="A1187" s="1" t="s">
        <v>9</v>
      </c>
      <c r="B1187" s="1" t="s">
        <v>661</v>
      </c>
      <c r="C1187" s="2">
        <v>26820</v>
      </c>
      <c r="D1187" s="3">
        <v>0.47847222222222224</v>
      </c>
      <c r="E1187" s="1" t="s">
        <v>499</v>
      </c>
      <c r="F1187" s="1" t="s">
        <v>1371</v>
      </c>
      <c r="G1187" s="1" t="s">
        <v>13</v>
      </c>
      <c r="H1187" s="1" t="s">
        <v>14</v>
      </c>
      <c r="I1187" s="1" t="s">
        <v>15</v>
      </c>
      <c r="J1187" s="1">
        <f>FIND(", ",space_missions[[#This Row],[Location]])</f>
        <v>11</v>
      </c>
      <c r="K1187" s="1" t="str">
        <f t="shared" si="18"/>
        <v xml:space="preserve"> Russia</v>
      </c>
      <c r="L1187" s="1" t="str">
        <f>_xlfn.CONCAT(space_missions[[#This Row],[Company]],"-",space_missions[[#This Row],[Rocket]])</f>
        <v>RVSN USSR-Cosmos-2I (63SM)</v>
      </c>
      <c r="M1187" s="1">
        <f>YEAR(space_missions[[#This Row],[Date]])</f>
        <v>1973</v>
      </c>
    </row>
    <row r="1188" spans="1:13" x14ac:dyDescent="0.3">
      <c r="A1188" s="1" t="s">
        <v>9</v>
      </c>
      <c r="B1188" s="1" t="s">
        <v>980</v>
      </c>
      <c r="C1188" s="2">
        <v>26821</v>
      </c>
      <c r="D1188" s="3">
        <v>0.47916666666666669</v>
      </c>
      <c r="E1188" s="1" t="s">
        <v>339</v>
      </c>
      <c r="F1188" s="1" t="s">
        <v>1372</v>
      </c>
      <c r="G1188" s="1" t="s">
        <v>13</v>
      </c>
      <c r="H1188" s="1" t="s">
        <v>14</v>
      </c>
      <c r="I1188" s="1" t="s">
        <v>15</v>
      </c>
      <c r="J1188" s="1">
        <f>FIND(", ",space_missions[[#This Row],[Location]])</f>
        <v>10</v>
      </c>
      <c r="K1188" s="1" t="str">
        <f t="shared" si="18"/>
        <v xml:space="preserve"> Russia</v>
      </c>
      <c r="L1188" s="1" t="str">
        <f>_xlfn.CONCAT(space_missions[[#This Row],[Company]],"-",space_missions[[#This Row],[Rocket]])</f>
        <v>RVSN USSR-Voskhod</v>
      </c>
      <c r="M1188" s="1">
        <f>YEAR(space_missions[[#This Row],[Date]])</f>
        <v>1973</v>
      </c>
    </row>
    <row r="1189" spans="1:13" x14ac:dyDescent="0.3">
      <c r="A1189" s="1" t="s">
        <v>9</v>
      </c>
      <c r="B1189" s="1" t="s">
        <v>961</v>
      </c>
      <c r="C1189" s="2">
        <v>26823</v>
      </c>
      <c r="D1189" s="3">
        <v>0.65972222222222221</v>
      </c>
      <c r="E1189" s="1" t="s">
        <v>685</v>
      </c>
      <c r="F1189" s="1" t="s">
        <v>1373</v>
      </c>
      <c r="G1189" s="1" t="s">
        <v>13</v>
      </c>
      <c r="H1189" s="1" t="s">
        <v>14</v>
      </c>
      <c r="I1189" s="1" t="s">
        <v>15</v>
      </c>
      <c r="J1189" s="1">
        <f>FIND(", ",space_missions[[#This Row],[Location]])</f>
        <v>11</v>
      </c>
      <c r="K1189" s="1" t="str">
        <f t="shared" si="18"/>
        <v xml:space="preserve"> Russia</v>
      </c>
      <c r="L1189" s="1" t="str">
        <f>_xlfn.CONCAT(space_missions[[#This Row],[Company]],"-",space_missions[[#This Row],[Rocket]])</f>
        <v>RVSN USSR-Cosmos-3M (11K65M)</v>
      </c>
      <c r="M1189" s="1">
        <f>YEAR(space_missions[[#This Row],[Date]])</f>
        <v>1973</v>
      </c>
    </row>
    <row r="1190" spans="1:13" x14ac:dyDescent="0.3">
      <c r="A1190" s="1" t="s">
        <v>9</v>
      </c>
      <c r="B1190" s="1" t="s">
        <v>10</v>
      </c>
      <c r="C1190" s="2">
        <v>26825</v>
      </c>
      <c r="D1190" s="3">
        <v>0.4236111111111111</v>
      </c>
      <c r="E1190" s="1" t="s">
        <v>339</v>
      </c>
      <c r="F1190" s="1" t="s">
        <v>1374</v>
      </c>
      <c r="G1190" s="1" t="s">
        <v>13</v>
      </c>
      <c r="H1190" s="1" t="s">
        <v>14</v>
      </c>
      <c r="I1190" s="1" t="s">
        <v>15</v>
      </c>
      <c r="J1190" s="1">
        <f>FIND(", ",space_missions[[#This Row],[Location]])</f>
        <v>9</v>
      </c>
      <c r="K1190" s="1" t="str">
        <f t="shared" si="18"/>
        <v xml:space="preserve"> Kazakhstan</v>
      </c>
      <c r="L1190" s="1" t="str">
        <f>_xlfn.CONCAT(space_missions[[#This Row],[Company]],"-",space_missions[[#This Row],[Rocket]])</f>
        <v>RVSN USSR-Voskhod</v>
      </c>
      <c r="M1190" s="1">
        <f>YEAR(space_missions[[#This Row],[Date]])</f>
        <v>1973</v>
      </c>
    </row>
    <row r="1191" spans="1:13" x14ac:dyDescent="0.3">
      <c r="A1191" s="1" t="s">
        <v>463</v>
      </c>
      <c r="B1191" s="1" t="s">
        <v>464</v>
      </c>
      <c r="C1191" s="2">
        <v>26827</v>
      </c>
      <c r="D1191" s="3">
        <v>0.30138888888888887</v>
      </c>
      <c r="E1191" s="1" t="s">
        <v>1082</v>
      </c>
      <c r="F1191" s="1" t="s">
        <v>1375</v>
      </c>
      <c r="G1191" s="1" t="s">
        <v>13</v>
      </c>
      <c r="H1191" s="1" t="s">
        <v>14</v>
      </c>
      <c r="I1191" s="1" t="s">
        <v>15</v>
      </c>
      <c r="J1191" s="1">
        <f>FIND(", ",space_missions[[#This Row],[Location]])</f>
        <v>7</v>
      </c>
      <c r="K1191" s="1" t="str">
        <f t="shared" si="18"/>
        <v xml:space="preserve"> USA</v>
      </c>
      <c r="L1191" s="1" t="str">
        <f>_xlfn.CONCAT(space_missions[[#This Row],[Company]],"-",space_missions[[#This Row],[Rocket]])</f>
        <v>Martin Marietta-Titan III(23)C</v>
      </c>
      <c r="M1191" s="1">
        <f>YEAR(space_missions[[#This Row],[Date]])</f>
        <v>1973</v>
      </c>
    </row>
    <row r="1192" spans="1:13" x14ac:dyDescent="0.3">
      <c r="A1192" s="1" t="s">
        <v>9</v>
      </c>
      <c r="B1192" s="1" t="s">
        <v>10</v>
      </c>
      <c r="C1192" s="2">
        <v>26830</v>
      </c>
      <c r="D1192" s="3">
        <v>0.25</v>
      </c>
      <c r="E1192" s="1" t="s">
        <v>629</v>
      </c>
      <c r="F1192" s="1" t="s">
        <v>1376</v>
      </c>
      <c r="G1192" s="1" t="s">
        <v>13</v>
      </c>
      <c r="H1192" s="1" t="s">
        <v>14</v>
      </c>
      <c r="I1192" s="1" t="s">
        <v>15</v>
      </c>
      <c r="J1192" s="1">
        <f>FIND(", ",space_missions[[#This Row],[Location]])</f>
        <v>9</v>
      </c>
      <c r="K1192" s="1" t="str">
        <f t="shared" si="18"/>
        <v xml:space="preserve"> Kazakhstan</v>
      </c>
      <c r="L1192" s="1" t="str">
        <f>_xlfn.CONCAT(space_missions[[#This Row],[Company]],"-",space_missions[[#This Row],[Rocket]])</f>
        <v>RVSN USSR-Soyuz</v>
      </c>
      <c r="M1192" s="1">
        <f>YEAR(space_missions[[#This Row],[Date]])</f>
        <v>1973</v>
      </c>
    </row>
    <row r="1193" spans="1:13" x14ac:dyDescent="0.3">
      <c r="A1193" s="1" t="s">
        <v>9</v>
      </c>
      <c r="B1193" s="1" t="s">
        <v>961</v>
      </c>
      <c r="C1193" s="2">
        <v>26835</v>
      </c>
      <c r="D1193" s="3">
        <v>0.26111111111111113</v>
      </c>
      <c r="E1193" s="1" t="s">
        <v>685</v>
      </c>
      <c r="F1193" s="1" t="s">
        <v>1377</v>
      </c>
      <c r="G1193" s="1" t="s">
        <v>13</v>
      </c>
      <c r="H1193" s="1" t="s">
        <v>14</v>
      </c>
      <c r="I1193" s="1" t="s">
        <v>15</v>
      </c>
      <c r="J1193" s="1">
        <f>FIND(", ",space_missions[[#This Row],[Location]])</f>
        <v>11</v>
      </c>
      <c r="K1193" s="1" t="str">
        <f t="shared" si="18"/>
        <v xml:space="preserve"> Russia</v>
      </c>
      <c r="L1193" s="1" t="str">
        <f>_xlfn.CONCAT(space_missions[[#This Row],[Company]],"-",space_missions[[#This Row],[Rocket]])</f>
        <v>RVSN USSR-Cosmos-3M (11K65M)</v>
      </c>
      <c r="M1193" s="1">
        <f>YEAR(space_missions[[#This Row],[Date]])</f>
        <v>1973</v>
      </c>
    </row>
    <row r="1194" spans="1:13" x14ac:dyDescent="0.3">
      <c r="A1194" s="1" t="s">
        <v>9</v>
      </c>
      <c r="B1194" s="1" t="s">
        <v>980</v>
      </c>
      <c r="C1194" s="2">
        <v>26836</v>
      </c>
      <c r="D1194" s="3">
        <v>0.56180555555555556</v>
      </c>
      <c r="E1194" s="1" t="s">
        <v>339</v>
      </c>
      <c r="F1194" s="1" t="s">
        <v>1378</v>
      </c>
      <c r="G1194" s="1" t="s">
        <v>13</v>
      </c>
      <c r="H1194" s="1" t="s">
        <v>14</v>
      </c>
      <c r="I1194" s="1" t="s">
        <v>15</v>
      </c>
      <c r="J1194" s="1">
        <f>FIND(", ",space_missions[[#This Row],[Location]])</f>
        <v>10</v>
      </c>
      <c r="K1194" s="1" t="str">
        <f t="shared" si="18"/>
        <v xml:space="preserve"> Russia</v>
      </c>
      <c r="L1194" s="1" t="str">
        <f>_xlfn.CONCAT(space_missions[[#This Row],[Company]],"-",space_missions[[#This Row],[Rocket]])</f>
        <v>RVSN USSR-Voskhod</v>
      </c>
      <c r="M1194" s="1">
        <f>YEAR(space_missions[[#This Row],[Date]])</f>
        <v>1973</v>
      </c>
    </row>
    <row r="1195" spans="1:13" x14ac:dyDescent="0.3">
      <c r="A1195" s="1" t="s">
        <v>9</v>
      </c>
      <c r="B1195" s="1" t="s">
        <v>684</v>
      </c>
      <c r="C1195" s="2">
        <v>26841</v>
      </c>
      <c r="D1195" s="3"/>
      <c r="E1195" s="1" t="s">
        <v>685</v>
      </c>
      <c r="F1195" s="1" t="s">
        <v>1379</v>
      </c>
      <c r="G1195" s="1" t="s">
        <v>13</v>
      </c>
      <c r="H1195" s="1" t="s">
        <v>14</v>
      </c>
      <c r="I1195" s="1" t="s">
        <v>21</v>
      </c>
      <c r="J1195" s="1">
        <f>FIND(", ",space_missions[[#This Row],[Location]])</f>
        <v>11</v>
      </c>
      <c r="K1195" s="1" t="str">
        <f t="shared" si="18"/>
        <v xml:space="preserve"> Russia</v>
      </c>
      <c r="L1195" s="1" t="str">
        <f>_xlfn.CONCAT(space_missions[[#This Row],[Company]],"-",space_missions[[#This Row],[Rocket]])</f>
        <v>RVSN USSR-Cosmos-3M (11K65M)</v>
      </c>
      <c r="M1195" s="1">
        <f>YEAR(space_missions[[#This Row],[Date]])</f>
        <v>1973</v>
      </c>
    </row>
    <row r="1196" spans="1:13" x14ac:dyDescent="0.3">
      <c r="A1196" s="1" t="s">
        <v>42</v>
      </c>
      <c r="B1196" s="1" t="s">
        <v>322</v>
      </c>
      <c r="C1196" s="2">
        <v>26841</v>
      </c>
      <c r="D1196" s="3"/>
      <c r="E1196" s="1" t="s">
        <v>1181</v>
      </c>
      <c r="F1196" s="1" t="s">
        <v>1380</v>
      </c>
      <c r="G1196" s="1" t="s">
        <v>13</v>
      </c>
      <c r="H1196" s="1" t="s">
        <v>14</v>
      </c>
      <c r="I1196" s="1" t="s">
        <v>21</v>
      </c>
      <c r="J1196" s="1">
        <f>FIND(", ",space_missions[[#This Row],[Location]])</f>
        <v>7</v>
      </c>
      <c r="K1196" s="1" t="str">
        <f t="shared" si="18"/>
        <v xml:space="preserve"> USA</v>
      </c>
      <c r="L1196" s="1" t="str">
        <f>_xlfn.CONCAT(space_missions[[#This Row],[Company]],"-",space_missions[[#This Row],[Rocket]])</f>
        <v>US Air Force-Titan III(24)B</v>
      </c>
      <c r="M1196" s="1">
        <f>YEAR(space_missions[[#This Row],[Date]])</f>
        <v>1973</v>
      </c>
    </row>
    <row r="1197" spans="1:13" x14ac:dyDescent="0.3">
      <c r="A1197" s="1" t="s">
        <v>9</v>
      </c>
      <c r="B1197" s="1" t="s">
        <v>543</v>
      </c>
      <c r="C1197" s="2">
        <v>26842</v>
      </c>
      <c r="D1197" s="3">
        <v>0.49305555555555558</v>
      </c>
      <c r="E1197" s="1" t="s">
        <v>1227</v>
      </c>
      <c r="F1197" s="1" t="s">
        <v>1381</v>
      </c>
      <c r="G1197" s="1" t="s">
        <v>13</v>
      </c>
      <c r="H1197" s="1" t="s">
        <v>14</v>
      </c>
      <c r="I1197" s="1" t="s">
        <v>15</v>
      </c>
      <c r="J1197" s="1">
        <f>FIND(", ",space_missions[[#This Row],[Location]])</f>
        <v>10</v>
      </c>
      <c r="K1197" s="1" t="str">
        <f t="shared" si="18"/>
        <v xml:space="preserve"> Russia</v>
      </c>
      <c r="L1197" s="1" t="str">
        <f>_xlfn.CONCAT(space_missions[[#This Row],[Company]],"-",space_missions[[#This Row],[Rocket]])</f>
        <v>RVSN USSR-Soyuz M</v>
      </c>
      <c r="M1197" s="1">
        <f>YEAR(space_missions[[#This Row],[Date]])</f>
        <v>1973</v>
      </c>
    </row>
    <row r="1198" spans="1:13" x14ac:dyDescent="0.3">
      <c r="A1198" s="1" t="s">
        <v>9</v>
      </c>
      <c r="B1198" s="1" t="s">
        <v>1116</v>
      </c>
      <c r="C1198" s="2">
        <v>26849</v>
      </c>
      <c r="D1198" s="3">
        <v>0.45763888888888887</v>
      </c>
      <c r="E1198" s="1" t="s">
        <v>339</v>
      </c>
      <c r="F1198" s="1" t="s">
        <v>1382</v>
      </c>
      <c r="G1198" s="1" t="s">
        <v>13</v>
      </c>
      <c r="H1198" s="1" t="s">
        <v>14</v>
      </c>
      <c r="I1198" s="1" t="s">
        <v>21</v>
      </c>
      <c r="J1198" s="1">
        <f>FIND(", ",space_missions[[#This Row],[Location]])</f>
        <v>10</v>
      </c>
      <c r="K1198" s="1" t="str">
        <f t="shared" si="18"/>
        <v xml:space="preserve"> Russia</v>
      </c>
      <c r="L1198" s="1" t="str">
        <f>_xlfn.CONCAT(space_missions[[#This Row],[Company]],"-",space_missions[[#This Row],[Rocket]])</f>
        <v>RVSN USSR-Voskhod</v>
      </c>
      <c r="M1198" s="1">
        <f>YEAR(space_missions[[#This Row],[Date]])</f>
        <v>1973</v>
      </c>
    </row>
    <row r="1199" spans="1:13" x14ac:dyDescent="0.3">
      <c r="A1199" s="1" t="s">
        <v>9</v>
      </c>
      <c r="B1199" s="1" t="s">
        <v>543</v>
      </c>
      <c r="C1199" s="2">
        <v>26856</v>
      </c>
      <c r="D1199" s="3">
        <v>0.4152777777777778</v>
      </c>
      <c r="E1199" s="1" t="s">
        <v>493</v>
      </c>
      <c r="F1199" s="1" t="s">
        <v>1383</v>
      </c>
      <c r="G1199" s="1" t="s">
        <v>13</v>
      </c>
      <c r="H1199" s="1" t="s">
        <v>14</v>
      </c>
      <c r="I1199" s="1" t="s">
        <v>15</v>
      </c>
      <c r="J1199" s="1">
        <f>FIND(", ",space_missions[[#This Row],[Location]])</f>
        <v>10</v>
      </c>
      <c r="K1199" s="1" t="str">
        <f t="shared" si="18"/>
        <v xml:space="preserve"> Russia</v>
      </c>
      <c r="L1199" s="1" t="str">
        <f>_xlfn.CONCAT(space_missions[[#This Row],[Company]],"-",space_missions[[#This Row],[Rocket]])</f>
        <v>RVSN USSR-Molniya-M /Block L</v>
      </c>
      <c r="M1199" s="1">
        <f>YEAR(space_missions[[#This Row],[Date]])</f>
        <v>1973</v>
      </c>
    </row>
    <row r="1200" spans="1:13" x14ac:dyDescent="0.3">
      <c r="A1200" s="1" t="s">
        <v>463</v>
      </c>
      <c r="B1200" s="1" t="s">
        <v>388</v>
      </c>
      <c r="C1200" s="2">
        <v>26858</v>
      </c>
      <c r="D1200" s="3">
        <v>0.85</v>
      </c>
      <c r="E1200" s="1" t="s">
        <v>1163</v>
      </c>
      <c r="F1200" s="1" t="s">
        <v>1164</v>
      </c>
      <c r="G1200" s="1" t="s">
        <v>13</v>
      </c>
      <c r="H1200" s="1" t="s">
        <v>14</v>
      </c>
      <c r="I1200" s="1" t="s">
        <v>15</v>
      </c>
      <c r="J1200" s="1">
        <f>FIND(", ",space_missions[[#This Row],[Location]])</f>
        <v>7</v>
      </c>
      <c r="K1200" s="1" t="str">
        <f t="shared" si="18"/>
        <v xml:space="preserve"> USA</v>
      </c>
      <c r="L1200" s="1" t="str">
        <f>_xlfn.CONCAT(space_missions[[#This Row],[Company]],"-",space_missions[[#This Row],[Rocket]])</f>
        <v>Martin Marietta-Titan IIID</v>
      </c>
      <c r="M1200" s="1">
        <f>YEAR(space_missions[[#This Row],[Date]])</f>
        <v>1973</v>
      </c>
    </row>
    <row r="1201" spans="1:13" x14ac:dyDescent="0.3">
      <c r="A1201" s="1" t="s">
        <v>9</v>
      </c>
      <c r="B1201" s="1" t="s">
        <v>980</v>
      </c>
      <c r="C1201" s="2">
        <v>26870</v>
      </c>
      <c r="D1201" s="3">
        <v>0.47916666666666669</v>
      </c>
      <c r="E1201" s="1" t="s">
        <v>339</v>
      </c>
      <c r="F1201" s="1" t="s">
        <v>1384</v>
      </c>
      <c r="G1201" s="1" t="s">
        <v>13</v>
      </c>
      <c r="H1201" s="1" t="s">
        <v>14</v>
      </c>
      <c r="I1201" s="1" t="s">
        <v>15</v>
      </c>
      <c r="J1201" s="1">
        <f>FIND(", ",space_missions[[#This Row],[Location]])</f>
        <v>10</v>
      </c>
      <c r="K1201" s="1" t="str">
        <f t="shared" si="18"/>
        <v xml:space="preserve"> Russia</v>
      </c>
      <c r="L1201" s="1" t="str">
        <f>_xlfn.CONCAT(space_missions[[#This Row],[Company]],"-",space_missions[[#This Row],[Rocket]])</f>
        <v>RVSN USSR-Voskhod</v>
      </c>
      <c r="M1201" s="1">
        <f>YEAR(space_missions[[#This Row],[Date]])</f>
        <v>1973</v>
      </c>
    </row>
    <row r="1202" spans="1:13" x14ac:dyDescent="0.3">
      <c r="A1202" s="1" t="s">
        <v>54</v>
      </c>
      <c r="B1202" s="1" t="s">
        <v>916</v>
      </c>
      <c r="C1202" s="2">
        <v>26873</v>
      </c>
      <c r="D1202" s="3">
        <v>0.46527777777777779</v>
      </c>
      <c r="E1202" s="1" t="s">
        <v>539</v>
      </c>
      <c r="F1202" s="1" t="s">
        <v>1385</v>
      </c>
      <c r="G1202" s="1" t="s">
        <v>13</v>
      </c>
      <c r="H1202" s="1" t="s">
        <v>14</v>
      </c>
      <c r="I1202" s="1" t="s">
        <v>15</v>
      </c>
      <c r="J1202" s="1">
        <f>FIND(", ",space_missions[[#This Row],[Location]])</f>
        <v>7</v>
      </c>
      <c r="K1202" s="1" t="str">
        <f t="shared" si="18"/>
        <v xml:space="preserve"> USA</v>
      </c>
      <c r="L1202" s="1" t="str">
        <f>_xlfn.CONCAT(space_missions[[#This Row],[Company]],"-",space_missions[[#This Row],[Rocket]])</f>
        <v>NASA-Saturn IB</v>
      </c>
      <c r="M1202" s="1">
        <f>YEAR(space_missions[[#This Row],[Date]])</f>
        <v>1973</v>
      </c>
    </row>
    <row r="1203" spans="1:13" x14ac:dyDescent="0.3">
      <c r="A1203" s="1" t="s">
        <v>9</v>
      </c>
      <c r="B1203" s="1" t="s">
        <v>980</v>
      </c>
      <c r="C1203" s="2">
        <v>26877</v>
      </c>
      <c r="D1203" s="3">
        <v>0.58333333333333337</v>
      </c>
      <c r="E1203" s="1" t="s">
        <v>339</v>
      </c>
      <c r="F1203" s="1" t="s">
        <v>1386</v>
      </c>
      <c r="G1203" s="1" t="s">
        <v>13</v>
      </c>
      <c r="H1203" s="1" t="s">
        <v>14</v>
      </c>
      <c r="I1203" s="1" t="s">
        <v>15</v>
      </c>
      <c r="J1203" s="1">
        <f>FIND(", ",space_missions[[#This Row],[Location]])</f>
        <v>10</v>
      </c>
      <c r="K1203" s="1" t="str">
        <f t="shared" si="18"/>
        <v xml:space="preserve"> Russia</v>
      </c>
      <c r="L1203" s="1" t="str">
        <f>_xlfn.CONCAT(space_missions[[#This Row],[Company]],"-",space_missions[[#This Row],[Rocket]])</f>
        <v>RVSN USSR-Voskhod</v>
      </c>
      <c r="M1203" s="1">
        <f>YEAR(space_missions[[#This Row],[Date]])</f>
        <v>1973</v>
      </c>
    </row>
    <row r="1204" spans="1:13" x14ac:dyDescent="0.3">
      <c r="A1204" s="1" t="s">
        <v>9</v>
      </c>
      <c r="B1204" s="1" t="s">
        <v>543</v>
      </c>
      <c r="C1204" s="2">
        <v>26897</v>
      </c>
      <c r="D1204" s="3">
        <v>0.52083333333333337</v>
      </c>
      <c r="E1204" s="1" t="s">
        <v>339</v>
      </c>
      <c r="F1204" s="1" t="s">
        <v>1387</v>
      </c>
      <c r="G1204" s="1" t="s">
        <v>13</v>
      </c>
      <c r="H1204" s="1" t="s">
        <v>14</v>
      </c>
      <c r="I1204" s="1" t="s">
        <v>15</v>
      </c>
      <c r="J1204" s="1">
        <f>FIND(", ",space_missions[[#This Row],[Location]])</f>
        <v>10</v>
      </c>
      <c r="K1204" s="1" t="str">
        <f t="shared" si="18"/>
        <v xml:space="preserve"> Russia</v>
      </c>
      <c r="L1204" s="1" t="str">
        <f>_xlfn.CONCAT(space_missions[[#This Row],[Company]],"-",space_missions[[#This Row],[Rocket]])</f>
        <v>RVSN USSR-Voskhod</v>
      </c>
      <c r="M1204" s="1">
        <f>YEAR(space_missions[[#This Row],[Date]])</f>
        <v>1973</v>
      </c>
    </row>
    <row r="1205" spans="1:13" x14ac:dyDescent="0.3">
      <c r="A1205" s="1" t="s">
        <v>463</v>
      </c>
      <c r="B1205" s="1" t="s">
        <v>322</v>
      </c>
      <c r="C1205" s="2">
        <v>26897</v>
      </c>
      <c r="D1205" s="3">
        <v>0.67152777777777772</v>
      </c>
      <c r="E1205" s="1" t="s">
        <v>1128</v>
      </c>
      <c r="F1205" s="1" t="s">
        <v>1388</v>
      </c>
      <c r="G1205" s="1" t="s">
        <v>13</v>
      </c>
      <c r="H1205" s="1" t="s">
        <v>14</v>
      </c>
      <c r="I1205" s="1" t="s">
        <v>15</v>
      </c>
      <c r="J1205" s="1">
        <f>FIND(", ",space_missions[[#This Row],[Location]])</f>
        <v>7</v>
      </c>
      <c r="K1205" s="1" t="str">
        <f t="shared" si="18"/>
        <v xml:space="preserve"> USA</v>
      </c>
      <c r="L1205" s="1" t="str">
        <f>_xlfn.CONCAT(space_missions[[#This Row],[Company]],"-",space_missions[[#This Row],[Rocket]])</f>
        <v>Martin Marietta-Titan-III(33)B Agena-D</v>
      </c>
      <c r="M1205" s="1">
        <f>YEAR(space_missions[[#This Row],[Date]])</f>
        <v>1973</v>
      </c>
    </row>
    <row r="1206" spans="1:13" x14ac:dyDescent="0.3">
      <c r="A1206" s="1" t="s">
        <v>9</v>
      </c>
      <c r="B1206" s="1" t="s">
        <v>661</v>
      </c>
      <c r="C1206" s="2">
        <v>26898</v>
      </c>
      <c r="D1206" s="3">
        <v>0.47499999999999998</v>
      </c>
      <c r="E1206" s="1" t="s">
        <v>499</v>
      </c>
      <c r="F1206" s="1" t="s">
        <v>1389</v>
      </c>
      <c r="G1206" s="1" t="s">
        <v>13</v>
      </c>
      <c r="H1206" s="1" t="s">
        <v>14</v>
      </c>
      <c r="I1206" s="1" t="s">
        <v>15</v>
      </c>
      <c r="J1206" s="1">
        <f>FIND(", ",space_missions[[#This Row],[Location]])</f>
        <v>11</v>
      </c>
      <c r="K1206" s="1" t="str">
        <f t="shared" si="18"/>
        <v xml:space="preserve"> Russia</v>
      </c>
      <c r="L1206" s="1" t="str">
        <f>_xlfn.CONCAT(space_missions[[#This Row],[Company]],"-",space_missions[[#This Row],[Rocket]])</f>
        <v>RVSN USSR-Cosmos-2I (63SM)</v>
      </c>
      <c r="M1206" s="1">
        <f>YEAR(space_missions[[#This Row],[Date]])</f>
        <v>1973</v>
      </c>
    </row>
    <row r="1207" spans="1:13" x14ac:dyDescent="0.3">
      <c r="A1207" s="1" t="s">
        <v>92</v>
      </c>
      <c r="B1207" s="1" t="s">
        <v>226</v>
      </c>
      <c r="C1207" s="2">
        <v>26899</v>
      </c>
      <c r="D1207" s="3">
        <v>0.95625000000000004</v>
      </c>
      <c r="E1207" s="1" t="s">
        <v>1352</v>
      </c>
      <c r="F1207" s="1" t="s">
        <v>1390</v>
      </c>
      <c r="G1207" s="1" t="s">
        <v>13</v>
      </c>
      <c r="H1207" s="1" t="s">
        <v>14</v>
      </c>
      <c r="I1207" s="1" t="s">
        <v>15</v>
      </c>
      <c r="J1207" s="1">
        <f>FIND(", ",space_missions[[#This Row],[Location]])</f>
        <v>8</v>
      </c>
      <c r="K1207" s="1" t="str">
        <f t="shared" si="18"/>
        <v xml:space="preserve"> USA</v>
      </c>
      <c r="L1207" s="1" t="str">
        <f>_xlfn.CONCAT(space_missions[[#This Row],[Company]],"-",space_missions[[#This Row],[Rocket]])</f>
        <v>General Dynamics-Atlas-SLV3D Centaur-D1A</v>
      </c>
      <c r="M1207" s="1">
        <f>YEAR(space_missions[[#This Row],[Date]])</f>
        <v>1973</v>
      </c>
    </row>
    <row r="1208" spans="1:13" x14ac:dyDescent="0.3">
      <c r="A1208" s="1" t="s">
        <v>9</v>
      </c>
      <c r="B1208" s="1" t="s">
        <v>10</v>
      </c>
      <c r="C1208" s="2">
        <v>26900</v>
      </c>
      <c r="D1208" s="3">
        <v>0.45763888888888887</v>
      </c>
      <c r="E1208" s="1" t="s">
        <v>339</v>
      </c>
      <c r="F1208" s="1" t="s">
        <v>1391</v>
      </c>
      <c r="G1208" s="1" t="s">
        <v>13</v>
      </c>
      <c r="H1208" s="1" t="s">
        <v>14</v>
      </c>
      <c r="I1208" s="1" t="s">
        <v>15</v>
      </c>
      <c r="J1208" s="1">
        <f>FIND(", ",space_missions[[#This Row],[Location]])</f>
        <v>9</v>
      </c>
      <c r="K1208" s="1" t="str">
        <f t="shared" si="18"/>
        <v xml:space="preserve"> Kazakhstan</v>
      </c>
      <c r="L1208" s="1" t="str">
        <f>_xlfn.CONCAT(space_missions[[#This Row],[Company]],"-",space_missions[[#This Row],[Rocket]])</f>
        <v>RVSN USSR-Voskhod</v>
      </c>
      <c r="M1208" s="1">
        <f>YEAR(space_missions[[#This Row],[Date]])</f>
        <v>1973</v>
      </c>
    </row>
    <row r="1209" spans="1:13" x14ac:dyDescent="0.3">
      <c r="A1209" s="1" t="s">
        <v>9</v>
      </c>
      <c r="B1209" s="1" t="s">
        <v>684</v>
      </c>
      <c r="C1209" s="2">
        <v>26904</v>
      </c>
      <c r="D1209" s="3">
        <v>0.42222222222222222</v>
      </c>
      <c r="E1209" s="1" t="s">
        <v>685</v>
      </c>
      <c r="F1209" s="1" t="s">
        <v>1392</v>
      </c>
      <c r="G1209" s="1" t="s">
        <v>13</v>
      </c>
      <c r="H1209" s="1" t="s">
        <v>14</v>
      </c>
      <c r="I1209" s="1" t="s">
        <v>15</v>
      </c>
      <c r="J1209" s="1">
        <f>FIND(", ",space_missions[[#This Row],[Location]])</f>
        <v>11</v>
      </c>
      <c r="K1209" s="1" t="str">
        <f t="shared" si="18"/>
        <v xml:space="preserve"> Russia</v>
      </c>
      <c r="L1209" s="1" t="str">
        <f>_xlfn.CONCAT(space_missions[[#This Row],[Company]],"-",space_missions[[#This Row],[Rocket]])</f>
        <v>RVSN USSR-Cosmos-3M (11K65M)</v>
      </c>
      <c r="M1209" s="1">
        <f>YEAR(space_missions[[#This Row],[Date]])</f>
        <v>1973</v>
      </c>
    </row>
    <row r="1210" spans="1:13" x14ac:dyDescent="0.3">
      <c r="A1210" s="1" t="s">
        <v>9</v>
      </c>
      <c r="B1210" s="1" t="s">
        <v>543</v>
      </c>
      <c r="C1210" s="2">
        <v>26906</v>
      </c>
      <c r="D1210" s="3">
        <v>4.8611111111111112E-3</v>
      </c>
      <c r="E1210" s="1" t="s">
        <v>493</v>
      </c>
      <c r="F1210" s="1" t="s">
        <v>1393</v>
      </c>
      <c r="G1210" s="1" t="s">
        <v>13</v>
      </c>
      <c r="H1210" s="1" t="s">
        <v>14</v>
      </c>
      <c r="I1210" s="1" t="s">
        <v>15</v>
      </c>
      <c r="J1210" s="1">
        <f>FIND(", ",space_missions[[#This Row],[Location]])</f>
        <v>10</v>
      </c>
      <c r="K1210" s="1" t="str">
        <f t="shared" si="18"/>
        <v xml:space="preserve"> Russia</v>
      </c>
      <c r="L1210" s="1" t="str">
        <f>_xlfn.CONCAT(space_missions[[#This Row],[Company]],"-",space_missions[[#This Row],[Rocket]])</f>
        <v>RVSN USSR-Molniya-M /Block L</v>
      </c>
      <c r="M1210" s="1">
        <f>YEAR(space_missions[[#This Row],[Date]])</f>
        <v>1973</v>
      </c>
    </row>
    <row r="1211" spans="1:13" x14ac:dyDescent="0.3">
      <c r="A1211" s="1" t="s">
        <v>9</v>
      </c>
      <c r="B1211" s="1" t="s">
        <v>10</v>
      </c>
      <c r="C1211" s="2">
        <v>26906</v>
      </c>
      <c r="D1211" s="3">
        <v>0.4375</v>
      </c>
      <c r="E1211" s="1" t="s">
        <v>339</v>
      </c>
      <c r="F1211" s="1" t="s">
        <v>1394</v>
      </c>
      <c r="G1211" s="1" t="s">
        <v>13</v>
      </c>
      <c r="H1211" s="1" t="s">
        <v>14</v>
      </c>
      <c r="I1211" s="1" t="s">
        <v>15</v>
      </c>
      <c r="J1211" s="1">
        <f>FIND(", ",space_missions[[#This Row],[Location]])</f>
        <v>9</v>
      </c>
      <c r="K1211" s="1" t="str">
        <f t="shared" si="18"/>
        <v xml:space="preserve"> Kazakhstan</v>
      </c>
      <c r="L1211" s="1" t="str">
        <f>_xlfn.CONCAT(space_missions[[#This Row],[Company]],"-",space_missions[[#This Row],[Rocket]])</f>
        <v>RVSN USSR-Voskhod</v>
      </c>
      <c r="M1211" s="1">
        <f>YEAR(space_missions[[#This Row],[Date]])</f>
        <v>1973</v>
      </c>
    </row>
    <row r="1212" spans="1:13" x14ac:dyDescent="0.3">
      <c r="A1212" s="1" t="s">
        <v>9</v>
      </c>
      <c r="B1212" s="1" t="s">
        <v>543</v>
      </c>
      <c r="C1212" s="2">
        <v>26913</v>
      </c>
      <c r="D1212" s="3">
        <v>0.44444444444444442</v>
      </c>
      <c r="E1212" s="1" t="s">
        <v>339</v>
      </c>
      <c r="F1212" s="1" t="s">
        <v>1395</v>
      </c>
      <c r="G1212" s="1" t="s">
        <v>13</v>
      </c>
      <c r="H1212" s="1" t="s">
        <v>14</v>
      </c>
      <c r="I1212" s="1" t="s">
        <v>15</v>
      </c>
      <c r="J1212" s="1">
        <f>FIND(", ",space_missions[[#This Row],[Location]])</f>
        <v>10</v>
      </c>
      <c r="K1212" s="1" t="str">
        <f t="shared" si="18"/>
        <v xml:space="preserve"> Russia</v>
      </c>
      <c r="L1212" s="1" t="str">
        <f>_xlfn.CONCAT(space_missions[[#This Row],[Company]],"-",space_missions[[#This Row],[Rocket]])</f>
        <v>RVSN USSR-Voskhod</v>
      </c>
      <c r="M1212" s="1">
        <f>YEAR(space_missions[[#This Row],[Date]])</f>
        <v>1973</v>
      </c>
    </row>
    <row r="1213" spans="1:13" x14ac:dyDescent="0.3">
      <c r="A1213" s="1" t="s">
        <v>9</v>
      </c>
      <c r="B1213" s="1" t="s">
        <v>684</v>
      </c>
      <c r="C1213" s="2">
        <v>26915</v>
      </c>
      <c r="D1213" s="3">
        <v>7.6388888888888895E-2</v>
      </c>
      <c r="E1213" s="1" t="s">
        <v>685</v>
      </c>
      <c r="F1213" s="1" t="s">
        <v>1396</v>
      </c>
      <c r="G1213" s="1" t="s">
        <v>13</v>
      </c>
      <c r="H1213" s="1" t="s">
        <v>14</v>
      </c>
      <c r="I1213" s="1" t="s">
        <v>15</v>
      </c>
      <c r="J1213" s="1">
        <f>FIND(", ",space_missions[[#This Row],[Location]])</f>
        <v>11</v>
      </c>
      <c r="K1213" s="1" t="str">
        <f t="shared" si="18"/>
        <v xml:space="preserve"> Russia</v>
      </c>
      <c r="L1213" s="1" t="str">
        <f>_xlfn.CONCAT(space_missions[[#This Row],[Company]],"-",space_missions[[#This Row],[Rocket]])</f>
        <v>RVSN USSR-Cosmos-3M (11K65M)</v>
      </c>
      <c r="M1213" s="1">
        <f>YEAR(space_missions[[#This Row],[Date]])</f>
        <v>1973</v>
      </c>
    </row>
    <row r="1214" spans="1:13" x14ac:dyDescent="0.3">
      <c r="A1214" s="1" t="s">
        <v>9</v>
      </c>
      <c r="B1214" s="1" t="s">
        <v>684</v>
      </c>
      <c r="C1214" s="2">
        <v>26921</v>
      </c>
      <c r="D1214" s="3">
        <v>2.1527777777777778E-2</v>
      </c>
      <c r="E1214" s="1" t="s">
        <v>685</v>
      </c>
      <c r="F1214" s="1" t="s">
        <v>1397</v>
      </c>
      <c r="G1214" s="1" t="s">
        <v>13</v>
      </c>
      <c r="H1214" s="1" t="s">
        <v>14</v>
      </c>
      <c r="I1214" s="1" t="s">
        <v>15</v>
      </c>
      <c r="J1214" s="1">
        <f>FIND(", ",space_missions[[#This Row],[Location]])</f>
        <v>11</v>
      </c>
      <c r="K1214" s="1" t="str">
        <f t="shared" si="18"/>
        <v xml:space="preserve"> Russia</v>
      </c>
      <c r="L1214" s="1" t="str">
        <f>_xlfn.CONCAT(space_missions[[#This Row],[Company]],"-",space_missions[[#This Row],[Rocket]])</f>
        <v>RVSN USSR-Cosmos-3M (11K65M)</v>
      </c>
      <c r="M1214" s="1">
        <f>YEAR(space_missions[[#This Row],[Date]])</f>
        <v>1973</v>
      </c>
    </row>
    <row r="1215" spans="1:13" x14ac:dyDescent="0.3">
      <c r="A1215" s="1" t="s">
        <v>973</v>
      </c>
      <c r="B1215" s="1" t="s">
        <v>1288</v>
      </c>
      <c r="C1215" s="2">
        <v>26925</v>
      </c>
      <c r="D1215" s="3">
        <v>0.5083333333333333</v>
      </c>
      <c r="E1215" s="1" t="s">
        <v>1289</v>
      </c>
      <c r="F1215" s="1" t="s">
        <v>1398</v>
      </c>
      <c r="G1215" s="1" t="s">
        <v>13</v>
      </c>
      <c r="H1215" s="1" t="s">
        <v>14</v>
      </c>
      <c r="I1215" s="1" t="s">
        <v>21</v>
      </c>
      <c r="J1215" s="1">
        <f>FIND(", ",space_missions[[#This Row],[Location]])</f>
        <v>17</v>
      </c>
      <c r="K1215" s="1" t="str">
        <f t="shared" si="18"/>
        <v xml:space="preserve"> China</v>
      </c>
      <c r="L1215" s="1" t="str">
        <f>_xlfn.CONCAT(space_missions[[#This Row],[Company]],"-",space_missions[[#This Row],[Rocket]])</f>
        <v>CASC-Feng Bao 1</v>
      </c>
      <c r="M1215" s="1">
        <f>YEAR(space_missions[[#This Row],[Date]])</f>
        <v>1973</v>
      </c>
    </row>
    <row r="1216" spans="1:13" x14ac:dyDescent="0.3">
      <c r="A1216" s="1" t="s">
        <v>9</v>
      </c>
      <c r="B1216" s="1" t="s">
        <v>1116</v>
      </c>
      <c r="C1216" s="2">
        <v>26928</v>
      </c>
      <c r="D1216" s="3">
        <v>0.54513888888888884</v>
      </c>
      <c r="E1216" s="1" t="s">
        <v>1362</v>
      </c>
      <c r="F1216" s="1" t="s">
        <v>1399</v>
      </c>
      <c r="G1216" s="1" t="s">
        <v>13</v>
      </c>
      <c r="H1216" s="1" t="s">
        <v>14</v>
      </c>
      <c r="I1216" s="1" t="s">
        <v>15</v>
      </c>
      <c r="J1216" s="1">
        <f>FIND(", ",space_missions[[#This Row],[Location]])</f>
        <v>10</v>
      </c>
      <c r="K1216" s="1" t="str">
        <f t="shared" si="18"/>
        <v xml:space="preserve"> Russia</v>
      </c>
      <c r="L1216" s="1" t="str">
        <f>_xlfn.CONCAT(space_missions[[#This Row],[Company]],"-",space_missions[[#This Row],[Rocket]])</f>
        <v>RVSN USSR-Soyuz U</v>
      </c>
      <c r="M1216" s="1">
        <f>YEAR(space_missions[[#This Row],[Date]])</f>
        <v>1973</v>
      </c>
    </row>
    <row r="1217" spans="1:13" x14ac:dyDescent="0.3">
      <c r="A1217" s="1" t="s">
        <v>9</v>
      </c>
      <c r="B1217" s="1" t="s">
        <v>10</v>
      </c>
      <c r="C1217" s="2">
        <v>26934</v>
      </c>
      <c r="D1217" s="3">
        <v>0.51249999999999996</v>
      </c>
      <c r="E1217" s="1" t="s">
        <v>629</v>
      </c>
      <c r="F1217" s="1" t="s">
        <v>1400</v>
      </c>
      <c r="G1217" s="1" t="s">
        <v>13</v>
      </c>
      <c r="H1217" s="1" t="s">
        <v>14</v>
      </c>
      <c r="I1217" s="1" t="s">
        <v>15</v>
      </c>
      <c r="J1217" s="1">
        <f>FIND(", ",space_missions[[#This Row],[Location]])</f>
        <v>9</v>
      </c>
      <c r="K1217" s="1" t="str">
        <f t="shared" si="18"/>
        <v xml:space="preserve"> Kazakhstan</v>
      </c>
      <c r="L1217" s="1" t="str">
        <f>_xlfn.CONCAT(space_missions[[#This Row],[Company]],"-",space_missions[[#This Row],[Rocket]])</f>
        <v>RVSN USSR-Soyuz</v>
      </c>
      <c r="M1217" s="1">
        <f>YEAR(space_missions[[#This Row],[Date]])</f>
        <v>1973</v>
      </c>
    </row>
    <row r="1218" spans="1:13" x14ac:dyDescent="0.3">
      <c r="A1218" s="1" t="s">
        <v>42</v>
      </c>
      <c r="B1218" s="1" t="s">
        <v>322</v>
      </c>
      <c r="C1218" s="2">
        <v>26934</v>
      </c>
      <c r="D1218" s="3">
        <v>0.71875</v>
      </c>
      <c r="E1218" s="1" t="s">
        <v>1181</v>
      </c>
      <c r="F1218" s="1" t="s">
        <v>1401</v>
      </c>
      <c r="G1218" s="1" t="s">
        <v>13</v>
      </c>
      <c r="H1218" s="1" t="s">
        <v>14</v>
      </c>
      <c r="I1218" s="1" t="s">
        <v>15</v>
      </c>
      <c r="J1218" s="1">
        <f>FIND(", ",space_missions[[#This Row],[Location]])</f>
        <v>7</v>
      </c>
      <c r="K1218" s="1" t="str">
        <f t="shared" ref="K1218:K1281" si="19">RIGHT(B1218,LEN(B1218)-FIND("*",SUBSTITUTE(B1218,", ","*",LEN(B1218)-LEN(SUBSTITUTE(B1218,", ","*")))))</f>
        <v xml:space="preserve"> USA</v>
      </c>
      <c r="L1218" s="1" t="str">
        <f>_xlfn.CONCAT(space_missions[[#This Row],[Company]],"-",space_missions[[#This Row],[Rocket]])</f>
        <v>US Air Force-Titan III(24)B</v>
      </c>
      <c r="M1218" s="1">
        <f>YEAR(space_missions[[#This Row],[Date]])</f>
        <v>1973</v>
      </c>
    </row>
    <row r="1219" spans="1:13" x14ac:dyDescent="0.3">
      <c r="A1219" s="1" t="s">
        <v>9</v>
      </c>
      <c r="B1219" s="1" t="s">
        <v>684</v>
      </c>
      <c r="C1219" s="2">
        <v>26939</v>
      </c>
      <c r="D1219" s="3">
        <v>0.90694444444444444</v>
      </c>
      <c r="E1219" s="1" t="s">
        <v>685</v>
      </c>
      <c r="F1219" s="1" t="s">
        <v>1402</v>
      </c>
      <c r="G1219" s="1" t="s">
        <v>13</v>
      </c>
      <c r="H1219" s="1" t="s">
        <v>14</v>
      </c>
      <c r="I1219" s="1" t="s">
        <v>15</v>
      </c>
      <c r="J1219" s="1">
        <f>FIND(", ",space_missions[[#This Row],[Location]])</f>
        <v>11</v>
      </c>
      <c r="K1219" s="1" t="str">
        <f t="shared" si="19"/>
        <v xml:space="preserve"> Russia</v>
      </c>
      <c r="L1219" s="1" t="str">
        <f>_xlfn.CONCAT(space_missions[[#This Row],[Company]],"-",space_missions[[#This Row],[Rocket]])</f>
        <v>RVSN USSR-Cosmos-3M (11K65M)</v>
      </c>
      <c r="M1219" s="1">
        <f>YEAR(space_missions[[#This Row],[Date]])</f>
        <v>1973</v>
      </c>
    </row>
    <row r="1220" spans="1:13" x14ac:dyDescent="0.3">
      <c r="A1220" s="1" t="s">
        <v>9</v>
      </c>
      <c r="B1220" s="1" t="s">
        <v>543</v>
      </c>
      <c r="C1220" s="2">
        <v>26940</v>
      </c>
      <c r="D1220" s="3">
        <v>0.54166666666666663</v>
      </c>
      <c r="E1220" s="1" t="s">
        <v>339</v>
      </c>
      <c r="F1220" s="1" t="s">
        <v>1403</v>
      </c>
      <c r="G1220" s="1" t="s">
        <v>13</v>
      </c>
      <c r="H1220" s="1" t="s">
        <v>14</v>
      </c>
      <c r="I1220" s="1" t="s">
        <v>15</v>
      </c>
      <c r="J1220" s="1">
        <f>FIND(", ",space_missions[[#This Row],[Location]])</f>
        <v>10</v>
      </c>
      <c r="K1220" s="1" t="str">
        <f t="shared" si="19"/>
        <v xml:space="preserve"> Russia</v>
      </c>
      <c r="L1220" s="1" t="str">
        <f>_xlfn.CONCAT(space_missions[[#This Row],[Company]],"-",space_missions[[#This Row],[Rocket]])</f>
        <v>RVSN USSR-Voskhod</v>
      </c>
      <c r="M1220" s="1">
        <f>YEAR(space_missions[[#This Row],[Date]])</f>
        <v>1973</v>
      </c>
    </row>
    <row r="1221" spans="1:13" x14ac:dyDescent="0.3">
      <c r="A1221" s="1" t="s">
        <v>9</v>
      </c>
      <c r="B1221" s="1" t="s">
        <v>543</v>
      </c>
      <c r="C1221" s="2">
        <v>26943</v>
      </c>
      <c r="D1221" s="3">
        <v>0.52083333333333337</v>
      </c>
      <c r="E1221" s="1" t="s">
        <v>339</v>
      </c>
      <c r="F1221" s="1" t="s">
        <v>1404</v>
      </c>
      <c r="G1221" s="1" t="s">
        <v>13</v>
      </c>
      <c r="H1221" s="1" t="s">
        <v>14</v>
      </c>
      <c r="I1221" s="1" t="s">
        <v>15</v>
      </c>
      <c r="J1221" s="1">
        <f>FIND(", ",space_missions[[#This Row],[Location]])</f>
        <v>10</v>
      </c>
      <c r="K1221" s="1" t="str">
        <f t="shared" si="19"/>
        <v xml:space="preserve"> Russia</v>
      </c>
      <c r="L1221" s="1" t="str">
        <f>_xlfn.CONCAT(space_missions[[#This Row],[Company]],"-",space_missions[[#This Row],[Rocket]])</f>
        <v>RVSN USSR-Voskhod</v>
      </c>
      <c r="M1221" s="1">
        <f>YEAR(space_missions[[#This Row],[Date]])</f>
        <v>1973</v>
      </c>
    </row>
    <row r="1222" spans="1:13" x14ac:dyDescent="0.3">
      <c r="A1222" s="1" t="s">
        <v>9</v>
      </c>
      <c r="B1222" s="1" t="s">
        <v>543</v>
      </c>
      <c r="C1222" s="2">
        <v>26947</v>
      </c>
      <c r="D1222" s="3">
        <v>0.44791666666666669</v>
      </c>
      <c r="E1222" s="1" t="s">
        <v>339</v>
      </c>
      <c r="F1222" s="1" t="s">
        <v>1405</v>
      </c>
      <c r="G1222" s="1" t="s">
        <v>13</v>
      </c>
      <c r="H1222" s="1" t="s">
        <v>14</v>
      </c>
      <c r="I1222" s="1" t="s">
        <v>15</v>
      </c>
      <c r="J1222" s="1">
        <f>FIND(", ",space_missions[[#This Row],[Location]])</f>
        <v>10</v>
      </c>
      <c r="K1222" s="1" t="str">
        <f t="shared" si="19"/>
        <v xml:space="preserve"> Russia</v>
      </c>
      <c r="L1222" s="1" t="str">
        <f>_xlfn.CONCAT(space_missions[[#This Row],[Company]],"-",space_missions[[#This Row],[Rocket]])</f>
        <v>RVSN USSR-Voskhod</v>
      </c>
      <c r="M1222" s="1">
        <f>YEAR(space_missions[[#This Row],[Date]])</f>
        <v>1973</v>
      </c>
    </row>
    <row r="1223" spans="1:13" x14ac:dyDescent="0.3">
      <c r="A1223" s="1" t="s">
        <v>9</v>
      </c>
      <c r="B1223" s="1" t="s">
        <v>10</v>
      </c>
      <c r="C1223" s="2">
        <v>26952</v>
      </c>
      <c r="D1223" s="3">
        <v>0.36458333333333331</v>
      </c>
      <c r="E1223" s="1" t="s">
        <v>339</v>
      </c>
      <c r="F1223" s="1" t="s">
        <v>1406</v>
      </c>
      <c r="G1223" s="1" t="s">
        <v>13</v>
      </c>
      <c r="H1223" s="1" t="s">
        <v>14</v>
      </c>
      <c r="I1223" s="1" t="s">
        <v>15</v>
      </c>
      <c r="J1223" s="1">
        <f>FIND(", ",space_missions[[#This Row],[Location]])</f>
        <v>9</v>
      </c>
      <c r="K1223" s="1" t="str">
        <f t="shared" si="19"/>
        <v xml:space="preserve"> Kazakhstan</v>
      </c>
      <c r="L1223" s="1" t="str">
        <f>_xlfn.CONCAT(space_missions[[#This Row],[Company]],"-",space_missions[[#This Row],[Rocket]])</f>
        <v>RVSN USSR-Voskhod</v>
      </c>
      <c r="M1223" s="1">
        <f>YEAR(space_missions[[#This Row],[Date]])</f>
        <v>1973</v>
      </c>
    </row>
    <row r="1224" spans="1:13" x14ac:dyDescent="0.3">
      <c r="A1224" s="1" t="s">
        <v>9</v>
      </c>
      <c r="B1224" s="1" t="s">
        <v>980</v>
      </c>
      <c r="C1224" s="2">
        <v>26953</v>
      </c>
      <c r="D1224" s="3">
        <v>0.5</v>
      </c>
      <c r="E1224" s="1" t="s">
        <v>339</v>
      </c>
      <c r="F1224" s="1" t="s">
        <v>1407</v>
      </c>
      <c r="G1224" s="1" t="s">
        <v>13</v>
      </c>
      <c r="H1224" s="1" t="s">
        <v>14</v>
      </c>
      <c r="I1224" s="1" t="s">
        <v>15</v>
      </c>
      <c r="J1224" s="1">
        <f>FIND(", ",space_missions[[#This Row],[Location]])</f>
        <v>10</v>
      </c>
      <c r="K1224" s="1" t="str">
        <f t="shared" si="19"/>
        <v xml:space="preserve"> Russia</v>
      </c>
      <c r="L1224" s="1" t="str">
        <f>_xlfn.CONCAT(space_missions[[#This Row],[Company]],"-",space_missions[[#This Row],[Rocket]])</f>
        <v>RVSN USSR-Voskhod</v>
      </c>
      <c r="M1224" s="1">
        <f>YEAR(space_missions[[#This Row],[Date]])</f>
        <v>1973</v>
      </c>
    </row>
    <row r="1225" spans="1:13" x14ac:dyDescent="0.3">
      <c r="A1225" s="1" t="s">
        <v>9</v>
      </c>
      <c r="B1225" s="1" t="s">
        <v>661</v>
      </c>
      <c r="C1225" s="2">
        <v>26953</v>
      </c>
      <c r="D1225" s="3">
        <v>0.58333333333333337</v>
      </c>
      <c r="E1225" s="1" t="s">
        <v>499</v>
      </c>
      <c r="F1225" s="1" t="s">
        <v>1408</v>
      </c>
      <c r="G1225" s="1" t="s">
        <v>13</v>
      </c>
      <c r="H1225" s="1" t="s">
        <v>14</v>
      </c>
      <c r="I1225" s="1" t="s">
        <v>15</v>
      </c>
      <c r="J1225" s="1">
        <f>FIND(", ",space_missions[[#This Row],[Location]])</f>
        <v>11</v>
      </c>
      <c r="K1225" s="1" t="str">
        <f t="shared" si="19"/>
        <v xml:space="preserve"> Russia</v>
      </c>
      <c r="L1225" s="1" t="str">
        <f>_xlfn.CONCAT(space_missions[[#This Row],[Company]],"-",space_missions[[#This Row],[Rocket]])</f>
        <v>RVSN USSR-Cosmos-2I (63SM)</v>
      </c>
      <c r="M1225" s="1">
        <f>YEAR(space_missions[[#This Row],[Date]])</f>
        <v>1973</v>
      </c>
    </row>
    <row r="1226" spans="1:13" x14ac:dyDescent="0.3">
      <c r="A1226" s="1" t="s">
        <v>9</v>
      </c>
      <c r="B1226" s="1" t="s">
        <v>543</v>
      </c>
      <c r="C1226" s="2">
        <v>26956</v>
      </c>
      <c r="D1226" s="3">
        <v>0.43472222222222223</v>
      </c>
      <c r="E1226" s="1" t="s">
        <v>493</v>
      </c>
      <c r="F1226" s="1" t="s">
        <v>1409</v>
      </c>
      <c r="G1226" s="1" t="s">
        <v>13</v>
      </c>
      <c r="H1226" s="1" t="s">
        <v>14</v>
      </c>
      <c r="I1226" s="1" t="s">
        <v>15</v>
      </c>
      <c r="J1226" s="1">
        <f>FIND(", ",space_missions[[#This Row],[Location]])</f>
        <v>10</v>
      </c>
      <c r="K1226" s="1" t="str">
        <f t="shared" si="19"/>
        <v xml:space="preserve"> Russia</v>
      </c>
      <c r="L1226" s="1" t="str">
        <f>_xlfn.CONCAT(space_missions[[#This Row],[Company]],"-",space_missions[[#This Row],[Rocket]])</f>
        <v>RVSN USSR-Molniya-M /Block L</v>
      </c>
      <c r="M1226" s="1">
        <f>YEAR(space_missions[[#This Row],[Date]])</f>
        <v>1973</v>
      </c>
    </row>
    <row r="1227" spans="1:13" x14ac:dyDescent="0.3">
      <c r="A1227" s="1" t="s">
        <v>9</v>
      </c>
      <c r="B1227" s="1" t="s">
        <v>980</v>
      </c>
      <c r="C1227" s="2">
        <v>26957</v>
      </c>
      <c r="D1227" s="3">
        <v>0.42638888888888887</v>
      </c>
      <c r="E1227" s="1" t="s">
        <v>339</v>
      </c>
      <c r="F1227" s="1" t="s">
        <v>1410</v>
      </c>
      <c r="G1227" s="1" t="s">
        <v>13</v>
      </c>
      <c r="H1227" s="1" t="s">
        <v>14</v>
      </c>
      <c r="I1227" s="1" t="s">
        <v>15</v>
      </c>
      <c r="J1227" s="1">
        <f>FIND(", ",space_missions[[#This Row],[Location]])</f>
        <v>10</v>
      </c>
      <c r="K1227" s="1" t="str">
        <f t="shared" si="19"/>
        <v xml:space="preserve"> Russia</v>
      </c>
      <c r="L1227" s="1" t="str">
        <f>_xlfn.CONCAT(space_missions[[#This Row],[Company]],"-",space_missions[[#This Row],[Rocket]])</f>
        <v>RVSN USSR-Voskhod</v>
      </c>
      <c r="M1227" s="1">
        <f>YEAR(space_missions[[#This Row],[Date]])</f>
        <v>1973</v>
      </c>
    </row>
    <row r="1228" spans="1:13" x14ac:dyDescent="0.3">
      <c r="A1228" s="1" t="s">
        <v>9</v>
      </c>
      <c r="B1228" s="1" t="s">
        <v>543</v>
      </c>
      <c r="C1228" s="2">
        <v>26964</v>
      </c>
      <c r="D1228" s="3">
        <v>0.46458333333333335</v>
      </c>
      <c r="E1228" s="1" t="s">
        <v>339</v>
      </c>
      <c r="F1228" s="1" t="s">
        <v>1411</v>
      </c>
      <c r="G1228" s="1" t="s">
        <v>13</v>
      </c>
      <c r="H1228" s="1" t="s">
        <v>14</v>
      </c>
      <c r="I1228" s="1" t="s">
        <v>15</v>
      </c>
      <c r="J1228" s="1">
        <f>FIND(", ",space_missions[[#This Row],[Location]])</f>
        <v>10</v>
      </c>
      <c r="K1228" s="1" t="str">
        <f t="shared" si="19"/>
        <v xml:space="preserve"> Russia</v>
      </c>
      <c r="L1228" s="1" t="str">
        <f>_xlfn.CONCAT(space_missions[[#This Row],[Company]],"-",space_missions[[#This Row],[Rocket]])</f>
        <v>RVSN USSR-Voskhod</v>
      </c>
      <c r="M1228" s="1">
        <f>YEAR(space_missions[[#This Row],[Date]])</f>
        <v>1973</v>
      </c>
    </row>
    <row r="1229" spans="1:13" x14ac:dyDescent="0.3">
      <c r="A1229" s="1" t="s">
        <v>9</v>
      </c>
      <c r="B1229" s="1" t="s">
        <v>980</v>
      </c>
      <c r="C1229" s="2">
        <v>26966</v>
      </c>
      <c r="D1229" s="3">
        <v>0.58333333333333337</v>
      </c>
      <c r="E1229" s="1" t="s">
        <v>396</v>
      </c>
      <c r="F1229" s="1" t="s">
        <v>1412</v>
      </c>
      <c r="G1229" s="1" t="s">
        <v>13</v>
      </c>
      <c r="H1229" s="1" t="s">
        <v>14</v>
      </c>
      <c r="I1229" s="1" t="s">
        <v>15</v>
      </c>
      <c r="J1229" s="1">
        <f>FIND(", ",space_missions[[#This Row],[Location]])</f>
        <v>10</v>
      </c>
      <c r="K1229" s="1" t="str">
        <f t="shared" si="19"/>
        <v xml:space="preserve"> Russia</v>
      </c>
      <c r="L1229" s="1" t="str">
        <f>_xlfn.CONCAT(space_missions[[#This Row],[Company]],"-",space_missions[[#This Row],[Rocket]])</f>
        <v>RVSN USSR-Vostok-2M</v>
      </c>
      <c r="M1229" s="1">
        <f>YEAR(space_missions[[#This Row],[Date]])</f>
        <v>1973</v>
      </c>
    </row>
    <row r="1230" spans="1:13" x14ac:dyDescent="0.3">
      <c r="A1230" s="1" t="s">
        <v>9</v>
      </c>
      <c r="B1230" s="1" t="s">
        <v>684</v>
      </c>
      <c r="C1230" s="2">
        <v>26967</v>
      </c>
      <c r="D1230" s="3">
        <v>0.79166666666666663</v>
      </c>
      <c r="E1230" s="1" t="s">
        <v>685</v>
      </c>
      <c r="F1230" s="1" t="s">
        <v>1413</v>
      </c>
      <c r="G1230" s="1" t="s">
        <v>13</v>
      </c>
      <c r="H1230" s="1" t="s">
        <v>14</v>
      </c>
      <c r="I1230" s="1" t="s">
        <v>15</v>
      </c>
      <c r="J1230" s="1">
        <f>FIND(", ",space_missions[[#This Row],[Location]])</f>
        <v>11</v>
      </c>
      <c r="K1230" s="1" t="str">
        <f t="shared" si="19"/>
        <v xml:space="preserve"> Russia</v>
      </c>
      <c r="L1230" s="1" t="str">
        <f>_xlfn.CONCAT(space_missions[[#This Row],[Company]],"-",space_missions[[#This Row],[Rocket]])</f>
        <v>RVSN USSR-Cosmos-3M (11K65M)</v>
      </c>
      <c r="M1230" s="1">
        <f>YEAR(space_missions[[#This Row],[Date]])</f>
        <v>1973</v>
      </c>
    </row>
    <row r="1231" spans="1:13" x14ac:dyDescent="0.3">
      <c r="A1231" s="1" t="s">
        <v>9</v>
      </c>
      <c r="B1231" s="1" t="s">
        <v>1116</v>
      </c>
      <c r="C1231" s="2">
        <v>26968</v>
      </c>
      <c r="D1231" s="3">
        <v>0.76666666666666672</v>
      </c>
      <c r="E1231" s="1" t="s">
        <v>1362</v>
      </c>
      <c r="F1231" s="1" t="s">
        <v>1414</v>
      </c>
      <c r="G1231" s="1" t="s">
        <v>13</v>
      </c>
      <c r="H1231" s="1" t="s">
        <v>14</v>
      </c>
      <c r="I1231" s="1" t="s">
        <v>15</v>
      </c>
      <c r="J1231" s="1">
        <f>FIND(", ",space_missions[[#This Row],[Location]])</f>
        <v>10</v>
      </c>
      <c r="K1231" s="1" t="str">
        <f t="shared" si="19"/>
        <v xml:space="preserve"> Russia</v>
      </c>
      <c r="L1231" s="1" t="str">
        <f>_xlfn.CONCAT(space_missions[[#This Row],[Company]],"-",space_missions[[#This Row],[Rocket]])</f>
        <v>RVSN USSR-Soyuz U</v>
      </c>
      <c r="M1231" s="1">
        <f>YEAR(space_missions[[#This Row],[Date]])</f>
        <v>1973</v>
      </c>
    </row>
    <row r="1232" spans="1:13" x14ac:dyDescent="0.3">
      <c r="A1232" s="1" t="s">
        <v>9</v>
      </c>
      <c r="B1232" s="1" t="s">
        <v>543</v>
      </c>
      <c r="C1232" s="2">
        <v>26970</v>
      </c>
      <c r="D1232" s="3">
        <v>0.54236111111111107</v>
      </c>
      <c r="E1232" s="1" t="s">
        <v>1302</v>
      </c>
      <c r="F1232" s="1" t="s">
        <v>1415</v>
      </c>
      <c r="G1232" s="1" t="s">
        <v>13</v>
      </c>
      <c r="H1232" s="1" t="s">
        <v>14</v>
      </c>
      <c r="I1232" s="1" t="s">
        <v>15</v>
      </c>
      <c r="J1232" s="1">
        <f>FIND(", ",space_missions[[#This Row],[Location]])</f>
        <v>10</v>
      </c>
      <c r="K1232" s="1" t="str">
        <f t="shared" si="19"/>
        <v xml:space="preserve"> Russia</v>
      </c>
      <c r="L1232" s="1" t="str">
        <f>_xlfn.CONCAT(space_missions[[#This Row],[Company]],"-",space_missions[[#This Row],[Rocket]])</f>
        <v>RVSN USSR-Molniya-M /Block 2BL</v>
      </c>
      <c r="M1232" s="1">
        <f>YEAR(space_missions[[#This Row],[Date]])</f>
        <v>1973</v>
      </c>
    </row>
    <row r="1233" spans="1:13" x14ac:dyDescent="0.3">
      <c r="A1233" s="1" t="s">
        <v>92</v>
      </c>
      <c r="B1233" s="1" t="s">
        <v>482</v>
      </c>
      <c r="C1233" s="2">
        <v>26971</v>
      </c>
      <c r="D1233" s="3">
        <v>0.23958333333333334</v>
      </c>
      <c r="E1233" s="1" t="s">
        <v>1352</v>
      </c>
      <c r="F1233" s="1" t="s">
        <v>1416</v>
      </c>
      <c r="G1233" s="1" t="s">
        <v>13</v>
      </c>
      <c r="H1233" s="1" t="s">
        <v>14</v>
      </c>
      <c r="I1233" s="1" t="s">
        <v>15</v>
      </c>
      <c r="J1233" s="1">
        <f>FIND(", ",space_missions[[#This Row],[Location]])</f>
        <v>8</v>
      </c>
      <c r="K1233" s="1" t="str">
        <f t="shared" si="19"/>
        <v xml:space="preserve"> USA</v>
      </c>
      <c r="L1233" s="1" t="str">
        <f>_xlfn.CONCAT(space_missions[[#This Row],[Company]],"-",space_missions[[#This Row],[Rocket]])</f>
        <v>General Dynamics-Atlas-SLV3D Centaur-D1A</v>
      </c>
      <c r="M1233" s="1">
        <f>YEAR(space_missions[[#This Row],[Date]])</f>
        <v>1973</v>
      </c>
    </row>
    <row r="1234" spans="1:13" x14ac:dyDescent="0.3">
      <c r="A1234" s="1" t="s">
        <v>9</v>
      </c>
      <c r="B1234" s="1" t="s">
        <v>980</v>
      </c>
      <c r="C1234" s="2">
        <v>26978</v>
      </c>
      <c r="D1234" s="3">
        <v>0.52638888888888891</v>
      </c>
      <c r="E1234" s="1" t="s">
        <v>339</v>
      </c>
      <c r="F1234" s="1" t="s">
        <v>1417</v>
      </c>
      <c r="G1234" s="1" t="s">
        <v>13</v>
      </c>
      <c r="H1234" s="1" t="s">
        <v>14</v>
      </c>
      <c r="I1234" s="1" t="s">
        <v>15</v>
      </c>
      <c r="J1234" s="1">
        <f>FIND(", ",space_missions[[#This Row],[Location]])</f>
        <v>10</v>
      </c>
      <c r="K1234" s="1" t="str">
        <f t="shared" si="19"/>
        <v xml:space="preserve"> Russia</v>
      </c>
      <c r="L1234" s="1" t="str">
        <f>_xlfn.CONCAT(space_missions[[#This Row],[Company]],"-",space_missions[[#This Row],[Rocket]])</f>
        <v>RVSN USSR-Voskhod</v>
      </c>
      <c r="M1234" s="1">
        <f>YEAR(space_missions[[#This Row],[Date]])</f>
        <v>1973</v>
      </c>
    </row>
    <row r="1235" spans="1:13" x14ac:dyDescent="0.3">
      <c r="A1235" s="1" t="s">
        <v>463</v>
      </c>
      <c r="B1235" s="1" t="s">
        <v>388</v>
      </c>
      <c r="C1235" s="2">
        <v>26978</v>
      </c>
      <c r="D1235" s="3">
        <v>0.83958333333333335</v>
      </c>
      <c r="E1235" s="1" t="s">
        <v>1163</v>
      </c>
      <c r="F1235" s="1" t="s">
        <v>1418</v>
      </c>
      <c r="G1235" s="1" t="s">
        <v>13</v>
      </c>
      <c r="H1235" s="1" t="s">
        <v>14</v>
      </c>
      <c r="I1235" s="1" t="s">
        <v>15</v>
      </c>
      <c r="J1235" s="1">
        <f>FIND(", ",space_missions[[#This Row],[Location]])</f>
        <v>7</v>
      </c>
      <c r="K1235" s="1" t="str">
        <f t="shared" si="19"/>
        <v xml:space="preserve"> USA</v>
      </c>
      <c r="L1235" s="1" t="str">
        <f>_xlfn.CONCAT(space_missions[[#This Row],[Company]],"-",space_missions[[#This Row],[Rocket]])</f>
        <v>Martin Marietta-Titan IIID</v>
      </c>
      <c r="M1235" s="1">
        <f>YEAR(space_missions[[#This Row],[Date]])</f>
        <v>1973</v>
      </c>
    </row>
    <row r="1236" spans="1:13" x14ac:dyDescent="0.3">
      <c r="A1236" s="1" t="s">
        <v>9</v>
      </c>
      <c r="B1236" s="1" t="s">
        <v>10</v>
      </c>
      <c r="C1236" s="2">
        <v>26982</v>
      </c>
      <c r="D1236" s="3">
        <v>0.86111111111111116</v>
      </c>
      <c r="E1236" s="1" t="s">
        <v>493</v>
      </c>
      <c r="F1236" s="1" t="s">
        <v>1419</v>
      </c>
      <c r="G1236" s="1" t="s">
        <v>13</v>
      </c>
      <c r="H1236" s="1" t="s">
        <v>14</v>
      </c>
      <c r="I1236" s="1" t="s">
        <v>15</v>
      </c>
      <c r="J1236" s="1">
        <f>FIND(", ",space_missions[[#This Row],[Location]])</f>
        <v>9</v>
      </c>
      <c r="K1236" s="1" t="str">
        <f t="shared" si="19"/>
        <v xml:space="preserve"> Kazakhstan</v>
      </c>
      <c r="L1236" s="1" t="str">
        <f>_xlfn.CONCAT(space_missions[[#This Row],[Company]],"-",space_missions[[#This Row],[Rocket]])</f>
        <v>RVSN USSR-Molniya-M /Block L</v>
      </c>
      <c r="M1236" s="1">
        <f>YEAR(space_missions[[#This Row],[Date]])</f>
        <v>1973</v>
      </c>
    </row>
    <row r="1237" spans="1:13" x14ac:dyDescent="0.3">
      <c r="A1237" s="1" t="s">
        <v>54</v>
      </c>
      <c r="B1237" s="1" t="s">
        <v>916</v>
      </c>
      <c r="C1237" s="2">
        <v>26984</v>
      </c>
      <c r="D1237" s="3">
        <v>0.58402777777777781</v>
      </c>
      <c r="E1237" s="1" t="s">
        <v>539</v>
      </c>
      <c r="F1237" s="1" t="s">
        <v>1420</v>
      </c>
      <c r="G1237" s="1" t="s">
        <v>13</v>
      </c>
      <c r="H1237" s="1" t="s">
        <v>14</v>
      </c>
      <c r="I1237" s="1" t="s">
        <v>15</v>
      </c>
      <c r="J1237" s="1">
        <f>FIND(", ",space_missions[[#This Row],[Location]])</f>
        <v>7</v>
      </c>
      <c r="K1237" s="1" t="str">
        <f t="shared" si="19"/>
        <v xml:space="preserve"> USA</v>
      </c>
      <c r="L1237" s="1" t="str">
        <f>_xlfn.CONCAT(space_missions[[#This Row],[Company]],"-",space_missions[[#This Row],[Rocket]])</f>
        <v>NASA-Saturn IB</v>
      </c>
      <c r="M1237" s="1">
        <f>YEAR(space_missions[[#This Row],[Date]])</f>
        <v>1973</v>
      </c>
    </row>
    <row r="1238" spans="1:13" x14ac:dyDescent="0.3">
      <c r="A1238" s="1" t="s">
        <v>9</v>
      </c>
      <c r="B1238" s="1" t="s">
        <v>661</v>
      </c>
      <c r="C1238" s="2">
        <v>26988</v>
      </c>
      <c r="D1238" s="3">
        <v>0.52013888888888893</v>
      </c>
      <c r="E1238" s="1" t="s">
        <v>499</v>
      </c>
      <c r="F1238" s="1" t="s">
        <v>1421</v>
      </c>
      <c r="G1238" s="1" t="s">
        <v>13</v>
      </c>
      <c r="H1238" s="1" t="s">
        <v>14</v>
      </c>
      <c r="I1238" s="1" t="s">
        <v>15</v>
      </c>
      <c r="J1238" s="1">
        <f>FIND(", ",space_missions[[#This Row],[Location]])</f>
        <v>11</v>
      </c>
      <c r="K1238" s="1" t="str">
        <f t="shared" si="19"/>
        <v xml:space="preserve"> Russia</v>
      </c>
      <c r="L1238" s="1" t="str">
        <f>_xlfn.CONCAT(space_missions[[#This Row],[Company]],"-",space_missions[[#This Row],[Rocket]])</f>
        <v>RVSN USSR-Cosmos-2I (63SM)</v>
      </c>
      <c r="M1238" s="1">
        <f>YEAR(space_missions[[#This Row],[Date]])</f>
        <v>1973</v>
      </c>
    </row>
    <row r="1239" spans="1:13" x14ac:dyDescent="0.3">
      <c r="A1239" s="1" t="s">
        <v>9</v>
      </c>
      <c r="B1239" s="1" t="s">
        <v>10</v>
      </c>
      <c r="C1239" s="2">
        <v>26989</v>
      </c>
      <c r="D1239" s="3">
        <v>0.41666666666666669</v>
      </c>
      <c r="E1239" s="1" t="s">
        <v>339</v>
      </c>
      <c r="F1239" s="1" t="s">
        <v>1422</v>
      </c>
      <c r="G1239" s="1" t="s">
        <v>13</v>
      </c>
      <c r="H1239" s="1" t="s">
        <v>14</v>
      </c>
      <c r="I1239" s="1" t="s">
        <v>15</v>
      </c>
      <c r="J1239" s="1">
        <f>FIND(", ",space_missions[[#This Row],[Location]])</f>
        <v>9</v>
      </c>
      <c r="K1239" s="1" t="str">
        <f t="shared" si="19"/>
        <v xml:space="preserve"> Kazakhstan</v>
      </c>
      <c r="L1239" s="1" t="str">
        <f>_xlfn.CONCAT(space_missions[[#This Row],[Company]],"-",space_missions[[#This Row],[Rocket]])</f>
        <v>RVSN USSR-Voskhod</v>
      </c>
      <c r="M1239" s="1">
        <f>YEAR(space_missions[[#This Row],[Date]])</f>
        <v>1973</v>
      </c>
    </row>
    <row r="1240" spans="1:13" x14ac:dyDescent="0.3">
      <c r="A1240" s="1" t="s">
        <v>9</v>
      </c>
      <c r="B1240" s="1" t="s">
        <v>684</v>
      </c>
      <c r="C1240" s="2">
        <v>26995</v>
      </c>
      <c r="D1240" s="3">
        <v>5.5555555555555558E-3</v>
      </c>
      <c r="E1240" s="1" t="s">
        <v>685</v>
      </c>
      <c r="F1240" s="1" t="s">
        <v>1423</v>
      </c>
      <c r="G1240" s="1" t="s">
        <v>13</v>
      </c>
      <c r="H1240" s="1" t="s">
        <v>14</v>
      </c>
      <c r="I1240" s="1" t="s">
        <v>15</v>
      </c>
      <c r="J1240" s="1">
        <f>FIND(", ",space_missions[[#This Row],[Location]])</f>
        <v>11</v>
      </c>
      <c r="K1240" s="1" t="str">
        <f t="shared" si="19"/>
        <v xml:space="preserve"> Russia</v>
      </c>
      <c r="L1240" s="1" t="str">
        <f>_xlfn.CONCAT(space_missions[[#This Row],[Company]],"-",space_missions[[#This Row],[Rocket]])</f>
        <v>RVSN USSR-Cosmos-3M (11K65M)</v>
      </c>
      <c r="M1240" s="1">
        <f>YEAR(space_missions[[#This Row],[Date]])</f>
        <v>1973</v>
      </c>
    </row>
    <row r="1241" spans="1:13" x14ac:dyDescent="0.3">
      <c r="A1241" s="1" t="s">
        <v>9</v>
      </c>
      <c r="B1241" s="1" t="s">
        <v>661</v>
      </c>
      <c r="C1241" s="2">
        <v>26996</v>
      </c>
      <c r="D1241" s="3">
        <v>0.39513888888888887</v>
      </c>
      <c r="E1241" s="1" t="s">
        <v>499</v>
      </c>
      <c r="F1241" s="1" t="s">
        <v>1424</v>
      </c>
      <c r="G1241" s="1" t="s">
        <v>13</v>
      </c>
      <c r="H1241" s="1" t="s">
        <v>14</v>
      </c>
      <c r="I1241" s="1" t="s">
        <v>15</v>
      </c>
      <c r="J1241" s="1">
        <f>FIND(", ",space_missions[[#This Row],[Location]])</f>
        <v>11</v>
      </c>
      <c r="K1241" s="1" t="str">
        <f t="shared" si="19"/>
        <v xml:space="preserve"> Russia</v>
      </c>
      <c r="L1241" s="1" t="str">
        <f>_xlfn.CONCAT(space_missions[[#This Row],[Company]],"-",space_missions[[#This Row],[Rocket]])</f>
        <v>RVSN USSR-Cosmos-2I (63SM)</v>
      </c>
      <c r="M1241" s="1">
        <f>YEAR(space_missions[[#This Row],[Date]])</f>
        <v>1973</v>
      </c>
    </row>
    <row r="1242" spans="1:13" x14ac:dyDescent="0.3">
      <c r="A1242" s="1" t="s">
        <v>9</v>
      </c>
      <c r="B1242" s="1" t="s">
        <v>980</v>
      </c>
      <c r="C1242" s="2">
        <v>26996</v>
      </c>
      <c r="D1242" s="3">
        <v>0.48819444444444443</v>
      </c>
      <c r="E1242" s="1" t="s">
        <v>339</v>
      </c>
      <c r="F1242" s="1" t="s">
        <v>1425</v>
      </c>
      <c r="G1242" s="1" t="s">
        <v>13</v>
      </c>
      <c r="H1242" s="1" t="s">
        <v>14</v>
      </c>
      <c r="I1242" s="1" t="s">
        <v>15</v>
      </c>
      <c r="J1242" s="1">
        <f>FIND(", ",space_missions[[#This Row],[Location]])</f>
        <v>10</v>
      </c>
      <c r="K1242" s="1" t="str">
        <f t="shared" si="19"/>
        <v xml:space="preserve"> Russia</v>
      </c>
      <c r="L1242" s="1" t="str">
        <f>_xlfn.CONCAT(space_missions[[#This Row],[Company]],"-",space_missions[[#This Row],[Rocket]])</f>
        <v>RVSN USSR-Voskhod</v>
      </c>
      <c r="M1242" s="1">
        <f>YEAR(space_missions[[#This Row],[Date]])</f>
        <v>1973</v>
      </c>
    </row>
    <row r="1243" spans="1:13" x14ac:dyDescent="0.3">
      <c r="A1243" s="1" t="s">
        <v>9</v>
      </c>
      <c r="B1243" s="1" t="s">
        <v>543</v>
      </c>
      <c r="C1243" s="2">
        <v>26998</v>
      </c>
      <c r="D1243" s="3">
        <v>0.54722222222222228</v>
      </c>
      <c r="E1243" s="1" t="s">
        <v>493</v>
      </c>
      <c r="F1243" s="1" t="s">
        <v>1426</v>
      </c>
      <c r="G1243" s="1" t="s">
        <v>13</v>
      </c>
      <c r="H1243" s="1" t="s">
        <v>14</v>
      </c>
      <c r="I1243" s="1" t="s">
        <v>15</v>
      </c>
      <c r="J1243" s="1">
        <f>FIND(", ",space_missions[[#This Row],[Location]])</f>
        <v>10</v>
      </c>
      <c r="K1243" s="1" t="str">
        <f t="shared" si="19"/>
        <v xml:space="preserve"> Russia</v>
      </c>
      <c r="L1243" s="1" t="str">
        <f>_xlfn.CONCAT(space_missions[[#This Row],[Company]],"-",space_missions[[#This Row],[Rocket]])</f>
        <v>RVSN USSR-Molniya-M /Block L</v>
      </c>
      <c r="M1243" s="1">
        <f>YEAR(space_missions[[#This Row],[Date]])</f>
        <v>1973</v>
      </c>
    </row>
    <row r="1244" spans="1:13" x14ac:dyDescent="0.3">
      <c r="A1244" s="1" t="s">
        <v>9</v>
      </c>
      <c r="B1244" s="1" t="s">
        <v>684</v>
      </c>
      <c r="C1244" s="2">
        <v>27002</v>
      </c>
      <c r="D1244" s="3">
        <v>0.625</v>
      </c>
      <c r="E1244" s="1" t="s">
        <v>685</v>
      </c>
      <c r="F1244" s="1" t="s">
        <v>1427</v>
      </c>
      <c r="G1244" s="1" t="s">
        <v>13</v>
      </c>
      <c r="H1244" s="1" t="s">
        <v>14</v>
      </c>
      <c r="I1244" s="1" t="s">
        <v>15</v>
      </c>
      <c r="J1244" s="1">
        <f>FIND(", ",space_missions[[#This Row],[Location]])</f>
        <v>11</v>
      </c>
      <c r="K1244" s="1" t="str">
        <f t="shared" si="19"/>
        <v xml:space="preserve"> Russia</v>
      </c>
      <c r="L1244" s="1" t="str">
        <f>_xlfn.CONCAT(space_missions[[#This Row],[Company]],"-",space_missions[[#This Row],[Rocket]])</f>
        <v>RVSN USSR-Cosmos-3M (11K65M)</v>
      </c>
      <c r="M1244" s="1">
        <f>YEAR(space_missions[[#This Row],[Date]])</f>
        <v>1973</v>
      </c>
    </row>
    <row r="1245" spans="1:13" x14ac:dyDescent="0.3">
      <c r="A1245" s="1" t="s">
        <v>9</v>
      </c>
      <c r="B1245" s="1" t="s">
        <v>661</v>
      </c>
      <c r="C1245" s="2">
        <v>27011</v>
      </c>
      <c r="D1245" s="3">
        <v>0.46527777777777779</v>
      </c>
      <c r="E1245" s="1" t="s">
        <v>499</v>
      </c>
      <c r="F1245" s="1" t="s">
        <v>1428</v>
      </c>
      <c r="G1245" s="1" t="s">
        <v>13</v>
      </c>
      <c r="H1245" s="1" t="s">
        <v>14</v>
      </c>
      <c r="I1245" s="1" t="s">
        <v>15</v>
      </c>
      <c r="J1245" s="1">
        <f>FIND(", ",space_missions[[#This Row],[Location]])</f>
        <v>11</v>
      </c>
      <c r="K1245" s="1" t="str">
        <f t="shared" si="19"/>
        <v xml:space="preserve"> Russia</v>
      </c>
      <c r="L1245" s="1" t="str">
        <f>_xlfn.CONCAT(space_missions[[#This Row],[Company]],"-",space_missions[[#This Row],[Rocket]])</f>
        <v>RVSN USSR-Cosmos-2I (63SM)</v>
      </c>
      <c r="M1245" s="1">
        <f>YEAR(space_missions[[#This Row],[Date]])</f>
        <v>1973</v>
      </c>
    </row>
    <row r="1246" spans="1:13" x14ac:dyDescent="0.3">
      <c r="A1246" s="1" t="s">
        <v>463</v>
      </c>
      <c r="B1246" s="1" t="s">
        <v>464</v>
      </c>
      <c r="C1246" s="2">
        <v>27011</v>
      </c>
      <c r="D1246" s="3">
        <v>0.99791666666666667</v>
      </c>
      <c r="E1246" s="1" t="s">
        <v>1082</v>
      </c>
      <c r="F1246" s="1" t="s">
        <v>1429</v>
      </c>
      <c r="G1246" s="1" t="s">
        <v>13</v>
      </c>
      <c r="H1246" s="1" t="s">
        <v>14</v>
      </c>
      <c r="I1246" s="1" t="s">
        <v>15</v>
      </c>
      <c r="J1246" s="1">
        <f>FIND(", ",space_missions[[#This Row],[Location]])</f>
        <v>7</v>
      </c>
      <c r="K1246" s="1" t="str">
        <f t="shared" si="19"/>
        <v xml:space="preserve"> USA</v>
      </c>
      <c r="L1246" s="1" t="str">
        <f>_xlfn.CONCAT(space_missions[[#This Row],[Company]],"-",space_missions[[#This Row],[Rocket]])</f>
        <v>Martin Marietta-Titan III(23)C</v>
      </c>
      <c r="M1246" s="1">
        <f>YEAR(space_missions[[#This Row],[Date]])</f>
        <v>1973</v>
      </c>
    </row>
    <row r="1247" spans="1:13" x14ac:dyDescent="0.3">
      <c r="A1247" s="1" t="s">
        <v>9</v>
      </c>
      <c r="B1247" s="1" t="s">
        <v>543</v>
      </c>
      <c r="C1247" s="2">
        <v>27015</v>
      </c>
      <c r="D1247" s="3">
        <v>0.5</v>
      </c>
      <c r="E1247" s="1" t="s">
        <v>1227</v>
      </c>
      <c r="F1247" s="1" t="s">
        <v>1430</v>
      </c>
      <c r="G1247" s="1" t="s">
        <v>13</v>
      </c>
      <c r="H1247" s="1" t="s">
        <v>14</v>
      </c>
      <c r="I1247" s="1" t="s">
        <v>15</v>
      </c>
      <c r="J1247" s="1">
        <f>FIND(", ",space_missions[[#This Row],[Location]])</f>
        <v>10</v>
      </c>
      <c r="K1247" s="1" t="str">
        <f t="shared" si="19"/>
        <v xml:space="preserve"> Russia</v>
      </c>
      <c r="L1247" s="1" t="str">
        <f>_xlfn.CONCAT(space_missions[[#This Row],[Company]],"-",space_missions[[#This Row],[Rocket]])</f>
        <v>RVSN USSR-Soyuz M</v>
      </c>
      <c r="M1247" s="1">
        <f>YEAR(space_missions[[#This Row],[Date]])</f>
        <v>1973</v>
      </c>
    </row>
    <row r="1248" spans="1:13" x14ac:dyDescent="0.3">
      <c r="A1248" s="1" t="s">
        <v>9</v>
      </c>
      <c r="B1248" s="1" t="s">
        <v>10</v>
      </c>
      <c r="C1248" s="2">
        <v>27016</v>
      </c>
      <c r="D1248" s="3">
        <v>0.49652777777777779</v>
      </c>
      <c r="E1248" s="1" t="s">
        <v>629</v>
      </c>
      <c r="F1248" s="1" t="s">
        <v>1431</v>
      </c>
      <c r="G1248" s="1" t="s">
        <v>13</v>
      </c>
      <c r="H1248" s="1" t="s">
        <v>14</v>
      </c>
      <c r="I1248" s="1" t="s">
        <v>15</v>
      </c>
      <c r="J1248" s="1">
        <f>FIND(", ",space_missions[[#This Row],[Location]])</f>
        <v>9</v>
      </c>
      <c r="K1248" s="1" t="str">
        <f t="shared" si="19"/>
        <v xml:space="preserve"> Kazakhstan</v>
      </c>
      <c r="L1248" s="1" t="str">
        <f>_xlfn.CONCAT(space_missions[[#This Row],[Company]],"-",space_missions[[#This Row],[Rocket]])</f>
        <v>RVSN USSR-Soyuz</v>
      </c>
      <c r="M1248" s="1">
        <f>YEAR(space_missions[[#This Row],[Date]])</f>
        <v>1973</v>
      </c>
    </row>
    <row r="1249" spans="1:13" x14ac:dyDescent="0.3">
      <c r="A1249" s="1" t="s">
        <v>9</v>
      </c>
      <c r="B1249" s="1" t="s">
        <v>684</v>
      </c>
      <c r="C1249" s="2">
        <v>27017</v>
      </c>
      <c r="D1249" s="3">
        <v>0.40486111111111112</v>
      </c>
      <c r="E1249" s="1" t="s">
        <v>685</v>
      </c>
      <c r="F1249" s="1" t="s">
        <v>1432</v>
      </c>
      <c r="G1249" s="1" t="s">
        <v>13</v>
      </c>
      <c r="H1249" s="1" t="s">
        <v>14</v>
      </c>
      <c r="I1249" s="1" t="s">
        <v>15</v>
      </c>
      <c r="J1249" s="1">
        <f>FIND(", ",space_missions[[#This Row],[Location]])</f>
        <v>11</v>
      </c>
      <c r="K1249" s="1" t="str">
        <f t="shared" si="19"/>
        <v xml:space="preserve"> Russia</v>
      </c>
      <c r="L1249" s="1" t="str">
        <f>_xlfn.CONCAT(space_missions[[#This Row],[Company]],"-",space_missions[[#This Row],[Rocket]])</f>
        <v>RVSN USSR-Cosmos-3M (11K65M)</v>
      </c>
      <c r="M1249" s="1">
        <f>YEAR(space_missions[[#This Row],[Date]])</f>
        <v>1973</v>
      </c>
    </row>
    <row r="1250" spans="1:13" x14ac:dyDescent="0.3">
      <c r="A1250" s="1" t="s">
        <v>9</v>
      </c>
      <c r="B1250" s="1" t="s">
        <v>980</v>
      </c>
      <c r="C1250" s="2">
        <v>27019</v>
      </c>
      <c r="D1250" s="3">
        <v>0.52083333333333337</v>
      </c>
      <c r="E1250" s="1" t="s">
        <v>339</v>
      </c>
      <c r="F1250" s="1" t="s">
        <v>1433</v>
      </c>
      <c r="G1250" s="1" t="s">
        <v>13</v>
      </c>
      <c r="H1250" s="1" t="s">
        <v>14</v>
      </c>
      <c r="I1250" s="1" t="s">
        <v>15</v>
      </c>
      <c r="J1250" s="1">
        <f>FIND(", ",space_missions[[#This Row],[Location]])</f>
        <v>10</v>
      </c>
      <c r="K1250" s="1" t="str">
        <f t="shared" si="19"/>
        <v xml:space="preserve"> Russia</v>
      </c>
      <c r="L1250" s="1" t="str">
        <f>_xlfn.CONCAT(space_missions[[#This Row],[Company]],"-",space_missions[[#This Row],[Rocket]])</f>
        <v>RVSN USSR-Voskhod</v>
      </c>
      <c r="M1250" s="1">
        <f>YEAR(space_missions[[#This Row],[Date]])</f>
        <v>1973</v>
      </c>
    </row>
    <row r="1251" spans="1:13" x14ac:dyDescent="0.3">
      <c r="A1251" s="1" t="s">
        <v>9</v>
      </c>
      <c r="B1251" s="1" t="s">
        <v>543</v>
      </c>
      <c r="C1251" s="2">
        <v>27023</v>
      </c>
      <c r="D1251" s="3">
        <v>0.47013888888888888</v>
      </c>
      <c r="E1251" s="1" t="s">
        <v>493</v>
      </c>
      <c r="F1251" s="1" t="s">
        <v>1434</v>
      </c>
      <c r="G1251" s="1" t="s">
        <v>13</v>
      </c>
      <c r="H1251" s="1" t="s">
        <v>14</v>
      </c>
      <c r="I1251" s="1" t="s">
        <v>15</v>
      </c>
      <c r="J1251" s="1">
        <f>FIND(", ",space_missions[[#This Row],[Location]])</f>
        <v>10</v>
      </c>
      <c r="K1251" s="1" t="str">
        <f t="shared" si="19"/>
        <v xml:space="preserve"> Russia</v>
      </c>
      <c r="L1251" s="1" t="str">
        <f>_xlfn.CONCAT(space_missions[[#This Row],[Company]],"-",space_missions[[#This Row],[Rocket]])</f>
        <v>RVSN USSR-Molniya-M /Block L</v>
      </c>
      <c r="M1251" s="1">
        <f>YEAR(space_missions[[#This Row],[Date]])</f>
        <v>1973</v>
      </c>
    </row>
    <row r="1252" spans="1:13" x14ac:dyDescent="0.3">
      <c r="A1252" s="1" t="s">
        <v>9</v>
      </c>
      <c r="B1252" s="1" t="s">
        <v>961</v>
      </c>
      <c r="C1252" s="2">
        <v>27024</v>
      </c>
      <c r="D1252" s="3"/>
      <c r="E1252" s="1" t="s">
        <v>685</v>
      </c>
      <c r="F1252" s="1" t="s">
        <v>1435</v>
      </c>
      <c r="G1252" s="1" t="s">
        <v>13</v>
      </c>
      <c r="H1252" s="1" t="s">
        <v>14</v>
      </c>
      <c r="I1252" s="1" t="s">
        <v>15</v>
      </c>
      <c r="J1252" s="1">
        <f>FIND(", ",space_missions[[#This Row],[Location]])</f>
        <v>11</v>
      </c>
      <c r="K1252" s="1" t="str">
        <f t="shared" si="19"/>
        <v xml:space="preserve"> Russia</v>
      </c>
      <c r="L1252" s="1" t="str">
        <f>_xlfn.CONCAT(space_missions[[#This Row],[Company]],"-",space_missions[[#This Row],[Rocket]])</f>
        <v>RVSN USSR-Cosmos-3M (11K65M)</v>
      </c>
      <c r="M1252" s="1">
        <f>YEAR(space_missions[[#This Row],[Date]])</f>
        <v>1973</v>
      </c>
    </row>
    <row r="1253" spans="1:13" x14ac:dyDescent="0.3">
      <c r="A1253" s="1" t="s">
        <v>9</v>
      </c>
      <c r="B1253" s="1" t="s">
        <v>739</v>
      </c>
      <c r="C1253" s="2">
        <v>27025</v>
      </c>
      <c r="D1253" s="3">
        <v>0.84652777777777777</v>
      </c>
      <c r="E1253" s="1" t="s">
        <v>937</v>
      </c>
      <c r="F1253" s="1" t="s">
        <v>1436</v>
      </c>
      <c r="G1253" s="1" t="s">
        <v>13</v>
      </c>
      <c r="H1253" s="1" t="s">
        <v>14</v>
      </c>
      <c r="I1253" s="1" t="s">
        <v>15</v>
      </c>
      <c r="J1253" s="1">
        <f>FIND(", ",space_missions[[#This Row],[Location]])</f>
        <v>11</v>
      </c>
      <c r="K1253" s="1" t="str">
        <f t="shared" si="19"/>
        <v xml:space="preserve"> Kazakhstan</v>
      </c>
      <c r="L1253" s="1" t="str">
        <f>_xlfn.CONCAT(space_missions[[#This Row],[Company]],"-",space_missions[[#This Row],[Rocket]])</f>
        <v>RVSN USSR-Tsyklon-2</v>
      </c>
      <c r="M1253" s="1">
        <f>YEAR(space_missions[[#This Row],[Date]])</f>
        <v>1973</v>
      </c>
    </row>
    <row r="1254" spans="1:13" x14ac:dyDescent="0.3">
      <c r="A1254" s="1" t="s">
        <v>9</v>
      </c>
      <c r="B1254" s="1" t="s">
        <v>684</v>
      </c>
      <c r="C1254" s="2">
        <v>27027</v>
      </c>
      <c r="D1254" s="3">
        <v>0.17499999999999999</v>
      </c>
      <c r="E1254" s="1" t="s">
        <v>685</v>
      </c>
      <c r="F1254" s="1" t="s">
        <v>1437</v>
      </c>
      <c r="G1254" s="1" t="s">
        <v>13</v>
      </c>
      <c r="H1254" s="1" t="s">
        <v>14</v>
      </c>
      <c r="I1254" s="1" t="s">
        <v>15</v>
      </c>
      <c r="J1254" s="1">
        <f>FIND(", ",space_missions[[#This Row],[Location]])</f>
        <v>11</v>
      </c>
      <c r="K1254" s="1" t="str">
        <f t="shared" si="19"/>
        <v xml:space="preserve"> Russia</v>
      </c>
      <c r="L1254" s="1" t="str">
        <f>_xlfn.CONCAT(space_missions[[#This Row],[Company]],"-",space_missions[[#This Row],[Rocket]])</f>
        <v>RVSN USSR-Cosmos-3M (11K65M)</v>
      </c>
      <c r="M1254" s="1">
        <f>YEAR(space_missions[[#This Row],[Date]])</f>
        <v>1973</v>
      </c>
    </row>
    <row r="1255" spans="1:13" x14ac:dyDescent="0.3">
      <c r="A1255" s="1" t="s">
        <v>9</v>
      </c>
      <c r="B1255" s="1" t="s">
        <v>684</v>
      </c>
      <c r="C1255" s="2">
        <v>27046</v>
      </c>
      <c r="D1255" s="3">
        <v>0.42152777777777778</v>
      </c>
      <c r="E1255" s="1" t="s">
        <v>685</v>
      </c>
      <c r="F1255" s="1" t="s">
        <v>1438</v>
      </c>
      <c r="G1255" s="1" t="s">
        <v>13</v>
      </c>
      <c r="H1255" s="1" t="s">
        <v>14</v>
      </c>
      <c r="I1255" s="1" t="s">
        <v>15</v>
      </c>
      <c r="J1255" s="1">
        <f>FIND(", ",space_missions[[#This Row],[Location]])</f>
        <v>11</v>
      </c>
      <c r="K1255" s="1" t="str">
        <f t="shared" si="19"/>
        <v xml:space="preserve"> Russia</v>
      </c>
      <c r="L1255" s="1" t="str">
        <f>_xlfn.CONCAT(space_missions[[#This Row],[Company]],"-",space_missions[[#This Row],[Rocket]])</f>
        <v>RVSN USSR-Cosmos-3M (11K65M)</v>
      </c>
      <c r="M1255" s="1">
        <f>YEAR(space_missions[[#This Row],[Date]])</f>
        <v>1974</v>
      </c>
    </row>
    <row r="1256" spans="1:13" x14ac:dyDescent="0.3">
      <c r="A1256" s="1" t="s">
        <v>9</v>
      </c>
      <c r="B1256" s="1" t="s">
        <v>980</v>
      </c>
      <c r="C1256" s="2">
        <v>27053</v>
      </c>
      <c r="D1256" s="3">
        <v>0.625</v>
      </c>
      <c r="E1256" s="1" t="s">
        <v>339</v>
      </c>
      <c r="F1256" s="1" t="s">
        <v>1439</v>
      </c>
      <c r="G1256" s="1" t="s">
        <v>13</v>
      </c>
      <c r="H1256" s="1" t="s">
        <v>14</v>
      </c>
      <c r="I1256" s="1" t="s">
        <v>15</v>
      </c>
      <c r="J1256" s="1">
        <f>FIND(", ",space_missions[[#This Row],[Location]])</f>
        <v>10</v>
      </c>
      <c r="K1256" s="1" t="str">
        <f t="shared" si="19"/>
        <v xml:space="preserve"> Russia</v>
      </c>
      <c r="L1256" s="1" t="str">
        <f>_xlfn.CONCAT(space_missions[[#This Row],[Company]],"-",space_missions[[#This Row],[Rocket]])</f>
        <v>RVSN USSR-Voskhod</v>
      </c>
      <c r="M1256" s="1">
        <f>YEAR(space_missions[[#This Row],[Date]])</f>
        <v>1974</v>
      </c>
    </row>
    <row r="1257" spans="1:13" x14ac:dyDescent="0.3">
      <c r="A1257" s="1" t="s">
        <v>9</v>
      </c>
      <c r="B1257" s="1" t="s">
        <v>10</v>
      </c>
      <c r="C1257" s="2">
        <v>27058</v>
      </c>
      <c r="D1257" s="3">
        <v>0.22847222222222222</v>
      </c>
      <c r="E1257" s="1" t="s">
        <v>629</v>
      </c>
      <c r="F1257" s="1" t="s">
        <v>1440</v>
      </c>
      <c r="G1257" s="1" t="s">
        <v>13</v>
      </c>
      <c r="H1257" s="1" t="s">
        <v>14</v>
      </c>
      <c r="I1257" s="1" t="s">
        <v>15</v>
      </c>
      <c r="J1257" s="1">
        <f>FIND(", ",space_missions[[#This Row],[Location]])</f>
        <v>9</v>
      </c>
      <c r="K1257" s="1" t="str">
        <f t="shared" si="19"/>
        <v xml:space="preserve"> Kazakhstan</v>
      </c>
      <c r="L1257" s="1" t="str">
        <f>_xlfn.CONCAT(space_missions[[#This Row],[Company]],"-",space_missions[[#This Row],[Rocket]])</f>
        <v>RVSN USSR-Soyuz</v>
      </c>
      <c r="M1257" s="1">
        <f>YEAR(space_missions[[#This Row],[Date]])</f>
        <v>1974</v>
      </c>
    </row>
    <row r="1258" spans="1:13" x14ac:dyDescent="0.3">
      <c r="A1258" s="1" t="s">
        <v>9</v>
      </c>
      <c r="B1258" s="1" t="s">
        <v>980</v>
      </c>
      <c r="C1258" s="2">
        <v>27059</v>
      </c>
      <c r="D1258" s="3">
        <v>0.45833333333333331</v>
      </c>
      <c r="E1258" s="1" t="s">
        <v>339</v>
      </c>
      <c r="F1258" s="1" t="s">
        <v>1441</v>
      </c>
      <c r="G1258" s="1" t="s">
        <v>13</v>
      </c>
      <c r="H1258" s="1" t="s">
        <v>14</v>
      </c>
      <c r="I1258" s="1" t="s">
        <v>15</v>
      </c>
      <c r="J1258" s="1">
        <f>FIND(", ",space_missions[[#This Row],[Location]])</f>
        <v>10</v>
      </c>
      <c r="K1258" s="1" t="str">
        <f t="shared" si="19"/>
        <v xml:space="preserve"> Russia</v>
      </c>
      <c r="L1258" s="1" t="str">
        <f>_xlfn.CONCAT(space_missions[[#This Row],[Company]],"-",space_missions[[#This Row],[Rocket]])</f>
        <v>RVSN USSR-Voskhod</v>
      </c>
      <c r="M1258" s="1">
        <f>YEAR(space_missions[[#This Row],[Date]])</f>
        <v>1974</v>
      </c>
    </row>
    <row r="1259" spans="1:13" x14ac:dyDescent="0.3">
      <c r="A1259" s="1" t="s">
        <v>1057</v>
      </c>
      <c r="B1259" s="1" t="s">
        <v>1058</v>
      </c>
      <c r="C1259" s="2">
        <v>27064</v>
      </c>
      <c r="D1259" s="3">
        <v>0.20833333333333334</v>
      </c>
      <c r="E1259" s="1" t="s">
        <v>1442</v>
      </c>
      <c r="F1259" s="1" t="s">
        <v>1443</v>
      </c>
      <c r="G1259" s="1" t="s">
        <v>13</v>
      </c>
      <c r="H1259" s="1" t="s">
        <v>14</v>
      </c>
      <c r="I1259" s="1" t="s">
        <v>15</v>
      </c>
      <c r="J1259" s="1">
        <f>FIND(", ",space_missions[[#This Row],[Location]])</f>
        <v>7</v>
      </c>
      <c r="K1259" s="1" t="str">
        <f t="shared" si="19"/>
        <v xml:space="preserve"> Japan</v>
      </c>
      <c r="L1259" s="1" t="str">
        <f>_xlfn.CONCAT(space_missions[[#This Row],[Company]],"-",space_missions[[#This Row],[Rocket]])</f>
        <v>ISAS-Mu-III H</v>
      </c>
      <c r="M1259" s="1">
        <f>YEAR(space_missions[[#This Row],[Date]])</f>
        <v>1974</v>
      </c>
    </row>
    <row r="1260" spans="1:13" x14ac:dyDescent="0.3">
      <c r="A1260" s="1" t="s">
        <v>9</v>
      </c>
      <c r="B1260" s="1" t="s">
        <v>684</v>
      </c>
      <c r="C1260" s="2">
        <v>27066</v>
      </c>
      <c r="D1260" s="3">
        <v>2.2916666666666665E-2</v>
      </c>
      <c r="E1260" s="1" t="s">
        <v>685</v>
      </c>
      <c r="F1260" s="1" t="s">
        <v>1444</v>
      </c>
      <c r="G1260" s="1" t="s">
        <v>13</v>
      </c>
      <c r="H1260" s="1" t="s">
        <v>14</v>
      </c>
      <c r="I1260" s="1" t="s">
        <v>15</v>
      </c>
      <c r="J1260" s="1">
        <f>FIND(", ",space_missions[[#This Row],[Location]])</f>
        <v>11</v>
      </c>
      <c r="K1260" s="1" t="str">
        <f t="shared" si="19"/>
        <v xml:space="preserve"> Russia</v>
      </c>
      <c r="L1260" s="1" t="str">
        <f>_xlfn.CONCAT(space_missions[[#This Row],[Company]],"-",space_missions[[#This Row],[Rocket]])</f>
        <v>RVSN USSR-Cosmos-3M (11K65M)</v>
      </c>
      <c r="M1260" s="1">
        <f>YEAR(space_missions[[#This Row],[Date]])</f>
        <v>1974</v>
      </c>
    </row>
    <row r="1261" spans="1:13" x14ac:dyDescent="0.3">
      <c r="A1261" s="1" t="s">
        <v>463</v>
      </c>
      <c r="B1261" s="1" t="s">
        <v>521</v>
      </c>
      <c r="C1261" s="2">
        <v>27071</v>
      </c>
      <c r="D1261" s="3">
        <v>0.57499999999999996</v>
      </c>
      <c r="E1261" s="1" t="s">
        <v>1445</v>
      </c>
      <c r="F1261" s="1" t="s">
        <v>1446</v>
      </c>
      <c r="G1261" s="1" t="s">
        <v>13</v>
      </c>
      <c r="H1261" s="1" t="s">
        <v>14</v>
      </c>
      <c r="I1261" s="1" t="s">
        <v>21</v>
      </c>
      <c r="J1261" s="1">
        <f>FIND(", ",space_missions[[#This Row],[Location]])</f>
        <v>7</v>
      </c>
      <c r="K1261" s="1" t="str">
        <f t="shared" si="19"/>
        <v xml:space="preserve"> USA</v>
      </c>
      <c r="L1261" s="1" t="str">
        <f>_xlfn.CONCAT(space_missions[[#This Row],[Company]],"-",space_missions[[#This Row],[Rocket]])</f>
        <v>Martin Marietta-Titan IIIE</v>
      </c>
      <c r="M1261" s="1">
        <f>YEAR(space_missions[[#This Row],[Date]])</f>
        <v>1974</v>
      </c>
    </row>
    <row r="1262" spans="1:13" x14ac:dyDescent="0.3">
      <c r="A1262" s="1" t="s">
        <v>9</v>
      </c>
      <c r="B1262" s="1" t="s">
        <v>361</v>
      </c>
      <c r="C1262" s="2">
        <v>27072</v>
      </c>
      <c r="D1262" s="3">
        <v>0.37222222222222223</v>
      </c>
      <c r="E1262" s="1" t="s">
        <v>339</v>
      </c>
      <c r="F1262" s="1" t="s">
        <v>1447</v>
      </c>
      <c r="G1262" s="1" t="s">
        <v>13</v>
      </c>
      <c r="H1262" s="1" t="s">
        <v>14</v>
      </c>
      <c r="I1262" s="1" t="s">
        <v>15</v>
      </c>
      <c r="J1262" s="1">
        <f>FIND(", ",space_missions[[#This Row],[Location]])</f>
        <v>10</v>
      </c>
      <c r="K1262" s="1" t="str">
        <f t="shared" si="19"/>
        <v xml:space="preserve"> Kazakhstan</v>
      </c>
      <c r="L1262" s="1" t="str">
        <f>_xlfn.CONCAT(space_missions[[#This Row],[Company]],"-",space_missions[[#This Row],[Rocket]])</f>
        <v>RVSN USSR-Voskhod</v>
      </c>
      <c r="M1262" s="1">
        <f>YEAR(space_missions[[#This Row],[Date]])</f>
        <v>1974</v>
      </c>
    </row>
    <row r="1263" spans="1:13" x14ac:dyDescent="0.3">
      <c r="A1263" s="1" t="s">
        <v>42</v>
      </c>
      <c r="B1263" s="1" t="s">
        <v>322</v>
      </c>
      <c r="C1263" s="2">
        <v>27073</v>
      </c>
      <c r="D1263" s="3">
        <v>0.75</v>
      </c>
      <c r="E1263" s="1" t="s">
        <v>1181</v>
      </c>
      <c r="F1263" s="1" t="s">
        <v>1448</v>
      </c>
      <c r="G1263" s="1" t="s">
        <v>13</v>
      </c>
      <c r="H1263" s="1" t="s">
        <v>14</v>
      </c>
      <c r="I1263" s="1" t="s">
        <v>15</v>
      </c>
      <c r="J1263" s="1">
        <f>FIND(", ",space_missions[[#This Row],[Location]])</f>
        <v>7</v>
      </c>
      <c r="K1263" s="1" t="str">
        <f t="shared" si="19"/>
        <v xml:space="preserve"> USA</v>
      </c>
      <c r="L1263" s="1" t="str">
        <f>_xlfn.CONCAT(space_missions[[#This Row],[Company]],"-",space_missions[[#This Row],[Rocket]])</f>
        <v>US Air Force-Titan III(24)B</v>
      </c>
      <c r="M1263" s="1">
        <f>YEAR(space_missions[[#This Row],[Date]])</f>
        <v>1974</v>
      </c>
    </row>
    <row r="1264" spans="1:13" x14ac:dyDescent="0.3">
      <c r="A1264" s="1" t="s">
        <v>675</v>
      </c>
      <c r="B1264" s="1" t="s">
        <v>676</v>
      </c>
      <c r="C1264" s="2">
        <v>27078</v>
      </c>
      <c r="D1264" s="3">
        <v>0.4201388888888889</v>
      </c>
      <c r="E1264" s="1" t="s">
        <v>1320</v>
      </c>
      <c r="F1264" s="1" t="s">
        <v>1449</v>
      </c>
      <c r="G1264" s="1" t="s">
        <v>13</v>
      </c>
      <c r="H1264" s="1" t="s">
        <v>14</v>
      </c>
      <c r="I1264" s="1" t="s">
        <v>15</v>
      </c>
      <c r="J1264" s="1">
        <f>FIND(", ",space_missions[[#This Row],[Location]])</f>
        <v>14</v>
      </c>
      <c r="K1264" s="1" t="str">
        <f t="shared" si="19"/>
        <v xml:space="preserve"> Kenya</v>
      </c>
      <c r="L1264" s="1" t="str">
        <f>_xlfn.CONCAT(space_missions[[#This Row],[Company]],"-",space_missions[[#This Row],[Rocket]])</f>
        <v>ASI-Scout D1</v>
      </c>
      <c r="M1264" s="1">
        <f>YEAR(space_missions[[#This Row],[Date]])</f>
        <v>1974</v>
      </c>
    </row>
    <row r="1265" spans="1:13" x14ac:dyDescent="0.3">
      <c r="A1265" s="1" t="s">
        <v>9</v>
      </c>
      <c r="B1265" s="1" t="s">
        <v>661</v>
      </c>
      <c r="C1265" s="2">
        <v>27087</v>
      </c>
      <c r="D1265" s="3">
        <v>0.46180555555555558</v>
      </c>
      <c r="E1265" s="1" t="s">
        <v>499</v>
      </c>
      <c r="F1265" s="1" t="s">
        <v>1450</v>
      </c>
      <c r="G1265" s="1" t="s">
        <v>13</v>
      </c>
      <c r="H1265" s="1" t="s">
        <v>14</v>
      </c>
      <c r="I1265" s="1" t="s">
        <v>15</v>
      </c>
      <c r="J1265" s="1">
        <f>FIND(", ",space_missions[[#This Row],[Location]])</f>
        <v>11</v>
      </c>
      <c r="K1265" s="1" t="str">
        <f t="shared" si="19"/>
        <v xml:space="preserve"> Russia</v>
      </c>
      <c r="L1265" s="1" t="str">
        <f>_xlfn.CONCAT(space_missions[[#This Row],[Company]],"-",space_missions[[#This Row],[Rocket]])</f>
        <v>RVSN USSR-Cosmos-2I (63SM)</v>
      </c>
      <c r="M1265" s="1">
        <f>YEAR(space_missions[[#This Row],[Date]])</f>
        <v>1974</v>
      </c>
    </row>
    <row r="1266" spans="1:13" x14ac:dyDescent="0.3">
      <c r="A1266" s="1" t="s">
        <v>9</v>
      </c>
      <c r="B1266" s="1" t="s">
        <v>980</v>
      </c>
      <c r="C1266" s="2">
        <v>27093</v>
      </c>
      <c r="D1266" s="3">
        <v>0.48472222222222222</v>
      </c>
      <c r="E1266" s="1" t="s">
        <v>396</v>
      </c>
      <c r="F1266" s="1" t="s">
        <v>1451</v>
      </c>
      <c r="G1266" s="1" t="s">
        <v>13</v>
      </c>
      <c r="H1266" s="1" t="s">
        <v>14</v>
      </c>
      <c r="I1266" s="1" t="s">
        <v>15</v>
      </c>
      <c r="J1266" s="1">
        <f>FIND(", ",space_missions[[#This Row],[Location]])</f>
        <v>10</v>
      </c>
      <c r="K1266" s="1" t="str">
        <f t="shared" si="19"/>
        <v xml:space="preserve"> Russia</v>
      </c>
      <c r="L1266" s="1" t="str">
        <f>_xlfn.CONCAT(space_missions[[#This Row],[Company]],"-",space_missions[[#This Row],[Rocket]])</f>
        <v>RVSN USSR-Vostok-2M</v>
      </c>
      <c r="M1266" s="1">
        <f>YEAR(space_missions[[#This Row],[Date]])</f>
        <v>1974</v>
      </c>
    </row>
    <row r="1267" spans="1:13" x14ac:dyDescent="0.3">
      <c r="A1267" s="1" t="s">
        <v>9</v>
      </c>
      <c r="B1267" s="1" t="s">
        <v>661</v>
      </c>
      <c r="C1267" s="2">
        <v>27093</v>
      </c>
      <c r="D1267" s="3">
        <v>0.67013888888888884</v>
      </c>
      <c r="E1267" s="1" t="s">
        <v>499</v>
      </c>
      <c r="F1267" s="1" t="s">
        <v>1452</v>
      </c>
      <c r="G1267" s="1" t="s">
        <v>13</v>
      </c>
      <c r="H1267" s="1" t="s">
        <v>14</v>
      </c>
      <c r="I1267" s="1" t="s">
        <v>15</v>
      </c>
      <c r="J1267" s="1">
        <f>FIND(", ",space_missions[[#This Row],[Location]])</f>
        <v>11</v>
      </c>
      <c r="K1267" s="1" t="str">
        <f t="shared" si="19"/>
        <v xml:space="preserve"> Russia</v>
      </c>
      <c r="L1267" s="1" t="str">
        <f>_xlfn.CONCAT(space_missions[[#This Row],[Company]],"-",space_missions[[#This Row],[Rocket]])</f>
        <v>RVSN USSR-Cosmos-2I (63SM)</v>
      </c>
      <c r="M1267" s="1">
        <f>YEAR(space_missions[[#This Row],[Date]])</f>
        <v>1974</v>
      </c>
    </row>
    <row r="1268" spans="1:13" x14ac:dyDescent="0.3">
      <c r="A1268" s="1" t="s">
        <v>9</v>
      </c>
      <c r="B1268" s="1" t="s">
        <v>980</v>
      </c>
      <c r="C1268" s="2">
        <v>27102</v>
      </c>
      <c r="D1268" s="3">
        <v>0.43680555555555556</v>
      </c>
      <c r="E1268" s="1" t="s">
        <v>339</v>
      </c>
      <c r="F1268" s="1" t="s">
        <v>1453</v>
      </c>
      <c r="G1268" s="1" t="s">
        <v>13</v>
      </c>
      <c r="H1268" s="1" t="s">
        <v>14</v>
      </c>
      <c r="I1268" s="1" t="s">
        <v>15</v>
      </c>
      <c r="J1268" s="1">
        <f>FIND(", ",space_missions[[#This Row],[Location]])</f>
        <v>10</v>
      </c>
      <c r="K1268" s="1" t="str">
        <f t="shared" si="19"/>
        <v xml:space="preserve"> Russia</v>
      </c>
      <c r="L1268" s="1" t="str">
        <f>_xlfn.CONCAT(space_missions[[#This Row],[Company]],"-",space_missions[[#This Row],[Rocket]])</f>
        <v>RVSN USSR-Voskhod</v>
      </c>
      <c r="M1268" s="1">
        <f>YEAR(space_missions[[#This Row],[Date]])</f>
        <v>1974</v>
      </c>
    </row>
    <row r="1269" spans="1:13" x14ac:dyDescent="0.3">
      <c r="A1269" s="1" t="s">
        <v>9</v>
      </c>
      <c r="B1269" s="1" t="s">
        <v>361</v>
      </c>
      <c r="C1269" s="2">
        <v>27108</v>
      </c>
      <c r="D1269" s="3">
        <v>0.35416666666666669</v>
      </c>
      <c r="E1269" s="1" t="s">
        <v>1362</v>
      </c>
      <c r="F1269" s="1" t="s">
        <v>1454</v>
      </c>
      <c r="G1269" s="1" t="s">
        <v>13</v>
      </c>
      <c r="H1269" s="1" t="s">
        <v>14</v>
      </c>
      <c r="I1269" s="1" t="s">
        <v>15</v>
      </c>
      <c r="J1269" s="1">
        <f>FIND(", ",space_missions[[#This Row],[Location]])</f>
        <v>10</v>
      </c>
      <c r="K1269" s="1" t="str">
        <f t="shared" si="19"/>
        <v xml:space="preserve"> Kazakhstan</v>
      </c>
      <c r="L1269" s="1" t="str">
        <f>_xlfn.CONCAT(space_missions[[#This Row],[Company]],"-",space_missions[[#This Row],[Rocket]])</f>
        <v>RVSN USSR-Soyuz U</v>
      </c>
      <c r="M1269" s="1">
        <f>YEAR(space_missions[[#This Row],[Date]])</f>
        <v>1974</v>
      </c>
    </row>
    <row r="1270" spans="1:13" x14ac:dyDescent="0.3">
      <c r="A1270" s="1" t="s">
        <v>9</v>
      </c>
      <c r="B1270" s="1" t="s">
        <v>684</v>
      </c>
      <c r="C1270" s="2">
        <v>27111</v>
      </c>
      <c r="D1270" s="3">
        <v>0.59305555555555556</v>
      </c>
      <c r="E1270" s="1" t="s">
        <v>685</v>
      </c>
      <c r="F1270" s="1" t="s">
        <v>1455</v>
      </c>
      <c r="G1270" s="1" t="s">
        <v>13</v>
      </c>
      <c r="H1270" s="1" t="s">
        <v>14</v>
      </c>
      <c r="I1270" s="1" t="s">
        <v>15</v>
      </c>
      <c r="J1270" s="1">
        <f>FIND(", ",space_missions[[#This Row],[Location]])</f>
        <v>11</v>
      </c>
      <c r="K1270" s="1" t="str">
        <f t="shared" si="19"/>
        <v xml:space="preserve"> Russia</v>
      </c>
      <c r="L1270" s="1" t="str">
        <f>_xlfn.CONCAT(space_missions[[#This Row],[Company]],"-",space_missions[[#This Row],[Rocket]])</f>
        <v>RVSN USSR-Cosmos-3M (11K65M)</v>
      </c>
      <c r="M1270" s="1">
        <f>YEAR(space_missions[[#This Row],[Date]])</f>
        <v>1974</v>
      </c>
    </row>
    <row r="1271" spans="1:13" x14ac:dyDescent="0.3">
      <c r="A1271" s="1" t="s">
        <v>9</v>
      </c>
      <c r="B1271" s="1" t="s">
        <v>657</v>
      </c>
      <c r="C1271" s="2">
        <v>27114</v>
      </c>
      <c r="D1271" s="3">
        <v>0.56597222222222221</v>
      </c>
      <c r="E1271" s="1" t="s">
        <v>1456</v>
      </c>
      <c r="F1271" s="1" t="s">
        <v>1457</v>
      </c>
      <c r="G1271" s="1" t="s">
        <v>13</v>
      </c>
      <c r="H1271" s="1" t="s">
        <v>14</v>
      </c>
      <c r="I1271" s="1" t="s">
        <v>15</v>
      </c>
      <c r="J1271" s="1">
        <f>FIND(", ",space_missions[[#This Row],[Location]])</f>
        <v>11</v>
      </c>
      <c r="K1271" s="1" t="str">
        <f t="shared" si="19"/>
        <v xml:space="preserve"> Kazakhstan</v>
      </c>
      <c r="L1271" s="1" t="str">
        <f>_xlfn.CONCAT(space_missions[[#This Row],[Company]],"-",space_missions[[#This Row],[Rocket]])</f>
        <v>RVSN USSR-Proton K/Block-DM</v>
      </c>
      <c r="M1271" s="1">
        <f>YEAR(space_missions[[#This Row],[Date]])</f>
        <v>1974</v>
      </c>
    </row>
    <row r="1272" spans="1:13" x14ac:dyDescent="0.3">
      <c r="A1272" s="1" t="s">
        <v>9</v>
      </c>
      <c r="B1272" s="1" t="s">
        <v>361</v>
      </c>
      <c r="C1272" s="2">
        <v>27122</v>
      </c>
      <c r="D1272" s="3">
        <v>0.3125</v>
      </c>
      <c r="E1272" s="1" t="s">
        <v>1362</v>
      </c>
      <c r="F1272" s="1" t="s">
        <v>1458</v>
      </c>
      <c r="G1272" s="1" t="s">
        <v>13</v>
      </c>
      <c r="H1272" s="1" t="s">
        <v>14</v>
      </c>
      <c r="I1272" s="1" t="s">
        <v>15</v>
      </c>
      <c r="J1272" s="1">
        <f>FIND(", ",space_missions[[#This Row],[Location]])</f>
        <v>10</v>
      </c>
      <c r="K1272" s="1" t="str">
        <f t="shared" si="19"/>
        <v xml:space="preserve"> Kazakhstan</v>
      </c>
      <c r="L1272" s="1" t="str">
        <f>_xlfn.CONCAT(space_missions[[#This Row],[Company]],"-",space_missions[[#This Row],[Rocket]])</f>
        <v>RVSN USSR-Soyuz U</v>
      </c>
      <c r="M1272" s="1">
        <f>YEAR(space_missions[[#This Row],[Date]])</f>
        <v>1974</v>
      </c>
    </row>
    <row r="1273" spans="1:13" x14ac:dyDescent="0.3">
      <c r="A1273" s="1" t="s">
        <v>9</v>
      </c>
      <c r="B1273" s="1" t="s">
        <v>543</v>
      </c>
      <c r="C1273" s="2">
        <v>27123</v>
      </c>
      <c r="D1273" s="3">
        <v>0.35416666666666669</v>
      </c>
      <c r="E1273" s="1" t="s">
        <v>339</v>
      </c>
      <c r="F1273" s="1" t="s">
        <v>1459</v>
      </c>
      <c r="G1273" s="1" t="s">
        <v>13</v>
      </c>
      <c r="H1273" s="1" t="s">
        <v>14</v>
      </c>
      <c r="I1273" s="1" t="s">
        <v>15</v>
      </c>
      <c r="J1273" s="1">
        <f>FIND(", ",space_missions[[#This Row],[Location]])</f>
        <v>10</v>
      </c>
      <c r="K1273" s="1" t="str">
        <f t="shared" si="19"/>
        <v xml:space="preserve"> Russia</v>
      </c>
      <c r="L1273" s="1" t="str">
        <f>_xlfn.CONCAT(space_missions[[#This Row],[Company]],"-",space_missions[[#This Row],[Rocket]])</f>
        <v>RVSN USSR-Voskhod</v>
      </c>
      <c r="M1273" s="1">
        <f>YEAR(space_missions[[#This Row],[Date]])</f>
        <v>1974</v>
      </c>
    </row>
    <row r="1274" spans="1:13" x14ac:dyDescent="0.3">
      <c r="A1274" s="1" t="s">
        <v>463</v>
      </c>
      <c r="B1274" s="1" t="s">
        <v>388</v>
      </c>
      <c r="C1274" s="2">
        <v>27129</v>
      </c>
      <c r="D1274" s="3">
        <v>0.84722222222222221</v>
      </c>
      <c r="E1274" s="1" t="s">
        <v>1163</v>
      </c>
      <c r="F1274" s="1" t="s">
        <v>1460</v>
      </c>
      <c r="G1274" s="1" t="s">
        <v>13</v>
      </c>
      <c r="H1274" s="1" t="s">
        <v>14</v>
      </c>
      <c r="I1274" s="1" t="s">
        <v>15</v>
      </c>
      <c r="J1274" s="1">
        <f>FIND(", ",space_missions[[#This Row],[Location]])</f>
        <v>7</v>
      </c>
      <c r="K1274" s="1" t="str">
        <f t="shared" si="19"/>
        <v xml:space="preserve"> USA</v>
      </c>
      <c r="L1274" s="1" t="str">
        <f>_xlfn.CONCAT(space_missions[[#This Row],[Company]],"-",space_missions[[#This Row],[Rocket]])</f>
        <v>Martin Marietta-Titan IIID</v>
      </c>
      <c r="M1274" s="1">
        <f>YEAR(space_missions[[#This Row],[Date]])</f>
        <v>1974</v>
      </c>
    </row>
    <row r="1275" spans="1:13" x14ac:dyDescent="0.3">
      <c r="A1275" s="1" t="s">
        <v>9</v>
      </c>
      <c r="B1275" s="1" t="s">
        <v>980</v>
      </c>
      <c r="C1275" s="2">
        <v>27130</v>
      </c>
      <c r="D1275" s="3">
        <v>0.51527777777777772</v>
      </c>
      <c r="E1275" s="1" t="s">
        <v>339</v>
      </c>
      <c r="F1275" s="1" t="s">
        <v>1461</v>
      </c>
      <c r="G1275" s="1" t="s">
        <v>13</v>
      </c>
      <c r="H1275" s="1" t="s">
        <v>14</v>
      </c>
      <c r="I1275" s="1" t="s">
        <v>15</v>
      </c>
      <c r="J1275" s="1">
        <f>FIND(", ",space_missions[[#This Row],[Location]])</f>
        <v>10</v>
      </c>
      <c r="K1275" s="1" t="str">
        <f t="shared" si="19"/>
        <v xml:space="preserve"> Russia</v>
      </c>
      <c r="L1275" s="1" t="str">
        <f>_xlfn.CONCAT(space_missions[[#This Row],[Company]],"-",space_missions[[#This Row],[Rocket]])</f>
        <v>RVSN USSR-Voskhod</v>
      </c>
      <c r="M1275" s="1">
        <f>YEAR(space_missions[[#This Row],[Date]])</f>
        <v>1974</v>
      </c>
    </row>
    <row r="1276" spans="1:13" x14ac:dyDescent="0.3">
      <c r="A1276" s="1" t="s">
        <v>9</v>
      </c>
      <c r="B1276" s="1" t="s">
        <v>361</v>
      </c>
      <c r="C1276" s="2">
        <v>27131</v>
      </c>
      <c r="D1276" s="3">
        <v>0.33333333333333331</v>
      </c>
      <c r="E1276" s="1" t="s">
        <v>339</v>
      </c>
      <c r="F1276" s="1" t="s">
        <v>1462</v>
      </c>
      <c r="G1276" s="1" t="s">
        <v>13</v>
      </c>
      <c r="H1276" s="1" t="s">
        <v>14</v>
      </c>
      <c r="I1276" s="1" t="s">
        <v>21</v>
      </c>
      <c r="J1276" s="1">
        <f>FIND(", ",space_missions[[#This Row],[Location]])</f>
        <v>10</v>
      </c>
      <c r="K1276" s="1" t="str">
        <f t="shared" si="19"/>
        <v xml:space="preserve"> Kazakhstan</v>
      </c>
      <c r="L1276" s="1" t="str">
        <f>_xlfn.CONCAT(space_missions[[#This Row],[Company]],"-",space_missions[[#This Row],[Rocket]])</f>
        <v>RVSN USSR-Voskhod</v>
      </c>
      <c r="M1276" s="1">
        <f>YEAR(space_missions[[#This Row],[Date]])</f>
        <v>1974</v>
      </c>
    </row>
    <row r="1277" spans="1:13" x14ac:dyDescent="0.3">
      <c r="A1277" s="1" t="s">
        <v>9</v>
      </c>
      <c r="B1277" s="1" t="s">
        <v>980</v>
      </c>
      <c r="C1277" s="2">
        <v>27139</v>
      </c>
      <c r="D1277" s="3">
        <v>0.87013888888888891</v>
      </c>
      <c r="E1277" s="1" t="s">
        <v>1463</v>
      </c>
      <c r="F1277" s="1" t="s">
        <v>1464</v>
      </c>
      <c r="G1277" s="1" t="s">
        <v>13</v>
      </c>
      <c r="H1277" s="1" t="s">
        <v>14</v>
      </c>
      <c r="I1277" s="1" t="s">
        <v>15</v>
      </c>
      <c r="J1277" s="1">
        <f>FIND(", ",space_missions[[#This Row],[Location]])</f>
        <v>10</v>
      </c>
      <c r="K1277" s="1" t="str">
        <f t="shared" si="19"/>
        <v xml:space="preserve"> Russia</v>
      </c>
      <c r="L1277" s="1" t="str">
        <f>_xlfn.CONCAT(space_missions[[#This Row],[Company]],"-",space_missions[[#This Row],[Rocket]])</f>
        <v>RVSN USSR-Molniya-M /Block ML</v>
      </c>
      <c r="M1277" s="1">
        <f>YEAR(space_missions[[#This Row],[Date]])</f>
        <v>1974</v>
      </c>
    </row>
    <row r="1278" spans="1:13" x14ac:dyDescent="0.3">
      <c r="A1278" s="1" t="s">
        <v>9</v>
      </c>
      <c r="B1278" s="1" t="s">
        <v>980</v>
      </c>
      <c r="C1278" s="2">
        <v>27143</v>
      </c>
      <c r="D1278" s="3">
        <v>0.49305555555555558</v>
      </c>
      <c r="E1278" s="1" t="s">
        <v>396</v>
      </c>
      <c r="F1278" s="1" t="s">
        <v>1465</v>
      </c>
      <c r="G1278" s="1" t="s">
        <v>13</v>
      </c>
      <c r="H1278" s="1" t="s">
        <v>14</v>
      </c>
      <c r="I1278" s="1" t="s">
        <v>15</v>
      </c>
      <c r="J1278" s="1">
        <f>FIND(", ",space_missions[[#This Row],[Location]])</f>
        <v>10</v>
      </c>
      <c r="K1278" s="1" t="str">
        <f t="shared" si="19"/>
        <v xml:space="preserve"> Russia</v>
      </c>
      <c r="L1278" s="1" t="str">
        <f>_xlfn.CONCAT(space_missions[[#This Row],[Company]],"-",space_missions[[#This Row],[Rocket]])</f>
        <v>RVSN USSR-Vostok-2M</v>
      </c>
      <c r="M1278" s="1">
        <f>YEAR(space_missions[[#This Row],[Date]])</f>
        <v>1974</v>
      </c>
    </row>
    <row r="1279" spans="1:13" x14ac:dyDescent="0.3">
      <c r="A1279" s="1" t="s">
        <v>9</v>
      </c>
      <c r="B1279" s="1" t="s">
        <v>543</v>
      </c>
      <c r="C1279" s="2">
        <v>27145</v>
      </c>
      <c r="D1279" s="3">
        <v>0.59861111111111109</v>
      </c>
      <c r="E1279" s="1" t="s">
        <v>493</v>
      </c>
      <c r="F1279" s="1" t="s">
        <v>1466</v>
      </c>
      <c r="G1279" s="1" t="s">
        <v>13</v>
      </c>
      <c r="H1279" s="1" t="s">
        <v>14</v>
      </c>
      <c r="I1279" s="1" t="s">
        <v>15</v>
      </c>
      <c r="J1279" s="1">
        <f>FIND(", ",space_missions[[#This Row],[Location]])</f>
        <v>10</v>
      </c>
      <c r="K1279" s="1" t="str">
        <f t="shared" si="19"/>
        <v xml:space="preserve"> Russia</v>
      </c>
      <c r="L1279" s="1" t="str">
        <f>_xlfn.CONCAT(space_missions[[#This Row],[Company]],"-",space_missions[[#This Row],[Rocket]])</f>
        <v>RVSN USSR-Molniya-M /Block L</v>
      </c>
      <c r="M1279" s="1">
        <f>YEAR(space_missions[[#This Row],[Date]])</f>
        <v>1974</v>
      </c>
    </row>
    <row r="1280" spans="1:13" x14ac:dyDescent="0.3">
      <c r="A1280" s="1" t="s">
        <v>9</v>
      </c>
      <c r="B1280" s="1" t="s">
        <v>980</v>
      </c>
      <c r="C1280" s="2">
        <v>27148</v>
      </c>
      <c r="D1280" s="3">
        <v>0.56180555555555556</v>
      </c>
      <c r="E1280" s="1" t="s">
        <v>339</v>
      </c>
      <c r="F1280" s="1" t="s">
        <v>1467</v>
      </c>
      <c r="G1280" s="1" t="s">
        <v>13</v>
      </c>
      <c r="H1280" s="1" t="s">
        <v>14</v>
      </c>
      <c r="I1280" s="1" t="s">
        <v>15</v>
      </c>
      <c r="J1280" s="1">
        <f>FIND(", ",space_missions[[#This Row],[Location]])</f>
        <v>10</v>
      </c>
      <c r="K1280" s="1" t="str">
        <f t="shared" si="19"/>
        <v xml:space="preserve"> Russia</v>
      </c>
      <c r="L1280" s="1" t="str">
        <f>_xlfn.CONCAT(space_missions[[#This Row],[Company]],"-",space_missions[[#This Row],[Rocket]])</f>
        <v>RVSN USSR-Voskhod</v>
      </c>
      <c r="M1280" s="1">
        <f>YEAR(space_missions[[#This Row],[Date]])</f>
        <v>1974</v>
      </c>
    </row>
    <row r="1281" spans="1:13" x14ac:dyDescent="0.3">
      <c r="A1281" s="1" t="s">
        <v>9</v>
      </c>
      <c r="B1281" s="1" t="s">
        <v>684</v>
      </c>
      <c r="C1281" s="2">
        <v>27148</v>
      </c>
      <c r="D1281" s="3">
        <v>0.71527777777777779</v>
      </c>
      <c r="E1281" s="1" t="s">
        <v>685</v>
      </c>
      <c r="F1281" s="1" t="s">
        <v>1468</v>
      </c>
      <c r="G1281" s="1" t="s">
        <v>13</v>
      </c>
      <c r="H1281" s="1" t="s">
        <v>14</v>
      </c>
      <c r="I1281" s="1" t="s">
        <v>15</v>
      </c>
      <c r="J1281" s="1">
        <f>FIND(", ",space_missions[[#This Row],[Location]])</f>
        <v>11</v>
      </c>
      <c r="K1281" s="1" t="str">
        <f t="shared" si="19"/>
        <v xml:space="preserve"> Russia</v>
      </c>
      <c r="L1281" s="1" t="str">
        <f>_xlfn.CONCAT(space_missions[[#This Row],[Company]],"-",space_missions[[#This Row],[Rocket]])</f>
        <v>RVSN USSR-Cosmos-3M (11K65M)</v>
      </c>
      <c r="M1281" s="1">
        <f>YEAR(space_missions[[#This Row],[Date]])</f>
        <v>1974</v>
      </c>
    </row>
    <row r="1282" spans="1:13" x14ac:dyDescent="0.3">
      <c r="A1282" s="1" t="s">
        <v>9</v>
      </c>
      <c r="B1282" s="1" t="s">
        <v>739</v>
      </c>
      <c r="C1282" s="2">
        <v>27164</v>
      </c>
      <c r="D1282" s="3">
        <v>0.3125</v>
      </c>
      <c r="E1282" s="1" t="s">
        <v>937</v>
      </c>
      <c r="F1282" s="1" t="s">
        <v>1469</v>
      </c>
      <c r="G1282" s="1" t="s">
        <v>13</v>
      </c>
      <c r="H1282" s="1" t="s">
        <v>14</v>
      </c>
      <c r="I1282" s="1" t="s">
        <v>15</v>
      </c>
      <c r="J1282" s="1">
        <f>FIND(", ",space_missions[[#This Row],[Location]])</f>
        <v>11</v>
      </c>
      <c r="K1282" s="1" t="str">
        <f t="shared" ref="K1282:K1345" si="20">RIGHT(B1282,LEN(B1282)-FIND("*",SUBSTITUTE(B1282,", ","*",LEN(B1282)-LEN(SUBSTITUTE(B1282,", ","*")))))</f>
        <v xml:space="preserve"> Kazakhstan</v>
      </c>
      <c r="L1282" s="1" t="str">
        <f>_xlfn.CONCAT(space_missions[[#This Row],[Company]],"-",space_missions[[#This Row],[Rocket]])</f>
        <v>RVSN USSR-Tsyklon-2</v>
      </c>
      <c r="M1282" s="1">
        <f>YEAR(space_missions[[#This Row],[Date]])</f>
        <v>1974</v>
      </c>
    </row>
    <row r="1283" spans="1:13" x14ac:dyDescent="0.3">
      <c r="A1283" s="1" t="s">
        <v>9</v>
      </c>
      <c r="B1283" s="1" t="s">
        <v>361</v>
      </c>
      <c r="C1283" s="2">
        <v>27164</v>
      </c>
      <c r="D1283" s="3">
        <v>0.35416666666666669</v>
      </c>
      <c r="E1283" s="1" t="s">
        <v>1362</v>
      </c>
      <c r="F1283" s="1" t="s">
        <v>1470</v>
      </c>
      <c r="G1283" s="1" t="s">
        <v>13</v>
      </c>
      <c r="H1283" s="1" t="s">
        <v>14</v>
      </c>
      <c r="I1283" s="1" t="s">
        <v>15</v>
      </c>
      <c r="J1283" s="1">
        <f>FIND(", ",space_missions[[#This Row],[Location]])</f>
        <v>10</v>
      </c>
      <c r="K1283" s="1" t="str">
        <f t="shared" si="20"/>
        <v xml:space="preserve"> Kazakhstan</v>
      </c>
      <c r="L1283" s="1" t="str">
        <f>_xlfn.CONCAT(space_missions[[#This Row],[Company]],"-",space_missions[[#This Row],[Rocket]])</f>
        <v>RVSN USSR-Soyuz U</v>
      </c>
      <c r="M1283" s="1">
        <f>YEAR(space_missions[[#This Row],[Date]])</f>
        <v>1974</v>
      </c>
    </row>
    <row r="1284" spans="1:13" x14ac:dyDescent="0.3">
      <c r="A1284" s="1" t="s">
        <v>9</v>
      </c>
      <c r="B1284" s="1" t="s">
        <v>980</v>
      </c>
      <c r="C1284" s="2">
        <v>27164</v>
      </c>
      <c r="D1284" s="3">
        <v>0.52083333333333337</v>
      </c>
      <c r="E1284" s="1" t="s">
        <v>339</v>
      </c>
      <c r="F1284" s="1" t="s">
        <v>1471</v>
      </c>
      <c r="G1284" s="1" t="s">
        <v>13</v>
      </c>
      <c r="H1284" s="1" t="s">
        <v>14</v>
      </c>
      <c r="I1284" s="1" t="s">
        <v>15</v>
      </c>
      <c r="J1284" s="1">
        <f>FIND(", ",space_missions[[#This Row],[Location]])</f>
        <v>10</v>
      </c>
      <c r="K1284" s="1" t="str">
        <f t="shared" si="20"/>
        <v xml:space="preserve"> Russia</v>
      </c>
      <c r="L1284" s="1" t="str">
        <f>_xlfn.CONCAT(space_missions[[#This Row],[Company]],"-",space_missions[[#This Row],[Rocket]])</f>
        <v>RVSN USSR-Voskhod</v>
      </c>
      <c r="M1284" s="1">
        <f>YEAR(space_missions[[#This Row],[Date]])</f>
        <v>1974</v>
      </c>
    </row>
    <row r="1285" spans="1:13" x14ac:dyDescent="0.3">
      <c r="A1285" s="1" t="s">
        <v>9</v>
      </c>
      <c r="B1285" s="1" t="s">
        <v>739</v>
      </c>
      <c r="C1285" s="2">
        <v>27166</v>
      </c>
      <c r="D1285" s="3">
        <v>0.28680555555555554</v>
      </c>
      <c r="E1285" s="1" t="s">
        <v>937</v>
      </c>
      <c r="F1285" s="1" t="s">
        <v>1472</v>
      </c>
      <c r="G1285" s="1" t="s">
        <v>13</v>
      </c>
      <c r="H1285" s="1" t="s">
        <v>14</v>
      </c>
      <c r="I1285" s="1" t="s">
        <v>15</v>
      </c>
      <c r="J1285" s="1">
        <f>FIND(", ",space_missions[[#This Row],[Location]])</f>
        <v>11</v>
      </c>
      <c r="K1285" s="1" t="str">
        <f t="shared" si="20"/>
        <v xml:space="preserve"> Kazakhstan</v>
      </c>
      <c r="L1285" s="1" t="str">
        <f>_xlfn.CONCAT(space_missions[[#This Row],[Company]],"-",space_missions[[#This Row],[Rocket]])</f>
        <v>RVSN USSR-Tsyklon-2</v>
      </c>
      <c r="M1285" s="1">
        <f>YEAR(space_missions[[#This Row],[Date]])</f>
        <v>1974</v>
      </c>
    </row>
    <row r="1286" spans="1:13" x14ac:dyDescent="0.3">
      <c r="A1286" s="1" t="s">
        <v>9</v>
      </c>
      <c r="B1286" s="1" t="s">
        <v>961</v>
      </c>
      <c r="C1286" s="2">
        <v>27166</v>
      </c>
      <c r="D1286" s="3">
        <v>0.45833333333333331</v>
      </c>
      <c r="E1286" s="1" t="s">
        <v>685</v>
      </c>
      <c r="F1286" s="1" t="s">
        <v>1473</v>
      </c>
      <c r="G1286" s="1" t="s">
        <v>13</v>
      </c>
      <c r="H1286" s="1" t="s">
        <v>14</v>
      </c>
      <c r="I1286" s="1" t="s">
        <v>15</v>
      </c>
      <c r="J1286" s="1">
        <f>FIND(", ",space_missions[[#This Row],[Location]])</f>
        <v>11</v>
      </c>
      <c r="K1286" s="1" t="str">
        <f t="shared" si="20"/>
        <v xml:space="preserve"> Russia</v>
      </c>
      <c r="L1286" s="1" t="str">
        <f>_xlfn.CONCAT(space_missions[[#This Row],[Company]],"-",space_missions[[#This Row],[Rocket]])</f>
        <v>RVSN USSR-Cosmos-3M (11K65M)</v>
      </c>
      <c r="M1286" s="1">
        <f>YEAR(space_missions[[#This Row],[Date]])</f>
        <v>1974</v>
      </c>
    </row>
    <row r="1287" spans="1:13" x14ac:dyDescent="0.3">
      <c r="A1287" s="1" t="s">
        <v>9</v>
      </c>
      <c r="B1287" s="1" t="s">
        <v>684</v>
      </c>
      <c r="C1287" s="2">
        <v>27170</v>
      </c>
      <c r="D1287" s="3">
        <v>0.26041666666666669</v>
      </c>
      <c r="E1287" s="1" t="s">
        <v>685</v>
      </c>
      <c r="F1287" s="1" t="s">
        <v>1474</v>
      </c>
      <c r="G1287" s="1" t="s">
        <v>13</v>
      </c>
      <c r="H1287" s="1" t="s">
        <v>14</v>
      </c>
      <c r="I1287" s="1" t="s">
        <v>15</v>
      </c>
      <c r="J1287" s="1">
        <f>FIND(", ",space_missions[[#This Row],[Location]])</f>
        <v>11</v>
      </c>
      <c r="K1287" s="1" t="str">
        <f t="shared" si="20"/>
        <v xml:space="preserve"> Russia</v>
      </c>
      <c r="L1287" s="1" t="str">
        <f>_xlfn.CONCAT(space_missions[[#This Row],[Company]],"-",space_missions[[#This Row],[Rocket]])</f>
        <v>RVSN USSR-Cosmos-3M (11K65M)</v>
      </c>
      <c r="M1287" s="1">
        <f>YEAR(space_missions[[#This Row],[Date]])</f>
        <v>1974</v>
      </c>
    </row>
    <row r="1288" spans="1:13" x14ac:dyDescent="0.3">
      <c r="A1288" s="1" t="s">
        <v>9</v>
      </c>
      <c r="B1288" s="1" t="s">
        <v>1116</v>
      </c>
      <c r="C1288" s="2">
        <v>27172</v>
      </c>
      <c r="D1288" s="3">
        <v>0.51111111111111107</v>
      </c>
      <c r="E1288" s="1" t="s">
        <v>1362</v>
      </c>
      <c r="F1288" s="1" t="s">
        <v>1475</v>
      </c>
      <c r="G1288" s="1" t="s">
        <v>13</v>
      </c>
      <c r="H1288" s="1" t="s">
        <v>14</v>
      </c>
      <c r="I1288" s="1" t="s">
        <v>21</v>
      </c>
      <c r="J1288" s="1">
        <f>FIND(", ",space_missions[[#This Row],[Location]])</f>
        <v>10</v>
      </c>
      <c r="K1288" s="1" t="str">
        <f t="shared" si="20"/>
        <v xml:space="preserve"> Russia</v>
      </c>
      <c r="L1288" s="1" t="str">
        <f>_xlfn.CONCAT(space_missions[[#This Row],[Company]],"-",space_missions[[#This Row],[Rocket]])</f>
        <v>RVSN USSR-Soyuz U</v>
      </c>
      <c r="M1288" s="1">
        <f>YEAR(space_missions[[#This Row],[Date]])</f>
        <v>1974</v>
      </c>
    </row>
    <row r="1289" spans="1:13" x14ac:dyDescent="0.3">
      <c r="A1289" s="1" t="s">
        <v>9</v>
      </c>
      <c r="B1289" s="1" t="s">
        <v>10</v>
      </c>
      <c r="C1289" s="2">
        <v>27176</v>
      </c>
      <c r="D1289" s="3">
        <v>0.30555555555555558</v>
      </c>
      <c r="E1289" s="1" t="s">
        <v>629</v>
      </c>
      <c r="F1289" s="1" t="s">
        <v>1476</v>
      </c>
      <c r="G1289" s="1" t="s">
        <v>13</v>
      </c>
      <c r="H1289" s="1" t="s">
        <v>14</v>
      </c>
      <c r="I1289" s="1" t="s">
        <v>15</v>
      </c>
      <c r="J1289" s="1">
        <f>FIND(", ",space_missions[[#This Row],[Location]])</f>
        <v>9</v>
      </c>
      <c r="K1289" s="1" t="str">
        <f t="shared" si="20"/>
        <v xml:space="preserve"> Kazakhstan</v>
      </c>
      <c r="L1289" s="1" t="str">
        <f>_xlfn.CONCAT(space_missions[[#This Row],[Company]],"-",space_missions[[#This Row],[Rocket]])</f>
        <v>RVSN USSR-Soyuz</v>
      </c>
      <c r="M1289" s="1">
        <f>YEAR(space_missions[[#This Row],[Date]])</f>
        <v>1974</v>
      </c>
    </row>
    <row r="1290" spans="1:13" x14ac:dyDescent="0.3">
      <c r="A1290" s="1" t="s">
        <v>9</v>
      </c>
      <c r="B1290" s="1" t="s">
        <v>473</v>
      </c>
      <c r="C1290" s="2">
        <v>27178</v>
      </c>
      <c r="D1290" s="3">
        <v>0.37222222222222223</v>
      </c>
      <c r="E1290" s="1" t="s">
        <v>658</v>
      </c>
      <c r="F1290" s="1" t="s">
        <v>1477</v>
      </c>
      <c r="G1290" s="1" t="s">
        <v>13</v>
      </c>
      <c r="H1290" s="1" t="s">
        <v>14</v>
      </c>
      <c r="I1290" s="1" t="s">
        <v>15</v>
      </c>
      <c r="J1290" s="1">
        <f>FIND(", ",space_missions[[#This Row],[Location]])</f>
        <v>11</v>
      </c>
      <c r="K1290" s="1" t="str">
        <f t="shared" si="20"/>
        <v xml:space="preserve"> Kazakhstan</v>
      </c>
      <c r="L1290" s="1" t="str">
        <f>_xlfn.CONCAT(space_missions[[#This Row],[Company]],"-",space_missions[[#This Row],[Rocket]])</f>
        <v>RVSN USSR-Proton K/Block D</v>
      </c>
      <c r="M1290" s="1">
        <f>YEAR(space_missions[[#This Row],[Date]])</f>
        <v>1974</v>
      </c>
    </row>
    <row r="1291" spans="1:13" x14ac:dyDescent="0.3">
      <c r="A1291" s="1" t="s">
        <v>9</v>
      </c>
      <c r="B1291" s="1" t="s">
        <v>980</v>
      </c>
      <c r="C1291" s="2">
        <v>27179</v>
      </c>
      <c r="D1291" s="3">
        <v>0.53055555555555556</v>
      </c>
      <c r="E1291" s="1" t="s">
        <v>339</v>
      </c>
      <c r="F1291" s="1" t="s">
        <v>1478</v>
      </c>
      <c r="G1291" s="1" t="s">
        <v>13</v>
      </c>
      <c r="H1291" s="1" t="s">
        <v>14</v>
      </c>
      <c r="I1291" s="1" t="s">
        <v>15</v>
      </c>
      <c r="J1291" s="1">
        <f>FIND(", ",space_missions[[#This Row],[Location]])</f>
        <v>10</v>
      </c>
      <c r="K1291" s="1" t="str">
        <f t="shared" si="20"/>
        <v xml:space="preserve"> Russia</v>
      </c>
      <c r="L1291" s="1" t="str">
        <f>_xlfn.CONCAT(space_missions[[#This Row],[Company]],"-",space_missions[[#This Row],[Rocket]])</f>
        <v>RVSN USSR-Voskhod</v>
      </c>
      <c r="M1291" s="1">
        <f>YEAR(space_missions[[#This Row],[Date]])</f>
        <v>1974</v>
      </c>
    </row>
    <row r="1292" spans="1:13" x14ac:dyDescent="0.3">
      <c r="A1292" s="1" t="s">
        <v>463</v>
      </c>
      <c r="B1292" s="1" t="s">
        <v>464</v>
      </c>
      <c r="C1292" s="2">
        <v>27179</v>
      </c>
      <c r="D1292" s="3">
        <v>0.54166666666666663</v>
      </c>
      <c r="E1292" s="1" t="s">
        <v>1082</v>
      </c>
      <c r="F1292" s="1" t="s">
        <v>1479</v>
      </c>
      <c r="G1292" s="1" t="s">
        <v>13</v>
      </c>
      <c r="H1292" s="1" t="s">
        <v>14</v>
      </c>
      <c r="I1292" s="1" t="s">
        <v>15</v>
      </c>
      <c r="J1292" s="1">
        <f>FIND(", ",space_missions[[#This Row],[Location]])</f>
        <v>7</v>
      </c>
      <c r="K1292" s="1" t="str">
        <f t="shared" si="20"/>
        <v xml:space="preserve"> USA</v>
      </c>
      <c r="L1292" s="1" t="str">
        <f>_xlfn.CONCAT(space_missions[[#This Row],[Company]],"-",space_missions[[#This Row],[Rocket]])</f>
        <v>Martin Marietta-Titan III(23)C</v>
      </c>
      <c r="M1292" s="1">
        <f>YEAR(space_missions[[#This Row],[Date]])</f>
        <v>1974</v>
      </c>
    </row>
    <row r="1293" spans="1:13" x14ac:dyDescent="0.3">
      <c r="A1293" s="1" t="s">
        <v>9</v>
      </c>
      <c r="B1293" s="1" t="s">
        <v>361</v>
      </c>
      <c r="C1293" s="2">
        <v>27186</v>
      </c>
      <c r="D1293" s="3">
        <v>0.2638888888888889</v>
      </c>
      <c r="E1293" s="1" t="s">
        <v>339</v>
      </c>
      <c r="F1293" s="1" t="s">
        <v>1480</v>
      </c>
      <c r="G1293" s="1" t="s">
        <v>13</v>
      </c>
      <c r="H1293" s="1" t="s">
        <v>14</v>
      </c>
      <c r="I1293" s="1" t="s">
        <v>15</v>
      </c>
      <c r="J1293" s="1">
        <f>FIND(", ",space_missions[[#This Row],[Location]])</f>
        <v>10</v>
      </c>
      <c r="K1293" s="1" t="str">
        <f t="shared" si="20"/>
        <v xml:space="preserve"> Kazakhstan</v>
      </c>
      <c r="L1293" s="1" t="str">
        <f>_xlfn.CONCAT(space_missions[[#This Row],[Company]],"-",space_missions[[#This Row],[Rocket]])</f>
        <v>RVSN USSR-Voskhod</v>
      </c>
      <c r="M1293" s="1">
        <f>YEAR(space_missions[[#This Row],[Date]])</f>
        <v>1974</v>
      </c>
    </row>
    <row r="1294" spans="1:13" x14ac:dyDescent="0.3">
      <c r="A1294" s="1" t="s">
        <v>42</v>
      </c>
      <c r="B1294" s="1" t="s">
        <v>322</v>
      </c>
      <c r="C1294" s="2">
        <v>27186</v>
      </c>
      <c r="D1294" s="3">
        <v>0.6875</v>
      </c>
      <c r="E1294" s="1" t="s">
        <v>1181</v>
      </c>
      <c r="F1294" s="1" t="s">
        <v>1481</v>
      </c>
      <c r="G1294" s="1" t="s">
        <v>13</v>
      </c>
      <c r="H1294" s="1" t="s">
        <v>14</v>
      </c>
      <c r="I1294" s="1" t="s">
        <v>15</v>
      </c>
      <c r="J1294" s="1">
        <f>FIND(", ",space_missions[[#This Row],[Location]])</f>
        <v>7</v>
      </c>
      <c r="K1294" s="1" t="str">
        <f t="shared" si="20"/>
        <v xml:space="preserve"> USA</v>
      </c>
      <c r="L1294" s="1" t="str">
        <f>_xlfn.CONCAT(space_missions[[#This Row],[Company]],"-",space_missions[[#This Row],[Rocket]])</f>
        <v>US Air Force-Titan III(24)B</v>
      </c>
      <c r="M1294" s="1">
        <f>YEAR(space_missions[[#This Row],[Date]])</f>
        <v>1974</v>
      </c>
    </row>
    <row r="1295" spans="1:13" x14ac:dyDescent="0.3">
      <c r="A1295" s="1" t="s">
        <v>9</v>
      </c>
      <c r="B1295" s="1" t="s">
        <v>980</v>
      </c>
      <c r="C1295" s="2">
        <v>27193</v>
      </c>
      <c r="D1295" s="3">
        <v>0.52013888888888893</v>
      </c>
      <c r="E1295" s="1" t="s">
        <v>339</v>
      </c>
      <c r="F1295" s="1" t="s">
        <v>1482</v>
      </c>
      <c r="G1295" s="1" t="s">
        <v>13</v>
      </c>
      <c r="H1295" s="1" t="s">
        <v>14</v>
      </c>
      <c r="I1295" s="1" t="s">
        <v>15</v>
      </c>
      <c r="J1295" s="1">
        <f>FIND(", ",space_missions[[#This Row],[Location]])</f>
        <v>10</v>
      </c>
      <c r="K1295" s="1" t="str">
        <f t="shared" si="20"/>
        <v xml:space="preserve"> Russia</v>
      </c>
      <c r="L1295" s="1" t="str">
        <f>_xlfn.CONCAT(space_missions[[#This Row],[Company]],"-",space_missions[[#This Row],[Rocket]])</f>
        <v>RVSN USSR-Voskhod</v>
      </c>
      <c r="M1295" s="1">
        <f>YEAR(space_missions[[#This Row],[Date]])</f>
        <v>1974</v>
      </c>
    </row>
    <row r="1296" spans="1:13" x14ac:dyDescent="0.3">
      <c r="A1296" s="1" t="s">
        <v>9</v>
      </c>
      <c r="B1296" s="1" t="s">
        <v>684</v>
      </c>
      <c r="C1296" s="2">
        <v>27198</v>
      </c>
      <c r="D1296" s="3">
        <v>0.54166666666666663</v>
      </c>
      <c r="E1296" s="1" t="s">
        <v>685</v>
      </c>
      <c r="F1296" s="1" t="s">
        <v>1483</v>
      </c>
      <c r="G1296" s="1" t="s">
        <v>13</v>
      </c>
      <c r="H1296" s="1" t="s">
        <v>14</v>
      </c>
      <c r="I1296" s="1" t="s">
        <v>15</v>
      </c>
      <c r="J1296" s="1">
        <f>FIND(", ",space_missions[[#This Row],[Location]])</f>
        <v>11</v>
      </c>
      <c r="K1296" s="1" t="str">
        <f t="shared" si="20"/>
        <v xml:space="preserve"> Russia</v>
      </c>
      <c r="L1296" s="1" t="str">
        <f>_xlfn.CONCAT(space_missions[[#This Row],[Company]],"-",space_missions[[#This Row],[Rocket]])</f>
        <v>RVSN USSR-Cosmos-3M (11K65M)</v>
      </c>
      <c r="M1296" s="1">
        <f>YEAR(space_missions[[#This Row],[Date]])</f>
        <v>1974</v>
      </c>
    </row>
    <row r="1297" spans="1:13" x14ac:dyDescent="0.3">
      <c r="A1297" s="1" t="s">
        <v>9</v>
      </c>
      <c r="B1297" s="1" t="s">
        <v>684</v>
      </c>
      <c r="C1297" s="2">
        <v>27201</v>
      </c>
      <c r="D1297" s="3">
        <v>0.37708333333333333</v>
      </c>
      <c r="E1297" s="1" t="s">
        <v>685</v>
      </c>
      <c r="F1297" s="1" t="s">
        <v>1484</v>
      </c>
      <c r="G1297" s="1" t="s">
        <v>13</v>
      </c>
      <c r="H1297" s="1" t="s">
        <v>14</v>
      </c>
      <c r="I1297" s="1" t="s">
        <v>15</v>
      </c>
      <c r="J1297" s="1">
        <f>FIND(", ",space_missions[[#This Row],[Location]])</f>
        <v>11</v>
      </c>
      <c r="K1297" s="1" t="str">
        <f t="shared" si="20"/>
        <v xml:space="preserve"> Russia</v>
      </c>
      <c r="L1297" s="1" t="str">
        <f>_xlfn.CONCAT(space_missions[[#This Row],[Company]],"-",space_missions[[#This Row],[Rocket]])</f>
        <v>RVSN USSR-Cosmos-3M (11K65M)</v>
      </c>
      <c r="M1297" s="1">
        <f>YEAR(space_missions[[#This Row],[Date]])</f>
        <v>1974</v>
      </c>
    </row>
    <row r="1298" spans="1:13" x14ac:dyDescent="0.3">
      <c r="A1298" s="1" t="s">
        <v>9</v>
      </c>
      <c r="B1298" s="1" t="s">
        <v>661</v>
      </c>
      <c r="C1298" s="2">
        <v>27206</v>
      </c>
      <c r="D1298" s="3">
        <v>0.52083333333333337</v>
      </c>
      <c r="E1298" s="1" t="s">
        <v>499</v>
      </c>
      <c r="F1298" s="1" t="s">
        <v>1485</v>
      </c>
      <c r="G1298" s="1" t="s">
        <v>13</v>
      </c>
      <c r="H1298" s="1" t="s">
        <v>14</v>
      </c>
      <c r="I1298" s="1" t="s">
        <v>15</v>
      </c>
      <c r="J1298" s="1">
        <f>FIND(", ",space_missions[[#This Row],[Location]])</f>
        <v>11</v>
      </c>
      <c r="K1298" s="1" t="str">
        <f t="shared" si="20"/>
        <v xml:space="preserve"> Russia</v>
      </c>
      <c r="L1298" s="1" t="str">
        <f>_xlfn.CONCAT(space_missions[[#This Row],[Company]],"-",space_missions[[#This Row],[Rocket]])</f>
        <v>RVSN USSR-Cosmos-2I (63SM)</v>
      </c>
      <c r="M1298" s="1">
        <f>YEAR(space_missions[[#This Row],[Date]])</f>
        <v>1974</v>
      </c>
    </row>
    <row r="1299" spans="1:13" x14ac:dyDescent="0.3">
      <c r="A1299" s="1" t="s">
        <v>9</v>
      </c>
      <c r="B1299" s="1" t="s">
        <v>961</v>
      </c>
      <c r="C1299" s="2">
        <v>27207</v>
      </c>
      <c r="D1299" s="3">
        <v>0.65208333333333335</v>
      </c>
      <c r="E1299" s="1" t="s">
        <v>685</v>
      </c>
      <c r="F1299" s="1" t="s">
        <v>1486</v>
      </c>
      <c r="G1299" s="1" t="s">
        <v>13</v>
      </c>
      <c r="H1299" s="1" t="s">
        <v>14</v>
      </c>
      <c r="I1299" s="1" t="s">
        <v>15</v>
      </c>
      <c r="J1299" s="1">
        <f>FIND(", ",space_missions[[#This Row],[Location]])</f>
        <v>11</v>
      </c>
      <c r="K1299" s="1" t="str">
        <f t="shared" si="20"/>
        <v xml:space="preserve"> Russia</v>
      </c>
      <c r="L1299" s="1" t="str">
        <f>_xlfn.CONCAT(space_missions[[#This Row],[Company]],"-",space_missions[[#This Row],[Rocket]])</f>
        <v>RVSN USSR-Cosmos-3M (11K65M)</v>
      </c>
      <c r="M1299" s="1">
        <f>YEAR(space_missions[[#This Row],[Date]])</f>
        <v>1974</v>
      </c>
    </row>
    <row r="1300" spans="1:13" x14ac:dyDescent="0.3">
      <c r="A1300" s="1" t="s">
        <v>9</v>
      </c>
      <c r="B1300" s="1" t="s">
        <v>980</v>
      </c>
      <c r="C1300" s="2">
        <v>27209</v>
      </c>
      <c r="D1300" s="3">
        <v>0.53472222222222221</v>
      </c>
      <c r="E1300" s="1" t="s">
        <v>1227</v>
      </c>
      <c r="F1300" s="1" t="s">
        <v>1487</v>
      </c>
      <c r="G1300" s="1" t="s">
        <v>13</v>
      </c>
      <c r="H1300" s="1" t="s">
        <v>14</v>
      </c>
      <c r="I1300" s="1" t="s">
        <v>15</v>
      </c>
      <c r="J1300" s="1">
        <f>FIND(", ",space_missions[[#This Row],[Location]])</f>
        <v>10</v>
      </c>
      <c r="K1300" s="1" t="str">
        <f t="shared" si="20"/>
        <v xml:space="preserve"> Russia</v>
      </c>
      <c r="L1300" s="1" t="str">
        <f>_xlfn.CONCAT(space_missions[[#This Row],[Company]],"-",space_missions[[#This Row],[Rocket]])</f>
        <v>RVSN USSR-Soyuz M</v>
      </c>
      <c r="M1300" s="1">
        <f>YEAR(space_missions[[#This Row],[Date]])</f>
        <v>1974</v>
      </c>
    </row>
    <row r="1301" spans="1:13" x14ac:dyDescent="0.3">
      <c r="A1301" s="1" t="s">
        <v>9</v>
      </c>
      <c r="B1301" s="1" t="s">
        <v>543</v>
      </c>
      <c r="C1301" s="2">
        <v>27209</v>
      </c>
      <c r="D1301" s="3">
        <v>0.66597222222222219</v>
      </c>
      <c r="E1301" s="1" t="s">
        <v>1302</v>
      </c>
      <c r="F1301" s="1" t="s">
        <v>1488</v>
      </c>
      <c r="G1301" s="1" t="s">
        <v>13</v>
      </c>
      <c r="H1301" s="1" t="s">
        <v>14</v>
      </c>
      <c r="I1301" s="1" t="s">
        <v>15</v>
      </c>
      <c r="J1301" s="1">
        <f>FIND(", ",space_missions[[#This Row],[Location]])</f>
        <v>10</v>
      </c>
      <c r="K1301" s="1" t="str">
        <f t="shared" si="20"/>
        <v xml:space="preserve"> Russia</v>
      </c>
      <c r="L1301" s="1" t="str">
        <f>_xlfn.CONCAT(space_missions[[#This Row],[Company]],"-",space_missions[[#This Row],[Rocket]])</f>
        <v>RVSN USSR-Molniya-M /Block 2BL</v>
      </c>
      <c r="M1301" s="1">
        <f>YEAR(space_missions[[#This Row],[Date]])</f>
        <v>1974</v>
      </c>
    </row>
    <row r="1302" spans="1:13" x14ac:dyDescent="0.3">
      <c r="A1302" s="1" t="s">
        <v>9</v>
      </c>
      <c r="B1302" s="1" t="s">
        <v>10</v>
      </c>
      <c r="C1302" s="2">
        <v>27213</v>
      </c>
      <c r="D1302" s="3">
        <v>0.78541666666666665</v>
      </c>
      <c r="E1302" s="1" t="s">
        <v>629</v>
      </c>
      <c r="F1302" s="1" t="s">
        <v>1489</v>
      </c>
      <c r="G1302" s="1" t="s">
        <v>13</v>
      </c>
      <c r="H1302" s="1" t="s">
        <v>14</v>
      </c>
      <c r="I1302" s="1" t="s">
        <v>15</v>
      </c>
      <c r="J1302" s="1">
        <f>FIND(", ",space_missions[[#This Row],[Location]])</f>
        <v>9</v>
      </c>
      <c r="K1302" s="1" t="str">
        <f t="shared" si="20"/>
        <v xml:space="preserve"> Kazakhstan</v>
      </c>
      <c r="L1302" s="1" t="str">
        <f>_xlfn.CONCAT(space_missions[[#This Row],[Company]],"-",space_missions[[#This Row],[Rocket]])</f>
        <v>RVSN USSR-Soyuz</v>
      </c>
      <c r="M1302" s="1">
        <f>YEAR(space_missions[[#This Row],[Date]])</f>
        <v>1974</v>
      </c>
    </row>
    <row r="1303" spans="1:13" x14ac:dyDescent="0.3">
      <c r="A1303" s="1" t="s">
        <v>9</v>
      </c>
      <c r="B1303" s="1" t="s">
        <v>980</v>
      </c>
      <c r="C1303" s="2">
        <v>27219</v>
      </c>
      <c r="D1303" s="3">
        <v>0.61041666666666672</v>
      </c>
      <c r="E1303" s="1" t="s">
        <v>396</v>
      </c>
      <c r="F1303" s="1" t="s">
        <v>1490</v>
      </c>
      <c r="G1303" s="1" t="s">
        <v>13</v>
      </c>
      <c r="H1303" s="1" t="s">
        <v>14</v>
      </c>
      <c r="I1303" s="1" t="s">
        <v>15</v>
      </c>
      <c r="J1303" s="1">
        <f>FIND(", ",space_missions[[#This Row],[Location]])</f>
        <v>10</v>
      </c>
      <c r="K1303" s="1" t="str">
        <f t="shared" si="20"/>
        <v xml:space="preserve"> Russia</v>
      </c>
      <c r="L1303" s="1" t="str">
        <f>_xlfn.CONCAT(space_missions[[#This Row],[Company]],"-",space_missions[[#This Row],[Rocket]])</f>
        <v>RVSN USSR-Vostok-2M</v>
      </c>
      <c r="M1303" s="1">
        <f>YEAR(space_missions[[#This Row],[Date]])</f>
        <v>1974</v>
      </c>
    </row>
    <row r="1304" spans="1:13" x14ac:dyDescent="0.3">
      <c r="A1304" s="1" t="s">
        <v>9</v>
      </c>
      <c r="B1304" s="1" t="s">
        <v>420</v>
      </c>
      <c r="C1304" s="2">
        <v>27221</v>
      </c>
      <c r="D1304" s="3">
        <v>0.20902777777777778</v>
      </c>
      <c r="E1304" s="1" t="s">
        <v>924</v>
      </c>
      <c r="F1304" s="1" t="s">
        <v>1366</v>
      </c>
      <c r="G1304" s="1" t="s">
        <v>13</v>
      </c>
      <c r="H1304" s="1" t="s">
        <v>14</v>
      </c>
      <c r="I1304" s="1" t="s">
        <v>15</v>
      </c>
      <c r="J1304" s="1">
        <f>FIND(", ",space_missions[[#This Row],[Location]])</f>
        <v>10</v>
      </c>
      <c r="K1304" s="1" t="str">
        <f t="shared" si="20"/>
        <v xml:space="preserve"> Russia</v>
      </c>
      <c r="L1304" s="1" t="str">
        <f>_xlfn.CONCAT(space_missions[[#This Row],[Company]],"-",space_missions[[#This Row],[Rocket]])</f>
        <v>RVSN USSR-Cosmos-3MRB (65MRB)</v>
      </c>
      <c r="M1304" s="1">
        <f>YEAR(space_missions[[#This Row],[Date]])</f>
        <v>1974</v>
      </c>
    </row>
    <row r="1305" spans="1:13" x14ac:dyDescent="0.3">
      <c r="A1305" s="1" t="s">
        <v>9</v>
      </c>
      <c r="B1305" s="1" t="s">
        <v>661</v>
      </c>
      <c r="C1305" s="2">
        <v>27221</v>
      </c>
      <c r="D1305" s="3">
        <v>0.45833333333333331</v>
      </c>
      <c r="E1305" s="1" t="s">
        <v>499</v>
      </c>
      <c r="F1305" s="1" t="s">
        <v>1491</v>
      </c>
      <c r="G1305" s="1" t="s">
        <v>13</v>
      </c>
      <c r="H1305" s="1" t="s">
        <v>14</v>
      </c>
      <c r="I1305" s="1" t="s">
        <v>21</v>
      </c>
      <c r="J1305" s="1">
        <f>FIND(", ",space_missions[[#This Row],[Location]])</f>
        <v>11</v>
      </c>
      <c r="K1305" s="1" t="str">
        <f t="shared" si="20"/>
        <v xml:space="preserve"> Russia</v>
      </c>
      <c r="L1305" s="1" t="str">
        <f>_xlfn.CONCAT(space_missions[[#This Row],[Company]],"-",space_missions[[#This Row],[Rocket]])</f>
        <v>RVSN USSR-Cosmos-2I (63SM)</v>
      </c>
      <c r="M1305" s="1">
        <f>YEAR(space_missions[[#This Row],[Date]])</f>
        <v>1974</v>
      </c>
    </row>
    <row r="1306" spans="1:13" x14ac:dyDescent="0.3">
      <c r="A1306" s="1" t="s">
        <v>9</v>
      </c>
      <c r="B1306" s="1" t="s">
        <v>980</v>
      </c>
      <c r="C1306" s="2">
        <v>27222</v>
      </c>
      <c r="D1306" s="3">
        <v>0.51041666666666663</v>
      </c>
      <c r="E1306" s="1" t="s">
        <v>339</v>
      </c>
      <c r="F1306" s="1" t="s">
        <v>1492</v>
      </c>
      <c r="G1306" s="1" t="s">
        <v>13</v>
      </c>
      <c r="H1306" s="1" t="s">
        <v>14</v>
      </c>
      <c r="I1306" s="1" t="s">
        <v>15</v>
      </c>
      <c r="J1306" s="1">
        <f>FIND(", ",space_missions[[#This Row],[Location]])</f>
        <v>10</v>
      </c>
      <c r="K1306" s="1" t="str">
        <f t="shared" si="20"/>
        <v xml:space="preserve"> Russia</v>
      </c>
      <c r="L1306" s="1" t="str">
        <f>_xlfn.CONCAT(space_missions[[#This Row],[Company]],"-",space_missions[[#This Row],[Rocket]])</f>
        <v>RVSN USSR-Voskhod</v>
      </c>
      <c r="M1306" s="1">
        <f>YEAR(space_missions[[#This Row],[Date]])</f>
        <v>1974</v>
      </c>
    </row>
    <row r="1307" spans="1:13" x14ac:dyDescent="0.3">
      <c r="A1307" s="1" t="s">
        <v>973</v>
      </c>
      <c r="B1307" s="1" t="s">
        <v>1288</v>
      </c>
      <c r="C1307" s="2">
        <v>27222</v>
      </c>
      <c r="D1307" s="3">
        <v>0.57986111111111116</v>
      </c>
      <c r="E1307" s="1" t="s">
        <v>1289</v>
      </c>
      <c r="F1307" s="1" t="s">
        <v>1493</v>
      </c>
      <c r="G1307" s="1" t="s">
        <v>13</v>
      </c>
      <c r="H1307" s="1" t="s">
        <v>14</v>
      </c>
      <c r="I1307" s="1" t="s">
        <v>21</v>
      </c>
      <c r="J1307" s="1">
        <f>FIND(", ",space_missions[[#This Row],[Location]])</f>
        <v>17</v>
      </c>
      <c r="K1307" s="1" t="str">
        <f t="shared" si="20"/>
        <v xml:space="preserve"> China</v>
      </c>
      <c r="L1307" s="1" t="str">
        <f>_xlfn.CONCAT(space_missions[[#This Row],[Company]],"-",space_missions[[#This Row],[Rocket]])</f>
        <v>CASC-Feng Bao 1</v>
      </c>
      <c r="M1307" s="1">
        <f>YEAR(space_missions[[#This Row],[Date]])</f>
        <v>1974</v>
      </c>
    </row>
    <row r="1308" spans="1:13" x14ac:dyDescent="0.3">
      <c r="A1308" s="1" t="s">
        <v>92</v>
      </c>
      <c r="B1308" s="1" t="s">
        <v>127</v>
      </c>
      <c r="C1308" s="2">
        <v>27224</v>
      </c>
      <c r="D1308" s="3">
        <v>0.22013888888888888</v>
      </c>
      <c r="E1308" s="1" t="s">
        <v>1494</v>
      </c>
      <c r="F1308" s="1" t="s">
        <v>1495</v>
      </c>
      <c r="G1308" s="1" t="s">
        <v>13</v>
      </c>
      <c r="H1308" s="1" t="s">
        <v>14</v>
      </c>
      <c r="I1308" s="1" t="s">
        <v>15</v>
      </c>
      <c r="J1308" s="1">
        <f>FIND(", ",space_missions[[#This Row],[Location]])</f>
        <v>7</v>
      </c>
      <c r="K1308" s="1" t="str">
        <f t="shared" si="20"/>
        <v xml:space="preserve"> USA</v>
      </c>
      <c r="L1308" s="1" t="str">
        <f>_xlfn.CONCAT(space_missions[[#This Row],[Company]],"-",space_missions[[#This Row],[Rocket]])</f>
        <v>General Dynamics-Atlas-E/F PTS</v>
      </c>
      <c r="M1308" s="1">
        <f>YEAR(space_missions[[#This Row],[Date]])</f>
        <v>1974</v>
      </c>
    </row>
    <row r="1309" spans="1:13" x14ac:dyDescent="0.3">
      <c r="A1309" s="1" t="s">
        <v>9</v>
      </c>
      <c r="B1309" s="1" t="s">
        <v>980</v>
      </c>
      <c r="C1309" s="2">
        <v>27233</v>
      </c>
      <c r="D1309" s="3">
        <v>5.7638888888888892E-2</v>
      </c>
      <c r="E1309" s="1" t="s">
        <v>493</v>
      </c>
      <c r="F1309" s="1" t="s">
        <v>1496</v>
      </c>
      <c r="G1309" s="1" t="s">
        <v>13</v>
      </c>
      <c r="H1309" s="1" t="s">
        <v>14</v>
      </c>
      <c r="I1309" s="1" t="s">
        <v>15</v>
      </c>
      <c r="J1309" s="1">
        <f>FIND(", ",space_missions[[#This Row],[Location]])</f>
        <v>10</v>
      </c>
      <c r="K1309" s="1" t="str">
        <f t="shared" si="20"/>
        <v xml:space="preserve"> Russia</v>
      </c>
      <c r="L1309" s="1" t="str">
        <f>_xlfn.CONCAT(space_missions[[#This Row],[Company]],"-",space_missions[[#This Row],[Rocket]])</f>
        <v>RVSN USSR-Molniya-M /Block L</v>
      </c>
      <c r="M1309" s="1">
        <f>YEAR(space_missions[[#This Row],[Date]])</f>
        <v>1974</v>
      </c>
    </row>
    <row r="1310" spans="1:13" x14ac:dyDescent="0.3">
      <c r="A1310" s="1" t="s">
        <v>9</v>
      </c>
      <c r="B1310" s="1" t="s">
        <v>361</v>
      </c>
      <c r="C1310" s="2">
        <v>27235</v>
      </c>
      <c r="D1310" s="3">
        <v>0.29166666666666669</v>
      </c>
      <c r="E1310" s="1" t="s">
        <v>339</v>
      </c>
      <c r="F1310" s="1" t="s">
        <v>1497</v>
      </c>
      <c r="G1310" s="1" t="s">
        <v>13</v>
      </c>
      <c r="H1310" s="1" t="s">
        <v>14</v>
      </c>
      <c r="I1310" s="1" t="s">
        <v>15</v>
      </c>
      <c r="J1310" s="1">
        <f>FIND(", ",space_missions[[#This Row],[Location]])</f>
        <v>10</v>
      </c>
      <c r="K1310" s="1" t="str">
        <f t="shared" si="20"/>
        <v xml:space="preserve"> Kazakhstan</v>
      </c>
      <c r="L1310" s="1" t="str">
        <f>_xlfn.CONCAT(space_missions[[#This Row],[Company]],"-",space_missions[[#This Row],[Rocket]])</f>
        <v>RVSN USSR-Voskhod</v>
      </c>
      <c r="M1310" s="1">
        <f>YEAR(space_missions[[#This Row],[Date]])</f>
        <v>1974</v>
      </c>
    </row>
    <row r="1311" spans="1:13" x14ac:dyDescent="0.3">
      <c r="A1311" s="1" t="s">
        <v>9</v>
      </c>
      <c r="B1311" s="1" t="s">
        <v>661</v>
      </c>
      <c r="C1311" s="2">
        <v>27235</v>
      </c>
      <c r="D1311" s="3">
        <v>0.5</v>
      </c>
      <c r="E1311" s="1" t="s">
        <v>499</v>
      </c>
      <c r="F1311" s="1" t="s">
        <v>1498</v>
      </c>
      <c r="G1311" s="1" t="s">
        <v>13</v>
      </c>
      <c r="H1311" s="1" t="s">
        <v>14</v>
      </c>
      <c r="I1311" s="1" t="s">
        <v>15</v>
      </c>
      <c r="J1311" s="1">
        <f>FIND(", ",space_missions[[#This Row],[Location]])</f>
        <v>11</v>
      </c>
      <c r="K1311" s="1" t="str">
        <f t="shared" si="20"/>
        <v xml:space="preserve"> Russia</v>
      </c>
      <c r="L1311" s="1" t="str">
        <f>_xlfn.CONCAT(space_missions[[#This Row],[Company]],"-",space_missions[[#This Row],[Rocket]])</f>
        <v>RVSN USSR-Cosmos-2I (63SM)</v>
      </c>
      <c r="M1311" s="1">
        <f>YEAR(space_missions[[#This Row],[Date]])</f>
        <v>1974</v>
      </c>
    </row>
    <row r="1312" spans="1:13" x14ac:dyDescent="0.3">
      <c r="A1312" s="1" t="s">
        <v>9</v>
      </c>
      <c r="B1312" s="1" t="s">
        <v>980</v>
      </c>
      <c r="C1312" s="2">
        <v>27236</v>
      </c>
      <c r="D1312" s="3">
        <v>0.29097222222222224</v>
      </c>
      <c r="E1312" s="1" t="s">
        <v>339</v>
      </c>
      <c r="F1312" s="1" t="s">
        <v>1499</v>
      </c>
      <c r="G1312" s="1" t="s">
        <v>13</v>
      </c>
      <c r="H1312" s="1" t="s">
        <v>14</v>
      </c>
      <c r="I1312" s="1" t="s">
        <v>15</v>
      </c>
      <c r="J1312" s="1">
        <f>FIND(", ",space_missions[[#This Row],[Location]])</f>
        <v>10</v>
      </c>
      <c r="K1312" s="1" t="str">
        <f t="shared" si="20"/>
        <v xml:space="preserve"> Russia</v>
      </c>
      <c r="L1312" s="1" t="str">
        <f>_xlfn.CONCAT(space_missions[[#This Row],[Company]],"-",space_missions[[#This Row],[Rocket]])</f>
        <v>RVSN USSR-Voskhod</v>
      </c>
      <c r="M1312" s="1">
        <f>YEAR(space_missions[[#This Row],[Date]])</f>
        <v>1974</v>
      </c>
    </row>
    <row r="1313" spans="1:13" x14ac:dyDescent="0.3">
      <c r="A1313" s="1" t="s">
        <v>9</v>
      </c>
      <c r="B1313" s="1" t="s">
        <v>10</v>
      </c>
      <c r="C1313" s="2">
        <v>27247</v>
      </c>
      <c r="D1313" s="3">
        <v>1.3888888888888889E-3</v>
      </c>
      <c r="E1313" s="1" t="s">
        <v>1362</v>
      </c>
      <c r="F1313" s="1" t="s">
        <v>1500</v>
      </c>
      <c r="G1313" s="1" t="s">
        <v>13</v>
      </c>
      <c r="H1313" s="1" t="s">
        <v>14</v>
      </c>
      <c r="I1313" s="1" t="s">
        <v>15</v>
      </c>
      <c r="J1313" s="1">
        <f>FIND(", ",space_missions[[#This Row],[Location]])</f>
        <v>9</v>
      </c>
      <c r="K1313" s="1" t="str">
        <f t="shared" si="20"/>
        <v xml:space="preserve"> Kazakhstan</v>
      </c>
      <c r="L1313" s="1" t="str">
        <f>_xlfn.CONCAT(space_missions[[#This Row],[Company]],"-",space_missions[[#This Row],[Rocket]])</f>
        <v>RVSN USSR-Soyuz U</v>
      </c>
      <c r="M1313" s="1">
        <f>YEAR(space_missions[[#This Row],[Date]])</f>
        <v>1974</v>
      </c>
    </row>
    <row r="1314" spans="1:13" x14ac:dyDescent="0.3">
      <c r="A1314" s="1" t="s">
        <v>9</v>
      </c>
      <c r="B1314" s="1" t="s">
        <v>980</v>
      </c>
      <c r="C1314" s="2">
        <v>27248</v>
      </c>
      <c r="D1314" s="3">
        <v>0.53402777777777777</v>
      </c>
      <c r="E1314" s="1" t="s">
        <v>339</v>
      </c>
      <c r="F1314" s="1" t="s">
        <v>1501</v>
      </c>
      <c r="G1314" s="1" t="s">
        <v>13</v>
      </c>
      <c r="H1314" s="1" t="s">
        <v>14</v>
      </c>
      <c r="I1314" s="1" t="s">
        <v>15</v>
      </c>
      <c r="J1314" s="1">
        <f>FIND(", ",space_missions[[#This Row],[Location]])</f>
        <v>10</v>
      </c>
      <c r="K1314" s="1" t="str">
        <f t="shared" si="20"/>
        <v xml:space="preserve"> Russia</v>
      </c>
      <c r="L1314" s="1" t="str">
        <f>_xlfn.CONCAT(space_missions[[#This Row],[Company]],"-",space_missions[[#This Row],[Rocket]])</f>
        <v>RVSN USSR-Voskhod</v>
      </c>
      <c r="M1314" s="1">
        <f>YEAR(space_missions[[#This Row],[Date]])</f>
        <v>1974</v>
      </c>
    </row>
    <row r="1315" spans="1:13" x14ac:dyDescent="0.3">
      <c r="A1315" s="1" t="s">
        <v>9</v>
      </c>
      <c r="B1315" s="1" t="s">
        <v>10</v>
      </c>
      <c r="C1315" s="2">
        <v>27253</v>
      </c>
      <c r="D1315" s="3"/>
      <c r="E1315" s="1" t="s">
        <v>1362</v>
      </c>
      <c r="F1315" s="1" t="s">
        <v>1502</v>
      </c>
      <c r="G1315" s="1" t="s">
        <v>13</v>
      </c>
      <c r="H1315" s="1" t="s">
        <v>14</v>
      </c>
      <c r="I1315" s="1" t="s">
        <v>15</v>
      </c>
      <c r="J1315" s="1">
        <f>FIND(", ",space_missions[[#This Row],[Location]])</f>
        <v>9</v>
      </c>
      <c r="K1315" s="1" t="str">
        <f t="shared" si="20"/>
        <v xml:space="preserve"> Kazakhstan</v>
      </c>
      <c r="L1315" s="1" t="str">
        <f>_xlfn.CONCAT(space_missions[[#This Row],[Company]],"-",space_missions[[#This Row],[Rocket]])</f>
        <v>RVSN USSR-Soyuz U</v>
      </c>
      <c r="M1315" s="1">
        <f>YEAR(space_missions[[#This Row],[Date]])</f>
        <v>1974</v>
      </c>
    </row>
    <row r="1316" spans="1:13" x14ac:dyDescent="0.3">
      <c r="A1316" s="1" t="s">
        <v>42</v>
      </c>
      <c r="B1316" s="1" t="s">
        <v>322</v>
      </c>
      <c r="C1316" s="2">
        <v>27255</v>
      </c>
      <c r="D1316" s="3">
        <v>0.65625</v>
      </c>
      <c r="E1316" s="1" t="s">
        <v>1181</v>
      </c>
      <c r="F1316" s="1" t="s">
        <v>1503</v>
      </c>
      <c r="G1316" s="1" t="s">
        <v>13</v>
      </c>
      <c r="H1316" s="1" t="s">
        <v>14</v>
      </c>
      <c r="I1316" s="1" t="s">
        <v>15</v>
      </c>
      <c r="J1316" s="1">
        <f>FIND(", ",space_missions[[#This Row],[Location]])</f>
        <v>7</v>
      </c>
      <c r="K1316" s="1" t="str">
        <f t="shared" si="20"/>
        <v xml:space="preserve"> USA</v>
      </c>
      <c r="L1316" s="1" t="str">
        <f>_xlfn.CONCAT(space_missions[[#This Row],[Company]],"-",space_missions[[#This Row],[Rocket]])</f>
        <v>US Air Force-Titan III(24)B</v>
      </c>
      <c r="M1316" s="1">
        <f>YEAR(space_missions[[#This Row],[Date]])</f>
        <v>1974</v>
      </c>
    </row>
    <row r="1317" spans="1:13" x14ac:dyDescent="0.3">
      <c r="A1317" s="1" t="s">
        <v>9</v>
      </c>
      <c r="B1317" s="1" t="s">
        <v>980</v>
      </c>
      <c r="C1317" s="2">
        <v>27257</v>
      </c>
      <c r="D1317" s="3">
        <v>0.15347222222222223</v>
      </c>
      <c r="E1317" s="1" t="s">
        <v>396</v>
      </c>
      <c r="F1317" s="1" t="s">
        <v>1504</v>
      </c>
      <c r="G1317" s="1" t="s">
        <v>13</v>
      </c>
      <c r="H1317" s="1" t="s">
        <v>14</v>
      </c>
      <c r="I1317" s="1" t="s">
        <v>15</v>
      </c>
      <c r="J1317" s="1">
        <f>FIND(", ",space_missions[[#This Row],[Location]])</f>
        <v>10</v>
      </c>
      <c r="K1317" s="1" t="str">
        <f t="shared" si="20"/>
        <v xml:space="preserve"> Russia</v>
      </c>
      <c r="L1317" s="1" t="str">
        <f>_xlfn.CONCAT(space_missions[[#This Row],[Company]],"-",space_missions[[#This Row],[Rocket]])</f>
        <v>RVSN USSR-Vostok-2M</v>
      </c>
      <c r="M1317" s="1">
        <f>YEAR(space_missions[[#This Row],[Date]])</f>
        <v>1974</v>
      </c>
    </row>
    <row r="1318" spans="1:13" x14ac:dyDescent="0.3">
      <c r="A1318" s="1" t="s">
        <v>9</v>
      </c>
      <c r="B1318" s="1" t="s">
        <v>10</v>
      </c>
      <c r="C1318" s="2">
        <v>27269</v>
      </c>
      <c r="D1318" s="3">
        <v>0.84027777777777779</v>
      </c>
      <c r="E1318" s="1" t="s">
        <v>629</v>
      </c>
      <c r="F1318" s="1" t="s">
        <v>1505</v>
      </c>
      <c r="G1318" s="1" t="s">
        <v>13</v>
      </c>
      <c r="H1318" s="1" t="s">
        <v>14</v>
      </c>
      <c r="I1318" s="1" t="s">
        <v>15</v>
      </c>
      <c r="J1318" s="1">
        <f>FIND(", ",space_missions[[#This Row],[Location]])</f>
        <v>9</v>
      </c>
      <c r="K1318" s="1" t="str">
        <f t="shared" si="20"/>
        <v xml:space="preserve"> Kazakhstan</v>
      </c>
      <c r="L1318" s="1" t="str">
        <f>_xlfn.CONCAT(space_missions[[#This Row],[Company]],"-",space_missions[[#This Row],[Rocket]])</f>
        <v>RVSN USSR-Soyuz</v>
      </c>
      <c r="M1318" s="1">
        <f>YEAR(space_missions[[#This Row],[Date]])</f>
        <v>1974</v>
      </c>
    </row>
    <row r="1319" spans="1:13" x14ac:dyDescent="0.3">
      <c r="A1319" s="1" t="s">
        <v>9</v>
      </c>
      <c r="B1319" s="1" t="s">
        <v>361</v>
      </c>
      <c r="C1319" s="2">
        <v>27270</v>
      </c>
      <c r="D1319" s="3">
        <v>0.31874999999999998</v>
      </c>
      <c r="E1319" s="1" t="s">
        <v>339</v>
      </c>
      <c r="F1319" s="1" t="s">
        <v>1506</v>
      </c>
      <c r="G1319" s="1" t="s">
        <v>13</v>
      </c>
      <c r="H1319" s="1" t="s">
        <v>14</v>
      </c>
      <c r="I1319" s="1" t="s">
        <v>15</v>
      </c>
      <c r="J1319" s="1">
        <f>FIND(", ",space_missions[[#This Row],[Location]])</f>
        <v>10</v>
      </c>
      <c r="K1319" s="1" t="str">
        <f t="shared" si="20"/>
        <v xml:space="preserve"> Kazakhstan</v>
      </c>
      <c r="L1319" s="1" t="str">
        <f>_xlfn.CONCAT(space_missions[[#This Row],[Company]],"-",space_missions[[#This Row],[Rocket]])</f>
        <v>RVSN USSR-Voskhod</v>
      </c>
      <c r="M1319" s="1">
        <f>YEAR(space_missions[[#This Row],[Date]])</f>
        <v>1974</v>
      </c>
    </row>
    <row r="1320" spans="1:13" x14ac:dyDescent="0.3">
      <c r="A1320" s="1" t="s">
        <v>9</v>
      </c>
      <c r="B1320" s="1" t="s">
        <v>684</v>
      </c>
      <c r="C1320" s="2">
        <v>27270</v>
      </c>
      <c r="D1320" s="3">
        <v>0.625</v>
      </c>
      <c r="E1320" s="1" t="s">
        <v>685</v>
      </c>
      <c r="F1320" s="1" t="s">
        <v>1507</v>
      </c>
      <c r="G1320" s="1" t="s">
        <v>13</v>
      </c>
      <c r="H1320" s="1" t="s">
        <v>14</v>
      </c>
      <c r="I1320" s="1" t="s">
        <v>15</v>
      </c>
      <c r="J1320" s="1">
        <f>FIND(", ",space_missions[[#This Row],[Location]])</f>
        <v>11</v>
      </c>
      <c r="K1320" s="1" t="str">
        <f t="shared" si="20"/>
        <v xml:space="preserve"> Russia</v>
      </c>
      <c r="L1320" s="1" t="str">
        <f>_xlfn.CONCAT(space_missions[[#This Row],[Company]],"-",space_missions[[#This Row],[Rocket]])</f>
        <v>RVSN USSR-Cosmos-3M (11K65M)</v>
      </c>
      <c r="M1320" s="1">
        <f>YEAR(space_missions[[#This Row],[Date]])</f>
        <v>1974</v>
      </c>
    </row>
    <row r="1321" spans="1:13" x14ac:dyDescent="0.3">
      <c r="A1321" s="1" t="s">
        <v>9</v>
      </c>
      <c r="B1321" s="1" t="s">
        <v>543</v>
      </c>
      <c r="C1321" s="2">
        <v>27271</v>
      </c>
      <c r="D1321" s="3">
        <v>0.375</v>
      </c>
      <c r="E1321" s="1" t="s">
        <v>339</v>
      </c>
      <c r="F1321" s="1" t="s">
        <v>1508</v>
      </c>
      <c r="G1321" s="1" t="s">
        <v>13</v>
      </c>
      <c r="H1321" s="1" t="s">
        <v>14</v>
      </c>
      <c r="I1321" s="1" t="s">
        <v>21</v>
      </c>
      <c r="J1321" s="1">
        <f>FIND(", ",space_missions[[#This Row],[Location]])</f>
        <v>10</v>
      </c>
      <c r="K1321" s="1" t="str">
        <f t="shared" si="20"/>
        <v xml:space="preserve"> Russia</v>
      </c>
      <c r="L1321" s="1" t="str">
        <f>_xlfn.CONCAT(space_missions[[#This Row],[Company]],"-",space_missions[[#This Row],[Rocket]])</f>
        <v>RVSN USSR-Voskhod</v>
      </c>
      <c r="M1321" s="1">
        <f>YEAR(space_missions[[#This Row],[Date]])</f>
        <v>1974</v>
      </c>
    </row>
    <row r="1322" spans="1:13" x14ac:dyDescent="0.3">
      <c r="A1322" s="1" t="s">
        <v>9</v>
      </c>
      <c r="B1322" s="1" t="s">
        <v>684</v>
      </c>
      <c r="C1322" s="2">
        <v>27283</v>
      </c>
      <c r="D1322" s="3">
        <v>0.73611111111111116</v>
      </c>
      <c r="E1322" s="1" t="s">
        <v>685</v>
      </c>
      <c r="F1322" s="1" t="s">
        <v>1509</v>
      </c>
      <c r="G1322" s="1" t="s">
        <v>13</v>
      </c>
      <c r="H1322" s="1" t="s">
        <v>14</v>
      </c>
      <c r="I1322" s="1" t="s">
        <v>15</v>
      </c>
      <c r="J1322" s="1">
        <f>FIND(", ",space_missions[[#This Row],[Location]])</f>
        <v>11</v>
      </c>
      <c r="K1322" s="1" t="str">
        <f t="shared" si="20"/>
        <v xml:space="preserve"> Russia</v>
      </c>
      <c r="L1322" s="1" t="str">
        <f>_xlfn.CONCAT(space_missions[[#This Row],[Company]],"-",space_missions[[#This Row],[Rocket]])</f>
        <v>RVSN USSR-Cosmos-3M (11K65M)</v>
      </c>
      <c r="M1322" s="1">
        <f>YEAR(space_missions[[#This Row],[Date]])</f>
        <v>1974</v>
      </c>
    </row>
    <row r="1323" spans="1:13" x14ac:dyDescent="0.3">
      <c r="A1323" s="1" t="s">
        <v>9</v>
      </c>
      <c r="B1323" s="1" t="s">
        <v>684</v>
      </c>
      <c r="C1323" s="2">
        <v>27291</v>
      </c>
      <c r="D1323" s="3">
        <v>0.62291666666666667</v>
      </c>
      <c r="E1323" s="1" t="s">
        <v>685</v>
      </c>
      <c r="F1323" s="1" t="s">
        <v>1510</v>
      </c>
      <c r="G1323" s="1" t="s">
        <v>13</v>
      </c>
      <c r="H1323" s="1" t="s">
        <v>14</v>
      </c>
      <c r="I1323" s="1" t="s">
        <v>15</v>
      </c>
      <c r="J1323" s="1">
        <f>FIND(", ",space_missions[[#This Row],[Location]])</f>
        <v>11</v>
      </c>
      <c r="K1323" s="1" t="str">
        <f t="shared" si="20"/>
        <v xml:space="preserve"> Russia</v>
      </c>
      <c r="L1323" s="1" t="str">
        <f>_xlfn.CONCAT(space_missions[[#This Row],[Company]],"-",space_missions[[#This Row],[Rocket]])</f>
        <v>RVSN USSR-Cosmos-3M (11K65M)</v>
      </c>
      <c r="M1323" s="1">
        <f>YEAR(space_missions[[#This Row],[Date]])</f>
        <v>1974</v>
      </c>
    </row>
    <row r="1324" spans="1:13" x14ac:dyDescent="0.3">
      <c r="A1324" s="1" t="s">
        <v>9</v>
      </c>
      <c r="B1324" s="1" t="s">
        <v>361</v>
      </c>
      <c r="C1324" s="2">
        <v>27292</v>
      </c>
      <c r="D1324" s="3">
        <v>0.39583333333333331</v>
      </c>
      <c r="E1324" s="1" t="s">
        <v>339</v>
      </c>
      <c r="F1324" s="1" t="s">
        <v>1511</v>
      </c>
      <c r="G1324" s="1" t="s">
        <v>13</v>
      </c>
      <c r="H1324" s="1" t="s">
        <v>14</v>
      </c>
      <c r="I1324" s="1" t="s">
        <v>15</v>
      </c>
      <c r="J1324" s="1">
        <f>FIND(", ",space_missions[[#This Row],[Location]])</f>
        <v>10</v>
      </c>
      <c r="K1324" s="1" t="str">
        <f t="shared" si="20"/>
        <v xml:space="preserve"> Kazakhstan</v>
      </c>
      <c r="L1324" s="1" t="str">
        <f>_xlfn.CONCAT(space_missions[[#This Row],[Company]],"-",space_missions[[#This Row],[Rocket]])</f>
        <v>RVSN USSR-Voskhod</v>
      </c>
      <c r="M1324" s="1">
        <f>YEAR(space_missions[[#This Row],[Date]])</f>
        <v>1974</v>
      </c>
    </row>
    <row r="1325" spans="1:13" x14ac:dyDescent="0.3">
      <c r="A1325" s="1" t="s">
        <v>9</v>
      </c>
      <c r="B1325" s="1" t="s">
        <v>661</v>
      </c>
      <c r="C1325" s="2">
        <v>27298</v>
      </c>
      <c r="D1325" s="3">
        <v>0.69027777777777777</v>
      </c>
      <c r="E1325" s="1" t="s">
        <v>499</v>
      </c>
      <c r="F1325" s="1" t="s">
        <v>1512</v>
      </c>
      <c r="G1325" s="1" t="s">
        <v>13</v>
      </c>
      <c r="H1325" s="1" t="s">
        <v>14</v>
      </c>
      <c r="I1325" s="1" t="s">
        <v>15</v>
      </c>
      <c r="J1325" s="1">
        <f>FIND(", ",space_missions[[#This Row],[Location]])</f>
        <v>11</v>
      </c>
      <c r="K1325" s="1" t="str">
        <f t="shared" si="20"/>
        <v xml:space="preserve"> Russia</v>
      </c>
      <c r="L1325" s="1" t="str">
        <f>_xlfn.CONCAT(space_missions[[#This Row],[Company]],"-",space_missions[[#This Row],[Rocket]])</f>
        <v>RVSN USSR-Cosmos-2I (63SM)</v>
      </c>
      <c r="M1325" s="1">
        <f>YEAR(space_missions[[#This Row],[Date]])</f>
        <v>1974</v>
      </c>
    </row>
    <row r="1326" spans="1:13" x14ac:dyDescent="0.3">
      <c r="A1326" s="1" t="s">
        <v>9</v>
      </c>
      <c r="B1326" s="1" t="s">
        <v>684</v>
      </c>
      <c r="C1326" s="2">
        <v>27313</v>
      </c>
      <c r="D1326" s="3">
        <v>0.47847222222222224</v>
      </c>
      <c r="E1326" s="1" t="s">
        <v>685</v>
      </c>
      <c r="F1326" s="1" t="s">
        <v>1513</v>
      </c>
      <c r="G1326" s="1" t="s">
        <v>13</v>
      </c>
      <c r="H1326" s="1" t="s">
        <v>14</v>
      </c>
      <c r="I1326" s="1" t="s">
        <v>15</v>
      </c>
      <c r="J1326" s="1">
        <f>FIND(", ",space_missions[[#This Row],[Location]])</f>
        <v>11</v>
      </c>
      <c r="K1326" s="1" t="str">
        <f t="shared" si="20"/>
        <v xml:space="preserve"> Russia</v>
      </c>
      <c r="L1326" s="1" t="str">
        <f>_xlfn.CONCAT(space_missions[[#This Row],[Company]],"-",space_missions[[#This Row],[Rocket]])</f>
        <v>RVSN USSR-Cosmos-3M (11K65M)</v>
      </c>
      <c r="M1326" s="1">
        <f>YEAR(space_missions[[#This Row],[Date]])</f>
        <v>1974</v>
      </c>
    </row>
    <row r="1327" spans="1:13" x14ac:dyDescent="0.3">
      <c r="A1327" s="1" t="s">
        <v>675</v>
      </c>
      <c r="B1327" s="1" t="s">
        <v>676</v>
      </c>
      <c r="C1327" s="2">
        <v>27317</v>
      </c>
      <c r="D1327" s="3">
        <v>0.32430555555555557</v>
      </c>
      <c r="E1327" s="1" t="s">
        <v>1514</v>
      </c>
      <c r="F1327" s="1" t="s">
        <v>1515</v>
      </c>
      <c r="G1327" s="1" t="s">
        <v>13</v>
      </c>
      <c r="H1327" s="1" t="s">
        <v>14</v>
      </c>
      <c r="I1327" s="1" t="s">
        <v>15</v>
      </c>
      <c r="J1327" s="1">
        <f>FIND(", ",space_missions[[#This Row],[Location]])</f>
        <v>14</v>
      </c>
      <c r="K1327" s="1" t="str">
        <f t="shared" si="20"/>
        <v xml:space="preserve"> Kenya</v>
      </c>
      <c r="L1327" s="1" t="str">
        <f>_xlfn.CONCAT(space_missions[[#This Row],[Company]],"-",space_missions[[#This Row],[Rocket]])</f>
        <v>ASI-Scout B1</v>
      </c>
      <c r="M1327" s="1">
        <f>YEAR(space_missions[[#This Row],[Date]])</f>
        <v>1974</v>
      </c>
    </row>
    <row r="1328" spans="1:13" x14ac:dyDescent="0.3">
      <c r="A1328" s="1" t="s">
        <v>9</v>
      </c>
      <c r="B1328" s="1" t="s">
        <v>543</v>
      </c>
      <c r="C1328" s="2">
        <v>27320</v>
      </c>
      <c r="D1328" s="3">
        <v>0.625</v>
      </c>
      <c r="E1328" s="1" t="s">
        <v>339</v>
      </c>
      <c r="F1328" s="1" t="s">
        <v>1516</v>
      </c>
      <c r="G1328" s="1" t="s">
        <v>13</v>
      </c>
      <c r="H1328" s="1" t="s">
        <v>14</v>
      </c>
      <c r="I1328" s="1" t="s">
        <v>15</v>
      </c>
      <c r="J1328" s="1">
        <f>FIND(", ",space_missions[[#This Row],[Location]])</f>
        <v>10</v>
      </c>
      <c r="K1328" s="1" t="str">
        <f t="shared" si="20"/>
        <v xml:space="preserve"> Russia</v>
      </c>
      <c r="L1328" s="1" t="str">
        <f>_xlfn.CONCAT(space_missions[[#This Row],[Company]],"-",space_missions[[#This Row],[Rocket]])</f>
        <v>RVSN USSR-Voskhod</v>
      </c>
      <c r="M1328" s="1">
        <f>YEAR(space_missions[[#This Row],[Date]])</f>
        <v>1974</v>
      </c>
    </row>
    <row r="1329" spans="1:13" x14ac:dyDescent="0.3">
      <c r="A1329" s="1" t="s">
        <v>9</v>
      </c>
      <c r="B1329" s="1" t="s">
        <v>684</v>
      </c>
      <c r="C1329" s="2">
        <v>27320</v>
      </c>
      <c r="D1329" s="3">
        <v>0.94166666666666665</v>
      </c>
      <c r="E1329" s="1" t="s">
        <v>685</v>
      </c>
      <c r="F1329" s="1" t="s">
        <v>1517</v>
      </c>
      <c r="G1329" s="1" t="s">
        <v>13</v>
      </c>
      <c r="H1329" s="1" t="s">
        <v>14</v>
      </c>
      <c r="I1329" s="1" t="s">
        <v>15</v>
      </c>
      <c r="J1329" s="1">
        <f>FIND(", ",space_missions[[#This Row],[Location]])</f>
        <v>11</v>
      </c>
      <c r="K1329" s="1" t="str">
        <f t="shared" si="20"/>
        <v xml:space="preserve"> Russia</v>
      </c>
      <c r="L1329" s="1" t="str">
        <f>_xlfn.CONCAT(space_missions[[#This Row],[Company]],"-",space_missions[[#This Row],[Rocket]])</f>
        <v>RVSN USSR-Cosmos-3M (11K65M)</v>
      </c>
      <c r="M1329" s="1">
        <f>YEAR(space_missions[[#This Row],[Date]])</f>
        <v>1974</v>
      </c>
    </row>
    <row r="1330" spans="1:13" x14ac:dyDescent="0.3">
      <c r="A1330" s="1" t="s">
        <v>9</v>
      </c>
      <c r="B1330" s="1" t="s">
        <v>1116</v>
      </c>
      <c r="C1330" s="2">
        <v>27324</v>
      </c>
      <c r="D1330" s="3">
        <v>0.74930555555555556</v>
      </c>
      <c r="E1330" s="1" t="s">
        <v>1362</v>
      </c>
      <c r="F1330" s="1" t="s">
        <v>1518</v>
      </c>
      <c r="G1330" s="1" t="s">
        <v>13</v>
      </c>
      <c r="H1330" s="1" t="s">
        <v>14</v>
      </c>
      <c r="I1330" s="1" t="s">
        <v>15</v>
      </c>
      <c r="J1330" s="1">
        <f>FIND(", ",space_missions[[#This Row],[Location]])</f>
        <v>10</v>
      </c>
      <c r="K1330" s="1" t="str">
        <f t="shared" si="20"/>
        <v xml:space="preserve"> Russia</v>
      </c>
      <c r="L1330" s="1" t="str">
        <f>_xlfn.CONCAT(space_missions[[#This Row],[Company]],"-",space_missions[[#This Row],[Rocket]])</f>
        <v>RVSN USSR-Soyuz U</v>
      </c>
      <c r="M1330" s="1">
        <f>YEAR(space_missions[[#This Row],[Date]])</f>
        <v>1974</v>
      </c>
    </row>
    <row r="1331" spans="1:13" x14ac:dyDescent="0.3">
      <c r="A1331" s="1" t="s">
        <v>9</v>
      </c>
      <c r="B1331" s="1" t="s">
        <v>543</v>
      </c>
      <c r="C1331" s="2">
        <v>27326</v>
      </c>
      <c r="D1331" s="3">
        <v>0.52638888888888891</v>
      </c>
      <c r="E1331" s="1" t="s">
        <v>493</v>
      </c>
      <c r="F1331" s="1" t="s">
        <v>1519</v>
      </c>
      <c r="G1331" s="1" t="s">
        <v>13</v>
      </c>
      <c r="H1331" s="1" t="s">
        <v>14</v>
      </c>
      <c r="I1331" s="1" t="s">
        <v>15</v>
      </c>
      <c r="J1331" s="1">
        <f>FIND(", ",space_missions[[#This Row],[Location]])</f>
        <v>10</v>
      </c>
      <c r="K1331" s="1" t="str">
        <f t="shared" si="20"/>
        <v xml:space="preserve"> Russia</v>
      </c>
      <c r="L1331" s="1" t="str">
        <f>_xlfn.CONCAT(space_missions[[#This Row],[Company]],"-",space_missions[[#This Row],[Rocket]])</f>
        <v>RVSN USSR-Molniya-M /Block L</v>
      </c>
      <c r="M1331" s="1">
        <f>YEAR(space_missions[[#This Row],[Date]])</f>
        <v>1974</v>
      </c>
    </row>
    <row r="1332" spans="1:13" x14ac:dyDescent="0.3">
      <c r="A1332" s="1" t="s">
        <v>9</v>
      </c>
      <c r="B1332" s="1" t="s">
        <v>361</v>
      </c>
      <c r="C1332" s="2">
        <v>27327</v>
      </c>
      <c r="D1332" s="3">
        <v>0.39583333333333331</v>
      </c>
      <c r="E1332" s="1" t="s">
        <v>1362</v>
      </c>
      <c r="F1332" s="1" t="s">
        <v>1520</v>
      </c>
      <c r="G1332" s="1" t="s">
        <v>13</v>
      </c>
      <c r="H1332" s="1" t="s">
        <v>14</v>
      </c>
      <c r="I1332" s="1" t="s">
        <v>15</v>
      </c>
      <c r="J1332" s="1">
        <f>FIND(", ",space_missions[[#This Row],[Location]])</f>
        <v>10</v>
      </c>
      <c r="K1332" s="1" t="str">
        <f t="shared" si="20"/>
        <v xml:space="preserve"> Kazakhstan</v>
      </c>
      <c r="L1332" s="1" t="str">
        <f>_xlfn.CONCAT(space_missions[[#This Row],[Company]],"-",space_missions[[#This Row],[Rocket]])</f>
        <v>RVSN USSR-Soyuz U</v>
      </c>
      <c r="M1332" s="1">
        <f>YEAR(space_missions[[#This Row],[Date]])</f>
        <v>1974</v>
      </c>
    </row>
    <row r="1333" spans="1:13" x14ac:dyDescent="0.3">
      <c r="A1333" s="1" t="s">
        <v>9</v>
      </c>
      <c r="B1333" s="1" t="s">
        <v>980</v>
      </c>
      <c r="C1333" s="2">
        <v>27330</v>
      </c>
      <c r="D1333" s="3">
        <v>0.4284722222222222</v>
      </c>
      <c r="E1333" s="1" t="s">
        <v>396</v>
      </c>
      <c r="F1333" s="1" t="s">
        <v>1521</v>
      </c>
      <c r="G1333" s="1" t="s">
        <v>13</v>
      </c>
      <c r="H1333" s="1" t="s">
        <v>14</v>
      </c>
      <c r="I1333" s="1" t="s">
        <v>15</v>
      </c>
      <c r="J1333" s="1">
        <f>FIND(", ",space_missions[[#This Row],[Location]])</f>
        <v>10</v>
      </c>
      <c r="K1333" s="1" t="str">
        <f t="shared" si="20"/>
        <v xml:space="preserve"> Russia</v>
      </c>
      <c r="L1333" s="1" t="str">
        <f>_xlfn.CONCAT(space_missions[[#This Row],[Company]],"-",space_missions[[#This Row],[Rocket]])</f>
        <v>RVSN USSR-Vostok-2M</v>
      </c>
      <c r="M1333" s="1">
        <f>YEAR(space_missions[[#This Row],[Date]])</f>
        <v>1974</v>
      </c>
    </row>
    <row r="1334" spans="1:13" x14ac:dyDescent="0.3">
      <c r="A1334" s="1" t="s">
        <v>463</v>
      </c>
      <c r="B1334" s="1" t="s">
        <v>388</v>
      </c>
      <c r="C1334" s="2">
        <v>27331</v>
      </c>
      <c r="D1334" s="3">
        <v>0.8125</v>
      </c>
      <c r="E1334" s="1" t="s">
        <v>1163</v>
      </c>
      <c r="F1334" s="1" t="s">
        <v>1522</v>
      </c>
      <c r="G1334" s="1" t="s">
        <v>13</v>
      </c>
      <c r="H1334" s="1" t="s">
        <v>14</v>
      </c>
      <c r="I1334" s="1" t="s">
        <v>15</v>
      </c>
      <c r="J1334" s="1">
        <f>FIND(", ",space_missions[[#This Row],[Location]])</f>
        <v>7</v>
      </c>
      <c r="K1334" s="1" t="str">
        <f t="shared" si="20"/>
        <v xml:space="preserve"> USA</v>
      </c>
      <c r="L1334" s="1" t="str">
        <f>_xlfn.CONCAT(space_missions[[#This Row],[Company]],"-",space_missions[[#This Row],[Rocket]])</f>
        <v>Martin Marietta-Titan IIID</v>
      </c>
      <c r="M1334" s="1">
        <f>YEAR(space_missions[[#This Row],[Date]])</f>
        <v>1974</v>
      </c>
    </row>
    <row r="1335" spans="1:13" x14ac:dyDescent="0.3">
      <c r="A1335" s="1" t="s">
        <v>9</v>
      </c>
      <c r="B1335" s="1" t="s">
        <v>684</v>
      </c>
      <c r="C1335" s="2">
        <v>27333</v>
      </c>
      <c r="D1335" s="3">
        <v>0.41666666666666669</v>
      </c>
      <c r="E1335" s="1" t="s">
        <v>685</v>
      </c>
      <c r="F1335" s="1" t="s">
        <v>1523</v>
      </c>
      <c r="G1335" s="1" t="s">
        <v>13</v>
      </c>
      <c r="H1335" s="1" t="s">
        <v>14</v>
      </c>
      <c r="I1335" s="1" t="s">
        <v>15</v>
      </c>
      <c r="J1335" s="1">
        <f>FIND(", ",space_missions[[#This Row],[Location]])</f>
        <v>11</v>
      </c>
      <c r="K1335" s="1" t="str">
        <f t="shared" si="20"/>
        <v xml:space="preserve"> Russia</v>
      </c>
      <c r="L1335" s="1" t="str">
        <f>_xlfn.CONCAT(space_missions[[#This Row],[Company]],"-",space_missions[[#This Row],[Rocket]])</f>
        <v>RVSN USSR-Cosmos-3M (11K65M)</v>
      </c>
      <c r="M1335" s="1">
        <f>YEAR(space_missions[[#This Row],[Date]])</f>
        <v>1974</v>
      </c>
    </row>
    <row r="1336" spans="1:13" x14ac:dyDescent="0.3">
      <c r="A1336" s="1" t="s">
        <v>9</v>
      </c>
      <c r="B1336" s="1" t="s">
        <v>980</v>
      </c>
      <c r="C1336" s="2">
        <v>27334</v>
      </c>
      <c r="D1336" s="3">
        <v>0.59722222222222221</v>
      </c>
      <c r="E1336" s="1" t="s">
        <v>339</v>
      </c>
      <c r="F1336" s="1" t="s">
        <v>1524</v>
      </c>
      <c r="G1336" s="1" t="s">
        <v>13</v>
      </c>
      <c r="H1336" s="1" t="s">
        <v>14</v>
      </c>
      <c r="I1336" s="1" t="s">
        <v>15</v>
      </c>
      <c r="J1336" s="1">
        <f>FIND(", ",space_missions[[#This Row],[Location]])</f>
        <v>10</v>
      </c>
      <c r="K1336" s="1" t="str">
        <f t="shared" si="20"/>
        <v xml:space="preserve"> Russia</v>
      </c>
      <c r="L1336" s="1" t="str">
        <f>_xlfn.CONCAT(space_missions[[#This Row],[Company]],"-",space_missions[[#This Row],[Rocket]])</f>
        <v>RVSN USSR-Voskhod</v>
      </c>
      <c r="M1336" s="1">
        <f>YEAR(space_missions[[#This Row],[Date]])</f>
        <v>1974</v>
      </c>
    </row>
    <row r="1337" spans="1:13" x14ac:dyDescent="0.3">
      <c r="A1337" s="1" t="s">
        <v>9</v>
      </c>
      <c r="B1337" s="1" t="s">
        <v>543</v>
      </c>
      <c r="C1337" s="2">
        <v>27337</v>
      </c>
      <c r="D1337" s="3">
        <v>0.44444444444444442</v>
      </c>
      <c r="E1337" s="1" t="s">
        <v>1227</v>
      </c>
      <c r="F1337" s="1" t="s">
        <v>1525</v>
      </c>
      <c r="G1337" s="1" t="s">
        <v>13</v>
      </c>
      <c r="H1337" s="1" t="s">
        <v>14</v>
      </c>
      <c r="I1337" s="1" t="s">
        <v>15</v>
      </c>
      <c r="J1337" s="1">
        <f>FIND(", ",space_missions[[#This Row],[Location]])</f>
        <v>10</v>
      </c>
      <c r="K1337" s="1" t="str">
        <f t="shared" si="20"/>
        <v xml:space="preserve"> Russia</v>
      </c>
      <c r="L1337" s="1" t="str">
        <f>_xlfn.CONCAT(space_missions[[#This Row],[Company]],"-",space_missions[[#This Row],[Rocket]])</f>
        <v>RVSN USSR-Soyuz M</v>
      </c>
      <c r="M1337" s="1">
        <f>YEAR(space_missions[[#This Row],[Date]])</f>
        <v>1974</v>
      </c>
    </row>
    <row r="1338" spans="1:13" x14ac:dyDescent="0.3">
      <c r="A1338" s="1" t="s">
        <v>973</v>
      </c>
      <c r="B1338" s="1" t="s">
        <v>1288</v>
      </c>
      <c r="C1338" s="2">
        <v>27338</v>
      </c>
      <c r="D1338" s="3">
        <v>0.40277777777777779</v>
      </c>
      <c r="E1338" s="1" t="s">
        <v>1526</v>
      </c>
      <c r="F1338" s="1" t="s">
        <v>1527</v>
      </c>
      <c r="G1338" s="1" t="s">
        <v>13</v>
      </c>
      <c r="H1338" s="1" t="s">
        <v>14</v>
      </c>
      <c r="I1338" s="1" t="s">
        <v>21</v>
      </c>
      <c r="J1338" s="1">
        <f>FIND(", ",space_missions[[#This Row],[Location]])</f>
        <v>17</v>
      </c>
      <c r="K1338" s="1" t="str">
        <f t="shared" si="20"/>
        <v xml:space="preserve"> China</v>
      </c>
      <c r="L1338" s="1" t="str">
        <f>_xlfn.CONCAT(space_missions[[#This Row],[Company]],"-",space_missions[[#This Row],[Rocket]])</f>
        <v>CASC-Long March 2</v>
      </c>
      <c r="M1338" s="1">
        <f>YEAR(space_missions[[#This Row],[Date]])</f>
        <v>1974</v>
      </c>
    </row>
    <row r="1339" spans="1:13" x14ac:dyDescent="0.3">
      <c r="A1339" s="1" t="s">
        <v>9</v>
      </c>
      <c r="B1339" s="1" t="s">
        <v>980</v>
      </c>
      <c r="C1339" s="2">
        <v>27349</v>
      </c>
      <c r="D1339" s="3">
        <v>0.48958333333333331</v>
      </c>
      <c r="E1339" s="1" t="s">
        <v>339</v>
      </c>
      <c r="F1339" s="1" t="s">
        <v>1528</v>
      </c>
      <c r="G1339" s="1" t="s">
        <v>13</v>
      </c>
      <c r="H1339" s="1" t="s">
        <v>14</v>
      </c>
      <c r="I1339" s="1" t="s">
        <v>15</v>
      </c>
      <c r="J1339" s="1">
        <f>FIND(", ",space_missions[[#This Row],[Location]])</f>
        <v>10</v>
      </c>
      <c r="K1339" s="1" t="str">
        <f t="shared" si="20"/>
        <v xml:space="preserve"> Russia</v>
      </c>
      <c r="L1339" s="1" t="str">
        <f>_xlfn.CONCAT(space_missions[[#This Row],[Company]],"-",space_missions[[#This Row],[Rocket]])</f>
        <v>RVSN USSR-Voskhod</v>
      </c>
      <c r="M1339" s="1">
        <f>YEAR(space_missions[[#This Row],[Date]])</f>
        <v>1974</v>
      </c>
    </row>
    <row r="1340" spans="1:13" x14ac:dyDescent="0.3">
      <c r="A1340" s="1" t="s">
        <v>9</v>
      </c>
      <c r="B1340" s="1" t="s">
        <v>661</v>
      </c>
      <c r="C1340" s="2">
        <v>27353</v>
      </c>
      <c r="D1340" s="3">
        <v>0.5</v>
      </c>
      <c r="E1340" s="1" t="s">
        <v>499</v>
      </c>
      <c r="F1340" s="1" t="s">
        <v>1529</v>
      </c>
      <c r="G1340" s="1" t="s">
        <v>13</v>
      </c>
      <c r="H1340" s="1" t="s">
        <v>14</v>
      </c>
      <c r="I1340" s="1" t="s">
        <v>15</v>
      </c>
      <c r="J1340" s="1">
        <f>FIND(", ",space_missions[[#This Row],[Location]])</f>
        <v>11</v>
      </c>
      <c r="K1340" s="1" t="str">
        <f t="shared" si="20"/>
        <v xml:space="preserve"> Russia</v>
      </c>
      <c r="L1340" s="1" t="str">
        <f>_xlfn.CONCAT(space_missions[[#This Row],[Company]],"-",space_missions[[#This Row],[Rocket]])</f>
        <v>RVSN USSR-Cosmos-2I (63SM)</v>
      </c>
      <c r="M1340" s="1">
        <f>YEAR(space_missions[[#This Row],[Date]])</f>
        <v>1974</v>
      </c>
    </row>
    <row r="1341" spans="1:13" x14ac:dyDescent="0.3">
      <c r="A1341" s="1" t="s">
        <v>9</v>
      </c>
      <c r="B1341" s="1" t="s">
        <v>543</v>
      </c>
      <c r="C1341" s="2">
        <v>27354</v>
      </c>
      <c r="D1341" s="3">
        <v>0.43958333333333333</v>
      </c>
      <c r="E1341" s="1" t="s">
        <v>493</v>
      </c>
      <c r="F1341" s="1" t="s">
        <v>1530</v>
      </c>
      <c r="G1341" s="1" t="s">
        <v>13</v>
      </c>
      <c r="H1341" s="1" t="s">
        <v>14</v>
      </c>
      <c r="I1341" s="1" t="s">
        <v>15</v>
      </c>
      <c r="J1341" s="1">
        <f>FIND(", ",space_missions[[#This Row],[Location]])</f>
        <v>10</v>
      </c>
      <c r="K1341" s="1" t="str">
        <f t="shared" si="20"/>
        <v xml:space="preserve"> Russia</v>
      </c>
      <c r="L1341" s="1" t="str">
        <f>_xlfn.CONCAT(space_missions[[#This Row],[Company]],"-",space_missions[[#This Row],[Rocket]])</f>
        <v>RVSN USSR-Molniya-M /Block L</v>
      </c>
      <c r="M1341" s="1">
        <f>YEAR(space_missions[[#This Row],[Date]])</f>
        <v>1974</v>
      </c>
    </row>
    <row r="1342" spans="1:13" x14ac:dyDescent="0.3">
      <c r="A1342" s="1" t="s">
        <v>92</v>
      </c>
      <c r="B1342" s="1" t="s">
        <v>482</v>
      </c>
      <c r="C1342" s="2">
        <v>27354</v>
      </c>
      <c r="D1342" s="3">
        <v>0.98819444444444449</v>
      </c>
      <c r="E1342" s="1" t="s">
        <v>1352</v>
      </c>
      <c r="F1342" s="1" t="s">
        <v>1531</v>
      </c>
      <c r="G1342" s="1" t="s">
        <v>13</v>
      </c>
      <c r="H1342" s="1" t="s">
        <v>14</v>
      </c>
      <c r="I1342" s="1" t="s">
        <v>15</v>
      </c>
      <c r="J1342" s="1">
        <f>FIND(", ",space_missions[[#This Row],[Location]])</f>
        <v>8</v>
      </c>
      <c r="K1342" s="1" t="str">
        <f t="shared" si="20"/>
        <v xml:space="preserve"> USA</v>
      </c>
      <c r="L1342" s="1" t="str">
        <f>_xlfn.CONCAT(space_missions[[#This Row],[Company]],"-",space_missions[[#This Row],[Rocket]])</f>
        <v>General Dynamics-Atlas-SLV3D Centaur-D1A</v>
      </c>
      <c r="M1342" s="1">
        <f>YEAR(space_missions[[#This Row],[Date]])</f>
        <v>1974</v>
      </c>
    </row>
    <row r="1343" spans="1:13" x14ac:dyDescent="0.3">
      <c r="A1343" s="1" t="s">
        <v>9</v>
      </c>
      <c r="B1343" s="1" t="s">
        <v>980</v>
      </c>
      <c r="C1343" s="2">
        <v>27360</v>
      </c>
      <c r="D1343" s="3">
        <v>0.48888888888888887</v>
      </c>
      <c r="E1343" s="1" t="s">
        <v>339</v>
      </c>
      <c r="F1343" s="1" t="s">
        <v>1532</v>
      </c>
      <c r="G1343" s="1" t="s">
        <v>13</v>
      </c>
      <c r="H1343" s="1" t="s">
        <v>14</v>
      </c>
      <c r="I1343" s="1" t="s">
        <v>15</v>
      </c>
      <c r="J1343" s="1">
        <f>FIND(", ",space_missions[[#This Row],[Location]])</f>
        <v>10</v>
      </c>
      <c r="K1343" s="1" t="str">
        <f t="shared" si="20"/>
        <v xml:space="preserve"> Russia</v>
      </c>
      <c r="L1343" s="1" t="str">
        <f>_xlfn.CONCAT(space_missions[[#This Row],[Company]],"-",space_missions[[#This Row],[Rocket]])</f>
        <v>RVSN USSR-Voskhod</v>
      </c>
      <c r="M1343" s="1">
        <f>YEAR(space_missions[[#This Row],[Date]])</f>
        <v>1974</v>
      </c>
    </row>
    <row r="1344" spans="1:13" x14ac:dyDescent="0.3">
      <c r="A1344" s="1" t="s">
        <v>9</v>
      </c>
      <c r="B1344" s="1" t="s">
        <v>10</v>
      </c>
      <c r="C1344" s="2">
        <v>27365</v>
      </c>
      <c r="D1344" s="3">
        <v>0.40277777777777779</v>
      </c>
      <c r="E1344" s="1" t="s">
        <v>1362</v>
      </c>
      <c r="F1344" s="1" t="s">
        <v>1533</v>
      </c>
      <c r="G1344" s="1" t="s">
        <v>13</v>
      </c>
      <c r="H1344" s="1" t="s">
        <v>14</v>
      </c>
      <c r="I1344" s="1" t="s">
        <v>15</v>
      </c>
      <c r="J1344" s="1">
        <f>FIND(", ",space_missions[[#This Row],[Location]])</f>
        <v>9</v>
      </c>
      <c r="K1344" s="1" t="str">
        <f t="shared" si="20"/>
        <v xml:space="preserve"> Kazakhstan</v>
      </c>
      <c r="L1344" s="1" t="str">
        <f>_xlfn.CONCAT(space_missions[[#This Row],[Company]],"-",space_missions[[#This Row],[Rocket]])</f>
        <v>RVSN USSR-Soyuz U</v>
      </c>
      <c r="M1344" s="1">
        <f>YEAR(space_missions[[#This Row],[Date]])</f>
        <v>1974</v>
      </c>
    </row>
    <row r="1345" spans="1:13" x14ac:dyDescent="0.3">
      <c r="A1345" s="1" t="s">
        <v>463</v>
      </c>
      <c r="B1345" s="1" t="s">
        <v>521</v>
      </c>
      <c r="C1345" s="2">
        <v>27373</v>
      </c>
      <c r="D1345" s="3">
        <v>0.29930555555555555</v>
      </c>
      <c r="E1345" s="1" t="s">
        <v>1445</v>
      </c>
      <c r="F1345" s="1" t="s">
        <v>1534</v>
      </c>
      <c r="G1345" s="1" t="s">
        <v>13</v>
      </c>
      <c r="H1345" s="1" t="s">
        <v>14</v>
      </c>
      <c r="I1345" s="1" t="s">
        <v>15</v>
      </c>
      <c r="J1345" s="1">
        <f>FIND(", ",space_missions[[#This Row],[Location]])</f>
        <v>7</v>
      </c>
      <c r="K1345" s="1" t="str">
        <f t="shared" si="20"/>
        <v xml:space="preserve"> USA</v>
      </c>
      <c r="L1345" s="1" t="str">
        <f>_xlfn.CONCAT(space_missions[[#This Row],[Company]],"-",space_missions[[#This Row],[Rocket]])</f>
        <v>Martin Marietta-Titan IIIE</v>
      </c>
      <c r="M1345" s="1">
        <f>YEAR(space_missions[[#This Row],[Date]])</f>
        <v>1974</v>
      </c>
    </row>
    <row r="1346" spans="1:13" x14ac:dyDescent="0.3">
      <c r="A1346" s="1" t="s">
        <v>9</v>
      </c>
      <c r="B1346" s="1" t="s">
        <v>1116</v>
      </c>
      <c r="C1346" s="2">
        <v>27376</v>
      </c>
      <c r="D1346" s="3">
        <v>0.5625</v>
      </c>
      <c r="E1346" s="1" t="s">
        <v>1362</v>
      </c>
      <c r="F1346" s="1" t="s">
        <v>1535</v>
      </c>
      <c r="G1346" s="1" t="s">
        <v>13</v>
      </c>
      <c r="H1346" s="1" t="s">
        <v>14</v>
      </c>
      <c r="I1346" s="1" t="s">
        <v>56</v>
      </c>
      <c r="J1346" s="1">
        <f>FIND(", ",space_missions[[#This Row],[Location]])</f>
        <v>10</v>
      </c>
      <c r="K1346" s="1" t="str">
        <f t="shared" ref="K1346:K1409" si="21">RIGHT(B1346,LEN(B1346)-FIND("*",SUBSTITUTE(B1346,", ","*",LEN(B1346)-LEN(SUBSTITUTE(B1346,", ","*")))))</f>
        <v xml:space="preserve"> Russia</v>
      </c>
      <c r="L1346" s="1" t="str">
        <f>_xlfn.CONCAT(space_missions[[#This Row],[Company]],"-",space_missions[[#This Row],[Rocket]])</f>
        <v>RVSN USSR-Soyuz U</v>
      </c>
      <c r="M1346" s="1">
        <f>YEAR(space_missions[[#This Row],[Date]])</f>
        <v>1974</v>
      </c>
    </row>
    <row r="1347" spans="1:13" x14ac:dyDescent="0.3">
      <c r="A1347" s="1" t="s">
        <v>9</v>
      </c>
      <c r="B1347" s="1" t="s">
        <v>980</v>
      </c>
      <c r="C1347" s="2">
        <v>27380</v>
      </c>
      <c r="D1347" s="3">
        <v>0.48958333333333331</v>
      </c>
      <c r="E1347" s="1" t="s">
        <v>396</v>
      </c>
      <c r="F1347" s="1" t="s">
        <v>1536</v>
      </c>
      <c r="G1347" s="1" t="s">
        <v>13</v>
      </c>
      <c r="H1347" s="1" t="s">
        <v>14</v>
      </c>
      <c r="I1347" s="1" t="s">
        <v>15</v>
      </c>
      <c r="J1347" s="1">
        <f>FIND(", ",space_missions[[#This Row],[Location]])</f>
        <v>10</v>
      </c>
      <c r="K1347" s="1" t="str">
        <f t="shared" si="21"/>
        <v xml:space="preserve"> Russia</v>
      </c>
      <c r="L1347" s="1" t="str">
        <f>_xlfn.CONCAT(space_missions[[#This Row],[Company]],"-",space_missions[[#This Row],[Rocket]])</f>
        <v>RVSN USSR-Vostok-2M</v>
      </c>
      <c r="M1347" s="1">
        <f>YEAR(space_missions[[#This Row],[Date]])</f>
        <v>1974</v>
      </c>
    </row>
    <row r="1348" spans="1:13" x14ac:dyDescent="0.3">
      <c r="A1348" s="1" t="s">
        <v>9</v>
      </c>
      <c r="B1348" s="1" t="s">
        <v>961</v>
      </c>
      <c r="C1348" s="2">
        <v>27381</v>
      </c>
      <c r="D1348" s="3">
        <v>0.59166666666666667</v>
      </c>
      <c r="E1348" s="1" t="s">
        <v>685</v>
      </c>
      <c r="F1348" s="1" t="s">
        <v>1537</v>
      </c>
      <c r="G1348" s="1" t="s">
        <v>13</v>
      </c>
      <c r="H1348" s="1" t="s">
        <v>14</v>
      </c>
      <c r="I1348" s="1" t="s">
        <v>15</v>
      </c>
      <c r="J1348" s="1">
        <f>FIND(", ",space_missions[[#This Row],[Location]])</f>
        <v>11</v>
      </c>
      <c r="K1348" s="1" t="str">
        <f t="shared" si="21"/>
        <v xml:space="preserve"> Russia</v>
      </c>
      <c r="L1348" s="1" t="str">
        <f>_xlfn.CONCAT(space_missions[[#This Row],[Company]],"-",space_missions[[#This Row],[Rocket]])</f>
        <v>RVSN USSR-Cosmos-3M (11K65M)</v>
      </c>
      <c r="M1348" s="1">
        <f>YEAR(space_missions[[#This Row],[Date]])</f>
        <v>1974</v>
      </c>
    </row>
    <row r="1349" spans="1:13" x14ac:dyDescent="0.3">
      <c r="A1349" s="1" t="s">
        <v>9</v>
      </c>
      <c r="B1349" s="1" t="s">
        <v>543</v>
      </c>
      <c r="C1349" s="2">
        <v>27384</v>
      </c>
      <c r="D1349" s="3">
        <v>9.6527777777777782E-2</v>
      </c>
      <c r="E1349" s="1" t="s">
        <v>493</v>
      </c>
      <c r="F1349" s="1" t="s">
        <v>1538</v>
      </c>
      <c r="G1349" s="1" t="s">
        <v>13</v>
      </c>
      <c r="H1349" s="1" t="s">
        <v>14</v>
      </c>
      <c r="I1349" s="1" t="s">
        <v>15</v>
      </c>
      <c r="J1349" s="1">
        <f>FIND(", ",space_missions[[#This Row],[Location]])</f>
        <v>10</v>
      </c>
      <c r="K1349" s="1" t="str">
        <f t="shared" si="21"/>
        <v xml:space="preserve"> Russia</v>
      </c>
      <c r="L1349" s="1" t="str">
        <f>_xlfn.CONCAT(space_missions[[#This Row],[Company]],"-",space_missions[[#This Row],[Rocket]])</f>
        <v>RVSN USSR-Molniya-M /Block L</v>
      </c>
      <c r="M1349" s="1">
        <f>YEAR(space_missions[[#This Row],[Date]])</f>
        <v>1974</v>
      </c>
    </row>
    <row r="1350" spans="1:13" x14ac:dyDescent="0.3">
      <c r="A1350" s="1" t="s">
        <v>9</v>
      </c>
      <c r="B1350" s="1" t="s">
        <v>847</v>
      </c>
      <c r="C1350" s="2">
        <v>27387</v>
      </c>
      <c r="D1350" s="3">
        <v>0.45833333333333331</v>
      </c>
      <c r="E1350" s="1" t="s">
        <v>937</v>
      </c>
      <c r="F1350" s="1" t="s">
        <v>1539</v>
      </c>
      <c r="G1350" s="1" t="s">
        <v>13</v>
      </c>
      <c r="H1350" s="1" t="s">
        <v>14</v>
      </c>
      <c r="I1350" s="1" t="s">
        <v>15</v>
      </c>
      <c r="J1350" s="1">
        <f>FIND(", ",space_missions[[#This Row],[Location]])</f>
        <v>11</v>
      </c>
      <c r="K1350" s="1" t="str">
        <f t="shared" si="21"/>
        <v xml:space="preserve"> Kazakhstan</v>
      </c>
      <c r="L1350" s="1" t="str">
        <f>_xlfn.CONCAT(space_missions[[#This Row],[Company]],"-",space_missions[[#This Row],[Rocket]])</f>
        <v>RVSN USSR-Tsyklon-2</v>
      </c>
      <c r="M1350" s="1">
        <f>YEAR(space_missions[[#This Row],[Date]])</f>
        <v>1974</v>
      </c>
    </row>
    <row r="1351" spans="1:13" x14ac:dyDescent="0.3">
      <c r="A1351" s="1" t="s">
        <v>9</v>
      </c>
      <c r="B1351" s="1" t="s">
        <v>961</v>
      </c>
      <c r="C1351" s="2">
        <v>27389</v>
      </c>
      <c r="D1351" s="3">
        <v>0.49930555555555556</v>
      </c>
      <c r="E1351" s="1" t="s">
        <v>685</v>
      </c>
      <c r="F1351" s="1" t="s">
        <v>1540</v>
      </c>
      <c r="G1351" s="1" t="s">
        <v>13</v>
      </c>
      <c r="H1351" s="1" t="s">
        <v>14</v>
      </c>
      <c r="I1351" s="1" t="s">
        <v>15</v>
      </c>
      <c r="J1351" s="1">
        <f>FIND(", ",space_missions[[#This Row],[Location]])</f>
        <v>11</v>
      </c>
      <c r="K1351" s="1" t="str">
        <f t="shared" si="21"/>
        <v xml:space="preserve"> Russia</v>
      </c>
      <c r="L1351" s="1" t="str">
        <f>_xlfn.CONCAT(space_missions[[#This Row],[Company]],"-",space_missions[[#This Row],[Rocket]])</f>
        <v>RVSN USSR-Cosmos-3M (11K65M)</v>
      </c>
      <c r="M1351" s="1">
        <f>YEAR(space_missions[[#This Row],[Date]])</f>
        <v>1974</v>
      </c>
    </row>
    <row r="1352" spans="1:13" x14ac:dyDescent="0.3">
      <c r="A1352" s="1" t="s">
        <v>9</v>
      </c>
      <c r="B1352" s="1" t="s">
        <v>361</v>
      </c>
      <c r="C1352" s="2">
        <v>27390</v>
      </c>
      <c r="D1352" s="3">
        <v>0.38194444444444442</v>
      </c>
      <c r="E1352" s="1" t="s">
        <v>339</v>
      </c>
      <c r="F1352" s="1" t="s">
        <v>1541</v>
      </c>
      <c r="G1352" s="1" t="s">
        <v>13</v>
      </c>
      <c r="H1352" s="1" t="s">
        <v>14</v>
      </c>
      <c r="I1352" s="1" t="s">
        <v>15</v>
      </c>
      <c r="J1352" s="1">
        <f>FIND(", ",space_missions[[#This Row],[Location]])</f>
        <v>10</v>
      </c>
      <c r="K1352" s="1" t="str">
        <f t="shared" si="21"/>
        <v xml:space="preserve"> Kazakhstan</v>
      </c>
      <c r="L1352" s="1" t="str">
        <f>_xlfn.CONCAT(space_missions[[#This Row],[Company]],"-",space_missions[[#This Row],[Rocket]])</f>
        <v>RVSN USSR-Voskhod</v>
      </c>
      <c r="M1352" s="1">
        <f>YEAR(space_missions[[#This Row],[Date]])</f>
        <v>1974</v>
      </c>
    </row>
    <row r="1353" spans="1:13" x14ac:dyDescent="0.3">
      <c r="A1353" s="1" t="s">
        <v>9</v>
      </c>
      <c r="B1353" s="1" t="s">
        <v>10</v>
      </c>
      <c r="C1353" s="2">
        <v>27404</v>
      </c>
      <c r="D1353" s="3">
        <v>0.90486111111111112</v>
      </c>
      <c r="E1353" s="1" t="s">
        <v>629</v>
      </c>
      <c r="F1353" s="1" t="s">
        <v>1542</v>
      </c>
      <c r="G1353" s="1" t="s">
        <v>13</v>
      </c>
      <c r="H1353" s="1" t="s">
        <v>14</v>
      </c>
      <c r="I1353" s="1" t="s">
        <v>15</v>
      </c>
      <c r="J1353" s="1">
        <f>FIND(", ",space_missions[[#This Row],[Location]])</f>
        <v>9</v>
      </c>
      <c r="K1353" s="1" t="str">
        <f t="shared" si="21"/>
        <v xml:space="preserve"> Kazakhstan</v>
      </c>
      <c r="L1353" s="1" t="str">
        <f>_xlfn.CONCAT(space_missions[[#This Row],[Company]],"-",space_missions[[#This Row],[Rocket]])</f>
        <v>RVSN USSR-Soyuz</v>
      </c>
      <c r="M1353" s="1">
        <f>YEAR(space_missions[[#This Row],[Date]])</f>
        <v>1975</v>
      </c>
    </row>
    <row r="1354" spans="1:13" x14ac:dyDescent="0.3">
      <c r="A1354" s="1" t="s">
        <v>9</v>
      </c>
      <c r="B1354" s="1" t="s">
        <v>361</v>
      </c>
      <c r="C1354" s="2">
        <v>27411</v>
      </c>
      <c r="D1354" s="3">
        <v>0.375</v>
      </c>
      <c r="E1354" s="1" t="s">
        <v>339</v>
      </c>
      <c r="F1354" s="1" t="s">
        <v>1543</v>
      </c>
      <c r="G1354" s="1" t="s">
        <v>13</v>
      </c>
      <c r="H1354" s="1" t="s">
        <v>14</v>
      </c>
      <c r="I1354" s="1" t="s">
        <v>15</v>
      </c>
      <c r="J1354" s="1">
        <f>FIND(", ",space_missions[[#This Row],[Location]])</f>
        <v>10</v>
      </c>
      <c r="K1354" s="1" t="str">
        <f t="shared" si="21"/>
        <v xml:space="preserve"> Kazakhstan</v>
      </c>
      <c r="L1354" s="1" t="str">
        <f>_xlfn.CONCAT(space_missions[[#This Row],[Company]],"-",space_missions[[#This Row],[Rocket]])</f>
        <v>RVSN USSR-Voskhod</v>
      </c>
      <c r="M1354" s="1">
        <f>YEAR(space_missions[[#This Row],[Date]])</f>
        <v>1975</v>
      </c>
    </row>
    <row r="1355" spans="1:13" x14ac:dyDescent="0.3">
      <c r="A1355" s="1" t="s">
        <v>9</v>
      </c>
      <c r="B1355" s="1" t="s">
        <v>661</v>
      </c>
      <c r="C1355" s="2">
        <v>27415</v>
      </c>
      <c r="D1355" s="3">
        <v>0.46111111111111114</v>
      </c>
      <c r="E1355" s="1" t="s">
        <v>499</v>
      </c>
      <c r="F1355" s="1" t="s">
        <v>1544</v>
      </c>
      <c r="G1355" s="1" t="s">
        <v>13</v>
      </c>
      <c r="H1355" s="1" t="s">
        <v>14</v>
      </c>
      <c r="I1355" s="1" t="s">
        <v>15</v>
      </c>
      <c r="J1355" s="1">
        <f>FIND(", ",space_missions[[#This Row],[Location]])</f>
        <v>11</v>
      </c>
      <c r="K1355" s="1" t="str">
        <f t="shared" si="21"/>
        <v xml:space="preserve"> Russia</v>
      </c>
      <c r="L1355" s="1" t="str">
        <f>_xlfn.CONCAT(space_missions[[#This Row],[Company]],"-",space_missions[[#This Row],[Rocket]])</f>
        <v>RVSN USSR-Cosmos-2I (63SM)</v>
      </c>
      <c r="M1355" s="1">
        <f>YEAR(space_missions[[#This Row],[Date]])</f>
        <v>1975</v>
      </c>
    </row>
    <row r="1356" spans="1:13" x14ac:dyDescent="0.3">
      <c r="A1356" s="1" t="s">
        <v>9</v>
      </c>
      <c r="B1356" s="1" t="s">
        <v>543</v>
      </c>
      <c r="C1356" s="2">
        <v>27417</v>
      </c>
      <c r="D1356" s="3">
        <v>0.45833333333333331</v>
      </c>
      <c r="E1356" s="1" t="s">
        <v>339</v>
      </c>
      <c r="F1356" s="1" t="s">
        <v>1545</v>
      </c>
      <c r="G1356" s="1" t="s">
        <v>13</v>
      </c>
      <c r="H1356" s="1" t="s">
        <v>14</v>
      </c>
      <c r="I1356" s="1" t="s">
        <v>15</v>
      </c>
      <c r="J1356" s="1">
        <f>FIND(", ",space_missions[[#This Row],[Location]])</f>
        <v>10</v>
      </c>
      <c r="K1356" s="1" t="str">
        <f t="shared" si="21"/>
        <v xml:space="preserve"> Russia</v>
      </c>
      <c r="L1356" s="1" t="str">
        <f>_xlfn.CONCAT(space_missions[[#This Row],[Company]],"-",space_missions[[#This Row],[Rocket]])</f>
        <v>RVSN USSR-Voskhod</v>
      </c>
      <c r="M1356" s="1">
        <f>YEAR(space_missions[[#This Row],[Date]])</f>
        <v>1975</v>
      </c>
    </row>
    <row r="1357" spans="1:13" x14ac:dyDescent="0.3">
      <c r="A1357" s="1" t="s">
        <v>9</v>
      </c>
      <c r="B1357" s="1" t="s">
        <v>661</v>
      </c>
      <c r="C1357" s="2">
        <v>27422</v>
      </c>
      <c r="D1357" s="3">
        <v>0.50347222222222221</v>
      </c>
      <c r="E1357" s="1" t="s">
        <v>499</v>
      </c>
      <c r="F1357" s="1" t="s">
        <v>1546</v>
      </c>
      <c r="G1357" s="1" t="s">
        <v>13</v>
      </c>
      <c r="H1357" s="1" t="s">
        <v>14</v>
      </c>
      <c r="I1357" s="1" t="s">
        <v>15</v>
      </c>
      <c r="J1357" s="1">
        <f>FIND(", ",space_missions[[#This Row],[Location]])</f>
        <v>11</v>
      </c>
      <c r="K1357" s="1" t="str">
        <f t="shared" si="21"/>
        <v xml:space="preserve"> Russia</v>
      </c>
      <c r="L1357" s="1" t="str">
        <f>_xlfn.CONCAT(space_missions[[#This Row],[Company]],"-",space_missions[[#This Row],[Rocket]])</f>
        <v>RVSN USSR-Cosmos-2I (63SM)</v>
      </c>
      <c r="M1357" s="1">
        <f>YEAR(space_missions[[#This Row],[Date]])</f>
        <v>1975</v>
      </c>
    </row>
    <row r="1358" spans="1:13" x14ac:dyDescent="0.3">
      <c r="A1358" s="1" t="s">
        <v>9</v>
      </c>
      <c r="B1358" s="1" t="s">
        <v>543</v>
      </c>
      <c r="C1358" s="2">
        <v>27424</v>
      </c>
      <c r="D1358" s="3">
        <v>0.62638888888888888</v>
      </c>
      <c r="E1358" s="1" t="s">
        <v>1302</v>
      </c>
      <c r="F1358" s="1" t="s">
        <v>1547</v>
      </c>
      <c r="G1358" s="1" t="s">
        <v>13</v>
      </c>
      <c r="H1358" s="1" t="s">
        <v>14</v>
      </c>
      <c r="I1358" s="1" t="s">
        <v>15</v>
      </c>
      <c r="J1358" s="1">
        <f>FIND(", ",space_missions[[#This Row],[Location]])</f>
        <v>10</v>
      </c>
      <c r="K1358" s="1" t="str">
        <f t="shared" si="21"/>
        <v xml:space="preserve"> Russia</v>
      </c>
      <c r="L1358" s="1" t="str">
        <f>_xlfn.CONCAT(space_missions[[#This Row],[Company]],"-",space_missions[[#This Row],[Rocket]])</f>
        <v>RVSN USSR-Molniya-M /Block 2BL</v>
      </c>
      <c r="M1358" s="1">
        <f>YEAR(space_missions[[#This Row],[Date]])</f>
        <v>1975</v>
      </c>
    </row>
    <row r="1359" spans="1:13" x14ac:dyDescent="0.3">
      <c r="A1359" s="1" t="s">
        <v>9</v>
      </c>
      <c r="B1359" s="1" t="s">
        <v>961</v>
      </c>
      <c r="C1359" s="2">
        <v>27430</v>
      </c>
      <c r="D1359" s="3">
        <v>0.55208333333333337</v>
      </c>
      <c r="E1359" s="1" t="s">
        <v>685</v>
      </c>
      <c r="F1359" s="1" t="s">
        <v>1548</v>
      </c>
      <c r="G1359" s="1" t="s">
        <v>13</v>
      </c>
      <c r="H1359" s="1" t="s">
        <v>14</v>
      </c>
      <c r="I1359" s="1" t="s">
        <v>15</v>
      </c>
      <c r="J1359" s="1">
        <f>FIND(", ",space_missions[[#This Row],[Location]])</f>
        <v>11</v>
      </c>
      <c r="K1359" s="1" t="str">
        <f t="shared" si="21"/>
        <v xml:space="preserve"> Russia</v>
      </c>
      <c r="L1359" s="1" t="str">
        <f>_xlfn.CONCAT(space_missions[[#This Row],[Company]],"-",space_missions[[#This Row],[Rocket]])</f>
        <v>RVSN USSR-Cosmos-3M (11K65M)</v>
      </c>
      <c r="M1359" s="1">
        <f>YEAR(space_missions[[#This Row],[Date]])</f>
        <v>1975</v>
      </c>
    </row>
    <row r="1360" spans="1:13" x14ac:dyDescent="0.3">
      <c r="A1360" s="1" t="s">
        <v>9</v>
      </c>
      <c r="B1360" s="1" t="s">
        <v>543</v>
      </c>
      <c r="C1360" s="2">
        <v>27431</v>
      </c>
      <c r="D1360" s="3">
        <v>0.20069444444444445</v>
      </c>
      <c r="E1360" s="1" t="s">
        <v>493</v>
      </c>
      <c r="F1360" s="1" t="s">
        <v>1549</v>
      </c>
      <c r="G1360" s="1" t="s">
        <v>13</v>
      </c>
      <c r="H1360" s="1" t="s">
        <v>14</v>
      </c>
      <c r="I1360" s="1" t="s">
        <v>15</v>
      </c>
      <c r="J1360" s="1">
        <f>FIND(", ",space_missions[[#This Row],[Location]])</f>
        <v>10</v>
      </c>
      <c r="K1360" s="1" t="str">
        <f t="shared" si="21"/>
        <v xml:space="preserve"> Russia</v>
      </c>
      <c r="L1360" s="1" t="str">
        <f>_xlfn.CONCAT(space_missions[[#This Row],[Company]],"-",space_missions[[#This Row],[Rocket]])</f>
        <v>RVSN USSR-Molniya-M /Block L</v>
      </c>
      <c r="M1360" s="1">
        <f>YEAR(space_missions[[#This Row],[Date]])</f>
        <v>1975</v>
      </c>
    </row>
    <row r="1361" spans="1:13" x14ac:dyDescent="0.3">
      <c r="A1361" s="1" t="s">
        <v>1000</v>
      </c>
      <c r="B1361" s="1" t="s">
        <v>1001</v>
      </c>
      <c r="C1361" s="2">
        <v>27431</v>
      </c>
      <c r="D1361" s="3">
        <v>0.69097222222222221</v>
      </c>
      <c r="E1361" s="1" t="s">
        <v>1550</v>
      </c>
      <c r="F1361" s="1" t="s">
        <v>1551</v>
      </c>
      <c r="G1361" s="1" t="s">
        <v>13</v>
      </c>
      <c r="H1361" s="1" t="s">
        <v>14</v>
      </c>
      <c r="I1361" s="1" t="s">
        <v>15</v>
      </c>
      <c r="J1361" s="1">
        <f>FIND(", ",space_missions[[#This Row],[Location]])</f>
        <v>4</v>
      </c>
      <c r="K1361" s="1" t="str">
        <f t="shared" si="21"/>
        <v xml:space="preserve"> France</v>
      </c>
      <c r="L1361" s="1" t="str">
        <f>_xlfn.CONCAT(space_missions[[#This Row],[Company]],"-",space_missions[[#This Row],[Rocket]])</f>
        <v>CNES-Diamant BP4</v>
      </c>
      <c r="M1361" s="1">
        <f>YEAR(space_missions[[#This Row],[Date]])</f>
        <v>1975</v>
      </c>
    </row>
    <row r="1362" spans="1:13" x14ac:dyDescent="0.3">
      <c r="A1362" s="1" t="s">
        <v>9</v>
      </c>
      <c r="B1362" s="1" t="s">
        <v>961</v>
      </c>
      <c r="C1362" s="2">
        <v>27437</v>
      </c>
      <c r="D1362" s="3">
        <v>0.14583333333333334</v>
      </c>
      <c r="E1362" s="1" t="s">
        <v>685</v>
      </c>
      <c r="F1362" s="1" t="s">
        <v>1552</v>
      </c>
      <c r="G1362" s="1" t="s">
        <v>13</v>
      </c>
      <c r="H1362" s="1" t="s">
        <v>14</v>
      </c>
      <c r="I1362" s="1" t="s">
        <v>15</v>
      </c>
      <c r="J1362" s="1">
        <f>FIND(", ",space_missions[[#This Row],[Location]])</f>
        <v>11</v>
      </c>
      <c r="K1362" s="1" t="str">
        <f t="shared" si="21"/>
        <v xml:space="preserve"> Russia</v>
      </c>
      <c r="L1362" s="1" t="str">
        <f>_xlfn.CONCAT(space_missions[[#This Row],[Company]],"-",space_missions[[#This Row],[Rocket]])</f>
        <v>RVSN USSR-Cosmos-3M (11K65M)</v>
      </c>
      <c r="M1362" s="1">
        <f>YEAR(space_missions[[#This Row],[Date]])</f>
        <v>1975</v>
      </c>
    </row>
    <row r="1363" spans="1:13" x14ac:dyDescent="0.3">
      <c r="A1363" s="1" t="s">
        <v>9</v>
      </c>
      <c r="B1363" s="1" t="s">
        <v>543</v>
      </c>
      <c r="C1363" s="2">
        <v>27437</v>
      </c>
      <c r="D1363" s="3">
        <v>0.60416666666666663</v>
      </c>
      <c r="E1363" s="1" t="s">
        <v>339</v>
      </c>
      <c r="F1363" s="1" t="s">
        <v>1553</v>
      </c>
      <c r="G1363" s="1" t="s">
        <v>13</v>
      </c>
      <c r="H1363" s="1" t="s">
        <v>14</v>
      </c>
      <c r="I1363" s="1" t="s">
        <v>15</v>
      </c>
      <c r="J1363" s="1">
        <f>FIND(", ",space_missions[[#This Row],[Location]])</f>
        <v>10</v>
      </c>
      <c r="K1363" s="1" t="str">
        <f t="shared" si="21"/>
        <v xml:space="preserve"> Russia</v>
      </c>
      <c r="L1363" s="1" t="str">
        <f>_xlfn.CONCAT(space_missions[[#This Row],[Company]],"-",space_missions[[#This Row],[Rocket]])</f>
        <v>RVSN USSR-Voskhod</v>
      </c>
      <c r="M1363" s="1">
        <f>YEAR(space_missions[[#This Row],[Date]])</f>
        <v>1975</v>
      </c>
    </row>
    <row r="1364" spans="1:13" x14ac:dyDescent="0.3">
      <c r="A1364" s="1" t="s">
        <v>92</v>
      </c>
      <c r="B1364" s="1" t="s">
        <v>226</v>
      </c>
      <c r="C1364" s="2">
        <v>27445</v>
      </c>
      <c r="D1364" s="3">
        <v>0.98263888888888884</v>
      </c>
      <c r="E1364" s="1" t="s">
        <v>1352</v>
      </c>
      <c r="F1364" s="1" t="s">
        <v>1554</v>
      </c>
      <c r="G1364" s="1" t="s">
        <v>13</v>
      </c>
      <c r="H1364" s="1" t="s">
        <v>14</v>
      </c>
      <c r="I1364" s="1" t="s">
        <v>21</v>
      </c>
      <c r="J1364" s="1">
        <f>FIND(", ",space_missions[[#This Row],[Location]])</f>
        <v>8</v>
      </c>
      <c r="K1364" s="1" t="str">
        <f t="shared" si="21"/>
        <v xml:space="preserve"> USA</v>
      </c>
      <c r="L1364" s="1" t="str">
        <f>_xlfn.CONCAT(space_missions[[#This Row],[Company]],"-",space_missions[[#This Row],[Rocket]])</f>
        <v>General Dynamics-Atlas-SLV3D Centaur-D1A</v>
      </c>
      <c r="M1364" s="1">
        <f>YEAR(space_missions[[#This Row],[Date]])</f>
        <v>1975</v>
      </c>
    </row>
    <row r="1365" spans="1:13" x14ac:dyDescent="0.3">
      <c r="A1365" s="1" t="s">
        <v>1057</v>
      </c>
      <c r="B1365" s="1" t="s">
        <v>1058</v>
      </c>
      <c r="C1365" s="2">
        <v>27449</v>
      </c>
      <c r="D1365" s="3">
        <v>0.22569444444444445</v>
      </c>
      <c r="E1365" s="1" t="s">
        <v>1118</v>
      </c>
      <c r="F1365" s="1" t="s">
        <v>1555</v>
      </c>
      <c r="G1365" s="1" t="s">
        <v>13</v>
      </c>
      <c r="H1365" s="1" t="s">
        <v>14</v>
      </c>
      <c r="I1365" s="1" t="s">
        <v>15</v>
      </c>
      <c r="J1365" s="1">
        <f>FIND(", ",space_missions[[#This Row],[Location]])</f>
        <v>7</v>
      </c>
      <c r="K1365" s="1" t="str">
        <f t="shared" si="21"/>
        <v xml:space="preserve"> Japan</v>
      </c>
      <c r="L1365" s="1" t="str">
        <f>_xlfn.CONCAT(space_missions[[#This Row],[Company]],"-",space_missions[[#This Row],[Rocket]])</f>
        <v>ISAS-Mu-III C</v>
      </c>
      <c r="M1365" s="1">
        <f>YEAR(space_missions[[#This Row],[Date]])</f>
        <v>1975</v>
      </c>
    </row>
    <row r="1366" spans="1:13" x14ac:dyDescent="0.3">
      <c r="A1366" s="1" t="s">
        <v>9</v>
      </c>
      <c r="B1366" s="1" t="s">
        <v>361</v>
      </c>
      <c r="C1366" s="2">
        <v>27451</v>
      </c>
      <c r="D1366" s="3">
        <v>0.375</v>
      </c>
      <c r="E1366" s="1" t="s">
        <v>339</v>
      </c>
      <c r="F1366" s="1" t="s">
        <v>1556</v>
      </c>
      <c r="G1366" s="1" t="s">
        <v>13</v>
      </c>
      <c r="H1366" s="1" t="s">
        <v>14</v>
      </c>
      <c r="I1366" s="1" t="s">
        <v>15</v>
      </c>
      <c r="J1366" s="1">
        <f>FIND(", ",space_missions[[#This Row],[Location]])</f>
        <v>10</v>
      </c>
      <c r="K1366" s="1" t="str">
        <f t="shared" si="21"/>
        <v xml:space="preserve"> Kazakhstan</v>
      </c>
      <c r="L1366" s="1" t="str">
        <f>_xlfn.CONCAT(space_missions[[#This Row],[Company]],"-",space_missions[[#This Row],[Rocket]])</f>
        <v>RVSN USSR-Voskhod</v>
      </c>
      <c r="M1366" s="1">
        <f>YEAR(space_missions[[#This Row],[Date]])</f>
        <v>1975</v>
      </c>
    </row>
    <row r="1367" spans="1:13" x14ac:dyDescent="0.3">
      <c r="A1367" s="1" t="s">
        <v>9</v>
      </c>
      <c r="B1367" s="1" t="s">
        <v>684</v>
      </c>
      <c r="C1367" s="2">
        <v>27453</v>
      </c>
      <c r="D1367" s="3">
        <v>0.58402777777777781</v>
      </c>
      <c r="E1367" s="1" t="s">
        <v>685</v>
      </c>
      <c r="F1367" s="1" t="s">
        <v>1557</v>
      </c>
      <c r="G1367" s="1" t="s">
        <v>13</v>
      </c>
      <c r="H1367" s="1" t="s">
        <v>14</v>
      </c>
      <c r="I1367" s="1" t="s">
        <v>15</v>
      </c>
      <c r="J1367" s="1">
        <f>FIND(", ",space_missions[[#This Row],[Location]])</f>
        <v>11</v>
      </c>
      <c r="K1367" s="1" t="str">
        <f t="shared" si="21"/>
        <v xml:space="preserve"> Russia</v>
      </c>
      <c r="L1367" s="1" t="str">
        <f>_xlfn.CONCAT(space_missions[[#This Row],[Company]],"-",space_missions[[#This Row],[Rocket]])</f>
        <v>RVSN USSR-Cosmos-3M (11K65M)</v>
      </c>
      <c r="M1367" s="1">
        <f>YEAR(space_missions[[#This Row],[Date]])</f>
        <v>1975</v>
      </c>
    </row>
    <row r="1368" spans="1:13" x14ac:dyDescent="0.3">
      <c r="A1368" s="1" t="s">
        <v>463</v>
      </c>
      <c r="B1368" s="1" t="s">
        <v>322</v>
      </c>
      <c r="C1368" s="2">
        <v>27463</v>
      </c>
      <c r="D1368" s="3">
        <v>0.19513888888888889</v>
      </c>
      <c r="E1368" s="1" t="s">
        <v>1558</v>
      </c>
      <c r="F1368" s="1" t="s">
        <v>1559</v>
      </c>
      <c r="G1368" s="1" t="s">
        <v>13</v>
      </c>
      <c r="H1368" s="1" t="s">
        <v>14</v>
      </c>
      <c r="I1368" s="1" t="s">
        <v>15</v>
      </c>
      <c r="J1368" s="1">
        <f>FIND(", ",space_missions[[#This Row],[Location]])</f>
        <v>7</v>
      </c>
      <c r="K1368" s="1" t="str">
        <f t="shared" si="21"/>
        <v xml:space="preserve"> USA</v>
      </c>
      <c r="L1368" s="1" t="str">
        <f>_xlfn.CONCAT(space_missions[[#This Row],[Company]],"-",space_missions[[#This Row],[Rocket]])</f>
        <v>Martin Marietta-Titan III(34)B Agena-D</v>
      </c>
      <c r="M1368" s="1">
        <f>YEAR(space_missions[[#This Row],[Date]])</f>
        <v>1975</v>
      </c>
    </row>
    <row r="1369" spans="1:13" x14ac:dyDescent="0.3">
      <c r="A1369" s="1" t="s">
        <v>9</v>
      </c>
      <c r="B1369" s="1" t="s">
        <v>361</v>
      </c>
      <c r="C1369" s="2">
        <v>27465</v>
      </c>
      <c r="D1369" s="3">
        <v>0.37152777777777779</v>
      </c>
      <c r="E1369" s="1" t="s">
        <v>339</v>
      </c>
      <c r="F1369" s="1" t="s">
        <v>1560</v>
      </c>
      <c r="G1369" s="1" t="s">
        <v>13</v>
      </c>
      <c r="H1369" s="1" t="s">
        <v>14</v>
      </c>
      <c r="I1369" s="1" t="s">
        <v>15</v>
      </c>
      <c r="J1369" s="1">
        <f>FIND(", ",space_missions[[#This Row],[Location]])</f>
        <v>10</v>
      </c>
      <c r="K1369" s="1" t="str">
        <f t="shared" si="21"/>
        <v xml:space="preserve"> Kazakhstan</v>
      </c>
      <c r="L1369" s="1" t="str">
        <f>_xlfn.CONCAT(space_missions[[#This Row],[Company]],"-",space_missions[[#This Row],[Rocket]])</f>
        <v>RVSN USSR-Voskhod</v>
      </c>
      <c r="M1369" s="1">
        <f>YEAR(space_missions[[#This Row],[Date]])</f>
        <v>1975</v>
      </c>
    </row>
    <row r="1370" spans="1:13" x14ac:dyDescent="0.3">
      <c r="A1370" s="1" t="s">
        <v>9</v>
      </c>
      <c r="B1370" s="1" t="s">
        <v>1116</v>
      </c>
      <c r="C1370" s="2">
        <v>27474</v>
      </c>
      <c r="D1370" s="3">
        <v>0.28472222222222221</v>
      </c>
      <c r="E1370" s="1" t="s">
        <v>1362</v>
      </c>
      <c r="F1370" s="1" t="s">
        <v>1561</v>
      </c>
      <c r="G1370" s="1" t="s">
        <v>13</v>
      </c>
      <c r="H1370" s="1" t="s">
        <v>14</v>
      </c>
      <c r="I1370" s="1" t="s">
        <v>15</v>
      </c>
      <c r="J1370" s="1">
        <f>FIND(", ",space_missions[[#This Row],[Location]])</f>
        <v>10</v>
      </c>
      <c r="K1370" s="1" t="str">
        <f t="shared" si="21"/>
        <v xml:space="preserve"> Russia</v>
      </c>
      <c r="L1370" s="1" t="str">
        <f>_xlfn.CONCAT(space_missions[[#This Row],[Company]],"-",space_missions[[#This Row],[Rocket]])</f>
        <v>RVSN USSR-Soyuz U</v>
      </c>
      <c r="M1370" s="1">
        <f>YEAR(space_missions[[#This Row],[Date]])</f>
        <v>1975</v>
      </c>
    </row>
    <row r="1371" spans="1:13" x14ac:dyDescent="0.3">
      <c r="A1371" s="1" t="s">
        <v>9</v>
      </c>
      <c r="B1371" s="1" t="s">
        <v>543</v>
      </c>
      <c r="C1371" s="2">
        <v>27479</v>
      </c>
      <c r="D1371" s="3">
        <v>0.36805555555555558</v>
      </c>
      <c r="E1371" s="1" t="s">
        <v>339</v>
      </c>
      <c r="F1371" s="1" t="s">
        <v>1562</v>
      </c>
      <c r="G1371" s="1" t="s">
        <v>13</v>
      </c>
      <c r="H1371" s="1" t="s">
        <v>14</v>
      </c>
      <c r="I1371" s="1" t="s">
        <v>15</v>
      </c>
      <c r="J1371" s="1">
        <f>FIND(", ",space_missions[[#This Row],[Location]])</f>
        <v>10</v>
      </c>
      <c r="K1371" s="1" t="str">
        <f t="shared" si="21"/>
        <v xml:space="preserve"> Russia</v>
      </c>
      <c r="L1371" s="1" t="str">
        <f>_xlfn.CONCAT(space_missions[[#This Row],[Company]],"-",space_missions[[#This Row],[Rocket]])</f>
        <v>RVSN USSR-Voskhod</v>
      </c>
      <c r="M1371" s="1">
        <f>YEAR(space_missions[[#This Row],[Date]])</f>
        <v>1975</v>
      </c>
    </row>
    <row r="1372" spans="1:13" x14ac:dyDescent="0.3">
      <c r="A1372" s="1" t="s">
        <v>9</v>
      </c>
      <c r="B1372" s="1" t="s">
        <v>361</v>
      </c>
      <c r="C1372" s="2">
        <v>27480</v>
      </c>
      <c r="D1372" s="3">
        <v>0.33333333333333331</v>
      </c>
      <c r="E1372" s="1" t="s">
        <v>339</v>
      </c>
      <c r="F1372" s="1" t="s">
        <v>1563</v>
      </c>
      <c r="G1372" s="1" t="s">
        <v>13</v>
      </c>
      <c r="H1372" s="1" t="s">
        <v>14</v>
      </c>
      <c r="I1372" s="1" t="s">
        <v>15</v>
      </c>
      <c r="J1372" s="1">
        <f>FIND(", ",space_missions[[#This Row],[Location]])</f>
        <v>10</v>
      </c>
      <c r="K1372" s="1" t="str">
        <f t="shared" si="21"/>
        <v xml:space="preserve"> Kazakhstan</v>
      </c>
      <c r="L1372" s="1" t="str">
        <f>_xlfn.CONCAT(space_missions[[#This Row],[Company]],"-",space_missions[[#This Row],[Rocket]])</f>
        <v>RVSN USSR-Voskhod</v>
      </c>
      <c r="M1372" s="1">
        <f>YEAR(space_missions[[#This Row],[Date]])</f>
        <v>1975</v>
      </c>
    </row>
    <row r="1373" spans="1:13" x14ac:dyDescent="0.3">
      <c r="A1373" s="1" t="s">
        <v>9</v>
      </c>
      <c r="B1373" s="1" t="s">
        <v>961</v>
      </c>
      <c r="C1373" s="2">
        <v>27480</v>
      </c>
      <c r="D1373" s="3">
        <v>0.60416666666666663</v>
      </c>
      <c r="E1373" s="1" t="s">
        <v>685</v>
      </c>
      <c r="F1373" s="1" t="s">
        <v>1564</v>
      </c>
      <c r="G1373" s="1" t="s">
        <v>13</v>
      </c>
      <c r="H1373" s="1" t="s">
        <v>14</v>
      </c>
      <c r="I1373" s="1" t="s">
        <v>15</v>
      </c>
      <c r="J1373" s="1">
        <f>FIND(", ",space_missions[[#This Row],[Location]])</f>
        <v>11</v>
      </c>
      <c r="K1373" s="1" t="str">
        <f t="shared" si="21"/>
        <v xml:space="preserve"> Russia</v>
      </c>
      <c r="L1373" s="1" t="str">
        <f>_xlfn.CONCAT(space_missions[[#This Row],[Company]],"-",space_missions[[#This Row],[Rocket]])</f>
        <v>RVSN USSR-Cosmos-3M (11K65M)</v>
      </c>
      <c r="M1373" s="1">
        <f>YEAR(space_missions[[#This Row],[Date]])</f>
        <v>1975</v>
      </c>
    </row>
    <row r="1374" spans="1:13" x14ac:dyDescent="0.3">
      <c r="A1374" s="1" t="s">
        <v>9</v>
      </c>
      <c r="B1374" s="1" t="s">
        <v>543</v>
      </c>
      <c r="C1374" s="2">
        <v>27485</v>
      </c>
      <c r="D1374" s="3">
        <v>0.52083333333333337</v>
      </c>
      <c r="E1374" s="1" t="s">
        <v>396</v>
      </c>
      <c r="F1374" s="1" t="s">
        <v>1565</v>
      </c>
      <c r="G1374" s="1" t="s">
        <v>13</v>
      </c>
      <c r="H1374" s="1" t="s">
        <v>14</v>
      </c>
      <c r="I1374" s="1" t="s">
        <v>15</v>
      </c>
      <c r="J1374" s="1">
        <f>FIND(", ",space_missions[[#This Row],[Location]])</f>
        <v>10</v>
      </c>
      <c r="K1374" s="1" t="str">
        <f t="shared" si="21"/>
        <v xml:space="preserve"> Russia</v>
      </c>
      <c r="L1374" s="1" t="str">
        <f>_xlfn.CONCAT(space_missions[[#This Row],[Company]],"-",space_missions[[#This Row],[Rocket]])</f>
        <v>RVSN USSR-Vostok-2M</v>
      </c>
      <c r="M1374" s="1">
        <f>YEAR(space_missions[[#This Row],[Date]])</f>
        <v>1975</v>
      </c>
    </row>
    <row r="1375" spans="1:13" x14ac:dyDescent="0.3">
      <c r="A1375" s="1" t="s">
        <v>9</v>
      </c>
      <c r="B1375" s="1" t="s">
        <v>847</v>
      </c>
      <c r="C1375" s="2">
        <v>27486</v>
      </c>
      <c r="D1375" s="3">
        <v>0.45833333333333331</v>
      </c>
      <c r="E1375" s="1" t="s">
        <v>937</v>
      </c>
      <c r="F1375" s="1" t="s">
        <v>1566</v>
      </c>
      <c r="G1375" s="1" t="s">
        <v>13</v>
      </c>
      <c r="H1375" s="1" t="s">
        <v>14</v>
      </c>
      <c r="I1375" s="1" t="s">
        <v>15</v>
      </c>
      <c r="J1375" s="1">
        <f>FIND(", ",space_missions[[#This Row],[Location]])</f>
        <v>11</v>
      </c>
      <c r="K1375" s="1" t="str">
        <f t="shared" si="21"/>
        <v xml:space="preserve"> Kazakhstan</v>
      </c>
      <c r="L1375" s="1" t="str">
        <f>_xlfn.CONCAT(space_missions[[#This Row],[Company]],"-",space_missions[[#This Row],[Rocket]])</f>
        <v>RVSN USSR-Tsyklon-2</v>
      </c>
      <c r="M1375" s="1">
        <f>YEAR(space_missions[[#This Row],[Date]])</f>
        <v>1975</v>
      </c>
    </row>
    <row r="1376" spans="1:13" x14ac:dyDescent="0.3">
      <c r="A1376" s="1" t="s">
        <v>9</v>
      </c>
      <c r="B1376" s="1" t="s">
        <v>10</v>
      </c>
      <c r="C1376" s="2">
        <v>27489</v>
      </c>
      <c r="D1376" s="3">
        <v>0.46111111111111114</v>
      </c>
      <c r="E1376" s="1" t="s">
        <v>629</v>
      </c>
      <c r="F1376" s="1" t="s">
        <v>1567</v>
      </c>
      <c r="G1376" s="1" t="s">
        <v>13</v>
      </c>
      <c r="H1376" s="1" t="s">
        <v>14</v>
      </c>
      <c r="I1376" s="1" t="s">
        <v>21</v>
      </c>
      <c r="J1376" s="1">
        <f>FIND(", ",space_missions[[#This Row],[Location]])</f>
        <v>9</v>
      </c>
      <c r="K1376" s="1" t="str">
        <f t="shared" si="21"/>
        <v xml:space="preserve"> Kazakhstan</v>
      </c>
      <c r="L1376" s="1" t="str">
        <f>_xlfn.CONCAT(space_missions[[#This Row],[Company]],"-",space_missions[[#This Row],[Rocket]])</f>
        <v>RVSN USSR-Soyuz</v>
      </c>
      <c r="M1376" s="1">
        <f>YEAR(space_missions[[#This Row],[Date]])</f>
        <v>1975</v>
      </c>
    </row>
    <row r="1377" spans="1:13" x14ac:dyDescent="0.3">
      <c r="A1377" s="1" t="s">
        <v>9</v>
      </c>
      <c r="B1377" s="1" t="s">
        <v>847</v>
      </c>
      <c r="C1377" s="2">
        <v>27491</v>
      </c>
      <c r="D1377" s="3">
        <v>0.45833333333333331</v>
      </c>
      <c r="E1377" s="1" t="s">
        <v>937</v>
      </c>
      <c r="F1377" s="1" t="s">
        <v>1568</v>
      </c>
      <c r="G1377" s="1" t="s">
        <v>13</v>
      </c>
      <c r="H1377" s="1" t="s">
        <v>14</v>
      </c>
      <c r="I1377" s="1" t="s">
        <v>15</v>
      </c>
      <c r="J1377" s="1">
        <f>FIND(", ",space_missions[[#This Row],[Location]])</f>
        <v>11</v>
      </c>
      <c r="K1377" s="1" t="str">
        <f t="shared" si="21"/>
        <v xml:space="preserve"> Kazakhstan</v>
      </c>
      <c r="L1377" s="1" t="str">
        <f>_xlfn.CONCAT(space_missions[[#This Row],[Company]],"-",space_missions[[#This Row],[Rocket]])</f>
        <v>RVSN USSR-Tsyklon-2</v>
      </c>
      <c r="M1377" s="1">
        <f>YEAR(space_missions[[#This Row],[Date]])</f>
        <v>1975</v>
      </c>
    </row>
    <row r="1378" spans="1:13" x14ac:dyDescent="0.3">
      <c r="A1378" s="1" t="s">
        <v>9</v>
      </c>
      <c r="B1378" s="1" t="s">
        <v>661</v>
      </c>
      <c r="C1378" s="2">
        <v>27492</v>
      </c>
      <c r="D1378" s="3">
        <v>0.77083333333333337</v>
      </c>
      <c r="E1378" s="1" t="s">
        <v>499</v>
      </c>
      <c r="F1378" s="1" t="s">
        <v>1569</v>
      </c>
      <c r="G1378" s="1" t="s">
        <v>13</v>
      </c>
      <c r="H1378" s="1" t="s">
        <v>14</v>
      </c>
      <c r="I1378" s="1" t="s">
        <v>15</v>
      </c>
      <c r="J1378" s="1">
        <f>FIND(", ",space_missions[[#This Row],[Location]])</f>
        <v>11</v>
      </c>
      <c r="K1378" s="1" t="str">
        <f t="shared" si="21"/>
        <v xml:space="preserve"> Russia</v>
      </c>
      <c r="L1378" s="1" t="str">
        <f>_xlfn.CONCAT(space_missions[[#This Row],[Company]],"-",space_missions[[#This Row],[Rocket]])</f>
        <v>RVSN USSR-Cosmos-2I (63SM)</v>
      </c>
      <c r="M1378" s="1">
        <f>YEAR(space_missions[[#This Row],[Date]])</f>
        <v>1975</v>
      </c>
    </row>
    <row r="1379" spans="1:13" x14ac:dyDescent="0.3">
      <c r="A1379" s="1" t="s">
        <v>9</v>
      </c>
      <c r="B1379" s="1" t="s">
        <v>961</v>
      </c>
      <c r="C1379" s="2">
        <v>27495</v>
      </c>
      <c r="D1379" s="3">
        <v>0.33124999999999999</v>
      </c>
      <c r="E1379" s="1" t="s">
        <v>685</v>
      </c>
      <c r="F1379" s="1" t="s">
        <v>1570</v>
      </c>
      <c r="G1379" s="1" t="s">
        <v>13</v>
      </c>
      <c r="H1379" s="1" t="s">
        <v>14</v>
      </c>
      <c r="I1379" s="1" t="s">
        <v>15</v>
      </c>
      <c r="J1379" s="1">
        <f>FIND(", ",space_missions[[#This Row],[Location]])</f>
        <v>11</v>
      </c>
      <c r="K1379" s="1" t="str">
        <f t="shared" si="21"/>
        <v xml:space="preserve"> Russia</v>
      </c>
      <c r="L1379" s="1" t="str">
        <f>_xlfn.CONCAT(space_missions[[#This Row],[Company]],"-",space_missions[[#This Row],[Rocket]])</f>
        <v>RVSN USSR-Cosmos-3M (11K65M)</v>
      </c>
      <c r="M1379" s="1">
        <f>YEAR(space_missions[[#This Row],[Date]])</f>
        <v>1975</v>
      </c>
    </row>
    <row r="1380" spans="1:13" x14ac:dyDescent="0.3">
      <c r="A1380" s="1" t="s">
        <v>92</v>
      </c>
      <c r="B1380" s="1" t="s">
        <v>127</v>
      </c>
      <c r="C1380" s="2">
        <v>27497</v>
      </c>
      <c r="D1380" s="3">
        <v>3.5416666666666666E-2</v>
      </c>
      <c r="E1380" s="1" t="s">
        <v>1571</v>
      </c>
      <c r="F1380" s="1" t="s">
        <v>1572</v>
      </c>
      <c r="G1380" s="1" t="s">
        <v>13</v>
      </c>
      <c r="H1380" s="1" t="s">
        <v>14</v>
      </c>
      <c r="I1380" s="1" t="s">
        <v>21</v>
      </c>
      <c r="J1380" s="1">
        <f>FIND(", ",space_missions[[#This Row],[Location]])</f>
        <v>7</v>
      </c>
      <c r="K1380" s="1" t="str">
        <f t="shared" si="21"/>
        <v xml:space="preserve"> USA</v>
      </c>
      <c r="L1380" s="1" t="str">
        <f>_xlfn.CONCAT(space_missions[[#This Row],[Company]],"-",space_missions[[#This Row],[Rocket]])</f>
        <v>General Dynamics-Atlas-E/F Star-17A</v>
      </c>
      <c r="M1380" s="1">
        <f>YEAR(space_missions[[#This Row],[Date]])</f>
        <v>1975</v>
      </c>
    </row>
    <row r="1381" spans="1:13" x14ac:dyDescent="0.3">
      <c r="A1381" s="1" t="s">
        <v>9</v>
      </c>
      <c r="B1381" s="1" t="s">
        <v>543</v>
      </c>
      <c r="C1381" s="2">
        <v>27498</v>
      </c>
      <c r="D1381" s="3">
        <v>0.74444444444444446</v>
      </c>
      <c r="E1381" s="1" t="s">
        <v>1463</v>
      </c>
      <c r="F1381" s="1" t="s">
        <v>1573</v>
      </c>
      <c r="G1381" s="1" t="s">
        <v>13</v>
      </c>
      <c r="H1381" s="1" t="s">
        <v>14</v>
      </c>
      <c r="I1381" s="1" t="s">
        <v>15</v>
      </c>
      <c r="J1381" s="1">
        <f>FIND(", ",space_missions[[#This Row],[Location]])</f>
        <v>10</v>
      </c>
      <c r="K1381" s="1" t="str">
        <f t="shared" si="21"/>
        <v xml:space="preserve"> Russia</v>
      </c>
      <c r="L1381" s="1" t="str">
        <f>_xlfn.CONCAT(space_missions[[#This Row],[Company]],"-",space_missions[[#This Row],[Rocket]])</f>
        <v>RVSN USSR-Molniya-M /Block ML</v>
      </c>
      <c r="M1381" s="1">
        <f>YEAR(space_missions[[#This Row],[Date]])</f>
        <v>1975</v>
      </c>
    </row>
    <row r="1382" spans="1:13" x14ac:dyDescent="0.3">
      <c r="A1382" s="1" t="s">
        <v>9</v>
      </c>
      <c r="B1382" s="1" t="s">
        <v>361</v>
      </c>
      <c r="C1382" s="2">
        <v>27500</v>
      </c>
      <c r="D1382" s="3">
        <v>0.33333333333333331</v>
      </c>
      <c r="E1382" s="1" t="s">
        <v>1362</v>
      </c>
      <c r="F1382" s="1" t="s">
        <v>1574</v>
      </c>
      <c r="G1382" s="1" t="s">
        <v>13</v>
      </c>
      <c r="H1382" s="1" t="s">
        <v>14</v>
      </c>
      <c r="I1382" s="1" t="s">
        <v>15</v>
      </c>
      <c r="J1382" s="1">
        <f>FIND(", ",space_missions[[#This Row],[Location]])</f>
        <v>10</v>
      </c>
      <c r="K1382" s="1" t="str">
        <f t="shared" si="21"/>
        <v xml:space="preserve"> Kazakhstan</v>
      </c>
      <c r="L1382" s="1" t="str">
        <f>_xlfn.CONCAT(space_missions[[#This Row],[Company]],"-",space_missions[[#This Row],[Rocket]])</f>
        <v>RVSN USSR-Soyuz U</v>
      </c>
      <c r="M1382" s="1">
        <f>YEAR(space_missions[[#This Row],[Date]])</f>
        <v>1975</v>
      </c>
    </row>
    <row r="1383" spans="1:13" x14ac:dyDescent="0.3">
      <c r="A1383" s="1" t="s">
        <v>9</v>
      </c>
      <c r="B1383" s="1" t="s">
        <v>543</v>
      </c>
      <c r="C1383" s="2">
        <v>27502</v>
      </c>
      <c r="D1383" s="3">
        <v>0.41666666666666669</v>
      </c>
      <c r="E1383" s="1" t="s">
        <v>339</v>
      </c>
      <c r="F1383" s="1" t="s">
        <v>1575</v>
      </c>
      <c r="G1383" s="1" t="s">
        <v>13</v>
      </c>
      <c r="H1383" s="1" t="s">
        <v>14</v>
      </c>
      <c r="I1383" s="1" t="s">
        <v>15</v>
      </c>
      <c r="J1383" s="1">
        <f>FIND(", ",space_missions[[#This Row],[Location]])</f>
        <v>10</v>
      </c>
      <c r="K1383" s="1" t="str">
        <f t="shared" si="21"/>
        <v xml:space="preserve"> Russia</v>
      </c>
      <c r="L1383" s="1" t="str">
        <f>_xlfn.CONCAT(space_missions[[#This Row],[Company]],"-",space_missions[[#This Row],[Rocket]])</f>
        <v>RVSN USSR-Voskhod</v>
      </c>
      <c r="M1383" s="1">
        <f>YEAR(space_missions[[#This Row],[Date]])</f>
        <v>1975</v>
      </c>
    </row>
    <row r="1384" spans="1:13" x14ac:dyDescent="0.3">
      <c r="A1384" s="1" t="s">
        <v>42</v>
      </c>
      <c r="B1384" s="1" t="s">
        <v>322</v>
      </c>
      <c r="C1384" s="2">
        <v>27502</v>
      </c>
      <c r="D1384" s="3">
        <v>0.7</v>
      </c>
      <c r="E1384" s="1" t="s">
        <v>1181</v>
      </c>
      <c r="F1384" s="1" t="s">
        <v>1576</v>
      </c>
      <c r="G1384" s="1" t="s">
        <v>13</v>
      </c>
      <c r="H1384" s="1" t="s">
        <v>14</v>
      </c>
      <c r="I1384" s="1" t="s">
        <v>15</v>
      </c>
      <c r="J1384" s="1">
        <f>FIND(", ",space_missions[[#This Row],[Location]])</f>
        <v>7</v>
      </c>
      <c r="K1384" s="1" t="str">
        <f t="shared" si="21"/>
        <v xml:space="preserve"> USA</v>
      </c>
      <c r="L1384" s="1" t="str">
        <f>_xlfn.CONCAT(space_missions[[#This Row],[Company]],"-",space_missions[[#This Row],[Rocket]])</f>
        <v>US Air Force-Titan III(24)B</v>
      </c>
      <c r="M1384" s="1">
        <f>YEAR(space_missions[[#This Row],[Date]])</f>
        <v>1975</v>
      </c>
    </row>
    <row r="1385" spans="1:13" x14ac:dyDescent="0.3">
      <c r="A1385" s="1" t="s">
        <v>9</v>
      </c>
      <c r="B1385" s="1" t="s">
        <v>684</v>
      </c>
      <c r="C1385" s="2">
        <v>27503</v>
      </c>
      <c r="D1385" s="3">
        <v>0.33194444444444443</v>
      </c>
      <c r="E1385" s="1" t="s">
        <v>685</v>
      </c>
      <c r="F1385" s="1" t="s">
        <v>1577</v>
      </c>
      <c r="G1385" s="1" t="s">
        <v>13</v>
      </c>
      <c r="H1385" s="1" t="s">
        <v>14</v>
      </c>
      <c r="I1385" s="1" t="s">
        <v>15</v>
      </c>
      <c r="J1385" s="1">
        <f>FIND(", ",space_missions[[#This Row],[Location]])</f>
        <v>11</v>
      </c>
      <c r="K1385" s="1" t="str">
        <f t="shared" si="21"/>
        <v xml:space="preserve"> Russia</v>
      </c>
      <c r="L1385" s="1" t="str">
        <f>_xlfn.CONCAT(space_missions[[#This Row],[Company]],"-",space_missions[[#This Row],[Rocket]])</f>
        <v>RVSN USSR-Cosmos-3M (11K65M)</v>
      </c>
      <c r="M1385" s="1">
        <f>YEAR(space_missions[[#This Row],[Date]])</f>
        <v>1975</v>
      </c>
    </row>
    <row r="1386" spans="1:13" x14ac:dyDescent="0.3">
      <c r="A1386" s="1" t="s">
        <v>9</v>
      </c>
      <c r="B1386" s="1" t="s">
        <v>961</v>
      </c>
      <c r="C1386" s="2">
        <v>27506</v>
      </c>
      <c r="D1386" s="3">
        <v>0.88194444444444442</v>
      </c>
      <c r="E1386" s="1" t="s">
        <v>685</v>
      </c>
      <c r="F1386" s="1" t="s">
        <v>1578</v>
      </c>
      <c r="G1386" s="1" t="s">
        <v>13</v>
      </c>
      <c r="H1386" s="1" t="s">
        <v>14</v>
      </c>
      <c r="I1386" s="1" t="s">
        <v>15</v>
      </c>
      <c r="J1386" s="1">
        <f>FIND(", ",space_missions[[#This Row],[Location]])</f>
        <v>11</v>
      </c>
      <c r="K1386" s="1" t="str">
        <f t="shared" si="21"/>
        <v xml:space="preserve"> Russia</v>
      </c>
      <c r="L1386" s="1" t="str">
        <f>_xlfn.CONCAT(space_missions[[#This Row],[Company]],"-",space_missions[[#This Row],[Rocket]])</f>
        <v>RVSN USSR-Cosmos-3M (11K65M)</v>
      </c>
      <c r="M1386" s="1">
        <f>YEAR(space_missions[[#This Row],[Date]])</f>
        <v>1975</v>
      </c>
    </row>
    <row r="1387" spans="1:13" x14ac:dyDescent="0.3">
      <c r="A1387" s="1" t="s">
        <v>9</v>
      </c>
      <c r="B1387" s="1" t="s">
        <v>1116</v>
      </c>
      <c r="C1387" s="2">
        <v>27508</v>
      </c>
      <c r="D1387" s="3">
        <v>0.33611111111111114</v>
      </c>
      <c r="E1387" s="1" t="s">
        <v>339</v>
      </c>
      <c r="F1387" s="1" t="s">
        <v>1579</v>
      </c>
      <c r="G1387" s="1" t="s">
        <v>13</v>
      </c>
      <c r="H1387" s="1" t="s">
        <v>14</v>
      </c>
      <c r="I1387" s="1" t="s">
        <v>15</v>
      </c>
      <c r="J1387" s="1">
        <f>FIND(", ",space_missions[[#This Row],[Location]])</f>
        <v>10</v>
      </c>
      <c r="K1387" s="1" t="str">
        <f t="shared" si="21"/>
        <v xml:space="preserve"> Russia</v>
      </c>
      <c r="L1387" s="1" t="str">
        <f>_xlfn.CONCAT(space_missions[[#This Row],[Company]],"-",space_missions[[#This Row],[Rocket]])</f>
        <v>RVSN USSR-Voskhod</v>
      </c>
      <c r="M1387" s="1">
        <f>YEAR(space_missions[[#This Row],[Date]])</f>
        <v>1975</v>
      </c>
    </row>
    <row r="1388" spans="1:13" x14ac:dyDescent="0.3">
      <c r="A1388" s="1" t="s">
        <v>9</v>
      </c>
      <c r="B1388" s="1" t="s">
        <v>543</v>
      </c>
      <c r="C1388" s="2">
        <v>27513</v>
      </c>
      <c r="D1388" s="3">
        <v>0.43263888888888891</v>
      </c>
      <c r="E1388" s="1" t="s">
        <v>1463</v>
      </c>
      <c r="F1388" s="1" t="s">
        <v>1580</v>
      </c>
      <c r="G1388" s="1" t="s">
        <v>13</v>
      </c>
      <c r="H1388" s="1" t="s">
        <v>14</v>
      </c>
      <c r="I1388" s="1" t="s">
        <v>15</v>
      </c>
      <c r="J1388" s="1">
        <f>FIND(", ",space_missions[[#This Row],[Location]])</f>
        <v>10</v>
      </c>
      <c r="K1388" s="1" t="str">
        <f t="shared" si="21"/>
        <v xml:space="preserve"> Russia</v>
      </c>
      <c r="L1388" s="1" t="str">
        <f>_xlfn.CONCAT(space_missions[[#This Row],[Company]],"-",space_missions[[#This Row],[Rocket]])</f>
        <v>RVSN USSR-Molniya-M /Block ML</v>
      </c>
      <c r="M1388" s="1">
        <f>YEAR(space_missions[[#This Row],[Date]])</f>
        <v>1975</v>
      </c>
    </row>
    <row r="1389" spans="1:13" x14ac:dyDescent="0.3">
      <c r="A1389" s="1" t="s">
        <v>675</v>
      </c>
      <c r="B1389" s="1" t="s">
        <v>676</v>
      </c>
      <c r="C1389" s="2">
        <v>27521</v>
      </c>
      <c r="D1389" s="3">
        <v>0.94791666666666663</v>
      </c>
      <c r="E1389" s="1" t="s">
        <v>1581</v>
      </c>
      <c r="F1389" s="1" t="s">
        <v>1582</v>
      </c>
      <c r="G1389" s="1" t="s">
        <v>13</v>
      </c>
      <c r="H1389" s="1" t="s">
        <v>14</v>
      </c>
      <c r="I1389" s="1" t="s">
        <v>15</v>
      </c>
      <c r="J1389" s="1">
        <f>FIND(", ",space_missions[[#This Row],[Location]])</f>
        <v>14</v>
      </c>
      <c r="K1389" s="1" t="str">
        <f t="shared" si="21"/>
        <v xml:space="preserve"> Kenya</v>
      </c>
      <c r="L1389" s="1" t="str">
        <f>_xlfn.CONCAT(space_missions[[#This Row],[Company]],"-",space_missions[[#This Row],[Rocket]])</f>
        <v>ASI-Scout F1</v>
      </c>
      <c r="M1389" s="1">
        <f>YEAR(space_missions[[#This Row],[Date]])</f>
        <v>1975</v>
      </c>
    </row>
    <row r="1390" spans="1:13" x14ac:dyDescent="0.3">
      <c r="A1390" s="1" t="s">
        <v>1000</v>
      </c>
      <c r="B1390" s="1" t="s">
        <v>1001</v>
      </c>
      <c r="C1390" s="2">
        <v>27531</v>
      </c>
      <c r="D1390" s="3">
        <v>0.61597222222222225</v>
      </c>
      <c r="E1390" s="1" t="s">
        <v>1550</v>
      </c>
      <c r="F1390" s="1" t="s">
        <v>1364</v>
      </c>
      <c r="G1390" s="1" t="s">
        <v>13</v>
      </c>
      <c r="H1390" s="1" t="s">
        <v>14</v>
      </c>
      <c r="I1390" s="1" t="s">
        <v>15</v>
      </c>
      <c r="J1390" s="1">
        <f>FIND(", ",space_missions[[#This Row],[Location]])</f>
        <v>4</v>
      </c>
      <c r="K1390" s="1" t="str">
        <f t="shared" si="21"/>
        <v xml:space="preserve"> France</v>
      </c>
      <c r="L1390" s="1" t="str">
        <f>_xlfn.CONCAT(space_missions[[#This Row],[Company]],"-",space_missions[[#This Row],[Rocket]])</f>
        <v>CNES-Diamant BP4</v>
      </c>
      <c r="M1390" s="1">
        <f>YEAR(space_missions[[#This Row],[Date]])</f>
        <v>1975</v>
      </c>
    </row>
    <row r="1391" spans="1:13" x14ac:dyDescent="0.3">
      <c r="A1391" s="1" t="s">
        <v>463</v>
      </c>
      <c r="B1391" s="1" t="s">
        <v>464</v>
      </c>
      <c r="C1391" s="2">
        <v>27534</v>
      </c>
      <c r="D1391" s="3">
        <v>0.5854166666666667</v>
      </c>
      <c r="E1391" s="1" t="s">
        <v>1082</v>
      </c>
      <c r="F1391" s="1" t="s">
        <v>1583</v>
      </c>
      <c r="G1391" s="1" t="s">
        <v>13</v>
      </c>
      <c r="H1391" s="1" t="s">
        <v>14</v>
      </c>
      <c r="I1391" s="1" t="s">
        <v>21</v>
      </c>
      <c r="J1391" s="1">
        <f>FIND(", ",space_missions[[#This Row],[Location]])</f>
        <v>7</v>
      </c>
      <c r="K1391" s="1" t="str">
        <f t="shared" si="21"/>
        <v xml:space="preserve"> USA</v>
      </c>
      <c r="L1391" s="1" t="str">
        <f>_xlfn.CONCAT(space_missions[[#This Row],[Company]],"-",space_missions[[#This Row],[Rocket]])</f>
        <v>Martin Marietta-Titan III(23)C</v>
      </c>
      <c r="M1391" s="1">
        <f>YEAR(space_missions[[#This Row],[Date]])</f>
        <v>1975</v>
      </c>
    </row>
    <row r="1392" spans="1:13" x14ac:dyDescent="0.3">
      <c r="A1392" s="1" t="s">
        <v>9</v>
      </c>
      <c r="B1392" s="1" t="s">
        <v>361</v>
      </c>
      <c r="C1392" s="2">
        <v>27535</v>
      </c>
      <c r="D1392" s="3">
        <v>0.29097222222222224</v>
      </c>
      <c r="E1392" s="1" t="s">
        <v>339</v>
      </c>
      <c r="F1392" s="1" t="s">
        <v>1584</v>
      </c>
      <c r="G1392" s="1" t="s">
        <v>13</v>
      </c>
      <c r="H1392" s="1" t="s">
        <v>14</v>
      </c>
      <c r="I1392" s="1" t="s">
        <v>15</v>
      </c>
      <c r="J1392" s="1">
        <f>FIND(", ",space_missions[[#This Row],[Location]])</f>
        <v>10</v>
      </c>
      <c r="K1392" s="1" t="str">
        <f t="shared" si="21"/>
        <v xml:space="preserve"> Kazakhstan</v>
      </c>
      <c r="L1392" s="1" t="str">
        <f>_xlfn.CONCAT(space_missions[[#This Row],[Company]],"-",space_missions[[#This Row],[Rocket]])</f>
        <v>RVSN USSR-Voskhod</v>
      </c>
      <c r="M1392" s="1">
        <f>YEAR(space_missions[[#This Row],[Date]])</f>
        <v>1975</v>
      </c>
    </row>
    <row r="1393" spans="1:13" x14ac:dyDescent="0.3">
      <c r="A1393" s="1" t="s">
        <v>92</v>
      </c>
      <c r="B1393" s="1" t="s">
        <v>226</v>
      </c>
      <c r="C1393" s="2">
        <v>27536</v>
      </c>
      <c r="D1393" s="3">
        <v>0.9194444444444444</v>
      </c>
      <c r="E1393" s="1" t="s">
        <v>1352</v>
      </c>
      <c r="F1393" s="1" t="s">
        <v>1585</v>
      </c>
      <c r="G1393" s="1" t="s">
        <v>13</v>
      </c>
      <c r="H1393" s="1" t="s">
        <v>14</v>
      </c>
      <c r="I1393" s="1" t="s">
        <v>15</v>
      </c>
      <c r="J1393" s="1">
        <f>FIND(", ",space_missions[[#This Row],[Location]])</f>
        <v>8</v>
      </c>
      <c r="K1393" s="1" t="str">
        <f t="shared" si="21"/>
        <v xml:space="preserve"> USA</v>
      </c>
      <c r="L1393" s="1" t="str">
        <f>_xlfn.CONCAT(space_missions[[#This Row],[Company]],"-",space_missions[[#This Row],[Rocket]])</f>
        <v>General Dynamics-Atlas-SLV3D Centaur-D1A</v>
      </c>
      <c r="M1393" s="1">
        <f>YEAR(space_missions[[#This Row],[Date]])</f>
        <v>1975</v>
      </c>
    </row>
    <row r="1394" spans="1:13" x14ac:dyDescent="0.3">
      <c r="A1394" s="1" t="s">
        <v>9</v>
      </c>
      <c r="B1394" s="1" t="s">
        <v>10</v>
      </c>
      <c r="C1394" s="2">
        <v>27538</v>
      </c>
      <c r="D1394" s="3">
        <v>0.62361111111111112</v>
      </c>
      <c r="E1394" s="1" t="s">
        <v>629</v>
      </c>
      <c r="F1394" s="1" t="s">
        <v>1586</v>
      </c>
      <c r="G1394" s="1" t="s">
        <v>13</v>
      </c>
      <c r="H1394" s="1" t="s">
        <v>14</v>
      </c>
      <c r="I1394" s="1" t="s">
        <v>15</v>
      </c>
      <c r="J1394" s="1">
        <f>FIND(", ",space_missions[[#This Row],[Location]])</f>
        <v>9</v>
      </c>
      <c r="K1394" s="1" t="str">
        <f t="shared" si="21"/>
        <v xml:space="preserve"> Kazakhstan</v>
      </c>
      <c r="L1394" s="1" t="str">
        <f>_xlfn.CONCAT(space_missions[[#This Row],[Company]],"-",space_missions[[#This Row],[Rocket]])</f>
        <v>RVSN USSR-Soyuz</v>
      </c>
      <c r="M1394" s="1">
        <f>YEAR(space_missions[[#This Row],[Date]])</f>
        <v>1975</v>
      </c>
    </row>
    <row r="1395" spans="1:13" x14ac:dyDescent="0.3">
      <c r="A1395" s="1" t="s">
        <v>9</v>
      </c>
      <c r="B1395" s="1" t="s">
        <v>1116</v>
      </c>
      <c r="C1395" s="2">
        <v>27539</v>
      </c>
      <c r="D1395" s="3">
        <v>0.60416666666666663</v>
      </c>
      <c r="E1395" s="1" t="s">
        <v>1362</v>
      </c>
      <c r="F1395" s="1" t="s">
        <v>1587</v>
      </c>
      <c r="G1395" s="1" t="s">
        <v>13</v>
      </c>
      <c r="H1395" s="1" t="s">
        <v>14</v>
      </c>
      <c r="I1395" s="1" t="s">
        <v>15</v>
      </c>
      <c r="J1395" s="1">
        <f>FIND(", ",space_missions[[#This Row],[Location]])</f>
        <v>10</v>
      </c>
      <c r="K1395" s="1" t="str">
        <f t="shared" si="21"/>
        <v xml:space="preserve"> Russia</v>
      </c>
      <c r="L1395" s="1" t="str">
        <f>_xlfn.CONCAT(space_missions[[#This Row],[Company]],"-",space_missions[[#This Row],[Rocket]])</f>
        <v>RVSN USSR-Soyuz U</v>
      </c>
      <c r="M1395" s="1">
        <f>YEAR(space_missions[[#This Row],[Date]])</f>
        <v>1975</v>
      </c>
    </row>
    <row r="1396" spans="1:13" x14ac:dyDescent="0.3">
      <c r="A1396" s="1" t="s">
        <v>9</v>
      </c>
      <c r="B1396" s="1" t="s">
        <v>961</v>
      </c>
      <c r="C1396" s="2">
        <v>27542</v>
      </c>
      <c r="D1396" s="3">
        <v>1.7361111111111112E-2</v>
      </c>
      <c r="E1396" s="1" t="s">
        <v>685</v>
      </c>
      <c r="F1396" s="1" t="s">
        <v>1588</v>
      </c>
      <c r="G1396" s="1" t="s">
        <v>13</v>
      </c>
      <c r="H1396" s="1" t="s">
        <v>14</v>
      </c>
      <c r="I1396" s="1" t="s">
        <v>15</v>
      </c>
      <c r="J1396" s="1">
        <f>FIND(", ",space_missions[[#This Row],[Location]])</f>
        <v>11</v>
      </c>
      <c r="K1396" s="1" t="str">
        <f t="shared" si="21"/>
        <v xml:space="preserve"> Russia</v>
      </c>
      <c r="L1396" s="1" t="str">
        <f>_xlfn.CONCAT(space_missions[[#This Row],[Company]],"-",space_missions[[#This Row],[Rocket]])</f>
        <v>RVSN USSR-Cosmos-3M (11K65M)</v>
      </c>
      <c r="M1396" s="1">
        <f>YEAR(space_missions[[#This Row],[Date]])</f>
        <v>1975</v>
      </c>
    </row>
    <row r="1397" spans="1:13" x14ac:dyDescent="0.3">
      <c r="A1397" s="1" t="s">
        <v>9</v>
      </c>
      <c r="B1397" s="1" t="s">
        <v>361</v>
      </c>
      <c r="C1397" s="2">
        <v>27542</v>
      </c>
      <c r="D1397" s="3">
        <v>0.31180555555555556</v>
      </c>
      <c r="E1397" s="1" t="s">
        <v>339</v>
      </c>
      <c r="F1397" s="1" t="s">
        <v>1589</v>
      </c>
      <c r="G1397" s="1" t="s">
        <v>13</v>
      </c>
      <c r="H1397" s="1" t="s">
        <v>14</v>
      </c>
      <c r="I1397" s="1" t="s">
        <v>15</v>
      </c>
      <c r="J1397" s="1">
        <f>FIND(", ",space_missions[[#This Row],[Location]])</f>
        <v>10</v>
      </c>
      <c r="K1397" s="1" t="str">
        <f t="shared" si="21"/>
        <v xml:space="preserve"> Kazakhstan</v>
      </c>
      <c r="L1397" s="1" t="str">
        <f>_xlfn.CONCAT(space_missions[[#This Row],[Company]],"-",space_missions[[#This Row],[Rocket]])</f>
        <v>RVSN USSR-Voskhod</v>
      </c>
      <c r="M1397" s="1">
        <f>YEAR(space_missions[[#This Row],[Date]])</f>
        <v>1975</v>
      </c>
    </row>
    <row r="1398" spans="1:13" x14ac:dyDescent="0.3">
      <c r="A1398" s="1" t="s">
        <v>9</v>
      </c>
      <c r="B1398" s="1" t="s">
        <v>1116</v>
      </c>
      <c r="C1398" s="2">
        <v>27544</v>
      </c>
      <c r="D1398" s="3">
        <v>0.28125</v>
      </c>
      <c r="E1398" s="1" t="s">
        <v>339</v>
      </c>
      <c r="F1398" s="1" t="s">
        <v>1590</v>
      </c>
      <c r="G1398" s="1" t="s">
        <v>13</v>
      </c>
      <c r="H1398" s="1" t="s">
        <v>14</v>
      </c>
      <c r="I1398" s="1" t="s">
        <v>15</v>
      </c>
      <c r="J1398" s="1">
        <f>FIND(", ",space_missions[[#This Row],[Location]])</f>
        <v>10</v>
      </c>
      <c r="K1398" s="1" t="str">
        <f t="shared" si="21"/>
        <v xml:space="preserve"> Russia</v>
      </c>
      <c r="L1398" s="1" t="str">
        <f>_xlfn.CONCAT(space_missions[[#This Row],[Company]],"-",space_missions[[#This Row],[Rocket]])</f>
        <v>RVSN USSR-Voskhod</v>
      </c>
      <c r="M1398" s="1">
        <f>YEAR(space_missions[[#This Row],[Date]])</f>
        <v>1975</v>
      </c>
    </row>
    <row r="1399" spans="1:13" x14ac:dyDescent="0.3">
      <c r="A1399" s="1" t="s">
        <v>9</v>
      </c>
      <c r="B1399" s="1" t="s">
        <v>1338</v>
      </c>
      <c r="C1399" s="2">
        <v>27548</v>
      </c>
      <c r="D1399" s="3">
        <v>0.375</v>
      </c>
      <c r="E1399" s="1" t="s">
        <v>685</v>
      </c>
      <c r="F1399" s="1" t="s">
        <v>1591</v>
      </c>
      <c r="G1399" s="1" t="s">
        <v>13</v>
      </c>
      <c r="H1399" s="1" t="s">
        <v>14</v>
      </c>
      <c r="I1399" s="1" t="s">
        <v>21</v>
      </c>
      <c r="J1399" s="1">
        <f>FIND(", ",space_missions[[#This Row],[Location]])</f>
        <v>11</v>
      </c>
      <c r="K1399" s="1" t="str">
        <f t="shared" si="21"/>
        <v xml:space="preserve"> Russia</v>
      </c>
      <c r="L1399" s="1" t="str">
        <f>_xlfn.CONCAT(space_missions[[#This Row],[Company]],"-",space_missions[[#This Row],[Rocket]])</f>
        <v>RVSN USSR-Cosmos-3M (11K65M)</v>
      </c>
      <c r="M1399" s="1">
        <f>YEAR(space_missions[[#This Row],[Date]])</f>
        <v>1975</v>
      </c>
    </row>
    <row r="1400" spans="1:13" x14ac:dyDescent="0.3">
      <c r="A1400" s="1" t="s">
        <v>9</v>
      </c>
      <c r="B1400" s="1" t="s">
        <v>1116</v>
      </c>
      <c r="C1400" s="2">
        <v>27548</v>
      </c>
      <c r="D1400" s="3">
        <v>0.55555555555555558</v>
      </c>
      <c r="E1400" s="1" t="s">
        <v>339</v>
      </c>
      <c r="F1400" s="1" t="s">
        <v>1592</v>
      </c>
      <c r="G1400" s="1" t="s">
        <v>13</v>
      </c>
      <c r="H1400" s="1" t="s">
        <v>14</v>
      </c>
      <c r="I1400" s="1" t="s">
        <v>15</v>
      </c>
      <c r="J1400" s="1">
        <f>FIND(", ",space_missions[[#This Row],[Location]])</f>
        <v>10</v>
      </c>
      <c r="K1400" s="1" t="str">
        <f t="shared" si="21"/>
        <v xml:space="preserve"> Russia</v>
      </c>
      <c r="L1400" s="1" t="str">
        <f>_xlfn.CONCAT(space_missions[[#This Row],[Company]],"-",space_missions[[#This Row],[Rocket]])</f>
        <v>RVSN USSR-Voskhod</v>
      </c>
      <c r="M1400" s="1">
        <f>YEAR(space_missions[[#This Row],[Date]])</f>
        <v>1975</v>
      </c>
    </row>
    <row r="1401" spans="1:13" x14ac:dyDescent="0.3">
      <c r="A1401" s="1" t="s">
        <v>9</v>
      </c>
      <c r="B1401" s="1" t="s">
        <v>543</v>
      </c>
      <c r="C1401" s="2">
        <v>27550</v>
      </c>
      <c r="D1401" s="3">
        <v>6.7361111111111108E-2</v>
      </c>
      <c r="E1401" s="1" t="s">
        <v>1463</v>
      </c>
      <c r="F1401" s="1" t="s">
        <v>1593</v>
      </c>
      <c r="G1401" s="1" t="s">
        <v>13</v>
      </c>
      <c r="H1401" s="1" t="s">
        <v>14</v>
      </c>
      <c r="I1401" s="1" t="s">
        <v>15</v>
      </c>
      <c r="J1401" s="1">
        <f>FIND(", ",space_missions[[#This Row],[Location]])</f>
        <v>10</v>
      </c>
      <c r="K1401" s="1" t="str">
        <f t="shared" si="21"/>
        <v xml:space="preserve"> Russia</v>
      </c>
      <c r="L1401" s="1" t="str">
        <f>_xlfn.CONCAT(space_missions[[#This Row],[Company]],"-",space_missions[[#This Row],[Rocket]])</f>
        <v>RVSN USSR-Molniya-M /Block ML</v>
      </c>
      <c r="M1401" s="1">
        <f>YEAR(space_missions[[#This Row],[Date]])</f>
        <v>1975</v>
      </c>
    </row>
    <row r="1402" spans="1:13" x14ac:dyDescent="0.3">
      <c r="A1402" s="1" t="s">
        <v>463</v>
      </c>
      <c r="B1402" s="1" t="s">
        <v>388</v>
      </c>
      <c r="C1402" s="2">
        <v>27553</v>
      </c>
      <c r="D1402" s="3">
        <v>0.77083333333333337</v>
      </c>
      <c r="E1402" s="1" t="s">
        <v>1163</v>
      </c>
      <c r="F1402" s="1" t="s">
        <v>1594</v>
      </c>
      <c r="G1402" s="1" t="s">
        <v>13</v>
      </c>
      <c r="H1402" s="1" t="s">
        <v>14</v>
      </c>
      <c r="I1402" s="1" t="s">
        <v>15</v>
      </c>
      <c r="J1402" s="1">
        <f>FIND(", ",space_missions[[#This Row],[Location]])</f>
        <v>7</v>
      </c>
      <c r="K1402" s="1" t="str">
        <f t="shared" si="21"/>
        <v xml:space="preserve"> USA</v>
      </c>
      <c r="L1402" s="1" t="str">
        <f>_xlfn.CONCAT(space_missions[[#This Row],[Company]],"-",space_missions[[#This Row],[Rocket]])</f>
        <v>Martin Marietta-Titan IIID</v>
      </c>
      <c r="M1402" s="1">
        <f>YEAR(space_missions[[#This Row],[Date]])</f>
        <v>1975</v>
      </c>
    </row>
    <row r="1403" spans="1:13" x14ac:dyDescent="0.3">
      <c r="A1403" s="1" t="s">
        <v>9</v>
      </c>
      <c r="B1403" s="1" t="s">
        <v>1116</v>
      </c>
      <c r="C1403" s="2">
        <v>27557</v>
      </c>
      <c r="D1403" s="3">
        <v>0.52083333333333337</v>
      </c>
      <c r="E1403" s="1" t="s">
        <v>1362</v>
      </c>
      <c r="F1403" s="1" t="s">
        <v>1595</v>
      </c>
      <c r="G1403" s="1" t="s">
        <v>13</v>
      </c>
      <c r="H1403" s="1" t="s">
        <v>14</v>
      </c>
      <c r="I1403" s="1" t="s">
        <v>15</v>
      </c>
      <c r="J1403" s="1">
        <f>FIND(", ",space_missions[[#This Row],[Location]])</f>
        <v>10</v>
      </c>
      <c r="K1403" s="1" t="str">
        <f t="shared" si="21"/>
        <v xml:space="preserve"> Russia</v>
      </c>
      <c r="L1403" s="1" t="str">
        <f>_xlfn.CONCAT(space_missions[[#This Row],[Company]],"-",space_missions[[#This Row],[Rocket]])</f>
        <v>RVSN USSR-Soyuz U</v>
      </c>
      <c r="M1403" s="1">
        <f>YEAR(space_missions[[#This Row],[Date]])</f>
        <v>1975</v>
      </c>
    </row>
    <row r="1404" spans="1:13" x14ac:dyDescent="0.3">
      <c r="A1404" s="1" t="s">
        <v>92</v>
      </c>
      <c r="B1404" s="1" t="s">
        <v>331</v>
      </c>
      <c r="C1404" s="2">
        <v>27563</v>
      </c>
      <c r="D1404" s="3">
        <v>0.375</v>
      </c>
      <c r="E1404" s="1" t="s">
        <v>775</v>
      </c>
      <c r="F1404" s="1" t="s">
        <v>1596</v>
      </c>
      <c r="G1404" s="1" t="s">
        <v>13</v>
      </c>
      <c r="H1404" s="1" t="s">
        <v>14</v>
      </c>
      <c r="I1404" s="1" t="s">
        <v>15</v>
      </c>
      <c r="J1404" s="1">
        <f>FIND(", ",space_missions[[#This Row],[Location]])</f>
        <v>6</v>
      </c>
      <c r="K1404" s="1" t="str">
        <f t="shared" si="21"/>
        <v xml:space="preserve"> USA</v>
      </c>
      <c r="L1404" s="1" t="str">
        <f>_xlfn.CONCAT(space_missions[[#This Row],[Company]],"-",space_missions[[#This Row],[Rocket]])</f>
        <v>General Dynamics-Atlas-SLV3A Agena-D</v>
      </c>
      <c r="M1404" s="1">
        <f>YEAR(space_missions[[#This Row],[Date]])</f>
        <v>1975</v>
      </c>
    </row>
    <row r="1405" spans="1:13" x14ac:dyDescent="0.3">
      <c r="A1405" s="1" t="s">
        <v>9</v>
      </c>
      <c r="B1405" s="1" t="s">
        <v>543</v>
      </c>
      <c r="C1405" s="2">
        <v>27565</v>
      </c>
      <c r="D1405" s="3">
        <v>0.28749999999999998</v>
      </c>
      <c r="E1405" s="1" t="s">
        <v>396</v>
      </c>
      <c r="F1405" s="1" t="s">
        <v>1597</v>
      </c>
      <c r="G1405" s="1" t="s">
        <v>13</v>
      </c>
      <c r="H1405" s="1" t="s">
        <v>14</v>
      </c>
      <c r="I1405" s="1" t="s">
        <v>15</v>
      </c>
      <c r="J1405" s="1">
        <f>FIND(", ",space_missions[[#This Row],[Location]])</f>
        <v>10</v>
      </c>
      <c r="K1405" s="1" t="str">
        <f t="shared" si="21"/>
        <v xml:space="preserve"> Russia</v>
      </c>
      <c r="L1405" s="1" t="str">
        <f>_xlfn.CONCAT(space_missions[[#This Row],[Company]],"-",space_missions[[#This Row],[Rocket]])</f>
        <v>RVSN USSR-Vostok-2M</v>
      </c>
      <c r="M1405" s="1">
        <f>YEAR(space_missions[[#This Row],[Date]])</f>
        <v>1975</v>
      </c>
    </row>
    <row r="1406" spans="1:13" x14ac:dyDescent="0.3">
      <c r="A1406" s="1" t="s">
        <v>9</v>
      </c>
      <c r="B1406" s="1" t="s">
        <v>661</v>
      </c>
      <c r="C1406" s="2">
        <v>27569</v>
      </c>
      <c r="D1406" s="3">
        <v>0.50347222222222221</v>
      </c>
      <c r="E1406" s="1" t="s">
        <v>499</v>
      </c>
      <c r="F1406" s="1" t="s">
        <v>1598</v>
      </c>
      <c r="G1406" s="1" t="s">
        <v>13</v>
      </c>
      <c r="H1406" s="1" t="s">
        <v>14</v>
      </c>
      <c r="I1406" s="1" t="s">
        <v>15</v>
      </c>
      <c r="J1406" s="1">
        <f>FIND(", ",space_missions[[#This Row],[Location]])</f>
        <v>11</v>
      </c>
      <c r="K1406" s="1" t="str">
        <f t="shared" si="21"/>
        <v xml:space="preserve"> Russia</v>
      </c>
      <c r="L1406" s="1" t="str">
        <f>_xlfn.CONCAT(space_missions[[#This Row],[Company]],"-",space_missions[[#This Row],[Rocket]])</f>
        <v>RVSN USSR-Cosmos-2I (63SM)</v>
      </c>
      <c r="M1406" s="1">
        <f>YEAR(space_missions[[#This Row],[Date]])</f>
        <v>1975</v>
      </c>
    </row>
    <row r="1407" spans="1:13" x14ac:dyDescent="0.3">
      <c r="A1407" s="1" t="s">
        <v>9</v>
      </c>
      <c r="B1407" s="1" t="s">
        <v>1116</v>
      </c>
      <c r="C1407" s="2">
        <v>27570</v>
      </c>
      <c r="D1407" s="3">
        <v>0.54097222222222219</v>
      </c>
      <c r="E1407" s="1" t="s">
        <v>339</v>
      </c>
      <c r="F1407" s="1" t="s">
        <v>1599</v>
      </c>
      <c r="G1407" s="1" t="s">
        <v>13</v>
      </c>
      <c r="H1407" s="1" t="s">
        <v>14</v>
      </c>
      <c r="I1407" s="1" t="s">
        <v>15</v>
      </c>
      <c r="J1407" s="1">
        <f>FIND(", ",space_missions[[#This Row],[Location]])</f>
        <v>10</v>
      </c>
      <c r="K1407" s="1" t="str">
        <f t="shared" si="21"/>
        <v xml:space="preserve"> Russia</v>
      </c>
      <c r="L1407" s="1" t="str">
        <f>_xlfn.CONCAT(space_missions[[#This Row],[Company]],"-",space_missions[[#This Row],[Rocket]])</f>
        <v>RVSN USSR-Voskhod</v>
      </c>
      <c r="M1407" s="1">
        <f>YEAR(space_missions[[#This Row],[Date]])</f>
        <v>1975</v>
      </c>
    </row>
    <row r="1408" spans="1:13" x14ac:dyDescent="0.3">
      <c r="A1408" s="1" t="s">
        <v>9</v>
      </c>
      <c r="B1408" s="1" t="s">
        <v>543</v>
      </c>
      <c r="C1408" s="2">
        <v>27572</v>
      </c>
      <c r="D1408" s="3">
        <v>0.54166666666666663</v>
      </c>
      <c r="E1408" s="1" t="s">
        <v>339</v>
      </c>
      <c r="F1408" s="1" t="s">
        <v>1600</v>
      </c>
      <c r="G1408" s="1" t="s">
        <v>13</v>
      </c>
      <c r="H1408" s="1" t="s">
        <v>14</v>
      </c>
      <c r="I1408" s="1" t="s">
        <v>15</v>
      </c>
      <c r="J1408" s="1">
        <f>FIND(", ",space_missions[[#This Row],[Location]])</f>
        <v>10</v>
      </c>
      <c r="K1408" s="1" t="str">
        <f t="shared" si="21"/>
        <v xml:space="preserve"> Russia</v>
      </c>
      <c r="L1408" s="1" t="str">
        <f>_xlfn.CONCAT(space_missions[[#This Row],[Company]],"-",space_missions[[#This Row],[Rocket]])</f>
        <v>RVSN USSR-Voskhod</v>
      </c>
      <c r="M1408" s="1">
        <f>YEAR(space_missions[[#This Row],[Date]])</f>
        <v>1975</v>
      </c>
    </row>
    <row r="1409" spans="1:13" x14ac:dyDescent="0.3">
      <c r="A1409" s="1" t="s">
        <v>9</v>
      </c>
      <c r="B1409" s="1" t="s">
        <v>543</v>
      </c>
      <c r="C1409" s="2">
        <v>27578</v>
      </c>
      <c r="D1409" s="3">
        <v>0.56944444444444442</v>
      </c>
      <c r="E1409" s="1" t="s">
        <v>339</v>
      </c>
      <c r="F1409" s="1" t="s">
        <v>1601</v>
      </c>
      <c r="G1409" s="1" t="s">
        <v>13</v>
      </c>
      <c r="H1409" s="1" t="s">
        <v>14</v>
      </c>
      <c r="I1409" s="1" t="s">
        <v>15</v>
      </c>
      <c r="J1409" s="1">
        <f>FIND(", ",space_missions[[#This Row],[Location]])</f>
        <v>10</v>
      </c>
      <c r="K1409" s="1" t="str">
        <f t="shared" si="21"/>
        <v xml:space="preserve"> Russia</v>
      </c>
      <c r="L1409" s="1" t="str">
        <f>_xlfn.CONCAT(space_missions[[#This Row],[Company]],"-",space_missions[[#This Row],[Rocket]])</f>
        <v>RVSN USSR-Voskhod</v>
      </c>
      <c r="M1409" s="1">
        <f>YEAR(space_missions[[#This Row],[Date]])</f>
        <v>1975</v>
      </c>
    </row>
    <row r="1410" spans="1:13" x14ac:dyDescent="0.3">
      <c r="A1410" s="1" t="s">
        <v>9</v>
      </c>
      <c r="B1410" s="1" t="s">
        <v>961</v>
      </c>
      <c r="C1410" s="2">
        <v>27579</v>
      </c>
      <c r="D1410" s="3">
        <v>3.888888888888889E-2</v>
      </c>
      <c r="E1410" s="1" t="s">
        <v>685</v>
      </c>
      <c r="F1410" s="1" t="s">
        <v>1602</v>
      </c>
      <c r="G1410" s="1" t="s">
        <v>13</v>
      </c>
      <c r="H1410" s="1" t="s">
        <v>14</v>
      </c>
      <c r="I1410" s="1" t="s">
        <v>15</v>
      </c>
      <c r="J1410" s="1">
        <f>FIND(", ",space_missions[[#This Row],[Location]])</f>
        <v>11</v>
      </c>
      <c r="K1410" s="1" t="str">
        <f t="shared" ref="K1410:K1473" si="22">RIGHT(B1410,LEN(B1410)-FIND("*",SUBSTITUTE(B1410,", ","*",LEN(B1410)-LEN(SUBSTITUTE(B1410,", ","*")))))</f>
        <v xml:space="preserve"> Russia</v>
      </c>
      <c r="L1410" s="1" t="str">
        <f>_xlfn.CONCAT(space_missions[[#This Row],[Company]],"-",space_missions[[#This Row],[Rocket]])</f>
        <v>RVSN USSR-Cosmos-3M (11K65M)</v>
      </c>
      <c r="M1410" s="1">
        <f>YEAR(space_missions[[#This Row],[Date]])</f>
        <v>1975</v>
      </c>
    </row>
    <row r="1411" spans="1:13" x14ac:dyDescent="0.3">
      <c r="A1411" s="1" t="s">
        <v>9</v>
      </c>
      <c r="B1411" s="1" t="s">
        <v>543</v>
      </c>
      <c r="C1411" s="2">
        <v>27583</v>
      </c>
      <c r="D1411" s="3">
        <v>0.21180555555555555</v>
      </c>
      <c r="E1411" s="1" t="s">
        <v>1463</v>
      </c>
      <c r="F1411" s="1" t="s">
        <v>1603</v>
      </c>
      <c r="G1411" s="1" t="s">
        <v>13</v>
      </c>
      <c r="H1411" s="1" t="s">
        <v>14</v>
      </c>
      <c r="I1411" s="1" t="s">
        <v>15</v>
      </c>
      <c r="J1411" s="1">
        <f>FIND(", ",space_missions[[#This Row],[Location]])</f>
        <v>10</v>
      </c>
      <c r="K1411" s="1" t="str">
        <f t="shared" si="22"/>
        <v xml:space="preserve"> Russia</v>
      </c>
      <c r="L1411" s="1" t="str">
        <f>_xlfn.CONCAT(space_missions[[#This Row],[Company]],"-",space_missions[[#This Row],[Rocket]])</f>
        <v>RVSN USSR-Molniya-M /Block ML</v>
      </c>
      <c r="M1411" s="1">
        <f>YEAR(space_missions[[#This Row],[Date]])</f>
        <v>1975</v>
      </c>
    </row>
    <row r="1412" spans="1:13" x14ac:dyDescent="0.3">
      <c r="A1412" s="1" t="s">
        <v>9</v>
      </c>
      <c r="B1412" s="1" t="s">
        <v>543</v>
      </c>
      <c r="C1412" s="2">
        <v>27586</v>
      </c>
      <c r="D1412" s="3">
        <v>0.17708333333333334</v>
      </c>
      <c r="E1412" s="1" t="s">
        <v>396</v>
      </c>
      <c r="F1412" s="1" t="s">
        <v>1604</v>
      </c>
      <c r="G1412" s="1" t="s">
        <v>13</v>
      </c>
      <c r="H1412" s="1" t="s">
        <v>14</v>
      </c>
      <c r="I1412" s="1" t="s">
        <v>15</v>
      </c>
      <c r="J1412" s="1">
        <f>FIND(", ",space_missions[[#This Row],[Location]])</f>
        <v>10</v>
      </c>
      <c r="K1412" s="1" t="str">
        <f t="shared" si="22"/>
        <v xml:space="preserve"> Russia</v>
      </c>
      <c r="L1412" s="1" t="str">
        <f>_xlfn.CONCAT(space_missions[[#This Row],[Company]],"-",space_missions[[#This Row],[Rocket]])</f>
        <v>RVSN USSR-Vostok-2M</v>
      </c>
      <c r="M1412" s="1">
        <f>YEAR(space_missions[[#This Row],[Date]])</f>
        <v>1975</v>
      </c>
    </row>
    <row r="1413" spans="1:13" x14ac:dyDescent="0.3">
      <c r="A1413" s="1" t="s">
        <v>9</v>
      </c>
      <c r="B1413" s="1" t="s">
        <v>10</v>
      </c>
      <c r="C1413" s="2">
        <v>27590</v>
      </c>
      <c r="D1413" s="3">
        <v>0.51388888888888884</v>
      </c>
      <c r="E1413" s="1" t="s">
        <v>1362</v>
      </c>
      <c r="F1413" s="1" t="s">
        <v>1605</v>
      </c>
      <c r="G1413" s="1" t="s">
        <v>13</v>
      </c>
      <c r="H1413" s="1" t="s">
        <v>14</v>
      </c>
      <c r="I1413" s="1" t="s">
        <v>15</v>
      </c>
      <c r="J1413" s="1">
        <f>FIND(", ",space_missions[[#This Row],[Location]])</f>
        <v>9</v>
      </c>
      <c r="K1413" s="1" t="str">
        <f t="shared" si="22"/>
        <v xml:space="preserve"> Kazakhstan</v>
      </c>
      <c r="L1413" s="1" t="str">
        <f>_xlfn.CONCAT(space_missions[[#This Row],[Company]],"-",space_missions[[#This Row],[Rocket]])</f>
        <v>RVSN USSR-Soyuz U</v>
      </c>
      <c r="M1413" s="1">
        <f>YEAR(space_missions[[#This Row],[Date]])</f>
        <v>1975</v>
      </c>
    </row>
    <row r="1414" spans="1:13" x14ac:dyDescent="0.3">
      <c r="A1414" s="1" t="s">
        <v>54</v>
      </c>
      <c r="B1414" s="1" t="s">
        <v>916</v>
      </c>
      <c r="C1414" s="2">
        <v>27590</v>
      </c>
      <c r="D1414" s="3">
        <v>0.82638888888888884</v>
      </c>
      <c r="E1414" s="1" t="s">
        <v>539</v>
      </c>
      <c r="F1414" s="1" t="s">
        <v>1606</v>
      </c>
      <c r="G1414" s="1" t="s">
        <v>13</v>
      </c>
      <c r="H1414" s="1" t="s">
        <v>14</v>
      </c>
      <c r="I1414" s="1" t="s">
        <v>15</v>
      </c>
      <c r="J1414" s="1">
        <f>FIND(", ",space_missions[[#This Row],[Location]])</f>
        <v>7</v>
      </c>
      <c r="K1414" s="1" t="str">
        <f t="shared" si="22"/>
        <v xml:space="preserve"> USA</v>
      </c>
      <c r="L1414" s="1" t="str">
        <f>_xlfn.CONCAT(space_missions[[#This Row],[Company]],"-",space_missions[[#This Row],[Rocket]])</f>
        <v>NASA-Saturn IB</v>
      </c>
      <c r="M1414" s="1">
        <f>YEAR(space_missions[[#This Row],[Date]])</f>
        <v>1975</v>
      </c>
    </row>
    <row r="1415" spans="1:13" x14ac:dyDescent="0.3">
      <c r="A1415" s="1" t="s">
        <v>9</v>
      </c>
      <c r="B1415" s="1" t="s">
        <v>661</v>
      </c>
      <c r="C1415" s="2">
        <v>27592</v>
      </c>
      <c r="D1415" s="3">
        <v>0.38194444444444442</v>
      </c>
      <c r="E1415" s="1" t="s">
        <v>499</v>
      </c>
      <c r="F1415" s="1" t="s">
        <v>1607</v>
      </c>
      <c r="G1415" s="1" t="s">
        <v>13</v>
      </c>
      <c r="H1415" s="1" t="s">
        <v>14</v>
      </c>
      <c r="I1415" s="1" t="s">
        <v>15</v>
      </c>
      <c r="J1415" s="1">
        <f>FIND(", ",space_missions[[#This Row],[Location]])</f>
        <v>11</v>
      </c>
      <c r="K1415" s="1" t="str">
        <f t="shared" si="22"/>
        <v xml:space="preserve"> Russia</v>
      </c>
      <c r="L1415" s="1" t="str">
        <f>_xlfn.CONCAT(space_missions[[#This Row],[Company]],"-",space_missions[[#This Row],[Rocket]])</f>
        <v>RVSN USSR-Cosmos-2I (63SM)</v>
      </c>
      <c r="M1415" s="1">
        <f>YEAR(space_missions[[#This Row],[Date]])</f>
        <v>1975</v>
      </c>
    </row>
    <row r="1416" spans="1:13" x14ac:dyDescent="0.3">
      <c r="A1416" s="1" t="s">
        <v>9</v>
      </c>
      <c r="B1416" s="1" t="s">
        <v>1116</v>
      </c>
      <c r="C1416" s="2">
        <v>27598</v>
      </c>
      <c r="D1416" s="3">
        <v>0.54166666666666663</v>
      </c>
      <c r="E1416" s="1" t="s">
        <v>339</v>
      </c>
      <c r="F1416" s="1" t="s">
        <v>1608</v>
      </c>
      <c r="G1416" s="1" t="s">
        <v>13</v>
      </c>
      <c r="H1416" s="1" t="s">
        <v>14</v>
      </c>
      <c r="I1416" s="1" t="s">
        <v>15</v>
      </c>
      <c r="J1416" s="1">
        <f>FIND(", ",space_missions[[#This Row],[Location]])</f>
        <v>10</v>
      </c>
      <c r="K1416" s="1" t="str">
        <f t="shared" si="22"/>
        <v xml:space="preserve"> Russia</v>
      </c>
      <c r="L1416" s="1" t="str">
        <f>_xlfn.CONCAT(space_missions[[#This Row],[Company]],"-",space_missions[[#This Row],[Rocket]])</f>
        <v>RVSN USSR-Voskhod</v>
      </c>
      <c r="M1416" s="1">
        <f>YEAR(space_missions[[#This Row],[Date]])</f>
        <v>1975</v>
      </c>
    </row>
    <row r="1417" spans="1:13" x14ac:dyDescent="0.3">
      <c r="A1417" s="1" t="s">
        <v>9</v>
      </c>
      <c r="B1417" s="1" t="s">
        <v>961</v>
      </c>
      <c r="C1417" s="2">
        <v>27599</v>
      </c>
      <c r="D1417" s="3">
        <v>0.79166666666666663</v>
      </c>
      <c r="E1417" s="1" t="s">
        <v>685</v>
      </c>
      <c r="F1417" s="1" t="s">
        <v>1609</v>
      </c>
      <c r="G1417" s="1" t="s">
        <v>13</v>
      </c>
      <c r="H1417" s="1" t="s">
        <v>14</v>
      </c>
      <c r="I1417" s="1" t="s">
        <v>15</v>
      </c>
      <c r="J1417" s="1">
        <f>FIND(", ",space_missions[[#This Row],[Location]])</f>
        <v>11</v>
      </c>
      <c r="K1417" s="1" t="str">
        <f t="shared" si="22"/>
        <v xml:space="preserve"> Russia</v>
      </c>
      <c r="L1417" s="1" t="str">
        <f>_xlfn.CONCAT(space_missions[[#This Row],[Company]],"-",space_missions[[#This Row],[Rocket]])</f>
        <v>RVSN USSR-Cosmos-3M (11K65M)</v>
      </c>
      <c r="M1417" s="1">
        <f>YEAR(space_missions[[#This Row],[Date]])</f>
        <v>1975</v>
      </c>
    </row>
    <row r="1418" spans="1:13" x14ac:dyDescent="0.3">
      <c r="A1418" s="1" t="s">
        <v>973</v>
      </c>
      <c r="B1418" s="1" t="s">
        <v>1288</v>
      </c>
      <c r="C1418" s="2">
        <v>27601</v>
      </c>
      <c r="D1418" s="3">
        <v>0.5625</v>
      </c>
      <c r="E1418" s="1" t="s">
        <v>1289</v>
      </c>
      <c r="F1418" s="1" t="s">
        <v>1610</v>
      </c>
      <c r="G1418" s="1" t="s">
        <v>13</v>
      </c>
      <c r="H1418" s="1" t="s">
        <v>14</v>
      </c>
      <c r="I1418" s="1" t="s">
        <v>15</v>
      </c>
      <c r="J1418" s="1">
        <f>FIND(", ",space_missions[[#This Row],[Location]])</f>
        <v>17</v>
      </c>
      <c r="K1418" s="1" t="str">
        <f t="shared" si="22"/>
        <v xml:space="preserve"> China</v>
      </c>
      <c r="L1418" s="1" t="str">
        <f>_xlfn.CONCAT(space_missions[[#This Row],[Company]],"-",space_missions[[#This Row],[Rocket]])</f>
        <v>CASC-Feng Bao 1</v>
      </c>
      <c r="M1418" s="1">
        <f>YEAR(space_missions[[#This Row],[Date]])</f>
        <v>1975</v>
      </c>
    </row>
    <row r="1419" spans="1:13" x14ac:dyDescent="0.3">
      <c r="A1419" s="1" t="s">
        <v>9</v>
      </c>
      <c r="B1419" s="1" t="s">
        <v>1116</v>
      </c>
      <c r="C1419" s="2">
        <v>27606</v>
      </c>
      <c r="D1419" s="3">
        <v>0.54166666666666663</v>
      </c>
      <c r="E1419" s="1" t="s">
        <v>339</v>
      </c>
      <c r="F1419" s="1" t="s">
        <v>1611</v>
      </c>
      <c r="G1419" s="1" t="s">
        <v>13</v>
      </c>
      <c r="H1419" s="1" t="s">
        <v>14</v>
      </c>
      <c r="I1419" s="1" t="s">
        <v>15</v>
      </c>
      <c r="J1419" s="1">
        <f>FIND(", ",space_missions[[#This Row],[Location]])</f>
        <v>10</v>
      </c>
      <c r="K1419" s="1" t="str">
        <f t="shared" si="22"/>
        <v xml:space="preserve"> Russia</v>
      </c>
      <c r="L1419" s="1" t="str">
        <f>_xlfn.CONCAT(space_missions[[#This Row],[Company]],"-",space_missions[[#This Row],[Rocket]])</f>
        <v>RVSN USSR-Voskhod</v>
      </c>
      <c r="M1419" s="1">
        <f>YEAR(space_missions[[#This Row],[Date]])</f>
        <v>1975</v>
      </c>
    </row>
    <row r="1420" spans="1:13" x14ac:dyDescent="0.3">
      <c r="A1420" s="1" t="s">
        <v>9</v>
      </c>
      <c r="B1420" s="1" t="s">
        <v>361</v>
      </c>
      <c r="C1420" s="2">
        <v>27619</v>
      </c>
      <c r="D1420" s="3">
        <v>0.30625000000000002</v>
      </c>
      <c r="E1420" s="1" t="s">
        <v>339</v>
      </c>
      <c r="F1420" s="1" t="s">
        <v>1612</v>
      </c>
      <c r="G1420" s="1" t="s">
        <v>13</v>
      </c>
      <c r="H1420" s="1" t="s">
        <v>14</v>
      </c>
      <c r="I1420" s="1" t="s">
        <v>15</v>
      </c>
      <c r="J1420" s="1">
        <f>FIND(", ",space_missions[[#This Row],[Location]])</f>
        <v>10</v>
      </c>
      <c r="K1420" s="1" t="str">
        <f t="shared" si="22"/>
        <v xml:space="preserve"> Kazakhstan</v>
      </c>
      <c r="L1420" s="1" t="str">
        <f>_xlfn.CONCAT(space_missions[[#This Row],[Company]],"-",space_missions[[#This Row],[Rocket]])</f>
        <v>RVSN USSR-Voskhod</v>
      </c>
      <c r="M1420" s="1">
        <f>YEAR(space_missions[[#This Row],[Date]])</f>
        <v>1975</v>
      </c>
    </row>
    <row r="1421" spans="1:13" x14ac:dyDescent="0.3">
      <c r="A1421" s="1" t="s">
        <v>9</v>
      </c>
      <c r="B1421" s="1" t="s">
        <v>961</v>
      </c>
      <c r="C1421" s="2">
        <v>27620</v>
      </c>
      <c r="D1421" s="3">
        <v>0.56180555555555556</v>
      </c>
      <c r="E1421" s="1" t="s">
        <v>685</v>
      </c>
      <c r="F1421" s="1" t="s">
        <v>1613</v>
      </c>
      <c r="G1421" s="1" t="s">
        <v>13</v>
      </c>
      <c r="H1421" s="1" t="s">
        <v>14</v>
      </c>
      <c r="I1421" s="1" t="s">
        <v>15</v>
      </c>
      <c r="J1421" s="1">
        <f>FIND(", ",space_missions[[#This Row],[Location]])</f>
        <v>11</v>
      </c>
      <c r="K1421" s="1" t="str">
        <f t="shared" si="22"/>
        <v xml:space="preserve"> Russia</v>
      </c>
      <c r="L1421" s="1" t="str">
        <f>_xlfn.CONCAT(space_missions[[#This Row],[Company]],"-",space_missions[[#This Row],[Rocket]])</f>
        <v>RVSN USSR-Cosmos-3M (11K65M)</v>
      </c>
      <c r="M1421" s="1">
        <f>YEAR(space_missions[[#This Row],[Date]])</f>
        <v>1975</v>
      </c>
    </row>
    <row r="1422" spans="1:13" x14ac:dyDescent="0.3">
      <c r="A1422" s="1" t="s">
        <v>463</v>
      </c>
      <c r="B1422" s="1" t="s">
        <v>521</v>
      </c>
      <c r="C1422" s="2">
        <v>27626</v>
      </c>
      <c r="D1422" s="3">
        <v>0.89027777777777772</v>
      </c>
      <c r="E1422" s="1" t="s">
        <v>1445</v>
      </c>
      <c r="F1422" s="1" t="s">
        <v>1614</v>
      </c>
      <c r="G1422" s="1" t="s">
        <v>13</v>
      </c>
      <c r="H1422" s="1" t="s">
        <v>14</v>
      </c>
      <c r="I1422" s="1" t="s">
        <v>15</v>
      </c>
      <c r="J1422" s="1">
        <f>FIND(", ",space_missions[[#This Row],[Location]])</f>
        <v>7</v>
      </c>
      <c r="K1422" s="1" t="str">
        <f t="shared" si="22"/>
        <v xml:space="preserve"> USA</v>
      </c>
      <c r="L1422" s="1" t="str">
        <f>_xlfn.CONCAT(space_missions[[#This Row],[Company]],"-",space_missions[[#This Row],[Rocket]])</f>
        <v>Martin Marietta-Titan IIIE</v>
      </c>
      <c r="M1422" s="1">
        <f>YEAR(space_missions[[#This Row],[Date]])</f>
        <v>1975</v>
      </c>
    </row>
    <row r="1423" spans="1:13" x14ac:dyDescent="0.3">
      <c r="A1423" s="1" t="s">
        <v>9</v>
      </c>
      <c r="B1423" s="1" t="s">
        <v>543</v>
      </c>
      <c r="C1423" s="2">
        <v>27628</v>
      </c>
      <c r="D1423" s="3">
        <v>9.0972222222222218E-2</v>
      </c>
      <c r="E1423" s="1" t="s">
        <v>396</v>
      </c>
      <c r="F1423" s="1" t="s">
        <v>1615</v>
      </c>
      <c r="G1423" s="1" t="s">
        <v>13</v>
      </c>
      <c r="H1423" s="1" t="s">
        <v>14</v>
      </c>
      <c r="I1423" s="1" t="s">
        <v>15</v>
      </c>
      <c r="J1423" s="1">
        <f>FIND(", ",space_missions[[#This Row],[Location]])</f>
        <v>10</v>
      </c>
      <c r="K1423" s="1" t="str">
        <f t="shared" si="22"/>
        <v xml:space="preserve"> Russia</v>
      </c>
      <c r="L1423" s="1" t="str">
        <f>_xlfn.CONCAT(space_missions[[#This Row],[Company]],"-",space_missions[[#This Row],[Rocket]])</f>
        <v>RVSN USSR-Vostok-2M</v>
      </c>
      <c r="M1423" s="1">
        <f>YEAR(space_missions[[#This Row],[Date]])</f>
        <v>1975</v>
      </c>
    </row>
    <row r="1424" spans="1:13" x14ac:dyDescent="0.3">
      <c r="A1424" s="1" t="s">
        <v>9</v>
      </c>
      <c r="B1424" s="1" t="s">
        <v>543</v>
      </c>
      <c r="C1424" s="2">
        <v>27633</v>
      </c>
      <c r="D1424" s="3">
        <v>0.61458333333333337</v>
      </c>
      <c r="E1424" s="1" t="s">
        <v>339</v>
      </c>
      <c r="F1424" s="1" t="s">
        <v>1616</v>
      </c>
      <c r="G1424" s="1" t="s">
        <v>13</v>
      </c>
      <c r="H1424" s="1" t="s">
        <v>14</v>
      </c>
      <c r="I1424" s="1" t="s">
        <v>15</v>
      </c>
      <c r="J1424" s="1">
        <f>FIND(", ",space_missions[[#This Row],[Location]])</f>
        <v>10</v>
      </c>
      <c r="K1424" s="1" t="str">
        <f t="shared" si="22"/>
        <v xml:space="preserve"> Russia</v>
      </c>
      <c r="L1424" s="1" t="str">
        <f>_xlfn.CONCAT(space_missions[[#This Row],[Company]],"-",space_missions[[#This Row],[Rocket]])</f>
        <v>RVSN USSR-Voskhod</v>
      </c>
      <c r="M1424" s="1">
        <f>YEAR(space_missions[[#This Row],[Date]])</f>
        <v>1975</v>
      </c>
    </row>
    <row r="1425" spans="1:13" x14ac:dyDescent="0.3">
      <c r="A1425" s="1" t="s">
        <v>9</v>
      </c>
      <c r="B1425" s="1" t="s">
        <v>543</v>
      </c>
      <c r="C1425" s="2">
        <v>27639</v>
      </c>
      <c r="D1425" s="3">
        <v>0.54791666666666672</v>
      </c>
      <c r="E1425" s="1" t="s">
        <v>1463</v>
      </c>
      <c r="F1425" s="1" t="s">
        <v>1617</v>
      </c>
      <c r="G1425" s="1" t="s">
        <v>13</v>
      </c>
      <c r="H1425" s="1" t="s">
        <v>14</v>
      </c>
      <c r="I1425" s="1" t="s">
        <v>15</v>
      </c>
      <c r="J1425" s="1">
        <f>FIND(", ",space_missions[[#This Row],[Location]])</f>
        <v>10</v>
      </c>
      <c r="K1425" s="1" t="str">
        <f t="shared" si="22"/>
        <v xml:space="preserve"> Russia</v>
      </c>
      <c r="L1425" s="1" t="str">
        <f>_xlfn.CONCAT(space_missions[[#This Row],[Company]],"-",space_missions[[#This Row],[Rocket]])</f>
        <v>RVSN USSR-Molniya-M /Block ML</v>
      </c>
      <c r="M1425" s="1">
        <f>YEAR(space_missions[[#This Row],[Date]])</f>
        <v>1975</v>
      </c>
    </row>
    <row r="1426" spans="1:13" x14ac:dyDescent="0.3">
      <c r="A1426" s="1" t="s">
        <v>9</v>
      </c>
      <c r="B1426" s="1" t="s">
        <v>1116</v>
      </c>
      <c r="C1426" s="2">
        <v>27642</v>
      </c>
      <c r="D1426" s="3">
        <v>0.61736111111111114</v>
      </c>
      <c r="E1426" s="1" t="s">
        <v>1362</v>
      </c>
      <c r="F1426" s="1" t="s">
        <v>1618</v>
      </c>
      <c r="G1426" s="1" t="s">
        <v>13</v>
      </c>
      <c r="H1426" s="1" t="s">
        <v>14</v>
      </c>
      <c r="I1426" s="1" t="s">
        <v>15</v>
      </c>
      <c r="J1426" s="1">
        <f>FIND(", ",space_missions[[#This Row],[Location]])</f>
        <v>10</v>
      </c>
      <c r="K1426" s="1" t="str">
        <f t="shared" si="22"/>
        <v xml:space="preserve"> Russia</v>
      </c>
      <c r="L1426" s="1" t="str">
        <f>_xlfn.CONCAT(space_missions[[#This Row],[Company]],"-",space_missions[[#This Row],[Rocket]])</f>
        <v>RVSN USSR-Soyuz U</v>
      </c>
      <c r="M1426" s="1">
        <f>YEAR(space_missions[[#This Row],[Date]])</f>
        <v>1975</v>
      </c>
    </row>
    <row r="1427" spans="1:13" x14ac:dyDescent="0.3">
      <c r="A1427" s="1" t="s">
        <v>9</v>
      </c>
      <c r="B1427" s="1" t="s">
        <v>543</v>
      </c>
      <c r="C1427" s="2">
        <v>27646</v>
      </c>
      <c r="D1427" s="3">
        <v>1.3194444444444444E-2</v>
      </c>
      <c r="E1427" s="1" t="s">
        <v>1463</v>
      </c>
      <c r="F1427" s="1" t="s">
        <v>1619</v>
      </c>
      <c r="G1427" s="1" t="s">
        <v>13</v>
      </c>
      <c r="H1427" s="1" t="s">
        <v>14</v>
      </c>
      <c r="I1427" s="1" t="s">
        <v>15</v>
      </c>
      <c r="J1427" s="1">
        <f>FIND(", ",space_missions[[#This Row],[Location]])</f>
        <v>10</v>
      </c>
      <c r="K1427" s="1" t="str">
        <f t="shared" si="22"/>
        <v xml:space="preserve"> Russia</v>
      </c>
      <c r="L1427" s="1" t="str">
        <f>_xlfn.CONCAT(space_missions[[#This Row],[Company]],"-",space_missions[[#This Row],[Rocket]])</f>
        <v>RVSN USSR-Molniya-M /Block ML</v>
      </c>
      <c r="M1427" s="1">
        <f>YEAR(space_missions[[#This Row],[Date]])</f>
        <v>1975</v>
      </c>
    </row>
    <row r="1428" spans="1:13" x14ac:dyDescent="0.3">
      <c r="A1428" s="1" t="s">
        <v>1620</v>
      </c>
      <c r="B1428" s="1" t="s">
        <v>1621</v>
      </c>
      <c r="C1428" s="2">
        <v>27646</v>
      </c>
      <c r="D1428" s="3">
        <v>0.22916666666666666</v>
      </c>
      <c r="E1428" s="1" t="s">
        <v>1622</v>
      </c>
      <c r="F1428" s="1" t="s">
        <v>1623</v>
      </c>
      <c r="G1428" s="1" t="s">
        <v>13</v>
      </c>
      <c r="H1428" s="1" t="s">
        <v>14</v>
      </c>
      <c r="I1428" s="1" t="s">
        <v>15</v>
      </c>
      <c r="J1428" s="1">
        <f>FIND(", ",space_missions[[#This Row],[Location]])</f>
        <v>6</v>
      </c>
      <c r="K1428" s="1" t="str">
        <f t="shared" si="22"/>
        <v xml:space="preserve"> Japan</v>
      </c>
      <c r="L1428" s="1" t="str">
        <f>_xlfn.CONCAT(space_missions[[#This Row],[Company]],"-",space_missions[[#This Row],[Rocket]])</f>
        <v>MHI-N-I</v>
      </c>
      <c r="M1428" s="1">
        <f>YEAR(space_missions[[#This Row],[Date]])</f>
        <v>1975</v>
      </c>
    </row>
    <row r="1429" spans="1:13" x14ac:dyDescent="0.3">
      <c r="A1429" s="1" t="s">
        <v>463</v>
      </c>
      <c r="B1429" s="1" t="s">
        <v>521</v>
      </c>
      <c r="C1429" s="2">
        <v>27646</v>
      </c>
      <c r="D1429" s="3">
        <v>0.77708333333333335</v>
      </c>
      <c r="E1429" s="1" t="s">
        <v>1445</v>
      </c>
      <c r="F1429" s="1" t="s">
        <v>1624</v>
      </c>
      <c r="G1429" s="1" t="s">
        <v>13</v>
      </c>
      <c r="H1429" s="1" t="s">
        <v>14</v>
      </c>
      <c r="I1429" s="1" t="s">
        <v>15</v>
      </c>
      <c r="J1429" s="1">
        <f>FIND(", ",space_missions[[#This Row],[Location]])</f>
        <v>7</v>
      </c>
      <c r="K1429" s="1" t="str">
        <f t="shared" si="22"/>
        <v xml:space="preserve"> USA</v>
      </c>
      <c r="L1429" s="1" t="str">
        <f>_xlfn.CONCAT(space_missions[[#This Row],[Company]],"-",space_missions[[#This Row],[Rocket]])</f>
        <v>Martin Marietta-Titan IIIE</v>
      </c>
      <c r="M1429" s="1">
        <f>YEAR(space_missions[[#This Row],[Date]])</f>
        <v>1975</v>
      </c>
    </row>
    <row r="1430" spans="1:13" x14ac:dyDescent="0.3">
      <c r="A1430" s="1" t="s">
        <v>9</v>
      </c>
      <c r="B1430" s="1" t="s">
        <v>1116</v>
      </c>
      <c r="C1430" s="2">
        <v>27649</v>
      </c>
      <c r="D1430" s="3">
        <v>0.22916666666666666</v>
      </c>
      <c r="E1430" s="1" t="s">
        <v>1362</v>
      </c>
      <c r="F1430" s="1" t="s">
        <v>1625</v>
      </c>
      <c r="G1430" s="1" t="s">
        <v>13</v>
      </c>
      <c r="H1430" s="1" t="s">
        <v>14</v>
      </c>
      <c r="I1430" s="1" t="s">
        <v>15</v>
      </c>
      <c r="J1430" s="1">
        <f>FIND(", ",space_missions[[#This Row],[Location]])</f>
        <v>10</v>
      </c>
      <c r="K1430" s="1" t="str">
        <f t="shared" si="22"/>
        <v xml:space="preserve"> Russia</v>
      </c>
      <c r="L1430" s="1" t="str">
        <f>_xlfn.CONCAT(space_missions[[#This Row],[Company]],"-",space_missions[[#This Row],[Rocket]])</f>
        <v>RVSN USSR-Soyuz U</v>
      </c>
      <c r="M1430" s="1">
        <f>YEAR(space_missions[[#This Row],[Date]])</f>
        <v>1975</v>
      </c>
    </row>
    <row r="1431" spans="1:13" x14ac:dyDescent="0.3">
      <c r="A1431" s="1" t="s">
        <v>9</v>
      </c>
      <c r="B1431" s="1" t="s">
        <v>361</v>
      </c>
      <c r="C1431" s="2">
        <v>27653</v>
      </c>
      <c r="D1431" s="3">
        <v>0.375</v>
      </c>
      <c r="E1431" s="1" t="s">
        <v>339</v>
      </c>
      <c r="F1431" s="1" t="s">
        <v>1626</v>
      </c>
      <c r="G1431" s="1" t="s">
        <v>13</v>
      </c>
      <c r="H1431" s="1" t="s">
        <v>14</v>
      </c>
      <c r="I1431" s="1" t="s">
        <v>15</v>
      </c>
      <c r="J1431" s="1">
        <f>FIND(", ",space_missions[[#This Row],[Location]])</f>
        <v>10</v>
      </c>
      <c r="K1431" s="1" t="str">
        <f t="shared" si="22"/>
        <v xml:space="preserve"> Kazakhstan</v>
      </c>
      <c r="L1431" s="1" t="str">
        <f>_xlfn.CONCAT(space_missions[[#This Row],[Company]],"-",space_missions[[#This Row],[Rocket]])</f>
        <v>RVSN USSR-Voskhod</v>
      </c>
      <c r="M1431" s="1">
        <f>YEAR(space_missions[[#This Row],[Date]])</f>
        <v>1975</v>
      </c>
    </row>
    <row r="1432" spans="1:13" x14ac:dyDescent="0.3">
      <c r="A1432" s="1" t="s">
        <v>9</v>
      </c>
      <c r="B1432" s="1" t="s">
        <v>961</v>
      </c>
      <c r="C1432" s="2">
        <v>27654</v>
      </c>
      <c r="D1432" s="3">
        <v>0.2986111111111111</v>
      </c>
      <c r="E1432" s="1" t="s">
        <v>685</v>
      </c>
      <c r="F1432" s="1" t="s">
        <v>1627</v>
      </c>
      <c r="G1432" s="1" t="s">
        <v>13</v>
      </c>
      <c r="H1432" s="1" t="s">
        <v>14</v>
      </c>
      <c r="I1432" s="1" t="s">
        <v>15</v>
      </c>
      <c r="J1432" s="1">
        <f>FIND(", ",space_missions[[#This Row],[Location]])</f>
        <v>11</v>
      </c>
      <c r="K1432" s="1" t="str">
        <f t="shared" si="22"/>
        <v xml:space="preserve"> Russia</v>
      </c>
      <c r="L1432" s="1" t="str">
        <f>_xlfn.CONCAT(space_missions[[#This Row],[Company]],"-",space_missions[[#This Row],[Rocket]])</f>
        <v>RVSN USSR-Cosmos-3M (11K65M)</v>
      </c>
      <c r="M1432" s="1">
        <f>YEAR(space_missions[[#This Row],[Date]])</f>
        <v>1975</v>
      </c>
    </row>
    <row r="1433" spans="1:13" x14ac:dyDescent="0.3">
      <c r="A1433" s="1" t="s">
        <v>9</v>
      </c>
      <c r="B1433" s="1" t="s">
        <v>543</v>
      </c>
      <c r="C1433" s="2">
        <v>27655</v>
      </c>
      <c r="D1433" s="3">
        <v>8.3333333333333332E-3</v>
      </c>
      <c r="E1433" s="1" t="s">
        <v>396</v>
      </c>
      <c r="F1433" s="1" t="s">
        <v>1628</v>
      </c>
      <c r="G1433" s="1" t="s">
        <v>13</v>
      </c>
      <c r="H1433" s="1" t="s">
        <v>14</v>
      </c>
      <c r="I1433" s="1" t="s">
        <v>15</v>
      </c>
      <c r="J1433" s="1">
        <f>FIND(", ",space_missions[[#This Row],[Location]])</f>
        <v>10</v>
      </c>
      <c r="K1433" s="1" t="str">
        <f t="shared" si="22"/>
        <v xml:space="preserve"> Russia</v>
      </c>
      <c r="L1433" s="1" t="str">
        <f>_xlfn.CONCAT(space_missions[[#This Row],[Company]],"-",space_missions[[#This Row],[Rocket]])</f>
        <v>RVSN USSR-Vostok-2M</v>
      </c>
      <c r="M1433" s="1">
        <f>YEAR(space_missions[[#This Row],[Date]])</f>
        <v>1975</v>
      </c>
    </row>
    <row r="1434" spans="1:13" x14ac:dyDescent="0.3">
      <c r="A1434" s="1" t="s">
        <v>9</v>
      </c>
      <c r="B1434" s="1" t="s">
        <v>543</v>
      </c>
      <c r="C1434" s="2">
        <v>27660</v>
      </c>
      <c r="D1434" s="3">
        <v>0.41666666666666669</v>
      </c>
      <c r="E1434" s="1" t="s">
        <v>339</v>
      </c>
      <c r="F1434" s="1" t="s">
        <v>1629</v>
      </c>
      <c r="G1434" s="1" t="s">
        <v>13</v>
      </c>
      <c r="H1434" s="1" t="s">
        <v>14</v>
      </c>
      <c r="I1434" s="1" t="s">
        <v>15</v>
      </c>
      <c r="J1434" s="1">
        <f>FIND(", ",space_missions[[#This Row],[Location]])</f>
        <v>10</v>
      </c>
      <c r="K1434" s="1" t="str">
        <f t="shared" si="22"/>
        <v xml:space="preserve"> Russia</v>
      </c>
      <c r="L1434" s="1" t="str">
        <f>_xlfn.CONCAT(space_missions[[#This Row],[Company]],"-",space_missions[[#This Row],[Rocket]])</f>
        <v>RVSN USSR-Voskhod</v>
      </c>
      <c r="M1434" s="1">
        <f>YEAR(space_missions[[#This Row],[Date]])</f>
        <v>1975</v>
      </c>
    </row>
    <row r="1435" spans="1:13" x14ac:dyDescent="0.3">
      <c r="A1435" s="1" t="s">
        <v>9</v>
      </c>
      <c r="B1435" s="1" t="s">
        <v>961</v>
      </c>
      <c r="C1435" s="2">
        <v>27661</v>
      </c>
      <c r="D1435" s="3">
        <v>0.5</v>
      </c>
      <c r="E1435" s="1" t="s">
        <v>685</v>
      </c>
      <c r="F1435" s="1" t="s">
        <v>1630</v>
      </c>
      <c r="G1435" s="1" t="s">
        <v>13</v>
      </c>
      <c r="H1435" s="1" t="s">
        <v>14</v>
      </c>
      <c r="I1435" s="1" t="s">
        <v>15</v>
      </c>
      <c r="J1435" s="1">
        <f>FIND(", ",space_missions[[#This Row],[Location]])</f>
        <v>11</v>
      </c>
      <c r="K1435" s="1" t="str">
        <f t="shared" si="22"/>
        <v xml:space="preserve"> Russia</v>
      </c>
      <c r="L1435" s="1" t="str">
        <f>_xlfn.CONCAT(space_missions[[#This Row],[Company]],"-",space_missions[[#This Row],[Rocket]])</f>
        <v>RVSN USSR-Cosmos-3M (11K65M)</v>
      </c>
      <c r="M1435" s="1">
        <f>YEAR(space_missions[[#This Row],[Date]])</f>
        <v>1975</v>
      </c>
    </row>
    <row r="1436" spans="1:13" x14ac:dyDescent="0.3">
      <c r="A1436" s="1" t="s">
        <v>9</v>
      </c>
      <c r="B1436" s="1" t="s">
        <v>1116</v>
      </c>
      <c r="C1436" s="2">
        <v>27662</v>
      </c>
      <c r="D1436" s="3">
        <v>0.40902777777777777</v>
      </c>
      <c r="E1436" s="1" t="s">
        <v>1362</v>
      </c>
      <c r="F1436" s="1" t="s">
        <v>1631</v>
      </c>
      <c r="G1436" s="1" t="s">
        <v>13</v>
      </c>
      <c r="H1436" s="1" t="s">
        <v>14</v>
      </c>
      <c r="I1436" s="1" t="s">
        <v>15</v>
      </c>
      <c r="J1436" s="1">
        <f>FIND(", ",space_missions[[#This Row],[Location]])</f>
        <v>10</v>
      </c>
      <c r="K1436" s="1" t="str">
        <f t="shared" si="22"/>
        <v xml:space="preserve"> Russia</v>
      </c>
      <c r="L1436" s="1" t="str">
        <f>_xlfn.CONCAT(space_missions[[#This Row],[Company]],"-",space_missions[[#This Row],[Rocket]])</f>
        <v>RVSN USSR-Soyuz U</v>
      </c>
      <c r="M1436" s="1">
        <f>YEAR(space_missions[[#This Row],[Date]])</f>
        <v>1975</v>
      </c>
    </row>
    <row r="1437" spans="1:13" x14ac:dyDescent="0.3">
      <c r="A1437" s="1" t="s">
        <v>92</v>
      </c>
      <c r="B1437" s="1" t="s">
        <v>482</v>
      </c>
      <c r="C1437" s="2">
        <v>27663</v>
      </c>
      <c r="D1437" s="3">
        <v>1.1805555555555555E-2</v>
      </c>
      <c r="E1437" s="1" t="s">
        <v>1632</v>
      </c>
      <c r="F1437" s="1" t="s">
        <v>1633</v>
      </c>
      <c r="G1437" s="1" t="s">
        <v>13</v>
      </c>
      <c r="H1437" s="1" t="s">
        <v>14</v>
      </c>
      <c r="I1437" s="1" t="s">
        <v>15</v>
      </c>
      <c r="J1437" s="1">
        <f>FIND(", ",space_missions[[#This Row],[Location]])</f>
        <v>8</v>
      </c>
      <c r="K1437" s="1" t="str">
        <f t="shared" si="22"/>
        <v xml:space="preserve"> USA</v>
      </c>
      <c r="L1437" s="1" t="str">
        <f>_xlfn.CONCAT(space_missions[[#This Row],[Company]],"-",space_missions[[#This Row],[Rocket]])</f>
        <v>General Dynamics-Atlas-SLV3D Centaur-D1AR</v>
      </c>
      <c r="M1437" s="1">
        <f>YEAR(space_missions[[#This Row],[Date]])</f>
        <v>1975</v>
      </c>
    </row>
    <row r="1438" spans="1:13" x14ac:dyDescent="0.3">
      <c r="A1438" s="1" t="s">
        <v>1000</v>
      </c>
      <c r="B1438" s="1" t="s">
        <v>1001</v>
      </c>
      <c r="C1438" s="2">
        <v>27664</v>
      </c>
      <c r="D1438" s="3">
        <v>0.58333333333333337</v>
      </c>
      <c r="E1438" s="1" t="s">
        <v>1550</v>
      </c>
      <c r="F1438" s="1" t="s">
        <v>1634</v>
      </c>
      <c r="G1438" s="1" t="s">
        <v>13</v>
      </c>
      <c r="H1438" s="1" t="s">
        <v>14</v>
      </c>
      <c r="I1438" s="1" t="s">
        <v>15</v>
      </c>
      <c r="J1438" s="1">
        <f>FIND(", ",space_missions[[#This Row],[Location]])</f>
        <v>4</v>
      </c>
      <c r="K1438" s="1" t="str">
        <f t="shared" si="22"/>
        <v xml:space="preserve"> France</v>
      </c>
      <c r="L1438" s="1" t="str">
        <f>_xlfn.CONCAT(space_missions[[#This Row],[Company]],"-",space_missions[[#This Row],[Rocket]])</f>
        <v>CNES-Diamant BP4</v>
      </c>
      <c r="M1438" s="1">
        <f>YEAR(space_missions[[#This Row],[Date]])</f>
        <v>1975</v>
      </c>
    </row>
    <row r="1439" spans="1:13" x14ac:dyDescent="0.3">
      <c r="A1439" s="1" t="s">
        <v>9</v>
      </c>
      <c r="B1439" s="1" t="s">
        <v>10</v>
      </c>
      <c r="C1439" s="2">
        <v>27666</v>
      </c>
      <c r="D1439" s="3">
        <v>0.17986111111111111</v>
      </c>
      <c r="E1439" s="1" t="s">
        <v>1362</v>
      </c>
      <c r="F1439" s="1" t="s">
        <v>1635</v>
      </c>
      <c r="G1439" s="1" t="s">
        <v>13</v>
      </c>
      <c r="H1439" s="1" t="s">
        <v>14</v>
      </c>
      <c r="I1439" s="1" t="s">
        <v>15</v>
      </c>
      <c r="J1439" s="1">
        <f>FIND(", ",space_missions[[#This Row],[Location]])</f>
        <v>9</v>
      </c>
      <c r="K1439" s="1" t="str">
        <f t="shared" si="22"/>
        <v xml:space="preserve"> Kazakhstan</v>
      </c>
      <c r="L1439" s="1" t="str">
        <f>_xlfn.CONCAT(space_missions[[#This Row],[Company]],"-",space_missions[[#This Row],[Rocket]])</f>
        <v>RVSN USSR-Soyuz U</v>
      </c>
      <c r="M1439" s="1">
        <f>YEAR(space_missions[[#This Row],[Date]])</f>
        <v>1975</v>
      </c>
    </row>
    <row r="1440" spans="1:13" x14ac:dyDescent="0.3">
      <c r="A1440" s="1" t="s">
        <v>9</v>
      </c>
      <c r="B1440" s="1" t="s">
        <v>961</v>
      </c>
      <c r="C1440" s="2">
        <v>27667</v>
      </c>
      <c r="D1440" s="3">
        <v>0.77638888888888891</v>
      </c>
      <c r="E1440" s="1" t="s">
        <v>685</v>
      </c>
      <c r="F1440" s="1" t="s">
        <v>1636</v>
      </c>
      <c r="G1440" s="1" t="s">
        <v>13</v>
      </c>
      <c r="H1440" s="1" t="s">
        <v>14</v>
      </c>
      <c r="I1440" s="1" t="s">
        <v>15</v>
      </c>
      <c r="J1440" s="1">
        <f>FIND(", ",space_missions[[#This Row],[Location]])</f>
        <v>11</v>
      </c>
      <c r="K1440" s="1" t="str">
        <f t="shared" si="22"/>
        <v xml:space="preserve"> Russia</v>
      </c>
      <c r="L1440" s="1" t="str">
        <f>_xlfn.CONCAT(space_missions[[#This Row],[Company]],"-",space_missions[[#This Row],[Rocket]])</f>
        <v>RVSN USSR-Cosmos-3M (11K65M)</v>
      </c>
      <c r="M1440" s="1">
        <f>YEAR(space_missions[[#This Row],[Date]])</f>
        <v>1975</v>
      </c>
    </row>
    <row r="1441" spans="1:13" x14ac:dyDescent="0.3">
      <c r="A1441" s="1" t="s">
        <v>9</v>
      </c>
      <c r="B1441" s="1" t="s">
        <v>361</v>
      </c>
      <c r="C1441" s="2">
        <v>27668</v>
      </c>
      <c r="D1441" s="3">
        <v>0.35416666666666669</v>
      </c>
      <c r="E1441" s="1" t="s">
        <v>339</v>
      </c>
      <c r="F1441" s="1" t="s">
        <v>1637</v>
      </c>
      <c r="G1441" s="1" t="s">
        <v>13</v>
      </c>
      <c r="H1441" s="1" t="s">
        <v>14</v>
      </c>
      <c r="I1441" s="1" t="s">
        <v>15</v>
      </c>
      <c r="J1441" s="1">
        <f>FIND(", ",space_missions[[#This Row],[Location]])</f>
        <v>10</v>
      </c>
      <c r="K1441" s="1" t="str">
        <f t="shared" si="22"/>
        <v xml:space="preserve"> Kazakhstan</v>
      </c>
      <c r="L1441" s="1" t="str">
        <f>_xlfn.CONCAT(space_missions[[#This Row],[Company]],"-",space_missions[[#This Row],[Rocket]])</f>
        <v>RVSN USSR-Voskhod</v>
      </c>
      <c r="M1441" s="1">
        <f>YEAR(space_missions[[#This Row],[Date]])</f>
        <v>1975</v>
      </c>
    </row>
    <row r="1442" spans="1:13" x14ac:dyDescent="0.3">
      <c r="A1442" s="1" t="s">
        <v>42</v>
      </c>
      <c r="B1442" s="1" t="s">
        <v>322</v>
      </c>
      <c r="C1442" s="2">
        <v>27676</v>
      </c>
      <c r="D1442" s="3">
        <v>0.80208333333333337</v>
      </c>
      <c r="E1442" s="1" t="s">
        <v>1181</v>
      </c>
      <c r="F1442" s="1" t="s">
        <v>1638</v>
      </c>
      <c r="G1442" s="1" t="s">
        <v>13</v>
      </c>
      <c r="H1442" s="1" t="s">
        <v>14</v>
      </c>
      <c r="I1442" s="1" t="s">
        <v>15</v>
      </c>
      <c r="J1442" s="1">
        <f>FIND(", ",space_missions[[#This Row],[Location]])</f>
        <v>7</v>
      </c>
      <c r="K1442" s="1" t="str">
        <f t="shared" si="22"/>
        <v xml:space="preserve"> USA</v>
      </c>
      <c r="L1442" s="1" t="str">
        <f>_xlfn.CONCAT(space_missions[[#This Row],[Company]],"-",space_missions[[#This Row],[Rocket]])</f>
        <v>US Air Force-Titan III(24)B</v>
      </c>
      <c r="M1442" s="1">
        <f>YEAR(space_missions[[#This Row],[Date]])</f>
        <v>1975</v>
      </c>
    </row>
    <row r="1443" spans="1:13" x14ac:dyDescent="0.3">
      <c r="A1443" s="1" t="s">
        <v>9</v>
      </c>
      <c r="B1443" s="1" t="s">
        <v>543</v>
      </c>
      <c r="C1443" s="2">
        <v>27684</v>
      </c>
      <c r="D1443" s="3">
        <v>0.60347222222222219</v>
      </c>
      <c r="E1443" s="1" t="s">
        <v>339</v>
      </c>
      <c r="F1443" s="1" t="s">
        <v>1639</v>
      </c>
      <c r="G1443" s="1" t="s">
        <v>13</v>
      </c>
      <c r="H1443" s="1" t="s">
        <v>14</v>
      </c>
      <c r="I1443" s="1" t="s">
        <v>15</v>
      </c>
      <c r="J1443" s="1">
        <f>FIND(", ",space_missions[[#This Row],[Location]])</f>
        <v>10</v>
      </c>
      <c r="K1443" s="1" t="str">
        <f t="shared" si="22"/>
        <v xml:space="preserve"> Russia</v>
      </c>
      <c r="L1443" s="1" t="str">
        <f>_xlfn.CONCAT(space_missions[[#This Row],[Company]],"-",space_missions[[#This Row],[Rocket]])</f>
        <v>RVSN USSR-Voskhod</v>
      </c>
      <c r="M1443" s="1">
        <f>YEAR(space_missions[[#This Row],[Date]])</f>
        <v>1975</v>
      </c>
    </row>
    <row r="1444" spans="1:13" x14ac:dyDescent="0.3">
      <c r="A1444" s="1" t="s">
        <v>9</v>
      </c>
      <c r="B1444" s="1" t="s">
        <v>847</v>
      </c>
      <c r="C1444" s="2">
        <v>27696</v>
      </c>
      <c r="D1444" s="3">
        <v>0.45833333333333331</v>
      </c>
      <c r="E1444" s="1" t="s">
        <v>937</v>
      </c>
      <c r="F1444" s="1" t="s">
        <v>1640</v>
      </c>
      <c r="G1444" s="1" t="s">
        <v>13</v>
      </c>
      <c r="H1444" s="1" t="s">
        <v>14</v>
      </c>
      <c r="I1444" s="1" t="s">
        <v>15</v>
      </c>
      <c r="J1444" s="1">
        <f>FIND(", ",space_missions[[#This Row],[Location]])</f>
        <v>11</v>
      </c>
      <c r="K1444" s="1" t="str">
        <f t="shared" si="22"/>
        <v xml:space="preserve"> Kazakhstan</v>
      </c>
      <c r="L1444" s="1" t="str">
        <f>_xlfn.CONCAT(space_missions[[#This Row],[Company]],"-",space_missions[[#This Row],[Rocket]])</f>
        <v>RVSN USSR-Tsyklon-2</v>
      </c>
      <c r="M1444" s="1">
        <f>YEAR(space_missions[[#This Row],[Date]])</f>
        <v>1975</v>
      </c>
    </row>
    <row r="1445" spans="1:13" x14ac:dyDescent="0.3">
      <c r="A1445" s="1" t="s">
        <v>9</v>
      </c>
      <c r="B1445" s="1" t="s">
        <v>1116</v>
      </c>
      <c r="C1445" s="2">
        <v>27702</v>
      </c>
      <c r="D1445" s="3">
        <v>0.6381944444444444</v>
      </c>
      <c r="E1445" s="1" t="s">
        <v>339</v>
      </c>
      <c r="F1445" s="1" t="s">
        <v>1641</v>
      </c>
      <c r="G1445" s="1" t="s">
        <v>13</v>
      </c>
      <c r="H1445" s="1" t="s">
        <v>14</v>
      </c>
      <c r="I1445" s="1" t="s">
        <v>15</v>
      </c>
      <c r="J1445" s="1">
        <f>FIND(", ",space_missions[[#This Row],[Location]])</f>
        <v>10</v>
      </c>
      <c r="K1445" s="1" t="str">
        <f t="shared" si="22"/>
        <v xml:space="preserve"> Russia</v>
      </c>
      <c r="L1445" s="1" t="str">
        <f>_xlfn.CONCAT(space_missions[[#This Row],[Company]],"-",space_missions[[#This Row],[Rocket]])</f>
        <v>RVSN USSR-Voskhod</v>
      </c>
      <c r="M1445" s="1">
        <f>YEAR(space_missions[[#This Row],[Date]])</f>
        <v>1975</v>
      </c>
    </row>
    <row r="1446" spans="1:13" x14ac:dyDescent="0.3">
      <c r="A1446" s="1" t="s">
        <v>9</v>
      </c>
      <c r="B1446" s="1" t="s">
        <v>1116</v>
      </c>
      <c r="C1446" s="2">
        <v>27712</v>
      </c>
      <c r="D1446" s="3">
        <v>0.80069444444444449</v>
      </c>
      <c r="E1446" s="1" t="s">
        <v>1463</v>
      </c>
      <c r="F1446" s="1" t="s">
        <v>1642</v>
      </c>
      <c r="G1446" s="1" t="s">
        <v>13</v>
      </c>
      <c r="H1446" s="1" t="s">
        <v>14</v>
      </c>
      <c r="I1446" s="1" t="s">
        <v>15</v>
      </c>
      <c r="J1446" s="1">
        <f>FIND(", ",space_missions[[#This Row],[Location]])</f>
        <v>10</v>
      </c>
      <c r="K1446" s="1" t="str">
        <f t="shared" si="22"/>
        <v xml:space="preserve"> Russia</v>
      </c>
      <c r="L1446" s="1" t="str">
        <f>_xlfn.CONCAT(space_missions[[#This Row],[Company]],"-",space_missions[[#This Row],[Rocket]])</f>
        <v>RVSN USSR-Molniya-M /Block ML</v>
      </c>
      <c r="M1446" s="1">
        <f>YEAR(space_missions[[#This Row],[Date]])</f>
        <v>1975</v>
      </c>
    </row>
    <row r="1447" spans="1:13" x14ac:dyDescent="0.3">
      <c r="A1447" s="1" t="s">
        <v>9</v>
      </c>
      <c r="B1447" s="1" t="s">
        <v>961</v>
      </c>
      <c r="C1447" s="2">
        <v>27713</v>
      </c>
      <c r="D1447" s="3">
        <v>0.42499999999999999</v>
      </c>
      <c r="E1447" s="1" t="s">
        <v>685</v>
      </c>
      <c r="F1447" s="1" t="s">
        <v>1643</v>
      </c>
      <c r="G1447" s="1" t="s">
        <v>13</v>
      </c>
      <c r="H1447" s="1" t="s">
        <v>14</v>
      </c>
      <c r="I1447" s="1" t="s">
        <v>15</v>
      </c>
      <c r="J1447" s="1">
        <f>FIND(", ",space_missions[[#This Row],[Location]])</f>
        <v>11</v>
      </c>
      <c r="K1447" s="1" t="str">
        <f t="shared" si="22"/>
        <v xml:space="preserve"> Russia</v>
      </c>
      <c r="L1447" s="1" t="str">
        <f>_xlfn.CONCAT(space_missions[[#This Row],[Company]],"-",space_missions[[#This Row],[Rocket]])</f>
        <v>RVSN USSR-Cosmos-3M (11K65M)</v>
      </c>
      <c r="M1447" s="1">
        <f>YEAR(space_missions[[#This Row],[Date]])</f>
        <v>1975</v>
      </c>
    </row>
    <row r="1448" spans="1:13" x14ac:dyDescent="0.3">
      <c r="A1448" s="1" t="s">
        <v>973</v>
      </c>
      <c r="B1448" s="1" t="s">
        <v>1288</v>
      </c>
      <c r="C1448" s="2">
        <v>27714</v>
      </c>
      <c r="D1448" s="3">
        <v>0.1451388888888889</v>
      </c>
      <c r="E1448" s="1" t="s">
        <v>1526</v>
      </c>
      <c r="F1448" s="1" t="s">
        <v>1644</v>
      </c>
      <c r="G1448" s="1" t="s">
        <v>13</v>
      </c>
      <c r="H1448" s="1" t="s">
        <v>14</v>
      </c>
      <c r="I1448" s="1" t="s">
        <v>15</v>
      </c>
      <c r="J1448" s="1">
        <f>FIND(", ",space_missions[[#This Row],[Location]])</f>
        <v>17</v>
      </c>
      <c r="K1448" s="1" t="str">
        <f t="shared" si="22"/>
        <v xml:space="preserve"> China</v>
      </c>
      <c r="L1448" s="1" t="str">
        <f>_xlfn.CONCAT(space_missions[[#This Row],[Company]],"-",space_missions[[#This Row],[Rocket]])</f>
        <v>CASC-Long March 2</v>
      </c>
      <c r="M1448" s="1">
        <f>YEAR(space_missions[[#This Row],[Date]])</f>
        <v>1975</v>
      </c>
    </row>
    <row r="1449" spans="1:13" x14ac:dyDescent="0.3">
      <c r="A1449" s="1" t="s">
        <v>9</v>
      </c>
      <c r="B1449" s="1" t="s">
        <v>10</v>
      </c>
      <c r="C1449" s="2">
        <v>27715</v>
      </c>
      <c r="D1449" s="3">
        <v>0.60833333333333328</v>
      </c>
      <c r="E1449" s="1" t="s">
        <v>1362</v>
      </c>
      <c r="F1449" s="1" t="s">
        <v>1645</v>
      </c>
      <c r="G1449" s="1" t="s">
        <v>13</v>
      </c>
      <c r="H1449" s="1" t="s">
        <v>14</v>
      </c>
      <c r="I1449" s="1" t="s">
        <v>15</v>
      </c>
      <c r="J1449" s="1">
        <f>FIND(", ",space_missions[[#This Row],[Location]])</f>
        <v>9</v>
      </c>
      <c r="K1449" s="1" t="str">
        <f t="shared" si="22"/>
        <v xml:space="preserve"> Kazakhstan</v>
      </c>
      <c r="L1449" s="1" t="str">
        <f>_xlfn.CONCAT(space_missions[[#This Row],[Company]],"-",space_missions[[#This Row],[Rocket]])</f>
        <v>RVSN USSR-Soyuz U</v>
      </c>
      <c r="M1449" s="1">
        <f>YEAR(space_missions[[#This Row],[Date]])</f>
        <v>1975</v>
      </c>
    </row>
    <row r="1450" spans="1:13" x14ac:dyDescent="0.3">
      <c r="A1450" s="1" t="s">
        <v>9</v>
      </c>
      <c r="B1450" s="1" t="s">
        <v>361</v>
      </c>
      <c r="C1450" s="2">
        <v>27719</v>
      </c>
      <c r="D1450" s="3">
        <v>0.3888888888888889</v>
      </c>
      <c r="E1450" s="1" t="s">
        <v>339</v>
      </c>
      <c r="F1450" s="1" t="s">
        <v>1646</v>
      </c>
      <c r="G1450" s="1" t="s">
        <v>13</v>
      </c>
      <c r="H1450" s="1" t="s">
        <v>14</v>
      </c>
      <c r="I1450" s="1" t="s">
        <v>15</v>
      </c>
      <c r="J1450" s="1">
        <f>FIND(", ",space_missions[[#This Row],[Location]])</f>
        <v>10</v>
      </c>
      <c r="K1450" s="1" t="str">
        <f t="shared" si="22"/>
        <v xml:space="preserve"> Kazakhstan</v>
      </c>
      <c r="L1450" s="1" t="str">
        <f>_xlfn.CONCAT(space_missions[[#This Row],[Company]],"-",space_missions[[#This Row],[Rocket]])</f>
        <v>RVSN USSR-Voskhod</v>
      </c>
      <c r="M1450" s="1">
        <f>YEAR(space_missions[[#This Row],[Date]])</f>
        <v>1975</v>
      </c>
    </row>
    <row r="1451" spans="1:13" x14ac:dyDescent="0.3">
      <c r="A1451" s="1" t="s">
        <v>9</v>
      </c>
      <c r="B1451" s="1" t="s">
        <v>961</v>
      </c>
      <c r="C1451" s="2">
        <v>27719</v>
      </c>
      <c r="D1451" s="3">
        <v>0.71597222222222223</v>
      </c>
      <c r="E1451" s="1" t="s">
        <v>685</v>
      </c>
      <c r="F1451" s="1" t="s">
        <v>1647</v>
      </c>
      <c r="G1451" s="1" t="s">
        <v>13</v>
      </c>
      <c r="H1451" s="1" t="s">
        <v>14</v>
      </c>
      <c r="I1451" s="1" t="s">
        <v>15</v>
      </c>
      <c r="J1451" s="1">
        <f>FIND(", ",space_missions[[#This Row],[Location]])</f>
        <v>11</v>
      </c>
      <c r="K1451" s="1" t="str">
        <f t="shared" si="22"/>
        <v xml:space="preserve"> Russia</v>
      </c>
      <c r="L1451" s="1" t="str">
        <f>_xlfn.CONCAT(space_missions[[#This Row],[Company]],"-",space_missions[[#This Row],[Rocket]])</f>
        <v>RVSN USSR-Cosmos-3M (11K65M)</v>
      </c>
      <c r="M1451" s="1">
        <f>YEAR(space_missions[[#This Row],[Date]])</f>
        <v>1975</v>
      </c>
    </row>
    <row r="1452" spans="1:13" x14ac:dyDescent="0.3">
      <c r="A1452" s="1" t="s">
        <v>9</v>
      </c>
      <c r="B1452" s="1" t="s">
        <v>1116</v>
      </c>
      <c r="C1452" s="2">
        <v>27723</v>
      </c>
      <c r="D1452" s="3">
        <v>0.70833333333333337</v>
      </c>
      <c r="E1452" s="1" t="s">
        <v>1362</v>
      </c>
      <c r="F1452" s="1" t="s">
        <v>1648</v>
      </c>
      <c r="G1452" s="1" t="s">
        <v>13</v>
      </c>
      <c r="H1452" s="1" t="s">
        <v>14</v>
      </c>
      <c r="I1452" s="1" t="s">
        <v>15</v>
      </c>
      <c r="J1452" s="1">
        <f>FIND(", ",space_missions[[#This Row],[Location]])</f>
        <v>10</v>
      </c>
      <c r="K1452" s="1" t="str">
        <f t="shared" si="22"/>
        <v xml:space="preserve"> Russia</v>
      </c>
      <c r="L1452" s="1" t="str">
        <f>_xlfn.CONCAT(space_missions[[#This Row],[Company]],"-",space_missions[[#This Row],[Rocket]])</f>
        <v>RVSN USSR-Soyuz U</v>
      </c>
      <c r="M1452" s="1">
        <f>YEAR(space_missions[[#This Row],[Date]])</f>
        <v>1975</v>
      </c>
    </row>
    <row r="1453" spans="1:13" x14ac:dyDescent="0.3">
      <c r="A1453" s="1" t="s">
        <v>9</v>
      </c>
      <c r="B1453" s="1" t="s">
        <v>961</v>
      </c>
      <c r="C1453" s="2">
        <v>27726</v>
      </c>
      <c r="D1453" s="3">
        <v>6.9444444444444441E-3</v>
      </c>
      <c r="E1453" s="1" t="s">
        <v>685</v>
      </c>
      <c r="F1453" s="1" t="s">
        <v>1649</v>
      </c>
      <c r="G1453" s="1" t="s">
        <v>13</v>
      </c>
      <c r="H1453" s="1" t="s">
        <v>14</v>
      </c>
      <c r="I1453" s="1" t="s">
        <v>15</v>
      </c>
      <c r="J1453" s="1">
        <f>FIND(", ",space_missions[[#This Row],[Location]])</f>
        <v>11</v>
      </c>
      <c r="K1453" s="1" t="str">
        <f t="shared" si="22"/>
        <v xml:space="preserve"> Russia</v>
      </c>
      <c r="L1453" s="1" t="str">
        <f>_xlfn.CONCAT(space_missions[[#This Row],[Company]],"-",space_missions[[#This Row],[Rocket]])</f>
        <v>RVSN USSR-Cosmos-3M (11K65M)</v>
      </c>
      <c r="M1453" s="1">
        <f>YEAR(space_missions[[#This Row],[Date]])</f>
        <v>1975</v>
      </c>
    </row>
    <row r="1454" spans="1:13" x14ac:dyDescent="0.3">
      <c r="A1454" s="1" t="s">
        <v>9</v>
      </c>
      <c r="B1454" s="1" t="s">
        <v>1116</v>
      </c>
      <c r="C1454" s="2">
        <v>27731</v>
      </c>
      <c r="D1454" s="3">
        <v>0.41666666666666669</v>
      </c>
      <c r="E1454" s="1" t="s">
        <v>339</v>
      </c>
      <c r="F1454" s="1" t="s">
        <v>1650</v>
      </c>
      <c r="G1454" s="1" t="s">
        <v>13</v>
      </c>
      <c r="H1454" s="1" t="s">
        <v>14</v>
      </c>
      <c r="I1454" s="1" t="s">
        <v>15</v>
      </c>
      <c r="J1454" s="1">
        <f>FIND(", ",space_missions[[#This Row],[Location]])</f>
        <v>10</v>
      </c>
      <c r="K1454" s="1" t="str">
        <f t="shared" si="22"/>
        <v xml:space="preserve"> Russia</v>
      </c>
      <c r="L1454" s="1" t="str">
        <f>_xlfn.CONCAT(space_missions[[#This Row],[Company]],"-",space_missions[[#This Row],[Rocket]])</f>
        <v>RVSN USSR-Voskhod</v>
      </c>
      <c r="M1454" s="1">
        <f>YEAR(space_missions[[#This Row],[Date]])</f>
        <v>1975</v>
      </c>
    </row>
    <row r="1455" spans="1:13" x14ac:dyDescent="0.3">
      <c r="A1455" s="1" t="s">
        <v>463</v>
      </c>
      <c r="B1455" s="1" t="s">
        <v>388</v>
      </c>
      <c r="C1455" s="2">
        <v>27732</v>
      </c>
      <c r="D1455" s="3">
        <v>0.85972222222222228</v>
      </c>
      <c r="E1455" s="1" t="s">
        <v>1163</v>
      </c>
      <c r="F1455" s="1" t="s">
        <v>1651</v>
      </c>
      <c r="G1455" s="1" t="s">
        <v>13</v>
      </c>
      <c r="H1455" s="1" t="s">
        <v>14</v>
      </c>
      <c r="I1455" s="1" t="s">
        <v>15</v>
      </c>
      <c r="J1455" s="1">
        <f>FIND(", ",space_missions[[#This Row],[Location]])</f>
        <v>7</v>
      </c>
      <c r="K1455" s="1" t="str">
        <f t="shared" si="22"/>
        <v xml:space="preserve"> USA</v>
      </c>
      <c r="L1455" s="1" t="str">
        <f>_xlfn.CONCAT(space_missions[[#This Row],[Company]],"-",space_missions[[#This Row],[Rocket]])</f>
        <v>Martin Marietta-Titan IIID</v>
      </c>
      <c r="M1455" s="1">
        <f>YEAR(space_missions[[#This Row],[Date]])</f>
        <v>1975</v>
      </c>
    </row>
    <row r="1456" spans="1:13" x14ac:dyDescent="0.3">
      <c r="A1456" s="1" t="s">
        <v>9</v>
      </c>
      <c r="B1456" s="1" t="s">
        <v>961</v>
      </c>
      <c r="C1456" s="2">
        <v>27739</v>
      </c>
      <c r="D1456" s="3">
        <v>0.70833333333333337</v>
      </c>
      <c r="E1456" s="1" t="s">
        <v>685</v>
      </c>
      <c r="F1456" s="1" t="s">
        <v>1652</v>
      </c>
      <c r="G1456" s="1" t="s">
        <v>13</v>
      </c>
      <c r="H1456" s="1" t="s">
        <v>14</v>
      </c>
      <c r="I1456" s="1" t="s">
        <v>15</v>
      </c>
      <c r="J1456" s="1">
        <f>FIND(", ",space_missions[[#This Row],[Location]])</f>
        <v>11</v>
      </c>
      <c r="K1456" s="1" t="str">
        <f t="shared" si="22"/>
        <v xml:space="preserve"> Russia</v>
      </c>
      <c r="L1456" s="1" t="str">
        <f>_xlfn.CONCAT(space_missions[[#This Row],[Company]],"-",space_missions[[#This Row],[Rocket]])</f>
        <v>RVSN USSR-Cosmos-3M (11K65M)</v>
      </c>
      <c r="M1456" s="1">
        <f>YEAR(space_missions[[#This Row],[Date]])</f>
        <v>1975</v>
      </c>
    </row>
    <row r="1457" spans="1:13" x14ac:dyDescent="0.3">
      <c r="A1457" s="1" t="s">
        <v>9</v>
      </c>
      <c r="B1457" s="1" t="s">
        <v>739</v>
      </c>
      <c r="C1457" s="2">
        <v>27740</v>
      </c>
      <c r="D1457" s="3">
        <v>0.53125</v>
      </c>
      <c r="E1457" s="1" t="s">
        <v>937</v>
      </c>
      <c r="F1457" s="1" t="s">
        <v>1653</v>
      </c>
      <c r="G1457" s="1" t="s">
        <v>13</v>
      </c>
      <c r="H1457" s="1" t="s">
        <v>14</v>
      </c>
      <c r="I1457" s="1" t="s">
        <v>15</v>
      </c>
      <c r="J1457" s="1">
        <f>FIND(", ",space_missions[[#This Row],[Location]])</f>
        <v>11</v>
      </c>
      <c r="K1457" s="1" t="str">
        <f t="shared" si="22"/>
        <v xml:space="preserve"> Kazakhstan</v>
      </c>
      <c r="L1457" s="1" t="str">
        <f>_xlfn.CONCAT(space_missions[[#This Row],[Company]],"-",space_missions[[#This Row],[Rocket]])</f>
        <v>RVSN USSR-Tsyklon-2</v>
      </c>
      <c r="M1457" s="1">
        <f>YEAR(space_missions[[#This Row],[Date]])</f>
        <v>1975</v>
      </c>
    </row>
    <row r="1458" spans="1:13" x14ac:dyDescent="0.3">
      <c r="A1458" s="1" t="s">
        <v>463</v>
      </c>
      <c r="B1458" s="1" t="s">
        <v>464</v>
      </c>
      <c r="C1458" s="2">
        <v>27742</v>
      </c>
      <c r="D1458" s="3">
        <v>0.21875</v>
      </c>
      <c r="E1458" s="1" t="s">
        <v>1082</v>
      </c>
      <c r="F1458" s="1" t="s">
        <v>1654</v>
      </c>
      <c r="G1458" s="1" t="s">
        <v>13</v>
      </c>
      <c r="H1458" s="1" t="s">
        <v>14</v>
      </c>
      <c r="I1458" s="1" t="s">
        <v>15</v>
      </c>
      <c r="J1458" s="1">
        <f>FIND(", ",space_missions[[#This Row],[Location]])</f>
        <v>7</v>
      </c>
      <c r="K1458" s="1" t="str">
        <f t="shared" si="22"/>
        <v xml:space="preserve"> USA</v>
      </c>
      <c r="L1458" s="1" t="str">
        <f>_xlfn.CONCAT(space_missions[[#This Row],[Company]],"-",space_missions[[#This Row],[Rocket]])</f>
        <v>Martin Marietta-Titan III(23)C</v>
      </c>
      <c r="M1458" s="1">
        <f>YEAR(space_missions[[#This Row],[Date]])</f>
        <v>1975</v>
      </c>
    </row>
    <row r="1459" spans="1:13" x14ac:dyDescent="0.3">
      <c r="A1459" s="1" t="s">
        <v>973</v>
      </c>
      <c r="B1459" s="1" t="s">
        <v>1288</v>
      </c>
      <c r="C1459" s="2">
        <v>27744</v>
      </c>
      <c r="D1459" s="3">
        <v>0.38958333333333334</v>
      </c>
      <c r="E1459" s="1" t="s">
        <v>1289</v>
      </c>
      <c r="F1459" s="1" t="s">
        <v>1655</v>
      </c>
      <c r="G1459" s="1" t="s">
        <v>13</v>
      </c>
      <c r="H1459" s="1" t="s">
        <v>14</v>
      </c>
      <c r="I1459" s="1" t="s">
        <v>15</v>
      </c>
      <c r="J1459" s="1">
        <f>FIND(", ",space_missions[[#This Row],[Location]])</f>
        <v>17</v>
      </c>
      <c r="K1459" s="1" t="str">
        <f t="shared" si="22"/>
        <v xml:space="preserve"> China</v>
      </c>
      <c r="L1459" s="1" t="str">
        <f>_xlfn.CONCAT(space_missions[[#This Row],[Company]],"-",space_missions[[#This Row],[Rocket]])</f>
        <v>CASC-Feng Bao 1</v>
      </c>
      <c r="M1459" s="1">
        <f>YEAR(space_missions[[#This Row],[Date]])</f>
        <v>1975</v>
      </c>
    </row>
    <row r="1460" spans="1:13" x14ac:dyDescent="0.3">
      <c r="A1460" s="1" t="s">
        <v>9</v>
      </c>
      <c r="B1460" s="1" t="s">
        <v>361</v>
      </c>
      <c r="C1460" s="2">
        <v>27744</v>
      </c>
      <c r="D1460" s="3">
        <v>0.40972222222222221</v>
      </c>
      <c r="E1460" s="1" t="s">
        <v>339</v>
      </c>
      <c r="F1460" s="1" t="s">
        <v>1656</v>
      </c>
      <c r="G1460" s="1" t="s">
        <v>13</v>
      </c>
      <c r="H1460" s="1" t="s">
        <v>14</v>
      </c>
      <c r="I1460" s="1" t="s">
        <v>15</v>
      </c>
      <c r="J1460" s="1">
        <f>FIND(", ",space_missions[[#This Row],[Location]])</f>
        <v>10</v>
      </c>
      <c r="K1460" s="1" t="str">
        <f t="shared" si="22"/>
        <v xml:space="preserve"> Kazakhstan</v>
      </c>
      <c r="L1460" s="1" t="str">
        <f>_xlfn.CONCAT(space_missions[[#This Row],[Company]],"-",space_missions[[#This Row],[Rocket]])</f>
        <v>RVSN USSR-Voskhod</v>
      </c>
      <c r="M1460" s="1">
        <f>YEAR(space_missions[[#This Row],[Date]])</f>
        <v>1975</v>
      </c>
    </row>
    <row r="1461" spans="1:13" x14ac:dyDescent="0.3">
      <c r="A1461" s="1" t="s">
        <v>9</v>
      </c>
      <c r="B1461" s="1" t="s">
        <v>1116</v>
      </c>
      <c r="C1461" s="2">
        <v>27745</v>
      </c>
      <c r="D1461" s="3">
        <v>0.46250000000000002</v>
      </c>
      <c r="E1461" s="1" t="s">
        <v>1463</v>
      </c>
      <c r="F1461" s="1" t="s">
        <v>1657</v>
      </c>
      <c r="G1461" s="1" t="s">
        <v>13</v>
      </c>
      <c r="H1461" s="1" t="s">
        <v>14</v>
      </c>
      <c r="I1461" s="1" t="s">
        <v>15</v>
      </c>
      <c r="J1461" s="1">
        <f>FIND(", ",space_missions[[#This Row],[Location]])</f>
        <v>10</v>
      </c>
      <c r="K1461" s="1" t="str">
        <f t="shared" si="22"/>
        <v xml:space="preserve"> Russia</v>
      </c>
      <c r="L1461" s="1" t="str">
        <f>_xlfn.CONCAT(space_missions[[#This Row],[Company]],"-",space_missions[[#This Row],[Rocket]])</f>
        <v>RVSN USSR-Molniya-M /Block ML</v>
      </c>
      <c r="M1461" s="1">
        <f>YEAR(space_missions[[#This Row],[Date]])</f>
        <v>1975</v>
      </c>
    </row>
    <row r="1462" spans="1:13" x14ac:dyDescent="0.3">
      <c r="A1462" s="1" t="s">
        <v>9</v>
      </c>
      <c r="B1462" s="1" t="s">
        <v>961</v>
      </c>
      <c r="C1462" s="2">
        <v>27747</v>
      </c>
      <c r="D1462" s="3">
        <v>0.58333333333333337</v>
      </c>
      <c r="E1462" s="1" t="s">
        <v>685</v>
      </c>
      <c r="F1462" s="1" t="s">
        <v>1658</v>
      </c>
      <c r="G1462" s="1" t="s">
        <v>13</v>
      </c>
      <c r="H1462" s="1" t="s">
        <v>14</v>
      </c>
      <c r="I1462" s="1" t="s">
        <v>21</v>
      </c>
      <c r="J1462" s="1">
        <f>FIND(", ",space_missions[[#This Row],[Location]])</f>
        <v>11</v>
      </c>
      <c r="K1462" s="1" t="str">
        <f t="shared" si="22"/>
        <v xml:space="preserve"> Russia</v>
      </c>
      <c r="L1462" s="1" t="str">
        <f>_xlfn.CONCAT(space_missions[[#This Row],[Company]],"-",space_missions[[#This Row],[Rocket]])</f>
        <v>RVSN USSR-Cosmos-3M (11K65M)</v>
      </c>
      <c r="M1462" s="1">
        <f>YEAR(space_missions[[#This Row],[Date]])</f>
        <v>1975</v>
      </c>
    </row>
    <row r="1463" spans="1:13" x14ac:dyDescent="0.3">
      <c r="A1463" s="1" t="s">
        <v>9</v>
      </c>
      <c r="B1463" s="1" t="s">
        <v>361</v>
      </c>
      <c r="C1463" s="2">
        <v>27750</v>
      </c>
      <c r="D1463" s="3"/>
      <c r="E1463" s="1" t="s">
        <v>1257</v>
      </c>
      <c r="F1463" s="1" t="s">
        <v>1659</v>
      </c>
      <c r="G1463" s="1" t="s">
        <v>13</v>
      </c>
      <c r="H1463" s="1" t="s">
        <v>14</v>
      </c>
      <c r="I1463" s="1" t="s">
        <v>15</v>
      </c>
      <c r="J1463" s="1">
        <f>FIND(", ",space_missions[[#This Row],[Location]])</f>
        <v>10</v>
      </c>
      <c r="K1463" s="1" t="str">
        <f t="shared" si="22"/>
        <v xml:space="preserve"> Kazakhstan</v>
      </c>
      <c r="L1463" s="1" t="str">
        <f>_xlfn.CONCAT(space_missions[[#This Row],[Company]],"-",space_missions[[#This Row],[Rocket]])</f>
        <v>RVSN USSR-Molniya-M /Block SO-L</v>
      </c>
      <c r="M1463" s="1">
        <f>YEAR(space_missions[[#This Row],[Date]])</f>
        <v>1975</v>
      </c>
    </row>
    <row r="1464" spans="1:13" x14ac:dyDescent="0.3">
      <c r="A1464" s="1" t="s">
        <v>9</v>
      </c>
      <c r="B1464" s="1" t="s">
        <v>543</v>
      </c>
      <c r="C1464" s="2">
        <v>27753</v>
      </c>
      <c r="D1464" s="3">
        <v>0.79166666666666663</v>
      </c>
      <c r="E1464" s="1" t="s">
        <v>396</v>
      </c>
      <c r="F1464" s="1" t="s">
        <v>1660</v>
      </c>
      <c r="G1464" s="1" t="s">
        <v>13</v>
      </c>
      <c r="H1464" s="1" t="s">
        <v>14</v>
      </c>
      <c r="I1464" s="1" t="s">
        <v>15</v>
      </c>
      <c r="J1464" s="1">
        <f>FIND(", ",space_missions[[#This Row],[Location]])</f>
        <v>10</v>
      </c>
      <c r="K1464" s="1" t="str">
        <f t="shared" si="22"/>
        <v xml:space="preserve"> Russia</v>
      </c>
      <c r="L1464" s="1" t="str">
        <f>_xlfn.CONCAT(space_missions[[#This Row],[Company]],"-",space_missions[[#This Row],[Rocket]])</f>
        <v>RVSN USSR-Vostok-2M</v>
      </c>
      <c r="M1464" s="1">
        <f>YEAR(space_missions[[#This Row],[Date]])</f>
        <v>1975</v>
      </c>
    </row>
    <row r="1465" spans="1:13" x14ac:dyDescent="0.3">
      <c r="A1465" s="1" t="s">
        <v>9</v>
      </c>
      <c r="B1465" s="1" t="s">
        <v>1116</v>
      </c>
      <c r="C1465" s="2">
        <v>27755</v>
      </c>
      <c r="D1465" s="3">
        <v>0.43194444444444446</v>
      </c>
      <c r="E1465" s="1" t="s">
        <v>1463</v>
      </c>
      <c r="F1465" s="1" t="s">
        <v>1661</v>
      </c>
      <c r="G1465" s="1" t="s">
        <v>13</v>
      </c>
      <c r="H1465" s="1" t="s">
        <v>14</v>
      </c>
      <c r="I1465" s="1" t="s">
        <v>15</v>
      </c>
      <c r="J1465" s="1">
        <f>FIND(", ",space_missions[[#This Row],[Location]])</f>
        <v>10</v>
      </c>
      <c r="K1465" s="1" t="str">
        <f t="shared" si="22"/>
        <v xml:space="preserve"> Russia</v>
      </c>
      <c r="L1465" s="1" t="str">
        <f>_xlfn.CONCAT(space_missions[[#This Row],[Company]],"-",space_missions[[#This Row],[Rocket]])</f>
        <v>RVSN USSR-Molniya-M /Block ML</v>
      </c>
      <c r="M1465" s="1">
        <f>YEAR(space_missions[[#This Row],[Date]])</f>
        <v>1975</v>
      </c>
    </row>
    <row r="1466" spans="1:13" x14ac:dyDescent="0.3">
      <c r="A1466" s="1" t="s">
        <v>9</v>
      </c>
      <c r="B1466" s="1" t="s">
        <v>961</v>
      </c>
      <c r="C1466" s="2">
        <v>27765</v>
      </c>
      <c r="D1466" s="3">
        <v>0.20277777777777778</v>
      </c>
      <c r="E1466" s="1" t="s">
        <v>685</v>
      </c>
      <c r="F1466" s="1" t="s">
        <v>1662</v>
      </c>
      <c r="G1466" s="1" t="s">
        <v>13</v>
      </c>
      <c r="H1466" s="1" t="s">
        <v>14</v>
      </c>
      <c r="I1466" s="1" t="s">
        <v>15</v>
      </c>
      <c r="J1466" s="1">
        <f>FIND(", ",space_missions[[#This Row],[Location]])</f>
        <v>11</v>
      </c>
      <c r="K1466" s="1" t="str">
        <f t="shared" si="22"/>
        <v xml:space="preserve"> Russia</v>
      </c>
      <c r="L1466" s="1" t="str">
        <f>_xlfn.CONCAT(space_missions[[#This Row],[Company]],"-",space_missions[[#This Row],[Rocket]])</f>
        <v>RVSN USSR-Cosmos-3M (11K65M)</v>
      </c>
      <c r="M1466" s="1">
        <f>YEAR(space_missions[[#This Row],[Date]])</f>
        <v>1976</v>
      </c>
    </row>
    <row r="1467" spans="1:13" x14ac:dyDescent="0.3">
      <c r="A1467" s="1" t="s">
        <v>9</v>
      </c>
      <c r="B1467" s="1" t="s">
        <v>1116</v>
      </c>
      <c r="C1467" s="2">
        <v>27766</v>
      </c>
      <c r="D1467" s="3">
        <v>0.64861111111111114</v>
      </c>
      <c r="E1467" s="1" t="s">
        <v>339</v>
      </c>
      <c r="F1467" s="1" t="s">
        <v>1663</v>
      </c>
      <c r="G1467" s="1" t="s">
        <v>13</v>
      </c>
      <c r="H1467" s="1" t="s">
        <v>14</v>
      </c>
      <c r="I1467" s="1" t="s">
        <v>15</v>
      </c>
      <c r="J1467" s="1">
        <f>FIND(", ",space_missions[[#This Row],[Location]])</f>
        <v>10</v>
      </c>
      <c r="K1467" s="1" t="str">
        <f t="shared" si="22"/>
        <v xml:space="preserve"> Russia</v>
      </c>
      <c r="L1467" s="1" t="str">
        <f>_xlfn.CONCAT(space_missions[[#This Row],[Company]],"-",space_missions[[#This Row],[Rocket]])</f>
        <v>RVSN USSR-Voskhod</v>
      </c>
      <c r="M1467" s="1">
        <f>YEAR(space_missions[[#This Row],[Date]])</f>
        <v>1976</v>
      </c>
    </row>
    <row r="1468" spans="1:13" x14ac:dyDescent="0.3">
      <c r="A1468" s="1" t="s">
        <v>463</v>
      </c>
      <c r="B1468" s="1" t="s">
        <v>521</v>
      </c>
      <c r="C1468" s="2">
        <v>27774</v>
      </c>
      <c r="D1468" s="3">
        <v>0.23194444444444445</v>
      </c>
      <c r="E1468" s="1" t="s">
        <v>1445</v>
      </c>
      <c r="F1468" s="1" t="s">
        <v>1664</v>
      </c>
      <c r="G1468" s="1" t="s">
        <v>13</v>
      </c>
      <c r="H1468" s="1" t="s">
        <v>14</v>
      </c>
      <c r="I1468" s="1" t="s">
        <v>15</v>
      </c>
      <c r="J1468" s="1">
        <f>FIND(", ",space_missions[[#This Row],[Location]])</f>
        <v>7</v>
      </c>
      <c r="K1468" s="1" t="str">
        <f t="shared" si="22"/>
        <v xml:space="preserve"> USA</v>
      </c>
      <c r="L1468" s="1" t="str">
        <f>_xlfn.CONCAT(space_missions[[#This Row],[Company]],"-",space_missions[[#This Row],[Rocket]])</f>
        <v>Martin Marietta-Titan IIIE</v>
      </c>
      <c r="M1468" s="1">
        <f>YEAR(space_missions[[#This Row],[Date]])</f>
        <v>1976</v>
      </c>
    </row>
    <row r="1469" spans="1:13" x14ac:dyDescent="0.3">
      <c r="A1469" s="1" t="s">
        <v>9</v>
      </c>
      <c r="B1469" s="1" t="s">
        <v>961</v>
      </c>
      <c r="C1469" s="2">
        <v>27779</v>
      </c>
      <c r="D1469" s="3">
        <v>0.71319444444444446</v>
      </c>
      <c r="E1469" s="1" t="s">
        <v>685</v>
      </c>
      <c r="F1469" s="1" t="s">
        <v>1665</v>
      </c>
      <c r="G1469" s="1" t="s">
        <v>13</v>
      </c>
      <c r="H1469" s="1" t="s">
        <v>14</v>
      </c>
      <c r="I1469" s="1" t="s">
        <v>15</v>
      </c>
      <c r="J1469" s="1">
        <f>FIND(", ",space_missions[[#This Row],[Location]])</f>
        <v>11</v>
      </c>
      <c r="K1469" s="1" t="str">
        <f t="shared" si="22"/>
        <v xml:space="preserve"> Russia</v>
      </c>
      <c r="L1469" s="1" t="str">
        <f>_xlfn.CONCAT(space_missions[[#This Row],[Company]],"-",space_missions[[#This Row],[Rocket]])</f>
        <v>RVSN USSR-Cosmos-3M (11K65M)</v>
      </c>
      <c r="M1469" s="1">
        <f>YEAR(space_missions[[#This Row],[Date]])</f>
        <v>1976</v>
      </c>
    </row>
    <row r="1470" spans="1:13" x14ac:dyDescent="0.3">
      <c r="A1470" s="1" t="s">
        <v>9</v>
      </c>
      <c r="B1470" s="1" t="s">
        <v>10</v>
      </c>
      <c r="C1470" s="2">
        <v>27781</v>
      </c>
      <c r="D1470" s="3">
        <v>0.48472222222222222</v>
      </c>
      <c r="E1470" s="1" t="s">
        <v>1463</v>
      </c>
      <c r="F1470" s="1" t="s">
        <v>1666</v>
      </c>
      <c r="G1470" s="1" t="s">
        <v>13</v>
      </c>
      <c r="H1470" s="1" t="s">
        <v>14</v>
      </c>
      <c r="I1470" s="1" t="s">
        <v>15</v>
      </c>
      <c r="J1470" s="1">
        <f>FIND(", ",space_missions[[#This Row],[Location]])</f>
        <v>9</v>
      </c>
      <c r="K1470" s="1" t="str">
        <f t="shared" si="22"/>
        <v xml:space="preserve"> Kazakhstan</v>
      </c>
      <c r="L1470" s="1" t="str">
        <f>_xlfn.CONCAT(space_missions[[#This Row],[Company]],"-",space_missions[[#This Row],[Rocket]])</f>
        <v>RVSN USSR-Molniya-M /Block ML</v>
      </c>
      <c r="M1470" s="1">
        <f>YEAR(space_missions[[#This Row],[Date]])</f>
        <v>1976</v>
      </c>
    </row>
    <row r="1471" spans="1:13" x14ac:dyDescent="0.3">
      <c r="A1471" s="1" t="s">
        <v>9</v>
      </c>
      <c r="B1471" s="1" t="s">
        <v>961</v>
      </c>
      <c r="C1471" s="2">
        <v>27781</v>
      </c>
      <c r="D1471" s="3">
        <v>0.93472222222222223</v>
      </c>
      <c r="E1471" s="1" t="s">
        <v>685</v>
      </c>
      <c r="F1471" s="1" t="s">
        <v>1667</v>
      </c>
      <c r="G1471" s="1" t="s">
        <v>13</v>
      </c>
      <c r="H1471" s="1" t="s">
        <v>14</v>
      </c>
      <c r="I1471" s="1" t="s">
        <v>15</v>
      </c>
      <c r="J1471" s="1">
        <f>FIND(", ",space_missions[[#This Row],[Location]])</f>
        <v>11</v>
      </c>
      <c r="K1471" s="1" t="str">
        <f t="shared" si="22"/>
        <v xml:space="preserve"> Russia</v>
      </c>
      <c r="L1471" s="1" t="str">
        <f>_xlfn.CONCAT(space_missions[[#This Row],[Company]],"-",space_missions[[#This Row],[Rocket]])</f>
        <v>RVSN USSR-Cosmos-3M (11K65M)</v>
      </c>
      <c r="M1471" s="1">
        <f>YEAR(space_missions[[#This Row],[Date]])</f>
        <v>1976</v>
      </c>
    </row>
    <row r="1472" spans="1:13" x14ac:dyDescent="0.3">
      <c r="A1472" s="1" t="s">
        <v>9</v>
      </c>
      <c r="B1472" s="1" t="s">
        <v>961</v>
      </c>
      <c r="C1472" s="2">
        <v>27787</v>
      </c>
      <c r="D1472" s="3">
        <v>0.44374999999999998</v>
      </c>
      <c r="E1472" s="1" t="s">
        <v>685</v>
      </c>
      <c r="F1472" s="1" t="s">
        <v>1668</v>
      </c>
      <c r="G1472" s="1" t="s">
        <v>13</v>
      </c>
      <c r="H1472" s="1" t="s">
        <v>14</v>
      </c>
      <c r="I1472" s="1" t="s">
        <v>15</v>
      </c>
      <c r="J1472" s="1">
        <f>FIND(", ",space_missions[[#This Row],[Location]])</f>
        <v>11</v>
      </c>
      <c r="K1472" s="1" t="str">
        <f t="shared" si="22"/>
        <v xml:space="preserve"> Russia</v>
      </c>
      <c r="L1472" s="1" t="str">
        <f>_xlfn.CONCAT(space_missions[[#This Row],[Company]],"-",space_missions[[#This Row],[Rocket]])</f>
        <v>RVSN USSR-Cosmos-3M (11K65M)</v>
      </c>
      <c r="M1472" s="1">
        <f>YEAR(space_missions[[#This Row],[Date]])</f>
        <v>1976</v>
      </c>
    </row>
    <row r="1473" spans="1:13" x14ac:dyDescent="0.3">
      <c r="A1473" s="1" t="s">
        <v>9</v>
      </c>
      <c r="B1473" s="1" t="s">
        <v>361</v>
      </c>
      <c r="C1473" s="2">
        <v>27788</v>
      </c>
      <c r="D1473" s="3">
        <v>0.35416666666666669</v>
      </c>
      <c r="E1473" s="1" t="s">
        <v>339</v>
      </c>
      <c r="F1473" s="1" t="s">
        <v>1669</v>
      </c>
      <c r="G1473" s="1" t="s">
        <v>13</v>
      </c>
      <c r="H1473" s="1" t="s">
        <v>14</v>
      </c>
      <c r="I1473" s="1" t="s">
        <v>15</v>
      </c>
      <c r="J1473" s="1">
        <f>FIND(", ",space_missions[[#This Row],[Location]])</f>
        <v>10</v>
      </c>
      <c r="K1473" s="1" t="str">
        <f t="shared" si="22"/>
        <v xml:space="preserve"> Kazakhstan</v>
      </c>
      <c r="L1473" s="1" t="str">
        <f>_xlfn.CONCAT(space_missions[[#This Row],[Company]],"-",space_missions[[#This Row],[Rocket]])</f>
        <v>RVSN USSR-Voskhod</v>
      </c>
      <c r="M1473" s="1">
        <f>YEAR(space_missions[[#This Row],[Date]])</f>
        <v>1976</v>
      </c>
    </row>
    <row r="1474" spans="1:13" x14ac:dyDescent="0.3">
      <c r="A1474" s="1" t="s">
        <v>92</v>
      </c>
      <c r="B1474" s="1" t="s">
        <v>482</v>
      </c>
      <c r="C1474" s="2">
        <v>27788</v>
      </c>
      <c r="D1474" s="3">
        <v>0.99722222222222223</v>
      </c>
      <c r="E1474" s="1" t="s">
        <v>1632</v>
      </c>
      <c r="F1474" s="1" t="s">
        <v>1670</v>
      </c>
      <c r="G1474" s="1" t="s">
        <v>13</v>
      </c>
      <c r="H1474" s="1" t="s">
        <v>14</v>
      </c>
      <c r="I1474" s="1" t="s">
        <v>15</v>
      </c>
      <c r="J1474" s="1">
        <f>FIND(", ",space_missions[[#This Row],[Location]])</f>
        <v>8</v>
      </c>
      <c r="K1474" s="1" t="str">
        <f t="shared" ref="K1474:K1537" si="23">RIGHT(B1474,LEN(B1474)-FIND("*",SUBSTITUTE(B1474,", ","*",LEN(B1474)-LEN(SUBSTITUTE(B1474,", ","*")))))</f>
        <v xml:space="preserve"> USA</v>
      </c>
      <c r="L1474" s="1" t="str">
        <f>_xlfn.CONCAT(space_missions[[#This Row],[Company]],"-",space_missions[[#This Row],[Rocket]])</f>
        <v>General Dynamics-Atlas-SLV3D Centaur-D1AR</v>
      </c>
      <c r="M1474" s="1">
        <f>YEAR(space_missions[[#This Row],[Date]])</f>
        <v>1976</v>
      </c>
    </row>
    <row r="1475" spans="1:13" x14ac:dyDescent="0.3">
      <c r="A1475" s="1" t="s">
        <v>9</v>
      </c>
      <c r="B1475" s="1" t="s">
        <v>961</v>
      </c>
      <c r="C1475" s="2">
        <v>27793</v>
      </c>
      <c r="D1475" s="3">
        <v>0.34444444444444444</v>
      </c>
      <c r="E1475" s="1" t="s">
        <v>685</v>
      </c>
      <c r="F1475" s="1" t="s">
        <v>1671</v>
      </c>
      <c r="G1475" s="1" t="s">
        <v>13</v>
      </c>
      <c r="H1475" s="1" t="s">
        <v>14</v>
      </c>
      <c r="I1475" s="1" t="s">
        <v>15</v>
      </c>
      <c r="J1475" s="1">
        <f>FIND(", ",space_missions[[#This Row],[Location]])</f>
        <v>11</v>
      </c>
      <c r="K1475" s="1" t="str">
        <f t="shared" si="23"/>
        <v xml:space="preserve"> Russia</v>
      </c>
      <c r="L1475" s="1" t="str">
        <f>_xlfn.CONCAT(space_missions[[#This Row],[Company]],"-",space_missions[[#This Row],[Rocket]])</f>
        <v>RVSN USSR-Cosmos-3M (11K65M)</v>
      </c>
      <c r="M1475" s="1">
        <f>YEAR(space_missions[[#This Row],[Date]])</f>
        <v>1976</v>
      </c>
    </row>
    <row r="1476" spans="1:13" x14ac:dyDescent="0.3">
      <c r="A1476" s="1" t="s">
        <v>1057</v>
      </c>
      <c r="B1476" s="1" t="s">
        <v>1058</v>
      </c>
      <c r="C1476" s="2">
        <v>27794</v>
      </c>
      <c r="D1476" s="3">
        <v>0.20833333333333334</v>
      </c>
      <c r="E1476" s="1" t="s">
        <v>1118</v>
      </c>
      <c r="F1476" s="1" t="s">
        <v>1672</v>
      </c>
      <c r="G1476" s="1" t="s">
        <v>13</v>
      </c>
      <c r="H1476" s="1" t="s">
        <v>14</v>
      </c>
      <c r="I1476" s="1" t="s">
        <v>21</v>
      </c>
      <c r="J1476" s="1">
        <f>FIND(", ",space_missions[[#This Row],[Location]])</f>
        <v>7</v>
      </c>
      <c r="K1476" s="1" t="str">
        <f t="shared" si="23"/>
        <v xml:space="preserve"> Japan</v>
      </c>
      <c r="L1476" s="1" t="str">
        <f>_xlfn.CONCAT(space_missions[[#This Row],[Company]],"-",space_missions[[#This Row],[Rocket]])</f>
        <v>ISAS-Mu-III C</v>
      </c>
      <c r="M1476" s="1">
        <f>YEAR(space_missions[[#This Row],[Date]])</f>
        <v>1976</v>
      </c>
    </row>
    <row r="1477" spans="1:13" x14ac:dyDescent="0.3">
      <c r="A1477" s="1" t="s">
        <v>9</v>
      </c>
      <c r="B1477" s="1" t="s">
        <v>661</v>
      </c>
      <c r="C1477" s="2">
        <v>27795</v>
      </c>
      <c r="D1477" s="3">
        <v>0.61041666666666672</v>
      </c>
      <c r="E1477" s="1" t="s">
        <v>499</v>
      </c>
      <c r="F1477" s="1" t="s">
        <v>1673</v>
      </c>
      <c r="G1477" s="1" t="s">
        <v>13</v>
      </c>
      <c r="H1477" s="1" t="s">
        <v>14</v>
      </c>
      <c r="I1477" s="1" t="s">
        <v>15</v>
      </c>
      <c r="J1477" s="1">
        <f>FIND(", ",space_missions[[#This Row],[Location]])</f>
        <v>11</v>
      </c>
      <c r="K1477" s="1" t="str">
        <f t="shared" si="23"/>
        <v xml:space="preserve"> Russia</v>
      </c>
      <c r="L1477" s="1" t="str">
        <f>_xlfn.CONCAT(space_missions[[#This Row],[Company]],"-",space_missions[[#This Row],[Rocket]])</f>
        <v>RVSN USSR-Cosmos-2I (63SM)</v>
      </c>
      <c r="M1477" s="1">
        <f>YEAR(space_missions[[#This Row],[Date]])</f>
        <v>1976</v>
      </c>
    </row>
    <row r="1478" spans="1:13" x14ac:dyDescent="0.3">
      <c r="A1478" s="1" t="s">
        <v>9</v>
      </c>
      <c r="B1478" s="1" t="s">
        <v>361</v>
      </c>
      <c r="C1478" s="2">
        <v>27801</v>
      </c>
      <c r="D1478" s="3">
        <v>0.36805555555555558</v>
      </c>
      <c r="E1478" s="1" t="s">
        <v>339</v>
      </c>
      <c r="F1478" s="1" t="s">
        <v>1674</v>
      </c>
      <c r="G1478" s="1" t="s">
        <v>13</v>
      </c>
      <c r="H1478" s="1" t="s">
        <v>14</v>
      </c>
      <c r="I1478" s="1" t="s">
        <v>15</v>
      </c>
      <c r="J1478" s="1">
        <f>FIND(", ",space_missions[[#This Row],[Location]])</f>
        <v>10</v>
      </c>
      <c r="K1478" s="1" t="str">
        <f t="shared" si="23"/>
        <v xml:space="preserve"> Kazakhstan</v>
      </c>
      <c r="L1478" s="1" t="str">
        <f>_xlfn.CONCAT(space_missions[[#This Row],[Company]],"-",space_missions[[#This Row],[Rocket]])</f>
        <v>RVSN USSR-Voskhod</v>
      </c>
      <c r="M1478" s="1">
        <f>YEAR(space_missions[[#This Row],[Date]])</f>
        <v>1976</v>
      </c>
    </row>
    <row r="1479" spans="1:13" x14ac:dyDescent="0.3">
      <c r="A1479" s="1" t="s">
        <v>9</v>
      </c>
      <c r="B1479" s="1" t="s">
        <v>684</v>
      </c>
      <c r="C1479" s="2">
        <v>27802</v>
      </c>
      <c r="D1479" s="3">
        <v>0.54166666666666663</v>
      </c>
      <c r="E1479" s="1" t="s">
        <v>685</v>
      </c>
      <c r="F1479" s="1" t="s">
        <v>1675</v>
      </c>
      <c r="G1479" s="1" t="s">
        <v>13</v>
      </c>
      <c r="H1479" s="1" t="s">
        <v>14</v>
      </c>
      <c r="I1479" s="1" t="s">
        <v>15</v>
      </c>
      <c r="J1479" s="1">
        <f>FIND(", ",space_missions[[#This Row],[Location]])</f>
        <v>11</v>
      </c>
      <c r="K1479" s="1" t="str">
        <f t="shared" si="23"/>
        <v xml:space="preserve"> Russia</v>
      </c>
      <c r="L1479" s="1" t="str">
        <f>_xlfn.CONCAT(space_missions[[#This Row],[Company]],"-",space_missions[[#This Row],[Rocket]])</f>
        <v>RVSN USSR-Cosmos-3M (11K65M)</v>
      </c>
      <c r="M1479" s="1">
        <f>YEAR(space_missions[[#This Row],[Date]])</f>
        <v>1976</v>
      </c>
    </row>
    <row r="1480" spans="1:13" x14ac:dyDescent="0.3">
      <c r="A1480" s="1" t="s">
        <v>9</v>
      </c>
      <c r="B1480" s="1" t="s">
        <v>847</v>
      </c>
      <c r="C1480" s="2">
        <v>27806</v>
      </c>
      <c r="D1480" s="3">
        <v>0.35347222222222224</v>
      </c>
      <c r="E1480" s="1" t="s">
        <v>937</v>
      </c>
      <c r="F1480" s="1" t="s">
        <v>1676</v>
      </c>
      <c r="G1480" s="1" t="s">
        <v>13</v>
      </c>
      <c r="H1480" s="1" t="s">
        <v>14</v>
      </c>
      <c r="I1480" s="1" t="s">
        <v>15</v>
      </c>
      <c r="J1480" s="1">
        <f>FIND(", ",space_missions[[#This Row],[Location]])</f>
        <v>11</v>
      </c>
      <c r="K1480" s="1" t="str">
        <f t="shared" si="23"/>
        <v xml:space="preserve"> Kazakhstan</v>
      </c>
      <c r="L1480" s="1" t="str">
        <f>_xlfn.CONCAT(space_missions[[#This Row],[Company]],"-",space_missions[[#This Row],[Rocket]])</f>
        <v>RVSN USSR-Tsyklon-2</v>
      </c>
      <c r="M1480" s="1">
        <f>YEAR(space_missions[[#This Row],[Date]])</f>
        <v>1976</v>
      </c>
    </row>
    <row r="1481" spans="1:13" x14ac:dyDescent="0.3">
      <c r="A1481" s="1" t="s">
        <v>9</v>
      </c>
      <c r="B1481" s="1" t="s">
        <v>1116</v>
      </c>
      <c r="C1481" s="2">
        <v>27810</v>
      </c>
      <c r="D1481" s="3">
        <v>0.58402777777777781</v>
      </c>
      <c r="E1481" s="1" t="s">
        <v>1362</v>
      </c>
      <c r="F1481" s="1" t="s">
        <v>1677</v>
      </c>
      <c r="G1481" s="1" t="s">
        <v>13</v>
      </c>
      <c r="H1481" s="1" t="s">
        <v>14</v>
      </c>
      <c r="I1481" s="1" t="s">
        <v>15</v>
      </c>
      <c r="J1481" s="1">
        <f>FIND(", ",space_missions[[#This Row],[Location]])</f>
        <v>10</v>
      </c>
      <c r="K1481" s="1" t="str">
        <f t="shared" si="23"/>
        <v xml:space="preserve"> Russia</v>
      </c>
      <c r="L1481" s="1" t="str">
        <f>_xlfn.CONCAT(space_missions[[#This Row],[Company]],"-",space_missions[[#This Row],[Rocket]])</f>
        <v>RVSN USSR-Soyuz U</v>
      </c>
      <c r="M1481" s="1">
        <f>YEAR(space_missions[[#This Row],[Date]])</f>
        <v>1976</v>
      </c>
    </row>
    <row r="1482" spans="1:13" x14ac:dyDescent="0.3">
      <c r="A1482" s="1" t="s">
        <v>1620</v>
      </c>
      <c r="B1482" s="1" t="s">
        <v>1621</v>
      </c>
      <c r="C1482" s="2">
        <v>27819</v>
      </c>
      <c r="D1482" s="3">
        <v>0.14583333333333334</v>
      </c>
      <c r="E1482" s="1" t="s">
        <v>1622</v>
      </c>
      <c r="F1482" s="1" t="s">
        <v>1678</v>
      </c>
      <c r="G1482" s="1" t="s">
        <v>13</v>
      </c>
      <c r="H1482" s="1" t="s">
        <v>14</v>
      </c>
      <c r="I1482" s="1" t="s">
        <v>15</v>
      </c>
      <c r="J1482" s="1">
        <f>FIND(", ",space_missions[[#This Row],[Location]])</f>
        <v>6</v>
      </c>
      <c r="K1482" s="1" t="str">
        <f t="shared" si="23"/>
        <v xml:space="preserve"> Japan</v>
      </c>
      <c r="L1482" s="1" t="str">
        <f>_xlfn.CONCAT(space_missions[[#This Row],[Company]],"-",space_missions[[#This Row],[Rocket]])</f>
        <v>MHI-N-I</v>
      </c>
      <c r="M1482" s="1">
        <f>YEAR(space_missions[[#This Row],[Date]])</f>
        <v>1976</v>
      </c>
    </row>
    <row r="1483" spans="1:13" x14ac:dyDescent="0.3">
      <c r="A1483" s="1" t="s">
        <v>9</v>
      </c>
      <c r="B1483" s="1" t="s">
        <v>361</v>
      </c>
      <c r="C1483" s="2">
        <v>27829</v>
      </c>
      <c r="D1483" s="3">
        <v>0.33333333333333331</v>
      </c>
      <c r="E1483" s="1" t="s">
        <v>1362</v>
      </c>
      <c r="F1483" s="1" t="s">
        <v>1679</v>
      </c>
      <c r="G1483" s="1" t="s">
        <v>13</v>
      </c>
      <c r="H1483" s="1" t="s">
        <v>14</v>
      </c>
      <c r="I1483" s="1" t="s">
        <v>15</v>
      </c>
      <c r="J1483" s="1">
        <f>FIND(", ",space_missions[[#This Row],[Location]])</f>
        <v>10</v>
      </c>
      <c r="K1483" s="1" t="str">
        <f t="shared" si="23"/>
        <v xml:space="preserve"> Kazakhstan</v>
      </c>
      <c r="L1483" s="1" t="str">
        <f>_xlfn.CONCAT(space_missions[[#This Row],[Company]],"-",space_missions[[#This Row],[Rocket]])</f>
        <v>RVSN USSR-Soyuz U</v>
      </c>
      <c r="M1483" s="1">
        <f>YEAR(space_missions[[#This Row],[Date]])</f>
        <v>1976</v>
      </c>
    </row>
    <row r="1484" spans="1:13" x14ac:dyDescent="0.3">
      <c r="A1484" s="1" t="s">
        <v>9</v>
      </c>
      <c r="B1484" s="1" t="s">
        <v>543</v>
      </c>
      <c r="C1484" s="2">
        <v>27830</v>
      </c>
      <c r="D1484" s="3">
        <v>0.82291666666666663</v>
      </c>
      <c r="E1484" s="1" t="s">
        <v>1463</v>
      </c>
      <c r="F1484" s="1" t="s">
        <v>1680</v>
      </c>
      <c r="G1484" s="1" t="s">
        <v>13</v>
      </c>
      <c r="H1484" s="1" t="s">
        <v>14</v>
      </c>
      <c r="I1484" s="1" t="s">
        <v>15</v>
      </c>
      <c r="J1484" s="1">
        <f>FIND(", ",space_missions[[#This Row],[Location]])</f>
        <v>10</v>
      </c>
      <c r="K1484" s="1" t="str">
        <f t="shared" si="23"/>
        <v xml:space="preserve"> Russia</v>
      </c>
      <c r="L1484" s="1" t="str">
        <f>_xlfn.CONCAT(space_missions[[#This Row],[Company]],"-",space_missions[[#This Row],[Rocket]])</f>
        <v>RVSN USSR-Molniya-M /Block ML</v>
      </c>
      <c r="M1484" s="1">
        <f>YEAR(space_missions[[#This Row],[Date]])</f>
        <v>1976</v>
      </c>
    </row>
    <row r="1485" spans="1:13" x14ac:dyDescent="0.3">
      <c r="A1485" s="1" t="s">
        <v>9</v>
      </c>
      <c r="B1485" s="1" t="s">
        <v>961</v>
      </c>
      <c r="C1485" s="2">
        <v>27831</v>
      </c>
      <c r="D1485" s="3">
        <v>0.5625</v>
      </c>
      <c r="E1485" s="1" t="s">
        <v>685</v>
      </c>
      <c r="F1485" s="1" t="s">
        <v>1681</v>
      </c>
      <c r="G1485" s="1" t="s">
        <v>13</v>
      </c>
      <c r="H1485" s="1" t="s">
        <v>14</v>
      </c>
      <c r="I1485" s="1" t="s">
        <v>15</v>
      </c>
      <c r="J1485" s="1">
        <f>FIND(", ",space_missions[[#This Row],[Location]])</f>
        <v>11</v>
      </c>
      <c r="K1485" s="1" t="str">
        <f t="shared" si="23"/>
        <v xml:space="preserve"> Russia</v>
      </c>
      <c r="L1485" s="1" t="str">
        <f>_xlfn.CONCAT(space_missions[[#This Row],[Company]],"-",space_missions[[#This Row],[Rocket]])</f>
        <v>RVSN USSR-Cosmos-3M (11K65M)</v>
      </c>
      <c r="M1485" s="1">
        <f>YEAR(space_missions[[#This Row],[Date]])</f>
        <v>1976</v>
      </c>
    </row>
    <row r="1486" spans="1:13" x14ac:dyDescent="0.3">
      <c r="A1486" s="1" t="s">
        <v>9</v>
      </c>
      <c r="B1486" s="1" t="s">
        <v>847</v>
      </c>
      <c r="C1486" s="2">
        <v>27832</v>
      </c>
      <c r="D1486" s="3">
        <v>0.71875</v>
      </c>
      <c r="E1486" s="1" t="s">
        <v>937</v>
      </c>
      <c r="F1486" s="1" t="s">
        <v>1682</v>
      </c>
      <c r="G1486" s="1" t="s">
        <v>13</v>
      </c>
      <c r="H1486" s="1" t="s">
        <v>14</v>
      </c>
      <c r="I1486" s="1" t="s">
        <v>15</v>
      </c>
      <c r="J1486" s="1">
        <f>FIND(", ",space_missions[[#This Row],[Location]])</f>
        <v>11</v>
      </c>
      <c r="K1486" s="1" t="str">
        <f t="shared" si="23"/>
        <v xml:space="preserve"> Kazakhstan</v>
      </c>
      <c r="L1486" s="1" t="str">
        <f>_xlfn.CONCAT(space_missions[[#This Row],[Company]],"-",space_missions[[#This Row],[Rocket]])</f>
        <v>RVSN USSR-Tsyklon-2</v>
      </c>
      <c r="M1486" s="1">
        <f>YEAR(space_missions[[#This Row],[Date]])</f>
        <v>1976</v>
      </c>
    </row>
    <row r="1487" spans="1:13" x14ac:dyDescent="0.3">
      <c r="A1487" s="1" t="s">
        <v>463</v>
      </c>
      <c r="B1487" s="1" t="s">
        <v>464</v>
      </c>
      <c r="C1487" s="2">
        <v>27833</v>
      </c>
      <c r="D1487" s="3">
        <v>5.9027777777777776E-2</v>
      </c>
      <c r="E1487" s="1" t="s">
        <v>1082</v>
      </c>
      <c r="F1487" s="1" t="s">
        <v>1683</v>
      </c>
      <c r="G1487" s="1" t="s">
        <v>13</v>
      </c>
      <c r="H1487" s="1" t="s">
        <v>14</v>
      </c>
      <c r="I1487" s="1" t="s">
        <v>15</v>
      </c>
      <c r="J1487" s="1">
        <f>FIND(", ",space_missions[[#This Row],[Location]])</f>
        <v>7</v>
      </c>
      <c r="K1487" s="1" t="str">
        <f t="shared" si="23"/>
        <v xml:space="preserve"> USA</v>
      </c>
      <c r="L1487" s="1" t="str">
        <f>_xlfn.CONCAT(space_missions[[#This Row],[Company]],"-",space_missions[[#This Row],[Rocket]])</f>
        <v>Martin Marietta-Titan III(23)C</v>
      </c>
      <c r="M1487" s="1">
        <f>YEAR(space_missions[[#This Row],[Date]])</f>
        <v>1976</v>
      </c>
    </row>
    <row r="1488" spans="1:13" x14ac:dyDescent="0.3">
      <c r="A1488" s="1" t="s">
        <v>9</v>
      </c>
      <c r="B1488" s="1" t="s">
        <v>543</v>
      </c>
      <c r="C1488" s="2">
        <v>27835</v>
      </c>
      <c r="D1488" s="3">
        <v>0.72361111111111109</v>
      </c>
      <c r="E1488" s="1" t="s">
        <v>396</v>
      </c>
      <c r="F1488" s="1" t="s">
        <v>1684</v>
      </c>
      <c r="G1488" s="1" t="s">
        <v>13</v>
      </c>
      <c r="H1488" s="1" t="s">
        <v>14</v>
      </c>
      <c r="I1488" s="1" t="s">
        <v>15</v>
      </c>
      <c r="J1488" s="1">
        <f>FIND(", ",space_missions[[#This Row],[Location]])</f>
        <v>10</v>
      </c>
      <c r="K1488" s="1" t="str">
        <f t="shared" si="23"/>
        <v xml:space="preserve"> Russia</v>
      </c>
      <c r="L1488" s="1" t="str">
        <f>_xlfn.CONCAT(space_missions[[#This Row],[Company]],"-",space_missions[[#This Row],[Rocket]])</f>
        <v>RVSN USSR-Vostok-2M</v>
      </c>
      <c r="M1488" s="1">
        <f>YEAR(space_missions[[#This Row],[Date]])</f>
        <v>1976</v>
      </c>
    </row>
    <row r="1489" spans="1:13" x14ac:dyDescent="0.3">
      <c r="A1489" s="1" t="s">
        <v>9</v>
      </c>
      <c r="B1489" s="1" t="s">
        <v>361</v>
      </c>
      <c r="C1489" s="2">
        <v>27837</v>
      </c>
      <c r="D1489" s="3">
        <v>0.38541666666666669</v>
      </c>
      <c r="E1489" s="1" t="s">
        <v>1362</v>
      </c>
      <c r="F1489" s="1" t="s">
        <v>1685</v>
      </c>
      <c r="G1489" s="1" t="s">
        <v>13</v>
      </c>
      <c r="H1489" s="1" t="s">
        <v>14</v>
      </c>
      <c r="I1489" s="1" t="s">
        <v>15</v>
      </c>
      <c r="J1489" s="1">
        <f>FIND(", ",space_missions[[#This Row],[Location]])</f>
        <v>10</v>
      </c>
      <c r="K1489" s="1" t="str">
        <f t="shared" si="23"/>
        <v xml:space="preserve"> Kazakhstan</v>
      </c>
      <c r="L1489" s="1" t="str">
        <f>_xlfn.CONCAT(space_missions[[#This Row],[Company]],"-",space_missions[[#This Row],[Rocket]])</f>
        <v>RVSN USSR-Soyuz U</v>
      </c>
      <c r="M1489" s="1">
        <f>YEAR(space_missions[[#This Row],[Date]])</f>
        <v>1976</v>
      </c>
    </row>
    <row r="1490" spans="1:13" x14ac:dyDescent="0.3">
      <c r="A1490" s="1" t="s">
        <v>9</v>
      </c>
      <c r="B1490" s="1" t="s">
        <v>10</v>
      </c>
      <c r="C1490" s="2">
        <v>27838</v>
      </c>
      <c r="D1490" s="3">
        <v>0.81319444444444444</v>
      </c>
      <c r="E1490" s="1" t="s">
        <v>1463</v>
      </c>
      <c r="F1490" s="1" t="s">
        <v>1686</v>
      </c>
      <c r="G1490" s="1" t="s">
        <v>13</v>
      </c>
      <c r="H1490" s="1" t="s">
        <v>14</v>
      </c>
      <c r="I1490" s="1" t="s">
        <v>15</v>
      </c>
      <c r="J1490" s="1">
        <f>FIND(", ",space_missions[[#This Row],[Location]])</f>
        <v>9</v>
      </c>
      <c r="K1490" s="1" t="str">
        <f t="shared" si="23"/>
        <v xml:space="preserve"> Kazakhstan</v>
      </c>
      <c r="L1490" s="1" t="str">
        <f>_xlfn.CONCAT(space_missions[[#This Row],[Company]],"-",space_missions[[#This Row],[Rocket]])</f>
        <v>RVSN USSR-Molniya-M /Block ML</v>
      </c>
      <c r="M1490" s="1">
        <f>YEAR(space_missions[[#This Row],[Date]])</f>
        <v>1976</v>
      </c>
    </row>
    <row r="1491" spans="1:13" x14ac:dyDescent="0.3">
      <c r="A1491" s="1" t="s">
        <v>42</v>
      </c>
      <c r="B1491" s="1" t="s">
        <v>322</v>
      </c>
      <c r="C1491" s="2">
        <v>27841</v>
      </c>
      <c r="D1491" s="3">
        <v>0.75972222222222219</v>
      </c>
      <c r="E1491" s="1" t="s">
        <v>1181</v>
      </c>
      <c r="F1491" s="1" t="s">
        <v>1687</v>
      </c>
      <c r="G1491" s="1" t="s">
        <v>13</v>
      </c>
      <c r="H1491" s="1" t="s">
        <v>14</v>
      </c>
      <c r="I1491" s="1" t="s">
        <v>15</v>
      </c>
      <c r="J1491" s="1">
        <f>FIND(", ",space_missions[[#This Row],[Location]])</f>
        <v>7</v>
      </c>
      <c r="K1491" s="1" t="str">
        <f t="shared" si="23"/>
        <v xml:space="preserve"> USA</v>
      </c>
      <c r="L1491" s="1" t="str">
        <f>_xlfn.CONCAT(space_missions[[#This Row],[Company]],"-",space_missions[[#This Row],[Rocket]])</f>
        <v>US Air Force-Titan III(24)B</v>
      </c>
      <c r="M1491" s="1">
        <f>YEAR(space_missions[[#This Row],[Date]])</f>
        <v>1976</v>
      </c>
    </row>
    <row r="1492" spans="1:13" x14ac:dyDescent="0.3">
      <c r="A1492" s="1" t="s">
        <v>9</v>
      </c>
      <c r="B1492" s="1" t="s">
        <v>1116</v>
      </c>
      <c r="C1492" s="2">
        <v>27845</v>
      </c>
      <c r="D1492" s="3">
        <v>0.625</v>
      </c>
      <c r="E1492" s="1" t="s">
        <v>339</v>
      </c>
      <c r="F1492" s="1" t="s">
        <v>1688</v>
      </c>
      <c r="G1492" s="1" t="s">
        <v>13</v>
      </c>
      <c r="H1492" s="1" t="s">
        <v>14</v>
      </c>
      <c r="I1492" s="1" t="s">
        <v>15</v>
      </c>
      <c r="J1492" s="1">
        <f>FIND(", ",space_missions[[#This Row],[Location]])</f>
        <v>10</v>
      </c>
      <c r="K1492" s="1" t="str">
        <f t="shared" si="23"/>
        <v xml:space="preserve"> Russia</v>
      </c>
      <c r="L1492" s="1" t="str">
        <f>_xlfn.CONCAT(space_missions[[#This Row],[Company]],"-",space_missions[[#This Row],[Rocket]])</f>
        <v>RVSN USSR-Voskhod</v>
      </c>
      <c r="M1492" s="1">
        <f>YEAR(space_missions[[#This Row],[Date]])</f>
        <v>1976</v>
      </c>
    </row>
    <row r="1493" spans="1:13" x14ac:dyDescent="0.3">
      <c r="A1493" s="1" t="s">
        <v>9</v>
      </c>
      <c r="B1493" s="1" t="s">
        <v>543</v>
      </c>
      <c r="C1493" s="2">
        <v>27850</v>
      </c>
      <c r="D1493" s="3">
        <v>0.53472222222222221</v>
      </c>
      <c r="E1493" s="1" t="s">
        <v>1227</v>
      </c>
      <c r="F1493" s="1" t="s">
        <v>1689</v>
      </c>
      <c r="G1493" s="1" t="s">
        <v>13</v>
      </c>
      <c r="H1493" s="1" t="s">
        <v>14</v>
      </c>
      <c r="I1493" s="1" t="s">
        <v>15</v>
      </c>
      <c r="J1493" s="1">
        <f>FIND(", ",space_missions[[#This Row],[Location]])</f>
        <v>10</v>
      </c>
      <c r="K1493" s="1" t="str">
        <f t="shared" si="23"/>
        <v xml:space="preserve"> Russia</v>
      </c>
      <c r="L1493" s="1" t="str">
        <f>_xlfn.CONCAT(space_missions[[#This Row],[Company]],"-",space_missions[[#This Row],[Rocket]])</f>
        <v>RVSN USSR-Soyuz M</v>
      </c>
      <c r="M1493" s="1">
        <f>YEAR(space_missions[[#This Row],[Date]])</f>
        <v>1976</v>
      </c>
    </row>
    <row r="1494" spans="1:13" x14ac:dyDescent="0.3">
      <c r="A1494" s="1" t="s">
        <v>9</v>
      </c>
      <c r="B1494" s="1" t="s">
        <v>961</v>
      </c>
      <c r="C1494" s="2">
        <v>27856</v>
      </c>
      <c r="D1494" s="3">
        <v>0.1763888888888889</v>
      </c>
      <c r="E1494" s="1" t="s">
        <v>685</v>
      </c>
      <c r="F1494" s="1" t="s">
        <v>1690</v>
      </c>
      <c r="G1494" s="1" t="s">
        <v>13</v>
      </c>
      <c r="H1494" s="1" t="s">
        <v>14</v>
      </c>
      <c r="I1494" s="1" t="s">
        <v>15</v>
      </c>
      <c r="J1494" s="1">
        <f>FIND(", ",space_missions[[#This Row],[Location]])</f>
        <v>11</v>
      </c>
      <c r="K1494" s="1" t="str">
        <f t="shared" si="23"/>
        <v xml:space="preserve"> Russia</v>
      </c>
      <c r="L1494" s="1" t="str">
        <f>_xlfn.CONCAT(space_missions[[#This Row],[Company]],"-",space_missions[[#This Row],[Rocket]])</f>
        <v>RVSN USSR-Cosmos-3M (11K65M)</v>
      </c>
      <c r="M1494" s="1">
        <f>YEAR(space_missions[[#This Row],[Date]])</f>
        <v>1976</v>
      </c>
    </row>
    <row r="1495" spans="1:13" x14ac:dyDescent="0.3">
      <c r="A1495" s="1" t="s">
        <v>9</v>
      </c>
      <c r="B1495" s="1" t="s">
        <v>543</v>
      </c>
      <c r="C1495" s="2">
        <v>27857</v>
      </c>
      <c r="D1495" s="3">
        <v>0.54513888888888884</v>
      </c>
      <c r="E1495" s="1" t="s">
        <v>396</v>
      </c>
      <c r="F1495" s="1" t="s">
        <v>1691</v>
      </c>
      <c r="G1495" s="1" t="s">
        <v>13</v>
      </c>
      <c r="H1495" s="1" t="s">
        <v>14</v>
      </c>
      <c r="I1495" s="1" t="s">
        <v>15</v>
      </c>
      <c r="J1495" s="1">
        <f>FIND(", ",space_missions[[#This Row],[Location]])</f>
        <v>10</v>
      </c>
      <c r="K1495" s="1" t="str">
        <f t="shared" si="23"/>
        <v xml:space="preserve"> Russia</v>
      </c>
      <c r="L1495" s="1" t="str">
        <f>_xlfn.CONCAT(space_missions[[#This Row],[Company]],"-",space_missions[[#This Row],[Rocket]])</f>
        <v>RVSN USSR-Vostok-2M</v>
      </c>
      <c r="M1495" s="1">
        <f>YEAR(space_missions[[#This Row],[Date]])</f>
        <v>1976</v>
      </c>
    </row>
    <row r="1496" spans="1:13" x14ac:dyDescent="0.3">
      <c r="A1496" s="1" t="s">
        <v>9</v>
      </c>
      <c r="B1496" s="1" t="s">
        <v>1116</v>
      </c>
      <c r="C1496" s="2">
        <v>27859</v>
      </c>
      <c r="D1496" s="3">
        <v>0.35416666666666669</v>
      </c>
      <c r="E1496" s="1" t="s">
        <v>339</v>
      </c>
      <c r="F1496" s="1" t="s">
        <v>1692</v>
      </c>
      <c r="G1496" s="1" t="s">
        <v>13</v>
      </c>
      <c r="H1496" s="1" t="s">
        <v>14</v>
      </c>
      <c r="I1496" s="1" t="s">
        <v>15</v>
      </c>
      <c r="J1496" s="1">
        <f>FIND(", ",space_missions[[#This Row],[Location]])</f>
        <v>10</v>
      </c>
      <c r="K1496" s="1" t="str">
        <f t="shared" si="23"/>
        <v xml:space="preserve"> Russia</v>
      </c>
      <c r="L1496" s="1" t="str">
        <f>_xlfn.CONCAT(space_missions[[#This Row],[Company]],"-",space_missions[[#This Row],[Rocket]])</f>
        <v>RVSN USSR-Voskhod</v>
      </c>
      <c r="M1496" s="1">
        <f>YEAR(space_missions[[#This Row],[Date]])</f>
        <v>1976</v>
      </c>
    </row>
    <row r="1497" spans="1:13" x14ac:dyDescent="0.3">
      <c r="A1497" s="1" t="s">
        <v>9</v>
      </c>
      <c r="B1497" s="1" t="s">
        <v>1116</v>
      </c>
      <c r="C1497" s="2">
        <v>27878</v>
      </c>
      <c r="D1497" s="3">
        <v>0.39583333333333331</v>
      </c>
      <c r="E1497" s="1" t="s">
        <v>339</v>
      </c>
      <c r="F1497" s="1" t="s">
        <v>1693</v>
      </c>
      <c r="G1497" s="1" t="s">
        <v>13</v>
      </c>
      <c r="H1497" s="1" t="s">
        <v>14</v>
      </c>
      <c r="I1497" s="1" t="s">
        <v>15</v>
      </c>
      <c r="J1497" s="1">
        <f>FIND(", ",space_missions[[#This Row],[Location]])</f>
        <v>10</v>
      </c>
      <c r="K1497" s="1" t="str">
        <f t="shared" si="23"/>
        <v xml:space="preserve"> Russia</v>
      </c>
      <c r="L1497" s="1" t="str">
        <f>_xlfn.CONCAT(space_missions[[#This Row],[Company]],"-",space_missions[[#This Row],[Rocket]])</f>
        <v>RVSN USSR-Voskhod</v>
      </c>
      <c r="M1497" s="1">
        <f>YEAR(space_missions[[#This Row],[Date]])</f>
        <v>1976</v>
      </c>
    </row>
    <row r="1498" spans="1:13" x14ac:dyDescent="0.3">
      <c r="A1498" s="1" t="s">
        <v>9</v>
      </c>
      <c r="B1498" s="1" t="s">
        <v>961</v>
      </c>
      <c r="C1498" s="2">
        <v>27878</v>
      </c>
      <c r="D1498" s="3">
        <v>0.5625</v>
      </c>
      <c r="E1498" s="1" t="s">
        <v>685</v>
      </c>
      <c r="F1498" s="1" t="s">
        <v>1694</v>
      </c>
      <c r="G1498" s="1" t="s">
        <v>13</v>
      </c>
      <c r="H1498" s="1" t="s">
        <v>14</v>
      </c>
      <c r="I1498" s="1" t="s">
        <v>15</v>
      </c>
      <c r="J1498" s="1">
        <f>FIND(", ",space_missions[[#This Row],[Location]])</f>
        <v>11</v>
      </c>
      <c r="K1498" s="1" t="str">
        <f t="shared" si="23"/>
        <v xml:space="preserve"> Russia</v>
      </c>
      <c r="L1498" s="1" t="str">
        <f>_xlfn.CONCAT(space_missions[[#This Row],[Company]],"-",space_missions[[#This Row],[Rocket]])</f>
        <v>RVSN USSR-Cosmos-3M (11K65M)</v>
      </c>
      <c r="M1498" s="1">
        <f>YEAR(space_missions[[#This Row],[Date]])</f>
        <v>1976</v>
      </c>
    </row>
    <row r="1499" spans="1:13" x14ac:dyDescent="0.3">
      <c r="A1499" s="1" t="s">
        <v>92</v>
      </c>
      <c r="B1499" s="1" t="s">
        <v>127</v>
      </c>
      <c r="C1499" s="2">
        <v>27880</v>
      </c>
      <c r="D1499" s="3">
        <v>0.8</v>
      </c>
      <c r="E1499" s="1" t="s">
        <v>1695</v>
      </c>
      <c r="F1499" s="1" t="s">
        <v>1696</v>
      </c>
      <c r="G1499" s="1" t="s">
        <v>13</v>
      </c>
      <c r="H1499" s="1" t="s">
        <v>14</v>
      </c>
      <c r="I1499" s="1" t="s">
        <v>15</v>
      </c>
      <c r="J1499" s="1">
        <f>FIND(", ",space_missions[[#This Row],[Location]])</f>
        <v>7</v>
      </c>
      <c r="K1499" s="1" t="str">
        <f t="shared" si="23"/>
        <v xml:space="preserve"> USA</v>
      </c>
      <c r="L1499" s="1" t="str">
        <f>_xlfn.CONCAT(space_missions[[#This Row],[Company]],"-",space_missions[[#This Row],[Rocket]])</f>
        <v>General Dynamics-Atlas-E/F MSD</v>
      </c>
      <c r="M1499" s="1">
        <f>YEAR(space_missions[[#This Row],[Date]])</f>
        <v>1976</v>
      </c>
    </row>
    <row r="1500" spans="1:13" x14ac:dyDescent="0.3">
      <c r="A1500" s="1" t="s">
        <v>9</v>
      </c>
      <c r="B1500" s="1" t="s">
        <v>361</v>
      </c>
      <c r="C1500" s="2">
        <v>27885</v>
      </c>
      <c r="D1500" s="3">
        <v>0.3263888888888889</v>
      </c>
      <c r="E1500" s="1" t="s">
        <v>339</v>
      </c>
      <c r="F1500" s="1" t="s">
        <v>1697</v>
      </c>
      <c r="G1500" s="1" t="s">
        <v>13</v>
      </c>
      <c r="H1500" s="1" t="s">
        <v>14</v>
      </c>
      <c r="I1500" s="1" t="s">
        <v>15</v>
      </c>
      <c r="J1500" s="1">
        <f>FIND(", ",space_missions[[#This Row],[Location]])</f>
        <v>10</v>
      </c>
      <c r="K1500" s="1" t="str">
        <f t="shared" si="23"/>
        <v xml:space="preserve"> Kazakhstan</v>
      </c>
      <c r="L1500" s="1" t="str">
        <f>_xlfn.CONCAT(space_missions[[#This Row],[Company]],"-",space_missions[[#This Row],[Rocket]])</f>
        <v>RVSN USSR-Voskhod</v>
      </c>
      <c r="M1500" s="1">
        <f>YEAR(space_missions[[#This Row],[Date]])</f>
        <v>1976</v>
      </c>
    </row>
    <row r="1501" spans="1:13" x14ac:dyDescent="0.3">
      <c r="A1501" s="1" t="s">
        <v>9</v>
      </c>
      <c r="B1501" s="1" t="s">
        <v>961</v>
      </c>
      <c r="C1501" s="2">
        <v>27888</v>
      </c>
      <c r="D1501" s="3">
        <v>0.625</v>
      </c>
      <c r="E1501" s="1" t="s">
        <v>685</v>
      </c>
      <c r="F1501" s="1" t="s">
        <v>1698</v>
      </c>
      <c r="G1501" s="1" t="s">
        <v>13</v>
      </c>
      <c r="H1501" s="1" t="s">
        <v>14</v>
      </c>
      <c r="I1501" s="1" t="s">
        <v>15</v>
      </c>
      <c r="J1501" s="1">
        <f>FIND(", ",space_missions[[#This Row],[Location]])</f>
        <v>11</v>
      </c>
      <c r="K1501" s="1" t="str">
        <f t="shared" si="23"/>
        <v xml:space="preserve"> Russia</v>
      </c>
      <c r="L1501" s="1" t="str">
        <f>_xlfn.CONCAT(space_missions[[#This Row],[Company]],"-",space_missions[[#This Row],[Rocket]])</f>
        <v>RVSN USSR-Cosmos-3M (11K65M)</v>
      </c>
      <c r="M1501" s="1">
        <f>YEAR(space_missions[[#This Row],[Date]])</f>
        <v>1976</v>
      </c>
    </row>
    <row r="1502" spans="1:13" x14ac:dyDescent="0.3">
      <c r="A1502" s="1" t="s">
        <v>9</v>
      </c>
      <c r="B1502" s="1" t="s">
        <v>543</v>
      </c>
      <c r="C1502" s="2">
        <v>27892</v>
      </c>
      <c r="D1502" s="3">
        <v>0.74791666666666667</v>
      </c>
      <c r="E1502" s="1" t="s">
        <v>1463</v>
      </c>
      <c r="F1502" s="1" t="s">
        <v>1699</v>
      </c>
      <c r="G1502" s="1" t="s">
        <v>13</v>
      </c>
      <c r="H1502" s="1" t="s">
        <v>14</v>
      </c>
      <c r="I1502" s="1" t="s">
        <v>15</v>
      </c>
      <c r="J1502" s="1">
        <f>FIND(", ",space_missions[[#This Row],[Location]])</f>
        <v>10</v>
      </c>
      <c r="K1502" s="1" t="str">
        <f t="shared" si="23"/>
        <v xml:space="preserve"> Russia</v>
      </c>
      <c r="L1502" s="1" t="str">
        <f>_xlfn.CONCAT(space_missions[[#This Row],[Company]],"-",space_missions[[#This Row],[Rocket]])</f>
        <v>RVSN USSR-Molniya-M /Block ML</v>
      </c>
      <c r="M1502" s="1">
        <f>YEAR(space_missions[[#This Row],[Date]])</f>
        <v>1976</v>
      </c>
    </row>
    <row r="1503" spans="1:13" x14ac:dyDescent="0.3">
      <c r="A1503" s="1" t="s">
        <v>92</v>
      </c>
      <c r="B1503" s="1" t="s">
        <v>226</v>
      </c>
      <c r="C1503" s="2">
        <v>27893</v>
      </c>
      <c r="D1503" s="3">
        <v>0.93611111111111112</v>
      </c>
      <c r="E1503" s="1" t="s">
        <v>1632</v>
      </c>
      <c r="F1503" s="1" t="s">
        <v>1700</v>
      </c>
      <c r="G1503" s="1" t="s">
        <v>13</v>
      </c>
      <c r="H1503" s="1" t="s">
        <v>14</v>
      </c>
      <c r="I1503" s="1" t="s">
        <v>15</v>
      </c>
      <c r="J1503" s="1">
        <f>FIND(", ",space_missions[[#This Row],[Location]])</f>
        <v>8</v>
      </c>
      <c r="K1503" s="1" t="str">
        <f t="shared" si="23"/>
        <v xml:space="preserve"> USA</v>
      </c>
      <c r="L1503" s="1" t="str">
        <f>_xlfn.CONCAT(space_missions[[#This Row],[Company]],"-",space_missions[[#This Row],[Rocket]])</f>
        <v>General Dynamics-Atlas-SLV3D Centaur-D1AR</v>
      </c>
      <c r="M1503" s="1">
        <f>YEAR(space_missions[[#This Row],[Date]])</f>
        <v>1976</v>
      </c>
    </row>
    <row r="1504" spans="1:13" x14ac:dyDescent="0.3">
      <c r="A1504" s="1" t="s">
        <v>9</v>
      </c>
      <c r="B1504" s="1" t="s">
        <v>1116</v>
      </c>
      <c r="C1504" s="2">
        <v>27895</v>
      </c>
      <c r="D1504" s="3">
        <v>0.5625</v>
      </c>
      <c r="E1504" s="1" t="s">
        <v>396</v>
      </c>
      <c r="F1504" s="1" t="s">
        <v>1701</v>
      </c>
      <c r="G1504" s="1" t="s">
        <v>13</v>
      </c>
      <c r="H1504" s="1" t="s">
        <v>14</v>
      </c>
      <c r="I1504" s="1" t="s">
        <v>15</v>
      </c>
      <c r="J1504" s="1">
        <f>FIND(", ",space_missions[[#This Row],[Location]])</f>
        <v>10</v>
      </c>
      <c r="K1504" s="1" t="str">
        <f t="shared" si="23"/>
        <v xml:space="preserve"> Russia</v>
      </c>
      <c r="L1504" s="1" t="str">
        <f>_xlfn.CONCAT(space_missions[[#This Row],[Company]],"-",space_missions[[#This Row],[Rocket]])</f>
        <v>RVSN USSR-Vostok-2M</v>
      </c>
      <c r="M1504" s="1">
        <f>YEAR(space_missions[[#This Row],[Date]])</f>
        <v>1976</v>
      </c>
    </row>
    <row r="1505" spans="1:13" x14ac:dyDescent="0.3">
      <c r="A1505" s="1" t="s">
        <v>9</v>
      </c>
      <c r="B1505" s="1" t="s">
        <v>661</v>
      </c>
      <c r="C1505" s="2">
        <v>27898</v>
      </c>
      <c r="D1505" s="3">
        <v>0.45833333333333331</v>
      </c>
      <c r="E1505" s="1" t="s">
        <v>499</v>
      </c>
      <c r="F1505" s="1" t="s">
        <v>1702</v>
      </c>
      <c r="G1505" s="1" t="s">
        <v>13</v>
      </c>
      <c r="H1505" s="1" t="s">
        <v>14</v>
      </c>
      <c r="I1505" s="1" t="s">
        <v>15</v>
      </c>
      <c r="J1505" s="1">
        <f>FIND(", ",space_missions[[#This Row],[Location]])</f>
        <v>11</v>
      </c>
      <c r="K1505" s="1" t="str">
        <f t="shared" si="23"/>
        <v xml:space="preserve"> Russia</v>
      </c>
      <c r="L1505" s="1" t="str">
        <f>_xlfn.CONCAT(space_missions[[#This Row],[Company]],"-",space_missions[[#This Row],[Rocket]])</f>
        <v>RVSN USSR-Cosmos-2I (63SM)</v>
      </c>
      <c r="M1505" s="1">
        <f>YEAR(space_missions[[#This Row],[Date]])</f>
        <v>1976</v>
      </c>
    </row>
    <row r="1506" spans="1:13" x14ac:dyDescent="0.3">
      <c r="A1506" s="1" t="s">
        <v>9</v>
      </c>
      <c r="B1506" s="1" t="s">
        <v>361</v>
      </c>
      <c r="C1506" s="2">
        <v>27900</v>
      </c>
      <c r="D1506" s="3">
        <v>0.375</v>
      </c>
      <c r="E1506" s="1" t="s">
        <v>339</v>
      </c>
      <c r="F1506" s="1" t="s">
        <v>1703</v>
      </c>
      <c r="G1506" s="1" t="s">
        <v>13</v>
      </c>
      <c r="H1506" s="1" t="s">
        <v>14</v>
      </c>
      <c r="I1506" s="1" t="s">
        <v>15</v>
      </c>
      <c r="J1506" s="1">
        <f>FIND(", ",space_missions[[#This Row],[Location]])</f>
        <v>10</v>
      </c>
      <c r="K1506" s="1" t="str">
        <f t="shared" si="23"/>
        <v xml:space="preserve"> Kazakhstan</v>
      </c>
      <c r="L1506" s="1" t="str">
        <f>_xlfn.CONCAT(space_missions[[#This Row],[Company]],"-",space_missions[[#This Row],[Rocket]])</f>
        <v>RVSN USSR-Voskhod</v>
      </c>
      <c r="M1506" s="1">
        <f>YEAR(space_missions[[#This Row],[Date]])</f>
        <v>1976</v>
      </c>
    </row>
    <row r="1507" spans="1:13" x14ac:dyDescent="0.3">
      <c r="A1507" s="1" t="s">
        <v>9</v>
      </c>
      <c r="B1507" s="1" t="s">
        <v>1116</v>
      </c>
      <c r="C1507" s="2">
        <v>27901</v>
      </c>
      <c r="D1507" s="3">
        <v>0.29166666666666669</v>
      </c>
      <c r="E1507" s="1" t="s">
        <v>1362</v>
      </c>
      <c r="F1507" s="1" t="s">
        <v>1704</v>
      </c>
      <c r="G1507" s="1" t="s">
        <v>13</v>
      </c>
      <c r="H1507" s="1" t="s">
        <v>14</v>
      </c>
      <c r="I1507" s="1" t="s">
        <v>15</v>
      </c>
      <c r="J1507" s="1">
        <f>FIND(", ",space_missions[[#This Row],[Location]])</f>
        <v>10</v>
      </c>
      <c r="K1507" s="1" t="str">
        <f t="shared" si="23"/>
        <v xml:space="preserve"> Russia</v>
      </c>
      <c r="L1507" s="1" t="str">
        <f>_xlfn.CONCAT(space_missions[[#This Row],[Company]],"-",space_missions[[#This Row],[Rocket]])</f>
        <v>RVSN USSR-Soyuz U</v>
      </c>
      <c r="M1507" s="1">
        <f>YEAR(space_missions[[#This Row],[Date]])</f>
        <v>1976</v>
      </c>
    </row>
    <row r="1508" spans="1:13" x14ac:dyDescent="0.3">
      <c r="A1508" s="1" t="s">
        <v>9</v>
      </c>
      <c r="B1508" s="1" t="s">
        <v>1116</v>
      </c>
      <c r="C1508" s="2">
        <v>27906</v>
      </c>
      <c r="D1508" s="3">
        <v>0.375</v>
      </c>
      <c r="E1508" s="1" t="s">
        <v>339</v>
      </c>
      <c r="F1508" s="1" t="s">
        <v>1705</v>
      </c>
      <c r="G1508" s="1" t="s">
        <v>13</v>
      </c>
      <c r="H1508" s="1" t="s">
        <v>14</v>
      </c>
      <c r="I1508" s="1" t="s">
        <v>15</v>
      </c>
      <c r="J1508" s="1">
        <f>FIND(", ",space_missions[[#This Row],[Location]])</f>
        <v>10</v>
      </c>
      <c r="K1508" s="1" t="str">
        <f t="shared" si="23"/>
        <v xml:space="preserve"> Russia</v>
      </c>
      <c r="L1508" s="1" t="str">
        <f>_xlfn.CONCAT(space_missions[[#This Row],[Company]],"-",space_missions[[#This Row],[Rocket]])</f>
        <v>RVSN USSR-Voskhod</v>
      </c>
      <c r="M1508" s="1">
        <f>YEAR(space_missions[[#This Row],[Date]])</f>
        <v>1976</v>
      </c>
    </row>
    <row r="1509" spans="1:13" x14ac:dyDescent="0.3">
      <c r="A1509" s="1" t="s">
        <v>9</v>
      </c>
      <c r="B1509" s="1" t="s">
        <v>684</v>
      </c>
      <c r="C1509" s="2">
        <v>27913</v>
      </c>
      <c r="D1509" s="3">
        <v>0.9375</v>
      </c>
      <c r="E1509" s="1" t="s">
        <v>685</v>
      </c>
      <c r="F1509" s="1" t="s">
        <v>1706</v>
      </c>
      <c r="G1509" s="1" t="s">
        <v>13</v>
      </c>
      <c r="H1509" s="1" t="s">
        <v>14</v>
      </c>
      <c r="I1509" s="1" t="s">
        <v>15</v>
      </c>
      <c r="J1509" s="1">
        <f>FIND(", ",space_missions[[#This Row],[Location]])</f>
        <v>11</v>
      </c>
      <c r="K1509" s="1" t="str">
        <f t="shared" si="23"/>
        <v xml:space="preserve"> Russia</v>
      </c>
      <c r="L1509" s="1" t="str">
        <f>_xlfn.CONCAT(space_missions[[#This Row],[Company]],"-",space_missions[[#This Row],[Rocket]])</f>
        <v>RVSN USSR-Cosmos-3M (11K65M)</v>
      </c>
      <c r="M1509" s="1">
        <f>YEAR(space_missions[[#This Row],[Date]])</f>
        <v>1976</v>
      </c>
    </row>
    <row r="1510" spans="1:13" x14ac:dyDescent="0.3">
      <c r="A1510" s="1" t="s">
        <v>463</v>
      </c>
      <c r="B1510" s="1" t="s">
        <v>322</v>
      </c>
      <c r="C1510" s="2">
        <v>27913</v>
      </c>
      <c r="D1510" s="3"/>
      <c r="E1510" s="1" t="s">
        <v>1558</v>
      </c>
      <c r="F1510" s="1" t="s">
        <v>1707</v>
      </c>
      <c r="G1510" s="1" t="s">
        <v>13</v>
      </c>
      <c r="H1510" s="1" t="s">
        <v>14</v>
      </c>
      <c r="I1510" s="1" t="s">
        <v>15</v>
      </c>
      <c r="J1510" s="1">
        <f>FIND(", ",space_missions[[#This Row],[Location]])</f>
        <v>7</v>
      </c>
      <c r="K1510" s="1" t="str">
        <f t="shared" si="23"/>
        <v xml:space="preserve"> USA</v>
      </c>
      <c r="L1510" s="1" t="str">
        <f>_xlfn.CONCAT(space_missions[[#This Row],[Company]],"-",space_missions[[#This Row],[Rocket]])</f>
        <v>Martin Marietta-Titan III(34)B Agena-D</v>
      </c>
      <c r="M1510" s="1">
        <f>YEAR(space_missions[[#This Row],[Date]])</f>
        <v>1976</v>
      </c>
    </row>
    <row r="1511" spans="1:13" x14ac:dyDescent="0.3">
      <c r="A1511" s="1" t="s">
        <v>9</v>
      </c>
      <c r="B1511" s="1" t="s">
        <v>361</v>
      </c>
      <c r="C1511" s="2">
        <v>27919</v>
      </c>
      <c r="D1511" s="3">
        <v>0.29166666666666669</v>
      </c>
      <c r="E1511" s="1" t="s">
        <v>339</v>
      </c>
      <c r="F1511" s="1" t="s">
        <v>1708</v>
      </c>
      <c r="G1511" s="1" t="s">
        <v>13</v>
      </c>
      <c r="H1511" s="1" t="s">
        <v>14</v>
      </c>
      <c r="I1511" s="1" t="s">
        <v>15</v>
      </c>
      <c r="J1511" s="1">
        <f>FIND(", ",space_missions[[#This Row],[Location]])</f>
        <v>10</v>
      </c>
      <c r="K1511" s="1" t="str">
        <f t="shared" si="23"/>
        <v xml:space="preserve"> Kazakhstan</v>
      </c>
      <c r="L1511" s="1" t="str">
        <f>_xlfn.CONCAT(space_missions[[#This Row],[Company]],"-",space_missions[[#This Row],[Rocket]])</f>
        <v>RVSN USSR-Voskhod</v>
      </c>
      <c r="M1511" s="1">
        <f>YEAR(space_missions[[#This Row],[Date]])</f>
        <v>1976</v>
      </c>
    </row>
    <row r="1512" spans="1:13" x14ac:dyDescent="0.3">
      <c r="A1512" s="1" t="s">
        <v>9</v>
      </c>
      <c r="B1512" s="1" t="s">
        <v>684</v>
      </c>
      <c r="C1512" s="2">
        <v>27926</v>
      </c>
      <c r="D1512" s="3">
        <v>0.55486111111111114</v>
      </c>
      <c r="E1512" s="1" t="s">
        <v>685</v>
      </c>
      <c r="F1512" s="1" t="s">
        <v>1709</v>
      </c>
      <c r="G1512" s="1" t="s">
        <v>13</v>
      </c>
      <c r="H1512" s="1" t="s">
        <v>14</v>
      </c>
      <c r="I1512" s="1" t="s">
        <v>15</v>
      </c>
      <c r="J1512" s="1">
        <f>FIND(", ",space_missions[[#This Row],[Location]])</f>
        <v>11</v>
      </c>
      <c r="K1512" s="1" t="str">
        <f t="shared" si="23"/>
        <v xml:space="preserve"> Russia</v>
      </c>
      <c r="L1512" s="1" t="str">
        <f>_xlfn.CONCAT(space_missions[[#This Row],[Company]],"-",space_missions[[#This Row],[Rocket]])</f>
        <v>RVSN USSR-Cosmos-3M (11K65M)</v>
      </c>
      <c r="M1512" s="1">
        <f>YEAR(space_missions[[#This Row],[Date]])</f>
        <v>1976</v>
      </c>
    </row>
    <row r="1513" spans="1:13" x14ac:dyDescent="0.3">
      <c r="A1513" s="1" t="s">
        <v>9</v>
      </c>
      <c r="B1513" s="1" t="s">
        <v>1116</v>
      </c>
      <c r="C1513" s="2">
        <v>27927</v>
      </c>
      <c r="D1513" s="3">
        <v>0.54791666666666672</v>
      </c>
      <c r="E1513" s="1" t="s">
        <v>339</v>
      </c>
      <c r="F1513" s="1" t="s">
        <v>1710</v>
      </c>
      <c r="G1513" s="1" t="s">
        <v>13</v>
      </c>
      <c r="H1513" s="1" t="s">
        <v>14</v>
      </c>
      <c r="I1513" s="1" t="s">
        <v>15</v>
      </c>
      <c r="J1513" s="1">
        <f>FIND(", ",space_missions[[#This Row],[Location]])</f>
        <v>10</v>
      </c>
      <c r="K1513" s="1" t="str">
        <f t="shared" si="23"/>
        <v xml:space="preserve"> Russia</v>
      </c>
      <c r="L1513" s="1" t="str">
        <f>_xlfn.CONCAT(space_missions[[#This Row],[Company]],"-",space_missions[[#This Row],[Rocket]])</f>
        <v>RVSN USSR-Voskhod</v>
      </c>
      <c r="M1513" s="1">
        <f>YEAR(space_missions[[#This Row],[Date]])</f>
        <v>1976</v>
      </c>
    </row>
    <row r="1514" spans="1:13" x14ac:dyDescent="0.3">
      <c r="A1514" s="1" t="s">
        <v>9</v>
      </c>
      <c r="B1514" s="1" t="s">
        <v>961</v>
      </c>
      <c r="C1514" s="2">
        <v>27930</v>
      </c>
      <c r="D1514" s="3"/>
      <c r="E1514" s="1" t="s">
        <v>685</v>
      </c>
      <c r="F1514" s="1" t="s">
        <v>1711</v>
      </c>
      <c r="G1514" s="1" t="s">
        <v>13</v>
      </c>
      <c r="H1514" s="1" t="s">
        <v>14</v>
      </c>
      <c r="I1514" s="1" t="s">
        <v>15</v>
      </c>
      <c r="J1514" s="1">
        <f>FIND(", ",space_missions[[#This Row],[Location]])</f>
        <v>11</v>
      </c>
      <c r="K1514" s="1" t="str">
        <f t="shared" si="23"/>
        <v xml:space="preserve"> Russia</v>
      </c>
      <c r="L1514" s="1" t="str">
        <f>_xlfn.CONCAT(space_missions[[#This Row],[Company]],"-",space_missions[[#This Row],[Rocket]])</f>
        <v>RVSN USSR-Cosmos-3M (11K65M)</v>
      </c>
      <c r="M1514" s="1">
        <f>YEAR(space_missions[[#This Row],[Date]])</f>
        <v>1976</v>
      </c>
    </row>
    <row r="1515" spans="1:13" x14ac:dyDescent="0.3">
      <c r="A1515" s="1" t="s">
        <v>9</v>
      </c>
      <c r="B1515" s="1" t="s">
        <v>1116</v>
      </c>
      <c r="C1515" s="2">
        <v>27935</v>
      </c>
      <c r="D1515" s="3">
        <v>0.2986111111111111</v>
      </c>
      <c r="E1515" s="1" t="s">
        <v>1362</v>
      </c>
      <c r="F1515" s="1" t="s">
        <v>1712</v>
      </c>
      <c r="G1515" s="1" t="s">
        <v>13</v>
      </c>
      <c r="H1515" s="1" t="s">
        <v>14</v>
      </c>
      <c r="I1515" s="1" t="s">
        <v>15</v>
      </c>
      <c r="J1515" s="1">
        <f>FIND(", ",space_missions[[#This Row],[Location]])</f>
        <v>10</v>
      </c>
      <c r="K1515" s="1" t="str">
        <f t="shared" si="23"/>
        <v xml:space="preserve"> Russia</v>
      </c>
      <c r="L1515" s="1" t="str">
        <f>_xlfn.CONCAT(space_missions[[#This Row],[Company]],"-",space_missions[[#This Row],[Rocket]])</f>
        <v>RVSN USSR-Soyuz U</v>
      </c>
      <c r="M1515" s="1">
        <f>YEAR(space_missions[[#This Row],[Date]])</f>
        <v>1976</v>
      </c>
    </row>
    <row r="1516" spans="1:13" x14ac:dyDescent="0.3">
      <c r="A1516" s="1" t="s">
        <v>463</v>
      </c>
      <c r="B1516" s="1" t="s">
        <v>464</v>
      </c>
      <c r="C1516" s="2">
        <v>27937</v>
      </c>
      <c r="D1516" s="3">
        <v>0.125</v>
      </c>
      <c r="E1516" s="1" t="s">
        <v>1082</v>
      </c>
      <c r="F1516" s="1" t="s">
        <v>1713</v>
      </c>
      <c r="G1516" s="1" t="s">
        <v>13</v>
      </c>
      <c r="H1516" s="1" t="s">
        <v>14</v>
      </c>
      <c r="I1516" s="1" t="s">
        <v>15</v>
      </c>
      <c r="J1516" s="1">
        <f>FIND(", ",space_missions[[#This Row],[Location]])</f>
        <v>7</v>
      </c>
      <c r="K1516" s="1" t="str">
        <f t="shared" si="23"/>
        <v xml:space="preserve"> USA</v>
      </c>
      <c r="L1516" s="1" t="str">
        <f>_xlfn.CONCAT(space_missions[[#This Row],[Company]],"-",space_missions[[#This Row],[Rocket]])</f>
        <v>Martin Marietta-Titan III(23)C</v>
      </c>
      <c r="M1516" s="1">
        <f>YEAR(space_missions[[#This Row],[Date]])</f>
        <v>1976</v>
      </c>
    </row>
    <row r="1517" spans="1:13" x14ac:dyDescent="0.3">
      <c r="A1517" s="1" t="s">
        <v>9</v>
      </c>
      <c r="B1517" s="1" t="s">
        <v>361</v>
      </c>
      <c r="C1517" s="2">
        <v>27940</v>
      </c>
      <c r="D1517" s="3">
        <v>0.30555555555555558</v>
      </c>
      <c r="E1517" s="1" t="s">
        <v>339</v>
      </c>
      <c r="F1517" s="1" t="s">
        <v>1714</v>
      </c>
      <c r="G1517" s="1" t="s">
        <v>13</v>
      </c>
      <c r="H1517" s="1" t="s">
        <v>14</v>
      </c>
      <c r="I1517" s="1" t="s">
        <v>15</v>
      </c>
      <c r="J1517" s="1">
        <f>FIND(", ",space_missions[[#This Row],[Location]])</f>
        <v>10</v>
      </c>
      <c r="K1517" s="1" t="str">
        <f t="shared" si="23"/>
        <v xml:space="preserve"> Kazakhstan</v>
      </c>
      <c r="L1517" s="1" t="str">
        <f>_xlfn.CONCAT(space_missions[[#This Row],[Company]],"-",space_missions[[#This Row],[Rocket]])</f>
        <v>RVSN USSR-Voskhod</v>
      </c>
      <c r="M1517" s="1">
        <f>YEAR(space_missions[[#This Row],[Date]])</f>
        <v>1976</v>
      </c>
    </row>
    <row r="1518" spans="1:13" x14ac:dyDescent="0.3">
      <c r="A1518" s="1" t="s">
        <v>9</v>
      </c>
      <c r="B1518" s="1" t="s">
        <v>684</v>
      </c>
      <c r="C1518" s="2">
        <v>27940</v>
      </c>
      <c r="D1518" s="3">
        <v>0.34166666666666667</v>
      </c>
      <c r="E1518" s="1" t="s">
        <v>685</v>
      </c>
      <c r="F1518" s="1" t="s">
        <v>1715</v>
      </c>
      <c r="G1518" s="1" t="s">
        <v>13</v>
      </c>
      <c r="H1518" s="1" t="s">
        <v>14</v>
      </c>
      <c r="I1518" s="1" t="s">
        <v>15</v>
      </c>
      <c r="J1518" s="1">
        <f>FIND(", ",space_missions[[#This Row],[Location]])</f>
        <v>11</v>
      </c>
      <c r="K1518" s="1" t="str">
        <f t="shared" si="23"/>
        <v xml:space="preserve"> Russia</v>
      </c>
      <c r="L1518" s="1" t="str">
        <f>_xlfn.CONCAT(space_missions[[#This Row],[Company]],"-",space_missions[[#This Row],[Rocket]])</f>
        <v>RVSN USSR-Cosmos-3M (11K65M)</v>
      </c>
      <c r="M1518" s="1">
        <f>YEAR(space_missions[[#This Row],[Date]])</f>
        <v>1976</v>
      </c>
    </row>
    <row r="1519" spans="1:13" x14ac:dyDescent="0.3">
      <c r="A1519" s="1" t="s">
        <v>9</v>
      </c>
      <c r="B1519" s="1" t="s">
        <v>980</v>
      </c>
      <c r="C1519" s="2">
        <v>27942</v>
      </c>
      <c r="D1519" s="3">
        <v>0.33680555555555558</v>
      </c>
      <c r="E1519" s="1" t="s">
        <v>1463</v>
      </c>
      <c r="F1519" s="1" t="s">
        <v>1716</v>
      </c>
      <c r="G1519" s="1" t="s">
        <v>13</v>
      </c>
      <c r="H1519" s="1" t="s">
        <v>14</v>
      </c>
      <c r="I1519" s="1" t="s">
        <v>56</v>
      </c>
      <c r="J1519" s="1">
        <f>FIND(", ",space_missions[[#This Row],[Location]])</f>
        <v>10</v>
      </c>
      <c r="K1519" s="1" t="str">
        <f t="shared" si="23"/>
        <v xml:space="preserve"> Russia</v>
      </c>
      <c r="L1519" s="1" t="str">
        <f>_xlfn.CONCAT(space_missions[[#This Row],[Company]],"-",space_missions[[#This Row],[Rocket]])</f>
        <v>RVSN USSR-Molniya-M /Block ML</v>
      </c>
      <c r="M1519" s="1">
        <f>YEAR(space_missions[[#This Row],[Date]])</f>
        <v>1976</v>
      </c>
    </row>
    <row r="1520" spans="1:13" x14ac:dyDescent="0.3">
      <c r="A1520" s="1" t="s">
        <v>9</v>
      </c>
      <c r="B1520" s="1" t="s">
        <v>739</v>
      </c>
      <c r="C1520" s="2">
        <v>27943</v>
      </c>
      <c r="D1520" s="3">
        <v>0.4375</v>
      </c>
      <c r="E1520" s="1" t="s">
        <v>937</v>
      </c>
      <c r="F1520" s="1" t="s">
        <v>1717</v>
      </c>
      <c r="G1520" s="1" t="s">
        <v>13</v>
      </c>
      <c r="H1520" s="1" t="s">
        <v>14</v>
      </c>
      <c r="I1520" s="1" t="s">
        <v>15</v>
      </c>
      <c r="J1520" s="1">
        <f>FIND(", ",space_missions[[#This Row],[Location]])</f>
        <v>11</v>
      </c>
      <c r="K1520" s="1" t="str">
        <f t="shared" si="23"/>
        <v xml:space="preserve"> Kazakhstan</v>
      </c>
      <c r="L1520" s="1" t="str">
        <f>_xlfn.CONCAT(space_missions[[#This Row],[Company]],"-",space_missions[[#This Row],[Rocket]])</f>
        <v>RVSN USSR-Tsyklon-2</v>
      </c>
      <c r="M1520" s="1">
        <f>YEAR(space_missions[[#This Row],[Date]])</f>
        <v>1976</v>
      </c>
    </row>
    <row r="1521" spans="1:13" x14ac:dyDescent="0.3">
      <c r="A1521" s="1" t="s">
        <v>9</v>
      </c>
      <c r="B1521" s="1" t="s">
        <v>10</v>
      </c>
      <c r="C1521" s="2">
        <v>27947</v>
      </c>
      <c r="D1521" s="3">
        <v>0.50555555555555554</v>
      </c>
      <c r="E1521" s="1" t="s">
        <v>629</v>
      </c>
      <c r="F1521" s="1" t="s">
        <v>1718</v>
      </c>
      <c r="G1521" s="1" t="s">
        <v>13</v>
      </c>
      <c r="H1521" s="1" t="s">
        <v>14</v>
      </c>
      <c r="I1521" s="1" t="s">
        <v>15</v>
      </c>
      <c r="J1521" s="1">
        <f>FIND(", ",space_missions[[#This Row],[Location]])</f>
        <v>9</v>
      </c>
      <c r="K1521" s="1" t="str">
        <f t="shared" si="23"/>
        <v xml:space="preserve"> Kazakhstan</v>
      </c>
      <c r="L1521" s="1" t="str">
        <f>_xlfn.CONCAT(space_missions[[#This Row],[Company]],"-",space_missions[[#This Row],[Rocket]])</f>
        <v>RVSN USSR-Soyuz</v>
      </c>
      <c r="M1521" s="1">
        <f>YEAR(space_missions[[#This Row],[Date]])</f>
        <v>1976</v>
      </c>
    </row>
    <row r="1522" spans="1:13" x14ac:dyDescent="0.3">
      <c r="A1522" s="1" t="s">
        <v>463</v>
      </c>
      <c r="B1522" s="1" t="s">
        <v>388</v>
      </c>
      <c r="C1522" s="2">
        <v>27949</v>
      </c>
      <c r="D1522" s="3">
        <v>0.77083333333333337</v>
      </c>
      <c r="E1522" s="1" t="s">
        <v>1163</v>
      </c>
      <c r="F1522" s="1" t="s">
        <v>1719</v>
      </c>
      <c r="G1522" s="1" t="s">
        <v>13</v>
      </c>
      <c r="H1522" s="1" t="s">
        <v>14</v>
      </c>
      <c r="I1522" s="1" t="s">
        <v>15</v>
      </c>
      <c r="J1522" s="1">
        <f>FIND(", ",space_missions[[#This Row],[Location]])</f>
        <v>7</v>
      </c>
      <c r="K1522" s="1" t="str">
        <f t="shared" si="23"/>
        <v xml:space="preserve"> USA</v>
      </c>
      <c r="L1522" s="1" t="str">
        <f>_xlfn.CONCAT(space_missions[[#This Row],[Company]],"-",space_missions[[#This Row],[Rocket]])</f>
        <v>Martin Marietta-Titan IIID</v>
      </c>
      <c r="M1522" s="1">
        <f>YEAR(space_missions[[#This Row],[Date]])</f>
        <v>1976</v>
      </c>
    </row>
    <row r="1523" spans="1:13" x14ac:dyDescent="0.3">
      <c r="A1523" s="1" t="s">
        <v>9</v>
      </c>
      <c r="B1523" s="1" t="s">
        <v>961</v>
      </c>
      <c r="C1523" s="2">
        <v>27949</v>
      </c>
      <c r="D1523" s="3">
        <v>0.88055555555555554</v>
      </c>
      <c r="E1523" s="1" t="s">
        <v>685</v>
      </c>
      <c r="F1523" s="1" t="s">
        <v>1720</v>
      </c>
      <c r="G1523" s="1" t="s">
        <v>13</v>
      </c>
      <c r="H1523" s="1" t="s">
        <v>14</v>
      </c>
      <c r="I1523" s="1" t="s">
        <v>15</v>
      </c>
      <c r="J1523" s="1">
        <f>FIND(", ",space_missions[[#This Row],[Location]])</f>
        <v>11</v>
      </c>
      <c r="K1523" s="1" t="str">
        <f t="shared" si="23"/>
        <v xml:space="preserve"> Russia</v>
      </c>
      <c r="L1523" s="1" t="str">
        <f>_xlfn.CONCAT(space_missions[[#This Row],[Company]],"-",space_missions[[#This Row],[Rocket]])</f>
        <v>RVSN USSR-Cosmos-3M (11K65M)</v>
      </c>
      <c r="M1523" s="1">
        <f>YEAR(space_missions[[#This Row],[Date]])</f>
        <v>1976</v>
      </c>
    </row>
    <row r="1524" spans="1:13" x14ac:dyDescent="0.3">
      <c r="A1524" s="1" t="s">
        <v>9</v>
      </c>
      <c r="B1524" s="1" t="s">
        <v>980</v>
      </c>
      <c r="C1524" s="2">
        <v>27955</v>
      </c>
      <c r="D1524" s="3">
        <v>0.375</v>
      </c>
      <c r="E1524" s="1" t="s">
        <v>1362</v>
      </c>
      <c r="F1524" s="1" t="s">
        <v>1721</v>
      </c>
      <c r="G1524" s="1" t="s">
        <v>13</v>
      </c>
      <c r="H1524" s="1" t="s">
        <v>14</v>
      </c>
      <c r="I1524" s="1" t="s">
        <v>15</v>
      </c>
      <c r="J1524" s="1">
        <f>FIND(", ",space_missions[[#This Row],[Location]])</f>
        <v>10</v>
      </c>
      <c r="K1524" s="1" t="str">
        <f t="shared" si="23"/>
        <v xml:space="preserve"> Russia</v>
      </c>
      <c r="L1524" s="1" t="str">
        <f>_xlfn.CONCAT(space_missions[[#This Row],[Company]],"-",space_missions[[#This Row],[Rocket]])</f>
        <v>RVSN USSR-Soyuz U</v>
      </c>
      <c r="M1524" s="1">
        <f>YEAR(space_missions[[#This Row],[Date]])</f>
        <v>1976</v>
      </c>
    </row>
    <row r="1525" spans="1:13" x14ac:dyDescent="0.3">
      <c r="A1525" s="1" t="s">
        <v>9</v>
      </c>
      <c r="B1525" s="1" t="s">
        <v>961</v>
      </c>
      <c r="C1525" s="2">
        <v>27956</v>
      </c>
      <c r="D1525" s="3">
        <v>0.5493055555555556</v>
      </c>
      <c r="E1525" s="1" t="s">
        <v>685</v>
      </c>
      <c r="F1525" s="1" t="s">
        <v>1722</v>
      </c>
      <c r="G1525" s="1" t="s">
        <v>13</v>
      </c>
      <c r="H1525" s="1" t="s">
        <v>14</v>
      </c>
      <c r="I1525" s="1" t="s">
        <v>15</v>
      </c>
      <c r="J1525" s="1">
        <f>FIND(", ",space_missions[[#This Row],[Location]])</f>
        <v>11</v>
      </c>
      <c r="K1525" s="1" t="str">
        <f t="shared" si="23"/>
        <v xml:space="preserve"> Russia</v>
      </c>
      <c r="L1525" s="1" t="str">
        <f>_xlfn.CONCAT(space_missions[[#This Row],[Company]],"-",space_missions[[#This Row],[Rocket]])</f>
        <v>RVSN USSR-Cosmos-3M (11K65M)</v>
      </c>
      <c r="M1525" s="1">
        <f>YEAR(space_missions[[#This Row],[Date]])</f>
        <v>1976</v>
      </c>
    </row>
    <row r="1526" spans="1:13" x14ac:dyDescent="0.3">
      <c r="A1526" s="1" t="s">
        <v>9</v>
      </c>
      <c r="B1526" s="1" t="s">
        <v>961</v>
      </c>
      <c r="C1526" s="2">
        <v>27962</v>
      </c>
      <c r="D1526" s="3">
        <v>0.43055555555555558</v>
      </c>
      <c r="E1526" s="1" t="s">
        <v>685</v>
      </c>
      <c r="F1526" s="1" t="s">
        <v>1723</v>
      </c>
      <c r="G1526" s="1" t="s">
        <v>13</v>
      </c>
      <c r="H1526" s="1" t="s">
        <v>14</v>
      </c>
      <c r="I1526" s="1" t="s">
        <v>15</v>
      </c>
      <c r="J1526" s="1">
        <f>FIND(", ",space_missions[[#This Row],[Location]])</f>
        <v>11</v>
      </c>
      <c r="K1526" s="1" t="str">
        <f t="shared" si="23"/>
        <v xml:space="preserve"> Russia</v>
      </c>
      <c r="L1526" s="1" t="str">
        <f>_xlfn.CONCAT(space_missions[[#This Row],[Company]],"-",space_missions[[#This Row],[Rocket]])</f>
        <v>RVSN USSR-Cosmos-3M (11K65M)</v>
      </c>
      <c r="M1526" s="1">
        <f>YEAR(space_missions[[#This Row],[Date]])</f>
        <v>1976</v>
      </c>
    </row>
    <row r="1527" spans="1:13" x14ac:dyDescent="0.3">
      <c r="A1527" s="1" t="s">
        <v>9</v>
      </c>
      <c r="B1527" s="1" t="s">
        <v>739</v>
      </c>
      <c r="C1527" s="2">
        <v>27962</v>
      </c>
      <c r="D1527" s="3">
        <v>0.63472222222222219</v>
      </c>
      <c r="E1527" s="1" t="s">
        <v>937</v>
      </c>
      <c r="F1527" s="1" t="s">
        <v>1724</v>
      </c>
      <c r="G1527" s="1" t="s">
        <v>13</v>
      </c>
      <c r="H1527" s="1" t="s">
        <v>14</v>
      </c>
      <c r="I1527" s="1" t="s">
        <v>15</v>
      </c>
      <c r="J1527" s="1">
        <f>FIND(", ",space_missions[[#This Row],[Location]])</f>
        <v>11</v>
      </c>
      <c r="K1527" s="1" t="str">
        <f t="shared" si="23"/>
        <v xml:space="preserve"> Kazakhstan</v>
      </c>
      <c r="L1527" s="1" t="str">
        <f>_xlfn.CONCAT(space_missions[[#This Row],[Company]],"-",space_missions[[#This Row],[Rocket]])</f>
        <v>RVSN USSR-Tsyklon-2</v>
      </c>
      <c r="M1527" s="1">
        <f>YEAR(space_missions[[#This Row],[Date]])</f>
        <v>1976</v>
      </c>
    </row>
    <row r="1528" spans="1:13" x14ac:dyDescent="0.3">
      <c r="A1528" s="1" t="s">
        <v>9</v>
      </c>
      <c r="B1528" s="1" t="s">
        <v>1116</v>
      </c>
      <c r="C1528" s="2">
        <v>27963</v>
      </c>
      <c r="D1528" s="3">
        <v>0.65277777777777779</v>
      </c>
      <c r="E1528" s="1" t="s">
        <v>1362</v>
      </c>
      <c r="F1528" s="1" t="s">
        <v>1725</v>
      </c>
      <c r="G1528" s="1" t="s">
        <v>13</v>
      </c>
      <c r="H1528" s="1" t="s">
        <v>14</v>
      </c>
      <c r="I1528" s="1" t="s">
        <v>15</v>
      </c>
      <c r="J1528" s="1">
        <f>FIND(", ",space_missions[[#This Row],[Location]])</f>
        <v>10</v>
      </c>
      <c r="K1528" s="1" t="str">
        <f t="shared" si="23"/>
        <v xml:space="preserve"> Russia</v>
      </c>
      <c r="L1528" s="1" t="str">
        <f>_xlfn.CONCAT(space_missions[[#This Row],[Company]],"-",space_missions[[#This Row],[Rocket]])</f>
        <v>RVSN USSR-Soyuz U</v>
      </c>
      <c r="M1528" s="1">
        <f>YEAR(space_missions[[#This Row],[Date]])</f>
        <v>1976</v>
      </c>
    </row>
    <row r="1529" spans="1:13" x14ac:dyDescent="0.3">
      <c r="A1529" s="1" t="s">
        <v>92</v>
      </c>
      <c r="B1529" s="1" t="s">
        <v>482</v>
      </c>
      <c r="C1529" s="2">
        <v>27963</v>
      </c>
      <c r="D1529" s="3">
        <v>0.9194444444444444</v>
      </c>
      <c r="E1529" s="1" t="s">
        <v>1632</v>
      </c>
      <c r="F1529" s="1" t="s">
        <v>1726</v>
      </c>
      <c r="G1529" s="1" t="s">
        <v>13</v>
      </c>
      <c r="H1529" s="1" t="s">
        <v>14</v>
      </c>
      <c r="I1529" s="1" t="s">
        <v>15</v>
      </c>
      <c r="J1529" s="1">
        <f>FIND(", ",space_missions[[#This Row],[Location]])</f>
        <v>8</v>
      </c>
      <c r="K1529" s="1" t="str">
        <f t="shared" si="23"/>
        <v xml:space="preserve"> USA</v>
      </c>
      <c r="L1529" s="1" t="str">
        <f>_xlfn.CONCAT(space_missions[[#This Row],[Company]],"-",space_missions[[#This Row],[Rocket]])</f>
        <v>General Dynamics-Atlas-SLV3D Centaur-D1AR</v>
      </c>
      <c r="M1529" s="1">
        <f>YEAR(space_missions[[#This Row],[Date]])</f>
        <v>1976</v>
      </c>
    </row>
    <row r="1530" spans="1:13" x14ac:dyDescent="0.3">
      <c r="A1530" s="1" t="s">
        <v>9</v>
      </c>
      <c r="B1530" s="1" t="s">
        <v>10</v>
      </c>
      <c r="C1530" s="2">
        <v>27964</v>
      </c>
      <c r="D1530" s="3">
        <v>0.65902777777777777</v>
      </c>
      <c r="E1530" s="1" t="s">
        <v>1463</v>
      </c>
      <c r="F1530" s="1" t="s">
        <v>1727</v>
      </c>
      <c r="G1530" s="1" t="s">
        <v>13</v>
      </c>
      <c r="H1530" s="1" t="s">
        <v>14</v>
      </c>
      <c r="I1530" s="1" t="s">
        <v>15</v>
      </c>
      <c r="J1530" s="1">
        <f>FIND(", ",space_missions[[#This Row],[Location]])</f>
        <v>9</v>
      </c>
      <c r="K1530" s="1" t="str">
        <f t="shared" si="23"/>
        <v xml:space="preserve"> Kazakhstan</v>
      </c>
      <c r="L1530" s="1" t="str">
        <f>_xlfn.CONCAT(space_missions[[#This Row],[Company]],"-",space_missions[[#This Row],[Rocket]])</f>
        <v>RVSN USSR-Molniya-M /Block ML</v>
      </c>
      <c r="M1530" s="1">
        <f>YEAR(space_missions[[#This Row],[Date]])</f>
        <v>1976</v>
      </c>
    </row>
    <row r="1531" spans="1:13" x14ac:dyDescent="0.3">
      <c r="A1531" s="1" t="s">
        <v>9</v>
      </c>
      <c r="B1531" s="1" t="s">
        <v>961</v>
      </c>
      <c r="C1531" s="2">
        <v>27968</v>
      </c>
      <c r="D1531" s="3">
        <v>0.22291666666666668</v>
      </c>
      <c r="E1531" s="1" t="s">
        <v>685</v>
      </c>
      <c r="F1531" s="1" t="s">
        <v>1728</v>
      </c>
      <c r="G1531" s="1" t="s">
        <v>13</v>
      </c>
      <c r="H1531" s="1" t="s">
        <v>14</v>
      </c>
      <c r="I1531" s="1" t="s">
        <v>15</v>
      </c>
      <c r="J1531" s="1">
        <f>FIND(", ",space_missions[[#This Row],[Location]])</f>
        <v>11</v>
      </c>
      <c r="K1531" s="1" t="str">
        <f t="shared" si="23"/>
        <v xml:space="preserve"> Russia</v>
      </c>
      <c r="L1531" s="1" t="str">
        <f>_xlfn.CONCAT(space_missions[[#This Row],[Company]],"-",space_missions[[#This Row],[Rocket]])</f>
        <v>RVSN USSR-Cosmos-3M (11K65M)</v>
      </c>
      <c r="M1531" s="1">
        <f>YEAR(space_missions[[#This Row],[Date]])</f>
        <v>1976</v>
      </c>
    </row>
    <row r="1532" spans="1:13" x14ac:dyDescent="0.3">
      <c r="A1532" s="1" t="s">
        <v>9</v>
      </c>
      <c r="B1532" s="1" t="s">
        <v>684</v>
      </c>
      <c r="C1532" s="2">
        <v>27968</v>
      </c>
      <c r="D1532" s="3">
        <v>0.5</v>
      </c>
      <c r="E1532" s="1" t="s">
        <v>685</v>
      </c>
      <c r="F1532" s="1" t="s">
        <v>1729</v>
      </c>
      <c r="G1532" s="1" t="s">
        <v>13</v>
      </c>
      <c r="H1532" s="1" t="s">
        <v>14</v>
      </c>
      <c r="I1532" s="1" t="s">
        <v>15</v>
      </c>
      <c r="J1532" s="1">
        <f>FIND(", ",space_missions[[#This Row],[Location]])</f>
        <v>11</v>
      </c>
      <c r="K1532" s="1" t="str">
        <f t="shared" si="23"/>
        <v xml:space="preserve"> Russia</v>
      </c>
      <c r="L1532" s="1" t="str">
        <f>_xlfn.CONCAT(space_missions[[#This Row],[Company]],"-",space_missions[[#This Row],[Rocket]])</f>
        <v>RVSN USSR-Cosmos-3M (11K65M)</v>
      </c>
      <c r="M1532" s="1">
        <f>YEAR(space_missions[[#This Row],[Date]])</f>
        <v>1976</v>
      </c>
    </row>
    <row r="1533" spans="1:13" x14ac:dyDescent="0.3">
      <c r="A1533" s="1" t="s">
        <v>9</v>
      </c>
      <c r="B1533" s="1" t="s">
        <v>961</v>
      </c>
      <c r="C1533" s="2">
        <v>27970</v>
      </c>
      <c r="D1533" s="3">
        <v>0.83472222222222225</v>
      </c>
      <c r="E1533" s="1" t="s">
        <v>685</v>
      </c>
      <c r="F1533" s="1" t="s">
        <v>1730</v>
      </c>
      <c r="G1533" s="1" t="s">
        <v>13</v>
      </c>
      <c r="H1533" s="1" t="s">
        <v>14</v>
      </c>
      <c r="I1533" s="1" t="s">
        <v>15</v>
      </c>
      <c r="J1533" s="1">
        <f>FIND(", ",space_missions[[#This Row],[Location]])</f>
        <v>11</v>
      </c>
      <c r="K1533" s="1" t="str">
        <f t="shared" si="23"/>
        <v xml:space="preserve"> Russia</v>
      </c>
      <c r="L1533" s="1" t="str">
        <f>_xlfn.CONCAT(space_missions[[#This Row],[Company]],"-",space_missions[[#This Row],[Rocket]])</f>
        <v>RVSN USSR-Cosmos-3M (11K65M)</v>
      </c>
      <c r="M1533" s="1">
        <f>YEAR(space_missions[[#This Row],[Date]])</f>
        <v>1976</v>
      </c>
    </row>
    <row r="1534" spans="1:13" x14ac:dyDescent="0.3">
      <c r="A1534" s="1" t="s">
        <v>9</v>
      </c>
      <c r="B1534" s="1" t="s">
        <v>980</v>
      </c>
      <c r="C1534" s="2">
        <v>27976</v>
      </c>
      <c r="D1534" s="3">
        <v>0.56944444444444442</v>
      </c>
      <c r="E1534" s="1" t="s">
        <v>1362</v>
      </c>
      <c r="F1534" s="1" t="s">
        <v>1731</v>
      </c>
      <c r="G1534" s="1" t="s">
        <v>13</v>
      </c>
      <c r="H1534" s="1" t="s">
        <v>14</v>
      </c>
      <c r="I1534" s="1" t="s">
        <v>15</v>
      </c>
      <c r="J1534" s="1">
        <f>FIND(", ",space_missions[[#This Row],[Location]])</f>
        <v>10</v>
      </c>
      <c r="K1534" s="1" t="str">
        <f t="shared" si="23"/>
        <v xml:space="preserve"> Russia</v>
      </c>
      <c r="L1534" s="1" t="str">
        <f>_xlfn.CONCAT(space_missions[[#This Row],[Company]],"-",space_missions[[#This Row],[Rocket]])</f>
        <v>RVSN USSR-Soyuz U</v>
      </c>
      <c r="M1534" s="1">
        <f>YEAR(space_missions[[#This Row],[Date]])</f>
        <v>1976</v>
      </c>
    </row>
    <row r="1535" spans="1:13" x14ac:dyDescent="0.3">
      <c r="A1535" s="1" t="s">
        <v>463</v>
      </c>
      <c r="B1535" s="1" t="s">
        <v>322</v>
      </c>
      <c r="C1535" s="2">
        <v>27978</v>
      </c>
      <c r="D1535" s="3"/>
      <c r="E1535" s="1" t="s">
        <v>1558</v>
      </c>
      <c r="F1535" s="1" t="s">
        <v>1732</v>
      </c>
      <c r="G1535" s="1" t="s">
        <v>13</v>
      </c>
      <c r="H1535" s="1" t="s">
        <v>14</v>
      </c>
      <c r="I1535" s="1" t="s">
        <v>15</v>
      </c>
      <c r="J1535" s="1">
        <f>FIND(", ",space_missions[[#This Row],[Location]])</f>
        <v>7</v>
      </c>
      <c r="K1535" s="1" t="str">
        <f t="shared" si="23"/>
        <v xml:space="preserve"> USA</v>
      </c>
      <c r="L1535" s="1" t="str">
        <f>_xlfn.CONCAT(space_missions[[#This Row],[Company]],"-",space_missions[[#This Row],[Rocket]])</f>
        <v>Martin Marietta-Titan III(34)B Agena-D</v>
      </c>
      <c r="M1535" s="1">
        <f>YEAR(space_missions[[#This Row],[Date]])</f>
        <v>1976</v>
      </c>
    </row>
    <row r="1536" spans="1:13" x14ac:dyDescent="0.3">
      <c r="A1536" s="1" t="s">
        <v>9</v>
      </c>
      <c r="B1536" s="1" t="s">
        <v>1116</v>
      </c>
      <c r="C1536" s="2">
        <v>27984</v>
      </c>
      <c r="D1536" s="3">
        <v>0.5625</v>
      </c>
      <c r="E1536" s="1" t="s">
        <v>1362</v>
      </c>
      <c r="F1536" s="1" t="s">
        <v>1733</v>
      </c>
      <c r="G1536" s="1" t="s">
        <v>13</v>
      </c>
      <c r="H1536" s="1" t="s">
        <v>14</v>
      </c>
      <c r="I1536" s="1" t="s">
        <v>15</v>
      </c>
      <c r="J1536" s="1">
        <f>FIND(", ",space_missions[[#This Row],[Location]])</f>
        <v>10</v>
      </c>
      <c r="K1536" s="1" t="str">
        <f t="shared" si="23"/>
        <v xml:space="preserve"> Russia</v>
      </c>
      <c r="L1536" s="1" t="str">
        <f>_xlfn.CONCAT(space_missions[[#This Row],[Company]],"-",space_missions[[#This Row],[Rocket]])</f>
        <v>RVSN USSR-Soyuz U</v>
      </c>
      <c r="M1536" s="1">
        <f>YEAR(space_missions[[#This Row],[Date]])</f>
        <v>1976</v>
      </c>
    </row>
    <row r="1537" spans="1:13" x14ac:dyDescent="0.3">
      <c r="A1537" s="1" t="s">
        <v>9</v>
      </c>
      <c r="B1537" s="1" t="s">
        <v>661</v>
      </c>
      <c r="C1537" s="2">
        <v>27990</v>
      </c>
      <c r="D1537" s="3">
        <v>0.39583333333333331</v>
      </c>
      <c r="E1537" s="1" t="s">
        <v>499</v>
      </c>
      <c r="F1537" s="1" t="s">
        <v>1734</v>
      </c>
      <c r="G1537" s="1" t="s">
        <v>13</v>
      </c>
      <c r="H1537" s="1" t="s">
        <v>14</v>
      </c>
      <c r="I1537" s="1" t="s">
        <v>15</v>
      </c>
      <c r="J1537" s="1">
        <f>FIND(", ",space_missions[[#This Row],[Location]])</f>
        <v>11</v>
      </c>
      <c r="K1537" s="1" t="str">
        <f t="shared" si="23"/>
        <v xml:space="preserve"> Russia</v>
      </c>
      <c r="L1537" s="1" t="str">
        <f>_xlfn.CONCAT(space_missions[[#This Row],[Company]],"-",space_missions[[#This Row],[Rocket]])</f>
        <v>RVSN USSR-Cosmos-2I (63SM)</v>
      </c>
      <c r="M1537" s="1">
        <f>YEAR(space_missions[[#This Row],[Date]])</f>
        <v>1976</v>
      </c>
    </row>
    <row r="1538" spans="1:13" x14ac:dyDescent="0.3">
      <c r="A1538" s="1" t="s">
        <v>9</v>
      </c>
      <c r="B1538" s="1" t="s">
        <v>661</v>
      </c>
      <c r="C1538" s="2">
        <v>27998</v>
      </c>
      <c r="D1538" s="3">
        <v>0.45833333333333331</v>
      </c>
      <c r="E1538" s="1" t="s">
        <v>499</v>
      </c>
      <c r="F1538" s="1" t="s">
        <v>1735</v>
      </c>
      <c r="G1538" s="1" t="s">
        <v>13</v>
      </c>
      <c r="H1538" s="1" t="s">
        <v>14</v>
      </c>
      <c r="I1538" s="1" t="s">
        <v>15</v>
      </c>
      <c r="J1538" s="1">
        <f>FIND(", ",space_missions[[#This Row],[Location]])</f>
        <v>11</v>
      </c>
      <c r="K1538" s="1" t="str">
        <f t="shared" ref="K1538:K1601" si="24">RIGHT(B1538,LEN(B1538)-FIND("*",SUBSTITUTE(B1538,", ","*",LEN(B1538)-LEN(SUBSTITUTE(B1538,", ","*")))))</f>
        <v xml:space="preserve"> Russia</v>
      </c>
      <c r="L1538" s="1" t="str">
        <f>_xlfn.CONCAT(space_missions[[#This Row],[Company]],"-",space_missions[[#This Row],[Rocket]])</f>
        <v>RVSN USSR-Cosmos-2I (63SM)</v>
      </c>
      <c r="M1538" s="1">
        <f>YEAR(space_missions[[#This Row],[Date]])</f>
        <v>1976</v>
      </c>
    </row>
    <row r="1539" spans="1:13" x14ac:dyDescent="0.3">
      <c r="A1539" s="1" t="s">
        <v>9</v>
      </c>
      <c r="B1539" s="1" t="s">
        <v>980</v>
      </c>
      <c r="C1539" s="2">
        <v>27999</v>
      </c>
      <c r="D1539" s="3">
        <v>0.6069444444444444</v>
      </c>
      <c r="E1539" s="1" t="s">
        <v>396</v>
      </c>
      <c r="F1539" s="1" t="s">
        <v>1736</v>
      </c>
      <c r="G1539" s="1" t="s">
        <v>13</v>
      </c>
      <c r="H1539" s="1" t="s">
        <v>14</v>
      </c>
      <c r="I1539" s="1" t="s">
        <v>15</v>
      </c>
      <c r="J1539" s="1">
        <f>FIND(", ",space_missions[[#This Row],[Location]])</f>
        <v>10</v>
      </c>
      <c r="K1539" s="1" t="str">
        <f t="shared" si="24"/>
        <v xml:space="preserve"> Russia</v>
      </c>
      <c r="L1539" s="1" t="str">
        <f>_xlfn.CONCAT(space_missions[[#This Row],[Company]],"-",space_missions[[#This Row],[Rocket]])</f>
        <v>RVSN USSR-Vostok-2M</v>
      </c>
      <c r="M1539" s="1">
        <f>YEAR(space_missions[[#This Row],[Date]])</f>
        <v>1976</v>
      </c>
    </row>
    <row r="1540" spans="1:13" x14ac:dyDescent="0.3">
      <c r="A1540" s="1" t="s">
        <v>9</v>
      </c>
      <c r="B1540" s="1" t="s">
        <v>361</v>
      </c>
      <c r="C1540" s="2">
        <v>28000</v>
      </c>
      <c r="D1540" s="3">
        <v>0.375</v>
      </c>
      <c r="E1540" s="1" t="s">
        <v>1362</v>
      </c>
      <c r="F1540" s="1" t="s">
        <v>1737</v>
      </c>
      <c r="G1540" s="1" t="s">
        <v>13</v>
      </c>
      <c r="H1540" s="1" t="s">
        <v>14</v>
      </c>
      <c r="I1540" s="1" t="s">
        <v>15</v>
      </c>
      <c r="J1540" s="1">
        <f>FIND(", ",space_missions[[#This Row],[Location]])</f>
        <v>10</v>
      </c>
      <c r="K1540" s="1" t="str">
        <f t="shared" si="24"/>
        <v xml:space="preserve"> Kazakhstan</v>
      </c>
      <c r="L1540" s="1" t="str">
        <f>_xlfn.CONCAT(space_missions[[#This Row],[Company]],"-",space_missions[[#This Row],[Rocket]])</f>
        <v>RVSN USSR-Soyuz U</v>
      </c>
      <c r="M1540" s="1">
        <f>YEAR(space_missions[[#This Row],[Date]])</f>
        <v>1976</v>
      </c>
    </row>
    <row r="1541" spans="1:13" x14ac:dyDescent="0.3">
      <c r="A1541" s="1" t="s">
        <v>973</v>
      </c>
      <c r="B1541" s="1" t="s">
        <v>1288</v>
      </c>
      <c r="C1541" s="2">
        <v>28002</v>
      </c>
      <c r="D1541" s="3">
        <v>0.48958333333333331</v>
      </c>
      <c r="E1541" s="1" t="s">
        <v>1289</v>
      </c>
      <c r="F1541" s="1" t="s">
        <v>1738</v>
      </c>
      <c r="G1541" s="1" t="s">
        <v>13</v>
      </c>
      <c r="H1541" s="1" t="s">
        <v>14</v>
      </c>
      <c r="I1541" s="1" t="s">
        <v>15</v>
      </c>
      <c r="J1541" s="1">
        <f>FIND(", ",space_missions[[#This Row],[Location]])</f>
        <v>17</v>
      </c>
      <c r="K1541" s="1" t="str">
        <f t="shared" si="24"/>
        <v xml:space="preserve"> China</v>
      </c>
      <c r="L1541" s="1" t="str">
        <f>_xlfn.CONCAT(space_missions[[#This Row],[Company]],"-",space_missions[[#This Row],[Rocket]])</f>
        <v>CASC-Feng Bao 1</v>
      </c>
      <c r="M1541" s="1">
        <f>YEAR(space_missions[[#This Row],[Date]])</f>
        <v>1976</v>
      </c>
    </row>
    <row r="1542" spans="1:13" x14ac:dyDescent="0.3">
      <c r="A1542" s="1" t="s">
        <v>9</v>
      </c>
      <c r="B1542" s="1" t="s">
        <v>1116</v>
      </c>
      <c r="C1542" s="2">
        <v>28004</v>
      </c>
      <c r="D1542" s="3">
        <v>0.14097222222222222</v>
      </c>
      <c r="E1542" s="1" t="s">
        <v>1463</v>
      </c>
      <c r="F1542" s="1" t="s">
        <v>1739</v>
      </c>
      <c r="G1542" s="1" t="s">
        <v>13</v>
      </c>
      <c r="H1542" s="1" t="s">
        <v>14</v>
      </c>
      <c r="I1542" s="1" t="s">
        <v>56</v>
      </c>
      <c r="J1542" s="1">
        <f>FIND(", ",space_missions[[#This Row],[Location]])</f>
        <v>10</v>
      </c>
      <c r="K1542" s="1" t="str">
        <f t="shared" si="24"/>
        <v xml:space="preserve"> Russia</v>
      </c>
      <c r="L1542" s="1" t="str">
        <f>_xlfn.CONCAT(space_missions[[#This Row],[Company]],"-",space_missions[[#This Row],[Rocket]])</f>
        <v>RVSN USSR-Molniya-M /Block ML</v>
      </c>
      <c r="M1542" s="1">
        <f>YEAR(space_missions[[#This Row],[Date]])</f>
        <v>1976</v>
      </c>
    </row>
    <row r="1543" spans="1:13" x14ac:dyDescent="0.3">
      <c r="A1543" s="1" t="s">
        <v>9</v>
      </c>
      <c r="B1543" s="1" t="s">
        <v>980</v>
      </c>
      <c r="C1543" s="2">
        <v>28006</v>
      </c>
      <c r="D1543" s="3">
        <v>0.3888888888888889</v>
      </c>
      <c r="E1543" s="1" t="s">
        <v>1362</v>
      </c>
      <c r="F1543" s="1" t="s">
        <v>1740</v>
      </c>
      <c r="G1543" s="1" t="s">
        <v>13</v>
      </c>
      <c r="H1543" s="1" t="s">
        <v>14</v>
      </c>
      <c r="I1543" s="1" t="s">
        <v>15</v>
      </c>
      <c r="J1543" s="1">
        <f>FIND(", ",space_missions[[#This Row],[Location]])</f>
        <v>10</v>
      </c>
      <c r="K1543" s="1" t="str">
        <f t="shared" si="24"/>
        <v xml:space="preserve"> Russia</v>
      </c>
      <c r="L1543" s="1" t="str">
        <f>_xlfn.CONCAT(space_missions[[#This Row],[Company]],"-",space_missions[[#This Row],[Rocket]])</f>
        <v>RVSN USSR-Soyuz U</v>
      </c>
      <c r="M1543" s="1">
        <f>YEAR(space_missions[[#This Row],[Date]])</f>
        <v>1976</v>
      </c>
    </row>
    <row r="1544" spans="1:13" x14ac:dyDescent="0.3">
      <c r="A1544" s="1" t="s">
        <v>9</v>
      </c>
      <c r="B1544" s="1" t="s">
        <v>10</v>
      </c>
      <c r="C1544" s="2">
        <v>28018</v>
      </c>
      <c r="D1544" s="3">
        <v>0.40833333333333333</v>
      </c>
      <c r="E1544" s="1" t="s">
        <v>1362</v>
      </c>
      <c r="F1544" s="1" t="s">
        <v>1741</v>
      </c>
      <c r="G1544" s="1" t="s">
        <v>13</v>
      </c>
      <c r="H1544" s="1" t="s">
        <v>14</v>
      </c>
      <c r="I1544" s="1" t="s">
        <v>15</v>
      </c>
      <c r="J1544" s="1">
        <f>FIND(", ",space_missions[[#This Row],[Location]])</f>
        <v>9</v>
      </c>
      <c r="K1544" s="1" t="str">
        <f t="shared" si="24"/>
        <v xml:space="preserve"> Kazakhstan</v>
      </c>
      <c r="L1544" s="1" t="str">
        <f>_xlfn.CONCAT(space_missions[[#This Row],[Company]],"-",space_missions[[#This Row],[Rocket]])</f>
        <v>RVSN USSR-Soyuz U</v>
      </c>
      <c r="M1544" s="1">
        <f>YEAR(space_missions[[#This Row],[Date]])</f>
        <v>1976</v>
      </c>
    </row>
    <row r="1545" spans="1:13" x14ac:dyDescent="0.3">
      <c r="A1545" s="1" t="s">
        <v>42</v>
      </c>
      <c r="B1545" s="1" t="s">
        <v>322</v>
      </c>
      <c r="C1545" s="2">
        <v>28018</v>
      </c>
      <c r="D1545" s="3">
        <v>0.78472222222222221</v>
      </c>
      <c r="E1545" s="1" t="s">
        <v>1181</v>
      </c>
      <c r="F1545" s="1" t="s">
        <v>1742</v>
      </c>
      <c r="G1545" s="1" t="s">
        <v>13</v>
      </c>
      <c r="H1545" s="1" t="s">
        <v>14</v>
      </c>
      <c r="I1545" s="1" t="s">
        <v>15</v>
      </c>
      <c r="J1545" s="1">
        <f>FIND(", ",space_missions[[#This Row],[Location]])</f>
        <v>7</v>
      </c>
      <c r="K1545" s="1" t="str">
        <f t="shared" si="24"/>
        <v xml:space="preserve"> USA</v>
      </c>
      <c r="L1545" s="1" t="str">
        <f>_xlfn.CONCAT(space_missions[[#This Row],[Company]],"-",space_missions[[#This Row],[Rocket]])</f>
        <v>US Air Force-Titan III(24)B</v>
      </c>
      <c r="M1545" s="1">
        <f>YEAR(space_missions[[#This Row],[Date]])</f>
        <v>1976</v>
      </c>
    </row>
    <row r="1546" spans="1:13" x14ac:dyDescent="0.3">
      <c r="A1546" s="1" t="s">
        <v>9</v>
      </c>
      <c r="B1546" s="1" t="s">
        <v>1116</v>
      </c>
      <c r="C1546" s="2">
        <v>28024</v>
      </c>
      <c r="D1546" s="3">
        <v>0.4861111111111111</v>
      </c>
      <c r="E1546" s="1" t="s">
        <v>1362</v>
      </c>
      <c r="F1546" s="1" t="s">
        <v>1743</v>
      </c>
      <c r="G1546" s="1" t="s">
        <v>13</v>
      </c>
      <c r="H1546" s="1" t="s">
        <v>14</v>
      </c>
      <c r="I1546" s="1" t="s">
        <v>15</v>
      </c>
      <c r="J1546" s="1">
        <f>FIND(", ",space_missions[[#This Row],[Location]])</f>
        <v>10</v>
      </c>
      <c r="K1546" s="1" t="str">
        <f t="shared" si="24"/>
        <v xml:space="preserve"> Russia</v>
      </c>
      <c r="L1546" s="1" t="str">
        <f>_xlfn.CONCAT(space_missions[[#This Row],[Company]],"-",space_missions[[#This Row],[Rocket]])</f>
        <v>RVSN USSR-Soyuz U</v>
      </c>
      <c r="M1546" s="1">
        <f>YEAR(space_missions[[#This Row],[Date]])</f>
        <v>1976</v>
      </c>
    </row>
    <row r="1547" spans="1:13" x14ac:dyDescent="0.3">
      <c r="A1547" s="1" t="s">
        <v>9</v>
      </c>
      <c r="B1547" s="1" t="s">
        <v>361</v>
      </c>
      <c r="C1547" s="2">
        <v>28025</v>
      </c>
      <c r="D1547" s="3">
        <v>0.39583333333333331</v>
      </c>
      <c r="E1547" s="1" t="s">
        <v>1362</v>
      </c>
      <c r="F1547" s="1" t="s">
        <v>1744</v>
      </c>
      <c r="G1547" s="1" t="s">
        <v>13</v>
      </c>
      <c r="H1547" s="1" t="s">
        <v>14</v>
      </c>
      <c r="I1547" s="1" t="s">
        <v>15</v>
      </c>
      <c r="J1547" s="1">
        <f>FIND(", ",space_missions[[#This Row],[Location]])</f>
        <v>10</v>
      </c>
      <c r="K1547" s="1" t="str">
        <f t="shared" si="24"/>
        <v xml:space="preserve"> Kazakhstan</v>
      </c>
      <c r="L1547" s="1" t="str">
        <f>_xlfn.CONCAT(space_missions[[#This Row],[Company]],"-",space_missions[[#This Row],[Rocket]])</f>
        <v>RVSN USSR-Soyuz U</v>
      </c>
      <c r="M1547" s="1">
        <f>YEAR(space_missions[[#This Row],[Date]])</f>
        <v>1976</v>
      </c>
    </row>
    <row r="1548" spans="1:13" x14ac:dyDescent="0.3">
      <c r="A1548" s="1" t="s">
        <v>9</v>
      </c>
      <c r="B1548" s="1" t="s">
        <v>1116</v>
      </c>
      <c r="C1548" s="2">
        <v>28027</v>
      </c>
      <c r="D1548" s="3">
        <v>0.625</v>
      </c>
      <c r="E1548" s="1" t="s">
        <v>1362</v>
      </c>
      <c r="F1548" s="1" t="s">
        <v>1745</v>
      </c>
      <c r="G1548" s="1" t="s">
        <v>13</v>
      </c>
      <c r="H1548" s="1" t="s">
        <v>14</v>
      </c>
      <c r="I1548" s="1" t="s">
        <v>15</v>
      </c>
      <c r="J1548" s="1">
        <f>FIND(", ",space_missions[[#This Row],[Location]])</f>
        <v>10</v>
      </c>
      <c r="K1548" s="1" t="str">
        <f t="shared" si="24"/>
        <v xml:space="preserve"> Russia</v>
      </c>
      <c r="L1548" s="1" t="str">
        <f>_xlfn.CONCAT(space_missions[[#This Row],[Company]],"-",space_missions[[#This Row],[Rocket]])</f>
        <v>RVSN USSR-Soyuz U</v>
      </c>
      <c r="M1548" s="1">
        <f>YEAR(space_missions[[#This Row],[Date]])</f>
        <v>1976</v>
      </c>
    </row>
    <row r="1549" spans="1:13" x14ac:dyDescent="0.3">
      <c r="A1549" s="1" t="s">
        <v>9</v>
      </c>
      <c r="B1549" s="1" t="s">
        <v>684</v>
      </c>
      <c r="C1549" s="2">
        <v>28032</v>
      </c>
      <c r="D1549" s="3">
        <v>0.29444444444444445</v>
      </c>
      <c r="E1549" s="1" t="s">
        <v>685</v>
      </c>
      <c r="F1549" s="1" t="s">
        <v>1746</v>
      </c>
      <c r="G1549" s="1" t="s">
        <v>13</v>
      </c>
      <c r="H1549" s="1" t="s">
        <v>14</v>
      </c>
      <c r="I1549" s="1" t="s">
        <v>15</v>
      </c>
      <c r="J1549" s="1">
        <f>FIND(", ",space_missions[[#This Row],[Location]])</f>
        <v>11</v>
      </c>
      <c r="K1549" s="1" t="str">
        <f t="shared" si="24"/>
        <v xml:space="preserve"> Russia</v>
      </c>
      <c r="L1549" s="1" t="str">
        <f>_xlfn.CONCAT(space_missions[[#This Row],[Company]],"-",space_missions[[#This Row],[Rocket]])</f>
        <v>RVSN USSR-Cosmos-3M (11K65M)</v>
      </c>
      <c r="M1549" s="1">
        <f>YEAR(space_missions[[#This Row],[Date]])</f>
        <v>1976</v>
      </c>
    </row>
    <row r="1550" spans="1:13" x14ac:dyDescent="0.3">
      <c r="A1550" s="1" t="s">
        <v>9</v>
      </c>
      <c r="B1550" s="1" t="s">
        <v>980</v>
      </c>
      <c r="C1550" s="2">
        <v>28037</v>
      </c>
      <c r="D1550" s="3">
        <v>0.45833333333333331</v>
      </c>
      <c r="E1550" s="1" t="s">
        <v>1362</v>
      </c>
      <c r="F1550" s="1" t="s">
        <v>1747</v>
      </c>
      <c r="G1550" s="1" t="s">
        <v>13</v>
      </c>
      <c r="H1550" s="1" t="s">
        <v>14</v>
      </c>
      <c r="I1550" s="1" t="s">
        <v>21</v>
      </c>
      <c r="J1550" s="1">
        <f>FIND(", ",space_missions[[#This Row],[Location]])</f>
        <v>10</v>
      </c>
      <c r="K1550" s="1" t="str">
        <f t="shared" si="24"/>
        <v xml:space="preserve"> Russia</v>
      </c>
      <c r="L1550" s="1" t="str">
        <f>_xlfn.CONCAT(space_missions[[#This Row],[Company]],"-",space_missions[[#This Row],[Rocket]])</f>
        <v>RVSN USSR-Soyuz U</v>
      </c>
      <c r="M1550" s="1">
        <f>YEAR(space_missions[[#This Row],[Date]])</f>
        <v>1976</v>
      </c>
    </row>
    <row r="1551" spans="1:13" x14ac:dyDescent="0.3">
      <c r="A1551" s="1" t="s">
        <v>9</v>
      </c>
      <c r="B1551" s="1" t="s">
        <v>361</v>
      </c>
      <c r="C1551" s="2">
        <v>28043</v>
      </c>
      <c r="D1551" s="3">
        <v>0.39930555555555558</v>
      </c>
      <c r="E1551" s="1" t="s">
        <v>1362</v>
      </c>
      <c r="F1551" s="1" t="s">
        <v>1748</v>
      </c>
      <c r="G1551" s="1" t="s">
        <v>13</v>
      </c>
      <c r="H1551" s="1" t="s">
        <v>14</v>
      </c>
      <c r="I1551" s="1" t="s">
        <v>15</v>
      </c>
      <c r="J1551" s="1">
        <f>FIND(", ",space_missions[[#This Row],[Location]])</f>
        <v>10</v>
      </c>
      <c r="K1551" s="1" t="str">
        <f t="shared" si="24"/>
        <v xml:space="preserve"> Kazakhstan</v>
      </c>
      <c r="L1551" s="1" t="str">
        <f>_xlfn.CONCAT(space_missions[[#This Row],[Company]],"-",space_missions[[#This Row],[Rocket]])</f>
        <v>RVSN USSR-Soyuz U</v>
      </c>
      <c r="M1551" s="1">
        <f>YEAR(space_missions[[#This Row],[Date]])</f>
        <v>1976</v>
      </c>
    </row>
    <row r="1552" spans="1:13" x14ac:dyDescent="0.3">
      <c r="A1552" s="1" t="s">
        <v>9</v>
      </c>
      <c r="B1552" s="1" t="s">
        <v>10</v>
      </c>
      <c r="C1552" s="2">
        <v>28047</v>
      </c>
      <c r="D1552" s="3">
        <v>0.73541666666666672</v>
      </c>
      <c r="E1552" s="1" t="s">
        <v>629</v>
      </c>
      <c r="F1552" s="1" t="s">
        <v>1749</v>
      </c>
      <c r="G1552" s="1" t="s">
        <v>13</v>
      </c>
      <c r="H1552" s="1" t="s">
        <v>14</v>
      </c>
      <c r="I1552" s="1" t="s">
        <v>15</v>
      </c>
      <c r="J1552" s="1">
        <f>FIND(", ",space_missions[[#This Row],[Location]])</f>
        <v>9</v>
      </c>
      <c r="K1552" s="1" t="str">
        <f t="shared" si="24"/>
        <v xml:space="preserve"> Kazakhstan</v>
      </c>
      <c r="L1552" s="1" t="str">
        <f>_xlfn.CONCAT(space_missions[[#This Row],[Company]],"-",space_missions[[#This Row],[Rocket]])</f>
        <v>RVSN USSR-Soyuz</v>
      </c>
      <c r="M1552" s="1">
        <f>YEAR(space_missions[[#This Row],[Date]])</f>
        <v>1976</v>
      </c>
    </row>
    <row r="1553" spans="1:13" x14ac:dyDescent="0.3">
      <c r="A1553" s="1" t="s">
        <v>9</v>
      </c>
      <c r="B1553" s="1" t="s">
        <v>1116</v>
      </c>
      <c r="C1553" s="2">
        <v>28048</v>
      </c>
      <c r="D1553" s="3">
        <v>0.95763888888888893</v>
      </c>
      <c r="E1553" s="1" t="s">
        <v>396</v>
      </c>
      <c r="F1553" s="1" t="s">
        <v>1750</v>
      </c>
      <c r="G1553" s="1" t="s">
        <v>13</v>
      </c>
      <c r="H1553" s="1" t="s">
        <v>14</v>
      </c>
      <c r="I1553" s="1" t="s">
        <v>15</v>
      </c>
      <c r="J1553" s="1">
        <f>FIND(", ",space_missions[[#This Row],[Location]])</f>
        <v>10</v>
      </c>
      <c r="K1553" s="1" t="str">
        <f t="shared" si="24"/>
        <v xml:space="preserve"> Russia</v>
      </c>
      <c r="L1553" s="1" t="str">
        <f>_xlfn.CONCAT(space_missions[[#This Row],[Company]],"-",space_missions[[#This Row],[Rocket]])</f>
        <v>RVSN USSR-Vostok-2M</v>
      </c>
      <c r="M1553" s="1">
        <f>YEAR(space_missions[[#This Row],[Date]])</f>
        <v>1976</v>
      </c>
    </row>
    <row r="1554" spans="1:13" x14ac:dyDescent="0.3">
      <c r="A1554" s="1" t="s">
        <v>9</v>
      </c>
      <c r="B1554" s="1" t="s">
        <v>739</v>
      </c>
      <c r="C1554" s="2">
        <v>28050</v>
      </c>
      <c r="D1554" s="3">
        <v>0.75416666666666665</v>
      </c>
      <c r="E1554" s="1" t="s">
        <v>937</v>
      </c>
      <c r="F1554" s="1" t="s">
        <v>1751</v>
      </c>
      <c r="G1554" s="1" t="s">
        <v>13</v>
      </c>
      <c r="H1554" s="1" t="s">
        <v>14</v>
      </c>
      <c r="I1554" s="1" t="s">
        <v>15</v>
      </c>
      <c r="J1554" s="1">
        <f>FIND(", ",space_missions[[#This Row],[Location]])</f>
        <v>11</v>
      </c>
      <c r="K1554" s="1" t="str">
        <f t="shared" si="24"/>
        <v xml:space="preserve"> Kazakhstan</v>
      </c>
      <c r="L1554" s="1" t="str">
        <f>_xlfn.CONCAT(space_missions[[#This Row],[Company]],"-",space_missions[[#This Row],[Rocket]])</f>
        <v>RVSN USSR-Tsyklon-2</v>
      </c>
      <c r="M1554" s="1">
        <f>YEAR(space_missions[[#This Row],[Date]])</f>
        <v>1976</v>
      </c>
    </row>
    <row r="1555" spans="1:13" x14ac:dyDescent="0.3">
      <c r="A1555" s="1" t="s">
        <v>9</v>
      </c>
      <c r="B1555" s="1" t="s">
        <v>739</v>
      </c>
      <c r="C1555" s="2">
        <v>28054</v>
      </c>
      <c r="D1555" s="3">
        <v>0.70347222222222228</v>
      </c>
      <c r="E1555" s="1" t="s">
        <v>937</v>
      </c>
      <c r="F1555" s="1" t="s">
        <v>1752</v>
      </c>
      <c r="G1555" s="1" t="s">
        <v>13</v>
      </c>
      <c r="H1555" s="1" t="s">
        <v>14</v>
      </c>
      <c r="I1555" s="1" t="s">
        <v>15</v>
      </c>
      <c r="J1555" s="1">
        <f>FIND(", ",space_missions[[#This Row],[Location]])</f>
        <v>11</v>
      </c>
      <c r="K1555" s="1" t="str">
        <f t="shared" si="24"/>
        <v xml:space="preserve"> Kazakhstan</v>
      </c>
      <c r="L1555" s="1" t="str">
        <f>_xlfn.CONCAT(space_missions[[#This Row],[Company]],"-",space_missions[[#This Row],[Rocket]])</f>
        <v>RVSN USSR-Tsyklon-2</v>
      </c>
      <c r="M1555" s="1">
        <f>YEAR(space_missions[[#This Row],[Date]])</f>
        <v>1976</v>
      </c>
    </row>
    <row r="1556" spans="1:13" x14ac:dyDescent="0.3">
      <c r="A1556" s="1" t="s">
        <v>9</v>
      </c>
      <c r="B1556" s="1" t="s">
        <v>980</v>
      </c>
      <c r="C1556" s="2">
        <v>28055</v>
      </c>
      <c r="D1556" s="3">
        <v>0.38263888888888886</v>
      </c>
      <c r="E1556" s="1" t="s">
        <v>1302</v>
      </c>
      <c r="F1556" s="1" t="s">
        <v>1753</v>
      </c>
      <c r="G1556" s="1" t="s">
        <v>13</v>
      </c>
      <c r="H1556" s="1" t="s">
        <v>14</v>
      </c>
      <c r="I1556" s="1" t="s">
        <v>15</v>
      </c>
      <c r="J1556" s="1">
        <f>FIND(", ",space_missions[[#This Row],[Location]])</f>
        <v>10</v>
      </c>
      <c r="K1556" s="1" t="str">
        <f t="shared" si="24"/>
        <v xml:space="preserve"> Russia</v>
      </c>
      <c r="L1556" s="1" t="str">
        <f>_xlfn.CONCAT(space_missions[[#This Row],[Company]],"-",space_missions[[#This Row],[Rocket]])</f>
        <v>RVSN USSR-Molniya-M /Block 2BL</v>
      </c>
      <c r="M1556" s="1">
        <f>YEAR(space_missions[[#This Row],[Date]])</f>
        <v>1976</v>
      </c>
    </row>
    <row r="1557" spans="1:13" x14ac:dyDescent="0.3">
      <c r="A1557" s="1" t="s">
        <v>9</v>
      </c>
      <c r="B1557" s="1" t="s">
        <v>980</v>
      </c>
      <c r="C1557" s="2">
        <v>28058</v>
      </c>
      <c r="D1557" s="3">
        <v>0.60416666666666663</v>
      </c>
      <c r="E1557" s="1" t="s">
        <v>1362</v>
      </c>
      <c r="F1557" s="1" t="s">
        <v>1754</v>
      </c>
      <c r="G1557" s="1" t="s">
        <v>13</v>
      </c>
      <c r="H1557" s="1" t="s">
        <v>14</v>
      </c>
      <c r="I1557" s="1" t="s">
        <v>15</v>
      </c>
      <c r="J1557" s="1">
        <f>FIND(", ",space_missions[[#This Row],[Location]])</f>
        <v>10</v>
      </c>
      <c r="K1557" s="1" t="str">
        <f t="shared" si="24"/>
        <v xml:space="preserve"> Russia</v>
      </c>
      <c r="L1557" s="1" t="str">
        <f>_xlfn.CONCAT(space_missions[[#This Row],[Company]],"-",space_missions[[#This Row],[Rocket]])</f>
        <v>RVSN USSR-Soyuz U</v>
      </c>
      <c r="M1557" s="1">
        <f>YEAR(space_missions[[#This Row],[Date]])</f>
        <v>1976</v>
      </c>
    </row>
    <row r="1558" spans="1:13" x14ac:dyDescent="0.3">
      <c r="A1558" s="1" t="s">
        <v>9</v>
      </c>
      <c r="B1558" s="1" t="s">
        <v>684</v>
      </c>
      <c r="C1558" s="2">
        <v>28062</v>
      </c>
      <c r="D1558" s="3">
        <v>0.52708333333333335</v>
      </c>
      <c r="E1558" s="1" t="s">
        <v>685</v>
      </c>
      <c r="F1558" s="1" t="s">
        <v>1755</v>
      </c>
      <c r="G1558" s="1" t="s">
        <v>13</v>
      </c>
      <c r="H1558" s="1" t="s">
        <v>14</v>
      </c>
      <c r="I1558" s="1" t="s">
        <v>15</v>
      </c>
      <c r="J1558" s="1">
        <f>FIND(", ",space_missions[[#This Row],[Location]])</f>
        <v>11</v>
      </c>
      <c r="K1558" s="1" t="str">
        <f t="shared" si="24"/>
        <v xml:space="preserve"> Russia</v>
      </c>
      <c r="L1558" s="1" t="str">
        <f>_xlfn.CONCAT(space_missions[[#This Row],[Company]],"-",space_missions[[#This Row],[Rocket]])</f>
        <v>RVSN USSR-Cosmos-3M (11K65M)</v>
      </c>
      <c r="M1558" s="1">
        <f>YEAR(space_missions[[#This Row],[Date]])</f>
        <v>1976</v>
      </c>
    </row>
    <row r="1559" spans="1:13" x14ac:dyDescent="0.3">
      <c r="A1559" s="1" t="s">
        <v>9</v>
      </c>
      <c r="B1559" s="1" t="s">
        <v>980</v>
      </c>
      <c r="C1559" s="2">
        <v>28065</v>
      </c>
      <c r="D1559" s="3">
        <v>0.47222222222222221</v>
      </c>
      <c r="E1559" s="1" t="s">
        <v>1362</v>
      </c>
      <c r="F1559" s="1" t="s">
        <v>1756</v>
      </c>
      <c r="G1559" s="1" t="s">
        <v>13</v>
      </c>
      <c r="H1559" s="1" t="s">
        <v>14</v>
      </c>
      <c r="I1559" s="1" t="s">
        <v>15</v>
      </c>
      <c r="J1559" s="1">
        <f>FIND(", ",space_missions[[#This Row],[Location]])</f>
        <v>10</v>
      </c>
      <c r="K1559" s="1" t="str">
        <f t="shared" si="24"/>
        <v xml:space="preserve"> Russia</v>
      </c>
      <c r="L1559" s="1" t="str">
        <f>_xlfn.CONCAT(space_missions[[#This Row],[Company]],"-",space_missions[[#This Row],[Rocket]])</f>
        <v>RVSN USSR-Soyuz U</v>
      </c>
      <c r="M1559" s="1">
        <f>YEAR(space_missions[[#This Row],[Date]])</f>
        <v>1976</v>
      </c>
    </row>
    <row r="1560" spans="1:13" x14ac:dyDescent="0.3">
      <c r="A1560" s="1" t="s">
        <v>973</v>
      </c>
      <c r="B1560" s="1" t="s">
        <v>1288</v>
      </c>
      <c r="C1560" s="2">
        <v>28074</v>
      </c>
      <c r="D1560" s="3">
        <v>0.37847222222222221</v>
      </c>
      <c r="E1560" s="1" t="s">
        <v>1289</v>
      </c>
      <c r="F1560" s="1" t="s">
        <v>1757</v>
      </c>
      <c r="G1560" s="1" t="s">
        <v>13</v>
      </c>
      <c r="H1560" s="1" t="s">
        <v>14</v>
      </c>
      <c r="I1560" s="1" t="s">
        <v>21</v>
      </c>
      <c r="J1560" s="1">
        <f>FIND(", ",space_missions[[#This Row],[Location]])</f>
        <v>17</v>
      </c>
      <c r="K1560" s="1" t="str">
        <f t="shared" si="24"/>
        <v xml:space="preserve"> China</v>
      </c>
      <c r="L1560" s="1" t="str">
        <f>_xlfn.CONCAT(space_missions[[#This Row],[Company]],"-",space_missions[[#This Row],[Rocket]])</f>
        <v>CASC-Feng Bao 1</v>
      </c>
      <c r="M1560" s="1">
        <f>YEAR(space_missions[[#This Row],[Date]])</f>
        <v>1976</v>
      </c>
    </row>
    <row r="1561" spans="1:13" x14ac:dyDescent="0.3">
      <c r="A1561" s="1" t="s">
        <v>9</v>
      </c>
      <c r="B1561" s="1" t="s">
        <v>361</v>
      </c>
      <c r="C1561" s="2">
        <v>28075</v>
      </c>
      <c r="D1561" s="3">
        <v>0.44791666666666669</v>
      </c>
      <c r="E1561" s="1" t="s">
        <v>1362</v>
      </c>
      <c r="F1561" s="1" t="s">
        <v>1758</v>
      </c>
      <c r="G1561" s="1" t="s">
        <v>13</v>
      </c>
      <c r="H1561" s="1" t="s">
        <v>14</v>
      </c>
      <c r="I1561" s="1" t="s">
        <v>15</v>
      </c>
      <c r="J1561" s="1">
        <f>FIND(", ",space_missions[[#This Row],[Location]])</f>
        <v>10</v>
      </c>
      <c r="K1561" s="1" t="str">
        <f t="shared" si="24"/>
        <v xml:space="preserve"> Kazakhstan</v>
      </c>
      <c r="L1561" s="1" t="str">
        <f>_xlfn.CONCAT(space_missions[[#This Row],[Company]],"-",space_missions[[#This Row],[Rocket]])</f>
        <v>RVSN USSR-Soyuz U</v>
      </c>
      <c r="M1561" s="1">
        <f>YEAR(space_missions[[#This Row],[Date]])</f>
        <v>1976</v>
      </c>
    </row>
    <row r="1562" spans="1:13" x14ac:dyDescent="0.3">
      <c r="A1562" s="1" t="s">
        <v>9</v>
      </c>
      <c r="B1562" s="1" t="s">
        <v>980</v>
      </c>
      <c r="C1562" s="2">
        <v>28087</v>
      </c>
      <c r="D1562" s="3">
        <v>0.68541666666666667</v>
      </c>
      <c r="E1562" s="1" t="s">
        <v>1362</v>
      </c>
      <c r="F1562" s="1" t="s">
        <v>1759</v>
      </c>
      <c r="G1562" s="1" t="s">
        <v>13</v>
      </c>
      <c r="H1562" s="1" t="s">
        <v>14</v>
      </c>
      <c r="I1562" s="1" t="s">
        <v>15</v>
      </c>
      <c r="J1562" s="1">
        <f>FIND(", ",space_missions[[#This Row],[Location]])</f>
        <v>10</v>
      </c>
      <c r="K1562" s="1" t="str">
        <f t="shared" si="24"/>
        <v xml:space="preserve"> Russia</v>
      </c>
      <c r="L1562" s="1" t="str">
        <f>_xlfn.CONCAT(space_missions[[#This Row],[Company]],"-",space_missions[[#This Row],[Rocket]])</f>
        <v>RVSN USSR-Soyuz U</v>
      </c>
      <c r="M1562" s="1">
        <f>YEAR(space_missions[[#This Row],[Date]])</f>
        <v>1976</v>
      </c>
    </row>
    <row r="1563" spans="1:13" x14ac:dyDescent="0.3">
      <c r="A1563" s="1" t="s">
        <v>9</v>
      </c>
      <c r="B1563" s="1" t="s">
        <v>361</v>
      </c>
      <c r="C1563" s="2">
        <v>28089</v>
      </c>
      <c r="D1563" s="3"/>
      <c r="E1563" s="1" t="s">
        <v>1257</v>
      </c>
      <c r="F1563" s="1" t="s">
        <v>1760</v>
      </c>
      <c r="G1563" s="1" t="s">
        <v>13</v>
      </c>
      <c r="H1563" s="1" t="s">
        <v>14</v>
      </c>
      <c r="I1563" s="1" t="s">
        <v>15</v>
      </c>
      <c r="J1563" s="1">
        <f>FIND(", ",space_missions[[#This Row],[Location]])</f>
        <v>10</v>
      </c>
      <c r="K1563" s="1" t="str">
        <f t="shared" si="24"/>
        <v xml:space="preserve"> Kazakhstan</v>
      </c>
      <c r="L1563" s="1" t="str">
        <f>_xlfn.CONCAT(space_missions[[#This Row],[Company]],"-",space_missions[[#This Row],[Rocket]])</f>
        <v>RVSN USSR-Molniya-M /Block SO-L</v>
      </c>
      <c r="M1563" s="1">
        <f>YEAR(space_missions[[#This Row],[Date]])</f>
        <v>1976</v>
      </c>
    </row>
    <row r="1564" spans="1:13" x14ac:dyDescent="0.3">
      <c r="A1564" s="1" t="s">
        <v>9</v>
      </c>
      <c r="B1564" s="1" t="s">
        <v>847</v>
      </c>
      <c r="C1564" s="2">
        <v>28090</v>
      </c>
      <c r="D1564" s="3">
        <v>0.60416666666666663</v>
      </c>
      <c r="E1564" s="1" t="s">
        <v>937</v>
      </c>
      <c r="F1564" s="1" t="s">
        <v>1761</v>
      </c>
      <c r="G1564" s="1" t="s">
        <v>13</v>
      </c>
      <c r="H1564" s="1" t="s">
        <v>14</v>
      </c>
      <c r="I1564" s="1" t="s">
        <v>15</v>
      </c>
      <c r="J1564" s="1">
        <f>FIND(", ",space_missions[[#This Row],[Location]])</f>
        <v>11</v>
      </c>
      <c r="K1564" s="1" t="str">
        <f t="shared" si="24"/>
        <v xml:space="preserve"> Kazakhstan</v>
      </c>
      <c r="L1564" s="1" t="str">
        <f>_xlfn.CONCAT(space_missions[[#This Row],[Company]],"-",space_missions[[#This Row],[Rocket]])</f>
        <v>RVSN USSR-Tsyklon-2</v>
      </c>
      <c r="M1564" s="1">
        <f>YEAR(space_missions[[#This Row],[Date]])</f>
        <v>1976</v>
      </c>
    </row>
    <row r="1565" spans="1:13" x14ac:dyDescent="0.3">
      <c r="A1565" s="1" t="s">
        <v>9</v>
      </c>
      <c r="B1565" s="1" t="s">
        <v>10</v>
      </c>
      <c r="C1565" s="2">
        <v>28093</v>
      </c>
      <c r="D1565" s="3">
        <v>0.6694444444444444</v>
      </c>
      <c r="E1565" s="1" t="s">
        <v>1362</v>
      </c>
      <c r="F1565" s="1" t="s">
        <v>1762</v>
      </c>
      <c r="G1565" s="1" t="s">
        <v>13</v>
      </c>
      <c r="H1565" s="1" t="s">
        <v>14</v>
      </c>
      <c r="I1565" s="1" t="s">
        <v>15</v>
      </c>
      <c r="J1565" s="1">
        <f>FIND(", ",space_missions[[#This Row],[Location]])</f>
        <v>9</v>
      </c>
      <c r="K1565" s="1" t="str">
        <f t="shared" si="24"/>
        <v xml:space="preserve"> Kazakhstan</v>
      </c>
      <c r="L1565" s="1" t="str">
        <f>_xlfn.CONCAT(space_missions[[#This Row],[Company]],"-",space_missions[[#This Row],[Rocket]])</f>
        <v>RVSN USSR-Soyuz U</v>
      </c>
      <c r="M1565" s="1">
        <f>YEAR(space_missions[[#This Row],[Date]])</f>
        <v>1976</v>
      </c>
    </row>
    <row r="1566" spans="1:13" x14ac:dyDescent="0.3">
      <c r="A1566" s="1" t="s">
        <v>9</v>
      </c>
      <c r="B1566" s="1" t="s">
        <v>684</v>
      </c>
      <c r="C1566" s="2">
        <v>28096</v>
      </c>
      <c r="D1566" s="3">
        <v>1.1805555555555555E-2</v>
      </c>
      <c r="E1566" s="1" t="s">
        <v>685</v>
      </c>
      <c r="F1566" s="1" t="s">
        <v>1763</v>
      </c>
      <c r="G1566" s="1" t="s">
        <v>13</v>
      </c>
      <c r="H1566" s="1" t="s">
        <v>14</v>
      </c>
      <c r="I1566" s="1" t="s">
        <v>15</v>
      </c>
      <c r="J1566" s="1">
        <f>FIND(", ",space_missions[[#This Row],[Location]])</f>
        <v>11</v>
      </c>
      <c r="K1566" s="1" t="str">
        <f t="shared" si="24"/>
        <v xml:space="preserve"> Russia</v>
      </c>
      <c r="L1566" s="1" t="str">
        <f>_xlfn.CONCAT(space_missions[[#This Row],[Company]],"-",space_missions[[#This Row],[Rocket]])</f>
        <v>RVSN USSR-Cosmos-3M (11K65M)</v>
      </c>
      <c r="M1566" s="1">
        <f>YEAR(space_missions[[#This Row],[Date]])</f>
        <v>1976</v>
      </c>
    </row>
    <row r="1567" spans="1:13" x14ac:dyDescent="0.3">
      <c r="A1567" s="1" t="s">
        <v>9</v>
      </c>
      <c r="B1567" s="1" t="s">
        <v>980</v>
      </c>
      <c r="C1567" s="2">
        <v>28096</v>
      </c>
      <c r="D1567" s="3">
        <v>0.11388888888888889</v>
      </c>
      <c r="E1567" s="1" t="s">
        <v>1463</v>
      </c>
      <c r="F1567" s="1" t="s">
        <v>1764</v>
      </c>
      <c r="G1567" s="1" t="s">
        <v>13</v>
      </c>
      <c r="H1567" s="1" t="s">
        <v>14</v>
      </c>
      <c r="I1567" s="1" t="s">
        <v>15</v>
      </c>
      <c r="J1567" s="1">
        <f>FIND(", ",space_missions[[#This Row],[Location]])</f>
        <v>10</v>
      </c>
      <c r="K1567" s="1" t="str">
        <f t="shared" si="24"/>
        <v xml:space="preserve"> Russia</v>
      </c>
      <c r="L1567" s="1" t="str">
        <f>_xlfn.CONCAT(space_missions[[#This Row],[Company]],"-",space_missions[[#This Row],[Rocket]])</f>
        <v>RVSN USSR-Molniya-M /Block ML</v>
      </c>
      <c r="M1567" s="1">
        <f>YEAR(space_missions[[#This Row],[Date]])</f>
        <v>1976</v>
      </c>
    </row>
    <row r="1568" spans="1:13" x14ac:dyDescent="0.3">
      <c r="A1568" s="1" t="s">
        <v>973</v>
      </c>
      <c r="B1568" s="1" t="s">
        <v>1288</v>
      </c>
      <c r="C1568" s="2">
        <v>28101</v>
      </c>
      <c r="D1568" s="3">
        <v>0.19305555555555556</v>
      </c>
      <c r="E1568" s="1" t="s">
        <v>1526</v>
      </c>
      <c r="F1568" s="1" t="s">
        <v>1765</v>
      </c>
      <c r="G1568" s="1" t="s">
        <v>13</v>
      </c>
      <c r="H1568" s="1" t="s">
        <v>14</v>
      </c>
      <c r="I1568" s="1" t="s">
        <v>15</v>
      </c>
      <c r="J1568" s="1">
        <f>FIND(", ",space_missions[[#This Row],[Location]])</f>
        <v>17</v>
      </c>
      <c r="K1568" s="1" t="str">
        <f t="shared" si="24"/>
        <v xml:space="preserve"> China</v>
      </c>
      <c r="L1568" s="1" t="str">
        <f>_xlfn.CONCAT(space_missions[[#This Row],[Company]],"-",space_missions[[#This Row],[Rocket]])</f>
        <v>CASC-Long March 2</v>
      </c>
      <c r="M1568" s="1">
        <f>YEAR(space_missions[[#This Row],[Date]])</f>
        <v>1976</v>
      </c>
    </row>
    <row r="1569" spans="1:13" x14ac:dyDescent="0.3">
      <c r="A1569" s="1" t="s">
        <v>9</v>
      </c>
      <c r="B1569" s="1" t="s">
        <v>980</v>
      </c>
      <c r="C1569" s="2">
        <v>28103</v>
      </c>
      <c r="D1569" s="3">
        <v>0.41666666666666669</v>
      </c>
      <c r="E1569" s="1" t="s">
        <v>1362</v>
      </c>
      <c r="F1569" s="1" t="s">
        <v>1766</v>
      </c>
      <c r="G1569" s="1" t="s">
        <v>13</v>
      </c>
      <c r="H1569" s="1" t="s">
        <v>14</v>
      </c>
      <c r="I1569" s="1" t="s">
        <v>15</v>
      </c>
      <c r="J1569" s="1">
        <f>FIND(", ",space_missions[[#This Row],[Location]])</f>
        <v>10</v>
      </c>
      <c r="K1569" s="1" t="str">
        <f t="shared" si="24"/>
        <v xml:space="preserve"> Russia</v>
      </c>
      <c r="L1569" s="1" t="str">
        <f>_xlfn.CONCAT(space_missions[[#This Row],[Company]],"-",space_missions[[#This Row],[Rocket]])</f>
        <v>RVSN USSR-Soyuz U</v>
      </c>
      <c r="M1569" s="1">
        <f>YEAR(space_missions[[#This Row],[Date]])</f>
        <v>1976</v>
      </c>
    </row>
    <row r="1570" spans="1:13" x14ac:dyDescent="0.3">
      <c r="A1570" s="1" t="s">
        <v>9</v>
      </c>
      <c r="B1570" s="1" t="s">
        <v>684</v>
      </c>
      <c r="C1570" s="2">
        <v>28103</v>
      </c>
      <c r="D1570" s="3">
        <v>0.83333333333333337</v>
      </c>
      <c r="E1570" s="1" t="s">
        <v>685</v>
      </c>
      <c r="F1570" s="1" t="s">
        <v>1767</v>
      </c>
      <c r="G1570" s="1" t="s">
        <v>13</v>
      </c>
      <c r="H1570" s="1" t="s">
        <v>14</v>
      </c>
      <c r="I1570" s="1" t="s">
        <v>15</v>
      </c>
      <c r="J1570" s="1">
        <f>FIND(", ",space_missions[[#This Row],[Location]])</f>
        <v>11</v>
      </c>
      <c r="K1570" s="1" t="str">
        <f t="shared" si="24"/>
        <v xml:space="preserve"> Russia</v>
      </c>
      <c r="L1570" s="1" t="str">
        <f>_xlfn.CONCAT(space_missions[[#This Row],[Company]],"-",space_missions[[#This Row],[Rocket]])</f>
        <v>RVSN USSR-Cosmos-3M (11K65M)</v>
      </c>
      <c r="M1570" s="1">
        <f>YEAR(space_missions[[#This Row],[Date]])</f>
        <v>1976</v>
      </c>
    </row>
    <row r="1571" spans="1:13" x14ac:dyDescent="0.3">
      <c r="A1571" s="1" t="s">
        <v>9</v>
      </c>
      <c r="B1571" s="1" t="s">
        <v>961</v>
      </c>
      <c r="C1571" s="2">
        <v>28109</v>
      </c>
      <c r="D1571" s="3">
        <v>0.58263888888888893</v>
      </c>
      <c r="E1571" s="1" t="s">
        <v>685</v>
      </c>
      <c r="F1571" s="1" t="s">
        <v>1768</v>
      </c>
      <c r="G1571" s="1" t="s">
        <v>13</v>
      </c>
      <c r="H1571" s="1" t="s">
        <v>14</v>
      </c>
      <c r="I1571" s="1" t="s">
        <v>15</v>
      </c>
      <c r="J1571" s="1">
        <f>FIND(", ",space_missions[[#This Row],[Location]])</f>
        <v>11</v>
      </c>
      <c r="K1571" s="1" t="str">
        <f t="shared" si="24"/>
        <v xml:space="preserve"> Russia</v>
      </c>
      <c r="L1571" s="1" t="str">
        <f>_xlfn.CONCAT(space_missions[[#This Row],[Company]],"-",space_missions[[#This Row],[Rocket]])</f>
        <v>RVSN USSR-Cosmos-3M (11K65M)</v>
      </c>
      <c r="M1571" s="1">
        <f>YEAR(space_missions[[#This Row],[Date]])</f>
        <v>1976</v>
      </c>
    </row>
    <row r="1572" spans="1:13" x14ac:dyDescent="0.3">
      <c r="A1572" s="1" t="s">
        <v>9</v>
      </c>
      <c r="B1572" s="1" t="s">
        <v>961</v>
      </c>
      <c r="C1572" s="2">
        <v>28110</v>
      </c>
      <c r="D1572" s="3">
        <v>0.43263888888888891</v>
      </c>
      <c r="E1572" s="1" t="s">
        <v>685</v>
      </c>
      <c r="F1572" s="1" t="s">
        <v>1769</v>
      </c>
      <c r="G1572" s="1" t="s">
        <v>13</v>
      </c>
      <c r="H1572" s="1" t="s">
        <v>14</v>
      </c>
      <c r="I1572" s="1" t="s">
        <v>15</v>
      </c>
      <c r="J1572" s="1">
        <f>FIND(", ",space_missions[[#This Row],[Location]])</f>
        <v>11</v>
      </c>
      <c r="K1572" s="1" t="str">
        <f t="shared" si="24"/>
        <v xml:space="preserve"> Russia</v>
      </c>
      <c r="L1572" s="1" t="str">
        <f>_xlfn.CONCAT(space_missions[[#This Row],[Company]],"-",space_missions[[#This Row],[Rocket]])</f>
        <v>RVSN USSR-Cosmos-3M (11K65M)</v>
      </c>
      <c r="M1572" s="1">
        <f>YEAR(space_missions[[#This Row],[Date]])</f>
        <v>1976</v>
      </c>
    </row>
    <row r="1573" spans="1:13" x14ac:dyDescent="0.3">
      <c r="A1573" s="1" t="s">
        <v>9</v>
      </c>
      <c r="B1573" s="1" t="s">
        <v>361</v>
      </c>
      <c r="C1573" s="2">
        <v>28111</v>
      </c>
      <c r="D1573" s="3">
        <v>0.39583333333333331</v>
      </c>
      <c r="E1573" s="1" t="s">
        <v>1362</v>
      </c>
      <c r="F1573" s="1" t="s">
        <v>1770</v>
      </c>
      <c r="G1573" s="1" t="s">
        <v>13</v>
      </c>
      <c r="H1573" s="1" t="s">
        <v>14</v>
      </c>
      <c r="I1573" s="1" t="s">
        <v>15</v>
      </c>
      <c r="J1573" s="1">
        <f>FIND(", ",space_missions[[#This Row],[Location]])</f>
        <v>10</v>
      </c>
      <c r="K1573" s="1" t="str">
        <f t="shared" si="24"/>
        <v xml:space="preserve"> Kazakhstan</v>
      </c>
      <c r="L1573" s="1" t="str">
        <f>_xlfn.CONCAT(space_missions[[#This Row],[Company]],"-",space_missions[[#This Row],[Rocket]])</f>
        <v>RVSN USSR-Soyuz U</v>
      </c>
      <c r="M1573" s="1">
        <f>YEAR(space_missions[[#This Row],[Date]])</f>
        <v>1976</v>
      </c>
    </row>
    <row r="1574" spans="1:13" x14ac:dyDescent="0.3">
      <c r="A1574" s="1" t="s">
        <v>9</v>
      </c>
      <c r="B1574" s="1" t="s">
        <v>684</v>
      </c>
      <c r="C1574" s="2">
        <v>28111</v>
      </c>
      <c r="D1574" s="3">
        <v>0.5</v>
      </c>
      <c r="E1574" s="1" t="s">
        <v>685</v>
      </c>
      <c r="F1574" s="1" t="s">
        <v>1771</v>
      </c>
      <c r="G1574" s="1" t="s">
        <v>13</v>
      </c>
      <c r="H1574" s="1" t="s">
        <v>14</v>
      </c>
      <c r="I1574" s="1" t="s">
        <v>15</v>
      </c>
      <c r="J1574" s="1">
        <f>FIND(", ",space_missions[[#This Row],[Location]])</f>
        <v>11</v>
      </c>
      <c r="K1574" s="1" t="str">
        <f t="shared" si="24"/>
        <v xml:space="preserve"> Russia</v>
      </c>
      <c r="L1574" s="1" t="str">
        <f>_xlfn.CONCAT(space_missions[[#This Row],[Company]],"-",space_missions[[#This Row],[Rocket]])</f>
        <v>RVSN USSR-Cosmos-3M (11K65M)</v>
      </c>
      <c r="M1574" s="1">
        <f>YEAR(space_missions[[#This Row],[Date]])</f>
        <v>1976</v>
      </c>
    </row>
    <row r="1575" spans="1:13" x14ac:dyDescent="0.3">
      <c r="A1575" s="1" t="s">
        <v>463</v>
      </c>
      <c r="B1575" s="1" t="s">
        <v>388</v>
      </c>
      <c r="C1575" s="2">
        <v>28113</v>
      </c>
      <c r="D1575" s="3">
        <v>0.7631944444444444</v>
      </c>
      <c r="E1575" s="1" t="s">
        <v>1163</v>
      </c>
      <c r="F1575" s="1" t="s">
        <v>1772</v>
      </c>
      <c r="G1575" s="1" t="s">
        <v>13</v>
      </c>
      <c r="H1575" s="1" t="s">
        <v>14</v>
      </c>
      <c r="I1575" s="1" t="s">
        <v>15</v>
      </c>
      <c r="J1575" s="1">
        <f>FIND(", ",space_missions[[#This Row],[Location]])</f>
        <v>7</v>
      </c>
      <c r="K1575" s="1" t="str">
        <f t="shared" si="24"/>
        <v xml:space="preserve"> USA</v>
      </c>
      <c r="L1575" s="1" t="str">
        <f>_xlfn.CONCAT(space_missions[[#This Row],[Company]],"-",space_missions[[#This Row],[Rocket]])</f>
        <v>Martin Marietta-Titan IIID</v>
      </c>
      <c r="M1575" s="1">
        <f>YEAR(space_missions[[#This Row],[Date]])</f>
        <v>1976</v>
      </c>
    </row>
    <row r="1576" spans="1:13" x14ac:dyDescent="0.3">
      <c r="A1576" s="1" t="s">
        <v>9</v>
      </c>
      <c r="B1576" s="1" t="s">
        <v>739</v>
      </c>
      <c r="C1576" s="2">
        <v>28121</v>
      </c>
      <c r="D1576" s="3">
        <v>0.50347222222222221</v>
      </c>
      <c r="E1576" s="1" t="s">
        <v>937</v>
      </c>
      <c r="F1576" s="1" t="s">
        <v>1773</v>
      </c>
      <c r="G1576" s="1" t="s">
        <v>13</v>
      </c>
      <c r="H1576" s="1" t="s">
        <v>14</v>
      </c>
      <c r="I1576" s="1" t="s">
        <v>15</v>
      </c>
      <c r="J1576" s="1">
        <f>FIND(", ",space_missions[[#This Row],[Location]])</f>
        <v>11</v>
      </c>
      <c r="K1576" s="1" t="str">
        <f t="shared" si="24"/>
        <v xml:space="preserve"> Kazakhstan</v>
      </c>
      <c r="L1576" s="1" t="str">
        <f>_xlfn.CONCAT(space_missions[[#This Row],[Company]],"-",space_missions[[#This Row],[Rocket]])</f>
        <v>RVSN USSR-Tsyklon-2</v>
      </c>
      <c r="M1576" s="1">
        <f>YEAR(space_missions[[#This Row],[Date]])</f>
        <v>1976</v>
      </c>
    </row>
    <row r="1577" spans="1:13" x14ac:dyDescent="0.3">
      <c r="A1577" s="1" t="s">
        <v>9</v>
      </c>
      <c r="B1577" s="1" t="s">
        <v>980</v>
      </c>
      <c r="C1577" s="2">
        <v>28122</v>
      </c>
      <c r="D1577" s="3">
        <v>0.27638888888888891</v>
      </c>
      <c r="E1577" s="1" t="s">
        <v>1463</v>
      </c>
      <c r="F1577" s="1" t="s">
        <v>1774</v>
      </c>
      <c r="G1577" s="1" t="s">
        <v>13</v>
      </c>
      <c r="H1577" s="1" t="s">
        <v>14</v>
      </c>
      <c r="I1577" s="1" t="s">
        <v>15</v>
      </c>
      <c r="J1577" s="1">
        <f>FIND(", ",space_missions[[#This Row],[Location]])</f>
        <v>10</v>
      </c>
      <c r="K1577" s="1" t="str">
        <f t="shared" si="24"/>
        <v xml:space="preserve"> Russia</v>
      </c>
      <c r="L1577" s="1" t="str">
        <f>_xlfn.CONCAT(space_missions[[#This Row],[Company]],"-",space_missions[[#This Row],[Rocket]])</f>
        <v>RVSN USSR-Molniya-M /Block ML</v>
      </c>
      <c r="M1577" s="1">
        <f>YEAR(space_missions[[#This Row],[Date]])</f>
        <v>1976</v>
      </c>
    </row>
    <row r="1578" spans="1:13" x14ac:dyDescent="0.3">
      <c r="A1578" s="1" t="s">
        <v>9</v>
      </c>
      <c r="B1578" s="1" t="s">
        <v>961</v>
      </c>
      <c r="C1578" s="2">
        <v>28122</v>
      </c>
      <c r="D1578" s="3">
        <v>0.32569444444444445</v>
      </c>
      <c r="E1578" s="1" t="s">
        <v>685</v>
      </c>
      <c r="F1578" s="1" t="s">
        <v>1775</v>
      </c>
      <c r="G1578" s="1" t="s">
        <v>13</v>
      </c>
      <c r="H1578" s="1" t="s">
        <v>14</v>
      </c>
      <c r="I1578" s="1" t="s">
        <v>15</v>
      </c>
      <c r="J1578" s="1">
        <f>FIND(", ",space_missions[[#This Row],[Location]])</f>
        <v>11</v>
      </c>
      <c r="K1578" s="1" t="str">
        <f t="shared" si="24"/>
        <v xml:space="preserve"> Russia</v>
      </c>
      <c r="L1578" s="1" t="str">
        <f>_xlfn.CONCAT(space_missions[[#This Row],[Company]],"-",space_missions[[#This Row],[Rocket]])</f>
        <v>RVSN USSR-Cosmos-3M (11K65M)</v>
      </c>
      <c r="M1578" s="1">
        <f>YEAR(space_missions[[#This Row],[Date]])</f>
        <v>1976</v>
      </c>
    </row>
    <row r="1579" spans="1:13" x14ac:dyDescent="0.3">
      <c r="A1579" s="1" t="s">
        <v>9</v>
      </c>
      <c r="B1579" s="1" t="s">
        <v>361</v>
      </c>
      <c r="C1579" s="2">
        <v>28131</v>
      </c>
      <c r="D1579" s="3">
        <v>0.40277777777777779</v>
      </c>
      <c r="E1579" s="1" t="s">
        <v>1362</v>
      </c>
      <c r="F1579" s="1" t="s">
        <v>1776</v>
      </c>
      <c r="G1579" s="1" t="s">
        <v>13</v>
      </c>
      <c r="H1579" s="1" t="s">
        <v>14</v>
      </c>
      <c r="I1579" s="1" t="s">
        <v>15</v>
      </c>
      <c r="J1579" s="1">
        <f>FIND(", ",space_missions[[#This Row],[Location]])</f>
        <v>10</v>
      </c>
      <c r="K1579" s="1" t="str">
        <f t="shared" si="24"/>
        <v xml:space="preserve"> Kazakhstan</v>
      </c>
      <c r="L1579" s="1" t="str">
        <f>_xlfn.CONCAT(space_missions[[#This Row],[Company]],"-",space_missions[[#This Row],[Rocket]])</f>
        <v>RVSN USSR-Soyuz U</v>
      </c>
      <c r="M1579" s="1">
        <f>YEAR(space_missions[[#This Row],[Date]])</f>
        <v>1977</v>
      </c>
    </row>
    <row r="1580" spans="1:13" x14ac:dyDescent="0.3">
      <c r="A1580" s="1" t="s">
        <v>9</v>
      </c>
      <c r="B1580" s="1" t="s">
        <v>980</v>
      </c>
      <c r="C1580" s="2">
        <v>28131</v>
      </c>
      <c r="D1580" s="3">
        <v>0.97013888888888888</v>
      </c>
      <c r="E1580" s="1" t="s">
        <v>396</v>
      </c>
      <c r="F1580" s="1" t="s">
        <v>1777</v>
      </c>
      <c r="G1580" s="1" t="s">
        <v>13</v>
      </c>
      <c r="H1580" s="1" t="s">
        <v>14</v>
      </c>
      <c r="I1580" s="1" t="s">
        <v>15</v>
      </c>
      <c r="J1580" s="1">
        <f>FIND(", ",space_missions[[#This Row],[Location]])</f>
        <v>10</v>
      </c>
      <c r="K1580" s="1" t="str">
        <f t="shared" si="24"/>
        <v xml:space="preserve"> Russia</v>
      </c>
      <c r="L1580" s="1" t="str">
        <f>_xlfn.CONCAT(space_missions[[#This Row],[Company]],"-",space_missions[[#This Row],[Rocket]])</f>
        <v>RVSN USSR-Vostok-2M</v>
      </c>
      <c r="M1580" s="1">
        <f>YEAR(space_missions[[#This Row],[Date]])</f>
        <v>1977</v>
      </c>
    </row>
    <row r="1581" spans="1:13" x14ac:dyDescent="0.3">
      <c r="A1581" s="1" t="s">
        <v>9</v>
      </c>
      <c r="B1581" s="1" t="s">
        <v>361</v>
      </c>
      <c r="C1581" s="2">
        <v>28145</v>
      </c>
      <c r="D1581" s="3">
        <v>0.35416666666666669</v>
      </c>
      <c r="E1581" s="1" t="s">
        <v>1362</v>
      </c>
      <c r="F1581" s="1" t="s">
        <v>1778</v>
      </c>
      <c r="G1581" s="1" t="s">
        <v>13</v>
      </c>
      <c r="H1581" s="1" t="s">
        <v>14</v>
      </c>
      <c r="I1581" s="1" t="s">
        <v>15</v>
      </c>
      <c r="J1581" s="1">
        <f>FIND(", ",space_missions[[#This Row],[Location]])</f>
        <v>10</v>
      </c>
      <c r="K1581" s="1" t="str">
        <f t="shared" si="24"/>
        <v xml:space="preserve"> Kazakhstan</v>
      </c>
      <c r="L1581" s="1" t="str">
        <f>_xlfn.CONCAT(space_missions[[#This Row],[Company]],"-",space_missions[[#This Row],[Rocket]])</f>
        <v>RVSN USSR-Soyuz U</v>
      </c>
      <c r="M1581" s="1">
        <f>YEAR(space_missions[[#This Row],[Date]])</f>
        <v>1977</v>
      </c>
    </row>
    <row r="1582" spans="1:13" x14ac:dyDescent="0.3">
      <c r="A1582" s="1" t="s">
        <v>9</v>
      </c>
      <c r="B1582" s="1" t="s">
        <v>961</v>
      </c>
      <c r="C1582" s="2">
        <v>28145</v>
      </c>
      <c r="D1582" s="3">
        <v>0.83680555555555558</v>
      </c>
      <c r="E1582" s="1" t="s">
        <v>685</v>
      </c>
      <c r="F1582" s="1" t="s">
        <v>1779</v>
      </c>
      <c r="G1582" s="1" t="s">
        <v>13</v>
      </c>
      <c r="H1582" s="1" t="s">
        <v>14</v>
      </c>
      <c r="I1582" s="1" t="s">
        <v>15</v>
      </c>
      <c r="J1582" s="1">
        <f>FIND(", ",space_missions[[#This Row],[Location]])</f>
        <v>11</v>
      </c>
      <c r="K1582" s="1" t="str">
        <f t="shared" si="24"/>
        <v xml:space="preserve"> Russia</v>
      </c>
      <c r="L1582" s="1" t="str">
        <f>_xlfn.CONCAT(space_missions[[#This Row],[Company]],"-",space_missions[[#This Row],[Rocket]])</f>
        <v>RVSN USSR-Cosmos-3M (11K65M)</v>
      </c>
      <c r="M1582" s="1">
        <f>YEAR(space_missions[[#This Row],[Date]])</f>
        <v>1977</v>
      </c>
    </row>
    <row r="1583" spans="1:13" x14ac:dyDescent="0.3">
      <c r="A1583" s="1" t="s">
        <v>9</v>
      </c>
      <c r="B1583" s="1" t="s">
        <v>684</v>
      </c>
      <c r="C1583" s="2">
        <v>28158</v>
      </c>
      <c r="D1583" s="3">
        <v>0.52083333333333337</v>
      </c>
      <c r="E1583" s="1" t="s">
        <v>685</v>
      </c>
      <c r="F1583" s="1" t="s">
        <v>1780</v>
      </c>
      <c r="G1583" s="1" t="s">
        <v>13</v>
      </c>
      <c r="H1583" s="1" t="s">
        <v>14</v>
      </c>
      <c r="I1583" s="1" t="s">
        <v>15</v>
      </c>
      <c r="J1583" s="1">
        <f>FIND(", ",space_missions[[#This Row],[Location]])</f>
        <v>11</v>
      </c>
      <c r="K1583" s="1" t="str">
        <f t="shared" si="24"/>
        <v xml:space="preserve"> Russia</v>
      </c>
      <c r="L1583" s="1" t="str">
        <f>_xlfn.CONCAT(space_missions[[#This Row],[Company]],"-",space_missions[[#This Row],[Rocket]])</f>
        <v>RVSN USSR-Cosmos-3M (11K65M)</v>
      </c>
      <c r="M1583" s="1">
        <f>YEAR(space_missions[[#This Row],[Date]])</f>
        <v>1977</v>
      </c>
    </row>
    <row r="1584" spans="1:13" x14ac:dyDescent="0.3">
      <c r="A1584" s="1" t="s">
        <v>463</v>
      </c>
      <c r="B1584" s="1" t="s">
        <v>464</v>
      </c>
      <c r="C1584" s="2">
        <v>28162</v>
      </c>
      <c r="D1584" s="3">
        <v>0.25</v>
      </c>
      <c r="E1584" s="1" t="s">
        <v>1082</v>
      </c>
      <c r="F1584" s="1" t="s">
        <v>1781</v>
      </c>
      <c r="G1584" s="1" t="s">
        <v>13</v>
      </c>
      <c r="H1584" s="1" t="s">
        <v>14</v>
      </c>
      <c r="I1584" s="1" t="s">
        <v>15</v>
      </c>
      <c r="J1584" s="1">
        <f>FIND(", ",space_missions[[#This Row],[Location]])</f>
        <v>7</v>
      </c>
      <c r="K1584" s="1" t="str">
        <f t="shared" si="24"/>
        <v xml:space="preserve"> USA</v>
      </c>
      <c r="L1584" s="1" t="str">
        <f>_xlfn.CONCAT(space_missions[[#This Row],[Company]],"-",space_missions[[#This Row],[Rocket]])</f>
        <v>Martin Marietta-Titan III(23)C</v>
      </c>
      <c r="M1584" s="1">
        <f>YEAR(space_missions[[#This Row],[Date]])</f>
        <v>1977</v>
      </c>
    </row>
    <row r="1585" spans="1:13" x14ac:dyDescent="0.3">
      <c r="A1585" s="1" t="s">
        <v>9</v>
      </c>
      <c r="B1585" s="1" t="s">
        <v>10</v>
      </c>
      <c r="C1585" s="2">
        <v>28163</v>
      </c>
      <c r="D1585" s="3">
        <v>0.6743055555555556</v>
      </c>
      <c r="E1585" s="1" t="s">
        <v>1362</v>
      </c>
      <c r="F1585" s="1" t="s">
        <v>1782</v>
      </c>
      <c r="G1585" s="1" t="s">
        <v>13</v>
      </c>
      <c r="H1585" s="1" t="s">
        <v>14</v>
      </c>
      <c r="I1585" s="1" t="s">
        <v>15</v>
      </c>
      <c r="J1585" s="1">
        <f>FIND(", ",space_missions[[#This Row],[Location]])</f>
        <v>9</v>
      </c>
      <c r="K1585" s="1" t="str">
        <f t="shared" si="24"/>
        <v xml:space="preserve"> Kazakhstan</v>
      </c>
      <c r="L1585" s="1" t="str">
        <f>_xlfn.CONCAT(space_missions[[#This Row],[Company]],"-",space_missions[[#This Row],[Rocket]])</f>
        <v>RVSN USSR-Soyuz U</v>
      </c>
      <c r="M1585" s="1">
        <f>YEAR(space_missions[[#This Row],[Date]])</f>
        <v>1977</v>
      </c>
    </row>
    <row r="1586" spans="1:13" x14ac:dyDescent="0.3">
      <c r="A1586" s="1" t="s">
        <v>9</v>
      </c>
      <c r="B1586" s="1" t="s">
        <v>1116</v>
      </c>
      <c r="C1586" s="2">
        <v>28165</v>
      </c>
      <c r="D1586" s="3">
        <v>0.47916666666666669</v>
      </c>
      <c r="E1586" s="1" t="s">
        <v>1362</v>
      </c>
      <c r="F1586" s="1" t="s">
        <v>1783</v>
      </c>
      <c r="G1586" s="1" t="s">
        <v>13</v>
      </c>
      <c r="H1586" s="1" t="s">
        <v>14</v>
      </c>
      <c r="I1586" s="1" t="s">
        <v>15</v>
      </c>
      <c r="J1586" s="1">
        <f>FIND(", ",space_missions[[#This Row],[Location]])</f>
        <v>10</v>
      </c>
      <c r="K1586" s="1" t="str">
        <f t="shared" si="24"/>
        <v xml:space="preserve"> Russia</v>
      </c>
      <c r="L1586" s="1" t="str">
        <f>_xlfn.CONCAT(space_missions[[#This Row],[Company]],"-",space_missions[[#This Row],[Rocket]])</f>
        <v>RVSN USSR-Soyuz U</v>
      </c>
      <c r="M1586" s="1">
        <f>YEAR(space_missions[[#This Row],[Date]])</f>
        <v>1977</v>
      </c>
    </row>
    <row r="1587" spans="1:13" x14ac:dyDescent="0.3">
      <c r="A1587" s="1" t="s">
        <v>9</v>
      </c>
      <c r="B1587" s="1" t="s">
        <v>980</v>
      </c>
      <c r="C1587" s="2">
        <v>28167</v>
      </c>
      <c r="D1587" s="3">
        <v>0.62291666666666667</v>
      </c>
      <c r="E1587" s="1" t="s">
        <v>1463</v>
      </c>
      <c r="F1587" s="1" t="s">
        <v>1784</v>
      </c>
      <c r="G1587" s="1" t="s">
        <v>13</v>
      </c>
      <c r="H1587" s="1" t="s">
        <v>14</v>
      </c>
      <c r="I1587" s="1" t="s">
        <v>15</v>
      </c>
      <c r="J1587" s="1">
        <f>FIND(", ",space_missions[[#This Row],[Location]])</f>
        <v>10</v>
      </c>
      <c r="K1587" s="1" t="str">
        <f t="shared" si="24"/>
        <v xml:space="preserve"> Russia</v>
      </c>
      <c r="L1587" s="1" t="str">
        <f>_xlfn.CONCAT(space_missions[[#This Row],[Company]],"-",space_missions[[#This Row],[Rocket]])</f>
        <v>RVSN USSR-Molniya-M /Block ML</v>
      </c>
      <c r="M1587" s="1">
        <f>YEAR(space_missions[[#This Row],[Date]])</f>
        <v>1977</v>
      </c>
    </row>
    <row r="1588" spans="1:13" x14ac:dyDescent="0.3">
      <c r="A1588" s="1" t="s">
        <v>9</v>
      </c>
      <c r="B1588" s="1" t="s">
        <v>684</v>
      </c>
      <c r="C1588" s="2">
        <v>28171</v>
      </c>
      <c r="D1588" s="3"/>
      <c r="E1588" s="1" t="s">
        <v>685</v>
      </c>
      <c r="F1588" s="1" t="s">
        <v>1785</v>
      </c>
      <c r="G1588" s="1" t="s">
        <v>13</v>
      </c>
      <c r="H1588" s="1" t="s">
        <v>14</v>
      </c>
      <c r="I1588" s="1" t="s">
        <v>15</v>
      </c>
      <c r="J1588" s="1">
        <f>FIND(", ",space_missions[[#This Row],[Location]])</f>
        <v>11</v>
      </c>
      <c r="K1588" s="1" t="str">
        <f t="shared" si="24"/>
        <v xml:space="preserve"> Russia</v>
      </c>
      <c r="L1588" s="1" t="str">
        <f>_xlfn.CONCAT(space_missions[[#This Row],[Company]],"-",space_missions[[#This Row],[Rocket]])</f>
        <v>RVSN USSR-Cosmos-3M (11K65M)</v>
      </c>
      <c r="M1588" s="1">
        <f>YEAR(space_missions[[#This Row],[Date]])</f>
        <v>1977</v>
      </c>
    </row>
    <row r="1589" spans="1:13" x14ac:dyDescent="0.3">
      <c r="A1589" s="1" t="s">
        <v>1057</v>
      </c>
      <c r="B1589" s="1" t="s">
        <v>1058</v>
      </c>
      <c r="C1589" s="2">
        <v>28175</v>
      </c>
      <c r="D1589" s="3">
        <v>0.21875</v>
      </c>
      <c r="E1589" s="1" t="s">
        <v>1442</v>
      </c>
      <c r="F1589" s="1" t="s">
        <v>1786</v>
      </c>
      <c r="G1589" s="1" t="s">
        <v>13</v>
      </c>
      <c r="H1589" s="1" t="s">
        <v>14</v>
      </c>
      <c r="I1589" s="1" t="s">
        <v>15</v>
      </c>
      <c r="J1589" s="1">
        <f>FIND(", ",space_missions[[#This Row],[Location]])</f>
        <v>7</v>
      </c>
      <c r="K1589" s="1" t="str">
        <f t="shared" si="24"/>
        <v xml:space="preserve"> Japan</v>
      </c>
      <c r="L1589" s="1" t="str">
        <f>_xlfn.CONCAT(space_missions[[#This Row],[Company]],"-",space_missions[[#This Row],[Rocket]])</f>
        <v>ISAS-Mu-III H</v>
      </c>
      <c r="M1589" s="1">
        <f>YEAR(space_missions[[#This Row],[Date]])</f>
        <v>1977</v>
      </c>
    </row>
    <row r="1590" spans="1:13" x14ac:dyDescent="0.3">
      <c r="A1590" s="1" t="s">
        <v>9</v>
      </c>
      <c r="B1590" s="1" t="s">
        <v>961</v>
      </c>
      <c r="C1590" s="2">
        <v>28177</v>
      </c>
      <c r="D1590" s="3">
        <v>0.72222222222222221</v>
      </c>
      <c r="E1590" s="1" t="s">
        <v>685</v>
      </c>
      <c r="F1590" s="1" t="s">
        <v>1787</v>
      </c>
      <c r="G1590" s="1" t="s">
        <v>13</v>
      </c>
      <c r="H1590" s="1" t="s">
        <v>14</v>
      </c>
      <c r="I1590" s="1" t="s">
        <v>15</v>
      </c>
      <c r="J1590" s="1">
        <f>FIND(", ",space_missions[[#This Row],[Location]])</f>
        <v>11</v>
      </c>
      <c r="K1590" s="1" t="str">
        <f t="shared" si="24"/>
        <v xml:space="preserve"> Russia</v>
      </c>
      <c r="L1590" s="1" t="str">
        <f>_xlfn.CONCAT(space_missions[[#This Row],[Company]],"-",space_missions[[#This Row],[Rocket]])</f>
        <v>RVSN USSR-Cosmos-3M (11K65M)</v>
      </c>
      <c r="M1590" s="1">
        <f>YEAR(space_missions[[#This Row],[Date]])</f>
        <v>1977</v>
      </c>
    </row>
    <row r="1591" spans="1:13" x14ac:dyDescent="0.3">
      <c r="A1591" s="1" t="s">
        <v>9</v>
      </c>
      <c r="B1591" s="1" t="s">
        <v>361</v>
      </c>
      <c r="C1591" s="2">
        <v>28178</v>
      </c>
      <c r="D1591" s="3">
        <v>0.38819444444444445</v>
      </c>
      <c r="E1591" s="1" t="s">
        <v>1362</v>
      </c>
      <c r="F1591" s="1" t="s">
        <v>1788</v>
      </c>
      <c r="G1591" s="1" t="s">
        <v>13</v>
      </c>
      <c r="H1591" s="1" t="s">
        <v>14</v>
      </c>
      <c r="I1591" s="1" t="s">
        <v>21</v>
      </c>
      <c r="J1591" s="1">
        <f>FIND(", ",space_missions[[#This Row],[Location]])</f>
        <v>10</v>
      </c>
      <c r="K1591" s="1" t="str">
        <f t="shared" si="24"/>
        <v xml:space="preserve"> Kazakhstan</v>
      </c>
      <c r="L1591" s="1" t="str">
        <f>_xlfn.CONCAT(space_missions[[#This Row],[Company]],"-",space_missions[[#This Row],[Rocket]])</f>
        <v>RVSN USSR-Soyuz U</v>
      </c>
      <c r="M1591" s="1">
        <f>YEAR(space_missions[[#This Row],[Date]])</f>
        <v>1977</v>
      </c>
    </row>
    <row r="1592" spans="1:13" x14ac:dyDescent="0.3">
      <c r="A1592" s="1" t="s">
        <v>1620</v>
      </c>
      <c r="B1592" s="1" t="s">
        <v>1621</v>
      </c>
      <c r="C1592" s="2">
        <v>28179</v>
      </c>
      <c r="D1592" s="3">
        <v>0.36805555555555558</v>
      </c>
      <c r="E1592" s="1" t="s">
        <v>1789</v>
      </c>
      <c r="F1592" s="1" t="s">
        <v>1790</v>
      </c>
      <c r="G1592" s="1" t="s">
        <v>13</v>
      </c>
      <c r="H1592" s="1" t="s">
        <v>14</v>
      </c>
      <c r="I1592" s="1" t="s">
        <v>15</v>
      </c>
      <c r="J1592" s="1">
        <f>FIND(", ",space_missions[[#This Row],[Location]])</f>
        <v>6</v>
      </c>
      <c r="K1592" s="1" t="str">
        <f t="shared" si="24"/>
        <v xml:space="preserve"> Japan</v>
      </c>
      <c r="L1592" s="1" t="str">
        <f>_xlfn.CONCAT(space_missions[[#This Row],[Company]],"-",space_missions[[#This Row],[Rocket]])</f>
        <v>MHI-N-I Star-37E</v>
      </c>
      <c r="M1592" s="1">
        <f>YEAR(space_missions[[#This Row],[Date]])</f>
        <v>1977</v>
      </c>
    </row>
    <row r="1593" spans="1:13" x14ac:dyDescent="0.3">
      <c r="A1593" s="1" t="s">
        <v>9</v>
      </c>
      <c r="B1593" s="1" t="s">
        <v>980</v>
      </c>
      <c r="C1593" s="2">
        <v>28182</v>
      </c>
      <c r="D1593" s="3">
        <v>0.88749999999999996</v>
      </c>
      <c r="E1593" s="1" t="s">
        <v>396</v>
      </c>
      <c r="F1593" s="1" t="s">
        <v>1791</v>
      </c>
      <c r="G1593" s="1" t="s">
        <v>13</v>
      </c>
      <c r="H1593" s="1" t="s">
        <v>14</v>
      </c>
      <c r="I1593" s="1" t="s">
        <v>15</v>
      </c>
      <c r="J1593" s="1">
        <f>FIND(", ",space_missions[[#This Row],[Location]])</f>
        <v>10</v>
      </c>
      <c r="K1593" s="1" t="str">
        <f t="shared" si="24"/>
        <v xml:space="preserve"> Russia</v>
      </c>
      <c r="L1593" s="1" t="str">
        <f>_xlfn.CONCAT(space_missions[[#This Row],[Company]],"-",space_missions[[#This Row],[Rocket]])</f>
        <v>RVSN USSR-Vostok-2M</v>
      </c>
      <c r="M1593" s="1">
        <f>YEAR(space_missions[[#This Row],[Date]])</f>
        <v>1977</v>
      </c>
    </row>
    <row r="1594" spans="1:13" x14ac:dyDescent="0.3">
      <c r="A1594" s="1" t="s">
        <v>9</v>
      </c>
      <c r="B1594" s="1" t="s">
        <v>980</v>
      </c>
      <c r="C1594" s="2">
        <v>28187</v>
      </c>
      <c r="D1594" s="3">
        <v>0.4375</v>
      </c>
      <c r="E1594" s="1" t="s">
        <v>1362</v>
      </c>
      <c r="F1594" s="1" t="s">
        <v>1792</v>
      </c>
      <c r="G1594" s="1" t="s">
        <v>13</v>
      </c>
      <c r="H1594" s="1" t="s">
        <v>14</v>
      </c>
      <c r="I1594" s="1" t="s">
        <v>15</v>
      </c>
      <c r="J1594" s="1">
        <f>FIND(", ",space_missions[[#This Row],[Location]])</f>
        <v>10</v>
      </c>
      <c r="K1594" s="1" t="str">
        <f t="shared" si="24"/>
        <v xml:space="preserve"> Russia</v>
      </c>
      <c r="L1594" s="1" t="str">
        <f>_xlfn.CONCAT(space_missions[[#This Row],[Company]],"-",space_missions[[#This Row],[Rocket]])</f>
        <v>RVSN USSR-Soyuz U</v>
      </c>
      <c r="M1594" s="1">
        <f>YEAR(space_missions[[#This Row],[Date]])</f>
        <v>1977</v>
      </c>
    </row>
    <row r="1595" spans="1:13" x14ac:dyDescent="0.3">
      <c r="A1595" s="1" t="s">
        <v>9</v>
      </c>
      <c r="B1595" s="1" t="s">
        <v>1116</v>
      </c>
      <c r="C1595" s="2">
        <v>28194</v>
      </c>
      <c r="D1595" s="3">
        <v>0.45833333333333331</v>
      </c>
      <c r="E1595" s="1" t="s">
        <v>1362</v>
      </c>
      <c r="F1595" s="1" t="s">
        <v>1793</v>
      </c>
      <c r="G1595" s="1" t="s">
        <v>13</v>
      </c>
      <c r="H1595" s="1" t="s">
        <v>14</v>
      </c>
      <c r="I1595" s="1" t="s">
        <v>15</v>
      </c>
      <c r="J1595" s="1">
        <f>FIND(", ",space_missions[[#This Row],[Location]])</f>
        <v>10</v>
      </c>
      <c r="K1595" s="1" t="str">
        <f t="shared" si="24"/>
        <v xml:space="preserve"> Russia</v>
      </c>
      <c r="L1595" s="1" t="str">
        <f>_xlfn.CONCAT(space_missions[[#This Row],[Company]],"-",space_missions[[#This Row],[Rocket]])</f>
        <v>RVSN USSR-Soyuz U</v>
      </c>
      <c r="M1595" s="1">
        <f>YEAR(space_missions[[#This Row],[Date]])</f>
        <v>1977</v>
      </c>
    </row>
    <row r="1596" spans="1:13" x14ac:dyDescent="0.3">
      <c r="A1596" s="1" t="s">
        <v>42</v>
      </c>
      <c r="B1596" s="1" t="s">
        <v>322</v>
      </c>
      <c r="C1596" s="2">
        <v>28197</v>
      </c>
      <c r="D1596" s="3">
        <v>0.77847222222222223</v>
      </c>
      <c r="E1596" s="1" t="s">
        <v>1181</v>
      </c>
      <c r="F1596" s="1" t="s">
        <v>1794</v>
      </c>
      <c r="G1596" s="1" t="s">
        <v>13</v>
      </c>
      <c r="H1596" s="1" t="s">
        <v>14</v>
      </c>
      <c r="I1596" s="1" t="s">
        <v>15</v>
      </c>
      <c r="J1596" s="1">
        <f>FIND(", ",space_missions[[#This Row],[Location]])</f>
        <v>7</v>
      </c>
      <c r="K1596" s="1" t="str">
        <f t="shared" si="24"/>
        <v xml:space="preserve"> USA</v>
      </c>
      <c r="L1596" s="1" t="str">
        <f>_xlfn.CONCAT(space_missions[[#This Row],[Company]],"-",space_missions[[#This Row],[Rocket]])</f>
        <v>US Air Force-Titan III(24)B</v>
      </c>
      <c r="M1596" s="1">
        <f>YEAR(space_missions[[#This Row],[Date]])</f>
        <v>1977</v>
      </c>
    </row>
    <row r="1597" spans="1:13" x14ac:dyDescent="0.3">
      <c r="A1597" s="1" t="s">
        <v>9</v>
      </c>
      <c r="B1597" s="1" t="s">
        <v>1116</v>
      </c>
      <c r="C1597" s="2">
        <v>28201</v>
      </c>
      <c r="D1597" s="3">
        <v>0.35416666666666669</v>
      </c>
      <c r="E1597" s="1" t="s">
        <v>1362</v>
      </c>
      <c r="F1597" s="1" t="s">
        <v>1795</v>
      </c>
      <c r="G1597" s="1" t="s">
        <v>13</v>
      </c>
      <c r="H1597" s="1" t="s">
        <v>14</v>
      </c>
      <c r="I1597" s="1" t="s">
        <v>15</v>
      </c>
      <c r="J1597" s="1">
        <f>FIND(", ",space_missions[[#This Row],[Location]])</f>
        <v>10</v>
      </c>
      <c r="K1597" s="1" t="str">
        <f t="shared" si="24"/>
        <v xml:space="preserve"> Russia</v>
      </c>
      <c r="L1597" s="1" t="str">
        <f>_xlfn.CONCAT(space_missions[[#This Row],[Company]],"-",space_missions[[#This Row],[Rocket]])</f>
        <v>RVSN USSR-Soyuz U</v>
      </c>
      <c r="M1597" s="1">
        <f>YEAR(space_missions[[#This Row],[Date]])</f>
        <v>1977</v>
      </c>
    </row>
    <row r="1598" spans="1:13" x14ac:dyDescent="0.3">
      <c r="A1598" s="1" t="s">
        <v>9</v>
      </c>
      <c r="B1598" s="1" t="s">
        <v>980</v>
      </c>
      <c r="C1598" s="2">
        <v>28208</v>
      </c>
      <c r="D1598" s="3">
        <v>0.49375000000000002</v>
      </c>
      <c r="E1598" s="1" t="s">
        <v>1463</v>
      </c>
      <c r="F1598" s="1" t="s">
        <v>1796</v>
      </c>
      <c r="G1598" s="1" t="s">
        <v>13</v>
      </c>
      <c r="H1598" s="1" t="s">
        <v>14</v>
      </c>
      <c r="I1598" s="1" t="s">
        <v>15</v>
      </c>
      <c r="J1598" s="1">
        <f>FIND(", ",space_missions[[#This Row],[Location]])</f>
        <v>10</v>
      </c>
      <c r="K1598" s="1" t="str">
        <f t="shared" si="24"/>
        <v xml:space="preserve"> Russia</v>
      </c>
      <c r="L1598" s="1" t="str">
        <f>_xlfn.CONCAT(space_missions[[#This Row],[Company]],"-",space_missions[[#This Row],[Rocket]])</f>
        <v>RVSN USSR-Molniya-M /Block ML</v>
      </c>
      <c r="M1598" s="1">
        <f>YEAR(space_missions[[#This Row],[Date]])</f>
        <v>1977</v>
      </c>
    </row>
    <row r="1599" spans="1:13" x14ac:dyDescent="0.3">
      <c r="A1599" s="1" t="s">
        <v>9</v>
      </c>
      <c r="B1599" s="1" t="s">
        <v>684</v>
      </c>
      <c r="C1599" s="2">
        <v>28208</v>
      </c>
      <c r="D1599" s="3">
        <v>0.9243055555555556</v>
      </c>
      <c r="E1599" s="1" t="s">
        <v>685</v>
      </c>
      <c r="F1599" s="1" t="s">
        <v>1797</v>
      </c>
      <c r="G1599" s="1" t="s">
        <v>13</v>
      </c>
      <c r="H1599" s="1" t="s">
        <v>14</v>
      </c>
      <c r="I1599" s="1" t="s">
        <v>15</v>
      </c>
      <c r="J1599" s="1">
        <f>FIND(", ",space_missions[[#This Row],[Location]])</f>
        <v>11</v>
      </c>
      <c r="K1599" s="1" t="str">
        <f t="shared" si="24"/>
        <v xml:space="preserve"> Russia</v>
      </c>
      <c r="L1599" s="1" t="str">
        <f>_xlfn.CONCAT(space_missions[[#This Row],[Company]],"-",space_missions[[#This Row],[Rocket]])</f>
        <v>RVSN USSR-Cosmos-3M (11K65M)</v>
      </c>
      <c r="M1599" s="1">
        <f>YEAR(space_missions[[#This Row],[Date]])</f>
        <v>1977</v>
      </c>
    </row>
    <row r="1600" spans="1:13" x14ac:dyDescent="0.3">
      <c r="A1600" s="1" t="s">
        <v>9</v>
      </c>
      <c r="B1600" s="1" t="s">
        <v>684</v>
      </c>
      <c r="C1600" s="2">
        <v>28213</v>
      </c>
      <c r="D1600" s="3"/>
      <c r="E1600" s="1" t="s">
        <v>685</v>
      </c>
      <c r="F1600" s="1" t="s">
        <v>1798</v>
      </c>
      <c r="G1600" s="1" t="s">
        <v>13</v>
      </c>
      <c r="H1600" s="1" t="s">
        <v>14</v>
      </c>
      <c r="I1600" s="1" t="s">
        <v>15</v>
      </c>
      <c r="J1600" s="1">
        <f>FIND(", ",space_missions[[#This Row],[Location]])</f>
        <v>11</v>
      </c>
      <c r="K1600" s="1" t="str">
        <f t="shared" si="24"/>
        <v xml:space="preserve"> Russia</v>
      </c>
      <c r="L1600" s="1" t="str">
        <f>_xlfn.CONCAT(space_missions[[#This Row],[Company]],"-",space_missions[[#This Row],[Rocket]])</f>
        <v>RVSN USSR-Cosmos-3M (11K65M)</v>
      </c>
      <c r="M1600" s="1">
        <f>YEAR(space_missions[[#This Row],[Date]])</f>
        <v>1977</v>
      </c>
    </row>
    <row r="1601" spans="1:13" x14ac:dyDescent="0.3">
      <c r="A1601" s="1" t="s">
        <v>9</v>
      </c>
      <c r="B1601" s="1" t="s">
        <v>1116</v>
      </c>
      <c r="C1601" s="2">
        <v>28220</v>
      </c>
      <c r="D1601" s="3">
        <v>8.6805555555555552E-2</v>
      </c>
      <c r="E1601" s="1" t="s">
        <v>396</v>
      </c>
      <c r="F1601" s="1" t="s">
        <v>1799</v>
      </c>
      <c r="G1601" s="1" t="s">
        <v>13</v>
      </c>
      <c r="H1601" s="1" t="s">
        <v>14</v>
      </c>
      <c r="I1601" s="1" t="s">
        <v>15</v>
      </c>
      <c r="J1601" s="1">
        <f>FIND(", ",space_missions[[#This Row],[Location]])</f>
        <v>10</v>
      </c>
      <c r="K1601" s="1" t="str">
        <f t="shared" si="24"/>
        <v xml:space="preserve"> Russia</v>
      </c>
      <c r="L1601" s="1" t="str">
        <f>_xlfn.CONCAT(space_missions[[#This Row],[Company]],"-",space_missions[[#This Row],[Rocket]])</f>
        <v>RVSN USSR-Vostok-2M</v>
      </c>
      <c r="M1601" s="1">
        <f>YEAR(space_missions[[#This Row],[Date]])</f>
        <v>1977</v>
      </c>
    </row>
    <row r="1602" spans="1:13" x14ac:dyDescent="0.3">
      <c r="A1602" s="1" t="s">
        <v>9</v>
      </c>
      <c r="B1602" s="1" t="s">
        <v>661</v>
      </c>
      <c r="C1602" s="2">
        <v>28220</v>
      </c>
      <c r="D1602" s="3">
        <v>0.4375</v>
      </c>
      <c r="E1602" s="1" t="s">
        <v>499</v>
      </c>
      <c r="F1602" s="1" t="s">
        <v>1800</v>
      </c>
      <c r="G1602" s="1" t="s">
        <v>13</v>
      </c>
      <c r="H1602" s="1" t="s">
        <v>14</v>
      </c>
      <c r="I1602" s="1" t="s">
        <v>15</v>
      </c>
      <c r="J1602" s="1">
        <f>FIND(", ",space_missions[[#This Row],[Location]])</f>
        <v>11</v>
      </c>
      <c r="K1602" s="1" t="str">
        <f t="shared" ref="K1602:K1665" si="25">RIGHT(B1602,LEN(B1602)-FIND("*",SUBSTITUTE(B1602,", ","*",LEN(B1602)-LEN(SUBSTITUTE(B1602,", ","*")))))</f>
        <v xml:space="preserve"> Russia</v>
      </c>
      <c r="L1602" s="1" t="str">
        <f>_xlfn.CONCAT(space_missions[[#This Row],[Company]],"-",space_missions[[#This Row],[Rocket]])</f>
        <v>RVSN USSR-Cosmos-2I (63SM)</v>
      </c>
      <c r="M1602" s="1">
        <f>YEAR(space_missions[[#This Row],[Date]])</f>
        <v>1977</v>
      </c>
    </row>
    <row r="1603" spans="1:13" x14ac:dyDescent="0.3">
      <c r="A1603" s="1" t="s">
        <v>9</v>
      </c>
      <c r="B1603" s="1" t="s">
        <v>980</v>
      </c>
      <c r="C1603" s="2">
        <v>28222</v>
      </c>
      <c r="D1603" s="3">
        <v>0.37430555555555556</v>
      </c>
      <c r="E1603" s="1" t="s">
        <v>1362</v>
      </c>
      <c r="F1603" s="1" t="s">
        <v>1801</v>
      </c>
      <c r="G1603" s="1" t="s">
        <v>13</v>
      </c>
      <c r="H1603" s="1" t="s">
        <v>14</v>
      </c>
      <c r="I1603" s="1" t="s">
        <v>15</v>
      </c>
      <c r="J1603" s="1">
        <f>FIND(", ",space_missions[[#This Row],[Location]])</f>
        <v>10</v>
      </c>
      <c r="K1603" s="1" t="str">
        <f t="shared" si="25"/>
        <v xml:space="preserve"> Russia</v>
      </c>
      <c r="L1603" s="1" t="str">
        <f>_xlfn.CONCAT(space_missions[[#This Row],[Company]],"-",space_missions[[#This Row],[Rocket]])</f>
        <v>RVSN USSR-Soyuz U</v>
      </c>
      <c r="M1603" s="1">
        <f>YEAR(space_missions[[#This Row],[Date]])</f>
        <v>1977</v>
      </c>
    </row>
    <row r="1604" spans="1:13" x14ac:dyDescent="0.3">
      <c r="A1604" s="1" t="s">
        <v>9</v>
      </c>
      <c r="B1604" s="1" t="s">
        <v>1116</v>
      </c>
      <c r="C1604" s="2">
        <v>28226</v>
      </c>
      <c r="D1604" s="3">
        <v>6.805555555555555E-2</v>
      </c>
      <c r="E1604" s="1" t="s">
        <v>1302</v>
      </c>
      <c r="F1604" s="1" t="s">
        <v>1802</v>
      </c>
      <c r="G1604" s="1" t="s">
        <v>13</v>
      </c>
      <c r="H1604" s="1" t="s">
        <v>14</v>
      </c>
      <c r="I1604" s="1" t="s">
        <v>15</v>
      </c>
      <c r="J1604" s="1">
        <f>FIND(", ",space_missions[[#This Row],[Location]])</f>
        <v>10</v>
      </c>
      <c r="K1604" s="1" t="str">
        <f t="shared" si="25"/>
        <v xml:space="preserve"> Russia</v>
      </c>
      <c r="L1604" s="1" t="str">
        <f>_xlfn.CONCAT(space_missions[[#This Row],[Company]],"-",space_missions[[#This Row],[Rocket]])</f>
        <v>RVSN USSR-Molniya-M /Block 2BL</v>
      </c>
      <c r="M1604" s="1">
        <f>YEAR(space_missions[[#This Row],[Date]])</f>
        <v>1977</v>
      </c>
    </row>
    <row r="1605" spans="1:13" x14ac:dyDescent="0.3">
      <c r="A1605" s="1" t="s">
        <v>9</v>
      </c>
      <c r="B1605" s="1" t="s">
        <v>361</v>
      </c>
      <c r="C1605" s="2">
        <v>28235</v>
      </c>
      <c r="D1605" s="3">
        <v>0.375</v>
      </c>
      <c r="E1605" s="1" t="s">
        <v>1362</v>
      </c>
      <c r="F1605" s="1" t="s">
        <v>1803</v>
      </c>
      <c r="G1605" s="1" t="s">
        <v>13</v>
      </c>
      <c r="H1605" s="1" t="s">
        <v>14</v>
      </c>
      <c r="I1605" s="1" t="s">
        <v>15</v>
      </c>
      <c r="J1605" s="1">
        <f>FIND(", ",space_missions[[#This Row],[Location]])</f>
        <v>10</v>
      </c>
      <c r="K1605" s="1" t="str">
        <f t="shared" si="25"/>
        <v xml:space="preserve"> Kazakhstan</v>
      </c>
      <c r="L1605" s="1" t="str">
        <f>_xlfn.CONCAT(space_missions[[#This Row],[Company]],"-",space_missions[[#This Row],[Rocket]])</f>
        <v>RVSN USSR-Soyuz U</v>
      </c>
      <c r="M1605" s="1">
        <f>YEAR(space_missions[[#This Row],[Date]])</f>
        <v>1977</v>
      </c>
    </row>
    <row r="1606" spans="1:13" x14ac:dyDescent="0.3">
      <c r="A1606" s="1" t="s">
        <v>9</v>
      </c>
      <c r="B1606" s="1" t="s">
        <v>1116</v>
      </c>
      <c r="C1606" s="2">
        <v>28241</v>
      </c>
      <c r="D1606" s="3">
        <v>0.61458333333333337</v>
      </c>
      <c r="E1606" s="1" t="s">
        <v>1362</v>
      </c>
      <c r="F1606" s="1" t="s">
        <v>1804</v>
      </c>
      <c r="G1606" s="1" t="s">
        <v>13</v>
      </c>
      <c r="H1606" s="1" t="s">
        <v>14</v>
      </c>
      <c r="I1606" s="1" t="s">
        <v>15</v>
      </c>
      <c r="J1606" s="1">
        <f>FIND(", ",space_missions[[#This Row],[Location]])</f>
        <v>10</v>
      </c>
      <c r="K1606" s="1" t="str">
        <f t="shared" si="25"/>
        <v xml:space="preserve"> Russia</v>
      </c>
      <c r="L1606" s="1" t="str">
        <f>_xlfn.CONCAT(space_missions[[#This Row],[Company]],"-",space_missions[[#This Row],[Rocket]])</f>
        <v>RVSN USSR-Soyuz U</v>
      </c>
      <c r="M1606" s="1">
        <f>YEAR(space_missions[[#This Row],[Date]])</f>
        <v>1977</v>
      </c>
    </row>
    <row r="1607" spans="1:13" x14ac:dyDescent="0.3">
      <c r="A1607" s="1" t="s">
        <v>9</v>
      </c>
      <c r="B1607" s="1" t="s">
        <v>1338</v>
      </c>
      <c r="C1607" s="2">
        <v>28242</v>
      </c>
      <c r="D1607" s="3"/>
      <c r="E1607" s="1" t="s">
        <v>685</v>
      </c>
      <c r="F1607" s="1" t="s">
        <v>1805</v>
      </c>
      <c r="G1607" s="1" t="s">
        <v>13</v>
      </c>
      <c r="H1607" s="1" t="s">
        <v>14</v>
      </c>
      <c r="I1607" s="1" t="s">
        <v>15</v>
      </c>
      <c r="J1607" s="1">
        <f>FIND(", ",space_missions[[#This Row],[Location]])</f>
        <v>11</v>
      </c>
      <c r="K1607" s="1" t="str">
        <f t="shared" si="25"/>
        <v xml:space="preserve"> Russia</v>
      </c>
      <c r="L1607" s="1" t="str">
        <f>_xlfn.CONCAT(space_missions[[#This Row],[Company]],"-",space_missions[[#This Row],[Rocket]])</f>
        <v>RVSN USSR-Cosmos-3M (11K65M)</v>
      </c>
      <c r="M1607" s="1">
        <f>YEAR(space_missions[[#This Row],[Date]])</f>
        <v>1977</v>
      </c>
    </row>
    <row r="1608" spans="1:13" x14ac:dyDescent="0.3">
      <c r="A1608" s="1" t="s">
        <v>9</v>
      </c>
      <c r="B1608" s="1" t="s">
        <v>980</v>
      </c>
      <c r="C1608" s="2">
        <v>28243</v>
      </c>
      <c r="D1608" s="3">
        <v>0.38194444444444442</v>
      </c>
      <c r="E1608" s="1" t="s">
        <v>1463</v>
      </c>
      <c r="F1608" s="1" t="s">
        <v>1806</v>
      </c>
      <c r="G1608" s="1" t="s">
        <v>13</v>
      </c>
      <c r="H1608" s="1" t="s">
        <v>14</v>
      </c>
      <c r="I1608" s="1" t="s">
        <v>15</v>
      </c>
      <c r="J1608" s="1">
        <f>FIND(", ",space_missions[[#This Row],[Location]])</f>
        <v>10</v>
      </c>
      <c r="K1608" s="1" t="str">
        <f t="shared" si="25"/>
        <v xml:space="preserve"> Russia</v>
      </c>
      <c r="L1608" s="1" t="str">
        <f>_xlfn.CONCAT(space_missions[[#This Row],[Company]],"-",space_missions[[#This Row],[Rocket]])</f>
        <v>RVSN USSR-Molniya-M /Block ML</v>
      </c>
      <c r="M1608" s="1">
        <f>YEAR(space_missions[[#This Row],[Date]])</f>
        <v>1977</v>
      </c>
    </row>
    <row r="1609" spans="1:13" x14ac:dyDescent="0.3">
      <c r="A1609" s="1" t="s">
        <v>9</v>
      </c>
      <c r="B1609" s="1" t="s">
        <v>1116</v>
      </c>
      <c r="C1609" s="2">
        <v>28250</v>
      </c>
      <c r="D1609" s="3">
        <v>0.58333333333333337</v>
      </c>
      <c r="E1609" s="1" t="s">
        <v>1362</v>
      </c>
      <c r="F1609" s="1" t="s">
        <v>1807</v>
      </c>
      <c r="G1609" s="1" t="s">
        <v>13</v>
      </c>
      <c r="H1609" s="1" t="s">
        <v>14</v>
      </c>
      <c r="I1609" s="1" t="s">
        <v>15</v>
      </c>
      <c r="J1609" s="1">
        <f>FIND(", ",space_missions[[#This Row],[Location]])</f>
        <v>10</v>
      </c>
      <c r="K1609" s="1" t="str">
        <f t="shared" si="25"/>
        <v xml:space="preserve"> Russia</v>
      </c>
      <c r="L1609" s="1" t="str">
        <f>_xlfn.CONCAT(space_missions[[#This Row],[Company]],"-",space_missions[[#This Row],[Rocket]])</f>
        <v>RVSN USSR-Soyuz U</v>
      </c>
      <c r="M1609" s="1">
        <f>YEAR(space_missions[[#This Row],[Date]])</f>
        <v>1977</v>
      </c>
    </row>
    <row r="1610" spans="1:13" x14ac:dyDescent="0.3">
      <c r="A1610" s="1" t="s">
        <v>463</v>
      </c>
      <c r="B1610" s="1" t="s">
        <v>464</v>
      </c>
      <c r="C1610" s="2">
        <v>28257</v>
      </c>
      <c r="D1610" s="3">
        <v>0.6020833333333333</v>
      </c>
      <c r="E1610" s="1" t="s">
        <v>1082</v>
      </c>
      <c r="F1610" s="1" t="s">
        <v>1808</v>
      </c>
      <c r="G1610" s="1" t="s">
        <v>13</v>
      </c>
      <c r="H1610" s="1" t="s">
        <v>14</v>
      </c>
      <c r="I1610" s="1" t="s">
        <v>15</v>
      </c>
      <c r="J1610" s="1">
        <f>FIND(", ",space_missions[[#This Row],[Location]])</f>
        <v>7</v>
      </c>
      <c r="K1610" s="1" t="str">
        <f t="shared" si="25"/>
        <v xml:space="preserve"> USA</v>
      </c>
      <c r="L1610" s="1" t="str">
        <f>_xlfn.CONCAT(space_missions[[#This Row],[Company]],"-",space_missions[[#This Row],[Rocket]])</f>
        <v>Martin Marietta-Titan III(23)C</v>
      </c>
      <c r="M1610" s="1">
        <f>YEAR(space_missions[[#This Row],[Date]])</f>
        <v>1977</v>
      </c>
    </row>
    <row r="1611" spans="1:13" x14ac:dyDescent="0.3">
      <c r="A1611" s="1" t="s">
        <v>9</v>
      </c>
      <c r="B1611" s="1" t="s">
        <v>361</v>
      </c>
      <c r="C1611" s="2">
        <v>28262</v>
      </c>
      <c r="D1611" s="3">
        <v>0.4236111111111111</v>
      </c>
      <c r="E1611" s="1" t="s">
        <v>1362</v>
      </c>
      <c r="F1611" s="1" t="s">
        <v>1809</v>
      </c>
      <c r="G1611" s="1" t="s">
        <v>13</v>
      </c>
      <c r="H1611" s="1" t="s">
        <v>14</v>
      </c>
      <c r="I1611" s="1" t="s">
        <v>15</v>
      </c>
      <c r="J1611" s="1">
        <f>FIND(", ",space_missions[[#This Row],[Location]])</f>
        <v>10</v>
      </c>
      <c r="K1611" s="1" t="str">
        <f t="shared" si="25"/>
        <v xml:space="preserve"> Kazakhstan</v>
      </c>
      <c r="L1611" s="1" t="str">
        <f>_xlfn.CONCAT(space_missions[[#This Row],[Company]],"-",space_missions[[#This Row],[Rocket]])</f>
        <v>RVSN USSR-Soyuz U</v>
      </c>
      <c r="M1611" s="1">
        <f>YEAR(space_missions[[#This Row],[Date]])</f>
        <v>1977</v>
      </c>
    </row>
    <row r="1612" spans="1:13" x14ac:dyDescent="0.3">
      <c r="A1612" s="1" t="s">
        <v>9</v>
      </c>
      <c r="B1612" s="1" t="s">
        <v>684</v>
      </c>
      <c r="C1612" s="2">
        <v>28264</v>
      </c>
      <c r="D1612" s="3">
        <v>0.6875</v>
      </c>
      <c r="E1612" s="1" t="s">
        <v>685</v>
      </c>
      <c r="F1612" s="1" t="s">
        <v>1810</v>
      </c>
      <c r="G1612" s="1" t="s">
        <v>13</v>
      </c>
      <c r="H1612" s="1" t="s">
        <v>14</v>
      </c>
      <c r="I1612" s="1" t="s">
        <v>15</v>
      </c>
      <c r="J1612" s="1">
        <f>FIND(", ",space_missions[[#This Row],[Location]])</f>
        <v>11</v>
      </c>
      <c r="K1612" s="1" t="str">
        <f t="shared" si="25"/>
        <v xml:space="preserve"> Russia</v>
      </c>
      <c r="L1612" s="1" t="str">
        <f>_xlfn.CONCAT(space_missions[[#This Row],[Company]],"-",space_missions[[#This Row],[Rocket]])</f>
        <v>RVSN USSR-Cosmos-3M (11K65M)</v>
      </c>
      <c r="M1612" s="1">
        <f>YEAR(space_missions[[#This Row],[Date]])</f>
        <v>1977</v>
      </c>
    </row>
    <row r="1613" spans="1:13" x14ac:dyDescent="0.3">
      <c r="A1613" s="1" t="s">
        <v>9</v>
      </c>
      <c r="B1613" s="1" t="s">
        <v>847</v>
      </c>
      <c r="C1613" s="2">
        <v>28268</v>
      </c>
      <c r="D1613" s="3">
        <v>0.50972222222222219</v>
      </c>
      <c r="E1613" s="1" t="s">
        <v>937</v>
      </c>
      <c r="F1613" s="1" t="s">
        <v>1811</v>
      </c>
      <c r="G1613" s="1" t="s">
        <v>13</v>
      </c>
      <c r="H1613" s="1" t="s">
        <v>14</v>
      </c>
      <c r="I1613" s="1" t="s">
        <v>15</v>
      </c>
      <c r="J1613" s="1">
        <f>FIND(", ",space_missions[[#This Row],[Location]])</f>
        <v>11</v>
      </c>
      <c r="K1613" s="1" t="str">
        <f t="shared" si="25"/>
        <v xml:space="preserve"> Kazakhstan</v>
      </c>
      <c r="L1613" s="1" t="str">
        <f>_xlfn.CONCAT(space_missions[[#This Row],[Company]],"-",space_missions[[#This Row],[Rocket]])</f>
        <v>RVSN USSR-Tsyklon-2</v>
      </c>
      <c r="M1613" s="1">
        <f>YEAR(space_missions[[#This Row],[Date]])</f>
        <v>1977</v>
      </c>
    </row>
    <row r="1614" spans="1:13" x14ac:dyDescent="0.3">
      <c r="A1614" s="1" t="s">
        <v>92</v>
      </c>
      <c r="B1614" s="1" t="s">
        <v>331</v>
      </c>
      <c r="C1614" s="2">
        <v>28268</v>
      </c>
      <c r="D1614" s="3">
        <v>0.75902777777777775</v>
      </c>
      <c r="E1614" s="1" t="s">
        <v>775</v>
      </c>
      <c r="F1614" s="1" t="s">
        <v>1812</v>
      </c>
      <c r="G1614" s="1" t="s">
        <v>13</v>
      </c>
      <c r="H1614" s="1" t="s">
        <v>14</v>
      </c>
      <c r="I1614" s="1" t="s">
        <v>15</v>
      </c>
      <c r="J1614" s="1">
        <f>FIND(", ",space_missions[[#This Row],[Location]])</f>
        <v>6</v>
      </c>
      <c r="K1614" s="1" t="str">
        <f t="shared" si="25"/>
        <v xml:space="preserve"> USA</v>
      </c>
      <c r="L1614" s="1" t="str">
        <f>_xlfn.CONCAT(space_missions[[#This Row],[Company]],"-",space_missions[[#This Row],[Rocket]])</f>
        <v>General Dynamics-Atlas-SLV3A Agena-D</v>
      </c>
      <c r="M1614" s="1">
        <f>YEAR(space_missions[[#This Row],[Date]])</f>
        <v>1977</v>
      </c>
    </row>
    <row r="1615" spans="1:13" x14ac:dyDescent="0.3">
      <c r="A1615" s="1" t="s">
        <v>9</v>
      </c>
      <c r="B1615" s="1" t="s">
        <v>684</v>
      </c>
      <c r="C1615" s="2">
        <v>28270</v>
      </c>
      <c r="D1615" s="3">
        <v>0.45833333333333331</v>
      </c>
      <c r="E1615" s="1" t="s">
        <v>685</v>
      </c>
      <c r="F1615" s="1" t="s">
        <v>1813</v>
      </c>
      <c r="G1615" s="1" t="s">
        <v>13</v>
      </c>
      <c r="H1615" s="1" t="s">
        <v>14</v>
      </c>
      <c r="I1615" s="1" t="s">
        <v>15</v>
      </c>
      <c r="J1615" s="1">
        <f>FIND(", ",space_missions[[#This Row],[Location]])</f>
        <v>11</v>
      </c>
      <c r="K1615" s="1" t="str">
        <f t="shared" si="25"/>
        <v xml:space="preserve"> Russia</v>
      </c>
      <c r="L1615" s="1" t="str">
        <f>_xlfn.CONCAT(space_missions[[#This Row],[Company]],"-",space_missions[[#This Row],[Rocket]])</f>
        <v>RVSN USSR-Cosmos-3M (11K65M)</v>
      </c>
      <c r="M1615" s="1">
        <f>YEAR(space_missions[[#This Row],[Date]])</f>
        <v>1977</v>
      </c>
    </row>
    <row r="1616" spans="1:13" x14ac:dyDescent="0.3">
      <c r="A1616" s="1" t="s">
        <v>9</v>
      </c>
      <c r="B1616" s="1" t="s">
        <v>980</v>
      </c>
      <c r="C1616" s="2">
        <v>28271</v>
      </c>
      <c r="D1616" s="3">
        <v>0.29166666666666669</v>
      </c>
      <c r="E1616" s="1" t="s">
        <v>1362</v>
      </c>
      <c r="F1616" s="1" t="s">
        <v>1814</v>
      </c>
      <c r="G1616" s="1" t="s">
        <v>13</v>
      </c>
      <c r="H1616" s="1" t="s">
        <v>14</v>
      </c>
      <c r="I1616" s="1" t="s">
        <v>15</v>
      </c>
      <c r="J1616" s="1">
        <f>FIND(", ",space_missions[[#This Row],[Location]])</f>
        <v>10</v>
      </c>
      <c r="K1616" s="1" t="str">
        <f t="shared" si="25"/>
        <v xml:space="preserve"> Russia</v>
      </c>
      <c r="L1616" s="1" t="str">
        <f>_xlfn.CONCAT(space_missions[[#This Row],[Company]],"-",space_missions[[#This Row],[Rocket]])</f>
        <v>RVSN USSR-Soyuz U</v>
      </c>
      <c r="M1616" s="1">
        <f>YEAR(space_missions[[#This Row],[Date]])</f>
        <v>1977</v>
      </c>
    </row>
    <row r="1617" spans="1:13" x14ac:dyDescent="0.3">
      <c r="A1617" s="1" t="s">
        <v>92</v>
      </c>
      <c r="B1617" s="1" t="s">
        <v>226</v>
      </c>
      <c r="C1617" s="2">
        <v>28271</v>
      </c>
      <c r="D1617" s="3">
        <v>0.90763888888888888</v>
      </c>
      <c r="E1617" s="1" t="s">
        <v>1632</v>
      </c>
      <c r="F1617" s="1" t="s">
        <v>1815</v>
      </c>
      <c r="G1617" s="1" t="s">
        <v>13</v>
      </c>
      <c r="H1617" s="1" t="s">
        <v>14</v>
      </c>
      <c r="I1617" s="1" t="s">
        <v>15</v>
      </c>
      <c r="J1617" s="1">
        <f>FIND(", ",space_missions[[#This Row],[Location]])</f>
        <v>8</v>
      </c>
      <c r="K1617" s="1" t="str">
        <f t="shared" si="25"/>
        <v xml:space="preserve"> USA</v>
      </c>
      <c r="L1617" s="1" t="str">
        <f>_xlfn.CONCAT(space_missions[[#This Row],[Company]],"-",space_missions[[#This Row],[Rocket]])</f>
        <v>General Dynamics-Atlas-SLV3D Centaur-D1AR</v>
      </c>
      <c r="M1617" s="1">
        <f>YEAR(space_missions[[#This Row],[Date]])</f>
        <v>1977</v>
      </c>
    </row>
    <row r="1618" spans="1:13" x14ac:dyDescent="0.3">
      <c r="A1618" s="1" t="s">
        <v>9</v>
      </c>
      <c r="B1618" s="1" t="s">
        <v>961</v>
      </c>
      <c r="C1618" s="2">
        <v>28275</v>
      </c>
      <c r="D1618" s="3">
        <v>0.9375</v>
      </c>
      <c r="E1618" s="1" t="s">
        <v>685</v>
      </c>
      <c r="F1618" s="1" t="s">
        <v>1816</v>
      </c>
      <c r="G1618" s="1" t="s">
        <v>13</v>
      </c>
      <c r="H1618" s="1" t="s">
        <v>14</v>
      </c>
      <c r="I1618" s="1" t="s">
        <v>15</v>
      </c>
      <c r="J1618" s="1">
        <f>FIND(", ",space_missions[[#This Row],[Location]])</f>
        <v>11</v>
      </c>
      <c r="K1618" s="1" t="str">
        <f t="shared" si="25"/>
        <v xml:space="preserve"> Russia</v>
      </c>
      <c r="L1618" s="1" t="str">
        <f>_xlfn.CONCAT(space_missions[[#This Row],[Company]],"-",space_missions[[#This Row],[Rocket]])</f>
        <v>RVSN USSR-Cosmos-3M (11K65M)</v>
      </c>
      <c r="M1618" s="1">
        <f>YEAR(space_missions[[#This Row],[Date]])</f>
        <v>1977</v>
      </c>
    </row>
    <row r="1619" spans="1:13" x14ac:dyDescent="0.3">
      <c r="A1619" s="1" t="s">
        <v>9</v>
      </c>
      <c r="B1619" s="1" t="s">
        <v>361</v>
      </c>
      <c r="C1619" s="2">
        <v>28276</v>
      </c>
      <c r="D1619" s="3">
        <v>0.3125</v>
      </c>
      <c r="E1619" s="1" t="s">
        <v>1362</v>
      </c>
      <c r="F1619" s="1" t="s">
        <v>1817</v>
      </c>
      <c r="G1619" s="1" t="s">
        <v>13</v>
      </c>
      <c r="H1619" s="1" t="s">
        <v>14</v>
      </c>
      <c r="I1619" s="1" t="s">
        <v>15</v>
      </c>
      <c r="J1619" s="1">
        <f>FIND(", ",space_missions[[#This Row],[Location]])</f>
        <v>10</v>
      </c>
      <c r="K1619" s="1" t="str">
        <f t="shared" si="25"/>
        <v xml:space="preserve"> Kazakhstan</v>
      </c>
      <c r="L1619" s="1" t="str">
        <f>_xlfn.CONCAT(space_missions[[#This Row],[Company]],"-",space_missions[[#This Row],[Rocket]])</f>
        <v>RVSN USSR-Soyuz U</v>
      </c>
      <c r="M1619" s="1">
        <f>YEAR(space_missions[[#This Row],[Date]])</f>
        <v>1977</v>
      </c>
    </row>
    <row r="1620" spans="1:13" x14ac:dyDescent="0.3">
      <c r="A1620" s="1" t="s">
        <v>9</v>
      </c>
      <c r="B1620" s="1" t="s">
        <v>980</v>
      </c>
      <c r="C1620" s="2">
        <v>28284</v>
      </c>
      <c r="D1620" s="3">
        <v>0.58333333333333337</v>
      </c>
      <c r="E1620" s="1" t="s">
        <v>1362</v>
      </c>
      <c r="F1620" s="1" t="s">
        <v>1818</v>
      </c>
      <c r="G1620" s="1" t="s">
        <v>13</v>
      </c>
      <c r="H1620" s="1" t="s">
        <v>14</v>
      </c>
      <c r="I1620" s="1" t="s">
        <v>15</v>
      </c>
      <c r="J1620" s="1">
        <f>FIND(", ",space_missions[[#This Row],[Location]])</f>
        <v>10</v>
      </c>
      <c r="K1620" s="1" t="str">
        <f t="shared" si="25"/>
        <v xml:space="preserve"> Russia</v>
      </c>
      <c r="L1620" s="1" t="str">
        <f>_xlfn.CONCAT(space_missions[[#This Row],[Company]],"-",space_missions[[#This Row],[Rocket]])</f>
        <v>RVSN USSR-Soyuz U</v>
      </c>
      <c r="M1620" s="1">
        <f>YEAR(space_missions[[#This Row],[Date]])</f>
        <v>1977</v>
      </c>
    </row>
    <row r="1621" spans="1:13" x14ac:dyDescent="0.3">
      <c r="A1621" s="1" t="s">
        <v>9</v>
      </c>
      <c r="B1621" s="1" t="s">
        <v>1116</v>
      </c>
      <c r="C1621" s="2">
        <v>28286</v>
      </c>
      <c r="D1621" s="3">
        <v>0.33333333333333331</v>
      </c>
      <c r="E1621" s="1" t="s">
        <v>1362</v>
      </c>
      <c r="F1621" s="1" t="s">
        <v>1819</v>
      </c>
      <c r="G1621" s="1" t="s">
        <v>13</v>
      </c>
      <c r="H1621" s="1" t="s">
        <v>14</v>
      </c>
      <c r="I1621" s="1" t="s">
        <v>15</v>
      </c>
      <c r="J1621" s="1">
        <f>FIND(", ",space_missions[[#This Row],[Location]])</f>
        <v>10</v>
      </c>
      <c r="K1621" s="1" t="str">
        <f t="shared" si="25"/>
        <v xml:space="preserve"> Russia</v>
      </c>
      <c r="L1621" s="1" t="str">
        <f>_xlfn.CONCAT(space_missions[[#This Row],[Company]],"-",space_missions[[#This Row],[Rocket]])</f>
        <v>RVSN USSR-Soyuz U</v>
      </c>
      <c r="M1621" s="1">
        <f>YEAR(space_missions[[#This Row],[Date]])</f>
        <v>1977</v>
      </c>
    </row>
    <row r="1622" spans="1:13" x14ac:dyDescent="0.3">
      <c r="A1622" s="1" t="s">
        <v>9</v>
      </c>
      <c r="B1622" s="1" t="s">
        <v>980</v>
      </c>
      <c r="C1622" s="2">
        <v>28292</v>
      </c>
      <c r="D1622" s="3">
        <v>8.1944444444444445E-2</v>
      </c>
      <c r="E1622" s="1" t="s">
        <v>1302</v>
      </c>
      <c r="F1622" s="1" t="s">
        <v>1820</v>
      </c>
      <c r="G1622" s="1" t="s">
        <v>13</v>
      </c>
      <c r="H1622" s="1" t="s">
        <v>14</v>
      </c>
      <c r="I1622" s="1" t="s">
        <v>15</v>
      </c>
      <c r="J1622" s="1">
        <f>FIND(", ",space_missions[[#This Row],[Location]])</f>
        <v>10</v>
      </c>
      <c r="K1622" s="1" t="str">
        <f t="shared" si="25"/>
        <v xml:space="preserve"> Russia</v>
      </c>
      <c r="L1622" s="1" t="str">
        <f>_xlfn.CONCAT(space_missions[[#This Row],[Company]],"-",space_missions[[#This Row],[Rocket]])</f>
        <v>RVSN USSR-Molniya-M /Block 2BL</v>
      </c>
      <c r="M1622" s="1">
        <f>YEAR(space_missions[[#This Row],[Date]])</f>
        <v>1977</v>
      </c>
    </row>
    <row r="1623" spans="1:13" x14ac:dyDescent="0.3">
      <c r="A1623" s="1" t="s">
        <v>9</v>
      </c>
      <c r="B1623" s="1" t="s">
        <v>1338</v>
      </c>
      <c r="C1623" s="2">
        <v>28293</v>
      </c>
      <c r="D1623" s="3">
        <v>0.14583333333333334</v>
      </c>
      <c r="E1623" s="1" t="s">
        <v>685</v>
      </c>
      <c r="F1623" s="1" t="s">
        <v>1821</v>
      </c>
      <c r="G1623" s="1" t="s">
        <v>13</v>
      </c>
      <c r="H1623" s="1" t="s">
        <v>14</v>
      </c>
      <c r="I1623" s="1" t="s">
        <v>15</v>
      </c>
      <c r="J1623" s="1">
        <f>FIND(", ",space_missions[[#This Row],[Location]])</f>
        <v>11</v>
      </c>
      <c r="K1623" s="1" t="str">
        <f t="shared" si="25"/>
        <v xml:space="preserve"> Russia</v>
      </c>
      <c r="L1623" s="1" t="str">
        <f>_xlfn.CONCAT(space_missions[[#This Row],[Company]],"-",space_missions[[#This Row],[Rocket]])</f>
        <v>RVSN USSR-Cosmos-3M (11K65M)</v>
      </c>
      <c r="M1623" s="1">
        <f>YEAR(space_missions[[#This Row],[Date]])</f>
        <v>1977</v>
      </c>
    </row>
    <row r="1624" spans="1:13" x14ac:dyDescent="0.3">
      <c r="A1624" s="1" t="s">
        <v>9</v>
      </c>
      <c r="B1624" s="1" t="s">
        <v>847</v>
      </c>
      <c r="C1624" s="2">
        <v>28293</v>
      </c>
      <c r="D1624" s="3">
        <v>0.30763888888888891</v>
      </c>
      <c r="E1624" s="1" t="s">
        <v>937</v>
      </c>
      <c r="F1624" s="1" t="s">
        <v>1822</v>
      </c>
      <c r="G1624" s="1" t="s">
        <v>13</v>
      </c>
      <c r="H1624" s="1" t="s">
        <v>14</v>
      </c>
      <c r="I1624" s="1" t="s">
        <v>15</v>
      </c>
      <c r="J1624" s="1">
        <f>FIND(", ",space_missions[[#This Row],[Location]])</f>
        <v>11</v>
      </c>
      <c r="K1624" s="1" t="str">
        <f t="shared" si="25"/>
        <v xml:space="preserve"> Kazakhstan</v>
      </c>
      <c r="L1624" s="1" t="str">
        <f>_xlfn.CONCAT(space_missions[[#This Row],[Company]],"-",space_missions[[#This Row],[Rocket]])</f>
        <v>RVSN USSR-Tsyklon-2</v>
      </c>
      <c r="M1624" s="1">
        <f>YEAR(space_missions[[#This Row],[Date]])</f>
        <v>1977</v>
      </c>
    </row>
    <row r="1625" spans="1:13" x14ac:dyDescent="0.3">
      <c r="A1625" s="1" t="s">
        <v>9</v>
      </c>
      <c r="B1625" s="1" t="s">
        <v>661</v>
      </c>
      <c r="C1625" s="2">
        <v>28294</v>
      </c>
      <c r="D1625" s="3">
        <v>0.4375</v>
      </c>
      <c r="E1625" s="1" t="s">
        <v>499</v>
      </c>
      <c r="F1625" s="1" t="s">
        <v>1823</v>
      </c>
      <c r="G1625" s="1" t="s">
        <v>13</v>
      </c>
      <c r="H1625" s="1" t="s">
        <v>14</v>
      </c>
      <c r="I1625" s="1" t="s">
        <v>15</v>
      </c>
      <c r="J1625" s="1">
        <f>FIND(", ",space_missions[[#This Row],[Location]])</f>
        <v>11</v>
      </c>
      <c r="K1625" s="1" t="str">
        <f t="shared" si="25"/>
        <v xml:space="preserve"> Russia</v>
      </c>
      <c r="L1625" s="1" t="str">
        <f>_xlfn.CONCAT(space_missions[[#This Row],[Company]],"-",space_missions[[#This Row],[Rocket]])</f>
        <v>RVSN USSR-Cosmos-2I (63SM)</v>
      </c>
      <c r="M1625" s="1">
        <f>YEAR(space_missions[[#This Row],[Date]])</f>
        <v>1977</v>
      </c>
    </row>
    <row r="1626" spans="1:13" x14ac:dyDescent="0.3">
      <c r="A1626" s="1" t="s">
        <v>9</v>
      </c>
      <c r="B1626" s="1" t="s">
        <v>361</v>
      </c>
      <c r="C1626" s="2">
        <v>28298</v>
      </c>
      <c r="D1626" s="3">
        <v>0.33333333333333331</v>
      </c>
      <c r="E1626" s="1" t="s">
        <v>1362</v>
      </c>
      <c r="F1626" s="1" t="s">
        <v>1824</v>
      </c>
      <c r="G1626" s="1" t="s">
        <v>13</v>
      </c>
      <c r="H1626" s="1" t="s">
        <v>14</v>
      </c>
      <c r="I1626" s="1" t="s">
        <v>15</v>
      </c>
      <c r="J1626" s="1">
        <f>FIND(", ",space_missions[[#This Row],[Location]])</f>
        <v>10</v>
      </c>
      <c r="K1626" s="1" t="str">
        <f t="shared" si="25"/>
        <v xml:space="preserve"> Kazakhstan</v>
      </c>
      <c r="L1626" s="1" t="str">
        <f>_xlfn.CONCAT(space_missions[[#This Row],[Company]],"-",space_missions[[#This Row],[Rocket]])</f>
        <v>RVSN USSR-Soyuz U</v>
      </c>
      <c r="M1626" s="1">
        <f>YEAR(space_missions[[#This Row],[Date]])</f>
        <v>1977</v>
      </c>
    </row>
    <row r="1627" spans="1:13" x14ac:dyDescent="0.3">
      <c r="A1627" s="1" t="s">
        <v>92</v>
      </c>
      <c r="B1627" s="1" t="s">
        <v>127</v>
      </c>
      <c r="C1627" s="2">
        <v>28299</v>
      </c>
      <c r="D1627" s="3">
        <v>0.38611111111111113</v>
      </c>
      <c r="E1627" s="1" t="s">
        <v>1825</v>
      </c>
      <c r="F1627" s="1" t="s">
        <v>1826</v>
      </c>
      <c r="G1627" s="1" t="s">
        <v>13</v>
      </c>
      <c r="H1627" s="1" t="s">
        <v>14</v>
      </c>
      <c r="I1627" s="1" t="s">
        <v>15</v>
      </c>
      <c r="J1627" s="1">
        <f>FIND(", ",space_missions[[#This Row],[Location]])</f>
        <v>7</v>
      </c>
      <c r="K1627" s="1" t="str">
        <f t="shared" si="25"/>
        <v xml:space="preserve"> USA</v>
      </c>
      <c r="L1627" s="1" t="str">
        <f>_xlfn.CONCAT(space_missions[[#This Row],[Company]],"-",space_missions[[#This Row],[Rocket]])</f>
        <v>General Dynamics-Atlas-E/F SGS-1</v>
      </c>
      <c r="M1627" s="1">
        <f>YEAR(space_missions[[#This Row],[Date]])</f>
        <v>1977</v>
      </c>
    </row>
    <row r="1628" spans="1:13" x14ac:dyDescent="0.3">
      <c r="A1628" s="1" t="s">
        <v>9</v>
      </c>
      <c r="B1628" s="1" t="s">
        <v>10</v>
      </c>
      <c r="C1628" s="2">
        <v>28300</v>
      </c>
      <c r="D1628" s="3">
        <v>0.23680555555555555</v>
      </c>
      <c r="E1628" s="1" t="s">
        <v>1463</v>
      </c>
      <c r="F1628" s="1" t="s">
        <v>1827</v>
      </c>
      <c r="G1628" s="1" t="s">
        <v>13</v>
      </c>
      <c r="H1628" s="1" t="s">
        <v>14</v>
      </c>
      <c r="I1628" s="1" t="s">
        <v>15</v>
      </c>
      <c r="J1628" s="1">
        <f>FIND(", ",space_missions[[#This Row],[Location]])</f>
        <v>9</v>
      </c>
      <c r="K1628" s="1" t="str">
        <f t="shared" si="25"/>
        <v xml:space="preserve"> Kazakhstan</v>
      </c>
      <c r="L1628" s="1" t="str">
        <f>_xlfn.CONCAT(space_missions[[#This Row],[Company]],"-",space_missions[[#This Row],[Rocket]])</f>
        <v>RVSN USSR-Molniya-M /Block ML</v>
      </c>
      <c r="M1628" s="1">
        <f>YEAR(space_missions[[#This Row],[Date]])</f>
        <v>1977</v>
      </c>
    </row>
    <row r="1629" spans="1:13" x14ac:dyDescent="0.3">
      <c r="A1629" s="1" t="s">
        <v>9</v>
      </c>
      <c r="B1629" s="1" t="s">
        <v>1828</v>
      </c>
      <c r="C1629" s="2">
        <v>28300</v>
      </c>
      <c r="D1629" s="3">
        <v>0.4375</v>
      </c>
      <c r="E1629" s="1" t="s">
        <v>1829</v>
      </c>
      <c r="F1629" s="1" t="s">
        <v>1830</v>
      </c>
      <c r="G1629" s="1" t="s">
        <v>13</v>
      </c>
      <c r="H1629" s="1" t="s">
        <v>14</v>
      </c>
      <c r="I1629" s="1" t="s">
        <v>15</v>
      </c>
      <c r="J1629" s="1">
        <f>FIND(", ",space_missions[[#This Row],[Location]])</f>
        <v>10</v>
      </c>
      <c r="K1629" s="1" t="str">
        <f t="shared" si="25"/>
        <v xml:space="preserve"> Russia</v>
      </c>
      <c r="L1629" s="1" t="str">
        <f>_xlfn.CONCAT(space_missions[[#This Row],[Company]],"-",space_missions[[#This Row],[Rocket]])</f>
        <v>RVSN USSR-Tsyklon-3</v>
      </c>
      <c r="M1629" s="1">
        <f>YEAR(space_missions[[#This Row],[Date]])</f>
        <v>1977</v>
      </c>
    </row>
    <row r="1630" spans="1:13" x14ac:dyDescent="0.3">
      <c r="A1630" s="1" t="s">
        <v>463</v>
      </c>
      <c r="B1630" s="1" t="s">
        <v>388</v>
      </c>
      <c r="C1630" s="2">
        <v>28303</v>
      </c>
      <c r="D1630" s="3">
        <v>0.77083333333333337</v>
      </c>
      <c r="E1630" s="1" t="s">
        <v>1163</v>
      </c>
      <c r="F1630" s="1" t="s">
        <v>1164</v>
      </c>
      <c r="G1630" s="1" t="s">
        <v>13</v>
      </c>
      <c r="H1630" s="1" t="s">
        <v>14</v>
      </c>
      <c r="I1630" s="1" t="s">
        <v>15</v>
      </c>
      <c r="J1630" s="1">
        <f>FIND(", ",space_missions[[#This Row],[Location]])</f>
        <v>7</v>
      </c>
      <c r="K1630" s="1" t="str">
        <f t="shared" si="25"/>
        <v xml:space="preserve"> USA</v>
      </c>
      <c r="L1630" s="1" t="str">
        <f>_xlfn.CONCAT(space_missions[[#This Row],[Company]],"-",space_missions[[#This Row],[Rocket]])</f>
        <v>Martin Marietta-Titan IIID</v>
      </c>
      <c r="M1630" s="1">
        <f>YEAR(space_missions[[#This Row],[Date]])</f>
        <v>1977</v>
      </c>
    </row>
    <row r="1631" spans="1:13" x14ac:dyDescent="0.3">
      <c r="A1631" s="1" t="s">
        <v>9</v>
      </c>
      <c r="B1631" s="1" t="s">
        <v>361</v>
      </c>
      <c r="C1631" s="2">
        <v>28305</v>
      </c>
      <c r="D1631" s="3">
        <v>0.77361111111111114</v>
      </c>
      <c r="E1631" s="1" t="s">
        <v>396</v>
      </c>
      <c r="F1631" s="1" t="s">
        <v>1831</v>
      </c>
      <c r="G1631" s="1" t="s">
        <v>13</v>
      </c>
      <c r="H1631" s="1" t="s">
        <v>14</v>
      </c>
      <c r="I1631" s="1" t="s">
        <v>15</v>
      </c>
      <c r="J1631" s="1">
        <f>FIND(", ",space_missions[[#This Row],[Location]])</f>
        <v>10</v>
      </c>
      <c r="K1631" s="1" t="str">
        <f t="shared" si="25"/>
        <v xml:space="preserve"> Kazakhstan</v>
      </c>
      <c r="L1631" s="1" t="str">
        <f>_xlfn.CONCAT(space_missions[[#This Row],[Company]],"-",space_missions[[#This Row],[Rocket]])</f>
        <v>RVSN USSR-Vostok-2M</v>
      </c>
      <c r="M1631" s="1">
        <f>YEAR(space_missions[[#This Row],[Date]])</f>
        <v>1977</v>
      </c>
    </row>
    <row r="1632" spans="1:13" x14ac:dyDescent="0.3">
      <c r="A1632" s="1" t="s">
        <v>9</v>
      </c>
      <c r="B1632" s="1" t="s">
        <v>980</v>
      </c>
      <c r="C1632" s="2">
        <v>28306</v>
      </c>
      <c r="D1632" s="3">
        <v>0.58333333333333337</v>
      </c>
      <c r="E1632" s="1" t="s">
        <v>1362</v>
      </c>
      <c r="F1632" s="1" t="s">
        <v>1832</v>
      </c>
      <c r="G1632" s="1" t="s">
        <v>13</v>
      </c>
      <c r="H1632" s="1" t="s">
        <v>14</v>
      </c>
      <c r="I1632" s="1" t="s">
        <v>15</v>
      </c>
      <c r="J1632" s="1">
        <f>FIND(", ",space_missions[[#This Row],[Location]])</f>
        <v>10</v>
      </c>
      <c r="K1632" s="1" t="str">
        <f t="shared" si="25"/>
        <v xml:space="preserve"> Russia</v>
      </c>
      <c r="L1632" s="1" t="str">
        <f>_xlfn.CONCAT(space_missions[[#This Row],[Company]],"-",space_missions[[#This Row],[Rocket]])</f>
        <v>RVSN USSR-Soyuz U</v>
      </c>
      <c r="M1632" s="1">
        <f>YEAR(space_missions[[#This Row],[Date]])</f>
        <v>1977</v>
      </c>
    </row>
    <row r="1633" spans="1:13" x14ac:dyDescent="0.3">
      <c r="A1633" s="1" t="s">
        <v>9</v>
      </c>
      <c r="B1633" s="1" t="s">
        <v>961</v>
      </c>
      <c r="C1633" s="2">
        <v>28307</v>
      </c>
      <c r="D1633" s="3">
        <v>0.49444444444444446</v>
      </c>
      <c r="E1633" s="1" t="s">
        <v>685</v>
      </c>
      <c r="F1633" s="1" t="s">
        <v>1833</v>
      </c>
      <c r="G1633" s="1" t="s">
        <v>13</v>
      </c>
      <c r="H1633" s="1" t="s">
        <v>14</v>
      </c>
      <c r="I1633" s="1" t="s">
        <v>15</v>
      </c>
      <c r="J1633" s="1">
        <f>FIND(", ",space_missions[[#This Row],[Location]])</f>
        <v>11</v>
      </c>
      <c r="K1633" s="1" t="str">
        <f t="shared" si="25"/>
        <v xml:space="preserve"> Russia</v>
      </c>
      <c r="L1633" s="1" t="str">
        <f>_xlfn.CONCAT(space_missions[[#This Row],[Company]],"-",space_missions[[#This Row],[Rocket]])</f>
        <v>RVSN USSR-Cosmos-3M (11K65M)</v>
      </c>
      <c r="M1633" s="1">
        <f>YEAR(space_missions[[#This Row],[Date]])</f>
        <v>1977</v>
      </c>
    </row>
    <row r="1634" spans="1:13" x14ac:dyDescent="0.3">
      <c r="A1634" s="1" t="s">
        <v>9</v>
      </c>
      <c r="B1634" s="1" t="s">
        <v>684</v>
      </c>
      <c r="C1634" s="2">
        <v>28310</v>
      </c>
      <c r="D1634" s="3">
        <v>0.93055555555555558</v>
      </c>
      <c r="E1634" s="1" t="s">
        <v>685</v>
      </c>
      <c r="F1634" s="1" t="s">
        <v>1834</v>
      </c>
      <c r="G1634" s="1" t="s">
        <v>13</v>
      </c>
      <c r="H1634" s="1" t="s">
        <v>14</v>
      </c>
      <c r="I1634" s="1" t="s">
        <v>15</v>
      </c>
      <c r="J1634" s="1">
        <f>FIND(", ",space_missions[[#This Row],[Location]])</f>
        <v>11</v>
      </c>
      <c r="K1634" s="1" t="str">
        <f t="shared" si="25"/>
        <v xml:space="preserve"> Russia</v>
      </c>
      <c r="L1634" s="1" t="str">
        <f>_xlfn.CONCAT(space_missions[[#This Row],[Company]],"-",space_missions[[#This Row],[Rocket]])</f>
        <v>RVSN USSR-Cosmos-3M (11K65M)</v>
      </c>
      <c r="M1634" s="1">
        <f>YEAR(space_missions[[#This Row],[Date]])</f>
        <v>1977</v>
      </c>
    </row>
    <row r="1635" spans="1:13" x14ac:dyDescent="0.3">
      <c r="A1635" s="1" t="s">
        <v>9</v>
      </c>
      <c r="B1635" s="1" t="s">
        <v>980</v>
      </c>
      <c r="C1635" s="2">
        <v>28313</v>
      </c>
      <c r="D1635" s="3">
        <v>0.30902777777777779</v>
      </c>
      <c r="E1635" s="1" t="s">
        <v>396</v>
      </c>
      <c r="F1635" s="1" t="s">
        <v>1835</v>
      </c>
      <c r="G1635" s="1" t="s">
        <v>13</v>
      </c>
      <c r="H1635" s="1" t="s">
        <v>14</v>
      </c>
      <c r="I1635" s="1" t="s">
        <v>15</v>
      </c>
      <c r="J1635" s="1">
        <f>FIND(", ",space_missions[[#This Row],[Location]])</f>
        <v>10</v>
      </c>
      <c r="K1635" s="1" t="str">
        <f t="shared" si="25"/>
        <v xml:space="preserve"> Russia</v>
      </c>
      <c r="L1635" s="1" t="str">
        <f>_xlfn.CONCAT(space_missions[[#This Row],[Company]],"-",space_missions[[#This Row],[Rocket]])</f>
        <v>RVSN USSR-Vostok-2M</v>
      </c>
      <c r="M1635" s="1">
        <f>YEAR(space_missions[[#This Row],[Date]])</f>
        <v>1977</v>
      </c>
    </row>
    <row r="1636" spans="1:13" x14ac:dyDescent="0.3">
      <c r="A1636" s="1" t="s">
        <v>9</v>
      </c>
      <c r="B1636" s="1" t="s">
        <v>684</v>
      </c>
      <c r="C1636" s="2">
        <v>28314</v>
      </c>
      <c r="D1636" s="3">
        <v>0.72916666666666663</v>
      </c>
      <c r="E1636" s="1" t="s">
        <v>685</v>
      </c>
      <c r="F1636" s="1" t="s">
        <v>1836</v>
      </c>
      <c r="G1636" s="1" t="s">
        <v>13</v>
      </c>
      <c r="H1636" s="1" t="s">
        <v>14</v>
      </c>
      <c r="I1636" s="1" t="s">
        <v>15</v>
      </c>
      <c r="J1636" s="1">
        <f>FIND(", ",space_missions[[#This Row],[Location]])</f>
        <v>11</v>
      </c>
      <c r="K1636" s="1" t="str">
        <f t="shared" si="25"/>
        <v xml:space="preserve"> Russia</v>
      </c>
      <c r="L1636" s="1" t="str">
        <f>_xlfn.CONCAT(space_missions[[#This Row],[Company]],"-",space_missions[[#This Row],[Rocket]])</f>
        <v>RVSN USSR-Cosmos-3M (11K65M)</v>
      </c>
      <c r="M1636" s="1">
        <f>YEAR(space_missions[[#This Row],[Date]])</f>
        <v>1977</v>
      </c>
    </row>
    <row r="1637" spans="1:13" x14ac:dyDescent="0.3">
      <c r="A1637" s="1" t="s">
        <v>9</v>
      </c>
      <c r="B1637" s="1" t="s">
        <v>980</v>
      </c>
      <c r="C1637" s="2">
        <v>28318</v>
      </c>
      <c r="D1637" s="3">
        <v>0.375</v>
      </c>
      <c r="E1637" s="1" t="s">
        <v>1362</v>
      </c>
      <c r="F1637" s="1" t="s">
        <v>1837</v>
      </c>
      <c r="G1637" s="1" t="s">
        <v>13</v>
      </c>
      <c r="H1637" s="1" t="s">
        <v>14</v>
      </c>
      <c r="I1637" s="1" t="s">
        <v>15</v>
      </c>
      <c r="J1637" s="1">
        <f>FIND(", ",space_missions[[#This Row],[Location]])</f>
        <v>10</v>
      </c>
      <c r="K1637" s="1" t="str">
        <f t="shared" si="25"/>
        <v xml:space="preserve"> Russia</v>
      </c>
      <c r="L1637" s="1" t="str">
        <f>_xlfn.CONCAT(space_missions[[#This Row],[Company]],"-",space_missions[[#This Row],[Rocket]])</f>
        <v>RVSN USSR-Soyuz U</v>
      </c>
      <c r="M1637" s="1">
        <f>YEAR(space_missions[[#This Row],[Date]])</f>
        <v>1977</v>
      </c>
    </row>
    <row r="1638" spans="1:13" x14ac:dyDescent="0.3">
      <c r="A1638" s="1" t="s">
        <v>9</v>
      </c>
      <c r="B1638" s="1" t="s">
        <v>961</v>
      </c>
      <c r="C1638" s="2">
        <v>28319</v>
      </c>
      <c r="D1638" s="3">
        <v>0.20972222222222223</v>
      </c>
      <c r="E1638" s="1" t="s">
        <v>685</v>
      </c>
      <c r="F1638" s="1" t="s">
        <v>1838</v>
      </c>
      <c r="G1638" s="1" t="s">
        <v>13</v>
      </c>
      <c r="H1638" s="1" t="s">
        <v>14</v>
      </c>
      <c r="I1638" s="1" t="s">
        <v>15</v>
      </c>
      <c r="J1638" s="1">
        <f>FIND(", ",space_missions[[#This Row],[Location]])</f>
        <v>11</v>
      </c>
      <c r="K1638" s="1" t="str">
        <f t="shared" si="25"/>
        <v xml:space="preserve"> Russia</v>
      </c>
      <c r="L1638" s="1" t="str">
        <f>_xlfn.CONCAT(space_missions[[#This Row],[Company]],"-",space_missions[[#This Row],[Rocket]])</f>
        <v>RVSN USSR-Cosmos-3M (11K65M)</v>
      </c>
      <c r="M1638" s="1">
        <f>YEAR(space_missions[[#This Row],[Date]])</f>
        <v>1977</v>
      </c>
    </row>
    <row r="1639" spans="1:13" x14ac:dyDescent="0.3">
      <c r="A1639" s="1" t="s">
        <v>9</v>
      </c>
      <c r="B1639" s="1" t="s">
        <v>684</v>
      </c>
      <c r="C1639" s="2">
        <v>28325</v>
      </c>
      <c r="D1639" s="3">
        <v>0.3611111111111111</v>
      </c>
      <c r="E1639" s="1" t="s">
        <v>685</v>
      </c>
      <c r="F1639" s="1" t="s">
        <v>1839</v>
      </c>
      <c r="G1639" s="1" t="s">
        <v>13</v>
      </c>
      <c r="H1639" s="1" t="s">
        <v>14</v>
      </c>
      <c r="I1639" s="1" t="s">
        <v>15</v>
      </c>
      <c r="J1639" s="1">
        <f>FIND(", ",space_missions[[#This Row],[Location]])</f>
        <v>11</v>
      </c>
      <c r="K1639" s="1" t="str">
        <f t="shared" si="25"/>
        <v xml:space="preserve"> Russia</v>
      </c>
      <c r="L1639" s="1" t="str">
        <f>_xlfn.CONCAT(space_missions[[#This Row],[Company]],"-",space_missions[[#This Row],[Rocket]])</f>
        <v>RVSN USSR-Cosmos-3M (11K65M)</v>
      </c>
      <c r="M1639" s="1">
        <f>YEAR(space_missions[[#This Row],[Date]])</f>
        <v>1977</v>
      </c>
    </row>
    <row r="1640" spans="1:13" x14ac:dyDescent="0.3">
      <c r="A1640" s="1" t="s">
        <v>9</v>
      </c>
      <c r="B1640" s="1" t="s">
        <v>980</v>
      </c>
      <c r="C1640" s="2">
        <v>28326</v>
      </c>
      <c r="D1640" s="3">
        <v>0.19722222222222222</v>
      </c>
      <c r="E1640" s="1" t="s">
        <v>1302</v>
      </c>
      <c r="F1640" s="1" t="s">
        <v>1840</v>
      </c>
      <c r="G1640" s="1" t="s">
        <v>13</v>
      </c>
      <c r="H1640" s="1" t="s">
        <v>14</v>
      </c>
      <c r="I1640" s="1" t="s">
        <v>15</v>
      </c>
      <c r="J1640" s="1">
        <f>FIND(", ",space_missions[[#This Row],[Location]])</f>
        <v>10</v>
      </c>
      <c r="K1640" s="1" t="str">
        <f t="shared" si="25"/>
        <v xml:space="preserve"> Russia</v>
      </c>
      <c r="L1640" s="1" t="str">
        <f>_xlfn.CONCAT(space_missions[[#This Row],[Company]],"-",space_missions[[#This Row],[Rocket]])</f>
        <v>RVSN USSR-Molniya-M /Block 2BL</v>
      </c>
      <c r="M1640" s="1">
        <f>YEAR(space_missions[[#This Row],[Date]])</f>
        <v>1977</v>
      </c>
    </row>
    <row r="1641" spans="1:13" x14ac:dyDescent="0.3">
      <c r="A1641" s="1" t="s">
        <v>9</v>
      </c>
      <c r="B1641" s="1" t="s">
        <v>361</v>
      </c>
      <c r="C1641" s="2">
        <v>28326</v>
      </c>
      <c r="D1641" s="3">
        <v>0.31597222222222221</v>
      </c>
      <c r="E1641" s="1" t="s">
        <v>1362</v>
      </c>
      <c r="F1641" s="1" t="s">
        <v>1841</v>
      </c>
      <c r="G1641" s="1" t="s">
        <v>13</v>
      </c>
      <c r="H1641" s="1" t="s">
        <v>14</v>
      </c>
      <c r="I1641" s="1" t="s">
        <v>15</v>
      </c>
      <c r="J1641" s="1">
        <f>FIND(", ",space_missions[[#This Row],[Location]])</f>
        <v>10</v>
      </c>
      <c r="K1641" s="1" t="str">
        <f t="shared" si="25"/>
        <v xml:space="preserve"> Kazakhstan</v>
      </c>
      <c r="L1641" s="1" t="str">
        <f>_xlfn.CONCAT(space_missions[[#This Row],[Company]],"-",space_missions[[#This Row],[Rocket]])</f>
        <v>RVSN USSR-Soyuz U</v>
      </c>
      <c r="M1641" s="1">
        <f>YEAR(space_missions[[#This Row],[Date]])</f>
        <v>1977</v>
      </c>
    </row>
    <row r="1642" spans="1:13" x14ac:dyDescent="0.3">
      <c r="A1642" s="1" t="s">
        <v>9</v>
      </c>
      <c r="B1642" s="1" t="s">
        <v>961</v>
      </c>
      <c r="C1642" s="2">
        <v>28328</v>
      </c>
      <c r="D1642" s="3">
        <v>0.41666666666666669</v>
      </c>
      <c r="E1642" s="1" t="s">
        <v>685</v>
      </c>
      <c r="F1642" s="1" t="s">
        <v>1842</v>
      </c>
      <c r="G1642" s="1" t="s">
        <v>13</v>
      </c>
      <c r="H1642" s="1" t="s">
        <v>14</v>
      </c>
      <c r="I1642" s="1" t="s">
        <v>15</v>
      </c>
      <c r="J1642" s="1">
        <f>FIND(", ",space_missions[[#This Row],[Location]])</f>
        <v>11</v>
      </c>
      <c r="K1642" s="1" t="str">
        <f t="shared" si="25"/>
        <v xml:space="preserve"> Russia</v>
      </c>
      <c r="L1642" s="1" t="str">
        <f>_xlfn.CONCAT(space_missions[[#This Row],[Company]],"-",space_missions[[#This Row],[Rocket]])</f>
        <v>RVSN USSR-Cosmos-3M (11K65M)</v>
      </c>
      <c r="M1642" s="1">
        <f>YEAR(space_missions[[#This Row],[Date]])</f>
        <v>1977</v>
      </c>
    </row>
    <row r="1643" spans="1:13" x14ac:dyDescent="0.3">
      <c r="A1643" s="1" t="s">
        <v>9</v>
      </c>
      <c r="B1643" s="1" t="s">
        <v>980</v>
      </c>
      <c r="C1643" s="2">
        <v>28333</v>
      </c>
      <c r="D1643" s="3">
        <v>0.75486111111111109</v>
      </c>
      <c r="E1643" s="1" t="s">
        <v>1362</v>
      </c>
      <c r="F1643" s="1" t="s">
        <v>1843</v>
      </c>
      <c r="G1643" s="1" t="s">
        <v>13</v>
      </c>
      <c r="H1643" s="1" t="s">
        <v>14</v>
      </c>
      <c r="I1643" s="1" t="s">
        <v>15</v>
      </c>
      <c r="J1643" s="1">
        <f>FIND(", ",space_missions[[#This Row],[Location]])</f>
        <v>10</v>
      </c>
      <c r="K1643" s="1" t="str">
        <f t="shared" si="25"/>
        <v xml:space="preserve"> Russia</v>
      </c>
      <c r="L1643" s="1" t="str">
        <f>_xlfn.CONCAT(space_missions[[#This Row],[Company]],"-",space_missions[[#This Row],[Rocket]])</f>
        <v>RVSN USSR-Soyuz U</v>
      </c>
      <c r="M1643" s="1">
        <f>YEAR(space_missions[[#This Row],[Date]])</f>
        <v>1977</v>
      </c>
    </row>
    <row r="1644" spans="1:13" x14ac:dyDescent="0.3">
      <c r="A1644" s="1" t="s">
        <v>9</v>
      </c>
      <c r="B1644" s="1" t="s">
        <v>980</v>
      </c>
      <c r="C1644" s="2">
        <v>28335</v>
      </c>
      <c r="D1644" s="3">
        <v>0.33333333333333331</v>
      </c>
      <c r="E1644" s="1" t="s">
        <v>1362</v>
      </c>
      <c r="F1644" s="1" t="s">
        <v>1844</v>
      </c>
      <c r="G1644" s="1" t="s">
        <v>13</v>
      </c>
      <c r="H1644" s="1" t="s">
        <v>14</v>
      </c>
      <c r="I1644" s="1" t="s">
        <v>15</v>
      </c>
      <c r="J1644" s="1">
        <f>FIND(", ",space_missions[[#This Row],[Location]])</f>
        <v>10</v>
      </c>
      <c r="K1644" s="1" t="str">
        <f t="shared" si="25"/>
        <v xml:space="preserve"> Russia</v>
      </c>
      <c r="L1644" s="1" t="str">
        <f>_xlfn.CONCAT(space_missions[[#This Row],[Company]],"-",space_missions[[#This Row],[Rocket]])</f>
        <v>RVSN USSR-Soyuz U</v>
      </c>
      <c r="M1644" s="1">
        <f>YEAR(space_missions[[#This Row],[Date]])</f>
        <v>1977</v>
      </c>
    </row>
    <row r="1645" spans="1:13" x14ac:dyDescent="0.3">
      <c r="A1645" s="1" t="s">
        <v>9</v>
      </c>
      <c r="B1645" s="1" t="s">
        <v>1116</v>
      </c>
      <c r="C1645" s="2">
        <v>28340</v>
      </c>
      <c r="D1645" s="3">
        <v>0.58402777777777781</v>
      </c>
      <c r="E1645" s="1" t="s">
        <v>1362</v>
      </c>
      <c r="F1645" s="1" t="s">
        <v>1845</v>
      </c>
      <c r="G1645" s="1" t="s">
        <v>13</v>
      </c>
      <c r="H1645" s="1" t="s">
        <v>14</v>
      </c>
      <c r="I1645" s="1" t="s">
        <v>15</v>
      </c>
      <c r="J1645" s="1">
        <f>FIND(", ",space_missions[[#This Row],[Location]])</f>
        <v>10</v>
      </c>
      <c r="K1645" s="1" t="str">
        <f t="shared" si="25"/>
        <v xml:space="preserve"> Russia</v>
      </c>
      <c r="L1645" s="1" t="str">
        <f>_xlfn.CONCAT(space_missions[[#This Row],[Company]],"-",space_missions[[#This Row],[Rocket]])</f>
        <v>RVSN USSR-Soyuz U</v>
      </c>
      <c r="M1645" s="1">
        <f>YEAR(space_missions[[#This Row],[Date]])</f>
        <v>1977</v>
      </c>
    </row>
    <row r="1646" spans="1:13" x14ac:dyDescent="0.3">
      <c r="A1646" s="1" t="s">
        <v>9</v>
      </c>
      <c r="B1646" s="1" t="s">
        <v>361</v>
      </c>
      <c r="C1646" s="2">
        <v>28347</v>
      </c>
      <c r="D1646" s="3">
        <v>0.44444444444444442</v>
      </c>
      <c r="E1646" s="1" t="s">
        <v>1362</v>
      </c>
      <c r="F1646" s="1" t="s">
        <v>1846</v>
      </c>
      <c r="G1646" s="1" t="s">
        <v>13</v>
      </c>
      <c r="H1646" s="1" t="s">
        <v>14</v>
      </c>
      <c r="I1646" s="1" t="s">
        <v>21</v>
      </c>
      <c r="J1646" s="1">
        <f>FIND(", ",space_missions[[#This Row],[Location]])</f>
        <v>10</v>
      </c>
      <c r="K1646" s="1" t="str">
        <f t="shared" si="25"/>
        <v xml:space="preserve"> Kazakhstan</v>
      </c>
      <c r="L1646" s="1" t="str">
        <f>_xlfn.CONCAT(space_missions[[#This Row],[Company]],"-",space_missions[[#This Row],[Rocket]])</f>
        <v>RVSN USSR-Soyuz U</v>
      </c>
      <c r="M1646" s="1">
        <f>YEAR(space_missions[[#This Row],[Date]])</f>
        <v>1977</v>
      </c>
    </row>
    <row r="1647" spans="1:13" x14ac:dyDescent="0.3">
      <c r="A1647" s="1" t="s">
        <v>92</v>
      </c>
      <c r="B1647" s="1" t="s">
        <v>482</v>
      </c>
      <c r="C1647" s="2">
        <v>28349</v>
      </c>
      <c r="D1647" s="3">
        <v>0.27013888888888887</v>
      </c>
      <c r="E1647" s="1" t="s">
        <v>1632</v>
      </c>
      <c r="F1647" s="1" t="s">
        <v>1847</v>
      </c>
      <c r="G1647" s="1" t="s">
        <v>13</v>
      </c>
      <c r="H1647" s="1" t="s">
        <v>14</v>
      </c>
      <c r="I1647" s="1" t="s">
        <v>15</v>
      </c>
      <c r="J1647" s="1">
        <f>FIND(", ",space_missions[[#This Row],[Location]])</f>
        <v>8</v>
      </c>
      <c r="K1647" s="1" t="str">
        <f t="shared" si="25"/>
        <v xml:space="preserve"> USA</v>
      </c>
      <c r="L1647" s="1" t="str">
        <f>_xlfn.CONCAT(space_missions[[#This Row],[Company]],"-",space_missions[[#This Row],[Rocket]])</f>
        <v>General Dynamics-Atlas-SLV3D Centaur-D1AR</v>
      </c>
      <c r="M1647" s="1">
        <f>YEAR(space_missions[[#This Row],[Date]])</f>
        <v>1977</v>
      </c>
    </row>
    <row r="1648" spans="1:13" x14ac:dyDescent="0.3">
      <c r="A1648" s="1" t="s">
        <v>463</v>
      </c>
      <c r="B1648" s="1" t="s">
        <v>521</v>
      </c>
      <c r="C1648" s="2">
        <v>28357</v>
      </c>
      <c r="D1648" s="3">
        <v>0.60347222222222219</v>
      </c>
      <c r="E1648" s="1" t="s">
        <v>1445</v>
      </c>
      <c r="F1648" s="1" t="s">
        <v>1848</v>
      </c>
      <c r="G1648" s="1" t="s">
        <v>13</v>
      </c>
      <c r="H1648" s="1" t="s">
        <v>14</v>
      </c>
      <c r="I1648" s="1" t="s">
        <v>15</v>
      </c>
      <c r="J1648" s="1">
        <f>FIND(", ",space_missions[[#This Row],[Location]])</f>
        <v>7</v>
      </c>
      <c r="K1648" s="1" t="str">
        <f t="shared" si="25"/>
        <v xml:space="preserve"> USA</v>
      </c>
      <c r="L1648" s="1" t="str">
        <f>_xlfn.CONCAT(space_missions[[#This Row],[Company]],"-",space_missions[[#This Row],[Rocket]])</f>
        <v>Martin Marietta-Titan IIIE</v>
      </c>
      <c r="M1648" s="1">
        <f>YEAR(space_missions[[#This Row],[Date]])</f>
        <v>1977</v>
      </c>
    </row>
    <row r="1649" spans="1:13" x14ac:dyDescent="0.3">
      <c r="A1649" s="1" t="s">
        <v>9</v>
      </c>
      <c r="B1649" s="1" t="s">
        <v>847</v>
      </c>
      <c r="C1649" s="2">
        <v>28361</v>
      </c>
      <c r="D1649" s="3">
        <v>0.29652777777777778</v>
      </c>
      <c r="E1649" s="1" t="s">
        <v>937</v>
      </c>
      <c r="F1649" s="1" t="s">
        <v>1849</v>
      </c>
      <c r="G1649" s="1" t="s">
        <v>13</v>
      </c>
      <c r="H1649" s="1" t="s">
        <v>14</v>
      </c>
      <c r="I1649" s="1" t="s">
        <v>15</v>
      </c>
      <c r="J1649" s="1">
        <f>FIND(", ",space_missions[[#This Row],[Location]])</f>
        <v>11</v>
      </c>
      <c r="K1649" s="1" t="str">
        <f t="shared" si="25"/>
        <v xml:space="preserve"> Kazakhstan</v>
      </c>
      <c r="L1649" s="1" t="str">
        <f>_xlfn.CONCAT(space_missions[[#This Row],[Company]],"-",space_missions[[#This Row],[Rocket]])</f>
        <v>RVSN USSR-Tsyklon-2</v>
      </c>
      <c r="M1649" s="1">
        <f>YEAR(space_missions[[#This Row],[Date]])</f>
        <v>1977</v>
      </c>
    </row>
    <row r="1650" spans="1:13" x14ac:dyDescent="0.3">
      <c r="A1650" s="1" t="s">
        <v>9</v>
      </c>
      <c r="B1650" s="1" t="s">
        <v>980</v>
      </c>
      <c r="C1650" s="2">
        <v>28361</v>
      </c>
      <c r="D1650" s="3">
        <v>0.60347222222222219</v>
      </c>
      <c r="E1650" s="1" t="s">
        <v>1362</v>
      </c>
      <c r="F1650" s="1" t="s">
        <v>1850</v>
      </c>
      <c r="G1650" s="1" t="s">
        <v>13</v>
      </c>
      <c r="H1650" s="1" t="s">
        <v>14</v>
      </c>
      <c r="I1650" s="1" t="s">
        <v>15</v>
      </c>
      <c r="J1650" s="1">
        <f>FIND(", ",space_missions[[#This Row],[Location]])</f>
        <v>10</v>
      </c>
      <c r="K1650" s="1" t="str">
        <f t="shared" si="25"/>
        <v xml:space="preserve"> Russia</v>
      </c>
      <c r="L1650" s="1" t="str">
        <f>_xlfn.CONCAT(space_missions[[#This Row],[Company]],"-",space_missions[[#This Row],[Rocket]])</f>
        <v>RVSN USSR-Soyuz U</v>
      </c>
      <c r="M1650" s="1">
        <f>YEAR(space_missions[[#This Row],[Date]])</f>
        <v>1977</v>
      </c>
    </row>
    <row r="1651" spans="1:13" x14ac:dyDescent="0.3">
      <c r="A1651" s="1" t="s">
        <v>9</v>
      </c>
      <c r="B1651" s="1" t="s">
        <v>961</v>
      </c>
      <c r="C1651" s="2">
        <v>28361</v>
      </c>
      <c r="D1651" s="3">
        <v>0.76388888888888884</v>
      </c>
      <c r="E1651" s="1" t="s">
        <v>685</v>
      </c>
      <c r="F1651" s="1" t="s">
        <v>1851</v>
      </c>
      <c r="G1651" s="1" t="s">
        <v>13</v>
      </c>
      <c r="H1651" s="1" t="s">
        <v>14</v>
      </c>
      <c r="I1651" s="1" t="s">
        <v>15</v>
      </c>
      <c r="J1651" s="1">
        <f>FIND(", ",space_missions[[#This Row],[Location]])</f>
        <v>11</v>
      </c>
      <c r="K1651" s="1" t="str">
        <f t="shared" si="25"/>
        <v xml:space="preserve"> Russia</v>
      </c>
      <c r="L1651" s="1" t="str">
        <f>_xlfn.CONCAT(space_missions[[#This Row],[Company]],"-",space_missions[[#This Row],[Rocket]])</f>
        <v>RVSN USSR-Cosmos-3M (11K65M)</v>
      </c>
      <c r="M1651" s="1">
        <f>YEAR(space_missions[[#This Row],[Date]])</f>
        <v>1977</v>
      </c>
    </row>
    <row r="1652" spans="1:13" x14ac:dyDescent="0.3">
      <c r="A1652" s="1" t="s">
        <v>9</v>
      </c>
      <c r="B1652" s="1" t="s">
        <v>980</v>
      </c>
      <c r="C1652" s="2">
        <v>28364</v>
      </c>
      <c r="D1652" s="3">
        <v>0.42291666666666666</v>
      </c>
      <c r="E1652" s="1" t="s">
        <v>1362</v>
      </c>
      <c r="F1652" s="1" t="s">
        <v>1852</v>
      </c>
      <c r="G1652" s="1" t="s">
        <v>13</v>
      </c>
      <c r="H1652" s="1" t="s">
        <v>14</v>
      </c>
      <c r="I1652" s="1" t="s">
        <v>15</v>
      </c>
      <c r="J1652" s="1">
        <f>FIND(", ",space_missions[[#This Row],[Location]])</f>
        <v>10</v>
      </c>
      <c r="K1652" s="1" t="str">
        <f t="shared" si="25"/>
        <v xml:space="preserve"> Russia</v>
      </c>
      <c r="L1652" s="1" t="str">
        <f>_xlfn.CONCAT(space_missions[[#This Row],[Company]],"-",space_missions[[#This Row],[Rocket]])</f>
        <v>RVSN USSR-Soyuz U</v>
      </c>
      <c r="M1652" s="1">
        <f>YEAR(space_missions[[#This Row],[Date]])</f>
        <v>1977</v>
      </c>
    </row>
    <row r="1653" spans="1:13" x14ac:dyDescent="0.3">
      <c r="A1653" s="1" t="s">
        <v>9</v>
      </c>
      <c r="B1653" s="1" t="s">
        <v>1116</v>
      </c>
      <c r="C1653" s="2">
        <v>28367</v>
      </c>
      <c r="D1653" s="3">
        <v>0.75416666666666665</v>
      </c>
      <c r="E1653" s="1" t="s">
        <v>1463</v>
      </c>
      <c r="F1653" s="1" t="s">
        <v>1853</v>
      </c>
      <c r="G1653" s="1" t="s">
        <v>13</v>
      </c>
      <c r="H1653" s="1" t="s">
        <v>14</v>
      </c>
      <c r="I1653" s="1" t="s">
        <v>15</v>
      </c>
      <c r="J1653" s="1">
        <f>FIND(", ",space_missions[[#This Row],[Location]])</f>
        <v>10</v>
      </c>
      <c r="K1653" s="1" t="str">
        <f t="shared" si="25"/>
        <v xml:space="preserve"> Russia</v>
      </c>
      <c r="L1653" s="1" t="str">
        <f>_xlfn.CONCAT(space_missions[[#This Row],[Company]],"-",space_missions[[#This Row],[Rocket]])</f>
        <v>RVSN USSR-Molniya-M /Block ML</v>
      </c>
      <c r="M1653" s="1">
        <f>YEAR(space_missions[[#This Row],[Date]])</f>
        <v>1977</v>
      </c>
    </row>
    <row r="1654" spans="1:13" x14ac:dyDescent="0.3">
      <c r="A1654" s="1" t="s">
        <v>9</v>
      </c>
      <c r="B1654" s="1" t="s">
        <v>980</v>
      </c>
      <c r="C1654" s="2">
        <v>28370</v>
      </c>
      <c r="D1654" s="3">
        <v>0.375</v>
      </c>
      <c r="E1654" s="1" t="s">
        <v>1362</v>
      </c>
      <c r="F1654" s="1" t="s">
        <v>1854</v>
      </c>
      <c r="G1654" s="1" t="s">
        <v>13</v>
      </c>
      <c r="H1654" s="1" t="s">
        <v>14</v>
      </c>
      <c r="I1654" s="1" t="s">
        <v>15</v>
      </c>
      <c r="J1654" s="1">
        <f>FIND(", ",space_missions[[#This Row],[Location]])</f>
        <v>10</v>
      </c>
      <c r="K1654" s="1" t="str">
        <f t="shared" si="25"/>
        <v xml:space="preserve"> Russia</v>
      </c>
      <c r="L1654" s="1" t="str">
        <f>_xlfn.CONCAT(space_missions[[#This Row],[Company]],"-",space_missions[[#This Row],[Rocket]])</f>
        <v>RVSN USSR-Soyuz U</v>
      </c>
      <c r="M1654" s="1">
        <f>YEAR(space_missions[[#This Row],[Date]])</f>
        <v>1977</v>
      </c>
    </row>
    <row r="1655" spans="1:13" x14ac:dyDescent="0.3">
      <c r="A1655" s="1" t="s">
        <v>463</v>
      </c>
      <c r="B1655" s="1" t="s">
        <v>521</v>
      </c>
      <c r="C1655" s="2">
        <v>28373</v>
      </c>
      <c r="D1655" s="3">
        <v>0.53888888888888886</v>
      </c>
      <c r="E1655" s="1" t="s">
        <v>1445</v>
      </c>
      <c r="F1655" s="1" t="s">
        <v>1855</v>
      </c>
      <c r="G1655" s="1" t="s">
        <v>13</v>
      </c>
      <c r="H1655" s="1" t="s">
        <v>14</v>
      </c>
      <c r="I1655" s="1" t="s">
        <v>15</v>
      </c>
      <c r="J1655" s="1">
        <f>FIND(", ",space_missions[[#This Row],[Location]])</f>
        <v>7</v>
      </c>
      <c r="K1655" s="1" t="str">
        <f t="shared" si="25"/>
        <v xml:space="preserve"> USA</v>
      </c>
      <c r="L1655" s="1" t="str">
        <f>_xlfn.CONCAT(space_missions[[#This Row],[Company]],"-",space_missions[[#This Row],[Rocket]])</f>
        <v>Martin Marietta-Titan IIIE</v>
      </c>
      <c r="M1655" s="1">
        <f>YEAR(space_missions[[#This Row],[Date]])</f>
        <v>1977</v>
      </c>
    </row>
    <row r="1656" spans="1:13" x14ac:dyDescent="0.3">
      <c r="A1656" s="1" t="s">
        <v>9</v>
      </c>
      <c r="B1656" s="1" t="s">
        <v>1116</v>
      </c>
      <c r="C1656" s="2">
        <v>28374</v>
      </c>
      <c r="D1656" s="3">
        <v>0.72916666666666663</v>
      </c>
      <c r="E1656" s="1" t="s">
        <v>1362</v>
      </c>
      <c r="F1656" s="1" t="s">
        <v>1856</v>
      </c>
      <c r="G1656" s="1" t="s">
        <v>13</v>
      </c>
      <c r="H1656" s="1" t="s">
        <v>14</v>
      </c>
      <c r="I1656" s="1" t="s">
        <v>15</v>
      </c>
      <c r="J1656" s="1">
        <f>FIND(", ",space_missions[[#This Row],[Location]])</f>
        <v>10</v>
      </c>
      <c r="K1656" s="1" t="str">
        <f t="shared" si="25"/>
        <v xml:space="preserve"> Russia</v>
      </c>
      <c r="L1656" s="1" t="str">
        <f>_xlfn.CONCAT(space_missions[[#This Row],[Company]],"-",space_missions[[#This Row],[Rocket]])</f>
        <v>RVSN USSR-Soyuz U</v>
      </c>
      <c r="M1656" s="1">
        <f>YEAR(space_missions[[#This Row],[Date]])</f>
        <v>1977</v>
      </c>
    </row>
    <row r="1657" spans="1:13" x14ac:dyDescent="0.3">
      <c r="A1657" s="1" t="s">
        <v>9</v>
      </c>
      <c r="B1657" s="1" t="s">
        <v>1116</v>
      </c>
      <c r="C1657" s="2">
        <v>28381</v>
      </c>
      <c r="D1657" s="3">
        <v>0.63194444444444442</v>
      </c>
      <c r="E1657" s="1" t="s">
        <v>1362</v>
      </c>
      <c r="F1657" s="1" t="s">
        <v>1857</v>
      </c>
      <c r="G1657" s="1" t="s">
        <v>13</v>
      </c>
      <c r="H1657" s="1" t="s">
        <v>14</v>
      </c>
      <c r="I1657" s="1" t="s">
        <v>15</v>
      </c>
      <c r="J1657" s="1">
        <f>FIND(", ",space_missions[[#This Row],[Location]])</f>
        <v>10</v>
      </c>
      <c r="K1657" s="1" t="str">
        <f t="shared" si="25"/>
        <v xml:space="preserve"> Russia</v>
      </c>
      <c r="L1657" s="1" t="str">
        <f>_xlfn.CONCAT(space_missions[[#This Row],[Company]],"-",space_missions[[#This Row],[Rocket]])</f>
        <v>RVSN USSR-Soyuz U</v>
      </c>
      <c r="M1657" s="1">
        <f>YEAR(space_missions[[#This Row],[Date]])</f>
        <v>1977</v>
      </c>
    </row>
    <row r="1658" spans="1:13" x14ac:dyDescent="0.3">
      <c r="A1658" s="1" t="s">
        <v>9</v>
      </c>
      <c r="B1658" s="1" t="s">
        <v>961</v>
      </c>
      <c r="C1658" s="2">
        <v>28381</v>
      </c>
      <c r="D1658" s="3">
        <v>0.83263888888888893</v>
      </c>
      <c r="E1658" s="1" t="s">
        <v>685</v>
      </c>
      <c r="F1658" s="1" t="s">
        <v>1858</v>
      </c>
      <c r="G1658" s="1" t="s">
        <v>13</v>
      </c>
      <c r="H1658" s="1" t="s">
        <v>14</v>
      </c>
      <c r="I1658" s="1" t="s">
        <v>15</v>
      </c>
      <c r="J1658" s="1">
        <f>FIND(", ",space_missions[[#This Row],[Location]])</f>
        <v>11</v>
      </c>
      <c r="K1658" s="1" t="str">
        <f t="shared" si="25"/>
        <v xml:space="preserve"> Russia</v>
      </c>
      <c r="L1658" s="1" t="str">
        <f>_xlfn.CONCAT(space_missions[[#This Row],[Company]],"-",space_missions[[#This Row],[Rocket]])</f>
        <v>RVSN USSR-Cosmos-3M (11K65M)</v>
      </c>
      <c r="M1658" s="1">
        <f>YEAR(space_missions[[#This Row],[Date]])</f>
        <v>1977</v>
      </c>
    </row>
    <row r="1659" spans="1:13" x14ac:dyDescent="0.3">
      <c r="A1659" s="1" t="s">
        <v>973</v>
      </c>
      <c r="B1659" s="1" t="s">
        <v>1288</v>
      </c>
      <c r="C1659" s="2">
        <v>28382</v>
      </c>
      <c r="D1659" s="3">
        <v>1.0416666666666666E-2</v>
      </c>
      <c r="E1659" s="1" t="s">
        <v>1289</v>
      </c>
      <c r="F1659" s="1" t="s">
        <v>1859</v>
      </c>
      <c r="G1659" s="1" t="s">
        <v>13</v>
      </c>
      <c r="H1659" s="1" t="s">
        <v>14</v>
      </c>
      <c r="I1659" s="1" t="s">
        <v>15</v>
      </c>
      <c r="J1659" s="1">
        <f>FIND(", ",space_missions[[#This Row],[Location]])</f>
        <v>17</v>
      </c>
      <c r="K1659" s="1" t="str">
        <f t="shared" si="25"/>
        <v xml:space="preserve"> China</v>
      </c>
      <c r="L1659" s="1" t="str">
        <f>_xlfn.CONCAT(space_missions[[#This Row],[Company]],"-",space_missions[[#This Row],[Rocket]])</f>
        <v>CASC-Feng Bao 1</v>
      </c>
      <c r="M1659" s="1">
        <f>YEAR(space_missions[[#This Row],[Date]])</f>
        <v>1977</v>
      </c>
    </row>
    <row r="1660" spans="1:13" x14ac:dyDescent="0.3">
      <c r="A1660" s="1" t="s">
        <v>9</v>
      </c>
      <c r="B1660" s="1" t="s">
        <v>847</v>
      </c>
      <c r="C1660" s="2">
        <v>28384</v>
      </c>
      <c r="D1660" s="3">
        <v>0.60069444444444442</v>
      </c>
      <c r="E1660" s="1" t="s">
        <v>937</v>
      </c>
      <c r="F1660" s="1" t="s">
        <v>1860</v>
      </c>
      <c r="G1660" s="1" t="s">
        <v>13</v>
      </c>
      <c r="H1660" s="1" t="s">
        <v>14</v>
      </c>
      <c r="I1660" s="1" t="s">
        <v>15</v>
      </c>
      <c r="J1660" s="1">
        <f>FIND(", ",space_missions[[#This Row],[Location]])</f>
        <v>11</v>
      </c>
      <c r="K1660" s="1" t="str">
        <f t="shared" si="25"/>
        <v xml:space="preserve"> Kazakhstan</v>
      </c>
      <c r="L1660" s="1" t="str">
        <f>_xlfn.CONCAT(space_missions[[#This Row],[Company]],"-",space_missions[[#This Row],[Rocket]])</f>
        <v>RVSN USSR-Tsyklon-2</v>
      </c>
      <c r="M1660" s="1">
        <f>YEAR(space_missions[[#This Row],[Date]])</f>
        <v>1977</v>
      </c>
    </row>
    <row r="1661" spans="1:13" x14ac:dyDescent="0.3">
      <c r="A1661" s="1" t="s">
        <v>9</v>
      </c>
      <c r="B1661" s="1" t="s">
        <v>1116</v>
      </c>
      <c r="C1661" s="2">
        <v>28384</v>
      </c>
      <c r="D1661" s="3">
        <v>0.60416666666666663</v>
      </c>
      <c r="E1661" s="1" t="s">
        <v>1362</v>
      </c>
      <c r="F1661" s="1" t="s">
        <v>1861</v>
      </c>
      <c r="G1661" s="1" t="s">
        <v>13</v>
      </c>
      <c r="H1661" s="1" t="s">
        <v>14</v>
      </c>
      <c r="I1661" s="1" t="s">
        <v>15</v>
      </c>
      <c r="J1661" s="1">
        <f>FIND(", ",space_missions[[#This Row],[Location]])</f>
        <v>10</v>
      </c>
      <c r="K1661" s="1" t="str">
        <f t="shared" si="25"/>
        <v xml:space="preserve"> Russia</v>
      </c>
      <c r="L1661" s="1" t="str">
        <f>_xlfn.CONCAT(space_missions[[#This Row],[Company]],"-",space_missions[[#This Row],[Rocket]])</f>
        <v>RVSN USSR-Soyuz U</v>
      </c>
      <c r="M1661" s="1">
        <f>YEAR(space_missions[[#This Row],[Date]])</f>
        <v>1977</v>
      </c>
    </row>
    <row r="1662" spans="1:13" x14ac:dyDescent="0.3">
      <c r="A1662" s="1" t="s">
        <v>9</v>
      </c>
      <c r="B1662" s="1" t="s">
        <v>847</v>
      </c>
      <c r="C1662" s="2">
        <v>28386</v>
      </c>
      <c r="D1662" s="3">
        <v>0.57499999999999996</v>
      </c>
      <c r="E1662" s="1" t="s">
        <v>937</v>
      </c>
      <c r="F1662" s="1" t="s">
        <v>1862</v>
      </c>
      <c r="G1662" s="1" t="s">
        <v>13</v>
      </c>
      <c r="H1662" s="1" t="s">
        <v>14</v>
      </c>
      <c r="I1662" s="1" t="s">
        <v>15</v>
      </c>
      <c r="J1662" s="1">
        <f>FIND(", ",space_missions[[#This Row],[Location]])</f>
        <v>11</v>
      </c>
      <c r="K1662" s="1" t="str">
        <f t="shared" si="25"/>
        <v xml:space="preserve"> Kazakhstan</v>
      </c>
      <c r="L1662" s="1" t="str">
        <f>_xlfn.CONCAT(space_missions[[#This Row],[Company]],"-",space_missions[[#This Row],[Rocket]])</f>
        <v>RVSN USSR-Tsyklon-2</v>
      </c>
      <c r="M1662" s="1">
        <f>YEAR(space_missions[[#This Row],[Date]])</f>
        <v>1977</v>
      </c>
    </row>
    <row r="1663" spans="1:13" x14ac:dyDescent="0.3">
      <c r="A1663" s="1" t="s">
        <v>9</v>
      </c>
      <c r="B1663" s="1" t="s">
        <v>980</v>
      </c>
      <c r="C1663" s="2">
        <v>28388</v>
      </c>
      <c r="D1663" s="3">
        <v>4.1666666666666664E-2</v>
      </c>
      <c r="E1663" s="1" t="s">
        <v>396</v>
      </c>
      <c r="F1663" s="1" t="s">
        <v>1863</v>
      </c>
      <c r="G1663" s="1" t="s">
        <v>13</v>
      </c>
      <c r="H1663" s="1" t="s">
        <v>14</v>
      </c>
      <c r="I1663" s="1" t="s">
        <v>15</v>
      </c>
      <c r="J1663" s="1">
        <f>FIND(", ",space_missions[[#This Row],[Location]])</f>
        <v>10</v>
      </c>
      <c r="K1663" s="1" t="str">
        <f t="shared" si="25"/>
        <v xml:space="preserve"> Russia</v>
      </c>
      <c r="L1663" s="1" t="str">
        <f>_xlfn.CONCAT(space_missions[[#This Row],[Company]],"-",space_missions[[#This Row],[Rocket]])</f>
        <v>RVSN USSR-Vostok-2M</v>
      </c>
      <c r="M1663" s="1">
        <f>YEAR(space_missions[[#This Row],[Date]])</f>
        <v>1977</v>
      </c>
    </row>
    <row r="1664" spans="1:13" x14ac:dyDescent="0.3">
      <c r="A1664" s="1" t="s">
        <v>9</v>
      </c>
      <c r="B1664" s="1" t="s">
        <v>361</v>
      </c>
      <c r="C1664" s="2">
        <v>28390</v>
      </c>
      <c r="D1664" s="3"/>
      <c r="E1664" s="1" t="s">
        <v>1257</v>
      </c>
      <c r="F1664" s="1" t="s">
        <v>1864</v>
      </c>
      <c r="G1664" s="1" t="s">
        <v>13</v>
      </c>
      <c r="H1664" s="1" t="s">
        <v>14</v>
      </c>
      <c r="I1664" s="1" t="s">
        <v>15</v>
      </c>
      <c r="J1664" s="1">
        <f>FIND(", ",space_missions[[#This Row],[Location]])</f>
        <v>10</v>
      </c>
      <c r="K1664" s="1" t="str">
        <f t="shared" si="25"/>
        <v xml:space="preserve"> Kazakhstan</v>
      </c>
      <c r="L1664" s="1" t="str">
        <f>_xlfn.CONCAT(space_missions[[#This Row],[Company]],"-",space_missions[[#This Row],[Rocket]])</f>
        <v>RVSN USSR-Molniya-M /Block SO-L</v>
      </c>
      <c r="M1664" s="1">
        <f>YEAR(space_missions[[#This Row],[Date]])</f>
        <v>1977</v>
      </c>
    </row>
    <row r="1665" spans="1:13" x14ac:dyDescent="0.3">
      <c r="A1665" s="1" t="s">
        <v>42</v>
      </c>
      <c r="B1665" s="1" t="s">
        <v>322</v>
      </c>
      <c r="C1665" s="2">
        <v>28391</v>
      </c>
      <c r="D1665" s="3">
        <v>0.77361111111111114</v>
      </c>
      <c r="E1665" s="1" t="s">
        <v>1181</v>
      </c>
      <c r="F1665" s="1" t="s">
        <v>1865</v>
      </c>
      <c r="G1665" s="1" t="s">
        <v>13</v>
      </c>
      <c r="H1665" s="1" t="s">
        <v>14</v>
      </c>
      <c r="I1665" s="1" t="s">
        <v>15</v>
      </c>
      <c r="J1665" s="1">
        <f>FIND(", ",space_missions[[#This Row],[Location]])</f>
        <v>7</v>
      </c>
      <c r="K1665" s="1" t="str">
        <f t="shared" si="25"/>
        <v xml:space="preserve"> USA</v>
      </c>
      <c r="L1665" s="1" t="str">
        <f>_xlfn.CONCAT(space_missions[[#This Row],[Company]],"-",space_missions[[#This Row],[Rocket]])</f>
        <v>US Air Force-Titan III(24)B</v>
      </c>
      <c r="M1665" s="1">
        <f>YEAR(space_missions[[#This Row],[Date]])</f>
        <v>1977</v>
      </c>
    </row>
    <row r="1666" spans="1:13" x14ac:dyDescent="0.3">
      <c r="A1666" s="1" t="s">
        <v>9</v>
      </c>
      <c r="B1666" s="1" t="s">
        <v>1828</v>
      </c>
      <c r="C1666" s="2">
        <v>28392</v>
      </c>
      <c r="D1666" s="3">
        <v>0.42708333333333331</v>
      </c>
      <c r="E1666" s="1" t="s">
        <v>1829</v>
      </c>
      <c r="F1666" s="1" t="s">
        <v>1866</v>
      </c>
      <c r="G1666" s="1" t="s">
        <v>13</v>
      </c>
      <c r="H1666" s="1" t="s">
        <v>14</v>
      </c>
      <c r="I1666" s="1" t="s">
        <v>15</v>
      </c>
      <c r="J1666" s="1">
        <f>FIND(", ",space_missions[[#This Row],[Location]])</f>
        <v>10</v>
      </c>
      <c r="K1666" s="1" t="str">
        <f t="shared" ref="K1666:K1729" si="26">RIGHT(B1666,LEN(B1666)-FIND("*",SUBSTITUTE(B1666,", ","*",LEN(B1666)-LEN(SUBSTITUTE(B1666,", ","*")))))</f>
        <v xml:space="preserve"> Russia</v>
      </c>
      <c r="L1666" s="1" t="str">
        <f>_xlfn.CONCAT(space_missions[[#This Row],[Company]],"-",space_missions[[#This Row],[Rocket]])</f>
        <v>RVSN USSR-Tsyklon-3</v>
      </c>
      <c r="M1666" s="1">
        <f>YEAR(space_missions[[#This Row],[Date]])</f>
        <v>1977</v>
      </c>
    </row>
    <row r="1667" spans="1:13" x14ac:dyDescent="0.3">
      <c r="A1667" s="1" t="s">
        <v>9</v>
      </c>
      <c r="B1667" s="1" t="s">
        <v>961</v>
      </c>
      <c r="C1667" s="2">
        <v>28392</v>
      </c>
      <c r="D1667" s="3"/>
      <c r="E1667" s="1" t="s">
        <v>685</v>
      </c>
      <c r="F1667" s="1" t="s">
        <v>1867</v>
      </c>
      <c r="G1667" s="1" t="s">
        <v>13</v>
      </c>
      <c r="H1667" s="1" t="s">
        <v>14</v>
      </c>
      <c r="I1667" s="1" t="s">
        <v>15</v>
      </c>
      <c r="J1667" s="1">
        <f>FIND(", ",space_missions[[#This Row],[Location]])</f>
        <v>11</v>
      </c>
      <c r="K1667" s="1" t="str">
        <f t="shared" si="26"/>
        <v xml:space="preserve"> Russia</v>
      </c>
      <c r="L1667" s="1" t="str">
        <f>_xlfn.CONCAT(space_missions[[#This Row],[Company]],"-",space_missions[[#This Row],[Rocket]])</f>
        <v>RVSN USSR-Cosmos-3M (11K65M)</v>
      </c>
      <c r="M1667" s="1">
        <f>YEAR(space_missions[[#This Row],[Date]])</f>
        <v>1977</v>
      </c>
    </row>
    <row r="1668" spans="1:13" x14ac:dyDescent="0.3">
      <c r="A1668" s="1" t="s">
        <v>92</v>
      </c>
      <c r="B1668" s="1" t="s">
        <v>226</v>
      </c>
      <c r="C1668" s="2">
        <v>28398</v>
      </c>
      <c r="D1668" s="3">
        <v>4.3055555555555555E-2</v>
      </c>
      <c r="E1668" s="1" t="s">
        <v>1632</v>
      </c>
      <c r="F1668" s="1" t="s">
        <v>1868</v>
      </c>
      <c r="G1668" s="1" t="s">
        <v>13</v>
      </c>
      <c r="H1668" s="1" t="s">
        <v>14</v>
      </c>
      <c r="I1668" s="1" t="s">
        <v>21</v>
      </c>
      <c r="J1668" s="1">
        <f>FIND(", ",space_missions[[#This Row],[Location]])</f>
        <v>8</v>
      </c>
      <c r="K1668" s="1" t="str">
        <f t="shared" si="26"/>
        <v xml:space="preserve"> USA</v>
      </c>
      <c r="L1668" s="1" t="str">
        <f>_xlfn.CONCAT(space_missions[[#This Row],[Company]],"-",space_missions[[#This Row],[Rocket]])</f>
        <v>General Dynamics-Atlas-SLV3D Centaur-D1AR</v>
      </c>
      <c r="M1668" s="1">
        <f>YEAR(space_missions[[#This Row],[Date]])</f>
        <v>1977</v>
      </c>
    </row>
    <row r="1669" spans="1:13" x14ac:dyDescent="0.3">
      <c r="A1669" s="1" t="s">
        <v>9</v>
      </c>
      <c r="B1669" s="1" t="s">
        <v>361</v>
      </c>
      <c r="C1669" s="2">
        <v>28398</v>
      </c>
      <c r="D1669" s="3">
        <v>0.40694444444444444</v>
      </c>
      <c r="E1669" s="1" t="s">
        <v>1362</v>
      </c>
      <c r="F1669" s="1" t="s">
        <v>1869</v>
      </c>
      <c r="G1669" s="1" t="s">
        <v>13</v>
      </c>
      <c r="H1669" s="1" t="s">
        <v>14</v>
      </c>
      <c r="I1669" s="1" t="s">
        <v>15</v>
      </c>
      <c r="J1669" s="1">
        <f>FIND(", ",space_missions[[#This Row],[Location]])</f>
        <v>10</v>
      </c>
      <c r="K1669" s="1" t="str">
        <f t="shared" si="26"/>
        <v xml:space="preserve"> Kazakhstan</v>
      </c>
      <c r="L1669" s="1" t="str">
        <f>_xlfn.CONCAT(space_missions[[#This Row],[Company]],"-",space_missions[[#This Row],[Rocket]])</f>
        <v>RVSN USSR-Soyuz U</v>
      </c>
      <c r="M1669" s="1">
        <f>YEAR(space_missions[[#This Row],[Date]])</f>
        <v>1977</v>
      </c>
    </row>
    <row r="1670" spans="1:13" x14ac:dyDescent="0.3">
      <c r="A1670" s="1" t="s">
        <v>9</v>
      </c>
      <c r="B1670" s="1" t="s">
        <v>10</v>
      </c>
      <c r="C1670" s="2">
        <v>28407</v>
      </c>
      <c r="D1670" s="3">
        <v>0.1111111111111111</v>
      </c>
      <c r="E1670" s="1" t="s">
        <v>1362</v>
      </c>
      <c r="F1670" s="1" t="s">
        <v>1870</v>
      </c>
      <c r="G1670" s="1" t="s">
        <v>13</v>
      </c>
      <c r="H1670" s="1" t="s">
        <v>14</v>
      </c>
      <c r="I1670" s="1" t="s">
        <v>15</v>
      </c>
      <c r="J1670" s="1">
        <f>FIND(", ",space_missions[[#This Row],[Location]])</f>
        <v>9</v>
      </c>
      <c r="K1670" s="1" t="str">
        <f t="shared" si="26"/>
        <v xml:space="preserve"> Kazakhstan</v>
      </c>
      <c r="L1670" s="1" t="str">
        <f>_xlfn.CONCAT(space_missions[[#This Row],[Company]],"-",space_missions[[#This Row],[Rocket]])</f>
        <v>RVSN USSR-Soyuz U</v>
      </c>
      <c r="M1670" s="1">
        <f>YEAR(space_missions[[#This Row],[Date]])</f>
        <v>1977</v>
      </c>
    </row>
    <row r="1671" spans="1:13" x14ac:dyDescent="0.3">
      <c r="A1671" s="1" t="s">
        <v>9</v>
      </c>
      <c r="B1671" s="1" t="s">
        <v>980</v>
      </c>
      <c r="C1671" s="2">
        <v>28409</v>
      </c>
      <c r="D1671" s="3">
        <v>0.63472222222222219</v>
      </c>
      <c r="E1671" s="1" t="s">
        <v>1362</v>
      </c>
      <c r="F1671" s="1" t="s">
        <v>1871</v>
      </c>
      <c r="G1671" s="1" t="s">
        <v>13</v>
      </c>
      <c r="H1671" s="1" t="s">
        <v>14</v>
      </c>
      <c r="I1671" s="1" t="s">
        <v>15</v>
      </c>
      <c r="J1671" s="1">
        <f>FIND(", ",space_missions[[#This Row],[Location]])</f>
        <v>10</v>
      </c>
      <c r="K1671" s="1" t="str">
        <f t="shared" si="26"/>
        <v xml:space="preserve"> Russia</v>
      </c>
      <c r="L1671" s="1" t="str">
        <f>_xlfn.CONCAT(space_missions[[#This Row],[Company]],"-",space_missions[[#This Row],[Rocket]])</f>
        <v>RVSN USSR-Soyuz U</v>
      </c>
      <c r="M1671" s="1">
        <f>YEAR(space_missions[[#This Row],[Date]])</f>
        <v>1977</v>
      </c>
    </row>
    <row r="1672" spans="1:13" x14ac:dyDescent="0.3">
      <c r="A1672" s="1" t="s">
        <v>9</v>
      </c>
      <c r="B1672" s="1" t="s">
        <v>961</v>
      </c>
      <c r="C1672" s="2">
        <v>28419</v>
      </c>
      <c r="D1672" s="3">
        <v>0.4201388888888889</v>
      </c>
      <c r="E1672" s="1" t="s">
        <v>685</v>
      </c>
      <c r="F1672" s="1" t="s">
        <v>1872</v>
      </c>
      <c r="G1672" s="1" t="s">
        <v>13</v>
      </c>
      <c r="H1672" s="1" t="s">
        <v>14</v>
      </c>
      <c r="I1672" s="1" t="s">
        <v>15</v>
      </c>
      <c r="J1672" s="1">
        <f>FIND(", ",space_missions[[#This Row],[Location]])</f>
        <v>11</v>
      </c>
      <c r="K1672" s="1" t="str">
        <f t="shared" si="26"/>
        <v xml:space="preserve"> Russia</v>
      </c>
      <c r="L1672" s="1" t="str">
        <f>_xlfn.CONCAT(space_missions[[#This Row],[Company]],"-",space_missions[[#This Row],[Rocket]])</f>
        <v>RVSN USSR-Cosmos-3M (11K65M)</v>
      </c>
      <c r="M1672" s="1">
        <f>YEAR(space_missions[[#This Row],[Date]])</f>
        <v>1977</v>
      </c>
    </row>
    <row r="1673" spans="1:13" x14ac:dyDescent="0.3">
      <c r="A1673" s="1" t="s">
        <v>9</v>
      </c>
      <c r="B1673" s="1" t="s">
        <v>961</v>
      </c>
      <c r="C1673" s="2">
        <v>28423</v>
      </c>
      <c r="D1673" s="3">
        <v>0.22569444444444445</v>
      </c>
      <c r="E1673" s="1" t="s">
        <v>685</v>
      </c>
      <c r="F1673" s="1" t="s">
        <v>1873</v>
      </c>
      <c r="G1673" s="1" t="s">
        <v>13</v>
      </c>
      <c r="H1673" s="1" t="s">
        <v>14</v>
      </c>
      <c r="I1673" s="1" t="s">
        <v>15</v>
      </c>
      <c r="J1673" s="1">
        <f>FIND(", ",space_missions[[#This Row],[Location]])</f>
        <v>11</v>
      </c>
      <c r="K1673" s="1" t="str">
        <f t="shared" si="26"/>
        <v xml:space="preserve"> Russia</v>
      </c>
      <c r="L1673" s="1" t="str">
        <f>_xlfn.CONCAT(space_missions[[#This Row],[Company]],"-",space_missions[[#This Row],[Rocket]])</f>
        <v>RVSN USSR-Cosmos-3M (11K65M)</v>
      </c>
      <c r="M1673" s="1">
        <f>YEAR(space_missions[[#This Row],[Date]])</f>
        <v>1977</v>
      </c>
    </row>
    <row r="1674" spans="1:13" x14ac:dyDescent="0.3">
      <c r="A1674" s="1" t="s">
        <v>9</v>
      </c>
      <c r="B1674" s="1" t="s">
        <v>847</v>
      </c>
      <c r="C1674" s="2">
        <v>28424</v>
      </c>
      <c r="D1674" s="3">
        <v>0.21805555555555556</v>
      </c>
      <c r="E1674" s="1" t="s">
        <v>937</v>
      </c>
      <c r="F1674" s="1" t="s">
        <v>1874</v>
      </c>
      <c r="G1674" s="1" t="s">
        <v>13</v>
      </c>
      <c r="H1674" s="1" t="s">
        <v>14</v>
      </c>
      <c r="I1674" s="1" t="s">
        <v>15</v>
      </c>
      <c r="J1674" s="1">
        <f>FIND(", ",space_missions[[#This Row],[Location]])</f>
        <v>11</v>
      </c>
      <c r="K1674" s="1" t="str">
        <f t="shared" si="26"/>
        <v xml:space="preserve"> Kazakhstan</v>
      </c>
      <c r="L1674" s="1" t="str">
        <f>_xlfn.CONCAT(space_missions[[#This Row],[Company]],"-",space_missions[[#This Row],[Rocket]])</f>
        <v>RVSN USSR-Tsyklon-2</v>
      </c>
      <c r="M1674" s="1">
        <f>YEAR(space_missions[[#This Row],[Date]])</f>
        <v>1977</v>
      </c>
    </row>
    <row r="1675" spans="1:13" x14ac:dyDescent="0.3">
      <c r="A1675" s="1" t="s">
        <v>9</v>
      </c>
      <c r="B1675" s="1" t="s">
        <v>1116</v>
      </c>
      <c r="C1675" s="2">
        <v>28426</v>
      </c>
      <c r="D1675" s="3">
        <v>6.7361111111111108E-2</v>
      </c>
      <c r="E1675" s="1" t="s">
        <v>1463</v>
      </c>
      <c r="F1675" s="1" t="s">
        <v>1875</v>
      </c>
      <c r="G1675" s="1" t="s">
        <v>13</v>
      </c>
      <c r="H1675" s="1" t="s">
        <v>14</v>
      </c>
      <c r="I1675" s="1" t="s">
        <v>15</v>
      </c>
      <c r="J1675" s="1">
        <f>FIND(", ",space_missions[[#This Row],[Location]])</f>
        <v>10</v>
      </c>
      <c r="K1675" s="1" t="str">
        <f t="shared" si="26"/>
        <v xml:space="preserve"> Russia</v>
      </c>
      <c r="L1675" s="1" t="str">
        <f>_xlfn.CONCAT(space_missions[[#This Row],[Company]],"-",space_missions[[#This Row],[Rocket]])</f>
        <v>RVSN USSR-Molniya-M /Block ML</v>
      </c>
      <c r="M1675" s="1">
        <f>YEAR(space_missions[[#This Row],[Date]])</f>
        <v>1977</v>
      </c>
    </row>
    <row r="1676" spans="1:13" x14ac:dyDescent="0.3">
      <c r="A1676" s="1" t="s">
        <v>9</v>
      </c>
      <c r="B1676" s="1" t="s">
        <v>961</v>
      </c>
      <c r="C1676" s="2">
        <v>28426</v>
      </c>
      <c r="D1676" s="3">
        <v>0.66666666666666663</v>
      </c>
      <c r="E1676" s="1" t="s">
        <v>685</v>
      </c>
      <c r="F1676" s="1" t="s">
        <v>1876</v>
      </c>
      <c r="G1676" s="1" t="s">
        <v>13</v>
      </c>
      <c r="H1676" s="1" t="s">
        <v>14</v>
      </c>
      <c r="I1676" s="1" t="s">
        <v>15</v>
      </c>
      <c r="J1676" s="1">
        <f>FIND(", ",space_missions[[#This Row],[Location]])</f>
        <v>11</v>
      </c>
      <c r="K1676" s="1" t="str">
        <f t="shared" si="26"/>
        <v xml:space="preserve"> Russia</v>
      </c>
      <c r="L1676" s="1" t="str">
        <f>_xlfn.CONCAT(space_missions[[#This Row],[Company]],"-",space_missions[[#This Row],[Rocket]])</f>
        <v>RVSN USSR-Cosmos-3M (11K65M)</v>
      </c>
      <c r="M1676" s="1">
        <f>YEAR(space_missions[[#This Row],[Date]])</f>
        <v>1977</v>
      </c>
    </row>
    <row r="1677" spans="1:13" x14ac:dyDescent="0.3">
      <c r="A1677" s="1" t="s">
        <v>9</v>
      </c>
      <c r="B1677" s="1" t="s">
        <v>961</v>
      </c>
      <c r="C1677" s="2">
        <v>28453</v>
      </c>
      <c r="D1677" s="3">
        <v>0.60416666666666663</v>
      </c>
      <c r="E1677" s="1" t="s">
        <v>685</v>
      </c>
      <c r="F1677" s="1" t="s">
        <v>1877</v>
      </c>
      <c r="G1677" s="1" t="s">
        <v>13</v>
      </c>
      <c r="H1677" s="1" t="s">
        <v>14</v>
      </c>
      <c r="I1677" s="1" t="s">
        <v>15</v>
      </c>
      <c r="J1677" s="1">
        <f>FIND(", ",space_missions[[#This Row],[Location]])</f>
        <v>11</v>
      </c>
      <c r="K1677" s="1" t="str">
        <f t="shared" si="26"/>
        <v xml:space="preserve"> Russia</v>
      </c>
      <c r="L1677" s="1" t="str">
        <f>_xlfn.CONCAT(space_missions[[#This Row],[Company]],"-",space_missions[[#This Row],[Rocket]])</f>
        <v>RVSN USSR-Cosmos-3M (11K65M)</v>
      </c>
      <c r="M1677" s="1">
        <f>YEAR(space_missions[[#This Row],[Date]])</f>
        <v>1977</v>
      </c>
    </row>
    <row r="1678" spans="1:13" x14ac:dyDescent="0.3">
      <c r="A1678" s="1" t="s">
        <v>9</v>
      </c>
      <c r="B1678" s="1" t="s">
        <v>961</v>
      </c>
      <c r="C1678" s="2">
        <v>28458</v>
      </c>
      <c r="D1678" s="3">
        <v>0.2951388888888889</v>
      </c>
      <c r="E1678" s="1" t="s">
        <v>685</v>
      </c>
      <c r="F1678" s="1" t="s">
        <v>1878</v>
      </c>
      <c r="G1678" s="1" t="s">
        <v>13</v>
      </c>
      <c r="H1678" s="1" t="s">
        <v>14</v>
      </c>
      <c r="I1678" s="1" t="s">
        <v>21</v>
      </c>
      <c r="J1678" s="1">
        <f>FIND(", ",space_missions[[#This Row],[Location]])</f>
        <v>11</v>
      </c>
      <c r="K1678" s="1" t="str">
        <f t="shared" si="26"/>
        <v xml:space="preserve"> Russia</v>
      </c>
      <c r="L1678" s="1" t="str">
        <f>_xlfn.CONCAT(space_missions[[#This Row],[Company]],"-",space_missions[[#This Row],[Rocket]])</f>
        <v>RVSN USSR-Cosmos-3M (11K65M)</v>
      </c>
      <c r="M1678" s="1">
        <f>YEAR(space_missions[[#This Row],[Date]])</f>
        <v>1977</v>
      </c>
    </row>
    <row r="1679" spans="1:13" x14ac:dyDescent="0.3">
      <c r="A1679" s="1" t="s">
        <v>9</v>
      </c>
      <c r="B1679" s="1" t="s">
        <v>980</v>
      </c>
      <c r="C1679" s="2">
        <v>28463</v>
      </c>
      <c r="D1679" s="3">
        <v>0.5</v>
      </c>
      <c r="E1679" s="1" t="s">
        <v>1362</v>
      </c>
      <c r="F1679" s="1" t="s">
        <v>1879</v>
      </c>
      <c r="G1679" s="1" t="s">
        <v>13</v>
      </c>
      <c r="H1679" s="1" t="s">
        <v>14</v>
      </c>
      <c r="I1679" s="1" t="s">
        <v>15</v>
      </c>
      <c r="J1679" s="1">
        <f>FIND(", ",space_missions[[#This Row],[Location]])</f>
        <v>10</v>
      </c>
      <c r="K1679" s="1" t="str">
        <f t="shared" si="26"/>
        <v xml:space="preserve"> Russia</v>
      </c>
      <c r="L1679" s="1" t="str">
        <f>_xlfn.CONCAT(space_missions[[#This Row],[Company]],"-",space_missions[[#This Row],[Rocket]])</f>
        <v>RVSN USSR-Soyuz U</v>
      </c>
      <c r="M1679" s="1">
        <f>YEAR(space_missions[[#This Row],[Date]])</f>
        <v>1977</v>
      </c>
    </row>
    <row r="1680" spans="1:13" x14ac:dyDescent="0.3">
      <c r="A1680" s="1" t="s">
        <v>9</v>
      </c>
      <c r="B1680" s="1" t="s">
        <v>684</v>
      </c>
      <c r="C1680" s="2">
        <v>28467</v>
      </c>
      <c r="D1680" s="3">
        <v>0.45833333333333331</v>
      </c>
      <c r="E1680" s="1" t="s">
        <v>685</v>
      </c>
      <c r="F1680" s="1" t="s">
        <v>1880</v>
      </c>
      <c r="G1680" s="1" t="s">
        <v>13</v>
      </c>
      <c r="H1680" s="1" t="s">
        <v>14</v>
      </c>
      <c r="I1680" s="1" t="s">
        <v>15</v>
      </c>
      <c r="J1680" s="1">
        <f>FIND(", ",space_missions[[#This Row],[Location]])</f>
        <v>11</v>
      </c>
      <c r="K1680" s="1" t="str">
        <f t="shared" si="26"/>
        <v xml:space="preserve"> Russia</v>
      </c>
      <c r="L1680" s="1" t="str">
        <f>_xlfn.CONCAT(space_missions[[#This Row],[Company]],"-",space_missions[[#This Row],[Rocket]])</f>
        <v>RVSN USSR-Cosmos-3M (11K65M)</v>
      </c>
      <c r="M1680" s="1">
        <f>YEAR(space_missions[[#This Row],[Date]])</f>
        <v>1977</v>
      </c>
    </row>
    <row r="1681" spans="1:13" x14ac:dyDescent="0.3">
      <c r="A1681" s="1" t="s">
        <v>92</v>
      </c>
      <c r="B1681" s="1" t="s">
        <v>127</v>
      </c>
      <c r="C1681" s="2">
        <v>28467</v>
      </c>
      <c r="D1681" s="3">
        <v>0.73958333333333337</v>
      </c>
      <c r="E1681" s="1" t="s">
        <v>1695</v>
      </c>
      <c r="F1681" s="1" t="s">
        <v>1881</v>
      </c>
      <c r="G1681" s="1" t="s">
        <v>13</v>
      </c>
      <c r="H1681" s="1" t="s">
        <v>14</v>
      </c>
      <c r="I1681" s="1" t="s">
        <v>15</v>
      </c>
      <c r="J1681" s="1">
        <f>FIND(", ",space_missions[[#This Row],[Location]])</f>
        <v>7</v>
      </c>
      <c r="K1681" s="1" t="str">
        <f t="shared" si="26"/>
        <v xml:space="preserve"> USA</v>
      </c>
      <c r="L1681" s="1" t="str">
        <f>_xlfn.CONCAT(space_missions[[#This Row],[Company]],"-",space_missions[[#This Row],[Rocket]])</f>
        <v>General Dynamics-Atlas-E/F MSD</v>
      </c>
      <c r="M1681" s="1">
        <f>YEAR(space_missions[[#This Row],[Date]])</f>
        <v>1977</v>
      </c>
    </row>
    <row r="1682" spans="1:13" x14ac:dyDescent="0.3">
      <c r="A1682" s="1" t="s">
        <v>9</v>
      </c>
      <c r="B1682" s="1" t="s">
        <v>10</v>
      </c>
      <c r="C1682" s="2">
        <v>28469</v>
      </c>
      <c r="D1682" s="3">
        <v>5.4166666666666669E-2</v>
      </c>
      <c r="E1682" s="1" t="s">
        <v>1362</v>
      </c>
      <c r="F1682" s="1" t="s">
        <v>1882</v>
      </c>
      <c r="G1682" s="1" t="s">
        <v>13</v>
      </c>
      <c r="H1682" s="1" t="s">
        <v>14</v>
      </c>
      <c r="I1682" s="1" t="s">
        <v>15</v>
      </c>
      <c r="J1682" s="1">
        <f>FIND(", ",space_missions[[#This Row],[Location]])</f>
        <v>9</v>
      </c>
      <c r="K1682" s="1" t="str">
        <f t="shared" si="26"/>
        <v xml:space="preserve"> Kazakhstan</v>
      </c>
      <c r="L1682" s="1" t="str">
        <f>_xlfn.CONCAT(space_missions[[#This Row],[Company]],"-",space_missions[[#This Row],[Rocket]])</f>
        <v>RVSN USSR-Soyuz U</v>
      </c>
      <c r="M1682" s="1">
        <f>YEAR(space_missions[[#This Row],[Date]])</f>
        <v>1977</v>
      </c>
    </row>
    <row r="1683" spans="1:13" x14ac:dyDescent="0.3">
      <c r="A1683" s="1" t="s">
        <v>92</v>
      </c>
      <c r="B1683" s="1" t="s">
        <v>331</v>
      </c>
      <c r="C1683" s="2">
        <v>28470</v>
      </c>
      <c r="D1683" s="3">
        <v>0.94791666666666663</v>
      </c>
      <c r="E1683" s="1" t="s">
        <v>775</v>
      </c>
      <c r="F1683" s="1" t="s">
        <v>1883</v>
      </c>
      <c r="G1683" s="1" t="s">
        <v>13</v>
      </c>
      <c r="H1683" s="1" t="s">
        <v>14</v>
      </c>
      <c r="I1683" s="1" t="s">
        <v>15</v>
      </c>
      <c r="J1683" s="1">
        <f>FIND(", ",space_missions[[#This Row],[Location]])</f>
        <v>6</v>
      </c>
      <c r="K1683" s="1" t="str">
        <f t="shared" si="26"/>
        <v xml:space="preserve"> USA</v>
      </c>
      <c r="L1683" s="1" t="str">
        <f>_xlfn.CONCAT(space_missions[[#This Row],[Company]],"-",space_missions[[#This Row],[Rocket]])</f>
        <v>General Dynamics-Atlas-SLV3A Agena-D</v>
      </c>
      <c r="M1683" s="1">
        <f>YEAR(space_missions[[#This Row],[Date]])</f>
        <v>1977</v>
      </c>
    </row>
    <row r="1684" spans="1:13" x14ac:dyDescent="0.3">
      <c r="A1684" s="1" t="s">
        <v>9</v>
      </c>
      <c r="B1684" s="1" t="s">
        <v>361</v>
      </c>
      <c r="C1684" s="2">
        <v>28471</v>
      </c>
      <c r="D1684" s="3">
        <v>0.40277777777777779</v>
      </c>
      <c r="E1684" s="1" t="s">
        <v>1362</v>
      </c>
      <c r="F1684" s="1" t="s">
        <v>1884</v>
      </c>
      <c r="G1684" s="1" t="s">
        <v>13</v>
      </c>
      <c r="H1684" s="1" t="s">
        <v>14</v>
      </c>
      <c r="I1684" s="1" t="s">
        <v>15</v>
      </c>
      <c r="J1684" s="1">
        <f>FIND(", ",space_missions[[#This Row],[Location]])</f>
        <v>10</v>
      </c>
      <c r="K1684" s="1" t="str">
        <f t="shared" si="26"/>
        <v xml:space="preserve"> Kazakhstan</v>
      </c>
      <c r="L1684" s="1" t="str">
        <f>_xlfn.CONCAT(space_missions[[#This Row],[Company]],"-",space_missions[[#This Row],[Rocket]])</f>
        <v>RVSN USSR-Soyuz U</v>
      </c>
      <c r="M1684" s="1">
        <f>YEAR(space_missions[[#This Row],[Date]])</f>
        <v>1977</v>
      </c>
    </row>
    <row r="1685" spans="1:13" x14ac:dyDescent="0.3">
      <c r="A1685" s="1" t="s">
        <v>9</v>
      </c>
      <c r="B1685" s="1" t="s">
        <v>684</v>
      </c>
      <c r="C1685" s="2">
        <v>28472</v>
      </c>
      <c r="D1685" s="3">
        <v>0.66180555555555554</v>
      </c>
      <c r="E1685" s="1" t="s">
        <v>685</v>
      </c>
      <c r="F1685" s="1" t="s">
        <v>1885</v>
      </c>
      <c r="G1685" s="1" t="s">
        <v>13</v>
      </c>
      <c r="H1685" s="1" t="s">
        <v>14</v>
      </c>
      <c r="I1685" s="1" t="s">
        <v>15</v>
      </c>
      <c r="J1685" s="1">
        <f>FIND(", ",space_missions[[#This Row],[Location]])</f>
        <v>11</v>
      </c>
      <c r="K1685" s="1" t="str">
        <f t="shared" si="26"/>
        <v xml:space="preserve"> Russia</v>
      </c>
      <c r="L1685" s="1" t="str">
        <f>_xlfn.CONCAT(space_missions[[#This Row],[Company]],"-",space_missions[[#This Row],[Rocket]])</f>
        <v>RVSN USSR-Cosmos-3M (11K65M)</v>
      </c>
      <c r="M1685" s="1">
        <f>YEAR(space_missions[[#This Row],[Date]])</f>
        <v>1977</v>
      </c>
    </row>
    <row r="1686" spans="1:13" x14ac:dyDescent="0.3">
      <c r="A1686" s="1" t="s">
        <v>9</v>
      </c>
      <c r="B1686" s="1" t="s">
        <v>980</v>
      </c>
      <c r="C1686" s="2">
        <v>28473</v>
      </c>
      <c r="D1686" s="3">
        <v>0.39583333333333331</v>
      </c>
      <c r="E1686" s="1" t="s">
        <v>396</v>
      </c>
      <c r="F1686" s="1" t="s">
        <v>1886</v>
      </c>
      <c r="G1686" s="1" t="s">
        <v>13</v>
      </c>
      <c r="H1686" s="1" t="s">
        <v>14</v>
      </c>
      <c r="I1686" s="1" t="s">
        <v>15</v>
      </c>
      <c r="J1686" s="1">
        <f>FIND(", ",space_missions[[#This Row],[Location]])</f>
        <v>10</v>
      </c>
      <c r="K1686" s="1" t="str">
        <f t="shared" si="26"/>
        <v xml:space="preserve"> Russia</v>
      </c>
      <c r="L1686" s="1" t="str">
        <f>_xlfn.CONCAT(space_missions[[#This Row],[Company]],"-",space_missions[[#This Row],[Rocket]])</f>
        <v>RVSN USSR-Vostok-2M</v>
      </c>
      <c r="M1686" s="1">
        <f>YEAR(space_missions[[#This Row],[Date]])</f>
        <v>1977</v>
      </c>
    </row>
    <row r="1687" spans="1:13" x14ac:dyDescent="0.3">
      <c r="A1687" s="1" t="s">
        <v>9</v>
      </c>
      <c r="B1687" s="1" t="s">
        <v>961</v>
      </c>
      <c r="C1687" s="2">
        <v>28475</v>
      </c>
      <c r="D1687" s="3">
        <v>0.18402777777777779</v>
      </c>
      <c r="E1687" s="1" t="s">
        <v>685</v>
      </c>
      <c r="F1687" s="1" t="s">
        <v>1887</v>
      </c>
      <c r="G1687" s="1" t="s">
        <v>13</v>
      </c>
      <c r="H1687" s="1" t="s">
        <v>14</v>
      </c>
      <c r="I1687" s="1" t="s">
        <v>15</v>
      </c>
      <c r="J1687" s="1">
        <f>FIND(", ",space_missions[[#This Row],[Location]])</f>
        <v>11</v>
      </c>
      <c r="K1687" s="1" t="str">
        <f t="shared" si="26"/>
        <v xml:space="preserve"> Russia</v>
      </c>
      <c r="L1687" s="1" t="str">
        <f>_xlfn.CONCAT(space_missions[[#This Row],[Company]],"-",space_missions[[#This Row],[Rocket]])</f>
        <v>RVSN USSR-Cosmos-3M (11K65M)</v>
      </c>
      <c r="M1687" s="1">
        <f>YEAR(space_missions[[#This Row],[Date]])</f>
        <v>1977</v>
      </c>
    </row>
    <row r="1688" spans="1:13" x14ac:dyDescent="0.3">
      <c r="A1688" s="1" t="s">
        <v>9</v>
      </c>
      <c r="B1688" s="1" t="s">
        <v>980</v>
      </c>
      <c r="C1688" s="2">
        <v>28479</v>
      </c>
      <c r="D1688" s="3">
        <v>0.65972222222222221</v>
      </c>
      <c r="E1688" s="1" t="s">
        <v>1362</v>
      </c>
      <c r="F1688" s="1" t="s">
        <v>1888</v>
      </c>
      <c r="G1688" s="1" t="s">
        <v>13</v>
      </c>
      <c r="H1688" s="1" t="s">
        <v>14</v>
      </c>
      <c r="I1688" s="1" t="s">
        <v>15</v>
      </c>
      <c r="J1688" s="1">
        <f>FIND(", ",space_missions[[#This Row],[Location]])</f>
        <v>10</v>
      </c>
      <c r="K1688" s="1" t="str">
        <f t="shared" si="26"/>
        <v xml:space="preserve"> Russia</v>
      </c>
      <c r="L1688" s="1" t="str">
        <f>_xlfn.CONCAT(space_missions[[#This Row],[Company]],"-",space_missions[[#This Row],[Rocket]])</f>
        <v>RVSN USSR-Soyuz U</v>
      </c>
      <c r="M1688" s="1">
        <f>YEAR(space_missions[[#This Row],[Date]])</f>
        <v>1977</v>
      </c>
    </row>
    <row r="1689" spans="1:13" x14ac:dyDescent="0.3">
      <c r="A1689" s="1" t="s">
        <v>9</v>
      </c>
      <c r="B1689" s="1" t="s">
        <v>847</v>
      </c>
      <c r="C1689" s="2">
        <v>28480</v>
      </c>
      <c r="D1689" s="3">
        <v>0.44097222222222221</v>
      </c>
      <c r="E1689" s="1" t="s">
        <v>937</v>
      </c>
      <c r="F1689" s="1" t="s">
        <v>1889</v>
      </c>
      <c r="G1689" s="1" t="s">
        <v>13</v>
      </c>
      <c r="H1689" s="1" t="s">
        <v>14</v>
      </c>
      <c r="I1689" s="1" t="s">
        <v>15</v>
      </c>
      <c r="J1689" s="1">
        <f>FIND(", ",space_missions[[#This Row],[Location]])</f>
        <v>11</v>
      </c>
      <c r="K1689" s="1" t="str">
        <f t="shared" si="26"/>
        <v xml:space="preserve"> Kazakhstan</v>
      </c>
      <c r="L1689" s="1" t="str">
        <f>_xlfn.CONCAT(space_missions[[#This Row],[Company]],"-",space_missions[[#This Row],[Rocket]])</f>
        <v>RVSN USSR-Tsyklon-2</v>
      </c>
      <c r="M1689" s="1">
        <f>YEAR(space_missions[[#This Row],[Date]])</f>
        <v>1977</v>
      </c>
    </row>
    <row r="1690" spans="1:13" x14ac:dyDescent="0.3">
      <c r="A1690" s="1" t="s">
        <v>9</v>
      </c>
      <c r="B1690" s="1" t="s">
        <v>961</v>
      </c>
      <c r="C1690" s="2">
        <v>28482</v>
      </c>
      <c r="D1690" s="3">
        <v>0.68333333333333335</v>
      </c>
      <c r="E1690" s="1" t="s">
        <v>685</v>
      </c>
      <c r="F1690" s="1" t="s">
        <v>1890</v>
      </c>
      <c r="G1690" s="1" t="s">
        <v>13</v>
      </c>
      <c r="H1690" s="1" t="s">
        <v>14</v>
      </c>
      <c r="I1690" s="1" t="s">
        <v>15</v>
      </c>
      <c r="J1690" s="1">
        <f>FIND(", ",space_missions[[#This Row],[Location]])</f>
        <v>11</v>
      </c>
      <c r="K1690" s="1" t="str">
        <f t="shared" si="26"/>
        <v xml:space="preserve"> Russia</v>
      </c>
      <c r="L1690" s="1" t="str">
        <f>_xlfn.CONCAT(space_missions[[#This Row],[Company]],"-",space_missions[[#This Row],[Rocket]])</f>
        <v>RVSN USSR-Cosmos-3M (11K65M)</v>
      </c>
      <c r="M1690" s="1">
        <f>YEAR(space_missions[[#This Row],[Date]])</f>
        <v>1977</v>
      </c>
    </row>
    <row r="1691" spans="1:13" x14ac:dyDescent="0.3">
      <c r="A1691" s="1" t="s">
        <v>9</v>
      </c>
      <c r="B1691" s="1" t="s">
        <v>1828</v>
      </c>
      <c r="C1691" s="2">
        <v>28486</v>
      </c>
      <c r="D1691" s="3">
        <v>0.33333333333333331</v>
      </c>
      <c r="E1691" s="1" t="s">
        <v>1829</v>
      </c>
      <c r="F1691" s="1" t="s">
        <v>1891</v>
      </c>
      <c r="G1691" s="1" t="s">
        <v>13</v>
      </c>
      <c r="H1691" s="1" t="s">
        <v>14</v>
      </c>
      <c r="I1691" s="1" t="s">
        <v>15</v>
      </c>
      <c r="J1691" s="1">
        <f>FIND(", ",space_missions[[#This Row],[Location]])</f>
        <v>10</v>
      </c>
      <c r="K1691" s="1" t="str">
        <f t="shared" si="26"/>
        <v xml:space="preserve"> Russia</v>
      </c>
      <c r="L1691" s="1" t="str">
        <f>_xlfn.CONCAT(space_missions[[#This Row],[Company]],"-",space_missions[[#This Row],[Rocket]])</f>
        <v>RVSN USSR-Tsyklon-3</v>
      </c>
      <c r="M1691" s="1">
        <f>YEAR(space_missions[[#This Row],[Date]])</f>
        <v>1977</v>
      </c>
    </row>
    <row r="1692" spans="1:13" x14ac:dyDescent="0.3">
      <c r="A1692" s="1" t="s">
        <v>9</v>
      </c>
      <c r="B1692" s="1" t="s">
        <v>361</v>
      </c>
      <c r="C1692" s="2">
        <v>28486</v>
      </c>
      <c r="D1692" s="3">
        <v>0.3888888888888889</v>
      </c>
      <c r="E1692" s="1" t="s">
        <v>1362</v>
      </c>
      <c r="F1692" s="1" t="s">
        <v>1892</v>
      </c>
      <c r="G1692" s="1" t="s">
        <v>13</v>
      </c>
      <c r="H1692" s="1" t="s">
        <v>14</v>
      </c>
      <c r="I1692" s="1" t="s">
        <v>15</v>
      </c>
      <c r="J1692" s="1">
        <f>FIND(", ",space_missions[[#This Row],[Location]])</f>
        <v>10</v>
      </c>
      <c r="K1692" s="1" t="str">
        <f t="shared" si="26"/>
        <v xml:space="preserve"> Kazakhstan</v>
      </c>
      <c r="L1692" s="1" t="str">
        <f>_xlfn.CONCAT(space_missions[[#This Row],[Company]],"-",space_missions[[#This Row],[Rocket]])</f>
        <v>RVSN USSR-Soyuz U</v>
      </c>
      <c r="M1692" s="1">
        <f>YEAR(space_missions[[#This Row],[Date]])</f>
        <v>1977</v>
      </c>
    </row>
    <row r="1693" spans="1:13" x14ac:dyDescent="0.3">
      <c r="A1693" s="1" t="s">
        <v>9</v>
      </c>
      <c r="B1693" s="1" t="s">
        <v>1116</v>
      </c>
      <c r="C1693" s="2">
        <v>28496</v>
      </c>
      <c r="D1693" s="3">
        <v>0.65972222222222221</v>
      </c>
      <c r="E1693" s="1" t="s">
        <v>1362</v>
      </c>
      <c r="F1693" s="1" t="s">
        <v>1893</v>
      </c>
      <c r="G1693" s="1" t="s">
        <v>13</v>
      </c>
      <c r="H1693" s="1" t="s">
        <v>14</v>
      </c>
      <c r="I1693" s="1" t="s">
        <v>15</v>
      </c>
      <c r="J1693" s="1">
        <f>FIND(", ",space_missions[[#This Row],[Location]])</f>
        <v>10</v>
      </c>
      <c r="K1693" s="1" t="str">
        <f t="shared" si="26"/>
        <v xml:space="preserve"> Russia</v>
      </c>
      <c r="L1693" s="1" t="str">
        <f>_xlfn.CONCAT(space_missions[[#This Row],[Company]],"-",space_missions[[#This Row],[Rocket]])</f>
        <v>RVSN USSR-Soyuz U</v>
      </c>
      <c r="M1693" s="1">
        <f>YEAR(space_missions[[#This Row],[Date]])</f>
        <v>1978</v>
      </c>
    </row>
    <row r="1694" spans="1:13" x14ac:dyDescent="0.3">
      <c r="A1694" s="1" t="s">
        <v>92</v>
      </c>
      <c r="B1694" s="1" t="s">
        <v>482</v>
      </c>
      <c r="C1694" s="2">
        <v>28497</v>
      </c>
      <c r="D1694" s="3">
        <v>1.0416666666666666E-2</v>
      </c>
      <c r="E1694" s="1" t="s">
        <v>1632</v>
      </c>
      <c r="F1694" s="1" t="s">
        <v>1894</v>
      </c>
      <c r="G1694" s="1" t="s">
        <v>13</v>
      </c>
      <c r="H1694" s="1" t="s">
        <v>14</v>
      </c>
      <c r="I1694" s="1" t="s">
        <v>15</v>
      </c>
      <c r="J1694" s="1">
        <f>FIND(", ",space_missions[[#This Row],[Location]])</f>
        <v>8</v>
      </c>
      <c r="K1694" s="1" t="str">
        <f t="shared" si="26"/>
        <v xml:space="preserve"> USA</v>
      </c>
      <c r="L1694" s="1" t="str">
        <f>_xlfn.CONCAT(space_missions[[#This Row],[Company]],"-",space_missions[[#This Row],[Rocket]])</f>
        <v>General Dynamics-Atlas-SLV3D Centaur-D1AR</v>
      </c>
      <c r="M1694" s="1">
        <f>YEAR(space_missions[[#This Row],[Date]])</f>
        <v>1978</v>
      </c>
    </row>
    <row r="1695" spans="1:13" x14ac:dyDescent="0.3">
      <c r="A1695" s="1" t="s">
        <v>9</v>
      </c>
      <c r="B1695" s="1" t="s">
        <v>980</v>
      </c>
      <c r="C1695" s="2">
        <v>28500</v>
      </c>
      <c r="D1695" s="3">
        <v>0.55763888888888891</v>
      </c>
      <c r="E1695" s="1" t="s">
        <v>396</v>
      </c>
      <c r="F1695" s="1" t="s">
        <v>1895</v>
      </c>
      <c r="G1695" s="1" t="s">
        <v>13</v>
      </c>
      <c r="H1695" s="1" t="s">
        <v>14</v>
      </c>
      <c r="I1695" s="1" t="s">
        <v>15</v>
      </c>
      <c r="J1695" s="1">
        <f>FIND(", ",space_missions[[#This Row],[Location]])</f>
        <v>10</v>
      </c>
      <c r="K1695" s="1" t="str">
        <f t="shared" si="26"/>
        <v xml:space="preserve"> Russia</v>
      </c>
      <c r="L1695" s="1" t="str">
        <f>_xlfn.CONCAT(space_missions[[#This Row],[Company]],"-",space_missions[[#This Row],[Rocket]])</f>
        <v>RVSN USSR-Vostok-2M</v>
      </c>
      <c r="M1695" s="1">
        <f>YEAR(space_missions[[#This Row],[Date]])</f>
        <v>1978</v>
      </c>
    </row>
    <row r="1696" spans="1:13" x14ac:dyDescent="0.3">
      <c r="A1696" s="1" t="s">
        <v>9</v>
      </c>
      <c r="B1696" s="1" t="s">
        <v>684</v>
      </c>
      <c r="C1696" s="2">
        <v>28500</v>
      </c>
      <c r="D1696" s="3">
        <v>0.86875000000000002</v>
      </c>
      <c r="E1696" s="1" t="s">
        <v>685</v>
      </c>
      <c r="F1696" s="1" t="s">
        <v>1896</v>
      </c>
      <c r="G1696" s="1" t="s">
        <v>13</v>
      </c>
      <c r="H1696" s="1" t="s">
        <v>14</v>
      </c>
      <c r="I1696" s="1" t="s">
        <v>15</v>
      </c>
      <c r="J1696" s="1">
        <f>FIND(", ",space_missions[[#This Row],[Location]])</f>
        <v>11</v>
      </c>
      <c r="K1696" s="1" t="str">
        <f t="shared" si="26"/>
        <v xml:space="preserve"> Russia</v>
      </c>
      <c r="L1696" s="1" t="str">
        <f>_xlfn.CONCAT(space_missions[[#This Row],[Company]],"-",space_missions[[#This Row],[Rocket]])</f>
        <v>RVSN USSR-Cosmos-3M (11K65M)</v>
      </c>
      <c r="M1696" s="1">
        <f>YEAR(space_missions[[#This Row],[Date]])</f>
        <v>1978</v>
      </c>
    </row>
    <row r="1697" spans="1:13" x14ac:dyDescent="0.3">
      <c r="A1697" s="1" t="s">
        <v>9</v>
      </c>
      <c r="B1697" s="1" t="s">
        <v>1116</v>
      </c>
      <c r="C1697" s="2">
        <v>28503</v>
      </c>
      <c r="D1697" s="3">
        <v>0.63541666666666663</v>
      </c>
      <c r="E1697" s="1" t="s">
        <v>1362</v>
      </c>
      <c r="F1697" s="1" t="s">
        <v>1897</v>
      </c>
      <c r="G1697" s="1" t="s">
        <v>13</v>
      </c>
      <c r="H1697" s="1" t="s">
        <v>14</v>
      </c>
      <c r="I1697" s="1" t="s">
        <v>15</v>
      </c>
      <c r="J1697" s="1">
        <f>FIND(", ",space_missions[[#This Row],[Location]])</f>
        <v>10</v>
      </c>
      <c r="K1697" s="1" t="str">
        <f t="shared" si="26"/>
        <v xml:space="preserve"> Russia</v>
      </c>
      <c r="L1697" s="1" t="str">
        <f>_xlfn.CONCAT(space_missions[[#This Row],[Company]],"-",space_missions[[#This Row],[Rocket]])</f>
        <v>RVSN USSR-Soyuz U</v>
      </c>
      <c r="M1697" s="1">
        <f>YEAR(space_missions[[#This Row],[Date]])</f>
        <v>1978</v>
      </c>
    </row>
    <row r="1698" spans="1:13" x14ac:dyDescent="0.3">
      <c r="A1698" s="1" t="s">
        <v>9</v>
      </c>
      <c r="B1698" s="1" t="s">
        <v>961</v>
      </c>
      <c r="C1698" s="2">
        <v>28507</v>
      </c>
      <c r="D1698" s="3">
        <v>0.14305555555555555</v>
      </c>
      <c r="E1698" s="1" t="s">
        <v>685</v>
      </c>
      <c r="F1698" s="1" t="s">
        <v>1898</v>
      </c>
      <c r="G1698" s="1" t="s">
        <v>13</v>
      </c>
      <c r="H1698" s="1" t="s">
        <v>14</v>
      </c>
      <c r="I1698" s="1" t="s">
        <v>15</v>
      </c>
      <c r="J1698" s="1">
        <f>FIND(", ",space_missions[[#This Row],[Location]])</f>
        <v>11</v>
      </c>
      <c r="K1698" s="1" t="str">
        <f t="shared" si="26"/>
        <v xml:space="preserve"> Russia</v>
      </c>
      <c r="L1698" s="1" t="str">
        <f>_xlfn.CONCAT(space_missions[[#This Row],[Company]],"-",space_missions[[#This Row],[Rocket]])</f>
        <v>RVSN USSR-Cosmos-3M (11K65M)</v>
      </c>
      <c r="M1698" s="1">
        <f>YEAR(space_missions[[#This Row],[Date]])</f>
        <v>1978</v>
      </c>
    </row>
    <row r="1699" spans="1:13" x14ac:dyDescent="0.3">
      <c r="A1699" s="1" t="s">
        <v>9</v>
      </c>
      <c r="B1699" s="1" t="s">
        <v>1116</v>
      </c>
      <c r="C1699" s="2">
        <v>28514</v>
      </c>
      <c r="D1699" s="3">
        <v>0.28541666666666665</v>
      </c>
      <c r="E1699" s="1" t="s">
        <v>1463</v>
      </c>
      <c r="F1699" s="1" t="s">
        <v>1899</v>
      </c>
      <c r="G1699" s="1" t="s">
        <v>13</v>
      </c>
      <c r="H1699" s="1" t="s">
        <v>14</v>
      </c>
      <c r="I1699" s="1" t="s">
        <v>15</v>
      </c>
      <c r="J1699" s="1">
        <f>FIND(", ",space_missions[[#This Row],[Location]])</f>
        <v>10</v>
      </c>
      <c r="K1699" s="1" t="str">
        <f t="shared" si="26"/>
        <v xml:space="preserve"> Russia</v>
      </c>
      <c r="L1699" s="1" t="str">
        <f>_xlfn.CONCAT(space_missions[[#This Row],[Company]],"-",space_missions[[#This Row],[Rocket]])</f>
        <v>RVSN USSR-Molniya-M /Block ML</v>
      </c>
      <c r="M1699" s="1">
        <f>YEAR(space_missions[[#This Row],[Date]])</f>
        <v>1978</v>
      </c>
    </row>
    <row r="1700" spans="1:13" x14ac:dyDescent="0.3">
      <c r="A1700" s="1" t="s">
        <v>9</v>
      </c>
      <c r="B1700" s="1" t="s">
        <v>361</v>
      </c>
      <c r="C1700" s="2">
        <v>28514</v>
      </c>
      <c r="D1700" s="3">
        <v>0.40972222222222221</v>
      </c>
      <c r="E1700" s="1" t="s">
        <v>1362</v>
      </c>
      <c r="F1700" s="1" t="s">
        <v>1900</v>
      </c>
      <c r="G1700" s="1" t="s">
        <v>13</v>
      </c>
      <c r="H1700" s="1" t="s">
        <v>14</v>
      </c>
      <c r="I1700" s="1" t="s">
        <v>15</v>
      </c>
      <c r="J1700" s="1">
        <f>FIND(", ",space_missions[[#This Row],[Location]])</f>
        <v>10</v>
      </c>
      <c r="K1700" s="1" t="str">
        <f t="shared" si="26"/>
        <v xml:space="preserve"> Kazakhstan</v>
      </c>
      <c r="L1700" s="1" t="str">
        <f>_xlfn.CONCAT(space_missions[[#This Row],[Company]],"-",space_missions[[#This Row],[Rocket]])</f>
        <v>RVSN USSR-Soyuz U</v>
      </c>
      <c r="M1700" s="1">
        <f>YEAR(space_missions[[#This Row],[Date]])</f>
        <v>1978</v>
      </c>
    </row>
    <row r="1701" spans="1:13" x14ac:dyDescent="0.3">
      <c r="A1701" s="1" t="s">
        <v>973</v>
      </c>
      <c r="B1701" s="1" t="s">
        <v>1288</v>
      </c>
      <c r="C1701" s="2">
        <v>28516</v>
      </c>
      <c r="D1701" s="3">
        <v>0.20694444444444443</v>
      </c>
      <c r="E1701" s="1" t="s">
        <v>1526</v>
      </c>
      <c r="F1701" s="1" t="s">
        <v>1901</v>
      </c>
      <c r="G1701" s="1" t="s">
        <v>13</v>
      </c>
      <c r="H1701" s="1" t="s">
        <v>14</v>
      </c>
      <c r="I1701" s="1" t="s">
        <v>15</v>
      </c>
      <c r="J1701" s="1">
        <f>FIND(", ",space_missions[[#This Row],[Location]])</f>
        <v>17</v>
      </c>
      <c r="K1701" s="1" t="str">
        <f t="shared" si="26"/>
        <v xml:space="preserve"> China</v>
      </c>
      <c r="L1701" s="1" t="str">
        <f>_xlfn.CONCAT(space_missions[[#This Row],[Company]],"-",space_missions[[#This Row],[Rocket]])</f>
        <v>CASC-Long March 2</v>
      </c>
      <c r="M1701" s="1">
        <f>YEAR(space_missions[[#This Row],[Date]])</f>
        <v>1978</v>
      </c>
    </row>
    <row r="1702" spans="1:13" x14ac:dyDescent="0.3">
      <c r="A1702" s="1" t="s">
        <v>9</v>
      </c>
      <c r="B1702" s="1" t="s">
        <v>980</v>
      </c>
      <c r="C1702" s="2">
        <v>28521</v>
      </c>
      <c r="D1702" s="3">
        <v>0.61805555555555558</v>
      </c>
      <c r="E1702" s="1" t="s">
        <v>1362</v>
      </c>
      <c r="F1702" s="1" t="s">
        <v>1902</v>
      </c>
      <c r="G1702" s="1" t="s">
        <v>13</v>
      </c>
      <c r="H1702" s="1" t="s">
        <v>14</v>
      </c>
      <c r="I1702" s="1" t="s">
        <v>15</v>
      </c>
      <c r="J1702" s="1">
        <f>FIND(", ",space_missions[[#This Row],[Location]])</f>
        <v>10</v>
      </c>
      <c r="K1702" s="1" t="str">
        <f t="shared" si="26"/>
        <v xml:space="preserve"> Russia</v>
      </c>
      <c r="L1702" s="1" t="str">
        <f>_xlfn.CONCAT(space_missions[[#This Row],[Company]],"-",space_missions[[#This Row],[Rocket]])</f>
        <v>RVSN USSR-Soyuz U</v>
      </c>
      <c r="M1702" s="1">
        <f>YEAR(space_missions[[#This Row],[Date]])</f>
        <v>1978</v>
      </c>
    </row>
    <row r="1703" spans="1:13" x14ac:dyDescent="0.3">
      <c r="A1703" s="1" t="s">
        <v>1057</v>
      </c>
      <c r="B1703" s="1" t="s">
        <v>1058</v>
      </c>
      <c r="C1703" s="2">
        <v>28525</v>
      </c>
      <c r="D1703" s="3">
        <v>0.29166666666666669</v>
      </c>
      <c r="E1703" s="1" t="s">
        <v>1442</v>
      </c>
      <c r="F1703" s="1" t="s">
        <v>1903</v>
      </c>
      <c r="G1703" s="1" t="s">
        <v>13</v>
      </c>
      <c r="H1703" s="1" t="s">
        <v>14</v>
      </c>
      <c r="I1703" s="1" t="s">
        <v>15</v>
      </c>
      <c r="J1703" s="1">
        <f>FIND(", ",space_missions[[#This Row],[Location]])</f>
        <v>7</v>
      </c>
      <c r="K1703" s="1" t="str">
        <f t="shared" si="26"/>
        <v xml:space="preserve"> Japan</v>
      </c>
      <c r="L1703" s="1" t="str">
        <f>_xlfn.CONCAT(space_missions[[#This Row],[Company]],"-",space_missions[[#This Row],[Rocket]])</f>
        <v>ISAS-Mu-III H</v>
      </c>
      <c r="M1703" s="1">
        <f>YEAR(space_missions[[#This Row],[Date]])</f>
        <v>1978</v>
      </c>
    </row>
    <row r="1704" spans="1:13" x14ac:dyDescent="0.3">
      <c r="A1704" s="1" t="s">
        <v>9</v>
      </c>
      <c r="B1704" s="1" t="s">
        <v>1116</v>
      </c>
      <c r="C1704" s="2">
        <v>28529</v>
      </c>
      <c r="D1704" s="3">
        <v>0.51041666666666663</v>
      </c>
      <c r="E1704" s="1" t="s">
        <v>1362</v>
      </c>
      <c r="F1704" s="1" t="s">
        <v>1904</v>
      </c>
      <c r="G1704" s="1" t="s">
        <v>13</v>
      </c>
      <c r="H1704" s="1" t="s">
        <v>14</v>
      </c>
      <c r="I1704" s="1" t="s">
        <v>15</v>
      </c>
      <c r="J1704" s="1">
        <f>FIND(", ",space_missions[[#This Row],[Location]])</f>
        <v>10</v>
      </c>
      <c r="K1704" s="1" t="str">
        <f t="shared" si="26"/>
        <v xml:space="preserve"> Russia</v>
      </c>
      <c r="L1704" s="1" t="str">
        <f>_xlfn.CONCAT(space_missions[[#This Row],[Company]],"-",space_missions[[#This Row],[Rocket]])</f>
        <v>RVSN USSR-Soyuz U</v>
      </c>
      <c r="M1704" s="1">
        <f>YEAR(space_missions[[#This Row],[Date]])</f>
        <v>1978</v>
      </c>
    </row>
    <row r="1705" spans="1:13" x14ac:dyDescent="0.3">
      <c r="A1705" s="1" t="s">
        <v>92</v>
      </c>
      <c r="B1705" s="1" t="s">
        <v>226</v>
      </c>
      <c r="C1705" s="2">
        <v>28530</v>
      </c>
      <c r="D1705" s="3">
        <v>0.88680555555555551</v>
      </c>
      <c r="E1705" s="1" t="s">
        <v>1632</v>
      </c>
      <c r="F1705" s="1" t="s">
        <v>1905</v>
      </c>
      <c r="G1705" s="1" t="s">
        <v>13</v>
      </c>
      <c r="H1705" s="1" t="s">
        <v>14</v>
      </c>
      <c r="I1705" s="1" t="s">
        <v>15</v>
      </c>
      <c r="J1705" s="1">
        <f>FIND(", ",space_missions[[#This Row],[Location]])</f>
        <v>8</v>
      </c>
      <c r="K1705" s="1" t="str">
        <f t="shared" si="26"/>
        <v xml:space="preserve"> USA</v>
      </c>
      <c r="L1705" s="1" t="str">
        <f>_xlfn.CONCAT(space_missions[[#This Row],[Company]],"-",space_missions[[#This Row],[Rocket]])</f>
        <v>General Dynamics-Atlas-SLV3D Centaur-D1AR</v>
      </c>
      <c r="M1705" s="1">
        <f>YEAR(space_missions[[#This Row],[Date]])</f>
        <v>1978</v>
      </c>
    </row>
    <row r="1706" spans="1:13" x14ac:dyDescent="0.3">
      <c r="A1706" s="1" t="s">
        <v>9</v>
      </c>
      <c r="B1706" s="1" t="s">
        <v>361</v>
      </c>
      <c r="C1706" s="2">
        <v>28535</v>
      </c>
      <c r="D1706" s="3">
        <v>0.39583333333333331</v>
      </c>
      <c r="E1706" s="1" t="s">
        <v>1362</v>
      </c>
      <c r="F1706" s="1" t="s">
        <v>1906</v>
      </c>
      <c r="G1706" s="1" t="s">
        <v>13</v>
      </c>
      <c r="H1706" s="1" t="s">
        <v>14</v>
      </c>
      <c r="I1706" s="1" t="s">
        <v>15</v>
      </c>
      <c r="J1706" s="1">
        <f>FIND(", ",space_missions[[#This Row],[Location]])</f>
        <v>10</v>
      </c>
      <c r="K1706" s="1" t="str">
        <f t="shared" si="26"/>
        <v xml:space="preserve"> Kazakhstan</v>
      </c>
      <c r="L1706" s="1" t="str">
        <f>_xlfn.CONCAT(space_missions[[#This Row],[Company]],"-",space_missions[[#This Row],[Rocket]])</f>
        <v>RVSN USSR-Soyuz U</v>
      </c>
      <c r="M1706" s="1">
        <f>YEAR(space_missions[[#This Row],[Date]])</f>
        <v>1978</v>
      </c>
    </row>
    <row r="1707" spans="1:13" x14ac:dyDescent="0.3">
      <c r="A1707" s="1" t="s">
        <v>1620</v>
      </c>
      <c r="B1707" s="1" t="s">
        <v>1621</v>
      </c>
      <c r="C1707" s="2">
        <v>28537</v>
      </c>
      <c r="D1707" s="3">
        <v>0.16666666666666666</v>
      </c>
      <c r="E1707" s="1" t="s">
        <v>1622</v>
      </c>
      <c r="F1707" s="1" t="s">
        <v>1907</v>
      </c>
      <c r="G1707" s="1" t="s">
        <v>13</v>
      </c>
      <c r="H1707" s="1" t="s">
        <v>14</v>
      </c>
      <c r="I1707" s="1" t="s">
        <v>15</v>
      </c>
      <c r="J1707" s="1">
        <f>FIND(", ",space_missions[[#This Row],[Location]])</f>
        <v>6</v>
      </c>
      <c r="K1707" s="1" t="str">
        <f t="shared" si="26"/>
        <v xml:space="preserve"> Japan</v>
      </c>
      <c r="L1707" s="1" t="str">
        <f>_xlfn.CONCAT(space_missions[[#This Row],[Company]],"-",space_missions[[#This Row],[Rocket]])</f>
        <v>MHI-N-I</v>
      </c>
      <c r="M1707" s="1">
        <f>YEAR(space_missions[[#This Row],[Date]])</f>
        <v>1978</v>
      </c>
    </row>
    <row r="1708" spans="1:13" x14ac:dyDescent="0.3">
      <c r="A1708" s="1" t="s">
        <v>9</v>
      </c>
      <c r="B1708" s="1" t="s">
        <v>684</v>
      </c>
      <c r="C1708" s="2">
        <v>28538</v>
      </c>
      <c r="D1708" s="3">
        <v>0.68958333333333333</v>
      </c>
      <c r="E1708" s="1" t="s">
        <v>685</v>
      </c>
      <c r="F1708" s="1" t="s">
        <v>1908</v>
      </c>
      <c r="G1708" s="1" t="s">
        <v>13</v>
      </c>
      <c r="H1708" s="1" t="s">
        <v>14</v>
      </c>
      <c r="I1708" s="1" t="s">
        <v>15</v>
      </c>
      <c r="J1708" s="1">
        <f>FIND(", ",space_missions[[#This Row],[Location]])</f>
        <v>11</v>
      </c>
      <c r="K1708" s="1" t="str">
        <f t="shared" si="26"/>
        <v xml:space="preserve"> Russia</v>
      </c>
      <c r="L1708" s="1" t="str">
        <f>_xlfn.CONCAT(space_missions[[#This Row],[Company]],"-",space_missions[[#This Row],[Rocket]])</f>
        <v>RVSN USSR-Cosmos-3M (11K65M)</v>
      </c>
      <c r="M1708" s="1">
        <f>YEAR(space_missions[[#This Row],[Date]])</f>
        <v>1978</v>
      </c>
    </row>
    <row r="1709" spans="1:13" x14ac:dyDescent="0.3">
      <c r="A1709" s="1" t="s">
        <v>92</v>
      </c>
      <c r="B1709" s="1" t="s">
        <v>171</v>
      </c>
      <c r="C1709" s="2">
        <v>28543</v>
      </c>
      <c r="D1709" s="3">
        <v>0.98888888888888893</v>
      </c>
      <c r="E1709" s="1" t="s">
        <v>1825</v>
      </c>
      <c r="F1709" s="1" t="s">
        <v>1909</v>
      </c>
      <c r="G1709" s="1" t="s">
        <v>13</v>
      </c>
      <c r="H1709" s="1" t="s">
        <v>14</v>
      </c>
      <c r="I1709" s="1" t="s">
        <v>15</v>
      </c>
      <c r="J1709" s="1">
        <f>FIND(", ",space_missions[[#This Row],[Location]])</f>
        <v>7</v>
      </c>
      <c r="K1709" s="1" t="str">
        <f t="shared" si="26"/>
        <v xml:space="preserve"> USA</v>
      </c>
      <c r="L1709" s="1" t="str">
        <f>_xlfn.CONCAT(space_missions[[#This Row],[Company]],"-",space_missions[[#This Row],[Rocket]])</f>
        <v>General Dynamics-Atlas-E/F SGS-1</v>
      </c>
      <c r="M1709" s="1">
        <f>YEAR(space_missions[[#This Row],[Date]])</f>
        <v>1978</v>
      </c>
    </row>
    <row r="1710" spans="1:13" x14ac:dyDescent="0.3">
      <c r="A1710" s="1" t="s">
        <v>463</v>
      </c>
      <c r="B1710" s="1" t="s">
        <v>322</v>
      </c>
      <c r="C1710" s="2">
        <v>28546</v>
      </c>
      <c r="D1710" s="3">
        <v>0.20833333333333334</v>
      </c>
      <c r="E1710" s="1" t="s">
        <v>1558</v>
      </c>
      <c r="F1710" s="1" t="s">
        <v>1910</v>
      </c>
      <c r="G1710" s="1" t="s">
        <v>13</v>
      </c>
      <c r="H1710" s="1" t="s">
        <v>14</v>
      </c>
      <c r="I1710" s="1" t="s">
        <v>15</v>
      </c>
      <c r="J1710" s="1">
        <f>FIND(", ",space_missions[[#This Row],[Location]])</f>
        <v>7</v>
      </c>
      <c r="K1710" s="1" t="str">
        <f t="shared" si="26"/>
        <v xml:space="preserve"> USA</v>
      </c>
      <c r="L1710" s="1" t="str">
        <f>_xlfn.CONCAT(space_missions[[#This Row],[Company]],"-",space_missions[[#This Row],[Rocket]])</f>
        <v>Martin Marietta-Titan III(34)B Agena-D</v>
      </c>
      <c r="M1710" s="1">
        <f>YEAR(space_missions[[#This Row],[Date]])</f>
        <v>1978</v>
      </c>
    </row>
    <row r="1711" spans="1:13" x14ac:dyDescent="0.3">
      <c r="A1711" s="1" t="s">
        <v>9</v>
      </c>
      <c r="B1711" s="1" t="s">
        <v>684</v>
      </c>
      <c r="C1711" s="2">
        <v>28549</v>
      </c>
      <c r="D1711" s="3">
        <v>0.27986111111111112</v>
      </c>
      <c r="E1711" s="1" t="s">
        <v>685</v>
      </c>
      <c r="F1711" s="1" t="s">
        <v>1911</v>
      </c>
      <c r="G1711" s="1" t="s">
        <v>13</v>
      </c>
      <c r="H1711" s="1" t="s">
        <v>14</v>
      </c>
      <c r="I1711" s="1" t="s">
        <v>15</v>
      </c>
      <c r="J1711" s="1">
        <f>FIND(", ",space_missions[[#This Row],[Location]])</f>
        <v>11</v>
      </c>
      <c r="K1711" s="1" t="str">
        <f t="shared" si="26"/>
        <v xml:space="preserve"> Russia</v>
      </c>
      <c r="L1711" s="1" t="str">
        <f>_xlfn.CONCAT(space_missions[[#This Row],[Company]],"-",space_missions[[#This Row],[Rocket]])</f>
        <v>RVSN USSR-Cosmos-3M (11K65M)</v>
      </c>
      <c r="M1711" s="1">
        <f>YEAR(space_missions[[#This Row],[Date]])</f>
        <v>1978</v>
      </c>
    </row>
    <row r="1712" spans="1:13" x14ac:dyDescent="0.3">
      <c r="A1712" s="1" t="s">
        <v>9</v>
      </c>
      <c r="B1712" s="1" t="s">
        <v>1116</v>
      </c>
      <c r="C1712" s="2">
        <v>28551</v>
      </c>
      <c r="D1712" s="3">
        <v>0.92152777777777772</v>
      </c>
      <c r="E1712" s="1" t="s">
        <v>1463</v>
      </c>
      <c r="F1712" s="1" t="s">
        <v>1912</v>
      </c>
      <c r="G1712" s="1" t="s">
        <v>13</v>
      </c>
      <c r="H1712" s="1" t="s">
        <v>14</v>
      </c>
      <c r="I1712" s="1" t="s">
        <v>15</v>
      </c>
      <c r="J1712" s="1">
        <f>FIND(", ",space_missions[[#This Row],[Location]])</f>
        <v>10</v>
      </c>
      <c r="K1712" s="1" t="str">
        <f t="shared" si="26"/>
        <v xml:space="preserve"> Russia</v>
      </c>
      <c r="L1712" s="1" t="str">
        <f>_xlfn.CONCAT(space_missions[[#This Row],[Company]],"-",space_missions[[#This Row],[Rocket]])</f>
        <v>RVSN USSR-Molniya-M /Block ML</v>
      </c>
      <c r="M1712" s="1">
        <f>YEAR(space_missions[[#This Row],[Date]])</f>
        <v>1978</v>
      </c>
    </row>
    <row r="1713" spans="1:13" x14ac:dyDescent="0.3">
      <c r="A1713" s="1" t="s">
        <v>9</v>
      </c>
      <c r="B1713" s="1" t="s">
        <v>361</v>
      </c>
      <c r="C1713" s="2">
        <v>28553</v>
      </c>
      <c r="D1713" s="3">
        <v>0.31944444444444442</v>
      </c>
      <c r="E1713" s="1" t="s">
        <v>1362</v>
      </c>
      <c r="F1713" s="1" t="s">
        <v>1913</v>
      </c>
      <c r="G1713" s="1" t="s">
        <v>13</v>
      </c>
      <c r="H1713" s="1" t="s">
        <v>14</v>
      </c>
      <c r="I1713" s="1" t="s">
        <v>15</v>
      </c>
      <c r="J1713" s="1">
        <f>FIND(", ",space_missions[[#This Row],[Location]])</f>
        <v>10</v>
      </c>
      <c r="K1713" s="1" t="str">
        <f t="shared" si="26"/>
        <v xml:space="preserve"> Kazakhstan</v>
      </c>
      <c r="L1713" s="1" t="str">
        <f>_xlfn.CONCAT(space_missions[[#This Row],[Company]],"-",space_missions[[#This Row],[Rocket]])</f>
        <v>RVSN USSR-Soyuz U</v>
      </c>
      <c r="M1713" s="1">
        <f>YEAR(space_missions[[#This Row],[Date]])</f>
        <v>1978</v>
      </c>
    </row>
    <row r="1714" spans="1:13" x14ac:dyDescent="0.3">
      <c r="A1714" s="1" t="s">
        <v>9</v>
      </c>
      <c r="B1714" s="1" t="s">
        <v>1116</v>
      </c>
      <c r="C1714" s="2">
        <v>28559</v>
      </c>
      <c r="D1714" s="3">
        <v>0.44583333333333336</v>
      </c>
      <c r="E1714" s="1" t="s">
        <v>1362</v>
      </c>
      <c r="F1714" s="1" t="s">
        <v>1914</v>
      </c>
      <c r="G1714" s="1" t="s">
        <v>13</v>
      </c>
      <c r="H1714" s="1" t="s">
        <v>14</v>
      </c>
      <c r="I1714" s="1" t="s">
        <v>15</v>
      </c>
      <c r="J1714" s="1">
        <f>FIND(", ",space_missions[[#This Row],[Location]])</f>
        <v>10</v>
      </c>
      <c r="K1714" s="1" t="str">
        <f t="shared" si="26"/>
        <v xml:space="preserve"> Russia</v>
      </c>
      <c r="L1714" s="1" t="str">
        <f>_xlfn.CONCAT(space_missions[[#This Row],[Company]],"-",space_missions[[#This Row],[Rocket]])</f>
        <v>RVSN USSR-Soyuz U</v>
      </c>
      <c r="M1714" s="1">
        <f>YEAR(space_missions[[#This Row],[Date]])</f>
        <v>1978</v>
      </c>
    </row>
    <row r="1715" spans="1:13" x14ac:dyDescent="0.3">
      <c r="A1715" s="1" t="s">
        <v>9</v>
      </c>
      <c r="B1715" s="1" t="s">
        <v>684</v>
      </c>
      <c r="C1715" s="2">
        <v>28564</v>
      </c>
      <c r="D1715" s="3">
        <v>0.6645833333333333</v>
      </c>
      <c r="E1715" s="1" t="s">
        <v>685</v>
      </c>
      <c r="F1715" s="1" t="s">
        <v>1915</v>
      </c>
      <c r="G1715" s="1" t="s">
        <v>13</v>
      </c>
      <c r="H1715" s="1" t="s">
        <v>14</v>
      </c>
      <c r="I1715" s="1" t="s">
        <v>15</v>
      </c>
      <c r="J1715" s="1">
        <f>FIND(", ",space_missions[[#This Row],[Location]])</f>
        <v>11</v>
      </c>
      <c r="K1715" s="1" t="str">
        <f t="shared" si="26"/>
        <v xml:space="preserve"> Russia</v>
      </c>
      <c r="L1715" s="1" t="str">
        <f>_xlfn.CONCAT(space_missions[[#This Row],[Company]],"-",space_missions[[#This Row],[Rocket]])</f>
        <v>RVSN USSR-Cosmos-3M (11K65M)</v>
      </c>
      <c r="M1715" s="1">
        <f>YEAR(space_missions[[#This Row],[Date]])</f>
        <v>1978</v>
      </c>
    </row>
    <row r="1716" spans="1:13" x14ac:dyDescent="0.3">
      <c r="A1716" s="1" t="s">
        <v>463</v>
      </c>
      <c r="B1716" s="1" t="s">
        <v>388</v>
      </c>
      <c r="C1716" s="2">
        <v>28565</v>
      </c>
      <c r="D1716" s="3">
        <v>0.77986111111111112</v>
      </c>
      <c r="E1716" s="1" t="s">
        <v>1163</v>
      </c>
      <c r="F1716" s="1" t="s">
        <v>1916</v>
      </c>
      <c r="G1716" s="1" t="s">
        <v>13</v>
      </c>
      <c r="H1716" s="1" t="s">
        <v>14</v>
      </c>
      <c r="I1716" s="1" t="s">
        <v>15</v>
      </c>
      <c r="J1716" s="1">
        <f>FIND(", ",space_missions[[#This Row],[Location]])</f>
        <v>7</v>
      </c>
      <c r="K1716" s="1" t="str">
        <f t="shared" si="26"/>
        <v xml:space="preserve"> USA</v>
      </c>
      <c r="L1716" s="1" t="str">
        <f>_xlfn.CONCAT(space_missions[[#This Row],[Company]],"-",space_missions[[#This Row],[Rocket]])</f>
        <v>Martin Marietta-Titan IIID</v>
      </c>
      <c r="M1716" s="1">
        <f>YEAR(space_missions[[#This Row],[Date]])</f>
        <v>1978</v>
      </c>
    </row>
    <row r="1717" spans="1:13" x14ac:dyDescent="0.3">
      <c r="A1717" s="1" t="s">
        <v>9</v>
      </c>
      <c r="B1717" s="1" t="s">
        <v>1116</v>
      </c>
      <c r="C1717" s="2">
        <v>28566</v>
      </c>
      <c r="D1717" s="3">
        <v>0.4513888888888889</v>
      </c>
      <c r="E1717" s="1" t="s">
        <v>1362</v>
      </c>
      <c r="F1717" s="1" t="s">
        <v>1917</v>
      </c>
      <c r="G1717" s="1" t="s">
        <v>13</v>
      </c>
      <c r="H1717" s="1" t="s">
        <v>14</v>
      </c>
      <c r="I1717" s="1" t="s">
        <v>15</v>
      </c>
      <c r="J1717" s="1">
        <f>FIND(", ",space_missions[[#This Row],[Location]])</f>
        <v>10</v>
      </c>
      <c r="K1717" s="1" t="str">
        <f t="shared" si="26"/>
        <v xml:space="preserve"> Russia</v>
      </c>
      <c r="L1717" s="1" t="str">
        <f>_xlfn.CONCAT(space_missions[[#This Row],[Company]],"-",space_missions[[#This Row],[Rocket]])</f>
        <v>RVSN USSR-Soyuz U</v>
      </c>
      <c r="M1717" s="1">
        <f>YEAR(space_missions[[#This Row],[Date]])</f>
        <v>1978</v>
      </c>
    </row>
    <row r="1718" spans="1:13" x14ac:dyDescent="0.3">
      <c r="A1718" s="1" t="s">
        <v>463</v>
      </c>
      <c r="B1718" s="1" t="s">
        <v>464</v>
      </c>
      <c r="C1718" s="2">
        <v>28574</v>
      </c>
      <c r="D1718" s="3">
        <v>0.75624999999999998</v>
      </c>
      <c r="E1718" s="1" t="s">
        <v>1082</v>
      </c>
      <c r="F1718" s="1" t="s">
        <v>1918</v>
      </c>
      <c r="G1718" s="1" t="s">
        <v>13</v>
      </c>
      <c r="H1718" s="1" t="s">
        <v>14</v>
      </c>
      <c r="I1718" s="1" t="s">
        <v>21</v>
      </c>
      <c r="J1718" s="1">
        <f>FIND(", ",space_missions[[#This Row],[Location]])</f>
        <v>7</v>
      </c>
      <c r="K1718" s="1" t="str">
        <f t="shared" si="26"/>
        <v xml:space="preserve"> USA</v>
      </c>
      <c r="L1718" s="1" t="str">
        <f>_xlfn.CONCAT(space_missions[[#This Row],[Company]],"-",space_missions[[#This Row],[Rocket]])</f>
        <v>Martin Marietta-Titan III(23)C</v>
      </c>
      <c r="M1718" s="1">
        <f>YEAR(space_missions[[#This Row],[Date]])</f>
        <v>1978</v>
      </c>
    </row>
    <row r="1719" spans="1:13" x14ac:dyDescent="0.3">
      <c r="A1719" s="1" t="s">
        <v>9</v>
      </c>
      <c r="B1719" s="1" t="s">
        <v>961</v>
      </c>
      <c r="C1719" s="2">
        <v>28577</v>
      </c>
      <c r="D1719" s="3">
        <v>6.25E-2</v>
      </c>
      <c r="E1719" s="1" t="s">
        <v>685</v>
      </c>
      <c r="F1719" s="1" t="s">
        <v>1919</v>
      </c>
      <c r="G1719" s="1" t="s">
        <v>13</v>
      </c>
      <c r="H1719" s="1" t="s">
        <v>14</v>
      </c>
      <c r="I1719" s="1" t="s">
        <v>15</v>
      </c>
      <c r="J1719" s="1">
        <f>FIND(", ",space_missions[[#This Row],[Location]])</f>
        <v>11</v>
      </c>
      <c r="K1719" s="1" t="str">
        <f t="shared" si="26"/>
        <v xml:space="preserve"> Russia</v>
      </c>
      <c r="L1719" s="1" t="str">
        <f>_xlfn.CONCAT(space_missions[[#This Row],[Company]],"-",space_missions[[#This Row],[Rocket]])</f>
        <v>RVSN USSR-Cosmos-3M (11K65M)</v>
      </c>
      <c r="M1719" s="1">
        <f>YEAR(space_missions[[#This Row],[Date]])</f>
        <v>1978</v>
      </c>
    </row>
    <row r="1720" spans="1:13" x14ac:dyDescent="0.3">
      <c r="A1720" s="1" t="s">
        <v>9</v>
      </c>
      <c r="B1720" s="1" t="s">
        <v>361</v>
      </c>
      <c r="C1720" s="2">
        <v>28579</v>
      </c>
      <c r="D1720" s="3">
        <v>0.3263888888888889</v>
      </c>
      <c r="E1720" s="1" t="s">
        <v>1362</v>
      </c>
      <c r="F1720" s="1" t="s">
        <v>1920</v>
      </c>
      <c r="G1720" s="1" t="s">
        <v>13</v>
      </c>
      <c r="H1720" s="1" t="s">
        <v>14</v>
      </c>
      <c r="I1720" s="1" t="s">
        <v>15</v>
      </c>
      <c r="J1720" s="1">
        <f>FIND(", ",space_missions[[#This Row],[Location]])</f>
        <v>10</v>
      </c>
      <c r="K1720" s="1" t="str">
        <f t="shared" si="26"/>
        <v xml:space="preserve"> Kazakhstan</v>
      </c>
      <c r="L1720" s="1" t="str">
        <f>_xlfn.CONCAT(space_missions[[#This Row],[Company]],"-",space_missions[[#This Row],[Rocket]])</f>
        <v>RVSN USSR-Soyuz U</v>
      </c>
      <c r="M1720" s="1">
        <f>YEAR(space_missions[[#This Row],[Date]])</f>
        <v>1978</v>
      </c>
    </row>
    <row r="1721" spans="1:13" x14ac:dyDescent="0.3">
      <c r="A1721" s="1" t="s">
        <v>9</v>
      </c>
      <c r="B1721" s="1" t="s">
        <v>961</v>
      </c>
      <c r="C1721" s="2">
        <v>28580</v>
      </c>
      <c r="D1721" s="3">
        <v>0.58402777777777781</v>
      </c>
      <c r="E1721" s="1" t="s">
        <v>685</v>
      </c>
      <c r="F1721" s="1" t="s">
        <v>1921</v>
      </c>
      <c r="G1721" s="1" t="s">
        <v>13</v>
      </c>
      <c r="H1721" s="1" t="s">
        <v>14</v>
      </c>
      <c r="I1721" s="1" t="s">
        <v>15</v>
      </c>
      <c r="J1721" s="1">
        <f>FIND(", ",space_missions[[#This Row],[Location]])</f>
        <v>11</v>
      </c>
      <c r="K1721" s="1" t="str">
        <f t="shared" si="26"/>
        <v xml:space="preserve"> Russia</v>
      </c>
      <c r="L1721" s="1" t="str">
        <f>_xlfn.CONCAT(space_missions[[#This Row],[Company]],"-",space_missions[[#This Row],[Rocket]])</f>
        <v>RVSN USSR-Cosmos-3M (11K65M)</v>
      </c>
      <c r="M1721" s="1">
        <f>YEAR(space_missions[[#This Row],[Date]])</f>
        <v>1978</v>
      </c>
    </row>
    <row r="1722" spans="1:13" x14ac:dyDescent="0.3">
      <c r="A1722" s="1" t="s">
        <v>92</v>
      </c>
      <c r="B1722" s="1" t="s">
        <v>482</v>
      </c>
      <c r="C1722" s="2">
        <v>28580</v>
      </c>
      <c r="D1722" s="3">
        <v>0.98333333333333328</v>
      </c>
      <c r="E1722" s="1" t="s">
        <v>1632</v>
      </c>
      <c r="F1722" s="1" t="s">
        <v>1922</v>
      </c>
      <c r="G1722" s="1" t="s">
        <v>13</v>
      </c>
      <c r="H1722" s="1" t="s">
        <v>14</v>
      </c>
      <c r="I1722" s="1" t="s">
        <v>15</v>
      </c>
      <c r="J1722" s="1">
        <f>FIND(", ",space_missions[[#This Row],[Location]])</f>
        <v>8</v>
      </c>
      <c r="K1722" s="1" t="str">
        <f t="shared" si="26"/>
        <v xml:space="preserve"> USA</v>
      </c>
      <c r="L1722" s="1" t="str">
        <f>_xlfn.CONCAT(space_missions[[#This Row],[Company]],"-",space_missions[[#This Row],[Rocket]])</f>
        <v>General Dynamics-Atlas-SLV3D Centaur-D1AR</v>
      </c>
      <c r="M1722" s="1">
        <f>YEAR(space_missions[[#This Row],[Date]])</f>
        <v>1978</v>
      </c>
    </row>
    <row r="1723" spans="1:13" x14ac:dyDescent="0.3">
      <c r="A1723" s="1" t="s">
        <v>9</v>
      </c>
      <c r="B1723" s="1" t="s">
        <v>361</v>
      </c>
      <c r="C1723" s="2">
        <v>28586</v>
      </c>
      <c r="D1723" s="3">
        <v>0.38194444444444442</v>
      </c>
      <c r="E1723" s="1" t="s">
        <v>1362</v>
      </c>
      <c r="F1723" s="1" t="s">
        <v>1923</v>
      </c>
      <c r="G1723" s="1" t="s">
        <v>13</v>
      </c>
      <c r="H1723" s="1" t="s">
        <v>14</v>
      </c>
      <c r="I1723" s="1" t="s">
        <v>15</v>
      </c>
      <c r="J1723" s="1">
        <f>FIND(", ",space_missions[[#This Row],[Location]])</f>
        <v>10</v>
      </c>
      <c r="K1723" s="1" t="str">
        <f t="shared" si="26"/>
        <v xml:space="preserve"> Kazakhstan</v>
      </c>
      <c r="L1723" s="1" t="str">
        <f>_xlfn.CONCAT(space_missions[[#This Row],[Company]],"-",space_missions[[#This Row],[Rocket]])</f>
        <v>RVSN USSR-Soyuz U</v>
      </c>
      <c r="M1723" s="1">
        <f>YEAR(space_missions[[#This Row],[Date]])</f>
        <v>1978</v>
      </c>
    </row>
    <row r="1724" spans="1:13" x14ac:dyDescent="0.3">
      <c r="A1724" s="1" t="s">
        <v>92</v>
      </c>
      <c r="B1724" s="1" t="s">
        <v>331</v>
      </c>
      <c r="C1724" s="2">
        <v>28587</v>
      </c>
      <c r="D1724" s="3">
        <v>3.125E-2</v>
      </c>
      <c r="E1724" s="1" t="s">
        <v>775</v>
      </c>
      <c r="F1724" s="1" t="s">
        <v>1924</v>
      </c>
      <c r="G1724" s="1" t="s">
        <v>13</v>
      </c>
      <c r="H1724" s="1" t="s">
        <v>14</v>
      </c>
      <c r="I1724" s="1" t="s">
        <v>15</v>
      </c>
      <c r="J1724" s="1">
        <f>FIND(", ",space_missions[[#This Row],[Location]])</f>
        <v>6</v>
      </c>
      <c r="K1724" s="1" t="str">
        <f t="shared" si="26"/>
        <v xml:space="preserve"> USA</v>
      </c>
      <c r="L1724" s="1" t="str">
        <f>_xlfn.CONCAT(space_missions[[#This Row],[Company]],"-",space_missions[[#This Row],[Rocket]])</f>
        <v>General Dynamics-Atlas-SLV3A Agena-D</v>
      </c>
      <c r="M1724" s="1">
        <f>YEAR(space_missions[[#This Row],[Date]])</f>
        <v>1978</v>
      </c>
    </row>
    <row r="1725" spans="1:13" x14ac:dyDescent="0.3">
      <c r="A1725" s="1" t="s">
        <v>973</v>
      </c>
      <c r="B1725" s="1" t="s">
        <v>1288</v>
      </c>
      <c r="C1725" s="2">
        <v>28595</v>
      </c>
      <c r="D1725" s="3">
        <v>0.69374999999999998</v>
      </c>
      <c r="E1725" s="1" t="s">
        <v>1289</v>
      </c>
      <c r="F1725" s="1" t="s">
        <v>1925</v>
      </c>
      <c r="G1725" s="1" t="s">
        <v>13</v>
      </c>
      <c r="H1725" s="1" t="s">
        <v>14</v>
      </c>
      <c r="I1725" s="1" t="s">
        <v>15</v>
      </c>
      <c r="J1725" s="1">
        <f>FIND(", ",space_missions[[#This Row],[Location]])</f>
        <v>17</v>
      </c>
      <c r="K1725" s="1" t="str">
        <f t="shared" si="26"/>
        <v xml:space="preserve"> China</v>
      </c>
      <c r="L1725" s="1" t="str">
        <f>_xlfn.CONCAT(space_missions[[#This Row],[Company]],"-",space_missions[[#This Row],[Rocket]])</f>
        <v>CASC-Feng Bao 1</v>
      </c>
      <c r="M1725" s="1">
        <f>YEAR(space_missions[[#This Row],[Date]])</f>
        <v>1978</v>
      </c>
    </row>
    <row r="1726" spans="1:13" x14ac:dyDescent="0.3">
      <c r="A1726" s="1" t="s">
        <v>9</v>
      </c>
      <c r="B1726" s="1" t="s">
        <v>980</v>
      </c>
      <c r="C1726" s="2">
        <v>28600</v>
      </c>
      <c r="D1726" s="3">
        <v>0.64583333333333337</v>
      </c>
      <c r="E1726" s="1" t="s">
        <v>1362</v>
      </c>
      <c r="F1726" s="1" t="s">
        <v>1926</v>
      </c>
      <c r="G1726" s="1" t="s">
        <v>13</v>
      </c>
      <c r="H1726" s="1" t="s">
        <v>14</v>
      </c>
      <c r="I1726" s="1" t="s">
        <v>15</v>
      </c>
      <c r="J1726" s="1">
        <f>FIND(", ",space_missions[[#This Row],[Location]])</f>
        <v>10</v>
      </c>
      <c r="K1726" s="1" t="str">
        <f t="shared" si="26"/>
        <v xml:space="preserve"> Russia</v>
      </c>
      <c r="L1726" s="1" t="str">
        <f>_xlfn.CONCAT(space_missions[[#This Row],[Company]],"-",space_missions[[#This Row],[Rocket]])</f>
        <v>RVSN USSR-Soyuz U</v>
      </c>
      <c r="M1726" s="1">
        <f>YEAR(space_missions[[#This Row],[Date]])</f>
        <v>1978</v>
      </c>
    </row>
    <row r="1727" spans="1:13" x14ac:dyDescent="0.3">
      <c r="A1727" s="1" t="s">
        <v>9</v>
      </c>
      <c r="B1727" s="1" t="s">
        <v>1116</v>
      </c>
      <c r="C1727" s="2">
        <v>28615</v>
      </c>
      <c r="D1727" s="3">
        <v>0.64583333333333337</v>
      </c>
      <c r="E1727" s="1" t="s">
        <v>1362</v>
      </c>
      <c r="F1727" s="1" t="s">
        <v>1927</v>
      </c>
      <c r="G1727" s="1" t="s">
        <v>13</v>
      </c>
      <c r="H1727" s="1" t="s">
        <v>14</v>
      </c>
      <c r="I1727" s="1" t="s">
        <v>15</v>
      </c>
      <c r="J1727" s="1">
        <f>FIND(", ",space_missions[[#This Row],[Location]])</f>
        <v>10</v>
      </c>
      <c r="K1727" s="1" t="str">
        <f t="shared" si="26"/>
        <v xml:space="preserve"> Russia</v>
      </c>
      <c r="L1727" s="1" t="str">
        <f>_xlfn.CONCAT(space_missions[[#This Row],[Company]],"-",space_missions[[#This Row],[Rocket]])</f>
        <v>RVSN USSR-Soyuz U</v>
      </c>
      <c r="M1727" s="1">
        <f>YEAR(space_missions[[#This Row],[Date]])</f>
        <v>1978</v>
      </c>
    </row>
    <row r="1728" spans="1:13" x14ac:dyDescent="0.3">
      <c r="A1728" s="1" t="s">
        <v>9</v>
      </c>
      <c r="B1728" s="1" t="s">
        <v>980</v>
      </c>
      <c r="C1728" s="2">
        <v>28622</v>
      </c>
      <c r="D1728" s="3">
        <v>0.17152777777777778</v>
      </c>
      <c r="E1728" s="1" t="s">
        <v>396</v>
      </c>
      <c r="F1728" s="1" t="s">
        <v>1928</v>
      </c>
      <c r="G1728" s="1" t="s">
        <v>13</v>
      </c>
      <c r="H1728" s="1" t="s">
        <v>14</v>
      </c>
      <c r="I1728" s="1" t="s">
        <v>15</v>
      </c>
      <c r="J1728" s="1">
        <f>FIND(", ",space_missions[[#This Row],[Location]])</f>
        <v>10</v>
      </c>
      <c r="K1728" s="1" t="str">
        <f t="shared" si="26"/>
        <v xml:space="preserve"> Russia</v>
      </c>
      <c r="L1728" s="1" t="str">
        <f>_xlfn.CONCAT(space_missions[[#This Row],[Company]],"-",space_missions[[#This Row],[Rocket]])</f>
        <v>RVSN USSR-Vostok-2M</v>
      </c>
      <c r="M1728" s="1">
        <f>YEAR(space_missions[[#This Row],[Date]])</f>
        <v>1978</v>
      </c>
    </row>
    <row r="1729" spans="1:13" x14ac:dyDescent="0.3">
      <c r="A1729" s="1" t="s">
        <v>9</v>
      </c>
      <c r="B1729" s="1" t="s">
        <v>961</v>
      </c>
      <c r="C1729" s="2">
        <v>28622</v>
      </c>
      <c r="D1729" s="3">
        <v>0.45833333333333331</v>
      </c>
      <c r="E1729" s="1" t="s">
        <v>685</v>
      </c>
      <c r="F1729" s="1" t="s">
        <v>1929</v>
      </c>
      <c r="G1729" s="1" t="s">
        <v>13</v>
      </c>
      <c r="H1729" s="1" t="s">
        <v>14</v>
      </c>
      <c r="I1729" s="1" t="s">
        <v>15</v>
      </c>
      <c r="J1729" s="1">
        <f>FIND(", ",space_missions[[#This Row],[Location]])</f>
        <v>11</v>
      </c>
      <c r="K1729" s="1" t="str">
        <f t="shared" si="26"/>
        <v xml:space="preserve"> Russia</v>
      </c>
      <c r="L1729" s="1" t="str">
        <f>_xlfn.CONCAT(space_missions[[#This Row],[Company]],"-",space_missions[[#This Row],[Rocket]])</f>
        <v>RVSN USSR-Cosmos-3M (11K65M)</v>
      </c>
      <c r="M1729" s="1">
        <f>YEAR(space_missions[[#This Row],[Date]])</f>
        <v>1978</v>
      </c>
    </row>
    <row r="1730" spans="1:13" x14ac:dyDescent="0.3">
      <c r="A1730" s="1" t="s">
        <v>92</v>
      </c>
      <c r="B1730" s="1" t="s">
        <v>171</v>
      </c>
      <c r="C1730" s="2">
        <v>28623</v>
      </c>
      <c r="D1730" s="3">
        <v>0.44027777777777777</v>
      </c>
      <c r="E1730" s="1" t="s">
        <v>1825</v>
      </c>
      <c r="F1730" s="1" t="s">
        <v>1930</v>
      </c>
      <c r="G1730" s="1" t="s">
        <v>13</v>
      </c>
      <c r="H1730" s="1" t="s">
        <v>14</v>
      </c>
      <c r="I1730" s="1" t="s">
        <v>15</v>
      </c>
      <c r="J1730" s="1">
        <f>FIND(", ",space_missions[[#This Row],[Location]])</f>
        <v>7</v>
      </c>
      <c r="K1730" s="1" t="str">
        <f t="shared" ref="K1730:K1793" si="27">RIGHT(B1730,LEN(B1730)-FIND("*",SUBSTITUTE(B1730,", ","*",LEN(B1730)-LEN(SUBSTITUTE(B1730,", ","*")))))</f>
        <v xml:space="preserve"> USA</v>
      </c>
      <c r="L1730" s="1" t="str">
        <f>_xlfn.CONCAT(space_missions[[#This Row],[Company]],"-",space_missions[[#This Row],[Rocket]])</f>
        <v>General Dynamics-Atlas-E/F SGS-1</v>
      </c>
      <c r="M1730" s="1">
        <f>YEAR(space_missions[[#This Row],[Date]])</f>
        <v>1978</v>
      </c>
    </row>
    <row r="1731" spans="1:13" x14ac:dyDescent="0.3">
      <c r="A1731" s="1" t="s">
        <v>9</v>
      </c>
      <c r="B1731" s="1" t="s">
        <v>1116</v>
      </c>
      <c r="C1731" s="2">
        <v>28626</v>
      </c>
      <c r="D1731" s="3">
        <v>0.44444444444444442</v>
      </c>
      <c r="E1731" s="1" t="s">
        <v>1362</v>
      </c>
      <c r="F1731" s="1" t="s">
        <v>1931</v>
      </c>
      <c r="G1731" s="1" t="s">
        <v>13</v>
      </c>
      <c r="H1731" s="1" t="s">
        <v>14</v>
      </c>
      <c r="I1731" s="1" t="s">
        <v>15</v>
      </c>
      <c r="J1731" s="1">
        <f>FIND(", ",space_missions[[#This Row],[Location]])</f>
        <v>10</v>
      </c>
      <c r="K1731" s="1" t="str">
        <f t="shared" si="27"/>
        <v xml:space="preserve"> Russia</v>
      </c>
      <c r="L1731" s="1" t="str">
        <f>_xlfn.CONCAT(space_missions[[#This Row],[Company]],"-",space_missions[[#This Row],[Rocket]])</f>
        <v>RVSN USSR-Soyuz U</v>
      </c>
      <c r="M1731" s="1">
        <f>YEAR(space_missions[[#This Row],[Date]])</f>
        <v>1978</v>
      </c>
    </row>
    <row r="1732" spans="1:13" x14ac:dyDescent="0.3">
      <c r="A1732" s="1" t="s">
        <v>9</v>
      </c>
      <c r="B1732" s="1" t="s">
        <v>961</v>
      </c>
      <c r="C1732" s="2">
        <v>28627</v>
      </c>
      <c r="D1732" s="3">
        <v>0.61041666666666672</v>
      </c>
      <c r="E1732" s="1" t="s">
        <v>685</v>
      </c>
      <c r="F1732" s="1" t="s">
        <v>1932</v>
      </c>
      <c r="G1732" s="1" t="s">
        <v>13</v>
      </c>
      <c r="H1732" s="1" t="s">
        <v>14</v>
      </c>
      <c r="I1732" s="1" t="s">
        <v>15</v>
      </c>
      <c r="J1732" s="1">
        <f>FIND(", ",space_missions[[#This Row],[Location]])</f>
        <v>11</v>
      </c>
      <c r="K1732" s="1" t="str">
        <f t="shared" si="27"/>
        <v xml:space="preserve"> Russia</v>
      </c>
      <c r="L1732" s="1" t="str">
        <f>_xlfn.CONCAT(space_missions[[#This Row],[Company]],"-",space_missions[[#This Row],[Rocket]])</f>
        <v>RVSN USSR-Cosmos-3M (11K65M)</v>
      </c>
      <c r="M1732" s="1">
        <f>YEAR(space_missions[[#This Row],[Date]])</f>
        <v>1978</v>
      </c>
    </row>
    <row r="1733" spans="1:13" x14ac:dyDescent="0.3">
      <c r="A1733" s="1" t="s">
        <v>9</v>
      </c>
      <c r="B1733" s="1" t="s">
        <v>739</v>
      </c>
      <c r="C1733" s="2">
        <v>28629</v>
      </c>
      <c r="D1733" s="3">
        <v>1.4583333333333334E-2</v>
      </c>
      <c r="E1733" s="1" t="s">
        <v>937</v>
      </c>
      <c r="F1733" s="1" t="s">
        <v>1933</v>
      </c>
      <c r="G1733" s="1" t="s">
        <v>13</v>
      </c>
      <c r="H1733" s="1" t="s">
        <v>14</v>
      </c>
      <c r="I1733" s="1" t="s">
        <v>15</v>
      </c>
      <c r="J1733" s="1">
        <f>FIND(", ",space_missions[[#This Row],[Location]])</f>
        <v>11</v>
      </c>
      <c r="K1733" s="1" t="str">
        <f t="shared" si="27"/>
        <v xml:space="preserve"> Kazakhstan</v>
      </c>
      <c r="L1733" s="1" t="str">
        <f>_xlfn.CONCAT(space_missions[[#This Row],[Company]],"-",space_missions[[#This Row],[Rocket]])</f>
        <v>RVSN USSR-Tsyklon-2</v>
      </c>
      <c r="M1733" s="1">
        <f>YEAR(space_missions[[#This Row],[Date]])</f>
        <v>1978</v>
      </c>
    </row>
    <row r="1734" spans="1:13" x14ac:dyDescent="0.3">
      <c r="A1734" s="1" t="s">
        <v>92</v>
      </c>
      <c r="B1734" s="1" t="s">
        <v>226</v>
      </c>
      <c r="C1734" s="2">
        <v>28630</v>
      </c>
      <c r="D1734" s="3">
        <v>0.55069444444444449</v>
      </c>
      <c r="E1734" s="1" t="s">
        <v>1632</v>
      </c>
      <c r="F1734" s="1" t="s">
        <v>1934</v>
      </c>
      <c r="G1734" s="1" t="s">
        <v>13</v>
      </c>
      <c r="H1734" s="1" t="s">
        <v>14</v>
      </c>
      <c r="I1734" s="1" t="s">
        <v>15</v>
      </c>
      <c r="J1734" s="1">
        <f>FIND(", ",space_missions[[#This Row],[Location]])</f>
        <v>8</v>
      </c>
      <c r="K1734" s="1" t="str">
        <f t="shared" si="27"/>
        <v xml:space="preserve"> USA</v>
      </c>
      <c r="L1734" s="1" t="str">
        <f>_xlfn.CONCAT(space_missions[[#This Row],[Company]],"-",space_missions[[#This Row],[Rocket]])</f>
        <v>General Dynamics-Atlas-SLV3D Centaur-D1AR</v>
      </c>
      <c r="M1734" s="1">
        <f>YEAR(space_missions[[#This Row],[Date]])</f>
        <v>1978</v>
      </c>
    </row>
    <row r="1735" spans="1:13" x14ac:dyDescent="0.3">
      <c r="A1735" s="1" t="s">
        <v>9</v>
      </c>
      <c r="B1735" s="1" t="s">
        <v>980</v>
      </c>
      <c r="C1735" s="2">
        <v>28633</v>
      </c>
      <c r="D1735" s="3">
        <v>0.3125</v>
      </c>
      <c r="E1735" s="1" t="s">
        <v>1362</v>
      </c>
      <c r="F1735" s="1" t="s">
        <v>1935</v>
      </c>
      <c r="G1735" s="1" t="s">
        <v>13</v>
      </c>
      <c r="H1735" s="1" t="s">
        <v>14</v>
      </c>
      <c r="I1735" s="1" t="s">
        <v>15</v>
      </c>
      <c r="J1735" s="1">
        <f>FIND(", ",space_missions[[#This Row],[Location]])</f>
        <v>10</v>
      </c>
      <c r="K1735" s="1" t="str">
        <f t="shared" si="27"/>
        <v xml:space="preserve"> Russia</v>
      </c>
      <c r="L1735" s="1" t="str">
        <f>_xlfn.CONCAT(space_missions[[#This Row],[Company]],"-",space_missions[[#This Row],[Rocket]])</f>
        <v>RVSN USSR-Soyuz U</v>
      </c>
      <c r="M1735" s="1">
        <f>YEAR(space_missions[[#This Row],[Date]])</f>
        <v>1978</v>
      </c>
    </row>
    <row r="1736" spans="1:13" x14ac:dyDescent="0.3">
      <c r="A1736" s="1" t="s">
        <v>9</v>
      </c>
      <c r="B1736" s="1" t="s">
        <v>961</v>
      </c>
      <c r="C1736" s="2">
        <v>28633</v>
      </c>
      <c r="D1736" s="3">
        <v>0.70625000000000004</v>
      </c>
      <c r="E1736" s="1" t="s">
        <v>685</v>
      </c>
      <c r="F1736" s="1" t="s">
        <v>1936</v>
      </c>
      <c r="G1736" s="1" t="s">
        <v>13</v>
      </c>
      <c r="H1736" s="1" t="s">
        <v>14</v>
      </c>
      <c r="I1736" s="1" t="s">
        <v>15</v>
      </c>
      <c r="J1736" s="1">
        <f>FIND(", ",space_missions[[#This Row],[Location]])</f>
        <v>11</v>
      </c>
      <c r="K1736" s="1" t="str">
        <f t="shared" si="27"/>
        <v xml:space="preserve"> Russia</v>
      </c>
      <c r="L1736" s="1" t="str">
        <f>_xlfn.CONCAT(space_missions[[#This Row],[Company]],"-",space_missions[[#This Row],[Rocket]])</f>
        <v>RVSN USSR-Cosmos-3M (11K65M)</v>
      </c>
      <c r="M1736" s="1">
        <f>YEAR(space_missions[[#This Row],[Date]])</f>
        <v>1978</v>
      </c>
    </row>
    <row r="1737" spans="1:13" x14ac:dyDescent="0.3">
      <c r="A1737" s="1" t="s">
        <v>9</v>
      </c>
      <c r="B1737" s="1" t="s">
        <v>1116</v>
      </c>
      <c r="C1737" s="2">
        <v>28643</v>
      </c>
      <c r="D1737" s="3">
        <v>0.5083333333333333</v>
      </c>
      <c r="E1737" s="1" t="s">
        <v>1463</v>
      </c>
      <c r="F1737" s="1" t="s">
        <v>1937</v>
      </c>
      <c r="G1737" s="1" t="s">
        <v>13</v>
      </c>
      <c r="H1737" s="1" t="s">
        <v>14</v>
      </c>
      <c r="I1737" s="1" t="s">
        <v>15</v>
      </c>
      <c r="J1737" s="1">
        <f>FIND(", ",space_missions[[#This Row],[Location]])</f>
        <v>10</v>
      </c>
      <c r="K1737" s="1" t="str">
        <f t="shared" si="27"/>
        <v xml:space="preserve"> Russia</v>
      </c>
      <c r="L1737" s="1" t="str">
        <f>_xlfn.CONCAT(space_missions[[#This Row],[Company]],"-",space_missions[[#This Row],[Rocket]])</f>
        <v>RVSN USSR-Molniya-M /Block ML</v>
      </c>
      <c r="M1737" s="1">
        <f>YEAR(space_missions[[#This Row],[Date]])</f>
        <v>1978</v>
      </c>
    </row>
    <row r="1738" spans="1:13" x14ac:dyDescent="0.3">
      <c r="A1738" s="1" t="s">
        <v>9</v>
      </c>
      <c r="B1738" s="1" t="s">
        <v>961</v>
      </c>
      <c r="C1738" s="2">
        <v>28648</v>
      </c>
      <c r="D1738" s="3">
        <v>0.91666666666666663</v>
      </c>
      <c r="E1738" s="1" t="s">
        <v>685</v>
      </c>
      <c r="F1738" s="1" t="s">
        <v>1938</v>
      </c>
      <c r="G1738" s="1" t="s">
        <v>13</v>
      </c>
      <c r="H1738" s="1" t="s">
        <v>14</v>
      </c>
      <c r="I1738" s="1" t="s">
        <v>15</v>
      </c>
      <c r="J1738" s="1">
        <f>FIND(", ",space_missions[[#This Row],[Location]])</f>
        <v>11</v>
      </c>
      <c r="K1738" s="1" t="str">
        <f t="shared" si="27"/>
        <v xml:space="preserve"> Russia</v>
      </c>
      <c r="L1738" s="1" t="str">
        <f>_xlfn.CONCAT(space_missions[[#This Row],[Company]],"-",space_missions[[#This Row],[Rocket]])</f>
        <v>RVSN USSR-Cosmos-3M (11K65M)</v>
      </c>
      <c r="M1738" s="1">
        <f>YEAR(space_missions[[#This Row],[Date]])</f>
        <v>1978</v>
      </c>
    </row>
    <row r="1739" spans="1:13" x14ac:dyDescent="0.3">
      <c r="A1739" s="1" t="s">
        <v>9</v>
      </c>
      <c r="B1739" s="1" t="s">
        <v>361</v>
      </c>
      <c r="C1739" s="2">
        <v>28651</v>
      </c>
      <c r="D1739" s="3">
        <v>0.3576388888888889</v>
      </c>
      <c r="E1739" s="1" t="s">
        <v>1362</v>
      </c>
      <c r="F1739" s="1" t="s">
        <v>1939</v>
      </c>
      <c r="G1739" s="1" t="s">
        <v>13</v>
      </c>
      <c r="H1739" s="1" t="s">
        <v>14</v>
      </c>
      <c r="I1739" s="1" t="s">
        <v>15</v>
      </c>
      <c r="J1739" s="1">
        <f>FIND(", ",space_missions[[#This Row],[Location]])</f>
        <v>10</v>
      </c>
      <c r="K1739" s="1" t="str">
        <f t="shared" si="27"/>
        <v xml:space="preserve"> Kazakhstan</v>
      </c>
      <c r="L1739" s="1" t="str">
        <f>_xlfn.CONCAT(space_missions[[#This Row],[Company]],"-",space_missions[[#This Row],[Rocket]])</f>
        <v>RVSN USSR-Soyuz U</v>
      </c>
      <c r="M1739" s="1">
        <f>YEAR(space_missions[[#This Row],[Date]])</f>
        <v>1978</v>
      </c>
    </row>
    <row r="1740" spans="1:13" x14ac:dyDescent="0.3">
      <c r="A1740" s="1" t="s">
        <v>463</v>
      </c>
      <c r="B1740" s="1" t="s">
        <v>464</v>
      </c>
      <c r="C1740" s="2">
        <v>28651</v>
      </c>
      <c r="D1740" s="3">
        <v>0.79722222222222228</v>
      </c>
      <c r="E1740" s="1" t="s">
        <v>1082</v>
      </c>
      <c r="F1740" s="1" t="s">
        <v>1940</v>
      </c>
      <c r="G1740" s="1" t="s">
        <v>13</v>
      </c>
      <c r="H1740" s="1" t="s">
        <v>14</v>
      </c>
      <c r="I1740" s="1" t="s">
        <v>15</v>
      </c>
      <c r="J1740" s="1">
        <f>FIND(", ",space_missions[[#This Row],[Location]])</f>
        <v>7</v>
      </c>
      <c r="K1740" s="1" t="str">
        <f t="shared" si="27"/>
        <v xml:space="preserve"> USA</v>
      </c>
      <c r="L1740" s="1" t="str">
        <f>_xlfn.CONCAT(space_missions[[#This Row],[Company]],"-",space_missions[[#This Row],[Rocket]])</f>
        <v>Martin Marietta-Titan III(23)C</v>
      </c>
      <c r="M1740" s="1">
        <f>YEAR(space_missions[[#This Row],[Date]])</f>
        <v>1978</v>
      </c>
    </row>
    <row r="1741" spans="1:13" x14ac:dyDescent="0.3">
      <c r="A1741" s="1" t="s">
        <v>9</v>
      </c>
      <c r="B1741" s="1" t="s">
        <v>1116</v>
      </c>
      <c r="C1741" s="2">
        <v>28653</v>
      </c>
      <c r="D1741" s="3">
        <v>0.4375</v>
      </c>
      <c r="E1741" s="1" t="s">
        <v>1362</v>
      </c>
      <c r="F1741" s="1" t="s">
        <v>1941</v>
      </c>
      <c r="G1741" s="1" t="s">
        <v>13</v>
      </c>
      <c r="H1741" s="1" t="s">
        <v>14</v>
      </c>
      <c r="I1741" s="1" t="s">
        <v>15</v>
      </c>
      <c r="J1741" s="1">
        <f>FIND(", ",space_missions[[#This Row],[Location]])</f>
        <v>10</v>
      </c>
      <c r="K1741" s="1" t="str">
        <f t="shared" si="27"/>
        <v xml:space="preserve"> Russia</v>
      </c>
      <c r="L1741" s="1" t="str">
        <f>_xlfn.CONCAT(space_missions[[#This Row],[Company]],"-",space_missions[[#This Row],[Rocket]])</f>
        <v>RVSN USSR-Soyuz U</v>
      </c>
      <c r="M1741" s="1">
        <f>YEAR(space_missions[[#This Row],[Date]])</f>
        <v>1978</v>
      </c>
    </row>
    <row r="1742" spans="1:13" x14ac:dyDescent="0.3">
      <c r="A1742" s="1" t="s">
        <v>463</v>
      </c>
      <c r="B1742" s="1" t="s">
        <v>388</v>
      </c>
      <c r="C1742" s="2">
        <v>28655</v>
      </c>
      <c r="D1742" s="3">
        <v>0.76944444444444449</v>
      </c>
      <c r="E1742" s="1" t="s">
        <v>1163</v>
      </c>
      <c r="F1742" s="1" t="s">
        <v>1772</v>
      </c>
      <c r="G1742" s="1" t="s">
        <v>13</v>
      </c>
      <c r="H1742" s="1" t="s">
        <v>14</v>
      </c>
      <c r="I1742" s="1" t="s">
        <v>15</v>
      </c>
      <c r="J1742" s="1">
        <f>FIND(", ",space_missions[[#This Row],[Location]])</f>
        <v>7</v>
      </c>
      <c r="K1742" s="1" t="str">
        <f t="shared" si="27"/>
        <v xml:space="preserve"> USA</v>
      </c>
      <c r="L1742" s="1" t="str">
        <f>_xlfn.CONCAT(space_missions[[#This Row],[Company]],"-",space_missions[[#This Row],[Rocket]])</f>
        <v>Martin Marietta-Titan IIID</v>
      </c>
      <c r="M1742" s="1">
        <f>YEAR(space_missions[[#This Row],[Date]])</f>
        <v>1978</v>
      </c>
    </row>
    <row r="1743" spans="1:13" x14ac:dyDescent="0.3">
      <c r="A1743" s="1" t="s">
        <v>9</v>
      </c>
      <c r="B1743" s="1" t="s">
        <v>961</v>
      </c>
      <c r="C1743" s="2">
        <v>28662</v>
      </c>
      <c r="D1743" s="3">
        <v>0.39374999999999999</v>
      </c>
      <c r="E1743" s="1" t="s">
        <v>685</v>
      </c>
      <c r="F1743" s="1" t="s">
        <v>1942</v>
      </c>
      <c r="G1743" s="1" t="s">
        <v>13</v>
      </c>
      <c r="H1743" s="1" t="s">
        <v>14</v>
      </c>
      <c r="I1743" s="1" t="s">
        <v>15</v>
      </c>
      <c r="J1743" s="1">
        <f>FIND(", ",space_missions[[#This Row],[Location]])</f>
        <v>11</v>
      </c>
      <c r="K1743" s="1" t="str">
        <f t="shared" si="27"/>
        <v xml:space="preserve"> Russia</v>
      </c>
      <c r="L1743" s="1" t="str">
        <f>_xlfn.CONCAT(space_missions[[#This Row],[Company]],"-",space_missions[[#This Row],[Rocket]])</f>
        <v>RVSN USSR-Cosmos-3M (11K65M)</v>
      </c>
      <c r="M1743" s="1">
        <f>YEAR(space_missions[[#This Row],[Date]])</f>
        <v>1978</v>
      </c>
    </row>
    <row r="1744" spans="1:13" x14ac:dyDescent="0.3">
      <c r="A1744" s="1" t="s">
        <v>92</v>
      </c>
      <c r="B1744" s="1" t="s">
        <v>127</v>
      </c>
      <c r="C1744" s="2">
        <v>28668</v>
      </c>
      <c r="D1744" s="3">
        <v>0.05</v>
      </c>
      <c r="E1744" s="1" t="s">
        <v>1943</v>
      </c>
      <c r="F1744" s="1" t="s">
        <v>1944</v>
      </c>
      <c r="G1744" s="1" t="s">
        <v>13</v>
      </c>
      <c r="H1744" s="1" t="s">
        <v>14</v>
      </c>
      <c r="I1744" s="1" t="s">
        <v>15</v>
      </c>
      <c r="J1744" s="1">
        <f>FIND(", ",space_missions[[#This Row],[Location]])</f>
        <v>7</v>
      </c>
      <c r="K1744" s="1" t="str">
        <f t="shared" si="27"/>
        <v xml:space="preserve"> USA</v>
      </c>
      <c r="L1744" s="1" t="str">
        <f>_xlfn.CONCAT(space_missions[[#This Row],[Company]],"-",space_missions[[#This Row],[Rocket]])</f>
        <v>General Dynamics-Atlas-E/F Agena D</v>
      </c>
      <c r="M1744" s="1">
        <f>YEAR(space_missions[[#This Row],[Date]])</f>
        <v>1978</v>
      </c>
    </row>
    <row r="1745" spans="1:13" x14ac:dyDescent="0.3">
      <c r="A1745" s="1" t="s">
        <v>9</v>
      </c>
      <c r="B1745" s="1" t="s">
        <v>1116</v>
      </c>
      <c r="C1745" s="2">
        <v>28669</v>
      </c>
      <c r="D1745" s="3">
        <v>0.12361111111111112</v>
      </c>
      <c r="E1745" s="1" t="s">
        <v>1302</v>
      </c>
      <c r="F1745" s="1" t="s">
        <v>1945</v>
      </c>
      <c r="G1745" s="1" t="s">
        <v>13</v>
      </c>
      <c r="H1745" s="1" t="s">
        <v>14</v>
      </c>
      <c r="I1745" s="1" t="s">
        <v>15</v>
      </c>
      <c r="J1745" s="1">
        <f>FIND(", ",space_missions[[#This Row],[Location]])</f>
        <v>10</v>
      </c>
      <c r="K1745" s="1" t="str">
        <f t="shared" si="27"/>
        <v xml:space="preserve"> Russia</v>
      </c>
      <c r="L1745" s="1" t="str">
        <f>_xlfn.CONCAT(space_missions[[#This Row],[Company]],"-",space_missions[[#This Row],[Rocket]])</f>
        <v>RVSN USSR-Molniya-M /Block 2BL</v>
      </c>
      <c r="M1745" s="1">
        <f>YEAR(space_missions[[#This Row],[Date]])</f>
        <v>1978</v>
      </c>
    </row>
    <row r="1746" spans="1:13" x14ac:dyDescent="0.3">
      <c r="A1746" s="1" t="s">
        <v>9</v>
      </c>
      <c r="B1746" s="1" t="s">
        <v>1828</v>
      </c>
      <c r="C1746" s="2">
        <v>28669</v>
      </c>
      <c r="D1746" s="3">
        <v>0.73263888888888884</v>
      </c>
      <c r="E1746" s="1" t="s">
        <v>1829</v>
      </c>
      <c r="F1746" s="1" t="s">
        <v>1946</v>
      </c>
      <c r="G1746" s="1" t="s">
        <v>13</v>
      </c>
      <c r="H1746" s="1" t="s">
        <v>14</v>
      </c>
      <c r="I1746" s="1" t="s">
        <v>15</v>
      </c>
      <c r="J1746" s="1">
        <f>FIND(", ",space_missions[[#This Row],[Location]])</f>
        <v>10</v>
      </c>
      <c r="K1746" s="1" t="str">
        <f t="shared" si="27"/>
        <v xml:space="preserve"> Russia</v>
      </c>
      <c r="L1746" s="1" t="str">
        <f>_xlfn.CONCAT(space_missions[[#This Row],[Company]],"-",space_missions[[#This Row],[Rocket]])</f>
        <v>RVSN USSR-Tsyklon-3</v>
      </c>
      <c r="M1746" s="1">
        <f>YEAR(space_missions[[#This Row],[Date]])</f>
        <v>1978</v>
      </c>
    </row>
    <row r="1747" spans="1:13" x14ac:dyDescent="0.3">
      <c r="A1747" s="1" t="s">
        <v>92</v>
      </c>
      <c r="B1747" s="1" t="s">
        <v>482</v>
      </c>
      <c r="C1747" s="2">
        <v>28670</v>
      </c>
      <c r="D1747" s="3">
        <v>0.93333333333333335</v>
      </c>
      <c r="E1747" s="1" t="s">
        <v>1632</v>
      </c>
      <c r="F1747" s="1" t="s">
        <v>1947</v>
      </c>
      <c r="G1747" s="1" t="s">
        <v>13</v>
      </c>
      <c r="H1747" s="1" t="s">
        <v>14</v>
      </c>
      <c r="I1747" s="1" t="s">
        <v>15</v>
      </c>
      <c r="J1747" s="1">
        <f>FIND(", ",space_missions[[#This Row],[Location]])</f>
        <v>8</v>
      </c>
      <c r="K1747" s="1" t="str">
        <f t="shared" si="27"/>
        <v xml:space="preserve"> USA</v>
      </c>
      <c r="L1747" s="1" t="str">
        <f>_xlfn.CONCAT(space_missions[[#This Row],[Company]],"-",space_missions[[#This Row],[Rocket]])</f>
        <v>General Dynamics-Atlas-SLV3D Centaur-D1AR</v>
      </c>
      <c r="M1747" s="1">
        <f>YEAR(space_missions[[#This Row],[Date]])</f>
        <v>1978</v>
      </c>
    </row>
    <row r="1748" spans="1:13" x14ac:dyDescent="0.3">
      <c r="A1748" s="1" t="s">
        <v>9</v>
      </c>
      <c r="B1748" s="1" t="s">
        <v>980</v>
      </c>
      <c r="C1748" s="2">
        <v>28685</v>
      </c>
      <c r="D1748" s="3">
        <v>0.625</v>
      </c>
      <c r="E1748" s="1" t="s">
        <v>1463</v>
      </c>
      <c r="F1748" s="1" t="s">
        <v>1948</v>
      </c>
      <c r="G1748" s="1" t="s">
        <v>13</v>
      </c>
      <c r="H1748" s="1" t="s">
        <v>14</v>
      </c>
      <c r="I1748" s="1" t="s">
        <v>15</v>
      </c>
      <c r="J1748" s="1">
        <f>FIND(", ",space_missions[[#This Row],[Location]])</f>
        <v>10</v>
      </c>
      <c r="K1748" s="1" t="str">
        <f t="shared" si="27"/>
        <v xml:space="preserve"> Russia</v>
      </c>
      <c r="L1748" s="1" t="str">
        <f>_xlfn.CONCAT(space_missions[[#This Row],[Company]],"-",space_missions[[#This Row],[Rocket]])</f>
        <v>RVSN USSR-Molniya-M /Block ML</v>
      </c>
      <c r="M1748" s="1">
        <f>YEAR(space_missions[[#This Row],[Date]])</f>
        <v>1978</v>
      </c>
    </row>
    <row r="1749" spans="1:13" x14ac:dyDescent="0.3">
      <c r="A1749" s="1" t="s">
        <v>9</v>
      </c>
      <c r="B1749" s="1" t="s">
        <v>684</v>
      </c>
      <c r="C1749" s="2">
        <v>28698</v>
      </c>
      <c r="D1749" s="3">
        <v>0.20069444444444445</v>
      </c>
      <c r="E1749" s="1" t="s">
        <v>685</v>
      </c>
      <c r="F1749" s="1" t="s">
        <v>1949</v>
      </c>
      <c r="G1749" s="1" t="s">
        <v>13</v>
      </c>
      <c r="H1749" s="1" t="s">
        <v>14</v>
      </c>
      <c r="I1749" s="1" t="s">
        <v>15</v>
      </c>
      <c r="J1749" s="1">
        <f>FIND(", ",space_missions[[#This Row],[Location]])</f>
        <v>11</v>
      </c>
      <c r="K1749" s="1" t="str">
        <f t="shared" si="27"/>
        <v xml:space="preserve"> Russia</v>
      </c>
      <c r="L1749" s="1" t="str">
        <f>_xlfn.CONCAT(space_missions[[#This Row],[Company]],"-",space_missions[[#This Row],[Rocket]])</f>
        <v>RVSN USSR-Cosmos-3M (11K65M)</v>
      </c>
      <c r="M1749" s="1">
        <f>YEAR(space_missions[[#This Row],[Date]])</f>
        <v>1978</v>
      </c>
    </row>
    <row r="1750" spans="1:13" x14ac:dyDescent="0.3">
      <c r="A1750" s="1" t="s">
        <v>9</v>
      </c>
      <c r="B1750" s="1" t="s">
        <v>1116</v>
      </c>
      <c r="C1750" s="2">
        <v>28707</v>
      </c>
      <c r="D1750" s="3">
        <v>0.625</v>
      </c>
      <c r="E1750" s="1" t="s">
        <v>1362</v>
      </c>
      <c r="F1750" s="1" t="s">
        <v>1950</v>
      </c>
      <c r="G1750" s="1" t="s">
        <v>13</v>
      </c>
      <c r="H1750" s="1" t="s">
        <v>14</v>
      </c>
      <c r="I1750" s="1" t="s">
        <v>15</v>
      </c>
      <c r="J1750" s="1">
        <f>FIND(", ",space_missions[[#This Row],[Location]])</f>
        <v>10</v>
      </c>
      <c r="K1750" s="1" t="str">
        <f t="shared" si="27"/>
        <v xml:space="preserve"> Russia</v>
      </c>
      <c r="L1750" s="1" t="str">
        <f>_xlfn.CONCAT(space_missions[[#This Row],[Company]],"-",space_missions[[#This Row],[Rocket]])</f>
        <v>RVSN USSR-Soyuz U</v>
      </c>
      <c r="M1750" s="1">
        <f>YEAR(space_missions[[#This Row],[Date]])</f>
        <v>1978</v>
      </c>
    </row>
    <row r="1751" spans="1:13" x14ac:dyDescent="0.3">
      <c r="A1751" s="1" t="s">
        <v>463</v>
      </c>
      <c r="B1751" s="1" t="s">
        <v>322</v>
      </c>
      <c r="C1751" s="2">
        <v>28707</v>
      </c>
      <c r="D1751" s="3"/>
      <c r="E1751" s="1" t="s">
        <v>1558</v>
      </c>
      <c r="F1751" s="1" t="s">
        <v>1951</v>
      </c>
      <c r="G1751" s="1" t="s">
        <v>13</v>
      </c>
      <c r="H1751" s="1" t="s">
        <v>14</v>
      </c>
      <c r="I1751" s="1" t="s">
        <v>15</v>
      </c>
      <c r="J1751" s="1">
        <f>FIND(", ",space_missions[[#This Row],[Location]])</f>
        <v>7</v>
      </c>
      <c r="K1751" s="1" t="str">
        <f t="shared" si="27"/>
        <v xml:space="preserve"> USA</v>
      </c>
      <c r="L1751" s="1" t="str">
        <f>_xlfn.CONCAT(space_missions[[#This Row],[Company]],"-",space_missions[[#This Row],[Rocket]])</f>
        <v>Martin Marietta-Titan III(34)B Agena-D</v>
      </c>
      <c r="M1751" s="1">
        <f>YEAR(space_missions[[#This Row],[Date]])</f>
        <v>1978</v>
      </c>
    </row>
    <row r="1752" spans="1:13" x14ac:dyDescent="0.3">
      <c r="A1752" s="1" t="s">
        <v>92</v>
      </c>
      <c r="B1752" s="1" t="s">
        <v>226</v>
      </c>
      <c r="C1752" s="2">
        <v>28710</v>
      </c>
      <c r="D1752" s="3">
        <v>0.31458333333333333</v>
      </c>
      <c r="E1752" s="1" t="s">
        <v>1632</v>
      </c>
      <c r="F1752" s="1" t="s">
        <v>1952</v>
      </c>
      <c r="G1752" s="1" t="s">
        <v>13</v>
      </c>
      <c r="H1752" s="1" t="s">
        <v>14</v>
      </c>
      <c r="I1752" s="1" t="s">
        <v>15</v>
      </c>
      <c r="J1752" s="1">
        <f>FIND(", ",space_missions[[#This Row],[Location]])</f>
        <v>8</v>
      </c>
      <c r="K1752" s="1" t="str">
        <f t="shared" si="27"/>
        <v xml:space="preserve"> USA</v>
      </c>
      <c r="L1752" s="1" t="str">
        <f>_xlfn.CONCAT(space_missions[[#This Row],[Company]],"-",space_missions[[#This Row],[Rocket]])</f>
        <v>General Dynamics-Atlas-SLV3D Centaur-D1AR</v>
      </c>
      <c r="M1752" s="1">
        <f>YEAR(space_missions[[#This Row],[Date]])</f>
        <v>1978</v>
      </c>
    </row>
    <row r="1753" spans="1:13" x14ac:dyDescent="0.3">
      <c r="A1753" s="1" t="s">
        <v>9</v>
      </c>
      <c r="B1753" s="1" t="s">
        <v>980</v>
      </c>
      <c r="C1753" s="2">
        <v>28724</v>
      </c>
      <c r="D1753" s="3">
        <v>0.99097222222222225</v>
      </c>
      <c r="E1753" s="1" t="s">
        <v>1463</v>
      </c>
      <c r="F1753" s="1" t="s">
        <v>1953</v>
      </c>
      <c r="G1753" s="1" t="s">
        <v>13</v>
      </c>
      <c r="H1753" s="1" t="s">
        <v>14</v>
      </c>
      <c r="I1753" s="1" t="s">
        <v>15</v>
      </c>
      <c r="J1753" s="1">
        <f>FIND(", ",space_missions[[#This Row],[Location]])</f>
        <v>10</v>
      </c>
      <c r="K1753" s="1" t="str">
        <f t="shared" si="27"/>
        <v xml:space="preserve"> Russia</v>
      </c>
      <c r="L1753" s="1" t="str">
        <f>_xlfn.CONCAT(space_missions[[#This Row],[Company]],"-",space_missions[[#This Row],[Rocket]])</f>
        <v>RVSN USSR-Molniya-M /Block ML</v>
      </c>
      <c r="M1753" s="1">
        <f>YEAR(space_missions[[#This Row],[Date]])</f>
        <v>1978</v>
      </c>
    </row>
    <row r="1754" spans="1:13" x14ac:dyDescent="0.3">
      <c r="A1754" s="1" t="s">
        <v>9</v>
      </c>
      <c r="B1754" s="1" t="s">
        <v>980</v>
      </c>
      <c r="C1754" s="2">
        <v>28731</v>
      </c>
      <c r="D1754" s="3">
        <v>0.625</v>
      </c>
      <c r="E1754" s="1" t="s">
        <v>1362</v>
      </c>
      <c r="F1754" s="1" t="s">
        <v>1954</v>
      </c>
      <c r="G1754" s="1" t="s">
        <v>13</v>
      </c>
      <c r="H1754" s="1" t="s">
        <v>14</v>
      </c>
      <c r="I1754" s="1" t="s">
        <v>15</v>
      </c>
      <c r="J1754" s="1">
        <f>FIND(", ",space_missions[[#This Row],[Location]])</f>
        <v>10</v>
      </c>
      <c r="K1754" s="1" t="str">
        <f t="shared" si="27"/>
        <v xml:space="preserve"> Russia</v>
      </c>
      <c r="L1754" s="1" t="str">
        <f>_xlfn.CONCAT(space_missions[[#This Row],[Company]],"-",space_missions[[#This Row],[Rocket]])</f>
        <v>RVSN USSR-Soyuz U</v>
      </c>
      <c r="M1754" s="1">
        <f>YEAR(space_missions[[#This Row],[Date]])</f>
        <v>1978</v>
      </c>
    </row>
    <row r="1755" spans="1:13" x14ac:dyDescent="0.3">
      <c r="A1755" s="1" t="s">
        <v>9</v>
      </c>
      <c r="B1755" s="1" t="s">
        <v>980</v>
      </c>
      <c r="C1755" s="2">
        <v>28739</v>
      </c>
      <c r="D1755" s="3">
        <v>0.12777777777777777</v>
      </c>
      <c r="E1755" s="1" t="s">
        <v>1302</v>
      </c>
      <c r="F1755" s="1" t="s">
        <v>1955</v>
      </c>
      <c r="G1755" s="1" t="s">
        <v>13</v>
      </c>
      <c r="H1755" s="1" t="s">
        <v>14</v>
      </c>
      <c r="I1755" s="1" t="s">
        <v>15</v>
      </c>
      <c r="J1755" s="1">
        <f>FIND(", ",space_missions[[#This Row],[Location]])</f>
        <v>10</v>
      </c>
      <c r="K1755" s="1" t="str">
        <f t="shared" si="27"/>
        <v xml:space="preserve"> Russia</v>
      </c>
      <c r="L1755" s="1" t="str">
        <f>_xlfn.CONCAT(space_missions[[#This Row],[Company]],"-",space_missions[[#This Row],[Rocket]])</f>
        <v>RVSN USSR-Molniya-M /Block 2BL</v>
      </c>
      <c r="M1755" s="1">
        <f>YEAR(space_missions[[#This Row],[Date]])</f>
        <v>1978</v>
      </c>
    </row>
    <row r="1756" spans="1:13" x14ac:dyDescent="0.3">
      <c r="A1756" s="1" t="s">
        <v>9</v>
      </c>
      <c r="B1756" s="1" t="s">
        <v>543</v>
      </c>
      <c r="C1756" s="2">
        <v>28742</v>
      </c>
      <c r="D1756" s="3">
        <v>0.625</v>
      </c>
      <c r="E1756" s="1" t="s">
        <v>1362</v>
      </c>
      <c r="F1756" s="1" t="s">
        <v>1956</v>
      </c>
      <c r="G1756" s="1" t="s">
        <v>13</v>
      </c>
      <c r="H1756" s="1" t="s">
        <v>14</v>
      </c>
      <c r="I1756" s="1" t="s">
        <v>15</v>
      </c>
      <c r="J1756" s="1">
        <f>FIND(", ",space_missions[[#This Row],[Location]])</f>
        <v>10</v>
      </c>
      <c r="K1756" s="1" t="str">
        <f t="shared" si="27"/>
        <v xml:space="preserve"> Russia</v>
      </c>
      <c r="L1756" s="1" t="str">
        <f>_xlfn.CONCAT(space_missions[[#This Row],[Company]],"-",space_missions[[#This Row],[Rocket]])</f>
        <v>RVSN USSR-Soyuz U</v>
      </c>
      <c r="M1756" s="1">
        <f>YEAR(space_missions[[#This Row],[Date]])</f>
        <v>1978</v>
      </c>
    </row>
    <row r="1757" spans="1:13" x14ac:dyDescent="0.3">
      <c r="A1757" s="1" t="s">
        <v>1057</v>
      </c>
      <c r="B1757" s="1" t="s">
        <v>1058</v>
      </c>
      <c r="C1757" s="2">
        <v>28749</v>
      </c>
      <c r="D1757" s="3">
        <v>0.20833333333333334</v>
      </c>
      <c r="E1757" s="1" t="s">
        <v>1442</v>
      </c>
      <c r="F1757" s="1" t="s">
        <v>1957</v>
      </c>
      <c r="G1757" s="1" t="s">
        <v>13</v>
      </c>
      <c r="H1757" s="1" t="s">
        <v>14</v>
      </c>
      <c r="I1757" s="1" t="s">
        <v>15</v>
      </c>
      <c r="J1757" s="1">
        <f>FIND(", ",space_missions[[#This Row],[Location]])</f>
        <v>7</v>
      </c>
      <c r="K1757" s="1" t="str">
        <f t="shared" si="27"/>
        <v xml:space="preserve"> Japan</v>
      </c>
      <c r="L1757" s="1" t="str">
        <f>_xlfn.CONCAT(space_missions[[#This Row],[Company]],"-",space_missions[[#This Row],[Rocket]])</f>
        <v>ISAS-Mu-III H</v>
      </c>
      <c r="M1757" s="1">
        <f>YEAR(space_missions[[#This Row],[Date]])</f>
        <v>1978</v>
      </c>
    </row>
    <row r="1758" spans="1:13" x14ac:dyDescent="0.3">
      <c r="A1758" s="1" t="s">
        <v>9</v>
      </c>
      <c r="B1758" s="1" t="s">
        <v>1116</v>
      </c>
      <c r="C1758" s="2">
        <v>28752</v>
      </c>
      <c r="D1758" s="3">
        <v>0.33680555555555558</v>
      </c>
      <c r="E1758" s="1" t="s">
        <v>1362</v>
      </c>
      <c r="F1758" s="1" t="s">
        <v>1958</v>
      </c>
      <c r="G1758" s="1" t="s">
        <v>13</v>
      </c>
      <c r="H1758" s="1" t="s">
        <v>14</v>
      </c>
      <c r="I1758" s="1" t="s">
        <v>15</v>
      </c>
      <c r="J1758" s="1">
        <f>FIND(", ",space_missions[[#This Row],[Location]])</f>
        <v>10</v>
      </c>
      <c r="K1758" s="1" t="str">
        <f t="shared" si="27"/>
        <v xml:space="preserve"> Russia</v>
      </c>
      <c r="L1758" s="1" t="str">
        <f>_xlfn.CONCAT(space_missions[[#This Row],[Company]],"-",space_missions[[#This Row],[Rocket]])</f>
        <v>RVSN USSR-Soyuz U</v>
      </c>
      <c r="M1758" s="1">
        <f>YEAR(space_missions[[#This Row],[Date]])</f>
        <v>1978</v>
      </c>
    </row>
    <row r="1759" spans="1:13" x14ac:dyDescent="0.3">
      <c r="A1759" s="1" t="s">
        <v>9</v>
      </c>
      <c r="B1759" s="1" t="s">
        <v>1116</v>
      </c>
      <c r="C1759" s="2">
        <v>28766</v>
      </c>
      <c r="D1759" s="3">
        <v>0.45833333333333331</v>
      </c>
      <c r="E1759" s="1" t="s">
        <v>1362</v>
      </c>
      <c r="F1759" s="1" t="s">
        <v>1959</v>
      </c>
      <c r="G1759" s="1" t="s">
        <v>13</v>
      </c>
      <c r="H1759" s="1" t="s">
        <v>14</v>
      </c>
      <c r="I1759" s="1" t="s">
        <v>15</v>
      </c>
      <c r="J1759" s="1">
        <f>FIND(", ",space_missions[[#This Row],[Location]])</f>
        <v>10</v>
      </c>
      <c r="K1759" s="1" t="str">
        <f t="shared" si="27"/>
        <v xml:space="preserve"> Russia</v>
      </c>
      <c r="L1759" s="1" t="str">
        <f>_xlfn.CONCAT(space_missions[[#This Row],[Company]],"-",space_missions[[#This Row],[Rocket]])</f>
        <v>RVSN USSR-Soyuz U</v>
      </c>
      <c r="M1759" s="1">
        <f>YEAR(space_missions[[#This Row],[Date]])</f>
        <v>1978</v>
      </c>
    </row>
    <row r="1760" spans="1:13" x14ac:dyDescent="0.3">
      <c r="A1760" s="1" t="s">
        <v>9</v>
      </c>
      <c r="B1760" s="1" t="s">
        <v>961</v>
      </c>
      <c r="C1760" s="2">
        <v>28767</v>
      </c>
      <c r="D1760" s="3">
        <v>0.15902777777777777</v>
      </c>
      <c r="E1760" s="1" t="s">
        <v>685</v>
      </c>
      <c r="F1760" s="1" t="s">
        <v>1960</v>
      </c>
      <c r="G1760" s="1" t="s">
        <v>13</v>
      </c>
      <c r="H1760" s="1" t="s">
        <v>14</v>
      </c>
      <c r="I1760" s="1" t="s">
        <v>15</v>
      </c>
      <c r="J1760" s="1">
        <f>FIND(", ",space_missions[[#This Row],[Location]])</f>
        <v>11</v>
      </c>
      <c r="K1760" s="1" t="str">
        <f t="shared" si="27"/>
        <v xml:space="preserve"> Russia</v>
      </c>
      <c r="L1760" s="1" t="str">
        <f>_xlfn.CONCAT(space_missions[[#This Row],[Company]],"-",space_missions[[#This Row],[Rocket]])</f>
        <v>RVSN USSR-Cosmos-3M (11K65M)</v>
      </c>
      <c r="M1760" s="1">
        <f>YEAR(space_missions[[#This Row],[Date]])</f>
        <v>1978</v>
      </c>
    </row>
    <row r="1761" spans="1:13" x14ac:dyDescent="0.3">
      <c r="A1761" s="1" t="s">
        <v>9</v>
      </c>
      <c r="B1761" s="1" t="s">
        <v>1116</v>
      </c>
      <c r="C1761" s="2">
        <v>28769</v>
      </c>
      <c r="D1761" s="3">
        <v>0.64583333333333337</v>
      </c>
      <c r="E1761" s="1" t="s">
        <v>1362</v>
      </c>
      <c r="F1761" s="1" t="s">
        <v>1961</v>
      </c>
      <c r="G1761" s="1" t="s">
        <v>13</v>
      </c>
      <c r="H1761" s="1" t="s">
        <v>14</v>
      </c>
      <c r="I1761" s="1" t="s">
        <v>15</v>
      </c>
      <c r="J1761" s="1">
        <f>FIND(", ",space_missions[[#This Row],[Location]])</f>
        <v>10</v>
      </c>
      <c r="K1761" s="1" t="str">
        <f t="shared" si="27"/>
        <v xml:space="preserve"> Russia</v>
      </c>
      <c r="L1761" s="1" t="str">
        <f>_xlfn.CONCAT(space_missions[[#This Row],[Company]],"-",space_missions[[#This Row],[Rocket]])</f>
        <v>RVSN USSR-Soyuz U</v>
      </c>
      <c r="M1761" s="1">
        <f>YEAR(space_missions[[#This Row],[Date]])</f>
        <v>1978</v>
      </c>
    </row>
    <row r="1762" spans="1:13" x14ac:dyDescent="0.3">
      <c r="A1762" s="1" t="s">
        <v>92</v>
      </c>
      <c r="B1762" s="1" t="s">
        <v>171</v>
      </c>
      <c r="C1762" s="2">
        <v>28770</v>
      </c>
      <c r="D1762" s="3">
        <v>1.9444444444444445E-2</v>
      </c>
      <c r="E1762" s="1" t="s">
        <v>1825</v>
      </c>
      <c r="F1762" s="1" t="s">
        <v>1962</v>
      </c>
      <c r="G1762" s="1" t="s">
        <v>13</v>
      </c>
      <c r="H1762" s="1" t="s">
        <v>14</v>
      </c>
      <c r="I1762" s="1" t="s">
        <v>15</v>
      </c>
      <c r="J1762" s="1">
        <f>FIND(", ",space_missions[[#This Row],[Location]])</f>
        <v>7</v>
      </c>
      <c r="K1762" s="1" t="str">
        <f t="shared" si="27"/>
        <v xml:space="preserve"> USA</v>
      </c>
      <c r="L1762" s="1" t="str">
        <f>_xlfn.CONCAT(space_missions[[#This Row],[Company]],"-",space_missions[[#This Row],[Rocket]])</f>
        <v>General Dynamics-Atlas-E/F SGS-1</v>
      </c>
      <c r="M1762" s="1">
        <f>YEAR(space_missions[[#This Row],[Date]])</f>
        <v>1978</v>
      </c>
    </row>
    <row r="1763" spans="1:13" x14ac:dyDescent="0.3">
      <c r="A1763" s="1" t="s">
        <v>9</v>
      </c>
      <c r="B1763" s="1" t="s">
        <v>980</v>
      </c>
      <c r="C1763" s="2">
        <v>28773</v>
      </c>
      <c r="D1763" s="3">
        <v>0.82222222222222219</v>
      </c>
      <c r="E1763" s="1" t="s">
        <v>396</v>
      </c>
      <c r="F1763" s="1" t="s">
        <v>1963</v>
      </c>
      <c r="G1763" s="1" t="s">
        <v>13</v>
      </c>
      <c r="H1763" s="1" t="s">
        <v>14</v>
      </c>
      <c r="I1763" s="1" t="s">
        <v>15</v>
      </c>
      <c r="J1763" s="1">
        <f>FIND(", ",space_missions[[#This Row],[Location]])</f>
        <v>10</v>
      </c>
      <c r="K1763" s="1" t="str">
        <f t="shared" si="27"/>
        <v xml:space="preserve"> Russia</v>
      </c>
      <c r="L1763" s="1" t="str">
        <f>_xlfn.CONCAT(space_missions[[#This Row],[Company]],"-",space_missions[[#This Row],[Rocket]])</f>
        <v>RVSN USSR-Vostok-2M</v>
      </c>
      <c r="M1763" s="1">
        <f>YEAR(space_missions[[#This Row],[Date]])</f>
        <v>1978</v>
      </c>
    </row>
    <row r="1764" spans="1:13" x14ac:dyDescent="0.3">
      <c r="A1764" s="1" t="s">
        <v>9</v>
      </c>
      <c r="B1764" s="1" t="s">
        <v>1116</v>
      </c>
      <c r="C1764" s="2">
        <v>28776</v>
      </c>
      <c r="D1764" s="3">
        <v>0.22152777777777777</v>
      </c>
      <c r="E1764" s="1" t="s">
        <v>1463</v>
      </c>
      <c r="F1764" s="1" t="s">
        <v>1964</v>
      </c>
      <c r="G1764" s="1" t="s">
        <v>13</v>
      </c>
      <c r="H1764" s="1" t="s">
        <v>14</v>
      </c>
      <c r="I1764" s="1" t="s">
        <v>15</v>
      </c>
      <c r="J1764" s="1">
        <f>FIND(", ",space_missions[[#This Row],[Location]])</f>
        <v>10</v>
      </c>
      <c r="K1764" s="1" t="str">
        <f t="shared" si="27"/>
        <v xml:space="preserve"> Russia</v>
      </c>
      <c r="L1764" s="1" t="str">
        <f>_xlfn.CONCAT(space_missions[[#This Row],[Company]],"-",space_missions[[#This Row],[Rocket]])</f>
        <v>RVSN USSR-Molniya-M /Block ML</v>
      </c>
      <c r="M1764" s="1">
        <f>YEAR(space_missions[[#This Row],[Date]])</f>
        <v>1978</v>
      </c>
    </row>
    <row r="1765" spans="1:13" x14ac:dyDescent="0.3">
      <c r="A1765" s="1" t="s">
        <v>92</v>
      </c>
      <c r="B1765" s="1" t="s">
        <v>127</v>
      </c>
      <c r="C1765" s="2">
        <v>28776</v>
      </c>
      <c r="D1765" s="3">
        <v>0.47430555555555554</v>
      </c>
      <c r="E1765" s="1" t="s">
        <v>1965</v>
      </c>
      <c r="F1765" s="1" t="s">
        <v>1966</v>
      </c>
      <c r="G1765" s="1" t="s">
        <v>13</v>
      </c>
      <c r="H1765" s="1" t="s">
        <v>14</v>
      </c>
      <c r="I1765" s="1" t="s">
        <v>15</v>
      </c>
      <c r="J1765" s="1">
        <f>FIND(", ",space_missions[[#This Row],[Location]])</f>
        <v>7</v>
      </c>
      <c r="K1765" s="1" t="str">
        <f t="shared" si="27"/>
        <v xml:space="preserve"> USA</v>
      </c>
      <c r="L1765" s="1" t="str">
        <f>_xlfn.CONCAT(space_missions[[#This Row],[Company]],"-",space_missions[[#This Row],[Rocket]])</f>
        <v>General Dynamics-Atlas-E/F Star-37S-ISS</v>
      </c>
      <c r="M1765" s="1">
        <f>YEAR(space_missions[[#This Row],[Date]])</f>
        <v>1978</v>
      </c>
    </row>
    <row r="1766" spans="1:13" x14ac:dyDescent="0.3">
      <c r="A1766" s="1" t="s">
        <v>9</v>
      </c>
      <c r="B1766" s="1" t="s">
        <v>980</v>
      </c>
      <c r="C1766" s="2">
        <v>28780</v>
      </c>
      <c r="D1766" s="3">
        <v>0.625</v>
      </c>
      <c r="E1766" s="1" t="s">
        <v>1362</v>
      </c>
      <c r="F1766" s="1" t="s">
        <v>1967</v>
      </c>
      <c r="G1766" s="1" t="s">
        <v>13</v>
      </c>
      <c r="H1766" s="1" t="s">
        <v>14</v>
      </c>
      <c r="I1766" s="1" t="s">
        <v>15</v>
      </c>
      <c r="J1766" s="1">
        <f>FIND(", ",space_missions[[#This Row],[Location]])</f>
        <v>10</v>
      </c>
      <c r="K1766" s="1" t="str">
        <f t="shared" si="27"/>
        <v xml:space="preserve"> Russia</v>
      </c>
      <c r="L1766" s="1" t="str">
        <f>_xlfn.CONCAT(space_missions[[#This Row],[Company]],"-",space_missions[[#This Row],[Rocket]])</f>
        <v>RVSN USSR-Soyuz U</v>
      </c>
      <c r="M1766" s="1">
        <f>YEAR(space_missions[[#This Row],[Date]])</f>
        <v>1978</v>
      </c>
    </row>
    <row r="1767" spans="1:13" x14ac:dyDescent="0.3">
      <c r="A1767" s="1" t="s">
        <v>9</v>
      </c>
      <c r="B1767" s="1" t="s">
        <v>961</v>
      </c>
      <c r="C1767" s="2">
        <v>28787</v>
      </c>
      <c r="D1767" s="3"/>
      <c r="E1767" s="1" t="s">
        <v>685</v>
      </c>
      <c r="F1767" s="1" t="s">
        <v>1968</v>
      </c>
      <c r="G1767" s="1" t="s">
        <v>13</v>
      </c>
      <c r="H1767" s="1" t="s">
        <v>14</v>
      </c>
      <c r="I1767" s="1" t="s">
        <v>15</v>
      </c>
      <c r="J1767" s="1">
        <f>FIND(", ",space_missions[[#This Row],[Location]])</f>
        <v>11</v>
      </c>
      <c r="K1767" s="1" t="str">
        <f t="shared" si="27"/>
        <v xml:space="preserve"> Russia</v>
      </c>
      <c r="L1767" s="1" t="str">
        <f>_xlfn.CONCAT(space_missions[[#This Row],[Company]],"-",space_missions[[#This Row],[Rocket]])</f>
        <v>RVSN USSR-Cosmos-3M (11K65M)</v>
      </c>
      <c r="M1767" s="1">
        <f>YEAR(space_missions[[#This Row],[Date]])</f>
        <v>1978</v>
      </c>
    </row>
    <row r="1768" spans="1:13" x14ac:dyDescent="0.3">
      <c r="A1768" s="1" t="s">
        <v>9</v>
      </c>
      <c r="B1768" s="1" t="s">
        <v>1828</v>
      </c>
      <c r="C1768" s="2">
        <v>28789</v>
      </c>
      <c r="D1768" s="3">
        <v>0.29166666666666669</v>
      </c>
      <c r="E1768" s="1" t="s">
        <v>1829</v>
      </c>
      <c r="F1768" s="1" t="s">
        <v>1969</v>
      </c>
      <c r="G1768" s="1" t="s">
        <v>13</v>
      </c>
      <c r="H1768" s="1" t="s">
        <v>14</v>
      </c>
      <c r="I1768" s="1" t="s">
        <v>15</v>
      </c>
      <c r="J1768" s="1">
        <f>FIND(", ",space_missions[[#This Row],[Location]])</f>
        <v>10</v>
      </c>
      <c r="K1768" s="1" t="str">
        <f t="shared" si="27"/>
        <v xml:space="preserve"> Russia</v>
      </c>
      <c r="L1768" s="1" t="str">
        <f>_xlfn.CONCAT(space_missions[[#This Row],[Company]],"-",space_missions[[#This Row],[Rocket]])</f>
        <v>RVSN USSR-Tsyklon-3</v>
      </c>
      <c r="M1768" s="1">
        <f>YEAR(space_missions[[#This Row],[Date]])</f>
        <v>1978</v>
      </c>
    </row>
    <row r="1769" spans="1:13" x14ac:dyDescent="0.3">
      <c r="A1769" s="1" t="s">
        <v>9</v>
      </c>
      <c r="B1769" s="1" t="s">
        <v>361</v>
      </c>
      <c r="C1769" s="2">
        <v>28793</v>
      </c>
      <c r="D1769" s="3"/>
      <c r="E1769" s="1" t="s">
        <v>1257</v>
      </c>
      <c r="F1769" s="1" t="s">
        <v>1970</v>
      </c>
      <c r="G1769" s="1" t="s">
        <v>13</v>
      </c>
      <c r="H1769" s="1" t="s">
        <v>14</v>
      </c>
      <c r="I1769" s="1" t="s">
        <v>15</v>
      </c>
      <c r="J1769" s="1">
        <f>FIND(", ",space_missions[[#This Row],[Location]])</f>
        <v>10</v>
      </c>
      <c r="K1769" s="1" t="str">
        <f t="shared" si="27"/>
        <v xml:space="preserve"> Kazakhstan</v>
      </c>
      <c r="L1769" s="1" t="str">
        <f>_xlfn.CONCAT(space_missions[[#This Row],[Company]],"-",space_missions[[#This Row],[Rocket]])</f>
        <v>RVSN USSR-Molniya-M /Block SO-L</v>
      </c>
      <c r="M1769" s="1">
        <f>YEAR(space_missions[[#This Row],[Date]])</f>
        <v>1978</v>
      </c>
    </row>
    <row r="1770" spans="1:13" x14ac:dyDescent="0.3">
      <c r="A1770" s="1" t="s">
        <v>9</v>
      </c>
      <c r="B1770" s="1" t="s">
        <v>543</v>
      </c>
      <c r="C1770" s="2">
        <v>28795</v>
      </c>
      <c r="D1770" s="3">
        <v>0.5</v>
      </c>
      <c r="E1770" s="1" t="s">
        <v>1362</v>
      </c>
      <c r="F1770" s="1" t="s">
        <v>1971</v>
      </c>
      <c r="G1770" s="1" t="s">
        <v>13</v>
      </c>
      <c r="H1770" s="1" t="s">
        <v>14</v>
      </c>
      <c r="I1770" s="1" t="s">
        <v>15</v>
      </c>
      <c r="J1770" s="1">
        <f>FIND(", ",space_missions[[#This Row],[Location]])</f>
        <v>10</v>
      </c>
      <c r="K1770" s="1" t="str">
        <f t="shared" si="27"/>
        <v xml:space="preserve"> Russia</v>
      </c>
      <c r="L1770" s="1" t="str">
        <f>_xlfn.CONCAT(space_missions[[#This Row],[Company]],"-",space_missions[[#This Row],[Rocket]])</f>
        <v>RVSN USSR-Soyuz U</v>
      </c>
      <c r="M1770" s="1">
        <f>YEAR(space_missions[[#This Row],[Date]])</f>
        <v>1978</v>
      </c>
    </row>
    <row r="1771" spans="1:13" x14ac:dyDescent="0.3">
      <c r="A1771" s="1" t="s">
        <v>92</v>
      </c>
      <c r="B1771" s="1" t="s">
        <v>482</v>
      </c>
      <c r="C1771" s="2">
        <v>28807</v>
      </c>
      <c r="D1771" s="3">
        <v>0.22500000000000001</v>
      </c>
      <c r="E1771" s="1" t="s">
        <v>1632</v>
      </c>
      <c r="F1771" s="1" t="s">
        <v>1972</v>
      </c>
      <c r="G1771" s="1" t="s">
        <v>13</v>
      </c>
      <c r="H1771" s="1" t="s">
        <v>14</v>
      </c>
      <c r="I1771" s="1" t="s">
        <v>15</v>
      </c>
      <c r="J1771" s="1">
        <f>FIND(", ",space_missions[[#This Row],[Location]])</f>
        <v>8</v>
      </c>
      <c r="K1771" s="1" t="str">
        <f t="shared" si="27"/>
        <v xml:space="preserve"> USA</v>
      </c>
      <c r="L1771" s="1" t="str">
        <f>_xlfn.CONCAT(space_missions[[#This Row],[Company]],"-",space_missions[[#This Row],[Rocket]])</f>
        <v>General Dynamics-Atlas-SLV3D Centaur-D1AR</v>
      </c>
      <c r="M1771" s="1">
        <f>YEAR(space_missions[[#This Row],[Date]])</f>
        <v>1978</v>
      </c>
    </row>
    <row r="1772" spans="1:13" x14ac:dyDescent="0.3">
      <c r="A1772" s="1" t="s">
        <v>9</v>
      </c>
      <c r="B1772" s="1" t="s">
        <v>543</v>
      </c>
      <c r="C1772" s="2">
        <v>28809</v>
      </c>
      <c r="D1772" s="3">
        <v>0.48958333333333331</v>
      </c>
      <c r="E1772" s="1" t="s">
        <v>1362</v>
      </c>
      <c r="F1772" s="1" t="s">
        <v>1973</v>
      </c>
      <c r="G1772" s="1" t="s">
        <v>13</v>
      </c>
      <c r="H1772" s="1" t="s">
        <v>14</v>
      </c>
      <c r="I1772" s="1" t="s">
        <v>15</v>
      </c>
      <c r="J1772" s="1">
        <f>FIND(", ",space_missions[[#This Row],[Location]])</f>
        <v>10</v>
      </c>
      <c r="K1772" s="1" t="str">
        <f t="shared" si="27"/>
        <v xml:space="preserve"> Russia</v>
      </c>
      <c r="L1772" s="1" t="str">
        <f>_xlfn.CONCAT(space_missions[[#This Row],[Company]],"-",space_missions[[#This Row],[Rocket]])</f>
        <v>RVSN USSR-Soyuz U</v>
      </c>
      <c r="M1772" s="1">
        <f>YEAR(space_missions[[#This Row],[Date]])</f>
        <v>1978</v>
      </c>
    </row>
    <row r="1773" spans="1:13" x14ac:dyDescent="0.3">
      <c r="A1773" s="1" t="s">
        <v>9</v>
      </c>
      <c r="B1773" s="1" t="s">
        <v>684</v>
      </c>
      <c r="C1773" s="2">
        <v>28810</v>
      </c>
      <c r="D1773" s="3">
        <v>0.90625</v>
      </c>
      <c r="E1773" s="1" t="s">
        <v>685</v>
      </c>
      <c r="F1773" s="1" t="s">
        <v>1974</v>
      </c>
      <c r="G1773" s="1" t="s">
        <v>13</v>
      </c>
      <c r="H1773" s="1" t="s">
        <v>14</v>
      </c>
      <c r="I1773" s="1" t="s">
        <v>15</v>
      </c>
      <c r="J1773" s="1">
        <f>FIND(", ",space_missions[[#This Row],[Location]])</f>
        <v>11</v>
      </c>
      <c r="K1773" s="1" t="str">
        <f t="shared" si="27"/>
        <v xml:space="preserve"> Russia</v>
      </c>
      <c r="L1773" s="1" t="str">
        <f>_xlfn.CONCAT(space_missions[[#This Row],[Company]],"-",space_missions[[#This Row],[Rocket]])</f>
        <v>RVSN USSR-Cosmos-3M (11K65M)</v>
      </c>
      <c r="M1773" s="1">
        <f>YEAR(space_missions[[#This Row],[Date]])</f>
        <v>1978</v>
      </c>
    </row>
    <row r="1774" spans="1:13" x14ac:dyDescent="0.3">
      <c r="A1774" s="1" t="s">
        <v>9</v>
      </c>
      <c r="B1774" s="1" t="s">
        <v>980</v>
      </c>
      <c r="C1774" s="2">
        <v>28815</v>
      </c>
      <c r="D1774" s="3">
        <v>0.5</v>
      </c>
      <c r="E1774" s="1" t="s">
        <v>1362</v>
      </c>
      <c r="F1774" s="1" t="s">
        <v>1975</v>
      </c>
      <c r="G1774" s="1" t="s">
        <v>13</v>
      </c>
      <c r="H1774" s="1" t="s">
        <v>14</v>
      </c>
      <c r="I1774" s="1" t="s">
        <v>15</v>
      </c>
      <c r="J1774" s="1">
        <f>FIND(", ",space_missions[[#This Row],[Location]])</f>
        <v>10</v>
      </c>
      <c r="K1774" s="1" t="str">
        <f t="shared" si="27"/>
        <v xml:space="preserve"> Russia</v>
      </c>
      <c r="L1774" s="1" t="str">
        <f>_xlfn.CONCAT(space_missions[[#This Row],[Company]],"-",space_missions[[#This Row],[Rocket]])</f>
        <v>RVSN USSR-Soyuz U</v>
      </c>
      <c r="M1774" s="1">
        <f>YEAR(space_missions[[#This Row],[Date]])</f>
        <v>1978</v>
      </c>
    </row>
    <row r="1775" spans="1:13" x14ac:dyDescent="0.3">
      <c r="A1775" s="1" t="s">
        <v>9</v>
      </c>
      <c r="B1775" s="1" t="s">
        <v>980</v>
      </c>
      <c r="C1775" s="2">
        <v>28822</v>
      </c>
      <c r="D1775" s="3">
        <v>0.68055555555555558</v>
      </c>
      <c r="E1775" s="1" t="s">
        <v>1362</v>
      </c>
      <c r="F1775" s="1" t="s">
        <v>1976</v>
      </c>
      <c r="G1775" s="1" t="s">
        <v>13</v>
      </c>
      <c r="H1775" s="1" t="s">
        <v>14</v>
      </c>
      <c r="I1775" s="1" t="s">
        <v>15</v>
      </c>
      <c r="J1775" s="1">
        <f>FIND(", ",space_missions[[#This Row],[Location]])</f>
        <v>10</v>
      </c>
      <c r="K1775" s="1" t="str">
        <f t="shared" si="27"/>
        <v xml:space="preserve"> Russia</v>
      </c>
      <c r="L1775" s="1" t="str">
        <f>_xlfn.CONCAT(space_missions[[#This Row],[Company]],"-",space_missions[[#This Row],[Rocket]])</f>
        <v>RVSN USSR-Soyuz U</v>
      </c>
      <c r="M1775" s="1">
        <f>YEAR(space_missions[[#This Row],[Date]])</f>
        <v>1978</v>
      </c>
    </row>
    <row r="1776" spans="1:13" x14ac:dyDescent="0.3">
      <c r="A1776" s="1" t="s">
        <v>9</v>
      </c>
      <c r="B1776" s="1" t="s">
        <v>684</v>
      </c>
      <c r="C1776" s="2">
        <v>28829</v>
      </c>
      <c r="D1776" s="3">
        <v>0.7583333333333333</v>
      </c>
      <c r="E1776" s="1" t="s">
        <v>685</v>
      </c>
      <c r="F1776" s="1" t="s">
        <v>1977</v>
      </c>
      <c r="G1776" s="1" t="s">
        <v>13</v>
      </c>
      <c r="H1776" s="1" t="s">
        <v>14</v>
      </c>
      <c r="I1776" s="1" t="s">
        <v>15</v>
      </c>
      <c r="J1776" s="1">
        <f>FIND(", ",space_missions[[#This Row],[Location]])</f>
        <v>11</v>
      </c>
      <c r="K1776" s="1" t="str">
        <f t="shared" si="27"/>
        <v xml:space="preserve"> Russia</v>
      </c>
      <c r="L1776" s="1" t="str">
        <f>_xlfn.CONCAT(space_missions[[#This Row],[Company]],"-",space_missions[[#This Row],[Rocket]])</f>
        <v>RVSN USSR-Cosmos-3M (11K65M)</v>
      </c>
      <c r="M1776" s="1">
        <f>YEAR(space_missions[[#This Row],[Date]])</f>
        <v>1978</v>
      </c>
    </row>
    <row r="1777" spans="1:13" x14ac:dyDescent="0.3">
      <c r="A1777" s="1" t="s">
        <v>9</v>
      </c>
      <c r="B1777" s="1" t="s">
        <v>543</v>
      </c>
      <c r="C1777" s="2">
        <v>28831</v>
      </c>
      <c r="D1777" s="3">
        <v>0.64583333333333337</v>
      </c>
      <c r="E1777" s="1" t="s">
        <v>1362</v>
      </c>
      <c r="F1777" s="1" t="s">
        <v>1978</v>
      </c>
      <c r="G1777" s="1" t="s">
        <v>13</v>
      </c>
      <c r="H1777" s="1" t="s">
        <v>14</v>
      </c>
      <c r="I1777" s="1" t="s">
        <v>15</v>
      </c>
      <c r="J1777" s="1">
        <f>FIND(", ",space_missions[[#This Row],[Location]])</f>
        <v>10</v>
      </c>
      <c r="K1777" s="1" t="str">
        <f t="shared" si="27"/>
        <v xml:space="preserve"> Russia</v>
      </c>
      <c r="L1777" s="1" t="str">
        <f>_xlfn.CONCAT(space_missions[[#This Row],[Company]],"-",space_missions[[#This Row],[Rocket]])</f>
        <v>RVSN USSR-Soyuz U</v>
      </c>
      <c r="M1777" s="1">
        <f>YEAR(space_missions[[#This Row],[Date]])</f>
        <v>1978</v>
      </c>
    </row>
    <row r="1778" spans="1:13" x14ac:dyDescent="0.3">
      <c r="A1778" s="1" t="s">
        <v>9</v>
      </c>
      <c r="B1778" s="1" t="s">
        <v>361</v>
      </c>
      <c r="C1778" s="2">
        <v>28832</v>
      </c>
      <c r="D1778" s="3">
        <v>0.39583333333333331</v>
      </c>
      <c r="E1778" s="1" t="s">
        <v>1362</v>
      </c>
      <c r="F1778" s="1" t="s">
        <v>1979</v>
      </c>
      <c r="G1778" s="1" t="s">
        <v>13</v>
      </c>
      <c r="H1778" s="1" t="s">
        <v>14</v>
      </c>
      <c r="I1778" s="1" t="s">
        <v>15</v>
      </c>
      <c r="J1778" s="1">
        <f>FIND(", ",space_missions[[#This Row],[Location]])</f>
        <v>10</v>
      </c>
      <c r="K1778" s="1" t="str">
        <f t="shared" si="27"/>
        <v xml:space="preserve"> Kazakhstan</v>
      </c>
      <c r="L1778" s="1" t="str">
        <f>_xlfn.CONCAT(space_missions[[#This Row],[Company]],"-",space_missions[[#This Row],[Rocket]])</f>
        <v>RVSN USSR-Soyuz U</v>
      </c>
      <c r="M1778" s="1">
        <f>YEAR(space_missions[[#This Row],[Date]])</f>
        <v>1978</v>
      </c>
    </row>
    <row r="1779" spans="1:13" x14ac:dyDescent="0.3">
      <c r="A1779" s="1" t="s">
        <v>92</v>
      </c>
      <c r="B1779" s="1" t="s">
        <v>171</v>
      </c>
      <c r="C1779" s="2">
        <v>28835</v>
      </c>
      <c r="D1779" s="3">
        <v>0.16597222222222222</v>
      </c>
      <c r="E1779" s="1" t="s">
        <v>1825</v>
      </c>
      <c r="F1779" s="1" t="s">
        <v>1980</v>
      </c>
      <c r="G1779" s="1" t="s">
        <v>13</v>
      </c>
      <c r="H1779" s="1" t="s">
        <v>14</v>
      </c>
      <c r="I1779" s="1" t="s">
        <v>15</v>
      </c>
      <c r="J1779" s="1">
        <f>FIND(", ",space_missions[[#This Row],[Location]])</f>
        <v>7</v>
      </c>
      <c r="K1779" s="1" t="str">
        <f t="shared" si="27"/>
        <v xml:space="preserve"> USA</v>
      </c>
      <c r="L1779" s="1" t="str">
        <f>_xlfn.CONCAT(space_missions[[#This Row],[Company]],"-",space_missions[[#This Row],[Rocket]])</f>
        <v>General Dynamics-Atlas-E/F SGS-1</v>
      </c>
      <c r="M1779" s="1">
        <f>YEAR(space_missions[[#This Row],[Date]])</f>
        <v>1978</v>
      </c>
    </row>
    <row r="1780" spans="1:13" x14ac:dyDescent="0.3">
      <c r="A1780" s="1" t="s">
        <v>463</v>
      </c>
      <c r="B1780" s="1" t="s">
        <v>464</v>
      </c>
      <c r="C1780" s="2">
        <v>28838</v>
      </c>
      <c r="D1780" s="3">
        <v>2.7777777777777776E-2</v>
      </c>
      <c r="E1780" s="1" t="s">
        <v>1082</v>
      </c>
      <c r="F1780" s="1" t="s">
        <v>1981</v>
      </c>
      <c r="G1780" s="1" t="s">
        <v>13</v>
      </c>
      <c r="H1780" s="1" t="s">
        <v>14</v>
      </c>
      <c r="I1780" s="1" t="s">
        <v>15</v>
      </c>
      <c r="J1780" s="1">
        <f>FIND(", ",space_missions[[#This Row],[Location]])</f>
        <v>7</v>
      </c>
      <c r="K1780" s="1" t="str">
        <f t="shared" si="27"/>
        <v xml:space="preserve"> USA</v>
      </c>
      <c r="L1780" s="1" t="str">
        <f>_xlfn.CONCAT(space_missions[[#This Row],[Company]],"-",space_missions[[#This Row],[Rocket]])</f>
        <v>Martin Marietta-Titan III(23)C</v>
      </c>
      <c r="M1780" s="1">
        <f>YEAR(space_missions[[#This Row],[Date]])</f>
        <v>1978</v>
      </c>
    </row>
    <row r="1781" spans="1:13" x14ac:dyDescent="0.3">
      <c r="A1781" s="1" t="s">
        <v>9</v>
      </c>
      <c r="B1781" s="1" t="s">
        <v>980</v>
      </c>
      <c r="C1781" s="2">
        <v>28838</v>
      </c>
      <c r="D1781" s="3">
        <v>0.63888888888888884</v>
      </c>
      <c r="E1781" s="1" t="s">
        <v>1362</v>
      </c>
      <c r="F1781" s="1" t="s">
        <v>1982</v>
      </c>
      <c r="G1781" s="1" t="s">
        <v>13</v>
      </c>
      <c r="H1781" s="1" t="s">
        <v>14</v>
      </c>
      <c r="I1781" s="1" t="s">
        <v>15</v>
      </c>
      <c r="J1781" s="1">
        <f>FIND(", ",space_missions[[#This Row],[Location]])</f>
        <v>10</v>
      </c>
      <c r="K1781" s="1" t="str">
        <f t="shared" si="27"/>
        <v xml:space="preserve"> Russia</v>
      </c>
      <c r="L1781" s="1" t="str">
        <f>_xlfn.CONCAT(space_missions[[#This Row],[Company]],"-",space_missions[[#This Row],[Rocket]])</f>
        <v>RVSN USSR-Soyuz U</v>
      </c>
      <c r="M1781" s="1">
        <f>YEAR(space_missions[[#This Row],[Date]])</f>
        <v>1978</v>
      </c>
    </row>
    <row r="1782" spans="1:13" x14ac:dyDescent="0.3">
      <c r="A1782" s="1" t="s">
        <v>9</v>
      </c>
      <c r="B1782" s="1" t="s">
        <v>684</v>
      </c>
      <c r="C1782" s="2">
        <v>28839</v>
      </c>
      <c r="D1782" s="3">
        <v>0.55486111111111114</v>
      </c>
      <c r="E1782" s="1" t="s">
        <v>685</v>
      </c>
      <c r="F1782" s="1" t="s">
        <v>1983</v>
      </c>
      <c r="G1782" s="1" t="s">
        <v>13</v>
      </c>
      <c r="H1782" s="1" t="s">
        <v>14</v>
      </c>
      <c r="I1782" s="1" t="s">
        <v>15</v>
      </c>
      <c r="J1782" s="1">
        <f>FIND(", ",space_missions[[#This Row],[Location]])</f>
        <v>11</v>
      </c>
      <c r="K1782" s="1" t="str">
        <f t="shared" si="27"/>
        <v xml:space="preserve"> Russia</v>
      </c>
      <c r="L1782" s="1" t="str">
        <f>_xlfn.CONCAT(space_missions[[#This Row],[Company]],"-",space_missions[[#This Row],[Rocket]])</f>
        <v>RVSN USSR-Cosmos-3M (11K65M)</v>
      </c>
      <c r="M1782" s="1">
        <f>YEAR(space_missions[[#This Row],[Date]])</f>
        <v>1978</v>
      </c>
    </row>
    <row r="1783" spans="1:13" x14ac:dyDescent="0.3">
      <c r="A1783" s="1" t="s">
        <v>9</v>
      </c>
      <c r="B1783" s="1" t="s">
        <v>980</v>
      </c>
      <c r="C1783" s="2">
        <v>28843</v>
      </c>
      <c r="D1783" s="3">
        <v>6.5972222222222224E-2</v>
      </c>
      <c r="E1783" s="1" t="s">
        <v>396</v>
      </c>
      <c r="F1783" s="1" t="s">
        <v>1984</v>
      </c>
      <c r="G1783" s="1" t="s">
        <v>13</v>
      </c>
      <c r="H1783" s="1" t="s">
        <v>14</v>
      </c>
      <c r="I1783" s="1" t="s">
        <v>15</v>
      </c>
      <c r="J1783" s="1">
        <f>FIND(", ",space_missions[[#This Row],[Location]])</f>
        <v>10</v>
      </c>
      <c r="K1783" s="1" t="str">
        <f t="shared" si="27"/>
        <v xml:space="preserve"> Russia</v>
      </c>
      <c r="L1783" s="1" t="str">
        <f>_xlfn.CONCAT(space_missions[[#This Row],[Company]],"-",space_missions[[#This Row],[Rocket]])</f>
        <v>RVSN USSR-Vostok-2M</v>
      </c>
      <c r="M1783" s="1">
        <f>YEAR(space_missions[[#This Row],[Date]])</f>
        <v>1978</v>
      </c>
    </row>
    <row r="1784" spans="1:13" x14ac:dyDescent="0.3">
      <c r="A1784" s="1" t="s">
        <v>9</v>
      </c>
      <c r="B1784" s="1" t="s">
        <v>961</v>
      </c>
      <c r="C1784" s="2">
        <v>28844</v>
      </c>
      <c r="D1784" s="3">
        <v>0.86319444444444449</v>
      </c>
      <c r="E1784" s="1" t="s">
        <v>685</v>
      </c>
      <c r="F1784" s="1" t="s">
        <v>1985</v>
      </c>
      <c r="G1784" s="1" t="s">
        <v>13</v>
      </c>
      <c r="H1784" s="1" t="s">
        <v>14</v>
      </c>
      <c r="I1784" s="1" t="s">
        <v>56</v>
      </c>
      <c r="J1784" s="1">
        <f>FIND(", ",space_missions[[#This Row],[Location]])</f>
        <v>11</v>
      </c>
      <c r="K1784" s="1" t="str">
        <f t="shared" si="27"/>
        <v xml:space="preserve"> Russia</v>
      </c>
      <c r="L1784" s="1" t="str">
        <f>_xlfn.CONCAT(space_missions[[#This Row],[Company]],"-",space_missions[[#This Row],[Rocket]])</f>
        <v>RVSN USSR-Cosmos-3M (11K65M)</v>
      </c>
      <c r="M1784" s="1">
        <f>YEAR(space_missions[[#This Row],[Date]])</f>
        <v>1978</v>
      </c>
    </row>
    <row r="1785" spans="1:13" x14ac:dyDescent="0.3">
      <c r="A1785" s="1" t="s">
        <v>9</v>
      </c>
      <c r="B1785" s="1" t="s">
        <v>1338</v>
      </c>
      <c r="C1785" s="2">
        <v>28846</v>
      </c>
      <c r="D1785" s="3">
        <v>0.91666666666666663</v>
      </c>
      <c r="E1785" s="1" t="s">
        <v>685</v>
      </c>
      <c r="F1785" s="1" t="s">
        <v>1986</v>
      </c>
      <c r="G1785" s="1" t="s">
        <v>13</v>
      </c>
      <c r="H1785" s="1" t="s">
        <v>14</v>
      </c>
      <c r="I1785" s="1" t="s">
        <v>15</v>
      </c>
      <c r="J1785" s="1">
        <f>FIND(", ",space_missions[[#This Row],[Location]])</f>
        <v>11</v>
      </c>
      <c r="K1785" s="1" t="str">
        <f t="shared" si="27"/>
        <v xml:space="preserve"> Russia</v>
      </c>
      <c r="L1785" s="1" t="str">
        <f>_xlfn.CONCAT(space_missions[[#This Row],[Company]],"-",space_missions[[#This Row],[Rocket]])</f>
        <v>RVSN USSR-Cosmos-3M (11K65M)</v>
      </c>
      <c r="M1785" s="1">
        <f>YEAR(space_missions[[#This Row],[Date]])</f>
        <v>1978</v>
      </c>
    </row>
    <row r="1786" spans="1:13" x14ac:dyDescent="0.3">
      <c r="A1786" s="1" t="s">
        <v>9</v>
      </c>
      <c r="B1786" s="1" t="s">
        <v>1116</v>
      </c>
      <c r="C1786" s="2">
        <v>28847</v>
      </c>
      <c r="D1786" s="3"/>
      <c r="E1786" s="1" t="s">
        <v>396</v>
      </c>
      <c r="F1786" s="1" t="s">
        <v>1987</v>
      </c>
      <c r="G1786" s="1" t="s">
        <v>13</v>
      </c>
      <c r="H1786" s="1" t="s">
        <v>14</v>
      </c>
      <c r="I1786" s="1" t="s">
        <v>15</v>
      </c>
      <c r="J1786" s="1">
        <f>FIND(", ",space_missions[[#This Row],[Location]])</f>
        <v>10</v>
      </c>
      <c r="K1786" s="1" t="str">
        <f t="shared" si="27"/>
        <v xml:space="preserve"> Russia</v>
      </c>
      <c r="L1786" s="1" t="str">
        <f>_xlfn.CONCAT(space_missions[[#This Row],[Company]],"-",space_missions[[#This Row],[Rocket]])</f>
        <v>RVSN USSR-Vostok-2M</v>
      </c>
      <c r="M1786" s="1">
        <f>YEAR(space_missions[[#This Row],[Date]])</f>
        <v>1978</v>
      </c>
    </row>
    <row r="1787" spans="1:13" x14ac:dyDescent="0.3">
      <c r="A1787" s="1" t="s">
        <v>9</v>
      </c>
      <c r="B1787" s="1" t="s">
        <v>684</v>
      </c>
      <c r="C1787" s="2">
        <v>28850</v>
      </c>
      <c r="D1787" s="3">
        <v>0.5625</v>
      </c>
      <c r="E1787" s="1" t="s">
        <v>685</v>
      </c>
      <c r="F1787" s="1" t="s">
        <v>1988</v>
      </c>
      <c r="G1787" s="1" t="s">
        <v>13</v>
      </c>
      <c r="H1787" s="1" t="s">
        <v>14</v>
      </c>
      <c r="I1787" s="1" t="s">
        <v>15</v>
      </c>
      <c r="J1787" s="1">
        <f>FIND(", ",space_missions[[#This Row],[Location]])</f>
        <v>11</v>
      </c>
      <c r="K1787" s="1" t="str">
        <f t="shared" si="27"/>
        <v xml:space="preserve"> Russia</v>
      </c>
      <c r="L1787" s="1" t="str">
        <f>_xlfn.CONCAT(space_missions[[#This Row],[Company]],"-",space_missions[[#This Row],[Rocket]])</f>
        <v>RVSN USSR-Cosmos-3M (11K65M)</v>
      </c>
      <c r="M1787" s="1">
        <f>YEAR(space_missions[[#This Row],[Date]])</f>
        <v>1978</v>
      </c>
    </row>
    <row r="1788" spans="1:13" x14ac:dyDescent="0.3">
      <c r="A1788" s="1" t="s">
        <v>9</v>
      </c>
      <c r="B1788" s="1" t="s">
        <v>980</v>
      </c>
      <c r="C1788" s="2">
        <v>28850</v>
      </c>
      <c r="D1788" s="3">
        <v>0.64583333333333337</v>
      </c>
      <c r="E1788" s="1" t="s">
        <v>1362</v>
      </c>
      <c r="F1788" s="1" t="s">
        <v>1989</v>
      </c>
      <c r="G1788" s="1" t="s">
        <v>13</v>
      </c>
      <c r="H1788" s="1" t="s">
        <v>14</v>
      </c>
      <c r="I1788" s="1" t="s">
        <v>56</v>
      </c>
      <c r="J1788" s="1">
        <f>FIND(", ",space_missions[[#This Row],[Location]])</f>
        <v>10</v>
      </c>
      <c r="K1788" s="1" t="str">
        <f t="shared" si="27"/>
        <v xml:space="preserve"> Russia</v>
      </c>
      <c r="L1788" s="1" t="str">
        <f>_xlfn.CONCAT(space_missions[[#This Row],[Company]],"-",space_missions[[#This Row],[Rocket]])</f>
        <v>RVSN USSR-Soyuz U</v>
      </c>
      <c r="M1788" s="1">
        <f>YEAR(space_missions[[#This Row],[Date]])</f>
        <v>1978</v>
      </c>
    </row>
    <row r="1789" spans="1:13" x14ac:dyDescent="0.3">
      <c r="A1789" s="1" t="s">
        <v>9</v>
      </c>
      <c r="B1789" s="1" t="s">
        <v>543</v>
      </c>
      <c r="C1789" s="2">
        <v>28852</v>
      </c>
      <c r="D1789" s="3">
        <v>0.6875</v>
      </c>
      <c r="E1789" s="1" t="s">
        <v>1362</v>
      </c>
      <c r="F1789" s="1" t="s">
        <v>1990</v>
      </c>
      <c r="G1789" s="1" t="s">
        <v>13</v>
      </c>
      <c r="H1789" s="1" t="s">
        <v>14</v>
      </c>
      <c r="I1789" s="1" t="s">
        <v>15</v>
      </c>
      <c r="J1789" s="1">
        <f>FIND(", ",space_missions[[#This Row],[Location]])</f>
        <v>10</v>
      </c>
      <c r="K1789" s="1" t="str">
        <f t="shared" si="27"/>
        <v xml:space="preserve"> Russia</v>
      </c>
      <c r="L1789" s="1" t="str">
        <f>_xlfn.CONCAT(space_missions[[#This Row],[Company]],"-",space_missions[[#This Row],[Rocket]])</f>
        <v>RVSN USSR-Soyuz U</v>
      </c>
      <c r="M1789" s="1">
        <f>YEAR(space_missions[[#This Row],[Date]])</f>
        <v>1978</v>
      </c>
    </row>
    <row r="1790" spans="1:13" x14ac:dyDescent="0.3">
      <c r="A1790" s="1" t="s">
        <v>9</v>
      </c>
      <c r="B1790" s="1" t="s">
        <v>961</v>
      </c>
      <c r="C1790" s="2">
        <v>28871</v>
      </c>
      <c r="D1790" s="3">
        <v>0.73402777777777772</v>
      </c>
      <c r="E1790" s="1" t="s">
        <v>685</v>
      </c>
      <c r="F1790" s="1" t="s">
        <v>1991</v>
      </c>
      <c r="G1790" s="1" t="s">
        <v>13</v>
      </c>
      <c r="H1790" s="1" t="s">
        <v>14</v>
      </c>
      <c r="I1790" s="1" t="s">
        <v>15</v>
      </c>
      <c r="J1790" s="1">
        <f>FIND(", ",space_missions[[#This Row],[Location]])</f>
        <v>11</v>
      </c>
      <c r="K1790" s="1" t="str">
        <f t="shared" si="27"/>
        <v xml:space="preserve"> Russia</v>
      </c>
      <c r="L1790" s="1" t="str">
        <f>_xlfn.CONCAT(space_missions[[#This Row],[Company]],"-",space_missions[[#This Row],[Rocket]])</f>
        <v>RVSN USSR-Cosmos-3M (11K65M)</v>
      </c>
      <c r="M1790" s="1">
        <f>YEAR(space_missions[[#This Row],[Date]])</f>
        <v>1979</v>
      </c>
    </row>
    <row r="1791" spans="1:13" x14ac:dyDescent="0.3">
      <c r="A1791" s="1" t="s">
        <v>9</v>
      </c>
      <c r="B1791" s="1" t="s">
        <v>980</v>
      </c>
      <c r="C1791" s="2">
        <v>28873</v>
      </c>
      <c r="D1791" s="3">
        <v>0.65416666666666667</v>
      </c>
      <c r="E1791" s="1" t="s">
        <v>1463</v>
      </c>
      <c r="F1791" s="1" t="s">
        <v>1992</v>
      </c>
      <c r="G1791" s="1" t="s">
        <v>13</v>
      </c>
      <c r="H1791" s="1" t="s">
        <v>14</v>
      </c>
      <c r="I1791" s="1" t="s">
        <v>15</v>
      </c>
      <c r="J1791" s="1">
        <f>FIND(", ",space_missions[[#This Row],[Location]])</f>
        <v>10</v>
      </c>
      <c r="K1791" s="1" t="str">
        <f t="shared" si="27"/>
        <v xml:space="preserve"> Russia</v>
      </c>
      <c r="L1791" s="1" t="str">
        <f>_xlfn.CONCAT(space_missions[[#This Row],[Company]],"-",space_missions[[#This Row],[Rocket]])</f>
        <v>RVSN USSR-Molniya-M /Block ML</v>
      </c>
      <c r="M1791" s="1">
        <f>YEAR(space_missions[[#This Row],[Date]])</f>
        <v>1979</v>
      </c>
    </row>
    <row r="1792" spans="1:13" x14ac:dyDescent="0.3">
      <c r="A1792" s="1" t="s">
        <v>9</v>
      </c>
      <c r="B1792" s="1" t="s">
        <v>361</v>
      </c>
      <c r="C1792" s="2">
        <v>28880</v>
      </c>
      <c r="D1792" s="3">
        <v>0.23819444444444443</v>
      </c>
      <c r="E1792" s="1" t="s">
        <v>396</v>
      </c>
      <c r="F1792" s="1" t="s">
        <v>1993</v>
      </c>
      <c r="G1792" s="1" t="s">
        <v>13</v>
      </c>
      <c r="H1792" s="1" t="s">
        <v>14</v>
      </c>
      <c r="I1792" s="1" t="s">
        <v>15</v>
      </c>
      <c r="J1792" s="1">
        <f>FIND(", ",space_missions[[#This Row],[Location]])</f>
        <v>10</v>
      </c>
      <c r="K1792" s="1" t="str">
        <f t="shared" si="27"/>
        <v xml:space="preserve"> Kazakhstan</v>
      </c>
      <c r="L1792" s="1" t="str">
        <f>_xlfn.CONCAT(space_missions[[#This Row],[Company]],"-",space_missions[[#This Row],[Rocket]])</f>
        <v>RVSN USSR-Vostok-2M</v>
      </c>
      <c r="M1792" s="1">
        <f>YEAR(space_missions[[#This Row],[Date]])</f>
        <v>1979</v>
      </c>
    </row>
    <row r="1793" spans="1:13" x14ac:dyDescent="0.3">
      <c r="A1793" s="1" t="s">
        <v>1620</v>
      </c>
      <c r="B1793" s="1" t="s">
        <v>1621</v>
      </c>
      <c r="C1793" s="2">
        <v>28892</v>
      </c>
      <c r="D1793" s="3">
        <v>0.36527777777777776</v>
      </c>
      <c r="E1793" s="1" t="s">
        <v>1789</v>
      </c>
      <c r="F1793" s="1" t="s">
        <v>1994</v>
      </c>
      <c r="G1793" s="1" t="s">
        <v>13</v>
      </c>
      <c r="H1793" s="1" t="s">
        <v>14</v>
      </c>
      <c r="I1793" s="1" t="s">
        <v>56</v>
      </c>
      <c r="J1793" s="1">
        <f>FIND(", ",space_missions[[#This Row],[Location]])</f>
        <v>6</v>
      </c>
      <c r="K1793" s="1" t="str">
        <f t="shared" si="27"/>
        <v xml:space="preserve"> Japan</v>
      </c>
      <c r="L1793" s="1" t="str">
        <f>_xlfn.CONCAT(space_missions[[#This Row],[Company]],"-",space_missions[[#This Row],[Rocket]])</f>
        <v>MHI-N-I Star-37E</v>
      </c>
      <c r="M1793" s="1">
        <f>YEAR(space_missions[[#This Row],[Date]])</f>
        <v>1979</v>
      </c>
    </row>
    <row r="1794" spans="1:13" x14ac:dyDescent="0.3">
      <c r="A1794" s="1" t="s">
        <v>9</v>
      </c>
      <c r="B1794" s="1" t="s">
        <v>684</v>
      </c>
      <c r="C1794" s="2">
        <v>28894</v>
      </c>
      <c r="D1794" s="3">
        <v>0.41666666666666669</v>
      </c>
      <c r="E1794" s="1" t="s">
        <v>685</v>
      </c>
      <c r="F1794" s="1" t="s">
        <v>1995</v>
      </c>
      <c r="G1794" s="1" t="s">
        <v>13</v>
      </c>
      <c r="H1794" s="1" t="s">
        <v>14</v>
      </c>
      <c r="I1794" s="1" t="s">
        <v>15</v>
      </c>
      <c r="J1794" s="1">
        <f>FIND(", ",space_missions[[#This Row],[Location]])</f>
        <v>11</v>
      </c>
      <c r="K1794" s="1" t="str">
        <f t="shared" ref="K1794:K1857" si="28">RIGHT(B1794,LEN(B1794)-FIND("*",SUBSTITUTE(B1794,", ","*",LEN(B1794)-LEN(SUBSTITUTE(B1794,", ","*")))))</f>
        <v xml:space="preserve"> Russia</v>
      </c>
      <c r="L1794" s="1" t="str">
        <f>_xlfn.CONCAT(space_missions[[#This Row],[Company]],"-",space_missions[[#This Row],[Rocket]])</f>
        <v>RVSN USSR-Cosmos-3M (11K65M)</v>
      </c>
      <c r="M1794" s="1">
        <f>YEAR(space_missions[[#This Row],[Date]])</f>
        <v>1979</v>
      </c>
    </row>
    <row r="1795" spans="1:13" x14ac:dyDescent="0.3">
      <c r="A1795" s="1" t="s">
        <v>9</v>
      </c>
      <c r="B1795" s="1" t="s">
        <v>1828</v>
      </c>
      <c r="C1795" s="2">
        <v>28898</v>
      </c>
      <c r="D1795" s="3">
        <v>0.54166666666666663</v>
      </c>
      <c r="E1795" s="1" t="s">
        <v>1829</v>
      </c>
      <c r="F1795" s="1" t="s">
        <v>1996</v>
      </c>
      <c r="G1795" s="1" t="s">
        <v>13</v>
      </c>
      <c r="H1795" s="1" t="s">
        <v>14</v>
      </c>
      <c r="I1795" s="1" t="s">
        <v>15</v>
      </c>
      <c r="J1795" s="1">
        <f>FIND(", ",space_missions[[#This Row],[Location]])</f>
        <v>10</v>
      </c>
      <c r="K1795" s="1" t="str">
        <f t="shared" si="28"/>
        <v xml:space="preserve"> Russia</v>
      </c>
      <c r="L1795" s="1" t="str">
        <f>_xlfn.CONCAT(space_missions[[#This Row],[Company]],"-",space_missions[[#This Row],[Rocket]])</f>
        <v>RVSN USSR-Tsyklon-3</v>
      </c>
      <c r="M1795" s="1">
        <f>YEAR(space_missions[[#This Row],[Date]])</f>
        <v>1979</v>
      </c>
    </row>
    <row r="1796" spans="1:13" x14ac:dyDescent="0.3">
      <c r="A1796" s="1" t="s">
        <v>9</v>
      </c>
      <c r="B1796" s="1" t="s">
        <v>980</v>
      </c>
      <c r="C1796" s="2">
        <v>28899</v>
      </c>
      <c r="D1796" s="3">
        <v>0.90347222222222223</v>
      </c>
      <c r="E1796" s="1" t="s">
        <v>396</v>
      </c>
      <c r="F1796" s="1" t="s">
        <v>1997</v>
      </c>
      <c r="G1796" s="1" t="s">
        <v>13</v>
      </c>
      <c r="H1796" s="1" t="s">
        <v>14</v>
      </c>
      <c r="I1796" s="1" t="s">
        <v>15</v>
      </c>
      <c r="J1796" s="1">
        <f>FIND(", ",space_missions[[#This Row],[Location]])</f>
        <v>10</v>
      </c>
      <c r="K1796" s="1" t="str">
        <f t="shared" si="28"/>
        <v xml:space="preserve"> Russia</v>
      </c>
      <c r="L1796" s="1" t="str">
        <f>_xlfn.CONCAT(space_missions[[#This Row],[Company]],"-",space_missions[[#This Row],[Rocket]])</f>
        <v>RVSN USSR-Vostok-2M</v>
      </c>
      <c r="M1796" s="1">
        <f>YEAR(space_missions[[#This Row],[Date]])</f>
        <v>1979</v>
      </c>
    </row>
    <row r="1797" spans="1:13" x14ac:dyDescent="0.3">
      <c r="A1797" s="1" t="s">
        <v>92</v>
      </c>
      <c r="B1797" s="1" t="s">
        <v>127</v>
      </c>
      <c r="C1797" s="2">
        <v>28910</v>
      </c>
      <c r="D1797" s="3">
        <v>0.34722222222222221</v>
      </c>
      <c r="E1797" s="1" t="s">
        <v>1998</v>
      </c>
      <c r="F1797" s="1" t="s">
        <v>1999</v>
      </c>
      <c r="G1797" s="1" t="s">
        <v>13</v>
      </c>
      <c r="H1797" s="1" t="s">
        <v>14</v>
      </c>
      <c r="I1797" s="1" t="s">
        <v>15</v>
      </c>
      <c r="J1797" s="1">
        <f>FIND(", ",space_missions[[#This Row],[Location]])</f>
        <v>7</v>
      </c>
      <c r="K1797" s="1" t="str">
        <f t="shared" si="28"/>
        <v xml:space="preserve"> USA</v>
      </c>
      <c r="L1797" s="1" t="str">
        <f>_xlfn.CONCAT(space_missions[[#This Row],[Company]],"-",space_missions[[#This Row],[Rocket]])</f>
        <v>General Dynamics-Atlas-E/F OIS</v>
      </c>
      <c r="M1797" s="1">
        <f>YEAR(space_missions[[#This Row],[Date]])</f>
        <v>1979</v>
      </c>
    </row>
    <row r="1798" spans="1:13" x14ac:dyDescent="0.3">
      <c r="A1798" s="1" t="s">
        <v>9</v>
      </c>
      <c r="B1798" s="1" t="s">
        <v>684</v>
      </c>
      <c r="C1798" s="2">
        <v>28913</v>
      </c>
      <c r="D1798" s="3"/>
      <c r="E1798" s="1" t="s">
        <v>685</v>
      </c>
      <c r="F1798" s="1" t="s">
        <v>2000</v>
      </c>
      <c r="G1798" s="1" t="s">
        <v>13</v>
      </c>
      <c r="H1798" s="1" t="s">
        <v>14</v>
      </c>
      <c r="I1798" s="1" t="s">
        <v>15</v>
      </c>
      <c r="J1798" s="1">
        <f>FIND(", ",space_missions[[#This Row],[Location]])</f>
        <v>11</v>
      </c>
      <c r="K1798" s="1" t="str">
        <f t="shared" si="28"/>
        <v xml:space="preserve"> Russia</v>
      </c>
      <c r="L1798" s="1" t="str">
        <f>_xlfn.CONCAT(space_missions[[#This Row],[Company]],"-",space_missions[[#This Row],[Rocket]])</f>
        <v>RVSN USSR-Cosmos-3M (11K65M)</v>
      </c>
      <c r="M1798" s="1">
        <f>YEAR(space_missions[[#This Row],[Date]])</f>
        <v>1979</v>
      </c>
    </row>
    <row r="1799" spans="1:13" x14ac:dyDescent="0.3">
      <c r="A1799" s="1" t="s">
        <v>9</v>
      </c>
      <c r="B1799" s="1" t="s">
        <v>980</v>
      </c>
      <c r="C1799" s="2">
        <v>28915</v>
      </c>
      <c r="D1799" s="3">
        <v>0.78125</v>
      </c>
      <c r="E1799" s="1" t="s">
        <v>396</v>
      </c>
      <c r="F1799" s="1" t="s">
        <v>2001</v>
      </c>
      <c r="G1799" s="1" t="s">
        <v>13</v>
      </c>
      <c r="H1799" s="1" t="s">
        <v>14</v>
      </c>
      <c r="I1799" s="1" t="s">
        <v>15</v>
      </c>
      <c r="J1799" s="1">
        <f>FIND(", ",space_missions[[#This Row],[Location]])</f>
        <v>10</v>
      </c>
      <c r="K1799" s="1" t="str">
        <f t="shared" si="28"/>
        <v xml:space="preserve"> Russia</v>
      </c>
      <c r="L1799" s="1" t="str">
        <f>_xlfn.CONCAT(space_missions[[#This Row],[Company]],"-",space_missions[[#This Row],[Rocket]])</f>
        <v>RVSN USSR-Vostok-2M</v>
      </c>
      <c r="M1799" s="1">
        <f>YEAR(space_missions[[#This Row],[Date]])</f>
        <v>1979</v>
      </c>
    </row>
    <row r="1800" spans="1:13" x14ac:dyDescent="0.3">
      <c r="A1800" s="1" t="s">
        <v>9</v>
      </c>
      <c r="B1800" s="1" t="s">
        <v>684</v>
      </c>
      <c r="C1800" s="2">
        <v>28929</v>
      </c>
      <c r="D1800" s="3">
        <v>0.12361111111111112</v>
      </c>
      <c r="E1800" s="1" t="s">
        <v>685</v>
      </c>
      <c r="F1800" s="1" t="s">
        <v>2002</v>
      </c>
      <c r="G1800" s="1" t="s">
        <v>13</v>
      </c>
      <c r="H1800" s="1" t="s">
        <v>14</v>
      </c>
      <c r="I1800" s="1" t="s">
        <v>15</v>
      </c>
      <c r="J1800" s="1">
        <f>FIND(", ",space_missions[[#This Row],[Location]])</f>
        <v>11</v>
      </c>
      <c r="K1800" s="1" t="str">
        <f t="shared" si="28"/>
        <v xml:space="preserve"> Russia</v>
      </c>
      <c r="L1800" s="1" t="str">
        <f>_xlfn.CONCAT(space_missions[[#This Row],[Company]],"-",space_missions[[#This Row],[Rocket]])</f>
        <v>RVSN USSR-Cosmos-3M (11K65M)</v>
      </c>
      <c r="M1800" s="1">
        <f>YEAR(space_missions[[#This Row],[Date]])</f>
        <v>1979</v>
      </c>
    </row>
    <row r="1801" spans="1:13" x14ac:dyDescent="0.3">
      <c r="A1801" s="1" t="s">
        <v>463</v>
      </c>
      <c r="B1801" s="1" t="s">
        <v>388</v>
      </c>
      <c r="C1801" s="2">
        <v>28930</v>
      </c>
      <c r="D1801" s="3">
        <v>0.77083333333333337</v>
      </c>
      <c r="E1801" s="1" t="s">
        <v>1163</v>
      </c>
      <c r="F1801" s="1" t="s">
        <v>2003</v>
      </c>
      <c r="G1801" s="1" t="s">
        <v>13</v>
      </c>
      <c r="H1801" s="1" t="s">
        <v>14</v>
      </c>
      <c r="I1801" s="1" t="s">
        <v>15</v>
      </c>
      <c r="J1801" s="1">
        <f>FIND(", ",space_missions[[#This Row],[Location]])</f>
        <v>7</v>
      </c>
      <c r="K1801" s="1" t="str">
        <f t="shared" si="28"/>
        <v xml:space="preserve"> USA</v>
      </c>
      <c r="L1801" s="1" t="str">
        <f>_xlfn.CONCAT(space_missions[[#This Row],[Company]],"-",space_missions[[#This Row],[Rocket]])</f>
        <v>Martin Marietta-Titan IIID</v>
      </c>
      <c r="M1801" s="1">
        <f>YEAR(space_missions[[#This Row],[Date]])</f>
        <v>1979</v>
      </c>
    </row>
    <row r="1802" spans="1:13" x14ac:dyDescent="0.3">
      <c r="A1802" s="1" t="s">
        <v>9</v>
      </c>
      <c r="B1802" s="1" t="s">
        <v>684</v>
      </c>
      <c r="C1802" s="2">
        <v>28935</v>
      </c>
      <c r="D1802" s="3">
        <v>0.17569444444444443</v>
      </c>
      <c r="E1802" s="1" t="s">
        <v>685</v>
      </c>
      <c r="F1802" s="1" t="s">
        <v>2004</v>
      </c>
      <c r="G1802" s="1" t="s">
        <v>13</v>
      </c>
      <c r="H1802" s="1" t="s">
        <v>14</v>
      </c>
      <c r="I1802" s="1" t="s">
        <v>15</v>
      </c>
      <c r="J1802" s="1">
        <f>FIND(", ",space_missions[[#This Row],[Location]])</f>
        <v>11</v>
      </c>
      <c r="K1802" s="1" t="str">
        <f t="shared" si="28"/>
        <v xml:space="preserve"> Russia</v>
      </c>
      <c r="L1802" s="1" t="str">
        <f>_xlfn.CONCAT(space_missions[[#This Row],[Company]],"-",space_missions[[#This Row],[Rocket]])</f>
        <v>RVSN USSR-Cosmos-3M (11K65M)</v>
      </c>
      <c r="M1802" s="1">
        <f>YEAR(space_missions[[#This Row],[Date]])</f>
        <v>1979</v>
      </c>
    </row>
    <row r="1803" spans="1:13" x14ac:dyDescent="0.3">
      <c r="A1803" s="1" t="s">
        <v>9</v>
      </c>
      <c r="B1803" s="1" t="s">
        <v>961</v>
      </c>
      <c r="C1803" s="2">
        <v>28952</v>
      </c>
      <c r="D1803" s="3">
        <v>0.2638888888888889</v>
      </c>
      <c r="E1803" s="1" t="s">
        <v>685</v>
      </c>
      <c r="F1803" s="1" t="s">
        <v>2005</v>
      </c>
      <c r="G1803" s="1" t="s">
        <v>13</v>
      </c>
      <c r="H1803" s="1" t="s">
        <v>14</v>
      </c>
      <c r="I1803" s="1" t="s">
        <v>15</v>
      </c>
      <c r="J1803" s="1">
        <f>FIND(", ",space_missions[[#This Row],[Location]])</f>
        <v>11</v>
      </c>
      <c r="K1803" s="1" t="str">
        <f t="shared" si="28"/>
        <v xml:space="preserve"> Russia</v>
      </c>
      <c r="L1803" s="1" t="str">
        <f>_xlfn.CONCAT(space_missions[[#This Row],[Company]],"-",space_missions[[#This Row],[Rocket]])</f>
        <v>RVSN USSR-Cosmos-3M (11K65M)</v>
      </c>
      <c r="M1803" s="1">
        <f>YEAR(space_missions[[#This Row],[Date]])</f>
        <v>1979</v>
      </c>
    </row>
    <row r="1804" spans="1:13" x14ac:dyDescent="0.3">
      <c r="A1804" s="1" t="s">
        <v>9</v>
      </c>
      <c r="B1804" s="1" t="s">
        <v>961</v>
      </c>
      <c r="C1804" s="2">
        <v>28956</v>
      </c>
      <c r="D1804" s="3">
        <v>0.91041666666666665</v>
      </c>
      <c r="E1804" s="1" t="s">
        <v>685</v>
      </c>
      <c r="F1804" s="1" t="s">
        <v>2006</v>
      </c>
      <c r="G1804" s="1" t="s">
        <v>13</v>
      </c>
      <c r="H1804" s="1" t="s">
        <v>14</v>
      </c>
      <c r="I1804" s="1" t="s">
        <v>15</v>
      </c>
      <c r="J1804" s="1">
        <f>FIND(", ",space_missions[[#This Row],[Location]])</f>
        <v>11</v>
      </c>
      <c r="K1804" s="1" t="str">
        <f t="shared" si="28"/>
        <v xml:space="preserve"> Russia</v>
      </c>
      <c r="L1804" s="1" t="str">
        <f>_xlfn.CONCAT(space_missions[[#This Row],[Company]],"-",space_missions[[#This Row],[Rocket]])</f>
        <v>RVSN USSR-Cosmos-3M (11K65M)</v>
      </c>
      <c r="M1804" s="1">
        <f>YEAR(space_missions[[#This Row],[Date]])</f>
        <v>1979</v>
      </c>
    </row>
    <row r="1805" spans="1:13" x14ac:dyDescent="0.3">
      <c r="A1805" s="1" t="s">
        <v>9</v>
      </c>
      <c r="B1805" s="1" t="s">
        <v>543</v>
      </c>
      <c r="C1805" s="2">
        <v>28957</v>
      </c>
      <c r="D1805" s="3">
        <v>1.9444444444444445E-2</v>
      </c>
      <c r="E1805" s="1" t="s">
        <v>1463</v>
      </c>
      <c r="F1805" s="1" t="s">
        <v>2007</v>
      </c>
      <c r="G1805" s="1" t="s">
        <v>13</v>
      </c>
      <c r="H1805" s="1" t="s">
        <v>14</v>
      </c>
      <c r="I1805" s="1" t="s">
        <v>15</v>
      </c>
      <c r="J1805" s="1">
        <f>FIND(", ",space_missions[[#This Row],[Location]])</f>
        <v>10</v>
      </c>
      <c r="K1805" s="1" t="str">
        <f t="shared" si="28"/>
        <v xml:space="preserve"> Russia</v>
      </c>
      <c r="L1805" s="1" t="str">
        <f>_xlfn.CONCAT(space_missions[[#This Row],[Company]],"-",space_missions[[#This Row],[Rocket]])</f>
        <v>RVSN USSR-Molniya-M /Block ML</v>
      </c>
      <c r="M1805" s="1">
        <f>YEAR(space_missions[[#This Row],[Date]])</f>
        <v>1979</v>
      </c>
    </row>
    <row r="1806" spans="1:13" x14ac:dyDescent="0.3">
      <c r="A1806" s="1" t="s">
        <v>9</v>
      </c>
      <c r="B1806" s="1" t="s">
        <v>1116</v>
      </c>
      <c r="C1806" s="2">
        <v>28959</v>
      </c>
      <c r="D1806" s="3">
        <v>0.22708333333333333</v>
      </c>
      <c r="E1806" s="1" t="s">
        <v>396</v>
      </c>
      <c r="F1806" s="1" t="s">
        <v>2008</v>
      </c>
      <c r="G1806" s="1" t="s">
        <v>13</v>
      </c>
      <c r="H1806" s="1" t="s">
        <v>14</v>
      </c>
      <c r="I1806" s="1" t="s">
        <v>15</v>
      </c>
      <c r="J1806" s="1">
        <f>FIND(", ",space_missions[[#This Row],[Location]])</f>
        <v>10</v>
      </c>
      <c r="K1806" s="1" t="str">
        <f t="shared" si="28"/>
        <v xml:space="preserve"> Russia</v>
      </c>
      <c r="L1806" s="1" t="str">
        <f>_xlfn.CONCAT(space_missions[[#This Row],[Company]],"-",space_missions[[#This Row],[Rocket]])</f>
        <v>RVSN USSR-Vostok-2M</v>
      </c>
      <c r="M1806" s="1">
        <f>YEAR(space_missions[[#This Row],[Date]])</f>
        <v>1979</v>
      </c>
    </row>
    <row r="1807" spans="1:13" x14ac:dyDescent="0.3">
      <c r="A1807" s="1" t="s">
        <v>9</v>
      </c>
      <c r="B1807" s="1" t="s">
        <v>739</v>
      </c>
      <c r="C1807" s="2">
        <v>28963</v>
      </c>
      <c r="D1807" s="3">
        <v>0.5</v>
      </c>
      <c r="E1807" s="1" t="s">
        <v>937</v>
      </c>
      <c r="F1807" s="1" t="s">
        <v>2009</v>
      </c>
      <c r="G1807" s="1" t="s">
        <v>13</v>
      </c>
      <c r="H1807" s="1" t="s">
        <v>14</v>
      </c>
      <c r="I1807" s="1" t="s">
        <v>15</v>
      </c>
      <c r="J1807" s="1">
        <f>FIND(", ",space_missions[[#This Row],[Location]])</f>
        <v>11</v>
      </c>
      <c r="K1807" s="1" t="str">
        <f t="shared" si="28"/>
        <v xml:space="preserve"> Kazakhstan</v>
      </c>
      <c r="L1807" s="1" t="str">
        <f>_xlfn.CONCAT(space_missions[[#This Row],[Company]],"-",space_missions[[#This Row],[Rocket]])</f>
        <v>RVSN USSR-Tsyklon-2</v>
      </c>
      <c r="M1807" s="1">
        <f>YEAR(space_missions[[#This Row],[Date]])</f>
        <v>1979</v>
      </c>
    </row>
    <row r="1808" spans="1:13" x14ac:dyDescent="0.3">
      <c r="A1808" s="1" t="s">
        <v>9</v>
      </c>
      <c r="B1808" s="1" t="s">
        <v>739</v>
      </c>
      <c r="C1808" s="2">
        <v>28970</v>
      </c>
      <c r="D1808" s="3">
        <v>0.41666666666666669</v>
      </c>
      <c r="E1808" s="1" t="s">
        <v>937</v>
      </c>
      <c r="F1808" s="1" t="s">
        <v>2010</v>
      </c>
      <c r="G1808" s="1" t="s">
        <v>13</v>
      </c>
      <c r="H1808" s="1" t="s">
        <v>14</v>
      </c>
      <c r="I1808" s="1" t="s">
        <v>15</v>
      </c>
      <c r="J1808" s="1">
        <f>FIND(", ",space_missions[[#This Row],[Location]])</f>
        <v>11</v>
      </c>
      <c r="K1808" s="1" t="str">
        <f t="shared" si="28"/>
        <v xml:space="preserve"> Kazakhstan</v>
      </c>
      <c r="L1808" s="1" t="str">
        <f>_xlfn.CONCAT(space_missions[[#This Row],[Company]],"-",space_missions[[#This Row],[Rocket]])</f>
        <v>RVSN USSR-Tsyklon-2</v>
      </c>
      <c r="M1808" s="1">
        <f>YEAR(space_missions[[#This Row],[Date]])</f>
        <v>1979</v>
      </c>
    </row>
    <row r="1809" spans="1:13" x14ac:dyDescent="0.3">
      <c r="A1809" s="1" t="s">
        <v>92</v>
      </c>
      <c r="B1809" s="1" t="s">
        <v>226</v>
      </c>
      <c r="C1809" s="2">
        <v>28979</v>
      </c>
      <c r="D1809" s="3">
        <v>0.7895833333333333</v>
      </c>
      <c r="E1809" s="1" t="s">
        <v>1632</v>
      </c>
      <c r="F1809" s="1" t="s">
        <v>2011</v>
      </c>
      <c r="G1809" s="1" t="s">
        <v>13</v>
      </c>
      <c r="H1809" s="1" t="s">
        <v>14</v>
      </c>
      <c r="I1809" s="1" t="s">
        <v>15</v>
      </c>
      <c r="J1809" s="1">
        <f>FIND(", ",space_missions[[#This Row],[Location]])</f>
        <v>8</v>
      </c>
      <c r="K1809" s="1" t="str">
        <f t="shared" si="28"/>
        <v xml:space="preserve"> USA</v>
      </c>
      <c r="L1809" s="1" t="str">
        <f>_xlfn.CONCAT(space_missions[[#This Row],[Company]],"-",space_missions[[#This Row],[Rocket]])</f>
        <v>General Dynamics-Atlas-SLV3D Centaur-D1AR</v>
      </c>
      <c r="M1809" s="1">
        <f>YEAR(space_missions[[#This Row],[Date]])</f>
        <v>1979</v>
      </c>
    </row>
    <row r="1810" spans="1:13" x14ac:dyDescent="0.3">
      <c r="A1810" s="1" t="s">
        <v>42</v>
      </c>
      <c r="B1810" s="1" t="s">
        <v>322</v>
      </c>
      <c r="C1810" s="2">
        <v>29003</v>
      </c>
      <c r="D1810" s="3">
        <v>0.75972222222222219</v>
      </c>
      <c r="E1810" s="1" t="s">
        <v>1181</v>
      </c>
      <c r="F1810" s="1" t="s">
        <v>2012</v>
      </c>
      <c r="G1810" s="1" t="s">
        <v>13</v>
      </c>
      <c r="H1810" s="1" t="s">
        <v>14</v>
      </c>
      <c r="I1810" s="1" t="s">
        <v>15</v>
      </c>
      <c r="J1810" s="1">
        <f>FIND(", ",space_missions[[#This Row],[Location]])</f>
        <v>7</v>
      </c>
      <c r="K1810" s="1" t="str">
        <f t="shared" si="28"/>
        <v xml:space="preserve"> USA</v>
      </c>
      <c r="L1810" s="1" t="str">
        <f>_xlfn.CONCAT(space_missions[[#This Row],[Company]],"-",space_missions[[#This Row],[Rocket]])</f>
        <v>US Air Force-Titan III(24)B</v>
      </c>
      <c r="M1810" s="1">
        <f>YEAR(space_missions[[#This Row],[Date]])</f>
        <v>1979</v>
      </c>
    </row>
    <row r="1811" spans="1:13" x14ac:dyDescent="0.3">
      <c r="A1811" s="1" t="s">
        <v>9</v>
      </c>
      <c r="B1811" s="1" t="s">
        <v>961</v>
      </c>
      <c r="C1811" s="2">
        <v>29006</v>
      </c>
      <c r="D1811" s="3">
        <v>0.74861111111111112</v>
      </c>
      <c r="E1811" s="1" t="s">
        <v>685</v>
      </c>
      <c r="F1811" s="1" t="s">
        <v>2013</v>
      </c>
      <c r="G1811" s="1" t="s">
        <v>13</v>
      </c>
      <c r="H1811" s="1" t="s">
        <v>14</v>
      </c>
      <c r="I1811" s="1" t="s">
        <v>15</v>
      </c>
      <c r="J1811" s="1">
        <f>FIND(", ",space_missions[[#This Row],[Location]])</f>
        <v>11</v>
      </c>
      <c r="K1811" s="1" t="str">
        <f t="shared" si="28"/>
        <v xml:space="preserve"> Russia</v>
      </c>
      <c r="L1811" s="1" t="str">
        <f>_xlfn.CONCAT(space_missions[[#This Row],[Company]],"-",space_missions[[#This Row],[Rocket]])</f>
        <v>RVSN USSR-Cosmos-3M (11K65M)</v>
      </c>
      <c r="M1811" s="1">
        <f>YEAR(space_missions[[#This Row],[Date]])</f>
        <v>1979</v>
      </c>
    </row>
    <row r="1812" spans="1:13" x14ac:dyDescent="0.3">
      <c r="A1812" s="1" t="s">
        <v>9</v>
      </c>
      <c r="B1812" s="1" t="s">
        <v>980</v>
      </c>
      <c r="C1812" s="2">
        <v>29011</v>
      </c>
      <c r="D1812" s="3">
        <v>0.97777777777777775</v>
      </c>
      <c r="E1812" s="1" t="s">
        <v>1463</v>
      </c>
      <c r="F1812" s="1" t="s">
        <v>2014</v>
      </c>
      <c r="G1812" s="1" t="s">
        <v>13</v>
      </c>
      <c r="H1812" s="1" t="s">
        <v>14</v>
      </c>
      <c r="I1812" s="1" t="s">
        <v>15</v>
      </c>
      <c r="J1812" s="1">
        <f>FIND(", ",space_missions[[#This Row],[Location]])</f>
        <v>10</v>
      </c>
      <c r="K1812" s="1" t="str">
        <f t="shared" si="28"/>
        <v xml:space="preserve"> Russia</v>
      </c>
      <c r="L1812" s="1" t="str">
        <f>_xlfn.CONCAT(space_missions[[#This Row],[Company]],"-",space_missions[[#This Row],[Rocket]])</f>
        <v>RVSN USSR-Molniya-M /Block ML</v>
      </c>
      <c r="M1812" s="1">
        <f>YEAR(space_missions[[#This Row],[Date]])</f>
        <v>1979</v>
      </c>
    </row>
    <row r="1813" spans="1:13" x14ac:dyDescent="0.3">
      <c r="A1813" s="1" t="s">
        <v>9</v>
      </c>
      <c r="B1813" s="1" t="s">
        <v>1338</v>
      </c>
      <c r="C1813" s="2">
        <v>29013</v>
      </c>
      <c r="D1813" s="3"/>
      <c r="E1813" s="1" t="s">
        <v>685</v>
      </c>
      <c r="F1813" s="1" t="s">
        <v>2015</v>
      </c>
      <c r="G1813" s="1" t="s">
        <v>13</v>
      </c>
      <c r="H1813" s="1" t="s">
        <v>14</v>
      </c>
      <c r="I1813" s="1" t="s">
        <v>15</v>
      </c>
      <c r="J1813" s="1">
        <f>FIND(", ",space_missions[[#This Row],[Location]])</f>
        <v>11</v>
      </c>
      <c r="K1813" s="1" t="str">
        <f t="shared" si="28"/>
        <v xml:space="preserve"> Russia</v>
      </c>
      <c r="L1813" s="1" t="str">
        <f>_xlfn.CONCAT(space_missions[[#This Row],[Company]],"-",space_missions[[#This Row],[Rocket]])</f>
        <v>RVSN USSR-Cosmos-3M (11K65M)</v>
      </c>
      <c r="M1813" s="1">
        <f>YEAR(space_missions[[#This Row],[Date]])</f>
        <v>1979</v>
      </c>
    </row>
    <row r="1814" spans="1:13" x14ac:dyDescent="0.3">
      <c r="A1814" s="1" t="s">
        <v>463</v>
      </c>
      <c r="B1814" s="1" t="s">
        <v>464</v>
      </c>
      <c r="C1814" s="2">
        <v>29016</v>
      </c>
      <c r="D1814" s="3">
        <v>0.5625</v>
      </c>
      <c r="E1814" s="1" t="s">
        <v>1082</v>
      </c>
      <c r="F1814" s="1" t="s">
        <v>2016</v>
      </c>
      <c r="G1814" s="1" t="s">
        <v>13</v>
      </c>
      <c r="H1814" s="1" t="s">
        <v>14</v>
      </c>
      <c r="I1814" s="1" t="s">
        <v>15</v>
      </c>
      <c r="J1814" s="1">
        <f>FIND(", ",space_missions[[#This Row],[Location]])</f>
        <v>7</v>
      </c>
      <c r="K1814" s="1" t="str">
        <f t="shared" si="28"/>
        <v xml:space="preserve"> USA</v>
      </c>
      <c r="L1814" s="1" t="str">
        <f>_xlfn.CONCAT(space_missions[[#This Row],[Company]],"-",space_missions[[#This Row],[Rocket]])</f>
        <v>Martin Marietta-Titan III(23)C</v>
      </c>
      <c r="M1814" s="1">
        <f>YEAR(space_missions[[#This Row],[Date]])</f>
        <v>1979</v>
      </c>
    </row>
    <row r="1815" spans="1:13" x14ac:dyDescent="0.3">
      <c r="A1815" s="1" t="s">
        <v>92</v>
      </c>
      <c r="B1815" s="1" t="s">
        <v>127</v>
      </c>
      <c r="C1815" s="2">
        <v>29033</v>
      </c>
      <c r="D1815" s="3">
        <v>0.66041666666666665</v>
      </c>
      <c r="E1815" s="1" t="s">
        <v>1965</v>
      </c>
      <c r="F1815" s="1" t="s">
        <v>2017</v>
      </c>
      <c r="G1815" s="1" t="s">
        <v>13</v>
      </c>
      <c r="H1815" s="1" t="s">
        <v>14</v>
      </c>
      <c r="I1815" s="1" t="s">
        <v>15</v>
      </c>
      <c r="J1815" s="1">
        <f>FIND(", ",space_missions[[#This Row],[Location]])</f>
        <v>7</v>
      </c>
      <c r="K1815" s="1" t="str">
        <f t="shared" si="28"/>
        <v xml:space="preserve"> USA</v>
      </c>
      <c r="L1815" s="1" t="str">
        <f>_xlfn.CONCAT(space_missions[[#This Row],[Company]],"-",space_missions[[#This Row],[Rocket]])</f>
        <v>General Dynamics-Atlas-E/F Star-37S-ISS</v>
      </c>
      <c r="M1815" s="1">
        <f>YEAR(space_missions[[#This Row],[Date]])</f>
        <v>1979</v>
      </c>
    </row>
    <row r="1816" spans="1:13" x14ac:dyDescent="0.3">
      <c r="A1816" s="1" t="s">
        <v>9</v>
      </c>
      <c r="B1816" s="1" t="s">
        <v>543</v>
      </c>
      <c r="C1816" s="2">
        <v>29033</v>
      </c>
      <c r="D1816" s="3">
        <v>0.75763888888888886</v>
      </c>
      <c r="E1816" s="1" t="s">
        <v>1302</v>
      </c>
      <c r="F1816" s="1" t="s">
        <v>2018</v>
      </c>
      <c r="G1816" s="1" t="s">
        <v>13</v>
      </c>
      <c r="H1816" s="1" t="s">
        <v>14</v>
      </c>
      <c r="I1816" s="1" t="s">
        <v>15</v>
      </c>
      <c r="J1816" s="1">
        <f>FIND(", ",space_missions[[#This Row],[Location]])</f>
        <v>10</v>
      </c>
      <c r="K1816" s="1" t="str">
        <f t="shared" si="28"/>
        <v xml:space="preserve"> Russia</v>
      </c>
      <c r="L1816" s="1" t="str">
        <f>_xlfn.CONCAT(space_missions[[#This Row],[Company]],"-",space_missions[[#This Row],[Rocket]])</f>
        <v>RVSN USSR-Molniya-M /Block 2BL</v>
      </c>
      <c r="M1816" s="1">
        <f>YEAR(space_missions[[#This Row],[Date]])</f>
        <v>1979</v>
      </c>
    </row>
    <row r="1817" spans="1:13" x14ac:dyDescent="0.3">
      <c r="A1817" s="1" t="s">
        <v>9</v>
      </c>
      <c r="B1817" s="1" t="s">
        <v>961</v>
      </c>
      <c r="C1817" s="2">
        <v>29034</v>
      </c>
      <c r="D1817" s="3">
        <v>0.83958333333333335</v>
      </c>
      <c r="E1817" s="1" t="s">
        <v>685</v>
      </c>
      <c r="F1817" s="1" t="s">
        <v>2019</v>
      </c>
      <c r="G1817" s="1" t="s">
        <v>13</v>
      </c>
      <c r="H1817" s="1" t="s">
        <v>14</v>
      </c>
      <c r="I1817" s="1" t="s">
        <v>15</v>
      </c>
      <c r="J1817" s="1">
        <f>FIND(", ",space_missions[[#This Row],[Location]])</f>
        <v>11</v>
      </c>
      <c r="K1817" s="1" t="str">
        <f t="shared" si="28"/>
        <v xml:space="preserve"> Russia</v>
      </c>
      <c r="L1817" s="1" t="str">
        <f>_xlfn.CONCAT(space_missions[[#This Row],[Company]],"-",space_missions[[#This Row],[Rocket]])</f>
        <v>RVSN USSR-Cosmos-3M (11K65M)</v>
      </c>
      <c r="M1817" s="1">
        <f>YEAR(space_missions[[#This Row],[Date]])</f>
        <v>1979</v>
      </c>
    </row>
    <row r="1818" spans="1:13" x14ac:dyDescent="0.3">
      <c r="A1818" s="1" t="s">
        <v>9</v>
      </c>
      <c r="B1818" s="1" t="s">
        <v>1338</v>
      </c>
      <c r="C1818" s="2">
        <v>29042</v>
      </c>
      <c r="D1818" s="3">
        <v>0.34722222222222221</v>
      </c>
      <c r="E1818" s="1" t="s">
        <v>685</v>
      </c>
      <c r="F1818" s="1" t="s">
        <v>2020</v>
      </c>
      <c r="G1818" s="1" t="s">
        <v>13</v>
      </c>
      <c r="H1818" s="1" t="s">
        <v>14</v>
      </c>
      <c r="I1818" s="1" t="s">
        <v>15</v>
      </c>
      <c r="J1818" s="1">
        <f>FIND(", ",space_missions[[#This Row],[Location]])</f>
        <v>11</v>
      </c>
      <c r="K1818" s="1" t="str">
        <f t="shared" si="28"/>
        <v xml:space="preserve"> Russia</v>
      </c>
      <c r="L1818" s="1" t="str">
        <f>_xlfn.CONCAT(space_missions[[#This Row],[Company]],"-",space_missions[[#This Row],[Rocket]])</f>
        <v>RVSN USSR-Cosmos-3M (11K65M)</v>
      </c>
      <c r="M1818" s="1">
        <f>YEAR(space_missions[[#This Row],[Date]])</f>
        <v>1979</v>
      </c>
    </row>
    <row r="1819" spans="1:13" x14ac:dyDescent="0.3">
      <c r="A1819" s="1" t="s">
        <v>9</v>
      </c>
      <c r="B1819" s="1" t="s">
        <v>961</v>
      </c>
      <c r="C1819" s="2">
        <v>29047</v>
      </c>
      <c r="D1819" s="3">
        <v>0.65347222222222223</v>
      </c>
      <c r="E1819" s="1" t="s">
        <v>685</v>
      </c>
      <c r="F1819" s="1" t="s">
        <v>2021</v>
      </c>
      <c r="G1819" s="1" t="s">
        <v>13</v>
      </c>
      <c r="H1819" s="1" t="s">
        <v>14</v>
      </c>
      <c r="I1819" s="1" t="s">
        <v>15</v>
      </c>
      <c r="J1819" s="1">
        <f>FIND(", ",space_missions[[#This Row],[Location]])</f>
        <v>11</v>
      </c>
      <c r="K1819" s="1" t="str">
        <f t="shared" si="28"/>
        <v xml:space="preserve"> Russia</v>
      </c>
      <c r="L1819" s="1" t="str">
        <f>_xlfn.CONCAT(space_missions[[#This Row],[Company]],"-",space_missions[[#This Row],[Rocket]])</f>
        <v>RVSN USSR-Cosmos-3M (11K65M)</v>
      </c>
      <c r="M1819" s="1">
        <f>YEAR(space_missions[[#This Row],[Date]])</f>
        <v>1979</v>
      </c>
    </row>
    <row r="1820" spans="1:13" x14ac:dyDescent="0.3">
      <c r="A1820" s="1" t="s">
        <v>9</v>
      </c>
      <c r="B1820" s="1" t="s">
        <v>980</v>
      </c>
      <c r="C1820" s="2">
        <v>29056</v>
      </c>
      <c r="D1820" s="3">
        <v>0.49861111111111112</v>
      </c>
      <c r="E1820" s="1" t="s">
        <v>396</v>
      </c>
      <c r="F1820" s="1" t="s">
        <v>2022</v>
      </c>
      <c r="G1820" s="1" t="s">
        <v>13</v>
      </c>
      <c r="H1820" s="1" t="s">
        <v>14</v>
      </c>
      <c r="I1820" s="1" t="s">
        <v>15</v>
      </c>
      <c r="J1820" s="1">
        <f>FIND(", ",space_missions[[#This Row],[Location]])</f>
        <v>10</v>
      </c>
      <c r="K1820" s="1" t="str">
        <f t="shared" si="28"/>
        <v xml:space="preserve"> Russia</v>
      </c>
      <c r="L1820" s="1" t="str">
        <f>_xlfn.CONCAT(space_missions[[#This Row],[Company]],"-",space_missions[[#This Row],[Rocket]])</f>
        <v>RVSN USSR-Vostok-2M</v>
      </c>
      <c r="M1820" s="1">
        <f>YEAR(space_missions[[#This Row],[Date]])</f>
        <v>1979</v>
      </c>
    </row>
    <row r="1821" spans="1:13" x14ac:dyDescent="0.3">
      <c r="A1821" s="1" t="s">
        <v>973</v>
      </c>
      <c r="B1821" s="1" t="s">
        <v>1288</v>
      </c>
      <c r="C1821" s="2">
        <v>29063</v>
      </c>
      <c r="D1821" s="3">
        <v>0.89444444444444449</v>
      </c>
      <c r="E1821" s="1" t="s">
        <v>1289</v>
      </c>
      <c r="F1821" s="1" t="s">
        <v>2023</v>
      </c>
      <c r="G1821" s="1" t="s">
        <v>13</v>
      </c>
      <c r="H1821" s="1" t="s">
        <v>14</v>
      </c>
      <c r="I1821" s="1" t="s">
        <v>21</v>
      </c>
      <c r="J1821" s="1">
        <f>FIND(", ",space_missions[[#This Row],[Location]])</f>
        <v>17</v>
      </c>
      <c r="K1821" s="1" t="str">
        <f t="shared" si="28"/>
        <v xml:space="preserve"> China</v>
      </c>
      <c r="L1821" s="1" t="str">
        <f>_xlfn.CONCAT(space_missions[[#This Row],[Company]],"-",space_missions[[#This Row],[Rocket]])</f>
        <v>CASC-Feng Bao 1</v>
      </c>
      <c r="M1821" s="1">
        <f>YEAR(space_missions[[#This Row],[Date]])</f>
        <v>1979</v>
      </c>
    </row>
    <row r="1822" spans="1:13" x14ac:dyDescent="0.3">
      <c r="A1822" s="1" t="s">
        <v>9</v>
      </c>
      <c r="B1822" s="1" t="s">
        <v>1116</v>
      </c>
      <c r="C1822" s="2">
        <v>29067</v>
      </c>
      <c r="D1822" s="3">
        <v>0.16388888888888889</v>
      </c>
      <c r="E1822" s="1" t="s">
        <v>1463</v>
      </c>
      <c r="F1822" s="1" t="s">
        <v>2024</v>
      </c>
      <c r="G1822" s="1" t="s">
        <v>13</v>
      </c>
      <c r="H1822" s="1" t="s">
        <v>14</v>
      </c>
      <c r="I1822" s="1" t="s">
        <v>15</v>
      </c>
      <c r="J1822" s="1">
        <f>FIND(", ",space_missions[[#This Row],[Location]])</f>
        <v>10</v>
      </c>
      <c r="K1822" s="1" t="str">
        <f t="shared" si="28"/>
        <v xml:space="preserve"> Russia</v>
      </c>
      <c r="L1822" s="1" t="str">
        <f>_xlfn.CONCAT(space_missions[[#This Row],[Company]],"-",space_missions[[#This Row],[Rocket]])</f>
        <v>RVSN USSR-Molniya-M /Block ML</v>
      </c>
      <c r="M1822" s="1">
        <f>YEAR(space_missions[[#This Row],[Date]])</f>
        <v>1979</v>
      </c>
    </row>
    <row r="1823" spans="1:13" x14ac:dyDescent="0.3">
      <c r="A1823" s="1" t="s">
        <v>2025</v>
      </c>
      <c r="B1823" s="1" t="s">
        <v>2026</v>
      </c>
      <c r="C1823" s="2">
        <v>29077</v>
      </c>
      <c r="D1823" s="3">
        <v>0.10277777777777777</v>
      </c>
      <c r="E1823" s="1" t="s">
        <v>2027</v>
      </c>
      <c r="F1823" s="1" t="s">
        <v>2028</v>
      </c>
      <c r="G1823" s="1" t="s">
        <v>13</v>
      </c>
      <c r="H1823" s="1" t="s">
        <v>14</v>
      </c>
      <c r="I1823" s="1" t="s">
        <v>21</v>
      </c>
      <c r="J1823" s="1">
        <f>FIND(", ",space_missions[[#This Row],[Location]])</f>
        <v>7</v>
      </c>
      <c r="K1823" s="1" t="str">
        <f t="shared" si="28"/>
        <v xml:space="preserve"> India</v>
      </c>
      <c r="L1823" s="1" t="str">
        <f>_xlfn.CONCAT(space_missions[[#This Row],[Company]],"-",space_missions[[#This Row],[Rocket]])</f>
        <v>ISRO-SLV-3</v>
      </c>
      <c r="M1823" s="1">
        <f>YEAR(space_missions[[#This Row],[Date]])</f>
        <v>1979</v>
      </c>
    </row>
    <row r="1824" spans="1:13" x14ac:dyDescent="0.3">
      <c r="A1824" s="1" t="s">
        <v>9</v>
      </c>
      <c r="B1824" s="1" t="s">
        <v>980</v>
      </c>
      <c r="C1824" s="2">
        <v>29095</v>
      </c>
      <c r="D1824" s="3">
        <v>1.1805555555555555E-2</v>
      </c>
      <c r="E1824" s="1" t="s">
        <v>1302</v>
      </c>
      <c r="F1824" s="1" t="s">
        <v>2029</v>
      </c>
      <c r="G1824" s="1" t="s">
        <v>13</v>
      </c>
      <c r="H1824" s="1" t="s">
        <v>14</v>
      </c>
      <c r="I1824" s="1" t="s">
        <v>15</v>
      </c>
      <c r="J1824" s="1">
        <f>FIND(", ",space_missions[[#This Row],[Location]])</f>
        <v>10</v>
      </c>
      <c r="K1824" s="1" t="str">
        <f t="shared" si="28"/>
        <v xml:space="preserve"> Russia</v>
      </c>
      <c r="L1824" s="1" t="str">
        <f>_xlfn.CONCAT(space_missions[[#This Row],[Company]],"-",space_missions[[#This Row],[Rocket]])</f>
        <v>RVSN USSR-Molniya-M /Block 2BL</v>
      </c>
      <c r="M1824" s="1">
        <f>YEAR(space_missions[[#This Row],[Date]])</f>
        <v>1979</v>
      </c>
    </row>
    <row r="1825" spans="1:13" x14ac:dyDescent="0.3">
      <c r="A1825" s="1" t="s">
        <v>9</v>
      </c>
      <c r="B1825" s="1" t="s">
        <v>961</v>
      </c>
      <c r="C1825" s="2">
        <v>29095</v>
      </c>
      <c r="D1825" s="3">
        <v>3.8194444444444448E-2</v>
      </c>
      <c r="E1825" s="1" t="s">
        <v>685</v>
      </c>
      <c r="F1825" s="1" t="s">
        <v>2030</v>
      </c>
      <c r="G1825" s="1" t="s">
        <v>13</v>
      </c>
      <c r="H1825" s="1" t="s">
        <v>14</v>
      </c>
      <c r="I1825" s="1" t="s">
        <v>15</v>
      </c>
      <c r="J1825" s="1">
        <f>FIND(", ",space_missions[[#This Row],[Location]])</f>
        <v>11</v>
      </c>
      <c r="K1825" s="1" t="str">
        <f t="shared" si="28"/>
        <v xml:space="preserve"> Russia</v>
      </c>
      <c r="L1825" s="1" t="str">
        <f>_xlfn.CONCAT(space_missions[[#This Row],[Company]],"-",space_missions[[#This Row],[Rocket]])</f>
        <v>RVSN USSR-Cosmos-3M (11K65M)</v>
      </c>
      <c r="M1825" s="1">
        <f>YEAR(space_missions[[#This Row],[Date]])</f>
        <v>1979</v>
      </c>
    </row>
    <row r="1826" spans="1:13" x14ac:dyDescent="0.3">
      <c r="A1826" s="1" t="s">
        <v>92</v>
      </c>
      <c r="B1826" s="1" t="s">
        <v>482</v>
      </c>
      <c r="C1826" s="2">
        <v>29118</v>
      </c>
      <c r="D1826" s="3">
        <v>0.22777777777777777</v>
      </c>
      <c r="E1826" s="1" t="s">
        <v>1632</v>
      </c>
      <c r="F1826" s="1" t="s">
        <v>2031</v>
      </c>
      <c r="G1826" s="1" t="s">
        <v>13</v>
      </c>
      <c r="H1826" s="1" t="s">
        <v>14</v>
      </c>
      <c r="I1826" s="1" t="s">
        <v>15</v>
      </c>
      <c r="J1826" s="1">
        <f>FIND(", ",space_missions[[#This Row],[Location]])</f>
        <v>8</v>
      </c>
      <c r="K1826" s="1" t="str">
        <f t="shared" si="28"/>
        <v xml:space="preserve"> USA</v>
      </c>
      <c r="L1826" s="1" t="str">
        <f>_xlfn.CONCAT(space_missions[[#This Row],[Company]],"-",space_missions[[#This Row],[Rocket]])</f>
        <v>General Dynamics-Atlas-SLV3D Centaur-D1AR</v>
      </c>
      <c r="M1826" s="1">
        <f>YEAR(space_missions[[#This Row],[Date]])</f>
        <v>1979</v>
      </c>
    </row>
    <row r="1827" spans="1:13" x14ac:dyDescent="0.3">
      <c r="A1827" s="1" t="s">
        <v>9</v>
      </c>
      <c r="B1827" s="1" t="s">
        <v>684</v>
      </c>
      <c r="C1827" s="2">
        <v>29123</v>
      </c>
      <c r="D1827" s="3">
        <v>0.875</v>
      </c>
      <c r="E1827" s="1" t="s">
        <v>685</v>
      </c>
      <c r="F1827" s="1" t="s">
        <v>2032</v>
      </c>
      <c r="G1827" s="1" t="s">
        <v>13</v>
      </c>
      <c r="H1827" s="1" t="s">
        <v>14</v>
      </c>
      <c r="I1827" s="1" t="s">
        <v>15</v>
      </c>
      <c r="J1827" s="1">
        <f>FIND(", ",space_missions[[#This Row],[Location]])</f>
        <v>11</v>
      </c>
      <c r="K1827" s="1" t="str">
        <f t="shared" si="28"/>
        <v xml:space="preserve"> Russia</v>
      </c>
      <c r="L1827" s="1" t="str">
        <f>_xlfn.CONCAT(space_missions[[#This Row],[Company]],"-",space_missions[[#This Row],[Rocket]])</f>
        <v>RVSN USSR-Cosmos-3M (11K65M)</v>
      </c>
      <c r="M1827" s="1">
        <f>YEAR(space_missions[[#This Row],[Date]])</f>
        <v>1979</v>
      </c>
    </row>
    <row r="1828" spans="1:13" x14ac:dyDescent="0.3">
      <c r="A1828" s="1" t="s">
        <v>463</v>
      </c>
      <c r="B1828" s="1" t="s">
        <v>464</v>
      </c>
      <c r="C1828" s="2">
        <v>29129</v>
      </c>
      <c r="D1828" s="3">
        <v>0.47361111111111109</v>
      </c>
      <c r="E1828" s="1" t="s">
        <v>1082</v>
      </c>
      <c r="F1828" s="1" t="s">
        <v>2033</v>
      </c>
      <c r="G1828" s="1" t="s">
        <v>13</v>
      </c>
      <c r="H1828" s="1" t="s">
        <v>14</v>
      </c>
      <c r="I1828" s="1" t="s">
        <v>15</v>
      </c>
      <c r="J1828" s="1">
        <f>FIND(", ",space_missions[[#This Row],[Location]])</f>
        <v>7</v>
      </c>
      <c r="K1828" s="1" t="str">
        <f t="shared" si="28"/>
        <v xml:space="preserve"> USA</v>
      </c>
      <c r="L1828" s="1" t="str">
        <f>_xlfn.CONCAT(space_missions[[#This Row],[Company]],"-",space_missions[[#This Row],[Rocket]])</f>
        <v>Martin Marietta-Titan III(23)C</v>
      </c>
      <c r="M1828" s="1">
        <f>YEAR(space_missions[[#This Row],[Date]])</f>
        <v>1979</v>
      </c>
    </row>
    <row r="1829" spans="1:13" x14ac:dyDescent="0.3">
      <c r="A1829" s="1" t="s">
        <v>9</v>
      </c>
      <c r="B1829" s="1" t="s">
        <v>684</v>
      </c>
      <c r="C1829" s="2">
        <v>29139</v>
      </c>
      <c r="D1829" s="3">
        <v>0.69166666666666665</v>
      </c>
      <c r="E1829" s="1" t="s">
        <v>685</v>
      </c>
      <c r="F1829" s="1" t="s">
        <v>2034</v>
      </c>
      <c r="G1829" s="1" t="s">
        <v>13</v>
      </c>
      <c r="H1829" s="1" t="s">
        <v>14</v>
      </c>
      <c r="I1829" s="1" t="s">
        <v>15</v>
      </c>
      <c r="J1829" s="1">
        <f>FIND(", ",space_missions[[#This Row],[Location]])</f>
        <v>11</v>
      </c>
      <c r="K1829" s="1" t="str">
        <f t="shared" si="28"/>
        <v xml:space="preserve"> Russia</v>
      </c>
      <c r="L1829" s="1" t="str">
        <f>_xlfn.CONCAT(space_missions[[#This Row],[Company]],"-",space_missions[[#This Row],[Rocket]])</f>
        <v>RVSN USSR-Cosmos-3M (11K65M)</v>
      </c>
      <c r="M1829" s="1">
        <f>YEAR(space_missions[[#This Row],[Date]])</f>
        <v>1979</v>
      </c>
    </row>
    <row r="1830" spans="1:13" x14ac:dyDescent="0.3">
      <c r="A1830" s="1" t="s">
        <v>9</v>
      </c>
      <c r="B1830" s="1" t="s">
        <v>684</v>
      </c>
      <c r="C1830" s="2">
        <v>29144</v>
      </c>
      <c r="D1830" s="3">
        <v>0.51180555555555551</v>
      </c>
      <c r="E1830" s="1" t="s">
        <v>685</v>
      </c>
      <c r="F1830" s="1" t="s">
        <v>2035</v>
      </c>
      <c r="G1830" s="1" t="s">
        <v>13</v>
      </c>
      <c r="H1830" s="1" t="s">
        <v>14</v>
      </c>
      <c r="I1830" s="1" t="s">
        <v>15</v>
      </c>
      <c r="J1830" s="1">
        <f>FIND(", ",space_missions[[#This Row],[Location]])</f>
        <v>11</v>
      </c>
      <c r="K1830" s="1" t="str">
        <f t="shared" si="28"/>
        <v xml:space="preserve"> Russia</v>
      </c>
      <c r="L1830" s="1" t="str">
        <f>_xlfn.CONCAT(space_missions[[#This Row],[Company]],"-",space_missions[[#This Row],[Rocket]])</f>
        <v>RVSN USSR-Cosmos-3M (11K65M)</v>
      </c>
      <c r="M1830" s="1">
        <f>YEAR(space_missions[[#This Row],[Date]])</f>
        <v>1979</v>
      </c>
    </row>
    <row r="1831" spans="1:13" x14ac:dyDescent="0.3">
      <c r="A1831" s="1" t="s">
        <v>9</v>
      </c>
      <c r="B1831" s="1" t="s">
        <v>543</v>
      </c>
      <c r="C1831" s="2">
        <v>29148</v>
      </c>
      <c r="D1831" s="3">
        <v>0.29375000000000001</v>
      </c>
      <c r="E1831" s="1" t="s">
        <v>1463</v>
      </c>
      <c r="F1831" s="1" t="s">
        <v>2036</v>
      </c>
      <c r="G1831" s="1" t="s">
        <v>13</v>
      </c>
      <c r="H1831" s="1" t="s">
        <v>14</v>
      </c>
      <c r="I1831" s="1" t="s">
        <v>15</v>
      </c>
      <c r="J1831" s="1">
        <f>FIND(", ",space_missions[[#This Row],[Location]])</f>
        <v>10</v>
      </c>
      <c r="K1831" s="1" t="str">
        <f t="shared" si="28"/>
        <v xml:space="preserve"> Russia</v>
      </c>
      <c r="L1831" s="1" t="str">
        <f>_xlfn.CONCAT(space_missions[[#This Row],[Company]],"-",space_missions[[#This Row],[Rocket]])</f>
        <v>RVSN USSR-Molniya-M /Block ML</v>
      </c>
      <c r="M1831" s="1">
        <f>YEAR(space_missions[[#This Row],[Date]])</f>
        <v>1979</v>
      </c>
    </row>
    <row r="1832" spans="1:13" x14ac:dyDescent="0.3">
      <c r="A1832" s="1" t="s">
        <v>9</v>
      </c>
      <c r="B1832" s="1" t="s">
        <v>980</v>
      </c>
      <c r="C1832" s="2">
        <v>29154</v>
      </c>
      <c r="D1832" s="3">
        <v>0.7583333333333333</v>
      </c>
      <c r="E1832" s="1" t="s">
        <v>396</v>
      </c>
      <c r="F1832" s="1" t="s">
        <v>2037</v>
      </c>
      <c r="G1832" s="1" t="s">
        <v>13</v>
      </c>
      <c r="H1832" s="1" t="s">
        <v>14</v>
      </c>
      <c r="I1832" s="1" t="s">
        <v>15</v>
      </c>
      <c r="J1832" s="1">
        <f>FIND(", ",space_missions[[#This Row],[Location]])</f>
        <v>10</v>
      </c>
      <c r="K1832" s="1" t="str">
        <f t="shared" si="28"/>
        <v xml:space="preserve"> Russia</v>
      </c>
      <c r="L1832" s="1" t="str">
        <f>_xlfn.CONCAT(space_missions[[#This Row],[Company]],"-",space_missions[[#This Row],[Rocket]])</f>
        <v>RVSN USSR-Vostok-2M</v>
      </c>
      <c r="M1832" s="1">
        <f>YEAR(space_missions[[#This Row],[Date]])</f>
        <v>1979</v>
      </c>
    </row>
    <row r="1833" spans="1:13" x14ac:dyDescent="0.3">
      <c r="A1833" s="1" t="s">
        <v>9</v>
      </c>
      <c r="B1833" s="1" t="s">
        <v>980</v>
      </c>
      <c r="C1833" s="2">
        <v>29159</v>
      </c>
      <c r="D1833" s="3">
        <v>0.3923611111111111</v>
      </c>
      <c r="E1833" s="1" t="s">
        <v>396</v>
      </c>
      <c r="F1833" s="1" t="s">
        <v>2038</v>
      </c>
      <c r="G1833" s="1" t="s">
        <v>13</v>
      </c>
      <c r="H1833" s="1" t="s">
        <v>14</v>
      </c>
      <c r="I1833" s="1" t="s">
        <v>15</v>
      </c>
      <c r="J1833" s="1">
        <f>FIND(", ",space_missions[[#This Row],[Location]])</f>
        <v>10</v>
      </c>
      <c r="K1833" s="1" t="str">
        <f t="shared" si="28"/>
        <v xml:space="preserve"> Russia</v>
      </c>
      <c r="L1833" s="1" t="str">
        <f>_xlfn.CONCAT(space_missions[[#This Row],[Company]],"-",space_missions[[#This Row],[Rocket]])</f>
        <v>RVSN USSR-Vostok-2M</v>
      </c>
      <c r="M1833" s="1">
        <f>YEAR(space_missions[[#This Row],[Date]])</f>
        <v>1979</v>
      </c>
    </row>
    <row r="1834" spans="1:13" x14ac:dyDescent="0.3">
      <c r="A1834" s="1" t="s">
        <v>9</v>
      </c>
      <c r="B1834" s="1" t="s">
        <v>684</v>
      </c>
      <c r="C1834" s="2">
        <v>29160</v>
      </c>
      <c r="D1834" s="3"/>
      <c r="E1834" s="1" t="s">
        <v>685</v>
      </c>
      <c r="F1834" s="1" t="s">
        <v>2039</v>
      </c>
      <c r="G1834" s="1" t="s">
        <v>13</v>
      </c>
      <c r="H1834" s="1" t="s">
        <v>14</v>
      </c>
      <c r="I1834" s="1" t="s">
        <v>15</v>
      </c>
      <c r="J1834" s="1">
        <f>FIND(", ",space_missions[[#This Row],[Location]])</f>
        <v>11</v>
      </c>
      <c r="K1834" s="1" t="str">
        <f t="shared" si="28"/>
        <v xml:space="preserve"> Russia</v>
      </c>
      <c r="L1834" s="1" t="str">
        <f>_xlfn.CONCAT(space_missions[[#This Row],[Company]],"-",space_missions[[#This Row],[Rocket]])</f>
        <v>RVSN USSR-Cosmos-3M (11K65M)</v>
      </c>
      <c r="M1834" s="1">
        <f>YEAR(space_missions[[#This Row],[Date]])</f>
        <v>1979</v>
      </c>
    </row>
    <row r="1835" spans="1:13" x14ac:dyDescent="0.3">
      <c r="A1835" s="1" t="s">
        <v>463</v>
      </c>
      <c r="B1835" s="1" t="s">
        <v>464</v>
      </c>
      <c r="C1835" s="2">
        <v>29180</v>
      </c>
      <c r="D1835" s="3">
        <v>8.9583333333333334E-2</v>
      </c>
      <c r="E1835" s="1" t="s">
        <v>1082</v>
      </c>
      <c r="F1835" s="1" t="s">
        <v>2040</v>
      </c>
      <c r="G1835" s="1" t="s">
        <v>13</v>
      </c>
      <c r="H1835" s="1" t="s">
        <v>14</v>
      </c>
      <c r="I1835" s="1" t="s">
        <v>15</v>
      </c>
      <c r="J1835" s="1">
        <f>FIND(", ",space_missions[[#This Row],[Location]])</f>
        <v>7</v>
      </c>
      <c r="K1835" s="1" t="str">
        <f t="shared" si="28"/>
        <v xml:space="preserve"> USA</v>
      </c>
      <c r="L1835" s="1" t="str">
        <f>_xlfn.CONCAT(space_missions[[#This Row],[Company]],"-",space_missions[[#This Row],[Rocket]])</f>
        <v>Martin Marietta-Titan III(23)C</v>
      </c>
      <c r="M1835" s="1">
        <f>YEAR(space_missions[[#This Row],[Date]])</f>
        <v>1979</v>
      </c>
    </row>
    <row r="1836" spans="1:13" x14ac:dyDescent="0.3">
      <c r="A1836" s="1" t="s">
        <v>9</v>
      </c>
      <c r="B1836" s="1" t="s">
        <v>980</v>
      </c>
      <c r="C1836" s="2">
        <v>29186</v>
      </c>
      <c r="D1836" s="3">
        <v>0.41319444444444442</v>
      </c>
      <c r="E1836" s="1" t="s">
        <v>396</v>
      </c>
      <c r="F1836" s="1" t="s">
        <v>2041</v>
      </c>
      <c r="G1836" s="1" t="s">
        <v>13</v>
      </c>
      <c r="H1836" s="1" t="s">
        <v>14</v>
      </c>
      <c r="I1836" s="1" t="s">
        <v>15</v>
      </c>
      <c r="J1836" s="1">
        <f>FIND(", ",space_missions[[#This Row],[Location]])</f>
        <v>10</v>
      </c>
      <c r="K1836" s="1" t="str">
        <f t="shared" si="28"/>
        <v xml:space="preserve"> Russia</v>
      </c>
      <c r="L1836" s="1" t="str">
        <f>_xlfn.CONCAT(space_missions[[#This Row],[Company]],"-",space_missions[[#This Row],[Rocket]])</f>
        <v>RVSN USSR-Vostok-2M</v>
      </c>
      <c r="M1836" s="1">
        <f>YEAR(space_missions[[#This Row],[Date]])</f>
        <v>1979</v>
      </c>
    </row>
    <row r="1837" spans="1:13" x14ac:dyDescent="0.3">
      <c r="A1837" s="1" t="s">
        <v>9</v>
      </c>
      <c r="B1837" s="1" t="s">
        <v>684</v>
      </c>
      <c r="C1837" s="2">
        <v>29194</v>
      </c>
      <c r="D1837" s="3">
        <v>0.375</v>
      </c>
      <c r="E1837" s="1" t="s">
        <v>685</v>
      </c>
      <c r="F1837" s="1" t="s">
        <v>2042</v>
      </c>
      <c r="G1837" s="1" t="s">
        <v>13</v>
      </c>
      <c r="H1837" s="1" t="s">
        <v>14</v>
      </c>
      <c r="I1837" s="1" t="s">
        <v>15</v>
      </c>
      <c r="J1837" s="1">
        <f>FIND(", ",space_missions[[#This Row],[Location]])</f>
        <v>11</v>
      </c>
      <c r="K1837" s="1" t="str">
        <f t="shared" si="28"/>
        <v xml:space="preserve"> Russia</v>
      </c>
      <c r="L1837" s="1" t="str">
        <f>_xlfn.CONCAT(space_missions[[#This Row],[Company]],"-",space_missions[[#This Row],[Rocket]])</f>
        <v>RVSN USSR-Cosmos-3M (11K65M)</v>
      </c>
      <c r="M1837" s="1">
        <f>YEAR(space_missions[[#This Row],[Date]])</f>
        <v>1979</v>
      </c>
    </row>
    <row r="1838" spans="1:13" x14ac:dyDescent="0.3">
      <c r="A1838" s="1" t="s">
        <v>2043</v>
      </c>
      <c r="B1838" s="1" t="s">
        <v>2044</v>
      </c>
      <c r="C1838" s="2">
        <v>29213</v>
      </c>
      <c r="D1838" s="3">
        <v>0.71805555555555556</v>
      </c>
      <c r="E1838" s="1" t="s">
        <v>2045</v>
      </c>
      <c r="F1838" s="1" t="s">
        <v>2046</v>
      </c>
      <c r="G1838" s="1" t="s">
        <v>13</v>
      </c>
      <c r="H1838" s="1" t="s">
        <v>14</v>
      </c>
      <c r="I1838" s="1" t="s">
        <v>15</v>
      </c>
      <c r="J1838" s="1">
        <f>FIND(", ",space_missions[[#This Row],[Location]])</f>
        <v>12</v>
      </c>
      <c r="K1838" s="1" t="str">
        <f t="shared" si="28"/>
        <v xml:space="preserve"> France</v>
      </c>
      <c r="L1838" s="1" t="str">
        <f>_xlfn.CONCAT(space_missions[[#This Row],[Company]],"-",space_missions[[#This Row],[Rocket]])</f>
        <v>ESA-Ariane 1</v>
      </c>
      <c r="M1838" s="1">
        <f>YEAR(space_missions[[#This Row],[Date]])</f>
        <v>1979</v>
      </c>
    </row>
    <row r="1839" spans="1:13" x14ac:dyDescent="0.3">
      <c r="A1839" s="1" t="s">
        <v>9</v>
      </c>
      <c r="B1839" s="1" t="s">
        <v>543</v>
      </c>
      <c r="C1839" s="2">
        <v>29231</v>
      </c>
      <c r="D1839" s="3">
        <v>0.51944444444444449</v>
      </c>
      <c r="E1839" s="1" t="s">
        <v>1463</v>
      </c>
      <c r="F1839" s="1" t="s">
        <v>2047</v>
      </c>
      <c r="G1839" s="1" t="s">
        <v>13</v>
      </c>
      <c r="H1839" s="1" t="s">
        <v>14</v>
      </c>
      <c r="I1839" s="1" t="s">
        <v>15</v>
      </c>
      <c r="J1839" s="1">
        <f>FIND(", ",space_missions[[#This Row],[Location]])</f>
        <v>10</v>
      </c>
      <c r="K1839" s="1" t="str">
        <f t="shared" si="28"/>
        <v xml:space="preserve"> Russia</v>
      </c>
      <c r="L1839" s="1" t="str">
        <f>_xlfn.CONCAT(space_missions[[#This Row],[Company]],"-",space_missions[[#This Row],[Rocket]])</f>
        <v>RVSN USSR-Molniya-M /Block ML</v>
      </c>
      <c r="M1839" s="1">
        <f>YEAR(space_missions[[#This Row],[Date]])</f>
        <v>1980</v>
      </c>
    </row>
    <row r="1840" spans="1:13" x14ac:dyDescent="0.3">
      <c r="A1840" s="1" t="s">
        <v>9</v>
      </c>
      <c r="B1840" s="1" t="s">
        <v>684</v>
      </c>
      <c r="C1840" s="2">
        <v>29234</v>
      </c>
      <c r="D1840" s="3">
        <v>0.8256944444444444</v>
      </c>
      <c r="E1840" s="1" t="s">
        <v>685</v>
      </c>
      <c r="F1840" s="1" t="s">
        <v>2048</v>
      </c>
      <c r="G1840" s="1" t="s">
        <v>13</v>
      </c>
      <c r="H1840" s="1" t="s">
        <v>14</v>
      </c>
      <c r="I1840" s="1" t="s">
        <v>15</v>
      </c>
      <c r="J1840" s="1">
        <f>FIND(", ",space_missions[[#This Row],[Location]])</f>
        <v>11</v>
      </c>
      <c r="K1840" s="1" t="str">
        <f t="shared" si="28"/>
        <v xml:space="preserve"> Russia</v>
      </c>
      <c r="L1840" s="1" t="str">
        <f>_xlfn.CONCAT(space_missions[[#This Row],[Company]],"-",space_missions[[#This Row],[Rocket]])</f>
        <v>RVSN USSR-Cosmos-3M (11K65M)</v>
      </c>
      <c r="M1840" s="1">
        <f>YEAR(space_missions[[#This Row],[Date]])</f>
        <v>1980</v>
      </c>
    </row>
    <row r="1841" spans="1:13" x14ac:dyDescent="0.3">
      <c r="A1841" s="1" t="s">
        <v>92</v>
      </c>
      <c r="B1841" s="1" t="s">
        <v>226</v>
      </c>
      <c r="C1841" s="2">
        <v>29238</v>
      </c>
      <c r="D1841" s="3">
        <v>5.9722222222222225E-2</v>
      </c>
      <c r="E1841" s="1" t="s">
        <v>1632</v>
      </c>
      <c r="F1841" s="1" t="s">
        <v>2049</v>
      </c>
      <c r="G1841" s="1" t="s">
        <v>13</v>
      </c>
      <c r="H1841" s="1" t="s">
        <v>14</v>
      </c>
      <c r="I1841" s="1" t="s">
        <v>15</v>
      </c>
      <c r="J1841" s="1">
        <f>FIND(", ",space_missions[[#This Row],[Location]])</f>
        <v>8</v>
      </c>
      <c r="K1841" s="1" t="str">
        <f t="shared" si="28"/>
        <v xml:space="preserve"> USA</v>
      </c>
      <c r="L1841" s="1" t="str">
        <f>_xlfn.CONCAT(space_missions[[#This Row],[Company]],"-",space_missions[[#This Row],[Rocket]])</f>
        <v>General Dynamics-Atlas-SLV3D Centaur-D1AR</v>
      </c>
      <c r="M1841" s="1">
        <f>YEAR(space_missions[[#This Row],[Date]])</f>
        <v>1980</v>
      </c>
    </row>
    <row r="1842" spans="1:13" x14ac:dyDescent="0.3">
      <c r="A1842" s="1" t="s">
        <v>9</v>
      </c>
      <c r="B1842" s="1" t="s">
        <v>2050</v>
      </c>
      <c r="C1842" s="2">
        <v>29243</v>
      </c>
      <c r="D1842" s="3">
        <v>0.29166666666666669</v>
      </c>
      <c r="E1842" s="1" t="s">
        <v>1829</v>
      </c>
      <c r="F1842" s="1" t="s">
        <v>2051</v>
      </c>
      <c r="G1842" s="1" t="s">
        <v>13</v>
      </c>
      <c r="H1842" s="1" t="s">
        <v>14</v>
      </c>
      <c r="I1842" s="1" t="s">
        <v>15</v>
      </c>
      <c r="J1842" s="1">
        <f>FIND(", ",space_missions[[#This Row],[Location]])</f>
        <v>10</v>
      </c>
      <c r="K1842" s="1" t="str">
        <f t="shared" si="28"/>
        <v xml:space="preserve"> Russia</v>
      </c>
      <c r="L1842" s="1" t="str">
        <f>_xlfn.CONCAT(space_missions[[#This Row],[Company]],"-",space_missions[[#This Row],[Rocket]])</f>
        <v>RVSN USSR-Tsyklon-3</v>
      </c>
      <c r="M1842" s="1">
        <f>YEAR(space_missions[[#This Row],[Date]])</f>
        <v>1980</v>
      </c>
    </row>
    <row r="1843" spans="1:13" x14ac:dyDescent="0.3">
      <c r="A1843" s="1" t="s">
        <v>9</v>
      </c>
      <c r="B1843" s="1" t="s">
        <v>684</v>
      </c>
      <c r="C1843" s="2">
        <v>29245</v>
      </c>
      <c r="D1843" s="3">
        <v>0.85833333333333328</v>
      </c>
      <c r="E1843" s="1" t="s">
        <v>685</v>
      </c>
      <c r="F1843" s="1" t="s">
        <v>2052</v>
      </c>
      <c r="G1843" s="1" t="s">
        <v>13</v>
      </c>
      <c r="H1843" s="1" t="s">
        <v>14</v>
      </c>
      <c r="I1843" s="1" t="s">
        <v>15</v>
      </c>
      <c r="J1843" s="1">
        <f>FIND(", ",space_missions[[#This Row],[Location]])</f>
        <v>11</v>
      </c>
      <c r="K1843" s="1" t="str">
        <f t="shared" si="28"/>
        <v xml:space="preserve"> Russia</v>
      </c>
      <c r="L1843" s="1" t="str">
        <f>_xlfn.CONCAT(space_missions[[#This Row],[Company]],"-",space_missions[[#This Row],[Rocket]])</f>
        <v>RVSN USSR-Cosmos-3M (11K65M)</v>
      </c>
      <c r="M1843" s="1">
        <f>YEAR(space_missions[[#This Row],[Date]])</f>
        <v>1980</v>
      </c>
    </row>
    <row r="1844" spans="1:13" x14ac:dyDescent="0.3">
      <c r="A1844" s="1" t="s">
        <v>9</v>
      </c>
      <c r="B1844" s="1" t="s">
        <v>980</v>
      </c>
      <c r="C1844" s="2">
        <v>29250</v>
      </c>
      <c r="D1844" s="3">
        <v>0.53541666666666665</v>
      </c>
      <c r="E1844" s="1" t="s">
        <v>396</v>
      </c>
      <c r="F1844" s="1" t="s">
        <v>2053</v>
      </c>
      <c r="G1844" s="1" t="s">
        <v>13</v>
      </c>
      <c r="H1844" s="1" t="s">
        <v>14</v>
      </c>
      <c r="I1844" s="1" t="s">
        <v>15</v>
      </c>
      <c r="J1844" s="1">
        <f>FIND(", ",space_missions[[#This Row],[Location]])</f>
        <v>10</v>
      </c>
      <c r="K1844" s="1" t="str">
        <f t="shared" si="28"/>
        <v xml:space="preserve"> Russia</v>
      </c>
      <c r="L1844" s="1" t="str">
        <f>_xlfn.CONCAT(space_missions[[#This Row],[Company]],"-",space_missions[[#This Row],[Rocket]])</f>
        <v>RVSN USSR-Vostok-2M</v>
      </c>
      <c r="M1844" s="1">
        <f>YEAR(space_missions[[#This Row],[Date]])</f>
        <v>1980</v>
      </c>
    </row>
    <row r="1845" spans="1:13" x14ac:dyDescent="0.3">
      <c r="A1845" s="1" t="s">
        <v>463</v>
      </c>
      <c r="B1845" s="1" t="s">
        <v>388</v>
      </c>
      <c r="C1845" s="2">
        <v>29258</v>
      </c>
      <c r="D1845" s="3">
        <v>0.88194444444444442</v>
      </c>
      <c r="E1845" s="1" t="s">
        <v>1163</v>
      </c>
      <c r="F1845" s="1" t="s">
        <v>1772</v>
      </c>
      <c r="G1845" s="1" t="s">
        <v>13</v>
      </c>
      <c r="H1845" s="1" t="s">
        <v>14</v>
      </c>
      <c r="I1845" s="1" t="s">
        <v>15</v>
      </c>
      <c r="J1845" s="1">
        <f>FIND(", ",space_missions[[#This Row],[Location]])</f>
        <v>7</v>
      </c>
      <c r="K1845" s="1" t="str">
        <f t="shared" si="28"/>
        <v xml:space="preserve"> USA</v>
      </c>
      <c r="L1845" s="1" t="str">
        <f>_xlfn.CONCAT(space_missions[[#This Row],[Company]],"-",space_missions[[#This Row],[Rocket]])</f>
        <v>Martin Marietta-Titan IIID</v>
      </c>
      <c r="M1845" s="1">
        <f>YEAR(space_missions[[#This Row],[Date]])</f>
        <v>1980</v>
      </c>
    </row>
    <row r="1846" spans="1:13" x14ac:dyDescent="0.3">
      <c r="A1846" s="1" t="s">
        <v>92</v>
      </c>
      <c r="B1846" s="1" t="s">
        <v>171</v>
      </c>
      <c r="C1846" s="2">
        <v>29260</v>
      </c>
      <c r="D1846" s="3">
        <v>0.96388888888888891</v>
      </c>
      <c r="E1846" s="1" t="s">
        <v>1825</v>
      </c>
      <c r="F1846" s="1" t="s">
        <v>2054</v>
      </c>
      <c r="G1846" s="1" t="s">
        <v>13</v>
      </c>
      <c r="H1846" s="1" t="s">
        <v>14</v>
      </c>
      <c r="I1846" s="1" t="s">
        <v>15</v>
      </c>
      <c r="J1846" s="1">
        <f>FIND(", ",space_missions[[#This Row],[Location]])</f>
        <v>7</v>
      </c>
      <c r="K1846" s="1" t="str">
        <f t="shared" si="28"/>
        <v xml:space="preserve"> USA</v>
      </c>
      <c r="L1846" s="1" t="str">
        <f>_xlfn.CONCAT(space_missions[[#This Row],[Company]],"-",space_missions[[#This Row],[Rocket]])</f>
        <v>General Dynamics-Atlas-E/F SGS-1</v>
      </c>
      <c r="M1846" s="1">
        <f>YEAR(space_missions[[#This Row],[Date]])</f>
        <v>1980</v>
      </c>
    </row>
    <row r="1847" spans="1:13" x14ac:dyDescent="0.3">
      <c r="A1847" s="1" t="s">
        <v>9</v>
      </c>
      <c r="B1847" s="1" t="s">
        <v>684</v>
      </c>
      <c r="C1847" s="2">
        <v>29262</v>
      </c>
      <c r="D1847" s="3">
        <v>0.98055555555555551</v>
      </c>
      <c r="E1847" s="1" t="s">
        <v>685</v>
      </c>
      <c r="F1847" s="1" t="s">
        <v>2055</v>
      </c>
      <c r="G1847" s="1" t="s">
        <v>13</v>
      </c>
      <c r="H1847" s="1" t="s">
        <v>14</v>
      </c>
      <c r="I1847" s="1" t="s">
        <v>15</v>
      </c>
      <c r="J1847" s="1">
        <f>FIND(", ",space_missions[[#This Row],[Location]])</f>
        <v>11</v>
      </c>
      <c r="K1847" s="1" t="str">
        <f t="shared" si="28"/>
        <v xml:space="preserve"> Russia</v>
      </c>
      <c r="L1847" s="1" t="str">
        <f>_xlfn.CONCAT(space_missions[[#This Row],[Company]],"-",space_missions[[#This Row],[Rocket]])</f>
        <v>RVSN USSR-Cosmos-3M (11K65M)</v>
      </c>
      <c r="M1847" s="1">
        <f>YEAR(space_missions[[#This Row],[Date]])</f>
        <v>1980</v>
      </c>
    </row>
    <row r="1848" spans="1:13" x14ac:dyDescent="0.3">
      <c r="A1848" s="1" t="s">
        <v>9</v>
      </c>
      <c r="B1848" s="1" t="s">
        <v>980</v>
      </c>
      <c r="C1848" s="2">
        <v>29263</v>
      </c>
      <c r="D1848" s="3">
        <v>3.6111111111111108E-2</v>
      </c>
      <c r="E1848" s="1" t="s">
        <v>1302</v>
      </c>
      <c r="F1848" s="1" t="s">
        <v>2056</v>
      </c>
      <c r="G1848" s="1" t="s">
        <v>13</v>
      </c>
      <c r="H1848" s="1" t="s">
        <v>14</v>
      </c>
      <c r="I1848" s="1" t="s">
        <v>56</v>
      </c>
      <c r="J1848" s="1">
        <f>FIND(", ",space_missions[[#This Row],[Location]])</f>
        <v>10</v>
      </c>
      <c r="K1848" s="1" t="str">
        <f t="shared" si="28"/>
        <v xml:space="preserve"> Russia</v>
      </c>
      <c r="L1848" s="1" t="str">
        <f>_xlfn.CONCAT(space_missions[[#This Row],[Company]],"-",space_missions[[#This Row],[Rocket]])</f>
        <v>RVSN USSR-Molniya-M /Block 2BL</v>
      </c>
      <c r="M1848" s="1">
        <f>YEAR(space_missions[[#This Row],[Date]])</f>
        <v>1980</v>
      </c>
    </row>
    <row r="1849" spans="1:13" x14ac:dyDescent="0.3">
      <c r="A1849" s="1" t="s">
        <v>1057</v>
      </c>
      <c r="B1849" s="1" t="s">
        <v>1058</v>
      </c>
      <c r="C1849" s="2">
        <v>29268</v>
      </c>
      <c r="D1849" s="3">
        <v>2.7777777777777776E-2</v>
      </c>
      <c r="E1849" s="1" t="s">
        <v>2057</v>
      </c>
      <c r="F1849" s="1" t="s">
        <v>2058</v>
      </c>
      <c r="G1849" s="1" t="s">
        <v>13</v>
      </c>
      <c r="H1849" s="1" t="s">
        <v>14</v>
      </c>
      <c r="I1849" s="1" t="s">
        <v>15</v>
      </c>
      <c r="J1849" s="1">
        <f>FIND(", ",space_missions[[#This Row],[Location]])</f>
        <v>7</v>
      </c>
      <c r="K1849" s="1" t="str">
        <f t="shared" si="28"/>
        <v xml:space="preserve"> Japan</v>
      </c>
      <c r="L1849" s="1" t="str">
        <f>_xlfn.CONCAT(space_missions[[#This Row],[Company]],"-",space_missions[[#This Row],[Rocket]])</f>
        <v>ISAS-Mu-III S</v>
      </c>
      <c r="M1849" s="1">
        <f>YEAR(space_missions[[#This Row],[Date]])</f>
        <v>1980</v>
      </c>
    </row>
    <row r="1850" spans="1:13" x14ac:dyDescent="0.3">
      <c r="A1850" s="1" t="s">
        <v>1620</v>
      </c>
      <c r="B1850" s="1" t="s">
        <v>1621</v>
      </c>
      <c r="C1850" s="2">
        <v>29273</v>
      </c>
      <c r="D1850" s="3">
        <v>0.3576388888888889</v>
      </c>
      <c r="E1850" s="1" t="s">
        <v>1789</v>
      </c>
      <c r="F1850" s="1" t="s">
        <v>2059</v>
      </c>
      <c r="G1850" s="1" t="s">
        <v>13</v>
      </c>
      <c r="H1850" s="1" t="s">
        <v>14</v>
      </c>
      <c r="I1850" s="1" t="s">
        <v>15</v>
      </c>
      <c r="J1850" s="1">
        <f>FIND(", ",space_missions[[#This Row],[Location]])</f>
        <v>6</v>
      </c>
      <c r="K1850" s="1" t="str">
        <f t="shared" si="28"/>
        <v xml:space="preserve"> Japan</v>
      </c>
      <c r="L1850" s="1" t="str">
        <f>_xlfn.CONCAT(space_missions[[#This Row],[Company]],"-",space_missions[[#This Row],[Rocket]])</f>
        <v>MHI-N-I Star-37E</v>
      </c>
      <c r="M1850" s="1">
        <f>YEAR(space_missions[[#This Row],[Date]])</f>
        <v>1980</v>
      </c>
    </row>
    <row r="1851" spans="1:13" x14ac:dyDescent="0.3">
      <c r="A1851" s="1" t="s">
        <v>92</v>
      </c>
      <c r="B1851" s="1" t="s">
        <v>127</v>
      </c>
      <c r="C1851" s="2">
        <v>29283</v>
      </c>
      <c r="D1851" s="3">
        <v>0.39374999999999999</v>
      </c>
      <c r="E1851" s="1" t="s">
        <v>1695</v>
      </c>
      <c r="F1851" s="1" t="s">
        <v>2060</v>
      </c>
      <c r="G1851" s="1" t="s">
        <v>13</v>
      </c>
      <c r="H1851" s="1" t="s">
        <v>14</v>
      </c>
      <c r="I1851" s="1" t="s">
        <v>15</v>
      </c>
      <c r="J1851" s="1">
        <f>FIND(", ",space_missions[[#This Row],[Location]])</f>
        <v>7</v>
      </c>
      <c r="K1851" s="1" t="str">
        <f t="shared" si="28"/>
        <v xml:space="preserve"> USA</v>
      </c>
      <c r="L1851" s="1" t="str">
        <f>_xlfn.CONCAT(space_missions[[#This Row],[Company]],"-",space_missions[[#This Row],[Rocket]])</f>
        <v>General Dynamics-Atlas-E/F MSD</v>
      </c>
      <c r="M1851" s="1">
        <f>YEAR(space_missions[[#This Row],[Date]])</f>
        <v>1980</v>
      </c>
    </row>
    <row r="1852" spans="1:13" x14ac:dyDescent="0.3">
      <c r="A1852" s="1" t="s">
        <v>9</v>
      </c>
      <c r="B1852" s="1" t="s">
        <v>847</v>
      </c>
      <c r="C1852" s="2">
        <v>29294</v>
      </c>
      <c r="D1852" s="3">
        <v>0.44444444444444442</v>
      </c>
      <c r="E1852" s="1" t="s">
        <v>937</v>
      </c>
      <c r="F1852" s="1" t="s">
        <v>2061</v>
      </c>
      <c r="G1852" s="1" t="s">
        <v>13</v>
      </c>
      <c r="H1852" s="1" t="s">
        <v>14</v>
      </c>
      <c r="I1852" s="1" t="s">
        <v>15</v>
      </c>
      <c r="J1852" s="1">
        <f>FIND(", ",space_missions[[#This Row],[Location]])</f>
        <v>11</v>
      </c>
      <c r="K1852" s="1" t="str">
        <f t="shared" si="28"/>
        <v xml:space="preserve"> Kazakhstan</v>
      </c>
      <c r="L1852" s="1" t="str">
        <f>_xlfn.CONCAT(space_missions[[#This Row],[Company]],"-",space_missions[[#This Row],[Rocket]])</f>
        <v>RVSN USSR-Tsyklon-2</v>
      </c>
      <c r="M1852" s="1">
        <f>YEAR(space_missions[[#This Row],[Date]])</f>
        <v>1980</v>
      </c>
    </row>
    <row r="1853" spans="1:13" x14ac:dyDescent="0.3">
      <c r="A1853" s="1" t="s">
        <v>9</v>
      </c>
      <c r="B1853" s="1" t="s">
        <v>961</v>
      </c>
      <c r="C1853" s="2">
        <v>29297</v>
      </c>
      <c r="D1853" s="3">
        <v>0.90069444444444446</v>
      </c>
      <c r="E1853" s="1" t="s">
        <v>685</v>
      </c>
      <c r="F1853" s="1" t="s">
        <v>2062</v>
      </c>
      <c r="G1853" s="1" t="s">
        <v>13</v>
      </c>
      <c r="H1853" s="1" t="s">
        <v>14</v>
      </c>
      <c r="I1853" s="1" t="s">
        <v>15</v>
      </c>
      <c r="J1853" s="1">
        <f>FIND(", ",space_missions[[#This Row],[Location]])</f>
        <v>11</v>
      </c>
      <c r="K1853" s="1" t="str">
        <f t="shared" si="28"/>
        <v xml:space="preserve"> Russia</v>
      </c>
      <c r="L1853" s="1" t="str">
        <f>_xlfn.CONCAT(space_missions[[#This Row],[Company]],"-",space_missions[[#This Row],[Rocket]])</f>
        <v>RVSN USSR-Cosmos-3M (11K65M)</v>
      </c>
      <c r="M1853" s="1">
        <f>YEAR(space_missions[[#This Row],[Date]])</f>
        <v>1980</v>
      </c>
    </row>
    <row r="1854" spans="1:13" x14ac:dyDescent="0.3">
      <c r="A1854" s="1" t="s">
        <v>9</v>
      </c>
      <c r="B1854" s="1" t="s">
        <v>961</v>
      </c>
      <c r="C1854" s="2">
        <v>29307</v>
      </c>
      <c r="D1854" s="3">
        <v>0.3125</v>
      </c>
      <c r="E1854" s="1" t="s">
        <v>685</v>
      </c>
      <c r="F1854" s="1" t="s">
        <v>2063</v>
      </c>
      <c r="G1854" s="1" t="s">
        <v>13</v>
      </c>
      <c r="H1854" s="1" t="s">
        <v>14</v>
      </c>
      <c r="I1854" s="1" t="s">
        <v>15</v>
      </c>
      <c r="J1854" s="1">
        <f>FIND(", ",space_missions[[#This Row],[Location]])</f>
        <v>11</v>
      </c>
      <c r="K1854" s="1" t="str">
        <f t="shared" si="28"/>
        <v xml:space="preserve"> Russia</v>
      </c>
      <c r="L1854" s="1" t="str">
        <f>_xlfn.CONCAT(space_missions[[#This Row],[Company]],"-",space_missions[[#This Row],[Rocket]])</f>
        <v>RVSN USSR-Cosmos-3M (11K65M)</v>
      </c>
      <c r="M1854" s="1">
        <f>YEAR(space_missions[[#This Row],[Date]])</f>
        <v>1980</v>
      </c>
    </row>
    <row r="1855" spans="1:13" x14ac:dyDescent="0.3">
      <c r="A1855" s="1" t="s">
        <v>9</v>
      </c>
      <c r="B1855" s="1" t="s">
        <v>684</v>
      </c>
      <c r="C1855" s="2">
        <v>29314</v>
      </c>
      <c r="D1855" s="3">
        <v>0.31944444444444442</v>
      </c>
      <c r="E1855" s="1" t="s">
        <v>685</v>
      </c>
      <c r="F1855" s="1" t="s">
        <v>2064</v>
      </c>
      <c r="G1855" s="1" t="s">
        <v>13</v>
      </c>
      <c r="H1855" s="1" t="s">
        <v>14</v>
      </c>
      <c r="I1855" s="1" t="s">
        <v>15</v>
      </c>
      <c r="J1855" s="1">
        <f>FIND(", ",space_missions[[#This Row],[Location]])</f>
        <v>11</v>
      </c>
      <c r="K1855" s="1" t="str">
        <f t="shared" si="28"/>
        <v xml:space="preserve"> Russia</v>
      </c>
      <c r="L1855" s="1" t="str">
        <f>_xlfn.CONCAT(space_missions[[#This Row],[Company]],"-",space_missions[[#This Row],[Rocket]])</f>
        <v>RVSN USSR-Cosmos-3M (11K65M)</v>
      </c>
      <c r="M1855" s="1">
        <f>YEAR(space_missions[[#This Row],[Date]])</f>
        <v>1980</v>
      </c>
    </row>
    <row r="1856" spans="1:13" x14ac:dyDescent="0.3">
      <c r="A1856" s="1" t="s">
        <v>9</v>
      </c>
      <c r="B1856" s="1" t="s">
        <v>543</v>
      </c>
      <c r="C1856" s="2">
        <v>29323</v>
      </c>
      <c r="D1856" s="3">
        <v>0.84513888888888888</v>
      </c>
      <c r="E1856" s="1" t="s">
        <v>1302</v>
      </c>
      <c r="F1856" s="1" t="s">
        <v>2065</v>
      </c>
      <c r="G1856" s="1" t="s">
        <v>13</v>
      </c>
      <c r="H1856" s="1" t="s">
        <v>14</v>
      </c>
      <c r="I1856" s="1" t="s">
        <v>15</v>
      </c>
      <c r="J1856" s="1">
        <f>FIND(", ",space_missions[[#This Row],[Location]])</f>
        <v>10</v>
      </c>
      <c r="K1856" s="1" t="str">
        <f t="shared" si="28"/>
        <v xml:space="preserve"> Russia</v>
      </c>
      <c r="L1856" s="1" t="str">
        <f>_xlfn.CONCAT(space_missions[[#This Row],[Company]],"-",space_missions[[#This Row],[Rocket]])</f>
        <v>RVSN USSR-Molniya-M /Block 2BL</v>
      </c>
      <c r="M1856" s="1">
        <f>YEAR(space_missions[[#This Row],[Date]])</f>
        <v>1980</v>
      </c>
    </row>
    <row r="1857" spans="1:13" x14ac:dyDescent="0.3">
      <c r="A1857" s="1" t="s">
        <v>9</v>
      </c>
      <c r="B1857" s="1" t="s">
        <v>847</v>
      </c>
      <c r="C1857" s="2">
        <v>29329</v>
      </c>
      <c r="D1857" s="3">
        <v>3.5416666666666666E-2</v>
      </c>
      <c r="E1857" s="1" t="s">
        <v>937</v>
      </c>
      <c r="F1857" s="1" t="s">
        <v>2066</v>
      </c>
      <c r="G1857" s="1" t="s">
        <v>13</v>
      </c>
      <c r="H1857" s="1" t="s">
        <v>14</v>
      </c>
      <c r="I1857" s="1" t="s">
        <v>15</v>
      </c>
      <c r="J1857" s="1">
        <f>FIND(", ",space_missions[[#This Row],[Location]])</f>
        <v>11</v>
      </c>
      <c r="K1857" s="1" t="str">
        <f t="shared" si="28"/>
        <v xml:space="preserve"> Kazakhstan</v>
      </c>
      <c r="L1857" s="1" t="str">
        <f>_xlfn.CONCAT(space_missions[[#This Row],[Company]],"-",space_missions[[#This Row],[Rocket]])</f>
        <v>RVSN USSR-Tsyklon-2</v>
      </c>
      <c r="M1857" s="1">
        <f>YEAR(space_missions[[#This Row],[Date]])</f>
        <v>1980</v>
      </c>
    </row>
    <row r="1858" spans="1:13" x14ac:dyDescent="0.3">
      <c r="A1858" s="1" t="s">
        <v>9</v>
      </c>
      <c r="B1858" s="1" t="s">
        <v>543</v>
      </c>
      <c r="C1858" s="2">
        <v>29329</v>
      </c>
      <c r="D1858" s="3">
        <v>0.72986111111111107</v>
      </c>
      <c r="E1858" s="1" t="s">
        <v>1463</v>
      </c>
      <c r="F1858" s="1" t="s">
        <v>2067</v>
      </c>
      <c r="G1858" s="1" t="s">
        <v>13</v>
      </c>
      <c r="H1858" s="1" t="s">
        <v>14</v>
      </c>
      <c r="I1858" s="1" t="s">
        <v>56</v>
      </c>
      <c r="J1858" s="1">
        <f>FIND(", ",space_missions[[#This Row],[Location]])</f>
        <v>10</v>
      </c>
      <c r="K1858" s="1" t="str">
        <f t="shared" ref="K1858:K1921" si="29">RIGHT(B1858,LEN(B1858)-FIND("*",SUBSTITUTE(B1858,", ","*",LEN(B1858)-LEN(SUBSTITUTE(B1858,", ","*")))))</f>
        <v xml:space="preserve"> Russia</v>
      </c>
      <c r="L1858" s="1" t="str">
        <f>_xlfn.CONCAT(space_missions[[#This Row],[Company]],"-",space_missions[[#This Row],[Rocket]])</f>
        <v>RVSN USSR-Molniya-M /Block ML</v>
      </c>
      <c r="M1858" s="1">
        <f>YEAR(space_missions[[#This Row],[Date]])</f>
        <v>1980</v>
      </c>
    </row>
    <row r="1859" spans="1:13" x14ac:dyDescent="0.3">
      <c r="A1859" s="1" t="s">
        <v>92</v>
      </c>
      <c r="B1859" s="1" t="s">
        <v>171</v>
      </c>
      <c r="C1859" s="2">
        <v>29337</v>
      </c>
      <c r="D1859" s="3">
        <v>0.91666666666666663</v>
      </c>
      <c r="E1859" s="1" t="s">
        <v>1825</v>
      </c>
      <c r="F1859" s="1" t="s">
        <v>2068</v>
      </c>
      <c r="G1859" s="1" t="s">
        <v>13</v>
      </c>
      <c r="H1859" s="1" t="s">
        <v>14</v>
      </c>
      <c r="I1859" s="1" t="s">
        <v>15</v>
      </c>
      <c r="J1859" s="1">
        <f>FIND(", ",space_missions[[#This Row],[Location]])</f>
        <v>7</v>
      </c>
      <c r="K1859" s="1" t="str">
        <f t="shared" si="29"/>
        <v xml:space="preserve"> USA</v>
      </c>
      <c r="L1859" s="1" t="str">
        <f>_xlfn.CONCAT(space_missions[[#This Row],[Company]],"-",space_missions[[#This Row],[Rocket]])</f>
        <v>General Dynamics-Atlas-E/F SGS-1</v>
      </c>
      <c r="M1859" s="1">
        <f>YEAR(space_missions[[#This Row],[Date]])</f>
        <v>1980</v>
      </c>
    </row>
    <row r="1860" spans="1:13" x14ac:dyDescent="0.3">
      <c r="A1860" s="1" t="s">
        <v>9</v>
      </c>
      <c r="B1860" s="1" t="s">
        <v>847</v>
      </c>
      <c r="C1860" s="2">
        <v>29340</v>
      </c>
      <c r="D1860" s="3">
        <v>0.4861111111111111</v>
      </c>
      <c r="E1860" s="1" t="s">
        <v>937</v>
      </c>
      <c r="F1860" s="1" t="s">
        <v>2069</v>
      </c>
      <c r="G1860" s="1" t="s">
        <v>13</v>
      </c>
      <c r="H1860" s="1" t="s">
        <v>14</v>
      </c>
      <c r="I1860" s="1" t="s">
        <v>15</v>
      </c>
      <c r="J1860" s="1">
        <f>FIND(", ",space_missions[[#This Row],[Location]])</f>
        <v>11</v>
      </c>
      <c r="K1860" s="1" t="str">
        <f t="shared" si="29"/>
        <v xml:space="preserve"> Kazakhstan</v>
      </c>
      <c r="L1860" s="1" t="str">
        <f>_xlfn.CONCAT(space_missions[[#This Row],[Company]],"-",space_missions[[#This Row],[Rocket]])</f>
        <v>RVSN USSR-Tsyklon-2</v>
      </c>
      <c r="M1860" s="1">
        <f>YEAR(space_missions[[#This Row],[Date]])</f>
        <v>1980</v>
      </c>
    </row>
    <row r="1861" spans="1:13" x14ac:dyDescent="0.3">
      <c r="A1861" s="1" t="s">
        <v>9</v>
      </c>
      <c r="B1861" s="1" t="s">
        <v>961</v>
      </c>
      <c r="C1861" s="2">
        <v>29355</v>
      </c>
      <c r="D1861" s="3">
        <v>0.54166666666666663</v>
      </c>
      <c r="E1861" s="1" t="s">
        <v>685</v>
      </c>
      <c r="F1861" s="1" t="s">
        <v>2070</v>
      </c>
      <c r="G1861" s="1" t="s">
        <v>13</v>
      </c>
      <c r="H1861" s="1" t="s">
        <v>14</v>
      </c>
      <c r="I1861" s="1" t="s">
        <v>15</v>
      </c>
      <c r="J1861" s="1">
        <f>FIND(", ",space_missions[[#This Row],[Location]])</f>
        <v>11</v>
      </c>
      <c r="K1861" s="1" t="str">
        <f t="shared" si="29"/>
        <v xml:space="preserve"> Russia</v>
      </c>
      <c r="L1861" s="1" t="str">
        <f>_xlfn.CONCAT(space_missions[[#This Row],[Company]],"-",space_missions[[#This Row],[Rocket]])</f>
        <v>RVSN USSR-Cosmos-3M (11K65M)</v>
      </c>
      <c r="M1861" s="1">
        <f>YEAR(space_missions[[#This Row],[Date]])</f>
        <v>1980</v>
      </c>
    </row>
    <row r="1862" spans="1:13" x14ac:dyDescent="0.3">
      <c r="A1862" s="1" t="s">
        <v>9</v>
      </c>
      <c r="B1862" s="1" t="s">
        <v>684</v>
      </c>
      <c r="C1862" s="2">
        <v>29361</v>
      </c>
      <c r="D1862" s="3">
        <v>0.38958333333333334</v>
      </c>
      <c r="E1862" s="1" t="s">
        <v>685</v>
      </c>
      <c r="F1862" s="1" t="s">
        <v>2071</v>
      </c>
      <c r="G1862" s="1" t="s">
        <v>13</v>
      </c>
      <c r="H1862" s="1" t="s">
        <v>14</v>
      </c>
      <c r="I1862" s="1" t="s">
        <v>15</v>
      </c>
      <c r="J1862" s="1">
        <f>FIND(", ",space_missions[[#This Row],[Location]])</f>
        <v>11</v>
      </c>
      <c r="K1862" s="1" t="str">
        <f t="shared" si="29"/>
        <v xml:space="preserve"> Russia</v>
      </c>
      <c r="L1862" s="1" t="str">
        <f>_xlfn.CONCAT(space_missions[[#This Row],[Company]],"-",space_missions[[#This Row],[Rocket]])</f>
        <v>RVSN USSR-Cosmos-3M (11K65M)</v>
      </c>
      <c r="M1862" s="1">
        <f>YEAR(space_missions[[#This Row],[Date]])</f>
        <v>1980</v>
      </c>
    </row>
    <row r="1863" spans="1:13" x14ac:dyDescent="0.3">
      <c r="A1863" s="1" t="s">
        <v>2043</v>
      </c>
      <c r="B1863" s="1" t="s">
        <v>2044</v>
      </c>
      <c r="C1863" s="2">
        <v>29364</v>
      </c>
      <c r="D1863" s="3">
        <v>0.60347222222222219</v>
      </c>
      <c r="E1863" s="1" t="s">
        <v>2045</v>
      </c>
      <c r="F1863" s="1" t="s">
        <v>2072</v>
      </c>
      <c r="G1863" s="1" t="s">
        <v>13</v>
      </c>
      <c r="H1863" s="1" t="s">
        <v>14</v>
      </c>
      <c r="I1863" s="1" t="s">
        <v>21</v>
      </c>
      <c r="J1863" s="1">
        <f>FIND(", ",space_missions[[#This Row],[Location]])</f>
        <v>12</v>
      </c>
      <c r="K1863" s="1" t="str">
        <f t="shared" si="29"/>
        <v xml:space="preserve"> France</v>
      </c>
      <c r="L1863" s="1" t="str">
        <f>_xlfn.CONCAT(space_missions[[#This Row],[Company]],"-",space_missions[[#This Row],[Rocket]])</f>
        <v>ESA-Ariane 1</v>
      </c>
      <c r="M1863" s="1">
        <f>YEAR(space_missions[[#This Row],[Date]])</f>
        <v>1980</v>
      </c>
    </row>
    <row r="1864" spans="1:13" x14ac:dyDescent="0.3">
      <c r="A1864" s="1" t="s">
        <v>92</v>
      </c>
      <c r="B1864" s="1" t="s">
        <v>127</v>
      </c>
      <c r="C1864" s="2">
        <v>29370</v>
      </c>
      <c r="D1864" s="3">
        <v>0.45347222222222222</v>
      </c>
      <c r="E1864" s="1" t="s">
        <v>1965</v>
      </c>
      <c r="F1864" s="1" t="s">
        <v>2073</v>
      </c>
      <c r="G1864" s="1" t="s">
        <v>13</v>
      </c>
      <c r="H1864" s="1" t="s">
        <v>14</v>
      </c>
      <c r="I1864" s="1" t="s">
        <v>21</v>
      </c>
      <c r="J1864" s="1">
        <f>FIND(", ",space_missions[[#This Row],[Location]])</f>
        <v>7</v>
      </c>
      <c r="K1864" s="1" t="str">
        <f t="shared" si="29"/>
        <v xml:space="preserve"> USA</v>
      </c>
      <c r="L1864" s="1" t="str">
        <f>_xlfn.CONCAT(space_missions[[#This Row],[Company]],"-",space_missions[[#This Row],[Rocket]])</f>
        <v>General Dynamics-Atlas-E/F Star-37S-ISS</v>
      </c>
      <c r="M1864" s="1">
        <f>YEAR(space_missions[[#This Row],[Date]])</f>
        <v>1980</v>
      </c>
    </row>
    <row r="1865" spans="1:13" x14ac:dyDescent="0.3">
      <c r="A1865" s="1" t="s">
        <v>9</v>
      </c>
      <c r="B1865" s="1" t="s">
        <v>1116</v>
      </c>
      <c r="C1865" s="2">
        <v>29376</v>
      </c>
      <c r="D1865" s="3">
        <v>0.31527777777777777</v>
      </c>
      <c r="E1865" s="1" t="s">
        <v>396</v>
      </c>
      <c r="F1865" s="1" t="s">
        <v>2074</v>
      </c>
      <c r="G1865" s="1" t="s">
        <v>13</v>
      </c>
      <c r="H1865" s="1" t="s">
        <v>14</v>
      </c>
      <c r="I1865" s="1" t="s">
        <v>15</v>
      </c>
      <c r="J1865" s="1">
        <f>FIND(", ",space_missions[[#This Row],[Location]])</f>
        <v>10</v>
      </c>
      <c r="K1865" s="1" t="str">
        <f t="shared" si="29"/>
        <v xml:space="preserve"> Russia</v>
      </c>
      <c r="L1865" s="1" t="str">
        <f>_xlfn.CONCAT(space_missions[[#This Row],[Company]],"-",space_missions[[#This Row],[Rocket]])</f>
        <v>RVSN USSR-Vostok-2M</v>
      </c>
      <c r="M1865" s="1">
        <f>YEAR(space_missions[[#This Row],[Date]])</f>
        <v>1980</v>
      </c>
    </row>
    <row r="1866" spans="1:13" x14ac:dyDescent="0.3">
      <c r="A1866" s="1" t="s">
        <v>9</v>
      </c>
      <c r="B1866" s="1" t="s">
        <v>961</v>
      </c>
      <c r="C1866" s="2">
        <v>29378</v>
      </c>
      <c r="D1866" s="3">
        <v>0.45833333333333331</v>
      </c>
      <c r="E1866" s="1" t="s">
        <v>685</v>
      </c>
      <c r="F1866" s="1" t="s">
        <v>2075</v>
      </c>
      <c r="G1866" s="1" t="s">
        <v>13</v>
      </c>
      <c r="H1866" s="1" t="s">
        <v>14</v>
      </c>
      <c r="I1866" s="1" t="s">
        <v>15</v>
      </c>
      <c r="J1866" s="1">
        <f>FIND(", ",space_missions[[#This Row],[Location]])</f>
        <v>11</v>
      </c>
      <c r="K1866" s="1" t="str">
        <f t="shared" si="29"/>
        <v xml:space="preserve"> Russia</v>
      </c>
      <c r="L1866" s="1" t="str">
        <f>_xlfn.CONCAT(space_missions[[#This Row],[Company]],"-",space_missions[[#This Row],[Rocket]])</f>
        <v>RVSN USSR-Cosmos-3M (11K65M)</v>
      </c>
      <c r="M1866" s="1">
        <f>YEAR(space_missions[[#This Row],[Date]])</f>
        <v>1980</v>
      </c>
    </row>
    <row r="1867" spans="1:13" x14ac:dyDescent="0.3">
      <c r="A1867" s="1" t="s">
        <v>9</v>
      </c>
      <c r="B1867" s="1" t="s">
        <v>1116</v>
      </c>
      <c r="C1867" s="2">
        <v>29386</v>
      </c>
      <c r="D1867" s="3">
        <v>0.86875000000000002</v>
      </c>
      <c r="E1867" s="1" t="s">
        <v>1302</v>
      </c>
      <c r="F1867" s="1" t="s">
        <v>2076</v>
      </c>
      <c r="G1867" s="1" t="s">
        <v>13</v>
      </c>
      <c r="H1867" s="1" t="s">
        <v>14</v>
      </c>
      <c r="I1867" s="1" t="s">
        <v>15</v>
      </c>
      <c r="J1867" s="1">
        <f>FIND(", ",space_missions[[#This Row],[Location]])</f>
        <v>10</v>
      </c>
      <c r="K1867" s="1" t="str">
        <f t="shared" si="29"/>
        <v xml:space="preserve"> Russia</v>
      </c>
      <c r="L1867" s="1" t="str">
        <f>_xlfn.CONCAT(space_missions[[#This Row],[Company]],"-",space_missions[[#This Row],[Rocket]])</f>
        <v>RVSN USSR-Molniya-M /Block 2BL</v>
      </c>
      <c r="M1867" s="1">
        <f>YEAR(space_missions[[#This Row],[Date]])</f>
        <v>1980</v>
      </c>
    </row>
    <row r="1868" spans="1:13" x14ac:dyDescent="0.3">
      <c r="A1868" s="1" t="s">
        <v>9</v>
      </c>
      <c r="B1868" s="1" t="s">
        <v>361</v>
      </c>
      <c r="C1868" s="2">
        <v>29390</v>
      </c>
      <c r="D1868" s="3">
        <v>0.25972222222222224</v>
      </c>
      <c r="E1868" s="1" t="s">
        <v>396</v>
      </c>
      <c r="F1868" s="1" t="s">
        <v>2077</v>
      </c>
      <c r="G1868" s="1" t="s">
        <v>13</v>
      </c>
      <c r="H1868" s="1" t="s">
        <v>14</v>
      </c>
      <c r="I1868" s="1" t="s">
        <v>15</v>
      </c>
      <c r="J1868" s="1">
        <f>FIND(", ",space_missions[[#This Row],[Location]])</f>
        <v>10</v>
      </c>
      <c r="K1868" s="1" t="str">
        <f t="shared" si="29"/>
        <v xml:space="preserve"> Kazakhstan</v>
      </c>
      <c r="L1868" s="1" t="str">
        <f>_xlfn.CONCAT(space_missions[[#This Row],[Company]],"-",space_missions[[#This Row],[Rocket]])</f>
        <v>RVSN USSR-Vostok-2M</v>
      </c>
      <c r="M1868" s="1">
        <f>YEAR(space_missions[[#This Row],[Date]])</f>
        <v>1980</v>
      </c>
    </row>
    <row r="1869" spans="1:13" x14ac:dyDescent="0.3">
      <c r="A1869" s="1" t="s">
        <v>463</v>
      </c>
      <c r="B1869" s="1" t="s">
        <v>388</v>
      </c>
      <c r="C1869" s="2">
        <v>29390</v>
      </c>
      <c r="D1869" s="3">
        <v>0.77013888888888893</v>
      </c>
      <c r="E1869" s="1" t="s">
        <v>1163</v>
      </c>
      <c r="F1869" s="1" t="s">
        <v>2078</v>
      </c>
      <c r="G1869" s="1" t="s">
        <v>13</v>
      </c>
      <c r="H1869" s="1" t="s">
        <v>14</v>
      </c>
      <c r="I1869" s="1" t="s">
        <v>15</v>
      </c>
      <c r="J1869" s="1">
        <f>FIND(", ",space_missions[[#This Row],[Location]])</f>
        <v>7</v>
      </c>
      <c r="K1869" s="1" t="str">
        <f t="shared" si="29"/>
        <v xml:space="preserve"> USA</v>
      </c>
      <c r="L1869" s="1" t="str">
        <f>_xlfn.CONCAT(space_missions[[#This Row],[Company]],"-",space_missions[[#This Row],[Rocket]])</f>
        <v>Martin Marietta-Titan IIID</v>
      </c>
      <c r="M1869" s="1">
        <f>YEAR(space_missions[[#This Row],[Date]])</f>
        <v>1980</v>
      </c>
    </row>
    <row r="1870" spans="1:13" x14ac:dyDescent="0.3">
      <c r="A1870" s="1" t="s">
        <v>9</v>
      </c>
      <c r="B1870" s="1" t="s">
        <v>543</v>
      </c>
      <c r="C1870" s="2">
        <v>29393</v>
      </c>
      <c r="D1870" s="3">
        <v>0.77361111111111114</v>
      </c>
      <c r="E1870" s="1" t="s">
        <v>1463</v>
      </c>
      <c r="F1870" s="1" t="s">
        <v>2079</v>
      </c>
      <c r="G1870" s="1" t="s">
        <v>13</v>
      </c>
      <c r="H1870" s="1" t="s">
        <v>14</v>
      </c>
      <c r="I1870" s="1" t="s">
        <v>15</v>
      </c>
      <c r="J1870" s="1">
        <f>FIND(", ",space_missions[[#This Row],[Location]])</f>
        <v>10</v>
      </c>
      <c r="K1870" s="1" t="str">
        <f t="shared" si="29"/>
        <v xml:space="preserve"> Russia</v>
      </c>
      <c r="L1870" s="1" t="str">
        <f>_xlfn.CONCAT(space_missions[[#This Row],[Company]],"-",space_missions[[#This Row],[Rocket]])</f>
        <v>RVSN USSR-Molniya-M /Block ML</v>
      </c>
      <c r="M1870" s="1">
        <f>YEAR(space_missions[[#This Row],[Date]])</f>
        <v>1980</v>
      </c>
    </row>
    <row r="1871" spans="1:13" x14ac:dyDescent="0.3">
      <c r="A1871" s="1" t="s">
        <v>9</v>
      </c>
      <c r="B1871" s="1" t="s">
        <v>684</v>
      </c>
      <c r="C1871" s="2">
        <v>29403</v>
      </c>
      <c r="D1871" s="3">
        <v>0.3</v>
      </c>
      <c r="E1871" s="1" t="s">
        <v>685</v>
      </c>
      <c r="F1871" s="1" t="s">
        <v>2080</v>
      </c>
      <c r="G1871" s="1" t="s">
        <v>13</v>
      </c>
      <c r="H1871" s="1" t="s">
        <v>14</v>
      </c>
      <c r="I1871" s="1" t="s">
        <v>15</v>
      </c>
      <c r="J1871" s="1">
        <f>FIND(", ",space_missions[[#This Row],[Location]])</f>
        <v>11</v>
      </c>
      <c r="K1871" s="1" t="str">
        <f t="shared" si="29"/>
        <v xml:space="preserve"> Russia</v>
      </c>
      <c r="L1871" s="1" t="str">
        <f>_xlfn.CONCAT(space_missions[[#This Row],[Company]],"-",space_missions[[#This Row],[Rocket]])</f>
        <v>RVSN USSR-Cosmos-3M (11K65M)</v>
      </c>
      <c r="M1871" s="1">
        <f>YEAR(space_missions[[#This Row],[Date]])</f>
        <v>1980</v>
      </c>
    </row>
    <row r="1872" spans="1:13" x14ac:dyDescent="0.3">
      <c r="A1872" s="1" t="s">
        <v>9</v>
      </c>
      <c r="B1872" s="1" t="s">
        <v>543</v>
      </c>
      <c r="C1872" s="2">
        <v>29404</v>
      </c>
      <c r="D1872" s="3">
        <v>3.6805555555555557E-2</v>
      </c>
      <c r="E1872" s="1" t="s">
        <v>1302</v>
      </c>
      <c r="F1872" s="1" t="s">
        <v>2081</v>
      </c>
      <c r="G1872" s="1" t="s">
        <v>13</v>
      </c>
      <c r="H1872" s="1" t="s">
        <v>14</v>
      </c>
      <c r="I1872" s="1" t="s">
        <v>15</v>
      </c>
      <c r="J1872" s="1">
        <f>FIND(", ",space_missions[[#This Row],[Location]])</f>
        <v>10</v>
      </c>
      <c r="K1872" s="1" t="str">
        <f t="shared" si="29"/>
        <v xml:space="preserve"> Russia</v>
      </c>
      <c r="L1872" s="1" t="str">
        <f>_xlfn.CONCAT(space_missions[[#This Row],[Company]],"-",space_missions[[#This Row],[Rocket]])</f>
        <v>RVSN USSR-Molniya-M /Block 2BL</v>
      </c>
      <c r="M1872" s="1">
        <f>YEAR(space_missions[[#This Row],[Date]])</f>
        <v>1980</v>
      </c>
    </row>
    <row r="1873" spans="1:13" x14ac:dyDescent="0.3">
      <c r="A1873" s="1" t="s">
        <v>9</v>
      </c>
      <c r="B1873" s="1" t="s">
        <v>684</v>
      </c>
      <c r="C1873" s="2">
        <v>29411</v>
      </c>
      <c r="D1873" s="3">
        <v>2.9166666666666667E-2</v>
      </c>
      <c r="E1873" s="1" t="s">
        <v>685</v>
      </c>
      <c r="F1873" s="1" t="s">
        <v>2082</v>
      </c>
      <c r="G1873" s="1" t="s">
        <v>13</v>
      </c>
      <c r="H1873" s="1" t="s">
        <v>14</v>
      </c>
      <c r="I1873" s="1" t="s">
        <v>15</v>
      </c>
      <c r="J1873" s="1">
        <f>FIND(", ",space_missions[[#This Row],[Location]])</f>
        <v>11</v>
      </c>
      <c r="K1873" s="1" t="str">
        <f t="shared" si="29"/>
        <v xml:space="preserve"> Russia</v>
      </c>
      <c r="L1873" s="1" t="str">
        <f>_xlfn.CONCAT(space_missions[[#This Row],[Company]],"-",space_missions[[#This Row],[Rocket]])</f>
        <v>RVSN USSR-Cosmos-3M (11K65M)</v>
      </c>
      <c r="M1873" s="1">
        <f>YEAR(space_missions[[#This Row],[Date]])</f>
        <v>1980</v>
      </c>
    </row>
    <row r="1874" spans="1:13" x14ac:dyDescent="0.3">
      <c r="A1874" s="1" t="s">
        <v>2025</v>
      </c>
      <c r="B1874" s="1" t="s">
        <v>2026</v>
      </c>
      <c r="C1874" s="2">
        <v>29420</v>
      </c>
      <c r="D1874" s="3">
        <v>0.10625</v>
      </c>
      <c r="E1874" s="1" t="s">
        <v>2027</v>
      </c>
      <c r="F1874" s="1" t="s">
        <v>2083</v>
      </c>
      <c r="G1874" s="1" t="s">
        <v>13</v>
      </c>
      <c r="H1874" s="1" t="s">
        <v>14</v>
      </c>
      <c r="I1874" s="1" t="s">
        <v>15</v>
      </c>
      <c r="J1874" s="1">
        <f>FIND(", ",space_missions[[#This Row],[Location]])</f>
        <v>7</v>
      </c>
      <c r="K1874" s="1" t="str">
        <f t="shared" si="29"/>
        <v xml:space="preserve"> India</v>
      </c>
      <c r="L1874" s="1" t="str">
        <f>_xlfn.CONCAT(space_missions[[#This Row],[Company]],"-",space_missions[[#This Row],[Rocket]])</f>
        <v>ISRO-SLV-3</v>
      </c>
      <c r="M1874" s="1">
        <f>YEAR(space_missions[[#This Row],[Date]])</f>
        <v>1980</v>
      </c>
    </row>
    <row r="1875" spans="1:13" x14ac:dyDescent="0.3">
      <c r="A1875" s="1" t="s">
        <v>9</v>
      </c>
      <c r="B1875" s="1" t="s">
        <v>1116</v>
      </c>
      <c r="C1875" s="2">
        <v>29420</v>
      </c>
      <c r="D1875" s="3">
        <v>0.44236111111111109</v>
      </c>
      <c r="E1875" s="1" t="s">
        <v>1463</v>
      </c>
      <c r="F1875" s="1" t="s">
        <v>2084</v>
      </c>
      <c r="G1875" s="1" t="s">
        <v>13</v>
      </c>
      <c r="H1875" s="1" t="s">
        <v>14</v>
      </c>
      <c r="I1875" s="1" t="s">
        <v>15</v>
      </c>
      <c r="J1875" s="1">
        <f>FIND(", ",space_missions[[#This Row],[Location]])</f>
        <v>10</v>
      </c>
      <c r="K1875" s="1" t="str">
        <f t="shared" si="29"/>
        <v xml:space="preserve"> Russia</v>
      </c>
      <c r="L1875" s="1" t="str">
        <f>_xlfn.CONCAT(space_missions[[#This Row],[Company]],"-",space_missions[[#This Row],[Rocket]])</f>
        <v>RVSN USSR-Molniya-M /Block ML</v>
      </c>
      <c r="M1875" s="1">
        <f>YEAR(space_missions[[#This Row],[Date]])</f>
        <v>1980</v>
      </c>
    </row>
    <row r="1876" spans="1:13" x14ac:dyDescent="0.3">
      <c r="A1876" s="1" t="s">
        <v>9</v>
      </c>
      <c r="B1876" s="1" t="s">
        <v>1338</v>
      </c>
      <c r="C1876" s="2">
        <v>29433</v>
      </c>
      <c r="D1876" s="3">
        <v>0.43055555555555558</v>
      </c>
      <c r="E1876" s="1" t="s">
        <v>685</v>
      </c>
      <c r="F1876" s="1" t="s">
        <v>2085</v>
      </c>
      <c r="G1876" s="1" t="s">
        <v>13</v>
      </c>
      <c r="H1876" s="1" t="s">
        <v>14</v>
      </c>
      <c r="I1876" s="1" t="s">
        <v>15</v>
      </c>
      <c r="J1876" s="1">
        <f>FIND(", ",space_missions[[#This Row],[Location]])</f>
        <v>11</v>
      </c>
      <c r="K1876" s="1" t="str">
        <f t="shared" si="29"/>
        <v xml:space="preserve"> Russia</v>
      </c>
      <c r="L1876" s="1" t="str">
        <f>_xlfn.CONCAT(space_missions[[#This Row],[Company]],"-",space_missions[[#This Row],[Rocket]])</f>
        <v>RVSN USSR-Cosmos-3M (11K65M)</v>
      </c>
      <c r="M1876" s="1">
        <f>YEAR(space_missions[[#This Row],[Date]])</f>
        <v>1980</v>
      </c>
    </row>
    <row r="1877" spans="1:13" x14ac:dyDescent="0.3">
      <c r="A1877" s="1" t="s">
        <v>9</v>
      </c>
      <c r="B1877" s="1" t="s">
        <v>1116</v>
      </c>
      <c r="C1877" s="2">
        <v>29448</v>
      </c>
      <c r="D1877" s="3">
        <v>0.23194444444444445</v>
      </c>
      <c r="E1877" s="1" t="s">
        <v>396</v>
      </c>
      <c r="F1877" s="1" t="s">
        <v>2086</v>
      </c>
      <c r="G1877" s="1" t="s">
        <v>13</v>
      </c>
      <c r="H1877" s="1" t="s">
        <v>14</v>
      </c>
      <c r="I1877" s="1" t="s">
        <v>15</v>
      </c>
      <c r="J1877" s="1">
        <f>FIND(", ",space_missions[[#This Row],[Location]])</f>
        <v>10</v>
      </c>
      <c r="K1877" s="1" t="str">
        <f t="shared" si="29"/>
        <v xml:space="preserve"> Russia</v>
      </c>
      <c r="L1877" s="1" t="str">
        <f>_xlfn.CONCAT(space_missions[[#This Row],[Company]],"-",space_missions[[#This Row],[Rocket]])</f>
        <v>RVSN USSR-Vostok-2M</v>
      </c>
      <c r="M1877" s="1">
        <f>YEAR(space_missions[[#This Row],[Date]])</f>
        <v>1980</v>
      </c>
    </row>
    <row r="1878" spans="1:13" x14ac:dyDescent="0.3">
      <c r="A1878" s="1" t="s">
        <v>9</v>
      </c>
      <c r="B1878" s="1" t="s">
        <v>1116</v>
      </c>
      <c r="C1878" s="2">
        <v>29473</v>
      </c>
      <c r="D1878" s="3">
        <v>0.45833333333333331</v>
      </c>
      <c r="E1878" s="1" t="s">
        <v>396</v>
      </c>
      <c r="F1878" s="1" t="s">
        <v>2087</v>
      </c>
      <c r="G1878" s="1" t="s">
        <v>13</v>
      </c>
      <c r="H1878" s="1" t="s">
        <v>14</v>
      </c>
      <c r="I1878" s="1" t="s">
        <v>15</v>
      </c>
      <c r="J1878" s="1">
        <f>FIND(", ",space_missions[[#This Row],[Location]])</f>
        <v>10</v>
      </c>
      <c r="K1878" s="1" t="str">
        <f t="shared" si="29"/>
        <v xml:space="preserve"> Russia</v>
      </c>
      <c r="L1878" s="1" t="str">
        <f>_xlfn.CONCAT(space_missions[[#This Row],[Company]],"-",space_missions[[#This Row],[Rocket]])</f>
        <v>RVSN USSR-Vostok-2M</v>
      </c>
      <c r="M1878" s="1">
        <f>YEAR(space_missions[[#This Row],[Date]])</f>
        <v>1980</v>
      </c>
    </row>
    <row r="1879" spans="1:13" x14ac:dyDescent="0.3">
      <c r="A1879" s="1" t="s">
        <v>9</v>
      </c>
      <c r="B1879" s="1" t="s">
        <v>961</v>
      </c>
      <c r="C1879" s="2">
        <v>29508</v>
      </c>
      <c r="D1879" s="3">
        <v>0.8618055555555556</v>
      </c>
      <c r="E1879" s="1" t="s">
        <v>685</v>
      </c>
      <c r="F1879" s="1" t="s">
        <v>2088</v>
      </c>
      <c r="G1879" s="1" t="s">
        <v>13</v>
      </c>
      <c r="H1879" s="1" t="s">
        <v>14</v>
      </c>
      <c r="I1879" s="1" t="s">
        <v>15</v>
      </c>
      <c r="J1879" s="1">
        <f>FIND(", ",space_missions[[#This Row],[Location]])</f>
        <v>11</v>
      </c>
      <c r="K1879" s="1" t="str">
        <f t="shared" si="29"/>
        <v xml:space="preserve"> Russia</v>
      </c>
      <c r="L1879" s="1" t="str">
        <f>_xlfn.CONCAT(space_missions[[#This Row],[Company]],"-",space_missions[[#This Row],[Rocket]])</f>
        <v>RVSN USSR-Cosmos-3M (11K65M)</v>
      </c>
      <c r="M1879" s="1">
        <f>YEAR(space_missions[[#This Row],[Date]])</f>
        <v>1980</v>
      </c>
    </row>
    <row r="1880" spans="1:13" x14ac:dyDescent="0.3">
      <c r="A1880" s="1" t="s">
        <v>9</v>
      </c>
      <c r="B1880" s="1" t="s">
        <v>543</v>
      </c>
      <c r="C1880" s="2">
        <v>29518</v>
      </c>
      <c r="D1880" s="3">
        <v>0.45347222222222222</v>
      </c>
      <c r="E1880" s="1" t="s">
        <v>1302</v>
      </c>
      <c r="F1880" s="1" t="s">
        <v>2089</v>
      </c>
      <c r="G1880" s="1" t="s">
        <v>13</v>
      </c>
      <c r="H1880" s="1" t="s">
        <v>14</v>
      </c>
      <c r="I1880" s="1" t="s">
        <v>15</v>
      </c>
      <c r="J1880" s="1">
        <f>FIND(", ",space_missions[[#This Row],[Location]])</f>
        <v>10</v>
      </c>
      <c r="K1880" s="1" t="str">
        <f t="shared" si="29"/>
        <v xml:space="preserve"> Russia</v>
      </c>
      <c r="L1880" s="1" t="str">
        <f>_xlfn.CONCAT(space_missions[[#This Row],[Company]],"-",space_missions[[#This Row],[Rocket]])</f>
        <v>RVSN USSR-Molniya-M /Block 2BL</v>
      </c>
      <c r="M1880" s="1">
        <f>YEAR(space_missions[[#This Row],[Date]])</f>
        <v>1980</v>
      </c>
    </row>
    <row r="1881" spans="1:13" x14ac:dyDescent="0.3">
      <c r="A1881" s="1" t="s">
        <v>92</v>
      </c>
      <c r="B1881" s="1" t="s">
        <v>226</v>
      </c>
      <c r="C1881" s="2">
        <v>29525</v>
      </c>
      <c r="D1881" s="3">
        <v>0.16250000000000001</v>
      </c>
      <c r="E1881" s="1" t="s">
        <v>1632</v>
      </c>
      <c r="F1881" s="1" t="s">
        <v>2090</v>
      </c>
      <c r="G1881" s="1" t="s">
        <v>13</v>
      </c>
      <c r="H1881" s="1" t="s">
        <v>14</v>
      </c>
      <c r="I1881" s="1" t="s">
        <v>15</v>
      </c>
      <c r="J1881" s="1">
        <f>FIND(", ",space_missions[[#This Row],[Location]])</f>
        <v>8</v>
      </c>
      <c r="K1881" s="1" t="str">
        <f t="shared" si="29"/>
        <v xml:space="preserve"> USA</v>
      </c>
      <c r="L1881" s="1" t="str">
        <f>_xlfn.CONCAT(space_missions[[#This Row],[Company]],"-",space_missions[[#This Row],[Rocket]])</f>
        <v>General Dynamics-Atlas-SLV3D Centaur-D1AR</v>
      </c>
      <c r="M1881" s="1">
        <f>YEAR(space_missions[[#This Row],[Date]])</f>
        <v>1980</v>
      </c>
    </row>
    <row r="1882" spans="1:13" x14ac:dyDescent="0.3">
      <c r="A1882" s="1" t="s">
        <v>9</v>
      </c>
      <c r="B1882" s="1" t="s">
        <v>847</v>
      </c>
      <c r="C1882" s="2">
        <v>29529</v>
      </c>
      <c r="D1882" s="3">
        <v>0.62777777777777777</v>
      </c>
      <c r="E1882" s="1" t="s">
        <v>937</v>
      </c>
      <c r="F1882" s="1" t="s">
        <v>2091</v>
      </c>
      <c r="G1882" s="1" t="s">
        <v>13</v>
      </c>
      <c r="H1882" s="1" t="s">
        <v>14</v>
      </c>
      <c r="I1882" s="1" t="s">
        <v>15</v>
      </c>
      <c r="J1882" s="1">
        <f>FIND(", ",space_missions[[#This Row],[Location]])</f>
        <v>11</v>
      </c>
      <c r="K1882" s="1" t="str">
        <f t="shared" si="29"/>
        <v xml:space="preserve"> Kazakhstan</v>
      </c>
      <c r="L1882" s="1" t="str">
        <f>_xlfn.CONCAT(space_missions[[#This Row],[Company]],"-",space_missions[[#This Row],[Rocket]])</f>
        <v>RVSN USSR-Tsyklon-2</v>
      </c>
      <c r="M1882" s="1">
        <f>YEAR(space_missions[[#This Row],[Date]])</f>
        <v>1980</v>
      </c>
    </row>
    <row r="1883" spans="1:13" x14ac:dyDescent="0.3">
      <c r="A1883" s="1" t="s">
        <v>9</v>
      </c>
      <c r="B1883" s="1" t="s">
        <v>543</v>
      </c>
      <c r="C1883" s="2">
        <v>29541</v>
      </c>
      <c r="D1883" s="3">
        <v>0.17916666666666667</v>
      </c>
      <c r="E1883" s="1" t="s">
        <v>1463</v>
      </c>
      <c r="F1883" s="1" t="s">
        <v>2092</v>
      </c>
      <c r="G1883" s="1" t="s">
        <v>13</v>
      </c>
      <c r="H1883" s="1" t="s">
        <v>14</v>
      </c>
      <c r="I1883" s="1" t="s">
        <v>15</v>
      </c>
      <c r="J1883" s="1">
        <f>FIND(", ",space_missions[[#This Row],[Location]])</f>
        <v>10</v>
      </c>
      <c r="K1883" s="1" t="str">
        <f t="shared" si="29"/>
        <v xml:space="preserve"> Russia</v>
      </c>
      <c r="L1883" s="1" t="str">
        <f>_xlfn.CONCAT(space_missions[[#This Row],[Company]],"-",space_missions[[#This Row],[Rocket]])</f>
        <v>RVSN USSR-Molniya-M /Block ML</v>
      </c>
      <c r="M1883" s="1">
        <f>YEAR(space_missions[[#This Row],[Date]])</f>
        <v>1980</v>
      </c>
    </row>
    <row r="1884" spans="1:13" x14ac:dyDescent="0.3">
      <c r="A1884" s="1" t="s">
        <v>9</v>
      </c>
      <c r="B1884" s="1" t="s">
        <v>1116</v>
      </c>
      <c r="C1884" s="2">
        <v>29546</v>
      </c>
      <c r="D1884" s="3">
        <v>0.49513888888888891</v>
      </c>
      <c r="E1884" s="1" t="s">
        <v>396</v>
      </c>
      <c r="F1884" s="1" t="s">
        <v>2093</v>
      </c>
      <c r="G1884" s="1" t="s">
        <v>13</v>
      </c>
      <c r="H1884" s="1" t="s">
        <v>14</v>
      </c>
      <c r="I1884" s="1" t="s">
        <v>15</v>
      </c>
      <c r="J1884" s="1">
        <f>FIND(", ",space_missions[[#This Row],[Location]])</f>
        <v>10</v>
      </c>
      <c r="K1884" s="1" t="str">
        <f t="shared" si="29"/>
        <v xml:space="preserve"> Russia</v>
      </c>
      <c r="L1884" s="1" t="str">
        <f>_xlfn.CONCAT(space_missions[[#This Row],[Company]],"-",space_missions[[#This Row],[Rocket]])</f>
        <v>RVSN USSR-Vostok-2M</v>
      </c>
      <c r="M1884" s="1">
        <f>YEAR(space_missions[[#This Row],[Date]])</f>
        <v>1980</v>
      </c>
    </row>
    <row r="1885" spans="1:13" x14ac:dyDescent="0.3">
      <c r="A1885" s="1" t="s">
        <v>9</v>
      </c>
      <c r="B1885" s="1" t="s">
        <v>543</v>
      </c>
      <c r="C1885" s="2">
        <v>29552</v>
      </c>
      <c r="D1885" s="3">
        <v>0.90069444444444446</v>
      </c>
      <c r="E1885" s="1" t="s">
        <v>1302</v>
      </c>
      <c r="F1885" s="1" t="s">
        <v>2094</v>
      </c>
      <c r="G1885" s="1" t="s">
        <v>13</v>
      </c>
      <c r="H1885" s="1" t="s">
        <v>14</v>
      </c>
      <c r="I1885" s="1" t="s">
        <v>15</v>
      </c>
      <c r="J1885" s="1">
        <f>FIND(", ",space_missions[[#This Row],[Location]])</f>
        <v>10</v>
      </c>
      <c r="K1885" s="1" t="str">
        <f t="shared" si="29"/>
        <v xml:space="preserve"> Russia</v>
      </c>
      <c r="L1885" s="1" t="str">
        <f>_xlfn.CONCAT(space_missions[[#This Row],[Company]],"-",space_missions[[#This Row],[Rocket]])</f>
        <v>RVSN USSR-Molniya-M /Block 2BL</v>
      </c>
      <c r="M1885" s="1">
        <f>YEAR(space_missions[[#This Row],[Date]])</f>
        <v>1980</v>
      </c>
    </row>
    <row r="1886" spans="1:13" x14ac:dyDescent="0.3">
      <c r="A1886" s="1" t="s">
        <v>9</v>
      </c>
      <c r="B1886" s="1" t="s">
        <v>961</v>
      </c>
      <c r="C1886" s="2">
        <v>29560</v>
      </c>
      <c r="D1886" s="3">
        <v>0.18263888888888888</v>
      </c>
      <c r="E1886" s="1" t="s">
        <v>685</v>
      </c>
      <c r="F1886" s="1" t="s">
        <v>2095</v>
      </c>
      <c r="G1886" s="1" t="s">
        <v>13</v>
      </c>
      <c r="H1886" s="1" t="s">
        <v>14</v>
      </c>
      <c r="I1886" s="1" t="s">
        <v>15</v>
      </c>
      <c r="J1886" s="1">
        <f>FIND(", ",space_missions[[#This Row],[Location]])</f>
        <v>11</v>
      </c>
      <c r="K1886" s="1" t="str">
        <f t="shared" si="29"/>
        <v xml:space="preserve"> Russia</v>
      </c>
      <c r="L1886" s="1" t="str">
        <f>_xlfn.CONCAT(space_missions[[#This Row],[Company]],"-",space_missions[[#This Row],[Rocket]])</f>
        <v>RVSN USSR-Cosmos-3M (11K65M)</v>
      </c>
      <c r="M1886" s="1">
        <f>YEAR(space_missions[[#This Row],[Date]])</f>
        <v>1980</v>
      </c>
    </row>
    <row r="1887" spans="1:13" x14ac:dyDescent="0.3">
      <c r="A1887" s="1" t="s">
        <v>9</v>
      </c>
      <c r="B1887" s="1" t="s">
        <v>420</v>
      </c>
      <c r="C1887" s="2">
        <v>29560</v>
      </c>
      <c r="D1887" s="3"/>
      <c r="E1887" s="1" t="s">
        <v>924</v>
      </c>
      <c r="F1887" s="1" t="s">
        <v>2096</v>
      </c>
      <c r="G1887" s="1" t="s">
        <v>13</v>
      </c>
      <c r="H1887" s="1" t="s">
        <v>14</v>
      </c>
      <c r="I1887" s="1" t="s">
        <v>15</v>
      </c>
      <c r="J1887" s="1">
        <f>FIND(", ",space_missions[[#This Row],[Location]])</f>
        <v>10</v>
      </c>
      <c r="K1887" s="1" t="str">
        <f t="shared" si="29"/>
        <v xml:space="preserve"> Russia</v>
      </c>
      <c r="L1887" s="1" t="str">
        <f>_xlfn.CONCAT(space_missions[[#This Row],[Company]],"-",space_missions[[#This Row],[Rocket]])</f>
        <v>RVSN USSR-Cosmos-3MRB (65MRB)</v>
      </c>
      <c r="M1887" s="1">
        <f>YEAR(space_missions[[#This Row],[Date]])</f>
        <v>1980</v>
      </c>
    </row>
    <row r="1888" spans="1:13" x14ac:dyDescent="0.3">
      <c r="A1888" s="1" t="s">
        <v>92</v>
      </c>
      <c r="B1888" s="1" t="s">
        <v>482</v>
      </c>
      <c r="C1888" s="2">
        <v>29561</v>
      </c>
      <c r="D1888" s="3">
        <v>0.97986111111111107</v>
      </c>
      <c r="E1888" s="1" t="s">
        <v>1632</v>
      </c>
      <c r="F1888" s="1" t="s">
        <v>2097</v>
      </c>
      <c r="G1888" s="1" t="s">
        <v>13</v>
      </c>
      <c r="H1888" s="1" t="s">
        <v>14</v>
      </c>
      <c r="I1888" s="1" t="s">
        <v>15</v>
      </c>
      <c r="J1888" s="1">
        <f>FIND(", ",space_missions[[#This Row],[Location]])</f>
        <v>8</v>
      </c>
      <c r="K1888" s="1" t="str">
        <f t="shared" si="29"/>
        <v xml:space="preserve"> USA</v>
      </c>
      <c r="L1888" s="1" t="str">
        <f>_xlfn.CONCAT(space_missions[[#This Row],[Company]],"-",space_missions[[#This Row],[Rocket]])</f>
        <v>General Dynamics-Atlas-SLV3D Centaur-D1AR</v>
      </c>
      <c r="M1888" s="1">
        <f>YEAR(space_missions[[#This Row],[Date]])</f>
        <v>1980</v>
      </c>
    </row>
    <row r="1889" spans="1:13" x14ac:dyDescent="0.3">
      <c r="A1889" s="1" t="s">
        <v>92</v>
      </c>
      <c r="B1889" s="1" t="s">
        <v>127</v>
      </c>
      <c r="C1889" s="2">
        <v>29564</v>
      </c>
      <c r="D1889" s="3">
        <v>0.30416666666666664</v>
      </c>
      <c r="E1889" s="1" t="s">
        <v>1695</v>
      </c>
      <c r="F1889" s="1" t="s">
        <v>2098</v>
      </c>
      <c r="G1889" s="1" t="s">
        <v>13</v>
      </c>
      <c r="H1889" s="1" t="s">
        <v>14</v>
      </c>
      <c r="I1889" s="1" t="s">
        <v>21</v>
      </c>
      <c r="J1889" s="1">
        <f>FIND(", ",space_missions[[#This Row],[Location]])</f>
        <v>7</v>
      </c>
      <c r="K1889" s="1" t="str">
        <f t="shared" si="29"/>
        <v xml:space="preserve"> USA</v>
      </c>
      <c r="L1889" s="1" t="str">
        <f>_xlfn.CONCAT(space_missions[[#This Row],[Company]],"-",space_missions[[#This Row],[Rocket]])</f>
        <v>General Dynamics-Atlas-E/F MSD</v>
      </c>
      <c r="M1889" s="1">
        <f>YEAR(space_missions[[#This Row],[Date]])</f>
        <v>1980</v>
      </c>
    </row>
    <row r="1890" spans="1:13" x14ac:dyDescent="0.3">
      <c r="A1890" s="1" t="s">
        <v>9</v>
      </c>
      <c r="B1890" s="1" t="s">
        <v>961</v>
      </c>
      <c r="C1890" s="2">
        <v>29565</v>
      </c>
      <c r="D1890" s="3">
        <v>0.87013888888888891</v>
      </c>
      <c r="E1890" s="1" t="s">
        <v>685</v>
      </c>
      <c r="F1890" s="1" t="s">
        <v>2099</v>
      </c>
      <c r="G1890" s="1" t="s">
        <v>13</v>
      </c>
      <c r="H1890" s="1" t="s">
        <v>14</v>
      </c>
      <c r="I1890" s="1" t="s">
        <v>15</v>
      </c>
      <c r="J1890" s="1">
        <f>FIND(", ",space_missions[[#This Row],[Location]])</f>
        <v>11</v>
      </c>
      <c r="K1890" s="1" t="str">
        <f t="shared" si="29"/>
        <v xml:space="preserve"> Russia</v>
      </c>
      <c r="L1890" s="1" t="str">
        <f>_xlfn.CONCAT(space_missions[[#This Row],[Company]],"-",space_missions[[#This Row],[Rocket]])</f>
        <v>RVSN USSR-Cosmos-3M (11K65M)</v>
      </c>
      <c r="M1890" s="1">
        <f>YEAR(space_missions[[#This Row],[Date]])</f>
        <v>1980</v>
      </c>
    </row>
    <row r="1891" spans="1:13" x14ac:dyDescent="0.3">
      <c r="A1891" s="1" t="s">
        <v>463</v>
      </c>
      <c r="B1891" s="1" t="s">
        <v>322</v>
      </c>
      <c r="C1891" s="2">
        <v>29568</v>
      </c>
      <c r="D1891" s="3"/>
      <c r="E1891" s="1" t="s">
        <v>1558</v>
      </c>
      <c r="F1891" s="1" t="s">
        <v>2100</v>
      </c>
      <c r="G1891" s="1" t="s">
        <v>13</v>
      </c>
      <c r="H1891" s="1" t="s">
        <v>14</v>
      </c>
      <c r="I1891" s="1" t="s">
        <v>15</v>
      </c>
      <c r="J1891" s="1">
        <f>FIND(", ",space_missions[[#This Row],[Location]])</f>
        <v>7</v>
      </c>
      <c r="K1891" s="1" t="str">
        <f t="shared" si="29"/>
        <v xml:space="preserve"> USA</v>
      </c>
      <c r="L1891" s="1" t="str">
        <f>_xlfn.CONCAT(space_missions[[#This Row],[Company]],"-",space_missions[[#This Row],[Rocket]])</f>
        <v>Martin Marietta-Titan III(34)B Agena-D</v>
      </c>
      <c r="M1891" s="1">
        <f>YEAR(space_missions[[#This Row],[Date]])</f>
        <v>1980</v>
      </c>
    </row>
    <row r="1892" spans="1:13" x14ac:dyDescent="0.3">
      <c r="A1892" s="1" t="s">
        <v>9</v>
      </c>
      <c r="B1892" s="1" t="s">
        <v>961</v>
      </c>
      <c r="C1892" s="2">
        <v>29578</v>
      </c>
      <c r="D1892" s="3">
        <v>0.95</v>
      </c>
      <c r="E1892" s="1" t="s">
        <v>685</v>
      </c>
      <c r="F1892" s="1" t="s">
        <v>2101</v>
      </c>
      <c r="G1892" s="1" t="s">
        <v>13</v>
      </c>
      <c r="H1892" s="1" t="s">
        <v>14</v>
      </c>
      <c r="I1892" s="1" t="s">
        <v>56</v>
      </c>
      <c r="J1892" s="1">
        <f>FIND(", ",space_missions[[#This Row],[Location]])</f>
        <v>11</v>
      </c>
      <c r="K1892" s="1" t="str">
        <f t="shared" si="29"/>
        <v xml:space="preserve"> Russia</v>
      </c>
      <c r="L1892" s="1" t="str">
        <f>_xlfn.CONCAT(space_missions[[#This Row],[Company]],"-",space_missions[[#This Row],[Rocket]])</f>
        <v>RVSN USSR-Cosmos-3M (11K65M)</v>
      </c>
      <c r="M1892" s="1">
        <f>YEAR(space_missions[[#This Row],[Date]])</f>
        <v>1980</v>
      </c>
    </row>
    <row r="1893" spans="1:13" x14ac:dyDescent="0.3">
      <c r="A1893" s="1" t="s">
        <v>9</v>
      </c>
      <c r="B1893" s="1" t="s">
        <v>361</v>
      </c>
      <c r="C1893" s="2">
        <v>29580</v>
      </c>
      <c r="D1893" s="3"/>
      <c r="E1893" s="1" t="s">
        <v>1257</v>
      </c>
      <c r="F1893" s="1" t="s">
        <v>2102</v>
      </c>
      <c r="G1893" s="1" t="s">
        <v>13</v>
      </c>
      <c r="H1893" s="1" t="s">
        <v>14</v>
      </c>
      <c r="I1893" s="1" t="s">
        <v>15</v>
      </c>
      <c r="J1893" s="1">
        <f>FIND(", ",space_missions[[#This Row],[Location]])</f>
        <v>10</v>
      </c>
      <c r="K1893" s="1" t="str">
        <f t="shared" si="29"/>
        <v xml:space="preserve"> Kazakhstan</v>
      </c>
      <c r="L1893" s="1" t="str">
        <f>_xlfn.CONCAT(space_missions[[#This Row],[Company]],"-",space_missions[[#This Row],[Rocket]])</f>
        <v>RVSN USSR-Molniya-M /Block SO-L</v>
      </c>
      <c r="M1893" s="1">
        <f>YEAR(space_missions[[#This Row],[Date]])</f>
        <v>1980</v>
      </c>
    </row>
    <row r="1894" spans="1:13" x14ac:dyDescent="0.3">
      <c r="A1894" s="1" t="s">
        <v>9</v>
      </c>
      <c r="B1894" s="1" t="s">
        <v>543</v>
      </c>
      <c r="C1894" s="2">
        <v>29595</v>
      </c>
      <c r="D1894" s="3">
        <v>0.62291666666666667</v>
      </c>
      <c r="E1894" s="1" t="s">
        <v>1463</v>
      </c>
      <c r="F1894" s="1" t="s">
        <v>2103</v>
      </c>
      <c r="G1894" s="1" t="s">
        <v>13</v>
      </c>
      <c r="H1894" s="1" t="s">
        <v>14</v>
      </c>
      <c r="I1894" s="1" t="s">
        <v>15</v>
      </c>
      <c r="J1894" s="1">
        <f>FIND(", ",space_missions[[#This Row],[Location]])</f>
        <v>10</v>
      </c>
      <c r="K1894" s="1" t="str">
        <f t="shared" si="29"/>
        <v xml:space="preserve"> Russia</v>
      </c>
      <c r="L1894" s="1" t="str">
        <f>_xlfn.CONCAT(space_missions[[#This Row],[Company]],"-",space_missions[[#This Row],[Rocket]])</f>
        <v>RVSN USSR-Molniya-M /Block ML</v>
      </c>
      <c r="M1894" s="1">
        <f>YEAR(space_missions[[#This Row],[Date]])</f>
        <v>1981</v>
      </c>
    </row>
    <row r="1895" spans="1:13" x14ac:dyDescent="0.3">
      <c r="A1895" s="1" t="s">
        <v>9</v>
      </c>
      <c r="B1895" s="1" t="s">
        <v>961</v>
      </c>
      <c r="C1895" s="2">
        <v>29602</v>
      </c>
      <c r="D1895" s="3">
        <v>0.375</v>
      </c>
      <c r="E1895" s="1" t="s">
        <v>685</v>
      </c>
      <c r="F1895" s="1" t="s">
        <v>2104</v>
      </c>
      <c r="G1895" s="1" t="s">
        <v>13</v>
      </c>
      <c r="H1895" s="1" t="s">
        <v>14</v>
      </c>
      <c r="I1895" s="1" t="s">
        <v>15</v>
      </c>
      <c r="J1895" s="1">
        <f>FIND(", ",space_missions[[#This Row],[Location]])</f>
        <v>11</v>
      </c>
      <c r="K1895" s="1" t="str">
        <f t="shared" si="29"/>
        <v xml:space="preserve"> Russia</v>
      </c>
      <c r="L1895" s="1" t="str">
        <f>_xlfn.CONCAT(space_missions[[#This Row],[Company]],"-",space_missions[[#This Row],[Rocket]])</f>
        <v>RVSN USSR-Cosmos-3M (11K65M)</v>
      </c>
      <c r="M1895" s="1">
        <f>YEAR(space_missions[[#This Row],[Date]])</f>
        <v>1981</v>
      </c>
    </row>
    <row r="1896" spans="1:13" x14ac:dyDescent="0.3">
      <c r="A1896" s="1" t="s">
        <v>9</v>
      </c>
      <c r="B1896" s="1" t="s">
        <v>961</v>
      </c>
      <c r="C1896" s="2">
        <v>29607</v>
      </c>
      <c r="D1896" s="3">
        <v>0.35347222222222224</v>
      </c>
      <c r="E1896" s="1" t="s">
        <v>685</v>
      </c>
      <c r="F1896" s="1" t="s">
        <v>2105</v>
      </c>
      <c r="G1896" s="1" t="s">
        <v>13</v>
      </c>
      <c r="H1896" s="1" t="s">
        <v>14</v>
      </c>
      <c r="I1896" s="1" t="s">
        <v>15</v>
      </c>
      <c r="J1896" s="1">
        <f>FIND(", ",space_missions[[#This Row],[Location]])</f>
        <v>11</v>
      </c>
      <c r="K1896" s="1" t="str">
        <f t="shared" si="29"/>
        <v xml:space="preserve"> Russia</v>
      </c>
      <c r="L1896" s="1" t="str">
        <f>_xlfn.CONCAT(space_missions[[#This Row],[Company]],"-",space_missions[[#This Row],[Rocket]])</f>
        <v>RVSN USSR-Cosmos-3M (11K65M)</v>
      </c>
      <c r="M1896" s="1">
        <f>YEAR(space_missions[[#This Row],[Date]])</f>
        <v>1981</v>
      </c>
    </row>
    <row r="1897" spans="1:13" x14ac:dyDescent="0.3">
      <c r="A1897" s="1" t="s">
        <v>9</v>
      </c>
      <c r="B1897" s="1" t="s">
        <v>2050</v>
      </c>
      <c r="C1897" s="2">
        <v>29609</v>
      </c>
      <c r="D1897" s="3">
        <v>0.47222222222222221</v>
      </c>
      <c r="E1897" s="1" t="s">
        <v>1829</v>
      </c>
      <c r="F1897" s="1" t="s">
        <v>2106</v>
      </c>
      <c r="G1897" s="1" t="s">
        <v>13</v>
      </c>
      <c r="H1897" s="1" t="s">
        <v>14</v>
      </c>
      <c r="I1897" s="1" t="s">
        <v>21</v>
      </c>
      <c r="J1897" s="1">
        <f>FIND(", ",space_missions[[#This Row],[Location]])</f>
        <v>10</v>
      </c>
      <c r="K1897" s="1" t="str">
        <f t="shared" si="29"/>
        <v xml:space="preserve"> Russia</v>
      </c>
      <c r="L1897" s="1" t="str">
        <f>_xlfn.CONCAT(space_missions[[#This Row],[Company]],"-",space_missions[[#This Row],[Rocket]])</f>
        <v>RVSN USSR-Tsyklon-3</v>
      </c>
      <c r="M1897" s="1">
        <f>YEAR(space_missions[[#This Row],[Date]])</f>
        <v>1981</v>
      </c>
    </row>
    <row r="1898" spans="1:13" x14ac:dyDescent="0.3">
      <c r="A1898" s="1" t="s">
        <v>9</v>
      </c>
      <c r="B1898" s="1" t="s">
        <v>1116</v>
      </c>
      <c r="C1898" s="2">
        <v>29613</v>
      </c>
      <c r="D1898" s="3">
        <v>0.62361111111111112</v>
      </c>
      <c r="E1898" s="1" t="s">
        <v>396</v>
      </c>
      <c r="F1898" s="1" t="s">
        <v>2106</v>
      </c>
      <c r="G1898" s="1" t="s">
        <v>13</v>
      </c>
      <c r="H1898" s="1" t="s">
        <v>14</v>
      </c>
      <c r="I1898" s="1" t="s">
        <v>15</v>
      </c>
      <c r="J1898" s="1">
        <f>FIND(", ",space_missions[[#This Row],[Location]])</f>
        <v>10</v>
      </c>
      <c r="K1898" s="1" t="str">
        <f t="shared" si="29"/>
        <v xml:space="preserve"> Russia</v>
      </c>
      <c r="L1898" s="1" t="str">
        <f>_xlfn.CONCAT(space_missions[[#This Row],[Company]],"-",space_missions[[#This Row],[Rocket]])</f>
        <v>RVSN USSR-Vostok-2M</v>
      </c>
      <c r="M1898" s="1">
        <f>YEAR(space_missions[[#This Row],[Date]])</f>
        <v>1981</v>
      </c>
    </row>
    <row r="1899" spans="1:13" x14ac:dyDescent="0.3">
      <c r="A1899" s="1" t="s">
        <v>9</v>
      </c>
      <c r="B1899" s="1" t="s">
        <v>1116</v>
      </c>
      <c r="C1899" s="2">
        <v>29616</v>
      </c>
      <c r="D1899" s="3">
        <v>0.68541666666666667</v>
      </c>
      <c r="E1899" s="1" t="s">
        <v>1463</v>
      </c>
      <c r="F1899" s="1" t="s">
        <v>2107</v>
      </c>
      <c r="G1899" s="1" t="s">
        <v>13</v>
      </c>
      <c r="H1899" s="1" t="s">
        <v>14</v>
      </c>
      <c r="I1899" s="1" t="s">
        <v>15</v>
      </c>
      <c r="J1899" s="1">
        <f>FIND(", ",space_missions[[#This Row],[Location]])</f>
        <v>10</v>
      </c>
      <c r="K1899" s="1" t="str">
        <f t="shared" si="29"/>
        <v xml:space="preserve"> Russia</v>
      </c>
      <c r="L1899" s="1" t="str">
        <f>_xlfn.CONCAT(space_missions[[#This Row],[Company]],"-",space_missions[[#This Row],[Rocket]])</f>
        <v>RVSN USSR-Molniya-M /Block ML</v>
      </c>
      <c r="M1899" s="1">
        <f>YEAR(space_missions[[#This Row],[Date]])</f>
        <v>1981</v>
      </c>
    </row>
    <row r="1900" spans="1:13" x14ac:dyDescent="0.3">
      <c r="A1900" s="1" t="s">
        <v>9</v>
      </c>
      <c r="B1900" s="1" t="s">
        <v>847</v>
      </c>
      <c r="C1900" s="2">
        <v>29619</v>
      </c>
      <c r="D1900" s="3">
        <v>9.6527777777777782E-2</v>
      </c>
      <c r="E1900" s="1" t="s">
        <v>937</v>
      </c>
      <c r="F1900" s="1" t="s">
        <v>2108</v>
      </c>
      <c r="G1900" s="1" t="s">
        <v>13</v>
      </c>
      <c r="H1900" s="1" t="s">
        <v>14</v>
      </c>
      <c r="I1900" s="1" t="s">
        <v>15</v>
      </c>
      <c r="J1900" s="1">
        <f>FIND(", ",space_missions[[#This Row],[Location]])</f>
        <v>11</v>
      </c>
      <c r="K1900" s="1" t="str">
        <f t="shared" si="29"/>
        <v xml:space="preserve"> Kazakhstan</v>
      </c>
      <c r="L1900" s="1" t="str">
        <f>_xlfn.CONCAT(space_missions[[#This Row],[Company]],"-",space_missions[[#This Row],[Rocket]])</f>
        <v>RVSN USSR-Tsyklon-2</v>
      </c>
      <c r="M1900" s="1">
        <f>YEAR(space_missions[[#This Row],[Date]])</f>
        <v>1981</v>
      </c>
    </row>
    <row r="1901" spans="1:13" x14ac:dyDescent="0.3">
      <c r="A1901" s="1" t="s">
        <v>9</v>
      </c>
      <c r="B1901" s="1" t="s">
        <v>961</v>
      </c>
      <c r="C1901" s="2">
        <v>29623</v>
      </c>
      <c r="D1901" s="3"/>
      <c r="E1901" s="1" t="s">
        <v>685</v>
      </c>
      <c r="F1901" s="1" t="s">
        <v>2109</v>
      </c>
      <c r="G1901" s="1" t="s">
        <v>13</v>
      </c>
      <c r="H1901" s="1" t="s">
        <v>14</v>
      </c>
      <c r="I1901" s="1" t="s">
        <v>15</v>
      </c>
      <c r="J1901" s="1">
        <f>FIND(", ",space_missions[[#This Row],[Location]])</f>
        <v>11</v>
      </c>
      <c r="K1901" s="1" t="str">
        <f t="shared" si="29"/>
        <v xml:space="preserve"> Russia</v>
      </c>
      <c r="L1901" s="1" t="str">
        <f>_xlfn.CONCAT(space_missions[[#This Row],[Company]],"-",space_missions[[#This Row],[Rocket]])</f>
        <v>RVSN USSR-Cosmos-3M (11K65M)</v>
      </c>
      <c r="M1901" s="1">
        <f>YEAR(space_missions[[#This Row],[Date]])</f>
        <v>1981</v>
      </c>
    </row>
    <row r="1902" spans="1:13" x14ac:dyDescent="0.3">
      <c r="A1902" s="1" t="s">
        <v>1620</v>
      </c>
      <c r="B1902" s="1" t="s">
        <v>1621</v>
      </c>
      <c r="C1902" s="2">
        <v>29628</v>
      </c>
      <c r="D1902" s="3">
        <v>0.35416666666666669</v>
      </c>
      <c r="E1902" s="1" t="s">
        <v>2110</v>
      </c>
      <c r="F1902" s="1" t="s">
        <v>2111</v>
      </c>
      <c r="G1902" s="1" t="s">
        <v>13</v>
      </c>
      <c r="H1902" s="1" t="s">
        <v>14</v>
      </c>
      <c r="I1902" s="1" t="s">
        <v>15</v>
      </c>
      <c r="J1902" s="1">
        <f>FIND(", ",space_missions[[#This Row],[Location]])</f>
        <v>6</v>
      </c>
      <c r="K1902" s="1" t="str">
        <f t="shared" si="29"/>
        <v xml:space="preserve"> Japan</v>
      </c>
      <c r="L1902" s="1" t="str">
        <f>_xlfn.CONCAT(space_missions[[#This Row],[Company]],"-",space_missions[[#This Row],[Rocket]])</f>
        <v>MHI-N-II Star-37E</v>
      </c>
      <c r="M1902" s="1">
        <f>YEAR(space_missions[[#This Row],[Date]])</f>
        <v>1981</v>
      </c>
    </row>
    <row r="1903" spans="1:13" x14ac:dyDescent="0.3">
      <c r="A1903" s="1" t="s">
        <v>9</v>
      </c>
      <c r="B1903" s="1" t="s">
        <v>961</v>
      </c>
      <c r="C1903" s="2">
        <v>29629</v>
      </c>
      <c r="D1903" s="3">
        <v>0.76458333333333328</v>
      </c>
      <c r="E1903" s="1" t="s">
        <v>685</v>
      </c>
      <c r="F1903" s="1" t="s">
        <v>2112</v>
      </c>
      <c r="G1903" s="1" t="s">
        <v>13</v>
      </c>
      <c r="H1903" s="1" t="s">
        <v>14</v>
      </c>
      <c r="I1903" s="1" t="s">
        <v>15</v>
      </c>
      <c r="J1903" s="1">
        <f>FIND(", ",space_missions[[#This Row],[Location]])</f>
        <v>11</v>
      </c>
      <c r="K1903" s="1" t="str">
        <f t="shared" si="29"/>
        <v xml:space="preserve"> Russia</v>
      </c>
      <c r="L1903" s="1" t="str">
        <f>_xlfn.CONCAT(space_missions[[#This Row],[Company]],"-",space_missions[[#This Row],[Rocket]])</f>
        <v>RVSN USSR-Cosmos-3M (11K65M)</v>
      </c>
      <c r="M1903" s="1">
        <f>YEAR(space_missions[[#This Row],[Date]])</f>
        <v>1981</v>
      </c>
    </row>
    <row r="1904" spans="1:13" x14ac:dyDescent="0.3">
      <c r="A1904" s="1" t="s">
        <v>9</v>
      </c>
      <c r="B1904" s="1" t="s">
        <v>2113</v>
      </c>
      <c r="C1904" s="2">
        <v>29636</v>
      </c>
      <c r="D1904" s="3">
        <v>0.41666666666666669</v>
      </c>
      <c r="E1904" s="1" t="s">
        <v>1302</v>
      </c>
      <c r="F1904" s="1" t="s">
        <v>2114</v>
      </c>
      <c r="G1904" s="1" t="s">
        <v>13</v>
      </c>
      <c r="H1904" s="1" t="s">
        <v>14</v>
      </c>
      <c r="I1904" s="1" t="s">
        <v>15</v>
      </c>
      <c r="J1904" s="1">
        <f>FIND(", ",space_missions[[#This Row],[Location]])</f>
        <v>10</v>
      </c>
      <c r="K1904" s="1" t="str">
        <f t="shared" si="29"/>
        <v xml:space="preserve"> Russia</v>
      </c>
      <c r="L1904" s="1" t="str">
        <f>_xlfn.CONCAT(space_missions[[#This Row],[Company]],"-",space_missions[[#This Row],[Rocket]])</f>
        <v>RVSN USSR-Molniya-M /Block 2BL</v>
      </c>
      <c r="M1904" s="1">
        <f>YEAR(space_missions[[#This Row],[Date]])</f>
        <v>1981</v>
      </c>
    </row>
    <row r="1905" spans="1:13" x14ac:dyDescent="0.3">
      <c r="A1905" s="1" t="s">
        <v>1057</v>
      </c>
      <c r="B1905" s="1" t="s">
        <v>1058</v>
      </c>
      <c r="C1905" s="2">
        <v>29638</v>
      </c>
      <c r="D1905" s="3">
        <v>2.0833333333333332E-2</v>
      </c>
      <c r="E1905" s="1" t="s">
        <v>2057</v>
      </c>
      <c r="F1905" s="1" t="s">
        <v>2115</v>
      </c>
      <c r="G1905" s="1" t="s">
        <v>13</v>
      </c>
      <c r="H1905" s="1" t="s">
        <v>14</v>
      </c>
      <c r="I1905" s="1" t="s">
        <v>15</v>
      </c>
      <c r="J1905" s="1">
        <f>FIND(", ",space_missions[[#This Row],[Location]])</f>
        <v>7</v>
      </c>
      <c r="K1905" s="1" t="str">
        <f t="shared" si="29"/>
        <v xml:space="preserve"> Japan</v>
      </c>
      <c r="L1905" s="1" t="str">
        <f>_xlfn.CONCAT(space_missions[[#This Row],[Company]],"-",space_missions[[#This Row],[Rocket]])</f>
        <v>ISAS-Mu-III S</v>
      </c>
      <c r="M1905" s="1">
        <f>YEAR(space_missions[[#This Row],[Date]])</f>
        <v>1981</v>
      </c>
    </row>
    <row r="1906" spans="1:13" x14ac:dyDescent="0.3">
      <c r="A1906" s="1" t="s">
        <v>92</v>
      </c>
      <c r="B1906" s="1" t="s">
        <v>226</v>
      </c>
      <c r="C1906" s="2">
        <v>29638</v>
      </c>
      <c r="D1906" s="3">
        <v>0.97430555555555554</v>
      </c>
      <c r="E1906" s="1" t="s">
        <v>1632</v>
      </c>
      <c r="F1906" s="1" t="s">
        <v>2116</v>
      </c>
      <c r="G1906" s="1" t="s">
        <v>13</v>
      </c>
      <c r="H1906" s="1" t="s">
        <v>14</v>
      </c>
      <c r="I1906" s="1" t="s">
        <v>15</v>
      </c>
      <c r="J1906" s="1">
        <f>FIND(", ",space_missions[[#This Row],[Location]])</f>
        <v>8</v>
      </c>
      <c r="K1906" s="1" t="str">
        <f t="shared" si="29"/>
        <v xml:space="preserve"> USA</v>
      </c>
      <c r="L1906" s="1" t="str">
        <f>_xlfn.CONCAT(space_missions[[#This Row],[Company]],"-",space_missions[[#This Row],[Rocket]])</f>
        <v>General Dynamics-Atlas-SLV3D Centaur-D1AR</v>
      </c>
      <c r="M1906" s="1">
        <f>YEAR(space_missions[[#This Row],[Date]])</f>
        <v>1981</v>
      </c>
    </row>
    <row r="1907" spans="1:13" x14ac:dyDescent="0.3">
      <c r="A1907" s="1" t="s">
        <v>42</v>
      </c>
      <c r="B1907" s="1" t="s">
        <v>322</v>
      </c>
      <c r="C1907" s="2">
        <v>29645</v>
      </c>
      <c r="D1907" s="3">
        <v>0.80208333333333337</v>
      </c>
      <c r="E1907" s="1" t="s">
        <v>1181</v>
      </c>
      <c r="F1907" s="1" t="s">
        <v>2117</v>
      </c>
      <c r="G1907" s="1" t="s">
        <v>13</v>
      </c>
      <c r="H1907" s="1" t="s">
        <v>14</v>
      </c>
      <c r="I1907" s="1" t="s">
        <v>15</v>
      </c>
      <c r="J1907" s="1">
        <f>FIND(", ",space_missions[[#This Row],[Location]])</f>
        <v>7</v>
      </c>
      <c r="K1907" s="1" t="str">
        <f t="shared" si="29"/>
        <v xml:space="preserve"> USA</v>
      </c>
      <c r="L1907" s="1" t="str">
        <f>_xlfn.CONCAT(space_missions[[#This Row],[Company]],"-",space_missions[[#This Row],[Rocket]])</f>
        <v>US Air Force-Titan III(24)B</v>
      </c>
      <c r="M1907" s="1">
        <f>YEAR(space_missions[[#This Row],[Date]])</f>
        <v>1981</v>
      </c>
    </row>
    <row r="1908" spans="1:13" x14ac:dyDescent="0.3">
      <c r="A1908" s="1" t="s">
        <v>9</v>
      </c>
      <c r="B1908" s="1" t="s">
        <v>739</v>
      </c>
      <c r="C1908" s="2">
        <v>29650</v>
      </c>
      <c r="D1908" s="3">
        <v>0.75624999999999998</v>
      </c>
      <c r="E1908" s="1" t="s">
        <v>937</v>
      </c>
      <c r="F1908" s="1" t="s">
        <v>2118</v>
      </c>
      <c r="G1908" s="1" t="s">
        <v>13</v>
      </c>
      <c r="H1908" s="1" t="s">
        <v>14</v>
      </c>
      <c r="I1908" s="1" t="s">
        <v>15</v>
      </c>
      <c r="J1908" s="1">
        <f>FIND(", ",space_missions[[#This Row],[Location]])</f>
        <v>11</v>
      </c>
      <c r="K1908" s="1" t="str">
        <f t="shared" si="29"/>
        <v xml:space="preserve"> Kazakhstan</v>
      </c>
      <c r="L1908" s="1" t="str">
        <f>_xlfn.CONCAT(space_missions[[#This Row],[Company]],"-",space_missions[[#This Row],[Rocket]])</f>
        <v>RVSN USSR-Tsyklon-2</v>
      </c>
      <c r="M1908" s="1">
        <f>YEAR(space_missions[[#This Row],[Date]])</f>
        <v>1981</v>
      </c>
    </row>
    <row r="1909" spans="1:13" x14ac:dyDescent="0.3">
      <c r="A1909" s="1" t="s">
        <v>9</v>
      </c>
      <c r="B1909" s="1" t="s">
        <v>684</v>
      </c>
      <c r="C1909" s="2">
        <v>29651</v>
      </c>
      <c r="D1909" s="3">
        <v>0.47986111111111113</v>
      </c>
      <c r="E1909" s="1" t="s">
        <v>685</v>
      </c>
      <c r="F1909" s="1" t="s">
        <v>2119</v>
      </c>
      <c r="G1909" s="1" t="s">
        <v>13</v>
      </c>
      <c r="H1909" s="1" t="s">
        <v>14</v>
      </c>
      <c r="I1909" s="1" t="s">
        <v>15</v>
      </c>
      <c r="J1909" s="1">
        <f>FIND(", ",space_missions[[#This Row],[Location]])</f>
        <v>11</v>
      </c>
      <c r="K1909" s="1" t="str">
        <f t="shared" si="29"/>
        <v xml:space="preserve"> Russia</v>
      </c>
      <c r="L1909" s="1" t="str">
        <f>_xlfn.CONCAT(space_missions[[#This Row],[Company]],"-",space_missions[[#This Row],[Rocket]])</f>
        <v>RVSN USSR-Cosmos-3M (11K65M)</v>
      </c>
      <c r="M1909" s="1">
        <f>YEAR(space_missions[[#This Row],[Date]])</f>
        <v>1981</v>
      </c>
    </row>
    <row r="1910" spans="1:13" x14ac:dyDescent="0.3">
      <c r="A1910" s="1" t="s">
        <v>9</v>
      </c>
      <c r="B1910" s="1" t="s">
        <v>847</v>
      </c>
      <c r="C1910" s="2">
        <v>29659</v>
      </c>
      <c r="D1910" s="3">
        <v>0.70486111111111116</v>
      </c>
      <c r="E1910" s="1" t="s">
        <v>937</v>
      </c>
      <c r="F1910" s="1" t="s">
        <v>2120</v>
      </c>
      <c r="G1910" s="1" t="s">
        <v>13</v>
      </c>
      <c r="H1910" s="1" t="s">
        <v>14</v>
      </c>
      <c r="I1910" s="1" t="s">
        <v>15</v>
      </c>
      <c r="J1910" s="1">
        <f>FIND(", ",space_missions[[#This Row],[Location]])</f>
        <v>11</v>
      </c>
      <c r="K1910" s="1" t="str">
        <f t="shared" si="29"/>
        <v xml:space="preserve"> Kazakhstan</v>
      </c>
      <c r="L1910" s="1" t="str">
        <f>_xlfn.CONCAT(space_missions[[#This Row],[Company]],"-",space_missions[[#This Row],[Rocket]])</f>
        <v>RVSN USSR-Tsyklon-2</v>
      </c>
      <c r="M1910" s="1">
        <f>YEAR(space_missions[[#This Row],[Date]])</f>
        <v>1981</v>
      </c>
    </row>
    <row r="1911" spans="1:13" x14ac:dyDescent="0.3">
      <c r="A1911" s="1" t="s">
        <v>463</v>
      </c>
      <c r="B1911" s="1" t="s">
        <v>464</v>
      </c>
      <c r="C1911" s="2">
        <v>29661</v>
      </c>
      <c r="D1911" s="3">
        <v>0.5625</v>
      </c>
      <c r="E1911" s="1" t="s">
        <v>1082</v>
      </c>
      <c r="F1911" s="1" t="s">
        <v>2121</v>
      </c>
      <c r="G1911" s="1" t="s">
        <v>13</v>
      </c>
      <c r="H1911" s="1" t="s">
        <v>14</v>
      </c>
      <c r="I1911" s="1" t="s">
        <v>15</v>
      </c>
      <c r="J1911" s="1">
        <f>FIND(", ",space_missions[[#This Row],[Location]])</f>
        <v>7</v>
      </c>
      <c r="K1911" s="1" t="str">
        <f t="shared" si="29"/>
        <v xml:space="preserve"> USA</v>
      </c>
      <c r="L1911" s="1" t="str">
        <f>_xlfn.CONCAT(space_missions[[#This Row],[Company]],"-",space_missions[[#This Row],[Rocket]])</f>
        <v>Martin Marietta-Titan III(23)C</v>
      </c>
      <c r="M1911" s="1">
        <f>YEAR(space_missions[[#This Row],[Date]])</f>
        <v>1981</v>
      </c>
    </row>
    <row r="1912" spans="1:13" x14ac:dyDescent="0.3">
      <c r="A1912" s="1" t="s">
        <v>9</v>
      </c>
      <c r="B1912" s="1" t="s">
        <v>739</v>
      </c>
      <c r="C1912" s="2">
        <v>29665</v>
      </c>
      <c r="D1912" s="3">
        <v>0.98958333333333337</v>
      </c>
      <c r="E1912" s="1" t="s">
        <v>937</v>
      </c>
      <c r="F1912" s="1" t="s">
        <v>2122</v>
      </c>
      <c r="G1912" s="1" t="s">
        <v>13</v>
      </c>
      <c r="H1912" s="1" t="s">
        <v>14</v>
      </c>
      <c r="I1912" s="1" t="s">
        <v>15</v>
      </c>
      <c r="J1912" s="1">
        <f>FIND(", ",space_missions[[#This Row],[Location]])</f>
        <v>11</v>
      </c>
      <c r="K1912" s="1" t="str">
        <f t="shared" si="29"/>
        <v xml:space="preserve"> Kazakhstan</v>
      </c>
      <c r="L1912" s="1" t="str">
        <f>_xlfn.CONCAT(space_missions[[#This Row],[Company]],"-",space_missions[[#This Row],[Rocket]])</f>
        <v>RVSN USSR-Tsyklon-2</v>
      </c>
      <c r="M1912" s="1">
        <f>YEAR(space_missions[[#This Row],[Date]])</f>
        <v>1981</v>
      </c>
    </row>
    <row r="1913" spans="1:13" x14ac:dyDescent="0.3">
      <c r="A1913" s="1" t="s">
        <v>9</v>
      </c>
      <c r="B1913" s="1" t="s">
        <v>847</v>
      </c>
      <c r="C1913" s="2">
        <v>29666</v>
      </c>
      <c r="D1913" s="3">
        <v>0.15625</v>
      </c>
      <c r="E1913" s="1" t="s">
        <v>937</v>
      </c>
      <c r="F1913" s="1" t="s">
        <v>2123</v>
      </c>
      <c r="G1913" s="1" t="s">
        <v>13</v>
      </c>
      <c r="H1913" s="1" t="s">
        <v>14</v>
      </c>
      <c r="I1913" s="1" t="s">
        <v>15</v>
      </c>
      <c r="J1913" s="1">
        <f>FIND(", ",space_missions[[#This Row],[Location]])</f>
        <v>11</v>
      </c>
      <c r="K1913" s="1" t="str">
        <f t="shared" si="29"/>
        <v xml:space="preserve"> Kazakhstan</v>
      </c>
      <c r="L1913" s="1" t="str">
        <f>_xlfn.CONCAT(space_missions[[#This Row],[Company]],"-",space_missions[[#This Row],[Rocket]])</f>
        <v>RVSN USSR-Tsyklon-2</v>
      </c>
      <c r="M1913" s="1">
        <f>YEAR(space_missions[[#This Row],[Date]])</f>
        <v>1981</v>
      </c>
    </row>
    <row r="1914" spans="1:13" x14ac:dyDescent="0.3">
      <c r="A1914" s="1" t="s">
        <v>9</v>
      </c>
      <c r="B1914" s="1" t="s">
        <v>543</v>
      </c>
      <c r="C1914" s="2">
        <v>29669</v>
      </c>
      <c r="D1914" s="3">
        <v>0.14652777777777778</v>
      </c>
      <c r="E1914" s="1" t="s">
        <v>1463</v>
      </c>
      <c r="F1914" s="1" t="s">
        <v>2124</v>
      </c>
      <c r="G1914" s="1" t="s">
        <v>13</v>
      </c>
      <c r="H1914" s="1" t="s">
        <v>14</v>
      </c>
      <c r="I1914" s="1" t="s">
        <v>15</v>
      </c>
      <c r="J1914" s="1">
        <f>FIND(", ",space_missions[[#This Row],[Location]])</f>
        <v>10</v>
      </c>
      <c r="K1914" s="1" t="str">
        <f t="shared" si="29"/>
        <v xml:space="preserve"> Russia</v>
      </c>
      <c r="L1914" s="1" t="str">
        <f>_xlfn.CONCAT(space_missions[[#This Row],[Company]],"-",space_missions[[#This Row],[Rocket]])</f>
        <v>RVSN USSR-Molniya-M /Block ML</v>
      </c>
      <c r="M1914" s="1">
        <f>YEAR(space_missions[[#This Row],[Date]])</f>
        <v>1981</v>
      </c>
    </row>
    <row r="1915" spans="1:13" x14ac:dyDescent="0.3">
      <c r="A1915" s="1" t="s">
        <v>9</v>
      </c>
      <c r="B1915" s="1" t="s">
        <v>543</v>
      </c>
      <c r="C1915" s="2">
        <v>29676</v>
      </c>
      <c r="D1915" s="3">
        <v>0.40208333333333335</v>
      </c>
      <c r="E1915" s="1" t="s">
        <v>1302</v>
      </c>
      <c r="F1915" s="1" t="s">
        <v>2125</v>
      </c>
      <c r="G1915" s="1" t="s">
        <v>13</v>
      </c>
      <c r="H1915" s="1" t="s">
        <v>14</v>
      </c>
      <c r="I1915" s="1" t="s">
        <v>15</v>
      </c>
      <c r="J1915" s="1">
        <f>FIND(", ",space_missions[[#This Row],[Location]])</f>
        <v>10</v>
      </c>
      <c r="K1915" s="1" t="str">
        <f t="shared" si="29"/>
        <v xml:space="preserve"> Russia</v>
      </c>
      <c r="L1915" s="1" t="str">
        <f>_xlfn.CONCAT(space_missions[[#This Row],[Company]],"-",space_missions[[#This Row],[Rocket]])</f>
        <v>RVSN USSR-Molniya-M /Block 2BL</v>
      </c>
      <c r="M1915" s="1">
        <f>YEAR(space_missions[[#This Row],[Date]])</f>
        <v>1981</v>
      </c>
    </row>
    <row r="1916" spans="1:13" x14ac:dyDescent="0.3">
      <c r="A1916" s="1" t="s">
        <v>9</v>
      </c>
      <c r="B1916" s="1" t="s">
        <v>961</v>
      </c>
      <c r="C1916" s="2">
        <v>29685</v>
      </c>
      <c r="D1916" s="3">
        <v>0.5</v>
      </c>
      <c r="E1916" s="1" t="s">
        <v>685</v>
      </c>
      <c r="F1916" s="1" t="s">
        <v>2126</v>
      </c>
      <c r="G1916" s="1" t="s">
        <v>13</v>
      </c>
      <c r="H1916" s="1" t="s">
        <v>14</v>
      </c>
      <c r="I1916" s="1" t="s">
        <v>15</v>
      </c>
      <c r="J1916" s="1">
        <f>FIND(", ",space_missions[[#This Row],[Location]])</f>
        <v>11</v>
      </c>
      <c r="K1916" s="1" t="str">
        <f t="shared" si="29"/>
        <v xml:space="preserve"> Russia</v>
      </c>
      <c r="L1916" s="1" t="str">
        <f>_xlfn.CONCAT(space_missions[[#This Row],[Company]],"-",space_missions[[#This Row],[Rocket]])</f>
        <v>RVSN USSR-Cosmos-3M (11K65M)</v>
      </c>
      <c r="M1916" s="1">
        <f>YEAR(space_missions[[#This Row],[Date]])</f>
        <v>1981</v>
      </c>
    </row>
    <row r="1917" spans="1:13" x14ac:dyDescent="0.3">
      <c r="A1917" s="1" t="s">
        <v>54</v>
      </c>
      <c r="B1917" s="1" t="s">
        <v>749</v>
      </c>
      <c r="C1917" s="2">
        <v>29688</v>
      </c>
      <c r="D1917" s="3">
        <v>0.5</v>
      </c>
      <c r="E1917" s="1" t="s">
        <v>2127</v>
      </c>
      <c r="F1917" s="1" t="s">
        <v>2128</v>
      </c>
      <c r="G1917" s="1" t="s">
        <v>13</v>
      </c>
      <c r="H1917" s="1" t="s">
        <v>2129</v>
      </c>
      <c r="I1917" s="1" t="s">
        <v>15</v>
      </c>
      <c r="J1917" s="1">
        <f>FIND(", ",space_missions[[#This Row],[Location]])</f>
        <v>7</v>
      </c>
      <c r="K1917" s="1" t="str">
        <f t="shared" si="29"/>
        <v xml:space="preserve"> USA</v>
      </c>
      <c r="L1917" s="1" t="str">
        <f>_xlfn.CONCAT(space_missions[[#This Row],[Company]],"-",space_missions[[#This Row],[Rocket]])</f>
        <v>NASA-Space Shuttle Columbia</v>
      </c>
      <c r="M1917" s="1">
        <f>YEAR(space_missions[[#This Row],[Date]])</f>
        <v>1981</v>
      </c>
    </row>
    <row r="1918" spans="1:13" x14ac:dyDescent="0.3">
      <c r="A1918" s="1" t="s">
        <v>463</v>
      </c>
      <c r="B1918" s="1" t="s">
        <v>322</v>
      </c>
      <c r="C1918" s="2">
        <v>29700</v>
      </c>
      <c r="D1918" s="3">
        <v>0.89722222222222225</v>
      </c>
      <c r="E1918" s="1" t="s">
        <v>1558</v>
      </c>
      <c r="F1918" s="1" t="s">
        <v>2130</v>
      </c>
      <c r="G1918" s="1" t="s">
        <v>13</v>
      </c>
      <c r="H1918" s="1" t="s">
        <v>14</v>
      </c>
      <c r="I1918" s="1" t="s">
        <v>15</v>
      </c>
      <c r="J1918" s="1">
        <f>FIND(", ",space_missions[[#This Row],[Location]])</f>
        <v>7</v>
      </c>
      <c r="K1918" s="1" t="str">
        <f t="shared" si="29"/>
        <v xml:space="preserve"> USA</v>
      </c>
      <c r="L1918" s="1" t="str">
        <f>_xlfn.CONCAT(space_missions[[#This Row],[Company]],"-",space_missions[[#This Row],[Rocket]])</f>
        <v>Martin Marietta-Titan III(34)B Agena-D</v>
      </c>
      <c r="M1918" s="1">
        <f>YEAR(space_missions[[#This Row],[Date]])</f>
        <v>1981</v>
      </c>
    </row>
    <row r="1919" spans="1:13" x14ac:dyDescent="0.3">
      <c r="A1919" s="1" t="s">
        <v>9</v>
      </c>
      <c r="B1919" s="1" t="s">
        <v>961</v>
      </c>
      <c r="C1919" s="2">
        <v>29713</v>
      </c>
      <c r="D1919" s="3">
        <v>0.55625000000000002</v>
      </c>
      <c r="E1919" s="1" t="s">
        <v>685</v>
      </c>
      <c r="F1919" s="1" t="s">
        <v>2131</v>
      </c>
      <c r="G1919" s="1" t="s">
        <v>13</v>
      </c>
      <c r="H1919" s="1" t="s">
        <v>14</v>
      </c>
      <c r="I1919" s="1" t="s">
        <v>15</v>
      </c>
      <c r="J1919" s="1">
        <f>FIND(", ",space_missions[[#This Row],[Location]])</f>
        <v>11</v>
      </c>
      <c r="K1919" s="1" t="str">
        <f t="shared" si="29"/>
        <v xml:space="preserve"> Russia</v>
      </c>
      <c r="L1919" s="1" t="str">
        <f>_xlfn.CONCAT(space_missions[[#This Row],[Company]],"-",space_missions[[#This Row],[Rocket]])</f>
        <v>RVSN USSR-Cosmos-3M (11K65M)</v>
      </c>
      <c r="M1919" s="1">
        <f>YEAR(space_missions[[#This Row],[Date]])</f>
        <v>1981</v>
      </c>
    </row>
    <row r="1920" spans="1:13" x14ac:dyDescent="0.3">
      <c r="A1920" s="1" t="s">
        <v>9</v>
      </c>
      <c r="B1920" s="1" t="s">
        <v>1116</v>
      </c>
      <c r="C1920" s="2">
        <v>29720</v>
      </c>
      <c r="D1920" s="3">
        <v>0.90625</v>
      </c>
      <c r="E1920" s="1" t="s">
        <v>396</v>
      </c>
      <c r="F1920" s="1" t="s">
        <v>2132</v>
      </c>
      <c r="G1920" s="1" t="s">
        <v>13</v>
      </c>
      <c r="H1920" s="1" t="s">
        <v>14</v>
      </c>
      <c r="I1920" s="1" t="s">
        <v>15</v>
      </c>
      <c r="J1920" s="1">
        <f>FIND(", ",space_missions[[#This Row],[Location]])</f>
        <v>10</v>
      </c>
      <c r="K1920" s="1" t="str">
        <f t="shared" si="29"/>
        <v xml:space="preserve"> Russia</v>
      </c>
      <c r="L1920" s="1" t="str">
        <f>_xlfn.CONCAT(space_missions[[#This Row],[Company]],"-",space_missions[[#This Row],[Rocket]])</f>
        <v>RVSN USSR-Vostok-2M</v>
      </c>
      <c r="M1920" s="1">
        <f>YEAR(space_missions[[#This Row],[Date]])</f>
        <v>1981</v>
      </c>
    </row>
    <row r="1921" spans="1:13" x14ac:dyDescent="0.3">
      <c r="A1921" s="1" t="s">
        <v>9</v>
      </c>
      <c r="B1921" s="1" t="s">
        <v>1116</v>
      </c>
      <c r="C1921" s="2">
        <v>29725</v>
      </c>
      <c r="D1921" s="3">
        <v>0.15902777777777777</v>
      </c>
      <c r="E1921" s="1" t="s">
        <v>396</v>
      </c>
      <c r="F1921" s="1" t="s">
        <v>2133</v>
      </c>
      <c r="G1921" s="1" t="s">
        <v>13</v>
      </c>
      <c r="H1921" s="1" t="s">
        <v>14</v>
      </c>
      <c r="I1921" s="1" t="s">
        <v>15</v>
      </c>
      <c r="J1921" s="1">
        <f>FIND(", ",space_missions[[#This Row],[Location]])</f>
        <v>10</v>
      </c>
      <c r="K1921" s="1" t="str">
        <f t="shared" si="29"/>
        <v xml:space="preserve"> Russia</v>
      </c>
      <c r="L1921" s="1" t="str">
        <f>_xlfn.CONCAT(space_missions[[#This Row],[Company]],"-",space_missions[[#This Row],[Rocket]])</f>
        <v>RVSN USSR-Vostok-2M</v>
      </c>
      <c r="M1921" s="1">
        <f>YEAR(space_missions[[#This Row],[Date]])</f>
        <v>1981</v>
      </c>
    </row>
    <row r="1922" spans="1:13" x14ac:dyDescent="0.3">
      <c r="A1922" s="1" t="s">
        <v>92</v>
      </c>
      <c r="B1922" s="1" t="s">
        <v>482</v>
      </c>
      <c r="C1922" s="2">
        <v>29729</v>
      </c>
      <c r="D1922" s="3">
        <v>0.9458333333333333</v>
      </c>
      <c r="E1922" s="1" t="s">
        <v>1632</v>
      </c>
      <c r="F1922" s="1" t="s">
        <v>2134</v>
      </c>
      <c r="G1922" s="1" t="s">
        <v>13</v>
      </c>
      <c r="H1922" s="1" t="s">
        <v>14</v>
      </c>
      <c r="I1922" s="1" t="s">
        <v>15</v>
      </c>
      <c r="J1922" s="1">
        <f>FIND(", ",space_missions[[#This Row],[Location]])</f>
        <v>8</v>
      </c>
      <c r="K1922" s="1" t="str">
        <f t="shared" ref="K1922:K1985" si="30">RIGHT(B1922,LEN(B1922)-FIND("*",SUBSTITUTE(B1922,", ","*",LEN(B1922)-LEN(SUBSTITUTE(B1922,", ","*")))))</f>
        <v xml:space="preserve"> USA</v>
      </c>
      <c r="L1922" s="1" t="str">
        <f>_xlfn.CONCAT(space_missions[[#This Row],[Company]],"-",space_missions[[#This Row],[Rocket]])</f>
        <v>General Dynamics-Atlas-SLV3D Centaur-D1AR</v>
      </c>
      <c r="M1922" s="1">
        <f>YEAR(space_missions[[#This Row],[Date]])</f>
        <v>1981</v>
      </c>
    </row>
    <row r="1923" spans="1:13" x14ac:dyDescent="0.3">
      <c r="A1923" s="1" t="s">
        <v>2025</v>
      </c>
      <c r="B1923" s="1" t="s">
        <v>2026</v>
      </c>
      <c r="C1923" s="2">
        <v>29737</v>
      </c>
      <c r="D1923" s="3">
        <v>0.20833333333333334</v>
      </c>
      <c r="E1923" s="1" t="s">
        <v>2027</v>
      </c>
      <c r="F1923" s="1" t="s">
        <v>2135</v>
      </c>
      <c r="G1923" s="1" t="s">
        <v>13</v>
      </c>
      <c r="H1923" s="1" t="s">
        <v>14</v>
      </c>
      <c r="I1923" s="1" t="s">
        <v>56</v>
      </c>
      <c r="J1923" s="1">
        <f>FIND(", ",space_missions[[#This Row],[Location]])</f>
        <v>7</v>
      </c>
      <c r="K1923" s="1" t="str">
        <f t="shared" si="30"/>
        <v xml:space="preserve"> India</v>
      </c>
      <c r="L1923" s="1" t="str">
        <f>_xlfn.CONCAT(space_missions[[#This Row],[Company]],"-",space_missions[[#This Row],[Rocket]])</f>
        <v>ISRO-SLV-3</v>
      </c>
      <c r="M1923" s="1">
        <f>YEAR(space_missions[[#This Row],[Date]])</f>
        <v>1981</v>
      </c>
    </row>
    <row r="1924" spans="1:13" x14ac:dyDescent="0.3">
      <c r="A1924" s="1" t="s">
        <v>9</v>
      </c>
      <c r="B1924" s="1" t="s">
        <v>684</v>
      </c>
      <c r="C1924" s="2">
        <v>29741</v>
      </c>
      <c r="D1924" s="3">
        <v>0.65347222222222223</v>
      </c>
      <c r="E1924" s="1" t="s">
        <v>685</v>
      </c>
      <c r="F1924" s="1" t="s">
        <v>2136</v>
      </c>
      <c r="G1924" s="1" t="s">
        <v>13</v>
      </c>
      <c r="H1924" s="1" t="s">
        <v>14</v>
      </c>
      <c r="I1924" s="1" t="s">
        <v>15</v>
      </c>
      <c r="J1924" s="1">
        <f>FIND(", ",space_missions[[#This Row],[Location]])</f>
        <v>11</v>
      </c>
      <c r="K1924" s="1" t="str">
        <f t="shared" si="30"/>
        <v xml:space="preserve"> Russia</v>
      </c>
      <c r="L1924" s="1" t="str">
        <f>_xlfn.CONCAT(space_missions[[#This Row],[Company]],"-",space_missions[[#This Row],[Rocket]])</f>
        <v>RVSN USSR-Cosmos-3M (11K65M)</v>
      </c>
      <c r="M1924" s="1">
        <f>YEAR(space_missions[[#This Row],[Date]])</f>
        <v>1981</v>
      </c>
    </row>
    <row r="1925" spans="1:13" x14ac:dyDescent="0.3">
      <c r="A1925" s="1" t="s">
        <v>9</v>
      </c>
      <c r="B1925" s="1" t="s">
        <v>543</v>
      </c>
      <c r="C1925" s="2">
        <v>29746</v>
      </c>
      <c r="D1925" s="3">
        <v>0.14791666666666667</v>
      </c>
      <c r="E1925" s="1" t="s">
        <v>1463</v>
      </c>
      <c r="F1925" s="1" t="s">
        <v>2137</v>
      </c>
      <c r="G1925" s="1" t="s">
        <v>13</v>
      </c>
      <c r="H1925" s="1" t="s">
        <v>14</v>
      </c>
      <c r="I1925" s="1" t="s">
        <v>15</v>
      </c>
      <c r="J1925" s="1">
        <f>FIND(", ",space_missions[[#This Row],[Location]])</f>
        <v>10</v>
      </c>
      <c r="K1925" s="1" t="str">
        <f t="shared" si="30"/>
        <v xml:space="preserve"> Russia</v>
      </c>
      <c r="L1925" s="1" t="str">
        <f>_xlfn.CONCAT(space_missions[[#This Row],[Company]],"-",space_missions[[#This Row],[Rocket]])</f>
        <v>RVSN USSR-Molniya-M /Block ML</v>
      </c>
      <c r="M1925" s="1">
        <f>YEAR(space_missions[[#This Row],[Date]])</f>
        <v>1981</v>
      </c>
    </row>
    <row r="1926" spans="1:13" x14ac:dyDescent="0.3">
      <c r="A1926" s="1" t="s">
        <v>2043</v>
      </c>
      <c r="B1926" s="1" t="s">
        <v>2044</v>
      </c>
      <c r="C1926" s="2">
        <v>29756</v>
      </c>
      <c r="D1926" s="3">
        <v>0.5229166666666667</v>
      </c>
      <c r="E1926" s="1" t="s">
        <v>2045</v>
      </c>
      <c r="F1926" s="1" t="s">
        <v>2138</v>
      </c>
      <c r="G1926" s="1" t="s">
        <v>13</v>
      </c>
      <c r="H1926" s="1" t="s">
        <v>14</v>
      </c>
      <c r="I1926" s="1" t="s">
        <v>15</v>
      </c>
      <c r="J1926" s="1">
        <f>FIND(", ",space_missions[[#This Row],[Location]])</f>
        <v>12</v>
      </c>
      <c r="K1926" s="1" t="str">
        <f t="shared" si="30"/>
        <v xml:space="preserve"> France</v>
      </c>
      <c r="L1926" s="1" t="str">
        <f>_xlfn.CONCAT(space_missions[[#This Row],[Company]],"-",space_missions[[#This Row],[Rocket]])</f>
        <v>ESA-Ariane 1</v>
      </c>
      <c r="M1926" s="1">
        <f>YEAR(space_missions[[#This Row],[Date]])</f>
        <v>1981</v>
      </c>
    </row>
    <row r="1927" spans="1:13" x14ac:dyDescent="0.3">
      <c r="A1927" s="1" t="s">
        <v>9</v>
      </c>
      <c r="B1927" s="1" t="s">
        <v>1116</v>
      </c>
      <c r="C1927" s="2">
        <v>29756</v>
      </c>
      <c r="D1927" s="3">
        <v>0.81736111111111109</v>
      </c>
      <c r="E1927" s="1" t="s">
        <v>1302</v>
      </c>
      <c r="F1927" s="1" t="s">
        <v>2139</v>
      </c>
      <c r="G1927" s="1" t="s">
        <v>13</v>
      </c>
      <c r="H1927" s="1" t="s">
        <v>14</v>
      </c>
      <c r="I1927" s="1" t="s">
        <v>15</v>
      </c>
      <c r="J1927" s="1">
        <f>FIND(", ",space_missions[[#This Row],[Location]])</f>
        <v>10</v>
      </c>
      <c r="K1927" s="1" t="str">
        <f t="shared" si="30"/>
        <v xml:space="preserve"> Russia</v>
      </c>
      <c r="L1927" s="1" t="str">
        <f>_xlfn.CONCAT(space_missions[[#This Row],[Company]],"-",space_missions[[#This Row],[Rocket]])</f>
        <v>RVSN USSR-Molniya-M /Block 2BL</v>
      </c>
      <c r="M1927" s="1">
        <f>YEAR(space_missions[[#This Row],[Date]])</f>
        <v>1981</v>
      </c>
    </row>
    <row r="1928" spans="1:13" x14ac:dyDescent="0.3">
      <c r="A1928" s="1" t="s">
        <v>92</v>
      </c>
      <c r="B1928" s="1" t="s">
        <v>127</v>
      </c>
      <c r="C1928" s="2">
        <v>29760</v>
      </c>
      <c r="D1928" s="3">
        <v>0.45277777777777778</v>
      </c>
      <c r="E1928" s="1" t="s">
        <v>1965</v>
      </c>
      <c r="F1928" s="1" t="s">
        <v>2140</v>
      </c>
      <c r="G1928" s="1" t="s">
        <v>13</v>
      </c>
      <c r="H1928" s="1" t="s">
        <v>14</v>
      </c>
      <c r="I1928" s="1" t="s">
        <v>15</v>
      </c>
      <c r="J1928" s="1">
        <f>FIND(", ",space_missions[[#This Row],[Location]])</f>
        <v>7</v>
      </c>
      <c r="K1928" s="1" t="str">
        <f t="shared" si="30"/>
        <v xml:space="preserve"> USA</v>
      </c>
      <c r="L1928" s="1" t="str">
        <f>_xlfn.CONCAT(space_missions[[#This Row],[Company]],"-",space_missions[[#This Row],[Rocket]])</f>
        <v>General Dynamics-Atlas-E/F Star-37S-ISS</v>
      </c>
      <c r="M1928" s="1">
        <f>YEAR(space_missions[[#This Row],[Date]])</f>
        <v>1981</v>
      </c>
    </row>
    <row r="1929" spans="1:13" x14ac:dyDescent="0.3">
      <c r="A1929" s="1" t="s">
        <v>9</v>
      </c>
      <c r="B1929" s="1" t="s">
        <v>1116</v>
      </c>
      <c r="C1929" s="2">
        <v>29761</v>
      </c>
      <c r="D1929" s="3">
        <v>0.74097222222222225</v>
      </c>
      <c r="E1929" s="1" t="s">
        <v>1463</v>
      </c>
      <c r="F1929" s="1" t="s">
        <v>2141</v>
      </c>
      <c r="G1929" s="1" t="s">
        <v>13</v>
      </c>
      <c r="H1929" s="1" t="s">
        <v>14</v>
      </c>
      <c r="I1929" s="1" t="s">
        <v>15</v>
      </c>
      <c r="J1929" s="1">
        <f>FIND(", ",space_missions[[#This Row],[Location]])</f>
        <v>10</v>
      </c>
      <c r="K1929" s="1" t="str">
        <f t="shared" si="30"/>
        <v xml:space="preserve"> Russia</v>
      </c>
      <c r="L1929" s="1" t="str">
        <f>_xlfn.CONCAT(space_missions[[#This Row],[Company]],"-",space_missions[[#This Row],[Rocket]])</f>
        <v>RVSN USSR-Molniya-M /Block ML</v>
      </c>
      <c r="M1929" s="1">
        <f>YEAR(space_missions[[#This Row],[Date]])</f>
        <v>1981</v>
      </c>
    </row>
    <row r="1930" spans="1:13" x14ac:dyDescent="0.3">
      <c r="A1930" s="1" t="s">
        <v>9</v>
      </c>
      <c r="B1930" s="1" t="s">
        <v>361</v>
      </c>
      <c r="C1930" s="2">
        <v>29777</v>
      </c>
      <c r="D1930" s="3">
        <v>0.21805555555555556</v>
      </c>
      <c r="E1930" s="1" t="s">
        <v>396</v>
      </c>
      <c r="F1930" s="1" t="s">
        <v>2142</v>
      </c>
      <c r="G1930" s="1" t="s">
        <v>13</v>
      </c>
      <c r="H1930" s="1" t="s">
        <v>14</v>
      </c>
      <c r="I1930" s="1" t="s">
        <v>15</v>
      </c>
      <c r="J1930" s="1">
        <f>FIND(", ",space_missions[[#This Row],[Location]])</f>
        <v>10</v>
      </c>
      <c r="K1930" s="1" t="str">
        <f t="shared" si="30"/>
        <v xml:space="preserve"> Kazakhstan</v>
      </c>
      <c r="L1930" s="1" t="str">
        <f>_xlfn.CONCAT(space_missions[[#This Row],[Company]],"-",space_missions[[#This Row],[Rocket]])</f>
        <v>RVSN USSR-Vostok-2M</v>
      </c>
      <c r="M1930" s="1">
        <f>YEAR(space_missions[[#This Row],[Date]])</f>
        <v>1981</v>
      </c>
    </row>
    <row r="1931" spans="1:13" x14ac:dyDescent="0.3">
      <c r="A1931" s="1" t="s">
        <v>9</v>
      </c>
      <c r="B1931" s="1" t="s">
        <v>2113</v>
      </c>
      <c r="C1931" s="2">
        <v>29802</v>
      </c>
      <c r="D1931" s="3">
        <v>8.3333333333333332E-3</v>
      </c>
      <c r="E1931" s="1" t="s">
        <v>1302</v>
      </c>
      <c r="F1931" s="1" t="s">
        <v>2143</v>
      </c>
      <c r="G1931" s="1" t="s">
        <v>13</v>
      </c>
      <c r="H1931" s="1" t="s">
        <v>14</v>
      </c>
      <c r="I1931" s="1" t="s">
        <v>15</v>
      </c>
      <c r="J1931" s="1">
        <f>FIND(", ",space_missions[[#This Row],[Location]])</f>
        <v>10</v>
      </c>
      <c r="K1931" s="1" t="str">
        <f t="shared" si="30"/>
        <v xml:space="preserve"> Russia</v>
      </c>
      <c r="L1931" s="1" t="str">
        <f>_xlfn.CONCAT(space_missions[[#This Row],[Company]],"-",space_missions[[#This Row],[Rocket]])</f>
        <v>RVSN USSR-Molniya-M /Block 2BL</v>
      </c>
      <c r="M1931" s="1">
        <f>YEAR(space_missions[[#This Row],[Date]])</f>
        <v>1981</v>
      </c>
    </row>
    <row r="1932" spans="1:13" x14ac:dyDescent="0.3">
      <c r="A1932" s="1" t="s">
        <v>9</v>
      </c>
      <c r="B1932" s="1" t="s">
        <v>739</v>
      </c>
      <c r="C1932" s="2">
        <v>29802</v>
      </c>
      <c r="D1932" s="3">
        <v>0.3527777777777778</v>
      </c>
      <c r="E1932" s="1" t="s">
        <v>937</v>
      </c>
      <c r="F1932" s="1" t="s">
        <v>2144</v>
      </c>
      <c r="G1932" s="1" t="s">
        <v>13</v>
      </c>
      <c r="H1932" s="1" t="s">
        <v>14</v>
      </c>
      <c r="I1932" s="1" t="s">
        <v>15</v>
      </c>
      <c r="J1932" s="1">
        <f>FIND(", ",space_missions[[#This Row],[Location]])</f>
        <v>11</v>
      </c>
      <c r="K1932" s="1" t="str">
        <f t="shared" si="30"/>
        <v xml:space="preserve"> Kazakhstan</v>
      </c>
      <c r="L1932" s="1" t="str">
        <f>_xlfn.CONCAT(space_missions[[#This Row],[Company]],"-",space_missions[[#This Row],[Rocket]])</f>
        <v>RVSN USSR-Tsyklon-2</v>
      </c>
      <c r="M1932" s="1">
        <f>YEAR(space_missions[[#This Row],[Date]])</f>
        <v>1981</v>
      </c>
    </row>
    <row r="1933" spans="1:13" x14ac:dyDescent="0.3">
      <c r="A1933" s="1" t="s">
        <v>92</v>
      </c>
      <c r="B1933" s="1" t="s">
        <v>226</v>
      </c>
      <c r="C1933" s="2">
        <v>29804</v>
      </c>
      <c r="D1933" s="3">
        <v>0.34444444444444444</v>
      </c>
      <c r="E1933" s="1" t="s">
        <v>1632</v>
      </c>
      <c r="F1933" s="1" t="s">
        <v>2145</v>
      </c>
      <c r="G1933" s="1" t="s">
        <v>13</v>
      </c>
      <c r="H1933" s="1" t="s">
        <v>14</v>
      </c>
      <c r="I1933" s="1" t="s">
        <v>56</v>
      </c>
      <c r="J1933" s="1">
        <f>FIND(", ",space_missions[[#This Row],[Location]])</f>
        <v>8</v>
      </c>
      <c r="K1933" s="1" t="str">
        <f t="shared" si="30"/>
        <v xml:space="preserve"> USA</v>
      </c>
      <c r="L1933" s="1" t="str">
        <f>_xlfn.CONCAT(space_missions[[#This Row],[Company]],"-",space_missions[[#This Row],[Rocket]])</f>
        <v>General Dynamics-Atlas-SLV3D Centaur-D1AR</v>
      </c>
      <c r="M1933" s="1">
        <f>YEAR(space_missions[[#This Row],[Date]])</f>
        <v>1981</v>
      </c>
    </row>
    <row r="1934" spans="1:13" x14ac:dyDescent="0.3">
      <c r="A1934" s="1" t="s">
        <v>9</v>
      </c>
      <c r="B1934" s="1" t="s">
        <v>684</v>
      </c>
      <c r="C1934" s="2">
        <v>29804</v>
      </c>
      <c r="D1934" s="3">
        <v>0.49236111111111114</v>
      </c>
      <c r="E1934" s="1" t="s">
        <v>685</v>
      </c>
      <c r="F1934" s="1" t="s">
        <v>2146</v>
      </c>
      <c r="G1934" s="1" t="s">
        <v>13</v>
      </c>
      <c r="H1934" s="1" t="s">
        <v>14</v>
      </c>
      <c r="I1934" s="1" t="s">
        <v>15</v>
      </c>
      <c r="J1934" s="1">
        <f>FIND(", ",space_missions[[#This Row],[Location]])</f>
        <v>11</v>
      </c>
      <c r="K1934" s="1" t="str">
        <f t="shared" si="30"/>
        <v xml:space="preserve"> Russia</v>
      </c>
      <c r="L1934" s="1" t="str">
        <f>_xlfn.CONCAT(space_missions[[#This Row],[Company]],"-",space_missions[[#This Row],[Rocket]])</f>
        <v>RVSN USSR-Cosmos-3M (11K65M)</v>
      </c>
      <c r="M1934" s="1">
        <f>YEAR(space_missions[[#This Row],[Date]])</f>
        <v>1981</v>
      </c>
    </row>
    <row r="1935" spans="1:13" x14ac:dyDescent="0.3">
      <c r="A1935" s="1" t="s">
        <v>9</v>
      </c>
      <c r="B1935" s="1" t="s">
        <v>1116</v>
      </c>
      <c r="C1935" s="2">
        <v>29805</v>
      </c>
      <c r="D1935" s="3"/>
      <c r="E1935" s="1" t="s">
        <v>396</v>
      </c>
      <c r="F1935" s="1" t="s">
        <v>2147</v>
      </c>
      <c r="G1935" s="1" t="s">
        <v>13</v>
      </c>
      <c r="H1935" s="1" t="s">
        <v>14</v>
      </c>
      <c r="I1935" s="1" t="s">
        <v>15</v>
      </c>
      <c r="J1935" s="1">
        <f>FIND(", ",space_missions[[#This Row],[Location]])</f>
        <v>10</v>
      </c>
      <c r="K1935" s="1" t="str">
        <f t="shared" si="30"/>
        <v xml:space="preserve"> Russia</v>
      </c>
      <c r="L1935" s="1" t="str">
        <f>_xlfn.CONCAT(space_missions[[#This Row],[Company]],"-",space_missions[[#This Row],[Rocket]])</f>
        <v>RVSN USSR-Vostok-2M</v>
      </c>
      <c r="M1935" s="1">
        <f>YEAR(space_missions[[#This Row],[Date]])</f>
        <v>1981</v>
      </c>
    </row>
    <row r="1936" spans="1:13" x14ac:dyDescent="0.3">
      <c r="A1936" s="1" t="s">
        <v>1620</v>
      </c>
      <c r="B1936" s="1" t="s">
        <v>1621</v>
      </c>
      <c r="C1936" s="2">
        <v>29808</v>
      </c>
      <c r="D1936" s="3">
        <v>0.8354166666666667</v>
      </c>
      <c r="E1936" s="1" t="s">
        <v>2110</v>
      </c>
      <c r="F1936" s="1" t="s">
        <v>2148</v>
      </c>
      <c r="G1936" s="1" t="s">
        <v>13</v>
      </c>
      <c r="H1936" s="1" t="s">
        <v>14</v>
      </c>
      <c r="I1936" s="1" t="s">
        <v>15</v>
      </c>
      <c r="J1936" s="1">
        <f>FIND(", ",space_missions[[#This Row],[Location]])</f>
        <v>6</v>
      </c>
      <c r="K1936" s="1" t="str">
        <f t="shared" si="30"/>
        <v xml:space="preserve"> Japan</v>
      </c>
      <c r="L1936" s="1" t="str">
        <f>_xlfn.CONCAT(space_missions[[#This Row],[Company]],"-",space_missions[[#This Row],[Rocket]])</f>
        <v>MHI-N-II Star-37E</v>
      </c>
      <c r="M1936" s="1">
        <f>YEAR(space_missions[[#This Row],[Date]])</f>
        <v>1981</v>
      </c>
    </row>
    <row r="1937" spans="1:13" x14ac:dyDescent="0.3">
      <c r="A1937" s="1" t="s">
        <v>9</v>
      </c>
      <c r="B1937" s="1" t="s">
        <v>684</v>
      </c>
      <c r="C1937" s="2">
        <v>29810</v>
      </c>
      <c r="D1937" s="3">
        <v>0.24027777777777778</v>
      </c>
      <c r="E1937" s="1" t="s">
        <v>685</v>
      </c>
      <c r="F1937" s="1" t="s">
        <v>2149</v>
      </c>
      <c r="G1937" s="1" t="s">
        <v>13</v>
      </c>
      <c r="H1937" s="1" t="s">
        <v>14</v>
      </c>
      <c r="I1937" s="1" t="s">
        <v>15</v>
      </c>
      <c r="J1937" s="1">
        <f>FIND(", ",space_missions[[#This Row],[Location]])</f>
        <v>11</v>
      </c>
      <c r="K1937" s="1" t="str">
        <f t="shared" si="30"/>
        <v xml:space="preserve"> Russia</v>
      </c>
      <c r="L1937" s="1" t="str">
        <f>_xlfn.CONCAT(space_missions[[#This Row],[Company]],"-",space_missions[[#This Row],[Rocket]])</f>
        <v>RVSN USSR-Cosmos-3M (11K65M)</v>
      </c>
      <c r="M1937" s="1">
        <f>YEAR(space_missions[[#This Row],[Date]])</f>
        <v>1981</v>
      </c>
    </row>
    <row r="1938" spans="1:13" x14ac:dyDescent="0.3">
      <c r="A1938" s="1" t="s">
        <v>9</v>
      </c>
      <c r="B1938" s="1" t="s">
        <v>847</v>
      </c>
      <c r="C1938" s="2">
        <v>29822</v>
      </c>
      <c r="D1938" s="3">
        <v>0.69236111111111109</v>
      </c>
      <c r="E1938" s="1" t="s">
        <v>937</v>
      </c>
      <c r="F1938" s="1" t="s">
        <v>2150</v>
      </c>
      <c r="G1938" s="1" t="s">
        <v>13</v>
      </c>
      <c r="H1938" s="1" t="s">
        <v>14</v>
      </c>
      <c r="I1938" s="1" t="s">
        <v>15</v>
      </c>
      <c r="J1938" s="1">
        <f>FIND(", ",space_missions[[#This Row],[Location]])</f>
        <v>11</v>
      </c>
      <c r="K1938" s="1" t="str">
        <f t="shared" si="30"/>
        <v xml:space="preserve"> Kazakhstan</v>
      </c>
      <c r="L1938" s="1" t="str">
        <f>_xlfn.CONCAT(space_missions[[#This Row],[Company]],"-",space_missions[[#This Row],[Rocket]])</f>
        <v>RVSN USSR-Tsyklon-2</v>
      </c>
      <c r="M1938" s="1">
        <f>YEAR(space_missions[[#This Row],[Date]])</f>
        <v>1981</v>
      </c>
    </row>
    <row r="1939" spans="1:13" x14ac:dyDescent="0.3">
      <c r="A1939" s="1" t="s">
        <v>9</v>
      </c>
      <c r="B1939" s="1" t="s">
        <v>2050</v>
      </c>
      <c r="C1939" s="2">
        <v>29822</v>
      </c>
      <c r="D1939" s="3">
        <v>0.90277777777777779</v>
      </c>
      <c r="E1939" s="1" t="s">
        <v>1829</v>
      </c>
      <c r="F1939" s="1" t="s">
        <v>2151</v>
      </c>
      <c r="G1939" s="1" t="s">
        <v>13</v>
      </c>
      <c r="H1939" s="1" t="s">
        <v>14</v>
      </c>
      <c r="I1939" s="1" t="s">
        <v>15</v>
      </c>
      <c r="J1939" s="1">
        <f>FIND(", ",space_missions[[#This Row],[Location]])</f>
        <v>10</v>
      </c>
      <c r="K1939" s="1" t="str">
        <f t="shared" si="30"/>
        <v xml:space="preserve"> Russia</v>
      </c>
      <c r="L1939" s="1" t="str">
        <f>_xlfn.CONCAT(space_missions[[#This Row],[Company]],"-",space_missions[[#This Row],[Rocket]])</f>
        <v>RVSN USSR-Tsyklon-3</v>
      </c>
      <c r="M1939" s="1">
        <f>YEAR(space_missions[[#This Row],[Date]])</f>
        <v>1981</v>
      </c>
    </row>
    <row r="1940" spans="1:13" x14ac:dyDescent="0.3">
      <c r="A1940" s="1" t="s">
        <v>9</v>
      </c>
      <c r="B1940" s="1" t="s">
        <v>961</v>
      </c>
      <c r="C1940" s="2">
        <v>29826</v>
      </c>
      <c r="D1940" s="3">
        <v>0.6791666666666667</v>
      </c>
      <c r="E1940" s="1" t="s">
        <v>685</v>
      </c>
      <c r="F1940" s="1" t="s">
        <v>2152</v>
      </c>
      <c r="G1940" s="1" t="s">
        <v>13</v>
      </c>
      <c r="H1940" s="1" t="s">
        <v>14</v>
      </c>
      <c r="I1940" s="1" t="s">
        <v>15</v>
      </c>
      <c r="J1940" s="1">
        <f>FIND(", ",space_missions[[#This Row],[Location]])</f>
        <v>11</v>
      </c>
      <c r="K1940" s="1" t="str">
        <f t="shared" si="30"/>
        <v xml:space="preserve"> Russia</v>
      </c>
      <c r="L1940" s="1" t="str">
        <f>_xlfn.CONCAT(space_missions[[#This Row],[Company]],"-",space_missions[[#This Row],[Rocket]])</f>
        <v>RVSN USSR-Cosmos-3M (11K65M)</v>
      </c>
      <c r="M1940" s="1">
        <f>YEAR(space_missions[[#This Row],[Date]])</f>
        <v>1981</v>
      </c>
    </row>
    <row r="1941" spans="1:13" x14ac:dyDescent="0.3">
      <c r="A1941" s="1" t="s">
        <v>463</v>
      </c>
      <c r="B1941" s="1" t="s">
        <v>388</v>
      </c>
      <c r="C1941" s="2">
        <v>29832</v>
      </c>
      <c r="D1941" s="3">
        <v>0.77013888888888893</v>
      </c>
      <c r="E1941" s="1" t="s">
        <v>1163</v>
      </c>
      <c r="F1941" s="1" t="s">
        <v>1772</v>
      </c>
      <c r="G1941" s="1" t="s">
        <v>13</v>
      </c>
      <c r="H1941" s="1" t="s">
        <v>14</v>
      </c>
      <c r="I1941" s="1" t="s">
        <v>15</v>
      </c>
      <c r="J1941" s="1">
        <f>FIND(", ",space_missions[[#This Row],[Location]])</f>
        <v>7</v>
      </c>
      <c r="K1941" s="1" t="str">
        <f t="shared" si="30"/>
        <v xml:space="preserve"> USA</v>
      </c>
      <c r="L1941" s="1" t="str">
        <f>_xlfn.CONCAT(space_missions[[#This Row],[Company]],"-",space_missions[[#This Row],[Rocket]])</f>
        <v>Martin Marietta-Titan IIID</v>
      </c>
      <c r="M1941" s="1">
        <f>YEAR(space_missions[[#This Row],[Date]])</f>
        <v>1981</v>
      </c>
    </row>
    <row r="1942" spans="1:13" x14ac:dyDescent="0.3">
      <c r="A1942" s="1" t="s">
        <v>9</v>
      </c>
      <c r="B1942" s="1" t="s">
        <v>1116</v>
      </c>
      <c r="C1942" s="2">
        <v>29840</v>
      </c>
      <c r="D1942" s="3">
        <v>0.36319444444444443</v>
      </c>
      <c r="E1942" s="1" t="s">
        <v>1463</v>
      </c>
      <c r="F1942" s="1" t="s">
        <v>2153</v>
      </c>
      <c r="G1942" s="1" t="s">
        <v>13</v>
      </c>
      <c r="H1942" s="1" t="s">
        <v>14</v>
      </c>
      <c r="I1942" s="1" t="s">
        <v>56</v>
      </c>
      <c r="J1942" s="1">
        <f>FIND(", ",space_missions[[#This Row],[Location]])</f>
        <v>10</v>
      </c>
      <c r="K1942" s="1" t="str">
        <f t="shared" si="30"/>
        <v xml:space="preserve"> Russia</v>
      </c>
      <c r="L1942" s="1" t="str">
        <f>_xlfn.CONCAT(space_missions[[#This Row],[Company]],"-",space_missions[[#This Row],[Rocket]])</f>
        <v>RVSN USSR-Molniya-M /Block ML</v>
      </c>
      <c r="M1942" s="1">
        <f>YEAR(space_missions[[#This Row],[Date]])</f>
        <v>1981</v>
      </c>
    </row>
    <row r="1943" spans="1:13" x14ac:dyDescent="0.3">
      <c r="A1943" s="1" t="s">
        <v>9</v>
      </c>
      <c r="B1943" s="1" t="s">
        <v>739</v>
      </c>
      <c r="C1943" s="2">
        <v>29843</v>
      </c>
      <c r="D1943" s="3">
        <v>0.85486111111111107</v>
      </c>
      <c r="E1943" s="1" t="s">
        <v>937</v>
      </c>
      <c r="F1943" s="1" t="s">
        <v>2154</v>
      </c>
      <c r="G1943" s="1" t="s">
        <v>13</v>
      </c>
      <c r="H1943" s="1" t="s">
        <v>14</v>
      </c>
      <c r="I1943" s="1" t="s">
        <v>15</v>
      </c>
      <c r="J1943" s="1">
        <f>FIND(", ",space_missions[[#This Row],[Location]])</f>
        <v>11</v>
      </c>
      <c r="K1943" s="1" t="str">
        <f t="shared" si="30"/>
        <v xml:space="preserve"> Kazakhstan</v>
      </c>
      <c r="L1943" s="1" t="str">
        <f>_xlfn.CONCAT(space_missions[[#This Row],[Company]],"-",space_missions[[#This Row],[Rocket]])</f>
        <v>RVSN USSR-Tsyklon-2</v>
      </c>
      <c r="M1943" s="1">
        <f>YEAR(space_missions[[#This Row],[Date]])</f>
        <v>1981</v>
      </c>
    </row>
    <row r="1944" spans="1:13" x14ac:dyDescent="0.3">
      <c r="A1944" s="1" t="s">
        <v>9</v>
      </c>
      <c r="B1944" s="1" t="s">
        <v>961</v>
      </c>
      <c r="C1944" s="2">
        <v>29847</v>
      </c>
      <c r="D1944" s="3">
        <v>0.14861111111111111</v>
      </c>
      <c r="E1944" s="1" t="s">
        <v>685</v>
      </c>
      <c r="F1944" s="1" t="s">
        <v>2155</v>
      </c>
      <c r="G1944" s="1" t="s">
        <v>13</v>
      </c>
      <c r="H1944" s="1" t="s">
        <v>14</v>
      </c>
      <c r="I1944" s="1" t="s">
        <v>15</v>
      </c>
      <c r="J1944" s="1">
        <f>FIND(", ",space_missions[[#This Row],[Location]])</f>
        <v>11</v>
      </c>
      <c r="K1944" s="1" t="str">
        <f t="shared" si="30"/>
        <v xml:space="preserve"> Russia</v>
      </c>
      <c r="L1944" s="1" t="str">
        <f>_xlfn.CONCAT(space_missions[[#This Row],[Company]],"-",space_missions[[#This Row],[Rocket]])</f>
        <v>RVSN USSR-Cosmos-3M (11K65M)</v>
      </c>
      <c r="M1944" s="1">
        <f>YEAR(space_missions[[#This Row],[Date]])</f>
        <v>1981</v>
      </c>
    </row>
    <row r="1945" spans="1:13" x14ac:dyDescent="0.3">
      <c r="A1945" s="1" t="s">
        <v>973</v>
      </c>
      <c r="B1945" s="1" t="s">
        <v>1288</v>
      </c>
      <c r="C1945" s="2">
        <v>29848</v>
      </c>
      <c r="D1945" s="3">
        <v>0.89444444444444449</v>
      </c>
      <c r="E1945" s="1" t="s">
        <v>1289</v>
      </c>
      <c r="F1945" s="1" t="s">
        <v>2156</v>
      </c>
      <c r="G1945" s="1" t="s">
        <v>13</v>
      </c>
      <c r="H1945" s="1" t="s">
        <v>14</v>
      </c>
      <c r="I1945" s="1" t="s">
        <v>15</v>
      </c>
      <c r="J1945" s="1">
        <f>FIND(", ",space_missions[[#This Row],[Location]])</f>
        <v>17</v>
      </c>
      <c r="K1945" s="1" t="str">
        <f t="shared" si="30"/>
        <v xml:space="preserve"> China</v>
      </c>
      <c r="L1945" s="1" t="str">
        <f>_xlfn.CONCAT(space_missions[[#This Row],[Company]],"-",space_missions[[#This Row],[Rocket]])</f>
        <v>CASC-Feng Bao 1</v>
      </c>
      <c r="M1945" s="1">
        <f>YEAR(space_missions[[#This Row],[Date]])</f>
        <v>1981</v>
      </c>
    </row>
    <row r="1946" spans="1:13" x14ac:dyDescent="0.3">
      <c r="A1946" s="1" t="s">
        <v>9</v>
      </c>
      <c r="B1946" s="1" t="s">
        <v>2050</v>
      </c>
      <c r="C1946" s="2">
        <v>29850</v>
      </c>
      <c r="D1946" s="3"/>
      <c r="E1946" s="1" t="s">
        <v>1829</v>
      </c>
      <c r="F1946" s="1" t="s">
        <v>2157</v>
      </c>
      <c r="G1946" s="1" t="s">
        <v>13</v>
      </c>
      <c r="H1946" s="1" t="s">
        <v>14</v>
      </c>
      <c r="I1946" s="1" t="s">
        <v>15</v>
      </c>
      <c r="J1946" s="1">
        <f>FIND(", ",space_missions[[#This Row],[Location]])</f>
        <v>10</v>
      </c>
      <c r="K1946" s="1" t="str">
        <f t="shared" si="30"/>
        <v xml:space="preserve"> Russia</v>
      </c>
      <c r="L1946" s="1" t="str">
        <f>_xlfn.CONCAT(space_missions[[#This Row],[Company]],"-",space_missions[[#This Row],[Rocket]])</f>
        <v>RVSN USSR-Tsyklon-3</v>
      </c>
      <c r="M1946" s="1">
        <f>YEAR(space_missions[[#This Row],[Date]])</f>
        <v>1981</v>
      </c>
    </row>
    <row r="1947" spans="1:13" x14ac:dyDescent="0.3">
      <c r="A1947" s="1" t="s">
        <v>9</v>
      </c>
      <c r="B1947" s="1" t="s">
        <v>684</v>
      </c>
      <c r="C1947" s="2">
        <v>29852</v>
      </c>
      <c r="D1947" s="3">
        <v>0.33333333333333331</v>
      </c>
      <c r="E1947" s="1" t="s">
        <v>685</v>
      </c>
      <c r="F1947" s="1" t="s">
        <v>2158</v>
      </c>
      <c r="G1947" s="1" t="s">
        <v>13</v>
      </c>
      <c r="H1947" s="1" t="s">
        <v>14</v>
      </c>
      <c r="I1947" s="1" t="s">
        <v>15</v>
      </c>
      <c r="J1947" s="1">
        <f>FIND(", ",space_missions[[#This Row],[Location]])</f>
        <v>11</v>
      </c>
      <c r="K1947" s="1" t="str">
        <f t="shared" si="30"/>
        <v xml:space="preserve"> Russia</v>
      </c>
      <c r="L1947" s="1" t="str">
        <f>_xlfn.CONCAT(space_missions[[#This Row],[Company]],"-",space_missions[[#This Row],[Rocket]])</f>
        <v>RVSN USSR-Cosmos-3M (11K65M)</v>
      </c>
      <c r="M1947" s="1">
        <f>YEAR(space_missions[[#This Row],[Date]])</f>
        <v>1981</v>
      </c>
    </row>
    <row r="1948" spans="1:13" x14ac:dyDescent="0.3">
      <c r="A1948" s="1" t="s">
        <v>9</v>
      </c>
      <c r="B1948" s="1" t="s">
        <v>684</v>
      </c>
      <c r="C1948" s="2">
        <v>29857</v>
      </c>
      <c r="D1948" s="3">
        <v>0.875</v>
      </c>
      <c r="E1948" s="1" t="s">
        <v>685</v>
      </c>
      <c r="F1948" s="1" t="s">
        <v>2159</v>
      </c>
      <c r="G1948" s="1" t="s">
        <v>13</v>
      </c>
      <c r="H1948" s="1" t="s">
        <v>14</v>
      </c>
      <c r="I1948" s="1" t="s">
        <v>15</v>
      </c>
      <c r="J1948" s="1">
        <f>FIND(", ",space_missions[[#This Row],[Location]])</f>
        <v>11</v>
      </c>
      <c r="K1948" s="1" t="str">
        <f t="shared" si="30"/>
        <v xml:space="preserve"> Russia</v>
      </c>
      <c r="L1948" s="1" t="str">
        <f>_xlfn.CONCAT(space_missions[[#This Row],[Company]],"-",space_missions[[#This Row],[Rocket]])</f>
        <v>RVSN USSR-Cosmos-3M (11K65M)</v>
      </c>
      <c r="M1948" s="1">
        <f>YEAR(space_missions[[#This Row],[Date]])</f>
        <v>1981</v>
      </c>
    </row>
    <row r="1949" spans="1:13" x14ac:dyDescent="0.3">
      <c r="A1949" s="1" t="s">
        <v>9</v>
      </c>
      <c r="B1949" s="1" t="s">
        <v>2050</v>
      </c>
      <c r="C1949" s="2">
        <v>29859</v>
      </c>
      <c r="D1949" s="3">
        <v>0.33333333333333331</v>
      </c>
      <c r="E1949" s="1" t="s">
        <v>1829</v>
      </c>
      <c r="F1949" s="1" t="s">
        <v>2160</v>
      </c>
      <c r="G1949" s="1" t="s">
        <v>13</v>
      </c>
      <c r="H1949" s="1" t="s">
        <v>14</v>
      </c>
      <c r="I1949" s="1" t="s">
        <v>15</v>
      </c>
      <c r="J1949" s="1">
        <f>FIND(", ",space_missions[[#This Row],[Location]])</f>
        <v>10</v>
      </c>
      <c r="K1949" s="1" t="str">
        <f t="shared" si="30"/>
        <v xml:space="preserve"> Russia</v>
      </c>
      <c r="L1949" s="1" t="str">
        <f>_xlfn.CONCAT(space_missions[[#This Row],[Company]],"-",space_missions[[#This Row],[Rocket]])</f>
        <v>RVSN USSR-Tsyklon-3</v>
      </c>
      <c r="M1949" s="1">
        <f>YEAR(space_missions[[#This Row],[Date]])</f>
        <v>1981</v>
      </c>
    </row>
    <row r="1950" spans="1:13" x14ac:dyDescent="0.3">
      <c r="A1950" s="1" t="s">
        <v>9</v>
      </c>
      <c r="B1950" s="1" t="s">
        <v>1116</v>
      </c>
      <c r="C1950" s="2">
        <v>29872</v>
      </c>
      <c r="D1950" s="3">
        <v>0.95902777777777781</v>
      </c>
      <c r="E1950" s="1" t="s">
        <v>396</v>
      </c>
      <c r="F1950" s="1" t="s">
        <v>2161</v>
      </c>
      <c r="G1950" s="1" t="s">
        <v>13</v>
      </c>
      <c r="H1950" s="1" t="s">
        <v>14</v>
      </c>
      <c r="I1950" s="1" t="s">
        <v>15</v>
      </c>
      <c r="J1950" s="1">
        <f>FIND(", ",space_missions[[#This Row],[Location]])</f>
        <v>10</v>
      </c>
      <c r="K1950" s="1" t="str">
        <f t="shared" si="30"/>
        <v xml:space="preserve"> Russia</v>
      </c>
      <c r="L1950" s="1" t="str">
        <f>_xlfn.CONCAT(space_missions[[#This Row],[Company]],"-",space_missions[[#This Row],[Rocket]])</f>
        <v>RVSN USSR-Vostok-2M</v>
      </c>
      <c r="M1950" s="1">
        <f>YEAR(space_missions[[#This Row],[Date]])</f>
        <v>1981</v>
      </c>
    </row>
    <row r="1951" spans="1:13" x14ac:dyDescent="0.3">
      <c r="A1951" s="1" t="s">
        <v>9</v>
      </c>
      <c r="B1951" s="1" t="s">
        <v>543</v>
      </c>
      <c r="C1951" s="2">
        <v>29876</v>
      </c>
      <c r="D1951" s="3">
        <v>0.24930555555555556</v>
      </c>
      <c r="E1951" s="1" t="s">
        <v>1463</v>
      </c>
      <c r="F1951" s="1" t="s">
        <v>2162</v>
      </c>
      <c r="G1951" s="1" t="s">
        <v>13</v>
      </c>
      <c r="H1951" s="1" t="s">
        <v>14</v>
      </c>
      <c r="I1951" s="1" t="s">
        <v>15</v>
      </c>
      <c r="J1951" s="1">
        <f>FIND(", ",space_missions[[#This Row],[Location]])</f>
        <v>10</v>
      </c>
      <c r="K1951" s="1" t="str">
        <f t="shared" si="30"/>
        <v xml:space="preserve"> Russia</v>
      </c>
      <c r="L1951" s="1" t="str">
        <f>_xlfn.CONCAT(space_missions[[#This Row],[Company]],"-",space_missions[[#This Row],[Rocket]])</f>
        <v>RVSN USSR-Molniya-M /Block ML</v>
      </c>
      <c r="M1951" s="1">
        <f>YEAR(space_missions[[#This Row],[Date]])</f>
        <v>1981</v>
      </c>
    </row>
    <row r="1952" spans="1:13" x14ac:dyDescent="0.3">
      <c r="A1952" s="1" t="s">
        <v>463</v>
      </c>
      <c r="B1952" s="1" t="s">
        <v>464</v>
      </c>
      <c r="C1952" s="2">
        <v>29890</v>
      </c>
      <c r="D1952" s="3">
        <v>0.39027777777777778</v>
      </c>
      <c r="E1952" s="1" t="s">
        <v>1082</v>
      </c>
      <c r="F1952" s="1" t="s">
        <v>2163</v>
      </c>
      <c r="G1952" s="1" t="s">
        <v>13</v>
      </c>
      <c r="H1952" s="1" t="s">
        <v>14</v>
      </c>
      <c r="I1952" s="1" t="s">
        <v>15</v>
      </c>
      <c r="J1952" s="1">
        <f>FIND(", ",space_missions[[#This Row],[Location]])</f>
        <v>7</v>
      </c>
      <c r="K1952" s="1" t="str">
        <f t="shared" si="30"/>
        <v xml:space="preserve"> USA</v>
      </c>
      <c r="L1952" s="1" t="str">
        <f>_xlfn.CONCAT(space_missions[[#This Row],[Company]],"-",space_missions[[#This Row],[Rocket]])</f>
        <v>Martin Marietta-Titan III(23)C</v>
      </c>
      <c r="M1952" s="1">
        <f>YEAR(space_missions[[#This Row],[Date]])</f>
        <v>1981</v>
      </c>
    </row>
    <row r="1953" spans="1:13" x14ac:dyDescent="0.3">
      <c r="A1953" s="1" t="s">
        <v>9</v>
      </c>
      <c r="B1953" s="1" t="s">
        <v>2113</v>
      </c>
      <c r="C1953" s="2">
        <v>29890</v>
      </c>
      <c r="D1953" s="3">
        <v>0.95347222222222228</v>
      </c>
      <c r="E1953" s="1" t="s">
        <v>1302</v>
      </c>
      <c r="F1953" s="1" t="s">
        <v>2164</v>
      </c>
      <c r="G1953" s="1" t="s">
        <v>13</v>
      </c>
      <c r="H1953" s="1" t="s">
        <v>14</v>
      </c>
      <c r="I1953" s="1" t="s">
        <v>15</v>
      </c>
      <c r="J1953" s="1">
        <f>FIND(", ",space_missions[[#This Row],[Location]])</f>
        <v>10</v>
      </c>
      <c r="K1953" s="1" t="str">
        <f t="shared" si="30"/>
        <v xml:space="preserve"> Russia</v>
      </c>
      <c r="L1953" s="1" t="str">
        <f>_xlfn.CONCAT(space_missions[[#This Row],[Company]],"-",space_missions[[#This Row],[Rocket]])</f>
        <v>RVSN USSR-Molniya-M /Block 2BL</v>
      </c>
      <c r="M1953" s="1">
        <f>YEAR(space_missions[[#This Row],[Date]])</f>
        <v>1981</v>
      </c>
    </row>
    <row r="1954" spans="1:13" x14ac:dyDescent="0.3">
      <c r="A1954" s="1" t="s">
        <v>54</v>
      </c>
      <c r="B1954" s="1" t="s">
        <v>749</v>
      </c>
      <c r="C1954" s="2">
        <v>29902</v>
      </c>
      <c r="D1954" s="3">
        <v>0.63124999999999998</v>
      </c>
      <c r="E1954" s="1" t="s">
        <v>2127</v>
      </c>
      <c r="F1954" s="1" t="s">
        <v>2165</v>
      </c>
      <c r="G1954" s="1" t="s">
        <v>13</v>
      </c>
      <c r="H1954" s="1" t="s">
        <v>2129</v>
      </c>
      <c r="I1954" s="1" t="s">
        <v>15</v>
      </c>
      <c r="J1954" s="1">
        <f>FIND(", ",space_missions[[#This Row],[Location]])</f>
        <v>7</v>
      </c>
      <c r="K1954" s="1" t="str">
        <f t="shared" si="30"/>
        <v xml:space="preserve"> USA</v>
      </c>
      <c r="L1954" s="1" t="str">
        <f>_xlfn.CONCAT(space_missions[[#This Row],[Company]],"-",space_missions[[#This Row],[Rocket]])</f>
        <v>NASA-Space Shuttle Columbia</v>
      </c>
      <c r="M1954" s="1">
        <f>YEAR(space_missions[[#This Row],[Date]])</f>
        <v>1981</v>
      </c>
    </row>
    <row r="1955" spans="1:13" x14ac:dyDescent="0.3">
      <c r="A1955" s="1" t="s">
        <v>9</v>
      </c>
      <c r="B1955" s="1" t="s">
        <v>543</v>
      </c>
      <c r="C1955" s="2">
        <v>29907</v>
      </c>
      <c r="D1955" s="3">
        <v>0.64236111111111116</v>
      </c>
      <c r="E1955" s="1" t="s">
        <v>1463</v>
      </c>
      <c r="F1955" s="1" t="s">
        <v>2166</v>
      </c>
      <c r="G1955" s="1" t="s">
        <v>13</v>
      </c>
      <c r="H1955" s="1" t="s">
        <v>14</v>
      </c>
      <c r="I1955" s="1" t="s">
        <v>15</v>
      </c>
      <c r="J1955" s="1">
        <f>FIND(", ",space_missions[[#This Row],[Location]])</f>
        <v>10</v>
      </c>
      <c r="K1955" s="1" t="str">
        <f t="shared" si="30"/>
        <v xml:space="preserve"> Russia</v>
      </c>
      <c r="L1955" s="1" t="str">
        <f>_xlfn.CONCAT(space_missions[[#This Row],[Company]],"-",space_missions[[#This Row],[Rocket]])</f>
        <v>RVSN USSR-Molniya-M /Block ML</v>
      </c>
      <c r="M1955" s="1">
        <f>YEAR(space_missions[[#This Row],[Date]])</f>
        <v>1981</v>
      </c>
    </row>
    <row r="1956" spans="1:13" x14ac:dyDescent="0.3">
      <c r="A1956" s="1" t="s">
        <v>9</v>
      </c>
      <c r="B1956" s="1" t="s">
        <v>1338</v>
      </c>
      <c r="C1956" s="2">
        <v>29910</v>
      </c>
      <c r="D1956" s="3"/>
      <c r="E1956" s="1" t="s">
        <v>685</v>
      </c>
      <c r="F1956" s="1" t="s">
        <v>2167</v>
      </c>
      <c r="G1956" s="1" t="s">
        <v>13</v>
      </c>
      <c r="H1956" s="1" t="s">
        <v>14</v>
      </c>
      <c r="I1956" s="1" t="s">
        <v>15</v>
      </c>
      <c r="J1956" s="1">
        <f>FIND(", ",space_missions[[#This Row],[Location]])</f>
        <v>11</v>
      </c>
      <c r="K1956" s="1" t="str">
        <f t="shared" si="30"/>
        <v xml:space="preserve"> Russia</v>
      </c>
      <c r="L1956" s="1" t="str">
        <f>_xlfn.CONCAT(space_missions[[#This Row],[Company]],"-",space_missions[[#This Row],[Rocket]])</f>
        <v>RVSN USSR-Cosmos-3M (11K65M)</v>
      </c>
      <c r="M1956" s="1">
        <f>YEAR(space_missions[[#This Row],[Date]])</f>
        <v>1981</v>
      </c>
    </row>
    <row r="1957" spans="1:13" x14ac:dyDescent="0.3">
      <c r="A1957" s="1" t="s">
        <v>9</v>
      </c>
      <c r="B1957" s="1" t="s">
        <v>684</v>
      </c>
      <c r="C1957" s="2">
        <v>29918</v>
      </c>
      <c r="D1957" s="3">
        <v>0.75555555555555554</v>
      </c>
      <c r="E1957" s="1" t="s">
        <v>685</v>
      </c>
      <c r="F1957" s="1" t="s">
        <v>2168</v>
      </c>
      <c r="G1957" s="1" t="s">
        <v>13</v>
      </c>
      <c r="H1957" s="1" t="s">
        <v>14</v>
      </c>
      <c r="I1957" s="1" t="s">
        <v>15</v>
      </c>
      <c r="J1957" s="1">
        <f>FIND(", ",space_missions[[#This Row],[Location]])</f>
        <v>11</v>
      </c>
      <c r="K1957" s="1" t="str">
        <f t="shared" si="30"/>
        <v xml:space="preserve"> Russia</v>
      </c>
      <c r="L1957" s="1" t="str">
        <f>_xlfn.CONCAT(space_missions[[#This Row],[Company]],"-",space_missions[[#This Row],[Rocket]])</f>
        <v>RVSN USSR-Cosmos-3M (11K65M)</v>
      </c>
      <c r="M1957" s="1">
        <f>YEAR(space_missions[[#This Row],[Date]])</f>
        <v>1981</v>
      </c>
    </row>
    <row r="1958" spans="1:13" x14ac:dyDescent="0.3">
      <c r="A1958" s="1" t="s">
        <v>9</v>
      </c>
      <c r="B1958" s="1" t="s">
        <v>2050</v>
      </c>
      <c r="C1958" s="2">
        <v>29923</v>
      </c>
      <c r="D1958" s="3">
        <v>0.4909722222222222</v>
      </c>
      <c r="E1958" s="1" t="s">
        <v>1829</v>
      </c>
      <c r="F1958" s="1" t="s">
        <v>2169</v>
      </c>
      <c r="G1958" s="1" t="s">
        <v>13</v>
      </c>
      <c r="H1958" s="1" t="s">
        <v>14</v>
      </c>
      <c r="I1958" s="1" t="s">
        <v>15</v>
      </c>
      <c r="J1958" s="1">
        <f>FIND(", ",space_missions[[#This Row],[Location]])</f>
        <v>10</v>
      </c>
      <c r="K1958" s="1" t="str">
        <f t="shared" si="30"/>
        <v xml:space="preserve"> Russia</v>
      </c>
      <c r="L1958" s="1" t="str">
        <f>_xlfn.CONCAT(space_missions[[#This Row],[Company]],"-",space_missions[[#This Row],[Rocket]])</f>
        <v>RVSN USSR-Tsyklon-3</v>
      </c>
      <c r="M1958" s="1">
        <f>YEAR(space_missions[[#This Row],[Date]])</f>
        <v>1981</v>
      </c>
    </row>
    <row r="1959" spans="1:13" x14ac:dyDescent="0.3">
      <c r="A1959" s="1" t="s">
        <v>9</v>
      </c>
      <c r="B1959" s="1" t="s">
        <v>961</v>
      </c>
      <c r="C1959" s="2">
        <v>29924</v>
      </c>
      <c r="D1959" s="3">
        <v>0.46250000000000002</v>
      </c>
      <c r="E1959" s="1" t="s">
        <v>685</v>
      </c>
      <c r="F1959" s="1" t="s">
        <v>2170</v>
      </c>
      <c r="G1959" s="1" t="s">
        <v>13</v>
      </c>
      <c r="H1959" s="1" t="s">
        <v>14</v>
      </c>
      <c r="I1959" s="1" t="s">
        <v>56</v>
      </c>
      <c r="J1959" s="1">
        <f>FIND(", ",space_missions[[#This Row],[Location]])</f>
        <v>11</v>
      </c>
      <c r="K1959" s="1" t="str">
        <f t="shared" si="30"/>
        <v xml:space="preserve"> Russia</v>
      </c>
      <c r="L1959" s="1" t="str">
        <f>_xlfn.CONCAT(space_missions[[#This Row],[Company]],"-",space_missions[[#This Row],[Rocket]])</f>
        <v>RVSN USSR-Cosmos-3M (11K65M)</v>
      </c>
      <c r="M1959" s="1">
        <f>YEAR(space_missions[[#This Row],[Date]])</f>
        <v>1981</v>
      </c>
    </row>
    <row r="1960" spans="1:13" x14ac:dyDescent="0.3">
      <c r="A1960" s="1" t="s">
        <v>92</v>
      </c>
      <c r="B1960" s="1" t="s">
        <v>482</v>
      </c>
      <c r="C1960" s="2">
        <v>29935</v>
      </c>
      <c r="D1960" s="3">
        <v>0.98263888888888884</v>
      </c>
      <c r="E1960" s="1" t="s">
        <v>1632</v>
      </c>
      <c r="F1960" s="1" t="s">
        <v>2171</v>
      </c>
      <c r="G1960" s="1" t="s">
        <v>13</v>
      </c>
      <c r="H1960" s="1" t="s">
        <v>14</v>
      </c>
      <c r="I1960" s="1" t="s">
        <v>15</v>
      </c>
      <c r="J1960" s="1">
        <f>FIND(", ",space_missions[[#This Row],[Location]])</f>
        <v>8</v>
      </c>
      <c r="K1960" s="1" t="str">
        <f t="shared" si="30"/>
        <v xml:space="preserve"> USA</v>
      </c>
      <c r="L1960" s="1" t="str">
        <f>_xlfn.CONCAT(space_missions[[#This Row],[Company]],"-",space_missions[[#This Row],[Rocket]])</f>
        <v>General Dynamics-Atlas-SLV3D Centaur-D1AR</v>
      </c>
      <c r="M1960" s="1">
        <f>YEAR(space_missions[[#This Row],[Date]])</f>
        <v>1981</v>
      </c>
    </row>
    <row r="1961" spans="1:13" x14ac:dyDescent="0.3">
      <c r="A1961" s="1" t="s">
        <v>9</v>
      </c>
      <c r="B1961" s="1" t="s">
        <v>684</v>
      </c>
      <c r="C1961" s="2">
        <v>29937</v>
      </c>
      <c r="D1961" s="3"/>
      <c r="E1961" s="1" t="s">
        <v>685</v>
      </c>
      <c r="F1961" s="1" t="s">
        <v>2172</v>
      </c>
      <c r="G1961" s="1" t="s">
        <v>13</v>
      </c>
      <c r="H1961" s="1" t="s">
        <v>14</v>
      </c>
      <c r="I1961" s="1" t="s">
        <v>15</v>
      </c>
      <c r="J1961" s="1">
        <f>FIND(", ",space_missions[[#This Row],[Location]])</f>
        <v>11</v>
      </c>
      <c r="K1961" s="1" t="str">
        <f t="shared" si="30"/>
        <v xml:space="preserve"> Russia</v>
      </c>
      <c r="L1961" s="1" t="str">
        <f>_xlfn.CONCAT(space_missions[[#This Row],[Company]],"-",space_missions[[#This Row],[Rocket]])</f>
        <v>RVSN USSR-Cosmos-3M (11K65M)</v>
      </c>
      <c r="M1961" s="1">
        <f>YEAR(space_missions[[#This Row],[Date]])</f>
        <v>1981</v>
      </c>
    </row>
    <row r="1962" spans="1:13" x14ac:dyDescent="0.3">
      <c r="A1962" s="1" t="s">
        <v>92</v>
      </c>
      <c r="B1962" s="1" t="s">
        <v>171</v>
      </c>
      <c r="C1962" s="2">
        <v>29939</v>
      </c>
      <c r="D1962" s="3">
        <v>4.8611111111111112E-2</v>
      </c>
      <c r="E1962" s="1" t="s">
        <v>1825</v>
      </c>
      <c r="F1962" s="1" t="s">
        <v>2173</v>
      </c>
      <c r="G1962" s="1" t="s">
        <v>13</v>
      </c>
      <c r="H1962" s="1" t="s">
        <v>14</v>
      </c>
      <c r="I1962" s="1" t="s">
        <v>21</v>
      </c>
      <c r="J1962" s="1">
        <f>FIND(", ",space_missions[[#This Row],[Location]])</f>
        <v>7</v>
      </c>
      <c r="K1962" s="1" t="str">
        <f t="shared" si="30"/>
        <v xml:space="preserve"> USA</v>
      </c>
      <c r="L1962" s="1" t="str">
        <f>_xlfn.CONCAT(space_missions[[#This Row],[Company]],"-",space_missions[[#This Row],[Rocket]])</f>
        <v>General Dynamics-Atlas-E/F SGS-1</v>
      </c>
      <c r="M1962" s="1">
        <f>YEAR(space_missions[[#This Row],[Date]])</f>
        <v>1981</v>
      </c>
    </row>
    <row r="1963" spans="1:13" x14ac:dyDescent="0.3">
      <c r="A1963" s="1" t="s">
        <v>2043</v>
      </c>
      <c r="B1963" s="1" t="s">
        <v>2044</v>
      </c>
      <c r="C1963" s="2">
        <v>29940</v>
      </c>
      <c r="D1963" s="3">
        <v>6.1805555555555558E-2</v>
      </c>
      <c r="E1963" s="1" t="s">
        <v>2045</v>
      </c>
      <c r="F1963" s="1" t="s">
        <v>2174</v>
      </c>
      <c r="G1963" s="1" t="s">
        <v>13</v>
      </c>
      <c r="H1963" s="1" t="s">
        <v>14</v>
      </c>
      <c r="I1963" s="1" t="s">
        <v>15</v>
      </c>
      <c r="J1963" s="1">
        <f>FIND(", ",space_missions[[#This Row],[Location]])</f>
        <v>12</v>
      </c>
      <c r="K1963" s="1" t="str">
        <f t="shared" si="30"/>
        <v xml:space="preserve"> France</v>
      </c>
      <c r="L1963" s="1" t="str">
        <f>_xlfn.CONCAT(space_missions[[#This Row],[Company]],"-",space_missions[[#This Row],[Rocket]])</f>
        <v>ESA-Ariane 1</v>
      </c>
      <c r="M1963" s="1">
        <f>YEAR(space_missions[[#This Row],[Date]])</f>
        <v>1981</v>
      </c>
    </row>
    <row r="1964" spans="1:13" x14ac:dyDescent="0.3">
      <c r="A1964" s="1" t="s">
        <v>9</v>
      </c>
      <c r="B1964" s="1" t="s">
        <v>10</v>
      </c>
      <c r="C1964" s="2">
        <v>29943</v>
      </c>
      <c r="D1964" s="3">
        <v>0.55208333333333337</v>
      </c>
      <c r="E1964" s="1" t="s">
        <v>1463</v>
      </c>
      <c r="F1964" s="1" t="s">
        <v>2175</v>
      </c>
      <c r="G1964" s="1" t="s">
        <v>13</v>
      </c>
      <c r="H1964" s="1" t="s">
        <v>14</v>
      </c>
      <c r="I1964" s="1" t="s">
        <v>15</v>
      </c>
      <c r="J1964" s="1">
        <f>FIND(", ",space_missions[[#This Row],[Location]])</f>
        <v>9</v>
      </c>
      <c r="K1964" s="1" t="str">
        <f t="shared" si="30"/>
        <v xml:space="preserve"> Kazakhstan</v>
      </c>
      <c r="L1964" s="1" t="str">
        <f>_xlfn.CONCAT(space_missions[[#This Row],[Company]],"-",space_missions[[#This Row],[Rocket]])</f>
        <v>RVSN USSR-Molniya-M /Block ML</v>
      </c>
      <c r="M1964" s="1">
        <f>YEAR(space_missions[[#This Row],[Date]])</f>
        <v>1981</v>
      </c>
    </row>
    <row r="1965" spans="1:13" x14ac:dyDescent="0.3">
      <c r="A1965" s="1" t="s">
        <v>9</v>
      </c>
      <c r="B1965" s="1" t="s">
        <v>684</v>
      </c>
      <c r="C1965" s="2">
        <v>29958</v>
      </c>
      <c r="D1965" s="3">
        <v>0.65138888888888891</v>
      </c>
      <c r="E1965" s="1" t="s">
        <v>685</v>
      </c>
      <c r="F1965" s="1" t="s">
        <v>2176</v>
      </c>
      <c r="G1965" s="1" t="s">
        <v>13</v>
      </c>
      <c r="H1965" s="1" t="s">
        <v>14</v>
      </c>
      <c r="I1965" s="1" t="s">
        <v>15</v>
      </c>
      <c r="J1965" s="1">
        <f>FIND(", ",space_missions[[#This Row],[Location]])</f>
        <v>11</v>
      </c>
      <c r="K1965" s="1" t="str">
        <f t="shared" si="30"/>
        <v xml:space="preserve"> Russia</v>
      </c>
      <c r="L1965" s="1" t="str">
        <f>_xlfn.CONCAT(space_missions[[#This Row],[Company]],"-",space_missions[[#This Row],[Rocket]])</f>
        <v>RVSN USSR-Cosmos-3M (11K65M)</v>
      </c>
      <c r="M1965" s="1">
        <f>YEAR(space_missions[[#This Row],[Date]])</f>
        <v>1982</v>
      </c>
    </row>
    <row r="1966" spans="1:13" x14ac:dyDescent="0.3">
      <c r="A1966" s="1" t="s">
        <v>9</v>
      </c>
      <c r="B1966" s="1" t="s">
        <v>684</v>
      </c>
      <c r="C1966" s="2">
        <v>29965</v>
      </c>
      <c r="D1966" s="3">
        <v>0.32708333333333334</v>
      </c>
      <c r="E1966" s="1" t="s">
        <v>685</v>
      </c>
      <c r="F1966" s="1" t="s">
        <v>2177</v>
      </c>
      <c r="G1966" s="1" t="s">
        <v>13</v>
      </c>
      <c r="H1966" s="1" t="s">
        <v>14</v>
      </c>
      <c r="I1966" s="1" t="s">
        <v>15</v>
      </c>
      <c r="J1966" s="1">
        <f>FIND(", ",space_missions[[#This Row],[Location]])</f>
        <v>11</v>
      </c>
      <c r="K1966" s="1" t="str">
        <f t="shared" si="30"/>
        <v xml:space="preserve"> Russia</v>
      </c>
      <c r="L1966" s="1" t="str">
        <f>_xlfn.CONCAT(space_missions[[#This Row],[Company]],"-",space_missions[[#This Row],[Rocket]])</f>
        <v>RVSN USSR-Cosmos-3M (11K65M)</v>
      </c>
      <c r="M1966" s="1">
        <f>YEAR(space_missions[[#This Row],[Date]])</f>
        <v>1982</v>
      </c>
    </row>
    <row r="1967" spans="1:13" x14ac:dyDescent="0.3">
      <c r="A1967" s="1" t="s">
        <v>42</v>
      </c>
      <c r="B1967" s="1" t="s">
        <v>322</v>
      </c>
      <c r="C1967" s="2">
        <v>29972</v>
      </c>
      <c r="D1967" s="3">
        <v>0.81666666666666665</v>
      </c>
      <c r="E1967" s="1" t="s">
        <v>1181</v>
      </c>
      <c r="F1967" s="1" t="s">
        <v>2178</v>
      </c>
      <c r="G1967" s="1" t="s">
        <v>13</v>
      </c>
      <c r="H1967" s="1" t="s">
        <v>14</v>
      </c>
      <c r="I1967" s="1" t="s">
        <v>15</v>
      </c>
      <c r="J1967" s="1">
        <f>FIND(", ",space_missions[[#This Row],[Location]])</f>
        <v>7</v>
      </c>
      <c r="K1967" s="1" t="str">
        <f t="shared" si="30"/>
        <v xml:space="preserve"> USA</v>
      </c>
      <c r="L1967" s="1" t="str">
        <f>_xlfn.CONCAT(space_missions[[#This Row],[Company]],"-",space_missions[[#This Row],[Rocket]])</f>
        <v>US Air Force-Titan III(24)B</v>
      </c>
      <c r="M1967" s="1">
        <f>YEAR(space_missions[[#This Row],[Date]])</f>
        <v>1982</v>
      </c>
    </row>
    <row r="1968" spans="1:13" x14ac:dyDescent="0.3">
      <c r="A1968" s="1" t="s">
        <v>9</v>
      </c>
      <c r="B1968" s="1" t="s">
        <v>961</v>
      </c>
      <c r="C1968" s="2">
        <v>29980</v>
      </c>
      <c r="D1968" s="3">
        <v>0.45833333333333331</v>
      </c>
      <c r="E1968" s="1" t="s">
        <v>685</v>
      </c>
      <c r="F1968" s="1" t="s">
        <v>2179</v>
      </c>
      <c r="G1968" s="1" t="s">
        <v>13</v>
      </c>
      <c r="H1968" s="1" t="s">
        <v>14</v>
      </c>
      <c r="I1968" s="1" t="s">
        <v>15</v>
      </c>
      <c r="J1968" s="1">
        <f>FIND(", ",space_missions[[#This Row],[Location]])</f>
        <v>11</v>
      </c>
      <c r="K1968" s="1" t="str">
        <f t="shared" si="30"/>
        <v xml:space="preserve"> Russia</v>
      </c>
      <c r="L1968" s="1" t="str">
        <f>_xlfn.CONCAT(space_missions[[#This Row],[Company]],"-",space_missions[[#This Row],[Rocket]])</f>
        <v>RVSN USSR-Cosmos-3M (11K65M)</v>
      </c>
      <c r="M1968" s="1">
        <f>YEAR(space_missions[[#This Row],[Date]])</f>
        <v>1982</v>
      </c>
    </row>
    <row r="1969" spans="1:13" x14ac:dyDescent="0.3">
      <c r="A1969" s="1" t="s">
        <v>9</v>
      </c>
      <c r="B1969" s="1" t="s">
        <v>739</v>
      </c>
      <c r="C1969" s="2">
        <v>29993</v>
      </c>
      <c r="D1969" s="3">
        <v>4.9305555555555554E-2</v>
      </c>
      <c r="E1969" s="1" t="s">
        <v>937</v>
      </c>
      <c r="F1969" s="1" t="s">
        <v>2180</v>
      </c>
      <c r="G1969" s="1" t="s">
        <v>13</v>
      </c>
      <c r="H1969" s="1" t="s">
        <v>14</v>
      </c>
      <c r="I1969" s="1" t="s">
        <v>15</v>
      </c>
      <c r="J1969" s="1">
        <f>FIND(", ",space_missions[[#This Row],[Location]])</f>
        <v>11</v>
      </c>
      <c r="K1969" s="1" t="str">
        <f t="shared" si="30"/>
        <v xml:space="preserve"> Kazakhstan</v>
      </c>
      <c r="L1969" s="1" t="str">
        <f>_xlfn.CONCAT(space_missions[[#This Row],[Company]],"-",space_missions[[#This Row],[Rocket]])</f>
        <v>RVSN USSR-Tsyklon-2</v>
      </c>
      <c r="M1969" s="1">
        <f>YEAR(space_missions[[#This Row],[Date]])</f>
        <v>1982</v>
      </c>
    </row>
    <row r="1970" spans="1:13" x14ac:dyDescent="0.3">
      <c r="A1970" s="1" t="s">
        <v>9</v>
      </c>
      <c r="B1970" s="1" t="s">
        <v>684</v>
      </c>
      <c r="C1970" s="2">
        <v>29999</v>
      </c>
      <c r="D1970" s="3">
        <v>0.91388888888888886</v>
      </c>
      <c r="E1970" s="1" t="s">
        <v>685</v>
      </c>
      <c r="F1970" s="1" t="s">
        <v>2181</v>
      </c>
      <c r="G1970" s="1" t="s">
        <v>13</v>
      </c>
      <c r="H1970" s="1" t="s">
        <v>14</v>
      </c>
      <c r="I1970" s="1" t="s">
        <v>15</v>
      </c>
      <c r="J1970" s="1">
        <f>FIND(", ",space_missions[[#This Row],[Location]])</f>
        <v>11</v>
      </c>
      <c r="K1970" s="1" t="str">
        <f t="shared" si="30"/>
        <v xml:space="preserve"> Russia</v>
      </c>
      <c r="L1970" s="1" t="str">
        <f>_xlfn.CONCAT(space_missions[[#This Row],[Company]],"-",space_missions[[#This Row],[Rocket]])</f>
        <v>RVSN USSR-Cosmos-3M (11K65M)</v>
      </c>
      <c r="M1970" s="1">
        <f>YEAR(space_missions[[#This Row],[Date]])</f>
        <v>1982</v>
      </c>
    </row>
    <row r="1971" spans="1:13" x14ac:dyDescent="0.3">
      <c r="A1971" s="1" t="s">
        <v>9</v>
      </c>
      <c r="B1971" s="1" t="s">
        <v>2113</v>
      </c>
      <c r="C1971" s="2">
        <v>30001</v>
      </c>
      <c r="D1971" s="3">
        <v>7.0833333333333331E-2</v>
      </c>
      <c r="E1971" s="1" t="s">
        <v>396</v>
      </c>
      <c r="F1971" s="1" t="s">
        <v>2182</v>
      </c>
      <c r="G1971" s="1" t="s">
        <v>13</v>
      </c>
      <c r="H1971" s="1" t="s">
        <v>14</v>
      </c>
      <c r="I1971" s="1" t="s">
        <v>15</v>
      </c>
      <c r="J1971" s="1">
        <f>FIND(", ",space_missions[[#This Row],[Location]])</f>
        <v>10</v>
      </c>
      <c r="K1971" s="1" t="str">
        <f t="shared" si="30"/>
        <v xml:space="preserve"> Russia</v>
      </c>
      <c r="L1971" s="1" t="str">
        <f>_xlfn.CONCAT(space_missions[[#This Row],[Company]],"-",space_missions[[#This Row],[Rocket]])</f>
        <v>RVSN USSR-Vostok-2M</v>
      </c>
      <c r="M1971" s="1">
        <f>YEAR(space_missions[[#This Row],[Date]])</f>
        <v>1982</v>
      </c>
    </row>
    <row r="1972" spans="1:13" x14ac:dyDescent="0.3">
      <c r="A1972" s="1" t="s">
        <v>9</v>
      </c>
      <c r="B1972" s="1" t="s">
        <v>543</v>
      </c>
      <c r="C1972" s="2">
        <v>30008</v>
      </c>
      <c r="D1972" s="3">
        <v>0.84027777777777779</v>
      </c>
      <c r="E1972" s="1" t="s">
        <v>1463</v>
      </c>
      <c r="F1972" s="1" t="s">
        <v>2183</v>
      </c>
      <c r="G1972" s="1" t="s">
        <v>13</v>
      </c>
      <c r="H1972" s="1" t="s">
        <v>14</v>
      </c>
      <c r="I1972" s="1" t="s">
        <v>15</v>
      </c>
      <c r="J1972" s="1">
        <f>FIND(", ",space_missions[[#This Row],[Location]])</f>
        <v>10</v>
      </c>
      <c r="K1972" s="1" t="str">
        <f t="shared" si="30"/>
        <v xml:space="preserve"> Russia</v>
      </c>
      <c r="L1972" s="1" t="str">
        <f>_xlfn.CONCAT(space_missions[[#This Row],[Company]],"-",space_missions[[#This Row],[Rocket]])</f>
        <v>RVSN USSR-Molniya-M /Block ML</v>
      </c>
      <c r="M1972" s="1">
        <f>YEAR(space_missions[[#This Row],[Date]])</f>
        <v>1982</v>
      </c>
    </row>
    <row r="1973" spans="1:13" x14ac:dyDescent="0.3">
      <c r="A1973" s="1" t="s">
        <v>9</v>
      </c>
      <c r="B1973" s="1" t="s">
        <v>2113</v>
      </c>
      <c r="C1973" s="2">
        <v>30013</v>
      </c>
      <c r="D1973" s="3">
        <v>0.2388888888888889</v>
      </c>
      <c r="E1973" s="1" t="s">
        <v>1302</v>
      </c>
      <c r="F1973" s="1" t="s">
        <v>2184</v>
      </c>
      <c r="G1973" s="1" t="s">
        <v>13</v>
      </c>
      <c r="H1973" s="1" t="s">
        <v>14</v>
      </c>
      <c r="I1973" s="1" t="s">
        <v>15</v>
      </c>
      <c r="J1973" s="1">
        <f>FIND(", ",space_missions[[#This Row],[Location]])</f>
        <v>10</v>
      </c>
      <c r="K1973" s="1" t="str">
        <f t="shared" si="30"/>
        <v xml:space="preserve"> Russia</v>
      </c>
      <c r="L1973" s="1" t="str">
        <f>_xlfn.CONCAT(space_missions[[#This Row],[Company]],"-",space_missions[[#This Row],[Rocket]])</f>
        <v>RVSN USSR-Molniya-M /Block 2BL</v>
      </c>
      <c r="M1973" s="1">
        <f>YEAR(space_missions[[#This Row],[Date]])</f>
        <v>1982</v>
      </c>
    </row>
    <row r="1974" spans="1:13" x14ac:dyDescent="0.3">
      <c r="A1974" s="1" t="s">
        <v>9</v>
      </c>
      <c r="B1974" s="1" t="s">
        <v>1338</v>
      </c>
      <c r="C1974" s="2">
        <v>30014</v>
      </c>
      <c r="D1974" s="3">
        <v>0.69513888888888886</v>
      </c>
      <c r="E1974" s="1" t="s">
        <v>685</v>
      </c>
      <c r="F1974" s="1" t="s">
        <v>2185</v>
      </c>
      <c r="G1974" s="1" t="s">
        <v>13</v>
      </c>
      <c r="H1974" s="1" t="s">
        <v>14</v>
      </c>
      <c r="I1974" s="1" t="s">
        <v>21</v>
      </c>
      <c r="J1974" s="1">
        <f>FIND(", ",space_missions[[#This Row],[Location]])</f>
        <v>11</v>
      </c>
      <c r="K1974" s="1" t="str">
        <f t="shared" si="30"/>
        <v xml:space="preserve"> Russia</v>
      </c>
      <c r="L1974" s="1" t="str">
        <f>_xlfn.CONCAT(space_missions[[#This Row],[Company]],"-",space_missions[[#This Row],[Rocket]])</f>
        <v>RVSN USSR-Cosmos-3M (11K65M)</v>
      </c>
      <c r="M1974" s="1">
        <f>YEAR(space_missions[[#This Row],[Date]])</f>
        <v>1982</v>
      </c>
    </row>
    <row r="1975" spans="1:13" x14ac:dyDescent="0.3">
      <c r="A1975" s="1" t="s">
        <v>92</v>
      </c>
      <c r="B1975" s="1" t="s">
        <v>226</v>
      </c>
      <c r="C1975" s="2">
        <v>30015</v>
      </c>
      <c r="D1975" s="3">
        <v>1.5972222222222221E-2</v>
      </c>
      <c r="E1975" s="1" t="s">
        <v>1632</v>
      </c>
      <c r="F1975" s="1" t="s">
        <v>2186</v>
      </c>
      <c r="G1975" s="1" t="s">
        <v>13</v>
      </c>
      <c r="H1975" s="1" t="s">
        <v>14</v>
      </c>
      <c r="I1975" s="1" t="s">
        <v>15</v>
      </c>
      <c r="J1975" s="1">
        <f>FIND(", ",space_missions[[#This Row],[Location]])</f>
        <v>8</v>
      </c>
      <c r="K1975" s="1" t="str">
        <f t="shared" si="30"/>
        <v xml:space="preserve"> USA</v>
      </c>
      <c r="L1975" s="1" t="str">
        <f>_xlfn.CONCAT(space_missions[[#This Row],[Company]],"-",space_missions[[#This Row],[Rocket]])</f>
        <v>General Dynamics-Atlas-SLV3D Centaur-D1AR</v>
      </c>
      <c r="M1975" s="1">
        <f>YEAR(space_missions[[#This Row],[Date]])</f>
        <v>1982</v>
      </c>
    </row>
    <row r="1976" spans="1:13" x14ac:dyDescent="0.3">
      <c r="A1976" s="1" t="s">
        <v>463</v>
      </c>
      <c r="B1976" s="1" t="s">
        <v>464</v>
      </c>
      <c r="C1976" s="2">
        <v>30016</v>
      </c>
      <c r="D1976" s="3">
        <v>0.80902777777777779</v>
      </c>
      <c r="E1976" s="1" t="s">
        <v>1082</v>
      </c>
      <c r="F1976" s="1" t="s">
        <v>2187</v>
      </c>
      <c r="G1976" s="1" t="s">
        <v>13</v>
      </c>
      <c r="H1976" s="1" t="s">
        <v>14</v>
      </c>
      <c r="I1976" s="1" t="s">
        <v>15</v>
      </c>
      <c r="J1976" s="1">
        <f>FIND(", ",space_missions[[#This Row],[Location]])</f>
        <v>7</v>
      </c>
      <c r="K1976" s="1" t="str">
        <f t="shared" si="30"/>
        <v xml:space="preserve"> USA</v>
      </c>
      <c r="L1976" s="1" t="str">
        <f>_xlfn.CONCAT(space_missions[[#This Row],[Company]],"-",space_missions[[#This Row],[Rocket]])</f>
        <v>Martin Marietta-Titan III(23)C</v>
      </c>
      <c r="M1976" s="1">
        <f>YEAR(space_missions[[#This Row],[Date]])</f>
        <v>1982</v>
      </c>
    </row>
    <row r="1977" spans="1:13" x14ac:dyDescent="0.3">
      <c r="A1977" s="1" t="s">
        <v>54</v>
      </c>
      <c r="B1977" s="1" t="s">
        <v>749</v>
      </c>
      <c r="C1977" s="2">
        <v>30032</v>
      </c>
      <c r="D1977" s="3">
        <v>0.66666666666666663</v>
      </c>
      <c r="E1977" s="1" t="s">
        <v>2127</v>
      </c>
      <c r="F1977" s="1" t="s">
        <v>2188</v>
      </c>
      <c r="G1977" s="1" t="s">
        <v>13</v>
      </c>
      <c r="H1977" s="1" t="s">
        <v>2129</v>
      </c>
      <c r="I1977" s="1" t="s">
        <v>15</v>
      </c>
      <c r="J1977" s="1">
        <f>FIND(", ",space_missions[[#This Row],[Location]])</f>
        <v>7</v>
      </c>
      <c r="K1977" s="1" t="str">
        <f t="shared" si="30"/>
        <v xml:space="preserve"> USA</v>
      </c>
      <c r="L1977" s="1" t="str">
        <f>_xlfn.CONCAT(space_missions[[#This Row],[Company]],"-",space_missions[[#This Row],[Rocket]])</f>
        <v>NASA-Space Shuttle Columbia</v>
      </c>
      <c r="M1977" s="1">
        <f>YEAR(space_missions[[#This Row],[Date]])</f>
        <v>1982</v>
      </c>
    </row>
    <row r="1978" spans="1:13" x14ac:dyDescent="0.3">
      <c r="A1978" s="1" t="s">
        <v>9</v>
      </c>
      <c r="B1978" s="1" t="s">
        <v>543</v>
      </c>
      <c r="C1978" s="2">
        <v>30034</v>
      </c>
      <c r="D1978" s="3">
        <v>8.3333333333333332E-3</v>
      </c>
      <c r="E1978" s="1" t="s">
        <v>1463</v>
      </c>
      <c r="F1978" s="1" t="s">
        <v>2189</v>
      </c>
      <c r="G1978" s="1" t="s">
        <v>13</v>
      </c>
      <c r="H1978" s="1" t="s">
        <v>14</v>
      </c>
      <c r="I1978" s="1" t="s">
        <v>15</v>
      </c>
      <c r="J1978" s="1">
        <f>FIND(", ",space_missions[[#This Row],[Location]])</f>
        <v>10</v>
      </c>
      <c r="K1978" s="1" t="str">
        <f t="shared" si="30"/>
        <v xml:space="preserve"> Russia</v>
      </c>
      <c r="L1978" s="1" t="str">
        <f>_xlfn.CONCAT(space_missions[[#This Row],[Company]],"-",space_missions[[#This Row],[Rocket]])</f>
        <v>RVSN USSR-Molniya-M /Block ML</v>
      </c>
      <c r="M1978" s="1">
        <f>YEAR(space_missions[[#This Row],[Date]])</f>
        <v>1982</v>
      </c>
    </row>
    <row r="1979" spans="1:13" x14ac:dyDescent="0.3">
      <c r="A1979" s="1" t="s">
        <v>9</v>
      </c>
      <c r="B1979" s="1" t="s">
        <v>961</v>
      </c>
      <c r="C1979" s="2">
        <v>30034</v>
      </c>
      <c r="D1979" s="3">
        <v>0.40763888888888888</v>
      </c>
      <c r="E1979" s="1" t="s">
        <v>685</v>
      </c>
      <c r="F1979" s="1" t="s">
        <v>2190</v>
      </c>
      <c r="G1979" s="1" t="s">
        <v>13</v>
      </c>
      <c r="H1979" s="1" t="s">
        <v>14</v>
      </c>
      <c r="I1979" s="1" t="s">
        <v>15</v>
      </c>
      <c r="J1979" s="1">
        <f>FIND(", ",space_missions[[#This Row],[Location]])</f>
        <v>11</v>
      </c>
      <c r="K1979" s="1" t="str">
        <f t="shared" si="30"/>
        <v xml:space="preserve"> Russia</v>
      </c>
      <c r="L1979" s="1" t="str">
        <f>_xlfn.CONCAT(space_missions[[#This Row],[Company]],"-",space_missions[[#This Row],[Rocket]])</f>
        <v>RVSN USSR-Cosmos-3M (11K65M)</v>
      </c>
      <c r="M1979" s="1">
        <f>YEAR(space_missions[[#This Row],[Date]])</f>
        <v>1982</v>
      </c>
    </row>
    <row r="1980" spans="1:13" x14ac:dyDescent="0.3">
      <c r="A1980" s="1" t="s">
        <v>9</v>
      </c>
      <c r="B1980" s="1" t="s">
        <v>2050</v>
      </c>
      <c r="C1980" s="2">
        <v>30035</v>
      </c>
      <c r="D1980" s="3">
        <v>0.40972222222222221</v>
      </c>
      <c r="E1980" s="1" t="s">
        <v>1829</v>
      </c>
      <c r="F1980" s="1" t="s">
        <v>2132</v>
      </c>
      <c r="G1980" s="1" t="s">
        <v>13</v>
      </c>
      <c r="H1980" s="1" t="s">
        <v>14</v>
      </c>
      <c r="I1980" s="1" t="s">
        <v>15</v>
      </c>
      <c r="J1980" s="1">
        <f>FIND(", ",space_missions[[#This Row],[Location]])</f>
        <v>10</v>
      </c>
      <c r="K1980" s="1" t="str">
        <f t="shared" si="30"/>
        <v xml:space="preserve"> Russia</v>
      </c>
      <c r="L1980" s="1" t="str">
        <f>_xlfn.CONCAT(space_missions[[#This Row],[Company]],"-",space_missions[[#This Row],[Rocket]])</f>
        <v>RVSN USSR-Tsyklon-3</v>
      </c>
      <c r="M1980" s="1">
        <f>YEAR(space_missions[[#This Row],[Date]])</f>
        <v>1982</v>
      </c>
    </row>
    <row r="1981" spans="1:13" x14ac:dyDescent="0.3">
      <c r="A1981" s="1" t="s">
        <v>9</v>
      </c>
      <c r="B1981" s="1" t="s">
        <v>684</v>
      </c>
      <c r="C1981" s="2">
        <v>30041</v>
      </c>
      <c r="D1981" s="3">
        <v>0.375</v>
      </c>
      <c r="E1981" s="1" t="s">
        <v>685</v>
      </c>
      <c r="F1981" s="1" t="s">
        <v>2191</v>
      </c>
      <c r="G1981" s="1" t="s">
        <v>13</v>
      </c>
      <c r="H1981" s="1" t="s">
        <v>14</v>
      </c>
      <c r="I1981" s="1" t="s">
        <v>15</v>
      </c>
      <c r="J1981" s="1">
        <f>FIND(", ",space_missions[[#This Row],[Location]])</f>
        <v>11</v>
      </c>
      <c r="K1981" s="1" t="str">
        <f t="shared" si="30"/>
        <v xml:space="preserve"> Russia</v>
      </c>
      <c r="L1981" s="1" t="str">
        <f>_xlfn.CONCAT(space_missions[[#This Row],[Company]],"-",space_missions[[#This Row],[Rocket]])</f>
        <v>RVSN USSR-Cosmos-3M (11K65M)</v>
      </c>
      <c r="M1981" s="1">
        <f>YEAR(space_missions[[#This Row],[Date]])</f>
        <v>1982</v>
      </c>
    </row>
    <row r="1982" spans="1:13" x14ac:dyDescent="0.3">
      <c r="A1982" s="1" t="s">
        <v>9</v>
      </c>
      <c r="B1982" s="1" t="s">
        <v>2113</v>
      </c>
      <c r="C1982" s="2">
        <v>30041</v>
      </c>
      <c r="D1982" s="3">
        <v>0.68541666666666667</v>
      </c>
      <c r="E1982" s="1" t="s">
        <v>396</v>
      </c>
      <c r="F1982" s="1" t="s">
        <v>2192</v>
      </c>
      <c r="G1982" s="1" t="s">
        <v>13</v>
      </c>
      <c r="H1982" s="1" t="s">
        <v>14</v>
      </c>
      <c r="I1982" s="1" t="s">
        <v>15</v>
      </c>
      <c r="J1982" s="1">
        <f>FIND(", ",space_missions[[#This Row],[Location]])</f>
        <v>10</v>
      </c>
      <c r="K1982" s="1" t="str">
        <f t="shared" si="30"/>
        <v xml:space="preserve"> Russia</v>
      </c>
      <c r="L1982" s="1" t="str">
        <f>_xlfn.CONCAT(space_missions[[#This Row],[Company]],"-",space_missions[[#This Row],[Rocket]])</f>
        <v>RVSN USSR-Vostok-2M</v>
      </c>
      <c r="M1982" s="1">
        <f>YEAR(space_missions[[#This Row],[Date]])</f>
        <v>1982</v>
      </c>
    </row>
    <row r="1983" spans="1:13" x14ac:dyDescent="0.3">
      <c r="A1983" s="1" t="s">
        <v>9</v>
      </c>
      <c r="B1983" s="1" t="s">
        <v>2113</v>
      </c>
      <c r="C1983" s="2">
        <v>30048</v>
      </c>
      <c r="D1983" s="3">
        <v>0.57013888888888886</v>
      </c>
      <c r="E1983" s="1" t="s">
        <v>1302</v>
      </c>
      <c r="F1983" s="1" t="s">
        <v>2193</v>
      </c>
      <c r="G1983" s="1" t="s">
        <v>13</v>
      </c>
      <c r="H1983" s="1" t="s">
        <v>14</v>
      </c>
      <c r="I1983" s="1" t="s">
        <v>15</v>
      </c>
      <c r="J1983" s="1">
        <f>FIND(", ",space_missions[[#This Row],[Location]])</f>
        <v>10</v>
      </c>
      <c r="K1983" s="1" t="str">
        <f t="shared" si="30"/>
        <v xml:space="preserve"> Russia</v>
      </c>
      <c r="L1983" s="1" t="str">
        <f>_xlfn.CONCAT(space_missions[[#This Row],[Company]],"-",space_missions[[#This Row],[Rocket]])</f>
        <v>RVSN USSR-Molniya-M /Block 2BL</v>
      </c>
      <c r="M1983" s="1">
        <f>YEAR(space_missions[[#This Row],[Date]])</f>
        <v>1982</v>
      </c>
    </row>
    <row r="1984" spans="1:13" x14ac:dyDescent="0.3">
      <c r="A1984" s="1" t="s">
        <v>9</v>
      </c>
      <c r="B1984" s="1" t="s">
        <v>684</v>
      </c>
      <c r="C1984" s="2">
        <v>30049</v>
      </c>
      <c r="D1984" s="3">
        <v>1.0416666666666666E-2</v>
      </c>
      <c r="E1984" s="1" t="s">
        <v>685</v>
      </c>
      <c r="F1984" s="1" t="s">
        <v>2194</v>
      </c>
      <c r="G1984" s="1" t="s">
        <v>13</v>
      </c>
      <c r="H1984" s="1" t="s">
        <v>14</v>
      </c>
      <c r="I1984" s="1" t="s">
        <v>15</v>
      </c>
      <c r="J1984" s="1">
        <f>FIND(", ",space_missions[[#This Row],[Location]])</f>
        <v>11</v>
      </c>
      <c r="K1984" s="1" t="str">
        <f t="shared" si="30"/>
        <v xml:space="preserve"> Russia</v>
      </c>
      <c r="L1984" s="1" t="str">
        <f>_xlfn.CONCAT(space_missions[[#This Row],[Company]],"-",space_missions[[#This Row],[Rocket]])</f>
        <v>RVSN USSR-Cosmos-3M (11K65M)</v>
      </c>
      <c r="M1984" s="1">
        <f>YEAR(space_missions[[#This Row],[Date]])</f>
        <v>1982</v>
      </c>
    </row>
    <row r="1985" spans="1:13" x14ac:dyDescent="0.3">
      <c r="A1985" s="1" t="s">
        <v>9</v>
      </c>
      <c r="B1985" s="1" t="s">
        <v>1338</v>
      </c>
      <c r="C1985" s="2">
        <v>30062</v>
      </c>
      <c r="D1985" s="3">
        <v>6.9444444444444448E-2</v>
      </c>
      <c r="E1985" s="1" t="s">
        <v>685</v>
      </c>
      <c r="F1985" s="1" t="s">
        <v>2195</v>
      </c>
      <c r="G1985" s="1" t="s">
        <v>13</v>
      </c>
      <c r="H1985" s="1" t="s">
        <v>14</v>
      </c>
      <c r="I1985" s="1" t="s">
        <v>15</v>
      </c>
      <c r="J1985" s="1">
        <f>FIND(", ",space_missions[[#This Row],[Location]])</f>
        <v>11</v>
      </c>
      <c r="K1985" s="1" t="str">
        <f t="shared" si="30"/>
        <v xml:space="preserve"> Russia</v>
      </c>
      <c r="L1985" s="1" t="str">
        <f>_xlfn.CONCAT(space_missions[[#This Row],[Company]],"-",space_missions[[#This Row],[Rocket]])</f>
        <v>RVSN USSR-Cosmos-3M (11K65M)</v>
      </c>
      <c r="M1985" s="1">
        <f>YEAR(space_missions[[#This Row],[Date]])</f>
        <v>1982</v>
      </c>
    </row>
    <row r="1986" spans="1:13" x14ac:dyDescent="0.3">
      <c r="A1986" s="1" t="s">
        <v>9</v>
      </c>
      <c r="B1986" s="1" t="s">
        <v>961</v>
      </c>
      <c r="C1986" s="2">
        <v>30069</v>
      </c>
      <c r="D1986" s="3">
        <v>0.11944444444444445</v>
      </c>
      <c r="E1986" s="1" t="s">
        <v>685</v>
      </c>
      <c r="F1986" s="1" t="s">
        <v>2196</v>
      </c>
      <c r="G1986" s="1" t="s">
        <v>13</v>
      </c>
      <c r="H1986" s="1" t="s">
        <v>14</v>
      </c>
      <c r="I1986" s="1" t="s">
        <v>15</v>
      </c>
      <c r="J1986" s="1">
        <f>FIND(", ",space_missions[[#This Row],[Location]])</f>
        <v>11</v>
      </c>
      <c r="K1986" s="1" t="str">
        <f t="shared" ref="K1986:K2049" si="31">RIGHT(B1986,LEN(B1986)-FIND("*",SUBSTITUTE(B1986,", ","*",LEN(B1986)-LEN(SUBSTITUTE(B1986,", ","*")))))</f>
        <v xml:space="preserve"> Russia</v>
      </c>
      <c r="L1986" s="1" t="str">
        <f>_xlfn.CONCAT(space_missions[[#This Row],[Company]],"-",space_missions[[#This Row],[Rocket]])</f>
        <v>RVSN USSR-Cosmos-3M (11K65M)</v>
      </c>
      <c r="M1986" s="1">
        <f>YEAR(space_missions[[#This Row],[Date]])</f>
        <v>1982</v>
      </c>
    </row>
    <row r="1987" spans="1:13" x14ac:dyDescent="0.3">
      <c r="A1987" s="1" t="s">
        <v>9</v>
      </c>
      <c r="B1987" s="1" t="s">
        <v>847</v>
      </c>
      <c r="C1987" s="2">
        <v>30070</v>
      </c>
      <c r="D1987" s="3">
        <v>0.41319444444444442</v>
      </c>
      <c r="E1987" s="1" t="s">
        <v>937</v>
      </c>
      <c r="F1987" s="1" t="s">
        <v>2197</v>
      </c>
      <c r="G1987" s="1" t="s">
        <v>13</v>
      </c>
      <c r="H1987" s="1" t="s">
        <v>14</v>
      </c>
      <c r="I1987" s="1" t="s">
        <v>15</v>
      </c>
      <c r="J1987" s="1">
        <f>FIND(", ",space_missions[[#This Row],[Location]])</f>
        <v>11</v>
      </c>
      <c r="K1987" s="1" t="str">
        <f t="shared" si="31"/>
        <v xml:space="preserve"> Kazakhstan</v>
      </c>
      <c r="L1987" s="1" t="str">
        <f>_xlfn.CONCAT(space_missions[[#This Row],[Company]],"-",space_missions[[#This Row],[Rocket]])</f>
        <v>RVSN USSR-Tsyklon-2</v>
      </c>
      <c r="M1987" s="1">
        <f>YEAR(space_missions[[#This Row],[Date]])</f>
        <v>1982</v>
      </c>
    </row>
    <row r="1988" spans="1:13" x14ac:dyDescent="0.3">
      <c r="A1988" s="1" t="s">
        <v>9</v>
      </c>
      <c r="B1988" s="1" t="s">
        <v>2113</v>
      </c>
      <c r="C1988" s="2">
        <v>30076</v>
      </c>
      <c r="D1988" s="3">
        <v>0.33402777777777776</v>
      </c>
      <c r="E1988" s="1" t="s">
        <v>396</v>
      </c>
      <c r="F1988" s="1" t="s">
        <v>2198</v>
      </c>
      <c r="G1988" s="1" t="s">
        <v>13</v>
      </c>
      <c r="H1988" s="1" t="s">
        <v>14</v>
      </c>
      <c r="I1988" s="1" t="s">
        <v>15</v>
      </c>
      <c r="J1988" s="1">
        <f>FIND(", ",space_missions[[#This Row],[Location]])</f>
        <v>10</v>
      </c>
      <c r="K1988" s="1" t="str">
        <f t="shared" si="31"/>
        <v xml:space="preserve"> Russia</v>
      </c>
      <c r="L1988" s="1" t="str">
        <f>_xlfn.CONCAT(space_missions[[#This Row],[Company]],"-",space_missions[[#This Row],[Rocket]])</f>
        <v>RVSN USSR-Vostok-2M</v>
      </c>
      <c r="M1988" s="1">
        <f>YEAR(space_missions[[#This Row],[Date]])</f>
        <v>1982</v>
      </c>
    </row>
    <row r="1989" spans="1:13" x14ac:dyDescent="0.3">
      <c r="A1989" s="1" t="s">
        <v>9</v>
      </c>
      <c r="B1989" s="1" t="s">
        <v>684</v>
      </c>
      <c r="C1989" s="2">
        <v>30077</v>
      </c>
      <c r="D1989" s="3">
        <v>0.75486111111111109</v>
      </c>
      <c r="E1989" s="1" t="s">
        <v>685</v>
      </c>
      <c r="F1989" s="1" t="s">
        <v>2199</v>
      </c>
      <c r="G1989" s="1" t="s">
        <v>13</v>
      </c>
      <c r="H1989" s="1" t="s">
        <v>14</v>
      </c>
      <c r="I1989" s="1" t="s">
        <v>15</v>
      </c>
      <c r="J1989" s="1">
        <f>FIND(", ",space_missions[[#This Row],[Location]])</f>
        <v>11</v>
      </c>
      <c r="K1989" s="1" t="str">
        <f t="shared" si="31"/>
        <v xml:space="preserve"> Russia</v>
      </c>
      <c r="L1989" s="1" t="str">
        <f>_xlfn.CONCAT(space_missions[[#This Row],[Company]],"-",space_missions[[#This Row],[Rocket]])</f>
        <v>RVSN USSR-Cosmos-3M (11K65M)</v>
      </c>
      <c r="M1989" s="1">
        <f>YEAR(space_missions[[#This Row],[Date]])</f>
        <v>1982</v>
      </c>
    </row>
    <row r="1990" spans="1:13" x14ac:dyDescent="0.3">
      <c r="A1990" s="1" t="s">
        <v>463</v>
      </c>
      <c r="B1990" s="1" t="s">
        <v>388</v>
      </c>
      <c r="C1990" s="2">
        <v>30082</v>
      </c>
      <c r="D1990" s="3">
        <v>0.78125</v>
      </c>
      <c r="E1990" s="1" t="s">
        <v>1163</v>
      </c>
      <c r="F1990" s="1" t="s">
        <v>2200</v>
      </c>
      <c r="G1990" s="1" t="s">
        <v>13</v>
      </c>
      <c r="H1990" s="1" t="s">
        <v>14</v>
      </c>
      <c r="I1990" s="1" t="s">
        <v>15</v>
      </c>
      <c r="J1990" s="1">
        <f>FIND(", ",space_missions[[#This Row],[Location]])</f>
        <v>7</v>
      </c>
      <c r="K1990" s="1" t="str">
        <f t="shared" si="31"/>
        <v xml:space="preserve"> USA</v>
      </c>
      <c r="L1990" s="1" t="str">
        <f>_xlfn.CONCAT(space_missions[[#This Row],[Company]],"-",space_missions[[#This Row],[Rocket]])</f>
        <v>Martin Marietta-Titan IIID</v>
      </c>
      <c r="M1990" s="1">
        <f>YEAR(space_missions[[#This Row],[Date]])</f>
        <v>1982</v>
      </c>
    </row>
    <row r="1991" spans="1:13" x14ac:dyDescent="0.3">
      <c r="A1991" s="1" t="s">
        <v>9</v>
      </c>
      <c r="B1991" s="1" t="s">
        <v>847</v>
      </c>
      <c r="C1991" s="2">
        <v>30085</v>
      </c>
      <c r="D1991" s="3">
        <v>0.81874999999999998</v>
      </c>
      <c r="E1991" s="1" t="s">
        <v>937</v>
      </c>
      <c r="F1991" s="1" t="s">
        <v>2201</v>
      </c>
      <c r="G1991" s="1" t="s">
        <v>13</v>
      </c>
      <c r="H1991" s="1" t="s">
        <v>14</v>
      </c>
      <c r="I1991" s="1" t="s">
        <v>15</v>
      </c>
      <c r="J1991" s="1">
        <f>FIND(", ",space_missions[[#This Row],[Location]])</f>
        <v>11</v>
      </c>
      <c r="K1991" s="1" t="str">
        <f t="shared" si="31"/>
        <v xml:space="preserve"> Kazakhstan</v>
      </c>
      <c r="L1991" s="1" t="str">
        <f>_xlfn.CONCAT(space_missions[[#This Row],[Company]],"-",space_missions[[#This Row],[Rocket]])</f>
        <v>RVSN USSR-Tsyklon-2</v>
      </c>
      <c r="M1991" s="1">
        <f>YEAR(space_missions[[#This Row],[Date]])</f>
        <v>1982</v>
      </c>
    </row>
    <row r="1992" spans="1:13" x14ac:dyDescent="0.3">
      <c r="A1992" s="1" t="s">
        <v>9</v>
      </c>
      <c r="B1992" s="1" t="s">
        <v>543</v>
      </c>
      <c r="C1992" s="2">
        <v>30091</v>
      </c>
      <c r="D1992" s="3">
        <v>0.54722222222222228</v>
      </c>
      <c r="E1992" s="1" t="s">
        <v>1302</v>
      </c>
      <c r="F1992" s="1" t="s">
        <v>2202</v>
      </c>
      <c r="G1992" s="1" t="s">
        <v>13</v>
      </c>
      <c r="H1992" s="1" t="s">
        <v>14</v>
      </c>
      <c r="I1992" s="1" t="s">
        <v>15</v>
      </c>
      <c r="J1992" s="1">
        <f>FIND(", ",space_missions[[#This Row],[Location]])</f>
        <v>10</v>
      </c>
      <c r="K1992" s="1" t="str">
        <f t="shared" si="31"/>
        <v xml:space="preserve"> Russia</v>
      </c>
      <c r="L1992" s="1" t="str">
        <f>_xlfn.CONCAT(space_missions[[#This Row],[Company]],"-",space_missions[[#This Row],[Rocket]])</f>
        <v>RVSN USSR-Molniya-M /Block 2BL</v>
      </c>
      <c r="M1992" s="1">
        <f>YEAR(space_missions[[#This Row],[Date]])</f>
        <v>1982</v>
      </c>
    </row>
    <row r="1993" spans="1:13" x14ac:dyDescent="0.3">
      <c r="A1993" s="1" t="s">
        <v>9</v>
      </c>
      <c r="B1993" s="1" t="s">
        <v>1116</v>
      </c>
      <c r="C1993" s="2">
        <v>30099</v>
      </c>
      <c r="D1993" s="3">
        <v>0.91805555555555551</v>
      </c>
      <c r="E1993" s="1" t="s">
        <v>1463</v>
      </c>
      <c r="F1993" s="1" t="s">
        <v>2203</v>
      </c>
      <c r="G1993" s="1" t="s">
        <v>13</v>
      </c>
      <c r="H1993" s="1" t="s">
        <v>14</v>
      </c>
      <c r="I1993" s="1" t="s">
        <v>15</v>
      </c>
      <c r="J1993" s="1">
        <f>FIND(", ",space_missions[[#This Row],[Location]])</f>
        <v>10</v>
      </c>
      <c r="K1993" s="1" t="str">
        <f t="shared" si="31"/>
        <v xml:space="preserve"> Russia</v>
      </c>
      <c r="L1993" s="1" t="str">
        <f>_xlfn.CONCAT(space_missions[[#This Row],[Company]],"-",space_missions[[#This Row],[Rocket]])</f>
        <v>RVSN USSR-Molniya-M /Block ML</v>
      </c>
      <c r="M1993" s="1">
        <f>YEAR(space_missions[[#This Row],[Date]])</f>
        <v>1982</v>
      </c>
    </row>
    <row r="1994" spans="1:13" x14ac:dyDescent="0.3">
      <c r="A1994" s="1" t="s">
        <v>9</v>
      </c>
      <c r="B1994" s="1" t="s">
        <v>961</v>
      </c>
      <c r="C1994" s="2">
        <v>30103</v>
      </c>
      <c r="D1994" s="3">
        <v>0.19236111111111112</v>
      </c>
      <c r="E1994" s="1" t="s">
        <v>685</v>
      </c>
      <c r="F1994" s="1" t="s">
        <v>2204</v>
      </c>
      <c r="G1994" s="1" t="s">
        <v>13</v>
      </c>
      <c r="H1994" s="1" t="s">
        <v>14</v>
      </c>
      <c r="I1994" s="1" t="s">
        <v>15</v>
      </c>
      <c r="J1994" s="1">
        <f>FIND(", ",space_missions[[#This Row],[Location]])</f>
        <v>11</v>
      </c>
      <c r="K1994" s="1" t="str">
        <f t="shared" si="31"/>
        <v xml:space="preserve"> Russia</v>
      </c>
      <c r="L1994" s="1" t="str">
        <f>_xlfn.CONCAT(space_missions[[#This Row],[Company]],"-",space_missions[[#This Row],[Rocket]])</f>
        <v>RVSN USSR-Cosmos-3M (11K65M)</v>
      </c>
      <c r="M1994" s="1">
        <f>YEAR(space_missions[[#This Row],[Date]])</f>
        <v>1982</v>
      </c>
    </row>
    <row r="1995" spans="1:13" x14ac:dyDescent="0.3">
      <c r="A1995" s="1" t="s">
        <v>9</v>
      </c>
      <c r="B1995" s="1" t="s">
        <v>847</v>
      </c>
      <c r="C1995" s="2">
        <v>30103</v>
      </c>
      <c r="D1995" s="3">
        <v>0.58194444444444449</v>
      </c>
      <c r="E1995" s="1" t="s">
        <v>937</v>
      </c>
      <c r="F1995" s="1" t="s">
        <v>2205</v>
      </c>
      <c r="G1995" s="1" t="s">
        <v>13</v>
      </c>
      <c r="H1995" s="1" t="s">
        <v>14</v>
      </c>
      <c r="I1995" s="1" t="s">
        <v>15</v>
      </c>
      <c r="J1995" s="1">
        <f>FIND(", ",space_missions[[#This Row],[Location]])</f>
        <v>11</v>
      </c>
      <c r="K1995" s="1" t="str">
        <f t="shared" si="31"/>
        <v xml:space="preserve"> Kazakhstan</v>
      </c>
      <c r="L1995" s="1" t="str">
        <f>_xlfn.CONCAT(space_missions[[#This Row],[Company]],"-",space_missions[[#This Row],[Rocket]])</f>
        <v>RVSN USSR-Tsyklon-2</v>
      </c>
      <c r="M1995" s="1">
        <f>YEAR(space_missions[[#This Row],[Date]])</f>
        <v>1982</v>
      </c>
    </row>
    <row r="1996" spans="1:13" x14ac:dyDescent="0.3">
      <c r="A1996" s="1" t="s">
        <v>9</v>
      </c>
      <c r="B1996" s="1" t="s">
        <v>420</v>
      </c>
      <c r="C1996" s="2">
        <v>30105</v>
      </c>
      <c r="D1996" s="3">
        <v>0.89583333333333337</v>
      </c>
      <c r="E1996" s="1" t="s">
        <v>924</v>
      </c>
      <c r="F1996" s="1" t="s">
        <v>2206</v>
      </c>
      <c r="G1996" s="1" t="s">
        <v>13</v>
      </c>
      <c r="H1996" s="1" t="s">
        <v>14</v>
      </c>
      <c r="I1996" s="1" t="s">
        <v>15</v>
      </c>
      <c r="J1996" s="1">
        <f>FIND(", ",space_missions[[#This Row],[Location]])</f>
        <v>10</v>
      </c>
      <c r="K1996" s="1" t="str">
        <f t="shared" si="31"/>
        <v xml:space="preserve"> Russia</v>
      </c>
      <c r="L1996" s="1" t="str">
        <f>_xlfn.CONCAT(space_missions[[#This Row],[Company]],"-",space_missions[[#This Row],[Rocket]])</f>
        <v>RVSN USSR-Cosmos-3MRB (65MRB)</v>
      </c>
      <c r="M1996" s="1">
        <f>YEAR(space_missions[[#This Row],[Date]])</f>
        <v>1982</v>
      </c>
    </row>
    <row r="1997" spans="1:13" x14ac:dyDescent="0.3">
      <c r="A1997" s="1" t="s">
        <v>9</v>
      </c>
      <c r="B1997" s="1" t="s">
        <v>684</v>
      </c>
      <c r="C1997" s="2">
        <v>30108</v>
      </c>
      <c r="D1997" s="3">
        <v>0.71527777777777779</v>
      </c>
      <c r="E1997" s="1" t="s">
        <v>685</v>
      </c>
      <c r="F1997" s="1" t="s">
        <v>2207</v>
      </c>
      <c r="G1997" s="1" t="s">
        <v>13</v>
      </c>
      <c r="H1997" s="1" t="s">
        <v>14</v>
      </c>
      <c r="I1997" s="1" t="s">
        <v>15</v>
      </c>
      <c r="J1997" s="1">
        <f>FIND(", ",space_missions[[#This Row],[Location]])</f>
        <v>11</v>
      </c>
      <c r="K1997" s="1" t="str">
        <f t="shared" si="31"/>
        <v xml:space="preserve"> Russia</v>
      </c>
      <c r="L1997" s="1" t="str">
        <f>_xlfn.CONCAT(space_missions[[#This Row],[Company]],"-",space_missions[[#This Row],[Rocket]])</f>
        <v>RVSN USSR-Cosmos-3M (11K65M)</v>
      </c>
      <c r="M1997" s="1">
        <f>YEAR(space_missions[[#This Row],[Date]])</f>
        <v>1982</v>
      </c>
    </row>
    <row r="1998" spans="1:13" x14ac:dyDescent="0.3">
      <c r="A1998" s="1" t="s">
        <v>9</v>
      </c>
      <c r="B1998" s="1" t="s">
        <v>2050</v>
      </c>
      <c r="C1998" s="2">
        <v>30112</v>
      </c>
      <c r="D1998" s="3">
        <v>0.73402777777777772</v>
      </c>
      <c r="E1998" s="1" t="s">
        <v>1829</v>
      </c>
      <c r="F1998" s="1" t="s">
        <v>2208</v>
      </c>
      <c r="G1998" s="1" t="s">
        <v>13</v>
      </c>
      <c r="H1998" s="1" t="s">
        <v>14</v>
      </c>
      <c r="I1998" s="1" t="s">
        <v>15</v>
      </c>
      <c r="J1998" s="1">
        <f>FIND(", ",space_missions[[#This Row],[Location]])</f>
        <v>10</v>
      </c>
      <c r="K1998" s="1" t="str">
        <f t="shared" si="31"/>
        <v xml:space="preserve"> Russia</v>
      </c>
      <c r="L1998" s="1" t="str">
        <f>_xlfn.CONCAT(space_missions[[#This Row],[Company]],"-",space_missions[[#This Row],[Rocket]])</f>
        <v>RVSN USSR-Tsyklon-3</v>
      </c>
      <c r="M1998" s="1">
        <f>YEAR(space_missions[[#This Row],[Date]])</f>
        <v>1982</v>
      </c>
    </row>
    <row r="1999" spans="1:13" x14ac:dyDescent="0.3">
      <c r="A1999" s="1" t="s">
        <v>9</v>
      </c>
      <c r="B1999" s="1" t="s">
        <v>739</v>
      </c>
      <c r="C1999" s="2">
        <v>30120</v>
      </c>
      <c r="D1999" s="3">
        <v>0.46111111111111114</v>
      </c>
      <c r="E1999" s="1" t="s">
        <v>937</v>
      </c>
      <c r="F1999" s="1" t="s">
        <v>2209</v>
      </c>
      <c r="G1999" s="1" t="s">
        <v>13</v>
      </c>
      <c r="H1999" s="1" t="s">
        <v>14</v>
      </c>
      <c r="I1999" s="1" t="s">
        <v>15</v>
      </c>
      <c r="J1999" s="1">
        <f>FIND(", ",space_missions[[#This Row],[Location]])</f>
        <v>11</v>
      </c>
      <c r="K1999" s="1" t="str">
        <f t="shared" si="31"/>
        <v xml:space="preserve"> Kazakhstan</v>
      </c>
      <c r="L1999" s="1" t="str">
        <f>_xlfn.CONCAT(space_missions[[#This Row],[Company]],"-",space_missions[[#This Row],[Rocket]])</f>
        <v>RVSN USSR-Tsyklon-2</v>
      </c>
      <c r="M1999" s="1">
        <f>YEAR(space_missions[[#This Row],[Date]])</f>
        <v>1982</v>
      </c>
    </row>
    <row r="2000" spans="1:13" x14ac:dyDescent="0.3">
      <c r="A2000" s="1" t="s">
        <v>9</v>
      </c>
      <c r="B2000" s="1" t="s">
        <v>684</v>
      </c>
      <c r="C2000" s="2">
        <v>30120</v>
      </c>
      <c r="D2000" s="3">
        <v>0.49861111111111112</v>
      </c>
      <c r="E2000" s="1" t="s">
        <v>685</v>
      </c>
      <c r="F2000" s="1" t="s">
        <v>2210</v>
      </c>
      <c r="G2000" s="1" t="s">
        <v>13</v>
      </c>
      <c r="H2000" s="1" t="s">
        <v>14</v>
      </c>
      <c r="I2000" s="1" t="s">
        <v>56</v>
      </c>
      <c r="J2000" s="1">
        <f>FIND(", ",space_missions[[#This Row],[Location]])</f>
        <v>11</v>
      </c>
      <c r="K2000" s="1" t="str">
        <f t="shared" si="31"/>
        <v xml:space="preserve"> Russia</v>
      </c>
      <c r="L2000" s="1" t="str">
        <f>_xlfn.CONCAT(space_missions[[#This Row],[Company]],"-",space_missions[[#This Row],[Rocket]])</f>
        <v>RVSN USSR-Cosmos-3M (11K65M)</v>
      </c>
      <c r="M2000" s="1">
        <f>YEAR(space_missions[[#This Row],[Date]])</f>
        <v>1982</v>
      </c>
    </row>
    <row r="2001" spans="1:13" x14ac:dyDescent="0.3">
      <c r="A2001" s="1" t="s">
        <v>9</v>
      </c>
      <c r="B2001" s="1" t="s">
        <v>543</v>
      </c>
      <c r="C2001" s="2">
        <v>30127</v>
      </c>
      <c r="D2001" s="3">
        <v>0.10277777777777777</v>
      </c>
      <c r="E2001" s="1" t="s">
        <v>1302</v>
      </c>
      <c r="F2001" s="1" t="s">
        <v>2211</v>
      </c>
      <c r="G2001" s="1" t="s">
        <v>13</v>
      </c>
      <c r="H2001" s="1" t="s">
        <v>14</v>
      </c>
      <c r="I2001" s="1" t="s">
        <v>15</v>
      </c>
      <c r="J2001" s="1">
        <f>FIND(", ",space_missions[[#This Row],[Location]])</f>
        <v>10</v>
      </c>
      <c r="K2001" s="1" t="str">
        <f t="shared" si="31"/>
        <v xml:space="preserve"> Russia</v>
      </c>
      <c r="L2001" s="1" t="str">
        <f>_xlfn.CONCAT(space_missions[[#This Row],[Company]],"-",space_missions[[#This Row],[Rocket]])</f>
        <v>RVSN USSR-Molniya-M /Block 2BL</v>
      </c>
      <c r="M2001" s="1">
        <f>YEAR(space_missions[[#This Row],[Date]])</f>
        <v>1982</v>
      </c>
    </row>
    <row r="2002" spans="1:13" x14ac:dyDescent="0.3">
      <c r="A2002" s="1" t="s">
        <v>54</v>
      </c>
      <c r="B2002" s="1" t="s">
        <v>749</v>
      </c>
      <c r="C2002" s="2">
        <v>30129</v>
      </c>
      <c r="D2002" s="3">
        <v>0.67291666666666672</v>
      </c>
      <c r="E2002" s="1" t="s">
        <v>2127</v>
      </c>
      <c r="F2002" s="1" t="s">
        <v>2212</v>
      </c>
      <c r="G2002" s="1" t="s">
        <v>13</v>
      </c>
      <c r="H2002" s="1" t="s">
        <v>2129</v>
      </c>
      <c r="I2002" s="1" t="s">
        <v>15</v>
      </c>
      <c r="J2002" s="1">
        <f>FIND(", ",space_missions[[#This Row],[Location]])</f>
        <v>7</v>
      </c>
      <c r="K2002" s="1" t="str">
        <f t="shared" si="31"/>
        <v xml:space="preserve"> USA</v>
      </c>
      <c r="L2002" s="1" t="str">
        <f>_xlfn.CONCAT(space_missions[[#This Row],[Company]],"-",space_missions[[#This Row],[Rocket]])</f>
        <v>NASA-Space Shuttle Columbia</v>
      </c>
      <c r="M2002" s="1">
        <f>YEAR(space_missions[[#This Row],[Date]])</f>
        <v>1982</v>
      </c>
    </row>
    <row r="2003" spans="1:13" x14ac:dyDescent="0.3">
      <c r="A2003" s="1" t="s">
        <v>9</v>
      </c>
      <c r="B2003" s="1" t="s">
        <v>961</v>
      </c>
      <c r="C2003" s="2">
        <v>30131</v>
      </c>
      <c r="D2003" s="3">
        <v>0.90625</v>
      </c>
      <c r="E2003" s="1" t="s">
        <v>685</v>
      </c>
      <c r="F2003" s="1" t="s">
        <v>2213</v>
      </c>
      <c r="G2003" s="1" t="s">
        <v>13</v>
      </c>
      <c r="H2003" s="1" t="s">
        <v>14</v>
      </c>
      <c r="I2003" s="1" t="s">
        <v>15</v>
      </c>
      <c r="J2003" s="1">
        <f>FIND(", ",space_missions[[#This Row],[Location]])</f>
        <v>11</v>
      </c>
      <c r="K2003" s="1" t="str">
        <f t="shared" si="31"/>
        <v xml:space="preserve"> Russia</v>
      </c>
      <c r="L2003" s="1" t="str">
        <f>_xlfn.CONCAT(space_missions[[#This Row],[Company]],"-",space_missions[[#This Row],[Rocket]])</f>
        <v>RVSN USSR-Cosmos-3M (11K65M)</v>
      </c>
      <c r="M2003" s="1">
        <f>YEAR(space_missions[[#This Row],[Date]])</f>
        <v>1982</v>
      </c>
    </row>
    <row r="2004" spans="1:13" x14ac:dyDescent="0.3">
      <c r="A2004" s="1" t="s">
        <v>9</v>
      </c>
      <c r="B2004" s="1" t="s">
        <v>961</v>
      </c>
      <c r="C2004" s="2">
        <v>30139</v>
      </c>
      <c r="D2004" s="3">
        <v>0.40763888888888888</v>
      </c>
      <c r="E2004" s="1" t="s">
        <v>685</v>
      </c>
      <c r="F2004" s="1" t="s">
        <v>2214</v>
      </c>
      <c r="G2004" s="1" t="s">
        <v>13</v>
      </c>
      <c r="H2004" s="1" t="s">
        <v>14</v>
      </c>
      <c r="I2004" s="1" t="s">
        <v>15</v>
      </c>
      <c r="J2004" s="1">
        <f>FIND(", ",space_missions[[#This Row],[Location]])</f>
        <v>11</v>
      </c>
      <c r="K2004" s="1" t="str">
        <f t="shared" si="31"/>
        <v xml:space="preserve"> Russia</v>
      </c>
      <c r="L2004" s="1" t="str">
        <f>_xlfn.CONCAT(space_missions[[#This Row],[Company]],"-",space_missions[[#This Row],[Rocket]])</f>
        <v>RVSN USSR-Cosmos-3M (11K65M)</v>
      </c>
      <c r="M2004" s="1">
        <f>YEAR(space_missions[[#This Row],[Date]])</f>
        <v>1982</v>
      </c>
    </row>
    <row r="2005" spans="1:13" x14ac:dyDescent="0.3">
      <c r="A2005" s="1" t="s">
        <v>9</v>
      </c>
      <c r="B2005" s="1" t="s">
        <v>684</v>
      </c>
      <c r="C2005" s="2">
        <v>30153</v>
      </c>
      <c r="D2005" s="3">
        <v>0.27152777777777776</v>
      </c>
      <c r="E2005" s="1" t="s">
        <v>685</v>
      </c>
      <c r="F2005" s="1" t="s">
        <v>2215</v>
      </c>
      <c r="G2005" s="1" t="s">
        <v>13</v>
      </c>
      <c r="H2005" s="1" t="s">
        <v>14</v>
      </c>
      <c r="I2005" s="1" t="s">
        <v>15</v>
      </c>
      <c r="J2005" s="1">
        <f>FIND(", ",space_missions[[#This Row],[Location]])</f>
        <v>11</v>
      </c>
      <c r="K2005" s="1" t="str">
        <f t="shared" si="31"/>
        <v xml:space="preserve"> Russia</v>
      </c>
      <c r="L2005" s="1" t="str">
        <f>_xlfn.CONCAT(space_missions[[#This Row],[Company]],"-",space_missions[[#This Row],[Rocket]])</f>
        <v>RVSN USSR-Cosmos-3M (11K65M)</v>
      </c>
      <c r="M2005" s="1">
        <f>YEAR(space_missions[[#This Row],[Date]])</f>
        <v>1982</v>
      </c>
    </row>
    <row r="2006" spans="1:13" x14ac:dyDescent="0.3">
      <c r="A2006" s="1" t="s">
        <v>9</v>
      </c>
      <c r="B2006" s="1" t="s">
        <v>10</v>
      </c>
      <c r="C2006" s="2">
        <v>30153</v>
      </c>
      <c r="D2006" s="3">
        <v>0.40277777777777779</v>
      </c>
      <c r="E2006" s="1" t="s">
        <v>1463</v>
      </c>
      <c r="F2006" s="1" t="s">
        <v>2216</v>
      </c>
      <c r="G2006" s="1" t="s">
        <v>13</v>
      </c>
      <c r="H2006" s="1" t="s">
        <v>14</v>
      </c>
      <c r="I2006" s="1" t="s">
        <v>15</v>
      </c>
      <c r="J2006" s="1">
        <f>FIND(", ",space_missions[[#This Row],[Location]])</f>
        <v>9</v>
      </c>
      <c r="K2006" s="1" t="str">
        <f t="shared" si="31"/>
        <v xml:space="preserve"> Kazakhstan</v>
      </c>
      <c r="L2006" s="1" t="str">
        <f>_xlfn.CONCAT(space_missions[[#This Row],[Company]],"-",space_missions[[#This Row],[Rocket]])</f>
        <v>RVSN USSR-Molniya-M /Block ML</v>
      </c>
      <c r="M2006" s="1">
        <f>YEAR(space_missions[[#This Row],[Date]])</f>
        <v>1982</v>
      </c>
    </row>
    <row r="2007" spans="1:13" x14ac:dyDescent="0.3">
      <c r="A2007" s="1" t="s">
        <v>9</v>
      </c>
      <c r="B2007" s="1" t="s">
        <v>1338</v>
      </c>
      <c r="C2007" s="2">
        <v>30161</v>
      </c>
      <c r="D2007" s="3">
        <v>0.81944444444444442</v>
      </c>
      <c r="E2007" s="1" t="s">
        <v>685</v>
      </c>
      <c r="F2007" s="1" t="s">
        <v>2217</v>
      </c>
      <c r="G2007" s="1" t="s">
        <v>13</v>
      </c>
      <c r="H2007" s="1" t="s">
        <v>14</v>
      </c>
      <c r="I2007" s="1" t="s">
        <v>15</v>
      </c>
      <c r="J2007" s="1">
        <f>FIND(", ",space_missions[[#This Row],[Location]])</f>
        <v>11</v>
      </c>
      <c r="K2007" s="1" t="str">
        <f t="shared" si="31"/>
        <v xml:space="preserve"> Russia</v>
      </c>
      <c r="L2007" s="1" t="str">
        <f>_xlfn.CONCAT(space_missions[[#This Row],[Company]],"-",space_missions[[#This Row],[Rocket]])</f>
        <v>RVSN USSR-Cosmos-3M (11K65M)</v>
      </c>
      <c r="M2007" s="1">
        <f>YEAR(space_missions[[#This Row],[Date]])</f>
        <v>1982</v>
      </c>
    </row>
    <row r="2008" spans="1:13" x14ac:dyDescent="0.3">
      <c r="A2008" s="1" t="s">
        <v>9</v>
      </c>
      <c r="B2008" s="1" t="s">
        <v>847</v>
      </c>
      <c r="C2008" s="2">
        <v>30165</v>
      </c>
      <c r="D2008" s="3">
        <v>6.9444444444444447E-4</v>
      </c>
      <c r="E2008" s="1" t="s">
        <v>937</v>
      </c>
      <c r="F2008" s="1" t="s">
        <v>2218</v>
      </c>
      <c r="G2008" s="1" t="s">
        <v>13</v>
      </c>
      <c r="H2008" s="1" t="s">
        <v>14</v>
      </c>
      <c r="I2008" s="1" t="s">
        <v>15</v>
      </c>
      <c r="J2008" s="1">
        <f>FIND(", ",space_missions[[#This Row],[Location]])</f>
        <v>11</v>
      </c>
      <c r="K2008" s="1" t="str">
        <f t="shared" si="31"/>
        <v xml:space="preserve"> Kazakhstan</v>
      </c>
      <c r="L2008" s="1" t="str">
        <f>_xlfn.CONCAT(space_missions[[#This Row],[Company]],"-",space_missions[[#This Row],[Rocket]])</f>
        <v>RVSN USSR-Tsyklon-2</v>
      </c>
      <c r="M2008" s="1">
        <f>YEAR(space_missions[[#This Row],[Date]])</f>
        <v>1982</v>
      </c>
    </row>
    <row r="2009" spans="1:13" x14ac:dyDescent="0.3">
      <c r="A2009" s="1" t="s">
        <v>9</v>
      </c>
      <c r="B2009" s="1" t="s">
        <v>2113</v>
      </c>
      <c r="C2009" s="2">
        <v>30168</v>
      </c>
      <c r="D2009" s="3">
        <v>0.28888888888888886</v>
      </c>
      <c r="E2009" s="1" t="s">
        <v>396</v>
      </c>
      <c r="F2009" s="1" t="s">
        <v>2219</v>
      </c>
      <c r="G2009" s="1" t="s">
        <v>13</v>
      </c>
      <c r="H2009" s="1" t="s">
        <v>14</v>
      </c>
      <c r="I2009" s="1" t="s">
        <v>15</v>
      </c>
      <c r="J2009" s="1">
        <f>FIND(", ",space_missions[[#This Row],[Location]])</f>
        <v>10</v>
      </c>
      <c r="K2009" s="1" t="str">
        <f t="shared" si="31"/>
        <v xml:space="preserve"> Russia</v>
      </c>
      <c r="L2009" s="1" t="str">
        <f>_xlfn.CONCAT(space_missions[[#This Row],[Company]],"-",space_missions[[#This Row],[Rocket]])</f>
        <v>RVSN USSR-Vostok-2M</v>
      </c>
      <c r="M2009" s="1">
        <f>YEAR(space_missions[[#This Row],[Date]])</f>
        <v>1982</v>
      </c>
    </row>
    <row r="2010" spans="1:13" x14ac:dyDescent="0.3">
      <c r="A2010" s="1" t="s">
        <v>9</v>
      </c>
      <c r="B2010" s="1" t="s">
        <v>543</v>
      </c>
      <c r="C2010" s="2">
        <v>30190</v>
      </c>
      <c r="D2010" s="3">
        <v>1.3888888888888889E-3</v>
      </c>
      <c r="E2010" s="1" t="s">
        <v>1463</v>
      </c>
      <c r="F2010" s="1" t="s">
        <v>2220</v>
      </c>
      <c r="G2010" s="1" t="s">
        <v>13</v>
      </c>
      <c r="H2010" s="1" t="s">
        <v>14</v>
      </c>
      <c r="I2010" s="1" t="s">
        <v>15</v>
      </c>
      <c r="J2010" s="1">
        <f>FIND(", ",space_missions[[#This Row],[Location]])</f>
        <v>10</v>
      </c>
      <c r="K2010" s="1" t="str">
        <f t="shared" si="31"/>
        <v xml:space="preserve"> Russia</v>
      </c>
      <c r="L2010" s="1" t="str">
        <f>_xlfn.CONCAT(space_missions[[#This Row],[Company]],"-",space_missions[[#This Row],[Rocket]])</f>
        <v>RVSN USSR-Molniya-M /Block ML</v>
      </c>
      <c r="M2010" s="1">
        <f>YEAR(space_missions[[#This Row],[Date]])</f>
        <v>1982</v>
      </c>
    </row>
    <row r="2011" spans="1:13" x14ac:dyDescent="0.3">
      <c r="A2011" s="1" t="s">
        <v>9</v>
      </c>
      <c r="B2011" s="1" t="s">
        <v>739</v>
      </c>
      <c r="C2011" s="2">
        <v>30193</v>
      </c>
      <c r="D2011" s="3">
        <v>0.42083333333333334</v>
      </c>
      <c r="E2011" s="1" t="s">
        <v>937</v>
      </c>
      <c r="F2011" s="1" t="s">
        <v>2221</v>
      </c>
      <c r="G2011" s="1" t="s">
        <v>13</v>
      </c>
      <c r="H2011" s="1" t="s">
        <v>14</v>
      </c>
      <c r="I2011" s="1" t="s">
        <v>15</v>
      </c>
      <c r="J2011" s="1">
        <f>FIND(", ",space_missions[[#This Row],[Location]])</f>
        <v>11</v>
      </c>
      <c r="K2011" s="1" t="str">
        <f t="shared" si="31"/>
        <v xml:space="preserve"> Kazakhstan</v>
      </c>
      <c r="L2011" s="1" t="str">
        <f>_xlfn.CONCAT(space_missions[[#This Row],[Company]],"-",space_missions[[#This Row],[Rocket]])</f>
        <v>RVSN USSR-Tsyklon-2</v>
      </c>
      <c r="M2011" s="1">
        <f>YEAR(space_missions[[#This Row],[Date]])</f>
        <v>1982</v>
      </c>
    </row>
    <row r="2012" spans="1:13" x14ac:dyDescent="0.3">
      <c r="A2012" s="1" t="s">
        <v>9</v>
      </c>
      <c r="B2012" s="1" t="s">
        <v>684</v>
      </c>
      <c r="C2012" s="2">
        <v>30193</v>
      </c>
      <c r="D2012" s="3">
        <v>0.82986111111111116</v>
      </c>
      <c r="E2012" s="1" t="s">
        <v>685</v>
      </c>
      <c r="F2012" s="1" t="s">
        <v>1037</v>
      </c>
      <c r="G2012" s="1" t="s">
        <v>13</v>
      </c>
      <c r="H2012" s="1" t="s">
        <v>14</v>
      </c>
      <c r="I2012" s="1" t="s">
        <v>15</v>
      </c>
      <c r="J2012" s="1">
        <f>FIND(", ",space_missions[[#This Row],[Location]])</f>
        <v>11</v>
      </c>
      <c r="K2012" s="1" t="str">
        <f t="shared" si="31"/>
        <v xml:space="preserve"> Russia</v>
      </c>
      <c r="L2012" s="1" t="str">
        <f>_xlfn.CONCAT(space_missions[[#This Row],[Company]],"-",space_missions[[#This Row],[Rocket]])</f>
        <v>RVSN USSR-Cosmos-3M (11K65M)</v>
      </c>
      <c r="M2012" s="1">
        <f>YEAR(space_missions[[#This Row],[Date]])</f>
        <v>1982</v>
      </c>
    </row>
    <row r="2013" spans="1:13" x14ac:dyDescent="0.3">
      <c r="A2013" s="1" t="s">
        <v>1620</v>
      </c>
      <c r="B2013" s="1" t="s">
        <v>1621</v>
      </c>
      <c r="C2013" s="2">
        <v>30197</v>
      </c>
      <c r="D2013" s="3">
        <v>0.20833333333333334</v>
      </c>
      <c r="E2013" s="1" t="s">
        <v>1622</v>
      </c>
      <c r="F2013" s="1" t="s">
        <v>2222</v>
      </c>
      <c r="G2013" s="1" t="s">
        <v>13</v>
      </c>
      <c r="H2013" s="1" t="s">
        <v>14</v>
      </c>
      <c r="I2013" s="1" t="s">
        <v>15</v>
      </c>
      <c r="J2013" s="1">
        <f>FIND(", ",space_missions[[#This Row],[Location]])</f>
        <v>6</v>
      </c>
      <c r="K2013" s="1" t="str">
        <f t="shared" si="31"/>
        <v xml:space="preserve"> Japan</v>
      </c>
      <c r="L2013" s="1" t="str">
        <f>_xlfn.CONCAT(space_missions[[#This Row],[Company]],"-",space_missions[[#This Row],[Rocket]])</f>
        <v>MHI-N-I</v>
      </c>
      <c r="M2013" s="1">
        <f>YEAR(space_missions[[#This Row],[Date]])</f>
        <v>1982</v>
      </c>
    </row>
    <row r="2014" spans="1:13" x14ac:dyDescent="0.3">
      <c r="A2014" s="1" t="s">
        <v>9</v>
      </c>
      <c r="B2014" s="1" t="s">
        <v>847</v>
      </c>
      <c r="C2014" s="2">
        <v>30198</v>
      </c>
      <c r="D2014" s="3">
        <v>0.74305555555555558</v>
      </c>
      <c r="E2014" s="1" t="s">
        <v>937</v>
      </c>
      <c r="F2014" s="1" t="s">
        <v>2223</v>
      </c>
      <c r="G2014" s="1" t="s">
        <v>13</v>
      </c>
      <c r="H2014" s="1" t="s">
        <v>14</v>
      </c>
      <c r="I2014" s="1" t="s">
        <v>15</v>
      </c>
      <c r="J2014" s="1">
        <f>FIND(", ",space_missions[[#This Row],[Location]])</f>
        <v>11</v>
      </c>
      <c r="K2014" s="1" t="str">
        <f t="shared" si="31"/>
        <v xml:space="preserve"> Kazakhstan</v>
      </c>
      <c r="L2014" s="1" t="str">
        <f>_xlfn.CONCAT(space_missions[[#This Row],[Company]],"-",space_missions[[#This Row],[Rocket]])</f>
        <v>RVSN USSR-Tsyklon-2</v>
      </c>
      <c r="M2014" s="1">
        <f>YEAR(space_missions[[#This Row],[Date]])</f>
        <v>1982</v>
      </c>
    </row>
    <row r="2015" spans="1:13" x14ac:dyDescent="0.3">
      <c r="A2015" s="1" t="s">
        <v>2043</v>
      </c>
      <c r="B2015" s="1" t="s">
        <v>2044</v>
      </c>
      <c r="C2015" s="2">
        <v>30203</v>
      </c>
      <c r="D2015" s="3">
        <v>9.166666666666666E-2</v>
      </c>
      <c r="E2015" s="1" t="s">
        <v>2045</v>
      </c>
      <c r="F2015" s="1" t="s">
        <v>2224</v>
      </c>
      <c r="G2015" s="1" t="s">
        <v>13</v>
      </c>
      <c r="H2015" s="1" t="s">
        <v>14</v>
      </c>
      <c r="I2015" s="1" t="s">
        <v>21</v>
      </c>
      <c r="J2015" s="1">
        <f>FIND(", ",space_missions[[#This Row],[Location]])</f>
        <v>12</v>
      </c>
      <c r="K2015" s="1" t="str">
        <f t="shared" si="31"/>
        <v xml:space="preserve"> France</v>
      </c>
      <c r="L2015" s="1" t="str">
        <f>_xlfn.CONCAT(space_missions[[#This Row],[Company]],"-",space_missions[[#This Row],[Rocket]])</f>
        <v>ESA-Ariane 1</v>
      </c>
      <c r="M2015" s="1">
        <f>YEAR(space_missions[[#This Row],[Date]])</f>
        <v>1982</v>
      </c>
    </row>
    <row r="2016" spans="1:13" x14ac:dyDescent="0.3">
      <c r="A2016" s="1" t="s">
        <v>973</v>
      </c>
      <c r="B2016" s="1" t="s">
        <v>1288</v>
      </c>
      <c r="C2016" s="2">
        <v>30203</v>
      </c>
      <c r="D2016" s="3">
        <v>0.30486111111111114</v>
      </c>
      <c r="E2016" s="1" t="s">
        <v>2225</v>
      </c>
      <c r="F2016" s="1" t="s">
        <v>2226</v>
      </c>
      <c r="G2016" s="1" t="s">
        <v>2227</v>
      </c>
      <c r="H2016" s="1" t="s">
        <v>2228</v>
      </c>
      <c r="I2016" s="1" t="s">
        <v>15</v>
      </c>
      <c r="J2016" s="1">
        <f>FIND(", ",space_missions[[#This Row],[Location]])</f>
        <v>17</v>
      </c>
      <c r="K2016" s="1" t="str">
        <f t="shared" si="31"/>
        <v xml:space="preserve"> China</v>
      </c>
      <c r="L2016" s="1" t="str">
        <f>_xlfn.CONCAT(space_missions[[#This Row],[Company]],"-",space_missions[[#This Row],[Rocket]])</f>
        <v>CASC-Long March 2C</v>
      </c>
      <c r="M2016" s="1">
        <f>YEAR(space_missions[[#This Row],[Date]])</f>
        <v>1982</v>
      </c>
    </row>
    <row r="2017" spans="1:13" x14ac:dyDescent="0.3">
      <c r="A2017" s="1" t="s">
        <v>9</v>
      </c>
      <c r="B2017" s="1" t="s">
        <v>1828</v>
      </c>
      <c r="C2017" s="2">
        <v>30210</v>
      </c>
      <c r="D2017" s="3">
        <v>0.2048611111111111</v>
      </c>
      <c r="E2017" s="1" t="s">
        <v>1829</v>
      </c>
      <c r="F2017" s="1" t="s">
        <v>2229</v>
      </c>
      <c r="G2017" s="1" t="s">
        <v>13</v>
      </c>
      <c r="H2017" s="1" t="s">
        <v>14</v>
      </c>
      <c r="I2017" s="1" t="s">
        <v>15</v>
      </c>
      <c r="J2017" s="1">
        <f>FIND(", ",space_missions[[#This Row],[Location]])</f>
        <v>10</v>
      </c>
      <c r="K2017" s="1" t="str">
        <f t="shared" si="31"/>
        <v xml:space="preserve"> Russia</v>
      </c>
      <c r="L2017" s="1" t="str">
        <f>_xlfn.CONCAT(space_missions[[#This Row],[Company]],"-",space_missions[[#This Row],[Rocket]])</f>
        <v>RVSN USSR-Tsyklon-3</v>
      </c>
      <c r="M2017" s="1">
        <f>YEAR(space_missions[[#This Row],[Date]])</f>
        <v>1982</v>
      </c>
    </row>
    <row r="2018" spans="1:13" x14ac:dyDescent="0.3">
      <c r="A2018" s="1" t="s">
        <v>9</v>
      </c>
      <c r="B2018" s="1" t="s">
        <v>2113</v>
      </c>
      <c r="C2018" s="2">
        <v>30216</v>
      </c>
      <c r="D2018" s="3">
        <v>0.26597222222222222</v>
      </c>
      <c r="E2018" s="1" t="s">
        <v>1302</v>
      </c>
      <c r="F2018" s="1" t="s">
        <v>2230</v>
      </c>
      <c r="G2018" s="1" t="s">
        <v>13</v>
      </c>
      <c r="H2018" s="1" t="s">
        <v>14</v>
      </c>
      <c r="I2018" s="1" t="s">
        <v>15</v>
      </c>
      <c r="J2018" s="1">
        <f>FIND(", ",space_missions[[#This Row],[Location]])</f>
        <v>10</v>
      </c>
      <c r="K2018" s="1" t="str">
        <f t="shared" si="31"/>
        <v xml:space="preserve"> Russia</v>
      </c>
      <c r="L2018" s="1" t="str">
        <f>_xlfn.CONCAT(space_missions[[#This Row],[Company]],"-",space_missions[[#This Row],[Rocket]])</f>
        <v>RVSN USSR-Molniya-M /Block 2BL</v>
      </c>
      <c r="M2018" s="1">
        <f>YEAR(space_missions[[#This Row],[Date]])</f>
        <v>1982</v>
      </c>
    </row>
    <row r="2019" spans="1:13" x14ac:dyDescent="0.3">
      <c r="A2019" s="1" t="s">
        <v>9</v>
      </c>
      <c r="B2019" s="1" t="s">
        <v>2050</v>
      </c>
      <c r="C2019" s="2">
        <v>30218</v>
      </c>
      <c r="D2019" s="3">
        <v>0.38541666666666669</v>
      </c>
      <c r="E2019" s="1" t="s">
        <v>1829</v>
      </c>
      <c r="F2019" s="1" t="s">
        <v>2231</v>
      </c>
      <c r="G2019" s="1" t="s">
        <v>13</v>
      </c>
      <c r="H2019" s="1" t="s">
        <v>14</v>
      </c>
      <c r="I2019" s="1" t="s">
        <v>15</v>
      </c>
      <c r="J2019" s="1">
        <f>FIND(", ",space_missions[[#This Row],[Location]])</f>
        <v>10</v>
      </c>
      <c r="K2019" s="1" t="str">
        <f t="shared" si="31"/>
        <v xml:space="preserve"> Russia</v>
      </c>
      <c r="L2019" s="1" t="str">
        <f>_xlfn.CONCAT(space_missions[[#This Row],[Company]],"-",space_missions[[#This Row],[Rocket]])</f>
        <v>RVSN USSR-Tsyklon-3</v>
      </c>
      <c r="M2019" s="1">
        <f>YEAR(space_missions[[#This Row],[Date]])</f>
        <v>1982</v>
      </c>
    </row>
    <row r="2020" spans="1:13" x14ac:dyDescent="0.3">
      <c r="A2020" s="1" t="s">
        <v>92</v>
      </c>
      <c r="B2020" s="1" t="s">
        <v>482</v>
      </c>
      <c r="C2020" s="2">
        <v>30222</v>
      </c>
      <c r="D2020" s="3">
        <v>0.97013888888888888</v>
      </c>
      <c r="E2020" s="1" t="s">
        <v>1632</v>
      </c>
      <c r="F2020" s="1" t="s">
        <v>2232</v>
      </c>
      <c r="G2020" s="1" t="s">
        <v>13</v>
      </c>
      <c r="H2020" s="1" t="s">
        <v>14</v>
      </c>
      <c r="I2020" s="1" t="s">
        <v>15</v>
      </c>
      <c r="J2020" s="1">
        <f>FIND(", ",space_missions[[#This Row],[Location]])</f>
        <v>8</v>
      </c>
      <c r="K2020" s="1" t="str">
        <f t="shared" si="31"/>
        <v xml:space="preserve"> USA</v>
      </c>
      <c r="L2020" s="1" t="str">
        <f>_xlfn.CONCAT(space_missions[[#This Row],[Company]],"-",space_missions[[#This Row],[Rocket]])</f>
        <v>General Dynamics-Atlas-SLV3D Centaur-D1AR</v>
      </c>
      <c r="M2020" s="1">
        <f>YEAR(space_missions[[#This Row],[Date]])</f>
        <v>1982</v>
      </c>
    </row>
    <row r="2021" spans="1:13" x14ac:dyDescent="0.3">
      <c r="A2021" s="1" t="s">
        <v>9</v>
      </c>
      <c r="B2021" s="1" t="s">
        <v>961</v>
      </c>
      <c r="C2021" s="2">
        <v>30243</v>
      </c>
      <c r="D2021" s="3">
        <v>0.24861111111111112</v>
      </c>
      <c r="E2021" s="1" t="s">
        <v>685</v>
      </c>
      <c r="F2021" s="1" t="s">
        <v>2233</v>
      </c>
      <c r="G2021" s="1" t="s">
        <v>13</v>
      </c>
      <c r="H2021" s="1" t="s">
        <v>14</v>
      </c>
      <c r="I2021" s="1" t="s">
        <v>15</v>
      </c>
      <c r="J2021" s="1">
        <f>FIND(", ",space_missions[[#This Row],[Location]])</f>
        <v>11</v>
      </c>
      <c r="K2021" s="1" t="str">
        <f t="shared" si="31"/>
        <v xml:space="preserve"> Russia</v>
      </c>
      <c r="L2021" s="1" t="str">
        <f>_xlfn.CONCAT(space_missions[[#This Row],[Company]],"-",space_missions[[#This Row],[Rocket]])</f>
        <v>RVSN USSR-Cosmos-3M (11K65M)</v>
      </c>
      <c r="M2021" s="1">
        <f>YEAR(space_missions[[#This Row],[Date]])</f>
        <v>1982</v>
      </c>
    </row>
    <row r="2022" spans="1:13" x14ac:dyDescent="0.3">
      <c r="A2022" s="1" t="s">
        <v>9</v>
      </c>
      <c r="B2022" s="1" t="s">
        <v>1338</v>
      </c>
      <c r="C2022" s="2">
        <v>30245</v>
      </c>
      <c r="D2022" s="3">
        <v>0.58333333333333337</v>
      </c>
      <c r="E2022" s="1" t="s">
        <v>685</v>
      </c>
      <c r="F2022" s="1" t="s">
        <v>2234</v>
      </c>
      <c r="G2022" s="1" t="s">
        <v>13</v>
      </c>
      <c r="H2022" s="1" t="s">
        <v>14</v>
      </c>
      <c r="I2022" s="1" t="s">
        <v>15</v>
      </c>
      <c r="J2022" s="1">
        <f>FIND(", ",space_missions[[#This Row],[Location]])</f>
        <v>11</v>
      </c>
      <c r="K2022" s="1" t="str">
        <f t="shared" si="31"/>
        <v xml:space="preserve"> Russia</v>
      </c>
      <c r="L2022" s="1" t="str">
        <f>_xlfn.CONCAT(space_missions[[#This Row],[Company]],"-",space_missions[[#This Row],[Rocket]])</f>
        <v>RVSN USSR-Cosmos-3M (11K65M)</v>
      </c>
      <c r="M2022" s="1">
        <f>YEAR(space_missions[[#This Row],[Date]])</f>
        <v>1982</v>
      </c>
    </row>
    <row r="2023" spans="1:13" x14ac:dyDescent="0.3">
      <c r="A2023" s="1" t="s">
        <v>463</v>
      </c>
      <c r="B2023" s="1" t="s">
        <v>464</v>
      </c>
      <c r="C2023" s="2">
        <v>30254</v>
      </c>
      <c r="D2023" s="3"/>
      <c r="E2023" s="1" t="s">
        <v>2235</v>
      </c>
      <c r="F2023" s="1" t="s">
        <v>2236</v>
      </c>
      <c r="G2023" s="1" t="s">
        <v>13</v>
      </c>
      <c r="H2023" s="1" t="s">
        <v>14</v>
      </c>
      <c r="I2023" s="1" t="s">
        <v>15</v>
      </c>
      <c r="J2023" s="1">
        <f>FIND(", ",space_missions[[#This Row],[Location]])</f>
        <v>7</v>
      </c>
      <c r="K2023" s="1" t="str">
        <f t="shared" si="31"/>
        <v xml:space="preserve"> USA</v>
      </c>
      <c r="L2023" s="1" t="str">
        <f>_xlfn.CONCAT(space_missions[[#This Row],[Company]],"-",space_missions[[#This Row],[Rocket]])</f>
        <v>Martin Marietta-Titan 34D</v>
      </c>
      <c r="M2023" s="1">
        <f>YEAR(space_missions[[#This Row],[Date]])</f>
        <v>1982</v>
      </c>
    </row>
    <row r="2024" spans="1:13" x14ac:dyDescent="0.3">
      <c r="A2024" s="1" t="s">
        <v>9</v>
      </c>
      <c r="B2024" s="1" t="s">
        <v>961</v>
      </c>
      <c r="C2024" s="2">
        <v>30266</v>
      </c>
      <c r="D2024" s="3">
        <v>0.25972222222222224</v>
      </c>
      <c r="E2024" s="1" t="s">
        <v>685</v>
      </c>
      <c r="F2024" s="1" t="s">
        <v>2237</v>
      </c>
      <c r="G2024" s="1" t="s">
        <v>13</v>
      </c>
      <c r="H2024" s="1" t="s">
        <v>14</v>
      </c>
      <c r="I2024" s="1" t="s">
        <v>15</v>
      </c>
      <c r="J2024" s="1">
        <f>FIND(", ",space_missions[[#This Row],[Location]])</f>
        <v>11</v>
      </c>
      <c r="K2024" s="1" t="str">
        <f t="shared" si="31"/>
        <v xml:space="preserve"> Russia</v>
      </c>
      <c r="L2024" s="1" t="str">
        <f>_xlfn.CONCAT(space_missions[[#This Row],[Company]],"-",space_missions[[#This Row],[Rocket]])</f>
        <v>RVSN USSR-Cosmos-3M (11K65M)</v>
      </c>
      <c r="M2024" s="1">
        <f>YEAR(space_missions[[#This Row],[Date]])</f>
        <v>1982</v>
      </c>
    </row>
    <row r="2025" spans="1:13" x14ac:dyDescent="0.3">
      <c r="A2025" s="1" t="s">
        <v>54</v>
      </c>
      <c r="B2025" s="1" t="s">
        <v>749</v>
      </c>
      <c r="C2025" s="2">
        <v>30266</v>
      </c>
      <c r="D2025" s="3">
        <v>0.5131944444444444</v>
      </c>
      <c r="E2025" s="1" t="s">
        <v>2127</v>
      </c>
      <c r="F2025" s="1" t="s">
        <v>2238</v>
      </c>
      <c r="G2025" s="1" t="s">
        <v>13</v>
      </c>
      <c r="H2025" s="1" t="s">
        <v>2129</v>
      </c>
      <c r="I2025" s="1" t="s">
        <v>15</v>
      </c>
      <c r="J2025" s="1">
        <f>FIND(", ",space_missions[[#This Row],[Location]])</f>
        <v>7</v>
      </c>
      <c r="K2025" s="1" t="str">
        <f t="shared" si="31"/>
        <v xml:space="preserve"> USA</v>
      </c>
      <c r="L2025" s="1" t="str">
        <f>_xlfn.CONCAT(space_missions[[#This Row],[Company]],"-",space_missions[[#This Row],[Rocket]])</f>
        <v>NASA-Space Shuttle Columbia</v>
      </c>
      <c r="M2025" s="1">
        <f>YEAR(space_missions[[#This Row],[Date]])</f>
        <v>1982</v>
      </c>
    </row>
    <row r="2026" spans="1:13" x14ac:dyDescent="0.3">
      <c r="A2026" s="1" t="s">
        <v>463</v>
      </c>
      <c r="B2026" s="1" t="s">
        <v>388</v>
      </c>
      <c r="C2026" s="2">
        <v>30272</v>
      </c>
      <c r="D2026" s="3">
        <v>0.89027777777777772</v>
      </c>
      <c r="E2026" s="1" t="s">
        <v>1163</v>
      </c>
      <c r="F2026" s="1" t="s">
        <v>1772</v>
      </c>
      <c r="G2026" s="1" t="s">
        <v>13</v>
      </c>
      <c r="H2026" s="1" t="s">
        <v>14</v>
      </c>
      <c r="I2026" s="1" t="s">
        <v>15</v>
      </c>
      <c r="J2026" s="1">
        <f>FIND(", ",space_missions[[#This Row],[Location]])</f>
        <v>7</v>
      </c>
      <c r="K2026" s="1" t="str">
        <f t="shared" si="31"/>
        <v xml:space="preserve"> USA</v>
      </c>
      <c r="L2026" s="1" t="str">
        <f>_xlfn.CONCAT(space_missions[[#This Row],[Company]],"-",space_missions[[#This Row],[Rocket]])</f>
        <v>Martin Marietta-Titan IIID</v>
      </c>
      <c r="M2026" s="1">
        <f>YEAR(space_missions[[#This Row],[Date]])</f>
        <v>1982</v>
      </c>
    </row>
    <row r="2027" spans="1:13" x14ac:dyDescent="0.3">
      <c r="A2027" s="1" t="s">
        <v>9</v>
      </c>
      <c r="B2027" s="1" t="s">
        <v>961</v>
      </c>
      <c r="C2027" s="2">
        <v>30279</v>
      </c>
      <c r="D2027" s="3">
        <v>0.45833333333333331</v>
      </c>
      <c r="E2027" s="1" t="s">
        <v>685</v>
      </c>
      <c r="F2027" s="1" t="s">
        <v>2239</v>
      </c>
      <c r="G2027" s="1" t="s">
        <v>13</v>
      </c>
      <c r="H2027" s="1" t="s">
        <v>14</v>
      </c>
      <c r="I2027" s="1" t="s">
        <v>21</v>
      </c>
      <c r="J2027" s="1">
        <f>FIND(", ",space_missions[[#This Row],[Location]])</f>
        <v>11</v>
      </c>
      <c r="K2027" s="1" t="str">
        <f t="shared" si="31"/>
        <v xml:space="preserve"> Russia</v>
      </c>
      <c r="L2027" s="1" t="str">
        <f>_xlfn.CONCAT(space_missions[[#This Row],[Company]],"-",space_missions[[#This Row],[Rocket]])</f>
        <v>RVSN USSR-Cosmos-3M (11K65M)</v>
      </c>
      <c r="M2027" s="1">
        <f>YEAR(space_missions[[#This Row],[Date]])</f>
        <v>1982</v>
      </c>
    </row>
    <row r="2028" spans="1:13" x14ac:dyDescent="0.3">
      <c r="A2028" s="1" t="s">
        <v>9</v>
      </c>
      <c r="B2028" s="1" t="s">
        <v>10</v>
      </c>
      <c r="C2028" s="2">
        <v>30293</v>
      </c>
      <c r="D2028" s="3">
        <v>0.57361111111111107</v>
      </c>
      <c r="E2028" s="1" t="s">
        <v>1463</v>
      </c>
      <c r="F2028" s="1" t="s">
        <v>2240</v>
      </c>
      <c r="G2028" s="1" t="s">
        <v>13</v>
      </c>
      <c r="H2028" s="1" t="s">
        <v>14</v>
      </c>
      <c r="I2028" s="1" t="s">
        <v>56</v>
      </c>
      <c r="J2028" s="1">
        <f>FIND(", ",space_missions[[#This Row],[Location]])</f>
        <v>9</v>
      </c>
      <c r="K2028" s="1" t="str">
        <f t="shared" si="31"/>
        <v xml:space="preserve"> Kazakhstan</v>
      </c>
      <c r="L2028" s="1" t="str">
        <f>_xlfn.CONCAT(space_missions[[#This Row],[Company]],"-",space_missions[[#This Row],[Rocket]])</f>
        <v>RVSN USSR-Molniya-M /Block ML</v>
      </c>
      <c r="M2028" s="1">
        <f>YEAR(space_missions[[#This Row],[Date]])</f>
        <v>1982</v>
      </c>
    </row>
    <row r="2029" spans="1:13" x14ac:dyDescent="0.3">
      <c r="A2029" s="1" t="s">
        <v>9</v>
      </c>
      <c r="B2029" s="1" t="s">
        <v>1116</v>
      </c>
      <c r="C2029" s="2">
        <v>30299</v>
      </c>
      <c r="D2029" s="3">
        <v>0.9375</v>
      </c>
      <c r="E2029" s="1" t="s">
        <v>396</v>
      </c>
      <c r="F2029" s="1" t="s">
        <v>2241</v>
      </c>
      <c r="G2029" s="1" t="s">
        <v>13</v>
      </c>
      <c r="H2029" s="1" t="s">
        <v>14</v>
      </c>
      <c r="I2029" s="1" t="s">
        <v>15</v>
      </c>
      <c r="J2029" s="1">
        <f>FIND(", ",space_missions[[#This Row],[Location]])</f>
        <v>10</v>
      </c>
      <c r="K2029" s="1" t="str">
        <f t="shared" si="31"/>
        <v xml:space="preserve"> Russia</v>
      </c>
      <c r="L2029" s="1" t="str">
        <f>_xlfn.CONCAT(space_missions[[#This Row],[Company]],"-",space_missions[[#This Row],[Rocket]])</f>
        <v>RVSN USSR-Vostok-2M</v>
      </c>
      <c r="M2029" s="1">
        <f>YEAR(space_missions[[#This Row],[Date]])</f>
        <v>1982</v>
      </c>
    </row>
    <row r="2030" spans="1:13" x14ac:dyDescent="0.3">
      <c r="A2030" s="1" t="s">
        <v>92</v>
      </c>
      <c r="B2030" s="1" t="s">
        <v>127</v>
      </c>
      <c r="C2030" s="2">
        <v>30306</v>
      </c>
      <c r="D2030" s="3">
        <v>0.10972222222222222</v>
      </c>
      <c r="E2030" s="1" t="s">
        <v>1965</v>
      </c>
      <c r="F2030" s="1" t="s">
        <v>2242</v>
      </c>
      <c r="G2030" s="1" t="s">
        <v>13</v>
      </c>
      <c r="H2030" s="1" t="s">
        <v>14</v>
      </c>
      <c r="I2030" s="1" t="s">
        <v>15</v>
      </c>
      <c r="J2030" s="1">
        <f>FIND(", ",space_missions[[#This Row],[Location]])</f>
        <v>7</v>
      </c>
      <c r="K2030" s="1" t="str">
        <f t="shared" si="31"/>
        <v xml:space="preserve"> USA</v>
      </c>
      <c r="L2030" s="1" t="str">
        <f>_xlfn.CONCAT(space_missions[[#This Row],[Company]],"-",space_missions[[#This Row],[Rocket]])</f>
        <v>General Dynamics-Atlas-E/F Star-37S-ISS</v>
      </c>
      <c r="M2030" s="1">
        <f>YEAR(space_missions[[#This Row],[Date]])</f>
        <v>1982</v>
      </c>
    </row>
    <row r="2031" spans="1:13" x14ac:dyDescent="0.3">
      <c r="A2031" s="1" t="s">
        <v>9</v>
      </c>
      <c r="B2031" s="1" t="s">
        <v>961</v>
      </c>
      <c r="C2031" s="2">
        <v>30314</v>
      </c>
      <c r="D2031" s="3">
        <v>0.5</v>
      </c>
      <c r="E2031" s="1" t="s">
        <v>685</v>
      </c>
      <c r="F2031" s="1" t="s">
        <v>2243</v>
      </c>
      <c r="G2031" s="1" t="s">
        <v>13</v>
      </c>
      <c r="H2031" s="1" t="s">
        <v>14</v>
      </c>
      <c r="I2031" s="1" t="s">
        <v>15</v>
      </c>
      <c r="J2031" s="1">
        <f>FIND(", ",space_missions[[#This Row],[Location]])</f>
        <v>11</v>
      </c>
      <c r="K2031" s="1" t="str">
        <f t="shared" si="31"/>
        <v xml:space="preserve"> Russia</v>
      </c>
      <c r="L2031" s="1" t="str">
        <f>_xlfn.CONCAT(space_missions[[#This Row],[Company]],"-",space_missions[[#This Row],[Rocket]])</f>
        <v>RVSN USSR-Cosmos-3M (11K65M)</v>
      </c>
      <c r="M2031" s="1">
        <f>YEAR(space_missions[[#This Row],[Date]])</f>
        <v>1982</v>
      </c>
    </row>
    <row r="2032" spans="1:13" x14ac:dyDescent="0.3">
      <c r="A2032" s="1" t="s">
        <v>9</v>
      </c>
      <c r="B2032" s="1" t="s">
        <v>684</v>
      </c>
      <c r="C2032" s="2">
        <v>30328</v>
      </c>
      <c r="D2032" s="3">
        <v>0.58472222222222225</v>
      </c>
      <c r="E2032" s="1" t="s">
        <v>685</v>
      </c>
      <c r="F2032" s="1" t="s">
        <v>2244</v>
      </c>
      <c r="G2032" s="1" t="s">
        <v>13</v>
      </c>
      <c r="H2032" s="1" t="s">
        <v>14</v>
      </c>
      <c r="I2032" s="1" t="s">
        <v>15</v>
      </c>
      <c r="J2032" s="1">
        <f>FIND(", ",space_missions[[#This Row],[Location]])</f>
        <v>11</v>
      </c>
      <c r="K2032" s="1" t="str">
        <f t="shared" si="31"/>
        <v xml:space="preserve"> Russia</v>
      </c>
      <c r="L2032" s="1" t="str">
        <f>_xlfn.CONCAT(space_missions[[#This Row],[Company]],"-",space_missions[[#This Row],[Rocket]])</f>
        <v>RVSN USSR-Cosmos-3M (11K65M)</v>
      </c>
      <c r="M2032" s="1">
        <f>YEAR(space_missions[[#This Row],[Date]])</f>
        <v>1983</v>
      </c>
    </row>
    <row r="2033" spans="1:13" x14ac:dyDescent="0.3">
      <c r="A2033" s="1" t="s">
        <v>9</v>
      </c>
      <c r="B2033" s="1" t="s">
        <v>684</v>
      </c>
      <c r="C2033" s="2">
        <v>30335</v>
      </c>
      <c r="D2033" s="3">
        <v>0.10069444444444445</v>
      </c>
      <c r="E2033" s="1" t="s">
        <v>685</v>
      </c>
      <c r="F2033" s="1" t="s">
        <v>2245</v>
      </c>
      <c r="G2033" s="1" t="s">
        <v>13</v>
      </c>
      <c r="H2033" s="1" t="s">
        <v>14</v>
      </c>
      <c r="I2033" s="1" t="s">
        <v>15</v>
      </c>
      <c r="J2033" s="1">
        <f>FIND(", ",space_missions[[#This Row],[Location]])</f>
        <v>11</v>
      </c>
      <c r="K2033" s="1" t="str">
        <f t="shared" si="31"/>
        <v xml:space="preserve"> Russia</v>
      </c>
      <c r="L2033" s="1" t="str">
        <f>_xlfn.CONCAT(space_missions[[#This Row],[Company]],"-",space_missions[[#This Row],[Rocket]])</f>
        <v>RVSN USSR-Cosmos-3M (11K65M)</v>
      </c>
      <c r="M2033" s="1">
        <f>YEAR(space_missions[[#This Row],[Date]])</f>
        <v>1983</v>
      </c>
    </row>
    <row r="2034" spans="1:13" x14ac:dyDescent="0.3">
      <c r="A2034" s="1" t="s">
        <v>9</v>
      </c>
      <c r="B2034" s="1" t="s">
        <v>2113</v>
      </c>
      <c r="C2034" s="2">
        <v>30336</v>
      </c>
      <c r="D2034" s="3">
        <v>0.72638888888888886</v>
      </c>
      <c r="E2034" s="1" t="s">
        <v>396</v>
      </c>
      <c r="F2034" s="1" t="s">
        <v>2246</v>
      </c>
      <c r="G2034" s="1" t="s">
        <v>13</v>
      </c>
      <c r="H2034" s="1" t="s">
        <v>14</v>
      </c>
      <c r="I2034" s="1" t="s">
        <v>15</v>
      </c>
      <c r="J2034" s="1">
        <f>FIND(", ",space_missions[[#This Row],[Location]])</f>
        <v>10</v>
      </c>
      <c r="K2034" s="1" t="str">
        <f t="shared" si="31"/>
        <v xml:space="preserve"> Russia</v>
      </c>
      <c r="L2034" s="1" t="str">
        <f>_xlfn.CONCAT(space_missions[[#This Row],[Company]],"-",space_missions[[#This Row],[Rocket]])</f>
        <v>RVSN USSR-Vostok-2M</v>
      </c>
      <c r="M2034" s="1">
        <f>YEAR(space_missions[[#This Row],[Date]])</f>
        <v>1983</v>
      </c>
    </row>
    <row r="2035" spans="1:13" x14ac:dyDescent="0.3">
      <c r="A2035" s="1" t="s">
        <v>9</v>
      </c>
      <c r="B2035" s="1" t="s">
        <v>684</v>
      </c>
      <c r="C2035" s="2">
        <v>30341</v>
      </c>
      <c r="D2035" s="3">
        <v>0.5</v>
      </c>
      <c r="E2035" s="1" t="s">
        <v>685</v>
      </c>
      <c r="F2035" s="1" t="s">
        <v>2247</v>
      </c>
      <c r="G2035" s="1" t="s">
        <v>13</v>
      </c>
      <c r="H2035" s="1" t="s">
        <v>14</v>
      </c>
      <c r="I2035" s="1" t="s">
        <v>21</v>
      </c>
      <c r="J2035" s="1">
        <f>FIND(", ",space_missions[[#This Row],[Location]])</f>
        <v>11</v>
      </c>
      <c r="K2035" s="1" t="str">
        <f t="shared" si="31"/>
        <v xml:space="preserve"> Russia</v>
      </c>
      <c r="L2035" s="1" t="str">
        <f>_xlfn.CONCAT(space_missions[[#This Row],[Company]],"-",space_missions[[#This Row],[Rocket]])</f>
        <v>RVSN USSR-Cosmos-3M (11K65M)</v>
      </c>
      <c r="M2035" s="1">
        <f>YEAR(space_missions[[#This Row],[Date]])</f>
        <v>1983</v>
      </c>
    </row>
    <row r="2036" spans="1:13" x14ac:dyDescent="0.3">
      <c r="A2036" s="1" t="s">
        <v>1620</v>
      </c>
      <c r="B2036" s="1" t="s">
        <v>1621</v>
      </c>
      <c r="C2036" s="2">
        <v>30351</v>
      </c>
      <c r="D2036" s="3">
        <v>0.35902777777777778</v>
      </c>
      <c r="E2036" s="1" t="s">
        <v>2110</v>
      </c>
      <c r="F2036" s="1" t="s">
        <v>2248</v>
      </c>
      <c r="G2036" s="1" t="s">
        <v>13</v>
      </c>
      <c r="H2036" s="1" t="s">
        <v>14</v>
      </c>
      <c r="I2036" s="1" t="s">
        <v>15</v>
      </c>
      <c r="J2036" s="1">
        <f>FIND(", ",space_missions[[#This Row],[Location]])</f>
        <v>6</v>
      </c>
      <c r="K2036" s="1" t="str">
        <f t="shared" si="31"/>
        <v xml:space="preserve"> Japan</v>
      </c>
      <c r="L2036" s="1" t="str">
        <f>_xlfn.CONCAT(space_missions[[#This Row],[Company]],"-",space_missions[[#This Row],[Rocket]])</f>
        <v>MHI-N-II Star-37E</v>
      </c>
      <c r="M2036" s="1">
        <f>YEAR(space_missions[[#This Row],[Date]])</f>
        <v>1983</v>
      </c>
    </row>
    <row r="2037" spans="1:13" x14ac:dyDescent="0.3">
      <c r="A2037" s="1" t="s">
        <v>92</v>
      </c>
      <c r="B2037" s="1" t="s">
        <v>171</v>
      </c>
      <c r="C2037" s="2">
        <v>30356</v>
      </c>
      <c r="D2037" s="3">
        <v>0.57430555555555551</v>
      </c>
      <c r="E2037" s="1" t="s">
        <v>2249</v>
      </c>
      <c r="F2037" s="1" t="s">
        <v>2250</v>
      </c>
      <c r="G2037" s="1" t="s">
        <v>13</v>
      </c>
      <c r="H2037" s="1" t="s">
        <v>14</v>
      </c>
      <c r="I2037" s="1" t="s">
        <v>15</v>
      </c>
      <c r="J2037" s="1">
        <f>FIND(", ",space_missions[[#This Row],[Location]])</f>
        <v>7</v>
      </c>
      <c r="K2037" s="1" t="str">
        <f t="shared" si="31"/>
        <v xml:space="preserve"> USA</v>
      </c>
      <c r="L2037" s="1" t="str">
        <f>_xlfn.CONCAT(space_missions[[#This Row],[Company]],"-",space_missions[[#This Row],[Rocket]])</f>
        <v>General Dynamics-Atlas-H MSD</v>
      </c>
      <c r="M2037" s="1">
        <f>YEAR(space_missions[[#This Row],[Date]])</f>
        <v>1983</v>
      </c>
    </row>
    <row r="2038" spans="1:13" x14ac:dyDescent="0.3">
      <c r="A2038" s="1" t="s">
        <v>9</v>
      </c>
      <c r="B2038" s="1" t="s">
        <v>2113</v>
      </c>
      <c r="C2038" s="2">
        <v>30363</v>
      </c>
      <c r="D2038" s="3">
        <v>0.41875000000000001</v>
      </c>
      <c r="E2038" s="1" t="s">
        <v>396</v>
      </c>
      <c r="F2038" s="1" t="s">
        <v>2251</v>
      </c>
      <c r="G2038" s="1" t="s">
        <v>13</v>
      </c>
      <c r="H2038" s="1" t="s">
        <v>14</v>
      </c>
      <c r="I2038" s="1" t="s">
        <v>15</v>
      </c>
      <c r="J2038" s="1">
        <f>FIND(", ",space_missions[[#This Row],[Location]])</f>
        <v>10</v>
      </c>
      <c r="K2038" s="1" t="str">
        <f t="shared" si="31"/>
        <v xml:space="preserve"> Russia</v>
      </c>
      <c r="L2038" s="1" t="str">
        <f>_xlfn.CONCAT(space_missions[[#This Row],[Company]],"-",space_missions[[#This Row],[Rocket]])</f>
        <v>RVSN USSR-Vostok-2M</v>
      </c>
      <c r="M2038" s="1">
        <f>YEAR(space_missions[[#This Row],[Date]])</f>
        <v>1983</v>
      </c>
    </row>
    <row r="2039" spans="1:13" x14ac:dyDescent="0.3">
      <c r="A2039" s="1" t="s">
        <v>1057</v>
      </c>
      <c r="B2039" s="1" t="s">
        <v>1058</v>
      </c>
      <c r="C2039" s="2">
        <v>30367</v>
      </c>
      <c r="D2039" s="3">
        <v>0.21527777777777779</v>
      </c>
      <c r="E2039" s="1" t="s">
        <v>2057</v>
      </c>
      <c r="F2039" s="1" t="s">
        <v>2252</v>
      </c>
      <c r="G2039" s="1" t="s">
        <v>13</v>
      </c>
      <c r="H2039" s="1" t="s">
        <v>14</v>
      </c>
      <c r="I2039" s="1" t="s">
        <v>15</v>
      </c>
      <c r="J2039" s="1">
        <f>FIND(", ",space_missions[[#This Row],[Location]])</f>
        <v>7</v>
      </c>
      <c r="K2039" s="1" t="str">
        <f t="shared" si="31"/>
        <v xml:space="preserve"> Japan</v>
      </c>
      <c r="L2039" s="1" t="str">
        <f>_xlfn.CONCAT(space_missions[[#This Row],[Company]],"-",space_missions[[#This Row],[Rocket]])</f>
        <v>ISAS-Mu-III S</v>
      </c>
      <c r="M2039" s="1">
        <f>YEAR(space_missions[[#This Row],[Date]])</f>
        <v>1983</v>
      </c>
    </row>
    <row r="2040" spans="1:13" x14ac:dyDescent="0.3">
      <c r="A2040" s="1" t="s">
        <v>9</v>
      </c>
      <c r="B2040" s="1" t="s">
        <v>543</v>
      </c>
      <c r="C2040" s="2">
        <v>30386</v>
      </c>
      <c r="D2040" s="3">
        <v>0.64513888888888893</v>
      </c>
      <c r="E2040" s="1" t="s">
        <v>1463</v>
      </c>
      <c r="F2040" s="1" t="s">
        <v>2253</v>
      </c>
      <c r="G2040" s="1" t="s">
        <v>13</v>
      </c>
      <c r="H2040" s="1" t="s">
        <v>14</v>
      </c>
      <c r="I2040" s="1" t="s">
        <v>15</v>
      </c>
      <c r="J2040" s="1">
        <f>FIND(", ",space_missions[[#This Row],[Location]])</f>
        <v>10</v>
      </c>
      <c r="K2040" s="1" t="str">
        <f t="shared" si="31"/>
        <v xml:space="preserve"> Russia</v>
      </c>
      <c r="L2040" s="1" t="str">
        <f>_xlfn.CONCAT(space_missions[[#This Row],[Company]],"-",space_missions[[#This Row],[Rocket]])</f>
        <v>RVSN USSR-Molniya-M /Block ML</v>
      </c>
      <c r="M2040" s="1">
        <f>YEAR(space_missions[[#This Row],[Date]])</f>
        <v>1983</v>
      </c>
    </row>
    <row r="2041" spans="1:13" x14ac:dyDescent="0.3">
      <c r="A2041" s="1" t="s">
        <v>9</v>
      </c>
      <c r="B2041" s="1" t="s">
        <v>420</v>
      </c>
      <c r="C2041" s="2">
        <v>30390</v>
      </c>
      <c r="D2041" s="3">
        <v>0.9375</v>
      </c>
      <c r="E2041" s="1" t="s">
        <v>924</v>
      </c>
      <c r="F2041" s="1" t="s">
        <v>2254</v>
      </c>
      <c r="G2041" s="1" t="s">
        <v>13</v>
      </c>
      <c r="H2041" s="1" t="s">
        <v>14</v>
      </c>
      <c r="I2041" s="1" t="s">
        <v>15</v>
      </c>
      <c r="J2041" s="1">
        <f>FIND(", ",space_missions[[#This Row],[Location]])</f>
        <v>10</v>
      </c>
      <c r="K2041" s="1" t="str">
        <f t="shared" si="31"/>
        <v xml:space="preserve"> Russia</v>
      </c>
      <c r="L2041" s="1" t="str">
        <f>_xlfn.CONCAT(space_missions[[#This Row],[Company]],"-",space_missions[[#This Row],[Rocket]])</f>
        <v>RVSN USSR-Cosmos-3MRB (65MRB)</v>
      </c>
      <c r="M2041" s="1">
        <f>YEAR(space_missions[[#This Row],[Date]])</f>
        <v>1983</v>
      </c>
    </row>
    <row r="2042" spans="1:13" x14ac:dyDescent="0.3">
      <c r="A2042" s="1" t="s">
        <v>9</v>
      </c>
      <c r="B2042" s="1" t="s">
        <v>543</v>
      </c>
      <c r="C2042" s="2">
        <v>30391</v>
      </c>
      <c r="D2042" s="3">
        <v>0.75972222222222219</v>
      </c>
      <c r="E2042" s="1" t="s">
        <v>1463</v>
      </c>
      <c r="F2042" s="1" t="s">
        <v>2255</v>
      </c>
      <c r="G2042" s="1" t="s">
        <v>13</v>
      </c>
      <c r="H2042" s="1" t="s">
        <v>14</v>
      </c>
      <c r="I2042" s="1" t="s">
        <v>15</v>
      </c>
      <c r="J2042" s="1">
        <f>FIND(", ",space_missions[[#This Row],[Location]])</f>
        <v>10</v>
      </c>
      <c r="K2042" s="1" t="str">
        <f t="shared" si="31"/>
        <v xml:space="preserve"> Russia</v>
      </c>
      <c r="L2042" s="1" t="str">
        <f>_xlfn.CONCAT(space_missions[[#This Row],[Company]],"-",space_missions[[#This Row],[Rocket]])</f>
        <v>RVSN USSR-Molniya-M /Block ML</v>
      </c>
      <c r="M2042" s="1">
        <f>YEAR(space_missions[[#This Row],[Date]])</f>
        <v>1983</v>
      </c>
    </row>
    <row r="2043" spans="1:13" x14ac:dyDescent="0.3">
      <c r="A2043" s="1" t="s">
        <v>9</v>
      </c>
      <c r="B2043" s="1" t="s">
        <v>684</v>
      </c>
      <c r="C2043" s="2">
        <v>30399</v>
      </c>
      <c r="D2043" s="3">
        <v>0.87152777777777779</v>
      </c>
      <c r="E2043" s="1" t="s">
        <v>685</v>
      </c>
      <c r="F2043" s="1" t="s">
        <v>2256</v>
      </c>
      <c r="G2043" s="1" t="s">
        <v>13</v>
      </c>
      <c r="H2043" s="1" t="s">
        <v>14</v>
      </c>
      <c r="I2043" s="1" t="s">
        <v>15</v>
      </c>
      <c r="J2043" s="1">
        <f>FIND(", ",space_missions[[#This Row],[Location]])</f>
        <v>11</v>
      </c>
      <c r="K2043" s="1" t="str">
        <f t="shared" si="31"/>
        <v xml:space="preserve"> Russia</v>
      </c>
      <c r="L2043" s="1" t="str">
        <f>_xlfn.CONCAT(space_missions[[#This Row],[Company]],"-",space_missions[[#This Row],[Rocket]])</f>
        <v>RVSN USSR-Cosmos-3M (11K65M)</v>
      </c>
      <c r="M2043" s="1">
        <f>YEAR(space_missions[[#This Row],[Date]])</f>
        <v>1983</v>
      </c>
    </row>
    <row r="2044" spans="1:13" x14ac:dyDescent="0.3">
      <c r="A2044" s="1" t="s">
        <v>92</v>
      </c>
      <c r="B2044" s="1" t="s">
        <v>127</v>
      </c>
      <c r="C2044" s="2">
        <v>30403</v>
      </c>
      <c r="D2044" s="3">
        <v>0.66111111111111109</v>
      </c>
      <c r="E2044" s="1" t="s">
        <v>1965</v>
      </c>
      <c r="F2044" s="1" t="s">
        <v>2257</v>
      </c>
      <c r="G2044" s="1" t="s">
        <v>13</v>
      </c>
      <c r="H2044" s="1" t="s">
        <v>14</v>
      </c>
      <c r="I2044" s="1" t="s">
        <v>15</v>
      </c>
      <c r="J2044" s="1">
        <f>FIND(", ",space_missions[[#This Row],[Location]])</f>
        <v>7</v>
      </c>
      <c r="K2044" s="1" t="str">
        <f t="shared" si="31"/>
        <v xml:space="preserve"> USA</v>
      </c>
      <c r="L2044" s="1" t="str">
        <f>_xlfn.CONCAT(space_missions[[#This Row],[Company]],"-",space_missions[[#This Row],[Rocket]])</f>
        <v>General Dynamics-Atlas-E/F Star-37S-ISS</v>
      </c>
      <c r="M2044" s="1">
        <f>YEAR(space_missions[[#This Row],[Date]])</f>
        <v>1983</v>
      </c>
    </row>
    <row r="2045" spans="1:13" x14ac:dyDescent="0.3">
      <c r="A2045" s="1" t="s">
        <v>9</v>
      </c>
      <c r="B2045" s="1" t="s">
        <v>961</v>
      </c>
      <c r="C2045" s="2">
        <v>30405</v>
      </c>
      <c r="D2045" s="3">
        <v>4.8611111111111112E-2</v>
      </c>
      <c r="E2045" s="1" t="s">
        <v>685</v>
      </c>
      <c r="F2045" s="1" t="s">
        <v>2258</v>
      </c>
      <c r="G2045" s="1" t="s">
        <v>13</v>
      </c>
      <c r="H2045" s="1" t="s">
        <v>14</v>
      </c>
      <c r="I2045" s="1" t="s">
        <v>15</v>
      </c>
      <c r="J2045" s="1">
        <f>FIND(", ",space_missions[[#This Row],[Location]])</f>
        <v>11</v>
      </c>
      <c r="K2045" s="1" t="str">
        <f t="shared" si="31"/>
        <v xml:space="preserve"> Russia</v>
      </c>
      <c r="L2045" s="1" t="str">
        <f>_xlfn.CONCAT(space_missions[[#This Row],[Company]],"-",space_missions[[#This Row],[Rocket]])</f>
        <v>RVSN USSR-Cosmos-3M (11K65M)</v>
      </c>
      <c r="M2045" s="1">
        <f>YEAR(space_missions[[#This Row],[Date]])</f>
        <v>1983</v>
      </c>
    </row>
    <row r="2046" spans="1:13" x14ac:dyDescent="0.3">
      <c r="A2046" s="1" t="s">
        <v>9</v>
      </c>
      <c r="B2046" s="1" t="s">
        <v>10</v>
      </c>
      <c r="C2046" s="2">
        <v>30408</v>
      </c>
      <c r="D2046" s="3">
        <v>8.4722222222222227E-2</v>
      </c>
      <c r="E2046" s="1" t="s">
        <v>1463</v>
      </c>
      <c r="F2046" s="1" t="s">
        <v>2259</v>
      </c>
      <c r="G2046" s="1" t="s">
        <v>13</v>
      </c>
      <c r="H2046" s="1" t="s">
        <v>14</v>
      </c>
      <c r="I2046" s="1" t="s">
        <v>15</v>
      </c>
      <c r="J2046" s="1">
        <f>FIND(", ",space_missions[[#This Row],[Location]])</f>
        <v>9</v>
      </c>
      <c r="K2046" s="1" t="str">
        <f t="shared" si="31"/>
        <v xml:space="preserve"> Kazakhstan</v>
      </c>
      <c r="L2046" s="1" t="str">
        <f>_xlfn.CONCAT(space_missions[[#This Row],[Company]],"-",space_missions[[#This Row],[Rocket]])</f>
        <v>RVSN USSR-Molniya-M /Block ML</v>
      </c>
      <c r="M2046" s="1">
        <f>YEAR(space_missions[[#This Row],[Date]])</f>
        <v>1983</v>
      </c>
    </row>
    <row r="2047" spans="1:13" x14ac:dyDescent="0.3">
      <c r="A2047" s="1" t="s">
        <v>54</v>
      </c>
      <c r="B2047" s="1" t="s">
        <v>749</v>
      </c>
      <c r="C2047" s="2">
        <v>30410</v>
      </c>
      <c r="D2047" s="3">
        <v>0.77083333333333337</v>
      </c>
      <c r="E2047" s="1" t="s">
        <v>2260</v>
      </c>
      <c r="F2047" s="1" t="s">
        <v>2261</v>
      </c>
      <c r="G2047" s="1" t="s">
        <v>13</v>
      </c>
      <c r="H2047" s="1" t="s">
        <v>2129</v>
      </c>
      <c r="I2047" s="1" t="s">
        <v>15</v>
      </c>
      <c r="J2047" s="1">
        <f>FIND(", ",space_missions[[#This Row],[Location]])</f>
        <v>7</v>
      </c>
      <c r="K2047" s="1" t="str">
        <f t="shared" si="31"/>
        <v xml:space="preserve"> USA</v>
      </c>
      <c r="L2047" s="1" t="str">
        <f>_xlfn.CONCAT(space_missions[[#This Row],[Company]],"-",space_missions[[#This Row],[Rocket]])</f>
        <v>NASA-Space Shuttle Challenger</v>
      </c>
      <c r="M2047" s="1">
        <f>YEAR(space_missions[[#This Row],[Date]])</f>
        <v>1983</v>
      </c>
    </row>
    <row r="2048" spans="1:13" x14ac:dyDescent="0.3">
      <c r="A2048" s="1" t="s">
        <v>9</v>
      </c>
      <c r="B2048" s="1" t="s">
        <v>961</v>
      </c>
      <c r="C2048" s="2">
        <v>30412</v>
      </c>
      <c r="D2048" s="3">
        <v>0.5</v>
      </c>
      <c r="E2048" s="1" t="s">
        <v>685</v>
      </c>
      <c r="F2048" s="1" t="s">
        <v>2262</v>
      </c>
      <c r="G2048" s="1" t="s">
        <v>13</v>
      </c>
      <c r="H2048" s="1" t="s">
        <v>14</v>
      </c>
      <c r="I2048" s="1" t="s">
        <v>15</v>
      </c>
      <c r="J2048" s="1">
        <f>FIND(", ",space_missions[[#This Row],[Location]])</f>
        <v>11</v>
      </c>
      <c r="K2048" s="1" t="str">
        <f t="shared" si="31"/>
        <v xml:space="preserve"> Russia</v>
      </c>
      <c r="L2048" s="1" t="str">
        <f>_xlfn.CONCAT(space_missions[[#This Row],[Company]],"-",space_missions[[#This Row],[Rocket]])</f>
        <v>RVSN USSR-Cosmos-3M (11K65M)</v>
      </c>
      <c r="M2048" s="1">
        <f>YEAR(space_missions[[#This Row],[Date]])</f>
        <v>1983</v>
      </c>
    </row>
    <row r="2049" spans="1:13" x14ac:dyDescent="0.3">
      <c r="A2049" s="1" t="s">
        <v>9</v>
      </c>
      <c r="B2049" s="1" t="s">
        <v>684</v>
      </c>
      <c r="C2049" s="2">
        <v>30418</v>
      </c>
      <c r="D2049" s="3">
        <v>0.76388888888888884</v>
      </c>
      <c r="E2049" s="1" t="s">
        <v>685</v>
      </c>
      <c r="F2049" s="1" t="s">
        <v>2263</v>
      </c>
      <c r="G2049" s="1" t="s">
        <v>13</v>
      </c>
      <c r="H2049" s="1" t="s">
        <v>14</v>
      </c>
      <c r="I2049" s="1" t="s">
        <v>15</v>
      </c>
      <c r="J2049" s="1">
        <f>FIND(", ",space_missions[[#This Row],[Location]])</f>
        <v>11</v>
      </c>
      <c r="K2049" s="1" t="str">
        <f t="shared" si="31"/>
        <v xml:space="preserve"> Russia</v>
      </c>
      <c r="L2049" s="1" t="str">
        <f>_xlfn.CONCAT(space_missions[[#This Row],[Company]],"-",space_missions[[#This Row],[Rocket]])</f>
        <v>RVSN USSR-Cosmos-3M (11K65M)</v>
      </c>
      <c r="M2049" s="1">
        <f>YEAR(space_missions[[#This Row],[Date]])</f>
        <v>1983</v>
      </c>
    </row>
    <row r="2050" spans="1:13" x14ac:dyDescent="0.3">
      <c r="A2050" s="1" t="s">
        <v>2025</v>
      </c>
      <c r="B2050" s="1" t="s">
        <v>2026</v>
      </c>
      <c r="C2050" s="2">
        <v>30423</v>
      </c>
      <c r="D2050" s="3">
        <v>0.2388888888888889</v>
      </c>
      <c r="E2050" s="1" t="s">
        <v>2027</v>
      </c>
      <c r="F2050" s="1" t="s">
        <v>2264</v>
      </c>
      <c r="G2050" s="1" t="s">
        <v>13</v>
      </c>
      <c r="H2050" s="1" t="s">
        <v>14</v>
      </c>
      <c r="I2050" s="1" t="s">
        <v>15</v>
      </c>
      <c r="J2050" s="1">
        <f>FIND(", ",space_missions[[#This Row],[Location]])</f>
        <v>7</v>
      </c>
      <c r="K2050" s="1" t="str">
        <f t="shared" ref="K2050:K2113" si="32">RIGHT(B2050,LEN(B2050)-FIND("*",SUBSTITUTE(B2050,", ","*",LEN(B2050)-LEN(SUBSTITUTE(B2050,", ","*")))))</f>
        <v xml:space="preserve"> India</v>
      </c>
      <c r="L2050" s="1" t="str">
        <f>_xlfn.CONCAT(space_missions[[#This Row],[Company]],"-",space_missions[[#This Row],[Rocket]])</f>
        <v>ISRO-SLV-3</v>
      </c>
      <c r="M2050" s="1">
        <f>YEAR(space_missions[[#This Row],[Date]])</f>
        <v>1983</v>
      </c>
    </row>
    <row r="2051" spans="1:13" x14ac:dyDescent="0.3">
      <c r="A2051" s="1" t="s">
        <v>42</v>
      </c>
      <c r="B2051" s="1" t="s">
        <v>322</v>
      </c>
      <c r="C2051" s="2">
        <v>30423</v>
      </c>
      <c r="D2051" s="3">
        <v>0.78125</v>
      </c>
      <c r="E2051" s="1" t="s">
        <v>1181</v>
      </c>
      <c r="F2051" s="1" t="s">
        <v>2265</v>
      </c>
      <c r="G2051" s="1" t="s">
        <v>13</v>
      </c>
      <c r="H2051" s="1" t="s">
        <v>14</v>
      </c>
      <c r="I2051" s="1" t="s">
        <v>15</v>
      </c>
      <c r="J2051" s="1">
        <f>FIND(", ",space_missions[[#This Row],[Location]])</f>
        <v>7</v>
      </c>
      <c r="K2051" s="1" t="str">
        <f t="shared" si="32"/>
        <v xml:space="preserve"> USA</v>
      </c>
      <c r="L2051" s="1" t="str">
        <f>_xlfn.CONCAT(space_missions[[#This Row],[Company]],"-",space_missions[[#This Row],[Rocket]])</f>
        <v>US Air Force-Titan III(24)B</v>
      </c>
      <c r="M2051" s="1">
        <f>YEAR(space_missions[[#This Row],[Date]])</f>
        <v>1983</v>
      </c>
    </row>
    <row r="2052" spans="1:13" x14ac:dyDescent="0.3">
      <c r="A2052" s="1" t="s">
        <v>9</v>
      </c>
      <c r="B2052" s="1" t="s">
        <v>684</v>
      </c>
      <c r="C2052" s="2">
        <v>30425</v>
      </c>
      <c r="D2052" s="3">
        <v>0.5</v>
      </c>
      <c r="E2052" s="1" t="s">
        <v>685</v>
      </c>
      <c r="F2052" s="1" t="s">
        <v>2266</v>
      </c>
      <c r="G2052" s="1" t="s">
        <v>13</v>
      </c>
      <c r="H2052" s="1" t="s">
        <v>14</v>
      </c>
      <c r="I2052" s="1" t="s">
        <v>15</v>
      </c>
      <c r="J2052" s="1">
        <f>FIND(", ",space_missions[[#This Row],[Location]])</f>
        <v>11</v>
      </c>
      <c r="K2052" s="1" t="str">
        <f t="shared" si="32"/>
        <v xml:space="preserve"> Russia</v>
      </c>
      <c r="L2052" s="1" t="str">
        <f>_xlfn.CONCAT(space_missions[[#This Row],[Company]],"-",space_missions[[#This Row],[Rocket]])</f>
        <v>RVSN USSR-Cosmos-3M (11K65M)</v>
      </c>
      <c r="M2052" s="1">
        <f>YEAR(space_missions[[#This Row],[Date]])</f>
        <v>1983</v>
      </c>
    </row>
    <row r="2053" spans="1:13" x14ac:dyDescent="0.3">
      <c r="A2053" s="1" t="s">
        <v>9</v>
      </c>
      <c r="B2053" s="1" t="s">
        <v>1828</v>
      </c>
      <c r="C2053" s="2">
        <v>30429</v>
      </c>
      <c r="D2053" s="3">
        <v>0.60416666666666663</v>
      </c>
      <c r="E2053" s="1" t="s">
        <v>1829</v>
      </c>
      <c r="F2053" s="1" t="s">
        <v>2267</v>
      </c>
      <c r="G2053" s="1" t="s">
        <v>13</v>
      </c>
      <c r="H2053" s="1" t="s">
        <v>14</v>
      </c>
      <c r="I2053" s="1" t="s">
        <v>15</v>
      </c>
      <c r="J2053" s="1">
        <f>FIND(", ",space_missions[[#This Row],[Location]])</f>
        <v>10</v>
      </c>
      <c r="K2053" s="1" t="str">
        <f t="shared" si="32"/>
        <v xml:space="preserve"> Russia</v>
      </c>
      <c r="L2053" s="1" t="str">
        <f>_xlfn.CONCAT(space_missions[[#This Row],[Company]],"-",space_missions[[#This Row],[Rocket]])</f>
        <v>RVSN USSR-Tsyklon-3</v>
      </c>
      <c r="M2053" s="1">
        <f>YEAR(space_missions[[#This Row],[Date]])</f>
        <v>1983</v>
      </c>
    </row>
    <row r="2054" spans="1:13" x14ac:dyDescent="0.3">
      <c r="A2054" s="1" t="s">
        <v>9</v>
      </c>
      <c r="B2054" s="1" t="s">
        <v>2113</v>
      </c>
      <c r="C2054" s="2">
        <v>30431</v>
      </c>
      <c r="D2054" s="3">
        <v>0.81458333333333333</v>
      </c>
      <c r="E2054" s="1" t="s">
        <v>1302</v>
      </c>
      <c r="F2054" s="1" t="s">
        <v>2268</v>
      </c>
      <c r="G2054" s="1" t="s">
        <v>13</v>
      </c>
      <c r="H2054" s="1" t="s">
        <v>14</v>
      </c>
      <c r="I2054" s="1" t="s">
        <v>15</v>
      </c>
      <c r="J2054" s="1">
        <f>FIND(", ",space_missions[[#This Row],[Location]])</f>
        <v>10</v>
      </c>
      <c r="K2054" s="1" t="str">
        <f t="shared" si="32"/>
        <v xml:space="preserve"> Russia</v>
      </c>
      <c r="L2054" s="1" t="str">
        <f>_xlfn.CONCAT(space_missions[[#This Row],[Company]],"-",space_missions[[#This Row],[Rocket]])</f>
        <v>RVSN USSR-Molniya-M /Block 2BL</v>
      </c>
      <c r="M2054" s="1">
        <f>YEAR(space_missions[[#This Row],[Date]])</f>
        <v>1983</v>
      </c>
    </row>
    <row r="2055" spans="1:13" x14ac:dyDescent="0.3">
      <c r="A2055" s="1" t="s">
        <v>9</v>
      </c>
      <c r="B2055" s="1" t="s">
        <v>420</v>
      </c>
      <c r="C2055" s="2">
        <v>30440</v>
      </c>
      <c r="D2055" s="3"/>
      <c r="E2055" s="1" t="s">
        <v>924</v>
      </c>
      <c r="F2055" s="1" t="s">
        <v>2269</v>
      </c>
      <c r="G2055" s="1" t="s">
        <v>13</v>
      </c>
      <c r="H2055" s="1" t="s">
        <v>14</v>
      </c>
      <c r="I2055" s="1" t="s">
        <v>15</v>
      </c>
      <c r="J2055" s="1">
        <f>FIND(", ",space_missions[[#This Row],[Location]])</f>
        <v>10</v>
      </c>
      <c r="K2055" s="1" t="str">
        <f t="shared" si="32"/>
        <v xml:space="preserve"> Russia</v>
      </c>
      <c r="L2055" s="1" t="str">
        <f>_xlfn.CONCAT(space_missions[[#This Row],[Company]],"-",space_missions[[#This Row],[Rocket]])</f>
        <v>RVSN USSR-Cosmos-3MRB (65MRB)</v>
      </c>
      <c r="M2055" s="1">
        <f>YEAR(space_missions[[#This Row],[Date]])</f>
        <v>1983</v>
      </c>
    </row>
    <row r="2056" spans="1:13" x14ac:dyDescent="0.3">
      <c r="A2056" s="1" t="s">
        <v>9</v>
      </c>
      <c r="B2056" s="1" t="s">
        <v>961</v>
      </c>
      <c r="C2056" s="2">
        <v>30442</v>
      </c>
      <c r="D2056" s="3">
        <v>0.125</v>
      </c>
      <c r="E2056" s="1" t="s">
        <v>685</v>
      </c>
      <c r="F2056" s="1" t="s">
        <v>2270</v>
      </c>
      <c r="G2056" s="1" t="s">
        <v>13</v>
      </c>
      <c r="H2056" s="1" t="s">
        <v>14</v>
      </c>
      <c r="I2056" s="1" t="s">
        <v>15</v>
      </c>
      <c r="J2056" s="1">
        <f>FIND(", ",space_missions[[#This Row],[Location]])</f>
        <v>11</v>
      </c>
      <c r="K2056" s="1" t="str">
        <f t="shared" si="32"/>
        <v xml:space="preserve"> Russia</v>
      </c>
      <c r="L2056" s="1" t="str">
        <f>_xlfn.CONCAT(space_missions[[#This Row],[Company]],"-",space_missions[[#This Row],[Rocket]])</f>
        <v>RVSN USSR-Cosmos-3M (11K65M)</v>
      </c>
      <c r="M2056" s="1">
        <f>YEAR(space_missions[[#This Row],[Date]])</f>
        <v>1983</v>
      </c>
    </row>
    <row r="2057" spans="1:13" x14ac:dyDescent="0.3">
      <c r="A2057" s="1" t="s">
        <v>9</v>
      </c>
      <c r="B2057" s="1" t="s">
        <v>739</v>
      </c>
      <c r="C2057" s="2">
        <v>30443</v>
      </c>
      <c r="D2057" s="3">
        <v>0.4375</v>
      </c>
      <c r="E2057" s="1" t="s">
        <v>937</v>
      </c>
      <c r="F2057" s="1" t="s">
        <v>2271</v>
      </c>
      <c r="G2057" s="1" t="s">
        <v>13</v>
      </c>
      <c r="H2057" s="1" t="s">
        <v>14</v>
      </c>
      <c r="I2057" s="1" t="s">
        <v>15</v>
      </c>
      <c r="J2057" s="1">
        <f>FIND(", ",space_missions[[#This Row],[Location]])</f>
        <v>11</v>
      </c>
      <c r="K2057" s="1" t="str">
        <f t="shared" si="32"/>
        <v xml:space="preserve"> Kazakhstan</v>
      </c>
      <c r="L2057" s="1" t="str">
        <f>_xlfn.CONCAT(space_missions[[#This Row],[Company]],"-",space_missions[[#This Row],[Rocket]])</f>
        <v>RVSN USSR-Tsyklon-2</v>
      </c>
      <c r="M2057" s="1">
        <f>YEAR(space_missions[[#This Row],[Date]])</f>
        <v>1983</v>
      </c>
    </row>
    <row r="2058" spans="1:13" x14ac:dyDescent="0.3">
      <c r="A2058" s="1" t="s">
        <v>9</v>
      </c>
      <c r="B2058" s="1" t="s">
        <v>961</v>
      </c>
      <c r="C2058" s="2">
        <v>30455</v>
      </c>
      <c r="D2058" s="3">
        <v>0.5</v>
      </c>
      <c r="E2058" s="1" t="s">
        <v>685</v>
      </c>
      <c r="F2058" s="1" t="s">
        <v>2272</v>
      </c>
      <c r="G2058" s="1" t="s">
        <v>13</v>
      </c>
      <c r="H2058" s="1" t="s">
        <v>14</v>
      </c>
      <c r="I2058" s="1" t="s">
        <v>15</v>
      </c>
      <c r="J2058" s="1">
        <f>FIND(", ",space_missions[[#This Row],[Location]])</f>
        <v>11</v>
      </c>
      <c r="K2058" s="1" t="str">
        <f t="shared" si="32"/>
        <v xml:space="preserve"> Russia</v>
      </c>
      <c r="L2058" s="1" t="str">
        <f>_xlfn.CONCAT(space_missions[[#This Row],[Company]],"-",space_missions[[#This Row],[Rocket]])</f>
        <v>RVSN USSR-Cosmos-3M (11K65M)</v>
      </c>
      <c r="M2058" s="1">
        <f>YEAR(space_missions[[#This Row],[Date]])</f>
        <v>1983</v>
      </c>
    </row>
    <row r="2059" spans="1:13" x14ac:dyDescent="0.3">
      <c r="A2059" s="1" t="s">
        <v>92</v>
      </c>
      <c r="B2059" s="1" t="s">
        <v>226</v>
      </c>
      <c r="C2059" s="2">
        <v>30455</v>
      </c>
      <c r="D2059" s="3">
        <v>0.93472222222222223</v>
      </c>
      <c r="E2059" s="1" t="s">
        <v>1632</v>
      </c>
      <c r="F2059" s="1" t="s">
        <v>2273</v>
      </c>
      <c r="G2059" s="1" t="s">
        <v>13</v>
      </c>
      <c r="H2059" s="1" t="s">
        <v>14</v>
      </c>
      <c r="I2059" s="1" t="s">
        <v>15</v>
      </c>
      <c r="J2059" s="1">
        <f>FIND(", ",space_missions[[#This Row],[Location]])</f>
        <v>8</v>
      </c>
      <c r="K2059" s="1" t="str">
        <f t="shared" si="32"/>
        <v xml:space="preserve"> USA</v>
      </c>
      <c r="L2059" s="1" t="str">
        <f>_xlfn.CONCAT(space_missions[[#This Row],[Company]],"-",space_missions[[#This Row],[Rocket]])</f>
        <v>General Dynamics-Atlas-SLV3D Centaur-D1AR</v>
      </c>
      <c r="M2059" s="1">
        <f>YEAR(space_missions[[#This Row],[Date]])</f>
        <v>1983</v>
      </c>
    </row>
    <row r="2060" spans="1:13" x14ac:dyDescent="0.3">
      <c r="A2060" s="1" t="s">
        <v>9</v>
      </c>
      <c r="B2060" s="1" t="s">
        <v>961</v>
      </c>
      <c r="C2060" s="2">
        <v>30460</v>
      </c>
      <c r="D2060" s="3">
        <v>0.12430555555555556</v>
      </c>
      <c r="E2060" s="1" t="s">
        <v>685</v>
      </c>
      <c r="F2060" s="1" t="s">
        <v>2274</v>
      </c>
      <c r="G2060" s="1" t="s">
        <v>13</v>
      </c>
      <c r="H2060" s="1" t="s">
        <v>14</v>
      </c>
      <c r="I2060" s="1" t="s">
        <v>15</v>
      </c>
      <c r="J2060" s="1">
        <f>FIND(", ",space_missions[[#This Row],[Location]])</f>
        <v>11</v>
      </c>
      <c r="K2060" s="1" t="str">
        <f t="shared" si="32"/>
        <v xml:space="preserve"> Russia</v>
      </c>
      <c r="L2060" s="1" t="str">
        <f>_xlfn.CONCAT(space_missions[[#This Row],[Company]],"-",space_missions[[#This Row],[Rocket]])</f>
        <v>RVSN USSR-Cosmos-3M (11K65M)</v>
      </c>
      <c r="M2060" s="1">
        <f>YEAR(space_missions[[#This Row],[Date]])</f>
        <v>1983</v>
      </c>
    </row>
    <row r="2061" spans="1:13" x14ac:dyDescent="0.3">
      <c r="A2061" s="1" t="s">
        <v>9</v>
      </c>
      <c r="B2061" s="1" t="s">
        <v>1338</v>
      </c>
      <c r="C2061" s="2">
        <v>30462</v>
      </c>
      <c r="D2061" s="3">
        <v>0.20833333333333334</v>
      </c>
      <c r="E2061" s="1" t="s">
        <v>685</v>
      </c>
      <c r="F2061" s="1" t="s">
        <v>2275</v>
      </c>
      <c r="G2061" s="1" t="s">
        <v>13</v>
      </c>
      <c r="H2061" s="1" t="s">
        <v>14</v>
      </c>
      <c r="I2061" s="1" t="s">
        <v>15</v>
      </c>
      <c r="J2061" s="1">
        <f>FIND(", ",space_missions[[#This Row],[Location]])</f>
        <v>11</v>
      </c>
      <c r="K2061" s="1" t="str">
        <f t="shared" si="32"/>
        <v xml:space="preserve"> Russia</v>
      </c>
      <c r="L2061" s="1" t="str">
        <f>_xlfn.CONCAT(space_missions[[#This Row],[Company]],"-",space_missions[[#This Row],[Rocket]])</f>
        <v>RVSN USSR-Cosmos-3M (11K65M)</v>
      </c>
      <c r="M2061" s="1">
        <f>YEAR(space_missions[[#This Row],[Date]])</f>
        <v>1983</v>
      </c>
    </row>
    <row r="2062" spans="1:13" x14ac:dyDescent="0.3">
      <c r="A2062" s="1" t="s">
        <v>92</v>
      </c>
      <c r="B2062" s="1" t="s">
        <v>171</v>
      </c>
      <c r="C2062" s="2">
        <v>30476</v>
      </c>
      <c r="D2062" s="3">
        <v>0.97430555555555554</v>
      </c>
      <c r="E2062" s="1" t="s">
        <v>2249</v>
      </c>
      <c r="F2062" s="1" t="s">
        <v>2276</v>
      </c>
      <c r="G2062" s="1" t="s">
        <v>13</v>
      </c>
      <c r="H2062" s="1" t="s">
        <v>14</v>
      </c>
      <c r="I2062" s="1" t="s">
        <v>15</v>
      </c>
      <c r="J2062" s="1">
        <f>FIND(", ",space_missions[[#This Row],[Location]])</f>
        <v>7</v>
      </c>
      <c r="K2062" s="1" t="str">
        <f t="shared" si="32"/>
        <v xml:space="preserve"> USA</v>
      </c>
      <c r="L2062" s="1" t="str">
        <f>_xlfn.CONCAT(space_missions[[#This Row],[Company]],"-",space_missions[[#This Row],[Rocket]])</f>
        <v>General Dynamics-Atlas-H MSD</v>
      </c>
      <c r="M2062" s="1">
        <f>YEAR(space_missions[[#This Row],[Date]])</f>
        <v>1983</v>
      </c>
    </row>
    <row r="2063" spans="1:13" x14ac:dyDescent="0.3">
      <c r="A2063" s="1" t="s">
        <v>2043</v>
      </c>
      <c r="B2063" s="1" t="s">
        <v>2044</v>
      </c>
      <c r="C2063" s="2">
        <v>30483</v>
      </c>
      <c r="D2063" s="3">
        <v>0.49930555555555556</v>
      </c>
      <c r="E2063" s="1" t="s">
        <v>2045</v>
      </c>
      <c r="F2063" s="1" t="s">
        <v>2277</v>
      </c>
      <c r="G2063" s="1" t="s">
        <v>13</v>
      </c>
      <c r="H2063" s="1" t="s">
        <v>14</v>
      </c>
      <c r="I2063" s="1" t="s">
        <v>15</v>
      </c>
      <c r="J2063" s="1">
        <f>FIND(", ",space_missions[[#This Row],[Location]])</f>
        <v>12</v>
      </c>
      <c r="K2063" s="1" t="str">
        <f t="shared" si="32"/>
        <v xml:space="preserve"> France</v>
      </c>
      <c r="L2063" s="1" t="str">
        <f>_xlfn.CONCAT(space_missions[[#This Row],[Company]],"-",space_missions[[#This Row],[Rocket]])</f>
        <v>ESA-Ariane 1</v>
      </c>
      <c r="M2063" s="1">
        <f>YEAR(space_missions[[#This Row],[Date]])</f>
        <v>1983</v>
      </c>
    </row>
    <row r="2064" spans="1:13" x14ac:dyDescent="0.3">
      <c r="A2064" s="1" t="s">
        <v>54</v>
      </c>
      <c r="B2064" s="1" t="s">
        <v>749</v>
      </c>
      <c r="C2064" s="2">
        <v>30485</v>
      </c>
      <c r="D2064" s="3">
        <v>0.48125000000000001</v>
      </c>
      <c r="E2064" s="1" t="s">
        <v>2260</v>
      </c>
      <c r="F2064" s="1" t="s">
        <v>2278</v>
      </c>
      <c r="G2064" s="1" t="s">
        <v>13</v>
      </c>
      <c r="H2064" s="1" t="s">
        <v>2129</v>
      </c>
      <c r="I2064" s="1" t="s">
        <v>15</v>
      </c>
      <c r="J2064" s="1">
        <f>FIND(", ",space_missions[[#This Row],[Location]])</f>
        <v>7</v>
      </c>
      <c r="K2064" s="1" t="str">
        <f t="shared" si="32"/>
        <v xml:space="preserve"> USA</v>
      </c>
      <c r="L2064" s="1" t="str">
        <f>_xlfn.CONCAT(space_missions[[#This Row],[Company]],"-",space_missions[[#This Row],[Rocket]])</f>
        <v>NASA-Space Shuttle Challenger</v>
      </c>
      <c r="M2064" s="1">
        <f>YEAR(space_missions[[#This Row],[Date]])</f>
        <v>1983</v>
      </c>
    </row>
    <row r="2065" spans="1:13" x14ac:dyDescent="0.3">
      <c r="A2065" s="1" t="s">
        <v>463</v>
      </c>
      <c r="B2065" s="1" t="s">
        <v>388</v>
      </c>
      <c r="C2065" s="2">
        <v>30487</v>
      </c>
      <c r="D2065" s="3">
        <v>0.78125</v>
      </c>
      <c r="E2065" s="1" t="s">
        <v>2235</v>
      </c>
      <c r="F2065" s="1" t="s">
        <v>2279</v>
      </c>
      <c r="G2065" s="1" t="s">
        <v>13</v>
      </c>
      <c r="H2065" s="1" t="s">
        <v>14</v>
      </c>
      <c r="I2065" s="1" t="s">
        <v>15</v>
      </c>
      <c r="J2065" s="1">
        <f>FIND(", ",space_missions[[#This Row],[Location]])</f>
        <v>7</v>
      </c>
      <c r="K2065" s="1" t="str">
        <f t="shared" si="32"/>
        <v xml:space="preserve"> USA</v>
      </c>
      <c r="L2065" s="1" t="str">
        <f>_xlfn.CONCAT(space_missions[[#This Row],[Company]],"-",space_missions[[#This Row],[Rocket]])</f>
        <v>Martin Marietta-Titan 34D</v>
      </c>
      <c r="M2065" s="1">
        <f>YEAR(space_missions[[#This Row],[Date]])</f>
        <v>1983</v>
      </c>
    </row>
    <row r="2066" spans="1:13" x14ac:dyDescent="0.3">
      <c r="A2066" s="1" t="s">
        <v>9</v>
      </c>
      <c r="B2066" s="1" t="s">
        <v>1828</v>
      </c>
      <c r="C2066" s="2">
        <v>30489</v>
      </c>
      <c r="D2066" s="3">
        <v>0.99861111111111112</v>
      </c>
      <c r="E2066" s="1" t="s">
        <v>1829</v>
      </c>
      <c r="F2066" s="1" t="s">
        <v>2280</v>
      </c>
      <c r="G2066" s="1" t="s">
        <v>13</v>
      </c>
      <c r="H2066" s="1" t="s">
        <v>14</v>
      </c>
      <c r="I2066" s="1" t="s">
        <v>15</v>
      </c>
      <c r="J2066" s="1">
        <f>FIND(", ",space_missions[[#This Row],[Location]])</f>
        <v>10</v>
      </c>
      <c r="K2066" s="1" t="str">
        <f t="shared" si="32"/>
        <v xml:space="preserve"> Russia</v>
      </c>
      <c r="L2066" s="1" t="str">
        <f>_xlfn.CONCAT(space_missions[[#This Row],[Company]],"-",space_missions[[#This Row],[Rocket]])</f>
        <v>RVSN USSR-Tsyklon-3</v>
      </c>
      <c r="M2066" s="1">
        <f>YEAR(space_missions[[#This Row],[Date]])</f>
        <v>1983</v>
      </c>
    </row>
    <row r="2067" spans="1:13" x14ac:dyDescent="0.3">
      <c r="A2067" s="1" t="s">
        <v>9</v>
      </c>
      <c r="B2067" s="1" t="s">
        <v>361</v>
      </c>
      <c r="C2067" s="2">
        <v>30498</v>
      </c>
      <c r="D2067" s="3"/>
      <c r="E2067" s="1" t="s">
        <v>1257</v>
      </c>
      <c r="F2067" s="1" t="s">
        <v>2281</v>
      </c>
      <c r="G2067" s="1" t="s">
        <v>13</v>
      </c>
      <c r="H2067" s="1" t="s">
        <v>14</v>
      </c>
      <c r="I2067" s="1" t="s">
        <v>15</v>
      </c>
      <c r="J2067" s="1">
        <f>FIND(", ",space_missions[[#This Row],[Location]])</f>
        <v>10</v>
      </c>
      <c r="K2067" s="1" t="str">
        <f t="shared" si="32"/>
        <v xml:space="preserve"> Kazakhstan</v>
      </c>
      <c r="L2067" s="1" t="str">
        <f>_xlfn.CONCAT(space_missions[[#This Row],[Company]],"-",space_missions[[#This Row],[Rocket]])</f>
        <v>RVSN USSR-Molniya-M /Block SO-L</v>
      </c>
      <c r="M2067" s="1">
        <f>YEAR(space_missions[[#This Row],[Date]])</f>
        <v>1983</v>
      </c>
    </row>
    <row r="2068" spans="1:13" x14ac:dyDescent="0.3">
      <c r="A2068" s="1" t="s">
        <v>9</v>
      </c>
      <c r="B2068" s="1" t="s">
        <v>684</v>
      </c>
      <c r="C2068" s="2">
        <v>30503</v>
      </c>
      <c r="D2068" s="3">
        <v>2.1527777777777778E-2</v>
      </c>
      <c r="E2068" s="1" t="s">
        <v>685</v>
      </c>
      <c r="F2068" s="1" t="s">
        <v>2282</v>
      </c>
      <c r="G2068" s="1" t="s">
        <v>13</v>
      </c>
      <c r="H2068" s="1" t="s">
        <v>14</v>
      </c>
      <c r="I2068" s="1" t="s">
        <v>15</v>
      </c>
      <c r="J2068" s="1">
        <f>FIND(", ",space_missions[[#This Row],[Location]])</f>
        <v>11</v>
      </c>
      <c r="K2068" s="1" t="str">
        <f t="shared" si="32"/>
        <v xml:space="preserve"> Russia</v>
      </c>
      <c r="L2068" s="1" t="str">
        <f>_xlfn.CONCAT(space_missions[[#This Row],[Company]],"-",space_missions[[#This Row],[Rocket]])</f>
        <v>RVSN USSR-Cosmos-3M (11K65M)</v>
      </c>
      <c r="M2068" s="1">
        <f>YEAR(space_missions[[#This Row],[Date]])</f>
        <v>1983</v>
      </c>
    </row>
    <row r="2069" spans="1:13" x14ac:dyDescent="0.3">
      <c r="A2069" s="1" t="s">
        <v>9</v>
      </c>
      <c r="B2069" s="1" t="s">
        <v>980</v>
      </c>
      <c r="C2069" s="2">
        <v>30505</v>
      </c>
      <c r="D2069" s="3">
        <v>0.80625000000000002</v>
      </c>
      <c r="E2069" s="1" t="s">
        <v>1302</v>
      </c>
      <c r="F2069" s="1" t="s">
        <v>2283</v>
      </c>
      <c r="G2069" s="1" t="s">
        <v>13</v>
      </c>
      <c r="H2069" s="1" t="s">
        <v>14</v>
      </c>
      <c r="I2069" s="1" t="s">
        <v>15</v>
      </c>
      <c r="J2069" s="1">
        <f>FIND(", ",space_missions[[#This Row],[Location]])</f>
        <v>10</v>
      </c>
      <c r="K2069" s="1" t="str">
        <f t="shared" si="32"/>
        <v xml:space="preserve"> Russia</v>
      </c>
      <c r="L2069" s="1" t="str">
        <f>_xlfn.CONCAT(space_missions[[#This Row],[Company]],"-",space_missions[[#This Row],[Rocket]])</f>
        <v>RVSN USSR-Molniya-M /Block 2BL</v>
      </c>
      <c r="M2069" s="1">
        <f>YEAR(space_missions[[#This Row],[Date]])</f>
        <v>1983</v>
      </c>
    </row>
    <row r="2070" spans="1:13" x14ac:dyDescent="0.3">
      <c r="A2070" s="1" t="s">
        <v>92</v>
      </c>
      <c r="B2070" s="1" t="s">
        <v>127</v>
      </c>
      <c r="C2070" s="2">
        <v>30511</v>
      </c>
      <c r="D2070" s="3">
        <v>0.43125000000000002</v>
      </c>
      <c r="E2070" s="1" t="s">
        <v>2284</v>
      </c>
      <c r="F2070" s="1" t="s">
        <v>2285</v>
      </c>
      <c r="G2070" s="1" t="s">
        <v>13</v>
      </c>
      <c r="H2070" s="1" t="s">
        <v>14</v>
      </c>
      <c r="I2070" s="1" t="s">
        <v>15</v>
      </c>
      <c r="J2070" s="1">
        <f>FIND(", ",space_missions[[#This Row],[Location]])</f>
        <v>7</v>
      </c>
      <c r="K2070" s="1" t="str">
        <f t="shared" si="32"/>
        <v xml:space="preserve"> USA</v>
      </c>
      <c r="L2070" s="1" t="str">
        <f>_xlfn.CONCAT(space_missions[[#This Row],[Company]],"-",space_missions[[#This Row],[Rocket]])</f>
        <v>General Dynamics-Atlas-E/F SGS-2</v>
      </c>
      <c r="M2070" s="1">
        <f>YEAR(space_missions[[#This Row],[Date]])</f>
        <v>1983</v>
      </c>
    </row>
    <row r="2071" spans="1:13" x14ac:dyDescent="0.3">
      <c r="A2071" s="1" t="s">
        <v>9</v>
      </c>
      <c r="B2071" s="1" t="s">
        <v>10</v>
      </c>
      <c r="C2071" s="2">
        <v>30516</v>
      </c>
      <c r="D2071" s="3">
        <v>0.63472222222222219</v>
      </c>
      <c r="E2071" s="1" t="s">
        <v>1463</v>
      </c>
      <c r="F2071" s="1" t="s">
        <v>2286</v>
      </c>
      <c r="G2071" s="1" t="s">
        <v>13</v>
      </c>
      <c r="H2071" s="1" t="s">
        <v>14</v>
      </c>
      <c r="I2071" s="1" t="s">
        <v>15</v>
      </c>
      <c r="J2071" s="1">
        <f>FIND(", ",space_missions[[#This Row],[Location]])</f>
        <v>9</v>
      </c>
      <c r="K2071" s="1" t="str">
        <f t="shared" si="32"/>
        <v xml:space="preserve"> Kazakhstan</v>
      </c>
      <c r="L2071" s="1" t="str">
        <f>_xlfn.CONCAT(space_missions[[#This Row],[Company]],"-",space_missions[[#This Row],[Rocket]])</f>
        <v>RVSN USSR-Molniya-M /Block ML</v>
      </c>
      <c r="M2071" s="1">
        <f>YEAR(space_missions[[#This Row],[Date]])</f>
        <v>1983</v>
      </c>
    </row>
    <row r="2072" spans="1:13" x14ac:dyDescent="0.3">
      <c r="A2072" s="1" t="s">
        <v>9</v>
      </c>
      <c r="B2072" s="1" t="s">
        <v>361</v>
      </c>
      <c r="C2072" s="2">
        <v>30521</v>
      </c>
      <c r="D2072" s="3">
        <v>0.24305555555555555</v>
      </c>
      <c r="E2072" s="1" t="s">
        <v>396</v>
      </c>
      <c r="F2072" s="1" t="s">
        <v>2287</v>
      </c>
      <c r="G2072" s="1" t="s">
        <v>13</v>
      </c>
      <c r="H2072" s="1" t="s">
        <v>14</v>
      </c>
      <c r="I2072" s="1" t="s">
        <v>15</v>
      </c>
      <c r="J2072" s="1">
        <f>FIND(", ",space_missions[[#This Row],[Location]])</f>
        <v>10</v>
      </c>
      <c r="K2072" s="1" t="str">
        <f t="shared" si="32"/>
        <v xml:space="preserve"> Kazakhstan</v>
      </c>
      <c r="L2072" s="1" t="str">
        <f>_xlfn.CONCAT(space_missions[[#This Row],[Company]],"-",space_missions[[#This Row],[Rocket]])</f>
        <v>RVSN USSR-Vostok-2M</v>
      </c>
      <c r="M2072" s="1">
        <f>YEAR(space_missions[[#This Row],[Date]])</f>
        <v>1983</v>
      </c>
    </row>
    <row r="2073" spans="1:13" x14ac:dyDescent="0.3">
      <c r="A2073" s="1" t="s">
        <v>463</v>
      </c>
      <c r="B2073" s="1" t="s">
        <v>322</v>
      </c>
      <c r="C2073" s="2">
        <v>30528</v>
      </c>
      <c r="D2073" s="3">
        <v>0.65347222222222223</v>
      </c>
      <c r="E2073" s="1" t="s">
        <v>1558</v>
      </c>
      <c r="F2073" s="1" t="s">
        <v>2288</v>
      </c>
      <c r="G2073" s="1" t="s">
        <v>13</v>
      </c>
      <c r="H2073" s="1" t="s">
        <v>14</v>
      </c>
      <c r="I2073" s="1" t="s">
        <v>15</v>
      </c>
      <c r="J2073" s="1">
        <f>FIND(", ",space_missions[[#This Row],[Location]])</f>
        <v>7</v>
      </c>
      <c r="K2073" s="1" t="str">
        <f t="shared" si="32"/>
        <v xml:space="preserve"> USA</v>
      </c>
      <c r="L2073" s="1" t="str">
        <f>_xlfn.CONCAT(space_missions[[#This Row],[Company]],"-",space_missions[[#This Row],[Rocket]])</f>
        <v>Martin Marietta-Titan III(34)B Agena-D</v>
      </c>
      <c r="M2073" s="1">
        <f>YEAR(space_missions[[#This Row],[Date]])</f>
        <v>1983</v>
      </c>
    </row>
    <row r="2074" spans="1:13" x14ac:dyDescent="0.3">
      <c r="A2074" s="1" t="s">
        <v>9</v>
      </c>
      <c r="B2074" s="1" t="s">
        <v>684</v>
      </c>
      <c r="C2074" s="2">
        <v>30531</v>
      </c>
      <c r="D2074" s="3">
        <v>0.52777777777777779</v>
      </c>
      <c r="E2074" s="1" t="s">
        <v>685</v>
      </c>
      <c r="F2074" s="1" t="s">
        <v>2289</v>
      </c>
      <c r="G2074" s="1" t="s">
        <v>13</v>
      </c>
      <c r="H2074" s="1" t="s">
        <v>14</v>
      </c>
      <c r="I2074" s="1" t="s">
        <v>15</v>
      </c>
      <c r="J2074" s="1">
        <f>FIND(", ",space_missions[[#This Row],[Location]])</f>
        <v>11</v>
      </c>
      <c r="K2074" s="1" t="str">
        <f t="shared" si="32"/>
        <v xml:space="preserve"> Russia</v>
      </c>
      <c r="L2074" s="1" t="str">
        <f>_xlfn.CONCAT(space_missions[[#This Row],[Company]],"-",space_missions[[#This Row],[Rocket]])</f>
        <v>RVSN USSR-Cosmos-3M (11K65M)</v>
      </c>
      <c r="M2074" s="1">
        <f>YEAR(space_missions[[#This Row],[Date]])</f>
        <v>1983</v>
      </c>
    </row>
    <row r="2075" spans="1:13" x14ac:dyDescent="0.3">
      <c r="A2075" s="1" t="s">
        <v>1620</v>
      </c>
      <c r="B2075" s="1" t="s">
        <v>1621</v>
      </c>
      <c r="C2075" s="2">
        <v>30533</v>
      </c>
      <c r="D2075" s="3">
        <v>0.85347222222222219</v>
      </c>
      <c r="E2075" s="1" t="s">
        <v>2110</v>
      </c>
      <c r="F2075" s="1" t="s">
        <v>2290</v>
      </c>
      <c r="G2075" s="1" t="s">
        <v>13</v>
      </c>
      <c r="H2075" s="1" t="s">
        <v>14</v>
      </c>
      <c r="I2075" s="1" t="s">
        <v>15</v>
      </c>
      <c r="J2075" s="1">
        <f>FIND(", ",space_missions[[#This Row],[Location]])</f>
        <v>6</v>
      </c>
      <c r="K2075" s="1" t="str">
        <f t="shared" si="32"/>
        <v xml:space="preserve"> Japan</v>
      </c>
      <c r="L2075" s="1" t="str">
        <f>_xlfn.CONCAT(space_missions[[#This Row],[Company]],"-",space_missions[[#This Row],[Rocket]])</f>
        <v>MHI-N-II Star-37E</v>
      </c>
      <c r="M2075" s="1">
        <f>YEAR(space_missions[[#This Row],[Date]])</f>
        <v>1983</v>
      </c>
    </row>
    <row r="2076" spans="1:13" x14ac:dyDescent="0.3">
      <c r="A2076" s="1" t="s">
        <v>973</v>
      </c>
      <c r="B2076" s="1" t="s">
        <v>1288</v>
      </c>
      <c r="C2076" s="2">
        <v>30547</v>
      </c>
      <c r="D2076" s="3">
        <v>0.25</v>
      </c>
      <c r="E2076" s="1" t="s">
        <v>2225</v>
      </c>
      <c r="F2076" s="1" t="s">
        <v>2291</v>
      </c>
      <c r="G2076" s="1" t="s">
        <v>2227</v>
      </c>
      <c r="H2076" s="1" t="s">
        <v>2228</v>
      </c>
      <c r="I2076" s="1" t="s">
        <v>15</v>
      </c>
      <c r="J2076" s="1">
        <f>FIND(", ",space_missions[[#This Row],[Location]])</f>
        <v>17</v>
      </c>
      <c r="K2076" s="1" t="str">
        <f t="shared" si="32"/>
        <v xml:space="preserve"> China</v>
      </c>
      <c r="L2076" s="1" t="str">
        <f>_xlfn.CONCAT(space_missions[[#This Row],[Company]],"-",space_missions[[#This Row],[Rocket]])</f>
        <v>CASC-Long March 2C</v>
      </c>
      <c r="M2076" s="1">
        <f>YEAR(space_missions[[#This Row],[Date]])</f>
        <v>1983</v>
      </c>
    </row>
    <row r="2077" spans="1:13" x14ac:dyDescent="0.3">
      <c r="A2077" s="1" t="s">
        <v>9</v>
      </c>
      <c r="B2077" s="1" t="s">
        <v>543</v>
      </c>
      <c r="C2077" s="2">
        <v>30558</v>
      </c>
      <c r="D2077" s="3">
        <v>0.9506944444444444</v>
      </c>
      <c r="E2077" s="1" t="s">
        <v>1463</v>
      </c>
      <c r="F2077" s="1" t="s">
        <v>2292</v>
      </c>
      <c r="G2077" s="1" t="s">
        <v>13</v>
      </c>
      <c r="H2077" s="1" t="s">
        <v>14</v>
      </c>
      <c r="I2077" s="1" t="s">
        <v>15</v>
      </c>
      <c r="J2077" s="1">
        <f>FIND(", ",space_missions[[#This Row],[Location]])</f>
        <v>10</v>
      </c>
      <c r="K2077" s="1" t="str">
        <f t="shared" si="32"/>
        <v xml:space="preserve"> Russia</v>
      </c>
      <c r="L2077" s="1" t="str">
        <f>_xlfn.CONCAT(space_missions[[#This Row],[Company]],"-",space_missions[[#This Row],[Rocket]])</f>
        <v>RVSN USSR-Molniya-M /Block ML</v>
      </c>
      <c r="M2077" s="1">
        <f>YEAR(space_missions[[#This Row],[Date]])</f>
        <v>1983</v>
      </c>
    </row>
    <row r="2078" spans="1:13" x14ac:dyDescent="0.3">
      <c r="A2078" s="1" t="s">
        <v>9</v>
      </c>
      <c r="B2078" s="1" t="s">
        <v>1338</v>
      </c>
      <c r="C2078" s="2">
        <v>30559</v>
      </c>
      <c r="D2078" s="3">
        <v>0.27083333333333331</v>
      </c>
      <c r="E2078" s="1" t="s">
        <v>685</v>
      </c>
      <c r="F2078" s="1" t="s">
        <v>2293</v>
      </c>
      <c r="G2078" s="1" t="s">
        <v>13</v>
      </c>
      <c r="H2078" s="1" t="s">
        <v>14</v>
      </c>
      <c r="I2078" s="1" t="s">
        <v>15</v>
      </c>
      <c r="J2078" s="1">
        <f>FIND(", ",space_missions[[#This Row],[Location]])</f>
        <v>11</v>
      </c>
      <c r="K2078" s="1" t="str">
        <f t="shared" si="32"/>
        <v xml:space="preserve"> Russia</v>
      </c>
      <c r="L2078" s="1" t="str">
        <f>_xlfn.CONCAT(space_missions[[#This Row],[Company]],"-",space_missions[[#This Row],[Rocket]])</f>
        <v>RVSN USSR-Cosmos-3M (11K65M)</v>
      </c>
      <c r="M2078" s="1">
        <f>YEAR(space_missions[[#This Row],[Date]])</f>
        <v>1983</v>
      </c>
    </row>
    <row r="2079" spans="1:13" x14ac:dyDescent="0.3">
      <c r="A2079" s="1" t="s">
        <v>54</v>
      </c>
      <c r="B2079" s="1" t="s">
        <v>749</v>
      </c>
      <c r="C2079" s="2">
        <v>30564</v>
      </c>
      <c r="D2079" s="3">
        <v>0.31944444444444442</v>
      </c>
      <c r="E2079" s="1" t="s">
        <v>2260</v>
      </c>
      <c r="F2079" s="1" t="s">
        <v>2294</v>
      </c>
      <c r="G2079" s="1" t="s">
        <v>13</v>
      </c>
      <c r="H2079" s="1" t="s">
        <v>2129</v>
      </c>
      <c r="I2079" s="1" t="s">
        <v>15</v>
      </c>
      <c r="J2079" s="1">
        <f>FIND(", ",space_missions[[#This Row],[Location]])</f>
        <v>7</v>
      </c>
      <c r="K2079" s="1" t="str">
        <f t="shared" si="32"/>
        <v xml:space="preserve"> USA</v>
      </c>
      <c r="L2079" s="1" t="str">
        <f>_xlfn.CONCAT(space_missions[[#This Row],[Company]],"-",space_missions[[#This Row],[Rocket]])</f>
        <v>NASA-Space Shuttle Challenger</v>
      </c>
      <c r="M2079" s="1">
        <f>YEAR(space_missions[[#This Row],[Date]])</f>
        <v>1983</v>
      </c>
    </row>
    <row r="2080" spans="1:13" x14ac:dyDescent="0.3">
      <c r="A2080" s="1" t="s">
        <v>9</v>
      </c>
      <c r="B2080" s="1" t="s">
        <v>2050</v>
      </c>
      <c r="C2080" s="2">
        <v>30587</v>
      </c>
      <c r="D2080" s="3">
        <v>0.33263888888888887</v>
      </c>
      <c r="E2080" s="1" t="s">
        <v>1829</v>
      </c>
      <c r="F2080" s="1" t="s">
        <v>2295</v>
      </c>
      <c r="G2080" s="1" t="s">
        <v>13</v>
      </c>
      <c r="H2080" s="1" t="s">
        <v>14</v>
      </c>
      <c r="I2080" s="1" t="s">
        <v>15</v>
      </c>
      <c r="J2080" s="1">
        <f>FIND(", ",space_missions[[#This Row],[Location]])</f>
        <v>10</v>
      </c>
      <c r="K2080" s="1" t="str">
        <f t="shared" si="32"/>
        <v xml:space="preserve"> Russia</v>
      </c>
      <c r="L2080" s="1" t="str">
        <f>_xlfn.CONCAT(space_missions[[#This Row],[Company]],"-",space_missions[[#This Row],[Rocket]])</f>
        <v>RVSN USSR-Tsyklon-3</v>
      </c>
      <c r="M2080" s="1">
        <f>YEAR(space_missions[[#This Row],[Date]])</f>
        <v>1983</v>
      </c>
    </row>
    <row r="2081" spans="1:13" x14ac:dyDescent="0.3">
      <c r="A2081" s="1" t="s">
        <v>9</v>
      </c>
      <c r="B2081" s="1" t="s">
        <v>961</v>
      </c>
      <c r="C2081" s="2">
        <v>30589</v>
      </c>
      <c r="D2081" s="3">
        <v>0.45833333333333331</v>
      </c>
      <c r="E2081" s="1" t="s">
        <v>685</v>
      </c>
      <c r="F2081" s="1" t="s">
        <v>2296</v>
      </c>
      <c r="G2081" s="1" t="s">
        <v>13</v>
      </c>
      <c r="H2081" s="1" t="s">
        <v>14</v>
      </c>
      <c r="I2081" s="1" t="s">
        <v>15</v>
      </c>
      <c r="J2081" s="1">
        <f>FIND(", ",space_missions[[#This Row],[Location]])</f>
        <v>11</v>
      </c>
      <c r="K2081" s="1" t="str">
        <f t="shared" si="32"/>
        <v xml:space="preserve"> Russia</v>
      </c>
      <c r="L2081" s="1" t="str">
        <f>_xlfn.CONCAT(space_missions[[#This Row],[Company]],"-",space_missions[[#This Row],[Rocket]])</f>
        <v>RVSN USSR-Cosmos-3M (11K65M)</v>
      </c>
      <c r="M2081" s="1">
        <f>YEAR(space_missions[[#This Row],[Date]])</f>
        <v>1983</v>
      </c>
    </row>
    <row r="2082" spans="1:13" x14ac:dyDescent="0.3">
      <c r="A2082" s="1" t="s">
        <v>9</v>
      </c>
      <c r="B2082" s="1" t="s">
        <v>961</v>
      </c>
      <c r="C2082" s="2">
        <v>30594</v>
      </c>
      <c r="D2082" s="3">
        <v>0.5</v>
      </c>
      <c r="E2082" s="1" t="s">
        <v>685</v>
      </c>
      <c r="F2082" s="1" t="s">
        <v>2297</v>
      </c>
      <c r="G2082" s="1" t="s">
        <v>13</v>
      </c>
      <c r="H2082" s="1" t="s">
        <v>14</v>
      </c>
      <c r="I2082" s="1" t="s">
        <v>15</v>
      </c>
      <c r="J2082" s="1">
        <f>FIND(", ",space_missions[[#This Row],[Location]])</f>
        <v>11</v>
      </c>
      <c r="K2082" s="1" t="str">
        <f t="shared" si="32"/>
        <v xml:space="preserve"> Russia</v>
      </c>
      <c r="L2082" s="1" t="str">
        <f>_xlfn.CONCAT(space_missions[[#This Row],[Company]],"-",space_missions[[#This Row],[Rocket]])</f>
        <v>RVSN USSR-Cosmos-3M (11K65M)</v>
      </c>
      <c r="M2082" s="1">
        <f>YEAR(space_missions[[#This Row],[Date]])</f>
        <v>1983</v>
      </c>
    </row>
    <row r="2083" spans="1:13" x14ac:dyDescent="0.3">
      <c r="A2083" s="1" t="s">
        <v>9</v>
      </c>
      <c r="B2083" s="1" t="s">
        <v>961</v>
      </c>
      <c r="C2083" s="2">
        <v>30601</v>
      </c>
      <c r="D2083" s="3">
        <v>1.3888888888888888E-2</v>
      </c>
      <c r="E2083" s="1" t="s">
        <v>685</v>
      </c>
      <c r="F2083" s="1" t="s">
        <v>2298</v>
      </c>
      <c r="G2083" s="1" t="s">
        <v>13</v>
      </c>
      <c r="H2083" s="1" t="s">
        <v>14</v>
      </c>
      <c r="I2083" s="1" t="s">
        <v>15</v>
      </c>
      <c r="J2083" s="1">
        <f>FIND(", ",space_missions[[#This Row],[Location]])</f>
        <v>11</v>
      </c>
      <c r="K2083" s="1" t="str">
        <f t="shared" si="32"/>
        <v xml:space="preserve"> Russia</v>
      </c>
      <c r="L2083" s="1" t="str">
        <f>_xlfn.CONCAT(space_missions[[#This Row],[Company]],"-",space_missions[[#This Row],[Rocket]])</f>
        <v>RVSN USSR-Cosmos-3M (11K65M)</v>
      </c>
      <c r="M2083" s="1">
        <f>YEAR(space_missions[[#This Row],[Date]])</f>
        <v>1983</v>
      </c>
    </row>
    <row r="2084" spans="1:13" x14ac:dyDescent="0.3">
      <c r="A2084" s="1" t="s">
        <v>2043</v>
      </c>
      <c r="B2084" s="1" t="s">
        <v>2044</v>
      </c>
      <c r="C2084" s="2">
        <v>30608</v>
      </c>
      <c r="D2084" s="3">
        <v>3.125E-2</v>
      </c>
      <c r="E2084" s="1" t="s">
        <v>2045</v>
      </c>
      <c r="F2084" s="1" t="s">
        <v>2299</v>
      </c>
      <c r="G2084" s="1" t="s">
        <v>13</v>
      </c>
      <c r="H2084" s="1" t="s">
        <v>14</v>
      </c>
      <c r="I2084" s="1" t="s">
        <v>15</v>
      </c>
      <c r="J2084" s="1">
        <f>FIND(", ",space_missions[[#This Row],[Location]])</f>
        <v>12</v>
      </c>
      <c r="K2084" s="1" t="str">
        <f t="shared" si="32"/>
        <v xml:space="preserve"> France</v>
      </c>
      <c r="L2084" s="1" t="str">
        <f>_xlfn.CONCAT(space_missions[[#This Row],[Company]],"-",space_missions[[#This Row],[Rocket]])</f>
        <v>ESA-Ariane 1</v>
      </c>
      <c r="M2084" s="1">
        <f>YEAR(space_missions[[#This Row],[Date]])</f>
        <v>1983</v>
      </c>
    </row>
    <row r="2085" spans="1:13" x14ac:dyDescent="0.3">
      <c r="A2085" s="1" t="s">
        <v>9</v>
      </c>
      <c r="B2085" s="1" t="s">
        <v>961</v>
      </c>
      <c r="C2085" s="2">
        <v>30615</v>
      </c>
      <c r="D2085" s="3">
        <v>0.72222222222222221</v>
      </c>
      <c r="E2085" s="1" t="s">
        <v>685</v>
      </c>
      <c r="F2085" s="1" t="s">
        <v>2300</v>
      </c>
      <c r="G2085" s="1" t="s">
        <v>13</v>
      </c>
      <c r="H2085" s="1" t="s">
        <v>14</v>
      </c>
      <c r="I2085" s="1" t="s">
        <v>15</v>
      </c>
      <c r="J2085" s="1">
        <f>FIND(", ",space_missions[[#This Row],[Location]])</f>
        <v>11</v>
      </c>
      <c r="K2085" s="1" t="str">
        <f t="shared" si="32"/>
        <v xml:space="preserve"> Russia</v>
      </c>
      <c r="L2085" s="1" t="str">
        <f>_xlfn.CONCAT(space_missions[[#This Row],[Company]],"-",space_missions[[#This Row],[Rocket]])</f>
        <v>RVSN USSR-Cosmos-3M (11K65M)</v>
      </c>
      <c r="M2085" s="1">
        <f>YEAR(space_missions[[#This Row],[Date]])</f>
        <v>1983</v>
      </c>
    </row>
    <row r="2086" spans="1:13" x14ac:dyDescent="0.3">
      <c r="A2086" s="1" t="s">
        <v>9</v>
      </c>
      <c r="B2086" s="1" t="s">
        <v>2113</v>
      </c>
      <c r="C2086" s="2">
        <v>30617</v>
      </c>
      <c r="D2086" s="3">
        <v>0.375</v>
      </c>
      <c r="E2086" s="1" t="s">
        <v>396</v>
      </c>
      <c r="F2086" s="1" t="s">
        <v>2301</v>
      </c>
      <c r="G2086" s="1" t="s">
        <v>13</v>
      </c>
      <c r="H2086" s="1" t="s">
        <v>14</v>
      </c>
      <c r="I2086" s="1" t="s">
        <v>15</v>
      </c>
      <c r="J2086" s="1">
        <f>FIND(", ",space_missions[[#This Row],[Location]])</f>
        <v>10</v>
      </c>
      <c r="K2086" s="1" t="str">
        <f t="shared" si="32"/>
        <v xml:space="preserve"> Russia</v>
      </c>
      <c r="L2086" s="1" t="str">
        <f>_xlfn.CONCAT(space_missions[[#This Row],[Company]],"-",space_missions[[#This Row],[Rocket]])</f>
        <v>RVSN USSR-Vostok-2M</v>
      </c>
      <c r="M2086" s="1">
        <f>YEAR(space_missions[[#This Row],[Date]])</f>
        <v>1983</v>
      </c>
    </row>
    <row r="2087" spans="1:13" x14ac:dyDescent="0.3">
      <c r="A2087" s="1" t="s">
        <v>9</v>
      </c>
      <c r="B2087" s="1" t="s">
        <v>847</v>
      </c>
      <c r="C2087" s="2">
        <v>30618</v>
      </c>
      <c r="D2087" s="3">
        <v>0.35416666666666669</v>
      </c>
      <c r="E2087" s="1" t="s">
        <v>937</v>
      </c>
      <c r="F2087" s="1" t="s">
        <v>2302</v>
      </c>
      <c r="G2087" s="1" t="s">
        <v>13</v>
      </c>
      <c r="H2087" s="1" t="s">
        <v>14</v>
      </c>
      <c r="I2087" s="1" t="s">
        <v>15</v>
      </c>
      <c r="J2087" s="1">
        <f>FIND(", ",space_missions[[#This Row],[Location]])</f>
        <v>11</v>
      </c>
      <c r="K2087" s="1" t="str">
        <f t="shared" si="32"/>
        <v xml:space="preserve"> Kazakhstan</v>
      </c>
      <c r="L2087" s="1" t="str">
        <f>_xlfn.CONCAT(space_missions[[#This Row],[Company]],"-",space_missions[[#This Row],[Rocket]])</f>
        <v>RVSN USSR-Tsyklon-2</v>
      </c>
      <c r="M2087" s="1">
        <f>YEAR(space_missions[[#This Row],[Date]])</f>
        <v>1983</v>
      </c>
    </row>
    <row r="2088" spans="1:13" x14ac:dyDescent="0.3">
      <c r="A2088" s="1" t="s">
        <v>9</v>
      </c>
      <c r="B2088" s="1" t="s">
        <v>684</v>
      </c>
      <c r="C2088" s="2">
        <v>30631</v>
      </c>
      <c r="D2088" s="3">
        <v>0.52083333333333337</v>
      </c>
      <c r="E2088" s="1" t="s">
        <v>685</v>
      </c>
      <c r="F2088" s="1" t="s">
        <v>2303</v>
      </c>
      <c r="G2088" s="1" t="s">
        <v>13</v>
      </c>
      <c r="H2088" s="1" t="s">
        <v>14</v>
      </c>
      <c r="I2088" s="1" t="s">
        <v>15</v>
      </c>
      <c r="J2088" s="1">
        <f>FIND(", ",space_missions[[#This Row],[Location]])</f>
        <v>11</v>
      </c>
      <c r="K2088" s="1" t="str">
        <f t="shared" si="32"/>
        <v xml:space="preserve"> Russia</v>
      </c>
      <c r="L2088" s="1" t="str">
        <f>_xlfn.CONCAT(space_missions[[#This Row],[Company]],"-",space_missions[[#This Row],[Rocket]])</f>
        <v>RVSN USSR-Cosmos-3M (11K65M)</v>
      </c>
      <c r="M2088" s="1">
        <f>YEAR(space_missions[[#This Row],[Date]])</f>
        <v>1983</v>
      </c>
    </row>
    <row r="2089" spans="1:13" x14ac:dyDescent="0.3">
      <c r="A2089" s="1" t="s">
        <v>92</v>
      </c>
      <c r="B2089" s="1" t="s">
        <v>127</v>
      </c>
      <c r="C2089" s="2">
        <v>30638</v>
      </c>
      <c r="D2089" s="3">
        <v>0.2722222222222222</v>
      </c>
      <c r="E2089" s="1" t="s">
        <v>1965</v>
      </c>
      <c r="F2089" s="1" t="s">
        <v>2304</v>
      </c>
      <c r="G2089" s="1" t="s">
        <v>13</v>
      </c>
      <c r="H2089" s="1" t="s">
        <v>14</v>
      </c>
      <c r="I2089" s="1" t="s">
        <v>15</v>
      </c>
      <c r="J2089" s="1">
        <f>FIND(", ",space_missions[[#This Row],[Location]])</f>
        <v>7</v>
      </c>
      <c r="K2089" s="1" t="str">
        <f t="shared" si="32"/>
        <v xml:space="preserve"> USA</v>
      </c>
      <c r="L2089" s="1" t="str">
        <f>_xlfn.CONCAT(space_missions[[#This Row],[Company]],"-",space_missions[[#This Row],[Rocket]])</f>
        <v>General Dynamics-Atlas-E/F Star-37S-ISS</v>
      </c>
      <c r="M2089" s="1">
        <f>YEAR(space_missions[[#This Row],[Date]])</f>
        <v>1983</v>
      </c>
    </row>
    <row r="2090" spans="1:13" x14ac:dyDescent="0.3">
      <c r="A2090" s="1" t="s">
        <v>9</v>
      </c>
      <c r="B2090" s="1" t="s">
        <v>543</v>
      </c>
      <c r="C2090" s="2">
        <v>30643</v>
      </c>
      <c r="D2090" s="3">
        <v>0.69791666666666663</v>
      </c>
      <c r="E2090" s="1" t="s">
        <v>1463</v>
      </c>
      <c r="F2090" s="1" t="s">
        <v>2305</v>
      </c>
      <c r="G2090" s="1" t="s">
        <v>13</v>
      </c>
      <c r="H2090" s="1" t="s">
        <v>14</v>
      </c>
      <c r="I2090" s="1" t="s">
        <v>15</v>
      </c>
      <c r="J2090" s="1">
        <f>FIND(", ",space_missions[[#This Row],[Location]])</f>
        <v>10</v>
      </c>
      <c r="K2090" s="1" t="str">
        <f t="shared" si="32"/>
        <v xml:space="preserve"> Russia</v>
      </c>
      <c r="L2090" s="1" t="str">
        <f>_xlfn.CONCAT(space_missions[[#This Row],[Company]],"-",space_missions[[#This Row],[Rocket]])</f>
        <v>RVSN USSR-Molniya-M /Block ML</v>
      </c>
      <c r="M2090" s="1">
        <f>YEAR(space_missions[[#This Row],[Date]])</f>
        <v>1983</v>
      </c>
    </row>
    <row r="2091" spans="1:13" x14ac:dyDescent="0.3">
      <c r="A2091" s="1" t="s">
        <v>9</v>
      </c>
      <c r="B2091" s="1" t="s">
        <v>1828</v>
      </c>
      <c r="C2091" s="2">
        <v>30644</v>
      </c>
      <c r="D2091" s="3">
        <v>0.5229166666666667</v>
      </c>
      <c r="E2091" s="1" t="s">
        <v>1829</v>
      </c>
      <c r="F2091" s="1" t="s">
        <v>2306</v>
      </c>
      <c r="G2091" s="1" t="s">
        <v>13</v>
      </c>
      <c r="H2091" s="1" t="s">
        <v>14</v>
      </c>
      <c r="I2091" s="1" t="s">
        <v>15</v>
      </c>
      <c r="J2091" s="1">
        <f>FIND(", ",space_missions[[#This Row],[Location]])</f>
        <v>10</v>
      </c>
      <c r="K2091" s="1" t="str">
        <f t="shared" si="32"/>
        <v xml:space="preserve"> Russia</v>
      </c>
      <c r="L2091" s="1" t="str">
        <f>_xlfn.CONCAT(space_missions[[#This Row],[Company]],"-",space_missions[[#This Row],[Rocket]])</f>
        <v>RVSN USSR-Tsyklon-3</v>
      </c>
      <c r="M2091" s="1">
        <f>YEAR(space_missions[[#This Row],[Date]])</f>
        <v>1983</v>
      </c>
    </row>
    <row r="2092" spans="1:13" x14ac:dyDescent="0.3">
      <c r="A2092" s="1" t="s">
        <v>54</v>
      </c>
      <c r="B2092" s="1" t="s">
        <v>749</v>
      </c>
      <c r="C2092" s="2">
        <v>30648</v>
      </c>
      <c r="D2092" s="3">
        <v>0.66666666666666663</v>
      </c>
      <c r="E2092" s="1" t="s">
        <v>2127</v>
      </c>
      <c r="F2092" s="1" t="s">
        <v>2307</v>
      </c>
      <c r="G2092" s="1" t="s">
        <v>13</v>
      </c>
      <c r="H2092" s="1" t="s">
        <v>2129</v>
      </c>
      <c r="I2092" s="1" t="s">
        <v>15</v>
      </c>
      <c r="J2092" s="1">
        <f>FIND(", ",space_missions[[#This Row],[Location]])</f>
        <v>7</v>
      </c>
      <c r="K2092" s="1" t="str">
        <f t="shared" si="32"/>
        <v xml:space="preserve"> USA</v>
      </c>
      <c r="L2092" s="1" t="str">
        <f>_xlfn.CONCAT(space_missions[[#This Row],[Company]],"-",space_missions[[#This Row],[Rocket]])</f>
        <v>NASA-Space Shuttle Columbia</v>
      </c>
      <c r="M2092" s="1">
        <f>YEAR(space_missions[[#This Row],[Date]])</f>
        <v>1983</v>
      </c>
    </row>
    <row r="2093" spans="1:13" x14ac:dyDescent="0.3">
      <c r="A2093" s="1" t="s">
        <v>9</v>
      </c>
      <c r="B2093" s="1" t="s">
        <v>684</v>
      </c>
      <c r="C2093" s="2">
        <v>30658</v>
      </c>
      <c r="D2093" s="3">
        <v>0.2590277777777778</v>
      </c>
      <c r="E2093" s="1" t="s">
        <v>685</v>
      </c>
      <c r="F2093" s="1" t="s">
        <v>2308</v>
      </c>
      <c r="G2093" s="1" t="s">
        <v>13</v>
      </c>
      <c r="H2093" s="1" t="s">
        <v>14</v>
      </c>
      <c r="I2093" s="1" t="s">
        <v>15</v>
      </c>
      <c r="J2093" s="1">
        <f>FIND(", ",space_missions[[#This Row],[Location]])</f>
        <v>11</v>
      </c>
      <c r="K2093" s="1" t="str">
        <f t="shared" si="32"/>
        <v xml:space="preserve"> Russia</v>
      </c>
      <c r="L2093" s="1" t="str">
        <f>_xlfn.CONCAT(space_missions[[#This Row],[Company]],"-",space_missions[[#This Row],[Rocket]])</f>
        <v>RVSN USSR-Cosmos-3M (11K65M)</v>
      </c>
      <c r="M2093" s="1">
        <f>YEAR(space_missions[[#This Row],[Date]])</f>
        <v>1983</v>
      </c>
    </row>
    <row r="2094" spans="1:13" x14ac:dyDescent="0.3">
      <c r="A2094" s="1" t="s">
        <v>9</v>
      </c>
      <c r="B2094" s="1" t="s">
        <v>1828</v>
      </c>
      <c r="C2094" s="2">
        <v>30665</v>
      </c>
      <c r="D2094" s="3">
        <v>0.51736111111111116</v>
      </c>
      <c r="E2094" s="1" t="s">
        <v>1829</v>
      </c>
      <c r="F2094" s="1" t="s">
        <v>2309</v>
      </c>
      <c r="G2094" s="1" t="s">
        <v>13</v>
      </c>
      <c r="H2094" s="1" t="s">
        <v>14</v>
      </c>
      <c r="I2094" s="1" t="s">
        <v>15</v>
      </c>
      <c r="J2094" s="1">
        <f>FIND(", ",space_missions[[#This Row],[Location]])</f>
        <v>10</v>
      </c>
      <c r="K2094" s="1" t="str">
        <f t="shared" si="32"/>
        <v xml:space="preserve"> Russia</v>
      </c>
      <c r="L2094" s="1" t="str">
        <f>_xlfn.CONCAT(space_missions[[#This Row],[Company]],"-",space_missions[[#This Row],[Rocket]])</f>
        <v>RVSN USSR-Tsyklon-3</v>
      </c>
      <c r="M2094" s="1">
        <f>YEAR(space_missions[[#This Row],[Date]])</f>
        <v>1983</v>
      </c>
    </row>
    <row r="2095" spans="1:13" x14ac:dyDescent="0.3">
      <c r="A2095" s="1" t="s">
        <v>9</v>
      </c>
      <c r="B2095" s="1" t="s">
        <v>543</v>
      </c>
      <c r="C2095" s="2">
        <v>30671</v>
      </c>
      <c r="D2095" s="3">
        <v>0.25486111111111109</v>
      </c>
      <c r="E2095" s="1" t="s">
        <v>1463</v>
      </c>
      <c r="F2095" s="1" t="s">
        <v>2310</v>
      </c>
      <c r="G2095" s="1" t="s">
        <v>13</v>
      </c>
      <c r="H2095" s="1" t="s">
        <v>14</v>
      </c>
      <c r="I2095" s="1" t="s">
        <v>15</v>
      </c>
      <c r="J2095" s="1">
        <f>FIND(", ",space_missions[[#This Row],[Location]])</f>
        <v>10</v>
      </c>
      <c r="K2095" s="1" t="str">
        <f t="shared" si="32"/>
        <v xml:space="preserve"> Russia</v>
      </c>
      <c r="L2095" s="1" t="str">
        <f>_xlfn.CONCAT(space_missions[[#This Row],[Company]],"-",space_missions[[#This Row],[Rocket]])</f>
        <v>RVSN USSR-Molniya-M /Block ML</v>
      </c>
      <c r="M2095" s="1">
        <f>YEAR(space_missions[[#This Row],[Date]])</f>
        <v>1983</v>
      </c>
    </row>
    <row r="2096" spans="1:13" x14ac:dyDescent="0.3">
      <c r="A2096" s="1" t="s">
        <v>9</v>
      </c>
      <c r="B2096" s="1" t="s">
        <v>420</v>
      </c>
      <c r="C2096" s="2">
        <v>30677</v>
      </c>
      <c r="D2096" s="3">
        <v>0.41666666666666669</v>
      </c>
      <c r="E2096" s="1" t="s">
        <v>924</v>
      </c>
      <c r="F2096" s="1" t="s">
        <v>2311</v>
      </c>
      <c r="G2096" s="1" t="s">
        <v>13</v>
      </c>
      <c r="H2096" s="1" t="s">
        <v>14</v>
      </c>
      <c r="I2096" s="1" t="s">
        <v>15</v>
      </c>
      <c r="J2096" s="1">
        <f>FIND(", ",space_missions[[#This Row],[Location]])</f>
        <v>10</v>
      </c>
      <c r="K2096" s="1" t="str">
        <f t="shared" si="32"/>
        <v xml:space="preserve"> Russia</v>
      </c>
      <c r="L2096" s="1" t="str">
        <f>_xlfn.CONCAT(space_missions[[#This Row],[Company]],"-",space_missions[[#This Row],[Rocket]])</f>
        <v>RVSN USSR-Cosmos-3MRB (65MRB)</v>
      </c>
      <c r="M2096" s="1">
        <f>YEAR(space_missions[[#This Row],[Date]])</f>
        <v>1983</v>
      </c>
    </row>
    <row r="2097" spans="1:13" x14ac:dyDescent="0.3">
      <c r="A2097" s="1" t="s">
        <v>9</v>
      </c>
      <c r="B2097" s="1" t="s">
        <v>2113</v>
      </c>
      <c r="C2097" s="2">
        <v>30678</v>
      </c>
      <c r="D2097" s="3">
        <v>0.15833333333333333</v>
      </c>
      <c r="E2097" s="1" t="s">
        <v>1302</v>
      </c>
      <c r="F2097" s="1" t="s">
        <v>2312</v>
      </c>
      <c r="G2097" s="1" t="s">
        <v>13</v>
      </c>
      <c r="H2097" s="1" t="s">
        <v>14</v>
      </c>
      <c r="I2097" s="1" t="s">
        <v>15</v>
      </c>
      <c r="J2097" s="1">
        <f>FIND(", ",space_missions[[#This Row],[Location]])</f>
        <v>10</v>
      </c>
      <c r="K2097" s="1" t="str">
        <f t="shared" si="32"/>
        <v xml:space="preserve"> Russia</v>
      </c>
      <c r="L2097" s="1" t="str">
        <f>_xlfn.CONCAT(space_missions[[#This Row],[Company]],"-",space_missions[[#This Row],[Rocket]])</f>
        <v>RVSN USSR-Molniya-M /Block 2BL</v>
      </c>
      <c r="M2097" s="1">
        <f>YEAR(space_missions[[#This Row],[Date]])</f>
        <v>1983</v>
      </c>
    </row>
    <row r="2098" spans="1:13" x14ac:dyDescent="0.3">
      <c r="A2098" s="1" t="s">
        <v>9</v>
      </c>
      <c r="B2098" s="1" t="s">
        <v>684</v>
      </c>
      <c r="C2098" s="2">
        <v>30686</v>
      </c>
      <c r="D2098" s="3">
        <v>0.83958333333333335</v>
      </c>
      <c r="E2098" s="1" t="s">
        <v>685</v>
      </c>
      <c r="F2098" s="1" t="s">
        <v>2313</v>
      </c>
      <c r="G2098" s="1" t="s">
        <v>13</v>
      </c>
      <c r="H2098" s="1" t="s">
        <v>14</v>
      </c>
      <c r="I2098" s="1" t="s">
        <v>15</v>
      </c>
      <c r="J2098" s="1">
        <f>FIND(", ",space_missions[[#This Row],[Location]])</f>
        <v>11</v>
      </c>
      <c r="K2098" s="1" t="str">
        <f t="shared" si="32"/>
        <v xml:space="preserve"> Russia</v>
      </c>
      <c r="L2098" s="1" t="str">
        <f>_xlfn.CONCAT(space_missions[[#This Row],[Company]],"-",space_missions[[#This Row],[Rocket]])</f>
        <v>RVSN USSR-Cosmos-3M (11K65M)</v>
      </c>
      <c r="M2098" s="1">
        <f>YEAR(space_missions[[#This Row],[Date]])</f>
        <v>1984</v>
      </c>
    </row>
    <row r="2099" spans="1:13" x14ac:dyDescent="0.3">
      <c r="A2099" s="1" t="s">
        <v>9</v>
      </c>
      <c r="B2099" s="1" t="s">
        <v>684</v>
      </c>
      <c r="C2099" s="2">
        <v>30692</v>
      </c>
      <c r="D2099" s="3">
        <v>0.75555555555555554</v>
      </c>
      <c r="E2099" s="1" t="s">
        <v>685</v>
      </c>
      <c r="F2099" s="1" t="s">
        <v>2314</v>
      </c>
      <c r="G2099" s="1" t="s">
        <v>13</v>
      </c>
      <c r="H2099" s="1" t="s">
        <v>14</v>
      </c>
      <c r="I2099" s="1" t="s">
        <v>15</v>
      </c>
      <c r="J2099" s="1">
        <f>FIND(", ",space_missions[[#This Row],[Location]])</f>
        <v>11</v>
      </c>
      <c r="K2099" s="1" t="str">
        <f t="shared" si="32"/>
        <v xml:space="preserve"> Russia</v>
      </c>
      <c r="L2099" s="1" t="str">
        <f>_xlfn.CONCAT(space_missions[[#This Row],[Company]],"-",space_missions[[#This Row],[Rocket]])</f>
        <v>RVSN USSR-Cosmos-3M (11K65M)</v>
      </c>
      <c r="M2099" s="1">
        <f>YEAR(space_missions[[#This Row],[Date]])</f>
        <v>1984</v>
      </c>
    </row>
    <row r="2100" spans="1:13" x14ac:dyDescent="0.3">
      <c r="A2100" s="1" t="s">
        <v>1620</v>
      </c>
      <c r="B2100" s="1" t="s">
        <v>1621</v>
      </c>
      <c r="C2100" s="2">
        <v>30704</v>
      </c>
      <c r="D2100" s="3">
        <v>0.33194444444444443</v>
      </c>
      <c r="E2100" s="1" t="s">
        <v>2110</v>
      </c>
      <c r="F2100" s="1" t="s">
        <v>2315</v>
      </c>
      <c r="G2100" s="1" t="s">
        <v>13</v>
      </c>
      <c r="H2100" s="1" t="s">
        <v>14</v>
      </c>
      <c r="I2100" s="1" t="s">
        <v>15</v>
      </c>
      <c r="J2100" s="1">
        <f>FIND(", ",space_missions[[#This Row],[Location]])</f>
        <v>6</v>
      </c>
      <c r="K2100" s="1" t="str">
        <f t="shared" si="32"/>
        <v xml:space="preserve"> Japan</v>
      </c>
      <c r="L2100" s="1" t="str">
        <f>_xlfn.CONCAT(space_missions[[#This Row],[Company]],"-",space_missions[[#This Row],[Rocket]])</f>
        <v>MHI-N-II Star-37E</v>
      </c>
      <c r="M2100" s="1">
        <f>YEAR(space_missions[[#This Row],[Date]])</f>
        <v>1984</v>
      </c>
    </row>
    <row r="2101" spans="1:13" x14ac:dyDescent="0.3">
      <c r="A2101" s="1" t="s">
        <v>9</v>
      </c>
      <c r="B2101" s="1" t="s">
        <v>684</v>
      </c>
      <c r="C2101" s="2">
        <v>30707</v>
      </c>
      <c r="D2101" s="3">
        <v>0.5</v>
      </c>
      <c r="E2101" s="1" t="s">
        <v>685</v>
      </c>
      <c r="F2101" s="1" t="s">
        <v>2316</v>
      </c>
      <c r="G2101" s="1" t="s">
        <v>13</v>
      </c>
      <c r="H2101" s="1" t="s">
        <v>14</v>
      </c>
      <c r="I2101" s="1" t="s">
        <v>15</v>
      </c>
      <c r="J2101" s="1">
        <f>FIND(", ",space_missions[[#This Row],[Location]])</f>
        <v>11</v>
      </c>
      <c r="K2101" s="1" t="str">
        <f t="shared" si="32"/>
        <v xml:space="preserve"> Russia</v>
      </c>
      <c r="L2101" s="1" t="str">
        <f>_xlfn.CONCAT(space_missions[[#This Row],[Company]],"-",space_missions[[#This Row],[Rocket]])</f>
        <v>RVSN USSR-Cosmos-3M (11K65M)</v>
      </c>
      <c r="M2101" s="1">
        <f>YEAR(space_missions[[#This Row],[Date]])</f>
        <v>1984</v>
      </c>
    </row>
    <row r="2102" spans="1:13" x14ac:dyDescent="0.3">
      <c r="A2102" s="1" t="s">
        <v>973</v>
      </c>
      <c r="B2102" s="1" t="s">
        <v>2317</v>
      </c>
      <c r="C2102" s="2">
        <v>30710</v>
      </c>
      <c r="D2102" s="3">
        <v>0.51736111111111116</v>
      </c>
      <c r="E2102" s="1" t="s">
        <v>2318</v>
      </c>
      <c r="F2102" s="1" t="s">
        <v>2319</v>
      </c>
      <c r="G2102" s="1" t="s">
        <v>13</v>
      </c>
      <c r="H2102" s="1" t="s">
        <v>14</v>
      </c>
      <c r="I2102" s="1" t="s">
        <v>56</v>
      </c>
      <c r="J2102" s="1">
        <f>FIND(", ",space_missions[[#This Row],[Location]])</f>
        <v>5</v>
      </c>
      <c r="K2102" s="1" t="str">
        <f t="shared" si="32"/>
        <v xml:space="preserve"> China</v>
      </c>
      <c r="L2102" s="1" t="str">
        <f>_xlfn.CONCAT(space_missions[[#This Row],[Company]],"-",space_missions[[#This Row],[Rocket]])</f>
        <v>CASC-Long March 3</v>
      </c>
      <c r="M2102" s="1">
        <f>YEAR(space_missions[[#This Row],[Date]])</f>
        <v>1984</v>
      </c>
    </row>
    <row r="2103" spans="1:13" x14ac:dyDescent="0.3">
      <c r="A2103" s="1" t="s">
        <v>463</v>
      </c>
      <c r="B2103" s="1" t="s">
        <v>464</v>
      </c>
      <c r="C2103" s="2">
        <v>30712</v>
      </c>
      <c r="D2103" s="3">
        <v>0.13055555555555556</v>
      </c>
      <c r="E2103" s="1" t="s">
        <v>2235</v>
      </c>
      <c r="F2103" s="1" t="s">
        <v>2320</v>
      </c>
      <c r="G2103" s="1" t="s">
        <v>13</v>
      </c>
      <c r="H2103" s="1" t="s">
        <v>14</v>
      </c>
      <c r="I2103" s="1" t="s">
        <v>15</v>
      </c>
      <c r="J2103" s="1">
        <f>FIND(", ",space_missions[[#This Row],[Location]])</f>
        <v>7</v>
      </c>
      <c r="K2103" s="1" t="str">
        <f t="shared" si="32"/>
        <v xml:space="preserve"> USA</v>
      </c>
      <c r="L2103" s="1" t="str">
        <f>_xlfn.CONCAT(space_missions[[#This Row],[Company]],"-",space_missions[[#This Row],[Rocket]])</f>
        <v>Martin Marietta-Titan 34D</v>
      </c>
      <c r="M2103" s="1">
        <f>YEAR(space_missions[[#This Row],[Date]])</f>
        <v>1984</v>
      </c>
    </row>
    <row r="2104" spans="1:13" x14ac:dyDescent="0.3">
      <c r="A2104" s="1" t="s">
        <v>9</v>
      </c>
      <c r="B2104" s="1" t="s">
        <v>961</v>
      </c>
      <c r="C2104" s="2">
        <v>30714</v>
      </c>
      <c r="D2104" s="3">
        <v>0.73472222222222228</v>
      </c>
      <c r="E2104" s="1" t="s">
        <v>685</v>
      </c>
      <c r="F2104" s="1" t="s">
        <v>2321</v>
      </c>
      <c r="G2104" s="1" t="s">
        <v>13</v>
      </c>
      <c r="H2104" s="1" t="s">
        <v>14</v>
      </c>
      <c r="I2104" s="1" t="s">
        <v>15</v>
      </c>
      <c r="J2104" s="1">
        <f>FIND(", ",space_missions[[#This Row],[Location]])</f>
        <v>11</v>
      </c>
      <c r="K2104" s="1" t="str">
        <f t="shared" si="32"/>
        <v xml:space="preserve"> Russia</v>
      </c>
      <c r="L2104" s="1" t="str">
        <f>_xlfn.CONCAT(space_missions[[#This Row],[Company]],"-",space_missions[[#This Row],[Rocket]])</f>
        <v>RVSN USSR-Cosmos-3M (11K65M)</v>
      </c>
      <c r="M2104" s="1">
        <f>YEAR(space_missions[[#This Row],[Date]])</f>
        <v>1984</v>
      </c>
    </row>
    <row r="2105" spans="1:13" x14ac:dyDescent="0.3">
      <c r="A2105" s="1" t="s">
        <v>54</v>
      </c>
      <c r="B2105" s="1" t="s">
        <v>749</v>
      </c>
      <c r="C2105" s="2">
        <v>30715</v>
      </c>
      <c r="D2105" s="3">
        <v>0.54166666666666663</v>
      </c>
      <c r="E2105" s="1" t="s">
        <v>2260</v>
      </c>
      <c r="F2105" s="1" t="s">
        <v>2322</v>
      </c>
      <c r="G2105" s="1" t="s">
        <v>13</v>
      </c>
      <c r="H2105" s="1" t="s">
        <v>2129</v>
      </c>
      <c r="I2105" s="1" t="s">
        <v>15</v>
      </c>
      <c r="J2105" s="1">
        <f>FIND(", ",space_missions[[#This Row],[Location]])</f>
        <v>7</v>
      </c>
      <c r="K2105" s="1" t="str">
        <f t="shared" si="32"/>
        <v xml:space="preserve"> USA</v>
      </c>
      <c r="L2105" s="1" t="str">
        <f>_xlfn.CONCAT(space_missions[[#This Row],[Company]],"-",space_missions[[#This Row],[Rocket]])</f>
        <v>NASA-Space Shuttle Challenger</v>
      </c>
      <c r="M2105" s="1">
        <f>YEAR(space_missions[[#This Row],[Date]])</f>
        <v>1984</v>
      </c>
    </row>
    <row r="2106" spans="1:13" x14ac:dyDescent="0.3">
      <c r="A2106" s="1" t="s">
        <v>92</v>
      </c>
      <c r="B2106" s="1" t="s">
        <v>171</v>
      </c>
      <c r="C2106" s="2">
        <v>30717</v>
      </c>
      <c r="D2106" s="3">
        <v>0.78055555555555556</v>
      </c>
      <c r="E2106" s="1" t="s">
        <v>2249</v>
      </c>
      <c r="F2106" s="1" t="s">
        <v>2323</v>
      </c>
      <c r="G2106" s="1" t="s">
        <v>13</v>
      </c>
      <c r="H2106" s="1" t="s">
        <v>14</v>
      </c>
      <c r="I2106" s="1" t="s">
        <v>15</v>
      </c>
      <c r="J2106" s="1">
        <f>FIND(", ",space_missions[[#This Row],[Location]])</f>
        <v>7</v>
      </c>
      <c r="K2106" s="1" t="str">
        <f t="shared" si="32"/>
        <v xml:space="preserve"> USA</v>
      </c>
      <c r="L2106" s="1" t="str">
        <f>_xlfn.CONCAT(space_missions[[#This Row],[Company]],"-",space_missions[[#This Row],[Rocket]])</f>
        <v>General Dynamics-Atlas-H MSD</v>
      </c>
      <c r="M2106" s="1">
        <f>YEAR(space_missions[[#This Row],[Date]])</f>
        <v>1984</v>
      </c>
    </row>
    <row r="2107" spans="1:13" x14ac:dyDescent="0.3">
      <c r="A2107" s="1" t="s">
        <v>9</v>
      </c>
      <c r="B2107" s="1" t="s">
        <v>1828</v>
      </c>
      <c r="C2107" s="2">
        <v>30720</v>
      </c>
      <c r="D2107" s="3">
        <v>0.39097222222222222</v>
      </c>
      <c r="E2107" s="1" t="s">
        <v>1829</v>
      </c>
      <c r="F2107" s="1" t="s">
        <v>2324</v>
      </c>
      <c r="G2107" s="1" t="s">
        <v>13</v>
      </c>
      <c r="H2107" s="1" t="s">
        <v>14</v>
      </c>
      <c r="I2107" s="1" t="s">
        <v>15</v>
      </c>
      <c r="J2107" s="1">
        <f>FIND(", ",space_missions[[#This Row],[Location]])</f>
        <v>10</v>
      </c>
      <c r="K2107" s="1" t="str">
        <f t="shared" si="32"/>
        <v xml:space="preserve"> Russia</v>
      </c>
      <c r="L2107" s="1" t="str">
        <f>_xlfn.CONCAT(space_missions[[#This Row],[Company]],"-",space_missions[[#This Row],[Rocket]])</f>
        <v>RVSN USSR-Tsyklon-3</v>
      </c>
      <c r="M2107" s="1">
        <f>YEAR(space_missions[[#This Row],[Date]])</f>
        <v>1984</v>
      </c>
    </row>
    <row r="2108" spans="1:13" x14ac:dyDescent="0.3">
      <c r="A2108" s="1" t="s">
        <v>1057</v>
      </c>
      <c r="B2108" s="1" t="s">
        <v>1058</v>
      </c>
      <c r="C2108" s="2">
        <v>30726</v>
      </c>
      <c r="D2108" s="3">
        <v>0.33333333333333331</v>
      </c>
      <c r="E2108" s="1" t="s">
        <v>2057</v>
      </c>
      <c r="F2108" s="1" t="s">
        <v>2325</v>
      </c>
      <c r="G2108" s="1" t="s">
        <v>13</v>
      </c>
      <c r="H2108" s="1" t="s">
        <v>14</v>
      </c>
      <c r="I2108" s="1" t="s">
        <v>15</v>
      </c>
      <c r="J2108" s="1">
        <f>FIND(", ",space_missions[[#This Row],[Location]])</f>
        <v>7</v>
      </c>
      <c r="K2108" s="1" t="str">
        <f t="shared" si="32"/>
        <v xml:space="preserve"> Japan</v>
      </c>
      <c r="L2108" s="1" t="str">
        <f>_xlfn.CONCAT(space_missions[[#This Row],[Company]],"-",space_missions[[#This Row],[Rocket]])</f>
        <v>ISAS-Mu-III S</v>
      </c>
      <c r="M2108" s="1">
        <f>YEAR(space_missions[[#This Row],[Date]])</f>
        <v>1984</v>
      </c>
    </row>
    <row r="2109" spans="1:13" x14ac:dyDescent="0.3">
      <c r="A2109" s="1" t="s">
        <v>9</v>
      </c>
      <c r="B2109" s="1" t="s">
        <v>961</v>
      </c>
      <c r="C2109" s="2">
        <v>30733</v>
      </c>
      <c r="D2109" s="3">
        <v>0.65</v>
      </c>
      <c r="E2109" s="1" t="s">
        <v>685</v>
      </c>
      <c r="F2109" s="1" t="s">
        <v>2326</v>
      </c>
      <c r="G2109" s="1" t="s">
        <v>13</v>
      </c>
      <c r="H2109" s="1" t="s">
        <v>14</v>
      </c>
      <c r="I2109" s="1" t="s">
        <v>15</v>
      </c>
      <c r="J2109" s="1">
        <f>FIND(", ",space_missions[[#This Row],[Location]])</f>
        <v>11</v>
      </c>
      <c r="K2109" s="1" t="str">
        <f t="shared" si="32"/>
        <v xml:space="preserve"> Russia</v>
      </c>
      <c r="L2109" s="1" t="str">
        <f>_xlfn.CONCAT(space_missions[[#This Row],[Company]],"-",space_missions[[#This Row],[Rocket]])</f>
        <v>RVSN USSR-Cosmos-3M (11K65M)</v>
      </c>
      <c r="M2109" s="1">
        <f>YEAR(space_missions[[#This Row],[Date]])</f>
        <v>1984</v>
      </c>
    </row>
    <row r="2110" spans="1:13" x14ac:dyDescent="0.3">
      <c r="A2110" s="1" t="s">
        <v>2043</v>
      </c>
      <c r="B2110" s="1" t="s">
        <v>2044</v>
      </c>
      <c r="C2110" s="2">
        <v>30746</v>
      </c>
      <c r="D2110" s="3">
        <v>3.4722222222222224E-2</v>
      </c>
      <c r="E2110" s="1" t="s">
        <v>2045</v>
      </c>
      <c r="F2110" s="1" t="s">
        <v>2327</v>
      </c>
      <c r="G2110" s="1" t="s">
        <v>13</v>
      </c>
      <c r="H2110" s="1" t="s">
        <v>14</v>
      </c>
      <c r="I2110" s="1" t="s">
        <v>15</v>
      </c>
      <c r="J2110" s="1">
        <f>FIND(", ",space_missions[[#This Row],[Location]])</f>
        <v>12</v>
      </c>
      <c r="K2110" s="1" t="str">
        <f t="shared" si="32"/>
        <v xml:space="preserve"> France</v>
      </c>
      <c r="L2110" s="1" t="str">
        <f>_xlfn.CONCAT(space_missions[[#This Row],[Company]],"-",space_missions[[#This Row],[Rocket]])</f>
        <v>ESA-Ariane 1</v>
      </c>
      <c r="M2110" s="1">
        <f>YEAR(space_missions[[#This Row],[Date]])</f>
        <v>1984</v>
      </c>
    </row>
    <row r="2111" spans="1:13" x14ac:dyDescent="0.3">
      <c r="A2111" s="1" t="s">
        <v>9</v>
      </c>
      <c r="B2111" s="1" t="s">
        <v>2113</v>
      </c>
      <c r="C2111" s="2">
        <v>30747</v>
      </c>
      <c r="D2111" s="3">
        <v>0.71527777777777779</v>
      </c>
      <c r="E2111" s="1" t="s">
        <v>1302</v>
      </c>
      <c r="F2111" s="1" t="s">
        <v>2328</v>
      </c>
      <c r="G2111" s="1" t="s">
        <v>13</v>
      </c>
      <c r="H2111" s="1" t="s">
        <v>14</v>
      </c>
      <c r="I2111" s="1" t="s">
        <v>15</v>
      </c>
      <c r="J2111" s="1">
        <f>FIND(", ",space_missions[[#This Row],[Location]])</f>
        <v>10</v>
      </c>
      <c r="K2111" s="1" t="str">
        <f t="shared" si="32"/>
        <v xml:space="preserve"> Russia</v>
      </c>
      <c r="L2111" s="1" t="str">
        <f>_xlfn.CONCAT(space_missions[[#This Row],[Company]],"-",space_missions[[#This Row],[Rocket]])</f>
        <v>RVSN USSR-Molniya-M /Block 2BL</v>
      </c>
      <c r="M2111" s="1">
        <f>YEAR(space_missions[[#This Row],[Date]])</f>
        <v>1984</v>
      </c>
    </row>
    <row r="2112" spans="1:13" x14ac:dyDescent="0.3">
      <c r="A2112" s="1" t="s">
        <v>9</v>
      </c>
      <c r="B2112" s="1" t="s">
        <v>1828</v>
      </c>
      <c r="C2112" s="2">
        <v>30756</v>
      </c>
      <c r="D2112" s="3">
        <v>0.71180555555555558</v>
      </c>
      <c r="E2112" s="1" t="s">
        <v>1829</v>
      </c>
      <c r="F2112" s="1" t="s">
        <v>2329</v>
      </c>
      <c r="G2112" s="1" t="s">
        <v>13</v>
      </c>
      <c r="H2112" s="1" t="s">
        <v>14</v>
      </c>
      <c r="I2112" s="1" t="s">
        <v>15</v>
      </c>
      <c r="J2112" s="1">
        <f>FIND(", ",space_missions[[#This Row],[Location]])</f>
        <v>10</v>
      </c>
      <c r="K2112" s="1" t="str">
        <f t="shared" si="32"/>
        <v xml:space="preserve"> Russia</v>
      </c>
      <c r="L2112" s="1" t="str">
        <f>_xlfn.CONCAT(space_missions[[#This Row],[Company]],"-",space_missions[[#This Row],[Rocket]])</f>
        <v>RVSN USSR-Tsyklon-3</v>
      </c>
      <c r="M2112" s="1">
        <f>YEAR(space_missions[[#This Row],[Date]])</f>
        <v>1984</v>
      </c>
    </row>
    <row r="2113" spans="1:13" x14ac:dyDescent="0.3">
      <c r="A2113" s="1" t="s">
        <v>9</v>
      </c>
      <c r="B2113" s="1" t="s">
        <v>543</v>
      </c>
      <c r="C2113" s="2">
        <v>30757</v>
      </c>
      <c r="D2113" s="3">
        <v>0.97847222222222219</v>
      </c>
      <c r="E2113" s="1" t="s">
        <v>1463</v>
      </c>
      <c r="F2113" s="1" t="s">
        <v>2330</v>
      </c>
      <c r="G2113" s="1" t="s">
        <v>13</v>
      </c>
      <c r="H2113" s="1" t="s">
        <v>14</v>
      </c>
      <c r="I2113" s="1" t="s">
        <v>15</v>
      </c>
      <c r="J2113" s="1">
        <f>FIND(", ",space_missions[[#This Row],[Location]])</f>
        <v>10</v>
      </c>
      <c r="K2113" s="1" t="str">
        <f t="shared" si="32"/>
        <v xml:space="preserve"> Russia</v>
      </c>
      <c r="L2113" s="1" t="str">
        <f>_xlfn.CONCAT(space_missions[[#This Row],[Company]],"-",space_missions[[#This Row],[Rocket]])</f>
        <v>RVSN USSR-Molniya-M /Block ML</v>
      </c>
      <c r="M2113" s="1">
        <f>YEAR(space_missions[[#This Row],[Date]])</f>
        <v>1984</v>
      </c>
    </row>
    <row r="2114" spans="1:13" x14ac:dyDescent="0.3">
      <c r="A2114" s="1" t="s">
        <v>9</v>
      </c>
      <c r="B2114" s="1" t="s">
        <v>2113</v>
      </c>
      <c r="C2114" s="2">
        <v>30776</v>
      </c>
      <c r="D2114" s="3">
        <v>6.9444444444444448E-2</v>
      </c>
      <c r="E2114" s="1" t="s">
        <v>1302</v>
      </c>
      <c r="F2114" s="1" t="s">
        <v>2331</v>
      </c>
      <c r="G2114" s="1" t="s">
        <v>13</v>
      </c>
      <c r="H2114" s="1" t="s">
        <v>14</v>
      </c>
      <c r="I2114" s="1" t="s">
        <v>15</v>
      </c>
      <c r="J2114" s="1">
        <f>FIND(", ",space_missions[[#This Row],[Location]])</f>
        <v>10</v>
      </c>
      <c r="K2114" s="1" t="str">
        <f t="shared" ref="K2114:K2177" si="33">RIGHT(B2114,LEN(B2114)-FIND("*",SUBSTITUTE(B2114,", ","*",LEN(B2114)-LEN(SUBSTITUTE(B2114,", ","*")))))</f>
        <v xml:space="preserve"> Russia</v>
      </c>
      <c r="L2114" s="1" t="str">
        <f>_xlfn.CONCAT(space_missions[[#This Row],[Company]],"-",space_missions[[#This Row],[Rocket]])</f>
        <v>RVSN USSR-Molniya-M /Block 2BL</v>
      </c>
      <c r="M2114" s="1">
        <f>YEAR(space_missions[[#This Row],[Date]])</f>
        <v>1984</v>
      </c>
    </row>
    <row r="2115" spans="1:13" x14ac:dyDescent="0.3">
      <c r="A2115" s="1" t="s">
        <v>54</v>
      </c>
      <c r="B2115" s="1" t="s">
        <v>749</v>
      </c>
      <c r="C2115" s="2">
        <v>30778</v>
      </c>
      <c r="D2115" s="3">
        <v>0.58194444444444449</v>
      </c>
      <c r="E2115" s="1" t="s">
        <v>2260</v>
      </c>
      <c r="F2115" s="1" t="s">
        <v>2332</v>
      </c>
      <c r="G2115" s="1" t="s">
        <v>13</v>
      </c>
      <c r="H2115" s="1" t="s">
        <v>2129</v>
      </c>
      <c r="I2115" s="1" t="s">
        <v>15</v>
      </c>
      <c r="J2115" s="1">
        <f>FIND(", ",space_missions[[#This Row],[Location]])</f>
        <v>7</v>
      </c>
      <c r="K2115" s="1" t="str">
        <f t="shared" si="33"/>
        <v xml:space="preserve"> USA</v>
      </c>
      <c r="L2115" s="1" t="str">
        <f>_xlfn.CONCAT(space_missions[[#This Row],[Company]],"-",space_missions[[#This Row],[Rocket]])</f>
        <v>NASA-Space Shuttle Challenger</v>
      </c>
      <c r="M2115" s="1">
        <f>YEAR(space_missions[[#This Row],[Date]])</f>
        <v>1984</v>
      </c>
    </row>
    <row r="2116" spans="1:13" x14ac:dyDescent="0.3">
      <c r="A2116" s="1" t="s">
        <v>973</v>
      </c>
      <c r="B2116" s="1" t="s">
        <v>2317</v>
      </c>
      <c r="C2116" s="2">
        <v>30780</v>
      </c>
      <c r="D2116" s="3">
        <v>0.47222222222222221</v>
      </c>
      <c r="E2116" s="1" t="s">
        <v>2318</v>
      </c>
      <c r="F2116" s="1" t="s">
        <v>2333</v>
      </c>
      <c r="G2116" s="1" t="s">
        <v>13</v>
      </c>
      <c r="H2116" s="1" t="s">
        <v>14</v>
      </c>
      <c r="I2116" s="1" t="s">
        <v>15</v>
      </c>
      <c r="J2116" s="1">
        <f>FIND(", ",space_missions[[#This Row],[Location]])</f>
        <v>5</v>
      </c>
      <c r="K2116" s="1" t="str">
        <f t="shared" si="33"/>
        <v xml:space="preserve"> China</v>
      </c>
      <c r="L2116" s="1" t="str">
        <f>_xlfn.CONCAT(space_missions[[#This Row],[Company]],"-",space_missions[[#This Row],[Rocket]])</f>
        <v>CASC-Long March 3</v>
      </c>
      <c r="M2116" s="1">
        <f>YEAR(space_missions[[#This Row],[Date]])</f>
        <v>1984</v>
      </c>
    </row>
    <row r="2117" spans="1:13" x14ac:dyDescent="0.3">
      <c r="A2117" s="1" t="s">
        <v>463</v>
      </c>
      <c r="B2117" s="1" t="s">
        <v>464</v>
      </c>
      <c r="C2117" s="2">
        <v>30786</v>
      </c>
      <c r="D2117" s="3">
        <v>0.70277777777777772</v>
      </c>
      <c r="E2117" s="1" t="s">
        <v>2235</v>
      </c>
      <c r="F2117" s="1" t="s">
        <v>2334</v>
      </c>
      <c r="G2117" s="1" t="s">
        <v>13</v>
      </c>
      <c r="H2117" s="1" t="s">
        <v>14</v>
      </c>
      <c r="I2117" s="1" t="s">
        <v>15</v>
      </c>
      <c r="J2117" s="1">
        <f>FIND(", ",space_missions[[#This Row],[Location]])</f>
        <v>7</v>
      </c>
      <c r="K2117" s="1" t="str">
        <f t="shared" si="33"/>
        <v xml:space="preserve"> USA</v>
      </c>
      <c r="L2117" s="1" t="str">
        <f>_xlfn.CONCAT(space_missions[[#This Row],[Company]],"-",space_missions[[#This Row],[Rocket]])</f>
        <v>Martin Marietta-Titan 34D</v>
      </c>
      <c r="M2117" s="1">
        <f>YEAR(space_missions[[#This Row],[Date]])</f>
        <v>1984</v>
      </c>
    </row>
    <row r="2118" spans="1:13" x14ac:dyDescent="0.3">
      <c r="A2118" s="1" t="s">
        <v>42</v>
      </c>
      <c r="B2118" s="1" t="s">
        <v>322</v>
      </c>
      <c r="C2118" s="2">
        <v>30789</v>
      </c>
      <c r="D2118" s="3">
        <v>0.73958333333333337</v>
      </c>
      <c r="E2118" s="1" t="s">
        <v>1181</v>
      </c>
      <c r="F2118" s="1" t="s">
        <v>2335</v>
      </c>
      <c r="G2118" s="1" t="s">
        <v>13</v>
      </c>
      <c r="H2118" s="1" t="s">
        <v>14</v>
      </c>
      <c r="I2118" s="1" t="s">
        <v>15</v>
      </c>
      <c r="J2118" s="1">
        <f>FIND(", ",space_missions[[#This Row],[Location]])</f>
        <v>7</v>
      </c>
      <c r="K2118" s="1" t="str">
        <f t="shared" si="33"/>
        <v xml:space="preserve"> USA</v>
      </c>
      <c r="L2118" s="1" t="str">
        <f>_xlfn.CONCAT(space_missions[[#This Row],[Company]],"-",space_missions[[#This Row],[Rocket]])</f>
        <v>US Air Force-Titan III(24)B</v>
      </c>
      <c r="M2118" s="1">
        <f>YEAR(space_missions[[#This Row],[Date]])</f>
        <v>1984</v>
      </c>
    </row>
    <row r="2119" spans="1:13" x14ac:dyDescent="0.3">
      <c r="A2119" s="1" t="s">
        <v>9</v>
      </c>
      <c r="B2119" s="1" t="s">
        <v>420</v>
      </c>
      <c r="C2119" s="2">
        <v>30806</v>
      </c>
      <c r="D2119" s="3"/>
      <c r="E2119" s="1" t="s">
        <v>924</v>
      </c>
      <c r="F2119" s="1" t="s">
        <v>2096</v>
      </c>
      <c r="G2119" s="1" t="s">
        <v>13</v>
      </c>
      <c r="H2119" s="1" t="s">
        <v>14</v>
      </c>
      <c r="I2119" s="1" t="s">
        <v>15</v>
      </c>
      <c r="J2119" s="1">
        <f>FIND(", ",space_missions[[#This Row],[Location]])</f>
        <v>10</v>
      </c>
      <c r="K2119" s="1" t="str">
        <f t="shared" si="33"/>
        <v xml:space="preserve"> Russia</v>
      </c>
      <c r="L2119" s="1" t="str">
        <f>_xlfn.CONCAT(space_missions[[#This Row],[Company]],"-",space_missions[[#This Row],[Rocket]])</f>
        <v>RVSN USSR-Cosmos-3MRB (65MRB)</v>
      </c>
      <c r="M2119" s="1">
        <f>YEAR(space_missions[[#This Row],[Date]])</f>
        <v>1984</v>
      </c>
    </row>
    <row r="2120" spans="1:13" x14ac:dyDescent="0.3">
      <c r="A2120" s="1" t="s">
        <v>9</v>
      </c>
      <c r="B2120" s="1" t="s">
        <v>684</v>
      </c>
      <c r="C2120" s="2">
        <v>30813</v>
      </c>
      <c r="D2120" s="3">
        <v>0.26319444444444445</v>
      </c>
      <c r="E2120" s="1" t="s">
        <v>685</v>
      </c>
      <c r="F2120" s="1" t="s">
        <v>2336</v>
      </c>
      <c r="G2120" s="1" t="s">
        <v>13</v>
      </c>
      <c r="H2120" s="1" t="s">
        <v>14</v>
      </c>
      <c r="I2120" s="1" t="s">
        <v>15</v>
      </c>
      <c r="J2120" s="1">
        <f>FIND(", ",space_missions[[#This Row],[Location]])</f>
        <v>11</v>
      </c>
      <c r="K2120" s="1" t="str">
        <f t="shared" si="33"/>
        <v xml:space="preserve"> Russia</v>
      </c>
      <c r="L2120" s="1" t="str">
        <f>_xlfn.CONCAT(space_missions[[#This Row],[Company]],"-",space_missions[[#This Row],[Rocket]])</f>
        <v>RVSN USSR-Cosmos-3M (11K65M)</v>
      </c>
      <c r="M2120" s="1">
        <f>YEAR(space_missions[[#This Row],[Date]])</f>
        <v>1984</v>
      </c>
    </row>
    <row r="2121" spans="1:13" x14ac:dyDescent="0.3">
      <c r="A2121" s="1" t="s">
        <v>9</v>
      </c>
      <c r="B2121" s="1" t="s">
        <v>961</v>
      </c>
      <c r="C2121" s="2">
        <v>30819</v>
      </c>
      <c r="D2121" s="3">
        <v>0.61319444444444449</v>
      </c>
      <c r="E2121" s="1" t="s">
        <v>685</v>
      </c>
      <c r="F2121" s="1" t="s">
        <v>2337</v>
      </c>
      <c r="G2121" s="1" t="s">
        <v>13</v>
      </c>
      <c r="H2121" s="1" t="s">
        <v>14</v>
      </c>
      <c r="I2121" s="1" t="s">
        <v>15</v>
      </c>
      <c r="J2121" s="1">
        <f>FIND(", ",space_missions[[#This Row],[Location]])</f>
        <v>11</v>
      </c>
      <c r="K2121" s="1" t="str">
        <f t="shared" si="33"/>
        <v xml:space="preserve"> Russia</v>
      </c>
      <c r="L2121" s="1" t="str">
        <f>_xlfn.CONCAT(space_missions[[#This Row],[Company]],"-",space_missions[[#This Row],[Rocket]])</f>
        <v>RVSN USSR-Cosmos-3M (11K65M)</v>
      </c>
      <c r="M2121" s="1">
        <f>YEAR(space_missions[[#This Row],[Date]])</f>
        <v>1984</v>
      </c>
    </row>
    <row r="2122" spans="1:13" x14ac:dyDescent="0.3">
      <c r="A2122" s="1" t="s">
        <v>2338</v>
      </c>
      <c r="B2122" s="1" t="s">
        <v>2044</v>
      </c>
      <c r="C2122" s="2">
        <v>30825</v>
      </c>
      <c r="D2122" s="3">
        <v>6.458333333333334E-2</v>
      </c>
      <c r="E2122" s="1" t="s">
        <v>2045</v>
      </c>
      <c r="F2122" s="1" t="s">
        <v>2339</v>
      </c>
      <c r="G2122" s="1" t="s">
        <v>13</v>
      </c>
      <c r="H2122" s="1" t="s">
        <v>14</v>
      </c>
      <c r="I2122" s="1" t="s">
        <v>15</v>
      </c>
      <c r="J2122" s="1">
        <f>FIND(", ",space_missions[[#This Row],[Location]])</f>
        <v>12</v>
      </c>
      <c r="K2122" s="1" t="str">
        <f t="shared" si="33"/>
        <v xml:space="preserve"> France</v>
      </c>
      <c r="L2122" s="1" t="str">
        <f>_xlfn.CONCAT(space_missions[[#This Row],[Company]],"-",space_missions[[#This Row],[Rocket]])</f>
        <v>Arianespace-Ariane 1</v>
      </c>
      <c r="M2122" s="1">
        <f>YEAR(space_missions[[#This Row],[Date]])</f>
        <v>1984</v>
      </c>
    </row>
    <row r="2123" spans="1:13" x14ac:dyDescent="0.3">
      <c r="A2123" s="1" t="s">
        <v>9</v>
      </c>
      <c r="B2123" s="1" t="s">
        <v>684</v>
      </c>
      <c r="C2123" s="2">
        <v>30830</v>
      </c>
      <c r="D2123" s="3">
        <v>0.91111111111111109</v>
      </c>
      <c r="E2123" s="1" t="s">
        <v>685</v>
      </c>
      <c r="F2123" s="1" t="s">
        <v>2340</v>
      </c>
      <c r="G2123" s="1" t="s">
        <v>13</v>
      </c>
      <c r="H2123" s="1" t="s">
        <v>14</v>
      </c>
      <c r="I2123" s="1" t="s">
        <v>15</v>
      </c>
      <c r="J2123" s="1">
        <f>FIND(", ",space_missions[[#This Row],[Location]])</f>
        <v>11</v>
      </c>
      <c r="K2123" s="1" t="str">
        <f t="shared" si="33"/>
        <v xml:space="preserve"> Russia</v>
      </c>
      <c r="L2123" s="1" t="str">
        <f>_xlfn.CONCAT(space_missions[[#This Row],[Company]],"-",space_missions[[#This Row],[Rocket]])</f>
        <v>RVSN USSR-Cosmos-3M (11K65M)</v>
      </c>
      <c r="M2123" s="1">
        <f>YEAR(space_missions[[#This Row],[Date]])</f>
        <v>1984</v>
      </c>
    </row>
    <row r="2124" spans="1:13" x14ac:dyDescent="0.3">
      <c r="A2124" s="1" t="s">
        <v>9</v>
      </c>
      <c r="B2124" s="1" t="s">
        <v>847</v>
      </c>
      <c r="C2124" s="2">
        <v>30832</v>
      </c>
      <c r="D2124" s="3">
        <v>0.78194444444444444</v>
      </c>
      <c r="E2124" s="1" t="s">
        <v>937</v>
      </c>
      <c r="F2124" s="1" t="s">
        <v>2341</v>
      </c>
      <c r="G2124" s="1" t="s">
        <v>13</v>
      </c>
      <c r="H2124" s="1" t="s">
        <v>14</v>
      </c>
      <c r="I2124" s="1" t="s">
        <v>15</v>
      </c>
      <c r="J2124" s="1">
        <f>FIND(", ",space_missions[[#This Row],[Location]])</f>
        <v>11</v>
      </c>
      <c r="K2124" s="1" t="str">
        <f t="shared" si="33"/>
        <v xml:space="preserve"> Kazakhstan</v>
      </c>
      <c r="L2124" s="1" t="str">
        <f>_xlfn.CONCAT(space_missions[[#This Row],[Company]],"-",space_missions[[#This Row],[Rocket]])</f>
        <v>RVSN USSR-Tsyklon-2</v>
      </c>
      <c r="M2124" s="1">
        <f>YEAR(space_missions[[#This Row],[Date]])</f>
        <v>1984</v>
      </c>
    </row>
    <row r="2125" spans="1:13" x14ac:dyDescent="0.3">
      <c r="A2125" s="1" t="s">
        <v>9</v>
      </c>
      <c r="B2125" s="1" t="s">
        <v>2113</v>
      </c>
      <c r="C2125" s="2">
        <v>30839</v>
      </c>
      <c r="D2125" s="3">
        <v>0.6479166666666667</v>
      </c>
      <c r="E2125" s="1" t="s">
        <v>1302</v>
      </c>
      <c r="F2125" s="1" t="s">
        <v>2342</v>
      </c>
      <c r="G2125" s="1" t="s">
        <v>13</v>
      </c>
      <c r="H2125" s="1" t="s">
        <v>14</v>
      </c>
      <c r="I2125" s="1" t="s">
        <v>15</v>
      </c>
      <c r="J2125" s="1">
        <f>FIND(", ",space_missions[[#This Row],[Location]])</f>
        <v>10</v>
      </c>
      <c r="K2125" s="1" t="str">
        <f t="shared" si="33"/>
        <v xml:space="preserve"> Russia</v>
      </c>
      <c r="L2125" s="1" t="str">
        <f>_xlfn.CONCAT(space_missions[[#This Row],[Company]],"-",space_missions[[#This Row],[Rocket]])</f>
        <v>RVSN USSR-Molniya-M /Block 2BL</v>
      </c>
      <c r="M2125" s="1">
        <f>YEAR(space_missions[[#This Row],[Date]])</f>
        <v>1984</v>
      </c>
    </row>
    <row r="2126" spans="1:13" x14ac:dyDescent="0.3">
      <c r="A2126" s="1" t="s">
        <v>9</v>
      </c>
      <c r="B2126" s="1" t="s">
        <v>420</v>
      </c>
      <c r="C2126" s="2">
        <v>30839</v>
      </c>
      <c r="D2126" s="3"/>
      <c r="E2126" s="1" t="s">
        <v>924</v>
      </c>
      <c r="F2126" s="1" t="s">
        <v>2269</v>
      </c>
      <c r="G2126" s="1" t="s">
        <v>13</v>
      </c>
      <c r="H2126" s="1" t="s">
        <v>14</v>
      </c>
      <c r="I2126" s="1" t="s">
        <v>15</v>
      </c>
      <c r="J2126" s="1">
        <f>FIND(", ",space_missions[[#This Row],[Location]])</f>
        <v>10</v>
      </c>
      <c r="K2126" s="1" t="str">
        <f t="shared" si="33"/>
        <v xml:space="preserve"> Russia</v>
      </c>
      <c r="L2126" s="1" t="str">
        <f>_xlfn.CONCAT(space_missions[[#This Row],[Company]],"-",space_missions[[#This Row],[Rocket]])</f>
        <v>RVSN USSR-Cosmos-3MRB (65MRB)</v>
      </c>
      <c r="M2126" s="1">
        <f>YEAR(space_missions[[#This Row],[Date]])</f>
        <v>1984</v>
      </c>
    </row>
    <row r="2127" spans="1:13" x14ac:dyDescent="0.3">
      <c r="A2127" s="1" t="s">
        <v>9</v>
      </c>
      <c r="B2127" s="1" t="s">
        <v>961</v>
      </c>
      <c r="C2127" s="2">
        <v>30841</v>
      </c>
      <c r="D2127" s="3">
        <v>0.4777777777777778</v>
      </c>
      <c r="E2127" s="1" t="s">
        <v>685</v>
      </c>
      <c r="F2127" s="1" t="s">
        <v>2343</v>
      </c>
      <c r="G2127" s="1" t="s">
        <v>13</v>
      </c>
      <c r="H2127" s="1" t="s">
        <v>14</v>
      </c>
      <c r="I2127" s="1" t="s">
        <v>15</v>
      </c>
      <c r="J2127" s="1">
        <f>FIND(", ",space_missions[[#This Row],[Location]])</f>
        <v>11</v>
      </c>
      <c r="K2127" s="1" t="str">
        <f t="shared" si="33"/>
        <v xml:space="preserve"> Russia</v>
      </c>
      <c r="L2127" s="1" t="str">
        <f>_xlfn.CONCAT(space_missions[[#This Row],[Company]],"-",space_missions[[#This Row],[Rocket]])</f>
        <v>RVSN USSR-Cosmos-3M (11K65M)</v>
      </c>
      <c r="M2127" s="1">
        <f>YEAR(space_missions[[#This Row],[Date]])</f>
        <v>1984</v>
      </c>
    </row>
    <row r="2128" spans="1:13" x14ac:dyDescent="0.3">
      <c r="A2128" s="1" t="s">
        <v>92</v>
      </c>
      <c r="B2128" s="1" t="s">
        <v>482</v>
      </c>
      <c r="C2128" s="2">
        <v>30842</v>
      </c>
      <c r="D2128" s="3">
        <v>0.9604166666666667</v>
      </c>
      <c r="E2128" s="1" t="s">
        <v>2344</v>
      </c>
      <c r="F2128" s="1" t="s">
        <v>2345</v>
      </c>
      <c r="G2128" s="1" t="s">
        <v>13</v>
      </c>
      <c r="H2128" s="1" t="s">
        <v>14</v>
      </c>
      <c r="I2128" s="1" t="s">
        <v>21</v>
      </c>
      <c r="J2128" s="1">
        <f>FIND(", ",space_missions[[#This Row],[Location]])</f>
        <v>8</v>
      </c>
      <c r="K2128" s="1" t="str">
        <f t="shared" si="33"/>
        <v xml:space="preserve"> USA</v>
      </c>
      <c r="L2128" s="1" t="str">
        <f>_xlfn.CONCAT(space_missions[[#This Row],[Company]],"-",space_missions[[#This Row],[Rocket]])</f>
        <v>General Dynamics-Atlas-G Centaur-D1AR</v>
      </c>
      <c r="M2128" s="1">
        <f>YEAR(space_missions[[#This Row],[Date]])</f>
        <v>1984</v>
      </c>
    </row>
    <row r="2129" spans="1:13" x14ac:dyDescent="0.3">
      <c r="A2129" s="1" t="s">
        <v>92</v>
      </c>
      <c r="B2129" s="1" t="s">
        <v>127</v>
      </c>
      <c r="C2129" s="2">
        <v>30846</v>
      </c>
      <c r="D2129" s="3">
        <v>0.48402777777777778</v>
      </c>
      <c r="E2129" s="1" t="s">
        <v>2284</v>
      </c>
      <c r="F2129" s="1" t="s">
        <v>2346</v>
      </c>
      <c r="G2129" s="1" t="s">
        <v>13</v>
      </c>
      <c r="H2129" s="1" t="s">
        <v>14</v>
      </c>
      <c r="I2129" s="1" t="s">
        <v>15</v>
      </c>
      <c r="J2129" s="1">
        <f>FIND(", ",space_missions[[#This Row],[Location]])</f>
        <v>7</v>
      </c>
      <c r="K2129" s="1" t="str">
        <f t="shared" si="33"/>
        <v xml:space="preserve"> USA</v>
      </c>
      <c r="L2129" s="1" t="str">
        <f>_xlfn.CONCAT(space_missions[[#This Row],[Company]],"-",space_missions[[#This Row],[Rocket]])</f>
        <v>General Dynamics-Atlas-E/F SGS-2</v>
      </c>
      <c r="M2129" s="1">
        <f>YEAR(space_missions[[#This Row],[Date]])</f>
        <v>1984</v>
      </c>
    </row>
    <row r="2130" spans="1:13" x14ac:dyDescent="0.3">
      <c r="A2130" s="1" t="s">
        <v>9</v>
      </c>
      <c r="B2130" s="1" t="s">
        <v>684</v>
      </c>
      <c r="C2130" s="2">
        <v>30854</v>
      </c>
      <c r="D2130" s="3">
        <v>0.81944444444444442</v>
      </c>
      <c r="E2130" s="1" t="s">
        <v>685</v>
      </c>
      <c r="F2130" s="1" t="s">
        <v>2347</v>
      </c>
      <c r="G2130" s="1" t="s">
        <v>13</v>
      </c>
      <c r="H2130" s="1" t="s">
        <v>14</v>
      </c>
      <c r="I2130" s="1" t="s">
        <v>15</v>
      </c>
      <c r="J2130" s="1">
        <f>FIND(", ",space_missions[[#This Row],[Location]])</f>
        <v>11</v>
      </c>
      <c r="K2130" s="1" t="str">
        <f t="shared" si="33"/>
        <v xml:space="preserve"> Russia</v>
      </c>
      <c r="L2130" s="1" t="str">
        <f>_xlfn.CONCAT(space_missions[[#This Row],[Company]],"-",space_missions[[#This Row],[Rocket]])</f>
        <v>RVSN USSR-Cosmos-3M (11K65M)</v>
      </c>
      <c r="M2130" s="1">
        <f>YEAR(space_missions[[#This Row],[Date]])</f>
        <v>1984</v>
      </c>
    </row>
    <row r="2131" spans="1:13" x14ac:dyDescent="0.3">
      <c r="A2131" s="1" t="s">
        <v>463</v>
      </c>
      <c r="B2131" s="1" t="s">
        <v>388</v>
      </c>
      <c r="C2131" s="2">
        <v>30858</v>
      </c>
      <c r="D2131" s="3">
        <v>0.78263888888888888</v>
      </c>
      <c r="E2131" s="1" t="s">
        <v>2235</v>
      </c>
      <c r="F2131" s="1" t="s">
        <v>2348</v>
      </c>
      <c r="G2131" s="1" t="s">
        <v>13</v>
      </c>
      <c r="H2131" s="1" t="s">
        <v>14</v>
      </c>
      <c r="I2131" s="1" t="s">
        <v>15</v>
      </c>
      <c r="J2131" s="1">
        <f>FIND(", ",space_missions[[#This Row],[Location]])</f>
        <v>7</v>
      </c>
      <c r="K2131" s="1" t="str">
        <f t="shared" si="33"/>
        <v xml:space="preserve"> USA</v>
      </c>
      <c r="L2131" s="1" t="str">
        <f>_xlfn.CONCAT(space_missions[[#This Row],[Company]],"-",space_missions[[#This Row],[Rocket]])</f>
        <v>Martin Marietta-Titan 34D</v>
      </c>
      <c r="M2131" s="1">
        <f>YEAR(space_missions[[#This Row],[Date]])</f>
        <v>1984</v>
      </c>
    </row>
    <row r="2132" spans="1:13" x14ac:dyDescent="0.3">
      <c r="A2132" s="1" t="s">
        <v>9</v>
      </c>
      <c r="B2132" s="1" t="s">
        <v>684</v>
      </c>
      <c r="C2132" s="2">
        <v>30860</v>
      </c>
      <c r="D2132" s="3">
        <v>0.2076388888888889</v>
      </c>
      <c r="E2132" s="1" t="s">
        <v>685</v>
      </c>
      <c r="F2132" s="1" t="s">
        <v>2349</v>
      </c>
      <c r="G2132" s="1" t="s">
        <v>13</v>
      </c>
      <c r="H2132" s="1" t="s">
        <v>14</v>
      </c>
      <c r="I2132" s="1" t="s">
        <v>15</v>
      </c>
      <c r="J2132" s="1">
        <f>FIND(", ",space_missions[[#This Row],[Location]])</f>
        <v>11</v>
      </c>
      <c r="K2132" s="1" t="str">
        <f t="shared" si="33"/>
        <v xml:space="preserve"> Russia</v>
      </c>
      <c r="L2132" s="1" t="str">
        <f>_xlfn.CONCAT(space_missions[[#This Row],[Company]],"-",space_missions[[#This Row],[Rocket]])</f>
        <v>RVSN USSR-Cosmos-3M (11K65M)</v>
      </c>
      <c r="M2132" s="1">
        <f>YEAR(space_missions[[#This Row],[Date]])</f>
        <v>1984</v>
      </c>
    </row>
    <row r="2133" spans="1:13" x14ac:dyDescent="0.3">
      <c r="A2133" s="1" t="s">
        <v>9</v>
      </c>
      <c r="B2133" s="1" t="s">
        <v>1338</v>
      </c>
      <c r="C2133" s="2">
        <v>30861</v>
      </c>
      <c r="D2133" s="3">
        <v>0.54861111111111116</v>
      </c>
      <c r="E2133" s="1" t="s">
        <v>685</v>
      </c>
      <c r="F2133" s="1" t="s">
        <v>2350</v>
      </c>
      <c r="G2133" s="1" t="s">
        <v>13</v>
      </c>
      <c r="H2133" s="1" t="s">
        <v>14</v>
      </c>
      <c r="I2133" s="1" t="s">
        <v>15</v>
      </c>
      <c r="J2133" s="1">
        <f>FIND(", ",space_missions[[#This Row],[Location]])</f>
        <v>11</v>
      </c>
      <c r="K2133" s="1" t="str">
        <f t="shared" si="33"/>
        <v xml:space="preserve"> Russia</v>
      </c>
      <c r="L2133" s="1" t="str">
        <f>_xlfn.CONCAT(space_missions[[#This Row],[Company]],"-",space_missions[[#This Row],[Rocket]])</f>
        <v>RVSN USSR-Cosmos-3M (11K65M)</v>
      </c>
      <c r="M2133" s="1">
        <f>YEAR(space_missions[[#This Row],[Date]])</f>
        <v>1984</v>
      </c>
    </row>
    <row r="2134" spans="1:13" x14ac:dyDescent="0.3">
      <c r="A2134" s="1" t="s">
        <v>9</v>
      </c>
      <c r="B2134" s="1" t="s">
        <v>980</v>
      </c>
      <c r="C2134" s="2">
        <v>30866</v>
      </c>
      <c r="D2134" s="3">
        <v>0.89583333333333337</v>
      </c>
      <c r="E2134" s="1" t="s">
        <v>1302</v>
      </c>
      <c r="F2134" s="1" t="s">
        <v>2351</v>
      </c>
      <c r="G2134" s="1" t="s">
        <v>13</v>
      </c>
      <c r="H2134" s="1" t="s">
        <v>14</v>
      </c>
      <c r="I2134" s="1" t="s">
        <v>15</v>
      </c>
      <c r="J2134" s="1">
        <f>FIND(", ",space_missions[[#This Row],[Location]])</f>
        <v>10</v>
      </c>
      <c r="K2134" s="1" t="str">
        <f t="shared" si="33"/>
        <v xml:space="preserve"> Russia</v>
      </c>
      <c r="L2134" s="1" t="str">
        <f>_xlfn.CONCAT(space_missions[[#This Row],[Company]],"-",space_missions[[#This Row],[Rocket]])</f>
        <v>RVSN USSR-Molniya-M /Block 2BL</v>
      </c>
      <c r="M2134" s="1">
        <f>YEAR(space_missions[[#This Row],[Date]])</f>
        <v>1984</v>
      </c>
    </row>
    <row r="2135" spans="1:13" x14ac:dyDescent="0.3">
      <c r="A2135" s="1" t="s">
        <v>9</v>
      </c>
      <c r="B2135" s="1" t="s">
        <v>1828</v>
      </c>
      <c r="C2135" s="2">
        <v>30868</v>
      </c>
      <c r="D2135" s="3">
        <v>0.14861111111111111</v>
      </c>
      <c r="E2135" s="1" t="s">
        <v>1829</v>
      </c>
      <c r="F2135" s="1" t="s">
        <v>2301</v>
      </c>
      <c r="G2135" s="1" t="s">
        <v>13</v>
      </c>
      <c r="H2135" s="1" t="s">
        <v>14</v>
      </c>
      <c r="I2135" s="1" t="s">
        <v>15</v>
      </c>
      <c r="J2135" s="1">
        <f>FIND(", ",space_missions[[#This Row],[Location]])</f>
        <v>10</v>
      </c>
      <c r="K2135" s="1" t="str">
        <f t="shared" si="33"/>
        <v xml:space="preserve"> Russia</v>
      </c>
      <c r="L2135" s="1" t="str">
        <f>_xlfn.CONCAT(space_missions[[#This Row],[Company]],"-",space_missions[[#This Row],[Rocket]])</f>
        <v>RVSN USSR-Tsyklon-3</v>
      </c>
      <c r="M2135" s="1">
        <f>YEAR(space_missions[[#This Row],[Date]])</f>
        <v>1984</v>
      </c>
    </row>
    <row r="2136" spans="1:13" x14ac:dyDescent="0.3">
      <c r="A2136" s="1" t="s">
        <v>9</v>
      </c>
      <c r="B2136" s="1" t="s">
        <v>2113</v>
      </c>
      <c r="C2136" s="2">
        <v>30896</v>
      </c>
      <c r="D2136" s="3">
        <v>0.35972222222222222</v>
      </c>
      <c r="E2136" s="1" t="s">
        <v>1302</v>
      </c>
      <c r="F2136" s="1" t="s">
        <v>2352</v>
      </c>
      <c r="G2136" s="1" t="s">
        <v>13</v>
      </c>
      <c r="H2136" s="1" t="s">
        <v>14</v>
      </c>
      <c r="I2136" s="1" t="s">
        <v>15</v>
      </c>
      <c r="J2136" s="1">
        <f>FIND(", ",space_missions[[#This Row],[Location]])</f>
        <v>10</v>
      </c>
      <c r="K2136" s="1" t="str">
        <f t="shared" si="33"/>
        <v xml:space="preserve"> Russia</v>
      </c>
      <c r="L2136" s="1" t="str">
        <f>_xlfn.CONCAT(space_missions[[#This Row],[Company]],"-",space_missions[[#This Row],[Rocket]])</f>
        <v>RVSN USSR-Molniya-M /Block 2BL</v>
      </c>
      <c r="M2136" s="1">
        <f>YEAR(space_missions[[#This Row],[Date]])</f>
        <v>1984</v>
      </c>
    </row>
    <row r="2137" spans="1:13" x14ac:dyDescent="0.3">
      <c r="A2137" s="1" t="s">
        <v>1620</v>
      </c>
      <c r="B2137" s="1" t="s">
        <v>1621</v>
      </c>
      <c r="C2137" s="2">
        <v>30896</v>
      </c>
      <c r="D2137" s="3">
        <v>0.85416666666666663</v>
      </c>
      <c r="E2137" s="1" t="s">
        <v>2110</v>
      </c>
      <c r="F2137" s="1" t="s">
        <v>2353</v>
      </c>
      <c r="G2137" s="1" t="s">
        <v>13</v>
      </c>
      <c r="H2137" s="1" t="s">
        <v>14</v>
      </c>
      <c r="I2137" s="1" t="s">
        <v>15</v>
      </c>
      <c r="J2137" s="1">
        <f>FIND(", ",space_missions[[#This Row],[Location]])</f>
        <v>6</v>
      </c>
      <c r="K2137" s="1" t="str">
        <f t="shared" si="33"/>
        <v xml:space="preserve"> Japan</v>
      </c>
      <c r="L2137" s="1" t="str">
        <f>_xlfn.CONCAT(space_missions[[#This Row],[Company]],"-",space_missions[[#This Row],[Rocket]])</f>
        <v>MHI-N-II Star-37E</v>
      </c>
      <c r="M2137" s="1">
        <f>YEAR(space_missions[[#This Row],[Date]])</f>
        <v>1984</v>
      </c>
    </row>
    <row r="2138" spans="1:13" x14ac:dyDescent="0.3">
      <c r="A2138" s="1" t="s">
        <v>2338</v>
      </c>
      <c r="B2138" s="1" t="s">
        <v>1202</v>
      </c>
      <c r="C2138" s="2">
        <v>30898</v>
      </c>
      <c r="D2138" s="3">
        <v>0.56388888888888888</v>
      </c>
      <c r="E2138" s="1" t="s">
        <v>2354</v>
      </c>
      <c r="F2138" s="1" t="s">
        <v>2355</v>
      </c>
      <c r="G2138" s="1" t="s">
        <v>13</v>
      </c>
      <c r="H2138" s="1" t="s">
        <v>14</v>
      </c>
      <c r="I2138" s="1" t="s">
        <v>15</v>
      </c>
      <c r="J2138" s="1">
        <f>FIND(", ",space_missions[[#This Row],[Location]])</f>
        <v>6</v>
      </c>
      <c r="K2138" s="1" t="str">
        <f t="shared" si="33"/>
        <v xml:space="preserve"> France</v>
      </c>
      <c r="L2138" s="1" t="str">
        <f>_xlfn.CONCAT(space_missions[[#This Row],[Company]],"-",space_missions[[#This Row],[Rocket]])</f>
        <v>Arianespace-Ariane 3</v>
      </c>
      <c r="M2138" s="1">
        <f>YEAR(space_missions[[#This Row],[Date]])</f>
        <v>1984</v>
      </c>
    </row>
    <row r="2139" spans="1:13" x14ac:dyDescent="0.3">
      <c r="A2139" s="1" t="s">
        <v>9</v>
      </c>
      <c r="B2139" s="1" t="s">
        <v>847</v>
      </c>
      <c r="C2139" s="2">
        <v>30901</v>
      </c>
      <c r="D2139" s="3">
        <v>0.95138888888888884</v>
      </c>
      <c r="E2139" s="1" t="s">
        <v>937</v>
      </c>
      <c r="F2139" s="1" t="s">
        <v>2356</v>
      </c>
      <c r="G2139" s="1" t="s">
        <v>13</v>
      </c>
      <c r="H2139" s="1" t="s">
        <v>14</v>
      </c>
      <c r="I2139" s="1" t="s">
        <v>15</v>
      </c>
      <c r="J2139" s="1">
        <f>FIND(", ",space_missions[[#This Row],[Location]])</f>
        <v>11</v>
      </c>
      <c r="K2139" s="1" t="str">
        <f t="shared" si="33"/>
        <v xml:space="preserve"> Kazakhstan</v>
      </c>
      <c r="L2139" s="1" t="str">
        <f>_xlfn.CONCAT(space_missions[[#This Row],[Company]],"-",space_missions[[#This Row],[Rocket]])</f>
        <v>RVSN USSR-Tsyklon-2</v>
      </c>
      <c r="M2139" s="1">
        <f>YEAR(space_missions[[#This Row],[Date]])</f>
        <v>1984</v>
      </c>
    </row>
    <row r="2140" spans="1:13" x14ac:dyDescent="0.3">
      <c r="A2140" s="1" t="s">
        <v>9</v>
      </c>
      <c r="B2140" s="1" t="s">
        <v>1828</v>
      </c>
      <c r="C2140" s="2">
        <v>30902</v>
      </c>
      <c r="D2140" s="3">
        <v>0.50555555555555554</v>
      </c>
      <c r="E2140" s="1" t="s">
        <v>1829</v>
      </c>
      <c r="F2140" s="1" t="s">
        <v>2357</v>
      </c>
      <c r="G2140" s="1" t="s">
        <v>13</v>
      </c>
      <c r="H2140" s="1" t="s">
        <v>14</v>
      </c>
      <c r="I2140" s="1" t="s">
        <v>15</v>
      </c>
      <c r="J2140" s="1">
        <f>FIND(", ",space_missions[[#This Row],[Location]])</f>
        <v>10</v>
      </c>
      <c r="K2140" s="1" t="str">
        <f t="shared" si="33"/>
        <v xml:space="preserve"> Russia</v>
      </c>
      <c r="L2140" s="1" t="str">
        <f>_xlfn.CONCAT(space_missions[[#This Row],[Company]],"-",space_missions[[#This Row],[Rocket]])</f>
        <v>RVSN USSR-Tsyklon-3</v>
      </c>
      <c r="M2140" s="1">
        <f>YEAR(space_missions[[#This Row],[Date]])</f>
        <v>1984</v>
      </c>
    </row>
    <row r="2141" spans="1:13" x14ac:dyDescent="0.3">
      <c r="A2141" s="1" t="s">
        <v>9</v>
      </c>
      <c r="B2141" s="1" t="s">
        <v>543</v>
      </c>
      <c r="C2141" s="2">
        <v>30904</v>
      </c>
      <c r="D2141" s="3">
        <v>2.0833333333333333E-3</v>
      </c>
      <c r="E2141" s="1" t="s">
        <v>1463</v>
      </c>
      <c r="F2141" s="1" t="s">
        <v>2358</v>
      </c>
      <c r="G2141" s="1" t="s">
        <v>13</v>
      </c>
      <c r="H2141" s="1" t="s">
        <v>14</v>
      </c>
      <c r="I2141" s="1" t="s">
        <v>15</v>
      </c>
      <c r="J2141" s="1">
        <f>FIND(", ",space_missions[[#This Row],[Location]])</f>
        <v>10</v>
      </c>
      <c r="K2141" s="1" t="str">
        <f t="shared" si="33"/>
        <v xml:space="preserve"> Russia</v>
      </c>
      <c r="L2141" s="1" t="str">
        <f>_xlfn.CONCAT(space_missions[[#This Row],[Company]],"-",space_missions[[#This Row],[Rocket]])</f>
        <v>RVSN USSR-Molniya-M /Block ML</v>
      </c>
      <c r="M2141" s="1">
        <f>YEAR(space_missions[[#This Row],[Date]])</f>
        <v>1984</v>
      </c>
    </row>
    <row r="2142" spans="1:13" x14ac:dyDescent="0.3">
      <c r="A2142" s="1" t="s">
        <v>9</v>
      </c>
      <c r="B2142" s="1" t="s">
        <v>980</v>
      </c>
      <c r="C2142" s="2">
        <v>30918</v>
      </c>
      <c r="D2142" s="3">
        <v>0.35138888888888886</v>
      </c>
      <c r="E2142" s="1" t="s">
        <v>1463</v>
      </c>
      <c r="F2142" s="1" t="s">
        <v>2359</v>
      </c>
      <c r="G2142" s="1" t="s">
        <v>13</v>
      </c>
      <c r="H2142" s="1" t="s">
        <v>14</v>
      </c>
      <c r="I2142" s="1" t="s">
        <v>15</v>
      </c>
      <c r="J2142" s="1">
        <f>FIND(", ",space_missions[[#This Row],[Location]])</f>
        <v>10</v>
      </c>
      <c r="K2142" s="1" t="str">
        <f t="shared" si="33"/>
        <v xml:space="preserve"> Russia</v>
      </c>
      <c r="L2142" s="1" t="str">
        <f>_xlfn.CONCAT(space_missions[[#This Row],[Company]],"-",space_missions[[#This Row],[Rocket]])</f>
        <v>RVSN USSR-Molniya-M /Block ML</v>
      </c>
      <c r="M2142" s="1">
        <f>YEAR(space_missions[[#This Row],[Date]])</f>
        <v>1984</v>
      </c>
    </row>
    <row r="2143" spans="1:13" x14ac:dyDescent="0.3">
      <c r="A2143" s="1" t="s">
        <v>463</v>
      </c>
      <c r="B2143" s="1" t="s">
        <v>322</v>
      </c>
      <c r="C2143" s="2">
        <v>30922</v>
      </c>
      <c r="D2143" s="3">
        <v>0</v>
      </c>
      <c r="E2143" s="1" t="s">
        <v>1558</v>
      </c>
      <c r="F2143" s="1" t="s">
        <v>2360</v>
      </c>
      <c r="G2143" s="1" t="s">
        <v>13</v>
      </c>
      <c r="H2143" s="1" t="s">
        <v>14</v>
      </c>
      <c r="I2143" s="1" t="s">
        <v>15</v>
      </c>
      <c r="J2143" s="1">
        <f>FIND(", ",space_missions[[#This Row],[Location]])</f>
        <v>7</v>
      </c>
      <c r="K2143" s="1" t="str">
        <f t="shared" si="33"/>
        <v xml:space="preserve"> USA</v>
      </c>
      <c r="L2143" s="1" t="str">
        <f>_xlfn.CONCAT(space_missions[[#This Row],[Company]],"-",space_missions[[#This Row],[Rocket]])</f>
        <v>Martin Marietta-Titan III(34)B Agena-D</v>
      </c>
      <c r="M2143" s="1">
        <f>YEAR(space_missions[[#This Row],[Date]])</f>
        <v>1984</v>
      </c>
    </row>
    <row r="2144" spans="1:13" x14ac:dyDescent="0.3">
      <c r="A2144" s="1" t="s">
        <v>9</v>
      </c>
      <c r="B2144" s="1" t="s">
        <v>739</v>
      </c>
      <c r="C2144" s="2">
        <v>30923</v>
      </c>
      <c r="D2144" s="3">
        <v>1.4583333333333334E-2</v>
      </c>
      <c r="E2144" s="1" t="s">
        <v>937</v>
      </c>
      <c r="F2144" s="1" t="s">
        <v>2361</v>
      </c>
      <c r="G2144" s="1" t="s">
        <v>13</v>
      </c>
      <c r="H2144" s="1" t="s">
        <v>14</v>
      </c>
      <c r="I2144" s="1" t="s">
        <v>15</v>
      </c>
      <c r="J2144" s="1">
        <f>FIND(", ",space_missions[[#This Row],[Location]])</f>
        <v>11</v>
      </c>
      <c r="K2144" s="1" t="str">
        <f t="shared" si="33"/>
        <v xml:space="preserve"> Kazakhstan</v>
      </c>
      <c r="L2144" s="1" t="str">
        <f>_xlfn.CONCAT(space_missions[[#This Row],[Company]],"-",space_missions[[#This Row],[Rocket]])</f>
        <v>RVSN USSR-Tsyklon-2</v>
      </c>
      <c r="M2144" s="1">
        <f>YEAR(space_missions[[#This Row],[Date]])</f>
        <v>1984</v>
      </c>
    </row>
    <row r="2145" spans="1:13" x14ac:dyDescent="0.3">
      <c r="A2145" s="1" t="s">
        <v>54</v>
      </c>
      <c r="B2145" s="1" t="s">
        <v>749</v>
      </c>
      <c r="C2145" s="2">
        <v>30924</v>
      </c>
      <c r="D2145" s="3">
        <v>0.52847222222222223</v>
      </c>
      <c r="E2145" s="1" t="s">
        <v>2362</v>
      </c>
      <c r="F2145" s="1" t="s">
        <v>2363</v>
      </c>
      <c r="G2145" s="1" t="s">
        <v>13</v>
      </c>
      <c r="H2145" s="1" t="s">
        <v>2129</v>
      </c>
      <c r="I2145" s="1" t="s">
        <v>15</v>
      </c>
      <c r="J2145" s="1">
        <f>FIND(", ",space_missions[[#This Row],[Location]])</f>
        <v>7</v>
      </c>
      <c r="K2145" s="1" t="str">
        <f t="shared" si="33"/>
        <v xml:space="preserve"> USA</v>
      </c>
      <c r="L2145" s="1" t="str">
        <f>_xlfn.CONCAT(space_missions[[#This Row],[Company]],"-",space_missions[[#This Row],[Rocket]])</f>
        <v>NASA-Space Shuttle Discovery</v>
      </c>
      <c r="M2145" s="1">
        <f>YEAR(space_missions[[#This Row],[Date]])</f>
        <v>1984</v>
      </c>
    </row>
    <row r="2146" spans="1:13" x14ac:dyDescent="0.3">
      <c r="A2146" s="1" t="s">
        <v>9</v>
      </c>
      <c r="B2146" s="1" t="s">
        <v>2113</v>
      </c>
      <c r="C2146" s="2">
        <v>30932</v>
      </c>
      <c r="D2146" s="3">
        <v>0.8</v>
      </c>
      <c r="E2146" s="1" t="s">
        <v>1302</v>
      </c>
      <c r="F2146" s="1" t="s">
        <v>2364</v>
      </c>
      <c r="G2146" s="1" t="s">
        <v>13</v>
      </c>
      <c r="H2146" s="1" t="s">
        <v>14</v>
      </c>
      <c r="I2146" s="1" t="s">
        <v>15</v>
      </c>
      <c r="J2146" s="1">
        <f>FIND(", ",space_missions[[#This Row],[Location]])</f>
        <v>10</v>
      </c>
      <c r="K2146" s="1" t="str">
        <f t="shared" si="33"/>
        <v xml:space="preserve"> Russia</v>
      </c>
      <c r="L2146" s="1" t="str">
        <f>_xlfn.CONCAT(space_missions[[#This Row],[Company]],"-",space_missions[[#This Row],[Rocket]])</f>
        <v>RVSN USSR-Molniya-M /Block 2BL</v>
      </c>
      <c r="M2146" s="1">
        <f>YEAR(space_missions[[#This Row],[Date]])</f>
        <v>1984</v>
      </c>
    </row>
    <row r="2147" spans="1:13" x14ac:dyDescent="0.3">
      <c r="A2147" s="1" t="s">
        <v>92</v>
      </c>
      <c r="B2147" s="1" t="s">
        <v>127</v>
      </c>
      <c r="C2147" s="2">
        <v>30933</v>
      </c>
      <c r="D2147" s="3">
        <v>0.90347222222222223</v>
      </c>
      <c r="E2147" s="1" t="s">
        <v>2284</v>
      </c>
      <c r="F2147" s="1" t="s">
        <v>2365</v>
      </c>
      <c r="G2147" s="1" t="s">
        <v>13</v>
      </c>
      <c r="H2147" s="1" t="s">
        <v>14</v>
      </c>
      <c r="I2147" s="1" t="s">
        <v>15</v>
      </c>
      <c r="J2147" s="1">
        <f>FIND(", ",space_missions[[#This Row],[Location]])</f>
        <v>7</v>
      </c>
      <c r="K2147" s="1" t="str">
        <f t="shared" si="33"/>
        <v xml:space="preserve"> USA</v>
      </c>
      <c r="L2147" s="1" t="str">
        <f>_xlfn.CONCAT(space_missions[[#This Row],[Company]],"-",space_missions[[#This Row],[Rocket]])</f>
        <v>General Dynamics-Atlas-E/F SGS-2</v>
      </c>
      <c r="M2147" s="1">
        <f>YEAR(space_missions[[#This Row],[Date]])</f>
        <v>1984</v>
      </c>
    </row>
    <row r="2148" spans="1:13" x14ac:dyDescent="0.3">
      <c r="A2148" s="1" t="s">
        <v>973</v>
      </c>
      <c r="B2148" s="1" t="s">
        <v>1288</v>
      </c>
      <c r="C2148" s="2">
        <v>30937</v>
      </c>
      <c r="D2148" s="3">
        <v>0.2388888888888889</v>
      </c>
      <c r="E2148" s="1" t="s">
        <v>2225</v>
      </c>
      <c r="F2148" s="1" t="s">
        <v>2366</v>
      </c>
      <c r="G2148" s="1" t="s">
        <v>2227</v>
      </c>
      <c r="H2148" s="1" t="s">
        <v>2228</v>
      </c>
      <c r="I2148" s="1" t="s">
        <v>15</v>
      </c>
      <c r="J2148" s="1">
        <f>FIND(", ",space_missions[[#This Row],[Location]])</f>
        <v>17</v>
      </c>
      <c r="K2148" s="1" t="str">
        <f t="shared" si="33"/>
        <v xml:space="preserve"> China</v>
      </c>
      <c r="L2148" s="1" t="str">
        <f>_xlfn.CONCAT(space_missions[[#This Row],[Company]],"-",space_missions[[#This Row],[Rocket]])</f>
        <v>CASC-Long March 2C</v>
      </c>
      <c r="M2148" s="1">
        <f>YEAR(space_missions[[#This Row],[Date]])</f>
        <v>1984</v>
      </c>
    </row>
    <row r="2149" spans="1:13" x14ac:dyDescent="0.3">
      <c r="A2149" s="1" t="s">
        <v>9</v>
      </c>
      <c r="B2149" s="1" t="s">
        <v>961</v>
      </c>
      <c r="C2149" s="2">
        <v>30938</v>
      </c>
      <c r="D2149" s="3">
        <v>0.62083333333333335</v>
      </c>
      <c r="E2149" s="1" t="s">
        <v>685</v>
      </c>
      <c r="F2149" s="1" t="s">
        <v>2367</v>
      </c>
      <c r="G2149" s="1" t="s">
        <v>13</v>
      </c>
      <c r="H2149" s="1" t="s">
        <v>14</v>
      </c>
      <c r="I2149" s="1" t="s">
        <v>15</v>
      </c>
      <c r="J2149" s="1">
        <f>FIND(", ",space_missions[[#This Row],[Location]])</f>
        <v>11</v>
      </c>
      <c r="K2149" s="1" t="str">
        <f t="shared" si="33"/>
        <v xml:space="preserve"> Russia</v>
      </c>
      <c r="L2149" s="1" t="str">
        <f>_xlfn.CONCAT(space_missions[[#This Row],[Company]],"-",space_missions[[#This Row],[Rocket]])</f>
        <v>RVSN USSR-Cosmos-3M (11K65M)</v>
      </c>
      <c r="M2149" s="1">
        <f>YEAR(space_missions[[#This Row],[Date]])</f>
        <v>1984</v>
      </c>
    </row>
    <row r="2150" spans="1:13" x14ac:dyDescent="0.3">
      <c r="A2150" s="1" t="s">
        <v>9</v>
      </c>
      <c r="B2150" s="1" t="s">
        <v>684</v>
      </c>
      <c r="C2150" s="2">
        <v>30952</v>
      </c>
      <c r="D2150" s="3">
        <v>0.39583333333333331</v>
      </c>
      <c r="E2150" s="1" t="s">
        <v>685</v>
      </c>
      <c r="F2150" s="1" t="s">
        <v>2368</v>
      </c>
      <c r="G2150" s="1" t="s">
        <v>13</v>
      </c>
      <c r="H2150" s="1" t="s">
        <v>14</v>
      </c>
      <c r="I2150" s="1" t="s">
        <v>15</v>
      </c>
      <c r="J2150" s="1">
        <f>FIND(", ",space_missions[[#This Row],[Location]])</f>
        <v>11</v>
      </c>
      <c r="K2150" s="1" t="str">
        <f t="shared" si="33"/>
        <v xml:space="preserve"> Russia</v>
      </c>
      <c r="L2150" s="1" t="str">
        <f>_xlfn.CONCAT(space_missions[[#This Row],[Company]],"-",space_missions[[#This Row],[Rocket]])</f>
        <v>RVSN USSR-Cosmos-3M (11K65M)</v>
      </c>
      <c r="M2150" s="1">
        <f>YEAR(space_missions[[#This Row],[Date]])</f>
        <v>1984</v>
      </c>
    </row>
    <row r="2151" spans="1:13" x14ac:dyDescent="0.3">
      <c r="A2151" s="1" t="s">
        <v>9</v>
      </c>
      <c r="B2151" s="1" t="s">
        <v>1828</v>
      </c>
      <c r="C2151" s="2">
        <v>30953</v>
      </c>
      <c r="D2151" s="3">
        <v>0.25</v>
      </c>
      <c r="E2151" s="1" t="s">
        <v>1829</v>
      </c>
      <c r="F2151" s="1" t="s">
        <v>2369</v>
      </c>
      <c r="G2151" s="1" t="s">
        <v>13</v>
      </c>
      <c r="H2151" s="1" t="s">
        <v>14</v>
      </c>
      <c r="I2151" s="1" t="s">
        <v>15</v>
      </c>
      <c r="J2151" s="1">
        <f>FIND(", ",space_missions[[#This Row],[Location]])</f>
        <v>10</v>
      </c>
      <c r="K2151" s="1" t="str">
        <f t="shared" si="33"/>
        <v xml:space="preserve"> Russia</v>
      </c>
      <c r="L2151" s="1" t="str">
        <f>_xlfn.CONCAT(space_missions[[#This Row],[Company]],"-",space_missions[[#This Row],[Rocket]])</f>
        <v>RVSN USSR-Tsyklon-3</v>
      </c>
      <c r="M2151" s="1">
        <f>YEAR(space_missions[[#This Row],[Date]])</f>
        <v>1984</v>
      </c>
    </row>
    <row r="2152" spans="1:13" x14ac:dyDescent="0.3">
      <c r="A2152" s="1" t="s">
        <v>9</v>
      </c>
      <c r="B2152" s="1" t="s">
        <v>2113</v>
      </c>
      <c r="C2152" s="2">
        <v>30959</v>
      </c>
      <c r="D2152" s="3">
        <v>0.8256944444444444</v>
      </c>
      <c r="E2152" s="1" t="s">
        <v>1302</v>
      </c>
      <c r="F2152" s="1" t="s">
        <v>2370</v>
      </c>
      <c r="G2152" s="1" t="s">
        <v>13</v>
      </c>
      <c r="H2152" s="1" t="s">
        <v>14</v>
      </c>
      <c r="I2152" s="1" t="s">
        <v>15</v>
      </c>
      <c r="J2152" s="1">
        <f>FIND(", ",space_missions[[#This Row],[Location]])</f>
        <v>10</v>
      </c>
      <c r="K2152" s="1" t="str">
        <f t="shared" si="33"/>
        <v xml:space="preserve"> Russia</v>
      </c>
      <c r="L2152" s="1" t="str">
        <f>_xlfn.CONCAT(space_missions[[#This Row],[Company]],"-",space_missions[[#This Row],[Rocket]])</f>
        <v>RVSN USSR-Molniya-M /Block 2BL</v>
      </c>
      <c r="M2152" s="1">
        <f>YEAR(space_missions[[#This Row],[Date]])</f>
        <v>1984</v>
      </c>
    </row>
    <row r="2153" spans="1:13" x14ac:dyDescent="0.3">
      <c r="A2153" s="1" t="s">
        <v>54</v>
      </c>
      <c r="B2153" s="1" t="s">
        <v>749</v>
      </c>
      <c r="C2153" s="2">
        <v>30960</v>
      </c>
      <c r="D2153" s="3">
        <v>0.46041666666666664</v>
      </c>
      <c r="E2153" s="1" t="s">
        <v>2260</v>
      </c>
      <c r="F2153" s="1" t="s">
        <v>2371</v>
      </c>
      <c r="G2153" s="1" t="s">
        <v>13</v>
      </c>
      <c r="H2153" s="1" t="s">
        <v>2129</v>
      </c>
      <c r="I2153" s="1" t="s">
        <v>15</v>
      </c>
      <c r="J2153" s="1">
        <f>FIND(", ",space_missions[[#This Row],[Location]])</f>
        <v>7</v>
      </c>
      <c r="K2153" s="1" t="str">
        <f t="shared" si="33"/>
        <v xml:space="preserve"> USA</v>
      </c>
      <c r="L2153" s="1" t="str">
        <f>_xlfn.CONCAT(space_missions[[#This Row],[Company]],"-",space_missions[[#This Row],[Rocket]])</f>
        <v>NASA-Space Shuttle Challenger</v>
      </c>
      <c r="M2153" s="1">
        <f>YEAR(space_missions[[#This Row],[Date]])</f>
        <v>1984</v>
      </c>
    </row>
    <row r="2154" spans="1:13" x14ac:dyDescent="0.3">
      <c r="A2154" s="1" t="s">
        <v>9</v>
      </c>
      <c r="B2154" s="1" t="s">
        <v>684</v>
      </c>
      <c r="C2154" s="2">
        <v>30966</v>
      </c>
      <c r="D2154" s="3">
        <v>0.61319444444444449</v>
      </c>
      <c r="E2154" s="1" t="s">
        <v>685</v>
      </c>
      <c r="F2154" s="1" t="s">
        <v>2372</v>
      </c>
      <c r="G2154" s="1" t="s">
        <v>13</v>
      </c>
      <c r="H2154" s="1" t="s">
        <v>14</v>
      </c>
      <c r="I2154" s="1" t="s">
        <v>15</v>
      </c>
      <c r="J2154" s="1">
        <f>FIND(", ",space_missions[[#This Row],[Location]])</f>
        <v>11</v>
      </c>
      <c r="K2154" s="1" t="str">
        <f t="shared" si="33"/>
        <v xml:space="preserve"> Russia</v>
      </c>
      <c r="L2154" s="1" t="str">
        <f>_xlfn.CONCAT(space_missions[[#This Row],[Company]],"-",space_missions[[#This Row],[Rocket]])</f>
        <v>RVSN USSR-Cosmos-3M (11K65M)</v>
      </c>
      <c r="M2154" s="1">
        <f>YEAR(space_missions[[#This Row],[Date]])</f>
        <v>1984</v>
      </c>
    </row>
    <row r="2155" spans="1:13" x14ac:dyDescent="0.3">
      <c r="A2155" s="1" t="s">
        <v>9</v>
      </c>
      <c r="B2155" s="1" t="s">
        <v>2050</v>
      </c>
      <c r="C2155" s="2">
        <v>30973</v>
      </c>
      <c r="D2155" s="3">
        <v>0.74027777777777781</v>
      </c>
      <c r="E2155" s="1" t="s">
        <v>1829</v>
      </c>
      <c r="F2155" s="1" t="s">
        <v>2373</v>
      </c>
      <c r="G2155" s="1" t="s">
        <v>13</v>
      </c>
      <c r="H2155" s="1" t="s">
        <v>14</v>
      </c>
      <c r="I2155" s="1" t="s">
        <v>15</v>
      </c>
      <c r="J2155" s="1">
        <f>FIND(", ",space_missions[[#This Row],[Location]])</f>
        <v>10</v>
      </c>
      <c r="K2155" s="1" t="str">
        <f t="shared" si="33"/>
        <v xml:space="preserve"> Russia</v>
      </c>
      <c r="L2155" s="1" t="str">
        <f>_xlfn.CONCAT(space_missions[[#This Row],[Company]],"-",space_missions[[#This Row],[Rocket]])</f>
        <v>RVSN USSR-Tsyklon-3</v>
      </c>
      <c r="M2155" s="1">
        <f>YEAR(space_missions[[#This Row],[Date]])</f>
        <v>1984</v>
      </c>
    </row>
    <row r="2156" spans="1:13" x14ac:dyDescent="0.3">
      <c r="A2156" s="1" t="s">
        <v>9</v>
      </c>
      <c r="B2156" s="1" t="s">
        <v>847</v>
      </c>
      <c r="C2156" s="2">
        <v>30986</v>
      </c>
      <c r="D2156" s="3">
        <v>0.52013888888888893</v>
      </c>
      <c r="E2156" s="1" t="s">
        <v>937</v>
      </c>
      <c r="F2156" s="1" t="s">
        <v>2374</v>
      </c>
      <c r="G2156" s="1" t="s">
        <v>13</v>
      </c>
      <c r="H2156" s="1" t="s">
        <v>14</v>
      </c>
      <c r="I2156" s="1" t="s">
        <v>15</v>
      </c>
      <c r="J2156" s="1">
        <f>FIND(", ",space_missions[[#This Row],[Location]])</f>
        <v>11</v>
      </c>
      <c r="K2156" s="1" t="str">
        <f t="shared" si="33"/>
        <v xml:space="preserve"> Kazakhstan</v>
      </c>
      <c r="L2156" s="1" t="str">
        <f>_xlfn.CONCAT(space_missions[[#This Row],[Company]],"-",space_missions[[#This Row],[Rocket]])</f>
        <v>RVSN USSR-Tsyklon-2</v>
      </c>
      <c r="M2156" s="1">
        <f>YEAR(space_missions[[#This Row],[Date]])</f>
        <v>1984</v>
      </c>
    </row>
    <row r="2157" spans="1:13" x14ac:dyDescent="0.3">
      <c r="A2157" s="1" t="s">
        <v>54</v>
      </c>
      <c r="B2157" s="1" t="s">
        <v>749</v>
      </c>
      <c r="C2157" s="2">
        <v>30994</v>
      </c>
      <c r="D2157" s="3">
        <v>0.51041666666666663</v>
      </c>
      <c r="E2157" s="1" t="s">
        <v>2362</v>
      </c>
      <c r="F2157" s="1" t="s">
        <v>2375</v>
      </c>
      <c r="G2157" s="1" t="s">
        <v>13</v>
      </c>
      <c r="H2157" s="1" t="s">
        <v>2129</v>
      </c>
      <c r="I2157" s="1" t="s">
        <v>15</v>
      </c>
      <c r="J2157" s="1">
        <f>FIND(", ",space_missions[[#This Row],[Location]])</f>
        <v>7</v>
      </c>
      <c r="K2157" s="1" t="str">
        <f t="shared" si="33"/>
        <v xml:space="preserve"> USA</v>
      </c>
      <c r="L2157" s="1" t="str">
        <f>_xlfn.CONCAT(space_missions[[#This Row],[Company]],"-",space_missions[[#This Row],[Rocket]])</f>
        <v>NASA-Space Shuttle Discovery</v>
      </c>
      <c r="M2157" s="1">
        <f>YEAR(space_missions[[#This Row],[Date]])</f>
        <v>1984</v>
      </c>
    </row>
    <row r="2158" spans="1:13" x14ac:dyDescent="0.3">
      <c r="A2158" s="1" t="s">
        <v>2338</v>
      </c>
      <c r="B2158" s="1" t="s">
        <v>1202</v>
      </c>
      <c r="C2158" s="2">
        <v>30996</v>
      </c>
      <c r="D2158" s="3">
        <v>5.1388888888888887E-2</v>
      </c>
      <c r="E2158" s="1" t="s">
        <v>2354</v>
      </c>
      <c r="F2158" s="1" t="s">
        <v>2376</v>
      </c>
      <c r="G2158" s="1" t="s">
        <v>13</v>
      </c>
      <c r="H2158" s="1" t="s">
        <v>14</v>
      </c>
      <c r="I2158" s="1" t="s">
        <v>15</v>
      </c>
      <c r="J2158" s="1">
        <f>FIND(", ",space_missions[[#This Row],[Location]])</f>
        <v>6</v>
      </c>
      <c r="K2158" s="1" t="str">
        <f t="shared" si="33"/>
        <v xml:space="preserve"> France</v>
      </c>
      <c r="L2158" s="1" t="str">
        <f>_xlfn.CONCAT(space_missions[[#This Row],[Company]],"-",space_missions[[#This Row],[Rocket]])</f>
        <v>Arianespace-Ariane 3</v>
      </c>
      <c r="M2158" s="1">
        <f>YEAR(space_missions[[#This Row],[Date]])</f>
        <v>1984</v>
      </c>
    </row>
    <row r="2159" spans="1:13" x14ac:dyDescent="0.3">
      <c r="A2159" s="1" t="s">
        <v>9</v>
      </c>
      <c r="B2159" s="1" t="s">
        <v>961</v>
      </c>
      <c r="C2159" s="2">
        <v>31001</v>
      </c>
      <c r="D2159" s="3">
        <v>0.27777777777777779</v>
      </c>
      <c r="E2159" s="1" t="s">
        <v>685</v>
      </c>
      <c r="F2159" s="1" t="s">
        <v>2377</v>
      </c>
      <c r="G2159" s="1" t="s">
        <v>13</v>
      </c>
      <c r="H2159" s="1" t="s">
        <v>14</v>
      </c>
      <c r="I2159" s="1" t="s">
        <v>15</v>
      </c>
      <c r="J2159" s="1">
        <f>FIND(", ",space_missions[[#This Row],[Location]])</f>
        <v>11</v>
      </c>
      <c r="K2159" s="1" t="str">
        <f t="shared" si="33"/>
        <v xml:space="preserve"> Russia</v>
      </c>
      <c r="L2159" s="1" t="str">
        <f>_xlfn.CONCAT(space_missions[[#This Row],[Company]],"-",space_missions[[#This Row],[Rocket]])</f>
        <v>RVSN USSR-Cosmos-3M (11K65M)</v>
      </c>
      <c r="M2159" s="1">
        <f>YEAR(space_missions[[#This Row],[Date]])</f>
        <v>1984</v>
      </c>
    </row>
    <row r="2160" spans="1:13" x14ac:dyDescent="0.3">
      <c r="A2160" s="1" t="s">
        <v>9</v>
      </c>
      <c r="B2160" s="1" t="s">
        <v>2050</v>
      </c>
      <c r="C2160" s="2">
        <v>31013</v>
      </c>
      <c r="D2160" s="3">
        <v>0.59861111111111109</v>
      </c>
      <c r="E2160" s="1" t="s">
        <v>1829</v>
      </c>
      <c r="F2160" s="1" t="s">
        <v>2378</v>
      </c>
      <c r="G2160" s="1" t="s">
        <v>13</v>
      </c>
      <c r="H2160" s="1" t="s">
        <v>14</v>
      </c>
      <c r="I2160" s="1" t="s">
        <v>56</v>
      </c>
      <c r="J2160" s="1">
        <f>FIND(", ",space_missions[[#This Row],[Location]])</f>
        <v>10</v>
      </c>
      <c r="K2160" s="1" t="str">
        <f t="shared" si="33"/>
        <v xml:space="preserve"> Russia</v>
      </c>
      <c r="L2160" s="1" t="str">
        <f>_xlfn.CONCAT(space_missions[[#This Row],[Company]],"-",space_missions[[#This Row],[Rocket]])</f>
        <v>RVSN USSR-Tsyklon-3</v>
      </c>
      <c r="M2160" s="1">
        <f>YEAR(space_missions[[#This Row],[Date]])</f>
        <v>1984</v>
      </c>
    </row>
    <row r="2161" spans="1:13" x14ac:dyDescent="0.3">
      <c r="A2161" s="1" t="s">
        <v>463</v>
      </c>
      <c r="B2161" s="1" t="s">
        <v>388</v>
      </c>
      <c r="C2161" s="2">
        <v>31020</v>
      </c>
      <c r="D2161" s="3">
        <v>0.75208333333333333</v>
      </c>
      <c r="E2161" s="1" t="s">
        <v>2235</v>
      </c>
      <c r="F2161" s="1" t="s">
        <v>2379</v>
      </c>
      <c r="G2161" s="1" t="s">
        <v>13</v>
      </c>
      <c r="H2161" s="1" t="s">
        <v>14</v>
      </c>
      <c r="I2161" s="1" t="s">
        <v>15</v>
      </c>
      <c r="J2161" s="1">
        <f>FIND(", ",space_missions[[#This Row],[Location]])</f>
        <v>7</v>
      </c>
      <c r="K2161" s="1" t="str">
        <f t="shared" si="33"/>
        <v xml:space="preserve"> USA</v>
      </c>
      <c r="L2161" s="1" t="str">
        <f>_xlfn.CONCAT(space_missions[[#This Row],[Company]],"-",space_missions[[#This Row],[Rocket]])</f>
        <v>Martin Marietta-Titan 34D</v>
      </c>
      <c r="M2161" s="1">
        <f>YEAR(space_missions[[#This Row],[Date]])</f>
        <v>1984</v>
      </c>
    </row>
    <row r="2162" spans="1:13" x14ac:dyDescent="0.3">
      <c r="A2162" s="1" t="s">
        <v>92</v>
      </c>
      <c r="B2162" s="1" t="s">
        <v>127</v>
      </c>
      <c r="C2162" s="2">
        <v>31028</v>
      </c>
      <c r="D2162" s="3">
        <v>0.44583333333333336</v>
      </c>
      <c r="E2162" s="1" t="s">
        <v>1965</v>
      </c>
      <c r="F2162" s="1" t="s">
        <v>2380</v>
      </c>
      <c r="G2162" s="1" t="s">
        <v>13</v>
      </c>
      <c r="H2162" s="1" t="s">
        <v>14</v>
      </c>
      <c r="I2162" s="1" t="s">
        <v>15</v>
      </c>
      <c r="J2162" s="1">
        <f>FIND(", ",space_missions[[#This Row],[Location]])</f>
        <v>7</v>
      </c>
      <c r="K2162" s="1" t="str">
        <f t="shared" si="33"/>
        <v xml:space="preserve"> USA</v>
      </c>
      <c r="L2162" s="1" t="str">
        <f>_xlfn.CONCAT(space_missions[[#This Row],[Company]],"-",space_missions[[#This Row],[Rocket]])</f>
        <v>General Dynamics-Atlas-E/F Star-37S-ISS</v>
      </c>
      <c r="M2162" s="1">
        <f>YEAR(space_missions[[#This Row],[Date]])</f>
        <v>1984</v>
      </c>
    </row>
    <row r="2163" spans="1:13" x14ac:dyDescent="0.3">
      <c r="A2163" s="1" t="s">
        <v>9</v>
      </c>
      <c r="B2163" s="1" t="s">
        <v>543</v>
      </c>
      <c r="C2163" s="2">
        <v>31030</v>
      </c>
      <c r="D2163" s="3">
        <v>0.86111111111111116</v>
      </c>
      <c r="E2163" s="1" t="s">
        <v>1463</v>
      </c>
      <c r="F2163" s="1" t="s">
        <v>2381</v>
      </c>
      <c r="G2163" s="1" t="s">
        <v>13</v>
      </c>
      <c r="H2163" s="1" t="s">
        <v>14</v>
      </c>
      <c r="I2163" s="1" t="s">
        <v>15</v>
      </c>
      <c r="J2163" s="1">
        <f>FIND(", ",space_missions[[#This Row],[Location]])</f>
        <v>10</v>
      </c>
      <c r="K2163" s="1" t="str">
        <f t="shared" si="33"/>
        <v xml:space="preserve"> Russia</v>
      </c>
      <c r="L2163" s="1" t="str">
        <f>_xlfn.CONCAT(space_missions[[#This Row],[Company]],"-",space_missions[[#This Row],[Rocket]])</f>
        <v>RVSN USSR-Molniya-M /Block ML</v>
      </c>
      <c r="M2163" s="1">
        <f>YEAR(space_missions[[#This Row],[Date]])</f>
        <v>1984</v>
      </c>
    </row>
    <row r="2164" spans="1:13" x14ac:dyDescent="0.3">
      <c r="A2164" s="1" t="s">
        <v>9</v>
      </c>
      <c r="B2164" s="1" t="s">
        <v>420</v>
      </c>
      <c r="C2164" s="2">
        <v>31035</v>
      </c>
      <c r="D2164" s="3">
        <v>0.16319444444444445</v>
      </c>
      <c r="E2164" s="1" t="s">
        <v>924</v>
      </c>
      <c r="F2164" s="1" t="s">
        <v>2382</v>
      </c>
      <c r="G2164" s="1" t="s">
        <v>13</v>
      </c>
      <c r="H2164" s="1" t="s">
        <v>14</v>
      </c>
      <c r="I2164" s="1" t="s">
        <v>15</v>
      </c>
      <c r="J2164" s="1">
        <f>FIND(", ",space_missions[[#This Row],[Location]])</f>
        <v>10</v>
      </c>
      <c r="K2164" s="1" t="str">
        <f t="shared" si="33"/>
        <v xml:space="preserve"> Russia</v>
      </c>
      <c r="L2164" s="1" t="str">
        <f>_xlfn.CONCAT(space_missions[[#This Row],[Company]],"-",space_missions[[#This Row],[Rocket]])</f>
        <v>RVSN USSR-Cosmos-3MRB (65MRB)</v>
      </c>
      <c r="M2164" s="1">
        <f>YEAR(space_missions[[#This Row],[Date]])</f>
        <v>1984</v>
      </c>
    </row>
    <row r="2165" spans="1:13" x14ac:dyDescent="0.3">
      <c r="A2165" s="1" t="s">
        <v>9</v>
      </c>
      <c r="B2165" s="1" t="s">
        <v>684</v>
      </c>
      <c r="C2165" s="2">
        <v>31036</v>
      </c>
      <c r="D2165" s="3">
        <v>0.54166666666666663</v>
      </c>
      <c r="E2165" s="1" t="s">
        <v>685</v>
      </c>
      <c r="F2165" s="1" t="s">
        <v>2383</v>
      </c>
      <c r="G2165" s="1" t="s">
        <v>13</v>
      </c>
      <c r="H2165" s="1" t="s">
        <v>14</v>
      </c>
      <c r="I2165" s="1" t="s">
        <v>15</v>
      </c>
      <c r="J2165" s="1">
        <f>FIND(", ",space_missions[[#This Row],[Location]])</f>
        <v>11</v>
      </c>
      <c r="K2165" s="1" t="str">
        <f t="shared" si="33"/>
        <v xml:space="preserve"> Russia</v>
      </c>
      <c r="L2165" s="1" t="str">
        <f>_xlfn.CONCAT(space_missions[[#This Row],[Company]],"-",space_missions[[#This Row],[Rocket]])</f>
        <v>RVSN USSR-Cosmos-3M (11K65M)</v>
      </c>
      <c r="M2165" s="1">
        <f>YEAR(space_missions[[#This Row],[Date]])</f>
        <v>1984</v>
      </c>
    </row>
    <row r="2166" spans="1:13" x14ac:dyDescent="0.3">
      <c r="A2166" s="1" t="s">
        <v>463</v>
      </c>
      <c r="B2166" s="1" t="s">
        <v>464</v>
      </c>
      <c r="C2166" s="2">
        <v>31038</v>
      </c>
      <c r="D2166" s="3">
        <v>1.3888888888888889E-3</v>
      </c>
      <c r="E2166" s="1" t="s">
        <v>2235</v>
      </c>
      <c r="F2166" s="1" t="s">
        <v>2384</v>
      </c>
      <c r="G2166" s="1" t="s">
        <v>13</v>
      </c>
      <c r="H2166" s="1" t="s">
        <v>14</v>
      </c>
      <c r="I2166" s="1" t="s">
        <v>15</v>
      </c>
      <c r="J2166" s="1">
        <f>FIND(", ",space_missions[[#This Row],[Location]])</f>
        <v>7</v>
      </c>
      <c r="K2166" s="1" t="str">
        <f t="shared" si="33"/>
        <v xml:space="preserve"> USA</v>
      </c>
      <c r="L2166" s="1" t="str">
        <f>_xlfn.CONCAT(space_missions[[#This Row],[Company]],"-",space_missions[[#This Row],[Rocket]])</f>
        <v>Martin Marietta-Titan 34D</v>
      </c>
      <c r="M2166" s="1">
        <f>YEAR(space_missions[[#This Row],[Date]])</f>
        <v>1984</v>
      </c>
    </row>
    <row r="2167" spans="1:13" x14ac:dyDescent="0.3">
      <c r="A2167" s="1" t="s">
        <v>9</v>
      </c>
      <c r="B2167" s="1" t="s">
        <v>2050</v>
      </c>
      <c r="C2167" s="2">
        <v>31062</v>
      </c>
      <c r="D2167" s="3">
        <v>0.61875000000000002</v>
      </c>
      <c r="E2167" s="1" t="s">
        <v>1829</v>
      </c>
      <c r="F2167" s="1" t="s">
        <v>2385</v>
      </c>
      <c r="G2167" s="1" t="s">
        <v>13</v>
      </c>
      <c r="H2167" s="1" t="s">
        <v>14</v>
      </c>
      <c r="I2167" s="1" t="s">
        <v>15</v>
      </c>
      <c r="J2167" s="1">
        <f>FIND(", ",space_missions[[#This Row],[Location]])</f>
        <v>10</v>
      </c>
      <c r="K2167" s="1" t="str">
        <f t="shared" si="33"/>
        <v xml:space="preserve"> Russia</v>
      </c>
      <c r="L2167" s="1" t="str">
        <f>_xlfn.CONCAT(space_missions[[#This Row],[Company]],"-",space_missions[[#This Row],[Rocket]])</f>
        <v>RVSN USSR-Tsyklon-3</v>
      </c>
      <c r="M2167" s="1">
        <f>YEAR(space_missions[[#This Row],[Date]])</f>
        <v>1985</v>
      </c>
    </row>
    <row r="2168" spans="1:13" x14ac:dyDescent="0.3">
      <c r="A2168" s="1" t="s">
        <v>9</v>
      </c>
      <c r="B2168" s="1" t="s">
        <v>961</v>
      </c>
      <c r="C2168" s="2">
        <v>31062</v>
      </c>
      <c r="D2168" s="3">
        <v>0.74027777777777781</v>
      </c>
      <c r="E2168" s="1" t="s">
        <v>685</v>
      </c>
      <c r="F2168" s="1" t="s">
        <v>2386</v>
      </c>
      <c r="G2168" s="1" t="s">
        <v>13</v>
      </c>
      <c r="H2168" s="1" t="s">
        <v>14</v>
      </c>
      <c r="I2168" s="1" t="s">
        <v>15</v>
      </c>
      <c r="J2168" s="1">
        <f>FIND(", ",space_missions[[#This Row],[Location]])</f>
        <v>11</v>
      </c>
      <c r="K2168" s="1" t="str">
        <f t="shared" si="33"/>
        <v xml:space="preserve"> Russia</v>
      </c>
      <c r="L2168" s="1" t="str">
        <f>_xlfn.CONCAT(space_missions[[#This Row],[Company]],"-",space_missions[[#This Row],[Rocket]])</f>
        <v>RVSN USSR-Cosmos-3M (11K65M)</v>
      </c>
      <c r="M2168" s="1">
        <f>YEAR(space_missions[[#This Row],[Date]])</f>
        <v>1985</v>
      </c>
    </row>
    <row r="2169" spans="1:13" x14ac:dyDescent="0.3">
      <c r="A2169" s="1" t="s">
        <v>9</v>
      </c>
      <c r="B2169" s="1" t="s">
        <v>980</v>
      </c>
      <c r="C2169" s="2">
        <v>31063</v>
      </c>
      <c r="D2169" s="3">
        <v>0.26527777777777778</v>
      </c>
      <c r="E2169" s="1" t="s">
        <v>1463</v>
      </c>
      <c r="F2169" s="1" t="s">
        <v>2387</v>
      </c>
      <c r="G2169" s="1" t="s">
        <v>13</v>
      </c>
      <c r="H2169" s="1" t="s">
        <v>14</v>
      </c>
      <c r="I2169" s="1" t="s">
        <v>15</v>
      </c>
      <c r="J2169" s="1">
        <f>FIND(", ",space_missions[[#This Row],[Location]])</f>
        <v>10</v>
      </c>
      <c r="K2169" s="1" t="str">
        <f t="shared" si="33"/>
        <v xml:space="preserve"> Russia</v>
      </c>
      <c r="L2169" s="1" t="str">
        <f>_xlfn.CONCAT(space_missions[[#This Row],[Company]],"-",space_missions[[#This Row],[Rocket]])</f>
        <v>RVSN USSR-Molniya-M /Block ML</v>
      </c>
      <c r="M2169" s="1">
        <f>YEAR(space_missions[[#This Row],[Date]])</f>
        <v>1985</v>
      </c>
    </row>
    <row r="2170" spans="1:13" x14ac:dyDescent="0.3">
      <c r="A2170" s="1" t="s">
        <v>9</v>
      </c>
      <c r="B2170" s="1" t="s">
        <v>739</v>
      </c>
      <c r="C2170" s="2">
        <v>31070</v>
      </c>
      <c r="D2170" s="3">
        <v>0.83194444444444449</v>
      </c>
      <c r="E2170" s="1" t="s">
        <v>937</v>
      </c>
      <c r="F2170" s="1" t="s">
        <v>2388</v>
      </c>
      <c r="G2170" s="1" t="s">
        <v>13</v>
      </c>
      <c r="H2170" s="1" t="s">
        <v>14</v>
      </c>
      <c r="I2170" s="1" t="s">
        <v>15</v>
      </c>
      <c r="J2170" s="1">
        <f>FIND(", ",space_missions[[#This Row],[Location]])</f>
        <v>11</v>
      </c>
      <c r="K2170" s="1" t="str">
        <f t="shared" si="33"/>
        <v xml:space="preserve"> Kazakhstan</v>
      </c>
      <c r="L2170" s="1" t="str">
        <f>_xlfn.CONCAT(space_missions[[#This Row],[Company]],"-",space_missions[[#This Row],[Rocket]])</f>
        <v>RVSN USSR-Tsyklon-2</v>
      </c>
      <c r="M2170" s="1">
        <f>YEAR(space_missions[[#This Row],[Date]])</f>
        <v>1985</v>
      </c>
    </row>
    <row r="2171" spans="1:13" x14ac:dyDescent="0.3">
      <c r="A2171" s="1" t="s">
        <v>9</v>
      </c>
      <c r="B2171" s="1" t="s">
        <v>1828</v>
      </c>
      <c r="C2171" s="2">
        <v>31071</v>
      </c>
      <c r="D2171" s="3">
        <v>0.69791666666666663</v>
      </c>
      <c r="E2171" s="1" t="s">
        <v>1829</v>
      </c>
      <c r="F2171" s="1" t="s">
        <v>2389</v>
      </c>
      <c r="G2171" s="1" t="s">
        <v>13</v>
      </c>
      <c r="H2171" s="1" t="s">
        <v>14</v>
      </c>
      <c r="I2171" s="1" t="s">
        <v>15</v>
      </c>
      <c r="J2171" s="1">
        <f>FIND(", ",space_missions[[#This Row],[Location]])</f>
        <v>10</v>
      </c>
      <c r="K2171" s="1" t="str">
        <f t="shared" si="33"/>
        <v xml:space="preserve"> Russia</v>
      </c>
      <c r="L2171" s="1" t="str">
        <f>_xlfn.CONCAT(space_missions[[#This Row],[Company]],"-",space_missions[[#This Row],[Rocket]])</f>
        <v>RVSN USSR-Tsyklon-3</v>
      </c>
      <c r="M2171" s="1">
        <f>YEAR(space_missions[[#This Row],[Date]])</f>
        <v>1985</v>
      </c>
    </row>
    <row r="2172" spans="1:13" x14ac:dyDescent="0.3">
      <c r="A2172" s="1" t="s">
        <v>54</v>
      </c>
      <c r="B2172" s="1" t="s">
        <v>749</v>
      </c>
      <c r="C2172" s="2">
        <v>31071</v>
      </c>
      <c r="D2172" s="3">
        <v>0.82638888888888884</v>
      </c>
      <c r="E2172" s="1" t="s">
        <v>2362</v>
      </c>
      <c r="F2172" s="1" t="s">
        <v>2390</v>
      </c>
      <c r="G2172" s="1" t="s">
        <v>13</v>
      </c>
      <c r="H2172" s="1" t="s">
        <v>2129</v>
      </c>
      <c r="I2172" s="1" t="s">
        <v>15</v>
      </c>
      <c r="J2172" s="1">
        <f>FIND(", ",space_missions[[#This Row],[Location]])</f>
        <v>7</v>
      </c>
      <c r="K2172" s="1" t="str">
        <f t="shared" si="33"/>
        <v xml:space="preserve"> USA</v>
      </c>
      <c r="L2172" s="1" t="str">
        <f>_xlfn.CONCAT(space_missions[[#This Row],[Company]],"-",space_missions[[#This Row],[Rocket]])</f>
        <v>NASA-Space Shuttle Discovery</v>
      </c>
      <c r="M2172" s="1">
        <f>YEAR(space_missions[[#This Row],[Date]])</f>
        <v>1985</v>
      </c>
    </row>
    <row r="2173" spans="1:13" x14ac:dyDescent="0.3">
      <c r="A2173" s="1" t="s">
        <v>9</v>
      </c>
      <c r="B2173" s="1" t="s">
        <v>684</v>
      </c>
      <c r="C2173" s="2">
        <v>31079</v>
      </c>
      <c r="D2173" s="3">
        <v>0.81666666666666665</v>
      </c>
      <c r="E2173" s="1" t="s">
        <v>685</v>
      </c>
      <c r="F2173" s="1" t="s">
        <v>2391</v>
      </c>
      <c r="G2173" s="1" t="s">
        <v>13</v>
      </c>
      <c r="H2173" s="1" t="s">
        <v>14</v>
      </c>
      <c r="I2173" s="1" t="s">
        <v>15</v>
      </c>
      <c r="J2173" s="1">
        <f>FIND(", ",space_missions[[#This Row],[Location]])</f>
        <v>11</v>
      </c>
      <c r="K2173" s="1" t="str">
        <f t="shared" si="33"/>
        <v xml:space="preserve"> Russia</v>
      </c>
      <c r="L2173" s="1" t="str">
        <f>_xlfn.CONCAT(space_missions[[#This Row],[Company]],"-",space_missions[[#This Row],[Rocket]])</f>
        <v>RVSN USSR-Cosmos-3M (11K65M)</v>
      </c>
      <c r="M2173" s="1">
        <f>YEAR(space_missions[[#This Row],[Date]])</f>
        <v>1985</v>
      </c>
    </row>
    <row r="2174" spans="1:13" x14ac:dyDescent="0.3">
      <c r="A2174" s="1" t="s">
        <v>9</v>
      </c>
      <c r="B2174" s="1" t="s">
        <v>2050</v>
      </c>
      <c r="C2174" s="2">
        <v>31084</v>
      </c>
      <c r="D2174" s="3">
        <v>0.90625</v>
      </c>
      <c r="E2174" s="1" t="s">
        <v>1829</v>
      </c>
      <c r="F2174" s="1" t="s">
        <v>2392</v>
      </c>
      <c r="G2174" s="1" t="s">
        <v>13</v>
      </c>
      <c r="H2174" s="1" t="s">
        <v>14</v>
      </c>
      <c r="I2174" s="1" t="s">
        <v>15</v>
      </c>
      <c r="J2174" s="1">
        <f>FIND(", ",space_missions[[#This Row],[Location]])</f>
        <v>10</v>
      </c>
      <c r="K2174" s="1" t="str">
        <f t="shared" si="33"/>
        <v xml:space="preserve"> Russia</v>
      </c>
      <c r="L2174" s="1" t="str">
        <f>_xlfn.CONCAT(space_missions[[#This Row],[Company]],"-",space_missions[[#This Row],[Rocket]])</f>
        <v>RVSN USSR-Tsyklon-3</v>
      </c>
      <c r="M2174" s="1">
        <f>YEAR(space_missions[[#This Row],[Date]])</f>
        <v>1985</v>
      </c>
    </row>
    <row r="2175" spans="1:13" x14ac:dyDescent="0.3">
      <c r="A2175" s="1" t="s">
        <v>1057</v>
      </c>
      <c r="B2175" s="1" t="s">
        <v>1058</v>
      </c>
      <c r="C2175" s="2">
        <v>31085</v>
      </c>
      <c r="D2175" s="3">
        <v>0.80972222222222223</v>
      </c>
      <c r="E2175" s="1" t="s">
        <v>2393</v>
      </c>
      <c r="F2175" s="1" t="s">
        <v>2394</v>
      </c>
      <c r="G2175" s="1" t="s">
        <v>13</v>
      </c>
      <c r="H2175" s="1" t="s">
        <v>14</v>
      </c>
      <c r="I2175" s="1" t="s">
        <v>15</v>
      </c>
      <c r="J2175" s="1">
        <f>FIND(", ",space_missions[[#This Row],[Location]])</f>
        <v>7</v>
      </c>
      <c r="K2175" s="1" t="str">
        <f t="shared" si="33"/>
        <v xml:space="preserve"> Japan</v>
      </c>
      <c r="L2175" s="1" t="str">
        <f>_xlfn.CONCAT(space_missions[[#This Row],[Company]],"-",space_missions[[#This Row],[Rocket]])</f>
        <v>ISAS-Mu-III S2</v>
      </c>
      <c r="M2175" s="1">
        <f>YEAR(space_missions[[#This Row],[Date]])</f>
        <v>1985</v>
      </c>
    </row>
    <row r="2176" spans="1:13" x14ac:dyDescent="0.3">
      <c r="A2176" s="1" t="s">
        <v>2338</v>
      </c>
      <c r="B2176" s="1" t="s">
        <v>1202</v>
      </c>
      <c r="C2176" s="2">
        <v>31086</v>
      </c>
      <c r="D2176" s="3">
        <v>0.97361111111111109</v>
      </c>
      <c r="E2176" s="1" t="s">
        <v>2354</v>
      </c>
      <c r="F2176" s="1" t="s">
        <v>2395</v>
      </c>
      <c r="G2176" s="1" t="s">
        <v>13</v>
      </c>
      <c r="H2176" s="1" t="s">
        <v>14</v>
      </c>
      <c r="I2176" s="1" t="s">
        <v>15</v>
      </c>
      <c r="J2176" s="1">
        <f>FIND(", ",space_missions[[#This Row],[Location]])</f>
        <v>6</v>
      </c>
      <c r="K2176" s="1" t="str">
        <f t="shared" si="33"/>
        <v xml:space="preserve"> France</v>
      </c>
      <c r="L2176" s="1" t="str">
        <f>_xlfn.CONCAT(space_missions[[#This Row],[Company]],"-",space_missions[[#This Row],[Rocket]])</f>
        <v>Arianespace-Ariane 3</v>
      </c>
      <c r="M2176" s="1">
        <f>YEAR(space_missions[[#This Row],[Date]])</f>
        <v>1985</v>
      </c>
    </row>
    <row r="2177" spans="1:13" x14ac:dyDescent="0.3">
      <c r="A2177" s="1" t="s">
        <v>463</v>
      </c>
      <c r="B2177" s="1" t="s">
        <v>322</v>
      </c>
      <c r="C2177" s="2">
        <v>31086</v>
      </c>
      <c r="D2177" s="3"/>
      <c r="E2177" s="1" t="s">
        <v>1558</v>
      </c>
      <c r="F2177" s="1" t="s">
        <v>2396</v>
      </c>
      <c r="G2177" s="1" t="s">
        <v>13</v>
      </c>
      <c r="H2177" s="1" t="s">
        <v>14</v>
      </c>
      <c r="I2177" s="1" t="s">
        <v>15</v>
      </c>
      <c r="J2177" s="1">
        <f>FIND(", ",space_missions[[#This Row],[Location]])</f>
        <v>7</v>
      </c>
      <c r="K2177" s="1" t="str">
        <f t="shared" si="33"/>
        <v xml:space="preserve"> USA</v>
      </c>
      <c r="L2177" s="1" t="str">
        <f>_xlfn.CONCAT(space_missions[[#This Row],[Company]],"-",space_missions[[#This Row],[Rocket]])</f>
        <v>Martin Marietta-Titan III(34)B Agena-D</v>
      </c>
      <c r="M2177" s="1">
        <f>YEAR(space_missions[[#This Row],[Date]])</f>
        <v>1985</v>
      </c>
    </row>
    <row r="2178" spans="1:13" x14ac:dyDescent="0.3">
      <c r="A2178" s="1" t="s">
        <v>9</v>
      </c>
      <c r="B2178" s="1" t="s">
        <v>961</v>
      </c>
      <c r="C2178" s="2">
        <v>31105</v>
      </c>
      <c r="D2178" s="3">
        <v>0.53888888888888886</v>
      </c>
      <c r="E2178" s="1" t="s">
        <v>685</v>
      </c>
      <c r="F2178" s="1" t="s">
        <v>2397</v>
      </c>
      <c r="G2178" s="1" t="s">
        <v>13</v>
      </c>
      <c r="H2178" s="1" t="s">
        <v>14</v>
      </c>
      <c r="I2178" s="1" t="s">
        <v>15</v>
      </c>
      <c r="J2178" s="1">
        <f>FIND(", ",space_missions[[#This Row],[Location]])</f>
        <v>11</v>
      </c>
      <c r="K2178" s="1" t="str">
        <f t="shared" ref="K2178:K2241" si="34">RIGHT(B2178,LEN(B2178)-FIND("*",SUBSTITUTE(B2178,", ","*",LEN(B2178)-LEN(SUBSTITUTE(B2178,", ","*")))))</f>
        <v xml:space="preserve"> Russia</v>
      </c>
      <c r="L2178" s="1" t="str">
        <f>_xlfn.CONCAT(space_missions[[#This Row],[Company]],"-",space_missions[[#This Row],[Rocket]])</f>
        <v>RVSN USSR-Cosmos-3M (11K65M)</v>
      </c>
      <c r="M2178" s="1">
        <f>YEAR(space_missions[[#This Row],[Date]])</f>
        <v>1985</v>
      </c>
    </row>
    <row r="2179" spans="1:13" x14ac:dyDescent="0.3">
      <c r="A2179" s="1" t="s">
        <v>9</v>
      </c>
      <c r="B2179" s="1" t="s">
        <v>1828</v>
      </c>
      <c r="C2179" s="2">
        <v>31111</v>
      </c>
      <c r="D2179" s="3">
        <v>0.65208333333333335</v>
      </c>
      <c r="E2179" s="1" t="s">
        <v>1829</v>
      </c>
      <c r="F2179" s="1" t="s">
        <v>2398</v>
      </c>
      <c r="G2179" s="1" t="s">
        <v>13</v>
      </c>
      <c r="H2179" s="1" t="s">
        <v>14</v>
      </c>
      <c r="I2179" s="1" t="s">
        <v>15</v>
      </c>
      <c r="J2179" s="1">
        <f>FIND(", ",space_missions[[#This Row],[Location]])</f>
        <v>10</v>
      </c>
      <c r="K2179" s="1" t="str">
        <f t="shared" si="34"/>
        <v xml:space="preserve"> Russia</v>
      </c>
      <c r="L2179" s="1" t="str">
        <f>_xlfn.CONCAT(space_missions[[#This Row],[Company]],"-",space_missions[[#This Row],[Rocket]])</f>
        <v>RVSN USSR-Tsyklon-3</v>
      </c>
      <c r="M2179" s="1">
        <f>YEAR(space_missions[[#This Row],[Date]])</f>
        <v>1985</v>
      </c>
    </row>
    <row r="2180" spans="1:13" x14ac:dyDescent="0.3">
      <c r="A2180" s="1" t="s">
        <v>92</v>
      </c>
      <c r="B2180" s="1" t="s">
        <v>127</v>
      </c>
      <c r="C2180" s="2">
        <v>31119</v>
      </c>
      <c r="D2180" s="3">
        <v>8.3333333333333329E-2</v>
      </c>
      <c r="E2180" s="1" t="s">
        <v>1998</v>
      </c>
      <c r="F2180" s="1" t="s">
        <v>2399</v>
      </c>
      <c r="G2180" s="1" t="s">
        <v>13</v>
      </c>
      <c r="H2180" s="1" t="s">
        <v>14</v>
      </c>
      <c r="I2180" s="1" t="s">
        <v>15</v>
      </c>
      <c r="J2180" s="1">
        <f>FIND(", ",space_missions[[#This Row],[Location]])</f>
        <v>7</v>
      </c>
      <c r="K2180" s="1" t="str">
        <f t="shared" si="34"/>
        <v xml:space="preserve"> USA</v>
      </c>
      <c r="L2180" s="1" t="str">
        <f>_xlfn.CONCAT(space_missions[[#This Row],[Company]],"-",space_missions[[#This Row],[Rocket]])</f>
        <v>General Dynamics-Atlas-E/F OIS</v>
      </c>
      <c r="M2180" s="1">
        <f>YEAR(space_missions[[#This Row],[Date]])</f>
        <v>1985</v>
      </c>
    </row>
    <row r="2181" spans="1:13" x14ac:dyDescent="0.3">
      <c r="A2181" s="1" t="s">
        <v>9</v>
      </c>
      <c r="B2181" s="1" t="s">
        <v>684</v>
      </c>
      <c r="C2181" s="2">
        <v>31120</v>
      </c>
      <c r="D2181" s="3">
        <v>4.791666666666667E-2</v>
      </c>
      <c r="E2181" s="1" t="s">
        <v>685</v>
      </c>
      <c r="F2181" s="1" t="s">
        <v>2400</v>
      </c>
      <c r="G2181" s="1" t="s">
        <v>13</v>
      </c>
      <c r="H2181" s="1" t="s">
        <v>14</v>
      </c>
      <c r="I2181" s="1" t="s">
        <v>15</v>
      </c>
      <c r="J2181" s="1">
        <f>FIND(", ",space_missions[[#This Row],[Location]])</f>
        <v>11</v>
      </c>
      <c r="K2181" s="1" t="str">
        <f t="shared" si="34"/>
        <v xml:space="preserve"> Russia</v>
      </c>
      <c r="L2181" s="1" t="str">
        <f>_xlfn.CONCAT(space_missions[[#This Row],[Company]],"-",space_missions[[#This Row],[Rocket]])</f>
        <v>RVSN USSR-Cosmos-3M (11K65M)</v>
      </c>
      <c r="M2181" s="1">
        <f>YEAR(space_missions[[#This Row],[Date]])</f>
        <v>1985</v>
      </c>
    </row>
    <row r="2182" spans="1:13" x14ac:dyDescent="0.3">
      <c r="A2182" s="1" t="s">
        <v>9</v>
      </c>
      <c r="B2182" s="1" t="s">
        <v>684</v>
      </c>
      <c r="C2182" s="2">
        <v>31127</v>
      </c>
      <c r="D2182" s="3">
        <v>5.5555555555555558E-3</v>
      </c>
      <c r="E2182" s="1" t="s">
        <v>685</v>
      </c>
      <c r="F2182" s="1" t="s">
        <v>2401</v>
      </c>
      <c r="G2182" s="1" t="s">
        <v>13</v>
      </c>
      <c r="H2182" s="1" t="s">
        <v>14</v>
      </c>
      <c r="I2182" s="1" t="s">
        <v>15</v>
      </c>
      <c r="J2182" s="1">
        <f>FIND(", ",space_missions[[#This Row],[Location]])</f>
        <v>11</v>
      </c>
      <c r="K2182" s="1" t="str">
        <f t="shared" si="34"/>
        <v xml:space="preserve"> Russia</v>
      </c>
      <c r="L2182" s="1" t="str">
        <f>_xlfn.CONCAT(space_missions[[#This Row],[Company]],"-",space_missions[[#This Row],[Rocket]])</f>
        <v>RVSN USSR-Cosmos-3M (11K65M)</v>
      </c>
      <c r="M2182" s="1">
        <f>YEAR(space_missions[[#This Row],[Date]])</f>
        <v>1985</v>
      </c>
    </row>
    <row r="2183" spans="1:13" x14ac:dyDescent="0.3">
      <c r="A2183" s="1" t="s">
        <v>92</v>
      </c>
      <c r="B2183" s="1" t="s">
        <v>482</v>
      </c>
      <c r="C2183" s="2">
        <v>31128</v>
      </c>
      <c r="D2183" s="3">
        <v>0.99652777777777779</v>
      </c>
      <c r="E2183" s="1" t="s">
        <v>2344</v>
      </c>
      <c r="F2183" s="1" t="s">
        <v>2402</v>
      </c>
      <c r="G2183" s="1" t="s">
        <v>13</v>
      </c>
      <c r="H2183" s="1" t="s">
        <v>14</v>
      </c>
      <c r="I2183" s="1" t="s">
        <v>15</v>
      </c>
      <c r="J2183" s="1">
        <f>FIND(", ",space_missions[[#This Row],[Location]])</f>
        <v>8</v>
      </c>
      <c r="K2183" s="1" t="str">
        <f t="shared" si="34"/>
        <v xml:space="preserve"> USA</v>
      </c>
      <c r="L2183" s="1" t="str">
        <f>_xlfn.CONCAT(space_missions[[#This Row],[Company]],"-",space_missions[[#This Row],[Rocket]])</f>
        <v>General Dynamics-Atlas-G Centaur-D1AR</v>
      </c>
      <c r="M2183" s="1">
        <f>YEAR(space_missions[[#This Row],[Date]])</f>
        <v>1985</v>
      </c>
    </row>
    <row r="2184" spans="1:13" x14ac:dyDescent="0.3">
      <c r="A2184" s="1" t="s">
        <v>54</v>
      </c>
      <c r="B2184" s="1" t="s">
        <v>749</v>
      </c>
      <c r="C2184" s="2">
        <v>31149</v>
      </c>
      <c r="D2184" s="3">
        <v>0.58263888888888893</v>
      </c>
      <c r="E2184" s="1" t="s">
        <v>2362</v>
      </c>
      <c r="F2184" s="1" t="s">
        <v>2403</v>
      </c>
      <c r="G2184" s="1" t="s">
        <v>13</v>
      </c>
      <c r="H2184" s="1" t="s">
        <v>2129</v>
      </c>
      <c r="I2184" s="1" t="s">
        <v>15</v>
      </c>
      <c r="J2184" s="1">
        <f>FIND(", ",space_missions[[#This Row],[Location]])</f>
        <v>7</v>
      </c>
      <c r="K2184" s="1" t="str">
        <f t="shared" si="34"/>
        <v xml:space="preserve"> USA</v>
      </c>
      <c r="L2184" s="1" t="str">
        <f>_xlfn.CONCAT(space_missions[[#This Row],[Company]],"-",space_missions[[#This Row],[Rocket]])</f>
        <v>NASA-Space Shuttle Discovery</v>
      </c>
      <c r="M2184" s="1">
        <f>YEAR(space_missions[[#This Row],[Date]])</f>
        <v>1985</v>
      </c>
    </row>
    <row r="2185" spans="1:13" x14ac:dyDescent="0.3">
      <c r="A2185" s="1" t="s">
        <v>9</v>
      </c>
      <c r="B2185" s="1" t="s">
        <v>2404</v>
      </c>
      <c r="C2185" s="2">
        <v>31150</v>
      </c>
      <c r="D2185" s="3">
        <v>0.33333333333333331</v>
      </c>
      <c r="E2185" s="1" t="s">
        <v>2405</v>
      </c>
      <c r="F2185" s="1" t="s">
        <v>2406</v>
      </c>
      <c r="G2185" s="1" t="s">
        <v>13</v>
      </c>
      <c r="H2185" s="1" t="s">
        <v>14</v>
      </c>
      <c r="I2185" s="1" t="s">
        <v>21</v>
      </c>
      <c r="J2185" s="1">
        <f>FIND(", ",space_missions[[#This Row],[Location]])</f>
        <v>10</v>
      </c>
      <c r="K2185" s="1" t="str">
        <f t="shared" si="34"/>
        <v xml:space="preserve"> Kazakhstan</v>
      </c>
      <c r="L2185" s="1" t="str">
        <f>_xlfn.CONCAT(space_missions[[#This Row],[Company]],"-",space_missions[[#This Row],[Rocket]])</f>
        <v>RVSN USSR-Zenit-2</v>
      </c>
      <c r="M2185" s="1">
        <f>YEAR(space_missions[[#This Row],[Date]])</f>
        <v>1985</v>
      </c>
    </row>
    <row r="2186" spans="1:13" x14ac:dyDescent="0.3">
      <c r="A2186" s="1" t="s">
        <v>9</v>
      </c>
      <c r="B2186" s="1" t="s">
        <v>420</v>
      </c>
      <c r="C2186" s="2">
        <v>31154</v>
      </c>
      <c r="D2186" s="3"/>
      <c r="E2186" s="1" t="s">
        <v>924</v>
      </c>
      <c r="F2186" s="1" t="s">
        <v>2269</v>
      </c>
      <c r="G2186" s="1" t="s">
        <v>13</v>
      </c>
      <c r="H2186" s="1" t="s">
        <v>14</v>
      </c>
      <c r="I2186" s="1" t="s">
        <v>15</v>
      </c>
      <c r="J2186" s="1">
        <f>FIND(", ",space_missions[[#This Row],[Location]])</f>
        <v>10</v>
      </c>
      <c r="K2186" s="1" t="str">
        <f t="shared" si="34"/>
        <v xml:space="preserve"> Russia</v>
      </c>
      <c r="L2186" s="1" t="str">
        <f>_xlfn.CONCAT(space_missions[[#This Row],[Company]],"-",space_missions[[#This Row],[Rocket]])</f>
        <v>RVSN USSR-Cosmos-3MRB (65MRB)</v>
      </c>
      <c r="M2186" s="1">
        <f>YEAR(space_missions[[#This Row],[Date]])</f>
        <v>1985</v>
      </c>
    </row>
    <row r="2187" spans="1:13" x14ac:dyDescent="0.3">
      <c r="A2187" s="1" t="s">
        <v>9</v>
      </c>
      <c r="B2187" s="1" t="s">
        <v>847</v>
      </c>
      <c r="C2187" s="2">
        <v>31155</v>
      </c>
      <c r="D2187" s="3">
        <v>0.90277777777777779</v>
      </c>
      <c r="E2187" s="1" t="s">
        <v>937</v>
      </c>
      <c r="F2187" s="1" t="s">
        <v>2407</v>
      </c>
      <c r="G2187" s="1" t="s">
        <v>13</v>
      </c>
      <c r="H2187" s="1" t="s">
        <v>14</v>
      </c>
      <c r="I2187" s="1" t="s">
        <v>15</v>
      </c>
      <c r="J2187" s="1">
        <f>FIND(", ",space_missions[[#This Row],[Location]])</f>
        <v>11</v>
      </c>
      <c r="K2187" s="1" t="str">
        <f t="shared" si="34"/>
        <v xml:space="preserve"> Kazakhstan</v>
      </c>
      <c r="L2187" s="1" t="str">
        <f>_xlfn.CONCAT(space_missions[[#This Row],[Company]],"-",space_missions[[#This Row],[Rocket]])</f>
        <v>RVSN USSR-Tsyklon-2</v>
      </c>
      <c r="M2187" s="1">
        <f>YEAR(space_missions[[#This Row],[Date]])</f>
        <v>1985</v>
      </c>
    </row>
    <row r="2188" spans="1:13" x14ac:dyDescent="0.3">
      <c r="A2188" s="1" t="s">
        <v>9</v>
      </c>
      <c r="B2188" s="1" t="s">
        <v>361</v>
      </c>
      <c r="C2188" s="2">
        <v>31163</v>
      </c>
      <c r="D2188" s="3"/>
      <c r="E2188" s="1" t="s">
        <v>1257</v>
      </c>
      <c r="F2188" s="1" t="s">
        <v>2408</v>
      </c>
      <c r="G2188" s="1" t="s">
        <v>13</v>
      </c>
      <c r="H2188" s="1" t="s">
        <v>14</v>
      </c>
      <c r="I2188" s="1" t="s">
        <v>15</v>
      </c>
      <c r="J2188" s="1">
        <f>FIND(", ",space_missions[[#This Row],[Location]])</f>
        <v>10</v>
      </c>
      <c r="K2188" s="1" t="str">
        <f t="shared" si="34"/>
        <v xml:space="preserve"> Kazakhstan</v>
      </c>
      <c r="L2188" s="1" t="str">
        <f>_xlfn.CONCAT(space_missions[[#This Row],[Company]],"-",space_missions[[#This Row],[Rocket]])</f>
        <v>RVSN USSR-Molniya-M /Block SO-L</v>
      </c>
      <c r="M2188" s="1">
        <f>YEAR(space_missions[[#This Row],[Date]])</f>
        <v>1985</v>
      </c>
    </row>
    <row r="2189" spans="1:13" x14ac:dyDescent="0.3">
      <c r="A2189" s="1" t="s">
        <v>54</v>
      </c>
      <c r="B2189" s="1" t="s">
        <v>749</v>
      </c>
      <c r="C2189" s="2">
        <v>31173</v>
      </c>
      <c r="D2189" s="3">
        <v>0.66805555555555551</v>
      </c>
      <c r="E2189" s="1" t="s">
        <v>2260</v>
      </c>
      <c r="F2189" s="1" t="s">
        <v>2409</v>
      </c>
      <c r="G2189" s="1" t="s">
        <v>13</v>
      </c>
      <c r="H2189" s="1" t="s">
        <v>2129</v>
      </c>
      <c r="I2189" s="1" t="s">
        <v>15</v>
      </c>
      <c r="J2189" s="1">
        <f>FIND(", ",space_missions[[#This Row],[Location]])</f>
        <v>7</v>
      </c>
      <c r="K2189" s="1" t="str">
        <f t="shared" si="34"/>
        <v xml:space="preserve"> USA</v>
      </c>
      <c r="L2189" s="1" t="str">
        <f>_xlfn.CONCAT(space_missions[[#This Row],[Company]],"-",space_missions[[#This Row],[Rocket]])</f>
        <v>NASA-Space Shuttle Challenger</v>
      </c>
      <c r="M2189" s="1">
        <f>YEAR(space_missions[[#This Row],[Date]])</f>
        <v>1985</v>
      </c>
    </row>
    <row r="2190" spans="1:13" x14ac:dyDescent="0.3">
      <c r="A2190" s="1" t="s">
        <v>2338</v>
      </c>
      <c r="B2190" s="1" t="s">
        <v>1202</v>
      </c>
      <c r="C2190" s="2">
        <v>31175</v>
      </c>
      <c r="D2190" s="3">
        <v>5.2083333333333336E-2</v>
      </c>
      <c r="E2190" s="1" t="s">
        <v>2354</v>
      </c>
      <c r="F2190" s="1" t="s">
        <v>2410</v>
      </c>
      <c r="G2190" s="1" t="s">
        <v>13</v>
      </c>
      <c r="H2190" s="1" t="s">
        <v>14</v>
      </c>
      <c r="I2190" s="1" t="s">
        <v>15</v>
      </c>
      <c r="J2190" s="1">
        <f>FIND(", ",space_missions[[#This Row],[Location]])</f>
        <v>6</v>
      </c>
      <c r="K2190" s="1" t="str">
        <f t="shared" si="34"/>
        <v xml:space="preserve"> France</v>
      </c>
      <c r="L2190" s="1" t="str">
        <f>_xlfn.CONCAT(space_missions[[#This Row],[Company]],"-",space_missions[[#This Row],[Rocket]])</f>
        <v>Arianespace-Ariane 3</v>
      </c>
      <c r="M2190" s="1">
        <f>YEAR(space_missions[[#This Row],[Date]])</f>
        <v>1985</v>
      </c>
    </row>
    <row r="2191" spans="1:13" x14ac:dyDescent="0.3">
      <c r="A2191" s="1" t="s">
        <v>9</v>
      </c>
      <c r="B2191" s="1" t="s">
        <v>980</v>
      </c>
      <c r="C2191" s="2">
        <v>31196</v>
      </c>
      <c r="D2191" s="3">
        <v>0.31944444444444442</v>
      </c>
      <c r="E2191" s="1" t="s">
        <v>1463</v>
      </c>
      <c r="F2191" s="1" t="s">
        <v>2411</v>
      </c>
      <c r="G2191" s="1" t="s">
        <v>13</v>
      </c>
      <c r="H2191" s="1" t="s">
        <v>14</v>
      </c>
      <c r="I2191" s="1" t="s">
        <v>15</v>
      </c>
      <c r="J2191" s="1">
        <f>FIND(", ",space_missions[[#This Row],[Location]])</f>
        <v>10</v>
      </c>
      <c r="K2191" s="1" t="str">
        <f t="shared" si="34"/>
        <v xml:space="preserve"> Russia</v>
      </c>
      <c r="L2191" s="1" t="str">
        <f>_xlfn.CONCAT(space_missions[[#This Row],[Company]],"-",space_missions[[#This Row],[Rocket]])</f>
        <v>RVSN USSR-Molniya-M /Block ML</v>
      </c>
      <c r="M2191" s="1">
        <f>YEAR(space_missions[[#This Row],[Date]])</f>
        <v>1985</v>
      </c>
    </row>
    <row r="2192" spans="1:13" x14ac:dyDescent="0.3">
      <c r="A2192" s="1" t="s">
        <v>9</v>
      </c>
      <c r="B2192" s="1" t="s">
        <v>961</v>
      </c>
      <c r="C2192" s="2">
        <v>31197</v>
      </c>
      <c r="D2192" s="3">
        <v>5.1388888888888887E-2</v>
      </c>
      <c r="E2192" s="1" t="s">
        <v>685</v>
      </c>
      <c r="F2192" s="1" t="s">
        <v>2412</v>
      </c>
      <c r="G2192" s="1" t="s">
        <v>13</v>
      </c>
      <c r="H2192" s="1" t="s">
        <v>14</v>
      </c>
      <c r="I2192" s="1" t="s">
        <v>15</v>
      </c>
      <c r="J2192" s="1">
        <f>FIND(", ",space_missions[[#This Row],[Location]])</f>
        <v>11</v>
      </c>
      <c r="K2192" s="1" t="str">
        <f t="shared" si="34"/>
        <v xml:space="preserve"> Russia</v>
      </c>
      <c r="L2192" s="1" t="str">
        <f>_xlfn.CONCAT(space_missions[[#This Row],[Company]],"-",space_missions[[#This Row],[Rocket]])</f>
        <v>RVSN USSR-Cosmos-3M (11K65M)</v>
      </c>
      <c r="M2192" s="1">
        <f>YEAR(space_missions[[#This Row],[Date]])</f>
        <v>1985</v>
      </c>
    </row>
    <row r="2193" spans="1:13" x14ac:dyDescent="0.3">
      <c r="A2193" s="1" t="s">
        <v>9</v>
      </c>
      <c r="B2193" s="1" t="s">
        <v>543</v>
      </c>
      <c r="C2193" s="2">
        <v>31209</v>
      </c>
      <c r="D2193" s="3">
        <v>0.60138888888888886</v>
      </c>
      <c r="E2193" s="1" t="s">
        <v>1302</v>
      </c>
      <c r="F2193" s="1" t="s">
        <v>2413</v>
      </c>
      <c r="G2193" s="1" t="s">
        <v>13</v>
      </c>
      <c r="H2193" s="1" t="s">
        <v>14</v>
      </c>
      <c r="I2193" s="1" t="s">
        <v>15</v>
      </c>
      <c r="J2193" s="1">
        <f>FIND(", ",space_missions[[#This Row],[Location]])</f>
        <v>10</v>
      </c>
      <c r="K2193" s="1" t="str">
        <f t="shared" si="34"/>
        <v xml:space="preserve"> Russia</v>
      </c>
      <c r="L2193" s="1" t="str">
        <f>_xlfn.CONCAT(space_missions[[#This Row],[Company]],"-",space_missions[[#This Row],[Rocket]])</f>
        <v>RVSN USSR-Molniya-M /Block 2BL</v>
      </c>
      <c r="M2193" s="1">
        <f>YEAR(space_missions[[#This Row],[Date]])</f>
        <v>1985</v>
      </c>
    </row>
    <row r="2194" spans="1:13" x14ac:dyDescent="0.3">
      <c r="A2194" s="1" t="s">
        <v>9</v>
      </c>
      <c r="B2194" s="1" t="s">
        <v>2113</v>
      </c>
      <c r="C2194" s="2">
        <v>31210</v>
      </c>
      <c r="D2194" s="3">
        <v>0.63124999999999998</v>
      </c>
      <c r="E2194" s="1" t="s">
        <v>1302</v>
      </c>
      <c r="F2194" s="1" t="s">
        <v>2414</v>
      </c>
      <c r="G2194" s="1" t="s">
        <v>13</v>
      </c>
      <c r="H2194" s="1" t="s">
        <v>14</v>
      </c>
      <c r="I2194" s="1" t="s">
        <v>15</v>
      </c>
      <c r="J2194" s="1">
        <f>FIND(", ",space_missions[[#This Row],[Location]])</f>
        <v>10</v>
      </c>
      <c r="K2194" s="1" t="str">
        <f t="shared" si="34"/>
        <v xml:space="preserve"> Russia</v>
      </c>
      <c r="L2194" s="1" t="str">
        <f>_xlfn.CONCAT(space_missions[[#This Row],[Company]],"-",space_missions[[#This Row],[Rocket]])</f>
        <v>RVSN USSR-Molniya-M /Block 2BL</v>
      </c>
      <c r="M2194" s="1">
        <f>YEAR(space_missions[[#This Row],[Date]])</f>
        <v>1985</v>
      </c>
    </row>
    <row r="2195" spans="1:13" x14ac:dyDescent="0.3">
      <c r="A2195" s="1" t="s">
        <v>9</v>
      </c>
      <c r="B2195" s="1" t="s">
        <v>2050</v>
      </c>
      <c r="C2195" s="2">
        <v>31212</v>
      </c>
      <c r="D2195" s="3">
        <v>0.44166666666666665</v>
      </c>
      <c r="E2195" s="1" t="s">
        <v>1829</v>
      </c>
      <c r="F2195" s="1" t="s">
        <v>2415</v>
      </c>
      <c r="G2195" s="1" t="s">
        <v>13</v>
      </c>
      <c r="H2195" s="1" t="s">
        <v>14</v>
      </c>
      <c r="I2195" s="1" t="s">
        <v>15</v>
      </c>
      <c r="J2195" s="1">
        <f>FIND(", ",space_missions[[#This Row],[Location]])</f>
        <v>10</v>
      </c>
      <c r="K2195" s="1" t="str">
        <f t="shared" si="34"/>
        <v xml:space="preserve"> Russia</v>
      </c>
      <c r="L2195" s="1" t="str">
        <f>_xlfn.CONCAT(space_missions[[#This Row],[Company]],"-",space_missions[[#This Row],[Rocket]])</f>
        <v>RVSN USSR-Tsyklon-3</v>
      </c>
      <c r="M2195" s="1">
        <f>YEAR(space_missions[[#This Row],[Date]])</f>
        <v>1985</v>
      </c>
    </row>
    <row r="2196" spans="1:13" x14ac:dyDescent="0.3">
      <c r="A2196" s="1" t="s">
        <v>54</v>
      </c>
      <c r="B2196" s="1" t="s">
        <v>749</v>
      </c>
      <c r="C2196" s="2">
        <v>31215</v>
      </c>
      <c r="D2196" s="3">
        <v>0.48125000000000001</v>
      </c>
      <c r="E2196" s="1" t="s">
        <v>2362</v>
      </c>
      <c r="F2196" s="1" t="s">
        <v>2416</v>
      </c>
      <c r="G2196" s="1" t="s">
        <v>13</v>
      </c>
      <c r="H2196" s="1" t="s">
        <v>2129</v>
      </c>
      <c r="I2196" s="1" t="s">
        <v>15</v>
      </c>
      <c r="J2196" s="1">
        <f>FIND(", ",space_missions[[#This Row],[Location]])</f>
        <v>7</v>
      </c>
      <c r="K2196" s="1" t="str">
        <f t="shared" si="34"/>
        <v xml:space="preserve"> USA</v>
      </c>
      <c r="L2196" s="1" t="str">
        <f>_xlfn.CONCAT(space_missions[[#This Row],[Company]],"-",space_missions[[#This Row],[Rocket]])</f>
        <v>NASA-Space Shuttle Discovery</v>
      </c>
      <c r="M2196" s="1">
        <f>YEAR(space_missions[[#This Row],[Date]])</f>
        <v>1985</v>
      </c>
    </row>
    <row r="2197" spans="1:13" x14ac:dyDescent="0.3">
      <c r="A2197" s="1" t="s">
        <v>9</v>
      </c>
      <c r="B2197" s="1" t="s">
        <v>2113</v>
      </c>
      <c r="C2197" s="2">
        <v>31216</v>
      </c>
      <c r="D2197" s="3">
        <v>2.7777777777777776E-2</v>
      </c>
      <c r="E2197" s="1" t="s">
        <v>1302</v>
      </c>
      <c r="F2197" s="1" t="s">
        <v>2417</v>
      </c>
      <c r="G2197" s="1" t="s">
        <v>13</v>
      </c>
      <c r="H2197" s="1" t="s">
        <v>14</v>
      </c>
      <c r="I2197" s="1" t="s">
        <v>15</v>
      </c>
      <c r="J2197" s="1">
        <f>FIND(", ",space_missions[[#This Row],[Location]])</f>
        <v>10</v>
      </c>
      <c r="K2197" s="1" t="str">
        <f t="shared" si="34"/>
        <v xml:space="preserve"> Russia</v>
      </c>
      <c r="L2197" s="1" t="str">
        <f>_xlfn.CONCAT(space_missions[[#This Row],[Company]],"-",space_missions[[#This Row],[Rocket]])</f>
        <v>RVSN USSR-Molniya-M /Block 2BL</v>
      </c>
      <c r="M2197" s="1">
        <f>YEAR(space_missions[[#This Row],[Date]])</f>
        <v>1985</v>
      </c>
    </row>
    <row r="2198" spans="1:13" x14ac:dyDescent="0.3">
      <c r="A2198" s="1" t="s">
        <v>9</v>
      </c>
      <c r="B2198" s="1" t="s">
        <v>684</v>
      </c>
      <c r="C2198" s="2">
        <v>31217</v>
      </c>
      <c r="D2198" s="3">
        <v>0.47916666666666669</v>
      </c>
      <c r="E2198" s="1" t="s">
        <v>685</v>
      </c>
      <c r="F2198" s="1" t="s">
        <v>2418</v>
      </c>
      <c r="G2198" s="1" t="s">
        <v>13</v>
      </c>
      <c r="H2198" s="1" t="s">
        <v>14</v>
      </c>
      <c r="I2198" s="1" t="s">
        <v>15</v>
      </c>
      <c r="J2198" s="1">
        <f>FIND(", ",space_missions[[#This Row],[Location]])</f>
        <v>11</v>
      </c>
      <c r="K2198" s="1" t="str">
        <f t="shared" si="34"/>
        <v xml:space="preserve"> Russia</v>
      </c>
      <c r="L2198" s="1" t="str">
        <f>_xlfn.CONCAT(space_missions[[#This Row],[Company]],"-",space_missions[[#This Row],[Rocket]])</f>
        <v>RVSN USSR-Cosmos-3M (11K65M)</v>
      </c>
      <c r="M2198" s="1">
        <f>YEAR(space_missions[[#This Row],[Date]])</f>
        <v>1985</v>
      </c>
    </row>
    <row r="2199" spans="1:13" x14ac:dyDescent="0.3">
      <c r="A2199" s="1" t="s">
        <v>9</v>
      </c>
      <c r="B2199" s="1" t="s">
        <v>2404</v>
      </c>
      <c r="C2199" s="2">
        <v>31219</v>
      </c>
      <c r="D2199" s="3">
        <v>0.35347222222222224</v>
      </c>
      <c r="E2199" s="1" t="s">
        <v>2405</v>
      </c>
      <c r="F2199" s="1" t="s">
        <v>2419</v>
      </c>
      <c r="G2199" s="1" t="s">
        <v>13</v>
      </c>
      <c r="H2199" s="1" t="s">
        <v>14</v>
      </c>
      <c r="I2199" s="1" t="s">
        <v>21</v>
      </c>
      <c r="J2199" s="1">
        <f>FIND(", ",space_missions[[#This Row],[Location]])</f>
        <v>10</v>
      </c>
      <c r="K2199" s="1" t="str">
        <f t="shared" si="34"/>
        <v xml:space="preserve"> Kazakhstan</v>
      </c>
      <c r="L2199" s="1" t="str">
        <f>_xlfn.CONCAT(space_missions[[#This Row],[Company]],"-",space_missions[[#This Row],[Rocket]])</f>
        <v>RVSN USSR-Zenit-2</v>
      </c>
      <c r="M2199" s="1">
        <f>YEAR(space_missions[[#This Row],[Date]])</f>
        <v>1985</v>
      </c>
    </row>
    <row r="2200" spans="1:13" x14ac:dyDescent="0.3">
      <c r="A2200" s="1" t="s">
        <v>92</v>
      </c>
      <c r="B2200" s="1" t="s">
        <v>226</v>
      </c>
      <c r="C2200" s="2">
        <v>31228</v>
      </c>
      <c r="D2200" s="3">
        <v>3.0555555555555555E-2</v>
      </c>
      <c r="E2200" s="1" t="s">
        <v>2344</v>
      </c>
      <c r="F2200" s="1" t="s">
        <v>2420</v>
      </c>
      <c r="G2200" s="1" t="s">
        <v>13</v>
      </c>
      <c r="H2200" s="1" t="s">
        <v>14</v>
      </c>
      <c r="I2200" s="1" t="s">
        <v>15</v>
      </c>
      <c r="J2200" s="1">
        <f>FIND(", ",space_missions[[#This Row],[Location]])</f>
        <v>8</v>
      </c>
      <c r="K2200" s="1" t="str">
        <f t="shared" si="34"/>
        <v xml:space="preserve"> USA</v>
      </c>
      <c r="L2200" s="1" t="str">
        <f>_xlfn.CONCAT(space_missions[[#This Row],[Company]],"-",space_missions[[#This Row],[Rocket]])</f>
        <v>General Dynamics-Atlas-G Centaur-D1AR</v>
      </c>
      <c r="M2200" s="1">
        <f>YEAR(space_missions[[#This Row],[Date]])</f>
        <v>1985</v>
      </c>
    </row>
    <row r="2201" spans="1:13" x14ac:dyDescent="0.3">
      <c r="A2201" s="1" t="s">
        <v>2338</v>
      </c>
      <c r="B2201" s="1" t="s">
        <v>2044</v>
      </c>
      <c r="C2201" s="2">
        <v>31230</v>
      </c>
      <c r="D2201" s="3">
        <v>0.47430555555555554</v>
      </c>
      <c r="E2201" s="1" t="s">
        <v>2045</v>
      </c>
      <c r="F2201" s="1" t="s">
        <v>2421</v>
      </c>
      <c r="G2201" s="1" t="s">
        <v>13</v>
      </c>
      <c r="H2201" s="1" t="s">
        <v>14</v>
      </c>
      <c r="I2201" s="1" t="s">
        <v>15</v>
      </c>
      <c r="J2201" s="1">
        <f>FIND(", ",space_missions[[#This Row],[Location]])</f>
        <v>12</v>
      </c>
      <c r="K2201" s="1" t="str">
        <f t="shared" si="34"/>
        <v xml:space="preserve"> France</v>
      </c>
      <c r="L2201" s="1" t="str">
        <f>_xlfn.CONCAT(space_missions[[#This Row],[Company]],"-",space_missions[[#This Row],[Rocket]])</f>
        <v>Arianespace-Ariane 1</v>
      </c>
      <c r="M2201" s="1">
        <f>YEAR(space_missions[[#This Row],[Date]])</f>
        <v>1985</v>
      </c>
    </row>
    <row r="2202" spans="1:13" x14ac:dyDescent="0.3">
      <c r="A2202" s="1" t="s">
        <v>9</v>
      </c>
      <c r="B2202" s="1" t="s">
        <v>2050</v>
      </c>
      <c r="C2202" s="2">
        <v>31236</v>
      </c>
      <c r="D2202" s="3">
        <v>0.98611111111111116</v>
      </c>
      <c r="E2202" s="1" t="s">
        <v>1829</v>
      </c>
      <c r="F2202" s="1" t="s">
        <v>2422</v>
      </c>
      <c r="G2202" s="1" t="s">
        <v>13</v>
      </c>
      <c r="H2202" s="1" t="s">
        <v>14</v>
      </c>
      <c r="I2202" s="1" t="s">
        <v>15</v>
      </c>
      <c r="J2202" s="1">
        <f>FIND(", ",space_missions[[#This Row],[Location]])</f>
        <v>10</v>
      </c>
      <c r="K2202" s="1" t="str">
        <f t="shared" si="34"/>
        <v xml:space="preserve"> Russia</v>
      </c>
      <c r="L2202" s="1" t="str">
        <f>_xlfn.CONCAT(space_missions[[#This Row],[Company]],"-",space_missions[[#This Row],[Rocket]])</f>
        <v>RVSN USSR-Tsyklon-3</v>
      </c>
      <c r="M2202" s="1">
        <f>YEAR(space_missions[[#This Row],[Date]])</f>
        <v>1985</v>
      </c>
    </row>
    <row r="2203" spans="1:13" x14ac:dyDescent="0.3">
      <c r="A2203" s="1" t="s">
        <v>9</v>
      </c>
      <c r="B2203" s="1" t="s">
        <v>980</v>
      </c>
      <c r="C2203" s="2">
        <v>31245</v>
      </c>
      <c r="D2203" s="3">
        <v>4.5138888888888888E-2</v>
      </c>
      <c r="E2203" s="1" t="s">
        <v>1463</v>
      </c>
      <c r="F2203" s="1" t="s">
        <v>2423</v>
      </c>
      <c r="G2203" s="1" t="s">
        <v>13</v>
      </c>
      <c r="H2203" s="1" t="s">
        <v>14</v>
      </c>
      <c r="I2203" s="1" t="s">
        <v>15</v>
      </c>
      <c r="J2203" s="1">
        <f>FIND(", ",space_missions[[#This Row],[Location]])</f>
        <v>10</v>
      </c>
      <c r="K2203" s="1" t="str">
        <f t="shared" si="34"/>
        <v xml:space="preserve"> Russia</v>
      </c>
      <c r="L2203" s="1" t="str">
        <f>_xlfn.CONCAT(space_missions[[#This Row],[Company]],"-",space_missions[[#This Row],[Rocket]])</f>
        <v>RVSN USSR-Molniya-M /Block ML</v>
      </c>
      <c r="M2203" s="1">
        <f>YEAR(space_missions[[#This Row],[Date]])</f>
        <v>1985</v>
      </c>
    </row>
    <row r="2204" spans="1:13" x14ac:dyDescent="0.3">
      <c r="A2204" s="1" t="s">
        <v>54</v>
      </c>
      <c r="B2204" s="1" t="s">
        <v>749</v>
      </c>
      <c r="C2204" s="2">
        <v>31253</v>
      </c>
      <c r="D2204" s="3">
        <v>0.875</v>
      </c>
      <c r="E2204" s="1" t="s">
        <v>2260</v>
      </c>
      <c r="F2204" s="1" t="s">
        <v>2424</v>
      </c>
      <c r="G2204" s="1" t="s">
        <v>13</v>
      </c>
      <c r="H2204" s="1" t="s">
        <v>2129</v>
      </c>
      <c r="I2204" s="1" t="s">
        <v>15</v>
      </c>
      <c r="J2204" s="1">
        <f>FIND(", ",space_missions[[#This Row],[Location]])</f>
        <v>7</v>
      </c>
      <c r="K2204" s="1" t="str">
        <f t="shared" si="34"/>
        <v xml:space="preserve"> USA</v>
      </c>
      <c r="L2204" s="1" t="str">
        <f>_xlfn.CONCAT(space_missions[[#This Row],[Company]],"-",space_missions[[#This Row],[Rocket]])</f>
        <v>NASA-Space Shuttle Challenger</v>
      </c>
      <c r="M2204" s="1">
        <f>YEAR(space_missions[[#This Row],[Date]])</f>
        <v>1985</v>
      </c>
    </row>
    <row r="2205" spans="1:13" x14ac:dyDescent="0.3">
      <c r="A2205" s="1" t="s">
        <v>9</v>
      </c>
      <c r="B2205" s="1" t="s">
        <v>739</v>
      </c>
      <c r="C2205" s="2">
        <v>31260</v>
      </c>
      <c r="D2205" s="3">
        <v>0.23333333333333334</v>
      </c>
      <c r="E2205" s="1" t="s">
        <v>937</v>
      </c>
      <c r="F2205" s="1" t="s">
        <v>2425</v>
      </c>
      <c r="G2205" s="1" t="s">
        <v>13</v>
      </c>
      <c r="H2205" s="1" t="s">
        <v>14</v>
      </c>
      <c r="I2205" s="1" t="s">
        <v>15</v>
      </c>
      <c r="J2205" s="1">
        <f>FIND(", ",space_missions[[#This Row],[Location]])</f>
        <v>11</v>
      </c>
      <c r="K2205" s="1" t="str">
        <f t="shared" si="34"/>
        <v xml:space="preserve"> Kazakhstan</v>
      </c>
      <c r="L2205" s="1" t="str">
        <f>_xlfn.CONCAT(space_missions[[#This Row],[Company]],"-",space_missions[[#This Row],[Rocket]])</f>
        <v>RVSN USSR-Tsyklon-2</v>
      </c>
      <c r="M2205" s="1">
        <f>YEAR(space_missions[[#This Row],[Date]])</f>
        <v>1985</v>
      </c>
    </row>
    <row r="2206" spans="1:13" x14ac:dyDescent="0.3">
      <c r="A2206" s="1" t="s">
        <v>9</v>
      </c>
      <c r="B2206" s="1" t="s">
        <v>2050</v>
      </c>
      <c r="C2206" s="2">
        <v>31267</v>
      </c>
      <c r="D2206" s="3">
        <v>0.48958333333333331</v>
      </c>
      <c r="E2206" s="1" t="s">
        <v>1829</v>
      </c>
      <c r="F2206" s="1" t="s">
        <v>2426</v>
      </c>
      <c r="G2206" s="1" t="s">
        <v>13</v>
      </c>
      <c r="H2206" s="1" t="s">
        <v>14</v>
      </c>
      <c r="I2206" s="1" t="s">
        <v>15</v>
      </c>
      <c r="J2206" s="1">
        <f>FIND(", ",space_missions[[#This Row],[Location]])</f>
        <v>10</v>
      </c>
      <c r="K2206" s="1" t="str">
        <f t="shared" si="34"/>
        <v xml:space="preserve"> Russia</v>
      </c>
      <c r="L2206" s="1" t="str">
        <f>_xlfn.CONCAT(space_missions[[#This Row],[Company]],"-",space_missions[[#This Row],[Rocket]])</f>
        <v>RVSN USSR-Tsyklon-3</v>
      </c>
      <c r="M2206" s="1">
        <f>YEAR(space_missions[[#This Row],[Date]])</f>
        <v>1985</v>
      </c>
    </row>
    <row r="2207" spans="1:13" x14ac:dyDescent="0.3">
      <c r="A2207" s="1" t="s">
        <v>1057</v>
      </c>
      <c r="B2207" s="1" t="s">
        <v>1058</v>
      </c>
      <c r="C2207" s="2">
        <v>31277</v>
      </c>
      <c r="D2207" s="3">
        <v>0.98124999999999996</v>
      </c>
      <c r="E2207" s="1" t="s">
        <v>2393</v>
      </c>
      <c r="F2207" s="1" t="s">
        <v>2427</v>
      </c>
      <c r="G2207" s="1" t="s">
        <v>13</v>
      </c>
      <c r="H2207" s="1" t="s">
        <v>14</v>
      </c>
      <c r="I2207" s="1" t="s">
        <v>15</v>
      </c>
      <c r="J2207" s="1">
        <f>FIND(", ",space_missions[[#This Row],[Location]])</f>
        <v>7</v>
      </c>
      <c r="K2207" s="1" t="str">
        <f t="shared" si="34"/>
        <v xml:space="preserve"> Japan</v>
      </c>
      <c r="L2207" s="1" t="str">
        <f>_xlfn.CONCAT(space_missions[[#This Row],[Company]],"-",space_missions[[#This Row],[Rocket]])</f>
        <v>ISAS-Mu-III S2</v>
      </c>
      <c r="M2207" s="1">
        <f>YEAR(space_missions[[#This Row],[Date]])</f>
        <v>1985</v>
      </c>
    </row>
    <row r="2208" spans="1:13" x14ac:dyDescent="0.3">
      <c r="A2208" s="1" t="s">
        <v>9</v>
      </c>
      <c r="B2208" s="1" t="s">
        <v>543</v>
      </c>
      <c r="C2208" s="2">
        <v>31281</v>
      </c>
      <c r="D2208" s="3">
        <v>0.81111111111111112</v>
      </c>
      <c r="E2208" s="1" t="s">
        <v>1463</v>
      </c>
      <c r="F2208" s="1" t="s">
        <v>2428</v>
      </c>
      <c r="G2208" s="1" t="s">
        <v>13</v>
      </c>
      <c r="H2208" s="1" t="s">
        <v>14</v>
      </c>
      <c r="I2208" s="1" t="s">
        <v>15</v>
      </c>
      <c r="J2208" s="1">
        <f>FIND(", ",space_missions[[#This Row],[Location]])</f>
        <v>10</v>
      </c>
      <c r="K2208" s="1" t="str">
        <f t="shared" si="34"/>
        <v xml:space="preserve"> Russia</v>
      </c>
      <c r="L2208" s="1" t="str">
        <f>_xlfn.CONCAT(space_missions[[#This Row],[Company]],"-",space_missions[[#This Row],[Rocket]])</f>
        <v>RVSN USSR-Molniya-M /Block ML</v>
      </c>
      <c r="M2208" s="1">
        <f>YEAR(space_missions[[#This Row],[Date]])</f>
        <v>1985</v>
      </c>
    </row>
    <row r="2209" spans="1:13" x14ac:dyDescent="0.3">
      <c r="A2209" s="1" t="s">
        <v>9</v>
      </c>
      <c r="B2209" s="1" t="s">
        <v>739</v>
      </c>
      <c r="C2209" s="2">
        <v>31282</v>
      </c>
      <c r="D2209" s="3">
        <v>0.93958333333333333</v>
      </c>
      <c r="E2209" s="1" t="s">
        <v>937</v>
      </c>
      <c r="F2209" s="1" t="s">
        <v>2429</v>
      </c>
      <c r="G2209" s="1" t="s">
        <v>13</v>
      </c>
      <c r="H2209" s="1" t="s">
        <v>14</v>
      </c>
      <c r="I2209" s="1" t="s">
        <v>15</v>
      </c>
      <c r="J2209" s="1">
        <f>FIND(", ",space_missions[[#This Row],[Location]])</f>
        <v>11</v>
      </c>
      <c r="K2209" s="1" t="str">
        <f t="shared" si="34"/>
        <v xml:space="preserve"> Kazakhstan</v>
      </c>
      <c r="L2209" s="1" t="str">
        <f>_xlfn.CONCAT(space_missions[[#This Row],[Company]],"-",space_missions[[#This Row],[Rocket]])</f>
        <v>RVSN USSR-Tsyklon-2</v>
      </c>
      <c r="M2209" s="1">
        <f>YEAR(space_missions[[#This Row],[Date]])</f>
        <v>1985</v>
      </c>
    </row>
    <row r="2210" spans="1:13" x14ac:dyDescent="0.3">
      <c r="A2210" s="1" t="s">
        <v>54</v>
      </c>
      <c r="B2210" s="1" t="s">
        <v>749</v>
      </c>
      <c r="C2210" s="2">
        <v>31286</v>
      </c>
      <c r="D2210" s="3">
        <v>0.45694444444444443</v>
      </c>
      <c r="E2210" s="1" t="s">
        <v>2362</v>
      </c>
      <c r="F2210" s="1" t="s">
        <v>2430</v>
      </c>
      <c r="G2210" s="1" t="s">
        <v>13</v>
      </c>
      <c r="H2210" s="1" t="s">
        <v>2129</v>
      </c>
      <c r="I2210" s="1" t="s">
        <v>15</v>
      </c>
      <c r="J2210" s="1">
        <f>FIND(", ",space_missions[[#This Row],[Location]])</f>
        <v>7</v>
      </c>
      <c r="K2210" s="1" t="str">
        <f t="shared" si="34"/>
        <v xml:space="preserve"> USA</v>
      </c>
      <c r="L2210" s="1" t="str">
        <f>_xlfn.CONCAT(space_missions[[#This Row],[Company]],"-",space_missions[[#This Row],[Rocket]])</f>
        <v>NASA-Space Shuttle Discovery</v>
      </c>
      <c r="M2210" s="1">
        <f>YEAR(space_missions[[#This Row],[Date]])</f>
        <v>1985</v>
      </c>
    </row>
    <row r="2211" spans="1:13" x14ac:dyDescent="0.3">
      <c r="A2211" s="1" t="s">
        <v>463</v>
      </c>
      <c r="B2211" s="1" t="s">
        <v>388</v>
      </c>
      <c r="C2211" s="2">
        <v>31287</v>
      </c>
      <c r="D2211" s="3">
        <v>0.88888888888888884</v>
      </c>
      <c r="E2211" s="1" t="s">
        <v>2235</v>
      </c>
      <c r="F2211" s="1" t="s">
        <v>1772</v>
      </c>
      <c r="G2211" s="1" t="s">
        <v>13</v>
      </c>
      <c r="H2211" s="1" t="s">
        <v>14</v>
      </c>
      <c r="I2211" s="1" t="s">
        <v>21</v>
      </c>
      <c r="J2211" s="1">
        <f>FIND(", ",space_missions[[#This Row],[Location]])</f>
        <v>7</v>
      </c>
      <c r="K2211" s="1" t="str">
        <f t="shared" si="34"/>
        <v xml:space="preserve"> USA</v>
      </c>
      <c r="L2211" s="1" t="str">
        <f>_xlfn.CONCAT(space_missions[[#This Row],[Company]],"-",space_missions[[#This Row],[Rocket]])</f>
        <v>Martin Marietta-Titan 34D</v>
      </c>
      <c r="M2211" s="1">
        <f>YEAR(space_missions[[#This Row],[Date]])</f>
        <v>1985</v>
      </c>
    </row>
    <row r="2212" spans="1:13" x14ac:dyDescent="0.3">
      <c r="A2212" s="1" t="s">
        <v>9</v>
      </c>
      <c r="B2212" s="1" t="s">
        <v>961</v>
      </c>
      <c r="C2212" s="2">
        <v>31294</v>
      </c>
      <c r="D2212" s="3">
        <v>0.71180555555555558</v>
      </c>
      <c r="E2212" s="1" t="s">
        <v>685</v>
      </c>
      <c r="F2212" s="1" t="s">
        <v>2431</v>
      </c>
      <c r="G2212" s="1" t="s">
        <v>13</v>
      </c>
      <c r="H2212" s="1" t="s">
        <v>14</v>
      </c>
      <c r="I2212" s="1" t="s">
        <v>15</v>
      </c>
      <c r="J2212" s="1">
        <f>FIND(", ",space_missions[[#This Row],[Location]])</f>
        <v>11</v>
      </c>
      <c r="K2212" s="1" t="str">
        <f t="shared" si="34"/>
        <v xml:space="preserve"> Russia</v>
      </c>
      <c r="L2212" s="1" t="str">
        <f>_xlfn.CONCAT(space_missions[[#This Row],[Company]],"-",space_missions[[#This Row],[Rocket]])</f>
        <v>RVSN USSR-Cosmos-3M (11K65M)</v>
      </c>
      <c r="M2212" s="1">
        <f>YEAR(space_missions[[#This Row],[Date]])</f>
        <v>1985</v>
      </c>
    </row>
    <row r="2213" spans="1:13" x14ac:dyDescent="0.3">
      <c r="A2213" s="1" t="s">
        <v>2338</v>
      </c>
      <c r="B2213" s="1" t="s">
        <v>1202</v>
      </c>
      <c r="C2213" s="2">
        <v>31302</v>
      </c>
      <c r="D2213" s="3">
        <v>0.97638888888888886</v>
      </c>
      <c r="E2213" s="1" t="s">
        <v>2354</v>
      </c>
      <c r="F2213" s="1" t="s">
        <v>2432</v>
      </c>
      <c r="G2213" s="1" t="s">
        <v>13</v>
      </c>
      <c r="H2213" s="1" t="s">
        <v>14</v>
      </c>
      <c r="I2213" s="1" t="s">
        <v>21</v>
      </c>
      <c r="J2213" s="1">
        <f>FIND(", ",space_missions[[#This Row],[Location]])</f>
        <v>6</v>
      </c>
      <c r="K2213" s="1" t="str">
        <f t="shared" si="34"/>
        <v xml:space="preserve"> France</v>
      </c>
      <c r="L2213" s="1" t="str">
        <f>_xlfn.CONCAT(space_missions[[#This Row],[Company]],"-",space_missions[[#This Row],[Rocket]])</f>
        <v>Arianespace-Ariane 3</v>
      </c>
      <c r="M2213" s="1">
        <f>YEAR(space_missions[[#This Row],[Date]])</f>
        <v>1985</v>
      </c>
    </row>
    <row r="2214" spans="1:13" x14ac:dyDescent="0.3">
      <c r="A2214" s="1" t="s">
        <v>9</v>
      </c>
      <c r="B2214" s="1" t="s">
        <v>847</v>
      </c>
      <c r="C2214" s="2">
        <v>31309</v>
      </c>
      <c r="D2214" s="3">
        <v>6.3888888888888884E-2</v>
      </c>
      <c r="E2214" s="1" t="s">
        <v>937</v>
      </c>
      <c r="F2214" s="1" t="s">
        <v>2433</v>
      </c>
      <c r="G2214" s="1" t="s">
        <v>13</v>
      </c>
      <c r="H2214" s="1" t="s">
        <v>14</v>
      </c>
      <c r="I2214" s="1" t="s">
        <v>15</v>
      </c>
      <c r="J2214" s="1">
        <f>FIND(", ",space_missions[[#This Row],[Location]])</f>
        <v>11</v>
      </c>
      <c r="K2214" s="1" t="str">
        <f t="shared" si="34"/>
        <v xml:space="preserve"> Kazakhstan</v>
      </c>
      <c r="L2214" s="1" t="str">
        <f>_xlfn.CONCAT(space_missions[[#This Row],[Company]],"-",space_missions[[#This Row],[Rocket]])</f>
        <v>RVSN USSR-Tsyklon-2</v>
      </c>
      <c r="M2214" s="1">
        <f>YEAR(space_missions[[#This Row],[Date]])</f>
        <v>1985</v>
      </c>
    </row>
    <row r="2215" spans="1:13" x14ac:dyDescent="0.3">
      <c r="A2215" s="1" t="s">
        <v>9</v>
      </c>
      <c r="B2215" s="1" t="s">
        <v>980</v>
      </c>
      <c r="C2215" s="2">
        <v>31314</v>
      </c>
      <c r="D2215" s="3">
        <v>5.4166666666666669E-2</v>
      </c>
      <c r="E2215" s="1" t="s">
        <v>1302</v>
      </c>
      <c r="F2215" s="1" t="s">
        <v>2434</v>
      </c>
      <c r="G2215" s="1" t="s">
        <v>13</v>
      </c>
      <c r="H2215" s="1" t="s">
        <v>14</v>
      </c>
      <c r="I2215" s="1" t="s">
        <v>15</v>
      </c>
      <c r="J2215" s="1">
        <f>FIND(", ",space_missions[[#This Row],[Location]])</f>
        <v>10</v>
      </c>
      <c r="K2215" s="1" t="str">
        <f t="shared" si="34"/>
        <v xml:space="preserve"> Russia</v>
      </c>
      <c r="L2215" s="1" t="str">
        <f>_xlfn.CONCAT(space_missions[[#This Row],[Company]],"-",space_missions[[#This Row],[Rocket]])</f>
        <v>RVSN USSR-Molniya-M /Block 2BL</v>
      </c>
      <c r="M2215" s="1">
        <f>YEAR(space_missions[[#This Row],[Date]])</f>
        <v>1985</v>
      </c>
    </row>
    <row r="2216" spans="1:13" x14ac:dyDescent="0.3">
      <c r="A2216" s="1" t="s">
        <v>92</v>
      </c>
      <c r="B2216" s="1" t="s">
        <v>482</v>
      </c>
      <c r="C2216" s="2">
        <v>31318</v>
      </c>
      <c r="D2216" s="3">
        <v>0.97013888888888888</v>
      </c>
      <c r="E2216" s="1" t="s">
        <v>2344</v>
      </c>
      <c r="F2216" s="1" t="s">
        <v>2435</v>
      </c>
      <c r="G2216" s="1" t="s">
        <v>13</v>
      </c>
      <c r="H2216" s="1" t="s">
        <v>14</v>
      </c>
      <c r="I2216" s="1" t="s">
        <v>15</v>
      </c>
      <c r="J2216" s="1">
        <f>FIND(", ",space_missions[[#This Row],[Location]])</f>
        <v>8</v>
      </c>
      <c r="K2216" s="1" t="str">
        <f t="shared" si="34"/>
        <v xml:space="preserve"> USA</v>
      </c>
      <c r="L2216" s="1" t="str">
        <f>_xlfn.CONCAT(space_missions[[#This Row],[Company]],"-",space_missions[[#This Row],[Rocket]])</f>
        <v>General Dynamics-Atlas-G Centaur-D1AR</v>
      </c>
      <c r="M2216" s="1">
        <f>YEAR(space_missions[[#This Row],[Date]])</f>
        <v>1985</v>
      </c>
    </row>
    <row r="2217" spans="1:13" x14ac:dyDescent="0.3">
      <c r="A2217" s="1" t="s">
        <v>9</v>
      </c>
      <c r="B2217" s="1" t="s">
        <v>2113</v>
      </c>
      <c r="C2217" s="2">
        <v>31320</v>
      </c>
      <c r="D2217" s="3">
        <v>0.80763888888888891</v>
      </c>
      <c r="E2217" s="1" t="s">
        <v>1302</v>
      </c>
      <c r="F2217" s="1" t="s">
        <v>2436</v>
      </c>
      <c r="G2217" s="1" t="s">
        <v>13</v>
      </c>
      <c r="H2217" s="1" t="s">
        <v>14</v>
      </c>
      <c r="I2217" s="1" t="s">
        <v>15</v>
      </c>
      <c r="J2217" s="1">
        <f>FIND(", ",space_missions[[#This Row],[Location]])</f>
        <v>10</v>
      </c>
      <c r="K2217" s="1" t="str">
        <f t="shared" si="34"/>
        <v xml:space="preserve"> Russia</v>
      </c>
      <c r="L2217" s="1" t="str">
        <f>_xlfn.CONCAT(space_missions[[#This Row],[Company]],"-",space_missions[[#This Row],[Rocket]])</f>
        <v>RVSN USSR-Molniya-M /Block 2BL</v>
      </c>
      <c r="M2217" s="1">
        <f>YEAR(space_missions[[#This Row],[Date]])</f>
        <v>1985</v>
      </c>
    </row>
    <row r="2218" spans="1:13" x14ac:dyDescent="0.3">
      <c r="A2218" s="1" t="s">
        <v>9</v>
      </c>
      <c r="B2218" s="1" t="s">
        <v>1338</v>
      </c>
      <c r="C2218" s="2">
        <v>31322</v>
      </c>
      <c r="D2218" s="3">
        <v>0.375</v>
      </c>
      <c r="E2218" s="1" t="s">
        <v>685</v>
      </c>
      <c r="F2218" s="1" t="s">
        <v>2437</v>
      </c>
      <c r="G2218" s="1" t="s">
        <v>13</v>
      </c>
      <c r="H2218" s="1" t="s">
        <v>14</v>
      </c>
      <c r="I2218" s="1" t="s">
        <v>15</v>
      </c>
      <c r="J2218" s="1">
        <f>FIND(", ",space_missions[[#This Row],[Location]])</f>
        <v>11</v>
      </c>
      <c r="K2218" s="1" t="str">
        <f t="shared" si="34"/>
        <v xml:space="preserve"> Russia</v>
      </c>
      <c r="L2218" s="1" t="str">
        <f>_xlfn.CONCAT(space_missions[[#This Row],[Company]],"-",space_missions[[#This Row],[Rocket]])</f>
        <v>RVSN USSR-Cosmos-3M (11K65M)</v>
      </c>
      <c r="M2218" s="1">
        <f>YEAR(space_missions[[#This Row],[Date]])</f>
        <v>1985</v>
      </c>
    </row>
    <row r="2219" spans="1:13" x14ac:dyDescent="0.3">
      <c r="A2219" s="1" t="s">
        <v>9</v>
      </c>
      <c r="B2219" s="1" t="s">
        <v>361</v>
      </c>
      <c r="C2219" s="2">
        <v>31323</v>
      </c>
      <c r="D2219" s="3">
        <v>0.24166666666666667</v>
      </c>
      <c r="E2219" s="1" t="s">
        <v>396</v>
      </c>
      <c r="F2219" s="1" t="s">
        <v>2438</v>
      </c>
      <c r="G2219" s="1" t="s">
        <v>13</v>
      </c>
      <c r="H2219" s="1" t="s">
        <v>14</v>
      </c>
      <c r="I2219" s="1" t="s">
        <v>15</v>
      </c>
      <c r="J2219" s="1">
        <f>FIND(", ",space_missions[[#This Row],[Location]])</f>
        <v>10</v>
      </c>
      <c r="K2219" s="1" t="str">
        <f t="shared" si="34"/>
        <v xml:space="preserve"> Kazakhstan</v>
      </c>
      <c r="L2219" s="1" t="str">
        <f>_xlfn.CONCAT(space_missions[[#This Row],[Company]],"-",space_missions[[#This Row],[Rocket]])</f>
        <v>RVSN USSR-Vostok-2M</v>
      </c>
      <c r="M2219" s="1">
        <f>YEAR(space_missions[[#This Row],[Date]])</f>
        <v>1985</v>
      </c>
    </row>
    <row r="2220" spans="1:13" x14ac:dyDescent="0.3">
      <c r="A2220" s="1" t="s">
        <v>9</v>
      </c>
      <c r="B2220" s="1" t="s">
        <v>980</v>
      </c>
      <c r="C2220" s="2">
        <v>31323</v>
      </c>
      <c r="D2220" s="3">
        <v>0.31458333333333333</v>
      </c>
      <c r="E2220" s="1" t="s">
        <v>1463</v>
      </c>
      <c r="F2220" s="1" t="s">
        <v>2439</v>
      </c>
      <c r="G2220" s="1" t="s">
        <v>13</v>
      </c>
      <c r="H2220" s="1" t="s">
        <v>14</v>
      </c>
      <c r="I2220" s="1" t="s">
        <v>15</v>
      </c>
      <c r="J2220" s="1">
        <f>FIND(", ",space_missions[[#This Row],[Location]])</f>
        <v>10</v>
      </c>
      <c r="K2220" s="1" t="str">
        <f t="shared" si="34"/>
        <v xml:space="preserve"> Russia</v>
      </c>
      <c r="L2220" s="1" t="str">
        <f>_xlfn.CONCAT(space_missions[[#This Row],[Company]],"-",space_missions[[#This Row],[Rocket]])</f>
        <v>RVSN USSR-Molniya-M /Block ML</v>
      </c>
      <c r="M2220" s="1">
        <f>YEAR(space_missions[[#This Row],[Date]])</f>
        <v>1985</v>
      </c>
    </row>
    <row r="2221" spans="1:13" x14ac:dyDescent="0.3">
      <c r="A2221" s="1" t="s">
        <v>54</v>
      </c>
      <c r="B2221" s="1" t="s">
        <v>749</v>
      </c>
      <c r="C2221" s="2">
        <v>31323</v>
      </c>
      <c r="D2221" s="3">
        <v>0.63541666666666663</v>
      </c>
      <c r="E2221" s="1" t="s">
        <v>2440</v>
      </c>
      <c r="F2221" s="1" t="s">
        <v>2441</v>
      </c>
      <c r="G2221" s="1" t="s">
        <v>13</v>
      </c>
      <c r="H2221" s="1" t="s">
        <v>2129</v>
      </c>
      <c r="I2221" s="1" t="s">
        <v>15</v>
      </c>
      <c r="J2221" s="1">
        <f>FIND(", ",space_missions[[#This Row],[Location]])</f>
        <v>7</v>
      </c>
      <c r="K2221" s="1" t="str">
        <f t="shared" si="34"/>
        <v xml:space="preserve"> USA</v>
      </c>
      <c r="L2221" s="1" t="str">
        <f>_xlfn.CONCAT(space_missions[[#This Row],[Company]],"-",space_missions[[#This Row],[Rocket]])</f>
        <v>NASA-Space Shuttle Atlantis</v>
      </c>
      <c r="M2221" s="1">
        <f>YEAR(space_missions[[#This Row],[Date]])</f>
        <v>1985</v>
      </c>
    </row>
    <row r="2222" spans="1:13" x14ac:dyDescent="0.3">
      <c r="A2222" s="1" t="s">
        <v>92</v>
      </c>
      <c r="B2222" s="1" t="s">
        <v>127</v>
      </c>
      <c r="C2222" s="2">
        <v>31329</v>
      </c>
      <c r="D2222" s="3">
        <v>0.12013888888888889</v>
      </c>
      <c r="E2222" s="1" t="s">
        <v>2284</v>
      </c>
      <c r="F2222" s="1" t="s">
        <v>2442</v>
      </c>
      <c r="G2222" s="1" t="s">
        <v>13</v>
      </c>
      <c r="H2222" s="1" t="s">
        <v>14</v>
      </c>
      <c r="I2222" s="1" t="s">
        <v>15</v>
      </c>
      <c r="J2222" s="1">
        <f>FIND(", ",space_missions[[#This Row],[Location]])</f>
        <v>7</v>
      </c>
      <c r="K2222" s="1" t="str">
        <f t="shared" si="34"/>
        <v xml:space="preserve"> USA</v>
      </c>
      <c r="L2222" s="1" t="str">
        <f>_xlfn.CONCAT(space_missions[[#This Row],[Company]],"-",space_missions[[#This Row],[Rocket]])</f>
        <v>General Dynamics-Atlas-E/F SGS-2</v>
      </c>
      <c r="M2222" s="1">
        <f>YEAR(space_missions[[#This Row],[Date]])</f>
        <v>1985</v>
      </c>
    </row>
    <row r="2223" spans="1:13" x14ac:dyDescent="0.3">
      <c r="A2223" s="1" t="s">
        <v>9</v>
      </c>
      <c r="B2223" s="1" t="s">
        <v>2050</v>
      </c>
      <c r="C2223" s="2">
        <v>31329</v>
      </c>
      <c r="D2223" s="3">
        <v>0.89930555555555558</v>
      </c>
      <c r="E2223" s="1" t="s">
        <v>1829</v>
      </c>
      <c r="F2223" s="1" t="s">
        <v>2443</v>
      </c>
      <c r="G2223" s="1" t="s">
        <v>13</v>
      </c>
      <c r="H2223" s="1" t="s">
        <v>14</v>
      </c>
      <c r="I2223" s="1" t="s">
        <v>15</v>
      </c>
      <c r="J2223" s="1">
        <f>FIND(", ",space_missions[[#This Row],[Location]])</f>
        <v>10</v>
      </c>
      <c r="K2223" s="1" t="str">
        <f t="shared" si="34"/>
        <v xml:space="preserve"> Russia</v>
      </c>
      <c r="L2223" s="1" t="str">
        <f>_xlfn.CONCAT(space_missions[[#This Row],[Company]],"-",space_missions[[#This Row],[Rocket]])</f>
        <v>RVSN USSR-Tsyklon-3</v>
      </c>
      <c r="M2223" s="1">
        <f>YEAR(space_missions[[#This Row],[Date]])</f>
        <v>1985</v>
      </c>
    </row>
    <row r="2224" spans="1:13" x14ac:dyDescent="0.3">
      <c r="A2224" s="1" t="s">
        <v>973</v>
      </c>
      <c r="B2224" s="1" t="s">
        <v>1288</v>
      </c>
      <c r="C2224" s="2">
        <v>31341</v>
      </c>
      <c r="D2224" s="3">
        <v>0.21111111111111111</v>
      </c>
      <c r="E2224" s="1" t="s">
        <v>2225</v>
      </c>
      <c r="F2224" s="1" t="s">
        <v>2444</v>
      </c>
      <c r="G2224" s="1" t="s">
        <v>2227</v>
      </c>
      <c r="H2224" s="1" t="s">
        <v>2228</v>
      </c>
      <c r="I2224" s="1" t="s">
        <v>15</v>
      </c>
      <c r="J2224" s="1">
        <f>FIND(", ",space_missions[[#This Row],[Location]])</f>
        <v>17</v>
      </c>
      <c r="K2224" s="1" t="str">
        <f t="shared" si="34"/>
        <v xml:space="preserve"> China</v>
      </c>
      <c r="L2224" s="1" t="str">
        <f>_xlfn.CONCAT(space_missions[[#This Row],[Company]],"-",space_missions[[#This Row],[Rocket]])</f>
        <v>CASC-Long March 2C</v>
      </c>
      <c r="M2224" s="1">
        <f>YEAR(space_missions[[#This Row],[Date]])</f>
        <v>1985</v>
      </c>
    </row>
    <row r="2225" spans="1:13" x14ac:dyDescent="0.3">
      <c r="A2225" s="1" t="s">
        <v>9</v>
      </c>
      <c r="B2225" s="1" t="s">
        <v>2404</v>
      </c>
      <c r="C2225" s="2">
        <v>31342</v>
      </c>
      <c r="D2225" s="3">
        <v>0.29166666666666669</v>
      </c>
      <c r="E2225" s="1" t="s">
        <v>2405</v>
      </c>
      <c r="F2225" s="1" t="s">
        <v>2445</v>
      </c>
      <c r="G2225" s="1" t="s">
        <v>13</v>
      </c>
      <c r="H2225" s="1" t="s">
        <v>14</v>
      </c>
      <c r="I2225" s="1" t="s">
        <v>15</v>
      </c>
      <c r="J2225" s="1">
        <f>FIND(", ",space_missions[[#This Row],[Location]])</f>
        <v>10</v>
      </c>
      <c r="K2225" s="1" t="str">
        <f t="shared" si="34"/>
        <v xml:space="preserve"> Kazakhstan</v>
      </c>
      <c r="L2225" s="1" t="str">
        <f>_xlfn.CONCAT(space_missions[[#This Row],[Company]],"-",space_missions[[#This Row],[Rocket]])</f>
        <v>RVSN USSR-Zenit-2</v>
      </c>
      <c r="M2225" s="1">
        <f>YEAR(space_missions[[#This Row],[Date]])</f>
        <v>1985</v>
      </c>
    </row>
    <row r="2226" spans="1:13" x14ac:dyDescent="0.3">
      <c r="A2226" s="1" t="s">
        <v>9</v>
      </c>
      <c r="B2226" s="1" t="s">
        <v>980</v>
      </c>
      <c r="C2226" s="2">
        <v>31342</v>
      </c>
      <c r="D2226" s="3">
        <v>0.85</v>
      </c>
      <c r="E2226" s="1" t="s">
        <v>1302</v>
      </c>
      <c r="F2226" s="1" t="s">
        <v>2446</v>
      </c>
      <c r="G2226" s="1" t="s">
        <v>13</v>
      </c>
      <c r="H2226" s="1" t="s">
        <v>14</v>
      </c>
      <c r="I2226" s="1" t="s">
        <v>15</v>
      </c>
      <c r="J2226" s="1">
        <f>FIND(", ",space_missions[[#This Row],[Location]])</f>
        <v>10</v>
      </c>
      <c r="K2226" s="1" t="str">
        <f t="shared" si="34"/>
        <v xml:space="preserve"> Russia</v>
      </c>
      <c r="L2226" s="1" t="str">
        <f>_xlfn.CONCAT(space_missions[[#This Row],[Company]],"-",space_missions[[#This Row],[Rocket]])</f>
        <v>RVSN USSR-Molniya-M /Block 2BL</v>
      </c>
      <c r="M2226" s="1">
        <f>YEAR(space_missions[[#This Row],[Date]])</f>
        <v>1985</v>
      </c>
    </row>
    <row r="2227" spans="1:13" x14ac:dyDescent="0.3">
      <c r="A2227" s="1" t="s">
        <v>9</v>
      </c>
      <c r="B2227" s="1" t="s">
        <v>10</v>
      </c>
      <c r="C2227" s="2">
        <v>31343</v>
      </c>
      <c r="D2227" s="3">
        <v>2.9166666666666667E-2</v>
      </c>
      <c r="E2227" s="1" t="s">
        <v>1463</v>
      </c>
      <c r="F2227" s="1" t="s">
        <v>2447</v>
      </c>
      <c r="G2227" s="1" t="s">
        <v>13</v>
      </c>
      <c r="H2227" s="1" t="s">
        <v>14</v>
      </c>
      <c r="I2227" s="1" t="s">
        <v>15</v>
      </c>
      <c r="J2227" s="1">
        <f>FIND(", ",space_missions[[#This Row],[Location]])</f>
        <v>9</v>
      </c>
      <c r="K2227" s="1" t="str">
        <f t="shared" si="34"/>
        <v xml:space="preserve"> Kazakhstan</v>
      </c>
      <c r="L2227" s="1" t="str">
        <f>_xlfn.CONCAT(space_missions[[#This Row],[Company]],"-",space_missions[[#This Row],[Rocket]])</f>
        <v>RVSN USSR-Molniya-M /Block ML</v>
      </c>
      <c r="M2227" s="1">
        <f>YEAR(space_missions[[#This Row],[Date]])</f>
        <v>1985</v>
      </c>
    </row>
    <row r="2228" spans="1:13" x14ac:dyDescent="0.3">
      <c r="A2228" s="1" t="s">
        <v>9</v>
      </c>
      <c r="B2228" s="1" t="s">
        <v>661</v>
      </c>
      <c r="C2228" s="2">
        <v>31343</v>
      </c>
      <c r="D2228" s="3">
        <v>0.72499999999999998</v>
      </c>
      <c r="E2228" s="1" t="s">
        <v>685</v>
      </c>
      <c r="F2228" s="1" t="s">
        <v>2448</v>
      </c>
      <c r="G2228" s="1" t="s">
        <v>13</v>
      </c>
      <c r="H2228" s="1" t="s">
        <v>14</v>
      </c>
      <c r="I2228" s="1" t="s">
        <v>21</v>
      </c>
      <c r="J2228" s="1">
        <f>FIND(", ",space_missions[[#This Row],[Location]])</f>
        <v>11</v>
      </c>
      <c r="K2228" s="1" t="str">
        <f t="shared" si="34"/>
        <v xml:space="preserve"> Russia</v>
      </c>
      <c r="L2228" s="1" t="str">
        <f>_xlfn.CONCAT(space_missions[[#This Row],[Company]],"-",space_missions[[#This Row],[Rocket]])</f>
        <v>RVSN USSR-Cosmos-3M (11K65M)</v>
      </c>
      <c r="M2228" s="1">
        <f>YEAR(space_missions[[#This Row],[Date]])</f>
        <v>1985</v>
      </c>
    </row>
    <row r="2229" spans="1:13" x14ac:dyDescent="0.3">
      <c r="A2229" s="1" t="s">
        <v>9</v>
      </c>
      <c r="B2229" s="1" t="s">
        <v>2050</v>
      </c>
      <c r="C2229" s="2">
        <v>31344</v>
      </c>
      <c r="D2229" s="3">
        <v>0.10416666666666667</v>
      </c>
      <c r="E2229" s="1" t="s">
        <v>1829</v>
      </c>
      <c r="F2229" s="1" t="s">
        <v>2449</v>
      </c>
      <c r="G2229" s="1" t="s">
        <v>13</v>
      </c>
      <c r="H2229" s="1" t="s">
        <v>14</v>
      </c>
      <c r="I2229" s="1" t="s">
        <v>15</v>
      </c>
      <c r="J2229" s="1">
        <f>FIND(", ",space_missions[[#This Row],[Location]])</f>
        <v>10</v>
      </c>
      <c r="K2229" s="1" t="str">
        <f t="shared" si="34"/>
        <v xml:space="preserve"> Russia</v>
      </c>
      <c r="L2229" s="1" t="str">
        <f>_xlfn.CONCAT(space_missions[[#This Row],[Company]],"-",space_missions[[#This Row],[Rocket]])</f>
        <v>RVSN USSR-Tsyklon-3</v>
      </c>
      <c r="M2229" s="1">
        <f>YEAR(space_missions[[#This Row],[Date]])</f>
        <v>1985</v>
      </c>
    </row>
    <row r="2230" spans="1:13" x14ac:dyDescent="0.3">
      <c r="A2230" s="1" t="s">
        <v>9</v>
      </c>
      <c r="B2230" s="1" t="s">
        <v>980</v>
      </c>
      <c r="C2230" s="2">
        <v>31348</v>
      </c>
      <c r="D2230" s="3">
        <v>0.72499999999999998</v>
      </c>
      <c r="E2230" s="1" t="s">
        <v>1463</v>
      </c>
      <c r="F2230" s="1" t="s">
        <v>2450</v>
      </c>
      <c r="G2230" s="1" t="s">
        <v>13</v>
      </c>
      <c r="H2230" s="1" t="s">
        <v>14</v>
      </c>
      <c r="I2230" s="1" t="s">
        <v>15</v>
      </c>
      <c r="J2230" s="1">
        <f>FIND(", ",space_missions[[#This Row],[Location]])</f>
        <v>10</v>
      </c>
      <c r="K2230" s="1" t="str">
        <f t="shared" si="34"/>
        <v xml:space="preserve"> Russia</v>
      </c>
      <c r="L2230" s="1" t="str">
        <f>_xlfn.CONCAT(space_missions[[#This Row],[Company]],"-",space_missions[[#This Row],[Rocket]])</f>
        <v>RVSN USSR-Molniya-M /Block ML</v>
      </c>
      <c r="M2230" s="1">
        <f>YEAR(space_missions[[#This Row],[Date]])</f>
        <v>1985</v>
      </c>
    </row>
    <row r="2231" spans="1:13" x14ac:dyDescent="0.3">
      <c r="A2231" s="1" t="s">
        <v>54</v>
      </c>
      <c r="B2231" s="1" t="s">
        <v>749</v>
      </c>
      <c r="C2231" s="2">
        <v>31357</v>
      </c>
      <c r="D2231" s="3">
        <v>0.70833333333333337</v>
      </c>
      <c r="E2231" s="1" t="s">
        <v>2260</v>
      </c>
      <c r="F2231" s="1" t="s">
        <v>2451</v>
      </c>
      <c r="G2231" s="1" t="s">
        <v>13</v>
      </c>
      <c r="H2231" s="1" t="s">
        <v>2129</v>
      </c>
      <c r="I2231" s="1" t="s">
        <v>15</v>
      </c>
      <c r="J2231" s="1">
        <f>FIND(", ",space_missions[[#This Row],[Location]])</f>
        <v>7</v>
      </c>
      <c r="K2231" s="1" t="str">
        <f t="shared" si="34"/>
        <v xml:space="preserve"> USA</v>
      </c>
      <c r="L2231" s="1" t="str">
        <f>_xlfn.CONCAT(space_missions[[#This Row],[Company]],"-",space_missions[[#This Row],[Rocket]])</f>
        <v>NASA-Space Shuttle Challenger</v>
      </c>
      <c r="M2231" s="1">
        <f>YEAR(space_missions[[#This Row],[Date]])</f>
        <v>1985</v>
      </c>
    </row>
    <row r="2232" spans="1:13" x14ac:dyDescent="0.3">
      <c r="A2232" s="1" t="s">
        <v>9</v>
      </c>
      <c r="B2232" s="1" t="s">
        <v>543</v>
      </c>
      <c r="C2232" s="2">
        <v>31360</v>
      </c>
      <c r="D2232" s="3">
        <v>0.35069444444444442</v>
      </c>
      <c r="E2232" s="1" t="s">
        <v>1302</v>
      </c>
      <c r="F2232" s="1" t="s">
        <v>2452</v>
      </c>
      <c r="G2232" s="1" t="s">
        <v>13</v>
      </c>
      <c r="H2232" s="1" t="s">
        <v>14</v>
      </c>
      <c r="I2232" s="1" t="s">
        <v>15</v>
      </c>
      <c r="J2232" s="1">
        <f>FIND(", ",space_missions[[#This Row],[Location]])</f>
        <v>10</v>
      </c>
      <c r="K2232" s="1" t="str">
        <f t="shared" si="34"/>
        <v xml:space="preserve"> Russia</v>
      </c>
      <c r="L2232" s="1" t="str">
        <f>_xlfn.CONCAT(space_missions[[#This Row],[Company]],"-",space_missions[[#This Row],[Rocket]])</f>
        <v>RVSN USSR-Molniya-M /Block 2BL</v>
      </c>
      <c r="M2232" s="1">
        <f>YEAR(space_missions[[#This Row],[Date]])</f>
        <v>1985</v>
      </c>
    </row>
    <row r="2233" spans="1:13" x14ac:dyDescent="0.3">
      <c r="A2233" s="1" t="s">
        <v>9</v>
      </c>
      <c r="B2233" s="1" t="s">
        <v>1828</v>
      </c>
      <c r="C2233" s="2">
        <v>31373</v>
      </c>
      <c r="D2233" s="3">
        <v>0.93055555555555558</v>
      </c>
      <c r="E2233" s="1" t="s">
        <v>1829</v>
      </c>
      <c r="F2233" s="1" t="s">
        <v>2453</v>
      </c>
      <c r="G2233" s="1" t="s">
        <v>13</v>
      </c>
      <c r="H2233" s="1" t="s">
        <v>14</v>
      </c>
      <c r="I2233" s="1" t="s">
        <v>15</v>
      </c>
      <c r="J2233" s="1">
        <f>FIND(", ",space_missions[[#This Row],[Location]])</f>
        <v>10</v>
      </c>
      <c r="K2233" s="1" t="str">
        <f t="shared" si="34"/>
        <v xml:space="preserve"> Russia</v>
      </c>
      <c r="L2233" s="1" t="str">
        <f>_xlfn.CONCAT(space_missions[[#This Row],[Company]],"-",space_missions[[#This Row],[Rocket]])</f>
        <v>RVSN USSR-Tsyklon-3</v>
      </c>
      <c r="M2233" s="1">
        <f>YEAR(space_missions[[#This Row],[Date]])</f>
        <v>1985</v>
      </c>
    </row>
    <row r="2234" spans="1:13" x14ac:dyDescent="0.3">
      <c r="A2234" s="1" t="s">
        <v>54</v>
      </c>
      <c r="B2234" s="1" t="s">
        <v>749</v>
      </c>
      <c r="C2234" s="2">
        <v>31378</v>
      </c>
      <c r="D2234" s="3">
        <v>2.013888888888889E-2</v>
      </c>
      <c r="E2234" s="1" t="s">
        <v>2440</v>
      </c>
      <c r="F2234" s="1" t="s">
        <v>2454</v>
      </c>
      <c r="G2234" s="1" t="s">
        <v>13</v>
      </c>
      <c r="H2234" s="1" t="s">
        <v>2129</v>
      </c>
      <c r="I2234" s="1" t="s">
        <v>15</v>
      </c>
      <c r="J2234" s="1">
        <f>FIND(", ",space_missions[[#This Row],[Location]])</f>
        <v>7</v>
      </c>
      <c r="K2234" s="1" t="str">
        <f t="shared" si="34"/>
        <v xml:space="preserve"> USA</v>
      </c>
      <c r="L2234" s="1" t="str">
        <f>_xlfn.CONCAT(space_missions[[#This Row],[Company]],"-",space_missions[[#This Row],[Rocket]])</f>
        <v>NASA-Space Shuttle Atlantis</v>
      </c>
      <c r="M2234" s="1">
        <f>YEAR(space_missions[[#This Row],[Date]])</f>
        <v>1985</v>
      </c>
    </row>
    <row r="2235" spans="1:13" x14ac:dyDescent="0.3">
      <c r="A2235" s="1" t="s">
        <v>9</v>
      </c>
      <c r="B2235" s="1" t="s">
        <v>661</v>
      </c>
      <c r="C2235" s="2">
        <v>31379</v>
      </c>
      <c r="D2235" s="3">
        <v>0.55000000000000004</v>
      </c>
      <c r="E2235" s="1" t="s">
        <v>685</v>
      </c>
      <c r="F2235" s="1" t="s">
        <v>2455</v>
      </c>
      <c r="G2235" s="1" t="s">
        <v>13</v>
      </c>
      <c r="H2235" s="1" t="s">
        <v>14</v>
      </c>
      <c r="I2235" s="1" t="s">
        <v>15</v>
      </c>
      <c r="J2235" s="1">
        <f>FIND(", ",space_missions[[#This Row],[Location]])</f>
        <v>11</v>
      </c>
      <c r="K2235" s="1" t="str">
        <f t="shared" si="34"/>
        <v xml:space="preserve"> Russia</v>
      </c>
      <c r="L2235" s="1" t="str">
        <f>_xlfn.CONCAT(space_missions[[#This Row],[Company]],"-",space_missions[[#This Row],[Rocket]])</f>
        <v>RVSN USSR-Cosmos-3M (11K65M)</v>
      </c>
      <c r="M2235" s="1">
        <f>YEAR(space_missions[[#This Row],[Date]])</f>
        <v>1985</v>
      </c>
    </row>
    <row r="2236" spans="1:13" x14ac:dyDescent="0.3">
      <c r="A2236" s="1" t="s">
        <v>9</v>
      </c>
      <c r="B2236" s="1" t="s">
        <v>2050</v>
      </c>
      <c r="C2236" s="2">
        <v>31393</v>
      </c>
      <c r="D2236" s="3">
        <v>0.66041666666666665</v>
      </c>
      <c r="E2236" s="1" t="s">
        <v>1829</v>
      </c>
      <c r="F2236" s="1" t="s">
        <v>2456</v>
      </c>
      <c r="G2236" s="1" t="s">
        <v>13</v>
      </c>
      <c r="H2236" s="1" t="s">
        <v>14</v>
      </c>
      <c r="I2236" s="1" t="s">
        <v>15</v>
      </c>
      <c r="J2236" s="1">
        <f>FIND(", ",space_missions[[#This Row],[Location]])</f>
        <v>10</v>
      </c>
      <c r="K2236" s="1" t="str">
        <f t="shared" si="34"/>
        <v xml:space="preserve"> Russia</v>
      </c>
      <c r="L2236" s="1" t="str">
        <f>_xlfn.CONCAT(space_missions[[#This Row],[Company]],"-",space_missions[[#This Row],[Rocket]])</f>
        <v>RVSN USSR-Tsyklon-3</v>
      </c>
      <c r="M2236" s="1">
        <f>YEAR(space_missions[[#This Row],[Date]])</f>
        <v>1985</v>
      </c>
    </row>
    <row r="2237" spans="1:13" x14ac:dyDescent="0.3">
      <c r="A2237" s="1" t="s">
        <v>9</v>
      </c>
      <c r="B2237" s="1" t="s">
        <v>961</v>
      </c>
      <c r="C2237" s="2">
        <v>31400</v>
      </c>
      <c r="D2237" s="3">
        <v>0.36527777777777776</v>
      </c>
      <c r="E2237" s="1" t="s">
        <v>685</v>
      </c>
      <c r="F2237" s="1" t="s">
        <v>2457</v>
      </c>
      <c r="G2237" s="1" t="s">
        <v>13</v>
      </c>
      <c r="H2237" s="1" t="s">
        <v>14</v>
      </c>
      <c r="I2237" s="1" t="s">
        <v>15</v>
      </c>
      <c r="J2237" s="1">
        <f>FIND(", ",space_missions[[#This Row],[Location]])</f>
        <v>11</v>
      </c>
      <c r="K2237" s="1" t="str">
        <f t="shared" si="34"/>
        <v xml:space="preserve"> Russia</v>
      </c>
      <c r="L2237" s="1" t="str">
        <f>_xlfn.CONCAT(space_missions[[#This Row],[Company]],"-",space_missions[[#This Row],[Rocket]])</f>
        <v>RVSN USSR-Cosmos-3M (11K65M)</v>
      </c>
      <c r="M2237" s="1">
        <f>YEAR(space_missions[[#This Row],[Date]])</f>
        <v>1985</v>
      </c>
    </row>
    <row r="2238" spans="1:13" x14ac:dyDescent="0.3">
      <c r="A2238" s="1" t="s">
        <v>9</v>
      </c>
      <c r="B2238" s="1" t="s">
        <v>980</v>
      </c>
      <c r="C2238" s="2">
        <v>31405</v>
      </c>
      <c r="D2238" s="3">
        <v>0.78888888888888886</v>
      </c>
      <c r="E2238" s="1" t="s">
        <v>1463</v>
      </c>
      <c r="F2238" s="1" t="s">
        <v>2458</v>
      </c>
      <c r="G2238" s="1" t="s">
        <v>13</v>
      </c>
      <c r="H2238" s="1" t="s">
        <v>14</v>
      </c>
      <c r="I2238" s="1" t="s">
        <v>15</v>
      </c>
      <c r="J2238" s="1">
        <f>FIND(", ",space_missions[[#This Row],[Location]])</f>
        <v>10</v>
      </c>
      <c r="K2238" s="1" t="str">
        <f t="shared" si="34"/>
        <v xml:space="preserve"> Russia</v>
      </c>
      <c r="L2238" s="1" t="str">
        <f>_xlfn.CONCAT(space_missions[[#This Row],[Company]],"-",space_missions[[#This Row],[Rocket]])</f>
        <v>RVSN USSR-Molniya-M /Block ML</v>
      </c>
      <c r="M2238" s="1">
        <f>YEAR(space_missions[[#This Row],[Date]])</f>
        <v>1985</v>
      </c>
    </row>
    <row r="2239" spans="1:13" x14ac:dyDescent="0.3">
      <c r="A2239" s="1" t="s">
        <v>9</v>
      </c>
      <c r="B2239" s="1" t="s">
        <v>2050</v>
      </c>
      <c r="C2239" s="2">
        <v>31407</v>
      </c>
      <c r="D2239" s="3">
        <v>7.6388888888888895E-2</v>
      </c>
      <c r="E2239" s="1" t="s">
        <v>1829</v>
      </c>
      <c r="F2239" s="1" t="s">
        <v>2459</v>
      </c>
      <c r="G2239" s="1" t="s">
        <v>13</v>
      </c>
      <c r="H2239" s="1" t="s">
        <v>14</v>
      </c>
      <c r="I2239" s="1" t="s">
        <v>15</v>
      </c>
      <c r="J2239" s="1">
        <f>FIND(", ",space_missions[[#This Row],[Location]])</f>
        <v>10</v>
      </c>
      <c r="K2239" s="1" t="str">
        <f t="shared" si="34"/>
        <v xml:space="preserve"> Russia</v>
      </c>
      <c r="L2239" s="1" t="str">
        <f>_xlfn.CONCAT(space_missions[[#This Row],[Company]],"-",space_missions[[#This Row],[Rocket]])</f>
        <v>RVSN USSR-Tsyklon-3</v>
      </c>
      <c r="M2239" s="1">
        <f>YEAR(space_missions[[#This Row],[Date]])</f>
        <v>1985</v>
      </c>
    </row>
    <row r="2240" spans="1:13" x14ac:dyDescent="0.3">
      <c r="A2240" s="1" t="s">
        <v>9</v>
      </c>
      <c r="B2240" s="1" t="s">
        <v>2404</v>
      </c>
      <c r="C2240" s="2">
        <v>31409</v>
      </c>
      <c r="D2240" s="3">
        <v>0.38611111111111113</v>
      </c>
      <c r="E2240" s="1" t="s">
        <v>2405</v>
      </c>
      <c r="F2240" s="1" t="s">
        <v>2460</v>
      </c>
      <c r="G2240" s="1" t="s">
        <v>13</v>
      </c>
      <c r="H2240" s="1" t="s">
        <v>14</v>
      </c>
      <c r="I2240" s="1" t="s">
        <v>56</v>
      </c>
      <c r="J2240" s="1">
        <f>FIND(", ",space_missions[[#This Row],[Location]])</f>
        <v>10</v>
      </c>
      <c r="K2240" s="1" t="str">
        <f t="shared" si="34"/>
        <v xml:space="preserve"> Kazakhstan</v>
      </c>
      <c r="L2240" s="1" t="str">
        <f>_xlfn.CONCAT(space_missions[[#This Row],[Company]],"-",space_missions[[#This Row],[Rocket]])</f>
        <v>RVSN USSR-Zenit-2</v>
      </c>
      <c r="M2240" s="1">
        <f>YEAR(space_missions[[#This Row],[Date]])</f>
        <v>1985</v>
      </c>
    </row>
    <row r="2241" spans="1:13" x14ac:dyDescent="0.3">
      <c r="A2241" s="1" t="s">
        <v>9</v>
      </c>
      <c r="B2241" s="1" t="s">
        <v>684</v>
      </c>
      <c r="C2241" s="2">
        <v>31421</v>
      </c>
      <c r="D2241" s="3">
        <v>0.11666666666666667</v>
      </c>
      <c r="E2241" s="1" t="s">
        <v>685</v>
      </c>
      <c r="F2241" s="1" t="s">
        <v>2461</v>
      </c>
      <c r="G2241" s="1" t="s">
        <v>13</v>
      </c>
      <c r="H2241" s="1" t="s">
        <v>14</v>
      </c>
      <c r="I2241" s="1" t="s">
        <v>15</v>
      </c>
      <c r="J2241" s="1">
        <f>FIND(", ",space_missions[[#This Row],[Location]])</f>
        <v>11</v>
      </c>
      <c r="K2241" s="1" t="str">
        <f t="shared" si="34"/>
        <v xml:space="preserve"> Russia</v>
      </c>
      <c r="L2241" s="1" t="str">
        <f>_xlfn.CONCAT(space_missions[[#This Row],[Company]],"-",space_missions[[#This Row],[Rocket]])</f>
        <v>RVSN USSR-Cosmos-3M (11K65M)</v>
      </c>
      <c r="M2241" s="1">
        <f>YEAR(space_missions[[#This Row],[Date]])</f>
        <v>1986</v>
      </c>
    </row>
    <row r="2242" spans="1:13" x14ac:dyDescent="0.3">
      <c r="A2242" s="1" t="s">
        <v>54</v>
      </c>
      <c r="B2242" s="1" t="s">
        <v>749</v>
      </c>
      <c r="C2242" s="2">
        <v>31424</v>
      </c>
      <c r="D2242" s="3">
        <v>0.49652777777777779</v>
      </c>
      <c r="E2242" s="1" t="s">
        <v>2127</v>
      </c>
      <c r="F2242" s="1" t="s">
        <v>2462</v>
      </c>
      <c r="G2242" s="1" t="s">
        <v>13</v>
      </c>
      <c r="H2242" s="1" t="s">
        <v>2129</v>
      </c>
      <c r="I2242" s="1" t="s">
        <v>15</v>
      </c>
      <c r="J2242" s="1">
        <f>FIND(", ",space_missions[[#This Row],[Location]])</f>
        <v>7</v>
      </c>
      <c r="K2242" s="1" t="str">
        <f t="shared" ref="K2242:K2305" si="35">RIGHT(B2242,LEN(B2242)-FIND("*",SUBSTITUTE(B2242,", ","*",LEN(B2242)-LEN(SUBSTITUTE(B2242,", ","*")))))</f>
        <v xml:space="preserve"> USA</v>
      </c>
      <c r="L2242" s="1" t="str">
        <f>_xlfn.CONCAT(space_missions[[#This Row],[Company]],"-",space_missions[[#This Row],[Rocket]])</f>
        <v>NASA-Space Shuttle Columbia</v>
      </c>
      <c r="M2242" s="1">
        <f>YEAR(space_missions[[#This Row],[Date]])</f>
        <v>1986</v>
      </c>
    </row>
    <row r="2243" spans="1:13" x14ac:dyDescent="0.3">
      <c r="A2243" s="1" t="s">
        <v>9</v>
      </c>
      <c r="B2243" s="1" t="s">
        <v>961</v>
      </c>
      <c r="C2243" s="2">
        <v>31428</v>
      </c>
      <c r="D2243" s="3">
        <v>0.48472222222222222</v>
      </c>
      <c r="E2243" s="1" t="s">
        <v>685</v>
      </c>
      <c r="F2243" s="1" t="s">
        <v>2463</v>
      </c>
      <c r="G2243" s="1" t="s">
        <v>13</v>
      </c>
      <c r="H2243" s="1" t="s">
        <v>14</v>
      </c>
      <c r="I2243" s="1" t="s">
        <v>15</v>
      </c>
      <c r="J2243" s="1">
        <f>FIND(", ",space_missions[[#This Row],[Location]])</f>
        <v>11</v>
      </c>
      <c r="K2243" s="1" t="str">
        <f t="shared" si="35"/>
        <v xml:space="preserve"> Russia</v>
      </c>
      <c r="L2243" s="1" t="str">
        <f>_xlfn.CONCAT(space_missions[[#This Row],[Company]],"-",space_missions[[#This Row],[Rocket]])</f>
        <v>RVSN USSR-Cosmos-3M (11K65M)</v>
      </c>
      <c r="M2243" s="1">
        <f>YEAR(space_missions[[#This Row],[Date]])</f>
        <v>1986</v>
      </c>
    </row>
    <row r="2244" spans="1:13" x14ac:dyDescent="0.3">
      <c r="A2244" s="1" t="s">
        <v>9</v>
      </c>
      <c r="B2244" s="1" t="s">
        <v>2050</v>
      </c>
      <c r="C2244" s="2">
        <v>31429</v>
      </c>
      <c r="D2244" s="3">
        <v>0.30625000000000002</v>
      </c>
      <c r="E2244" s="1" t="s">
        <v>1829</v>
      </c>
      <c r="F2244" s="1" t="s">
        <v>2464</v>
      </c>
      <c r="G2244" s="1" t="s">
        <v>13</v>
      </c>
      <c r="H2244" s="1" t="s">
        <v>14</v>
      </c>
      <c r="I2244" s="1" t="s">
        <v>15</v>
      </c>
      <c r="J2244" s="1">
        <f>FIND(", ",space_missions[[#This Row],[Location]])</f>
        <v>10</v>
      </c>
      <c r="K2244" s="1" t="str">
        <f t="shared" si="35"/>
        <v xml:space="preserve"> Russia</v>
      </c>
      <c r="L2244" s="1" t="str">
        <f>_xlfn.CONCAT(space_missions[[#This Row],[Company]],"-",space_missions[[#This Row],[Rocket]])</f>
        <v>RVSN USSR-Tsyklon-3</v>
      </c>
      <c r="M2244" s="1">
        <f>YEAR(space_missions[[#This Row],[Date]])</f>
        <v>1986</v>
      </c>
    </row>
    <row r="2245" spans="1:13" x14ac:dyDescent="0.3">
      <c r="A2245" s="1" t="s">
        <v>9</v>
      </c>
      <c r="B2245" s="1" t="s">
        <v>961</v>
      </c>
      <c r="C2245" s="2">
        <v>31435</v>
      </c>
      <c r="D2245" s="3">
        <v>0.78611111111111109</v>
      </c>
      <c r="E2245" s="1" t="s">
        <v>685</v>
      </c>
      <c r="F2245" s="1" t="s">
        <v>2465</v>
      </c>
      <c r="G2245" s="1" t="s">
        <v>13</v>
      </c>
      <c r="H2245" s="1" t="s">
        <v>14</v>
      </c>
      <c r="I2245" s="1" t="s">
        <v>15</v>
      </c>
      <c r="J2245" s="1">
        <f>FIND(", ",space_missions[[#This Row],[Location]])</f>
        <v>11</v>
      </c>
      <c r="K2245" s="1" t="str">
        <f t="shared" si="35"/>
        <v xml:space="preserve"> Russia</v>
      </c>
      <c r="L2245" s="1" t="str">
        <f>_xlfn.CONCAT(space_missions[[#This Row],[Company]],"-",space_missions[[#This Row],[Rocket]])</f>
        <v>RVSN USSR-Cosmos-3M (11K65M)</v>
      </c>
      <c r="M2245" s="1">
        <f>YEAR(space_missions[[#This Row],[Date]])</f>
        <v>1986</v>
      </c>
    </row>
    <row r="2246" spans="1:13" x14ac:dyDescent="0.3">
      <c r="A2246" s="1" t="s">
        <v>54</v>
      </c>
      <c r="B2246" s="1" t="s">
        <v>749</v>
      </c>
      <c r="C2246" s="2">
        <v>31440</v>
      </c>
      <c r="D2246" s="3">
        <v>0.69305555555555554</v>
      </c>
      <c r="E2246" s="1" t="s">
        <v>2260</v>
      </c>
      <c r="F2246" s="1" t="s">
        <v>2466</v>
      </c>
      <c r="G2246" s="1" t="s">
        <v>13</v>
      </c>
      <c r="H2246" s="1" t="s">
        <v>2129</v>
      </c>
      <c r="I2246" s="1" t="s">
        <v>21</v>
      </c>
      <c r="J2246" s="1">
        <f>FIND(", ",space_missions[[#This Row],[Location]])</f>
        <v>7</v>
      </c>
      <c r="K2246" s="1" t="str">
        <f t="shared" si="35"/>
        <v xml:space="preserve"> USA</v>
      </c>
      <c r="L2246" s="1" t="str">
        <f>_xlfn.CONCAT(space_missions[[#This Row],[Company]],"-",space_missions[[#This Row],[Rocket]])</f>
        <v>NASA-Space Shuttle Challenger</v>
      </c>
      <c r="M2246" s="1">
        <f>YEAR(space_missions[[#This Row],[Date]])</f>
        <v>1986</v>
      </c>
    </row>
    <row r="2247" spans="1:13" x14ac:dyDescent="0.3">
      <c r="A2247" s="1" t="s">
        <v>973</v>
      </c>
      <c r="B2247" s="1" t="s">
        <v>2317</v>
      </c>
      <c r="C2247" s="2">
        <v>31444</v>
      </c>
      <c r="D2247" s="3">
        <v>0.51875000000000004</v>
      </c>
      <c r="E2247" s="1" t="s">
        <v>2318</v>
      </c>
      <c r="F2247" s="1" t="s">
        <v>2467</v>
      </c>
      <c r="G2247" s="1" t="s">
        <v>13</v>
      </c>
      <c r="H2247" s="1" t="s">
        <v>14</v>
      </c>
      <c r="I2247" s="1" t="s">
        <v>15</v>
      </c>
      <c r="J2247" s="1">
        <f>FIND(", ",space_missions[[#This Row],[Location]])</f>
        <v>5</v>
      </c>
      <c r="K2247" s="1" t="str">
        <f t="shared" si="35"/>
        <v xml:space="preserve"> China</v>
      </c>
      <c r="L2247" s="1" t="str">
        <f>_xlfn.CONCAT(space_missions[[#This Row],[Company]],"-",space_missions[[#This Row],[Rocket]])</f>
        <v>CASC-Long March 3</v>
      </c>
      <c r="M2247" s="1">
        <f>YEAR(space_missions[[#This Row],[Date]])</f>
        <v>1986</v>
      </c>
    </row>
    <row r="2248" spans="1:13" x14ac:dyDescent="0.3">
      <c r="A2248" s="1" t="s">
        <v>9</v>
      </c>
      <c r="B2248" s="1" t="s">
        <v>2113</v>
      </c>
      <c r="C2248" s="2">
        <v>31444</v>
      </c>
      <c r="D2248" s="3">
        <v>0.75763888888888886</v>
      </c>
      <c r="E2248" s="1" t="s">
        <v>1302</v>
      </c>
      <c r="F2248" s="1" t="s">
        <v>2468</v>
      </c>
      <c r="G2248" s="1" t="s">
        <v>13</v>
      </c>
      <c r="H2248" s="1" t="s">
        <v>14</v>
      </c>
      <c r="I2248" s="1" t="s">
        <v>15</v>
      </c>
      <c r="J2248" s="1">
        <f>FIND(", ",space_missions[[#This Row],[Location]])</f>
        <v>10</v>
      </c>
      <c r="K2248" s="1" t="str">
        <f t="shared" si="35"/>
        <v xml:space="preserve"> Russia</v>
      </c>
      <c r="L2248" s="1" t="str">
        <f>_xlfn.CONCAT(space_missions[[#This Row],[Company]],"-",space_missions[[#This Row],[Rocket]])</f>
        <v>RVSN USSR-Molniya-M /Block 2BL</v>
      </c>
      <c r="M2248" s="1">
        <f>YEAR(space_missions[[#This Row],[Date]])</f>
        <v>1986</v>
      </c>
    </row>
    <row r="2249" spans="1:13" x14ac:dyDescent="0.3">
      <c r="A2249" s="1" t="s">
        <v>92</v>
      </c>
      <c r="B2249" s="1" t="s">
        <v>171</v>
      </c>
      <c r="C2249" s="2">
        <v>31452</v>
      </c>
      <c r="D2249" s="3">
        <v>0.42083333333333334</v>
      </c>
      <c r="E2249" s="1" t="s">
        <v>2249</v>
      </c>
      <c r="F2249" s="1" t="s">
        <v>2469</v>
      </c>
      <c r="G2249" s="1" t="s">
        <v>13</v>
      </c>
      <c r="H2249" s="1" t="s">
        <v>14</v>
      </c>
      <c r="I2249" s="1" t="s">
        <v>15</v>
      </c>
      <c r="J2249" s="1">
        <f>FIND(", ",space_missions[[#This Row],[Location]])</f>
        <v>7</v>
      </c>
      <c r="K2249" s="1" t="str">
        <f t="shared" si="35"/>
        <v xml:space="preserve"> USA</v>
      </c>
      <c r="L2249" s="1" t="str">
        <f>_xlfn.CONCAT(space_missions[[#This Row],[Company]],"-",space_missions[[#This Row],[Rocket]])</f>
        <v>General Dynamics-Atlas-H MSD</v>
      </c>
      <c r="M2249" s="1">
        <f>YEAR(space_missions[[#This Row],[Date]])</f>
        <v>1986</v>
      </c>
    </row>
    <row r="2250" spans="1:13" x14ac:dyDescent="0.3">
      <c r="A2250" s="1" t="s">
        <v>9</v>
      </c>
      <c r="B2250" s="1" t="s">
        <v>1828</v>
      </c>
      <c r="C2250" s="2">
        <v>31454</v>
      </c>
      <c r="D2250" s="3">
        <v>0.28888888888888886</v>
      </c>
      <c r="E2250" s="1" t="s">
        <v>1829</v>
      </c>
      <c r="F2250" s="1" t="s">
        <v>2470</v>
      </c>
      <c r="G2250" s="1" t="s">
        <v>13</v>
      </c>
      <c r="H2250" s="1" t="s">
        <v>14</v>
      </c>
      <c r="I2250" s="1" t="s">
        <v>15</v>
      </c>
      <c r="J2250" s="1">
        <f>FIND(", ",space_missions[[#This Row],[Location]])</f>
        <v>10</v>
      </c>
      <c r="K2250" s="1" t="str">
        <f t="shared" si="35"/>
        <v xml:space="preserve"> Russia</v>
      </c>
      <c r="L2250" s="1" t="str">
        <f>_xlfn.CONCAT(space_missions[[#This Row],[Company]],"-",space_missions[[#This Row],[Rocket]])</f>
        <v>RVSN USSR-Tsyklon-3</v>
      </c>
      <c r="M2250" s="1">
        <f>YEAR(space_missions[[#This Row],[Date]])</f>
        <v>1986</v>
      </c>
    </row>
    <row r="2251" spans="1:13" x14ac:dyDescent="0.3">
      <c r="A2251" s="1" t="s">
        <v>1620</v>
      </c>
      <c r="B2251" s="1" t="s">
        <v>1621</v>
      </c>
      <c r="C2251" s="2">
        <v>31455</v>
      </c>
      <c r="D2251" s="3">
        <v>0.3298611111111111</v>
      </c>
      <c r="E2251" s="1" t="s">
        <v>2110</v>
      </c>
      <c r="F2251" s="1" t="s">
        <v>2471</v>
      </c>
      <c r="G2251" s="1" t="s">
        <v>13</v>
      </c>
      <c r="H2251" s="1" t="s">
        <v>14</v>
      </c>
      <c r="I2251" s="1" t="s">
        <v>15</v>
      </c>
      <c r="J2251" s="1">
        <f>FIND(", ",space_missions[[#This Row],[Location]])</f>
        <v>6</v>
      </c>
      <c r="K2251" s="1" t="str">
        <f t="shared" si="35"/>
        <v xml:space="preserve"> Japan</v>
      </c>
      <c r="L2251" s="1" t="str">
        <f>_xlfn.CONCAT(space_missions[[#This Row],[Company]],"-",space_missions[[#This Row],[Rocket]])</f>
        <v>MHI-N-II Star-37E</v>
      </c>
      <c r="M2251" s="1">
        <f>YEAR(space_missions[[#This Row],[Date]])</f>
        <v>1986</v>
      </c>
    </row>
    <row r="2252" spans="1:13" x14ac:dyDescent="0.3">
      <c r="A2252" s="1" t="s">
        <v>9</v>
      </c>
      <c r="B2252" s="1" t="s">
        <v>2050</v>
      </c>
      <c r="C2252" s="2">
        <v>31462</v>
      </c>
      <c r="D2252" s="3">
        <v>0.96111111111111114</v>
      </c>
      <c r="E2252" s="1" t="s">
        <v>1829</v>
      </c>
      <c r="F2252" s="1" t="s">
        <v>2472</v>
      </c>
      <c r="G2252" s="1" t="s">
        <v>13</v>
      </c>
      <c r="H2252" s="1" t="s">
        <v>14</v>
      </c>
      <c r="I2252" s="1" t="s">
        <v>15</v>
      </c>
      <c r="J2252" s="1">
        <f>FIND(", ",space_missions[[#This Row],[Location]])</f>
        <v>10</v>
      </c>
      <c r="K2252" s="1" t="str">
        <f t="shared" si="35"/>
        <v xml:space="preserve"> Russia</v>
      </c>
      <c r="L2252" s="1" t="str">
        <f>_xlfn.CONCAT(space_missions[[#This Row],[Company]],"-",space_missions[[#This Row],[Rocket]])</f>
        <v>RVSN USSR-Tsyklon-3</v>
      </c>
      <c r="M2252" s="1">
        <f>YEAR(space_missions[[#This Row],[Date]])</f>
        <v>1986</v>
      </c>
    </row>
    <row r="2253" spans="1:13" x14ac:dyDescent="0.3">
      <c r="A2253" s="1" t="s">
        <v>2338</v>
      </c>
      <c r="B2253" s="1" t="s">
        <v>2044</v>
      </c>
      <c r="C2253" s="2">
        <v>31465</v>
      </c>
      <c r="D2253" s="3">
        <v>7.2222222222222215E-2</v>
      </c>
      <c r="E2253" s="1" t="s">
        <v>2045</v>
      </c>
      <c r="F2253" s="1" t="s">
        <v>2473</v>
      </c>
      <c r="G2253" s="1" t="s">
        <v>13</v>
      </c>
      <c r="H2253" s="1" t="s">
        <v>14</v>
      </c>
      <c r="I2253" s="1" t="s">
        <v>15</v>
      </c>
      <c r="J2253" s="1">
        <f>FIND(", ",space_missions[[#This Row],[Location]])</f>
        <v>12</v>
      </c>
      <c r="K2253" s="1" t="str">
        <f t="shared" si="35"/>
        <v xml:space="preserve"> France</v>
      </c>
      <c r="L2253" s="1" t="str">
        <f>_xlfn.CONCAT(space_missions[[#This Row],[Company]],"-",space_missions[[#This Row],[Rocket]])</f>
        <v>Arianespace-Ariane 1</v>
      </c>
      <c r="M2253" s="1">
        <f>YEAR(space_missions[[#This Row],[Date]])</f>
        <v>1986</v>
      </c>
    </row>
    <row r="2254" spans="1:13" x14ac:dyDescent="0.3">
      <c r="A2254" s="1" t="s">
        <v>9</v>
      </c>
      <c r="B2254" s="1" t="s">
        <v>739</v>
      </c>
      <c r="C2254" s="2">
        <v>31470</v>
      </c>
      <c r="D2254" s="3">
        <v>7.2222222222222215E-2</v>
      </c>
      <c r="E2254" s="1" t="s">
        <v>937</v>
      </c>
      <c r="F2254" s="1" t="s">
        <v>2474</v>
      </c>
      <c r="G2254" s="1" t="s">
        <v>13</v>
      </c>
      <c r="H2254" s="1" t="s">
        <v>14</v>
      </c>
      <c r="I2254" s="1" t="s">
        <v>15</v>
      </c>
      <c r="J2254" s="1">
        <f>FIND(", ",space_missions[[#This Row],[Location]])</f>
        <v>11</v>
      </c>
      <c r="K2254" s="1" t="str">
        <f t="shared" si="35"/>
        <v xml:space="preserve"> Kazakhstan</v>
      </c>
      <c r="L2254" s="1" t="str">
        <f>_xlfn.CONCAT(space_missions[[#This Row],[Company]],"-",space_missions[[#This Row],[Rocket]])</f>
        <v>RVSN USSR-Tsyklon-2</v>
      </c>
      <c r="M2254" s="1">
        <f>YEAR(space_missions[[#This Row],[Date]])</f>
        <v>1986</v>
      </c>
    </row>
    <row r="2255" spans="1:13" x14ac:dyDescent="0.3">
      <c r="A2255" s="1" t="s">
        <v>9</v>
      </c>
      <c r="B2255" s="1" t="s">
        <v>847</v>
      </c>
      <c r="C2255" s="2">
        <v>31492</v>
      </c>
      <c r="D2255" s="3">
        <v>0.4201388888888889</v>
      </c>
      <c r="E2255" s="1" t="s">
        <v>937</v>
      </c>
      <c r="F2255" s="1" t="s">
        <v>2475</v>
      </c>
      <c r="G2255" s="1" t="s">
        <v>13</v>
      </c>
      <c r="H2255" s="1" t="s">
        <v>14</v>
      </c>
      <c r="I2255" s="1" t="s">
        <v>15</v>
      </c>
      <c r="J2255" s="1">
        <f>FIND(", ",space_missions[[#This Row],[Location]])</f>
        <v>11</v>
      </c>
      <c r="K2255" s="1" t="str">
        <f t="shared" si="35"/>
        <v xml:space="preserve"> Kazakhstan</v>
      </c>
      <c r="L2255" s="1" t="str">
        <f>_xlfn.CONCAT(space_missions[[#This Row],[Company]],"-",space_missions[[#This Row],[Rocket]])</f>
        <v>RVSN USSR-Tsyklon-2</v>
      </c>
      <c r="M2255" s="1">
        <f>YEAR(space_missions[[#This Row],[Date]])</f>
        <v>1986</v>
      </c>
    </row>
    <row r="2256" spans="1:13" x14ac:dyDescent="0.3">
      <c r="A2256" s="1" t="s">
        <v>9</v>
      </c>
      <c r="B2256" s="1" t="s">
        <v>739</v>
      </c>
      <c r="C2256" s="2">
        <v>31496</v>
      </c>
      <c r="D2256" s="3">
        <v>0.80972222222222223</v>
      </c>
      <c r="E2256" s="1" t="s">
        <v>937</v>
      </c>
      <c r="F2256" s="1" t="s">
        <v>2476</v>
      </c>
      <c r="G2256" s="1" t="s">
        <v>13</v>
      </c>
      <c r="H2256" s="1" t="s">
        <v>14</v>
      </c>
      <c r="I2256" s="1" t="s">
        <v>15</v>
      </c>
      <c r="J2256" s="1">
        <f>FIND(", ",space_missions[[#This Row],[Location]])</f>
        <v>11</v>
      </c>
      <c r="K2256" s="1" t="str">
        <f t="shared" si="35"/>
        <v xml:space="preserve"> Kazakhstan</v>
      </c>
      <c r="L2256" s="1" t="str">
        <f>_xlfn.CONCAT(space_missions[[#This Row],[Company]],"-",space_missions[[#This Row],[Rocket]])</f>
        <v>RVSN USSR-Tsyklon-2</v>
      </c>
      <c r="M2256" s="1">
        <f>YEAR(space_missions[[#This Row],[Date]])</f>
        <v>1986</v>
      </c>
    </row>
    <row r="2257" spans="1:13" x14ac:dyDescent="0.3">
      <c r="A2257" s="1" t="s">
        <v>2338</v>
      </c>
      <c r="B2257" s="1" t="s">
        <v>2477</v>
      </c>
      <c r="C2257" s="2">
        <v>31499</v>
      </c>
      <c r="D2257" s="3">
        <v>0.97916666666666663</v>
      </c>
      <c r="E2257" s="1" t="s">
        <v>2354</v>
      </c>
      <c r="F2257" s="1" t="s">
        <v>2478</v>
      </c>
      <c r="G2257" s="1" t="s">
        <v>13</v>
      </c>
      <c r="H2257" s="1" t="s">
        <v>14</v>
      </c>
      <c r="I2257" s="1" t="s">
        <v>15</v>
      </c>
      <c r="J2257" s="1">
        <f>FIND(", ",space_missions[[#This Row],[Location]])</f>
        <v>6</v>
      </c>
      <c r="K2257" s="1" t="str">
        <f t="shared" si="35"/>
        <v xml:space="preserve"> France</v>
      </c>
      <c r="L2257" s="1" t="str">
        <f>_xlfn.CONCAT(space_missions[[#This Row],[Company]],"-",space_missions[[#This Row],[Rocket]])</f>
        <v>Arianespace-Ariane 3</v>
      </c>
      <c r="M2257" s="1">
        <f>YEAR(space_missions[[#This Row],[Date]])</f>
        <v>1986</v>
      </c>
    </row>
    <row r="2258" spans="1:13" x14ac:dyDescent="0.3">
      <c r="A2258" s="1" t="s">
        <v>9</v>
      </c>
      <c r="B2258" s="1" t="s">
        <v>961</v>
      </c>
      <c r="C2258" s="2">
        <v>31519</v>
      </c>
      <c r="D2258" s="3">
        <v>0.87638888888888888</v>
      </c>
      <c r="E2258" s="1" t="s">
        <v>685</v>
      </c>
      <c r="F2258" s="1" t="s">
        <v>2479</v>
      </c>
      <c r="G2258" s="1" t="s">
        <v>13</v>
      </c>
      <c r="H2258" s="1" t="s">
        <v>14</v>
      </c>
      <c r="I2258" s="1" t="s">
        <v>15</v>
      </c>
      <c r="J2258" s="1">
        <f>FIND(", ",space_missions[[#This Row],[Location]])</f>
        <v>11</v>
      </c>
      <c r="K2258" s="1" t="str">
        <f t="shared" si="35"/>
        <v xml:space="preserve"> Russia</v>
      </c>
      <c r="L2258" s="1" t="str">
        <f>_xlfn.CONCAT(space_missions[[#This Row],[Company]],"-",space_missions[[#This Row],[Rocket]])</f>
        <v>RVSN USSR-Cosmos-3M (11K65M)</v>
      </c>
      <c r="M2258" s="1">
        <f>YEAR(space_missions[[#This Row],[Date]])</f>
        <v>1986</v>
      </c>
    </row>
    <row r="2259" spans="1:13" x14ac:dyDescent="0.3">
      <c r="A2259" s="1" t="s">
        <v>463</v>
      </c>
      <c r="B2259" s="1" t="s">
        <v>388</v>
      </c>
      <c r="C2259" s="2">
        <v>31520</v>
      </c>
      <c r="D2259" s="3">
        <v>0.78125</v>
      </c>
      <c r="E2259" s="1" t="s">
        <v>2235</v>
      </c>
      <c r="F2259" s="1" t="s">
        <v>1164</v>
      </c>
      <c r="G2259" s="1" t="s">
        <v>13</v>
      </c>
      <c r="H2259" s="1" t="s">
        <v>14</v>
      </c>
      <c r="I2259" s="1" t="s">
        <v>21</v>
      </c>
      <c r="J2259" s="1">
        <f>FIND(", ",space_missions[[#This Row],[Location]])</f>
        <v>7</v>
      </c>
      <c r="K2259" s="1" t="str">
        <f t="shared" si="35"/>
        <v xml:space="preserve"> USA</v>
      </c>
      <c r="L2259" s="1" t="str">
        <f>_xlfn.CONCAT(space_missions[[#This Row],[Company]],"-",space_missions[[#This Row],[Rocket]])</f>
        <v>Martin Marietta-Titan 34D</v>
      </c>
      <c r="M2259" s="1">
        <f>YEAR(space_missions[[#This Row],[Date]])</f>
        <v>1986</v>
      </c>
    </row>
    <row r="2260" spans="1:13" x14ac:dyDescent="0.3">
      <c r="A2260" s="1" t="s">
        <v>9</v>
      </c>
      <c r="B2260" s="1" t="s">
        <v>543</v>
      </c>
      <c r="C2260" s="2">
        <v>31520</v>
      </c>
      <c r="D2260" s="3">
        <v>0.82638888888888884</v>
      </c>
      <c r="E2260" s="1" t="s">
        <v>1463</v>
      </c>
      <c r="F2260" s="1" t="s">
        <v>2480</v>
      </c>
      <c r="G2260" s="1" t="s">
        <v>13</v>
      </c>
      <c r="H2260" s="1" t="s">
        <v>14</v>
      </c>
      <c r="I2260" s="1" t="s">
        <v>15</v>
      </c>
      <c r="J2260" s="1">
        <f>FIND(", ",space_missions[[#This Row],[Location]])</f>
        <v>10</v>
      </c>
      <c r="K2260" s="1" t="str">
        <f t="shared" si="35"/>
        <v xml:space="preserve"> Russia</v>
      </c>
      <c r="L2260" s="1" t="str">
        <f>_xlfn.CONCAT(space_missions[[#This Row],[Company]],"-",space_missions[[#This Row],[Rocket]])</f>
        <v>RVSN USSR-Molniya-M /Block ML</v>
      </c>
      <c r="M2260" s="1">
        <f>YEAR(space_missions[[#This Row],[Date]])</f>
        <v>1986</v>
      </c>
    </row>
    <row r="2261" spans="1:13" x14ac:dyDescent="0.3">
      <c r="A2261" s="1" t="s">
        <v>9</v>
      </c>
      <c r="B2261" s="1" t="s">
        <v>2050</v>
      </c>
      <c r="C2261" s="2">
        <v>31547</v>
      </c>
      <c r="D2261" s="3">
        <v>0.18472222222222223</v>
      </c>
      <c r="E2261" s="1" t="s">
        <v>1829</v>
      </c>
      <c r="F2261" s="1" t="s">
        <v>2481</v>
      </c>
      <c r="G2261" s="1" t="s">
        <v>13</v>
      </c>
      <c r="H2261" s="1" t="s">
        <v>14</v>
      </c>
      <c r="I2261" s="1" t="s">
        <v>15</v>
      </c>
      <c r="J2261" s="1">
        <f>FIND(", ",space_missions[[#This Row],[Location]])</f>
        <v>10</v>
      </c>
      <c r="K2261" s="1" t="str">
        <f t="shared" si="35"/>
        <v xml:space="preserve"> Russia</v>
      </c>
      <c r="L2261" s="1" t="str">
        <f>_xlfn.CONCAT(space_missions[[#This Row],[Company]],"-",space_missions[[#This Row],[Rocket]])</f>
        <v>RVSN USSR-Tsyklon-3</v>
      </c>
      <c r="M2261" s="1">
        <f>YEAR(space_missions[[#This Row],[Date]])</f>
        <v>1986</v>
      </c>
    </row>
    <row r="2262" spans="1:13" x14ac:dyDescent="0.3">
      <c r="A2262" s="1" t="s">
        <v>9</v>
      </c>
      <c r="B2262" s="1" t="s">
        <v>961</v>
      </c>
      <c r="C2262" s="2">
        <v>31555</v>
      </c>
      <c r="D2262" s="3">
        <v>0.53749999999999998</v>
      </c>
      <c r="E2262" s="1" t="s">
        <v>685</v>
      </c>
      <c r="F2262" s="1" t="s">
        <v>2482</v>
      </c>
      <c r="G2262" s="1" t="s">
        <v>13</v>
      </c>
      <c r="H2262" s="1" t="s">
        <v>14</v>
      </c>
      <c r="I2262" s="1" t="s">
        <v>15</v>
      </c>
      <c r="J2262" s="1">
        <f>FIND(", ",space_missions[[#This Row],[Location]])</f>
        <v>11</v>
      </c>
      <c r="K2262" s="1" t="str">
        <f t="shared" si="35"/>
        <v xml:space="preserve"> Russia</v>
      </c>
      <c r="L2262" s="1" t="str">
        <f>_xlfn.CONCAT(space_missions[[#This Row],[Company]],"-",space_missions[[#This Row],[Rocket]])</f>
        <v>RVSN USSR-Cosmos-3M (11K65M)</v>
      </c>
      <c r="M2262" s="1">
        <f>YEAR(space_missions[[#This Row],[Date]])</f>
        <v>1986</v>
      </c>
    </row>
    <row r="2263" spans="1:13" x14ac:dyDescent="0.3">
      <c r="A2263" s="1" t="s">
        <v>9</v>
      </c>
      <c r="B2263" s="1" t="s">
        <v>2050</v>
      </c>
      <c r="C2263" s="2">
        <v>31559</v>
      </c>
      <c r="D2263" s="3">
        <v>0.39513888888888887</v>
      </c>
      <c r="E2263" s="1" t="s">
        <v>1829</v>
      </c>
      <c r="F2263" s="1" t="s">
        <v>2483</v>
      </c>
      <c r="G2263" s="1" t="s">
        <v>13</v>
      </c>
      <c r="H2263" s="1" t="s">
        <v>14</v>
      </c>
      <c r="I2263" s="1" t="s">
        <v>15</v>
      </c>
      <c r="J2263" s="1">
        <f>FIND(", ",space_missions[[#This Row],[Location]])</f>
        <v>10</v>
      </c>
      <c r="K2263" s="1" t="str">
        <f t="shared" si="35"/>
        <v xml:space="preserve"> Russia</v>
      </c>
      <c r="L2263" s="1" t="str">
        <f>_xlfn.CONCAT(space_missions[[#This Row],[Company]],"-",space_missions[[#This Row],[Rocket]])</f>
        <v>RVSN USSR-Tsyklon-3</v>
      </c>
      <c r="M2263" s="1">
        <f>YEAR(space_missions[[#This Row],[Date]])</f>
        <v>1986</v>
      </c>
    </row>
    <row r="2264" spans="1:13" x14ac:dyDescent="0.3">
      <c r="A2264" s="1" t="s">
        <v>2338</v>
      </c>
      <c r="B2264" s="1" t="s">
        <v>1202</v>
      </c>
      <c r="C2264" s="2">
        <v>31563</v>
      </c>
      <c r="D2264" s="3">
        <v>3.6805555555555557E-2</v>
      </c>
      <c r="E2264" s="1" t="s">
        <v>2484</v>
      </c>
      <c r="F2264" s="1" t="s">
        <v>2485</v>
      </c>
      <c r="G2264" s="1" t="s">
        <v>13</v>
      </c>
      <c r="H2264" s="1" t="s">
        <v>14</v>
      </c>
      <c r="I2264" s="1" t="s">
        <v>21</v>
      </c>
      <c r="J2264" s="1">
        <f>FIND(", ",space_missions[[#This Row],[Location]])</f>
        <v>6</v>
      </c>
      <c r="K2264" s="1" t="str">
        <f t="shared" si="35"/>
        <v xml:space="preserve"> France</v>
      </c>
      <c r="L2264" s="1" t="str">
        <f>_xlfn.CONCAT(space_missions[[#This Row],[Company]],"-",space_missions[[#This Row],[Rocket]])</f>
        <v>Arianespace-Ariane 2</v>
      </c>
      <c r="M2264" s="1">
        <f>YEAR(space_missions[[#This Row],[Date]])</f>
        <v>1986</v>
      </c>
    </row>
    <row r="2265" spans="1:13" x14ac:dyDescent="0.3">
      <c r="A2265" s="1" t="s">
        <v>9</v>
      </c>
      <c r="B2265" s="1" t="s">
        <v>961</v>
      </c>
      <c r="C2265" s="2">
        <v>31569</v>
      </c>
      <c r="D2265" s="3">
        <v>0.16458333333333333</v>
      </c>
      <c r="E2265" s="1" t="s">
        <v>685</v>
      </c>
      <c r="F2265" s="1" t="s">
        <v>2486</v>
      </c>
      <c r="G2265" s="1" t="s">
        <v>13</v>
      </c>
      <c r="H2265" s="1" t="s">
        <v>14</v>
      </c>
      <c r="I2265" s="1" t="s">
        <v>15</v>
      </c>
      <c r="J2265" s="1">
        <f>FIND(", ",space_missions[[#This Row],[Location]])</f>
        <v>11</v>
      </c>
      <c r="K2265" s="1" t="str">
        <f t="shared" si="35"/>
        <v xml:space="preserve"> Russia</v>
      </c>
      <c r="L2265" s="1" t="str">
        <f>_xlfn.CONCAT(space_missions[[#This Row],[Company]],"-",space_missions[[#This Row],[Rocket]])</f>
        <v>RVSN USSR-Cosmos-3M (11K65M)</v>
      </c>
      <c r="M2265" s="1">
        <f>YEAR(space_missions[[#This Row],[Date]])</f>
        <v>1986</v>
      </c>
    </row>
    <row r="2266" spans="1:13" x14ac:dyDescent="0.3">
      <c r="A2266" s="1" t="s">
        <v>9</v>
      </c>
      <c r="B2266" s="1" t="s">
        <v>2050</v>
      </c>
      <c r="C2266" s="2">
        <v>31575</v>
      </c>
      <c r="D2266" s="3">
        <v>0.19583333333333333</v>
      </c>
      <c r="E2266" s="1" t="s">
        <v>1829</v>
      </c>
      <c r="F2266" s="1" t="s">
        <v>2487</v>
      </c>
      <c r="G2266" s="1" t="s">
        <v>13</v>
      </c>
      <c r="H2266" s="1" t="s">
        <v>14</v>
      </c>
      <c r="I2266" s="1" t="s">
        <v>15</v>
      </c>
      <c r="J2266" s="1">
        <f>FIND(", ",space_missions[[#This Row],[Location]])</f>
        <v>10</v>
      </c>
      <c r="K2266" s="1" t="str">
        <f t="shared" si="35"/>
        <v xml:space="preserve"> Russia</v>
      </c>
      <c r="L2266" s="1" t="str">
        <f>_xlfn.CONCAT(space_missions[[#This Row],[Company]],"-",space_missions[[#This Row],[Rocket]])</f>
        <v>RVSN USSR-Tsyklon-3</v>
      </c>
      <c r="M2266" s="1">
        <f>YEAR(space_missions[[#This Row],[Date]])</f>
        <v>1986</v>
      </c>
    </row>
    <row r="2267" spans="1:13" x14ac:dyDescent="0.3">
      <c r="A2267" s="1" t="s">
        <v>9</v>
      </c>
      <c r="B2267" s="1" t="s">
        <v>961</v>
      </c>
      <c r="C2267" s="2">
        <v>31581</v>
      </c>
      <c r="D2267" s="3">
        <v>0.8354166666666667</v>
      </c>
      <c r="E2267" s="1" t="s">
        <v>685</v>
      </c>
      <c r="F2267" s="1" t="s">
        <v>2488</v>
      </c>
      <c r="G2267" s="1" t="s">
        <v>13</v>
      </c>
      <c r="H2267" s="1" t="s">
        <v>14</v>
      </c>
      <c r="I2267" s="1" t="s">
        <v>15</v>
      </c>
      <c r="J2267" s="1">
        <f>FIND(", ",space_missions[[#This Row],[Location]])</f>
        <v>11</v>
      </c>
      <c r="K2267" s="1" t="str">
        <f t="shared" si="35"/>
        <v xml:space="preserve"> Russia</v>
      </c>
      <c r="L2267" s="1" t="str">
        <f>_xlfn.CONCAT(space_missions[[#This Row],[Company]],"-",space_missions[[#This Row],[Rocket]])</f>
        <v>RVSN USSR-Cosmos-3M (11K65M)</v>
      </c>
      <c r="M2267" s="1">
        <f>YEAR(space_missions[[#This Row],[Date]])</f>
        <v>1986</v>
      </c>
    </row>
    <row r="2268" spans="1:13" x14ac:dyDescent="0.3">
      <c r="A2268" s="1" t="s">
        <v>9</v>
      </c>
      <c r="B2268" s="1" t="s">
        <v>543</v>
      </c>
      <c r="C2268" s="2">
        <v>31582</v>
      </c>
      <c r="D2268" s="3">
        <v>0.88124999999999998</v>
      </c>
      <c r="E2268" s="1" t="s">
        <v>1463</v>
      </c>
      <c r="F2268" s="1" t="s">
        <v>2489</v>
      </c>
      <c r="G2268" s="1" t="s">
        <v>13</v>
      </c>
      <c r="H2268" s="1" t="s">
        <v>14</v>
      </c>
      <c r="I2268" s="1" t="s">
        <v>15</v>
      </c>
      <c r="J2268" s="1">
        <f>FIND(", ",space_missions[[#This Row],[Location]])</f>
        <v>10</v>
      </c>
      <c r="K2268" s="1" t="str">
        <f t="shared" si="35"/>
        <v xml:space="preserve"> Russia</v>
      </c>
      <c r="L2268" s="1" t="str">
        <f>_xlfn.CONCAT(space_missions[[#This Row],[Company]],"-",space_missions[[#This Row],[Rocket]])</f>
        <v>RVSN USSR-Molniya-M /Block ML</v>
      </c>
      <c r="M2268" s="1">
        <f>YEAR(space_missions[[#This Row],[Date]])</f>
        <v>1986</v>
      </c>
    </row>
    <row r="2269" spans="1:13" x14ac:dyDescent="0.3">
      <c r="A2269" s="1" t="s">
        <v>9</v>
      </c>
      <c r="B2269" s="1" t="s">
        <v>980</v>
      </c>
      <c r="C2269" s="2">
        <v>31598</v>
      </c>
      <c r="D2269" s="3">
        <v>5.2777777777777778E-2</v>
      </c>
      <c r="E2269" s="1" t="s">
        <v>1302</v>
      </c>
      <c r="F2269" s="1" t="s">
        <v>2490</v>
      </c>
      <c r="G2269" s="1" t="s">
        <v>13</v>
      </c>
      <c r="H2269" s="1" t="s">
        <v>14</v>
      </c>
      <c r="I2269" s="1" t="s">
        <v>15</v>
      </c>
      <c r="J2269" s="1">
        <f>FIND(", ",space_missions[[#This Row],[Location]])</f>
        <v>10</v>
      </c>
      <c r="K2269" s="1" t="str">
        <f t="shared" si="35"/>
        <v xml:space="preserve"> Russia</v>
      </c>
      <c r="L2269" s="1" t="str">
        <f>_xlfn.CONCAT(space_missions[[#This Row],[Company]],"-",space_missions[[#This Row],[Rocket]])</f>
        <v>RVSN USSR-Molniya-M /Block 2BL</v>
      </c>
      <c r="M2269" s="1">
        <f>YEAR(space_missions[[#This Row],[Date]])</f>
        <v>1986</v>
      </c>
    </row>
    <row r="2270" spans="1:13" x14ac:dyDescent="0.3">
      <c r="A2270" s="1" t="s">
        <v>9</v>
      </c>
      <c r="B2270" s="1" t="s">
        <v>661</v>
      </c>
      <c r="C2270" s="2">
        <v>31609</v>
      </c>
      <c r="D2270" s="3">
        <v>0.18124999999999999</v>
      </c>
      <c r="E2270" s="1" t="s">
        <v>685</v>
      </c>
      <c r="F2270" s="1" t="s">
        <v>2491</v>
      </c>
      <c r="G2270" s="1" t="s">
        <v>13</v>
      </c>
      <c r="H2270" s="1" t="s">
        <v>14</v>
      </c>
      <c r="I2270" s="1" t="s">
        <v>56</v>
      </c>
      <c r="J2270" s="1">
        <f>FIND(", ",space_missions[[#This Row],[Location]])</f>
        <v>11</v>
      </c>
      <c r="K2270" s="1" t="str">
        <f t="shared" si="35"/>
        <v xml:space="preserve"> Russia</v>
      </c>
      <c r="L2270" s="1" t="str">
        <f>_xlfn.CONCAT(space_missions[[#This Row],[Company]],"-",space_missions[[#This Row],[Rocket]])</f>
        <v>RVSN USSR-Cosmos-3M (11K65M)</v>
      </c>
      <c r="M2270" s="1">
        <f>YEAR(space_missions[[#This Row],[Date]])</f>
        <v>1986</v>
      </c>
    </row>
    <row r="2271" spans="1:13" x14ac:dyDescent="0.3">
      <c r="A2271" s="1" t="s">
        <v>9</v>
      </c>
      <c r="B2271" s="1" t="s">
        <v>1828</v>
      </c>
      <c r="C2271" s="2">
        <v>31621</v>
      </c>
      <c r="D2271" s="3">
        <v>0.88055555555555554</v>
      </c>
      <c r="E2271" s="1" t="s">
        <v>1829</v>
      </c>
      <c r="F2271" s="1" t="s">
        <v>2492</v>
      </c>
      <c r="G2271" s="1" t="s">
        <v>13</v>
      </c>
      <c r="H2271" s="1" t="s">
        <v>14</v>
      </c>
      <c r="I2271" s="1" t="s">
        <v>15</v>
      </c>
      <c r="J2271" s="1">
        <f>FIND(", ",space_missions[[#This Row],[Location]])</f>
        <v>10</v>
      </c>
      <c r="K2271" s="1" t="str">
        <f t="shared" si="35"/>
        <v xml:space="preserve"> Russia</v>
      </c>
      <c r="L2271" s="1" t="str">
        <f>_xlfn.CONCAT(space_missions[[#This Row],[Company]],"-",space_missions[[#This Row],[Rocket]])</f>
        <v>RVSN USSR-Tsyklon-3</v>
      </c>
      <c r="M2271" s="1">
        <f>YEAR(space_missions[[#This Row],[Date]])</f>
        <v>1986</v>
      </c>
    </row>
    <row r="2272" spans="1:13" x14ac:dyDescent="0.3">
      <c r="A2272" s="1" t="s">
        <v>9</v>
      </c>
      <c r="B2272" s="1" t="s">
        <v>2404</v>
      </c>
      <c r="C2272" s="2">
        <v>31623</v>
      </c>
      <c r="D2272" s="3">
        <v>0.35416666666666669</v>
      </c>
      <c r="E2272" s="1" t="s">
        <v>2405</v>
      </c>
      <c r="F2272" s="1" t="s">
        <v>2493</v>
      </c>
      <c r="G2272" s="1" t="s">
        <v>13</v>
      </c>
      <c r="H2272" s="1" t="s">
        <v>14</v>
      </c>
      <c r="I2272" s="1" t="s">
        <v>15</v>
      </c>
      <c r="J2272" s="1">
        <f>FIND(", ",space_missions[[#This Row],[Location]])</f>
        <v>10</v>
      </c>
      <c r="K2272" s="1" t="str">
        <f t="shared" si="35"/>
        <v xml:space="preserve"> Kazakhstan</v>
      </c>
      <c r="L2272" s="1" t="str">
        <f>_xlfn.CONCAT(space_missions[[#This Row],[Company]],"-",space_missions[[#This Row],[Rocket]])</f>
        <v>RVSN USSR-Zenit-2</v>
      </c>
      <c r="M2272" s="1">
        <f>YEAR(space_missions[[#This Row],[Date]])</f>
        <v>1986</v>
      </c>
    </row>
    <row r="2273" spans="1:13" x14ac:dyDescent="0.3">
      <c r="A2273" s="1" t="s">
        <v>9</v>
      </c>
      <c r="B2273" s="1" t="s">
        <v>980</v>
      </c>
      <c r="C2273" s="2">
        <v>31623</v>
      </c>
      <c r="D2273" s="3">
        <v>0.62847222222222221</v>
      </c>
      <c r="E2273" s="1" t="s">
        <v>1463</v>
      </c>
      <c r="F2273" s="1" t="s">
        <v>2494</v>
      </c>
      <c r="G2273" s="1" t="s">
        <v>13</v>
      </c>
      <c r="H2273" s="1" t="s">
        <v>14</v>
      </c>
      <c r="I2273" s="1" t="s">
        <v>15</v>
      </c>
      <c r="J2273" s="1">
        <f>FIND(", ",space_missions[[#This Row],[Location]])</f>
        <v>10</v>
      </c>
      <c r="K2273" s="1" t="str">
        <f t="shared" si="35"/>
        <v xml:space="preserve"> Russia</v>
      </c>
      <c r="L2273" s="1" t="str">
        <f>_xlfn.CONCAT(space_missions[[#This Row],[Company]],"-",space_missions[[#This Row],[Rocket]])</f>
        <v>RVSN USSR-Molniya-M /Block ML</v>
      </c>
      <c r="M2273" s="1">
        <f>YEAR(space_missions[[#This Row],[Date]])</f>
        <v>1986</v>
      </c>
    </row>
    <row r="2274" spans="1:13" x14ac:dyDescent="0.3">
      <c r="A2274" s="1" t="s">
        <v>9</v>
      </c>
      <c r="B2274" s="1" t="s">
        <v>847</v>
      </c>
      <c r="C2274" s="2">
        <v>31628</v>
      </c>
      <c r="D2274" s="3">
        <v>0.21388888888888888</v>
      </c>
      <c r="E2274" s="1" t="s">
        <v>937</v>
      </c>
      <c r="F2274" s="1" t="s">
        <v>2495</v>
      </c>
      <c r="G2274" s="1" t="s">
        <v>13</v>
      </c>
      <c r="H2274" s="1" t="s">
        <v>14</v>
      </c>
      <c r="I2274" s="1" t="s">
        <v>15</v>
      </c>
      <c r="J2274" s="1">
        <f>FIND(", ",space_missions[[#This Row],[Location]])</f>
        <v>11</v>
      </c>
      <c r="K2274" s="1" t="str">
        <f t="shared" si="35"/>
        <v xml:space="preserve"> Kazakhstan</v>
      </c>
      <c r="L2274" s="1" t="str">
        <f>_xlfn.CONCAT(space_missions[[#This Row],[Company]],"-",space_missions[[#This Row],[Rocket]])</f>
        <v>RVSN USSR-Tsyklon-2</v>
      </c>
      <c r="M2274" s="1">
        <f>YEAR(space_missions[[#This Row],[Date]])</f>
        <v>1986</v>
      </c>
    </row>
    <row r="2275" spans="1:13" x14ac:dyDescent="0.3">
      <c r="A2275" s="1" t="s">
        <v>1620</v>
      </c>
      <c r="B2275" s="1" t="s">
        <v>1621</v>
      </c>
      <c r="C2275" s="2">
        <v>31636</v>
      </c>
      <c r="D2275" s="3">
        <v>0.86458333333333337</v>
      </c>
      <c r="E2275" s="1" t="s">
        <v>2496</v>
      </c>
      <c r="F2275" s="1" t="s">
        <v>2497</v>
      </c>
      <c r="G2275" s="1" t="s">
        <v>13</v>
      </c>
      <c r="H2275" s="1" t="s">
        <v>14</v>
      </c>
      <c r="I2275" s="1" t="s">
        <v>15</v>
      </c>
      <c r="J2275" s="1">
        <f>FIND(", ",space_missions[[#This Row],[Location]])</f>
        <v>6</v>
      </c>
      <c r="K2275" s="1" t="str">
        <f t="shared" si="35"/>
        <v xml:space="preserve"> Japan</v>
      </c>
      <c r="L2275" s="1" t="str">
        <f>_xlfn.CONCAT(space_missions[[#This Row],[Company]],"-",space_missions[[#This Row],[Rocket]])</f>
        <v>MHI-H-I (9 SO)</v>
      </c>
      <c r="M2275" s="1">
        <f>YEAR(space_missions[[#This Row],[Date]])</f>
        <v>1986</v>
      </c>
    </row>
    <row r="2276" spans="1:13" x14ac:dyDescent="0.3">
      <c r="A2276" s="1" t="s">
        <v>9</v>
      </c>
      <c r="B2276" s="1" t="s">
        <v>847</v>
      </c>
      <c r="C2276" s="2">
        <v>31644</v>
      </c>
      <c r="D2276" s="3">
        <v>0.54027777777777775</v>
      </c>
      <c r="E2276" s="1" t="s">
        <v>937</v>
      </c>
      <c r="F2276" s="1" t="s">
        <v>2498</v>
      </c>
      <c r="G2276" s="1" t="s">
        <v>13</v>
      </c>
      <c r="H2276" s="1" t="s">
        <v>14</v>
      </c>
      <c r="I2276" s="1" t="s">
        <v>15</v>
      </c>
      <c r="J2276" s="1">
        <f>FIND(", ",space_missions[[#This Row],[Location]])</f>
        <v>11</v>
      </c>
      <c r="K2276" s="1" t="str">
        <f t="shared" si="35"/>
        <v xml:space="preserve"> Kazakhstan</v>
      </c>
      <c r="L2276" s="1" t="str">
        <f>_xlfn.CONCAT(space_missions[[#This Row],[Company]],"-",space_missions[[#This Row],[Rocket]])</f>
        <v>RVSN USSR-Tsyklon-2</v>
      </c>
      <c r="M2276" s="1">
        <f>YEAR(space_missions[[#This Row],[Date]])</f>
        <v>1986</v>
      </c>
    </row>
    <row r="2277" spans="1:13" x14ac:dyDescent="0.3">
      <c r="A2277" s="1" t="s">
        <v>9</v>
      </c>
      <c r="B2277" s="1" t="s">
        <v>2113</v>
      </c>
      <c r="C2277" s="2">
        <v>31652</v>
      </c>
      <c r="D2277" s="3">
        <v>0.3347222222222222</v>
      </c>
      <c r="E2277" s="1" t="s">
        <v>1302</v>
      </c>
      <c r="F2277" s="1" t="s">
        <v>2499</v>
      </c>
      <c r="G2277" s="1" t="s">
        <v>13</v>
      </c>
      <c r="H2277" s="1" t="s">
        <v>14</v>
      </c>
      <c r="I2277" s="1" t="s">
        <v>15</v>
      </c>
      <c r="J2277" s="1">
        <f>FIND(", ",space_missions[[#This Row],[Location]])</f>
        <v>10</v>
      </c>
      <c r="K2277" s="1" t="str">
        <f t="shared" si="35"/>
        <v xml:space="preserve"> Russia</v>
      </c>
      <c r="L2277" s="1" t="str">
        <f>_xlfn.CONCAT(space_missions[[#This Row],[Company]],"-",space_missions[[#This Row],[Rocket]])</f>
        <v>RVSN USSR-Molniya-M /Block 2BL</v>
      </c>
      <c r="M2277" s="1">
        <f>YEAR(space_missions[[#This Row],[Date]])</f>
        <v>1986</v>
      </c>
    </row>
    <row r="2278" spans="1:13" x14ac:dyDescent="0.3">
      <c r="A2278" s="1" t="s">
        <v>9</v>
      </c>
      <c r="B2278" s="1" t="s">
        <v>961</v>
      </c>
      <c r="C2278" s="2">
        <v>31658</v>
      </c>
      <c r="D2278" s="3">
        <v>0.375</v>
      </c>
      <c r="E2278" s="1" t="s">
        <v>685</v>
      </c>
      <c r="F2278" s="1" t="s">
        <v>2500</v>
      </c>
      <c r="G2278" s="1" t="s">
        <v>13</v>
      </c>
      <c r="H2278" s="1" t="s">
        <v>14</v>
      </c>
      <c r="I2278" s="1" t="s">
        <v>15</v>
      </c>
      <c r="J2278" s="1">
        <f>FIND(", ",space_missions[[#This Row],[Location]])</f>
        <v>11</v>
      </c>
      <c r="K2278" s="1" t="str">
        <f t="shared" si="35"/>
        <v xml:space="preserve"> Russia</v>
      </c>
      <c r="L2278" s="1" t="str">
        <f>_xlfn.CONCAT(space_missions[[#This Row],[Company]],"-",space_missions[[#This Row],[Rocket]])</f>
        <v>RVSN USSR-Cosmos-3M (11K65M)</v>
      </c>
      <c r="M2278" s="1">
        <f>YEAR(space_missions[[#This Row],[Date]])</f>
        <v>1986</v>
      </c>
    </row>
    <row r="2279" spans="1:13" x14ac:dyDescent="0.3">
      <c r="A2279" s="1" t="s">
        <v>9</v>
      </c>
      <c r="B2279" s="1" t="s">
        <v>980</v>
      </c>
      <c r="C2279" s="2">
        <v>31660</v>
      </c>
      <c r="D2279" s="3">
        <v>0.38333333333333336</v>
      </c>
      <c r="E2279" s="1" t="s">
        <v>1463</v>
      </c>
      <c r="F2279" s="1" t="s">
        <v>2501</v>
      </c>
      <c r="G2279" s="1" t="s">
        <v>13</v>
      </c>
      <c r="H2279" s="1" t="s">
        <v>14</v>
      </c>
      <c r="I2279" s="1" t="s">
        <v>15</v>
      </c>
      <c r="J2279" s="1">
        <f>FIND(", ",space_missions[[#This Row],[Location]])</f>
        <v>10</v>
      </c>
      <c r="K2279" s="1" t="str">
        <f t="shared" si="35"/>
        <v xml:space="preserve"> Russia</v>
      </c>
      <c r="L2279" s="1" t="str">
        <f>_xlfn.CONCAT(space_missions[[#This Row],[Company]],"-",space_missions[[#This Row],[Rocket]])</f>
        <v>RVSN USSR-Molniya-M /Block ML</v>
      </c>
      <c r="M2279" s="1">
        <f>YEAR(space_missions[[#This Row],[Date]])</f>
        <v>1986</v>
      </c>
    </row>
    <row r="2280" spans="1:13" x14ac:dyDescent="0.3">
      <c r="A2280" s="1" t="s">
        <v>9</v>
      </c>
      <c r="B2280" s="1" t="s">
        <v>661</v>
      </c>
      <c r="C2280" s="2">
        <v>31665</v>
      </c>
      <c r="D2280" s="3">
        <v>7.2916666666666671E-2</v>
      </c>
      <c r="E2280" s="1" t="s">
        <v>685</v>
      </c>
      <c r="F2280" s="1" t="s">
        <v>2502</v>
      </c>
      <c r="G2280" s="1" t="s">
        <v>13</v>
      </c>
      <c r="H2280" s="1" t="s">
        <v>14</v>
      </c>
      <c r="I2280" s="1" t="s">
        <v>15</v>
      </c>
      <c r="J2280" s="1">
        <f>FIND(", ",space_missions[[#This Row],[Location]])</f>
        <v>11</v>
      </c>
      <c r="K2280" s="1" t="str">
        <f t="shared" si="35"/>
        <v xml:space="preserve"> Russia</v>
      </c>
      <c r="L2280" s="1" t="str">
        <f>_xlfn.CONCAT(space_missions[[#This Row],[Company]],"-",space_missions[[#This Row],[Rocket]])</f>
        <v>RVSN USSR-Cosmos-3M (11K65M)</v>
      </c>
      <c r="M2280" s="1">
        <f>YEAR(space_missions[[#This Row],[Date]])</f>
        <v>1986</v>
      </c>
    </row>
    <row r="2281" spans="1:13" x14ac:dyDescent="0.3">
      <c r="A2281" s="1" t="s">
        <v>92</v>
      </c>
      <c r="B2281" s="1" t="s">
        <v>127</v>
      </c>
      <c r="C2281" s="2">
        <v>31672</v>
      </c>
      <c r="D2281" s="3">
        <v>0.66111111111111109</v>
      </c>
      <c r="E2281" s="1" t="s">
        <v>1965</v>
      </c>
      <c r="F2281" s="1" t="s">
        <v>2503</v>
      </c>
      <c r="G2281" s="1" t="s">
        <v>13</v>
      </c>
      <c r="H2281" s="1" t="s">
        <v>14</v>
      </c>
      <c r="I2281" s="1" t="s">
        <v>15</v>
      </c>
      <c r="J2281" s="1">
        <f>FIND(", ",space_missions[[#This Row],[Location]])</f>
        <v>7</v>
      </c>
      <c r="K2281" s="1" t="str">
        <f t="shared" si="35"/>
        <v xml:space="preserve"> USA</v>
      </c>
      <c r="L2281" s="1" t="str">
        <f>_xlfn.CONCAT(space_missions[[#This Row],[Company]],"-",space_missions[[#This Row],[Rocket]])</f>
        <v>General Dynamics-Atlas-E/F Star-37S-ISS</v>
      </c>
      <c r="M2281" s="1">
        <f>YEAR(space_missions[[#This Row],[Date]])</f>
        <v>1986</v>
      </c>
    </row>
    <row r="2282" spans="1:13" x14ac:dyDescent="0.3">
      <c r="A2282" s="1" t="s">
        <v>9</v>
      </c>
      <c r="B2282" s="1" t="s">
        <v>2050</v>
      </c>
      <c r="C2282" s="2">
        <v>31685</v>
      </c>
      <c r="D2282" s="3">
        <v>0.7729166666666667</v>
      </c>
      <c r="E2282" s="1" t="s">
        <v>1829</v>
      </c>
      <c r="F2282" s="1" t="s">
        <v>2504</v>
      </c>
      <c r="G2282" s="1" t="s">
        <v>13</v>
      </c>
      <c r="H2282" s="1" t="s">
        <v>14</v>
      </c>
      <c r="I2282" s="1" t="s">
        <v>15</v>
      </c>
      <c r="J2282" s="1">
        <f>FIND(", ",space_missions[[#This Row],[Location]])</f>
        <v>10</v>
      </c>
      <c r="K2282" s="1" t="str">
        <f t="shared" si="35"/>
        <v xml:space="preserve"> Russia</v>
      </c>
      <c r="L2282" s="1" t="str">
        <f>_xlfn.CONCAT(space_missions[[#This Row],[Company]],"-",space_missions[[#This Row],[Rocket]])</f>
        <v>RVSN USSR-Tsyklon-3</v>
      </c>
      <c r="M2282" s="1">
        <f>YEAR(space_missions[[#This Row],[Date]])</f>
        <v>1986</v>
      </c>
    </row>
    <row r="2283" spans="1:13" x14ac:dyDescent="0.3">
      <c r="A2283" s="1" t="s">
        <v>9</v>
      </c>
      <c r="B2283" s="1" t="s">
        <v>543</v>
      </c>
      <c r="C2283" s="2">
        <v>31688</v>
      </c>
      <c r="D2283" s="3">
        <v>0.54513888888888884</v>
      </c>
      <c r="E2283" s="1" t="s">
        <v>1302</v>
      </c>
      <c r="F2283" s="1" t="s">
        <v>2505</v>
      </c>
      <c r="G2283" s="1" t="s">
        <v>13</v>
      </c>
      <c r="H2283" s="1" t="s">
        <v>14</v>
      </c>
      <c r="I2283" s="1" t="s">
        <v>56</v>
      </c>
      <c r="J2283" s="1">
        <f>FIND(", ",space_missions[[#This Row],[Location]])</f>
        <v>10</v>
      </c>
      <c r="K2283" s="1" t="str">
        <f t="shared" si="35"/>
        <v xml:space="preserve"> Russia</v>
      </c>
      <c r="L2283" s="1" t="str">
        <f>_xlfn.CONCAT(space_missions[[#This Row],[Company]],"-",space_missions[[#This Row],[Rocket]])</f>
        <v>RVSN USSR-Molniya-M /Block 2BL</v>
      </c>
      <c r="M2283" s="1">
        <f>YEAR(space_missions[[#This Row],[Date]])</f>
        <v>1986</v>
      </c>
    </row>
    <row r="2284" spans="1:13" x14ac:dyDescent="0.3">
      <c r="A2284" s="1" t="s">
        <v>973</v>
      </c>
      <c r="B2284" s="1" t="s">
        <v>1288</v>
      </c>
      <c r="C2284" s="2">
        <v>31691</v>
      </c>
      <c r="D2284" s="3">
        <v>0.2361111111111111</v>
      </c>
      <c r="E2284" s="1" t="s">
        <v>2225</v>
      </c>
      <c r="F2284" s="1" t="s">
        <v>2506</v>
      </c>
      <c r="G2284" s="1" t="s">
        <v>2227</v>
      </c>
      <c r="H2284" s="1" t="s">
        <v>2228</v>
      </c>
      <c r="I2284" s="1" t="s">
        <v>15</v>
      </c>
      <c r="J2284" s="1">
        <f>FIND(", ",space_missions[[#This Row],[Location]])</f>
        <v>17</v>
      </c>
      <c r="K2284" s="1" t="str">
        <f t="shared" si="35"/>
        <v xml:space="preserve"> China</v>
      </c>
      <c r="L2284" s="1" t="str">
        <f>_xlfn.CONCAT(space_missions[[#This Row],[Company]],"-",space_missions[[#This Row],[Rocket]])</f>
        <v>CASC-Long March 2C</v>
      </c>
      <c r="M2284" s="1">
        <f>YEAR(space_missions[[#This Row],[Date]])</f>
        <v>1986</v>
      </c>
    </row>
    <row r="2285" spans="1:13" x14ac:dyDescent="0.3">
      <c r="A2285" s="1" t="s">
        <v>9</v>
      </c>
      <c r="B2285" s="1" t="s">
        <v>1828</v>
      </c>
      <c r="C2285" s="2">
        <v>31700</v>
      </c>
      <c r="D2285" s="3">
        <v>0.22500000000000001</v>
      </c>
      <c r="E2285" s="1" t="s">
        <v>1829</v>
      </c>
      <c r="F2285" s="1" t="s">
        <v>2507</v>
      </c>
      <c r="G2285" s="1" t="s">
        <v>13</v>
      </c>
      <c r="H2285" s="1" t="s">
        <v>14</v>
      </c>
      <c r="I2285" s="1" t="s">
        <v>21</v>
      </c>
      <c r="J2285" s="1">
        <f>FIND(", ",space_missions[[#This Row],[Location]])</f>
        <v>10</v>
      </c>
      <c r="K2285" s="1" t="str">
        <f t="shared" si="35"/>
        <v xml:space="preserve"> Russia</v>
      </c>
      <c r="L2285" s="1" t="str">
        <f>_xlfn.CONCAT(space_missions[[#This Row],[Company]],"-",space_missions[[#This Row],[Rocket]])</f>
        <v>RVSN USSR-Tsyklon-3</v>
      </c>
      <c r="M2285" s="1">
        <f>YEAR(space_missions[[#This Row],[Date]])</f>
        <v>1986</v>
      </c>
    </row>
    <row r="2286" spans="1:13" x14ac:dyDescent="0.3">
      <c r="A2286" s="1" t="s">
        <v>9</v>
      </c>
      <c r="B2286" s="1" t="s">
        <v>543</v>
      </c>
      <c r="C2286" s="2">
        <v>31700</v>
      </c>
      <c r="D2286" s="3">
        <v>0.39513888888888887</v>
      </c>
      <c r="E2286" s="1" t="s">
        <v>1302</v>
      </c>
      <c r="F2286" s="1" t="s">
        <v>2508</v>
      </c>
      <c r="G2286" s="1" t="s">
        <v>13</v>
      </c>
      <c r="H2286" s="1" t="s">
        <v>14</v>
      </c>
      <c r="I2286" s="1" t="s">
        <v>15</v>
      </c>
      <c r="J2286" s="1">
        <f>FIND(", ",space_missions[[#This Row],[Location]])</f>
        <v>10</v>
      </c>
      <c r="K2286" s="1" t="str">
        <f t="shared" si="35"/>
        <v xml:space="preserve"> Russia</v>
      </c>
      <c r="L2286" s="1" t="str">
        <f>_xlfn.CONCAT(space_missions[[#This Row],[Company]],"-",space_missions[[#This Row],[Rocket]])</f>
        <v>RVSN USSR-Molniya-M /Block 2BL</v>
      </c>
      <c r="M2286" s="1">
        <f>YEAR(space_missions[[#This Row],[Date]])</f>
        <v>1986</v>
      </c>
    </row>
    <row r="2287" spans="1:13" x14ac:dyDescent="0.3">
      <c r="A2287" s="1" t="s">
        <v>9</v>
      </c>
      <c r="B2287" s="1" t="s">
        <v>980</v>
      </c>
      <c r="C2287" s="2">
        <v>31705</v>
      </c>
      <c r="D2287" s="3">
        <v>0.36736111111111114</v>
      </c>
      <c r="E2287" s="1" t="s">
        <v>1463</v>
      </c>
      <c r="F2287" s="1" t="s">
        <v>2509</v>
      </c>
      <c r="G2287" s="1" t="s">
        <v>13</v>
      </c>
      <c r="H2287" s="1" t="s">
        <v>14</v>
      </c>
      <c r="I2287" s="1" t="s">
        <v>15</v>
      </c>
      <c r="J2287" s="1">
        <f>FIND(", ",space_missions[[#This Row],[Location]])</f>
        <v>10</v>
      </c>
      <c r="K2287" s="1" t="str">
        <f t="shared" si="35"/>
        <v xml:space="preserve"> Russia</v>
      </c>
      <c r="L2287" s="1" t="str">
        <f>_xlfn.CONCAT(space_missions[[#This Row],[Company]],"-",space_missions[[#This Row],[Rocket]])</f>
        <v>RVSN USSR-Molniya-M /Block ML</v>
      </c>
      <c r="M2287" s="1">
        <f>YEAR(space_missions[[#This Row],[Date]])</f>
        <v>1986</v>
      </c>
    </row>
    <row r="2288" spans="1:13" x14ac:dyDescent="0.3">
      <c r="A2288" s="1" t="s">
        <v>9</v>
      </c>
      <c r="B2288" s="1" t="s">
        <v>2404</v>
      </c>
      <c r="C2288" s="2">
        <v>31707</v>
      </c>
      <c r="D2288" s="3">
        <v>0.33333333333333331</v>
      </c>
      <c r="E2288" s="1" t="s">
        <v>2405</v>
      </c>
      <c r="F2288" s="1" t="s">
        <v>2510</v>
      </c>
      <c r="G2288" s="1" t="s">
        <v>13</v>
      </c>
      <c r="H2288" s="1" t="s">
        <v>14</v>
      </c>
      <c r="I2288" s="1" t="s">
        <v>15</v>
      </c>
      <c r="J2288" s="1">
        <f>FIND(", ",space_missions[[#This Row],[Location]])</f>
        <v>10</v>
      </c>
      <c r="K2288" s="1" t="str">
        <f t="shared" si="35"/>
        <v xml:space="preserve"> Kazakhstan</v>
      </c>
      <c r="L2288" s="1" t="str">
        <f>_xlfn.CONCAT(space_missions[[#This Row],[Company]],"-",space_missions[[#This Row],[Rocket]])</f>
        <v>RVSN USSR-Zenit-2</v>
      </c>
      <c r="M2288" s="1">
        <f>YEAR(space_missions[[#This Row],[Date]])</f>
        <v>1986</v>
      </c>
    </row>
    <row r="2289" spans="1:13" x14ac:dyDescent="0.3">
      <c r="A2289" s="1" t="s">
        <v>9</v>
      </c>
      <c r="B2289" s="1" t="s">
        <v>661</v>
      </c>
      <c r="C2289" s="2">
        <v>31712</v>
      </c>
      <c r="D2289" s="3">
        <v>0.52777777777777779</v>
      </c>
      <c r="E2289" s="1" t="s">
        <v>685</v>
      </c>
      <c r="F2289" s="1" t="s">
        <v>2511</v>
      </c>
      <c r="G2289" s="1" t="s">
        <v>13</v>
      </c>
      <c r="H2289" s="1" t="s">
        <v>14</v>
      </c>
      <c r="I2289" s="1" t="s">
        <v>15</v>
      </c>
      <c r="J2289" s="1">
        <f>FIND(", ",space_missions[[#This Row],[Location]])</f>
        <v>11</v>
      </c>
      <c r="K2289" s="1" t="str">
        <f t="shared" si="35"/>
        <v xml:space="preserve"> Russia</v>
      </c>
      <c r="L2289" s="1" t="str">
        <f>_xlfn.CONCAT(space_missions[[#This Row],[Company]],"-",space_missions[[#This Row],[Rocket]])</f>
        <v>RVSN USSR-Cosmos-3M (11K65M)</v>
      </c>
      <c r="M2289" s="1">
        <f>YEAR(space_missions[[#This Row],[Date]])</f>
        <v>1986</v>
      </c>
    </row>
    <row r="2290" spans="1:13" x14ac:dyDescent="0.3">
      <c r="A2290" s="1" t="s">
        <v>9</v>
      </c>
      <c r="B2290" s="1" t="s">
        <v>684</v>
      </c>
      <c r="C2290" s="2">
        <v>31729</v>
      </c>
      <c r="D2290" s="3">
        <v>0.25694444444444442</v>
      </c>
      <c r="E2290" s="1" t="s">
        <v>685</v>
      </c>
      <c r="F2290" s="1" t="s">
        <v>2512</v>
      </c>
      <c r="G2290" s="1" t="s">
        <v>13</v>
      </c>
      <c r="H2290" s="1" t="s">
        <v>14</v>
      </c>
      <c r="I2290" s="1" t="s">
        <v>15</v>
      </c>
      <c r="J2290" s="1">
        <f>FIND(", ",space_missions[[#This Row],[Location]])</f>
        <v>11</v>
      </c>
      <c r="K2290" s="1" t="str">
        <f t="shared" si="35"/>
        <v xml:space="preserve"> Russia</v>
      </c>
      <c r="L2290" s="1" t="str">
        <f>_xlfn.CONCAT(space_missions[[#This Row],[Company]],"-",space_missions[[#This Row],[Rocket]])</f>
        <v>RVSN USSR-Cosmos-3M (11K65M)</v>
      </c>
      <c r="M2290" s="1">
        <f>YEAR(space_missions[[#This Row],[Date]])</f>
        <v>1986</v>
      </c>
    </row>
    <row r="2291" spans="1:13" x14ac:dyDescent="0.3">
      <c r="A2291" s="1" t="s">
        <v>9</v>
      </c>
      <c r="B2291" s="1" t="s">
        <v>543</v>
      </c>
      <c r="C2291" s="2">
        <v>31731</v>
      </c>
      <c r="D2291" s="3">
        <v>0.89930555555555558</v>
      </c>
      <c r="E2291" s="1" t="s">
        <v>1463</v>
      </c>
      <c r="F2291" s="1" t="s">
        <v>2513</v>
      </c>
      <c r="G2291" s="1" t="s">
        <v>13</v>
      </c>
      <c r="H2291" s="1" t="s">
        <v>14</v>
      </c>
      <c r="I2291" s="1" t="s">
        <v>15</v>
      </c>
      <c r="J2291" s="1">
        <f>FIND(", ",space_missions[[#This Row],[Location]])</f>
        <v>10</v>
      </c>
      <c r="K2291" s="1" t="str">
        <f t="shared" si="35"/>
        <v xml:space="preserve"> Russia</v>
      </c>
      <c r="L2291" s="1" t="str">
        <f>_xlfn.CONCAT(space_missions[[#This Row],[Company]],"-",space_missions[[#This Row],[Rocket]])</f>
        <v>RVSN USSR-Molniya-M /Block ML</v>
      </c>
      <c r="M2291" s="1">
        <f>YEAR(space_missions[[#This Row],[Date]])</f>
        <v>1986</v>
      </c>
    </row>
    <row r="2292" spans="1:13" x14ac:dyDescent="0.3">
      <c r="A2292" s="1" t="s">
        <v>9</v>
      </c>
      <c r="B2292" s="1" t="s">
        <v>2113</v>
      </c>
      <c r="C2292" s="2">
        <v>31736</v>
      </c>
      <c r="D2292" s="3">
        <v>0.50624999999999998</v>
      </c>
      <c r="E2292" s="1" t="s">
        <v>1302</v>
      </c>
      <c r="F2292" s="1" t="s">
        <v>2514</v>
      </c>
      <c r="G2292" s="1" t="s">
        <v>13</v>
      </c>
      <c r="H2292" s="1" t="s">
        <v>14</v>
      </c>
      <c r="I2292" s="1" t="s">
        <v>15</v>
      </c>
      <c r="J2292" s="1">
        <f>FIND(", ",space_missions[[#This Row],[Location]])</f>
        <v>10</v>
      </c>
      <c r="K2292" s="1" t="str">
        <f t="shared" si="35"/>
        <v xml:space="preserve"> Russia</v>
      </c>
      <c r="L2292" s="1" t="str">
        <f>_xlfn.CONCAT(space_missions[[#This Row],[Company]],"-",space_missions[[#This Row],[Rocket]])</f>
        <v>RVSN USSR-Molniya-M /Block 2BL</v>
      </c>
      <c r="M2292" s="1">
        <f>YEAR(space_missions[[#This Row],[Date]])</f>
        <v>1986</v>
      </c>
    </row>
    <row r="2293" spans="1:13" x14ac:dyDescent="0.3">
      <c r="A2293" s="1" t="s">
        <v>9</v>
      </c>
      <c r="B2293" s="1" t="s">
        <v>684</v>
      </c>
      <c r="C2293" s="2">
        <v>31737</v>
      </c>
      <c r="D2293" s="3">
        <v>8.3333333333333329E-2</v>
      </c>
      <c r="E2293" s="1" t="s">
        <v>685</v>
      </c>
      <c r="F2293" s="1" t="s">
        <v>2515</v>
      </c>
      <c r="G2293" s="1" t="s">
        <v>13</v>
      </c>
      <c r="H2293" s="1" t="s">
        <v>14</v>
      </c>
      <c r="I2293" s="1" t="s">
        <v>15</v>
      </c>
      <c r="J2293" s="1">
        <f>FIND(", ",space_missions[[#This Row],[Location]])</f>
        <v>11</v>
      </c>
      <c r="K2293" s="1" t="str">
        <f t="shared" si="35"/>
        <v xml:space="preserve"> Russia</v>
      </c>
      <c r="L2293" s="1" t="str">
        <f>_xlfn.CONCAT(space_missions[[#This Row],[Company]],"-",space_missions[[#This Row],[Rocket]])</f>
        <v>RVSN USSR-Cosmos-3M (11K65M)</v>
      </c>
      <c r="M2293" s="1">
        <f>YEAR(space_missions[[#This Row],[Date]])</f>
        <v>1986</v>
      </c>
    </row>
    <row r="2294" spans="1:13" x14ac:dyDescent="0.3">
      <c r="A2294" s="1" t="s">
        <v>9</v>
      </c>
      <c r="B2294" s="1" t="s">
        <v>684</v>
      </c>
      <c r="C2294" s="2">
        <v>31740</v>
      </c>
      <c r="D2294" s="3">
        <v>0.90486111111111112</v>
      </c>
      <c r="E2294" s="1" t="s">
        <v>685</v>
      </c>
      <c r="F2294" s="1" t="s">
        <v>2516</v>
      </c>
      <c r="G2294" s="1" t="s">
        <v>13</v>
      </c>
      <c r="H2294" s="1" t="s">
        <v>14</v>
      </c>
      <c r="I2294" s="1" t="s">
        <v>15</v>
      </c>
      <c r="J2294" s="1">
        <f>FIND(", ",space_missions[[#This Row],[Location]])</f>
        <v>11</v>
      </c>
      <c r="K2294" s="1" t="str">
        <f t="shared" si="35"/>
        <v xml:space="preserve"> Russia</v>
      </c>
      <c r="L2294" s="1" t="str">
        <f>_xlfn.CONCAT(space_missions[[#This Row],[Company]],"-",space_missions[[#This Row],[Rocket]])</f>
        <v>RVSN USSR-Cosmos-3M (11K65M)</v>
      </c>
      <c r="M2294" s="1">
        <f>YEAR(space_missions[[#This Row],[Date]])</f>
        <v>1986</v>
      </c>
    </row>
    <row r="2295" spans="1:13" x14ac:dyDescent="0.3">
      <c r="A2295" s="1" t="s">
        <v>9</v>
      </c>
      <c r="B2295" s="1" t="s">
        <v>2050</v>
      </c>
      <c r="C2295" s="2">
        <v>31748</v>
      </c>
      <c r="D2295" s="3">
        <v>0.29166666666666669</v>
      </c>
      <c r="E2295" s="1" t="s">
        <v>1829</v>
      </c>
      <c r="F2295" s="1" t="s">
        <v>2517</v>
      </c>
      <c r="G2295" s="1" t="s">
        <v>13</v>
      </c>
      <c r="H2295" s="1" t="s">
        <v>14</v>
      </c>
      <c r="I2295" s="1" t="s">
        <v>15</v>
      </c>
      <c r="J2295" s="1">
        <f>FIND(", ",space_missions[[#This Row],[Location]])</f>
        <v>10</v>
      </c>
      <c r="K2295" s="1" t="str">
        <f t="shared" si="35"/>
        <v xml:space="preserve"> Russia</v>
      </c>
      <c r="L2295" s="1" t="str">
        <f>_xlfn.CONCAT(space_missions[[#This Row],[Company]],"-",space_missions[[#This Row],[Rocket]])</f>
        <v>RVSN USSR-Tsyklon-3</v>
      </c>
      <c r="M2295" s="1">
        <f>YEAR(space_missions[[#This Row],[Date]])</f>
        <v>1986</v>
      </c>
    </row>
    <row r="2296" spans="1:13" x14ac:dyDescent="0.3">
      <c r="A2296" s="1" t="s">
        <v>92</v>
      </c>
      <c r="B2296" s="1" t="s">
        <v>482</v>
      </c>
      <c r="C2296" s="2">
        <v>31751</v>
      </c>
      <c r="D2296" s="3">
        <v>0.10416666666666667</v>
      </c>
      <c r="E2296" s="1" t="s">
        <v>2344</v>
      </c>
      <c r="F2296" s="1" t="s">
        <v>2518</v>
      </c>
      <c r="G2296" s="1" t="s">
        <v>13</v>
      </c>
      <c r="H2296" s="1" t="s">
        <v>14</v>
      </c>
      <c r="I2296" s="1" t="s">
        <v>15</v>
      </c>
      <c r="J2296" s="1">
        <f>FIND(", ",space_missions[[#This Row],[Location]])</f>
        <v>8</v>
      </c>
      <c r="K2296" s="1" t="str">
        <f t="shared" si="35"/>
        <v xml:space="preserve"> USA</v>
      </c>
      <c r="L2296" s="1" t="str">
        <f>_xlfn.CONCAT(space_missions[[#This Row],[Company]],"-",space_missions[[#This Row],[Rocket]])</f>
        <v>General Dynamics-Atlas-G Centaur-D1AR</v>
      </c>
      <c r="M2296" s="1">
        <f>YEAR(space_missions[[#This Row],[Date]])</f>
        <v>1986</v>
      </c>
    </row>
    <row r="2297" spans="1:13" x14ac:dyDescent="0.3">
      <c r="A2297" s="1" t="s">
        <v>9</v>
      </c>
      <c r="B2297" s="1" t="s">
        <v>1828</v>
      </c>
      <c r="C2297" s="2">
        <v>31756</v>
      </c>
      <c r="D2297" s="3">
        <v>0.3125</v>
      </c>
      <c r="E2297" s="1" t="s">
        <v>1829</v>
      </c>
      <c r="F2297" s="1" t="s">
        <v>2519</v>
      </c>
      <c r="G2297" s="1" t="s">
        <v>13</v>
      </c>
      <c r="H2297" s="1" t="s">
        <v>14</v>
      </c>
      <c r="I2297" s="1" t="s">
        <v>15</v>
      </c>
      <c r="J2297" s="1">
        <f>FIND(", ",space_missions[[#This Row],[Location]])</f>
        <v>10</v>
      </c>
      <c r="K2297" s="1" t="str">
        <f t="shared" si="35"/>
        <v xml:space="preserve"> Russia</v>
      </c>
      <c r="L2297" s="1" t="str">
        <f>_xlfn.CONCAT(space_missions[[#This Row],[Company]],"-",space_missions[[#This Row],[Rocket]])</f>
        <v>RVSN USSR-Tsyklon-3</v>
      </c>
      <c r="M2297" s="1">
        <f>YEAR(space_missions[[#This Row],[Date]])</f>
        <v>1986</v>
      </c>
    </row>
    <row r="2298" spans="1:13" x14ac:dyDescent="0.3">
      <c r="A2298" s="1" t="s">
        <v>9</v>
      </c>
      <c r="B2298" s="1" t="s">
        <v>980</v>
      </c>
      <c r="C2298" s="2">
        <v>31758</v>
      </c>
      <c r="D2298" s="3">
        <v>0.77430555555555558</v>
      </c>
      <c r="E2298" s="1" t="s">
        <v>1302</v>
      </c>
      <c r="F2298" s="1" t="s">
        <v>2520</v>
      </c>
      <c r="G2298" s="1" t="s">
        <v>13</v>
      </c>
      <c r="H2298" s="1" t="s">
        <v>14</v>
      </c>
      <c r="I2298" s="1" t="s">
        <v>15</v>
      </c>
      <c r="J2298" s="1">
        <f>FIND(", ",space_missions[[#This Row],[Location]])</f>
        <v>10</v>
      </c>
      <c r="K2298" s="1" t="str">
        <f t="shared" si="35"/>
        <v xml:space="preserve"> Russia</v>
      </c>
      <c r="L2298" s="1" t="str">
        <f>_xlfn.CONCAT(space_missions[[#This Row],[Company]],"-",space_missions[[#This Row],[Rocket]])</f>
        <v>RVSN USSR-Molniya-M /Block 2BL</v>
      </c>
      <c r="M2298" s="1">
        <f>YEAR(space_missions[[#This Row],[Date]])</f>
        <v>1986</v>
      </c>
    </row>
    <row r="2299" spans="1:13" x14ac:dyDescent="0.3">
      <c r="A2299" s="1" t="s">
        <v>9</v>
      </c>
      <c r="B2299" s="1" t="s">
        <v>961</v>
      </c>
      <c r="C2299" s="2">
        <v>31763</v>
      </c>
      <c r="D2299" s="3">
        <v>0.70972222222222225</v>
      </c>
      <c r="E2299" s="1" t="s">
        <v>685</v>
      </c>
      <c r="F2299" s="1" t="s">
        <v>2521</v>
      </c>
      <c r="G2299" s="1" t="s">
        <v>13</v>
      </c>
      <c r="H2299" s="1" t="s">
        <v>14</v>
      </c>
      <c r="I2299" s="1" t="s">
        <v>15</v>
      </c>
      <c r="J2299" s="1">
        <f>FIND(", ",space_missions[[#This Row],[Location]])</f>
        <v>11</v>
      </c>
      <c r="K2299" s="1" t="str">
        <f t="shared" si="35"/>
        <v xml:space="preserve"> Russia</v>
      </c>
      <c r="L2299" s="1" t="str">
        <f>_xlfn.CONCAT(space_missions[[#This Row],[Company]],"-",space_missions[[#This Row],[Rocket]])</f>
        <v>RVSN USSR-Cosmos-3M (11K65M)</v>
      </c>
      <c r="M2299" s="1">
        <f>YEAR(space_missions[[#This Row],[Date]])</f>
        <v>1986</v>
      </c>
    </row>
    <row r="2300" spans="1:13" x14ac:dyDescent="0.3">
      <c r="A2300" s="1" t="s">
        <v>9</v>
      </c>
      <c r="B2300" s="1" t="s">
        <v>1828</v>
      </c>
      <c r="C2300" s="2">
        <v>31764</v>
      </c>
      <c r="D2300" s="3"/>
      <c r="E2300" s="1" t="s">
        <v>1829</v>
      </c>
      <c r="F2300" s="1" t="s">
        <v>2522</v>
      </c>
      <c r="G2300" s="1" t="s">
        <v>13</v>
      </c>
      <c r="H2300" s="1" t="s">
        <v>14</v>
      </c>
      <c r="I2300" s="1" t="s">
        <v>15</v>
      </c>
      <c r="J2300" s="1">
        <f>FIND(", ",space_missions[[#This Row],[Location]])</f>
        <v>10</v>
      </c>
      <c r="K2300" s="1" t="str">
        <f t="shared" si="35"/>
        <v xml:space="preserve"> Russia</v>
      </c>
      <c r="L2300" s="1" t="str">
        <f>_xlfn.CONCAT(space_missions[[#This Row],[Company]],"-",space_missions[[#This Row],[Rocket]])</f>
        <v>RVSN USSR-Tsyklon-3</v>
      </c>
      <c r="M2300" s="1">
        <f>YEAR(space_missions[[#This Row],[Date]])</f>
        <v>1986</v>
      </c>
    </row>
    <row r="2301" spans="1:13" x14ac:dyDescent="0.3">
      <c r="A2301" s="1" t="s">
        <v>9</v>
      </c>
      <c r="B2301" s="1" t="s">
        <v>420</v>
      </c>
      <c r="C2301" s="2">
        <v>31771</v>
      </c>
      <c r="D2301" s="3">
        <v>0.99930555555555556</v>
      </c>
      <c r="E2301" s="1" t="s">
        <v>924</v>
      </c>
      <c r="F2301" s="1" t="s">
        <v>2269</v>
      </c>
      <c r="G2301" s="1" t="s">
        <v>13</v>
      </c>
      <c r="H2301" s="1" t="s">
        <v>14</v>
      </c>
      <c r="I2301" s="1" t="s">
        <v>15</v>
      </c>
      <c r="J2301" s="1">
        <f>FIND(", ",space_missions[[#This Row],[Location]])</f>
        <v>10</v>
      </c>
      <c r="K2301" s="1" t="str">
        <f t="shared" si="35"/>
        <v xml:space="preserve"> Russia</v>
      </c>
      <c r="L2301" s="1" t="str">
        <f>_xlfn.CONCAT(space_missions[[#This Row],[Company]],"-",space_missions[[#This Row],[Rocket]])</f>
        <v>RVSN USSR-Cosmos-3MRB (65MRB)</v>
      </c>
      <c r="M2301" s="1">
        <f>YEAR(space_missions[[#This Row],[Date]])</f>
        <v>1986</v>
      </c>
    </row>
    <row r="2302" spans="1:13" x14ac:dyDescent="0.3">
      <c r="A2302" s="1" t="s">
        <v>9</v>
      </c>
      <c r="B2302" s="1" t="s">
        <v>1116</v>
      </c>
      <c r="C2302" s="2">
        <v>31772</v>
      </c>
      <c r="D2302" s="3">
        <v>0.64236111111111116</v>
      </c>
      <c r="E2302" s="1" t="s">
        <v>1463</v>
      </c>
      <c r="F2302" s="1" t="s">
        <v>2523</v>
      </c>
      <c r="G2302" s="1" t="s">
        <v>13</v>
      </c>
      <c r="H2302" s="1" t="s">
        <v>14</v>
      </c>
      <c r="I2302" s="1" t="s">
        <v>15</v>
      </c>
      <c r="J2302" s="1">
        <f>FIND(", ",space_missions[[#This Row],[Location]])</f>
        <v>10</v>
      </c>
      <c r="K2302" s="1" t="str">
        <f t="shared" si="35"/>
        <v xml:space="preserve"> Russia</v>
      </c>
      <c r="L2302" s="1" t="str">
        <f>_xlfn.CONCAT(space_missions[[#This Row],[Company]],"-",space_missions[[#This Row],[Rocket]])</f>
        <v>RVSN USSR-Molniya-M /Block ML</v>
      </c>
      <c r="M2302" s="1">
        <f>YEAR(space_missions[[#This Row],[Date]])</f>
        <v>1986</v>
      </c>
    </row>
    <row r="2303" spans="1:13" x14ac:dyDescent="0.3">
      <c r="A2303" s="1" t="s">
        <v>9</v>
      </c>
      <c r="B2303" s="1" t="s">
        <v>1828</v>
      </c>
      <c r="C2303" s="2">
        <v>31782</v>
      </c>
      <c r="D2303" s="3">
        <v>5.486111111111111E-2</v>
      </c>
      <c r="E2303" s="1" t="s">
        <v>1829</v>
      </c>
      <c r="F2303" s="1" t="s">
        <v>2524</v>
      </c>
      <c r="G2303" s="1" t="s">
        <v>13</v>
      </c>
      <c r="H2303" s="1" t="s">
        <v>14</v>
      </c>
      <c r="I2303" s="1" t="s">
        <v>15</v>
      </c>
      <c r="J2303" s="1">
        <f>FIND(", ",space_missions[[#This Row],[Location]])</f>
        <v>10</v>
      </c>
      <c r="K2303" s="1" t="str">
        <f t="shared" si="35"/>
        <v xml:space="preserve"> Russia</v>
      </c>
      <c r="L2303" s="1" t="str">
        <f>_xlfn.CONCAT(space_missions[[#This Row],[Company]],"-",space_missions[[#This Row],[Rocket]])</f>
        <v>RVSN USSR-Tsyklon-3</v>
      </c>
      <c r="M2303" s="1">
        <f>YEAR(space_missions[[#This Row],[Date]])</f>
        <v>1987</v>
      </c>
    </row>
    <row r="2304" spans="1:13" x14ac:dyDescent="0.3">
      <c r="A2304" s="1" t="s">
        <v>9</v>
      </c>
      <c r="B2304" s="1" t="s">
        <v>1828</v>
      </c>
      <c r="C2304" s="2">
        <v>31791</v>
      </c>
      <c r="D2304" s="3">
        <v>0.37777777777777777</v>
      </c>
      <c r="E2304" s="1" t="s">
        <v>1829</v>
      </c>
      <c r="F2304" s="1" t="s">
        <v>2525</v>
      </c>
      <c r="G2304" s="1" t="s">
        <v>13</v>
      </c>
      <c r="H2304" s="1" t="s">
        <v>14</v>
      </c>
      <c r="I2304" s="1" t="s">
        <v>15</v>
      </c>
      <c r="J2304" s="1">
        <f>FIND(", ",space_missions[[#This Row],[Location]])</f>
        <v>10</v>
      </c>
      <c r="K2304" s="1" t="str">
        <f t="shared" si="35"/>
        <v xml:space="preserve"> Russia</v>
      </c>
      <c r="L2304" s="1" t="str">
        <f>_xlfn.CONCAT(space_missions[[#This Row],[Company]],"-",space_missions[[#This Row],[Rocket]])</f>
        <v>RVSN USSR-Tsyklon-3</v>
      </c>
      <c r="M2304" s="1">
        <f>YEAR(space_missions[[#This Row],[Date]])</f>
        <v>1987</v>
      </c>
    </row>
    <row r="2305" spans="1:13" x14ac:dyDescent="0.3">
      <c r="A2305" s="1" t="s">
        <v>9</v>
      </c>
      <c r="B2305" s="1" t="s">
        <v>684</v>
      </c>
      <c r="C2305" s="2">
        <v>31798</v>
      </c>
      <c r="D2305" s="3">
        <v>0.38194444444444442</v>
      </c>
      <c r="E2305" s="1" t="s">
        <v>685</v>
      </c>
      <c r="F2305" s="1" t="s">
        <v>2526</v>
      </c>
      <c r="G2305" s="1" t="s">
        <v>13</v>
      </c>
      <c r="H2305" s="1" t="s">
        <v>14</v>
      </c>
      <c r="I2305" s="1" t="s">
        <v>15</v>
      </c>
      <c r="J2305" s="1">
        <f>FIND(", ",space_missions[[#This Row],[Location]])</f>
        <v>11</v>
      </c>
      <c r="K2305" s="1" t="str">
        <f t="shared" si="35"/>
        <v xml:space="preserve"> Russia</v>
      </c>
      <c r="L2305" s="1" t="str">
        <f>_xlfn.CONCAT(space_missions[[#This Row],[Company]],"-",space_missions[[#This Row],[Rocket]])</f>
        <v>RVSN USSR-Cosmos-3M (11K65M)</v>
      </c>
      <c r="M2305" s="1">
        <f>YEAR(space_missions[[#This Row],[Date]])</f>
        <v>1987</v>
      </c>
    </row>
    <row r="2306" spans="1:13" x14ac:dyDescent="0.3">
      <c r="A2306" s="1" t="s">
        <v>9</v>
      </c>
      <c r="B2306" s="1" t="s">
        <v>1338</v>
      </c>
      <c r="C2306" s="2">
        <v>31799</v>
      </c>
      <c r="D2306" s="3">
        <v>0.29166666666666669</v>
      </c>
      <c r="E2306" s="1" t="s">
        <v>685</v>
      </c>
      <c r="F2306" s="1" t="s">
        <v>2527</v>
      </c>
      <c r="G2306" s="1" t="s">
        <v>13</v>
      </c>
      <c r="H2306" s="1" t="s">
        <v>14</v>
      </c>
      <c r="I2306" s="1" t="s">
        <v>15</v>
      </c>
      <c r="J2306" s="1">
        <f>FIND(", ",space_missions[[#This Row],[Location]])</f>
        <v>11</v>
      </c>
      <c r="K2306" s="1" t="str">
        <f t="shared" ref="K2306:K2369" si="36">RIGHT(B2306,LEN(B2306)-FIND("*",SUBSTITUTE(B2306,", ","*",LEN(B2306)-LEN(SUBSTITUTE(B2306,", ","*")))))</f>
        <v xml:space="preserve"> Russia</v>
      </c>
      <c r="L2306" s="1" t="str">
        <f>_xlfn.CONCAT(space_missions[[#This Row],[Company]],"-",space_missions[[#This Row],[Rocket]])</f>
        <v>RVSN USSR-Cosmos-3M (11K65M)</v>
      </c>
      <c r="M2306" s="1">
        <f>YEAR(space_missions[[#This Row],[Date]])</f>
        <v>1987</v>
      </c>
    </row>
    <row r="2307" spans="1:13" x14ac:dyDescent="0.3">
      <c r="A2307" s="1" t="s">
        <v>9</v>
      </c>
      <c r="B2307" s="1" t="s">
        <v>543</v>
      </c>
      <c r="C2307" s="2">
        <v>31799</v>
      </c>
      <c r="D2307" s="3">
        <v>0.67083333333333328</v>
      </c>
      <c r="E2307" s="1" t="s">
        <v>1463</v>
      </c>
      <c r="F2307" s="1" t="s">
        <v>2528</v>
      </c>
      <c r="G2307" s="1" t="s">
        <v>13</v>
      </c>
      <c r="H2307" s="1" t="s">
        <v>14</v>
      </c>
      <c r="I2307" s="1" t="s">
        <v>15</v>
      </c>
      <c r="J2307" s="1">
        <f>FIND(", ",space_missions[[#This Row],[Location]])</f>
        <v>10</v>
      </c>
      <c r="K2307" s="1" t="str">
        <f t="shared" si="36"/>
        <v xml:space="preserve"> Russia</v>
      </c>
      <c r="L2307" s="1" t="str">
        <f>_xlfn.CONCAT(space_missions[[#This Row],[Company]],"-",space_missions[[#This Row],[Rocket]])</f>
        <v>RVSN USSR-Molniya-M /Block ML</v>
      </c>
      <c r="M2307" s="1">
        <f>YEAR(space_missions[[#This Row],[Date]])</f>
        <v>1987</v>
      </c>
    </row>
    <row r="2308" spans="1:13" x14ac:dyDescent="0.3">
      <c r="A2308" s="1" t="s">
        <v>9</v>
      </c>
      <c r="B2308" s="1" t="s">
        <v>684</v>
      </c>
      <c r="C2308" s="2">
        <v>31806</v>
      </c>
      <c r="D2308" s="3">
        <v>0.25972222222222224</v>
      </c>
      <c r="E2308" s="1" t="s">
        <v>685</v>
      </c>
      <c r="F2308" s="1" t="s">
        <v>2529</v>
      </c>
      <c r="G2308" s="1" t="s">
        <v>13</v>
      </c>
      <c r="H2308" s="1" t="s">
        <v>14</v>
      </c>
      <c r="I2308" s="1" t="s">
        <v>56</v>
      </c>
      <c r="J2308" s="1">
        <f>FIND(", ",space_missions[[#This Row],[Location]])</f>
        <v>11</v>
      </c>
      <c r="K2308" s="1" t="str">
        <f t="shared" si="36"/>
        <v xml:space="preserve"> Russia</v>
      </c>
      <c r="L2308" s="1" t="str">
        <f>_xlfn.CONCAT(space_missions[[#This Row],[Company]],"-",space_missions[[#This Row],[Rocket]])</f>
        <v>RVSN USSR-Cosmos-3M (11K65M)</v>
      </c>
      <c r="M2308" s="1">
        <f>YEAR(space_missions[[#This Row],[Date]])</f>
        <v>1987</v>
      </c>
    </row>
    <row r="2309" spans="1:13" x14ac:dyDescent="0.3">
      <c r="A2309" s="1" t="s">
        <v>9</v>
      </c>
      <c r="B2309" s="1" t="s">
        <v>847</v>
      </c>
      <c r="C2309" s="2">
        <v>31809</v>
      </c>
      <c r="D2309" s="3">
        <v>0.97916666666666663</v>
      </c>
      <c r="E2309" s="1" t="s">
        <v>937</v>
      </c>
      <c r="F2309" s="1" t="s">
        <v>2530</v>
      </c>
      <c r="G2309" s="1" t="s">
        <v>13</v>
      </c>
      <c r="H2309" s="1" t="s">
        <v>14</v>
      </c>
      <c r="I2309" s="1" t="s">
        <v>15</v>
      </c>
      <c r="J2309" s="1">
        <f>FIND(", ",space_missions[[#This Row],[Location]])</f>
        <v>11</v>
      </c>
      <c r="K2309" s="1" t="str">
        <f t="shared" si="36"/>
        <v xml:space="preserve"> Kazakhstan</v>
      </c>
      <c r="L2309" s="1" t="str">
        <f>_xlfn.CONCAT(space_missions[[#This Row],[Company]],"-",space_missions[[#This Row],[Rocket]])</f>
        <v>RVSN USSR-Tsyklon-2</v>
      </c>
      <c r="M2309" s="1">
        <f>YEAR(space_missions[[#This Row],[Date]])</f>
        <v>1987</v>
      </c>
    </row>
    <row r="2310" spans="1:13" x14ac:dyDescent="0.3">
      <c r="A2310" s="1" t="s">
        <v>1057</v>
      </c>
      <c r="B2310" s="1" t="s">
        <v>1058</v>
      </c>
      <c r="C2310" s="2">
        <v>31813</v>
      </c>
      <c r="D2310" s="3">
        <v>0.27083333333333331</v>
      </c>
      <c r="E2310" s="1" t="s">
        <v>2393</v>
      </c>
      <c r="F2310" s="1" t="s">
        <v>2531</v>
      </c>
      <c r="G2310" s="1" t="s">
        <v>13</v>
      </c>
      <c r="H2310" s="1" t="s">
        <v>14</v>
      </c>
      <c r="I2310" s="1" t="s">
        <v>15</v>
      </c>
      <c r="J2310" s="1">
        <f>FIND(", ",space_missions[[#This Row],[Location]])</f>
        <v>7</v>
      </c>
      <c r="K2310" s="1" t="str">
        <f t="shared" si="36"/>
        <v xml:space="preserve"> Japan</v>
      </c>
      <c r="L2310" s="1" t="str">
        <f>_xlfn.CONCAT(space_missions[[#This Row],[Company]],"-",space_missions[[#This Row],[Rocket]])</f>
        <v>ISAS-Mu-III S2</v>
      </c>
      <c r="M2310" s="1">
        <f>YEAR(space_missions[[#This Row],[Date]])</f>
        <v>1987</v>
      </c>
    </row>
    <row r="2311" spans="1:13" x14ac:dyDescent="0.3">
      <c r="A2311" s="1" t="s">
        <v>463</v>
      </c>
      <c r="B2311" s="1" t="s">
        <v>322</v>
      </c>
      <c r="C2311" s="2">
        <v>31820</v>
      </c>
      <c r="D2311" s="3">
        <v>0</v>
      </c>
      <c r="E2311" s="1" t="s">
        <v>1558</v>
      </c>
      <c r="F2311" s="1" t="s">
        <v>2532</v>
      </c>
      <c r="G2311" s="1" t="s">
        <v>13</v>
      </c>
      <c r="H2311" s="1" t="s">
        <v>14</v>
      </c>
      <c r="I2311" s="1" t="s">
        <v>15</v>
      </c>
      <c r="J2311" s="1">
        <f>FIND(", ",space_missions[[#This Row],[Location]])</f>
        <v>7</v>
      </c>
      <c r="K2311" s="1" t="str">
        <f t="shared" si="36"/>
        <v xml:space="preserve"> USA</v>
      </c>
      <c r="L2311" s="1" t="str">
        <f>_xlfn.CONCAT(space_missions[[#This Row],[Company]],"-",space_missions[[#This Row],[Rocket]])</f>
        <v>Martin Marietta-Titan III(34)B Agena-D</v>
      </c>
      <c r="M2311" s="1">
        <f>YEAR(space_missions[[#This Row],[Date]])</f>
        <v>1987</v>
      </c>
    </row>
    <row r="2312" spans="1:13" x14ac:dyDescent="0.3">
      <c r="A2312" s="1" t="s">
        <v>9</v>
      </c>
      <c r="B2312" s="1" t="s">
        <v>2404</v>
      </c>
      <c r="C2312" s="2">
        <v>31822</v>
      </c>
      <c r="D2312" s="3">
        <v>0.35416666666666669</v>
      </c>
      <c r="E2312" s="1" t="s">
        <v>2405</v>
      </c>
      <c r="F2312" s="1" t="s">
        <v>2533</v>
      </c>
      <c r="G2312" s="1" t="s">
        <v>13</v>
      </c>
      <c r="H2312" s="1" t="s">
        <v>14</v>
      </c>
      <c r="I2312" s="1" t="s">
        <v>15</v>
      </c>
      <c r="J2312" s="1">
        <f>FIND(", ",space_missions[[#This Row],[Location]])</f>
        <v>10</v>
      </c>
      <c r="K2312" s="1" t="str">
        <f t="shared" si="36"/>
        <v xml:space="preserve"> Kazakhstan</v>
      </c>
      <c r="L2312" s="1" t="str">
        <f>_xlfn.CONCAT(space_missions[[#This Row],[Company]],"-",space_missions[[#This Row],[Rocket]])</f>
        <v>RVSN USSR-Zenit-2</v>
      </c>
      <c r="M2312" s="1">
        <f>YEAR(space_missions[[#This Row],[Date]])</f>
        <v>1987</v>
      </c>
    </row>
    <row r="2313" spans="1:13" x14ac:dyDescent="0.3">
      <c r="A2313" s="1" t="s">
        <v>9</v>
      </c>
      <c r="B2313" s="1" t="s">
        <v>684</v>
      </c>
      <c r="C2313" s="2">
        <v>31826</v>
      </c>
      <c r="D2313" s="3">
        <v>0.57847222222222228</v>
      </c>
      <c r="E2313" s="1" t="s">
        <v>685</v>
      </c>
      <c r="F2313" s="1" t="s">
        <v>2534</v>
      </c>
      <c r="G2313" s="1" t="s">
        <v>13</v>
      </c>
      <c r="H2313" s="1" t="s">
        <v>14</v>
      </c>
      <c r="I2313" s="1" t="s">
        <v>15</v>
      </c>
      <c r="J2313" s="1">
        <f>FIND(", ",space_missions[[#This Row],[Location]])</f>
        <v>11</v>
      </c>
      <c r="K2313" s="1" t="str">
        <f t="shared" si="36"/>
        <v xml:space="preserve"> Russia</v>
      </c>
      <c r="L2313" s="1" t="str">
        <f>_xlfn.CONCAT(space_missions[[#This Row],[Company]],"-",space_missions[[#This Row],[Rocket]])</f>
        <v>RVSN USSR-Cosmos-3M (11K65M)</v>
      </c>
      <c r="M2313" s="1">
        <f>YEAR(space_missions[[#This Row],[Date]])</f>
        <v>1987</v>
      </c>
    </row>
    <row r="2314" spans="1:13" x14ac:dyDescent="0.3">
      <c r="A2314" s="1" t="s">
        <v>1620</v>
      </c>
      <c r="B2314" s="1" t="s">
        <v>1621</v>
      </c>
      <c r="C2314" s="2">
        <v>31827</v>
      </c>
      <c r="D2314" s="3">
        <v>5.7638888888888892E-2</v>
      </c>
      <c r="E2314" s="1" t="s">
        <v>2535</v>
      </c>
      <c r="F2314" s="1" t="s">
        <v>2536</v>
      </c>
      <c r="G2314" s="1" t="s">
        <v>13</v>
      </c>
      <c r="H2314" s="1" t="s">
        <v>14</v>
      </c>
      <c r="I2314" s="1" t="s">
        <v>15</v>
      </c>
      <c r="J2314" s="1">
        <f>FIND(", ",space_missions[[#This Row],[Location]])</f>
        <v>6</v>
      </c>
      <c r="K2314" s="1" t="str">
        <f t="shared" si="36"/>
        <v xml:space="preserve"> Japan</v>
      </c>
      <c r="L2314" s="1" t="str">
        <f>_xlfn.CONCAT(space_missions[[#This Row],[Company]],"-",space_missions[[#This Row],[Rocket]])</f>
        <v>MHI-N-II</v>
      </c>
      <c r="M2314" s="1">
        <f>YEAR(space_missions[[#This Row],[Date]])</f>
        <v>1987</v>
      </c>
    </row>
    <row r="2315" spans="1:13" x14ac:dyDescent="0.3">
      <c r="A2315" s="1" t="s">
        <v>9</v>
      </c>
      <c r="B2315" s="1" t="s">
        <v>1828</v>
      </c>
      <c r="C2315" s="2">
        <v>31828</v>
      </c>
      <c r="D2315" s="3">
        <v>0.19652777777777777</v>
      </c>
      <c r="E2315" s="1" t="s">
        <v>1829</v>
      </c>
      <c r="F2315" s="1" t="s">
        <v>2537</v>
      </c>
      <c r="G2315" s="1" t="s">
        <v>13</v>
      </c>
      <c r="H2315" s="1" t="s">
        <v>14</v>
      </c>
      <c r="I2315" s="1" t="s">
        <v>15</v>
      </c>
      <c r="J2315" s="1">
        <f>FIND(", ",space_missions[[#This Row],[Location]])</f>
        <v>10</v>
      </c>
      <c r="K2315" s="1" t="str">
        <f t="shared" si="36"/>
        <v xml:space="preserve"> Russia</v>
      </c>
      <c r="L2315" s="1" t="str">
        <f>_xlfn.CONCAT(space_missions[[#This Row],[Company]],"-",space_missions[[#This Row],[Rocket]])</f>
        <v>RVSN USSR-Tsyklon-3</v>
      </c>
      <c r="M2315" s="1">
        <f>YEAR(space_missions[[#This Row],[Date]])</f>
        <v>1987</v>
      </c>
    </row>
    <row r="2316" spans="1:13" x14ac:dyDescent="0.3">
      <c r="A2316" s="1" t="s">
        <v>9</v>
      </c>
      <c r="B2316" s="1" t="s">
        <v>1828</v>
      </c>
      <c r="C2316" s="2">
        <v>31839</v>
      </c>
      <c r="D2316" s="3">
        <v>0.62638888888888888</v>
      </c>
      <c r="E2316" s="1" t="s">
        <v>1829</v>
      </c>
      <c r="F2316" s="1" t="s">
        <v>2538</v>
      </c>
      <c r="G2316" s="1" t="s">
        <v>13</v>
      </c>
      <c r="H2316" s="1" t="s">
        <v>14</v>
      </c>
      <c r="I2316" s="1" t="s">
        <v>15</v>
      </c>
      <c r="J2316" s="1">
        <f>FIND(", ",space_missions[[#This Row],[Location]])</f>
        <v>10</v>
      </c>
      <c r="K2316" s="1" t="str">
        <f t="shared" si="36"/>
        <v xml:space="preserve"> Russia</v>
      </c>
      <c r="L2316" s="1" t="str">
        <f>_xlfn.CONCAT(space_missions[[#This Row],[Company]],"-",space_missions[[#This Row],[Rocket]])</f>
        <v>RVSN USSR-Tsyklon-3</v>
      </c>
      <c r="M2316" s="1">
        <f>YEAR(space_missions[[#This Row],[Date]])</f>
        <v>1987</v>
      </c>
    </row>
    <row r="2317" spans="1:13" x14ac:dyDescent="0.3">
      <c r="A2317" s="1" t="s">
        <v>9</v>
      </c>
      <c r="B2317" s="1" t="s">
        <v>1828</v>
      </c>
      <c r="C2317" s="2">
        <v>31849</v>
      </c>
      <c r="D2317" s="3">
        <v>0.55000000000000004</v>
      </c>
      <c r="E2317" s="1" t="s">
        <v>1829</v>
      </c>
      <c r="F2317" s="1" t="s">
        <v>2539</v>
      </c>
      <c r="G2317" s="1" t="s">
        <v>13</v>
      </c>
      <c r="H2317" s="1" t="s">
        <v>14</v>
      </c>
      <c r="I2317" s="1" t="s">
        <v>15</v>
      </c>
      <c r="J2317" s="1">
        <f>FIND(", ",space_missions[[#This Row],[Location]])</f>
        <v>10</v>
      </c>
      <c r="K2317" s="1" t="str">
        <f t="shared" si="36"/>
        <v xml:space="preserve"> Russia</v>
      </c>
      <c r="L2317" s="1" t="str">
        <f>_xlfn.CONCAT(space_missions[[#This Row],[Company]],"-",space_missions[[#This Row],[Rocket]])</f>
        <v>RVSN USSR-Tsyklon-3</v>
      </c>
      <c r="M2317" s="1">
        <f>YEAR(space_missions[[#This Row],[Date]])</f>
        <v>1987</v>
      </c>
    </row>
    <row r="2318" spans="1:13" x14ac:dyDescent="0.3">
      <c r="A2318" s="1" t="s">
        <v>9</v>
      </c>
      <c r="B2318" s="1" t="s">
        <v>2404</v>
      </c>
      <c r="C2318" s="2">
        <v>31854</v>
      </c>
      <c r="D2318" s="3">
        <v>0.35416666666666669</v>
      </c>
      <c r="E2318" s="1" t="s">
        <v>2405</v>
      </c>
      <c r="F2318" s="1" t="s">
        <v>2540</v>
      </c>
      <c r="G2318" s="1" t="s">
        <v>13</v>
      </c>
      <c r="H2318" s="1" t="s">
        <v>14</v>
      </c>
      <c r="I2318" s="1" t="s">
        <v>15</v>
      </c>
      <c r="J2318" s="1">
        <f>FIND(", ",space_missions[[#This Row],[Location]])</f>
        <v>10</v>
      </c>
      <c r="K2318" s="1" t="str">
        <f t="shared" si="36"/>
        <v xml:space="preserve"> Kazakhstan</v>
      </c>
      <c r="L2318" s="1" t="str">
        <f>_xlfn.CONCAT(space_missions[[#This Row],[Company]],"-",space_missions[[#This Row],[Rocket]])</f>
        <v>RVSN USSR-Zenit-2</v>
      </c>
      <c r="M2318" s="1">
        <f>YEAR(space_missions[[#This Row],[Date]])</f>
        <v>1987</v>
      </c>
    </row>
    <row r="2319" spans="1:13" x14ac:dyDescent="0.3">
      <c r="A2319" s="1" t="s">
        <v>2025</v>
      </c>
      <c r="B2319" s="1" t="s">
        <v>2026</v>
      </c>
      <c r="C2319" s="2">
        <v>31860</v>
      </c>
      <c r="D2319" s="3">
        <v>0.27708333333333335</v>
      </c>
      <c r="E2319" s="1" t="s">
        <v>2541</v>
      </c>
      <c r="F2319" s="1" t="s">
        <v>2542</v>
      </c>
      <c r="G2319" s="1" t="s">
        <v>13</v>
      </c>
      <c r="H2319" s="1" t="s">
        <v>14</v>
      </c>
      <c r="I2319" s="1" t="s">
        <v>21</v>
      </c>
      <c r="J2319" s="1">
        <f>FIND(", ",space_missions[[#This Row],[Location]])</f>
        <v>7</v>
      </c>
      <c r="K2319" s="1" t="str">
        <f t="shared" si="36"/>
        <v xml:space="preserve"> India</v>
      </c>
      <c r="L2319" s="1" t="str">
        <f>_xlfn.CONCAT(space_missions[[#This Row],[Company]],"-",space_missions[[#This Row],[Rocket]])</f>
        <v>ISRO-ASLV</v>
      </c>
      <c r="M2319" s="1">
        <f>YEAR(space_missions[[#This Row],[Date]])</f>
        <v>1987</v>
      </c>
    </row>
    <row r="2320" spans="1:13" x14ac:dyDescent="0.3">
      <c r="A2320" s="1" t="s">
        <v>92</v>
      </c>
      <c r="B2320" s="1" t="s">
        <v>482</v>
      </c>
      <c r="C2320" s="2">
        <v>31862</v>
      </c>
      <c r="D2320" s="3">
        <v>0.89027777777777772</v>
      </c>
      <c r="E2320" s="1" t="s">
        <v>2344</v>
      </c>
      <c r="F2320" s="1" t="s">
        <v>2543</v>
      </c>
      <c r="G2320" s="1" t="s">
        <v>13</v>
      </c>
      <c r="H2320" s="1" t="s">
        <v>14</v>
      </c>
      <c r="I2320" s="1" t="s">
        <v>21</v>
      </c>
      <c r="J2320" s="1">
        <f>FIND(", ",space_missions[[#This Row],[Location]])</f>
        <v>8</v>
      </c>
      <c r="K2320" s="1" t="str">
        <f t="shared" si="36"/>
        <v xml:space="preserve"> USA</v>
      </c>
      <c r="L2320" s="1" t="str">
        <f>_xlfn.CONCAT(space_missions[[#This Row],[Company]],"-",space_missions[[#This Row],[Rocket]])</f>
        <v>General Dynamics-Atlas-G Centaur-D1AR</v>
      </c>
      <c r="M2320" s="1">
        <f>YEAR(space_missions[[#This Row],[Date]])</f>
        <v>1987</v>
      </c>
    </row>
    <row r="2321" spans="1:13" x14ac:dyDescent="0.3">
      <c r="A2321" s="1" t="s">
        <v>9</v>
      </c>
      <c r="B2321" s="1" t="s">
        <v>739</v>
      </c>
      <c r="C2321" s="2">
        <v>31875</v>
      </c>
      <c r="D2321" s="3">
        <v>0.16041666666666668</v>
      </c>
      <c r="E2321" s="1" t="s">
        <v>937</v>
      </c>
      <c r="F2321" s="1" t="s">
        <v>2544</v>
      </c>
      <c r="G2321" s="1" t="s">
        <v>13</v>
      </c>
      <c r="H2321" s="1" t="s">
        <v>14</v>
      </c>
      <c r="I2321" s="1" t="s">
        <v>15</v>
      </c>
      <c r="J2321" s="1">
        <f>FIND(", ",space_missions[[#This Row],[Location]])</f>
        <v>11</v>
      </c>
      <c r="K2321" s="1" t="str">
        <f t="shared" si="36"/>
        <v xml:space="preserve"> Kazakhstan</v>
      </c>
      <c r="L2321" s="1" t="str">
        <f>_xlfn.CONCAT(space_missions[[#This Row],[Company]],"-",space_missions[[#This Row],[Rocket]])</f>
        <v>RVSN USSR-Tsyklon-2</v>
      </c>
      <c r="M2321" s="1">
        <f>YEAR(space_missions[[#This Row],[Date]])</f>
        <v>1987</v>
      </c>
    </row>
    <row r="2322" spans="1:13" x14ac:dyDescent="0.3">
      <c r="A2322" s="1" t="s">
        <v>9</v>
      </c>
      <c r="B2322" s="1" t="s">
        <v>1828</v>
      </c>
      <c r="C2322" s="2">
        <v>31893</v>
      </c>
      <c r="D2322" s="3">
        <v>0.99930555555555556</v>
      </c>
      <c r="E2322" s="1" t="s">
        <v>1829</v>
      </c>
      <c r="F2322" s="1" t="s">
        <v>2545</v>
      </c>
      <c r="G2322" s="1" t="s">
        <v>13</v>
      </c>
      <c r="H2322" s="1" t="s">
        <v>14</v>
      </c>
      <c r="I2322" s="1" t="s">
        <v>15</v>
      </c>
      <c r="J2322" s="1">
        <f>FIND(", ",space_missions[[#This Row],[Location]])</f>
        <v>10</v>
      </c>
      <c r="K2322" s="1" t="str">
        <f t="shared" si="36"/>
        <v xml:space="preserve"> Russia</v>
      </c>
      <c r="L2322" s="1" t="str">
        <f>_xlfn.CONCAT(space_missions[[#This Row],[Company]],"-",space_missions[[#This Row],[Rocket]])</f>
        <v>RVSN USSR-Tsyklon-3</v>
      </c>
      <c r="M2322" s="1">
        <f>YEAR(space_missions[[#This Row],[Date]])</f>
        <v>1987</v>
      </c>
    </row>
    <row r="2323" spans="1:13" x14ac:dyDescent="0.3">
      <c r="A2323" s="1" t="s">
        <v>9</v>
      </c>
      <c r="B2323" s="1" t="s">
        <v>2404</v>
      </c>
      <c r="C2323" s="2">
        <v>31910</v>
      </c>
      <c r="D2323" s="3">
        <v>0.2361111111111111</v>
      </c>
      <c r="E2323" s="1" t="s">
        <v>2405</v>
      </c>
      <c r="F2323" s="1" t="s">
        <v>2546</v>
      </c>
      <c r="G2323" s="1" t="s">
        <v>13</v>
      </c>
      <c r="H2323" s="1" t="s">
        <v>14</v>
      </c>
      <c r="I2323" s="1" t="s">
        <v>15</v>
      </c>
      <c r="J2323" s="1">
        <f>FIND(", ",space_missions[[#This Row],[Location]])</f>
        <v>10</v>
      </c>
      <c r="K2323" s="1" t="str">
        <f t="shared" si="36"/>
        <v xml:space="preserve"> Kazakhstan</v>
      </c>
      <c r="L2323" s="1" t="str">
        <f>_xlfn.CONCAT(space_missions[[#This Row],[Company]],"-",space_missions[[#This Row],[Rocket]])</f>
        <v>RVSN USSR-Zenit-2</v>
      </c>
      <c r="M2323" s="1">
        <f>YEAR(space_missions[[#This Row],[Date]])</f>
        <v>1987</v>
      </c>
    </row>
    <row r="2324" spans="1:13" x14ac:dyDescent="0.3">
      <c r="A2324" s="1" t="s">
        <v>92</v>
      </c>
      <c r="B2324" s="1" t="s">
        <v>171</v>
      </c>
      <c r="C2324" s="2">
        <v>31912</v>
      </c>
      <c r="D2324" s="3">
        <v>0.65625</v>
      </c>
      <c r="E2324" s="1" t="s">
        <v>2249</v>
      </c>
      <c r="F2324" s="1" t="s">
        <v>2547</v>
      </c>
      <c r="G2324" s="1" t="s">
        <v>13</v>
      </c>
      <c r="H2324" s="1" t="s">
        <v>14</v>
      </c>
      <c r="I2324" s="1" t="s">
        <v>15</v>
      </c>
      <c r="J2324" s="1">
        <f>FIND(", ",space_missions[[#This Row],[Location]])</f>
        <v>7</v>
      </c>
      <c r="K2324" s="1" t="str">
        <f t="shared" si="36"/>
        <v xml:space="preserve"> USA</v>
      </c>
      <c r="L2324" s="1" t="str">
        <f>_xlfn.CONCAT(space_missions[[#This Row],[Company]],"-",space_missions[[#This Row],[Rocket]])</f>
        <v>General Dynamics-Atlas-H MSD</v>
      </c>
      <c r="M2324" s="1">
        <f>YEAR(space_missions[[#This Row],[Date]])</f>
        <v>1987</v>
      </c>
    </row>
    <row r="2325" spans="1:13" x14ac:dyDescent="0.3">
      <c r="A2325" s="1" t="s">
        <v>9</v>
      </c>
      <c r="B2325" s="1" t="s">
        <v>2548</v>
      </c>
      <c r="C2325" s="2">
        <v>31912</v>
      </c>
      <c r="D2325" s="3">
        <v>0.72916666666666663</v>
      </c>
      <c r="E2325" s="1" t="s">
        <v>2549</v>
      </c>
      <c r="F2325" s="1" t="s">
        <v>2550</v>
      </c>
      <c r="G2325" s="1" t="s">
        <v>13</v>
      </c>
      <c r="H2325" s="1" t="s">
        <v>2551</v>
      </c>
      <c r="I2325" s="1" t="s">
        <v>15</v>
      </c>
      <c r="J2325" s="1">
        <f>FIND(", ",space_missions[[#This Row],[Location]])</f>
        <v>9</v>
      </c>
      <c r="K2325" s="1" t="str">
        <f t="shared" si="36"/>
        <v xml:space="preserve"> Kazakhstan</v>
      </c>
      <c r="L2325" s="1" t="str">
        <f>_xlfn.CONCAT(space_missions[[#This Row],[Company]],"-",space_missions[[#This Row],[Rocket]])</f>
        <v>RVSN USSR-Energiya/Polyus</v>
      </c>
      <c r="M2325" s="1">
        <f>YEAR(space_missions[[#This Row],[Date]])</f>
        <v>1987</v>
      </c>
    </row>
    <row r="2326" spans="1:13" x14ac:dyDescent="0.3">
      <c r="A2326" s="1" t="s">
        <v>9</v>
      </c>
      <c r="B2326" s="1" t="s">
        <v>2113</v>
      </c>
      <c r="C2326" s="2">
        <v>31932</v>
      </c>
      <c r="D2326" s="3">
        <v>0.78472222222222221</v>
      </c>
      <c r="E2326" s="1" t="s">
        <v>1302</v>
      </c>
      <c r="F2326" s="1" t="s">
        <v>2552</v>
      </c>
      <c r="G2326" s="1" t="s">
        <v>13</v>
      </c>
      <c r="H2326" s="1" t="s">
        <v>14</v>
      </c>
      <c r="I2326" s="1" t="s">
        <v>15</v>
      </c>
      <c r="J2326" s="1">
        <f>FIND(", ",space_missions[[#This Row],[Location]])</f>
        <v>10</v>
      </c>
      <c r="K2326" s="1" t="str">
        <f t="shared" si="36"/>
        <v xml:space="preserve"> Russia</v>
      </c>
      <c r="L2326" s="1" t="str">
        <f>_xlfn.CONCAT(space_missions[[#This Row],[Company]],"-",space_missions[[#This Row],[Rocket]])</f>
        <v>RVSN USSR-Molniya-M /Block 2BL</v>
      </c>
      <c r="M2326" s="1">
        <f>YEAR(space_missions[[#This Row],[Date]])</f>
        <v>1987</v>
      </c>
    </row>
    <row r="2327" spans="1:13" x14ac:dyDescent="0.3">
      <c r="A2327" s="1" t="s">
        <v>9</v>
      </c>
      <c r="B2327" s="1" t="s">
        <v>961</v>
      </c>
      <c r="C2327" s="2">
        <v>31937</v>
      </c>
      <c r="D2327" s="3">
        <v>0.61458333333333337</v>
      </c>
      <c r="E2327" s="1" t="s">
        <v>685</v>
      </c>
      <c r="F2327" s="1" t="s">
        <v>2553</v>
      </c>
      <c r="G2327" s="1" t="s">
        <v>13</v>
      </c>
      <c r="H2327" s="1" t="s">
        <v>14</v>
      </c>
      <c r="I2327" s="1" t="s">
        <v>15</v>
      </c>
      <c r="J2327" s="1">
        <f>FIND(", ",space_missions[[#This Row],[Location]])</f>
        <v>11</v>
      </c>
      <c r="K2327" s="1" t="str">
        <f t="shared" si="36"/>
        <v xml:space="preserve"> Russia</v>
      </c>
      <c r="L2327" s="1" t="str">
        <f>_xlfn.CONCAT(space_missions[[#This Row],[Company]],"-",space_missions[[#This Row],[Rocket]])</f>
        <v>RVSN USSR-Cosmos-3M (11K65M)</v>
      </c>
      <c r="M2327" s="1">
        <f>YEAR(space_missions[[#This Row],[Date]])</f>
        <v>1987</v>
      </c>
    </row>
    <row r="2328" spans="1:13" x14ac:dyDescent="0.3">
      <c r="A2328" s="1" t="s">
        <v>9</v>
      </c>
      <c r="B2328" s="1" t="s">
        <v>980</v>
      </c>
      <c r="C2328" s="2">
        <v>31940</v>
      </c>
      <c r="D2328" s="3">
        <v>0.31944444444444442</v>
      </c>
      <c r="E2328" s="1" t="s">
        <v>1302</v>
      </c>
      <c r="F2328" s="1" t="s">
        <v>2554</v>
      </c>
      <c r="G2328" s="1" t="s">
        <v>13</v>
      </c>
      <c r="H2328" s="1" t="s">
        <v>14</v>
      </c>
      <c r="I2328" s="1" t="s">
        <v>15</v>
      </c>
      <c r="J2328" s="1">
        <f>FIND(", ",space_missions[[#This Row],[Location]])</f>
        <v>10</v>
      </c>
      <c r="K2328" s="1" t="str">
        <f t="shared" si="36"/>
        <v xml:space="preserve"> Russia</v>
      </c>
      <c r="L2328" s="1" t="str">
        <f>_xlfn.CONCAT(space_missions[[#This Row],[Company]],"-",space_missions[[#This Row],[Rocket]])</f>
        <v>RVSN USSR-Molniya-M /Block 2BL</v>
      </c>
      <c r="M2328" s="1">
        <f>YEAR(space_missions[[#This Row],[Date]])</f>
        <v>1987</v>
      </c>
    </row>
    <row r="2329" spans="1:13" x14ac:dyDescent="0.3">
      <c r="A2329" s="1" t="s">
        <v>9</v>
      </c>
      <c r="B2329" s="1" t="s">
        <v>961</v>
      </c>
      <c r="C2329" s="2">
        <v>31944</v>
      </c>
      <c r="D2329" s="3">
        <v>0.74375000000000002</v>
      </c>
      <c r="E2329" s="1" t="s">
        <v>685</v>
      </c>
      <c r="F2329" s="1" t="s">
        <v>2555</v>
      </c>
      <c r="G2329" s="1" t="s">
        <v>13</v>
      </c>
      <c r="H2329" s="1" t="s">
        <v>14</v>
      </c>
      <c r="I2329" s="1" t="s">
        <v>15</v>
      </c>
      <c r="J2329" s="1">
        <f>FIND(", ",space_missions[[#This Row],[Location]])</f>
        <v>11</v>
      </c>
      <c r="K2329" s="1" t="str">
        <f t="shared" si="36"/>
        <v xml:space="preserve"> Russia</v>
      </c>
      <c r="L2329" s="1" t="str">
        <f>_xlfn.CONCAT(space_missions[[#This Row],[Company]],"-",space_missions[[#This Row],[Rocket]])</f>
        <v>RVSN USSR-Cosmos-3M (11K65M)</v>
      </c>
      <c r="M2329" s="1">
        <f>YEAR(space_missions[[#This Row],[Date]])</f>
        <v>1987</v>
      </c>
    </row>
    <row r="2330" spans="1:13" x14ac:dyDescent="0.3">
      <c r="A2330" s="1" t="s">
        <v>9</v>
      </c>
      <c r="B2330" s="1" t="s">
        <v>739</v>
      </c>
      <c r="C2330" s="2">
        <v>31946</v>
      </c>
      <c r="D2330" s="3">
        <v>0.8979166666666667</v>
      </c>
      <c r="E2330" s="1" t="s">
        <v>937</v>
      </c>
      <c r="F2330" s="1" t="s">
        <v>2556</v>
      </c>
      <c r="G2330" s="1" t="s">
        <v>13</v>
      </c>
      <c r="H2330" s="1" t="s">
        <v>14</v>
      </c>
      <c r="I2330" s="1" t="s">
        <v>15</v>
      </c>
      <c r="J2330" s="1">
        <f>FIND(", ",space_missions[[#This Row],[Location]])</f>
        <v>11</v>
      </c>
      <c r="K2330" s="1" t="str">
        <f t="shared" si="36"/>
        <v xml:space="preserve"> Kazakhstan</v>
      </c>
      <c r="L2330" s="1" t="str">
        <f>_xlfn.CONCAT(space_missions[[#This Row],[Company]],"-",space_missions[[#This Row],[Rocket]])</f>
        <v>RVSN USSR-Tsyklon-2</v>
      </c>
      <c r="M2330" s="1">
        <f>YEAR(space_missions[[#This Row],[Date]])</f>
        <v>1987</v>
      </c>
    </row>
    <row r="2331" spans="1:13" x14ac:dyDescent="0.3">
      <c r="A2331" s="1" t="s">
        <v>92</v>
      </c>
      <c r="B2331" s="1" t="s">
        <v>127</v>
      </c>
      <c r="C2331" s="2">
        <v>31948</v>
      </c>
      <c r="D2331" s="3">
        <v>0.10694444444444444</v>
      </c>
      <c r="E2331" s="1" t="s">
        <v>1965</v>
      </c>
      <c r="F2331" s="1" t="s">
        <v>2557</v>
      </c>
      <c r="G2331" s="1" t="s">
        <v>13</v>
      </c>
      <c r="H2331" s="1" t="s">
        <v>14</v>
      </c>
      <c r="I2331" s="1" t="s">
        <v>15</v>
      </c>
      <c r="J2331" s="1">
        <f>FIND(", ",space_missions[[#This Row],[Location]])</f>
        <v>7</v>
      </c>
      <c r="K2331" s="1" t="str">
        <f t="shared" si="36"/>
        <v xml:space="preserve"> USA</v>
      </c>
      <c r="L2331" s="1" t="str">
        <f>_xlfn.CONCAT(space_missions[[#This Row],[Company]],"-",space_missions[[#This Row],[Rocket]])</f>
        <v>General Dynamics-Atlas-E/F Star-37S-ISS</v>
      </c>
      <c r="M2331" s="1">
        <f>YEAR(space_missions[[#This Row],[Date]])</f>
        <v>1987</v>
      </c>
    </row>
    <row r="2332" spans="1:13" x14ac:dyDescent="0.3">
      <c r="A2332" s="1" t="s">
        <v>9</v>
      </c>
      <c r="B2332" s="1" t="s">
        <v>961</v>
      </c>
      <c r="C2332" s="2">
        <v>31951</v>
      </c>
      <c r="D2332" s="3">
        <v>0.31736111111111109</v>
      </c>
      <c r="E2332" s="1" t="s">
        <v>685</v>
      </c>
      <c r="F2332" s="1" t="s">
        <v>2558</v>
      </c>
      <c r="G2332" s="1" t="s">
        <v>13</v>
      </c>
      <c r="H2332" s="1" t="s">
        <v>14</v>
      </c>
      <c r="I2332" s="1" t="s">
        <v>15</v>
      </c>
      <c r="J2332" s="1">
        <f>FIND(", ",space_missions[[#This Row],[Location]])</f>
        <v>11</v>
      </c>
      <c r="K2332" s="1" t="str">
        <f t="shared" si="36"/>
        <v xml:space="preserve"> Russia</v>
      </c>
      <c r="L2332" s="1" t="str">
        <f>_xlfn.CONCAT(space_missions[[#This Row],[Company]],"-",space_missions[[#This Row],[Rocket]])</f>
        <v>RVSN USSR-Cosmos-3M (11K65M)</v>
      </c>
      <c r="M2332" s="1">
        <f>YEAR(space_missions[[#This Row],[Date]])</f>
        <v>1987</v>
      </c>
    </row>
    <row r="2333" spans="1:13" x14ac:dyDescent="0.3">
      <c r="A2333" s="1" t="s">
        <v>9</v>
      </c>
      <c r="B2333" s="1" t="s">
        <v>1828</v>
      </c>
      <c r="C2333" s="2">
        <v>31959</v>
      </c>
      <c r="D2333" s="3">
        <v>0.81597222222222221</v>
      </c>
      <c r="E2333" s="1" t="s">
        <v>1829</v>
      </c>
      <c r="F2333" s="1" t="s">
        <v>2559</v>
      </c>
      <c r="G2333" s="1" t="s">
        <v>13</v>
      </c>
      <c r="H2333" s="1" t="s">
        <v>14</v>
      </c>
      <c r="I2333" s="1" t="s">
        <v>15</v>
      </c>
      <c r="J2333" s="1">
        <f>FIND(", ",space_missions[[#This Row],[Location]])</f>
        <v>10</v>
      </c>
      <c r="K2333" s="1" t="str">
        <f t="shared" si="36"/>
        <v xml:space="preserve"> Russia</v>
      </c>
      <c r="L2333" s="1" t="str">
        <f>_xlfn.CONCAT(space_missions[[#This Row],[Company]],"-",space_missions[[#This Row],[Rocket]])</f>
        <v>RVSN USSR-Tsyklon-3</v>
      </c>
      <c r="M2333" s="1">
        <f>YEAR(space_missions[[#This Row],[Date]])</f>
        <v>1987</v>
      </c>
    </row>
    <row r="2334" spans="1:13" x14ac:dyDescent="0.3">
      <c r="A2334" s="1" t="s">
        <v>9</v>
      </c>
      <c r="B2334" s="1" t="s">
        <v>684</v>
      </c>
      <c r="C2334" s="2">
        <v>31964</v>
      </c>
      <c r="D2334" s="3">
        <v>0.91597222222222219</v>
      </c>
      <c r="E2334" s="1" t="s">
        <v>685</v>
      </c>
      <c r="F2334" s="1" t="s">
        <v>2560</v>
      </c>
      <c r="G2334" s="1" t="s">
        <v>13</v>
      </c>
      <c r="H2334" s="1" t="s">
        <v>14</v>
      </c>
      <c r="I2334" s="1" t="s">
        <v>15</v>
      </c>
      <c r="J2334" s="1">
        <f>FIND(", ",space_missions[[#This Row],[Location]])</f>
        <v>11</v>
      </c>
      <c r="K2334" s="1" t="str">
        <f t="shared" si="36"/>
        <v xml:space="preserve"> Russia</v>
      </c>
      <c r="L2334" s="1" t="str">
        <f>_xlfn.CONCAT(space_missions[[#This Row],[Company]],"-",space_missions[[#This Row],[Rocket]])</f>
        <v>RVSN USSR-Cosmos-3M (11K65M)</v>
      </c>
      <c r="M2334" s="1">
        <f>YEAR(space_missions[[#This Row],[Date]])</f>
        <v>1987</v>
      </c>
    </row>
    <row r="2335" spans="1:13" x14ac:dyDescent="0.3">
      <c r="A2335" s="1" t="s">
        <v>9</v>
      </c>
      <c r="B2335" s="1" t="s">
        <v>847</v>
      </c>
      <c r="C2335" s="2">
        <v>31968</v>
      </c>
      <c r="D2335" s="3">
        <v>0.64930555555555558</v>
      </c>
      <c r="E2335" s="1" t="s">
        <v>937</v>
      </c>
      <c r="F2335" s="1" t="s">
        <v>2561</v>
      </c>
      <c r="G2335" s="1" t="s">
        <v>13</v>
      </c>
      <c r="H2335" s="1" t="s">
        <v>14</v>
      </c>
      <c r="I2335" s="1" t="s">
        <v>15</v>
      </c>
      <c r="J2335" s="1">
        <f>FIND(", ",space_missions[[#This Row],[Location]])</f>
        <v>11</v>
      </c>
      <c r="K2335" s="1" t="str">
        <f t="shared" si="36"/>
        <v xml:space="preserve"> Kazakhstan</v>
      </c>
      <c r="L2335" s="1" t="str">
        <f>_xlfn.CONCAT(space_missions[[#This Row],[Company]],"-",space_missions[[#This Row],[Rocket]])</f>
        <v>RVSN USSR-Tsyklon-2</v>
      </c>
      <c r="M2335" s="1">
        <f>YEAR(space_missions[[#This Row],[Date]])</f>
        <v>1987</v>
      </c>
    </row>
    <row r="2336" spans="1:13" x14ac:dyDescent="0.3">
      <c r="A2336" s="1" t="s">
        <v>9</v>
      </c>
      <c r="B2336" s="1" t="s">
        <v>684</v>
      </c>
      <c r="C2336" s="2">
        <v>31972</v>
      </c>
      <c r="D2336" s="3">
        <v>0.58333333333333337</v>
      </c>
      <c r="E2336" s="1" t="s">
        <v>685</v>
      </c>
      <c r="F2336" s="1" t="s">
        <v>2562</v>
      </c>
      <c r="G2336" s="1" t="s">
        <v>13</v>
      </c>
      <c r="H2336" s="1" t="s">
        <v>14</v>
      </c>
      <c r="I2336" s="1" t="s">
        <v>15</v>
      </c>
      <c r="J2336" s="1">
        <f>FIND(", ",space_missions[[#This Row],[Location]])</f>
        <v>11</v>
      </c>
      <c r="K2336" s="1" t="str">
        <f t="shared" si="36"/>
        <v xml:space="preserve"> Russia</v>
      </c>
      <c r="L2336" s="1" t="str">
        <f>_xlfn.CONCAT(space_missions[[#This Row],[Company]],"-",space_missions[[#This Row],[Rocket]])</f>
        <v>RVSN USSR-Cosmos-3M (11K65M)</v>
      </c>
      <c r="M2336" s="1">
        <f>YEAR(space_missions[[#This Row],[Date]])</f>
        <v>1987</v>
      </c>
    </row>
    <row r="2337" spans="1:13" x14ac:dyDescent="0.3">
      <c r="A2337" s="1" t="s">
        <v>9</v>
      </c>
      <c r="B2337" s="1" t="s">
        <v>1828</v>
      </c>
      <c r="C2337" s="2">
        <v>31974</v>
      </c>
      <c r="D2337" s="3">
        <v>0.18402777777777779</v>
      </c>
      <c r="E2337" s="1" t="s">
        <v>1829</v>
      </c>
      <c r="F2337" s="1" t="s">
        <v>2563</v>
      </c>
      <c r="G2337" s="1" t="s">
        <v>13</v>
      </c>
      <c r="H2337" s="1" t="s">
        <v>14</v>
      </c>
      <c r="I2337" s="1" t="s">
        <v>15</v>
      </c>
      <c r="J2337" s="1">
        <f>FIND(", ",space_missions[[#This Row],[Location]])</f>
        <v>10</v>
      </c>
      <c r="K2337" s="1" t="str">
        <f t="shared" si="36"/>
        <v xml:space="preserve"> Russia</v>
      </c>
      <c r="L2337" s="1" t="str">
        <f>_xlfn.CONCAT(space_missions[[#This Row],[Company]],"-",space_missions[[#This Row],[Rocket]])</f>
        <v>RVSN USSR-Tsyklon-3</v>
      </c>
      <c r="M2337" s="1">
        <f>YEAR(space_missions[[#This Row],[Date]])</f>
        <v>1987</v>
      </c>
    </row>
    <row r="2338" spans="1:13" x14ac:dyDescent="0.3">
      <c r="A2338" s="1" t="s">
        <v>9</v>
      </c>
      <c r="B2338" s="1" t="s">
        <v>2404</v>
      </c>
      <c r="C2338" s="2">
        <v>31990</v>
      </c>
      <c r="D2338" s="3">
        <v>0.16597222222222222</v>
      </c>
      <c r="E2338" s="1" t="s">
        <v>2405</v>
      </c>
      <c r="F2338" s="1" t="s">
        <v>2564</v>
      </c>
      <c r="G2338" s="1" t="s">
        <v>13</v>
      </c>
      <c r="H2338" s="1" t="s">
        <v>14</v>
      </c>
      <c r="I2338" s="1" t="s">
        <v>15</v>
      </c>
      <c r="J2338" s="1">
        <f>FIND(", ",space_missions[[#This Row],[Location]])</f>
        <v>10</v>
      </c>
      <c r="K2338" s="1" t="str">
        <f t="shared" si="36"/>
        <v xml:space="preserve"> Kazakhstan</v>
      </c>
      <c r="L2338" s="1" t="str">
        <f>_xlfn.CONCAT(space_missions[[#This Row],[Company]],"-",space_missions[[#This Row],[Rocket]])</f>
        <v>RVSN USSR-Zenit-2</v>
      </c>
      <c r="M2338" s="1">
        <f>YEAR(space_missions[[#This Row],[Date]])</f>
        <v>1987</v>
      </c>
    </row>
    <row r="2339" spans="1:13" x14ac:dyDescent="0.3">
      <c r="A2339" s="1" t="s">
        <v>973</v>
      </c>
      <c r="B2339" s="1" t="s">
        <v>1288</v>
      </c>
      <c r="C2339" s="2">
        <v>31994</v>
      </c>
      <c r="D2339" s="3">
        <v>0.27708333333333335</v>
      </c>
      <c r="E2339" s="1" t="s">
        <v>2225</v>
      </c>
      <c r="F2339" s="1" t="s">
        <v>2565</v>
      </c>
      <c r="G2339" s="1" t="s">
        <v>2227</v>
      </c>
      <c r="H2339" s="1" t="s">
        <v>2228</v>
      </c>
      <c r="I2339" s="1" t="s">
        <v>15</v>
      </c>
      <c r="J2339" s="1">
        <f>FIND(", ",space_missions[[#This Row],[Location]])</f>
        <v>17</v>
      </c>
      <c r="K2339" s="1" t="str">
        <f t="shared" si="36"/>
        <v xml:space="preserve"> China</v>
      </c>
      <c r="L2339" s="1" t="str">
        <f>_xlfn.CONCAT(space_missions[[#This Row],[Company]],"-",space_missions[[#This Row],[Rocket]])</f>
        <v>CASC-Long March 2C</v>
      </c>
      <c r="M2339" s="1">
        <f>YEAR(space_missions[[#This Row],[Date]])</f>
        <v>1987</v>
      </c>
    </row>
    <row r="2340" spans="1:13" x14ac:dyDescent="0.3">
      <c r="A2340" s="1" t="s">
        <v>9</v>
      </c>
      <c r="B2340" s="1" t="s">
        <v>2050</v>
      </c>
      <c r="C2340" s="2">
        <v>32007</v>
      </c>
      <c r="D2340" s="3">
        <v>0.10138888888888889</v>
      </c>
      <c r="E2340" s="1" t="s">
        <v>1829</v>
      </c>
      <c r="F2340" s="1" t="s">
        <v>2566</v>
      </c>
      <c r="G2340" s="1" t="s">
        <v>13</v>
      </c>
      <c r="H2340" s="1" t="s">
        <v>14</v>
      </c>
      <c r="I2340" s="1" t="s">
        <v>15</v>
      </c>
      <c r="J2340" s="1">
        <f>FIND(", ",space_missions[[#This Row],[Location]])</f>
        <v>10</v>
      </c>
      <c r="K2340" s="1" t="str">
        <f t="shared" si="36"/>
        <v xml:space="preserve"> Russia</v>
      </c>
      <c r="L2340" s="1" t="str">
        <f>_xlfn.CONCAT(space_missions[[#This Row],[Company]],"-",space_missions[[#This Row],[Rocket]])</f>
        <v>RVSN USSR-Tsyklon-3</v>
      </c>
      <c r="M2340" s="1">
        <f>YEAR(space_missions[[#This Row],[Date]])</f>
        <v>1987</v>
      </c>
    </row>
    <row r="2341" spans="1:13" x14ac:dyDescent="0.3">
      <c r="A2341" s="1" t="s">
        <v>1620</v>
      </c>
      <c r="B2341" s="1" t="s">
        <v>1621</v>
      </c>
      <c r="C2341" s="2">
        <v>32016</v>
      </c>
      <c r="D2341" s="3">
        <v>0.3888888888888889</v>
      </c>
      <c r="E2341" s="1" t="s">
        <v>2567</v>
      </c>
      <c r="F2341" s="1" t="s">
        <v>2568</v>
      </c>
      <c r="G2341" s="1" t="s">
        <v>13</v>
      </c>
      <c r="H2341" s="1" t="s">
        <v>14</v>
      </c>
      <c r="I2341" s="1" t="s">
        <v>15</v>
      </c>
      <c r="J2341" s="1">
        <f>FIND(", ",space_missions[[#This Row],[Location]])</f>
        <v>6</v>
      </c>
      <c r="K2341" s="1" t="str">
        <f t="shared" si="36"/>
        <v xml:space="preserve"> Japan</v>
      </c>
      <c r="L2341" s="1" t="str">
        <f>_xlfn.CONCAT(space_missions[[#This Row],[Company]],"-",space_missions[[#This Row],[Rocket]])</f>
        <v>MHI-H-I UM-129A (9SO)</v>
      </c>
      <c r="M2341" s="1">
        <f>YEAR(space_missions[[#This Row],[Date]])</f>
        <v>1987</v>
      </c>
    </row>
    <row r="2342" spans="1:13" x14ac:dyDescent="0.3">
      <c r="A2342" s="1" t="s">
        <v>9</v>
      </c>
      <c r="B2342" s="1" t="s">
        <v>420</v>
      </c>
      <c r="C2342" s="2">
        <v>32016</v>
      </c>
      <c r="D2342" s="3"/>
      <c r="E2342" s="1" t="s">
        <v>924</v>
      </c>
      <c r="F2342" s="1" t="s">
        <v>2269</v>
      </c>
      <c r="G2342" s="1" t="s">
        <v>13</v>
      </c>
      <c r="H2342" s="1" t="s">
        <v>14</v>
      </c>
      <c r="I2342" s="1" t="s">
        <v>15</v>
      </c>
      <c r="J2342" s="1">
        <f>FIND(", ",space_missions[[#This Row],[Location]])</f>
        <v>10</v>
      </c>
      <c r="K2342" s="1" t="str">
        <f t="shared" si="36"/>
        <v xml:space="preserve"> Russia</v>
      </c>
      <c r="L2342" s="1" t="str">
        <f>_xlfn.CONCAT(space_missions[[#This Row],[Company]],"-",space_missions[[#This Row],[Rocket]])</f>
        <v>RVSN USSR-Cosmos-3MRB (65MRB)</v>
      </c>
      <c r="M2342" s="1">
        <f>YEAR(space_missions[[#This Row],[Date]])</f>
        <v>1987</v>
      </c>
    </row>
    <row r="2343" spans="1:13" x14ac:dyDescent="0.3">
      <c r="A2343" s="1" t="s">
        <v>9</v>
      </c>
      <c r="B2343" s="1" t="s">
        <v>2404</v>
      </c>
      <c r="C2343" s="2">
        <v>32017</v>
      </c>
      <c r="D2343" s="3">
        <v>0.34722222222222221</v>
      </c>
      <c r="E2343" s="1" t="s">
        <v>2405</v>
      </c>
      <c r="F2343" s="1" t="s">
        <v>2569</v>
      </c>
      <c r="G2343" s="1" t="s">
        <v>13</v>
      </c>
      <c r="H2343" s="1" t="s">
        <v>14</v>
      </c>
      <c r="I2343" s="1" t="s">
        <v>15</v>
      </c>
      <c r="J2343" s="1">
        <f>FIND(", ",space_missions[[#This Row],[Location]])</f>
        <v>10</v>
      </c>
      <c r="K2343" s="1" t="str">
        <f t="shared" si="36"/>
        <v xml:space="preserve"> Kazakhstan</v>
      </c>
      <c r="L2343" s="1" t="str">
        <f>_xlfn.CONCAT(space_missions[[#This Row],[Company]],"-",space_missions[[#This Row],[Rocket]])</f>
        <v>RVSN USSR-Zenit-2</v>
      </c>
      <c r="M2343" s="1">
        <f>YEAR(space_missions[[#This Row],[Date]])</f>
        <v>1987</v>
      </c>
    </row>
    <row r="2344" spans="1:13" x14ac:dyDescent="0.3">
      <c r="A2344" s="1" t="s">
        <v>9</v>
      </c>
      <c r="B2344" s="1" t="s">
        <v>2050</v>
      </c>
      <c r="C2344" s="2">
        <v>32027</v>
      </c>
      <c r="D2344" s="3">
        <v>0.99305555555555558</v>
      </c>
      <c r="E2344" s="1" t="s">
        <v>1829</v>
      </c>
      <c r="F2344" s="1" t="s">
        <v>2570</v>
      </c>
      <c r="G2344" s="1" t="s">
        <v>13</v>
      </c>
      <c r="H2344" s="1" t="s">
        <v>14</v>
      </c>
      <c r="I2344" s="1" t="s">
        <v>15</v>
      </c>
      <c r="J2344" s="1">
        <f>FIND(", ",space_missions[[#This Row],[Location]])</f>
        <v>10</v>
      </c>
      <c r="K2344" s="1" t="str">
        <f t="shared" si="36"/>
        <v xml:space="preserve"> Russia</v>
      </c>
      <c r="L2344" s="1" t="str">
        <f>_xlfn.CONCAT(space_missions[[#This Row],[Company]],"-",space_missions[[#This Row],[Rocket]])</f>
        <v>RVSN USSR-Tsyklon-3</v>
      </c>
      <c r="M2344" s="1">
        <f>YEAR(space_missions[[#This Row],[Date]])</f>
        <v>1987</v>
      </c>
    </row>
    <row r="2345" spans="1:13" x14ac:dyDescent="0.3">
      <c r="A2345" s="1" t="s">
        <v>973</v>
      </c>
      <c r="B2345" s="1" t="s">
        <v>1288</v>
      </c>
      <c r="C2345" s="2">
        <v>32029</v>
      </c>
      <c r="D2345" s="3">
        <v>0.30208333333333331</v>
      </c>
      <c r="E2345" s="1" t="s">
        <v>2225</v>
      </c>
      <c r="F2345" s="1" t="s">
        <v>2571</v>
      </c>
      <c r="G2345" s="1" t="s">
        <v>2227</v>
      </c>
      <c r="H2345" s="1" t="s">
        <v>2228</v>
      </c>
      <c r="I2345" s="1" t="s">
        <v>15</v>
      </c>
      <c r="J2345" s="1">
        <f>FIND(", ",space_missions[[#This Row],[Location]])</f>
        <v>17</v>
      </c>
      <c r="K2345" s="1" t="str">
        <f t="shared" si="36"/>
        <v xml:space="preserve"> China</v>
      </c>
      <c r="L2345" s="1" t="str">
        <f>_xlfn.CONCAT(space_missions[[#This Row],[Company]],"-",space_missions[[#This Row],[Rocket]])</f>
        <v>CASC-Long March 2C</v>
      </c>
      <c r="M2345" s="1">
        <f>YEAR(space_missions[[#This Row],[Date]])</f>
        <v>1987</v>
      </c>
    </row>
    <row r="2346" spans="1:13" x14ac:dyDescent="0.3">
      <c r="A2346" s="1" t="s">
        <v>2338</v>
      </c>
      <c r="B2346" s="1" t="s">
        <v>1202</v>
      </c>
      <c r="C2346" s="2">
        <v>32036</v>
      </c>
      <c r="D2346" s="3">
        <v>3.125E-2</v>
      </c>
      <c r="E2346" s="1" t="s">
        <v>2354</v>
      </c>
      <c r="F2346" s="1" t="s">
        <v>2572</v>
      </c>
      <c r="G2346" s="1" t="s">
        <v>13</v>
      </c>
      <c r="H2346" s="1" t="s">
        <v>14</v>
      </c>
      <c r="I2346" s="1" t="s">
        <v>15</v>
      </c>
      <c r="J2346" s="1">
        <f>FIND(", ",space_missions[[#This Row],[Location]])</f>
        <v>6</v>
      </c>
      <c r="K2346" s="1" t="str">
        <f t="shared" si="36"/>
        <v xml:space="preserve"> France</v>
      </c>
      <c r="L2346" s="1" t="str">
        <f>_xlfn.CONCAT(space_missions[[#This Row],[Company]],"-",space_missions[[#This Row],[Rocket]])</f>
        <v>Arianespace-Ariane 3</v>
      </c>
      <c r="M2346" s="1">
        <f>YEAR(space_missions[[#This Row],[Date]])</f>
        <v>1987</v>
      </c>
    </row>
    <row r="2347" spans="1:13" x14ac:dyDescent="0.3">
      <c r="A2347" s="1" t="s">
        <v>9</v>
      </c>
      <c r="B2347" s="1" t="s">
        <v>739</v>
      </c>
      <c r="C2347" s="2">
        <v>32060</v>
      </c>
      <c r="D2347" s="3">
        <v>0.90833333333333333</v>
      </c>
      <c r="E2347" s="1" t="s">
        <v>937</v>
      </c>
      <c r="F2347" s="1" t="s">
        <v>2573</v>
      </c>
      <c r="G2347" s="1" t="s">
        <v>13</v>
      </c>
      <c r="H2347" s="1" t="s">
        <v>14</v>
      </c>
      <c r="I2347" s="1" t="s">
        <v>15</v>
      </c>
      <c r="J2347" s="1">
        <f>FIND(", ",space_missions[[#This Row],[Location]])</f>
        <v>11</v>
      </c>
      <c r="K2347" s="1" t="str">
        <f t="shared" si="36"/>
        <v xml:space="preserve"> Kazakhstan</v>
      </c>
      <c r="L2347" s="1" t="str">
        <f>_xlfn.CONCAT(space_missions[[#This Row],[Company]],"-",space_missions[[#This Row],[Rocket]])</f>
        <v>RVSN USSR-Tsyklon-2</v>
      </c>
      <c r="M2347" s="1">
        <f>YEAR(space_missions[[#This Row],[Date]])</f>
        <v>1987</v>
      </c>
    </row>
    <row r="2348" spans="1:13" x14ac:dyDescent="0.3">
      <c r="A2348" s="1" t="s">
        <v>9</v>
      </c>
      <c r="B2348" s="1" t="s">
        <v>661</v>
      </c>
      <c r="C2348" s="2">
        <v>32064</v>
      </c>
      <c r="D2348" s="3">
        <v>0.52430555555555558</v>
      </c>
      <c r="E2348" s="1" t="s">
        <v>685</v>
      </c>
      <c r="F2348" s="1" t="s">
        <v>2574</v>
      </c>
      <c r="G2348" s="1" t="s">
        <v>13</v>
      </c>
      <c r="H2348" s="1" t="s">
        <v>14</v>
      </c>
      <c r="I2348" s="1" t="s">
        <v>15</v>
      </c>
      <c r="J2348" s="1">
        <f>FIND(", ",space_missions[[#This Row],[Location]])</f>
        <v>11</v>
      </c>
      <c r="K2348" s="1" t="str">
        <f t="shared" si="36"/>
        <v xml:space="preserve"> Russia</v>
      </c>
      <c r="L2348" s="1" t="str">
        <f>_xlfn.CONCAT(space_missions[[#This Row],[Company]],"-",space_missions[[#This Row],[Rocket]])</f>
        <v>RVSN USSR-Cosmos-3M (11K65M)</v>
      </c>
      <c r="M2348" s="1">
        <f>YEAR(space_missions[[#This Row],[Date]])</f>
        <v>1987</v>
      </c>
    </row>
    <row r="2349" spans="1:13" x14ac:dyDescent="0.3">
      <c r="A2349" s="1" t="s">
        <v>9</v>
      </c>
      <c r="B2349" s="1" t="s">
        <v>2050</v>
      </c>
      <c r="C2349" s="2">
        <v>32070</v>
      </c>
      <c r="D2349" s="3">
        <v>0.38055555555555554</v>
      </c>
      <c r="E2349" s="1" t="s">
        <v>1829</v>
      </c>
      <c r="F2349" s="1" t="s">
        <v>2575</v>
      </c>
      <c r="G2349" s="1" t="s">
        <v>13</v>
      </c>
      <c r="H2349" s="1" t="s">
        <v>14</v>
      </c>
      <c r="I2349" s="1" t="s">
        <v>15</v>
      </c>
      <c r="J2349" s="1">
        <f>FIND(", ",space_missions[[#This Row],[Location]])</f>
        <v>10</v>
      </c>
      <c r="K2349" s="1" t="str">
        <f t="shared" si="36"/>
        <v xml:space="preserve"> Russia</v>
      </c>
      <c r="L2349" s="1" t="str">
        <f>_xlfn.CONCAT(space_missions[[#This Row],[Company]],"-",space_missions[[#This Row],[Rocket]])</f>
        <v>RVSN USSR-Tsyklon-3</v>
      </c>
      <c r="M2349" s="1">
        <f>YEAR(space_missions[[#This Row],[Date]])</f>
        <v>1987</v>
      </c>
    </row>
    <row r="2350" spans="1:13" x14ac:dyDescent="0.3">
      <c r="A2350" s="1" t="s">
        <v>463</v>
      </c>
      <c r="B2350" s="1" t="s">
        <v>388</v>
      </c>
      <c r="C2350" s="2">
        <v>32076</v>
      </c>
      <c r="D2350" s="3">
        <v>0.89722222222222225</v>
      </c>
      <c r="E2350" s="1" t="s">
        <v>2235</v>
      </c>
      <c r="F2350" s="1" t="s">
        <v>2576</v>
      </c>
      <c r="G2350" s="1" t="s">
        <v>13</v>
      </c>
      <c r="H2350" s="1" t="s">
        <v>14</v>
      </c>
      <c r="I2350" s="1" t="s">
        <v>15</v>
      </c>
      <c r="J2350" s="1">
        <f>FIND(", ",space_missions[[#This Row],[Location]])</f>
        <v>7</v>
      </c>
      <c r="K2350" s="1" t="str">
        <f t="shared" si="36"/>
        <v xml:space="preserve"> USA</v>
      </c>
      <c r="L2350" s="1" t="str">
        <f>_xlfn.CONCAT(space_missions[[#This Row],[Company]],"-",space_missions[[#This Row],[Rocket]])</f>
        <v>Martin Marietta-Titan 34D</v>
      </c>
      <c r="M2350" s="1">
        <f>YEAR(space_missions[[#This Row],[Date]])</f>
        <v>1987</v>
      </c>
    </row>
    <row r="2351" spans="1:13" x14ac:dyDescent="0.3">
      <c r="A2351" s="1" t="s">
        <v>2338</v>
      </c>
      <c r="B2351" s="1" t="s">
        <v>2477</v>
      </c>
      <c r="C2351" s="2">
        <v>32102</v>
      </c>
      <c r="D2351" s="3">
        <v>9.6527777777777782E-2</v>
      </c>
      <c r="E2351" s="1" t="s">
        <v>2484</v>
      </c>
      <c r="F2351" s="1" t="s">
        <v>2577</v>
      </c>
      <c r="G2351" s="1" t="s">
        <v>13</v>
      </c>
      <c r="H2351" s="1" t="s">
        <v>14</v>
      </c>
      <c r="I2351" s="1" t="s">
        <v>15</v>
      </c>
      <c r="J2351" s="1">
        <f>FIND(", ",space_missions[[#This Row],[Location]])</f>
        <v>6</v>
      </c>
      <c r="K2351" s="1" t="str">
        <f t="shared" si="36"/>
        <v xml:space="preserve"> France</v>
      </c>
      <c r="L2351" s="1" t="str">
        <f>_xlfn.CONCAT(space_missions[[#This Row],[Company]],"-",space_missions[[#This Row],[Rocket]])</f>
        <v>Arianespace-Ariane 2</v>
      </c>
      <c r="M2351" s="1">
        <f>YEAR(space_missions[[#This Row],[Date]])</f>
        <v>1987</v>
      </c>
    </row>
    <row r="2352" spans="1:13" x14ac:dyDescent="0.3">
      <c r="A2352" s="1" t="s">
        <v>463</v>
      </c>
      <c r="B2352" s="1" t="s">
        <v>464</v>
      </c>
      <c r="C2352" s="2">
        <v>32110</v>
      </c>
      <c r="D2352" s="3">
        <v>0.14374999999999999</v>
      </c>
      <c r="E2352" s="1" t="s">
        <v>2235</v>
      </c>
      <c r="F2352" s="1" t="s">
        <v>2578</v>
      </c>
      <c r="G2352" s="1" t="s">
        <v>13</v>
      </c>
      <c r="H2352" s="1" t="s">
        <v>14</v>
      </c>
      <c r="I2352" s="1" t="s">
        <v>15</v>
      </c>
      <c r="J2352" s="1">
        <f>FIND(", ",space_missions[[#This Row],[Location]])</f>
        <v>7</v>
      </c>
      <c r="K2352" s="1" t="str">
        <f t="shared" si="36"/>
        <v xml:space="preserve"> USA</v>
      </c>
      <c r="L2352" s="1" t="str">
        <f>_xlfn.CONCAT(space_missions[[#This Row],[Company]],"-",space_missions[[#This Row],[Rocket]])</f>
        <v>Martin Marietta-Titan 34D</v>
      </c>
      <c r="M2352" s="1">
        <f>YEAR(space_missions[[#This Row],[Date]])</f>
        <v>1987</v>
      </c>
    </row>
    <row r="2353" spans="1:13" x14ac:dyDescent="0.3">
      <c r="A2353" s="1" t="s">
        <v>9</v>
      </c>
      <c r="B2353" s="1" t="s">
        <v>961</v>
      </c>
      <c r="C2353" s="2">
        <v>32112</v>
      </c>
      <c r="D2353" s="3">
        <v>0.59375</v>
      </c>
      <c r="E2353" s="1" t="s">
        <v>685</v>
      </c>
      <c r="F2353" s="1" t="s">
        <v>2579</v>
      </c>
      <c r="G2353" s="1" t="s">
        <v>13</v>
      </c>
      <c r="H2353" s="1" t="s">
        <v>14</v>
      </c>
      <c r="I2353" s="1" t="s">
        <v>15</v>
      </c>
      <c r="J2353" s="1">
        <f>FIND(", ",space_missions[[#This Row],[Location]])</f>
        <v>11</v>
      </c>
      <c r="K2353" s="1" t="str">
        <f t="shared" si="36"/>
        <v xml:space="preserve"> Russia</v>
      </c>
      <c r="L2353" s="1" t="str">
        <f>_xlfn.CONCAT(space_missions[[#This Row],[Company]],"-",space_missions[[#This Row],[Rocket]])</f>
        <v>RVSN USSR-Cosmos-3M (11K65M)</v>
      </c>
      <c r="M2353" s="1">
        <f>YEAR(space_missions[[#This Row],[Date]])</f>
        <v>1987</v>
      </c>
    </row>
    <row r="2354" spans="1:13" x14ac:dyDescent="0.3">
      <c r="A2354" s="1" t="s">
        <v>9</v>
      </c>
      <c r="B2354" s="1" t="s">
        <v>847</v>
      </c>
      <c r="C2354" s="2">
        <v>32123</v>
      </c>
      <c r="D2354" s="3">
        <v>0.2361111111111111</v>
      </c>
      <c r="E2354" s="1" t="s">
        <v>937</v>
      </c>
      <c r="F2354" s="1" t="s">
        <v>2580</v>
      </c>
      <c r="G2354" s="1" t="s">
        <v>13</v>
      </c>
      <c r="H2354" s="1" t="s">
        <v>14</v>
      </c>
      <c r="I2354" s="1" t="s">
        <v>15</v>
      </c>
      <c r="J2354" s="1">
        <f>FIND(", ",space_missions[[#This Row],[Location]])</f>
        <v>11</v>
      </c>
      <c r="K2354" s="1" t="str">
        <f t="shared" si="36"/>
        <v xml:space="preserve"> Kazakhstan</v>
      </c>
      <c r="L2354" s="1" t="str">
        <f>_xlfn.CONCAT(space_missions[[#This Row],[Company]],"-",space_missions[[#This Row],[Rocket]])</f>
        <v>RVSN USSR-Tsyklon-2</v>
      </c>
      <c r="M2354" s="1">
        <f>YEAR(space_missions[[#This Row],[Date]])</f>
        <v>1987</v>
      </c>
    </row>
    <row r="2355" spans="1:13" x14ac:dyDescent="0.3">
      <c r="A2355" s="1" t="s">
        <v>9</v>
      </c>
      <c r="B2355" s="1" t="s">
        <v>661</v>
      </c>
      <c r="C2355" s="2">
        <v>32126</v>
      </c>
      <c r="D2355" s="3">
        <v>0.5625</v>
      </c>
      <c r="E2355" s="1" t="s">
        <v>685</v>
      </c>
      <c r="F2355" s="1" t="s">
        <v>2581</v>
      </c>
      <c r="G2355" s="1" t="s">
        <v>13</v>
      </c>
      <c r="H2355" s="1" t="s">
        <v>14</v>
      </c>
      <c r="I2355" s="1" t="s">
        <v>15</v>
      </c>
      <c r="J2355" s="1">
        <f>FIND(", ",space_missions[[#This Row],[Location]])</f>
        <v>11</v>
      </c>
      <c r="K2355" s="1" t="str">
        <f t="shared" si="36"/>
        <v xml:space="preserve"> Russia</v>
      </c>
      <c r="L2355" s="1" t="str">
        <f>_xlfn.CONCAT(space_missions[[#This Row],[Company]],"-",space_missions[[#This Row],[Rocket]])</f>
        <v>RVSN USSR-Cosmos-3M (11K65M)</v>
      </c>
      <c r="M2355" s="1">
        <f>YEAR(space_missions[[#This Row],[Date]])</f>
        <v>1987</v>
      </c>
    </row>
    <row r="2356" spans="1:13" x14ac:dyDescent="0.3">
      <c r="A2356" s="1" t="s">
        <v>9</v>
      </c>
      <c r="B2356" s="1" t="s">
        <v>420</v>
      </c>
      <c r="C2356" s="2">
        <v>32131</v>
      </c>
      <c r="D2356" s="3"/>
      <c r="E2356" s="1" t="s">
        <v>924</v>
      </c>
      <c r="F2356" s="1" t="s">
        <v>2096</v>
      </c>
      <c r="G2356" s="1" t="s">
        <v>13</v>
      </c>
      <c r="H2356" s="1" t="s">
        <v>14</v>
      </c>
      <c r="I2356" s="1" t="s">
        <v>15</v>
      </c>
      <c r="J2356" s="1">
        <f>FIND(", ",space_missions[[#This Row],[Location]])</f>
        <v>10</v>
      </c>
      <c r="K2356" s="1" t="str">
        <f t="shared" si="36"/>
        <v xml:space="preserve"> Russia</v>
      </c>
      <c r="L2356" s="1" t="str">
        <f>_xlfn.CONCAT(space_missions[[#This Row],[Company]],"-",space_missions[[#This Row],[Rocket]])</f>
        <v>RVSN USSR-Cosmos-3MRB (65MRB)</v>
      </c>
      <c r="M2356" s="1">
        <f>YEAR(space_missions[[#This Row],[Date]])</f>
        <v>1987</v>
      </c>
    </row>
    <row r="2357" spans="1:13" x14ac:dyDescent="0.3">
      <c r="A2357" s="1" t="s">
        <v>9</v>
      </c>
      <c r="B2357" s="1" t="s">
        <v>543</v>
      </c>
      <c r="C2357" s="2">
        <v>32132</v>
      </c>
      <c r="D2357" s="3">
        <v>0.94097222222222221</v>
      </c>
      <c r="E2357" s="1" t="s">
        <v>1302</v>
      </c>
      <c r="F2357" s="1" t="s">
        <v>2582</v>
      </c>
      <c r="G2357" s="1" t="s">
        <v>13</v>
      </c>
      <c r="H2357" s="1" t="s">
        <v>14</v>
      </c>
      <c r="I2357" s="1" t="s">
        <v>15</v>
      </c>
      <c r="J2357" s="1">
        <f>FIND(", ",space_missions[[#This Row],[Location]])</f>
        <v>10</v>
      </c>
      <c r="K2357" s="1" t="str">
        <f t="shared" si="36"/>
        <v xml:space="preserve"> Russia</v>
      </c>
      <c r="L2357" s="1" t="str">
        <f>_xlfn.CONCAT(space_missions[[#This Row],[Company]],"-",space_missions[[#This Row],[Rocket]])</f>
        <v>RVSN USSR-Molniya-M /Block 2BL</v>
      </c>
      <c r="M2357" s="1">
        <f>YEAR(space_missions[[#This Row],[Date]])</f>
        <v>1987</v>
      </c>
    </row>
    <row r="2358" spans="1:13" x14ac:dyDescent="0.3">
      <c r="A2358" s="1" t="s">
        <v>9</v>
      </c>
      <c r="B2358" s="1" t="s">
        <v>661</v>
      </c>
      <c r="C2358" s="2">
        <v>32134</v>
      </c>
      <c r="D2358" s="3">
        <v>0.84861111111111109</v>
      </c>
      <c r="E2358" s="1" t="s">
        <v>685</v>
      </c>
      <c r="F2358" s="1" t="s">
        <v>2583</v>
      </c>
      <c r="G2358" s="1" t="s">
        <v>13</v>
      </c>
      <c r="H2358" s="1" t="s">
        <v>14</v>
      </c>
      <c r="I2358" s="1" t="s">
        <v>15</v>
      </c>
      <c r="J2358" s="1">
        <f>FIND(", ",space_missions[[#This Row],[Location]])</f>
        <v>11</v>
      </c>
      <c r="K2358" s="1" t="str">
        <f t="shared" si="36"/>
        <v xml:space="preserve"> Russia</v>
      </c>
      <c r="L2358" s="1" t="str">
        <f>_xlfn.CONCAT(space_missions[[#This Row],[Company]],"-",space_missions[[#This Row],[Rocket]])</f>
        <v>RVSN USSR-Cosmos-3M (11K65M)</v>
      </c>
      <c r="M2358" s="1">
        <f>YEAR(space_missions[[#This Row],[Date]])</f>
        <v>1987</v>
      </c>
    </row>
    <row r="2359" spans="1:13" x14ac:dyDescent="0.3">
      <c r="A2359" s="1" t="s">
        <v>9</v>
      </c>
      <c r="B2359" s="1" t="s">
        <v>2050</v>
      </c>
      <c r="C2359" s="2">
        <v>32157</v>
      </c>
      <c r="D2359" s="3">
        <v>0.15902777777777777</v>
      </c>
      <c r="E2359" s="1" t="s">
        <v>1829</v>
      </c>
      <c r="F2359" s="1" t="s">
        <v>2584</v>
      </c>
      <c r="G2359" s="1" t="s">
        <v>13</v>
      </c>
      <c r="H2359" s="1" t="s">
        <v>14</v>
      </c>
      <c r="I2359" s="1" t="s">
        <v>15</v>
      </c>
      <c r="J2359" s="1">
        <f>FIND(", ",space_missions[[#This Row],[Location]])</f>
        <v>10</v>
      </c>
      <c r="K2359" s="1" t="str">
        <f t="shared" si="36"/>
        <v xml:space="preserve"> Russia</v>
      </c>
      <c r="L2359" s="1" t="str">
        <f>_xlfn.CONCAT(space_missions[[#This Row],[Company]],"-",space_missions[[#This Row],[Rocket]])</f>
        <v>RVSN USSR-Tsyklon-3</v>
      </c>
      <c r="M2359" s="1">
        <f>YEAR(space_missions[[#This Row],[Date]])</f>
        <v>1988</v>
      </c>
    </row>
    <row r="2360" spans="1:13" x14ac:dyDescent="0.3">
      <c r="A2360" s="1" t="s">
        <v>9</v>
      </c>
      <c r="B2360" s="1" t="s">
        <v>2050</v>
      </c>
      <c r="C2360" s="2">
        <v>32172</v>
      </c>
      <c r="D2360" s="3">
        <v>0.45763888888888887</v>
      </c>
      <c r="E2360" s="1" t="s">
        <v>1829</v>
      </c>
      <c r="F2360" s="1" t="s">
        <v>2585</v>
      </c>
      <c r="G2360" s="1" t="s">
        <v>13</v>
      </c>
      <c r="H2360" s="1" t="s">
        <v>14</v>
      </c>
      <c r="I2360" s="1" t="s">
        <v>15</v>
      </c>
      <c r="J2360" s="1">
        <f>FIND(", ",space_missions[[#This Row],[Location]])</f>
        <v>10</v>
      </c>
      <c r="K2360" s="1" t="str">
        <f t="shared" si="36"/>
        <v xml:space="preserve"> Russia</v>
      </c>
      <c r="L2360" s="1" t="str">
        <f>_xlfn.CONCAT(space_missions[[#This Row],[Company]],"-",space_missions[[#This Row],[Rocket]])</f>
        <v>RVSN USSR-Tsyklon-3</v>
      </c>
      <c r="M2360" s="1">
        <f>YEAR(space_missions[[#This Row],[Date]])</f>
        <v>1988</v>
      </c>
    </row>
    <row r="2361" spans="1:13" x14ac:dyDescent="0.3">
      <c r="A2361" s="1" t="s">
        <v>92</v>
      </c>
      <c r="B2361" s="1" t="s">
        <v>127</v>
      </c>
      <c r="C2361" s="2">
        <v>32176</v>
      </c>
      <c r="D2361" s="3">
        <v>0.24513888888888888</v>
      </c>
      <c r="E2361" s="1" t="s">
        <v>1965</v>
      </c>
      <c r="F2361" s="1" t="s">
        <v>2586</v>
      </c>
      <c r="G2361" s="1" t="s">
        <v>13</v>
      </c>
      <c r="H2361" s="1" t="s">
        <v>14</v>
      </c>
      <c r="I2361" s="1" t="s">
        <v>15</v>
      </c>
      <c r="J2361" s="1">
        <f>FIND(", ",space_missions[[#This Row],[Location]])</f>
        <v>7</v>
      </c>
      <c r="K2361" s="1" t="str">
        <f t="shared" si="36"/>
        <v xml:space="preserve"> USA</v>
      </c>
      <c r="L2361" s="1" t="str">
        <f>_xlfn.CONCAT(space_missions[[#This Row],[Company]],"-",space_missions[[#This Row],[Rocket]])</f>
        <v>General Dynamics-Atlas-E/F Star-37S-ISS</v>
      </c>
      <c r="M2361" s="1">
        <f>YEAR(space_missions[[#This Row],[Date]])</f>
        <v>1988</v>
      </c>
    </row>
    <row r="2362" spans="1:13" x14ac:dyDescent="0.3">
      <c r="A2362" s="1" t="s">
        <v>1620</v>
      </c>
      <c r="B2362" s="1" t="s">
        <v>1621</v>
      </c>
      <c r="C2362" s="2">
        <v>32192</v>
      </c>
      <c r="D2362" s="3">
        <v>0.4201388888888889</v>
      </c>
      <c r="E2362" s="1" t="s">
        <v>2567</v>
      </c>
      <c r="F2362" s="1" t="s">
        <v>2587</v>
      </c>
      <c r="G2362" s="1" t="s">
        <v>13</v>
      </c>
      <c r="H2362" s="1" t="s">
        <v>14</v>
      </c>
      <c r="I2362" s="1" t="s">
        <v>15</v>
      </c>
      <c r="J2362" s="1">
        <f>FIND(", ",space_missions[[#This Row],[Location]])</f>
        <v>6</v>
      </c>
      <c r="K2362" s="1" t="str">
        <f t="shared" si="36"/>
        <v xml:space="preserve"> Japan</v>
      </c>
      <c r="L2362" s="1" t="str">
        <f>_xlfn.CONCAT(space_missions[[#This Row],[Company]],"-",space_missions[[#This Row],[Rocket]])</f>
        <v>MHI-H-I UM-129A (9SO)</v>
      </c>
      <c r="M2362" s="1">
        <f>YEAR(space_missions[[#This Row],[Date]])</f>
        <v>1988</v>
      </c>
    </row>
    <row r="2363" spans="1:13" x14ac:dyDescent="0.3">
      <c r="A2363" s="1" t="s">
        <v>9</v>
      </c>
      <c r="B2363" s="1" t="s">
        <v>543</v>
      </c>
      <c r="C2363" s="2">
        <v>32199</v>
      </c>
      <c r="D2363" s="3">
        <v>0.39652777777777776</v>
      </c>
      <c r="E2363" s="1" t="s">
        <v>1302</v>
      </c>
      <c r="F2363" s="1" t="s">
        <v>2588</v>
      </c>
      <c r="G2363" s="1" t="s">
        <v>13</v>
      </c>
      <c r="H2363" s="1" t="s">
        <v>14</v>
      </c>
      <c r="I2363" s="1" t="s">
        <v>15</v>
      </c>
      <c r="J2363" s="1">
        <f>FIND(", ",space_missions[[#This Row],[Location]])</f>
        <v>10</v>
      </c>
      <c r="K2363" s="1" t="str">
        <f t="shared" si="36"/>
        <v xml:space="preserve"> Russia</v>
      </c>
      <c r="L2363" s="1" t="str">
        <f>_xlfn.CONCAT(space_missions[[#This Row],[Company]],"-",space_missions[[#This Row],[Rocket]])</f>
        <v>RVSN USSR-Molniya-M /Block 2BL</v>
      </c>
      <c r="M2363" s="1">
        <f>YEAR(space_missions[[#This Row],[Date]])</f>
        <v>1988</v>
      </c>
    </row>
    <row r="2364" spans="1:13" x14ac:dyDescent="0.3">
      <c r="A2364" s="1" t="s">
        <v>973</v>
      </c>
      <c r="B2364" s="1" t="s">
        <v>2317</v>
      </c>
      <c r="C2364" s="2">
        <v>32209</v>
      </c>
      <c r="D2364" s="3">
        <v>0.52847222222222223</v>
      </c>
      <c r="E2364" s="1" t="s">
        <v>2318</v>
      </c>
      <c r="F2364" s="1" t="s">
        <v>2589</v>
      </c>
      <c r="G2364" s="1" t="s">
        <v>13</v>
      </c>
      <c r="H2364" s="1" t="s">
        <v>14</v>
      </c>
      <c r="I2364" s="1" t="s">
        <v>15</v>
      </c>
      <c r="J2364" s="1">
        <f>FIND(", ",space_missions[[#This Row],[Location]])</f>
        <v>5</v>
      </c>
      <c r="K2364" s="1" t="str">
        <f t="shared" si="36"/>
        <v xml:space="preserve"> China</v>
      </c>
      <c r="L2364" s="1" t="str">
        <f>_xlfn.CONCAT(space_missions[[#This Row],[Company]],"-",space_missions[[#This Row],[Rocket]])</f>
        <v>CASC-Long March 3</v>
      </c>
      <c r="M2364" s="1">
        <f>YEAR(space_missions[[#This Row],[Date]])</f>
        <v>1988</v>
      </c>
    </row>
    <row r="2365" spans="1:13" x14ac:dyDescent="0.3">
      <c r="A2365" s="1" t="s">
        <v>9</v>
      </c>
      <c r="B2365" s="1" t="s">
        <v>961</v>
      </c>
      <c r="C2365" s="2">
        <v>32213</v>
      </c>
      <c r="D2365" s="3">
        <v>1.2500000000000001E-2</v>
      </c>
      <c r="E2365" s="1" t="s">
        <v>685</v>
      </c>
      <c r="F2365" s="1" t="s">
        <v>2590</v>
      </c>
      <c r="G2365" s="1" t="s">
        <v>13</v>
      </c>
      <c r="H2365" s="1" t="s">
        <v>14</v>
      </c>
      <c r="I2365" s="1" t="s">
        <v>15</v>
      </c>
      <c r="J2365" s="1">
        <f>FIND(", ",space_missions[[#This Row],[Location]])</f>
        <v>11</v>
      </c>
      <c r="K2365" s="1" t="str">
        <f t="shared" si="36"/>
        <v xml:space="preserve"> Russia</v>
      </c>
      <c r="L2365" s="1" t="str">
        <f>_xlfn.CONCAT(space_missions[[#This Row],[Company]],"-",space_missions[[#This Row],[Rocket]])</f>
        <v>RVSN USSR-Cosmos-3M (11K65M)</v>
      </c>
      <c r="M2365" s="1">
        <f>YEAR(space_missions[[#This Row],[Date]])</f>
        <v>1988</v>
      </c>
    </row>
    <row r="2366" spans="1:13" x14ac:dyDescent="0.3">
      <c r="A2366" s="1" t="s">
        <v>9</v>
      </c>
      <c r="B2366" s="1" t="s">
        <v>10</v>
      </c>
      <c r="C2366" s="2">
        <v>32213</v>
      </c>
      <c r="D2366" s="3">
        <v>0.27638888888888891</v>
      </c>
      <c r="E2366" s="1" t="s">
        <v>1463</v>
      </c>
      <c r="F2366" s="1" t="s">
        <v>2591</v>
      </c>
      <c r="G2366" s="1" t="s">
        <v>13</v>
      </c>
      <c r="H2366" s="1" t="s">
        <v>14</v>
      </c>
      <c r="I2366" s="1" t="s">
        <v>15</v>
      </c>
      <c r="J2366" s="1">
        <f>FIND(", ",space_missions[[#This Row],[Location]])</f>
        <v>9</v>
      </c>
      <c r="K2366" s="1" t="str">
        <f t="shared" si="36"/>
        <v xml:space="preserve"> Kazakhstan</v>
      </c>
      <c r="L2366" s="1" t="str">
        <f>_xlfn.CONCAT(space_missions[[#This Row],[Company]],"-",space_missions[[#This Row],[Rocket]])</f>
        <v>RVSN USSR-Molniya-M /Block ML</v>
      </c>
      <c r="M2366" s="1">
        <f>YEAR(space_missions[[#This Row],[Date]])</f>
        <v>1988</v>
      </c>
    </row>
    <row r="2367" spans="1:13" x14ac:dyDescent="0.3">
      <c r="A2367" s="1" t="s">
        <v>2338</v>
      </c>
      <c r="B2367" s="1" t="s">
        <v>1202</v>
      </c>
      <c r="C2367" s="2">
        <v>32213</v>
      </c>
      <c r="D2367" s="3">
        <v>0.97777777777777775</v>
      </c>
      <c r="E2367" s="1" t="s">
        <v>2354</v>
      </c>
      <c r="F2367" s="1" t="s">
        <v>2592</v>
      </c>
      <c r="G2367" s="1" t="s">
        <v>13</v>
      </c>
      <c r="H2367" s="1" t="s">
        <v>14</v>
      </c>
      <c r="I2367" s="1" t="s">
        <v>15</v>
      </c>
      <c r="J2367" s="1">
        <f>FIND(", ",space_missions[[#This Row],[Location]])</f>
        <v>6</v>
      </c>
      <c r="K2367" s="1" t="str">
        <f t="shared" si="36"/>
        <v xml:space="preserve"> France</v>
      </c>
      <c r="L2367" s="1" t="str">
        <f>_xlfn.CONCAT(space_missions[[#This Row],[Company]],"-",space_missions[[#This Row],[Rocket]])</f>
        <v>Arianespace-Ariane 3</v>
      </c>
      <c r="M2367" s="1">
        <f>YEAR(space_missions[[#This Row],[Date]])</f>
        <v>1988</v>
      </c>
    </row>
    <row r="2368" spans="1:13" x14ac:dyDescent="0.3">
      <c r="A2368" s="1" t="s">
        <v>9</v>
      </c>
      <c r="B2368" s="1" t="s">
        <v>739</v>
      </c>
      <c r="C2368" s="2">
        <v>32216</v>
      </c>
      <c r="D2368" s="3">
        <v>0.59791666666666665</v>
      </c>
      <c r="E2368" s="1" t="s">
        <v>937</v>
      </c>
      <c r="F2368" s="1" t="s">
        <v>2593</v>
      </c>
      <c r="G2368" s="1" t="s">
        <v>13</v>
      </c>
      <c r="H2368" s="1" t="s">
        <v>14</v>
      </c>
      <c r="I2368" s="1" t="s">
        <v>15</v>
      </c>
      <c r="J2368" s="1">
        <f>FIND(", ",space_missions[[#This Row],[Location]])</f>
        <v>11</v>
      </c>
      <c r="K2368" s="1" t="str">
        <f t="shared" si="36"/>
        <v xml:space="preserve"> Kazakhstan</v>
      </c>
      <c r="L2368" s="1" t="str">
        <f>_xlfn.CONCAT(space_missions[[#This Row],[Company]],"-",space_missions[[#This Row],[Rocket]])</f>
        <v>RVSN USSR-Tsyklon-2</v>
      </c>
      <c r="M2368" s="1">
        <f>YEAR(space_missions[[#This Row],[Date]])</f>
        <v>1988</v>
      </c>
    </row>
    <row r="2369" spans="1:13" x14ac:dyDescent="0.3">
      <c r="A2369" s="1" t="s">
        <v>9</v>
      </c>
      <c r="B2369" s="1" t="s">
        <v>1828</v>
      </c>
      <c r="C2369" s="2">
        <v>32217</v>
      </c>
      <c r="D2369" s="3">
        <v>0.78402777777777777</v>
      </c>
      <c r="E2369" s="1" t="s">
        <v>1829</v>
      </c>
      <c r="F2369" s="1" t="s">
        <v>2594</v>
      </c>
      <c r="G2369" s="1" t="s">
        <v>13</v>
      </c>
      <c r="H2369" s="1" t="s">
        <v>14</v>
      </c>
      <c r="I2369" s="1" t="s">
        <v>15</v>
      </c>
      <c r="J2369" s="1">
        <f>FIND(", ",space_missions[[#This Row],[Location]])</f>
        <v>10</v>
      </c>
      <c r="K2369" s="1" t="str">
        <f t="shared" si="36"/>
        <v xml:space="preserve"> Russia</v>
      </c>
      <c r="L2369" s="1" t="str">
        <f>_xlfn.CONCAT(space_missions[[#This Row],[Company]],"-",space_missions[[#This Row],[Rocket]])</f>
        <v>RVSN USSR-Tsyklon-3</v>
      </c>
      <c r="M2369" s="1">
        <f>YEAR(space_missions[[#This Row],[Date]])</f>
        <v>1988</v>
      </c>
    </row>
    <row r="2370" spans="1:13" x14ac:dyDescent="0.3">
      <c r="A2370" s="1" t="s">
        <v>9</v>
      </c>
      <c r="B2370" s="1" t="s">
        <v>361</v>
      </c>
      <c r="C2370" s="2">
        <v>32219</v>
      </c>
      <c r="D2370" s="3">
        <v>0.27986111111111112</v>
      </c>
      <c r="E2370" s="1" t="s">
        <v>396</v>
      </c>
      <c r="F2370" s="1" t="s">
        <v>2595</v>
      </c>
      <c r="G2370" s="1" t="s">
        <v>13</v>
      </c>
      <c r="H2370" s="1" t="s">
        <v>14</v>
      </c>
      <c r="I2370" s="1" t="s">
        <v>15</v>
      </c>
      <c r="J2370" s="1">
        <f>FIND(", ",space_missions[[#This Row],[Location]])</f>
        <v>10</v>
      </c>
      <c r="K2370" s="1" t="str">
        <f t="shared" ref="K2370:K2433" si="37">RIGHT(B2370,LEN(B2370)-FIND("*",SUBSTITUTE(B2370,", ","*",LEN(B2370)-LEN(SUBSTITUTE(B2370,", ","*")))))</f>
        <v xml:space="preserve"> Kazakhstan</v>
      </c>
      <c r="L2370" s="1" t="str">
        <f>_xlfn.CONCAT(space_missions[[#This Row],[Company]],"-",space_missions[[#This Row],[Rocket]])</f>
        <v>RVSN USSR-Vostok-2M</v>
      </c>
      <c r="M2370" s="1">
        <f>YEAR(space_missions[[#This Row],[Date]])</f>
        <v>1988</v>
      </c>
    </row>
    <row r="2371" spans="1:13" x14ac:dyDescent="0.3">
      <c r="A2371" s="1" t="s">
        <v>9</v>
      </c>
      <c r="B2371" s="1" t="s">
        <v>980</v>
      </c>
      <c r="C2371" s="2">
        <v>32219</v>
      </c>
      <c r="D2371" s="3">
        <v>0.87152777777777779</v>
      </c>
      <c r="E2371" s="1" t="s">
        <v>1463</v>
      </c>
      <c r="F2371" s="1" t="s">
        <v>2596</v>
      </c>
      <c r="G2371" s="1" t="s">
        <v>13</v>
      </c>
      <c r="H2371" s="1" t="s">
        <v>14</v>
      </c>
      <c r="I2371" s="1" t="s">
        <v>15</v>
      </c>
      <c r="J2371" s="1">
        <f>FIND(", ",space_missions[[#This Row],[Location]])</f>
        <v>10</v>
      </c>
      <c r="K2371" s="1" t="str">
        <f t="shared" si="37"/>
        <v xml:space="preserve"> Russia</v>
      </c>
      <c r="L2371" s="1" t="str">
        <f>_xlfn.CONCAT(space_missions[[#This Row],[Company]],"-",space_missions[[#This Row],[Rocket]])</f>
        <v>RVSN USSR-Molniya-M /Block ML</v>
      </c>
      <c r="M2371" s="1">
        <f>YEAR(space_missions[[#This Row],[Date]])</f>
        <v>1988</v>
      </c>
    </row>
    <row r="2372" spans="1:13" x14ac:dyDescent="0.3">
      <c r="A2372" s="1" t="s">
        <v>9</v>
      </c>
      <c r="B2372" s="1" t="s">
        <v>961</v>
      </c>
      <c r="C2372" s="2">
        <v>32224</v>
      </c>
      <c r="D2372" s="3">
        <v>0.58819444444444446</v>
      </c>
      <c r="E2372" s="1" t="s">
        <v>685</v>
      </c>
      <c r="F2372" s="1" t="s">
        <v>2597</v>
      </c>
      <c r="G2372" s="1" t="s">
        <v>13</v>
      </c>
      <c r="H2372" s="1" t="s">
        <v>14</v>
      </c>
      <c r="I2372" s="1" t="s">
        <v>15</v>
      </c>
      <c r="J2372" s="1">
        <f>FIND(", ",space_missions[[#This Row],[Location]])</f>
        <v>11</v>
      </c>
      <c r="K2372" s="1" t="str">
        <f t="shared" si="37"/>
        <v xml:space="preserve"> Russia</v>
      </c>
      <c r="L2372" s="1" t="str">
        <f>_xlfn.CONCAT(space_missions[[#This Row],[Company]],"-",space_missions[[#This Row],[Rocket]])</f>
        <v>RVSN USSR-Cosmos-3M (11K65M)</v>
      </c>
      <c r="M2372" s="1">
        <f>YEAR(space_missions[[#This Row],[Date]])</f>
        <v>1988</v>
      </c>
    </row>
    <row r="2373" spans="1:13" x14ac:dyDescent="0.3">
      <c r="A2373" s="1" t="s">
        <v>675</v>
      </c>
      <c r="B2373" s="1" t="s">
        <v>676</v>
      </c>
      <c r="C2373" s="2">
        <v>32227</v>
      </c>
      <c r="D2373" s="3">
        <v>0.82638888888888884</v>
      </c>
      <c r="E2373" s="1" t="s">
        <v>2598</v>
      </c>
      <c r="F2373" s="1" t="s">
        <v>2599</v>
      </c>
      <c r="G2373" s="1" t="s">
        <v>13</v>
      </c>
      <c r="H2373" s="1" t="s">
        <v>14</v>
      </c>
      <c r="I2373" s="1" t="s">
        <v>15</v>
      </c>
      <c r="J2373" s="1">
        <f>FIND(", ",space_missions[[#This Row],[Location]])</f>
        <v>14</v>
      </c>
      <c r="K2373" s="1" t="str">
        <f t="shared" si="37"/>
        <v xml:space="preserve"> Kenya</v>
      </c>
      <c r="L2373" s="1" t="str">
        <f>_xlfn.CONCAT(space_missions[[#This Row],[Company]],"-",space_missions[[#This Row],[Rocket]])</f>
        <v>ASI-Scout G1</v>
      </c>
      <c r="M2373" s="1">
        <f>YEAR(space_missions[[#This Row],[Date]])</f>
        <v>1988</v>
      </c>
    </row>
    <row r="2374" spans="1:13" x14ac:dyDescent="0.3">
      <c r="A2374" s="1" t="s">
        <v>9</v>
      </c>
      <c r="B2374" s="1" t="s">
        <v>661</v>
      </c>
      <c r="C2374" s="2">
        <v>32238</v>
      </c>
      <c r="D2374" s="3">
        <v>0.60486111111111107</v>
      </c>
      <c r="E2374" s="1" t="s">
        <v>685</v>
      </c>
      <c r="F2374" s="1" t="s">
        <v>2600</v>
      </c>
      <c r="G2374" s="1" t="s">
        <v>13</v>
      </c>
      <c r="H2374" s="1" t="s">
        <v>14</v>
      </c>
      <c r="I2374" s="1" t="s">
        <v>15</v>
      </c>
      <c r="J2374" s="1">
        <f>FIND(", ",space_missions[[#This Row],[Location]])</f>
        <v>11</v>
      </c>
      <c r="K2374" s="1" t="str">
        <f t="shared" si="37"/>
        <v xml:space="preserve"> Russia</v>
      </c>
      <c r="L2374" s="1" t="str">
        <f>_xlfn.CONCAT(space_missions[[#This Row],[Company]],"-",space_missions[[#This Row],[Rocket]])</f>
        <v>RVSN USSR-Cosmos-3M (11K65M)</v>
      </c>
      <c r="M2374" s="1">
        <f>YEAR(space_missions[[#This Row],[Date]])</f>
        <v>1988</v>
      </c>
    </row>
    <row r="2375" spans="1:13" x14ac:dyDescent="0.3">
      <c r="A2375" s="1" t="s">
        <v>9</v>
      </c>
      <c r="B2375" s="1" t="s">
        <v>361</v>
      </c>
      <c r="C2375" s="2">
        <v>32253</v>
      </c>
      <c r="D2375" s="3">
        <v>0.24166666666666667</v>
      </c>
      <c r="E2375" s="1" t="s">
        <v>396</v>
      </c>
      <c r="F2375" s="1" t="s">
        <v>2601</v>
      </c>
      <c r="G2375" s="1" t="s">
        <v>13</v>
      </c>
      <c r="H2375" s="1" t="s">
        <v>14</v>
      </c>
      <c r="I2375" s="1" t="s">
        <v>15</v>
      </c>
      <c r="J2375" s="1">
        <f>FIND(", ",space_missions[[#This Row],[Location]])</f>
        <v>10</v>
      </c>
      <c r="K2375" s="1" t="str">
        <f t="shared" si="37"/>
        <v xml:space="preserve"> Kazakhstan</v>
      </c>
      <c r="L2375" s="1" t="str">
        <f>_xlfn.CONCAT(space_missions[[#This Row],[Company]],"-",space_missions[[#This Row],[Rocket]])</f>
        <v>RVSN USSR-Vostok-2M</v>
      </c>
      <c r="M2375" s="1">
        <f>YEAR(space_missions[[#This Row],[Date]])</f>
        <v>1988</v>
      </c>
    </row>
    <row r="2376" spans="1:13" x14ac:dyDescent="0.3">
      <c r="A2376" s="1" t="s">
        <v>9</v>
      </c>
      <c r="B2376" s="1" t="s">
        <v>2404</v>
      </c>
      <c r="C2376" s="2">
        <v>32278</v>
      </c>
      <c r="D2376" s="3">
        <v>0.3888888888888889</v>
      </c>
      <c r="E2376" s="1" t="s">
        <v>2405</v>
      </c>
      <c r="F2376" s="1" t="s">
        <v>2602</v>
      </c>
      <c r="G2376" s="1" t="s">
        <v>13</v>
      </c>
      <c r="H2376" s="1" t="s">
        <v>14</v>
      </c>
      <c r="I2376" s="1" t="s">
        <v>15</v>
      </c>
      <c r="J2376" s="1">
        <f>FIND(", ",space_missions[[#This Row],[Location]])</f>
        <v>10</v>
      </c>
      <c r="K2376" s="1" t="str">
        <f t="shared" si="37"/>
        <v xml:space="preserve"> Kazakhstan</v>
      </c>
      <c r="L2376" s="1" t="str">
        <f>_xlfn.CONCAT(space_missions[[#This Row],[Company]],"-",space_missions[[#This Row],[Rocket]])</f>
        <v>RVSN USSR-Zenit-2</v>
      </c>
      <c r="M2376" s="1">
        <f>YEAR(space_missions[[#This Row],[Date]])</f>
        <v>1988</v>
      </c>
    </row>
    <row r="2377" spans="1:13" x14ac:dyDescent="0.3">
      <c r="A2377" s="1" t="s">
        <v>2338</v>
      </c>
      <c r="B2377" s="1" t="s">
        <v>1202</v>
      </c>
      <c r="C2377" s="2">
        <v>32280</v>
      </c>
      <c r="D2377" s="3">
        <v>0.99861111111111112</v>
      </c>
      <c r="E2377" s="1" t="s">
        <v>2484</v>
      </c>
      <c r="F2377" s="1" t="s">
        <v>2603</v>
      </c>
      <c r="G2377" s="1" t="s">
        <v>13</v>
      </c>
      <c r="H2377" s="1" t="s">
        <v>14</v>
      </c>
      <c r="I2377" s="1" t="s">
        <v>15</v>
      </c>
      <c r="J2377" s="1">
        <f>FIND(", ",space_missions[[#This Row],[Location]])</f>
        <v>6</v>
      </c>
      <c r="K2377" s="1" t="str">
        <f t="shared" si="37"/>
        <v xml:space="preserve"> France</v>
      </c>
      <c r="L2377" s="1" t="str">
        <f>_xlfn.CONCAT(space_missions[[#This Row],[Company]],"-",space_missions[[#This Row],[Rocket]])</f>
        <v>Arianespace-Ariane 2</v>
      </c>
      <c r="M2377" s="1">
        <f>YEAR(space_missions[[#This Row],[Date]])</f>
        <v>1988</v>
      </c>
    </row>
    <row r="2378" spans="1:13" x14ac:dyDescent="0.3">
      <c r="A2378" s="1" t="s">
        <v>9</v>
      </c>
      <c r="B2378" s="1" t="s">
        <v>980</v>
      </c>
      <c r="C2378" s="2">
        <v>32289</v>
      </c>
      <c r="D2378" s="3">
        <v>0.64375000000000004</v>
      </c>
      <c r="E2378" s="1" t="s">
        <v>1463</v>
      </c>
      <c r="F2378" s="1" t="s">
        <v>2604</v>
      </c>
      <c r="G2378" s="1" t="s">
        <v>13</v>
      </c>
      <c r="H2378" s="1" t="s">
        <v>14</v>
      </c>
      <c r="I2378" s="1" t="s">
        <v>15</v>
      </c>
      <c r="J2378" s="1">
        <f>FIND(", ",space_missions[[#This Row],[Location]])</f>
        <v>10</v>
      </c>
      <c r="K2378" s="1" t="str">
        <f t="shared" si="37"/>
        <v xml:space="preserve"> Russia</v>
      </c>
      <c r="L2378" s="1" t="str">
        <f>_xlfn.CONCAT(space_missions[[#This Row],[Company]],"-",space_missions[[#This Row],[Rocket]])</f>
        <v>RVSN USSR-Molniya-M /Block ML</v>
      </c>
      <c r="M2378" s="1">
        <f>YEAR(space_missions[[#This Row],[Date]])</f>
        <v>1988</v>
      </c>
    </row>
    <row r="2379" spans="1:13" x14ac:dyDescent="0.3">
      <c r="A2379" s="1" t="s">
        <v>9</v>
      </c>
      <c r="B2379" s="1" t="s">
        <v>739</v>
      </c>
      <c r="C2379" s="2">
        <v>32291</v>
      </c>
      <c r="D2379" s="3">
        <v>0.11736111111111111</v>
      </c>
      <c r="E2379" s="1" t="s">
        <v>937</v>
      </c>
      <c r="F2379" s="1" t="s">
        <v>2605</v>
      </c>
      <c r="G2379" s="1" t="s">
        <v>13</v>
      </c>
      <c r="H2379" s="1" t="s">
        <v>14</v>
      </c>
      <c r="I2379" s="1" t="s">
        <v>15</v>
      </c>
      <c r="J2379" s="1">
        <f>FIND(", ",space_missions[[#This Row],[Location]])</f>
        <v>11</v>
      </c>
      <c r="K2379" s="1" t="str">
        <f t="shared" si="37"/>
        <v xml:space="preserve"> Kazakhstan</v>
      </c>
      <c r="L2379" s="1" t="str">
        <f>_xlfn.CONCAT(space_missions[[#This Row],[Company]],"-",space_missions[[#This Row],[Rocket]])</f>
        <v>RVSN USSR-Tsyklon-2</v>
      </c>
      <c r="M2379" s="1">
        <f>YEAR(space_missions[[#This Row],[Date]])</f>
        <v>1988</v>
      </c>
    </row>
    <row r="2380" spans="1:13" x14ac:dyDescent="0.3">
      <c r="A2380" s="1" t="s">
        <v>9</v>
      </c>
      <c r="B2380" s="1" t="s">
        <v>2050</v>
      </c>
      <c r="C2380" s="2">
        <v>32293</v>
      </c>
      <c r="D2380" s="3">
        <v>0.33263888888888887</v>
      </c>
      <c r="E2380" s="1" t="s">
        <v>1829</v>
      </c>
      <c r="F2380" s="1" t="s">
        <v>2606</v>
      </c>
      <c r="G2380" s="1" t="s">
        <v>13</v>
      </c>
      <c r="H2380" s="1" t="s">
        <v>14</v>
      </c>
      <c r="I2380" s="1" t="s">
        <v>15</v>
      </c>
      <c r="J2380" s="1">
        <f>FIND(", ",space_missions[[#This Row],[Location]])</f>
        <v>10</v>
      </c>
      <c r="K2380" s="1" t="str">
        <f t="shared" si="37"/>
        <v xml:space="preserve"> Russia</v>
      </c>
      <c r="L2380" s="1" t="str">
        <f>_xlfn.CONCAT(space_missions[[#This Row],[Company]],"-",space_missions[[#This Row],[Rocket]])</f>
        <v>RVSN USSR-Tsyklon-3</v>
      </c>
      <c r="M2380" s="1">
        <f>YEAR(space_missions[[#This Row],[Date]])</f>
        <v>1988</v>
      </c>
    </row>
    <row r="2381" spans="1:13" x14ac:dyDescent="0.3">
      <c r="A2381" s="1" t="s">
        <v>9</v>
      </c>
      <c r="B2381" s="1" t="s">
        <v>1828</v>
      </c>
      <c r="C2381" s="2">
        <v>32295</v>
      </c>
      <c r="D2381" s="3">
        <v>0.31944444444444442</v>
      </c>
      <c r="E2381" s="1" t="s">
        <v>1829</v>
      </c>
      <c r="F2381" s="1" t="s">
        <v>2607</v>
      </c>
      <c r="G2381" s="1" t="s">
        <v>13</v>
      </c>
      <c r="H2381" s="1" t="s">
        <v>14</v>
      </c>
      <c r="I2381" s="1" t="s">
        <v>15</v>
      </c>
      <c r="J2381" s="1">
        <f>FIND(", ",space_missions[[#This Row],[Location]])</f>
        <v>10</v>
      </c>
      <c r="K2381" s="1" t="str">
        <f t="shared" si="37"/>
        <v xml:space="preserve"> Russia</v>
      </c>
      <c r="L2381" s="1" t="str">
        <f>_xlfn.CONCAT(space_missions[[#This Row],[Company]],"-",space_missions[[#This Row],[Rocket]])</f>
        <v>RVSN USSR-Tsyklon-3</v>
      </c>
      <c r="M2381" s="1">
        <f>YEAR(space_missions[[#This Row],[Date]])</f>
        <v>1988</v>
      </c>
    </row>
    <row r="2382" spans="1:13" x14ac:dyDescent="0.3">
      <c r="A2382" s="1" t="s">
        <v>9</v>
      </c>
      <c r="B2382" s="1" t="s">
        <v>1828</v>
      </c>
      <c r="C2382" s="2">
        <v>32308</v>
      </c>
      <c r="D2382" s="3">
        <v>0.13680555555555557</v>
      </c>
      <c r="E2382" s="1" t="s">
        <v>1829</v>
      </c>
      <c r="F2382" s="1" t="s">
        <v>2608</v>
      </c>
      <c r="G2382" s="1" t="s">
        <v>13</v>
      </c>
      <c r="H2382" s="1" t="s">
        <v>14</v>
      </c>
      <c r="I2382" s="1" t="s">
        <v>15</v>
      </c>
      <c r="J2382" s="1">
        <f>FIND(", ",space_missions[[#This Row],[Location]])</f>
        <v>10</v>
      </c>
      <c r="K2382" s="1" t="str">
        <f t="shared" si="37"/>
        <v xml:space="preserve"> Russia</v>
      </c>
      <c r="L2382" s="1" t="str">
        <f>_xlfn.CONCAT(space_missions[[#This Row],[Company]],"-",space_missions[[#This Row],[Rocket]])</f>
        <v>RVSN USSR-Tsyklon-3</v>
      </c>
      <c r="M2382" s="1">
        <f>YEAR(space_missions[[#This Row],[Date]])</f>
        <v>1988</v>
      </c>
    </row>
    <row r="2383" spans="1:13" x14ac:dyDescent="0.3">
      <c r="A2383" s="1" t="s">
        <v>2043</v>
      </c>
      <c r="B2383" s="1" t="s">
        <v>2477</v>
      </c>
      <c r="C2383" s="2">
        <v>32309</v>
      </c>
      <c r="D2383" s="3">
        <v>0.47152777777777777</v>
      </c>
      <c r="E2383" s="1" t="s">
        <v>2609</v>
      </c>
      <c r="F2383" s="1" t="s">
        <v>2610</v>
      </c>
      <c r="G2383" s="1" t="s">
        <v>13</v>
      </c>
      <c r="H2383" s="1" t="s">
        <v>14</v>
      </c>
      <c r="I2383" s="1" t="s">
        <v>15</v>
      </c>
      <c r="J2383" s="1">
        <f>FIND(", ",space_missions[[#This Row],[Location]])</f>
        <v>6</v>
      </c>
      <c r="K2383" s="1" t="str">
        <f t="shared" si="37"/>
        <v xml:space="preserve"> France</v>
      </c>
      <c r="L2383" s="1" t="str">
        <f>_xlfn.CONCAT(space_missions[[#This Row],[Company]],"-",space_missions[[#This Row],[Rocket]])</f>
        <v>ESA-Ariane 44LP</v>
      </c>
      <c r="M2383" s="1">
        <f>YEAR(space_missions[[#This Row],[Date]])</f>
        <v>1988</v>
      </c>
    </row>
    <row r="2384" spans="1:13" x14ac:dyDescent="0.3">
      <c r="A2384" s="1" t="s">
        <v>9</v>
      </c>
      <c r="B2384" s="1" t="s">
        <v>661</v>
      </c>
      <c r="C2384" s="2">
        <v>32315</v>
      </c>
      <c r="D2384" s="3">
        <v>0.68472222222222223</v>
      </c>
      <c r="E2384" s="1" t="s">
        <v>685</v>
      </c>
      <c r="F2384" s="1" t="s">
        <v>2611</v>
      </c>
      <c r="G2384" s="1" t="s">
        <v>13</v>
      </c>
      <c r="H2384" s="1" t="s">
        <v>14</v>
      </c>
      <c r="I2384" s="1" t="s">
        <v>15</v>
      </c>
      <c r="J2384" s="1">
        <f>FIND(", ",space_missions[[#This Row],[Location]])</f>
        <v>11</v>
      </c>
      <c r="K2384" s="1" t="str">
        <f t="shared" si="37"/>
        <v xml:space="preserve"> Russia</v>
      </c>
      <c r="L2384" s="1" t="str">
        <f>_xlfn.CONCAT(space_missions[[#This Row],[Company]],"-",space_missions[[#This Row],[Rocket]])</f>
        <v>RVSN USSR-Cosmos-3M (11K65M)</v>
      </c>
      <c r="M2384" s="1">
        <f>YEAR(space_missions[[#This Row],[Date]])</f>
        <v>1988</v>
      </c>
    </row>
    <row r="2385" spans="1:13" x14ac:dyDescent="0.3">
      <c r="A2385" s="1" t="s">
        <v>9</v>
      </c>
      <c r="B2385" s="1" t="s">
        <v>420</v>
      </c>
      <c r="C2385" s="2">
        <v>32316</v>
      </c>
      <c r="D2385" s="3"/>
      <c r="E2385" s="1" t="s">
        <v>924</v>
      </c>
      <c r="F2385" s="1" t="s">
        <v>2269</v>
      </c>
      <c r="G2385" s="1" t="s">
        <v>13</v>
      </c>
      <c r="H2385" s="1" t="s">
        <v>14</v>
      </c>
      <c r="I2385" s="1" t="s">
        <v>15</v>
      </c>
      <c r="J2385" s="1">
        <f>FIND(", ",space_missions[[#This Row],[Location]])</f>
        <v>10</v>
      </c>
      <c r="K2385" s="1" t="str">
        <f t="shared" si="37"/>
        <v xml:space="preserve"> Russia</v>
      </c>
      <c r="L2385" s="1" t="str">
        <f>_xlfn.CONCAT(space_missions[[#This Row],[Company]],"-",space_missions[[#This Row],[Rocket]])</f>
        <v>RVSN USSR-Cosmos-3MRB (65MRB)</v>
      </c>
      <c r="M2385" s="1">
        <f>YEAR(space_missions[[#This Row],[Date]])</f>
        <v>1988</v>
      </c>
    </row>
    <row r="2386" spans="1:13" x14ac:dyDescent="0.3">
      <c r="A2386" s="1" t="s">
        <v>9</v>
      </c>
      <c r="B2386" s="1" t="s">
        <v>2050</v>
      </c>
      <c r="C2386" s="2">
        <v>32329</v>
      </c>
      <c r="D2386" s="3">
        <v>0.40625</v>
      </c>
      <c r="E2386" s="1" t="s">
        <v>1829</v>
      </c>
      <c r="F2386" s="1" t="s">
        <v>2612</v>
      </c>
      <c r="G2386" s="1" t="s">
        <v>13</v>
      </c>
      <c r="H2386" s="1" t="s">
        <v>14</v>
      </c>
      <c r="I2386" s="1" t="s">
        <v>15</v>
      </c>
      <c r="J2386" s="1">
        <f>FIND(", ",space_missions[[#This Row],[Location]])</f>
        <v>10</v>
      </c>
      <c r="K2386" s="1" t="str">
        <f t="shared" si="37"/>
        <v xml:space="preserve"> Russia</v>
      </c>
      <c r="L2386" s="1" t="str">
        <f>_xlfn.CONCAT(space_missions[[#This Row],[Company]],"-",space_missions[[#This Row],[Rocket]])</f>
        <v>RVSN USSR-Tsyklon-3</v>
      </c>
      <c r="M2386" s="1">
        <f>YEAR(space_missions[[#This Row],[Date]])</f>
        <v>1988</v>
      </c>
    </row>
    <row r="2387" spans="1:13" x14ac:dyDescent="0.3">
      <c r="A2387" s="1" t="s">
        <v>9</v>
      </c>
      <c r="B2387" s="1" t="s">
        <v>961</v>
      </c>
      <c r="C2387" s="2">
        <v>32338</v>
      </c>
      <c r="D2387" s="3">
        <v>0.4861111111111111</v>
      </c>
      <c r="E2387" s="1" t="s">
        <v>685</v>
      </c>
      <c r="F2387" s="1" t="s">
        <v>2613</v>
      </c>
      <c r="G2387" s="1" t="s">
        <v>13</v>
      </c>
      <c r="H2387" s="1" t="s">
        <v>14</v>
      </c>
      <c r="I2387" s="1" t="s">
        <v>15</v>
      </c>
      <c r="J2387" s="1">
        <f>FIND(", ",space_missions[[#This Row],[Location]])</f>
        <v>11</v>
      </c>
      <c r="K2387" s="1" t="str">
        <f t="shared" si="37"/>
        <v xml:space="preserve"> Russia</v>
      </c>
      <c r="L2387" s="1" t="str">
        <f>_xlfn.CONCAT(space_missions[[#This Row],[Company]],"-",space_missions[[#This Row],[Rocket]])</f>
        <v>RVSN USSR-Cosmos-3M (11K65M)</v>
      </c>
      <c r="M2387" s="1">
        <f>YEAR(space_missions[[#This Row],[Date]])</f>
        <v>1988</v>
      </c>
    </row>
    <row r="2388" spans="1:13" x14ac:dyDescent="0.3">
      <c r="A2388" s="1" t="s">
        <v>9</v>
      </c>
      <c r="B2388" s="1" t="s">
        <v>661</v>
      </c>
      <c r="C2388" s="2">
        <v>32342</v>
      </c>
      <c r="D2388" s="3">
        <v>0.93611111111111112</v>
      </c>
      <c r="E2388" s="1" t="s">
        <v>685</v>
      </c>
      <c r="F2388" s="1" t="s">
        <v>2614</v>
      </c>
      <c r="G2388" s="1" t="s">
        <v>13</v>
      </c>
      <c r="H2388" s="1" t="s">
        <v>14</v>
      </c>
      <c r="I2388" s="1" t="s">
        <v>15</v>
      </c>
      <c r="J2388" s="1">
        <f>FIND(", ",space_missions[[#This Row],[Location]])</f>
        <v>11</v>
      </c>
      <c r="K2388" s="1" t="str">
        <f t="shared" si="37"/>
        <v xml:space="preserve"> Russia</v>
      </c>
      <c r="L2388" s="1" t="str">
        <f>_xlfn.CONCAT(space_missions[[#This Row],[Company]],"-",space_missions[[#This Row],[Rocket]])</f>
        <v>RVSN USSR-Cosmos-3M (11K65M)</v>
      </c>
      <c r="M2388" s="1">
        <f>YEAR(space_missions[[#This Row],[Date]])</f>
        <v>1988</v>
      </c>
    </row>
    <row r="2389" spans="1:13" x14ac:dyDescent="0.3">
      <c r="A2389" s="1" t="s">
        <v>2338</v>
      </c>
      <c r="B2389" s="1" t="s">
        <v>1202</v>
      </c>
      <c r="C2389" s="2">
        <v>32345</v>
      </c>
      <c r="D2389" s="3">
        <v>0.96666666666666667</v>
      </c>
      <c r="E2389" s="1" t="s">
        <v>2354</v>
      </c>
      <c r="F2389" s="1" t="s">
        <v>2615</v>
      </c>
      <c r="G2389" s="1" t="s">
        <v>13</v>
      </c>
      <c r="H2389" s="1" t="s">
        <v>14</v>
      </c>
      <c r="I2389" s="1" t="s">
        <v>15</v>
      </c>
      <c r="J2389" s="1">
        <f>FIND(", ",space_missions[[#This Row],[Location]])</f>
        <v>6</v>
      </c>
      <c r="K2389" s="1" t="str">
        <f t="shared" si="37"/>
        <v xml:space="preserve"> France</v>
      </c>
      <c r="L2389" s="1" t="str">
        <f>_xlfn.CONCAT(space_missions[[#This Row],[Company]],"-",space_missions[[#This Row],[Rocket]])</f>
        <v>Arianespace-Ariane 3</v>
      </c>
      <c r="M2389" s="1">
        <f>YEAR(space_missions[[#This Row],[Date]])</f>
        <v>1988</v>
      </c>
    </row>
    <row r="2390" spans="1:13" x14ac:dyDescent="0.3">
      <c r="A2390" s="1" t="s">
        <v>9</v>
      </c>
      <c r="B2390" s="1" t="s">
        <v>1828</v>
      </c>
      <c r="C2390" s="2">
        <v>32350</v>
      </c>
      <c r="D2390" s="3">
        <v>0.20902777777777778</v>
      </c>
      <c r="E2390" s="1" t="s">
        <v>1829</v>
      </c>
      <c r="F2390" s="1" t="s">
        <v>2616</v>
      </c>
      <c r="G2390" s="1" t="s">
        <v>13</v>
      </c>
      <c r="H2390" s="1" t="s">
        <v>14</v>
      </c>
      <c r="I2390" s="1" t="s">
        <v>15</v>
      </c>
      <c r="J2390" s="1">
        <f>FIND(", ",space_missions[[#This Row],[Location]])</f>
        <v>10</v>
      </c>
      <c r="K2390" s="1" t="str">
        <f t="shared" si="37"/>
        <v xml:space="preserve"> Russia</v>
      </c>
      <c r="L2390" s="1" t="str">
        <f>_xlfn.CONCAT(space_missions[[#This Row],[Company]],"-",space_missions[[#This Row],[Rocket]])</f>
        <v>RVSN USSR-Tsyklon-3</v>
      </c>
      <c r="M2390" s="1">
        <f>YEAR(space_missions[[#This Row],[Date]])</f>
        <v>1988</v>
      </c>
    </row>
    <row r="2391" spans="1:13" x14ac:dyDescent="0.3">
      <c r="A2391" s="1" t="s">
        <v>9</v>
      </c>
      <c r="B2391" s="1" t="s">
        <v>961</v>
      </c>
      <c r="C2391" s="2">
        <v>32352</v>
      </c>
      <c r="D2391" s="3">
        <v>0.47222222222222221</v>
      </c>
      <c r="E2391" s="1" t="s">
        <v>685</v>
      </c>
      <c r="F2391" s="1" t="s">
        <v>2617</v>
      </c>
      <c r="G2391" s="1" t="s">
        <v>13</v>
      </c>
      <c r="H2391" s="1" t="s">
        <v>14</v>
      </c>
      <c r="I2391" s="1" t="s">
        <v>15</v>
      </c>
      <c r="J2391" s="1">
        <f>FIND(", ",space_missions[[#This Row],[Location]])</f>
        <v>11</v>
      </c>
      <c r="K2391" s="1" t="str">
        <f t="shared" si="37"/>
        <v xml:space="preserve"> Russia</v>
      </c>
      <c r="L2391" s="1" t="str">
        <f>_xlfn.CONCAT(space_missions[[#This Row],[Company]],"-",space_missions[[#This Row],[Rocket]])</f>
        <v>RVSN USSR-Cosmos-3M (11K65M)</v>
      </c>
      <c r="M2391" s="1">
        <f>YEAR(space_missions[[#This Row],[Date]])</f>
        <v>1988</v>
      </c>
    </row>
    <row r="2392" spans="1:13" x14ac:dyDescent="0.3">
      <c r="A2392" s="1" t="s">
        <v>2025</v>
      </c>
      <c r="B2392" s="1" t="s">
        <v>2026</v>
      </c>
      <c r="C2392" s="2">
        <v>32355</v>
      </c>
      <c r="D2392" s="3">
        <v>0.38750000000000001</v>
      </c>
      <c r="E2392" s="1" t="s">
        <v>2541</v>
      </c>
      <c r="F2392" s="1" t="s">
        <v>2618</v>
      </c>
      <c r="G2392" s="1" t="s">
        <v>13</v>
      </c>
      <c r="H2392" s="1" t="s">
        <v>14</v>
      </c>
      <c r="I2392" s="1" t="s">
        <v>21</v>
      </c>
      <c r="J2392" s="1">
        <f>FIND(", ",space_missions[[#This Row],[Location]])</f>
        <v>7</v>
      </c>
      <c r="K2392" s="1" t="str">
        <f t="shared" si="37"/>
        <v xml:space="preserve"> India</v>
      </c>
      <c r="L2392" s="1" t="str">
        <f>_xlfn.CONCAT(space_missions[[#This Row],[Company]],"-",space_missions[[#This Row],[Rocket]])</f>
        <v>ISRO-ASLV</v>
      </c>
      <c r="M2392" s="1">
        <f>YEAR(space_missions[[#This Row],[Date]])</f>
        <v>1988</v>
      </c>
    </row>
    <row r="2393" spans="1:13" x14ac:dyDescent="0.3">
      <c r="A2393" s="1" t="s">
        <v>973</v>
      </c>
      <c r="B2393" s="1" t="s">
        <v>1288</v>
      </c>
      <c r="C2393" s="2">
        <v>32360</v>
      </c>
      <c r="D2393" s="3">
        <v>0.31180555555555556</v>
      </c>
      <c r="E2393" s="1" t="s">
        <v>2225</v>
      </c>
      <c r="F2393" s="1" t="s">
        <v>2619</v>
      </c>
      <c r="G2393" s="1" t="s">
        <v>2227</v>
      </c>
      <c r="H2393" s="1" t="s">
        <v>2228</v>
      </c>
      <c r="I2393" s="1" t="s">
        <v>15</v>
      </c>
      <c r="J2393" s="1">
        <f>FIND(", ",space_missions[[#This Row],[Location]])</f>
        <v>17</v>
      </c>
      <c r="K2393" s="1" t="str">
        <f t="shared" si="37"/>
        <v xml:space="preserve"> China</v>
      </c>
      <c r="L2393" s="1" t="str">
        <f>_xlfn.CONCAT(space_missions[[#This Row],[Company]],"-",space_missions[[#This Row],[Rocket]])</f>
        <v>CASC-Long March 2C</v>
      </c>
      <c r="M2393" s="1">
        <f>YEAR(space_missions[[#This Row],[Date]])</f>
        <v>1988</v>
      </c>
    </row>
    <row r="2394" spans="1:13" x14ac:dyDescent="0.3">
      <c r="A2394" s="1" t="s">
        <v>9</v>
      </c>
      <c r="B2394" s="1" t="s">
        <v>2113</v>
      </c>
      <c r="C2394" s="2">
        <v>32385</v>
      </c>
      <c r="D2394" s="3">
        <v>0.59305555555555556</v>
      </c>
      <c r="E2394" s="1" t="s">
        <v>1302</v>
      </c>
      <c r="F2394" s="1" t="s">
        <v>2620</v>
      </c>
      <c r="G2394" s="1" t="s">
        <v>13</v>
      </c>
      <c r="H2394" s="1" t="s">
        <v>14</v>
      </c>
      <c r="I2394" s="1" t="s">
        <v>15</v>
      </c>
      <c r="J2394" s="1">
        <f>FIND(", ",space_missions[[#This Row],[Location]])</f>
        <v>10</v>
      </c>
      <c r="K2394" s="1" t="str">
        <f t="shared" si="37"/>
        <v xml:space="preserve"> Russia</v>
      </c>
      <c r="L2394" s="1" t="str">
        <f>_xlfn.CONCAT(space_missions[[#This Row],[Company]],"-",space_missions[[#This Row],[Rocket]])</f>
        <v>RVSN USSR-Molniya-M /Block 2BL</v>
      </c>
      <c r="M2394" s="1">
        <f>YEAR(space_missions[[#This Row],[Date]])</f>
        <v>1988</v>
      </c>
    </row>
    <row r="2395" spans="1:13" x14ac:dyDescent="0.3">
      <c r="A2395" s="1" t="s">
        <v>463</v>
      </c>
      <c r="B2395" s="1" t="s">
        <v>464</v>
      </c>
      <c r="C2395" s="2">
        <v>32388</v>
      </c>
      <c r="D2395" s="3">
        <v>0.50347222222222221</v>
      </c>
      <c r="E2395" s="1" t="s">
        <v>2235</v>
      </c>
      <c r="F2395" s="1" t="s">
        <v>2621</v>
      </c>
      <c r="G2395" s="1" t="s">
        <v>13</v>
      </c>
      <c r="H2395" s="1" t="s">
        <v>14</v>
      </c>
      <c r="I2395" s="1" t="s">
        <v>56</v>
      </c>
      <c r="J2395" s="1">
        <f>FIND(", ",space_missions[[#This Row],[Location]])</f>
        <v>7</v>
      </c>
      <c r="K2395" s="1" t="str">
        <f t="shared" si="37"/>
        <v xml:space="preserve"> USA</v>
      </c>
      <c r="L2395" s="1" t="str">
        <f>_xlfn.CONCAT(space_missions[[#This Row],[Company]],"-",space_missions[[#This Row],[Rocket]])</f>
        <v>Martin Marietta-Titan 34D</v>
      </c>
      <c r="M2395" s="1">
        <f>YEAR(space_missions[[#This Row],[Date]])</f>
        <v>1988</v>
      </c>
    </row>
    <row r="2396" spans="1:13" x14ac:dyDescent="0.3">
      <c r="A2396" s="1" t="s">
        <v>463</v>
      </c>
      <c r="B2396" s="1" t="s">
        <v>322</v>
      </c>
      <c r="C2396" s="2">
        <v>32391</v>
      </c>
      <c r="D2396" s="3">
        <v>0.3923611111111111</v>
      </c>
      <c r="E2396" s="1" t="s">
        <v>2622</v>
      </c>
      <c r="F2396" s="1" t="s">
        <v>2623</v>
      </c>
      <c r="G2396" s="1" t="s">
        <v>13</v>
      </c>
      <c r="H2396" s="1" t="s">
        <v>2624</v>
      </c>
      <c r="I2396" s="1" t="s">
        <v>15</v>
      </c>
      <c r="J2396" s="1">
        <f>FIND(", ",space_missions[[#This Row],[Location]])</f>
        <v>7</v>
      </c>
      <c r="K2396" s="1" t="str">
        <f t="shared" si="37"/>
        <v xml:space="preserve"> USA</v>
      </c>
      <c r="L2396" s="1" t="str">
        <f>_xlfn.CONCAT(space_missions[[#This Row],[Company]],"-",space_missions[[#This Row],[Rocket]])</f>
        <v>Martin Marietta-Titan II(23)G</v>
      </c>
      <c r="M2396" s="1">
        <f>YEAR(space_missions[[#This Row],[Date]])</f>
        <v>1988</v>
      </c>
    </row>
    <row r="2397" spans="1:13" x14ac:dyDescent="0.3">
      <c r="A2397" s="1" t="s">
        <v>973</v>
      </c>
      <c r="B2397" s="1" t="s">
        <v>2625</v>
      </c>
      <c r="C2397" s="2">
        <v>32392</v>
      </c>
      <c r="D2397" s="3">
        <v>0.85416666666666663</v>
      </c>
      <c r="E2397" s="1" t="s">
        <v>2626</v>
      </c>
      <c r="F2397" s="1" t="s">
        <v>2627</v>
      </c>
      <c r="G2397" s="1" t="s">
        <v>13</v>
      </c>
      <c r="H2397" s="1" t="s">
        <v>14</v>
      </c>
      <c r="I2397" s="1" t="s">
        <v>15</v>
      </c>
      <c r="J2397" s="1">
        <f>FIND(", ",space_missions[[#This Row],[Location]])</f>
        <v>32</v>
      </c>
      <c r="K2397" s="1" t="str">
        <f t="shared" si="37"/>
        <v xml:space="preserve"> China</v>
      </c>
      <c r="L2397" s="1" t="str">
        <f>_xlfn.CONCAT(space_missions[[#This Row],[Company]],"-",space_missions[[#This Row],[Rocket]])</f>
        <v>CASC-Long March 4A</v>
      </c>
      <c r="M2397" s="1">
        <f>YEAR(space_missions[[#This Row],[Date]])</f>
        <v>1988</v>
      </c>
    </row>
    <row r="2398" spans="1:13" x14ac:dyDescent="0.3">
      <c r="A2398" s="1" t="s">
        <v>2338</v>
      </c>
      <c r="B2398" s="1" t="s">
        <v>2477</v>
      </c>
      <c r="C2398" s="2">
        <v>32394</v>
      </c>
      <c r="D2398" s="3">
        <v>0.95833333333333337</v>
      </c>
      <c r="E2398" s="1" t="s">
        <v>2354</v>
      </c>
      <c r="F2398" s="1" t="s">
        <v>2628</v>
      </c>
      <c r="G2398" s="1" t="s">
        <v>13</v>
      </c>
      <c r="H2398" s="1" t="s">
        <v>14</v>
      </c>
      <c r="I2398" s="1" t="s">
        <v>15</v>
      </c>
      <c r="J2398" s="1">
        <f>FIND(", ",space_missions[[#This Row],[Location]])</f>
        <v>6</v>
      </c>
      <c r="K2398" s="1" t="str">
        <f t="shared" si="37"/>
        <v xml:space="preserve"> France</v>
      </c>
      <c r="L2398" s="1" t="str">
        <f>_xlfn.CONCAT(space_missions[[#This Row],[Company]],"-",space_missions[[#This Row],[Rocket]])</f>
        <v>Arianespace-Ariane 3</v>
      </c>
      <c r="M2398" s="1">
        <f>YEAR(space_missions[[#This Row],[Date]])</f>
        <v>1988</v>
      </c>
    </row>
    <row r="2399" spans="1:13" x14ac:dyDescent="0.3">
      <c r="A2399" s="1" t="s">
        <v>1620</v>
      </c>
      <c r="B2399" s="1" t="s">
        <v>1621</v>
      </c>
      <c r="C2399" s="2">
        <v>32402</v>
      </c>
      <c r="D2399" s="3">
        <v>0.41597222222222224</v>
      </c>
      <c r="E2399" s="1" t="s">
        <v>2567</v>
      </c>
      <c r="F2399" s="1" t="s">
        <v>2629</v>
      </c>
      <c r="G2399" s="1" t="s">
        <v>13</v>
      </c>
      <c r="H2399" s="1" t="s">
        <v>14</v>
      </c>
      <c r="I2399" s="1" t="s">
        <v>15</v>
      </c>
      <c r="J2399" s="1">
        <f>FIND(", ",space_missions[[#This Row],[Location]])</f>
        <v>6</v>
      </c>
      <c r="K2399" s="1" t="str">
        <f t="shared" si="37"/>
        <v xml:space="preserve"> Japan</v>
      </c>
      <c r="L2399" s="1" t="str">
        <f>_xlfn.CONCAT(space_missions[[#This Row],[Company]],"-",space_missions[[#This Row],[Rocket]])</f>
        <v>MHI-H-I UM-129A (9SO)</v>
      </c>
      <c r="M2399" s="1">
        <f>YEAR(space_missions[[#This Row],[Date]])</f>
        <v>1988</v>
      </c>
    </row>
    <row r="2400" spans="1:13" x14ac:dyDescent="0.3">
      <c r="A2400" s="1" t="s">
        <v>2630</v>
      </c>
      <c r="B2400" s="1" t="s">
        <v>2631</v>
      </c>
      <c r="C2400" s="2">
        <v>32405</v>
      </c>
      <c r="D2400" s="3"/>
      <c r="E2400" s="1" t="s">
        <v>2632</v>
      </c>
      <c r="F2400" s="1" t="s">
        <v>2633</v>
      </c>
      <c r="G2400" s="1" t="s">
        <v>13</v>
      </c>
      <c r="H2400" s="1" t="s">
        <v>14</v>
      </c>
      <c r="I2400" s="1" t="s">
        <v>15</v>
      </c>
      <c r="J2400" s="1">
        <f>FIND(", ",space_missions[[#This Row],[Location]])</f>
        <v>6</v>
      </c>
      <c r="K2400" s="1" t="str">
        <f t="shared" si="37"/>
        <v xml:space="preserve"> Israel</v>
      </c>
      <c r="L2400" s="1" t="str">
        <f>_xlfn.CONCAT(space_missions[[#This Row],[Company]],"-",space_missions[[#This Row],[Rocket]])</f>
        <v>IAI-Shavit</v>
      </c>
      <c r="M2400" s="1">
        <f>YEAR(space_missions[[#This Row],[Date]])</f>
        <v>1988</v>
      </c>
    </row>
    <row r="2401" spans="1:13" x14ac:dyDescent="0.3">
      <c r="A2401" s="1" t="s">
        <v>92</v>
      </c>
      <c r="B2401" s="1" t="s">
        <v>127</v>
      </c>
      <c r="C2401" s="2">
        <v>32410</v>
      </c>
      <c r="D2401" s="3">
        <v>0.41805555555555557</v>
      </c>
      <c r="E2401" s="1" t="s">
        <v>1965</v>
      </c>
      <c r="F2401" s="1" t="s">
        <v>2634</v>
      </c>
      <c r="G2401" s="1" t="s">
        <v>13</v>
      </c>
      <c r="H2401" s="1" t="s">
        <v>14</v>
      </c>
      <c r="I2401" s="1" t="s">
        <v>15</v>
      </c>
      <c r="J2401" s="1">
        <f>FIND(", ",space_missions[[#This Row],[Location]])</f>
        <v>7</v>
      </c>
      <c r="K2401" s="1" t="str">
        <f t="shared" si="37"/>
        <v xml:space="preserve"> USA</v>
      </c>
      <c r="L2401" s="1" t="str">
        <f>_xlfn.CONCAT(space_missions[[#This Row],[Company]],"-",space_missions[[#This Row],[Rocket]])</f>
        <v>General Dynamics-Atlas-E/F Star-37S-ISS</v>
      </c>
      <c r="M2401" s="1">
        <f>YEAR(space_missions[[#This Row],[Date]])</f>
        <v>1988</v>
      </c>
    </row>
    <row r="2402" spans="1:13" x14ac:dyDescent="0.3">
      <c r="A2402" s="1" t="s">
        <v>9</v>
      </c>
      <c r="B2402" s="1" t="s">
        <v>543</v>
      </c>
      <c r="C2402" s="2">
        <v>32415</v>
      </c>
      <c r="D2402" s="3">
        <v>0.37986111111111109</v>
      </c>
      <c r="E2402" s="1" t="s">
        <v>1463</v>
      </c>
      <c r="F2402" s="1" t="s">
        <v>2635</v>
      </c>
      <c r="G2402" s="1" t="s">
        <v>13</v>
      </c>
      <c r="H2402" s="1" t="s">
        <v>14</v>
      </c>
      <c r="I2402" s="1" t="s">
        <v>15</v>
      </c>
      <c r="J2402" s="1">
        <f>FIND(", ",space_missions[[#This Row],[Location]])</f>
        <v>10</v>
      </c>
      <c r="K2402" s="1" t="str">
        <f t="shared" si="37"/>
        <v xml:space="preserve"> Russia</v>
      </c>
      <c r="L2402" s="1" t="str">
        <f>_xlfn.CONCAT(space_missions[[#This Row],[Company]],"-",space_missions[[#This Row],[Rocket]])</f>
        <v>RVSN USSR-Molniya-M /Block ML</v>
      </c>
      <c r="M2402" s="1">
        <f>YEAR(space_missions[[#This Row],[Date]])</f>
        <v>1988</v>
      </c>
    </row>
    <row r="2403" spans="1:13" x14ac:dyDescent="0.3">
      <c r="A2403" s="1" t="s">
        <v>54</v>
      </c>
      <c r="B2403" s="1" t="s">
        <v>749</v>
      </c>
      <c r="C2403" s="2">
        <v>32415</v>
      </c>
      <c r="D2403" s="3">
        <v>0.65069444444444446</v>
      </c>
      <c r="E2403" s="1" t="s">
        <v>2362</v>
      </c>
      <c r="F2403" s="1" t="s">
        <v>2636</v>
      </c>
      <c r="G2403" s="1" t="s">
        <v>13</v>
      </c>
      <c r="H2403" s="1" t="s">
        <v>2129</v>
      </c>
      <c r="I2403" s="1" t="s">
        <v>15</v>
      </c>
      <c r="J2403" s="1">
        <f>FIND(", ",space_missions[[#This Row],[Location]])</f>
        <v>7</v>
      </c>
      <c r="K2403" s="1" t="str">
        <f t="shared" si="37"/>
        <v xml:space="preserve"> USA</v>
      </c>
      <c r="L2403" s="1" t="str">
        <f>_xlfn.CONCAT(space_missions[[#This Row],[Company]],"-",space_missions[[#This Row],[Rocket]])</f>
        <v>NASA-Space Shuttle Discovery</v>
      </c>
      <c r="M2403" s="1">
        <f>YEAR(space_missions[[#This Row],[Date]])</f>
        <v>1988</v>
      </c>
    </row>
    <row r="2404" spans="1:13" x14ac:dyDescent="0.3">
      <c r="A2404" s="1" t="s">
        <v>9</v>
      </c>
      <c r="B2404" s="1" t="s">
        <v>543</v>
      </c>
      <c r="C2404" s="2">
        <v>32419</v>
      </c>
      <c r="D2404" s="3">
        <v>0.93263888888888891</v>
      </c>
      <c r="E2404" s="1" t="s">
        <v>1302</v>
      </c>
      <c r="F2404" s="1" t="s">
        <v>2637</v>
      </c>
      <c r="G2404" s="1" t="s">
        <v>13</v>
      </c>
      <c r="H2404" s="1" t="s">
        <v>14</v>
      </c>
      <c r="I2404" s="1" t="s">
        <v>15</v>
      </c>
      <c r="J2404" s="1">
        <f>FIND(", ",space_missions[[#This Row],[Location]])</f>
        <v>10</v>
      </c>
      <c r="K2404" s="1" t="str">
        <f t="shared" si="37"/>
        <v xml:space="preserve"> Russia</v>
      </c>
      <c r="L2404" s="1" t="str">
        <f>_xlfn.CONCAT(space_missions[[#This Row],[Company]],"-",space_missions[[#This Row],[Rocket]])</f>
        <v>RVSN USSR-Molniya-M /Block 2BL</v>
      </c>
      <c r="M2404" s="1">
        <f>YEAR(space_missions[[#This Row],[Date]])</f>
        <v>1988</v>
      </c>
    </row>
    <row r="2405" spans="1:13" x14ac:dyDescent="0.3">
      <c r="A2405" s="1" t="s">
        <v>9</v>
      </c>
      <c r="B2405" s="1" t="s">
        <v>2050</v>
      </c>
      <c r="C2405" s="2">
        <v>32427</v>
      </c>
      <c r="D2405" s="3">
        <v>0.33402777777777776</v>
      </c>
      <c r="E2405" s="1" t="s">
        <v>1829</v>
      </c>
      <c r="F2405" s="1" t="s">
        <v>2638</v>
      </c>
      <c r="G2405" s="1" t="s">
        <v>13</v>
      </c>
      <c r="H2405" s="1" t="s">
        <v>14</v>
      </c>
      <c r="I2405" s="1" t="s">
        <v>15</v>
      </c>
      <c r="J2405" s="1">
        <f>FIND(", ",space_missions[[#This Row],[Location]])</f>
        <v>10</v>
      </c>
      <c r="K2405" s="1" t="str">
        <f t="shared" si="37"/>
        <v xml:space="preserve"> Russia</v>
      </c>
      <c r="L2405" s="1" t="str">
        <f>_xlfn.CONCAT(space_missions[[#This Row],[Company]],"-",space_missions[[#This Row],[Rocket]])</f>
        <v>RVSN USSR-Tsyklon-3</v>
      </c>
      <c r="M2405" s="1">
        <f>YEAR(space_missions[[#This Row],[Date]])</f>
        <v>1988</v>
      </c>
    </row>
    <row r="2406" spans="1:13" x14ac:dyDescent="0.3">
      <c r="A2406" s="1" t="s">
        <v>9</v>
      </c>
      <c r="B2406" s="1" t="s">
        <v>543</v>
      </c>
      <c r="C2406" s="2">
        <v>32441</v>
      </c>
      <c r="D2406" s="3">
        <v>0.75138888888888888</v>
      </c>
      <c r="E2406" s="1" t="s">
        <v>1302</v>
      </c>
      <c r="F2406" s="1" t="s">
        <v>2639</v>
      </c>
      <c r="G2406" s="1" t="s">
        <v>13</v>
      </c>
      <c r="H2406" s="1" t="s">
        <v>14</v>
      </c>
      <c r="I2406" s="1" t="s">
        <v>15</v>
      </c>
      <c r="J2406" s="1">
        <f>FIND(", ",space_missions[[#This Row],[Location]])</f>
        <v>10</v>
      </c>
      <c r="K2406" s="1" t="str">
        <f t="shared" si="37"/>
        <v xml:space="preserve"> Russia</v>
      </c>
      <c r="L2406" s="1" t="str">
        <f>_xlfn.CONCAT(space_missions[[#This Row],[Company]],"-",space_missions[[#This Row],[Rocket]])</f>
        <v>RVSN USSR-Molniya-M /Block 2BL</v>
      </c>
      <c r="M2406" s="1">
        <f>YEAR(space_missions[[#This Row],[Date]])</f>
        <v>1988</v>
      </c>
    </row>
    <row r="2407" spans="1:13" x14ac:dyDescent="0.3">
      <c r="A2407" s="1" t="s">
        <v>2338</v>
      </c>
      <c r="B2407" s="1" t="s">
        <v>1202</v>
      </c>
      <c r="C2407" s="2">
        <v>32444</v>
      </c>
      <c r="D2407" s="3">
        <v>9.5138888888888884E-2</v>
      </c>
      <c r="E2407" s="1" t="s">
        <v>2484</v>
      </c>
      <c r="F2407" s="1" t="s">
        <v>2640</v>
      </c>
      <c r="G2407" s="1" t="s">
        <v>13</v>
      </c>
      <c r="H2407" s="1" t="s">
        <v>14</v>
      </c>
      <c r="I2407" s="1" t="s">
        <v>15</v>
      </c>
      <c r="J2407" s="1">
        <f>FIND(", ",space_missions[[#This Row],[Location]])</f>
        <v>6</v>
      </c>
      <c r="K2407" s="1" t="str">
        <f t="shared" si="37"/>
        <v xml:space="preserve"> France</v>
      </c>
      <c r="L2407" s="1" t="str">
        <f>_xlfn.CONCAT(space_missions[[#This Row],[Company]],"-",space_missions[[#This Row],[Rocket]])</f>
        <v>Arianespace-Ariane 2</v>
      </c>
      <c r="M2407" s="1">
        <f>YEAR(space_missions[[#This Row],[Date]])</f>
        <v>1988</v>
      </c>
    </row>
    <row r="2408" spans="1:13" x14ac:dyDescent="0.3">
      <c r="A2408" s="1" t="s">
        <v>463</v>
      </c>
      <c r="B2408" s="1" t="s">
        <v>388</v>
      </c>
      <c r="C2408" s="2">
        <v>32453</v>
      </c>
      <c r="D2408" s="3">
        <v>0.75208333333333333</v>
      </c>
      <c r="E2408" s="1" t="s">
        <v>2235</v>
      </c>
      <c r="F2408" s="1" t="s">
        <v>2641</v>
      </c>
      <c r="G2408" s="1" t="s">
        <v>13</v>
      </c>
      <c r="H2408" s="1" t="s">
        <v>14</v>
      </c>
      <c r="I2408" s="1" t="s">
        <v>15</v>
      </c>
      <c r="J2408" s="1">
        <f>FIND(", ",space_missions[[#This Row],[Location]])</f>
        <v>7</v>
      </c>
      <c r="K2408" s="1" t="str">
        <f t="shared" si="37"/>
        <v xml:space="preserve"> USA</v>
      </c>
      <c r="L2408" s="1" t="str">
        <f>_xlfn.CONCAT(space_missions[[#This Row],[Company]],"-",space_missions[[#This Row],[Rocket]])</f>
        <v>Martin Marietta-Titan 34D</v>
      </c>
      <c r="M2408" s="1">
        <f>YEAR(space_missions[[#This Row],[Date]])</f>
        <v>1988</v>
      </c>
    </row>
    <row r="2409" spans="1:13" x14ac:dyDescent="0.3">
      <c r="A2409" s="1" t="s">
        <v>9</v>
      </c>
      <c r="B2409" s="1" t="s">
        <v>1167</v>
      </c>
      <c r="C2409" s="2">
        <v>32462</v>
      </c>
      <c r="D2409" s="3">
        <v>0.125</v>
      </c>
      <c r="E2409" s="1" t="s">
        <v>2642</v>
      </c>
      <c r="F2409" s="1" t="s">
        <v>2643</v>
      </c>
      <c r="G2409" s="1" t="s">
        <v>13</v>
      </c>
      <c r="H2409" s="1" t="s">
        <v>2551</v>
      </c>
      <c r="I2409" s="1" t="s">
        <v>15</v>
      </c>
      <c r="J2409" s="1">
        <f>FIND(", ",space_missions[[#This Row],[Location]])</f>
        <v>12</v>
      </c>
      <c r="K2409" s="1" t="str">
        <f t="shared" si="37"/>
        <v xml:space="preserve"> Kazakhstan</v>
      </c>
      <c r="L2409" s="1" t="str">
        <f>_xlfn.CONCAT(space_missions[[#This Row],[Company]],"-",space_missions[[#This Row],[Rocket]])</f>
        <v>RVSN USSR-Energiya/Buran</v>
      </c>
      <c r="M2409" s="1">
        <f>YEAR(space_missions[[#This Row],[Date]])</f>
        <v>1988</v>
      </c>
    </row>
    <row r="2410" spans="1:13" x14ac:dyDescent="0.3">
      <c r="A2410" s="1" t="s">
        <v>9</v>
      </c>
      <c r="B2410" s="1" t="s">
        <v>739</v>
      </c>
      <c r="C2410" s="2">
        <v>32465</v>
      </c>
      <c r="D2410" s="3">
        <v>8.3333333333333332E-3</v>
      </c>
      <c r="E2410" s="1" t="s">
        <v>937</v>
      </c>
      <c r="F2410" s="1" t="s">
        <v>2644</v>
      </c>
      <c r="G2410" s="1" t="s">
        <v>13</v>
      </c>
      <c r="H2410" s="1" t="s">
        <v>14</v>
      </c>
      <c r="I2410" s="1" t="s">
        <v>15</v>
      </c>
      <c r="J2410" s="1">
        <f>FIND(", ",space_missions[[#This Row],[Location]])</f>
        <v>11</v>
      </c>
      <c r="K2410" s="1" t="str">
        <f t="shared" si="37"/>
        <v xml:space="preserve"> Kazakhstan</v>
      </c>
      <c r="L2410" s="1" t="str">
        <f>_xlfn.CONCAT(space_missions[[#This Row],[Company]],"-",space_missions[[#This Row],[Rocket]])</f>
        <v>RVSN USSR-Tsyklon-2</v>
      </c>
      <c r="M2410" s="1">
        <f>YEAR(space_missions[[#This Row],[Date]])</f>
        <v>1988</v>
      </c>
    </row>
    <row r="2411" spans="1:13" x14ac:dyDescent="0.3">
      <c r="A2411" s="1" t="s">
        <v>9</v>
      </c>
      <c r="B2411" s="1" t="s">
        <v>2404</v>
      </c>
      <c r="C2411" s="2">
        <v>32470</v>
      </c>
      <c r="D2411" s="3">
        <v>0.61805555555555558</v>
      </c>
      <c r="E2411" s="1" t="s">
        <v>2405</v>
      </c>
      <c r="F2411" s="1" t="s">
        <v>2645</v>
      </c>
      <c r="G2411" s="1" t="s">
        <v>13</v>
      </c>
      <c r="H2411" s="1" t="s">
        <v>14</v>
      </c>
      <c r="I2411" s="1" t="s">
        <v>15</v>
      </c>
      <c r="J2411" s="1">
        <f>FIND(", ",space_missions[[#This Row],[Location]])</f>
        <v>10</v>
      </c>
      <c r="K2411" s="1" t="str">
        <f t="shared" si="37"/>
        <v xml:space="preserve"> Kazakhstan</v>
      </c>
      <c r="L2411" s="1" t="str">
        <f>_xlfn.CONCAT(space_missions[[#This Row],[Company]],"-",space_missions[[#This Row],[Rocket]])</f>
        <v>RVSN USSR-Zenit-2</v>
      </c>
      <c r="M2411" s="1">
        <f>YEAR(space_missions[[#This Row],[Date]])</f>
        <v>1988</v>
      </c>
    </row>
    <row r="2412" spans="1:13" x14ac:dyDescent="0.3">
      <c r="A2412" s="1" t="s">
        <v>54</v>
      </c>
      <c r="B2412" s="1" t="s">
        <v>916</v>
      </c>
      <c r="C2412" s="2">
        <v>32479</v>
      </c>
      <c r="D2412" s="3">
        <v>0.60416666666666663</v>
      </c>
      <c r="E2412" s="1" t="s">
        <v>2440</v>
      </c>
      <c r="F2412" s="1" t="s">
        <v>2646</v>
      </c>
      <c r="G2412" s="1" t="s">
        <v>13</v>
      </c>
      <c r="H2412" s="1" t="s">
        <v>2129</v>
      </c>
      <c r="I2412" s="1" t="s">
        <v>15</v>
      </c>
      <c r="J2412" s="1">
        <f>FIND(", ",space_missions[[#This Row],[Location]])</f>
        <v>7</v>
      </c>
      <c r="K2412" s="1" t="str">
        <f t="shared" si="37"/>
        <v xml:space="preserve"> USA</v>
      </c>
      <c r="L2412" s="1" t="str">
        <f>_xlfn.CONCAT(space_missions[[#This Row],[Company]],"-",space_missions[[#This Row],[Rocket]])</f>
        <v>NASA-Space Shuttle Atlantis</v>
      </c>
      <c r="M2412" s="1">
        <f>YEAR(space_missions[[#This Row],[Date]])</f>
        <v>1988</v>
      </c>
    </row>
    <row r="2413" spans="1:13" x14ac:dyDescent="0.3">
      <c r="A2413" s="1" t="s">
        <v>2338</v>
      </c>
      <c r="B2413" s="1" t="s">
        <v>2477</v>
      </c>
      <c r="C2413" s="2">
        <v>32488</v>
      </c>
      <c r="D2413" s="3">
        <v>2.2916666666666665E-2</v>
      </c>
      <c r="E2413" s="1" t="s">
        <v>2609</v>
      </c>
      <c r="F2413" s="1" t="s">
        <v>2647</v>
      </c>
      <c r="G2413" s="1" t="s">
        <v>13</v>
      </c>
      <c r="H2413" s="1" t="s">
        <v>14</v>
      </c>
      <c r="I2413" s="1" t="s">
        <v>15</v>
      </c>
      <c r="J2413" s="1">
        <f>FIND(", ",space_missions[[#This Row],[Location]])</f>
        <v>6</v>
      </c>
      <c r="K2413" s="1" t="str">
        <f t="shared" si="37"/>
        <v xml:space="preserve"> France</v>
      </c>
      <c r="L2413" s="1" t="str">
        <f>_xlfn.CONCAT(space_missions[[#This Row],[Company]],"-",space_missions[[#This Row],[Rocket]])</f>
        <v>Arianespace-Ariane 44LP</v>
      </c>
      <c r="M2413" s="1">
        <f>YEAR(space_missions[[#This Row],[Date]])</f>
        <v>1988</v>
      </c>
    </row>
    <row r="2414" spans="1:13" x14ac:dyDescent="0.3">
      <c r="A2414" s="1" t="s">
        <v>973</v>
      </c>
      <c r="B2414" s="1" t="s">
        <v>2317</v>
      </c>
      <c r="C2414" s="2">
        <v>32499</v>
      </c>
      <c r="D2414" s="3">
        <v>0.52777777777777779</v>
      </c>
      <c r="E2414" s="1" t="s">
        <v>2318</v>
      </c>
      <c r="F2414" s="1" t="s">
        <v>2648</v>
      </c>
      <c r="G2414" s="1" t="s">
        <v>13</v>
      </c>
      <c r="H2414" s="1" t="s">
        <v>14</v>
      </c>
      <c r="I2414" s="1" t="s">
        <v>15</v>
      </c>
      <c r="J2414" s="1">
        <f>FIND(", ",space_missions[[#This Row],[Location]])</f>
        <v>5</v>
      </c>
      <c r="K2414" s="1" t="str">
        <f t="shared" si="37"/>
        <v xml:space="preserve"> China</v>
      </c>
      <c r="L2414" s="1" t="str">
        <f>_xlfn.CONCAT(space_missions[[#This Row],[Company]],"-",space_missions[[#This Row],[Rocket]])</f>
        <v>CASC-Long March 3</v>
      </c>
      <c r="M2414" s="1">
        <f>YEAR(space_missions[[#This Row],[Date]])</f>
        <v>1988</v>
      </c>
    </row>
    <row r="2415" spans="1:13" x14ac:dyDescent="0.3">
      <c r="A2415" s="1" t="s">
        <v>9</v>
      </c>
      <c r="B2415" s="1" t="s">
        <v>1116</v>
      </c>
      <c r="C2415" s="2">
        <v>32499</v>
      </c>
      <c r="D2415" s="3">
        <v>0.59375</v>
      </c>
      <c r="E2415" s="1" t="s">
        <v>1463</v>
      </c>
      <c r="F2415" s="1" t="s">
        <v>2649</v>
      </c>
      <c r="G2415" s="1" t="s">
        <v>13</v>
      </c>
      <c r="H2415" s="1" t="s">
        <v>14</v>
      </c>
      <c r="I2415" s="1" t="s">
        <v>15</v>
      </c>
      <c r="J2415" s="1">
        <f>FIND(", ",space_missions[[#This Row],[Location]])</f>
        <v>10</v>
      </c>
      <c r="K2415" s="1" t="str">
        <f t="shared" si="37"/>
        <v xml:space="preserve"> Russia</v>
      </c>
      <c r="L2415" s="1" t="str">
        <f>_xlfn.CONCAT(space_missions[[#This Row],[Company]],"-",space_missions[[#This Row],[Rocket]])</f>
        <v>RVSN USSR-Molniya-M /Block ML</v>
      </c>
      <c r="M2415" s="1">
        <f>YEAR(space_missions[[#This Row],[Date]])</f>
        <v>1988</v>
      </c>
    </row>
    <row r="2416" spans="1:13" x14ac:dyDescent="0.3">
      <c r="A2416" s="1" t="s">
        <v>9</v>
      </c>
      <c r="B2416" s="1" t="s">
        <v>2050</v>
      </c>
      <c r="C2416" s="2">
        <v>32500</v>
      </c>
      <c r="D2416" s="3"/>
      <c r="E2416" s="1" t="s">
        <v>1829</v>
      </c>
      <c r="F2416" s="1" t="s">
        <v>2650</v>
      </c>
      <c r="G2416" s="1" t="s">
        <v>13</v>
      </c>
      <c r="H2416" s="1" t="s">
        <v>14</v>
      </c>
      <c r="I2416" s="1" t="s">
        <v>15</v>
      </c>
      <c r="J2416" s="1">
        <f>FIND(", ",space_missions[[#This Row],[Location]])</f>
        <v>10</v>
      </c>
      <c r="K2416" s="1" t="str">
        <f t="shared" si="37"/>
        <v xml:space="preserve"> Russia</v>
      </c>
      <c r="L2416" s="1" t="str">
        <f>_xlfn.CONCAT(space_missions[[#This Row],[Company]],"-",space_missions[[#This Row],[Rocket]])</f>
        <v>RVSN USSR-Tsyklon-3</v>
      </c>
      <c r="M2416" s="1">
        <f>YEAR(space_missions[[#This Row],[Date]])</f>
        <v>1988</v>
      </c>
    </row>
    <row r="2417" spans="1:13" x14ac:dyDescent="0.3">
      <c r="A2417" s="1" t="s">
        <v>9</v>
      </c>
      <c r="B2417" s="1" t="s">
        <v>1116</v>
      </c>
      <c r="C2417" s="2">
        <v>32505</v>
      </c>
      <c r="D2417" s="3">
        <v>0.22708333333333333</v>
      </c>
      <c r="E2417" s="1" t="s">
        <v>1463</v>
      </c>
      <c r="F2417" s="1" t="s">
        <v>2651</v>
      </c>
      <c r="G2417" s="1" t="s">
        <v>13</v>
      </c>
      <c r="H2417" s="1" t="s">
        <v>14</v>
      </c>
      <c r="I2417" s="1" t="s">
        <v>15</v>
      </c>
      <c r="J2417" s="1">
        <f>FIND(", ",space_missions[[#This Row],[Location]])</f>
        <v>10</v>
      </c>
      <c r="K2417" s="1" t="str">
        <f t="shared" si="37"/>
        <v xml:space="preserve"> Russia</v>
      </c>
      <c r="L2417" s="1" t="str">
        <f>_xlfn.CONCAT(space_missions[[#This Row],[Company]],"-",space_missions[[#This Row],[Rocket]])</f>
        <v>RVSN USSR-Molniya-M /Block ML</v>
      </c>
      <c r="M2417" s="1">
        <f>YEAR(space_missions[[#This Row],[Date]])</f>
        <v>1988</v>
      </c>
    </row>
    <row r="2418" spans="1:13" x14ac:dyDescent="0.3">
      <c r="A2418" s="1" t="s">
        <v>2338</v>
      </c>
      <c r="B2418" s="1" t="s">
        <v>1202</v>
      </c>
      <c r="C2418" s="2">
        <v>32535</v>
      </c>
      <c r="D2418" s="3">
        <v>5.6250000000000001E-2</v>
      </c>
      <c r="E2418" s="1" t="s">
        <v>2484</v>
      </c>
      <c r="F2418" s="1" t="s">
        <v>2652</v>
      </c>
      <c r="G2418" s="1" t="s">
        <v>13</v>
      </c>
      <c r="H2418" s="1" t="s">
        <v>14</v>
      </c>
      <c r="I2418" s="1" t="s">
        <v>15</v>
      </c>
      <c r="J2418" s="1">
        <f>FIND(", ",space_missions[[#This Row],[Location]])</f>
        <v>6</v>
      </c>
      <c r="K2418" s="1" t="str">
        <f t="shared" si="37"/>
        <v xml:space="preserve"> France</v>
      </c>
      <c r="L2418" s="1" t="str">
        <f>_xlfn.CONCAT(space_missions[[#This Row],[Company]],"-",space_missions[[#This Row],[Rocket]])</f>
        <v>Arianespace-Ariane 2</v>
      </c>
      <c r="M2418" s="1">
        <f>YEAR(space_missions[[#This Row],[Date]])</f>
        <v>1989</v>
      </c>
    </row>
    <row r="2419" spans="1:13" x14ac:dyDescent="0.3">
      <c r="A2419" s="1" t="s">
        <v>9</v>
      </c>
      <c r="B2419" s="1" t="s">
        <v>2050</v>
      </c>
      <c r="C2419" s="2">
        <v>32549</v>
      </c>
      <c r="D2419" s="3">
        <v>0.63402777777777775</v>
      </c>
      <c r="E2419" s="1" t="s">
        <v>1829</v>
      </c>
      <c r="F2419" s="1" t="s">
        <v>2653</v>
      </c>
      <c r="G2419" s="1" t="s">
        <v>13</v>
      </c>
      <c r="H2419" s="1" t="s">
        <v>14</v>
      </c>
      <c r="I2419" s="1" t="s">
        <v>15</v>
      </c>
      <c r="J2419" s="1">
        <f>FIND(", ",space_missions[[#This Row],[Location]])</f>
        <v>10</v>
      </c>
      <c r="K2419" s="1" t="str">
        <f t="shared" si="37"/>
        <v xml:space="preserve"> Russia</v>
      </c>
      <c r="L2419" s="1" t="str">
        <f>_xlfn.CONCAT(space_missions[[#This Row],[Company]],"-",space_missions[[#This Row],[Rocket]])</f>
        <v>RVSN USSR-Tsyklon-3</v>
      </c>
      <c r="M2419" s="1">
        <f>YEAR(space_missions[[#This Row],[Date]])</f>
        <v>1989</v>
      </c>
    </row>
    <row r="2420" spans="1:13" x14ac:dyDescent="0.3">
      <c r="A2420" s="1" t="s">
        <v>9</v>
      </c>
      <c r="B2420" s="1" t="s">
        <v>1116</v>
      </c>
      <c r="C2420" s="2">
        <v>32553</v>
      </c>
      <c r="D2420" s="3">
        <v>0.18124999999999999</v>
      </c>
      <c r="E2420" s="1" t="s">
        <v>1302</v>
      </c>
      <c r="F2420" s="1" t="s">
        <v>2654</v>
      </c>
      <c r="G2420" s="1" t="s">
        <v>13</v>
      </c>
      <c r="H2420" s="1" t="s">
        <v>14</v>
      </c>
      <c r="I2420" s="1" t="s">
        <v>15</v>
      </c>
      <c r="J2420" s="1">
        <f>FIND(", ",space_missions[[#This Row],[Location]])</f>
        <v>10</v>
      </c>
      <c r="K2420" s="1" t="str">
        <f t="shared" si="37"/>
        <v xml:space="preserve"> Russia</v>
      </c>
      <c r="L2420" s="1" t="str">
        <f>_xlfn.CONCAT(space_missions[[#This Row],[Company]],"-",space_missions[[#This Row],[Rocket]])</f>
        <v>RVSN USSR-Molniya-M /Block 2BL</v>
      </c>
      <c r="M2420" s="1">
        <f>YEAR(space_missions[[#This Row],[Date]])</f>
        <v>1989</v>
      </c>
    </row>
    <row r="2421" spans="1:13" x14ac:dyDescent="0.3">
      <c r="A2421" s="1" t="s">
        <v>2655</v>
      </c>
      <c r="B2421" s="1" t="s">
        <v>43</v>
      </c>
      <c r="C2421" s="2">
        <v>32553</v>
      </c>
      <c r="D2421" s="3">
        <v>0.77083333333333337</v>
      </c>
      <c r="E2421" s="1" t="s">
        <v>2656</v>
      </c>
      <c r="F2421" s="1" t="s">
        <v>2657</v>
      </c>
      <c r="G2421" s="1" t="s">
        <v>13</v>
      </c>
      <c r="H2421" s="1" t="s">
        <v>14</v>
      </c>
      <c r="I2421" s="1" t="s">
        <v>15</v>
      </c>
      <c r="J2421" s="1">
        <f>FIND(", ",space_missions[[#This Row],[Location]])</f>
        <v>8</v>
      </c>
      <c r="K2421" s="1" t="str">
        <f t="shared" si="37"/>
        <v xml:space="preserve"> USA</v>
      </c>
      <c r="L2421" s="1" t="str">
        <f>_xlfn.CONCAT(space_missions[[#This Row],[Company]],"-",space_missions[[#This Row],[Rocket]])</f>
        <v>Boeing-Delta II 6925</v>
      </c>
      <c r="M2421" s="1">
        <f>YEAR(space_missions[[#This Row],[Date]])</f>
        <v>1989</v>
      </c>
    </row>
    <row r="2422" spans="1:13" x14ac:dyDescent="0.3">
      <c r="A2422" s="1" t="s">
        <v>9</v>
      </c>
      <c r="B2422" s="1" t="s">
        <v>684</v>
      </c>
      <c r="C2422" s="2">
        <v>32553</v>
      </c>
      <c r="D2422" s="3"/>
      <c r="E2422" s="1" t="s">
        <v>685</v>
      </c>
      <c r="F2422" s="1" t="s">
        <v>2658</v>
      </c>
      <c r="G2422" s="1" t="s">
        <v>13</v>
      </c>
      <c r="H2422" s="1" t="s">
        <v>14</v>
      </c>
      <c r="I2422" s="1" t="s">
        <v>15</v>
      </c>
      <c r="J2422" s="1">
        <f>FIND(", ",space_missions[[#This Row],[Location]])</f>
        <v>11</v>
      </c>
      <c r="K2422" s="1" t="str">
        <f t="shared" si="37"/>
        <v xml:space="preserve"> Russia</v>
      </c>
      <c r="L2422" s="1" t="str">
        <f>_xlfn.CONCAT(space_missions[[#This Row],[Company]],"-",space_missions[[#This Row],[Rocket]])</f>
        <v>RVSN USSR-Cosmos-3M (11K65M)</v>
      </c>
      <c r="M2422" s="1">
        <f>YEAR(space_missions[[#This Row],[Date]])</f>
        <v>1989</v>
      </c>
    </row>
    <row r="2423" spans="1:13" x14ac:dyDescent="0.3">
      <c r="A2423" s="1" t="s">
        <v>9</v>
      </c>
      <c r="B2423" s="1" t="s">
        <v>10</v>
      </c>
      <c r="C2423" s="2">
        <v>32554</v>
      </c>
      <c r="D2423" s="3">
        <v>0.45833333333333331</v>
      </c>
      <c r="E2423" s="1" t="s">
        <v>1463</v>
      </c>
      <c r="F2423" s="1" t="s">
        <v>2659</v>
      </c>
      <c r="G2423" s="1" t="s">
        <v>13</v>
      </c>
      <c r="H2423" s="1" t="s">
        <v>14</v>
      </c>
      <c r="I2423" s="1" t="s">
        <v>15</v>
      </c>
      <c r="J2423" s="1">
        <f>FIND(", ",space_missions[[#This Row],[Location]])</f>
        <v>9</v>
      </c>
      <c r="K2423" s="1" t="str">
        <f t="shared" si="37"/>
        <v xml:space="preserve"> Kazakhstan</v>
      </c>
      <c r="L2423" s="1" t="str">
        <f>_xlfn.CONCAT(space_missions[[#This Row],[Company]],"-",space_missions[[#This Row],[Rocket]])</f>
        <v>RVSN USSR-Molniya-M /Block ML</v>
      </c>
      <c r="M2423" s="1">
        <f>YEAR(space_missions[[#This Row],[Date]])</f>
        <v>1989</v>
      </c>
    </row>
    <row r="2424" spans="1:13" x14ac:dyDescent="0.3">
      <c r="A2424" s="1" t="s">
        <v>1057</v>
      </c>
      <c r="B2424" s="1" t="s">
        <v>1058</v>
      </c>
      <c r="C2424" s="2">
        <v>32560</v>
      </c>
      <c r="D2424" s="3">
        <v>0.97916666666666663</v>
      </c>
      <c r="E2424" s="1" t="s">
        <v>2393</v>
      </c>
      <c r="F2424" s="1" t="s">
        <v>2660</v>
      </c>
      <c r="G2424" s="1" t="s">
        <v>13</v>
      </c>
      <c r="H2424" s="1" t="s">
        <v>14</v>
      </c>
      <c r="I2424" s="1" t="s">
        <v>15</v>
      </c>
      <c r="J2424" s="1">
        <f>FIND(", ",space_missions[[#This Row],[Location]])</f>
        <v>7</v>
      </c>
      <c r="K2424" s="1" t="str">
        <f t="shared" si="37"/>
        <v xml:space="preserve"> Japan</v>
      </c>
      <c r="L2424" s="1" t="str">
        <f>_xlfn.CONCAT(space_missions[[#This Row],[Company]],"-",space_missions[[#This Row],[Rocket]])</f>
        <v>ISAS-Mu-III S2</v>
      </c>
      <c r="M2424" s="1">
        <f>YEAR(space_missions[[#This Row],[Date]])</f>
        <v>1989</v>
      </c>
    </row>
    <row r="2425" spans="1:13" x14ac:dyDescent="0.3">
      <c r="A2425" s="1" t="s">
        <v>9</v>
      </c>
      <c r="B2425" s="1" t="s">
        <v>684</v>
      </c>
      <c r="C2425" s="2">
        <v>32561</v>
      </c>
      <c r="D2425" s="3">
        <v>0.14444444444444443</v>
      </c>
      <c r="E2425" s="1" t="s">
        <v>685</v>
      </c>
      <c r="F2425" s="1" t="s">
        <v>2661</v>
      </c>
      <c r="G2425" s="1" t="s">
        <v>13</v>
      </c>
      <c r="H2425" s="1" t="s">
        <v>14</v>
      </c>
      <c r="I2425" s="1" t="s">
        <v>15</v>
      </c>
      <c r="J2425" s="1">
        <f>FIND(", ",space_missions[[#This Row],[Location]])</f>
        <v>11</v>
      </c>
      <c r="K2425" s="1" t="str">
        <f t="shared" si="37"/>
        <v xml:space="preserve"> Russia</v>
      </c>
      <c r="L2425" s="1" t="str">
        <f>_xlfn.CONCAT(space_missions[[#This Row],[Company]],"-",space_missions[[#This Row],[Rocket]])</f>
        <v>RVSN USSR-Cosmos-3M (11K65M)</v>
      </c>
      <c r="M2425" s="1">
        <f>YEAR(space_missions[[#This Row],[Date]])</f>
        <v>1989</v>
      </c>
    </row>
    <row r="2426" spans="1:13" x14ac:dyDescent="0.3">
      <c r="A2426" s="1" t="s">
        <v>9</v>
      </c>
      <c r="B2426" s="1" t="s">
        <v>684</v>
      </c>
      <c r="C2426" s="2">
        <v>32565</v>
      </c>
      <c r="D2426" s="3">
        <v>0.65</v>
      </c>
      <c r="E2426" s="1" t="s">
        <v>685</v>
      </c>
      <c r="F2426" s="1" t="s">
        <v>2662</v>
      </c>
      <c r="G2426" s="1" t="s">
        <v>13</v>
      </c>
      <c r="H2426" s="1" t="s">
        <v>14</v>
      </c>
      <c r="I2426" s="1" t="s">
        <v>15</v>
      </c>
      <c r="J2426" s="1">
        <f>FIND(", ",space_missions[[#This Row],[Location]])</f>
        <v>11</v>
      </c>
      <c r="K2426" s="1" t="str">
        <f t="shared" si="37"/>
        <v xml:space="preserve"> Russia</v>
      </c>
      <c r="L2426" s="1" t="str">
        <f>_xlfn.CONCAT(space_missions[[#This Row],[Company]],"-",space_missions[[#This Row],[Rocket]])</f>
        <v>RVSN USSR-Cosmos-3M (11K65M)</v>
      </c>
      <c r="M2426" s="1">
        <f>YEAR(space_missions[[#This Row],[Date]])</f>
        <v>1989</v>
      </c>
    </row>
    <row r="2427" spans="1:13" x14ac:dyDescent="0.3">
      <c r="A2427" s="1" t="s">
        <v>9</v>
      </c>
      <c r="B2427" s="1" t="s">
        <v>1828</v>
      </c>
      <c r="C2427" s="2">
        <v>32567</v>
      </c>
      <c r="D2427" s="3">
        <v>0.16944444444444445</v>
      </c>
      <c r="E2427" s="1" t="s">
        <v>1829</v>
      </c>
      <c r="F2427" s="1" t="s">
        <v>2663</v>
      </c>
      <c r="G2427" s="1" t="s">
        <v>13</v>
      </c>
      <c r="H2427" s="1" t="s">
        <v>14</v>
      </c>
      <c r="I2427" s="1" t="s">
        <v>15</v>
      </c>
      <c r="J2427" s="1">
        <f>FIND(", ",space_missions[[#This Row],[Location]])</f>
        <v>10</v>
      </c>
      <c r="K2427" s="1" t="str">
        <f t="shared" si="37"/>
        <v xml:space="preserve"> Russia</v>
      </c>
      <c r="L2427" s="1" t="str">
        <f>_xlfn.CONCAT(space_missions[[#This Row],[Company]],"-",space_missions[[#This Row],[Rocket]])</f>
        <v>RVSN USSR-Tsyklon-3</v>
      </c>
      <c r="M2427" s="1">
        <f>YEAR(space_missions[[#This Row],[Date]])</f>
        <v>1989</v>
      </c>
    </row>
    <row r="2428" spans="1:13" x14ac:dyDescent="0.3">
      <c r="A2428" s="1" t="s">
        <v>2338</v>
      </c>
      <c r="B2428" s="1" t="s">
        <v>2477</v>
      </c>
      <c r="C2428" s="2">
        <v>32573</v>
      </c>
      <c r="D2428" s="3">
        <v>0.97847222222222219</v>
      </c>
      <c r="E2428" s="1" t="s">
        <v>2609</v>
      </c>
      <c r="F2428" s="1" t="s">
        <v>2664</v>
      </c>
      <c r="G2428" s="1" t="s">
        <v>13</v>
      </c>
      <c r="H2428" s="1" t="s">
        <v>14</v>
      </c>
      <c r="I2428" s="1" t="s">
        <v>15</v>
      </c>
      <c r="J2428" s="1">
        <f>FIND(", ",space_missions[[#This Row],[Location]])</f>
        <v>6</v>
      </c>
      <c r="K2428" s="1" t="str">
        <f t="shared" si="37"/>
        <v xml:space="preserve"> France</v>
      </c>
      <c r="L2428" s="1" t="str">
        <f>_xlfn.CONCAT(space_missions[[#This Row],[Company]],"-",space_missions[[#This Row],[Rocket]])</f>
        <v>Arianespace-Ariane 44LP</v>
      </c>
      <c r="M2428" s="1">
        <f>YEAR(space_missions[[#This Row],[Date]])</f>
        <v>1989</v>
      </c>
    </row>
    <row r="2429" spans="1:13" x14ac:dyDescent="0.3">
      <c r="A2429" s="1" t="s">
        <v>54</v>
      </c>
      <c r="B2429" s="1" t="s">
        <v>916</v>
      </c>
      <c r="C2429" s="2">
        <v>32580</v>
      </c>
      <c r="D2429" s="3">
        <v>0.62291666666666667</v>
      </c>
      <c r="E2429" s="1" t="s">
        <v>2362</v>
      </c>
      <c r="F2429" s="1" t="s">
        <v>2665</v>
      </c>
      <c r="G2429" s="1" t="s">
        <v>13</v>
      </c>
      <c r="H2429" s="1" t="s">
        <v>2129</v>
      </c>
      <c r="I2429" s="1" t="s">
        <v>15</v>
      </c>
      <c r="J2429" s="1">
        <f>FIND(", ",space_missions[[#This Row],[Location]])</f>
        <v>7</v>
      </c>
      <c r="K2429" s="1" t="str">
        <f t="shared" si="37"/>
        <v xml:space="preserve"> USA</v>
      </c>
      <c r="L2429" s="1" t="str">
        <f>_xlfn.CONCAT(space_missions[[#This Row],[Company]],"-",space_missions[[#This Row],[Rocket]])</f>
        <v>NASA-Space Shuttle Discovery</v>
      </c>
      <c r="M2429" s="1">
        <f>YEAR(space_missions[[#This Row],[Date]])</f>
        <v>1989</v>
      </c>
    </row>
    <row r="2430" spans="1:13" x14ac:dyDescent="0.3">
      <c r="A2430" s="1" t="s">
        <v>9</v>
      </c>
      <c r="B2430" s="1" t="s">
        <v>684</v>
      </c>
      <c r="C2430" s="2">
        <v>32591</v>
      </c>
      <c r="D2430" s="3">
        <v>0.56805555555555554</v>
      </c>
      <c r="E2430" s="1" t="s">
        <v>685</v>
      </c>
      <c r="F2430" s="1" t="s">
        <v>2666</v>
      </c>
      <c r="G2430" s="1" t="s">
        <v>13</v>
      </c>
      <c r="H2430" s="1" t="s">
        <v>14</v>
      </c>
      <c r="I2430" s="1" t="s">
        <v>15</v>
      </c>
      <c r="J2430" s="1">
        <f>FIND(", ",space_missions[[#This Row],[Location]])</f>
        <v>11</v>
      </c>
      <c r="K2430" s="1" t="str">
        <f t="shared" si="37"/>
        <v xml:space="preserve"> Russia</v>
      </c>
      <c r="L2430" s="1" t="str">
        <f>_xlfn.CONCAT(space_missions[[#This Row],[Company]],"-",space_missions[[#This Row],[Rocket]])</f>
        <v>RVSN USSR-Cosmos-3M (11K65M)</v>
      </c>
      <c r="M2430" s="1">
        <f>YEAR(space_missions[[#This Row],[Date]])</f>
        <v>1989</v>
      </c>
    </row>
    <row r="2431" spans="1:13" x14ac:dyDescent="0.3">
      <c r="A2431" s="1" t="s">
        <v>2667</v>
      </c>
      <c r="B2431" s="1" t="s">
        <v>43</v>
      </c>
      <c r="C2431" s="2">
        <v>32591</v>
      </c>
      <c r="D2431" s="3">
        <v>0.90972222222222221</v>
      </c>
      <c r="E2431" s="1" t="s">
        <v>2668</v>
      </c>
      <c r="F2431" s="1" t="s">
        <v>2669</v>
      </c>
      <c r="G2431" s="1" t="s">
        <v>13</v>
      </c>
      <c r="H2431" s="1" t="s">
        <v>14</v>
      </c>
      <c r="I2431" s="1" t="s">
        <v>15</v>
      </c>
      <c r="J2431" s="1">
        <f>FIND(", ",space_missions[[#This Row],[Location]])</f>
        <v>8</v>
      </c>
      <c r="K2431" s="1" t="str">
        <f t="shared" si="37"/>
        <v xml:space="preserve"> USA</v>
      </c>
      <c r="L2431" s="1" t="str">
        <f>_xlfn.CONCAT(space_missions[[#This Row],[Company]],"-",space_missions[[#This Row],[Rocket]])</f>
        <v>Douglas-Delta 3920-8</v>
      </c>
      <c r="M2431" s="1">
        <f>YEAR(space_missions[[#This Row],[Date]])</f>
        <v>1989</v>
      </c>
    </row>
    <row r="2432" spans="1:13" x14ac:dyDescent="0.3">
      <c r="A2432" s="1" t="s">
        <v>2338</v>
      </c>
      <c r="B2432" s="1" t="s">
        <v>1202</v>
      </c>
      <c r="C2432" s="2">
        <v>32600</v>
      </c>
      <c r="D2432" s="3">
        <v>0.10277777777777777</v>
      </c>
      <c r="E2432" s="1" t="s">
        <v>2484</v>
      </c>
      <c r="F2432" s="1" t="s">
        <v>2670</v>
      </c>
      <c r="G2432" s="1" t="s">
        <v>13</v>
      </c>
      <c r="H2432" s="1" t="s">
        <v>14</v>
      </c>
      <c r="I2432" s="1" t="s">
        <v>15</v>
      </c>
      <c r="J2432" s="1">
        <f>FIND(", ",space_missions[[#This Row],[Location]])</f>
        <v>6</v>
      </c>
      <c r="K2432" s="1" t="str">
        <f t="shared" si="37"/>
        <v xml:space="preserve"> France</v>
      </c>
      <c r="L2432" s="1" t="str">
        <f>_xlfn.CONCAT(space_missions[[#This Row],[Company]],"-",space_missions[[#This Row],[Rocket]])</f>
        <v>Arianespace-Ariane 2</v>
      </c>
      <c r="M2432" s="1">
        <f>YEAR(space_missions[[#This Row],[Date]])</f>
        <v>1989</v>
      </c>
    </row>
    <row r="2433" spans="1:13" x14ac:dyDescent="0.3">
      <c r="A2433" s="1" t="s">
        <v>9</v>
      </c>
      <c r="B2433" s="1" t="s">
        <v>684</v>
      </c>
      <c r="C2433" s="2">
        <v>32602</v>
      </c>
      <c r="D2433" s="3">
        <v>0.77500000000000002</v>
      </c>
      <c r="E2433" s="1" t="s">
        <v>685</v>
      </c>
      <c r="F2433" s="1" t="s">
        <v>2671</v>
      </c>
      <c r="G2433" s="1" t="s">
        <v>13</v>
      </c>
      <c r="H2433" s="1" t="s">
        <v>14</v>
      </c>
      <c r="I2433" s="1" t="s">
        <v>15</v>
      </c>
      <c r="J2433" s="1">
        <f>FIND(", ",space_missions[[#This Row],[Location]])</f>
        <v>11</v>
      </c>
      <c r="K2433" s="1" t="str">
        <f t="shared" si="37"/>
        <v xml:space="preserve"> Russia</v>
      </c>
      <c r="L2433" s="1" t="str">
        <f>_xlfn.CONCAT(space_missions[[#This Row],[Company]],"-",space_missions[[#This Row],[Rocket]])</f>
        <v>RVSN USSR-Cosmos-3M (11K65M)</v>
      </c>
      <c r="M2433" s="1">
        <f>YEAR(space_missions[[#This Row],[Date]])</f>
        <v>1989</v>
      </c>
    </row>
    <row r="2434" spans="1:13" x14ac:dyDescent="0.3">
      <c r="A2434" s="1" t="s">
        <v>54</v>
      </c>
      <c r="B2434" s="1" t="s">
        <v>916</v>
      </c>
      <c r="C2434" s="2">
        <v>32632</v>
      </c>
      <c r="D2434" s="3">
        <v>0.78194444444444444</v>
      </c>
      <c r="E2434" s="1" t="s">
        <v>2440</v>
      </c>
      <c r="F2434" s="1" t="s">
        <v>2672</v>
      </c>
      <c r="G2434" s="1" t="s">
        <v>13</v>
      </c>
      <c r="H2434" s="1" t="s">
        <v>2129</v>
      </c>
      <c r="I2434" s="1" t="s">
        <v>15</v>
      </c>
      <c r="J2434" s="1">
        <f>FIND(", ",space_missions[[#This Row],[Location]])</f>
        <v>7</v>
      </c>
      <c r="K2434" s="1" t="str">
        <f t="shared" ref="K2434:K2497" si="38">RIGHT(B2434,LEN(B2434)-FIND("*",SUBSTITUTE(B2434,", ","*",LEN(B2434)-LEN(SUBSTITUTE(B2434,", ","*")))))</f>
        <v xml:space="preserve"> USA</v>
      </c>
      <c r="L2434" s="1" t="str">
        <f>_xlfn.CONCAT(space_missions[[#This Row],[Company]],"-",space_missions[[#This Row],[Rocket]])</f>
        <v>NASA-Space Shuttle Atlantis</v>
      </c>
      <c r="M2434" s="1">
        <f>YEAR(space_missions[[#This Row],[Date]])</f>
        <v>1989</v>
      </c>
    </row>
    <row r="2435" spans="1:13" x14ac:dyDescent="0.3">
      <c r="A2435" s="1" t="s">
        <v>463</v>
      </c>
      <c r="B2435" s="1" t="s">
        <v>464</v>
      </c>
      <c r="C2435" s="2">
        <v>32638</v>
      </c>
      <c r="D2435" s="3">
        <v>0.82430555555555551</v>
      </c>
      <c r="E2435" s="1" t="s">
        <v>2235</v>
      </c>
      <c r="F2435" s="1" t="s">
        <v>2673</v>
      </c>
      <c r="G2435" s="1" t="s">
        <v>13</v>
      </c>
      <c r="H2435" s="1" t="s">
        <v>14</v>
      </c>
      <c r="I2435" s="1" t="s">
        <v>15</v>
      </c>
      <c r="J2435" s="1">
        <f>FIND(", ",space_missions[[#This Row],[Location]])</f>
        <v>7</v>
      </c>
      <c r="K2435" s="1" t="str">
        <f t="shared" si="38"/>
        <v xml:space="preserve"> USA</v>
      </c>
      <c r="L2435" s="1" t="str">
        <f>_xlfn.CONCAT(space_missions[[#This Row],[Company]],"-",space_missions[[#This Row],[Rocket]])</f>
        <v>Martin Marietta-Titan 34D</v>
      </c>
      <c r="M2435" s="1">
        <f>YEAR(space_missions[[#This Row],[Date]])</f>
        <v>1989</v>
      </c>
    </row>
    <row r="2436" spans="1:13" x14ac:dyDescent="0.3">
      <c r="A2436" s="1" t="s">
        <v>2025</v>
      </c>
      <c r="B2436" s="1" t="s">
        <v>2026</v>
      </c>
      <c r="C2436" s="2">
        <v>32650</v>
      </c>
      <c r="D2436" s="3">
        <v>6.9444444444444448E-2</v>
      </c>
      <c r="E2436" s="1" t="s">
        <v>2541</v>
      </c>
      <c r="F2436" s="1" t="s">
        <v>2674</v>
      </c>
      <c r="G2436" s="1" t="s">
        <v>13</v>
      </c>
      <c r="H2436" s="1" t="s">
        <v>14</v>
      </c>
      <c r="I2436" s="1" t="s">
        <v>56</v>
      </c>
      <c r="J2436" s="1">
        <f>FIND(", ",space_missions[[#This Row],[Location]])</f>
        <v>7</v>
      </c>
      <c r="K2436" s="1" t="str">
        <f t="shared" si="38"/>
        <v xml:space="preserve"> India</v>
      </c>
      <c r="L2436" s="1" t="str">
        <f>_xlfn.CONCAT(space_missions[[#This Row],[Company]],"-",space_missions[[#This Row],[Rocket]])</f>
        <v>ISRO-ASLV</v>
      </c>
      <c r="M2436" s="1">
        <f>YEAR(space_missions[[#This Row],[Date]])</f>
        <v>1989</v>
      </c>
    </row>
    <row r="2437" spans="1:13" x14ac:dyDescent="0.3">
      <c r="A2437" s="1" t="s">
        <v>2338</v>
      </c>
      <c r="B2437" s="1" t="s">
        <v>2477</v>
      </c>
      <c r="C2437" s="2">
        <v>32664</v>
      </c>
      <c r="D2437" s="3">
        <v>0.94236111111111109</v>
      </c>
      <c r="E2437" s="1" t="s">
        <v>2675</v>
      </c>
      <c r="F2437" s="1" t="s">
        <v>2676</v>
      </c>
      <c r="G2437" s="1" t="s">
        <v>13</v>
      </c>
      <c r="H2437" s="1" t="s">
        <v>14</v>
      </c>
      <c r="I2437" s="1" t="s">
        <v>15</v>
      </c>
      <c r="J2437" s="1">
        <f>FIND(", ",space_missions[[#This Row],[Location]])</f>
        <v>6</v>
      </c>
      <c r="K2437" s="1" t="str">
        <f t="shared" si="38"/>
        <v xml:space="preserve"> France</v>
      </c>
      <c r="L2437" s="1" t="str">
        <f>_xlfn.CONCAT(space_missions[[#This Row],[Company]],"-",space_missions[[#This Row],[Rocket]])</f>
        <v>Arianespace-Ariane 44L</v>
      </c>
      <c r="M2437" s="1">
        <f>YEAR(space_missions[[#This Row],[Date]])</f>
        <v>1989</v>
      </c>
    </row>
    <row r="2438" spans="1:13" x14ac:dyDescent="0.3">
      <c r="A2438" s="1" t="s">
        <v>9</v>
      </c>
      <c r="B2438" s="1" t="s">
        <v>684</v>
      </c>
      <c r="C2438" s="2">
        <v>32666</v>
      </c>
      <c r="D2438" s="3">
        <v>0.21666666666666667</v>
      </c>
      <c r="E2438" s="1" t="s">
        <v>685</v>
      </c>
      <c r="F2438" s="1" t="s">
        <v>2677</v>
      </c>
      <c r="G2438" s="1" t="s">
        <v>13</v>
      </c>
      <c r="H2438" s="1" t="s">
        <v>14</v>
      </c>
      <c r="I2438" s="1" t="s">
        <v>15</v>
      </c>
      <c r="J2438" s="1">
        <f>FIND(", ",space_missions[[#This Row],[Location]])</f>
        <v>11</v>
      </c>
      <c r="K2438" s="1" t="str">
        <f t="shared" si="38"/>
        <v xml:space="preserve"> Russia</v>
      </c>
      <c r="L2438" s="1" t="str">
        <f>_xlfn.CONCAT(space_missions[[#This Row],[Company]],"-",space_missions[[#This Row],[Rocket]])</f>
        <v>RVSN USSR-Cosmos-3M (11K65M)</v>
      </c>
      <c r="M2438" s="1">
        <f>YEAR(space_missions[[#This Row],[Date]])</f>
        <v>1989</v>
      </c>
    </row>
    <row r="2439" spans="1:13" x14ac:dyDescent="0.3">
      <c r="A2439" s="1" t="s">
        <v>9</v>
      </c>
      <c r="B2439" s="1" t="s">
        <v>1116</v>
      </c>
      <c r="C2439" s="2">
        <v>32667</v>
      </c>
      <c r="D2439" s="3">
        <v>0.71458333333333335</v>
      </c>
      <c r="E2439" s="1" t="s">
        <v>1463</v>
      </c>
      <c r="F2439" s="1" t="s">
        <v>2678</v>
      </c>
      <c r="G2439" s="1" t="s">
        <v>13</v>
      </c>
      <c r="H2439" s="1" t="s">
        <v>14</v>
      </c>
      <c r="I2439" s="1" t="s">
        <v>15</v>
      </c>
      <c r="J2439" s="1">
        <f>FIND(", ",space_missions[[#This Row],[Location]])</f>
        <v>10</v>
      </c>
      <c r="K2439" s="1" t="str">
        <f t="shared" si="38"/>
        <v xml:space="preserve"> Russia</v>
      </c>
      <c r="L2439" s="1" t="str">
        <f>_xlfn.CONCAT(space_missions[[#This Row],[Company]],"-",space_missions[[#This Row],[Rocket]])</f>
        <v>RVSN USSR-Molniya-M /Block ML</v>
      </c>
      <c r="M2439" s="1">
        <f>YEAR(space_missions[[#This Row],[Date]])</f>
        <v>1989</v>
      </c>
    </row>
    <row r="2440" spans="1:13" x14ac:dyDescent="0.3">
      <c r="A2440" s="1" t="s">
        <v>9</v>
      </c>
      <c r="B2440" s="1" t="s">
        <v>1828</v>
      </c>
      <c r="C2440" s="2">
        <v>32668</v>
      </c>
      <c r="D2440" s="3">
        <v>0.4236111111111111</v>
      </c>
      <c r="E2440" s="1" t="s">
        <v>1829</v>
      </c>
      <c r="F2440" s="1" t="s">
        <v>2679</v>
      </c>
      <c r="G2440" s="1" t="s">
        <v>13</v>
      </c>
      <c r="H2440" s="1" t="s">
        <v>14</v>
      </c>
      <c r="I2440" s="1" t="s">
        <v>21</v>
      </c>
      <c r="J2440" s="1">
        <f>FIND(", ",space_missions[[#This Row],[Location]])</f>
        <v>10</v>
      </c>
      <c r="K2440" s="1" t="str">
        <f t="shared" si="38"/>
        <v xml:space="preserve"> Russia</v>
      </c>
      <c r="L2440" s="1" t="str">
        <f>_xlfn.CONCAT(space_missions[[#This Row],[Company]],"-",space_missions[[#This Row],[Rocket]])</f>
        <v>RVSN USSR-Tsyklon-3</v>
      </c>
      <c r="M2440" s="1">
        <f>YEAR(space_missions[[#This Row],[Date]])</f>
        <v>1989</v>
      </c>
    </row>
    <row r="2441" spans="1:13" x14ac:dyDescent="0.3">
      <c r="A2441" s="1" t="s">
        <v>2655</v>
      </c>
      <c r="B2441" s="1" t="s">
        <v>43</v>
      </c>
      <c r="C2441" s="2">
        <v>32669</v>
      </c>
      <c r="D2441" s="3">
        <v>0.9375</v>
      </c>
      <c r="E2441" s="1" t="s">
        <v>2656</v>
      </c>
      <c r="F2441" s="1" t="s">
        <v>2680</v>
      </c>
      <c r="G2441" s="1" t="s">
        <v>13</v>
      </c>
      <c r="H2441" s="1" t="s">
        <v>14</v>
      </c>
      <c r="I2441" s="1" t="s">
        <v>15</v>
      </c>
      <c r="J2441" s="1">
        <f>FIND(", ",space_missions[[#This Row],[Location]])</f>
        <v>8</v>
      </c>
      <c r="K2441" s="1" t="str">
        <f t="shared" si="38"/>
        <v xml:space="preserve"> USA</v>
      </c>
      <c r="L2441" s="1" t="str">
        <f>_xlfn.CONCAT(space_missions[[#This Row],[Company]],"-",space_missions[[#This Row],[Rocket]])</f>
        <v>Boeing-Delta II 6925</v>
      </c>
      <c r="M2441" s="1">
        <f>YEAR(space_missions[[#This Row],[Date]])</f>
        <v>1989</v>
      </c>
    </row>
    <row r="2442" spans="1:13" x14ac:dyDescent="0.3">
      <c r="A2442" s="1" t="s">
        <v>9</v>
      </c>
      <c r="B2442" s="1" t="s">
        <v>661</v>
      </c>
      <c r="C2442" s="2">
        <v>32673</v>
      </c>
      <c r="D2442" s="3">
        <v>0.52083333333333337</v>
      </c>
      <c r="E2442" s="1" t="s">
        <v>685</v>
      </c>
      <c r="F2442" s="1" t="s">
        <v>2681</v>
      </c>
      <c r="G2442" s="1" t="s">
        <v>13</v>
      </c>
      <c r="H2442" s="1" t="s">
        <v>14</v>
      </c>
      <c r="I2442" s="1" t="s">
        <v>15</v>
      </c>
      <c r="J2442" s="1">
        <f>FIND(", ",space_missions[[#This Row],[Location]])</f>
        <v>11</v>
      </c>
      <c r="K2442" s="1" t="str">
        <f t="shared" si="38"/>
        <v xml:space="preserve"> Russia</v>
      </c>
      <c r="L2442" s="1" t="str">
        <f>_xlfn.CONCAT(space_missions[[#This Row],[Company]],"-",space_missions[[#This Row],[Rocket]])</f>
        <v>RVSN USSR-Cosmos-3M (11K65M)</v>
      </c>
      <c r="M2442" s="1">
        <f>YEAR(space_missions[[#This Row],[Date]])</f>
        <v>1989</v>
      </c>
    </row>
    <row r="2443" spans="1:13" x14ac:dyDescent="0.3">
      <c r="A2443" s="1" t="s">
        <v>463</v>
      </c>
      <c r="B2443" s="1" t="s">
        <v>521</v>
      </c>
      <c r="C2443" s="2">
        <v>32673</v>
      </c>
      <c r="D2443" s="3">
        <v>0.5541666666666667</v>
      </c>
      <c r="E2443" s="1" t="s">
        <v>2682</v>
      </c>
      <c r="F2443" s="1" t="s">
        <v>2683</v>
      </c>
      <c r="G2443" s="1" t="s">
        <v>13</v>
      </c>
      <c r="H2443" s="1" t="s">
        <v>14</v>
      </c>
      <c r="I2443" s="1" t="s">
        <v>15</v>
      </c>
      <c r="J2443" s="1">
        <f>FIND(", ",space_missions[[#This Row],[Location]])</f>
        <v>7</v>
      </c>
      <c r="K2443" s="1" t="str">
        <f t="shared" si="38"/>
        <v xml:space="preserve"> USA</v>
      </c>
      <c r="L2443" s="1" t="str">
        <f>_xlfn.CONCAT(space_missions[[#This Row],[Company]],"-",space_missions[[#This Row],[Rocket]])</f>
        <v>Martin Marietta-Titan IV(402)A</v>
      </c>
      <c r="M2443" s="1">
        <f>YEAR(space_missions[[#This Row],[Date]])</f>
        <v>1989</v>
      </c>
    </row>
    <row r="2444" spans="1:13" x14ac:dyDescent="0.3">
      <c r="A2444" s="1" t="s">
        <v>9</v>
      </c>
      <c r="B2444" s="1" t="s">
        <v>661</v>
      </c>
      <c r="C2444" s="2">
        <v>32693</v>
      </c>
      <c r="D2444" s="3">
        <v>0.63958333333333328</v>
      </c>
      <c r="E2444" s="1" t="s">
        <v>685</v>
      </c>
      <c r="F2444" s="1" t="s">
        <v>2684</v>
      </c>
      <c r="G2444" s="1" t="s">
        <v>13</v>
      </c>
      <c r="H2444" s="1" t="s">
        <v>14</v>
      </c>
      <c r="I2444" s="1" t="s">
        <v>15</v>
      </c>
      <c r="J2444" s="1">
        <f>FIND(", ",space_missions[[#This Row],[Location]])</f>
        <v>11</v>
      </c>
      <c r="K2444" s="1" t="str">
        <f t="shared" si="38"/>
        <v xml:space="preserve"> Russia</v>
      </c>
      <c r="L2444" s="1" t="str">
        <f>_xlfn.CONCAT(space_missions[[#This Row],[Company]],"-",space_missions[[#This Row],[Rocket]])</f>
        <v>RVSN USSR-Cosmos-3M (11K65M)</v>
      </c>
      <c r="M2444" s="1">
        <f>YEAR(space_missions[[#This Row],[Date]])</f>
        <v>1989</v>
      </c>
    </row>
    <row r="2445" spans="1:13" x14ac:dyDescent="0.3">
      <c r="A2445" s="1" t="s">
        <v>2338</v>
      </c>
      <c r="B2445" s="1" t="s">
        <v>1202</v>
      </c>
      <c r="C2445" s="2">
        <v>32701</v>
      </c>
      <c r="D2445" s="3">
        <v>9.7222222222222224E-3</v>
      </c>
      <c r="E2445" s="1" t="s">
        <v>2354</v>
      </c>
      <c r="F2445" s="1" t="s">
        <v>2685</v>
      </c>
      <c r="G2445" s="1" t="s">
        <v>13</v>
      </c>
      <c r="H2445" s="1" t="s">
        <v>14</v>
      </c>
      <c r="I2445" s="1" t="s">
        <v>15</v>
      </c>
      <c r="J2445" s="1">
        <f>FIND(", ",space_missions[[#This Row],[Location]])</f>
        <v>6</v>
      </c>
      <c r="K2445" s="1" t="str">
        <f t="shared" si="38"/>
        <v xml:space="preserve"> France</v>
      </c>
      <c r="L2445" s="1" t="str">
        <f>_xlfn.CONCAT(space_missions[[#This Row],[Company]],"-",space_missions[[#This Row],[Rocket]])</f>
        <v>Arianespace-Ariane 3</v>
      </c>
      <c r="M2445" s="1">
        <f>YEAR(space_missions[[#This Row],[Date]])</f>
        <v>1989</v>
      </c>
    </row>
    <row r="2446" spans="1:13" x14ac:dyDescent="0.3">
      <c r="A2446" s="1" t="s">
        <v>9</v>
      </c>
      <c r="B2446" s="1" t="s">
        <v>847</v>
      </c>
      <c r="C2446" s="2">
        <v>32713</v>
      </c>
      <c r="D2446" s="3">
        <v>0</v>
      </c>
      <c r="E2446" s="1" t="s">
        <v>937</v>
      </c>
      <c r="F2446" s="1" t="s">
        <v>2686</v>
      </c>
      <c r="G2446" s="1" t="s">
        <v>13</v>
      </c>
      <c r="H2446" s="1" t="s">
        <v>14</v>
      </c>
      <c r="I2446" s="1" t="s">
        <v>15</v>
      </c>
      <c r="J2446" s="1">
        <f>FIND(", ",space_missions[[#This Row],[Location]])</f>
        <v>11</v>
      </c>
      <c r="K2446" s="1" t="str">
        <f t="shared" si="38"/>
        <v xml:space="preserve"> Kazakhstan</v>
      </c>
      <c r="L2446" s="1" t="str">
        <f>_xlfn.CONCAT(space_missions[[#This Row],[Company]],"-",space_missions[[#This Row],[Rocket]])</f>
        <v>RVSN USSR-Tsyklon-2</v>
      </c>
      <c r="M2446" s="1">
        <f>YEAR(space_missions[[#This Row],[Date]])</f>
        <v>1989</v>
      </c>
    </row>
    <row r="2447" spans="1:13" x14ac:dyDescent="0.3">
      <c r="A2447" s="1" t="s">
        <v>9</v>
      </c>
      <c r="B2447" s="1" t="s">
        <v>661</v>
      </c>
      <c r="C2447" s="2">
        <v>32714</v>
      </c>
      <c r="D2447" s="3">
        <v>0.32500000000000001</v>
      </c>
      <c r="E2447" s="1" t="s">
        <v>685</v>
      </c>
      <c r="F2447" s="1" t="s">
        <v>2687</v>
      </c>
      <c r="G2447" s="1" t="s">
        <v>13</v>
      </c>
      <c r="H2447" s="1" t="s">
        <v>14</v>
      </c>
      <c r="I2447" s="1" t="s">
        <v>15</v>
      </c>
      <c r="J2447" s="1">
        <f>FIND(", ",space_missions[[#This Row],[Location]])</f>
        <v>11</v>
      </c>
      <c r="K2447" s="1" t="str">
        <f t="shared" si="38"/>
        <v xml:space="preserve"> Russia</v>
      </c>
      <c r="L2447" s="1" t="str">
        <f>_xlfn.CONCAT(space_missions[[#This Row],[Company]],"-",space_missions[[#This Row],[Rocket]])</f>
        <v>RVSN USSR-Cosmos-3M (11K65M)</v>
      </c>
      <c r="M2447" s="1">
        <f>YEAR(space_missions[[#This Row],[Date]])</f>
        <v>1989</v>
      </c>
    </row>
    <row r="2448" spans="1:13" x14ac:dyDescent="0.3">
      <c r="A2448" s="1" t="s">
        <v>54</v>
      </c>
      <c r="B2448" s="1" t="s">
        <v>916</v>
      </c>
      <c r="C2448" s="2">
        <v>32728</v>
      </c>
      <c r="D2448" s="3">
        <v>0.52569444444444446</v>
      </c>
      <c r="E2448" s="1" t="s">
        <v>2127</v>
      </c>
      <c r="F2448" s="1" t="s">
        <v>2688</v>
      </c>
      <c r="G2448" s="1" t="s">
        <v>13</v>
      </c>
      <c r="H2448" s="1" t="s">
        <v>2129</v>
      </c>
      <c r="I2448" s="1" t="s">
        <v>15</v>
      </c>
      <c r="J2448" s="1">
        <f>FIND(", ",space_missions[[#This Row],[Location]])</f>
        <v>7</v>
      </c>
      <c r="K2448" s="1" t="str">
        <f t="shared" si="38"/>
        <v xml:space="preserve"> USA</v>
      </c>
      <c r="L2448" s="1" t="str">
        <f>_xlfn.CONCAT(space_missions[[#This Row],[Company]],"-",space_missions[[#This Row],[Rocket]])</f>
        <v>NASA-Space Shuttle Columbia</v>
      </c>
      <c r="M2448" s="1">
        <f>YEAR(space_missions[[#This Row],[Date]])</f>
        <v>1989</v>
      </c>
    </row>
    <row r="2449" spans="1:13" x14ac:dyDescent="0.3">
      <c r="A2449" s="1" t="s">
        <v>2338</v>
      </c>
      <c r="B2449" s="1" t="s">
        <v>2477</v>
      </c>
      <c r="C2449" s="2">
        <v>32728</v>
      </c>
      <c r="D2449" s="3">
        <v>0.97569444444444442</v>
      </c>
      <c r="E2449" s="1" t="s">
        <v>2609</v>
      </c>
      <c r="F2449" s="1" t="s">
        <v>2689</v>
      </c>
      <c r="G2449" s="1" t="s">
        <v>13</v>
      </c>
      <c r="H2449" s="1" t="s">
        <v>14</v>
      </c>
      <c r="I2449" s="1" t="s">
        <v>15</v>
      </c>
      <c r="J2449" s="1">
        <f>FIND(", ",space_missions[[#This Row],[Location]])</f>
        <v>6</v>
      </c>
      <c r="K2449" s="1" t="str">
        <f t="shared" si="38"/>
        <v xml:space="preserve"> France</v>
      </c>
      <c r="L2449" s="1" t="str">
        <f>_xlfn.CONCAT(space_missions[[#This Row],[Company]],"-",space_missions[[#This Row],[Rocket]])</f>
        <v>Arianespace-Ariane 44LP</v>
      </c>
      <c r="M2449" s="1">
        <f>YEAR(space_missions[[#This Row],[Date]])</f>
        <v>1989</v>
      </c>
    </row>
    <row r="2450" spans="1:13" x14ac:dyDescent="0.3">
      <c r="A2450" s="1" t="s">
        <v>2655</v>
      </c>
      <c r="B2450" s="1" t="s">
        <v>43</v>
      </c>
      <c r="C2450" s="2">
        <v>32738</v>
      </c>
      <c r="D2450" s="3">
        <v>0.24861111111111112</v>
      </c>
      <c r="E2450" s="1" t="s">
        <v>2656</v>
      </c>
      <c r="F2450" s="1" t="s">
        <v>2690</v>
      </c>
      <c r="G2450" s="1" t="s">
        <v>13</v>
      </c>
      <c r="H2450" s="1" t="s">
        <v>14</v>
      </c>
      <c r="I2450" s="1" t="s">
        <v>15</v>
      </c>
      <c r="J2450" s="1">
        <f>FIND(", ",space_missions[[#This Row],[Location]])</f>
        <v>8</v>
      </c>
      <c r="K2450" s="1" t="str">
        <f t="shared" si="38"/>
        <v xml:space="preserve"> USA</v>
      </c>
      <c r="L2450" s="1" t="str">
        <f>_xlfn.CONCAT(space_missions[[#This Row],[Company]],"-",space_missions[[#This Row],[Rocket]])</f>
        <v>Boeing-Delta II 6925</v>
      </c>
      <c r="M2450" s="1">
        <f>YEAR(space_missions[[#This Row],[Date]])</f>
        <v>1989</v>
      </c>
    </row>
    <row r="2451" spans="1:13" x14ac:dyDescent="0.3">
      <c r="A2451" s="1" t="s">
        <v>2655</v>
      </c>
      <c r="B2451" s="1" t="s">
        <v>102</v>
      </c>
      <c r="C2451" s="2">
        <v>32747</v>
      </c>
      <c r="D2451" s="3">
        <v>0.95763888888888893</v>
      </c>
      <c r="E2451" s="1" t="s">
        <v>2656</v>
      </c>
      <c r="F2451" s="1" t="s">
        <v>2691</v>
      </c>
      <c r="G2451" s="1" t="s">
        <v>13</v>
      </c>
      <c r="H2451" s="1" t="s">
        <v>14</v>
      </c>
      <c r="I2451" s="1" t="s">
        <v>15</v>
      </c>
      <c r="J2451" s="1">
        <f>FIND(", ",space_missions[[#This Row],[Location]])</f>
        <v>8</v>
      </c>
      <c r="K2451" s="1" t="str">
        <f t="shared" si="38"/>
        <v xml:space="preserve"> USA</v>
      </c>
      <c r="L2451" s="1" t="str">
        <f>_xlfn.CONCAT(space_missions[[#This Row],[Company]],"-",space_missions[[#This Row],[Rocket]])</f>
        <v>Boeing-Delta II 6925</v>
      </c>
      <c r="M2451" s="1">
        <f>YEAR(space_missions[[#This Row],[Date]])</f>
        <v>1989</v>
      </c>
    </row>
    <row r="2452" spans="1:13" x14ac:dyDescent="0.3">
      <c r="A2452" s="1" t="s">
        <v>9</v>
      </c>
      <c r="B2452" s="1" t="s">
        <v>1828</v>
      </c>
      <c r="C2452" s="2">
        <v>32748</v>
      </c>
      <c r="D2452" s="3">
        <v>9.7222222222222224E-3</v>
      </c>
      <c r="E2452" s="1" t="s">
        <v>1829</v>
      </c>
      <c r="F2452" s="1" t="s">
        <v>2692</v>
      </c>
      <c r="G2452" s="1" t="s">
        <v>13</v>
      </c>
      <c r="H2452" s="1" t="s">
        <v>14</v>
      </c>
      <c r="I2452" s="1" t="s">
        <v>15</v>
      </c>
      <c r="J2452" s="1">
        <f>FIND(", ",space_missions[[#This Row],[Location]])</f>
        <v>10</v>
      </c>
      <c r="K2452" s="1" t="str">
        <f t="shared" si="38"/>
        <v xml:space="preserve"> Russia</v>
      </c>
      <c r="L2452" s="1" t="str">
        <f>_xlfn.CONCAT(space_missions[[#This Row],[Company]],"-",space_missions[[#This Row],[Rocket]])</f>
        <v>RVSN USSR-Tsyklon-3</v>
      </c>
      <c r="M2452" s="1">
        <f>YEAR(space_missions[[#This Row],[Date]])</f>
        <v>1989</v>
      </c>
    </row>
    <row r="2453" spans="1:13" x14ac:dyDescent="0.3">
      <c r="A2453" s="1" t="s">
        <v>463</v>
      </c>
      <c r="B2453" s="1" t="s">
        <v>464</v>
      </c>
      <c r="C2453" s="2">
        <v>32755</v>
      </c>
      <c r="D2453" s="3">
        <v>0.24583333333333332</v>
      </c>
      <c r="E2453" s="1" t="s">
        <v>2235</v>
      </c>
      <c r="F2453" s="1" t="s">
        <v>2693</v>
      </c>
      <c r="G2453" s="1" t="s">
        <v>13</v>
      </c>
      <c r="H2453" s="1" t="s">
        <v>14</v>
      </c>
      <c r="I2453" s="1" t="s">
        <v>15</v>
      </c>
      <c r="J2453" s="1">
        <f>FIND(", ",space_missions[[#This Row],[Location]])</f>
        <v>7</v>
      </c>
      <c r="K2453" s="1" t="str">
        <f t="shared" si="38"/>
        <v xml:space="preserve"> USA</v>
      </c>
      <c r="L2453" s="1" t="str">
        <f>_xlfn.CONCAT(space_missions[[#This Row],[Company]],"-",space_missions[[#This Row],[Rocket]])</f>
        <v>Martin Marietta-Titan 34D</v>
      </c>
      <c r="M2453" s="1">
        <f>YEAR(space_missions[[#This Row],[Date]])</f>
        <v>1989</v>
      </c>
    </row>
    <row r="2454" spans="1:13" x14ac:dyDescent="0.3">
      <c r="A2454" s="1" t="s">
        <v>1620</v>
      </c>
      <c r="B2454" s="1" t="s">
        <v>1621</v>
      </c>
      <c r="C2454" s="2">
        <v>32756</v>
      </c>
      <c r="D2454" s="3">
        <v>0.7993055555555556</v>
      </c>
      <c r="E2454" s="1" t="s">
        <v>2694</v>
      </c>
      <c r="F2454" s="1" t="s">
        <v>2695</v>
      </c>
      <c r="G2454" s="1" t="s">
        <v>13</v>
      </c>
      <c r="H2454" s="1" t="s">
        <v>14</v>
      </c>
      <c r="I2454" s="1" t="s">
        <v>15</v>
      </c>
      <c r="J2454" s="1">
        <f>FIND(", ",space_missions[[#This Row],[Location]])</f>
        <v>6</v>
      </c>
      <c r="K2454" s="1" t="str">
        <f t="shared" si="38"/>
        <v xml:space="preserve"> Japan</v>
      </c>
      <c r="L2454" s="1" t="str">
        <f>_xlfn.CONCAT(space_missions[[#This Row],[Company]],"-",space_missions[[#This Row],[Rocket]])</f>
        <v>MHI-H-I UM-129A (6SO)</v>
      </c>
      <c r="M2454" s="1">
        <f>YEAR(space_missions[[#This Row],[Date]])</f>
        <v>1989</v>
      </c>
    </row>
    <row r="2455" spans="1:13" x14ac:dyDescent="0.3">
      <c r="A2455" s="1" t="s">
        <v>463</v>
      </c>
      <c r="B2455" s="1" t="s">
        <v>322</v>
      </c>
      <c r="C2455" s="2">
        <v>32757</v>
      </c>
      <c r="D2455" s="3">
        <v>7.4999999999999997E-2</v>
      </c>
      <c r="E2455" s="1" t="s">
        <v>2622</v>
      </c>
      <c r="F2455" s="1" t="s">
        <v>2696</v>
      </c>
      <c r="G2455" s="1" t="s">
        <v>13</v>
      </c>
      <c r="H2455" s="1" t="s">
        <v>2624</v>
      </c>
      <c r="I2455" s="1" t="s">
        <v>15</v>
      </c>
      <c r="J2455" s="1">
        <f>FIND(", ",space_missions[[#This Row],[Location]])</f>
        <v>7</v>
      </c>
      <c r="K2455" s="1" t="str">
        <f t="shared" si="38"/>
        <v xml:space="preserve"> USA</v>
      </c>
      <c r="L2455" s="1" t="str">
        <f>_xlfn.CONCAT(space_missions[[#This Row],[Company]],"-",space_missions[[#This Row],[Rocket]])</f>
        <v>Martin Marietta-Titan II(23)G</v>
      </c>
      <c r="M2455" s="1">
        <f>YEAR(space_missions[[#This Row],[Date]])</f>
        <v>1989</v>
      </c>
    </row>
    <row r="2456" spans="1:13" x14ac:dyDescent="0.3">
      <c r="A2456" s="1" t="s">
        <v>9</v>
      </c>
      <c r="B2456" s="1" t="s">
        <v>2050</v>
      </c>
      <c r="C2456" s="2">
        <v>32765</v>
      </c>
      <c r="D2456" s="3">
        <v>0.40902777777777777</v>
      </c>
      <c r="E2456" s="1" t="s">
        <v>1829</v>
      </c>
      <c r="F2456" s="1" t="s">
        <v>2697</v>
      </c>
      <c r="G2456" s="1" t="s">
        <v>13</v>
      </c>
      <c r="H2456" s="1" t="s">
        <v>14</v>
      </c>
      <c r="I2456" s="1" t="s">
        <v>15</v>
      </c>
      <c r="J2456" s="1">
        <f>FIND(", ",space_missions[[#This Row],[Location]])</f>
        <v>10</v>
      </c>
      <c r="K2456" s="1" t="str">
        <f t="shared" si="38"/>
        <v xml:space="preserve"> Russia</v>
      </c>
      <c r="L2456" s="1" t="str">
        <f>_xlfn.CONCAT(space_missions[[#This Row],[Company]],"-",space_missions[[#This Row],[Rocket]])</f>
        <v>RVSN USSR-Tsyklon-3</v>
      </c>
      <c r="M2456" s="1">
        <f>YEAR(space_missions[[#This Row],[Date]])</f>
        <v>1989</v>
      </c>
    </row>
    <row r="2457" spans="1:13" x14ac:dyDescent="0.3">
      <c r="A2457" s="1" t="s">
        <v>92</v>
      </c>
      <c r="B2457" s="1" t="s">
        <v>482</v>
      </c>
      <c r="C2457" s="2">
        <v>32776</v>
      </c>
      <c r="D2457" s="3">
        <v>0.37222222222222223</v>
      </c>
      <c r="E2457" s="1" t="s">
        <v>2344</v>
      </c>
      <c r="F2457" s="1" t="s">
        <v>2698</v>
      </c>
      <c r="G2457" s="1" t="s">
        <v>13</v>
      </c>
      <c r="H2457" s="1" t="s">
        <v>14</v>
      </c>
      <c r="I2457" s="1" t="s">
        <v>15</v>
      </c>
      <c r="J2457" s="1">
        <f>FIND(", ",space_missions[[#This Row],[Location]])</f>
        <v>8</v>
      </c>
      <c r="K2457" s="1" t="str">
        <f t="shared" si="38"/>
        <v xml:space="preserve"> USA</v>
      </c>
      <c r="L2457" s="1" t="str">
        <f>_xlfn.CONCAT(space_missions[[#This Row],[Company]],"-",space_missions[[#This Row],[Rocket]])</f>
        <v>General Dynamics-Atlas-G Centaur-D1AR</v>
      </c>
      <c r="M2457" s="1">
        <f>YEAR(space_missions[[#This Row],[Date]])</f>
        <v>1989</v>
      </c>
    </row>
    <row r="2458" spans="1:13" x14ac:dyDescent="0.3">
      <c r="A2458" s="1" t="s">
        <v>9</v>
      </c>
      <c r="B2458" s="1" t="s">
        <v>980</v>
      </c>
      <c r="C2458" s="2">
        <v>32778</v>
      </c>
      <c r="D2458" s="3">
        <v>0.60972222222222228</v>
      </c>
      <c r="E2458" s="1" t="s">
        <v>1463</v>
      </c>
      <c r="F2458" s="1" t="s">
        <v>2699</v>
      </c>
      <c r="G2458" s="1" t="s">
        <v>13</v>
      </c>
      <c r="H2458" s="1" t="s">
        <v>14</v>
      </c>
      <c r="I2458" s="1" t="s">
        <v>15</v>
      </c>
      <c r="J2458" s="1">
        <f>FIND(", ",space_missions[[#This Row],[Location]])</f>
        <v>10</v>
      </c>
      <c r="K2458" s="1" t="str">
        <f t="shared" si="38"/>
        <v xml:space="preserve"> Russia</v>
      </c>
      <c r="L2458" s="1" t="str">
        <f>_xlfn.CONCAT(space_missions[[#This Row],[Company]],"-",space_missions[[#This Row],[Rocket]])</f>
        <v>RVSN USSR-Molniya-M /Block ML</v>
      </c>
      <c r="M2458" s="1">
        <f>YEAR(space_missions[[#This Row],[Date]])</f>
        <v>1989</v>
      </c>
    </row>
    <row r="2459" spans="1:13" x14ac:dyDescent="0.3">
      <c r="A2459" s="1" t="s">
        <v>9</v>
      </c>
      <c r="B2459" s="1" t="s">
        <v>847</v>
      </c>
      <c r="C2459" s="2">
        <v>32778</v>
      </c>
      <c r="D2459" s="3">
        <v>0.68055555555555558</v>
      </c>
      <c r="E2459" s="1" t="s">
        <v>937</v>
      </c>
      <c r="F2459" s="1" t="s">
        <v>2700</v>
      </c>
      <c r="G2459" s="1" t="s">
        <v>13</v>
      </c>
      <c r="H2459" s="1" t="s">
        <v>14</v>
      </c>
      <c r="I2459" s="1" t="s">
        <v>15</v>
      </c>
      <c r="J2459" s="1">
        <f>FIND(", ",space_missions[[#This Row],[Location]])</f>
        <v>11</v>
      </c>
      <c r="K2459" s="1" t="str">
        <f t="shared" si="38"/>
        <v xml:space="preserve"> Kazakhstan</v>
      </c>
      <c r="L2459" s="1" t="str">
        <f>_xlfn.CONCAT(space_missions[[#This Row],[Company]],"-",space_missions[[#This Row],[Rocket]])</f>
        <v>RVSN USSR-Tsyklon-2</v>
      </c>
      <c r="M2459" s="1">
        <f>YEAR(space_missions[[#This Row],[Date]])</f>
        <v>1989</v>
      </c>
    </row>
    <row r="2460" spans="1:13" x14ac:dyDescent="0.3">
      <c r="A2460" s="1" t="s">
        <v>9</v>
      </c>
      <c r="B2460" s="1" t="s">
        <v>1828</v>
      </c>
      <c r="C2460" s="2">
        <v>32779</v>
      </c>
      <c r="D2460" s="3">
        <v>2.7777777777777779E-3</v>
      </c>
      <c r="E2460" s="1" t="s">
        <v>1829</v>
      </c>
      <c r="F2460" s="1" t="s">
        <v>2701</v>
      </c>
      <c r="G2460" s="1" t="s">
        <v>13</v>
      </c>
      <c r="H2460" s="1" t="s">
        <v>14</v>
      </c>
      <c r="I2460" s="1" t="s">
        <v>15</v>
      </c>
      <c r="J2460" s="1">
        <f>FIND(", ",space_missions[[#This Row],[Location]])</f>
        <v>10</v>
      </c>
      <c r="K2460" s="1" t="str">
        <f t="shared" si="38"/>
        <v xml:space="preserve"> Russia</v>
      </c>
      <c r="L2460" s="1" t="str">
        <f>_xlfn.CONCAT(space_missions[[#This Row],[Company]],"-",space_missions[[#This Row],[Rocket]])</f>
        <v>RVSN USSR-Tsyklon-3</v>
      </c>
      <c r="M2460" s="1">
        <f>YEAR(space_missions[[#This Row],[Date]])</f>
        <v>1989</v>
      </c>
    </row>
    <row r="2461" spans="1:13" x14ac:dyDescent="0.3">
      <c r="A2461" s="1" t="s">
        <v>54</v>
      </c>
      <c r="B2461" s="1" t="s">
        <v>916</v>
      </c>
      <c r="C2461" s="2">
        <v>32799</v>
      </c>
      <c r="D2461" s="3">
        <v>0.70347222222222228</v>
      </c>
      <c r="E2461" s="1" t="s">
        <v>2440</v>
      </c>
      <c r="F2461" s="1" t="s">
        <v>2702</v>
      </c>
      <c r="G2461" s="1" t="s">
        <v>13</v>
      </c>
      <c r="H2461" s="1" t="s">
        <v>2129</v>
      </c>
      <c r="I2461" s="1" t="s">
        <v>15</v>
      </c>
      <c r="J2461" s="1">
        <f>FIND(", ",space_missions[[#This Row],[Location]])</f>
        <v>7</v>
      </c>
      <c r="K2461" s="1" t="str">
        <f t="shared" si="38"/>
        <v xml:space="preserve"> USA</v>
      </c>
      <c r="L2461" s="1" t="str">
        <f>_xlfn.CONCAT(space_missions[[#This Row],[Company]],"-",space_missions[[#This Row],[Rocket]])</f>
        <v>NASA-Space Shuttle Atlantis</v>
      </c>
      <c r="M2461" s="1">
        <f>YEAR(space_missions[[#This Row],[Date]])</f>
        <v>1989</v>
      </c>
    </row>
    <row r="2462" spans="1:13" x14ac:dyDescent="0.3">
      <c r="A2462" s="1" t="s">
        <v>9</v>
      </c>
      <c r="B2462" s="1" t="s">
        <v>2050</v>
      </c>
      <c r="C2462" s="2">
        <v>32805</v>
      </c>
      <c r="D2462" s="3">
        <v>0.89930555555555558</v>
      </c>
      <c r="E2462" s="1" t="s">
        <v>1829</v>
      </c>
      <c r="F2462" s="1" t="s">
        <v>2703</v>
      </c>
      <c r="G2462" s="1" t="s">
        <v>13</v>
      </c>
      <c r="H2462" s="1" t="s">
        <v>14</v>
      </c>
      <c r="I2462" s="1" t="s">
        <v>15</v>
      </c>
      <c r="J2462" s="1">
        <f>FIND(", ",space_missions[[#This Row],[Location]])</f>
        <v>10</v>
      </c>
      <c r="K2462" s="1" t="str">
        <f t="shared" si="38"/>
        <v xml:space="preserve"> Russia</v>
      </c>
      <c r="L2462" s="1" t="str">
        <f>_xlfn.CONCAT(space_missions[[#This Row],[Company]],"-",space_missions[[#This Row],[Rocket]])</f>
        <v>RVSN USSR-Tsyklon-3</v>
      </c>
      <c r="M2462" s="1">
        <f>YEAR(space_missions[[#This Row],[Date]])</f>
        <v>1989</v>
      </c>
    </row>
    <row r="2463" spans="1:13" x14ac:dyDescent="0.3">
      <c r="A2463" s="1" t="s">
        <v>2338</v>
      </c>
      <c r="B2463" s="1" t="s">
        <v>2477</v>
      </c>
      <c r="C2463" s="2">
        <v>32808</v>
      </c>
      <c r="D2463" s="3">
        <v>0.96180555555555558</v>
      </c>
      <c r="E2463" s="1" t="s">
        <v>2675</v>
      </c>
      <c r="F2463" s="1" t="s">
        <v>2704</v>
      </c>
      <c r="G2463" s="1" t="s">
        <v>13</v>
      </c>
      <c r="H2463" s="1" t="s">
        <v>14</v>
      </c>
      <c r="I2463" s="1" t="s">
        <v>15</v>
      </c>
      <c r="J2463" s="1">
        <f>FIND(", ",space_missions[[#This Row],[Location]])</f>
        <v>6</v>
      </c>
      <c r="K2463" s="1" t="str">
        <f t="shared" si="38"/>
        <v xml:space="preserve"> France</v>
      </c>
      <c r="L2463" s="1" t="str">
        <f>_xlfn.CONCAT(space_missions[[#This Row],[Company]],"-",space_missions[[#This Row],[Rocket]])</f>
        <v>Arianespace-Ariane 44L</v>
      </c>
      <c r="M2463" s="1">
        <f>YEAR(space_missions[[#This Row],[Date]])</f>
        <v>1989</v>
      </c>
    </row>
    <row r="2464" spans="1:13" x14ac:dyDescent="0.3">
      <c r="A2464" s="1" t="s">
        <v>54</v>
      </c>
      <c r="B2464" s="1" t="s">
        <v>916</v>
      </c>
      <c r="C2464" s="2">
        <v>32835</v>
      </c>
      <c r="D2464" s="3">
        <v>1.5972222222222221E-2</v>
      </c>
      <c r="E2464" s="1" t="s">
        <v>2362</v>
      </c>
      <c r="F2464" s="1" t="s">
        <v>2705</v>
      </c>
      <c r="G2464" s="1" t="s">
        <v>13</v>
      </c>
      <c r="H2464" s="1" t="s">
        <v>2129</v>
      </c>
      <c r="I2464" s="1" t="s">
        <v>15</v>
      </c>
      <c r="J2464" s="1">
        <f>FIND(", ",space_missions[[#This Row],[Location]])</f>
        <v>7</v>
      </c>
      <c r="K2464" s="1" t="str">
        <f t="shared" si="38"/>
        <v xml:space="preserve"> USA</v>
      </c>
      <c r="L2464" s="1" t="str">
        <f>_xlfn.CONCAT(space_missions[[#This Row],[Company]],"-",space_missions[[#This Row],[Rocket]])</f>
        <v>NASA-Space Shuttle Discovery</v>
      </c>
      <c r="M2464" s="1">
        <f>YEAR(space_missions[[#This Row],[Date]])</f>
        <v>1989</v>
      </c>
    </row>
    <row r="2465" spans="1:13" x14ac:dyDescent="0.3">
      <c r="A2465" s="1" t="s">
        <v>9</v>
      </c>
      <c r="B2465" s="1" t="s">
        <v>2113</v>
      </c>
      <c r="C2465" s="2">
        <v>32835</v>
      </c>
      <c r="D2465" s="3">
        <v>0.85763888888888884</v>
      </c>
      <c r="E2465" s="1" t="s">
        <v>1302</v>
      </c>
      <c r="F2465" s="1" t="s">
        <v>2706</v>
      </c>
      <c r="G2465" s="1" t="s">
        <v>13</v>
      </c>
      <c r="H2465" s="1" t="s">
        <v>14</v>
      </c>
      <c r="I2465" s="1" t="s">
        <v>15</v>
      </c>
      <c r="J2465" s="1">
        <f>FIND(", ",space_missions[[#This Row],[Location]])</f>
        <v>10</v>
      </c>
      <c r="K2465" s="1" t="str">
        <f t="shared" si="38"/>
        <v xml:space="preserve"> Russia</v>
      </c>
      <c r="L2465" s="1" t="str">
        <f>_xlfn.CONCAT(space_missions[[#This Row],[Company]],"-",space_missions[[#This Row],[Rocket]])</f>
        <v>RVSN USSR-Molniya-M /Block 2BL</v>
      </c>
      <c r="M2465" s="1">
        <f>YEAR(space_missions[[#This Row],[Date]])</f>
        <v>1989</v>
      </c>
    </row>
    <row r="2466" spans="1:13" x14ac:dyDescent="0.3">
      <c r="A2466" s="1" t="s">
        <v>9</v>
      </c>
      <c r="B2466" s="1" t="s">
        <v>847</v>
      </c>
      <c r="C2466" s="2">
        <v>32836</v>
      </c>
      <c r="D2466" s="3">
        <v>0.97361111111111109</v>
      </c>
      <c r="E2466" s="1" t="s">
        <v>937</v>
      </c>
      <c r="F2466" s="1" t="s">
        <v>2707</v>
      </c>
      <c r="G2466" s="1" t="s">
        <v>13</v>
      </c>
      <c r="H2466" s="1" t="s">
        <v>14</v>
      </c>
      <c r="I2466" s="1" t="s">
        <v>15</v>
      </c>
      <c r="J2466" s="1">
        <f>FIND(", ",space_missions[[#This Row],[Location]])</f>
        <v>11</v>
      </c>
      <c r="K2466" s="1" t="str">
        <f t="shared" si="38"/>
        <v xml:space="preserve"> Kazakhstan</v>
      </c>
      <c r="L2466" s="1" t="str">
        <f>_xlfn.CONCAT(space_missions[[#This Row],[Company]],"-",space_missions[[#This Row],[Rocket]])</f>
        <v>RVSN USSR-Tsyklon-2</v>
      </c>
      <c r="M2466" s="1">
        <f>YEAR(space_missions[[#This Row],[Date]])</f>
        <v>1989</v>
      </c>
    </row>
    <row r="2467" spans="1:13" x14ac:dyDescent="0.3">
      <c r="A2467" s="1" t="s">
        <v>9</v>
      </c>
      <c r="B2467" s="1" t="s">
        <v>1116</v>
      </c>
      <c r="C2467" s="2">
        <v>32840</v>
      </c>
      <c r="D2467" s="3">
        <v>0.41736111111111113</v>
      </c>
      <c r="E2467" s="1" t="s">
        <v>1463</v>
      </c>
      <c r="F2467" s="1" t="s">
        <v>2708</v>
      </c>
      <c r="G2467" s="1" t="s">
        <v>13</v>
      </c>
      <c r="H2467" s="1" t="s">
        <v>14</v>
      </c>
      <c r="I2467" s="1" t="s">
        <v>15</v>
      </c>
      <c r="J2467" s="1">
        <f>FIND(", ",space_missions[[#This Row],[Location]])</f>
        <v>10</v>
      </c>
      <c r="K2467" s="1" t="str">
        <f t="shared" si="38"/>
        <v xml:space="preserve"> Russia</v>
      </c>
      <c r="L2467" s="1" t="str">
        <f>_xlfn.CONCAT(space_missions[[#This Row],[Company]],"-",space_missions[[#This Row],[Rocket]])</f>
        <v>RVSN USSR-Molniya-M /Block ML</v>
      </c>
      <c r="M2467" s="1">
        <f>YEAR(space_missions[[#This Row],[Date]])</f>
        <v>1989</v>
      </c>
    </row>
    <row r="2468" spans="1:13" x14ac:dyDescent="0.3">
      <c r="A2468" s="1" t="s">
        <v>2655</v>
      </c>
      <c r="B2468" s="1" t="s">
        <v>102</v>
      </c>
      <c r="C2468" s="2">
        <v>32853</v>
      </c>
      <c r="D2468" s="3">
        <v>0.75694444444444442</v>
      </c>
      <c r="E2468" s="1" t="s">
        <v>2656</v>
      </c>
      <c r="F2468" s="1" t="s">
        <v>2709</v>
      </c>
      <c r="G2468" s="1" t="s">
        <v>13</v>
      </c>
      <c r="H2468" s="1" t="s">
        <v>14</v>
      </c>
      <c r="I2468" s="1" t="s">
        <v>15</v>
      </c>
      <c r="J2468" s="1">
        <f>FIND(", ",space_missions[[#This Row],[Location]])</f>
        <v>8</v>
      </c>
      <c r="K2468" s="1" t="str">
        <f t="shared" si="38"/>
        <v xml:space="preserve"> USA</v>
      </c>
      <c r="L2468" s="1" t="str">
        <f>_xlfn.CONCAT(space_missions[[#This Row],[Company]],"-",space_missions[[#This Row],[Rocket]])</f>
        <v>Boeing-Delta II 6925</v>
      </c>
      <c r="M2468" s="1">
        <f>YEAR(space_missions[[#This Row],[Date]])</f>
        <v>1989</v>
      </c>
    </row>
    <row r="2469" spans="1:13" x14ac:dyDescent="0.3">
      <c r="A2469" s="1" t="s">
        <v>9</v>
      </c>
      <c r="B2469" s="1" t="s">
        <v>1828</v>
      </c>
      <c r="C2469" s="2">
        <v>32869</v>
      </c>
      <c r="D2469" s="3"/>
      <c r="E2469" s="1" t="s">
        <v>1829</v>
      </c>
      <c r="F2469" s="1" t="s">
        <v>2710</v>
      </c>
      <c r="G2469" s="1" t="s">
        <v>13</v>
      </c>
      <c r="H2469" s="1" t="s">
        <v>14</v>
      </c>
      <c r="I2469" s="1" t="s">
        <v>15</v>
      </c>
      <c r="J2469" s="1">
        <f>FIND(", ",space_missions[[#This Row],[Location]])</f>
        <v>10</v>
      </c>
      <c r="K2469" s="1" t="str">
        <f t="shared" si="38"/>
        <v xml:space="preserve"> Russia</v>
      </c>
      <c r="L2469" s="1" t="str">
        <f>_xlfn.CONCAT(space_missions[[#This Row],[Company]],"-",space_missions[[#This Row],[Rocket]])</f>
        <v>RVSN USSR-Tsyklon-3</v>
      </c>
      <c r="M2469" s="1">
        <f>YEAR(space_missions[[#This Row],[Date]])</f>
        <v>1989</v>
      </c>
    </row>
    <row r="2470" spans="1:13" x14ac:dyDescent="0.3">
      <c r="A2470" s="1" t="s">
        <v>463</v>
      </c>
      <c r="B2470" s="1" t="s">
        <v>464</v>
      </c>
      <c r="C2470" s="2">
        <v>32874</v>
      </c>
      <c r="D2470" s="3">
        <v>4.8611111111111112E-3</v>
      </c>
      <c r="E2470" s="1" t="s">
        <v>2711</v>
      </c>
      <c r="F2470" s="1" t="s">
        <v>2712</v>
      </c>
      <c r="G2470" s="1" t="s">
        <v>13</v>
      </c>
      <c r="H2470" s="1" t="s">
        <v>2713</v>
      </c>
      <c r="I2470" s="1" t="s">
        <v>15</v>
      </c>
      <c r="J2470" s="1">
        <f>FIND(", ",space_missions[[#This Row],[Location]])</f>
        <v>7</v>
      </c>
      <c r="K2470" s="1" t="str">
        <f t="shared" si="38"/>
        <v xml:space="preserve"> USA</v>
      </c>
      <c r="L2470" s="1" t="str">
        <f>_xlfn.CONCAT(space_missions[[#This Row],[Company]],"-",space_missions[[#This Row],[Rocket]])</f>
        <v>Martin Marietta-Commercial Titan III</v>
      </c>
      <c r="M2470" s="1">
        <f>YEAR(space_missions[[#This Row],[Date]])</f>
        <v>1990</v>
      </c>
    </row>
    <row r="2471" spans="1:13" x14ac:dyDescent="0.3">
      <c r="A2471" s="1" t="s">
        <v>54</v>
      </c>
      <c r="B2471" s="1" t="s">
        <v>749</v>
      </c>
      <c r="C2471" s="2">
        <v>32882</v>
      </c>
      <c r="D2471" s="3">
        <v>0.52430555555555558</v>
      </c>
      <c r="E2471" s="1" t="s">
        <v>2127</v>
      </c>
      <c r="F2471" s="1" t="s">
        <v>2714</v>
      </c>
      <c r="G2471" s="1" t="s">
        <v>13</v>
      </c>
      <c r="H2471" s="1" t="s">
        <v>2129</v>
      </c>
      <c r="I2471" s="1" t="s">
        <v>15</v>
      </c>
      <c r="J2471" s="1">
        <f>FIND(", ",space_missions[[#This Row],[Location]])</f>
        <v>7</v>
      </c>
      <c r="K2471" s="1" t="str">
        <f t="shared" si="38"/>
        <v xml:space="preserve"> USA</v>
      </c>
      <c r="L2471" s="1" t="str">
        <f>_xlfn.CONCAT(space_missions[[#This Row],[Company]],"-",space_missions[[#This Row],[Rocket]])</f>
        <v>NASA-Space Shuttle Columbia</v>
      </c>
      <c r="M2471" s="1">
        <f>YEAR(space_missions[[#This Row],[Date]])</f>
        <v>1990</v>
      </c>
    </row>
    <row r="2472" spans="1:13" x14ac:dyDescent="0.3">
      <c r="A2472" s="1" t="s">
        <v>9</v>
      </c>
      <c r="B2472" s="1" t="s">
        <v>661</v>
      </c>
      <c r="C2472" s="2">
        <v>32891</v>
      </c>
      <c r="D2472" s="3">
        <v>0.53611111111111109</v>
      </c>
      <c r="E2472" s="1" t="s">
        <v>685</v>
      </c>
      <c r="F2472" s="1" t="s">
        <v>2715</v>
      </c>
      <c r="G2472" s="1" t="s">
        <v>13</v>
      </c>
      <c r="H2472" s="1" t="s">
        <v>14</v>
      </c>
      <c r="I2472" s="1" t="s">
        <v>15</v>
      </c>
      <c r="J2472" s="1">
        <f>FIND(", ",space_missions[[#This Row],[Location]])</f>
        <v>11</v>
      </c>
      <c r="K2472" s="1" t="str">
        <f t="shared" si="38"/>
        <v xml:space="preserve"> Russia</v>
      </c>
      <c r="L2472" s="1" t="str">
        <f>_xlfn.CONCAT(space_missions[[#This Row],[Company]],"-",space_missions[[#This Row],[Rocket]])</f>
        <v>RVSN USSR-Cosmos-3M (11K65M)</v>
      </c>
      <c r="M2472" s="1">
        <f>YEAR(space_missions[[#This Row],[Date]])</f>
        <v>1990</v>
      </c>
    </row>
    <row r="2473" spans="1:13" x14ac:dyDescent="0.3">
      <c r="A2473" s="1" t="s">
        <v>2338</v>
      </c>
      <c r="B2473" s="1" t="s">
        <v>2477</v>
      </c>
      <c r="C2473" s="2">
        <v>32895</v>
      </c>
      <c r="D2473" s="3">
        <v>6.5972222222222224E-2</v>
      </c>
      <c r="E2473" s="1" t="s">
        <v>2716</v>
      </c>
      <c r="F2473" s="1" t="s">
        <v>2717</v>
      </c>
      <c r="G2473" s="1" t="s">
        <v>13</v>
      </c>
      <c r="H2473" s="1" t="s">
        <v>14</v>
      </c>
      <c r="I2473" s="1" t="s">
        <v>15</v>
      </c>
      <c r="J2473" s="1">
        <f>FIND(", ",space_missions[[#This Row],[Location]])</f>
        <v>6</v>
      </c>
      <c r="K2473" s="1" t="str">
        <f t="shared" si="38"/>
        <v xml:space="preserve"> France</v>
      </c>
      <c r="L2473" s="1" t="str">
        <f>_xlfn.CONCAT(space_missions[[#This Row],[Company]],"-",space_missions[[#This Row],[Rocket]])</f>
        <v>Arianespace-Ariane 40</v>
      </c>
      <c r="M2473" s="1">
        <f>YEAR(space_missions[[#This Row],[Date]])</f>
        <v>1990</v>
      </c>
    </row>
    <row r="2474" spans="1:13" x14ac:dyDescent="0.3">
      <c r="A2474" s="1" t="s">
        <v>9</v>
      </c>
      <c r="B2474" s="1" t="s">
        <v>980</v>
      </c>
      <c r="C2474" s="2">
        <v>32896</v>
      </c>
      <c r="D2474" s="3">
        <v>0.11874999999999999</v>
      </c>
      <c r="E2474" s="1" t="s">
        <v>1463</v>
      </c>
      <c r="F2474" s="1" t="s">
        <v>2718</v>
      </c>
      <c r="G2474" s="1" t="s">
        <v>13</v>
      </c>
      <c r="H2474" s="1" t="s">
        <v>14</v>
      </c>
      <c r="I2474" s="1" t="s">
        <v>15</v>
      </c>
      <c r="J2474" s="1">
        <f>FIND(", ",space_missions[[#This Row],[Location]])</f>
        <v>10</v>
      </c>
      <c r="K2474" s="1" t="str">
        <f t="shared" si="38"/>
        <v xml:space="preserve"> Russia</v>
      </c>
      <c r="L2474" s="1" t="str">
        <f>_xlfn.CONCAT(space_missions[[#This Row],[Company]],"-",space_missions[[#This Row],[Rocket]])</f>
        <v>RVSN USSR-Molniya-M /Block ML</v>
      </c>
      <c r="M2474" s="1">
        <f>YEAR(space_missions[[#This Row],[Date]])</f>
        <v>1990</v>
      </c>
    </row>
    <row r="2475" spans="1:13" x14ac:dyDescent="0.3">
      <c r="A2475" s="1" t="s">
        <v>1057</v>
      </c>
      <c r="B2475" s="1" t="s">
        <v>1058</v>
      </c>
      <c r="C2475" s="2">
        <v>32897</v>
      </c>
      <c r="D2475" s="3">
        <v>0.49027777777777776</v>
      </c>
      <c r="E2475" s="1" t="s">
        <v>2393</v>
      </c>
      <c r="F2475" s="1" t="s">
        <v>2719</v>
      </c>
      <c r="G2475" s="1" t="s">
        <v>13</v>
      </c>
      <c r="H2475" s="1" t="s">
        <v>14</v>
      </c>
      <c r="I2475" s="1" t="s">
        <v>15</v>
      </c>
      <c r="J2475" s="1">
        <f>FIND(", ",space_missions[[#This Row],[Location]])</f>
        <v>7</v>
      </c>
      <c r="K2475" s="1" t="str">
        <f t="shared" si="38"/>
        <v xml:space="preserve"> Japan</v>
      </c>
      <c r="L2475" s="1" t="str">
        <f>_xlfn.CONCAT(space_missions[[#This Row],[Company]],"-",space_missions[[#This Row],[Rocket]])</f>
        <v>ISAS-Mu-III S2</v>
      </c>
      <c r="M2475" s="1">
        <f>YEAR(space_missions[[#This Row],[Date]])</f>
        <v>1990</v>
      </c>
    </row>
    <row r="2476" spans="1:13" x14ac:dyDescent="0.3">
      <c r="A2476" s="1" t="s">
        <v>2655</v>
      </c>
      <c r="B2476" s="1" t="s">
        <v>43</v>
      </c>
      <c r="C2476" s="2">
        <v>32897</v>
      </c>
      <c r="D2476" s="3">
        <v>0.95486111111111116</v>
      </c>
      <c r="E2476" s="1" t="s">
        <v>2656</v>
      </c>
      <c r="F2476" s="1" t="s">
        <v>2720</v>
      </c>
      <c r="G2476" s="1" t="s">
        <v>13</v>
      </c>
      <c r="H2476" s="1" t="s">
        <v>14</v>
      </c>
      <c r="I2476" s="1" t="s">
        <v>15</v>
      </c>
      <c r="J2476" s="1">
        <f>FIND(", ",space_missions[[#This Row],[Location]])</f>
        <v>8</v>
      </c>
      <c r="K2476" s="1" t="str">
        <f t="shared" si="38"/>
        <v xml:space="preserve"> USA</v>
      </c>
      <c r="L2476" s="1" t="str">
        <f>_xlfn.CONCAT(space_missions[[#This Row],[Company]],"-",space_missions[[#This Row],[Rocket]])</f>
        <v>Boeing-Delta II 6925</v>
      </c>
      <c r="M2476" s="1">
        <f>YEAR(space_missions[[#This Row],[Date]])</f>
        <v>1990</v>
      </c>
    </row>
    <row r="2477" spans="1:13" x14ac:dyDescent="0.3">
      <c r="A2477" s="1" t="s">
        <v>9</v>
      </c>
      <c r="B2477" s="1" t="s">
        <v>2050</v>
      </c>
      <c r="C2477" s="2">
        <v>32903</v>
      </c>
      <c r="D2477" s="3">
        <v>0.47222222222222221</v>
      </c>
      <c r="E2477" s="1" t="s">
        <v>1829</v>
      </c>
      <c r="F2477" s="1" t="s">
        <v>2721</v>
      </c>
      <c r="G2477" s="1" t="s">
        <v>13</v>
      </c>
      <c r="H2477" s="1" t="s">
        <v>14</v>
      </c>
      <c r="I2477" s="1" t="s">
        <v>15</v>
      </c>
      <c r="J2477" s="1">
        <f>FIND(", ",space_missions[[#This Row],[Location]])</f>
        <v>10</v>
      </c>
      <c r="K2477" s="1" t="str">
        <f t="shared" si="38"/>
        <v xml:space="preserve"> Russia</v>
      </c>
      <c r="L2477" s="1" t="str">
        <f>_xlfn.CONCAT(space_missions[[#This Row],[Company]],"-",space_missions[[#This Row],[Rocket]])</f>
        <v>RVSN USSR-Tsyklon-3</v>
      </c>
      <c r="M2477" s="1">
        <f>YEAR(space_missions[[#This Row],[Date]])</f>
        <v>1990</v>
      </c>
    </row>
    <row r="2478" spans="1:13" x14ac:dyDescent="0.3">
      <c r="A2478" s="1" t="s">
        <v>2655</v>
      </c>
      <c r="B2478" s="1" t="s">
        <v>43</v>
      </c>
      <c r="C2478" s="2">
        <v>32903</v>
      </c>
      <c r="D2478" s="3">
        <v>0.91388888888888886</v>
      </c>
      <c r="E2478" s="1" t="s">
        <v>2656</v>
      </c>
      <c r="F2478" s="1" t="s">
        <v>2722</v>
      </c>
      <c r="G2478" s="1" t="s">
        <v>13</v>
      </c>
      <c r="H2478" s="1" t="s">
        <v>14</v>
      </c>
      <c r="I2478" s="1" t="s">
        <v>15</v>
      </c>
      <c r="J2478" s="1">
        <f>FIND(", ",space_missions[[#This Row],[Location]])</f>
        <v>8</v>
      </c>
      <c r="K2478" s="1" t="str">
        <f t="shared" si="38"/>
        <v xml:space="preserve"> USA</v>
      </c>
      <c r="L2478" s="1" t="str">
        <f>_xlfn.CONCAT(space_missions[[#This Row],[Company]],"-",space_missions[[#This Row],[Rocket]])</f>
        <v>Boeing-Delta II 6925</v>
      </c>
      <c r="M2478" s="1">
        <f>YEAR(space_missions[[#This Row],[Date]])</f>
        <v>1990</v>
      </c>
    </row>
    <row r="2479" spans="1:13" x14ac:dyDescent="0.3">
      <c r="A2479" s="1" t="s">
        <v>973</v>
      </c>
      <c r="B2479" s="1" t="s">
        <v>2317</v>
      </c>
      <c r="C2479" s="2">
        <v>32908</v>
      </c>
      <c r="D2479" s="3">
        <v>0.51944444444444449</v>
      </c>
      <c r="E2479" s="1" t="s">
        <v>2318</v>
      </c>
      <c r="F2479" s="1" t="s">
        <v>2723</v>
      </c>
      <c r="G2479" s="1" t="s">
        <v>13</v>
      </c>
      <c r="H2479" s="1" t="s">
        <v>14</v>
      </c>
      <c r="I2479" s="1" t="s">
        <v>15</v>
      </c>
      <c r="J2479" s="1">
        <f>FIND(", ",space_missions[[#This Row],[Location]])</f>
        <v>5</v>
      </c>
      <c r="K2479" s="1" t="str">
        <f t="shared" si="38"/>
        <v xml:space="preserve"> China</v>
      </c>
      <c r="L2479" s="1" t="str">
        <f>_xlfn.CONCAT(space_missions[[#This Row],[Company]],"-",space_missions[[#This Row],[Rocket]])</f>
        <v>CASC-Long March 3</v>
      </c>
      <c r="M2479" s="1">
        <f>YEAR(space_missions[[#This Row],[Date]])</f>
        <v>1990</v>
      </c>
    </row>
    <row r="2480" spans="1:13" x14ac:dyDescent="0.3">
      <c r="A2480" s="1" t="s">
        <v>9</v>
      </c>
      <c r="B2480" s="1" t="s">
        <v>684</v>
      </c>
      <c r="C2480" s="2">
        <v>32910</v>
      </c>
      <c r="D2480" s="3"/>
      <c r="E2480" s="1" t="s">
        <v>685</v>
      </c>
      <c r="F2480" s="1" t="s">
        <v>2724</v>
      </c>
      <c r="G2480" s="1" t="s">
        <v>13</v>
      </c>
      <c r="H2480" s="1" t="s">
        <v>14</v>
      </c>
      <c r="I2480" s="1" t="s">
        <v>15</v>
      </c>
      <c r="J2480" s="1">
        <f>FIND(", ",space_missions[[#This Row],[Location]])</f>
        <v>11</v>
      </c>
      <c r="K2480" s="1" t="str">
        <f t="shared" si="38"/>
        <v xml:space="preserve"> Russia</v>
      </c>
      <c r="L2480" s="1" t="str">
        <f>_xlfn.CONCAT(space_missions[[#This Row],[Company]],"-",space_missions[[#This Row],[Rocket]])</f>
        <v>RVSN USSR-Cosmos-3M (11K65M)</v>
      </c>
      <c r="M2480" s="1">
        <f>YEAR(space_missions[[#This Row],[Date]])</f>
        <v>1990</v>
      </c>
    </row>
    <row r="2481" spans="1:13" x14ac:dyDescent="0.3">
      <c r="A2481" s="1" t="s">
        <v>1620</v>
      </c>
      <c r="B2481" s="1" t="s">
        <v>1621</v>
      </c>
      <c r="C2481" s="2">
        <v>32911</v>
      </c>
      <c r="D2481" s="3">
        <v>6.458333333333334E-2</v>
      </c>
      <c r="E2481" s="1" t="s">
        <v>2496</v>
      </c>
      <c r="F2481" s="1" t="s">
        <v>2725</v>
      </c>
      <c r="G2481" s="1" t="s">
        <v>13</v>
      </c>
      <c r="H2481" s="1" t="s">
        <v>14</v>
      </c>
      <c r="I2481" s="1" t="s">
        <v>15</v>
      </c>
      <c r="J2481" s="1">
        <f>FIND(", ",space_missions[[#This Row],[Location]])</f>
        <v>6</v>
      </c>
      <c r="K2481" s="1" t="str">
        <f t="shared" si="38"/>
        <v xml:space="preserve"> Japan</v>
      </c>
      <c r="L2481" s="1" t="str">
        <f>_xlfn.CONCAT(space_missions[[#This Row],[Company]],"-",space_missions[[#This Row],[Rocket]])</f>
        <v>MHI-H-I (9 SO)</v>
      </c>
      <c r="M2481" s="1">
        <f>YEAR(space_missions[[#This Row],[Date]])</f>
        <v>1990</v>
      </c>
    </row>
    <row r="2482" spans="1:13" x14ac:dyDescent="0.3">
      <c r="A2482" s="1" t="s">
        <v>1620</v>
      </c>
      <c r="B2482" s="1" t="s">
        <v>2726</v>
      </c>
      <c r="C2482" s="2">
        <v>32911</v>
      </c>
      <c r="D2482" s="3">
        <v>6.458333333333334E-2</v>
      </c>
      <c r="E2482" s="1" t="s">
        <v>2496</v>
      </c>
      <c r="F2482" s="1" t="s">
        <v>2727</v>
      </c>
      <c r="G2482" s="1" t="s">
        <v>13</v>
      </c>
      <c r="H2482" s="1" t="s">
        <v>14</v>
      </c>
      <c r="I2482" s="1" t="s">
        <v>15</v>
      </c>
      <c r="J2482" s="1">
        <f>FIND(", ",space_missions[[#This Row],[Location]])</f>
        <v>6</v>
      </c>
      <c r="K2482" s="1" t="str">
        <f t="shared" si="38"/>
        <v xml:space="preserve"> Japan</v>
      </c>
      <c r="L2482" s="1" t="str">
        <f>_xlfn.CONCAT(space_missions[[#This Row],[Company]],"-",space_missions[[#This Row],[Rocket]])</f>
        <v>MHI-H-I (9 SO)</v>
      </c>
      <c r="M2482" s="1">
        <f>YEAR(space_missions[[#This Row],[Date]])</f>
        <v>1990</v>
      </c>
    </row>
    <row r="2483" spans="1:13" x14ac:dyDescent="0.3">
      <c r="A2483" s="1" t="s">
        <v>2655</v>
      </c>
      <c r="B2483" s="1" t="s">
        <v>102</v>
      </c>
      <c r="C2483" s="2">
        <v>32918</v>
      </c>
      <c r="D2483" s="3">
        <v>0.67708333333333337</v>
      </c>
      <c r="E2483" s="1" t="s">
        <v>2728</v>
      </c>
      <c r="F2483" s="1" t="s">
        <v>2729</v>
      </c>
      <c r="G2483" s="1" t="s">
        <v>13</v>
      </c>
      <c r="H2483" s="1" t="s">
        <v>14</v>
      </c>
      <c r="I2483" s="1" t="s">
        <v>15</v>
      </c>
      <c r="J2483" s="1">
        <f>FIND(", ",space_missions[[#This Row],[Location]])</f>
        <v>8</v>
      </c>
      <c r="K2483" s="1" t="str">
        <f t="shared" si="38"/>
        <v xml:space="preserve"> USA</v>
      </c>
      <c r="L2483" s="1" t="str">
        <f>_xlfn.CONCAT(space_missions[[#This Row],[Company]],"-",space_missions[[#This Row],[Rocket]])</f>
        <v>Boeing-Delta II 6920-8</v>
      </c>
      <c r="M2483" s="1">
        <f>YEAR(space_missions[[#This Row],[Date]])</f>
        <v>1990</v>
      </c>
    </row>
    <row r="2484" spans="1:13" x14ac:dyDescent="0.3">
      <c r="A2484" s="1" t="s">
        <v>2338</v>
      </c>
      <c r="B2484" s="1" t="s">
        <v>2477</v>
      </c>
      <c r="C2484" s="2">
        <v>32926</v>
      </c>
      <c r="D2484" s="3">
        <v>0.97013888888888888</v>
      </c>
      <c r="E2484" s="1" t="s">
        <v>2675</v>
      </c>
      <c r="F2484" s="1" t="s">
        <v>2730</v>
      </c>
      <c r="G2484" s="1" t="s">
        <v>13</v>
      </c>
      <c r="H2484" s="1" t="s">
        <v>14</v>
      </c>
      <c r="I2484" s="1" t="s">
        <v>21</v>
      </c>
      <c r="J2484" s="1">
        <f>FIND(", ",space_missions[[#This Row],[Location]])</f>
        <v>6</v>
      </c>
      <c r="K2484" s="1" t="str">
        <f t="shared" si="38"/>
        <v xml:space="preserve"> France</v>
      </c>
      <c r="L2484" s="1" t="str">
        <f>_xlfn.CONCAT(space_missions[[#This Row],[Company]],"-",space_missions[[#This Row],[Rocket]])</f>
        <v>Arianespace-Ariane 44L</v>
      </c>
      <c r="M2484" s="1">
        <f>YEAR(space_missions[[#This Row],[Date]])</f>
        <v>1990</v>
      </c>
    </row>
    <row r="2485" spans="1:13" x14ac:dyDescent="0.3">
      <c r="A2485" s="1" t="s">
        <v>9</v>
      </c>
      <c r="B2485" s="1" t="s">
        <v>684</v>
      </c>
      <c r="C2485" s="2">
        <v>32931</v>
      </c>
      <c r="D2485" s="3">
        <v>0.87430555555555556</v>
      </c>
      <c r="E2485" s="1" t="s">
        <v>685</v>
      </c>
      <c r="F2485" s="1" t="s">
        <v>2731</v>
      </c>
      <c r="G2485" s="1" t="s">
        <v>13</v>
      </c>
      <c r="H2485" s="1" t="s">
        <v>14</v>
      </c>
      <c r="I2485" s="1" t="s">
        <v>15</v>
      </c>
      <c r="J2485" s="1">
        <f>FIND(", ",space_missions[[#This Row],[Location]])</f>
        <v>11</v>
      </c>
      <c r="K2485" s="1" t="str">
        <f t="shared" si="38"/>
        <v xml:space="preserve"> Russia</v>
      </c>
      <c r="L2485" s="1" t="str">
        <f>_xlfn.CONCAT(space_missions[[#This Row],[Company]],"-",space_missions[[#This Row],[Rocket]])</f>
        <v>RVSN USSR-Cosmos-3M (11K65M)</v>
      </c>
      <c r="M2485" s="1">
        <f>YEAR(space_missions[[#This Row],[Date]])</f>
        <v>1990</v>
      </c>
    </row>
    <row r="2486" spans="1:13" x14ac:dyDescent="0.3">
      <c r="A2486" s="1" t="s">
        <v>9</v>
      </c>
      <c r="B2486" s="1" t="s">
        <v>1828</v>
      </c>
      <c r="C2486" s="2">
        <v>32932</v>
      </c>
      <c r="D2486" s="3">
        <v>3.8194444444444448E-2</v>
      </c>
      <c r="E2486" s="1" t="s">
        <v>1829</v>
      </c>
      <c r="F2486" s="1" t="s">
        <v>2732</v>
      </c>
      <c r="G2486" s="1" t="s">
        <v>13</v>
      </c>
      <c r="H2486" s="1" t="s">
        <v>14</v>
      </c>
      <c r="I2486" s="1" t="s">
        <v>15</v>
      </c>
      <c r="J2486" s="1">
        <f>FIND(", ",space_missions[[#This Row],[Location]])</f>
        <v>10</v>
      </c>
      <c r="K2486" s="1" t="str">
        <f t="shared" si="38"/>
        <v xml:space="preserve"> Russia</v>
      </c>
      <c r="L2486" s="1" t="str">
        <f>_xlfn.CONCAT(space_missions[[#This Row],[Company]],"-",space_missions[[#This Row],[Rocket]])</f>
        <v>RVSN USSR-Tsyklon-3</v>
      </c>
      <c r="M2486" s="1">
        <f>YEAR(space_missions[[#This Row],[Date]])</f>
        <v>1990</v>
      </c>
    </row>
    <row r="2487" spans="1:13" x14ac:dyDescent="0.3">
      <c r="A2487" s="1" t="s">
        <v>54</v>
      </c>
      <c r="B2487" s="1" t="s">
        <v>749</v>
      </c>
      <c r="C2487" s="2">
        <v>32932</v>
      </c>
      <c r="D2487" s="3">
        <v>0.3263888888888889</v>
      </c>
      <c r="E2487" s="1" t="s">
        <v>2440</v>
      </c>
      <c r="F2487" s="1" t="s">
        <v>2733</v>
      </c>
      <c r="G2487" s="1" t="s">
        <v>13</v>
      </c>
      <c r="H2487" s="1" t="s">
        <v>2129</v>
      </c>
      <c r="I2487" s="1" t="s">
        <v>15</v>
      </c>
      <c r="J2487" s="1">
        <f>FIND(", ",space_missions[[#This Row],[Location]])</f>
        <v>7</v>
      </c>
      <c r="K2487" s="1" t="str">
        <f t="shared" si="38"/>
        <v xml:space="preserve"> USA</v>
      </c>
      <c r="L2487" s="1" t="str">
        <f>_xlfn.CONCAT(space_missions[[#This Row],[Company]],"-",space_missions[[#This Row],[Rocket]])</f>
        <v>NASA-Space Shuttle Atlantis</v>
      </c>
      <c r="M2487" s="1">
        <f>YEAR(space_missions[[#This Row],[Date]])</f>
        <v>1990</v>
      </c>
    </row>
    <row r="2488" spans="1:13" x14ac:dyDescent="0.3">
      <c r="A2488" s="1" t="s">
        <v>463</v>
      </c>
      <c r="B2488" s="1" t="s">
        <v>464</v>
      </c>
      <c r="C2488" s="2">
        <v>32946</v>
      </c>
      <c r="D2488" s="3">
        <v>0.49444444444444446</v>
      </c>
      <c r="E2488" s="1" t="s">
        <v>2711</v>
      </c>
      <c r="F2488" s="1" t="s">
        <v>2734</v>
      </c>
      <c r="G2488" s="1" t="s">
        <v>13</v>
      </c>
      <c r="H2488" s="1" t="s">
        <v>2713</v>
      </c>
      <c r="I2488" s="1" t="s">
        <v>21</v>
      </c>
      <c r="J2488" s="1">
        <f>FIND(", ",space_missions[[#This Row],[Location]])</f>
        <v>7</v>
      </c>
      <c r="K2488" s="1" t="str">
        <f t="shared" si="38"/>
        <v xml:space="preserve"> USA</v>
      </c>
      <c r="L2488" s="1" t="str">
        <f>_xlfn.CONCAT(space_missions[[#This Row],[Company]],"-",space_missions[[#This Row],[Rocket]])</f>
        <v>Martin Marietta-Commercial Titan III</v>
      </c>
      <c r="M2488" s="1">
        <f>YEAR(space_missions[[#This Row],[Date]])</f>
        <v>1990</v>
      </c>
    </row>
    <row r="2489" spans="1:13" x14ac:dyDescent="0.3">
      <c r="A2489" s="1" t="s">
        <v>9</v>
      </c>
      <c r="B2489" s="1" t="s">
        <v>847</v>
      </c>
      <c r="C2489" s="2">
        <v>32946</v>
      </c>
      <c r="D2489" s="3">
        <v>0.64375000000000004</v>
      </c>
      <c r="E2489" s="1" t="s">
        <v>937</v>
      </c>
      <c r="F2489" s="1" t="s">
        <v>2735</v>
      </c>
      <c r="G2489" s="1" t="s">
        <v>13</v>
      </c>
      <c r="H2489" s="1" t="s">
        <v>14</v>
      </c>
      <c r="I2489" s="1" t="s">
        <v>15</v>
      </c>
      <c r="J2489" s="1">
        <f>FIND(", ",space_missions[[#This Row],[Location]])</f>
        <v>11</v>
      </c>
      <c r="K2489" s="1" t="str">
        <f t="shared" si="38"/>
        <v xml:space="preserve"> Kazakhstan</v>
      </c>
      <c r="L2489" s="1" t="str">
        <f>_xlfn.CONCAT(space_missions[[#This Row],[Company]],"-",space_missions[[#This Row],[Rocket]])</f>
        <v>RVSN USSR-Tsyklon-2</v>
      </c>
      <c r="M2489" s="1">
        <f>YEAR(space_missions[[#This Row],[Date]])</f>
        <v>1990</v>
      </c>
    </row>
    <row r="2490" spans="1:13" x14ac:dyDescent="0.3">
      <c r="A2490" s="1" t="s">
        <v>9</v>
      </c>
      <c r="B2490" s="1" t="s">
        <v>661</v>
      </c>
      <c r="C2490" s="2">
        <v>32952</v>
      </c>
      <c r="D2490" s="3">
        <v>1.7361111111111112E-2</v>
      </c>
      <c r="E2490" s="1" t="s">
        <v>685</v>
      </c>
      <c r="F2490" s="1" t="s">
        <v>2736</v>
      </c>
      <c r="G2490" s="1" t="s">
        <v>13</v>
      </c>
      <c r="H2490" s="1" t="s">
        <v>14</v>
      </c>
      <c r="I2490" s="1" t="s">
        <v>15</v>
      </c>
      <c r="J2490" s="1">
        <f>FIND(", ",space_missions[[#This Row],[Location]])</f>
        <v>11</v>
      </c>
      <c r="K2490" s="1" t="str">
        <f t="shared" si="38"/>
        <v xml:space="preserve"> Russia</v>
      </c>
      <c r="L2490" s="1" t="str">
        <f>_xlfn.CONCAT(space_missions[[#This Row],[Company]],"-",space_missions[[#This Row],[Rocket]])</f>
        <v>RVSN USSR-Cosmos-3M (11K65M)</v>
      </c>
      <c r="M2490" s="1">
        <f>YEAR(space_missions[[#This Row],[Date]])</f>
        <v>1990</v>
      </c>
    </row>
    <row r="2491" spans="1:13" x14ac:dyDescent="0.3">
      <c r="A2491" s="1" t="s">
        <v>2655</v>
      </c>
      <c r="B2491" s="1" t="s">
        <v>43</v>
      </c>
      <c r="C2491" s="2">
        <v>32958</v>
      </c>
      <c r="D2491" s="3">
        <v>0.11458333333333333</v>
      </c>
      <c r="E2491" s="1" t="s">
        <v>2656</v>
      </c>
      <c r="F2491" s="1" t="s">
        <v>2737</v>
      </c>
      <c r="G2491" s="1" t="s">
        <v>13</v>
      </c>
      <c r="H2491" s="1" t="s">
        <v>14</v>
      </c>
      <c r="I2491" s="1" t="s">
        <v>15</v>
      </c>
      <c r="J2491" s="1">
        <f>FIND(", ",space_missions[[#This Row],[Location]])</f>
        <v>8</v>
      </c>
      <c r="K2491" s="1" t="str">
        <f t="shared" si="38"/>
        <v xml:space="preserve"> USA</v>
      </c>
      <c r="L2491" s="1" t="str">
        <f>_xlfn.CONCAT(space_missions[[#This Row],[Company]],"-",space_missions[[#This Row],[Rocket]])</f>
        <v>Boeing-Delta II 6925</v>
      </c>
      <c r="M2491" s="1">
        <f>YEAR(space_missions[[#This Row],[Date]])</f>
        <v>1990</v>
      </c>
    </row>
    <row r="2492" spans="1:13" x14ac:dyDescent="0.3">
      <c r="A2492" s="1" t="s">
        <v>9</v>
      </c>
      <c r="B2492" s="1" t="s">
        <v>1116</v>
      </c>
      <c r="C2492" s="2">
        <v>32959</v>
      </c>
      <c r="D2492" s="3">
        <v>0.69444444444444442</v>
      </c>
      <c r="E2492" s="1" t="s">
        <v>1302</v>
      </c>
      <c r="F2492" s="1" t="s">
        <v>2738</v>
      </c>
      <c r="G2492" s="1" t="s">
        <v>13</v>
      </c>
      <c r="H2492" s="1" t="s">
        <v>14</v>
      </c>
      <c r="I2492" s="1" t="s">
        <v>15</v>
      </c>
      <c r="J2492" s="1">
        <f>FIND(", ",space_missions[[#This Row],[Location]])</f>
        <v>10</v>
      </c>
      <c r="K2492" s="1" t="str">
        <f t="shared" si="38"/>
        <v xml:space="preserve"> Russia</v>
      </c>
      <c r="L2492" s="1" t="str">
        <f>_xlfn.CONCAT(space_missions[[#This Row],[Company]],"-",space_missions[[#This Row],[Rocket]])</f>
        <v>RVSN USSR-Molniya-M /Block 2BL</v>
      </c>
      <c r="M2492" s="1">
        <f>YEAR(space_missions[[#This Row],[Date]])</f>
        <v>1990</v>
      </c>
    </row>
    <row r="2493" spans="1:13" x14ac:dyDescent="0.3">
      <c r="A2493" s="1" t="s">
        <v>2630</v>
      </c>
      <c r="B2493" s="1" t="s">
        <v>2631</v>
      </c>
      <c r="C2493" s="2">
        <v>32966</v>
      </c>
      <c r="D2493" s="3"/>
      <c r="E2493" s="1" t="s">
        <v>2632</v>
      </c>
      <c r="F2493" s="1" t="s">
        <v>2739</v>
      </c>
      <c r="G2493" s="1" t="s">
        <v>13</v>
      </c>
      <c r="H2493" s="1" t="s">
        <v>14</v>
      </c>
      <c r="I2493" s="1" t="s">
        <v>15</v>
      </c>
      <c r="J2493" s="1">
        <f>FIND(", ",space_missions[[#This Row],[Location]])</f>
        <v>6</v>
      </c>
      <c r="K2493" s="1" t="str">
        <f t="shared" si="38"/>
        <v xml:space="preserve"> Israel</v>
      </c>
      <c r="L2493" s="1" t="str">
        <f>_xlfn.CONCAT(space_missions[[#This Row],[Company]],"-",space_missions[[#This Row],[Rocket]])</f>
        <v>IAI-Shavit</v>
      </c>
      <c r="M2493" s="1">
        <f>YEAR(space_missions[[#This Row],[Date]])</f>
        <v>1990</v>
      </c>
    </row>
    <row r="2494" spans="1:13" x14ac:dyDescent="0.3">
      <c r="A2494" s="1" t="s">
        <v>2740</v>
      </c>
      <c r="B2494" s="1" t="s">
        <v>2741</v>
      </c>
      <c r="C2494" s="2">
        <v>32968</v>
      </c>
      <c r="D2494" s="3">
        <v>0.79861111111111116</v>
      </c>
      <c r="E2494" s="1" t="s">
        <v>2742</v>
      </c>
      <c r="F2494" s="1" t="s">
        <v>2743</v>
      </c>
      <c r="G2494" s="1" t="s">
        <v>13</v>
      </c>
      <c r="H2494" s="1" t="s">
        <v>2744</v>
      </c>
      <c r="I2494" s="1" t="s">
        <v>15</v>
      </c>
      <c r="J2494" s="1">
        <f>FIND(", ",space_missions[[#This Row],[Location]])</f>
        <v>15</v>
      </c>
      <c r="K2494" s="1" t="str">
        <f t="shared" si="38"/>
        <v xml:space="preserve"> USA</v>
      </c>
      <c r="L2494" s="1" t="str">
        <f>_xlfn.CONCAT(space_missions[[#This Row],[Company]],"-",space_missions[[#This Row],[Rocket]])</f>
        <v>Northrop-Pegasus</v>
      </c>
      <c r="M2494" s="1">
        <f>YEAR(space_missions[[#This Row],[Date]])</f>
        <v>1990</v>
      </c>
    </row>
    <row r="2495" spans="1:13" x14ac:dyDescent="0.3">
      <c r="A2495" s="1" t="s">
        <v>9</v>
      </c>
      <c r="B2495" s="1" t="s">
        <v>661</v>
      </c>
      <c r="C2495" s="2">
        <v>32969</v>
      </c>
      <c r="D2495" s="3">
        <v>0.13333333333333333</v>
      </c>
      <c r="E2495" s="1" t="s">
        <v>685</v>
      </c>
      <c r="F2495" s="1" t="s">
        <v>2745</v>
      </c>
      <c r="G2495" s="1" t="s">
        <v>13</v>
      </c>
      <c r="H2495" s="1" t="s">
        <v>14</v>
      </c>
      <c r="I2495" s="1" t="s">
        <v>15</v>
      </c>
      <c r="J2495" s="1">
        <f>FIND(", ",space_missions[[#This Row],[Location]])</f>
        <v>11</v>
      </c>
      <c r="K2495" s="1" t="str">
        <f t="shared" si="38"/>
        <v xml:space="preserve"> Russia</v>
      </c>
      <c r="L2495" s="1" t="str">
        <f>_xlfn.CONCAT(space_missions[[#This Row],[Company]],"-",space_missions[[#This Row],[Rocket]])</f>
        <v>RVSN USSR-Cosmos-3M (11K65M)</v>
      </c>
      <c r="M2495" s="1">
        <f>YEAR(space_missions[[#This Row],[Date]])</f>
        <v>1990</v>
      </c>
    </row>
    <row r="2496" spans="1:13" x14ac:dyDescent="0.3">
      <c r="A2496" s="1" t="s">
        <v>973</v>
      </c>
      <c r="B2496" s="1" t="s">
        <v>2317</v>
      </c>
      <c r="C2496" s="2">
        <v>32970</v>
      </c>
      <c r="D2496" s="3">
        <v>0.5625</v>
      </c>
      <c r="E2496" s="1" t="s">
        <v>2318</v>
      </c>
      <c r="F2496" s="1" t="s">
        <v>2746</v>
      </c>
      <c r="G2496" s="1" t="s">
        <v>13</v>
      </c>
      <c r="H2496" s="1" t="s">
        <v>14</v>
      </c>
      <c r="I2496" s="1" t="s">
        <v>15</v>
      </c>
      <c r="J2496" s="1">
        <f>FIND(", ",space_missions[[#This Row],[Location]])</f>
        <v>5</v>
      </c>
      <c r="K2496" s="1" t="str">
        <f t="shared" si="38"/>
        <v xml:space="preserve"> China</v>
      </c>
      <c r="L2496" s="1" t="str">
        <f>_xlfn.CONCAT(space_missions[[#This Row],[Company]],"-",space_missions[[#This Row],[Rocket]])</f>
        <v>CASC-Long March 3</v>
      </c>
      <c r="M2496" s="1">
        <f>YEAR(space_missions[[#This Row],[Date]])</f>
        <v>1990</v>
      </c>
    </row>
    <row r="2497" spans="1:13" x14ac:dyDescent="0.3">
      <c r="A2497" s="1" t="s">
        <v>2747</v>
      </c>
      <c r="B2497" s="1" t="s">
        <v>127</v>
      </c>
      <c r="C2497" s="2">
        <v>32974</v>
      </c>
      <c r="D2497" s="3">
        <v>0.625</v>
      </c>
      <c r="E2497" s="1" t="s">
        <v>2748</v>
      </c>
      <c r="F2497" s="1" t="s">
        <v>2749</v>
      </c>
      <c r="G2497" s="1" t="s">
        <v>13</v>
      </c>
      <c r="H2497" s="1" t="s">
        <v>14</v>
      </c>
      <c r="I2497" s="1" t="s">
        <v>15</v>
      </c>
      <c r="J2497" s="1">
        <f>FIND(", ",space_missions[[#This Row],[Location]])</f>
        <v>7</v>
      </c>
      <c r="K2497" s="1" t="str">
        <f t="shared" si="38"/>
        <v xml:space="preserve"> USA</v>
      </c>
      <c r="L2497" s="1" t="str">
        <f>_xlfn.CONCAT(space_missions[[#This Row],[Company]],"-",space_missions[[#This Row],[Rocket]])</f>
        <v>Lockheed-Atlas-E/F Altair</v>
      </c>
      <c r="M2497" s="1">
        <f>YEAR(space_missions[[#This Row],[Date]])</f>
        <v>1990</v>
      </c>
    </row>
    <row r="2498" spans="1:13" x14ac:dyDescent="0.3">
      <c r="A2498" s="1" t="s">
        <v>2655</v>
      </c>
      <c r="B2498" s="1" t="s">
        <v>102</v>
      </c>
      <c r="C2498" s="2">
        <v>32976</v>
      </c>
      <c r="D2498" s="3">
        <v>0.93611111111111112</v>
      </c>
      <c r="E2498" s="1" t="s">
        <v>2750</v>
      </c>
      <c r="F2498" s="1" t="s">
        <v>2751</v>
      </c>
      <c r="G2498" s="1" t="s">
        <v>13</v>
      </c>
      <c r="H2498" s="1" t="s">
        <v>14</v>
      </c>
      <c r="I2498" s="1" t="s">
        <v>15</v>
      </c>
      <c r="J2498" s="1">
        <f>FIND(", ",space_missions[[#This Row],[Location]])</f>
        <v>8</v>
      </c>
      <c r="K2498" s="1" t="str">
        <f t="shared" ref="K2498:K2561" si="39">RIGHT(B2498,LEN(B2498)-FIND("*",SUBSTITUTE(B2498,", ","*",LEN(B2498)-LEN(SUBSTITUTE(B2498,", ","*")))))</f>
        <v xml:space="preserve"> USA</v>
      </c>
      <c r="L2498" s="1" t="str">
        <f>_xlfn.CONCAT(space_missions[[#This Row],[Company]],"-",space_missions[[#This Row],[Rocket]])</f>
        <v>Boeing-Delta II 6925-8</v>
      </c>
      <c r="M2498" s="1">
        <f>YEAR(space_missions[[#This Row],[Date]])</f>
        <v>1990</v>
      </c>
    </row>
    <row r="2499" spans="1:13" x14ac:dyDescent="0.3">
      <c r="A2499" s="1" t="s">
        <v>9</v>
      </c>
      <c r="B2499" s="1" t="s">
        <v>661</v>
      </c>
      <c r="C2499" s="2">
        <v>32983</v>
      </c>
      <c r="D2499" s="3">
        <v>0.77847222222222223</v>
      </c>
      <c r="E2499" s="1" t="s">
        <v>685</v>
      </c>
      <c r="F2499" s="1" t="s">
        <v>2752</v>
      </c>
      <c r="G2499" s="1" t="s">
        <v>13</v>
      </c>
      <c r="H2499" s="1" t="s">
        <v>14</v>
      </c>
      <c r="I2499" s="1" t="s">
        <v>15</v>
      </c>
      <c r="J2499" s="1">
        <f>FIND(", ",space_missions[[#This Row],[Location]])</f>
        <v>11</v>
      </c>
      <c r="K2499" s="1" t="str">
        <f t="shared" si="39"/>
        <v xml:space="preserve"> Russia</v>
      </c>
      <c r="L2499" s="1" t="str">
        <f>_xlfn.CONCAT(space_missions[[#This Row],[Company]],"-",space_missions[[#This Row],[Rocket]])</f>
        <v>RVSN USSR-Cosmos-3M (11K65M)</v>
      </c>
      <c r="M2499" s="1">
        <f>YEAR(space_missions[[#This Row],[Date]])</f>
        <v>1990</v>
      </c>
    </row>
    <row r="2500" spans="1:13" x14ac:dyDescent="0.3">
      <c r="A2500" s="1" t="s">
        <v>54</v>
      </c>
      <c r="B2500" s="1" t="s">
        <v>916</v>
      </c>
      <c r="C2500" s="2">
        <v>32987</v>
      </c>
      <c r="D2500" s="3">
        <v>0.5229166666666667</v>
      </c>
      <c r="E2500" s="1" t="s">
        <v>2362</v>
      </c>
      <c r="F2500" s="1" t="s">
        <v>2753</v>
      </c>
      <c r="G2500" s="1" t="s">
        <v>13</v>
      </c>
      <c r="H2500" s="1" t="s">
        <v>2129</v>
      </c>
      <c r="I2500" s="1" t="s">
        <v>15</v>
      </c>
      <c r="J2500" s="1">
        <f>FIND(", ",space_missions[[#This Row],[Location]])</f>
        <v>7</v>
      </c>
      <c r="K2500" s="1" t="str">
        <f t="shared" si="39"/>
        <v xml:space="preserve"> USA</v>
      </c>
      <c r="L2500" s="1" t="str">
        <f>_xlfn.CONCAT(space_missions[[#This Row],[Company]],"-",space_missions[[#This Row],[Rocket]])</f>
        <v>NASA-Space Shuttle Discovery</v>
      </c>
      <c r="M2500" s="1">
        <f>YEAR(space_missions[[#This Row],[Date]])</f>
        <v>1990</v>
      </c>
    </row>
    <row r="2501" spans="1:13" x14ac:dyDescent="0.3">
      <c r="A2501" s="1" t="s">
        <v>9</v>
      </c>
      <c r="B2501" s="1" t="s">
        <v>684</v>
      </c>
      <c r="C2501" s="2">
        <v>32988</v>
      </c>
      <c r="D2501" s="3">
        <v>0.54166666666666663</v>
      </c>
      <c r="E2501" s="1" t="s">
        <v>685</v>
      </c>
      <c r="F2501" s="1" t="s">
        <v>2754</v>
      </c>
      <c r="G2501" s="1" t="s">
        <v>13</v>
      </c>
      <c r="H2501" s="1" t="s">
        <v>14</v>
      </c>
      <c r="I2501" s="1" t="s">
        <v>15</v>
      </c>
      <c r="J2501" s="1">
        <f>FIND(", ",space_missions[[#This Row],[Location]])</f>
        <v>11</v>
      </c>
      <c r="K2501" s="1" t="str">
        <f t="shared" si="39"/>
        <v xml:space="preserve"> Russia</v>
      </c>
      <c r="L2501" s="1" t="str">
        <f>_xlfn.CONCAT(space_missions[[#This Row],[Company]],"-",space_missions[[#This Row],[Rocket]])</f>
        <v>RVSN USSR-Cosmos-3M (11K65M)</v>
      </c>
      <c r="M2501" s="1">
        <f>YEAR(space_missions[[#This Row],[Date]])</f>
        <v>1990</v>
      </c>
    </row>
    <row r="2502" spans="1:13" x14ac:dyDescent="0.3">
      <c r="A2502" s="1" t="s">
        <v>9</v>
      </c>
      <c r="B2502" s="1" t="s">
        <v>980</v>
      </c>
      <c r="C2502" s="2">
        <v>32989</v>
      </c>
      <c r="D2502" s="3">
        <v>6.7361111111111108E-2</v>
      </c>
      <c r="E2502" s="1" t="s">
        <v>1463</v>
      </c>
      <c r="F2502" s="1" t="s">
        <v>2755</v>
      </c>
      <c r="G2502" s="1" t="s">
        <v>13</v>
      </c>
      <c r="H2502" s="1" t="s">
        <v>14</v>
      </c>
      <c r="I2502" s="1" t="s">
        <v>15</v>
      </c>
      <c r="J2502" s="1">
        <f>FIND(", ",space_missions[[#This Row],[Location]])</f>
        <v>10</v>
      </c>
      <c r="K2502" s="1" t="str">
        <f t="shared" si="39"/>
        <v xml:space="preserve"> Russia</v>
      </c>
      <c r="L2502" s="1" t="str">
        <f>_xlfn.CONCAT(space_missions[[#This Row],[Company]],"-",space_missions[[#This Row],[Rocket]])</f>
        <v>RVSN USSR-Molniya-M /Block ML</v>
      </c>
      <c r="M2502" s="1">
        <f>YEAR(space_missions[[#This Row],[Date]])</f>
        <v>1990</v>
      </c>
    </row>
    <row r="2503" spans="1:13" x14ac:dyDescent="0.3">
      <c r="A2503" s="1" t="s">
        <v>9</v>
      </c>
      <c r="B2503" s="1" t="s">
        <v>2113</v>
      </c>
      <c r="C2503" s="2">
        <v>32991</v>
      </c>
      <c r="D2503" s="3">
        <v>0.48402777777777778</v>
      </c>
      <c r="E2503" s="1" t="s">
        <v>1302</v>
      </c>
      <c r="F2503" s="1" t="s">
        <v>2756</v>
      </c>
      <c r="G2503" s="1" t="s">
        <v>13</v>
      </c>
      <c r="H2503" s="1" t="s">
        <v>14</v>
      </c>
      <c r="I2503" s="1" t="s">
        <v>15</v>
      </c>
      <c r="J2503" s="1">
        <f>FIND(", ",space_missions[[#This Row],[Location]])</f>
        <v>10</v>
      </c>
      <c r="K2503" s="1" t="str">
        <f t="shared" si="39"/>
        <v xml:space="preserve"> Russia</v>
      </c>
      <c r="L2503" s="1" t="str">
        <f>_xlfn.CONCAT(space_missions[[#This Row],[Company]],"-",space_missions[[#This Row],[Rocket]])</f>
        <v>RVSN USSR-Molniya-M /Block 2BL</v>
      </c>
      <c r="M2503" s="1">
        <f>YEAR(space_missions[[#This Row],[Date]])</f>
        <v>1990</v>
      </c>
    </row>
    <row r="2504" spans="1:13" x14ac:dyDescent="0.3">
      <c r="A2504" s="1" t="s">
        <v>9</v>
      </c>
      <c r="B2504" s="1" t="s">
        <v>2757</v>
      </c>
      <c r="C2504" s="2">
        <v>33015</v>
      </c>
      <c r="D2504" s="3">
        <v>0.21805555555555556</v>
      </c>
      <c r="E2504" s="1" t="s">
        <v>2405</v>
      </c>
      <c r="F2504" s="1" t="s">
        <v>2758</v>
      </c>
      <c r="G2504" s="1" t="s">
        <v>13</v>
      </c>
      <c r="H2504" s="1" t="s">
        <v>14</v>
      </c>
      <c r="I2504" s="1" t="s">
        <v>15</v>
      </c>
      <c r="J2504" s="1">
        <f>FIND(", ",space_missions[[#This Row],[Location]])</f>
        <v>10</v>
      </c>
      <c r="K2504" s="1" t="str">
        <f t="shared" si="39"/>
        <v xml:space="preserve"> Kazakhstan</v>
      </c>
      <c r="L2504" s="1" t="str">
        <f>_xlfn.CONCAT(space_missions[[#This Row],[Company]],"-",space_missions[[#This Row],[Rocket]])</f>
        <v>RVSN USSR-Zenit-2</v>
      </c>
      <c r="M2504" s="1">
        <f>YEAR(space_missions[[#This Row],[Date]])</f>
        <v>1990</v>
      </c>
    </row>
    <row r="2505" spans="1:13" x14ac:dyDescent="0.3">
      <c r="A2505" s="1" t="s">
        <v>2655</v>
      </c>
      <c r="B2505" s="1" t="s">
        <v>43</v>
      </c>
      <c r="C2505" s="2">
        <v>33025</v>
      </c>
      <c r="D2505" s="3">
        <v>0.90833333333333333</v>
      </c>
      <c r="E2505" s="1" t="s">
        <v>2759</v>
      </c>
      <c r="F2505" s="1" t="s">
        <v>2760</v>
      </c>
      <c r="G2505" s="1" t="s">
        <v>13</v>
      </c>
      <c r="H2505" s="1" t="s">
        <v>14</v>
      </c>
      <c r="I2505" s="1" t="s">
        <v>15</v>
      </c>
      <c r="J2505" s="1">
        <f>FIND(", ",space_missions[[#This Row],[Location]])</f>
        <v>8</v>
      </c>
      <c r="K2505" s="1" t="str">
        <f t="shared" si="39"/>
        <v xml:space="preserve"> USA</v>
      </c>
      <c r="L2505" s="1" t="str">
        <f>_xlfn.CONCAT(space_missions[[#This Row],[Company]],"-",space_missions[[#This Row],[Rocket]])</f>
        <v>Boeing-Delta II 6920-10</v>
      </c>
      <c r="M2505" s="1">
        <f>YEAR(space_missions[[#This Row],[Date]])</f>
        <v>1990</v>
      </c>
    </row>
    <row r="2506" spans="1:13" x14ac:dyDescent="0.3">
      <c r="A2506" s="1" t="s">
        <v>463</v>
      </c>
      <c r="B2506" s="1" t="s">
        <v>521</v>
      </c>
      <c r="C2506" s="2">
        <v>33032</v>
      </c>
      <c r="D2506" s="3">
        <v>0.22361111111111112</v>
      </c>
      <c r="E2506" s="1" t="s">
        <v>2761</v>
      </c>
      <c r="F2506" s="1" t="s">
        <v>2762</v>
      </c>
      <c r="G2506" s="1" t="s">
        <v>13</v>
      </c>
      <c r="H2506" s="1" t="s">
        <v>14</v>
      </c>
      <c r="I2506" s="1" t="s">
        <v>15</v>
      </c>
      <c r="J2506" s="1">
        <f>FIND(", ",space_missions[[#This Row],[Location]])</f>
        <v>7</v>
      </c>
      <c r="K2506" s="1" t="str">
        <f t="shared" si="39"/>
        <v xml:space="preserve"> USA</v>
      </c>
      <c r="L2506" s="1" t="str">
        <f>_xlfn.CONCAT(space_missions[[#This Row],[Company]],"-",space_missions[[#This Row],[Rocket]])</f>
        <v>Martin Marietta-Titan IV(405)A</v>
      </c>
      <c r="M2506" s="1">
        <f>YEAR(space_missions[[#This Row],[Date]])</f>
        <v>1990</v>
      </c>
    </row>
    <row r="2507" spans="1:13" x14ac:dyDescent="0.3">
      <c r="A2507" s="1" t="s">
        <v>2655</v>
      </c>
      <c r="B2507" s="1" t="s">
        <v>102</v>
      </c>
      <c r="C2507" s="2">
        <v>33036</v>
      </c>
      <c r="D2507" s="3">
        <v>0.24444444444444444</v>
      </c>
      <c r="E2507" s="1" t="s">
        <v>2763</v>
      </c>
      <c r="F2507" s="1" t="s">
        <v>2764</v>
      </c>
      <c r="G2507" s="1" t="s">
        <v>13</v>
      </c>
      <c r="H2507" s="1" t="s">
        <v>14</v>
      </c>
      <c r="I2507" s="1" t="s">
        <v>15</v>
      </c>
      <c r="J2507" s="1">
        <f>FIND(", ",space_missions[[#This Row],[Location]])</f>
        <v>8</v>
      </c>
      <c r="K2507" s="1" t="str">
        <f t="shared" si="39"/>
        <v xml:space="preserve"> USA</v>
      </c>
      <c r="L2507" s="1" t="str">
        <f>_xlfn.CONCAT(space_missions[[#This Row],[Company]],"-",space_missions[[#This Row],[Rocket]])</f>
        <v>Boeing-Delta 4925-8</v>
      </c>
      <c r="M2507" s="1">
        <f>YEAR(space_missions[[#This Row],[Date]])</f>
        <v>1990</v>
      </c>
    </row>
    <row r="2508" spans="1:13" x14ac:dyDescent="0.3">
      <c r="A2508" s="1" t="s">
        <v>9</v>
      </c>
      <c r="B2508" s="1" t="s">
        <v>1116</v>
      </c>
      <c r="C2508" s="2">
        <v>33037</v>
      </c>
      <c r="D2508" s="3">
        <v>4.6527777777777779E-2</v>
      </c>
      <c r="E2508" s="1" t="s">
        <v>1463</v>
      </c>
      <c r="F2508" s="1" t="s">
        <v>2765</v>
      </c>
      <c r="G2508" s="1" t="s">
        <v>13</v>
      </c>
      <c r="H2508" s="1" t="s">
        <v>14</v>
      </c>
      <c r="I2508" s="1" t="s">
        <v>15</v>
      </c>
      <c r="J2508" s="1">
        <f>FIND(", ",space_missions[[#This Row],[Location]])</f>
        <v>10</v>
      </c>
      <c r="K2508" s="1" t="str">
        <f t="shared" si="39"/>
        <v xml:space="preserve"> Russia</v>
      </c>
      <c r="L2508" s="1" t="str">
        <f>_xlfn.CONCAT(space_missions[[#This Row],[Company]],"-",space_missions[[#This Row],[Rocket]])</f>
        <v>RVSN USSR-Molniya-M /Block ML</v>
      </c>
      <c r="M2508" s="1">
        <f>YEAR(space_missions[[#This Row],[Date]])</f>
        <v>1990</v>
      </c>
    </row>
    <row r="2509" spans="1:13" x14ac:dyDescent="0.3">
      <c r="A2509" s="1" t="s">
        <v>9</v>
      </c>
      <c r="B2509" s="1" t="s">
        <v>1116</v>
      </c>
      <c r="C2509" s="2">
        <v>33045</v>
      </c>
      <c r="D2509" s="3">
        <v>0.86458333333333337</v>
      </c>
      <c r="E2509" s="1" t="s">
        <v>1302</v>
      </c>
      <c r="F2509" s="1" t="s">
        <v>2766</v>
      </c>
      <c r="G2509" s="1" t="s">
        <v>13</v>
      </c>
      <c r="H2509" s="1" t="s">
        <v>14</v>
      </c>
      <c r="I2509" s="1" t="s">
        <v>56</v>
      </c>
      <c r="J2509" s="1">
        <f>FIND(", ",space_missions[[#This Row],[Location]])</f>
        <v>10</v>
      </c>
      <c r="K2509" s="1" t="str">
        <f t="shared" si="39"/>
        <v xml:space="preserve"> Russia</v>
      </c>
      <c r="L2509" s="1" t="str">
        <f>_xlfn.CONCAT(space_missions[[#This Row],[Company]],"-",space_missions[[#This Row],[Rocket]])</f>
        <v>RVSN USSR-Molniya-M /Block 2BL</v>
      </c>
      <c r="M2509" s="1">
        <f>YEAR(space_missions[[#This Row],[Date]])</f>
        <v>1990</v>
      </c>
    </row>
    <row r="2510" spans="1:13" x14ac:dyDescent="0.3">
      <c r="A2510" s="1" t="s">
        <v>463</v>
      </c>
      <c r="B2510" s="1" t="s">
        <v>464</v>
      </c>
      <c r="C2510" s="2">
        <v>33047</v>
      </c>
      <c r="D2510" s="3">
        <v>0.47152777777777777</v>
      </c>
      <c r="E2510" s="1" t="s">
        <v>2711</v>
      </c>
      <c r="F2510" s="1" t="s">
        <v>2767</v>
      </c>
      <c r="G2510" s="1" t="s">
        <v>13</v>
      </c>
      <c r="H2510" s="1" t="s">
        <v>2713</v>
      </c>
      <c r="I2510" s="1" t="s">
        <v>15</v>
      </c>
      <c r="J2510" s="1">
        <f>FIND(", ",space_missions[[#This Row],[Location]])</f>
        <v>7</v>
      </c>
      <c r="K2510" s="1" t="str">
        <f t="shared" si="39"/>
        <v xml:space="preserve"> USA</v>
      </c>
      <c r="L2510" s="1" t="str">
        <f>_xlfn.CONCAT(space_missions[[#This Row],[Company]],"-",space_missions[[#This Row],[Rocket]])</f>
        <v>Martin Marietta-Commercial Titan III</v>
      </c>
      <c r="M2510" s="1">
        <f>YEAR(space_missions[[#This Row],[Date]])</f>
        <v>1990</v>
      </c>
    </row>
    <row r="2511" spans="1:13" x14ac:dyDescent="0.3">
      <c r="A2511" s="1" t="s">
        <v>9</v>
      </c>
      <c r="B2511" s="1" t="s">
        <v>2050</v>
      </c>
      <c r="C2511" s="2">
        <v>33049</v>
      </c>
      <c r="D2511" s="3">
        <v>0.93680555555555556</v>
      </c>
      <c r="E2511" s="1" t="s">
        <v>1829</v>
      </c>
      <c r="F2511" s="1" t="s">
        <v>2768</v>
      </c>
      <c r="G2511" s="1" t="s">
        <v>13</v>
      </c>
      <c r="H2511" s="1" t="s">
        <v>14</v>
      </c>
      <c r="I2511" s="1" t="s">
        <v>15</v>
      </c>
      <c r="J2511" s="1">
        <f>FIND(", ",space_missions[[#This Row],[Location]])</f>
        <v>10</v>
      </c>
      <c r="K2511" s="1" t="str">
        <f t="shared" si="39"/>
        <v xml:space="preserve"> Russia</v>
      </c>
      <c r="L2511" s="1" t="str">
        <f>_xlfn.CONCAT(space_missions[[#This Row],[Company]],"-",space_missions[[#This Row],[Rocket]])</f>
        <v>RVSN USSR-Tsyklon-3</v>
      </c>
      <c r="M2511" s="1">
        <f>YEAR(space_missions[[#This Row],[Date]])</f>
        <v>1990</v>
      </c>
    </row>
    <row r="2512" spans="1:13" x14ac:dyDescent="0.3">
      <c r="A2512" s="1" t="s">
        <v>973</v>
      </c>
      <c r="B2512" s="1" t="s">
        <v>2769</v>
      </c>
      <c r="C2512" s="2">
        <v>33070</v>
      </c>
      <c r="D2512" s="3">
        <v>2.7777777777777776E-2</v>
      </c>
      <c r="E2512" s="1" t="s">
        <v>2770</v>
      </c>
      <c r="F2512" s="1" t="s">
        <v>2771</v>
      </c>
      <c r="G2512" s="1" t="s">
        <v>13</v>
      </c>
      <c r="H2512" s="1" t="s">
        <v>14</v>
      </c>
      <c r="I2512" s="1" t="s">
        <v>15</v>
      </c>
      <c r="J2512" s="1">
        <f>FIND(", ",space_missions[[#This Row],[Location]])</f>
        <v>5</v>
      </c>
      <c r="K2512" s="1" t="str">
        <f t="shared" si="39"/>
        <v xml:space="preserve"> China</v>
      </c>
      <c r="L2512" s="1" t="str">
        <f>_xlfn.CONCAT(space_missions[[#This Row],[Company]],"-",space_missions[[#This Row],[Rocket]])</f>
        <v>CASC-Long March 2E</v>
      </c>
      <c r="M2512" s="1">
        <f>YEAR(space_missions[[#This Row],[Date]])</f>
        <v>1990</v>
      </c>
    </row>
    <row r="2513" spans="1:13" x14ac:dyDescent="0.3">
      <c r="A2513" s="1" t="s">
        <v>2338</v>
      </c>
      <c r="B2513" s="1" t="s">
        <v>2477</v>
      </c>
      <c r="C2513" s="2">
        <v>33078</v>
      </c>
      <c r="D2513" s="3">
        <v>0.93402777777777779</v>
      </c>
      <c r="E2513" s="1" t="s">
        <v>2675</v>
      </c>
      <c r="F2513" s="1" t="s">
        <v>2772</v>
      </c>
      <c r="G2513" s="1" t="s">
        <v>13</v>
      </c>
      <c r="H2513" s="1" t="s">
        <v>14</v>
      </c>
      <c r="I2513" s="1" t="s">
        <v>15</v>
      </c>
      <c r="J2513" s="1">
        <f>FIND(", ",space_missions[[#This Row],[Location]])</f>
        <v>6</v>
      </c>
      <c r="K2513" s="1" t="str">
        <f t="shared" si="39"/>
        <v xml:space="preserve"> France</v>
      </c>
      <c r="L2513" s="1" t="str">
        <f>_xlfn.CONCAT(space_missions[[#This Row],[Company]],"-",space_missions[[#This Row],[Rocket]])</f>
        <v>Arianespace-Ariane 44L</v>
      </c>
      <c r="M2513" s="1">
        <f>YEAR(space_missions[[#This Row],[Date]])</f>
        <v>1990</v>
      </c>
    </row>
    <row r="2514" spans="1:13" x14ac:dyDescent="0.3">
      <c r="A2514" s="1" t="s">
        <v>9</v>
      </c>
      <c r="B2514" s="1" t="s">
        <v>2113</v>
      </c>
      <c r="C2514" s="2">
        <v>33079</v>
      </c>
      <c r="D2514" s="3">
        <v>0.75902777777777775</v>
      </c>
      <c r="E2514" s="1" t="s">
        <v>1302</v>
      </c>
      <c r="F2514" s="1" t="s">
        <v>2773</v>
      </c>
      <c r="G2514" s="1" t="s">
        <v>13</v>
      </c>
      <c r="H2514" s="1" t="s">
        <v>14</v>
      </c>
      <c r="I2514" s="1" t="s">
        <v>15</v>
      </c>
      <c r="J2514" s="1">
        <f>FIND(", ",space_missions[[#This Row],[Location]])</f>
        <v>10</v>
      </c>
      <c r="K2514" s="1" t="str">
        <f t="shared" si="39"/>
        <v xml:space="preserve"> Russia</v>
      </c>
      <c r="L2514" s="1" t="str">
        <f>_xlfn.CONCAT(space_missions[[#This Row],[Company]],"-",space_missions[[#This Row],[Rocket]])</f>
        <v>RVSN USSR-Molniya-M /Block 2BL</v>
      </c>
      <c r="M2514" s="1">
        <f>YEAR(space_missions[[#This Row],[Date]])</f>
        <v>1990</v>
      </c>
    </row>
    <row r="2515" spans="1:13" x14ac:dyDescent="0.3">
      <c r="A2515" s="1" t="s">
        <v>92</v>
      </c>
      <c r="B2515" s="1" t="s">
        <v>482</v>
      </c>
      <c r="C2515" s="2">
        <v>33079</v>
      </c>
      <c r="D2515" s="3">
        <v>0.80625000000000002</v>
      </c>
      <c r="E2515" s="1" t="s">
        <v>2774</v>
      </c>
      <c r="F2515" s="1" t="s">
        <v>2775</v>
      </c>
      <c r="G2515" s="1" t="s">
        <v>13</v>
      </c>
      <c r="H2515" s="1" t="s">
        <v>14</v>
      </c>
      <c r="I2515" s="1" t="s">
        <v>15</v>
      </c>
      <c r="J2515" s="1">
        <f>FIND(", ",space_missions[[#This Row],[Location]])</f>
        <v>8</v>
      </c>
      <c r="K2515" s="1" t="str">
        <f t="shared" si="39"/>
        <v xml:space="preserve"> USA</v>
      </c>
      <c r="L2515" s="1" t="str">
        <f>_xlfn.CONCAT(space_missions[[#This Row],[Company]],"-",space_missions[[#This Row],[Rocket]])</f>
        <v>General Dynamics-Atlas I</v>
      </c>
      <c r="M2515" s="1">
        <f>YEAR(space_missions[[#This Row],[Date]])</f>
        <v>1990</v>
      </c>
    </row>
    <row r="2516" spans="1:13" x14ac:dyDescent="0.3">
      <c r="A2516" s="1" t="s">
        <v>9</v>
      </c>
      <c r="B2516" s="1" t="s">
        <v>2050</v>
      </c>
      <c r="C2516" s="2">
        <v>33084</v>
      </c>
      <c r="D2516" s="3">
        <v>4.1666666666666666E-3</v>
      </c>
      <c r="E2516" s="1" t="s">
        <v>1829</v>
      </c>
      <c r="F2516" s="1" t="s">
        <v>2776</v>
      </c>
      <c r="G2516" s="1" t="s">
        <v>13</v>
      </c>
      <c r="H2516" s="1" t="s">
        <v>14</v>
      </c>
      <c r="I2516" s="1" t="s">
        <v>15</v>
      </c>
      <c r="J2516" s="1">
        <f>FIND(", ",space_missions[[#This Row],[Location]])</f>
        <v>10</v>
      </c>
      <c r="K2516" s="1" t="str">
        <f t="shared" si="39"/>
        <v xml:space="preserve"> Russia</v>
      </c>
      <c r="L2516" s="1" t="str">
        <f>_xlfn.CONCAT(space_missions[[#This Row],[Company]],"-",space_missions[[#This Row],[Rocket]])</f>
        <v>RVSN USSR-Tsyklon-3</v>
      </c>
      <c r="M2516" s="1">
        <f>YEAR(space_missions[[#This Row],[Date]])</f>
        <v>1990</v>
      </c>
    </row>
    <row r="2517" spans="1:13" x14ac:dyDescent="0.3">
      <c r="A2517" s="1" t="s">
        <v>9</v>
      </c>
      <c r="B2517" s="1" t="s">
        <v>1828</v>
      </c>
      <c r="C2517" s="2">
        <v>33093</v>
      </c>
      <c r="D2517" s="3">
        <v>0.59375</v>
      </c>
      <c r="E2517" s="1" t="s">
        <v>1829</v>
      </c>
      <c r="F2517" s="1" t="s">
        <v>2777</v>
      </c>
      <c r="G2517" s="1" t="s">
        <v>13</v>
      </c>
      <c r="H2517" s="1" t="s">
        <v>14</v>
      </c>
      <c r="I2517" s="1" t="s">
        <v>15</v>
      </c>
      <c r="J2517" s="1">
        <f>FIND(", ",space_missions[[#This Row],[Location]])</f>
        <v>10</v>
      </c>
      <c r="K2517" s="1" t="str">
        <f t="shared" si="39"/>
        <v xml:space="preserve"> Russia</v>
      </c>
      <c r="L2517" s="1" t="str">
        <f>_xlfn.CONCAT(space_missions[[#This Row],[Company]],"-",space_missions[[#This Row],[Rocket]])</f>
        <v>RVSN USSR-Tsyklon-3</v>
      </c>
      <c r="M2517" s="1">
        <f>YEAR(space_missions[[#This Row],[Date]])</f>
        <v>1990</v>
      </c>
    </row>
    <row r="2518" spans="1:13" x14ac:dyDescent="0.3">
      <c r="A2518" s="1" t="s">
        <v>9</v>
      </c>
      <c r="B2518" s="1" t="s">
        <v>980</v>
      </c>
      <c r="C2518" s="2">
        <v>33095</v>
      </c>
      <c r="D2518" s="3">
        <v>0.84583333333333333</v>
      </c>
      <c r="E2518" s="1" t="s">
        <v>1463</v>
      </c>
      <c r="F2518" s="1" t="s">
        <v>2778</v>
      </c>
      <c r="G2518" s="1" t="s">
        <v>13</v>
      </c>
      <c r="H2518" s="1" t="s">
        <v>14</v>
      </c>
      <c r="I2518" s="1" t="s">
        <v>15</v>
      </c>
      <c r="J2518" s="1">
        <f>FIND(", ",space_missions[[#This Row],[Location]])</f>
        <v>10</v>
      </c>
      <c r="K2518" s="1" t="str">
        <f t="shared" si="39"/>
        <v xml:space="preserve"> Russia</v>
      </c>
      <c r="L2518" s="1" t="str">
        <f>_xlfn.CONCAT(space_missions[[#This Row],[Company]],"-",space_missions[[#This Row],[Rocket]])</f>
        <v>RVSN USSR-Molniya-M /Block ML</v>
      </c>
      <c r="M2518" s="1">
        <f>YEAR(space_missions[[#This Row],[Date]])</f>
        <v>1990</v>
      </c>
    </row>
    <row r="2519" spans="1:13" x14ac:dyDescent="0.3">
      <c r="A2519" s="1" t="s">
        <v>9</v>
      </c>
      <c r="B2519" s="1" t="s">
        <v>847</v>
      </c>
      <c r="C2519" s="2">
        <v>33108</v>
      </c>
      <c r="D2519" s="3">
        <v>0.67847222222222225</v>
      </c>
      <c r="E2519" s="1" t="s">
        <v>937</v>
      </c>
      <c r="F2519" s="1" t="s">
        <v>2779</v>
      </c>
      <c r="G2519" s="1" t="s">
        <v>13</v>
      </c>
      <c r="H2519" s="1" t="s">
        <v>14</v>
      </c>
      <c r="I2519" s="1" t="s">
        <v>15</v>
      </c>
      <c r="J2519" s="1">
        <f>FIND(", ",space_missions[[#This Row],[Location]])</f>
        <v>11</v>
      </c>
      <c r="K2519" s="1" t="str">
        <f t="shared" si="39"/>
        <v xml:space="preserve"> Kazakhstan</v>
      </c>
      <c r="L2519" s="1" t="str">
        <f>_xlfn.CONCAT(space_missions[[#This Row],[Company]],"-",space_missions[[#This Row],[Rocket]])</f>
        <v>RVSN USSR-Tsyklon-2</v>
      </c>
      <c r="M2519" s="1">
        <f>YEAR(space_missions[[#This Row],[Date]])</f>
        <v>1990</v>
      </c>
    </row>
    <row r="2520" spans="1:13" x14ac:dyDescent="0.3">
      <c r="A2520" s="1" t="s">
        <v>9</v>
      </c>
      <c r="B2520" s="1" t="s">
        <v>980</v>
      </c>
      <c r="C2520" s="2">
        <v>33113</v>
      </c>
      <c r="D2520" s="3">
        <v>0.32361111111111113</v>
      </c>
      <c r="E2520" s="1" t="s">
        <v>1302</v>
      </c>
      <c r="F2520" s="1" t="s">
        <v>2780</v>
      </c>
      <c r="G2520" s="1" t="s">
        <v>13</v>
      </c>
      <c r="H2520" s="1" t="s">
        <v>14</v>
      </c>
      <c r="I2520" s="1" t="s">
        <v>15</v>
      </c>
      <c r="J2520" s="1">
        <f>FIND(", ",space_missions[[#This Row],[Location]])</f>
        <v>10</v>
      </c>
      <c r="K2520" s="1" t="str">
        <f t="shared" si="39"/>
        <v xml:space="preserve"> Russia</v>
      </c>
      <c r="L2520" s="1" t="str">
        <f>_xlfn.CONCAT(space_missions[[#This Row],[Company]],"-",space_missions[[#This Row],[Rocket]])</f>
        <v>RVSN USSR-Molniya-M /Block 2BL</v>
      </c>
      <c r="M2520" s="1">
        <f>YEAR(space_missions[[#This Row],[Date]])</f>
        <v>1990</v>
      </c>
    </row>
    <row r="2521" spans="1:13" x14ac:dyDescent="0.3">
      <c r="A2521" s="1" t="s">
        <v>1620</v>
      </c>
      <c r="B2521" s="1" t="s">
        <v>1621</v>
      </c>
      <c r="C2521" s="2">
        <v>33113</v>
      </c>
      <c r="D2521" s="3">
        <v>0.37847222222222221</v>
      </c>
      <c r="E2521" s="1" t="s">
        <v>2567</v>
      </c>
      <c r="F2521" s="1" t="s">
        <v>2781</v>
      </c>
      <c r="G2521" s="1" t="s">
        <v>13</v>
      </c>
      <c r="H2521" s="1" t="s">
        <v>14</v>
      </c>
      <c r="I2521" s="1" t="s">
        <v>15</v>
      </c>
      <c r="J2521" s="1">
        <f>FIND(", ",space_missions[[#This Row],[Location]])</f>
        <v>6</v>
      </c>
      <c r="K2521" s="1" t="str">
        <f t="shared" si="39"/>
        <v xml:space="preserve"> Japan</v>
      </c>
      <c r="L2521" s="1" t="str">
        <f>_xlfn.CONCAT(space_missions[[#This Row],[Company]],"-",space_missions[[#This Row],[Rocket]])</f>
        <v>MHI-H-I UM-129A (9SO)</v>
      </c>
      <c r="M2521" s="1">
        <f>YEAR(space_missions[[#This Row],[Date]])</f>
        <v>1990</v>
      </c>
    </row>
    <row r="2522" spans="1:13" x14ac:dyDescent="0.3">
      <c r="A2522" s="1" t="s">
        <v>1620</v>
      </c>
      <c r="B2522" s="1" t="s">
        <v>2726</v>
      </c>
      <c r="C2522" s="2">
        <v>33113</v>
      </c>
      <c r="D2522" s="3">
        <v>0.37847222222222221</v>
      </c>
      <c r="E2522" s="1" t="s">
        <v>2496</v>
      </c>
      <c r="F2522" s="1" t="s">
        <v>2782</v>
      </c>
      <c r="G2522" s="1" t="s">
        <v>13</v>
      </c>
      <c r="H2522" s="1" t="s">
        <v>14</v>
      </c>
      <c r="I2522" s="1" t="s">
        <v>15</v>
      </c>
      <c r="J2522" s="1">
        <f>FIND(", ",space_missions[[#This Row],[Location]])</f>
        <v>6</v>
      </c>
      <c r="K2522" s="1" t="str">
        <f t="shared" si="39"/>
        <v xml:space="preserve"> Japan</v>
      </c>
      <c r="L2522" s="1" t="str">
        <f>_xlfn.CONCAT(space_missions[[#This Row],[Company]],"-",space_missions[[#This Row],[Rocket]])</f>
        <v>MHI-H-I (9 SO)</v>
      </c>
      <c r="M2522" s="1">
        <f>YEAR(space_missions[[#This Row],[Date]])</f>
        <v>1990</v>
      </c>
    </row>
    <row r="2523" spans="1:13" x14ac:dyDescent="0.3">
      <c r="A2523" s="1" t="s">
        <v>9</v>
      </c>
      <c r="B2523" s="1" t="s">
        <v>661</v>
      </c>
      <c r="C2523" s="2">
        <v>33113</v>
      </c>
      <c r="D2523" s="3">
        <v>0.65625</v>
      </c>
      <c r="E2523" s="1" t="s">
        <v>685</v>
      </c>
      <c r="F2523" s="1" t="s">
        <v>2783</v>
      </c>
      <c r="G2523" s="1" t="s">
        <v>13</v>
      </c>
      <c r="H2523" s="1" t="s">
        <v>14</v>
      </c>
      <c r="I2523" s="1" t="s">
        <v>15</v>
      </c>
      <c r="J2523" s="1">
        <f>FIND(", ",space_missions[[#This Row],[Location]])</f>
        <v>11</v>
      </c>
      <c r="K2523" s="1" t="str">
        <f t="shared" si="39"/>
        <v xml:space="preserve"> Russia</v>
      </c>
      <c r="L2523" s="1" t="str">
        <f>_xlfn.CONCAT(space_missions[[#This Row],[Company]],"-",space_missions[[#This Row],[Rocket]])</f>
        <v>RVSN USSR-Cosmos-3M (11K65M)</v>
      </c>
      <c r="M2523" s="1">
        <f>YEAR(space_missions[[#This Row],[Date]])</f>
        <v>1990</v>
      </c>
    </row>
    <row r="2524" spans="1:13" x14ac:dyDescent="0.3">
      <c r="A2524" s="1" t="s">
        <v>2338</v>
      </c>
      <c r="B2524" s="1" t="s">
        <v>2477</v>
      </c>
      <c r="C2524" s="2">
        <v>33115</v>
      </c>
      <c r="D2524" s="3">
        <v>0.94861111111111107</v>
      </c>
      <c r="E2524" s="1" t="s">
        <v>2675</v>
      </c>
      <c r="F2524" s="1" t="s">
        <v>2784</v>
      </c>
      <c r="G2524" s="1" t="s">
        <v>13</v>
      </c>
      <c r="H2524" s="1" t="s">
        <v>14</v>
      </c>
      <c r="I2524" s="1" t="s">
        <v>15</v>
      </c>
      <c r="J2524" s="1">
        <f>FIND(", ",space_missions[[#This Row],[Location]])</f>
        <v>6</v>
      </c>
      <c r="K2524" s="1" t="str">
        <f t="shared" si="39"/>
        <v xml:space="preserve"> France</v>
      </c>
      <c r="L2524" s="1" t="str">
        <f>_xlfn.CONCAT(space_missions[[#This Row],[Company]],"-",space_missions[[#This Row],[Rocket]])</f>
        <v>Arianespace-Ariane 44L</v>
      </c>
      <c r="M2524" s="1">
        <f>YEAR(space_missions[[#This Row],[Date]])</f>
        <v>1990</v>
      </c>
    </row>
    <row r="2525" spans="1:13" x14ac:dyDescent="0.3">
      <c r="A2525" s="1" t="s">
        <v>973</v>
      </c>
      <c r="B2525" s="1" t="s">
        <v>2625</v>
      </c>
      <c r="C2525" s="2">
        <v>33119</v>
      </c>
      <c r="D2525" s="3">
        <v>3.6805555555555557E-2</v>
      </c>
      <c r="E2525" s="1" t="s">
        <v>2626</v>
      </c>
      <c r="F2525" s="1" t="s">
        <v>2785</v>
      </c>
      <c r="G2525" s="1" t="s">
        <v>13</v>
      </c>
      <c r="H2525" s="1" t="s">
        <v>14</v>
      </c>
      <c r="I2525" s="1" t="s">
        <v>15</v>
      </c>
      <c r="J2525" s="1">
        <f>FIND(", ",space_missions[[#This Row],[Location]])</f>
        <v>32</v>
      </c>
      <c r="K2525" s="1" t="str">
        <f t="shared" si="39"/>
        <v xml:space="preserve"> China</v>
      </c>
      <c r="L2525" s="1" t="str">
        <f>_xlfn.CONCAT(space_missions[[#This Row],[Company]],"-",space_missions[[#This Row],[Rocket]])</f>
        <v>CASC-Long March 4A</v>
      </c>
      <c r="M2525" s="1">
        <f>YEAR(space_missions[[#This Row],[Date]])</f>
        <v>1990</v>
      </c>
    </row>
    <row r="2526" spans="1:13" x14ac:dyDescent="0.3">
      <c r="A2526" s="1" t="s">
        <v>9</v>
      </c>
      <c r="B2526" s="1" t="s">
        <v>661</v>
      </c>
      <c r="C2526" s="2">
        <v>33130</v>
      </c>
      <c r="D2526" s="3">
        <v>0.24930555555555556</v>
      </c>
      <c r="E2526" s="1" t="s">
        <v>685</v>
      </c>
      <c r="F2526" s="1" t="s">
        <v>2786</v>
      </c>
      <c r="G2526" s="1" t="s">
        <v>13</v>
      </c>
      <c r="H2526" s="1" t="s">
        <v>14</v>
      </c>
      <c r="I2526" s="1" t="s">
        <v>15</v>
      </c>
      <c r="J2526" s="1">
        <f>FIND(", ",space_missions[[#This Row],[Location]])</f>
        <v>11</v>
      </c>
      <c r="K2526" s="1" t="str">
        <f t="shared" si="39"/>
        <v xml:space="preserve"> Russia</v>
      </c>
      <c r="L2526" s="1" t="str">
        <f>_xlfn.CONCAT(space_missions[[#This Row],[Company]],"-",space_missions[[#This Row],[Rocket]])</f>
        <v>RVSN USSR-Cosmos-3M (11K65M)</v>
      </c>
      <c r="M2526" s="1">
        <f>YEAR(space_missions[[#This Row],[Date]])</f>
        <v>1990</v>
      </c>
    </row>
    <row r="2527" spans="1:13" x14ac:dyDescent="0.3">
      <c r="A2527" s="1" t="s">
        <v>9</v>
      </c>
      <c r="B2527" s="1" t="s">
        <v>980</v>
      </c>
      <c r="C2527" s="2">
        <v>33136</v>
      </c>
      <c r="D2527" s="3">
        <v>0.84444444444444444</v>
      </c>
      <c r="E2527" s="1" t="s">
        <v>1463</v>
      </c>
      <c r="F2527" s="1" t="s">
        <v>2787</v>
      </c>
      <c r="G2527" s="1" t="s">
        <v>13</v>
      </c>
      <c r="H2527" s="1" t="s">
        <v>14</v>
      </c>
      <c r="I2527" s="1" t="s">
        <v>15</v>
      </c>
      <c r="J2527" s="1">
        <f>FIND(", ",space_missions[[#This Row],[Location]])</f>
        <v>10</v>
      </c>
      <c r="K2527" s="1" t="str">
        <f t="shared" si="39"/>
        <v xml:space="preserve"> Russia</v>
      </c>
      <c r="L2527" s="1" t="str">
        <f>_xlfn.CONCAT(space_missions[[#This Row],[Company]],"-",space_missions[[#This Row],[Rocket]])</f>
        <v>RVSN USSR-Molniya-M /Block ML</v>
      </c>
      <c r="M2527" s="1">
        <f>YEAR(space_missions[[#This Row],[Date]])</f>
        <v>1990</v>
      </c>
    </row>
    <row r="2528" spans="1:13" x14ac:dyDescent="0.3">
      <c r="A2528" s="1" t="s">
        <v>9</v>
      </c>
      <c r="B2528" s="1" t="s">
        <v>2050</v>
      </c>
      <c r="C2528" s="2">
        <v>33144</v>
      </c>
      <c r="D2528" s="3">
        <v>0.3125</v>
      </c>
      <c r="E2528" s="1" t="s">
        <v>1829</v>
      </c>
      <c r="F2528" s="1" t="s">
        <v>2788</v>
      </c>
      <c r="G2528" s="1" t="s">
        <v>13</v>
      </c>
      <c r="H2528" s="1" t="s">
        <v>14</v>
      </c>
      <c r="I2528" s="1" t="s">
        <v>15</v>
      </c>
      <c r="J2528" s="1">
        <f>FIND(", ",space_missions[[#This Row],[Location]])</f>
        <v>10</v>
      </c>
      <c r="K2528" s="1" t="str">
        <f t="shared" si="39"/>
        <v xml:space="preserve"> Russia</v>
      </c>
      <c r="L2528" s="1" t="str">
        <f>_xlfn.CONCAT(space_missions[[#This Row],[Company]],"-",space_missions[[#This Row],[Rocket]])</f>
        <v>RVSN USSR-Tsyklon-3</v>
      </c>
      <c r="M2528" s="1">
        <f>YEAR(space_missions[[#This Row],[Date]])</f>
        <v>1990</v>
      </c>
    </row>
    <row r="2529" spans="1:13" x14ac:dyDescent="0.3">
      <c r="A2529" s="1" t="s">
        <v>2655</v>
      </c>
      <c r="B2529" s="1" t="s">
        <v>43</v>
      </c>
      <c r="C2529" s="2">
        <v>33148</v>
      </c>
      <c r="D2529" s="3">
        <v>0.23541666666666666</v>
      </c>
      <c r="E2529" s="1" t="s">
        <v>2656</v>
      </c>
      <c r="F2529" s="1" t="s">
        <v>2789</v>
      </c>
      <c r="G2529" s="1" t="s">
        <v>13</v>
      </c>
      <c r="H2529" s="1" t="s">
        <v>14</v>
      </c>
      <c r="I2529" s="1" t="s">
        <v>15</v>
      </c>
      <c r="J2529" s="1">
        <f>FIND(", ",space_missions[[#This Row],[Location]])</f>
        <v>8</v>
      </c>
      <c r="K2529" s="1" t="str">
        <f t="shared" si="39"/>
        <v xml:space="preserve"> USA</v>
      </c>
      <c r="L2529" s="1" t="str">
        <f>_xlfn.CONCAT(space_missions[[#This Row],[Company]],"-",space_missions[[#This Row],[Rocket]])</f>
        <v>Boeing-Delta II 6925</v>
      </c>
      <c r="M2529" s="1">
        <f>YEAR(space_missions[[#This Row],[Date]])</f>
        <v>1990</v>
      </c>
    </row>
    <row r="2530" spans="1:13" x14ac:dyDescent="0.3">
      <c r="A2530" s="1" t="s">
        <v>9</v>
      </c>
      <c r="B2530" s="1" t="s">
        <v>2757</v>
      </c>
      <c r="C2530" s="2">
        <v>33150</v>
      </c>
      <c r="D2530" s="3">
        <v>0.18541666666666667</v>
      </c>
      <c r="E2530" s="1" t="s">
        <v>2405</v>
      </c>
      <c r="F2530" s="1" t="s">
        <v>2790</v>
      </c>
      <c r="G2530" s="1" t="s">
        <v>13</v>
      </c>
      <c r="H2530" s="1" t="s">
        <v>14</v>
      </c>
      <c r="I2530" s="1" t="s">
        <v>21</v>
      </c>
      <c r="J2530" s="1">
        <f>FIND(", ",space_missions[[#This Row],[Location]])</f>
        <v>10</v>
      </c>
      <c r="K2530" s="1" t="str">
        <f t="shared" si="39"/>
        <v xml:space="preserve"> Kazakhstan</v>
      </c>
      <c r="L2530" s="1" t="str">
        <f>_xlfn.CONCAT(space_missions[[#This Row],[Company]],"-",space_missions[[#This Row],[Rocket]])</f>
        <v>RVSN USSR-Zenit-2</v>
      </c>
      <c r="M2530" s="1">
        <f>YEAR(space_missions[[#This Row],[Date]])</f>
        <v>1990</v>
      </c>
    </row>
    <row r="2531" spans="1:13" x14ac:dyDescent="0.3">
      <c r="A2531" s="1" t="s">
        <v>973</v>
      </c>
      <c r="B2531" s="1" t="s">
        <v>1288</v>
      </c>
      <c r="C2531" s="2">
        <v>33151</v>
      </c>
      <c r="D2531" s="3">
        <v>0.25972222222222224</v>
      </c>
      <c r="E2531" s="1" t="s">
        <v>2225</v>
      </c>
      <c r="F2531" s="1" t="s">
        <v>2791</v>
      </c>
      <c r="G2531" s="1" t="s">
        <v>2227</v>
      </c>
      <c r="H2531" s="1" t="s">
        <v>2228</v>
      </c>
      <c r="I2531" s="1" t="s">
        <v>15</v>
      </c>
      <c r="J2531" s="1">
        <f>FIND(", ",space_missions[[#This Row],[Location]])</f>
        <v>17</v>
      </c>
      <c r="K2531" s="1" t="str">
        <f t="shared" si="39"/>
        <v xml:space="preserve"> China</v>
      </c>
      <c r="L2531" s="1" t="str">
        <f>_xlfn.CONCAT(space_missions[[#This Row],[Company]],"-",space_missions[[#This Row],[Rocket]])</f>
        <v>CASC-Long March 2C</v>
      </c>
      <c r="M2531" s="1">
        <f>YEAR(space_missions[[#This Row],[Date]])</f>
        <v>1990</v>
      </c>
    </row>
    <row r="2532" spans="1:13" x14ac:dyDescent="0.3">
      <c r="A2532" s="1" t="s">
        <v>54</v>
      </c>
      <c r="B2532" s="1" t="s">
        <v>916</v>
      </c>
      <c r="C2532" s="2">
        <v>33152</v>
      </c>
      <c r="D2532" s="3">
        <v>0.4909722222222222</v>
      </c>
      <c r="E2532" s="1" t="s">
        <v>2362</v>
      </c>
      <c r="F2532" s="1" t="s">
        <v>2792</v>
      </c>
      <c r="G2532" s="1" t="s">
        <v>13</v>
      </c>
      <c r="H2532" s="1" t="s">
        <v>2129</v>
      </c>
      <c r="I2532" s="1" t="s">
        <v>15</v>
      </c>
      <c r="J2532" s="1">
        <f>FIND(", ",space_missions[[#This Row],[Location]])</f>
        <v>7</v>
      </c>
      <c r="K2532" s="1" t="str">
        <f t="shared" si="39"/>
        <v xml:space="preserve"> USA</v>
      </c>
      <c r="L2532" s="1" t="str">
        <f>_xlfn.CONCAT(space_missions[[#This Row],[Company]],"-",space_missions[[#This Row],[Rocket]])</f>
        <v>NASA-Space Shuttle Discovery</v>
      </c>
      <c r="M2532" s="1">
        <f>YEAR(space_missions[[#This Row],[Date]])</f>
        <v>1990</v>
      </c>
    </row>
    <row r="2533" spans="1:13" x14ac:dyDescent="0.3">
      <c r="A2533" s="1" t="s">
        <v>2338</v>
      </c>
      <c r="B2533" s="1" t="s">
        <v>2477</v>
      </c>
      <c r="C2533" s="2">
        <v>33158</v>
      </c>
      <c r="D2533" s="3">
        <v>0.95694444444444449</v>
      </c>
      <c r="E2533" s="1" t="s">
        <v>2675</v>
      </c>
      <c r="F2533" s="1" t="s">
        <v>2793</v>
      </c>
      <c r="G2533" s="1" t="s">
        <v>13</v>
      </c>
      <c r="H2533" s="1" t="s">
        <v>14</v>
      </c>
      <c r="I2533" s="1" t="s">
        <v>15</v>
      </c>
      <c r="J2533" s="1">
        <f>FIND(", ",space_missions[[#This Row],[Location]])</f>
        <v>6</v>
      </c>
      <c r="K2533" s="1" t="str">
        <f t="shared" si="39"/>
        <v xml:space="preserve"> France</v>
      </c>
      <c r="L2533" s="1" t="str">
        <f>_xlfn.CONCAT(space_missions[[#This Row],[Company]],"-",space_missions[[#This Row],[Rocket]])</f>
        <v>Arianespace-Ariane 44L</v>
      </c>
      <c r="M2533" s="1">
        <f>YEAR(space_missions[[#This Row],[Date]])</f>
        <v>1990</v>
      </c>
    </row>
    <row r="2534" spans="1:13" x14ac:dyDescent="0.3">
      <c r="A2534" s="1" t="s">
        <v>2655</v>
      </c>
      <c r="B2534" s="1" t="s">
        <v>102</v>
      </c>
      <c r="C2534" s="2">
        <v>33164</v>
      </c>
      <c r="D2534" s="3">
        <v>0.23541666666666666</v>
      </c>
      <c r="E2534" s="1" t="s">
        <v>2656</v>
      </c>
      <c r="F2534" s="1" t="s">
        <v>2794</v>
      </c>
      <c r="G2534" s="1" t="s">
        <v>13</v>
      </c>
      <c r="H2534" s="1" t="s">
        <v>14</v>
      </c>
      <c r="I2534" s="1" t="s">
        <v>15</v>
      </c>
      <c r="J2534" s="1">
        <f>FIND(", ",space_missions[[#This Row],[Location]])</f>
        <v>8</v>
      </c>
      <c r="K2534" s="1" t="str">
        <f t="shared" si="39"/>
        <v xml:space="preserve"> USA</v>
      </c>
      <c r="L2534" s="1" t="str">
        <f>_xlfn.CONCAT(space_missions[[#This Row],[Company]],"-",space_missions[[#This Row],[Rocket]])</f>
        <v>Boeing-Delta II 6925</v>
      </c>
      <c r="M2534" s="1">
        <f>YEAR(space_missions[[#This Row],[Date]])</f>
        <v>1990</v>
      </c>
    </row>
    <row r="2535" spans="1:13" x14ac:dyDescent="0.3">
      <c r="A2535" s="1" t="s">
        <v>2655</v>
      </c>
      <c r="B2535" s="1" t="s">
        <v>102</v>
      </c>
      <c r="C2535" s="2">
        <v>33176</v>
      </c>
      <c r="D2535" s="3">
        <v>0.96944444444444444</v>
      </c>
      <c r="E2535" s="1" t="s">
        <v>2656</v>
      </c>
      <c r="F2535" s="1" t="s">
        <v>2795</v>
      </c>
      <c r="G2535" s="1" t="s">
        <v>13</v>
      </c>
      <c r="H2535" s="1" t="s">
        <v>14</v>
      </c>
      <c r="I2535" s="1" t="s">
        <v>15</v>
      </c>
      <c r="J2535" s="1">
        <f>FIND(", ",space_missions[[#This Row],[Location]])</f>
        <v>8</v>
      </c>
      <c r="K2535" s="1" t="str">
        <f t="shared" si="39"/>
        <v xml:space="preserve"> USA</v>
      </c>
      <c r="L2535" s="1" t="str">
        <f>_xlfn.CONCAT(space_missions[[#This Row],[Company]],"-",space_missions[[#This Row],[Rocket]])</f>
        <v>Boeing-Delta II 6925</v>
      </c>
      <c r="M2535" s="1">
        <f>YEAR(space_missions[[#This Row],[Date]])</f>
        <v>1990</v>
      </c>
    </row>
    <row r="2536" spans="1:13" x14ac:dyDescent="0.3">
      <c r="A2536" s="1" t="s">
        <v>463</v>
      </c>
      <c r="B2536" s="1" t="s">
        <v>521</v>
      </c>
      <c r="C2536" s="2">
        <v>33190</v>
      </c>
      <c r="D2536" s="3">
        <v>2.5694444444444443E-2</v>
      </c>
      <c r="E2536" s="1" t="s">
        <v>2682</v>
      </c>
      <c r="F2536" s="1" t="s">
        <v>2683</v>
      </c>
      <c r="G2536" s="1" t="s">
        <v>13</v>
      </c>
      <c r="H2536" s="1" t="s">
        <v>14</v>
      </c>
      <c r="I2536" s="1" t="s">
        <v>15</v>
      </c>
      <c r="J2536" s="1">
        <f>FIND(", ",space_missions[[#This Row],[Location]])</f>
        <v>7</v>
      </c>
      <c r="K2536" s="1" t="str">
        <f t="shared" si="39"/>
        <v xml:space="preserve"> USA</v>
      </c>
      <c r="L2536" s="1" t="str">
        <f>_xlfn.CONCAT(space_missions[[#This Row],[Company]],"-",space_missions[[#This Row],[Rocket]])</f>
        <v>Martin Marietta-Titan IV(402)A</v>
      </c>
      <c r="M2536" s="1">
        <f>YEAR(space_missions[[#This Row],[Date]])</f>
        <v>1990</v>
      </c>
    </row>
    <row r="2537" spans="1:13" x14ac:dyDescent="0.3">
      <c r="A2537" s="1" t="s">
        <v>9</v>
      </c>
      <c r="B2537" s="1" t="s">
        <v>847</v>
      </c>
      <c r="C2537" s="2">
        <v>33191</v>
      </c>
      <c r="D2537" s="3">
        <v>0.27291666666666664</v>
      </c>
      <c r="E2537" s="1" t="s">
        <v>937</v>
      </c>
      <c r="F2537" s="1" t="s">
        <v>2796</v>
      </c>
      <c r="G2537" s="1" t="s">
        <v>13</v>
      </c>
      <c r="H2537" s="1" t="s">
        <v>14</v>
      </c>
      <c r="I2537" s="1" t="s">
        <v>15</v>
      </c>
      <c r="J2537" s="1">
        <f>FIND(", ",space_missions[[#This Row],[Location]])</f>
        <v>11</v>
      </c>
      <c r="K2537" s="1" t="str">
        <f t="shared" si="39"/>
        <v xml:space="preserve"> Kazakhstan</v>
      </c>
      <c r="L2537" s="1" t="str">
        <f>_xlfn.CONCAT(space_missions[[#This Row],[Company]],"-",space_missions[[#This Row],[Rocket]])</f>
        <v>RVSN USSR-Tsyklon-2</v>
      </c>
      <c r="M2537" s="1">
        <f>YEAR(space_missions[[#This Row],[Date]])</f>
        <v>1990</v>
      </c>
    </row>
    <row r="2538" spans="1:13" x14ac:dyDescent="0.3">
      <c r="A2538" s="1" t="s">
        <v>54</v>
      </c>
      <c r="B2538" s="1" t="s">
        <v>749</v>
      </c>
      <c r="C2538" s="2">
        <v>33192</v>
      </c>
      <c r="D2538" s="3">
        <v>0.9916666666666667</v>
      </c>
      <c r="E2538" s="1" t="s">
        <v>2440</v>
      </c>
      <c r="F2538" s="1" t="s">
        <v>2797</v>
      </c>
      <c r="G2538" s="1" t="s">
        <v>13</v>
      </c>
      <c r="H2538" s="1" t="s">
        <v>2129</v>
      </c>
      <c r="I2538" s="1" t="s">
        <v>15</v>
      </c>
      <c r="J2538" s="1">
        <f>FIND(", ",space_missions[[#This Row],[Location]])</f>
        <v>7</v>
      </c>
      <c r="K2538" s="1" t="str">
        <f t="shared" si="39"/>
        <v xml:space="preserve"> USA</v>
      </c>
      <c r="L2538" s="1" t="str">
        <f>_xlfn.CONCAT(space_missions[[#This Row],[Company]],"-",space_missions[[#This Row],[Rocket]])</f>
        <v>NASA-Space Shuttle Atlantis</v>
      </c>
      <c r="M2538" s="1">
        <f>YEAR(space_missions[[#This Row],[Date]])</f>
        <v>1990</v>
      </c>
    </row>
    <row r="2539" spans="1:13" x14ac:dyDescent="0.3">
      <c r="A2539" s="1" t="s">
        <v>9</v>
      </c>
      <c r="B2539" s="1" t="s">
        <v>2113</v>
      </c>
      <c r="C2539" s="2">
        <v>33197</v>
      </c>
      <c r="D2539" s="3">
        <v>0.10625</v>
      </c>
      <c r="E2539" s="1" t="s">
        <v>1302</v>
      </c>
      <c r="F2539" s="1" t="s">
        <v>2798</v>
      </c>
      <c r="G2539" s="1" t="s">
        <v>13</v>
      </c>
      <c r="H2539" s="1" t="s">
        <v>14</v>
      </c>
      <c r="I2539" s="1" t="s">
        <v>15</v>
      </c>
      <c r="J2539" s="1">
        <f>FIND(", ",space_missions[[#This Row],[Location]])</f>
        <v>10</v>
      </c>
      <c r="K2539" s="1" t="str">
        <f t="shared" si="39"/>
        <v xml:space="preserve"> Russia</v>
      </c>
      <c r="L2539" s="1" t="str">
        <f>_xlfn.CONCAT(space_missions[[#This Row],[Company]],"-",space_missions[[#This Row],[Rocket]])</f>
        <v>RVSN USSR-Molniya-M /Block 2BL</v>
      </c>
      <c r="M2539" s="1">
        <f>YEAR(space_missions[[#This Row],[Date]])</f>
        <v>1990</v>
      </c>
    </row>
    <row r="2540" spans="1:13" x14ac:dyDescent="0.3">
      <c r="A2540" s="1" t="s">
        <v>2338</v>
      </c>
      <c r="B2540" s="1" t="s">
        <v>2477</v>
      </c>
      <c r="C2540" s="2">
        <v>33197</v>
      </c>
      <c r="D2540" s="3">
        <v>0.96597222222222223</v>
      </c>
      <c r="E2540" s="1" t="s">
        <v>2799</v>
      </c>
      <c r="F2540" s="1" t="s">
        <v>2800</v>
      </c>
      <c r="G2540" s="1" t="s">
        <v>13</v>
      </c>
      <c r="H2540" s="1" t="s">
        <v>14</v>
      </c>
      <c r="I2540" s="1" t="s">
        <v>15</v>
      </c>
      <c r="J2540" s="1">
        <f>FIND(", ",space_missions[[#This Row],[Location]])</f>
        <v>6</v>
      </c>
      <c r="K2540" s="1" t="str">
        <f t="shared" si="39"/>
        <v xml:space="preserve"> France</v>
      </c>
      <c r="L2540" s="1" t="str">
        <f>_xlfn.CONCAT(space_missions[[#This Row],[Company]],"-",space_missions[[#This Row],[Rocket]])</f>
        <v>Arianespace-Ariane 42P</v>
      </c>
      <c r="M2540" s="1">
        <f>YEAR(space_missions[[#This Row],[Date]])</f>
        <v>1990</v>
      </c>
    </row>
    <row r="2541" spans="1:13" x14ac:dyDescent="0.3">
      <c r="A2541" s="1" t="s">
        <v>9</v>
      </c>
      <c r="B2541" s="1" t="s">
        <v>2801</v>
      </c>
      <c r="C2541" s="2">
        <v>33197</v>
      </c>
      <c r="D2541" s="3"/>
      <c r="E2541" s="1" t="s">
        <v>2802</v>
      </c>
      <c r="F2541" s="1" t="s">
        <v>2803</v>
      </c>
      <c r="G2541" s="1" t="s">
        <v>13</v>
      </c>
      <c r="H2541" s="1" t="s">
        <v>14</v>
      </c>
      <c r="I2541" s="1" t="s">
        <v>15</v>
      </c>
      <c r="J2541" s="1">
        <f>FIND(", ",space_missions[[#This Row],[Location]])</f>
        <v>12</v>
      </c>
      <c r="K2541" s="1" t="str">
        <f t="shared" si="39"/>
        <v xml:space="preserve"> Kazakhstan</v>
      </c>
      <c r="L2541" s="1" t="str">
        <f>_xlfn.CONCAT(space_missions[[#This Row],[Company]],"-",space_missions[[#This Row],[Rocket]])</f>
        <v>RVSN USSR-Rokot/Briz K</v>
      </c>
      <c r="M2541" s="1">
        <f>YEAR(space_missions[[#This Row],[Date]])</f>
        <v>1990</v>
      </c>
    </row>
    <row r="2542" spans="1:13" x14ac:dyDescent="0.3">
      <c r="A2542" s="1" t="s">
        <v>9</v>
      </c>
      <c r="B2542" s="1" t="s">
        <v>1116</v>
      </c>
      <c r="C2542" s="2">
        <v>33200</v>
      </c>
      <c r="D2542" s="3">
        <v>0.16041666666666668</v>
      </c>
      <c r="E2542" s="1" t="s">
        <v>1463</v>
      </c>
      <c r="F2542" s="1" t="s">
        <v>2804</v>
      </c>
      <c r="G2542" s="1" t="s">
        <v>13</v>
      </c>
      <c r="H2542" s="1" t="s">
        <v>14</v>
      </c>
      <c r="I2542" s="1" t="s">
        <v>15</v>
      </c>
      <c r="J2542" s="1">
        <f>FIND(", ",space_missions[[#This Row],[Location]])</f>
        <v>10</v>
      </c>
      <c r="K2542" s="1" t="str">
        <f t="shared" si="39"/>
        <v xml:space="preserve"> Russia</v>
      </c>
      <c r="L2542" s="1" t="str">
        <f>_xlfn.CONCAT(space_missions[[#This Row],[Company]],"-",space_missions[[#This Row],[Rocket]])</f>
        <v>RVSN USSR-Molniya-M /Block ML</v>
      </c>
      <c r="M2542" s="1">
        <f>YEAR(space_missions[[#This Row],[Date]])</f>
        <v>1990</v>
      </c>
    </row>
    <row r="2543" spans="1:13" x14ac:dyDescent="0.3">
      <c r="A2543" s="1" t="s">
        <v>2655</v>
      </c>
      <c r="B2543" s="1" t="s">
        <v>43</v>
      </c>
      <c r="C2543" s="2">
        <v>33203</v>
      </c>
      <c r="D2543" s="3">
        <v>0.90208333333333335</v>
      </c>
      <c r="E2543" s="1" t="s">
        <v>2805</v>
      </c>
      <c r="F2543" s="1" t="s">
        <v>2806</v>
      </c>
      <c r="G2543" s="1" t="s">
        <v>13</v>
      </c>
      <c r="H2543" s="1" t="s">
        <v>14</v>
      </c>
      <c r="I2543" s="1" t="s">
        <v>15</v>
      </c>
      <c r="J2543" s="1">
        <f>FIND(", ",space_missions[[#This Row],[Location]])</f>
        <v>8</v>
      </c>
      <c r="K2543" s="1" t="str">
        <f t="shared" si="39"/>
        <v xml:space="preserve"> USA</v>
      </c>
      <c r="L2543" s="1" t="str">
        <f>_xlfn.CONCAT(space_missions[[#This Row],[Company]],"-",space_missions[[#This Row],[Rocket]])</f>
        <v>Boeing-Delta II 7925</v>
      </c>
      <c r="M2543" s="1">
        <f>YEAR(space_missions[[#This Row],[Date]])</f>
        <v>1990</v>
      </c>
    </row>
    <row r="2544" spans="1:13" x14ac:dyDescent="0.3">
      <c r="A2544" s="1" t="s">
        <v>9</v>
      </c>
      <c r="B2544" s="1" t="s">
        <v>1828</v>
      </c>
      <c r="C2544" s="2">
        <v>33205</v>
      </c>
      <c r="D2544" s="3"/>
      <c r="E2544" s="1" t="s">
        <v>1829</v>
      </c>
      <c r="F2544" s="1" t="s">
        <v>2807</v>
      </c>
      <c r="G2544" s="1" t="s">
        <v>13</v>
      </c>
      <c r="H2544" s="1" t="s">
        <v>14</v>
      </c>
      <c r="I2544" s="1" t="s">
        <v>15</v>
      </c>
      <c r="J2544" s="1">
        <f>FIND(", ",space_missions[[#This Row],[Location]])</f>
        <v>10</v>
      </c>
      <c r="K2544" s="1" t="str">
        <f t="shared" si="39"/>
        <v xml:space="preserve"> Russia</v>
      </c>
      <c r="L2544" s="1" t="str">
        <f>_xlfn.CONCAT(space_missions[[#This Row],[Company]],"-",space_missions[[#This Row],[Rocket]])</f>
        <v>RVSN USSR-Tsyklon-3</v>
      </c>
      <c r="M2544" s="1">
        <f>YEAR(space_missions[[#This Row],[Date]])</f>
        <v>1990</v>
      </c>
    </row>
    <row r="2545" spans="1:13" x14ac:dyDescent="0.3">
      <c r="A2545" s="1" t="s">
        <v>92</v>
      </c>
      <c r="B2545" s="1" t="s">
        <v>127</v>
      </c>
      <c r="C2545" s="2">
        <v>33208</v>
      </c>
      <c r="D2545" s="3">
        <v>0.6645833333333333</v>
      </c>
      <c r="E2545" s="1" t="s">
        <v>1965</v>
      </c>
      <c r="F2545" s="1" t="s">
        <v>2808</v>
      </c>
      <c r="G2545" s="1" t="s">
        <v>13</v>
      </c>
      <c r="H2545" s="1" t="s">
        <v>14</v>
      </c>
      <c r="I2545" s="1" t="s">
        <v>15</v>
      </c>
      <c r="J2545" s="1">
        <f>FIND(", ",space_missions[[#This Row],[Location]])</f>
        <v>7</v>
      </c>
      <c r="K2545" s="1" t="str">
        <f t="shared" si="39"/>
        <v xml:space="preserve"> USA</v>
      </c>
      <c r="L2545" s="1" t="str">
        <f>_xlfn.CONCAT(space_missions[[#This Row],[Company]],"-",space_missions[[#This Row],[Rocket]])</f>
        <v>General Dynamics-Atlas-E/F Star-37S-ISS</v>
      </c>
      <c r="M2545" s="1">
        <f>YEAR(space_missions[[#This Row],[Date]])</f>
        <v>1990</v>
      </c>
    </row>
    <row r="2546" spans="1:13" x14ac:dyDescent="0.3">
      <c r="A2546" s="1" t="s">
        <v>54</v>
      </c>
      <c r="B2546" s="1" t="s">
        <v>916</v>
      </c>
      <c r="C2546" s="2">
        <v>33209</v>
      </c>
      <c r="D2546" s="3">
        <v>0.28402777777777777</v>
      </c>
      <c r="E2546" s="1" t="s">
        <v>2127</v>
      </c>
      <c r="F2546" s="1" t="s">
        <v>2809</v>
      </c>
      <c r="G2546" s="1" t="s">
        <v>13</v>
      </c>
      <c r="H2546" s="1" t="s">
        <v>2129</v>
      </c>
      <c r="I2546" s="1" t="s">
        <v>15</v>
      </c>
      <c r="J2546" s="1">
        <f>FIND(", ",space_missions[[#This Row],[Location]])</f>
        <v>7</v>
      </c>
      <c r="K2546" s="1" t="str">
        <f t="shared" si="39"/>
        <v xml:space="preserve"> USA</v>
      </c>
      <c r="L2546" s="1" t="str">
        <f>_xlfn.CONCAT(space_missions[[#This Row],[Company]],"-",space_missions[[#This Row],[Rocket]])</f>
        <v>NASA-Space Shuttle Columbia</v>
      </c>
      <c r="M2546" s="1">
        <f>YEAR(space_missions[[#This Row],[Date]])</f>
        <v>1990</v>
      </c>
    </row>
    <row r="2547" spans="1:13" x14ac:dyDescent="0.3">
      <c r="A2547" s="1" t="s">
        <v>9</v>
      </c>
      <c r="B2547" s="1" t="s">
        <v>847</v>
      </c>
      <c r="C2547" s="2">
        <v>33211</v>
      </c>
      <c r="D2547" s="3">
        <v>3.3333333333333333E-2</v>
      </c>
      <c r="E2547" s="1" t="s">
        <v>937</v>
      </c>
      <c r="F2547" s="1" t="s">
        <v>2810</v>
      </c>
      <c r="G2547" s="1" t="s">
        <v>13</v>
      </c>
      <c r="H2547" s="1" t="s">
        <v>14</v>
      </c>
      <c r="I2547" s="1" t="s">
        <v>15</v>
      </c>
      <c r="J2547" s="1">
        <f>FIND(", ",space_missions[[#This Row],[Location]])</f>
        <v>11</v>
      </c>
      <c r="K2547" s="1" t="str">
        <f t="shared" si="39"/>
        <v xml:space="preserve"> Kazakhstan</v>
      </c>
      <c r="L2547" s="1" t="str">
        <f>_xlfn.CONCAT(space_missions[[#This Row],[Company]],"-",space_missions[[#This Row],[Rocket]])</f>
        <v>RVSN USSR-Tsyklon-2</v>
      </c>
      <c r="M2547" s="1">
        <f>YEAR(space_missions[[#This Row],[Date]])</f>
        <v>1990</v>
      </c>
    </row>
    <row r="2548" spans="1:13" x14ac:dyDescent="0.3">
      <c r="A2548" s="1" t="s">
        <v>9</v>
      </c>
      <c r="B2548" s="1" t="s">
        <v>661</v>
      </c>
      <c r="C2548" s="2">
        <v>33217</v>
      </c>
      <c r="D2548" s="3">
        <v>0.32916666666666666</v>
      </c>
      <c r="E2548" s="1" t="s">
        <v>685</v>
      </c>
      <c r="F2548" s="1" t="s">
        <v>2811</v>
      </c>
      <c r="G2548" s="1" t="s">
        <v>13</v>
      </c>
      <c r="H2548" s="1" t="s">
        <v>14</v>
      </c>
      <c r="I2548" s="1" t="s">
        <v>15</v>
      </c>
      <c r="J2548" s="1">
        <f>FIND(", ",space_missions[[#This Row],[Location]])</f>
        <v>11</v>
      </c>
      <c r="K2548" s="1" t="str">
        <f t="shared" si="39"/>
        <v xml:space="preserve"> Russia</v>
      </c>
      <c r="L2548" s="1" t="str">
        <f>_xlfn.CONCAT(space_missions[[#This Row],[Company]],"-",space_missions[[#This Row],[Rocket]])</f>
        <v>RVSN USSR-Cosmos-3M (11K65M)</v>
      </c>
      <c r="M2548" s="1">
        <f>YEAR(space_missions[[#This Row],[Date]])</f>
        <v>1990</v>
      </c>
    </row>
    <row r="2549" spans="1:13" x14ac:dyDescent="0.3">
      <c r="A2549" s="1" t="s">
        <v>9</v>
      </c>
      <c r="B2549" s="1" t="s">
        <v>1828</v>
      </c>
      <c r="C2549" s="2">
        <v>33229</v>
      </c>
      <c r="D2549" s="3">
        <v>0.31111111111111112</v>
      </c>
      <c r="E2549" s="1" t="s">
        <v>1829</v>
      </c>
      <c r="F2549" s="1" t="s">
        <v>2812</v>
      </c>
      <c r="G2549" s="1" t="s">
        <v>13</v>
      </c>
      <c r="H2549" s="1" t="s">
        <v>14</v>
      </c>
      <c r="I2549" s="1" t="s">
        <v>15</v>
      </c>
      <c r="J2549" s="1">
        <f>FIND(", ",space_missions[[#This Row],[Location]])</f>
        <v>10</v>
      </c>
      <c r="K2549" s="1" t="str">
        <f t="shared" si="39"/>
        <v xml:space="preserve"> Russia</v>
      </c>
      <c r="L2549" s="1" t="str">
        <f>_xlfn.CONCAT(space_missions[[#This Row],[Company]],"-",space_missions[[#This Row],[Rocket]])</f>
        <v>RVSN USSR-Tsyklon-3</v>
      </c>
      <c r="M2549" s="1">
        <f>YEAR(space_missions[[#This Row],[Date]])</f>
        <v>1990</v>
      </c>
    </row>
    <row r="2550" spans="1:13" x14ac:dyDescent="0.3">
      <c r="A2550" s="1" t="s">
        <v>2655</v>
      </c>
      <c r="B2550" s="1" t="s">
        <v>102</v>
      </c>
      <c r="C2550" s="2">
        <v>33246</v>
      </c>
      <c r="D2550" s="3">
        <v>3.6805555555555557E-2</v>
      </c>
      <c r="E2550" s="1" t="s">
        <v>2805</v>
      </c>
      <c r="F2550" s="1" t="s">
        <v>2813</v>
      </c>
      <c r="G2550" s="1" t="s">
        <v>13</v>
      </c>
      <c r="H2550" s="1" t="s">
        <v>14</v>
      </c>
      <c r="I2550" s="1" t="s">
        <v>15</v>
      </c>
      <c r="J2550" s="1">
        <f>FIND(", ",space_missions[[#This Row],[Location]])</f>
        <v>8</v>
      </c>
      <c r="K2550" s="1" t="str">
        <f t="shared" si="39"/>
        <v xml:space="preserve"> USA</v>
      </c>
      <c r="L2550" s="1" t="str">
        <f>_xlfn.CONCAT(space_missions[[#This Row],[Company]],"-",space_missions[[#This Row],[Rocket]])</f>
        <v>Boeing-Delta II 7925</v>
      </c>
      <c r="M2550" s="1">
        <f>YEAR(space_missions[[#This Row],[Date]])</f>
        <v>1991</v>
      </c>
    </row>
    <row r="2551" spans="1:13" x14ac:dyDescent="0.3">
      <c r="A2551" s="1" t="s">
        <v>2338</v>
      </c>
      <c r="B2551" s="1" t="s">
        <v>2477</v>
      </c>
      <c r="C2551" s="2">
        <v>33253</v>
      </c>
      <c r="D2551" s="3">
        <v>0.96527777777777779</v>
      </c>
      <c r="E2551" s="1" t="s">
        <v>2675</v>
      </c>
      <c r="F2551" s="1" t="s">
        <v>2814</v>
      </c>
      <c r="G2551" s="1" t="s">
        <v>13</v>
      </c>
      <c r="H2551" s="1" t="s">
        <v>14</v>
      </c>
      <c r="I2551" s="1" t="s">
        <v>15</v>
      </c>
      <c r="J2551" s="1">
        <f>FIND(", ",space_missions[[#This Row],[Location]])</f>
        <v>6</v>
      </c>
      <c r="K2551" s="1" t="str">
        <f t="shared" si="39"/>
        <v xml:space="preserve"> France</v>
      </c>
      <c r="L2551" s="1" t="str">
        <f>_xlfn.CONCAT(space_missions[[#This Row],[Company]],"-",space_missions[[#This Row],[Rocket]])</f>
        <v>Arianespace-Ariane 44L</v>
      </c>
      <c r="M2551" s="1">
        <f>YEAR(space_missions[[#This Row],[Date]])</f>
        <v>1991</v>
      </c>
    </row>
    <row r="2552" spans="1:13" x14ac:dyDescent="0.3">
      <c r="A2552" s="1" t="s">
        <v>9</v>
      </c>
      <c r="B2552" s="1" t="s">
        <v>847</v>
      </c>
      <c r="C2552" s="2">
        <v>33256</v>
      </c>
      <c r="D2552" s="3">
        <v>0.48194444444444445</v>
      </c>
      <c r="E2552" s="1" t="s">
        <v>937</v>
      </c>
      <c r="F2552" s="1" t="s">
        <v>2815</v>
      </c>
      <c r="G2552" s="1" t="s">
        <v>13</v>
      </c>
      <c r="H2552" s="1" t="s">
        <v>14</v>
      </c>
      <c r="I2552" s="1" t="s">
        <v>15</v>
      </c>
      <c r="J2552" s="1">
        <f>FIND(", ",space_missions[[#This Row],[Location]])</f>
        <v>11</v>
      </c>
      <c r="K2552" s="1" t="str">
        <f t="shared" si="39"/>
        <v xml:space="preserve"> Kazakhstan</v>
      </c>
      <c r="L2552" s="1" t="str">
        <f>_xlfn.CONCAT(space_missions[[#This Row],[Company]],"-",space_missions[[#This Row],[Rocket]])</f>
        <v>RVSN USSR-Tsyklon-2</v>
      </c>
      <c r="M2552" s="1">
        <f>YEAR(space_missions[[#This Row],[Date]])</f>
        <v>1991</v>
      </c>
    </row>
    <row r="2553" spans="1:13" x14ac:dyDescent="0.3">
      <c r="A2553" s="1" t="s">
        <v>9</v>
      </c>
      <c r="B2553" s="1" t="s">
        <v>661</v>
      </c>
      <c r="C2553" s="2">
        <v>33267</v>
      </c>
      <c r="D2553" s="3"/>
      <c r="E2553" s="1" t="s">
        <v>685</v>
      </c>
      <c r="F2553" s="1" t="s">
        <v>2816</v>
      </c>
      <c r="G2553" s="1" t="s">
        <v>13</v>
      </c>
      <c r="H2553" s="1" t="s">
        <v>14</v>
      </c>
      <c r="I2553" s="1" t="s">
        <v>15</v>
      </c>
      <c r="J2553" s="1">
        <f>FIND(", ",space_missions[[#This Row],[Location]])</f>
        <v>11</v>
      </c>
      <c r="K2553" s="1" t="str">
        <f t="shared" si="39"/>
        <v xml:space="preserve"> Russia</v>
      </c>
      <c r="L2553" s="1" t="str">
        <f>_xlfn.CONCAT(space_missions[[#This Row],[Company]],"-",space_missions[[#This Row],[Rocket]])</f>
        <v>RVSN USSR-Cosmos-3M (11K65M)</v>
      </c>
      <c r="M2553" s="1">
        <f>YEAR(space_missions[[#This Row],[Date]])</f>
        <v>1991</v>
      </c>
    </row>
    <row r="2554" spans="1:13" x14ac:dyDescent="0.3">
      <c r="A2554" s="1" t="s">
        <v>9</v>
      </c>
      <c r="B2554" s="1" t="s">
        <v>661</v>
      </c>
      <c r="C2554" s="2">
        <v>33274</v>
      </c>
      <c r="D2554" s="3">
        <v>0.10833333333333334</v>
      </c>
      <c r="E2554" s="1" t="s">
        <v>685</v>
      </c>
      <c r="F2554" s="1" t="s">
        <v>2817</v>
      </c>
      <c r="G2554" s="1" t="s">
        <v>13</v>
      </c>
      <c r="H2554" s="1" t="s">
        <v>14</v>
      </c>
      <c r="I2554" s="1" t="s">
        <v>15</v>
      </c>
      <c r="J2554" s="1">
        <f>FIND(", ",space_missions[[#This Row],[Location]])</f>
        <v>11</v>
      </c>
      <c r="K2554" s="1" t="str">
        <f t="shared" si="39"/>
        <v xml:space="preserve"> Russia</v>
      </c>
      <c r="L2554" s="1" t="str">
        <f>_xlfn.CONCAT(space_missions[[#This Row],[Company]],"-",space_missions[[#This Row],[Rocket]])</f>
        <v>RVSN USSR-Cosmos-3M (11K65M)</v>
      </c>
      <c r="M2554" s="1">
        <f>YEAR(space_missions[[#This Row],[Date]])</f>
        <v>1991</v>
      </c>
    </row>
    <row r="2555" spans="1:13" x14ac:dyDescent="0.3">
      <c r="A2555" s="1" t="s">
        <v>9</v>
      </c>
      <c r="B2555" s="1" t="s">
        <v>661</v>
      </c>
      <c r="C2555" s="2">
        <v>33281</v>
      </c>
      <c r="D2555" s="3">
        <v>0.11388888888888889</v>
      </c>
      <c r="E2555" s="1" t="s">
        <v>685</v>
      </c>
      <c r="F2555" s="1" t="s">
        <v>2818</v>
      </c>
      <c r="G2555" s="1" t="s">
        <v>13</v>
      </c>
      <c r="H2555" s="1" t="s">
        <v>14</v>
      </c>
      <c r="I2555" s="1" t="s">
        <v>15</v>
      </c>
      <c r="J2555" s="1">
        <f>FIND(", ",space_missions[[#This Row],[Location]])</f>
        <v>11</v>
      </c>
      <c r="K2555" s="1" t="str">
        <f t="shared" si="39"/>
        <v xml:space="preserve"> Russia</v>
      </c>
      <c r="L2555" s="1" t="str">
        <f>_xlfn.CONCAT(space_missions[[#This Row],[Company]],"-",space_missions[[#This Row],[Rocket]])</f>
        <v>RVSN USSR-Cosmos-3M (11K65M)</v>
      </c>
      <c r="M2555" s="1">
        <f>YEAR(space_missions[[#This Row],[Date]])</f>
        <v>1991</v>
      </c>
    </row>
    <row r="2556" spans="1:13" x14ac:dyDescent="0.3">
      <c r="A2556" s="1" t="s">
        <v>9</v>
      </c>
      <c r="B2556" s="1" t="s">
        <v>1116</v>
      </c>
      <c r="C2556" s="2">
        <v>33284</v>
      </c>
      <c r="D2556" s="3">
        <v>0.6381944444444444</v>
      </c>
      <c r="E2556" s="1" t="s">
        <v>1463</v>
      </c>
      <c r="F2556" s="1" t="s">
        <v>2819</v>
      </c>
      <c r="G2556" s="1" t="s">
        <v>13</v>
      </c>
      <c r="H2556" s="1" t="s">
        <v>14</v>
      </c>
      <c r="I2556" s="1" t="s">
        <v>15</v>
      </c>
      <c r="J2556" s="1">
        <f>FIND(", ",space_missions[[#This Row],[Location]])</f>
        <v>10</v>
      </c>
      <c r="K2556" s="1" t="str">
        <f t="shared" si="39"/>
        <v xml:space="preserve"> Russia</v>
      </c>
      <c r="L2556" s="1" t="str">
        <f>_xlfn.CONCAT(space_missions[[#This Row],[Company]],"-",space_missions[[#This Row],[Rocket]])</f>
        <v>RVSN USSR-Molniya-M /Block ML</v>
      </c>
      <c r="M2556" s="1">
        <f>YEAR(space_missions[[#This Row],[Date]])</f>
        <v>1991</v>
      </c>
    </row>
    <row r="2557" spans="1:13" x14ac:dyDescent="0.3">
      <c r="A2557" s="1" t="s">
        <v>9</v>
      </c>
      <c r="B2557" s="1" t="s">
        <v>661</v>
      </c>
      <c r="C2557" s="2">
        <v>33295</v>
      </c>
      <c r="D2557" s="3">
        <v>0.20347222222222222</v>
      </c>
      <c r="E2557" s="1" t="s">
        <v>685</v>
      </c>
      <c r="F2557" s="1" t="s">
        <v>2820</v>
      </c>
      <c r="G2557" s="1" t="s">
        <v>13</v>
      </c>
      <c r="H2557" s="1" t="s">
        <v>14</v>
      </c>
      <c r="I2557" s="1" t="s">
        <v>15</v>
      </c>
      <c r="J2557" s="1">
        <f>FIND(", ",space_missions[[#This Row],[Location]])</f>
        <v>11</v>
      </c>
      <c r="K2557" s="1" t="str">
        <f t="shared" si="39"/>
        <v xml:space="preserve"> Russia</v>
      </c>
      <c r="L2557" s="1" t="str">
        <f>_xlfn.CONCAT(space_missions[[#This Row],[Company]],"-",space_missions[[#This Row],[Rocket]])</f>
        <v>RVSN USSR-Cosmos-3M (11K65M)</v>
      </c>
      <c r="M2557" s="1">
        <f>YEAR(space_missions[[#This Row],[Date]])</f>
        <v>1991</v>
      </c>
    </row>
    <row r="2558" spans="1:13" x14ac:dyDescent="0.3">
      <c r="A2558" s="1" t="s">
        <v>2338</v>
      </c>
      <c r="B2558" s="1" t="s">
        <v>2477</v>
      </c>
      <c r="C2558" s="2">
        <v>33299</v>
      </c>
      <c r="D2558" s="3">
        <v>0.98333333333333328</v>
      </c>
      <c r="E2558" s="1" t="s">
        <v>2609</v>
      </c>
      <c r="F2558" s="1" t="s">
        <v>2821</v>
      </c>
      <c r="G2558" s="1" t="s">
        <v>13</v>
      </c>
      <c r="H2558" s="1" t="s">
        <v>14</v>
      </c>
      <c r="I2558" s="1" t="s">
        <v>15</v>
      </c>
      <c r="J2558" s="1">
        <f>FIND(", ",space_missions[[#This Row],[Location]])</f>
        <v>6</v>
      </c>
      <c r="K2558" s="1" t="str">
        <f t="shared" si="39"/>
        <v xml:space="preserve"> France</v>
      </c>
      <c r="L2558" s="1" t="str">
        <f>_xlfn.CONCAT(space_missions[[#This Row],[Company]],"-",space_missions[[#This Row],[Rocket]])</f>
        <v>Arianespace-Ariane 44LP</v>
      </c>
      <c r="M2558" s="1">
        <f>YEAR(space_missions[[#This Row],[Date]])</f>
        <v>1991</v>
      </c>
    </row>
    <row r="2559" spans="1:13" x14ac:dyDescent="0.3">
      <c r="A2559" s="1" t="s">
        <v>463</v>
      </c>
      <c r="B2559" s="1" t="s">
        <v>388</v>
      </c>
      <c r="C2559" s="2">
        <v>33305</v>
      </c>
      <c r="D2559" s="3">
        <v>0.50208333333333333</v>
      </c>
      <c r="E2559" s="1" t="s">
        <v>2822</v>
      </c>
      <c r="F2559" s="1" t="s">
        <v>2823</v>
      </c>
      <c r="G2559" s="1" t="s">
        <v>13</v>
      </c>
      <c r="H2559" s="1" t="s">
        <v>14</v>
      </c>
      <c r="I2559" s="1" t="s">
        <v>15</v>
      </c>
      <c r="J2559" s="1">
        <f>FIND(", ",space_missions[[#This Row],[Location]])</f>
        <v>7</v>
      </c>
      <c r="K2559" s="1" t="str">
        <f t="shared" si="39"/>
        <v xml:space="preserve"> USA</v>
      </c>
      <c r="L2559" s="1" t="str">
        <f>_xlfn.CONCAT(space_missions[[#This Row],[Company]],"-",space_missions[[#This Row],[Rocket]])</f>
        <v>Martin Marietta-Titan IV(403)A</v>
      </c>
      <c r="M2559" s="1">
        <f>YEAR(space_missions[[#This Row],[Date]])</f>
        <v>1991</v>
      </c>
    </row>
    <row r="2560" spans="1:13" x14ac:dyDescent="0.3">
      <c r="A2560" s="1" t="s">
        <v>2655</v>
      </c>
      <c r="B2560" s="1" t="s">
        <v>102</v>
      </c>
      <c r="C2560" s="2">
        <v>33305</v>
      </c>
      <c r="D2560" s="3">
        <v>0.9604166666666667</v>
      </c>
      <c r="E2560" s="1" t="s">
        <v>2656</v>
      </c>
      <c r="F2560" s="1" t="s">
        <v>2824</v>
      </c>
      <c r="G2560" s="1" t="s">
        <v>13</v>
      </c>
      <c r="H2560" s="1" t="s">
        <v>14</v>
      </c>
      <c r="I2560" s="1" t="s">
        <v>15</v>
      </c>
      <c r="J2560" s="1">
        <f>FIND(", ",space_missions[[#This Row],[Location]])</f>
        <v>8</v>
      </c>
      <c r="K2560" s="1" t="str">
        <f t="shared" si="39"/>
        <v xml:space="preserve"> USA</v>
      </c>
      <c r="L2560" s="1" t="str">
        <f>_xlfn.CONCAT(space_missions[[#This Row],[Company]],"-",space_missions[[#This Row],[Rocket]])</f>
        <v>Boeing-Delta II 6925</v>
      </c>
      <c r="M2560" s="1">
        <f>YEAR(space_missions[[#This Row],[Date]])</f>
        <v>1991</v>
      </c>
    </row>
    <row r="2561" spans="1:13" x14ac:dyDescent="0.3">
      <c r="A2561" s="1" t="s">
        <v>9</v>
      </c>
      <c r="B2561" s="1" t="s">
        <v>661</v>
      </c>
      <c r="C2561" s="2">
        <v>33309</v>
      </c>
      <c r="D2561" s="3">
        <v>0.81180555555555556</v>
      </c>
      <c r="E2561" s="1" t="s">
        <v>685</v>
      </c>
      <c r="F2561" s="1" t="s">
        <v>2825</v>
      </c>
      <c r="G2561" s="1" t="s">
        <v>13</v>
      </c>
      <c r="H2561" s="1" t="s">
        <v>14</v>
      </c>
      <c r="I2561" s="1" t="s">
        <v>15</v>
      </c>
      <c r="J2561" s="1">
        <f>FIND(", ",space_missions[[#This Row],[Location]])</f>
        <v>11</v>
      </c>
      <c r="K2561" s="1" t="str">
        <f t="shared" si="39"/>
        <v xml:space="preserve"> Russia</v>
      </c>
      <c r="L2561" s="1" t="str">
        <f>_xlfn.CONCAT(space_missions[[#This Row],[Company]],"-",space_missions[[#This Row],[Rocket]])</f>
        <v>RVSN USSR-Cosmos-3M (11K65M)</v>
      </c>
      <c r="M2561" s="1">
        <f>YEAR(space_missions[[#This Row],[Date]])</f>
        <v>1991</v>
      </c>
    </row>
    <row r="2562" spans="1:13" x14ac:dyDescent="0.3">
      <c r="A2562" s="1" t="s">
        <v>9</v>
      </c>
      <c r="B2562" s="1" t="s">
        <v>961</v>
      </c>
      <c r="C2562" s="2">
        <v>33316</v>
      </c>
      <c r="D2562" s="3">
        <v>0.60416666666666663</v>
      </c>
      <c r="E2562" s="1" t="s">
        <v>685</v>
      </c>
      <c r="F2562" s="1" t="s">
        <v>2826</v>
      </c>
      <c r="G2562" s="1" t="s">
        <v>13</v>
      </c>
      <c r="H2562" s="1" t="s">
        <v>14</v>
      </c>
      <c r="I2562" s="1" t="s">
        <v>15</v>
      </c>
      <c r="J2562" s="1">
        <f>FIND(", ",space_missions[[#This Row],[Location]])</f>
        <v>11</v>
      </c>
      <c r="K2562" s="1" t="str">
        <f t="shared" ref="K2562:K2625" si="40">RIGHT(B2562,LEN(B2562)-FIND("*",SUBSTITUTE(B2562,", ","*",LEN(B2562)-LEN(SUBSTITUTE(B2562,", ","*")))))</f>
        <v xml:space="preserve"> Russia</v>
      </c>
      <c r="L2562" s="1" t="str">
        <f>_xlfn.CONCAT(space_missions[[#This Row],[Company]],"-",space_missions[[#This Row],[Rocket]])</f>
        <v>RVSN USSR-Cosmos-3M (11K65M)</v>
      </c>
      <c r="M2562" s="1">
        <f>YEAR(space_missions[[#This Row],[Date]])</f>
        <v>1991</v>
      </c>
    </row>
    <row r="2563" spans="1:13" x14ac:dyDescent="0.3">
      <c r="A2563" s="1" t="s">
        <v>9</v>
      </c>
      <c r="B2563" s="1" t="s">
        <v>1116</v>
      </c>
      <c r="C2563" s="2">
        <v>33319</v>
      </c>
      <c r="D2563" s="3">
        <v>0.5131944444444444</v>
      </c>
      <c r="E2563" s="1" t="s">
        <v>1463</v>
      </c>
      <c r="F2563" s="1" t="s">
        <v>2827</v>
      </c>
      <c r="G2563" s="1" t="s">
        <v>13</v>
      </c>
      <c r="H2563" s="1" t="s">
        <v>14</v>
      </c>
      <c r="I2563" s="1" t="s">
        <v>15</v>
      </c>
      <c r="J2563" s="1">
        <f>FIND(", ",space_missions[[#This Row],[Location]])</f>
        <v>10</v>
      </c>
      <c r="K2563" s="1" t="str">
        <f t="shared" si="40"/>
        <v xml:space="preserve"> Russia</v>
      </c>
      <c r="L2563" s="1" t="str">
        <f>_xlfn.CONCAT(space_missions[[#This Row],[Company]],"-",space_missions[[#This Row],[Rocket]])</f>
        <v>RVSN USSR-Molniya-M /Block ML</v>
      </c>
      <c r="M2563" s="1">
        <f>YEAR(space_missions[[#This Row],[Date]])</f>
        <v>1991</v>
      </c>
    </row>
    <row r="2564" spans="1:13" x14ac:dyDescent="0.3">
      <c r="A2564" s="1" t="s">
        <v>2338</v>
      </c>
      <c r="B2564" s="1" t="s">
        <v>2477</v>
      </c>
      <c r="C2564" s="2">
        <v>33332</v>
      </c>
      <c r="D2564" s="3">
        <v>0.98124999999999996</v>
      </c>
      <c r="E2564" s="1" t="s">
        <v>2828</v>
      </c>
      <c r="F2564" s="1" t="s">
        <v>2829</v>
      </c>
      <c r="G2564" s="1" t="s">
        <v>13</v>
      </c>
      <c r="H2564" s="1" t="s">
        <v>14</v>
      </c>
      <c r="I2564" s="1" t="s">
        <v>15</v>
      </c>
      <c r="J2564" s="1">
        <f>FIND(", ",space_missions[[#This Row],[Location]])</f>
        <v>6</v>
      </c>
      <c r="K2564" s="1" t="str">
        <f t="shared" si="40"/>
        <v xml:space="preserve"> France</v>
      </c>
      <c r="L2564" s="1" t="str">
        <f>_xlfn.CONCAT(space_missions[[#This Row],[Company]],"-",space_missions[[#This Row],[Rocket]])</f>
        <v>Arianespace-Ariane 44P</v>
      </c>
      <c r="M2564" s="1">
        <f>YEAR(space_missions[[#This Row],[Date]])</f>
        <v>1991</v>
      </c>
    </row>
    <row r="2565" spans="1:13" x14ac:dyDescent="0.3">
      <c r="A2565" s="1" t="s">
        <v>54</v>
      </c>
      <c r="B2565" s="1" t="s">
        <v>916</v>
      </c>
      <c r="C2565" s="2">
        <v>33333</v>
      </c>
      <c r="D2565" s="3">
        <v>0.59861111111111109</v>
      </c>
      <c r="E2565" s="1" t="s">
        <v>2440</v>
      </c>
      <c r="F2565" s="1" t="s">
        <v>2830</v>
      </c>
      <c r="G2565" s="1" t="s">
        <v>13</v>
      </c>
      <c r="H2565" s="1" t="s">
        <v>2129</v>
      </c>
      <c r="I2565" s="1" t="s">
        <v>15</v>
      </c>
      <c r="J2565" s="1">
        <f>FIND(", ",space_missions[[#This Row],[Location]])</f>
        <v>7</v>
      </c>
      <c r="K2565" s="1" t="str">
        <f t="shared" si="40"/>
        <v xml:space="preserve"> USA</v>
      </c>
      <c r="L2565" s="1" t="str">
        <f>_xlfn.CONCAT(space_missions[[#This Row],[Company]],"-",space_missions[[#This Row],[Rocket]])</f>
        <v>NASA-Space Shuttle Atlantis</v>
      </c>
      <c r="M2565" s="1">
        <f>YEAR(space_missions[[#This Row],[Date]])</f>
        <v>1991</v>
      </c>
    </row>
    <row r="2566" spans="1:13" x14ac:dyDescent="0.3">
      <c r="A2566" s="1" t="s">
        <v>2655</v>
      </c>
      <c r="B2566" s="1" t="s">
        <v>102</v>
      </c>
      <c r="C2566" s="2">
        <v>33341</v>
      </c>
      <c r="D2566" s="3">
        <v>6.2500000000000003E-3</v>
      </c>
      <c r="E2566" s="1" t="s">
        <v>2805</v>
      </c>
      <c r="F2566" s="1" t="s">
        <v>2831</v>
      </c>
      <c r="G2566" s="1" t="s">
        <v>13</v>
      </c>
      <c r="H2566" s="1" t="s">
        <v>14</v>
      </c>
      <c r="I2566" s="1" t="s">
        <v>15</v>
      </c>
      <c r="J2566" s="1">
        <f>FIND(", ",space_missions[[#This Row],[Location]])</f>
        <v>8</v>
      </c>
      <c r="K2566" s="1" t="str">
        <f t="shared" si="40"/>
        <v xml:space="preserve"> USA</v>
      </c>
      <c r="L2566" s="1" t="str">
        <f>_xlfn.CONCAT(space_missions[[#This Row],[Company]],"-",space_missions[[#This Row],[Rocket]])</f>
        <v>Boeing-Delta II 7925</v>
      </c>
      <c r="M2566" s="1">
        <f>YEAR(space_missions[[#This Row],[Date]])</f>
        <v>1991</v>
      </c>
    </row>
    <row r="2567" spans="1:13" x14ac:dyDescent="0.3">
      <c r="A2567" s="1" t="s">
        <v>9</v>
      </c>
      <c r="B2567" s="1" t="s">
        <v>961</v>
      </c>
      <c r="C2567" s="2">
        <v>33344</v>
      </c>
      <c r="D2567" s="3">
        <v>0.30625000000000002</v>
      </c>
      <c r="E2567" s="1" t="s">
        <v>685</v>
      </c>
      <c r="F2567" s="1" t="s">
        <v>2832</v>
      </c>
      <c r="G2567" s="1" t="s">
        <v>13</v>
      </c>
      <c r="H2567" s="1" t="s">
        <v>14</v>
      </c>
      <c r="I2567" s="1" t="s">
        <v>15</v>
      </c>
      <c r="J2567" s="1">
        <f>FIND(", ",space_missions[[#This Row],[Location]])</f>
        <v>11</v>
      </c>
      <c r="K2567" s="1" t="str">
        <f t="shared" si="40"/>
        <v xml:space="preserve"> Russia</v>
      </c>
      <c r="L2567" s="1" t="str">
        <f>_xlfn.CONCAT(space_missions[[#This Row],[Company]],"-",space_missions[[#This Row],[Rocket]])</f>
        <v>RVSN USSR-Cosmos-3M (11K65M)</v>
      </c>
      <c r="M2567" s="1">
        <f>YEAR(space_missions[[#This Row],[Date]])</f>
        <v>1991</v>
      </c>
    </row>
    <row r="2568" spans="1:13" x14ac:dyDescent="0.3">
      <c r="A2568" s="1" t="s">
        <v>92</v>
      </c>
      <c r="B2568" s="1" t="s">
        <v>482</v>
      </c>
      <c r="C2568" s="2">
        <v>33346</v>
      </c>
      <c r="D2568" s="3">
        <v>0.97916666666666663</v>
      </c>
      <c r="E2568" s="1" t="s">
        <v>2774</v>
      </c>
      <c r="F2568" s="1" t="s">
        <v>2833</v>
      </c>
      <c r="G2568" s="1" t="s">
        <v>13</v>
      </c>
      <c r="H2568" s="1" t="s">
        <v>14</v>
      </c>
      <c r="I2568" s="1" t="s">
        <v>21</v>
      </c>
      <c r="J2568" s="1">
        <f>FIND(", ",space_missions[[#This Row],[Location]])</f>
        <v>8</v>
      </c>
      <c r="K2568" s="1" t="str">
        <f t="shared" si="40"/>
        <v xml:space="preserve"> USA</v>
      </c>
      <c r="L2568" s="1" t="str">
        <f>_xlfn.CONCAT(space_missions[[#This Row],[Company]],"-",space_missions[[#This Row],[Rocket]])</f>
        <v>General Dynamics-Atlas I</v>
      </c>
      <c r="M2568" s="1">
        <f>YEAR(space_missions[[#This Row],[Date]])</f>
        <v>1991</v>
      </c>
    </row>
    <row r="2569" spans="1:13" x14ac:dyDescent="0.3">
      <c r="A2569" s="1" t="s">
        <v>9</v>
      </c>
      <c r="B2569" s="1" t="s">
        <v>1828</v>
      </c>
      <c r="C2569" s="2">
        <v>33352</v>
      </c>
      <c r="D2569" s="3">
        <v>6.6666666666666666E-2</v>
      </c>
      <c r="E2569" s="1" t="s">
        <v>1829</v>
      </c>
      <c r="F2569" s="1" t="s">
        <v>2834</v>
      </c>
      <c r="G2569" s="1" t="s">
        <v>13</v>
      </c>
      <c r="H2569" s="1" t="s">
        <v>14</v>
      </c>
      <c r="I2569" s="1" t="s">
        <v>15</v>
      </c>
      <c r="J2569" s="1">
        <f>FIND(", ",space_missions[[#This Row],[Location]])</f>
        <v>10</v>
      </c>
      <c r="K2569" s="1" t="str">
        <f t="shared" si="40"/>
        <v xml:space="preserve"> Russia</v>
      </c>
      <c r="L2569" s="1" t="str">
        <f>_xlfn.CONCAT(space_missions[[#This Row],[Company]],"-",space_missions[[#This Row],[Rocket]])</f>
        <v>RVSN USSR-Tsyklon-3</v>
      </c>
      <c r="M2569" s="1">
        <f>YEAR(space_missions[[#This Row],[Date]])</f>
        <v>1991</v>
      </c>
    </row>
    <row r="2570" spans="1:13" x14ac:dyDescent="0.3">
      <c r="A2570" s="1" t="s">
        <v>54</v>
      </c>
      <c r="B2570" s="1" t="s">
        <v>749</v>
      </c>
      <c r="C2570" s="2">
        <v>33356</v>
      </c>
      <c r="D2570" s="3">
        <v>0.48125000000000001</v>
      </c>
      <c r="E2570" s="1" t="s">
        <v>2362</v>
      </c>
      <c r="F2570" s="1" t="s">
        <v>2835</v>
      </c>
      <c r="G2570" s="1" t="s">
        <v>13</v>
      </c>
      <c r="H2570" s="1" t="s">
        <v>2129</v>
      </c>
      <c r="I2570" s="1" t="s">
        <v>15</v>
      </c>
      <c r="J2570" s="1">
        <f>FIND(", ",space_missions[[#This Row],[Location]])</f>
        <v>7</v>
      </c>
      <c r="K2570" s="1" t="str">
        <f t="shared" si="40"/>
        <v xml:space="preserve"> USA</v>
      </c>
      <c r="L2570" s="1" t="str">
        <f>_xlfn.CONCAT(space_missions[[#This Row],[Company]],"-",space_missions[[#This Row],[Rocket]])</f>
        <v>NASA-Space Shuttle Discovery</v>
      </c>
      <c r="M2570" s="1">
        <f>YEAR(space_missions[[#This Row],[Date]])</f>
        <v>1991</v>
      </c>
    </row>
    <row r="2571" spans="1:13" x14ac:dyDescent="0.3">
      <c r="A2571" s="1" t="s">
        <v>92</v>
      </c>
      <c r="B2571" s="1" t="s">
        <v>127</v>
      </c>
      <c r="C2571" s="2">
        <v>33372</v>
      </c>
      <c r="D2571" s="3">
        <v>0.66111111111111109</v>
      </c>
      <c r="E2571" s="1" t="s">
        <v>1965</v>
      </c>
      <c r="F2571" s="1" t="s">
        <v>2836</v>
      </c>
      <c r="G2571" s="1" t="s">
        <v>13</v>
      </c>
      <c r="H2571" s="1" t="s">
        <v>14</v>
      </c>
      <c r="I2571" s="1" t="s">
        <v>15</v>
      </c>
      <c r="J2571" s="1">
        <f>FIND(", ",space_missions[[#This Row],[Location]])</f>
        <v>7</v>
      </c>
      <c r="K2571" s="1" t="str">
        <f t="shared" si="40"/>
        <v xml:space="preserve"> USA</v>
      </c>
      <c r="L2571" s="1" t="str">
        <f>_xlfn.CONCAT(space_missions[[#This Row],[Company]],"-",space_missions[[#This Row],[Rocket]])</f>
        <v>General Dynamics-Atlas-E/F Star-37S-ISS</v>
      </c>
      <c r="M2571" s="1">
        <f>YEAR(space_missions[[#This Row],[Date]])</f>
        <v>1991</v>
      </c>
    </row>
    <row r="2572" spans="1:13" x14ac:dyDescent="0.3">
      <c r="A2572" s="1" t="s">
        <v>9</v>
      </c>
      <c r="B2572" s="1" t="s">
        <v>1828</v>
      </c>
      <c r="C2572" s="2">
        <v>33374</v>
      </c>
      <c r="D2572" s="3">
        <v>0.90277777777777779</v>
      </c>
      <c r="E2572" s="1" t="s">
        <v>1829</v>
      </c>
      <c r="F2572" s="1" t="s">
        <v>2837</v>
      </c>
      <c r="G2572" s="1" t="s">
        <v>13</v>
      </c>
      <c r="H2572" s="1" t="s">
        <v>14</v>
      </c>
      <c r="I2572" s="1" t="s">
        <v>15</v>
      </c>
      <c r="J2572" s="1">
        <f>FIND(", ",space_missions[[#This Row],[Location]])</f>
        <v>10</v>
      </c>
      <c r="K2572" s="1" t="str">
        <f t="shared" si="40"/>
        <v xml:space="preserve"> Russia</v>
      </c>
      <c r="L2572" s="1" t="str">
        <f>_xlfn.CONCAT(space_missions[[#This Row],[Company]],"-",space_missions[[#This Row],[Rocket]])</f>
        <v>RVSN USSR-Tsyklon-3</v>
      </c>
      <c r="M2572" s="1">
        <f>YEAR(space_missions[[#This Row],[Date]])</f>
        <v>1991</v>
      </c>
    </row>
    <row r="2573" spans="1:13" x14ac:dyDescent="0.3">
      <c r="A2573" s="1" t="s">
        <v>2655</v>
      </c>
      <c r="B2573" s="1" t="s">
        <v>102</v>
      </c>
      <c r="C2573" s="2">
        <v>33387</v>
      </c>
      <c r="D2573" s="3">
        <v>0.95486111111111116</v>
      </c>
      <c r="E2573" s="1" t="s">
        <v>2805</v>
      </c>
      <c r="F2573" s="1" t="s">
        <v>2838</v>
      </c>
      <c r="G2573" s="1" t="s">
        <v>13</v>
      </c>
      <c r="H2573" s="1" t="s">
        <v>14</v>
      </c>
      <c r="I2573" s="1" t="s">
        <v>15</v>
      </c>
      <c r="J2573" s="1">
        <f>FIND(", ",space_missions[[#This Row],[Location]])</f>
        <v>8</v>
      </c>
      <c r="K2573" s="1" t="str">
        <f t="shared" si="40"/>
        <v xml:space="preserve"> USA</v>
      </c>
      <c r="L2573" s="1" t="str">
        <f>_xlfn.CONCAT(space_missions[[#This Row],[Company]],"-",space_missions[[#This Row],[Rocket]])</f>
        <v>Boeing-Delta II 7925</v>
      </c>
      <c r="M2573" s="1">
        <f>YEAR(space_missions[[#This Row],[Date]])</f>
        <v>1991</v>
      </c>
    </row>
    <row r="2574" spans="1:13" x14ac:dyDescent="0.3">
      <c r="A2574" s="1" t="s">
        <v>9</v>
      </c>
      <c r="B2574" s="1" t="s">
        <v>1828</v>
      </c>
      <c r="C2574" s="2">
        <v>33393</v>
      </c>
      <c r="D2574" s="3">
        <v>0.375</v>
      </c>
      <c r="E2574" s="1" t="s">
        <v>1829</v>
      </c>
      <c r="F2574" s="1" t="s">
        <v>2839</v>
      </c>
      <c r="G2574" s="1" t="s">
        <v>13</v>
      </c>
      <c r="H2574" s="1" t="s">
        <v>14</v>
      </c>
      <c r="I2574" s="1" t="s">
        <v>15</v>
      </c>
      <c r="J2574" s="1">
        <f>FIND(", ",space_missions[[#This Row],[Location]])</f>
        <v>10</v>
      </c>
      <c r="K2574" s="1" t="str">
        <f t="shared" si="40"/>
        <v xml:space="preserve"> Russia</v>
      </c>
      <c r="L2574" s="1" t="str">
        <f>_xlfn.CONCAT(space_missions[[#This Row],[Company]],"-",space_missions[[#This Row],[Rocket]])</f>
        <v>RVSN USSR-Tsyklon-3</v>
      </c>
      <c r="M2574" s="1">
        <f>YEAR(space_missions[[#This Row],[Date]])</f>
        <v>1991</v>
      </c>
    </row>
    <row r="2575" spans="1:13" x14ac:dyDescent="0.3">
      <c r="A2575" s="1" t="s">
        <v>54</v>
      </c>
      <c r="B2575" s="1" t="s">
        <v>916</v>
      </c>
      <c r="C2575" s="2">
        <v>33394</v>
      </c>
      <c r="D2575" s="3">
        <v>0.55833333333333335</v>
      </c>
      <c r="E2575" s="1" t="s">
        <v>2127</v>
      </c>
      <c r="F2575" s="1" t="s">
        <v>2840</v>
      </c>
      <c r="G2575" s="1" t="s">
        <v>13</v>
      </c>
      <c r="H2575" s="1" t="s">
        <v>2129</v>
      </c>
      <c r="I2575" s="1" t="s">
        <v>15</v>
      </c>
      <c r="J2575" s="1">
        <f>FIND(", ",space_missions[[#This Row],[Location]])</f>
        <v>7</v>
      </c>
      <c r="K2575" s="1" t="str">
        <f t="shared" si="40"/>
        <v xml:space="preserve"> USA</v>
      </c>
      <c r="L2575" s="1" t="str">
        <f>_xlfn.CONCAT(space_missions[[#This Row],[Company]],"-",space_missions[[#This Row],[Rocket]])</f>
        <v>NASA-Space Shuttle Columbia</v>
      </c>
      <c r="M2575" s="1">
        <f>YEAR(space_missions[[#This Row],[Date]])</f>
        <v>1991</v>
      </c>
    </row>
    <row r="2576" spans="1:13" x14ac:dyDescent="0.3">
      <c r="A2576" s="1" t="s">
        <v>9</v>
      </c>
      <c r="B2576" s="1" t="s">
        <v>661</v>
      </c>
      <c r="C2576" s="2">
        <v>33400</v>
      </c>
      <c r="D2576" s="3">
        <v>0.23749999999999999</v>
      </c>
      <c r="E2576" s="1" t="s">
        <v>685</v>
      </c>
      <c r="F2576" s="1" t="s">
        <v>2841</v>
      </c>
      <c r="G2576" s="1" t="s">
        <v>13</v>
      </c>
      <c r="H2576" s="1" t="s">
        <v>14</v>
      </c>
      <c r="I2576" s="1" t="s">
        <v>15</v>
      </c>
      <c r="J2576" s="1">
        <f>FIND(", ",space_missions[[#This Row],[Location]])</f>
        <v>11</v>
      </c>
      <c r="K2576" s="1" t="str">
        <f t="shared" si="40"/>
        <v xml:space="preserve"> Russia</v>
      </c>
      <c r="L2576" s="1" t="str">
        <f>_xlfn.CONCAT(space_missions[[#This Row],[Company]],"-",space_missions[[#This Row],[Rocket]])</f>
        <v>RVSN USSR-Cosmos-3M (11K65M)</v>
      </c>
      <c r="M2576" s="1">
        <f>YEAR(space_missions[[#This Row],[Date]])</f>
        <v>1991</v>
      </c>
    </row>
    <row r="2577" spans="1:13" x14ac:dyDescent="0.3">
      <c r="A2577" s="1" t="s">
        <v>9</v>
      </c>
      <c r="B2577" s="1" t="s">
        <v>1828</v>
      </c>
      <c r="C2577" s="2">
        <v>33402</v>
      </c>
      <c r="D2577" s="3">
        <v>0.65347222222222223</v>
      </c>
      <c r="E2577" s="1" t="s">
        <v>1829</v>
      </c>
      <c r="F2577" s="1" t="s">
        <v>2842</v>
      </c>
      <c r="G2577" s="1" t="s">
        <v>13</v>
      </c>
      <c r="H2577" s="1" t="s">
        <v>14</v>
      </c>
      <c r="I2577" s="1" t="s">
        <v>15</v>
      </c>
      <c r="J2577" s="1">
        <f>FIND(", ",space_missions[[#This Row],[Location]])</f>
        <v>10</v>
      </c>
      <c r="K2577" s="1" t="str">
        <f t="shared" si="40"/>
        <v xml:space="preserve"> Russia</v>
      </c>
      <c r="L2577" s="1" t="str">
        <f>_xlfn.CONCAT(space_missions[[#This Row],[Company]],"-",space_missions[[#This Row],[Rocket]])</f>
        <v>RVSN USSR-Tsyklon-3</v>
      </c>
      <c r="M2577" s="1">
        <f>YEAR(space_missions[[#This Row],[Date]])</f>
        <v>1991</v>
      </c>
    </row>
    <row r="2578" spans="1:13" x14ac:dyDescent="0.3">
      <c r="A2578" s="1" t="s">
        <v>9</v>
      </c>
      <c r="B2578" s="1" t="s">
        <v>980</v>
      </c>
      <c r="C2578" s="2">
        <v>33407</v>
      </c>
      <c r="D2578" s="3">
        <v>0.38124999999999998</v>
      </c>
      <c r="E2578" s="1" t="s">
        <v>1463</v>
      </c>
      <c r="F2578" s="1" t="s">
        <v>2843</v>
      </c>
      <c r="G2578" s="1" t="s">
        <v>13</v>
      </c>
      <c r="H2578" s="1" t="s">
        <v>14</v>
      </c>
      <c r="I2578" s="1" t="s">
        <v>15</v>
      </c>
      <c r="J2578" s="1">
        <f>FIND(", ",space_missions[[#This Row],[Location]])</f>
        <v>10</v>
      </c>
      <c r="K2578" s="1" t="str">
        <f t="shared" si="40"/>
        <v xml:space="preserve"> Russia</v>
      </c>
      <c r="L2578" s="1" t="str">
        <f>_xlfn.CONCAT(space_missions[[#This Row],[Company]],"-",space_missions[[#This Row],[Rocket]])</f>
        <v>RVSN USSR-Molniya-M /Block ML</v>
      </c>
      <c r="M2578" s="1">
        <f>YEAR(space_missions[[#This Row],[Date]])</f>
        <v>1991</v>
      </c>
    </row>
    <row r="2579" spans="1:13" x14ac:dyDescent="0.3">
      <c r="A2579" s="1" t="s">
        <v>9</v>
      </c>
      <c r="B2579" s="1" t="s">
        <v>961</v>
      </c>
      <c r="C2579" s="2">
        <v>33414</v>
      </c>
      <c r="D2579" s="3">
        <v>0.55555555555555558</v>
      </c>
      <c r="E2579" s="1" t="s">
        <v>685</v>
      </c>
      <c r="F2579" s="1" t="s">
        <v>2844</v>
      </c>
      <c r="G2579" s="1" t="s">
        <v>13</v>
      </c>
      <c r="H2579" s="1" t="s">
        <v>14</v>
      </c>
      <c r="I2579" s="1" t="s">
        <v>21</v>
      </c>
      <c r="J2579" s="1">
        <f>FIND(", ",space_missions[[#This Row],[Location]])</f>
        <v>11</v>
      </c>
      <c r="K2579" s="1" t="str">
        <f t="shared" si="40"/>
        <v xml:space="preserve"> Russia</v>
      </c>
      <c r="L2579" s="1" t="str">
        <f>_xlfn.CONCAT(space_missions[[#This Row],[Company]],"-",space_missions[[#This Row],[Rocket]])</f>
        <v>RVSN USSR-Cosmos-3M (11K65M)</v>
      </c>
      <c r="M2579" s="1">
        <f>YEAR(space_missions[[#This Row],[Date]])</f>
        <v>1991</v>
      </c>
    </row>
    <row r="2580" spans="1:13" x14ac:dyDescent="0.3">
      <c r="A2580" s="1" t="s">
        <v>2655</v>
      </c>
      <c r="B2580" s="1" t="s">
        <v>43</v>
      </c>
      <c r="C2580" s="2">
        <v>33423</v>
      </c>
      <c r="D2580" s="3">
        <v>0.10555555555555556</v>
      </c>
      <c r="E2580" s="1" t="s">
        <v>2805</v>
      </c>
      <c r="F2580" s="1" t="s">
        <v>2845</v>
      </c>
      <c r="G2580" s="1" t="s">
        <v>13</v>
      </c>
      <c r="H2580" s="1" t="s">
        <v>14</v>
      </c>
      <c r="I2580" s="1" t="s">
        <v>15</v>
      </c>
      <c r="J2580" s="1">
        <f>FIND(", ",space_missions[[#This Row],[Location]])</f>
        <v>8</v>
      </c>
      <c r="K2580" s="1" t="str">
        <f t="shared" si="40"/>
        <v xml:space="preserve"> USA</v>
      </c>
      <c r="L2580" s="1" t="str">
        <f>_xlfn.CONCAT(space_missions[[#This Row],[Company]],"-",space_missions[[#This Row],[Rocket]])</f>
        <v>Boeing-Delta II 7925</v>
      </c>
      <c r="M2580" s="1">
        <f>YEAR(space_missions[[#This Row],[Date]])</f>
        <v>1991</v>
      </c>
    </row>
    <row r="2581" spans="1:13" x14ac:dyDescent="0.3">
      <c r="A2581" s="1" t="s">
        <v>2338</v>
      </c>
      <c r="B2581" s="1" t="s">
        <v>2477</v>
      </c>
      <c r="C2581" s="2">
        <v>33436</v>
      </c>
      <c r="D2581" s="3">
        <v>7.3611111111111113E-2</v>
      </c>
      <c r="E2581" s="1" t="s">
        <v>2716</v>
      </c>
      <c r="F2581" s="1" t="s">
        <v>2846</v>
      </c>
      <c r="G2581" s="1" t="s">
        <v>13</v>
      </c>
      <c r="H2581" s="1" t="s">
        <v>14</v>
      </c>
      <c r="I2581" s="1" t="s">
        <v>15</v>
      </c>
      <c r="J2581" s="1">
        <f>FIND(", ",space_missions[[#This Row],[Location]])</f>
        <v>6</v>
      </c>
      <c r="K2581" s="1" t="str">
        <f t="shared" si="40"/>
        <v xml:space="preserve"> France</v>
      </c>
      <c r="L2581" s="1" t="str">
        <f>_xlfn.CONCAT(space_missions[[#This Row],[Company]],"-",space_missions[[#This Row],[Rocket]])</f>
        <v>Arianespace-Ariane 40</v>
      </c>
      <c r="M2581" s="1">
        <f>YEAR(space_missions[[#This Row],[Date]])</f>
        <v>1991</v>
      </c>
    </row>
    <row r="2582" spans="1:13" x14ac:dyDescent="0.3">
      <c r="A2582" s="1" t="s">
        <v>2740</v>
      </c>
      <c r="B2582" s="1" t="s">
        <v>2741</v>
      </c>
      <c r="C2582" s="2">
        <v>33440</v>
      </c>
      <c r="D2582" s="3">
        <v>0.73124999999999996</v>
      </c>
      <c r="E2582" s="1" t="s">
        <v>2847</v>
      </c>
      <c r="F2582" s="1" t="s">
        <v>2848</v>
      </c>
      <c r="G2582" s="1" t="s">
        <v>13</v>
      </c>
      <c r="H2582" s="1" t="s">
        <v>2744</v>
      </c>
      <c r="I2582" s="1" t="s">
        <v>56</v>
      </c>
      <c r="J2582" s="1">
        <f>FIND(", ",space_missions[[#This Row],[Location]])</f>
        <v>15</v>
      </c>
      <c r="K2582" s="1" t="str">
        <f t="shared" si="40"/>
        <v xml:space="preserve"> USA</v>
      </c>
      <c r="L2582" s="1" t="str">
        <f>_xlfn.CONCAT(space_missions[[#This Row],[Company]],"-",space_missions[[#This Row],[Rocket]])</f>
        <v>Northrop-Pegasus/HAPS</v>
      </c>
      <c r="M2582" s="1">
        <f>YEAR(space_missions[[#This Row],[Date]])</f>
        <v>1991</v>
      </c>
    </row>
    <row r="2583" spans="1:13" x14ac:dyDescent="0.3">
      <c r="A2583" s="1" t="s">
        <v>9</v>
      </c>
      <c r="B2583" s="1" t="s">
        <v>980</v>
      </c>
      <c r="C2583" s="2">
        <v>33451</v>
      </c>
      <c r="D2583" s="3">
        <v>0.49513888888888891</v>
      </c>
      <c r="E2583" s="1" t="s">
        <v>1463</v>
      </c>
      <c r="F2583" s="1" t="s">
        <v>2849</v>
      </c>
      <c r="G2583" s="1" t="s">
        <v>13</v>
      </c>
      <c r="H2583" s="1" t="s">
        <v>14</v>
      </c>
      <c r="I2583" s="1" t="s">
        <v>15</v>
      </c>
      <c r="J2583" s="1">
        <f>FIND(", ",space_missions[[#This Row],[Location]])</f>
        <v>10</v>
      </c>
      <c r="K2583" s="1" t="str">
        <f t="shared" si="40"/>
        <v xml:space="preserve"> Russia</v>
      </c>
      <c r="L2583" s="1" t="str">
        <f>_xlfn.CONCAT(space_missions[[#This Row],[Company]],"-",space_missions[[#This Row],[Rocket]])</f>
        <v>RVSN USSR-Molniya-M /Block ML</v>
      </c>
      <c r="M2583" s="1">
        <f>YEAR(space_missions[[#This Row],[Date]])</f>
        <v>1991</v>
      </c>
    </row>
    <row r="2584" spans="1:13" x14ac:dyDescent="0.3">
      <c r="A2584" s="1" t="s">
        <v>54</v>
      </c>
      <c r="B2584" s="1" t="s">
        <v>749</v>
      </c>
      <c r="C2584" s="2">
        <v>33452</v>
      </c>
      <c r="D2584" s="3">
        <v>0.62638888888888888</v>
      </c>
      <c r="E2584" s="1" t="s">
        <v>2440</v>
      </c>
      <c r="F2584" s="1" t="s">
        <v>2850</v>
      </c>
      <c r="G2584" s="1" t="s">
        <v>13</v>
      </c>
      <c r="H2584" s="1" t="s">
        <v>2129</v>
      </c>
      <c r="I2584" s="1" t="s">
        <v>15</v>
      </c>
      <c r="J2584" s="1">
        <f>FIND(", ",space_missions[[#This Row],[Location]])</f>
        <v>7</v>
      </c>
      <c r="K2584" s="1" t="str">
        <f t="shared" si="40"/>
        <v xml:space="preserve"> USA</v>
      </c>
      <c r="L2584" s="1" t="str">
        <f>_xlfn.CONCAT(space_missions[[#This Row],[Company]],"-",space_missions[[#This Row],[Rocket]])</f>
        <v>NASA-Space Shuttle Atlantis</v>
      </c>
      <c r="M2584" s="1">
        <f>YEAR(space_missions[[#This Row],[Date]])</f>
        <v>1991</v>
      </c>
    </row>
    <row r="2585" spans="1:13" x14ac:dyDescent="0.3">
      <c r="A2585" s="1" t="s">
        <v>2338</v>
      </c>
      <c r="B2585" s="1" t="s">
        <v>2477</v>
      </c>
      <c r="C2585" s="2">
        <v>33464</v>
      </c>
      <c r="D2585" s="3">
        <v>0.96875</v>
      </c>
      <c r="E2585" s="1" t="s">
        <v>2675</v>
      </c>
      <c r="F2585" s="1" t="s">
        <v>2851</v>
      </c>
      <c r="G2585" s="1" t="s">
        <v>13</v>
      </c>
      <c r="H2585" s="1" t="s">
        <v>14</v>
      </c>
      <c r="I2585" s="1" t="s">
        <v>15</v>
      </c>
      <c r="J2585" s="1">
        <f>FIND(", ",space_missions[[#This Row],[Location]])</f>
        <v>6</v>
      </c>
      <c r="K2585" s="1" t="str">
        <f t="shared" si="40"/>
        <v xml:space="preserve"> France</v>
      </c>
      <c r="L2585" s="1" t="str">
        <f>_xlfn.CONCAT(space_missions[[#This Row],[Company]],"-",space_missions[[#This Row],[Rocket]])</f>
        <v>Arianespace-Ariane 44L</v>
      </c>
      <c r="M2585" s="1">
        <f>YEAR(space_missions[[#This Row],[Date]])</f>
        <v>1991</v>
      </c>
    </row>
    <row r="2586" spans="1:13" x14ac:dyDescent="0.3">
      <c r="A2586" s="1" t="s">
        <v>9</v>
      </c>
      <c r="B2586" s="1" t="s">
        <v>1828</v>
      </c>
      <c r="C2586" s="2">
        <v>33465</v>
      </c>
      <c r="D2586" s="3">
        <v>0.38472222222222224</v>
      </c>
      <c r="E2586" s="1" t="s">
        <v>1829</v>
      </c>
      <c r="F2586" s="1" t="s">
        <v>2852</v>
      </c>
      <c r="G2586" s="1" t="s">
        <v>13</v>
      </c>
      <c r="H2586" s="1" t="s">
        <v>14</v>
      </c>
      <c r="I2586" s="1" t="s">
        <v>15</v>
      </c>
      <c r="J2586" s="1">
        <f>FIND(", ",space_missions[[#This Row],[Location]])</f>
        <v>10</v>
      </c>
      <c r="K2586" s="1" t="str">
        <f t="shared" si="40"/>
        <v xml:space="preserve"> Russia</v>
      </c>
      <c r="L2586" s="1" t="str">
        <f>_xlfn.CONCAT(space_missions[[#This Row],[Company]],"-",space_missions[[#This Row],[Rocket]])</f>
        <v>RVSN USSR-Tsyklon-3</v>
      </c>
      <c r="M2586" s="1">
        <f>YEAR(space_missions[[#This Row],[Date]])</f>
        <v>1991</v>
      </c>
    </row>
    <row r="2587" spans="1:13" x14ac:dyDescent="0.3">
      <c r="A2587" s="1" t="s">
        <v>9</v>
      </c>
      <c r="B2587" s="1" t="s">
        <v>961</v>
      </c>
      <c r="C2587" s="2">
        <v>33472</v>
      </c>
      <c r="D2587" s="3">
        <v>0.52430555555555558</v>
      </c>
      <c r="E2587" s="1" t="s">
        <v>685</v>
      </c>
      <c r="F2587" s="1" t="s">
        <v>2853</v>
      </c>
      <c r="G2587" s="1" t="s">
        <v>13</v>
      </c>
      <c r="H2587" s="1" t="s">
        <v>14</v>
      </c>
      <c r="I2587" s="1" t="s">
        <v>15</v>
      </c>
      <c r="J2587" s="1">
        <f>FIND(", ",space_missions[[#This Row],[Location]])</f>
        <v>11</v>
      </c>
      <c r="K2587" s="1" t="str">
        <f t="shared" si="40"/>
        <v xml:space="preserve"> Russia</v>
      </c>
      <c r="L2587" s="1" t="str">
        <f>_xlfn.CONCAT(space_missions[[#This Row],[Company]],"-",space_missions[[#This Row],[Rocket]])</f>
        <v>RVSN USSR-Cosmos-3M (11K65M)</v>
      </c>
      <c r="M2587" s="1">
        <f>YEAR(space_missions[[#This Row],[Date]])</f>
        <v>1991</v>
      </c>
    </row>
    <row r="2588" spans="1:13" x14ac:dyDescent="0.3">
      <c r="A2588" s="1" t="s">
        <v>1620</v>
      </c>
      <c r="B2588" s="1" t="s">
        <v>1621</v>
      </c>
      <c r="C2588" s="2">
        <v>33475</v>
      </c>
      <c r="D2588" s="3">
        <v>0.3611111111111111</v>
      </c>
      <c r="E2588" s="1" t="s">
        <v>2567</v>
      </c>
      <c r="F2588" s="1" t="s">
        <v>2854</v>
      </c>
      <c r="G2588" s="1" t="s">
        <v>13</v>
      </c>
      <c r="H2588" s="1" t="s">
        <v>14</v>
      </c>
      <c r="I2588" s="1" t="s">
        <v>15</v>
      </c>
      <c r="J2588" s="1">
        <f>FIND(", ",space_missions[[#This Row],[Location]])</f>
        <v>6</v>
      </c>
      <c r="K2588" s="1" t="str">
        <f t="shared" si="40"/>
        <v xml:space="preserve"> Japan</v>
      </c>
      <c r="L2588" s="1" t="str">
        <f>_xlfn.CONCAT(space_missions[[#This Row],[Company]],"-",space_missions[[#This Row],[Rocket]])</f>
        <v>MHI-H-I UM-129A (9SO)</v>
      </c>
      <c r="M2588" s="1">
        <f>YEAR(space_missions[[#This Row],[Date]])</f>
        <v>1991</v>
      </c>
    </row>
    <row r="2589" spans="1:13" x14ac:dyDescent="0.3">
      <c r="A2589" s="1" t="s">
        <v>1620</v>
      </c>
      <c r="B2589" s="1" t="s">
        <v>2726</v>
      </c>
      <c r="C2589" s="2">
        <v>33475</v>
      </c>
      <c r="D2589" s="3">
        <v>0.3611111111111111</v>
      </c>
      <c r="E2589" s="1" t="s">
        <v>2496</v>
      </c>
      <c r="F2589" s="1" t="s">
        <v>2855</v>
      </c>
      <c r="G2589" s="1" t="s">
        <v>13</v>
      </c>
      <c r="H2589" s="1" t="s">
        <v>14</v>
      </c>
      <c r="I2589" s="1" t="s">
        <v>15</v>
      </c>
      <c r="J2589" s="1">
        <f>FIND(", ",space_missions[[#This Row],[Location]])</f>
        <v>6</v>
      </c>
      <c r="K2589" s="1" t="str">
        <f t="shared" si="40"/>
        <v xml:space="preserve"> Japan</v>
      </c>
      <c r="L2589" s="1" t="str">
        <f>_xlfn.CONCAT(space_missions[[#This Row],[Company]],"-",space_missions[[#This Row],[Rocket]])</f>
        <v>MHI-H-I (9 SO)</v>
      </c>
      <c r="M2589" s="1">
        <f>YEAR(space_missions[[#This Row],[Date]])</f>
        <v>1991</v>
      </c>
    </row>
    <row r="2590" spans="1:13" x14ac:dyDescent="0.3">
      <c r="A2590" s="1" t="s">
        <v>9</v>
      </c>
      <c r="B2590" s="1" t="s">
        <v>361</v>
      </c>
      <c r="C2590" s="2">
        <v>33479</v>
      </c>
      <c r="D2590" s="3">
        <v>0.28333333333333333</v>
      </c>
      <c r="E2590" s="1" t="s">
        <v>396</v>
      </c>
      <c r="F2590" s="1" t="s">
        <v>2856</v>
      </c>
      <c r="G2590" s="1" t="s">
        <v>13</v>
      </c>
      <c r="H2590" s="1" t="s">
        <v>14</v>
      </c>
      <c r="I2590" s="1" t="s">
        <v>15</v>
      </c>
      <c r="J2590" s="1">
        <f>FIND(", ",space_missions[[#This Row],[Location]])</f>
        <v>10</v>
      </c>
      <c r="K2590" s="1" t="str">
        <f t="shared" si="40"/>
        <v xml:space="preserve"> Kazakhstan</v>
      </c>
      <c r="L2590" s="1" t="str">
        <f>_xlfn.CONCAT(space_missions[[#This Row],[Company]],"-",space_missions[[#This Row],[Rocket]])</f>
        <v>RVSN USSR-Vostok-2M</v>
      </c>
      <c r="M2590" s="1">
        <f>YEAR(space_missions[[#This Row],[Date]])</f>
        <v>1991</v>
      </c>
    </row>
    <row r="2591" spans="1:13" x14ac:dyDescent="0.3">
      <c r="A2591" s="1" t="s">
        <v>1057</v>
      </c>
      <c r="B2591" s="1" t="s">
        <v>1058</v>
      </c>
      <c r="C2591" s="2">
        <v>33480</v>
      </c>
      <c r="D2591" s="3">
        <v>0.10416666666666667</v>
      </c>
      <c r="E2591" s="1" t="s">
        <v>2393</v>
      </c>
      <c r="F2591" s="1" t="s">
        <v>2857</v>
      </c>
      <c r="G2591" s="1" t="s">
        <v>13</v>
      </c>
      <c r="H2591" s="1" t="s">
        <v>14</v>
      </c>
      <c r="I2591" s="1" t="s">
        <v>15</v>
      </c>
      <c r="J2591" s="1">
        <f>FIND(", ",space_missions[[#This Row],[Location]])</f>
        <v>7</v>
      </c>
      <c r="K2591" s="1" t="str">
        <f t="shared" si="40"/>
        <v xml:space="preserve"> Japan</v>
      </c>
      <c r="L2591" s="1" t="str">
        <f>_xlfn.CONCAT(space_missions[[#This Row],[Company]],"-",space_missions[[#This Row],[Rocket]])</f>
        <v>ISAS-Mu-III S2</v>
      </c>
      <c r="M2591" s="1">
        <f>YEAR(space_missions[[#This Row],[Date]])</f>
        <v>1991</v>
      </c>
    </row>
    <row r="2592" spans="1:13" x14ac:dyDescent="0.3">
      <c r="A2592" s="1" t="s">
        <v>9</v>
      </c>
      <c r="B2592" s="1" t="s">
        <v>2404</v>
      </c>
      <c r="C2592" s="2">
        <v>33480</v>
      </c>
      <c r="D2592" s="3">
        <v>0.37361111111111112</v>
      </c>
      <c r="E2592" s="1" t="s">
        <v>2405</v>
      </c>
      <c r="F2592" s="1" t="s">
        <v>2858</v>
      </c>
      <c r="G2592" s="1" t="s">
        <v>13</v>
      </c>
      <c r="H2592" s="1" t="s">
        <v>14</v>
      </c>
      <c r="I2592" s="1" t="s">
        <v>21</v>
      </c>
      <c r="J2592" s="1">
        <f>FIND(", ",space_missions[[#This Row],[Location]])</f>
        <v>10</v>
      </c>
      <c r="K2592" s="1" t="str">
        <f t="shared" si="40"/>
        <v xml:space="preserve"> Kazakhstan</v>
      </c>
      <c r="L2592" s="1" t="str">
        <f>_xlfn.CONCAT(space_missions[[#This Row],[Company]],"-",space_missions[[#This Row],[Rocket]])</f>
        <v>RVSN USSR-Zenit-2</v>
      </c>
      <c r="M2592" s="1">
        <f>YEAR(space_missions[[#This Row],[Date]])</f>
        <v>1991</v>
      </c>
    </row>
    <row r="2593" spans="1:13" x14ac:dyDescent="0.3">
      <c r="A2593" s="1" t="s">
        <v>54</v>
      </c>
      <c r="B2593" s="1" t="s">
        <v>749</v>
      </c>
      <c r="C2593" s="2">
        <v>33493</v>
      </c>
      <c r="D2593" s="3">
        <v>0.96597222222222223</v>
      </c>
      <c r="E2593" s="1" t="s">
        <v>2362</v>
      </c>
      <c r="F2593" s="1" t="s">
        <v>2859</v>
      </c>
      <c r="G2593" s="1" t="s">
        <v>13</v>
      </c>
      <c r="H2593" s="1" t="s">
        <v>2129</v>
      </c>
      <c r="I2593" s="1" t="s">
        <v>15</v>
      </c>
      <c r="J2593" s="1">
        <f>FIND(", ",space_missions[[#This Row],[Location]])</f>
        <v>7</v>
      </c>
      <c r="K2593" s="1" t="str">
        <f t="shared" si="40"/>
        <v xml:space="preserve"> USA</v>
      </c>
      <c r="L2593" s="1" t="str">
        <f>_xlfn.CONCAT(space_missions[[#This Row],[Company]],"-",space_missions[[#This Row],[Rocket]])</f>
        <v>NASA-Space Shuttle Discovery</v>
      </c>
      <c r="M2593" s="1">
        <f>YEAR(space_missions[[#This Row],[Date]])</f>
        <v>1991</v>
      </c>
    </row>
    <row r="2594" spans="1:13" x14ac:dyDescent="0.3">
      <c r="A2594" s="1" t="s">
        <v>9</v>
      </c>
      <c r="B2594" s="1" t="s">
        <v>980</v>
      </c>
      <c r="C2594" s="2">
        <v>33498</v>
      </c>
      <c r="D2594" s="3">
        <v>0.83402777777777781</v>
      </c>
      <c r="E2594" s="1" t="s">
        <v>1463</v>
      </c>
      <c r="F2594" s="1" t="s">
        <v>2860</v>
      </c>
      <c r="G2594" s="1" t="s">
        <v>13</v>
      </c>
      <c r="H2594" s="1" t="s">
        <v>14</v>
      </c>
      <c r="I2594" s="1" t="s">
        <v>15</v>
      </c>
      <c r="J2594" s="1">
        <f>FIND(", ",space_missions[[#This Row],[Location]])</f>
        <v>10</v>
      </c>
      <c r="K2594" s="1" t="str">
        <f t="shared" si="40"/>
        <v xml:space="preserve"> Russia</v>
      </c>
      <c r="L2594" s="1" t="str">
        <f>_xlfn.CONCAT(space_missions[[#This Row],[Company]],"-",space_missions[[#This Row],[Rocket]])</f>
        <v>RVSN USSR-Molniya-M /Block ML</v>
      </c>
      <c r="M2594" s="1">
        <f>YEAR(space_missions[[#This Row],[Date]])</f>
        <v>1991</v>
      </c>
    </row>
    <row r="2595" spans="1:13" x14ac:dyDescent="0.3">
      <c r="A2595" s="1" t="s">
        <v>2338</v>
      </c>
      <c r="B2595" s="1" t="s">
        <v>2477</v>
      </c>
      <c r="C2595" s="2">
        <v>33507</v>
      </c>
      <c r="D2595" s="3">
        <v>0.98819444444444449</v>
      </c>
      <c r="E2595" s="1" t="s">
        <v>2828</v>
      </c>
      <c r="F2595" s="1" t="s">
        <v>2861</v>
      </c>
      <c r="G2595" s="1" t="s">
        <v>13</v>
      </c>
      <c r="H2595" s="1" t="s">
        <v>14</v>
      </c>
      <c r="I2595" s="1" t="s">
        <v>15</v>
      </c>
      <c r="J2595" s="1">
        <f>FIND(", ",space_missions[[#This Row],[Location]])</f>
        <v>6</v>
      </c>
      <c r="K2595" s="1" t="str">
        <f t="shared" si="40"/>
        <v xml:space="preserve"> France</v>
      </c>
      <c r="L2595" s="1" t="str">
        <f>_xlfn.CONCAT(space_missions[[#This Row],[Company]],"-",space_missions[[#This Row],[Rocket]])</f>
        <v>Arianespace-Ariane 44P</v>
      </c>
      <c r="M2595" s="1">
        <f>YEAR(space_missions[[#This Row],[Date]])</f>
        <v>1991</v>
      </c>
    </row>
    <row r="2596" spans="1:13" x14ac:dyDescent="0.3">
      <c r="A2596" s="1" t="s">
        <v>9</v>
      </c>
      <c r="B2596" s="1" t="s">
        <v>1828</v>
      </c>
      <c r="C2596" s="2">
        <v>33509</v>
      </c>
      <c r="D2596" s="3">
        <v>0.2951388888888889</v>
      </c>
      <c r="E2596" s="1" t="s">
        <v>1829</v>
      </c>
      <c r="F2596" s="1" t="s">
        <v>2862</v>
      </c>
      <c r="G2596" s="1" t="s">
        <v>13</v>
      </c>
      <c r="H2596" s="1" t="s">
        <v>14</v>
      </c>
      <c r="I2596" s="1" t="s">
        <v>15</v>
      </c>
      <c r="J2596" s="1">
        <f>FIND(", ",space_missions[[#This Row],[Location]])</f>
        <v>10</v>
      </c>
      <c r="K2596" s="1" t="str">
        <f t="shared" si="40"/>
        <v xml:space="preserve"> Russia</v>
      </c>
      <c r="L2596" s="1" t="str">
        <f>_xlfn.CONCAT(space_missions[[#This Row],[Company]],"-",space_missions[[#This Row],[Rocket]])</f>
        <v>RVSN USSR-Tsyklon-3</v>
      </c>
      <c r="M2596" s="1">
        <f>YEAR(space_missions[[#This Row],[Date]])</f>
        <v>1991</v>
      </c>
    </row>
    <row r="2597" spans="1:13" x14ac:dyDescent="0.3">
      <c r="A2597" s="1" t="s">
        <v>9</v>
      </c>
      <c r="B2597" s="1" t="s">
        <v>961</v>
      </c>
      <c r="C2597" s="2">
        <v>33521</v>
      </c>
      <c r="D2597" s="3">
        <v>0.58333333333333337</v>
      </c>
      <c r="E2597" s="1" t="s">
        <v>685</v>
      </c>
      <c r="F2597" s="1" t="s">
        <v>2863</v>
      </c>
      <c r="G2597" s="1" t="s">
        <v>13</v>
      </c>
      <c r="H2597" s="1" t="s">
        <v>14</v>
      </c>
      <c r="I2597" s="1" t="s">
        <v>15</v>
      </c>
      <c r="J2597" s="1">
        <f>FIND(", ",space_missions[[#This Row],[Location]])</f>
        <v>11</v>
      </c>
      <c r="K2597" s="1" t="str">
        <f t="shared" si="40"/>
        <v xml:space="preserve"> Russia</v>
      </c>
      <c r="L2597" s="1" t="str">
        <f>_xlfn.CONCAT(space_missions[[#This Row],[Company]],"-",space_missions[[#This Row],[Rocket]])</f>
        <v>RVSN USSR-Cosmos-3M (11K65M)</v>
      </c>
      <c r="M2597" s="1">
        <f>YEAR(space_missions[[#This Row],[Date]])</f>
        <v>1991</v>
      </c>
    </row>
    <row r="2598" spans="1:13" x14ac:dyDescent="0.3">
      <c r="A2598" s="1" t="s">
        <v>2338</v>
      </c>
      <c r="B2598" s="1" t="s">
        <v>2477</v>
      </c>
      <c r="C2598" s="2">
        <v>33540</v>
      </c>
      <c r="D2598" s="3">
        <v>0.96388888888888891</v>
      </c>
      <c r="E2598" s="1" t="s">
        <v>2675</v>
      </c>
      <c r="F2598" s="1" t="s">
        <v>2864</v>
      </c>
      <c r="G2598" s="1" t="s">
        <v>13</v>
      </c>
      <c r="H2598" s="1" t="s">
        <v>14</v>
      </c>
      <c r="I2598" s="1" t="s">
        <v>15</v>
      </c>
      <c r="J2598" s="1">
        <f>FIND(", ",space_missions[[#This Row],[Location]])</f>
        <v>6</v>
      </c>
      <c r="K2598" s="1" t="str">
        <f t="shared" si="40"/>
        <v xml:space="preserve"> France</v>
      </c>
      <c r="L2598" s="1" t="str">
        <f>_xlfn.CONCAT(space_missions[[#This Row],[Company]],"-",space_missions[[#This Row],[Rocket]])</f>
        <v>Arianespace-Ariane 44L</v>
      </c>
      <c r="M2598" s="1">
        <f>YEAR(space_missions[[#This Row],[Date]])</f>
        <v>1991</v>
      </c>
    </row>
    <row r="2599" spans="1:13" x14ac:dyDescent="0.3">
      <c r="A2599" s="1" t="s">
        <v>463</v>
      </c>
      <c r="B2599" s="1" t="s">
        <v>388</v>
      </c>
      <c r="C2599" s="2">
        <v>33550</v>
      </c>
      <c r="D2599" s="3">
        <v>0.29652777777777778</v>
      </c>
      <c r="E2599" s="1" t="s">
        <v>2822</v>
      </c>
      <c r="F2599" s="1" t="s">
        <v>2762</v>
      </c>
      <c r="G2599" s="1" t="s">
        <v>13</v>
      </c>
      <c r="H2599" s="1" t="s">
        <v>14</v>
      </c>
      <c r="I2599" s="1" t="s">
        <v>15</v>
      </c>
      <c r="J2599" s="1">
        <f>FIND(", ",space_missions[[#This Row],[Location]])</f>
        <v>7</v>
      </c>
      <c r="K2599" s="1" t="str">
        <f t="shared" si="40"/>
        <v xml:space="preserve"> USA</v>
      </c>
      <c r="L2599" s="1" t="str">
        <f>_xlfn.CONCAT(space_missions[[#This Row],[Company]],"-",space_missions[[#This Row],[Rocket]])</f>
        <v>Martin Marietta-Titan IV(403)A</v>
      </c>
      <c r="M2599" s="1">
        <f>YEAR(space_missions[[#This Row],[Date]])</f>
        <v>1991</v>
      </c>
    </row>
    <row r="2600" spans="1:13" x14ac:dyDescent="0.3">
      <c r="A2600" s="1" t="s">
        <v>9</v>
      </c>
      <c r="B2600" s="1" t="s">
        <v>2050</v>
      </c>
      <c r="C2600" s="2">
        <v>33554</v>
      </c>
      <c r="D2600" s="3">
        <v>0.83958333333333335</v>
      </c>
      <c r="E2600" s="1" t="s">
        <v>1829</v>
      </c>
      <c r="F2600" s="1" t="s">
        <v>2865</v>
      </c>
      <c r="G2600" s="1" t="s">
        <v>13</v>
      </c>
      <c r="H2600" s="1" t="s">
        <v>14</v>
      </c>
      <c r="I2600" s="1" t="s">
        <v>15</v>
      </c>
      <c r="J2600" s="1">
        <f>FIND(", ",space_missions[[#This Row],[Location]])</f>
        <v>10</v>
      </c>
      <c r="K2600" s="1" t="str">
        <f t="shared" si="40"/>
        <v xml:space="preserve"> Russia</v>
      </c>
      <c r="L2600" s="1" t="str">
        <f>_xlfn.CONCAT(space_missions[[#This Row],[Company]],"-",space_missions[[#This Row],[Rocket]])</f>
        <v>RVSN USSR-Tsyklon-3</v>
      </c>
      <c r="M2600" s="1">
        <f>YEAR(space_missions[[#This Row],[Date]])</f>
        <v>1991</v>
      </c>
    </row>
    <row r="2601" spans="1:13" x14ac:dyDescent="0.3">
      <c r="A2601" s="1" t="s">
        <v>54</v>
      </c>
      <c r="B2601" s="1" t="s">
        <v>749</v>
      </c>
      <c r="C2601" s="2">
        <v>33566</v>
      </c>
      <c r="D2601" s="3">
        <v>0.98888888888888893</v>
      </c>
      <c r="E2601" s="1" t="s">
        <v>2440</v>
      </c>
      <c r="F2601" s="1" t="s">
        <v>2866</v>
      </c>
      <c r="G2601" s="1" t="s">
        <v>13</v>
      </c>
      <c r="H2601" s="1" t="s">
        <v>2129</v>
      </c>
      <c r="I2601" s="1" t="s">
        <v>15</v>
      </c>
      <c r="J2601" s="1">
        <f>FIND(", ",space_missions[[#This Row],[Location]])</f>
        <v>7</v>
      </c>
      <c r="K2601" s="1" t="str">
        <f t="shared" si="40"/>
        <v xml:space="preserve"> USA</v>
      </c>
      <c r="L2601" s="1" t="str">
        <f>_xlfn.CONCAT(space_missions[[#This Row],[Company]],"-",space_missions[[#This Row],[Rocket]])</f>
        <v>NASA-Space Shuttle Atlantis</v>
      </c>
      <c r="M2601" s="1">
        <f>YEAR(space_missions[[#This Row],[Date]])</f>
        <v>1991</v>
      </c>
    </row>
    <row r="2602" spans="1:13" x14ac:dyDescent="0.3">
      <c r="A2602" s="1" t="s">
        <v>9</v>
      </c>
      <c r="B2602" s="1" t="s">
        <v>661</v>
      </c>
      <c r="C2602" s="2">
        <v>33569</v>
      </c>
      <c r="D2602" s="3">
        <v>0.14583333333333334</v>
      </c>
      <c r="E2602" s="1" t="s">
        <v>685</v>
      </c>
      <c r="F2602" s="1" t="s">
        <v>2867</v>
      </c>
      <c r="G2602" s="1" t="s">
        <v>13</v>
      </c>
      <c r="H2602" s="1" t="s">
        <v>14</v>
      </c>
      <c r="I2602" s="1" t="s">
        <v>15</v>
      </c>
      <c r="J2602" s="1">
        <f>FIND(", ",space_missions[[#This Row],[Location]])</f>
        <v>11</v>
      </c>
      <c r="K2602" s="1" t="str">
        <f t="shared" si="40"/>
        <v xml:space="preserve"> Russia</v>
      </c>
      <c r="L2602" s="1" t="str">
        <f>_xlfn.CONCAT(space_missions[[#This Row],[Company]],"-",space_missions[[#This Row],[Rocket]])</f>
        <v>RVSN USSR-Cosmos-3M (11K65M)</v>
      </c>
      <c r="M2602" s="1">
        <f>YEAR(space_missions[[#This Row],[Date]])</f>
        <v>1991</v>
      </c>
    </row>
    <row r="2603" spans="1:13" x14ac:dyDescent="0.3">
      <c r="A2603" s="1" t="s">
        <v>92</v>
      </c>
      <c r="B2603" s="1" t="s">
        <v>127</v>
      </c>
      <c r="C2603" s="2">
        <v>33570</v>
      </c>
      <c r="D2603" s="3">
        <v>0.55763888888888891</v>
      </c>
      <c r="E2603" s="1" t="s">
        <v>1965</v>
      </c>
      <c r="F2603" s="1" t="s">
        <v>2868</v>
      </c>
      <c r="G2603" s="1" t="s">
        <v>13</v>
      </c>
      <c r="H2603" s="1" t="s">
        <v>14</v>
      </c>
      <c r="I2603" s="1" t="s">
        <v>15</v>
      </c>
      <c r="J2603" s="1">
        <f>FIND(", ",space_missions[[#This Row],[Location]])</f>
        <v>7</v>
      </c>
      <c r="K2603" s="1" t="str">
        <f t="shared" si="40"/>
        <v xml:space="preserve"> USA</v>
      </c>
      <c r="L2603" s="1" t="str">
        <f>_xlfn.CONCAT(space_missions[[#This Row],[Company]],"-",space_missions[[#This Row],[Rocket]])</f>
        <v>General Dynamics-Atlas-E/F Star-37S-ISS</v>
      </c>
      <c r="M2603" s="1">
        <f>YEAR(space_missions[[#This Row],[Date]])</f>
        <v>1991</v>
      </c>
    </row>
    <row r="2604" spans="1:13" x14ac:dyDescent="0.3">
      <c r="A2604" s="1" t="s">
        <v>92</v>
      </c>
      <c r="B2604" s="1" t="s">
        <v>482</v>
      </c>
      <c r="C2604" s="2">
        <v>33579</v>
      </c>
      <c r="D2604" s="3">
        <v>0.94930555555555551</v>
      </c>
      <c r="E2604" s="1" t="s">
        <v>2869</v>
      </c>
      <c r="F2604" s="1" t="s">
        <v>2870</v>
      </c>
      <c r="G2604" s="1" t="s">
        <v>13</v>
      </c>
      <c r="H2604" s="1" t="s">
        <v>14</v>
      </c>
      <c r="I2604" s="1" t="s">
        <v>15</v>
      </c>
      <c r="J2604" s="1">
        <f>FIND(", ",space_missions[[#This Row],[Location]])</f>
        <v>8</v>
      </c>
      <c r="K2604" s="1" t="str">
        <f t="shared" si="40"/>
        <v xml:space="preserve"> USA</v>
      </c>
      <c r="L2604" s="1" t="str">
        <f>_xlfn.CONCAT(space_missions[[#This Row],[Company]],"-",space_missions[[#This Row],[Rocket]])</f>
        <v>General Dynamics-Atlas II</v>
      </c>
      <c r="M2604" s="1">
        <f>YEAR(space_missions[[#This Row],[Date]])</f>
        <v>1991</v>
      </c>
    </row>
    <row r="2605" spans="1:13" x14ac:dyDescent="0.3">
      <c r="A2605" s="1" t="s">
        <v>2338</v>
      </c>
      <c r="B2605" s="1" t="s">
        <v>2477</v>
      </c>
      <c r="C2605" s="2">
        <v>33588</v>
      </c>
      <c r="D2605" s="3">
        <v>0.92986111111111114</v>
      </c>
      <c r="E2605" s="1" t="s">
        <v>2675</v>
      </c>
      <c r="F2605" s="1" t="s">
        <v>2871</v>
      </c>
      <c r="G2605" s="1" t="s">
        <v>13</v>
      </c>
      <c r="H2605" s="1" t="s">
        <v>14</v>
      </c>
      <c r="I2605" s="1" t="s">
        <v>15</v>
      </c>
      <c r="J2605" s="1">
        <f>FIND(", ",space_missions[[#This Row],[Location]])</f>
        <v>6</v>
      </c>
      <c r="K2605" s="1" t="str">
        <f t="shared" si="40"/>
        <v xml:space="preserve"> France</v>
      </c>
      <c r="L2605" s="1" t="str">
        <f>_xlfn.CONCAT(space_missions[[#This Row],[Company]],"-",space_missions[[#This Row],[Rocket]])</f>
        <v>Arianespace-Ariane 44L</v>
      </c>
      <c r="M2605" s="1">
        <f>YEAR(space_missions[[#This Row],[Date]])</f>
        <v>1991</v>
      </c>
    </row>
    <row r="2606" spans="1:13" x14ac:dyDescent="0.3">
      <c r="A2606" s="1" t="s">
        <v>967</v>
      </c>
      <c r="B2606" s="1" t="s">
        <v>1828</v>
      </c>
      <c r="C2606" s="2">
        <v>33590</v>
      </c>
      <c r="D2606" s="3">
        <v>0.16250000000000001</v>
      </c>
      <c r="E2606" s="1" t="s">
        <v>1829</v>
      </c>
      <c r="F2606" s="1" t="s">
        <v>2872</v>
      </c>
      <c r="G2606" s="1" t="s">
        <v>13</v>
      </c>
      <c r="H2606" s="1" t="s">
        <v>14</v>
      </c>
      <c r="I2606" s="1" t="s">
        <v>15</v>
      </c>
      <c r="J2606" s="1">
        <f>FIND(", ",space_missions[[#This Row],[Location]])</f>
        <v>10</v>
      </c>
      <c r="K2606" s="1" t="str">
        <f t="shared" si="40"/>
        <v xml:space="preserve"> Russia</v>
      </c>
      <c r="L2606" s="1" t="str">
        <f>_xlfn.CONCAT(space_missions[[#This Row],[Company]],"-",space_missions[[#This Row],[Rocket]])</f>
        <v>Yuzhmash-Tsyklon-3</v>
      </c>
      <c r="M2606" s="1">
        <f>YEAR(space_missions[[#This Row],[Date]])</f>
        <v>1991</v>
      </c>
    </row>
    <row r="2607" spans="1:13" x14ac:dyDescent="0.3">
      <c r="A2607" s="1" t="s">
        <v>9</v>
      </c>
      <c r="B2607" s="1" t="s">
        <v>2873</v>
      </c>
      <c r="C2607" s="2">
        <v>33592</v>
      </c>
      <c r="D2607" s="3"/>
      <c r="E2607" s="1" t="s">
        <v>2802</v>
      </c>
      <c r="F2607" s="1" t="s">
        <v>2803</v>
      </c>
      <c r="G2607" s="1" t="s">
        <v>13</v>
      </c>
      <c r="H2607" s="1" t="s">
        <v>14</v>
      </c>
      <c r="I2607" s="1" t="s">
        <v>15</v>
      </c>
      <c r="J2607" s="1">
        <f>FIND(", ",space_missions[[#This Row],[Location]])</f>
        <v>12</v>
      </c>
      <c r="K2607" s="1" t="str">
        <f t="shared" si="40"/>
        <v xml:space="preserve"> Kazakhstan</v>
      </c>
      <c r="L2607" s="1" t="str">
        <f>_xlfn.CONCAT(space_missions[[#This Row],[Company]],"-",space_missions[[#This Row],[Rocket]])</f>
        <v>RVSN USSR-Rokot/Briz K</v>
      </c>
      <c r="M2607" s="1">
        <f>YEAR(space_missions[[#This Row],[Date]])</f>
        <v>1991</v>
      </c>
    </row>
    <row r="2608" spans="1:13" x14ac:dyDescent="0.3">
      <c r="A2608" s="1" t="s">
        <v>973</v>
      </c>
      <c r="B2608" s="1" t="s">
        <v>2317</v>
      </c>
      <c r="C2608" s="2">
        <v>33600</v>
      </c>
      <c r="D2608" s="3">
        <v>0.5</v>
      </c>
      <c r="E2608" s="1" t="s">
        <v>2318</v>
      </c>
      <c r="F2608" s="1" t="s">
        <v>2874</v>
      </c>
      <c r="G2608" s="1" t="s">
        <v>13</v>
      </c>
      <c r="H2608" s="1" t="s">
        <v>14</v>
      </c>
      <c r="I2608" s="1" t="s">
        <v>56</v>
      </c>
      <c r="J2608" s="1">
        <f>FIND(", ",space_missions[[#This Row],[Location]])</f>
        <v>5</v>
      </c>
      <c r="K2608" s="1" t="str">
        <f t="shared" si="40"/>
        <v xml:space="preserve"> China</v>
      </c>
      <c r="L2608" s="1" t="str">
        <f>_xlfn.CONCAT(space_missions[[#This Row],[Company]],"-",space_missions[[#This Row],[Rocket]])</f>
        <v>CASC-Long March 3</v>
      </c>
      <c r="M2608" s="1">
        <f>YEAR(space_missions[[#This Row],[Date]])</f>
        <v>1991</v>
      </c>
    </row>
    <row r="2609" spans="1:13" x14ac:dyDescent="0.3">
      <c r="A2609" s="1" t="s">
        <v>54</v>
      </c>
      <c r="B2609" s="1" t="s">
        <v>749</v>
      </c>
      <c r="C2609" s="2">
        <v>33625</v>
      </c>
      <c r="D2609" s="3">
        <v>0.61944444444444446</v>
      </c>
      <c r="E2609" s="1" t="s">
        <v>2362</v>
      </c>
      <c r="F2609" s="1" t="s">
        <v>2875</v>
      </c>
      <c r="G2609" s="1" t="s">
        <v>13</v>
      </c>
      <c r="H2609" s="1" t="s">
        <v>2129</v>
      </c>
      <c r="I2609" s="1" t="s">
        <v>15</v>
      </c>
      <c r="J2609" s="1">
        <f>FIND(", ",space_missions[[#This Row],[Location]])</f>
        <v>7</v>
      </c>
      <c r="K2609" s="1" t="str">
        <f t="shared" si="40"/>
        <v xml:space="preserve"> USA</v>
      </c>
      <c r="L2609" s="1" t="str">
        <f>_xlfn.CONCAT(space_missions[[#This Row],[Company]],"-",space_missions[[#This Row],[Rocket]])</f>
        <v>NASA-Space Shuttle Discovery</v>
      </c>
      <c r="M2609" s="1">
        <f>YEAR(space_missions[[#This Row],[Date]])</f>
        <v>1992</v>
      </c>
    </row>
    <row r="2610" spans="1:13" x14ac:dyDescent="0.3">
      <c r="A2610" s="1" t="s">
        <v>9</v>
      </c>
      <c r="B2610" s="1" t="s">
        <v>1116</v>
      </c>
      <c r="C2610" s="2">
        <v>33627</v>
      </c>
      <c r="D2610" s="3">
        <v>5.4166666666666669E-2</v>
      </c>
      <c r="E2610" s="1" t="s">
        <v>1302</v>
      </c>
      <c r="F2610" s="1" t="s">
        <v>2876</v>
      </c>
      <c r="G2610" s="1" t="s">
        <v>13</v>
      </c>
      <c r="H2610" s="1" t="s">
        <v>14</v>
      </c>
      <c r="I2610" s="1" t="s">
        <v>15</v>
      </c>
      <c r="J2610" s="1">
        <f>FIND(", ",space_missions[[#This Row],[Location]])</f>
        <v>10</v>
      </c>
      <c r="K2610" s="1" t="str">
        <f t="shared" si="40"/>
        <v xml:space="preserve"> Russia</v>
      </c>
      <c r="L2610" s="1" t="str">
        <f>_xlfn.CONCAT(space_missions[[#This Row],[Company]],"-",space_missions[[#This Row],[Rocket]])</f>
        <v>RVSN USSR-Molniya-M /Block 2BL</v>
      </c>
      <c r="M2610" s="1">
        <f>YEAR(space_missions[[#This Row],[Date]])</f>
        <v>1992</v>
      </c>
    </row>
    <row r="2611" spans="1:13" x14ac:dyDescent="0.3">
      <c r="A2611" s="1" t="s">
        <v>9</v>
      </c>
      <c r="B2611" s="1" t="s">
        <v>2404</v>
      </c>
      <c r="C2611" s="2">
        <v>33639</v>
      </c>
      <c r="D2611" s="3">
        <v>0.75972222222222219</v>
      </c>
      <c r="E2611" s="1" t="s">
        <v>2405</v>
      </c>
      <c r="F2611" s="1" t="s">
        <v>2877</v>
      </c>
      <c r="G2611" s="1" t="s">
        <v>13</v>
      </c>
      <c r="H2611" s="1" t="s">
        <v>14</v>
      </c>
      <c r="I2611" s="1" t="s">
        <v>21</v>
      </c>
      <c r="J2611" s="1">
        <f>FIND(", ",space_missions[[#This Row],[Location]])</f>
        <v>10</v>
      </c>
      <c r="K2611" s="1" t="str">
        <f t="shared" si="40"/>
        <v xml:space="preserve"> Kazakhstan</v>
      </c>
      <c r="L2611" s="1" t="str">
        <f>_xlfn.CONCAT(space_missions[[#This Row],[Company]],"-",space_missions[[#This Row],[Rocket]])</f>
        <v>RVSN USSR-Zenit-2</v>
      </c>
      <c r="M2611" s="1">
        <f>YEAR(space_missions[[#This Row],[Date]])</f>
        <v>1992</v>
      </c>
    </row>
    <row r="2612" spans="1:13" x14ac:dyDescent="0.3">
      <c r="A2612" s="1" t="s">
        <v>92</v>
      </c>
      <c r="B2612" s="1" t="s">
        <v>226</v>
      </c>
      <c r="C2612" s="2">
        <v>33645</v>
      </c>
      <c r="D2612" s="3">
        <v>2.8472222222222222E-2</v>
      </c>
      <c r="E2612" s="1" t="s">
        <v>2869</v>
      </c>
      <c r="F2612" s="1" t="s">
        <v>2878</v>
      </c>
      <c r="G2612" s="1" t="s">
        <v>13</v>
      </c>
      <c r="H2612" s="1" t="s">
        <v>14</v>
      </c>
      <c r="I2612" s="1" t="s">
        <v>15</v>
      </c>
      <c r="J2612" s="1">
        <f>FIND(", ",space_missions[[#This Row],[Location]])</f>
        <v>8</v>
      </c>
      <c r="K2612" s="1" t="str">
        <f t="shared" si="40"/>
        <v xml:space="preserve"> USA</v>
      </c>
      <c r="L2612" s="1" t="str">
        <f>_xlfn.CONCAT(space_missions[[#This Row],[Company]],"-",space_missions[[#This Row],[Rocket]])</f>
        <v>General Dynamics-Atlas II</v>
      </c>
      <c r="M2612" s="1">
        <f>YEAR(space_missions[[#This Row],[Date]])</f>
        <v>1992</v>
      </c>
    </row>
    <row r="2613" spans="1:13" x14ac:dyDescent="0.3">
      <c r="A2613" s="1" t="s">
        <v>1620</v>
      </c>
      <c r="B2613" s="1" t="s">
        <v>1621</v>
      </c>
      <c r="C2613" s="2">
        <v>33645</v>
      </c>
      <c r="D2613" s="3">
        <v>7.6388888888888895E-2</v>
      </c>
      <c r="E2613" s="1" t="s">
        <v>2496</v>
      </c>
      <c r="F2613" s="1" t="s">
        <v>2879</v>
      </c>
      <c r="G2613" s="1" t="s">
        <v>13</v>
      </c>
      <c r="H2613" s="1" t="s">
        <v>14</v>
      </c>
      <c r="I2613" s="1" t="s">
        <v>15</v>
      </c>
      <c r="J2613" s="1">
        <f>FIND(", ",space_missions[[#This Row],[Location]])</f>
        <v>6</v>
      </c>
      <c r="K2613" s="1" t="str">
        <f t="shared" si="40"/>
        <v xml:space="preserve"> Japan</v>
      </c>
      <c r="L2613" s="1" t="str">
        <f>_xlfn.CONCAT(space_missions[[#This Row],[Company]],"-",space_missions[[#This Row],[Rocket]])</f>
        <v>MHI-H-I (9 SO)</v>
      </c>
      <c r="M2613" s="1">
        <f>YEAR(space_missions[[#This Row],[Date]])</f>
        <v>1992</v>
      </c>
    </row>
    <row r="2614" spans="1:13" x14ac:dyDescent="0.3">
      <c r="A2614" s="1" t="s">
        <v>9</v>
      </c>
      <c r="B2614" s="1" t="s">
        <v>661</v>
      </c>
      <c r="C2614" s="2">
        <v>33651</v>
      </c>
      <c r="D2614" s="3">
        <v>0.92013888888888884</v>
      </c>
      <c r="E2614" s="1" t="s">
        <v>685</v>
      </c>
      <c r="F2614" s="1" t="s">
        <v>2880</v>
      </c>
      <c r="G2614" s="1" t="s">
        <v>13</v>
      </c>
      <c r="H2614" s="1" t="s">
        <v>14</v>
      </c>
      <c r="I2614" s="1" t="s">
        <v>15</v>
      </c>
      <c r="J2614" s="1">
        <f>FIND(", ",space_missions[[#This Row],[Location]])</f>
        <v>11</v>
      </c>
      <c r="K2614" s="1" t="str">
        <f t="shared" si="40"/>
        <v xml:space="preserve"> Russia</v>
      </c>
      <c r="L2614" s="1" t="str">
        <f>_xlfn.CONCAT(space_missions[[#This Row],[Company]],"-",space_missions[[#This Row],[Rocket]])</f>
        <v>RVSN USSR-Cosmos-3M (11K65M)</v>
      </c>
      <c r="M2614" s="1">
        <f>YEAR(space_missions[[#This Row],[Date]])</f>
        <v>1992</v>
      </c>
    </row>
    <row r="2615" spans="1:13" x14ac:dyDescent="0.3">
      <c r="A2615" s="1" t="s">
        <v>2338</v>
      </c>
      <c r="B2615" s="1" t="s">
        <v>2477</v>
      </c>
      <c r="C2615" s="2">
        <v>33660</v>
      </c>
      <c r="D2615" s="3">
        <v>0.99861111111111112</v>
      </c>
      <c r="E2615" s="1" t="s">
        <v>2675</v>
      </c>
      <c r="F2615" s="1" t="s">
        <v>2881</v>
      </c>
      <c r="G2615" s="1" t="s">
        <v>13</v>
      </c>
      <c r="H2615" s="1" t="s">
        <v>14</v>
      </c>
      <c r="I2615" s="1" t="s">
        <v>15</v>
      </c>
      <c r="J2615" s="1">
        <f>FIND(", ",space_missions[[#This Row],[Location]])</f>
        <v>6</v>
      </c>
      <c r="K2615" s="1" t="str">
        <f t="shared" si="40"/>
        <v xml:space="preserve"> France</v>
      </c>
      <c r="L2615" s="1" t="str">
        <f>_xlfn.CONCAT(space_missions[[#This Row],[Company]],"-",space_missions[[#This Row],[Rocket]])</f>
        <v>Arianespace-Ariane 44L</v>
      </c>
      <c r="M2615" s="1">
        <f>YEAR(space_missions[[#This Row],[Date]])</f>
        <v>1992</v>
      </c>
    </row>
    <row r="2616" spans="1:13" x14ac:dyDescent="0.3">
      <c r="A2616" s="1" t="s">
        <v>2882</v>
      </c>
      <c r="B2616" s="1" t="s">
        <v>980</v>
      </c>
      <c r="C2616" s="2">
        <v>33667</v>
      </c>
      <c r="D2616" s="3">
        <v>0.18541666666666667</v>
      </c>
      <c r="E2616" s="1" t="s">
        <v>1463</v>
      </c>
      <c r="F2616" s="1" t="s">
        <v>2883</v>
      </c>
      <c r="G2616" s="1" t="s">
        <v>13</v>
      </c>
      <c r="H2616" s="1" t="s">
        <v>14</v>
      </c>
      <c r="I2616" s="1" t="s">
        <v>15</v>
      </c>
      <c r="J2616" s="1">
        <f>FIND(", ",space_missions[[#This Row],[Location]])</f>
        <v>10</v>
      </c>
      <c r="K2616" s="1" t="str">
        <f t="shared" si="40"/>
        <v xml:space="preserve"> Russia</v>
      </c>
      <c r="L2616" s="1" t="str">
        <f>_xlfn.CONCAT(space_missions[[#This Row],[Company]],"-",space_missions[[#This Row],[Rocket]])</f>
        <v>VKS RF-Molniya-M /Block ML</v>
      </c>
      <c r="M2616" s="1">
        <f>YEAR(space_missions[[#This Row],[Date]])</f>
        <v>1992</v>
      </c>
    </row>
    <row r="2617" spans="1:13" x14ac:dyDescent="0.3">
      <c r="A2617" s="1" t="s">
        <v>9</v>
      </c>
      <c r="B2617" s="1" t="s">
        <v>961</v>
      </c>
      <c r="C2617" s="2">
        <v>33672</v>
      </c>
      <c r="D2617" s="3">
        <v>0.94097222222222221</v>
      </c>
      <c r="E2617" s="1" t="s">
        <v>685</v>
      </c>
      <c r="F2617" s="1" t="s">
        <v>2884</v>
      </c>
      <c r="G2617" s="1" t="s">
        <v>13</v>
      </c>
      <c r="H2617" s="1" t="s">
        <v>14</v>
      </c>
      <c r="I2617" s="1" t="s">
        <v>15</v>
      </c>
      <c r="J2617" s="1">
        <f>FIND(", ",space_missions[[#This Row],[Location]])</f>
        <v>11</v>
      </c>
      <c r="K2617" s="1" t="str">
        <f t="shared" si="40"/>
        <v xml:space="preserve"> Russia</v>
      </c>
      <c r="L2617" s="1" t="str">
        <f>_xlfn.CONCAT(space_missions[[#This Row],[Company]],"-",space_missions[[#This Row],[Rocket]])</f>
        <v>RVSN USSR-Cosmos-3M (11K65M)</v>
      </c>
      <c r="M2617" s="1">
        <f>YEAR(space_missions[[#This Row],[Date]])</f>
        <v>1992</v>
      </c>
    </row>
    <row r="2618" spans="1:13" x14ac:dyDescent="0.3">
      <c r="A2618" s="1" t="s">
        <v>92</v>
      </c>
      <c r="B2618" s="1" t="s">
        <v>482</v>
      </c>
      <c r="C2618" s="2">
        <v>33677</v>
      </c>
      <c r="D2618" s="3">
        <v>0</v>
      </c>
      <c r="E2618" s="1" t="s">
        <v>2774</v>
      </c>
      <c r="F2618" s="1" t="s">
        <v>2885</v>
      </c>
      <c r="G2618" s="1" t="s">
        <v>13</v>
      </c>
      <c r="H2618" s="1" t="s">
        <v>14</v>
      </c>
      <c r="I2618" s="1" t="s">
        <v>15</v>
      </c>
      <c r="J2618" s="1">
        <f>FIND(", ",space_missions[[#This Row],[Location]])</f>
        <v>8</v>
      </c>
      <c r="K2618" s="1" t="str">
        <f t="shared" si="40"/>
        <v xml:space="preserve"> USA</v>
      </c>
      <c r="L2618" s="1" t="str">
        <f>_xlfn.CONCAT(space_missions[[#This Row],[Company]],"-",space_missions[[#This Row],[Rocket]])</f>
        <v>General Dynamics-Atlas I</v>
      </c>
      <c r="M2618" s="1">
        <f>YEAR(space_missions[[#This Row],[Date]])</f>
        <v>1992</v>
      </c>
    </row>
    <row r="2619" spans="1:13" x14ac:dyDescent="0.3">
      <c r="A2619" s="1" t="s">
        <v>2655</v>
      </c>
      <c r="B2619" s="1" t="s">
        <v>102</v>
      </c>
      <c r="C2619" s="2">
        <v>33686</v>
      </c>
      <c r="D2619" s="3">
        <v>0.93680555555555556</v>
      </c>
      <c r="E2619" s="1" t="s">
        <v>2805</v>
      </c>
      <c r="F2619" s="1" t="s">
        <v>2886</v>
      </c>
      <c r="G2619" s="1" t="s">
        <v>13</v>
      </c>
      <c r="H2619" s="1" t="s">
        <v>14</v>
      </c>
      <c r="I2619" s="1" t="s">
        <v>15</v>
      </c>
      <c r="J2619" s="1">
        <f>FIND(", ",space_missions[[#This Row],[Location]])</f>
        <v>8</v>
      </c>
      <c r="K2619" s="1" t="str">
        <f t="shared" si="40"/>
        <v xml:space="preserve"> USA</v>
      </c>
      <c r="L2619" s="1" t="str">
        <f>_xlfn.CONCAT(space_missions[[#This Row],[Company]],"-",space_missions[[#This Row],[Rocket]])</f>
        <v>Boeing-Delta II 7925</v>
      </c>
      <c r="M2619" s="1">
        <f>YEAR(space_missions[[#This Row],[Date]])</f>
        <v>1992</v>
      </c>
    </row>
    <row r="2620" spans="1:13" x14ac:dyDescent="0.3">
      <c r="A2620" s="1" t="s">
        <v>54</v>
      </c>
      <c r="B2620" s="1" t="s">
        <v>749</v>
      </c>
      <c r="C2620" s="2">
        <v>33687</v>
      </c>
      <c r="D2620" s="3">
        <v>0.55069444444444449</v>
      </c>
      <c r="E2620" s="1" t="s">
        <v>2440</v>
      </c>
      <c r="F2620" s="1" t="s">
        <v>2887</v>
      </c>
      <c r="G2620" s="1" t="s">
        <v>13</v>
      </c>
      <c r="H2620" s="1" t="s">
        <v>2129</v>
      </c>
      <c r="I2620" s="1" t="s">
        <v>15</v>
      </c>
      <c r="J2620" s="1">
        <f>FIND(", ",space_missions[[#This Row],[Location]])</f>
        <v>7</v>
      </c>
      <c r="K2620" s="1" t="str">
        <f t="shared" si="40"/>
        <v xml:space="preserve"> USA</v>
      </c>
      <c r="L2620" s="1" t="str">
        <f>_xlfn.CONCAT(space_missions[[#This Row],[Company]],"-",space_missions[[#This Row],[Rocket]])</f>
        <v>NASA-Space Shuttle Atlantis</v>
      </c>
      <c r="M2620" s="1">
        <f>YEAR(space_missions[[#This Row],[Date]])</f>
        <v>1992</v>
      </c>
    </row>
    <row r="2621" spans="1:13" x14ac:dyDescent="0.3">
      <c r="A2621" s="1" t="s">
        <v>2655</v>
      </c>
      <c r="B2621" s="1" t="s">
        <v>102</v>
      </c>
      <c r="C2621" s="2">
        <v>33704</v>
      </c>
      <c r="D2621" s="3">
        <v>0.1388888888888889</v>
      </c>
      <c r="E2621" s="1" t="s">
        <v>2805</v>
      </c>
      <c r="F2621" s="1" t="s">
        <v>2888</v>
      </c>
      <c r="G2621" s="1" t="s">
        <v>13</v>
      </c>
      <c r="H2621" s="1" t="s">
        <v>14</v>
      </c>
      <c r="I2621" s="1" t="s">
        <v>15</v>
      </c>
      <c r="J2621" s="1">
        <f>FIND(", ",space_missions[[#This Row],[Location]])</f>
        <v>8</v>
      </c>
      <c r="K2621" s="1" t="str">
        <f t="shared" si="40"/>
        <v xml:space="preserve"> USA</v>
      </c>
      <c r="L2621" s="1" t="str">
        <f>_xlfn.CONCAT(space_missions[[#This Row],[Company]],"-",space_missions[[#This Row],[Rocket]])</f>
        <v>Boeing-Delta II 7925</v>
      </c>
      <c r="M2621" s="1">
        <f>YEAR(space_missions[[#This Row],[Date]])</f>
        <v>1992</v>
      </c>
    </row>
    <row r="2622" spans="1:13" x14ac:dyDescent="0.3">
      <c r="A2622" s="1" t="s">
        <v>9</v>
      </c>
      <c r="B2622" s="1" t="s">
        <v>961</v>
      </c>
      <c r="C2622" s="2">
        <v>33709</v>
      </c>
      <c r="D2622" s="3">
        <v>0.3034722222222222</v>
      </c>
      <c r="E2622" s="1" t="s">
        <v>685</v>
      </c>
      <c r="F2622" s="1" t="s">
        <v>2889</v>
      </c>
      <c r="G2622" s="1" t="s">
        <v>13</v>
      </c>
      <c r="H2622" s="1" t="s">
        <v>14</v>
      </c>
      <c r="I2622" s="1" t="s">
        <v>15</v>
      </c>
      <c r="J2622" s="1">
        <f>FIND(", ",space_missions[[#This Row],[Location]])</f>
        <v>11</v>
      </c>
      <c r="K2622" s="1" t="str">
        <f t="shared" si="40"/>
        <v xml:space="preserve"> Russia</v>
      </c>
      <c r="L2622" s="1" t="str">
        <f>_xlfn.CONCAT(space_missions[[#This Row],[Company]],"-",space_missions[[#This Row],[Rocket]])</f>
        <v>RVSN USSR-Cosmos-3M (11K65M)</v>
      </c>
      <c r="M2622" s="1">
        <f>YEAR(space_missions[[#This Row],[Date]])</f>
        <v>1992</v>
      </c>
    </row>
    <row r="2623" spans="1:13" x14ac:dyDescent="0.3">
      <c r="A2623" s="1" t="s">
        <v>2338</v>
      </c>
      <c r="B2623" s="1" t="s">
        <v>2477</v>
      </c>
      <c r="C2623" s="2">
        <v>33709</v>
      </c>
      <c r="D2623" s="3">
        <v>0.97569444444444442</v>
      </c>
      <c r="E2623" s="1" t="s">
        <v>2675</v>
      </c>
      <c r="F2623" s="1" t="s">
        <v>2890</v>
      </c>
      <c r="G2623" s="1" t="s">
        <v>13</v>
      </c>
      <c r="H2623" s="1" t="s">
        <v>14</v>
      </c>
      <c r="I2623" s="1" t="s">
        <v>15</v>
      </c>
      <c r="J2623" s="1">
        <f>FIND(", ",space_missions[[#This Row],[Location]])</f>
        <v>6</v>
      </c>
      <c r="K2623" s="1" t="str">
        <f t="shared" si="40"/>
        <v xml:space="preserve"> France</v>
      </c>
      <c r="L2623" s="1" t="str">
        <f>_xlfn.CONCAT(space_missions[[#This Row],[Company]],"-",space_missions[[#This Row],[Rocket]])</f>
        <v>Arianespace-Ariane 44L</v>
      </c>
      <c r="M2623" s="1">
        <f>YEAR(space_missions[[#This Row],[Date]])</f>
        <v>1992</v>
      </c>
    </row>
    <row r="2624" spans="1:13" x14ac:dyDescent="0.3">
      <c r="A2624" s="1" t="s">
        <v>463</v>
      </c>
      <c r="B2624" s="1" t="s">
        <v>322</v>
      </c>
      <c r="C2624" s="2">
        <v>33719</v>
      </c>
      <c r="D2624" s="3">
        <v>0.37013888888888891</v>
      </c>
      <c r="E2624" s="1" t="s">
        <v>2622</v>
      </c>
      <c r="F2624" s="1" t="s">
        <v>2891</v>
      </c>
      <c r="G2624" s="1" t="s">
        <v>13</v>
      </c>
      <c r="H2624" s="1" t="s">
        <v>2624</v>
      </c>
      <c r="I2624" s="1" t="s">
        <v>15</v>
      </c>
      <c r="J2624" s="1">
        <f>FIND(", ",space_missions[[#This Row],[Location]])</f>
        <v>7</v>
      </c>
      <c r="K2624" s="1" t="str">
        <f t="shared" si="40"/>
        <v xml:space="preserve"> USA</v>
      </c>
      <c r="L2624" s="1" t="str">
        <f>_xlfn.CONCAT(space_missions[[#This Row],[Company]],"-",space_missions[[#This Row],[Rocket]])</f>
        <v>Martin Marietta-Titan II(23)G</v>
      </c>
      <c r="M2624" s="1">
        <f>YEAR(space_missions[[#This Row],[Date]])</f>
        <v>1992</v>
      </c>
    </row>
    <row r="2625" spans="1:13" x14ac:dyDescent="0.3">
      <c r="A2625" s="1" t="s">
        <v>54</v>
      </c>
      <c r="B2625" s="1" t="s">
        <v>916</v>
      </c>
      <c r="C2625" s="2">
        <v>33731</v>
      </c>
      <c r="D2625" s="3">
        <v>0.98611111111111116</v>
      </c>
      <c r="E2625" s="1" t="s">
        <v>2892</v>
      </c>
      <c r="F2625" s="1" t="s">
        <v>2893</v>
      </c>
      <c r="G2625" s="1" t="s">
        <v>13</v>
      </c>
      <c r="H2625" s="1" t="s">
        <v>2129</v>
      </c>
      <c r="I2625" s="1" t="s">
        <v>15</v>
      </c>
      <c r="J2625" s="1">
        <f>FIND(", ",space_missions[[#This Row],[Location]])</f>
        <v>7</v>
      </c>
      <c r="K2625" s="1" t="str">
        <f t="shared" si="40"/>
        <v xml:space="preserve"> USA</v>
      </c>
      <c r="L2625" s="1" t="str">
        <f>_xlfn.CONCAT(space_missions[[#This Row],[Company]],"-",space_missions[[#This Row],[Rocket]])</f>
        <v>NASA-Space Shuttle Endeavour</v>
      </c>
      <c r="M2625" s="1">
        <f>YEAR(space_missions[[#This Row],[Date]])</f>
        <v>1992</v>
      </c>
    </row>
    <row r="2626" spans="1:13" x14ac:dyDescent="0.3">
      <c r="A2626" s="1" t="s">
        <v>2655</v>
      </c>
      <c r="B2626" s="1" t="s">
        <v>102</v>
      </c>
      <c r="C2626" s="2">
        <v>33738</v>
      </c>
      <c r="D2626" s="3">
        <v>2.7777777777777776E-2</v>
      </c>
      <c r="E2626" s="1" t="s">
        <v>2805</v>
      </c>
      <c r="F2626" s="1" t="s">
        <v>2894</v>
      </c>
      <c r="G2626" s="1" t="s">
        <v>13</v>
      </c>
      <c r="H2626" s="1" t="s">
        <v>14</v>
      </c>
      <c r="I2626" s="1" t="s">
        <v>15</v>
      </c>
      <c r="J2626" s="1">
        <f>FIND(", ",space_missions[[#This Row],[Location]])</f>
        <v>8</v>
      </c>
      <c r="K2626" s="1" t="str">
        <f t="shared" ref="K2626:K2689" si="41">RIGHT(B2626,LEN(B2626)-FIND("*",SUBSTITUTE(B2626,", ","*",LEN(B2626)-LEN(SUBSTITUTE(B2626,", ","*")))))</f>
        <v xml:space="preserve"> USA</v>
      </c>
      <c r="L2626" s="1" t="str">
        <f>_xlfn.CONCAT(space_missions[[#This Row],[Company]],"-",space_missions[[#This Row],[Rocket]])</f>
        <v>Boeing-Delta II 7925</v>
      </c>
      <c r="M2626" s="1">
        <f>YEAR(space_missions[[#This Row],[Date]])</f>
        <v>1992</v>
      </c>
    </row>
    <row r="2627" spans="1:13" x14ac:dyDescent="0.3">
      <c r="A2627" s="1" t="s">
        <v>9</v>
      </c>
      <c r="B2627" s="1" t="s">
        <v>661</v>
      </c>
      <c r="C2627" s="2">
        <v>33758</v>
      </c>
      <c r="D2627" s="3">
        <v>3.4722222222222224E-2</v>
      </c>
      <c r="E2627" s="1" t="s">
        <v>685</v>
      </c>
      <c r="F2627" s="1" t="s">
        <v>2895</v>
      </c>
      <c r="G2627" s="1" t="s">
        <v>13</v>
      </c>
      <c r="H2627" s="1" t="s">
        <v>14</v>
      </c>
      <c r="I2627" s="1" t="s">
        <v>15</v>
      </c>
      <c r="J2627" s="1">
        <f>FIND(", ",space_missions[[#This Row],[Location]])</f>
        <v>11</v>
      </c>
      <c r="K2627" s="1" t="str">
        <f t="shared" si="41"/>
        <v xml:space="preserve"> Russia</v>
      </c>
      <c r="L2627" s="1" t="str">
        <f>_xlfn.CONCAT(space_missions[[#This Row],[Company]],"-",space_missions[[#This Row],[Rocket]])</f>
        <v>RVSN USSR-Cosmos-3M (11K65M)</v>
      </c>
      <c r="M2627" s="1">
        <f>YEAR(space_missions[[#This Row],[Date]])</f>
        <v>1992</v>
      </c>
    </row>
    <row r="2628" spans="1:13" x14ac:dyDescent="0.3">
      <c r="A2628" s="1" t="s">
        <v>2655</v>
      </c>
      <c r="B2628" s="1" t="s">
        <v>43</v>
      </c>
      <c r="C2628" s="2">
        <v>33762</v>
      </c>
      <c r="D2628" s="3">
        <v>0.69444444444444442</v>
      </c>
      <c r="E2628" s="1" t="s">
        <v>2759</v>
      </c>
      <c r="F2628" s="1" t="s">
        <v>2896</v>
      </c>
      <c r="G2628" s="1" t="s">
        <v>13</v>
      </c>
      <c r="H2628" s="1" t="s">
        <v>14</v>
      </c>
      <c r="I2628" s="1" t="s">
        <v>15</v>
      </c>
      <c r="J2628" s="1">
        <f>FIND(", ",space_missions[[#This Row],[Location]])</f>
        <v>8</v>
      </c>
      <c r="K2628" s="1" t="str">
        <f t="shared" si="41"/>
        <v xml:space="preserve"> USA</v>
      </c>
      <c r="L2628" s="1" t="str">
        <f>_xlfn.CONCAT(space_missions[[#This Row],[Company]],"-",space_missions[[#This Row],[Rocket]])</f>
        <v>Boeing-Delta II 6920-10</v>
      </c>
      <c r="M2628" s="1">
        <f>YEAR(space_missions[[#This Row],[Date]])</f>
        <v>1992</v>
      </c>
    </row>
    <row r="2629" spans="1:13" x14ac:dyDescent="0.3">
      <c r="A2629" s="1" t="s">
        <v>92</v>
      </c>
      <c r="B2629" s="1" t="s">
        <v>482</v>
      </c>
      <c r="C2629" s="2">
        <v>33765</v>
      </c>
      <c r="D2629" s="3">
        <v>0</v>
      </c>
      <c r="E2629" s="1" t="s">
        <v>2897</v>
      </c>
      <c r="F2629" s="1" t="s">
        <v>2898</v>
      </c>
      <c r="G2629" s="1" t="s">
        <v>13</v>
      </c>
      <c r="H2629" s="1" t="s">
        <v>14</v>
      </c>
      <c r="I2629" s="1" t="s">
        <v>15</v>
      </c>
      <c r="J2629" s="1">
        <f>FIND(", ",space_missions[[#This Row],[Location]])</f>
        <v>8</v>
      </c>
      <c r="K2629" s="1" t="str">
        <f t="shared" si="41"/>
        <v xml:space="preserve"> USA</v>
      </c>
      <c r="L2629" s="1" t="str">
        <f>_xlfn.CONCAT(space_missions[[#This Row],[Company]],"-",space_missions[[#This Row],[Rocket]])</f>
        <v>General Dynamics-Atlas IIA</v>
      </c>
      <c r="M2629" s="1">
        <f>YEAR(space_missions[[#This Row],[Date]])</f>
        <v>1992</v>
      </c>
    </row>
    <row r="2630" spans="1:13" x14ac:dyDescent="0.3">
      <c r="A2630" s="1" t="s">
        <v>54</v>
      </c>
      <c r="B2630" s="1" t="s">
        <v>749</v>
      </c>
      <c r="C2630" s="2">
        <v>33780</v>
      </c>
      <c r="D2630" s="3">
        <v>0.67500000000000004</v>
      </c>
      <c r="E2630" s="1" t="s">
        <v>2127</v>
      </c>
      <c r="F2630" s="1" t="s">
        <v>2899</v>
      </c>
      <c r="G2630" s="1" t="s">
        <v>13</v>
      </c>
      <c r="H2630" s="1" t="s">
        <v>2129</v>
      </c>
      <c r="I2630" s="1" t="s">
        <v>15</v>
      </c>
      <c r="J2630" s="1">
        <f>FIND(", ",space_missions[[#This Row],[Location]])</f>
        <v>7</v>
      </c>
      <c r="K2630" s="1" t="str">
        <f t="shared" si="41"/>
        <v xml:space="preserve"> USA</v>
      </c>
      <c r="L2630" s="1" t="str">
        <f>_xlfn.CONCAT(space_missions[[#This Row],[Company]],"-",space_missions[[#This Row],[Rocket]])</f>
        <v>NASA-Space Shuttle Columbia</v>
      </c>
      <c r="M2630" s="1">
        <f>YEAR(space_missions[[#This Row],[Date]])</f>
        <v>1992</v>
      </c>
    </row>
    <row r="2631" spans="1:13" x14ac:dyDescent="0.3">
      <c r="A2631" s="1" t="s">
        <v>9</v>
      </c>
      <c r="B2631" s="1" t="s">
        <v>661</v>
      </c>
      <c r="C2631" s="2">
        <v>33786</v>
      </c>
      <c r="D2631" s="3">
        <v>0.84444444444444444</v>
      </c>
      <c r="E2631" s="1" t="s">
        <v>685</v>
      </c>
      <c r="F2631" s="1" t="s">
        <v>2900</v>
      </c>
      <c r="G2631" s="1" t="s">
        <v>13</v>
      </c>
      <c r="H2631" s="1" t="s">
        <v>14</v>
      </c>
      <c r="I2631" s="1" t="s">
        <v>15</v>
      </c>
      <c r="J2631" s="1">
        <f>FIND(", ",space_missions[[#This Row],[Location]])</f>
        <v>11</v>
      </c>
      <c r="K2631" s="1" t="str">
        <f t="shared" si="41"/>
        <v xml:space="preserve"> Russia</v>
      </c>
      <c r="L2631" s="1" t="str">
        <f>_xlfn.CONCAT(space_missions[[#This Row],[Company]],"-",space_missions[[#This Row],[Rocket]])</f>
        <v>RVSN USSR-Cosmos-3M (11K65M)</v>
      </c>
      <c r="M2631" s="1">
        <f>YEAR(space_missions[[#This Row],[Date]])</f>
        <v>1992</v>
      </c>
    </row>
    <row r="2632" spans="1:13" x14ac:dyDescent="0.3">
      <c r="A2632" s="1" t="s">
        <v>92</v>
      </c>
      <c r="B2632" s="1" t="s">
        <v>226</v>
      </c>
      <c r="C2632" s="2">
        <v>33787</v>
      </c>
      <c r="D2632" s="3">
        <v>0.91249999999999998</v>
      </c>
      <c r="E2632" s="1" t="s">
        <v>2869</v>
      </c>
      <c r="F2632" s="1" t="s">
        <v>2901</v>
      </c>
      <c r="G2632" s="1" t="s">
        <v>13</v>
      </c>
      <c r="H2632" s="1" t="s">
        <v>14</v>
      </c>
      <c r="I2632" s="1" t="s">
        <v>15</v>
      </c>
      <c r="J2632" s="1">
        <f>FIND(", ",space_missions[[#This Row],[Location]])</f>
        <v>8</v>
      </c>
      <c r="K2632" s="1" t="str">
        <f t="shared" si="41"/>
        <v xml:space="preserve"> USA</v>
      </c>
      <c r="L2632" s="1" t="str">
        <f>_xlfn.CONCAT(space_missions[[#This Row],[Company]],"-",space_missions[[#This Row],[Rocket]])</f>
        <v>General Dynamics-Atlas II</v>
      </c>
      <c r="M2632" s="1">
        <f>YEAR(space_missions[[#This Row],[Date]])</f>
        <v>1992</v>
      </c>
    </row>
    <row r="2633" spans="1:13" x14ac:dyDescent="0.3">
      <c r="A2633" s="1" t="s">
        <v>2655</v>
      </c>
      <c r="B2633" s="1" t="s">
        <v>102</v>
      </c>
      <c r="C2633" s="2">
        <v>33792</v>
      </c>
      <c r="D2633" s="3">
        <v>0.3888888888888889</v>
      </c>
      <c r="E2633" s="1" t="s">
        <v>2805</v>
      </c>
      <c r="F2633" s="1" t="s">
        <v>2902</v>
      </c>
      <c r="G2633" s="1" t="s">
        <v>13</v>
      </c>
      <c r="H2633" s="1" t="s">
        <v>14</v>
      </c>
      <c r="I2633" s="1" t="s">
        <v>15</v>
      </c>
      <c r="J2633" s="1">
        <f>FIND(", ",space_missions[[#This Row],[Location]])</f>
        <v>8</v>
      </c>
      <c r="K2633" s="1" t="str">
        <f t="shared" si="41"/>
        <v xml:space="preserve"> USA</v>
      </c>
      <c r="L2633" s="1" t="str">
        <f>_xlfn.CONCAT(space_missions[[#This Row],[Company]],"-",space_missions[[#This Row],[Rocket]])</f>
        <v>Boeing-Delta II 7925</v>
      </c>
      <c r="M2633" s="1">
        <f>YEAR(space_missions[[#This Row],[Date]])</f>
        <v>1992</v>
      </c>
    </row>
    <row r="2634" spans="1:13" x14ac:dyDescent="0.3">
      <c r="A2634" s="1" t="s">
        <v>9</v>
      </c>
      <c r="B2634" s="1" t="s">
        <v>1116</v>
      </c>
      <c r="C2634" s="2">
        <v>33793</v>
      </c>
      <c r="D2634" s="3">
        <v>0.41180555555555554</v>
      </c>
      <c r="E2634" s="1" t="s">
        <v>1302</v>
      </c>
      <c r="F2634" s="1" t="s">
        <v>2903</v>
      </c>
      <c r="G2634" s="1" t="s">
        <v>13</v>
      </c>
      <c r="H2634" s="1" t="s">
        <v>14</v>
      </c>
      <c r="I2634" s="1" t="s">
        <v>15</v>
      </c>
      <c r="J2634" s="1">
        <f>FIND(", ",space_missions[[#This Row],[Location]])</f>
        <v>10</v>
      </c>
      <c r="K2634" s="1" t="str">
        <f t="shared" si="41"/>
        <v xml:space="preserve"> Russia</v>
      </c>
      <c r="L2634" s="1" t="str">
        <f>_xlfn.CONCAT(space_missions[[#This Row],[Company]],"-",space_missions[[#This Row],[Rocket]])</f>
        <v>RVSN USSR-Molniya-M /Block 2BL</v>
      </c>
      <c r="M2634" s="1">
        <f>YEAR(space_missions[[#This Row],[Date]])</f>
        <v>1992</v>
      </c>
    </row>
    <row r="2635" spans="1:13" x14ac:dyDescent="0.3">
      <c r="A2635" s="1" t="s">
        <v>2338</v>
      </c>
      <c r="B2635" s="1" t="s">
        <v>2477</v>
      </c>
      <c r="C2635" s="2">
        <v>33794</v>
      </c>
      <c r="D2635" s="3">
        <v>0.9458333333333333</v>
      </c>
      <c r="E2635" s="1" t="s">
        <v>2675</v>
      </c>
      <c r="F2635" s="1" t="s">
        <v>2904</v>
      </c>
      <c r="G2635" s="1" t="s">
        <v>13</v>
      </c>
      <c r="H2635" s="1" t="s">
        <v>14</v>
      </c>
      <c r="I2635" s="1" t="s">
        <v>15</v>
      </c>
      <c r="J2635" s="1">
        <f>FIND(", ",space_missions[[#This Row],[Location]])</f>
        <v>6</v>
      </c>
      <c r="K2635" s="1" t="str">
        <f t="shared" si="41"/>
        <v xml:space="preserve"> France</v>
      </c>
      <c r="L2635" s="1" t="str">
        <f>_xlfn.CONCAT(space_missions[[#This Row],[Company]],"-",space_missions[[#This Row],[Rocket]])</f>
        <v>Arianespace-Ariane 44L</v>
      </c>
      <c r="M2635" s="1">
        <f>YEAR(space_missions[[#This Row],[Date]])</f>
        <v>1992</v>
      </c>
    </row>
    <row r="2636" spans="1:13" x14ac:dyDescent="0.3">
      <c r="A2636" s="1" t="s">
        <v>9</v>
      </c>
      <c r="B2636" s="1" t="s">
        <v>2050</v>
      </c>
      <c r="C2636" s="2">
        <v>33798</v>
      </c>
      <c r="D2636" s="3">
        <v>0.7368055555555556</v>
      </c>
      <c r="E2636" s="1" t="s">
        <v>1829</v>
      </c>
      <c r="F2636" s="1" t="s">
        <v>2905</v>
      </c>
      <c r="G2636" s="1" t="s">
        <v>13</v>
      </c>
      <c r="H2636" s="1" t="s">
        <v>14</v>
      </c>
      <c r="I2636" s="1" t="s">
        <v>15</v>
      </c>
      <c r="J2636" s="1">
        <f>FIND(", ",space_missions[[#This Row],[Location]])</f>
        <v>10</v>
      </c>
      <c r="K2636" s="1" t="str">
        <f t="shared" si="41"/>
        <v xml:space="preserve"> Russia</v>
      </c>
      <c r="L2636" s="1" t="str">
        <f>_xlfn.CONCAT(space_missions[[#This Row],[Company]],"-",space_missions[[#This Row],[Rocket]])</f>
        <v>RVSN USSR-Tsyklon-3</v>
      </c>
      <c r="M2636" s="1">
        <f>YEAR(space_missions[[#This Row],[Date]])</f>
        <v>1992</v>
      </c>
    </row>
    <row r="2637" spans="1:13" x14ac:dyDescent="0.3">
      <c r="A2637" s="1" t="s">
        <v>2655</v>
      </c>
      <c r="B2637" s="1" t="s">
        <v>102</v>
      </c>
      <c r="C2637" s="2">
        <v>33809</v>
      </c>
      <c r="D2637" s="3">
        <v>0.3888888888888889</v>
      </c>
      <c r="E2637" s="1" t="s">
        <v>2805</v>
      </c>
      <c r="F2637" s="1" t="s">
        <v>2906</v>
      </c>
      <c r="G2637" s="1" t="s">
        <v>13</v>
      </c>
      <c r="H2637" s="1" t="s">
        <v>14</v>
      </c>
      <c r="I2637" s="1" t="s">
        <v>15</v>
      </c>
      <c r="J2637" s="1">
        <f>FIND(", ",space_missions[[#This Row],[Location]])</f>
        <v>8</v>
      </c>
      <c r="K2637" s="1" t="str">
        <f t="shared" si="41"/>
        <v xml:space="preserve"> USA</v>
      </c>
      <c r="L2637" s="1" t="str">
        <f>_xlfn.CONCAT(space_missions[[#This Row],[Company]],"-",space_missions[[#This Row],[Rocket]])</f>
        <v>Boeing-Delta II 7925</v>
      </c>
      <c r="M2637" s="1">
        <f>YEAR(space_missions[[#This Row],[Date]])</f>
        <v>1992</v>
      </c>
    </row>
    <row r="2638" spans="1:13" x14ac:dyDescent="0.3">
      <c r="A2638" s="1" t="s">
        <v>2655</v>
      </c>
      <c r="B2638" s="1" t="s">
        <v>43</v>
      </c>
      <c r="C2638" s="2">
        <v>33809</v>
      </c>
      <c r="D2638" s="3">
        <v>0.60138888888888886</v>
      </c>
      <c r="E2638" s="1" t="s">
        <v>2656</v>
      </c>
      <c r="F2638" s="1" t="s">
        <v>2907</v>
      </c>
      <c r="G2638" s="1" t="s">
        <v>13</v>
      </c>
      <c r="H2638" s="1" t="s">
        <v>14</v>
      </c>
      <c r="I2638" s="1" t="s">
        <v>15</v>
      </c>
      <c r="J2638" s="1">
        <f>FIND(", ",space_missions[[#This Row],[Location]])</f>
        <v>8</v>
      </c>
      <c r="K2638" s="1" t="str">
        <f t="shared" si="41"/>
        <v xml:space="preserve"> USA</v>
      </c>
      <c r="L2638" s="1" t="str">
        <f>_xlfn.CONCAT(space_missions[[#This Row],[Company]],"-",space_missions[[#This Row],[Rocket]])</f>
        <v>Boeing-Delta II 6925</v>
      </c>
      <c r="M2638" s="1">
        <f>YEAR(space_missions[[#This Row],[Date]])</f>
        <v>1992</v>
      </c>
    </row>
    <row r="2639" spans="1:13" x14ac:dyDescent="0.3">
      <c r="A2639" s="1" t="s">
        <v>54</v>
      </c>
      <c r="B2639" s="1" t="s">
        <v>916</v>
      </c>
      <c r="C2639" s="2">
        <v>33816</v>
      </c>
      <c r="D2639" s="3">
        <v>0.5805555555555556</v>
      </c>
      <c r="E2639" s="1" t="s">
        <v>2440</v>
      </c>
      <c r="F2639" s="1" t="s">
        <v>2908</v>
      </c>
      <c r="G2639" s="1" t="s">
        <v>13</v>
      </c>
      <c r="H2639" s="1" t="s">
        <v>2129</v>
      </c>
      <c r="I2639" s="1" t="s">
        <v>15</v>
      </c>
      <c r="J2639" s="1">
        <f>FIND(", ",space_missions[[#This Row],[Location]])</f>
        <v>7</v>
      </c>
      <c r="K2639" s="1" t="str">
        <f t="shared" si="41"/>
        <v xml:space="preserve"> USA</v>
      </c>
      <c r="L2639" s="1" t="str">
        <f>_xlfn.CONCAT(space_missions[[#This Row],[Company]],"-",space_missions[[#This Row],[Rocket]])</f>
        <v>NASA-Space Shuttle Atlantis</v>
      </c>
      <c r="M2639" s="1">
        <f>YEAR(space_missions[[#This Row],[Date]])</f>
        <v>1992</v>
      </c>
    </row>
    <row r="2640" spans="1:13" x14ac:dyDescent="0.3">
      <c r="A2640" s="1" t="s">
        <v>2882</v>
      </c>
      <c r="B2640" s="1" t="s">
        <v>1116</v>
      </c>
      <c r="C2640" s="2">
        <v>33822</v>
      </c>
      <c r="D2640" s="3">
        <v>0.8125</v>
      </c>
      <c r="E2640" s="1" t="s">
        <v>1045</v>
      </c>
      <c r="F2640" s="1" t="s">
        <v>2909</v>
      </c>
      <c r="G2640" s="1" t="s">
        <v>13</v>
      </c>
      <c r="H2640" s="1" t="s">
        <v>14</v>
      </c>
      <c r="I2640" s="1" t="s">
        <v>15</v>
      </c>
      <c r="J2640" s="1">
        <f>FIND(", ",space_missions[[#This Row],[Location]])</f>
        <v>10</v>
      </c>
      <c r="K2640" s="1" t="str">
        <f t="shared" si="41"/>
        <v xml:space="preserve"> Russia</v>
      </c>
      <c r="L2640" s="1" t="str">
        <f>_xlfn.CONCAT(space_missions[[#This Row],[Company]],"-",space_missions[[#This Row],[Rocket]])</f>
        <v>VKS RF-Molniya-M /Block NVL</v>
      </c>
      <c r="M2640" s="1">
        <f>YEAR(space_missions[[#This Row],[Date]])</f>
        <v>1992</v>
      </c>
    </row>
    <row r="2641" spans="1:13" x14ac:dyDescent="0.3">
      <c r="A2641" s="1" t="s">
        <v>973</v>
      </c>
      <c r="B2641" s="1" t="s">
        <v>1288</v>
      </c>
      <c r="C2641" s="2">
        <v>33825</v>
      </c>
      <c r="D2641" s="3">
        <v>0.33333333333333331</v>
      </c>
      <c r="E2641" s="1" t="s">
        <v>2910</v>
      </c>
      <c r="F2641" s="1" t="s">
        <v>2911</v>
      </c>
      <c r="G2641" s="1" t="s">
        <v>2227</v>
      </c>
      <c r="H2641" s="1" t="s">
        <v>2912</v>
      </c>
      <c r="I2641" s="1" t="s">
        <v>15</v>
      </c>
      <c r="J2641" s="1">
        <f>FIND(", ",space_missions[[#This Row],[Location]])</f>
        <v>17</v>
      </c>
      <c r="K2641" s="1" t="str">
        <f t="shared" si="41"/>
        <v xml:space="preserve"> China</v>
      </c>
      <c r="L2641" s="1" t="str">
        <f>_xlfn.CONCAT(space_missions[[#This Row],[Company]],"-",space_missions[[#This Row],[Rocket]])</f>
        <v>CASC-Long March 2D</v>
      </c>
      <c r="M2641" s="1">
        <f>YEAR(space_missions[[#This Row],[Date]])</f>
        <v>1992</v>
      </c>
    </row>
    <row r="2642" spans="1:13" x14ac:dyDescent="0.3">
      <c r="A2642" s="1" t="s">
        <v>2338</v>
      </c>
      <c r="B2642" s="1" t="s">
        <v>2477</v>
      </c>
      <c r="C2642" s="2">
        <v>33826</v>
      </c>
      <c r="D2642" s="3">
        <v>0.96111111111111114</v>
      </c>
      <c r="E2642" s="1" t="s">
        <v>2799</v>
      </c>
      <c r="F2642" s="1" t="s">
        <v>2913</v>
      </c>
      <c r="G2642" s="1" t="s">
        <v>13</v>
      </c>
      <c r="H2642" s="1" t="s">
        <v>14</v>
      </c>
      <c r="I2642" s="1" t="s">
        <v>15</v>
      </c>
      <c r="J2642" s="1">
        <f>FIND(", ",space_missions[[#This Row],[Location]])</f>
        <v>6</v>
      </c>
      <c r="K2642" s="1" t="str">
        <f t="shared" si="41"/>
        <v xml:space="preserve"> France</v>
      </c>
      <c r="L2642" s="1" t="str">
        <f>_xlfn.CONCAT(space_missions[[#This Row],[Company]],"-",space_missions[[#This Row],[Rocket]])</f>
        <v>Arianespace-Ariane 42P</v>
      </c>
      <c r="M2642" s="1">
        <f>YEAR(space_missions[[#This Row],[Date]])</f>
        <v>1992</v>
      </c>
    </row>
    <row r="2643" spans="1:13" x14ac:dyDescent="0.3">
      <c r="A2643" s="1" t="s">
        <v>2882</v>
      </c>
      <c r="B2643" s="1" t="s">
        <v>961</v>
      </c>
      <c r="C2643" s="2">
        <v>33828</v>
      </c>
      <c r="D2643" s="3">
        <v>0.2388888888888889</v>
      </c>
      <c r="E2643" s="1" t="s">
        <v>685</v>
      </c>
      <c r="F2643" s="1" t="s">
        <v>2914</v>
      </c>
      <c r="G2643" s="1" t="s">
        <v>13</v>
      </c>
      <c r="H2643" s="1" t="s">
        <v>14</v>
      </c>
      <c r="I2643" s="1" t="s">
        <v>15</v>
      </c>
      <c r="J2643" s="1">
        <f>FIND(", ",space_missions[[#This Row],[Location]])</f>
        <v>11</v>
      </c>
      <c r="K2643" s="1" t="str">
        <f t="shared" si="41"/>
        <v xml:space="preserve"> Russia</v>
      </c>
      <c r="L2643" s="1" t="str">
        <f>_xlfn.CONCAT(space_missions[[#This Row],[Company]],"-",space_missions[[#This Row],[Rocket]])</f>
        <v>VKS RF-Cosmos-3M (11K65M)</v>
      </c>
      <c r="M2643" s="1">
        <f>YEAR(space_missions[[#This Row],[Date]])</f>
        <v>1992</v>
      </c>
    </row>
    <row r="2644" spans="1:13" x14ac:dyDescent="0.3">
      <c r="A2644" s="1" t="s">
        <v>973</v>
      </c>
      <c r="B2644" s="1" t="s">
        <v>2769</v>
      </c>
      <c r="C2644" s="2">
        <v>33829</v>
      </c>
      <c r="D2644" s="3">
        <v>0.95833333333333337</v>
      </c>
      <c r="E2644" s="1" t="s">
        <v>2770</v>
      </c>
      <c r="F2644" s="1" t="s">
        <v>2915</v>
      </c>
      <c r="G2644" s="1" t="s">
        <v>13</v>
      </c>
      <c r="H2644" s="1" t="s">
        <v>14</v>
      </c>
      <c r="I2644" s="1" t="s">
        <v>15</v>
      </c>
      <c r="J2644" s="1">
        <f>FIND(", ",space_missions[[#This Row],[Location]])</f>
        <v>5</v>
      </c>
      <c r="K2644" s="1" t="str">
        <f t="shared" si="41"/>
        <v xml:space="preserve"> China</v>
      </c>
      <c r="L2644" s="1" t="str">
        <f>_xlfn.CONCAT(space_missions[[#This Row],[Company]],"-",space_missions[[#This Row],[Rocket]])</f>
        <v>CASC-Long March 2E</v>
      </c>
      <c r="M2644" s="1">
        <f>YEAR(space_missions[[#This Row],[Date]])</f>
        <v>1992</v>
      </c>
    </row>
    <row r="2645" spans="1:13" x14ac:dyDescent="0.3">
      <c r="A2645" s="1" t="s">
        <v>92</v>
      </c>
      <c r="B2645" s="1" t="s">
        <v>482</v>
      </c>
      <c r="C2645" s="2">
        <v>33838</v>
      </c>
      <c r="D2645" s="3">
        <v>0.94444444444444442</v>
      </c>
      <c r="E2645" s="1" t="s">
        <v>2774</v>
      </c>
      <c r="F2645" s="1" t="s">
        <v>2916</v>
      </c>
      <c r="G2645" s="1" t="s">
        <v>13</v>
      </c>
      <c r="H2645" s="1" t="s">
        <v>14</v>
      </c>
      <c r="I2645" s="1" t="s">
        <v>21</v>
      </c>
      <c r="J2645" s="1">
        <f>FIND(", ",space_missions[[#This Row],[Location]])</f>
        <v>8</v>
      </c>
      <c r="K2645" s="1" t="str">
        <f t="shared" si="41"/>
        <v xml:space="preserve"> USA</v>
      </c>
      <c r="L2645" s="1" t="str">
        <f>_xlfn.CONCAT(space_missions[[#This Row],[Company]],"-",space_missions[[#This Row],[Rocket]])</f>
        <v>General Dynamics-Atlas I</v>
      </c>
      <c r="M2645" s="1">
        <f>YEAR(space_missions[[#This Row],[Date]])</f>
        <v>1992</v>
      </c>
    </row>
    <row r="2646" spans="1:13" x14ac:dyDescent="0.3">
      <c r="A2646" s="1" t="s">
        <v>2655</v>
      </c>
      <c r="B2646" s="1" t="s">
        <v>43</v>
      </c>
      <c r="C2646" s="2">
        <v>33856</v>
      </c>
      <c r="D2646" s="3">
        <v>0.37291666666666667</v>
      </c>
      <c r="E2646" s="1" t="s">
        <v>2805</v>
      </c>
      <c r="F2646" s="1" t="s">
        <v>2917</v>
      </c>
      <c r="G2646" s="1" t="s">
        <v>13</v>
      </c>
      <c r="H2646" s="1" t="s">
        <v>14</v>
      </c>
      <c r="I2646" s="1" t="s">
        <v>15</v>
      </c>
      <c r="J2646" s="1">
        <f>FIND(", ",space_missions[[#This Row],[Location]])</f>
        <v>8</v>
      </c>
      <c r="K2646" s="1" t="str">
        <f t="shared" si="41"/>
        <v xml:space="preserve"> USA</v>
      </c>
      <c r="L2646" s="1" t="str">
        <f>_xlfn.CONCAT(space_missions[[#This Row],[Company]],"-",space_missions[[#This Row],[Rocket]])</f>
        <v>Boeing-Delta II 7925</v>
      </c>
      <c r="M2646" s="1">
        <f>YEAR(space_missions[[#This Row],[Date]])</f>
        <v>1992</v>
      </c>
    </row>
    <row r="2647" spans="1:13" x14ac:dyDescent="0.3">
      <c r="A2647" s="1" t="s">
        <v>2338</v>
      </c>
      <c r="B2647" s="1" t="s">
        <v>2477</v>
      </c>
      <c r="C2647" s="2">
        <v>33857</v>
      </c>
      <c r="D2647" s="3">
        <v>0.96111111111111114</v>
      </c>
      <c r="E2647" s="1" t="s">
        <v>2609</v>
      </c>
      <c r="F2647" s="1" t="s">
        <v>2918</v>
      </c>
      <c r="G2647" s="1" t="s">
        <v>13</v>
      </c>
      <c r="H2647" s="1" t="s">
        <v>14</v>
      </c>
      <c r="I2647" s="1" t="s">
        <v>15</v>
      </c>
      <c r="J2647" s="1">
        <f>FIND(", ",space_missions[[#This Row],[Location]])</f>
        <v>6</v>
      </c>
      <c r="K2647" s="1" t="str">
        <f t="shared" si="41"/>
        <v xml:space="preserve"> France</v>
      </c>
      <c r="L2647" s="1" t="str">
        <f>_xlfn.CONCAT(space_missions[[#This Row],[Company]],"-",space_missions[[#This Row],[Rocket]])</f>
        <v>Arianespace-Ariane 44LP</v>
      </c>
      <c r="M2647" s="1">
        <f>YEAR(space_missions[[#This Row],[Date]])</f>
        <v>1992</v>
      </c>
    </row>
    <row r="2648" spans="1:13" x14ac:dyDescent="0.3">
      <c r="A2648" s="1" t="s">
        <v>54</v>
      </c>
      <c r="B2648" s="1" t="s">
        <v>916</v>
      </c>
      <c r="C2648" s="2">
        <v>33859</v>
      </c>
      <c r="D2648" s="3">
        <v>0.59930555555555554</v>
      </c>
      <c r="E2648" s="1" t="s">
        <v>2892</v>
      </c>
      <c r="F2648" s="1" t="s">
        <v>2919</v>
      </c>
      <c r="G2648" s="1" t="s">
        <v>13</v>
      </c>
      <c r="H2648" s="1" t="s">
        <v>2129</v>
      </c>
      <c r="I2648" s="1" t="s">
        <v>15</v>
      </c>
      <c r="J2648" s="1">
        <f>FIND(", ",space_missions[[#This Row],[Location]])</f>
        <v>7</v>
      </c>
      <c r="K2648" s="1" t="str">
        <f t="shared" si="41"/>
        <v xml:space="preserve"> USA</v>
      </c>
      <c r="L2648" s="1" t="str">
        <f>_xlfn.CONCAT(space_missions[[#This Row],[Company]],"-",space_missions[[#This Row],[Rocket]])</f>
        <v>NASA-Space Shuttle Endeavour</v>
      </c>
      <c r="M2648" s="1">
        <f>YEAR(space_missions[[#This Row],[Date]])</f>
        <v>1992</v>
      </c>
    </row>
    <row r="2649" spans="1:13" x14ac:dyDescent="0.3">
      <c r="A2649" s="1" t="s">
        <v>463</v>
      </c>
      <c r="B2649" s="1" t="s">
        <v>464</v>
      </c>
      <c r="C2649" s="2">
        <v>33872</v>
      </c>
      <c r="D2649" s="3">
        <v>0.71180555555555558</v>
      </c>
      <c r="E2649" s="1" t="s">
        <v>2711</v>
      </c>
      <c r="F2649" s="1" t="s">
        <v>2920</v>
      </c>
      <c r="G2649" s="1" t="s">
        <v>13</v>
      </c>
      <c r="H2649" s="1" t="s">
        <v>2713</v>
      </c>
      <c r="I2649" s="1" t="s">
        <v>15</v>
      </c>
      <c r="J2649" s="1">
        <f>FIND(", ",space_missions[[#This Row],[Location]])</f>
        <v>7</v>
      </c>
      <c r="K2649" s="1" t="str">
        <f t="shared" si="41"/>
        <v xml:space="preserve"> USA</v>
      </c>
      <c r="L2649" s="1" t="str">
        <f>_xlfn.CONCAT(space_missions[[#This Row],[Company]],"-",space_missions[[#This Row],[Rocket]])</f>
        <v>Martin Marietta-Commercial Titan III</v>
      </c>
      <c r="M2649" s="1">
        <f>YEAR(space_missions[[#This Row],[Date]])</f>
        <v>1992</v>
      </c>
    </row>
    <row r="2650" spans="1:13" x14ac:dyDescent="0.3">
      <c r="A2650" s="1" t="s">
        <v>973</v>
      </c>
      <c r="B2650" s="1" t="s">
        <v>1288</v>
      </c>
      <c r="C2650" s="2">
        <v>33883</v>
      </c>
      <c r="D2650" s="3">
        <v>0.2638888888888889</v>
      </c>
      <c r="E2650" s="1" t="s">
        <v>2225</v>
      </c>
      <c r="F2650" s="1" t="s">
        <v>2921</v>
      </c>
      <c r="G2650" s="1" t="s">
        <v>2227</v>
      </c>
      <c r="H2650" s="1" t="s">
        <v>2228</v>
      </c>
      <c r="I2650" s="1" t="s">
        <v>15</v>
      </c>
      <c r="J2650" s="1">
        <f>FIND(", ",space_missions[[#This Row],[Location]])</f>
        <v>17</v>
      </c>
      <c r="K2650" s="1" t="str">
        <f t="shared" si="41"/>
        <v xml:space="preserve"> China</v>
      </c>
      <c r="L2650" s="1" t="str">
        <f>_xlfn.CONCAT(space_missions[[#This Row],[Company]],"-",space_missions[[#This Row],[Rocket]])</f>
        <v>CASC-Long March 2C</v>
      </c>
      <c r="M2650" s="1">
        <f>YEAR(space_missions[[#This Row],[Date]])</f>
        <v>1992</v>
      </c>
    </row>
    <row r="2651" spans="1:13" x14ac:dyDescent="0.3">
      <c r="A2651" s="1" t="s">
        <v>2655</v>
      </c>
      <c r="B2651" s="1" t="s">
        <v>102</v>
      </c>
      <c r="C2651" s="2">
        <v>33889</v>
      </c>
      <c r="D2651" s="3">
        <v>0.40763888888888888</v>
      </c>
      <c r="E2651" s="1" t="s">
        <v>2805</v>
      </c>
      <c r="F2651" s="1" t="s">
        <v>2922</v>
      </c>
      <c r="G2651" s="1" t="s">
        <v>13</v>
      </c>
      <c r="H2651" s="1" t="s">
        <v>14</v>
      </c>
      <c r="I2651" s="1" t="s">
        <v>15</v>
      </c>
      <c r="J2651" s="1">
        <f>FIND(", ",space_missions[[#This Row],[Location]])</f>
        <v>8</v>
      </c>
      <c r="K2651" s="1" t="str">
        <f t="shared" si="41"/>
        <v xml:space="preserve"> USA</v>
      </c>
      <c r="L2651" s="1" t="str">
        <f>_xlfn.CONCAT(space_missions[[#This Row],[Company]],"-",space_missions[[#This Row],[Rocket]])</f>
        <v>Boeing-Delta II 7925</v>
      </c>
      <c r="M2651" s="1">
        <f>YEAR(space_missions[[#This Row],[Date]])</f>
        <v>1992</v>
      </c>
    </row>
    <row r="2652" spans="1:13" x14ac:dyDescent="0.3">
      <c r="A2652" s="1" t="s">
        <v>2882</v>
      </c>
      <c r="B2652" s="1" t="s">
        <v>1116</v>
      </c>
      <c r="C2652" s="2">
        <v>33891</v>
      </c>
      <c r="D2652" s="3">
        <v>0.83194444444444449</v>
      </c>
      <c r="E2652" s="1" t="s">
        <v>1463</v>
      </c>
      <c r="F2652" s="1" t="s">
        <v>2923</v>
      </c>
      <c r="G2652" s="1" t="s">
        <v>13</v>
      </c>
      <c r="H2652" s="1" t="s">
        <v>14</v>
      </c>
      <c r="I2652" s="1" t="s">
        <v>15</v>
      </c>
      <c r="J2652" s="1">
        <f>FIND(", ",space_missions[[#This Row],[Location]])</f>
        <v>10</v>
      </c>
      <c r="K2652" s="1" t="str">
        <f t="shared" si="41"/>
        <v xml:space="preserve"> Russia</v>
      </c>
      <c r="L2652" s="1" t="str">
        <f>_xlfn.CONCAT(space_missions[[#This Row],[Company]],"-",space_missions[[#This Row],[Rocket]])</f>
        <v>VKS RF-Molniya-M /Block ML</v>
      </c>
      <c r="M2652" s="1">
        <f>YEAR(space_missions[[#This Row],[Date]])</f>
        <v>1992</v>
      </c>
    </row>
    <row r="2653" spans="1:13" x14ac:dyDescent="0.3">
      <c r="A2653" s="1" t="s">
        <v>2882</v>
      </c>
      <c r="B2653" s="1" t="s">
        <v>2050</v>
      </c>
      <c r="C2653" s="2">
        <v>33897</v>
      </c>
      <c r="D2653" s="3">
        <v>0.54027777777777775</v>
      </c>
      <c r="E2653" s="1" t="s">
        <v>1829</v>
      </c>
      <c r="F2653" s="1" t="s">
        <v>2924</v>
      </c>
      <c r="G2653" s="1" t="s">
        <v>13</v>
      </c>
      <c r="H2653" s="1" t="s">
        <v>14</v>
      </c>
      <c r="I2653" s="1" t="s">
        <v>15</v>
      </c>
      <c r="J2653" s="1">
        <f>FIND(", ",space_missions[[#This Row],[Location]])</f>
        <v>10</v>
      </c>
      <c r="K2653" s="1" t="str">
        <f t="shared" si="41"/>
        <v xml:space="preserve"> Russia</v>
      </c>
      <c r="L2653" s="1" t="str">
        <f>_xlfn.CONCAT(space_missions[[#This Row],[Company]],"-",space_missions[[#This Row],[Rocket]])</f>
        <v>VKS RF-Tsyklon-3</v>
      </c>
      <c r="M2653" s="1">
        <f>YEAR(space_missions[[#This Row],[Date]])</f>
        <v>1992</v>
      </c>
    </row>
    <row r="2654" spans="1:13" x14ac:dyDescent="0.3">
      <c r="A2654" s="1" t="s">
        <v>54</v>
      </c>
      <c r="B2654" s="1" t="s">
        <v>916</v>
      </c>
      <c r="C2654" s="2">
        <v>33899</v>
      </c>
      <c r="D2654" s="3">
        <v>0.71458333333333335</v>
      </c>
      <c r="E2654" s="1" t="s">
        <v>2127</v>
      </c>
      <c r="F2654" s="1" t="s">
        <v>2925</v>
      </c>
      <c r="G2654" s="1" t="s">
        <v>13</v>
      </c>
      <c r="H2654" s="1" t="s">
        <v>2129</v>
      </c>
      <c r="I2654" s="1" t="s">
        <v>15</v>
      </c>
      <c r="J2654" s="1">
        <f>FIND(", ",space_missions[[#This Row],[Location]])</f>
        <v>7</v>
      </c>
      <c r="K2654" s="1" t="str">
        <f t="shared" si="41"/>
        <v xml:space="preserve"> USA</v>
      </c>
      <c r="L2654" s="1" t="str">
        <f>_xlfn.CONCAT(space_missions[[#This Row],[Company]],"-",space_missions[[#This Row],[Rocket]])</f>
        <v>NASA-Space Shuttle Columbia</v>
      </c>
      <c r="M2654" s="1">
        <f>YEAR(space_missions[[#This Row],[Date]])</f>
        <v>1992</v>
      </c>
    </row>
    <row r="2655" spans="1:13" x14ac:dyDescent="0.3">
      <c r="A2655" s="1" t="s">
        <v>2338</v>
      </c>
      <c r="B2655" s="1" t="s">
        <v>2477</v>
      </c>
      <c r="C2655" s="2">
        <v>33905</v>
      </c>
      <c r="D2655" s="3">
        <v>1.0416666666666666E-2</v>
      </c>
      <c r="E2655" s="1" t="s">
        <v>2799</v>
      </c>
      <c r="F2655" s="1" t="s">
        <v>2926</v>
      </c>
      <c r="G2655" s="1" t="s">
        <v>13</v>
      </c>
      <c r="H2655" s="1" t="s">
        <v>14</v>
      </c>
      <c r="I2655" s="1" t="s">
        <v>15</v>
      </c>
      <c r="J2655" s="1">
        <f>FIND(", ",space_missions[[#This Row],[Location]])</f>
        <v>6</v>
      </c>
      <c r="K2655" s="1" t="str">
        <f t="shared" si="41"/>
        <v xml:space="preserve"> France</v>
      </c>
      <c r="L2655" s="1" t="str">
        <f>_xlfn.CONCAT(space_missions[[#This Row],[Company]],"-",space_missions[[#This Row],[Rocket]])</f>
        <v>Arianespace-Ariane 42P</v>
      </c>
      <c r="M2655" s="1">
        <f>YEAR(space_missions[[#This Row],[Date]])</f>
        <v>1992</v>
      </c>
    </row>
    <row r="2656" spans="1:13" x14ac:dyDescent="0.3">
      <c r="A2656" s="1" t="s">
        <v>2882</v>
      </c>
      <c r="B2656" s="1" t="s">
        <v>661</v>
      </c>
      <c r="C2656" s="2">
        <v>33906</v>
      </c>
      <c r="D2656" s="3">
        <v>0.44444444444444442</v>
      </c>
      <c r="E2656" s="1" t="s">
        <v>685</v>
      </c>
      <c r="F2656" s="1" t="s">
        <v>2927</v>
      </c>
      <c r="G2656" s="1" t="s">
        <v>13</v>
      </c>
      <c r="H2656" s="1" t="s">
        <v>14</v>
      </c>
      <c r="I2656" s="1" t="s">
        <v>15</v>
      </c>
      <c r="J2656" s="1">
        <f>FIND(", ",space_missions[[#This Row],[Location]])</f>
        <v>11</v>
      </c>
      <c r="K2656" s="1" t="str">
        <f t="shared" si="41"/>
        <v xml:space="preserve"> Russia</v>
      </c>
      <c r="L2656" s="1" t="str">
        <f>_xlfn.CONCAT(space_missions[[#This Row],[Company]],"-",space_missions[[#This Row],[Rocket]])</f>
        <v>VKS RF-Cosmos-3M (11K65M)</v>
      </c>
      <c r="M2656" s="1">
        <f>YEAR(space_missions[[#This Row],[Date]])</f>
        <v>1992</v>
      </c>
    </row>
    <row r="2657" spans="1:13" x14ac:dyDescent="0.3">
      <c r="A2657" s="1" t="s">
        <v>2882</v>
      </c>
      <c r="B2657" s="1" t="s">
        <v>2404</v>
      </c>
      <c r="C2657" s="2">
        <v>33925</v>
      </c>
      <c r="D2657" s="3">
        <v>0.32430555555555557</v>
      </c>
      <c r="E2657" s="1" t="s">
        <v>2405</v>
      </c>
      <c r="F2657" s="1" t="s">
        <v>2928</v>
      </c>
      <c r="G2657" s="1" t="s">
        <v>13</v>
      </c>
      <c r="H2657" s="1" t="s">
        <v>14</v>
      </c>
      <c r="I2657" s="1" t="s">
        <v>15</v>
      </c>
      <c r="J2657" s="1">
        <f>FIND(", ",space_missions[[#This Row],[Location]])</f>
        <v>10</v>
      </c>
      <c r="K2657" s="1" t="str">
        <f t="shared" si="41"/>
        <v xml:space="preserve"> Kazakhstan</v>
      </c>
      <c r="L2657" s="1" t="str">
        <f>_xlfn.CONCAT(space_missions[[#This Row],[Company]],"-",space_missions[[#This Row],[Rocket]])</f>
        <v>VKS RF-Zenit-2</v>
      </c>
      <c r="M2657" s="1">
        <f>YEAR(space_missions[[#This Row],[Date]])</f>
        <v>1992</v>
      </c>
    </row>
    <row r="2658" spans="1:13" x14ac:dyDescent="0.3">
      <c r="A2658" s="1" t="s">
        <v>2882</v>
      </c>
      <c r="B2658" s="1" t="s">
        <v>2113</v>
      </c>
      <c r="C2658" s="2">
        <v>33929</v>
      </c>
      <c r="D2658" s="3">
        <v>0.43125000000000002</v>
      </c>
      <c r="E2658" s="1" t="s">
        <v>1302</v>
      </c>
      <c r="F2658" s="1" t="s">
        <v>2929</v>
      </c>
      <c r="G2658" s="1" t="s">
        <v>13</v>
      </c>
      <c r="H2658" s="1" t="s">
        <v>14</v>
      </c>
      <c r="I2658" s="1" t="s">
        <v>15</v>
      </c>
      <c r="J2658" s="1">
        <f>FIND(", ",space_missions[[#This Row],[Location]])</f>
        <v>10</v>
      </c>
      <c r="K2658" s="1" t="str">
        <f t="shared" si="41"/>
        <v xml:space="preserve"> Russia</v>
      </c>
      <c r="L2658" s="1" t="str">
        <f>_xlfn.CONCAT(space_missions[[#This Row],[Company]],"-",space_missions[[#This Row],[Rocket]])</f>
        <v>VKS RF-Molniya-M /Block 2BL</v>
      </c>
      <c r="M2658" s="1">
        <f>YEAR(space_missions[[#This Row],[Date]])</f>
        <v>1992</v>
      </c>
    </row>
    <row r="2659" spans="1:13" x14ac:dyDescent="0.3">
      <c r="A2659" s="1" t="s">
        <v>2655</v>
      </c>
      <c r="B2659" s="1" t="s">
        <v>43</v>
      </c>
      <c r="C2659" s="2">
        <v>33930</v>
      </c>
      <c r="D2659" s="3">
        <v>0.99583333333333335</v>
      </c>
      <c r="E2659" s="1" t="s">
        <v>2805</v>
      </c>
      <c r="F2659" s="1" t="s">
        <v>2930</v>
      </c>
      <c r="G2659" s="1" t="s">
        <v>13</v>
      </c>
      <c r="H2659" s="1" t="s">
        <v>14</v>
      </c>
      <c r="I2659" s="1" t="s">
        <v>15</v>
      </c>
      <c r="J2659" s="1">
        <f>FIND(", ",space_missions[[#This Row],[Location]])</f>
        <v>8</v>
      </c>
      <c r="K2659" s="1" t="str">
        <f t="shared" si="41"/>
        <v xml:space="preserve"> USA</v>
      </c>
      <c r="L2659" s="1" t="str">
        <f>_xlfn.CONCAT(space_missions[[#This Row],[Company]],"-",space_missions[[#This Row],[Rocket]])</f>
        <v>Boeing-Delta II 7925</v>
      </c>
      <c r="M2659" s="1">
        <f>YEAR(space_missions[[#This Row],[Date]])</f>
        <v>1992</v>
      </c>
    </row>
    <row r="2660" spans="1:13" x14ac:dyDescent="0.3">
      <c r="A2660" s="1" t="s">
        <v>2882</v>
      </c>
      <c r="B2660" s="1" t="s">
        <v>1828</v>
      </c>
      <c r="C2660" s="2">
        <v>33932</v>
      </c>
      <c r="D2660" s="3">
        <v>0.17291666666666666</v>
      </c>
      <c r="E2660" s="1" t="s">
        <v>1829</v>
      </c>
      <c r="F2660" s="1" t="s">
        <v>2931</v>
      </c>
      <c r="G2660" s="1" t="s">
        <v>13</v>
      </c>
      <c r="H2660" s="1" t="s">
        <v>14</v>
      </c>
      <c r="I2660" s="1" t="s">
        <v>15</v>
      </c>
      <c r="J2660" s="1">
        <f>FIND(", ",space_missions[[#This Row],[Location]])</f>
        <v>10</v>
      </c>
      <c r="K2660" s="1" t="str">
        <f t="shared" si="41"/>
        <v xml:space="preserve"> Russia</v>
      </c>
      <c r="L2660" s="1" t="str">
        <f>_xlfn.CONCAT(space_missions[[#This Row],[Company]],"-",space_missions[[#This Row],[Rocket]])</f>
        <v>VKS RF-Tsyklon-3</v>
      </c>
      <c r="M2660" s="1">
        <f>YEAR(space_missions[[#This Row],[Date]])</f>
        <v>1992</v>
      </c>
    </row>
    <row r="2661" spans="1:13" x14ac:dyDescent="0.3">
      <c r="A2661" s="1" t="s">
        <v>2882</v>
      </c>
      <c r="B2661" s="1" t="s">
        <v>1116</v>
      </c>
      <c r="C2661" s="2">
        <v>33933</v>
      </c>
      <c r="D2661" s="3">
        <v>0.51249999999999996</v>
      </c>
      <c r="E2661" s="1" t="s">
        <v>1302</v>
      </c>
      <c r="F2661" s="1" t="s">
        <v>2932</v>
      </c>
      <c r="G2661" s="1" t="s">
        <v>13</v>
      </c>
      <c r="H2661" s="1" t="s">
        <v>14</v>
      </c>
      <c r="I2661" s="1" t="s">
        <v>15</v>
      </c>
      <c r="J2661" s="1">
        <f>FIND(", ",space_missions[[#This Row],[Location]])</f>
        <v>10</v>
      </c>
      <c r="K2661" s="1" t="str">
        <f t="shared" si="41"/>
        <v xml:space="preserve"> Russia</v>
      </c>
      <c r="L2661" s="1" t="str">
        <f>_xlfn.CONCAT(space_missions[[#This Row],[Company]],"-",space_missions[[#This Row],[Rocket]])</f>
        <v>VKS RF-Molniya-M /Block 2BL</v>
      </c>
      <c r="M2661" s="1">
        <f>YEAR(space_missions[[#This Row],[Date]])</f>
        <v>1992</v>
      </c>
    </row>
    <row r="2662" spans="1:13" x14ac:dyDescent="0.3">
      <c r="A2662" s="1" t="s">
        <v>463</v>
      </c>
      <c r="B2662" s="1" t="s">
        <v>388</v>
      </c>
      <c r="C2662" s="2">
        <v>33936</v>
      </c>
      <c r="D2662" s="3">
        <v>0.89861111111111114</v>
      </c>
      <c r="E2662" s="1" t="s">
        <v>2933</v>
      </c>
      <c r="F2662" s="1" t="s">
        <v>2934</v>
      </c>
      <c r="G2662" s="1" t="s">
        <v>13</v>
      </c>
      <c r="H2662" s="1" t="s">
        <v>14</v>
      </c>
      <c r="I2662" s="1" t="s">
        <v>15</v>
      </c>
      <c r="J2662" s="1">
        <f>FIND(", ",space_missions[[#This Row],[Location]])</f>
        <v>7</v>
      </c>
      <c r="K2662" s="1" t="str">
        <f t="shared" si="41"/>
        <v xml:space="preserve"> USA</v>
      </c>
      <c r="L2662" s="1" t="str">
        <f>_xlfn.CONCAT(space_missions[[#This Row],[Company]],"-",space_missions[[#This Row],[Rocket]])</f>
        <v>Martin Marietta-Titan IV(404)A</v>
      </c>
      <c r="M2662" s="1">
        <f>YEAR(space_missions[[#This Row],[Date]])</f>
        <v>1992</v>
      </c>
    </row>
    <row r="2663" spans="1:13" x14ac:dyDescent="0.3">
      <c r="A2663" s="1" t="s">
        <v>2338</v>
      </c>
      <c r="B2663" s="1" t="s">
        <v>2477</v>
      </c>
      <c r="C2663" s="2">
        <v>33939</v>
      </c>
      <c r="D2663" s="3">
        <v>0.95</v>
      </c>
      <c r="E2663" s="1" t="s">
        <v>2799</v>
      </c>
      <c r="F2663" s="1" t="s">
        <v>2935</v>
      </c>
      <c r="G2663" s="1" t="s">
        <v>13</v>
      </c>
      <c r="H2663" s="1" t="s">
        <v>14</v>
      </c>
      <c r="I2663" s="1" t="s">
        <v>15</v>
      </c>
      <c r="J2663" s="1">
        <f>FIND(", ",space_missions[[#This Row],[Location]])</f>
        <v>6</v>
      </c>
      <c r="K2663" s="1" t="str">
        <f t="shared" si="41"/>
        <v xml:space="preserve"> France</v>
      </c>
      <c r="L2663" s="1" t="str">
        <f>_xlfn.CONCAT(space_missions[[#This Row],[Company]],"-",space_missions[[#This Row],[Rocket]])</f>
        <v>Arianespace-Ariane 42P</v>
      </c>
      <c r="M2663" s="1">
        <f>YEAR(space_missions[[#This Row],[Date]])</f>
        <v>1992</v>
      </c>
    </row>
    <row r="2664" spans="1:13" x14ac:dyDescent="0.3">
      <c r="A2664" s="1" t="s">
        <v>2882</v>
      </c>
      <c r="B2664" s="1" t="s">
        <v>1116</v>
      </c>
      <c r="C2664" s="2">
        <v>33940</v>
      </c>
      <c r="D2664" s="3">
        <v>8.1250000000000003E-2</v>
      </c>
      <c r="E2664" s="1" t="s">
        <v>1463</v>
      </c>
      <c r="F2664" s="1" t="s">
        <v>2936</v>
      </c>
      <c r="G2664" s="1" t="s">
        <v>13</v>
      </c>
      <c r="H2664" s="1" t="s">
        <v>14</v>
      </c>
      <c r="I2664" s="1" t="s">
        <v>15</v>
      </c>
      <c r="J2664" s="1">
        <f>FIND(", ",space_missions[[#This Row],[Location]])</f>
        <v>10</v>
      </c>
      <c r="K2664" s="1" t="str">
        <f t="shared" si="41"/>
        <v xml:space="preserve"> Russia</v>
      </c>
      <c r="L2664" s="1" t="str">
        <f>_xlfn.CONCAT(space_missions[[#This Row],[Company]],"-",space_missions[[#This Row],[Rocket]])</f>
        <v>VKS RF-Molniya-M /Block ML</v>
      </c>
      <c r="M2664" s="1">
        <f>YEAR(space_missions[[#This Row],[Date]])</f>
        <v>1992</v>
      </c>
    </row>
    <row r="2665" spans="1:13" x14ac:dyDescent="0.3">
      <c r="A2665" s="1" t="s">
        <v>54</v>
      </c>
      <c r="B2665" s="1" t="s">
        <v>749</v>
      </c>
      <c r="C2665" s="2">
        <v>33940</v>
      </c>
      <c r="D2665" s="3">
        <v>0.55833333333333335</v>
      </c>
      <c r="E2665" s="1" t="s">
        <v>2362</v>
      </c>
      <c r="F2665" s="1" t="s">
        <v>2937</v>
      </c>
      <c r="G2665" s="1" t="s">
        <v>13</v>
      </c>
      <c r="H2665" s="1" t="s">
        <v>2129</v>
      </c>
      <c r="I2665" s="1" t="s">
        <v>15</v>
      </c>
      <c r="J2665" s="1">
        <f>FIND(", ",space_missions[[#This Row],[Location]])</f>
        <v>7</v>
      </c>
      <c r="K2665" s="1" t="str">
        <f t="shared" si="41"/>
        <v xml:space="preserve"> USA</v>
      </c>
      <c r="L2665" s="1" t="str">
        <f>_xlfn.CONCAT(space_missions[[#This Row],[Company]],"-",space_missions[[#This Row],[Rocket]])</f>
        <v>NASA-Space Shuttle Discovery</v>
      </c>
      <c r="M2665" s="1">
        <f>YEAR(space_missions[[#This Row],[Date]])</f>
        <v>1992</v>
      </c>
    </row>
    <row r="2666" spans="1:13" x14ac:dyDescent="0.3">
      <c r="A2666" s="1" t="s">
        <v>2655</v>
      </c>
      <c r="B2666" s="1" t="s">
        <v>102</v>
      </c>
      <c r="C2666" s="2">
        <v>33956</v>
      </c>
      <c r="D2666" s="3">
        <v>0.92777777777777781</v>
      </c>
      <c r="E2666" s="1" t="s">
        <v>2805</v>
      </c>
      <c r="F2666" s="1" t="s">
        <v>2938</v>
      </c>
      <c r="G2666" s="1" t="s">
        <v>13</v>
      </c>
      <c r="H2666" s="1" t="s">
        <v>14</v>
      </c>
      <c r="I2666" s="1" t="s">
        <v>15</v>
      </c>
      <c r="J2666" s="1">
        <f>FIND(", ",space_missions[[#This Row],[Location]])</f>
        <v>8</v>
      </c>
      <c r="K2666" s="1" t="str">
        <f t="shared" si="41"/>
        <v xml:space="preserve"> USA</v>
      </c>
      <c r="L2666" s="1" t="str">
        <f>_xlfn.CONCAT(space_missions[[#This Row],[Company]],"-",space_missions[[#This Row],[Rocket]])</f>
        <v>Boeing-Delta II 7925</v>
      </c>
      <c r="M2666" s="1">
        <f>YEAR(space_missions[[#This Row],[Date]])</f>
        <v>1992</v>
      </c>
    </row>
    <row r="2667" spans="1:13" x14ac:dyDescent="0.3">
      <c r="A2667" s="1" t="s">
        <v>973</v>
      </c>
      <c r="B2667" s="1" t="s">
        <v>2769</v>
      </c>
      <c r="C2667" s="2">
        <v>33959</v>
      </c>
      <c r="D2667" s="3">
        <v>0.47291666666666665</v>
      </c>
      <c r="E2667" s="1" t="s">
        <v>2770</v>
      </c>
      <c r="F2667" s="1" t="s">
        <v>2939</v>
      </c>
      <c r="G2667" s="1" t="s">
        <v>13</v>
      </c>
      <c r="H2667" s="1" t="s">
        <v>14</v>
      </c>
      <c r="I2667" s="1" t="s">
        <v>21</v>
      </c>
      <c r="J2667" s="1">
        <f>FIND(", ",space_missions[[#This Row],[Location]])</f>
        <v>5</v>
      </c>
      <c r="K2667" s="1" t="str">
        <f t="shared" si="41"/>
        <v xml:space="preserve"> China</v>
      </c>
      <c r="L2667" s="1" t="str">
        <f>_xlfn.CONCAT(space_missions[[#This Row],[Company]],"-",space_missions[[#This Row],[Rocket]])</f>
        <v>CASC-Long March 2E</v>
      </c>
      <c r="M2667" s="1">
        <f>YEAR(space_missions[[#This Row],[Date]])</f>
        <v>1992</v>
      </c>
    </row>
    <row r="2668" spans="1:13" x14ac:dyDescent="0.3">
      <c r="A2668" s="1" t="s">
        <v>2882</v>
      </c>
      <c r="B2668" s="1" t="s">
        <v>1828</v>
      </c>
      <c r="C2668" s="2">
        <v>33960</v>
      </c>
      <c r="D2668" s="3">
        <v>0.52500000000000002</v>
      </c>
      <c r="E2668" s="1" t="s">
        <v>1829</v>
      </c>
      <c r="F2668" s="1" t="s">
        <v>2940</v>
      </c>
      <c r="G2668" s="1" t="s">
        <v>13</v>
      </c>
      <c r="H2668" s="1" t="s">
        <v>14</v>
      </c>
      <c r="I2668" s="1" t="s">
        <v>15</v>
      </c>
      <c r="J2668" s="1">
        <f>FIND(", ",space_missions[[#This Row],[Location]])</f>
        <v>10</v>
      </c>
      <c r="K2668" s="1" t="str">
        <f t="shared" si="41"/>
        <v xml:space="preserve"> Russia</v>
      </c>
      <c r="L2668" s="1" t="str">
        <f>_xlfn.CONCAT(space_missions[[#This Row],[Company]],"-",space_missions[[#This Row],[Rocket]])</f>
        <v>VKS RF-Tsyklon-3</v>
      </c>
      <c r="M2668" s="1">
        <f>YEAR(space_missions[[#This Row],[Date]])</f>
        <v>1992</v>
      </c>
    </row>
    <row r="2669" spans="1:13" x14ac:dyDescent="0.3">
      <c r="A2669" s="1" t="s">
        <v>2882</v>
      </c>
      <c r="B2669" s="1" t="s">
        <v>2404</v>
      </c>
      <c r="C2669" s="2">
        <v>33963</v>
      </c>
      <c r="D2669" s="3">
        <v>0.24722222222222223</v>
      </c>
      <c r="E2669" s="1" t="s">
        <v>2405</v>
      </c>
      <c r="F2669" s="1" t="s">
        <v>2941</v>
      </c>
      <c r="G2669" s="1" t="s">
        <v>13</v>
      </c>
      <c r="H2669" s="1" t="s">
        <v>14</v>
      </c>
      <c r="I2669" s="1" t="s">
        <v>15</v>
      </c>
      <c r="J2669" s="1">
        <f>FIND(", ",space_missions[[#This Row],[Location]])</f>
        <v>10</v>
      </c>
      <c r="K2669" s="1" t="str">
        <f t="shared" si="41"/>
        <v xml:space="preserve"> Kazakhstan</v>
      </c>
      <c r="L2669" s="1" t="str">
        <f>_xlfn.CONCAT(space_missions[[#This Row],[Company]],"-",space_missions[[#This Row],[Rocket]])</f>
        <v>VKS RF-Zenit-2</v>
      </c>
      <c r="M2669" s="1">
        <f>YEAR(space_missions[[#This Row],[Date]])</f>
        <v>1992</v>
      </c>
    </row>
    <row r="2670" spans="1:13" x14ac:dyDescent="0.3">
      <c r="A2670" s="1" t="s">
        <v>2882</v>
      </c>
      <c r="B2670" s="1" t="s">
        <v>1828</v>
      </c>
      <c r="C2670" s="2">
        <v>33963</v>
      </c>
      <c r="D2670" s="3">
        <v>0.83819444444444446</v>
      </c>
      <c r="E2670" s="1" t="s">
        <v>1829</v>
      </c>
      <c r="F2670" s="1" t="s">
        <v>2942</v>
      </c>
      <c r="G2670" s="1" t="s">
        <v>13</v>
      </c>
      <c r="H2670" s="1" t="s">
        <v>14</v>
      </c>
      <c r="I2670" s="1" t="s">
        <v>15</v>
      </c>
      <c r="J2670" s="1">
        <f>FIND(", ",space_missions[[#This Row],[Location]])</f>
        <v>10</v>
      </c>
      <c r="K2670" s="1" t="str">
        <f t="shared" si="41"/>
        <v xml:space="preserve"> Russia</v>
      </c>
      <c r="L2670" s="1" t="str">
        <f>_xlfn.CONCAT(space_missions[[#This Row],[Company]],"-",space_missions[[#This Row],[Rocket]])</f>
        <v>VKS RF-Tsyklon-3</v>
      </c>
      <c r="M2670" s="1">
        <f>YEAR(space_missions[[#This Row],[Date]])</f>
        <v>1992</v>
      </c>
    </row>
    <row r="2671" spans="1:13" x14ac:dyDescent="0.3">
      <c r="A2671" s="1" t="s">
        <v>2882</v>
      </c>
      <c r="B2671" s="1" t="s">
        <v>661</v>
      </c>
      <c r="C2671" s="2">
        <v>33981</v>
      </c>
      <c r="D2671" s="3">
        <v>0.46527777777777779</v>
      </c>
      <c r="E2671" s="1" t="s">
        <v>685</v>
      </c>
      <c r="F2671" s="1" t="s">
        <v>2943</v>
      </c>
      <c r="G2671" s="1" t="s">
        <v>13</v>
      </c>
      <c r="H2671" s="1" t="s">
        <v>14</v>
      </c>
      <c r="I2671" s="1" t="s">
        <v>15</v>
      </c>
      <c r="J2671" s="1">
        <f>FIND(", ",space_missions[[#This Row],[Location]])</f>
        <v>11</v>
      </c>
      <c r="K2671" s="1" t="str">
        <f t="shared" si="41"/>
        <v xml:space="preserve"> Russia</v>
      </c>
      <c r="L2671" s="1" t="str">
        <f>_xlfn.CONCAT(space_missions[[#This Row],[Company]],"-",space_missions[[#This Row],[Rocket]])</f>
        <v>VKS RF-Cosmos-3M (11K65M)</v>
      </c>
      <c r="M2671" s="1">
        <f>YEAR(space_missions[[#This Row],[Date]])</f>
        <v>1993</v>
      </c>
    </row>
    <row r="2672" spans="1:13" x14ac:dyDescent="0.3">
      <c r="A2672" s="1" t="s">
        <v>2882</v>
      </c>
      <c r="B2672" s="1" t="s">
        <v>980</v>
      </c>
      <c r="C2672" s="2">
        <v>33982</v>
      </c>
      <c r="D2672" s="3">
        <v>7.5694444444444439E-2</v>
      </c>
      <c r="E2672" s="1" t="s">
        <v>1463</v>
      </c>
      <c r="F2672" s="1" t="s">
        <v>2944</v>
      </c>
      <c r="G2672" s="1" t="s">
        <v>13</v>
      </c>
      <c r="H2672" s="1" t="s">
        <v>14</v>
      </c>
      <c r="I2672" s="1" t="s">
        <v>15</v>
      </c>
      <c r="J2672" s="1">
        <f>FIND(", ",space_missions[[#This Row],[Location]])</f>
        <v>10</v>
      </c>
      <c r="K2672" s="1" t="str">
        <f t="shared" si="41"/>
        <v xml:space="preserve"> Russia</v>
      </c>
      <c r="L2672" s="1" t="str">
        <f>_xlfn.CONCAT(space_missions[[#This Row],[Company]],"-",space_missions[[#This Row],[Rocket]])</f>
        <v>VKS RF-Molniya-M /Block ML</v>
      </c>
      <c r="M2672" s="1">
        <f>YEAR(space_missions[[#This Row],[Date]])</f>
        <v>1993</v>
      </c>
    </row>
    <row r="2673" spans="1:13" x14ac:dyDescent="0.3">
      <c r="A2673" s="1" t="s">
        <v>54</v>
      </c>
      <c r="B2673" s="1" t="s">
        <v>916</v>
      </c>
      <c r="C2673" s="2">
        <v>33982</v>
      </c>
      <c r="D2673" s="3">
        <v>0.58263888888888893</v>
      </c>
      <c r="E2673" s="1" t="s">
        <v>2892</v>
      </c>
      <c r="F2673" s="1" t="s">
        <v>2945</v>
      </c>
      <c r="G2673" s="1" t="s">
        <v>13</v>
      </c>
      <c r="H2673" s="1" t="s">
        <v>2129</v>
      </c>
      <c r="I2673" s="1" t="s">
        <v>15</v>
      </c>
      <c r="J2673" s="1">
        <f>FIND(", ",space_missions[[#This Row],[Location]])</f>
        <v>7</v>
      </c>
      <c r="K2673" s="1" t="str">
        <f t="shared" si="41"/>
        <v xml:space="preserve"> USA</v>
      </c>
      <c r="L2673" s="1" t="str">
        <f>_xlfn.CONCAT(space_missions[[#This Row],[Company]],"-",space_missions[[#This Row],[Rocket]])</f>
        <v>NASA-Space Shuttle Endeavour</v>
      </c>
      <c r="M2673" s="1">
        <f>YEAR(space_missions[[#This Row],[Date]])</f>
        <v>1993</v>
      </c>
    </row>
    <row r="2674" spans="1:13" x14ac:dyDescent="0.3">
      <c r="A2674" s="1" t="s">
        <v>2882</v>
      </c>
      <c r="B2674" s="1" t="s">
        <v>2113</v>
      </c>
      <c r="C2674" s="2">
        <v>33995</v>
      </c>
      <c r="D2674" s="3">
        <v>0.66319444444444442</v>
      </c>
      <c r="E2674" s="1" t="s">
        <v>1302</v>
      </c>
      <c r="F2674" s="1" t="s">
        <v>2946</v>
      </c>
      <c r="G2674" s="1" t="s">
        <v>13</v>
      </c>
      <c r="H2674" s="1" t="s">
        <v>14</v>
      </c>
      <c r="I2674" s="1" t="s">
        <v>15</v>
      </c>
      <c r="J2674" s="1">
        <f>FIND(", ",space_missions[[#This Row],[Location]])</f>
        <v>10</v>
      </c>
      <c r="K2674" s="1" t="str">
        <f t="shared" si="41"/>
        <v xml:space="preserve"> Russia</v>
      </c>
      <c r="L2674" s="1" t="str">
        <f>_xlfn.CONCAT(space_missions[[#This Row],[Company]],"-",space_missions[[#This Row],[Rocket]])</f>
        <v>VKS RF-Molniya-M /Block 2BL</v>
      </c>
      <c r="M2674" s="1">
        <f>YEAR(space_missions[[#This Row],[Date]])</f>
        <v>1993</v>
      </c>
    </row>
    <row r="2675" spans="1:13" x14ac:dyDescent="0.3">
      <c r="A2675" s="1" t="s">
        <v>2655</v>
      </c>
      <c r="B2675" s="1" t="s">
        <v>43</v>
      </c>
      <c r="C2675" s="2">
        <v>34003</v>
      </c>
      <c r="D2675" s="3">
        <v>0.12152777777777778</v>
      </c>
      <c r="E2675" s="1" t="s">
        <v>2805</v>
      </c>
      <c r="F2675" s="1" t="s">
        <v>2947</v>
      </c>
      <c r="G2675" s="1" t="s">
        <v>13</v>
      </c>
      <c r="H2675" s="1" t="s">
        <v>14</v>
      </c>
      <c r="I2675" s="1" t="s">
        <v>15</v>
      </c>
      <c r="J2675" s="1">
        <f>FIND(", ",space_missions[[#This Row],[Location]])</f>
        <v>8</v>
      </c>
      <c r="K2675" s="1" t="str">
        <f t="shared" si="41"/>
        <v xml:space="preserve"> USA</v>
      </c>
      <c r="L2675" s="1" t="str">
        <f>_xlfn.CONCAT(space_missions[[#This Row],[Company]],"-",space_missions[[#This Row],[Rocket]])</f>
        <v>Boeing-Delta II 7925</v>
      </c>
      <c r="M2675" s="1">
        <f>YEAR(space_missions[[#This Row],[Date]])</f>
        <v>1993</v>
      </c>
    </row>
    <row r="2676" spans="1:13" x14ac:dyDescent="0.3">
      <c r="A2676" s="1" t="s">
        <v>2882</v>
      </c>
      <c r="B2676" s="1" t="s">
        <v>661</v>
      </c>
      <c r="C2676" s="2">
        <v>34009</v>
      </c>
      <c r="D2676" s="3">
        <v>0.12222222222222222</v>
      </c>
      <c r="E2676" s="1" t="s">
        <v>685</v>
      </c>
      <c r="F2676" s="1" t="s">
        <v>2948</v>
      </c>
      <c r="G2676" s="1" t="s">
        <v>13</v>
      </c>
      <c r="H2676" s="1" t="s">
        <v>14</v>
      </c>
      <c r="I2676" s="1" t="s">
        <v>15</v>
      </c>
      <c r="J2676" s="1">
        <f>FIND(", ",space_missions[[#This Row],[Location]])</f>
        <v>11</v>
      </c>
      <c r="K2676" s="1" t="str">
        <f t="shared" si="41"/>
        <v xml:space="preserve"> Russia</v>
      </c>
      <c r="L2676" s="1" t="str">
        <f>_xlfn.CONCAT(space_missions[[#This Row],[Company]],"-",space_missions[[#This Row],[Rocket]])</f>
        <v>VKS RF-Cosmos-3M (11K65M)</v>
      </c>
      <c r="M2676" s="1">
        <f>YEAR(space_missions[[#This Row],[Date]])</f>
        <v>1993</v>
      </c>
    </row>
    <row r="2677" spans="1:13" x14ac:dyDescent="0.3">
      <c r="A2677" s="1" t="s">
        <v>2740</v>
      </c>
      <c r="B2677" s="1" t="s">
        <v>2949</v>
      </c>
      <c r="C2677" s="2">
        <v>34009</v>
      </c>
      <c r="D2677" s="3">
        <v>0.60416666666666663</v>
      </c>
      <c r="E2677" s="1" t="s">
        <v>2742</v>
      </c>
      <c r="F2677" s="1" t="s">
        <v>2950</v>
      </c>
      <c r="G2677" s="1" t="s">
        <v>13</v>
      </c>
      <c r="H2677" s="1" t="s">
        <v>2744</v>
      </c>
      <c r="I2677" s="1" t="s">
        <v>15</v>
      </c>
      <c r="J2677" s="1">
        <f>FIND(", ",space_missions[[#This Row],[Location]])</f>
        <v>15</v>
      </c>
      <c r="K2677" s="1" t="str">
        <f t="shared" si="41"/>
        <v xml:space="preserve"> USA</v>
      </c>
      <c r="L2677" s="1" t="str">
        <f>_xlfn.CONCAT(space_missions[[#This Row],[Company]],"-",space_missions[[#This Row],[Rocket]])</f>
        <v>Northrop-Pegasus</v>
      </c>
      <c r="M2677" s="1">
        <f>YEAR(space_missions[[#This Row],[Date]])</f>
        <v>1993</v>
      </c>
    </row>
    <row r="2678" spans="1:13" x14ac:dyDescent="0.3">
      <c r="A2678" s="1" t="s">
        <v>1057</v>
      </c>
      <c r="B2678" s="1" t="s">
        <v>1058</v>
      </c>
      <c r="C2678" s="2">
        <v>34020</v>
      </c>
      <c r="D2678" s="3">
        <v>9.7222222222222224E-2</v>
      </c>
      <c r="E2678" s="1" t="s">
        <v>2393</v>
      </c>
      <c r="F2678" s="1" t="s">
        <v>2951</v>
      </c>
      <c r="G2678" s="1" t="s">
        <v>13</v>
      </c>
      <c r="H2678" s="1" t="s">
        <v>14</v>
      </c>
      <c r="I2678" s="1" t="s">
        <v>15</v>
      </c>
      <c r="J2678" s="1">
        <f>FIND(", ",space_missions[[#This Row],[Location]])</f>
        <v>7</v>
      </c>
      <c r="K2678" s="1" t="str">
        <f t="shared" si="41"/>
        <v xml:space="preserve"> Japan</v>
      </c>
      <c r="L2678" s="1" t="str">
        <f>_xlfn.CONCAT(space_missions[[#This Row],[Company]],"-",space_missions[[#This Row],[Rocket]])</f>
        <v>ISAS-Mu-III S2</v>
      </c>
      <c r="M2678" s="1">
        <f>YEAR(space_missions[[#This Row],[Date]])</f>
        <v>1993</v>
      </c>
    </row>
    <row r="2679" spans="1:13" x14ac:dyDescent="0.3">
      <c r="A2679" s="1" t="s">
        <v>2882</v>
      </c>
      <c r="B2679" s="1" t="s">
        <v>2050</v>
      </c>
      <c r="C2679" s="2">
        <v>34044</v>
      </c>
      <c r="D2679" s="3">
        <v>0.32569444444444445</v>
      </c>
      <c r="E2679" s="1" t="s">
        <v>1829</v>
      </c>
      <c r="F2679" s="1" t="s">
        <v>2952</v>
      </c>
      <c r="G2679" s="1" t="s">
        <v>13</v>
      </c>
      <c r="H2679" s="1" t="s">
        <v>14</v>
      </c>
      <c r="I2679" s="1" t="s">
        <v>15</v>
      </c>
      <c r="J2679" s="1">
        <f>FIND(", ",space_missions[[#This Row],[Location]])</f>
        <v>10</v>
      </c>
      <c r="K2679" s="1" t="str">
        <f t="shared" si="41"/>
        <v xml:space="preserve"> Russia</v>
      </c>
      <c r="L2679" s="1" t="str">
        <f>_xlfn.CONCAT(space_missions[[#This Row],[Company]],"-",space_missions[[#This Row],[Rocket]])</f>
        <v>VKS RF-Tsyklon-3</v>
      </c>
      <c r="M2679" s="1">
        <f>YEAR(space_missions[[#This Row],[Date]])</f>
        <v>1993</v>
      </c>
    </row>
    <row r="2680" spans="1:13" x14ac:dyDescent="0.3">
      <c r="A2680" s="1" t="s">
        <v>2953</v>
      </c>
      <c r="B2680" s="1" t="s">
        <v>2954</v>
      </c>
      <c r="C2680" s="2">
        <v>34053</v>
      </c>
      <c r="D2680" s="3">
        <v>0.55208333333333337</v>
      </c>
      <c r="E2680" s="1" t="s">
        <v>2955</v>
      </c>
      <c r="F2680" s="1" t="s">
        <v>2956</v>
      </c>
      <c r="G2680" s="1" t="s">
        <v>2227</v>
      </c>
      <c r="H2680" s="1" t="s">
        <v>14</v>
      </c>
      <c r="I2680" s="1" t="s">
        <v>15</v>
      </c>
      <c r="J2680" s="1">
        <f>FIND(", ",space_missions[[#This Row],[Location]])</f>
        <v>9</v>
      </c>
      <c r="K2680" s="1" t="str">
        <f t="shared" si="41"/>
        <v xml:space="preserve"> Russia</v>
      </c>
      <c r="L2680" s="1" t="str">
        <f>_xlfn.CONCAT(space_missions[[#This Row],[Company]],"-",space_missions[[#This Row],[Rocket]])</f>
        <v>MITT-Start-1</v>
      </c>
      <c r="M2680" s="1">
        <f>YEAR(space_missions[[#This Row],[Date]])</f>
        <v>1993</v>
      </c>
    </row>
    <row r="2681" spans="1:13" x14ac:dyDescent="0.3">
      <c r="A2681" s="1" t="s">
        <v>92</v>
      </c>
      <c r="B2681" s="1" t="s">
        <v>482</v>
      </c>
      <c r="C2681" s="2">
        <v>34053</v>
      </c>
      <c r="D2681" s="3">
        <v>0.90138888888888891</v>
      </c>
      <c r="E2681" s="1" t="s">
        <v>2774</v>
      </c>
      <c r="F2681" s="1" t="s">
        <v>2957</v>
      </c>
      <c r="G2681" s="1" t="s">
        <v>13</v>
      </c>
      <c r="H2681" s="1" t="s">
        <v>14</v>
      </c>
      <c r="I2681" s="1" t="s">
        <v>21</v>
      </c>
      <c r="J2681" s="1">
        <f>FIND(", ",space_missions[[#This Row],[Location]])</f>
        <v>8</v>
      </c>
      <c r="K2681" s="1" t="str">
        <f t="shared" si="41"/>
        <v xml:space="preserve"> USA</v>
      </c>
      <c r="L2681" s="1" t="str">
        <f>_xlfn.CONCAT(space_missions[[#This Row],[Company]],"-",space_missions[[#This Row],[Rocket]])</f>
        <v>General Dynamics-Atlas I</v>
      </c>
      <c r="M2681" s="1">
        <f>YEAR(space_missions[[#This Row],[Date]])</f>
        <v>1993</v>
      </c>
    </row>
    <row r="2682" spans="1:13" x14ac:dyDescent="0.3">
      <c r="A2682" s="1" t="s">
        <v>2882</v>
      </c>
      <c r="B2682" s="1" t="s">
        <v>2404</v>
      </c>
      <c r="C2682" s="2">
        <v>34054</v>
      </c>
      <c r="D2682" s="3">
        <v>9.7916666666666666E-2</v>
      </c>
      <c r="E2682" s="1" t="s">
        <v>2405</v>
      </c>
      <c r="F2682" s="1" t="s">
        <v>2958</v>
      </c>
      <c r="G2682" s="1" t="s">
        <v>13</v>
      </c>
      <c r="H2682" s="1" t="s">
        <v>14</v>
      </c>
      <c r="I2682" s="1" t="s">
        <v>15</v>
      </c>
      <c r="J2682" s="1">
        <f>FIND(", ",space_missions[[#This Row],[Location]])</f>
        <v>10</v>
      </c>
      <c r="K2682" s="1" t="str">
        <f t="shared" si="41"/>
        <v xml:space="preserve"> Kazakhstan</v>
      </c>
      <c r="L2682" s="1" t="str">
        <f>_xlfn.CONCAT(space_missions[[#This Row],[Company]],"-",space_missions[[#This Row],[Rocket]])</f>
        <v>VKS RF-Zenit-2</v>
      </c>
      <c r="M2682" s="1">
        <f>YEAR(space_missions[[#This Row],[Date]])</f>
        <v>1993</v>
      </c>
    </row>
    <row r="2683" spans="1:13" x14ac:dyDescent="0.3">
      <c r="A2683" s="1" t="s">
        <v>2655</v>
      </c>
      <c r="B2683" s="1" t="s">
        <v>43</v>
      </c>
      <c r="C2683" s="2">
        <v>34058</v>
      </c>
      <c r="D2683" s="3">
        <v>0.13125000000000001</v>
      </c>
      <c r="E2683" s="1" t="s">
        <v>2805</v>
      </c>
      <c r="F2683" s="1" t="s">
        <v>2959</v>
      </c>
      <c r="G2683" s="1" t="s">
        <v>13</v>
      </c>
      <c r="H2683" s="1" t="s">
        <v>14</v>
      </c>
      <c r="I2683" s="1" t="s">
        <v>15</v>
      </c>
      <c r="J2683" s="1">
        <f>FIND(", ",space_missions[[#This Row],[Location]])</f>
        <v>8</v>
      </c>
      <c r="K2683" s="1" t="str">
        <f t="shared" si="41"/>
        <v xml:space="preserve"> USA</v>
      </c>
      <c r="L2683" s="1" t="str">
        <f>_xlfn.CONCAT(space_missions[[#This Row],[Company]],"-",space_missions[[#This Row],[Rocket]])</f>
        <v>Boeing-Delta II 7925</v>
      </c>
      <c r="M2683" s="1">
        <f>YEAR(space_missions[[#This Row],[Date]])</f>
        <v>1993</v>
      </c>
    </row>
    <row r="2684" spans="1:13" x14ac:dyDescent="0.3">
      <c r="A2684" s="1" t="s">
        <v>2882</v>
      </c>
      <c r="B2684" s="1" t="s">
        <v>847</v>
      </c>
      <c r="C2684" s="2">
        <v>34058</v>
      </c>
      <c r="D2684" s="3">
        <v>0.5</v>
      </c>
      <c r="E2684" s="1" t="s">
        <v>937</v>
      </c>
      <c r="F2684" s="1" t="s">
        <v>2960</v>
      </c>
      <c r="G2684" s="1" t="s">
        <v>13</v>
      </c>
      <c r="H2684" s="1" t="s">
        <v>14</v>
      </c>
      <c r="I2684" s="1" t="s">
        <v>15</v>
      </c>
      <c r="J2684" s="1">
        <f>FIND(", ",space_missions[[#This Row],[Location]])</f>
        <v>11</v>
      </c>
      <c r="K2684" s="1" t="str">
        <f t="shared" si="41"/>
        <v xml:space="preserve"> Kazakhstan</v>
      </c>
      <c r="L2684" s="1" t="str">
        <f>_xlfn.CONCAT(space_missions[[#This Row],[Company]],"-",space_missions[[#This Row],[Rocket]])</f>
        <v>VKS RF-Tsyklon-2</v>
      </c>
      <c r="M2684" s="1">
        <f>YEAR(space_missions[[#This Row],[Date]])</f>
        <v>1993</v>
      </c>
    </row>
    <row r="2685" spans="1:13" x14ac:dyDescent="0.3">
      <c r="A2685" s="1" t="s">
        <v>2882</v>
      </c>
      <c r="B2685" s="1" t="s">
        <v>661</v>
      </c>
      <c r="C2685" s="2">
        <v>34060</v>
      </c>
      <c r="D2685" s="3">
        <v>0.7895833333333333</v>
      </c>
      <c r="E2685" s="1" t="s">
        <v>685</v>
      </c>
      <c r="F2685" s="1" t="s">
        <v>2961</v>
      </c>
      <c r="G2685" s="1" t="s">
        <v>13</v>
      </c>
      <c r="H2685" s="1" t="s">
        <v>14</v>
      </c>
      <c r="I2685" s="1" t="s">
        <v>15</v>
      </c>
      <c r="J2685" s="1">
        <f>FIND(", ",space_missions[[#This Row],[Location]])</f>
        <v>11</v>
      </c>
      <c r="K2685" s="1" t="str">
        <f t="shared" si="41"/>
        <v xml:space="preserve"> Russia</v>
      </c>
      <c r="L2685" s="1" t="str">
        <f>_xlfn.CONCAT(space_missions[[#This Row],[Company]],"-",space_missions[[#This Row],[Rocket]])</f>
        <v>VKS RF-Cosmos-3M (11K65M)</v>
      </c>
      <c r="M2685" s="1">
        <f>YEAR(space_missions[[#This Row],[Date]])</f>
        <v>1993</v>
      </c>
    </row>
    <row r="2686" spans="1:13" x14ac:dyDescent="0.3">
      <c r="A2686" s="1" t="s">
        <v>2882</v>
      </c>
      <c r="B2686" s="1" t="s">
        <v>980</v>
      </c>
      <c r="C2686" s="2">
        <v>34065</v>
      </c>
      <c r="D2686" s="3">
        <v>0.79652777777777772</v>
      </c>
      <c r="E2686" s="1" t="s">
        <v>1302</v>
      </c>
      <c r="F2686" s="1" t="s">
        <v>2962</v>
      </c>
      <c r="G2686" s="1" t="s">
        <v>13</v>
      </c>
      <c r="H2686" s="1" t="s">
        <v>14</v>
      </c>
      <c r="I2686" s="1" t="s">
        <v>15</v>
      </c>
      <c r="J2686" s="1">
        <f>FIND(", ",space_missions[[#This Row],[Location]])</f>
        <v>10</v>
      </c>
      <c r="K2686" s="1" t="str">
        <f t="shared" si="41"/>
        <v xml:space="preserve"> Russia</v>
      </c>
      <c r="L2686" s="1" t="str">
        <f>_xlfn.CONCAT(space_missions[[#This Row],[Company]],"-",space_missions[[#This Row],[Rocket]])</f>
        <v>VKS RF-Molniya-M /Block 2BL</v>
      </c>
      <c r="M2686" s="1">
        <f>YEAR(space_missions[[#This Row],[Date]])</f>
        <v>1993</v>
      </c>
    </row>
    <row r="2687" spans="1:13" x14ac:dyDescent="0.3">
      <c r="A2687" s="1" t="s">
        <v>54</v>
      </c>
      <c r="B2687" s="1" t="s">
        <v>916</v>
      </c>
      <c r="C2687" s="2">
        <v>34067</v>
      </c>
      <c r="D2687" s="3">
        <v>0.22847222222222222</v>
      </c>
      <c r="E2687" s="1" t="s">
        <v>2362</v>
      </c>
      <c r="F2687" s="1" t="s">
        <v>2963</v>
      </c>
      <c r="G2687" s="1" t="s">
        <v>13</v>
      </c>
      <c r="H2687" s="1" t="s">
        <v>2129</v>
      </c>
      <c r="I2687" s="1" t="s">
        <v>15</v>
      </c>
      <c r="J2687" s="1">
        <f>FIND(", ",space_missions[[#This Row],[Location]])</f>
        <v>7</v>
      </c>
      <c r="K2687" s="1" t="str">
        <f t="shared" si="41"/>
        <v xml:space="preserve"> USA</v>
      </c>
      <c r="L2687" s="1" t="str">
        <f>_xlfn.CONCAT(space_missions[[#This Row],[Company]],"-",space_missions[[#This Row],[Rocket]])</f>
        <v>NASA-Space Shuttle Discovery</v>
      </c>
      <c r="M2687" s="1">
        <f>YEAR(space_missions[[#This Row],[Date]])</f>
        <v>1993</v>
      </c>
    </row>
    <row r="2688" spans="1:13" x14ac:dyDescent="0.3">
      <c r="A2688" s="1" t="s">
        <v>2882</v>
      </c>
      <c r="B2688" s="1" t="s">
        <v>2113</v>
      </c>
      <c r="C2688" s="2">
        <v>34068</v>
      </c>
      <c r="D2688" s="3">
        <v>0.37361111111111112</v>
      </c>
      <c r="E2688" s="1" t="s">
        <v>1302</v>
      </c>
      <c r="F2688" s="1" t="s">
        <v>2964</v>
      </c>
      <c r="G2688" s="1" t="s">
        <v>13</v>
      </c>
      <c r="H2688" s="1" t="s">
        <v>14</v>
      </c>
      <c r="I2688" s="1" t="s">
        <v>15</v>
      </c>
      <c r="J2688" s="1">
        <f>FIND(", ",space_missions[[#This Row],[Location]])</f>
        <v>10</v>
      </c>
      <c r="K2688" s="1" t="str">
        <f t="shared" si="41"/>
        <v xml:space="preserve"> Russia</v>
      </c>
      <c r="L2688" s="1" t="str">
        <f>_xlfn.CONCAT(space_missions[[#This Row],[Company]],"-",space_missions[[#This Row],[Rocket]])</f>
        <v>VKS RF-Molniya-M /Block 2BL</v>
      </c>
      <c r="M2688" s="1">
        <f>YEAR(space_missions[[#This Row],[Date]])</f>
        <v>1993</v>
      </c>
    </row>
    <row r="2689" spans="1:13" x14ac:dyDescent="0.3">
      <c r="A2689" s="1" t="s">
        <v>2882</v>
      </c>
      <c r="B2689" s="1" t="s">
        <v>2050</v>
      </c>
      <c r="C2689" s="2">
        <v>34075</v>
      </c>
      <c r="D2689" s="3">
        <v>0.32569444444444445</v>
      </c>
      <c r="E2689" s="1" t="s">
        <v>1829</v>
      </c>
      <c r="F2689" s="1" t="s">
        <v>2952</v>
      </c>
      <c r="G2689" s="1" t="s">
        <v>13</v>
      </c>
      <c r="H2689" s="1" t="s">
        <v>14</v>
      </c>
      <c r="I2689" s="1" t="s">
        <v>15</v>
      </c>
      <c r="J2689" s="1">
        <f>FIND(", ",space_missions[[#This Row],[Location]])</f>
        <v>10</v>
      </c>
      <c r="K2689" s="1" t="str">
        <f t="shared" si="41"/>
        <v xml:space="preserve"> Russia</v>
      </c>
      <c r="L2689" s="1" t="str">
        <f>_xlfn.CONCAT(space_missions[[#This Row],[Company]],"-",space_missions[[#This Row],[Rocket]])</f>
        <v>VKS RF-Tsyklon-3</v>
      </c>
      <c r="M2689" s="1">
        <f>YEAR(space_missions[[#This Row],[Date]])</f>
        <v>1993</v>
      </c>
    </row>
    <row r="2690" spans="1:13" x14ac:dyDescent="0.3">
      <c r="A2690" s="1" t="s">
        <v>2882</v>
      </c>
      <c r="B2690" s="1" t="s">
        <v>980</v>
      </c>
      <c r="C2690" s="2">
        <v>34080</v>
      </c>
      <c r="D2690" s="3">
        <v>1.5972222222222221E-2</v>
      </c>
      <c r="E2690" s="1" t="s">
        <v>1463</v>
      </c>
      <c r="F2690" s="1" t="s">
        <v>2965</v>
      </c>
      <c r="G2690" s="1" t="s">
        <v>13</v>
      </c>
      <c r="H2690" s="1" t="s">
        <v>14</v>
      </c>
      <c r="I2690" s="1" t="s">
        <v>15</v>
      </c>
      <c r="J2690" s="1">
        <f>FIND(", ",space_missions[[#This Row],[Location]])</f>
        <v>10</v>
      </c>
      <c r="K2690" s="1" t="str">
        <f t="shared" ref="K2690:K2753" si="42">RIGHT(B2690,LEN(B2690)-FIND("*",SUBSTITUTE(B2690,", ","*",LEN(B2690)-LEN(SUBSTITUTE(B2690,", ","*")))))</f>
        <v xml:space="preserve"> Russia</v>
      </c>
      <c r="L2690" s="1" t="str">
        <f>_xlfn.CONCAT(space_missions[[#This Row],[Company]],"-",space_missions[[#This Row],[Rocket]])</f>
        <v>VKS RF-Molniya-M /Block ML</v>
      </c>
      <c r="M2690" s="1">
        <f>YEAR(space_missions[[#This Row],[Date]])</f>
        <v>1993</v>
      </c>
    </row>
    <row r="2691" spans="1:13" x14ac:dyDescent="0.3">
      <c r="A2691" s="1" t="s">
        <v>2740</v>
      </c>
      <c r="B2691" s="1" t="s">
        <v>2741</v>
      </c>
      <c r="C2691" s="2">
        <v>34084</v>
      </c>
      <c r="D2691" s="3">
        <v>0.5805555555555556</v>
      </c>
      <c r="E2691" s="1" t="s">
        <v>2742</v>
      </c>
      <c r="F2691" s="1" t="s">
        <v>2966</v>
      </c>
      <c r="G2691" s="1" t="s">
        <v>13</v>
      </c>
      <c r="H2691" s="1" t="s">
        <v>2744</v>
      </c>
      <c r="I2691" s="1" t="s">
        <v>15</v>
      </c>
      <c r="J2691" s="1">
        <f>FIND(", ",space_missions[[#This Row],[Location]])</f>
        <v>15</v>
      </c>
      <c r="K2691" s="1" t="str">
        <f t="shared" si="42"/>
        <v xml:space="preserve"> USA</v>
      </c>
      <c r="L2691" s="1" t="str">
        <f>_xlfn.CONCAT(space_missions[[#This Row],[Company]],"-",space_missions[[#This Row],[Rocket]])</f>
        <v>Northrop-Pegasus</v>
      </c>
      <c r="M2691" s="1">
        <f>YEAR(space_missions[[#This Row],[Date]])</f>
        <v>1993</v>
      </c>
    </row>
    <row r="2692" spans="1:13" x14ac:dyDescent="0.3">
      <c r="A2692" s="1" t="s">
        <v>54</v>
      </c>
      <c r="B2692" s="1" t="s">
        <v>749</v>
      </c>
      <c r="C2692" s="2">
        <v>34085</v>
      </c>
      <c r="D2692" s="3">
        <v>0.61805555555555558</v>
      </c>
      <c r="E2692" s="1" t="s">
        <v>2127</v>
      </c>
      <c r="F2692" s="1" t="s">
        <v>2967</v>
      </c>
      <c r="G2692" s="1" t="s">
        <v>13</v>
      </c>
      <c r="H2692" s="1" t="s">
        <v>2129</v>
      </c>
      <c r="I2692" s="1" t="s">
        <v>15</v>
      </c>
      <c r="J2692" s="1">
        <f>FIND(", ",space_missions[[#This Row],[Location]])</f>
        <v>7</v>
      </c>
      <c r="K2692" s="1" t="str">
        <f t="shared" si="42"/>
        <v xml:space="preserve"> USA</v>
      </c>
      <c r="L2692" s="1" t="str">
        <f>_xlfn.CONCAT(space_missions[[#This Row],[Company]],"-",space_missions[[#This Row],[Rocket]])</f>
        <v>NASA-Space Shuttle Columbia</v>
      </c>
      <c r="M2692" s="1">
        <f>YEAR(space_missions[[#This Row],[Date]])</f>
        <v>1993</v>
      </c>
    </row>
    <row r="2693" spans="1:13" x14ac:dyDescent="0.3">
      <c r="A2693" s="1" t="s">
        <v>2882</v>
      </c>
      <c r="B2693" s="1" t="s">
        <v>847</v>
      </c>
      <c r="C2693" s="2">
        <v>34087</v>
      </c>
      <c r="D2693" s="3">
        <v>0.15208333333333332</v>
      </c>
      <c r="E2693" s="1" t="s">
        <v>937</v>
      </c>
      <c r="F2693" s="1" t="s">
        <v>2968</v>
      </c>
      <c r="G2693" s="1" t="s">
        <v>13</v>
      </c>
      <c r="H2693" s="1" t="s">
        <v>14</v>
      </c>
      <c r="I2693" s="1" t="s">
        <v>15</v>
      </c>
      <c r="J2693" s="1">
        <f>FIND(", ",space_missions[[#This Row],[Location]])</f>
        <v>11</v>
      </c>
      <c r="K2693" s="1" t="str">
        <f t="shared" si="42"/>
        <v xml:space="preserve"> Kazakhstan</v>
      </c>
      <c r="L2693" s="1" t="str">
        <f>_xlfn.CONCAT(space_missions[[#This Row],[Company]],"-",space_missions[[#This Row],[Rocket]])</f>
        <v>VKS RF-Tsyklon-2</v>
      </c>
      <c r="M2693" s="1">
        <f>YEAR(space_missions[[#This Row],[Date]])</f>
        <v>1993</v>
      </c>
    </row>
    <row r="2694" spans="1:13" x14ac:dyDescent="0.3">
      <c r="A2694" s="1" t="s">
        <v>2882</v>
      </c>
      <c r="B2694" s="1" t="s">
        <v>2050</v>
      </c>
      <c r="C2694" s="2">
        <v>34100</v>
      </c>
      <c r="D2694" s="3">
        <v>0.62222222222222223</v>
      </c>
      <c r="E2694" s="1" t="s">
        <v>1829</v>
      </c>
      <c r="F2694" s="1" t="s">
        <v>2969</v>
      </c>
      <c r="G2694" s="1" t="s">
        <v>13</v>
      </c>
      <c r="H2694" s="1" t="s">
        <v>14</v>
      </c>
      <c r="I2694" s="1" t="s">
        <v>15</v>
      </c>
      <c r="J2694" s="1">
        <f>FIND(", ",space_missions[[#This Row],[Location]])</f>
        <v>10</v>
      </c>
      <c r="K2694" s="1" t="str">
        <f t="shared" si="42"/>
        <v xml:space="preserve"> Russia</v>
      </c>
      <c r="L2694" s="1" t="str">
        <f>_xlfn.CONCAT(space_missions[[#This Row],[Company]],"-",space_missions[[#This Row],[Rocket]])</f>
        <v>VKS RF-Tsyklon-3</v>
      </c>
      <c r="M2694" s="1">
        <f>YEAR(space_missions[[#This Row],[Date]])</f>
        <v>1993</v>
      </c>
    </row>
    <row r="2695" spans="1:13" x14ac:dyDescent="0.3">
      <c r="A2695" s="1" t="s">
        <v>2338</v>
      </c>
      <c r="B2695" s="1" t="s">
        <v>2477</v>
      </c>
      <c r="C2695" s="2">
        <v>34101</v>
      </c>
      <c r="D2695" s="3">
        <v>3.888888888888889E-2</v>
      </c>
      <c r="E2695" s="1" t="s">
        <v>2970</v>
      </c>
      <c r="F2695" s="1" t="s">
        <v>2971</v>
      </c>
      <c r="G2695" s="1" t="s">
        <v>13</v>
      </c>
      <c r="H2695" s="1" t="s">
        <v>14</v>
      </c>
      <c r="I2695" s="1" t="s">
        <v>15</v>
      </c>
      <c r="J2695" s="1">
        <f>FIND(", ",space_missions[[#This Row],[Location]])</f>
        <v>6</v>
      </c>
      <c r="K2695" s="1" t="str">
        <f t="shared" si="42"/>
        <v xml:space="preserve"> France</v>
      </c>
      <c r="L2695" s="1" t="str">
        <f>_xlfn.CONCAT(space_missions[[#This Row],[Company]],"-",space_missions[[#This Row],[Rocket]])</f>
        <v>Arianespace-Ariane 42L</v>
      </c>
      <c r="M2695" s="1">
        <f>YEAR(space_missions[[#This Row],[Date]])</f>
        <v>1993</v>
      </c>
    </row>
    <row r="2696" spans="1:13" x14ac:dyDescent="0.3">
      <c r="A2696" s="1" t="s">
        <v>2655</v>
      </c>
      <c r="B2696" s="1" t="s">
        <v>43</v>
      </c>
      <c r="C2696" s="2">
        <v>34102</v>
      </c>
      <c r="D2696" s="3">
        <v>4.8611111111111112E-3</v>
      </c>
      <c r="E2696" s="1" t="s">
        <v>2805</v>
      </c>
      <c r="F2696" s="1" t="s">
        <v>2972</v>
      </c>
      <c r="G2696" s="1" t="s">
        <v>13</v>
      </c>
      <c r="H2696" s="1" t="s">
        <v>14</v>
      </c>
      <c r="I2696" s="1" t="s">
        <v>15</v>
      </c>
      <c r="J2696" s="1">
        <f>FIND(", ",space_missions[[#This Row],[Location]])</f>
        <v>8</v>
      </c>
      <c r="K2696" s="1" t="str">
        <f t="shared" si="42"/>
        <v xml:space="preserve"> USA</v>
      </c>
      <c r="L2696" s="1" t="str">
        <f>_xlfn.CONCAT(space_missions[[#This Row],[Company]],"-",space_missions[[#This Row],[Rocket]])</f>
        <v>Boeing-Delta II 7925</v>
      </c>
      <c r="M2696" s="1">
        <f>YEAR(space_missions[[#This Row],[Date]])</f>
        <v>1993</v>
      </c>
    </row>
    <row r="2697" spans="1:13" x14ac:dyDescent="0.3">
      <c r="A2697" s="1" t="s">
        <v>2882</v>
      </c>
      <c r="B2697" s="1" t="s">
        <v>980</v>
      </c>
      <c r="C2697" s="2">
        <v>34115</v>
      </c>
      <c r="D2697" s="3">
        <v>0.14097222222222222</v>
      </c>
      <c r="E2697" s="1" t="s">
        <v>1463</v>
      </c>
      <c r="F2697" s="1" t="s">
        <v>2973</v>
      </c>
      <c r="G2697" s="1" t="s">
        <v>13</v>
      </c>
      <c r="H2697" s="1" t="s">
        <v>14</v>
      </c>
      <c r="I2697" s="1" t="s">
        <v>15</v>
      </c>
      <c r="J2697" s="1">
        <f>FIND(", ",space_missions[[#This Row],[Location]])</f>
        <v>10</v>
      </c>
      <c r="K2697" s="1" t="str">
        <f t="shared" si="42"/>
        <v xml:space="preserve"> Russia</v>
      </c>
      <c r="L2697" s="1" t="str">
        <f>_xlfn.CONCAT(space_missions[[#This Row],[Company]],"-",space_missions[[#This Row],[Rocket]])</f>
        <v>VKS RF-Molniya-M /Block ML</v>
      </c>
      <c r="M2697" s="1">
        <f>YEAR(space_missions[[#This Row],[Date]])</f>
        <v>1993</v>
      </c>
    </row>
    <row r="2698" spans="1:13" x14ac:dyDescent="0.3">
      <c r="A2698" s="1" t="s">
        <v>2882</v>
      </c>
      <c r="B2698" s="1" t="s">
        <v>961</v>
      </c>
      <c r="C2698" s="2">
        <v>34136</v>
      </c>
      <c r="D2698" s="3">
        <v>0.17847222222222223</v>
      </c>
      <c r="E2698" s="1" t="s">
        <v>685</v>
      </c>
      <c r="F2698" s="1" t="s">
        <v>2974</v>
      </c>
      <c r="G2698" s="1" t="s">
        <v>13</v>
      </c>
      <c r="H2698" s="1" t="s">
        <v>14</v>
      </c>
      <c r="I2698" s="1" t="s">
        <v>15</v>
      </c>
      <c r="J2698" s="1">
        <f>FIND(", ",space_missions[[#This Row],[Location]])</f>
        <v>11</v>
      </c>
      <c r="K2698" s="1" t="str">
        <f t="shared" si="42"/>
        <v xml:space="preserve"> Russia</v>
      </c>
      <c r="L2698" s="1" t="str">
        <f>_xlfn.CONCAT(space_missions[[#This Row],[Company]],"-",space_missions[[#This Row],[Rocket]])</f>
        <v>VKS RF-Cosmos-3M (11K65M)</v>
      </c>
      <c r="M2698" s="1">
        <f>YEAR(space_missions[[#This Row],[Date]])</f>
        <v>1993</v>
      </c>
    </row>
    <row r="2699" spans="1:13" x14ac:dyDescent="0.3">
      <c r="A2699" s="1" t="s">
        <v>54</v>
      </c>
      <c r="B2699" s="1" t="s">
        <v>916</v>
      </c>
      <c r="C2699" s="2">
        <v>34141</v>
      </c>
      <c r="D2699" s="3">
        <v>0.54652777777777772</v>
      </c>
      <c r="E2699" s="1" t="s">
        <v>2892</v>
      </c>
      <c r="F2699" s="1" t="s">
        <v>2975</v>
      </c>
      <c r="G2699" s="1" t="s">
        <v>13</v>
      </c>
      <c r="H2699" s="1" t="s">
        <v>2129</v>
      </c>
      <c r="I2699" s="1" t="s">
        <v>15</v>
      </c>
      <c r="J2699" s="1">
        <f>FIND(", ",space_missions[[#This Row],[Location]])</f>
        <v>7</v>
      </c>
      <c r="K2699" s="1" t="str">
        <f t="shared" si="42"/>
        <v xml:space="preserve"> USA</v>
      </c>
      <c r="L2699" s="1" t="str">
        <f>_xlfn.CONCAT(space_missions[[#This Row],[Company]],"-",space_missions[[#This Row],[Rocket]])</f>
        <v>NASA-Space Shuttle Endeavour</v>
      </c>
      <c r="M2699" s="1">
        <f>YEAR(space_missions[[#This Row],[Date]])</f>
        <v>1993</v>
      </c>
    </row>
    <row r="2700" spans="1:13" x14ac:dyDescent="0.3">
      <c r="A2700" s="1" t="s">
        <v>2882</v>
      </c>
      <c r="B2700" s="1" t="s">
        <v>2050</v>
      </c>
      <c r="C2700" s="2">
        <v>34144</v>
      </c>
      <c r="D2700" s="3">
        <v>0.17499999999999999</v>
      </c>
      <c r="E2700" s="1" t="s">
        <v>1829</v>
      </c>
      <c r="F2700" s="1" t="s">
        <v>2976</v>
      </c>
      <c r="G2700" s="1" t="s">
        <v>13</v>
      </c>
      <c r="H2700" s="1" t="s">
        <v>14</v>
      </c>
      <c r="I2700" s="1" t="s">
        <v>15</v>
      </c>
      <c r="J2700" s="1">
        <f>FIND(", ",space_missions[[#This Row],[Location]])</f>
        <v>10</v>
      </c>
      <c r="K2700" s="1" t="str">
        <f t="shared" si="42"/>
        <v xml:space="preserve"> Russia</v>
      </c>
      <c r="L2700" s="1" t="str">
        <f>_xlfn.CONCAT(space_missions[[#This Row],[Company]],"-",space_missions[[#This Row],[Rocket]])</f>
        <v>VKS RF-Tsyklon-3</v>
      </c>
      <c r="M2700" s="1">
        <f>YEAR(space_missions[[#This Row],[Date]])</f>
        <v>1993</v>
      </c>
    </row>
    <row r="2701" spans="1:13" x14ac:dyDescent="0.3">
      <c r="A2701" s="1" t="s">
        <v>2338</v>
      </c>
      <c r="B2701" s="1" t="s">
        <v>2477</v>
      </c>
      <c r="C2701" s="2">
        <v>34145</v>
      </c>
      <c r="D2701" s="3">
        <v>1.2500000000000001E-2</v>
      </c>
      <c r="E2701" s="1" t="s">
        <v>2828</v>
      </c>
      <c r="F2701" s="1" t="s">
        <v>2977</v>
      </c>
      <c r="G2701" s="1" t="s">
        <v>13</v>
      </c>
      <c r="H2701" s="1" t="s">
        <v>14</v>
      </c>
      <c r="I2701" s="1" t="s">
        <v>15</v>
      </c>
      <c r="J2701" s="1">
        <f>FIND(", ",space_missions[[#This Row],[Location]])</f>
        <v>6</v>
      </c>
      <c r="K2701" s="1" t="str">
        <f t="shared" si="42"/>
        <v xml:space="preserve"> France</v>
      </c>
      <c r="L2701" s="1" t="str">
        <f>_xlfn.CONCAT(space_missions[[#This Row],[Company]],"-",space_missions[[#This Row],[Rocket]])</f>
        <v>Arianespace-Ariane 44P</v>
      </c>
      <c r="M2701" s="1">
        <f>YEAR(space_missions[[#This Row],[Date]])</f>
        <v>1993</v>
      </c>
    </row>
    <row r="2702" spans="1:13" x14ac:dyDescent="0.3">
      <c r="A2702" s="1" t="s">
        <v>2655</v>
      </c>
      <c r="B2702" s="1" t="s">
        <v>43</v>
      </c>
      <c r="C2702" s="2">
        <v>34146</v>
      </c>
      <c r="D2702" s="3">
        <v>0.56041666666666667</v>
      </c>
      <c r="E2702" s="1" t="s">
        <v>2805</v>
      </c>
      <c r="F2702" s="1" t="s">
        <v>2978</v>
      </c>
      <c r="G2702" s="1" t="s">
        <v>13</v>
      </c>
      <c r="H2702" s="1" t="s">
        <v>14</v>
      </c>
      <c r="I2702" s="1" t="s">
        <v>15</v>
      </c>
      <c r="J2702" s="1">
        <f>FIND(", ",space_missions[[#This Row],[Location]])</f>
        <v>8</v>
      </c>
      <c r="K2702" s="1" t="str">
        <f t="shared" si="42"/>
        <v xml:space="preserve"> USA</v>
      </c>
      <c r="L2702" s="1" t="str">
        <f>_xlfn.CONCAT(space_missions[[#This Row],[Company]],"-",space_missions[[#This Row],[Rocket]])</f>
        <v>Boeing-Delta II 7925</v>
      </c>
      <c r="M2702" s="1">
        <f>YEAR(space_missions[[#This Row],[Date]])</f>
        <v>1993</v>
      </c>
    </row>
    <row r="2703" spans="1:13" x14ac:dyDescent="0.3">
      <c r="A2703" s="1" t="s">
        <v>2882</v>
      </c>
      <c r="B2703" s="1" t="s">
        <v>847</v>
      </c>
      <c r="C2703" s="2">
        <v>34157</v>
      </c>
      <c r="D2703" s="3">
        <v>0.30208333333333331</v>
      </c>
      <c r="E2703" s="1" t="s">
        <v>937</v>
      </c>
      <c r="F2703" s="1" t="s">
        <v>2979</v>
      </c>
      <c r="G2703" s="1" t="s">
        <v>13</v>
      </c>
      <c r="H2703" s="1" t="s">
        <v>14</v>
      </c>
      <c r="I2703" s="1" t="s">
        <v>15</v>
      </c>
      <c r="J2703" s="1">
        <f>FIND(", ",space_missions[[#This Row],[Location]])</f>
        <v>11</v>
      </c>
      <c r="K2703" s="1" t="str">
        <f t="shared" si="42"/>
        <v xml:space="preserve"> Kazakhstan</v>
      </c>
      <c r="L2703" s="1" t="str">
        <f>_xlfn.CONCAT(space_missions[[#This Row],[Company]],"-",space_missions[[#This Row],[Rocket]])</f>
        <v>VKS RF-Tsyklon-2</v>
      </c>
      <c r="M2703" s="1">
        <f>YEAR(space_missions[[#This Row],[Date]])</f>
        <v>1993</v>
      </c>
    </row>
    <row r="2704" spans="1:13" x14ac:dyDescent="0.3">
      <c r="A2704" s="1" t="s">
        <v>92</v>
      </c>
      <c r="B2704" s="1" t="s">
        <v>226</v>
      </c>
      <c r="C2704" s="2">
        <v>34169</v>
      </c>
      <c r="D2704" s="3">
        <v>0.9194444444444444</v>
      </c>
      <c r="E2704" s="1" t="s">
        <v>2869</v>
      </c>
      <c r="F2704" s="1" t="s">
        <v>2980</v>
      </c>
      <c r="G2704" s="1" t="s">
        <v>13</v>
      </c>
      <c r="H2704" s="1" t="s">
        <v>14</v>
      </c>
      <c r="I2704" s="1" t="s">
        <v>15</v>
      </c>
      <c r="J2704" s="1">
        <f>FIND(", ",space_missions[[#This Row],[Location]])</f>
        <v>8</v>
      </c>
      <c r="K2704" s="1" t="str">
        <f t="shared" si="42"/>
        <v xml:space="preserve"> USA</v>
      </c>
      <c r="L2704" s="1" t="str">
        <f>_xlfn.CONCAT(space_missions[[#This Row],[Company]],"-",space_missions[[#This Row],[Rocket]])</f>
        <v>General Dynamics-Atlas II</v>
      </c>
      <c r="M2704" s="1">
        <f>YEAR(space_missions[[#This Row],[Date]])</f>
        <v>1993</v>
      </c>
    </row>
    <row r="2705" spans="1:13" x14ac:dyDescent="0.3">
      <c r="A2705" s="1" t="s">
        <v>2338</v>
      </c>
      <c r="B2705" s="1" t="s">
        <v>2477</v>
      </c>
      <c r="C2705" s="2">
        <v>34172</v>
      </c>
      <c r="D2705" s="3">
        <v>0.95694444444444449</v>
      </c>
      <c r="E2705" s="1" t="s">
        <v>2675</v>
      </c>
      <c r="F2705" s="1" t="s">
        <v>2981</v>
      </c>
      <c r="G2705" s="1" t="s">
        <v>13</v>
      </c>
      <c r="H2705" s="1" t="s">
        <v>14</v>
      </c>
      <c r="I2705" s="1" t="s">
        <v>15</v>
      </c>
      <c r="J2705" s="1">
        <f>FIND(", ",space_missions[[#This Row],[Location]])</f>
        <v>6</v>
      </c>
      <c r="K2705" s="1" t="str">
        <f t="shared" si="42"/>
        <v xml:space="preserve"> France</v>
      </c>
      <c r="L2705" s="1" t="str">
        <f>_xlfn.CONCAT(space_missions[[#This Row],[Company]],"-",space_missions[[#This Row],[Rocket]])</f>
        <v>Arianespace-Ariane 44L</v>
      </c>
      <c r="M2705" s="1">
        <f>YEAR(space_missions[[#This Row],[Date]])</f>
        <v>1993</v>
      </c>
    </row>
    <row r="2706" spans="1:13" x14ac:dyDescent="0.3">
      <c r="A2706" s="1" t="s">
        <v>463</v>
      </c>
      <c r="B2706" s="1" t="s">
        <v>388</v>
      </c>
      <c r="C2706" s="2">
        <v>34183</v>
      </c>
      <c r="D2706" s="3">
        <v>0.83263888888888893</v>
      </c>
      <c r="E2706" s="1" t="s">
        <v>2822</v>
      </c>
      <c r="F2706" s="1" t="s">
        <v>2982</v>
      </c>
      <c r="G2706" s="1" t="s">
        <v>13</v>
      </c>
      <c r="H2706" s="1" t="s">
        <v>14</v>
      </c>
      <c r="I2706" s="1" t="s">
        <v>21</v>
      </c>
      <c r="J2706" s="1">
        <f>FIND(", ",space_missions[[#This Row],[Location]])</f>
        <v>7</v>
      </c>
      <c r="K2706" s="1" t="str">
        <f t="shared" si="42"/>
        <v xml:space="preserve"> USA</v>
      </c>
      <c r="L2706" s="1" t="str">
        <f>_xlfn.CONCAT(space_missions[[#This Row],[Company]],"-",space_missions[[#This Row],[Rocket]])</f>
        <v>Martin Marietta-Titan IV(403)A</v>
      </c>
      <c r="M2706" s="1">
        <f>YEAR(space_missions[[#This Row],[Date]])</f>
        <v>1993</v>
      </c>
    </row>
    <row r="2707" spans="1:13" x14ac:dyDescent="0.3">
      <c r="A2707" s="1" t="s">
        <v>2882</v>
      </c>
      <c r="B2707" s="1" t="s">
        <v>1116</v>
      </c>
      <c r="C2707" s="2">
        <v>34185</v>
      </c>
      <c r="D2707" s="3">
        <v>3.6111111111111108E-2</v>
      </c>
      <c r="E2707" s="1" t="s">
        <v>1463</v>
      </c>
      <c r="F2707" s="1" t="s">
        <v>2983</v>
      </c>
      <c r="G2707" s="1" t="s">
        <v>13</v>
      </c>
      <c r="H2707" s="1" t="s">
        <v>14</v>
      </c>
      <c r="I2707" s="1" t="s">
        <v>15</v>
      </c>
      <c r="J2707" s="1">
        <f>FIND(", ",space_missions[[#This Row],[Location]])</f>
        <v>10</v>
      </c>
      <c r="K2707" s="1" t="str">
        <f t="shared" si="42"/>
        <v xml:space="preserve"> Russia</v>
      </c>
      <c r="L2707" s="1" t="str">
        <f>_xlfn.CONCAT(space_missions[[#This Row],[Company]],"-",space_missions[[#This Row],[Rocket]])</f>
        <v>VKS RF-Molniya-M /Block ML</v>
      </c>
      <c r="M2707" s="1">
        <f>YEAR(space_missions[[#This Row],[Date]])</f>
        <v>1993</v>
      </c>
    </row>
    <row r="2708" spans="1:13" x14ac:dyDescent="0.3">
      <c r="A2708" s="1" t="s">
        <v>92</v>
      </c>
      <c r="B2708" s="1" t="s">
        <v>127</v>
      </c>
      <c r="C2708" s="2">
        <v>34190</v>
      </c>
      <c r="D2708" s="3">
        <v>0.41805555555555557</v>
      </c>
      <c r="E2708" s="1" t="s">
        <v>1965</v>
      </c>
      <c r="F2708" s="1" t="s">
        <v>2984</v>
      </c>
      <c r="G2708" s="1" t="s">
        <v>13</v>
      </c>
      <c r="H2708" s="1" t="s">
        <v>14</v>
      </c>
      <c r="I2708" s="1" t="s">
        <v>15</v>
      </c>
      <c r="J2708" s="1">
        <f>FIND(", ",space_missions[[#This Row],[Location]])</f>
        <v>7</v>
      </c>
      <c r="K2708" s="1" t="str">
        <f t="shared" si="42"/>
        <v xml:space="preserve"> USA</v>
      </c>
      <c r="L2708" s="1" t="str">
        <f>_xlfn.CONCAT(space_missions[[#This Row],[Company]],"-",space_missions[[#This Row],[Rocket]])</f>
        <v>General Dynamics-Atlas-E/F Star-37S-ISS</v>
      </c>
      <c r="M2708" s="1">
        <f>YEAR(space_missions[[#This Row],[Date]])</f>
        <v>1993</v>
      </c>
    </row>
    <row r="2709" spans="1:13" x14ac:dyDescent="0.3">
      <c r="A2709" s="1" t="s">
        <v>2882</v>
      </c>
      <c r="B2709" s="1" t="s">
        <v>2113</v>
      </c>
      <c r="C2709" s="2">
        <v>34191</v>
      </c>
      <c r="D2709" s="3">
        <v>0.62013888888888891</v>
      </c>
      <c r="E2709" s="1" t="s">
        <v>1302</v>
      </c>
      <c r="F2709" s="1" t="s">
        <v>2985</v>
      </c>
      <c r="G2709" s="1" t="s">
        <v>13</v>
      </c>
      <c r="H2709" s="1" t="s">
        <v>14</v>
      </c>
      <c r="I2709" s="1" t="s">
        <v>15</v>
      </c>
      <c r="J2709" s="1">
        <f>FIND(", ",space_missions[[#This Row],[Location]])</f>
        <v>10</v>
      </c>
      <c r="K2709" s="1" t="str">
        <f t="shared" si="42"/>
        <v xml:space="preserve"> Russia</v>
      </c>
      <c r="L2709" s="1" t="str">
        <f>_xlfn.CONCAT(space_missions[[#This Row],[Company]],"-",space_missions[[#This Row],[Rocket]])</f>
        <v>VKS RF-Molniya-M /Block 2BL</v>
      </c>
      <c r="M2709" s="1">
        <f>YEAR(space_missions[[#This Row],[Date]])</f>
        <v>1993</v>
      </c>
    </row>
    <row r="2710" spans="1:13" x14ac:dyDescent="0.3">
      <c r="A2710" s="1" t="s">
        <v>2655</v>
      </c>
      <c r="B2710" s="1" t="s">
        <v>102</v>
      </c>
      <c r="C2710" s="2">
        <v>34211</v>
      </c>
      <c r="D2710" s="3">
        <v>0.52638888888888891</v>
      </c>
      <c r="E2710" s="1" t="s">
        <v>2805</v>
      </c>
      <c r="F2710" s="1" t="s">
        <v>2986</v>
      </c>
      <c r="G2710" s="1" t="s">
        <v>13</v>
      </c>
      <c r="H2710" s="1" t="s">
        <v>14</v>
      </c>
      <c r="I2710" s="1" t="s">
        <v>15</v>
      </c>
      <c r="J2710" s="1">
        <f>FIND(", ",space_missions[[#This Row],[Location]])</f>
        <v>8</v>
      </c>
      <c r="K2710" s="1" t="str">
        <f t="shared" si="42"/>
        <v xml:space="preserve"> USA</v>
      </c>
      <c r="L2710" s="1" t="str">
        <f>_xlfn.CONCAT(space_missions[[#This Row],[Company]],"-",space_missions[[#This Row],[Rocket]])</f>
        <v>Boeing-Delta II 7925</v>
      </c>
      <c r="M2710" s="1">
        <f>YEAR(space_missions[[#This Row],[Date]])</f>
        <v>1993</v>
      </c>
    </row>
    <row r="2711" spans="1:13" x14ac:dyDescent="0.3">
      <c r="A2711" s="1" t="s">
        <v>2882</v>
      </c>
      <c r="B2711" s="1" t="s">
        <v>2050</v>
      </c>
      <c r="C2711" s="2">
        <v>34212</v>
      </c>
      <c r="D2711" s="3">
        <v>0.19444444444444445</v>
      </c>
      <c r="E2711" s="1" t="s">
        <v>1829</v>
      </c>
      <c r="F2711" s="1" t="s">
        <v>2987</v>
      </c>
      <c r="G2711" s="1" t="s">
        <v>13</v>
      </c>
      <c r="H2711" s="1" t="s">
        <v>14</v>
      </c>
      <c r="I2711" s="1" t="s">
        <v>15</v>
      </c>
      <c r="J2711" s="1">
        <f>FIND(", ",space_missions[[#This Row],[Location]])</f>
        <v>10</v>
      </c>
      <c r="K2711" s="1" t="str">
        <f t="shared" si="42"/>
        <v xml:space="preserve"> Russia</v>
      </c>
      <c r="L2711" s="1" t="str">
        <f>_xlfn.CONCAT(space_missions[[#This Row],[Company]],"-",space_missions[[#This Row],[Rocket]])</f>
        <v>VKS RF-Tsyklon-3</v>
      </c>
      <c r="M2711" s="1">
        <f>YEAR(space_missions[[#This Row],[Date]])</f>
        <v>1993</v>
      </c>
    </row>
    <row r="2712" spans="1:13" x14ac:dyDescent="0.3">
      <c r="A2712" s="1" t="s">
        <v>92</v>
      </c>
      <c r="B2712" s="1" t="s">
        <v>482</v>
      </c>
      <c r="C2712" s="2">
        <v>34215</v>
      </c>
      <c r="D2712" s="3">
        <v>0.47013888888888888</v>
      </c>
      <c r="E2712" s="1" t="s">
        <v>2774</v>
      </c>
      <c r="F2712" s="1" t="s">
        <v>2988</v>
      </c>
      <c r="G2712" s="1" t="s">
        <v>13</v>
      </c>
      <c r="H2712" s="1" t="s">
        <v>14</v>
      </c>
      <c r="I2712" s="1" t="s">
        <v>15</v>
      </c>
      <c r="J2712" s="1">
        <f>FIND(", ",space_missions[[#This Row],[Location]])</f>
        <v>8</v>
      </c>
      <c r="K2712" s="1" t="str">
        <f t="shared" si="42"/>
        <v xml:space="preserve"> USA</v>
      </c>
      <c r="L2712" s="1" t="str">
        <f>_xlfn.CONCAT(space_missions[[#This Row],[Company]],"-",space_missions[[#This Row],[Rocket]])</f>
        <v>General Dynamics-Atlas I</v>
      </c>
      <c r="M2712" s="1">
        <f>YEAR(space_missions[[#This Row],[Date]])</f>
        <v>1993</v>
      </c>
    </row>
    <row r="2713" spans="1:13" x14ac:dyDescent="0.3">
      <c r="A2713" s="1" t="s">
        <v>54</v>
      </c>
      <c r="B2713" s="1" t="s">
        <v>916</v>
      </c>
      <c r="C2713" s="2">
        <v>34224</v>
      </c>
      <c r="D2713" s="3">
        <v>0.48958333333333331</v>
      </c>
      <c r="E2713" s="1" t="s">
        <v>2362</v>
      </c>
      <c r="F2713" s="1" t="s">
        <v>2989</v>
      </c>
      <c r="G2713" s="1" t="s">
        <v>13</v>
      </c>
      <c r="H2713" s="1" t="s">
        <v>2129</v>
      </c>
      <c r="I2713" s="1" t="s">
        <v>15</v>
      </c>
      <c r="J2713" s="1">
        <f>FIND(", ",space_missions[[#This Row],[Location]])</f>
        <v>7</v>
      </c>
      <c r="K2713" s="1" t="str">
        <f t="shared" si="42"/>
        <v xml:space="preserve"> USA</v>
      </c>
      <c r="L2713" s="1" t="str">
        <f>_xlfn.CONCAT(space_missions[[#This Row],[Company]],"-",space_missions[[#This Row],[Rocket]])</f>
        <v>NASA-Space Shuttle Discovery</v>
      </c>
      <c r="M2713" s="1">
        <f>YEAR(space_missions[[#This Row],[Date]])</f>
        <v>1993</v>
      </c>
    </row>
    <row r="2714" spans="1:13" x14ac:dyDescent="0.3">
      <c r="A2714" s="1" t="s">
        <v>2882</v>
      </c>
      <c r="B2714" s="1" t="s">
        <v>2404</v>
      </c>
      <c r="C2714" s="2">
        <v>34228</v>
      </c>
      <c r="D2714" s="3">
        <v>0.31666666666666665</v>
      </c>
      <c r="E2714" s="1" t="s">
        <v>2405</v>
      </c>
      <c r="F2714" s="1" t="s">
        <v>2990</v>
      </c>
      <c r="G2714" s="1" t="s">
        <v>13</v>
      </c>
      <c r="H2714" s="1" t="s">
        <v>14</v>
      </c>
      <c r="I2714" s="1" t="s">
        <v>15</v>
      </c>
      <c r="J2714" s="1">
        <f>FIND(", ",space_missions[[#This Row],[Location]])</f>
        <v>10</v>
      </c>
      <c r="K2714" s="1" t="str">
        <f t="shared" si="42"/>
        <v xml:space="preserve"> Kazakhstan</v>
      </c>
      <c r="L2714" s="1" t="str">
        <f>_xlfn.CONCAT(space_missions[[#This Row],[Company]],"-",space_missions[[#This Row],[Rocket]])</f>
        <v>VKS RF-Zenit-2</v>
      </c>
      <c r="M2714" s="1">
        <f>YEAR(space_missions[[#This Row],[Date]])</f>
        <v>1993</v>
      </c>
    </row>
    <row r="2715" spans="1:13" x14ac:dyDescent="0.3">
      <c r="A2715" s="1" t="s">
        <v>2882</v>
      </c>
      <c r="B2715" s="1" t="s">
        <v>847</v>
      </c>
      <c r="C2715" s="2">
        <v>34229</v>
      </c>
      <c r="D2715" s="3">
        <v>2.9861111111111113E-2</v>
      </c>
      <c r="E2715" s="1" t="s">
        <v>937</v>
      </c>
      <c r="F2715" s="1" t="s">
        <v>2991</v>
      </c>
      <c r="G2715" s="1" t="s">
        <v>13</v>
      </c>
      <c r="H2715" s="1" t="s">
        <v>14</v>
      </c>
      <c r="I2715" s="1" t="s">
        <v>15</v>
      </c>
      <c r="J2715" s="1">
        <f>FIND(", ",space_missions[[#This Row],[Location]])</f>
        <v>11</v>
      </c>
      <c r="K2715" s="1" t="str">
        <f t="shared" si="42"/>
        <v xml:space="preserve"> Kazakhstan</v>
      </c>
      <c r="L2715" s="1" t="str">
        <f>_xlfn.CONCAT(space_missions[[#This Row],[Company]],"-",space_missions[[#This Row],[Rocket]])</f>
        <v>VKS RF-Tsyklon-2</v>
      </c>
      <c r="M2715" s="1">
        <f>YEAR(space_missions[[#This Row],[Date]])</f>
        <v>1993</v>
      </c>
    </row>
    <row r="2716" spans="1:13" x14ac:dyDescent="0.3">
      <c r="A2716" s="1" t="s">
        <v>2025</v>
      </c>
      <c r="B2716" s="1" t="s">
        <v>2992</v>
      </c>
      <c r="C2716" s="2">
        <v>34232</v>
      </c>
      <c r="D2716" s="3">
        <v>0.21666666666666667</v>
      </c>
      <c r="E2716" s="1" t="s">
        <v>2993</v>
      </c>
      <c r="F2716" s="1" t="s">
        <v>2994</v>
      </c>
      <c r="G2716" s="1" t="s">
        <v>13</v>
      </c>
      <c r="H2716" s="1" t="s">
        <v>2995</v>
      </c>
      <c r="I2716" s="1" t="s">
        <v>21</v>
      </c>
      <c r="J2716" s="1">
        <f>FIND(", ",space_missions[[#This Row],[Location]])</f>
        <v>17</v>
      </c>
      <c r="K2716" s="1" t="str">
        <f t="shared" si="42"/>
        <v xml:space="preserve"> India</v>
      </c>
      <c r="L2716" s="1" t="str">
        <f>_xlfn.CONCAT(space_missions[[#This Row],[Company]],"-",space_missions[[#This Row],[Rocket]])</f>
        <v>ISRO-PSLV-G</v>
      </c>
      <c r="M2716" s="1">
        <f>YEAR(space_missions[[#This Row],[Date]])</f>
        <v>1993</v>
      </c>
    </row>
    <row r="2717" spans="1:13" x14ac:dyDescent="0.3">
      <c r="A2717" s="1" t="s">
        <v>2338</v>
      </c>
      <c r="B2717" s="1" t="s">
        <v>2477</v>
      </c>
      <c r="C2717" s="2">
        <v>34238</v>
      </c>
      <c r="D2717" s="3">
        <v>7.2916666666666671E-2</v>
      </c>
      <c r="E2717" s="1" t="s">
        <v>2716</v>
      </c>
      <c r="F2717" s="1" t="s">
        <v>2996</v>
      </c>
      <c r="G2717" s="1" t="s">
        <v>13</v>
      </c>
      <c r="H2717" s="1" t="s">
        <v>14</v>
      </c>
      <c r="I2717" s="1" t="s">
        <v>15</v>
      </c>
      <c r="J2717" s="1">
        <f>FIND(", ",space_missions[[#This Row],[Location]])</f>
        <v>6</v>
      </c>
      <c r="K2717" s="1" t="str">
        <f t="shared" si="42"/>
        <v xml:space="preserve"> France</v>
      </c>
      <c r="L2717" s="1" t="str">
        <f>_xlfn.CONCAT(space_missions[[#This Row],[Company]],"-",space_missions[[#This Row],[Rocket]])</f>
        <v>Arianespace-Ariane 40</v>
      </c>
      <c r="M2717" s="1">
        <f>YEAR(space_missions[[#This Row],[Date]])</f>
        <v>1993</v>
      </c>
    </row>
    <row r="2718" spans="1:13" x14ac:dyDescent="0.3">
      <c r="A2718" s="1" t="s">
        <v>463</v>
      </c>
      <c r="B2718" s="1" t="s">
        <v>322</v>
      </c>
      <c r="C2718" s="2">
        <v>34247</v>
      </c>
      <c r="D2718" s="3">
        <v>0.74722222222222223</v>
      </c>
      <c r="E2718" s="1" t="s">
        <v>2622</v>
      </c>
      <c r="F2718" s="1" t="s">
        <v>2997</v>
      </c>
      <c r="G2718" s="1" t="s">
        <v>13</v>
      </c>
      <c r="H2718" s="1" t="s">
        <v>2624</v>
      </c>
      <c r="I2718" s="1" t="s">
        <v>21</v>
      </c>
      <c r="J2718" s="1">
        <f>FIND(", ",space_missions[[#This Row],[Location]])</f>
        <v>7</v>
      </c>
      <c r="K2718" s="1" t="str">
        <f t="shared" si="42"/>
        <v xml:space="preserve"> USA</v>
      </c>
      <c r="L2718" s="1" t="str">
        <f>_xlfn.CONCAT(space_missions[[#This Row],[Company]],"-",space_missions[[#This Row],[Rocket]])</f>
        <v>Martin Marietta-Titan II(23)G</v>
      </c>
      <c r="M2718" s="1">
        <f>YEAR(space_missions[[#This Row],[Date]])</f>
        <v>1993</v>
      </c>
    </row>
    <row r="2719" spans="1:13" x14ac:dyDescent="0.3">
      <c r="A2719" s="1" t="s">
        <v>973</v>
      </c>
      <c r="B2719" s="1" t="s">
        <v>1288</v>
      </c>
      <c r="C2719" s="2">
        <v>34250</v>
      </c>
      <c r="D2719" s="3">
        <v>0.33333333333333331</v>
      </c>
      <c r="E2719" s="1" t="s">
        <v>2225</v>
      </c>
      <c r="F2719" s="1" t="s">
        <v>2998</v>
      </c>
      <c r="G2719" s="1" t="s">
        <v>2227</v>
      </c>
      <c r="H2719" s="1" t="s">
        <v>2228</v>
      </c>
      <c r="I2719" s="1" t="s">
        <v>15</v>
      </c>
      <c r="J2719" s="1">
        <f>FIND(", ",space_missions[[#This Row],[Location]])</f>
        <v>17</v>
      </c>
      <c r="K2719" s="1" t="str">
        <f t="shared" si="42"/>
        <v xml:space="preserve"> China</v>
      </c>
      <c r="L2719" s="1" t="str">
        <f>_xlfn.CONCAT(space_missions[[#This Row],[Company]],"-",space_missions[[#This Row],[Rocket]])</f>
        <v>CASC-Long March 2C</v>
      </c>
      <c r="M2719" s="1">
        <f>YEAR(space_missions[[#This Row],[Date]])</f>
        <v>1993</v>
      </c>
    </row>
    <row r="2720" spans="1:13" x14ac:dyDescent="0.3">
      <c r="A2720" s="1" t="s">
        <v>54</v>
      </c>
      <c r="B2720" s="1" t="s">
        <v>916</v>
      </c>
      <c r="C2720" s="2">
        <v>34260</v>
      </c>
      <c r="D2720" s="3">
        <v>0.62013888888888891</v>
      </c>
      <c r="E2720" s="1" t="s">
        <v>2127</v>
      </c>
      <c r="F2720" s="1" t="s">
        <v>2999</v>
      </c>
      <c r="G2720" s="1" t="s">
        <v>13</v>
      </c>
      <c r="H2720" s="1" t="s">
        <v>2129</v>
      </c>
      <c r="I2720" s="1" t="s">
        <v>15</v>
      </c>
      <c r="J2720" s="1">
        <f>FIND(", ",space_missions[[#This Row],[Location]])</f>
        <v>7</v>
      </c>
      <c r="K2720" s="1" t="str">
        <f t="shared" si="42"/>
        <v xml:space="preserve"> USA</v>
      </c>
      <c r="L2720" s="1" t="str">
        <f>_xlfn.CONCAT(space_missions[[#This Row],[Company]],"-",space_missions[[#This Row],[Rocket]])</f>
        <v>NASA-Space Shuttle Columbia</v>
      </c>
      <c r="M2720" s="1">
        <f>YEAR(space_missions[[#This Row],[Date]])</f>
        <v>1993</v>
      </c>
    </row>
    <row r="2721" spans="1:13" x14ac:dyDescent="0.3">
      <c r="A2721" s="1" t="s">
        <v>2338</v>
      </c>
      <c r="B2721" s="1" t="s">
        <v>2477</v>
      </c>
      <c r="C2721" s="2">
        <v>34264</v>
      </c>
      <c r="D2721" s="3">
        <v>0.28194444444444444</v>
      </c>
      <c r="E2721" s="1" t="s">
        <v>2609</v>
      </c>
      <c r="F2721" s="1" t="s">
        <v>3000</v>
      </c>
      <c r="G2721" s="1" t="s">
        <v>13</v>
      </c>
      <c r="H2721" s="1" t="s">
        <v>14</v>
      </c>
      <c r="I2721" s="1" t="s">
        <v>15</v>
      </c>
      <c r="J2721" s="1">
        <f>FIND(", ",space_missions[[#This Row],[Location]])</f>
        <v>6</v>
      </c>
      <c r="K2721" s="1" t="str">
        <f t="shared" si="42"/>
        <v xml:space="preserve"> France</v>
      </c>
      <c r="L2721" s="1" t="str">
        <f>_xlfn.CONCAT(space_missions[[#This Row],[Company]],"-",space_missions[[#This Row],[Rocket]])</f>
        <v>Arianespace-Ariane 44LP</v>
      </c>
      <c r="M2721" s="1">
        <f>YEAR(space_missions[[#This Row],[Date]])</f>
        <v>1993</v>
      </c>
    </row>
    <row r="2722" spans="1:13" x14ac:dyDescent="0.3">
      <c r="A2722" s="1" t="s">
        <v>2882</v>
      </c>
      <c r="B2722" s="1" t="s">
        <v>961</v>
      </c>
      <c r="C2722" s="2">
        <v>34268</v>
      </c>
      <c r="D2722" s="3">
        <v>0.54166666666666663</v>
      </c>
      <c r="E2722" s="1" t="s">
        <v>685</v>
      </c>
      <c r="F2722" s="1" t="s">
        <v>3001</v>
      </c>
      <c r="G2722" s="1" t="s">
        <v>13</v>
      </c>
      <c r="H2722" s="1" t="s">
        <v>14</v>
      </c>
      <c r="I2722" s="1" t="s">
        <v>15</v>
      </c>
      <c r="J2722" s="1">
        <f>FIND(", ",space_missions[[#This Row],[Location]])</f>
        <v>11</v>
      </c>
      <c r="K2722" s="1" t="str">
        <f t="shared" si="42"/>
        <v xml:space="preserve"> Russia</v>
      </c>
      <c r="L2722" s="1" t="str">
        <f>_xlfn.CONCAT(space_missions[[#This Row],[Company]],"-",space_missions[[#This Row],[Rocket]])</f>
        <v>VKS RF-Cosmos-3M (11K65M)</v>
      </c>
      <c r="M2722" s="1">
        <f>YEAR(space_missions[[#This Row],[Date]])</f>
        <v>1993</v>
      </c>
    </row>
    <row r="2723" spans="1:13" x14ac:dyDescent="0.3">
      <c r="A2723" s="1" t="s">
        <v>2655</v>
      </c>
      <c r="B2723" s="1" t="s">
        <v>102</v>
      </c>
      <c r="C2723" s="2">
        <v>34268</v>
      </c>
      <c r="D2723" s="3">
        <v>0.71111111111111114</v>
      </c>
      <c r="E2723" s="1" t="s">
        <v>2805</v>
      </c>
      <c r="F2723" s="1" t="s">
        <v>3002</v>
      </c>
      <c r="G2723" s="1" t="s">
        <v>13</v>
      </c>
      <c r="H2723" s="1" t="s">
        <v>14</v>
      </c>
      <c r="I2723" s="1" t="s">
        <v>15</v>
      </c>
      <c r="J2723" s="1">
        <f>FIND(", ",space_missions[[#This Row],[Location]])</f>
        <v>8</v>
      </c>
      <c r="K2723" s="1" t="str">
        <f t="shared" si="42"/>
        <v xml:space="preserve"> USA</v>
      </c>
      <c r="L2723" s="1" t="str">
        <f>_xlfn.CONCAT(space_missions[[#This Row],[Company]],"-",space_missions[[#This Row],[Rocket]])</f>
        <v>Boeing-Delta II 7925</v>
      </c>
      <c r="M2723" s="1">
        <f>YEAR(space_missions[[#This Row],[Date]])</f>
        <v>1993</v>
      </c>
    </row>
    <row r="2724" spans="1:13" x14ac:dyDescent="0.3">
      <c r="A2724" s="1" t="s">
        <v>2882</v>
      </c>
      <c r="B2724" s="1" t="s">
        <v>961</v>
      </c>
      <c r="C2724" s="2">
        <v>34275</v>
      </c>
      <c r="D2724" s="3">
        <v>0.50694444444444442</v>
      </c>
      <c r="E2724" s="1" t="s">
        <v>685</v>
      </c>
      <c r="F2724" s="1" t="s">
        <v>3003</v>
      </c>
      <c r="G2724" s="1" t="s">
        <v>13</v>
      </c>
      <c r="H2724" s="1" t="s">
        <v>14</v>
      </c>
      <c r="I2724" s="1" t="s">
        <v>15</v>
      </c>
      <c r="J2724" s="1">
        <f>FIND(", ",space_missions[[#This Row],[Location]])</f>
        <v>11</v>
      </c>
      <c r="K2724" s="1" t="str">
        <f t="shared" si="42"/>
        <v xml:space="preserve"> Russia</v>
      </c>
      <c r="L2724" s="1" t="str">
        <f>_xlfn.CONCAT(space_missions[[#This Row],[Company]],"-",space_missions[[#This Row],[Rocket]])</f>
        <v>VKS RF-Cosmos-3M (11K65M)</v>
      </c>
      <c r="M2724" s="1">
        <f>YEAR(space_missions[[#This Row],[Date]])</f>
        <v>1993</v>
      </c>
    </row>
    <row r="2725" spans="1:13" x14ac:dyDescent="0.3">
      <c r="A2725" s="1" t="s">
        <v>2338</v>
      </c>
      <c r="B2725" s="1" t="s">
        <v>2477</v>
      </c>
      <c r="C2725" s="2">
        <v>34293</v>
      </c>
      <c r="D2725" s="3">
        <v>5.347222222222222E-2</v>
      </c>
      <c r="E2725" s="1" t="s">
        <v>2609</v>
      </c>
      <c r="F2725" s="1" t="s">
        <v>3004</v>
      </c>
      <c r="G2725" s="1" t="s">
        <v>13</v>
      </c>
      <c r="H2725" s="1" t="s">
        <v>14</v>
      </c>
      <c r="I2725" s="1" t="s">
        <v>15</v>
      </c>
      <c r="J2725" s="1">
        <f>FIND(", ",space_missions[[#This Row],[Location]])</f>
        <v>6</v>
      </c>
      <c r="K2725" s="1" t="str">
        <f t="shared" si="42"/>
        <v xml:space="preserve"> France</v>
      </c>
      <c r="L2725" s="1" t="str">
        <f>_xlfn.CONCAT(space_missions[[#This Row],[Company]],"-",space_missions[[#This Row],[Rocket]])</f>
        <v>Arianespace-Ariane 44LP</v>
      </c>
      <c r="M2725" s="1">
        <f>YEAR(space_missions[[#This Row],[Date]])</f>
        <v>1993</v>
      </c>
    </row>
    <row r="2726" spans="1:13" x14ac:dyDescent="0.3">
      <c r="A2726" s="1" t="s">
        <v>92</v>
      </c>
      <c r="B2726" s="1" t="s">
        <v>226</v>
      </c>
      <c r="C2726" s="2">
        <v>34301</v>
      </c>
      <c r="D2726" s="3">
        <v>0.98611111111111116</v>
      </c>
      <c r="E2726" s="1" t="s">
        <v>2869</v>
      </c>
      <c r="F2726" s="1" t="s">
        <v>3005</v>
      </c>
      <c r="G2726" s="1" t="s">
        <v>13</v>
      </c>
      <c r="H2726" s="1" t="s">
        <v>14</v>
      </c>
      <c r="I2726" s="1" t="s">
        <v>15</v>
      </c>
      <c r="J2726" s="1">
        <f>FIND(", ",space_missions[[#This Row],[Location]])</f>
        <v>8</v>
      </c>
      <c r="K2726" s="1" t="str">
        <f t="shared" si="42"/>
        <v xml:space="preserve"> USA</v>
      </c>
      <c r="L2726" s="1" t="str">
        <f>_xlfn.CONCAT(space_missions[[#This Row],[Company]],"-",space_missions[[#This Row],[Rocket]])</f>
        <v>General Dynamics-Atlas II</v>
      </c>
      <c r="M2726" s="1">
        <f>YEAR(space_missions[[#This Row],[Date]])</f>
        <v>1993</v>
      </c>
    </row>
    <row r="2727" spans="1:13" x14ac:dyDescent="0.3">
      <c r="A2727" s="1" t="s">
        <v>54</v>
      </c>
      <c r="B2727" s="1" t="s">
        <v>916</v>
      </c>
      <c r="C2727" s="2">
        <v>34305</v>
      </c>
      <c r="D2727" s="3">
        <v>0.39374999999999999</v>
      </c>
      <c r="E2727" s="1" t="s">
        <v>2892</v>
      </c>
      <c r="F2727" s="1" t="s">
        <v>3006</v>
      </c>
      <c r="G2727" s="1" t="s">
        <v>13</v>
      </c>
      <c r="H2727" s="1" t="s">
        <v>2129</v>
      </c>
      <c r="I2727" s="1" t="s">
        <v>15</v>
      </c>
      <c r="J2727" s="1">
        <f>FIND(", ",space_missions[[#This Row],[Location]])</f>
        <v>7</v>
      </c>
      <c r="K2727" s="1" t="str">
        <f t="shared" si="42"/>
        <v xml:space="preserve"> USA</v>
      </c>
      <c r="L2727" s="1" t="str">
        <f>_xlfn.CONCAT(space_missions[[#This Row],[Company]],"-",space_missions[[#This Row],[Rocket]])</f>
        <v>NASA-Space Shuttle Endeavour</v>
      </c>
      <c r="M2727" s="1">
        <f>YEAR(space_missions[[#This Row],[Date]])</f>
        <v>1993</v>
      </c>
    </row>
    <row r="2728" spans="1:13" x14ac:dyDescent="0.3">
      <c r="A2728" s="1" t="s">
        <v>2655</v>
      </c>
      <c r="B2728" s="1" t="s">
        <v>43</v>
      </c>
      <c r="C2728" s="2">
        <v>34311</v>
      </c>
      <c r="D2728" s="3">
        <v>3.3333333333333333E-2</v>
      </c>
      <c r="E2728" s="1" t="s">
        <v>2805</v>
      </c>
      <c r="F2728" s="1" t="s">
        <v>3007</v>
      </c>
      <c r="G2728" s="1" t="s">
        <v>13</v>
      </c>
      <c r="H2728" s="1" t="s">
        <v>14</v>
      </c>
      <c r="I2728" s="1" t="s">
        <v>15</v>
      </c>
      <c r="J2728" s="1">
        <f>FIND(", ",space_missions[[#This Row],[Location]])</f>
        <v>8</v>
      </c>
      <c r="K2728" s="1" t="str">
        <f t="shared" si="42"/>
        <v xml:space="preserve"> USA</v>
      </c>
      <c r="L2728" s="1" t="str">
        <f>_xlfn.CONCAT(space_missions[[#This Row],[Company]],"-",space_missions[[#This Row],[Rocket]])</f>
        <v>Boeing-Delta II 7925</v>
      </c>
      <c r="M2728" s="1">
        <f>YEAR(space_missions[[#This Row],[Date]])</f>
        <v>1993</v>
      </c>
    </row>
    <row r="2729" spans="1:13" x14ac:dyDescent="0.3">
      <c r="A2729" s="1" t="s">
        <v>92</v>
      </c>
      <c r="B2729" s="1" t="s">
        <v>482</v>
      </c>
      <c r="C2729" s="2">
        <v>34319</v>
      </c>
      <c r="D2729" s="3">
        <v>2.6388888888888889E-2</v>
      </c>
      <c r="E2729" s="1" t="s">
        <v>3008</v>
      </c>
      <c r="F2729" s="1" t="s">
        <v>3009</v>
      </c>
      <c r="G2729" s="1" t="s">
        <v>13</v>
      </c>
      <c r="H2729" s="1" t="s">
        <v>14</v>
      </c>
      <c r="I2729" s="1" t="s">
        <v>15</v>
      </c>
      <c r="J2729" s="1">
        <f>FIND(", ",space_missions[[#This Row],[Location]])</f>
        <v>8</v>
      </c>
      <c r="K2729" s="1" t="str">
        <f t="shared" si="42"/>
        <v xml:space="preserve"> USA</v>
      </c>
      <c r="L2729" s="1" t="str">
        <f>_xlfn.CONCAT(space_missions[[#This Row],[Company]],"-",space_missions[[#This Row],[Rocket]])</f>
        <v>General Dynamics-Atlas IIAS</v>
      </c>
      <c r="M2729" s="1">
        <f>YEAR(space_missions[[#This Row],[Date]])</f>
        <v>1993</v>
      </c>
    </row>
    <row r="2730" spans="1:13" x14ac:dyDescent="0.3">
      <c r="A2730" s="1" t="s">
        <v>2338</v>
      </c>
      <c r="B2730" s="1" t="s">
        <v>2477</v>
      </c>
      <c r="C2730" s="2">
        <v>34321</v>
      </c>
      <c r="D2730" s="3">
        <v>6.0416666666666667E-2</v>
      </c>
      <c r="E2730" s="1" t="s">
        <v>2675</v>
      </c>
      <c r="F2730" s="1" t="s">
        <v>3010</v>
      </c>
      <c r="G2730" s="1" t="s">
        <v>13</v>
      </c>
      <c r="H2730" s="1" t="s">
        <v>14</v>
      </c>
      <c r="I2730" s="1" t="s">
        <v>15</v>
      </c>
      <c r="J2730" s="1">
        <f>FIND(", ",space_missions[[#This Row],[Location]])</f>
        <v>6</v>
      </c>
      <c r="K2730" s="1" t="str">
        <f t="shared" si="42"/>
        <v xml:space="preserve"> France</v>
      </c>
      <c r="L2730" s="1" t="str">
        <f>_xlfn.CONCAT(space_missions[[#This Row],[Company]],"-",space_missions[[#This Row],[Rocket]])</f>
        <v>Arianespace-Ariane 44L</v>
      </c>
      <c r="M2730" s="1">
        <f>YEAR(space_missions[[#This Row],[Date]])</f>
        <v>1993</v>
      </c>
    </row>
    <row r="2731" spans="1:13" x14ac:dyDescent="0.3">
      <c r="A2731" s="1" t="s">
        <v>2882</v>
      </c>
      <c r="B2731" s="1" t="s">
        <v>1116</v>
      </c>
      <c r="C2731" s="2">
        <v>34325</v>
      </c>
      <c r="D2731" s="3">
        <v>0.85902777777777772</v>
      </c>
      <c r="E2731" s="1" t="s">
        <v>1463</v>
      </c>
      <c r="F2731" s="1" t="s">
        <v>3011</v>
      </c>
      <c r="G2731" s="1" t="s">
        <v>13</v>
      </c>
      <c r="H2731" s="1" t="s">
        <v>14</v>
      </c>
      <c r="I2731" s="1" t="s">
        <v>15</v>
      </c>
      <c r="J2731" s="1">
        <f>FIND(", ",space_missions[[#This Row],[Location]])</f>
        <v>10</v>
      </c>
      <c r="K2731" s="1" t="str">
        <f t="shared" si="42"/>
        <v xml:space="preserve"> Russia</v>
      </c>
      <c r="L2731" s="1" t="str">
        <f>_xlfn.CONCAT(space_missions[[#This Row],[Company]],"-",space_missions[[#This Row],[Rocket]])</f>
        <v>VKS RF-Molniya-M /Block ML</v>
      </c>
      <c r="M2731" s="1">
        <f>YEAR(space_missions[[#This Row],[Date]])</f>
        <v>1993</v>
      </c>
    </row>
    <row r="2732" spans="1:13" x14ac:dyDescent="0.3">
      <c r="A2732" s="1" t="s">
        <v>2338</v>
      </c>
      <c r="B2732" s="1" t="s">
        <v>2477</v>
      </c>
      <c r="C2732" s="2">
        <v>34358</v>
      </c>
      <c r="D2732" s="3">
        <v>0.90069444444444446</v>
      </c>
      <c r="E2732" s="1" t="s">
        <v>2609</v>
      </c>
      <c r="F2732" s="1" t="s">
        <v>3012</v>
      </c>
      <c r="G2732" s="1" t="s">
        <v>13</v>
      </c>
      <c r="H2732" s="1" t="s">
        <v>14</v>
      </c>
      <c r="I2732" s="1" t="s">
        <v>21</v>
      </c>
      <c r="J2732" s="1">
        <f>FIND(", ",space_missions[[#This Row],[Location]])</f>
        <v>6</v>
      </c>
      <c r="K2732" s="1" t="str">
        <f t="shared" si="42"/>
        <v xml:space="preserve"> France</v>
      </c>
      <c r="L2732" s="1" t="str">
        <f>_xlfn.CONCAT(space_missions[[#This Row],[Company]],"-",space_missions[[#This Row],[Rocket]])</f>
        <v>Arianespace-Ariane 44LP</v>
      </c>
      <c r="M2732" s="1">
        <f>YEAR(space_missions[[#This Row],[Date]])</f>
        <v>1994</v>
      </c>
    </row>
    <row r="2733" spans="1:13" x14ac:dyDescent="0.3">
      <c r="A2733" s="1" t="s">
        <v>2882</v>
      </c>
      <c r="B2733" s="1" t="s">
        <v>2050</v>
      </c>
      <c r="C2733" s="2">
        <v>34359</v>
      </c>
      <c r="D2733" s="3">
        <v>1.7361111111111112E-2</v>
      </c>
      <c r="E2733" s="1" t="s">
        <v>1829</v>
      </c>
      <c r="F2733" s="1" t="s">
        <v>3013</v>
      </c>
      <c r="G2733" s="1" t="s">
        <v>13</v>
      </c>
      <c r="H2733" s="1" t="s">
        <v>14</v>
      </c>
      <c r="I2733" s="1" t="s">
        <v>15</v>
      </c>
      <c r="J2733" s="1">
        <f>FIND(", ",space_missions[[#This Row],[Location]])</f>
        <v>10</v>
      </c>
      <c r="K2733" s="1" t="str">
        <f t="shared" si="42"/>
        <v xml:space="preserve"> Russia</v>
      </c>
      <c r="L2733" s="1" t="str">
        <f>_xlfn.CONCAT(space_missions[[#This Row],[Company]],"-",space_missions[[#This Row],[Rocket]])</f>
        <v>VKS RF-Tsyklon-3</v>
      </c>
      <c r="M2733" s="1">
        <f>YEAR(space_missions[[#This Row],[Date]])</f>
        <v>1994</v>
      </c>
    </row>
    <row r="2734" spans="1:13" x14ac:dyDescent="0.3">
      <c r="A2734" s="1" t="s">
        <v>463</v>
      </c>
      <c r="B2734" s="1" t="s">
        <v>322</v>
      </c>
      <c r="C2734" s="2">
        <v>34359</v>
      </c>
      <c r="D2734" s="3">
        <v>0.69027777777777777</v>
      </c>
      <c r="E2734" s="1" t="s">
        <v>2622</v>
      </c>
      <c r="F2734" s="1" t="s">
        <v>3014</v>
      </c>
      <c r="G2734" s="1" t="s">
        <v>13</v>
      </c>
      <c r="H2734" s="1" t="s">
        <v>2624</v>
      </c>
      <c r="I2734" s="1" t="s">
        <v>15</v>
      </c>
      <c r="J2734" s="1">
        <f>FIND(", ",space_missions[[#This Row],[Location]])</f>
        <v>7</v>
      </c>
      <c r="K2734" s="1" t="str">
        <f t="shared" si="42"/>
        <v xml:space="preserve"> USA</v>
      </c>
      <c r="L2734" s="1" t="str">
        <f>_xlfn.CONCAT(space_missions[[#This Row],[Company]],"-",space_missions[[#This Row],[Rocket]])</f>
        <v>Martin Marietta-Titan II(23)G</v>
      </c>
      <c r="M2734" s="1">
        <f>YEAR(space_missions[[#This Row],[Date]])</f>
        <v>1994</v>
      </c>
    </row>
    <row r="2735" spans="1:13" x14ac:dyDescent="0.3">
      <c r="A2735" s="1" t="s">
        <v>54</v>
      </c>
      <c r="B2735" s="1" t="s">
        <v>749</v>
      </c>
      <c r="C2735" s="2">
        <v>34368</v>
      </c>
      <c r="D2735" s="3">
        <v>0.50694444444444442</v>
      </c>
      <c r="E2735" s="1" t="s">
        <v>2362</v>
      </c>
      <c r="F2735" s="1" t="s">
        <v>3015</v>
      </c>
      <c r="G2735" s="1" t="s">
        <v>13</v>
      </c>
      <c r="H2735" s="1" t="s">
        <v>2129</v>
      </c>
      <c r="I2735" s="1" t="s">
        <v>15</v>
      </c>
      <c r="J2735" s="1">
        <f>FIND(", ",space_missions[[#This Row],[Location]])</f>
        <v>7</v>
      </c>
      <c r="K2735" s="1" t="str">
        <f t="shared" si="42"/>
        <v xml:space="preserve"> USA</v>
      </c>
      <c r="L2735" s="1" t="str">
        <f>_xlfn.CONCAT(space_missions[[#This Row],[Company]],"-",space_missions[[#This Row],[Rocket]])</f>
        <v>NASA-Space Shuttle Discovery</v>
      </c>
      <c r="M2735" s="1">
        <f>YEAR(space_missions[[#This Row],[Date]])</f>
        <v>1994</v>
      </c>
    </row>
    <row r="2736" spans="1:13" x14ac:dyDescent="0.3">
      <c r="A2736" s="1" t="s">
        <v>1620</v>
      </c>
      <c r="B2736" s="1" t="s">
        <v>1621</v>
      </c>
      <c r="C2736" s="2">
        <v>34368</v>
      </c>
      <c r="D2736" s="3">
        <v>0.93055555555555558</v>
      </c>
      <c r="E2736" s="1" t="s">
        <v>3016</v>
      </c>
      <c r="F2736" s="1" t="s">
        <v>3017</v>
      </c>
      <c r="G2736" s="1" t="s">
        <v>13</v>
      </c>
      <c r="H2736" s="1" t="s">
        <v>14</v>
      </c>
      <c r="I2736" s="1" t="s">
        <v>15</v>
      </c>
      <c r="J2736" s="1">
        <f>FIND(", ",space_missions[[#This Row],[Location]])</f>
        <v>6</v>
      </c>
      <c r="K2736" s="1" t="str">
        <f t="shared" si="42"/>
        <v xml:space="preserve"> Japan</v>
      </c>
      <c r="L2736" s="1" t="str">
        <f>_xlfn.CONCAT(space_missions[[#This Row],[Company]],"-",space_missions[[#This Row],[Rocket]])</f>
        <v>MHI-H-II</v>
      </c>
      <c r="M2736" s="1">
        <f>YEAR(space_missions[[#This Row],[Date]])</f>
        <v>1994</v>
      </c>
    </row>
    <row r="2737" spans="1:13" x14ac:dyDescent="0.3">
      <c r="A2737" s="1" t="s">
        <v>463</v>
      </c>
      <c r="B2737" s="1" t="s">
        <v>464</v>
      </c>
      <c r="C2737" s="2">
        <v>34372</v>
      </c>
      <c r="D2737" s="3">
        <v>0.90763888888888888</v>
      </c>
      <c r="E2737" s="1" t="s">
        <v>3018</v>
      </c>
      <c r="F2737" s="1" t="s">
        <v>3019</v>
      </c>
      <c r="G2737" s="1" t="s">
        <v>13</v>
      </c>
      <c r="H2737" s="1" t="s">
        <v>14</v>
      </c>
      <c r="I2737" s="1" t="s">
        <v>15</v>
      </c>
      <c r="J2737" s="1">
        <f>FIND(", ",space_missions[[#This Row],[Location]])</f>
        <v>7</v>
      </c>
      <c r="K2737" s="1" t="str">
        <f t="shared" si="42"/>
        <v xml:space="preserve"> USA</v>
      </c>
      <c r="L2737" s="1" t="str">
        <f>_xlfn.CONCAT(space_missions[[#This Row],[Company]],"-",space_missions[[#This Row],[Rocket]])</f>
        <v>Martin Marietta-Titan IV(401)A</v>
      </c>
      <c r="M2737" s="1">
        <f>YEAR(space_missions[[#This Row],[Date]])</f>
        <v>1994</v>
      </c>
    </row>
    <row r="2738" spans="1:13" x14ac:dyDescent="0.3">
      <c r="A2738" s="1" t="s">
        <v>973</v>
      </c>
      <c r="B2738" s="1" t="s">
        <v>2769</v>
      </c>
      <c r="C2738" s="2">
        <v>34373</v>
      </c>
      <c r="D2738" s="3">
        <v>0.35694444444444445</v>
      </c>
      <c r="E2738" s="1" t="s">
        <v>3020</v>
      </c>
      <c r="F2738" s="1" t="s">
        <v>3021</v>
      </c>
      <c r="G2738" s="1" t="s">
        <v>2227</v>
      </c>
      <c r="H2738" s="1" t="s">
        <v>3022</v>
      </c>
      <c r="I2738" s="1" t="s">
        <v>15</v>
      </c>
      <c r="J2738" s="1">
        <f>FIND(", ",space_missions[[#This Row],[Location]])</f>
        <v>5</v>
      </c>
      <c r="K2738" s="1" t="str">
        <f t="shared" si="42"/>
        <v xml:space="preserve"> China</v>
      </c>
      <c r="L2738" s="1" t="str">
        <f>_xlfn.CONCAT(space_missions[[#This Row],[Company]],"-",space_missions[[#This Row],[Rocket]])</f>
        <v>CASC-Long March 3A</v>
      </c>
      <c r="M2738" s="1">
        <f>YEAR(space_missions[[#This Row],[Date]])</f>
        <v>1994</v>
      </c>
    </row>
    <row r="2739" spans="1:13" x14ac:dyDescent="0.3">
      <c r="A2739" s="1" t="s">
        <v>2882</v>
      </c>
      <c r="B2739" s="1" t="s">
        <v>2050</v>
      </c>
      <c r="C2739" s="2">
        <v>34377</v>
      </c>
      <c r="D2739" s="3">
        <v>0.37083333333333335</v>
      </c>
      <c r="E2739" s="1" t="s">
        <v>1829</v>
      </c>
      <c r="F2739" s="1" t="s">
        <v>3023</v>
      </c>
      <c r="G2739" s="1" t="s">
        <v>13</v>
      </c>
      <c r="H2739" s="1" t="s">
        <v>14</v>
      </c>
      <c r="I2739" s="1" t="s">
        <v>15</v>
      </c>
      <c r="J2739" s="1">
        <f>FIND(", ",space_missions[[#This Row],[Location]])</f>
        <v>10</v>
      </c>
      <c r="K2739" s="1" t="str">
        <f t="shared" si="42"/>
        <v xml:space="preserve"> Russia</v>
      </c>
      <c r="L2739" s="1" t="str">
        <f>_xlfn.CONCAT(space_missions[[#This Row],[Company]],"-",space_missions[[#This Row],[Rocket]])</f>
        <v>VKS RF-Tsyklon-3</v>
      </c>
      <c r="M2739" s="1">
        <f>YEAR(space_missions[[#This Row],[Date]])</f>
        <v>1994</v>
      </c>
    </row>
    <row r="2740" spans="1:13" x14ac:dyDescent="0.3">
      <c r="A2740" s="1" t="s">
        <v>2882</v>
      </c>
      <c r="B2740" s="1" t="s">
        <v>1828</v>
      </c>
      <c r="C2740" s="2">
        <v>34395</v>
      </c>
      <c r="D2740" s="3">
        <v>0.1423611111111111</v>
      </c>
      <c r="E2740" s="1" t="s">
        <v>1829</v>
      </c>
      <c r="F2740" s="1" t="s">
        <v>3024</v>
      </c>
      <c r="G2740" s="1" t="s">
        <v>13</v>
      </c>
      <c r="H2740" s="1" t="s">
        <v>14</v>
      </c>
      <c r="I2740" s="1" t="s">
        <v>15</v>
      </c>
      <c r="J2740" s="1">
        <f>FIND(", ",space_missions[[#This Row],[Location]])</f>
        <v>10</v>
      </c>
      <c r="K2740" s="1" t="str">
        <f t="shared" si="42"/>
        <v xml:space="preserve"> Russia</v>
      </c>
      <c r="L2740" s="1" t="str">
        <f>_xlfn.CONCAT(space_missions[[#This Row],[Company]],"-",space_missions[[#This Row],[Rocket]])</f>
        <v>VKS RF-Tsyklon-3</v>
      </c>
      <c r="M2740" s="1">
        <f>YEAR(space_missions[[#This Row],[Date]])</f>
        <v>1994</v>
      </c>
    </row>
    <row r="2741" spans="1:13" x14ac:dyDescent="0.3">
      <c r="A2741" s="1" t="s">
        <v>54</v>
      </c>
      <c r="B2741" s="1" t="s">
        <v>916</v>
      </c>
      <c r="C2741" s="2">
        <v>34397</v>
      </c>
      <c r="D2741" s="3">
        <v>0.57847222222222228</v>
      </c>
      <c r="E2741" s="1" t="s">
        <v>2127</v>
      </c>
      <c r="F2741" s="1" t="s">
        <v>3025</v>
      </c>
      <c r="G2741" s="1" t="s">
        <v>13</v>
      </c>
      <c r="H2741" s="1" t="s">
        <v>2129</v>
      </c>
      <c r="I2741" s="1" t="s">
        <v>15</v>
      </c>
      <c r="J2741" s="1">
        <f>FIND(", ",space_missions[[#This Row],[Location]])</f>
        <v>7</v>
      </c>
      <c r="K2741" s="1" t="str">
        <f t="shared" si="42"/>
        <v xml:space="preserve"> USA</v>
      </c>
      <c r="L2741" s="1" t="str">
        <f>_xlfn.CONCAT(space_missions[[#This Row],[Company]],"-",space_missions[[#This Row],[Rocket]])</f>
        <v>NASA-Space Shuttle Columbia</v>
      </c>
      <c r="M2741" s="1">
        <f>YEAR(space_missions[[#This Row],[Date]])</f>
        <v>1994</v>
      </c>
    </row>
    <row r="2742" spans="1:13" x14ac:dyDescent="0.3">
      <c r="A2742" s="1" t="s">
        <v>2655</v>
      </c>
      <c r="B2742" s="1" t="s">
        <v>43</v>
      </c>
      <c r="C2742" s="2">
        <v>34403</v>
      </c>
      <c r="D2742" s="3">
        <v>0.15277777777777779</v>
      </c>
      <c r="E2742" s="1" t="s">
        <v>2805</v>
      </c>
      <c r="F2742" s="1" t="s">
        <v>3026</v>
      </c>
      <c r="G2742" s="1" t="s">
        <v>13</v>
      </c>
      <c r="H2742" s="1" t="s">
        <v>14</v>
      </c>
      <c r="I2742" s="1" t="s">
        <v>15</v>
      </c>
      <c r="J2742" s="1">
        <f>FIND(", ",space_missions[[#This Row],[Location]])</f>
        <v>8</v>
      </c>
      <c r="K2742" s="1" t="str">
        <f t="shared" si="42"/>
        <v xml:space="preserve"> USA</v>
      </c>
      <c r="L2742" s="1" t="str">
        <f>_xlfn.CONCAT(space_missions[[#This Row],[Company]],"-",space_missions[[#This Row],[Rocket]])</f>
        <v>Boeing-Delta II 7925</v>
      </c>
      <c r="M2742" s="1">
        <f>YEAR(space_missions[[#This Row],[Date]])</f>
        <v>1994</v>
      </c>
    </row>
    <row r="2743" spans="1:13" x14ac:dyDescent="0.3">
      <c r="A2743" s="1" t="s">
        <v>2740</v>
      </c>
      <c r="B2743" s="1" t="s">
        <v>3027</v>
      </c>
      <c r="C2743" s="2">
        <v>34406</v>
      </c>
      <c r="D2743" s="3">
        <v>0.93888888888888888</v>
      </c>
      <c r="E2743" s="1" t="s">
        <v>3028</v>
      </c>
      <c r="F2743" s="1" t="s">
        <v>3029</v>
      </c>
      <c r="G2743" s="1" t="s">
        <v>2227</v>
      </c>
      <c r="H2743" s="1" t="s">
        <v>3030</v>
      </c>
      <c r="I2743" s="1" t="s">
        <v>15</v>
      </c>
      <c r="J2743" s="1">
        <f>FIND(", ",space_missions[[#This Row],[Location]])</f>
        <v>9</v>
      </c>
      <c r="K2743" s="1" t="str">
        <f t="shared" si="42"/>
        <v xml:space="preserve"> USA</v>
      </c>
      <c r="L2743" s="1" t="str">
        <f>_xlfn.CONCAT(space_missions[[#This Row],[Company]],"-",space_missions[[#This Row],[Rocket]])</f>
        <v>Northrop-Minotaur C (Taurus)</v>
      </c>
      <c r="M2743" s="1">
        <f>YEAR(space_missions[[#This Row],[Date]])</f>
        <v>1994</v>
      </c>
    </row>
    <row r="2744" spans="1:13" x14ac:dyDescent="0.3">
      <c r="A2744" s="1" t="s">
        <v>2655</v>
      </c>
      <c r="B2744" s="1" t="s">
        <v>102</v>
      </c>
      <c r="C2744" s="2">
        <v>34412</v>
      </c>
      <c r="D2744" s="3">
        <v>0.98958333333333337</v>
      </c>
      <c r="E2744" s="1" t="s">
        <v>3031</v>
      </c>
      <c r="F2744" s="1" t="s">
        <v>2916</v>
      </c>
      <c r="G2744" s="1" t="s">
        <v>13</v>
      </c>
      <c r="H2744" s="1" t="s">
        <v>14</v>
      </c>
      <c r="I2744" s="1" t="s">
        <v>15</v>
      </c>
      <c r="J2744" s="1">
        <f>FIND(", ",space_missions[[#This Row],[Location]])</f>
        <v>8</v>
      </c>
      <c r="K2744" s="1" t="str">
        <f t="shared" si="42"/>
        <v xml:space="preserve"> USA</v>
      </c>
      <c r="L2744" s="1" t="str">
        <f>_xlfn.CONCAT(space_missions[[#This Row],[Company]],"-",space_missions[[#This Row],[Rocket]])</f>
        <v>Boeing-Delta II 7925-8</v>
      </c>
      <c r="M2744" s="1">
        <f>YEAR(space_missions[[#This Row],[Date]])</f>
        <v>1994</v>
      </c>
    </row>
    <row r="2745" spans="1:13" x14ac:dyDescent="0.3">
      <c r="A2745" s="1" t="s">
        <v>54</v>
      </c>
      <c r="B2745" s="1" t="s">
        <v>749</v>
      </c>
      <c r="C2745" s="2">
        <v>34433</v>
      </c>
      <c r="D2745" s="3">
        <v>0.46180555555555558</v>
      </c>
      <c r="E2745" s="1" t="s">
        <v>2892</v>
      </c>
      <c r="F2745" s="1" t="s">
        <v>3032</v>
      </c>
      <c r="G2745" s="1" t="s">
        <v>13</v>
      </c>
      <c r="H2745" s="1" t="s">
        <v>2129</v>
      </c>
      <c r="I2745" s="1" t="s">
        <v>15</v>
      </c>
      <c r="J2745" s="1">
        <f>FIND(", ",space_missions[[#This Row],[Location]])</f>
        <v>7</v>
      </c>
      <c r="K2745" s="1" t="str">
        <f t="shared" si="42"/>
        <v xml:space="preserve"> USA</v>
      </c>
      <c r="L2745" s="1" t="str">
        <f>_xlfn.CONCAT(space_missions[[#This Row],[Company]],"-",space_missions[[#This Row],[Rocket]])</f>
        <v>NASA-Space Shuttle Endeavour</v>
      </c>
      <c r="M2745" s="1">
        <f>YEAR(space_missions[[#This Row],[Date]])</f>
        <v>1994</v>
      </c>
    </row>
    <row r="2746" spans="1:13" x14ac:dyDescent="0.3">
      <c r="A2746" s="1" t="s">
        <v>2747</v>
      </c>
      <c r="B2746" s="1" t="s">
        <v>482</v>
      </c>
      <c r="C2746" s="2">
        <v>34437</v>
      </c>
      <c r="D2746" s="3">
        <v>0.25277777777777777</v>
      </c>
      <c r="E2746" s="1" t="s">
        <v>2774</v>
      </c>
      <c r="F2746" s="1" t="s">
        <v>3033</v>
      </c>
      <c r="G2746" s="1" t="s">
        <v>13</v>
      </c>
      <c r="H2746" s="1" t="s">
        <v>14</v>
      </c>
      <c r="I2746" s="1" t="s">
        <v>15</v>
      </c>
      <c r="J2746" s="1">
        <f>FIND(", ",space_missions[[#This Row],[Location]])</f>
        <v>8</v>
      </c>
      <c r="K2746" s="1" t="str">
        <f t="shared" si="42"/>
        <v xml:space="preserve"> USA</v>
      </c>
      <c r="L2746" s="1" t="str">
        <f>_xlfn.CONCAT(space_missions[[#This Row],[Company]],"-",space_missions[[#This Row],[Rocket]])</f>
        <v>Lockheed-Atlas I</v>
      </c>
      <c r="M2746" s="1">
        <f>YEAR(space_missions[[#This Row],[Date]])</f>
        <v>1994</v>
      </c>
    </row>
    <row r="2747" spans="1:13" x14ac:dyDescent="0.3">
      <c r="A2747" s="1" t="s">
        <v>2882</v>
      </c>
      <c r="B2747" s="1" t="s">
        <v>2404</v>
      </c>
      <c r="C2747" s="2">
        <v>34447</v>
      </c>
      <c r="D2747" s="3">
        <v>0.33402777777777776</v>
      </c>
      <c r="E2747" s="1" t="s">
        <v>2405</v>
      </c>
      <c r="F2747" s="1" t="s">
        <v>3034</v>
      </c>
      <c r="G2747" s="1" t="s">
        <v>13</v>
      </c>
      <c r="H2747" s="1" t="s">
        <v>14</v>
      </c>
      <c r="I2747" s="1" t="s">
        <v>15</v>
      </c>
      <c r="J2747" s="1">
        <f>FIND(", ",space_missions[[#This Row],[Location]])</f>
        <v>10</v>
      </c>
      <c r="K2747" s="1" t="str">
        <f t="shared" si="42"/>
        <v xml:space="preserve"> Kazakhstan</v>
      </c>
      <c r="L2747" s="1" t="str">
        <f>_xlfn.CONCAT(space_missions[[#This Row],[Company]],"-",space_missions[[#This Row],[Rocket]])</f>
        <v>VKS RF-Zenit-2</v>
      </c>
      <c r="M2747" s="1">
        <f>YEAR(space_missions[[#This Row],[Date]])</f>
        <v>1994</v>
      </c>
    </row>
    <row r="2748" spans="1:13" x14ac:dyDescent="0.3">
      <c r="A2748" s="1" t="s">
        <v>2882</v>
      </c>
      <c r="B2748" s="1" t="s">
        <v>661</v>
      </c>
      <c r="C2748" s="2">
        <v>34450</v>
      </c>
      <c r="D2748" s="3">
        <v>9.3055555555555558E-2</v>
      </c>
      <c r="E2748" s="1" t="s">
        <v>685</v>
      </c>
      <c r="F2748" s="1" t="s">
        <v>3035</v>
      </c>
      <c r="G2748" s="1" t="s">
        <v>13</v>
      </c>
      <c r="H2748" s="1" t="s">
        <v>14</v>
      </c>
      <c r="I2748" s="1" t="s">
        <v>15</v>
      </c>
      <c r="J2748" s="1">
        <f>FIND(", ",space_missions[[#This Row],[Location]])</f>
        <v>11</v>
      </c>
      <c r="K2748" s="1" t="str">
        <f t="shared" si="42"/>
        <v xml:space="preserve"> Russia</v>
      </c>
      <c r="L2748" s="1" t="str">
        <f>_xlfn.CONCAT(space_missions[[#This Row],[Company]],"-",space_missions[[#This Row],[Rocket]])</f>
        <v>VKS RF-Cosmos-3M (11K65M)</v>
      </c>
      <c r="M2748" s="1">
        <f>YEAR(space_missions[[#This Row],[Date]])</f>
        <v>1994</v>
      </c>
    </row>
    <row r="2749" spans="1:13" x14ac:dyDescent="0.3">
      <c r="A2749" s="1" t="s">
        <v>463</v>
      </c>
      <c r="B2749" s="1" t="s">
        <v>521</v>
      </c>
      <c r="C2749" s="2">
        <v>34457</v>
      </c>
      <c r="D2749" s="3">
        <v>0.66319444444444442</v>
      </c>
      <c r="E2749" s="1" t="s">
        <v>3018</v>
      </c>
      <c r="F2749" s="1" t="s">
        <v>3036</v>
      </c>
      <c r="G2749" s="1" t="s">
        <v>13</v>
      </c>
      <c r="H2749" s="1" t="s">
        <v>14</v>
      </c>
      <c r="I2749" s="1" t="s">
        <v>15</v>
      </c>
      <c r="J2749" s="1">
        <f>FIND(", ",space_missions[[#This Row],[Location]])</f>
        <v>7</v>
      </c>
      <c r="K2749" s="1" t="str">
        <f t="shared" si="42"/>
        <v xml:space="preserve"> USA</v>
      </c>
      <c r="L2749" s="1" t="str">
        <f>_xlfn.CONCAT(space_missions[[#This Row],[Company]],"-",space_missions[[#This Row],[Rocket]])</f>
        <v>Martin Marietta-Titan IV(401)A</v>
      </c>
      <c r="M2749" s="1">
        <f>YEAR(space_missions[[#This Row],[Date]])</f>
        <v>1994</v>
      </c>
    </row>
    <row r="2750" spans="1:13" x14ac:dyDescent="0.3">
      <c r="A2750" s="1" t="s">
        <v>2025</v>
      </c>
      <c r="B2750" s="1" t="s">
        <v>2026</v>
      </c>
      <c r="C2750" s="2">
        <v>34458</v>
      </c>
      <c r="D2750" s="3">
        <v>0</v>
      </c>
      <c r="E2750" s="1" t="s">
        <v>2541</v>
      </c>
      <c r="F2750" s="1" t="s">
        <v>3037</v>
      </c>
      <c r="G2750" s="1" t="s">
        <v>13</v>
      </c>
      <c r="H2750" s="1" t="s">
        <v>14</v>
      </c>
      <c r="I2750" s="1" t="s">
        <v>15</v>
      </c>
      <c r="J2750" s="1">
        <f>FIND(", ",space_missions[[#This Row],[Location]])</f>
        <v>7</v>
      </c>
      <c r="K2750" s="1" t="str">
        <f t="shared" si="42"/>
        <v xml:space="preserve"> India</v>
      </c>
      <c r="L2750" s="1" t="str">
        <f>_xlfn.CONCAT(space_missions[[#This Row],[Company]],"-",space_missions[[#This Row],[Rocket]])</f>
        <v>ISRO-ASLV</v>
      </c>
      <c r="M2750" s="1">
        <f>YEAR(space_missions[[#This Row],[Date]])</f>
        <v>1994</v>
      </c>
    </row>
    <row r="2751" spans="1:13" x14ac:dyDescent="0.3">
      <c r="A2751" s="1" t="s">
        <v>2740</v>
      </c>
      <c r="B2751" s="1" t="s">
        <v>2741</v>
      </c>
      <c r="C2751" s="2">
        <v>34473</v>
      </c>
      <c r="D2751" s="3">
        <v>0.7104166666666667</v>
      </c>
      <c r="E2751" s="1" t="s">
        <v>2847</v>
      </c>
      <c r="F2751" s="1" t="s">
        <v>3038</v>
      </c>
      <c r="G2751" s="1" t="s">
        <v>13</v>
      </c>
      <c r="H2751" s="1" t="s">
        <v>2744</v>
      </c>
      <c r="I2751" s="1" t="s">
        <v>56</v>
      </c>
      <c r="J2751" s="1">
        <f>FIND(", ",space_missions[[#This Row],[Location]])</f>
        <v>15</v>
      </c>
      <c r="K2751" s="1" t="str">
        <f t="shared" si="42"/>
        <v xml:space="preserve"> USA</v>
      </c>
      <c r="L2751" s="1" t="str">
        <f>_xlfn.CONCAT(space_missions[[#This Row],[Company]],"-",space_missions[[#This Row],[Rocket]])</f>
        <v>Northrop-Pegasus/HAPS</v>
      </c>
      <c r="M2751" s="1">
        <f>YEAR(space_missions[[#This Row],[Date]])</f>
        <v>1994</v>
      </c>
    </row>
    <row r="2752" spans="1:13" x14ac:dyDescent="0.3">
      <c r="A2752" s="1" t="s">
        <v>2882</v>
      </c>
      <c r="B2752" s="1" t="s">
        <v>1828</v>
      </c>
      <c r="C2752" s="2">
        <v>34479</v>
      </c>
      <c r="D2752" s="3">
        <v>0.42638888888888887</v>
      </c>
      <c r="E2752" s="1" t="s">
        <v>1829</v>
      </c>
      <c r="F2752" s="1" t="s">
        <v>3039</v>
      </c>
      <c r="G2752" s="1" t="s">
        <v>13</v>
      </c>
      <c r="H2752" s="1" t="s">
        <v>14</v>
      </c>
      <c r="I2752" s="1" t="s">
        <v>21</v>
      </c>
      <c r="J2752" s="1">
        <f>FIND(", ",space_missions[[#This Row],[Location]])</f>
        <v>10</v>
      </c>
      <c r="K2752" s="1" t="str">
        <f t="shared" si="42"/>
        <v xml:space="preserve"> Russia</v>
      </c>
      <c r="L2752" s="1" t="str">
        <f>_xlfn.CONCAT(space_missions[[#This Row],[Company]],"-",space_missions[[#This Row],[Rocket]])</f>
        <v>VKS RF-Tsyklon-3</v>
      </c>
      <c r="M2752" s="1">
        <f>YEAR(space_missions[[#This Row],[Date]])</f>
        <v>1994</v>
      </c>
    </row>
    <row r="2753" spans="1:13" x14ac:dyDescent="0.3">
      <c r="A2753" s="1" t="s">
        <v>2338</v>
      </c>
      <c r="B2753" s="1" t="s">
        <v>2477</v>
      </c>
      <c r="C2753" s="2">
        <v>34502</v>
      </c>
      <c r="D2753" s="3">
        <v>0.29652777777777778</v>
      </c>
      <c r="E2753" s="1" t="s">
        <v>2609</v>
      </c>
      <c r="F2753" s="1" t="s">
        <v>3040</v>
      </c>
      <c r="G2753" s="1" t="s">
        <v>13</v>
      </c>
      <c r="H2753" s="1" t="s">
        <v>14</v>
      </c>
      <c r="I2753" s="1" t="s">
        <v>15</v>
      </c>
      <c r="J2753" s="1">
        <f>FIND(", ",space_missions[[#This Row],[Location]])</f>
        <v>6</v>
      </c>
      <c r="K2753" s="1" t="str">
        <f t="shared" si="42"/>
        <v xml:space="preserve"> France</v>
      </c>
      <c r="L2753" s="1" t="str">
        <f>_xlfn.CONCAT(space_missions[[#This Row],[Company]],"-",space_missions[[#This Row],[Rocket]])</f>
        <v>Arianespace-Ariane 44LP</v>
      </c>
      <c r="M2753" s="1">
        <f>YEAR(space_missions[[#This Row],[Date]])</f>
        <v>1994</v>
      </c>
    </row>
    <row r="2754" spans="1:13" x14ac:dyDescent="0.3">
      <c r="A2754" s="1" t="s">
        <v>2747</v>
      </c>
      <c r="B2754" s="1" t="s">
        <v>482</v>
      </c>
      <c r="C2754" s="2">
        <v>34509</v>
      </c>
      <c r="D2754" s="3">
        <v>0.57638888888888884</v>
      </c>
      <c r="E2754" s="1" t="s">
        <v>2774</v>
      </c>
      <c r="F2754" s="1" t="s">
        <v>3041</v>
      </c>
      <c r="G2754" s="1" t="s">
        <v>13</v>
      </c>
      <c r="H2754" s="1" t="s">
        <v>14</v>
      </c>
      <c r="I2754" s="1" t="s">
        <v>15</v>
      </c>
      <c r="J2754" s="1">
        <f>FIND(", ",space_missions[[#This Row],[Location]])</f>
        <v>8</v>
      </c>
      <c r="K2754" s="1" t="str">
        <f t="shared" ref="K2754:K2817" si="43">RIGHT(B2754,LEN(B2754)-FIND("*",SUBSTITUTE(B2754,", ","*",LEN(B2754)-LEN(SUBSTITUTE(B2754,", ","*")))))</f>
        <v xml:space="preserve"> USA</v>
      </c>
      <c r="L2754" s="1" t="str">
        <f>_xlfn.CONCAT(space_missions[[#This Row],[Company]],"-",space_missions[[#This Row],[Rocket]])</f>
        <v>Lockheed-Atlas I</v>
      </c>
      <c r="M2754" s="1">
        <f>YEAR(space_missions[[#This Row],[Date]])</f>
        <v>1994</v>
      </c>
    </row>
    <row r="2755" spans="1:13" x14ac:dyDescent="0.3">
      <c r="A2755" s="1" t="s">
        <v>2740</v>
      </c>
      <c r="B2755" s="1" t="s">
        <v>3042</v>
      </c>
      <c r="C2755" s="2">
        <v>34512</v>
      </c>
      <c r="D2755" s="3">
        <v>0.88541666666666663</v>
      </c>
      <c r="E2755" s="1" t="s">
        <v>3043</v>
      </c>
      <c r="F2755" s="1" t="s">
        <v>3044</v>
      </c>
      <c r="G2755" s="1" t="s">
        <v>2227</v>
      </c>
      <c r="H2755" s="1" t="s">
        <v>2744</v>
      </c>
      <c r="I2755" s="1" t="s">
        <v>21</v>
      </c>
      <c r="J2755" s="1">
        <f>FIND(", ",space_missions[[#This Row],[Location]])</f>
        <v>10</v>
      </c>
      <c r="K2755" s="1" t="str">
        <f t="shared" si="43"/>
        <v xml:space="preserve"> USA</v>
      </c>
      <c r="L2755" s="1" t="str">
        <f>_xlfn.CONCAT(space_missions[[#This Row],[Company]],"-",space_missions[[#This Row],[Rocket]])</f>
        <v>Northrop-Pegasus XL</v>
      </c>
      <c r="M2755" s="1">
        <f>YEAR(space_missions[[#This Row],[Date]])</f>
        <v>1994</v>
      </c>
    </row>
    <row r="2756" spans="1:13" x14ac:dyDescent="0.3">
      <c r="A2756" s="1" t="s">
        <v>973</v>
      </c>
      <c r="B2756" s="1" t="s">
        <v>1288</v>
      </c>
      <c r="C2756" s="2">
        <v>34518</v>
      </c>
      <c r="D2756" s="3">
        <v>0.33333333333333331</v>
      </c>
      <c r="E2756" s="1" t="s">
        <v>2910</v>
      </c>
      <c r="F2756" s="1" t="s">
        <v>3045</v>
      </c>
      <c r="G2756" s="1" t="s">
        <v>2227</v>
      </c>
      <c r="H2756" s="1" t="s">
        <v>2912</v>
      </c>
      <c r="I2756" s="1" t="s">
        <v>15</v>
      </c>
      <c r="J2756" s="1">
        <f>FIND(", ",space_missions[[#This Row],[Location]])</f>
        <v>17</v>
      </c>
      <c r="K2756" s="1" t="str">
        <f t="shared" si="43"/>
        <v xml:space="preserve"> China</v>
      </c>
      <c r="L2756" s="1" t="str">
        <f>_xlfn.CONCAT(space_missions[[#This Row],[Company]],"-",space_missions[[#This Row],[Rocket]])</f>
        <v>CASC-Long March 2D</v>
      </c>
      <c r="M2756" s="1">
        <f>YEAR(space_missions[[#This Row],[Date]])</f>
        <v>1994</v>
      </c>
    </row>
    <row r="2757" spans="1:13" x14ac:dyDescent="0.3">
      <c r="A2757" s="1" t="s">
        <v>54</v>
      </c>
      <c r="B2757" s="1" t="s">
        <v>749</v>
      </c>
      <c r="C2757" s="2">
        <v>34523</v>
      </c>
      <c r="D2757" s="3">
        <v>0.19652777777777777</v>
      </c>
      <c r="E2757" s="1" t="s">
        <v>2127</v>
      </c>
      <c r="F2757" s="1" t="s">
        <v>3046</v>
      </c>
      <c r="G2757" s="1" t="s">
        <v>13</v>
      </c>
      <c r="H2757" s="1" t="s">
        <v>2129</v>
      </c>
      <c r="I2757" s="1" t="s">
        <v>15</v>
      </c>
      <c r="J2757" s="1">
        <f>FIND(", ",space_missions[[#This Row],[Location]])</f>
        <v>7</v>
      </c>
      <c r="K2757" s="1" t="str">
        <f t="shared" si="43"/>
        <v xml:space="preserve"> USA</v>
      </c>
      <c r="L2757" s="1" t="str">
        <f>_xlfn.CONCAT(space_missions[[#This Row],[Company]],"-",space_missions[[#This Row],[Rocket]])</f>
        <v>NASA-Space Shuttle Columbia</v>
      </c>
      <c r="M2757" s="1">
        <f>YEAR(space_missions[[#This Row],[Date]])</f>
        <v>1994</v>
      </c>
    </row>
    <row r="2758" spans="1:13" x14ac:dyDescent="0.3">
      <c r="A2758" s="1" t="s">
        <v>2338</v>
      </c>
      <c r="B2758" s="1" t="s">
        <v>2477</v>
      </c>
      <c r="C2758" s="2">
        <v>34523</v>
      </c>
      <c r="D2758" s="3">
        <v>0.96180555555555558</v>
      </c>
      <c r="E2758" s="1" t="s">
        <v>2675</v>
      </c>
      <c r="F2758" s="1" t="s">
        <v>3047</v>
      </c>
      <c r="G2758" s="1" t="s">
        <v>13</v>
      </c>
      <c r="H2758" s="1" t="s">
        <v>14</v>
      </c>
      <c r="I2758" s="1" t="s">
        <v>15</v>
      </c>
      <c r="J2758" s="1">
        <f>FIND(", ",space_missions[[#This Row],[Location]])</f>
        <v>6</v>
      </c>
      <c r="K2758" s="1" t="str">
        <f t="shared" si="43"/>
        <v xml:space="preserve"> France</v>
      </c>
      <c r="L2758" s="1" t="str">
        <f>_xlfn.CONCAT(space_missions[[#This Row],[Company]],"-",space_missions[[#This Row],[Rocket]])</f>
        <v>Arianespace-Ariane 44L</v>
      </c>
      <c r="M2758" s="1">
        <f>YEAR(space_missions[[#This Row],[Date]])</f>
        <v>1994</v>
      </c>
    </row>
    <row r="2759" spans="1:13" x14ac:dyDescent="0.3">
      <c r="A2759" s="1" t="s">
        <v>2882</v>
      </c>
      <c r="B2759" s="1" t="s">
        <v>661</v>
      </c>
      <c r="C2759" s="2">
        <v>34529</v>
      </c>
      <c r="D2759" s="3">
        <v>0.21736111111111112</v>
      </c>
      <c r="E2759" s="1" t="s">
        <v>685</v>
      </c>
      <c r="F2759" s="1" t="s">
        <v>3048</v>
      </c>
      <c r="G2759" s="1" t="s">
        <v>13</v>
      </c>
      <c r="H2759" s="1" t="s">
        <v>14</v>
      </c>
      <c r="I2759" s="1" t="s">
        <v>15</v>
      </c>
      <c r="J2759" s="1">
        <f>FIND(", ",space_missions[[#This Row],[Location]])</f>
        <v>11</v>
      </c>
      <c r="K2759" s="1" t="str">
        <f t="shared" si="43"/>
        <v xml:space="preserve"> Russia</v>
      </c>
      <c r="L2759" s="1" t="str">
        <f>_xlfn.CONCAT(space_missions[[#This Row],[Company]],"-",space_missions[[#This Row],[Rocket]])</f>
        <v>VKS RF-Cosmos-3M (11K65M)</v>
      </c>
      <c r="M2759" s="1">
        <f>YEAR(space_missions[[#This Row],[Date]])</f>
        <v>1994</v>
      </c>
    </row>
    <row r="2760" spans="1:13" x14ac:dyDescent="0.3">
      <c r="A2760" s="1" t="s">
        <v>973</v>
      </c>
      <c r="B2760" s="1" t="s">
        <v>2317</v>
      </c>
      <c r="C2760" s="2">
        <v>34536</v>
      </c>
      <c r="D2760" s="3">
        <v>0.4548611111111111</v>
      </c>
      <c r="E2760" s="1" t="s">
        <v>2318</v>
      </c>
      <c r="F2760" s="1" t="s">
        <v>3049</v>
      </c>
      <c r="G2760" s="1" t="s">
        <v>13</v>
      </c>
      <c r="H2760" s="1" t="s">
        <v>14</v>
      </c>
      <c r="I2760" s="1" t="s">
        <v>15</v>
      </c>
      <c r="J2760" s="1">
        <f>FIND(", ",space_missions[[#This Row],[Location]])</f>
        <v>5</v>
      </c>
      <c r="K2760" s="1" t="str">
        <f t="shared" si="43"/>
        <v xml:space="preserve"> China</v>
      </c>
      <c r="L2760" s="1" t="str">
        <f>_xlfn.CONCAT(space_missions[[#This Row],[Company]],"-",space_missions[[#This Row],[Rocket]])</f>
        <v>CASC-Long March 3</v>
      </c>
      <c r="M2760" s="1">
        <f>YEAR(space_missions[[#This Row],[Date]])</f>
        <v>1994</v>
      </c>
    </row>
    <row r="2761" spans="1:13" x14ac:dyDescent="0.3">
      <c r="A2761" s="1" t="s">
        <v>2882</v>
      </c>
      <c r="B2761" s="1" t="s">
        <v>961</v>
      </c>
      <c r="C2761" s="2">
        <v>34548</v>
      </c>
      <c r="D2761" s="3"/>
      <c r="E2761" s="1" t="s">
        <v>685</v>
      </c>
      <c r="F2761" s="1" t="s">
        <v>3050</v>
      </c>
      <c r="G2761" s="1" t="s">
        <v>13</v>
      </c>
      <c r="H2761" s="1" t="s">
        <v>14</v>
      </c>
      <c r="I2761" s="1" t="s">
        <v>15</v>
      </c>
      <c r="J2761" s="1">
        <f>FIND(", ",space_missions[[#This Row],[Location]])</f>
        <v>11</v>
      </c>
      <c r="K2761" s="1" t="str">
        <f t="shared" si="43"/>
        <v xml:space="preserve"> Russia</v>
      </c>
      <c r="L2761" s="1" t="str">
        <f>_xlfn.CONCAT(space_missions[[#This Row],[Company]],"-",space_missions[[#This Row],[Rocket]])</f>
        <v>VKS RF-Cosmos-3M (11K65M)</v>
      </c>
      <c r="M2761" s="1">
        <f>YEAR(space_missions[[#This Row],[Date]])</f>
        <v>1994</v>
      </c>
    </row>
    <row r="2762" spans="1:13" x14ac:dyDescent="0.3">
      <c r="A2762" s="1" t="s">
        <v>2747</v>
      </c>
      <c r="B2762" s="1" t="s">
        <v>226</v>
      </c>
      <c r="C2762" s="2">
        <v>34549</v>
      </c>
      <c r="D2762" s="3">
        <v>0.99791666666666667</v>
      </c>
      <c r="E2762" s="1" t="s">
        <v>2897</v>
      </c>
      <c r="F2762" s="1" t="s">
        <v>3051</v>
      </c>
      <c r="G2762" s="1" t="s">
        <v>13</v>
      </c>
      <c r="H2762" s="1" t="s">
        <v>14</v>
      </c>
      <c r="I2762" s="1" t="s">
        <v>15</v>
      </c>
      <c r="J2762" s="1">
        <f>FIND(", ",space_missions[[#This Row],[Location]])</f>
        <v>8</v>
      </c>
      <c r="K2762" s="1" t="str">
        <f t="shared" si="43"/>
        <v xml:space="preserve"> USA</v>
      </c>
      <c r="L2762" s="1" t="str">
        <f>_xlfn.CONCAT(space_missions[[#This Row],[Company]],"-",space_missions[[#This Row],[Rocket]])</f>
        <v>Lockheed-Atlas IIA</v>
      </c>
      <c r="M2762" s="1">
        <f>YEAR(space_missions[[#This Row],[Date]])</f>
        <v>1994</v>
      </c>
    </row>
    <row r="2763" spans="1:13" x14ac:dyDescent="0.3">
      <c r="A2763" s="1" t="s">
        <v>2882</v>
      </c>
      <c r="B2763" s="1" t="s">
        <v>2113</v>
      </c>
      <c r="C2763" s="2">
        <v>34551</v>
      </c>
      <c r="D2763" s="3">
        <v>0.05</v>
      </c>
      <c r="E2763" s="1" t="s">
        <v>1302</v>
      </c>
      <c r="F2763" s="1" t="s">
        <v>3052</v>
      </c>
      <c r="G2763" s="1" t="s">
        <v>13</v>
      </c>
      <c r="H2763" s="1" t="s">
        <v>14</v>
      </c>
      <c r="I2763" s="1" t="s">
        <v>15</v>
      </c>
      <c r="J2763" s="1">
        <f>FIND(", ",space_missions[[#This Row],[Location]])</f>
        <v>10</v>
      </c>
      <c r="K2763" s="1" t="str">
        <f t="shared" si="43"/>
        <v xml:space="preserve"> Russia</v>
      </c>
      <c r="L2763" s="1" t="str">
        <f>_xlfn.CONCAT(space_missions[[#This Row],[Company]],"-",space_missions[[#This Row],[Rocket]])</f>
        <v>VKS RF-Molniya-M /Block 2BL</v>
      </c>
      <c r="M2763" s="1">
        <f>YEAR(space_missions[[#This Row],[Date]])</f>
        <v>1994</v>
      </c>
    </row>
    <row r="2764" spans="1:13" x14ac:dyDescent="0.3">
      <c r="A2764" s="1" t="s">
        <v>2338</v>
      </c>
      <c r="B2764" s="1" t="s">
        <v>2477</v>
      </c>
      <c r="C2764" s="2">
        <v>34556</v>
      </c>
      <c r="D2764" s="3">
        <v>0.96180555555555558</v>
      </c>
      <c r="E2764" s="1" t="s">
        <v>2609</v>
      </c>
      <c r="F2764" s="1" t="s">
        <v>3053</v>
      </c>
      <c r="G2764" s="1" t="s">
        <v>13</v>
      </c>
      <c r="H2764" s="1" t="s">
        <v>14</v>
      </c>
      <c r="I2764" s="1" t="s">
        <v>15</v>
      </c>
      <c r="J2764" s="1">
        <f>FIND(", ",space_missions[[#This Row],[Location]])</f>
        <v>6</v>
      </c>
      <c r="K2764" s="1" t="str">
        <f t="shared" si="43"/>
        <v xml:space="preserve"> France</v>
      </c>
      <c r="L2764" s="1" t="str">
        <f>_xlfn.CONCAT(space_missions[[#This Row],[Company]],"-",space_missions[[#This Row],[Rocket]])</f>
        <v>Arianespace-Ariane 44LP</v>
      </c>
      <c r="M2764" s="1">
        <f>YEAR(space_missions[[#This Row],[Date]])</f>
        <v>1994</v>
      </c>
    </row>
    <row r="2765" spans="1:13" x14ac:dyDescent="0.3">
      <c r="A2765" s="1" t="s">
        <v>2882</v>
      </c>
      <c r="B2765" s="1" t="s">
        <v>980</v>
      </c>
      <c r="C2765" s="2">
        <v>34569</v>
      </c>
      <c r="D2765" s="3">
        <v>0.60486111111111107</v>
      </c>
      <c r="E2765" s="1" t="s">
        <v>1463</v>
      </c>
      <c r="F2765" s="1" t="s">
        <v>3054</v>
      </c>
      <c r="G2765" s="1" t="s">
        <v>13</v>
      </c>
      <c r="H2765" s="1" t="s">
        <v>14</v>
      </c>
      <c r="I2765" s="1" t="s">
        <v>15</v>
      </c>
      <c r="J2765" s="1">
        <f>FIND(", ",space_missions[[#This Row],[Location]])</f>
        <v>10</v>
      </c>
      <c r="K2765" s="1" t="str">
        <f t="shared" si="43"/>
        <v xml:space="preserve"> Russia</v>
      </c>
      <c r="L2765" s="1" t="str">
        <f>_xlfn.CONCAT(space_missions[[#This Row],[Company]],"-",space_missions[[#This Row],[Rocket]])</f>
        <v>VKS RF-Molniya-M /Block ML</v>
      </c>
      <c r="M2765" s="1">
        <f>YEAR(space_missions[[#This Row],[Date]])</f>
        <v>1994</v>
      </c>
    </row>
    <row r="2766" spans="1:13" x14ac:dyDescent="0.3">
      <c r="A2766" s="1" t="s">
        <v>2882</v>
      </c>
      <c r="B2766" s="1" t="s">
        <v>2404</v>
      </c>
      <c r="C2766" s="2">
        <v>34572</v>
      </c>
      <c r="D2766" s="3">
        <v>0.5</v>
      </c>
      <c r="E2766" s="1" t="s">
        <v>2405</v>
      </c>
      <c r="F2766" s="1" t="s">
        <v>3055</v>
      </c>
      <c r="G2766" s="1" t="s">
        <v>13</v>
      </c>
      <c r="H2766" s="1" t="s">
        <v>14</v>
      </c>
      <c r="I2766" s="1" t="s">
        <v>15</v>
      </c>
      <c r="J2766" s="1">
        <f>FIND(", ",space_missions[[#This Row],[Location]])</f>
        <v>10</v>
      </c>
      <c r="K2766" s="1" t="str">
        <f t="shared" si="43"/>
        <v xml:space="preserve"> Kazakhstan</v>
      </c>
      <c r="L2766" s="1" t="str">
        <f>_xlfn.CONCAT(space_missions[[#This Row],[Company]],"-",space_missions[[#This Row],[Rocket]])</f>
        <v>VKS RF-Zenit-2</v>
      </c>
      <c r="M2766" s="1">
        <f>YEAR(space_missions[[#This Row],[Date]])</f>
        <v>1994</v>
      </c>
    </row>
    <row r="2767" spans="1:13" x14ac:dyDescent="0.3">
      <c r="A2767" s="1" t="s">
        <v>463</v>
      </c>
      <c r="B2767" s="1" t="s">
        <v>521</v>
      </c>
      <c r="C2767" s="2">
        <v>34573</v>
      </c>
      <c r="D2767" s="3">
        <v>0.37361111111111112</v>
      </c>
      <c r="E2767" s="1" t="s">
        <v>3018</v>
      </c>
      <c r="F2767" s="1" t="s">
        <v>3056</v>
      </c>
      <c r="G2767" s="1" t="s">
        <v>13</v>
      </c>
      <c r="H2767" s="1" t="s">
        <v>14</v>
      </c>
      <c r="I2767" s="1" t="s">
        <v>15</v>
      </c>
      <c r="J2767" s="1">
        <f>FIND(", ",space_missions[[#This Row],[Location]])</f>
        <v>7</v>
      </c>
      <c r="K2767" s="1" t="str">
        <f t="shared" si="43"/>
        <v xml:space="preserve"> USA</v>
      </c>
      <c r="L2767" s="1" t="str">
        <f>_xlfn.CONCAT(space_missions[[#This Row],[Company]],"-",space_missions[[#This Row],[Rocket]])</f>
        <v>Martin Marietta-Titan IV(401)A</v>
      </c>
      <c r="M2767" s="1">
        <f>YEAR(space_missions[[#This Row],[Date]])</f>
        <v>1994</v>
      </c>
    </row>
    <row r="2768" spans="1:13" x14ac:dyDescent="0.3">
      <c r="A2768" s="1" t="s">
        <v>973</v>
      </c>
      <c r="B2768" s="1" t="s">
        <v>2769</v>
      </c>
      <c r="C2768" s="2">
        <v>34573</v>
      </c>
      <c r="D2768" s="3">
        <v>0.96527777777777779</v>
      </c>
      <c r="E2768" s="1" t="s">
        <v>2770</v>
      </c>
      <c r="F2768" s="1" t="s">
        <v>3057</v>
      </c>
      <c r="G2768" s="1" t="s">
        <v>13</v>
      </c>
      <c r="H2768" s="1" t="s">
        <v>14</v>
      </c>
      <c r="I2768" s="1" t="s">
        <v>15</v>
      </c>
      <c r="J2768" s="1">
        <f>FIND(", ",space_missions[[#This Row],[Location]])</f>
        <v>5</v>
      </c>
      <c r="K2768" s="1" t="str">
        <f t="shared" si="43"/>
        <v xml:space="preserve"> China</v>
      </c>
      <c r="L2768" s="1" t="str">
        <f>_xlfn.CONCAT(space_missions[[#This Row],[Company]],"-",space_missions[[#This Row],[Rocket]])</f>
        <v>CASC-Long March 2E</v>
      </c>
      <c r="M2768" s="1">
        <f>YEAR(space_missions[[#This Row],[Date]])</f>
        <v>1994</v>
      </c>
    </row>
    <row r="2769" spans="1:13" x14ac:dyDescent="0.3">
      <c r="A2769" s="1" t="s">
        <v>1620</v>
      </c>
      <c r="B2769" s="1" t="s">
        <v>1621</v>
      </c>
      <c r="C2769" s="2">
        <v>34574</v>
      </c>
      <c r="D2769" s="3">
        <v>0.3263888888888889</v>
      </c>
      <c r="E2769" s="1" t="s">
        <v>3016</v>
      </c>
      <c r="F2769" s="1" t="s">
        <v>3058</v>
      </c>
      <c r="G2769" s="1" t="s">
        <v>13</v>
      </c>
      <c r="H2769" s="1" t="s">
        <v>14</v>
      </c>
      <c r="I2769" s="1" t="s">
        <v>15</v>
      </c>
      <c r="J2769" s="1">
        <f>FIND(", ",space_missions[[#This Row],[Location]])</f>
        <v>6</v>
      </c>
      <c r="K2769" s="1" t="str">
        <f t="shared" si="43"/>
        <v xml:space="preserve"> Japan</v>
      </c>
      <c r="L2769" s="1" t="str">
        <f>_xlfn.CONCAT(space_missions[[#This Row],[Company]],"-",space_missions[[#This Row],[Rocket]])</f>
        <v>MHI-H-II</v>
      </c>
      <c r="M2769" s="1">
        <f>YEAR(space_missions[[#This Row],[Date]])</f>
        <v>1994</v>
      </c>
    </row>
    <row r="2770" spans="1:13" x14ac:dyDescent="0.3">
      <c r="A2770" s="1" t="s">
        <v>92</v>
      </c>
      <c r="B2770" s="1" t="s">
        <v>127</v>
      </c>
      <c r="C2770" s="2">
        <v>34575</v>
      </c>
      <c r="D2770" s="3">
        <v>0.73472222222222228</v>
      </c>
      <c r="E2770" s="1" t="s">
        <v>1965</v>
      </c>
      <c r="F2770" s="1" t="s">
        <v>3059</v>
      </c>
      <c r="G2770" s="1" t="s">
        <v>13</v>
      </c>
      <c r="H2770" s="1" t="s">
        <v>14</v>
      </c>
      <c r="I2770" s="1" t="s">
        <v>15</v>
      </c>
      <c r="J2770" s="1">
        <f>FIND(", ",space_missions[[#This Row],[Location]])</f>
        <v>7</v>
      </c>
      <c r="K2770" s="1" t="str">
        <f t="shared" si="43"/>
        <v xml:space="preserve"> USA</v>
      </c>
      <c r="L2770" s="1" t="str">
        <f>_xlfn.CONCAT(space_missions[[#This Row],[Company]],"-",space_missions[[#This Row],[Rocket]])</f>
        <v>General Dynamics-Atlas-E/F Star-37S-ISS</v>
      </c>
      <c r="M2770" s="1">
        <f>YEAR(space_missions[[#This Row],[Date]])</f>
        <v>1994</v>
      </c>
    </row>
    <row r="2771" spans="1:13" x14ac:dyDescent="0.3">
      <c r="A2771" s="1" t="s">
        <v>2740</v>
      </c>
      <c r="B2771" s="1" t="s">
        <v>2741</v>
      </c>
      <c r="C2771" s="2">
        <v>34580</v>
      </c>
      <c r="D2771" s="3">
        <v>0.60972222222222228</v>
      </c>
      <c r="E2771" s="1" t="s">
        <v>2742</v>
      </c>
      <c r="F2771" s="1" t="s">
        <v>3060</v>
      </c>
      <c r="G2771" s="1" t="s">
        <v>13</v>
      </c>
      <c r="H2771" s="1" t="s">
        <v>2744</v>
      </c>
      <c r="I2771" s="1" t="s">
        <v>15</v>
      </c>
      <c r="J2771" s="1">
        <f>FIND(", ",space_missions[[#This Row],[Location]])</f>
        <v>15</v>
      </c>
      <c r="K2771" s="1" t="str">
        <f t="shared" si="43"/>
        <v xml:space="preserve"> USA</v>
      </c>
      <c r="L2771" s="1" t="str">
        <f>_xlfn.CONCAT(space_missions[[#This Row],[Company]],"-",space_missions[[#This Row],[Rocket]])</f>
        <v>Northrop-Pegasus</v>
      </c>
      <c r="M2771" s="1">
        <f>YEAR(space_missions[[#This Row],[Date]])</f>
        <v>1994</v>
      </c>
    </row>
    <row r="2772" spans="1:13" x14ac:dyDescent="0.3">
      <c r="A2772" s="1" t="s">
        <v>2338</v>
      </c>
      <c r="B2772" s="1" t="s">
        <v>2477</v>
      </c>
      <c r="C2772" s="2">
        <v>34586</v>
      </c>
      <c r="D2772" s="3">
        <v>2.013888888888889E-2</v>
      </c>
      <c r="E2772" s="1" t="s">
        <v>2970</v>
      </c>
      <c r="F2772" s="1" t="s">
        <v>3061</v>
      </c>
      <c r="G2772" s="1" t="s">
        <v>13</v>
      </c>
      <c r="H2772" s="1" t="s">
        <v>14</v>
      </c>
      <c r="I2772" s="1" t="s">
        <v>15</v>
      </c>
      <c r="J2772" s="1">
        <f>FIND(", ",space_missions[[#This Row],[Location]])</f>
        <v>6</v>
      </c>
      <c r="K2772" s="1" t="str">
        <f t="shared" si="43"/>
        <v xml:space="preserve"> France</v>
      </c>
      <c r="L2772" s="1" t="str">
        <f>_xlfn.CONCAT(space_missions[[#This Row],[Company]],"-",space_missions[[#This Row],[Rocket]])</f>
        <v>Arianespace-Ariane 42L</v>
      </c>
      <c r="M2772" s="1">
        <f>YEAR(space_missions[[#This Row],[Date]])</f>
        <v>1994</v>
      </c>
    </row>
    <row r="2773" spans="1:13" x14ac:dyDescent="0.3">
      <c r="A2773" s="1" t="s">
        <v>54</v>
      </c>
      <c r="B2773" s="1" t="s">
        <v>916</v>
      </c>
      <c r="C2773" s="2">
        <v>34586</v>
      </c>
      <c r="D2773" s="3">
        <v>0.93194444444444446</v>
      </c>
      <c r="E2773" s="1" t="s">
        <v>2362</v>
      </c>
      <c r="F2773" s="1" t="s">
        <v>3062</v>
      </c>
      <c r="G2773" s="1" t="s">
        <v>13</v>
      </c>
      <c r="H2773" s="1" t="s">
        <v>2129</v>
      </c>
      <c r="I2773" s="1" t="s">
        <v>15</v>
      </c>
      <c r="J2773" s="1">
        <f>FIND(", ",space_missions[[#This Row],[Location]])</f>
        <v>7</v>
      </c>
      <c r="K2773" s="1" t="str">
        <f t="shared" si="43"/>
        <v xml:space="preserve"> USA</v>
      </c>
      <c r="L2773" s="1" t="str">
        <f>_xlfn.CONCAT(space_missions[[#This Row],[Company]],"-",space_missions[[#This Row],[Rocket]])</f>
        <v>NASA-Space Shuttle Discovery</v>
      </c>
      <c r="M2773" s="1">
        <f>YEAR(space_missions[[#This Row],[Date]])</f>
        <v>1994</v>
      </c>
    </row>
    <row r="2774" spans="1:13" x14ac:dyDescent="0.3">
      <c r="A2774" s="1" t="s">
        <v>2882</v>
      </c>
      <c r="B2774" s="1" t="s">
        <v>961</v>
      </c>
      <c r="C2774" s="2">
        <v>34604</v>
      </c>
      <c r="D2774" s="3">
        <v>0.58333333333333337</v>
      </c>
      <c r="E2774" s="1" t="s">
        <v>685</v>
      </c>
      <c r="F2774" s="1" t="s">
        <v>3063</v>
      </c>
      <c r="G2774" s="1" t="s">
        <v>13</v>
      </c>
      <c r="H2774" s="1" t="s">
        <v>14</v>
      </c>
      <c r="I2774" s="1" t="s">
        <v>15</v>
      </c>
      <c r="J2774" s="1">
        <f>FIND(", ",space_missions[[#This Row],[Location]])</f>
        <v>11</v>
      </c>
      <c r="K2774" s="1" t="str">
        <f t="shared" si="43"/>
        <v xml:space="preserve"> Russia</v>
      </c>
      <c r="L2774" s="1" t="str">
        <f>_xlfn.CONCAT(space_missions[[#This Row],[Company]],"-",space_missions[[#This Row],[Rocket]])</f>
        <v>VKS RF-Cosmos-3M (11K65M)</v>
      </c>
      <c r="M2774" s="1">
        <f>YEAR(space_missions[[#This Row],[Date]])</f>
        <v>1994</v>
      </c>
    </row>
    <row r="2775" spans="1:13" x14ac:dyDescent="0.3">
      <c r="A2775" s="1" t="s">
        <v>54</v>
      </c>
      <c r="B2775" s="1" t="s">
        <v>749</v>
      </c>
      <c r="C2775" s="2">
        <v>34607</v>
      </c>
      <c r="D2775" s="3">
        <v>0.46944444444444444</v>
      </c>
      <c r="E2775" s="1" t="s">
        <v>2892</v>
      </c>
      <c r="F2775" s="1" t="s">
        <v>3064</v>
      </c>
      <c r="G2775" s="1" t="s">
        <v>13</v>
      </c>
      <c r="H2775" s="1" t="s">
        <v>2129</v>
      </c>
      <c r="I2775" s="1" t="s">
        <v>15</v>
      </c>
      <c r="J2775" s="1">
        <f>FIND(", ",space_missions[[#This Row],[Location]])</f>
        <v>7</v>
      </c>
      <c r="K2775" s="1" t="str">
        <f t="shared" si="43"/>
        <v xml:space="preserve"> USA</v>
      </c>
      <c r="L2775" s="1" t="str">
        <f>_xlfn.CONCAT(space_missions[[#This Row],[Company]],"-",space_missions[[#This Row],[Rocket]])</f>
        <v>NASA-Space Shuttle Endeavour</v>
      </c>
      <c r="M2775" s="1">
        <f>YEAR(space_missions[[#This Row],[Date]])</f>
        <v>1994</v>
      </c>
    </row>
    <row r="2776" spans="1:13" x14ac:dyDescent="0.3">
      <c r="A2776" s="1" t="s">
        <v>2747</v>
      </c>
      <c r="B2776" s="1" t="s">
        <v>482</v>
      </c>
      <c r="C2776" s="2">
        <v>34613</v>
      </c>
      <c r="D2776" s="3">
        <v>0.27430555555555558</v>
      </c>
      <c r="E2776" s="1" t="s">
        <v>3008</v>
      </c>
      <c r="F2776" s="1" t="s">
        <v>3065</v>
      </c>
      <c r="G2776" s="1" t="s">
        <v>13</v>
      </c>
      <c r="H2776" s="1" t="s">
        <v>14</v>
      </c>
      <c r="I2776" s="1" t="s">
        <v>15</v>
      </c>
      <c r="J2776" s="1">
        <f>FIND(", ",space_missions[[#This Row],[Location]])</f>
        <v>8</v>
      </c>
      <c r="K2776" s="1" t="str">
        <f t="shared" si="43"/>
        <v xml:space="preserve"> USA</v>
      </c>
      <c r="L2776" s="1" t="str">
        <f>_xlfn.CONCAT(space_missions[[#This Row],[Company]],"-",space_missions[[#This Row],[Rocket]])</f>
        <v>Lockheed-Atlas IIAS</v>
      </c>
      <c r="M2776" s="1">
        <f>YEAR(space_missions[[#This Row],[Date]])</f>
        <v>1994</v>
      </c>
    </row>
    <row r="2777" spans="1:13" x14ac:dyDescent="0.3">
      <c r="A2777" s="1" t="s">
        <v>2338</v>
      </c>
      <c r="B2777" s="1" t="s">
        <v>2477</v>
      </c>
      <c r="C2777" s="2">
        <v>34615</v>
      </c>
      <c r="D2777" s="3">
        <v>4.6527777777777779E-2</v>
      </c>
      <c r="E2777" s="1" t="s">
        <v>2675</v>
      </c>
      <c r="F2777" s="1" t="s">
        <v>3066</v>
      </c>
      <c r="G2777" s="1" t="s">
        <v>13</v>
      </c>
      <c r="H2777" s="1" t="s">
        <v>14</v>
      </c>
      <c r="I2777" s="1" t="s">
        <v>15</v>
      </c>
      <c r="J2777" s="1">
        <f>FIND(", ",space_missions[[#This Row],[Location]])</f>
        <v>6</v>
      </c>
      <c r="K2777" s="1" t="str">
        <f t="shared" si="43"/>
        <v xml:space="preserve"> France</v>
      </c>
      <c r="L2777" s="1" t="str">
        <f>_xlfn.CONCAT(space_missions[[#This Row],[Company]],"-",space_missions[[#This Row],[Rocket]])</f>
        <v>Arianespace-Ariane 44L</v>
      </c>
      <c r="M2777" s="1">
        <f>YEAR(space_missions[[#This Row],[Date]])</f>
        <v>1994</v>
      </c>
    </row>
    <row r="2778" spans="1:13" x14ac:dyDescent="0.3">
      <c r="A2778" s="1" t="s">
        <v>2882</v>
      </c>
      <c r="B2778" s="1" t="s">
        <v>1828</v>
      </c>
      <c r="C2778" s="2">
        <v>34618</v>
      </c>
      <c r="D2778" s="3">
        <v>0.60416666666666663</v>
      </c>
      <c r="E2778" s="1" t="s">
        <v>1829</v>
      </c>
      <c r="F2778" s="1" t="s">
        <v>3067</v>
      </c>
      <c r="G2778" s="1" t="s">
        <v>13</v>
      </c>
      <c r="H2778" s="1" t="s">
        <v>14</v>
      </c>
      <c r="I2778" s="1" t="s">
        <v>15</v>
      </c>
      <c r="J2778" s="1">
        <f>FIND(", ",space_missions[[#This Row],[Location]])</f>
        <v>10</v>
      </c>
      <c r="K2778" s="1" t="str">
        <f t="shared" si="43"/>
        <v xml:space="preserve"> Russia</v>
      </c>
      <c r="L2778" s="1" t="str">
        <f>_xlfn.CONCAT(space_missions[[#This Row],[Company]],"-",space_missions[[#This Row],[Rocket]])</f>
        <v>VKS RF-Tsyklon-3</v>
      </c>
      <c r="M2778" s="1">
        <f>YEAR(space_missions[[#This Row],[Date]])</f>
        <v>1994</v>
      </c>
    </row>
    <row r="2779" spans="1:13" x14ac:dyDescent="0.3">
      <c r="A2779" s="1" t="s">
        <v>2025</v>
      </c>
      <c r="B2779" s="1" t="s">
        <v>2992</v>
      </c>
      <c r="C2779" s="2">
        <v>34622</v>
      </c>
      <c r="D2779" s="3">
        <v>0.21180555555555555</v>
      </c>
      <c r="E2779" s="1" t="s">
        <v>2993</v>
      </c>
      <c r="F2779" s="1" t="s">
        <v>3068</v>
      </c>
      <c r="G2779" s="1" t="s">
        <v>13</v>
      </c>
      <c r="H2779" s="1" t="s">
        <v>2995</v>
      </c>
      <c r="I2779" s="1" t="s">
        <v>15</v>
      </c>
      <c r="J2779" s="1">
        <f>FIND(", ",space_missions[[#This Row],[Location]])</f>
        <v>17</v>
      </c>
      <c r="K2779" s="1" t="str">
        <f t="shared" si="43"/>
        <v xml:space="preserve"> India</v>
      </c>
      <c r="L2779" s="1" t="str">
        <f>_xlfn.CONCAT(space_missions[[#This Row],[Company]],"-",space_missions[[#This Row],[Rocket]])</f>
        <v>ISRO-PSLV-G</v>
      </c>
      <c r="M2779" s="1">
        <f>YEAR(space_missions[[#This Row],[Date]])</f>
        <v>1994</v>
      </c>
    </row>
    <row r="2780" spans="1:13" x14ac:dyDescent="0.3">
      <c r="A2780" s="1" t="s">
        <v>2338</v>
      </c>
      <c r="B2780" s="1" t="s">
        <v>2477</v>
      </c>
      <c r="C2780" s="2">
        <v>34639</v>
      </c>
      <c r="D2780" s="3">
        <v>2.5694444444444443E-2</v>
      </c>
      <c r="E2780" s="1" t="s">
        <v>2799</v>
      </c>
      <c r="F2780" s="1" t="s">
        <v>3069</v>
      </c>
      <c r="G2780" s="1" t="s">
        <v>13</v>
      </c>
      <c r="H2780" s="1" t="s">
        <v>14</v>
      </c>
      <c r="I2780" s="1" t="s">
        <v>15</v>
      </c>
      <c r="J2780" s="1">
        <f>FIND(", ",space_missions[[#This Row],[Location]])</f>
        <v>6</v>
      </c>
      <c r="K2780" s="1" t="str">
        <f t="shared" si="43"/>
        <v xml:space="preserve"> France</v>
      </c>
      <c r="L2780" s="1" t="str">
        <f>_xlfn.CONCAT(space_missions[[#This Row],[Company]],"-",space_missions[[#This Row],[Rocket]])</f>
        <v>Arianespace-Ariane 42P</v>
      </c>
      <c r="M2780" s="1">
        <f>YEAR(space_missions[[#This Row],[Date]])</f>
        <v>1994</v>
      </c>
    </row>
    <row r="2781" spans="1:13" x14ac:dyDescent="0.3">
      <c r="A2781" s="1" t="s">
        <v>2655</v>
      </c>
      <c r="B2781" s="1" t="s">
        <v>102</v>
      </c>
      <c r="C2781" s="2">
        <v>34639</v>
      </c>
      <c r="D2781" s="3">
        <v>0.39652777777777776</v>
      </c>
      <c r="E2781" s="1" t="s">
        <v>3070</v>
      </c>
      <c r="F2781" s="1" t="s">
        <v>3071</v>
      </c>
      <c r="G2781" s="1" t="s">
        <v>13</v>
      </c>
      <c r="H2781" s="1" t="s">
        <v>14</v>
      </c>
      <c r="I2781" s="1" t="s">
        <v>15</v>
      </c>
      <c r="J2781" s="1">
        <f>FIND(", ",space_missions[[#This Row],[Location]])</f>
        <v>8</v>
      </c>
      <c r="K2781" s="1" t="str">
        <f t="shared" si="43"/>
        <v xml:space="preserve"> USA</v>
      </c>
      <c r="L2781" s="1" t="str">
        <f>_xlfn.CONCAT(space_missions[[#This Row],[Company]],"-",space_missions[[#This Row],[Rocket]])</f>
        <v>Boeing-Delta II 7925-10</v>
      </c>
      <c r="M2781" s="1">
        <f>YEAR(space_missions[[#This Row],[Date]])</f>
        <v>1994</v>
      </c>
    </row>
    <row r="2782" spans="1:13" x14ac:dyDescent="0.3">
      <c r="A2782" s="1" t="s">
        <v>2882</v>
      </c>
      <c r="B2782" s="1" t="s">
        <v>847</v>
      </c>
      <c r="C2782" s="2">
        <v>34640</v>
      </c>
      <c r="D2782" s="3">
        <v>4.4444444444444446E-2</v>
      </c>
      <c r="E2782" s="1" t="s">
        <v>937</v>
      </c>
      <c r="F2782" s="1" t="s">
        <v>3072</v>
      </c>
      <c r="G2782" s="1" t="s">
        <v>13</v>
      </c>
      <c r="H2782" s="1" t="s">
        <v>14</v>
      </c>
      <c r="I2782" s="1" t="s">
        <v>15</v>
      </c>
      <c r="J2782" s="1">
        <f>FIND(", ",space_missions[[#This Row],[Location]])</f>
        <v>11</v>
      </c>
      <c r="K2782" s="1" t="str">
        <f t="shared" si="43"/>
        <v xml:space="preserve"> Kazakhstan</v>
      </c>
      <c r="L2782" s="1" t="str">
        <f>_xlfn.CONCAT(space_missions[[#This Row],[Company]],"-",space_missions[[#This Row],[Rocket]])</f>
        <v>VKS RF-Tsyklon-2</v>
      </c>
      <c r="M2782" s="1">
        <f>YEAR(space_missions[[#This Row],[Date]])</f>
        <v>1994</v>
      </c>
    </row>
    <row r="2783" spans="1:13" x14ac:dyDescent="0.3">
      <c r="A2783" s="1" t="s">
        <v>54</v>
      </c>
      <c r="B2783" s="1" t="s">
        <v>916</v>
      </c>
      <c r="C2783" s="2">
        <v>34641</v>
      </c>
      <c r="D2783" s="3">
        <v>0.70763888888888893</v>
      </c>
      <c r="E2783" s="1" t="s">
        <v>2440</v>
      </c>
      <c r="F2783" s="1" t="s">
        <v>3073</v>
      </c>
      <c r="G2783" s="1" t="s">
        <v>13</v>
      </c>
      <c r="H2783" s="1" t="s">
        <v>2129</v>
      </c>
      <c r="I2783" s="1" t="s">
        <v>15</v>
      </c>
      <c r="J2783" s="1">
        <f>FIND(", ",space_missions[[#This Row],[Location]])</f>
        <v>7</v>
      </c>
      <c r="K2783" s="1" t="str">
        <f t="shared" si="43"/>
        <v xml:space="preserve"> USA</v>
      </c>
      <c r="L2783" s="1" t="str">
        <f>_xlfn.CONCAT(space_missions[[#This Row],[Company]],"-",space_missions[[#This Row],[Rocket]])</f>
        <v>NASA-Space Shuttle Atlantis</v>
      </c>
      <c r="M2783" s="1">
        <f>YEAR(space_missions[[#This Row],[Date]])</f>
        <v>1994</v>
      </c>
    </row>
    <row r="2784" spans="1:13" x14ac:dyDescent="0.3">
      <c r="A2784" s="1" t="s">
        <v>2882</v>
      </c>
      <c r="B2784" s="1" t="s">
        <v>2404</v>
      </c>
      <c r="C2784" s="2">
        <v>34642</v>
      </c>
      <c r="D2784" s="3">
        <v>0.24097222222222223</v>
      </c>
      <c r="E2784" s="1" t="s">
        <v>2405</v>
      </c>
      <c r="F2784" s="1" t="s">
        <v>3074</v>
      </c>
      <c r="G2784" s="1" t="s">
        <v>13</v>
      </c>
      <c r="H2784" s="1" t="s">
        <v>14</v>
      </c>
      <c r="I2784" s="1" t="s">
        <v>15</v>
      </c>
      <c r="J2784" s="1">
        <f>FIND(", ",space_missions[[#This Row],[Location]])</f>
        <v>10</v>
      </c>
      <c r="K2784" s="1" t="str">
        <f t="shared" si="43"/>
        <v xml:space="preserve"> Kazakhstan</v>
      </c>
      <c r="L2784" s="1" t="str">
        <f>_xlfn.CONCAT(space_missions[[#This Row],[Company]],"-",space_missions[[#This Row],[Rocket]])</f>
        <v>VKS RF-Zenit-2</v>
      </c>
      <c r="M2784" s="1">
        <f>YEAR(space_missions[[#This Row],[Date]])</f>
        <v>1994</v>
      </c>
    </row>
    <row r="2785" spans="1:13" x14ac:dyDescent="0.3">
      <c r="A2785" s="1" t="s">
        <v>2882</v>
      </c>
      <c r="B2785" s="1" t="s">
        <v>2404</v>
      </c>
      <c r="C2785" s="2">
        <v>34662</v>
      </c>
      <c r="D2785" s="3">
        <v>0.38541666666666669</v>
      </c>
      <c r="E2785" s="1" t="s">
        <v>2405</v>
      </c>
      <c r="F2785" s="1" t="s">
        <v>3075</v>
      </c>
      <c r="G2785" s="1" t="s">
        <v>13</v>
      </c>
      <c r="H2785" s="1" t="s">
        <v>14</v>
      </c>
      <c r="I2785" s="1" t="s">
        <v>15</v>
      </c>
      <c r="J2785" s="1">
        <f>FIND(", ",space_missions[[#This Row],[Location]])</f>
        <v>10</v>
      </c>
      <c r="K2785" s="1" t="str">
        <f t="shared" si="43"/>
        <v xml:space="preserve"> Kazakhstan</v>
      </c>
      <c r="L2785" s="1" t="str">
        <f>_xlfn.CONCAT(space_missions[[#This Row],[Company]],"-",space_missions[[#This Row],[Rocket]])</f>
        <v>VKS RF-Zenit-2</v>
      </c>
      <c r="M2785" s="1">
        <f>YEAR(space_missions[[#This Row],[Date]])</f>
        <v>1994</v>
      </c>
    </row>
    <row r="2786" spans="1:13" x14ac:dyDescent="0.3">
      <c r="A2786" s="1" t="s">
        <v>2882</v>
      </c>
      <c r="B2786" s="1" t="s">
        <v>1828</v>
      </c>
      <c r="C2786" s="2">
        <v>34667</v>
      </c>
      <c r="D2786" s="3">
        <v>0.12083333333333333</v>
      </c>
      <c r="E2786" s="1" t="s">
        <v>1829</v>
      </c>
      <c r="F2786" s="1" t="s">
        <v>3076</v>
      </c>
      <c r="G2786" s="1" t="s">
        <v>13</v>
      </c>
      <c r="H2786" s="1" t="s">
        <v>14</v>
      </c>
      <c r="I2786" s="1" t="s">
        <v>15</v>
      </c>
      <c r="J2786" s="1">
        <f>FIND(", ",space_missions[[#This Row],[Location]])</f>
        <v>10</v>
      </c>
      <c r="K2786" s="1" t="str">
        <f t="shared" si="43"/>
        <v xml:space="preserve"> Russia</v>
      </c>
      <c r="L2786" s="1" t="str">
        <f>_xlfn.CONCAT(space_missions[[#This Row],[Company]],"-",space_missions[[#This Row],[Rocket]])</f>
        <v>VKS RF-Tsyklon-3</v>
      </c>
      <c r="M2786" s="1">
        <f>YEAR(space_missions[[#This Row],[Date]])</f>
        <v>1994</v>
      </c>
    </row>
    <row r="2787" spans="1:13" x14ac:dyDescent="0.3">
      <c r="A2787" s="1" t="s">
        <v>2747</v>
      </c>
      <c r="B2787" s="1" t="s">
        <v>226</v>
      </c>
      <c r="C2787" s="2">
        <v>34667</v>
      </c>
      <c r="D2787" s="3">
        <v>0.43125000000000002</v>
      </c>
      <c r="E2787" s="1" t="s">
        <v>2897</v>
      </c>
      <c r="F2787" s="1" t="s">
        <v>3077</v>
      </c>
      <c r="G2787" s="1" t="s">
        <v>13</v>
      </c>
      <c r="H2787" s="1" t="s">
        <v>14</v>
      </c>
      <c r="I2787" s="1" t="s">
        <v>15</v>
      </c>
      <c r="J2787" s="1">
        <f>FIND(", ",space_missions[[#This Row],[Location]])</f>
        <v>8</v>
      </c>
      <c r="K2787" s="1" t="str">
        <f t="shared" si="43"/>
        <v xml:space="preserve"> USA</v>
      </c>
      <c r="L2787" s="1" t="str">
        <f>_xlfn.CONCAT(space_missions[[#This Row],[Company]],"-",space_missions[[#This Row],[Rocket]])</f>
        <v>Lockheed-Atlas IIA</v>
      </c>
      <c r="M2787" s="1">
        <f>YEAR(space_missions[[#This Row],[Date]])</f>
        <v>1994</v>
      </c>
    </row>
    <row r="2788" spans="1:13" x14ac:dyDescent="0.3">
      <c r="A2788" s="1" t="s">
        <v>973</v>
      </c>
      <c r="B2788" s="1" t="s">
        <v>2769</v>
      </c>
      <c r="C2788" s="2">
        <v>34667</v>
      </c>
      <c r="D2788" s="3">
        <v>0.70972222222222225</v>
      </c>
      <c r="E2788" s="1" t="s">
        <v>3020</v>
      </c>
      <c r="F2788" s="1" t="s">
        <v>3078</v>
      </c>
      <c r="G2788" s="1" t="s">
        <v>2227</v>
      </c>
      <c r="H2788" s="1" t="s">
        <v>3022</v>
      </c>
      <c r="I2788" s="1" t="s">
        <v>56</v>
      </c>
      <c r="J2788" s="1">
        <f>FIND(", ",space_missions[[#This Row],[Location]])</f>
        <v>5</v>
      </c>
      <c r="K2788" s="1" t="str">
        <f t="shared" si="43"/>
        <v xml:space="preserve"> China</v>
      </c>
      <c r="L2788" s="1" t="str">
        <f>_xlfn.CONCAT(space_missions[[#This Row],[Company]],"-",space_missions[[#This Row],[Rocket]])</f>
        <v>CASC-Long March 3A</v>
      </c>
      <c r="M2788" s="1">
        <f>YEAR(space_missions[[#This Row],[Date]])</f>
        <v>1994</v>
      </c>
    </row>
    <row r="2789" spans="1:13" x14ac:dyDescent="0.3">
      <c r="A2789" s="1" t="s">
        <v>2338</v>
      </c>
      <c r="B2789" s="1" t="s">
        <v>2477</v>
      </c>
      <c r="C2789" s="2">
        <v>34669</v>
      </c>
      <c r="D2789" s="3">
        <v>0.95625000000000004</v>
      </c>
      <c r="E2789" s="1" t="s">
        <v>2799</v>
      </c>
      <c r="F2789" s="1" t="s">
        <v>3079</v>
      </c>
      <c r="G2789" s="1" t="s">
        <v>13</v>
      </c>
      <c r="H2789" s="1" t="s">
        <v>14</v>
      </c>
      <c r="I2789" s="1" t="s">
        <v>21</v>
      </c>
      <c r="J2789" s="1">
        <f>FIND(", ",space_missions[[#This Row],[Location]])</f>
        <v>6</v>
      </c>
      <c r="K2789" s="1" t="str">
        <f t="shared" si="43"/>
        <v xml:space="preserve"> France</v>
      </c>
      <c r="L2789" s="1" t="str">
        <f>_xlfn.CONCAT(space_missions[[#This Row],[Company]],"-",space_missions[[#This Row],[Rocket]])</f>
        <v>Arianespace-Ariane 42P</v>
      </c>
      <c r="M2789" s="1">
        <f>YEAR(space_missions[[#This Row],[Date]])</f>
        <v>1994</v>
      </c>
    </row>
    <row r="2790" spans="1:13" x14ac:dyDescent="0.3">
      <c r="A2790" s="1" t="s">
        <v>2882</v>
      </c>
      <c r="B2790" s="1" t="s">
        <v>980</v>
      </c>
      <c r="C2790" s="2">
        <v>34682</v>
      </c>
      <c r="D2790" s="3">
        <v>0.59791666666666665</v>
      </c>
      <c r="E2790" s="1" t="s">
        <v>1463</v>
      </c>
      <c r="F2790" s="1" t="s">
        <v>3080</v>
      </c>
      <c r="G2790" s="1" t="s">
        <v>13</v>
      </c>
      <c r="H2790" s="1" t="s">
        <v>14</v>
      </c>
      <c r="I2790" s="1" t="s">
        <v>15</v>
      </c>
      <c r="J2790" s="1">
        <f>FIND(", ",space_missions[[#This Row],[Location]])</f>
        <v>10</v>
      </c>
      <c r="K2790" s="1" t="str">
        <f t="shared" si="43"/>
        <v xml:space="preserve"> Russia</v>
      </c>
      <c r="L2790" s="1" t="str">
        <f>_xlfn.CONCAT(space_missions[[#This Row],[Company]],"-",space_missions[[#This Row],[Rocket]])</f>
        <v>VKS RF-Molniya-M /Block ML</v>
      </c>
      <c r="M2790" s="1">
        <f>YEAR(space_missions[[#This Row],[Date]])</f>
        <v>1994</v>
      </c>
    </row>
    <row r="2791" spans="1:13" x14ac:dyDescent="0.3">
      <c r="A2791" s="1" t="s">
        <v>2882</v>
      </c>
      <c r="B2791" s="1" t="s">
        <v>961</v>
      </c>
      <c r="C2791" s="2">
        <v>34688</v>
      </c>
      <c r="D2791" s="3">
        <v>0.21527777777777779</v>
      </c>
      <c r="E2791" s="1" t="s">
        <v>685</v>
      </c>
      <c r="F2791" s="1" t="s">
        <v>3081</v>
      </c>
      <c r="G2791" s="1" t="s">
        <v>13</v>
      </c>
      <c r="H2791" s="1" t="s">
        <v>14</v>
      </c>
      <c r="I2791" s="1" t="s">
        <v>15</v>
      </c>
      <c r="J2791" s="1">
        <f>FIND(", ",space_missions[[#This Row],[Location]])</f>
        <v>11</v>
      </c>
      <c r="K2791" s="1" t="str">
        <f t="shared" si="43"/>
        <v xml:space="preserve"> Russia</v>
      </c>
      <c r="L2791" s="1" t="str">
        <f>_xlfn.CONCAT(space_missions[[#This Row],[Company]],"-",space_missions[[#This Row],[Rocket]])</f>
        <v>VKS RF-Cosmos-3M (11K65M)</v>
      </c>
      <c r="M2791" s="1">
        <f>YEAR(space_missions[[#This Row],[Date]])</f>
        <v>1994</v>
      </c>
    </row>
    <row r="2792" spans="1:13" x14ac:dyDescent="0.3">
      <c r="A2792" s="1" t="s">
        <v>463</v>
      </c>
      <c r="B2792" s="1" t="s">
        <v>464</v>
      </c>
      <c r="C2792" s="2">
        <v>34690</v>
      </c>
      <c r="D2792" s="3">
        <v>0.92986111111111114</v>
      </c>
      <c r="E2792" s="1" t="s">
        <v>2682</v>
      </c>
      <c r="F2792" s="1" t="s">
        <v>2683</v>
      </c>
      <c r="G2792" s="1" t="s">
        <v>13</v>
      </c>
      <c r="H2792" s="1" t="s">
        <v>14</v>
      </c>
      <c r="I2792" s="1" t="s">
        <v>15</v>
      </c>
      <c r="J2792" s="1">
        <f>FIND(", ",space_missions[[#This Row],[Location]])</f>
        <v>7</v>
      </c>
      <c r="K2792" s="1" t="str">
        <f t="shared" si="43"/>
        <v xml:space="preserve"> USA</v>
      </c>
      <c r="L2792" s="1" t="str">
        <f>_xlfn.CONCAT(space_missions[[#This Row],[Company]],"-",space_missions[[#This Row],[Rocket]])</f>
        <v>Martin Marietta-Titan IV(402)A</v>
      </c>
      <c r="M2792" s="1">
        <f>YEAR(space_missions[[#This Row],[Date]])</f>
        <v>1994</v>
      </c>
    </row>
    <row r="2793" spans="1:13" x14ac:dyDescent="0.3">
      <c r="A2793" s="1" t="s">
        <v>2882</v>
      </c>
      <c r="B2793" s="1" t="s">
        <v>1828</v>
      </c>
      <c r="C2793" s="2">
        <v>34694</v>
      </c>
      <c r="D2793" s="3">
        <v>0.93472222222222223</v>
      </c>
      <c r="E2793" s="1" t="s">
        <v>1829</v>
      </c>
      <c r="F2793" s="1" t="s">
        <v>3082</v>
      </c>
      <c r="G2793" s="1" t="s">
        <v>13</v>
      </c>
      <c r="H2793" s="1" t="s">
        <v>14</v>
      </c>
      <c r="I2793" s="1" t="s">
        <v>15</v>
      </c>
      <c r="J2793" s="1">
        <f>FIND(", ",space_missions[[#This Row],[Location]])</f>
        <v>10</v>
      </c>
      <c r="K2793" s="1" t="str">
        <f t="shared" si="43"/>
        <v xml:space="preserve"> Russia</v>
      </c>
      <c r="L2793" s="1" t="str">
        <f>_xlfn.CONCAT(space_missions[[#This Row],[Company]],"-",space_missions[[#This Row],[Rocket]])</f>
        <v>VKS RF-Tsyklon-3</v>
      </c>
      <c r="M2793" s="1">
        <f>YEAR(space_missions[[#This Row],[Date]])</f>
        <v>1994</v>
      </c>
    </row>
    <row r="2794" spans="1:13" x14ac:dyDescent="0.3">
      <c r="A2794" s="1" t="s">
        <v>2882</v>
      </c>
      <c r="B2794" s="1" t="s">
        <v>2873</v>
      </c>
      <c r="C2794" s="2">
        <v>34694</v>
      </c>
      <c r="D2794" s="3"/>
      <c r="E2794" s="1" t="s">
        <v>2802</v>
      </c>
      <c r="F2794" s="1" t="s">
        <v>3083</v>
      </c>
      <c r="G2794" s="1" t="s">
        <v>13</v>
      </c>
      <c r="H2794" s="1" t="s">
        <v>14</v>
      </c>
      <c r="I2794" s="1" t="s">
        <v>15</v>
      </c>
      <c r="J2794" s="1">
        <f>FIND(", ",space_missions[[#This Row],[Location]])</f>
        <v>12</v>
      </c>
      <c r="K2794" s="1" t="str">
        <f t="shared" si="43"/>
        <v xml:space="preserve"> Kazakhstan</v>
      </c>
      <c r="L2794" s="1" t="str">
        <f>_xlfn.CONCAT(space_missions[[#This Row],[Company]],"-",space_missions[[#This Row],[Rocket]])</f>
        <v>VKS RF-Rokot/Briz K</v>
      </c>
      <c r="M2794" s="1">
        <f>YEAR(space_missions[[#This Row],[Date]])</f>
        <v>1994</v>
      </c>
    </row>
    <row r="2795" spans="1:13" x14ac:dyDescent="0.3">
      <c r="A2795" s="1" t="s">
        <v>92</v>
      </c>
      <c r="B2795" s="1" t="s">
        <v>127</v>
      </c>
      <c r="C2795" s="2">
        <v>34698</v>
      </c>
      <c r="D2795" s="3">
        <v>0.41805555555555557</v>
      </c>
      <c r="E2795" s="1" t="s">
        <v>1965</v>
      </c>
      <c r="F2795" s="1" t="s">
        <v>3084</v>
      </c>
      <c r="G2795" s="1" t="s">
        <v>13</v>
      </c>
      <c r="H2795" s="1" t="s">
        <v>14</v>
      </c>
      <c r="I2795" s="1" t="s">
        <v>15</v>
      </c>
      <c r="J2795" s="1">
        <f>FIND(", ",space_missions[[#This Row],[Location]])</f>
        <v>7</v>
      </c>
      <c r="K2795" s="1" t="str">
        <f t="shared" si="43"/>
        <v xml:space="preserve"> USA</v>
      </c>
      <c r="L2795" s="1" t="str">
        <f>_xlfn.CONCAT(space_missions[[#This Row],[Company]],"-",space_missions[[#This Row],[Rocket]])</f>
        <v>General Dynamics-Atlas-E/F Star-37S-ISS</v>
      </c>
      <c r="M2795" s="1">
        <f>YEAR(space_missions[[#This Row],[Date]])</f>
        <v>1994</v>
      </c>
    </row>
    <row r="2796" spans="1:13" x14ac:dyDescent="0.3">
      <c r="A2796" s="1" t="s">
        <v>3085</v>
      </c>
      <c r="B2796" s="1" t="s">
        <v>482</v>
      </c>
      <c r="C2796" s="2">
        <v>34709</v>
      </c>
      <c r="D2796" s="3">
        <v>0.26250000000000001</v>
      </c>
      <c r="E2796" s="1" t="s">
        <v>3008</v>
      </c>
      <c r="F2796" s="1" t="s">
        <v>3086</v>
      </c>
      <c r="G2796" s="1" t="s">
        <v>13</v>
      </c>
      <c r="H2796" s="1" t="s">
        <v>14</v>
      </c>
      <c r="I2796" s="1" t="s">
        <v>15</v>
      </c>
      <c r="J2796" s="1">
        <f>FIND(", ",space_missions[[#This Row],[Location]])</f>
        <v>8</v>
      </c>
      <c r="K2796" s="1" t="str">
        <f t="shared" si="43"/>
        <v xml:space="preserve"> USA</v>
      </c>
      <c r="L2796" s="1" t="str">
        <f>_xlfn.CONCAT(space_missions[[#This Row],[Company]],"-",space_missions[[#This Row],[Rocket]])</f>
        <v>ILS-Atlas IIAS</v>
      </c>
      <c r="M2796" s="1">
        <f>YEAR(space_missions[[#This Row],[Date]])</f>
        <v>1995</v>
      </c>
    </row>
    <row r="2797" spans="1:13" x14ac:dyDescent="0.3">
      <c r="A2797" s="1" t="s">
        <v>1057</v>
      </c>
      <c r="B2797" s="1" t="s">
        <v>1058</v>
      </c>
      <c r="C2797" s="2">
        <v>34714</v>
      </c>
      <c r="D2797" s="3">
        <v>0.57291666666666663</v>
      </c>
      <c r="E2797" s="1" t="s">
        <v>2393</v>
      </c>
      <c r="F2797" s="1" t="s">
        <v>3087</v>
      </c>
      <c r="G2797" s="1" t="s">
        <v>13</v>
      </c>
      <c r="H2797" s="1" t="s">
        <v>14</v>
      </c>
      <c r="I2797" s="1" t="s">
        <v>56</v>
      </c>
      <c r="J2797" s="1">
        <f>FIND(", ",space_missions[[#This Row],[Location]])</f>
        <v>7</v>
      </c>
      <c r="K2797" s="1" t="str">
        <f t="shared" si="43"/>
        <v xml:space="preserve"> Japan</v>
      </c>
      <c r="L2797" s="1" t="str">
        <f>_xlfn.CONCAT(space_missions[[#This Row],[Company]],"-",space_missions[[#This Row],[Rocket]])</f>
        <v>ISAS-Mu-III S2</v>
      </c>
      <c r="M2797" s="1">
        <f>YEAR(space_missions[[#This Row],[Date]])</f>
        <v>1995</v>
      </c>
    </row>
    <row r="2798" spans="1:13" x14ac:dyDescent="0.3">
      <c r="A2798" s="1" t="s">
        <v>2882</v>
      </c>
      <c r="B2798" s="1" t="s">
        <v>961</v>
      </c>
      <c r="C2798" s="2">
        <v>34723</v>
      </c>
      <c r="D2798" s="3">
        <v>0.16250000000000001</v>
      </c>
      <c r="E2798" s="1" t="s">
        <v>685</v>
      </c>
      <c r="F2798" s="1" t="s">
        <v>3088</v>
      </c>
      <c r="G2798" s="1" t="s">
        <v>13</v>
      </c>
      <c r="H2798" s="1" t="s">
        <v>14</v>
      </c>
      <c r="I2798" s="1" t="s">
        <v>15</v>
      </c>
      <c r="J2798" s="1">
        <f>FIND(", ",space_missions[[#This Row],[Location]])</f>
        <v>11</v>
      </c>
      <c r="K2798" s="1" t="str">
        <f t="shared" si="43"/>
        <v xml:space="preserve"> Russia</v>
      </c>
      <c r="L2798" s="1" t="str">
        <f>_xlfn.CONCAT(space_missions[[#This Row],[Company]],"-",space_missions[[#This Row],[Rocket]])</f>
        <v>VKS RF-Cosmos-3M (11K65M)</v>
      </c>
      <c r="M2798" s="1">
        <f>YEAR(space_missions[[#This Row],[Date]])</f>
        <v>1995</v>
      </c>
    </row>
    <row r="2799" spans="1:13" x14ac:dyDescent="0.3">
      <c r="A2799" s="1" t="s">
        <v>973</v>
      </c>
      <c r="B2799" s="1" t="s">
        <v>2769</v>
      </c>
      <c r="C2799" s="2">
        <v>34724</v>
      </c>
      <c r="D2799" s="3">
        <v>0.94444444444444442</v>
      </c>
      <c r="E2799" s="1" t="s">
        <v>2770</v>
      </c>
      <c r="F2799" s="1" t="s">
        <v>3089</v>
      </c>
      <c r="G2799" s="1" t="s">
        <v>13</v>
      </c>
      <c r="H2799" s="1" t="s">
        <v>14</v>
      </c>
      <c r="I2799" s="1" t="s">
        <v>21</v>
      </c>
      <c r="J2799" s="1">
        <f>FIND(", ",space_missions[[#This Row],[Location]])</f>
        <v>5</v>
      </c>
      <c r="K2799" s="1" t="str">
        <f t="shared" si="43"/>
        <v xml:space="preserve"> China</v>
      </c>
      <c r="L2799" s="1" t="str">
        <f>_xlfn.CONCAT(space_missions[[#This Row],[Company]],"-",space_missions[[#This Row],[Rocket]])</f>
        <v>CASC-Long March 2E</v>
      </c>
      <c r="M2799" s="1">
        <f>YEAR(space_missions[[#This Row],[Date]])</f>
        <v>1995</v>
      </c>
    </row>
    <row r="2800" spans="1:13" x14ac:dyDescent="0.3">
      <c r="A2800" s="1" t="s">
        <v>2747</v>
      </c>
      <c r="B2800" s="1" t="s">
        <v>226</v>
      </c>
      <c r="C2800" s="2">
        <v>34728</v>
      </c>
      <c r="D2800" s="3">
        <v>5.9027777777777776E-2</v>
      </c>
      <c r="E2800" s="1" t="s">
        <v>2869</v>
      </c>
      <c r="F2800" s="1" t="s">
        <v>3090</v>
      </c>
      <c r="G2800" s="1" t="s">
        <v>13</v>
      </c>
      <c r="H2800" s="1" t="s">
        <v>14</v>
      </c>
      <c r="I2800" s="1" t="s">
        <v>15</v>
      </c>
      <c r="J2800" s="1">
        <f>FIND(", ",space_missions[[#This Row],[Location]])</f>
        <v>8</v>
      </c>
      <c r="K2800" s="1" t="str">
        <f t="shared" si="43"/>
        <v xml:space="preserve"> USA</v>
      </c>
      <c r="L2800" s="1" t="str">
        <f>_xlfn.CONCAT(space_missions[[#This Row],[Company]],"-",space_missions[[#This Row],[Rocket]])</f>
        <v>Lockheed-Atlas II</v>
      </c>
      <c r="M2800" s="1">
        <f>YEAR(space_missions[[#This Row],[Date]])</f>
        <v>1995</v>
      </c>
    </row>
    <row r="2801" spans="1:13" x14ac:dyDescent="0.3">
      <c r="A2801" s="1" t="s">
        <v>54</v>
      </c>
      <c r="B2801" s="1" t="s">
        <v>916</v>
      </c>
      <c r="C2801" s="2">
        <v>34733</v>
      </c>
      <c r="D2801" s="3">
        <v>0.22361111111111112</v>
      </c>
      <c r="E2801" s="1" t="s">
        <v>2362</v>
      </c>
      <c r="F2801" s="1" t="s">
        <v>3091</v>
      </c>
      <c r="G2801" s="1" t="s">
        <v>13</v>
      </c>
      <c r="H2801" s="1" t="s">
        <v>2129</v>
      </c>
      <c r="I2801" s="1" t="s">
        <v>15</v>
      </c>
      <c r="J2801" s="1">
        <f>FIND(", ",space_missions[[#This Row],[Location]])</f>
        <v>7</v>
      </c>
      <c r="K2801" s="1" t="str">
        <f t="shared" si="43"/>
        <v xml:space="preserve"> USA</v>
      </c>
      <c r="L2801" s="1" t="str">
        <f>_xlfn.CONCAT(space_missions[[#This Row],[Company]],"-",space_missions[[#This Row],[Rocket]])</f>
        <v>NASA-Space Shuttle Discovery</v>
      </c>
      <c r="M2801" s="1">
        <f>YEAR(space_missions[[#This Row],[Date]])</f>
        <v>1995</v>
      </c>
    </row>
    <row r="2802" spans="1:13" x14ac:dyDescent="0.3">
      <c r="A2802" s="1" t="s">
        <v>54</v>
      </c>
      <c r="B2802" s="1" t="s">
        <v>749</v>
      </c>
      <c r="C2802" s="2">
        <v>34760</v>
      </c>
      <c r="D2802" s="3">
        <v>0.27638888888888891</v>
      </c>
      <c r="E2802" s="1" t="s">
        <v>2892</v>
      </c>
      <c r="F2802" s="1" t="s">
        <v>3092</v>
      </c>
      <c r="G2802" s="1" t="s">
        <v>13</v>
      </c>
      <c r="H2802" s="1" t="s">
        <v>2129</v>
      </c>
      <c r="I2802" s="1" t="s">
        <v>15</v>
      </c>
      <c r="J2802" s="1">
        <f>FIND(", ",space_missions[[#This Row],[Location]])</f>
        <v>7</v>
      </c>
      <c r="K2802" s="1" t="str">
        <f t="shared" si="43"/>
        <v xml:space="preserve"> USA</v>
      </c>
      <c r="L2802" s="1" t="str">
        <f>_xlfn.CONCAT(space_missions[[#This Row],[Company]],"-",space_missions[[#This Row],[Rocket]])</f>
        <v>NASA-Space Shuttle Endeavour</v>
      </c>
      <c r="M2802" s="1">
        <f>YEAR(space_missions[[#This Row],[Date]])</f>
        <v>1995</v>
      </c>
    </row>
    <row r="2803" spans="1:13" x14ac:dyDescent="0.3">
      <c r="A2803" s="1" t="s">
        <v>2882</v>
      </c>
      <c r="B2803" s="1" t="s">
        <v>961</v>
      </c>
      <c r="C2803" s="2">
        <v>34760</v>
      </c>
      <c r="D2803" s="3">
        <v>0.54166666666666663</v>
      </c>
      <c r="E2803" s="1" t="s">
        <v>685</v>
      </c>
      <c r="F2803" s="1" t="s">
        <v>3093</v>
      </c>
      <c r="G2803" s="1" t="s">
        <v>13</v>
      </c>
      <c r="H2803" s="1" t="s">
        <v>14</v>
      </c>
      <c r="I2803" s="1" t="s">
        <v>15</v>
      </c>
      <c r="J2803" s="1">
        <f>FIND(", ",space_missions[[#This Row],[Location]])</f>
        <v>11</v>
      </c>
      <c r="K2803" s="1" t="str">
        <f t="shared" si="43"/>
        <v xml:space="preserve"> Russia</v>
      </c>
      <c r="L2803" s="1" t="str">
        <f>_xlfn.CONCAT(space_missions[[#This Row],[Company]],"-",space_missions[[#This Row],[Rocket]])</f>
        <v>VKS RF-Cosmos-3M (11K65M)</v>
      </c>
      <c r="M2803" s="1">
        <f>YEAR(space_missions[[#This Row],[Date]])</f>
        <v>1995</v>
      </c>
    </row>
    <row r="2804" spans="1:13" x14ac:dyDescent="0.3">
      <c r="A2804" s="1" t="s">
        <v>1620</v>
      </c>
      <c r="B2804" s="1" t="s">
        <v>1621</v>
      </c>
      <c r="C2804" s="2">
        <v>34776</v>
      </c>
      <c r="D2804" s="3">
        <v>0.33402777777777776</v>
      </c>
      <c r="E2804" s="1" t="s">
        <v>3016</v>
      </c>
      <c r="F2804" s="1" t="s">
        <v>3094</v>
      </c>
      <c r="G2804" s="1" t="s">
        <v>13</v>
      </c>
      <c r="H2804" s="1" t="s">
        <v>14</v>
      </c>
      <c r="I2804" s="1" t="s">
        <v>15</v>
      </c>
      <c r="J2804" s="1">
        <f>FIND(", ",space_missions[[#This Row],[Location]])</f>
        <v>6</v>
      </c>
      <c r="K2804" s="1" t="str">
        <f t="shared" si="43"/>
        <v xml:space="preserve"> Japan</v>
      </c>
      <c r="L2804" s="1" t="str">
        <f>_xlfn.CONCAT(space_missions[[#This Row],[Company]],"-",space_missions[[#This Row],[Rocket]])</f>
        <v>MHI-H-II</v>
      </c>
      <c r="M2804" s="1">
        <f>YEAR(space_missions[[#This Row],[Date]])</f>
        <v>1995</v>
      </c>
    </row>
    <row r="2805" spans="1:13" x14ac:dyDescent="0.3">
      <c r="A2805" s="1" t="s">
        <v>2882</v>
      </c>
      <c r="B2805" s="1" t="s">
        <v>961</v>
      </c>
      <c r="C2805" s="2">
        <v>34780</v>
      </c>
      <c r="D2805" s="3">
        <v>0.17291666666666666</v>
      </c>
      <c r="E2805" s="1" t="s">
        <v>685</v>
      </c>
      <c r="F2805" s="1" t="s">
        <v>3095</v>
      </c>
      <c r="G2805" s="1" t="s">
        <v>13</v>
      </c>
      <c r="H2805" s="1" t="s">
        <v>14</v>
      </c>
      <c r="I2805" s="1" t="s">
        <v>15</v>
      </c>
      <c r="J2805" s="1">
        <f>FIND(", ",space_missions[[#This Row],[Location]])</f>
        <v>11</v>
      </c>
      <c r="K2805" s="1" t="str">
        <f t="shared" si="43"/>
        <v xml:space="preserve"> Russia</v>
      </c>
      <c r="L2805" s="1" t="str">
        <f>_xlfn.CONCAT(space_missions[[#This Row],[Company]],"-",space_missions[[#This Row],[Rocket]])</f>
        <v>VKS RF-Cosmos-3M (11K65M)</v>
      </c>
      <c r="M2805" s="1">
        <f>YEAR(space_missions[[#This Row],[Date]])</f>
        <v>1995</v>
      </c>
    </row>
    <row r="2806" spans="1:13" x14ac:dyDescent="0.3">
      <c r="A2806" s="1" t="s">
        <v>3085</v>
      </c>
      <c r="B2806" s="1" t="s">
        <v>482</v>
      </c>
      <c r="C2806" s="2">
        <v>34780</v>
      </c>
      <c r="D2806" s="3">
        <v>0.26250000000000001</v>
      </c>
      <c r="E2806" s="1" t="s">
        <v>3008</v>
      </c>
      <c r="F2806" s="1" t="s">
        <v>3096</v>
      </c>
      <c r="G2806" s="1" t="s">
        <v>13</v>
      </c>
      <c r="H2806" s="1" t="s">
        <v>14</v>
      </c>
      <c r="I2806" s="1" t="s">
        <v>15</v>
      </c>
      <c r="J2806" s="1">
        <f>FIND(", ",space_missions[[#This Row],[Location]])</f>
        <v>8</v>
      </c>
      <c r="K2806" s="1" t="str">
        <f t="shared" si="43"/>
        <v xml:space="preserve"> USA</v>
      </c>
      <c r="L2806" s="1" t="str">
        <f>_xlfn.CONCAT(space_missions[[#This Row],[Company]],"-",space_missions[[#This Row],[Rocket]])</f>
        <v>ILS-Atlas IIAS</v>
      </c>
      <c r="M2806" s="1">
        <f>YEAR(space_missions[[#This Row],[Date]])</f>
        <v>1995</v>
      </c>
    </row>
    <row r="2807" spans="1:13" x14ac:dyDescent="0.3">
      <c r="A2807" s="1" t="s">
        <v>92</v>
      </c>
      <c r="B2807" s="1" t="s">
        <v>127</v>
      </c>
      <c r="C2807" s="2">
        <v>34782</v>
      </c>
      <c r="D2807" s="3">
        <v>0.58680555555555558</v>
      </c>
      <c r="E2807" s="1" t="s">
        <v>1965</v>
      </c>
      <c r="F2807" s="1" t="s">
        <v>3097</v>
      </c>
      <c r="G2807" s="1" t="s">
        <v>13</v>
      </c>
      <c r="H2807" s="1" t="s">
        <v>14</v>
      </c>
      <c r="I2807" s="1" t="s">
        <v>15</v>
      </c>
      <c r="J2807" s="1">
        <f>FIND(", ",space_missions[[#This Row],[Location]])</f>
        <v>7</v>
      </c>
      <c r="K2807" s="1" t="str">
        <f t="shared" si="43"/>
        <v xml:space="preserve"> USA</v>
      </c>
      <c r="L2807" s="1" t="str">
        <f>_xlfn.CONCAT(space_missions[[#This Row],[Company]],"-",space_missions[[#This Row],[Rocket]])</f>
        <v>General Dynamics-Atlas-E/F Star-37S-ISS</v>
      </c>
      <c r="M2807" s="1">
        <f>YEAR(space_missions[[#This Row],[Date]])</f>
        <v>1995</v>
      </c>
    </row>
    <row r="2808" spans="1:13" x14ac:dyDescent="0.3">
      <c r="A2808" s="1" t="s">
        <v>2953</v>
      </c>
      <c r="B2808" s="1" t="s">
        <v>2954</v>
      </c>
      <c r="C2808" s="2">
        <v>34786</v>
      </c>
      <c r="D2808" s="3">
        <v>0.41666666666666669</v>
      </c>
      <c r="E2808" s="1" t="s">
        <v>3098</v>
      </c>
      <c r="F2808" s="1" t="s">
        <v>3099</v>
      </c>
      <c r="G2808" s="1" t="s">
        <v>13</v>
      </c>
      <c r="H2808" s="1" t="s">
        <v>14</v>
      </c>
      <c r="I2808" s="1" t="s">
        <v>21</v>
      </c>
      <c r="J2808" s="1">
        <f>FIND(", ",space_missions[[#This Row],[Location]])</f>
        <v>9</v>
      </c>
      <c r="K2808" s="1" t="str">
        <f t="shared" si="43"/>
        <v xml:space="preserve"> Russia</v>
      </c>
      <c r="L2808" s="1" t="str">
        <f>_xlfn.CONCAT(space_missions[[#This Row],[Company]],"-",space_missions[[#This Row],[Rocket]])</f>
        <v>MITT-Start</v>
      </c>
      <c r="M2808" s="1">
        <f>YEAR(space_missions[[#This Row],[Date]])</f>
        <v>1995</v>
      </c>
    </row>
    <row r="2809" spans="1:13" x14ac:dyDescent="0.3">
      <c r="A2809" s="1" t="s">
        <v>2338</v>
      </c>
      <c r="B2809" s="1" t="s">
        <v>2477</v>
      </c>
      <c r="C2809" s="2">
        <v>34786</v>
      </c>
      <c r="D2809" s="3">
        <v>0.47152777777777777</v>
      </c>
      <c r="E2809" s="1" t="s">
        <v>2609</v>
      </c>
      <c r="F2809" s="1" t="s">
        <v>3100</v>
      </c>
      <c r="G2809" s="1" t="s">
        <v>13</v>
      </c>
      <c r="H2809" s="1" t="s">
        <v>14</v>
      </c>
      <c r="I2809" s="1" t="s">
        <v>15</v>
      </c>
      <c r="J2809" s="1">
        <f>FIND(", ",space_missions[[#This Row],[Location]])</f>
        <v>6</v>
      </c>
      <c r="K2809" s="1" t="str">
        <f t="shared" si="43"/>
        <v xml:space="preserve"> France</v>
      </c>
      <c r="L2809" s="1" t="str">
        <f>_xlfn.CONCAT(space_missions[[#This Row],[Company]],"-",space_missions[[#This Row],[Rocket]])</f>
        <v>Arianespace-Ariane 44LP</v>
      </c>
      <c r="M2809" s="1">
        <f>YEAR(space_missions[[#This Row],[Date]])</f>
        <v>1995</v>
      </c>
    </row>
    <row r="2810" spans="1:13" x14ac:dyDescent="0.3">
      <c r="A2810" s="1" t="s">
        <v>2740</v>
      </c>
      <c r="B2810" s="1" t="s">
        <v>3042</v>
      </c>
      <c r="C2810" s="2">
        <v>34792</v>
      </c>
      <c r="D2810" s="3">
        <v>0.57499999999999996</v>
      </c>
      <c r="E2810" s="1" t="s">
        <v>2742</v>
      </c>
      <c r="F2810" s="1" t="s">
        <v>3101</v>
      </c>
      <c r="G2810" s="1" t="s">
        <v>13</v>
      </c>
      <c r="H2810" s="1" t="s">
        <v>2744</v>
      </c>
      <c r="I2810" s="1" t="s">
        <v>15</v>
      </c>
      <c r="J2810" s="1">
        <f>FIND(", ",space_missions[[#This Row],[Location]])</f>
        <v>10</v>
      </c>
      <c r="K2810" s="1" t="str">
        <f t="shared" si="43"/>
        <v xml:space="preserve"> USA</v>
      </c>
      <c r="L2810" s="1" t="str">
        <f>_xlfn.CONCAT(space_missions[[#This Row],[Company]],"-",space_missions[[#This Row],[Rocket]])</f>
        <v>Northrop-Pegasus</v>
      </c>
      <c r="M2810" s="1">
        <f>YEAR(space_missions[[#This Row],[Date]])</f>
        <v>1995</v>
      </c>
    </row>
    <row r="2811" spans="1:13" x14ac:dyDescent="0.3">
      <c r="A2811" s="1" t="s">
        <v>2630</v>
      </c>
      <c r="B2811" s="1" t="s">
        <v>2631</v>
      </c>
      <c r="C2811" s="2">
        <v>34794</v>
      </c>
      <c r="D2811" s="3"/>
      <c r="E2811" s="1" t="s">
        <v>2632</v>
      </c>
      <c r="F2811" s="1" t="s">
        <v>3102</v>
      </c>
      <c r="G2811" s="1" t="s">
        <v>13</v>
      </c>
      <c r="H2811" s="1" t="s">
        <v>14</v>
      </c>
      <c r="I2811" s="1" t="s">
        <v>15</v>
      </c>
      <c r="J2811" s="1">
        <f>FIND(", ",space_missions[[#This Row],[Location]])</f>
        <v>6</v>
      </c>
      <c r="K2811" s="1" t="str">
        <f t="shared" si="43"/>
        <v xml:space="preserve"> Israel</v>
      </c>
      <c r="L2811" s="1" t="str">
        <f>_xlfn.CONCAT(space_missions[[#This Row],[Company]],"-",space_missions[[#This Row],[Rocket]])</f>
        <v>IAI-Shavit</v>
      </c>
      <c r="M2811" s="1">
        <f>YEAR(space_missions[[#This Row],[Date]])</f>
        <v>1995</v>
      </c>
    </row>
    <row r="2812" spans="1:13" x14ac:dyDescent="0.3">
      <c r="A2812" s="1" t="s">
        <v>3085</v>
      </c>
      <c r="B2812" s="1" t="s">
        <v>226</v>
      </c>
      <c r="C2812" s="2">
        <v>34796</v>
      </c>
      <c r="D2812" s="3">
        <v>0.99097222222222225</v>
      </c>
      <c r="E2812" s="1" t="s">
        <v>2897</v>
      </c>
      <c r="F2812" s="1" t="s">
        <v>3103</v>
      </c>
      <c r="G2812" s="1" t="s">
        <v>13</v>
      </c>
      <c r="H2812" s="1" t="s">
        <v>14</v>
      </c>
      <c r="I2812" s="1" t="s">
        <v>15</v>
      </c>
      <c r="J2812" s="1">
        <f>FIND(", ",space_missions[[#This Row],[Location]])</f>
        <v>8</v>
      </c>
      <c r="K2812" s="1" t="str">
        <f t="shared" si="43"/>
        <v xml:space="preserve"> USA</v>
      </c>
      <c r="L2812" s="1" t="str">
        <f>_xlfn.CONCAT(space_missions[[#This Row],[Company]],"-",space_missions[[#This Row],[Rocket]])</f>
        <v>ILS-Atlas IIA</v>
      </c>
      <c r="M2812" s="1">
        <f>YEAR(space_missions[[#This Row],[Date]])</f>
        <v>1995</v>
      </c>
    </row>
    <row r="2813" spans="1:13" x14ac:dyDescent="0.3">
      <c r="A2813" s="1" t="s">
        <v>2338</v>
      </c>
      <c r="B2813" s="1" t="s">
        <v>2477</v>
      </c>
      <c r="C2813" s="2">
        <v>34810</v>
      </c>
      <c r="D2813" s="3">
        <v>7.2222222222222215E-2</v>
      </c>
      <c r="E2813" s="1" t="s">
        <v>2716</v>
      </c>
      <c r="F2813" s="1" t="s">
        <v>3104</v>
      </c>
      <c r="G2813" s="1" t="s">
        <v>13</v>
      </c>
      <c r="H2813" s="1" t="s">
        <v>14</v>
      </c>
      <c r="I2813" s="1" t="s">
        <v>15</v>
      </c>
      <c r="J2813" s="1">
        <f>FIND(", ",space_missions[[#This Row],[Location]])</f>
        <v>6</v>
      </c>
      <c r="K2813" s="1" t="str">
        <f t="shared" si="43"/>
        <v xml:space="preserve"> France</v>
      </c>
      <c r="L2813" s="1" t="str">
        <f>_xlfn.CONCAT(space_missions[[#This Row],[Company]],"-",space_missions[[#This Row],[Rocket]])</f>
        <v>Arianespace-Ariane 40</v>
      </c>
      <c r="M2813" s="1">
        <f>YEAR(space_missions[[#This Row],[Date]])</f>
        <v>1995</v>
      </c>
    </row>
    <row r="2814" spans="1:13" x14ac:dyDescent="0.3">
      <c r="A2814" s="1" t="s">
        <v>2747</v>
      </c>
      <c r="B2814" s="1" t="s">
        <v>464</v>
      </c>
      <c r="C2814" s="2">
        <v>34833</v>
      </c>
      <c r="D2814" s="3">
        <v>0.57291666666666663</v>
      </c>
      <c r="E2814" s="1" t="s">
        <v>3018</v>
      </c>
      <c r="F2814" s="1" t="s">
        <v>3105</v>
      </c>
      <c r="G2814" s="1" t="s">
        <v>13</v>
      </c>
      <c r="H2814" s="1" t="s">
        <v>14</v>
      </c>
      <c r="I2814" s="1" t="s">
        <v>15</v>
      </c>
      <c r="J2814" s="1">
        <f>FIND(", ",space_missions[[#This Row],[Location]])</f>
        <v>7</v>
      </c>
      <c r="K2814" s="1" t="str">
        <f t="shared" si="43"/>
        <v xml:space="preserve"> USA</v>
      </c>
      <c r="L2814" s="1" t="str">
        <f>_xlfn.CONCAT(space_missions[[#This Row],[Company]],"-",space_missions[[#This Row],[Rocket]])</f>
        <v>Lockheed-Titan IV(401)A</v>
      </c>
      <c r="M2814" s="1">
        <f>YEAR(space_missions[[#This Row],[Date]])</f>
        <v>1995</v>
      </c>
    </row>
    <row r="2815" spans="1:13" x14ac:dyDescent="0.3">
      <c r="A2815" s="1" t="s">
        <v>2338</v>
      </c>
      <c r="B2815" s="1" t="s">
        <v>2477</v>
      </c>
      <c r="C2815" s="2">
        <v>34836</v>
      </c>
      <c r="D2815" s="3">
        <v>0.27361111111111114</v>
      </c>
      <c r="E2815" s="1" t="s">
        <v>2609</v>
      </c>
      <c r="F2815" s="1" t="s">
        <v>3106</v>
      </c>
      <c r="G2815" s="1" t="s">
        <v>13</v>
      </c>
      <c r="H2815" s="1" t="s">
        <v>14</v>
      </c>
      <c r="I2815" s="1" t="s">
        <v>15</v>
      </c>
      <c r="J2815" s="1">
        <f>FIND(", ",space_missions[[#This Row],[Location]])</f>
        <v>6</v>
      </c>
      <c r="K2815" s="1" t="str">
        <f t="shared" si="43"/>
        <v xml:space="preserve"> France</v>
      </c>
      <c r="L2815" s="1" t="str">
        <f>_xlfn.CONCAT(space_missions[[#This Row],[Company]],"-",space_missions[[#This Row],[Rocket]])</f>
        <v>Arianespace-Ariane 44LP</v>
      </c>
      <c r="M2815" s="1">
        <f>YEAR(space_missions[[#This Row],[Date]])</f>
        <v>1995</v>
      </c>
    </row>
    <row r="2816" spans="1:13" x14ac:dyDescent="0.3">
      <c r="A2816" s="1" t="s">
        <v>2747</v>
      </c>
      <c r="B2816" s="1" t="s">
        <v>482</v>
      </c>
      <c r="C2816" s="2">
        <v>34842</v>
      </c>
      <c r="D2816" s="3">
        <v>0.24444444444444444</v>
      </c>
      <c r="E2816" s="1" t="s">
        <v>2774</v>
      </c>
      <c r="F2816" s="1" t="s">
        <v>3107</v>
      </c>
      <c r="G2816" s="1" t="s">
        <v>13</v>
      </c>
      <c r="H2816" s="1" t="s">
        <v>14</v>
      </c>
      <c r="I2816" s="1" t="s">
        <v>15</v>
      </c>
      <c r="J2816" s="1">
        <f>FIND(", ",space_missions[[#This Row],[Location]])</f>
        <v>8</v>
      </c>
      <c r="K2816" s="1" t="str">
        <f t="shared" si="43"/>
        <v xml:space="preserve"> USA</v>
      </c>
      <c r="L2816" s="1" t="str">
        <f>_xlfn.CONCAT(space_missions[[#This Row],[Company]],"-",space_missions[[#This Row],[Rocket]])</f>
        <v>Lockheed-Atlas I</v>
      </c>
      <c r="M2816" s="1">
        <f>YEAR(space_missions[[#This Row],[Date]])</f>
        <v>1995</v>
      </c>
    </row>
    <row r="2817" spans="1:13" x14ac:dyDescent="0.3">
      <c r="A2817" s="1" t="s">
        <v>2882</v>
      </c>
      <c r="B2817" s="1" t="s">
        <v>2113</v>
      </c>
      <c r="C2817" s="2">
        <v>34843</v>
      </c>
      <c r="D2817" s="3">
        <v>0.84027777777777779</v>
      </c>
      <c r="E2817" s="1" t="s">
        <v>1302</v>
      </c>
      <c r="F2817" s="1" t="s">
        <v>3108</v>
      </c>
      <c r="G2817" s="1" t="s">
        <v>13</v>
      </c>
      <c r="H2817" s="1" t="s">
        <v>14</v>
      </c>
      <c r="I2817" s="1" t="s">
        <v>15</v>
      </c>
      <c r="J2817" s="1">
        <f>FIND(", ",space_missions[[#This Row],[Location]])</f>
        <v>10</v>
      </c>
      <c r="K2817" s="1" t="str">
        <f t="shared" si="43"/>
        <v xml:space="preserve"> Russia</v>
      </c>
      <c r="L2817" s="1" t="str">
        <f>_xlfn.CONCAT(space_missions[[#This Row],[Company]],"-",space_missions[[#This Row],[Rocket]])</f>
        <v>VKS RF-Molniya-M /Block 2BL</v>
      </c>
      <c r="M2817" s="1">
        <f>YEAR(space_missions[[#This Row],[Date]])</f>
        <v>1995</v>
      </c>
    </row>
    <row r="2818" spans="1:13" x14ac:dyDescent="0.3">
      <c r="A2818" s="1" t="s">
        <v>2747</v>
      </c>
      <c r="B2818" s="1" t="s">
        <v>226</v>
      </c>
      <c r="C2818" s="2">
        <v>34850</v>
      </c>
      <c r="D2818" s="3">
        <v>0.64375000000000004</v>
      </c>
      <c r="E2818" s="1" t="s">
        <v>2869</v>
      </c>
      <c r="F2818" s="1" t="s">
        <v>3109</v>
      </c>
      <c r="G2818" s="1" t="s">
        <v>13</v>
      </c>
      <c r="H2818" s="1" t="s">
        <v>14</v>
      </c>
      <c r="I2818" s="1" t="s">
        <v>15</v>
      </c>
      <c r="J2818" s="1">
        <f>FIND(", ",space_missions[[#This Row],[Location]])</f>
        <v>8</v>
      </c>
      <c r="K2818" s="1" t="str">
        <f t="shared" ref="K2818:K2881" si="44">RIGHT(B2818,LEN(B2818)-FIND("*",SUBSTITUTE(B2818,", ","*",LEN(B2818)-LEN(SUBSTITUTE(B2818,", ","*")))))</f>
        <v xml:space="preserve"> USA</v>
      </c>
      <c r="L2818" s="1" t="str">
        <f>_xlfn.CONCAT(space_missions[[#This Row],[Company]],"-",space_missions[[#This Row],[Rocket]])</f>
        <v>Lockheed-Atlas II</v>
      </c>
      <c r="M2818" s="1">
        <f>YEAR(space_missions[[#This Row],[Date]])</f>
        <v>1995</v>
      </c>
    </row>
    <row r="2819" spans="1:13" x14ac:dyDescent="0.3">
      <c r="A2819" s="1" t="s">
        <v>2882</v>
      </c>
      <c r="B2819" s="1" t="s">
        <v>847</v>
      </c>
      <c r="C2819" s="2">
        <v>34858</v>
      </c>
      <c r="D2819" s="3">
        <v>0.19652777777777777</v>
      </c>
      <c r="E2819" s="1" t="s">
        <v>937</v>
      </c>
      <c r="F2819" s="1" t="s">
        <v>3110</v>
      </c>
      <c r="G2819" s="1" t="s">
        <v>13</v>
      </c>
      <c r="H2819" s="1" t="s">
        <v>14</v>
      </c>
      <c r="I2819" s="1" t="s">
        <v>15</v>
      </c>
      <c r="J2819" s="1">
        <f>FIND(", ",space_missions[[#This Row],[Location]])</f>
        <v>11</v>
      </c>
      <c r="K2819" s="1" t="str">
        <f t="shared" si="44"/>
        <v xml:space="preserve"> Kazakhstan</v>
      </c>
      <c r="L2819" s="1" t="str">
        <f>_xlfn.CONCAT(space_missions[[#This Row],[Company]],"-",space_missions[[#This Row],[Rocket]])</f>
        <v>VKS RF-Tsyklon-2</v>
      </c>
      <c r="M2819" s="1">
        <f>YEAR(space_missions[[#This Row],[Date]])</f>
        <v>1995</v>
      </c>
    </row>
    <row r="2820" spans="1:13" x14ac:dyDescent="0.3">
      <c r="A2820" s="1" t="s">
        <v>2338</v>
      </c>
      <c r="B2820" s="1" t="s">
        <v>2477</v>
      </c>
      <c r="C2820" s="2">
        <v>34860</v>
      </c>
      <c r="D2820" s="3">
        <v>1.6666666666666666E-2</v>
      </c>
      <c r="E2820" s="1" t="s">
        <v>2799</v>
      </c>
      <c r="F2820" s="1" t="s">
        <v>3111</v>
      </c>
      <c r="G2820" s="1" t="s">
        <v>13</v>
      </c>
      <c r="H2820" s="1" t="s">
        <v>14</v>
      </c>
      <c r="I2820" s="1" t="s">
        <v>15</v>
      </c>
      <c r="J2820" s="1">
        <f>FIND(", ",space_missions[[#This Row],[Location]])</f>
        <v>6</v>
      </c>
      <c r="K2820" s="1" t="str">
        <f t="shared" si="44"/>
        <v xml:space="preserve"> France</v>
      </c>
      <c r="L2820" s="1" t="str">
        <f>_xlfn.CONCAT(space_missions[[#This Row],[Company]],"-",space_missions[[#This Row],[Rocket]])</f>
        <v>Arianespace-Ariane 42P</v>
      </c>
      <c r="M2820" s="1">
        <f>YEAR(space_missions[[#This Row],[Date]])</f>
        <v>1995</v>
      </c>
    </row>
    <row r="2821" spans="1:13" x14ac:dyDescent="0.3">
      <c r="A2821" s="1" t="s">
        <v>2740</v>
      </c>
      <c r="B2821" s="1" t="s">
        <v>3042</v>
      </c>
      <c r="C2821" s="2">
        <v>34872</v>
      </c>
      <c r="D2821" s="3">
        <v>0.83194444444444449</v>
      </c>
      <c r="E2821" s="1" t="s">
        <v>3043</v>
      </c>
      <c r="F2821" s="1" t="s">
        <v>3112</v>
      </c>
      <c r="G2821" s="1" t="s">
        <v>2227</v>
      </c>
      <c r="H2821" s="1" t="s">
        <v>2744</v>
      </c>
      <c r="I2821" s="1" t="s">
        <v>21</v>
      </c>
      <c r="J2821" s="1">
        <f>FIND(", ",space_missions[[#This Row],[Location]])</f>
        <v>10</v>
      </c>
      <c r="K2821" s="1" t="str">
        <f t="shared" si="44"/>
        <v xml:space="preserve"> USA</v>
      </c>
      <c r="L2821" s="1" t="str">
        <f>_xlfn.CONCAT(space_missions[[#This Row],[Company]],"-",space_missions[[#This Row],[Rocket]])</f>
        <v>Northrop-Pegasus XL</v>
      </c>
      <c r="M2821" s="1">
        <f>YEAR(space_missions[[#This Row],[Date]])</f>
        <v>1995</v>
      </c>
    </row>
    <row r="2822" spans="1:13" x14ac:dyDescent="0.3">
      <c r="A2822" s="1" t="s">
        <v>54</v>
      </c>
      <c r="B2822" s="1" t="s">
        <v>749</v>
      </c>
      <c r="C2822" s="2">
        <v>34877</v>
      </c>
      <c r="D2822" s="3">
        <v>0.81388888888888888</v>
      </c>
      <c r="E2822" s="1" t="s">
        <v>2440</v>
      </c>
      <c r="F2822" s="1" t="s">
        <v>3113</v>
      </c>
      <c r="G2822" s="1" t="s">
        <v>13</v>
      </c>
      <c r="H2822" s="1" t="s">
        <v>2129</v>
      </c>
      <c r="I2822" s="1" t="s">
        <v>15</v>
      </c>
      <c r="J2822" s="1">
        <f>FIND(", ",space_missions[[#This Row],[Location]])</f>
        <v>7</v>
      </c>
      <c r="K2822" s="1" t="str">
        <f t="shared" si="44"/>
        <v xml:space="preserve"> USA</v>
      </c>
      <c r="L2822" s="1" t="str">
        <f>_xlfn.CONCAT(space_missions[[#This Row],[Company]],"-",space_missions[[#This Row],[Rocket]])</f>
        <v>NASA-Space Shuttle Atlantis</v>
      </c>
      <c r="M2822" s="1">
        <f>YEAR(space_missions[[#This Row],[Date]])</f>
        <v>1995</v>
      </c>
    </row>
    <row r="2823" spans="1:13" x14ac:dyDescent="0.3">
      <c r="A2823" s="1" t="s">
        <v>2882</v>
      </c>
      <c r="B2823" s="1" t="s">
        <v>961</v>
      </c>
      <c r="C2823" s="2">
        <v>34885</v>
      </c>
      <c r="D2823" s="3">
        <v>0.13125000000000001</v>
      </c>
      <c r="E2823" s="1" t="s">
        <v>685</v>
      </c>
      <c r="F2823" s="1" t="s">
        <v>3114</v>
      </c>
      <c r="G2823" s="1" t="s">
        <v>13</v>
      </c>
      <c r="H2823" s="1" t="s">
        <v>14</v>
      </c>
      <c r="I2823" s="1" t="s">
        <v>15</v>
      </c>
      <c r="J2823" s="1">
        <f>FIND(", ",space_missions[[#This Row],[Location]])</f>
        <v>11</v>
      </c>
      <c r="K2823" s="1" t="str">
        <f t="shared" si="44"/>
        <v xml:space="preserve"> Russia</v>
      </c>
      <c r="L2823" s="1" t="str">
        <f>_xlfn.CONCAT(space_missions[[#This Row],[Company]],"-",space_missions[[#This Row],[Rocket]])</f>
        <v>VKS RF-Cosmos-3M (11K65M)</v>
      </c>
      <c r="M2823" s="1">
        <f>YEAR(space_missions[[#This Row],[Date]])</f>
        <v>1995</v>
      </c>
    </row>
    <row r="2824" spans="1:13" x14ac:dyDescent="0.3">
      <c r="A2824" s="1" t="s">
        <v>2338</v>
      </c>
      <c r="B2824" s="1" t="s">
        <v>2477</v>
      </c>
      <c r="C2824" s="2">
        <v>34887</v>
      </c>
      <c r="D2824" s="3">
        <v>0.68263888888888891</v>
      </c>
      <c r="E2824" s="1" t="s">
        <v>2716</v>
      </c>
      <c r="F2824" s="1" t="s">
        <v>3115</v>
      </c>
      <c r="G2824" s="1" t="s">
        <v>13</v>
      </c>
      <c r="H2824" s="1" t="s">
        <v>14</v>
      </c>
      <c r="I2824" s="1" t="s">
        <v>15</v>
      </c>
      <c r="J2824" s="1">
        <f>FIND(", ",space_missions[[#This Row],[Location]])</f>
        <v>6</v>
      </c>
      <c r="K2824" s="1" t="str">
        <f t="shared" si="44"/>
        <v xml:space="preserve"> France</v>
      </c>
      <c r="L2824" s="1" t="str">
        <f>_xlfn.CONCAT(space_missions[[#This Row],[Company]],"-",space_missions[[#This Row],[Rocket]])</f>
        <v>Arianespace-Ariane 40</v>
      </c>
      <c r="M2824" s="1">
        <f>YEAR(space_missions[[#This Row],[Date]])</f>
        <v>1995</v>
      </c>
    </row>
    <row r="2825" spans="1:13" x14ac:dyDescent="0.3">
      <c r="A2825" s="1" t="s">
        <v>2747</v>
      </c>
      <c r="B2825" s="1" t="s">
        <v>521</v>
      </c>
      <c r="C2825" s="2">
        <v>34890</v>
      </c>
      <c r="D2825" s="3">
        <v>0.52638888888888891</v>
      </c>
      <c r="E2825" s="1" t="s">
        <v>3018</v>
      </c>
      <c r="F2825" s="1" t="s">
        <v>3036</v>
      </c>
      <c r="G2825" s="1" t="s">
        <v>13</v>
      </c>
      <c r="H2825" s="1" t="s">
        <v>14</v>
      </c>
      <c r="I2825" s="1" t="s">
        <v>15</v>
      </c>
      <c r="J2825" s="1">
        <f>FIND(", ",space_missions[[#This Row],[Location]])</f>
        <v>7</v>
      </c>
      <c r="K2825" s="1" t="str">
        <f t="shared" si="44"/>
        <v xml:space="preserve"> USA</v>
      </c>
      <c r="L2825" s="1" t="str">
        <f>_xlfn.CONCAT(space_missions[[#This Row],[Company]],"-",space_missions[[#This Row],[Rocket]])</f>
        <v>Lockheed-Titan IV(401)A</v>
      </c>
      <c r="M2825" s="1">
        <f>YEAR(space_missions[[#This Row],[Date]])</f>
        <v>1995</v>
      </c>
    </row>
    <row r="2826" spans="1:13" x14ac:dyDescent="0.3">
      <c r="A2826" s="1" t="s">
        <v>54</v>
      </c>
      <c r="B2826" s="1" t="s">
        <v>916</v>
      </c>
      <c r="C2826" s="2">
        <v>34893</v>
      </c>
      <c r="D2826" s="3">
        <v>0.57013888888888886</v>
      </c>
      <c r="E2826" s="1" t="s">
        <v>2362</v>
      </c>
      <c r="F2826" s="1" t="s">
        <v>3116</v>
      </c>
      <c r="G2826" s="1" t="s">
        <v>13</v>
      </c>
      <c r="H2826" s="1" t="s">
        <v>2129</v>
      </c>
      <c r="I2826" s="1" t="s">
        <v>15</v>
      </c>
      <c r="J2826" s="1">
        <f>FIND(", ",space_missions[[#This Row],[Location]])</f>
        <v>7</v>
      </c>
      <c r="K2826" s="1" t="str">
        <f t="shared" si="44"/>
        <v xml:space="preserve"> USA</v>
      </c>
      <c r="L2826" s="1" t="str">
        <f>_xlfn.CONCAT(space_missions[[#This Row],[Company]],"-",space_missions[[#This Row],[Rocket]])</f>
        <v>NASA-Space Shuttle Discovery</v>
      </c>
      <c r="M2826" s="1">
        <f>YEAR(space_missions[[#This Row],[Date]])</f>
        <v>1995</v>
      </c>
    </row>
    <row r="2827" spans="1:13" x14ac:dyDescent="0.3">
      <c r="A2827" s="1" t="s">
        <v>2747</v>
      </c>
      <c r="B2827" s="1" t="s">
        <v>226</v>
      </c>
      <c r="C2827" s="2">
        <v>34911</v>
      </c>
      <c r="D2827" s="3">
        <v>0.97916666666666663</v>
      </c>
      <c r="E2827" s="1" t="s">
        <v>2897</v>
      </c>
      <c r="F2827" s="1" t="s">
        <v>3117</v>
      </c>
      <c r="G2827" s="1" t="s">
        <v>13</v>
      </c>
      <c r="H2827" s="1" t="s">
        <v>14</v>
      </c>
      <c r="I2827" s="1" t="s">
        <v>15</v>
      </c>
      <c r="J2827" s="1">
        <f>FIND(", ",space_missions[[#This Row],[Location]])</f>
        <v>8</v>
      </c>
      <c r="K2827" s="1" t="str">
        <f t="shared" si="44"/>
        <v xml:space="preserve"> USA</v>
      </c>
      <c r="L2827" s="1" t="str">
        <f>_xlfn.CONCAT(space_missions[[#This Row],[Company]],"-",space_missions[[#This Row],[Rocket]])</f>
        <v>Lockheed-Atlas IIA</v>
      </c>
      <c r="M2827" s="1">
        <f>YEAR(space_missions[[#This Row],[Date]])</f>
        <v>1995</v>
      </c>
    </row>
    <row r="2828" spans="1:13" x14ac:dyDescent="0.3">
      <c r="A2828" s="1" t="s">
        <v>9</v>
      </c>
      <c r="B2828" s="1" t="s">
        <v>1116</v>
      </c>
      <c r="C2828" s="2">
        <v>34913</v>
      </c>
      <c r="D2828" s="3">
        <v>0.99930555555555556</v>
      </c>
      <c r="E2828" s="1" t="s">
        <v>1257</v>
      </c>
      <c r="F2828" s="1" t="s">
        <v>3118</v>
      </c>
      <c r="G2828" s="1" t="s">
        <v>13</v>
      </c>
      <c r="H2828" s="1" t="s">
        <v>14</v>
      </c>
      <c r="I2828" s="1" t="s">
        <v>15</v>
      </c>
      <c r="J2828" s="1">
        <f>FIND(", ",space_missions[[#This Row],[Location]])</f>
        <v>10</v>
      </c>
      <c r="K2828" s="1" t="str">
        <f t="shared" si="44"/>
        <v xml:space="preserve"> Russia</v>
      </c>
      <c r="L2828" s="1" t="str">
        <f>_xlfn.CONCAT(space_missions[[#This Row],[Company]],"-",space_missions[[#This Row],[Rocket]])</f>
        <v>RVSN USSR-Molniya-M /Block SO-L</v>
      </c>
      <c r="M2828" s="1">
        <f>YEAR(space_missions[[#This Row],[Date]])</f>
        <v>1995</v>
      </c>
    </row>
    <row r="2829" spans="1:13" x14ac:dyDescent="0.3">
      <c r="A2829" s="1" t="s">
        <v>2338</v>
      </c>
      <c r="B2829" s="1" t="s">
        <v>2477</v>
      </c>
      <c r="C2829" s="2">
        <v>34914</v>
      </c>
      <c r="D2829" s="3">
        <v>0.95694444444444449</v>
      </c>
      <c r="E2829" s="1" t="s">
        <v>2970</v>
      </c>
      <c r="F2829" s="1" t="s">
        <v>3119</v>
      </c>
      <c r="G2829" s="1" t="s">
        <v>13</v>
      </c>
      <c r="H2829" s="1" t="s">
        <v>14</v>
      </c>
      <c r="I2829" s="1" t="s">
        <v>15</v>
      </c>
      <c r="J2829" s="1">
        <f>FIND(", ",space_missions[[#This Row],[Location]])</f>
        <v>6</v>
      </c>
      <c r="K2829" s="1" t="str">
        <f t="shared" si="44"/>
        <v xml:space="preserve"> France</v>
      </c>
      <c r="L2829" s="1" t="str">
        <f>_xlfn.CONCAT(space_missions[[#This Row],[Company]],"-",space_missions[[#This Row],[Rocket]])</f>
        <v>Arianespace-Ariane 42L</v>
      </c>
      <c r="M2829" s="1">
        <f>YEAR(space_missions[[#This Row],[Date]])</f>
        <v>1995</v>
      </c>
    </row>
    <row r="2830" spans="1:13" x14ac:dyDescent="0.3">
      <c r="A2830" s="1" t="s">
        <v>2882</v>
      </c>
      <c r="B2830" s="1" t="s">
        <v>1116</v>
      </c>
      <c r="C2830" s="2">
        <v>34920</v>
      </c>
      <c r="D2830" s="3">
        <v>5.6250000000000001E-2</v>
      </c>
      <c r="E2830" s="1" t="s">
        <v>1463</v>
      </c>
      <c r="F2830" s="1" t="s">
        <v>3120</v>
      </c>
      <c r="G2830" s="1" t="s">
        <v>13</v>
      </c>
      <c r="H2830" s="1" t="s">
        <v>14</v>
      </c>
      <c r="I2830" s="1" t="s">
        <v>15</v>
      </c>
      <c r="J2830" s="1">
        <f>FIND(", ",space_missions[[#This Row],[Location]])</f>
        <v>10</v>
      </c>
      <c r="K2830" s="1" t="str">
        <f t="shared" si="44"/>
        <v xml:space="preserve"> Russia</v>
      </c>
      <c r="L2830" s="1" t="str">
        <f>_xlfn.CONCAT(space_missions[[#This Row],[Company]],"-",space_missions[[#This Row],[Rocket]])</f>
        <v>VKS RF-Molniya-M /Block ML</v>
      </c>
      <c r="M2830" s="1">
        <f>YEAR(space_missions[[#This Row],[Date]])</f>
        <v>1995</v>
      </c>
    </row>
    <row r="2831" spans="1:13" x14ac:dyDescent="0.3">
      <c r="A2831" s="1" t="s">
        <v>2747</v>
      </c>
      <c r="B2831" s="1" t="s">
        <v>3121</v>
      </c>
      <c r="C2831" s="2">
        <v>34926</v>
      </c>
      <c r="D2831" s="3">
        <v>0.9375</v>
      </c>
      <c r="E2831" s="1" t="s">
        <v>3122</v>
      </c>
      <c r="F2831" s="1" t="s">
        <v>3123</v>
      </c>
      <c r="G2831" s="1" t="s">
        <v>13</v>
      </c>
      <c r="H2831" s="1" t="s">
        <v>14</v>
      </c>
      <c r="I2831" s="1" t="s">
        <v>21</v>
      </c>
      <c r="J2831" s="1">
        <f>FIND(", ",space_missions[[#This Row],[Location]])</f>
        <v>6</v>
      </c>
      <c r="K2831" s="1" t="str">
        <f t="shared" si="44"/>
        <v xml:space="preserve"> USA</v>
      </c>
      <c r="L2831" s="1" t="str">
        <f>_xlfn.CONCAT(space_missions[[#This Row],[Company]],"-",space_missions[[#This Row],[Rocket]])</f>
        <v>Lockheed-Athena I</v>
      </c>
      <c r="M2831" s="1">
        <f>YEAR(space_missions[[#This Row],[Date]])</f>
        <v>1995</v>
      </c>
    </row>
    <row r="2832" spans="1:13" x14ac:dyDescent="0.3">
      <c r="A2832" s="1" t="s">
        <v>3085</v>
      </c>
      <c r="B2832" s="1" t="s">
        <v>482</v>
      </c>
      <c r="C2832" s="2">
        <v>34940</v>
      </c>
      <c r="D2832" s="3">
        <v>3.6805555555555557E-2</v>
      </c>
      <c r="E2832" s="1" t="s">
        <v>3008</v>
      </c>
      <c r="F2832" s="1" t="s">
        <v>3124</v>
      </c>
      <c r="G2832" s="1" t="s">
        <v>13</v>
      </c>
      <c r="H2832" s="1" t="s">
        <v>14</v>
      </c>
      <c r="I2832" s="1" t="s">
        <v>15</v>
      </c>
      <c r="J2832" s="1">
        <f>FIND(", ",space_missions[[#This Row],[Location]])</f>
        <v>8</v>
      </c>
      <c r="K2832" s="1" t="str">
        <f t="shared" si="44"/>
        <v xml:space="preserve"> USA</v>
      </c>
      <c r="L2832" s="1" t="str">
        <f>_xlfn.CONCAT(space_missions[[#This Row],[Company]],"-",space_missions[[#This Row],[Rocket]])</f>
        <v>ILS-Atlas IIAS</v>
      </c>
      <c r="M2832" s="1">
        <f>YEAR(space_missions[[#This Row],[Date]])</f>
        <v>1995</v>
      </c>
    </row>
    <row r="2833" spans="1:13" x14ac:dyDescent="0.3">
      <c r="A2833" s="1" t="s">
        <v>2338</v>
      </c>
      <c r="B2833" s="1" t="s">
        <v>2477</v>
      </c>
      <c r="C2833" s="2">
        <v>34940</v>
      </c>
      <c r="D2833" s="3">
        <v>0.27847222222222223</v>
      </c>
      <c r="E2833" s="1" t="s">
        <v>2799</v>
      </c>
      <c r="F2833" s="1" t="s">
        <v>3125</v>
      </c>
      <c r="G2833" s="1" t="s">
        <v>13</v>
      </c>
      <c r="H2833" s="1" t="s">
        <v>14</v>
      </c>
      <c r="I2833" s="1" t="s">
        <v>15</v>
      </c>
      <c r="J2833" s="1">
        <f>FIND(", ",space_missions[[#This Row],[Location]])</f>
        <v>6</v>
      </c>
      <c r="K2833" s="1" t="str">
        <f t="shared" si="44"/>
        <v xml:space="preserve"> France</v>
      </c>
      <c r="L2833" s="1" t="str">
        <f>_xlfn.CONCAT(space_missions[[#This Row],[Company]],"-",space_missions[[#This Row],[Rocket]])</f>
        <v>Arianespace-Ariane 42P</v>
      </c>
      <c r="M2833" s="1">
        <f>YEAR(space_missions[[#This Row],[Date]])</f>
        <v>1995</v>
      </c>
    </row>
    <row r="2834" spans="1:13" x14ac:dyDescent="0.3">
      <c r="A2834" s="1" t="s">
        <v>2882</v>
      </c>
      <c r="B2834" s="1" t="s">
        <v>1828</v>
      </c>
      <c r="C2834" s="2">
        <v>34942</v>
      </c>
      <c r="D2834" s="3">
        <v>0.28472222222222221</v>
      </c>
      <c r="E2834" s="1" t="s">
        <v>1829</v>
      </c>
      <c r="F2834" s="1" t="s">
        <v>3126</v>
      </c>
      <c r="G2834" s="1" t="s">
        <v>13</v>
      </c>
      <c r="H2834" s="1" t="s">
        <v>14</v>
      </c>
      <c r="I2834" s="1" t="s">
        <v>15</v>
      </c>
      <c r="J2834" s="1">
        <f>FIND(", ",space_missions[[#This Row],[Location]])</f>
        <v>10</v>
      </c>
      <c r="K2834" s="1" t="str">
        <f t="shared" si="44"/>
        <v xml:space="preserve"> Russia</v>
      </c>
      <c r="L2834" s="1" t="str">
        <f>_xlfn.CONCAT(space_missions[[#This Row],[Company]],"-",space_missions[[#This Row],[Rocket]])</f>
        <v>VKS RF-Tsyklon-3</v>
      </c>
      <c r="M2834" s="1">
        <f>YEAR(space_missions[[#This Row],[Date]])</f>
        <v>1995</v>
      </c>
    </row>
    <row r="2835" spans="1:13" x14ac:dyDescent="0.3">
      <c r="A2835" s="1" t="s">
        <v>2655</v>
      </c>
      <c r="B2835" s="1" t="s">
        <v>102</v>
      </c>
      <c r="C2835" s="2">
        <v>34947</v>
      </c>
      <c r="D2835" s="3">
        <v>0.46527777777777779</v>
      </c>
      <c r="E2835" s="1" t="s">
        <v>2805</v>
      </c>
      <c r="F2835" s="1" t="s">
        <v>3127</v>
      </c>
      <c r="G2835" s="1" t="s">
        <v>13</v>
      </c>
      <c r="H2835" s="1" t="s">
        <v>14</v>
      </c>
      <c r="I2835" s="1" t="s">
        <v>56</v>
      </c>
      <c r="J2835" s="1">
        <f>FIND(", ",space_missions[[#This Row],[Location]])</f>
        <v>8</v>
      </c>
      <c r="K2835" s="1" t="str">
        <f t="shared" si="44"/>
        <v xml:space="preserve"> USA</v>
      </c>
      <c r="L2835" s="1" t="str">
        <f>_xlfn.CONCAT(space_missions[[#This Row],[Company]],"-",space_missions[[#This Row],[Rocket]])</f>
        <v>Boeing-Delta II 7925</v>
      </c>
      <c r="M2835" s="1">
        <f>YEAR(space_missions[[#This Row],[Date]])</f>
        <v>1995</v>
      </c>
    </row>
    <row r="2836" spans="1:13" x14ac:dyDescent="0.3">
      <c r="A2836" s="1" t="s">
        <v>54</v>
      </c>
      <c r="B2836" s="1" t="s">
        <v>749</v>
      </c>
      <c r="C2836" s="2">
        <v>34949</v>
      </c>
      <c r="D2836" s="3">
        <v>0.63124999999999998</v>
      </c>
      <c r="E2836" s="1" t="s">
        <v>2892</v>
      </c>
      <c r="F2836" s="1" t="s">
        <v>3128</v>
      </c>
      <c r="G2836" s="1" t="s">
        <v>13</v>
      </c>
      <c r="H2836" s="1" t="s">
        <v>2129</v>
      </c>
      <c r="I2836" s="1" t="s">
        <v>15</v>
      </c>
      <c r="J2836" s="1">
        <f>FIND(", ",space_missions[[#This Row],[Location]])</f>
        <v>7</v>
      </c>
      <c r="K2836" s="1" t="str">
        <f t="shared" si="44"/>
        <v xml:space="preserve"> USA</v>
      </c>
      <c r="L2836" s="1" t="str">
        <f>_xlfn.CONCAT(space_missions[[#This Row],[Company]],"-",space_missions[[#This Row],[Rocket]])</f>
        <v>NASA-Space Shuttle Endeavour</v>
      </c>
      <c r="M2836" s="1">
        <f>YEAR(space_missions[[#This Row],[Date]])</f>
        <v>1995</v>
      </c>
    </row>
    <row r="2837" spans="1:13" x14ac:dyDescent="0.3">
      <c r="A2837" s="1" t="s">
        <v>2338</v>
      </c>
      <c r="B2837" s="1" t="s">
        <v>2477</v>
      </c>
      <c r="C2837" s="2">
        <v>34966</v>
      </c>
      <c r="D2837" s="3">
        <v>4.1666666666666666E-3</v>
      </c>
      <c r="E2837" s="1" t="s">
        <v>2970</v>
      </c>
      <c r="F2837" s="1" t="s">
        <v>3129</v>
      </c>
      <c r="G2837" s="1" t="s">
        <v>13</v>
      </c>
      <c r="H2837" s="1" t="s">
        <v>14</v>
      </c>
      <c r="I2837" s="1" t="s">
        <v>15</v>
      </c>
      <c r="J2837" s="1">
        <f>FIND(", ",space_missions[[#This Row],[Location]])</f>
        <v>6</v>
      </c>
      <c r="K2837" s="1" t="str">
        <f t="shared" si="44"/>
        <v xml:space="preserve"> France</v>
      </c>
      <c r="L2837" s="1" t="str">
        <f>_xlfn.CONCAT(space_missions[[#This Row],[Company]],"-",space_missions[[#This Row],[Rocket]])</f>
        <v>Arianespace-Ariane 42L</v>
      </c>
      <c r="M2837" s="1">
        <f>YEAR(space_missions[[#This Row],[Date]])</f>
        <v>1995</v>
      </c>
    </row>
    <row r="2838" spans="1:13" x14ac:dyDescent="0.3">
      <c r="A2838" s="1" t="s">
        <v>2882</v>
      </c>
      <c r="B2838" s="1" t="s">
        <v>961</v>
      </c>
      <c r="C2838" s="2">
        <v>34978</v>
      </c>
      <c r="D2838" s="3">
        <v>0.14097222222222222</v>
      </c>
      <c r="E2838" s="1" t="s">
        <v>685</v>
      </c>
      <c r="F2838" s="1" t="s">
        <v>3130</v>
      </c>
      <c r="G2838" s="1" t="s">
        <v>13</v>
      </c>
      <c r="H2838" s="1" t="s">
        <v>14</v>
      </c>
      <c r="I2838" s="1" t="s">
        <v>56</v>
      </c>
      <c r="J2838" s="1">
        <f>FIND(", ",space_missions[[#This Row],[Location]])</f>
        <v>11</v>
      </c>
      <c r="K2838" s="1" t="str">
        <f t="shared" si="44"/>
        <v xml:space="preserve"> Russia</v>
      </c>
      <c r="L2838" s="1" t="str">
        <f>_xlfn.CONCAT(space_missions[[#This Row],[Company]],"-",space_missions[[#This Row],[Rocket]])</f>
        <v>VKS RF-Cosmos-3M (11K65M)</v>
      </c>
      <c r="M2838" s="1">
        <f>YEAR(space_missions[[#This Row],[Date]])</f>
        <v>1995</v>
      </c>
    </row>
    <row r="2839" spans="1:13" x14ac:dyDescent="0.3">
      <c r="A2839" s="1" t="s">
        <v>2338</v>
      </c>
      <c r="B2839" s="1" t="s">
        <v>2477</v>
      </c>
      <c r="C2839" s="2">
        <v>34991</v>
      </c>
      <c r="D2839" s="3">
        <v>1.9444444444444445E-2</v>
      </c>
      <c r="E2839" s="1" t="s">
        <v>2970</v>
      </c>
      <c r="F2839" s="1" t="s">
        <v>3131</v>
      </c>
      <c r="G2839" s="1" t="s">
        <v>13</v>
      </c>
      <c r="H2839" s="1" t="s">
        <v>14</v>
      </c>
      <c r="I2839" s="1" t="s">
        <v>15</v>
      </c>
      <c r="J2839" s="1">
        <f>FIND(", ",space_missions[[#This Row],[Location]])</f>
        <v>6</v>
      </c>
      <c r="K2839" s="1" t="str">
        <f t="shared" si="44"/>
        <v xml:space="preserve"> France</v>
      </c>
      <c r="L2839" s="1" t="str">
        <f>_xlfn.CONCAT(space_missions[[#This Row],[Company]],"-",space_missions[[#This Row],[Rocket]])</f>
        <v>Arianespace-Ariane 42L</v>
      </c>
      <c r="M2839" s="1">
        <f>YEAR(space_missions[[#This Row],[Date]])</f>
        <v>1995</v>
      </c>
    </row>
    <row r="2840" spans="1:13" x14ac:dyDescent="0.3">
      <c r="A2840" s="1" t="s">
        <v>54</v>
      </c>
      <c r="B2840" s="1" t="s">
        <v>916</v>
      </c>
      <c r="C2840" s="2">
        <v>34992</v>
      </c>
      <c r="D2840" s="3">
        <v>0.57847222222222228</v>
      </c>
      <c r="E2840" s="1" t="s">
        <v>2127</v>
      </c>
      <c r="F2840" s="1" t="s">
        <v>3132</v>
      </c>
      <c r="G2840" s="1" t="s">
        <v>13</v>
      </c>
      <c r="H2840" s="1" t="s">
        <v>2129</v>
      </c>
      <c r="I2840" s="1" t="s">
        <v>15</v>
      </c>
      <c r="J2840" s="1">
        <f>FIND(", ",space_missions[[#This Row],[Location]])</f>
        <v>7</v>
      </c>
      <c r="K2840" s="1" t="str">
        <f t="shared" si="44"/>
        <v xml:space="preserve"> USA</v>
      </c>
      <c r="L2840" s="1" t="str">
        <f>_xlfn.CONCAT(space_missions[[#This Row],[Company]],"-",space_missions[[#This Row],[Rocket]])</f>
        <v>NASA-Space Shuttle Columbia</v>
      </c>
      <c r="M2840" s="1">
        <f>YEAR(space_missions[[#This Row],[Date]])</f>
        <v>1995</v>
      </c>
    </row>
    <row r="2841" spans="1:13" x14ac:dyDescent="0.3">
      <c r="A2841" s="1" t="s">
        <v>2747</v>
      </c>
      <c r="B2841" s="1" t="s">
        <v>226</v>
      </c>
      <c r="C2841" s="2">
        <v>34994</v>
      </c>
      <c r="D2841" s="3">
        <v>0.33333333333333331</v>
      </c>
      <c r="E2841" s="1" t="s">
        <v>2869</v>
      </c>
      <c r="F2841" s="1" t="s">
        <v>3133</v>
      </c>
      <c r="G2841" s="1" t="s">
        <v>13</v>
      </c>
      <c r="H2841" s="1" t="s">
        <v>14</v>
      </c>
      <c r="I2841" s="1" t="s">
        <v>15</v>
      </c>
      <c r="J2841" s="1">
        <f>FIND(", ",space_missions[[#This Row],[Location]])</f>
        <v>8</v>
      </c>
      <c r="K2841" s="1" t="str">
        <f t="shared" si="44"/>
        <v xml:space="preserve"> USA</v>
      </c>
      <c r="L2841" s="1" t="str">
        <f>_xlfn.CONCAT(space_missions[[#This Row],[Company]],"-",space_missions[[#This Row],[Rocket]])</f>
        <v>Lockheed-Atlas II</v>
      </c>
      <c r="M2841" s="1">
        <f>YEAR(space_missions[[#This Row],[Date]])</f>
        <v>1995</v>
      </c>
    </row>
    <row r="2842" spans="1:13" x14ac:dyDescent="0.3">
      <c r="A2842" s="1" t="s">
        <v>3134</v>
      </c>
      <c r="B2842" s="1" t="s">
        <v>3135</v>
      </c>
      <c r="C2842" s="2">
        <v>34995</v>
      </c>
      <c r="D2842" s="3">
        <v>0.91874999999999996</v>
      </c>
      <c r="E2842" s="1" t="s">
        <v>3136</v>
      </c>
      <c r="F2842" s="1" t="s">
        <v>3137</v>
      </c>
      <c r="G2842" s="1" t="s">
        <v>13</v>
      </c>
      <c r="H2842" s="1" t="s">
        <v>3138</v>
      </c>
      <c r="I2842" s="1" t="s">
        <v>21</v>
      </c>
      <c r="J2842" s="1">
        <f>FIND(", ",space_missions[[#This Row],[Location]])</f>
        <v>6</v>
      </c>
      <c r="K2842" s="1" t="str">
        <f t="shared" si="44"/>
        <v xml:space="preserve"> USA</v>
      </c>
      <c r="L2842" s="1" t="str">
        <f>_xlfn.CONCAT(space_missions[[#This Row],[Company]],"-",space_missions[[#This Row],[Rocket]])</f>
        <v>EER-Conestoga-1620</v>
      </c>
      <c r="M2842" s="1">
        <f>YEAR(space_missions[[#This Row],[Date]])</f>
        <v>1995</v>
      </c>
    </row>
    <row r="2843" spans="1:13" x14ac:dyDescent="0.3">
      <c r="A2843" s="1" t="s">
        <v>2882</v>
      </c>
      <c r="B2843" s="1" t="s">
        <v>2404</v>
      </c>
      <c r="C2843" s="2">
        <v>35003</v>
      </c>
      <c r="D2843" s="3">
        <v>0.84652777777777777</v>
      </c>
      <c r="E2843" s="1" t="s">
        <v>2405</v>
      </c>
      <c r="F2843" s="1" t="s">
        <v>3139</v>
      </c>
      <c r="G2843" s="1" t="s">
        <v>13</v>
      </c>
      <c r="H2843" s="1" t="s">
        <v>14</v>
      </c>
      <c r="I2843" s="1" t="s">
        <v>15</v>
      </c>
      <c r="J2843" s="1">
        <f>FIND(", ",space_missions[[#This Row],[Location]])</f>
        <v>10</v>
      </c>
      <c r="K2843" s="1" t="str">
        <f t="shared" si="44"/>
        <v xml:space="preserve"> Kazakhstan</v>
      </c>
      <c r="L2843" s="1" t="str">
        <f>_xlfn.CONCAT(space_missions[[#This Row],[Company]],"-",space_missions[[#This Row],[Rocket]])</f>
        <v>VKS RF-Zenit-2</v>
      </c>
      <c r="M2843" s="1">
        <f>YEAR(space_missions[[#This Row],[Date]])</f>
        <v>1995</v>
      </c>
    </row>
    <row r="2844" spans="1:13" x14ac:dyDescent="0.3">
      <c r="A2844" s="1" t="s">
        <v>2655</v>
      </c>
      <c r="B2844" s="1" t="s">
        <v>261</v>
      </c>
      <c r="C2844" s="2">
        <v>35007</v>
      </c>
      <c r="D2844" s="3">
        <v>0.59861111111111109</v>
      </c>
      <c r="E2844" s="1" t="s">
        <v>3140</v>
      </c>
      <c r="F2844" s="1" t="s">
        <v>3141</v>
      </c>
      <c r="G2844" s="1" t="s">
        <v>13</v>
      </c>
      <c r="H2844" s="1" t="s">
        <v>14</v>
      </c>
      <c r="I2844" s="1" t="s">
        <v>15</v>
      </c>
      <c r="J2844" s="1">
        <f>FIND(", ",space_missions[[#This Row],[Location]])</f>
        <v>7</v>
      </c>
      <c r="K2844" s="1" t="str">
        <f t="shared" si="44"/>
        <v xml:space="preserve"> USA</v>
      </c>
      <c r="L2844" s="1" t="str">
        <f>_xlfn.CONCAT(space_missions[[#This Row],[Company]],"-",space_missions[[#This Row],[Rocket]])</f>
        <v>Boeing-Delta II 7920-10</v>
      </c>
      <c r="M2844" s="1">
        <f>YEAR(space_missions[[#This Row],[Date]])</f>
        <v>1995</v>
      </c>
    </row>
    <row r="2845" spans="1:13" x14ac:dyDescent="0.3">
      <c r="A2845" s="1" t="s">
        <v>2747</v>
      </c>
      <c r="B2845" s="1" t="s">
        <v>464</v>
      </c>
      <c r="C2845" s="2">
        <v>35009</v>
      </c>
      <c r="D2845" s="3">
        <v>0.21875</v>
      </c>
      <c r="E2845" s="1" t="s">
        <v>3018</v>
      </c>
      <c r="F2845" s="1" t="s">
        <v>3142</v>
      </c>
      <c r="G2845" s="1" t="s">
        <v>13</v>
      </c>
      <c r="H2845" s="1" t="s">
        <v>14</v>
      </c>
      <c r="I2845" s="1" t="s">
        <v>15</v>
      </c>
      <c r="J2845" s="1">
        <f>FIND(", ",space_missions[[#This Row],[Location]])</f>
        <v>7</v>
      </c>
      <c r="K2845" s="1" t="str">
        <f t="shared" si="44"/>
        <v xml:space="preserve"> USA</v>
      </c>
      <c r="L2845" s="1" t="str">
        <f>_xlfn.CONCAT(space_missions[[#This Row],[Company]],"-",space_missions[[#This Row],[Rocket]])</f>
        <v>Lockheed-Titan IV(401)A</v>
      </c>
      <c r="M2845" s="1">
        <f>YEAR(space_missions[[#This Row],[Date]])</f>
        <v>1995</v>
      </c>
    </row>
    <row r="2846" spans="1:13" x14ac:dyDescent="0.3">
      <c r="A2846" s="1" t="s">
        <v>54</v>
      </c>
      <c r="B2846" s="1" t="s">
        <v>749</v>
      </c>
      <c r="C2846" s="2">
        <v>35015</v>
      </c>
      <c r="D2846" s="3">
        <v>0.52083333333333337</v>
      </c>
      <c r="E2846" s="1" t="s">
        <v>2440</v>
      </c>
      <c r="F2846" s="1" t="s">
        <v>3143</v>
      </c>
      <c r="G2846" s="1" t="s">
        <v>13</v>
      </c>
      <c r="H2846" s="1" t="s">
        <v>2129</v>
      </c>
      <c r="I2846" s="1" t="s">
        <v>15</v>
      </c>
      <c r="J2846" s="1">
        <f>FIND(", ",space_missions[[#This Row],[Location]])</f>
        <v>7</v>
      </c>
      <c r="K2846" s="1" t="str">
        <f t="shared" si="44"/>
        <v xml:space="preserve"> USA</v>
      </c>
      <c r="L2846" s="1" t="str">
        <f>_xlfn.CONCAT(space_missions[[#This Row],[Company]],"-",space_missions[[#This Row],[Rocket]])</f>
        <v>NASA-Space Shuttle Atlantis</v>
      </c>
      <c r="M2846" s="1">
        <f>YEAR(space_missions[[#This Row],[Date]])</f>
        <v>1995</v>
      </c>
    </row>
    <row r="2847" spans="1:13" x14ac:dyDescent="0.3">
      <c r="A2847" s="1" t="s">
        <v>2338</v>
      </c>
      <c r="B2847" s="1" t="s">
        <v>2477</v>
      </c>
      <c r="C2847" s="2">
        <v>35020</v>
      </c>
      <c r="D2847" s="3">
        <v>5.5555555555555552E-2</v>
      </c>
      <c r="E2847" s="1" t="s">
        <v>2828</v>
      </c>
      <c r="F2847" s="1" t="s">
        <v>3144</v>
      </c>
      <c r="G2847" s="1" t="s">
        <v>13</v>
      </c>
      <c r="H2847" s="1" t="s">
        <v>14</v>
      </c>
      <c r="I2847" s="1" t="s">
        <v>15</v>
      </c>
      <c r="J2847" s="1">
        <f>FIND(", ",space_missions[[#This Row],[Location]])</f>
        <v>6</v>
      </c>
      <c r="K2847" s="1" t="str">
        <f t="shared" si="44"/>
        <v xml:space="preserve"> France</v>
      </c>
      <c r="L2847" s="1" t="str">
        <f>_xlfn.CONCAT(space_missions[[#This Row],[Company]],"-",space_missions[[#This Row],[Rocket]])</f>
        <v>Arianespace-Ariane 44P</v>
      </c>
      <c r="M2847" s="1">
        <f>YEAR(space_missions[[#This Row],[Date]])</f>
        <v>1995</v>
      </c>
    </row>
    <row r="2848" spans="1:13" x14ac:dyDescent="0.3">
      <c r="A2848" s="1" t="s">
        <v>973</v>
      </c>
      <c r="B2848" s="1" t="s">
        <v>2769</v>
      </c>
      <c r="C2848" s="2">
        <v>35031</v>
      </c>
      <c r="D2848" s="3">
        <v>0.47916666666666669</v>
      </c>
      <c r="E2848" s="1" t="s">
        <v>2770</v>
      </c>
      <c r="F2848" s="1" t="s">
        <v>3145</v>
      </c>
      <c r="G2848" s="1" t="s">
        <v>13</v>
      </c>
      <c r="H2848" s="1" t="s">
        <v>14</v>
      </c>
      <c r="I2848" s="1" t="s">
        <v>15</v>
      </c>
      <c r="J2848" s="1">
        <f>FIND(", ",space_missions[[#This Row],[Location]])</f>
        <v>5</v>
      </c>
      <c r="K2848" s="1" t="str">
        <f t="shared" si="44"/>
        <v xml:space="preserve"> China</v>
      </c>
      <c r="L2848" s="1" t="str">
        <f>_xlfn.CONCAT(space_missions[[#This Row],[Company]],"-",space_missions[[#This Row],[Rocket]])</f>
        <v>CASC-Long March 2E</v>
      </c>
      <c r="M2848" s="1">
        <f>YEAR(space_missions[[#This Row],[Date]])</f>
        <v>1995</v>
      </c>
    </row>
    <row r="2849" spans="1:13" x14ac:dyDescent="0.3">
      <c r="A2849" s="1" t="s">
        <v>2747</v>
      </c>
      <c r="B2849" s="1" t="s">
        <v>482</v>
      </c>
      <c r="C2849" s="2">
        <v>35035</v>
      </c>
      <c r="D2849" s="3">
        <v>0.33888888888888891</v>
      </c>
      <c r="E2849" s="1" t="s">
        <v>3008</v>
      </c>
      <c r="F2849" s="1" t="s">
        <v>3146</v>
      </c>
      <c r="G2849" s="1" t="s">
        <v>13</v>
      </c>
      <c r="H2849" s="1" t="s">
        <v>14</v>
      </c>
      <c r="I2849" s="1" t="s">
        <v>15</v>
      </c>
      <c r="J2849" s="1">
        <f>FIND(", ",space_missions[[#This Row],[Location]])</f>
        <v>8</v>
      </c>
      <c r="K2849" s="1" t="str">
        <f t="shared" si="44"/>
        <v xml:space="preserve"> USA</v>
      </c>
      <c r="L2849" s="1" t="str">
        <f>_xlfn.CONCAT(space_missions[[#This Row],[Company]],"-",space_missions[[#This Row],[Rocket]])</f>
        <v>Lockheed-Atlas IIAS</v>
      </c>
      <c r="M2849" s="1">
        <f>YEAR(space_missions[[#This Row],[Date]])</f>
        <v>1995</v>
      </c>
    </row>
    <row r="2850" spans="1:13" x14ac:dyDescent="0.3">
      <c r="A2850" s="1" t="s">
        <v>2747</v>
      </c>
      <c r="B2850" s="1" t="s">
        <v>388</v>
      </c>
      <c r="C2850" s="2">
        <v>35038</v>
      </c>
      <c r="D2850" s="3">
        <v>0.88749999999999996</v>
      </c>
      <c r="E2850" s="1" t="s">
        <v>2933</v>
      </c>
      <c r="F2850" s="1" t="s">
        <v>2934</v>
      </c>
      <c r="G2850" s="1" t="s">
        <v>13</v>
      </c>
      <c r="H2850" s="1" t="s">
        <v>14</v>
      </c>
      <c r="I2850" s="1" t="s">
        <v>15</v>
      </c>
      <c r="J2850" s="1">
        <f>FIND(", ",space_missions[[#This Row],[Location]])</f>
        <v>7</v>
      </c>
      <c r="K2850" s="1" t="str">
        <f t="shared" si="44"/>
        <v xml:space="preserve"> USA</v>
      </c>
      <c r="L2850" s="1" t="str">
        <f>_xlfn.CONCAT(space_missions[[#This Row],[Company]],"-",space_missions[[#This Row],[Rocket]])</f>
        <v>Lockheed-Titan IV(404)A</v>
      </c>
      <c r="M2850" s="1">
        <f>YEAR(space_missions[[#This Row],[Date]])</f>
        <v>1995</v>
      </c>
    </row>
    <row r="2851" spans="1:13" x14ac:dyDescent="0.3">
      <c r="A2851" s="1" t="s">
        <v>2338</v>
      </c>
      <c r="B2851" s="1" t="s">
        <v>2477</v>
      </c>
      <c r="C2851" s="2">
        <v>35039</v>
      </c>
      <c r="D2851" s="3">
        <v>0.97430555555555554</v>
      </c>
      <c r="E2851" s="1" t="s">
        <v>2675</v>
      </c>
      <c r="F2851" s="1" t="s">
        <v>3147</v>
      </c>
      <c r="G2851" s="1" t="s">
        <v>13</v>
      </c>
      <c r="H2851" s="1" t="s">
        <v>14</v>
      </c>
      <c r="I2851" s="1" t="s">
        <v>15</v>
      </c>
      <c r="J2851" s="1">
        <f>FIND(", ",space_missions[[#This Row],[Location]])</f>
        <v>6</v>
      </c>
      <c r="K2851" s="1" t="str">
        <f t="shared" si="44"/>
        <v xml:space="preserve"> France</v>
      </c>
      <c r="L2851" s="1" t="str">
        <f>_xlfn.CONCAT(space_missions[[#This Row],[Company]],"-",space_missions[[#This Row],[Rocket]])</f>
        <v>Arianespace-Ariane 44L</v>
      </c>
      <c r="M2851" s="1">
        <f>YEAR(space_missions[[#This Row],[Date]])</f>
        <v>1995</v>
      </c>
    </row>
    <row r="2852" spans="1:13" x14ac:dyDescent="0.3">
      <c r="A2852" s="1" t="s">
        <v>2747</v>
      </c>
      <c r="B2852" s="1" t="s">
        <v>226</v>
      </c>
      <c r="C2852" s="2">
        <v>35048</v>
      </c>
      <c r="D2852" s="3">
        <v>1.5972222222222221E-2</v>
      </c>
      <c r="E2852" s="1" t="s">
        <v>2897</v>
      </c>
      <c r="F2852" s="1" t="s">
        <v>3148</v>
      </c>
      <c r="G2852" s="1" t="s">
        <v>13</v>
      </c>
      <c r="H2852" s="1" t="s">
        <v>14</v>
      </c>
      <c r="I2852" s="1" t="s">
        <v>15</v>
      </c>
      <c r="J2852" s="1">
        <f>FIND(", ",space_missions[[#This Row],[Location]])</f>
        <v>8</v>
      </c>
      <c r="K2852" s="1" t="str">
        <f t="shared" si="44"/>
        <v xml:space="preserve"> USA</v>
      </c>
      <c r="L2852" s="1" t="str">
        <f>_xlfn.CONCAT(space_missions[[#This Row],[Company]],"-",space_missions[[#This Row],[Rocket]])</f>
        <v>Lockheed-Atlas IIA</v>
      </c>
      <c r="M2852" s="1">
        <f>YEAR(space_missions[[#This Row],[Date]])</f>
        <v>1995</v>
      </c>
    </row>
    <row r="2853" spans="1:13" x14ac:dyDescent="0.3">
      <c r="A2853" s="1" t="s">
        <v>2882</v>
      </c>
      <c r="B2853" s="1" t="s">
        <v>847</v>
      </c>
      <c r="C2853" s="2">
        <v>35053</v>
      </c>
      <c r="D2853" s="3">
        <v>3.6111111111111108E-2</v>
      </c>
      <c r="E2853" s="1" t="s">
        <v>937</v>
      </c>
      <c r="F2853" s="1" t="s">
        <v>3149</v>
      </c>
      <c r="G2853" s="1" t="s">
        <v>13</v>
      </c>
      <c r="H2853" s="1" t="s">
        <v>14</v>
      </c>
      <c r="I2853" s="1" t="s">
        <v>15</v>
      </c>
      <c r="J2853" s="1">
        <f>FIND(", ",space_missions[[#This Row],[Location]])</f>
        <v>11</v>
      </c>
      <c r="K2853" s="1" t="str">
        <f t="shared" si="44"/>
        <v xml:space="preserve"> Kazakhstan</v>
      </c>
      <c r="L2853" s="1" t="str">
        <f>_xlfn.CONCAT(space_missions[[#This Row],[Company]],"-",space_missions[[#This Row],[Rocket]])</f>
        <v>VKS RF-Tsyklon-2</v>
      </c>
      <c r="M2853" s="1">
        <f>YEAR(space_missions[[#This Row],[Date]])</f>
        <v>1995</v>
      </c>
    </row>
    <row r="2854" spans="1:13" x14ac:dyDescent="0.3">
      <c r="A2854" s="1" t="s">
        <v>2882</v>
      </c>
      <c r="B2854" s="1" t="s">
        <v>361</v>
      </c>
      <c r="C2854" s="2">
        <v>35061</v>
      </c>
      <c r="D2854" s="3">
        <v>0.28125</v>
      </c>
      <c r="E2854" s="1" t="s">
        <v>1302</v>
      </c>
      <c r="F2854" s="1" t="s">
        <v>3150</v>
      </c>
      <c r="G2854" s="1" t="s">
        <v>13</v>
      </c>
      <c r="H2854" s="1" t="s">
        <v>14</v>
      </c>
      <c r="I2854" s="1" t="s">
        <v>15</v>
      </c>
      <c r="J2854" s="1">
        <f>FIND(", ",space_missions[[#This Row],[Location]])</f>
        <v>10</v>
      </c>
      <c r="K2854" s="1" t="str">
        <f t="shared" si="44"/>
        <v xml:space="preserve"> Kazakhstan</v>
      </c>
      <c r="L2854" s="1" t="str">
        <f>_xlfn.CONCAT(space_missions[[#This Row],[Company]],"-",space_missions[[#This Row],[Rocket]])</f>
        <v>VKS RF-Molniya-M /Block 2BL</v>
      </c>
      <c r="M2854" s="1">
        <f>YEAR(space_missions[[#This Row],[Date]])</f>
        <v>1995</v>
      </c>
    </row>
    <row r="2855" spans="1:13" x14ac:dyDescent="0.3">
      <c r="A2855" s="1" t="s">
        <v>973</v>
      </c>
      <c r="B2855" s="1" t="s">
        <v>2769</v>
      </c>
      <c r="C2855" s="2">
        <v>35061</v>
      </c>
      <c r="D2855" s="3">
        <v>0.49305555555555558</v>
      </c>
      <c r="E2855" s="1" t="s">
        <v>2770</v>
      </c>
      <c r="F2855" s="1" t="s">
        <v>3151</v>
      </c>
      <c r="G2855" s="1" t="s">
        <v>13</v>
      </c>
      <c r="H2855" s="1" t="s">
        <v>14</v>
      </c>
      <c r="I2855" s="1" t="s">
        <v>15</v>
      </c>
      <c r="J2855" s="1">
        <f>FIND(", ",space_missions[[#This Row],[Location]])</f>
        <v>5</v>
      </c>
      <c r="K2855" s="1" t="str">
        <f t="shared" si="44"/>
        <v xml:space="preserve"> China</v>
      </c>
      <c r="L2855" s="1" t="str">
        <f>_xlfn.CONCAT(space_missions[[#This Row],[Company]],"-",space_missions[[#This Row],[Rocket]])</f>
        <v>CASC-Long March 2E</v>
      </c>
      <c r="M2855" s="1">
        <f>YEAR(space_missions[[#This Row],[Date]])</f>
        <v>1995</v>
      </c>
    </row>
    <row r="2856" spans="1:13" x14ac:dyDescent="0.3">
      <c r="A2856" s="1" t="s">
        <v>2655</v>
      </c>
      <c r="B2856" s="1" t="s">
        <v>43</v>
      </c>
      <c r="C2856" s="2">
        <v>35063</v>
      </c>
      <c r="D2856" s="3">
        <v>0.57499999999999996</v>
      </c>
      <c r="E2856" s="1" t="s">
        <v>3140</v>
      </c>
      <c r="F2856" s="1" t="s">
        <v>3152</v>
      </c>
      <c r="G2856" s="1" t="s">
        <v>13</v>
      </c>
      <c r="H2856" s="1" t="s">
        <v>14</v>
      </c>
      <c r="I2856" s="1" t="s">
        <v>15</v>
      </c>
      <c r="J2856" s="1">
        <f>FIND(", ",space_missions[[#This Row],[Location]])</f>
        <v>8</v>
      </c>
      <c r="K2856" s="1" t="str">
        <f t="shared" si="44"/>
        <v xml:space="preserve"> USA</v>
      </c>
      <c r="L2856" s="1" t="str">
        <f>_xlfn.CONCAT(space_missions[[#This Row],[Company]],"-",space_missions[[#This Row],[Rocket]])</f>
        <v>Boeing-Delta II 7920-10</v>
      </c>
      <c r="M2856" s="1">
        <f>YEAR(space_missions[[#This Row],[Date]])</f>
        <v>1995</v>
      </c>
    </row>
    <row r="2857" spans="1:13" x14ac:dyDescent="0.3">
      <c r="A2857" s="1" t="s">
        <v>54</v>
      </c>
      <c r="B2857" s="1" t="s">
        <v>916</v>
      </c>
      <c r="C2857" s="2">
        <v>35075</v>
      </c>
      <c r="D2857" s="3">
        <v>0.40347222222222223</v>
      </c>
      <c r="E2857" s="1" t="s">
        <v>2892</v>
      </c>
      <c r="F2857" s="1" t="s">
        <v>3153</v>
      </c>
      <c r="G2857" s="1" t="s">
        <v>13</v>
      </c>
      <c r="H2857" s="1" t="s">
        <v>2129</v>
      </c>
      <c r="I2857" s="1" t="s">
        <v>15</v>
      </c>
      <c r="J2857" s="1">
        <f>FIND(", ",space_missions[[#This Row],[Location]])</f>
        <v>7</v>
      </c>
      <c r="K2857" s="1" t="str">
        <f t="shared" si="44"/>
        <v xml:space="preserve"> USA</v>
      </c>
      <c r="L2857" s="1" t="str">
        <f>_xlfn.CONCAT(space_missions[[#This Row],[Company]],"-",space_missions[[#This Row],[Rocket]])</f>
        <v>NASA-Space Shuttle Endeavour</v>
      </c>
      <c r="M2857" s="1">
        <f>YEAR(space_missions[[#This Row],[Date]])</f>
        <v>1996</v>
      </c>
    </row>
    <row r="2858" spans="1:13" x14ac:dyDescent="0.3">
      <c r="A2858" s="1" t="s">
        <v>2338</v>
      </c>
      <c r="B2858" s="1" t="s">
        <v>2477</v>
      </c>
      <c r="C2858" s="2">
        <v>35076</v>
      </c>
      <c r="D2858" s="3">
        <v>0.96527777777777779</v>
      </c>
      <c r="E2858" s="1" t="s">
        <v>2675</v>
      </c>
      <c r="F2858" s="1" t="s">
        <v>3154</v>
      </c>
      <c r="G2858" s="1" t="s">
        <v>13</v>
      </c>
      <c r="H2858" s="1" t="s">
        <v>14</v>
      </c>
      <c r="I2858" s="1" t="s">
        <v>15</v>
      </c>
      <c r="J2858" s="1">
        <f>FIND(", ",space_missions[[#This Row],[Location]])</f>
        <v>6</v>
      </c>
      <c r="K2858" s="1" t="str">
        <f t="shared" si="44"/>
        <v xml:space="preserve"> France</v>
      </c>
      <c r="L2858" s="1" t="str">
        <f>_xlfn.CONCAT(space_missions[[#This Row],[Company]],"-",space_missions[[#This Row],[Rocket]])</f>
        <v>Arianespace-Ariane 44L</v>
      </c>
      <c r="M2858" s="1">
        <f>YEAR(space_missions[[#This Row],[Date]])</f>
        <v>1996</v>
      </c>
    </row>
    <row r="2859" spans="1:13" x14ac:dyDescent="0.3">
      <c r="A2859" s="1" t="s">
        <v>2655</v>
      </c>
      <c r="B2859" s="1" t="s">
        <v>102</v>
      </c>
      <c r="C2859" s="2">
        <v>35078</v>
      </c>
      <c r="D2859" s="3">
        <v>0.46527777777777779</v>
      </c>
      <c r="E2859" s="1" t="s">
        <v>2805</v>
      </c>
      <c r="F2859" s="1" t="s">
        <v>3155</v>
      </c>
      <c r="G2859" s="1" t="s">
        <v>13</v>
      </c>
      <c r="H2859" s="1" t="s">
        <v>14</v>
      </c>
      <c r="I2859" s="1" t="s">
        <v>15</v>
      </c>
      <c r="J2859" s="1">
        <f>FIND(", ",space_missions[[#This Row],[Location]])</f>
        <v>8</v>
      </c>
      <c r="K2859" s="1" t="str">
        <f t="shared" si="44"/>
        <v xml:space="preserve"> USA</v>
      </c>
      <c r="L2859" s="1" t="str">
        <f>_xlfn.CONCAT(space_missions[[#This Row],[Company]],"-",space_missions[[#This Row],[Rocket]])</f>
        <v>Boeing-Delta II 7925</v>
      </c>
      <c r="M2859" s="1">
        <f>YEAR(space_missions[[#This Row],[Date]])</f>
        <v>1996</v>
      </c>
    </row>
    <row r="2860" spans="1:13" x14ac:dyDescent="0.3">
      <c r="A2860" s="1" t="s">
        <v>2882</v>
      </c>
      <c r="B2860" s="1" t="s">
        <v>961</v>
      </c>
      <c r="C2860" s="2">
        <v>35080</v>
      </c>
      <c r="D2860" s="3">
        <v>0.6479166666666667</v>
      </c>
      <c r="E2860" s="1" t="s">
        <v>685</v>
      </c>
      <c r="F2860" s="1" t="s">
        <v>3156</v>
      </c>
      <c r="G2860" s="1" t="s">
        <v>13</v>
      </c>
      <c r="H2860" s="1" t="s">
        <v>14</v>
      </c>
      <c r="I2860" s="1" t="s">
        <v>15</v>
      </c>
      <c r="J2860" s="1">
        <f>FIND(", ",space_missions[[#This Row],[Location]])</f>
        <v>11</v>
      </c>
      <c r="K2860" s="1" t="str">
        <f t="shared" si="44"/>
        <v xml:space="preserve"> Russia</v>
      </c>
      <c r="L2860" s="1" t="str">
        <f>_xlfn.CONCAT(space_missions[[#This Row],[Company]],"-",space_missions[[#This Row],[Rocket]])</f>
        <v>VKS RF-Cosmos-3M (11K65M)</v>
      </c>
      <c r="M2860" s="1">
        <f>YEAR(space_missions[[#This Row],[Date]])</f>
        <v>1996</v>
      </c>
    </row>
    <row r="2861" spans="1:13" x14ac:dyDescent="0.3">
      <c r="A2861" s="1" t="s">
        <v>3085</v>
      </c>
      <c r="B2861" s="1" t="s">
        <v>482</v>
      </c>
      <c r="C2861" s="2">
        <v>35096</v>
      </c>
      <c r="D2861" s="3">
        <v>5.2083333333333336E-2</v>
      </c>
      <c r="E2861" s="1" t="s">
        <v>3008</v>
      </c>
      <c r="F2861" s="1" t="s">
        <v>3157</v>
      </c>
      <c r="G2861" s="1" t="s">
        <v>13</v>
      </c>
      <c r="H2861" s="1" t="s">
        <v>14</v>
      </c>
      <c r="I2861" s="1" t="s">
        <v>15</v>
      </c>
      <c r="J2861" s="1">
        <f>FIND(", ",space_missions[[#This Row],[Location]])</f>
        <v>8</v>
      </c>
      <c r="K2861" s="1" t="str">
        <f t="shared" si="44"/>
        <v xml:space="preserve"> USA</v>
      </c>
      <c r="L2861" s="1" t="str">
        <f>_xlfn.CONCAT(space_missions[[#This Row],[Company]],"-",space_missions[[#This Row],[Rocket]])</f>
        <v>ILS-Atlas IIAS</v>
      </c>
      <c r="M2861" s="1">
        <f>YEAR(space_missions[[#This Row],[Date]])</f>
        <v>1996</v>
      </c>
    </row>
    <row r="2862" spans="1:13" x14ac:dyDescent="0.3">
      <c r="A2862" s="1" t="s">
        <v>2338</v>
      </c>
      <c r="B2862" s="1" t="s">
        <v>2477</v>
      </c>
      <c r="C2862" s="2">
        <v>35100</v>
      </c>
      <c r="D2862" s="3">
        <v>0.30486111111111114</v>
      </c>
      <c r="E2862" s="1" t="s">
        <v>2828</v>
      </c>
      <c r="F2862" s="1" t="s">
        <v>3158</v>
      </c>
      <c r="G2862" s="1" t="s">
        <v>13</v>
      </c>
      <c r="H2862" s="1" t="s">
        <v>14</v>
      </c>
      <c r="I2862" s="1" t="s">
        <v>15</v>
      </c>
      <c r="J2862" s="1">
        <f>FIND(", ",space_missions[[#This Row],[Location]])</f>
        <v>6</v>
      </c>
      <c r="K2862" s="1" t="str">
        <f t="shared" si="44"/>
        <v xml:space="preserve"> France</v>
      </c>
      <c r="L2862" s="1" t="str">
        <f>_xlfn.CONCAT(space_missions[[#This Row],[Company]],"-",space_missions[[#This Row],[Rocket]])</f>
        <v>Arianespace-Ariane 44P</v>
      </c>
      <c r="M2862" s="1">
        <f>YEAR(space_missions[[#This Row],[Date]])</f>
        <v>1996</v>
      </c>
    </row>
    <row r="2863" spans="1:13" x14ac:dyDescent="0.3">
      <c r="A2863" s="1" t="s">
        <v>973</v>
      </c>
      <c r="B2863" s="1" t="s">
        <v>2769</v>
      </c>
      <c r="C2863" s="2">
        <v>35109</v>
      </c>
      <c r="D2863" s="3">
        <v>0.79236111111111107</v>
      </c>
      <c r="E2863" s="1" t="s">
        <v>3159</v>
      </c>
      <c r="F2863" s="1" t="s">
        <v>3160</v>
      </c>
      <c r="G2863" s="1" t="s">
        <v>13</v>
      </c>
      <c r="H2863" s="1" t="s">
        <v>14</v>
      </c>
      <c r="I2863" s="1" t="s">
        <v>21</v>
      </c>
      <c r="J2863" s="1">
        <f>FIND(", ",space_missions[[#This Row],[Location]])</f>
        <v>5</v>
      </c>
      <c r="K2863" s="1" t="str">
        <f t="shared" si="44"/>
        <v xml:space="preserve"> China</v>
      </c>
      <c r="L2863" s="1" t="str">
        <f>_xlfn.CONCAT(space_missions[[#This Row],[Company]],"-",space_missions[[#This Row],[Rocket]])</f>
        <v>CASC-Long March 3B</v>
      </c>
      <c r="M2863" s="1">
        <f>YEAR(space_missions[[#This Row],[Date]])</f>
        <v>1996</v>
      </c>
    </row>
    <row r="2864" spans="1:13" x14ac:dyDescent="0.3">
      <c r="A2864" s="1" t="s">
        <v>2655</v>
      </c>
      <c r="B2864" s="1" t="s">
        <v>102</v>
      </c>
      <c r="C2864" s="2">
        <v>35112</v>
      </c>
      <c r="D2864" s="3">
        <v>0.86319444444444449</v>
      </c>
      <c r="E2864" s="1" t="s">
        <v>3031</v>
      </c>
      <c r="F2864" s="1" t="s">
        <v>3161</v>
      </c>
      <c r="G2864" s="1" t="s">
        <v>13</v>
      </c>
      <c r="H2864" s="1" t="s">
        <v>14</v>
      </c>
      <c r="I2864" s="1" t="s">
        <v>15</v>
      </c>
      <c r="J2864" s="1">
        <f>FIND(", ",space_missions[[#This Row],[Location]])</f>
        <v>8</v>
      </c>
      <c r="K2864" s="1" t="str">
        <f t="shared" si="44"/>
        <v xml:space="preserve"> USA</v>
      </c>
      <c r="L2864" s="1" t="str">
        <f>_xlfn.CONCAT(space_missions[[#This Row],[Company]],"-",space_missions[[#This Row],[Rocket]])</f>
        <v>Boeing-Delta II 7925-8</v>
      </c>
      <c r="M2864" s="1">
        <f>YEAR(space_missions[[#This Row],[Date]])</f>
        <v>1996</v>
      </c>
    </row>
    <row r="2865" spans="1:13" x14ac:dyDescent="0.3">
      <c r="A2865" s="1" t="s">
        <v>2882</v>
      </c>
      <c r="B2865" s="1" t="s">
        <v>2050</v>
      </c>
      <c r="C2865" s="2">
        <v>35114</v>
      </c>
      <c r="D2865" s="3">
        <v>4.027777777777778E-2</v>
      </c>
      <c r="E2865" s="1" t="s">
        <v>1829</v>
      </c>
      <c r="F2865" s="1" t="s">
        <v>3162</v>
      </c>
      <c r="G2865" s="1" t="s">
        <v>13</v>
      </c>
      <c r="H2865" s="1" t="s">
        <v>14</v>
      </c>
      <c r="I2865" s="1" t="s">
        <v>15</v>
      </c>
      <c r="J2865" s="1">
        <f>FIND(", ",space_missions[[#This Row],[Location]])</f>
        <v>10</v>
      </c>
      <c r="K2865" s="1" t="str">
        <f t="shared" si="44"/>
        <v xml:space="preserve"> Russia</v>
      </c>
      <c r="L2865" s="1" t="str">
        <f>_xlfn.CONCAT(space_missions[[#This Row],[Company]],"-",space_missions[[#This Row],[Rocket]])</f>
        <v>VKS RF-Tsyklon-3</v>
      </c>
      <c r="M2865" s="1">
        <f>YEAR(space_missions[[#This Row],[Date]])</f>
        <v>1996</v>
      </c>
    </row>
    <row r="2866" spans="1:13" x14ac:dyDescent="0.3">
      <c r="A2866" s="1" t="s">
        <v>54</v>
      </c>
      <c r="B2866" s="1" t="s">
        <v>916</v>
      </c>
      <c r="C2866" s="2">
        <v>35117</v>
      </c>
      <c r="D2866" s="3">
        <v>0.84583333333333333</v>
      </c>
      <c r="E2866" s="1" t="s">
        <v>2127</v>
      </c>
      <c r="F2866" s="1" t="s">
        <v>3163</v>
      </c>
      <c r="G2866" s="1" t="s">
        <v>13</v>
      </c>
      <c r="H2866" s="1" t="s">
        <v>2129</v>
      </c>
      <c r="I2866" s="1" t="s">
        <v>15</v>
      </c>
      <c r="J2866" s="1">
        <f>FIND(", ",space_missions[[#This Row],[Location]])</f>
        <v>7</v>
      </c>
      <c r="K2866" s="1" t="str">
        <f t="shared" si="44"/>
        <v xml:space="preserve"> USA</v>
      </c>
      <c r="L2866" s="1" t="str">
        <f>_xlfn.CONCAT(space_missions[[#This Row],[Company]],"-",space_missions[[#This Row],[Rocket]])</f>
        <v>NASA-Space Shuttle Columbia</v>
      </c>
      <c r="M2866" s="1">
        <f>YEAR(space_missions[[#This Row],[Date]])</f>
        <v>1996</v>
      </c>
    </row>
    <row r="2867" spans="1:13" x14ac:dyDescent="0.3">
      <c r="A2867" s="1" t="s">
        <v>2655</v>
      </c>
      <c r="B2867" s="1" t="s">
        <v>261</v>
      </c>
      <c r="C2867" s="2">
        <v>35119</v>
      </c>
      <c r="D2867" s="3">
        <v>0.47499999999999998</v>
      </c>
      <c r="E2867" s="1" t="s">
        <v>3070</v>
      </c>
      <c r="F2867" s="1" t="s">
        <v>3164</v>
      </c>
      <c r="G2867" s="1" t="s">
        <v>13</v>
      </c>
      <c r="H2867" s="1" t="s">
        <v>14</v>
      </c>
      <c r="I2867" s="1" t="s">
        <v>15</v>
      </c>
      <c r="J2867" s="1">
        <f>FIND(", ",space_missions[[#This Row],[Location]])</f>
        <v>7</v>
      </c>
      <c r="K2867" s="1" t="str">
        <f t="shared" si="44"/>
        <v xml:space="preserve"> USA</v>
      </c>
      <c r="L2867" s="1" t="str">
        <f>_xlfn.CONCAT(space_missions[[#This Row],[Company]],"-",space_missions[[#This Row],[Rocket]])</f>
        <v>Boeing-Delta II 7925-10</v>
      </c>
      <c r="M2867" s="1">
        <f>YEAR(space_missions[[#This Row],[Date]])</f>
        <v>1996</v>
      </c>
    </row>
    <row r="2868" spans="1:13" x14ac:dyDescent="0.3">
      <c r="A2868" s="1" t="s">
        <v>2740</v>
      </c>
      <c r="B2868" s="1" t="s">
        <v>3042</v>
      </c>
      <c r="C2868" s="2">
        <v>35133</v>
      </c>
      <c r="D2868" s="3">
        <v>7.8472222222222221E-2</v>
      </c>
      <c r="E2868" s="1" t="s">
        <v>3043</v>
      </c>
      <c r="F2868" s="1" t="s">
        <v>3165</v>
      </c>
      <c r="G2868" s="1" t="s">
        <v>2227</v>
      </c>
      <c r="H2868" s="1" t="s">
        <v>2744</v>
      </c>
      <c r="I2868" s="1" t="s">
        <v>15</v>
      </c>
      <c r="J2868" s="1">
        <f>FIND(", ",space_missions[[#This Row],[Location]])</f>
        <v>10</v>
      </c>
      <c r="K2868" s="1" t="str">
        <f t="shared" si="44"/>
        <v xml:space="preserve"> USA</v>
      </c>
      <c r="L2868" s="1" t="str">
        <f>_xlfn.CONCAT(space_missions[[#This Row],[Company]],"-",space_missions[[#This Row],[Rocket]])</f>
        <v>Northrop-Pegasus XL</v>
      </c>
      <c r="M2868" s="1">
        <f>YEAR(space_missions[[#This Row],[Date]])</f>
        <v>1996</v>
      </c>
    </row>
    <row r="2869" spans="1:13" x14ac:dyDescent="0.3">
      <c r="A2869" s="1" t="s">
        <v>2338</v>
      </c>
      <c r="B2869" s="1" t="s">
        <v>2477</v>
      </c>
      <c r="C2869" s="2">
        <v>35138</v>
      </c>
      <c r="D2869" s="3">
        <v>0.29930555555555555</v>
      </c>
      <c r="E2869" s="1" t="s">
        <v>2609</v>
      </c>
      <c r="F2869" s="1" t="s">
        <v>3166</v>
      </c>
      <c r="G2869" s="1" t="s">
        <v>13</v>
      </c>
      <c r="H2869" s="1" t="s">
        <v>14</v>
      </c>
      <c r="I2869" s="1" t="s">
        <v>15</v>
      </c>
      <c r="J2869" s="1">
        <f>FIND(", ",space_missions[[#This Row],[Location]])</f>
        <v>6</v>
      </c>
      <c r="K2869" s="1" t="str">
        <f t="shared" si="44"/>
        <v xml:space="preserve"> France</v>
      </c>
      <c r="L2869" s="1" t="str">
        <f>_xlfn.CONCAT(space_missions[[#This Row],[Company]],"-",space_missions[[#This Row],[Rocket]])</f>
        <v>Arianespace-Ariane 44LP</v>
      </c>
      <c r="M2869" s="1">
        <f>YEAR(space_missions[[#This Row],[Date]])</f>
        <v>1996</v>
      </c>
    </row>
    <row r="2870" spans="1:13" x14ac:dyDescent="0.3">
      <c r="A2870" s="1" t="s">
        <v>2025</v>
      </c>
      <c r="B2870" s="1" t="s">
        <v>2992</v>
      </c>
      <c r="C2870" s="2">
        <v>35145</v>
      </c>
      <c r="D2870" s="3">
        <v>0.20347222222222222</v>
      </c>
      <c r="E2870" s="1" t="s">
        <v>2993</v>
      </c>
      <c r="F2870" s="1" t="s">
        <v>3167</v>
      </c>
      <c r="G2870" s="1" t="s">
        <v>13</v>
      </c>
      <c r="H2870" s="1" t="s">
        <v>2995</v>
      </c>
      <c r="I2870" s="1" t="s">
        <v>15</v>
      </c>
      <c r="J2870" s="1">
        <f>FIND(", ",space_missions[[#This Row],[Location]])</f>
        <v>17</v>
      </c>
      <c r="K2870" s="1" t="str">
        <f t="shared" si="44"/>
        <v xml:space="preserve"> India</v>
      </c>
      <c r="L2870" s="1" t="str">
        <f>_xlfn.CONCAT(space_missions[[#This Row],[Company]],"-",space_missions[[#This Row],[Rocket]])</f>
        <v>ISRO-PSLV-G</v>
      </c>
      <c r="M2870" s="1">
        <f>YEAR(space_missions[[#This Row],[Date]])</f>
        <v>1996</v>
      </c>
    </row>
    <row r="2871" spans="1:13" x14ac:dyDescent="0.3">
      <c r="A2871" s="1" t="s">
        <v>54</v>
      </c>
      <c r="B2871" s="1" t="s">
        <v>916</v>
      </c>
      <c r="C2871" s="2">
        <v>35146</v>
      </c>
      <c r="D2871" s="3">
        <v>0.34236111111111112</v>
      </c>
      <c r="E2871" s="1" t="s">
        <v>2440</v>
      </c>
      <c r="F2871" s="1" t="s">
        <v>3168</v>
      </c>
      <c r="G2871" s="1" t="s">
        <v>13</v>
      </c>
      <c r="H2871" s="1" t="s">
        <v>2129</v>
      </c>
      <c r="I2871" s="1" t="s">
        <v>15</v>
      </c>
      <c r="J2871" s="1">
        <f>FIND(", ",space_missions[[#This Row],[Location]])</f>
        <v>7</v>
      </c>
      <c r="K2871" s="1" t="str">
        <f t="shared" si="44"/>
        <v xml:space="preserve"> USA</v>
      </c>
      <c r="L2871" s="1" t="str">
        <f>_xlfn.CONCAT(space_missions[[#This Row],[Company]],"-",space_missions[[#This Row],[Rocket]])</f>
        <v>NASA-Space Shuttle Atlantis</v>
      </c>
      <c r="M2871" s="1">
        <f>YEAR(space_missions[[#This Row],[Date]])</f>
        <v>1996</v>
      </c>
    </row>
    <row r="2872" spans="1:13" x14ac:dyDescent="0.3">
      <c r="A2872" s="1" t="s">
        <v>2655</v>
      </c>
      <c r="B2872" s="1" t="s">
        <v>102</v>
      </c>
      <c r="C2872" s="2">
        <v>35152</v>
      </c>
      <c r="D2872" s="3">
        <v>1.4583333333333334E-2</v>
      </c>
      <c r="E2872" s="1" t="s">
        <v>2805</v>
      </c>
      <c r="F2872" s="1" t="s">
        <v>3169</v>
      </c>
      <c r="G2872" s="1" t="s">
        <v>13</v>
      </c>
      <c r="H2872" s="1" t="s">
        <v>14</v>
      </c>
      <c r="I2872" s="1" t="s">
        <v>15</v>
      </c>
      <c r="J2872" s="1">
        <f>FIND(", ",space_missions[[#This Row],[Location]])</f>
        <v>8</v>
      </c>
      <c r="K2872" s="1" t="str">
        <f t="shared" si="44"/>
        <v xml:space="preserve"> USA</v>
      </c>
      <c r="L2872" s="1" t="str">
        <f>_xlfn.CONCAT(space_missions[[#This Row],[Company]],"-",space_missions[[#This Row],[Rocket]])</f>
        <v>Boeing-Delta II 7925</v>
      </c>
      <c r="M2872" s="1">
        <f>YEAR(space_missions[[#This Row],[Date]])</f>
        <v>1996</v>
      </c>
    </row>
    <row r="2873" spans="1:13" x14ac:dyDescent="0.3">
      <c r="A2873" s="1" t="s">
        <v>3085</v>
      </c>
      <c r="B2873" s="1" t="s">
        <v>226</v>
      </c>
      <c r="C2873" s="2">
        <v>35158</v>
      </c>
      <c r="D2873" s="3">
        <v>0.95902777777777781</v>
      </c>
      <c r="E2873" s="1" t="s">
        <v>2897</v>
      </c>
      <c r="F2873" s="1" t="s">
        <v>3170</v>
      </c>
      <c r="G2873" s="1" t="s">
        <v>13</v>
      </c>
      <c r="H2873" s="1" t="s">
        <v>14</v>
      </c>
      <c r="I2873" s="1" t="s">
        <v>15</v>
      </c>
      <c r="J2873" s="1">
        <f>FIND(", ",space_missions[[#This Row],[Location]])</f>
        <v>8</v>
      </c>
      <c r="K2873" s="1" t="str">
        <f t="shared" si="44"/>
        <v xml:space="preserve"> USA</v>
      </c>
      <c r="L2873" s="1" t="str">
        <f>_xlfn.CONCAT(space_missions[[#This Row],[Company]],"-",space_missions[[#This Row],[Rocket]])</f>
        <v>ILS-Atlas IIA</v>
      </c>
      <c r="M2873" s="1">
        <f>YEAR(space_missions[[#This Row],[Date]])</f>
        <v>1996</v>
      </c>
    </row>
    <row r="2874" spans="1:13" x14ac:dyDescent="0.3">
      <c r="A2874" s="1" t="s">
        <v>2338</v>
      </c>
      <c r="B2874" s="1" t="s">
        <v>2477</v>
      </c>
      <c r="C2874" s="2">
        <v>35175</v>
      </c>
      <c r="D2874" s="3">
        <v>0.94166666666666665</v>
      </c>
      <c r="E2874" s="1" t="s">
        <v>2799</v>
      </c>
      <c r="F2874" s="1" t="s">
        <v>3171</v>
      </c>
      <c r="G2874" s="1" t="s">
        <v>13</v>
      </c>
      <c r="H2874" s="1" t="s">
        <v>14</v>
      </c>
      <c r="I2874" s="1" t="s">
        <v>15</v>
      </c>
      <c r="J2874" s="1">
        <f>FIND(", ",space_missions[[#This Row],[Location]])</f>
        <v>6</v>
      </c>
      <c r="K2874" s="1" t="str">
        <f t="shared" si="44"/>
        <v xml:space="preserve"> France</v>
      </c>
      <c r="L2874" s="1" t="str">
        <f>_xlfn.CONCAT(space_missions[[#This Row],[Company]],"-",space_missions[[#This Row],[Rocket]])</f>
        <v>Arianespace-Ariane 42P</v>
      </c>
      <c r="M2874" s="1">
        <f>YEAR(space_missions[[#This Row],[Date]])</f>
        <v>1996</v>
      </c>
    </row>
    <row r="2875" spans="1:13" x14ac:dyDescent="0.3">
      <c r="A2875" s="1" t="s">
        <v>2655</v>
      </c>
      <c r="B2875" s="1" t="s">
        <v>261</v>
      </c>
      <c r="C2875" s="2">
        <v>35179</v>
      </c>
      <c r="D2875" s="3">
        <v>0.51875000000000004</v>
      </c>
      <c r="E2875" s="1" t="s">
        <v>3140</v>
      </c>
      <c r="F2875" s="1" t="s">
        <v>3172</v>
      </c>
      <c r="G2875" s="1" t="s">
        <v>13</v>
      </c>
      <c r="H2875" s="1" t="s">
        <v>14</v>
      </c>
      <c r="I2875" s="1" t="s">
        <v>15</v>
      </c>
      <c r="J2875" s="1">
        <f>FIND(", ",space_missions[[#This Row],[Location]])</f>
        <v>7</v>
      </c>
      <c r="K2875" s="1" t="str">
        <f t="shared" si="44"/>
        <v xml:space="preserve"> USA</v>
      </c>
      <c r="L2875" s="1" t="str">
        <f>_xlfn.CONCAT(space_missions[[#This Row],[Company]],"-",space_missions[[#This Row],[Rocket]])</f>
        <v>Boeing-Delta II 7920-10</v>
      </c>
      <c r="M2875" s="1">
        <f>YEAR(space_missions[[#This Row],[Date]])</f>
        <v>1996</v>
      </c>
    </row>
    <row r="2876" spans="1:13" x14ac:dyDescent="0.3">
      <c r="A2876" s="1" t="s">
        <v>2882</v>
      </c>
      <c r="B2876" s="1" t="s">
        <v>961</v>
      </c>
      <c r="C2876" s="2">
        <v>35179</v>
      </c>
      <c r="D2876" s="3">
        <v>0.54166666666666663</v>
      </c>
      <c r="E2876" s="1" t="s">
        <v>685</v>
      </c>
      <c r="F2876" s="1" t="s">
        <v>3001</v>
      </c>
      <c r="G2876" s="1" t="s">
        <v>13</v>
      </c>
      <c r="H2876" s="1" t="s">
        <v>14</v>
      </c>
      <c r="I2876" s="1" t="s">
        <v>15</v>
      </c>
      <c r="J2876" s="1">
        <f>FIND(", ",space_missions[[#This Row],[Location]])</f>
        <v>11</v>
      </c>
      <c r="K2876" s="1" t="str">
        <f t="shared" si="44"/>
        <v xml:space="preserve"> Russia</v>
      </c>
      <c r="L2876" s="1" t="str">
        <f>_xlfn.CONCAT(space_missions[[#This Row],[Company]],"-",space_missions[[#This Row],[Rocket]])</f>
        <v>VKS RF-Cosmos-3M (11K65M)</v>
      </c>
      <c r="M2876" s="1">
        <f>YEAR(space_missions[[#This Row],[Date]])</f>
        <v>1996</v>
      </c>
    </row>
    <row r="2877" spans="1:13" x14ac:dyDescent="0.3">
      <c r="A2877" s="1" t="s">
        <v>2747</v>
      </c>
      <c r="B2877" s="1" t="s">
        <v>521</v>
      </c>
      <c r="C2877" s="2">
        <v>35179</v>
      </c>
      <c r="D2877" s="3">
        <v>0.98402777777777772</v>
      </c>
      <c r="E2877" s="1" t="s">
        <v>3018</v>
      </c>
      <c r="F2877" s="1" t="s">
        <v>3056</v>
      </c>
      <c r="G2877" s="1" t="s">
        <v>13</v>
      </c>
      <c r="H2877" s="1" t="s">
        <v>14</v>
      </c>
      <c r="I2877" s="1" t="s">
        <v>15</v>
      </c>
      <c r="J2877" s="1">
        <f>FIND(", ",space_missions[[#This Row],[Location]])</f>
        <v>7</v>
      </c>
      <c r="K2877" s="1" t="str">
        <f t="shared" si="44"/>
        <v xml:space="preserve"> USA</v>
      </c>
      <c r="L2877" s="1" t="str">
        <f>_xlfn.CONCAT(space_missions[[#This Row],[Company]],"-",space_missions[[#This Row],[Rocket]])</f>
        <v>Lockheed-Titan IV(401)A</v>
      </c>
      <c r="M2877" s="1">
        <f>YEAR(space_missions[[#This Row],[Date]])</f>
        <v>1996</v>
      </c>
    </row>
    <row r="2878" spans="1:13" x14ac:dyDescent="0.3">
      <c r="A2878" s="1" t="s">
        <v>2747</v>
      </c>
      <c r="B2878" s="1" t="s">
        <v>482</v>
      </c>
      <c r="C2878" s="2">
        <v>35185</v>
      </c>
      <c r="D2878" s="3">
        <v>0.18819444444444444</v>
      </c>
      <c r="E2878" s="1" t="s">
        <v>2774</v>
      </c>
      <c r="F2878" s="1" t="s">
        <v>3173</v>
      </c>
      <c r="G2878" s="1" t="s">
        <v>13</v>
      </c>
      <c r="H2878" s="1" t="s">
        <v>14</v>
      </c>
      <c r="I2878" s="1" t="s">
        <v>15</v>
      </c>
      <c r="J2878" s="1">
        <f>FIND(", ",space_missions[[#This Row],[Location]])</f>
        <v>8</v>
      </c>
      <c r="K2878" s="1" t="str">
        <f t="shared" si="44"/>
        <v xml:space="preserve"> USA</v>
      </c>
      <c r="L2878" s="1" t="str">
        <f>_xlfn.CONCAT(space_missions[[#This Row],[Company]],"-",space_missions[[#This Row],[Rocket]])</f>
        <v>Lockheed-Atlas I</v>
      </c>
      <c r="M2878" s="1">
        <f>YEAR(space_missions[[#This Row],[Date]])</f>
        <v>1996</v>
      </c>
    </row>
    <row r="2879" spans="1:13" x14ac:dyDescent="0.3">
      <c r="A2879" s="1" t="s">
        <v>2747</v>
      </c>
      <c r="B2879" s="1" t="s">
        <v>388</v>
      </c>
      <c r="C2879" s="2">
        <v>35197</v>
      </c>
      <c r="D2879" s="3">
        <v>0.89722222222222225</v>
      </c>
      <c r="E2879" s="1" t="s">
        <v>2822</v>
      </c>
      <c r="F2879" s="1" t="s">
        <v>3174</v>
      </c>
      <c r="G2879" s="1" t="s">
        <v>13</v>
      </c>
      <c r="H2879" s="1" t="s">
        <v>14</v>
      </c>
      <c r="I2879" s="1" t="s">
        <v>15</v>
      </c>
      <c r="J2879" s="1">
        <f>FIND(", ",space_missions[[#This Row],[Location]])</f>
        <v>7</v>
      </c>
      <c r="K2879" s="1" t="str">
        <f t="shared" si="44"/>
        <v xml:space="preserve"> USA</v>
      </c>
      <c r="L2879" s="1" t="str">
        <f>_xlfn.CONCAT(space_missions[[#This Row],[Company]],"-",space_missions[[#This Row],[Rocket]])</f>
        <v>Lockheed-Titan IV(403)A</v>
      </c>
      <c r="M2879" s="1">
        <f>YEAR(space_missions[[#This Row],[Date]])</f>
        <v>1996</v>
      </c>
    </row>
    <row r="2880" spans="1:13" x14ac:dyDescent="0.3">
      <c r="A2880" s="1" t="s">
        <v>2338</v>
      </c>
      <c r="B2880" s="1" t="s">
        <v>2477</v>
      </c>
      <c r="C2880" s="2">
        <v>35201</v>
      </c>
      <c r="D2880" s="3">
        <v>8.0555555555555561E-2</v>
      </c>
      <c r="E2880" s="1" t="s">
        <v>2675</v>
      </c>
      <c r="F2880" s="1" t="s">
        <v>3175</v>
      </c>
      <c r="G2880" s="1" t="s">
        <v>13</v>
      </c>
      <c r="H2880" s="1" t="s">
        <v>14</v>
      </c>
      <c r="I2880" s="1" t="s">
        <v>15</v>
      </c>
      <c r="J2880" s="1">
        <f>FIND(", ",space_missions[[#This Row],[Location]])</f>
        <v>6</v>
      </c>
      <c r="K2880" s="1" t="str">
        <f t="shared" si="44"/>
        <v xml:space="preserve"> France</v>
      </c>
      <c r="L2880" s="1" t="str">
        <f>_xlfn.CONCAT(space_missions[[#This Row],[Company]],"-",space_missions[[#This Row],[Rocket]])</f>
        <v>Arianespace-Ariane 44L</v>
      </c>
      <c r="M2880" s="1">
        <f>YEAR(space_missions[[#This Row],[Date]])</f>
        <v>1996</v>
      </c>
    </row>
    <row r="2881" spans="1:13" x14ac:dyDescent="0.3">
      <c r="A2881" s="1" t="s">
        <v>2740</v>
      </c>
      <c r="B2881" s="1" t="s">
        <v>3042</v>
      </c>
      <c r="C2881" s="2">
        <v>35202</v>
      </c>
      <c r="D2881" s="3">
        <v>0.11388888888888889</v>
      </c>
      <c r="E2881" s="1" t="s">
        <v>2742</v>
      </c>
      <c r="F2881" s="1" t="s">
        <v>3176</v>
      </c>
      <c r="G2881" s="1" t="s">
        <v>13</v>
      </c>
      <c r="H2881" s="1" t="s">
        <v>2744</v>
      </c>
      <c r="I2881" s="1" t="s">
        <v>15</v>
      </c>
      <c r="J2881" s="1">
        <f>FIND(", ",space_missions[[#This Row],[Location]])</f>
        <v>10</v>
      </c>
      <c r="K2881" s="1" t="str">
        <f t="shared" si="44"/>
        <v xml:space="preserve"> USA</v>
      </c>
      <c r="L2881" s="1" t="str">
        <f>_xlfn.CONCAT(space_missions[[#This Row],[Company]],"-",space_missions[[#This Row],[Rocket]])</f>
        <v>Northrop-Pegasus</v>
      </c>
      <c r="M2881" s="1">
        <f>YEAR(space_missions[[#This Row],[Date]])</f>
        <v>1996</v>
      </c>
    </row>
    <row r="2882" spans="1:13" x14ac:dyDescent="0.3">
      <c r="A2882" s="1" t="s">
        <v>54</v>
      </c>
      <c r="B2882" s="1" t="s">
        <v>916</v>
      </c>
      <c r="C2882" s="2">
        <v>35204</v>
      </c>
      <c r="D2882" s="3">
        <v>0.4375</v>
      </c>
      <c r="E2882" s="1" t="s">
        <v>2892</v>
      </c>
      <c r="F2882" s="1" t="s">
        <v>3177</v>
      </c>
      <c r="G2882" s="1" t="s">
        <v>13</v>
      </c>
      <c r="H2882" s="1" t="s">
        <v>2129</v>
      </c>
      <c r="I2882" s="1" t="s">
        <v>15</v>
      </c>
      <c r="J2882" s="1">
        <f>FIND(", ",space_missions[[#This Row],[Location]])</f>
        <v>7</v>
      </c>
      <c r="K2882" s="1" t="str">
        <f t="shared" ref="K2882:K2945" si="45">RIGHT(B2882,LEN(B2882)-FIND("*",SUBSTITUTE(B2882,", ","*",LEN(B2882)-LEN(SUBSTITUTE(B2882,", ","*")))))</f>
        <v xml:space="preserve"> USA</v>
      </c>
      <c r="L2882" s="1" t="str">
        <f>_xlfn.CONCAT(space_missions[[#This Row],[Company]],"-",space_missions[[#This Row],[Rocket]])</f>
        <v>NASA-Space Shuttle Endeavour</v>
      </c>
      <c r="M2882" s="1">
        <f>YEAR(space_missions[[#This Row],[Date]])</f>
        <v>1996</v>
      </c>
    </row>
    <row r="2883" spans="1:13" x14ac:dyDescent="0.3">
      <c r="A2883" s="1" t="s">
        <v>2655</v>
      </c>
      <c r="B2883" s="1" t="s">
        <v>102</v>
      </c>
      <c r="C2883" s="2">
        <v>35209</v>
      </c>
      <c r="D2883" s="3">
        <v>4.8611111111111112E-2</v>
      </c>
      <c r="E2883" s="1" t="s">
        <v>2805</v>
      </c>
      <c r="F2883" s="1" t="s">
        <v>3178</v>
      </c>
      <c r="G2883" s="1" t="s">
        <v>13</v>
      </c>
      <c r="H2883" s="1" t="s">
        <v>14</v>
      </c>
      <c r="I2883" s="1" t="s">
        <v>15</v>
      </c>
      <c r="J2883" s="1">
        <f>FIND(", ",space_missions[[#This Row],[Location]])</f>
        <v>8</v>
      </c>
      <c r="K2883" s="1" t="str">
        <f t="shared" si="45"/>
        <v xml:space="preserve"> USA</v>
      </c>
      <c r="L2883" s="1" t="str">
        <f>_xlfn.CONCAT(space_missions[[#This Row],[Company]],"-",space_missions[[#This Row],[Rocket]])</f>
        <v>Boeing-Delta II 7925</v>
      </c>
      <c r="M2883" s="1">
        <f>YEAR(space_missions[[#This Row],[Date]])</f>
        <v>1996</v>
      </c>
    </row>
    <row r="2884" spans="1:13" x14ac:dyDescent="0.3">
      <c r="A2884" s="1" t="s">
        <v>2043</v>
      </c>
      <c r="B2884" s="1" t="s">
        <v>3179</v>
      </c>
      <c r="C2884" s="2">
        <v>35220</v>
      </c>
      <c r="D2884" s="3">
        <v>0.52361111111111114</v>
      </c>
      <c r="E2884" s="1" t="s">
        <v>3180</v>
      </c>
      <c r="F2884" s="1" t="s">
        <v>3181</v>
      </c>
      <c r="G2884" s="1" t="s">
        <v>13</v>
      </c>
      <c r="H2884" s="1" t="s">
        <v>14</v>
      </c>
      <c r="I2884" s="1" t="s">
        <v>21</v>
      </c>
      <c r="J2884" s="1">
        <f>FIND(", ",space_missions[[#This Row],[Location]])</f>
        <v>6</v>
      </c>
      <c r="K2884" s="1" t="str">
        <f t="shared" si="45"/>
        <v xml:space="preserve"> France</v>
      </c>
      <c r="L2884" s="1" t="str">
        <f>_xlfn.CONCAT(space_missions[[#This Row],[Company]],"-",space_missions[[#This Row],[Rocket]])</f>
        <v>ESA-Ariane 5 G</v>
      </c>
      <c r="M2884" s="1">
        <f>YEAR(space_missions[[#This Row],[Date]])</f>
        <v>1996</v>
      </c>
    </row>
    <row r="2885" spans="1:13" x14ac:dyDescent="0.3">
      <c r="A2885" s="1" t="s">
        <v>2338</v>
      </c>
      <c r="B2885" s="1" t="s">
        <v>2477</v>
      </c>
      <c r="C2885" s="2">
        <v>35231</v>
      </c>
      <c r="D2885" s="3">
        <v>0.28819444444444442</v>
      </c>
      <c r="E2885" s="1" t="s">
        <v>2828</v>
      </c>
      <c r="F2885" s="1" t="s">
        <v>3182</v>
      </c>
      <c r="G2885" s="1" t="s">
        <v>13</v>
      </c>
      <c r="H2885" s="1" t="s">
        <v>14</v>
      </c>
      <c r="I2885" s="1" t="s">
        <v>15</v>
      </c>
      <c r="J2885" s="1">
        <f>FIND(", ",space_missions[[#This Row],[Location]])</f>
        <v>6</v>
      </c>
      <c r="K2885" s="1" t="str">
        <f t="shared" si="45"/>
        <v xml:space="preserve"> France</v>
      </c>
      <c r="L2885" s="1" t="str">
        <f>_xlfn.CONCAT(space_missions[[#This Row],[Company]],"-",space_missions[[#This Row],[Rocket]])</f>
        <v>Arianespace-Ariane 44P</v>
      </c>
      <c r="M2885" s="1">
        <f>YEAR(space_missions[[#This Row],[Date]])</f>
        <v>1996</v>
      </c>
    </row>
    <row r="2886" spans="1:13" x14ac:dyDescent="0.3">
      <c r="A2886" s="1" t="s">
        <v>54</v>
      </c>
      <c r="B2886" s="1" t="s">
        <v>916</v>
      </c>
      <c r="C2886" s="2">
        <v>35236</v>
      </c>
      <c r="D2886" s="3">
        <v>0.61736111111111114</v>
      </c>
      <c r="E2886" s="1" t="s">
        <v>2127</v>
      </c>
      <c r="F2886" s="1" t="s">
        <v>3183</v>
      </c>
      <c r="G2886" s="1" t="s">
        <v>13</v>
      </c>
      <c r="H2886" s="1" t="s">
        <v>2129</v>
      </c>
      <c r="I2886" s="1" t="s">
        <v>15</v>
      </c>
      <c r="J2886" s="1">
        <f>FIND(", ",space_missions[[#This Row],[Location]])</f>
        <v>7</v>
      </c>
      <c r="K2886" s="1" t="str">
        <f t="shared" si="45"/>
        <v xml:space="preserve"> USA</v>
      </c>
      <c r="L2886" s="1" t="str">
        <f>_xlfn.CONCAT(space_missions[[#This Row],[Company]],"-",space_missions[[#This Row],[Rocket]])</f>
        <v>NASA-Space Shuttle Columbia</v>
      </c>
      <c r="M2886" s="1">
        <f>YEAR(space_missions[[#This Row],[Date]])</f>
        <v>1996</v>
      </c>
    </row>
    <row r="2887" spans="1:13" x14ac:dyDescent="0.3">
      <c r="A2887" s="1" t="s">
        <v>2740</v>
      </c>
      <c r="B2887" s="1" t="s">
        <v>3042</v>
      </c>
      <c r="C2887" s="2">
        <v>35248</v>
      </c>
      <c r="D2887" s="3">
        <v>0.32500000000000001</v>
      </c>
      <c r="E2887" s="1" t="s">
        <v>3043</v>
      </c>
      <c r="F2887" s="1" t="s">
        <v>3184</v>
      </c>
      <c r="G2887" s="1" t="s">
        <v>2227</v>
      </c>
      <c r="H2887" s="1" t="s">
        <v>2744</v>
      </c>
      <c r="I2887" s="1" t="s">
        <v>15</v>
      </c>
      <c r="J2887" s="1">
        <f>FIND(", ",space_missions[[#This Row],[Location]])</f>
        <v>10</v>
      </c>
      <c r="K2887" s="1" t="str">
        <f t="shared" si="45"/>
        <v xml:space="preserve"> USA</v>
      </c>
      <c r="L2887" s="1" t="str">
        <f>_xlfn.CONCAT(space_missions[[#This Row],[Company]],"-",space_missions[[#This Row],[Rocket]])</f>
        <v>Northrop-Pegasus XL</v>
      </c>
      <c r="M2887" s="1">
        <f>YEAR(space_missions[[#This Row],[Date]])</f>
        <v>1996</v>
      </c>
    </row>
    <row r="2888" spans="1:13" x14ac:dyDescent="0.3">
      <c r="A2888" s="1" t="s">
        <v>2747</v>
      </c>
      <c r="B2888" s="1" t="s">
        <v>464</v>
      </c>
      <c r="C2888" s="2">
        <v>35249</v>
      </c>
      <c r="D2888" s="3">
        <v>2.1527777777777778E-2</v>
      </c>
      <c r="E2888" s="1" t="s">
        <v>2761</v>
      </c>
      <c r="F2888" s="1" t="s">
        <v>3185</v>
      </c>
      <c r="G2888" s="1" t="s">
        <v>13</v>
      </c>
      <c r="H2888" s="1" t="s">
        <v>14</v>
      </c>
      <c r="I2888" s="1" t="s">
        <v>15</v>
      </c>
      <c r="J2888" s="1">
        <f>FIND(", ",space_missions[[#This Row],[Location]])</f>
        <v>7</v>
      </c>
      <c r="K2888" s="1" t="str">
        <f t="shared" si="45"/>
        <v xml:space="preserve"> USA</v>
      </c>
      <c r="L2888" s="1" t="str">
        <f>_xlfn.CONCAT(space_missions[[#This Row],[Company]],"-",space_missions[[#This Row],[Rocket]])</f>
        <v>Lockheed-Titan IV(405)A</v>
      </c>
      <c r="M2888" s="1">
        <f>YEAR(space_missions[[#This Row],[Date]])</f>
        <v>1996</v>
      </c>
    </row>
    <row r="2889" spans="1:13" x14ac:dyDescent="0.3">
      <c r="A2889" s="1" t="s">
        <v>973</v>
      </c>
      <c r="B2889" s="1" t="s">
        <v>2317</v>
      </c>
      <c r="C2889" s="2">
        <v>35249</v>
      </c>
      <c r="D2889" s="3">
        <v>0.44930555555555557</v>
      </c>
      <c r="E2889" s="1" t="s">
        <v>2318</v>
      </c>
      <c r="F2889" s="1" t="s">
        <v>3186</v>
      </c>
      <c r="G2889" s="1" t="s">
        <v>13</v>
      </c>
      <c r="H2889" s="1" t="s">
        <v>14</v>
      </c>
      <c r="I2889" s="1" t="s">
        <v>15</v>
      </c>
      <c r="J2889" s="1">
        <f>FIND(", ",space_missions[[#This Row],[Location]])</f>
        <v>5</v>
      </c>
      <c r="K2889" s="1" t="str">
        <f t="shared" si="45"/>
        <v xml:space="preserve"> China</v>
      </c>
      <c r="L2889" s="1" t="str">
        <f>_xlfn.CONCAT(space_missions[[#This Row],[Company]],"-",space_missions[[#This Row],[Rocket]])</f>
        <v>CASC-Long March 3</v>
      </c>
      <c r="M2889" s="1">
        <f>YEAR(space_missions[[#This Row],[Date]])</f>
        <v>1996</v>
      </c>
    </row>
    <row r="2890" spans="1:13" x14ac:dyDescent="0.3">
      <c r="A2890" s="1" t="s">
        <v>2338</v>
      </c>
      <c r="B2890" s="1" t="s">
        <v>2477</v>
      </c>
      <c r="C2890" s="2">
        <v>35255</v>
      </c>
      <c r="D2890" s="3">
        <v>0.93333333333333335</v>
      </c>
      <c r="E2890" s="1" t="s">
        <v>2675</v>
      </c>
      <c r="F2890" s="1" t="s">
        <v>3187</v>
      </c>
      <c r="G2890" s="1" t="s">
        <v>13</v>
      </c>
      <c r="H2890" s="1" t="s">
        <v>14</v>
      </c>
      <c r="I2890" s="1" t="s">
        <v>15</v>
      </c>
      <c r="J2890" s="1">
        <f>FIND(", ",space_missions[[#This Row],[Location]])</f>
        <v>6</v>
      </c>
      <c r="K2890" s="1" t="str">
        <f t="shared" si="45"/>
        <v xml:space="preserve"> France</v>
      </c>
      <c r="L2890" s="1" t="str">
        <f>_xlfn.CONCAT(space_missions[[#This Row],[Company]],"-",space_missions[[#This Row],[Rocket]])</f>
        <v>Arianespace-Ariane 44L</v>
      </c>
      <c r="M2890" s="1">
        <f>YEAR(space_missions[[#This Row],[Date]])</f>
        <v>1996</v>
      </c>
    </row>
    <row r="2891" spans="1:13" x14ac:dyDescent="0.3">
      <c r="A2891" s="1" t="s">
        <v>2655</v>
      </c>
      <c r="B2891" s="1" t="s">
        <v>43</v>
      </c>
      <c r="C2891" s="2">
        <v>35262</v>
      </c>
      <c r="D2891" s="3">
        <v>3.4722222222222224E-2</v>
      </c>
      <c r="E2891" s="1" t="s">
        <v>2805</v>
      </c>
      <c r="F2891" s="1" t="s">
        <v>3188</v>
      </c>
      <c r="G2891" s="1" t="s">
        <v>13</v>
      </c>
      <c r="H2891" s="1" t="s">
        <v>14</v>
      </c>
      <c r="I2891" s="1" t="s">
        <v>15</v>
      </c>
      <c r="J2891" s="1">
        <f>FIND(", ",space_missions[[#This Row],[Location]])</f>
        <v>8</v>
      </c>
      <c r="K2891" s="1" t="str">
        <f t="shared" si="45"/>
        <v xml:space="preserve"> USA</v>
      </c>
      <c r="L2891" s="1" t="str">
        <f>_xlfn.CONCAT(space_missions[[#This Row],[Company]],"-",space_missions[[#This Row],[Rocket]])</f>
        <v>Boeing-Delta II 7925</v>
      </c>
      <c r="M2891" s="1">
        <f>YEAR(space_missions[[#This Row],[Date]])</f>
        <v>1996</v>
      </c>
    </row>
    <row r="2892" spans="1:13" x14ac:dyDescent="0.3">
      <c r="A2892" s="1" t="s">
        <v>2747</v>
      </c>
      <c r="B2892" s="1" t="s">
        <v>226</v>
      </c>
      <c r="C2892" s="2">
        <v>35271</v>
      </c>
      <c r="D2892" s="3">
        <v>0.52916666666666667</v>
      </c>
      <c r="E2892" s="1" t="s">
        <v>2869</v>
      </c>
      <c r="F2892" s="1" t="s">
        <v>3189</v>
      </c>
      <c r="G2892" s="1" t="s">
        <v>13</v>
      </c>
      <c r="H2892" s="1" t="s">
        <v>14</v>
      </c>
      <c r="I2892" s="1" t="s">
        <v>15</v>
      </c>
      <c r="J2892" s="1">
        <f>FIND(", ",space_missions[[#This Row],[Location]])</f>
        <v>8</v>
      </c>
      <c r="K2892" s="1" t="str">
        <f t="shared" si="45"/>
        <v xml:space="preserve"> USA</v>
      </c>
      <c r="L2892" s="1" t="str">
        <f>_xlfn.CONCAT(space_missions[[#This Row],[Company]],"-",space_missions[[#This Row],[Rocket]])</f>
        <v>Lockheed-Atlas II</v>
      </c>
      <c r="M2892" s="1">
        <f>YEAR(space_missions[[#This Row],[Date]])</f>
        <v>1996</v>
      </c>
    </row>
    <row r="2893" spans="1:13" x14ac:dyDescent="0.3">
      <c r="A2893" s="1" t="s">
        <v>2338</v>
      </c>
      <c r="B2893" s="1" t="s">
        <v>2477</v>
      </c>
      <c r="C2893" s="2">
        <v>35285</v>
      </c>
      <c r="D2893" s="3">
        <v>0.9506944444444444</v>
      </c>
      <c r="E2893" s="1" t="s">
        <v>2675</v>
      </c>
      <c r="F2893" s="1" t="s">
        <v>3190</v>
      </c>
      <c r="G2893" s="1" t="s">
        <v>13</v>
      </c>
      <c r="H2893" s="1" t="s">
        <v>14</v>
      </c>
      <c r="I2893" s="1" t="s">
        <v>15</v>
      </c>
      <c r="J2893" s="1">
        <f>FIND(", ",space_missions[[#This Row],[Location]])</f>
        <v>6</v>
      </c>
      <c r="K2893" s="1" t="str">
        <f t="shared" si="45"/>
        <v xml:space="preserve"> France</v>
      </c>
      <c r="L2893" s="1" t="str">
        <f>_xlfn.CONCAT(space_missions[[#This Row],[Company]],"-",space_missions[[#This Row],[Rocket]])</f>
        <v>Arianespace-Ariane 44L</v>
      </c>
      <c r="M2893" s="1">
        <f>YEAR(space_missions[[#This Row],[Date]])</f>
        <v>1996</v>
      </c>
    </row>
    <row r="2894" spans="1:13" x14ac:dyDescent="0.3">
      <c r="A2894" s="1" t="s">
        <v>2882</v>
      </c>
      <c r="B2894" s="1" t="s">
        <v>1116</v>
      </c>
      <c r="C2894" s="2">
        <v>35291</v>
      </c>
      <c r="D2894" s="3">
        <v>0.93125000000000002</v>
      </c>
      <c r="E2894" s="1" t="s">
        <v>1463</v>
      </c>
      <c r="F2894" s="1" t="s">
        <v>3191</v>
      </c>
      <c r="G2894" s="1" t="s">
        <v>13</v>
      </c>
      <c r="H2894" s="1" t="s">
        <v>14</v>
      </c>
      <c r="I2894" s="1" t="s">
        <v>15</v>
      </c>
      <c r="J2894" s="1">
        <f>FIND(", ",space_missions[[#This Row],[Location]])</f>
        <v>10</v>
      </c>
      <c r="K2894" s="1" t="str">
        <f t="shared" si="45"/>
        <v xml:space="preserve"> Russia</v>
      </c>
      <c r="L2894" s="1" t="str">
        <f>_xlfn.CONCAT(space_missions[[#This Row],[Company]],"-",space_missions[[#This Row],[Rocket]])</f>
        <v>VKS RF-Molniya-M /Block ML</v>
      </c>
      <c r="M2894" s="1">
        <f>YEAR(space_missions[[#This Row],[Date]])</f>
        <v>1996</v>
      </c>
    </row>
    <row r="2895" spans="1:13" x14ac:dyDescent="0.3">
      <c r="A2895" s="1" t="s">
        <v>1620</v>
      </c>
      <c r="B2895" s="1" t="s">
        <v>1621</v>
      </c>
      <c r="C2895" s="2">
        <v>35294</v>
      </c>
      <c r="D2895" s="3">
        <v>7.8472222222222221E-2</v>
      </c>
      <c r="E2895" s="1" t="s">
        <v>3192</v>
      </c>
      <c r="F2895" s="1" t="s">
        <v>3193</v>
      </c>
      <c r="G2895" s="1" t="s">
        <v>13</v>
      </c>
      <c r="H2895" s="1" t="s">
        <v>14</v>
      </c>
      <c r="I2895" s="1" t="s">
        <v>15</v>
      </c>
      <c r="J2895" s="1">
        <f>FIND(", ",space_missions[[#This Row],[Location]])</f>
        <v>6</v>
      </c>
      <c r="K2895" s="1" t="str">
        <f t="shared" si="45"/>
        <v xml:space="preserve"> Japan</v>
      </c>
      <c r="L2895" s="1" t="str">
        <f>_xlfn.CONCAT(space_missions[[#This Row],[Company]],"-",space_missions[[#This Row],[Rocket]])</f>
        <v>MHI-H-II (2 SSB)</v>
      </c>
      <c r="M2895" s="1">
        <f>YEAR(space_missions[[#This Row],[Date]])</f>
        <v>1996</v>
      </c>
    </row>
    <row r="2896" spans="1:13" x14ac:dyDescent="0.3">
      <c r="A2896" s="1" t="s">
        <v>973</v>
      </c>
      <c r="B2896" s="1" t="s">
        <v>2317</v>
      </c>
      <c r="C2896" s="2">
        <v>35295</v>
      </c>
      <c r="D2896" s="3">
        <v>0.43541666666666667</v>
      </c>
      <c r="E2896" s="1" t="s">
        <v>2318</v>
      </c>
      <c r="F2896" s="1" t="s">
        <v>3194</v>
      </c>
      <c r="G2896" s="1" t="s">
        <v>13</v>
      </c>
      <c r="H2896" s="1" t="s">
        <v>14</v>
      </c>
      <c r="I2896" s="1" t="s">
        <v>56</v>
      </c>
      <c r="J2896" s="1">
        <f>FIND(", ",space_missions[[#This Row],[Location]])</f>
        <v>5</v>
      </c>
      <c r="K2896" s="1" t="str">
        <f t="shared" si="45"/>
        <v xml:space="preserve"> China</v>
      </c>
      <c r="L2896" s="1" t="str">
        <f>_xlfn.CONCAT(space_missions[[#This Row],[Company]],"-",space_missions[[#This Row],[Rocket]])</f>
        <v>CASC-Long March 3</v>
      </c>
      <c r="M2896" s="1">
        <f>YEAR(space_missions[[#This Row],[Date]])</f>
        <v>1996</v>
      </c>
    </row>
    <row r="2897" spans="1:13" x14ac:dyDescent="0.3">
      <c r="A2897" s="1" t="s">
        <v>2740</v>
      </c>
      <c r="B2897" s="1" t="s">
        <v>3042</v>
      </c>
      <c r="C2897" s="2">
        <v>35298</v>
      </c>
      <c r="D2897" s="3">
        <v>0.40763888888888888</v>
      </c>
      <c r="E2897" s="1" t="s">
        <v>3043</v>
      </c>
      <c r="F2897" s="1" t="s">
        <v>3195</v>
      </c>
      <c r="G2897" s="1" t="s">
        <v>2227</v>
      </c>
      <c r="H2897" s="1" t="s">
        <v>2744</v>
      </c>
      <c r="I2897" s="1" t="s">
        <v>15</v>
      </c>
      <c r="J2897" s="1">
        <f>FIND(", ",space_missions[[#This Row],[Location]])</f>
        <v>10</v>
      </c>
      <c r="K2897" s="1" t="str">
        <f t="shared" si="45"/>
        <v xml:space="preserve"> USA</v>
      </c>
      <c r="L2897" s="1" t="str">
        <f>_xlfn.CONCAT(space_missions[[#This Row],[Company]],"-",space_missions[[#This Row],[Rocket]])</f>
        <v>Northrop-Pegasus XL</v>
      </c>
      <c r="M2897" s="1">
        <f>YEAR(space_missions[[#This Row],[Date]])</f>
        <v>1996</v>
      </c>
    </row>
    <row r="2898" spans="1:13" x14ac:dyDescent="0.3">
      <c r="A2898" s="1" t="s">
        <v>9</v>
      </c>
      <c r="B2898" s="1" t="s">
        <v>1116</v>
      </c>
      <c r="C2898" s="2">
        <v>35306</v>
      </c>
      <c r="D2898" s="3">
        <v>0.22361111111111112</v>
      </c>
      <c r="E2898" s="1" t="s">
        <v>1257</v>
      </c>
      <c r="F2898" s="1" t="s">
        <v>3196</v>
      </c>
      <c r="G2898" s="1" t="s">
        <v>13</v>
      </c>
      <c r="H2898" s="1" t="s">
        <v>14</v>
      </c>
      <c r="I2898" s="1" t="s">
        <v>15</v>
      </c>
      <c r="J2898" s="1">
        <f>FIND(", ",space_missions[[#This Row],[Location]])</f>
        <v>10</v>
      </c>
      <c r="K2898" s="1" t="str">
        <f t="shared" si="45"/>
        <v xml:space="preserve"> Russia</v>
      </c>
      <c r="L2898" s="1" t="str">
        <f>_xlfn.CONCAT(space_missions[[#This Row],[Company]],"-",space_missions[[#This Row],[Rocket]])</f>
        <v>RVSN USSR-Molniya-M /Block SO-L</v>
      </c>
      <c r="M2898" s="1">
        <f>YEAR(space_missions[[#This Row],[Date]])</f>
        <v>1996</v>
      </c>
    </row>
    <row r="2899" spans="1:13" x14ac:dyDescent="0.3">
      <c r="A2899" s="1" t="s">
        <v>2882</v>
      </c>
      <c r="B2899" s="1" t="s">
        <v>2404</v>
      </c>
      <c r="C2899" s="2">
        <v>35312</v>
      </c>
      <c r="D2899" s="3">
        <v>0.37569444444444444</v>
      </c>
      <c r="E2899" s="1" t="s">
        <v>2405</v>
      </c>
      <c r="F2899" s="1" t="s">
        <v>3197</v>
      </c>
      <c r="G2899" s="1" t="s">
        <v>13</v>
      </c>
      <c r="H2899" s="1" t="s">
        <v>14</v>
      </c>
      <c r="I2899" s="1" t="s">
        <v>15</v>
      </c>
      <c r="J2899" s="1">
        <f>FIND(", ",space_missions[[#This Row],[Location]])</f>
        <v>10</v>
      </c>
      <c r="K2899" s="1" t="str">
        <f t="shared" si="45"/>
        <v xml:space="preserve"> Kazakhstan</v>
      </c>
      <c r="L2899" s="1" t="str">
        <f>_xlfn.CONCAT(space_missions[[#This Row],[Company]],"-",space_missions[[#This Row],[Rocket]])</f>
        <v>VKS RF-Zenit-2</v>
      </c>
      <c r="M2899" s="1">
        <f>YEAR(space_missions[[#This Row],[Date]])</f>
        <v>1996</v>
      </c>
    </row>
    <row r="2900" spans="1:13" x14ac:dyDescent="0.3">
      <c r="A2900" s="1" t="s">
        <v>2882</v>
      </c>
      <c r="B2900" s="1" t="s">
        <v>961</v>
      </c>
      <c r="C2900" s="2">
        <v>35313</v>
      </c>
      <c r="D2900" s="3">
        <v>0.53263888888888888</v>
      </c>
      <c r="E2900" s="1" t="s">
        <v>685</v>
      </c>
      <c r="F2900" s="1" t="s">
        <v>3198</v>
      </c>
      <c r="G2900" s="1" t="s">
        <v>13</v>
      </c>
      <c r="H2900" s="1" t="s">
        <v>14</v>
      </c>
      <c r="I2900" s="1" t="s">
        <v>15</v>
      </c>
      <c r="J2900" s="1">
        <f>FIND(", ",space_missions[[#This Row],[Location]])</f>
        <v>11</v>
      </c>
      <c r="K2900" s="1" t="str">
        <f t="shared" si="45"/>
        <v xml:space="preserve"> Russia</v>
      </c>
      <c r="L2900" s="1" t="str">
        <f>_xlfn.CONCAT(space_missions[[#This Row],[Company]],"-",space_missions[[#This Row],[Rocket]])</f>
        <v>VKS RF-Cosmos-3M (11K65M)</v>
      </c>
      <c r="M2900" s="1">
        <f>YEAR(space_missions[[#This Row],[Date]])</f>
        <v>1996</v>
      </c>
    </row>
    <row r="2901" spans="1:13" x14ac:dyDescent="0.3">
      <c r="A2901" s="1" t="s">
        <v>3085</v>
      </c>
      <c r="B2901" s="1" t="s">
        <v>482</v>
      </c>
      <c r="C2901" s="2">
        <v>35316</v>
      </c>
      <c r="D2901" s="3">
        <v>0.90902777777777777</v>
      </c>
      <c r="E2901" s="1" t="s">
        <v>2897</v>
      </c>
      <c r="F2901" s="1" t="s">
        <v>3199</v>
      </c>
      <c r="G2901" s="1" t="s">
        <v>13</v>
      </c>
      <c r="H2901" s="1" t="s">
        <v>14</v>
      </c>
      <c r="I2901" s="1" t="s">
        <v>15</v>
      </c>
      <c r="J2901" s="1">
        <f>FIND(", ",space_missions[[#This Row],[Location]])</f>
        <v>8</v>
      </c>
      <c r="K2901" s="1" t="str">
        <f t="shared" si="45"/>
        <v xml:space="preserve"> USA</v>
      </c>
      <c r="L2901" s="1" t="str">
        <f>_xlfn.CONCAT(space_missions[[#This Row],[Company]],"-",space_missions[[#This Row],[Rocket]])</f>
        <v>ILS-Atlas IIA</v>
      </c>
      <c r="M2901" s="1">
        <f>YEAR(space_missions[[#This Row],[Date]])</f>
        <v>1996</v>
      </c>
    </row>
    <row r="2902" spans="1:13" x14ac:dyDescent="0.3">
      <c r="A2902" s="1" t="s">
        <v>2338</v>
      </c>
      <c r="B2902" s="1" t="s">
        <v>2477</v>
      </c>
      <c r="C2902" s="2">
        <v>35319</v>
      </c>
      <c r="D2902" s="3">
        <v>0</v>
      </c>
      <c r="E2902" s="1" t="s">
        <v>2799</v>
      </c>
      <c r="F2902" s="1" t="s">
        <v>3200</v>
      </c>
      <c r="G2902" s="1" t="s">
        <v>13</v>
      </c>
      <c r="H2902" s="1" t="s">
        <v>14</v>
      </c>
      <c r="I2902" s="1" t="s">
        <v>15</v>
      </c>
      <c r="J2902" s="1">
        <f>FIND(", ",space_missions[[#This Row],[Location]])</f>
        <v>6</v>
      </c>
      <c r="K2902" s="1" t="str">
        <f t="shared" si="45"/>
        <v xml:space="preserve"> France</v>
      </c>
      <c r="L2902" s="1" t="str">
        <f>_xlfn.CONCAT(space_missions[[#This Row],[Company]],"-",space_missions[[#This Row],[Rocket]])</f>
        <v>Arianespace-Ariane 42P</v>
      </c>
      <c r="M2902" s="1">
        <f>YEAR(space_missions[[#This Row],[Date]])</f>
        <v>1996</v>
      </c>
    </row>
    <row r="2903" spans="1:13" x14ac:dyDescent="0.3">
      <c r="A2903" s="1" t="s">
        <v>2655</v>
      </c>
      <c r="B2903" s="1" t="s">
        <v>43</v>
      </c>
      <c r="C2903" s="2">
        <v>35320</v>
      </c>
      <c r="D2903" s="3">
        <v>0.36736111111111114</v>
      </c>
      <c r="E2903" s="1" t="s">
        <v>2805</v>
      </c>
      <c r="F2903" s="1" t="s">
        <v>3201</v>
      </c>
      <c r="G2903" s="1" t="s">
        <v>13</v>
      </c>
      <c r="H2903" s="1" t="s">
        <v>14</v>
      </c>
      <c r="I2903" s="1" t="s">
        <v>15</v>
      </c>
      <c r="J2903" s="1">
        <f>FIND(", ",space_missions[[#This Row],[Location]])</f>
        <v>8</v>
      </c>
      <c r="K2903" s="1" t="str">
        <f t="shared" si="45"/>
        <v xml:space="preserve"> USA</v>
      </c>
      <c r="L2903" s="1" t="str">
        <f>_xlfn.CONCAT(space_missions[[#This Row],[Company]],"-",space_missions[[#This Row],[Rocket]])</f>
        <v>Boeing-Delta II 7925</v>
      </c>
      <c r="M2903" s="1">
        <f>YEAR(space_missions[[#This Row],[Date]])</f>
        <v>1996</v>
      </c>
    </row>
    <row r="2904" spans="1:13" x14ac:dyDescent="0.3">
      <c r="A2904" s="1" t="s">
        <v>54</v>
      </c>
      <c r="B2904" s="1" t="s">
        <v>749</v>
      </c>
      <c r="C2904" s="2">
        <v>35324</v>
      </c>
      <c r="D2904" s="3">
        <v>0.37083333333333335</v>
      </c>
      <c r="E2904" s="1" t="s">
        <v>2440</v>
      </c>
      <c r="F2904" s="1" t="s">
        <v>3202</v>
      </c>
      <c r="G2904" s="1" t="s">
        <v>13</v>
      </c>
      <c r="H2904" s="1" t="s">
        <v>2129</v>
      </c>
      <c r="I2904" s="1" t="s">
        <v>15</v>
      </c>
      <c r="J2904" s="1">
        <f>FIND(", ",space_missions[[#This Row],[Location]])</f>
        <v>7</v>
      </c>
      <c r="K2904" s="1" t="str">
        <f t="shared" si="45"/>
        <v xml:space="preserve"> USA</v>
      </c>
      <c r="L2904" s="1" t="str">
        <f>_xlfn.CONCAT(space_missions[[#This Row],[Company]],"-",space_missions[[#This Row],[Rocket]])</f>
        <v>NASA-Space Shuttle Atlantis</v>
      </c>
      <c r="M2904" s="1">
        <f>YEAR(space_missions[[#This Row],[Date]])</f>
        <v>1996</v>
      </c>
    </row>
    <row r="2905" spans="1:13" x14ac:dyDescent="0.3">
      <c r="A2905" s="1" t="s">
        <v>973</v>
      </c>
      <c r="B2905" s="1" t="s">
        <v>1288</v>
      </c>
      <c r="C2905" s="2">
        <v>35358</v>
      </c>
      <c r="D2905" s="3">
        <v>0.30555555555555558</v>
      </c>
      <c r="E2905" s="1" t="s">
        <v>2910</v>
      </c>
      <c r="F2905" s="1" t="s">
        <v>3203</v>
      </c>
      <c r="G2905" s="1" t="s">
        <v>2227</v>
      </c>
      <c r="H2905" s="1" t="s">
        <v>2912</v>
      </c>
      <c r="I2905" s="1" t="s">
        <v>15</v>
      </c>
      <c r="J2905" s="1">
        <f>FIND(", ",space_missions[[#This Row],[Location]])</f>
        <v>17</v>
      </c>
      <c r="K2905" s="1" t="str">
        <f t="shared" si="45"/>
        <v xml:space="preserve"> China</v>
      </c>
      <c r="L2905" s="1" t="str">
        <f>_xlfn.CONCAT(space_missions[[#This Row],[Company]],"-",space_missions[[#This Row],[Rocket]])</f>
        <v>CASC-Long March 2D</v>
      </c>
      <c r="M2905" s="1">
        <f>YEAR(space_missions[[#This Row],[Date]])</f>
        <v>1996</v>
      </c>
    </row>
    <row r="2906" spans="1:13" x14ac:dyDescent="0.3">
      <c r="A2906" s="1" t="s">
        <v>2882</v>
      </c>
      <c r="B2906" s="1" t="s">
        <v>980</v>
      </c>
      <c r="C2906" s="2">
        <v>35362</v>
      </c>
      <c r="D2906" s="3">
        <v>0.48402777777777778</v>
      </c>
      <c r="E2906" s="1" t="s">
        <v>1463</v>
      </c>
      <c r="F2906" s="1" t="s">
        <v>3204</v>
      </c>
      <c r="G2906" s="1" t="s">
        <v>13</v>
      </c>
      <c r="H2906" s="1" t="s">
        <v>14</v>
      </c>
      <c r="I2906" s="1" t="s">
        <v>15</v>
      </c>
      <c r="J2906" s="1">
        <f>FIND(", ",space_missions[[#This Row],[Location]])</f>
        <v>10</v>
      </c>
      <c r="K2906" s="1" t="str">
        <f t="shared" si="45"/>
        <v xml:space="preserve"> Russia</v>
      </c>
      <c r="L2906" s="1" t="str">
        <f>_xlfn.CONCAT(space_missions[[#This Row],[Company]],"-",space_missions[[#This Row],[Rocket]])</f>
        <v>VKS RF-Molniya-M /Block ML</v>
      </c>
      <c r="M2906" s="1">
        <f>YEAR(space_missions[[#This Row],[Date]])</f>
        <v>1996</v>
      </c>
    </row>
    <row r="2907" spans="1:13" x14ac:dyDescent="0.3">
      <c r="A2907" s="1" t="s">
        <v>2740</v>
      </c>
      <c r="B2907" s="1" t="s">
        <v>3042</v>
      </c>
      <c r="C2907" s="2">
        <v>35373</v>
      </c>
      <c r="D2907" s="3">
        <v>0.71388888888888891</v>
      </c>
      <c r="E2907" s="1" t="s">
        <v>3043</v>
      </c>
      <c r="F2907" s="1" t="s">
        <v>3205</v>
      </c>
      <c r="G2907" s="1" t="s">
        <v>2227</v>
      </c>
      <c r="H2907" s="1" t="s">
        <v>2744</v>
      </c>
      <c r="I2907" s="1" t="s">
        <v>21</v>
      </c>
      <c r="J2907" s="1">
        <f>FIND(", ",space_missions[[#This Row],[Location]])</f>
        <v>10</v>
      </c>
      <c r="K2907" s="1" t="str">
        <f t="shared" si="45"/>
        <v xml:space="preserve"> USA</v>
      </c>
      <c r="L2907" s="1" t="str">
        <f>_xlfn.CONCAT(space_missions[[#This Row],[Company]],"-",space_missions[[#This Row],[Rocket]])</f>
        <v>Northrop-Pegasus XL</v>
      </c>
      <c r="M2907" s="1">
        <f>YEAR(space_missions[[#This Row],[Date]])</f>
        <v>1996</v>
      </c>
    </row>
    <row r="2908" spans="1:13" x14ac:dyDescent="0.3">
      <c r="A2908" s="1" t="s">
        <v>2655</v>
      </c>
      <c r="B2908" s="1" t="s">
        <v>43</v>
      </c>
      <c r="C2908" s="2">
        <v>35376</v>
      </c>
      <c r="D2908" s="3">
        <v>0.70833333333333337</v>
      </c>
      <c r="E2908" s="1" t="s">
        <v>2805</v>
      </c>
      <c r="F2908" s="1" t="s">
        <v>3206</v>
      </c>
      <c r="G2908" s="1" t="s">
        <v>13</v>
      </c>
      <c r="H2908" s="1" t="s">
        <v>14</v>
      </c>
      <c r="I2908" s="1" t="s">
        <v>15</v>
      </c>
      <c r="J2908" s="1">
        <f>FIND(", ",space_missions[[#This Row],[Location]])</f>
        <v>8</v>
      </c>
      <c r="K2908" s="1" t="str">
        <f t="shared" si="45"/>
        <v xml:space="preserve"> USA</v>
      </c>
      <c r="L2908" s="1" t="str">
        <f>_xlfn.CONCAT(space_missions[[#This Row],[Company]],"-",space_missions[[#This Row],[Rocket]])</f>
        <v>Boeing-Delta II 7925</v>
      </c>
      <c r="M2908" s="1">
        <f>YEAR(space_missions[[#This Row],[Date]])</f>
        <v>1996</v>
      </c>
    </row>
    <row r="2909" spans="1:13" x14ac:dyDescent="0.3">
      <c r="A2909" s="1" t="s">
        <v>2338</v>
      </c>
      <c r="B2909" s="1" t="s">
        <v>2477</v>
      </c>
      <c r="C2909" s="2">
        <v>35382</v>
      </c>
      <c r="D2909" s="3">
        <v>0.94444444444444442</v>
      </c>
      <c r="E2909" s="1" t="s">
        <v>2675</v>
      </c>
      <c r="F2909" s="1" t="s">
        <v>3207</v>
      </c>
      <c r="G2909" s="1" t="s">
        <v>13</v>
      </c>
      <c r="H2909" s="1" t="s">
        <v>14</v>
      </c>
      <c r="I2909" s="1" t="s">
        <v>15</v>
      </c>
      <c r="J2909" s="1">
        <f>FIND(", ",space_missions[[#This Row],[Location]])</f>
        <v>6</v>
      </c>
      <c r="K2909" s="1" t="str">
        <f t="shared" si="45"/>
        <v xml:space="preserve"> France</v>
      </c>
      <c r="L2909" s="1" t="str">
        <f>_xlfn.CONCAT(space_missions[[#This Row],[Company]],"-",space_missions[[#This Row],[Rocket]])</f>
        <v>Arianespace-Ariane 44L</v>
      </c>
      <c r="M2909" s="1">
        <f>YEAR(space_missions[[#This Row],[Date]])</f>
        <v>1996</v>
      </c>
    </row>
    <row r="2910" spans="1:13" x14ac:dyDescent="0.3">
      <c r="A2910" s="1" t="s">
        <v>3085</v>
      </c>
      <c r="B2910" s="1" t="s">
        <v>226</v>
      </c>
      <c r="C2910" s="2">
        <v>35390</v>
      </c>
      <c r="D2910" s="3">
        <v>0.86597222222222225</v>
      </c>
      <c r="E2910" s="1" t="s">
        <v>2897</v>
      </c>
      <c r="F2910" s="1" t="s">
        <v>3208</v>
      </c>
      <c r="G2910" s="1" t="s">
        <v>13</v>
      </c>
      <c r="H2910" s="1" t="s">
        <v>14</v>
      </c>
      <c r="I2910" s="1" t="s">
        <v>15</v>
      </c>
      <c r="J2910" s="1">
        <f>FIND(", ",space_missions[[#This Row],[Location]])</f>
        <v>8</v>
      </c>
      <c r="K2910" s="1" t="str">
        <f t="shared" si="45"/>
        <v xml:space="preserve"> USA</v>
      </c>
      <c r="L2910" s="1" t="str">
        <f>_xlfn.CONCAT(space_missions[[#This Row],[Company]],"-",space_missions[[#This Row],[Rocket]])</f>
        <v>ILS-Atlas IIA</v>
      </c>
      <c r="M2910" s="1">
        <f>YEAR(space_missions[[#This Row],[Date]])</f>
        <v>1996</v>
      </c>
    </row>
    <row r="2911" spans="1:13" x14ac:dyDescent="0.3">
      <c r="A2911" s="1" t="s">
        <v>2655</v>
      </c>
      <c r="B2911" s="1" t="s">
        <v>102</v>
      </c>
      <c r="C2911" s="2">
        <v>35403</v>
      </c>
      <c r="D2911" s="3">
        <v>0.2902777777777778</v>
      </c>
      <c r="E2911" s="1" t="s">
        <v>2805</v>
      </c>
      <c r="F2911" s="1" t="s">
        <v>3209</v>
      </c>
      <c r="G2911" s="1" t="s">
        <v>13</v>
      </c>
      <c r="H2911" s="1" t="s">
        <v>14</v>
      </c>
      <c r="I2911" s="1" t="s">
        <v>15</v>
      </c>
      <c r="J2911" s="1">
        <f>FIND(", ",space_missions[[#This Row],[Location]])</f>
        <v>8</v>
      </c>
      <c r="K2911" s="1" t="str">
        <f t="shared" si="45"/>
        <v xml:space="preserve"> USA</v>
      </c>
      <c r="L2911" s="1" t="str">
        <f>_xlfn.CONCAT(space_missions[[#This Row],[Company]],"-",space_missions[[#This Row],[Rocket]])</f>
        <v>Boeing-Delta II 7925</v>
      </c>
      <c r="M2911" s="1">
        <f>YEAR(space_missions[[#This Row],[Date]])</f>
        <v>1996</v>
      </c>
    </row>
    <row r="2912" spans="1:13" x14ac:dyDescent="0.3">
      <c r="A2912" s="1" t="s">
        <v>54</v>
      </c>
      <c r="B2912" s="1" t="s">
        <v>916</v>
      </c>
      <c r="C2912" s="2">
        <v>35406</v>
      </c>
      <c r="D2912" s="3">
        <v>0.49236111111111114</v>
      </c>
      <c r="E2912" s="1" t="s">
        <v>2127</v>
      </c>
      <c r="F2912" s="1" t="s">
        <v>3210</v>
      </c>
      <c r="G2912" s="1" t="s">
        <v>13</v>
      </c>
      <c r="H2912" s="1" t="s">
        <v>2129</v>
      </c>
      <c r="I2912" s="1" t="s">
        <v>15</v>
      </c>
      <c r="J2912" s="1">
        <f>FIND(", ",space_missions[[#This Row],[Location]])</f>
        <v>7</v>
      </c>
      <c r="K2912" s="1" t="str">
        <f t="shared" si="45"/>
        <v xml:space="preserve"> USA</v>
      </c>
      <c r="L2912" s="1" t="str">
        <f>_xlfn.CONCAT(space_missions[[#This Row],[Company]],"-",space_missions[[#This Row],[Rocket]])</f>
        <v>NASA-Space Shuttle Columbia</v>
      </c>
      <c r="M2912" s="1">
        <f>YEAR(space_missions[[#This Row],[Date]])</f>
        <v>1996</v>
      </c>
    </row>
    <row r="2913" spans="1:13" x14ac:dyDescent="0.3">
      <c r="A2913" s="1" t="s">
        <v>2882</v>
      </c>
      <c r="B2913" s="1" t="s">
        <v>847</v>
      </c>
      <c r="C2913" s="2">
        <v>35410</v>
      </c>
      <c r="D2913" s="3">
        <v>0.5</v>
      </c>
      <c r="E2913" s="1" t="s">
        <v>937</v>
      </c>
      <c r="F2913" s="1" t="s">
        <v>3211</v>
      </c>
      <c r="G2913" s="1" t="s">
        <v>13</v>
      </c>
      <c r="H2913" s="1" t="s">
        <v>14</v>
      </c>
      <c r="I2913" s="1" t="s">
        <v>15</v>
      </c>
      <c r="J2913" s="1">
        <f>FIND(", ",space_missions[[#This Row],[Location]])</f>
        <v>11</v>
      </c>
      <c r="K2913" s="1" t="str">
        <f t="shared" si="45"/>
        <v xml:space="preserve"> Kazakhstan</v>
      </c>
      <c r="L2913" s="1" t="str">
        <f>_xlfn.CONCAT(space_missions[[#This Row],[Company]],"-",space_missions[[#This Row],[Rocket]])</f>
        <v>VKS RF-Tsyklon-2</v>
      </c>
      <c r="M2913" s="1">
        <f>YEAR(space_missions[[#This Row],[Date]])</f>
        <v>1996</v>
      </c>
    </row>
    <row r="2914" spans="1:13" x14ac:dyDescent="0.3">
      <c r="A2914" s="1" t="s">
        <v>3085</v>
      </c>
      <c r="B2914" s="1" t="s">
        <v>482</v>
      </c>
      <c r="C2914" s="2">
        <v>35417</v>
      </c>
      <c r="D2914" s="3">
        <v>8.1250000000000003E-2</v>
      </c>
      <c r="E2914" s="1" t="s">
        <v>2897</v>
      </c>
      <c r="F2914" s="1" t="s">
        <v>3212</v>
      </c>
      <c r="G2914" s="1" t="s">
        <v>13</v>
      </c>
      <c r="H2914" s="1" t="s">
        <v>14</v>
      </c>
      <c r="I2914" s="1" t="s">
        <v>15</v>
      </c>
      <c r="J2914" s="1">
        <f>FIND(", ",space_missions[[#This Row],[Location]])</f>
        <v>8</v>
      </c>
      <c r="K2914" s="1" t="str">
        <f t="shared" si="45"/>
        <v xml:space="preserve"> USA</v>
      </c>
      <c r="L2914" s="1" t="str">
        <f>_xlfn.CONCAT(space_missions[[#This Row],[Company]],"-",space_missions[[#This Row],[Rocket]])</f>
        <v>ILS-Atlas IIA</v>
      </c>
      <c r="M2914" s="1">
        <f>YEAR(space_missions[[#This Row],[Date]])</f>
        <v>1996</v>
      </c>
    </row>
    <row r="2915" spans="1:13" x14ac:dyDescent="0.3">
      <c r="A2915" s="1" t="s">
        <v>2882</v>
      </c>
      <c r="B2915" s="1" t="s">
        <v>961</v>
      </c>
      <c r="C2915" s="2">
        <v>35419</v>
      </c>
      <c r="D2915" s="3">
        <v>0.27986111111111112</v>
      </c>
      <c r="E2915" s="1" t="s">
        <v>685</v>
      </c>
      <c r="F2915" s="1" t="s">
        <v>3213</v>
      </c>
      <c r="G2915" s="1" t="s">
        <v>13</v>
      </c>
      <c r="H2915" s="1" t="s">
        <v>14</v>
      </c>
      <c r="I2915" s="1" t="s">
        <v>15</v>
      </c>
      <c r="J2915" s="1">
        <f>FIND(", ",space_missions[[#This Row],[Location]])</f>
        <v>11</v>
      </c>
      <c r="K2915" s="1" t="str">
        <f t="shared" si="45"/>
        <v xml:space="preserve"> Russia</v>
      </c>
      <c r="L2915" s="1" t="str">
        <f>_xlfn.CONCAT(space_missions[[#This Row],[Company]],"-",space_missions[[#This Row],[Rocket]])</f>
        <v>VKS RF-Cosmos-3M (11K65M)</v>
      </c>
      <c r="M2915" s="1">
        <f>YEAR(space_missions[[#This Row],[Date]])</f>
        <v>1996</v>
      </c>
    </row>
    <row r="2916" spans="1:13" x14ac:dyDescent="0.3">
      <c r="A2916" s="1" t="s">
        <v>2747</v>
      </c>
      <c r="B2916" s="1" t="s">
        <v>388</v>
      </c>
      <c r="C2916" s="2">
        <v>35419</v>
      </c>
      <c r="D2916" s="3">
        <v>0.75277777777777777</v>
      </c>
      <c r="E2916" s="1" t="s">
        <v>2933</v>
      </c>
      <c r="F2916" s="1" t="s">
        <v>3214</v>
      </c>
      <c r="G2916" s="1" t="s">
        <v>13</v>
      </c>
      <c r="H2916" s="1" t="s">
        <v>14</v>
      </c>
      <c r="I2916" s="1" t="s">
        <v>15</v>
      </c>
      <c r="J2916" s="1">
        <f>FIND(", ",space_missions[[#This Row],[Location]])</f>
        <v>7</v>
      </c>
      <c r="K2916" s="1" t="str">
        <f t="shared" si="45"/>
        <v xml:space="preserve"> USA</v>
      </c>
      <c r="L2916" s="1" t="str">
        <f>_xlfn.CONCAT(space_missions[[#This Row],[Company]],"-",space_missions[[#This Row],[Rocket]])</f>
        <v>Lockheed-Titan IV(404)A</v>
      </c>
      <c r="M2916" s="1">
        <f>YEAR(space_missions[[#This Row],[Date]])</f>
        <v>1996</v>
      </c>
    </row>
    <row r="2917" spans="1:13" x14ac:dyDescent="0.3">
      <c r="A2917" s="1" t="s">
        <v>54</v>
      </c>
      <c r="B2917" s="1" t="s">
        <v>916</v>
      </c>
      <c r="C2917" s="2">
        <v>35442</v>
      </c>
      <c r="D2917" s="3">
        <v>0.39374999999999999</v>
      </c>
      <c r="E2917" s="1" t="s">
        <v>2440</v>
      </c>
      <c r="F2917" s="1" t="s">
        <v>3215</v>
      </c>
      <c r="G2917" s="1" t="s">
        <v>13</v>
      </c>
      <c r="H2917" s="1" t="s">
        <v>2129</v>
      </c>
      <c r="I2917" s="1" t="s">
        <v>15</v>
      </c>
      <c r="J2917" s="1">
        <f>FIND(", ",space_missions[[#This Row],[Location]])</f>
        <v>7</v>
      </c>
      <c r="K2917" s="1" t="str">
        <f t="shared" si="45"/>
        <v xml:space="preserve"> USA</v>
      </c>
      <c r="L2917" s="1" t="str">
        <f>_xlfn.CONCAT(space_missions[[#This Row],[Company]],"-",space_missions[[#This Row],[Rocket]])</f>
        <v>NASA-Space Shuttle Atlantis</v>
      </c>
      <c r="M2917" s="1">
        <f>YEAR(space_missions[[#This Row],[Date]])</f>
        <v>1997</v>
      </c>
    </row>
    <row r="2918" spans="1:13" x14ac:dyDescent="0.3">
      <c r="A2918" s="1" t="s">
        <v>2655</v>
      </c>
      <c r="B2918" s="1" t="s">
        <v>43</v>
      </c>
      <c r="C2918" s="2">
        <v>35447</v>
      </c>
      <c r="D2918" s="3">
        <v>0.68611111111111112</v>
      </c>
      <c r="E2918" s="1" t="s">
        <v>2805</v>
      </c>
      <c r="F2918" s="1" t="s">
        <v>3216</v>
      </c>
      <c r="G2918" s="1" t="s">
        <v>13</v>
      </c>
      <c r="H2918" s="1" t="s">
        <v>14</v>
      </c>
      <c r="I2918" s="1" t="s">
        <v>21</v>
      </c>
      <c r="J2918" s="1">
        <f>FIND(", ",space_missions[[#This Row],[Location]])</f>
        <v>8</v>
      </c>
      <c r="K2918" s="1" t="str">
        <f t="shared" si="45"/>
        <v xml:space="preserve"> USA</v>
      </c>
      <c r="L2918" s="1" t="str">
        <f>_xlfn.CONCAT(space_missions[[#This Row],[Company]],"-",space_missions[[#This Row],[Rocket]])</f>
        <v>Boeing-Delta II 7925</v>
      </c>
      <c r="M2918" s="1">
        <f>YEAR(space_missions[[#This Row],[Date]])</f>
        <v>1997</v>
      </c>
    </row>
    <row r="2919" spans="1:13" x14ac:dyDescent="0.3">
      <c r="A2919" s="1" t="s">
        <v>2338</v>
      </c>
      <c r="B2919" s="1" t="s">
        <v>2477</v>
      </c>
      <c r="C2919" s="2">
        <v>35460</v>
      </c>
      <c r="D2919" s="3">
        <v>0.9194444444444444</v>
      </c>
      <c r="E2919" s="1" t="s">
        <v>2675</v>
      </c>
      <c r="F2919" s="1" t="s">
        <v>3217</v>
      </c>
      <c r="G2919" s="1" t="s">
        <v>13</v>
      </c>
      <c r="H2919" s="1" t="s">
        <v>14</v>
      </c>
      <c r="I2919" s="1" t="s">
        <v>15</v>
      </c>
      <c r="J2919" s="1">
        <f>FIND(", ",space_missions[[#This Row],[Location]])</f>
        <v>6</v>
      </c>
      <c r="K2919" s="1" t="str">
        <f t="shared" si="45"/>
        <v xml:space="preserve"> France</v>
      </c>
      <c r="L2919" s="1" t="str">
        <f>_xlfn.CONCAT(space_missions[[#This Row],[Company]],"-",space_missions[[#This Row],[Rocket]])</f>
        <v>Arianespace-Ariane 44L</v>
      </c>
      <c r="M2919" s="1">
        <f>YEAR(space_missions[[#This Row],[Date]])</f>
        <v>1997</v>
      </c>
    </row>
    <row r="2920" spans="1:13" x14ac:dyDescent="0.3">
      <c r="A2920" s="1" t="s">
        <v>54</v>
      </c>
      <c r="B2920" s="1" t="s">
        <v>749</v>
      </c>
      <c r="C2920" s="2">
        <v>35472</v>
      </c>
      <c r="D2920" s="3">
        <v>0.37152777777777779</v>
      </c>
      <c r="E2920" s="1" t="s">
        <v>2362</v>
      </c>
      <c r="F2920" s="1" t="s">
        <v>3218</v>
      </c>
      <c r="G2920" s="1" t="s">
        <v>13</v>
      </c>
      <c r="H2920" s="1" t="s">
        <v>2129</v>
      </c>
      <c r="I2920" s="1" t="s">
        <v>15</v>
      </c>
      <c r="J2920" s="1">
        <f>FIND(", ",space_missions[[#This Row],[Location]])</f>
        <v>7</v>
      </c>
      <c r="K2920" s="1" t="str">
        <f t="shared" si="45"/>
        <v xml:space="preserve"> USA</v>
      </c>
      <c r="L2920" s="1" t="str">
        <f>_xlfn.CONCAT(space_missions[[#This Row],[Company]],"-",space_missions[[#This Row],[Rocket]])</f>
        <v>NASA-Space Shuttle Discovery</v>
      </c>
      <c r="M2920" s="1">
        <f>YEAR(space_missions[[#This Row],[Date]])</f>
        <v>1997</v>
      </c>
    </row>
    <row r="2921" spans="1:13" x14ac:dyDescent="0.3">
      <c r="A2921" s="1" t="s">
        <v>1057</v>
      </c>
      <c r="B2921" s="1" t="s">
        <v>1058</v>
      </c>
      <c r="C2921" s="2">
        <v>35473</v>
      </c>
      <c r="D2921" s="3">
        <v>0.2013888888888889</v>
      </c>
      <c r="E2921" s="1" t="s">
        <v>3219</v>
      </c>
      <c r="F2921" s="1" t="s">
        <v>3220</v>
      </c>
      <c r="G2921" s="1" t="s">
        <v>13</v>
      </c>
      <c r="H2921" s="1" t="s">
        <v>14</v>
      </c>
      <c r="I2921" s="1" t="s">
        <v>15</v>
      </c>
      <c r="J2921" s="1">
        <f>FIND(", ",space_missions[[#This Row],[Location]])</f>
        <v>7</v>
      </c>
      <c r="K2921" s="1" t="str">
        <f t="shared" si="45"/>
        <v xml:space="preserve"> Japan</v>
      </c>
      <c r="L2921" s="1" t="str">
        <f>_xlfn.CONCAT(space_missions[[#This Row],[Company]],"-",space_missions[[#This Row],[Rocket]])</f>
        <v>ISAS-Mu-V / M-24</v>
      </c>
      <c r="M2921" s="1">
        <f>YEAR(space_missions[[#This Row],[Date]])</f>
        <v>1997</v>
      </c>
    </row>
    <row r="2922" spans="1:13" x14ac:dyDescent="0.3">
      <c r="A2922" s="1" t="s">
        <v>2882</v>
      </c>
      <c r="B2922" s="1" t="s">
        <v>1828</v>
      </c>
      <c r="C2922" s="2">
        <v>35475</v>
      </c>
      <c r="D2922" s="3">
        <v>0.15763888888888888</v>
      </c>
      <c r="E2922" s="1" t="s">
        <v>1829</v>
      </c>
      <c r="F2922" s="1" t="s">
        <v>3221</v>
      </c>
      <c r="G2922" s="1" t="s">
        <v>13</v>
      </c>
      <c r="H2922" s="1" t="s">
        <v>14</v>
      </c>
      <c r="I2922" s="1" t="s">
        <v>15</v>
      </c>
      <c r="J2922" s="1">
        <f>FIND(", ",space_missions[[#This Row],[Location]])</f>
        <v>10</v>
      </c>
      <c r="K2922" s="1" t="str">
        <f t="shared" si="45"/>
        <v xml:space="preserve"> Russia</v>
      </c>
      <c r="L2922" s="1" t="str">
        <f>_xlfn.CONCAT(space_missions[[#This Row],[Company]],"-",space_missions[[#This Row],[Rocket]])</f>
        <v>VKS RF-Tsyklon-3</v>
      </c>
      <c r="M2922" s="1">
        <f>YEAR(space_missions[[#This Row],[Date]])</f>
        <v>1997</v>
      </c>
    </row>
    <row r="2923" spans="1:13" x14ac:dyDescent="0.3">
      <c r="A2923" s="1" t="s">
        <v>3085</v>
      </c>
      <c r="B2923" s="1" t="s">
        <v>482</v>
      </c>
      <c r="C2923" s="2">
        <v>35478</v>
      </c>
      <c r="D2923" s="3">
        <v>7.0833333333333331E-2</v>
      </c>
      <c r="E2923" s="1" t="s">
        <v>3008</v>
      </c>
      <c r="F2923" s="1" t="s">
        <v>3222</v>
      </c>
      <c r="G2923" s="1" t="s">
        <v>13</v>
      </c>
      <c r="H2923" s="1" t="s">
        <v>14</v>
      </c>
      <c r="I2923" s="1" t="s">
        <v>15</v>
      </c>
      <c r="J2923" s="1">
        <f>FIND(", ",space_missions[[#This Row],[Location]])</f>
        <v>8</v>
      </c>
      <c r="K2923" s="1" t="str">
        <f t="shared" si="45"/>
        <v xml:space="preserve"> USA</v>
      </c>
      <c r="L2923" s="1" t="str">
        <f>_xlfn.CONCAT(space_missions[[#This Row],[Company]],"-",space_missions[[#This Row],[Rocket]])</f>
        <v>ILS-Atlas IIAS</v>
      </c>
      <c r="M2923" s="1">
        <f>YEAR(space_missions[[#This Row],[Date]])</f>
        <v>1997</v>
      </c>
    </row>
    <row r="2924" spans="1:13" x14ac:dyDescent="0.3">
      <c r="A2924" s="1" t="s">
        <v>2747</v>
      </c>
      <c r="B2924" s="1" t="s">
        <v>464</v>
      </c>
      <c r="C2924" s="2">
        <v>35484</v>
      </c>
      <c r="D2924" s="3">
        <v>0.84722222222222221</v>
      </c>
      <c r="E2924" s="1" t="s">
        <v>3223</v>
      </c>
      <c r="F2924" s="1" t="s">
        <v>2683</v>
      </c>
      <c r="G2924" s="1" t="s">
        <v>13</v>
      </c>
      <c r="H2924" s="1" t="s">
        <v>14</v>
      </c>
      <c r="I2924" s="1" t="s">
        <v>15</v>
      </c>
      <c r="J2924" s="1">
        <f>FIND(", ",space_missions[[#This Row],[Location]])</f>
        <v>7</v>
      </c>
      <c r="K2924" s="1" t="str">
        <f t="shared" si="45"/>
        <v xml:space="preserve"> USA</v>
      </c>
      <c r="L2924" s="1" t="str">
        <f>_xlfn.CONCAT(space_missions[[#This Row],[Company]],"-",space_missions[[#This Row],[Rocket]])</f>
        <v>Lockheed-Titan IV(402)B</v>
      </c>
      <c r="M2924" s="1">
        <f>YEAR(space_missions[[#This Row],[Date]])</f>
        <v>1997</v>
      </c>
    </row>
    <row r="2925" spans="1:13" x14ac:dyDescent="0.3">
      <c r="A2925" s="1" t="s">
        <v>2338</v>
      </c>
      <c r="B2925" s="1" t="s">
        <v>2477</v>
      </c>
      <c r="C2925" s="2">
        <v>35490</v>
      </c>
      <c r="D2925" s="3">
        <v>4.6527777777777779E-2</v>
      </c>
      <c r="E2925" s="1" t="s">
        <v>2828</v>
      </c>
      <c r="F2925" s="1" t="s">
        <v>3224</v>
      </c>
      <c r="G2925" s="1" t="s">
        <v>13</v>
      </c>
      <c r="H2925" s="1" t="s">
        <v>14</v>
      </c>
      <c r="I2925" s="1" t="s">
        <v>15</v>
      </c>
      <c r="J2925" s="1">
        <f>FIND(", ",space_missions[[#This Row],[Location]])</f>
        <v>6</v>
      </c>
      <c r="K2925" s="1" t="str">
        <f t="shared" si="45"/>
        <v xml:space="preserve"> France</v>
      </c>
      <c r="L2925" s="1" t="str">
        <f>_xlfn.CONCAT(space_missions[[#This Row],[Company]],"-",space_missions[[#This Row],[Rocket]])</f>
        <v>Arianespace-Ariane 44P</v>
      </c>
      <c r="M2925" s="1">
        <f>YEAR(space_missions[[#This Row],[Date]])</f>
        <v>1997</v>
      </c>
    </row>
    <row r="2926" spans="1:13" x14ac:dyDescent="0.3">
      <c r="A2926" s="1" t="s">
        <v>2953</v>
      </c>
      <c r="B2926" s="1" t="s">
        <v>3225</v>
      </c>
      <c r="C2926" s="2">
        <v>35493</v>
      </c>
      <c r="D2926" s="3">
        <v>8.3333333333333329E-2</v>
      </c>
      <c r="E2926" s="1" t="s">
        <v>2955</v>
      </c>
      <c r="F2926" s="1" t="s">
        <v>3226</v>
      </c>
      <c r="G2926" s="1" t="s">
        <v>2227</v>
      </c>
      <c r="H2926" s="1" t="s">
        <v>14</v>
      </c>
      <c r="I2926" s="1" t="s">
        <v>15</v>
      </c>
      <c r="J2926" s="1">
        <f>FIND(", ",space_missions[[#This Row],[Location]])</f>
        <v>20</v>
      </c>
      <c r="K2926" s="1" t="str">
        <f t="shared" si="45"/>
        <v xml:space="preserve"> Russia</v>
      </c>
      <c r="L2926" s="1" t="str">
        <f>_xlfn.CONCAT(space_missions[[#This Row],[Company]],"-",space_missions[[#This Row],[Rocket]])</f>
        <v>MITT-Start-1</v>
      </c>
      <c r="M2926" s="1">
        <f>YEAR(space_missions[[#This Row],[Date]])</f>
        <v>1997</v>
      </c>
    </row>
    <row r="2927" spans="1:13" x14ac:dyDescent="0.3">
      <c r="A2927" s="1" t="s">
        <v>3085</v>
      </c>
      <c r="B2927" s="1" t="s">
        <v>226</v>
      </c>
      <c r="C2927" s="2">
        <v>35497</v>
      </c>
      <c r="D2927" s="3">
        <v>0.25069444444444444</v>
      </c>
      <c r="E2927" s="1" t="s">
        <v>2897</v>
      </c>
      <c r="F2927" s="1" t="s">
        <v>3227</v>
      </c>
      <c r="G2927" s="1" t="s">
        <v>13</v>
      </c>
      <c r="H2927" s="1" t="s">
        <v>14</v>
      </c>
      <c r="I2927" s="1" t="s">
        <v>15</v>
      </c>
      <c r="J2927" s="1">
        <f>FIND(", ",space_missions[[#This Row],[Location]])</f>
        <v>8</v>
      </c>
      <c r="K2927" s="1" t="str">
        <f t="shared" si="45"/>
        <v xml:space="preserve"> USA</v>
      </c>
      <c r="L2927" s="1" t="str">
        <f>_xlfn.CONCAT(space_missions[[#This Row],[Company]],"-",space_missions[[#This Row],[Rocket]])</f>
        <v>ILS-Atlas IIA</v>
      </c>
      <c r="M2927" s="1">
        <f>YEAR(space_missions[[#This Row],[Date]])</f>
        <v>1997</v>
      </c>
    </row>
    <row r="2928" spans="1:13" x14ac:dyDescent="0.3">
      <c r="A2928" s="1" t="s">
        <v>2747</v>
      </c>
      <c r="B2928" s="1" t="s">
        <v>322</v>
      </c>
      <c r="C2928" s="2">
        <v>35524</v>
      </c>
      <c r="D2928" s="3">
        <v>0.69930555555555551</v>
      </c>
      <c r="E2928" s="1" t="s">
        <v>2622</v>
      </c>
      <c r="F2928" s="1" t="s">
        <v>3228</v>
      </c>
      <c r="G2928" s="1" t="s">
        <v>13</v>
      </c>
      <c r="H2928" s="1" t="s">
        <v>2624</v>
      </c>
      <c r="I2928" s="1" t="s">
        <v>15</v>
      </c>
      <c r="J2928" s="1">
        <f>FIND(", ",space_missions[[#This Row],[Location]])</f>
        <v>7</v>
      </c>
      <c r="K2928" s="1" t="str">
        <f t="shared" si="45"/>
        <v xml:space="preserve"> USA</v>
      </c>
      <c r="L2928" s="1" t="str">
        <f>_xlfn.CONCAT(space_missions[[#This Row],[Company]],"-",space_missions[[#This Row],[Rocket]])</f>
        <v>Lockheed-Titan II(23)G</v>
      </c>
      <c r="M2928" s="1">
        <f>YEAR(space_missions[[#This Row],[Date]])</f>
        <v>1997</v>
      </c>
    </row>
    <row r="2929" spans="1:13" x14ac:dyDescent="0.3">
      <c r="A2929" s="1" t="s">
        <v>54</v>
      </c>
      <c r="B2929" s="1" t="s">
        <v>749</v>
      </c>
      <c r="C2929" s="2">
        <v>35524</v>
      </c>
      <c r="D2929" s="3">
        <v>0.80555555555555558</v>
      </c>
      <c r="E2929" s="1" t="s">
        <v>2127</v>
      </c>
      <c r="F2929" s="1" t="s">
        <v>3229</v>
      </c>
      <c r="G2929" s="1" t="s">
        <v>13</v>
      </c>
      <c r="H2929" s="1" t="s">
        <v>2129</v>
      </c>
      <c r="I2929" s="1" t="s">
        <v>15</v>
      </c>
      <c r="J2929" s="1">
        <f>FIND(", ",space_missions[[#This Row],[Location]])</f>
        <v>7</v>
      </c>
      <c r="K2929" s="1" t="str">
        <f t="shared" si="45"/>
        <v xml:space="preserve"> USA</v>
      </c>
      <c r="L2929" s="1" t="str">
        <f>_xlfn.CONCAT(space_missions[[#This Row],[Company]],"-",space_missions[[#This Row],[Rocket]])</f>
        <v>NASA-Space Shuttle Columbia</v>
      </c>
      <c r="M2929" s="1">
        <f>YEAR(space_missions[[#This Row],[Date]])</f>
        <v>1997</v>
      </c>
    </row>
    <row r="2930" spans="1:13" x14ac:dyDescent="0.3">
      <c r="A2930" s="1" t="s">
        <v>2338</v>
      </c>
      <c r="B2930" s="1" t="s">
        <v>2477</v>
      </c>
      <c r="C2930" s="2">
        <v>35536</v>
      </c>
      <c r="D2930" s="3">
        <v>0.96388888888888891</v>
      </c>
      <c r="E2930" s="1" t="s">
        <v>2609</v>
      </c>
      <c r="F2930" s="1" t="s">
        <v>3230</v>
      </c>
      <c r="G2930" s="1" t="s">
        <v>13</v>
      </c>
      <c r="H2930" s="1" t="s">
        <v>14</v>
      </c>
      <c r="I2930" s="1" t="s">
        <v>15</v>
      </c>
      <c r="J2930" s="1">
        <f>FIND(", ",space_missions[[#This Row],[Location]])</f>
        <v>6</v>
      </c>
      <c r="K2930" s="1" t="str">
        <f t="shared" si="45"/>
        <v xml:space="preserve"> France</v>
      </c>
      <c r="L2930" s="1" t="str">
        <f>_xlfn.CONCAT(space_missions[[#This Row],[Company]],"-",space_missions[[#This Row],[Rocket]])</f>
        <v>Arianespace-Ariane 44LP</v>
      </c>
      <c r="M2930" s="1">
        <f>YEAR(space_missions[[#This Row],[Date]])</f>
        <v>1997</v>
      </c>
    </row>
    <row r="2931" spans="1:13" x14ac:dyDescent="0.3">
      <c r="A2931" s="1" t="s">
        <v>2882</v>
      </c>
      <c r="B2931" s="1" t="s">
        <v>961</v>
      </c>
      <c r="C2931" s="2">
        <v>35537</v>
      </c>
      <c r="D2931" s="3">
        <v>0.54374999999999996</v>
      </c>
      <c r="E2931" s="1" t="s">
        <v>685</v>
      </c>
      <c r="F2931" s="1" t="s">
        <v>3231</v>
      </c>
      <c r="G2931" s="1" t="s">
        <v>13</v>
      </c>
      <c r="H2931" s="1" t="s">
        <v>14</v>
      </c>
      <c r="I2931" s="1" t="s">
        <v>15</v>
      </c>
      <c r="J2931" s="1">
        <f>FIND(", ",space_missions[[#This Row],[Location]])</f>
        <v>11</v>
      </c>
      <c r="K2931" s="1" t="str">
        <f t="shared" si="45"/>
        <v xml:space="preserve"> Russia</v>
      </c>
      <c r="L2931" s="1" t="str">
        <f>_xlfn.CONCAT(space_missions[[#This Row],[Company]],"-",space_missions[[#This Row],[Rocket]])</f>
        <v>VKS RF-Cosmos-3M (11K65M)</v>
      </c>
      <c r="M2931" s="1">
        <f>YEAR(space_missions[[#This Row],[Date]])</f>
        <v>1997</v>
      </c>
    </row>
    <row r="2932" spans="1:13" x14ac:dyDescent="0.3">
      <c r="A2932" s="1" t="s">
        <v>2740</v>
      </c>
      <c r="B2932" s="1" t="s">
        <v>3232</v>
      </c>
      <c r="C2932" s="2">
        <v>35541</v>
      </c>
      <c r="D2932" s="3">
        <v>0.49930555555555556</v>
      </c>
      <c r="E2932" s="1" t="s">
        <v>3043</v>
      </c>
      <c r="F2932" s="1" t="s">
        <v>3233</v>
      </c>
      <c r="G2932" s="1" t="s">
        <v>2227</v>
      </c>
      <c r="H2932" s="1" t="s">
        <v>2744</v>
      </c>
      <c r="I2932" s="1" t="s">
        <v>15</v>
      </c>
      <c r="J2932" s="1">
        <f>FIND(", ",space_missions[[#This Row],[Location]])</f>
        <v>10</v>
      </c>
      <c r="K2932" s="1" t="str">
        <f t="shared" si="45"/>
        <v xml:space="preserve"> Gran Canaria</v>
      </c>
      <c r="L2932" s="1" t="str">
        <f>_xlfn.CONCAT(space_missions[[#This Row],[Company]],"-",space_missions[[#This Row],[Rocket]])</f>
        <v>Northrop-Pegasus XL</v>
      </c>
      <c r="M2932" s="1">
        <f>YEAR(space_missions[[#This Row],[Date]])</f>
        <v>1997</v>
      </c>
    </row>
    <row r="2933" spans="1:13" x14ac:dyDescent="0.3">
      <c r="A2933" s="1" t="s">
        <v>2747</v>
      </c>
      <c r="B2933" s="1" t="s">
        <v>482</v>
      </c>
      <c r="C2933" s="2">
        <v>35545</v>
      </c>
      <c r="D2933" s="3">
        <v>0.24236111111111111</v>
      </c>
      <c r="E2933" s="1" t="s">
        <v>2774</v>
      </c>
      <c r="F2933" s="1" t="s">
        <v>3234</v>
      </c>
      <c r="G2933" s="1" t="s">
        <v>13</v>
      </c>
      <c r="H2933" s="1" t="s">
        <v>14</v>
      </c>
      <c r="I2933" s="1" t="s">
        <v>15</v>
      </c>
      <c r="J2933" s="1">
        <f>FIND(", ",space_missions[[#This Row],[Location]])</f>
        <v>8</v>
      </c>
      <c r="K2933" s="1" t="str">
        <f t="shared" si="45"/>
        <v xml:space="preserve"> USA</v>
      </c>
      <c r="L2933" s="1" t="str">
        <f>_xlfn.CONCAT(space_missions[[#This Row],[Company]],"-",space_missions[[#This Row],[Rocket]])</f>
        <v>Lockheed-Atlas I</v>
      </c>
      <c r="M2933" s="1">
        <f>YEAR(space_missions[[#This Row],[Date]])</f>
        <v>1997</v>
      </c>
    </row>
    <row r="2934" spans="1:13" x14ac:dyDescent="0.3">
      <c r="A2934" s="1" t="s">
        <v>2655</v>
      </c>
      <c r="B2934" s="1" t="s">
        <v>261</v>
      </c>
      <c r="C2934" s="2">
        <v>35555</v>
      </c>
      <c r="D2934" s="3">
        <v>0.62152777777777779</v>
      </c>
      <c r="E2934" s="1" t="s">
        <v>3235</v>
      </c>
      <c r="F2934" s="1" t="s">
        <v>3236</v>
      </c>
      <c r="G2934" s="1" t="s">
        <v>13</v>
      </c>
      <c r="H2934" s="1" t="s">
        <v>14</v>
      </c>
      <c r="I2934" s="1" t="s">
        <v>15</v>
      </c>
      <c r="J2934" s="1">
        <f>FIND(", ",space_missions[[#This Row],[Location]])</f>
        <v>7</v>
      </c>
      <c r="K2934" s="1" t="str">
        <f t="shared" si="45"/>
        <v xml:space="preserve"> USA</v>
      </c>
      <c r="L2934" s="1" t="str">
        <f>_xlfn.CONCAT(space_missions[[#This Row],[Company]],"-",space_missions[[#This Row],[Rocket]])</f>
        <v>Boeing-Delta II 7920-10C</v>
      </c>
      <c r="M2934" s="1">
        <f>YEAR(space_missions[[#This Row],[Date]])</f>
        <v>1997</v>
      </c>
    </row>
    <row r="2935" spans="1:13" x14ac:dyDescent="0.3">
      <c r="A2935" s="1" t="s">
        <v>973</v>
      </c>
      <c r="B2935" s="1" t="s">
        <v>2769</v>
      </c>
      <c r="C2935" s="2">
        <v>35561</v>
      </c>
      <c r="D2935" s="3">
        <v>0.67847222222222225</v>
      </c>
      <c r="E2935" s="1" t="s">
        <v>3020</v>
      </c>
      <c r="F2935" s="1" t="s">
        <v>3237</v>
      </c>
      <c r="G2935" s="1" t="s">
        <v>2227</v>
      </c>
      <c r="H2935" s="1" t="s">
        <v>3022</v>
      </c>
      <c r="I2935" s="1" t="s">
        <v>15</v>
      </c>
      <c r="J2935" s="1">
        <f>FIND(", ",space_missions[[#This Row],[Location]])</f>
        <v>5</v>
      </c>
      <c r="K2935" s="1" t="str">
        <f t="shared" si="45"/>
        <v xml:space="preserve"> China</v>
      </c>
      <c r="L2935" s="1" t="str">
        <f>_xlfn.CONCAT(space_missions[[#This Row],[Company]],"-",space_missions[[#This Row],[Rocket]])</f>
        <v>CASC-Long March 3A</v>
      </c>
      <c r="M2935" s="1">
        <f>YEAR(space_missions[[#This Row],[Date]])</f>
        <v>1997</v>
      </c>
    </row>
    <row r="2936" spans="1:13" x14ac:dyDescent="0.3">
      <c r="A2936" s="1" t="s">
        <v>2882</v>
      </c>
      <c r="B2936" s="1" t="s">
        <v>980</v>
      </c>
      <c r="C2936" s="2">
        <v>35564</v>
      </c>
      <c r="D2936" s="3">
        <v>2.2916666666666665E-2</v>
      </c>
      <c r="E2936" s="1" t="s">
        <v>1302</v>
      </c>
      <c r="F2936" s="1" t="s">
        <v>3238</v>
      </c>
      <c r="G2936" s="1" t="s">
        <v>13</v>
      </c>
      <c r="H2936" s="1" t="s">
        <v>14</v>
      </c>
      <c r="I2936" s="1" t="s">
        <v>15</v>
      </c>
      <c r="J2936" s="1">
        <f>FIND(", ",space_missions[[#This Row],[Location]])</f>
        <v>10</v>
      </c>
      <c r="K2936" s="1" t="str">
        <f t="shared" si="45"/>
        <v xml:space="preserve"> Russia</v>
      </c>
      <c r="L2936" s="1" t="str">
        <f>_xlfn.CONCAT(space_missions[[#This Row],[Company]],"-",space_missions[[#This Row],[Rocket]])</f>
        <v>VKS RF-Molniya-M /Block 2BL</v>
      </c>
      <c r="M2936" s="1">
        <f>YEAR(space_missions[[#This Row],[Date]])</f>
        <v>1997</v>
      </c>
    </row>
    <row r="2937" spans="1:13" x14ac:dyDescent="0.3">
      <c r="A2937" s="1" t="s">
        <v>54</v>
      </c>
      <c r="B2937" s="1" t="s">
        <v>749</v>
      </c>
      <c r="C2937" s="2">
        <v>35565</v>
      </c>
      <c r="D2937" s="3">
        <v>0.33819444444444446</v>
      </c>
      <c r="E2937" s="1" t="s">
        <v>2440</v>
      </c>
      <c r="F2937" s="1" t="s">
        <v>3239</v>
      </c>
      <c r="G2937" s="1" t="s">
        <v>13</v>
      </c>
      <c r="H2937" s="1" t="s">
        <v>2129</v>
      </c>
      <c r="I2937" s="1" t="s">
        <v>15</v>
      </c>
      <c r="J2937" s="1">
        <f>FIND(", ",space_missions[[#This Row],[Location]])</f>
        <v>7</v>
      </c>
      <c r="K2937" s="1" t="str">
        <f t="shared" si="45"/>
        <v xml:space="preserve"> USA</v>
      </c>
      <c r="L2937" s="1" t="str">
        <f>_xlfn.CONCAT(space_missions[[#This Row],[Company]],"-",space_missions[[#This Row],[Rocket]])</f>
        <v>NASA-Space Shuttle Atlantis</v>
      </c>
      <c r="M2937" s="1">
        <f>YEAR(space_missions[[#This Row],[Date]])</f>
        <v>1997</v>
      </c>
    </row>
    <row r="2938" spans="1:13" x14ac:dyDescent="0.3">
      <c r="A2938" s="1" t="s">
        <v>2882</v>
      </c>
      <c r="B2938" s="1" t="s">
        <v>2404</v>
      </c>
      <c r="C2938" s="2">
        <v>35570</v>
      </c>
      <c r="D2938" s="3">
        <v>0.29652777777777778</v>
      </c>
      <c r="E2938" s="1" t="s">
        <v>2405</v>
      </c>
      <c r="F2938" s="1" t="s">
        <v>3240</v>
      </c>
      <c r="G2938" s="1" t="s">
        <v>13</v>
      </c>
      <c r="H2938" s="1" t="s">
        <v>14</v>
      </c>
      <c r="I2938" s="1" t="s">
        <v>21</v>
      </c>
      <c r="J2938" s="1">
        <f>FIND(", ",space_missions[[#This Row],[Location]])</f>
        <v>10</v>
      </c>
      <c r="K2938" s="1" t="str">
        <f t="shared" si="45"/>
        <v xml:space="preserve"> Kazakhstan</v>
      </c>
      <c r="L2938" s="1" t="str">
        <f>_xlfn.CONCAT(space_missions[[#This Row],[Company]],"-",space_missions[[#This Row],[Rocket]])</f>
        <v>VKS RF-Zenit-2</v>
      </c>
      <c r="M2938" s="1">
        <f>YEAR(space_missions[[#This Row],[Date]])</f>
        <v>1997</v>
      </c>
    </row>
    <row r="2939" spans="1:13" x14ac:dyDescent="0.3">
      <c r="A2939" s="1" t="s">
        <v>2655</v>
      </c>
      <c r="B2939" s="1" t="s">
        <v>43</v>
      </c>
      <c r="C2939" s="2">
        <v>35570</v>
      </c>
      <c r="D2939" s="3">
        <v>0.94374999999999998</v>
      </c>
      <c r="E2939" s="1" t="s">
        <v>2805</v>
      </c>
      <c r="F2939" s="1" t="s">
        <v>3241</v>
      </c>
      <c r="G2939" s="1" t="s">
        <v>13</v>
      </c>
      <c r="H2939" s="1" t="s">
        <v>14</v>
      </c>
      <c r="I2939" s="1" t="s">
        <v>15</v>
      </c>
      <c r="J2939" s="1">
        <f>FIND(", ",space_missions[[#This Row],[Location]])</f>
        <v>8</v>
      </c>
      <c r="K2939" s="1" t="str">
        <f t="shared" si="45"/>
        <v xml:space="preserve"> USA</v>
      </c>
      <c r="L2939" s="1" t="str">
        <f>_xlfn.CONCAT(space_missions[[#This Row],[Company]],"-",space_missions[[#This Row],[Rocket]])</f>
        <v>Boeing-Delta II 7925</v>
      </c>
      <c r="M2939" s="1">
        <f>YEAR(space_missions[[#This Row],[Date]])</f>
        <v>1997</v>
      </c>
    </row>
    <row r="2940" spans="1:13" x14ac:dyDescent="0.3">
      <c r="A2940" s="1" t="s">
        <v>2338</v>
      </c>
      <c r="B2940" s="1" t="s">
        <v>2477</v>
      </c>
      <c r="C2940" s="2">
        <v>35584</v>
      </c>
      <c r="D2940" s="3">
        <v>0.97222222222222221</v>
      </c>
      <c r="E2940" s="1" t="s">
        <v>2675</v>
      </c>
      <c r="F2940" s="1" t="s">
        <v>3242</v>
      </c>
      <c r="G2940" s="1" t="s">
        <v>13</v>
      </c>
      <c r="H2940" s="1" t="s">
        <v>14</v>
      </c>
      <c r="I2940" s="1" t="s">
        <v>15</v>
      </c>
      <c r="J2940" s="1">
        <f>FIND(", ",space_missions[[#This Row],[Location]])</f>
        <v>6</v>
      </c>
      <c r="K2940" s="1" t="str">
        <f t="shared" si="45"/>
        <v xml:space="preserve"> France</v>
      </c>
      <c r="L2940" s="1" t="str">
        <f>_xlfn.CONCAT(space_missions[[#This Row],[Company]],"-",space_missions[[#This Row],[Rocket]])</f>
        <v>Arianespace-Ariane 44L</v>
      </c>
      <c r="M2940" s="1">
        <f>YEAR(space_missions[[#This Row],[Date]])</f>
        <v>1997</v>
      </c>
    </row>
    <row r="2941" spans="1:13" x14ac:dyDescent="0.3">
      <c r="A2941" s="1" t="s">
        <v>973</v>
      </c>
      <c r="B2941" s="1" t="s">
        <v>2317</v>
      </c>
      <c r="C2941" s="2">
        <v>35591</v>
      </c>
      <c r="D2941" s="3">
        <v>0.50069444444444444</v>
      </c>
      <c r="E2941" s="1" t="s">
        <v>2318</v>
      </c>
      <c r="F2941" s="1" t="s">
        <v>3243</v>
      </c>
      <c r="G2941" s="1" t="s">
        <v>13</v>
      </c>
      <c r="H2941" s="1" t="s">
        <v>14</v>
      </c>
      <c r="I2941" s="1" t="s">
        <v>15</v>
      </c>
      <c r="J2941" s="1">
        <f>FIND(", ",space_missions[[#This Row],[Location]])</f>
        <v>5</v>
      </c>
      <c r="K2941" s="1" t="str">
        <f t="shared" si="45"/>
        <v xml:space="preserve"> China</v>
      </c>
      <c r="L2941" s="1" t="str">
        <f>_xlfn.CONCAT(space_missions[[#This Row],[Company]],"-",space_missions[[#This Row],[Rocket]])</f>
        <v>CASC-Long March 3</v>
      </c>
      <c r="M2941" s="1">
        <f>YEAR(space_missions[[#This Row],[Date]])</f>
        <v>1997</v>
      </c>
    </row>
    <row r="2942" spans="1:13" x14ac:dyDescent="0.3">
      <c r="A2942" s="1" t="s">
        <v>2338</v>
      </c>
      <c r="B2942" s="1" t="s">
        <v>2477</v>
      </c>
      <c r="C2942" s="2">
        <v>35606</v>
      </c>
      <c r="D2942" s="3">
        <v>0.98888888888888893</v>
      </c>
      <c r="E2942" s="1" t="s">
        <v>2828</v>
      </c>
      <c r="F2942" s="1" t="s">
        <v>3244</v>
      </c>
      <c r="G2942" s="1" t="s">
        <v>13</v>
      </c>
      <c r="H2942" s="1" t="s">
        <v>14</v>
      </c>
      <c r="I2942" s="1" t="s">
        <v>15</v>
      </c>
      <c r="J2942" s="1">
        <f>FIND(", ",space_missions[[#This Row],[Location]])</f>
        <v>6</v>
      </c>
      <c r="K2942" s="1" t="str">
        <f t="shared" si="45"/>
        <v xml:space="preserve"> France</v>
      </c>
      <c r="L2942" s="1" t="str">
        <f>_xlfn.CONCAT(space_missions[[#This Row],[Company]],"-",space_missions[[#This Row],[Rocket]])</f>
        <v>Arianespace-Ariane 44P</v>
      </c>
      <c r="M2942" s="1">
        <f>YEAR(space_missions[[#This Row],[Date]])</f>
        <v>1997</v>
      </c>
    </row>
    <row r="2943" spans="1:13" x14ac:dyDescent="0.3">
      <c r="A2943" s="1" t="s">
        <v>54</v>
      </c>
      <c r="B2943" s="1" t="s">
        <v>749</v>
      </c>
      <c r="C2943" s="2">
        <v>35612</v>
      </c>
      <c r="D2943" s="3">
        <v>0.75138888888888888</v>
      </c>
      <c r="E2943" s="1" t="s">
        <v>2127</v>
      </c>
      <c r="F2943" s="1" t="s">
        <v>3245</v>
      </c>
      <c r="G2943" s="1" t="s">
        <v>13</v>
      </c>
      <c r="H2943" s="1" t="s">
        <v>2129</v>
      </c>
      <c r="I2943" s="1" t="s">
        <v>15</v>
      </c>
      <c r="J2943" s="1">
        <f>FIND(", ",space_missions[[#This Row],[Location]])</f>
        <v>7</v>
      </c>
      <c r="K2943" s="1" t="str">
        <f t="shared" si="45"/>
        <v xml:space="preserve"> USA</v>
      </c>
      <c r="L2943" s="1" t="str">
        <f>_xlfn.CONCAT(space_missions[[#This Row],[Company]],"-",space_missions[[#This Row],[Rocket]])</f>
        <v>NASA-Space Shuttle Columbia</v>
      </c>
      <c r="M2943" s="1">
        <f>YEAR(space_missions[[#This Row],[Date]])</f>
        <v>1997</v>
      </c>
    </row>
    <row r="2944" spans="1:13" x14ac:dyDescent="0.3">
      <c r="A2944" s="1" t="s">
        <v>2655</v>
      </c>
      <c r="B2944" s="1" t="s">
        <v>261</v>
      </c>
      <c r="C2944" s="2">
        <v>35620</v>
      </c>
      <c r="D2944" s="3">
        <v>0.5444444444444444</v>
      </c>
      <c r="E2944" s="1" t="s">
        <v>3235</v>
      </c>
      <c r="F2944" s="1" t="s">
        <v>3246</v>
      </c>
      <c r="G2944" s="1" t="s">
        <v>13</v>
      </c>
      <c r="H2944" s="1" t="s">
        <v>14</v>
      </c>
      <c r="I2944" s="1" t="s">
        <v>15</v>
      </c>
      <c r="J2944" s="1">
        <f>FIND(", ",space_missions[[#This Row],[Location]])</f>
        <v>7</v>
      </c>
      <c r="K2944" s="1" t="str">
        <f t="shared" si="45"/>
        <v xml:space="preserve"> USA</v>
      </c>
      <c r="L2944" s="1" t="str">
        <f>_xlfn.CONCAT(space_missions[[#This Row],[Company]],"-",space_missions[[#This Row],[Rocket]])</f>
        <v>Boeing-Delta II 7920-10C</v>
      </c>
      <c r="M2944" s="1">
        <f>YEAR(space_missions[[#This Row],[Date]])</f>
        <v>1997</v>
      </c>
    </row>
    <row r="2945" spans="1:13" x14ac:dyDescent="0.3">
      <c r="A2945" s="1" t="s">
        <v>2655</v>
      </c>
      <c r="B2945" s="1" t="s">
        <v>43</v>
      </c>
      <c r="C2945" s="2">
        <v>35634</v>
      </c>
      <c r="D2945" s="3">
        <v>0.15486111111111112</v>
      </c>
      <c r="E2945" s="1" t="s">
        <v>2805</v>
      </c>
      <c r="F2945" s="1" t="s">
        <v>3247</v>
      </c>
      <c r="G2945" s="1" t="s">
        <v>13</v>
      </c>
      <c r="H2945" s="1" t="s">
        <v>14</v>
      </c>
      <c r="I2945" s="1" t="s">
        <v>15</v>
      </c>
      <c r="J2945" s="1">
        <f>FIND(", ",space_missions[[#This Row],[Location]])</f>
        <v>8</v>
      </c>
      <c r="K2945" s="1" t="str">
        <f t="shared" si="45"/>
        <v xml:space="preserve"> USA</v>
      </c>
      <c r="L2945" s="1" t="str">
        <f>_xlfn.CONCAT(space_missions[[#This Row],[Company]],"-",space_missions[[#This Row],[Rocket]])</f>
        <v>Boeing-Delta II 7925</v>
      </c>
      <c r="M2945" s="1">
        <f>YEAR(space_missions[[#This Row],[Date]])</f>
        <v>1997</v>
      </c>
    </row>
    <row r="2946" spans="1:13" x14ac:dyDescent="0.3">
      <c r="A2946" s="1" t="s">
        <v>3085</v>
      </c>
      <c r="B2946" s="1" t="s">
        <v>482</v>
      </c>
      <c r="C2946" s="2">
        <v>35639</v>
      </c>
      <c r="D2946" s="3">
        <v>5.2083333333333336E-2</v>
      </c>
      <c r="E2946" s="1" t="s">
        <v>3008</v>
      </c>
      <c r="F2946" s="1" t="s">
        <v>3248</v>
      </c>
      <c r="G2946" s="1" t="s">
        <v>13</v>
      </c>
      <c r="H2946" s="1" t="s">
        <v>14</v>
      </c>
      <c r="I2946" s="1" t="s">
        <v>15</v>
      </c>
      <c r="J2946" s="1">
        <f>FIND(", ",space_missions[[#This Row],[Location]])</f>
        <v>8</v>
      </c>
      <c r="K2946" s="1" t="str">
        <f t="shared" ref="K2946:K3009" si="46">RIGHT(B2946,LEN(B2946)-FIND("*",SUBSTITUTE(B2946,", ","*",LEN(B2946)-LEN(SUBSTITUTE(B2946,", ","*")))))</f>
        <v xml:space="preserve"> USA</v>
      </c>
      <c r="L2946" s="1" t="str">
        <f>_xlfn.CONCAT(space_missions[[#This Row],[Company]],"-",space_missions[[#This Row],[Rocket]])</f>
        <v>ILS-Atlas IIAS</v>
      </c>
      <c r="M2946" s="1">
        <f>YEAR(space_missions[[#This Row],[Date]])</f>
        <v>1997</v>
      </c>
    </row>
    <row r="2947" spans="1:13" x14ac:dyDescent="0.3">
      <c r="A2947" s="1" t="s">
        <v>2740</v>
      </c>
      <c r="B2947" s="1" t="s">
        <v>3232</v>
      </c>
      <c r="C2947" s="2">
        <v>35643</v>
      </c>
      <c r="D2947" s="3">
        <v>0.84722222222222221</v>
      </c>
      <c r="E2947" s="1" t="s">
        <v>3043</v>
      </c>
      <c r="F2947" s="1" t="s">
        <v>3249</v>
      </c>
      <c r="G2947" s="1" t="s">
        <v>2227</v>
      </c>
      <c r="H2947" s="1" t="s">
        <v>2744</v>
      </c>
      <c r="I2947" s="1" t="s">
        <v>15</v>
      </c>
      <c r="J2947" s="1">
        <f>FIND(", ",space_missions[[#This Row],[Location]])</f>
        <v>10</v>
      </c>
      <c r="K2947" s="1" t="str">
        <f t="shared" si="46"/>
        <v xml:space="preserve"> Gran Canaria</v>
      </c>
      <c r="L2947" s="1" t="str">
        <f>_xlfn.CONCAT(space_missions[[#This Row],[Company]],"-",space_missions[[#This Row],[Rocket]])</f>
        <v>Northrop-Pegasus XL</v>
      </c>
      <c r="M2947" s="1">
        <f>YEAR(space_missions[[#This Row],[Date]])</f>
        <v>1997</v>
      </c>
    </row>
    <row r="2948" spans="1:13" x14ac:dyDescent="0.3">
      <c r="A2948" s="1" t="s">
        <v>54</v>
      </c>
      <c r="B2948" s="1" t="s">
        <v>749</v>
      </c>
      <c r="C2948" s="2">
        <v>35649</v>
      </c>
      <c r="D2948" s="3">
        <v>0.6118055555555556</v>
      </c>
      <c r="E2948" s="1" t="s">
        <v>2362</v>
      </c>
      <c r="F2948" s="1" t="s">
        <v>3250</v>
      </c>
      <c r="G2948" s="1" t="s">
        <v>13</v>
      </c>
      <c r="H2948" s="1" t="s">
        <v>2129</v>
      </c>
      <c r="I2948" s="1" t="s">
        <v>15</v>
      </c>
      <c r="J2948" s="1">
        <f>FIND(", ",space_missions[[#This Row],[Location]])</f>
        <v>7</v>
      </c>
      <c r="K2948" s="1" t="str">
        <f t="shared" si="46"/>
        <v xml:space="preserve"> USA</v>
      </c>
      <c r="L2948" s="1" t="str">
        <f>_xlfn.CONCAT(space_missions[[#This Row],[Company]],"-",space_missions[[#This Row],[Rocket]])</f>
        <v>NASA-Space Shuttle Discovery</v>
      </c>
      <c r="M2948" s="1">
        <f>YEAR(space_missions[[#This Row],[Date]])</f>
        <v>1997</v>
      </c>
    </row>
    <row r="2949" spans="1:13" x14ac:dyDescent="0.3">
      <c r="A2949" s="1" t="s">
        <v>2338</v>
      </c>
      <c r="B2949" s="1" t="s">
        <v>2477</v>
      </c>
      <c r="C2949" s="2">
        <v>35650</v>
      </c>
      <c r="D2949" s="3">
        <v>0.28194444444444444</v>
      </c>
      <c r="E2949" s="1" t="s">
        <v>2828</v>
      </c>
      <c r="F2949" s="1" t="s">
        <v>3251</v>
      </c>
      <c r="G2949" s="1" t="s">
        <v>13</v>
      </c>
      <c r="H2949" s="1" t="s">
        <v>14</v>
      </c>
      <c r="I2949" s="1" t="s">
        <v>15</v>
      </c>
      <c r="J2949" s="1">
        <f>FIND(", ",space_missions[[#This Row],[Location]])</f>
        <v>6</v>
      </c>
      <c r="K2949" s="1" t="str">
        <f t="shared" si="46"/>
        <v xml:space="preserve"> France</v>
      </c>
      <c r="L2949" s="1" t="str">
        <f>_xlfn.CONCAT(space_missions[[#This Row],[Company]],"-",space_missions[[#This Row],[Rocket]])</f>
        <v>Arianespace-Ariane 44P</v>
      </c>
      <c r="M2949" s="1">
        <f>YEAR(space_missions[[#This Row],[Date]])</f>
        <v>1997</v>
      </c>
    </row>
    <row r="2950" spans="1:13" x14ac:dyDescent="0.3">
      <c r="A2950" s="1" t="s">
        <v>973</v>
      </c>
      <c r="B2950" s="1" t="s">
        <v>2769</v>
      </c>
      <c r="C2950" s="2">
        <v>35661</v>
      </c>
      <c r="D2950" s="3">
        <v>0.74305555555555558</v>
      </c>
      <c r="E2950" s="1" t="s">
        <v>3159</v>
      </c>
      <c r="F2950" s="1" t="s">
        <v>3252</v>
      </c>
      <c r="G2950" s="1" t="s">
        <v>13</v>
      </c>
      <c r="H2950" s="1" t="s">
        <v>14</v>
      </c>
      <c r="I2950" s="1" t="s">
        <v>15</v>
      </c>
      <c r="J2950" s="1">
        <f>FIND(", ",space_missions[[#This Row],[Location]])</f>
        <v>5</v>
      </c>
      <c r="K2950" s="1" t="str">
        <f t="shared" si="46"/>
        <v xml:space="preserve"> China</v>
      </c>
      <c r="L2950" s="1" t="str">
        <f>_xlfn.CONCAT(space_missions[[#This Row],[Company]],"-",space_missions[[#This Row],[Rocket]])</f>
        <v>CASC-Long March 3B</v>
      </c>
      <c r="M2950" s="1">
        <f>YEAR(space_missions[[#This Row],[Date]])</f>
        <v>1997</v>
      </c>
    </row>
    <row r="2951" spans="1:13" x14ac:dyDescent="0.3">
      <c r="A2951" s="1" t="s">
        <v>2655</v>
      </c>
      <c r="B2951" s="1" t="s">
        <v>261</v>
      </c>
      <c r="C2951" s="2">
        <v>35663</v>
      </c>
      <c r="D2951" s="3">
        <v>2.6388888888888889E-2</v>
      </c>
      <c r="E2951" s="1" t="s">
        <v>3235</v>
      </c>
      <c r="F2951" s="1" t="s">
        <v>3253</v>
      </c>
      <c r="G2951" s="1" t="s">
        <v>13</v>
      </c>
      <c r="H2951" s="1" t="s">
        <v>14</v>
      </c>
      <c r="I2951" s="1" t="s">
        <v>15</v>
      </c>
      <c r="J2951" s="1">
        <f>FIND(", ",space_missions[[#This Row],[Location]])</f>
        <v>7</v>
      </c>
      <c r="K2951" s="1" t="str">
        <f t="shared" si="46"/>
        <v xml:space="preserve"> USA</v>
      </c>
      <c r="L2951" s="1" t="str">
        <f>_xlfn.CONCAT(space_missions[[#This Row],[Company]],"-",space_missions[[#This Row],[Rocket]])</f>
        <v>Boeing-Delta II 7920-10C</v>
      </c>
      <c r="M2951" s="1">
        <f>YEAR(space_missions[[#This Row],[Date]])</f>
        <v>1997</v>
      </c>
    </row>
    <row r="2952" spans="1:13" x14ac:dyDescent="0.3">
      <c r="A2952" s="1" t="s">
        <v>2747</v>
      </c>
      <c r="B2952" s="1" t="s">
        <v>3121</v>
      </c>
      <c r="C2952" s="2">
        <v>35665</v>
      </c>
      <c r="D2952" s="3">
        <v>0.28541666666666665</v>
      </c>
      <c r="E2952" s="1" t="s">
        <v>3122</v>
      </c>
      <c r="F2952" s="1" t="s">
        <v>3254</v>
      </c>
      <c r="G2952" s="1" t="s">
        <v>13</v>
      </c>
      <c r="H2952" s="1" t="s">
        <v>14</v>
      </c>
      <c r="I2952" s="1" t="s">
        <v>15</v>
      </c>
      <c r="J2952" s="1">
        <f>FIND(", ",space_missions[[#This Row],[Location]])</f>
        <v>6</v>
      </c>
      <c r="K2952" s="1" t="str">
        <f t="shared" si="46"/>
        <v xml:space="preserve"> USA</v>
      </c>
      <c r="L2952" s="1" t="str">
        <f>_xlfn.CONCAT(space_missions[[#This Row],[Company]],"-",space_missions[[#This Row],[Rocket]])</f>
        <v>Lockheed-Athena I</v>
      </c>
      <c r="M2952" s="1">
        <f>YEAR(space_missions[[#This Row],[Date]])</f>
        <v>1997</v>
      </c>
    </row>
    <row r="2953" spans="1:13" x14ac:dyDescent="0.3">
      <c r="A2953" s="1" t="s">
        <v>2655</v>
      </c>
      <c r="B2953" s="1" t="s">
        <v>43</v>
      </c>
      <c r="C2953" s="2">
        <v>35667</v>
      </c>
      <c r="D2953" s="3">
        <v>0.61041666666666672</v>
      </c>
      <c r="E2953" s="1" t="s">
        <v>3255</v>
      </c>
      <c r="F2953" s="1" t="s">
        <v>3256</v>
      </c>
      <c r="G2953" s="1" t="s">
        <v>13</v>
      </c>
      <c r="H2953" s="1" t="s">
        <v>14</v>
      </c>
      <c r="I2953" s="1" t="s">
        <v>15</v>
      </c>
      <c r="J2953" s="1">
        <f>FIND(", ",space_missions[[#This Row],[Location]])</f>
        <v>8</v>
      </c>
      <c r="K2953" s="1" t="str">
        <f t="shared" si="46"/>
        <v xml:space="preserve"> USA</v>
      </c>
      <c r="L2953" s="1" t="str">
        <f>_xlfn.CONCAT(space_missions[[#This Row],[Company]],"-",space_missions[[#This Row],[Rocket]])</f>
        <v>Boeing-Delta II 7920-8</v>
      </c>
      <c r="M2953" s="1">
        <f>YEAR(space_missions[[#This Row],[Date]])</f>
        <v>1997</v>
      </c>
    </row>
    <row r="2954" spans="1:13" x14ac:dyDescent="0.3">
      <c r="A2954" s="1" t="s">
        <v>2740</v>
      </c>
      <c r="B2954" s="1" t="s">
        <v>3042</v>
      </c>
      <c r="C2954" s="2">
        <v>35671</v>
      </c>
      <c r="D2954" s="3">
        <v>0.62638888888888888</v>
      </c>
      <c r="E2954" s="1" t="s">
        <v>3043</v>
      </c>
      <c r="F2954" s="1" t="s">
        <v>3257</v>
      </c>
      <c r="G2954" s="1" t="s">
        <v>2227</v>
      </c>
      <c r="H2954" s="1" t="s">
        <v>2744</v>
      </c>
      <c r="I2954" s="1" t="s">
        <v>15</v>
      </c>
      <c r="J2954" s="1">
        <f>FIND(", ",space_missions[[#This Row],[Location]])</f>
        <v>10</v>
      </c>
      <c r="K2954" s="1" t="str">
        <f t="shared" si="46"/>
        <v xml:space="preserve"> USA</v>
      </c>
      <c r="L2954" s="1" t="str">
        <f>_xlfn.CONCAT(space_missions[[#This Row],[Company]],"-",space_missions[[#This Row],[Rocket]])</f>
        <v>Northrop-Pegasus XL</v>
      </c>
      <c r="M2954" s="1">
        <f>YEAR(space_missions[[#This Row],[Date]])</f>
        <v>1997</v>
      </c>
    </row>
    <row r="2955" spans="1:13" x14ac:dyDescent="0.3">
      <c r="A2955" s="1" t="s">
        <v>973</v>
      </c>
      <c r="B2955" s="1" t="s">
        <v>3258</v>
      </c>
      <c r="C2955" s="2">
        <v>35674</v>
      </c>
      <c r="D2955" s="3">
        <v>0.58333333333333337</v>
      </c>
      <c r="E2955" s="1" t="s">
        <v>2225</v>
      </c>
      <c r="F2955" s="1" t="s">
        <v>3259</v>
      </c>
      <c r="G2955" s="1" t="s">
        <v>2227</v>
      </c>
      <c r="H2955" s="1" t="s">
        <v>2228</v>
      </c>
      <c r="I2955" s="1" t="s">
        <v>15</v>
      </c>
      <c r="J2955" s="1">
        <f>FIND(", ",space_missions[[#This Row],[Location]])</f>
        <v>5</v>
      </c>
      <c r="K2955" s="1" t="str">
        <f t="shared" si="46"/>
        <v xml:space="preserve"> China</v>
      </c>
      <c r="L2955" s="1" t="str">
        <f>_xlfn.CONCAT(space_missions[[#This Row],[Company]],"-",space_missions[[#This Row],[Rocket]])</f>
        <v>CASC-Long March 2C</v>
      </c>
      <c r="M2955" s="1">
        <f>YEAR(space_missions[[#This Row],[Date]])</f>
        <v>1997</v>
      </c>
    </row>
    <row r="2956" spans="1:13" x14ac:dyDescent="0.3">
      <c r="A2956" s="1" t="s">
        <v>2338</v>
      </c>
      <c r="B2956" s="1" t="s">
        <v>2477</v>
      </c>
      <c r="C2956" s="2">
        <v>35675</v>
      </c>
      <c r="D2956" s="3">
        <v>0.93125000000000002</v>
      </c>
      <c r="E2956" s="1" t="s">
        <v>2609</v>
      </c>
      <c r="F2956" s="1" t="s">
        <v>3260</v>
      </c>
      <c r="G2956" s="1" t="s">
        <v>13</v>
      </c>
      <c r="H2956" s="1" t="s">
        <v>14</v>
      </c>
      <c r="I2956" s="1" t="s">
        <v>15</v>
      </c>
      <c r="J2956" s="1">
        <f>FIND(", ",space_missions[[#This Row],[Location]])</f>
        <v>6</v>
      </c>
      <c r="K2956" s="1" t="str">
        <f t="shared" si="46"/>
        <v xml:space="preserve"> France</v>
      </c>
      <c r="L2956" s="1" t="str">
        <f>_xlfn.CONCAT(space_missions[[#This Row],[Company]],"-",space_missions[[#This Row],[Rocket]])</f>
        <v>Arianespace-Ariane 44LP</v>
      </c>
      <c r="M2956" s="1">
        <f>YEAR(space_missions[[#This Row],[Date]])</f>
        <v>1997</v>
      </c>
    </row>
    <row r="2957" spans="1:13" x14ac:dyDescent="0.3">
      <c r="A2957" s="1" t="s">
        <v>3085</v>
      </c>
      <c r="B2957" s="1" t="s">
        <v>226</v>
      </c>
      <c r="C2957" s="2">
        <v>35677</v>
      </c>
      <c r="D2957" s="3">
        <v>0.50208333333333333</v>
      </c>
      <c r="E2957" s="1" t="s">
        <v>3008</v>
      </c>
      <c r="F2957" s="1" t="s">
        <v>3261</v>
      </c>
      <c r="G2957" s="1" t="s">
        <v>13</v>
      </c>
      <c r="H2957" s="1" t="s">
        <v>14</v>
      </c>
      <c r="I2957" s="1" t="s">
        <v>15</v>
      </c>
      <c r="J2957" s="1">
        <f>FIND(", ",space_missions[[#This Row],[Location]])</f>
        <v>8</v>
      </c>
      <c r="K2957" s="1" t="str">
        <f t="shared" si="46"/>
        <v xml:space="preserve"> USA</v>
      </c>
      <c r="L2957" s="1" t="str">
        <f>_xlfn.CONCAT(space_missions[[#This Row],[Company]],"-",space_missions[[#This Row],[Rocket]])</f>
        <v>ILS-Atlas IIAS</v>
      </c>
      <c r="M2957" s="1">
        <f>YEAR(space_missions[[#This Row],[Date]])</f>
        <v>1997</v>
      </c>
    </row>
    <row r="2958" spans="1:13" x14ac:dyDescent="0.3">
      <c r="A2958" s="1" t="s">
        <v>2882</v>
      </c>
      <c r="B2958" s="1" t="s">
        <v>961</v>
      </c>
      <c r="C2958" s="2">
        <v>35696</v>
      </c>
      <c r="D2958" s="3">
        <v>0.69722222222222219</v>
      </c>
      <c r="E2958" s="1" t="s">
        <v>685</v>
      </c>
      <c r="F2958" s="1" t="s">
        <v>3262</v>
      </c>
      <c r="G2958" s="1" t="s">
        <v>13</v>
      </c>
      <c r="H2958" s="1" t="s">
        <v>14</v>
      </c>
      <c r="I2958" s="1" t="s">
        <v>15</v>
      </c>
      <c r="J2958" s="1">
        <f>FIND(", ",space_missions[[#This Row],[Location]])</f>
        <v>11</v>
      </c>
      <c r="K2958" s="1" t="str">
        <f t="shared" si="46"/>
        <v xml:space="preserve"> Russia</v>
      </c>
      <c r="L2958" s="1" t="str">
        <f>_xlfn.CONCAT(space_missions[[#This Row],[Company]],"-",space_missions[[#This Row],[Rocket]])</f>
        <v>VKS RF-Cosmos-3M (11K65M)</v>
      </c>
      <c r="M2958" s="1">
        <f>YEAR(space_missions[[#This Row],[Date]])</f>
        <v>1997</v>
      </c>
    </row>
    <row r="2959" spans="1:13" x14ac:dyDescent="0.3">
      <c r="A2959" s="1" t="s">
        <v>2338</v>
      </c>
      <c r="B2959" s="1" t="s">
        <v>2477</v>
      </c>
      <c r="C2959" s="2">
        <v>35696</v>
      </c>
      <c r="D2959" s="3">
        <v>0.99861111111111112</v>
      </c>
      <c r="E2959" s="1" t="s">
        <v>2609</v>
      </c>
      <c r="F2959" s="1" t="s">
        <v>3263</v>
      </c>
      <c r="G2959" s="1" t="s">
        <v>13</v>
      </c>
      <c r="H2959" s="1" t="s">
        <v>14</v>
      </c>
      <c r="I2959" s="1" t="s">
        <v>15</v>
      </c>
      <c r="J2959" s="1">
        <f>FIND(", ",space_missions[[#This Row],[Location]])</f>
        <v>6</v>
      </c>
      <c r="K2959" s="1" t="str">
        <f t="shared" si="46"/>
        <v xml:space="preserve"> France</v>
      </c>
      <c r="L2959" s="1" t="str">
        <f>_xlfn.CONCAT(space_missions[[#This Row],[Company]],"-",space_missions[[#This Row],[Rocket]])</f>
        <v>Arianespace-Ariane 44LP</v>
      </c>
      <c r="M2959" s="1">
        <f>YEAR(space_missions[[#This Row],[Date]])</f>
        <v>1997</v>
      </c>
    </row>
    <row r="2960" spans="1:13" x14ac:dyDescent="0.3">
      <c r="A2960" s="1" t="s">
        <v>2882</v>
      </c>
      <c r="B2960" s="1" t="s">
        <v>1116</v>
      </c>
      <c r="C2960" s="2">
        <v>35697</v>
      </c>
      <c r="D2960" s="3">
        <v>0.89583333333333337</v>
      </c>
      <c r="E2960" s="1" t="s">
        <v>1463</v>
      </c>
      <c r="F2960" s="1" t="s">
        <v>3264</v>
      </c>
      <c r="G2960" s="1" t="s">
        <v>13</v>
      </c>
      <c r="H2960" s="1" t="s">
        <v>14</v>
      </c>
      <c r="I2960" s="1" t="s">
        <v>15</v>
      </c>
      <c r="J2960" s="1">
        <f>FIND(", ",space_missions[[#This Row],[Location]])</f>
        <v>10</v>
      </c>
      <c r="K2960" s="1" t="str">
        <f t="shared" si="46"/>
        <v xml:space="preserve"> Russia</v>
      </c>
      <c r="L2960" s="1" t="str">
        <f>_xlfn.CONCAT(space_missions[[#This Row],[Company]],"-",space_missions[[#This Row],[Rocket]])</f>
        <v>VKS RF-Molniya-M /Block ML</v>
      </c>
      <c r="M2960" s="1">
        <f>YEAR(space_missions[[#This Row],[Date]])</f>
        <v>1997</v>
      </c>
    </row>
    <row r="2961" spans="1:13" x14ac:dyDescent="0.3">
      <c r="A2961" s="1" t="s">
        <v>54</v>
      </c>
      <c r="B2961" s="1" t="s">
        <v>749</v>
      </c>
      <c r="C2961" s="2">
        <v>35698</v>
      </c>
      <c r="D2961" s="3">
        <v>0.6069444444444444</v>
      </c>
      <c r="E2961" s="1" t="s">
        <v>2440</v>
      </c>
      <c r="F2961" s="1" t="s">
        <v>3265</v>
      </c>
      <c r="G2961" s="1" t="s">
        <v>13</v>
      </c>
      <c r="H2961" s="1" t="s">
        <v>2129</v>
      </c>
      <c r="I2961" s="1" t="s">
        <v>15</v>
      </c>
      <c r="J2961" s="1">
        <f>FIND(", ",space_missions[[#This Row],[Location]])</f>
        <v>7</v>
      </c>
      <c r="K2961" s="1" t="str">
        <f t="shared" si="46"/>
        <v xml:space="preserve"> USA</v>
      </c>
      <c r="L2961" s="1" t="str">
        <f>_xlfn.CONCAT(space_missions[[#This Row],[Company]],"-",space_missions[[#This Row],[Rocket]])</f>
        <v>NASA-Space Shuttle Atlantis</v>
      </c>
      <c r="M2961" s="1">
        <f>YEAR(space_missions[[#This Row],[Date]])</f>
        <v>1997</v>
      </c>
    </row>
    <row r="2962" spans="1:13" x14ac:dyDescent="0.3">
      <c r="A2962" s="1" t="s">
        <v>2655</v>
      </c>
      <c r="B2962" s="1" t="s">
        <v>261</v>
      </c>
      <c r="C2962" s="2">
        <v>35700</v>
      </c>
      <c r="D2962" s="3">
        <v>5.7638888888888892E-2</v>
      </c>
      <c r="E2962" s="1" t="s">
        <v>3235</v>
      </c>
      <c r="F2962" s="1" t="s">
        <v>3266</v>
      </c>
      <c r="G2962" s="1" t="s">
        <v>13</v>
      </c>
      <c r="H2962" s="1" t="s">
        <v>14</v>
      </c>
      <c r="I2962" s="1" t="s">
        <v>15</v>
      </c>
      <c r="J2962" s="1">
        <f>FIND(", ",space_missions[[#This Row],[Location]])</f>
        <v>7</v>
      </c>
      <c r="K2962" s="1" t="str">
        <f t="shared" si="46"/>
        <v xml:space="preserve"> USA</v>
      </c>
      <c r="L2962" s="1" t="str">
        <f>_xlfn.CONCAT(space_missions[[#This Row],[Company]],"-",space_missions[[#This Row],[Rocket]])</f>
        <v>Boeing-Delta II 7920-10C</v>
      </c>
      <c r="M2962" s="1">
        <f>YEAR(space_missions[[#This Row],[Date]])</f>
        <v>1997</v>
      </c>
    </row>
    <row r="2963" spans="1:13" x14ac:dyDescent="0.3">
      <c r="A2963" s="1" t="s">
        <v>2025</v>
      </c>
      <c r="B2963" s="1" t="s">
        <v>2992</v>
      </c>
      <c r="C2963" s="2">
        <v>35702</v>
      </c>
      <c r="D2963" s="3">
        <v>0.43055555555555558</v>
      </c>
      <c r="E2963" s="1" t="s">
        <v>2993</v>
      </c>
      <c r="F2963" s="1" t="s">
        <v>3267</v>
      </c>
      <c r="G2963" s="1" t="s">
        <v>13</v>
      </c>
      <c r="H2963" s="1" t="s">
        <v>2995</v>
      </c>
      <c r="I2963" s="1" t="s">
        <v>56</v>
      </c>
      <c r="J2963" s="1">
        <f>FIND(", ",space_missions[[#This Row],[Location]])</f>
        <v>17</v>
      </c>
      <c r="K2963" s="1" t="str">
        <f t="shared" si="46"/>
        <v xml:space="preserve"> India</v>
      </c>
      <c r="L2963" s="1" t="str">
        <f>_xlfn.CONCAT(space_missions[[#This Row],[Company]],"-",space_missions[[#This Row],[Rocket]])</f>
        <v>ISRO-PSLV-G</v>
      </c>
      <c r="M2963" s="1">
        <f>YEAR(space_missions[[#This Row],[Date]])</f>
        <v>1997</v>
      </c>
    </row>
    <row r="2964" spans="1:13" x14ac:dyDescent="0.3">
      <c r="A2964" s="1" t="s">
        <v>3085</v>
      </c>
      <c r="B2964" s="1" t="s">
        <v>482</v>
      </c>
      <c r="C2964" s="2">
        <v>35708</v>
      </c>
      <c r="D2964" s="3">
        <v>0.87569444444444444</v>
      </c>
      <c r="E2964" s="1" t="s">
        <v>3008</v>
      </c>
      <c r="F2964" s="1" t="s">
        <v>3268</v>
      </c>
      <c r="G2964" s="1" t="s">
        <v>13</v>
      </c>
      <c r="H2964" s="1" t="s">
        <v>14</v>
      </c>
      <c r="I2964" s="1" t="s">
        <v>15</v>
      </c>
      <c r="J2964" s="1">
        <f>FIND(", ",space_missions[[#This Row],[Location]])</f>
        <v>8</v>
      </c>
      <c r="K2964" s="1" t="str">
        <f t="shared" si="46"/>
        <v xml:space="preserve"> USA</v>
      </c>
      <c r="L2964" s="1" t="str">
        <f>_xlfn.CONCAT(space_missions[[#This Row],[Company]],"-",space_missions[[#This Row],[Rocket]])</f>
        <v>ILS-Atlas IIAS</v>
      </c>
      <c r="M2964" s="1">
        <f>YEAR(space_missions[[#This Row],[Date]])</f>
        <v>1997</v>
      </c>
    </row>
    <row r="2965" spans="1:13" x14ac:dyDescent="0.3">
      <c r="A2965" s="1" t="s">
        <v>2747</v>
      </c>
      <c r="B2965" s="1" t="s">
        <v>464</v>
      </c>
      <c r="C2965" s="2">
        <v>35718</v>
      </c>
      <c r="D2965" s="3">
        <v>0.36319444444444443</v>
      </c>
      <c r="E2965" s="1" t="s">
        <v>3269</v>
      </c>
      <c r="F2965" s="1" t="s">
        <v>3270</v>
      </c>
      <c r="G2965" s="1" t="s">
        <v>13</v>
      </c>
      <c r="H2965" s="1" t="s">
        <v>14</v>
      </c>
      <c r="I2965" s="1" t="s">
        <v>15</v>
      </c>
      <c r="J2965" s="1">
        <f>FIND(", ",space_missions[[#This Row],[Location]])</f>
        <v>7</v>
      </c>
      <c r="K2965" s="1" t="str">
        <f t="shared" si="46"/>
        <v xml:space="preserve"> USA</v>
      </c>
      <c r="L2965" s="1" t="str">
        <f>_xlfn.CONCAT(space_missions[[#This Row],[Company]],"-",space_missions[[#This Row],[Rocket]])</f>
        <v>Lockheed-Titan IV(401)B</v>
      </c>
      <c r="M2965" s="1">
        <f>YEAR(space_missions[[#This Row],[Date]])</f>
        <v>1997</v>
      </c>
    </row>
    <row r="2966" spans="1:13" x14ac:dyDescent="0.3">
      <c r="A2966" s="1" t="s">
        <v>973</v>
      </c>
      <c r="B2966" s="1" t="s">
        <v>2769</v>
      </c>
      <c r="C2966" s="2">
        <v>35719</v>
      </c>
      <c r="D2966" s="3">
        <v>0.80069444444444449</v>
      </c>
      <c r="E2966" s="1" t="s">
        <v>3159</v>
      </c>
      <c r="F2966" s="1" t="s">
        <v>3271</v>
      </c>
      <c r="G2966" s="1" t="s">
        <v>13</v>
      </c>
      <c r="H2966" s="1" t="s">
        <v>14</v>
      </c>
      <c r="I2966" s="1" t="s">
        <v>15</v>
      </c>
      <c r="J2966" s="1">
        <f>FIND(", ",space_missions[[#This Row],[Location]])</f>
        <v>5</v>
      </c>
      <c r="K2966" s="1" t="str">
        <f t="shared" si="46"/>
        <v xml:space="preserve"> China</v>
      </c>
      <c r="L2966" s="1" t="str">
        <f>_xlfn.CONCAT(space_missions[[#This Row],[Company]],"-",space_missions[[#This Row],[Rocket]])</f>
        <v>CASC-Long March 3B</v>
      </c>
      <c r="M2966" s="1">
        <f>YEAR(space_missions[[#This Row],[Date]])</f>
        <v>1997</v>
      </c>
    </row>
    <row r="2967" spans="1:13" x14ac:dyDescent="0.3">
      <c r="A2967" s="1" t="s">
        <v>2740</v>
      </c>
      <c r="B2967" s="1" t="s">
        <v>3272</v>
      </c>
      <c r="C2967" s="2">
        <v>35725</v>
      </c>
      <c r="D2967" s="3">
        <v>0.55069444444444449</v>
      </c>
      <c r="E2967" s="1" t="s">
        <v>3043</v>
      </c>
      <c r="F2967" s="1" t="s">
        <v>3273</v>
      </c>
      <c r="G2967" s="1" t="s">
        <v>2227</v>
      </c>
      <c r="H2967" s="1" t="s">
        <v>2744</v>
      </c>
      <c r="I2967" s="1" t="s">
        <v>15</v>
      </c>
      <c r="J2967" s="1">
        <f>FIND(", ",space_missions[[#This Row],[Location]])</f>
        <v>10</v>
      </c>
      <c r="K2967" s="1" t="str">
        <f t="shared" si="46"/>
        <v xml:space="preserve"> USA</v>
      </c>
      <c r="L2967" s="1" t="str">
        <f>_xlfn.CONCAT(space_missions[[#This Row],[Company]],"-",space_missions[[#This Row],[Rocket]])</f>
        <v>Northrop-Pegasus XL</v>
      </c>
      <c r="M2967" s="1">
        <f>YEAR(space_missions[[#This Row],[Date]])</f>
        <v>1997</v>
      </c>
    </row>
    <row r="2968" spans="1:13" x14ac:dyDescent="0.3">
      <c r="A2968" s="1" t="s">
        <v>2747</v>
      </c>
      <c r="B2968" s="1" t="s">
        <v>388</v>
      </c>
      <c r="C2968" s="2">
        <v>35727</v>
      </c>
      <c r="D2968" s="3">
        <v>0.10555555555555556</v>
      </c>
      <c r="E2968" s="1" t="s">
        <v>2822</v>
      </c>
      <c r="F2968" s="1" t="s">
        <v>3274</v>
      </c>
      <c r="G2968" s="1" t="s">
        <v>13</v>
      </c>
      <c r="H2968" s="1" t="s">
        <v>14</v>
      </c>
      <c r="I2968" s="1" t="s">
        <v>15</v>
      </c>
      <c r="J2968" s="1">
        <f>FIND(", ",space_missions[[#This Row],[Location]])</f>
        <v>7</v>
      </c>
      <c r="K2968" s="1" t="str">
        <f t="shared" si="46"/>
        <v xml:space="preserve"> USA</v>
      </c>
      <c r="L2968" s="1" t="str">
        <f>_xlfn.CONCAT(space_missions[[#This Row],[Company]],"-",space_missions[[#This Row],[Rocket]])</f>
        <v>Lockheed-Titan IV(403)A</v>
      </c>
      <c r="M2968" s="1">
        <f>YEAR(space_missions[[#This Row],[Date]])</f>
        <v>1997</v>
      </c>
    </row>
    <row r="2969" spans="1:13" x14ac:dyDescent="0.3">
      <c r="A2969" s="1" t="s">
        <v>2747</v>
      </c>
      <c r="B2969" s="1" t="s">
        <v>226</v>
      </c>
      <c r="C2969" s="2">
        <v>35728</v>
      </c>
      <c r="D2969" s="3">
        <v>3.1944444444444442E-2</v>
      </c>
      <c r="E2969" s="1" t="s">
        <v>2897</v>
      </c>
      <c r="F2969" s="1" t="s">
        <v>3275</v>
      </c>
      <c r="G2969" s="1" t="s">
        <v>13</v>
      </c>
      <c r="H2969" s="1" t="s">
        <v>14</v>
      </c>
      <c r="I2969" s="1" t="s">
        <v>15</v>
      </c>
      <c r="J2969" s="1">
        <f>FIND(", ",space_missions[[#This Row],[Location]])</f>
        <v>8</v>
      </c>
      <c r="K2969" s="1" t="str">
        <f t="shared" si="46"/>
        <v xml:space="preserve"> USA</v>
      </c>
      <c r="L2969" s="1" t="str">
        <f>_xlfn.CONCAT(space_missions[[#This Row],[Company]],"-",space_missions[[#This Row],[Rocket]])</f>
        <v>Lockheed-Atlas IIA</v>
      </c>
      <c r="M2969" s="1">
        <f>YEAR(space_missions[[#This Row],[Date]])</f>
        <v>1997</v>
      </c>
    </row>
    <row r="2970" spans="1:13" x14ac:dyDescent="0.3">
      <c r="A2970" s="1" t="s">
        <v>2043</v>
      </c>
      <c r="B2970" s="1" t="s">
        <v>3179</v>
      </c>
      <c r="C2970" s="2">
        <v>35733</v>
      </c>
      <c r="D2970" s="3">
        <v>0.57152777777777775</v>
      </c>
      <c r="E2970" s="1" t="s">
        <v>3180</v>
      </c>
      <c r="F2970" s="1" t="s">
        <v>3276</v>
      </c>
      <c r="G2970" s="1" t="s">
        <v>13</v>
      </c>
      <c r="H2970" s="1" t="s">
        <v>14</v>
      </c>
      <c r="I2970" s="1" t="s">
        <v>56</v>
      </c>
      <c r="J2970" s="1">
        <f>FIND(", ",space_missions[[#This Row],[Location]])</f>
        <v>6</v>
      </c>
      <c r="K2970" s="1" t="str">
        <f t="shared" si="46"/>
        <v xml:space="preserve"> France</v>
      </c>
      <c r="L2970" s="1" t="str">
        <f>_xlfn.CONCAT(space_missions[[#This Row],[Company]],"-",space_missions[[#This Row],[Rocket]])</f>
        <v>ESA-Ariane 5 G</v>
      </c>
      <c r="M2970" s="1">
        <f>YEAR(space_missions[[#This Row],[Date]])</f>
        <v>1997</v>
      </c>
    </row>
    <row r="2971" spans="1:13" x14ac:dyDescent="0.3">
      <c r="A2971" s="1" t="s">
        <v>3277</v>
      </c>
      <c r="B2971" s="1" t="s">
        <v>3278</v>
      </c>
      <c r="C2971" s="2">
        <v>35736</v>
      </c>
      <c r="D2971" s="3"/>
      <c r="E2971" s="1" t="s">
        <v>3279</v>
      </c>
      <c r="F2971" s="1" t="s">
        <v>3280</v>
      </c>
      <c r="G2971" s="1" t="s">
        <v>13</v>
      </c>
      <c r="H2971" s="1" t="s">
        <v>14</v>
      </c>
      <c r="I2971" s="1" t="s">
        <v>21</v>
      </c>
      <c r="J2971" s="1">
        <f>FIND(", ",space_missions[[#This Row],[Location]])</f>
        <v>8</v>
      </c>
      <c r="K2971" s="1" t="str">
        <f t="shared" si="46"/>
        <v xml:space="preserve"> Brazil</v>
      </c>
      <c r="L2971" s="1" t="str">
        <f>_xlfn.CONCAT(space_missions[[#This Row],[Company]],"-",space_missions[[#This Row],[Rocket]])</f>
        <v>AEB-VLS-1</v>
      </c>
      <c r="M2971" s="1">
        <f>YEAR(space_missions[[#This Row],[Date]])</f>
        <v>1997</v>
      </c>
    </row>
    <row r="2972" spans="1:13" x14ac:dyDescent="0.3">
      <c r="A2972" s="1" t="s">
        <v>2655</v>
      </c>
      <c r="B2972" s="1" t="s">
        <v>43</v>
      </c>
      <c r="C2972" s="2">
        <v>35740</v>
      </c>
      <c r="D2972" s="3">
        <v>2.0833333333333332E-2</v>
      </c>
      <c r="E2972" s="1" t="s">
        <v>2805</v>
      </c>
      <c r="F2972" s="1" t="s">
        <v>3281</v>
      </c>
      <c r="G2972" s="1" t="s">
        <v>13</v>
      </c>
      <c r="H2972" s="1" t="s">
        <v>14</v>
      </c>
      <c r="I2972" s="1" t="s">
        <v>15</v>
      </c>
      <c r="J2972" s="1">
        <f>FIND(", ",space_missions[[#This Row],[Location]])</f>
        <v>8</v>
      </c>
      <c r="K2972" s="1" t="str">
        <f t="shared" si="46"/>
        <v xml:space="preserve"> USA</v>
      </c>
      <c r="L2972" s="1" t="str">
        <f>_xlfn.CONCAT(space_missions[[#This Row],[Company]],"-",space_missions[[#This Row],[Rocket]])</f>
        <v>Boeing-Delta II 7925</v>
      </c>
      <c r="M2972" s="1">
        <f>YEAR(space_missions[[#This Row],[Date]])</f>
        <v>1997</v>
      </c>
    </row>
    <row r="2973" spans="1:13" x14ac:dyDescent="0.3">
      <c r="A2973" s="1" t="s">
        <v>2747</v>
      </c>
      <c r="B2973" s="1" t="s">
        <v>521</v>
      </c>
      <c r="C2973" s="2">
        <v>35742</v>
      </c>
      <c r="D2973" s="3">
        <v>8.6805555555555552E-2</v>
      </c>
      <c r="E2973" s="1" t="s">
        <v>3018</v>
      </c>
      <c r="F2973" s="1" t="s">
        <v>3282</v>
      </c>
      <c r="G2973" s="1" t="s">
        <v>13</v>
      </c>
      <c r="H2973" s="1" t="s">
        <v>14</v>
      </c>
      <c r="I2973" s="1" t="s">
        <v>15</v>
      </c>
      <c r="J2973" s="1">
        <f>FIND(", ",space_missions[[#This Row],[Location]])</f>
        <v>7</v>
      </c>
      <c r="K2973" s="1" t="str">
        <f t="shared" si="46"/>
        <v xml:space="preserve"> USA</v>
      </c>
      <c r="L2973" s="1" t="str">
        <f>_xlfn.CONCAT(space_missions[[#This Row],[Company]],"-",space_missions[[#This Row],[Rocket]])</f>
        <v>Lockheed-Titan IV(401)A</v>
      </c>
      <c r="M2973" s="1">
        <f>YEAR(space_missions[[#This Row],[Date]])</f>
        <v>1997</v>
      </c>
    </row>
    <row r="2974" spans="1:13" x14ac:dyDescent="0.3">
      <c r="A2974" s="1" t="s">
        <v>2655</v>
      </c>
      <c r="B2974" s="1" t="s">
        <v>261</v>
      </c>
      <c r="C2974" s="2">
        <v>35743</v>
      </c>
      <c r="D2974" s="3">
        <v>6.5277777777777782E-2</v>
      </c>
      <c r="E2974" s="1" t="s">
        <v>3235</v>
      </c>
      <c r="F2974" s="1" t="s">
        <v>3283</v>
      </c>
      <c r="G2974" s="1" t="s">
        <v>13</v>
      </c>
      <c r="H2974" s="1" t="s">
        <v>14</v>
      </c>
      <c r="I2974" s="1" t="s">
        <v>15</v>
      </c>
      <c r="J2974" s="1">
        <f>FIND(", ",space_missions[[#This Row],[Location]])</f>
        <v>7</v>
      </c>
      <c r="K2974" s="1" t="str">
        <f t="shared" si="46"/>
        <v xml:space="preserve"> USA</v>
      </c>
      <c r="L2974" s="1" t="str">
        <f>_xlfn.CONCAT(space_missions[[#This Row],[Company]],"-",space_missions[[#This Row],[Rocket]])</f>
        <v>Boeing-Delta II 7920-10C</v>
      </c>
      <c r="M2974" s="1">
        <f>YEAR(space_missions[[#This Row],[Date]])</f>
        <v>1997</v>
      </c>
    </row>
    <row r="2975" spans="1:13" x14ac:dyDescent="0.3">
      <c r="A2975" s="1" t="s">
        <v>54</v>
      </c>
      <c r="B2975" s="1" t="s">
        <v>916</v>
      </c>
      <c r="C2975" s="2">
        <v>35753</v>
      </c>
      <c r="D2975" s="3">
        <v>0.82361111111111107</v>
      </c>
      <c r="E2975" s="1" t="s">
        <v>2127</v>
      </c>
      <c r="F2975" s="1" t="s">
        <v>3284</v>
      </c>
      <c r="G2975" s="1" t="s">
        <v>13</v>
      </c>
      <c r="H2975" s="1" t="s">
        <v>2129</v>
      </c>
      <c r="I2975" s="1" t="s">
        <v>15</v>
      </c>
      <c r="J2975" s="1">
        <f>FIND(", ",space_missions[[#This Row],[Location]])</f>
        <v>7</v>
      </c>
      <c r="K2975" s="1" t="str">
        <f t="shared" si="46"/>
        <v xml:space="preserve"> USA</v>
      </c>
      <c r="L2975" s="1" t="str">
        <f>_xlfn.CONCAT(space_missions[[#This Row],[Company]],"-",space_missions[[#This Row],[Rocket]])</f>
        <v>NASA-Space Shuttle Columbia</v>
      </c>
      <c r="M2975" s="1">
        <f>YEAR(space_missions[[#This Row],[Date]])</f>
        <v>1997</v>
      </c>
    </row>
    <row r="2976" spans="1:13" x14ac:dyDescent="0.3">
      <c r="A2976" s="1" t="s">
        <v>1620</v>
      </c>
      <c r="B2976" s="1" t="s">
        <v>1621</v>
      </c>
      <c r="C2976" s="2">
        <v>35761</v>
      </c>
      <c r="D2976" s="3">
        <v>0.89375000000000004</v>
      </c>
      <c r="E2976" s="1" t="s">
        <v>3016</v>
      </c>
      <c r="F2976" s="1" t="s">
        <v>3285</v>
      </c>
      <c r="G2976" s="1" t="s">
        <v>13</v>
      </c>
      <c r="H2976" s="1" t="s">
        <v>14</v>
      </c>
      <c r="I2976" s="1" t="s">
        <v>15</v>
      </c>
      <c r="J2976" s="1">
        <f>FIND(", ",space_missions[[#This Row],[Location]])</f>
        <v>6</v>
      </c>
      <c r="K2976" s="1" t="str">
        <f t="shared" si="46"/>
        <v xml:space="preserve"> Japan</v>
      </c>
      <c r="L2976" s="1" t="str">
        <f>_xlfn.CONCAT(space_missions[[#This Row],[Company]],"-",space_missions[[#This Row],[Rocket]])</f>
        <v>MHI-H-II</v>
      </c>
      <c r="M2976" s="1">
        <f>YEAR(space_missions[[#This Row],[Date]])</f>
        <v>1997</v>
      </c>
    </row>
    <row r="2977" spans="1:13" x14ac:dyDescent="0.3">
      <c r="A2977" s="1" t="s">
        <v>2338</v>
      </c>
      <c r="B2977" s="1" t="s">
        <v>2477</v>
      </c>
      <c r="C2977" s="2">
        <v>35766</v>
      </c>
      <c r="D2977" s="3">
        <v>0.95277777777777772</v>
      </c>
      <c r="E2977" s="1" t="s">
        <v>2828</v>
      </c>
      <c r="F2977" s="1" t="s">
        <v>3286</v>
      </c>
      <c r="G2977" s="1" t="s">
        <v>13</v>
      </c>
      <c r="H2977" s="1" t="s">
        <v>14</v>
      </c>
      <c r="I2977" s="1" t="s">
        <v>15</v>
      </c>
      <c r="J2977" s="1">
        <f>FIND(", ",space_missions[[#This Row],[Location]])</f>
        <v>6</v>
      </c>
      <c r="K2977" s="1" t="str">
        <f t="shared" si="46"/>
        <v xml:space="preserve"> France</v>
      </c>
      <c r="L2977" s="1" t="str">
        <f>_xlfn.CONCAT(space_missions[[#This Row],[Company]],"-",space_missions[[#This Row],[Rocket]])</f>
        <v>Arianespace-Ariane 44P</v>
      </c>
      <c r="M2977" s="1">
        <f>YEAR(space_missions[[#This Row],[Date]])</f>
        <v>1997</v>
      </c>
    </row>
    <row r="2978" spans="1:13" x14ac:dyDescent="0.3">
      <c r="A2978" s="1" t="s">
        <v>973</v>
      </c>
      <c r="B2978" s="1" t="s">
        <v>3258</v>
      </c>
      <c r="C2978" s="2">
        <v>35772</v>
      </c>
      <c r="D2978" s="3">
        <v>0.30277777777777776</v>
      </c>
      <c r="E2978" s="1" t="s">
        <v>2225</v>
      </c>
      <c r="F2978" s="1" t="s">
        <v>3287</v>
      </c>
      <c r="G2978" s="1" t="s">
        <v>2227</v>
      </c>
      <c r="H2978" s="1" t="s">
        <v>2228</v>
      </c>
      <c r="I2978" s="1" t="s">
        <v>15</v>
      </c>
      <c r="J2978" s="1">
        <f>FIND(", ",space_missions[[#This Row],[Location]])</f>
        <v>5</v>
      </c>
      <c r="K2978" s="1" t="str">
        <f t="shared" si="46"/>
        <v xml:space="preserve"> China</v>
      </c>
      <c r="L2978" s="1" t="str">
        <f>_xlfn.CONCAT(space_missions[[#This Row],[Company]],"-",space_missions[[#This Row],[Rocket]])</f>
        <v>CASC-Long March 2C</v>
      </c>
      <c r="M2978" s="1">
        <f>YEAR(space_missions[[#This Row],[Date]])</f>
        <v>1997</v>
      </c>
    </row>
    <row r="2979" spans="1:13" x14ac:dyDescent="0.3">
      <c r="A2979" s="1" t="s">
        <v>3085</v>
      </c>
      <c r="B2979" s="1" t="s">
        <v>482</v>
      </c>
      <c r="C2979" s="2">
        <v>35772</v>
      </c>
      <c r="D2979" s="3">
        <v>0.99444444444444446</v>
      </c>
      <c r="E2979" s="1" t="s">
        <v>3008</v>
      </c>
      <c r="F2979" s="1" t="s">
        <v>3288</v>
      </c>
      <c r="G2979" s="1" t="s">
        <v>13</v>
      </c>
      <c r="H2979" s="1" t="s">
        <v>14</v>
      </c>
      <c r="I2979" s="1" t="s">
        <v>15</v>
      </c>
      <c r="J2979" s="1">
        <f>FIND(", ",space_missions[[#This Row],[Location]])</f>
        <v>8</v>
      </c>
      <c r="K2979" s="1" t="str">
        <f t="shared" si="46"/>
        <v xml:space="preserve"> USA</v>
      </c>
      <c r="L2979" s="1" t="str">
        <f>_xlfn.CONCAT(space_missions[[#This Row],[Company]],"-",space_missions[[#This Row],[Rocket]])</f>
        <v>ILS-Atlas IIAS</v>
      </c>
      <c r="M2979" s="1">
        <f>YEAR(space_missions[[#This Row],[Date]])</f>
        <v>1997</v>
      </c>
    </row>
    <row r="2980" spans="1:13" x14ac:dyDescent="0.3">
      <c r="A2980" s="1" t="s">
        <v>2882</v>
      </c>
      <c r="B2980" s="1" t="s">
        <v>847</v>
      </c>
      <c r="C2980" s="2">
        <v>35773</v>
      </c>
      <c r="D2980" s="3">
        <v>0.3034722222222222</v>
      </c>
      <c r="E2980" s="1" t="s">
        <v>937</v>
      </c>
      <c r="F2980" s="1" t="s">
        <v>3289</v>
      </c>
      <c r="G2980" s="1" t="s">
        <v>13</v>
      </c>
      <c r="H2980" s="1" t="s">
        <v>14</v>
      </c>
      <c r="I2980" s="1" t="s">
        <v>15</v>
      </c>
      <c r="J2980" s="1">
        <f>FIND(", ",space_missions[[#This Row],[Location]])</f>
        <v>11</v>
      </c>
      <c r="K2980" s="1" t="str">
        <f t="shared" si="46"/>
        <v xml:space="preserve"> Kazakhstan</v>
      </c>
      <c r="L2980" s="1" t="str">
        <f>_xlfn.CONCAT(space_missions[[#This Row],[Company]],"-",space_missions[[#This Row],[Rocket]])</f>
        <v>VKS RF-Tsyklon-2</v>
      </c>
      <c r="M2980" s="1">
        <f>YEAR(space_missions[[#This Row],[Date]])</f>
        <v>1997</v>
      </c>
    </row>
    <row r="2981" spans="1:13" x14ac:dyDescent="0.3">
      <c r="A2981" s="1" t="s">
        <v>2338</v>
      </c>
      <c r="B2981" s="1" t="s">
        <v>2477</v>
      </c>
      <c r="C2981" s="2">
        <v>35776</v>
      </c>
      <c r="D2981" s="3">
        <v>0.90833333333333333</v>
      </c>
      <c r="E2981" s="1" t="s">
        <v>2675</v>
      </c>
      <c r="F2981" s="1" t="s">
        <v>3290</v>
      </c>
      <c r="G2981" s="1" t="s">
        <v>13</v>
      </c>
      <c r="H2981" s="1" t="s">
        <v>14</v>
      </c>
      <c r="I2981" s="1" t="s">
        <v>15</v>
      </c>
      <c r="J2981" s="1">
        <f>FIND(", ",space_missions[[#This Row],[Location]])</f>
        <v>6</v>
      </c>
      <c r="K2981" s="1" t="str">
        <f t="shared" si="46"/>
        <v xml:space="preserve"> France</v>
      </c>
      <c r="L2981" s="1" t="str">
        <f>_xlfn.CONCAT(space_missions[[#This Row],[Company]],"-",space_missions[[#This Row],[Rocket]])</f>
        <v>Arianespace-Ariane 44L</v>
      </c>
      <c r="M2981" s="1">
        <f>YEAR(space_missions[[#This Row],[Date]])</f>
        <v>1997</v>
      </c>
    </row>
    <row r="2982" spans="1:13" x14ac:dyDescent="0.3">
      <c r="A2982" s="1" t="s">
        <v>2655</v>
      </c>
      <c r="B2982" s="1" t="s">
        <v>261</v>
      </c>
      <c r="C2982" s="2">
        <v>35784</v>
      </c>
      <c r="D2982" s="3">
        <v>0.55277777777777781</v>
      </c>
      <c r="E2982" s="1" t="s">
        <v>3235</v>
      </c>
      <c r="F2982" s="1" t="s">
        <v>3291</v>
      </c>
      <c r="G2982" s="1" t="s">
        <v>13</v>
      </c>
      <c r="H2982" s="1" t="s">
        <v>14</v>
      </c>
      <c r="I2982" s="1" t="s">
        <v>15</v>
      </c>
      <c r="J2982" s="1">
        <f>FIND(", ",space_missions[[#This Row],[Location]])</f>
        <v>7</v>
      </c>
      <c r="K2982" s="1" t="str">
        <f t="shared" si="46"/>
        <v xml:space="preserve"> USA</v>
      </c>
      <c r="L2982" s="1" t="str">
        <f>_xlfn.CONCAT(space_missions[[#This Row],[Company]],"-",space_missions[[#This Row],[Rocket]])</f>
        <v>Boeing-Delta II 7920-10C</v>
      </c>
      <c r="M2982" s="1">
        <f>YEAR(space_missions[[#This Row],[Date]])</f>
        <v>1997</v>
      </c>
    </row>
    <row r="2983" spans="1:13" x14ac:dyDescent="0.3">
      <c r="A2983" s="1" t="s">
        <v>2338</v>
      </c>
      <c r="B2983" s="1" t="s">
        <v>2477</v>
      </c>
      <c r="C2983" s="2">
        <v>35786</v>
      </c>
      <c r="D2983" s="3">
        <v>1.1111111111111112E-2</v>
      </c>
      <c r="E2983" s="1" t="s">
        <v>2970</v>
      </c>
      <c r="F2983" s="1" t="s">
        <v>3292</v>
      </c>
      <c r="G2983" s="1" t="s">
        <v>13</v>
      </c>
      <c r="H2983" s="1" t="s">
        <v>14</v>
      </c>
      <c r="I2983" s="1" t="s">
        <v>15</v>
      </c>
      <c r="J2983" s="1">
        <f>FIND(", ",space_missions[[#This Row],[Location]])</f>
        <v>6</v>
      </c>
      <c r="K2983" s="1" t="str">
        <f t="shared" si="46"/>
        <v xml:space="preserve"> France</v>
      </c>
      <c r="L2983" s="1" t="str">
        <f>_xlfn.CONCAT(space_missions[[#This Row],[Company]],"-",space_missions[[#This Row],[Rocket]])</f>
        <v>Arianespace-Ariane 42L</v>
      </c>
      <c r="M2983" s="1">
        <f>YEAR(space_missions[[#This Row],[Date]])</f>
        <v>1997</v>
      </c>
    </row>
    <row r="2984" spans="1:13" x14ac:dyDescent="0.3">
      <c r="A2984" s="1" t="s">
        <v>2740</v>
      </c>
      <c r="B2984" s="1" t="s">
        <v>3272</v>
      </c>
      <c r="C2984" s="2">
        <v>35787</v>
      </c>
      <c r="D2984" s="3">
        <v>0.7993055555555556</v>
      </c>
      <c r="E2984" s="1" t="s">
        <v>3293</v>
      </c>
      <c r="F2984" s="1" t="s">
        <v>3294</v>
      </c>
      <c r="G2984" s="1" t="s">
        <v>2227</v>
      </c>
      <c r="H2984" s="1" t="s">
        <v>2744</v>
      </c>
      <c r="I2984" s="1" t="s">
        <v>15</v>
      </c>
      <c r="J2984" s="1">
        <f>FIND(", ",space_missions[[#This Row],[Location]])</f>
        <v>10</v>
      </c>
      <c r="K2984" s="1" t="str">
        <f t="shared" si="46"/>
        <v xml:space="preserve"> USA</v>
      </c>
      <c r="L2984" s="1" t="str">
        <f>_xlfn.CONCAT(space_missions[[#This Row],[Company]],"-",space_missions[[#This Row],[Rocket]])</f>
        <v>Northrop-Pegasus XL/HAPS</v>
      </c>
      <c r="M2984" s="1">
        <f>YEAR(space_missions[[#This Row],[Date]])</f>
        <v>1997</v>
      </c>
    </row>
    <row r="2985" spans="1:13" x14ac:dyDescent="0.3">
      <c r="A2985" s="1" t="s">
        <v>2953</v>
      </c>
      <c r="B2985" s="1" t="s">
        <v>3225</v>
      </c>
      <c r="C2985" s="2">
        <v>35788</v>
      </c>
      <c r="D2985" s="3">
        <v>0.56388888888888888</v>
      </c>
      <c r="E2985" s="1" t="s">
        <v>2955</v>
      </c>
      <c r="F2985" s="1" t="s">
        <v>3295</v>
      </c>
      <c r="G2985" s="1" t="s">
        <v>2227</v>
      </c>
      <c r="H2985" s="1" t="s">
        <v>14</v>
      </c>
      <c r="I2985" s="1" t="s">
        <v>15</v>
      </c>
      <c r="J2985" s="1">
        <f>FIND(", ",space_missions[[#This Row],[Location]])</f>
        <v>20</v>
      </c>
      <c r="K2985" s="1" t="str">
        <f t="shared" si="46"/>
        <v xml:space="preserve"> Russia</v>
      </c>
      <c r="L2985" s="1" t="str">
        <f>_xlfn.CONCAT(space_missions[[#This Row],[Company]],"-",space_missions[[#This Row],[Rocket]])</f>
        <v>MITT-Start-1</v>
      </c>
      <c r="M2985" s="1">
        <f>YEAR(space_missions[[#This Row],[Date]])</f>
        <v>1997</v>
      </c>
    </row>
    <row r="2986" spans="1:13" x14ac:dyDescent="0.3">
      <c r="A2986" s="1" t="s">
        <v>3085</v>
      </c>
      <c r="B2986" s="1" t="s">
        <v>657</v>
      </c>
      <c r="C2986" s="2">
        <v>35788</v>
      </c>
      <c r="D2986" s="3">
        <v>0.97152777777777777</v>
      </c>
      <c r="E2986" s="1" t="s">
        <v>3296</v>
      </c>
      <c r="F2986" s="1" t="s">
        <v>3297</v>
      </c>
      <c r="G2986" s="1" t="s">
        <v>13</v>
      </c>
      <c r="H2986" s="1" t="s">
        <v>14</v>
      </c>
      <c r="I2986" s="1" t="s">
        <v>56</v>
      </c>
      <c r="J2986" s="1">
        <f>FIND(", ",space_missions[[#This Row],[Location]])</f>
        <v>11</v>
      </c>
      <c r="K2986" s="1" t="str">
        <f t="shared" si="46"/>
        <v xml:space="preserve"> Kazakhstan</v>
      </c>
      <c r="L2986" s="1" t="str">
        <f>_xlfn.CONCAT(space_missions[[#This Row],[Company]],"-",space_missions[[#This Row],[Rocket]])</f>
        <v>ILS-Proton K/Block DM-3</v>
      </c>
      <c r="M2986" s="1">
        <f>YEAR(space_missions[[#This Row],[Date]])</f>
        <v>1997</v>
      </c>
    </row>
    <row r="2987" spans="1:13" x14ac:dyDescent="0.3">
      <c r="A2987" s="1" t="s">
        <v>2747</v>
      </c>
      <c r="B2987" s="1" t="s">
        <v>3298</v>
      </c>
      <c r="C2987" s="2">
        <v>35802</v>
      </c>
      <c r="D2987" s="3">
        <v>0.10277777777777777</v>
      </c>
      <c r="E2987" s="1" t="s">
        <v>3299</v>
      </c>
      <c r="F2987" s="1" t="s">
        <v>3300</v>
      </c>
      <c r="G2987" s="1" t="s">
        <v>13</v>
      </c>
      <c r="H2987" s="1" t="s">
        <v>14</v>
      </c>
      <c r="I2987" s="1" t="s">
        <v>15</v>
      </c>
      <c r="J2987" s="1">
        <f>FIND(", ",space_missions[[#This Row],[Location]])</f>
        <v>7</v>
      </c>
      <c r="K2987" s="1" t="str">
        <f t="shared" si="46"/>
        <v xml:space="preserve"> USA</v>
      </c>
      <c r="L2987" s="1" t="str">
        <f>_xlfn.CONCAT(space_missions[[#This Row],[Company]],"-",space_missions[[#This Row],[Rocket]])</f>
        <v>Lockheed-Athena II</v>
      </c>
      <c r="M2987" s="1">
        <f>YEAR(space_missions[[#This Row],[Date]])</f>
        <v>1998</v>
      </c>
    </row>
    <row r="2988" spans="1:13" x14ac:dyDescent="0.3">
      <c r="A2988" s="1" t="s">
        <v>2655</v>
      </c>
      <c r="B2988" s="1" t="s">
        <v>102</v>
      </c>
      <c r="C2988" s="2">
        <v>35805</v>
      </c>
      <c r="D2988" s="3">
        <v>2.2222222222222223E-2</v>
      </c>
      <c r="E2988" s="1" t="s">
        <v>2805</v>
      </c>
      <c r="F2988" s="1" t="s">
        <v>3301</v>
      </c>
      <c r="G2988" s="1" t="s">
        <v>13</v>
      </c>
      <c r="H2988" s="1" t="s">
        <v>14</v>
      </c>
      <c r="I2988" s="1" t="s">
        <v>15</v>
      </c>
      <c r="J2988" s="1">
        <f>FIND(", ",space_missions[[#This Row],[Location]])</f>
        <v>8</v>
      </c>
      <c r="K2988" s="1" t="str">
        <f t="shared" si="46"/>
        <v xml:space="preserve"> USA</v>
      </c>
      <c r="L2988" s="1" t="str">
        <f>_xlfn.CONCAT(space_missions[[#This Row],[Company]],"-",space_missions[[#This Row],[Rocket]])</f>
        <v>Boeing-Delta II 7925</v>
      </c>
      <c r="M2988" s="1">
        <f>YEAR(space_missions[[#This Row],[Date]])</f>
        <v>1998</v>
      </c>
    </row>
    <row r="2989" spans="1:13" x14ac:dyDescent="0.3">
      <c r="A2989" s="1" t="s">
        <v>54</v>
      </c>
      <c r="B2989" s="1" t="s">
        <v>749</v>
      </c>
      <c r="C2989" s="2">
        <v>35817</v>
      </c>
      <c r="D2989" s="3">
        <v>0.11666666666666667</v>
      </c>
      <c r="E2989" s="1" t="s">
        <v>2892</v>
      </c>
      <c r="F2989" s="1" t="s">
        <v>3302</v>
      </c>
      <c r="G2989" s="1" t="s">
        <v>13</v>
      </c>
      <c r="H2989" s="1" t="s">
        <v>2129</v>
      </c>
      <c r="I2989" s="1" t="s">
        <v>15</v>
      </c>
      <c r="J2989" s="1">
        <f>FIND(", ",space_missions[[#This Row],[Location]])</f>
        <v>7</v>
      </c>
      <c r="K2989" s="1" t="str">
        <f t="shared" si="46"/>
        <v xml:space="preserve"> USA</v>
      </c>
      <c r="L2989" s="1" t="str">
        <f>_xlfn.CONCAT(space_missions[[#This Row],[Company]],"-",space_missions[[#This Row],[Rocket]])</f>
        <v>NASA-Space Shuttle Endeavour</v>
      </c>
      <c r="M2989" s="1">
        <f>YEAR(space_missions[[#This Row],[Date]])</f>
        <v>1998</v>
      </c>
    </row>
    <row r="2990" spans="1:13" x14ac:dyDescent="0.3">
      <c r="A2990" s="1" t="s">
        <v>2630</v>
      </c>
      <c r="B2990" s="1" t="s">
        <v>2631</v>
      </c>
      <c r="C2990" s="2">
        <v>35817</v>
      </c>
      <c r="D2990" s="3"/>
      <c r="E2990" s="1" t="s">
        <v>2632</v>
      </c>
      <c r="F2990" s="1" t="s">
        <v>3303</v>
      </c>
      <c r="G2990" s="1" t="s">
        <v>13</v>
      </c>
      <c r="H2990" s="1" t="s">
        <v>14</v>
      </c>
      <c r="I2990" s="1" t="s">
        <v>21</v>
      </c>
      <c r="J2990" s="1">
        <f>FIND(", ",space_missions[[#This Row],[Location]])</f>
        <v>6</v>
      </c>
      <c r="K2990" s="1" t="str">
        <f t="shared" si="46"/>
        <v xml:space="preserve"> Israel</v>
      </c>
      <c r="L2990" s="1" t="str">
        <f>_xlfn.CONCAT(space_missions[[#This Row],[Company]],"-",space_missions[[#This Row],[Rocket]])</f>
        <v>IAI-Shavit</v>
      </c>
      <c r="M2990" s="1">
        <f>YEAR(space_missions[[#This Row],[Date]])</f>
        <v>1998</v>
      </c>
    </row>
    <row r="2991" spans="1:13" x14ac:dyDescent="0.3">
      <c r="A2991" s="1" t="s">
        <v>2747</v>
      </c>
      <c r="B2991" s="1" t="s">
        <v>226</v>
      </c>
      <c r="C2991" s="2">
        <v>35824</v>
      </c>
      <c r="D2991" s="3">
        <v>0.77569444444444446</v>
      </c>
      <c r="E2991" s="1" t="s">
        <v>2897</v>
      </c>
      <c r="F2991" s="1" t="s">
        <v>3304</v>
      </c>
      <c r="G2991" s="1" t="s">
        <v>13</v>
      </c>
      <c r="H2991" s="1" t="s">
        <v>14</v>
      </c>
      <c r="I2991" s="1" t="s">
        <v>15</v>
      </c>
      <c r="J2991" s="1">
        <f>FIND(", ",space_missions[[#This Row],[Location]])</f>
        <v>8</v>
      </c>
      <c r="K2991" s="1" t="str">
        <f t="shared" si="46"/>
        <v xml:space="preserve"> USA</v>
      </c>
      <c r="L2991" s="1" t="str">
        <f>_xlfn.CONCAT(space_missions[[#This Row],[Company]],"-",space_missions[[#This Row],[Rocket]])</f>
        <v>Lockheed-Atlas IIA</v>
      </c>
      <c r="M2991" s="1">
        <f>YEAR(space_missions[[#This Row],[Date]])</f>
        <v>1998</v>
      </c>
    </row>
    <row r="2992" spans="1:13" x14ac:dyDescent="0.3">
      <c r="A2992" s="1" t="s">
        <v>2338</v>
      </c>
      <c r="B2992" s="1" t="s">
        <v>2477</v>
      </c>
      <c r="C2992" s="2">
        <v>35830</v>
      </c>
      <c r="D2992" s="3">
        <v>0.97847222222222219</v>
      </c>
      <c r="E2992" s="1" t="s">
        <v>2609</v>
      </c>
      <c r="F2992" s="1" t="s">
        <v>3305</v>
      </c>
      <c r="G2992" s="1" t="s">
        <v>13</v>
      </c>
      <c r="H2992" s="1" t="s">
        <v>14</v>
      </c>
      <c r="I2992" s="1" t="s">
        <v>15</v>
      </c>
      <c r="J2992" s="1">
        <f>FIND(", ",space_missions[[#This Row],[Location]])</f>
        <v>6</v>
      </c>
      <c r="K2992" s="1" t="str">
        <f t="shared" si="46"/>
        <v xml:space="preserve"> France</v>
      </c>
      <c r="L2992" s="1" t="str">
        <f>_xlfn.CONCAT(space_missions[[#This Row],[Company]],"-",space_missions[[#This Row],[Rocket]])</f>
        <v>Arianespace-Ariane 44LP</v>
      </c>
      <c r="M2992" s="1">
        <f>YEAR(space_missions[[#This Row],[Date]])</f>
        <v>1998</v>
      </c>
    </row>
    <row r="2993" spans="1:13" x14ac:dyDescent="0.3">
      <c r="A2993" s="1" t="s">
        <v>2740</v>
      </c>
      <c r="B2993" s="1" t="s">
        <v>3027</v>
      </c>
      <c r="C2993" s="2">
        <v>35836</v>
      </c>
      <c r="D2993" s="3">
        <v>0.55555555555555558</v>
      </c>
      <c r="E2993" s="1" t="s">
        <v>3028</v>
      </c>
      <c r="F2993" s="1" t="s">
        <v>3306</v>
      </c>
      <c r="G2993" s="1" t="s">
        <v>2227</v>
      </c>
      <c r="H2993" s="1" t="s">
        <v>3030</v>
      </c>
      <c r="I2993" s="1" t="s">
        <v>15</v>
      </c>
      <c r="J2993" s="1">
        <f>FIND(", ",space_missions[[#This Row],[Location]])</f>
        <v>9</v>
      </c>
      <c r="K2993" s="1" t="str">
        <f t="shared" si="46"/>
        <v xml:space="preserve"> USA</v>
      </c>
      <c r="L2993" s="1" t="str">
        <f>_xlfn.CONCAT(space_missions[[#This Row],[Company]],"-",space_missions[[#This Row],[Rocket]])</f>
        <v>Northrop-Minotaur C (Taurus)</v>
      </c>
      <c r="M2993" s="1">
        <f>YEAR(space_missions[[#This Row],[Date]])</f>
        <v>1998</v>
      </c>
    </row>
    <row r="2994" spans="1:13" x14ac:dyDescent="0.3">
      <c r="A2994" s="1" t="s">
        <v>2655</v>
      </c>
      <c r="B2994" s="1" t="s">
        <v>43</v>
      </c>
      <c r="C2994" s="2">
        <v>35840</v>
      </c>
      <c r="D2994" s="3">
        <v>0.6</v>
      </c>
      <c r="E2994" s="1" t="s">
        <v>3307</v>
      </c>
      <c r="F2994" s="1" t="s">
        <v>3308</v>
      </c>
      <c r="G2994" s="1" t="s">
        <v>13</v>
      </c>
      <c r="H2994" s="1" t="s">
        <v>14</v>
      </c>
      <c r="I2994" s="1" t="s">
        <v>15</v>
      </c>
      <c r="J2994" s="1">
        <f>FIND(", ",space_missions[[#This Row],[Location]])</f>
        <v>8</v>
      </c>
      <c r="K2994" s="1" t="str">
        <f t="shared" si="46"/>
        <v xml:space="preserve"> USA</v>
      </c>
      <c r="L2994" s="1" t="str">
        <f>_xlfn.CONCAT(space_missions[[#This Row],[Company]],"-",space_missions[[#This Row],[Rocket]])</f>
        <v>Boeing-Delta II 7420-10C</v>
      </c>
      <c r="M2994" s="1">
        <f>YEAR(space_missions[[#This Row],[Date]])</f>
        <v>1998</v>
      </c>
    </row>
    <row r="2995" spans="1:13" x14ac:dyDescent="0.3">
      <c r="A2995" s="1" t="s">
        <v>2655</v>
      </c>
      <c r="B2995" s="1" t="s">
        <v>261</v>
      </c>
      <c r="C2995" s="2">
        <v>35844</v>
      </c>
      <c r="D2995" s="3">
        <v>0.58194444444444449</v>
      </c>
      <c r="E2995" s="1" t="s">
        <v>3235</v>
      </c>
      <c r="F2995" s="1" t="s">
        <v>3309</v>
      </c>
      <c r="G2995" s="1" t="s">
        <v>13</v>
      </c>
      <c r="H2995" s="1" t="s">
        <v>14</v>
      </c>
      <c r="I2995" s="1" t="s">
        <v>15</v>
      </c>
      <c r="J2995" s="1">
        <f>FIND(", ",space_missions[[#This Row],[Location]])</f>
        <v>7</v>
      </c>
      <c r="K2995" s="1" t="str">
        <f t="shared" si="46"/>
        <v xml:space="preserve"> USA</v>
      </c>
      <c r="L2995" s="1" t="str">
        <f>_xlfn.CONCAT(space_missions[[#This Row],[Company]],"-",space_missions[[#This Row],[Rocket]])</f>
        <v>Boeing-Delta II 7920-10C</v>
      </c>
      <c r="M2995" s="1">
        <f>YEAR(space_missions[[#This Row],[Date]])</f>
        <v>1998</v>
      </c>
    </row>
    <row r="2996" spans="1:13" x14ac:dyDescent="0.3">
      <c r="A2996" s="1" t="s">
        <v>1620</v>
      </c>
      <c r="B2996" s="1" t="s">
        <v>1621</v>
      </c>
      <c r="C2996" s="2">
        <v>35847</v>
      </c>
      <c r="D2996" s="3">
        <v>0.3298611111111111</v>
      </c>
      <c r="E2996" s="1" t="s">
        <v>3016</v>
      </c>
      <c r="F2996" s="1" t="s">
        <v>3310</v>
      </c>
      <c r="G2996" s="1" t="s">
        <v>13</v>
      </c>
      <c r="H2996" s="1" t="s">
        <v>14</v>
      </c>
      <c r="I2996" s="1" t="s">
        <v>56</v>
      </c>
      <c r="J2996" s="1">
        <f>FIND(", ",space_missions[[#This Row],[Location]])</f>
        <v>6</v>
      </c>
      <c r="K2996" s="1" t="str">
        <f t="shared" si="46"/>
        <v xml:space="preserve"> Japan</v>
      </c>
      <c r="L2996" s="1" t="str">
        <f>_xlfn.CONCAT(space_missions[[#This Row],[Company]],"-",space_missions[[#This Row],[Rocket]])</f>
        <v>MHI-H-II</v>
      </c>
      <c r="M2996" s="1">
        <f>YEAR(space_missions[[#This Row],[Date]])</f>
        <v>1998</v>
      </c>
    </row>
    <row r="2997" spans="1:13" x14ac:dyDescent="0.3">
      <c r="A2997" s="1" t="s">
        <v>2740</v>
      </c>
      <c r="B2997" s="1" t="s">
        <v>3272</v>
      </c>
      <c r="C2997" s="2">
        <v>35852</v>
      </c>
      <c r="D2997" s="3">
        <v>0.29652777777777778</v>
      </c>
      <c r="E2997" s="1" t="s">
        <v>3043</v>
      </c>
      <c r="F2997" s="1" t="s">
        <v>3311</v>
      </c>
      <c r="G2997" s="1" t="s">
        <v>2227</v>
      </c>
      <c r="H2997" s="1" t="s">
        <v>2744</v>
      </c>
      <c r="I2997" s="1" t="s">
        <v>15</v>
      </c>
      <c r="J2997" s="1">
        <f>FIND(", ",space_missions[[#This Row],[Location]])</f>
        <v>10</v>
      </c>
      <c r="K2997" s="1" t="str">
        <f t="shared" si="46"/>
        <v xml:space="preserve"> USA</v>
      </c>
      <c r="L2997" s="1" t="str">
        <f>_xlfn.CONCAT(space_missions[[#This Row],[Company]],"-",space_missions[[#This Row],[Rocket]])</f>
        <v>Northrop-Pegasus XL</v>
      </c>
      <c r="M2997" s="1">
        <f>YEAR(space_missions[[#This Row],[Date]])</f>
        <v>1998</v>
      </c>
    </row>
    <row r="2998" spans="1:13" x14ac:dyDescent="0.3">
      <c r="A2998" s="1" t="s">
        <v>2338</v>
      </c>
      <c r="B2998" s="1" t="s">
        <v>2477</v>
      </c>
      <c r="C2998" s="2">
        <v>35853</v>
      </c>
      <c r="D2998" s="3">
        <v>0.94305555555555554</v>
      </c>
      <c r="E2998" s="1" t="s">
        <v>2799</v>
      </c>
      <c r="F2998" s="1" t="s">
        <v>3312</v>
      </c>
      <c r="G2998" s="1" t="s">
        <v>13</v>
      </c>
      <c r="H2998" s="1" t="s">
        <v>14</v>
      </c>
      <c r="I2998" s="1" t="s">
        <v>15</v>
      </c>
      <c r="J2998" s="1">
        <f>FIND(", ",space_missions[[#This Row],[Location]])</f>
        <v>6</v>
      </c>
      <c r="K2998" s="1" t="str">
        <f t="shared" si="46"/>
        <v xml:space="preserve"> France</v>
      </c>
      <c r="L2998" s="1" t="str">
        <f>_xlfn.CONCAT(space_missions[[#This Row],[Company]],"-",space_missions[[#This Row],[Rocket]])</f>
        <v>Arianespace-Ariane 42P</v>
      </c>
      <c r="M2998" s="1">
        <f>YEAR(space_missions[[#This Row],[Date]])</f>
        <v>1998</v>
      </c>
    </row>
    <row r="2999" spans="1:13" x14ac:dyDescent="0.3">
      <c r="A2999" s="1" t="s">
        <v>3085</v>
      </c>
      <c r="B2999" s="1" t="s">
        <v>482</v>
      </c>
      <c r="C2999" s="2">
        <v>35854</v>
      </c>
      <c r="D2999" s="3">
        <v>1.4583333333333334E-2</v>
      </c>
      <c r="E2999" s="1" t="s">
        <v>3008</v>
      </c>
      <c r="F2999" s="1" t="s">
        <v>3313</v>
      </c>
      <c r="G2999" s="1" t="s">
        <v>13</v>
      </c>
      <c r="H2999" s="1" t="s">
        <v>14</v>
      </c>
      <c r="I2999" s="1" t="s">
        <v>15</v>
      </c>
      <c r="J2999" s="1">
        <f>FIND(", ",space_missions[[#This Row],[Location]])</f>
        <v>8</v>
      </c>
      <c r="K2999" s="1" t="str">
        <f t="shared" si="46"/>
        <v xml:space="preserve"> USA</v>
      </c>
      <c r="L2999" s="1" t="str">
        <f>_xlfn.CONCAT(space_missions[[#This Row],[Company]],"-",space_missions[[#This Row],[Rocket]])</f>
        <v>ILS-Atlas IIAS</v>
      </c>
      <c r="M2999" s="1">
        <f>YEAR(space_missions[[#This Row],[Date]])</f>
        <v>1998</v>
      </c>
    </row>
    <row r="3000" spans="1:13" x14ac:dyDescent="0.3">
      <c r="A3000" s="1" t="s">
        <v>2747</v>
      </c>
      <c r="B3000" s="1" t="s">
        <v>226</v>
      </c>
      <c r="C3000" s="2">
        <v>35870</v>
      </c>
      <c r="D3000" s="3">
        <v>0.89722222222222225</v>
      </c>
      <c r="E3000" s="1" t="s">
        <v>2869</v>
      </c>
      <c r="F3000" s="1" t="s">
        <v>3314</v>
      </c>
      <c r="G3000" s="1" t="s">
        <v>13</v>
      </c>
      <c r="H3000" s="1" t="s">
        <v>14</v>
      </c>
      <c r="I3000" s="1" t="s">
        <v>15</v>
      </c>
      <c r="J3000" s="1">
        <f>FIND(", ",space_missions[[#This Row],[Location]])</f>
        <v>8</v>
      </c>
      <c r="K3000" s="1" t="str">
        <f t="shared" si="46"/>
        <v xml:space="preserve"> USA</v>
      </c>
      <c r="L3000" s="1" t="str">
        <f>_xlfn.CONCAT(space_missions[[#This Row],[Company]],"-",space_missions[[#This Row],[Rocket]])</f>
        <v>Lockheed-Atlas II</v>
      </c>
      <c r="M3000" s="1">
        <f>YEAR(space_missions[[#This Row],[Date]])</f>
        <v>1998</v>
      </c>
    </row>
    <row r="3001" spans="1:13" x14ac:dyDescent="0.3">
      <c r="A3001" s="1" t="s">
        <v>2338</v>
      </c>
      <c r="B3001" s="1" t="s">
        <v>2477</v>
      </c>
      <c r="C3001" s="2">
        <v>35878</v>
      </c>
      <c r="D3001" s="3">
        <v>7.3611111111111113E-2</v>
      </c>
      <c r="E3001" s="1" t="s">
        <v>2716</v>
      </c>
      <c r="F3001" s="1" t="s">
        <v>3315</v>
      </c>
      <c r="G3001" s="1" t="s">
        <v>13</v>
      </c>
      <c r="H3001" s="1" t="s">
        <v>14</v>
      </c>
      <c r="I3001" s="1" t="s">
        <v>15</v>
      </c>
      <c r="J3001" s="1">
        <f>FIND(", ",space_missions[[#This Row],[Location]])</f>
        <v>6</v>
      </c>
      <c r="K3001" s="1" t="str">
        <f t="shared" si="46"/>
        <v xml:space="preserve"> France</v>
      </c>
      <c r="L3001" s="1" t="str">
        <f>_xlfn.CONCAT(space_missions[[#This Row],[Company]],"-",space_missions[[#This Row],[Rocket]])</f>
        <v>Arianespace-Ariane 40</v>
      </c>
      <c r="M3001" s="1">
        <f>YEAR(space_missions[[#This Row],[Date]])</f>
        <v>1998</v>
      </c>
    </row>
    <row r="3002" spans="1:13" x14ac:dyDescent="0.3">
      <c r="A3002" s="1" t="s">
        <v>973</v>
      </c>
      <c r="B3002" s="1" t="s">
        <v>3258</v>
      </c>
      <c r="C3002" s="2">
        <v>35879</v>
      </c>
      <c r="D3002" s="3">
        <v>0.70902777777777781</v>
      </c>
      <c r="E3002" s="1" t="s">
        <v>2225</v>
      </c>
      <c r="F3002" s="1" t="s">
        <v>3316</v>
      </c>
      <c r="G3002" s="1" t="s">
        <v>2227</v>
      </c>
      <c r="H3002" s="1" t="s">
        <v>2228</v>
      </c>
      <c r="I3002" s="1" t="s">
        <v>15</v>
      </c>
      <c r="J3002" s="1">
        <f>FIND(", ",space_missions[[#This Row],[Location]])</f>
        <v>5</v>
      </c>
      <c r="K3002" s="1" t="str">
        <f t="shared" si="46"/>
        <v xml:space="preserve"> China</v>
      </c>
      <c r="L3002" s="1" t="str">
        <f>_xlfn.CONCAT(space_missions[[#This Row],[Company]],"-",space_missions[[#This Row],[Rocket]])</f>
        <v>CASC-Long March 2C</v>
      </c>
      <c r="M3002" s="1">
        <f>YEAR(space_missions[[#This Row],[Date]])</f>
        <v>1998</v>
      </c>
    </row>
    <row r="3003" spans="1:13" x14ac:dyDescent="0.3">
      <c r="A3003" s="1" t="s">
        <v>2655</v>
      </c>
      <c r="B3003" s="1" t="s">
        <v>261</v>
      </c>
      <c r="C3003" s="2">
        <v>35884</v>
      </c>
      <c r="D3003" s="3">
        <v>0.25138888888888888</v>
      </c>
      <c r="E3003" s="1" t="s">
        <v>3235</v>
      </c>
      <c r="F3003" s="1" t="s">
        <v>3317</v>
      </c>
      <c r="G3003" s="1" t="s">
        <v>13</v>
      </c>
      <c r="H3003" s="1" t="s">
        <v>14</v>
      </c>
      <c r="I3003" s="1" t="s">
        <v>15</v>
      </c>
      <c r="J3003" s="1">
        <f>FIND(", ",space_missions[[#This Row],[Location]])</f>
        <v>7</v>
      </c>
      <c r="K3003" s="1" t="str">
        <f t="shared" si="46"/>
        <v xml:space="preserve"> USA</v>
      </c>
      <c r="L3003" s="1" t="str">
        <f>_xlfn.CONCAT(space_missions[[#This Row],[Company]],"-",space_missions[[#This Row],[Rocket]])</f>
        <v>Boeing-Delta II 7920-10C</v>
      </c>
      <c r="M3003" s="1">
        <f>YEAR(space_missions[[#This Row],[Date]])</f>
        <v>1998</v>
      </c>
    </row>
    <row r="3004" spans="1:13" x14ac:dyDescent="0.3">
      <c r="A3004" s="1" t="s">
        <v>2740</v>
      </c>
      <c r="B3004" s="1" t="s">
        <v>3042</v>
      </c>
      <c r="C3004" s="2">
        <v>35887</v>
      </c>
      <c r="D3004" s="3">
        <v>0.68333333333333335</v>
      </c>
      <c r="E3004" s="1" t="s">
        <v>3043</v>
      </c>
      <c r="F3004" s="1" t="s">
        <v>3318</v>
      </c>
      <c r="G3004" s="1" t="s">
        <v>2227</v>
      </c>
      <c r="H3004" s="1" t="s">
        <v>2744</v>
      </c>
      <c r="I3004" s="1" t="s">
        <v>15</v>
      </c>
      <c r="J3004" s="1">
        <f>FIND(", ",space_missions[[#This Row],[Location]])</f>
        <v>10</v>
      </c>
      <c r="K3004" s="1" t="str">
        <f t="shared" si="46"/>
        <v xml:space="preserve"> USA</v>
      </c>
      <c r="L3004" s="1" t="str">
        <f>_xlfn.CONCAT(space_missions[[#This Row],[Company]],"-",space_missions[[#This Row],[Rocket]])</f>
        <v>Northrop-Pegasus XL</v>
      </c>
      <c r="M3004" s="1">
        <f>YEAR(space_missions[[#This Row],[Date]])</f>
        <v>1998</v>
      </c>
    </row>
    <row r="3005" spans="1:13" x14ac:dyDescent="0.3">
      <c r="A3005" s="1" t="s">
        <v>54</v>
      </c>
      <c r="B3005" s="1" t="s">
        <v>916</v>
      </c>
      <c r="C3005" s="2">
        <v>35902</v>
      </c>
      <c r="D3005" s="3">
        <v>0.7631944444444444</v>
      </c>
      <c r="E3005" s="1" t="s">
        <v>2127</v>
      </c>
      <c r="F3005" s="1" t="s">
        <v>3319</v>
      </c>
      <c r="G3005" s="1" t="s">
        <v>13</v>
      </c>
      <c r="H3005" s="1" t="s">
        <v>2129</v>
      </c>
      <c r="I3005" s="1" t="s">
        <v>15</v>
      </c>
      <c r="J3005" s="1">
        <f>FIND(", ",space_missions[[#This Row],[Location]])</f>
        <v>7</v>
      </c>
      <c r="K3005" s="1" t="str">
        <f t="shared" si="46"/>
        <v xml:space="preserve"> USA</v>
      </c>
      <c r="L3005" s="1" t="str">
        <f>_xlfn.CONCAT(space_missions[[#This Row],[Company]],"-",space_missions[[#This Row],[Rocket]])</f>
        <v>NASA-Space Shuttle Columbia</v>
      </c>
      <c r="M3005" s="1">
        <f>YEAR(space_missions[[#This Row],[Date]])</f>
        <v>1998</v>
      </c>
    </row>
    <row r="3006" spans="1:13" x14ac:dyDescent="0.3">
      <c r="A3006" s="1" t="s">
        <v>2655</v>
      </c>
      <c r="B3006" s="1" t="s">
        <v>43</v>
      </c>
      <c r="C3006" s="2">
        <v>35909</v>
      </c>
      <c r="D3006" s="3">
        <v>0.94305555555555554</v>
      </c>
      <c r="E3006" s="1" t="s">
        <v>3235</v>
      </c>
      <c r="F3006" s="1" t="s">
        <v>3320</v>
      </c>
      <c r="G3006" s="1" t="s">
        <v>13</v>
      </c>
      <c r="H3006" s="1" t="s">
        <v>14</v>
      </c>
      <c r="I3006" s="1" t="s">
        <v>15</v>
      </c>
      <c r="J3006" s="1">
        <f>FIND(", ",space_missions[[#This Row],[Location]])</f>
        <v>8</v>
      </c>
      <c r="K3006" s="1" t="str">
        <f t="shared" si="46"/>
        <v xml:space="preserve"> USA</v>
      </c>
      <c r="L3006" s="1" t="str">
        <f>_xlfn.CONCAT(space_missions[[#This Row],[Company]],"-",space_missions[[#This Row],[Rocket]])</f>
        <v>Boeing-Delta II 7920-10C</v>
      </c>
      <c r="M3006" s="1">
        <f>YEAR(space_missions[[#This Row],[Date]])</f>
        <v>1998</v>
      </c>
    </row>
    <row r="3007" spans="1:13" x14ac:dyDescent="0.3">
      <c r="A3007" s="1" t="s">
        <v>2338</v>
      </c>
      <c r="B3007" s="1" t="s">
        <v>2477</v>
      </c>
      <c r="C3007" s="2">
        <v>35913</v>
      </c>
      <c r="D3007" s="3">
        <v>0.95347222222222228</v>
      </c>
      <c r="E3007" s="1" t="s">
        <v>2828</v>
      </c>
      <c r="F3007" s="1" t="s">
        <v>3321</v>
      </c>
      <c r="G3007" s="1" t="s">
        <v>13</v>
      </c>
      <c r="H3007" s="1" t="s">
        <v>14</v>
      </c>
      <c r="I3007" s="1" t="s">
        <v>15</v>
      </c>
      <c r="J3007" s="1">
        <f>FIND(", ",space_missions[[#This Row],[Location]])</f>
        <v>6</v>
      </c>
      <c r="K3007" s="1" t="str">
        <f t="shared" si="46"/>
        <v xml:space="preserve"> France</v>
      </c>
      <c r="L3007" s="1" t="str">
        <f>_xlfn.CONCAT(space_missions[[#This Row],[Company]],"-",space_missions[[#This Row],[Rocket]])</f>
        <v>Arianespace-Ariane 44P</v>
      </c>
      <c r="M3007" s="1">
        <f>YEAR(space_missions[[#This Row],[Date]])</f>
        <v>1998</v>
      </c>
    </row>
    <row r="3008" spans="1:13" x14ac:dyDescent="0.3">
      <c r="A3008" s="1" t="s">
        <v>973</v>
      </c>
      <c r="B3008" s="1" t="s">
        <v>3258</v>
      </c>
      <c r="C3008" s="2">
        <v>35917</v>
      </c>
      <c r="D3008" s="3">
        <v>0.38611111111111113</v>
      </c>
      <c r="E3008" s="1" t="s">
        <v>2225</v>
      </c>
      <c r="F3008" s="1" t="s">
        <v>3322</v>
      </c>
      <c r="G3008" s="1" t="s">
        <v>2227</v>
      </c>
      <c r="H3008" s="1" t="s">
        <v>2228</v>
      </c>
      <c r="I3008" s="1" t="s">
        <v>15</v>
      </c>
      <c r="J3008" s="1">
        <f>FIND(", ",space_missions[[#This Row],[Location]])</f>
        <v>5</v>
      </c>
      <c r="K3008" s="1" t="str">
        <f t="shared" si="46"/>
        <v xml:space="preserve"> China</v>
      </c>
      <c r="L3008" s="1" t="str">
        <f>_xlfn.CONCAT(space_missions[[#This Row],[Company]],"-",space_missions[[#This Row],[Rocket]])</f>
        <v>CASC-Long March 2C</v>
      </c>
      <c r="M3008" s="1">
        <f>YEAR(space_missions[[#This Row],[Date]])</f>
        <v>1998</v>
      </c>
    </row>
    <row r="3009" spans="1:13" x14ac:dyDescent="0.3">
      <c r="A3009" s="1" t="s">
        <v>2882</v>
      </c>
      <c r="B3009" s="1" t="s">
        <v>2113</v>
      </c>
      <c r="C3009" s="2">
        <v>35922</v>
      </c>
      <c r="D3009" s="3">
        <v>0.37013888888888891</v>
      </c>
      <c r="E3009" s="1" t="s">
        <v>1302</v>
      </c>
      <c r="F3009" s="1" t="s">
        <v>3323</v>
      </c>
      <c r="G3009" s="1" t="s">
        <v>13</v>
      </c>
      <c r="H3009" s="1" t="s">
        <v>14</v>
      </c>
      <c r="I3009" s="1" t="s">
        <v>15</v>
      </c>
      <c r="J3009" s="1">
        <f>FIND(", ",space_missions[[#This Row],[Location]])</f>
        <v>10</v>
      </c>
      <c r="K3009" s="1" t="str">
        <f t="shared" si="46"/>
        <v xml:space="preserve"> Russia</v>
      </c>
      <c r="L3009" s="1" t="str">
        <f>_xlfn.CONCAT(space_missions[[#This Row],[Company]],"-",space_missions[[#This Row],[Rocket]])</f>
        <v>VKS RF-Molniya-M /Block 2BL</v>
      </c>
      <c r="M3009" s="1">
        <f>YEAR(space_missions[[#This Row],[Date]])</f>
        <v>1998</v>
      </c>
    </row>
    <row r="3010" spans="1:13" x14ac:dyDescent="0.3">
      <c r="A3010" s="1" t="s">
        <v>2747</v>
      </c>
      <c r="B3010" s="1" t="s">
        <v>464</v>
      </c>
      <c r="C3010" s="2">
        <v>35924</v>
      </c>
      <c r="D3010" s="3">
        <v>6.805555555555555E-2</v>
      </c>
      <c r="E3010" s="1" t="s">
        <v>3269</v>
      </c>
      <c r="F3010" s="1" t="s">
        <v>3324</v>
      </c>
      <c r="G3010" s="1" t="s">
        <v>13</v>
      </c>
      <c r="H3010" s="1" t="s">
        <v>14</v>
      </c>
      <c r="I3010" s="1" t="s">
        <v>15</v>
      </c>
      <c r="J3010" s="1">
        <f>FIND(", ",space_missions[[#This Row],[Location]])</f>
        <v>7</v>
      </c>
      <c r="K3010" s="1" t="str">
        <f t="shared" ref="K3010:K3073" si="47">RIGHT(B3010,LEN(B3010)-FIND("*",SUBSTITUTE(B3010,", ","*",LEN(B3010)-LEN(SUBSTITUTE(B3010,", ","*")))))</f>
        <v xml:space="preserve"> USA</v>
      </c>
      <c r="L3010" s="1" t="str">
        <f>_xlfn.CONCAT(space_missions[[#This Row],[Company]],"-",space_missions[[#This Row],[Rocket]])</f>
        <v>Lockheed-Titan IV(401)B</v>
      </c>
      <c r="M3010" s="1">
        <f>YEAR(space_missions[[#This Row],[Date]])</f>
        <v>1998</v>
      </c>
    </row>
    <row r="3011" spans="1:13" x14ac:dyDescent="0.3">
      <c r="A3011" s="1" t="s">
        <v>2747</v>
      </c>
      <c r="B3011" s="1" t="s">
        <v>322</v>
      </c>
      <c r="C3011" s="2">
        <v>35928</v>
      </c>
      <c r="D3011" s="3">
        <v>0.66111111111111109</v>
      </c>
      <c r="E3011" s="1" t="s">
        <v>2622</v>
      </c>
      <c r="F3011" s="1" t="s">
        <v>3325</v>
      </c>
      <c r="G3011" s="1" t="s">
        <v>13</v>
      </c>
      <c r="H3011" s="1" t="s">
        <v>2624</v>
      </c>
      <c r="I3011" s="1" t="s">
        <v>15</v>
      </c>
      <c r="J3011" s="1">
        <f>FIND(", ",space_missions[[#This Row],[Location]])</f>
        <v>7</v>
      </c>
      <c r="K3011" s="1" t="str">
        <f t="shared" si="47"/>
        <v xml:space="preserve"> USA</v>
      </c>
      <c r="L3011" s="1" t="str">
        <f>_xlfn.CONCAT(space_missions[[#This Row],[Company]],"-",space_missions[[#This Row],[Rocket]])</f>
        <v>Lockheed-Titan II(23)G</v>
      </c>
      <c r="M3011" s="1">
        <f>YEAR(space_missions[[#This Row],[Date]])</f>
        <v>1998</v>
      </c>
    </row>
    <row r="3012" spans="1:13" x14ac:dyDescent="0.3">
      <c r="A3012" s="1" t="s">
        <v>2655</v>
      </c>
      <c r="B3012" s="1" t="s">
        <v>261</v>
      </c>
      <c r="C3012" s="2">
        <v>35932</v>
      </c>
      <c r="D3012" s="3">
        <v>0.88611111111111107</v>
      </c>
      <c r="E3012" s="1" t="s">
        <v>3235</v>
      </c>
      <c r="F3012" s="1" t="s">
        <v>3326</v>
      </c>
      <c r="G3012" s="1" t="s">
        <v>13</v>
      </c>
      <c r="H3012" s="1" t="s">
        <v>14</v>
      </c>
      <c r="I3012" s="1" t="s">
        <v>15</v>
      </c>
      <c r="J3012" s="1">
        <f>FIND(", ",space_missions[[#This Row],[Location]])</f>
        <v>7</v>
      </c>
      <c r="K3012" s="1" t="str">
        <f t="shared" si="47"/>
        <v xml:space="preserve"> USA</v>
      </c>
      <c r="L3012" s="1" t="str">
        <f>_xlfn.CONCAT(space_missions[[#This Row],[Company]],"-",space_missions[[#This Row],[Rocket]])</f>
        <v>Boeing-Delta II 7920-10C</v>
      </c>
      <c r="M3012" s="1">
        <f>YEAR(space_missions[[#This Row],[Date]])</f>
        <v>1998</v>
      </c>
    </row>
    <row r="3013" spans="1:13" x14ac:dyDescent="0.3">
      <c r="A3013" s="1" t="s">
        <v>973</v>
      </c>
      <c r="B3013" s="1" t="s">
        <v>2769</v>
      </c>
      <c r="C3013" s="2">
        <v>35945</v>
      </c>
      <c r="D3013" s="3">
        <v>0.41666666666666669</v>
      </c>
      <c r="E3013" s="1" t="s">
        <v>3159</v>
      </c>
      <c r="F3013" s="1" t="s">
        <v>3327</v>
      </c>
      <c r="G3013" s="1" t="s">
        <v>13</v>
      </c>
      <c r="H3013" s="1" t="s">
        <v>14</v>
      </c>
      <c r="I3013" s="1" t="s">
        <v>15</v>
      </c>
      <c r="J3013" s="1">
        <f>FIND(", ",space_missions[[#This Row],[Location]])</f>
        <v>5</v>
      </c>
      <c r="K3013" s="1" t="str">
        <f t="shared" si="47"/>
        <v xml:space="preserve"> China</v>
      </c>
      <c r="L3013" s="1" t="str">
        <f>_xlfn.CONCAT(space_missions[[#This Row],[Company]],"-",space_missions[[#This Row],[Rocket]])</f>
        <v>CASC-Long March 3B</v>
      </c>
      <c r="M3013" s="1">
        <f>YEAR(space_missions[[#This Row],[Date]])</f>
        <v>1998</v>
      </c>
    </row>
    <row r="3014" spans="1:13" x14ac:dyDescent="0.3">
      <c r="A3014" s="1" t="s">
        <v>54</v>
      </c>
      <c r="B3014" s="1" t="s">
        <v>749</v>
      </c>
      <c r="C3014" s="2">
        <v>35948</v>
      </c>
      <c r="D3014" s="3">
        <v>0.92083333333333328</v>
      </c>
      <c r="E3014" s="1" t="s">
        <v>2362</v>
      </c>
      <c r="F3014" s="1" t="s">
        <v>3328</v>
      </c>
      <c r="G3014" s="1" t="s">
        <v>13</v>
      </c>
      <c r="H3014" s="1" t="s">
        <v>2129</v>
      </c>
      <c r="I3014" s="1" t="s">
        <v>15</v>
      </c>
      <c r="J3014" s="1">
        <f>FIND(", ",space_missions[[#This Row],[Location]])</f>
        <v>7</v>
      </c>
      <c r="K3014" s="1" t="str">
        <f t="shared" si="47"/>
        <v xml:space="preserve"> USA</v>
      </c>
      <c r="L3014" s="1" t="str">
        <f>_xlfn.CONCAT(space_missions[[#This Row],[Company]],"-",space_missions[[#This Row],[Rocket]])</f>
        <v>NASA-Space Shuttle Discovery</v>
      </c>
      <c r="M3014" s="1">
        <f>YEAR(space_missions[[#This Row],[Date]])</f>
        <v>1998</v>
      </c>
    </row>
    <row r="3015" spans="1:13" x14ac:dyDescent="0.3">
      <c r="A3015" s="1" t="s">
        <v>2655</v>
      </c>
      <c r="B3015" s="1" t="s">
        <v>43</v>
      </c>
      <c r="C3015" s="2">
        <v>35956</v>
      </c>
      <c r="D3015" s="3">
        <v>2.4305555555555556E-2</v>
      </c>
      <c r="E3015" s="1" t="s">
        <v>2805</v>
      </c>
      <c r="F3015" s="1" t="s">
        <v>3329</v>
      </c>
      <c r="G3015" s="1" t="s">
        <v>13</v>
      </c>
      <c r="H3015" s="1" t="s">
        <v>14</v>
      </c>
      <c r="I3015" s="1" t="s">
        <v>15</v>
      </c>
      <c r="J3015" s="1">
        <f>FIND(", ",space_missions[[#This Row],[Location]])</f>
        <v>8</v>
      </c>
      <c r="K3015" s="1" t="str">
        <f t="shared" si="47"/>
        <v xml:space="preserve"> USA</v>
      </c>
      <c r="L3015" s="1" t="str">
        <f>_xlfn.CONCAT(space_missions[[#This Row],[Company]],"-",space_missions[[#This Row],[Rocket]])</f>
        <v>Boeing-Delta II 7925</v>
      </c>
      <c r="M3015" s="1">
        <f>YEAR(space_missions[[#This Row],[Date]])</f>
        <v>1998</v>
      </c>
    </row>
    <row r="3016" spans="1:13" x14ac:dyDescent="0.3">
      <c r="A3016" s="1" t="s">
        <v>2882</v>
      </c>
      <c r="B3016" s="1" t="s">
        <v>2050</v>
      </c>
      <c r="C3016" s="2">
        <v>35961</v>
      </c>
      <c r="D3016" s="3">
        <v>0.95694444444444449</v>
      </c>
      <c r="E3016" s="1" t="s">
        <v>1829</v>
      </c>
      <c r="F3016" s="1" t="s">
        <v>3330</v>
      </c>
      <c r="G3016" s="1" t="s">
        <v>13</v>
      </c>
      <c r="H3016" s="1" t="s">
        <v>14</v>
      </c>
      <c r="I3016" s="1" t="s">
        <v>56</v>
      </c>
      <c r="J3016" s="1">
        <f>FIND(", ",space_missions[[#This Row],[Location]])</f>
        <v>10</v>
      </c>
      <c r="K3016" s="1" t="str">
        <f t="shared" si="47"/>
        <v xml:space="preserve"> Russia</v>
      </c>
      <c r="L3016" s="1" t="str">
        <f>_xlfn.CONCAT(space_missions[[#This Row],[Company]],"-",space_missions[[#This Row],[Rocket]])</f>
        <v>VKS RF-Tsyklon-3</v>
      </c>
      <c r="M3016" s="1">
        <f>YEAR(space_missions[[#This Row],[Date]])</f>
        <v>1998</v>
      </c>
    </row>
    <row r="3017" spans="1:13" x14ac:dyDescent="0.3">
      <c r="A3017" s="1" t="s">
        <v>973</v>
      </c>
      <c r="B3017" s="1" t="s">
        <v>2769</v>
      </c>
      <c r="C3017" s="2">
        <v>35964</v>
      </c>
      <c r="D3017" s="3">
        <v>0.3888888888888889</v>
      </c>
      <c r="E3017" s="1" t="s">
        <v>3159</v>
      </c>
      <c r="F3017" s="1" t="s">
        <v>3331</v>
      </c>
      <c r="G3017" s="1" t="s">
        <v>13</v>
      </c>
      <c r="H3017" s="1" t="s">
        <v>14</v>
      </c>
      <c r="I3017" s="1" t="s">
        <v>15</v>
      </c>
      <c r="J3017" s="1">
        <f>FIND(", ",space_missions[[#This Row],[Location]])</f>
        <v>5</v>
      </c>
      <c r="K3017" s="1" t="str">
        <f t="shared" si="47"/>
        <v xml:space="preserve"> China</v>
      </c>
      <c r="L3017" s="1" t="str">
        <f>_xlfn.CONCAT(space_missions[[#This Row],[Company]],"-",space_missions[[#This Row],[Rocket]])</f>
        <v>CASC-Long March 3B</v>
      </c>
      <c r="M3017" s="1">
        <f>YEAR(space_missions[[#This Row],[Date]])</f>
        <v>1998</v>
      </c>
    </row>
    <row r="3018" spans="1:13" x14ac:dyDescent="0.3">
      <c r="A3018" s="1" t="s">
        <v>3085</v>
      </c>
      <c r="B3018" s="1" t="s">
        <v>226</v>
      </c>
      <c r="C3018" s="2">
        <v>35964</v>
      </c>
      <c r="D3018" s="3">
        <v>0.95</v>
      </c>
      <c r="E3018" s="1" t="s">
        <v>3008</v>
      </c>
      <c r="F3018" s="1" t="s">
        <v>3332</v>
      </c>
      <c r="G3018" s="1" t="s">
        <v>13</v>
      </c>
      <c r="H3018" s="1" t="s">
        <v>14</v>
      </c>
      <c r="I3018" s="1" t="s">
        <v>15</v>
      </c>
      <c r="J3018" s="1">
        <f>FIND(", ",space_missions[[#This Row],[Location]])</f>
        <v>8</v>
      </c>
      <c r="K3018" s="1" t="str">
        <f t="shared" si="47"/>
        <v xml:space="preserve"> USA</v>
      </c>
      <c r="L3018" s="1" t="str">
        <f>_xlfn.CONCAT(space_missions[[#This Row],[Company]],"-",space_missions[[#This Row],[Rocket]])</f>
        <v>ILS-Atlas IIAS</v>
      </c>
      <c r="M3018" s="1">
        <f>YEAR(space_missions[[#This Row],[Date]])</f>
        <v>1998</v>
      </c>
    </row>
    <row r="3019" spans="1:13" x14ac:dyDescent="0.3">
      <c r="A3019" s="1" t="s">
        <v>2882</v>
      </c>
      <c r="B3019" s="1" t="s">
        <v>1116</v>
      </c>
      <c r="C3019" s="2">
        <v>35977</v>
      </c>
      <c r="D3019" s="3">
        <v>3.3333333333333333E-2</v>
      </c>
      <c r="E3019" s="1" t="s">
        <v>1463</v>
      </c>
      <c r="F3019" s="1" t="s">
        <v>3333</v>
      </c>
      <c r="G3019" s="1" t="s">
        <v>13</v>
      </c>
      <c r="H3019" s="1" t="s">
        <v>14</v>
      </c>
      <c r="I3019" s="1" t="s">
        <v>15</v>
      </c>
      <c r="J3019" s="1">
        <f>FIND(", ",space_missions[[#This Row],[Location]])</f>
        <v>10</v>
      </c>
      <c r="K3019" s="1" t="str">
        <f t="shared" si="47"/>
        <v xml:space="preserve"> Russia</v>
      </c>
      <c r="L3019" s="1" t="str">
        <f>_xlfn.CONCAT(space_missions[[#This Row],[Company]],"-",space_missions[[#This Row],[Rocket]])</f>
        <v>VKS RF-Molniya-M /Block ML</v>
      </c>
      <c r="M3019" s="1">
        <f>YEAR(space_missions[[#This Row],[Date]])</f>
        <v>1998</v>
      </c>
    </row>
    <row r="3020" spans="1:13" x14ac:dyDescent="0.3">
      <c r="A3020" s="1" t="s">
        <v>1057</v>
      </c>
      <c r="B3020" s="1" t="s">
        <v>1058</v>
      </c>
      <c r="C3020" s="2">
        <v>35979</v>
      </c>
      <c r="D3020" s="3">
        <v>0.7583333333333333</v>
      </c>
      <c r="E3020" s="1" t="s">
        <v>3219</v>
      </c>
      <c r="F3020" s="1" t="s">
        <v>3334</v>
      </c>
      <c r="G3020" s="1" t="s">
        <v>13</v>
      </c>
      <c r="H3020" s="1" t="s">
        <v>14</v>
      </c>
      <c r="I3020" s="1" t="s">
        <v>15</v>
      </c>
      <c r="J3020" s="1">
        <f>FIND(", ",space_missions[[#This Row],[Location]])</f>
        <v>7</v>
      </c>
      <c r="K3020" s="1" t="str">
        <f t="shared" si="47"/>
        <v xml:space="preserve"> Japan</v>
      </c>
      <c r="L3020" s="1" t="str">
        <f>_xlfn.CONCAT(space_missions[[#This Row],[Company]],"-",space_missions[[#This Row],[Rocket]])</f>
        <v>ISAS-Mu-V / M-24</v>
      </c>
      <c r="M3020" s="1">
        <f>YEAR(space_missions[[#This Row],[Date]])</f>
        <v>1998</v>
      </c>
    </row>
    <row r="3021" spans="1:13" x14ac:dyDescent="0.3">
      <c r="A3021" s="1" t="s">
        <v>3335</v>
      </c>
      <c r="B3021" s="1" t="s">
        <v>3336</v>
      </c>
      <c r="C3021" s="2">
        <v>35983</v>
      </c>
      <c r="D3021" s="3">
        <v>0.13541666666666666</v>
      </c>
      <c r="E3021" s="1" t="s">
        <v>3337</v>
      </c>
      <c r="F3021" s="1" t="s">
        <v>3338</v>
      </c>
      <c r="G3021" s="1" t="s">
        <v>13</v>
      </c>
      <c r="H3021" s="1" t="s">
        <v>14</v>
      </c>
      <c r="I3021" s="1" t="s">
        <v>15</v>
      </c>
      <c r="J3021" s="1">
        <f>FIND(", ",space_missions[[#This Row],[Location]])</f>
        <v>16</v>
      </c>
      <c r="K3021" s="1" t="str">
        <f t="shared" si="47"/>
        <v xml:space="preserve"> Barents Sea</v>
      </c>
      <c r="L3021" s="1" t="str">
        <f>_xlfn.CONCAT(space_missions[[#This Row],[Company]],"-",space_missions[[#This Row],[Rocket]])</f>
        <v>SRC-Shtil'</v>
      </c>
      <c r="M3021" s="1">
        <f>YEAR(space_missions[[#This Row],[Date]])</f>
        <v>1998</v>
      </c>
    </row>
    <row r="3022" spans="1:13" x14ac:dyDescent="0.3">
      <c r="A3022" s="1" t="s">
        <v>2882</v>
      </c>
      <c r="B3022" s="1" t="s">
        <v>2404</v>
      </c>
      <c r="C3022" s="2">
        <v>35986</v>
      </c>
      <c r="D3022" s="3">
        <v>0.27083333333333331</v>
      </c>
      <c r="E3022" s="1" t="s">
        <v>2405</v>
      </c>
      <c r="F3022" s="1" t="s">
        <v>3339</v>
      </c>
      <c r="G3022" s="1" t="s">
        <v>13</v>
      </c>
      <c r="H3022" s="1" t="s">
        <v>14</v>
      </c>
      <c r="I3022" s="1" t="s">
        <v>15</v>
      </c>
      <c r="J3022" s="1">
        <f>FIND(", ",space_missions[[#This Row],[Location]])</f>
        <v>10</v>
      </c>
      <c r="K3022" s="1" t="str">
        <f t="shared" si="47"/>
        <v xml:space="preserve"> Kazakhstan</v>
      </c>
      <c r="L3022" s="1" t="str">
        <f>_xlfn.CONCAT(space_missions[[#This Row],[Company]],"-",space_missions[[#This Row],[Rocket]])</f>
        <v>VKS RF-Zenit-2</v>
      </c>
      <c r="M3022" s="1">
        <f>YEAR(space_missions[[#This Row],[Date]])</f>
        <v>1998</v>
      </c>
    </row>
    <row r="3023" spans="1:13" x14ac:dyDescent="0.3">
      <c r="A3023" s="1" t="s">
        <v>2882</v>
      </c>
      <c r="B3023" s="1" t="s">
        <v>2404</v>
      </c>
      <c r="C3023" s="2">
        <v>36004</v>
      </c>
      <c r="D3023" s="3">
        <v>0.38541666666666669</v>
      </c>
      <c r="E3023" s="1" t="s">
        <v>2405</v>
      </c>
      <c r="F3023" s="1" t="s">
        <v>3340</v>
      </c>
      <c r="G3023" s="1" t="s">
        <v>13</v>
      </c>
      <c r="H3023" s="1" t="s">
        <v>14</v>
      </c>
      <c r="I3023" s="1" t="s">
        <v>15</v>
      </c>
      <c r="J3023" s="1">
        <f>FIND(", ",space_missions[[#This Row],[Location]])</f>
        <v>10</v>
      </c>
      <c r="K3023" s="1" t="str">
        <f t="shared" si="47"/>
        <v xml:space="preserve"> Kazakhstan</v>
      </c>
      <c r="L3023" s="1" t="str">
        <f>_xlfn.CONCAT(space_missions[[#This Row],[Company]],"-",space_missions[[#This Row],[Rocket]])</f>
        <v>VKS RF-Zenit-2</v>
      </c>
      <c r="M3023" s="1">
        <f>YEAR(space_missions[[#This Row],[Date]])</f>
        <v>1998</v>
      </c>
    </row>
    <row r="3024" spans="1:13" x14ac:dyDescent="0.3">
      <c r="A3024" s="1" t="s">
        <v>2740</v>
      </c>
      <c r="B3024" s="1" t="s">
        <v>3272</v>
      </c>
      <c r="C3024" s="2">
        <v>36009</v>
      </c>
      <c r="D3024" s="3">
        <v>0.68333333333333335</v>
      </c>
      <c r="E3024" s="1" t="s">
        <v>3293</v>
      </c>
      <c r="F3024" s="1" t="s">
        <v>3341</v>
      </c>
      <c r="G3024" s="1" t="s">
        <v>2227</v>
      </c>
      <c r="H3024" s="1" t="s">
        <v>2744</v>
      </c>
      <c r="I3024" s="1" t="s">
        <v>15</v>
      </c>
      <c r="J3024" s="1">
        <f>FIND(", ",space_missions[[#This Row],[Location]])</f>
        <v>10</v>
      </c>
      <c r="K3024" s="1" t="str">
        <f t="shared" si="47"/>
        <v xml:space="preserve"> USA</v>
      </c>
      <c r="L3024" s="1" t="str">
        <f>_xlfn.CONCAT(space_missions[[#This Row],[Company]],"-",space_missions[[#This Row],[Rocket]])</f>
        <v>Northrop-Pegasus XL/HAPS</v>
      </c>
      <c r="M3024" s="1">
        <f>YEAR(space_missions[[#This Row],[Date]])</f>
        <v>1998</v>
      </c>
    </row>
    <row r="3025" spans="1:13" x14ac:dyDescent="0.3">
      <c r="A3025" s="1" t="s">
        <v>2747</v>
      </c>
      <c r="B3025" s="1" t="s">
        <v>521</v>
      </c>
      <c r="C3025" s="2">
        <v>36019</v>
      </c>
      <c r="D3025" s="3">
        <v>0.47916666666666669</v>
      </c>
      <c r="E3025" s="1" t="s">
        <v>3018</v>
      </c>
      <c r="F3025" s="1" t="s">
        <v>3342</v>
      </c>
      <c r="G3025" s="1" t="s">
        <v>13</v>
      </c>
      <c r="H3025" s="1" t="s">
        <v>14</v>
      </c>
      <c r="I3025" s="1" t="s">
        <v>21</v>
      </c>
      <c r="J3025" s="1">
        <f>FIND(", ",space_missions[[#This Row],[Location]])</f>
        <v>7</v>
      </c>
      <c r="K3025" s="1" t="str">
        <f t="shared" si="47"/>
        <v xml:space="preserve"> USA</v>
      </c>
      <c r="L3025" s="1" t="str">
        <f>_xlfn.CONCAT(space_missions[[#This Row],[Company]],"-",space_missions[[#This Row],[Rocket]])</f>
        <v>Lockheed-Titan IV(401)A</v>
      </c>
      <c r="M3025" s="1">
        <f>YEAR(space_missions[[#This Row],[Date]])</f>
        <v>1998</v>
      </c>
    </row>
    <row r="3026" spans="1:13" x14ac:dyDescent="0.3">
      <c r="A3026" s="1" t="s">
        <v>9</v>
      </c>
      <c r="B3026" s="1" t="s">
        <v>543</v>
      </c>
      <c r="C3026" s="2">
        <v>36019</v>
      </c>
      <c r="D3026" s="3">
        <v>0.53680555555555554</v>
      </c>
      <c r="E3026" s="1" t="s">
        <v>1463</v>
      </c>
      <c r="F3026" s="1" t="s">
        <v>3343</v>
      </c>
      <c r="G3026" s="1" t="s">
        <v>13</v>
      </c>
      <c r="H3026" s="1" t="s">
        <v>14</v>
      </c>
      <c r="I3026" s="1" t="s">
        <v>15</v>
      </c>
      <c r="J3026" s="1">
        <f>FIND(", ",space_missions[[#This Row],[Location]])</f>
        <v>10</v>
      </c>
      <c r="K3026" s="1" t="str">
        <f t="shared" si="47"/>
        <v xml:space="preserve"> Russia</v>
      </c>
      <c r="L3026" s="1" t="str">
        <f>_xlfn.CONCAT(space_missions[[#This Row],[Company]],"-",space_missions[[#This Row],[Rocket]])</f>
        <v>RVSN USSR-Molniya-M /Block ML</v>
      </c>
      <c r="M3026" s="1">
        <f>YEAR(space_missions[[#This Row],[Date]])</f>
        <v>1998</v>
      </c>
    </row>
    <row r="3027" spans="1:13" x14ac:dyDescent="0.3">
      <c r="A3027" s="1" t="s">
        <v>973</v>
      </c>
      <c r="B3027" s="1" t="s">
        <v>3258</v>
      </c>
      <c r="C3027" s="2">
        <v>36026</v>
      </c>
      <c r="D3027" s="3">
        <v>0.95902777777777781</v>
      </c>
      <c r="E3027" s="1" t="s">
        <v>2225</v>
      </c>
      <c r="F3027" s="1" t="s">
        <v>3344</v>
      </c>
      <c r="G3027" s="1" t="s">
        <v>2227</v>
      </c>
      <c r="H3027" s="1" t="s">
        <v>2228</v>
      </c>
      <c r="I3027" s="1" t="s">
        <v>15</v>
      </c>
      <c r="J3027" s="1">
        <f>FIND(", ",space_missions[[#This Row],[Location]])</f>
        <v>5</v>
      </c>
      <c r="K3027" s="1" t="str">
        <f t="shared" si="47"/>
        <v xml:space="preserve"> China</v>
      </c>
      <c r="L3027" s="1" t="str">
        <f>_xlfn.CONCAT(space_missions[[#This Row],[Company]],"-",space_missions[[#This Row],[Rocket]])</f>
        <v>CASC-Long March 2C</v>
      </c>
      <c r="M3027" s="1">
        <f>YEAR(space_missions[[#This Row],[Date]])</f>
        <v>1998</v>
      </c>
    </row>
    <row r="3028" spans="1:13" x14ac:dyDescent="0.3">
      <c r="A3028" s="1" t="s">
        <v>2655</v>
      </c>
      <c r="B3028" s="1" t="s">
        <v>261</v>
      </c>
      <c r="C3028" s="2">
        <v>36031</v>
      </c>
      <c r="D3028" s="3">
        <v>0.50555555555555554</v>
      </c>
      <c r="E3028" s="1" t="s">
        <v>3235</v>
      </c>
      <c r="F3028" s="1" t="s">
        <v>3345</v>
      </c>
      <c r="G3028" s="1" t="s">
        <v>13</v>
      </c>
      <c r="H3028" s="1" t="s">
        <v>14</v>
      </c>
      <c r="I3028" s="1" t="s">
        <v>15</v>
      </c>
      <c r="J3028" s="1">
        <f>FIND(", ",space_missions[[#This Row],[Location]])</f>
        <v>7</v>
      </c>
      <c r="K3028" s="1" t="str">
        <f t="shared" si="47"/>
        <v xml:space="preserve"> USA</v>
      </c>
      <c r="L3028" s="1" t="str">
        <f>_xlfn.CONCAT(space_missions[[#This Row],[Company]],"-",space_missions[[#This Row],[Rocket]])</f>
        <v>Boeing-Delta II 7920-10C</v>
      </c>
      <c r="M3028" s="1">
        <f>YEAR(space_missions[[#This Row],[Date]])</f>
        <v>1998</v>
      </c>
    </row>
    <row r="3029" spans="1:13" x14ac:dyDescent="0.3">
      <c r="A3029" s="1" t="s">
        <v>2338</v>
      </c>
      <c r="B3029" s="1" t="s">
        <v>2477</v>
      </c>
      <c r="C3029" s="2">
        <v>36032</v>
      </c>
      <c r="D3029" s="3">
        <v>0.96319444444444446</v>
      </c>
      <c r="E3029" s="1" t="s">
        <v>2828</v>
      </c>
      <c r="F3029" s="1" t="s">
        <v>3346</v>
      </c>
      <c r="G3029" s="1" t="s">
        <v>13</v>
      </c>
      <c r="H3029" s="1" t="s">
        <v>14</v>
      </c>
      <c r="I3029" s="1" t="s">
        <v>15</v>
      </c>
      <c r="J3029" s="1">
        <f>FIND(", ",space_missions[[#This Row],[Location]])</f>
        <v>6</v>
      </c>
      <c r="K3029" s="1" t="str">
        <f t="shared" si="47"/>
        <v xml:space="preserve"> France</v>
      </c>
      <c r="L3029" s="1" t="str">
        <f>_xlfn.CONCAT(space_missions[[#This Row],[Company]],"-",space_missions[[#This Row],[Rocket]])</f>
        <v>Arianespace-Ariane 44P</v>
      </c>
      <c r="M3029" s="1">
        <f>YEAR(space_missions[[#This Row],[Date]])</f>
        <v>1998</v>
      </c>
    </row>
    <row r="3030" spans="1:13" x14ac:dyDescent="0.3">
      <c r="A3030" s="1" t="s">
        <v>2655</v>
      </c>
      <c r="B3030" s="1" t="s">
        <v>102</v>
      </c>
      <c r="C3030" s="2">
        <v>36034</v>
      </c>
      <c r="D3030" s="3">
        <v>5.347222222222222E-2</v>
      </c>
      <c r="E3030" s="1" t="s">
        <v>3347</v>
      </c>
      <c r="F3030" s="1" t="s">
        <v>3348</v>
      </c>
      <c r="G3030" s="1" t="s">
        <v>13</v>
      </c>
      <c r="H3030" s="1" t="s">
        <v>14</v>
      </c>
      <c r="I3030" s="1" t="s">
        <v>21</v>
      </c>
      <c r="J3030" s="1">
        <f>FIND(", ",space_missions[[#This Row],[Location]])</f>
        <v>8</v>
      </c>
      <c r="K3030" s="1" t="str">
        <f t="shared" si="47"/>
        <v xml:space="preserve"> USA</v>
      </c>
      <c r="L3030" s="1" t="str">
        <f>_xlfn.CONCAT(space_missions[[#This Row],[Company]],"-",space_missions[[#This Row],[Rocket]])</f>
        <v>Boeing-Delta III 8930</v>
      </c>
      <c r="M3030" s="1">
        <f>YEAR(space_missions[[#This Row],[Date]])</f>
        <v>1998</v>
      </c>
    </row>
    <row r="3031" spans="1:13" x14ac:dyDescent="0.3">
      <c r="A3031" s="1" t="s">
        <v>3349</v>
      </c>
      <c r="B3031" s="1" t="s">
        <v>3350</v>
      </c>
      <c r="C3031" s="2">
        <v>36038</v>
      </c>
      <c r="D3031" s="3">
        <v>0.12986111111111112</v>
      </c>
      <c r="E3031" s="1" t="s">
        <v>3351</v>
      </c>
      <c r="F3031" s="1" t="s">
        <v>3352</v>
      </c>
      <c r="G3031" s="1" t="s">
        <v>13</v>
      </c>
      <c r="H3031" s="1" t="s">
        <v>14</v>
      </c>
      <c r="I3031" s="1" t="s">
        <v>21</v>
      </c>
      <c r="J3031" s="1">
        <f>FIND(", ",space_missions[[#This Row],[Location]])</f>
        <v>6</v>
      </c>
      <c r="K3031" s="1" t="str">
        <f t="shared" si="47"/>
        <v xml:space="preserve"> North Korea</v>
      </c>
      <c r="L3031" s="1" t="str">
        <f>_xlfn.CONCAT(space_missions[[#This Row],[Company]],"-",space_missions[[#This Row],[Rocket]])</f>
        <v>KCST-Taepodong-1</v>
      </c>
      <c r="M3031" s="1">
        <f>YEAR(space_missions[[#This Row],[Date]])</f>
        <v>1998</v>
      </c>
    </row>
    <row r="3032" spans="1:13" x14ac:dyDescent="0.3">
      <c r="A3032" s="1" t="s">
        <v>2655</v>
      </c>
      <c r="B3032" s="1" t="s">
        <v>261</v>
      </c>
      <c r="C3032" s="2">
        <v>36046</v>
      </c>
      <c r="D3032" s="3">
        <v>0.88402777777777775</v>
      </c>
      <c r="E3032" s="1" t="s">
        <v>3235</v>
      </c>
      <c r="F3032" s="1" t="s">
        <v>3353</v>
      </c>
      <c r="G3032" s="1" t="s">
        <v>13</v>
      </c>
      <c r="H3032" s="1" t="s">
        <v>14</v>
      </c>
      <c r="I3032" s="1" t="s">
        <v>15</v>
      </c>
      <c r="J3032" s="1">
        <f>FIND(", ",space_missions[[#This Row],[Location]])</f>
        <v>7</v>
      </c>
      <c r="K3032" s="1" t="str">
        <f t="shared" si="47"/>
        <v xml:space="preserve"> USA</v>
      </c>
      <c r="L3032" s="1" t="str">
        <f>_xlfn.CONCAT(space_missions[[#This Row],[Company]],"-",space_missions[[#This Row],[Rocket]])</f>
        <v>Boeing-Delta II 7920-10C</v>
      </c>
      <c r="M3032" s="1">
        <f>YEAR(space_missions[[#This Row],[Date]])</f>
        <v>1998</v>
      </c>
    </row>
    <row r="3033" spans="1:13" x14ac:dyDescent="0.3">
      <c r="A3033" s="1" t="s">
        <v>2882</v>
      </c>
      <c r="B3033" s="1" t="s">
        <v>2404</v>
      </c>
      <c r="C3033" s="2">
        <v>36047</v>
      </c>
      <c r="D3033" s="3">
        <v>0.85347222222222219</v>
      </c>
      <c r="E3033" s="1" t="s">
        <v>2405</v>
      </c>
      <c r="F3033" s="1" t="s">
        <v>3354</v>
      </c>
      <c r="G3033" s="1" t="s">
        <v>13</v>
      </c>
      <c r="H3033" s="1" t="s">
        <v>14</v>
      </c>
      <c r="I3033" s="1" t="s">
        <v>21</v>
      </c>
      <c r="J3033" s="1">
        <f>FIND(", ",space_missions[[#This Row],[Location]])</f>
        <v>10</v>
      </c>
      <c r="K3033" s="1" t="str">
        <f t="shared" si="47"/>
        <v xml:space="preserve"> Kazakhstan</v>
      </c>
      <c r="L3033" s="1" t="str">
        <f>_xlfn.CONCAT(space_missions[[#This Row],[Company]],"-",space_missions[[#This Row],[Rocket]])</f>
        <v>VKS RF-Zenit-2</v>
      </c>
      <c r="M3033" s="1">
        <f>YEAR(space_missions[[#This Row],[Date]])</f>
        <v>1998</v>
      </c>
    </row>
    <row r="3034" spans="1:13" x14ac:dyDescent="0.3">
      <c r="A3034" s="1" t="s">
        <v>2338</v>
      </c>
      <c r="B3034" s="1" t="s">
        <v>2477</v>
      </c>
      <c r="C3034" s="2">
        <v>36054</v>
      </c>
      <c r="D3034" s="3">
        <v>0.27152777777777776</v>
      </c>
      <c r="E3034" s="1" t="s">
        <v>2609</v>
      </c>
      <c r="F3034" s="1" t="s">
        <v>3355</v>
      </c>
      <c r="G3034" s="1" t="s">
        <v>13</v>
      </c>
      <c r="H3034" s="1" t="s">
        <v>14</v>
      </c>
      <c r="I3034" s="1" t="s">
        <v>15</v>
      </c>
      <c r="J3034" s="1">
        <f>FIND(", ",space_missions[[#This Row],[Location]])</f>
        <v>6</v>
      </c>
      <c r="K3034" s="1" t="str">
        <f t="shared" si="47"/>
        <v xml:space="preserve"> France</v>
      </c>
      <c r="L3034" s="1" t="str">
        <f>_xlfn.CONCAT(space_missions[[#This Row],[Company]],"-",space_missions[[#This Row],[Rocket]])</f>
        <v>Arianespace-Ariane 44LP</v>
      </c>
      <c r="M3034" s="1">
        <f>YEAR(space_missions[[#This Row],[Date]])</f>
        <v>1998</v>
      </c>
    </row>
    <row r="3035" spans="1:13" x14ac:dyDescent="0.3">
      <c r="A3035" s="1" t="s">
        <v>2740</v>
      </c>
      <c r="B3035" s="1" t="s">
        <v>3272</v>
      </c>
      <c r="C3035" s="2">
        <v>36061</v>
      </c>
      <c r="D3035" s="3">
        <v>0.21249999999999999</v>
      </c>
      <c r="E3035" s="1" t="s">
        <v>3293</v>
      </c>
      <c r="F3035" s="1" t="s">
        <v>3356</v>
      </c>
      <c r="G3035" s="1" t="s">
        <v>2227</v>
      </c>
      <c r="H3035" s="1" t="s">
        <v>2744</v>
      </c>
      <c r="I3035" s="1" t="s">
        <v>15</v>
      </c>
      <c r="J3035" s="1">
        <f>FIND(", ",space_missions[[#This Row],[Location]])</f>
        <v>10</v>
      </c>
      <c r="K3035" s="1" t="str">
        <f t="shared" si="47"/>
        <v xml:space="preserve"> USA</v>
      </c>
      <c r="L3035" s="1" t="str">
        <f>_xlfn.CONCAT(space_missions[[#This Row],[Company]],"-",space_missions[[#This Row],[Rocket]])</f>
        <v>Northrop-Pegasus XL/HAPS</v>
      </c>
      <c r="M3035" s="1">
        <f>YEAR(space_missions[[#This Row],[Date]])</f>
        <v>1998</v>
      </c>
    </row>
    <row r="3036" spans="1:13" x14ac:dyDescent="0.3">
      <c r="A3036" s="1" t="s">
        <v>2882</v>
      </c>
      <c r="B3036" s="1" t="s">
        <v>1116</v>
      </c>
      <c r="C3036" s="2">
        <v>36066</v>
      </c>
      <c r="D3036" s="3">
        <v>0.9868055555555556</v>
      </c>
      <c r="E3036" s="1" t="s">
        <v>1463</v>
      </c>
      <c r="F3036" s="1" t="s">
        <v>3357</v>
      </c>
      <c r="G3036" s="1" t="s">
        <v>13</v>
      </c>
      <c r="H3036" s="1" t="s">
        <v>14</v>
      </c>
      <c r="I3036" s="1" t="s">
        <v>15</v>
      </c>
      <c r="J3036" s="1">
        <f>FIND(", ",space_missions[[#This Row],[Location]])</f>
        <v>10</v>
      </c>
      <c r="K3036" s="1" t="str">
        <f t="shared" si="47"/>
        <v xml:space="preserve"> Russia</v>
      </c>
      <c r="L3036" s="1" t="str">
        <f>_xlfn.CONCAT(space_missions[[#This Row],[Company]],"-",space_missions[[#This Row],[Rocket]])</f>
        <v>VKS RF-Molniya-M /Block ML</v>
      </c>
      <c r="M3036" s="1">
        <f>YEAR(space_missions[[#This Row],[Date]])</f>
        <v>1998</v>
      </c>
    </row>
    <row r="3037" spans="1:13" x14ac:dyDescent="0.3">
      <c r="A3037" s="1" t="s">
        <v>2740</v>
      </c>
      <c r="B3037" s="1" t="s">
        <v>3027</v>
      </c>
      <c r="C3037" s="2">
        <v>36071</v>
      </c>
      <c r="D3037" s="3">
        <v>0.41944444444444445</v>
      </c>
      <c r="E3037" s="1" t="s">
        <v>3028</v>
      </c>
      <c r="F3037" s="1" t="s">
        <v>3358</v>
      </c>
      <c r="G3037" s="1" t="s">
        <v>2227</v>
      </c>
      <c r="H3037" s="1" t="s">
        <v>3030</v>
      </c>
      <c r="I3037" s="1" t="s">
        <v>15</v>
      </c>
      <c r="J3037" s="1">
        <f>FIND(", ",space_missions[[#This Row],[Location]])</f>
        <v>9</v>
      </c>
      <c r="K3037" s="1" t="str">
        <f t="shared" si="47"/>
        <v xml:space="preserve"> USA</v>
      </c>
      <c r="L3037" s="1" t="str">
        <f>_xlfn.CONCAT(space_missions[[#This Row],[Company]],"-",space_missions[[#This Row],[Rocket]])</f>
        <v>Northrop-Minotaur C (Taurus)</v>
      </c>
      <c r="M3037" s="1">
        <f>YEAR(space_missions[[#This Row],[Date]])</f>
        <v>1998</v>
      </c>
    </row>
    <row r="3038" spans="1:13" x14ac:dyDescent="0.3">
      <c r="A3038" s="1" t="s">
        <v>2338</v>
      </c>
      <c r="B3038" s="1" t="s">
        <v>2477</v>
      </c>
      <c r="C3038" s="2">
        <v>36073</v>
      </c>
      <c r="D3038" s="3">
        <v>0.95208333333333328</v>
      </c>
      <c r="E3038" s="1" t="s">
        <v>2675</v>
      </c>
      <c r="F3038" s="1" t="s">
        <v>3359</v>
      </c>
      <c r="G3038" s="1" t="s">
        <v>13</v>
      </c>
      <c r="H3038" s="1" t="s">
        <v>14</v>
      </c>
      <c r="I3038" s="1" t="s">
        <v>15</v>
      </c>
      <c r="J3038" s="1">
        <f>FIND(", ",space_missions[[#This Row],[Location]])</f>
        <v>6</v>
      </c>
      <c r="K3038" s="1" t="str">
        <f t="shared" si="47"/>
        <v xml:space="preserve"> France</v>
      </c>
      <c r="L3038" s="1" t="str">
        <f>_xlfn.CONCAT(space_missions[[#This Row],[Company]],"-",space_missions[[#This Row],[Rocket]])</f>
        <v>Arianespace-Ariane 44L</v>
      </c>
      <c r="M3038" s="1">
        <f>YEAR(space_missions[[#This Row],[Date]])</f>
        <v>1998</v>
      </c>
    </row>
    <row r="3039" spans="1:13" x14ac:dyDescent="0.3">
      <c r="A3039" s="1" t="s">
        <v>3085</v>
      </c>
      <c r="B3039" s="1" t="s">
        <v>482</v>
      </c>
      <c r="C3039" s="2">
        <v>36077</v>
      </c>
      <c r="D3039" s="3">
        <v>0.95138888888888884</v>
      </c>
      <c r="E3039" s="1" t="s">
        <v>2897</v>
      </c>
      <c r="F3039" s="1" t="s">
        <v>3360</v>
      </c>
      <c r="G3039" s="1" t="s">
        <v>13</v>
      </c>
      <c r="H3039" s="1" t="s">
        <v>14</v>
      </c>
      <c r="I3039" s="1" t="s">
        <v>15</v>
      </c>
      <c r="J3039" s="1">
        <f>FIND(", ",space_missions[[#This Row],[Location]])</f>
        <v>8</v>
      </c>
      <c r="K3039" s="1" t="str">
        <f t="shared" si="47"/>
        <v xml:space="preserve"> USA</v>
      </c>
      <c r="L3039" s="1" t="str">
        <f>_xlfn.CONCAT(space_missions[[#This Row],[Company]],"-",space_missions[[#This Row],[Rocket]])</f>
        <v>ILS-Atlas IIA</v>
      </c>
      <c r="M3039" s="1">
        <f>YEAR(space_missions[[#This Row],[Date]])</f>
        <v>1998</v>
      </c>
    </row>
    <row r="3040" spans="1:13" x14ac:dyDescent="0.3">
      <c r="A3040" s="1" t="s">
        <v>2747</v>
      </c>
      <c r="B3040" s="1" t="s">
        <v>226</v>
      </c>
      <c r="C3040" s="2">
        <v>36088</v>
      </c>
      <c r="D3040" s="3">
        <v>0.30486111111111114</v>
      </c>
      <c r="E3040" s="1" t="s">
        <v>2897</v>
      </c>
      <c r="F3040" s="1" t="s">
        <v>3361</v>
      </c>
      <c r="G3040" s="1" t="s">
        <v>13</v>
      </c>
      <c r="H3040" s="1" t="s">
        <v>14</v>
      </c>
      <c r="I3040" s="1" t="s">
        <v>15</v>
      </c>
      <c r="J3040" s="1">
        <f>FIND(", ",space_missions[[#This Row],[Location]])</f>
        <v>8</v>
      </c>
      <c r="K3040" s="1" t="str">
        <f t="shared" si="47"/>
        <v xml:space="preserve"> USA</v>
      </c>
      <c r="L3040" s="1" t="str">
        <f>_xlfn.CONCAT(space_missions[[#This Row],[Company]],"-",space_missions[[#This Row],[Rocket]])</f>
        <v>Lockheed-Atlas IIA</v>
      </c>
      <c r="M3040" s="1">
        <f>YEAR(space_missions[[#This Row],[Date]])</f>
        <v>1998</v>
      </c>
    </row>
    <row r="3041" spans="1:13" x14ac:dyDescent="0.3">
      <c r="A3041" s="1" t="s">
        <v>2043</v>
      </c>
      <c r="B3041" s="1" t="s">
        <v>3179</v>
      </c>
      <c r="C3041" s="2">
        <v>36089</v>
      </c>
      <c r="D3041" s="3">
        <v>0.69236111111111109</v>
      </c>
      <c r="E3041" s="1" t="s">
        <v>3180</v>
      </c>
      <c r="F3041" s="1" t="s">
        <v>3362</v>
      </c>
      <c r="G3041" s="1" t="s">
        <v>13</v>
      </c>
      <c r="H3041" s="1" t="s">
        <v>14</v>
      </c>
      <c r="I3041" s="1" t="s">
        <v>15</v>
      </c>
      <c r="J3041" s="1">
        <f>FIND(", ",space_missions[[#This Row],[Location]])</f>
        <v>6</v>
      </c>
      <c r="K3041" s="1" t="str">
        <f t="shared" si="47"/>
        <v xml:space="preserve"> France</v>
      </c>
      <c r="L3041" s="1" t="str">
        <f>_xlfn.CONCAT(space_missions[[#This Row],[Company]],"-",space_missions[[#This Row],[Rocket]])</f>
        <v>ESA-Ariane 5 G</v>
      </c>
      <c r="M3041" s="1">
        <f>YEAR(space_missions[[#This Row],[Date]])</f>
        <v>1998</v>
      </c>
    </row>
    <row r="3042" spans="1:13" x14ac:dyDescent="0.3">
      <c r="A3042" s="1" t="s">
        <v>2740</v>
      </c>
      <c r="B3042" s="1" t="s">
        <v>3363</v>
      </c>
      <c r="C3042" s="2">
        <v>36090</v>
      </c>
      <c r="D3042" s="3">
        <v>1.3888888888888889E-3</v>
      </c>
      <c r="E3042" s="1" t="s">
        <v>2742</v>
      </c>
      <c r="F3042" s="1" t="s">
        <v>3364</v>
      </c>
      <c r="G3042" s="1" t="s">
        <v>13</v>
      </c>
      <c r="H3042" s="1" t="s">
        <v>2744</v>
      </c>
      <c r="I3042" s="1" t="s">
        <v>15</v>
      </c>
      <c r="J3042" s="1">
        <f>FIND(", ",space_missions[[#This Row],[Location]])</f>
        <v>10</v>
      </c>
      <c r="K3042" s="1" t="str">
        <f t="shared" si="47"/>
        <v xml:space="preserve"> USA</v>
      </c>
      <c r="L3042" s="1" t="str">
        <f>_xlfn.CONCAT(space_missions[[#This Row],[Company]],"-",space_missions[[#This Row],[Rocket]])</f>
        <v>Northrop-Pegasus</v>
      </c>
      <c r="M3042" s="1">
        <f>YEAR(space_missions[[#This Row],[Date]])</f>
        <v>1998</v>
      </c>
    </row>
    <row r="3043" spans="1:13" x14ac:dyDescent="0.3">
      <c r="A3043" s="1" t="s">
        <v>2338</v>
      </c>
      <c r="B3043" s="1" t="s">
        <v>2477</v>
      </c>
      <c r="C3043" s="2">
        <v>36096</v>
      </c>
      <c r="D3043" s="3">
        <v>0.92708333333333337</v>
      </c>
      <c r="E3043" s="1" t="s">
        <v>2675</v>
      </c>
      <c r="F3043" s="1" t="s">
        <v>3365</v>
      </c>
      <c r="G3043" s="1" t="s">
        <v>13</v>
      </c>
      <c r="H3043" s="1" t="s">
        <v>14</v>
      </c>
      <c r="I3043" s="1" t="s">
        <v>15</v>
      </c>
      <c r="J3043" s="1">
        <f>FIND(", ",space_missions[[#This Row],[Location]])</f>
        <v>6</v>
      </c>
      <c r="K3043" s="1" t="str">
        <f t="shared" si="47"/>
        <v xml:space="preserve"> France</v>
      </c>
      <c r="L3043" s="1" t="str">
        <f>_xlfn.CONCAT(space_missions[[#This Row],[Company]],"-",space_missions[[#This Row],[Rocket]])</f>
        <v>Arianespace-Ariane 44L</v>
      </c>
      <c r="M3043" s="1">
        <f>YEAR(space_missions[[#This Row],[Date]])</f>
        <v>1998</v>
      </c>
    </row>
    <row r="3044" spans="1:13" x14ac:dyDescent="0.3">
      <c r="A3044" s="1" t="s">
        <v>54</v>
      </c>
      <c r="B3044" s="1" t="s">
        <v>916</v>
      </c>
      <c r="C3044" s="2">
        <v>36097</v>
      </c>
      <c r="D3044" s="3">
        <v>0.80486111111111114</v>
      </c>
      <c r="E3044" s="1" t="s">
        <v>2362</v>
      </c>
      <c r="F3044" s="1" t="s">
        <v>3366</v>
      </c>
      <c r="G3044" s="1" t="s">
        <v>13</v>
      </c>
      <c r="H3044" s="1" t="s">
        <v>2129</v>
      </c>
      <c r="I3044" s="1" t="s">
        <v>15</v>
      </c>
      <c r="J3044" s="1">
        <f>FIND(", ",space_missions[[#This Row],[Location]])</f>
        <v>7</v>
      </c>
      <c r="K3044" s="1" t="str">
        <f t="shared" si="47"/>
        <v xml:space="preserve"> USA</v>
      </c>
      <c r="L3044" s="1" t="str">
        <f>_xlfn.CONCAT(space_missions[[#This Row],[Company]],"-",space_missions[[#This Row],[Rocket]])</f>
        <v>NASA-Space Shuttle Discovery</v>
      </c>
      <c r="M3044" s="1">
        <f>YEAR(space_missions[[#This Row],[Date]])</f>
        <v>1998</v>
      </c>
    </row>
    <row r="3045" spans="1:13" x14ac:dyDescent="0.3">
      <c r="A3045" s="1" t="s">
        <v>2655</v>
      </c>
      <c r="B3045" s="1" t="s">
        <v>261</v>
      </c>
      <c r="C3045" s="2">
        <v>36105</v>
      </c>
      <c r="D3045" s="3">
        <v>0.56736111111111109</v>
      </c>
      <c r="E3045" s="1" t="s">
        <v>3235</v>
      </c>
      <c r="F3045" s="1" t="s">
        <v>3367</v>
      </c>
      <c r="G3045" s="1" t="s">
        <v>13</v>
      </c>
      <c r="H3045" s="1" t="s">
        <v>14</v>
      </c>
      <c r="I3045" s="1" t="s">
        <v>15</v>
      </c>
      <c r="J3045" s="1">
        <f>FIND(", ",space_missions[[#This Row],[Location]])</f>
        <v>7</v>
      </c>
      <c r="K3045" s="1" t="str">
        <f t="shared" si="47"/>
        <v xml:space="preserve"> USA</v>
      </c>
      <c r="L3045" s="1" t="str">
        <f>_xlfn.CONCAT(space_missions[[#This Row],[Company]],"-",space_missions[[#This Row],[Rocket]])</f>
        <v>Boeing-Delta II 7920-10C</v>
      </c>
      <c r="M3045" s="1">
        <f>YEAR(space_missions[[#This Row],[Date]])</f>
        <v>1998</v>
      </c>
    </row>
    <row r="3046" spans="1:13" x14ac:dyDescent="0.3">
      <c r="A3046" s="1" t="s">
        <v>2655</v>
      </c>
      <c r="B3046" s="1" t="s">
        <v>102</v>
      </c>
      <c r="C3046" s="2">
        <v>36121</v>
      </c>
      <c r="D3046" s="3">
        <v>0.99583333333333335</v>
      </c>
      <c r="E3046" s="1" t="s">
        <v>2805</v>
      </c>
      <c r="F3046" s="1" t="s">
        <v>3368</v>
      </c>
      <c r="G3046" s="1" t="s">
        <v>13</v>
      </c>
      <c r="H3046" s="1" t="s">
        <v>14</v>
      </c>
      <c r="I3046" s="1" t="s">
        <v>15</v>
      </c>
      <c r="J3046" s="1">
        <f>FIND(", ",space_missions[[#This Row],[Location]])</f>
        <v>8</v>
      </c>
      <c r="K3046" s="1" t="str">
        <f t="shared" si="47"/>
        <v xml:space="preserve"> USA</v>
      </c>
      <c r="L3046" s="1" t="str">
        <f>_xlfn.CONCAT(space_missions[[#This Row],[Company]],"-",space_missions[[#This Row],[Rocket]])</f>
        <v>Boeing-Delta II 7925</v>
      </c>
      <c r="M3046" s="1">
        <f>YEAR(space_missions[[#This Row],[Date]])</f>
        <v>1998</v>
      </c>
    </row>
    <row r="3047" spans="1:13" x14ac:dyDescent="0.3">
      <c r="A3047" s="1" t="s">
        <v>54</v>
      </c>
      <c r="B3047" s="1" t="s">
        <v>749</v>
      </c>
      <c r="C3047" s="2">
        <v>36133</v>
      </c>
      <c r="D3047" s="3">
        <v>0.3576388888888889</v>
      </c>
      <c r="E3047" s="1" t="s">
        <v>2892</v>
      </c>
      <c r="F3047" s="1" t="s">
        <v>3369</v>
      </c>
      <c r="G3047" s="1" t="s">
        <v>13</v>
      </c>
      <c r="H3047" s="1" t="s">
        <v>2129</v>
      </c>
      <c r="I3047" s="1" t="s">
        <v>15</v>
      </c>
      <c r="J3047" s="1">
        <f>FIND(", ",space_missions[[#This Row],[Location]])</f>
        <v>7</v>
      </c>
      <c r="K3047" s="1" t="str">
        <f t="shared" si="47"/>
        <v xml:space="preserve"> USA</v>
      </c>
      <c r="L3047" s="1" t="str">
        <f>_xlfn.CONCAT(space_missions[[#This Row],[Company]],"-",space_missions[[#This Row],[Rocket]])</f>
        <v>NASA-Space Shuttle Endeavour</v>
      </c>
      <c r="M3047" s="1">
        <f>YEAR(space_missions[[#This Row],[Date]])</f>
        <v>1998</v>
      </c>
    </row>
    <row r="3048" spans="1:13" x14ac:dyDescent="0.3">
      <c r="A3048" s="1" t="s">
        <v>2338</v>
      </c>
      <c r="B3048" s="1" t="s">
        <v>2477</v>
      </c>
      <c r="C3048" s="2">
        <v>36135</v>
      </c>
      <c r="D3048" s="3">
        <v>2.9861111111111113E-2</v>
      </c>
      <c r="E3048" s="1" t="s">
        <v>2970</v>
      </c>
      <c r="F3048" s="1" t="s">
        <v>3370</v>
      </c>
      <c r="G3048" s="1" t="s">
        <v>13</v>
      </c>
      <c r="H3048" s="1" t="s">
        <v>14</v>
      </c>
      <c r="I3048" s="1" t="s">
        <v>15</v>
      </c>
      <c r="J3048" s="1">
        <f>FIND(", ",space_missions[[#This Row],[Location]])</f>
        <v>6</v>
      </c>
      <c r="K3048" s="1" t="str">
        <f t="shared" si="47"/>
        <v xml:space="preserve"> France</v>
      </c>
      <c r="L3048" s="1" t="str">
        <f>_xlfn.CONCAT(space_missions[[#This Row],[Company]],"-",space_missions[[#This Row],[Rocket]])</f>
        <v>Arianespace-Ariane 42L</v>
      </c>
      <c r="M3048" s="1">
        <f>YEAR(space_missions[[#This Row],[Date]])</f>
        <v>1998</v>
      </c>
    </row>
    <row r="3049" spans="1:13" x14ac:dyDescent="0.3">
      <c r="A3049" s="1" t="s">
        <v>2740</v>
      </c>
      <c r="B3049" s="1" t="s">
        <v>3042</v>
      </c>
      <c r="C3049" s="2">
        <v>36135</v>
      </c>
      <c r="D3049" s="3">
        <v>3.9583333333333331E-2</v>
      </c>
      <c r="E3049" s="1" t="s">
        <v>3043</v>
      </c>
      <c r="F3049" s="1" t="s">
        <v>3371</v>
      </c>
      <c r="G3049" s="1" t="s">
        <v>2227</v>
      </c>
      <c r="H3049" s="1" t="s">
        <v>2744</v>
      </c>
      <c r="I3049" s="1" t="s">
        <v>15</v>
      </c>
      <c r="J3049" s="1">
        <f>FIND(", ",space_missions[[#This Row],[Location]])</f>
        <v>10</v>
      </c>
      <c r="K3049" s="1" t="str">
        <f t="shared" si="47"/>
        <v xml:space="preserve"> USA</v>
      </c>
      <c r="L3049" s="1" t="str">
        <f>_xlfn.CONCAT(space_missions[[#This Row],[Company]],"-",space_missions[[#This Row],[Rocket]])</f>
        <v>Northrop-Pegasus XL</v>
      </c>
      <c r="M3049" s="1">
        <f>YEAR(space_missions[[#This Row],[Date]])</f>
        <v>1998</v>
      </c>
    </row>
    <row r="3050" spans="1:13" x14ac:dyDescent="0.3">
      <c r="A3050" s="1" t="s">
        <v>2882</v>
      </c>
      <c r="B3050" s="1" t="s">
        <v>961</v>
      </c>
      <c r="C3050" s="2">
        <v>36139</v>
      </c>
      <c r="D3050" s="3">
        <v>0.49791666666666667</v>
      </c>
      <c r="E3050" s="1" t="s">
        <v>685</v>
      </c>
      <c r="F3050" s="1" t="s">
        <v>3372</v>
      </c>
      <c r="G3050" s="1" t="s">
        <v>13</v>
      </c>
      <c r="H3050" s="1" t="s">
        <v>14</v>
      </c>
      <c r="I3050" s="1" t="s">
        <v>15</v>
      </c>
      <c r="J3050" s="1">
        <f>FIND(", ",space_missions[[#This Row],[Location]])</f>
        <v>11</v>
      </c>
      <c r="K3050" s="1" t="str">
        <f t="shared" si="47"/>
        <v xml:space="preserve"> Russia</v>
      </c>
      <c r="L3050" s="1" t="str">
        <f>_xlfn.CONCAT(space_missions[[#This Row],[Company]],"-",space_missions[[#This Row],[Rocket]])</f>
        <v>VKS RF-Cosmos-3M (11K65M)</v>
      </c>
      <c r="M3050" s="1">
        <f>YEAR(space_missions[[#This Row],[Date]])</f>
        <v>1998</v>
      </c>
    </row>
    <row r="3051" spans="1:13" x14ac:dyDescent="0.3">
      <c r="A3051" s="1" t="s">
        <v>2655</v>
      </c>
      <c r="B3051" s="1" t="s">
        <v>43</v>
      </c>
      <c r="C3051" s="2">
        <v>36140</v>
      </c>
      <c r="D3051" s="3">
        <v>0.78125</v>
      </c>
      <c r="E3051" s="1" t="s">
        <v>3373</v>
      </c>
      <c r="F3051" s="1" t="s">
        <v>3374</v>
      </c>
      <c r="G3051" s="1" t="s">
        <v>13</v>
      </c>
      <c r="H3051" s="1" t="s">
        <v>14</v>
      </c>
      <c r="I3051" s="1" t="s">
        <v>15</v>
      </c>
      <c r="J3051" s="1">
        <f>FIND(", ",space_missions[[#This Row],[Location]])</f>
        <v>8</v>
      </c>
      <c r="K3051" s="1" t="str">
        <f t="shared" si="47"/>
        <v xml:space="preserve"> USA</v>
      </c>
      <c r="L3051" s="1" t="str">
        <f>_xlfn.CONCAT(space_missions[[#This Row],[Company]],"-",space_missions[[#This Row],[Rocket]])</f>
        <v>Boeing-Delta II 7425</v>
      </c>
      <c r="M3051" s="1">
        <f>YEAR(space_missions[[#This Row],[Date]])</f>
        <v>1998</v>
      </c>
    </row>
    <row r="3052" spans="1:13" x14ac:dyDescent="0.3">
      <c r="A3052" s="1" t="s">
        <v>973</v>
      </c>
      <c r="B3052" s="1" t="s">
        <v>3258</v>
      </c>
      <c r="C3052" s="2">
        <v>36148</v>
      </c>
      <c r="D3052" s="3">
        <v>0.48541666666666666</v>
      </c>
      <c r="E3052" s="1" t="s">
        <v>2225</v>
      </c>
      <c r="F3052" s="1" t="s">
        <v>3375</v>
      </c>
      <c r="G3052" s="1" t="s">
        <v>2227</v>
      </c>
      <c r="H3052" s="1" t="s">
        <v>2228</v>
      </c>
      <c r="I3052" s="1" t="s">
        <v>15</v>
      </c>
      <c r="J3052" s="1">
        <f>FIND(", ",space_missions[[#This Row],[Location]])</f>
        <v>5</v>
      </c>
      <c r="K3052" s="1" t="str">
        <f t="shared" si="47"/>
        <v xml:space="preserve"> China</v>
      </c>
      <c r="L3052" s="1" t="str">
        <f>_xlfn.CONCAT(space_missions[[#This Row],[Company]],"-",space_missions[[#This Row],[Rocket]])</f>
        <v>CASC-Long March 2C</v>
      </c>
      <c r="M3052" s="1">
        <f>YEAR(space_missions[[#This Row],[Date]])</f>
        <v>1998</v>
      </c>
    </row>
    <row r="3053" spans="1:13" x14ac:dyDescent="0.3">
      <c r="A3053" s="1" t="s">
        <v>2338</v>
      </c>
      <c r="B3053" s="1" t="s">
        <v>2477</v>
      </c>
      <c r="C3053" s="2">
        <v>36151</v>
      </c>
      <c r="D3053" s="3">
        <v>4.7222222222222221E-2</v>
      </c>
      <c r="E3053" s="1" t="s">
        <v>2970</v>
      </c>
      <c r="F3053" s="1" t="s">
        <v>3376</v>
      </c>
      <c r="G3053" s="1" t="s">
        <v>13</v>
      </c>
      <c r="H3053" s="1" t="s">
        <v>14</v>
      </c>
      <c r="I3053" s="1" t="s">
        <v>15</v>
      </c>
      <c r="J3053" s="1">
        <f>FIND(", ",space_missions[[#This Row],[Location]])</f>
        <v>6</v>
      </c>
      <c r="K3053" s="1" t="str">
        <f t="shared" si="47"/>
        <v xml:space="preserve"> France</v>
      </c>
      <c r="L3053" s="1" t="str">
        <f>_xlfn.CONCAT(space_missions[[#This Row],[Company]],"-",space_missions[[#This Row],[Rocket]])</f>
        <v>Arianespace-Ariane 42L</v>
      </c>
      <c r="M3053" s="1">
        <f>YEAR(space_missions[[#This Row],[Date]])</f>
        <v>1998</v>
      </c>
    </row>
    <row r="3054" spans="1:13" x14ac:dyDescent="0.3">
      <c r="A3054" s="1" t="s">
        <v>2882</v>
      </c>
      <c r="B3054" s="1" t="s">
        <v>961</v>
      </c>
      <c r="C3054" s="2">
        <v>36153</v>
      </c>
      <c r="D3054" s="3">
        <v>0.83472222222222225</v>
      </c>
      <c r="E3054" s="1" t="s">
        <v>685</v>
      </c>
      <c r="F3054" s="1" t="s">
        <v>3377</v>
      </c>
      <c r="G3054" s="1" t="s">
        <v>13</v>
      </c>
      <c r="H3054" s="1" t="s">
        <v>14</v>
      </c>
      <c r="I3054" s="1" t="s">
        <v>15</v>
      </c>
      <c r="J3054" s="1">
        <f>FIND(", ",space_missions[[#This Row],[Location]])</f>
        <v>11</v>
      </c>
      <c r="K3054" s="1" t="str">
        <f t="shared" si="47"/>
        <v xml:space="preserve"> Russia</v>
      </c>
      <c r="L3054" s="1" t="str">
        <f>_xlfn.CONCAT(space_missions[[#This Row],[Company]],"-",space_missions[[#This Row],[Rocket]])</f>
        <v>VKS RF-Cosmos-3M (11K65M)</v>
      </c>
      <c r="M3054" s="1">
        <f>YEAR(space_missions[[#This Row],[Date]])</f>
        <v>1998</v>
      </c>
    </row>
    <row r="3055" spans="1:13" x14ac:dyDescent="0.3">
      <c r="A3055" s="1" t="s">
        <v>2655</v>
      </c>
      <c r="B3055" s="1" t="s">
        <v>102</v>
      </c>
      <c r="C3055" s="2">
        <v>36163</v>
      </c>
      <c r="D3055" s="3">
        <v>0.84791666666666665</v>
      </c>
      <c r="E3055" s="1" t="s">
        <v>3373</v>
      </c>
      <c r="F3055" s="1" t="s">
        <v>3378</v>
      </c>
      <c r="G3055" s="1" t="s">
        <v>13</v>
      </c>
      <c r="H3055" s="1" t="s">
        <v>14</v>
      </c>
      <c r="I3055" s="1" t="s">
        <v>15</v>
      </c>
      <c r="J3055" s="1">
        <f>FIND(", ",space_missions[[#This Row],[Location]])</f>
        <v>8</v>
      </c>
      <c r="K3055" s="1" t="str">
        <f t="shared" si="47"/>
        <v xml:space="preserve"> USA</v>
      </c>
      <c r="L3055" s="1" t="str">
        <f>_xlfn.CONCAT(space_missions[[#This Row],[Company]],"-",space_missions[[#This Row],[Rocket]])</f>
        <v>Boeing-Delta II 7425</v>
      </c>
      <c r="M3055" s="1">
        <f>YEAR(space_missions[[#This Row],[Date]])</f>
        <v>1999</v>
      </c>
    </row>
    <row r="3056" spans="1:13" x14ac:dyDescent="0.3">
      <c r="A3056" s="1" t="s">
        <v>2747</v>
      </c>
      <c r="B3056" s="1" t="s">
        <v>3298</v>
      </c>
      <c r="C3056" s="2">
        <v>36187</v>
      </c>
      <c r="D3056" s="3">
        <v>2.361111111111111E-2</v>
      </c>
      <c r="E3056" s="1" t="s">
        <v>3122</v>
      </c>
      <c r="F3056" s="1" t="s">
        <v>3379</v>
      </c>
      <c r="G3056" s="1" t="s">
        <v>13</v>
      </c>
      <c r="H3056" s="1" t="s">
        <v>14</v>
      </c>
      <c r="I3056" s="1" t="s">
        <v>15</v>
      </c>
      <c r="J3056" s="1">
        <f>FIND(", ",space_missions[[#This Row],[Location]])</f>
        <v>7</v>
      </c>
      <c r="K3056" s="1" t="str">
        <f t="shared" si="47"/>
        <v xml:space="preserve"> USA</v>
      </c>
      <c r="L3056" s="1" t="str">
        <f>_xlfn.CONCAT(space_missions[[#This Row],[Company]],"-",space_missions[[#This Row],[Rocket]])</f>
        <v>Lockheed-Athena I</v>
      </c>
      <c r="M3056" s="1">
        <f>YEAR(space_missions[[#This Row],[Date]])</f>
        <v>1999</v>
      </c>
    </row>
    <row r="3057" spans="1:13" x14ac:dyDescent="0.3">
      <c r="A3057" s="1" t="s">
        <v>2655</v>
      </c>
      <c r="B3057" s="1" t="s">
        <v>43</v>
      </c>
      <c r="C3057" s="2">
        <v>36198</v>
      </c>
      <c r="D3057" s="3">
        <v>0.87777777777777777</v>
      </c>
      <c r="E3057" s="1" t="s">
        <v>3380</v>
      </c>
      <c r="F3057" s="1" t="s">
        <v>3381</v>
      </c>
      <c r="G3057" s="1" t="s">
        <v>13</v>
      </c>
      <c r="H3057" s="1" t="s">
        <v>14</v>
      </c>
      <c r="I3057" s="1" t="s">
        <v>15</v>
      </c>
      <c r="J3057" s="1">
        <f>FIND(", ",space_missions[[#This Row],[Location]])</f>
        <v>8</v>
      </c>
      <c r="K3057" s="1" t="str">
        <f t="shared" si="47"/>
        <v xml:space="preserve"> USA</v>
      </c>
      <c r="L3057" s="1" t="str">
        <f>_xlfn.CONCAT(space_missions[[#This Row],[Company]],"-",space_missions[[#This Row],[Rocket]])</f>
        <v>Boeing-Delta II 7426</v>
      </c>
      <c r="M3057" s="1">
        <f>YEAR(space_missions[[#This Row],[Date]])</f>
        <v>1999</v>
      </c>
    </row>
    <row r="3058" spans="1:13" x14ac:dyDescent="0.3">
      <c r="A3058" s="1" t="s">
        <v>3085</v>
      </c>
      <c r="B3058" s="1" t="s">
        <v>226</v>
      </c>
      <c r="C3058" s="2">
        <v>36207</v>
      </c>
      <c r="D3058" s="3">
        <v>7.2916666666666671E-2</v>
      </c>
      <c r="E3058" s="1" t="s">
        <v>3008</v>
      </c>
      <c r="F3058" s="1" t="s">
        <v>3382</v>
      </c>
      <c r="G3058" s="1" t="s">
        <v>13</v>
      </c>
      <c r="H3058" s="1" t="s">
        <v>14</v>
      </c>
      <c r="I3058" s="1" t="s">
        <v>15</v>
      </c>
      <c r="J3058" s="1">
        <f>FIND(", ",space_missions[[#This Row],[Location]])</f>
        <v>8</v>
      </c>
      <c r="K3058" s="1" t="str">
        <f t="shared" si="47"/>
        <v xml:space="preserve"> USA</v>
      </c>
      <c r="L3058" s="1" t="str">
        <f>_xlfn.CONCAT(space_missions[[#This Row],[Company]],"-",space_missions[[#This Row],[Rocket]])</f>
        <v>ILS-Atlas IIAS</v>
      </c>
      <c r="M3058" s="1">
        <f>YEAR(space_missions[[#This Row],[Date]])</f>
        <v>1999</v>
      </c>
    </row>
    <row r="3059" spans="1:13" x14ac:dyDescent="0.3">
      <c r="A3059" s="1" t="s">
        <v>2655</v>
      </c>
      <c r="B3059" s="1" t="s">
        <v>261</v>
      </c>
      <c r="C3059" s="2">
        <v>36214</v>
      </c>
      <c r="D3059" s="3">
        <v>0.43680555555555556</v>
      </c>
      <c r="E3059" s="1" t="s">
        <v>3140</v>
      </c>
      <c r="F3059" s="1" t="s">
        <v>3383</v>
      </c>
      <c r="G3059" s="1" t="s">
        <v>13</v>
      </c>
      <c r="H3059" s="1" t="s">
        <v>14</v>
      </c>
      <c r="I3059" s="1" t="s">
        <v>15</v>
      </c>
      <c r="J3059" s="1">
        <f>FIND(", ",space_missions[[#This Row],[Location]])</f>
        <v>7</v>
      </c>
      <c r="K3059" s="1" t="str">
        <f t="shared" si="47"/>
        <v xml:space="preserve"> USA</v>
      </c>
      <c r="L3059" s="1" t="str">
        <f>_xlfn.CONCAT(space_missions[[#This Row],[Company]],"-",space_missions[[#This Row],[Rocket]])</f>
        <v>Boeing-Delta II 7920-10</v>
      </c>
      <c r="M3059" s="1">
        <f>YEAR(space_missions[[#This Row],[Date]])</f>
        <v>1999</v>
      </c>
    </row>
    <row r="3060" spans="1:13" x14ac:dyDescent="0.3">
      <c r="A3060" s="1" t="s">
        <v>2338</v>
      </c>
      <c r="B3060" s="1" t="s">
        <v>2477</v>
      </c>
      <c r="C3060" s="2">
        <v>36217</v>
      </c>
      <c r="D3060" s="3">
        <v>0.94722222222222219</v>
      </c>
      <c r="E3060" s="1" t="s">
        <v>2675</v>
      </c>
      <c r="F3060" s="1" t="s">
        <v>3384</v>
      </c>
      <c r="G3060" s="1" t="s">
        <v>13</v>
      </c>
      <c r="H3060" s="1" t="s">
        <v>14</v>
      </c>
      <c r="I3060" s="1" t="s">
        <v>15</v>
      </c>
      <c r="J3060" s="1">
        <f>FIND(", ",space_missions[[#This Row],[Location]])</f>
        <v>6</v>
      </c>
      <c r="K3060" s="1" t="str">
        <f t="shared" si="47"/>
        <v xml:space="preserve"> France</v>
      </c>
      <c r="L3060" s="1" t="str">
        <f>_xlfn.CONCAT(space_missions[[#This Row],[Company]],"-",space_missions[[#This Row],[Rocket]])</f>
        <v>Arianespace-Ariane 44L</v>
      </c>
      <c r="M3060" s="1">
        <f>YEAR(space_missions[[#This Row],[Date]])</f>
        <v>1999</v>
      </c>
    </row>
    <row r="3061" spans="1:13" x14ac:dyDescent="0.3">
      <c r="A3061" s="1" t="s">
        <v>2740</v>
      </c>
      <c r="B3061" s="1" t="s">
        <v>3042</v>
      </c>
      <c r="C3061" s="2">
        <v>36224</v>
      </c>
      <c r="D3061" s="3">
        <v>0.12222222222222222</v>
      </c>
      <c r="E3061" s="1" t="s">
        <v>3043</v>
      </c>
      <c r="F3061" s="1" t="s">
        <v>3385</v>
      </c>
      <c r="G3061" s="1" t="s">
        <v>2227</v>
      </c>
      <c r="H3061" s="1" t="s">
        <v>2744</v>
      </c>
      <c r="I3061" s="1" t="s">
        <v>15</v>
      </c>
      <c r="J3061" s="1">
        <f>FIND(", ",space_missions[[#This Row],[Location]])</f>
        <v>10</v>
      </c>
      <c r="K3061" s="1" t="str">
        <f t="shared" si="47"/>
        <v xml:space="preserve"> USA</v>
      </c>
      <c r="L3061" s="1" t="str">
        <f>_xlfn.CONCAT(space_missions[[#This Row],[Company]],"-",space_missions[[#This Row],[Rocket]])</f>
        <v>Northrop-Pegasus XL</v>
      </c>
      <c r="M3061" s="1">
        <f>YEAR(space_missions[[#This Row],[Date]])</f>
        <v>1999</v>
      </c>
    </row>
    <row r="3062" spans="1:13" x14ac:dyDescent="0.3">
      <c r="A3062" s="1" t="s">
        <v>3386</v>
      </c>
      <c r="B3062" s="1" t="s">
        <v>3387</v>
      </c>
      <c r="C3062" s="2">
        <v>36247</v>
      </c>
      <c r="D3062" s="3"/>
      <c r="E3062" s="1" t="s">
        <v>3388</v>
      </c>
      <c r="F3062" s="1" t="s">
        <v>3389</v>
      </c>
      <c r="G3062" s="1" t="s">
        <v>13</v>
      </c>
      <c r="H3062" s="1" t="s">
        <v>14</v>
      </c>
      <c r="I3062" s="1" t="s">
        <v>15</v>
      </c>
      <c r="J3062" s="1">
        <f>FIND(", ",space_missions[[#This Row],[Location]])</f>
        <v>11</v>
      </c>
      <c r="K3062" s="1" t="str">
        <f t="shared" si="47"/>
        <v xml:space="preserve"> Pacific Ocean</v>
      </c>
      <c r="L3062" s="1" t="str">
        <f>_xlfn.CONCAT(space_missions[[#This Row],[Company]],"-",space_missions[[#This Row],[Rocket]])</f>
        <v>Sea Launch-Zenit-3 SL</v>
      </c>
      <c r="M3062" s="1">
        <f>YEAR(space_missions[[#This Row],[Date]])</f>
        <v>1999</v>
      </c>
    </row>
    <row r="3063" spans="1:13" x14ac:dyDescent="0.3">
      <c r="A3063" s="1" t="s">
        <v>2338</v>
      </c>
      <c r="B3063" s="1" t="s">
        <v>2477</v>
      </c>
      <c r="C3063" s="2">
        <v>36252</v>
      </c>
      <c r="D3063" s="3">
        <v>0.91874999999999996</v>
      </c>
      <c r="E3063" s="1" t="s">
        <v>2799</v>
      </c>
      <c r="F3063" s="1" t="s">
        <v>3390</v>
      </c>
      <c r="G3063" s="1" t="s">
        <v>13</v>
      </c>
      <c r="H3063" s="1" t="s">
        <v>14</v>
      </c>
      <c r="I3063" s="1" t="s">
        <v>15</v>
      </c>
      <c r="J3063" s="1">
        <f>FIND(", ",space_missions[[#This Row],[Location]])</f>
        <v>6</v>
      </c>
      <c r="K3063" s="1" t="str">
        <f t="shared" si="47"/>
        <v xml:space="preserve"> France</v>
      </c>
      <c r="L3063" s="1" t="str">
        <f>_xlfn.CONCAT(space_missions[[#This Row],[Company]],"-",space_missions[[#This Row],[Rocket]])</f>
        <v>Arianespace-Ariane 42P</v>
      </c>
      <c r="M3063" s="1">
        <f>YEAR(space_missions[[#This Row],[Date]])</f>
        <v>1999</v>
      </c>
    </row>
    <row r="3064" spans="1:13" x14ac:dyDescent="0.3">
      <c r="A3064" s="1" t="s">
        <v>2747</v>
      </c>
      <c r="B3064" s="1" t="s">
        <v>521</v>
      </c>
      <c r="C3064" s="2">
        <v>36259</v>
      </c>
      <c r="D3064" s="3">
        <v>0.70902777777777781</v>
      </c>
      <c r="E3064" s="1" t="s">
        <v>3223</v>
      </c>
      <c r="F3064" s="1" t="s">
        <v>2683</v>
      </c>
      <c r="G3064" s="1" t="s">
        <v>13</v>
      </c>
      <c r="H3064" s="1" t="s">
        <v>14</v>
      </c>
      <c r="I3064" s="1" t="s">
        <v>21</v>
      </c>
      <c r="J3064" s="1">
        <f>FIND(", ",space_missions[[#This Row],[Location]])</f>
        <v>7</v>
      </c>
      <c r="K3064" s="1" t="str">
        <f t="shared" si="47"/>
        <v xml:space="preserve"> USA</v>
      </c>
      <c r="L3064" s="1" t="str">
        <f>_xlfn.CONCAT(space_missions[[#This Row],[Company]],"-",space_missions[[#This Row],[Rocket]])</f>
        <v>Lockheed-Titan IV(402)B</v>
      </c>
      <c r="M3064" s="1">
        <f>YEAR(space_missions[[#This Row],[Date]])</f>
        <v>1999</v>
      </c>
    </row>
    <row r="3065" spans="1:13" x14ac:dyDescent="0.3">
      <c r="A3065" s="1" t="s">
        <v>3085</v>
      </c>
      <c r="B3065" s="1" t="s">
        <v>226</v>
      </c>
      <c r="C3065" s="2">
        <v>36262</v>
      </c>
      <c r="D3065" s="3">
        <v>0.95138888888888884</v>
      </c>
      <c r="E3065" s="1" t="s">
        <v>3008</v>
      </c>
      <c r="F3065" s="1" t="s">
        <v>3391</v>
      </c>
      <c r="G3065" s="1" t="s">
        <v>13</v>
      </c>
      <c r="H3065" s="1" t="s">
        <v>14</v>
      </c>
      <c r="I3065" s="1" t="s">
        <v>15</v>
      </c>
      <c r="J3065" s="1">
        <f>FIND(", ",space_missions[[#This Row],[Location]])</f>
        <v>8</v>
      </c>
      <c r="K3065" s="1" t="str">
        <f t="shared" si="47"/>
        <v xml:space="preserve"> USA</v>
      </c>
      <c r="L3065" s="1" t="str">
        <f>_xlfn.CONCAT(space_missions[[#This Row],[Company]],"-",space_missions[[#This Row],[Rocket]])</f>
        <v>ILS-Atlas IIAS</v>
      </c>
      <c r="M3065" s="1">
        <f>YEAR(space_missions[[#This Row],[Date]])</f>
        <v>1999</v>
      </c>
    </row>
    <row r="3066" spans="1:13" x14ac:dyDescent="0.3">
      <c r="A3066" s="1" t="s">
        <v>2655</v>
      </c>
      <c r="B3066" s="1" t="s">
        <v>261</v>
      </c>
      <c r="C3066" s="2">
        <v>36265</v>
      </c>
      <c r="D3066" s="3">
        <v>0.77222222222222225</v>
      </c>
      <c r="E3066" s="1" t="s">
        <v>3140</v>
      </c>
      <c r="F3066" s="1" t="s">
        <v>3392</v>
      </c>
      <c r="G3066" s="1" t="s">
        <v>13</v>
      </c>
      <c r="H3066" s="1" t="s">
        <v>14</v>
      </c>
      <c r="I3066" s="1" t="s">
        <v>15</v>
      </c>
      <c r="J3066" s="1">
        <f>FIND(", ",space_missions[[#This Row],[Location]])</f>
        <v>7</v>
      </c>
      <c r="K3066" s="1" t="str">
        <f t="shared" si="47"/>
        <v xml:space="preserve"> USA</v>
      </c>
      <c r="L3066" s="1" t="str">
        <f>_xlfn.CONCAT(space_missions[[#This Row],[Company]],"-",space_missions[[#This Row],[Rocket]])</f>
        <v>Boeing-Delta II 7920-10</v>
      </c>
      <c r="M3066" s="1">
        <f>YEAR(space_missions[[#This Row],[Date]])</f>
        <v>1999</v>
      </c>
    </row>
    <row r="3067" spans="1:13" x14ac:dyDescent="0.3">
      <c r="A3067" s="1" t="s">
        <v>3393</v>
      </c>
      <c r="B3067" s="1" t="s">
        <v>3394</v>
      </c>
      <c r="C3067" s="2">
        <v>36271</v>
      </c>
      <c r="D3067" s="3"/>
      <c r="E3067" s="1" t="s">
        <v>3395</v>
      </c>
      <c r="F3067" s="1" t="s">
        <v>3396</v>
      </c>
      <c r="G3067" s="1" t="s">
        <v>13</v>
      </c>
      <c r="H3067" s="1" t="s">
        <v>3397</v>
      </c>
      <c r="I3067" s="1" t="s">
        <v>15</v>
      </c>
      <c r="J3067" s="1">
        <f>FIND(", ",space_missions[[#This Row],[Location]])</f>
        <v>12</v>
      </c>
      <c r="K3067" s="1" t="str">
        <f t="shared" si="47"/>
        <v xml:space="preserve"> Kazakhstan</v>
      </c>
      <c r="L3067" s="1" t="str">
        <f>_xlfn.CONCAT(space_missions[[#This Row],[Company]],"-",space_missions[[#This Row],[Rocket]])</f>
        <v>Kosmotras-Dnepr</v>
      </c>
      <c r="M3067" s="1">
        <f>YEAR(space_missions[[#This Row],[Date]])</f>
        <v>1999</v>
      </c>
    </row>
    <row r="3068" spans="1:13" x14ac:dyDescent="0.3">
      <c r="A3068" s="1" t="s">
        <v>2747</v>
      </c>
      <c r="B3068" s="1" t="s">
        <v>3121</v>
      </c>
      <c r="C3068" s="2">
        <v>36277</v>
      </c>
      <c r="D3068" s="3">
        <v>0.76527777777777772</v>
      </c>
      <c r="E3068" s="1" t="s">
        <v>3299</v>
      </c>
      <c r="F3068" s="1" t="s">
        <v>3398</v>
      </c>
      <c r="G3068" s="1" t="s">
        <v>13</v>
      </c>
      <c r="H3068" s="1" t="s">
        <v>14</v>
      </c>
      <c r="I3068" s="1" t="s">
        <v>21</v>
      </c>
      <c r="J3068" s="1">
        <f>FIND(", ",space_missions[[#This Row],[Location]])</f>
        <v>6</v>
      </c>
      <c r="K3068" s="1" t="str">
        <f t="shared" si="47"/>
        <v xml:space="preserve"> USA</v>
      </c>
      <c r="L3068" s="1" t="str">
        <f>_xlfn.CONCAT(space_missions[[#This Row],[Company]],"-",space_missions[[#This Row],[Rocket]])</f>
        <v>Lockheed-Athena II</v>
      </c>
      <c r="M3068" s="1">
        <f>YEAR(space_missions[[#This Row],[Date]])</f>
        <v>1999</v>
      </c>
    </row>
    <row r="3069" spans="1:13" x14ac:dyDescent="0.3">
      <c r="A3069" s="1" t="s">
        <v>2882</v>
      </c>
      <c r="B3069" s="1" t="s">
        <v>1338</v>
      </c>
      <c r="C3069" s="2">
        <v>36278</v>
      </c>
      <c r="D3069" s="3"/>
      <c r="E3069" s="1" t="s">
        <v>685</v>
      </c>
      <c r="F3069" s="1" t="s">
        <v>3399</v>
      </c>
      <c r="G3069" s="1" t="s">
        <v>13</v>
      </c>
      <c r="H3069" s="1" t="s">
        <v>14</v>
      </c>
      <c r="I3069" s="1" t="s">
        <v>15</v>
      </c>
      <c r="J3069" s="1">
        <f>FIND(", ",space_missions[[#This Row],[Location]])</f>
        <v>11</v>
      </c>
      <c r="K3069" s="1" t="str">
        <f t="shared" si="47"/>
        <v xml:space="preserve"> Russia</v>
      </c>
      <c r="L3069" s="1" t="str">
        <f>_xlfn.CONCAT(space_missions[[#This Row],[Company]],"-",space_missions[[#This Row],[Rocket]])</f>
        <v>VKS RF-Cosmos-3M (11K65M)</v>
      </c>
      <c r="M3069" s="1">
        <f>YEAR(space_missions[[#This Row],[Date]])</f>
        <v>1999</v>
      </c>
    </row>
    <row r="3070" spans="1:13" x14ac:dyDescent="0.3">
      <c r="A3070" s="1" t="s">
        <v>2747</v>
      </c>
      <c r="B3070" s="1" t="s">
        <v>464</v>
      </c>
      <c r="C3070" s="2">
        <v>36280</v>
      </c>
      <c r="D3070" s="3">
        <v>0.6875</v>
      </c>
      <c r="E3070" s="1" t="s">
        <v>3269</v>
      </c>
      <c r="F3070" s="1" t="s">
        <v>3400</v>
      </c>
      <c r="G3070" s="1" t="s">
        <v>13</v>
      </c>
      <c r="H3070" s="1" t="s">
        <v>14</v>
      </c>
      <c r="I3070" s="1" t="s">
        <v>21</v>
      </c>
      <c r="J3070" s="1">
        <f>FIND(", ",space_missions[[#This Row],[Location]])</f>
        <v>7</v>
      </c>
      <c r="K3070" s="1" t="str">
        <f t="shared" si="47"/>
        <v xml:space="preserve"> USA</v>
      </c>
      <c r="L3070" s="1" t="str">
        <f>_xlfn.CONCAT(space_missions[[#This Row],[Company]],"-",space_missions[[#This Row],[Rocket]])</f>
        <v>Lockheed-Titan IV(401)B</v>
      </c>
      <c r="M3070" s="1">
        <f>YEAR(space_missions[[#This Row],[Date]])</f>
        <v>1999</v>
      </c>
    </row>
    <row r="3071" spans="1:13" x14ac:dyDescent="0.3">
      <c r="A3071" s="1" t="s">
        <v>2655</v>
      </c>
      <c r="B3071" s="1" t="s">
        <v>102</v>
      </c>
      <c r="C3071" s="2">
        <v>36285</v>
      </c>
      <c r="D3071" s="3">
        <v>4.1666666666666664E-2</v>
      </c>
      <c r="E3071" s="1" t="s">
        <v>3347</v>
      </c>
      <c r="F3071" s="1" t="s">
        <v>3401</v>
      </c>
      <c r="G3071" s="1" t="s">
        <v>13</v>
      </c>
      <c r="H3071" s="1" t="s">
        <v>14</v>
      </c>
      <c r="I3071" s="1" t="s">
        <v>21</v>
      </c>
      <c r="J3071" s="1">
        <f>FIND(", ",space_missions[[#This Row],[Location]])</f>
        <v>8</v>
      </c>
      <c r="K3071" s="1" t="str">
        <f t="shared" si="47"/>
        <v xml:space="preserve"> USA</v>
      </c>
      <c r="L3071" s="1" t="str">
        <f>_xlfn.CONCAT(space_missions[[#This Row],[Company]],"-",space_missions[[#This Row],[Rocket]])</f>
        <v>Boeing-Delta III 8930</v>
      </c>
      <c r="M3071" s="1">
        <f>YEAR(space_missions[[#This Row],[Date]])</f>
        <v>1999</v>
      </c>
    </row>
    <row r="3072" spans="1:13" x14ac:dyDescent="0.3">
      <c r="A3072" s="1" t="s">
        <v>973</v>
      </c>
      <c r="B3072" s="1" t="s">
        <v>3258</v>
      </c>
      <c r="C3072" s="2">
        <v>36290</v>
      </c>
      <c r="D3072" s="3">
        <v>6.458333333333334E-2</v>
      </c>
      <c r="E3072" s="1" t="s">
        <v>3402</v>
      </c>
      <c r="F3072" s="1" t="s">
        <v>3403</v>
      </c>
      <c r="G3072" s="1" t="s">
        <v>2227</v>
      </c>
      <c r="H3072" s="1" t="s">
        <v>3404</v>
      </c>
      <c r="I3072" s="1" t="s">
        <v>15</v>
      </c>
      <c r="J3072" s="1">
        <f>FIND(", ",space_missions[[#This Row],[Location]])</f>
        <v>5</v>
      </c>
      <c r="K3072" s="1" t="str">
        <f t="shared" si="47"/>
        <v xml:space="preserve"> China</v>
      </c>
      <c r="L3072" s="1" t="str">
        <f>_xlfn.CONCAT(space_missions[[#This Row],[Company]],"-",space_missions[[#This Row],[Rocket]])</f>
        <v>CASC-Long March 4B</v>
      </c>
      <c r="M3072" s="1">
        <f>YEAR(space_missions[[#This Row],[Date]])</f>
        <v>1999</v>
      </c>
    </row>
    <row r="3073" spans="1:13" x14ac:dyDescent="0.3">
      <c r="A3073" s="1" t="s">
        <v>2740</v>
      </c>
      <c r="B3073" s="1" t="s">
        <v>3042</v>
      </c>
      <c r="C3073" s="2">
        <v>36298</v>
      </c>
      <c r="D3073" s="3">
        <v>0.21458333333333332</v>
      </c>
      <c r="E3073" s="1" t="s">
        <v>3293</v>
      </c>
      <c r="F3073" s="1" t="s">
        <v>3405</v>
      </c>
      <c r="G3073" s="1" t="s">
        <v>2227</v>
      </c>
      <c r="H3073" s="1" t="s">
        <v>2744</v>
      </c>
      <c r="I3073" s="1" t="s">
        <v>15</v>
      </c>
      <c r="J3073" s="1">
        <f>FIND(", ",space_missions[[#This Row],[Location]])</f>
        <v>10</v>
      </c>
      <c r="K3073" s="1" t="str">
        <f t="shared" si="47"/>
        <v xml:space="preserve"> USA</v>
      </c>
      <c r="L3073" s="1" t="str">
        <f>_xlfn.CONCAT(space_missions[[#This Row],[Company]],"-",space_missions[[#This Row],[Rocket]])</f>
        <v>Northrop-Pegasus XL/HAPS</v>
      </c>
      <c r="M3073" s="1">
        <f>YEAR(space_missions[[#This Row],[Date]])</f>
        <v>1999</v>
      </c>
    </row>
    <row r="3074" spans="1:13" x14ac:dyDescent="0.3">
      <c r="A3074" s="1" t="s">
        <v>2747</v>
      </c>
      <c r="B3074" s="1" t="s">
        <v>388</v>
      </c>
      <c r="C3074" s="2">
        <v>36302</v>
      </c>
      <c r="D3074" s="3">
        <v>0.4</v>
      </c>
      <c r="E3074" s="1" t="s">
        <v>3406</v>
      </c>
      <c r="F3074" s="1" t="s">
        <v>3407</v>
      </c>
      <c r="G3074" s="1" t="s">
        <v>13</v>
      </c>
      <c r="H3074" s="1" t="s">
        <v>14</v>
      </c>
      <c r="I3074" s="1" t="s">
        <v>15</v>
      </c>
      <c r="J3074" s="1">
        <f>FIND(", ",space_missions[[#This Row],[Location]])</f>
        <v>7</v>
      </c>
      <c r="K3074" s="1" t="str">
        <f t="shared" ref="K3074:K3137" si="48">RIGHT(B3074,LEN(B3074)-FIND("*",SUBSTITUTE(B3074,", ","*",LEN(B3074)-LEN(SUBSTITUTE(B3074,", ","*")))))</f>
        <v xml:space="preserve"> USA</v>
      </c>
      <c r="L3074" s="1" t="str">
        <f>_xlfn.CONCAT(space_missions[[#This Row],[Company]],"-",space_missions[[#This Row],[Rocket]])</f>
        <v>Lockheed-Titan IV(404)B</v>
      </c>
      <c r="M3074" s="1">
        <f>YEAR(space_missions[[#This Row],[Date]])</f>
        <v>1999</v>
      </c>
    </row>
    <row r="3075" spans="1:13" x14ac:dyDescent="0.3">
      <c r="A3075" s="1" t="s">
        <v>54</v>
      </c>
      <c r="B3075" s="1" t="s">
        <v>916</v>
      </c>
      <c r="C3075" s="2">
        <v>36307</v>
      </c>
      <c r="D3075" s="3">
        <v>0.45069444444444445</v>
      </c>
      <c r="E3075" s="1" t="s">
        <v>2362</v>
      </c>
      <c r="F3075" s="1" t="s">
        <v>3408</v>
      </c>
      <c r="G3075" s="1" t="s">
        <v>13</v>
      </c>
      <c r="H3075" s="1" t="s">
        <v>2129</v>
      </c>
      <c r="I3075" s="1" t="s">
        <v>15</v>
      </c>
      <c r="J3075" s="1">
        <f>FIND(", ",space_missions[[#This Row],[Location]])</f>
        <v>7</v>
      </c>
      <c r="K3075" s="1" t="str">
        <f t="shared" si="48"/>
        <v xml:space="preserve"> USA</v>
      </c>
      <c r="L3075" s="1" t="str">
        <f>_xlfn.CONCAT(space_missions[[#This Row],[Company]],"-",space_missions[[#This Row],[Rocket]])</f>
        <v>NASA-Space Shuttle Discovery</v>
      </c>
      <c r="M3075" s="1">
        <f>YEAR(space_missions[[#This Row],[Date]])</f>
        <v>1999</v>
      </c>
    </row>
    <row r="3076" spans="1:13" x14ac:dyDescent="0.3">
      <c r="A3076" s="1" t="s">
        <v>2025</v>
      </c>
      <c r="B3076" s="1" t="s">
        <v>2992</v>
      </c>
      <c r="C3076" s="2">
        <v>36309</v>
      </c>
      <c r="D3076" s="3">
        <v>0.49444444444444446</v>
      </c>
      <c r="E3076" s="1" t="s">
        <v>2993</v>
      </c>
      <c r="F3076" s="1" t="s">
        <v>3409</v>
      </c>
      <c r="G3076" s="1" t="s">
        <v>13</v>
      </c>
      <c r="H3076" s="1" t="s">
        <v>2995</v>
      </c>
      <c r="I3076" s="1" t="s">
        <v>15</v>
      </c>
      <c r="J3076" s="1">
        <f>FIND(", ",space_missions[[#This Row],[Location]])</f>
        <v>17</v>
      </c>
      <c r="K3076" s="1" t="str">
        <f t="shared" si="48"/>
        <v xml:space="preserve"> India</v>
      </c>
      <c r="L3076" s="1" t="str">
        <f>_xlfn.CONCAT(space_missions[[#This Row],[Company]],"-",space_missions[[#This Row],[Rocket]])</f>
        <v>ISRO-PSLV-G</v>
      </c>
      <c r="M3076" s="1">
        <f>YEAR(space_missions[[#This Row],[Date]])</f>
        <v>1999</v>
      </c>
    </row>
    <row r="3077" spans="1:13" x14ac:dyDescent="0.3">
      <c r="A3077" s="1" t="s">
        <v>2655</v>
      </c>
      <c r="B3077" s="1" t="s">
        <v>102</v>
      </c>
      <c r="C3077" s="2">
        <v>36321</v>
      </c>
      <c r="D3077" s="3">
        <v>0.57499999999999996</v>
      </c>
      <c r="E3077" s="1" t="s">
        <v>3307</v>
      </c>
      <c r="F3077" s="1" t="s">
        <v>3410</v>
      </c>
      <c r="G3077" s="1" t="s">
        <v>13</v>
      </c>
      <c r="H3077" s="1" t="s">
        <v>14</v>
      </c>
      <c r="I3077" s="1" t="s">
        <v>15</v>
      </c>
      <c r="J3077" s="1">
        <f>FIND(", ",space_missions[[#This Row],[Location]])</f>
        <v>8</v>
      </c>
      <c r="K3077" s="1" t="str">
        <f t="shared" si="48"/>
        <v xml:space="preserve"> USA</v>
      </c>
      <c r="L3077" s="1" t="str">
        <f>_xlfn.CONCAT(space_missions[[#This Row],[Company]],"-",space_missions[[#This Row],[Rocket]])</f>
        <v>Boeing-Delta II 7420-10C</v>
      </c>
      <c r="M3077" s="1">
        <f>YEAR(space_missions[[#This Row],[Date]])</f>
        <v>1999</v>
      </c>
    </row>
    <row r="3078" spans="1:13" x14ac:dyDescent="0.3">
      <c r="A3078" s="1" t="s">
        <v>973</v>
      </c>
      <c r="B3078" s="1" t="s">
        <v>3258</v>
      </c>
      <c r="C3078" s="2">
        <v>36322</v>
      </c>
      <c r="D3078" s="3">
        <v>0.71875</v>
      </c>
      <c r="E3078" s="1" t="s">
        <v>2225</v>
      </c>
      <c r="F3078" s="1" t="s">
        <v>3411</v>
      </c>
      <c r="G3078" s="1" t="s">
        <v>2227</v>
      </c>
      <c r="H3078" s="1" t="s">
        <v>2228</v>
      </c>
      <c r="I3078" s="1" t="s">
        <v>15</v>
      </c>
      <c r="J3078" s="1">
        <f>FIND(", ",space_missions[[#This Row],[Location]])</f>
        <v>5</v>
      </c>
      <c r="K3078" s="1" t="str">
        <f t="shared" si="48"/>
        <v xml:space="preserve"> China</v>
      </c>
      <c r="L3078" s="1" t="str">
        <f>_xlfn.CONCAT(space_missions[[#This Row],[Company]],"-",space_missions[[#This Row],[Rocket]])</f>
        <v>CASC-Long March 2C</v>
      </c>
      <c r="M3078" s="1">
        <f>YEAR(space_missions[[#This Row],[Date]])</f>
        <v>1999</v>
      </c>
    </row>
    <row r="3079" spans="1:13" x14ac:dyDescent="0.3">
      <c r="A3079" s="1" t="s">
        <v>2747</v>
      </c>
      <c r="B3079" s="1" t="s">
        <v>322</v>
      </c>
      <c r="C3079" s="2">
        <v>36331</v>
      </c>
      <c r="D3079" s="3">
        <v>9.375E-2</v>
      </c>
      <c r="E3079" s="1" t="s">
        <v>2622</v>
      </c>
      <c r="F3079" s="1" t="s">
        <v>3412</v>
      </c>
      <c r="G3079" s="1" t="s">
        <v>13</v>
      </c>
      <c r="H3079" s="1" t="s">
        <v>2624</v>
      </c>
      <c r="I3079" s="1" t="s">
        <v>15</v>
      </c>
      <c r="J3079" s="1">
        <f>FIND(", ",space_missions[[#This Row],[Location]])</f>
        <v>7</v>
      </c>
      <c r="K3079" s="1" t="str">
        <f t="shared" si="48"/>
        <v xml:space="preserve"> USA</v>
      </c>
      <c r="L3079" s="1" t="str">
        <f>_xlfn.CONCAT(space_missions[[#This Row],[Company]],"-",space_missions[[#This Row],[Rocket]])</f>
        <v>Lockheed-Titan II(23)G</v>
      </c>
      <c r="M3079" s="1">
        <f>YEAR(space_missions[[#This Row],[Date]])</f>
        <v>1999</v>
      </c>
    </row>
    <row r="3080" spans="1:13" x14ac:dyDescent="0.3">
      <c r="A3080" s="1" t="s">
        <v>2655</v>
      </c>
      <c r="B3080" s="1" t="s">
        <v>43</v>
      </c>
      <c r="C3080" s="2">
        <v>36335</v>
      </c>
      <c r="D3080" s="3">
        <v>0.65555555555555556</v>
      </c>
      <c r="E3080" s="1" t="s">
        <v>3413</v>
      </c>
      <c r="F3080" s="1" t="s">
        <v>3414</v>
      </c>
      <c r="G3080" s="1" t="s">
        <v>13</v>
      </c>
      <c r="H3080" s="1" t="s">
        <v>14</v>
      </c>
      <c r="I3080" s="1" t="s">
        <v>15</v>
      </c>
      <c r="J3080" s="1">
        <f>FIND(", ",space_missions[[#This Row],[Location]])</f>
        <v>8</v>
      </c>
      <c r="K3080" s="1" t="str">
        <f t="shared" si="48"/>
        <v xml:space="preserve"> USA</v>
      </c>
      <c r="L3080" s="1" t="str">
        <f>_xlfn.CONCAT(space_missions[[#This Row],[Company]],"-",space_missions[[#This Row],[Rocket]])</f>
        <v>Boeing-Delta II 7320-10C</v>
      </c>
      <c r="M3080" s="1">
        <f>YEAR(space_missions[[#This Row],[Date]])</f>
        <v>1999</v>
      </c>
    </row>
    <row r="3081" spans="1:13" x14ac:dyDescent="0.3">
      <c r="A3081" s="1" t="s">
        <v>2882</v>
      </c>
      <c r="B3081" s="1" t="s">
        <v>1116</v>
      </c>
      <c r="C3081" s="2">
        <v>36349</v>
      </c>
      <c r="D3081" s="3">
        <v>0.36458333333333331</v>
      </c>
      <c r="E3081" s="1" t="s">
        <v>1463</v>
      </c>
      <c r="F3081" s="1" t="s">
        <v>3415</v>
      </c>
      <c r="G3081" s="1" t="s">
        <v>13</v>
      </c>
      <c r="H3081" s="1" t="s">
        <v>14</v>
      </c>
      <c r="I3081" s="1" t="s">
        <v>15</v>
      </c>
      <c r="J3081" s="1">
        <f>FIND(", ",space_missions[[#This Row],[Location]])</f>
        <v>10</v>
      </c>
      <c r="K3081" s="1" t="str">
        <f t="shared" si="48"/>
        <v xml:space="preserve"> Russia</v>
      </c>
      <c r="L3081" s="1" t="str">
        <f>_xlfn.CONCAT(space_missions[[#This Row],[Company]],"-",space_missions[[#This Row],[Rocket]])</f>
        <v>VKS RF-Molniya-M /Block ML</v>
      </c>
      <c r="M3081" s="1">
        <f>YEAR(space_missions[[#This Row],[Date]])</f>
        <v>1999</v>
      </c>
    </row>
    <row r="3082" spans="1:13" x14ac:dyDescent="0.3">
      <c r="A3082" s="1" t="s">
        <v>2655</v>
      </c>
      <c r="B3082" s="1" t="s">
        <v>102</v>
      </c>
      <c r="C3082" s="2">
        <v>36351</v>
      </c>
      <c r="D3082" s="3">
        <v>0.36458333333333331</v>
      </c>
      <c r="E3082" s="1" t="s">
        <v>3307</v>
      </c>
      <c r="F3082" s="1" t="s">
        <v>3416</v>
      </c>
      <c r="G3082" s="1" t="s">
        <v>13</v>
      </c>
      <c r="H3082" s="1" t="s">
        <v>14</v>
      </c>
      <c r="I3082" s="1" t="s">
        <v>15</v>
      </c>
      <c r="J3082" s="1">
        <f>FIND(", ",space_missions[[#This Row],[Location]])</f>
        <v>8</v>
      </c>
      <c r="K3082" s="1" t="str">
        <f t="shared" si="48"/>
        <v xml:space="preserve"> USA</v>
      </c>
      <c r="L3082" s="1" t="str">
        <f>_xlfn.CONCAT(space_missions[[#This Row],[Company]],"-",space_missions[[#This Row],[Rocket]])</f>
        <v>Boeing-Delta II 7420-10C</v>
      </c>
      <c r="M3082" s="1">
        <f>YEAR(space_missions[[#This Row],[Date]])</f>
        <v>1999</v>
      </c>
    </row>
    <row r="3083" spans="1:13" x14ac:dyDescent="0.3">
      <c r="A3083" s="1" t="s">
        <v>2882</v>
      </c>
      <c r="B3083" s="1" t="s">
        <v>2404</v>
      </c>
      <c r="C3083" s="2">
        <v>36358</v>
      </c>
      <c r="D3083" s="3">
        <v>0.23402777777777778</v>
      </c>
      <c r="E3083" s="1" t="s">
        <v>2405</v>
      </c>
      <c r="F3083" s="1" t="s">
        <v>3417</v>
      </c>
      <c r="G3083" s="1" t="s">
        <v>13</v>
      </c>
      <c r="H3083" s="1" t="s">
        <v>14</v>
      </c>
      <c r="I3083" s="1" t="s">
        <v>15</v>
      </c>
      <c r="J3083" s="1">
        <f>FIND(", ",space_missions[[#This Row],[Location]])</f>
        <v>10</v>
      </c>
      <c r="K3083" s="1" t="str">
        <f t="shared" si="48"/>
        <v xml:space="preserve"> Kazakhstan</v>
      </c>
      <c r="L3083" s="1" t="str">
        <f>_xlfn.CONCAT(space_missions[[#This Row],[Company]],"-",space_missions[[#This Row],[Rocket]])</f>
        <v>VKS RF-Zenit-2</v>
      </c>
      <c r="M3083" s="1">
        <f>YEAR(space_missions[[#This Row],[Date]])</f>
        <v>1999</v>
      </c>
    </row>
    <row r="3084" spans="1:13" x14ac:dyDescent="0.3">
      <c r="A3084" s="1" t="s">
        <v>54</v>
      </c>
      <c r="B3084" s="1" t="s">
        <v>916</v>
      </c>
      <c r="C3084" s="2">
        <v>36364</v>
      </c>
      <c r="D3084" s="3">
        <v>0.18819444444444444</v>
      </c>
      <c r="E3084" s="1" t="s">
        <v>2127</v>
      </c>
      <c r="F3084" s="1" t="s">
        <v>3418</v>
      </c>
      <c r="G3084" s="1" t="s">
        <v>13</v>
      </c>
      <c r="H3084" s="1" t="s">
        <v>2129</v>
      </c>
      <c r="I3084" s="1" t="s">
        <v>15</v>
      </c>
      <c r="J3084" s="1">
        <f>FIND(", ",space_missions[[#This Row],[Location]])</f>
        <v>7</v>
      </c>
      <c r="K3084" s="1" t="str">
        <f t="shared" si="48"/>
        <v xml:space="preserve"> USA</v>
      </c>
      <c r="L3084" s="1" t="str">
        <f>_xlfn.CONCAT(space_missions[[#This Row],[Company]],"-",space_missions[[#This Row],[Rocket]])</f>
        <v>NASA-Space Shuttle Columbia</v>
      </c>
      <c r="M3084" s="1">
        <f>YEAR(space_missions[[#This Row],[Date]])</f>
        <v>1999</v>
      </c>
    </row>
    <row r="3085" spans="1:13" x14ac:dyDescent="0.3">
      <c r="A3085" s="1" t="s">
        <v>2655</v>
      </c>
      <c r="B3085" s="1" t="s">
        <v>43</v>
      </c>
      <c r="C3085" s="2">
        <v>36366</v>
      </c>
      <c r="D3085" s="3">
        <v>0.32361111111111113</v>
      </c>
      <c r="E3085" s="1" t="s">
        <v>3307</v>
      </c>
      <c r="F3085" s="1" t="s">
        <v>3419</v>
      </c>
      <c r="G3085" s="1" t="s">
        <v>13</v>
      </c>
      <c r="H3085" s="1" t="s">
        <v>14</v>
      </c>
      <c r="I3085" s="1" t="s">
        <v>15</v>
      </c>
      <c r="J3085" s="1">
        <f>FIND(", ",space_missions[[#This Row],[Location]])</f>
        <v>8</v>
      </c>
      <c r="K3085" s="1" t="str">
        <f t="shared" si="48"/>
        <v xml:space="preserve"> USA</v>
      </c>
      <c r="L3085" s="1" t="str">
        <f>_xlfn.CONCAT(space_missions[[#This Row],[Company]],"-",space_missions[[#This Row],[Rocket]])</f>
        <v>Boeing-Delta II 7420-10C</v>
      </c>
      <c r="M3085" s="1">
        <f>YEAR(space_missions[[#This Row],[Date]])</f>
        <v>1999</v>
      </c>
    </row>
    <row r="3086" spans="1:13" x14ac:dyDescent="0.3">
      <c r="A3086" s="1" t="s">
        <v>2655</v>
      </c>
      <c r="B3086" s="1" t="s">
        <v>43</v>
      </c>
      <c r="C3086" s="2">
        <v>36379</v>
      </c>
      <c r="D3086" s="3">
        <v>0.53541666666666665</v>
      </c>
      <c r="E3086" s="1" t="s">
        <v>2805</v>
      </c>
      <c r="F3086" s="1" t="s">
        <v>3420</v>
      </c>
      <c r="G3086" s="1" t="s">
        <v>13</v>
      </c>
      <c r="H3086" s="1" t="s">
        <v>14</v>
      </c>
      <c r="I3086" s="1" t="s">
        <v>15</v>
      </c>
      <c r="J3086" s="1">
        <f>FIND(", ",space_missions[[#This Row],[Location]])</f>
        <v>8</v>
      </c>
      <c r="K3086" s="1" t="str">
        <f t="shared" si="48"/>
        <v xml:space="preserve"> USA</v>
      </c>
      <c r="L3086" s="1" t="str">
        <f>_xlfn.CONCAT(space_missions[[#This Row],[Company]],"-",space_missions[[#This Row],[Rocket]])</f>
        <v>Boeing-Delta II 7925</v>
      </c>
      <c r="M3086" s="1">
        <f>YEAR(space_missions[[#This Row],[Date]])</f>
        <v>1999</v>
      </c>
    </row>
    <row r="3087" spans="1:13" x14ac:dyDescent="0.3">
      <c r="A3087" s="1" t="s">
        <v>2338</v>
      </c>
      <c r="B3087" s="1" t="s">
        <v>2477</v>
      </c>
      <c r="C3087" s="2">
        <v>36384</v>
      </c>
      <c r="D3087" s="3">
        <v>0.95277777777777772</v>
      </c>
      <c r="E3087" s="1" t="s">
        <v>2799</v>
      </c>
      <c r="F3087" s="1" t="s">
        <v>3421</v>
      </c>
      <c r="G3087" s="1" t="s">
        <v>13</v>
      </c>
      <c r="H3087" s="1" t="s">
        <v>14</v>
      </c>
      <c r="I3087" s="1" t="s">
        <v>15</v>
      </c>
      <c r="J3087" s="1">
        <f>FIND(", ",space_missions[[#This Row],[Location]])</f>
        <v>6</v>
      </c>
      <c r="K3087" s="1" t="str">
        <f t="shared" si="48"/>
        <v xml:space="preserve"> France</v>
      </c>
      <c r="L3087" s="1" t="str">
        <f>_xlfn.CONCAT(space_missions[[#This Row],[Company]],"-",space_missions[[#This Row],[Rocket]])</f>
        <v>Arianespace-Ariane 42P</v>
      </c>
      <c r="M3087" s="1">
        <f>YEAR(space_missions[[#This Row],[Date]])</f>
        <v>1999</v>
      </c>
    </row>
    <row r="3088" spans="1:13" x14ac:dyDescent="0.3">
      <c r="A3088" s="1" t="s">
        <v>2655</v>
      </c>
      <c r="B3088" s="1" t="s">
        <v>102</v>
      </c>
      <c r="C3088" s="2">
        <v>36389</v>
      </c>
      <c r="D3088" s="3">
        <v>0.19236111111111112</v>
      </c>
      <c r="E3088" s="1" t="s">
        <v>3307</v>
      </c>
      <c r="F3088" s="1" t="s">
        <v>3422</v>
      </c>
      <c r="G3088" s="1" t="s">
        <v>13</v>
      </c>
      <c r="H3088" s="1" t="s">
        <v>14</v>
      </c>
      <c r="I3088" s="1" t="s">
        <v>15</v>
      </c>
      <c r="J3088" s="1">
        <f>FIND(", ",space_missions[[#This Row],[Location]])</f>
        <v>8</v>
      </c>
      <c r="K3088" s="1" t="str">
        <f t="shared" si="48"/>
        <v xml:space="preserve"> USA</v>
      </c>
      <c r="L3088" s="1" t="str">
        <f>_xlfn.CONCAT(space_missions[[#This Row],[Company]],"-",space_missions[[#This Row],[Rocket]])</f>
        <v>Boeing-Delta II 7420-10C</v>
      </c>
      <c r="M3088" s="1">
        <f>YEAR(space_missions[[#This Row],[Date]])</f>
        <v>1999</v>
      </c>
    </row>
    <row r="3089" spans="1:13" x14ac:dyDescent="0.3">
      <c r="A3089" s="1" t="s">
        <v>2882</v>
      </c>
      <c r="B3089" s="1" t="s">
        <v>961</v>
      </c>
      <c r="C3089" s="2">
        <v>36398</v>
      </c>
      <c r="D3089" s="3">
        <v>0.50138888888888888</v>
      </c>
      <c r="E3089" s="1" t="s">
        <v>685</v>
      </c>
      <c r="F3089" s="1" t="s">
        <v>3423</v>
      </c>
      <c r="G3089" s="1" t="s">
        <v>13</v>
      </c>
      <c r="H3089" s="1" t="s">
        <v>14</v>
      </c>
      <c r="I3089" s="1" t="s">
        <v>15</v>
      </c>
      <c r="J3089" s="1">
        <f>FIND(", ",space_missions[[#This Row],[Location]])</f>
        <v>11</v>
      </c>
      <c r="K3089" s="1" t="str">
        <f t="shared" si="48"/>
        <v xml:space="preserve"> Russia</v>
      </c>
      <c r="L3089" s="1" t="str">
        <f>_xlfn.CONCAT(space_missions[[#This Row],[Company]],"-",space_missions[[#This Row],[Rocket]])</f>
        <v>VKS RF-Cosmos-3M (11K65M)</v>
      </c>
      <c r="M3089" s="1">
        <f>YEAR(space_missions[[#This Row],[Date]])</f>
        <v>1999</v>
      </c>
    </row>
    <row r="3090" spans="1:13" x14ac:dyDescent="0.3">
      <c r="A3090" s="1" t="s">
        <v>2338</v>
      </c>
      <c r="B3090" s="1" t="s">
        <v>2477</v>
      </c>
      <c r="C3090" s="2">
        <v>36407</v>
      </c>
      <c r="D3090" s="3">
        <v>0.94027777777777777</v>
      </c>
      <c r="E3090" s="1" t="s">
        <v>2799</v>
      </c>
      <c r="F3090" s="1" t="s">
        <v>3424</v>
      </c>
      <c r="G3090" s="1" t="s">
        <v>13</v>
      </c>
      <c r="H3090" s="1" t="s">
        <v>14</v>
      </c>
      <c r="I3090" s="1" t="s">
        <v>15</v>
      </c>
      <c r="J3090" s="1">
        <f>FIND(", ",space_missions[[#This Row],[Location]])</f>
        <v>6</v>
      </c>
      <c r="K3090" s="1" t="str">
        <f t="shared" si="48"/>
        <v xml:space="preserve"> France</v>
      </c>
      <c r="L3090" s="1" t="str">
        <f>_xlfn.CONCAT(space_missions[[#This Row],[Company]],"-",space_missions[[#This Row],[Rocket]])</f>
        <v>Arianespace-Ariane 42P</v>
      </c>
      <c r="M3090" s="1">
        <f>YEAR(space_missions[[#This Row],[Date]])</f>
        <v>1999</v>
      </c>
    </row>
    <row r="3091" spans="1:13" x14ac:dyDescent="0.3">
      <c r="A3091" s="1" t="s">
        <v>3085</v>
      </c>
      <c r="B3091" s="1" t="s">
        <v>226</v>
      </c>
      <c r="C3091" s="2">
        <v>36426</v>
      </c>
      <c r="D3091" s="3">
        <v>0.25138888888888888</v>
      </c>
      <c r="E3091" s="1" t="s">
        <v>3008</v>
      </c>
      <c r="F3091" s="1" t="s">
        <v>3425</v>
      </c>
      <c r="G3091" s="1" t="s">
        <v>13</v>
      </c>
      <c r="H3091" s="1" t="s">
        <v>14</v>
      </c>
      <c r="I3091" s="1" t="s">
        <v>15</v>
      </c>
      <c r="J3091" s="1">
        <f>FIND(", ",space_missions[[#This Row],[Location]])</f>
        <v>8</v>
      </c>
      <c r="K3091" s="1" t="str">
        <f t="shared" si="48"/>
        <v xml:space="preserve"> USA</v>
      </c>
      <c r="L3091" s="1" t="str">
        <f>_xlfn.CONCAT(space_missions[[#This Row],[Company]],"-",space_missions[[#This Row],[Rocket]])</f>
        <v>ILS-Atlas IIAS</v>
      </c>
      <c r="M3091" s="1">
        <f>YEAR(space_missions[[#This Row],[Date]])</f>
        <v>1999</v>
      </c>
    </row>
    <row r="3092" spans="1:13" x14ac:dyDescent="0.3">
      <c r="A3092" s="1" t="s">
        <v>2747</v>
      </c>
      <c r="B3092" s="1" t="s">
        <v>3121</v>
      </c>
      <c r="C3092" s="2">
        <v>36427</v>
      </c>
      <c r="D3092" s="3">
        <v>0.76458333333333328</v>
      </c>
      <c r="E3092" s="1" t="s">
        <v>3299</v>
      </c>
      <c r="F3092" s="1" t="s">
        <v>3426</v>
      </c>
      <c r="G3092" s="1" t="s">
        <v>13</v>
      </c>
      <c r="H3092" s="1" t="s">
        <v>14</v>
      </c>
      <c r="I3092" s="1" t="s">
        <v>15</v>
      </c>
      <c r="J3092" s="1">
        <f>FIND(", ",space_missions[[#This Row],[Location]])</f>
        <v>6</v>
      </c>
      <c r="K3092" s="1" t="str">
        <f t="shared" si="48"/>
        <v xml:space="preserve"> USA</v>
      </c>
      <c r="L3092" s="1" t="str">
        <f>_xlfn.CONCAT(space_missions[[#This Row],[Company]],"-",space_missions[[#This Row],[Rocket]])</f>
        <v>Lockheed-Athena II</v>
      </c>
      <c r="M3092" s="1">
        <f>YEAR(space_missions[[#This Row],[Date]])</f>
        <v>1999</v>
      </c>
    </row>
    <row r="3093" spans="1:13" x14ac:dyDescent="0.3">
      <c r="A3093" s="1" t="s">
        <v>2338</v>
      </c>
      <c r="B3093" s="1" t="s">
        <v>2477</v>
      </c>
      <c r="C3093" s="2">
        <v>36428</v>
      </c>
      <c r="D3093" s="3">
        <v>0.27013888888888887</v>
      </c>
      <c r="E3093" s="1" t="s">
        <v>2609</v>
      </c>
      <c r="F3093" s="1" t="s">
        <v>3427</v>
      </c>
      <c r="G3093" s="1" t="s">
        <v>13</v>
      </c>
      <c r="H3093" s="1" t="s">
        <v>14</v>
      </c>
      <c r="I3093" s="1" t="s">
        <v>15</v>
      </c>
      <c r="J3093" s="1">
        <f>FIND(", ",space_missions[[#This Row],[Location]])</f>
        <v>6</v>
      </c>
      <c r="K3093" s="1" t="str">
        <f t="shared" si="48"/>
        <v xml:space="preserve"> France</v>
      </c>
      <c r="L3093" s="1" t="str">
        <f>_xlfn.CONCAT(space_missions[[#This Row],[Company]],"-",space_missions[[#This Row],[Rocket]])</f>
        <v>Arianespace-Ariane 44LP</v>
      </c>
      <c r="M3093" s="1">
        <f>YEAR(space_missions[[#This Row],[Date]])</f>
        <v>1999</v>
      </c>
    </row>
    <row r="3094" spans="1:13" x14ac:dyDescent="0.3">
      <c r="A3094" s="1" t="s">
        <v>3386</v>
      </c>
      <c r="B3094" s="1" t="s">
        <v>3387</v>
      </c>
      <c r="C3094" s="2">
        <v>36443</v>
      </c>
      <c r="D3094" s="3"/>
      <c r="E3094" s="1" t="s">
        <v>3388</v>
      </c>
      <c r="F3094" s="1" t="s">
        <v>3428</v>
      </c>
      <c r="G3094" s="1" t="s">
        <v>13</v>
      </c>
      <c r="H3094" s="1" t="s">
        <v>14</v>
      </c>
      <c r="I3094" s="1" t="s">
        <v>15</v>
      </c>
      <c r="J3094" s="1">
        <f>FIND(", ",space_missions[[#This Row],[Location]])</f>
        <v>11</v>
      </c>
      <c r="K3094" s="1" t="str">
        <f t="shared" si="48"/>
        <v xml:space="preserve"> Pacific Ocean</v>
      </c>
      <c r="L3094" s="1" t="str">
        <f>_xlfn.CONCAT(space_missions[[#This Row],[Company]],"-",space_missions[[#This Row],[Rocket]])</f>
        <v>Sea Launch-Zenit-3 SL</v>
      </c>
      <c r="M3094" s="1">
        <f>YEAR(space_missions[[#This Row],[Date]])</f>
        <v>1999</v>
      </c>
    </row>
    <row r="3095" spans="1:13" x14ac:dyDescent="0.3">
      <c r="A3095" s="1" t="s">
        <v>973</v>
      </c>
      <c r="B3095" s="1" t="s">
        <v>3258</v>
      </c>
      <c r="C3095" s="2">
        <v>36447</v>
      </c>
      <c r="D3095" s="3">
        <v>0.13541666666666666</v>
      </c>
      <c r="E3095" s="1" t="s">
        <v>3402</v>
      </c>
      <c r="F3095" s="1" t="s">
        <v>3429</v>
      </c>
      <c r="G3095" s="1" t="s">
        <v>2227</v>
      </c>
      <c r="H3095" s="1" t="s">
        <v>3404</v>
      </c>
      <c r="I3095" s="1" t="s">
        <v>15</v>
      </c>
      <c r="J3095" s="1">
        <f>FIND(", ",space_missions[[#This Row],[Location]])</f>
        <v>5</v>
      </c>
      <c r="K3095" s="1" t="str">
        <f t="shared" si="48"/>
        <v xml:space="preserve"> China</v>
      </c>
      <c r="L3095" s="1" t="str">
        <f>_xlfn.CONCAT(space_missions[[#This Row],[Company]],"-",space_missions[[#This Row],[Rocket]])</f>
        <v>CASC-Long March 4B</v>
      </c>
      <c r="M3095" s="1">
        <f>YEAR(space_missions[[#This Row],[Date]])</f>
        <v>1999</v>
      </c>
    </row>
    <row r="3096" spans="1:13" x14ac:dyDescent="0.3">
      <c r="A3096" s="1" t="s">
        <v>2338</v>
      </c>
      <c r="B3096" s="1" t="s">
        <v>2477</v>
      </c>
      <c r="C3096" s="2">
        <v>36452</v>
      </c>
      <c r="D3096" s="3">
        <v>0.26527777777777778</v>
      </c>
      <c r="E3096" s="1" t="s">
        <v>2609</v>
      </c>
      <c r="F3096" s="1" t="s">
        <v>3430</v>
      </c>
      <c r="G3096" s="1" t="s">
        <v>13</v>
      </c>
      <c r="H3096" s="1" t="s">
        <v>14</v>
      </c>
      <c r="I3096" s="1" t="s">
        <v>15</v>
      </c>
      <c r="J3096" s="1">
        <f>FIND(", ",space_missions[[#This Row],[Location]])</f>
        <v>6</v>
      </c>
      <c r="K3096" s="1" t="str">
        <f t="shared" si="48"/>
        <v xml:space="preserve"> France</v>
      </c>
      <c r="L3096" s="1" t="str">
        <f>_xlfn.CONCAT(space_missions[[#This Row],[Company]],"-",space_missions[[#This Row],[Rocket]])</f>
        <v>Arianespace-Ariane 44LP</v>
      </c>
      <c r="M3096" s="1">
        <f>YEAR(space_missions[[#This Row],[Date]])</f>
        <v>1999</v>
      </c>
    </row>
    <row r="3097" spans="1:13" x14ac:dyDescent="0.3">
      <c r="A3097" s="1" t="s">
        <v>2338</v>
      </c>
      <c r="B3097" s="1" t="s">
        <v>2477</v>
      </c>
      <c r="C3097" s="2">
        <v>36477</v>
      </c>
      <c r="D3097" s="3">
        <v>0.95416666666666672</v>
      </c>
      <c r="E3097" s="1" t="s">
        <v>2609</v>
      </c>
      <c r="F3097" s="1" t="s">
        <v>3431</v>
      </c>
      <c r="G3097" s="1" t="s">
        <v>13</v>
      </c>
      <c r="H3097" s="1" t="s">
        <v>14</v>
      </c>
      <c r="I3097" s="1" t="s">
        <v>15</v>
      </c>
      <c r="J3097" s="1">
        <f>FIND(", ",space_missions[[#This Row],[Location]])</f>
        <v>6</v>
      </c>
      <c r="K3097" s="1" t="str">
        <f t="shared" si="48"/>
        <v xml:space="preserve"> France</v>
      </c>
      <c r="L3097" s="1" t="str">
        <f>_xlfn.CONCAT(space_missions[[#This Row],[Company]],"-",space_missions[[#This Row],[Rocket]])</f>
        <v>Arianespace-Ariane 44LP</v>
      </c>
      <c r="M3097" s="1">
        <f>YEAR(space_missions[[#This Row],[Date]])</f>
        <v>1999</v>
      </c>
    </row>
    <row r="3098" spans="1:13" x14ac:dyDescent="0.3">
      <c r="A3098" s="1" t="s">
        <v>1620</v>
      </c>
      <c r="B3098" s="1" t="s">
        <v>1621</v>
      </c>
      <c r="C3098" s="2">
        <v>36479</v>
      </c>
      <c r="D3098" s="3">
        <v>0.31180555555555556</v>
      </c>
      <c r="E3098" s="1" t="s">
        <v>3432</v>
      </c>
      <c r="F3098" s="1" t="s">
        <v>3433</v>
      </c>
      <c r="G3098" s="1" t="s">
        <v>13</v>
      </c>
      <c r="H3098" s="1" t="s">
        <v>14</v>
      </c>
      <c r="I3098" s="1" t="s">
        <v>21</v>
      </c>
      <c r="J3098" s="1">
        <f>FIND(", ",space_missions[[#This Row],[Location]])</f>
        <v>6</v>
      </c>
      <c r="K3098" s="1" t="str">
        <f t="shared" si="48"/>
        <v xml:space="preserve"> Japan</v>
      </c>
      <c r="L3098" s="1" t="str">
        <f>_xlfn.CONCAT(space_missions[[#This Row],[Company]],"-",space_missions[[#This Row],[Rocket]])</f>
        <v>MHI-H-IIS</v>
      </c>
      <c r="M3098" s="1">
        <f>YEAR(space_missions[[#This Row],[Date]])</f>
        <v>1999</v>
      </c>
    </row>
    <row r="3099" spans="1:13" x14ac:dyDescent="0.3">
      <c r="A3099" s="1" t="s">
        <v>973</v>
      </c>
      <c r="B3099" s="1" t="s">
        <v>3434</v>
      </c>
      <c r="C3099" s="2">
        <v>36483</v>
      </c>
      <c r="D3099" s="3">
        <v>0.9375</v>
      </c>
      <c r="E3099" s="1" t="s">
        <v>3435</v>
      </c>
      <c r="F3099" s="1" t="s">
        <v>3436</v>
      </c>
      <c r="G3099" s="1" t="s">
        <v>13</v>
      </c>
      <c r="H3099" s="1" t="s">
        <v>14</v>
      </c>
      <c r="I3099" s="1" t="s">
        <v>15</v>
      </c>
      <c r="J3099" s="1">
        <f>FIND(", ",space_missions[[#This Row],[Location]])</f>
        <v>17</v>
      </c>
      <c r="K3099" s="1" t="str">
        <f t="shared" si="48"/>
        <v xml:space="preserve"> China</v>
      </c>
      <c r="L3099" s="1" t="str">
        <f>_xlfn.CONCAT(space_missions[[#This Row],[Company]],"-",space_missions[[#This Row],[Rocket]])</f>
        <v>CASC-Long March 2F</v>
      </c>
      <c r="M3099" s="1">
        <f>YEAR(space_missions[[#This Row],[Date]])</f>
        <v>1999</v>
      </c>
    </row>
    <row r="3100" spans="1:13" x14ac:dyDescent="0.3">
      <c r="A3100" s="1" t="s">
        <v>2747</v>
      </c>
      <c r="B3100" s="1" t="s">
        <v>482</v>
      </c>
      <c r="C3100" s="2">
        <v>36487</v>
      </c>
      <c r="D3100" s="3">
        <v>0.17083333333333334</v>
      </c>
      <c r="E3100" s="1" t="s">
        <v>2897</v>
      </c>
      <c r="F3100" s="1" t="s">
        <v>3437</v>
      </c>
      <c r="G3100" s="1" t="s">
        <v>13</v>
      </c>
      <c r="H3100" s="1" t="s">
        <v>14</v>
      </c>
      <c r="I3100" s="1" t="s">
        <v>15</v>
      </c>
      <c r="J3100" s="1">
        <f>FIND(", ",space_missions[[#This Row],[Location]])</f>
        <v>8</v>
      </c>
      <c r="K3100" s="1" t="str">
        <f t="shared" si="48"/>
        <v xml:space="preserve"> USA</v>
      </c>
      <c r="L3100" s="1" t="str">
        <f>_xlfn.CONCAT(space_missions[[#This Row],[Company]],"-",space_missions[[#This Row],[Rocket]])</f>
        <v>Lockheed-Atlas IIA</v>
      </c>
      <c r="M3100" s="1">
        <f>YEAR(space_missions[[#This Row],[Date]])</f>
        <v>1999</v>
      </c>
    </row>
    <row r="3101" spans="1:13" x14ac:dyDescent="0.3">
      <c r="A3101" s="1" t="s">
        <v>2338</v>
      </c>
      <c r="B3101" s="1" t="s">
        <v>2477</v>
      </c>
      <c r="C3101" s="2">
        <v>36497</v>
      </c>
      <c r="D3101" s="3">
        <v>0.68194444444444446</v>
      </c>
      <c r="E3101" s="1" t="s">
        <v>2716</v>
      </c>
      <c r="F3101" s="1" t="s">
        <v>3438</v>
      </c>
      <c r="G3101" s="1" t="s">
        <v>13</v>
      </c>
      <c r="H3101" s="1" t="s">
        <v>14</v>
      </c>
      <c r="I3101" s="1" t="s">
        <v>15</v>
      </c>
      <c r="J3101" s="1">
        <f>FIND(", ",space_missions[[#This Row],[Location]])</f>
        <v>6</v>
      </c>
      <c r="K3101" s="1" t="str">
        <f t="shared" si="48"/>
        <v xml:space="preserve"> France</v>
      </c>
      <c r="L3101" s="1" t="str">
        <f>_xlfn.CONCAT(space_missions[[#This Row],[Company]],"-",space_missions[[#This Row],[Rocket]])</f>
        <v>Arianespace-Ariane 40</v>
      </c>
      <c r="M3101" s="1">
        <f>YEAR(space_missions[[#This Row],[Date]])</f>
        <v>1999</v>
      </c>
    </row>
    <row r="3102" spans="1:13" x14ac:dyDescent="0.3">
      <c r="A3102" s="1" t="s">
        <v>2740</v>
      </c>
      <c r="B3102" s="1" t="s">
        <v>3042</v>
      </c>
      <c r="C3102" s="2">
        <v>36498</v>
      </c>
      <c r="D3102" s="3">
        <v>0.78680555555555554</v>
      </c>
      <c r="E3102" s="1" t="s">
        <v>3293</v>
      </c>
      <c r="F3102" s="1" t="s">
        <v>3439</v>
      </c>
      <c r="G3102" s="1" t="s">
        <v>2227</v>
      </c>
      <c r="H3102" s="1" t="s">
        <v>2744</v>
      </c>
      <c r="I3102" s="1" t="s">
        <v>15</v>
      </c>
      <c r="J3102" s="1">
        <f>FIND(", ",space_missions[[#This Row],[Location]])</f>
        <v>10</v>
      </c>
      <c r="K3102" s="1" t="str">
        <f t="shared" si="48"/>
        <v xml:space="preserve"> USA</v>
      </c>
      <c r="L3102" s="1" t="str">
        <f>_xlfn.CONCAT(space_missions[[#This Row],[Company]],"-",space_missions[[#This Row],[Rocket]])</f>
        <v>Northrop-Pegasus XL/HAPS</v>
      </c>
      <c r="M3102" s="1">
        <f>YEAR(space_missions[[#This Row],[Date]])</f>
        <v>1999</v>
      </c>
    </row>
    <row r="3103" spans="1:13" x14ac:dyDescent="0.3">
      <c r="A3103" s="1" t="s">
        <v>2338</v>
      </c>
      <c r="B3103" s="1" t="s">
        <v>3179</v>
      </c>
      <c r="C3103" s="2">
        <v>36504</v>
      </c>
      <c r="D3103" s="3">
        <v>0.60555555555555551</v>
      </c>
      <c r="E3103" s="1" t="s">
        <v>3180</v>
      </c>
      <c r="F3103" s="1" t="s">
        <v>3440</v>
      </c>
      <c r="G3103" s="1" t="s">
        <v>13</v>
      </c>
      <c r="H3103" s="1" t="s">
        <v>14</v>
      </c>
      <c r="I3103" s="1" t="s">
        <v>15</v>
      </c>
      <c r="J3103" s="1">
        <f>FIND(", ",space_missions[[#This Row],[Location]])</f>
        <v>6</v>
      </c>
      <c r="K3103" s="1" t="str">
        <f t="shared" si="48"/>
        <v xml:space="preserve"> France</v>
      </c>
      <c r="L3103" s="1" t="str">
        <f>_xlfn.CONCAT(space_missions[[#This Row],[Company]],"-",space_missions[[#This Row],[Rocket]])</f>
        <v>Arianespace-Ariane 5 G</v>
      </c>
      <c r="M3103" s="1">
        <f>YEAR(space_missions[[#This Row],[Date]])</f>
        <v>1999</v>
      </c>
    </row>
    <row r="3104" spans="1:13" x14ac:dyDescent="0.3">
      <c r="A3104" s="1" t="s">
        <v>3277</v>
      </c>
      <c r="B3104" s="1" t="s">
        <v>3278</v>
      </c>
      <c r="C3104" s="2">
        <v>36505</v>
      </c>
      <c r="D3104" s="3">
        <v>0.81944444444444442</v>
      </c>
      <c r="E3104" s="1" t="s">
        <v>3279</v>
      </c>
      <c r="F3104" s="1" t="s">
        <v>3441</v>
      </c>
      <c r="G3104" s="1" t="s">
        <v>13</v>
      </c>
      <c r="H3104" s="1" t="s">
        <v>14</v>
      </c>
      <c r="I3104" s="1" t="s">
        <v>21</v>
      </c>
      <c r="J3104" s="1">
        <f>FIND(", ",space_missions[[#This Row],[Location]])</f>
        <v>8</v>
      </c>
      <c r="K3104" s="1" t="str">
        <f t="shared" si="48"/>
        <v xml:space="preserve"> Brazil</v>
      </c>
      <c r="L3104" s="1" t="str">
        <f>_xlfn.CONCAT(space_missions[[#This Row],[Company]],"-",space_missions[[#This Row],[Rocket]])</f>
        <v>AEB-VLS-1</v>
      </c>
      <c r="M3104" s="1">
        <f>YEAR(space_missions[[#This Row],[Date]])</f>
        <v>1999</v>
      </c>
    </row>
    <row r="3105" spans="1:13" x14ac:dyDescent="0.3">
      <c r="A3105" s="1" t="s">
        <v>2747</v>
      </c>
      <c r="B3105" s="1" t="s">
        <v>322</v>
      </c>
      <c r="C3105" s="2">
        <v>36506</v>
      </c>
      <c r="D3105" s="3">
        <v>0.73333333333333328</v>
      </c>
      <c r="E3105" s="1" t="s">
        <v>2622</v>
      </c>
      <c r="F3105" s="1" t="s">
        <v>3442</v>
      </c>
      <c r="G3105" s="1" t="s">
        <v>13</v>
      </c>
      <c r="H3105" s="1" t="s">
        <v>2624</v>
      </c>
      <c r="I3105" s="1" t="s">
        <v>15</v>
      </c>
      <c r="J3105" s="1">
        <f>FIND(", ",space_missions[[#This Row],[Location]])</f>
        <v>7</v>
      </c>
      <c r="K3105" s="1" t="str">
        <f t="shared" si="48"/>
        <v xml:space="preserve"> USA</v>
      </c>
      <c r="L3105" s="1" t="str">
        <f>_xlfn.CONCAT(space_missions[[#This Row],[Company]],"-",space_missions[[#This Row],[Rocket]])</f>
        <v>Lockheed-Titan II(23)G</v>
      </c>
      <c r="M3105" s="1">
        <f>YEAR(space_missions[[#This Row],[Date]])</f>
        <v>1999</v>
      </c>
    </row>
    <row r="3106" spans="1:13" x14ac:dyDescent="0.3">
      <c r="A3106" s="1" t="s">
        <v>2747</v>
      </c>
      <c r="B3106" s="1" t="s">
        <v>171</v>
      </c>
      <c r="C3106" s="2">
        <v>36512</v>
      </c>
      <c r="D3106" s="3">
        <v>0.7895833333333333</v>
      </c>
      <c r="E3106" s="1" t="s">
        <v>3008</v>
      </c>
      <c r="F3106" s="1" t="s">
        <v>3443</v>
      </c>
      <c r="G3106" s="1" t="s">
        <v>13</v>
      </c>
      <c r="H3106" s="1" t="s">
        <v>14</v>
      </c>
      <c r="I3106" s="1" t="s">
        <v>15</v>
      </c>
      <c r="J3106" s="1">
        <f>FIND(", ",space_missions[[#This Row],[Location]])</f>
        <v>7</v>
      </c>
      <c r="K3106" s="1" t="str">
        <f t="shared" si="48"/>
        <v xml:space="preserve"> USA</v>
      </c>
      <c r="L3106" s="1" t="str">
        <f>_xlfn.CONCAT(space_missions[[#This Row],[Company]],"-",space_missions[[#This Row],[Rocket]])</f>
        <v>Lockheed-Atlas IIAS</v>
      </c>
      <c r="M3106" s="1">
        <f>YEAR(space_missions[[#This Row],[Date]])</f>
        <v>1999</v>
      </c>
    </row>
    <row r="3107" spans="1:13" x14ac:dyDescent="0.3">
      <c r="A3107" s="1" t="s">
        <v>54</v>
      </c>
      <c r="B3107" s="1" t="s">
        <v>749</v>
      </c>
      <c r="C3107" s="2">
        <v>36514</v>
      </c>
      <c r="D3107" s="3">
        <v>3.4722222222222224E-2</v>
      </c>
      <c r="E3107" s="1" t="s">
        <v>2362</v>
      </c>
      <c r="F3107" s="1" t="s">
        <v>3444</v>
      </c>
      <c r="G3107" s="1" t="s">
        <v>13</v>
      </c>
      <c r="H3107" s="1" t="s">
        <v>2129</v>
      </c>
      <c r="I3107" s="1" t="s">
        <v>15</v>
      </c>
      <c r="J3107" s="1">
        <f>FIND(", ",space_missions[[#This Row],[Location]])</f>
        <v>7</v>
      </c>
      <c r="K3107" s="1" t="str">
        <f t="shared" si="48"/>
        <v xml:space="preserve"> USA</v>
      </c>
      <c r="L3107" s="1" t="str">
        <f>_xlfn.CONCAT(space_missions[[#This Row],[Company]],"-",space_missions[[#This Row],[Rocket]])</f>
        <v>NASA-Space Shuttle Discovery</v>
      </c>
      <c r="M3107" s="1">
        <f>YEAR(space_missions[[#This Row],[Date]])</f>
        <v>1999</v>
      </c>
    </row>
    <row r="3108" spans="1:13" x14ac:dyDescent="0.3">
      <c r="A3108" s="1" t="s">
        <v>2338</v>
      </c>
      <c r="B3108" s="1" t="s">
        <v>2477</v>
      </c>
      <c r="C3108" s="2">
        <v>36516</v>
      </c>
      <c r="D3108" s="3">
        <v>3.4722222222222224E-2</v>
      </c>
      <c r="E3108" s="1" t="s">
        <v>2675</v>
      </c>
      <c r="F3108" s="1" t="s">
        <v>3445</v>
      </c>
      <c r="G3108" s="1" t="s">
        <v>13</v>
      </c>
      <c r="H3108" s="1" t="s">
        <v>14</v>
      </c>
      <c r="I3108" s="1" t="s">
        <v>15</v>
      </c>
      <c r="J3108" s="1">
        <f>FIND(", ",space_missions[[#This Row],[Location]])</f>
        <v>6</v>
      </c>
      <c r="K3108" s="1" t="str">
        <f t="shared" si="48"/>
        <v xml:space="preserve"> France</v>
      </c>
      <c r="L3108" s="1" t="str">
        <f>_xlfn.CONCAT(space_missions[[#This Row],[Company]],"-",space_missions[[#This Row],[Rocket]])</f>
        <v>Arianespace-Ariane 44L</v>
      </c>
      <c r="M3108" s="1">
        <f>YEAR(space_missions[[#This Row],[Date]])</f>
        <v>1999</v>
      </c>
    </row>
    <row r="3109" spans="1:13" x14ac:dyDescent="0.3">
      <c r="A3109" s="1" t="s">
        <v>2882</v>
      </c>
      <c r="B3109" s="1" t="s">
        <v>847</v>
      </c>
      <c r="C3109" s="2">
        <v>36520</v>
      </c>
      <c r="D3109" s="3">
        <v>0.33333333333333331</v>
      </c>
      <c r="E3109" s="1" t="s">
        <v>937</v>
      </c>
      <c r="F3109" s="1" t="s">
        <v>3446</v>
      </c>
      <c r="G3109" s="1" t="s">
        <v>13</v>
      </c>
      <c r="H3109" s="1" t="s">
        <v>14</v>
      </c>
      <c r="I3109" s="1" t="s">
        <v>15</v>
      </c>
      <c r="J3109" s="1">
        <f>FIND(", ",space_missions[[#This Row],[Location]])</f>
        <v>11</v>
      </c>
      <c r="K3109" s="1" t="str">
        <f t="shared" si="48"/>
        <v xml:space="preserve"> Kazakhstan</v>
      </c>
      <c r="L3109" s="1" t="str">
        <f>_xlfn.CONCAT(space_missions[[#This Row],[Company]],"-",space_missions[[#This Row],[Rocket]])</f>
        <v>VKS RF-Tsyklon-2</v>
      </c>
      <c r="M3109" s="1">
        <f>YEAR(space_missions[[#This Row],[Date]])</f>
        <v>1999</v>
      </c>
    </row>
    <row r="3110" spans="1:13" x14ac:dyDescent="0.3">
      <c r="A3110" s="1" t="s">
        <v>2882</v>
      </c>
      <c r="B3110" s="1" t="s">
        <v>2113</v>
      </c>
      <c r="C3110" s="2">
        <v>36521</v>
      </c>
      <c r="D3110" s="3">
        <v>0.8</v>
      </c>
      <c r="E3110" s="1" t="s">
        <v>1302</v>
      </c>
      <c r="F3110" s="1" t="s">
        <v>3447</v>
      </c>
      <c r="G3110" s="1" t="s">
        <v>13</v>
      </c>
      <c r="H3110" s="1" t="s">
        <v>14</v>
      </c>
      <c r="I3110" s="1" t="s">
        <v>15</v>
      </c>
      <c r="J3110" s="1">
        <f>FIND(", ",space_missions[[#This Row],[Location]])</f>
        <v>10</v>
      </c>
      <c r="K3110" s="1" t="str">
        <f t="shared" si="48"/>
        <v xml:space="preserve"> Russia</v>
      </c>
      <c r="L3110" s="1" t="str">
        <f>_xlfn.CONCAT(space_missions[[#This Row],[Company]],"-",space_missions[[#This Row],[Rocket]])</f>
        <v>VKS RF-Molniya-M /Block 2BL</v>
      </c>
      <c r="M3110" s="1">
        <f>YEAR(space_missions[[#This Row],[Date]])</f>
        <v>1999</v>
      </c>
    </row>
    <row r="3111" spans="1:13" x14ac:dyDescent="0.3">
      <c r="A3111" s="1" t="s">
        <v>2740</v>
      </c>
      <c r="B3111" s="1" t="s">
        <v>3027</v>
      </c>
      <c r="C3111" s="2">
        <v>36525</v>
      </c>
      <c r="D3111" s="3">
        <v>0.30069444444444443</v>
      </c>
      <c r="E3111" s="1" t="s">
        <v>3028</v>
      </c>
      <c r="F3111" s="1" t="s">
        <v>3448</v>
      </c>
      <c r="G3111" s="1" t="s">
        <v>2227</v>
      </c>
      <c r="H3111" s="1" t="s">
        <v>3030</v>
      </c>
      <c r="I3111" s="1" t="s">
        <v>15</v>
      </c>
      <c r="J3111" s="1">
        <f>FIND(", ",space_missions[[#This Row],[Location]])</f>
        <v>9</v>
      </c>
      <c r="K3111" s="1" t="str">
        <f t="shared" si="48"/>
        <v xml:space="preserve"> USA</v>
      </c>
      <c r="L3111" s="1" t="str">
        <f>_xlfn.CONCAT(space_missions[[#This Row],[Company]],"-",space_missions[[#This Row],[Rocket]])</f>
        <v>Northrop-Minotaur C (Taurus)</v>
      </c>
      <c r="M3111" s="1">
        <f>YEAR(space_missions[[#This Row],[Date]])</f>
        <v>1999</v>
      </c>
    </row>
    <row r="3112" spans="1:13" x14ac:dyDescent="0.3">
      <c r="A3112" s="1" t="s">
        <v>2747</v>
      </c>
      <c r="B3112" s="1" t="s">
        <v>226</v>
      </c>
      <c r="C3112" s="2">
        <v>36546</v>
      </c>
      <c r="D3112" s="3">
        <v>4.3749999999999997E-2</v>
      </c>
      <c r="E3112" s="1" t="s">
        <v>2897</v>
      </c>
      <c r="F3112" s="1" t="s">
        <v>3449</v>
      </c>
      <c r="G3112" s="1" t="s">
        <v>13</v>
      </c>
      <c r="H3112" s="1" t="s">
        <v>14</v>
      </c>
      <c r="I3112" s="1" t="s">
        <v>15</v>
      </c>
      <c r="J3112" s="1">
        <f>FIND(", ",space_missions[[#This Row],[Location]])</f>
        <v>8</v>
      </c>
      <c r="K3112" s="1" t="str">
        <f t="shared" si="48"/>
        <v xml:space="preserve"> USA</v>
      </c>
      <c r="L3112" s="1" t="str">
        <f>_xlfn.CONCAT(space_missions[[#This Row],[Company]],"-",space_missions[[#This Row],[Rocket]])</f>
        <v>Lockheed-Atlas IIA</v>
      </c>
      <c r="M3112" s="1">
        <f>YEAR(space_missions[[#This Row],[Date]])</f>
        <v>2000</v>
      </c>
    </row>
    <row r="3113" spans="1:13" x14ac:dyDescent="0.3">
      <c r="A3113" s="1" t="s">
        <v>2338</v>
      </c>
      <c r="B3113" s="1" t="s">
        <v>2477</v>
      </c>
      <c r="C3113" s="2">
        <v>36550</v>
      </c>
      <c r="D3113" s="3">
        <v>4.4444444444444446E-2</v>
      </c>
      <c r="E3113" s="1" t="s">
        <v>2970</v>
      </c>
      <c r="F3113" s="1" t="s">
        <v>3450</v>
      </c>
      <c r="G3113" s="1" t="s">
        <v>13</v>
      </c>
      <c r="H3113" s="1" t="s">
        <v>14</v>
      </c>
      <c r="I3113" s="1" t="s">
        <v>15</v>
      </c>
      <c r="J3113" s="1">
        <f>FIND(", ",space_missions[[#This Row],[Location]])</f>
        <v>6</v>
      </c>
      <c r="K3113" s="1" t="str">
        <f t="shared" si="48"/>
        <v xml:space="preserve"> France</v>
      </c>
      <c r="L3113" s="1" t="str">
        <f>_xlfn.CONCAT(space_missions[[#This Row],[Company]],"-",space_missions[[#This Row],[Rocket]])</f>
        <v>Arianespace-Ariane 42L</v>
      </c>
      <c r="M3113" s="1">
        <f>YEAR(space_missions[[#This Row],[Date]])</f>
        <v>2000</v>
      </c>
    </row>
    <row r="3114" spans="1:13" x14ac:dyDescent="0.3">
      <c r="A3114" s="1" t="s">
        <v>973</v>
      </c>
      <c r="B3114" s="1" t="s">
        <v>2769</v>
      </c>
      <c r="C3114" s="2">
        <v>36550</v>
      </c>
      <c r="D3114" s="3">
        <v>0.69791666666666663</v>
      </c>
      <c r="E3114" s="1" t="s">
        <v>3020</v>
      </c>
      <c r="F3114" s="1" t="s">
        <v>3451</v>
      </c>
      <c r="G3114" s="1" t="s">
        <v>2227</v>
      </c>
      <c r="H3114" s="1" t="s">
        <v>3022</v>
      </c>
      <c r="I3114" s="1" t="s">
        <v>15</v>
      </c>
      <c r="J3114" s="1">
        <f>FIND(", ",space_missions[[#This Row],[Location]])</f>
        <v>5</v>
      </c>
      <c r="K3114" s="1" t="str">
        <f t="shared" si="48"/>
        <v xml:space="preserve"> China</v>
      </c>
      <c r="L3114" s="1" t="str">
        <f>_xlfn.CONCAT(space_missions[[#This Row],[Company]],"-",space_missions[[#This Row],[Rocket]])</f>
        <v>CASC-Long March 3A</v>
      </c>
      <c r="M3114" s="1">
        <f>YEAR(space_missions[[#This Row],[Date]])</f>
        <v>2000</v>
      </c>
    </row>
    <row r="3115" spans="1:13" x14ac:dyDescent="0.3">
      <c r="A3115" s="1" t="s">
        <v>2740</v>
      </c>
      <c r="B3115" s="1" t="s">
        <v>3452</v>
      </c>
      <c r="C3115" s="2">
        <v>36552</v>
      </c>
      <c r="D3115" s="3">
        <v>0.12708333333333333</v>
      </c>
      <c r="E3115" s="1" t="s">
        <v>3453</v>
      </c>
      <c r="F3115" s="1" t="s">
        <v>3454</v>
      </c>
      <c r="G3115" s="1" t="s">
        <v>2227</v>
      </c>
      <c r="H3115" s="1" t="s">
        <v>2744</v>
      </c>
      <c r="I3115" s="1" t="s">
        <v>15</v>
      </c>
      <c r="J3115" s="1">
        <f>FIND(", ",space_missions[[#This Row],[Location]])</f>
        <v>6</v>
      </c>
      <c r="K3115" s="1" t="str">
        <f t="shared" si="48"/>
        <v xml:space="preserve"> USA</v>
      </c>
      <c r="L3115" s="1" t="str">
        <f>_xlfn.CONCAT(space_missions[[#This Row],[Company]],"-",space_missions[[#This Row],[Rocket]])</f>
        <v>Northrop-Minotaur I</v>
      </c>
      <c r="M3115" s="1">
        <f>YEAR(space_missions[[#This Row],[Date]])</f>
        <v>2000</v>
      </c>
    </row>
    <row r="3116" spans="1:13" x14ac:dyDescent="0.3">
      <c r="A3116" s="1" t="s">
        <v>3085</v>
      </c>
      <c r="B3116" s="1" t="s">
        <v>482</v>
      </c>
      <c r="C3116" s="2">
        <v>36559</v>
      </c>
      <c r="D3116" s="3">
        <v>0.97916666666666663</v>
      </c>
      <c r="E3116" s="1" t="s">
        <v>3008</v>
      </c>
      <c r="F3116" s="1" t="s">
        <v>3455</v>
      </c>
      <c r="G3116" s="1" t="s">
        <v>13</v>
      </c>
      <c r="H3116" s="1" t="s">
        <v>14</v>
      </c>
      <c r="I3116" s="1" t="s">
        <v>15</v>
      </c>
      <c r="J3116" s="1">
        <f>FIND(", ",space_missions[[#This Row],[Location]])</f>
        <v>8</v>
      </c>
      <c r="K3116" s="1" t="str">
        <f t="shared" si="48"/>
        <v xml:space="preserve"> USA</v>
      </c>
      <c r="L3116" s="1" t="str">
        <f>_xlfn.CONCAT(space_missions[[#This Row],[Company]],"-",space_missions[[#This Row],[Rocket]])</f>
        <v>ILS-Atlas IIAS</v>
      </c>
      <c r="M3116" s="1">
        <f>YEAR(space_missions[[#This Row],[Date]])</f>
        <v>2000</v>
      </c>
    </row>
    <row r="3117" spans="1:13" x14ac:dyDescent="0.3">
      <c r="A3117" s="1" t="s">
        <v>2655</v>
      </c>
      <c r="B3117" s="1" t="s">
        <v>102</v>
      </c>
      <c r="C3117" s="2">
        <v>36564</v>
      </c>
      <c r="D3117" s="3">
        <v>0.89166666666666672</v>
      </c>
      <c r="E3117" s="1" t="s">
        <v>3235</v>
      </c>
      <c r="F3117" s="1" t="s">
        <v>3456</v>
      </c>
      <c r="G3117" s="1" t="s">
        <v>13</v>
      </c>
      <c r="H3117" s="1" t="s">
        <v>14</v>
      </c>
      <c r="I3117" s="1" t="s">
        <v>15</v>
      </c>
      <c r="J3117" s="1">
        <f>FIND(", ",space_missions[[#This Row],[Location]])</f>
        <v>8</v>
      </c>
      <c r="K3117" s="1" t="str">
        <f t="shared" si="48"/>
        <v xml:space="preserve"> USA</v>
      </c>
      <c r="L3117" s="1" t="str">
        <f>_xlfn.CONCAT(space_missions[[#This Row],[Company]],"-",space_missions[[#This Row],[Rocket]])</f>
        <v>Boeing-Delta II 7920-10C</v>
      </c>
      <c r="M3117" s="1">
        <f>YEAR(space_missions[[#This Row],[Date]])</f>
        <v>2000</v>
      </c>
    </row>
    <row r="3118" spans="1:13" x14ac:dyDescent="0.3">
      <c r="A3118" s="1" t="s">
        <v>1057</v>
      </c>
      <c r="B3118" s="1" t="s">
        <v>1058</v>
      </c>
      <c r="C3118" s="2">
        <v>36566</v>
      </c>
      <c r="D3118" s="3">
        <v>6.25E-2</v>
      </c>
      <c r="E3118" s="1" t="s">
        <v>3219</v>
      </c>
      <c r="F3118" s="1" t="s">
        <v>3457</v>
      </c>
      <c r="G3118" s="1" t="s">
        <v>13</v>
      </c>
      <c r="H3118" s="1" t="s">
        <v>14</v>
      </c>
      <c r="I3118" s="1" t="s">
        <v>21</v>
      </c>
      <c r="J3118" s="1">
        <f>FIND(", ",space_missions[[#This Row],[Location]])</f>
        <v>7</v>
      </c>
      <c r="K3118" s="1" t="str">
        <f t="shared" si="48"/>
        <v xml:space="preserve"> Japan</v>
      </c>
      <c r="L3118" s="1" t="str">
        <f>_xlfn.CONCAT(space_missions[[#This Row],[Company]],"-",space_missions[[#This Row],[Rocket]])</f>
        <v>ISAS-Mu-V / M-24</v>
      </c>
      <c r="M3118" s="1">
        <f>YEAR(space_missions[[#This Row],[Date]])</f>
        <v>2000</v>
      </c>
    </row>
    <row r="3119" spans="1:13" x14ac:dyDescent="0.3">
      <c r="A3119" s="1" t="s">
        <v>54</v>
      </c>
      <c r="B3119" s="1" t="s">
        <v>749</v>
      </c>
      <c r="C3119" s="2">
        <v>36567</v>
      </c>
      <c r="D3119" s="3">
        <v>0.69652777777777775</v>
      </c>
      <c r="E3119" s="1" t="s">
        <v>2892</v>
      </c>
      <c r="F3119" s="1" t="s">
        <v>3458</v>
      </c>
      <c r="G3119" s="1" t="s">
        <v>13</v>
      </c>
      <c r="H3119" s="1" t="s">
        <v>2129</v>
      </c>
      <c r="I3119" s="1" t="s">
        <v>15</v>
      </c>
      <c r="J3119" s="1">
        <f>FIND(", ",space_missions[[#This Row],[Location]])</f>
        <v>7</v>
      </c>
      <c r="K3119" s="1" t="str">
        <f t="shared" si="48"/>
        <v xml:space="preserve"> USA</v>
      </c>
      <c r="L3119" s="1" t="str">
        <f>_xlfn.CONCAT(space_missions[[#This Row],[Company]],"-",space_missions[[#This Row],[Rocket]])</f>
        <v>NASA-Space Shuttle Endeavour</v>
      </c>
      <c r="M3119" s="1">
        <f>YEAR(space_missions[[#This Row],[Date]])</f>
        <v>2000</v>
      </c>
    </row>
    <row r="3120" spans="1:13" x14ac:dyDescent="0.3">
      <c r="A3120" s="1" t="s">
        <v>2338</v>
      </c>
      <c r="B3120" s="1" t="s">
        <v>2477</v>
      </c>
      <c r="C3120" s="2">
        <v>36574</v>
      </c>
      <c r="D3120" s="3">
        <v>4.4444444444444446E-2</v>
      </c>
      <c r="E3120" s="1" t="s">
        <v>2609</v>
      </c>
      <c r="F3120" s="1" t="s">
        <v>3459</v>
      </c>
      <c r="G3120" s="1" t="s">
        <v>13</v>
      </c>
      <c r="H3120" s="1" t="s">
        <v>14</v>
      </c>
      <c r="I3120" s="1" t="s">
        <v>15</v>
      </c>
      <c r="J3120" s="1">
        <f>FIND(", ",space_missions[[#This Row],[Location]])</f>
        <v>6</v>
      </c>
      <c r="K3120" s="1" t="str">
        <f t="shared" si="48"/>
        <v xml:space="preserve"> France</v>
      </c>
      <c r="L3120" s="1" t="str">
        <f>_xlfn.CONCAT(space_missions[[#This Row],[Company]],"-",space_missions[[#This Row],[Rocket]])</f>
        <v>Arianespace-Ariane 44LP</v>
      </c>
      <c r="M3120" s="1">
        <f>YEAR(space_missions[[#This Row],[Date]])</f>
        <v>2000</v>
      </c>
    </row>
    <row r="3121" spans="1:13" x14ac:dyDescent="0.3">
      <c r="A3121" s="1" t="s">
        <v>2882</v>
      </c>
      <c r="B3121" s="1" t="s">
        <v>2404</v>
      </c>
      <c r="C3121" s="2">
        <v>36587</v>
      </c>
      <c r="D3121" s="3">
        <v>0.39305555555555555</v>
      </c>
      <c r="E3121" s="1" t="s">
        <v>2405</v>
      </c>
      <c r="F3121" s="1" t="s">
        <v>3460</v>
      </c>
      <c r="G3121" s="1" t="s">
        <v>13</v>
      </c>
      <c r="H3121" s="1" t="s">
        <v>14</v>
      </c>
      <c r="I3121" s="1" t="s">
        <v>15</v>
      </c>
      <c r="J3121" s="1">
        <f>FIND(", ",space_missions[[#This Row],[Location]])</f>
        <v>10</v>
      </c>
      <c r="K3121" s="1" t="str">
        <f t="shared" si="48"/>
        <v xml:space="preserve"> Kazakhstan</v>
      </c>
      <c r="L3121" s="1" t="str">
        <f>_xlfn.CONCAT(space_missions[[#This Row],[Company]],"-",space_missions[[#This Row],[Rocket]])</f>
        <v>VKS RF-Zenit-2</v>
      </c>
      <c r="M3121" s="1">
        <f>YEAR(space_missions[[#This Row],[Date]])</f>
        <v>2000</v>
      </c>
    </row>
    <row r="3122" spans="1:13" x14ac:dyDescent="0.3">
      <c r="A3122" s="1" t="s">
        <v>2740</v>
      </c>
      <c r="B3122" s="1" t="s">
        <v>3027</v>
      </c>
      <c r="C3122" s="2">
        <v>36597</v>
      </c>
      <c r="D3122" s="3">
        <v>0.39513888888888887</v>
      </c>
      <c r="E3122" s="1" t="s">
        <v>3028</v>
      </c>
      <c r="F3122" s="1" t="s">
        <v>3461</v>
      </c>
      <c r="G3122" s="1" t="s">
        <v>2227</v>
      </c>
      <c r="H3122" s="1" t="s">
        <v>3030</v>
      </c>
      <c r="I3122" s="1" t="s">
        <v>15</v>
      </c>
      <c r="J3122" s="1">
        <f>FIND(", ",space_missions[[#This Row],[Location]])</f>
        <v>9</v>
      </c>
      <c r="K3122" s="1" t="str">
        <f t="shared" si="48"/>
        <v xml:space="preserve"> USA</v>
      </c>
      <c r="L3122" s="1" t="str">
        <f>_xlfn.CONCAT(space_missions[[#This Row],[Company]],"-",space_missions[[#This Row],[Rocket]])</f>
        <v>Northrop-Minotaur C (Taurus)</v>
      </c>
      <c r="M3122" s="1">
        <f>YEAR(space_missions[[#This Row],[Date]])</f>
        <v>2000</v>
      </c>
    </row>
    <row r="3123" spans="1:13" x14ac:dyDescent="0.3">
      <c r="A3123" s="1" t="s">
        <v>3386</v>
      </c>
      <c r="B3123" s="1" t="s">
        <v>3387</v>
      </c>
      <c r="C3123" s="2">
        <v>36597</v>
      </c>
      <c r="D3123" s="3">
        <v>0.61736111111111114</v>
      </c>
      <c r="E3123" s="1" t="s">
        <v>3388</v>
      </c>
      <c r="F3123" s="1" t="s">
        <v>3462</v>
      </c>
      <c r="G3123" s="1" t="s">
        <v>13</v>
      </c>
      <c r="H3123" s="1" t="s">
        <v>14</v>
      </c>
      <c r="I3123" s="1" t="s">
        <v>21</v>
      </c>
      <c r="J3123" s="1">
        <f>FIND(", ",space_missions[[#This Row],[Location]])</f>
        <v>11</v>
      </c>
      <c r="K3123" s="1" t="str">
        <f t="shared" si="48"/>
        <v xml:space="preserve"> Pacific Ocean</v>
      </c>
      <c r="L3123" s="1" t="str">
        <f>_xlfn.CONCAT(space_missions[[#This Row],[Company]],"-",space_missions[[#This Row],[Rocket]])</f>
        <v>Sea Launch-Zenit-3 SL</v>
      </c>
      <c r="M3123" s="1">
        <f>YEAR(space_missions[[#This Row],[Date]])</f>
        <v>2000</v>
      </c>
    </row>
    <row r="3124" spans="1:13" x14ac:dyDescent="0.3">
      <c r="A3124" s="1" t="s">
        <v>2338</v>
      </c>
      <c r="B3124" s="1" t="s">
        <v>3179</v>
      </c>
      <c r="C3124" s="2">
        <v>36606</v>
      </c>
      <c r="D3124" s="3">
        <v>0.97777777777777775</v>
      </c>
      <c r="E3124" s="1" t="s">
        <v>3180</v>
      </c>
      <c r="F3124" s="1" t="s">
        <v>3463</v>
      </c>
      <c r="G3124" s="1" t="s">
        <v>13</v>
      </c>
      <c r="H3124" s="1" t="s">
        <v>14</v>
      </c>
      <c r="I3124" s="1" t="s">
        <v>15</v>
      </c>
      <c r="J3124" s="1">
        <f>FIND(", ",space_missions[[#This Row],[Location]])</f>
        <v>6</v>
      </c>
      <c r="K3124" s="1" t="str">
        <f t="shared" si="48"/>
        <v xml:space="preserve"> France</v>
      </c>
      <c r="L3124" s="1" t="str">
        <f>_xlfn.CONCAT(space_missions[[#This Row],[Company]],"-",space_missions[[#This Row],[Rocket]])</f>
        <v>Arianespace-Ariane 5 G</v>
      </c>
      <c r="M3124" s="1">
        <f>YEAR(space_missions[[#This Row],[Date]])</f>
        <v>2000</v>
      </c>
    </row>
    <row r="3125" spans="1:13" x14ac:dyDescent="0.3">
      <c r="A3125" s="1" t="s">
        <v>2655</v>
      </c>
      <c r="B3125" s="1" t="s">
        <v>261</v>
      </c>
      <c r="C3125" s="2">
        <v>36610</v>
      </c>
      <c r="D3125" s="3">
        <v>0.8569444444444444</v>
      </c>
      <c r="E3125" s="1" t="s">
        <v>3464</v>
      </c>
      <c r="F3125" s="1" t="s">
        <v>3465</v>
      </c>
      <c r="G3125" s="1" t="s">
        <v>13</v>
      </c>
      <c r="H3125" s="1" t="s">
        <v>14</v>
      </c>
      <c r="I3125" s="1" t="s">
        <v>15</v>
      </c>
      <c r="J3125" s="1">
        <f>FIND(", ",space_missions[[#This Row],[Location]])</f>
        <v>7</v>
      </c>
      <c r="K3125" s="1" t="str">
        <f t="shared" si="48"/>
        <v xml:space="preserve"> USA</v>
      </c>
      <c r="L3125" s="1" t="str">
        <f>_xlfn.CONCAT(space_missions[[#This Row],[Company]],"-",space_missions[[#This Row],[Rocket]])</f>
        <v>Boeing-Delta II 7326</v>
      </c>
      <c r="M3125" s="1">
        <f>YEAR(space_missions[[#This Row],[Date]])</f>
        <v>2000</v>
      </c>
    </row>
    <row r="3126" spans="1:13" x14ac:dyDescent="0.3">
      <c r="A3126" s="1" t="s">
        <v>2338</v>
      </c>
      <c r="B3126" s="1" t="s">
        <v>3179</v>
      </c>
      <c r="C3126" s="2">
        <v>36635</v>
      </c>
      <c r="D3126" s="3">
        <v>2.013888888888889E-2</v>
      </c>
      <c r="E3126" s="1" t="s">
        <v>2970</v>
      </c>
      <c r="F3126" s="1" t="s">
        <v>3466</v>
      </c>
      <c r="G3126" s="1" t="s">
        <v>13</v>
      </c>
      <c r="H3126" s="1" t="s">
        <v>14</v>
      </c>
      <c r="I3126" s="1" t="s">
        <v>15</v>
      </c>
      <c r="J3126" s="1">
        <f>FIND(", ",space_missions[[#This Row],[Location]])</f>
        <v>6</v>
      </c>
      <c r="K3126" s="1" t="str">
        <f t="shared" si="48"/>
        <v xml:space="preserve"> France</v>
      </c>
      <c r="L3126" s="1" t="str">
        <f>_xlfn.CONCAT(space_missions[[#This Row],[Company]],"-",space_missions[[#This Row],[Rocket]])</f>
        <v>Arianespace-Ariane 42L</v>
      </c>
      <c r="M3126" s="1">
        <f>YEAR(space_missions[[#This Row],[Date]])</f>
        <v>2000</v>
      </c>
    </row>
    <row r="3127" spans="1:13" x14ac:dyDescent="0.3">
      <c r="A3127" s="1" t="s">
        <v>2747</v>
      </c>
      <c r="B3127" s="1" t="s">
        <v>226</v>
      </c>
      <c r="C3127" s="2">
        <v>36649</v>
      </c>
      <c r="D3127" s="3">
        <v>0.29652777777777778</v>
      </c>
      <c r="E3127" s="1" t="s">
        <v>2897</v>
      </c>
      <c r="F3127" s="1" t="s">
        <v>3467</v>
      </c>
      <c r="G3127" s="1" t="s">
        <v>13</v>
      </c>
      <c r="H3127" s="1" t="s">
        <v>14</v>
      </c>
      <c r="I3127" s="1" t="s">
        <v>15</v>
      </c>
      <c r="J3127" s="1">
        <f>FIND(", ",space_missions[[#This Row],[Location]])</f>
        <v>8</v>
      </c>
      <c r="K3127" s="1" t="str">
        <f t="shared" si="48"/>
        <v xml:space="preserve"> USA</v>
      </c>
      <c r="L3127" s="1" t="str">
        <f>_xlfn.CONCAT(space_missions[[#This Row],[Company]],"-",space_missions[[#This Row],[Rocket]])</f>
        <v>Lockheed-Atlas IIA</v>
      </c>
      <c r="M3127" s="1">
        <f>YEAR(space_missions[[#This Row],[Date]])</f>
        <v>2000</v>
      </c>
    </row>
    <row r="3128" spans="1:13" x14ac:dyDescent="0.3">
      <c r="A3128" s="1" t="s">
        <v>2747</v>
      </c>
      <c r="B3128" s="1" t="s">
        <v>464</v>
      </c>
      <c r="C3128" s="2">
        <v>36654</v>
      </c>
      <c r="D3128" s="3">
        <v>0.66736111111111107</v>
      </c>
      <c r="E3128" s="1" t="s">
        <v>3223</v>
      </c>
      <c r="F3128" s="1" t="s">
        <v>2683</v>
      </c>
      <c r="G3128" s="1" t="s">
        <v>13</v>
      </c>
      <c r="H3128" s="1" t="s">
        <v>14</v>
      </c>
      <c r="I3128" s="1" t="s">
        <v>15</v>
      </c>
      <c r="J3128" s="1">
        <f>FIND(", ",space_missions[[#This Row],[Location]])</f>
        <v>7</v>
      </c>
      <c r="K3128" s="1" t="str">
        <f t="shared" si="48"/>
        <v xml:space="preserve"> USA</v>
      </c>
      <c r="L3128" s="1" t="str">
        <f>_xlfn.CONCAT(space_missions[[#This Row],[Company]],"-",space_missions[[#This Row],[Rocket]])</f>
        <v>Lockheed-Titan IV(402)B</v>
      </c>
      <c r="M3128" s="1">
        <f>YEAR(space_missions[[#This Row],[Date]])</f>
        <v>2000</v>
      </c>
    </row>
    <row r="3129" spans="1:13" x14ac:dyDescent="0.3">
      <c r="A3129" s="1" t="s">
        <v>2655</v>
      </c>
      <c r="B3129" s="1" t="s">
        <v>43</v>
      </c>
      <c r="C3129" s="2">
        <v>36657</v>
      </c>
      <c r="D3129" s="3">
        <v>7.4999999999999997E-2</v>
      </c>
      <c r="E3129" s="1" t="s">
        <v>2805</v>
      </c>
      <c r="F3129" s="1" t="s">
        <v>3468</v>
      </c>
      <c r="G3129" s="1" t="s">
        <v>13</v>
      </c>
      <c r="H3129" s="1" t="s">
        <v>14</v>
      </c>
      <c r="I3129" s="1" t="s">
        <v>15</v>
      </c>
      <c r="J3129" s="1">
        <f>FIND(", ",space_missions[[#This Row],[Location]])</f>
        <v>8</v>
      </c>
      <c r="K3129" s="1" t="str">
        <f t="shared" si="48"/>
        <v xml:space="preserve"> USA</v>
      </c>
      <c r="L3129" s="1" t="str">
        <f>_xlfn.CONCAT(space_missions[[#This Row],[Company]],"-",space_missions[[#This Row],[Rocket]])</f>
        <v>Boeing-Delta II 7925</v>
      </c>
      <c r="M3129" s="1">
        <f>YEAR(space_missions[[#This Row],[Date]])</f>
        <v>2000</v>
      </c>
    </row>
    <row r="3130" spans="1:13" x14ac:dyDescent="0.3">
      <c r="A3130" s="1" t="s">
        <v>3469</v>
      </c>
      <c r="B3130" s="1" t="s">
        <v>661</v>
      </c>
      <c r="C3130" s="2">
        <v>36662</v>
      </c>
      <c r="D3130" s="3">
        <v>0.35208333333333336</v>
      </c>
      <c r="E3130" s="1" t="s">
        <v>3470</v>
      </c>
      <c r="F3130" s="1" t="s">
        <v>3471</v>
      </c>
      <c r="G3130" s="1" t="s">
        <v>13</v>
      </c>
      <c r="H3130" s="1" t="s">
        <v>3472</v>
      </c>
      <c r="I3130" s="1" t="s">
        <v>15</v>
      </c>
      <c r="J3130" s="1">
        <f>FIND(", ",space_missions[[#This Row],[Location]])</f>
        <v>11</v>
      </c>
      <c r="K3130" s="1" t="str">
        <f t="shared" si="48"/>
        <v xml:space="preserve"> Russia</v>
      </c>
      <c r="L3130" s="1" t="str">
        <f>_xlfn.CONCAT(space_missions[[#This Row],[Company]],"-",space_missions[[#This Row],[Rocket]])</f>
        <v>Eurockot-Rokot/Briz KM</v>
      </c>
      <c r="M3130" s="1">
        <f>YEAR(space_missions[[#This Row],[Date]])</f>
        <v>2000</v>
      </c>
    </row>
    <row r="3131" spans="1:13" x14ac:dyDescent="0.3">
      <c r="A3131" s="1" t="s">
        <v>54</v>
      </c>
      <c r="B3131" s="1" t="s">
        <v>749</v>
      </c>
      <c r="C3131" s="2">
        <v>36665</v>
      </c>
      <c r="D3131" s="3">
        <v>0.42430555555555555</v>
      </c>
      <c r="E3131" s="1" t="s">
        <v>2440</v>
      </c>
      <c r="F3131" s="1" t="s">
        <v>3473</v>
      </c>
      <c r="G3131" s="1" t="s">
        <v>13</v>
      </c>
      <c r="H3131" s="1" t="s">
        <v>2129</v>
      </c>
      <c r="I3131" s="1" t="s">
        <v>15</v>
      </c>
      <c r="J3131" s="1">
        <f>FIND(", ",space_missions[[#This Row],[Location]])</f>
        <v>7</v>
      </c>
      <c r="K3131" s="1" t="str">
        <f t="shared" si="48"/>
        <v xml:space="preserve"> USA</v>
      </c>
      <c r="L3131" s="1" t="str">
        <f>_xlfn.CONCAT(space_missions[[#This Row],[Company]],"-",space_missions[[#This Row],[Rocket]])</f>
        <v>NASA-Space Shuttle Atlantis</v>
      </c>
      <c r="M3131" s="1">
        <f>YEAR(space_missions[[#This Row],[Date]])</f>
        <v>2000</v>
      </c>
    </row>
    <row r="3132" spans="1:13" x14ac:dyDescent="0.3">
      <c r="A3132" s="1" t="s">
        <v>3085</v>
      </c>
      <c r="B3132" s="1" t="s">
        <v>482</v>
      </c>
      <c r="C3132" s="2">
        <v>36670</v>
      </c>
      <c r="D3132" s="3">
        <v>0.96527777777777779</v>
      </c>
      <c r="E3132" s="1" t="s">
        <v>3474</v>
      </c>
      <c r="F3132" s="1" t="s">
        <v>3475</v>
      </c>
      <c r="G3132" s="1" t="s">
        <v>13</v>
      </c>
      <c r="H3132" s="1" t="s">
        <v>14</v>
      </c>
      <c r="I3132" s="1" t="s">
        <v>15</v>
      </c>
      <c r="J3132" s="1">
        <f>FIND(", ",space_missions[[#This Row],[Location]])</f>
        <v>8</v>
      </c>
      <c r="K3132" s="1" t="str">
        <f t="shared" si="48"/>
        <v xml:space="preserve"> USA</v>
      </c>
      <c r="L3132" s="1" t="str">
        <f>_xlfn.CONCAT(space_missions[[#This Row],[Company]],"-",space_missions[[#This Row],[Rocket]])</f>
        <v>ILS-Atlas IIIA</v>
      </c>
      <c r="M3132" s="1">
        <f>YEAR(space_missions[[#This Row],[Date]])</f>
        <v>2000</v>
      </c>
    </row>
    <row r="3133" spans="1:13" x14ac:dyDescent="0.3">
      <c r="A3133" s="1" t="s">
        <v>2740</v>
      </c>
      <c r="B3133" s="1" t="s">
        <v>3042</v>
      </c>
      <c r="C3133" s="2">
        <v>36684</v>
      </c>
      <c r="D3133" s="3">
        <v>0.55486111111111114</v>
      </c>
      <c r="E3133" s="1" t="s">
        <v>3043</v>
      </c>
      <c r="F3133" s="1" t="s">
        <v>3476</v>
      </c>
      <c r="G3133" s="1" t="s">
        <v>2227</v>
      </c>
      <c r="H3133" s="1" t="s">
        <v>2744</v>
      </c>
      <c r="I3133" s="1" t="s">
        <v>15</v>
      </c>
      <c r="J3133" s="1">
        <f>FIND(", ",space_missions[[#This Row],[Location]])</f>
        <v>10</v>
      </c>
      <c r="K3133" s="1" t="str">
        <f t="shared" si="48"/>
        <v xml:space="preserve"> USA</v>
      </c>
      <c r="L3133" s="1" t="str">
        <f>_xlfn.CONCAT(space_missions[[#This Row],[Company]],"-",space_missions[[#This Row],[Rocket]])</f>
        <v>Northrop-Pegasus XL</v>
      </c>
      <c r="M3133" s="1">
        <f>YEAR(space_missions[[#This Row],[Date]])</f>
        <v>2000</v>
      </c>
    </row>
    <row r="3134" spans="1:13" x14ac:dyDescent="0.3">
      <c r="A3134" s="1" t="s">
        <v>973</v>
      </c>
      <c r="B3134" s="1" t="s">
        <v>2317</v>
      </c>
      <c r="C3134" s="2">
        <v>36702</v>
      </c>
      <c r="D3134" s="3">
        <v>0.49305555555555558</v>
      </c>
      <c r="E3134" s="1" t="s">
        <v>2318</v>
      </c>
      <c r="F3134" s="1" t="s">
        <v>3477</v>
      </c>
      <c r="G3134" s="1" t="s">
        <v>13</v>
      </c>
      <c r="H3134" s="1" t="s">
        <v>14</v>
      </c>
      <c r="I3134" s="1" t="s">
        <v>15</v>
      </c>
      <c r="J3134" s="1">
        <f>FIND(", ",space_missions[[#This Row],[Location]])</f>
        <v>5</v>
      </c>
      <c r="K3134" s="1" t="str">
        <f t="shared" si="48"/>
        <v xml:space="preserve"> China</v>
      </c>
      <c r="L3134" s="1" t="str">
        <f>_xlfn.CONCAT(space_missions[[#This Row],[Company]],"-",space_missions[[#This Row],[Rocket]])</f>
        <v>CASC-Long March 3</v>
      </c>
      <c r="M3134" s="1">
        <f>YEAR(space_missions[[#This Row],[Date]])</f>
        <v>2000</v>
      </c>
    </row>
    <row r="3135" spans="1:13" x14ac:dyDescent="0.3">
      <c r="A3135" s="1" t="s">
        <v>2882</v>
      </c>
      <c r="B3135" s="1" t="s">
        <v>961</v>
      </c>
      <c r="C3135" s="2">
        <v>36705</v>
      </c>
      <c r="D3135" s="3">
        <v>0.44236111111111109</v>
      </c>
      <c r="E3135" s="1" t="s">
        <v>685</v>
      </c>
      <c r="F3135" s="1" t="s">
        <v>3478</v>
      </c>
      <c r="G3135" s="1" t="s">
        <v>13</v>
      </c>
      <c r="H3135" s="1" t="s">
        <v>14</v>
      </c>
      <c r="I3135" s="1" t="s">
        <v>15</v>
      </c>
      <c r="J3135" s="1">
        <f>FIND(", ",space_missions[[#This Row],[Location]])</f>
        <v>11</v>
      </c>
      <c r="K3135" s="1" t="str">
        <f t="shared" si="48"/>
        <v xml:space="preserve"> Russia</v>
      </c>
      <c r="L3135" s="1" t="str">
        <f>_xlfn.CONCAT(space_missions[[#This Row],[Company]],"-",space_missions[[#This Row],[Rocket]])</f>
        <v>VKS RF-Cosmos-3M (11K65M)</v>
      </c>
      <c r="M3135" s="1">
        <f>YEAR(space_missions[[#This Row],[Date]])</f>
        <v>2000</v>
      </c>
    </row>
    <row r="3136" spans="1:13" x14ac:dyDescent="0.3">
      <c r="A3136" s="1" t="s">
        <v>2747</v>
      </c>
      <c r="B3136" s="1" t="s">
        <v>226</v>
      </c>
      <c r="C3136" s="2">
        <v>36707</v>
      </c>
      <c r="D3136" s="3">
        <v>0.53888888888888886</v>
      </c>
      <c r="E3136" s="1" t="s">
        <v>2897</v>
      </c>
      <c r="F3136" s="1" t="s">
        <v>3479</v>
      </c>
      <c r="G3136" s="1" t="s">
        <v>13</v>
      </c>
      <c r="H3136" s="1" t="s">
        <v>14</v>
      </c>
      <c r="I3136" s="1" t="s">
        <v>15</v>
      </c>
      <c r="J3136" s="1">
        <f>FIND(", ",space_missions[[#This Row],[Location]])</f>
        <v>8</v>
      </c>
      <c r="K3136" s="1" t="str">
        <f t="shared" si="48"/>
        <v xml:space="preserve"> USA</v>
      </c>
      <c r="L3136" s="1" t="str">
        <f>_xlfn.CONCAT(space_missions[[#This Row],[Company]],"-",space_missions[[#This Row],[Rocket]])</f>
        <v>Lockheed-Atlas IIA</v>
      </c>
      <c r="M3136" s="1">
        <f>YEAR(space_missions[[#This Row],[Date]])</f>
        <v>2000</v>
      </c>
    </row>
    <row r="3137" spans="1:13" x14ac:dyDescent="0.3">
      <c r="A3137" s="1" t="s">
        <v>3085</v>
      </c>
      <c r="B3137" s="1" t="s">
        <v>482</v>
      </c>
      <c r="C3137" s="2">
        <v>36721</v>
      </c>
      <c r="D3137" s="3">
        <v>0.22291666666666668</v>
      </c>
      <c r="E3137" s="1" t="s">
        <v>3008</v>
      </c>
      <c r="F3137" s="1" t="s">
        <v>3480</v>
      </c>
      <c r="G3137" s="1" t="s">
        <v>13</v>
      </c>
      <c r="H3137" s="1" t="s">
        <v>14</v>
      </c>
      <c r="I3137" s="1" t="s">
        <v>15</v>
      </c>
      <c r="J3137" s="1">
        <f>FIND(", ",space_missions[[#This Row],[Location]])</f>
        <v>8</v>
      </c>
      <c r="K3137" s="1" t="str">
        <f t="shared" si="48"/>
        <v xml:space="preserve"> USA</v>
      </c>
      <c r="L3137" s="1" t="str">
        <f>_xlfn.CONCAT(space_missions[[#This Row],[Company]],"-",space_missions[[#This Row],[Rocket]])</f>
        <v>ILS-Atlas IIAS</v>
      </c>
      <c r="M3137" s="1">
        <f>YEAR(space_missions[[#This Row],[Date]])</f>
        <v>2000</v>
      </c>
    </row>
    <row r="3138" spans="1:13" x14ac:dyDescent="0.3">
      <c r="A3138" s="1" t="s">
        <v>2882</v>
      </c>
      <c r="B3138" s="1" t="s">
        <v>961</v>
      </c>
      <c r="C3138" s="2">
        <v>36722</v>
      </c>
      <c r="D3138" s="3">
        <v>0.5</v>
      </c>
      <c r="E3138" s="1" t="s">
        <v>685</v>
      </c>
      <c r="F3138" s="1" t="s">
        <v>3481</v>
      </c>
      <c r="G3138" s="1" t="s">
        <v>13</v>
      </c>
      <c r="H3138" s="1" t="s">
        <v>14</v>
      </c>
      <c r="I3138" s="1" t="s">
        <v>15</v>
      </c>
      <c r="J3138" s="1">
        <f>FIND(", ",space_missions[[#This Row],[Location]])</f>
        <v>11</v>
      </c>
      <c r="K3138" s="1" t="str">
        <f t="shared" ref="K3138:K3201" si="49">RIGHT(B3138,LEN(B3138)-FIND("*",SUBSTITUTE(B3138,", ","*",LEN(B3138)-LEN(SUBSTITUTE(B3138,", ","*")))))</f>
        <v xml:space="preserve"> Russia</v>
      </c>
      <c r="L3138" s="1" t="str">
        <f>_xlfn.CONCAT(space_missions[[#This Row],[Company]],"-",space_missions[[#This Row],[Rocket]])</f>
        <v>VKS RF-Cosmos-3M (11K65M)</v>
      </c>
      <c r="M3138" s="1">
        <f>YEAR(space_missions[[#This Row],[Date]])</f>
        <v>2000</v>
      </c>
    </row>
    <row r="3139" spans="1:13" x14ac:dyDescent="0.3">
      <c r="A3139" s="1" t="s">
        <v>2655</v>
      </c>
      <c r="B3139" s="1" t="s">
        <v>43</v>
      </c>
      <c r="C3139" s="2">
        <v>36723</v>
      </c>
      <c r="D3139" s="3">
        <v>0.38680555555555557</v>
      </c>
      <c r="E3139" s="1" t="s">
        <v>2805</v>
      </c>
      <c r="F3139" s="1" t="s">
        <v>3482</v>
      </c>
      <c r="G3139" s="1" t="s">
        <v>13</v>
      </c>
      <c r="H3139" s="1" t="s">
        <v>14</v>
      </c>
      <c r="I3139" s="1" t="s">
        <v>15</v>
      </c>
      <c r="J3139" s="1">
        <f>FIND(", ",space_missions[[#This Row],[Location]])</f>
        <v>8</v>
      </c>
      <c r="K3139" s="1" t="str">
        <f t="shared" si="49"/>
        <v xml:space="preserve"> USA</v>
      </c>
      <c r="L3139" s="1" t="str">
        <f>_xlfn.CONCAT(space_missions[[#This Row],[Company]],"-",space_missions[[#This Row],[Rocket]])</f>
        <v>Boeing-Delta II 7925</v>
      </c>
      <c r="M3139" s="1">
        <f>YEAR(space_missions[[#This Row],[Date]])</f>
        <v>2000</v>
      </c>
    </row>
    <row r="3140" spans="1:13" x14ac:dyDescent="0.3">
      <c r="A3140" s="1" t="s">
        <v>2740</v>
      </c>
      <c r="B3140" s="1" t="s">
        <v>3452</v>
      </c>
      <c r="C3140" s="2">
        <v>36726</v>
      </c>
      <c r="D3140" s="3">
        <v>0.83958333333333335</v>
      </c>
      <c r="E3140" s="1" t="s">
        <v>3453</v>
      </c>
      <c r="F3140" s="1" t="s">
        <v>3483</v>
      </c>
      <c r="G3140" s="1" t="s">
        <v>2227</v>
      </c>
      <c r="H3140" s="1" t="s">
        <v>2744</v>
      </c>
      <c r="I3140" s="1" t="s">
        <v>15</v>
      </c>
      <c r="J3140" s="1">
        <f>FIND(", ",space_missions[[#This Row],[Location]])</f>
        <v>6</v>
      </c>
      <c r="K3140" s="1" t="str">
        <f t="shared" si="49"/>
        <v xml:space="preserve"> USA</v>
      </c>
      <c r="L3140" s="1" t="str">
        <f>_xlfn.CONCAT(space_missions[[#This Row],[Company]],"-",space_missions[[#This Row],[Rocket]])</f>
        <v>Northrop-Minotaur I</v>
      </c>
      <c r="M3140" s="1">
        <f>YEAR(space_missions[[#This Row],[Date]])</f>
        <v>2000</v>
      </c>
    </row>
    <row r="3141" spans="1:13" x14ac:dyDescent="0.3">
      <c r="A3141" s="1" t="s">
        <v>3386</v>
      </c>
      <c r="B3141" s="1" t="s">
        <v>3387</v>
      </c>
      <c r="C3141" s="2">
        <v>36735</v>
      </c>
      <c r="D3141" s="3">
        <v>0.94513888888888886</v>
      </c>
      <c r="E3141" s="1" t="s">
        <v>3388</v>
      </c>
      <c r="F3141" s="1" t="s">
        <v>3484</v>
      </c>
      <c r="G3141" s="1" t="s">
        <v>13</v>
      </c>
      <c r="H3141" s="1" t="s">
        <v>14</v>
      </c>
      <c r="I3141" s="1" t="s">
        <v>15</v>
      </c>
      <c r="J3141" s="1">
        <f>FIND(", ",space_missions[[#This Row],[Location]])</f>
        <v>11</v>
      </c>
      <c r="K3141" s="1" t="str">
        <f t="shared" si="49"/>
        <v xml:space="preserve"> Pacific Ocean</v>
      </c>
      <c r="L3141" s="1" t="str">
        <f>_xlfn.CONCAT(space_missions[[#This Row],[Company]],"-",space_missions[[#This Row],[Rocket]])</f>
        <v>Sea Launch-Zenit-3 SL</v>
      </c>
      <c r="M3141" s="1">
        <f>YEAR(space_missions[[#This Row],[Date]])</f>
        <v>2000</v>
      </c>
    </row>
    <row r="3142" spans="1:13" x14ac:dyDescent="0.3">
      <c r="A3142" s="1" t="s">
        <v>2338</v>
      </c>
      <c r="B3142" s="1" t="s">
        <v>2477</v>
      </c>
      <c r="C3142" s="2">
        <v>36755</v>
      </c>
      <c r="D3142" s="3">
        <v>0.96944444444444444</v>
      </c>
      <c r="E3142" s="1" t="s">
        <v>2609</v>
      </c>
      <c r="F3142" s="1" t="s">
        <v>3485</v>
      </c>
      <c r="G3142" s="1" t="s">
        <v>13</v>
      </c>
      <c r="H3142" s="1" t="s">
        <v>14</v>
      </c>
      <c r="I3142" s="1" t="s">
        <v>15</v>
      </c>
      <c r="J3142" s="1">
        <f>FIND(", ",space_missions[[#This Row],[Location]])</f>
        <v>6</v>
      </c>
      <c r="K3142" s="1" t="str">
        <f t="shared" si="49"/>
        <v xml:space="preserve"> France</v>
      </c>
      <c r="L3142" s="1" t="str">
        <f>_xlfn.CONCAT(space_missions[[#This Row],[Company]],"-",space_missions[[#This Row],[Rocket]])</f>
        <v>Arianespace-Ariane 44LP</v>
      </c>
      <c r="M3142" s="1">
        <f>YEAR(space_missions[[#This Row],[Date]])</f>
        <v>2000</v>
      </c>
    </row>
    <row r="3143" spans="1:13" x14ac:dyDescent="0.3">
      <c r="A3143" s="1" t="s">
        <v>2747</v>
      </c>
      <c r="B3143" s="1" t="s">
        <v>388</v>
      </c>
      <c r="C3143" s="2">
        <v>36755</v>
      </c>
      <c r="D3143" s="3">
        <v>0.98958333333333337</v>
      </c>
      <c r="E3143" s="1" t="s">
        <v>3486</v>
      </c>
      <c r="F3143" s="1" t="s">
        <v>3487</v>
      </c>
      <c r="G3143" s="1" t="s">
        <v>13</v>
      </c>
      <c r="H3143" s="1" t="s">
        <v>14</v>
      </c>
      <c r="I3143" s="1" t="s">
        <v>15</v>
      </c>
      <c r="J3143" s="1">
        <f>FIND(", ",space_missions[[#This Row],[Location]])</f>
        <v>7</v>
      </c>
      <c r="K3143" s="1" t="str">
        <f t="shared" si="49"/>
        <v xml:space="preserve"> USA</v>
      </c>
      <c r="L3143" s="1" t="str">
        <f>_xlfn.CONCAT(space_missions[[#This Row],[Company]],"-",space_missions[[#This Row],[Rocket]])</f>
        <v>Lockheed-Titan IV(403)B</v>
      </c>
      <c r="M3143" s="1">
        <f>YEAR(space_missions[[#This Row],[Date]])</f>
        <v>2000</v>
      </c>
    </row>
    <row r="3144" spans="1:13" x14ac:dyDescent="0.3">
      <c r="A3144" s="1" t="s">
        <v>2655</v>
      </c>
      <c r="B3144" s="1" t="s">
        <v>102</v>
      </c>
      <c r="C3144" s="2">
        <v>36761</v>
      </c>
      <c r="D3144" s="3">
        <v>0.46180555555555558</v>
      </c>
      <c r="E3144" s="1" t="s">
        <v>3347</v>
      </c>
      <c r="F3144" s="1" t="s">
        <v>3488</v>
      </c>
      <c r="G3144" s="1" t="s">
        <v>13</v>
      </c>
      <c r="H3144" s="1" t="s">
        <v>14</v>
      </c>
      <c r="I3144" s="1" t="s">
        <v>15</v>
      </c>
      <c r="J3144" s="1">
        <f>FIND(", ",space_missions[[#This Row],[Location]])</f>
        <v>8</v>
      </c>
      <c r="K3144" s="1" t="str">
        <f t="shared" si="49"/>
        <v xml:space="preserve"> USA</v>
      </c>
      <c r="L3144" s="1" t="str">
        <f>_xlfn.CONCAT(space_missions[[#This Row],[Company]],"-",space_missions[[#This Row],[Rocket]])</f>
        <v>Boeing-Delta III 8930</v>
      </c>
      <c r="M3144" s="1">
        <f>YEAR(space_missions[[#This Row],[Date]])</f>
        <v>2000</v>
      </c>
    </row>
    <row r="3145" spans="1:13" x14ac:dyDescent="0.3">
      <c r="A3145" s="1" t="s">
        <v>2338</v>
      </c>
      <c r="B3145" s="1" t="s">
        <v>2477</v>
      </c>
      <c r="C3145" s="2">
        <v>36775</v>
      </c>
      <c r="D3145" s="3">
        <v>0.93958333333333333</v>
      </c>
      <c r="E3145" s="1" t="s">
        <v>2828</v>
      </c>
      <c r="F3145" s="1" t="s">
        <v>3489</v>
      </c>
      <c r="G3145" s="1" t="s">
        <v>13</v>
      </c>
      <c r="H3145" s="1" t="s">
        <v>14</v>
      </c>
      <c r="I3145" s="1" t="s">
        <v>15</v>
      </c>
      <c r="J3145" s="1">
        <f>FIND(", ",space_missions[[#This Row],[Location]])</f>
        <v>6</v>
      </c>
      <c r="K3145" s="1" t="str">
        <f t="shared" si="49"/>
        <v xml:space="preserve"> France</v>
      </c>
      <c r="L3145" s="1" t="str">
        <f>_xlfn.CONCAT(space_missions[[#This Row],[Company]],"-",space_missions[[#This Row],[Rocket]])</f>
        <v>Arianespace-Ariane 44P</v>
      </c>
      <c r="M3145" s="1">
        <f>YEAR(space_missions[[#This Row],[Date]])</f>
        <v>2000</v>
      </c>
    </row>
    <row r="3146" spans="1:13" x14ac:dyDescent="0.3">
      <c r="A3146" s="1" t="s">
        <v>54</v>
      </c>
      <c r="B3146" s="1" t="s">
        <v>916</v>
      </c>
      <c r="C3146" s="2">
        <v>36777</v>
      </c>
      <c r="D3146" s="3">
        <v>0.53125</v>
      </c>
      <c r="E3146" s="1" t="s">
        <v>2440</v>
      </c>
      <c r="F3146" s="1" t="s">
        <v>3490</v>
      </c>
      <c r="G3146" s="1" t="s">
        <v>13</v>
      </c>
      <c r="H3146" s="1" t="s">
        <v>2129</v>
      </c>
      <c r="I3146" s="1" t="s">
        <v>15</v>
      </c>
      <c r="J3146" s="1">
        <f>FIND(", ",space_missions[[#This Row],[Location]])</f>
        <v>7</v>
      </c>
      <c r="K3146" s="1" t="str">
        <f t="shared" si="49"/>
        <v xml:space="preserve"> USA</v>
      </c>
      <c r="L3146" s="1" t="str">
        <f>_xlfn.CONCAT(space_missions[[#This Row],[Company]],"-",space_missions[[#This Row],[Rocket]])</f>
        <v>NASA-Space Shuttle Atlantis</v>
      </c>
      <c r="M3146" s="1">
        <f>YEAR(space_missions[[#This Row],[Date]])</f>
        <v>2000</v>
      </c>
    </row>
    <row r="3147" spans="1:13" x14ac:dyDescent="0.3">
      <c r="A3147" s="1" t="s">
        <v>2338</v>
      </c>
      <c r="B3147" s="1" t="s">
        <v>3179</v>
      </c>
      <c r="C3147" s="2">
        <v>36783</v>
      </c>
      <c r="D3147" s="3">
        <v>0.95416666666666672</v>
      </c>
      <c r="E3147" s="1" t="s">
        <v>3180</v>
      </c>
      <c r="F3147" s="1" t="s">
        <v>3491</v>
      </c>
      <c r="G3147" s="1" t="s">
        <v>13</v>
      </c>
      <c r="H3147" s="1" t="s">
        <v>14</v>
      </c>
      <c r="I3147" s="1" t="s">
        <v>15</v>
      </c>
      <c r="J3147" s="1">
        <f>FIND(", ",space_missions[[#This Row],[Location]])</f>
        <v>6</v>
      </c>
      <c r="K3147" s="1" t="str">
        <f t="shared" si="49"/>
        <v xml:space="preserve"> France</v>
      </c>
      <c r="L3147" s="1" t="str">
        <f>_xlfn.CONCAT(space_missions[[#This Row],[Company]],"-",space_missions[[#This Row],[Rocket]])</f>
        <v>Arianespace-Ariane 5 G</v>
      </c>
      <c r="M3147" s="1">
        <f>YEAR(space_missions[[#This Row],[Date]])</f>
        <v>2000</v>
      </c>
    </row>
    <row r="3148" spans="1:13" x14ac:dyDescent="0.3">
      <c r="A3148" s="1" t="s">
        <v>2747</v>
      </c>
      <c r="B3148" s="1" t="s">
        <v>322</v>
      </c>
      <c r="C3148" s="2">
        <v>36790</v>
      </c>
      <c r="D3148" s="3">
        <v>0.43194444444444446</v>
      </c>
      <c r="E3148" s="1" t="s">
        <v>2622</v>
      </c>
      <c r="F3148" s="1" t="s">
        <v>3492</v>
      </c>
      <c r="G3148" s="1" t="s">
        <v>13</v>
      </c>
      <c r="H3148" s="1" t="s">
        <v>2624</v>
      </c>
      <c r="I3148" s="1" t="s">
        <v>15</v>
      </c>
      <c r="J3148" s="1">
        <f>FIND(", ",space_missions[[#This Row],[Location]])</f>
        <v>7</v>
      </c>
      <c r="K3148" s="1" t="str">
        <f t="shared" si="49"/>
        <v xml:space="preserve"> USA</v>
      </c>
      <c r="L3148" s="1" t="str">
        <f>_xlfn.CONCAT(space_missions[[#This Row],[Company]],"-",space_missions[[#This Row],[Rocket]])</f>
        <v>Lockheed-Titan II(23)G</v>
      </c>
      <c r="M3148" s="1">
        <f>YEAR(space_missions[[#This Row],[Date]])</f>
        <v>2000</v>
      </c>
    </row>
    <row r="3149" spans="1:13" x14ac:dyDescent="0.3">
      <c r="A3149" s="1" t="s">
        <v>2882</v>
      </c>
      <c r="B3149" s="1" t="s">
        <v>2404</v>
      </c>
      <c r="C3149" s="2">
        <v>36794</v>
      </c>
      <c r="D3149" s="3">
        <v>0.4236111111111111</v>
      </c>
      <c r="E3149" s="1" t="s">
        <v>2405</v>
      </c>
      <c r="F3149" s="1" t="s">
        <v>3493</v>
      </c>
      <c r="G3149" s="1" t="s">
        <v>13</v>
      </c>
      <c r="H3149" s="1" t="s">
        <v>14</v>
      </c>
      <c r="I3149" s="1" t="s">
        <v>15</v>
      </c>
      <c r="J3149" s="1">
        <f>FIND(", ",space_missions[[#This Row],[Location]])</f>
        <v>10</v>
      </c>
      <c r="K3149" s="1" t="str">
        <f t="shared" si="49"/>
        <v xml:space="preserve"> Kazakhstan</v>
      </c>
      <c r="L3149" s="1" t="str">
        <f>_xlfn.CONCAT(space_missions[[#This Row],[Company]],"-",space_missions[[#This Row],[Rocket]])</f>
        <v>VKS RF-Zenit-2</v>
      </c>
      <c r="M3149" s="1">
        <f>YEAR(space_missions[[#This Row],[Date]])</f>
        <v>2000</v>
      </c>
    </row>
    <row r="3150" spans="1:13" x14ac:dyDescent="0.3">
      <c r="A3150" s="1" t="s">
        <v>3393</v>
      </c>
      <c r="B3150" s="1" t="s">
        <v>3394</v>
      </c>
      <c r="C3150" s="2">
        <v>36795</v>
      </c>
      <c r="D3150" s="3">
        <v>0.4201388888888889</v>
      </c>
      <c r="E3150" s="1" t="s">
        <v>3395</v>
      </c>
      <c r="F3150" s="1" t="s">
        <v>3494</v>
      </c>
      <c r="G3150" s="1" t="s">
        <v>13</v>
      </c>
      <c r="H3150" s="1" t="s">
        <v>3397</v>
      </c>
      <c r="I3150" s="1" t="s">
        <v>15</v>
      </c>
      <c r="J3150" s="1">
        <f>FIND(", ",space_missions[[#This Row],[Location]])</f>
        <v>12</v>
      </c>
      <c r="K3150" s="1" t="str">
        <f t="shared" si="49"/>
        <v xml:space="preserve"> Kazakhstan</v>
      </c>
      <c r="L3150" s="1" t="str">
        <f>_xlfn.CONCAT(space_missions[[#This Row],[Company]],"-",space_missions[[#This Row],[Rocket]])</f>
        <v>Kosmotras-Dnepr</v>
      </c>
      <c r="M3150" s="1">
        <f>YEAR(space_missions[[#This Row],[Date]])</f>
        <v>2000</v>
      </c>
    </row>
    <row r="3151" spans="1:13" x14ac:dyDescent="0.3">
      <c r="A3151" s="1" t="s">
        <v>2338</v>
      </c>
      <c r="B3151" s="1" t="s">
        <v>2477</v>
      </c>
      <c r="C3151" s="2">
        <v>36805</v>
      </c>
      <c r="D3151" s="3">
        <v>0.95833333333333337</v>
      </c>
      <c r="E3151" s="1" t="s">
        <v>2970</v>
      </c>
      <c r="F3151" s="1" t="s">
        <v>3495</v>
      </c>
      <c r="G3151" s="1" t="s">
        <v>13</v>
      </c>
      <c r="H3151" s="1" t="s">
        <v>14</v>
      </c>
      <c r="I3151" s="1" t="s">
        <v>15</v>
      </c>
      <c r="J3151" s="1">
        <f>FIND(", ",space_missions[[#This Row],[Location]])</f>
        <v>6</v>
      </c>
      <c r="K3151" s="1" t="str">
        <f t="shared" si="49"/>
        <v xml:space="preserve"> France</v>
      </c>
      <c r="L3151" s="1" t="str">
        <f>_xlfn.CONCAT(space_missions[[#This Row],[Company]],"-",space_missions[[#This Row],[Rocket]])</f>
        <v>Arianespace-Ariane 42L</v>
      </c>
      <c r="M3151" s="1">
        <f>YEAR(space_missions[[#This Row],[Date]])</f>
        <v>2000</v>
      </c>
    </row>
    <row r="3152" spans="1:13" x14ac:dyDescent="0.3">
      <c r="A3152" s="1" t="s">
        <v>2740</v>
      </c>
      <c r="B3152" s="1" t="s">
        <v>3496</v>
      </c>
      <c r="C3152" s="2">
        <v>36808</v>
      </c>
      <c r="D3152" s="3">
        <v>0.23472222222222222</v>
      </c>
      <c r="E3152" s="1" t="s">
        <v>2742</v>
      </c>
      <c r="F3152" s="1" t="s">
        <v>3497</v>
      </c>
      <c r="G3152" s="1" t="s">
        <v>13</v>
      </c>
      <c r="H3152" s="1" t="s">
        <v>2744</v>
      </c>
      <c r="I3152" s="1" t="s">
        <v>15</v>
      </c>
      <c r="J3152" s="1">
        <f>FIND(", ",space_missions[[#This Row],[Location]])</f>
        <v>10</v>
      </c>
      <c r="K3152" s="1" t="str">
        <f t="shared" si="49"/>
        <v xml:space="preserve"> USA</v>
      </c>
      <c r="L3152" s="1" t="str">
        <f>_xlfn.CONCAT(space_missions[[#This Row],[Company]],"-",space_missions[[#This Row],[Rocket]])</f>
        <v>Northrop-Pegasus</v>
      </c>
      <c r="M3152" s="1">
        <f>YEAR(space_missions[[#This Row],[Date]])</f>
        <v>2000</v>
      </c>
    </row>
    <row r="3153" spans="1:13" x14ac:dyDescent="0.3">
      <c r="A3153" s="1" t="s">
        <v>54</v>
      </c>
      <c r="B3153" s="1" t="s">
        <v>749</v>
      </c>
      <c r="C3153" s="2">
        <v>36810</v>
      </c>
      <c r="D3153" s="3">
        <v>0.97013888888888888</v>
      </c>
      <c r="E3153" s="1" t="s">
        <v>2362</v>
      </c>
      <c r="F3153" s="1" t="s">
        <v>3498</v>
      </c>
      <c r="G3153" s="1" t="s">
        <v>13</v>
      </c>
      <c r="H3153" s="1" t="s">
        <v>2129</v>
      </c>
      <c r="I3153" s="1" t="s">
        <v>15</v>
      </c>
      <c r="J3153" s="1">
        <f>FIND(", ",space_missions[[#This Row],[Location]])</f>
        <v>7</v>
      </c>
      <c r="K3153" s="1" t="str">
        <f t="shared" si="49"/>
        <v xml:space="preserve"> USA</v>
      </c>
      <c r="L3153" s="1" t="str">
        <f>_xlfn.CONCAT(space_missions[[#This Row],[Company]],"-",space_missions[[#This Row],[Rocket]])</f>
        <v>NASA-Space Shuttle Discovery</v>
      </c>
      <c r="M3153" s="1">
        <f>YEAR(space_missions[[#This Row],[Date]])</f>
        <v>2000</v>
      </c>
    </row>
    <row r="3154" spans="1:13" x14ac:dyDescent="0.3">
      <c r="A3154" s="1" t="s">
        <v>2747</v>
      </c>
      <c r="B3154" s="1" t="s">
        <v>226</v>
      </c>
      <c r="C3154" s="2">
        <v>36819</v>
      </c>
      <c r="D3154" s="3">
        <v>2.7777777777777776E-2</v>
      </c>
      <c r="E3154" s="1" t="s">
        <v>2897</v>
      </c>
      <c r="F3154" s="1" t="s">
        <v>3499</v>
      </c>
      <c r="G3154" s="1" t="s">
        <v>13</v>
      </c>
      <c r="H3154" s="1" t="s">
        <v>14</v>
      </c>
      <c r="I3154" s="1" t="s">
        <v>15</v>
      </c>
      <c r="J3154" s="1">
        <f>FIND(", ",space_missions[[#This Row],[Location]])</f>
        <v>8</v>
      </c>
      <c r="K3154" s="1" t="str">
        <f t="shared" si="49"/>
        <v xml:space="preserve"> USA</v>
      </c>
      <c r="L3154" s="1" t="str">
        <f>_xlfn.CONCAT(space_missions[[#This Row],[Company]],"-",space_missions[[#This Row],[Rocket]])</f>
        <v>Lockheed-Atlas IIA</v>
      </c>
      <c r="M3154" s="1">
        <f>YEAR(space_missions[[#This Row],[Date]])</f>
        <v>2000</v>
      </c>
    </row>
    <row r="3155" spans="1:13" x14ac:dyDescent="0.3">
      <c r="A3155" s="1" t="s">
        <v>3386</v>
      </c>
      <c r="B3155" s="1" t="s">
        <v>3387</v>
      </c>
      <c r="C3155" s="2">
        <v>36820</v>
      </c>
      <c r="D3155" s="3">
        <v>0.24374999999999999</v>
      </c>
      <c r="E3155" s="1" t="s">
        <v>3388</v>
      </c>
      <c r="F3155" s="1" t="s">
        <v>3500</v>
      </c>
      <c r="G3155" s="1" t="s">
        <v>13</v>
      </c>
      <c r="H3155" s="1" t="s">
        <v>14</v>
      </c>
      <c r="I3155" s="1" t="s">
        <v>15</v>
      </c>
      <c r="J3155" s="1">
        <f>FIND(", ",space_missions[[#This Row],[Location]])</f>
        <v>11</v>
      </c>
      <c r="K3155" s="1" t="str">
        <f t="shared" si="49"/>
        <v xml:space="preserve"> Pacific Ocean</v>
      </c>
      <c r="L3155" s="1" t="str">
        <f>_xlfn.CONCAT(space_missions[[#This Row],[Company]],"-",space_missions[[#This Row],[Rocket]])</f>
        <v>Sea Launch-Zenit-3 SL</v>
      </c>
      <c r="M3155" s="1">
        <f>YEAR(space_missions[[#This Row],[Date]])</f>
        <v>2000</v>
      </c>
    </row>
    <row r="3156" spans="1:13" x14ac:dyDescent="0.3">
      <c r="A3156" s="1" t="s">
        <v>2338</v>
      </c>
      <c r="B3156" s="1" t="s">
        <v>2477</v>
      </c>
      <c r="C3156" s="2">
        <v>36828</v>
      </c>
      <c r="D3156" s="3">
        <v>0.24930555555555556</v>
      </c>
      <c r="E3156" s="1" t="s">
        <v>2609</v>
      </c>
      <c r="F3156" s="1" t="s">
        <v>3501</v>
      </c>
      <c r="G3156" s="1" t="s">
        <v>13</v>
      </c>
      <c r="H3156" s="1" t="s">
        <v>14</v>
      </c>
      <c r="I3156" s="1" t="s">
        <v>15</v>
      </c>
      <c r="J3156" s="1">
        <f>FIND(", ",space_missions[[#This Row],[Location]])</f>
        <v>6</v>
      </c>
      <c r="K3156" s="1" t="str">
        <f t="shared" si="49"/>
        <v xml:space="preserve"> France</v>
      </c>
      <c r="L3156" s="1" t="str">
        <f>_xlfn.CONCAT(space_missions[[#This Row],[Company]],"-",space_missions[[#This Row],[Rocket]])</f>
        <v>Arianespace-Ariane 44LP</v>
      </c>
      <c r="M3156" s="1">
        <f>YEAR(space_missions[[#This Row],[Date]])</f>
        <v>2000</v>
      </c>
    </row>
    <row r="3157" spans="1:13" x14ac:dyDescent="0.3">
      <c r="A3157" s="1" t="s">
        <v>973</v>
      </c>
      <c r="B3157" s="1" t="s">
        <v>2769</v>
      </c>
      <c r="C3157" s="2">
        <v>36829</v>
      </c>
      <c r="D3157" s="3">
        <v>0.66805555555555551</v>
      </c>
      <c r="E3157" s="1" t="s">
        <v>3020</v>
      </c>
      <c r="F3157" s="1" t="s">
        <v>3502</v>
      </c>
      <c r="G3157" s="1" t="s">
        <v>2227</v>
      </c>
      <c r="H3157" s="1" t="s">
        <v>3022</v>
      </c>
      <c r="I3157" s="1" t="s">
        <v>15</v>
      </c>
      <c r="J3157" s="1">
        <f>FIND(", ",space_missions[[#This Row],[Location]])</f>
        <v>5</v>
      </c>
      <c r="K3157" s="1" t="str">
        <f t="shared" si="49"/>
        <v xml:space="preserve"> China</v>
      </c>
      <c r="L3157" s="1" t="str">
        <f>_xlfn.CONCAT(space_missions[[#This Row],[Company]],"-",space_missions[[#This Row],[Rocket]])</f>
        <v>CASC-Long March 3A</v>
      </c>
      <c r="M3157" s="1">
        <f>YEAR(space_missions[[#This Row],[Date]])</f>
        <v>2000</v>
      </c>
    </row>
    <row r="3158" spans="1:13" x14ac:dyDescent="0.3">
      <c r="A3158" s="1" t="s">
        <v>2655</v>
      </c>
      <c r="B3158" s="1" t="s">
        <v>43</v>
      </c>
      <c r="C3158" s="2">
        <v>36840</v>
      </c>
      <c r="D3158" s="3">
        <v>0.71805555555555556</v>
      </c>
      <c r="E3158" s="1" t="s">
        <v>2805</v>
      </c>
      <c r="F3158" s="1" t="s">
        <v>3503</v>
      </c>
      <c r="G3158" s="1" t="s">
        <v>13</v>
      </c>
      <c r="H3158" s="1" t="s">
        <v>14</v>
      </c>
      <c r="I3158" s="1" t="s">
        <v>15</v>
      </c>
      <c r="J3158" s="1">
        <f>FIND(", ",space_missions[[#This Row],[Location]])</f>
        <v>8</v>
      </c>
      <c r="K3158" s="1" t="str">
        <f t="shared" si="49"/>
        <v xml:space="preserve"> USA</v>
      </c>
      <c r="L3158" s="1" t="str">
        <f>_xlfn.CONCAT(space_missions[[#This Row],[Company]],"-",space_missions[[#This Row],[Rocket]])</f>
        <v>Boeing-Delta II 7925</v>
      </c>
      <c r="M3158" s="1">
        <f>YEAR(space_missions[[#This Row],[Date]])</f>
        <v>2000</v>
      </c>
    </row>
    <row r="3159" spans="1:13" x14ac:dyDescent="0.3">
      <c r="A3159" s="1" t="s">
        <v>2338</v>
      </c>
      <c r="B3159" s="1" t="s">
        <v>3179</v>
      </c>
      <c r="C3159" s="2">
        <v>36846</v>
      </c>
      <c r="D3159" s="3">
        <v>4.6527777777777779E-2</v>
      </c>
      <c r="E3159" s="1" t="s">
        <v>3180</v>
      </c>
      <c r="F3159" s="1" t="s">
        <v>3504</v>
      </c>
      <c r="G3159" s="1" t="s">
        <v>13</v>
      </c>
      <c r="H3159" s="1" t="s">
        <v>14</v>
      </c>
      <c r="I3159" s="1" t="s">
        <v>15</v>
      </c>
      <c r="J3159" s="1">
        <f>FIND(", ",space_missions[[#This Row],[Location]])</f>
        <v>6</v>
      </c>
      <c r="K3159" s="1" t="str">
        <f t="shared" si="49"/>
        <v xml:space="preserve"> France</v>
      </c>
      <c r="L3159" s="1" t="str">
        <f>_xlfn.CONCAT(space_missions[[#This Row],[Company]],"-",space_missions[[#This Row],[Rocket]])</f>
        <v>Arianespace-Ariane 5 G</v>
      </c>
      <c r="M3159" s="1">
        <f>YEAR(space_missions[[#This Row],[Date]])</f>
        <v>2000</v>
      </c>
    </row>
    <row r="3160" spans="1:13" x14ac:dyDescent="0.3">
      <c r="A3160" s="1" t="s">
        <v>2882</v>
      </c>
      <c r="B3160" s="1" t="s">
        <v>961</v>
      </c>
      <c r="C3160" s="2">
        <v>36850</v>
      </c>
      <c r="D3160" s="3">
        <v>0.95833333333333337</v>
      </c>
      <c r="E3160" s="1" t="s">
        <v>685</v>
      </c>
      <c r="F3160" s="1" t="s">
        <v>3505</v>
      </c>
      <c r="G3160" s="1" t="s">
        <v>13</v>
      </c>
      <c r="H3160" s="1" t="s">
        <v>14</v>
      </c>
      <c r="I3160" s="1" t="s">
        <v>21</v>
      </c>
      <c r="J3160" s="1">
        <f>FIND(", ",space_missions[[#This Row],[Location]])</f>
        <v>11</v>
      </c>
      <c r="K3160" s="1" t="str">
        <f t="shared" si="49"/>
        <v xml:space="preserve"> Russia</v>
      </c>
      <c r="L3160" s="1" t="str">
        <f>_xlfn.CONCAT(space_missions[[#This Row],[Company]],"-",space_missions[[#This Row],[Rocket]])</f>
        <v>VKS RF-Cosmos-3M (11K65M)</v>
      </c>
      <c r="M3160" s="1">
        <f>YEAR(space_missions[[#This Row],[Date]])</f>
        <v>2000</v>
      </c>
    </row>
    <row r="3161" spans="1:13" x14ac:dyDescent="0.3">
      <c r="A3161" s="1" t="s">
        <v>2655</v>
      </c>
      <c r="B3161" s="1" t="s">
        <v>261</v>
      </c>
      <c r="C3161" s="2">
        <v>36851</v>
      </c>
      <c r="D3161" s="3">
        <v>0.76666666666666672</v>
      </c>
      <c r="E3161" s="1" t="s">
        <v>3413</v>
      </c>
      <c r="F3161" s="1" t="s">
        <v>3506</v>
      </c>
      <c r="G3161" s="1" t="s">
        <v>13</v>
      </c>
      <c r="H3161" s="1" t="s">
        <v>14</v>
      </c>
      <c r="I3161" s="1" t="s">
        <v>15</v>
      </c>
      <c r="J3161" s="1">
        <f>FIND(", ",space_missions[[#This Row],[Location]])</f>
        <v>7</v>
      </c>
      <c r="K3161" s="1" t="str">
        <f t="shared" si="49"/>
        <v xml:space="preserve"> USA</v>
      </c>
      <c r="L3161" s="1" t="str">
        <f>_xlfn.CONCAT(space_missions[[#This Row],[Company]],"-",space_missions[[#This Row],[Rocket]])</f>
        <v>Boeing-Delta II 7320-10C</v>
      </c>
      <c r="M3161" s="1">
        <f>YEAR(space_missions[[#This Row],[Date]])</f>
        <v>2000</v>
      </c>
    </row>
    <row r="3162" spans="1:13" x14ac:dyDescent="0.3">
      <c r="A3162" s="1" t="s">
        <v>2338</v>
      </c>
      <c r="B3162" s="1" t="s">
        <v>2477</v>
      </c>
      <c r="C3162" s="2">
        <v>36851</v>
      </c>
      <c r="D3162" s="3">
        <v>0.99722222222222223</v>
      </c>
      <c r="E3162" s="1" t="s">
        <v>2675</v>
      </c>
      <c r="F3162" s="1" t="s">
        <v>3507</v>
      </c>
      <c r="G3162" s="1" t="s">
        <v>13</v>
      </c>
      <c r="H3162" s="1" t="s">
        <v>14</v>
      </c>
      <c r="I3162" s="1" t="s">
        <v>15</v>
      </c>
      <c r="J3162" s="1">
        <f>FIND(", ",space_missions[[#This Row],[Location]])</f>
        <v>6</v>
      </c>
      <c r="K3162" s="1" t="str">
        <f t="shared" si="49"/>
        <v xml:space="preserve"> France</v>
      </c>
      <c r="L3162" s="1" t="str">
        <f>_xlfn.CONCAT(space_missions[[#This Row],[Company]],"-",space_missions[[#This Row],[Rocket]])</f>
        <v>Arianespace-Ariane 44L</v>
      </c>
      <c r="M3162" s="1">
        <f>YEAR(space_missions[[#This Row],[Date]])</f>
        <v>2000</v>
      </c>
    </row>
    <row r="3163" spans="1:13" x14ac:dyDescent="0.3">
      <c r="A3163" s="1" t="s">
        <v>54</v>
      </c>
      <c r="B3163" s="1" t="s">
        <v>916</v>
      </c>
      <c r="C3163" s="2">
        <v>36860</v>
      </c>
      <c r="D3163" s="3">
        <v>0.12916666666666668</v>
      </c>
      <c r="E3163" s="1" t="s">
        <v>2892</v>
      </c>
      <c r="F3163" s="1" t="s">
        <v>3508</v>
      </c>
      <c r="G3163" s="1" t="s">
        <v>13</v>
      </c>
      <c r="H3163" s="1" t="s">
        <v>2129</v>
      </c>
      <c r="I3163" s="1" t="s">
        <v>15</v>
      </c>
      <c r="J3163" s="1">
        <f>FIND(", ",space_missions[[#This Row],[Location]])</f>
        <v>7</v>
      </c>
      <c r="K3163" s="1" t="str">
        <f t="shared" si="49"/>
        <v xml:space="preserve"> USA</v>
      </c>
      <c r="L3163" s="1" t="str">
        <f>_xlfn.CONCAT(space_missions[[#This Row],[Company]],"-",space_missions[[#This Row],[Rocket]])</f>
        <v>NASA-Space Shuttle Endeavour</v>
      </c>
      <c r="M3163" s="1">
        <f>YEAR(space_missions[[#This Row],[Date]])</f>
        <v>2000</v>
      </c>
    </row>
    <row r="3164" spans="1:13" x14ac:dyDescent="0.3">
      <c r="A3164" s="1" t="s">
        <v>2953</v>
      </c>
      <c r="B3164" s="1" t="s">
        <v>3225</v>
      </c>
      <c r="C3164" s="2">
        <v>36865</v>
      </c>
      <c r="D3164" s="3">
        <v>0.52222222222222225</v>
      </c>
      <c r="E3164" s="1" t="s">
        <v>2955</v>
      </c>
      <c r="F3164" s="1" t="s">
        <v>3509</v>
      </c>
      <c r="G3164" s="1" t="s">
        <v>2227</v>
      </c>
      <c r="H3164" s="1" t="s">
        <v>14</v>
      </c>
      <c r="I3164" s="1" t="s">
        <v>15</v>
      </c>
      <c r="J3164" s="1">
        <f>FIND(", ",space_missions[[#This Row],[Location]])</f>
        <v>20</v>
      </c>
      <c r="K3164" s="1" t="str">
        <f t="shared" si="49"/>
        <v xml:space="preserve"> Russia</v>
      </c>
      <c r="L3164" s="1" t="str">
        <f>_xlfn.CONCAT(space_missions[[#This Row],[Company]],"-",space_missions[[#This Row],[Rocket]])</f>
        <v>MITT-Start-1</v>
      </c>
      <c r="M3164" s="1">
        <f>YEAR(space_missions[[#This Row],[Date]])</f>
        <v>2000</v>
      </c>
    </row>
    <row r="3165" spans="1:13" x14ac:dyDescent="0.3">
      <c r="A3165" s="1" t="s">
        <v>2747</v>
      </c>
      <c r="B3165" s="1" t="s">
        <v>226</v>
      </c>
      <c r="C3165" s="2">
        <v>36866</v>
      </c>
      <c r="D3165" s="3">
        <v>0.11597222222222223</v>
      </c>
      <c r="E3165" s="1" t="s">
        <v>3008</v>
      </c>
      <c r="F3165" s="1" t="s">
        <v>3510</v>
      </c>
      <c r="G3165" s="1" t="s">
        <v>13</v>
      </c>
      <c r="H3165" s="1" t="s">
        <v>14</v>
      </c>
      <c r="I3165" s="1" t="s">
        <v>15</v>
      </c>
      <c r="J3165" s="1">
        <f>FIND(", ",space_missions[[#This Row],[Location]])</f>
        <v>8</v>
      </c>
      <c r="K3165" s="1" t="str">
        <f t="shared" si="49"/>
        <v xml:space="preserve"> USA</v>
      </c>
      <c r="L3165" s="1" t="str">
        <f>_xlfn.CONCAT(space_missions[[#This Row],[Company]],"-",space_missions[[#This Row],[Rocket]])</f>
        <v>Lockheed-Atlas IIAS</v>
      </c>
      <c r="M3165" s="1">
        <f>YEAR(space_missions[[#This Row],[Date]])</f>
        <v>2000</v>
      </c>
    </row>
    <row r="3166" spans="1:13" x14ac:dyDescent="0.3">
      <c r="A3166" s="1" t="s">
        <v>2338</v>
      </c>
      <c r="B3166" s="1" t="s">
        <v>3179</v>
      </c>
      <c r="C3166" s="2">
        <v>36880</v>
      </c>
      <c r="D3166" s="3">
        <v>1.8055555555555554E-2</v>
      </c>
      <c r="E3166" s="1" t="s">
        <v>3180</v>
      </c>
      <c r="F3166" s="1" t="s">
        <v>3511</v>
      </c>
      <c r="G3166" s="1" t="s">
        <v>13</v>
      </c>
      <c r="H3166" s="1" t="s">
        <v>14</v>
      </c>
      <c r="I3166" s="1" t="s">
        <v>15</v>
      </c>
      <c r="J3166" s="1">
        <f>FIND(", ",space_missions[[#This Row],[Location]])</f>
        <v>6</v>
      </c>
      <c r="K3166" s="1" t="str">
        <f t="shared" si="49"/>
        <v xml:space="preserve"> France</v>
      </c>
      <c r="L3166" s="1" t="str">
        <f>_xlfn.CONCAT(space_missions[[#This Row],[Company]],"-",space_missions[[#This Row],[Rocket]])</f>
        <v>Arianespace-Ariane 5 G</v>
      </c>
      <c r="M3166" s="1">
        <f>YEAR(space_missions[[#This Row],[Date]])</f>
        <v>2000</v>
      </c>
    </row>
    <row r="3167" spans="1:13" x14ac:dyDescent="0.3">
      <c r="A3167" s="1" t="s">
        <v>973</v>
      </c>
      <c r="B3167" s="1" t="s">
        <v>2769</v>
      </c>
      <c r="C3167" s="2">
        <v>36880</v>
      </c>
      <c r="D3167" s="3">
        <v>0.68055555555555558</v>
      </c>
      <c r="E3167" s="1" t="s">
        <v>3020</v>
      </c>
      <c r="F3167" s="1" t="s">
        <v>3512</v>
      </c>
      <c r="G3167" s="1" t="s">
        <v>2227</v>
      </c>
      <c r="H3167" s="1" t="s">
        <v>3022</v>
      </c>
      <c r="I3167" s="1" t="s">
        <v>15</v>
      </c>
      <c r="J3167" s="1">
        <f>FIND(", ",space_missions[[#This Row],[Location]])</f>
        <v>5</v>
      </c>
      <c r="K3167" s="1" t="str">
        <f t="shared" si="49"/>
        <v xml:space="preserve"> China</v>
      </c>
      <c r="L3167" s="1" t="str">
        <f>_xlfn.CONCAT(space_missions[[#This Row],[Company]],"-",space_missions[[#This Row],[Rocket]])</f>
        <v>CASC-Long March 3A</v>
      </c>
      <c r="M3167" s="1">
        <f>YEAR(space_missions[[#This Row],[Date]])</f>
        <v>2000</v>
      </c>
    </row>
    <row r="3168" spans="1:13" x14ac:dyDescent="0.3">
      <c r="A3168" s="1" t="s">
        <v>2882</v>
      </c>
      <c r="B3168" s="1" t="s">
        <v>2050</v>
      </c>
      <c r="C3168" s="2">
        <v>36887</v>
      </c>
      <c r="D3168" s="3">
        <v>0.78888888888888886</v>
      </c>
      <c r="E3168" s="1" t="s">
        <v>1829</v>
      </c>
      <c r="F3168" s="1" t="s">
        <v>3513</v>
      </c>
      <c r="G3168" s="1" t="s">
        <v>13</v>
      </c>
      <c r="H3168" s="1" t="s">
        <v>14</v>
      </c>
      <c r="I3168" s="1" t="s">
        <v>21</v>
      </c>
      <c r="J3168" s="1">
        <f>FIND(", ",space_missions[[#This Row],[Location]])</f>
        <v>10</v>
      </c>
      <c r="K3168" s="1" t="str">
        <f t="shared" si="49"/>
        <v xml:space="preserve"> Russia</v>
      </c>
      <c r="L3168" s="1" t="str">
        <f>_xlfn.CONCAT(space_missions[[#This Row],[Company]],"-",space_missions[[#This Row],[Rocket]])</f>
        <v>VKS RF-Tsyklon-3</v>
      </c>
      <c r="M3168" s="1">
        <f>YEAR(space_missions[[#This Row],[Date]])</f>
        <v>2000</v>
      </c>
    </row>
    <row r="3169" spans="1:13" x14ac:dyDescent="0.3">
      <c r="A3169" s="1" t="s">
        <v>973</v>
      </c>
      <c r="B3169" s="1" t="s">
        <v>3434</v>
      </c>
      <c r="C3169" s="2">
        <v>36900</v>
      </c>
      <c r="D3169" s="3">
        <v>0.70833333333333337</v>
      </c>
      <c r="E3169" s="1" t="s">
        <v>3435</v>
      </c>
      <c r="F3169" s="1" t="s">
        <v>3514</v>
      </c>
      <c r="G3169" s="1" t="s">
        <v>13</v>
      </c>
      <c r="H3169" s="1" t="s">
        <v>14</v>
      </c>
      <c r="I3169" s="1" t="s">
        <v>15</v>
      </c>
      <c r="J3169" s="1">
        <f>FIND(", ",space_missions[[#This Row],[Location]])</f>
        <v>17</v>
      </c>
      <c r="K3169" s="1" t="str">
        <f t="shared" si="49"/>
        <v xml:space="preserve"> China</v>
      </c>
      <c r="L3169" s="1" t="str">
        <f>_xlfn.CONCAT(space_missions[[#This Row],[Company]],"-",space_missions[[#This Row],[Rocket]])</f>
        <v>CASC-Long March 2F</v>
      </c>
      <c r="M3169" s="1">
        <f>YEAR(space_missions[[#This Row],[Date]])</f>
        <v>2001</v>
      </c>
    </row>
    <row r="3170" spans="1:13" x14ac:dyDescent="0.3">
      <c r="A3170" s="1" t="s">
        <v>2338</v>
      </c>
      <c r="B3170" s="1" t="s">
        <v>2477</v>
      </c>
      <c r="C3170" s="2">
        <v>36901</v>
      </c>
      <c r="D3170" s="3">
        <v>0.92291666666666672</v>
      </c>
      <c r="E3170" s="1" t="s">
        <v>2828</v>
      </c>
      <c r="F3170" s="1" t="s">
        <v>3515</v>
      </c>
      <c r="G3170" s="1" t="s">
        <v>13</v>
      </c>
      <c r="H3170" s="1" t="s">
        <v>14</v>
      </c>
      <c r="I3170" s="1" t="s">
        <v>15</v>
      </c>
      <c r="J3170" s="1">
        <f>FIND(", ",space_missions[[#This Row],[Location]])</f>
        <v>6</v>
      </c>
      <c r="K3170" s="1" t="str">
        <f t="shared" si="49"/>
        <v xml:space="preserve"> France</v>
      </c>
      <c r="L3170" s="1" t="str">
        <f>_xlfn.CONCAT(space_missions[[#This Row],[Company]],"-",space_missions[[#This Row],[Rocket]])</f>
        <v>Arianespace-Ariane 44P</v>
      </c>
      <c r="M3170" s="1">
        <f>YEAR(space_missions[[#This Row],[Date]])</f>
        <v>2001</v>
      </c>
    </row>
    <row r="3171" spans="1:13" x14ac:dyDescent="0.3">
      <c r="A3171" s="1" t="s">
        <v>2655</v>
      </c>
      <c r="B3171" s="1" t="s">
        <v>43</v>
      </c>
      <c r="C3171" s="2">
        <v>36921</v>
      </c>
      <c r="D3171" s="3">
        <v>0.3298611111111111</v>
      </c>
      <c r="E3171" s="1" t="s">
        <v>2805</v>
      </c>
      <c r="F3171" s="1" t="s">
        <v>3516</v>
      </c>
      <c r="G3171" s="1" t="s">
        <v>13</v>
      </c>
      <c r="H3171" s="1" t="s">
        <v>14</v>
      </c>
      <c r="I3171" s="1" t="s">
        <v>15</v>
      </c>
      <c r="J3171" s="1">
        <f>FIND(", ",space_missions[[#This Row],[Location]])</f>
        <v>8</v>
      </c>
      <c r="K3171" s="1" t="str">
        <f t="shared" si="49"/>
        <v xml:space="preserve"> USA</v>
      </c>
      <c r="L3171" s="1" t="str">
        <f>_xlfn.CONCAT(space_missions[[#This Row],[Company]],"-",space_missions[[#This Row],[Rocket]])</f>
        <v>Boeing-Delta II 7925</v>
      </c>
      <c r="M3171" s="1">
        <f>YEAR(space_missions[[#This Row],[Date]])</f>
        <v>2001</v>
      </c>
    </row>
    <row r="3172" spans="1:13" x14ac:dyDescent="0.3">
      <c r="A3172" s="1" t="s">
        <v>2338</v>
      </c>
      <c r="B3172" s="1" t="s">
        <v>2477</v>
      </c>
      <c r="C3172" s="2">
        <v>36929</v>
      </c>
      <c r="D3172" s="3">
        <v>0.96180555555555558</v>
      </c>
      <c r="E3172" s="1" t="s">
        <v>2675</v>
      </c>
      <c r="F3172" s="1" t="s">
        <v>3517</v>
      </c>
      <c r="G3172" s="1" t="s">
        <v>13</v>
      </c>
      <c r="H3172" s="1" t="s">
        <v>14</v>
      </c>
      <c r="I3172" s="1" t="s">
        <v>15</v>
      </c>
      <c r="J3172" s="1">
        <f>FIND(", ",space_missions[[#This Row],[Location]])</f>
        <v>6</v>
      </c>
      <c r="K3172" s="1" t="str">
        <f t="shared" si="49"/>
        <v xml:space="preserve"> France</v>
      </c>
      <c r="L3172" s="1" t="str">
        <f>_xlfn.CONCAT(space_missions[[#This Row],[Company]],"-",space_missions[[#This Row],[Rocket]])</f>
        <v>Arianespace-Ariane 44L</v>
      </c>
      <c r="M3172" s="1">
        <f>YEAR(space_missions[[#This Row],[Date]])</f>
        <v>2001</v>
      </c>
    </row>
    <row r="3173" spans="1:13" x14ac:dyDescent="0.3">
      <c r="A3173" s="1" t="s">
        <v>54</v>
      </c>
      <c r="B3173" s="1" t="s">
        <v>749</v>
      </c>
      <c r="C3173" s="2">
        <v>36929</v>
      </c>
      <c r="D3173" s="3">
        <v>0.96736111111111112</v>
      </c>
      <c r="E3173" s="1" t="s">
        <v>2440</v>
      </c>
      <c r="F3173" s="1" t="s">
        <v>3518</v>
      </c>
      <c r="G3173" s="1" t="s">
        <v>13</v>
      </c>
      <c r="H3173" s="1" t="s">
        <v>2129</v>
      </c>
      <c r="I3173" s="1" t="s">
        <v>15</v>
      </c>
      <c r="J3173" s="1">
        <f>FIND(", ",space_missions[[#This Row],[Location]])</f>
        <v>7</v>
      </c>
      <c r="K3173" s="1" t="str">
        <f t="shared" si="49"/>
        <v xml:space="preserve"> USA</v>
      </c>
      <c r="L3173" s="1" t="str">
        <f>_xlfn.CONCAT(space_missions[[#This Row],[Company]],"-",space_missions[[#This Row],[Rocket]])</f>
        <v>NASA-Space Shuttle Atlantis</v>
      </c>
      <c r="M3173" s="1">
        <f>YEAR(space_missions[[#This Row],[Date]])</f>
        <v>2001</v>
      </c>
    </row>
    <row r="3174" spans="1:13" x14ac:dyDescent="0.3">
      <c r="A3174" s="1" t="s">
        <v>2953</v>
      </c>
      <c r="B3174" s="1" t="s">
        <v>3225</v>
      </c>
      <c r="C3174" s="2">
        <v>36942</v>
      </c>
      <c r="D3174" s="3">
        <v>0.36666666666666664</v>
      </c>
      <c r="E3174" s="1" t="s">
        <v>2955</v>
      </c>
      <c r="F3174" s="1" t="s">
        <v>3519</v>
      </c>
      <c r="G3174" s="1" t="s">
        <v>2227</v>
      </c>
      <c r="H3174" s="1" t="s">
        <v>14</v>
      </c>
      <c r="I3174" s="1" t="s">
        <v>15</v>
      </c>
      <c r="J3174" s="1">
        <f>FIND(", ",space_missions[[#This Row],[Location]])</f>
        <v>20</v>
      </c>
      <c r="K3174" s="1" t="str">
        <f t="shared" si="49"/>
        <v xml:space="preserve"> Russia</v>
      </c>
      <c r="L3174" s="1" t="str">
        <f>_xlfn.CONCAT(space_missions[[#This Row],[Company]],"-",space_missions[[#This Row],[Rocket]])</f>
        <v>MITT-Start-1</v>
      </c>
      <c r="M3174" s="1">
        <f>YEAR(space_missions[[#This Row],[Date]])</f>
        <v>2001</v>
      </c>
    </row>
    <row r="3175" spans="1:13" x14ac:dyDescent="0.3">
      <c r="A3175" s="1" t="s">
        <v>2747</v>
      </c>
      <c r="B3175" s="1" t="s">
        <v>464</v>
      </c>
      <c r="C3175" s="2">
        <v>36949</v>
      </c>
      <c r="D3175" s="3">
        <v>0.88888888888888884</v>
      </c>
      <c r="E3175" s="1" t="s">
        <v>3269</v>
      </c>
      <c r="F3175" s="1" t="s">
        <v>3520</v>
      </c>
      <c r="G3175" s="1" t="s">
        <v>13</v>
      </c>
      <c r="H3175" s="1" t="s">
        <v>14</v>
      </c>
      <c r="I3175" s="1" t="s">
        <v>15</v>
      </c>
      <c r="J3175" s="1">
        <f>FIND(", ",space_missions[[#This Row],[Location]])</f>
        <v>7</v>
      </c>
      <c r="K3175" s="1" t="str">
        <f t="shared" si="49"/>
        <v xml:space="preserve"> USA</v>
      </c>
      <c r="L3175" s="1" t="str">
        <f>_xlfn.CONCAT(space_missions[[#This Row],[Company]],"-",space_missions[[#This Row],[Rocket]])</f>
        <v>Lockheed-Titan IV(401)B</v>
      </c>
      <c r="M3175" s="1">
        <f>YEAR(space_missions[[#This Row],[Date]])</f>
        <v>2001</v>
      </c>
    </row>
    <row r="3176" spans="1:13" x14ac:dyDescent="0.3">
      <c r="A3176" s="1" t="s">
        <v>54</v>
      </c>
      <c r="B3176" s="1" t="s">
        <v>916</v>
      </c>
      <c r="C3176" s="2">
        <v>36958</v>
      </c>
      <c r="D3176" s="3">
        <v>0.48749999999999999</v>
      </c>
      <c r="E3176" s="1" t="s">
        <v>2362</v>
      </c>
      <c r="F3176" s="1" t="s">
        <v>3521</v>
      </c>
      <c r="G3176" s="1" t="s">
        <v>13</v>
      </c>
      <c r="H3176" s="1" t="s">
        <v>2129</v>
      </c>
      <c r="I3176" s="1" t="s">
        <v>15</v>
      </c>
      <c r="J3176" s="1">
        <f>FIND(", ",space_missions[[#This Row],[Location]])</f>
        <v>7</v>
      </c>
      <c r="K3176" s="1" t="str">
        <f t="shared" si="49"/>
        <v xml:space="preserve"> USA</v>
      </c>
      <c r="L3176" s="1" t="str">
        <f>_xlfn.CONCAT(space_missions[[#This Row],[Company]],"-",space_missions[[#This Row],[Rocket]])</f>
        <v>NASA-Space Shuttle Discovery</v>
      </c>
      <c r="M3176" s="1">
        <f>YEAR(space_missions[[#This Row],[Date]])</f>
        <v>2001</v>
      </c>
    </row>
    <row r="3177" spans="1:13" x14ac:dyDescent="0.3">
      <c r="A3177" s="1" t="s">
        <v>2338</v>
      </c>
      <c r="B3177" s="1" t="s">
        <v>3179</v>
      </c>
      <c r="C3177" s="2">
        <v>36958</v>
      </c>
      <c r="D3177" s="3">
        <v>0.95208333333333328</v>
      </c>
      <c r="E3177" s="1" t="s">
        <v>3180</v>
      </c>
      <c r="F3177" s="1" t="s">
        <v>3522</v>
      </c>
      <c r="G3177" s="1" t="s">
        <v>13</v>
      </c>
      <c r="H3177" s="1" t="s">
        <v>14</v>
      </c>
      <c r="I3177" s="1" t="s">
        <v>15</v>
      </c>
      <c r="J3177" s="1">
        <f>FIND(", ",space_missions[[#This Row],[Location]])</f>
        <v>6</v>
      </c>
      <c r="K3177" s="1" t="str">
        <f t="shared" si="49"/>
        <v xml:space="preserve"> France</v>
      </c>
      <c r="L3177" s="1" t="str">
        <f>_xlfn.CONCAT(space_missions[[#This Row],[Company]],"-",space_missions[[#This Row],[Rocket]])</f>
        <v>Arianespace-Ariane 5 G</v>
      </c>
      <c r="M3177" s="1">
        <f>YEAR(space_missions[[#This Row],[Date]])</f>
        <v>2001</v>
      </c>
    </row>
    <row r="3178" spans="1:13" x14ac:dyDescent="0.3">
      <c r="A3178" s="1" t="s">
        <v>3386</v>
      </c>
      <c r="B3178" s="1" t="s">
        <v>3387</v>
      </c>
      <c r="C3178" s="2">
        <v>36968</v>
      </c>
      <c r="D3178" s="3">
        <v>0.93958333333333333</v>
      </c>
      <c r="E3178" s="1" t="s">
        <v>3388</v>
      </c>
      <c r="F3178" s="1" t="s">
        <v>3523</v>
      </c>
      <c r="G3178" s="1" t="s">
        <v>13</v>
      </c>
      <c r="H3178" s="1" t="s">
        <v>14</v>
      </c>
      <c r="I3178" s="1" t="s">
        <v>15</v>
      </c>
      <c r="J3178" s="1">
        <f>FIND(", ",space_missions[[#This Row],[Location]])</f>
        <v>11</v>
      </c>
      <c r="K3178" s="1" t="str">
        <f t="shared" si="49"/>
        <v xml:space="preserve"> Pacific Ocean</v>
      </c>
      <c r="L3178" s="1" t="str">
        <f>_xlfn.CONCAT(space_missions[[#This Row],[Company]],"-",space_missions[[#This Row],[Rocket]])</f>
        <v>Sea Launch-Zenit-3 SL</v>
      </c>
      <c r="M3178" s="1">
        <f>YEAR(space_missions[[#This Row],[Date]])</f>
        <v>2001</v>
      </c>
    </row>
    <row r="3179" spans="1:13" x14ac:dyDescent="0.3">
      <c r="A3179" s="1" t="s">
        <v>2655</v>
      </c>
      <c r="B3179" s="1" t="s">
        <v>43</v>
      </c>
      <c r="C3179" s="2">
        <v>36988</v>
      </c>
      <c r="D3179" s="3">
        <v>0.62638888888888888</v>
      </c>
      <c r="E3179" s="1" t="s">
        <v>2805</v>
      </c>
      <c r="F3179" s="1" t="s">
        <v>3524</v>
      </c>
      <c r="G3179" s="1" t="s">
        <v>13</v>
      </c>
      <c r="H3179" s="1" t="s">
        <v>14</v>
      </c>
      <c r="I3179" s="1" t="s">
        <v>15</v>
      </c>
      <c r="J3179" s="1">
        <f>FIND(", ",space_missions[[#This Row],[Location]])</f>
        <v>8</v>
      </c>
      <c r="K3179" s="1" t="str">
        <f t="shared" si="49"/>
        <v xml:space="preserve"> USA</v>
      </c>
      <c r="L3179" s="1" t="str">
        <f>_xlfn.CONCAT(space_missions[[#This Row],[Company]],"-",space_missions[[#This Row],[Rocket]])</f>
        <v>Boeing-Delta II 7925</v>
      </c>
      <c r="M3179" s="1">
        <f>YEAR(space_missions[[#This Row],[Date]])</f>
        <v>2001</v>
      </c>
    </row>
    <row r="3180" spans="1:13" x14ac:dyDescent="0.3">
      <c r="A3180" s="1" t="s">
        <v>2025</v>
      </c>
      <c r="B3180" s="1" t="s">
        <v>2992</v>
      </c>
      <c r="C3180" s="2">
        <v>36999</v>
      </c>
      <c r="D3180" s="3">
        <v>0.42569444444444443</v>
      </c>
      <c r="E3180" s="1" t="s">
        <v>3525</v>
      </c>
      <c r="F3180" s="1" t="s">
        <v>3526</v>
      </c>
      <c r="G3180" s="1" t="s">
        <v>13</v>
      </c>
      <c r="H3180" s="1" t="s">
        <v>3527</v>
      </c>
      <c r="I3180" s="1" t="s">
        <v>56</v>
      </c>
      <c r="J3180" s="1">
        <f>FIND(", ",space_missions[[#This Row],[Location]])</f>
        <v>17</v>
      </c>
      <c r="K3180" s="1" t="str">
        <f t="shared" si="49"/>
        <v xml:space="preserve"> India</v>
      </c>
      <c r="L3180" s="1" t="str">
        <f>_xlfn.CONCAT(space_missions[[#This Row],[Company]],"-",space_missions[[#This Row],[Rocket]])</f>
        <v>ISRO-GSLV Mk I</v>
      </c>
      <c r="M3180" s="1">
        <f>YEAR(space_missions[[#This Row],[Date]])</f>
        <v>2001</v>
      </c>
    </row>
    <row r="3181" spans="1:13" x14ac:dyDescent="0.3">
      <c r="A3181" s="1" t="s">
        <v>54</v>
      </c>
      <c r="B3181" s="1" t="s">
        <v>749</v>
      </c>
      <c r="C3181" s="2">
        <v>37000</v>
      </c>
      <c r="D3181" s="3">
        <v>0.77777777777777779</v>
      </c>
      <c r="E3181" s="1" t="s">
        <v>2892</v>
      </c>
      <c r="F3181" s="1" t="s">
        <v>3528</v>
      </c>
      <c r="G3181" s="1" t="s">
        <v>13</v>
      </c>
      <c r="H3181" s="1" t="s">
        <v>2129</v>
      </c>
      <c r="I3181" s="1" t="s">
        <v>15</v>
      </c>
      <c r="J3181" s="1">
        <f>FIND(", ",space_missions[[#This Row],[Location]])</f>
        <v>7</v>
      </c>
      <c r="K3181" s="1" t="str">
        <f t="shared" si="49"/>
        <v xml:space="preserve"> USA</v>
      </c>
      <c r="L3181" s="1" t="str">
        <f>_xlfn.CONCAT(space_missions[[#This Row],[Company]],"-",space_missions[[#This Row],[Rocket]])</f>
        <v>NASA-Space Shuttle Endeavour</v>
      </c>
      <c r="M3181" s="1">
        <f>YEAR(space_missions[[#This Row],[Date]])</f>
        <v>2001</v>
      </c>
    </row>
    <row r="3182" spans="1:13" x14ac:dyDescent="0.3">
      <c r="A3182" s="1" t="s">
        <v>3386</v>
      </c>
      <c r="B3182" s="1" t="s">
        <v>3387</v>
      </c>
      <c r="C3182" s="2">
        <v>37019</v>
      </c>
      <c r="D3182" s="3"/>
      <c r="E3182" s="1" t="s">
        <v>3388</v>
      </c>
      <c r="F3182" s="1" t="s">
        <v>3529</v>
      </c>
      <c r="G3182" s="1" t="s">
        <v>13</v>
      </c>
      <c r="H3182" s="1" t="s">
        <v>14</v>
      </c>
      <c r="I3182" s="1" t="s">
        <v>15</v>
      </c>
      <c r="J3182" s="1">
        <f>FIND(", ",space_missions[[#This Row],[Location]])</f>
        <v>11</v>
      </c>
      <c r="K3182" s="1" t="str">
        <f t="shared" si="49"/>
        <v xml:space="preserve"> Pacific Ocean</v>
      </c>
      <c r="L3182" s="1" t="str">
        <f>_xlfn.CONCAT(space_missions[[#This Row],[Company]],"-",space_missions[[#This Row],[Rocket]])</f>
        <v>Sea Launch-Zenit-3 SL</v>
      </c>
      <c r="M3182" s="1">
        <f>YEAR(space_missions[[#This Row],[Date]])</f>
        <v>2001</v>
      </c>
    </row>
    <row r="3183" spans="1:13" x14ac:dyDescent="0.3">
      <c r="A3183" s="1" t="s">
        <v>2655</v>
      </c>
      <c r="B3183" s="1" t="s">
        <v>102</v>
      </c>
      <c r="C3183" s="2">
        <v>37029</v>
      </c>
      <c r="D3183" s="3">
        <v>0.73958333333333337</v>
      </c>
      <c r="E3183" s="1" t="s">
        <v>2805</v>
      </c>
      <c r="F3183" s="1" t="s">
        <v>3530</v>
      </c>
      <c r="G3183" s="1" t="s">
        <v>13</v>
      </c>
      <c r="H3183" s="1" t="s">
        <v>14</v>
      </c>
      <c r="I3183" s="1" t="s">
        <v>15</v>
      </c>
      <c r="J3183" s="1">
        <f>FIND(", ",space_missions[[#This Row],[Location]])</f>
        <v>8</v>
      </c>
      <c r="K3183" s="1" t="str">
        <f t="shared" si="49"/>
        <v xml:space="preserve"> USA</v>
      </c>
      <c r="L3183" s="1" t="str">
        <f>_xlfn.CONCAT(space_missions[[#This Row],[Company]],"-",space_missions[[#This Row],[Rocket]])</f>
        <v>Boeing-Delta II 7925</v>
      </c>
      <c r="M3183" s="1">
        <f>YEAR(space_missions[[#This Row],[Date]])</f>
        <v>2001</v>
      </c>
    </row>
    <row r="3184" spans="1:13" x14ac:dyDescent="0.3">
      <c r="A3184" s="1" t="s">
        <v>2882</v>
      </c>
      <c r="B3184" s="1" t="s">
        <v>961</v>
      </c>
      <c r="C3184" s="2">
        <v>37050</v>
      </c>
      <c r="D3184" s="3">
        <v>0.63055555555555554</v>
      </c>
      <c r="E3184" s="1" t="s">
        <v>685</v>
      </c>
      <c r="F3184" s="1" t="s">
        <v>3531</v>
      </c>
      <c r="G3184" s="1" t="s">
        <v>13</v>
      </c>
      <c r="H3184" s="1" t="s">
        <v>14</v>
      </c>
      <c r="I3184" s="1" t="s">
        <v>15</v>
      </c>
      <c r="J3184" s="1">
        <f>FIND(", ",space_missions[[#This Row],[Location]])</f>
        <v>11</v>
      </c>
      <c r="K3184" s="1" t="str">
        <f t="shared" si="49"/>
        <v xml:space="preserve"> Russia</v>
      </c>
      <c r="L3184" s="1" t="str">
        <f>_xlfn.CONCAT(space_missions[[#This Row],[Company]],"-",space_missions[[#This Row],[Rocket]])</f>
        <v>VKS RF-Cosmos-3M (11K65M)</v>
      </c>
      <c r="M3184" s="1">
        <f>YEAR(space_missions[[#This Row],[Date]])</f>
        <v>2001</v>
      </c>
    </row>
    <row r="3185" spans="1:13" x14ac:dyDescent="0.3">
      <c r="A3185" s="1" t="s">
        <v>2338</v>
      </c>
      <c r="B3185" s="1" t="s">
        <v>2477</v>
      </c>
      <c r="C3185" s="2">
        <v>37051</v>
      </c>
      <c r="D3185" s="3">
        <v>0.28125</v>
      </c>
      <c r="E3185" s="1" t="s">
        <v>2675</v>
      </c>
      <c r="F3185" s="1" t="s">
        <v>3532</v>
      </c>
      <c r="G3185" s="1" t="s">
        <v>13</v>
      </c>
      <c r="H3185" s="1" t="s">
        <v>14</v>
      </c>
      <c r="I3185" s="1" t="s">
        <v>15</v>
      </c>
      <c r="J3185" s="1">
        <f>FIND(", ",space_missions[[#This Row],[Location]])</f>
        <v>6</v>
      </c>
      <c r="K3185" s="1" t="str">
        <f t="shared" si="49"/>
        <v xml:space="preserve"> France</v>
      </c>
      <c r="L3185" s="1" t="str">
        <f>_xlfn.CONCAT(space_missions[[#This Row],[Company]],"-",space_missions[[#This Row],[Rocket]])</f>
        <v>Arianespace-Ariane 44L</v>
      </c>
      <c r="M3185" s="1">
        <f>YEAR(space_missions[[#This Row],[Date]])</f>
        <v>2001</v>
      </c>
    </row>
    <row r="3186" spans="1:13" x14ac:dyDescent="0.3">
      <c r="A3186" s="1" t="s">
        <v>3085</v>
      </c>
      <c r="B3186" s="1" t="s">
        <v>482</v>
      </c>
      <c r="C3186" s="2">
        <v>37061</v>
      </c>
      <c r="D3186" s="3">
        <v>0.19513888888888889</v>
      </c>
      <c r="E3186" s="1" t="s">
        <v>3008</v>
      </c>
      <c r="F3186" s="1" t="s">
        <v>3533</v>
      </c>
      <c r="G3186" s="1" t="s">
        <v>13</v>
      </c>
      <c r="H3186" s="1" t="s">
        <v>14</v>
      </c>
      <c r="I3186" s="1" t="s">
        <v>15</v>
      </c>
      <c r="J3186" s="1">
        <f>FIND(", ",space_missions[[#This Row],[Location]])</f>
        <v>8</v>
      </c>
      <c r="K3186" s="1" t="str">
        <f t="shared" si="49"/>
        <v xml:space="preserve"> USA</v>
      </c>
      <c r="L3186" s="1" t="str">
        <f>_xlfn.CONCAT(space_missions[[#This Row],[Company]],"-",space_missions[[#This Row],[Rocket]])</f>
        <v>ILS-Atlas IIAS</v>
      </c>
      <c r="M3186" s="1">
        <f>YEAR(space_missions[[#This Row],[Date]])</f>
        <v>2001</v>
      </c>
    </row>
    <row r="3187" spans="1:13" x14ac:dyDescent="0.3">
      <c r="A3187" s="1" t="s">
        <v>2655</v>
      </c>
      <c r="B3187" s="1" t="s">
        <v>43</v>
      </c>
      <c r="C3187" s="2">
        <v>37072</v>
      </c>
      <c r="D3187" s="3">
        <v>0.82361111111111107</v>
      </c>
      <c r="E3187" s="1" t="s">
        <v>3534</v>
      </c>
      <c r="F3187" s="1" t="s">
        <v>3535</v>
      </c>
      <c r="G3187" s="1" t="s">
        <v>13</v>
      </c>
      <c r="H3187" s="1" t="s">
        <v>14</v>
      </c>
      <c r="I3187" s="1" t="s">
        <v>15</v>
      </c>
      <c r="J3187" s="1">
        <f>FIND(", ",space_missions[[#This Row],[Location]])</f>
        <v>8</v>
      </c>
      <c r="K3187" s="1" t="str">
        <f t="shared" si="49"/>
        <v xml:space="preserve"> USA</v>
      </c>
      <c r="L3187" s="1" t="str">
        <f>_xlfn.CONCAT(space_missions[[#This Row],[Company]],"-",space_missions[[#This Row],[Rocket]])</f>
        <v>Boeing-Delta II 7425-10C</v>
      </c>
      <c r="M3187" s="1">
        <f>YEAR(space_missions[[#This Row],[Date]])</f>
        <v>2001</v>
      </c>
    </row>
    <row r="3188" spans="1:13" x14ac:dyDescent="0.3">
      <c r="A3188" s="1" t="s">
        <v>54</v>
      </c>
      <c r="B3188" s="1" t="s">
        <v>916</v>
      </c>
      <c r="C3188" s="2">
        <v>37084</v>
      </c>
      <c r="D3188" s="3">
        <v>0.37708333333333333</v>
      </c>
      <c r="E3188" s="1" t="s">
        <v>2440</v>
      </c>
      <c r="F3188" s="1" t="s">
        <v>3536</v>
      </c>
      <c r="G3188" s="1" t="s">
        <v>13</v>
      </c>
      <c r="H3188" s="1" t="s">
        <v>2129</v>
      </c>
      <c r="I3188" s="1" t="s">
        <v>15</v>
      </c>
      <c r="J3188" s="1">
        <f>FIND(", ",space_missions[[#This Row],[Location]])</f>
        <v>7</v>
      </c>
      <c r="K3188" s="1" t="str">
        <f t="shared" si="49"/>
        <v xml:space="preserve"> USA</v>
      </c>
      <c r="L3188" s="1" t="str">
        <f>_xlfn.CONCAT(space_missions[[#This Row],[Company]],"-",space_missions[[#This Row],[Rocket]])</f>
        <v>NASA-Space Shuttle Atlantis</v>
      </c>
      <c r="M3188" s="1">
        <f>YEAR(space_missions[[#This Row],[Date]])</f>
        <v>2001</v>
      </c>
    </row>
    <row r="3189" spans="1:13" x14ac:dyDescent="0.3">
      <c r="A3189" s="1" t="s">
        <v>2338</v>
      </c>
      <c r="B3189" s="1" t="s">
        <v>3179</v>
      </c>
      <c r="C3189" s="2">
        <v>37084</v>
      </c>
      <c r="D3189" s="3">
        <v>0.91527777777777775</v>
      </c>
      <c r="E3189" s="1" t="s">
        <v>3180</v>
      </c>
      <c r="F3189" s="1" t="s">
        <v>3537</v>
      </c>
      <c r="G3189" s="1" t="s">
        <v>13</v>
      </c>
      <c r="H3189" s="1" t="s">
        <v>14</v>
      </c>
      <c r="I3189" s="1" t="s">
        <v>56</v>
      </c>
      <c r="J3189" s="1">
        <f>FIND(", ",space_missions[[#This Row],[Location]])</f>
        <v>6</v>
      </c>
      <c r="K3189" s="1" t="str">
        <f t="shared" si="49"/>
        <v xml:space="preserve"> France</v>
      </c>
      <c r="L3189" s="1" t="str">
        <f>_xlfn.CONCAT(space_missions[[#This Row],[Company]],"-",space_missions[[#This Row],[Rocket]])</f>
        <v>Arianespace-Ariane 5 G</v>
      </c>
      <c r="M3189" s="1">
        <f>YEAR(space_missions[[#This Row],[Date]])</f>
        <v>2001</v>
      </c>
    </row>
    <row r="3190" spans="1:13" x14ac:dyDescent="0.3">
      <c r="A3190" s="1" t="s">
        <v>2882</v>
      </c>
      <c r="B3190" s="1" t="s">
        <v>980</v>
      </c>
      <c r="C3190" s="2">
        <v>37092</v>
      </c>
      <c r="D3190" s="3">
        <v>1.1805555555555555E-2</v>
      </c>
      <c r="E3190" s="1" t="s">
        <v>1463</v>
      </c>
      <c r="F3190" s="1" t="s">
        <v>3538</v>
      </c>
      <c r="G3190" s="1" t="s">
        <v>13</v>
      </c>
      <c r="H3190" s="1" t="s">
        <v>14</v>
      </c>
      <c r="I3190" s="1" t="s">
        <v>15</v>
      </c>
      <c r="J3190" s="1">
        <f>FIND(", ",space_missions[[#This Row],[Location]])</f>
        <v>10</v>
      </c>
      <c r="K3190" s="1" t="str">
        <f t="shared" si="49"/>
        <v xml:space="preserve"> Russia</v>
      </c>
      <c r="L3190" s="1" t="str">
        <f>_xlfn.CONCAT(space_missions[[#This Row],[Company]],"-",space_missions[[#This Row],[Rocket]])</f>
        <v>VKS RF-Molniya-M /Block ML</v>
      </c>
      <c r="M3190" s="1">
        <f>YEAR(space_missions[[#This Row],[Date]])</f>
        <v>2001</v>
      </c>
    </row>
    <row r="3191" spans="1:13" x14ac:dyDescent="0.3">
      <c r="A3191" s="1" t="s">
        <v>2747</v>
      </c>
      <c r="B3191" s="1" t="s">
        <v>226</v>
      </c>
      <c r="C3191" s="2">
        <v>37095</v>
      </c>
      <c r="D3191" s="3">
        <v>0.30763888888888891</v>
      </c>
      <c r="E3191" s="1" t="s">
        <v>2897</v>
      </c>
      <c r="F3191" s="1" t="s">
        <v>3539</v>
      </c>
      <c r="G3191" s="1" t="s">
        <v>13</v>
      </c>
      <c r="H3191" s="1" t="s">
        <v>14</v>
      </c>
      <c r="I3191" s="1" t="s">
        <v>15</v>
      </c>
      <c r="J3191" s="1">
        <f>FIND(", ",space_missions[[#This Row],[Location]])</f>
        <v>8</v>
      </c>
      <c r="K3191" s="1" t="str">
        <f t="shared" si="49"/>
        <v xml:space="preserve"> USA</v>
      </c>
      <c r="L3191" s="1" t="str">
        <f>_xlfn.CONCAT(space_missions[[#This Row],[Company]],"-",space_missions[[#This Row],[Rocket]])</f>
        <v>Lockheed-Atlas IIA</v>
      </c>
      <c r="M3191" s="1">
        <f>YEAR(space_missions[[#This Row],[Date]])</f>
        <v>2001</v>
      </c>
    </row>
    <row r="3192" spans="1:13" x14ac:dyDescent="0.3">
      <c r="A3192" s="1" t="s">
        <v>2747</v>
      </c>
      <c r="B3192" s="1" t="s">
        <v>464</v>
      </c>
      <c r="C3192" s="2">
        <v>37109</v>
      </c>
      <c r="D3192" s="3">
        <v>0.31111111111111112</v>
      </c>
      <c r="E3192" s="1" t="s">
        <v>3223</v>
      </c>
      <c r="F3192" s="1" t="s">
        <v>2683</v>
      </c>
      <c r="G3192" s="1" t="s">
        <v>13</v>
      </c>
      <c r="H3192" s="1" t="s">
        <v>14</v>
      </c>
      <c r="I3192" s="1" t="s">
        <v>15</v>
      </c>
      <c r="J3192" s="1">
        <f>FIND(", ",space_missions[[#This Row],[Location]])</f>
        <v>7</v>
      </c>
      <c r="K3192" s="1" t="str">
        <f t="shared" si="49"/>
        <v xml:space="preserve"> USA</v>
      </c>
      <c r="L3192" s="1" t="str">
        <f>_xlfn.CONCAT(space_missions[[#This Row],[Company]],"-",space_missions[[#This Row],[Rocket]])</f>
        <v>Lockheed-Titan IV(402)B</v>
      </c>
      <c r="M3192" s="1">
        <f>YEAR(space_missions[[#This Row],[Date]])</f>
        <v>2001</v>
      </c>
    </row>
    <row r="3193" spans="1:13" x14ac:dyDescent="0.3">
      <c r="A3193" s="1" t="s">
        <v>2655</v>
      </c>
      <c r="B3193" s="1" t="s">
        <v>43</v>
      </c>
      <c r="C3193" s="2">
        <v>37111</v>
      </c>
      <c r="D3193" s="3">
        <v>0.67569444444444449</v>
      </c>
      <c r="E3193" s="1" t="s">
        <v>3464</v>
      </c>
      <c r="F3193" s="1" t="s">
        <v>3540</v>
      </c>
      <c r="G3193" s="1" t="s">
        <v>13</v>
      </c>
      <c r="H3193" s="1" t="s">
        <v>14</v>
      </c>
      <c r="I3193" s="1" t="s">
        <v>15</v>
      </c>
      <c r="J3193" s="1">
        <f>FIND(", ",space_missions[[#This Row],[Location]])</f>
        <v>8</v>
      </c>
      <c r="K3193" s="1" t="str">
        <f t="shared" si="49"/>
        <v xml:space="preserve"> USA</v>
      </c>
      <c r="L3193" s="1" t="str">
        <f>_xlfn.CONCAT(space_missions[[#This Row],[Company]],"-",space_missions[[#This Row],[Rocket]])</f>
        <v>Boeing-Delta II 7326</v>
      </c>
      <c r="M3193" s="1">
        <f>YEAR(space_missions[[#This Row],[Date]])</f>
        <v>2001</v>
      </c>
    </row>
    <row r="3194" spans="1:13" x14ac:dyDescent="0.3">
      <c r="A3194" s="1" t="s">
        <v>54</v>
      </c>
      <c r="B3194" s="1" t="s">
        <v>749</v>
      </c>
      <c r="C3194" s="2">
        <v>37113</v>
      </c>
      <c r="D3194" s="3">
        <v>0.88194444444444442</v>
      </c>
      <c r="E3194" s="1" t="s">
        <v>2362</v>
      </c>
      <c r="F3194" s="1" t="s">
        <v>3541</v>
      </c>
      <c r="G3194" s="1" t="s">
        <v>13</v>
      </c>
      <c r="H3194" s="1" t="s">
        <v>2129</v>
      </c>
      <c r="I3194" s="1" t="s">
        <v>15</v>
      </c>
      <c r="J3194" s="1">
        <f>FIND(", ",space_missions[[#This Row],[Location]])</f>
        <v>7</v>
      </c>
      <c r="K3194" s="1" t="str">
        <f t="shared" si="49"/>
        <v xml:space="preserve"> USA</v>
      </c>
      <c r="L3194" s="1" t="str">
        <f>_xlfn.CONCAT(space_missions[[#This Row],[Company]],"-",space_missions[[#This Row],[Rocket]])</f>
        <v>NASA-Space Shuttle Discovery</v>
      </c>
      <c r="M3194" s="1">
        <f>YEAR(space_missions[[#This Row],[Date]])</f>
        <v>2001</v>
      </c>
    </row>
    <row r="3195" spans="1:13" x14ac:dyDescent="0.3">
      <c r="A3195" s="1" t="s">
        <v>1620</v>
      </c>
      <c r="B3195" s="1" t="s">
        <v>1621</v>
      </c>
      <c r="C3195" s="2">
        <v>37132</v>
      </c>
      <c r="D3195" s="3">
        <v>0.29166666666666669</v>
      </c>
      <c r="E3195" s="1" t="s">
        <v>3542</v>
      </c>
      <c r="F3195" s="1" t="s">
        <v>3543</v>
      </c>
      <c r="G3195" s="1" t="s">
        <v>2227</v>
      </c>
      <c r="H3195" s="1" t="s">
        <v>3544</v>
      </c>
      <c r="I3195" s="1" t="s">
        <v>15</v>
      </c>
      <c r="J3195" s="1">
        <f>FIND(", ",space_missions[[#This Row],[Location]])</f>
        <v>6</v>
      </c>
      <c r="K3195" s="1" t="str">
        <f t="shared" si="49"/>
        <v xml:space="preserve"> Japan</v>
      </c>
      <c r="L3195" s="1" t="str">
        <f>_xlfn.CONCAT(space_missions[[#This Row],[Company]],"-",space_missions[[#This Row],[Rocket]])</f>
        <v>MHI-H-IIA 202</v>
      </c>
      <c r="M3195" s="1">
        <f>YEAR(space_missions[[#This Row],[Date]])</f>
        <v>2001</v>
      </c>
    </row>
    <row r="3196" spans="1:13" x14ac:dyDescent="0.3">
      <c r="A3196" s="1" t="s">
        <v>2338</v>
      </c>
      <c r="B3196" s="1" t="s">
        <v>2477</v>
      </c>
      <c r="C3196" s="2">
        <v>37133</v>
      </c>
      <c r="D3196" s="3">
        <v>0.28194444444444444</v>
      </c>
      <c r="E3196" s="1" t="s">
        <v>2675</v>
      </c>
      <c r="F3196" s="1" t="s">
        <v>3545</v>
      </c>
      <c r="G3196" s="1" t="s">
        <v>13</v>
      </c>
      <c r="H3196" s="1" t="s">
        <v>14</v>
      </c>
      <c r="I3196" s="1" t="s">
        <v>15</v>
      </c>
      <c r="J3196" s="1">
        <f>FIND(", ",space_missions[[#This Row],[Location]])</f>
        <v>6</v>
      </c>
      <c r="K3196" s="1" t="str">
        <f t="shared" si="49"/>
        <v xml:space="preserve"> France</v>
      </c>
      <c r="L3196" s="1" t="str">
        <f>_xlfn.CONCAT(space_missions[[#This Row],[Company]],"-",space_missions[[#This Row],[Rocket]])</f>
        <v>Arianespace-Ariane 44L</v>
      </c>
      <c r="M3196" s="1">
        <f>YEAR(space_missions[[#This Row],[Date]])</f>
        <v>2001</v>
      </c>
    </row>
    <row r="3197" spans="1:13" x14ac:dyDescent="0.3">
      <c r="A3197" s="1" t="s">
        <v>2747</v>
      </c>
      <c r="B3197" s="1" t="s">
        <v>171</v>
      </c>
      <c r="C3197" s="2">
        <v>37143</v>
      </c>
      <c r="D3197" s="3">
        <v>0.64236111111111116</v>
      </c>
      <c r="E3197" s="1" t="s">
        <v>3008</v>
      </c>
      <c r="F3197" s="1" t="s">
        <v>3546</v>
      </c>
      <c r="G3197" s="1" t="s">
        <v>13</v>
      </c>
      <c r="H3197" s="1" t="s">
        <v>14</v>
      </c>
      <c r="I3197" s="1" t="s">
        <v>15</v>
      </c>
      <c r="J3197" s="1">
        <f>FIND(", ",space_missions[[#This Row],[Location]])</f>
        <v>7</v>
      </c>
      <c r="K3197" s="1" t="str">
        <f t="shared" si="49"/>
        <v xml:space="preserve"> USA</v>
      </c>
      <c r="L3197" s="1" t="str">
        <f>_xlfn.CONCAT(space_missions[[#This Row],[Company]],"-",space_missions[[#This Row],[Rocket]])</f>
        <v>Lockheed-Atlas IIAS</v>
      </c>
      <c r="M3197" s="1">
        <f>YEAR(space_missions[[#This Row],[Date]])</f>
        <v>2001</v>
      </c>
    </row>
    <row r="3198" spans="1:13" x14ac:dyDescent="0.3">
      <c r="A3198" s="1" t="s">
        <v>2740</v>
      </c>
      <c r="B3198" s="1" t="s">
        <v>3027</v>
      </c>
      <c r="C3198" s="2">
        <v>37155</v>
      </c>
      <c r="D3198" s="3">
        <v>0.78402777777777777</v>
      </c>
      <c r="E3198" s="1" t="s">
        <v>3028</v>
      </c>
      <c r="F3198" s="1" t="s">
        <v>3547</v>
      </c>
      <c r="G3198" s="1" t="s">
        <v>2227</v>
      </c>
      <c r="H3198" s="1" t="s">
        <v>3030</v>
      </c>
      <c r="I3198" s="1" t="s">
        <v>21</v>
      </c>
      <c r="J3198" s="1">
        <f>FIND(", ",space_missions[[#This Row],[Location]])</f>
        <v>9</v>
      </c>
      <c r="K3198" s="1" t="str">
        <f t="shared" si="49"/>
        <v xml:space="preserve"> USA</v>
      </c>
      <c r="L3198" s="1" t="str">
        <f>_xlfn.CONCAT(space_missions[[#This Row],[Company]],"-",space_missions[[#This Row],[Rocket]])</f>
        <v>Northrop-Minotaur C (Taurus)</v>
      </c>
      <c r="M3198" s="1">
        <f>YEAR(space_missions[[#This Row],[Date]])</f>
        <v>2001</v>
      </c>
    </row>
    <row r="3199" spans="1:13" x14ac:dyDescent="0.3">
      <c r="A3199" s="1" t="s">
        <v>2338</v>
      </c>
      <c r="B3199" s="1" t="s">
        <v>2477</v>
      </c>
      <c r="C3199" s="2">
        <v>37159</v>
      </c>
      <c r="D3199" s="3">
        <v>0.97291666666666665</v>
      </c>
      <c r="E3199" s="1" t="s">
        <v>2828</v>
      </c>
      <c r="F3199" s="1" t="s">
        <v>3548</v>
      </c>
      <c r="G3199" s="1" t="s">
        <v>13</v>
      </c>
      <c r="H3199" s="1" t="s">
        <v>14</v>
      </c>
      <c r="I3199" s="1" t="s">
        <v>15</v>
      </c>
      <c r="J3199" s="1">
        <f>FIND(", ",space_missions[[#This Row],[Location]])</f>
        <v>6</v>
      </c>
      <c r="K3199" s="1" t="str">
        <f t="shared" si="49"/>
        <v xml:space="preserve"> France</v>
      </c>
      <c r="L3199" s="1" t="str">
        <f>_xlfn.CONCAT(space_missions[[#This Row],[Company]],"-",space_missions[[#This Row],[Rocket]])</f>
        <v>Arianespace-Ariane 44P</v>
      </c>
      <c r="M3199" s="1">
        <f>YEAR(space_missions[[#This Row],[Date]])</f>
        <v>2001</v>
      </c>
    </row>
    <row r="3200" spans="1:13" x14ac:dyDescent="0.3">
      <c r="A3200" s="1" t="s">
        <v>2747</v>
      </c>
      <c r="B3200" s="1" t="s">
        <v>3549</v>
      </c>
      <c r="C3200" s="2">
        <v>37164</v>
      </c>
      <c r="D3200" s="3">
        <v>0.1111111111111111</v>
      </c>
      <c r="E3200" s="1" t="s">
        <v>3122</v>
      </c>
      <c r="F3200" s="1" t="s">
        <v>3550</v>
      </c>
      <c r="G3200" s="1" t="s">
        <v>13</v>
      </c>
      <c r="H3200" s="1" t="s">
        <v>14</v>
      </c>
      <c r="I3200" s="1" t="s">
        <v>15</v>
      </c>
      <c r="J3200" s="1">
        <f>FIND(", ",space_missions[[#This Row],[Location]])</f>
        <v>5</v>
      </c>
      <c r="K3200" s="1" t="str">
        <f t="shared" si="49"/>
        <v xml:space="preserve"> USA</v>
      </c>
      <c r="L3200" s="1" t="str">
        <f>_xlfn.CONCAT(space_missions[[#This Row],[Company]],"-",space_missions[[#This Row],[Rocket]])</f>
        <v>Lockheed-Athena I</v>
      </c>
      <c r="M3200" s="1">
        <f>YEAR(space_missions[[#This Row],[Date]])</f>
        <v>2001</v>
      </c>
    </row>
    <row r="3201" spans="1:13" x14ac:dyDescent="0.3">
      <c r="A3201" s="1" t="s">
        <v>2747</v>
      </c>
      <c r="B3201" s="1" t="s">
        <v>388</v>
      </c>
      <c r="C3201" s="2">
        <v>37169</v>
      </c>
      <c r="D3201" s="3">
        <v>0.88958333333333328</v>
      </c>
      <c r="E3201" s="1" t="s">
        <v>3406</v>
      </c>
      <c r="F3201" s="1" t="s">
        <v>3551</v>
      </c>
      <c r="G3201" s="1" t="s">
        <v>13</v>
      </c>
      <c r="H3201" s="1" t="s">
        <v>14</v>
      </c>
      <c r="I3201" s="1" t="s">
        <v>15</v>
      </c>
      <c r="J3201" s="1">
        <f>FIND(", ",space_missions[[#This Row],[Location]])</f>
        <v>7</v>
      </c>
      <c r="K3201" s="1" t="str">
        <f t="shared" si="49"/>
        <v xml:space="preserve"> USA</v>
      </c>
      <c r="L3201" s="1" t="str">
        <f>_xlfn.CONCAT(space_missions[[#This Row],[Company]],"-",space_missions[[#This Row],[Rocket]])</f>
        <v>Lockheed-Titan IV(404)B</v>
      </c>
      <c r="M3201" s="1">
        <f>YEAR(space_missions[[#This Row],[Date]])</f>
        <v>2001</v>
      </c>
    </row>
    <row r="3202" spans="1:13" x14ac:dyDescent="0.3">
      <c r="A3202" s="1" t="s">
        <v>2747</v>
      </c>
      <c r="B3202" s="1" t="s">
        <v>482</v>
      </c>
      <c r="C3202" s="2">
        <v>37175</v>
      </c>
      <c r="D3202" s="3">
        <v>0.10555555555555556</v>
      </c>
      <c r="E3202" s="1" t="s">
        <v>3008</v>
      </c>
      <c r="F3202" s="1" t="s">
        <v>3552</v>
      </c>
      <c r="G3202" s="1" t="s">
        <v>13</v>
      </c>
      <c r="H3202" s="1" t="s">
        <v>14</v>
      </c>
      <c r="I3202" s="1" t="s">
        <v>15</v>
      </c>
      <c r="J3202" s="1">
        <f>FIND(", ",space_missions[[#This Row],[Location]])</f>
        <v>8</v>
      </c>
      <c r="K3202" s="1" t="str">
        <f t="shared" ref="K3202:K3265" si="50">RIGHT(B3202,LEN(B3202)-FIND("*",SUBSTITUTE(B3202,", ","*",LEN(B3202)-LEN(SUBSTITUTE(B3202,", ","*")))))</f>
        <v xml:space="preserve"> USA</v>
      </c>
      <c r="L3202" s="1" t="str">
        <f>_xlfn.CONCAT(space_missions[[#This Row],[Company]],"-",space_missions[[#This Row],[Rocket]])</f>
        <v>Lockheed-Atlas IIAS</v>
      </c>
      <c r="M3202" s="1">
        <f>YEAR(space_missions[[#This Row],[Date]])</f>
        <v>2001</v>
      </c>
    </row>
    <row r="3203" spans="1:13" x14ac:dyDescent="0.3">
      <c r="A3203" s="1" t="s">
        <v>2655</v>
      </c>
      <c r="B3203" s="1" t="s">
        <v>261</v>
      </c>
      <c r="C3203" s="2">
        <v>37182</v>
      </c>
      <c r="D3203" s="3">
        <v>0.78541666666666665</v>
      </c>
      <c r="E3203" s="1" t="s">
        <v>3413</v>
      </c>
      <c r="F3203" s="1" t="s">
        <v>3553</v>
      </c>
      <c r="G3203" s="1" t="s">
        <v>13</v>
      </c>
      <c r="H3203" s="1" t="s">
        <v>14</v>
      </c>
      <c r="I3203" s="1" t="s">
        <v>15</v>
      </c>
      <c r="J3203" s="1">
        <f>FIND(", ",space_missions[[#This Row],[Location]])</f>
        <v>7</v>
      </c>
      <c r="K3203" s="1" t="str">
        <f t="shared" si="50"/>
        <v xml:space="preserve"> USA</v>
      </c>
      <c r="L3203" s="1" t="str">
        <f>_xlfn.CONCAT(space_missions[[#This Row],[Company]],"-",space_missions[[#This Row],[Rocket]])</f>
        <v>Boeing-Delta II 7320-10C</v>
      </c>
      <c r="M3203" s="1">
        <f>YEAR(space_missions[[#This Row],[Date]])</f>
        <v>2001</v>
      </c>
    </row>
    <row r="3204" spans="1:13" x14ac:dyDescent="0.3">
      <c r="A3204" s="1" t="s">
        <v>2025</v>
      </c>
      <c r="B3204" s="1" t="s">
        <v>2992</v>
      </c>
      <c r="C3204" s="2">
        <v>37186</v>
      </c>
      <c r="D3204" s="3">
        <v>0.43263888888888891</v>
      </c>
      <c r="E3204" s="1" t="s">
        <v>2993</v>
      </c>
      <c r="F3204" s="1" t="s">
        <v>3554</v>
      </c>
      <c r="G3204" s="1" t="s">
        <v>13</v>
      </c>
      <c r="H3204" s="1" t="s">
        <v>2995</v>
      </c>
      <c r="I3204" s="1" t="s">
        <v>15</v>
      </c>
      <c r="J3204" s="1">
        <f>FIND(", ",space_missions[[#This Row],[Location]])</f>
        <v>17</v>
      </c>
      <c r="K3204" s="1" t="str">
        <f t="shared" si="50"/>
        <v xml:space="preserve"> India</v>
      </c>
      <c r="L3204" s="1" t="str">
        <f>_xlfn.CONCAT(space_missions[[#This Row],[Company]],"-",space_missions[[#This Row],[Rocket]])</f>
        <v>ISRO-PSLV-G</v>
      </c>
      <c r="M3204" s="1">
        <f>YEAR(space_missions[[#This Row],[Date]])</f>
        <v>2001</v>
      </c>
    </row>
    <row r="3205" spans="1:13" x14ac:dyDescent="0.3">
      <c r="A3205" s="1" t="s">
        <v>2882</v>
      </c>
      <c r="B3205" s="1" t="s">
        <v>1116</v>
      </c>
      <c r="C3205" s="2">
        <v>37189</v>
      </c>
      <c r="D3205" s="3">
        <v>0.48194444444444445</v>
      </c>
      <c r="E3205" s="1" t="s">
        <v>1463</v>
      </c>
      <c r="F3205" s="1" t="s">
        <v>3555</v>
      </c>
      <c r="G3205" s="1" t="s">
        <v>13</v>
      </c>
      <c r="H3205" s="1" t="s">
        <v>14</v>
      </c>
      <c r="I3205" s="1" t="s">
        <v>15</v>
      </c>
      <c r="J3205" s="1">
        <f>FIND(", ",space_missions[[#This Row],[Location]])</f>
        <v>10</v>
      </c>
      <c r="K3205" s="1" t="str">
        <f t="shared" si="50"/>
        <v xml:space="preserve"> Russia</v>
      </c>
      <c r="L3205" s="1" t="str">
        <f>_xlfn.CONCAT(space_missions[[#This Row],[Company]],"-",space_missions[[#This Row],[Rocket]])</f>
        <v>VKS RF-Molniya-M /Block ML</v>
      </c>
      <c r="M3205" s="1">
        <f>YEAR(space_missions[[#This Row],[Date]])</f>
        <v>2001</v>
      </c>
    </row>
    <row r="3206" spans="1:13" x14ac:dyDescent="0.3">
      <c r="A3206" s="1" t="s">
        <v>2338</v>
      </c>
      <c r="B3206" s="1" t="s">
        <v>2477</v>
      </c>
      <c r="C3206" s="2">
        <v>37222</v>
      </c>
      <c r="D3206" s="3">
        <v>0.24930555555555556</v>
      </c>
      <c r="E3206" s="1" t="s">
        <v>2609</v>
      </c>
      <c r="F3206" s="1" t="s">
        <v>3556</v>
      </c>
      <c r="G3206" s="1" t="s">
        <v>13</v>
      </c>
      <c r="H3206" s="1" t="s">
        <v>14</v>
      </c>
      <c r="I3206" s="1" t="s">
        <v>15</v>
      </c>
      <c r="J3206" s="1">
        <f>FIND(", ",space_missions[[#This Row],[Location]])</f>
        <v>6</v>
      </c>
      <c r="K3206" s="1" t="str">
        <f t="shared" si="50"/>
        <v xml:space="preserve"> France</v>
      </c>
      <c r="L3206" s="1" t="str">
        <f>_xlfn.CONCAT(space_missions[[#This Row],[Company]],"-",space_missions[[#This Row],[Rocket]])</f>
        <v>Arianespace-Ariane 44LP</v>
      </c>
      <c r="M3206" s="1">
        <f>YEAR(space_missions[[#This Row],[Date]])</f>
        <v>2001</v>
      </c>
    </row>
    <row r="3207" spans="1:13" x14ac:dyDescent="0.3">
      <c r="A3207" s="1" t="s">
        <v>54</v>
      </c>
      <c r="B3207" s="1" t="s">
        <v>916</v>
      </c>
      <c r="C3207" s="2">
        <v>37230</v>
      </c>
      <c r="D3207" s="3">
        <v>0.92986111111111114</v>
      </c>
      <c r="E3207" s="1" t="s">
        <v>2892</v>
      </c>
      <c r="F3207" s="1" t="s">
        <v>3557</v>
      </c>
      <c r="G3207" s="1" t="s">
        <v>13</v>
      </c>
      <c r="H3207" s="1" t="s">
        <v>2129</v>
      </c>
      <c r="I3207" s="1" t="s">
        <v>15</v>
      </c>
      <c r="J3207" s="1">
        <f>FIND(", ",space_missions[[#This Row],[Location]])</f>
        <v>7</v>
      </c>
      <c r="K3207" s="1" t="str">
        <f t="shared" si="50"/>
        <v xml:space="preserve"> USA</v>
      </c>
      <c r="L3207" s="1" t="str">
        <f>_xlfn.CONCAT(space_missions[[#This Row],[Company]],"-",space_missions[[#This Row],[Rocket]])</f>
        <v>NASA-Space Shuttle Endeavour</v>
      </c>
      <c r="M3207" s="1">
        <f>YEAR(space_missions[[#This Row],[Date]])</f>
        <v>2001</v>
      </c>
    </row>
    <row r="3208" spans="1:13" x14ac:dyDescent="0.3">
      <c r="A3208" s="1" t="s">
        <v>2655</v>
      </c>
      <c r="B3208" s="1" t="s">
        <v>261</v>
      </c>
      <c r="C3208" s="2">
        <v>37232</v>
      </c>
      <c r="D3208" s="3">
        <v>0.62986111111111109</v>
      </c>
      <c r="E3208" s="1" t="s">
        <v>3235</v>
      </c>
      <c r="F3208" s="1" t="s">
        <v>3558</v>
      </c>
      <c r="G3208" s="1" t="s">
        <v>13</v>
      </c>
      <c r="H3208" s="1" t="s">
        <v>14</v>
      </c>
      <c r="I3208" s="1" t="s">
        <v>15</v>
      </c>
      <c r="J3208" s="1">
        <f>FIND(", ",space_missions[[#This Row],[Location]])</f>
        <v>7</v>
      </c>
      <c r="K3208" s="1" t="str">
        <f t="shared" si="50"/>
        <v xml:space="preserve"> USA</v>
      </c>
      <c r="L3208" s="1" t="str">
        <f>_xlfn.CONCAT(space_missions[[#This Row],[Company]],"-",space_missions[[#This Row],[Rocket]])</f>
        <v>Boeing-Delta II 7920-10C</v>
      </c>
      <c r="M3208" s="1">
        <f>YEAR(space_missions[[#This Row],[Date]])</f>
        <v>2001</v>
      </c>
    </row>
    <row r="3209" spans="1:13" x14ac:dyDescent="0.3">
      <c r="A3209" s="1" t="s">
        <v>2882</v>
      </c>
      <c r="B3209" s="1" t="s">
        <v>2404</v>
      </c>
      <c r="C3209" s="2">
        <v>37235</v>
      </c>
      <c r="D3209" s="3">
        <v>0.72083333333333333</v>
      </c>
      <c r="E3209" s="1" t="s">
        <v>2405</v>
      </c>
      <c r="F3209" s="1" t="s">
        <v>3559</v>
      </c>
      <c r="G3209" s="1" t="s">
        <v>13</v>
      </c>
      <c r="H3209" s="1" t="s">
        <v>14</v>
      </c>
      <c r="I3209" s="1" t="s">
        <v>15</v>
      </c>
      <c r="J3209" s="1">
        <f>FIND(", ",space_missions[[#This Row],[Location]])</f>
        <v>10</v>
      </c>
      <c r="K3209" s="1" t="str">
        <f t="shared" si="50"/>
        <v xml:space="preserve"> Kazakhstan</v>
      </c>
      <c r="L3209" s="1" t="str">
        <f>_xlfn.CONCAT(space_missions[[#This Row],[Company]],"-",space_missions[[#This Row],[Rocket]])</f>
        <v>VKS RF-Zenit-2</v>
      </c>
      <c r="M3209" s="1">
        <f>YEAR(space_missions[[#This Row],[Date]])</f>
        <v>2001</v>
      </c>
    </row>
    <row r="3210" spans="1:13" x14ac:dyDescent="0.3">
      <c r="A3210" s="1" t="s">
        <v>2882</v>
      </c>
      <c r="B3210" s="1" t="s">
        <v>847</v>
      </c>
      <c r="C3210" s="2">
        <v>37246</v>
      </c>
      <c r="D3210" s="3">
        <v>0.16666666666666666</v>
      </c>
      <c r="E3210" s="1" t="s">
        <v>937</v>
      </c>
      <c r="F3210" s="1" t="s">
        <v>3560</v>
      </c>
      <c r="G3210" s="1" t="s">
        <v>13</v>
      </c>
      <c r="H3210" s="1" t="s">
        <v>14</v>
      </c>
      <c r="I3210" s="1" t="s">
        <v>15</v>
      </c>
      <c r="J3210" s="1">
        <f>FIND(", ",space_missions[[#This Row],[Location]])</f>
        <v>11</v>
      </c>
      <c r="K3210" s="1" t="str">
        <f t="shared" si="50"/>
        <v xml:space="preserve"> Kazakhstan</v>
      </c>
      <c r="L3210" s="1" t="str">
        <f>_xlfn.CONCAT(space_missions[[#This Row],[Company]],"-",space_missions[[#This Row],[Rocket]])</f>
        <v>VKS RF-Tsyklon-2</v>
      </c>
      <c r="M3210" s="1">
        <f>YEAR(space_missions[[#This Row],[Date]])</f>
        <v>2001</v>
      </c>
    </row>
    <row r="3211" spans="1:13" x14ac:dyDescent="0.3">
      <c r="A3211" s="1" t="s">
        <v>2882</v>
      </c>
      <c r="B3211" s="1" t="s">
        <v>2050</v>
      </c>
      <c r="C3211" s="2">
        <v>37253</v>
      </c>
      <c r="D3211" s="3">
        <v>0.14166666666666666</v>
      </c>
      <c r="E3211" s="1" t="s">
        <v>1829</v>
      </c>
      <c r="F3211" s="1" t="s">
        <v>3561</v>
      </c>
      <c r="G3211" s="1" t="s">
        <v>13</v>
      </c>
      <c r="H3211" s="1" t="s">
        <v>14</v>
      </c>
      <c r="I3211" s="1" t="s">
        <v>15</v>
      </c>
      <c r="J3211" s="1">
        <f>FIND(", ",space_missions[[#This Row],[Location]])</f>
        <v>10</v>
      </c>
      <c r="K3211" s="1" t="str">
        <f t="shared" si="50"/>
        <v xml:space="preserve"> Russia</v>
      </c>
      <c r="L3211" s="1" t="str">
        <f>_xlfn.CONCAT(space_missions[[#This Row],[Company]],"-",space_missions[[#This Row],[Rocket]])</f>
        <v>VKS RF-Tsyklon-3</v>
      </c>
      <c r="M3211" s="1">
        <f>YEAR(space_missions[[#This Row],[Date]])</f>
        <v>2001</v>
      </c>
    </row>
    <row r="3212" spans="1:13" x14ac:dyDescent="0.3">
      <c r="A3212" s="1" t="s">
        <v>2747</v>
      </c>
      <c r="B3212" s="1" t="s">
        <v>464</v>
      </c>
      <c r="C3212" s="2">
        <v>37272</v>
      </c>
      <c r="D3212" s="3">
        <v>2.0833333333333332E-2</v>
      </c>
      <c r="E3212" s="1" t="s">
        <v>3269</v>
      </c>
      <c r="F3212" s="1" t="s">
        <v>3562</v>
      </c>
      <c r="G3212" s="1" t="s">
        <v>13</v>
      </c>
      <c r="H3212" s="1" t="s">
        <v>14</v>
      </c>
      <c r="I3212" s="1" t="s">
        <v>15</v>
      </c>
      <c r="J3212" s="1">
        <f>FIND(", ",space_missions[[#This Row],[Location]])</f>
        <v>7</v>
      </c>
      <c r="K3212" s="1" t="str">
        <f t="shared" si="50"/>
        <v xml:space="preserve"> USA</v>
      </c>
      <c r="L3212" s="1" t="str">
        <f>_xlfn.CONCAT(space_missions[[#This Row],[Company]],"-",space_missions[[#This Row],[Rocket]])</f>
        <v>Lockheed-Titan IV(401)B</v>
      </c>
      <c r="M3212" s="1">
        <f>YEAR(space_missions[[#This Row],[Date]])</f>
        <v>2002</v>
      </c>
    </row>
    <row r="3213" spans="1:13" x14ac:dyDescent="0.3">
      <c r="A3213" s="1" t="s">
        <v>2338</v>
      </c>
      <c r="B3213" s="1" t="s">
        <v>2477</v>
      </c>
      <c r="C3213" s="2">
        <v>37279</v>
      </c>
      <c r="D3213" s="3">
        <v>0.99027777777777781</v>
      </c>
      <c r="E3213" s="1" t="s">
        <v>2970</v>
      </c>
      <c r="F3213" s="1" t="s">
        <v>3563</v>
      </c>
      <c r="G3213" s="1" t="s">
        <v>13</v>
      </c>
      <c r="H3213" s="1" t="s">
        <v>14</v>
      </c>
      <c r="I3213" s="1" t="s">
        <v>15</v>
      </c>
      <c r="J3213" s="1">
        <f>FIND(", ",space_missions[[#This Row],[Location]])</f>
        <v>6</v>
      </c>
      <c r="K3213" s="1" t="str">
        <f t="shared" si="50"/>
        <v xml:space="preserve"> France</v>
      </c>
      <c r="L3213" s="1" t="str">
        <f>_xlfn.CONCAT(space_missions[[#This Row],[Company]],"-",space_missions[[#This Row],[Rocket]])</f>
        <v>Arianespace-Ariane 42L</v>
      </c>
      <c r="M3213" s="1">
        <f>YEAR(space_missions[[#This Row],[Date]])</f>
        <v>2002</v>
      </c>
    </row>
    <row r="3214" spans="1:13" x14ac:dyDescent="0.3">
      <c r="A3214" s="1" t="s">
        <v>1620</v>
      </c>
      <c r="B3214" s="1" t="s">
        <v>1621</v>
      </c>
      <c r="C3214" s="2">
        <v>37291</v>
      </c>
      <c r="D3214" s="3">
        <v>0.11458333333333333</v>
      </c>
      <c r="E3214" s="1" t="s">
        <v>3564</v>
      </c>
      <c r="F3214" s="1" t="s">
        <v>3565</v>
      </c>
      <c r="G3214" s="1" t="s">
        <v>13</v>
      </c>
      <c r="H3214" s="1" t="s">
        <v>14</v>
      </c>
      <c r="I3214" s="1" t="s">
        <v>15</v>
      </c>
      <c r="J3214" s="1">
        <f>FIND(", ",space_missions[[#This Row],[Location]])</f>
        <v>6</v>
      </c>
      <c r="K3214" s="1" t="str">
        <f t="shared" si="50"/>
        <v xml:space="preserve"> Japan</v>
      </c>
      <c r="L3214" s="1" t="str">
        <f>_xlfn.CONCAT(space_missions[[#This Row],[Company]],"-",space_missions[[#This Row],[Rocket]])</f>
        <v>MHI-H-IIA 2024</v>
      </c>
      <c r="M3214" s="1">
        <f>YEAR(space_missions[[#This Row],[Date]])</f>
        <v>2002</v>
      </c>
    </row>
    <row r="3215" spans="1:13" x14ac:dyDescent="0.3">
      <c r="A3215" s="1" t="s">
        <v>2740</v>
      </c>
      <c r="B3215" s="1" t="s">
        <v>3363</v>
      </c>
      <c r="C3215" s="2">
        <v>37292</v>
      </c>
      <c r="D3215" s="3">
        <v>0.87361111111111112</v>
      </c>
      <c r="E3215" s="1" t="s">
        <v>3043</v>
      </c>
      <c r="F3215" s="1" t="s">
        <v>3566</v>
      </c>
      <c r="G3215" s="1" t="s">
        <v>2227</v>
      </c>
      <c r="H3215" s="1" t="s">
        <v>2744</v>
      </c>
      <c r="I3215" s="1" t="s">
        <v>15</v>
      </c>
      <c r="J3215" s="1">
        <f>FIND(", ",space_missions[[#This Row],[Location]])</f>
        <v>10</v>
      </c>
      <c r="K3215" s="1" t="str">
        <f t="shared" si="50"/>
        <v xml:space="preserve"> USA</v>
      </c>
      <c r="L3215" s="1" t="str">
        <f>_xlfn.CONCAT(space_missions[[#This Row],[Company]],"-",space_missions[[#This Row],[Rocket]])</f>
        <v>Northrop-Pegasus XL</v>
      </c>
      <c r="M3215" s="1">
        <f>YEAR(space_missions[[#This Row],[Date]])</f>
        <v>2002</v>
      </c>
    </row>
    <row r="3216" spans="1:13" x14ac:dyDescent="0.3">
      <c r="A3216" s="1" t="s">
        <v>2655</v>
      </c>
      <c r="B3216" s="1" t="s">
        <v>261</v>
      </c>
      <c r="C3216" s="2">
        <v>37298</v>
      </c>
      <c r="D3216" s="3">
        <v>0.73819444444444449</v>
      </c>
      <c r="E3216" s="1" t="s">
        <v>3235</v>
      </c>
      <c r="F3216" s="1" t="s">
        <v>3567</v>
      </c>
      <c r="G3216" s="1" t="s">
        <v>13</v>
      </c>
      <c r="H3216" s="1" t="s">
        <v>14</v>
      </c>
      <c r="I3216" s="1" t="s">
        <v>15</v>
      </c>
      <c r="J3216" s="1">
        <f>FIND(", ",space_missions[[#This Row],[Location]])</f>
        <v>7</v>
      </c>
      <c r="K3216" s="1" t="str">
        <f t="shared" si="50"/>
        <v xml:space="preserve"> USA</v>
      </c>
      <c r="L3216" s="1" t="str">
        <f>_xlfn.CONCAT(space_missions[[#This Row],[Company]],"-",space_missions[[#This Row],[Rocket]])</f>
        <v>Boeing-Delta II 7920-10C</v>
      </c>
      <c r="M3216" s="1">
        <f>YEAR(space_missions[[#This Row],[Date]])</f>
        <v>2002</v>
      </c>
    </row>
    <row r="3217" spans="1:13" x14ac:dyDescent="0.3">
      <c r="A3217" s="1" t="s">
        <v>3085</v>
      </c>
      <c r="B3217" s="1" t="s">
        <v>482</v>
      </c>
      <c r="C3217" s="2">
        <v>37308</v>
      </c>
      <c r="D3217" s="3">
        <v>0.52986111111111112</v>
      </c>
      <c r="E3217" s="1" t="s">
        <v>3568</v>
      </c>
      <c r="F3217" s="1" t="s">
        <v>3569</v>
      </c>
      <c r="G3217" s="1" t="s">
        <v>13</v>
      </c>
      <c r="H3217" s="1" t="s">
        <v>14</v>
      </c>
      <c r="I3217" s="1" t="s">
        <v>15</v>
      </c>
      <c r="J3217" s="1">
        <f>FIND(", ",space_missions[[#This Row],[Location]])</f>
        <v>8</v>
      </c>
      <c r="K3217" s="1" t="str">
        <f t="shared" si="50"/>
        <v xml:space="preserve"> USA</v>
      </c>
      <c r="L3217" s="1" t="str">
        <f>_xlfn.CONCAT(space_missions[[#This Row],[Company]],"-",space_missions[[#This Row],[Rocket]])</f>
        <v>ILS-Atlas IIIB</v>
      </c>
      <c r="M3217" s="1">
        <f>YEAR(space_missions[[#This Row],[Date]])</f>
        <v>2002</v>
      </c>
    </row>
    <row r="3218" spans="1:13" x14ac:dyDescent="0.3">
      <c r="A3218" s="1" t="s">
        <v>2338</v>
      </c>
      <c r="B3218" s="1" t="s">
        <v>2477</v>
      </c>
      <c r="C3218" s="2">
        <v>37310</v>
      </c>
      <c r="D3218" s="3">
        <v>0.29097222222222224</v>
      </c>
      <c r="E3218" s="1" t="s">
        <v>2675</v>
      </c>
      <c r="F3218" s="1" t="s">
        <v>3570</v>
      </c>
      <c r="G3218" s="1" t="s">
        <v>13</v>
      </c>
      <c r="H3218" s="1" t="s">
        <v>14</v>
      </c>
      <c r="I3218" s="1" t="s">
        <v>15</v>
      </c>
      <c r="J3218" s="1">
        <f>FIND(", ",space_missions[[#This Row],[Location]])</f>
        <v>6</v>
      </c>
      <c r="K3218" s="1" t="str">
        <f t="shared" si="50"/>
        <v xml:space="preserve"> France</v>
      </c>
      <c r="L3218" s="1" t="str">
        <f>_xlfn.CONCAT(space_missions[[#This Row],[Company]],"-",space_missions[[#This Row],[Rocket]])</f>
        <v>Arianespace-Ariane 44L</v>
      </c>
      <c r="M3218" s="1">
        <f>YEAR(space_missions[[#This Row],[Date]])</f>
        <v>2002</v>
      </c>
    </row>
    <row r="3219" spans="1:13" x14ac:dyDescent="0.3">
      <c r="A3219" s="1" t="s">
        <v>2338</v>
      </c>
      <c r="B3219" s="1" t="s">
        <v>3179</v>
      </c>
      <c r="C3219" s="2">
        <v>37316</v>
      </c>
      <c r="D3219" s="3">
        <v>4.6527777777777779E-2</v>
      </c>
      <c r="E3219" s="1" t="s">
        <v>3180</v>
      </c>
      <c r="F3219" s="1" t="s">
        <v>3571</v>
      </c>
      <c r="G3219" s="1" t="s">
        <v>13</v>
      </c>
      <c r="H3219" s="1" t="s">
        <v>14</v>
      </c>
      <c r="I3219" s="1" t="s">
        <v>15</v>
      </c>
      <c r="J3219" s="1">
        <f>FIND(", ",space_missions[[#This Row],[Location]])</f>
        <v>6</v>
      </c>
      <c r="K3219" s="1" t="str">
        <f t="shared" si="50"/>
        <v xml:space="preserve"> France</v>
      </c>
      <c r="L3219" s="1" t="str">
        <f>_xlfn.CONCAT(space_missions[[#This Row],[Company]],"-",space_missions[[#This Row],[Rocket]])</f>
        <v>Arianespace-Ariane 5 G</v>
      </c>
      <c r="M3219" s="1">
        <f>YEAR(space_missions[[#This Row],[Date]])</f>
        <v>2002</v>
      </c>
    </row>
    <row r="3220" spans="1:13" x14ac:dyDescent="0.3">
      <c r="A3220" s="1" t="s">
        <v>54</v>
      </c>
      <c r="B3220" s="1" t="s">
        <v>749</v>
      </c>
      <c r="C3220" s="2">
        <v>37316</v>
      </c>
      <c r="D3220" s="3">
        <v>0.47361111111111109</v>
      </c>
      <c r="E3220" s="1" t="s">
        <v>2127</v>
      </c>
      <c r="F3220" s="1" t="s">
        <v>3572</v>
      </c>
      <c r="G3220" s="1" t="s">
        <v>13</v>
      </c>
      <c r="H3220" s="1" t="s">
        <v>2129</v>
      </c>
      <c r="I3220" s="1" t="s">
        <v>15</v>
      </c>
      <c r="J3220" s="1">
        <f>FIND(", ",space_missions[[#This Row],[Location]])</f>
        <v>7</v>
      </c>
      <c r="K3220" s="1" t="str">
        <f t="shared" si="50"/>
        <v xml:space="preserve"> USA</v>
      </c>
      <c r="L3220" s="1" t="str">
        <f>_xlfn.CONCAT(space_missions[[#This Row],[Company]],"-",space_missions[[#This Row],[Rocket]])</f>
        <v>NASA-Space Shuttle Columbia</v>
      </c>
      <c r="M3220" s="1">
        <f>YEAR(space_missions[[#This Row],[Date]])</f>
        <v>2002</v>
      </c>
    </row>
    <row r="3221" spans="1:13" x14ac:dyDescent="0.3">
      <c r="A3221" s="1" t="s">
        <v>2747</v>
      </c>
      <c r="B3221" s="1" t="s">
        <v>226</v>
      </c>
      <c r="C3221" s="2">
        <v>37323</v>
      </c>
      <c r="D3221" s="3">
        <v>0.95763888888888893</v>
      </c>
      <c r="E3221" s="1" t="s">
        <v>2897</v>
      </c>
      <c r="F3221" s="1" t="s">
        <v>3573</v>
      </c>
      <c r="G3221" s="1" t="s">
        <v>13</v>
      </c>
      <c r="H3221" s="1" t="s">
        <v>14</v>
      </c>
      <c r="I3221" s="1" t="s">
        <v>15</v>
      </c>
      <c r="J3221" s="1">
        <f>FIND(", ",space_missions[[#This Row],[Location]])</f>
        <v>8</v>
      </c>
      <c r="K3221" s="1" t="str">
        <f t="shared" si="50"/>
        <v xml:space="preserve"> USA</v>
      </c>
      <c r="L3221" s="1" t="str">
        <f>_xlfn.CONCAT(space_missions[[#This Row],[Company]],"-",space_missions[[#This Row],[Rocket]])</f>
        <v>Lockheed-Atlas IIA</v>
      </c>
      <c r="M3221" s="1">
        <f>YEAR(space_missions[[#This Row],[Date]])</f>
        <v>2002</v>
      </c>
    </row>
    <row r="3222" spans="1:13" x14ac:dyDescent="0.3">
      <c r="A3222" s="1" t="s">
        <v>3469</v>
      </c>
      <c r="B3222" s="1" t="s">
        <v>661</v>
      </c>
      <c r="C3222" s="2">
        <v>37332</v>
      </c>
      <c r="D3222" s="3">
        <v>0.38958333333333334</v>
      </c>
      <c r="E3222" s="1" t="s">
        <v>3470</v>
      </c>
      <c r="F3222" s="1" t="s">
        <v>3574</v>
      </c>
      <c r="G3222" s="1" t="s">
        <v>13</v>
      </c>
      <c r="H3222" s="1" t="s">
        <v>3472</v>
      </c>
      <c r="I3222" s="1" t="s">
        <v>15</v>
      </c>
      <c r="J3222" s="1">
        <f>FIND(", ",space_missions[[#This Row],[Location]])</f>
        <v>11</v>
      </c>
      <c r="K3222" s="1" t="str">
        <f t="shared" si="50"/>
        <v xml:space="preserve"> Russia</v>
      </c>
      <c r="L3222" s="1" t="str">
        <f>_xlfn.CONCAT(space_missions[[#This Row],[Company]],"-",space_missions[[#This Row],[Rocket]])</f>
        <v>Eurockot-Rokot/Briz KM</v>
      </c>
      <c r="M3222" s="1">
        <f>YEAR(space_missions[[#This Row],[Date]])</f>
        <v>2002</v>
      </c>
    </row>
    <row r="3223" spans="1:13" x14ac:dyDescent="0.3">
      <c r="A3223" s="1" t="s">
        <v>973</v>
      </c>
      <c r="B3223" s="1" t="s">
        <v>3434</v>
      </c>
      <c r="C3223" s="2">
        <v>37340</v>
      </c>
      <c r="D3223" s="3">
        <v>0.59375</v>
      </c>
      <c r="E3223" s="1" t="s">
        <v>3435</v>
      </c>
      <c r="F3223" s="1" t="s">
        <v>3575</v>
      </c>
      <c r="G3223" s="1" t="s">
        <v>13</v>
      </c>
      <c r="H3223" s="1" t="s">
        <v>14</v>
      </c>
      <c r="I3223" s="1" t="s">
        <v>15</v>
      </c>
      <c r="J3223" s="1">
        <f>FIND(", ",space_missions[[#This Row],[Location]])</f>
        <v>17</v>
      </c>
      <c r="K3223" s="1" t="str">
        <f t="shared" si="50"/>
        <v xml:space="preserve"> China</v>
      </c>
      <c r="L3223" s="1" t="str">
        <f>_xlfn.CONCAT(space_missions[[#This Row],[Company]],"-",space_missions[[#This Row],[Rocket]])</f>
        <v>CASC-Long March 2F</v>
      </c>
      <c r="M3223" s="1">
        <f>YEAR(space_missions[[#This Row],[Date]])</f>
        <v>2002</v>
      </c>
    </row>
    <row r="3224" spans="1:13" x14ac:dyDescent="0.3">
      <c r="A3224" s="1" t="s">
        <v>2338</v>
      </c>
      <c r="B3224" s="1" t="s">
        <v>2477</v>
      </c>
      <c r="C3224" s="2">
        <v>37344</v>
      </c>
      <c r="D3224" s="3">
        <v>6.1805555555555558E-2</v>
      </c>
      <c r="E3224" s="1" t="s">
        <v>2675</v>
      </c>
      <c r="F3224" s="1" t="s">
        <v>3576</v>
      </c>
      <c r="G3224" s="1" t="s">
        <v>13</v>
      </c>
      <c r="H3224" s="1" t="s">
        <v>14</v>
      </c>
      <c r="I3224" s="1" t="s">
        <v>15</v>
      </c>
      <c r="J3224" s="1">
        <f>FIND(", ",space_missions[[#This Row],[Location]])</f>
        <v>6</v>
      </c>
      <c r="K3224" s="1" t="str">
        <f t="shared" si="50"/>
        <v xml:space="preserve"> France</v>
      </c>
      <c r="L3224" s="1" t="str">
        <f>_xlfn.CONCAT(space_missions[[#This Row],[Company]],"-",space_missions[[#This Row],[Rocket]])</f>
        <v>Arianespace-Ariane 44L</v>
      </c>
      <c r="M3224" s="1">
        <f>YEAR(space_missions[[#This Row],[Date]])</f>
        <v>2002</v>
      </c>
    </row>
    <row r="3225" spans="1:13" x14ac:dyDescent="0.3">
      <c r="A3225" s="1" t="s">
        <v>2882</v>
      </c>
      <c r="B3225" s="1" t="s">
        <v>2113</v>
      </c>
      <c r="C3225" s="2">
        <v>37347</v>
      </c>
      <c r="D3225" s="3">
        <v>0.92083333333333328</v>
      </c>
      <c r="E3225" s="1" t="s">
        <v>1302</v>
      </c>
      <c r="F3225" s="1" t="s">
        <v>3577</v>
      </c>
      <c r="G3225" s="1" t="s">
        <v>13</v>
      </c>
      <c r="H3225" s="1" t="s">
        <v>14</v>
      </c>
      <c r="I3225" s="1" t="s">
        <v>15</v>
      </c>
      <c r="J3225" s="1">
        <f>FIND(", ",space_missions[[#This Row],[Location]])</f>
        <v>10</v>
      </c>
      <c r="K3225" s="1" t="str">
        <f t="shared" si="50"/>
        <v xml:space="preserve"> Russia</v>
      </c>
      <c r="L3225" s="1" t="str">
        <f>_xlfn.CONCAT(space_missions[[#This Row],[Company]],"-",space_missions[[#This Row],[Rocket]])</f>
        <v>VKS RF-Molniya-M /Block 2BL</v>
      </c>
      <c r="M3225" s="1">
        <f>YEAR(space_missions[[#This Row],[Date]])</f>
        <v>2002</v>
      </c>
    </row>
    <row r="3226" spans="1:13" x14ac:dyDescent="0.3">
      <c r="A3226" s="1" t="s">
        <v>54</v>
      </c>
      <c r="B3226" s="1" t="s">
        <v>916</v>
      </c>
      <c r="C3226" s="2">
        <v>37354</v>
      </c>
      <c r="D3226" s="3">
        <v>0.86388888888888893</v>
      </c>
      <c r="E3226" s="1" t="s">
        <v>2440</v>
      </c>
      <c r="F3226" s="1" t="s">
        <v>3578</v>
      </c>
      <c r="G3226" s="1" t="s">
        <v>13</v>
      </c>
      <c r="H3226" s="1" t="s">
        <v>2129</v>
      </c>
      <c r="I3226" s="1" t="s">
        <v>15</v>
      </c>
      <c r="J3226" s="1">
        <f>FIND(", ",space_missions[[#This Row],[Location]])</f>
        <v>7</v>
      </c>
      <c r="K3226" s="1" t="str">
        <f t="shared" si="50"/>
        <v xml:space="preserve"> USA</v>
      </c>
      <c r="L3226" s="1" t="str">
        <f>_xlfn.CONCAT(space_missions[[#This Row],[Company]],"-",space_missions[[#This Row],[Rocket]])</f>
        <v>NASA-Space Shuttle Atlantis</v>
      </c>
      <c r="M3226" s="1">
        <f>YEAR(space_missions[[#This Row],[Date]])</f>
        <v>2002</v>
      </c>
    </row>
    <row r="3227" spans="1:13" x14ac:dyDescent="0.3">
      <c r="A3227" s="1" t="s">
        <v>2338</v>
      </c>
      <c r="B3227" s="1" t="s">
        <v>2477</v>
      </c>
      <c r="C3227" s="2">
        <v>37362</v>
      </c>
      <c r="D3227" s="3">
        <v>0.95972222222222225</v>
      </c>
      <c r="E3227" s="1" t="s">
        <v>2675</v>
      </c>
      <c r="F3227" s="1" t="s">
        <v>3579</v>
      </c>
      <c r="G3227" s="1" t="s">
        <v>13</v>
      </c>
      <c r="H3227" s="1" t="s">
        <v>14</v>
      </c>
      <c r="I3227" s="1" t="s">
        <v>15</v>
      </c>
      <c r="J3227" s="1">
        <f>FIND(", ",space_missions[[#This Row],[Location]])</f>
        <v>6</v>
      </c>
      <c r="K3227" s="1" t="str">
        <f t="shared" si="50"/>
        <v xml:space="preserve"> France</v>
      </c>
      <c r="L3227" s="1" t="str">
        <f>_xlfn.CONCAT(space_missions[[#This Row],[Company]],"-",space_missions[[#This Row],[Rocket]])</f>
        <v>Arianespace-Ariane 44L</v>
      </c>
      <c r="M3227" s="1">
        <f>YEAR(space_missions[[#This Row],[Date]])</f>
        <v>2002</v>
      </c>
    </row>
    <row r="3228" spans="1:13" x14ac:dyDescent="0.3">
      <c r="A3228" s="1" t="s">
        <v>2655</v>
      </c>
      <c r="B3228" s="1" t="s">
        <v>261</v>
      </c>
      <c r="C3228" s="2">
        <v>37380</v>
      </c>
      <c r="D3228" s="3">
        <v>0.41249999999999998</v>
      </c>
      <c r="E3228" s="1" t="s">
        <v>3235</v>
      </c>
      <c r="F3228" s="1" t="s">
        <v>3580</v>
      </c>
      <c r="G3228" s="1" t="s">
        <v>13</v>
      </c>
      <c r="H3228" s="1" t="s">
        <v>14</v>
      </c>
      <c r="I3228" s="1" t="s">
        <v>15</v>
      </c>
      <c r="J3228" s="1">
        <f>FIND(", ",space_missions[[#This Row],[Location]])</f>
        <v>7</v>
      </c>
      <c r="K3228" s="1" t="str">
        <f t="shared" si="50"/>
        <v xml:space="preserve"> USA</v>
      </c>
      <c r="L3228" s="1" t="str">
        <f>_xlfn.CONCAT(space_missions[[#This Row],[Company]],"-",space_missions[[#This Row],[Rocket]])</f>
        <v>Boeing-Delta II 7920-10C</v>
      </c>
      <c r="M3228" s="1">
        <f>YEAR(space_missions[[#This Row],[Date]])</f>
        <v>2002</v>
      </c>
    </row>
    <row r="3229" spans="1:13" x14ac:dyDescent="0.3">
      <c r="A3229" s="1" t="s">
        <v>973</v>
      </c>
      <c r="B3229" s="1" t="s">
        <v>3258</v>
      </c>
      <c r="C3229" s="2">
        <v>37391</v>
      </c>
      <c r="D3229" s="3">
        <v>7.6388888888888895E-2</v>
      </c>
      <c r="E3229" s="1" t="s">
        <v>3402</v>
      </c>
      <c r="F3229" s="1" t="s">
        <v>3581</v>
      </c>
      <c r="G3229" s="1" t="s">
        <v>2227</v>
      </c>
      <c r="H3229" s="1" t="s">
        <v>3404</v>
      </c>
      <c r="I3229" s="1" t="s">
        <v>15</v>
      </c>
      <c r="J3229" s="1">
        <f>FIND(", ",space_missions[[#This Row],[Location]])</f>
        <v>5</v>
      </c>
      <c r="K3229" s="1" t="str">
        <f t="shared" si="50"/>
        <v xml:space="preserve"> China</v>
      </c>
      <c r="L3229" s="1" t="str">
        <f>_xlfn.CONCAT(space_missions[[#This Row],[Company]],"-",space_missions[[#This Row],[Rocket]])</f>
        <v>CASC-Long March 4B</v>
      </c>
      <c r="M3229" s="1">
        <f>YEAR(space_missions[[#This Row],[Date]])</f>
        <v>2002</v>
      </c>
    </row>
    <row r="3230" spans="1:13" x14ac:dyDescent="0.3">
      <c r="A3230" s="1" t="s">
        <v>2882</v>
      </c>
      <c r="B3230" s="1" t="s">
        <v>961</v>
      </c>
      <c r="C3230" s="2">
        <v>37404</v>
      </c>
      <c r="D3230" s="3">
        <v>0.34305555555555556</v>
      </c>
      <c r="E3230" s="1" t="s">
        <v>685</v>
      </c>
      <c r="F3230" s="1" t="s">
        <v>3582</v>
      </c>
      <c r="G3230" s="1" t="s">
        <v>13</v>
      </c>
      <c r="H3230" s="1" t="s">
        <v>14</v>
      </c>
      <c r="I3230" s="1" t="s">
        <v>15</v>
      </c>
      <c r="J3230" s="1">
        <f>FIND(", ",space_missions[[#This Row],[Location]])</f>
        <v>11</v>
      </c>
      <c r="K3230" s="1" t="str">
        <f t="shared" si="50"/>
        <v xml:space="preserve"> Russia</v>
      </c>
      <c r="L3230" s="1" t="str">
        <f>_xlfn.CONCAT(space_missions[[#This Row],[Company]],"-",space_missions[[#This Row],[Rocket]])</f>
        <v>VKS RF-Cosmos-3M (11K65M)</v>
      </c>
      <c r="M3230" s="1">
        <f>YEAR(space_missions[[#This Row],[Date]])</f>
        <v>2002</v>
      </c>
    </row>
    <row r="3231" spans="1:13" x14ac:dyDescent="0.3">
      <c r="A3231" s="1" t="s">
        <v>2630</v>
      </c>
      <c r="B3231" s="1" t="s">
        <v>2631</v>
      </c>
      <c r="C3231" s="2">
        <v>37404</v>
      </c>
      <c r="D3231" s="3"/>
      <c r="E3231" s="1" t="s">
        <v>3583</v>
      </c>
      <c r="F3231" s="1" t="s">
        <v>3584</v>
      </c>
      <c r="G3231" s="1" t="s">
        <v>13</v>
      </c>
      <c r="H3231" s="1" t="s">
        <v>14</v>
      </c>
      <c r="I3231" s="1" t="s">
        <v>15</v>
      </c>
      <c r="J3231" s="1">
        <f>FIND(", ",space_missions[[#This Row],[Location]])</f>
        <v>6</v>
      </c>
      <c r="K3231" s="1" t="str">
        <f t="shared" si="50"/>
        <v xml:space="preserve"> Israel</v>
      </c>
      <c r="L3231" s="1" t="str">
        <f>_xlfn.CONCAT(space_missions[[#This Row],[Company]],"-",space_missions[[#This Row],[Rocket]])</f>
        <v>IAI-Shavit-1</v>
      </c>
      <c r="M3231" s="1">
        <f>YEAR(space_missions[[#This Row],[Date]])</f>
        <v>2002</v>
      </c>
    </row>
    <row r="3232" spans="1:13" x14ac:dyDescent="0.3">
      <c r="A3232" s="1" t="s">
        <v>2338</v>
      </c>
      <c r="B3232" s="1" t="s">
        <v>2477</v>
      </c>
      <c r="C3232" s="2">
        <v>37412</v>
      </c>
      <c r="D3232" s="3">
        <v>0.28055555555555556</v>
      </c>
      <c r="E3232" s="1" t="s">
        <v>2675</v>
      </c>
      <c r="F3232" s="1" t="s">
        <v>3585</v>
      </c>
      <c r="G3232" s="1" t="s">
        <v>13</v>
      </c>
      <c r="H3232" s="1" t="s">
        <v>14</v>
      </c>
      <c r="I3232" s="1" t="s">
        <v>15</v>
      </c>
      <c r="J3232" s="1">
        <f>FIND(", ",space_missions[[#This Row],[Location]])</f>
        <v>6</v>
      </c>
      <c r="K3232" s="1" t="str">
        <f t="shared" si="50"/>
        <v xml:space="preserve"> France</v>
      </c>
      <c r="L3232" s="1" t="str">
        <f>_xlfn.CONCAT(space_missions[[#This Row],[Company]],"-",space_missions[[#This Row],[Rocket]])</f>
        <v>Arianespace-Ariane 44L</v>
      </c>
      <c r="M3232" s="1">
        <f>YEAR(space_missions[[#This Row],[Date]])</f>
        <v>2002</v>
      </c>
    </row>
    <row r="3233" spans="1:13" x14ac:dyDescent="0.3">
      <c r="A3233" s="1" t="s">
        <v>54</v>
      </c>
      <c r="B3233" s="1" t="s">
        <v>749</v>
      </c>
      <c r="C3233" s="2">
        <v>37412</v>
      </c>
      <c r="D3233" s="3">
        <v>0.89027777777777772</v>
      </c>
      <c r="E3233" s="1" t="s">
        <v>2892</v>
      </c>
      <c r="F3233" s="1" t="s">
        <v>3586</v>
      </c>
      <c r="G3233" s="1" t="s">
        <v>13</v>
      </c>
      <c r="H3233" s="1" t="s">
        <v>2129</v>
      </c>
      <c r="I3233" s="1" t="s">
        <v>15</v>
      </c>
      <c r="J3233" s="1">
        <f>FIND(", ",space_missions[[#This Row],[Location]])</f>
        <v>7</v>
      </c>
      <c r="K3233" s="1" t="str">
        <f t="shared" si="50"/>
        <v xml:space="preserve"> USA</v>
      </c>
      <c r="L3233" s="1" t="str">
        <f>_xlfn.CONCAT(space_missions[[#This Row],[Company]],"-",space_missions[[#This Row],[Rocket]])</f>
        <v>NASA-Space Shuttle Endeavour</v>
      </c>
      <c r="M3233" s="1">
        <f>YEAR(space_missions[[#This Row],[Date]])</f>
        <v>2002</v>
      </c>
    </row>
    <row r="3234" spans="1:13" x14ac:dyDescent="0.3">
      <c r="A3234" s="1" t="s">
        <v>3386</v>
      </c>
      <c r="B3234" s="1" t="s">
        <v>3387</v>
      </c>
      <c r="C3234" s="2">
        <v>37422</v>
      </c>
      <c r="D3234" s="3">
        <v>0.94374999999999998</v>
      </c>
      <c r="E3234" s="1" t="s">
        <v>3388</v>
      </c>
      <c r="F3234" s="1" t="s">
        <v>3587</v>
      </c>
      <c r="G3234" s="1" t="s">
        <v>13</v>
      </c>
      <c r="H3234" s="1" t="s">
        <v>14</v>
      </c>
      <c r="I3234" s="1" t="s">
        <v>15</v>
      </c>
      <c r="J3234" s="1">
        <f>FIND(", ",space_missions[[#This Row],[Location]])</f>
        <v>11</v>
      </c>
      <c r="K3234" s="1" t="str">
        <f t="shared" si="50"/>
        <v xml:space="preserve"> Pacific Ocean</v>
      </c>
      <c r="L3234" s="1" t="str">
        <f>_xlfn.CONCAT(space_missions[[#This Row],[Company]],"-",space_missions[[#This Row],[Rocket]])</f>
        <v>Sea Launch-Zenit-3 SL</v>
      </c>
      <c r="M3234" s="1">
        <f>YEAR(space_missions[[#This Row],[Date]])</f>
        <v>2002</v>
      </c>
    </row>
    <row r="3235" spans="1:13" x14ac:dyDescent="0.3">
      <c r="A3235" s="1" t="s">
        <v>3469</v>
      </c>
      <c r="B3235" s="1" t="s">
        <v>661</v>
      </c>
      <c r="C3235" s="2">
        <v>37427</v>
      </c>
      <c r="D3235" s="3">
        <v>0.39791666666666664</v>
      </c>
      <c r="E3235" s="1" t="s">
        <v>3470</v>
      </c>
      <c r="F3235" s="1" t="s">
        <v>3588</v>
      </c>
      <c r="G3235" s="1" t="s">
        <v>13</v>
      </c>
      <c r="H3235" s="1" t="s">
        <v>3472</v>
      </c>
      <c r="I3235" s="1" t="s">
        <v>15</v>
      </c>
      <c r="J3235" s="1">
        <f>FIND(", ",space_missions[[#This Row],[Location]])</f>
        <v>11</v>
      </c>
      <c r="K3235" s="1" t="str">
        <f t="shared" si="50"/>
        <v xml:space="preserve"> Russia</v>
      </c>
      <c r="L3235" s="1" t="str">
        <f>_xlfn.CONCAT(space_missions[[#This Row],[Company]],"-",space_missions[[#This Row],[Rocket]])</f>
        <v>Eurockot-Rokot/Briz KM</v>
      </c>
      <c r="M3235" s="1">
        <f>YEAR(space_missions[[#This Row],[Date]])</f>
        <v>2002</v>
      </c>
    </row>
    <row r="3236" spans="1:13" x14ac:dyDescent="0.3">
      <c r="A3236" s="1" t="s">
        <v>2747</v>
      </c>
      <c r="B3236" s="1" t="s">
        <v>322</v>
      </c>
      <c r="C3236" s="2">
        <v>37431</v>
      </c>
      <c r="D3236" s="3">
        <v>0.76597222222222228</v>
      </c>
      <c r="E3236" s="1" t="s">
        <v>2622</v>
      </c>
      <c r="F3236" s="1" t="s">
        <v>3589</v>
      </c>
      <c r="G3236" s="1" t="s">
        <v>13</v>
      </c>
      <c r="H3236" s="1" t="s">
        <v>2624</v>
      </c>
      <c r="I3236" s="1" t="s">
        <v>15</v>
      </c>
      <c r="J3236" s="1">
        <f>FIND(", ",space_missions[[#This Row],[Location]])</f>
        <v>7</v>
      </c>
      <c r="K3236" s="1" t="str">
        <f t="shared" si="50"/>
        <v xml:space="preserve"> USA</v>
      </c>
      <c r="L3236" s="1" t="str">
        <f>_xlfn.CONCAT(space_missions[[#This Row],[Company]],"-",space_missions[[#This Row],[Rocket]])</f>
        <v>Lockheed-Titan II(23)G</v>
      </c>
      <c r="M3236" s="1">
        <f>YEAR(space_missions[[#This Row],[Date]])</f>
        <v>2002</v>
      </c>
    </row>
    <row r="3237" spans="1:13" x14ac:dyDescent="0.3">
      <c r="A3237" s="1" t="s">
        <v>2338</v>
      </c>
      <c r="B3237" s="1" t="s">
        <v>3179</v>
      </c>
      <c r="C3237" s="2">
        <v>37439</v>
      </c>
      <c r="D3237" s="3">
        <v>0.97361111111111109</v>
      </c>
      <c r="E3237" s="1" t="s">
        <v>3180</v>
      </c>
      <c r="F3237" s="1" t="s">
        <v>3590</v>
      </c>
      <c r="G3237" s="1" t="s">
        <v>13</v>
      </c>
      <c r="H3237" s="1" t="s">
        <v>14</v>
      </c>
      <c r="I3237" s="1" t="s">
        <v>15</v>
      </c>
      <c r="J3237" s="1">
        <f>FIND(", ",space_missions[[#This Row],[Location]])</f>
        <v>6</v>
      </c>
      <c r="K3237" s="1" t="str">
        <f t="shared" si="50"/>
        <v xml:space="preserve"> France</v>
      </c>
      <c r="L3237" s="1" t="str">
        <f>_xlfn.CONCAT(space_missions[[#This Row],[Company]],"-",space_missions[[#This Row],[Rocket]])</f>
        <v>Arianespace-Ariane 5 G</v>
      </c>
      <c r="M3237" s="1">
        <f>YEAR(space_missions[[#This Row],[Date]])</f>
        <v>2002</v>
      </c>
    </row>
    <row r="3238" spans="1:13" x14ac:dyDescent="0.3">
      <c r="A3238" s="1" t="s">
        <v>2655</v>
      </c>
      <c r="B3238" s="1" t="s">
        <v>43</v>
      </c>
      <c r="C3238" s="2">
        <v>37440</v>
      </c>
      <c r="D3238" s="3">
        <v>0.28263888888888888</v>
      </c>
      <c r="E3238" s="1" t="s">
        <v>3373</v>
      </c>
      <c r="F3238" s="1" t="s">
        <v>3591</v>
      </c>
      <c r="G3238" s="1" t="s">
        <v>13</v>
      </c>
      <c r="H3238" s="1" t="s">
        <v>14</v>
      </c>
      <c r="I3238" s="1" t="s">
        <v>15</v>
      </c>
      <c r="J3238" s="1">
        <f>FIND(", ",space_missions[[#This Row],[Location]])</f>
        <v>8</v>
      </c>
      <c r="K3238" s="1" t="str">
        <f t="shared" si="50"/>
        <v xml:space="preserve"> USA</v>
      </c>
      <c r="L3238" s="1" t="str">
        <f>_xlfn.CONCAT(space_missions[[#This Row],[Company]],"-",space_missions[[#This Row],[Rocket]])</f>
        <v>Boeing-Delta II 7425</v>
      </c>
      <c r="M3238" s="1">
        <f>YEAR(space_missions[[#This Row],[Date]])</f>
        <v>2002</v>
      </c>
    </row>
    <row r="3239" spans="1:13" x14ac:dyDescent="0.3">
      <c r="A3239" s="1" t="s">
        <v>2338</v>
      </c>
      <c r="B3239" s="1" t="s">
        <v>2477</v>
      </c>
      <c r="C3239" s="2">
        <v>37442</v>
      </c>
      <c r="D3239" s="3">
        <v>0.95972222222222225</v>
      </c>
      <c r="E3239" s="1" t="s">
        <v>2799</v>
      </c>
      <c r="F3239" s="1" t="s">
        <v>3592</v>
      </c>
      <c r="G3239" s="1" t="s">
        <v>13</v>
      </c>
      <c r="H3239" s="1" t="s">
        <v>14</v>
      </c>
      <c r="I3239" s="1" t="s">
        <v>15</v>
      </c>
      <c r="J3239" s="1">
        <f>FIND(", ",space_missions[[#This Row],[Location]])</f>
        <v>6</v>
      </c>
      <c r="K3239" s="1" t="str">
        <f t="shared" si="50"/>
        <v xml:space="preserve"> France</v>
      </c>
      <c r="L3239" s="1" t="str">
        <f>_xlfn.CONCAT(space_missions[[#This Row],[Company]],"-",space_missions[[#This Row],[Rocket]])</f>
        <v>Arianespace-Ariane 42P</v>
      </c>
      <c r="M3239" s="1">
        <f>YEAR(space_missions[[#This Row],[Date]])</f>
        <v>2002</v>
      </c>
    </row>
    <row r="3240" spans="1:13" x14ac:dyDescent="0.3">
      <c r="A3240" s="1" t="s">
        <v>2882</v>
      </c>
      <c r="B3240" s="1" t="s">
        <v>961</v>
      </c>
      <c r="C3240" s="2">
        <v>37445</v>
      </c>
      <c r="D3240" s="3">
        <v>0.27430555555555558</v>
      </c>
      <c r="E3240" s="1" t="s">
        <v>685</v>
      </c>
      <c r="F3240" s="1" t="s">
        <v>3593</v>
      </c>
      <c r="G3240" s="1" t="s">
        <v>13</v>
      </c>
      <c r="H3240" s="1" t="s">
        <v>14</v>
      </c>
      <c r="I3240" s="1" t="s">
        <v>15</v>
      </c>
      <c r="J3240" s="1">
        <f>FIND(", ",space_missions[[#This Row],[Location]])</f>
        <v>11</v>
      </c>
      <c r="K3240" s="1" t="str">
        <f t="shared" si="50"/>
        <v xml:space="preserve"> Russia</v>
      </c>
      <c r="L3240" s="1" t="str">
        <f>_xlfn.CONCAT(space_missions[[#This Row],[Company]],"-",space_missions[[#This Row],[Rocket]])</f>
        <v>VKS RF-Cosmos-3M (11K65M)</v>
      </c>
      <c r="M3240" s="1">
        <f>YEAR(space_missions[[#This Row],[Date]])</f>
        <v>2002</v>
      </c>
    </row>
    <row r="3241" spans="1:13" x14ac:dyDescent="0.3">
      <c r="A3241" s="1" t="s">
        <v>3085</v>
      </c>
      <c r="B3241" s="1" t="s">
        <v>521</v>
      </c>
      <c r="C3241" s="2">
        <v>37489</v>
      </c>
      <c r="D3241" s="3">
        <v>0.92013888888888884</v>
      </c>
      <c r="E3241" s="1" t="s">
        <v>3594</v>
      </c>
      <c r="F3241" s="1" t="s">
        <v>3595</v>
      </c>
      <c r="G3241" s="1" t="s">
        <v>2227</v>
      </c>
      <c r="H3241" s="1" t="s">
        <v>3596</v>
      </c>
      <c r="I3241" s="1" t="s">
        <v>15</v>
      </c>
      <c r="J3241" s="1">
        <f>FIND(", ",space_missions[[#This Row],[Location]])</f>
        <v>7</v>
      </c>
      <c r="K3241" s="1" t="str">
        <f t="shared" si="50"/>
        <v xml:space="preserve"> USA</v>
      </c>
      <c r="L3241" s="1" t="str">
        <f>_xlfn.CONCAT(space_missions[[#This Row],[Company]],"-",space_missions[[#This Row],[Rocket]])</f>
        <v>ILS-Atlas V 401</v>
      </c>
      <c r="M3241" s="1">
        <f>YEAR(space_missions[[#This Row],[Date]])</f>
        <v>2002</v>
      </c>
    </row>
    <row r="3242" spans="1:13" x14ac:dyDescent="0.3">
      <c r="A3242" s="1" t="s">
        <v>2338</v>
      </c>
      <c r="B3242" s="1" t="s">
        <v>3179</v>
      </c>
      <c r="C3242" s="2">
        <v>37496</v>
      </c>
      <c r="D3242" s="3">
        <v>0.94791666666666663</v>
      </c>
      <c r="E3242" s="1" t="s">
        <v>3180</v>
      </c>
      <c r="F3242" s="1" t="s">
        <v>3597</v>
      </c>
      <c r="G3242" s="1" t="s">
        <v>13</v>
      </c>
      <c r="H3242" s="1" t="s">
        <v>14</v>
      </c>
      <c r="I3242" s="1" t="s">
        <v>15</v>
      </c>
      <c r="J3242" s="1">
        <f>FIND(", ",space_missions[[#This Row],[Location]])</f>
        <v>6</v>
      </c>
      <c r="K3242" s="1" t="str">
        <f t="shared" si="50"/>
        <v xml:space="preserve"> France</v>
      </c>
      <c r="L3242" s="1" t="str">
        <f>_xlfn.CONCAT(space_missions[[#This Row],[Company]],"-",space_missions[[#This Row],[Rocket]])</f>
        <v>Arianespace-Ariane 5 G</v>
      </c>
      <c r="M3242" s="1">
        <f>YEAR(space_missions[[#This Row],[Date]])</f>
        <v>2002</v>
      </c>
    </row>
    <row r="3243" spans="1:13" x14ac:dyDescent="0.3">
      <c r="A3243" s="1" t="s">
        <v>2338</v>
      </c>
      <c r="B3243" s="1" t="s">
        <v>2477</v>
      </c>
      <c r="C3243" s="2">
        <v>37505</v>
      </c>
      <c r="D3243" s="3">
        <v>0.28055555555555556</v>
      </c>
      <c r="E3243" s="1" t="s">
        <v>2675</v>
      </c>
      <c r="F3243" s="1" t="s">
        <v>3598</v>
      </c>
      <c r="G3243" s="1" t="s">
        <v>13</v>
      </c>
      <c r="H3243" s="1" t="s">
        <v>14</v>
      </c>
      <c r="I3243" s="1" t="s">
        <v>15</v>
      </c>
      <c r="J3243" s="1">
        <f>FIND(", ",space_missions[[#This Row],[Location]])</f>
        <v>6</v>
      </c>
      <c r="K3243" s="1" t="str">
        <f t="shared" si="50"/>
        <v xml:space="preserve"> France</v>
      </c>
      <c r="L3243" s="1" t="str">
        <f>_xlfn.CONCAT(space_missions[[#This Row],[Company]],"-",space_missions[[#This Row],[Rocket]])</f>
        <v>Arianespace-Ariane 44L</v>
      </c>
      <c r="M3243" s="1">
        <f>YEAR(space_missions[[#This Row],[Date]])</f>
        <v>2002</v>
      </c>
    </row>
    <row r="3244" spans="1:13" x14ac:dyDescent="0.3">
      <c r="A3244" s="1" t="s">
        <v>1620</v>
      </c>
      <c r="B3244" s="1" t="s">
        <v>1621</v>
      </c>
      <c r="C3244" s="2">
        <v>37509</v>
      </c>
      <c r="D3244" s="3">
        <v>0.34722222222222221</v>
      </c>
      <c r="E3244" s="1" t="s">
        <v>3564</v>
      </c>
      <c r="F3244" s="1" t="s">
        <v>3599</v>
      </c>
      <c r="G3244" s="1" t="s">
        <v>13</v>
      </c>
      <c r="H3244" s="1" t="s">
        <v>14</v>
      </c>
      <c r="I3244" s="1" t="s">
        <v>15</v>
      </c>
      <c r="J3244" s="1">
        <f>FIND(", ",space_missions[[#This Row],[Location]])</f>
        <v>6</v>
      </c>
      <c r="K3244" s="1" t="str">
        <f t="shared" si="50"/>
        <v xml:space="preserve"> Japan</v>
      </c>
      <c r="L3244" s="1" t="str">
        <f>_xlfn.CONCAT(space_missions[[#This Row],[Company]],"-",space_missions[[#This Row],[Rocket]])</f>
        <v>MHI-H-IIA 2024</v>
      </c>
      <c r="M3244" s="1">
        <f>YEAR(space_missions[[#This Row],[Date]])</f>
        <v>2002</v>
      </c>
    </row>
    <row r="3245" spans="1:13" x14ac:dyDescent="0.3">
      <c r="A3245" s="1" t="s">
        <v>2025</v>
      </c>
      <c r="B3245" s="1" t="s">
        <v>2992</v>
      </c>
      <c r="C3245" s="2">
        <v>37511</v>
      </c>
      <c r="D3245" s="3">
        <v>0.43263888888888891</v>
      </c>
      <c r="E3245" s="1" t="s">
        <v>2993</v>
      </c>
      <c r="F3245" s="1" t="s">
        <v>3600</v>
      </c>
      <c r="G3245" s="1" t="s">
        <v>13</v>
      </c>
      <c r="H3245" s="1" t="s">
        <v>2995</v>
      </c>
      <c r="I3245" s="1" t="s">
        <v>15</v>
      </c>
      <c r="J3245" s="1">
        <f>FIND(", ",space_missions[[#This Row],[Location]])</f>
        <v>17</v>
      </c>
      <c r="K3245" s="1" t="str">
        <f t="shared" si="50"/>
        <v xml:space="preserve"> India</v>
      </c>
      <c r="L3245" s="1" t="str">
        <f>_xlfn.CONCAT(space_missions[[#This Row],[Company]],"-",space_missions[[#This Row],[Rocket]])</f>
        <v>ISRO-PSLV-G</v>
      </c>
      <c r="M3245" s="1">
        <f>YEAR(space_missions[[#This Row],[Date]])</f>
        <v>2002</v>
      </c>
    </row>
    <row r="3246" spans="1:13" x14ac:dyDescent="0.3">
      <c r="A3246" s="1" t="s">
        <v>3601</v>
      </c>
      <c r="B3246" s="1" t="s">
        <v>2625</v>
      </c>
      <c r="C3246" s="2">
        <v>37514</v>
      </c>
      <c r="D3246" s="3"/>
      <c r="E3246" s="1" t="s">
        <v>3602</v>
      </c>
      <c r="F3246" s="1" t="s">
        <v>3603</v>
      </c>
      <c r="G3246" s="1" t="s">
        <v>13</v>
      </c>
      <c r="H3246" s="1" t="s">
        <v>14</v>
      </c>
      <c r="I3246" s="1" t="s">
        <v>21</v>
      </c>
      <c r="J3246" s="1">
        <f>FIND(", ",space_missions[[#This Row],[Location]])</f>
        <v>32</v>
      </c>
      <c r="K3246" s="1" t="str">
        <f t="shared" si="50"/>
        <v xml:space="preserve"> China</v>
      </c>
      <c r="L3246" s="1" t="str">
        <f>_xlfn.CONCAT(space_missions[[#This Row],[Company]],"-",space_missions[[#This Row],[Rocket]])</f>
        <v>CASIC-Kaituozhe 1</v>
      </c>
      <c r="M3246" s="1">
        <f>YEAR(space_missions[[#This Row],[Date]])</f>
        <v>2002</v>
      </c>
    </row>
    <row r="3247" spans="1:13" x14ac:dyDescent="0.3">
      <c r="A3247" s="1" t="s">
        <v>3085</v>
      </c>
      <c r="B3247" s="1" t="s">
        <v>226</v>
      </c>
      <c r="C3247" s="2">
        <v>37517</v>
      </c>
      <c r="D3247" s="3">
        <v>0.9194444444444444</v>
      </c>
      <c r="E3247" s="1" t="s">
        <v>3008</v>
      </c>
      <c r="F3247" s="1" t="s">
        <v>3604</v>
      </c>
      <c r="G3247" s="1" t="s">
        <v>13</v>
      </c>
      <c r="H3247" s="1" t="s">
        <v>14</v>
      </c>
      <c r="I3247" s="1" t="s">
        <v>15</v>
      </c>
      <c r="J3247" s="1">
        <f>FIND(", ",space_missions[[#This Row],[Location]])</f>
        <v>8</v>
      </c>
      <c r="K3247" s="1" t="str">
        <f t="shared" si="50"/>
        <v xml:space="preserve"> USA</v>
      </c>
      <c r="L3247" s="1" t="str">
        <f>_xlfn.CONCAT(space_missions[[#This Row],[Company]],"-",space_missions[[#This Row],[Rocket]])</f>
        <v>ILS-Atlas IIAS</v>
      </c>
      <c r="M3247" s="1">
        <f>YEAR(space_missions[[#This Row],[Date]])</f>
        <v>2002</v>
      </c>
    </row>
    <row r="3248" spans="1:13" x14ac:dyDescent="0.3">
      <c r="A3248" s="1" t="s">
        <v>2882</v>
      </c>
      <c r="B3248" s="1" t="s">
        <v>961</v>
      </c>
      <c r="C3248" s="2">
        <v>37525</v>
      </c>
      <c r="D3248" s="3">
        <v>0.6020833333333333</v>
      </c>
      <c r="E3248" s="1" t="s">
        <v>685</v>
      </c>
      <c r="F3248" s="1" t="s">
        <v>3605</v>
      </c>
      <c r="G3248" s="1" t="s">
        <v>13</v>
      </c>
      <c r="H3248" s="1" t="s">
        <v>14</v>
      </c>
      <c r="I3248" s="1" t="s">
        <v>15</v>
      </c>
      <c r="J3248" s="1">
        <f>FIND(", ",space_missions[[#This Row],[Location]])</f>
        <v>11</v>
      </c>
      <c r="K3248" s="1" t="str">
        <f t="shared" si="50"/>
        <v xml:space="preserve"> Russia</v>
      </c>
      <c r="L3248" s="1" t="str">
        <f>_xlfn.CONCAT(space_missions[[#This Row],[Company]],"-",space_missions[[#This Row],[Rocket]])</f>
        <v>VKS RF-Cosmos-3M (11K65M)</v>
      </c>
      <c r="M3248" s="1">
        <f>YEAR(space_missions[[#This Row],[Date]])</f>
        <v>2002</v>
      </c>
    </row>
    <row r="3249" spans="1:13" x14ac:dyDescent="0.3">
      <c r="A3249" s="1" t="s">
        <v>54</v>
      </c>
      <c r="B3249" s="1" t="s">
        <v>916</v>
      </c>
      <c r="C3249" s="2">
        <v>37536</v>
      </c>
      <c r="D3249" s="3">
        <v>0.82291666666666663</v>
      </c>
      <c r="E3249" s="1" t="s">
        <v>2440</v>
      </c>
      <c r="F3249" s="1" t="s">
        <v>3606</v>
      </c>
      <c r="G3249" s="1" t="s">
        <v>13</v>
      </c>
      <c r="H3249" s="1" t="s">
        <v>2129</v>
      </c>
      <c r="I3249" s="1" t="s">
        <v>15</v>
      </c>
      <c r="J3249" s="1">
        <f>FIND(", ",space_missions[[#This Row],[Location]])</f>
        <v>7</v>
      </c>
      <c r="K3249" s="1" t="str">
        <f t="shared" si="50"/>
        <v xml:space="preserve"> USA</v>
      </c>
      <c r="L3249" s="1" t="str">
        <f>_xlfn.CONCAT(space_missions[[#This Row],[Company]],"-",space_missions[[#This Row],[Rocket]])</f>
        <v>NASA-Space Shuttle Atlantis</v>
      </c>
      <c r="M3249" s="1">
        <f>YEAR(space_missions[[#This Row],[Date]])</f>
        <v>2002</v>
      </c>
    </row>
    <row r="3250" spans="1:13" x14ac:dyDescent="0.3">
      <c r="A3250" s="1" t="s">
        <v>973</v>
      </c>
      <c r="B3250" s="1" t="s">
        <v>3258</v>
      </c>
      <c r="C3250" s="2">
        <v>37556</v>
      </c>
      <c r="D3250" s="3">
        <v>0.13680555555555557</v>
      </c>
      <c r="E3250" s="1" t="s">
        <v>3402</v>
      </c>
      <c r="F3250" s="1" t="s">
        <v>3607</v>
      </c>
      <c r="G3250" s="1" t="s">
        <v>2227</v>
      </c>
      <c r="H3250" s="1" t="s">
        <v>3404</v>
      </c>
      <c r="I3250" s="1" t="s">
        <v>15</v>
      </c>
      <c r="J3250" s="1">
        <f>FIND(", ",space_missions[[#This Row],[Location]])</f>
        <v>5</v>
      </c>
      <c r="K3250" s="1" t="str">
        <f t="shared" si="50"/>
        <v xml:space="preserve"> China</v>
      </c>
      <c r="L3250" s="1" t="str">
        <f>_xlfn.CONCAT(space_missions[[#This Row],[Company]],"-",space_missions[[#This Row],[Rocket]])</f>
        <v>CASC-Long March 4B</v>
      </c>
      <c r="M3250" s="1">
        <f>YEAR(space_missions[[#This Row],[Date]])</f>
        <v>2002</v>
      </c>
    </row>
    <row r="3251" spans="1:13" x14ac:dyDescent="0.3">
      <c r="A3251" s="1" t="s">
        <v>2655</v>
      </c>
      <c r="B3251" s="1" t="s">
        <v>372</v>
      </c>
      <c r="C3251" s="2">
        <v>37580</v>
      </c>
      <c r="D3251" s="3">
        <v>0.94374999999999998</v>
      </c>
      <c r="E3251" s="1" t="s">
        <v>3608</v>
      </c>
      <c r="F3251" s="1" t="s">
        <v>3609</v>
      </c>
      <c r="G3251" s="1" t="s">
        <v>13</v>
      </c>
      <c r="H3251" s="1" t="s">
        <v>3610</v>
      </c>
      <c r="I3251" s="1" t="s">
        <v>15</v>
      </c>
      <c r="J3251" s="1">
        <f>FIND(", ",space_missions[[#This Row],[Location]])</f>
        <v>8</v>
      </c>
      <c r="K3251" s="1" t="str">
        <f t="shared" si="50"/>
        <v xml:space="preserve"> USA</v>
      </c>
      <c r="L3251" s="1" t="str">
        <f>_xlfn.CONCAT(space_missions[[#This Row],[Company]],"-",space_missions[[#This Row],[Rocket]])</f>
        <v>Boeing-Delta IV Medium+ (4,2)</v>
      </c>
      <c r="M3251" s="1">
        <f>YEAR(space_missions[[#This Row],[Date]])</f>
        <v>2002</v>
      </c>
    </row>
    <row r="3252" spans="1:13" x14ac:dyDescent="0.3">
      <c r="A3252" s="1" t="s">
        <v>54</v>
      </c>
      <c r="B3252" s="1" t="s">
        <v>749</v>
      </c>
      <c r="C3252" s="2">
        <v>37584</v>
      </c>
      <c r="D3252" s="3">
        <v>3.4027777777777775E-2</v>
      </c>
      <c r="E3252" s="1" t="s">
        <v>2892</v>
      </c>
      <c r="F3252" s="1" t="s">
        <v>3611</v>
      </c>
      <c r="G3252" s="1" t="s">
        <v>13</v>
      </c>
      <c r="H3252" s="1" t="s">
        <v>2129</v>
      </c>
      <c r="I3252" s="1" t="s">
        <v>15</v>
      </c>
      <c r="J3252" s="1">
        <f>FIND(", ",space_missions[[#This Row],[Location]])</f>
        <v>7</v>
      </c>
      <c r="K3252" s="1" t="str">
        <f t="shared" si="50"/>
        <v xml:space="preserve"> USA</v>
      </c>
      <c r="L3252" s="1" t="str">
        <f>_xlfn.CONCAT(space_missions[[#This Row],[Company]],"-",space_missions[[#This Row],[Rocket]])</f>
        <v>NASA-Space Shuttle Endeavour</v>
      </c>
      <c r="M3252" s="1">
        <f>YEAR(space_missions[[#This Row],[Date]])</f>
        <v>2002</v>
      </c>
    </row>
    <row r="3253" spans="1:13" x14ac:dyDescent="0.3">
      <c r="A3253" s="1" t="s">
        <v>2882</v>
      </c>
      <c r="B3253" s="1" t="s">
        <v>961</v>
      </c>
      <c r="C3253" s="2">
        <v>37588</v>
      </c>
      <c r="D3253" s="3">
        <v>0.25486111111111109</v>
      </c>
      <c r="E3253" s="1" t="s">
        <v>685</v>
      </c>
      <c r="F3253" s="1" t="s">
        <v>3612</v>
      </c>
      <c r="G3253" s="1" t="s">
        <v>13</v>
      </c>
      <c r="H3253" s="1" t="s">
        <v>14</v>
      </c>
      <c r="I3253" s="1" t="s">
        <v>15</v>
      </c>
      <c r="J3253" s="1">
        <f>FIND(", ",space_missions[[#This Row],[Location]])</f>
        <v>11</v>
      </c>
      <c r="K3253" s="1" t="str">
        <f t="shared" si="50"/>
        <v xml:space="preserve"> Russia</v>
      </c>
      <c r="L3253" s="1" t="str">
        <f>_xlfn.CONCAT(space_missions[[#This Row],[Company]],"-",space_missions[[#This Row],[Rocket]])</f>
        <v>VKS RF-Cosmos-3M (11K65M)</v>
      </c>
      <c r="M3253" s="1">
        <f>YEAR(space_missions[[#This Row],[Date]])</f>
        <v>2002</v>
      </c>
    </row>
    <row r="3254" spans="1:13" x14ac:dyDescent="0.3">
      <c r="A3254" s="1" t="s">
        <v>2747</v>
      </c>
      <c r="B3254" s="1" t="s">
        <v>226</v>
      </c>
      <c r="C3254" s="2">
        <v>37595</v>
      </c>
      <c r="D3254" s="3">
        <v>0.1125</v>
      </c>
      <c r="E3254" s="1" t="s">
        <v>2897</v>
      </c>
      <c r="F3254" s="1" t="s">
        <v>3613</v>
      </c>
      <c r="G3254" s="1" t="s">
        <v>13</v>
      </c>
      <c r="H3254" s="1" t="s">
        <v>14</v>
      </c>
      <c r="I3254" s="1" t="s">
        <v>15</v>
      </c>
      <c r="J3254" s="1">
        <f>FIND(", ",space_missions[[#This Row],[Location]])</f>
        <v>8</v>
      </c>
      <c r="K3254" s="1" t="str">
        <f t="shared" si="50"/>
        <v xml:space="preserve"> USA</v>
      </c>
      <c r="L3254" s="1" t="str">
        <f>_xlfn.CONCAT(space_missions[[#This Row],[Company]],"-",space_missions[[#This Row],[Rocket]])</f>
        <v>Lockheed-Atlas IIA</v>
      </c>
      <c r="M3254" s="1">
        <f>YEAR(space_missions[[#This Row],[Date]])</f>
        <v>2002</v>
      </c>
    </row>
    <row r="3255" spans="1:13" x14ac:dyDescent="0.3">
      <c r="A3255" s="1" t="s">
        <v>2338</v>
      </c>
      <c r="B3255" s="1" t="s">
        <v>3179</v>
      </c>
      <c r="C3255" s="2">
        <v>37601</v>
      </c>
      <c r="D3255" s="3">
        <v>0.93194444444444446</v>
      </c>
      <c r="E3255" s="1" t="s">
        <v>3614</v>
      </c>
      <c r="F3255" s="1" t="s">
        <v>3615</v>
      </c>
      <c r="G3255" s="1" t="s">
        <v>2227</v>
      </c>
      <c r="H3255" s="1" t="s">
        <v>3616</v>
      </c>
      <c r="I3255" s="1" t="s">
        <v>21</v>
      </c>
      <c r="J3255" s="1">
        <f>FIND(", ",space_missions[[#This Row],[Location]])</f>
        <v>6</v>
      </c>
      <c r="K3255" s="1" t="str">
        <f t="shared" si="50"/>
        <v xml:space="preserve"> France</v>
      </c>
      <c r="L3255" s="1" t="str">
        <f>_xlfn.CONCAT(space_missions[[#This Row],[Company]],"-",space_missions[[#This Row],[Rocket]])</f>
        <v>Arianespace-Ariane 5 ECA</v>
      </c>
      <c r="M3255" s="1">
        <f>YEAR(space_missions[[#This Row],[Date]])</f>
        <v>2002</v>
      </c>
    </row>
    <row r="3256" spans="1:13" x14ac:dyDescent="0.3">
      <c r="A3256" s="1" t="s">
        <v>1620</v>
      </c>
      <c r="B3256" s="1" t="s">
        <v>1621</v>
      </c>
      <c r="C3256" s="2">
        <v>37604</v>
      </c>
      <c r="D3256" s="3">
        <v>6.3194444444444442E-2</v>
      </c>
      <c r="E3256" s="1" t="s">
        <v>3542</v>
      </c>
      <c r="F3256" s="1" t="s">
        <v>3617</v>
      </c>
      <c r="G3256" s="1" t="s">
        <v>2227</v>
      </c>
      <c r="H3256" s="1" t="s">
        <v>3544</v>
      </c>
      <c r="I3256" s="1" t="s">
        <v>15</v>
      </c>
      <c r="J3256" s="1">
        <f>FIND(", ",space_missions[[#This Row],[Location]])</f>
        <v>6</v>
      </c>
      <c r="K3256" s="1" t="str">
        <f t="shared" si="50"/>
        <v xml:space="preserve"> Japan</v>
      </c>
      <c r="L3256" s="1" t="str">
        <f>_xlfn.CONCAT(space_missions[[#This Row],[Company]],"-",space_missions[[#This Row],[Rocket]])</f>
        <v>MHI-H-IIA 202</v>
      </c>
      <c r="M3256" s="1">
        <f>YEAR(space_missions[[#This Row],[Date]])</f>
        <v>2002</v>
      </c>
    </row>
    <row r="3257" spans="1:13" x14ac:dyDescent="0.3">
      <c r="A3257" s="1" t="s">
        <v>2338</v>
      </c>
      <c r="B3257" s="1" t="s">
        <v>2477</v>
      </c>
      <c r="C3257" s="2">
        <v>37607</v>
      </c>
      <c r="D3257" s="3">
        <v>0.96111111111111114</v>
      </c>
      <c r="E3257" s="1" t="s">
        <v>2675</v>
      </c>
      <c r="F3257" s="1" t="s">
        <v>3618</v>
      </c>
      <c r="G3257" s="1" t="s">
        <v>13</v>
      </c>
      <c r="H3257" s="1" t="s">
        <v>14</v>
      </c>
      <c r="I3257" s="1" t="s">
        <v>15</v>
      </c>
      <c r="J3257" s="1">
        <f>FIND(", ",space_missions[[#This Row],[Location]])</f>
        <v>6</v>
      </c>
      <c r="K3257" s="1" t="str">
        <f t="shared" si="50"/>
        <v xml:space="preserve"> France</v>
      </c>
      <c r="L3257" s="1" t="str">
        <f>_xlfn.CONCAT(space_missions[[#This Row],[Company]],"-",space_missions[[#This Row],[Rocket]])</f>
        <v>Arianespace-Ariane 44L</v>
      </c>
      <c r="M3257" s="1">
        <f>YEAR(space_missions[[#This Row],[Date]])</f>
        <v>2002</v>
      </c>
    </row>
    <row r="3258" spans="1:13" x14ac:dyDescent="0.3">
      <c r="A3258" s="1" t="s">
        <v>3393</v>
      </c>
      <c r="B3258" s="1" t="s">
        <v>3394</v>
      </c>
      <c r="C3258" s="2">
        <v>37610</v>
      </c>
      <c r="D3258" s="3"/>
      <c r="E3258" s="1" t="s">
        <v>3395</v>
      </c>
      <c r="F3258" s="1" t="s">
        <v>3619</v>
      </c>
      <c r="G3258" s="1" t="s">
        <v>13</v>
      </c>
      <c r="H3258" s="1" t="s">
        <v>3397</v>
      </c>
      <c r="I3258" s="1" t="s">
        <v>15</v>
      </c>
      <c r="J3258" s="1">
        <f>FIND(", ",space_missions[[#This Row],[Location]])</f>
        <v>12</v>
      </c>
      <c r="K3258" s="1" t="str">
        <f t="shared" si="50"/>
        <v xml:space="preserve"> Kazakhstan</v>
      </c>
      <c r="L3258" s="1" t="str">
        <f>_xlfn.CONCAT(space_missions[[#This Row],[Company]],"-",space_missions[[#This Row],[Rocket]])</f>
        <v>Kosmotras-Dnepr</v>
      </c>
      <c r="M3258" s="1">
        <f>YEAR(space_missions[[#This Row],[Date]])</f>
        <v>2002</v>
      </c>
    </row>
    <row r="3259" spans="1:13" x14ac:dyDescent="0.3">
      <c r="A3259" s="1" t="s">
        <v>2882</v>
      </c>
      <c r="B3259" s="1" t="s">
        <v>2113</v>
      </c>
      <c r="C3259" s="2">
        <v>37614</v>
      </c>
      <c r="D3259" s="3">
        <v>0.51388888888888884</v>
      </c>
      <c r="E3259" s="1" t="s">
        <v>1302</v>
      </c>
      <c r="F3259" s="1" t="s">
        <v>3620</v>
      </c>
      <c r="G3259" s="1" t="s">
        <v>13</v>
      </c>
      <c r="H3259" s="1" t="s">
        <v>14</v>
      </c>
      <c r="I3259" s="1" t="s">
        <v>15</v>
      </c>
      <c r="J3259" s="1">
        <f>FIND(", ",space_missions[[#This Row],[Location]])</f>
        <v>10</v>
      </c>
      <c r="K3259" s="1" t="str">
        <f t="shared" si="50"/>
        <v xml:space="preserve"> Russia</v>
      </c>
      <c r="L3259" s="1" t="str">
        <f>_xlfn.CONCAT(space_missions[[#This Row],[Company]],"-",space_missions[[#This Row],[Rocket]])</f>
        <v>VKS RF-Molniya-M /Block 2BL</v>
      </c>
      <c r="M3259" s="1">
        <f>YEAR(space_missions[[#This Row],[Date]])</f>
        <v>2002</v>
      </c>
    </row>
    <row r="3260" spans="1:13" x14ac:dyDescent="0.3">
      <c r="A3260" s="1" t="s">
        <v>973</v>
      </c>
      <c r="B3260" s="1" t="s">
        <v>3434</v>
      </c>
      <c r="C3260" s="2">
        <v>37619</v>
      </c>
      <c r="D3260" s="3">
        <v>0.69444444444444442</v>
      </c>
      <c r="E3260" s="1" t="s">
        <v>3435</v>
      </c>
      <c r="F3260" s="1" t="s">
        <v>3621</v>
      </c>
      <c r="G3260" s="1" t="s">
        <v>13</v>
      </c>
      <c r="H3260" s="1" t="s">
        <v>14</v>
      </c>
      <c r="I3260" s="1" t="s">
        <v>15</v>
      </c>
      <c r="J3260" s="1">
        <f>FIND(", ",space_missions[[#This Row],[Location]])</f>
        <v>17</v>
      </c>
      <c r="K3260" s="1" t="str">
        <f t="shared" si="50"/>
        <v xml:space="preserve"> China</v>
      </c>
      <c r="L3260" s="1" t="str">
        <f>_xlfn.CONCAT(space_missions[[#This Row],[Company]],"-",space_missions[[#This Row],[Rocket]])</f>
        <v>CASC-Long March 2F</v>
      </c>
      <c r="M3260" s="1">
        <f>YEAR(space_missions[[#This Row],[Date]])</f>
        <v>2002</v>
      </c>
    </row>
    <row r="3261" spans="1:13" x14ac:dyDescent="0.3">
      <c r="A3261" s="1" t="s">
        <v>2747</v>
      </c>
      <c r="B3261" s="1" t="s">
        <v>322</v>
      </c>
      <c r="C3261" s="2">
        <v>37627</v>
      </c>
      <c r="D3261" s="3">
        <v>0.59652777777777777</v>
      </c>
      <c r="E3261" s="1" t="s">
        <v>2622</v>
      </c>
      <c r="F3261" s="1" t="s">
        <v>3622</v>
      </c>
      <c r="G3261" s="1" t="s">
        <v>13</v>
      </c>
      <c r="H3261" s="1" t="s">
        <v>2624</v>
      </c>
      <c r="I3261" s="1" t="s">
        <v>15</v>
      </c>
      <c r="J3261" s="1">
        <f>FIND(", ",space_missions[[#This Row],[Location]])</f>
        <v>7</v>
      </c>
      <c r="K3261" s="1" t="str">
        <f t="shared" si="50"/>
        <v xml:space="preserve"> USA</v>
      </c>
      <c r="L3261" s="1" t="str">
        <f>_xlfn.CONCAT(space_missions[[#This Row],[Company]],"-",space_missions[[#This Row],[Rocket]])</f>
        <v>Lockheed-Titan II(23)G</v>
      </c>
      <c r="M3261" s="1">
        <f>YEAR(space_missions[[#This Row],[Date]])</f>
        <v>2003</v>
      </c>
    </row>
    <row r="3262" spans="1:13" x14ac:dyDescent="0.3">
      <c r="A3262" s="1" t="s">
        <v>2655</v>
      </c>
      <c r="B3262" s="1" t="s">
        <v>261</v>
      </c>
      <c r="C3262" s="2">
        <v>37634</v>
      </c>
      <c r="D3262" s="3">
        <v>3.125E-2</v>
      </c>
      <c r="E3262" s="1" t="s">
        <v>3413</v>
      </c>
      <c r="F3262" s="1" t="s">
        <v>3623</v>
      </c>
      <c r="G3262" s="1" t="s">
        <v>13</v>
      </c>
      <c r="H3262" s="1" t="s">
        <v>14</v>
      </c>
      <c r="I3262" s="1" t="s">
        <v>15</v>
      </c>
      <c r="J3262" s="1">
        <f>FIND(", ",space_missions[[#This Row],[Location]])</f>
        <v>7</v>
      </c>
      <c r="K3262" s="1" t="str">
        <f t="shared" si="50"/>
        <v xml:space="preserve"> USA</v>
      </c>
      <c r="L3262" s="1" t="str">
        <f>_xlfn.CONCAT(space_missions[[#This Row],[Company]],"-",space_missions[[#This Row],[Rocket]])</f>
        <v>Boeing-Delta II 7320-10C</v>
      </c>
      <c r="M3262" s="1">
        <f>YEAR(space_missions[[#This Row],[Date]])</f>
        <v>2003</v>
      </c>
    </row>
    <row r="3263" spans="1:13" x14ac:dyDescent="0.3">
      <c r="A3263" s="1" t="s">
        <v>54</v>
      </c>
      <c r="B3263" s="1" t="s">
        <v>749</v>
      </c>
      <c r="C3263" s="2">
        <v>37637</v>
      </c>
      <c r="D3263" s="3">
        <v>0.65208333333333335</v>
      </c>
      <c r="E3263" s="1" t="s">
        <v>2127</v>
      </c>
      <c r="F3263" s="1" t="s">
        <v>3624</v>
      </c>
      <c r="G3263" s="1" t="s">
        <v>13</v>
      </c>
      <c r="H3263" s="1" t="s">
        <v>2129</v>
      </c>
      <c r="I3263" s="1" t="s">
        <v>21</v>
      </c>
      <c r="J3263" s="1">
        <f>FIND(", ",space_missions[[#This Row],[Location]])</f>
        <v>7</v>
      </c>
      <c r="K3263" s="1" t="str">
        <f t="shared" si="50"/>
        <v xml:space="preserve"> USA</v>
      </c>
      <c r="L3263" s="1" t="str">
        <f>_xlfn.CONCAT(space_missions[[#This Row],[Company]],"-",space_missions[[#This Row],[Rocket]])</f>
        <v>NASA-Space Shuttle Columbia</v>
      </c>
      <c r="M3263" s="1">
        <f>YEAR(space_missions[[#This Row],[Date]])</f>
        <v>2003</v>
      </c>
    </row>
    <row r="3264" spans="1:13" x14ac:dyDescent="0.3">
      <c r="A3264" s="1" t="s">
        <v>2740</v>
      </c>
      <c r="B3264" s="1" t="s">
        <v>3363</v>
      </c>
      <c r="C3264" s="2">
        <v>37646</v>
      </c>
      <c r="D3264" s="3">
        <v>0.84236111111111112</v>
      </c>
      <c r="E3264" s="1" t="s">
        <v>3043</v>
      </c>
      <c r="F3264" s="1" t="s">
        <v>3625</v>
      </c>
      <c r="G3264" s="1" t="s">
        <v>2227</v>
      </c>
      <c r="H3264" s="1" t="s">
        <v>2744</v>
      </c>
      <c r="I3264" s="1" t="s">
        <v>15</v>
      </c>
      <c r="J3264" s="1">
        <f>FIND(", ",space_missions[[#This Row],[Location]])</f>
        <v>10</v>
      </c>
      <c r="K3264" s="1" t="str">
        <f t="shared" si="50"/>
        <v xml:space="preserve"> USA</v>
      </c>
      <c r="L3264" s="1" t="str">
        <f>_xlfn.CONCAT(space_missions[[#This Row],[Company]],"-",space_missions[[#This Row],[Rocket]])</f>
        <v>Northrop-Pegasus XL</v>
      </c>
      <c r="M3264" s="1">
        <f>YEAR(space_missions[[#This Row],[Date]])</f>
        <v>2003</v>
      </c>
    </row>
    <row r="3265" spans="1:13" x14ac:dyDescent="0.3">
      <c r="A3265" s="1" t="s">
        <v>2655</v>
      </c>
      <c r="B3265" s="1" t="s">
        <v>102</v>
      </c>
      <c r="C3265" s="2">
        <v>37650</v>
      </c>
      <c r="D3265" s="3">
        <v>0.75416666666666665</v>
      </c>
      <c r="E3265" s="1" t="s">
        <v>2805</v>
      </c>
      <c r="F3265" s="1" t="s">
        <v>3626</v>
      </c>
      <c r="G3265" s="1" t="s">
        <v>13</v>
      </c>
      <c r="H3265" s="1" t="s">
        <v>14</v>
      </c>
      <c r="I3265" s="1" t="s">
        <v>15</v>
      </c>
      <c r="J3265" s="1">
        <f>FIND(", ",space_missions[[#This Row],[Location]])</f>
        <v>8</v>
      </c>
      <c r="K3265" s="1" t="str">
        <f t="shared" si="50"/>
        <v xml:space="preserve"> USA</v>
      </c>
      <c r="L3265" s="1" t="str">
        <f>_xlfn.CONCAT(space_missions[[#This Row],[Company]],"-",space_missions[[#This Row],[Rocket]])</f>
        <v>Boeing-Delta II 7925</v>
      </c>
      <c r="M3265" s="1">
        <f>YEAR(space_missions[[#This Row],[Date]])</f>
        <v>2003</v>
      </c>
    </row>
    <row r="3266" spans="1:13" x14ac:dyDescent="0.3">
      <c r="A3266" s="1" t="s">
        <v>2338</v>
      </c>
      <c r="B3266" s="1" t="s">
        <v>2477</v>
      </c>
      <c r="C3266" s="2">
        <v>37667</v>
      </c>
      <c r="D3266" s="3">
        <v>0.29166666666666669</v>
      </c>
      <c r="E3266" s="1" t="s">
        <v>2675</v>
      </c>
      <c r="F3266" s="1" t="s">
        <v>3627</v>
      </c>
      <c r="G3266" s="1" t="s">
        <v>13</v>
      </c>
      <c r="H3266" s="1" t="s">
        <v>14</v>
      </c>
      <c r="I3266" s="1" t="s">
        <v>15</v>
      </c>
      <c r="J3266" s="1">
        <f>FIND(", ",space_missions[[#This Row],[Location]])</f>
        <v>6</v>
      </c>
      <c r="K3266" s="1" t="str">
        <f t="shared" ref="K3266:K3329" si="51">RIGHT(B3266,LEN(B3266)-FIND("*",SUBSTITUTE(B3266,", ","*",LEN(B3266)-LEN(SUBSTITUTE(B3266,", ","*")))))</f>
        <v xml:space="preserve"> France</v>
      </c>
      <c r="L3266" s="1" t="str">
        <f>_xlfn.CONCAT(space_missions[[#This Row],[Company]],"-",space_missions[[#This Row],[Rocket]])</f>
        <v>Arianespace-Ariane 44L</v>
      </c>
      <c r="M3266" s="1">
        <f>YEAR(space_missions[[#This Row],[Date]])</f>
        <v>2003</v>
      </c>
    </row>
    <row r="3267" spans="1:13" x14ac:dyDescent="0.3">
      <c r="A3267" s="1" t="s">
        <v>2655</v>
      </c>
      <c r="B3267" s="1" t="s">
        <v>372</v>
      </c>
      <c r="C3267" s="2">
        <v>37691</v>
      </c>
      <c r="D3267" s="3">
        <v>4.0972222222222222E-2</v>
      </c>
      <c r="E3267" s="1" t="s">
        <v>3628</v>
      </c>
      <c r="F3267" s="1" t="s">
        <v>3629</v>
      </c>
      <c r="G3267" s="1" t="s">
        <v>13</v>
      </c>
      <c r="H3267" s="1" t="s">
        <v>3630</v>
      </c>
      <c r="I3267" s="1" t="s">
        <v>15</v>
      </c>
      <c r="J3267" s="1">
        <f>FIND(", ",space_missions[[#This Row],[Location]])</f>
        <v>8</v>
      </c>
      <c r="K3267" s="1" t="str">
        <f t="shared" si="51"/>
        <v xml:space="preserve"> USA</v>
      </c>
      <c r="L3267" s="1" t="str">
        <f>_xlfn.CONCAT(space_missions[[#This Row],[Company]],"-",space_missions[[#This Row],[Rocket]])</f>
        <v>Boeing-Delta IV Medium</v>
      </c>
      <c r="M3267" s="1">
        <f>YEAR(space_missions[[#This Row],[Date]])</f>
        <v>2003</v>
      </c>
    </row>
    <row r="3268" spans="1:13" x14ac:dyDescent="0.3">
      <c r="A3268" s="1" t="s">
        <v>1620</v>
      </c>
      <c r="B3268" s="1" t="s">
        <v>1621</v>
      </c>
      <c r="C3268" s="2">
        <v>37708</v>
      </c>
      <c r="D3268" s="3">
        <v>6.0416666666666667E-2</v>
      </c>
      <c r="E3268" s="1" t="s">
        <v>3564</v>
      </c>
      <c r="F3268" s="1" t="s">
        <v>3631</v>
      </c>
      <c r="G3268" s="1" t="s">
        <v>13</v>
      </c>
      <c r="H3268" s="1" t="s">
        <v>14</v>
      </c>
      <c r="I3268" s="1" t="s">
        <v>15</v>
      </c>
      <c r="J3268" s="1">
        <f>FIND(", ",space_missions[[#This Row],[Location]])</f>
        <v>6</v>
      </c>
      <c r="K3268" s="1" t="str">
        <f t="shared" si="51"/>
        <v xml:space="preserve"> Japan</v>
      </c>
      <c r="L3268" s="1" t="str">
        <f>_xlfn.CONCAT(space_missions[[#This Row],[Company]],"-",space_missions[[#This Row],[Rocket]])</f>
        <v>MHI-H-IIA 2024</v>
      </c>
      <c r="M3268" s="1">
        <f>YEAR(space_missions[[#This Row],[Date]])</f>
        <v>2003</v>
      </c>
    </row>
    <row r="3269" spans="1:13" x14ac:dyDescent="0.3">
      <c r="A3269" s="1" t="s">
        <v>2655</v>
      </c>
      <c r="B3269" s="1" t="s">
        <v>43</v>
      </c>
      <c r="C3269" s="2">
        <v>37711</v>
      </c>
      <c r="D3269" s="3">
        <v>0.92291666666666672</v>
      </c>
      <c r="E3269" s="1" t="s">
        <v>2805</v>
      </c>
      <c r="F3269" s="1" t="s">
        <v>3632</v>
      </c>
      <c r="G3269" s="1" t="s">
        <v>13</v>
      </c>
      <c r="H3269" s="1" t="s">
        <v>14</v>
      </c>
      <c r="I3269" s="1" t="s">
        <v>15</v>
      </c>
      <c r="J3269" s="1">
        <f>FIND(", ",space_missions[[#This Row],[Location]])</f>
        <v>8</v>
      </c>
      <c r="K3269" s="1" t="str">
        <f t="shared" si="51"/>
        <v xml:space="preserve"> USA</v>
      </c>
      <c r="L3269" s="1" t="str">
        <f>_xlfn.CONCAT(space_missions[[#This Row],[Company]],"-",space_missions[[#This Row],[Rocket]])</f>
        <v>Boeing-Delta II 7925</v>
      </c>
      <c r="M3269" s="1">
        <f>YEAR(space_missions[[#This Row],[Date]])</f>
        <v>2003</v>
      </c>
    </row>
    <row r="3270" spans="1:13" x14ac:dyDescent="0.3">
      <c r="A3270" s="1" t="s">
        <v>2882</v>
      </c>
      <c r="B3270" s="1" t="s">
        <v>2113</v>
      </c>
      <c r="C3270" s="2">
        <v>37713</v>
      </c>
      <c r="D3270" s="3">
        <v>7.8472222222222221E-2</v>
      </c>
      <c r="E3270" s="1" t="s">
        <v>1463</v>
      </c>
      <c r="F3270" s="1" t="s">
        <v>3633</v>
      </c>
      <c r="G3270" s="1" t="s">
        <v>13</v>
      </c>
      <c r="H3270" s="1" t="s">
        <v>14</v>
      </c>
      <c r="I3270" s="1" t="s">
        <v>15</v>
      </c>
      <c r="J3270" s="1">
        <f>FIND(", ",space_missions[[#This Row],[Location]])</f>
        <v>10</v>
      </c>
      <c r="K3270" s="1" t="str">
        <f t="shared" si="51"/>
        <v xml:space="preserve"> Russia</v>
      </c>
      <c r="L3270" s="1" t="str">
        <f>_xlfn.CONCAT(space_missions[[#This Row],[Company]],"-",space_missions[[#This Row],[Rocket]])</f>
        <v>VKS RF-Molniya-M /Block ML</v>
      </c>
      <c r="M3270" s="1">
        <f>YEAR(space_missions[[#This Row],[Date]])</f>
        <v>2003</v>
      </c>
    </row>
    <row r="3271" spans="1:13" x14ac:dyDescent="0.3">
      <c r="A3271" s="1" t="s">
        <v>2747</v>
      </c>
      <c r="B3271" s="1" t="s">
        <v>464</v>
      </c>
      <c r="C3271" s="2">
        <v>37719</v>
      </c>
      <c r="D3271" s="3">
        <v>0.57152777777777775</v>
      </c>
      <c r="E3271" s="1" t="s">
        <v>3269</v>
      </c>
      <c r="F3271" s="1" t="s">
        <v>3634</v>
      </c>
      <c r="G3271" s="1" t="s">
        <v>13</v>
      </c>
      <c r="H3271" s="1" t="s">
        <v>14</v>
      </c>
      <c r="I3271" s="1" t="s">
        <v>15</v>
      </c>
      <c r="J3271" s="1">
        <f>FIND(", ",space_missions[[#This Row],[Location]])</f>
        <v>7</v>
      </c>
      <c r="K3271" s="1" t="str">
        <f t="shared" si="51"/>
        <v xml:space="preserve"> USA</v>
      </c>
      <c r="L3271" s="1" t="str">
        <f>_xlfn.CONCAT(space_missions[[#This Row],[Company]],"-",space_missions[[#This Row],[Rocket]])</f>
        <v>Lockheed-Titan IV(401)B</v>
      </c>
      <c r="M3271" s="1">
        <f>YEAR(space_missions[[#This Row],[Date]])</f>
        <v>2003</v>
      </c>
    </row>
    <row r="3272" spans="1:13" x14ac:dyDescent="0.3">
      <c r="A3272" s="1" t="s">
        <v>2338</v>
      </c>
      <c r="B3272" s="1" t="s">
        <v>3179</v>
      </c>
      <c r="C3272" s="2">
        <v>37720</v>
      </c>
      <c r="D3272" s="3">
        <v>0.95277777777777772</v>
      </c>
      <c r="E3272" s="1" t="s">
        <v>3180</v>
      </c>
      <c r="F3272" s="1" t="s">
        <v>3635</v>
      </c>
      <c r="G3272" s="1" t="s">
        <v>13</v>
      </c>
      <c r="H3272" s="1" t="s">
        <v>14</v>
      </c>
      <c r="I3272" s="1" t="s">
        <v>15</v>
      </c>
      <c r="J3272" s="1">
        <f>FIND(", ",space_missions[[#This Row],[Location]])</f>
        <v>6</v>
      </c>
      <c r="K3272" s="1" t="str">
        <f t="shared" si="51"/>
        <v xml:space="preserve"> France</v>
      </c>
      <c r="L3272" s="1" t="str">
        <f>_xlfn.CONCAT(space_missions[[#This Row],[Company]],"-",space_missions[[#This Row],[Rocket]])</f>
        <v>Arianespace-Ariane 5 G</v>
      </c>
      <c r="M3272" s="1">
        <f>YEAR(space_missions[[#This Row],[Date]])</f>
        <v>2003</v>
      </c>
    </row>
    <row r="3273" spans="1:13" x14ac:dyDescent="0.3">
      <c r="A3273" s="1" t="s">
        <v>3085</v>
      </c>
      <c r="B3273" s="1" t="s">
        <v>482</v>
      </c>
      <c r="C3273" s="2">
        <v>37723</v>
      </c>
      <c r="D3273" s="3">
        <v>3.2638888888888891E-2</v>
      </c>
      <c r="E3273" s="1" t="s">
        <v>3568</v>
      </c>
      <c r="F3273" s="1" t="s">
        <v>3636</v>
      </c>
      <c r="G3273" s="1" t="s">
        <v>13</v>
      </c>
      <c r="H3273" s="1" t="s">
        <v>14</v>
      </c>
      <c r="I3273" s="1" t="s">
        <v>15</v>
      </c>
      <c r="J3273" s="1">
        <f>FIND(", ",space_missions[[#This Row],[Location]])</f>
        <v>8</v>
      </c>
      <c r="K3273" s="1" t="str">
        <f t="shared" si="51"/>
        <v xml:space="preserve"> USA</v>
      </c>
      <c r="L3273" s="1" t="str">
        <f>_xlfn.CONCAT(space_missions[[#This Row],[Company]],"-",space_missions[[#This Row],[Rocket]])</f>
        <v>ILS-Atlas IIIB</v>
      </c>
      <c r="M3273" s="1">
        <f>YEAR(space_missions[[#This Row],[Date]])</f>
        <v>2003</v>
      </c>
    </row>
    <row r="3274" spans="1:13" x14ac:dyDescent="0.3">
      <c r="A3274" s="1" t="s">
        <v>2740</v>
      </c>
      <c r="B3274" s="1" t="s">
        <v>3363</v>
      </c>
      <c r="C3274" s="2">
        <v>37739</v>
      </c>
      <c r="D3274" s="3">
        <v>0.5</v>
      </c>
      <c r="E3274" s="1" t="s">
        <v>3043</v>
      </c>
      <c r="F3274" s="1" t="s">
        <v>3637</v>
      </c>
      <c r="G3274" s="1" t="s">
        <v>2227</v>
      </c>
      <c r="H3274" s="1" t="s">
        <v>2744</v>
      </c>
      <c r="I3274" s="1" t="s">
        <v>15</v>
      </c>
      <c r="J3274" s="1">
        <f>FIND(", ",space_missions[[#This Row],[Location]])</f>
        <v>10</v>
      </c>
      <c r="K3274" s="1" t="str">
        <f t="shared" si="51"/>
        <v xml:space="preserve"> USA</v>
      </c>
      <c r="L3274" s="1" t="str">
        <f>_xlfn.CONCAT(space_missions[[#This Row],[Company]],"-",space_missions[[#This Row],[Rocket]])</f>
        <v>Northrop-Pegasus XL</v>
      </c>
      <c r="M3274" s="1">
        <f>YEAR(space_missions[[#This Row],[Date]])</f>
        <v>2003</v>
      </c>
    </row>
    <row r="3275" spans="1:13" x14ac:dyDescent="0.3">
      <c r="A3275" s="1" t="s">
        <v>2025</v>
      </c>
      <c r="B3275" s="1" t="s">
        <v>2992</v>
      </c>
      <c r="C3275" s="2">
        <v>37749</v>
      </c>
      <c r="D3275" s="3">
        <v>0.4777777777777778</v>
      </c>
      <c r="E3275" s="1" t="s">
        <v>3525</v>
      </c>
      <c r="F3275" s="1" t="s">
        <v>3638</v>
      </c>
      <c r="G3275" s="1" t="s">
        <v>13</v>
      </c>
      <c r="H3275" s="1" t="s">
        <v>3527</v>
      </c>
      <c r="I3275" s="1" t="s">
        <v>15</v>
      </c>
      <c r="J3275" s="1">
        <f>FIND(", ",space_missions[[#This Row],[Location]])</f>
        <v>17</v>
      </c>
      <c r="K3275" s="1" t="str">
        <f t="shared" si="51"/>
        <v xml:space="preserve"> India</v>
      </c>
      <c r="L3275" s="1" t="str">
        <f>_xlfn.CONCAT(space_missions[[#This Row],[Company]],"-",space_missions[[#This Row],[Rocket]])</f>
        <v>ISRO-GSLV Mk I</v>
      </c>
      <c r="M3275" s="1">
        <f>YEAR(space_missions[[#This Row],[Date]])</f>
        <v>2003</v>
      </c>
    </row>
    <row r="3276" spans="1:13" x14ac:dyDescent="0.3">
      <c r="A3276" s="1" t="s">
        <v>1057</v>
      </c>
      <c r="B3276" s="1" t="s">
        <v>1058</v>
      </c>
      <c r="C3276" s="2">
        <v>37750</v>
      </c>
      <c r="D3276" s="3">
        <v>0.18680555555555556</v>
      </c>
      <c r="E3276" s="1" t="s">
        <v>3639</v>
      </c>
      <c r="F3276" s="1" t="s">
        <v>3640</v>
      </c>
      <c r="G3276" s="1" t="s">
        <v>13</v>
      </c>
      <c r="H3276" s="1" t="s">
        <v>14</v>
      </c>
      <c r="I3276" s="1" t="s">
        <v>15</v>
      </c>
      <c r="J3276" s="1">
        <f>FIND(", ",space_missions[[#This Row],[Location]])</f>
        <v>7</v>
      </c>
      <c r="K3276" s="1" t="str">
        <f t="shared" si="51"/>
        <v xml:space="preserve"> Japan</v>
      </c>
      <c r="L3276" s="1" t="str">
        <f>_xlfn.CONCAT(space_missions[[#This Row],[Company]],"-",space_missions[[#This Row],[Rocket]])</f>
        <v>ISAS-Mu-V / M-25</v>
      </c>
      <c r="M3276" s="1">
        <f>YEAR(space_missions[[#This Row],[Date]])</f>
        <v>2003</v>
      </c>
    </row>
    <row r="3277" spans="1:13" x14ac:dyDescent="0.3">
      <c r="A3277" s="1" t="s">
        <v>3085</v>
      </c>
      <c r="B3277" s="1" t="s">
        <v>521</v>
      </c>
      <c r="C3277" s="2">
        <v>37754</v>
      </c>
      <c r="D3277" s="3">
        <v>0.92361111111111116</v>
      </c>
      <c r="E3277" s="1" t="s">
        <v>3594</v>
      </c>
      <c r="F3277" s="1" t="s">
        <v>3641</v>
      </c>
      <c r="G3277" s="1" t="s">
        <v>2227</v>
      </c>
      <c r="H3277" s="1" t="s">
        <v>3596</v>
      </c>
      <c r="I3277" s="1" t="s">
        <v>15</v>
      </c>
      <c r="J3277" s="1">
        <f>FIND(", ",space_missions[[#This Row],[Location]])</f>
        <v>7</v>
      </c>
      <c r="K3277" s="1" t="str">
        <f t="shared" si="51"/>
        <v xml:space="preserve"> USA</v>
      </c>
      <c r="L3277" s="1" t="str">
        <f>_xlfn.CONCAT(space_missions[[#This Row],[Company]],"-",space_missions[[#This Row],[Rocket]])</f>
        <v>ILS-Atlas V 401</v>
      </c>
      <c r="M3277" s="1">
        <f>YEAR(space_missions[[#This Row],[Date]])</f>
        <v>2003</v>
      </c>
    </row>
    <row r="3278" spans="1:13" x14ac:dyDescent="0.3">
      <c r="A3278" s="1" t="s">
        <v>973</v>
      </c>
      <c r="B3278" s="1" t="s">
        <v>2769</v>
      </c>
      <c r="C3278" s="2">
        <v>37765</v>
      </c>
      <c r="D3278" s="3">
        <v>0.69027777777777777</v>
      </c>
      <c r="E3278" s="1" t="s">
        <v>3020</v>
      </c>
      <c r="F3278" s="1" t="s">
        <v>3642</v>
      </c>
      <c r="G3278" s="1" t="s">
        <v>2227</v>
      </c>
      <c r="H3278" s="1" t="s">
        <v>3022</v>
      </c>
      <c r="I3278" s="1" t="s">
        <v>15</v>
      </c>
      <c r="J3278" s="1">
        <f>FIND(", ",space_missions[[#This Row],[Location]])</f>
        <v>5</v>
      </c>
      <c r="K3278" s="1" t="str">
        <f t="shared" si="51"/>
        <v xml:space="preserve"> China</v>
      </c>
      <c r="L3278" s="1" t="str">
        <f>_xlfn.CONCAT(space_missions[[#This Row],[Company]],"-",space_missions[[#This Row],[Rocket]])</f>
        <v>CASC-Long March 3A</v>
      </c>
      <c r="M3278" s="1">
        <f>YEAR(space_missions[[#This Row],[Date]])</f>
        <v>2003</v>
      </c>
    </row>
    <row r="3279" spans="1:13" x14ac:dyDescent="0.3">
      <c r="A3279" s="1" t="s">
        <v>3643</v>
      </c>
      <c r="B3279" s="1" t="s">
        <v>361</v>
      </c>
      <c r="C3279" s="2">
        <v>37774</v>
      </c>
      <c r="D3279" s="3">
        <v>0.73958333333333337</v>
      </c>
      <c r="E3279" s="1" t="s">
        <v>3644</v>
      </c>
      <c r="F3279" s="1" t="s">
        <v>3645</v>
      </c>
      <c r="G3279" s="1" t="s">
        <v>13</v>
      </c>
      <c r="H3279" s="1" t="s">
        <v>14</v>
      </c>
      <c r="I3279" s="1" t="s">
        <v>15</v>
      </c>
      <c r="J3279" s="1">
        <f>FIND(", ",space_missions[[#This Row],[Location]])</f>
        <v>10</v>
      </c>
      <c r="K3279" s="1" t="str">
        <f t="shared" si="51"/>
        <v xml:space="preserve"> Kazakhstan</v>
      </c>
      <c r="L3279" s="1" t="str">
        <f>_xlfn.CONCAT(space_missions[[#This Row],[Company]],"-",space_missions[[#This Row],[Rocket]])</f>
        <v>Starsem-Soyuz FG/Fregat</v>
      </c>
      <c r="M3279" s="1">
        <f>YEAR(space_missions[[#This Row],[Date]])</f>
        <v>2003</v>
      </c>
    </row>
    <row r="3280" spans="1:13" x14ac:dyDescent="0.3">
      <c r="A3280" s="1" t="s">
        <v>2882</v>
      </c>
      <c r="B3280" s="1" t="s">
        <v>961</v>
      </c>
      <c r="C3280" s="2">
        <v>37776</v>
      </c>
      <c r="D3280" s="3">
        <v>0.80763888888888891</v>
      </c>
      <c r="E3280" s="1" t="s">
        <v>685</v>
      </c>
      <c r="F3280" s="1" t="s">
        <v>3646</v>
      </c>
      <c r="G3280" s="1" t="s">
        <v>13</v>
      </c>
      <c r="H3280" s="1" t="s">
        <v>14</v>
      </c>
      <c r="I3280" s="1" t="s">
        <v>15</v>
      </c>
      <c r="J3280" s="1">
        <f>FIND(", ",space_missions[[#This Row],[Location]])</f>
        <v>11</v>
      </c>
      <c r="K3280" s="1" t="str">
        <f t="shared" si="51"/>
        <v xml:space="preserve"> Russia</v>
      </c>
      <c r="L3280" s="1" t="str">
        <f>_xlfn.CONCAT(space_missions[[#This Row],[Company]],"-",space_missions[[#This Row],[Rocket]])</f>
        <v>VKS RF-Cosmos-3M (11K65M)</v>
      </c>
      <c r="M3280" s="1">
        <f>YEAR(space_missions[[#This Row],[Date]])</f>
        <v>2003</v>
      </c>
    </row>
    <row r="3281" spans="1:13" x14ac:dyDescent="0.3">
      <c r="A3281" s="1" t="s">
        <v>3386</v>
      </c>
      <c r="B3281" s="1" t="s">
        <v>3387</v>
      </c>
      <c r="C3281" s="2">
        <v>37782</v>
      </c>
      <c r="D3281" s="3">
        <v>0.57986111111111116</v>
      </c>
      <c r="E3281" s="1" t="s">
        <v>3388</v>
      </c>
      <c r="F3281" s="1" t="s">
        <v>3647</v>
      </c>
      <c r="G3281" s="1" t="s">
        <v>13</v>
      </c>
      <c r="H3281" s="1" t="s">
        <v>14</v>
      </c>
      <c r="I3281" s="1" t="s">
        <v>15</v>
      </c>
      <c r="J3281" s="1">
        <f>FIND(", ",space_missions[[#This Row],[Location]])</f>
        <v>11</v>
      </c>
      <c r="K3281" s="1" t="str">
        <f t="shared" si="51"/>
        <v xml:space="preserve"> Pacific Ocean</v>
      </c>
      <c r="L3281" s="1" t="str">
        <f>_xlfn.CONCAT(space_missions[[#This Row],[Company]],"-",space_missions[[#This Row],[Rocket]])</f>
        <v>Sea Launch-Zenit-3 SL</v>
      </c>
      <c r="M3281" s="1">
        <f>YEAR(space_missions[[#This Row],[Date]])</f>
        <v>2003</v>
      </c>
    </row>
    <row r="3282" spans="1:13" x14ac:dyDescent="0.3">
      <c r="A3282" s="1" t="s">
        <v>2655</v>
      </c>
      <c r="B3282" s="1" t="s">
        <v>43</v>
      </c>
      <c r="C3282" s="2">
        <v>37782</v>
      </c>
      <c r="D3282" s="3">
        <v>0.74861111111111112</v>
      </c>
      <c r="E3282" s="1" t="s">
        <v>2805</v>
      </c>
      <c r="F3282" s="1" t="s">
        <v>3648</v>
      </c>
      <c r="G3282" s="1" t="s">
        <v>13</v>
      </c>
      <c r="H3282" s="1" t="s">
        <v>14</v>
      </c>
      <c r="I3282" s="1" t="s">
        <v>15</v>
      </c>
      <c r="J3282" s="1">
        <f>FIND(", ",space_missions[[#This Row],[Location]])</f>
        <v>8</v>
      </c>
      <c r="K3282" s="1" t="str">
        <f t="shared" si="51"/>
        <v xml:space="preserve"> USA</v>
      </c>
      <c r="L3282" s="1" t="str">
        <f>_xlfn.CONCAT(space_missions[[#This Row],[Company]],"-",space_missions[[#This Row],[Rocket]])</f>
        <v>Boeing-Delta II 7925</v>
      </c>
      <c r="M3282" s="1">
        <f>YEAR(space_missions[[#This Row],[Date]])</f>
        <v>2003</v>
      </c>
    </row>
    <row r="3283" spans="1:13" x14ac:dyDescent="0.3">
      <c r="A3283" s="1" t="s">
        <v>2338</v>
      </c>
      <c r="B3283" s="1" t="s">
        <v>3179</v>
      </c>
      <c r="C3283" s="2">
        <v>37783</v>
      </c>
      <c r="D3283" s="3">
        <v>0.94305555555555554</v>
      </c>
      <c r="E3283" s="1" t="s">
        <v>3180</v>
      </c>
      <c r="F3283" s="1" t="s">
        <v>3649</v>
      </c>
      <c r="G3283" s="1" t="s">
        <v>13</v>
      </c>
      <c r="H3283" s="1" t="s">
        <v>14</v>
      </c>
      <c r="I3283" s="1" t="s">
        <v>15</v>
      </c>
      <c r="J3283" s="1">
        <f>FIND(", ",space_missions[[#This Row],[Location]])</f>
        <v>6</v>
      </c>
      <c r="K3283" s="1" t="str">
        <f t="shared" si="51"/>
        <v xml:space="preserve"> France</v>
      </c>
      <c r="L3283" s="1" t="str">
        <f>_xlfn.CONCAT(space_missions[[#This Row],[Company]],"-",space_missions[[#This Row],[Rocket]])</f>
        <v>Arianespace-Ariane 5 G</v>
      </c>
      <c r="M3283" s="1">
        <f>YEAR(space_missions[[#This Row],[Date]])</f>
        <v>2003</v>
      </c>
    </row>
    <row r="3284" spans="1:13" x14ac:dyDescent="0.3">
      <c r="A3284" s="1" t="s">
        <v>2882</v>
      </c>
      <c r="B3284" s="1" t="s">
        <v>2113</v>
      </c>
      <c r="C3284" s="2">
        <v>37791</v>
      </c>
      <c r="D3284" s="3">
        <v>0.83333333333333337</v>
      </c>
      <c r="E3284" s="1" t="s">
        <v>1463</v>
      </c>
      <c r="F3284" s="1" t="s">
        <v>3650</v>
      </c>
      <c r="G3284" s="1" t="s">
        <v>13</v>
      </c>
      <c r="H3284" s="1" t="s">
        <v>14</v>
      </c>
      <c r="I3284" s="1" t="s">
        <v>15</v>
      </c>
      <c r="J3284" s="1">
        <f>FIND(", ",space_missions[[#This Row],[Location]])</f>
        <v>10</v>
      </c>
      <c r="K3284" s="1" t="str">
        <f t="shared" si="51"/>
        <v xml:space="preserve"> Russia</v>
      </c>
      <c r="L3284" s="1" t="str">
        <f>_xlfn.CONCAT(space_missions[[#This Row],[Company]],"-",space_missions[[#This Row],[Rocket]])</f>
        <v>VKS RF-Molniya-M /Block ML</v>
      </c>
      <c r="M3284" s="1">
        <f>YEAR(space_missions[[#This Row],[Date]])</f>
        <v>2003</v>
      </c>
    </row>
    <row r="3285" spans="1:13" x14ac:dyDescent="0.3">
      <c r="A3285" s="1" t="s">
        <v>2740</v>
      </c>
      <c r="B3285" s="1" t="s">
        <v>3042</v>
      </c>
      <c r="C3285" s="2">
        <v>37798</v>
      </c>
      <c r="D3285" s="3">
        <v>0.78819444444444442</v>
      </c>
      <c r="E3285" s="1" t="s">
        <v>3043</v>
      </c>
      <c r="F3285" s="1" t="s">
        <v>3651</v>
      </c>
      <c r="G3285" s="1" t="s">
        <v>2227</v>
      </c>
      <c r="H3285" s="1" t="s">
        <v>2744</v>
      </c>
      <c r="I3285" s="1" t="s">
        <v>15</v>
      </c>
      <c r="J3285" s="1">
        <f>FIND(", ",space_missions[[#This Row],[Location]])</f>
        <v>10</v>
      </c>
      <c r="K3285" s="1" t="str">
        <f t="shared" si="51"/>
        <v xml:space="preserve"> USA</v>
      </c>
      <c r="L3285" s="1" t="str">
        <f>_xlfn.CONCAT(space_missions[[#This Row],[Company]],"-",space_missions[[#This Row],[Rocket]])</f>
        <v>Northrop-Pegasus XL</v>
      </c>
      <c r="M3285" s="1">
        <f>YEAR(space_missions[[#This Row],[Date]])</f>
        <v>2003</v>
      </c>
    </row>
    <row r="3286" spans="1:13" x14ac:dyDescent="0.3">
      <c r="A3286" s="1" t="s">
        <v>3469</v>
      </c>
      <c r="B3286" s="1" t="s">
        <v>661</v>
      </c>
      <c r="C3286" s="2">
        <v>37802</v>
      </c>
      <c r="D3286" s="3">
        <v>0.59375</v>
      </c>
      <c r="E3286" s="1" t="s">
        <v>3470</v>
      </c>
      <c r="F3286" s="1" t="s">
        <v>3652</v>
      </c>
      <c r="G3286" s="1" t="s">
        <v>13</v>
      </c>
      <c r="H3286" s="1" t="s">
        <v>3472</v>
      </c>
      <c r="I3286" s="1" t="s">
        <v>15</v>
      </c>
      <c r="J3286" s="1">
        <f>FIND(", ",space_missions[[#This Row],[Location]])</f>
        <v>11</v>
      </c>
      <c r="K3286" s="1" t="str">
        <f t="shared" si="51"/>
        <v xml:space="preserve"> Russia</v>
      </c>
      <c r="L3286" s="1" t="str">
        <f>_xlfn.CONCAT(space_missions[[#This Row],[Company]],"-",space_missions[[#This Row],[Rocket]])</f>
        <v>Eurockot-Rokot/Briz KM</v>
      </c>
      <c r="M3286" s="1">
        <f>YEAR(space_missions[[#This Row],[Date]])</f>
        <v>2003</v>
      </c>
    </row>
    <row r="3287" spans="1:13" x14ac:dyDescent="0.3">
      <c r="A3287" s="1" t="s">
        <v>2655</v>
      </c>
      <c r="B3287" s="1" t="s">
        <v>102</v>
      </c>
      <c r="C3287" s="2">
        <v>37810</v>
      </c>
      <c r="D3287" s="3">
        <v>0.13750000000000001</v>
      </c>
      <c r="E3287" s="1" t="s">
        <v>3653</v>
      </c>
      <c r="F3287" s="1" t="s">
        <v>3654</v>
      </c>
      <c r="G3287" s="1" t="s">
        <v>13</v>
      </c>
      <c r="H3287" s="1" t="s">
        <v>14</v>
      </c>
      <c r="I3287" s="1" t="s">
        <v>15</v>
      </c>
      <c r="J3287" s="1">
        <f>FIND(", ",space_missions[[#This Row],[Location]])</f>
        <v>8</v>
      </c>
      <c r="K3287" s="1" t="str">
        <f t="shared" si="51"/>
        <v xml:space="preserve"> USA</v>
      </c>
      <c r="L3287" s="1" t="str">
        <f>_xlfn.CONCAT(space_missions[[#This Row],[Company]],"-",space_missions[[#This Row],[Rocket]])</f>
        <v>Boeing-Delta II 7925H</v>
      </c>
      <c r="M3287" s="1">
        <f>YEAR(space_missions[[#This Row],[Date]])</f>
        <v>2003</v>
      </c>
    </row>
    <row r="3288" spans="1:13" x14ac:dyDescent="0.3">
      <c r="A3288" s="1" t="s">
        <v>3085</v>
      </c>
      <c r="B3288" s="1" t="s">
        <v>521</v>
      </c>
      <c r="C3288" s="2">
        <v>37819</v>
      </c>
      <c r="D3288" s="3">
        <v>0.98958333333333337</v>
      </c>
      <c r="E3288" s="1" t="s">
        <v>3655</v>
      </c>
      <c r="F3288" s="1" t="s">
        <v>3656</v>
      </c>
      <c r="G3288" s="1" t="s">
        <v>13</v>
      </c>
      <c r="H3288" s="1" t="s">
        <v>3657</v>
      </c>
      <c r="I3288" s="1" t="s">
        <v>15</v>
      </c>
      <c r="J3288" s="1">
        <f>FIND(", ",space_missions[[#This Row],[Location]])</f>
        <v>7</v>
      </c>
      <c r="K3288" s="1" t="str">
        <f t="shared" si="51"/>
        <v xml:space="preserve"> USA</v>
      </c>
      <c r="L3288" s="1" t="str">
        <f>_xlfn.CONCAT(space_missions[[#This Row],[Company]],"-",space_missions[[#This Row],[Rocket]])</f>
        <v>ILS-Atlas V 521</v>
      </c>
      <c r="M3288" s="1">
        <f>YEAR(space_missions[[#This Row],[Date]])</f>
        <v>2003</v>
      </c>
    </row>
    <row r="3289" spans="1:13" x14ac:dyDescent="0.3">
      <c r="A3289" s="1" t="s">
        <v>3386</v>
      </c>
      <c r="B3289" s="1" t="s">
        <v>3387</v>
      </c>
      <c r="C3289" s="2">
        <v>37841</v>
      </c>
      <c r="D3289" s="3"/>
      <c r="E3289" s="1" t="s">
        <v>3388</v>
      </c>
      <c r="F3289" s="1" t="s">
        <v>3658</v>
      </c>
      <c r="G3289" s="1" t="s">
        <v>13</v>
      </c>
      <c r="H3289" s="1" t="s">
        <v>14</v>
      </c>
      <c r="I3289" s="1" t="s">
        <v>15</v>
      </c>
      <c r="J3289" s="1">
        <f>FIND(", ",space_missions[[#This Row],[Location]])</f>
        <v>11</v>
      </c>
      <c r="K3289" s="1" t="str">
        <f t="shared" si="51"/>
        <v xml:space="preserve"> Pacific Ocean</v>
      </c>
      <c r="L3289" s="1" t="str">
        <f>_xlfn.CONCAT(space_missions[[#This Row],[Company]],"-",space_missions[[#This Row],[Rocket]])</f>
        <v>Sea Launch-Zenit-3 SL</v>
      </c>
      <c r="M3289" s="1">
        <f>YEAR(space_missions[[#This Row],[Date]])</f>
        <v>2003</v>
      </c>
    </row>
    <row r="3290" spans="1:13" x14ac:dyDescent="0.3">
      <c r="A3290" s="1" t="s">
        <v>2740</v>
      </c>
      <c r="B3290" s="1" t="s">
        <v>3042</v>
      </c>
      <c r="C3290" s="2">
        <v>37846</v>
      </c>
      <c r="D3290" s="3">
        <v>8.9583333333333334E-2</v>
      </c>
      <c r="E3290" s="1" t="s">
        <v>3043</v>
      </c>
      <c r="F3290" s="1" t="s">
        <v>3659</v>
      </c>
      <c r="G3290" s="1" t="s">
        <v>2227</v>
      </c>
      <c r="H3290" s="1" t="s">
        <v>2744</v>
      </c>
      <c r="I3290" s="1" t="s">
        <v>15</v>
      </c>
      <c r="J3290" s="1">
        <f>FIND(", ",space_missions[[#This Row],[Location]])</f>
        <v>10</v>
      </c>
      <c r="K3290" s="1" t="str">
        <f t="shared" si="51"/>
        <v xml:space="preserve"> USA</v>
      </c>
      <c r="L3290" s="1" t="str">
        <f>_xlfn.CONCAT(space_missions[[#This Row],[Company]],"-",space_missions[[#This Row],[Rocket]])</f>
        <v>Northrop-Pegasus XL</v>
      </c>
      <c r="M3290" s="1">
        <f>YEAR(space_missions[[#This Row],[Date]])</f>
        <v>2003</v>
      </c>
    </row>
    <row r="3291" spans="1:13" x14ac:dyDescent="0.3">
      <c r="A3291" s="1" t="s">
        <v>2882</v>
      </c>
      <c r="B3291" s="1" t="s">
        <v>961</v>
      </c>
      <c r="C3291" s="2">
        <v>37852</v>
      </c>
      <c r="D3291" s="3">
        <v>0.4513888888888889</v>
      </c>
      <c r="E3291" s="1" t="s">
        <v>685</v>
      </c>
      <c r="F3291" s="1" t="s">
        <v>3660</v>
      </c>
      <c r="G3291" s="1" t="s">
        <v>13</v>
      </c>
      <c r="H3291" s="1" t="s">
        <v>14</v>
      </c>
      <c r="I3291" s="1" t="s">
        <v>15</v>
      </c>
      <c r="J3291" s="1">
        <f>FIND(", ",space_missions[[#This Row],[Location]])</f>
        <v>11</v>
      </c>
      <c r="K3291" s="1" t="str">
        <f t="shared" si="51"/>
        <v xml:space="preserve"> Russia</v>
      </c>
      <c r="L3291" s="1" t="str">
        <f>_xlfn.CONCAT(space_missions[[#This Row],[Company]],"-",space_missions[[#This Row],[Rocket]])</f>
        <v>VKS RF-Cosmos-3M (11K65M)</v>
      </c>
      <c r="M3291" s="1">
        <f>YEAR(space_missions[[#This Row],[Date]])</f>
        <v>2003</v>
      </c>
    </row>
    <row r="3292" spans="1:13" x14ac:dyDescent="0.3">
      <c r="A3292" s="1" t="s">
        <v>2655</v>
      </c>
      <c r="B3292" s="1" t="s">
        <v>102</v>
      </c>
      <c r="C3292" s="2">
        <v>37858</v>
      </c>
      <c r="D3292" s="3">
        <v>0.2326388888888889</v>
      </c>
      <c r="E3292" s="1" t="s">
        <v>3661</v>
      </c>
      <c r="F3292" s="1" t="s">
        <v>3662</v>
      </c>
      <c r="G3292" s="1" t="s">
        <v>13</v>
      </c>
      <c r="H3292" s="1" t="s">
        <v>14</v>
      </c>
      <c r="I3292" s="1" t="s">
        <v>15</v>
      </c>
      <c r="J3292" s="1">
        <f>FIND(", ",space_missions[[#This Row],[Location]])</f>
        <v>8</v>
      </c>
      <c r="K3292" s="1" t="str">
        <f t="shared" si="51"/>
        <v xml:space="preserve"> USA</v>
      </c>
      <c r="L3292" s="1" t="str">
        <f>_xlfn.CONCAT(space_missions[[#This Row],[Company]],"-",space_missions[[#This Row],[Rocket]])</f>
        <v>Boeing-Delta II 7920H</v>
      </c>
      <c r="M3292" s="1">
        <f>YEAR(space_missions[[#This Row],[Date]])</f>
        <v>2003</v>
      </c>
    </row>
    <row r="3293" spans="1:13" x14ac:dyDescent="0.3">
      <c r="A3293" s="1" t="s">
        <v>3277</v>
      </c>
      <c r="B3293" s="1" t="s">
        <v>3278</v>
      </c>
      <c r="C3293" s="2">
        <v>37858</v>
      </c>
      <c r="D3293" s="3"/>
      <c r="E3293" s="1" t="s">
        <v>3279</v>
      </c>
      <c r="F3293" s="1" t="s">
        <v>3663</v>
      </c>
      <c r="G3293" s="1" t="s">
        <v>13</v>
      </c>
      <c r="H3293" s="1" t="s">
        <v>14</v>
      </c>
      <c r="I3293" s="1" t="s">
        <v>637</v>
      </c>
      <c r="J3293" s="1">
        <f>FIND(", ",space_missions[[#This Row],[Location]])</f>
        <v>8</v>
      </c>
      <c r="K3293" s="1" t="str">
        <f t="shared" si="51"/>
        <v xml:space="preserve"> Brazil</v>
      </c>
      <c r="L3293" s="1" t="str">
        <f>_xlfn.CONCAT(space_missions[[#This Row],[Company]],"-",space_missions[[#This Row],[Rocket]])</f>
        <v>AEB-VLS-1</v>
      </c>
      <c r="M3293" s="1">
        <f>YEAR(space_missions[[#This Row],[Date]])</f>
        <v>2003</v>
      </c>
    </row>
    <row r="3294" spans="1:13" x14ac:dyDescent="0.3">
      <c r="A3294" s="1" t="s">
        <v>2655</v>
      </c>
      <c r="B3294" s="1" t="s">
        <v>372</v>
      </c>
      <c r="C3294" s="2">
        <v>37862</v>
      </c>
      <c r="D3294" s="3">
        <v>0.96736111111111112</v>
      </c>
      <c r="E3294" s="1" t="s">
        <v>3628</v>
      </c>
      <c r="F3294" s="1" t="s">
        <v>3664</v>
      </c>
      <c r="G3294" s="1" t="s">
        <v>13</v>
      </c>
      <c r="H3294" s="1" t="s">
        <v>3630</v>
      </c>
      <c r="I3294" s="1" t="s">
        <v>15</v>
      </c>
      <c r="J3294" s="1">
        <f>FIND(", ",space_missions[[#This Row],[Location]])</f>
        <v>8</v>
      </c>
      <c r="K3294" s="1" t="str">
        <f t="shared" si="51"/>
        <v xml:space="preserve"> USA</v>
      </c>
      <c r="L3294" s="1" t="str">
        <f>_xlfn.CONCAT(space_missions[[#This Row],[Company]],"-",space_missions[[#This Row],[Rocket]])</f>
        <v>Boeing-Delta IV Medium</v>
      </c>
      <c r="M3294" s="1">
        <f>YEAR(space_missions[[#This Row],[Date]])</f>
        <v>2003</v>
      </c>
    </row>
    <row r="3295" spans="1:13" x14ac:dyDescent="0.3">
      <c r="A3295" s="1" t="s">
        <v>2747</v>
      </c>
      <c r="B3295" s="1" t="s">
        <v>464</v>
      </c>
      <c r="C3295" s="2">
        <v>37873</v>
      </c>
      <c r="D3295" s="3">
        <v>0.18680555555555556</v>
      </c>
      <c r="E3295" s="1" t="s">
        <v>3269</v>
      </c>
      <c r="F3295" s="1" t="s">
        <v>3665</v>
      </c>
      <c r="G3295" s="1" t="s">
        <v>13</v>
      </c>
      <c r="H3295" s="1" t="s">
        <v>14</v>
      </c>
      <c r="I3295" s="1" t="s">
        <v>15</v>
      </c>
      <c r="J3295" s="1">
        <f>FIND(", ",space_missions[[#This Row],[Location]])</f>
        <v>7</v>
      </c>
      <c r="K3295" s="1" t="str">
        <f t="shared" si="51"/>
        <v xml:space="preserve"> USA</v>
      </c>
      <c r="L3295" s="1" t="str">
        <f>_xlfn.CONCAT(space_missions[[#This Row],[Company]],"-",space_missions[[#This Row],[Rocket]])</f>
        <v>Lockheed-Titan IV(401)B</v>
      </c>
      <c r="M3295" s="1">
        <f>YEAR(space_missions[[#This Row],[Date]])</f>
        <v>2003</v>
      </c>
    </row>
    <row r="3296" spans="1:13" x14ac:dyDescent="0.3">
      <c r="A3296" s="1" t="s">
        <v>3601</v>
      </c>
      <c r="B3296" s="1" t="s">
        <v>2625</v>
      </c>
      <c r="C3296" s="2">
        <v>37880</v>
      </c>
      <c r="D3296" s="3"/>
      <c r="E3296" s="1" t="s">
        <v>3602</v>
      </c>
      <c r="F3296" s="1" t="s">
        <v>3666</v>
      </c>
      <c r="G3296" s="1" t="s">
        <v>13</v>
      </c>
      <c r="H3296" s="1" t="s">
        <v>14</v>
      </c>
      <c r="I3296" s="1" t="s">
        <v>21</v>
      </c>
      <c r="J3296" s="1">
        <f>FIND(", ",space_missions[[#This Row],[Location]])</f>
        <v>32</v>
      </c>
      <c r="K3296" s="1" t="str">
        <f t="shared" si="51"/>
        <v xml:space="preserve"> China</v>
      </c>
      <c r="L3296" s="1" t="str">
        <f>_xlfn.CONCAT(space_missions[[#This Row],[Company]],"-",space_missions[[#This Row],[Rocket]])</f>
        <v>CASIC-Kaituozhe 1</v>
      </c>
      <c r="M3296" s="1">
        <f>YEAR(space_missions[[#This Row],[Date]])</f>
        <v>2003</v>
      </c>
    </row>
    <row r="3297" spans="1:13" x14ac:dyDescent="0.3">
      <c r="A3297" s="1" t="s">
        <v>2882</v>
      </c>
      <c r="B3297" s="1" t="s">
        <v>961</v>
      </c>
      <c r="C3297" s="2">
        <v>37891</v>
      </c>
      <c r="D3297" s="3">
        <v>0.25763888888888886</v>
      </c>
      <c r="E3297" s="1" t="s">
        <v>685</v>
      </c>
      <c r="F3297" s="1" t="s">
        <v>3667</v>
      </c>
      <c r="G3297" s="1" t="s">
        <v>13</v>
      </c>
      <c r="H3297" s="1" t="s">
        <v>14</v>
      </c>
      <c r="I3297" s="1" t="s">
        <v>15</v>
      </c>
      <c r="J3297" s="1">
        <f>FIND(", ",space_missions[[#This Row],[Location]])</f>
        <v>11</v>
      </c>
      <c r="K3297" s="1" t="str">
        <f t="shared" si="51"/>
        <v xml:space="preserve"> Russia</v>
      </c>
      <c r="L3297" s="1" t="str">
        <f>_xlfn.CONCAT(space_missions[[#This Row],[Company]],"-",space_missions[[#This Row],[Rocket]])</f>
        <v>VKS RF-Cosmos-3M (11K65M)</v>
      </c>
      <c r="M3297" s="1">
        <f>YEAR(space_missions[[#This Row],[Date]])</f>
        <v>2003</v>
      </c>
    </row>
    <row r="3298" spans="1:13" x14ac:dyDescent="0.3">
      <c r="A3298" s="1" t="s">
        <v>2338</v>
      </c>
      <c r="B3298" s="1" t="s">
        <v>3179</v>
      </c>
      <c r="C3298" s="2">
        <v>37891</v>
      </c>
      <c r="D3298" s="3">
        <v>0.96805555555555556</v>
      </c>
      <c r="E3298" s="1" t="s">
        <v>3180</v>
      </c>
      <c r="F3298" s="1" t="s">
        <v>3668</v>
      </c>
      <c r="G3298" s="1" t="s">
        <v>13</v>
      </c>
      <c r="H3298" s="1" t="s">
        <v>14</v>
      </c>
      <c r="I3298" s="1" t="s">
        <v>15</v>
      </c>
      <c r="J3298" s="1">
        <f>FIND(", ",space_missions[[#This Row],[Location]])</f>
        <v>6</v>
      </c>
      <c r="K3298" s="1" t="str">
        <f t="shared" si="51"/>
        <v xml:space="preserve"> France</v>
      </c>
      <c r="L3298" s="1" t="str">
        <f>_xlfn.CONCAT(space_missions[[#This Row],[Company]],"-",space_missions[[#This Row],[Rocket]])</f>
        <v>Arianespace-Ariane 5 G</v>
      </c>
      <c r="M3298" s="1">
        <f>YEAR(space_missions[[#This Row],[Date]])</f>
        <v>2003</v>
      </c>
    </row>
    <row r="3299" spans="1:13" x14ac:dyDescent="0.3">
      <c r="A3299" s="1" t="s">
        <v>3386</v>
      </c>
      <c r="B3299" s="1" t="s">
        <v>3387</v>
      </c>
      <c r="C3299" s="2">
        <v>37895</v>
      </c>
      <c r="D3299" s="3">
        <v>0.16805555555555557</v>
      </c>
      <c r="E3299" s="1" t="s">
        <v>3388</v>
      </c>
      <c r="F3299" s="1" t="s">
        <v>3669</v>
      </c>
      <c r="G3299" s="1" t="s">
        <v>13</v>
      </c>
      <c r="H3299" s="1" t="s">
        <v>14</v>
      </c>
      <c r="I3299" s="1" t="s">
        <v>15</v>
      </c>
      <c r="J3299" s="1">
        <f>FIND(", ",space_missions[[#This Row],[Location]])</f>
        <v>11</v>
      </c>
      <c r="K3299" s="1" t="str">
        <f t="shared" si="51"/>
        <v xml:space="preserve"> Pacific Ocean</v>
      </c>
      <c r="L3299" s="1" t="str">
        <f>_xlfn.CONCAT(space_missions[[#This Row],[Company]],"-",space_missions[[#This Row],[Rocket]])</f>
        <v>Sea Launch-Zenit-3 SL</v>
      </c>
      <c r="M3299" s="1">
        <f>YEAR(space_missions[[#This Row],[Date]])</f>
        <v>2003</v>
      </c>
    </row>
    <row r="3300" spans="1:13" x14ac:dyDescent="0.3">
      <c r="A3300" s="1" t="s">
        <v>973</v>
      </c>
      <c r="B3300" s="1" t="s">
        <v>3434</v>
      </c>
      <c r="C3300" s="2">
        <v>37909</v>
      </c>
      <c r="D3300" s="3">
        <v>4.1666666666666664E-2</v>
      </c>
      <c r="E3300" s="1" t="s">
        <v>3435</v>
      </c>
      <c r="F3300" s="1" t="s">
        <v>3670</v>
      </c>
      <c r="G3300" s="1" t="s">
        <v>13</v>
      </c>
      <c r="H3300" s="1" t="s">
        <v>14</v>
      </c>
      <c r="I3300" s="1" t="s">
        <v>15</v>
      </c>
      <c r="J3300" s="1">
        <f>FIND(", ",space_missions[[#This Row],[Location]])</f>
        <v>17</v>
      </c>
      <c r="K3300" s="1" t="str">
        <f t="shared" si="51"/>
        <v xml:space="preserve"> China</v>
      </c>
      <c r="L3300" s="1" t="str">
        <f>_xlfn.CONCAT(space_missions[[#This Row],[Company]],"-",space_missions[[#This Row],[Rocket]])</f>
        <v>CASC-Long March 2F</v>
      </c>
      <c r="M3300" s="1">
        <f>YEAR(space_missions[[#This Row],[Date]])</f>
        <v>2003</v>
      </c>
    </row>
    <row r="3301" spans="1:13" x14ac:dyDescent="0.3">
      <c r="A3301" s="1" t="s">
        <v>2025</v>
      </c>
      <c r="B3301" s="1" t="s">
        <v>2992</v>
      </c>
      <c r="C3301" s="2">
        <v>37911</v>
      </c>
      <c r="D3301" s="3">
        <v>0.20277777777777778</v>
      </c>
      <c r="E3301" s="1" t="s">
        <v>2993</v>
      </c>
      <c r="F3301" s="1" t="s">
        <v>3671</v>
      </c>
      <c r="G3301" s="1" t="s">
        <v>13</v>
      </c>
      <c r="H3301" s="1" t="s">
        <v>2995</v>
      </c>
      <c r="I3301" s="1" t="s">
        <v>15</v>
      </c>
      <c r="J3301" s="1">
        <f>FIND(", ",space_missions[[#This Row],[Location]])</f>
        <v>17</v>
      </c>
      <c r="K3301" s="1" t="str">
        <f t="shared" si="51"/>
        <v xml:space="preserve"> India</v>
      </c>
      <c r="L3301" s="1" t="str">
        <f>_xlfn.CONCAT(space_missions[[#This Row],[Company]],"-",space_missions[[#This Row],[Rocket]])</f>
        <v>ISRO-PSLV-G</v>
      </c>
      <c r="M3301" s="1">
        <f>YEAR(space_missions[[#This Row],[Date]])</f>
        <v>2003</v>
      </c>
    </row>
    <row r="3302" spans="1:13" x14ac:dyDescent="0.3">
      <c r="A3302" s="1" t="s">
        <v>2747</v>
      </c>
      <c r="B3302" s="1" t="s">
        <v>322</v>
      </c>
      <c r="C3302" s="2">
        <v>37912</v>
      </c>
      <c r="D3302" s="3">
        <v>0.67847222222222225</v>
      </c>
      <c r="E3302" s="1" t="s">
        <v>2622</v>
      </c>
      <c r="F3302" s="1" t="s">
        <v>3672</v>
      </c>
      <c r="G3302" s="1" t="s">
        <v>13</v>
      </c>
      <c r="H3302" s="1" t="s">
        <v>2624</v>
      </c>
      <c r="I3302" s="1" t="s">
        <v>15</v>
      </c>
      <c r="J3302" s="1">
        <f>FIND(", ",space_missions[[#This Row],[Location]])</f>
        <v>7</v>
      </c>
      <c r="K3302" s="1" t="str">
        <f t="shared" si="51"/>
        <v xml:space="preserve"> USA</v>
      </c>
      <c r="L3302" s="1" t="str">
        <f>_xlfn.CONCAT(space_missions[[#This Row],[Company]],"-",space_missions[[#This Row],[Rocket]])</f>
        <v>Lockheed-Titan II(23)G</v>
      </c>
      <c r="M3302" s="1">
        <f>YEAR(space_missions[[#This Row],[Date]])</f>
        <v>2003</v>
      </c>
    </row>
    <row r="3303" spans="1:13" x14ac:dyDescent="0.3">
      <c r="A3303" s="1" t="s">
        <v>973</v>
      </c>
      <c r="B3303" s="1" t="s">
        <v>3258</v>
      </c>
      <c r="C3303" s="2">
        <v>37915</v>
      </c>
      <c r="D3303" s="3">
        <v>0.1361111111111111</v>
      </c>
      <c r="E3303" s="1" t="s">
        <v>3402</v>
      </c>
      <c r="F3303" s="1" t="s">
        <v>3673</v>
      </c>
      <c r="G3303" s="1" t="s">
        <v>2227</v>
      </c>
      <c r="H3303" s="1" t="s">
        <v>3404</v>
      </c>
      <c r="I3303" s="1" t="s">
        <v>15</v>
      </c>
      <c r="J3303" s="1">
        <f>FIND(", ",space_missions[[#This Row],[Location]])</f>
        <v>5</v>
      </c>
      <c r="K3303" s="1" t="str">
        <f t="shared" si="51"/>
        <v xml:space="preserve"> China</v>
      </c>
      <c r="L3303" s="1" t="str">
        <f>_xlfn.CONCAT(space_missions[[#This Row],[Company]],"-",space_missions[[#This Row],[Rocket]])</f>
        <v>CASC-Long March 4B</v>
      </c>
      <c r="M3303" s="1">
        <f>YEAR(space_missions[[#This Row],[Date]])</f>
        <v>2003</v>
      </c>
    </row>
    <row r="3304" spans="1:13" x14ac:dyDescent="0.3">
      <c r="A3304" s="1" t="s">
        <v>3469</v>
      </c>
      <c r="B3304" s="1" t="s">
        <v>661</v>
      </c>
      <c r="C3304" s="2">
        <v>37924</v>
      </c>
      <c r="D3304" s="3">
        <v>0.57152777777777775</v>
      </c>
      <c r="E3304" s="1" t="s">
        <v>3470</v>
      </c>
      <c r="F3304" s="1" t="s">
        <v>3674</v>
      </c>
      <c r="G3304" s="1" t="s">
        <v>13</v>
      </c>
      <c r="H3304" s="1" t="s">
        <v>3472</v>
      </c>
      <c r="I3304" s="1" t="s">
        <v>15</v>
      </c>
      <c r="J3304" s="1">
        <f>FIND(", ",space_missions[[#This Row],[Location]])</f>
        <v>11</v>
      </c>
      <c r="K3304" s="1" t="str">
        <f t="shared" si="51"/>
        <v xml:space="preserve"> Russia</v>
      </c>
      <c r="L3304" s="1" t="str">
        <f>_xlfn.CONCAT(space_missions[[#This Row],[Company]],"-",space_missions[[#This Row],[Rocket]])</f>
        <v>Eurockot-Rokot/Briz KM</v>
      </c>
      <c r="M3304" s="1">
        <f>YEAR(space_missions[[#This Row],[Date]])</f>
        <v>2003</v>
      </c>
    </row>
    <row r="3305" spans="1:13" x14ac:dyDescent="0.3">
      <c r="A3305" s="1" t="s">
        <v>973</v>
      </c>
      <c r="B3305" s="1" t="s">
        <v>3675</v>
      </c>
      <c r="C3305" s="2">
        <v>37928</v>
      </c>
      <c r="D3305" s="3">
        <v>0.30555555555555558</v>
      </c>
      <c r="E3305" s="1" t="s">
        <v>2910</v>
      </c>
      <c r="F3305" s="1" t="s">
        <v>3676</v>
      </c>
      <c r="G3305" s="1" t="s">
        <v>2227</v>
      </c>
      <c r="H3305" s="1" t="s">
        <v>2912</v>
      </c>
      <c r="I3305" s="1" t="s">
        <v>15</v>
      </c>
      <c r="J3305" s="1">
        <f>FIND(", ",space_missions[[#This Row],[Location]])</f>
        <v>18</v>
      </c>
      <c r="K3305" s="1" t="str">
        <f t="shared" si="51"/>
        <v xml:space="preserve"> China</v>
      </c>
      <c r="L3305" s="1" t="str">
        <f>_xlfn.CONCAT(space_missions[[#This Row],[Company]],"-",space_missions[[#This Row],[Rocket]])</f>
        <v>CASC-Long March 2D</v>
      </c>
      <c r="M3305" s="1">
        <f>YEAR(space_missions[[#This Row],[Date]])</f>
        <v>2003</v>
      </c>
    </row>
    <row r="3306" spans="1:13" x14ac:dyDescent="0.3">
      <c r="A3306" s="1" t="s">
        <v>973</v>
      </c>
      <c r="B3306" s="1" t="s">
        <v>2769</v>
      </c>
      <c r="C3306" s="2">
        <v>37939</v>
      </c>
      <c r="D3306" s="3">
        <v>0.66736111111111107</v>
      </c>
      <c r="E3306" s="1" t="s">
        <v>3020</v>
      </c>
      <c r="F3306" s="1" t="s">
        <v>3677</v>
      </c>
      <c r="G3306" s="1" t="s">
        <v>2227</v>
      </c>
      <c r="H3306" s="1" t="s">
        <v>3022</v>
      </c>
      <c r="I3306" s="1" t="s">
        <v>15</v>
      </c>
      <c r="J3306" s="1">
        <f>FIND(", ",space_missions[[#This Row],[Location]])</f>
        <v>5</v>
      </c>
      <c r="K3306" s="1" t="str">
        <f t="shared" si="51"/>
        <v xml:space="preserve"> China</v>
      </c>
      <c r="L3306" s="1" t="str">
        <f>_xlfn.CONCAT(space_missions[[#This Row],[Company]],"-",space_missions[[#This Row],[Rocket]])</f>
        <v>CASC-Long March 3A</v>
      </c>
      <c r="M3306" s="1">
        <f>YEAR(space_missions[[#This Row],[Date]])</f>
        <v>2003</v>
      </c>
    </row>
    <row r="3307" spans="1:13" x14ac:dyDescent="0.3">
      <c r="A3307" s="1" t="s">
        <v>1620</v>
      </c>
      <c r="B3307" s="1" t="s">
        <v>1621</v>
      </c>
      <c r="C3307" s="2">
        <v>37954</v>
      </c>
      <c r="D3307" s="3">
        <v>0.18958333333333333</v>
      </c>
      <c r="E3307" s="1" t="s">
        <v>3564</v>
      </c>
      <c r="F3307" s="1" t="s">
        <v>3678</v>
      </c>
      <c r="G3307" s="1" t="s">
        <v>13</v>
      </c>
      <c r="H3307" s="1" t="s">
        <v>14</v>
      </c>
      <c r="I3307" s="1" t="s">
        <v>21</v>
      </c>
      <c r="J3307" s="1">
        <f>FIND(", ",space_missions[[#This Row],[Location]])</f>
        <v>6</v>
      </c>
      <c r="K3307" s="1" t="str">
        <f t="shared" si="51"/>
        <v xml:space="preserve"> Japan</v>
      </c>
      <c r="L3307" s="1" t="str">
        <f>_xlfn.CONCAT(space_missions[[#This Row],[Company]],"-",space_missions[[#This Row],[Rocket]])</f>
        <v>MHI-H-IIA 2024</v>
      </c>
      <c r="M3307" s="1">
        <f>YEAR(space_missions[[#This Row],[Date]])</f>
        <v>2003</v>
      </c>
    </row>
    <row r="3308" spans="1:13" x14ac:dyDescent="0.3">
      <c r="A3308" s="1" t="s">
        <v>2747</v>
      </c>
      <c r="B3308" s="1" t="s">
        <v>171</v>
      </c>
      <c r="C3308" s="2">
        <v>37957</v>
      </c>
      <c r="D3308" s="3">
        <v>0.41944444444444445</v>
      </c>
      <c r="E3308" s="1" t="s">
        <v>3008</v>
      </c>
      <c r="F3308" s="1" t="s">
        <v>3679</v>
      </c>
      <c r="G3308" s="1" t="s">
        <v>13</v>
      </c>
      <c r="H3308" s="1" t="s">
        <v>14</v>
      </c>
      <c r="I3308" s="1" t="s">
        <v>15</v>
      </c>
      <c r="J3308" s="1">
        <f>FIND(", ",space_missions[[#This Row],[Location]])</f>
        <v>7</v>
      </c>
      <c r="K3308" s="1" t="str">
        <f t="shared" si="51"/>
        <v xml:space="preserve"> USA</v>
      </c>
      <c r="L3308" s="1" t="str">
        <f>_xlfn.CONCAT(space_missions[[#This Row],[Company]],"-",space_missions[[#This Row],[Rocket]])</f>
        <v>Lockheed-Atlas IIAS</v>
      </c>
      <c r="M3308" s="1">
        <f>YEAR(space_missions[[#This Row],[Date]])</f>
        <v>2003</v>
      </c>
    </row>
    <row r="3309" spans="1:13" x14ac:dyDescent="0.3">
      <c r="A3309" s="1" t="s">
        <v>2882</v>
      </c>
      <c r="B3309" s="1" t="s">
        <v>3680</v>
      </c>
      <c r="C3309" s="2">
        <v>37960</v>
      </c>
      <c r="D3309" s="3">
        <v>0.25</v>
      </c>
      <c r="E3309" s="1" t="s">
        <v>3681</v>
      </c>
      <c r="F3309" s="1" t="s">
        <v>3682</v>
      </c>
      <c r="G3309" s="1" t="s">
        <v>13</v>
      </c>
      <c r="H3309" s="1" t="s">
        <v>14</v>
      </c>
      <c r="I3309" s="1" t="s">
        <v>15</v>
      </c>
      <c r="J3309" s="1">
        <f>FIND(", ",space_missions[[#This Row],[Location]])</f>
        <v>12</v>
      </c>
      <c r="K3309" s="1" t="str">
        <f t="shared" si="51"/>
        <v xml:space="preserve"> Kazakhstan</v>
      </c>
      <c r="L3309" s="1" t="str">
        <f>_xlfn.CONCAT(space_missions[[#This Row],[Company]],"-",space_missions[[#This Row],[Rocket]])</f>
        <v>VKS RF-Strela</v>
      </c>
      <c r="M3309" s="1">
        <f>YEAR(space_missions[[#This Row],[Date]])</f>
        <v>2003</v>
      </c>
    </row>
    <row r="3310" spans="1:13" x14ac:dyDescent="0.3">
      <c r="A3310" s="1" t="s">
        <v>2747</v>
      </c>
      <c r="B3310" s="1" t="s">
        <v>482</v>
      </c>
      <c r="C3310" s="2">
        <v>37965</v>
      </c>
      <c r="D3310" s="3">
        <v>0.10416666666666667</v>
      </c>
      <c r="E3310" s="1" t="s">
        <v>3568</v>
      </c>
      <c r="F3310" s="1" t="s">
        <v>3683</v>
      </c>
      <c r="G3310" s="1" t="s">
        <v>13</v>
      </c>
      <c r="H3310" s="1" t="s">
        <v>14</v>
      </c>
      <c r="I3310" s="1" t="s">
        <v>15</v>
      </c>
      <c r="J3310" s="1">
        <f>FIND(", ",space_missions[[#This Row],[Location]])</f>
        <v>8</v>
      </c>
      <c r="K3310" s="1" t="str">
        <f t="shared" si="51"/>
        <v xml:space="preserve"> USA</v>
      </c>
      <c r="L3310" s="1" t="str">
        <f>_xlfn.CONCAT(space_missions[[#This Row],[Company]],"-",space_missions[[#This Row],[Rocket]])</f>
        <v>Lockheed-Atlas IIIB</v>
      </c>
      <c r="M3310" s="1">
        <f>YEAR(space_missions[[#This Row],[Date]])</f>
        <v>2003</v>
      </c>
    </row>
    <row r="3311" spans="1:13" x14ac:dyDescent="0.3">
      <c r="A3311" s="1" t="s">
        <v>2655</v>
      </c>
      <c r="B3311" s="1" t="s">
        <v>43</v>
      </c>
      <c r="C3311" s="2">
        <v>37976</v>
      </c>
      <c r="D3311" s="3">
        <v>0.33680555555555558</v>
      </c>
      <c r="E3311" s="1" t="s">
        <v>2805</v>
      </c>
      <c r="F3311" s="1" t="s">
        <v>3684</v>
      </c>
      <c r="G3311" s="1" t="s">
        <v>13</v>
      </c>
      <c r="H3311" s="1" t="s">
        <v>14</v>
      </c>
      <c r="I3311" s="1" t="s">
        <v>15</v>
      </c>
      <c r="J3311" s="1">
        <f>FIND(", ",space_missions[[#This Row],[Location]])</f>
        <v>8</v>
      </c>
      <c r="K3311" s="1" t="str">
        <f t="shared" si="51"/>
        <v xml:space="preserve"> USA</v>
      </c>
      <c r="L3311" s="1" t="str">
        <f>_xlfn.CONCAT(space_missions[[#This Row],[Company]],"-",space_missions[[#This Row],[Rocket]])</f>
        <v>Boeing-Delta II 7925</v>
      </c>
      <c r="M3311" s="1">
        <f>YEAR(space_missions[[#This Row],[Date]])</f>
        <v>2003</v>
      </c>
    </row>
    <row r="3312" spans="1:13" x14ac:dyDescent="0.3">
      <c r="A3312" s="1" t="s">
        <v>973</v>
      </c>
      <c r="B3312" s="1" t="s">
        <v>2317</v>
      </c>
      <c r="C3312" s="2">
        <v>37984</v>
      </c>
      <c r="D3312" s="3">
        <v>0.79583333333333328</v>
      </c>
      <c r="E3312" s="1" t="s">
        <v>2225</v>
      </c>
      <c r="F3312" s="1" t="s">
        <v>3685</v>
      </c>
      <c r="G3312" s="1" t="s">
        <v>2227</v>
      </c>
      <c r="H3312" s="1" t="s">
        <v>2228</v>
      </c>
      <c r="I3312" s="1" t="s">
        <v>15</v>
      </c>
      <c r="J3312" s="1">
        <f>FIND(", ",space_missions[[#This Row],[Location]])</f>
        <v>5</v>
      </c>
      <c r="K3312" s="1" t="str">
        <f t="shared" si="51"/>
        <v xml:space="preserve"> China</v>
      </c>
      <c r="L3312" s="1" t="str">
        <f>_xlfn.CONCAT(space_missions[[#This Row],[Company]],"-",space_missions[[#This Row],[Rocket]])</f>
        <v>CASC-Long March 2C</v>
      </c>
      <c r="M3312" s="1">
        <f>YEAR(space_missions[[#This Row],[Date]])</f>
        <v>2003</v>
      </c>
    </row>
    <row r="3313" spans="1:13" x14ac:dyDescent="0.3">
      <c r="A3313" s="1" t="s">
        <v>3386</v>
      </c>
      <c r="B3313" s="1" t="s">
        <v>3387</v>
      </c>
      <c r="C3313" s="2">
        <v>37997</v>
      </c>
      <c r="D3313" s="3">
        <v>0.17499999999999999</v>
      </c>
      <c r="E3313" s="1" t="s">
        <v>3388</v>
      </c>
      <c r="F3313" s="1" t="s">
        <v>3686</v>
      </c>
      <c r="G3313" s="1" t="s">
        <v>13</v>
      </c>
      <c r="H3313" s="1" t="s">
        <v>14</v>
      </c>
      <c r="I3313" s="1" t="s">
        <v>15</v>
      </c>
      <c r="J3313" s="1">
        <f>FIND(", ",space_missions[[#This Row],[Location]])</f>
        <v>11</v>
      </c>
      <c r="K3313" s="1" t="str">
        <f t="shared" si="51"/>
        <v xml:space="preserve"> Pacific Ocean</v>
      </c>
      <c r="L3313" s="1" t="str">
        <f>_xlfn.CONCAT(space_missions[[#This Row],[Company]],"-",space_missions[[#This Row],[Rocket]])</f>
        <v>Sea Launch-Zenit-3 SL</v>
      </c>
      <c r="M3313" s="1">
        <f>YEAR(space_missions[[#This Row],[Date]])</f>
        <v>2004</v>
      </c>
    </row>
    <row r="3314" spans="1:13" x14ac:dyDescent="0.3">
      <c r="A3314" s="1" t="s">
        <v>3085</v>
      </c>
      <c r="B3314" s="1" t="s">
        <v>226</v>
      </c>
      <c r="C3314" s="2">
        <v>38022</v>
      </c>
      <c r="D3314" s="3">
        <v>0.99027777777777781</v>
      </c>
      <c r="E3314" s="1" t="s">
        <v>3008</v>
      </c>
      <c r="F3314" s="1" t="s">
        <v>3687</v>
      </c>
      <c r="G3314" s="1" t="s">
        <v>13</v>
      </c>
      <c r="H3314" s="1" t="s">
        <v>14</v>
      </c>
      <c r="I3314" s="1" t="s">
        <v>15</v>
      </c>
      <c r="J3314" s="1">
        <f>FIND(", ",space_missions[[#This Row],[Location]])</f>
        <v>8</v>
      </c>
      <c r="K3314" s="1" t="str">
        <f t="shared" si="51"/>
        <v xml:space="preserve"> USA</v>
      </c>
      <c r="L3314" s="1" t="str">
        <f>_xlfn.CONCAT(space_missions[[#This Row],[Company]],"-",space_missions[[#This Row],[Rocket]])</f>
        <v>ILS-Atlas IIAS</v>
      </c>
      <c r="M3314" s="1">
        <f>YEAR(space_missions[[#This Row],[Date]])</f>
        <v>2004</v>
      </c>
    </row>
    <row r="3315" spans="1:13" x14ac:dyDescent="0.3">
      <c r="A3315" s="1" t="s">
        <v>2747</v>
      </c>
      <c r="B3315" s="1" t="s">
        <v>464</v>
      </c>
      <c r="C3315" s="2">
        <v>38031</v>
      </c>
      <c r="D3315" s="3">
        <v>0.78472222222222221</v>
      </c>
      <c r="E3315" s="1" t="s">
        <v>3223</v>
      </c>
      <c r="F3315" s="1" t="s">
        <v>2683</v>
      </c>
      <c r="G3315" s="1" t="s">
        <v>13</v>
      </c>
      <c r="H3315" s="1" t="s">
        <v>14</v>
      </c>
      <c r="I3315" s="1" t="s">
        <v>15</v>
      </c>
      <c r="J3315" s="1">
        <f>FIND(", ",space_missions[[#This Row],[Location]])</f>
        <v>7</v>
      </c>
      <c r="K3315" s="1" t="str">
        <f t="shared" si="51"/>
        <v xml:space="preserve"> USA</v>
      </c>
      <c r="L3315" s="1" t="str">
        <f>_xlfn.CONCAT(space_missions[[#This Row],[Company]],"-",space_missions[[#This Row],[Rocket]])</f>
        <v>Lockheed-Titan IV(402)B</v>
      </c>
      <c r="M3315" s="1">
        <f>YEAR(space_missions[[#This Row],[Date]])</f>
        <v>2004</v>
      </c>
    </row>
    <row r="3316" spans="1:13" x14ac:dyDescent="0.3">
      <c r="A3316" s="1" t="s">
        <v>2882</v>
      </c>
      <c r="B3316" s="1" t="s">
        <v>2113</v>
      </c>
      <c r="C3316" s="2">
        <v>38035</v>
      </c>
      <c r="D3316" s="3">
        <v>0.29583333333333334</v>
      </c>
      <c r="E3316" s="1" t="s">
        <v>1463</v>
      </c>
      <c r="F3316" s="1" t="s">
        <v>3688</v>
      </c>
      <c r="G3316" s="1" t="s">
        <v>13</v>
      </c>
      <c r="H3316" s="1" t="s">
        <v>14</v>
      </c>
      <c r="I3316" s="1" t="s">
        <v>15</v>
      </c>
      <c r="J3316" s="1">
        <f>FIND(", ",space_missions[[#This Row],[Location]])</f>
        <v>10</v>
      </c>
      <c r="K3316" s="1" t="str">
        <f t="shared" si="51"/>
        <v xml:space="preserve"> Russia</v>
      </c>
      <c r="L3316" s="1" t="str">
        <f>_xlfn.CONCAT(space_missions[[#This Row],[Company]],"-",space_missions[[#This Row],[Rocket]])</f>
        <v>VKS RF-Molniya-M /Block ML</v>
      </c>
      <c r="M3316" s="1">
        <f>YEAR(space_missions[[#This Row],[Date]])</f>
        <v>2004</v>
      </c>
    </row>
    <row r="3317" spans="1:13" x14ac:dyDescent="0.3">
      <c r="A3317" s="1" t="s">
        <v>2338</v>
      </c>
      <c r="B3317" s="1" t="s">
        <v>3179</v>
      </c>
      <c r="C3317" s="2">
        <v>38048</v>
      </c>
      <c r="D3317" s="3">
        <v>0.3034722222222222</v>
      </c>
      <c r="E3317" s="1" t="s">
        <v>3689</v>
      </c>
      <c r="F3317" s="1" t="s">
        <v>3690</v>
      </c>
      <c r="G3317" s="1" t="s">
        <v>13</v>
      </c>
      <c r="H3317" s="1" t="s">
        <v>3691</v>
      </c>
      <c r="I3317" s="1" t="s">
        <v>15</v>
      </c>
      <c r="J3317" s="1">
        <f>FIND(", ",space_missions[[#This Row],[Location]])</f>
        <v>6</v>
      </c>
      <c r="K3317" s="1" t="str">
        <f t="shared" si="51"/>
        <v xml:space="preserve"> France</v>
      </c>
      <c r="L3317" s="1" t="str">
        <f>_xlfn.CONCAT(space_missions[[#This Row],[Company]],"-",space_missions[[#This Row],[Rocket]])</f>
        <v>Arianespace-Ariane 5 G+</v>
      </c>
      <c r="M3317" s="1">
        <f>YEAR(space_missions[[#This Row],[Date]])</f>
        <v>2004</v>
      </c>
    </row>
    <row r="3318" spans="1:13" x14ac:dyDescent="0.3">
      <c r="A3318" s="1" t="s">
        <v>3085</v>
      </c>
      <c r="B3318" s="1" t="s">
        <v>482</v>
      </c>
      <c r="C3318" s="2">
        <v>38059</v>
      </c>
      <c r="D3318" s="3">
        <v>0.2361111111111111</v>
      </c>
      <c r="E3318" s="1" t="s">
        <v>3474</v>
      </c>
      <c r="F3318" s="1" t="s">
        <v>3692</v>
      </c>
      <c r="G3318" s="1" t="s">
        <v>13</v>
      </c>
      <c r="H3318" s="1" t="s">
        <v>14</v>
      </c>
      <c r="I3318" s="1" t="s">
        <v>15</v>
      </c>
      <c r="J3318" s="1">
        <f>FIND(", ",space_missions[[#This Row],[Location]])</f>
        <v>8</v>
      </c>
      <c r="K3318" s="1" t="str">
        <f t="shared" si="51"/>
        <v xml:space="preserve"> USA</v>
      </c>
      <c r="L3318" s="1" t="str">
        <f>_xlfn.CONCAT(space_missions[[#This Row],[Company]],"-",space_missions[[#This Row],[Rocket]])</f>
        <v>ILS-Atlas IIIA</v>
      </c>
      <c r="M3318" s="1">
        <f>YEAR(space_missions[[#This Row],[Date]])</f>
        <v>2004</v>
      </c>
    </row>
    <row r="3319" spans="1:13" x14ac:dyDescent="0.3">
      <c r="A3319" s="1" t="s">
        <v>2655</v>
      </c>
      <c r="B3319" s="1" t="s">
        <v>102</v>
      </c>
      <c r="C3319" s="2">
        <v>38066</v>
      </c>
      <c r="D3319" s="3">
        <v>0.74513888888888891</v>
      </c>
      <c r="E3319" s="1" t="s">
        <v>2805</v>
      </c>
      <c r="F3319" s="1" t="s">
        <v>3693</v>
      </c>
      <c r="G3319" s="1" t="s">
        <v>13</v>
      </c>
      <c r="H3319" s="1" t="s">
        <v>14</v>
      </c>
      <c r="I3319" s="1" t="s">
        <v>15</v>
      </c>
      <c r="J3319" s="1">
        <f>FIND(", ",space_missions[[#This Row],[Location]])</f>
        <v>8</v>
      </c>
      <c r="K3319" s="1" t="str">
        <f t="shared" si="51"/>
        <v xml:space="preserve"> USA</v>
      </c>
      <c r="L3319" s="1" t="str">
        <f>_xlfn.CONCAT(space_missions[[#This Row],[Company]],"-",space_missions[[#This Row],[Rocket]])</f>
        <v>Boeing-Delta II 7925</v>
      </c>
      <c r="M3319" s="1">
        <f>YEAR(space_missions[[#This Row],[Date]])</f>
        <v>2004</v>
      </c>
    </row>
    <row r="3320" spans="1:13" x14ac:dyDescent="0.3">
      <c r="A3320" s="1" t="s">
        <v>3085</v>
      </c>
      <c r="B3320" s="1" t="s">
        <v>226</v>
      </c>
      <c r="C3320" s="2">
        <v>38093</v>
      </c>
      <c r="D3320" s="3">
        <v>3.125E-2</v>
      </c>
      <c r="E3320" s="1" t="s">
        <v>3008</v>
      </c>
      <c r="F3320" s="1" t="s">
        <v>3694</v>
      </c>
      <c r="G3320" s="1" t="s">
        <v>13</v>
      </c>
      <c r="H3320" s="1" t="s">
        <v>14</v>
      </c>
      <c r="I3320" s="1" t="s">
        <v>15</v>
      </c>
      <c r="J3320" s="1">
        <f>FIND(", ",space_missions[[#This Row],[Location]])</f>
        <v>8</v>
      </c>
      <c r="K3320" s="1" t="str">
        <f t="shared" si="51"/>
        <v xml:space="preserve"> USA</v>
      </c>
      <c r="L3320" s="1" t="str">
        <f>_xlfn.CONCAT(space_missions[[#This Row],[Company]],"-",space_missions[[#This Row],[Rocket]])</f>
        <v>ILS-Atlas IIAS</v>
      </c>
      <c r="M3320" s="1">
        <f>YEAR(space_missions[[#This Row],[Date]])</f>
        <v>2004</v>
      </c>
    </row>
    <row r="3321" spans="1:13" x14ac:dyDescent="0.3">
      <c r="A3321" s="1" t="s">
        <v>973</v>
      </c>
      <c r="B3321" s="1" t="s">
        <v>2317</v>
      </c>
      <c r="C3321" s="2">
        <v>38095</v>
      </c>
      <c r="D3321" s="3">
        <v>0.66597222222222219</v>
      </c>
      <c r="E3321" s="1" t="s">
        <v>2225</v>
      </c>
      <c r="F3321" s="1" t="s">
        <v>3695</v>
      </c>
      <c r="G3321" s="1" t="s">
        <v>2227</v>
      </c>
      <c r="H3321" s="1" t="s">
        <v>2228</v>
      </c>
      <c r="I3321" s="1" t="s">
        <v>15</v>
      </c>
      <c r="J3321" s="1">
        <f>FIND(", ",space_missions[[#This Row],[Location]])</f>
        <v>5</v>
      </c>
      <c r="K3321" s="1" t="str">
        <f t="shared" si="51"/>
        <v xml:space="preserve"> China</v>
      </c>
      <c r="L3321" s="1" t="str">
        <f>_xlfn.CONCAT(space_missions[[#This Row],[Company]],"-",space_missions[[#This Row],[Rocket]])</f>
        <v>CASC-Long March 2C</v>
      </c>
      <c r="M3321" s="1">
        <f>YEAR(space_missions[[#This Row],[Date]])</f>
        <v>2004</v>
      </c>
    </row>
    <row r="3322" spans="1:13" x14ac:dyDescent="0.3">
      <c r="A3322" s="1" t="s">
        <v>3085</v>
      </c>
      <c r="B3322" s="1" t="s">
        <v>482</v>
      </c>
      <c r="C3322" s="2">
        <v>38096</v>
      </c>
      <c r="D3322" s="3">
        <v>0.93194444444444446</v>
      </c>
      <c r="E3322" s="1" t="s">
        <v>3008</v>
      </c>
      <c r="F3322" s="1" t="s">
        <v>3696</v>
      </c>
      <c r="G3322" s="1" t="s">
        <v>13</v>
      </c>
      <c r="H3322" s="1" t="s">
        <v>14</v>
      </c>
      <c r="I3322" s="1" t="s">
        <v>15</v>
      </c>
      <c r="J3322" s="1">
        <f>FIND(", ",space_missions[[#This Row],[Location]])</f>
        <v>8</v>
      </c>
      <c r="K3322" s="1" t="str">
        <f t="shared" si="51"/>
        <v xml:space="preserve"> USA</v>
      </c>
      <c r="L3322" s="1" t="str">
        <f>_xlfn.CONCAT(space_missions[[#This Row],[Company]],"-",space_missions[[#This Row],[Rocket]])</f>
        <v>ILS-Atlas IIAS</v>
      </c>
      <c r="M3322" s="1">
        <f>YEAR(space_missions[[#This Row],[Date]])</f>
        <v>2004</v>
      </c>
    </row>
    <row r="3323" spans="1:13" x14ac:dyDescent="0.3">
      <c r="A3323" s="1" t="s">
        <v>2655</v>
      </c>
      <c r="B3323" s="1" t="s">
        <v>261</v>
      </c>
      <c r="C3323" s="2">
        <v>38097</v>
      </c>
      <c r="D3323" s="3">
        <v>0.70625000000000004</v>
      </c>
      <c r="E3323" s="1" t="s">
        <v>3235</v>
      </c>
      <c r="F3323" s="1" t="s">
        <v>3697</v>
      </c>
      <c r="G3323" s="1" t="s">
        <v>13</v>
      </c>
      <c r="H3323" s="1" t="s">
        <v>14</v>
      </c>
      <c r="I3323" s="1" t="s">
        <v>15</v>
      </c>
      <c r="J3323" s="1">
        <f>FIND(", ",space_missions[[#This Row],[Location]])</f>
        <v>7</v>
      </c>
      <c r="K3323" s="1" t="str">
        <f t="shared" si="51"/>
        <v xml:space="preserve"> USA</v>
      </c>
      <c r="L3323" s="1" t="str">
        <f>_xlfn.CONCAT(space_missions[[#This Row],[Company]],"-",space_missions[[#This Row],[Rocket]])</f>
        <v>Boeing-Delta II 7920-10C</v>
      </c>
      <c r="M3323" s="1">
        <f>YEAR(space_missions[[#This Row],[Date]])</f>
        <v>2004</v>
      </c>
    </row>
    <row r="3324" spans="1:13" x14ac:dyDescent="0.3">
      <c r="A3324" s="1" t="s">
        <v>3386</v>
      </c>
      <c r="B3324" s="1" t="s">
        <v>3387</v>
      </c>
      <c r="C3324" s="2">
        <v>38111</v>
      </c>
      <c r="D3324" s="3">
        <v>0.52847222222222223</v>
      </c>
      <c r="E3324" s="1" t="s">
        <v>3388</v>
      </c>
      <c r="F3324" s="1" t="s">
        <v>3698</v>
      </c>
      <c r="G3324" s="1" t="s">
        <v>13</v>
      </c>
      <c r="H3324" s="1" t="s">
        <v>14</v>
      </c>
      <c r="I3324" s="1" t="s">
        <v>15</v>
      </c>
      <c r="J3324" s="1">
        <f>FIND(", ",space_missions[[#This Row],[Location]])</f>
        <v>11</v>
      </c>
      <c r="K3324" s="1" t="str">
        <f t="shared" si="51"/>
        <v xml:space="preserve"> Pacific Ocean</v>
      </c>
      <c r="L3324" s="1" t="str">
        <f>_xlfn.CONCAT(space_missions[[#This Row],[Company]],"-",space_missions[[#This Row],[Rocket]])</f>
        <v>Sea Launch-Zenit-3 SL</v>
      </c>
      <c r="M3324" s="1">
        <f>YEAR(space_missions[[#This Row],[Date]])</f>
        <v>2004</v>
      </c>
    </row>
    <row r="3325" spans="1:13" x14ac:dyDescent="0.3">
      <c r="A3325" s="1" t="s">
        <v>2740</v>
      </c>
      <c r="B3325" s="1" t="s">
        <v>3027</v>
      </c>
      <c r="C3325" s="2">
        <v>38127</v>
      </c>
      <c r="D3325" s="3">
        <v>0.74097222222222225</v>
      </c>
      <c r="E3325" s="1" t="s">
        <v>3028</v>
      </c>
      <c r="F3325" s="1" t="s">
        <v>3699</v>
      </c>
      <c r="G3325" s="1" t="s">
        <v>2227</v>
      </c>
      <c r="H3325" s="1" t="s">
        <v>3030</v>
      </c>
      <c r="I3325" s="1" t="s">
        <v>15</v>
      </c>
      <c r="J3325" s="1">
        <f>FIND(", ",space_missions[[#This Row],[Location]])</f>
        <v>9</v>
      </c>
      <c r="K3325" s="1" t="str">
        <f t="shared" si="51"/>
        <v xml:space="preserve"> USA</v>
      </c>
      <c r="L3325" s="1" t="str">
        <f>_xlfn.CONCAT(space_missions[[#This Row],[Company]],"-",space_missions[[#This Row],[Rocket]])</f>
        <v>Northrop-Minotaur C (Taurus)</v>
      </c>
      <c r="M3325" s="1">
        <f>YEAR(space_missions[[#This Row],[Date]])</f>
        <v>2004</v>
      </c>
    </row>
    <row r="3326" spans="1:13" x14ac:dyDescent="0.3">
      <c r="A3326" s="1" t="s">
        <v>2882</v>
      </c>
      <c r="B3326" s="1" t="s">
        <v>847</v>
      </c>
      <c r="C3326" s="2">
        <v>38135</v>
      </c>
      <c r="D3326" s="3">
        <v>0.25</v>
      </c>
      <c r="E3326" s="1" t="s">
        <v>937</v>
      </c>
      <c r="F3326" s="1" t="s">
        <v>3700</v>
      </c>
      <c r="G3326" s="1" t="s">
        <v>13</v>
      </c>
      <c r="H3326" s="1" t="s">
        <v>14</v>
      </c>
      <c r="I3326" s="1" t="s">
        <v>15</v>
      </c>
      <c r="J3326" s="1">
        <f>FIND(", ",space_missions[[#This Row],[Location]])</f>
        <v>11</v>
      </c>
      <c r="K3326" s="1" t="str">
        <f t="shared" si="51"/>
        <v xml:space="preserve"> Kazakhstan</v>
      </c>
      <c r="L3326" s="1" t="str">
        <f>_xlfn.CONCAT(space_missions[[#This Row],[Company]],"-",space_missions[[#This Row],[Rocket]])</f>
        <v>VKS RF-Tsyklon-2</v>
      </c>
      <c r="M3326" s="1">
        <f>YEAR(space_missions[[#This Row],[Date]])</f>
        <v>2004</v>
      </c>
    </row>
    <row r="3327" spans="1:13" x14ac:dyDescent="0.3">
      <c r="A3327" s="1" t="s">
        <v>2882</v>
      </c>
      <c r="B3327" s="1" t="s">
        <v>2404</v>
      </c>
      <c r="C3327" s="2">
        <v>38148</v>
      </c>
      <c r="D3327" s="3">
        <v>6.1111111111111109E-2</v>
      </c>
      <c r="E3327" s="1" t="s">
        <v>2405</v>
      </c>
      <c r="F3327" s="1" t="s">
        <v>3701</v>
      </c>
      <c r="G3327" s="1" t="s">
        <v>13</v>
      </c>
      <c r="H3327" s="1" t="s">
        <v>14</v>
      </c>
      <c r="I3327" s="1" t="s">
        <v>15</v>
      </c>
      <c r="J3327" s="1">
        <f>FIND(", ",space_missions[[#This Row],[Location]])</f>
        <v>10</v>
      </c>
      <c r="K3327" s="1" t="str">
        <f t="shared" si="51"/>
        <v xml:space="preserve"> Kazakhstan</v>
      </c>
      <c r="L3327" s="1" t="str">
        <f>_xlfn.CONCAT(space_missions[[#This Row],[Company]],"-",space_missions[[#This Row],[Rocket]])</f>
        <v>VKS RF-Zenit-2</v>
      </c>
      <c r="M3327" s="1">
        <f>YEAR(space_missions[[#This Row],[Date]])</f>
        <v>2004</v>
      </c>
    </row>
    <row r="3328" spans="1:13" x14ac:dyDescent="0.3">
      <c r="A3328" s="1" t="s">
        <v>2655</v>
      </c>
      <c r="B3328" s="1" t="s">
        <v>102</v>
      </c>
      <c r="C3328" s="2">
        <v>38161</v>
      </c>
      <c r="D3328" s="3">
        <v>0.95416666666666672</v>
      </c>
      <c r="E3328" s="1" t="s">
        <v>2805</v>
      </c>
      <c r="F3328" s="1" t="s">
        <v>3702</v>
      </c>
      <c r="G3328" s="1" t="s">
        <v>13</v>
      </c>
      <c r="H3328" s="1" t="s">
        <v>14</v>
      </c>
      <c r="I3328" s="1" t="s">
        <v>15</v>
      </c>
      <c r="J3328" s="1">
        <f>FIND(", ",space_missions[[#This Row],[Location]])</f>
        <v>8</v>
      </c>
      <c r="K3328" s="1" t="str">
        <f t="shared" si="51"/>
        <v xml:space="preserve"> USA</v>
      </c>
      <c r="L3328" s="1" t="str">
        <f>_xlfn.CONCAT(space_missions[[#This Row],[Company]],"-",space_missions[[#This Row],[Rocket]])</f>
        <v>Boeing-Delta II 7925</v>
      </c>
      <c r="M3328" s="1">
        <f>YEAR(space_missions[[#This Row],[Date]])</f>
        <v>2004</v>
      </c>
    </row>
    <row r="3329" spans="1:13" x14ac:dyDescent="0.3">
      <c r="A3329" s="1" t="s">
        <v>3386</v>
      </c>
      <c r="B3329" s="1" t="s">
        <v>3387</v>
      </c>
      <c r="C3329" s="2">
        <v>38167</v>
      </c>
      <c r="D3329" s="3">
        <v>0.16527777777777777</v>
      </c>
      <c r="E3329" s="1" t="s">
        <v>3388</v>
      </c>
      <c r="F3329" s="1" t="s">
        <v>3703</v>
      </c>
      <c r="G3329" s="1" t="s">
        <v>13</v>
      </c>
      <c r="H3329" s="1" t="s">
        <v>14</v>
      </c>
      <c r="I3329" s="1" t="s">
        <v>15</v>
      </c>
      <c r="J3329" s="1">
        <f>FIND(", ",space_missions[[#This Row],[Location]])</f>
        <v>11</v>
      </c>
      <c r="K3329" s="1" t="str">
        <f t="shared" si="51"/>
        <v xml:space="preserve"> Pacific Ocean</v>
      </c>
      <c r="L3329" s="1" t="str">
        <f>_xlfn.CONCAT(space_missions[[#This Row],[Company]],"-",space_missions[[#This Row],[Rocket]])</f>
        <v>Sea Launch-Zenit-3 SL</v>
      </c>
      <c r="M3329" s="1">
        <f>YEAR(space_missions[[#This Row],[Date]])</f>
        <v>2004</v>
      </c>
    </row>
    <row r="3330" spans="1:13" x14ac:dyDescent="0.3">
      <c r="A3330" s="1" t="s">
        <v>3393</v>
      </c>
      <c r="B3330" s="1" t="s">
        <v>3394</v>
      </c>
      <c r="C3330" s="2">
        <v>38167</v>
      </c>
      <c r="D3330" s="3">
        <v>0.27083333333333331</v>
      </c>
      <c r="E3330" s="1" t="s">
        <v>3395</v>
      </c>
      <c r="F3330" s="1" t="s">
        <v>3704</v>
      </c>
      <c r="G3330" s="1" t="s">
        <v>13</v>
      </c>
      <c r="H3330" s="1" t="s">
        <v>3397</v>
      </c>
      <c r="I3330" s="1" t="s">
        <v>15</v>
      </c>
      <c r="J3330" s="1">
        <f>FIND(", ",space_missions[[#This Row],[Location]])</f>
        <v>12</v>
      </c>
      <c r="K3330" s="1" t="str">
        <f t="shared" ref="K3330:K3393" si="52">RIGHT(B3330,LEN(B3330)-FIND("*",SUBSTITUTE(B3330,", ","*",LEN(B3330)-LEN(SUBSTITUTE(B3330,", ","*")))))</f>
        <v xml:space="preserve"> Kazakhstan</v>
      </c>
      <c r="L3330" s="1" t="str">
        <f>_xlfn.CONCAT(space_missions[[#This Row],[Company]],"-",space_missions[[#This Row],[Rocket]])</f>
        <v>Kosmotras-Dnepr</v>
      </c>
      <c r="M3330" s="1">
        <f>YEAR(space_missions[[#This Row],[Date]])</f>
        <v>2004</v>
      </c>
    </row>
    <row r="3331" spans="1:13" x14ac:dyDescent="0.3">
      <c r="A3331" s="1" t="s">
        <v>2655</v>
      </c>
      <c r="B3331" s="1" t="s">
        <v>261</v>
      </c>
      <c r="C3331" s="2">
        <v>38183</v>
      </c>
      <c r="D3331" s="3">
        <v>0.41805555555555557</v>
      </c>
      <c r="E3331" s="1" t="s">
        <v>3705</v>
      </c>
      <c r="F3331" s="1" t="s">
        <v>1634</v>
      </c>
      <c r="G3331" s="1" t="s">
        <v>13</v>
      </c>
      <c r="H3331" s="1" t="s">
        <v>14</v>
      </c>
      <c r="I3331" s="1" t="s">
        <v>15</v>
      </c>
      <c r="J3331" s="1">
        <f>FIND(", ",space_missions[[#This Row],[Location]])</f>
        <v>7</v>
      </c>
      <c r="K3331" s="1" t="str">
        <f t="shared" si="52"/>
        <v xml:space="preserve"> USA</v>
      </c>
      <c r="L3331" s="1" t="str">
        <f>_xlfn.CONCAT(space_missions[[#This Row],[Company]],"-",space_missions[[#This Row],[Rocket]])</f>
        <v>Boeing-Delta II 7920-10L</v>
      </c>
      <c r="M3331" s="1">
        <f>YEAR(space_missions[[#This Row],[Date]])</f>
        <v>2004</v>
      </c>
    </row>
    <row r="3332" spans="1:13" x14ac:dyDescent="0.3">
      <c r="A3332" s="1" t="s">
        <v>2338</v>
      </c>
      <c r="B3332" s="1" t="s">
        <v>3179</v>
      </c>
      <c r="C3332" s="2">
        <v>38186</v>
      </c>
      <c r="D3332" s="3">
        <v>3.0555555555555555E-2</v>
      </c>
      <c r="E3332" s="1" t="s">
        <v>3689</v>
      </c>
      <c r="F3332" s="1" t="s">
        <v>3706</v>
      </c>
      <c r="G3332" s="1" t="s">
        <v>13</v>
      </c>
      <c r="H3332" s="1" t="s">
        <v>3691</v>
      </c>
      <c r="I3332" s="1" t="s">
        <v>15</v>
      </c>
      <c r="J3332" s="1">
        <f>FIND(", ",space_missions[[#This Row],[Location]])</f>
        <v>6</v>
      </c>
      <c r="K3332" s="1" t="str">
        <f t="shared" si="52"/>
        <v xml:space="preserve"> France</v>
      </c>
      <c r="L3332" s="1" t="str">
        <f>_xlfn.CONCAT(space_missions[[#This Row],[Company]],"-",space_missions[[#This Row],[Rocket]])</f>
        <v>Arianespace-Ariane 5 G+</v>
      </c>
      <c r="M3332" s="1">
        <f>YEAR(space_missions[[#This Row],[Date]])</f>
        <v>2004</v>
      </c>
    </row>
    <row r="3333" spans="1:13" x14ac:dyDescent="0.3">
      <c r="A3333" s="1" t="s">
        <v>2882</v>
      </c>
      <c r="B3333" s="1" t="s">
        <v>961</v>
      </c>
      <c r="C3333" s="2">
        <v>38190</v>
      </c>
      <c r="D3333" s="3">
        <v>0.74027777777777781</v>
      </c>
      <c r="E3333" s="1" t="s">
        <v>685</v>
      </c>
      <c r="F3333" s="1" t="s">
        <v>3707</v>
      </c>
      <c r="G3333" s="1" t="s">
        <v>13</v>
      </c>
      <c r="H3333" s="1" t="s">
        <v>14</v>
      </c>
      <c r="I3333" s="1" t="s">
        <v>15</v>
      </c>
      <c r="J3333" s="1">
        <f>FIND(", ",space_missions[[#This Row],[Location]])</f>
        <v>11</v>
      </c>
      <c r="K3333" s="1" t="str">
        <f t="shared" si="52"/>
        <v xml:space="preserve"> Russia</v>
      </c>
      <c r="L3333" s="1" t="str">
        <f>_xlfn.CONCAT(space_missions[[#This Row],[Company]],"-",space_missions[[#This Row],[Rocket]])</f>
        <v>VKS RF-Cosmos-3M (11K65M)</v>
      </c>
      <c r="M3333" s="1">
        <f>YEAR(space_missions[[#This Row],[Date]])</f>
        <v>2004</v>
      </c>
    </row>
    <row r="3334" spans="1:13" x14ac:dyDescent="0.3">
      <c r="A3334" s="1" t="s">
        <v>973</v>
      </c>
      <c r="B3334" s="1" t="s">
        <v>3258</v>
      </c>
      <c r="C3334" s="2">
        <v>38193</v>
      </c>
      <c r="D3334" s="3">
        <v>0.2951388888888889</v>
      </c>
      <c r="E3334" s="1" t="s">
        <v>2225</v>
      </c>
      <c r="F3334" s="1" t="s">
        <v>3708</v>
      </c>
      <c r="G3334" s="1" t="s">
        <v>2227</v>
      </c>
      <c r="H3334" s="1" t="s">
        <v>2228</v>
      </c>
      <c r="I3334" s="1" t="s">
        <v>15</v>
      </c>
      <c r="J3334" s="1">
        <f>FIND(", ",space_missions[[#This Row],[Location]])</f>
        <v>5</v>
      </c>
      <c r="K3334" s="1" t="str">
        <f t="shared" si="52"/>
        <v xml:space="preserve"> China</v>
      </c>
      <c r="L3334" s="1" t="str">
        <f>_xlfn.CONCAT(space_missions[[#This Row],[Company]],"-",space_missions[[#This Row],[Rocket]])</f>
        <v>CASC-Long March 2C</v>
      </c>
      <c r="M3334" s="1">
        <f>YEAR(space_missions[[#This Row],[Date]])</f>
        <v>2004</v>
      </c>
    </row>
    <row r="3335" spans="1:13" x14ac:dyDescent="0.3">
      <c r="A3335" s="1" t="s">
        <v>2655</v>
      </c>
      <c r="B3335" s="1" t="s">
        <v>102</v>
      </c>
      <c r="C3335" s="2">
        <v>38202</v>
      </c>
      <c r="D3335" s="3">
        <v>0.26041666666666669</v>
      </c>
      <c r="E3335" s="1" t="s">
        <v>3653</v>
      </c>
      <c r="F3335" s="1" t="s">
        <v>3709</v>
      </c>
      <c r="G3335" s="1" t="s">
        <v>13</v>
      </c>
      <c r="H3335" s="1" t="s">
        <v>14</v>
      </c>
      <c r="I3335" s="1" t="s">
        <v>15</v>
      </c>
      <c r="J3335" s="1">
        <f>FIND(", ",space_missions[[#This Row],[Location]])</f>
        <v>8</v>
      </c>
      <c r="K3335" s="1" t="str">
        <f t="shared" si="52"/>
        <v xml:space="preserve"> USA</v>
      </c>
      <c r="L3335" s="1" t="str">
        <f>_xlfn.CONCAT(space_missions[[#This Row],[Company]],"-",space_missions[[#This Row],[Rocket]])</f>
        <v>Boeing-Delta II 7925H</v>
      </c>
      <c r="M3335" s="1">
        <f>YEAR(space_missions[[#This Row],[Date]])</f>
        <v>2004</v>
      </c>
    </row>
    <row r="3336" spans="1:13" x14ac:dyDescent="0.3">
      <c r="A3336" s="1" t="s">
        <v>973</v>
      </c>
      <c r="B3336" s="1" t="s">
        <v>3675</v>
      </c>
      <c r="C3336" s="2">
        <v>38228</v>
      </c>
      <c r="D3336" s="3">
        <v>0.3263888888888889</v>
      </c>
      <c r="E3336" s="1" t="s">
        <v>2225</v>
      </c>
      <c r="F3336" s="1" t="s">
        <v>3710</v>
      </c>
      <c r="G3336" s="1" t="s">
        <v>2227</v>
      </c>
      <c r="H3336" s="1" t="s">
        <v>2228</v>
      </c>
      <c r="I3336" s="1" t="s">
        <v>15</v>
      </c>
      <c r="J3336" s="1">
        <f>FIND(", ",space_missions[[#This Row],[Location]])</f>
        <v>18</v>
      </c>
      <c r="K3336" s="1" t="str">
        <f t="shared" si="52"/>
        <v xml:space="preserve"> China</v>
      </c>
      <c r="L3336" s="1" t="str">
        <f>_xlfn.CONCAT(space_missions[[#This Row],[Company]],"-",space_missions[[#This Row],[Rocket]])</f>
        <v>CASC-Long March 2C</v>
      </c>
      <c r="M3336" s="1">
        <f>YEAR(space_missions[[#This Row],[Date]])</f>
        <v>2004</v>
      </c>
    </row>
    <row r="3337" spans="1:13" x14ac:dyDescent="0.3">
      <c r="A3337" s="1" t="s">
        <v>2747</v>
      </c>
      <c r="B3337" s="1" t="s">
        <v>226</v>
      </c>
      <c r="C3337" s="2">
        <v>38230</v>
      </c>
      <c r="D3337" s="3">
        <v>0.97013888888888888</v>
      </c>
      <c r="E3337" s="1" t="s">
        <v>3008</v>
      </c>
      <c r="F3337" s="1" t="s">
        <v>3711</v>
      </c>
      <c r="G3337" s="1" t="s">
        <v>13</v>
      </c>
      <c r="H3337" s="1" t="s">
        <v>14</v>
      </c>
      <c r="I3337" s="1" t="s">
        <v>15</v>
      </c>
      <c r="J3337" s="1">
        <f>FIND(", ",space_missions[[#This Row],[Location]])</f>
        <v>8</v>
      </c>
      <c r="K3337" s="1" t="str">
        <f t="shared" si="52"/>
        <v xml:space="preserve"> USA</v>
      </c>
      <c r="L3337" s="1" t="str">
        <f>_xlfn.CONCAT(space_missions[[#This Row],[Company]],"-",space_missions[[#This Row],[Rocket]])</f>
        <v>Lockheed-Atlas IIAS</v>
      </c>
      <c r="M3337" s="1">
        <f>YEAR(space_missions[[#This Row],[Date]])</f>
        <v>2004</v>
      </c>
    </row>
    <row r="3338" spans="1:13" x14ac:dyDescent="0.3">
      <c r="A3338" s="1" t="s">
        <v>2630</v>
      </c>
      <c r="B3338" s="1" t="s">
        <v>2631</v>
      </c>
      <c r="C3338" s="2">
        <v>38236</v>
      </c>
      <c r="D3338" s="3"/>
      <c r="E3338" s="1" t="s">
        <v>3583</v>
      </c>
      <c r="F3338" s="1" t="s">
        <v>3712</v>
      </c>
      <c r="G3338" s="1" t="s">
        <v>13</v>
      </c>
      <c r="H3338" s="1" t="s">
        <v>14</v>
      </c>
      <c r="I3338" s="1" t="s">
        <v>21</v>
      </c>
      <c r="J3338" s="1">
        <f>FIND(", ",space_missions[[#This Row],[Location]])</f>
        <v>6</v>
      </c>
      <c r="K3338" s="1" t="str">
        <f t="shared" si="52"/>
        <v xml:space="preserve"> Israel</v>
      </c>
      <c r="L3338" s="1" t="str">
        <f>_xlfn.CONCAT(space_missions[[#This Row],[Company]],"-",space_missions[[#This Row],[Rocket]])</f>
        <v>IAI-Shavit-1</v>
      </c>
      <c r="M3338" s="1">
        <f>YEAR(space_missions[[#This Row],[Date]])</f>
        <v>2004</v>
      </c>
    </row>
    <row r="3339" spans="1:13" x14ac:dyDescent="0.3">
      <c r="A3339" s="1" t="s">
        <v>973</v>
      </c>
      <c r="B3339" s="1" t="s">
        <v>3258</v>
      </c>
      <c r="C3339" s="2">
        <v>38238</v>
      </c>
      <c r="D3339" s="3">
        <v>0.96805555555555556</v>
      </c>
      <c r="E3339" s="1" t="s">
        <v>3402</v>
      </c>
      <c r="F3339" s="1" t="s">
        <v>3713</v>
      </c>
      <c r="G3339" s="1" t="s">
        <v>2227</v>
      </c>
      <c r="H3339" s="1" t="s">
        <v>3404</v>
      </c>
      <c r="I3339" s="1" t="s">
        <v>15</v>
      </c>
      <c r="J3339" s="1">
        <f>FIND(", ",space_missions[[#This Row],[Location]])</f>
        <v>5</v>
      </c>
      <c r="K3339" s="1" t="str">
        <f t="shared" si="52"/>
        <v xml:space="preserve"> China</v>
      </c>
      <c r="L3339" s="1" t="str">
        <f>_xlfn.CONCAT(space_missions[[#This Row],[Company]],"-",space_missions[[#This Row],[Rocket]])</f>
        <v>CASC-Long March 4B</v>
      </c>
      <c r="M3339" s="1">
        <f>YEAR(space_missions[[#This Row],[Date]])</f>
        <v>2004</v>
      </c>
    </row>
    <row r="3340" spans="1:13" x14ac:dyDescent="0.3">
      <c r="A3340" s="1" t="s">
        <v>2025</v>
      </c>
      <c r="B3340" s="1" t="s">
        <v>2992</v>
      </c>
      <c r="C3340" s="2">
        <v>38250</v>
      </c>
      <c r="D3340" s="3">
        <v>0.43819444444444444</v>
      </c>
      <c r="E3340" s="1" t="s">
        <v>3525</v>
      </c>
      <c r="F3340" s="1" t="s">
        <v>3714</v>
      </c>
      <c r="G3340" s="1" t="s">
        <v>13</v>
      </c>
      <c r="H3340" s="1" t="s">
        <v>3527</v>
      </c>
      <c r="I3340" s="1" t="s">
        <v>15</v>
      </c>
      <c r="J3340" s="1">
        <f>FIND(", ",space_missions[[#This Row],[Location]])</f>
        <v>17</v>
      </c>
      <c r="K3340" s="1" t="str">
        <f t="shared" si="52"/>
        <v xml:space="preserve"> India</v>
      </c>
      <c r="L3340" s="1" t="str">
        <f>_xlfn.CONCAT(space_missions[[#This Row],[Company]],"-",space_missions[[#This Row],[Rocket]])</f>
        <v>ISRO-GSLV Mk I</v>
      </c>
      <c r="M3340" s="1">
        <f>YEAR(space_missions[[#This Row],[Date]])</f>
        <v>2004</v>
      </c>
    </row>
    <row r="3341" spans="1:13" x14ac:dyDescent="0.3">
      <c r="A3341" s="1" t="s">
        <v>2882</v>
      </c>
      <c r="B3341" s="1" t="s">
        <v>961</v>
      </c>
      <c r="C3341" s="2">
        <v>38253</v>
      </c>
      <c r="D3341" s="3">
        <v>0.62986111111111109</v>
      </c>
      <c r="E3341" s="1" t="s">
        <v>685</v>
      </c>
      <c r="F3341" s="1" t="s">
        <v>3715</v>
      </c>
      <c r="G3341" s="1" t="s">
        <v>13</v>
      </c>
      <c r="H3341" s="1" t="s">
        <v>14</v>
      </c>
      <c r="I3341" s="1" t="s">
        <v>15</v>
      </c>
      <c r="J3341" s="1">
        <f>FIND(", ",space_missions[[#This Row],[Location]])</f>
        <v>11</v>
      </c>
      <c r="K3341" s="1" t="str">
        <f t="shared" si="52"/>
        <v xml:space="preserve"> Russia</v>
      </c>
      <c r="L3341" s="1" t="str">
        <f>_xlfn.CONCAT(space_missions[[#This Row],[Company]],"-",space_missions[[#This Row],[Rocket]])</f>
        <v>VKS RF-Cosmos-3M (11K65M)</v>
      </c>
      <c r="M3341" s="1">
        <f>YEAR(space_missions[[#This Row],[Date]])</f>
        <v>2004</v>
      </c>
    </row>
    <row r="3342" spans="1:13" x14ac:dyDescent="0.3">
      <c r="A3342" s="1" t="s">
        <v>973</v>
      </c>
      <c r="B3342" s="1" t="s">
        <v>3675</v>
      </c>
      <c r="C3342" s="2">
        <v>38257</v>
      </c>
      <c r="D3342" s="3">
        <v>0.33333333333333331</v>
      </c>
      <c r="E3342" s="1" t="s">
        <v>2910</v>
      </c>
      <c r="F3342" s="1" t="s">
        <v>3716</v>
      </c>
      <c r="G3342" s="1" t="s">
        <v>2227</v>
      </c>
      <c r="H3342" s="1" t="s">
        <v>2912</v>
      </c>
      <c r="I3342" s="1" t="s">
        <v>15</v>
      </c>
      <c r="J3342" s="1">
        <f>FIND(", ",space_missions[[#This Row],[Location]])</f>
        <v>18</v>
      </c>
      <c r="K3342" s="1" t="str">
        <f t="shared" si="52"/>
        <v xml:space="preserve"> China</v>
      </c>
      <c r="L3342" s="1" t="str">
        <f>_xlfn.CONCAT(space_missions[[#This Row],[Company]],"-",space_missions[[#This Row],[Rocket]])</f>
        <v>CASC-Long March 2D</v>
      </c>
      <c r="M3342" s="1">
        <f>YEAR(space_missions[[#This Row],[Date]])</f>
        <v>2004</v>
      </c>
    </row>
    <row r="3343" spans="1:13" x14ac:dyDescent="0.3">
      <c r="A3343" s="1" t="s">
        <v>973</v>
      </c>
      <c r="B3343" s="1" t="s">
        <v>2769</v>
      </c>
      <c r="C3343" s="2">
        <v>38279</v>
      </c>
      <c r="D3343" s="3">
        <v>5.5555555555555552E-2</v>
      </c>
      <c r="E3343" s="1" t="s">
        <v>3020</v>
      </c>
      <c r="F3343" s="1" t="s">
        <v>3717</v>
      </c>
      <c r="G3343" s="1" t="s">
        <v>2227</v>
      </c>
      <c r="H3343" s="1" t="s">
        <v>3022</v>
      </c>
      <c r="I3343" s="1" t="s">
        <v>15</v>
      </c>
      <c r="J3343" s="1">
        <f>FIND(", ",space_missions[[#This Row],[Location]])</f>
        <v>5</v>
      </c>
      <c r="K3343" s="1" t="str">
        <f t="shared" si="52"/>
        <v xml:space="preserve"> China</v>
      </c>
      <c r="L3343" s="1" t="str">
        <f>_xlfn.CONCAT(space_missions[[#This Row],[Company]],"-",space_missions[[#This Row],[Rocket]])</f>
        <v>CASC-Long March 3A</v>
      </c>
      <c r="M3343" s="1">
        <f>YEAR(space_missions[[#This Row],[Date]])</f>
        <v>2004</v>
      </c>
    </row>
    <row r="3344" spans="1:13" x14ac:dyDescent="0.3">
      <c r="A3344" s="1" t="s">
        <v>973</v>
      </c>
      <c r="B3344" s="1" t="s">
        <v>3258</v>
      </c>
      <c r="C3344" s="2">
        <v>38297</v>
      </c>
      <c r="D3344" s="3">
        <v>0.13194444444444445</v>
      </c>
      <c r="E3344" s="1" t="s">
        <v>3402</v>
      </c>
      <c r="F3344" s="1" t="s">
        <v>3718</v>
      </c>
      <c r="G3344" s="1" t="s">
        <v>2227</v>
      </c>
      <c r="H3344" s="1" t="s">
        <v>3404</v>
      </c>
      <c r="I3344" s="1" t="s">
        <v>15</v>
      </c>
      <c r="J3344" s="1">
        <f>FIND(", ",space_missions[[#This Row],[Location]])</f>
        <v>5</v>
      </c>
      <c r="K3344" s="1" t="str">
        <f t="shared" si="52"/>
        <v xml:space="preserve"> China</v>
      </c>
      <c r="L3344" s="1" t="str">
        <f>_xlfn.CONCAT(space_missions[[#This Row],[Company]],"-",space_missions[[#This Row],[Rocket]])</f>
        <v>CASC-Long March 4B</v>
      </c>
      <c r="M3344" s="1">
        <f>YEAR(space_missions[[#This Row],[Date]])</f>
        <v>2004</v>
      </c>
    </row>
    <row r="3345" spans="1:13" x14ac:dyDescent="0.3">
      <c r="A3345" s="1" t="s">
        <v>2655</v>
      </c>
      <c r="B3345" s="1" t="s">
        <v>102</v>
      </c>
      <c r="C3345" s="2">
        <v>38297</v>
      </c>
      <c r="D3345" s="3">
        <v>0.23541666666666666</v>
      </c>
      <c r="E3345" s="1" t="s">
        <v>2805</v>
      </c>
      <c r="F3345" s="1" t="s">
        <v>3719</v>
      </c>
      <c r="G3345" s="1" t="s">
        <v>13</v>
      </c>
      <c r="H3345" s="1" t="s">
        <v>14</v>
      </c>
      <c r="I3345" s="1" t="s">
        <v>15</v>
      </c>
      <c r="J3345" s="1">
        <f>FIND(", ",space_missions[[#This Row],[Location]])</f>
        <v>8</v>
      </c>
      <c r="K3345" s="1" t="str">
        <f t="shared" si="52"/>
        <v xml:space="preserve"> USA</v>
      </c>
      <c r="L3345" s="1" t="str">
        <f>_xlfn.CONCAT(space_missions[[#This Row],[Company]],"-",space_missions[[#This Row],[Rocket]])</f>
        <v>Boeing-Delta II 7925</v>
      </c>
      <c r="M3345" s="1">
        <f>YEAR(space_missions[[#This Row],[Date]])</f>
        <v>2004</v>
      </c>
    </row>
    <row r="3346" spans="1:13" x14ac:dyDescent="0.3">
      <c r="A3346" s="1" t="s">
        <v>2882</v>
      </c>
      <c r="B3346" s="1" t="s">
        <v>980</v>
      </c>
      <c r="C3346" s="2">
        <v>38299</v>
      </c>
      <c r="D3346" s="3">
        <v>0.77013888888888893</v>
      </c>
      <c r="E3346" s="1" t="s">
        <v>3720</v>
      </c>
      <c r="F3346" s="1" t="s">
        <v>3721</v>
      </c>
      <c r="G3346" s="1" t="s">
        <v>2227</v>
      </c>
      <c r="H3346" s="1" t="s">
        <v>3722</v>
      </c>
      <c r="I3346" s="1" t="s">
        <v>15</v>
      </c>
      <c r="J3346" s="1">
        <f>FIND(", ",space_missions[[#This Row],[Location]])</f>
        <v>10</v>
      </c>
      <c r="K3346" s="1" t="str">
        <f t="shared" si="52"/>
        <v xml:space="preserve"> Russia</v>
      </c>
      <c r="L3346" s="1" t="str">
        <f>_xlfn.CONCAT(space_missions[[#This Row],[Company]],"-",space_missions[[#This Row],[Rocket]])</f>
        <v>VKS RF-Soyuz 2.1a</v>
      </c>
      <c r="M3346" s="1">
        <f>YEAR(space_missions[[#This Row],[Date]])</f>
        <v>2004</v>
      </c>
    </row>
    <row r="3347" spans="1:13" x14ac:dyDescent="0.3">
      <c r="A3347" s="1" t="s">
        <v>973</v>
      </c>
      <c r="B3347" s="1" t="s">
        <v>2317</v>
      </c>
      <c r="C3347" s="2">
        <v>38309</v>
      </c>
      <c r="D3347" s="3">
        <v>0.44791666666666669</v>
      </c>
      <c r="E3347" s="1" t="s">
        <v>2225</v>
      </c>
      <c r="F3347" s="1" t="s">
        <v>3723</v>
      </c>
      <c r="G3347" s="1" t="s">
        <v>2227</v>
      </c>
      <c r="H3347" s="1" t="s">
        <v>2228</v>
      </c>
      <c r="I3347" s="1" t="s">
        <v>15</v>
      </c>
      <c r="J3347" s="1">
        <f>FIND(", ",space_missions[[#This Row],[Location]])</f>
        <v>5</v>
      </c>
      <c r="K3347" s="1" t="str">
        <f t="shared" si="52"/>
        <v xml:space="preserve"> China</v>
      </c>
      <c r="L3347" s="1" t="str">
        <f>_xlfn.CONCAT(space_missions[[#This Row],[Company]],"-",space_missions[[#This Row],[Rocket]])</f>
        <v>CASC-Long March 2C</v>
      </c>
      <c r="M3347" s="1">
        <f>YEAR(space_missions[[#This Row],[Date]])</f>
        <v>2004</v>
      </c>
    </row>
    <row r="3348" spans="1:13" x14ac:dyDescent="0.3">
      <c r="A3348" s="1" t="s">
        <v>2655</v>
      </c>
      <c r="B3348" s="1" t="s">
        <v>43</v>
      </c>
      <c r="C3348" s="2">
        <v>38311</v>
      </c>
      <c r="D3348" s="3">
        <v>0.71944444444444444</v>
      </c>
      <c r="E3348" s="1" t="s">
        <v>3413</v>
      </c>
      <c r="F3348" s="1" t="s">
        <v>3724</v>
      </c>
      <c r="G3348" s="1" t="s">
        <v>13</v>
      </c>
      <c r="H3348" s="1" t="s">
        <v>14</v>
      </c>
      <c r="I3348" s="1" t="s">
        <v>15</v>
      </c>
      <c r="J3348" s="1">
        <f>FIND(", ",space_missions[[#This Row],[Location]])</f>
        <v>8</v>
      </c>
      <c r="K3348" s="1" t="str">
        <f t="shared" si="52"/>
        <v xml:space="preserve"> USA</v>
      </c>
      <c r="L3348" s="1" t="str">
        <f>_xlfn.CONCAT(space_missions[[#This Row],[Company]],"-",space_missions[[#This Row],[Rocket]])</f>
        <v>Boeing-Delta II 7320-10C</v>
      </c>
      <c r="M3348" s="1">
        <f>YEAR(space_missions[[#This Row],[Date]])</f>
        <v>2004</v>
      </c>
    </row>
    <row r="3349" spans="1:13" x14ac:dyDescent="0.3">
      <c r="A3349" s="1" t="s">
        <v>3085</v>
      </c>
      <c r="B3349" s="1" t="s">
        <v>521</v>
      </c>
      <c r="C3349" s="2">
        <v>38338</v>
      </c>
      <c r="D3349" s="3">
        <v>0.50486111111111109</v>
      </c>
      <c r="E3349" s="1" t="s">
        <v>3655</v>
      </c>
      <c r="F3349" s="1" t="s">
        <v>3725</v>
      </c>
      <c r="G3349" s="1" t="s">
        <v>13</v>
      </c>
      <c r="H3349" s="1" t="s">
        <v>3657</v>
      </c>
      <c r="I3349" s="1" t="s">
        <v>15</v>
      </c>
      <c r="J3349" s="1">
        <f>FIND(", ",space_missions[[#This Row],[Location]])</f>
        <v>7</v>
      </c>
      <c r="K3349" s="1" t="str">
        <f t="shared" si="52"/>
        <v xml:space="preserve"> USA</v>
      </c>
      <c r="L3349" s="1" t="str">
        <f>_xlfn.CONCAT(space_missions[[#This Row],[Company]],"-",space_missions[[#This Row],[Rocket]])</f>
        <v>ILS-Atlas V 521</v>
      </c>
      <c r="M3349" s="1">
        <f>YEAR(space_missions[[#This Row],[Date]])</f>
        <v>2004</v>
      </c>
    </row>
    <row r="3350" spans="1:13" x14ac:dyDescent="0.3">
      <c r="A3350" s="1" t="s">
        <v>2338</v>
      </c>
      <c r="B3350" s="1" t="s">
        <v>3179</v>
      </c>
      <c r="C3350" s="2">
        <v>38339</v>
      </c>
      <c r="D3350" s="3">
        <v>0.68472222222222223</v>
      </c>
      <c r="E3350" s="1" t="s">
        <v>3689</v>
      </c>
      <c r="F3350" s="1" t="s">
        <v>3726</v>
      </c>
      <c r="G3350" s="1" t="s">
        <v>13</v>
      </c>
      <c r="H3350" s="1" t="s">
        <v>3691</v>
      </c>
      <c r="I3350" s="1" t="s">
        <v>15</v>
      </c>
      <c r="J3350" s="1">
        <f>FIND(", ",space_missions[[#This Row],[Location]])</f>
        <v>6</v>
      </c>
      <c r="K3350" s="1" t="str">
        <f t="shared" si="52"/>
        <v xml:space="preserve"> France</v>
      </c>
      <c r="L3350" s="1" t="str">
        <f>_xlfn.CONCAT(space_missions[[#This Row],[Company]],"-",space_missions[[#This Row],[Rocket]])</f>
        <v>Arianespace-Ariane 5 G+</v>
      </c>
      <c r="M3350" s="1">
        <f>YEAR(space_missions[[#This Row],[Date]])</f>
        <v>2004</v>
      </c>
    </row>
    <row r="3351" spans="1:13" x14ac:dyDescent="0.3">
      <c r="A3351" s="1" t="s">
        <v>2655</v>
      </c>
      <c r="B3351" s="1" t="s">
        <v>372</v>
      </c>
      <c r="C3351" s="2">
        <v>38342</v>
      </c>
      <c r="D3351" s="3">
        <v>0.90972222222222221</v>
      </c>
      <c r="E3351" s="1" t="s">
        <v>3727</v>
      </c>
      <c r="F3351" s="1" t="s">
        <v>3728</v>
      </c>
      <c r="G3351" s="1" t="s">
        <v>2227</v>
      </c>
      <c r="H3351" s="1" t="s">
        <v>3729</v>
      </c>
      <c r="I3351" s="1" t="s">
        <v>56</v>
      </c>
      <c r="J3351" s="1">
        <f>FIND(", ",space_missions[[#This Row],[Location]])</f>
        <v>8</v>
      </c>
      <c r="K3351" s="1" t="str">
        <f t="shared" si="52"/>
        <v xml:space="preserve"> USA</v>
      </c>
      <c r="L3351" s="1" t="str">
        <f>_xlfn.CONCAT(space_missions[[#This Row],[Company]],"-",space_missions[[#This Row],[Rocket]])</f>
        <v>Boeing-Delta IV Heavy</v>
      </c>
      <c r="M3351" s="1">
        <f>YEAR(space_missions[[#This Row],[Date]])</f>
        <v>2004</v>
      </c>
    </row>
    <row r="3352" spans="1:13" x14ac:dyDescent="0.3">
      <c r="A3352" s="1" t="s">
        <v>2882</v>
      </c>
      <c r="B3352" s="1" t="s">
        <v>1828</v>
      </c>
      <c r="C3352" s="2">
        <v>38345</v>
      </c>
      <c r="D3352" s="3">
        <v>0.5</v>
      </c>
      <c r="E3352" s="1" t="s">
        <v>1829</v>
      </c>
      <c r="F3352" s="1" t="s">
        <v>3730</v>
      </c>
      <c r="G3352" s="1" t="s">
        <v>13</v>
      </c>
      <c r="H3352" s="1" t="s">
        <v>14</v>
      </c>
      <c r="I3352" s="1" t="s">
        <v>56</v>
      </c>
      <c r="J3352" s="1">
        <f>FIND(", ",space_missions[[#This Row],[Location]])</f>
        <v>10</v>
      </c>
      <c r="K3352" s="1" t="str">
        <f t="shared" si="52"/>
        <v xml:space="preserve"> Russia</v>
      </c>
      <c r="L3352" s="1" t="str">
        <f>_xlfn.CONCAT(space_missions[[#This Row],[Company]],"-",space_missions[[#This Row],[Rocket]])</f>
        <v>VKS RF-Tsyklon-3</v>
      </c>
      <c r="M3352" s="1">
        <f>YEAR(space_missions[[#This Row],[Date]])</f>
        <v>2004</v>
      </c>
    </row>
    <row r="3353" spans="1:13" x14ac:dyDescent="0.3">
      <c r="A3353" s="1" t="s">
        <v>2655</v>
      </c>
      <c r="B3353" s="1" t="s">
        <v>102</v>
      </c>
      <c r="C3353" s="2">
        <v>38364</v>
      </c>
      <c r="D3353" s="3">
        <v>0.78263888888888888</v>
      </c>
      <c r="E3353" s="1" t="s">
        <v>2805</v>
      </c>
      <c r="F3353" s="1" t="s">
        <v>3731</v>
      </c>
      <c r="G3353" s="1" t="s">
        <v>13</v>
      </c>
      <c r="H3353" s="1" t="s">
        <v>14</v>
      </c>
      <c r="I3353" s="1" t="s">
        <v>15</v>
      </c>
      <c r="J3353" s="1">
        <f>FIND(", ",space_missions[[#This Row],[Location]])</f>
        <v>8</v>
      </c>
      <c r="K3353" s="1" t="str">
        <f t="shared" si="52"/>
        <v xml:space="preserve"> USA</v>
      </c>
      <c r="L3353" s="1" t="str">
        <f>_xlfn.CONCAT(space_missions[[#This Row],[Company]],"-",space_missions[[#This Row],[Rocket]])</f>
        <v>Boeing-Delta II 7925</v>
      </c>
      <c r="M3353" s="1">
        <f>YEAR(space_missions[[#This Row],[Date]])</f>
        <v>2005</v>
      </c>
    </row>
    <row r="3354" spans="1:13" x14ac:dyDescent="0.3">
      <c r="A3354" s="1" t="s">
        <v>2882</v>
      </c>
      <c r="B3354" s="1" t="s">
        <v>961</v>
      </c>
      <c r="C3354" s="2">
        <v>38372</v>
      </c>
      <c r="D3354" s="3">
        <v>0.125</v>
      </c>
      <c r="E3354" s="1" t="s">
        <v>685</v>
      </c>
      <c r="F3354" s="1" t="s">
        <v>3732</v>
      </c>
      <c r="G3354" s="1" t="s">
        <v>13</v>
      </c>
      <c r="H3354" s="1" t="s">
        <v>14</v>
      </c>
      <c r="I3354" s="1" t="s">
        <v>15</v>
      </c>
      <c r="J3354" s="1">
        <f>FIND(", ",space_missions[[#This Row],[Location]])</f>
        <v>11</v>
      </c>
      <c r="K3354" s="1" t="str">
        <f t="shared" si="52"/>
        <v xml:space="preserve"> Russia</v>
      </c>
      <c r="L3354" s="1" t="str">
        <f>_xlfn.CONCAT(space_missions[[#This Row],[Company]],"-",space_missions[[#This Row],[Rocket]])</f>
        <v>VKS RF-Cosmos-3M (11K65M)</v>
      </c>
      <c r="M3354" s="1">
        <f>YEAR(space_missions[[#This Row],[Date]])</f>
        <v>2005</v>
      </c>
    </row>
    <row r="3355" spans="1:13" x14ac:dyDescent="0.3">
      <c r="A3355" s="1" t="s">
        <v>2747</v>
      </c>
      <c r="B3355" s="1" t="s">
        <v>482</v>
      </c>
      <c r="C3355" s="2">
        <v>38386</v>
      </c>
      <c r="D3355" s="3">
        <v>0.32013888888888886</v>
      </c>
      <c r="E3355" s="1" t="s">
        <v>3568</v>
      </c>
      <c r="F3355" s="1" t="s">
        <v>3733</v>
      </c>
      <c r="G3355" s="1" t="s">
        <v>13</v>
      </c>
      <c r="H3355" s="1" t="s">
        <v>14</v>
      </c>
      <c r="I3355" s="1" t="s">
        <v>15</v>
      </c>
      <c r="J3355" s="1">
        <f>FIND(", ",space_missions[[#This Row],[Location]])</f>
        <v>8</v>
      </c>
      <c r="K3355" s="1" t="str">
        <f t="shared" si="52"/>
        <v xml:space="preserve"> USA</v>
      </c>
      <c r="L3355" s="1" t="str">
        <f>_xlfn.CONCAT(space_missions[[#This Row],[Company]],"-",space_missions[[#This Row],[Rocket]])</f>
        <v>Lockheed-Atlas IIIB</v>
      </c>
      <c r="M3355" s="1">
        <f>YEAR(space_missions[[#This Row],[Date]])</f>
        <v>2005</v>
      </c>
    </row>
    <row r="3356" spans="1:13" x14ac:dyDescent="0.3">
      <c r="A3356" s="1" t="s">
        <v>2338</v>
      </c>
      <c r="B3356" s="1" t="s">
        <v>3179</v>
      </c>
      <c r="C3356" s="2">
        <v>38395</v>
      </c>
      <c r="D3356" s="3">
        <v>0.87708333333333333</v>
      </c>
      <c r="E3356" s="1" t="s">
        <v>3614</v>
      </c>
      <c r="F3356" s="1" t="s">
        <v>3734</v>
      </c>
      <c r="G3356" s="1" t="s">
        <v>2227</v>
      </c>
      <c r="H3356" s="1" t="s">
        <v>3616</v>
      </c>
      <c r="I3356" s="1" t="s">
        <v>15</v>
      </c>
      <c r="J3356" s="1">
        <f>FIND(", ",space_missions[[#This Row],[Location]])</f>
        <v>6</v>
      </c>
      <c r="K3356" s="1" t="str">
        <f t="shared" si="52"/>
        <v xml:space="preserve"> France</v>
      </c>
      <c r="L3356" s="1" t="str">
        <f>_xlfn.CONCAT(space_missions[[#This Row],[Company]],"-",space_missions[[#This Row],[Rocket]])</f>
        <v>Arianespace-Ariane 5 ECA</v>
      </c>
      <c r="M3356" s="1">
        <f>YEAR(space_missions[[#This Row],[Date]])</f>
        <v>2005</v>
      </c>
    </row>
    <row r="3357" spans="1:13" x14ac:dyDescent="0.3">
      <c r="A3357" s="1" t="s">
        <v>1620</v>
      </c>
      <c r="B3357" s="1" t="s">
        <v>1621</v>
      </c>
      <c r="C3357" s="2">
        <v>38409</v>
      </c>
      <c r="D3357" s="3">
        <v>0.3923611111111111</v>
      </c>
      <c r="E3357" s="1" t="s">
        <v>3735</v>
      </c>
      <c r="F3357" s="1" t="s">
        <v>3433</v>
      </c>
      <c r="G3357" s="1" t="s">
        <v>13</v>
      </c>
      <c r="H3357" s="1" t="s">
        <v>14</v>
      </c>
      <c r="I3357" s="1" t="s">
        <v>15</v>
      </c>
      <c r="J3357" s="1">
        <f>FIND(", ",space_missions[[#This Row],[Location]])</f>
        <v>6</v>
      </c>
      <c r="K3357" s="1" t="str">
        <f t="shared" si="52"/>
        <v xml:space="preserve"> Japan</v>
      </c>
      <c r="L3357" s="1" t="str">
        <f>_xlfn.CONCAT(space_missions[[#This Row],[Company]],"-",space_missions[[#This Row],[Rocket]])</f>
        <v>MHI-H-IIA 2022</v>
      </c>
      <c r="M3357" s="1">
        <f>YEAR(space_missions[[#This Row],[Date]])</f>
        <v>2005</v>
      </c>
    </row>
    <row r="3358" spans="1:13" x14ac:dyDescent="0.3">
      <c r="A3358" s="1" t="s">
        <v>3386</v>
      </c>
      <c r="B3358" s="1" t="s">
        <v>3387</v>
      </c>
      <c r="C3358" s="2">
        <v>38412</v>
      </c>
      <c r="D3358" s="3">
        <v>0.15972222222222221</v>
      </c>
      <c r="E3358" s="1" t="s">
        <v>3388</v>
      </c>
      <c r="F3358" s="1" t="s">
        <v>3736</v>
      </c>
      <c r="G3358" s="1" t="s">
        <v>13</v>
      </c>
      <c r="H3358" s="1" t="s">
        <v>14</v>
      </c>
      <c r="I3358" s="1" t="s">
        <v>15</v>
      </c>
      <c r="J3358" s="1">
        <f>FIND(", ",space_missions[[#This Row],[Location]])</f>
        <v>11</v>
      </c>
      <c r="K3358" s="1" t="str">
        <f t="shared" si="52"/>
        <v xml:space="preserve"> Pacific Ocean</v>
      </c>
      <c r="L3358" s="1" t="str">
        <f>_xlfn.CONCAT(space_missions[[#This Row],[Company]],"-",space_missions[[#This Row],[Rocket]])</f>
        <v>Sea Launch-Zenit-3 SL</v>
      </c>
      <c r="M3358" s="1">
        <f>YEAR(space_missions[[#This Row],[Date]])</f>
        <v>2005</v>
      </c>
    </row>
    <row r="3359" spans="1:13" x14ac:dyDescent="0.3">
      <c r="A3359" s="1" t="s">
        <v>3085</v>
      </c>
      <c r="B3359" s="1" t="s">
        <v>521</v>
      </c>
      <c r="C3359" s="2">
        <v>38422</v>
      </c>
      <c r="D3359" s="3">
        <v>0.90416666666666667</v>
      </c>
      <c r="E3359" s="1" t="s">
        <v>3737</v>
      </c>
      <c r="F3359" s="1" t="s">
        <v>3738</v>
      </c>
      <c r="G3359" s="1" t="s">
        <v>13</v>
      </c>
      <c r="H3359" s="1" t="s">
        <v>3739</v>
      </c>
      <c r="I3359" s="1" t="s">
        <v>15</v>
      </c>
      <c r="J3359" s="1">
        <f>FIND(", ",space_missions[[#This Row],[Location]])</f>
        <v>7</v>
      </c>
      <c r="K3359" s="1" t="str">
        <f t="shared" si="52"/>
        <v xml:space="preserve"> USA</v>
      </c>
      <c r="L3359" s="1" t="str">
        <f>_xlfn.CONCAT(space_missions[[#This Row],[Company]],"-",space_missions[[#This Row],[Rocket]])</f>
        <v>ILS-Atlas V 431</v>
      </c>
      <c r="M3359" s="1">
        <f>YEAR(space_missions[[#This Row],[Date]])</f>
        <v>2005</v>
      </c>
    </row>
    <row r="3360" spans="1:13" x14ac:dyDescent="0.3">
      <c r="A3360" s="1" t="s">
        <v>2740</v>
      </c>
      <c r="B3360" s="1" t="s">
        <v>3452</v>
      </c>
      <c r="C3360" s="2">
        <v>38453</v>
      </c>
      <c r="D3360" s="3">
        <v>0.56597222222222221</v>
      </c>
      <c r="E3360" s="1" t="s">
        <v>3453</v>
      </c>
      <c r="F3360" s="1" t="s">
        <v>3740</v>
      </c>
      <c r="G3360" s="1" t="s">
        <v>2227</v>
      </c>
      <c r="H3360" s="1" t="s">
        <v>2744</v>
      </c>
      <c r="I3360" s="1" t="s">
        <v>15</v>
      </c>
      <c r="J3360" s="1">
        <f>FIND(", ",space_missions[[#This Row],[Location]])</f>
        <v>6</v>
      </c>
      <c r="K3360" s="1" t="str">
        <f t="shared" si="52"/>
        <v xml:space="preserve"> USA</v>
      </c>
      <c r="L3360" s="1" t="str">
        <f>_xlfn.CONCAT(space_missions[[#This Row],[Company]],"-",space_missions[[#This Row],[Rocket]])</f>
        <v>Northrop-Minotaur I</v>
      </c>
      <c r="M3360" s="1">
        <f>YEAR(space_missions[[#This Row],[Date]])</f>
        <v>2005</v>
      </c>
    </row>
    <row r="3361" spans="1:13" x14ac:dyDescent="0.3">
      <c r="A3361" s="1" t="s">
        <v>973</v>
      </c>
      <c r="B3361" s="1" t="s">
        <v>2769</v>
      </c>
      <c r="C3361" s="2">
        <v>38454</v>
      </c>
      <c r="D3361" s="3">
        <v>0.5</v>
      </c>
      <c r="E3361" s="1" t="s">
        <v>3159</v>
      </c>
      <c r="F3361" s="1" t="s">
        <v>3741</v>
      </c>
      <c r="G3361" s="1" t="s">
        <v>13</v>
      </c>
      <c r="H3361" s="1" t="s">
        <v>14</v>
      </c>
      <c r="I3361" s="1" t="s">
        <v>15</v>
      </c>
      <c r="J3361" s="1">
        <f>FIND(", ",space_missions[[#This Row],[Location]])</f>
        <v>5</v>
      </c>
      <c r="K3361" s="1" t="str">
        <f t="shared" si="52"/>
        <v xml:space="preserve"> China</v>
      </c>
      <c r="L3361" s="1" t="str">
        <f>_xlfn.CONCAT(space_missions[[#This Row],[Company]],"-",space_missions[[#This Row],[Rocket]])</f>
        <v>CASC-Long March 3B</v>
      </c>
      <c r="M3361" s="1">
        <f>YEAR(space_missions[[#This Row],[Date]])</f>
        <v>2005</v>
      </c>
    </row>
    <row r="3362" spans="1:13" x14ac:dyDescent="0.3">
      <c r="A3362" s="1" t="s">
        <v>2740</v>
      </c>
      <c r="B3362" s="1" t="s">
        <v>3042</v>
      </c>
      <c r="C3362" s="2">
        <v>38457</v>
      </c>
      <c r="D3362" s="3">
        <v>0.7270833333333333</v>
      </c>
      <c r="E3362" s="1" t="s">
        <v>3043</v>
      </c>
      <c r="F3362" s="1" t="s">
        <v>3742</v>
      </c>
      <c r="G3362" s="1" t="s">
        <v>2227</v>
      </c>
      <c r="H3362" s="1" t="s">
        <v>2744</v>
      </c>
      <c r="I3362" s="1" t="s">
        <v>15</v>
      </c>
      <c r="J3362" s="1">
        <f>FIND(", ",space_missions[[#This Row],[Location]])</f>
        <v>10</v>
      </c>
      <c r="K3362" s="1" t="str">
        <f t="shared" si="52"/>
        <v xml:space="preserve"> USA</v>
      </c>
      <c r="L3362" s="1" t="str">
        <f>_xlfn.CONCAT(space_missions[[#This Row],[Company]],"-",space_missions[[#This Row],[Rocket]])</f>
        <v>Northrop-Pegasus XL</v>
      </c>
      <c r="M3362" s="1">
        <f>YEAR(space_missions[[#This Row],[Date]])</f>
        <v>2005</v>
      </c>
    </row>
    <row r="3363" spans="1:13" x14ac:dyDescent="0.3">
      <c r="A3363" s="1" t="s">
        <v>3386</v>
      </c>
      <c r="B3363" s="1" t="s">
        <v>3387</v>
      </c>
      <c r="C3363" s="2">
        <v>38468</v>
      </c>
      <c r="D3363" s="3">
        <v>0.31319444444444444</v>
      </c>
      <c r="E3363" s="1" t="s">
        <v>3388</v>
      </c>
      <c r="F3363" s="1" t="s">
        <v>3743</v>
      </c>
      <c r="G3363" s="1" t="s">
        <v>13</v>
      </c>
      <c r="H3363" s="1" t="s">
        <v>14</v>
      </c>
      <c r="I3363" s="1" t="s">
        <v>15</v>
      </c>
      <c r="J3363" s="1">
        <f>FIND(", ",space_missions[[#This Row],[Location]])</f>
        <v>11</v>
      </c>
      <c r="K3363" s="1" t="str">
        <f t="shared" si="52"/>
        <v xml:space="preserve"> Pacific Ocean</v>
      </c>
      <c r="L3363" s="1" t="str">
        <f>_xlfn.CONCAT(space_missions[[#This Row],[Company]],"-",space_missions[[#This Row],[Rocket]])</f>
        <v>Sea Launch-Zenit-3 SL</v>
      </c>
      <c r="M3363" s="1">
        <f>YEAR(space_missions[[#This Row],[Date]])</f>
        <v>2005</v>
      </c>
    </row>
    <row r="3364" spans="1:13" x14ac:dyDescent="0.3">
      <c r="A3364" s="1" t="s">
        <v>2747</v>
      </c>
      <c r="B3364" s="1" t="s">
        <v>464</v>
      </c>
      <c r="C3364" s="2">
        <v>38472</v>
      </c>
      <c r="D3364" s="3">
        <v>3.4722222222222224E-2</v>
      </c>
      <c r="E3364" s="1" t="s">
        <v>3744</v>
      </c>
      <c r="F3364" s="1" t="s">
        <v>3745</v>
      </c>
      <c r="G3364" s="1" t="s">
        <v>13</v>
      </c>
      <c r="H3364" s="1" t="s">
        <v>14</v>
      </c>
      <c r="I3364" s="1" t="s">
        <v>15</v>
      </c>
      <c r="J3364" s="1">
        <f>FIND(", ",space_missions[[#This Row],[Location]])</f>
        <v>7</v>
      </c>
      <c r="K3364" s="1" t="str">
        <f t="shared" si="52"/>
        <v xml:space="preserve"> USA</v>
      </c>
      <c r="L3364" s="1" t="str">
        <f>_xlfn.CONCAT(space_missions[[#This Row],[Company]],"-",space_missions[[#This Row],[Rocket]])</f>
        <v>Lockheed-Titan IV(405)B</v>
      </c>
      <c r="M3364" s="1">
        <f>YEAR(space_missions[[#This Row],[Date]])</f>
        <v>2005</v>
      </c>
    </row>
    <row r="3365" spans="1:13" x14ac:dyDescent="0.3">
      <c r="A3365" s="1" t="s">
        <v>2025</v>
      </c>
      <c r="B3365" s="1" t="s">
        <v>3746</v>
      </c>
      <c r="C3365" s="2">
        <v>38477</v>
      </c>
      <c r="D3365" s="3">
        <v>0.19791666666666666</v>
      </c>
      <c r="E3365" s="1" t="s">
        <v>2993</v>
      </c>
      <c r="F3365" s="1" t="s">
        <v>3747</v>
      </c>
      <c r="G3365" s="1" t="s">
        <v>13</v>
      </c>
      <c r="H3365" s="1" t="s">
        <v>2995</v>
      </c>
      <c r="I3365" s="1" t="s">
        <v>15</v>
      </c>
      <c r="J3365" s="1">
        <f>FIND(", ",space_missions[[#This Row],[Location]])</f>
        <v>18</v>
      </c>
      <c r="K3365" s="1" t="str">
        <f t="shared" si="52"/>
        <v xml:space="preserve"> India</v>
      </c>
      <c r="L3365" s="1" t="str">
        <f>_xlfn.CONCAT(space_missions[[#This Row],[Company]],"-",space_missions[[#This Row],[Rocket]])</f>
        <v>ISRO-PSLV-G</v>
      </c>
      <c r="M3365" s="1">
        <f>YEAR(space_missions[[#This Row],[Date]])</f>
        <v>2005</v>
      </c>
    </row>
    <row r="3366" spans="1:13" x14ac:dyDescent="0.3">
      <c r="A3366" s="1" t="s">
        <v>2655</v>
      </c>
      <c r="B3366" s="1" t="s">
        <v>261</v>
      </c>
      <c r="C3366" s="2">
        <v>38492</v>
      </c>
      <c r="D3366" s="3">
        <v>0.43194444444444446</v>
      </c>
      <c r="E3366" s="1" t="s">
        <v>3413</v>
      </c>
      <c r="F3366" s="1" t="s">
        <v>3748</v>
      </c>
      <c r="G3366" s="1" t="s">
        <v>13</v>
      </c>
      <c r="H3366" s="1" t="s">
        <v>14</v>
      </c>
      <c r="I3366" s="1" t="s">
        <v>15</v>
      </c>
      <c r="J3366" s="1">
        <f>FIND(", ",space_missions[[#This Row],[Location]])</f>
        <v>7</v>
      </c>
      <c r="K3366" s="1" t="str">
        <f t="shared" si="52"/>
        <v xml:space="preserve"> USA</v>
      </c>
      <c r="L3366" s="1" t="str">
        <f>_xlfn.CONCAT(space_missions[[#This Row],[Company]],"-",space_missions[[#This Row],[Rocket]])</f>
        <v>Boeing-Delta II 7320-10C</v>
      </c>
      <c r="M3366" s="1">
        <f>YEAR(space_missions[[#This Row],[Date]])</f>
        <v>2005</v>
      </c>
    </row>
    <row r="3367" spans="1:13" x14ac:dyDescent="0.3">
      <c r="A3367" s="1" t="s">
        <v>2882</v>
      </c>
      <c r="B3367" s="1" t="s">
        <v>2113</v>
      </c>
      <c r="C3367" s="2">
        <v>38524</v>
      </c>
      <c r="D3367" s="3">
        <v>3.3333333333333333E-2</v>
      </c>
      <c r="E3367" s="1" t="s">
        <v>1463</v>
      </c>
      <c r="F3367" s="1" t="s">
        <v>3749</v>
      </c>
      <c r="G3367" s="1" t="s">
        <v>13</v>
      </c>
      <c r="H3367" s="1" t="s">
        <v>14</v>
      </c>
      <c r="I3367" s="1" t="s">
        <v>21</v>
      </c>
      <c r="J3367" s="1">
        <f>FIND(", ",space_missions[[#This Row],[Location]])</f>
        <v>10</v>
      </c>
      <c r="K3367" s="1" t="str">
        <f t="shared" si="52"/>
        <v xml:space="preserve"> Russia</v>
      </c>
      <c r="L3367" s="1" t="str">
        <f>_xlfn.CONCAT(space_missions[[#This Row],[Company]],"-",space_missions[[#This Row],[Rocket]])</f>
        <v>VKS RF-Molniya-M /Block ML</v>
      </c>
      <c r="M3367" s="1">
        <f>YEAR(space_missions[[#This Row],[Date]])</f>
        <v>2005</v>
      </c>
    </row>
    <row r="3368" spans="1:13" x14ac:dyDescent="0.3">
      <c r="A3368" s="1" t="s">
        <v>3335</v>
      </c>
      <c r="B3368" s="1" t="s">
        <v>3750</v>
      </c>
      <c r="C3368" s="2">
        <v>38524</v>
      </c>
      <c r="D3368" s="3">
        <v>0.82361111111111107</v>
      </c>
      <c r="E3368" s="1" t="s">
        <v>3751</v>
      </c>
      <c r="F3368" s="1" t="s">
        <v>214</v>
      </c>
      <c r="G3368" s="1" t="s">
        <v>13</v>
      </c>
      <c r="H3368" s="1" t="s">
        <v>14</v>
      </c>
      <c r="I3368" s="1" t="s">
        <v>21</v>
      </c>
      <c r="J3368" s="1">
        <f>FIND(", ",space_missions[[#This Row],[Location]])</f>
        <v>16</v>
      </c>
      <c r="K3368" s="1" t="str">
        <f t="shared" si="52"/>
        <v xml:space="preserve"> Barents Sea</v>
      </c>
      <c r="L3368" s="1" t="str">
        <f>_xlfn.CONCAT(space_missions[[#This Row],[Company]],"-",space_missions[[#This Row],[Rocket]])</f>
        <v>SRC-Volna</v>
      </c>
      <c r="M3368" s="1">
        <f>YEAR(space_missions[[#This Row],[Date]])</f>
        <v>2005</v>
      </c>
    </row>
    <row r="3369" spans="1:13" x14ac:dyDescent="0.3">
      <c r="A3369" s="1" t="s">
        <v>3386</v>
      </c>
      <c r="B3369" s="1" t="s">
        <v>3387</v>
      </c>
      <c r="C3369" s="2">
        <v>38526</v>
      </c>
      <c r="D3369" s="3">
        <v>0.58472222222222225</v>
      </c>
      <c r="E3369" s="1" t="s">
        <v>3388</v>
      </c>
      <c r="F3369" s="1" t="s">
        <v>3752</v>
      </c>
      <c r="G3369" s="1" t="s">
        <v>13</v>
      </c>
      <c r="H3369" s="1" t="s">
        <v>14</v>
      </c>
      <c r="I3369" s="1" t="s">
        <v>15</v>
      </c>
      <c r="J3369" s="1">
        <f>FIND(", ",space_missions[[#This Row],[Location]])</f>
        <v>11</v>
      </c>
      <c r="K3369" s="1" t="str">
        <f t="shared" si="52"/>
        <v xml:space="preserve"> Pacific Ocean</v>
      </c>
      <c r="L3369" s="1" t="str">
        <f>_xlfn.CONCAT(space_missions[[#This Row],[Company]],"-",space_missions[[#This Row],[Rocket]])</f>
        <v>Sea Launch-Zenit-3 SL</v>
      </c>
      <c r="M3369" s="1">
        <f>YEAR(space_missions[[#This Row],[Date]])</f>
        <v>2005</v>
      </c>
    </row>
    <row r="3370" spans="1:13" x14ac:dyDescent="0.3">
      <c r="A3370" s="1" t="s">
        <v>973</v>
      </c>
      <c r="B3370" s="1" t="s">
        <v>3675</v>
      </c>
      <c r="C3370" s="2">
        <v>38538</v>
      </c>
      <c r="D3370" s="3">
        <v>0.94444444444444442</v>
      </c>
      <c r="E3370" s="1" t="s">
        <v>2910</v>
      </c>
      <c r="F3370" s="1" t="s">
        <v>3753</v>
      </c>
      <c r="G3370" s="1" t="s">
        <v>2227</v>
      </c>
      <c r="H3370" s="1" t="s">
        <v>2912</v>
      </c>
      <c r="I3370" s="1" t="s">
        <v>15</v>
      </c>
      <c r="J3370" s="1">
        <f>FIND(", ",space_missions[[#This Row],[Location]])</f>
        <v>18</v>
      </c>
      <c r="K3370" s="1" t="str">
        <f t="shared" si="52"/>
        <v xml:space="preserve"> China</v>
      </c>
      <c r="L3370" s="1" t="str">
        <f>_xlfn.CONCAT(space_missions[[#This Row],[Company]],"-",space_missions[[#This Row],[Rocket]])</f>
        <v>CASC-Long March 2D</v>
      </c>
      <c r="M3370" s="1">
        <f>YEAR(space_missions[[#This Row],[Date]])</f>
        <v>2005</v>
      </c>
    </row>
    <row r="3371" spans="1:13" x14ac:dyDescent="0.3">
      <c r="A3371" s="1" t="s">
        <v>1057</v>
      </c>
      <c r="B3371" s="1" t="s">
        <v>1058</v>
      </c>
      <c r="C3371" s="2">
        <v>38543</v>
      </c>
      <c r="D3371" s="3">
        <v>0.14583333333333334</v>
      </c>
      <c r="E3371" s="1" t="s">
        <v>3639</v>
      </c>
      <c r="F3371" s="1" t="s">
        <v>3754</v>
      </c>
      <c r="G3371" s="1" t="s">
        <v>13</v>
      </c>
      <c r="H3371" s="1" t="s">
        <v>14</v>
      </c>
      <c r="I3371" s="1" t="s">
        <v>15</v>
      </c>
      <c r="J3371" s="1">
        <f>FIND(", ",space_missions[[#This Row],[Location]])</f>
        <v>7</v>
      </c>
      <c r="K3371" s="1" t="str">
        <f t="shared" si="52"/>
        <v xml:space="preserve"> Japan</v>
      </c>
      <c r="L3371" s="1" t="str">
        <f>_xlfn.CONCAT(space_missions[[#This Row],[Company]],"-",space_missions[[#This Row],[Rocket]])</f>
        <v>ISAS-Mu-V / M-25</v>
      </c>
      <c r="M3371" s="1">
        <f>YEAR(space_missions[[#This Row],[Date]])</f>
        <v>2005</v>
      </c>
    </row>
    <row r="3372" spans="1:13" x14ac:dyDescent="0.3">
      <c r="A3372" s="1" t="s">
        <v>54</v>
      </c>
      <c r="B3372" s="1" t="s">
        <v>916</v>
      </c>
      <c r="C3372" s="2">
        <v>38559</v>
      </c>
      <c r="D3372" s="3">
        <v>0.61041666666666672</v>
      </c>
      <c r="E3372" s="1" t="s">
        <v>2362</v>
      </c>
      <c r="F3372" s="1" t="s">
        <v>3755</v>
      </c>
      <c r="G3372" s="1" t="s">
        <v>13</v>
      </c>
      <c r="H3372" s="1" t="s">
        <v>2129</v>
      </c>
      <c r="I3372" s="1" t="s">
        <v>15</v>
      </c>
      <c r="J3372" s="1">
        <f>FIND(", ",space_missions[[#This Row],[Location]])</f>
        <v>7</v>
      </c>
      <c r="K3372" s="1" t="str">
        <f t="shared" si="52"/>
        <v xml:space="preserve"> USA</v>
      </c>
      <c r="L3372" s="1" t="str">
        <f>_xlfn.CONCAT(space_missions[[#This Row],[Company]],"-",space_missions[[#This Row],[Rocket]])</f>
        <v>NASA-Space Shuttle Discovery</v>
      </c>
      <c r="M3372" s="1">
        <f>YEAR(space_missions[[#This Row],[Date]])</f>
        <v>2005</v>
      </c>
    </row>
    <row r="3373" spans="1:13" x14ac:dyDescent="0.3">
      <c r="A3373" s="1" t="s">
        <v>973</v>
      </c>
      <c r="B3373" s="1" t="s">
        <v>3675</v>
      </c>
      <c r="C3373" s="2">
        <v>38566</v>
      </c>
      <c r="D3373" s="3">
        <v>0.3125</v>
      </c>
      <c r="E3373" s="1" t="s">
        <v>2225</v>
      </c>
      <c r="F3373" s="1" t="s">
        <v>3756</v>
      </c>
      <c r="G3373" s="1" t="s">
        <v>2227</v>
      </c>
      <c r="H3373" s="1" t="s">
        <v>2228</v>
      </c>
      <c r="I3373" s="1" t="s">
        <v>15</v>
      </c>
      <c r="J3373" s="1">
        <f>FIND(", ",space_missions[[#This Row],[Location]])</f>
        <v>18</v>
      </c>
      <c r="K3373" s="1" t="str">
        <f t="shared" si="52"/>
        <v xml:space="preserve"> China</v>
      </c>
      <c r="L3373" s="1" t="str">
        <f>_xlfn.CONCAT(space_missions[[#This Row],[Company]],"-",space_missions[[#This Row],[Rocket]])</f>
        <v>CASC-Long March 2C</v>
      </c>
      <c r="M3373" s="1">
        <f>YEAR(space_missions[[#This Row],[Date]])</f>
        <v>2005</v>
      </c>
    </row>
    <row r="3374" spans="1:13" x14ac:dyDescent="0.3">
      <c r="A3374" s="1" t="s">
        <v>2338</v>
      </c>
      <c r="B3374" s="1" t="s">
        <v>3179</v>
      </c>
      <c r="C3374" s="2">
        <v>38575</v>
      </c>
      <c r="D3374" s="3">
        <v>0.34722222222222221</v>
      </c>
      <c r="E3374" s="1" t="s">
        <v>3757</v>
      </c>
      <c r="F3374" s="1" t="s">
        <v>3758</v>
      </c>
      <c r="G3374" s="1" t="s">
        <v>13</v>
      </c>
      <c r="H3374" s="1" t="s">
        <v>14</v>
      </c>
      <c r="I3374" s="1" t="s">
        <v>15</v>
      </c>
      <c r="J3374" s="1">
        <f>FIND(", ",space_missions[[#This Row],[Location]])</f>
        <v>6</v>
      </c>
      <c r="K3374" s="1" t="str">
        <f t="shared" si="52"/>
        <v xml:space="preserve"> France</v>
      </c>
      <c r="L3374" s="1" t="str">
        <f>_xlfn.CONCAT(space_missions[[#This Row],[Company]],"-",space_missions[[#This Row],[Rocket]])</f>
        <v>Arianespace-Ariane 5 GS</v>
      </c>
      <c r="M3374" s="1">
        <f>YEAR(space_missions[[#This Row],[Date]])</f>
        <v>2005</v>
      </c>
    </row>
    <row r="3375" spans="1:13" x14ac:dyDescent="0.3">
      <c r="A3375" s="1" t="s">
        <v>3085</v>
      </c>
      <c r="B3375" s="1" t="s">
        <v>521</v>
      </c>
      <c r="C3375" s="2">
        <v>38576</v>
      </c>
      <c r="D3375" s="3">
        <v>0.48819444444444443</v>
      </c>
      <c r="E3375" s="1" t="s">
        <v>3594</v>
      </c>
      <c r="F3375" s="1" t="s">
        <v>3759</v>
      </c>
      <c r="G3375" s="1" t="s">
        <v>2227</v>
      </c>
      <c r="H3375" s="1" t="s">
        <v>3596</v>
      </c>
      <c r="I3375" s="1" t="s">
        <v>15</v>
      </c>
      <c r="J3375" s="1">
        <f>FIND(", ",space_missions[[#This Row],[Location]])</f>
        <v>7</v>
      </c>
      <c r="K3375" s="1" t="str">
        <f t="shared" si="52"/>
        <v xml:space="preserve"> USA</v>
      </c>
      <c r="L3375" s="1" t="str">
        <f>_xlfn.CONCAT(space_missions[[#This Row],[Company]],"-",space_missions[[#This Row],[Rocket]])</f>
        <v>ILS-Atlas V 401</v>
      </c>
      <c r="M3375" s="1">
        <f>YEAR(space_missions[[#This Row],[Date]])</f>
        <v>2005</v>
      </c>
    </row>
    <row r="3376" spans="1:13" x14ac:dyDescent="0.3">
      <c r="A3376" s="1" t="s">
        <v>3393</v>
      </c>
      <c r="B3376" s="1" t="s">
        <v>3394</v>
      </c>
      <c r="C3376" s="2">
        <v>38587</v>
      </c>
      <c r="D3376" s="3">
        <v>0.88124999999999998</v>
      </c>
      <c r="E3376" s="1" t="s">
        <v>3395</v>
      </c>
      <c r="F3376" s="1" t="s">
        <v>3760</v>
      </c>
      <c r="G3376" s="1" t="s">
        <v>13</v>
      </c>
      <c r="H3376" s="1" t="s">
        <v>3397</v>
      </c>
      <c r="I3376" s="1" t="s">
        <v>15</v>
      </c>
      <c r="J3376" s="1">
        <f>FIND(", ",space_missions[[#This Row],[Location]])</f>
        <v>12</v>
      </c>
      <c r="K3376" s="1" t="str">
        <f t="shared" si="52"/>
        <v xml:space="preserve"> Kazakhstan</v>
      </c>
      <c r="L3376" s="1" t="str">
        <f>_xlfn.CONCAT(space_missions[[#This Row],[Company]],"-",space_missions[[#This Row],[Rocket]])</f>
        <v>Kosmotras-Dnepr</v>
      </c>
      <c r="M3376" s="1">
        <f>YEAR(space_missions[[#This Row],[Date]])</f>
        <v>2005</v>
      </c>
    </row>
    <row r="3377" spans="1:13" x14ac:dyDescent="0.3">
      <c r="A3377" s="1" t="s">
        <v>2882</v>
      </c>
      <c r="B3377" s="1" t="s">
        <v>661</v>
      </c>
      <c r="C3377" s="2">
        <v>38590</v>
      </c>
      <c r="D3377" s="3">
        <v>0.77361111111111114</v>
      </c>
      <c r="E3377" s="1" t="s">
        <v>3470</v>
      </c>
      <c r="F3377" s="1" t="s">
        <v>3761</v>
      </c>
      <c r="G3377" s="1" t="s">
        <v>13</v>
      </c>
      <c r="H3377" s="1" t="s">
        <v>3472</v>
      </c>
      <c r="I3377" s="1" t="s">
        <v>15</v>
      </c>
      <c r="J3377" s="1">
        <f>FIND(", ",space_missions[[#This Row],[Location]])</f>
        <v>11</v>
      </c>
      <c r="K3377" s="1" t="str">
        <f t="shared" si="52"/>
        <v xml:space="preserve"> Russia</v>
      </c>
      <c r="L3377" s="1" t="str">
        <f>_xlfn.CONCAT(space_missions[[#This Row],[Company]],"-",space_missions[[#This Row],[Rocket]])</f>
        <v>VKS RF-Rokot/Briz KM</v>
      </c>
      <c r="M3377" s="1">
        <f>YEAR(space_missions[[#This Row],[Date]])</f>
        <v>2005</v>
      </c>
    </row>
    <row r="3378" spans="1:13" x14ac:dyDescent="0.3">
      <c r="A3378" s="1" t="s">
        <v>973</v>
      </c>
      <c r="B3378" s="1" t="s">
        <v>3675</v>
      </c>
      <c r="C3378" s="2">
        <v>38593</v>
      </c>
      <c r="D3378" s="3">
        <v>0.36458333333333331</v>
      </c>
      <c r="E3378" s="1" t="s">
        <v>2910</v>
      </c>
      <c r="F3378" s="1" t="s">
        <v>3762</v>
      </c>
      <c r="G3378" s="1" t="s">
        <v>2227</v>
      </c>
      <c r="H3378" s="1" t="s">
        <v>2912</v>
      </c>
      <c r="I3378" s="1" t="s">
        <v>15</v>
      </c>
      <c r="J3378" s="1">
        <f>FIND(", ",space_missions[[#This Row],[Location]])</f>
        <v>18</v>
      </c>
      <c r="K3378" s="1" t="str">
        <f t="shared" si="52"/>
        <v xml:space="preserve"> China</v>
      </c>
      <c r="L3378" s="1" t="str">
        <f>_xlfn.CONCAT(space_missions[[#This Row],[Company]],"-",space_missions[[#This Row],[Rocket]])</f>
        <v>CASC-Long March 2D</v>
      </c>
      <c r="M3378" s="1">
        <f>YEAR(space_missions[[#This Row],[Date]])</f>
        <v>2005</v>
      </c>
    </row>
    <row r="3379" spans="1:13" x14ac:dyDescent="0.3">
      <c r="A3379" s="1" t="s">
        <v>2740</v>
      </c>
      <c r="B3379" s="1" t="s">
        <v>3452</v>
      </c>
      <c r="C3379" s="2">
        <v>38617</v>
      </c>
      <c r="D3379" s="3">
        <v>0.80833333333333335</v>
      </c>
      <c r="E3379" s="1" t="s">
        <v>3453</v>
      </c>
      <c r="F3379" s="1" t="s">
        <v>3763</v>
      </c>
      <c r="G3379" s="1" t="s">
        <v>2227</v>
      </c>
      <c r="H3379" s="1" t="s">
        <v>2744</v>
      </c>
      <c r="I3379" s="1" t="s">
        <v>15</v>
      </c>
      <c r="J3379" s="1">
        <f>FIND(", ",space_missions[[#This Row],[Location]])</f>
        <v>6</v>
      </c>
      <c r="K3379" s="1" t="str">
        <f t="shared" si="52"/>
        <v xml:space="preserve"> USA</v>
      </c>
      <c r="L3379" s="1" t="str">
        <f>_xlfn.CONCAT(space_missions[[#This Row],[Company]],"-",space_missions[[#This Row],[Rocket]])</f>
        <v>Northrop-Minotaur I</v>
      </c>
      <c r="M3379" s="1">
        <f>YEAR(space_missions[[#This Row],[Date]])</f>
        <v>2005</v>
      </c>
    </row>
    <row r="3380" spans="1:13" x14ac:dyDescent="0.3">
      <c r="A3380" s="1" t="s">
        <v>2655</v>
      </c>
      <c r="B3380" s="1" t="s">
        <v>43</v>
      </c>
      <c r="C3380" s="2">
        <v>38621</v>
      </c>
      <c r="D3380" s="3">
        <v>0.15069444444444444</v>
      </c>
      <c r="E3380" s="1" t="s">
        <v>2805</v>
      </c>
      <c r="F3380" s="1" t="s">
        <v>3764</v>
      </c>
      <c r="G3380" s="1" t="s">
        <v>13</v>
      </c>
      <c r="H3380" s="1" t="s">
        <v>14</v>
      </c>
      <c r="I3380" s="1" t="s">
        <v>15</v>
      </c>
      <c r="J3380" s="1">
        <f>FIND(", ",space_missions[[#This Row],[Location]])</f>
        <v>8</v>
      </c>
      <c r="K3380" s="1" t="str">
        <f t="shared" si="52"/>
        <v xml:space="preserve"> USA</v>
      </c>
      <c r="L3380" s="1" t="str">
        <f>_xlfn.CONCAT(space_missions[[#This Row],[Company]],"-",space_missions[[#This Row],[Rocket]])</f>
        <v>Boeing-Delta II 7925</v>
      </c>
      <c r="M3380" s="1">
        <f>YEAR(space_missions[[#This Row],[Date]])</f>
        <v>2005</v>
      </c>
    </row>
    <row r="3381" spans="1:13" x14ac:dyDescent="0.3">
      <c r="A3381" s="1" t="s">
        <v>3469</v>
      </c>
      <c r="B3381" s="1" t="s">
        <v>661</v>
      </c>
      <c r="C3381" s="2">
        <v>38633</v>
      </c>
      <c r="D3381" s="3">
        <v>0.62638888888888888</v>
      </c>
      <c r="E3381" s="1" t="s">
        <v>3470</v>
      </c>
      <c r="F3381" s="1" t="s">
        <v>3765</v>
      </c>
      <c r="G3381" s="1" t="s">
        <v>13</v>
      </c>
      <c r="H3381" s="1" t="s">
        <v>3472</v>
      </c>
      <c r="I3381" s="1" t="s">
        <v>21</v>
      </c>
      <c r="J3381" s="1">
        <f>FIND(", ",space_missions[[#This Row],[Location]])</f>
        <v>11</v>
      </c>
      <c r="K3381" s="1" t="str">
        <f t="shared" si="52"/>
        <v xml:space="preserve"> Russia</v>
      </c>
      <c r="L3381" s="1" t="str">
        <f>_xlfn.CONCAT(space_missions[[#This Row],[Company]],"-",space_missions[[#This Row],[Rocket]])</f>
        <v>Eurockot-Rokot/Briz KM</v>
      </c>
      <c r="M3381" s="1">
        <f>YEAR(space_missions[[#This Row],[Date]])</f>
        <v>2005</v>
      </c>
    </row>
    <row r="3382" spans="1:13" x14ac:dyDescent="0.3">
      <c r="A3382" s="1" t="s">
        <v>2338</v>
      </c>
      <c r="B3382" s="1" t="s">
        <v>3179</v>
      </c>
      <c r="C3382" s="2">
        <v>38638</v>
      </c>
      <c r="D3382" s="3">
        <v>0.93888888888888888</v>
      </c>
      <c r="E3382" s="1" t="s">
        <v>3757</v>
      </c>
      <c r="F3382" s="1" t="s">
        <v>3766</v>
      </c>
      <c r="G3382" s="1" t="s">
        <v>13</v>
      </c>
      <c r="H3382" s="1" t="s">
        <v>14</v>
      </c>
      <c r="I3382" s="1" t="s">
        <v>15</v>
      </c>
      <c r="J3382" s="1">
        <f>FIND(", ",space_missions[[#This Row],[Location]])</f>
        <v>6</v>
      </c>
      <c r="K3382" s="1" t="str">
        <f t="shared" si="52"/>
        <v xml:space="preserve"> France</v>
      </c>
      <c r="L3382" s="1" t="str">
        <f>_xlfn.CONCAT(space_missions[[#This Row],[Company]],"-",space_missions[[#This Row],[Rocket]])</f>
        <v>Arianespace-Ariane 5 GS</v>
      </c>
      <c r="M3382" s="1">
        <f>YEAR(space_missions[[#This Row],[Date]])</f>
        <v>2005</v>
      </c>
    </row>
    <row r="3383" spans="1:13" x14ac:dyDescent="0.3">
      <c r="A3383" s="1" t="s">
        <v>973</v>
      </c>
      <c r="B3383" s="1" t="s">
        <v>3434</v>
      </c>
      <c r="C3383" s="2">
        <v>38641</v>
      </c>
      <c r="D3383" s="3">
        <v>0.85555555555555551</v>
      </c>
      <c r="E3383" s="1" t="s">
        <v>3435</v>
      </c>
      <c r="F3383" s="1" t="s">
        <v>3767</v>
      </c>
      <c r="G3383" s="1" t="s">
        <v>13</v>
      </c>
      <c r="H3383" s="1" t="s">
        <v>14</v>
      </c>
      <c r="I3383" s="1" t="s">
        <v>15</v>
      </c>
      <c r="J3383" s="1">
        <f>FIND(", ",space_missions[[#This Row],[Location]])</f>
        <v>17</v>
      </c>
      <c r="K3383" s="1" t="str">
        <f t="shared" si="52"/>
        <v xml:space="preserve"> China</v>
      </c>
      <c r="L3383" s="1" t="str">
        <f>_xlfn.CONCAT(space_missions[[#This Row],[Company]],"-",space_missions[[#This Row],[Rocket]])</f>
        <v>CASC-Long March 2F</v>
      </c>
      <c r="M3383" s="1">
        <f>YEAR(space_missions[[#This Row],[Date]])</f>
        <v>2005</v>
      </c>
    </row>
    <row r="3384" spans="1:13" x14ac:dyDescent="0.3">
      <c r="A3384" s="1" t="s">
        <v>2747</v>
      </c>
      <c r="B3384" s="1" t="s">
        <v>388</v>
      </c>
      <c r="C3384" s="2">
        <v>38644</v>
      </c>
      <c r="D3384" s="3">
        <v>0.75347222222222221</v>
      </c>
      <c r="E3384" s="1" t="s">
        <v>3406</v>
      </c>
      <c r="F3384" s="1" t="s">
        <v>3768</v>
      </c>
      <c r="G3384" s="1" t="s">
        <v>13</v>
      </c>
      <c r="H3384" s="1" t="s">
        <v>14</v>
      </c>
      <c r="I3384" s="1" t="s">
        <v>15</v>
      </c>
      <c r="J3384" s="1">
        <f>FIND(", ",space_missions[[#This Row],[Location]])</f>
        <v>7</v>
      </c>
      <c r="K3384" s="1" t="str">
        <f t="shared" si="52"/>
        <v xml:space="preserve"> USA</v>
      </c>
      <c r="L3384" s="1" t="str">
        <f>_xlfn.CONCAT(space_missions[[#This Row],[Company]],"-",space_missions[[#This Row],[Rocket]])</f>
        <v>Lockheed-Titan IV(404)B</v>
      </c>
      <c r="M3384" s="1">
        <f>YEAR(space_missions[[#This Row],[Date]])</f>
        <v>2005</v>
      </c>
    </row>
    <row r="3385" spans="1:13" x14ac:dyDescent="0.3">
      <c r="A3385" s="1" t="s">
        <v>2882</v>
      </c>
      <c r="B3385" s="1" t="s">
        <v>961</v>
      </c>
      <c r="C3385" s="2">
        <v>38652</v>
      </c>
      <c r="D3385" s="3">
        <v>0.28611111111111109</v>
      </c>
      <c r="E3385" s="1" t="s">
        <v>685</v>
      </c>
      <c r="F3385" s="1" t="s">
        <v>3769</v>
      </c>
      <c r="G3385" s="1" t="s">
        <v>13</v>
      </c>
      <c r="H3385" s="1" t="s">
        <v>14</v>
      </c>
      <c r="I3385" s="1" t="s">
        <v>15</v>
      </c>
      <c r="J3385" s="1">
        <f>FIND(", ",space_missions[[#This Row],[Location]])</f>
        <v>11</v>
      </c>
      <c r="K3385" s="1" t="str">
        <f t="shared" si="52"/>
        <v xml:space="preserve"> Russia</v>
      </c>
      <c r="L3385" s="1" t="str">
        <f>_xlfn.CONCAT(space_missions[[#This Row],[Company]],"-",space_missions[[#This Row],[Rocket]])</f>
        <v>VKS RF-Cosmos-3M (11K65M)</v>
      </c>
      <c r="M3385" s="1">
        <f>YEAR(space_missions[[#This Row],[Date]])</f>
        <v>2005</v>
      </c>
    </row>
    <row r="3386" spans="1:13" x14ac:dyDescent="0.3">
      <c r="A3386" s="1" t="s">
        <v>3386</v>
      </c>
      <c r="B3386" s="1" t="s">
        <v>3387</v>
      </c>
      <c r="C3386" s="2">
        <v>38664</v>
      </c>
      <c r="D3386" s="3">
        <v>0.58750000000000002</v>
      </c>
      <c r="E3386" s="1" t="s">
        <v>3388</v>
      </c>
      <c r="F3386" s="1" t="s">
        <v>3770</v>
      </c>
      <c r="G3386" s="1" t="s">
        <v>13</v>
      </c>
      <c r="H3386" s="1" t="s">
        <v>14</v>
      </c>
      <c r="I3386" s="1" t="s">
        <v>15</v>
      </c>
      <c r="J3386" s="1">
        <f>FIND(", ",space_missions[[#This Row],[Location]])</f>
        <v>11</v>
      </c>
      <c r="K3386" s="1" t="str">
        <f t="shared" si="52"/>
        <v xml:space="preserve"> Pacific Ocean</v>
      </c>
      <c r="L3386" s="1" t="str">
        <f>_xlfn.CONCAT(space_missions[[#This Row],[Company]],"-",space_missions[[#This Row],[Rocket]])</f>
        <v>Sea Launch-Zenit-3 SL</v>
      </c>
      <c r="M3386" s="1">
        <f>YEAR(space_missions[[#This Row],[Date]])</f>
        <v>2005</v>
      </c>
    </row>
    <row r="3387" spans="1:13" x14ac:dyDescent="0.3">
      <c r="A3387" s="1" t="s">
        <v>2338</v>
      </c>
      <c r="B3387" s="1" t="s">
        <v>3179</v>
      </c>
      <c r="C3387" s="2">
        <v>38672</v>
      </c>
      <c r="D3387" s="3">
        <v>0.99027777777777781</v>
      </c>
      <c r="E3387" s="1" t="s">
        <v>3614</v>
      </c>
      <c r="F3387" s="1" t="s">
        <v>3771</v>
      </c>
      <c r="G3387" s="1" t="s">
        <v>2227</v>
      </c>
      <c r="H3387" s="1" t="s">
        <v>3616</v>
      </c>
      <c r="I3387" s="1" t="s">
        <v>15</v>
      </c>
      <c r="J3387" s="1">
        <f>FIND(", ",space_missions[[#This Row],[Location]])</f>
        <v>6</v>
      </c>
      <c r="K3387" s="1" t="str">
        <f t="shared" si="52"/>
        <v xml:space="preserve"> France</v>
      </c>
      <c r="L3387" s="1" t="str">
        <f>_xlfn.CONCAT(space_missions[[#This Row],[Company]],"-",space_missions[[#This Row],[Rocket]])</f>
        <v>Arianespace-Ariane 5 ECA</v>
      </c>
      <c r="M3387" s="1">
        <f>YEAR(space_missions[[#This Row],[Date]])</f>
        <v>2005</v>
      </c>
    </row>
    <row r="3388" spans="1:13" x14ac:dyDescent="0.3">
      <c r="A3388" s="1" t="s">
        <v>2882</v>
      </c>
      <c r="B3388" s="1" t="s">
        <v>961</v>
      </c>
      <c r="C3388" s="2">
        <v>38707</v>
      </c>
      <c r="D3388" s="3">
        <v>0.81527777777777777</v>
      </c>
      <c r="E3388" s="1" t="s">
        <v>685</v>
      </c>
      <c r="F3388" s="1" t="s">
        <v>3772</v>
      </c>
      <c r="G3388" s="1" t="s">
        <v>13</v>
      </c>
      <c r="H3388" s="1" t="s">
        <v>14</v>
      </c>
      <c r="I3388" s="1" t="s">
        <v>15</v>
      </c>
      <c r="J3388" s="1">
        <f>FIND(", ",space_missions[[#This Row],[Location]])</f>
        <v>11</v>
      </c>
      <c r="K3388" s="1" t="str">
        <f t="shared" si="52"/>
        <v xml:space="preserve"> Russia</v>
      </c>
      <c r="L3388" s="1" t="str">
        <f>_xlfn.CONCAT(space_missions[[#This Row],[Company]],"-",space_missions[[#This Row],[Rocket]])</f>
        <v>VKS RF-Cosmos-3M (11K65M)</v>
      </c>
      <c r="M3388" s="1">
        <f>YEAR(space_missions[[#This Row],[Date]])</f>
        <v>2005</v>
      </c>
    </row>
    <row r="3389" spans="1:13" x14ac:dyDescent="0.3">
      <c r="A3389" s="1" t="s">
        <v>2338</v>
      </c>
      <c r="B3389" s="1" t="s">
        <v>3179</v>
      </c>
      <c r="C3389" s="2">
        <v>38707</v>
      </c>
      <c r="D3389" s="3">
        <v>0.98124999999999996</v>
      </c>
      <c r="E3389" s="1" t="s">
        <v>3757</v>
      </c>
      <c r="F3389" s="1" t="s">
        <v>3773</v>
      </c>
      <c r="G3389" s="1" t="s">
        <v>13</v>
      </c>
      <c r="H3389" s="1" t="s">
        <v>14</v>
      </c>
      <c r="I3389" s="1" t="s">
        <v>15</v>
      </c>
      <c r="J3389" s="1">
        <f>FIND(", ",space_missions[[#This Row],[Location]])</f>
        <v>6</v>
      </c>
      <c r="K3389" s="1" t="str">
        <f t="shared" si="52"/>
        <v xml:space="preserve"> France</v>
      </c>
      <c r="L3389" s="1" t="str">
        <f>_xlfn.CONCAT(space_missions[[#This Row],[Company]],"-",space_missions[[#This Row],[Rocket]])</f>
        <v>Arianespace-Ariane 5 GS</v>
      </c>
      <c r="M3389" s="1">
        <f>YEAR(space_missions[[#This Row],[Date]])</f>
        <v>2005</v>
      </c>
    </row>
    <row r="3390" spans="1:13" x14ac:dyDescent="0.3">
      <c r="A3390" s="1" t="s">
        <v>3085</v>
      </c>
      <c r="B3390" s="1" t="s">
        <v>521</v>
      </c>
      <c r="C3390" s="2">
        <v>38736</v>
      </c>
      <c r="D3390" s="3">
        <v>0.79166666666666663</v>
      </c>
      <c r="E3390" s="1" t="s">
        <v>3774</v>
      </c>
      <c r="F3390" s="1" t="s">
        <v>3775</v>
      </c>
      <c r="G3390" s="1" t="s">
        <v>2227</v>
      </c>
      <c r="H3390" s="1" t="s">
        <v>3776</v>
      </c>
      <c r="I3390" s="1" t="s">
        <v>15</v>
      </c>
      <c r="J3390" s="1">
        <f>FIND(", ",space_missions[[#This Row],[Location]])</f>
        <v>7</v>
      </c>
      <c r="K3390" s="1" t="str">
        <f t="shared" si="52"/>
        <v xml:space="preserve"> USA</v>
      </c>
      <c r="L3390" s="1" t="str">
        <f>_xlfn.CONCAT(space_missions[[#This Row],[Company]],"-",space_missions[[#This Row],[Rocket]])</f>
        <v>ILS-Atlas V 551</v>
      </c>
      <c r="M3390" s="1">
        <f>YEAR(space_missions[[#This Row],[Date]])</f>
        <v>2006</v>
      </c>
    </row>
    <row r="3391" spans="1:13" x14ac:dyDescent="0.3">
      <c r="A3391" s="1" t="s">
        <v>1620</v>
      </c>
      <c r="B3391" s="1" t="s">
        <v>1621</v>
      </c>
      <c r="C3391" s="2">
        <v>38741</v>
      </c>
      <c r="D3391" s="3">
        <v>6.458333333333334E-2</v>
      </c>
      <c r="E3391" s="1" t="s">
        <v>3735</v>
      </c>
      <c r="F3391" s="1" t="s">
        <v>3777</v>
      </c>
      <c r="G3391" s="1" t="s">
        <v>13</v>
      </c>
      <c r="H3391" s="1" t="s">
        <v>14</v>
      </c>
      <c r="I3391" s="1" t="s">
        <v>15</v>
      </c>
      <c r="J3391" s="1">
        <f>FIND(", ",space_missions[[#This Row],[Location]])</f>
        <v>6</v>
      </c>
      <c r="K3391" s="1" t="str">
        <f t="shared" si="52"/>
        <v xml:space="preserve"> Japan</v>
      </c>
      <c r="L3391" s="1" t="str">
        <f>_xlfn.CONCAT(space_missions[[#This Row],[Company]],"-",space_missions[[#This Row],[Rocket]])</f>
        <v>MHI-H-IIA 2022</v>
      </c>
      <c r="M3391" s="1">
        <f>YEAR(space_missions[[#This Row],[Date]])</f>
        <v>2006</v>
      </c>
    </row>
    <row r="3392" spans="1:13" x14ac:dyDescent="0.3">
      <c r="A3392" s="1" t="s">
        <v>3386</v>
      </c>
      <c r="B3392" s="1" t="s">
        <v>3387</v>
      </c>
      <c r="C3392" s="2">
        <v>38763</v>
      </c>
      <c r="D3392" s="3">
        <v>0.94027777777777777</v>
      </c>
      <c r="E3392" s="1" t="s">
        <v>3388</v>
      </c>
      <c r="F3392" s="1" t="s">
        <v>3778</v>
      </c>
      <c r="G3392" s="1" t="s">
        <v>13</v>
      </c>
      <c r="H3392" s="1" t="s">
        <v>14</v>
      </c>
      <c r="I3392" s="1" t="s">
        <v>15</v>
      </c>
      <c r="J3392" s="1">
        <f>FIND(", ",space_missions[[#This Row],[Location]])</f>
        <v>11</v>
      </c>
      <c r="K3392" s="1" t="str">
        <f t="shared" si="52"/>
        <v xml:space="preserve"> Pacific Ocean</v>
      </c>
      <c r="L3392" s="1" t="str">
        <f>_xlfn.CONCAT(space_missions[[#This Row],[Company]],"-",space_missions[[#This Row],[Rocket]])</f>
        <v>Sea Launch-Zenit-3 SL</v>
      </c>
      <c r="M3392" s="1">
        <f>YEAR(space_missions[[#This Row],[Date]])</f>
        <v>2006</v>
      </c>
    </row>
    <row r="3393" spans="1:13" x14ac:dyDescent="0.3">
      <c r="A3393" s="1" t="s">
        <v>1620</v>
      </c>
      <c r="B3393" s="1" t="s">
        <v>1621</v>
      </c>
      <c r="C3393" s="2">
        <v>38766</v>
      </c>
      <c r="D3393" s="3">
        <v>0.26874999999999999</v>
      </c>
      <c r="E3393" s="1" t="s">
        <v>3564</v>
      </c>
      <c r="F3393" s="1" t="s">
        <v>3779</v>
      </c>
      <c r="G3393" s="1" t="s">
        <v>13</v>
      </c>
      <c r="H3393" s="1" t="s">
        <v>14</v>
      </c>
      <c r="I3393" s="1" t="s">
        <v>15</v>
      </c>
      <c r="J3393" s="1">
        <f>FIND(", ",space_missions[[#This Row],[Location]])</f>
        <v>6</v>
      </c>
      <c r="K3393" s="1" t="str">
        <f t="shared" si="52"/>
        <v xml:space="preserve"> Japan</v>
      </c>
      <c r="L3393" s="1" t="str">
        <f>_xlfn.CONCAT(space_missions[[#This Row],[Company]],"-",space_missions[[#This Row],[Rocket]])</f>
        <v>MHI-H-IIA 2024</v>
      </c>
      <c r="M3393" s="1">
        <f>YEAR(space_missions[[#This Row],[Date]])</f>
        <v>2006</v>
      </c>
    </row>
    <row r="3394" spans="1:13" x14ac:dyDescent="0.3">
      <c r="A3394" s="1" t="s">
        <v>1057</v>
      </c>
      <c r="B3394" s="1" t="s">
        <v>1058</v>
      </c>
      <c r="C3394" s="2">
        <v>38769</v>
      </c>
      <c r="D3394" s="3">
        <v>0.89444444444444449</v>
      </c>
      <c r="E3394" s="1" t="s">
        <v>3639</v>
      </c>
      <c r="F3394" s="1" t="s">
        <v>3780</v>
      </c>
      <c r="G3394" s="1" t="s">
        <v>13</v>
      </c>
      <c r="H3394" s="1" t="s">
        <v>14</v>
      </c>
      <c r="I3394" s="1" t="s">
        <v>15</v>
      </c>
      <c r="J3394" s="1">
        <f>FIND(", ",space_missions[[#This Row],[Location]])</f>
        <v>7</v>
      </c>
      <c r="K3394" s="1" t="str">
        <f t="shared" ref="K3394:K3457" si="53">RIGHT(B3394,LEN(B3394)-FIND("*",SUBSTITUTE(B3394,", ","*",LEN(B3394)-LEN(SUBSTITUTE(B3394,", ","*")))))</f>
        <v xml:space="preserve"> Japan</v>
      </c>
      <c r="L3394" s="1" t="str">
        <f>_xlfn.CONCAT(space_missions[[#This Row],[Company]],"-",space_missions[[#This Row],[Rocket]])</f>
        <v>ISAS-Mu-V / M-25</v>
      </c>
      <c r="M3394" s="1">
        <f>YEAR(space_missions[[#This Row],[Date]])</f>
        <v>2006</v>
      </c>
    </row>
    <row r="3395" spans="1:13" x14ac:dyDescent="0.3">
      <c r="A3395" s="1" t="s">
        <v>2338</v>
      </c>
      <c r="B3395" s="1" t="s">
        <v>3179</v>
      </c>
      <c r="C3395" s="2">
        <v>38787</v>
      </c>
      <c r="D3395" s="3">
        <v>0.93958333333333333</v>
      </c>
      <c r="E3395" s="1" t="s">
        <v>3614</v>
      </c>
      <c r="F3395" s="1" t="s">
        <v>3781</v>
      </c>
      <c r="G3395" s="1" t="s">
        <v>2227</v>
      </c>
      <c r="H3395" s="1" t="s">
        <v>3616</v>
      </c>
      <c r="I3395" s="1" t="s">
        <v>15</v>
      </c>
      <c r="J3395" s="1">
        <f>FIND(", ",space_missions[[#This Row],[Location]])</f>
        <v>6</v>
      </c>
      <c r="K3395" s="1" t="str">
        <f t="shared" si="53"/>
        <v xml:space="preserve"> France</v>
      </c>
      <c r="L3395" s="1" t="str">
        <f>_xlfn.CONCAT(space_missions[[#This Row],[Company]],"-",space_missions[[#This Row],[Rocket]])</f>
        <v>Arianespace-Ariane 5 ECA</v>
      </c>
      <c r="M3395" s="1">
        <f>YEAR(space_missions[[#This Row],[Date]])</f>
        <v>2006</v>
      </c>
    </row>
    <row r="3396" spans="1:13" x14ac:dyDescent="0.3">
      <c r="A3396" s="1" t="s">
        <v>3782</v>
      </c>
      <c r="B3396" s="1" t="s">
        <v>3783</v>
      </c>
      <c r="C3396" s="2">
        <v>38800</v>
      </c>
      <c r="D3396" s="3">
        <v>0.89583333333333337</v>
      </c>
      <c r="E3396" s="1" t="s">
        <v>3784</v>
      </c>
      <c r="F3396" s="1" t="s">
        <v>3785</v>
      </c>
      <c r="G3396" s="1" t="s">
        <v>13</v>
      </c>
      <c r="H3396" s="1" t="s">
        <v>3786</v>
      </c>
      <c r="I3396" s="1" t="s">
        <v>21</v>
      </c>
      <c r="J3396" s="1">
        <f>FIND(", ",space_missions[[#This Row],[Location]])</f>
        <v>14</v>
      </c>
      <c r="K3396" s="1" t="str">
        <f t="shared" si="53"/>
        <v xml:space="preserve"> USA</v>
      </c>
      <c r="L3396" s="1" t="str">
        <f>_xlfn.CONCAT(space_missions[[#This Row],[Company]],"-",space_missions[[#This Row],[Rocket]])</f>
        <v>SpaceX-Falcon 1</v>
      </c>
      <c r="M3396" s="1">
        <f>YEAR(space_missions[[#This Row],[Date]])</f>
        <v>2006</v>
      </c>
    </row>
    <row r="3397" spans="1:13" x14ac:dyDescent="0.3">
      <c r="A3397" s="1" t="s">
        <v>2740</v>
      </c>
      <c r="B3397" s="1" t="s">
        <v>3042</v>
      </c>
      <c r="C3397" s="2">
        <v>38804</v>
      </c>
      <c r="D3397" s="3">
        <v>0.84027777777777779</v>
      </c>
      <c r="E3397" s="1" t="s">
        <v>3043</v>
      </c>
      <c r="F3397" s="1" t="s">
        <v>3787</v>
      </c>
      <c r="G3397" s="1" t="s">
        <v>2227</v>
      </c>
      <c r="H3397" s="1" t="s">
        <v>2744</v>
      </c>
      <c r="I3397" s="1" t="s">
        <v>15</v>
      </c>
      <c r="J3397" s="1">
        <f>FIND(", ",space_missions[[#This Row],[Location]])</f>
        <v>10</v>
      </c>
      <c r="K3397" s="1" t="str">
        <f t="shared" si="53"/>
        <v xml:space="preserve"> USA</v>
      </c>
      <c r="L3397" s="1" t="str">
        <f>_xlfn.CONCAT(space_missions[[#This Row],[Company]],"-",space_missions[[#This Row],[Rocket]])</f>
        <v>Northrop-Pegasus XL</v>
      </c>
      <c r="M3397" s="1">
        <f>YEAR(space_missions[[#This Row],[Date]])</f>
        <v>2006</v>
      </c>
    </row>
    <row r="3398" spans="1:13" x14ac:dyDescent="0.3">
      <c r="A3398" s="1" t="s">
        <v>3386</v>
      </c>
      <c r="B3398" s="1" t="s">
        <v>3387</v>
      </c>
      <c r="C3398" s="2">
        <v>38819</v>
      </c>
      <c r="D3398" s="3">
        <v>0.97847222222222219</v>
      </c>
      <c r="E3398" s="1" t="s">
        <v>3388</v>
      </c>
      <c r="F3398" s="1" t="s">
        <v>3788</v>
      </c>
      <c r="G3398" s="1" t="s">
        <v>13</v>
      </c>
      <c r="H3398" s="1" t="s">
        <v>14</v>
      </c>
      <c r="I3398" s="1" t="s">
        <v>15</v>
      </c>
      <c r="J3398" s="1">
        <f>FIND(", ",space_missions[[#This Row],[Location]])</f>
        <v>11</v>
      </c>
      <c r="K3398" s="1" t="str">
        <f t="shared" si="53"/>
        <v xml:space="preserve"> Pacific Ocean</v>
      </c>
      <c r="L3398" s="1" t="str">
        <f>_xlfn.CONCAT(space_missions[[#This Row],[Company]],"-",space_missions[[#This Row],[Rocket]])</f>
        <v>Sea Launch-Zenit-3 SL</v>
      </c>
      <c r="M3398" s="1">
        <f>YEAR(space_missions[[#This Row],[Date]])</f>
        <v>2006</v>
      </c>
    </row>
    <row r="3399" spans="1:13" x14ac:dyDescent="0.3">
      <c r="A3399" s="1" t="s">
        <v>2740</v>
      </c>
      <c r="B3399" s="1" t="s">
        <v>3452</v>
      </c>
      <c r="C3399" s="2">
        <v>38822</v>
      </c>
      <c r="D3399" s="3">
        <v>6.9444444444444448E-2</v>
      </c>
      <c r="E3399" s="1" t="s">
        <v>3453</v>
      </c>
      <c r="F3399" s="1" t="s">
        <v>3789</v>
      </c>
      <c r="G3399" s="1" t="s">
        <v>2227</v>
      </c>
      <c r="H3399" s="1" t="s">
        <v>2744</v>
      </c>
      <c r="I3399" s="1" t="s">
        <v>15</v>
      </c>
      <c r="J3399" s="1">
        <f>FIND(", ",space_missions[[#This Row],[Location]])</f>
        <v>6</v>
      </c>
      <c r="K3399" s="1" t="str">
        <f t="shared" si="53"/>
        <v xml:space="preserve"> USA</v>
      </c>
      <c r="L3399" s="1" t="str">
        <f>_xlfn.CONCAT(space_missions[[#This Row],[Company]],"-",space_missions[[#This Row],[Rocket]])</f>
        <v>Northrop-Minotaur I</v>
      </c>
      <c r="M3399" s="1">
        <f>YEAR(space_missions[[#This Row],[Date]])</f>
        <v>2006</v>
      </c>
    </row>
    <row r="3400" spans="1:13" x14ac:dyDescent="0.3">
      <c r="A3400" s="1" t="s">
        <v>3085</v>
      </c>
      <c r="B3400" s="1" t="s">
        <v>521</v>
      </c>
      <c r="C3400" s="2">
        <v>38827</v>
      </c>
      <c r="D3400" s="3">
        <v>0.8520833333333333</v>
      </c>
      <c r="E3400" s="1" t="s">
        <v>3790</v>
      </c>
      <c r="F3400" s="1" t="s">
        <v>3791</v>
      </c>
      <c r="G3400" s="1" t="s">
        <v>13</v>
      </c>
      <c r="H3400" s="1" t="s">
        <v>3792</v>
      </c>
      <c r="I3400" s="1" t="s">
        <v>15</v>
      </c>
      <c r="J3400" s="1">
        <f>FIND(", ",space_missions[[#This Row],[Location]])</f>
        <v>7</v>
      </c>
      <c r="K3400" s="1" t="str">
        <f t="shared" si="53"/>
        <v xml:space="preserve"> USA</v>
      </c>
      <c r="L3400" s="1" t="str">
        <f>_xlfn.CONCAT(space_missions[[#This Row],[Company]],"-",space_missions[[#This Row],[Rocket]])</f>
        <v>ILS-Atlas V 411</v>
      </c>
      <c r="M3400" s="1">
        <f>YEAR(space_missions[[#This Row],[Date]])</f>
        <v>2006</v>
      </c>
    </row>
    <row r="3401" spans="1:13" x14ac:dyDescent="0.3">
      <c r="A3401" s="1" t="s">
        <v>2953</v>
      </c>
      <c r="B3401" s="1" t="s">
        <v>3225</v>
      </c>
      <c r="C3401" s="2">
        <v>38832</v>
      </c>
      <c r="D3401" s="3">
        <v>0.69930555555555551</v>
      </c>
      <c r="E3401" s="1" t="s">
        <v>2955</v>
      </c>
      <c r="F3401" s="1" t="s">
        <v>3793</v>
      </c>
      <c r="G3401" s="1" t="s">
        <v>2227</v>
      </c>
      <c r="H3401" s="1" t="s">
        <v>14</v>
      </c>
      <c r="I3401" s="1" t="s">
        <v>15</v>
      </c>
      <c r="J3401" s="1">
        <f>FIND(", ",space_missions[[#This Row],[Location]])</f>
        <v>20</v>
      </c>
      <c r="K3401" s="1" t="str">
        <f t="shared" si="53"/>
        <v xml:space="preserve"> Russia</v>
      </c>
      <c r="L3401" s="1" t="str">
        <f>_xlfn.CONCAT(space_missions[[#This Row],[Company]],"-",space_missions[[#This Row],[Rocket]])</f>
        <v>MITT-Start-1</v>
      </c>
      <c r="M3401" s="1">
        <f>YEAR(space_missions[[#This Row],[Date]])</f>
        <v>2006</v>
      </c>
    </row>
    <row r="3402" spans="1:13" x14ac:dyDescent="0.3">
      <c r="A3402" s="1" t="s">
        <v>973</v>
      </c>
      <c r="B3402" s="1" t="s">
        <v>3258</v>
      </c>
      <c r="C3402" s="2">
        <v>38833</v>
      </c>
      <c r="D3402" s="3">
        <v>0.95</v>
      </c>
      <c r="E3402" s="1" t="s">
        <v>3794</v>
      </c>
      <c r="F3402" s="1" t="s">
        <v>3795</v>
      </c>
      <c r="G3402" s="1" t="s">
        <v>2227</v>
      </c>
      <c r="H3402" s="1" t="s">
        <v>3404</v>
      </c>
      <c r="I3402" s="1" t="s">
        <v>15</v>
      </c>
      <c r="J3402" s="1">
        <f>FIND(", ",space_missions[[#This Row],[Location]])</f>
        <v>5</v>
      </c>
      <c r="K3402" s="1" t="str">
        <f t="shared" si="53"/>
        <v xml:space="preserve"> China</v>
      </c>
      <c r="L3402" s="1" t="str">
        <f>_xlfn.CONCAT(space_missions[[#This Row],[Company]],"-",space_missions[[#This Row],[Rocket]])</f>
        <v>CASC-Long March 4C</v>
      </c>
      <c r="M3402" s="1">
        <f>YEAR(space_missions[[#This Row],[Date]])</f>
        <v>2006</v>
      </c>
    </row>
    <row r="3403" spans="1:13" x14ac:dyDescent="0.3">
      <c r="A3403" s="1" t="s">
        <v>2655</v>
      </c>
      <c r="B3403" s="1" t="s">
        <v>261</v>
      </c>
      <c r="C3403" s="2">
        <v>38835</v>
      </c>
      <c r="D3403" s="3">
        <v>0.41805555555555557</v>
      </c>
      <c r="E3403" s="1" t="s">
        <v>3307</v>
      </c>
      <c r="F3403" s="1" t="s">
        <v>3796</v>
      </c>
      <c r="G3403" s="1" t="s">
        <v>13</v>
      </c>
      <c r="H3403" s="1" t="s">
        <v>14</v>
      </c>
      <c r="I3403" s="1" t="s">
        <v>15</v>
      </c>
      <c r="J3403" s="1">
        <f>FIND(", ",space_missions[[#This Row],[Location]])</f>
        <v>7</v>
      </c>
      <c r="K3403" s="1" t="str">
        <f t="shared" si="53"/>
        <v xml:space="preserve"> USA</v>
      </c>
      <c r="L3403" s="1" t="str">
        <f>_xlfn.CONCAT(space_missions[[#This Row],[Company]],"-",space_missions[[#This Row],[Rocket]])</f>
        <v>Boeing-Delta II 7420-10C</v>
      </c>
      <c r="M3403" s="1">
        <f>YEAR(space_missions[[#This Row],[Date]])</f>
        <v>2006</v>
      </c>
    </row>
    <row r="3404" spans="1:13" x14ac:dyDescent="0.3">
      <c r="A3404" s="1" t="s">
        <v>2655</v>
      </c>
      <c r="B3404" s="1" t="s">
        <v>372</v>
      </c>
      <c r="C3404" s="2">
        <v>38861</v>
      </c>
      <c r="D3404" s="3">
        <v>0.9243055555555556</v>
      </c>
      <c r="E3404" s="1" t="s">
        <v>3608</v>
      </c>
      <c r="F3404" s="1" t="s">
        <v>3797</v>
      </c>
      <c r="G3404" s="1" t="s">
        <v>13</v>
      </c>
      <c r="H3404" s="1" t="s">
        <v>3610</v>
      </c>
      <c r="I3404" s="1" t="s">
        <v>15</v>
      </c>
      <c r="J3404" s="1">
        <f>FIND(", ",space_missions[[#This Row],[Location]])</f>
        <v>8</v>
      </c>
      <c r="K3404" s="1" t="str">
        <f t="shared" si="53"/>
        <v xml:space="preserve"> USA</v>
      </c>
      <c r="L3404" s="1" t="str">
        <f>_xlfn.CONCAT(space_missions[[#This Row],[Company]],"-",space_missions[[#This Row],[Rocket]])</f>
        <v>Boeing-Delta IV Medium+ (4,2)</v>
      </c>
      <c r="M3404" s="1">
        <f>YEAR(space_missions[[#This Row],[Date]])</f>
        <v>2006</v>
      </c>
    </row>
    <row r="3405" spans="1:13" x14ac:dyDescent="0.3">
      <c r="A3405" s="1" t="s">
        <v>3335</v>
      </c>
      <c r="B3405" s="1" t="s">
        <v>3798</v>
      </c>
      <c r="C3405" s="2">
        <v>38863</v>
      </c>
      <c r="D3405" s="3">
        <v>0.78472222222222221</v>
      </c>
      <c r="E3405" s="1" t="s">
        <v>3337</v>
      </c>
      <c r="F3405" s="1" t="s">
        <v>3799</v>
      </c>
      <c r="G3405" s="1" t="s">
        <v>13</v>
      </c>
      <c r="H3405" s="1" t="s">
        <v>14</v>
      </c>
      <c r="I3405" s="1" t="s">
        <v>15</v>
      </c>
      <c r="J3405" s="1">
        <f>FIND(", ",space_missions[[#This Row],[Location]])</f>
        <v>15</v>
      </c>
      <c r="K3405" s="1" t="str">
        <f t="shared" si="53"/>
        <v xml:space="preserve"> Barents Sea</v>
      </c>
      <c r="L3405" s="1" t="str">
        <f>_xlfn.CONCAT(space_missions[[#This Row],[Company]],"-",space_missions[[#This Row],[Rocket]])</f>
        <v>SRC-Shtil'</v>
      </c>
      <c r="M3405" s="1">
        <f>YEAR(space_missions[[#This Row],[Date]])</f>
        <v>2006</v>
      </c>
    </row>
    <row r="3406" spans="1:13" x14ac:dyDescent="0.3">
      <c r="A3406" s="1" t="s">
        <v>2338</v>
      </c>
      <c r="B3406" s="1" t="s">
        <v>3179</v>
      </c>
      <c r="C3406" s="2">
        <v>38864</v>
      </c>
      <c r="D3406" s="3">
        <v>0.88124999999999998</v>
      </c>
      <c r="E3406" s="1" t="s">
        <v>3614</v>
      </c>
      <c r="F3406" s="1" t="s">
        <v>3800</v>
      </c>
      <c r="G3406" s="1" t="s">
        <v>2227</v>
      </c>
      <c r="H3406" s="1" t="s">
        <v>3616</v>
      </c>
      <c r="I3406" s="1" t="s">
        <v>15</v>
      </c>
      <c r="J3406" s="1">
        <f>FIND(", ",space_missions[[#This Row],[Location]])</f>
        <v>6</v>
      </c>
      <c r="K3406" s="1" t="str">
        <f t="shared" si="53"/>
        <v xml:space="preserve"> France</v>
      </c>
      <c r="L3406" s="1" t="str">
        <f>_xlfn.CONCAT(space_missions[[#This Row],[Company]],"-",space_missions[[#This Row],[Rocket]])</f>
        <v>Arianespace-Ariane 5 ECA</v>
      </c>
      <c r="M3406" s="1">
        <f>YEAR(space_missions[[#This Row],[Date]])</f>
        <v>2006</v>
      </c>
    </row>
    <row r="3407" spans="1:13" x14ac:dyDescent="0.3">
      <c r="A3407" s="1" t="s">
        <v>3386</v>
      </c>
      <c r="B3407" s="1" t="s">
        <v>3387</v>
      </c>
      <c r="C3407" s="2">
        <v>38886</v>
      </c>
      <c r="D3407" s="3">
        <v>0.32569444444444445</v>
      </c>
      <c r="E3407" s="1" t="s">
        <v>3388</v>
      </c>
      <c r="F3407" s="1" t="s">
        <v>3801</v>
      </c>
      <c r="G3407" s="1" t="s">
        <v>13</v>
      </c>
      <c r="H3407" s="1" t="s">
        <v>14</v>
      </c>
      <c r="I3407" s="1" t="s">
        <v>15</v>
      </c>
      <c r="J3407" s="1">
        <f>FIND(", ",space_missions[[#This Row],[Location]])</f>
        <v>11</v>
      </c>
      <c r="K3407" s="1" t="str">
        <f t="shared" si="53"/>
        <v xml:space="preserve"> Pacific Ocean</v>
      </c>
      <c r="L3407" s="1" t="str">
        <f>_xlfn.CONCAT(space_missions[[#This Row],[Company]],"-",space_missions[[#This Row],[Rocket]])</f>
        <v>Sea Launch-Zenit-3 SL</v>
      </c>
      <c r="M3407" s="1">
        <f>YEAR(space_missions[[#This Row],[Date]])</f>
        <v>2006</v>
      </c>
    </row>
    <row r="3408" spans="1:13" x14ac:dyDescent="0.3">
      <c r="A3408" s="1" t="s">
        <v>2655</v>
      </c>
      <c r="B3408" s="1" t="s">
        <v>43</v>
      </c>
      <c r="C3408" s="2">
        <v>38889</v>
      </c>
      <c r="D3408" s="3">
        <v>0.92708333333333337</v>
      </c>
      <c r="E3408" s="1" t="s">
        <v>2805</v>
      </c>
      <c r="F3408" s="1" t="s">
        <v>3802</v>
      </c>
      <c r="G3408" s="1" t="s">
        <v>13</v>
      </c>
      <c r="H3408" s="1" t="s">
        <v>14</v>
      </c>
      <c r="I3408" s="1" t="s">
        <v>15</v>
      </c>
      <c r="J3408" s="1">
        <f>FIND(", ",space_missions[[#This Row],[Location]])</f>
        <v>8</v>
      </c>
      <c r="K3408" s="1" t="str">
        <f t="shared" si="53"/>
        <v xml:space="preserve"> USA</v>
      </c>
      <c r="L3408" s="1" t="str">
        <f>_xlfn.CONCAT(space_missions[[#This Row],[Company]],"-",space_missions[[#This Row],[Rocket]])</f>
        <v>Boeing-Delta II 7925</v>
      </c>
      <c r="M3408" s="1">
        <f>YEAR(space_missions[[#This Row],[Date]])</f>
        <v>2006</v>
      </c>
    </row>
    <row r="3409" spans="1:13" x14ac:dyDescent="0.3">
      <c r="A3409" s="1" t="s">
        <v>2882</v>
      </c>
      <c r="B3409" s="1" t="s">
        <v>847</v>
      </c>
      <c r="C3409" s="2">
        <v>38893</v>
      </c>
      <c r="D3409" s="3">
        <v>0.16666666666666666</v>
      </c>
      <c r="E3409" s="1" t="s">
        <v>937</v>
      </c>
      <c r="F3409" s="1" t="s">
        <v>3803</v>
      </c>
      <c r="G3409" s="1" t="s">
        <v>13</v>
      </c>
      <c r="H3409" s="1" t="s">
        <v>14</v>
      </c>
      <c r="I3409" s="1" t="s">
        <v>15</v>
      </c>
      <c r="J3409" s="1">
        <f>FIND(", ",space_missions[[#This Row],[Location]])</f>
        <v>11</v>
      </c>
      <c r="K3409" s="1" t="str">
        <f t="shared" si="53"/>
        <v xml:space="preserve"> Kazakhstan</v>
      </c>
      <c r="L3409" s="1" t="str">
        <f>_xlfn.CONCAT(space_missions[[#This Row],[Company]],"-",space_missions[[#This Row],[Rocket]])</f>
        <v>VKS RF-Tsyklon-2</v>
      </c>
      <c r="M3409" s="1">
        <f>YEAR(space_missions[[#This Row],[Date]])</f>
        <v>2006</v>
      </c>
    </row>
    <row r="3410" spans="1:13" x14ac:dyDescent="0.3">
      <c r="A3410" s="1" t="s">
        <v>2655</v>
      </c>
      <c r="B3410" s="1" t="s">
        <v>3121</v>
      </c>
      <c r="C3410" s="2">
        <v>38896</v>
      </c>
      <c r="D3410" s="3">
        <v>0.14791666666666667</v>
      </c>
      <c r="E3410" s="1" t="s">
        <v>3608</v>
      </c>
      <c r="F3410" s="1" t="s">
        <v>3804</v>
      </c>
      <c r="G3410" s="1" t="s">
        <v>13</v>
      </c>
      <c r="H3410" s="1" t="s">
        <v>3610</v>
      </c>
      <c r="I3410" s="1" t="s">
        <v>15</v>
      </c>
      <c r="J3410" s="1">
        <f>FIND(", ",space_missions[[#This Row],[Location]])</f>
        <v>6</v>
      </c>
      <c r="K3410" s="1" t="str">
        <f t="shared" si="53"/>
        <v xml:space="preserve"> USA</v>
      </c>
      <c r="L3410" s="1" t="str">
        <f>_xlfn.CONCAT(space_missions[[#This Row],[Company]],"-",space_missions[[#This Row],[Rocket]])</f>
        <v>Boeing-Delta IV Medium+ (4,2)</v>
      </c>
      <c r="M3410" s="1">
        <f>YEAR(space_missions[[#This Row],[Date]])</f>
        <v>2006</v>
      </c>
    </row>
    <row r="3411" spans="1:13" x14ac:dyDescent="0.3">
      <c r="A3411" s="1" t="s">
        <v>54</v>
      </c>
      <c r="B3411" s="1" t="s">
        <v>916</v>
      </c>
      <c r="C3411" s="2">
        <v>38902</v>
      </c>
      <c r="D3411" s="3">
        <v>0.77569444444444446</v>
      </c>
      <c r="E3411" s="1" t="s">
        <v>2362</v>
      </c>
      <c r="F3411" s="1" t="s">
        <v>3805</v>
      </c>
      <c r="G3411" s="1" t="s">
        <v>13</v>
      </c>
      <c r="H3411" s="1" t="s">
        <v>2129</v>
      </c>
      <c r="I3411" s="1" t="s">
        <v>15</v>
      </c>
      <c r="J3411" s="1">
        <f>FIND(", ",space_missions[[#This Row],[Location]])</f>
        <v>7</v>
      </c>
      <c r="K3411" s="1" t="str">
        <f t="shared" si="53"/>
        <v xml:space="preserve"> USA</v>
      </c>
      <c r="L3411" s="1" t="str">
        <f>_xlfn.CONCAT(space_missions[[#This Row],[Company]],"-",space_missions[[#This Row],[Rocket]])</f>
        <v>NASA-Space Shuttle Discovery</v>
      </c>
      <c r="M3411" s="1">
        <f>YEAR(space_missions[[#This Row],[Date]])</f>
        <v>2006</v>
      </c>
    </row>
    <row r="3412" spans="1:13" x14ac:dyDescent="0.3">
      <c r="A3412" s="1" t="s">
        <v>2025</v>
      </c>
      <c r="B3412" s="1" t="s">
        <v>3746</v>
      </c>
      <c r="C3412" s="2">
        <v>38908</v>
      </c>
      <c r="D3412" s="3">
        <v>0.50555555555555554</v>
      </c>
      <c r="E3412" s="1" t="s">
        <v>3525</v>
      </c>
      <c r="F3412" s="1" t="s">
        <v>3806</v>
      </c>
      <c r="G3412" s="1" t="s">
        <v>13</v>
      </c>
      <c r="H3412" s="1" t="s">
        <v>3527</v>
      </c>
      <c r="I3412" s="1" t="s">
        <v>21</v>
      </c>
      <c r="J3412" s="1">
        <f>FIND(", ",space_missions[[#This Row],[Location]])</f>
        <v>18</v>
      </c>
      <c r="K3412" s="1" t="str">
        <f t="shared" si="53"/>
        <v xml:space="preserve"> India</v>
      </c>
      <c r="L3412" s="1" t="str">
        <f>_xlfn.CONCAT(space_missions[[#This Row],[Company]],"-",space_missions[[#This Row],[Rocket]])</f>
        <v>ISRO-GSLV Mk I</v>
      </c>
      <c r="M3412" s="1">
        <f>YEAR(space_missions[[#This Row],[Date]])</f>
        <v>2006</v>
      </c>
    </row>
    <row r="3413" spans="1:13" x14ac:dyDescent="0.3">
      <c r="A3413" s="1" t="s">
        <v>3393</v>
      </c>
      <c r="B3413" s="1" t="s">
        <v>3807</v>
      </c>
      <c r="C3413" s="2">
        <v>38910</v>
      </c>
      <c r="D3413" s="3">
        <v>0.62013888888888891</v>
      </c>
      <c r="E3413" s="1" t="s">
        <v>3395</v>
      </c>
      <c r="F3413" s="1" t="s">
        <v>3808</v>
      </c>
      <c r="G3413" s="1" t="s">
        <v>13</v>
      </c>
      <c r="H3413" s="1" t="s">
        <v>3397</v>
      </c>
      <c r="I3413" s="1" t="s">
        <v>15</v>
      </c>
      <c r="J3413" s="1">
        <f>FIND(", ",space_missions[[#This Row],[Location]])</f>
        <v>12</v>
      </c>
      <c r="K3413" s="1" t="str">
        <f t="shared" si="53"/>
        <v xml:space="preserve"> Russia</v>
      </c>
      <c r="L3413" s="1" t="str">
        <f>_xlfn.CONCAT(space_missions[[#This Row],[Company]],"-",space_missions[[#This Row],[Rocket]])</f>
        <v>Kosmotras-Dnepr</v>
      </c>
      <c r="M3413" s="1">
        <f>YEAR(space_missions[[#This Row],[Date]])</f>
        <v>2006</v>
      </c>
    </row>
    <row r="3414" spans="1:13" x14ac:dyDescent="0.3">
      <c r="A3414" s="1" t="s">
        <v>2882</v>
      </c>
      <c r="B3414" s="1" t="s">
        <v>2113</v>
      </c>
      <c r="C3414" s="2">
        <v>38919</v>
      </c>
      <c r="D3414" s="3">
        <v>0.18055555555555555</v>
      </c>
      <c r="E3414" s="1" t="s">
        <v>1302</v>
      </c>
      <c r="F3414" s="1" t="s">
        <v>3809</v>
      </c>
      <c r="G3414" s="1" t="s">
        <v>13</v>
      </c>
      <c r="H3414" s="1" t="s">
        <v>14</v>
      </c>
      <c r="I3414" s="1" t="s">
        <v>15</v>
      </c>
      <c r="J3414" s="1">
        <f>FIND(", ",space_missions[[#This Row],[Location]])</f>
        <v>10</v>
      </c>
      <c r="K3414" s="1" t="str">
        <f t="shared" si="53"/>
        <v xml:space="preserve"> Russia</v>
      </c>
      <c r="L3414" s="1" t="str">
        <f>_xlfn.CONCAT(space_missions[[#This Row],[Company]],"-",space_missions[[#This Row],[Rocket]])</f>
        <v>VKS RF-Molniya-M /Block 2BL</v>
      </c>
      <c r="M3414" s="1">
        <f>YEAR(space_missions[[#This Row],[Date]])</f>
        <v>2006</v>
      </c>
    </row>
    <row r="3415" spans="1:13" x14ac:dyDescent="0.3">
      <c r="A3415" s="1" t="s">
        <v>3393</v>
      </c>
      <c r="B3415" s="1" t="s">
        <v>3394</v>
      </c>
      <c r="C3415" s="2">
        <v>38924</v>
      </c>
      <c r="D3415" s="3">
        <v>0.82152777777777775</v>
      </c>
      <c r="E3415" s="1" t="s">
        <v>3395</v>
      </c>
      <c r="F3415" s="1" t="s">
        <v>3810</v>
      </c>
      <c r="G3415" s="1" t="s">
        <v>13</v>
      </c>
      <c r="H3415" s="1" t="s">
        <v>3397</v>
      </c>
      <c r="I3415" s="1" t="s">
        <v>21</v>
      </c>
      <c r="J3415" s="1">
        <f>FIND(", ",space_missions[[#This Row],[Location]])</f>
        <v>12</v>
      </c>
      <c r="K3415" s="1" t="str">
        <f t="shared" si="53"/>
        <v xml:space="preserve"> Kazakhstan</v>
      </c>
      <c r="L3415" s="1" t="str">
        <f>_xlfn.CONCAT(space_missions[[#This Row],[Company]],"-",space_missions[[#This Row],[Rocket]])</f>
        <v>Kosmotras-Dnepr</v>
      </c>
      <c r="M3415" s="1">
        <f>YEAR(space_missions[[#This Row],[Date]])</f>
        <v>2006</v>
      </c>
    </row>
    <row r="3416" spans="1:13" x14ac:dyDescent="0.3">
      <c r="A3416" s="1" t="s">
        <v>3469</v>
      </c>
      <c r="B3416" s="1" t="s">
        <v>661</v>
      </c>
      <c r="C3416" s="2">
        <v>38926</v>
      </c>
      <c r="D3416" s="3">
        <v>0.2951388888888889</v>
      </c>
      <c r="E3416" s="1" t="s">
        <v>3470</v>
      </c>
      <c r="F3416" s="1" t="s">
        <v>3811</v>
      </c>
      <c r="G3416" s="1" t="s">
        <v>13</v>
      </c>
      <c r="H3416" s="1" t="s">
        <v>3472</v>
      </c>
      <c r="I3416" s="1" t="s">
        <v>15</v>
      </c>
      <c r="J3416" s="1">
        <f>FIND(", ",space_missions[[#This Row],[Location]])</f>
        <v>11</v>
      </c>
      <c r="K3416" s="1" t="str">
        <f t="shared" si="53"/>
        <v xml:space="preserve"> Russia</v>
      </c>
      <c r="L3416" s="1" t="str">
        <f>_xlfn.CONCAT(space_missions[[#This Row],[Company]],"-",space_missions[[#This Row],[Rocket]])</f>
        <v>Eurockot-Rokot/Briz KM</v>
      </c>
      <c r="M3416" s="1">
        <f>YEAR(space_missions[[#This Row],[Date]])</f>
        <v>2006</v>
      </c>
    </row>
    <row r="3417" spans="1:13" x14ac:dyDescent="0.3">
      <c r="A3417" s="1" t="s">
        <v>2338</v>
      </c>
      <c r="B3417" s="1" t="s">
        <v>3179</v>
      </c>
      <c r="C3417" s="2">
        <v>38940</v>
      </c>
      <c r="D3417" s="3">
        <v>0.92708333333333337</v>
      </c>
      <c r="E3417" s="1" t="s">
        <v>3614</v>
      </c>
      <c r="F3417" s="1" t="s">
        <v>3812</v>
      </c>
      <c r="G3417" s="1" t="s">
        <v>2227</v>
      </c>
      <c r="H3417" s="1" t="s">
        <v>3616</v>
      </c>
      <c r="I3417" s="1" t="s">
        <v>15</v>
      </c>
      <c r="J3417" s="1">
        <f>FIND(", ",space_missions[[#This Row],[Location]])</f>
        <v>6</v>
      </c>
      <c r="K3417" s="1" t="str">
        <f t="shared" si="53"/>
        <v xml:space="preserve"> France</v>
      </c>
      <c r="L3417" s="1" t="str">
        <f>_xlfn.CONCAT(space_missions[[#This Row],[Company]],"-",space_missions[[#This Row],[Rocket]])</f>
        <v>Arianespace-Ariane 5 ECA</v>
      </c>
      <c r="M3417" s="1">
        <f>YEAR(space_missions[[#This Row],[Date]])</f>
        <v>2006</v>
      </c>
    </row>
    <row r="3418" spans="1:13" x14ac:dyDescent="0.3">
      <c r="A3418" s="1" t="s">
        <v>3386</v>
      </c>
      <c r="B3418" s="1" t="s">
        <v>3387</v>
      </c>
      <c r="C3418" s="2">
        <v>38951</v>
      </c>
      <c r="D3418" s="3">
        <v>0.14305555555555555</v>
      </c>
      <c r="E3418" s="1" t="s">
        <v>3388</v>
      </c>
      <c r="F3418" s="1" t="s">
        <v>3813</v>
      </c>
      <c r="G3418" s="1" t="s">
        <v>13</v>
      </c>
      <c r="H3418" s="1" t="s">
        <v>14</v>
      </c>
      <c r="I3418" s="1" t="s">
        <v>15</v>
      </c>
      <c r="J3418" s="1">
        <f>FIND(", ",space_missions[[#This Row],[Location]])</f>
        <v>11</v>
      </c>
      <c r="K3418" s="1" t="str">
        <f t="shared" si="53"/>
        <v xml:space="preserve"> Pacific Ocean</v>
      </c>
      <c r="L3418" s="1" t="str">
        <f>_xlfn.CONCAT(space_missions[[#This Row],[Company]],"-",space_missions[[#This Row],[Rocket]])</f>
        <v>Sea Launch-Zenit-3 SL</v>
      </c>
      <c r="M3418" s="1">
        <f>YEAR(space_missions[[#This Row],[Date]])</f>
        <v>2006</v>
      </c>
    </row>
    <row r="3419" spans="1:13" x14ac:dyDescent="0.3">
      <c r="A3419" s="1" t="s">
        <v>973</v>
      </c>
      <c r="B3419" s="1" t="s">
        <v>3675</v>
      </c>
      <c r="C3419" s="2">
        <v>38969</v>
      </c>
      <c r="D3419" s="3">
        <v>0.29166666666666669</v>
      </c>
      <c r="E3419" s="1" t="s">
        <v>2225</v>
      </c>
      <c r="F3419" s="1" t="s">
        <v>3814</v>
      </c>
      <c r="G3419" s="1" t="s">
        <v>2227</v>
      </c>
      <c r="H3419" s="1" t="s">
        <v>2228</v>
      </c>
      <c r="I3419" s="1" t="s">
        <v>15</v>
      </c>
      <c r="J3419" s="1">
        <f>FIND(", ",space_missions[[#This Row],[Location]])</f>
        <v>18</v>
      </c>
      <c r="K3419" s="1" t="str">
        <f t="shared" si="53"/>
        <v xml:space="preserve"> China</v>
      </c>
      <c r="L3419" s="1" t="str">
        <f>_xlfn.CONCAT(space_missions[[#This Row],[Company]],"-",space_missions[[#This Row],[Rocket]])</f>
        <v>CASC-Long March 2C</v>
      </c>
      <c r="M3419" s="1">
        <f>YEAR(space_missions[[#This Row],[Date]])</f>
        <v>2006</v>
      </c>
    </row>
    <row r="3420" spans="1:13" x14ac:dyDescent="0.3">
      <c r="A3420" s="1" t="s">
        <v>54</v>
      </c>
      <c r="B3420" s="1" t="s">
        <v>916</v>
      </c>
      <c r="C3420" s="2">
        <v>38969</v>
      </c>
      <c r="D3420" s="3">
        <v>0.63472222222222219</v>
      </c>
      <c r="E3420" s="1" t="s">
        <v>2440</v>
      </c>
      <c r="F3420" s="1" t="s">
        <v>3815</v>
      </c>
      <c r="G3420" s="1" t="s">
        <v>13</v>
      </c>
      <c r="H3420" s="1" t="s">
        <v>2129</v>
      </c>
      <c r="I3420" s="1" t="s">
        <v>15</v>
      </c>
      <c r="J3420" s="1">
        <f>FIND(", ",space_missions[[#This Row],[Location]])</f>
        <v>7</v>
      </c>
      <c r="K3420" s="1" t="str">
        <f t="shared" si="53"/>
        <v xml:space="preserve"> USA</v>
      </c>
      <c r="L3420" s="1" t="str">
        <f>_xlfn.CONCAT(space_missions[[#This Row],[Company]],"-",space_missions[[#This Row],[Rocket]])</f>
        <v>NASA-Space Shuttle Atlantis</v>
      </c>
      <c r="M3420" s="1">
        <f>YEAR(space_missions[[#This Row],[Date]])</f>
        <v>2006</v>
      </c>
    </row>
    <row r="3421" spans="1:13" x14ac:dyDescent="0.3">
      <c r="A3421" s="1" t="s">
        <v>1620</v>
      </c>
      <c r="B3421" s="1" t="s">
        <v>1621</v>
      </c>
      <c r="C3421" s="2">
        <v>38971</v>
      </c>
      <c r="D3421" s="3">
        <v>0.19097222222222221</v>
      </c>
      <c r="E3421" s="1" t="s">
        <v>3542</v>
      </c>
      <c r="F3421" s="1" t="s">
        <v>3816</v>
      </c>
      <c r="G3421" s="1" t="s">
        <v>2227</v>
      </c>
      <c r="H3421" s="1" t="s">
        <v>3544</v>
      </c>
      <c r="I3421" s="1" t="s">
        <v>15</v>
      </c>
      <c r="J3421" s="1">
        <f>FIND(", ",space_missions[[#This Row],[Location]])</f>
        <v>6</v>
      </c>
      <c r="K3421" s="1" t="str">
        <f t="shared" si="53"/>
        <v xml:space="preserve"> Japan</v>
      </c>
      <c r="L3421" s="1" t="str">
        <f>_xlfn.CONCAT(space_missions[[#This Row],[Company]],"-",space_missions[[#This Row],[Rocket]])</f>
        <v>MHI-H-IIA 202</v>
      </c>
      <c r="M3421" s="1">
        <f>YEAR(space_missions[[#This Row],[Date]])</f>
        <v>2006</v>
      </c>
    </row>
    <row r="3422" spans="1:13" x14ac:dyDescent="0.3">
      <c r="A3422" s="1" t="s">
        <v>973</v>
      </c>
      <c r="B3422" s="1" t="s">
        <v>2769</v>
      </c>
      <c r="C3422" s="2">
        <v>38972</v>
      </c>
      <c r="D3422" s="3">
        <v>0.66805555555555551</v>
      </c>
      <c r="E3422" s="1" t="s">
        <v>3020</v>
      </c>
      <c r="F3422" s="1" t="s">
        <v>3817</v>
      </c>
      <c r="G3422" s="1" t="s">
        <v>2227</v>
      </c>
      <c r="H3422" s="1" t="s">
        <v>3022</v>
      </c>
      <c r="I3422" s="1" t="s">
        <v>15</v>
      </c>
      <c r="J3422" s="1">
        <f>FIND(", ",space_missions[[#This Row],[Location]])</f>
        <v>5</v>
      </c>
      <c r="K3422" s="1" t="str">
        <f t="shared" si="53"/>
        <v xml:space="preserve"> China</v>
      </c>
      <c r="L3422" s="1" t="str">
        <f>_xlfn.CONCAT(space_missions[[#This Row],[Company]],"-",space_missions[[#This Row],[Rocket]])</f>
        <v>CASC-Long March 3A</v>
      </c>
      <c r="M3422" s="1">
        <f>YEAR(space_missions[[#This Row],[Date]])</f>
        <v>2006</v>
      </c>
    </row>
    <row r="3423" spans="1:13" x14ac:dyDescent="0.3">
      <c r="A3423" s="1" t="s">
        <v>1057</v>
      </c>
      <c r="B3423" s="1" t="s">
        <v>1058</v>
      </c>
      <c r="C3423" s="2">
        <v>38982</v>
      </c>
      <c r="D3423" s="3">
        <v>0.9</v>
      </c>
      <c r="E3423" s="1" t="s">
        <v>3639</v>
      </c>
      <c r="F3423" s="1" t="s">
        <v>3818</v>
      </c>
      <c r="G3423" s="1" t="s">
        <v>13</v>
      </c>
      <c r="H3423" s="1" t="s">
        <v>14</v>
      </c>
      <c r="I3423" s="1" t="s">
        <v>15</v>
      </c>
      <c r="J3423" s="1">
        <f>FIND(", ",space_missions[[#This Row],[Location]])</f>
        <v>7</v>
      </c>
      <c r="K3423" s="1" t="str">
        <f t="shared" si="53"/>
        <v xml:space="preserve"> Japan</v>
      </c>
      <c r="L3423" s="1" t="str">
        <f>_xlfn.CONCAT(space_missions[[#This Row],[Company]],"-",space_missions[[#This Row],[Rocket]])</f>
        <v>ISAS-Mu-V / M-25</v>
      </c>
      <c r="M3423" s="1">
        <f>YEAR(space_missions[[#This Row],[Date]])</f>
        <v>2006</v>
      </c>
    </row>
    <row r="3424" spans="1:13" x14ac:dyDescent="0.3">
      <c r="A3424" s="1" t="s">
        <v>2655</v>
      </c>
      <c r="B3424" s="1" t="s">
        <v>43</v>
      </c>
      <c r="C3424" s="2">
        <v>38985</v>
      </c>
      <c r="D3424" s="3">
        <v>0.78472222222222221</v>
      </c>
      <c r="E3424" s="1" t="s">
        <v>2805</v>
      </c>
      <c r="F3424" s="1" t="s">
        <v>3819</v>
      </c>
      <c r="G3424" s="1" t="s">
        <v>13</v>
      </c>
      <c r="H3424" s="1" t="s">
        <v>14</v>
      </c>
      <c r="I3424" s="1" t="s">
        <v>15</v>
      </c>
      <c r="J3424" s="1">
        <f>FIND(", ",space_missions[[#This Row],[Location]])</f>
        <v>8</v>
      </c>
      <c r="K3424" s="1" t="str">
        <f t="shared" si="53"/>
        <v xml:space="preserve"> USA</v>
      </c>
      <c r="L3424" s="1" t="str">
        <f>_xlfn.CONCAT(space_missions[[#This Row],[Company]],"-",space_missions[[#This Row],[Rocket]])</f>
        <v>Boeing-Delta II 7925</v>
      </c>
      <c r="M3424" s="1">
        <f>YEAR(space_missions[[#This Row],[Date]])</f>
        <v>2006</v>
      </c>
    </row>
    <row r="3425" spans="1:13" x14ac:dyDescent="0.3">
      <c r="A3425" s="1" t="s">
        <v>2338</v>
      </c>
      <c r="B3425" s="1" t="s">
        <v>3179</v>
      </c>
      <c r="C3425" s="2">
        <v>39003</v>
      </c>
      <c r="D3425" s="3">
        <v>0.87222222222222223</v>
      </c>
      <c r="E3425" s="1" t="s">
        <v>3614</v>
      </c>
      <c r="F3425" s="1" t="s">
        <v>3820</v>
      </c>
      <c r="G3425" s="1" t="s">
        <v>2227</v>
      </c>
      <c r="H3425" s="1" t="s">
        <v>3616</v>
      </c>
      <c r="I3425" s="1" t="s">
        <v>15</v>
      </c>
      <c r="J3425" s="1">
        <f>FIND(", ",space_missions[[#This Row],[Location]])</f>
        <v>6</v>
      </c>
      <c r="K3425" s="1" t="str">
        <f t="shared" si="53"/>
        <v xml:space="preserve"> France</v>
      </c>
      <c r="L3425" s="1" t="str">
        <f>_xlfn.CONCAT(space_missions[[#This Row],[Company]],"-",space_missions[[#This Row],[Rocket]])</f>
        <v>Arianespace-Ariane 5 ECA</v>
      </c>
      <c r="M3425" s="1">
        <f>YEAR(space_missions[[#This Row],[Date]])</f>
        <v>2006</v>
      </c>
    </row>
    <row r="3426" spans="1:13" x14ac:dyDescent="0.3">
      <c r="A3426" s="1" t="s">
        <v>973</v>
      </c>
      <c r="B3426" s="1" t="s">
        <v>3258</v>
      </c>
      <c r="C3426" s="2">
        <v>39013</v>
      </c>
      <c r="D3426" s="3">
        <v>0.9819444444444444</v>
      </c>
      <c r="E3426" s="1" t="s">
        <v>3402</v>
      </c>
      <c r="F3426" s="1" t="s">
        <v>3821</v>
      </c>
      <c r="G3426" s="1" t="s">
        <v>2227</v>
      </c>
      <c r="H3426" s="1" t="s">
        <v>3404</v>
      </c>
      <c r="I3426" s="1" t="s">
        <v>15</v>
      </c>
      <c r="J3426" s="1">
        <f>FIND(", ",space_missions[[#This Row],[Location]])</f>
        <v>5</v>
      </c>
      <c r="K3426" s="1" t="str">
        <f t="shared" si="53"/>
        <v xml:space="preserve"> China</v>
      </c>
      <c r="L3426" s="1" t="str">
        <f>_xlfn.CONCAT(space_missions[[#This Row],[Company]],"-",space_missions[[#This Row],[Rocket]])</f>
        <v>CASC-Long March 4B</v>
      </c>
      <c r="M3426" s="1">
        <f>YEAR(space_missions[[#This Row],[Date]])</f>
        <v>2006</v>
      </c>
    </row>
    <row r="3427" spans="1:13" x14ac:dyDescent="0.3">
      <c r="A3427" s="1" t="s">
        <v>2655</v>
      </c>
      <c r="B3427" s="1" t="s">
        <v>102</v>
      </c>
      <c r="C3427" s="2">
        <v>39016</v>
      </c>
      <c r="D3427" s="3">
        <v>3.6111111111111108E-2</v>
      </c>
      <c r="E3427" s="1" t="s">
        <v>3822</v>
      </c>
      <c r="F3427" s="1" t="s">
        <v>3823</v>
      </c>
      <c r="G3427" s="1" t="s">
        <v>13</v>
      </c>
      <c r="H3427" s="1" t="s">
        <v>14</v>
      </c>
      <c r="I3427" s="1" t="s">
        <v>15</v>
      </c>
      <c r="J3427" s="1">
        <f>FIND(", ",space_missions[[#This Row],[Location]])</f>
        <v>8</v>
      </c>
      <c r="K3427" s="1" t="str">
        <f t="shared" si="53"/>
        <v xml:space="preserve"> USA</v>
      </c>
      <c r="L3427" s="1" t="str">
        <f>_xlfn.CONCAT(space_missions[[#This Row],[Company]],"-",space_missions[[#This Row],[Rocket]])</f>
        <v>Boeing-Delta II 7925-10L</v>
      </c>
      <c r="M3427" s="1">
        <f>YEAR(space_missions[[#This Row],[Date]])</f>
        <v>2006</v>
      </c>
    </row>
    <row r="3428" spans="1:13" x14ac:dyDescent="0.3">
      <c r="A3428" s="1" t="s">
        <v>973</v>
      </c>
      <c r="B3428" s="1" t="s">
        <v>2769</v>
      </c>
      <c r="C3428" s="2">
        <v>39018</v>
      </c>
      <c r="D3428" s="3">
        <v>0.68055555555555558</v>
      </c>
      <c r="E3428" s="1" t="s">
        <v>3159</v>
      </c>
      <c r="F3428" s="1" t="s">
        <v>3824</v>
      </c>
      <c r="G3428" s="1" t="s">
        <v>13</v>
      </c>
      <c r="H3428" s="1" t="s">
        <v>14</v>
      </c>
      <c r="I3428" s="1" t="s">
        <v>15</v>
      </c>
      <c r="J3428" s="1">
        <f>FIND(", ",space_missions[[#This Row],[Location]])</f>
        <v>5</v>
      </c>
      <c r="K3428" s="1" t="str">
        <f t="shared" si="53"/>
        <v xml:space="preserve"> China</v>
      </c>
      <c r="L3428" s="1" t="str">
        <f>_xlfn.CONCAT(space_missions[[#This Row],[Company]],"-",space_missions[[#This Row],[Rocket]])</f>
        <v>CASC-Long March 3B</v>
      </c>
      <c r="M3428" s="1">
        <f>YEAR(space_missions[[#This Row],[Date]])</f>
        <v>2006</v>
      </c>
    </row>
    <row r="3429" spans="1:13" x14ac:dyDescent="0.3">
      <c r="A3429" s="1" t="s">
        <v>3386</v>
      </c>
      <c r="B3429" s="1" t="s">
        <v>3387</v>
      </c>
      <c r="C3429" s="2">
        <v>39020</v>
      </c>
      <c r="D3429" s="3">
        <v>0.9916666666666667</v>
      </c>
      <c r="E3429" s="1" t="s">
        <v>3388</v>
      </c>
      <c r="F3429" s="1" t="s">
        <v>3825</v>
      </c>
      <c r="G3429" s="1" t="s">
        <v>13</v>
      </c>
      <c r="H3429" s="1" t="s">
        <v>14</v>
      </c>
      <c r="I3429" s="1" t="s">
        <v>15</v>
      </c>
      <c r="J3429" s="1">
        <f>FIND(", ",space_missions[[#This Row],[Location]])</f>
        <v>11</v>
      </c>
      <c r="K3429" s="1" t="str">
        <f t="shared" si="53"/>
        <v xml:space="preserve"> Pacific Ocean</v>
      </c>
      <c r="L3429" s="1" t="str">
        <f>_xlfn.CONCAT(space_missions[[#This Row],[Company]],"-",space_missions[[#This Row],[Rocket]])</f>
        <v>Sea Launch-Zenit-3 SL</v>
      </c>
      <c r="M3429" s="1">
        <f>YEAR(space_missions[[#This Row],[Date]])</f>
        <v>2006</v>
      </c>
    </row>
    <row r="3430" spans="1:13" x14ac:dyDescent="0.3">
      <c r="A3430" s="1" t="s">
        <v>2655</v>
      </c>
      <c r="B3430" s="1" t="s">
        <v>3121</v>
      </c>
      <c r="C3430" s="2">
        <v>39025</v>
      </c>
      <c r="D3430" s="3">
        <v>0.57847222222222228</v>
      </c>
      <c r="E3430" s="1" t="s">
        <v>3628</v>
      </c>
      <c r="F3430" s="1" t="s">
        <v>3826</v>
      </c>
      <c r="G3430" s="1" t="s">
        <v>13</v>
      </c>
      <c r="H3430" s="1" t="s">
        <v>3630</v>
      </c>
      <c r="I3430" s="1" t="s">
        <v>15</v>
      </c>
      <c r="J3430" s="1">
        <f>FIND(", ",space_missions[[#This Row],[Location]])</f>
        <v>6</v>
      </c>
      <c r="K3430" s="1" t="str">
        <f t="shared" si="53"/>
        <v xml:space="preserve"> USA</v>
      </c>
      <c r="L3430" s="1" t="str">
        <f>_xlfn.CONCAT(space_missions[[#This Row],[Company]],"-",space_missions[[#This Row],[Rocket]])</f>
        <v>Boeing-Delta IV Medium</v>
      </c>
      <c r="M3430" s="1">
        <f>YEAR(space_missions[[#This Row],[Date]])</f>
        <v>2006</v>
      </c>
    </row>
    <row r="3431" spans="1:13" x14ac:dyDescent="0.3">
      <c r="A3431" s="1" t="s">
        <v>2655</v>
      </c>
      <c r="B3431" s="1" t="s">
        <v>43</v>
      </c>
      <c r="C3431" s="2">
        <v>39038</v>
      </c>
      <c r="D3431" s="3">
        <v>0.8</v>
      </c>
      <c r="E3431" s="1" t="s">
        <v>2805</v>
      </c>
      <c r="F3431" s="1" t="s">
        <v>3827</v>
      </c>
      <c r="G3431" s="1" t="s">
        <v>13</v>
      </c>
      <c r="H3431" s="1" t="s">
        <v>14</v>
      </c>
      <c r="I3431" s="1" t="s">
        <v>15</v>
      </c>
      <c r="J3431" s="1">
        <f>FIND(", ",space_missions[[#This Row],[Location]])</f>
        <v>8</v>
      </c>
      <c r="K3431" s="1" t="str">
        <f t="shared" si="53"/>
        <v xml:space="preserve"> USA</v>
      </c>
      <c r="L3431" s="1" t="str">
        <f>_xlfn.CONCAT(space_missions[[#This Row],[Company]],"-",space_missions[[#This Row],[Rocket]])</f>
        <v>Boeing-Delta II 7925</v>
      </c>
      <c r="M3431" s="1">
        <f>YEAR(space_missions[[#This Row],[Date]])</f>
        <v>2006</v>
      </c>
    </row>
    <row r="3432" spans="1:13" x14ac:dyDescent="0.3">
      <c r="A3432" s="1" t="s">
        <v>973</v>
      </c>
      <c r="B3432" s="1" t="s">
        <v>2769</v>
      </c>
      <c r="C3432" s="2">
        <v>39059</v>
      </c>
      <c r="D3432" s="3">
        <v>3.6805555555555557E-2</v>
      </c>
      <c r="E3432" s="1" t="s">
        <v>3020</v>
      </c>
      <c r="F3432" s="1" t="s">
        <v>3828</v>
      </c>
      <c r="G3432" s="1" t="s">
        <v>2227</v>
      </c>
      <c r="H3432" s="1" t="s">
        <v>3022</v>
      </c>
      <c r="I3432" s="1" t="s">
        <v>15</v>
      </c>
      <c r="J3432" s="1">
        <f>FIND(", ",space_missions[[#This Row],[Location]])</f>
        <v>5</v>
      </c>
      <c r="K3432" s="1" t="str">
        <f t="shared" si="53"/>
        <v xml:space="preserve"> China</v>
      </c>
      <c r="L3432" s="1" t="str">
        <f>_xlfn.CONCAT(space_missions[[#This Row],[Company]],"-",space_missions[[#This Row],[Rocket]])</f>
        <v>CASC-Long March 3A</v>
      </c>
      <c r="M3432" s="1">
        <f>YEAR(space_missions[[#This Row],[Date]])</f>
        <v>2006</v>
      </c>
    </row>
    <row r="3433" spans="1:13" x14ac:dyDescent="0.3">
      <c r="A3433" s="1" t="s">
        <v>2338</v>
      </c>
      <c r="B3433" s="1" t="s">
        <v>3179</v>
      </c>
      <c r="C3433" s="2">
        <v>39059</v>
      </c>
      <c r="D3433" s="3">
        <v>0.92222222222222228</v>
      </c>
      <c r="E3433" s="1" t="s">
        <v>3614</v>
      </c>
      <c r="F3433" s="1" t="s">
        <v>3829</v>
      </c>
      <c r="G3433" s="1" t="s">
        <v>2227</v>
      </c>
      <c r="H3433" s="1" t="s">
        <v>3616</v>
      </c>
      <c r="I3433" s="1" t="s">
        <v>15</v>
      </c>
      <c r="J3433" s="1">
        <f>FIND(", ",space_missions[[#This Row],[Location]])</f>
        <v>6</v>
      </c>
      <c r="K3433" s="1" t="str">
        <f t="shared" si="53"/>
        <v xml:space="preserve"> France</v>
      </c>
      <c r="L3433" s="1" t="str">
        <f>_xlfn.CONCAT(space_missions[[#This Row],[Company]],"-",space_missions[[#This Row],[Rocket]])</f>
        <v>Arianespace-Ariane 5 ECA</v>
      </c>
      <c r="M3433" s="1">
        <f>YEAR(space_missions[[#This Row],[Date]])</f>
        <v>2006</v>
      </c>
    </row>
    <row r="3434" spans="1:13" x14ac:dyDescent="0.3">
      <c r="A3434" s="1" t="s">
        <v>54</v>
      </c>
      <c r="B3434" s="1" t="s">
        <v>916</v>
      </c>
      <c r="C3434" s="2">
        <v>39061</v>
      </c>
      <c r="D3434" s="3">
        <v>3.2638888888888891E-2</v>
      </c>
      <c r="E3434" s="1" t="s">
        <v>2362</v>
      </c>
      <c r="F3434" s="1" t="s">
        <v>3830</v>
      </c>
      <c r="G3434" s="1" t="s">
        <v>13</v>
      </c>
      <c r="H3434" s="1" t="s">
        <v>2129</v>
      </c>
      <c r="I3434" s="1" t="s">
        <v>15</v>
      </c>
      <c r="J3434" s="1">
        <f>FIND(", ",space_missions[[#This Row],[Location]])</f>
        <v>7</v>
      </c>
      <c r="K3434" s="1" t="str">
        <f t="shared" si="53"/>
        <v xml:space="preserve"> USA</v>
      </c>
      <c r="L3434" s="1" t="str">
        <f>_xlfn.CONCAT(space_missions[[#This Row],[Company]],"-",space_missions[[#This Row],[Rocket]])</f>
        <v>NASA-Space Shuttle Discovery</v>
      </c>
      <c r="M3434" s="1">
        <f>YEAR(space_missions[[#This Row],[Date]])</f>
        <v>2006</v>
      </c>
    </row>
    <row r="3435" spans="1:13" x14ac:dyDescent="0.3">
      <c r="A3435" s="1" t="s">
        <v>3831</v>
      </c>
      <c r="B3435" s="1" t="s">
        <v>261</v>
      </c>
      <c r="C3435" s="2">
        <v>39065</v>
      </c>
      <c r="D3435" s="3">
        <v>0.875</v>
      </c>
      <c r="E3435" s="1" t="s">
        <v>3235</v>
      </c>
      <c r="F3435" s="1" t="s">
        <v>3832</v>
      </c>
      <c r="G3435" s="1" t="s">
        <v>13</v>
      </c>
      <c r="H3435" s="1" t="s">
        <v>14</v>
      </c>
      <c r="I3435" s="1" t="s">
        <v>15</v>
      </c>
      <c r="J3435" s="1">
        <f>FIND(", ",space_missions[[#This Row],[Location]])</f>
        <v>7</v>
      </c>
      <c r="K3435" s="1" t="str">
        <f t="shared" si="53"/>
        <v xml:space="preserve"> USA</v>
      </c>
      <c r="L3435" s="1" t="str">
        <f>_xlfn.CONCAT(space_missions[[#This Row],[Company]],"-",space_missions[[#This Row],[Rocket]])</f>
        <v>ULA-Delta II 7920-10C</v>
      </c>
      <c r="M3435" s="1">
        <f>YEAR(space_missions[[#This Row],[Date]])</f>
        <v>2006</v>
      </c>
    </row>
    <row r="3436" spans="1:13" x14ac:dyDescent="0.3">
      <c r="A3436" s="1" t="s">
        <v>2740</v>
      </c>
      <c r="B3436" s="1" t="s">
        <v>3833</v>
      </c>
      <c r="C3436" s="2">
        <v>39067</v>
      </c>
      <c r="D3436" s="3">
        <v>0.5</v>
      </c>
      <c r="E3436" s="1" t="s">
        <v>3453</v>
      </c>
      <c r="F3436" s="1" t="s">
        <v>3834</v>
      </c>
      <c r="G3436" s="1" t="s">
        <v>2227</v>
      </c>
      <c r="H3436" s="1" t="s">
        <v>2744</v>
      </c>
      <c r="I3436" s="1" t="s">
        <v>15</v>
      </c>
      <c r="J3436" s="1">
        <f>FIND(", ",space_missions[[#This Row],[Location]])</f>
        <v>6</v>
      </c>
      <c r="K3436" s="1" t="str">
        <f t="shared" si="53"/>
        <v xml:space="preserve"> USA</v>
      </c>
      <c r="L3436" s="1" t="str">
        <f>_xlfn.CONCAT(space_missions[[#This Row],[Company]],"-",space_missions[[#This Row],[Rocket]])</f>
        <v>Northrop-Minotaur I</v>
      </c>
      <c r="M3436" s="1">
        <f>YEAR(space_missions[[#This Row],[Date]])</f>
        <v>2006</v>
      </c>
    </row>
    <row r="3437" spans="1:13" x14ac:dyDescent="0.3">
      <c r="A3437" s="1" t="s">
        <v>1620</v>
      </c>
      <c r="B3437" s="1" t="s">
        <v>1621</v>
      </c>
      <c r="C3437" s="2">
        <v>39069</v>
      </c>
      <c r="D3437" s="3">
        <v>0.2722222222222222</v>
      </c>
      <c r="E3437" s="1" t="s">
        <v>3835</v>
      </c>
      <c r="F3437" s="1" t="s">
        <v>3836</v>
      </c>
      <c r="G3437" s="1" t="s">
        <v>2227</v>
      </c>
      <c r="H3437" s="1" t="s">
        <v>14</v>
      </c>
      <c r="I3437" s="1" t="s">
        <v>15</v>
      </c>
      <c r="J3437" s="1">
        <f>FIND(", ",space_missions[[#This Row],[Location]])</f>
        <v>6</v>
      </c>
      <c r="K3437" s="1" t="str">
        <f t="shared" si="53"/>
        <v xml:space="preserve"> Japan</v>
      </c>
      <c r="L3437" s="1" t="str">
        <f>_xlfn.CONCAT(space_missions[[#This Row],[Company]],"-",space_missions[[#This Row],[Rocket]])</f>
        <v>MHI-H-IIA 204</v>
      </c>
      <c r="M3437" s="1">
        <f>YEAR(space_missions[[#This Row],[Date]])</f>
        <v>2006</v>
      </c>
    </row>
    <row r="3438" spans="1:13" x14ac:dyDescent="0.3">
      <c r="A3438" s="1" t="s">
        <v>2882</v>
      </c>
      <c r="B3438" s="1" t="s">
        <v>961</v>
      </c>
      <c r="C3438" s="2">
        <v>39070</v>
      </c>
      <c r="D3438" s="3">
        <v>0.58333333333333337</v>
      </c>
      <c r="E3438" s="1" t="s">
        <v>685</v>
      </c>
      <c r="F3438" s="1" t="s">
        <v>3837</v>
      </c>
      <c r="G3438" s="1" t="s">
        <v>13</v>
      </c>
      <c r="H3438" s="1" t="s">
        <v>14</v>
      </c>
      <c r="I3438" s="1" t="s">
        <v>15</v>
      </c>
      <c r="J3438" s="1">
        <f>FIND(", ",space_missions[[#This Row],[Location]])</f>
        <v>11</v>
      </c>
      <c r="K3438" s="1" t="str">
        <f t="shared" si="53"/>
        <v xml:space="preserve"> Russia</v>
      </c>
      <c r="L3438" s="1" t="str">
        <f>_xlfn.CONCAT(space_missions[[#This Row],[Company]],"-",space_missions[[#This Row],[Rocket]])</f>
        <v>VKS RF-Cosmos-3M (11K65M)</v>
      </c>
      <c r="M3438" s="1">
        <f>YEAR(space_missions[[#This Row],[Date]])</f>
        <v>2006</v>
      </c>
    </row>
    <row r="3439" spans="1:13" x14ac:dyDescent="0.3">
      <c r="A3439" s="1" t="s">
        <v>2025</v>
      </c>
      <c r="B3439" s="1" t="s">
        <v>2992</v>
      </c>
      <c r="C3439" s="2">
        <v>39092</v>
      </c>
      <c r="D3439" s="3">
        <v>0.16250000000000001</v>
      </c>
      <c r="E3439" s="1" t="s">
        <v>2993</v>
      </c>
      <c r="F3439" s="1" t="s">
        <v>3838</v>
      </c>
      <c r="G3439" s="1" t="s">
        <v>13</v>
      </c>
      <c r="H3439" s="1" t="s">
        <v>2995</v>
      </c>
      <c r="I3439" s="1" t="s">
        <v>15</v>
      </c>
      <c r="J3439" s="1">
        <f>FIND(", ",space_missions[[#This Row],[Location]])</f>
        <v>17</v>
      </c>
      <c r="K3439" s="1" t="str">
        <f t="shared" si="53"/>
        <v xml:space="preserve"> India</v>
      </c>
      <c r="L3439" s="1" t="str">
        <f>_xlfn.CONCAT(space_missions[[#This Row],[Company]],"-",space_missions[[#This Row],[Rocket]])</f>
        <v>ISRO-PSLV-G</v>
      </c>
      <c r="M3439" s="1">
        <f>YEAR(space_missions[[#This Row],[Date]])</f>
        <v>2007</v>
      </c>
    </row>
    <row r="3440" spans="1:13" x14ac:dyDescent="0.3">
      <c r="A3440" s="1" t="s">
        <v>3386</v>
      </c>
      <c r="B3440" s="1" t="s">
        <v>3387</v>
      </c>
      <c r="C3440" s="2">
        <v>39112</v>
      </c>
      <c r="D3440" s="3">
        <v>0.97291666666666665</v>
      </c>
      <c r="E3440" s="1" t="s">
        <v>3388</v>
      </c>
      <c r="F3440" s="1" t="s">
        <v>3839</v>
      </c>
      <c r="G3440" s="1" t="s">
        <v>13</v>
      </c>
      <c r="H3440" s="1" t="s">
        <v>14</v>
      </c>
      <c r="I3440" s="1" t="s">
        <v>21</v>
      </c>
      <c r="J3440" s="1">
        <f>FIND(", ",space_missions[[#This Row],[Location]])</f>
        <v>11</v>
      </c>
      <c r="K3440" s="1" t="str">
        <f t="shared" si="53"/>
        <v xml:space="preserve"> Pacific Ocean</v>
      </c>
      <c r="L3440" s="1" t="str">
        <f>_xlfn.CONCAT(space_missions[[#This Row],[Company]],"-",space_missions[[#This Row],[Rocket]])</f>
        <v>Sea Launch-Zenit-3 SL</v>
      </c>
      <c r="M3440" s="1">
        <f>YEAR(space_missions[[#This Row],[Date]])</f>
        <v>2007</v>
      </c>
    </row>
    <row r="3441" spans="1:13" x14ac:dyDescent="0.3">
      <c r="A3441" s="1" t="s">
        <v>973</v>
      </c>
      <c r="B3441" s="1" t="s">
        <v>2769</v>
      </c>
      <c r="C3441" s="2">
        <v>39115</v>
      </c>
      <c r="D3441" s="3">
        <v>0.68611111111111112</v>
      </c>
      <c r="E3441" s="1" t="s">
        <v>3020</v>
      </c>
      <c r="F3441" s="1" t="s">
        <v>3840</v>
      </c>
      <c r="G3441" s="1" t="s">
        <v>2227</v>
      </c>
      <c r="H3441" s="1" t="s">
        <v>3022</v>
      </c>
      <c r="I3441" s="1" t="s">
        <v>15</v>
      </c>
      <c r="J3441" s="1">
        <f>FIND(", ",space_missions[[#This Row],[Location]])</f>
        <v>5</v>
      </c>
      <c r="K3441" s="1" t="str">
        <f t="shared" si="53"/>
        <v xml:space="preserve"> China</v>
      </c>
      <c r="L3441" s="1" t="str">
        <f>_xlfn.CONCAT(space_missions[[#This Row],[Company]],"-",space_missions[[#This Row],[Rocket]])</f>
        <v>CASC-Long March 3A</v>
      </c>
      <c r="M3441" s="1">
        <f>YEAR(space_missions[[#This Row],[Date]])</f>
        <v>2007</v>
      </c>
    </row>
    <row r="3442" spans="1:13" x14ac:dyDescent="0.3">
      <c r="A3442" s="1" t="s">
        <v>3831</v>
      </c>
      <c r="B3442" s="1" t="s">
        <v>102</v>
      </c>
      <c r="C3442" s="2">
        <v>39130</v>
      </c>
      <c r="D3442" s="3">
        <v>0.95902777777777781</v>
      </c>
      <c r="E3442" s="1" t="s">
        <v>3841</v>
      </c>
      <c r="F3442" s="1" t="s">
        <v>3842</v>
      </c>
      <c r="G3442" s="1" t="s">
        <v>13</v>
      </c>
      <c r="H3442" s="1" t="s">
        <v>14</v>
      </c>
      <c r="I3442" s="1" t="s">
        <v>15</v>
      </c>
      <c r="J3442" s="1">
        <f>FIND(", ",space_missions[[#This Row],[Location]])</f>
        <v>8</v>
      </c>
      <c r="K3442" s="1" t="str">
        <f t="shared" si="53"/>
        <v xml:space="preserve"> USA</v>
      </c>
      <c r="L3442" s="1" t="str">
        <f>_xlfn.CONCAT(space_missions[[#This Row],[Company]],"-",space_missions[[#This Row],[Rocket]])</f>
        <v>ULA-Delta II 7925-10C</v>
      </c>
      <c r="M3442" s="1">
        <f>YEAR(space_missions[[#This Row],[Date]])</f>
        <v>2007</v>
      </c>
    </row>
    <row r="3443" spans="1:13" x14ac:dyDescent="0.3">
      <c r="A3443" s="1" t="s">
        <v>1620</v>
      </c>
      <c r="B3443" s="1" t="s">
        <v>1621</v>
      </c>
      <c r="C3443" s="2">
        <v>39137</v>
      </c>
      <c r="D3443" s="3">
        <v>0.19513888888888889</v>
      </c>
      <c r="E3443" s="1" t="s">
        <v>3564</v>
      </c>
      <c r="F3443" s="1" t="s">
        <v>3843</v>
      </c>
      <c r="G3443" s="1" t="s">
        <v>13</v>
      </c>
      <c r="H3443" s="1" t="s">
        <v>14</v>
      </c>
      <c r="I3443" s="1" t="s">
        <v>15</v>
      </c>
      <c r="J3443" s="1">
        <f>FIND(", ",space_missions[[#This Row],[Location]])</f>
        <v>6</v>
      </c>
      <c r="K3443" s="1" t="str">
        <f t="shared" si="53"/>
        <v xml:space="preserve"> Japan</v>
      </c>
      <c r="L3443" s="1" t="str">
        <f>_xlfn.CONCAT(space_missions[[#This Row],[Company]],"-",space_missions[[#This Row],[Rocket]])</f>
        <v>MHI-H-IIA 2024</v>
      </c>
      <c r="M3443" s="1">
        <f>YEAR(space_missions[[#This Row],[Date]])</f>
        <v>2007</v>
      </c>
    </row>
    <row r="3444" spans="1:13" x14ac:dyDescent="0.3">
      <c r="A3444" s="1" t="s">
        <v>3831</v>
      </c>
      <c r="B3444" s="1" t="s">
        <v>521</v>
      </c>
      <c r="C3444" s="2">
        <v>39150</v>
      </c>
      <c r="D3444" s="3">
        <v>0.13194444444444445</v>
      </c>
      <c r="E3444" s="1" t="s">
        <v>3594</v>
      </c>
      <c r="F3444" s="1" t="s">
        <v>3844</v>
      </c>
      <c r="G3444" s="1" t="s">
        <v>2227</v>
      </c>
      <c r="H3444" s="1" t="s">
        <v>3596</v>
      </c>
      <c r="I3444" s="1" t="s">
        <v>15</v>
      </c>
      <c r="J3444" s="1">
        <f>FIND(", ",space_missions[[#This Row],[Location]])</f>
        <v>7</v>
      </c>
      <c r="K3444" s="1" t="str">
        <f t="shared" si="53"/>
        <v xml:space="preserve"> USA</v>
      </c>
      <c r="L3444" s="1" t="str">
        <f>_xlfn.CONCAT(space_missions[[#This Row],[Company]],"-",space_missions[[#This Row],[Rocket]])</f>
        <v>ULA-Atlas V 401</v>
      </c>
      <c r="M3444" s="1">
        <f>YEAR(space_missions[[#This Row],[Date]])</f>
        <v>2007</v>
      </c>
    </row>
    <row r="3445" spans="1:13" x14ac:dyDescent="0.3">
      <c r="A3445" s="1" t="s">
        <v>2338</v>
      </c>
      <c r="B3445" s="1" t="s">
        <v>3179</v>
      </c>
      <c r="C3445" s="2">
        <v>39152</v>
      </c>
      <c r="D3445" s="3">
        <v>0.91874999999999996</v>
      </c>
      <c r="E3445" s="1" t="s">
        <v>3614</v>
      </c>
      <c r="F3445" s="1" t="s">
        <v>3845</v>
      </c>
      <c r="G3445" s="1" t="s">
        <v>2227</v>
      </c>
      <c r="H3445" s="1" t="s">
        <v>3616</v>
      </c>
      <c r="I3445" s="1" t="s">
        <v>15</v>
      </c>
      <c r="J3445" s="1">
        <f>FIND(", ",space_missions[[#This Row],[Location]])</f>
        <v>6</v>
      </c>
      <c r="K3445" s="1" t="str">
        <f t="shared" si="53"/>
        <v xml:space="preserve"> France</v>
      </c>
      <c r="L3445" s="1" t="str">
        <f>_xlfn.CONCAT(space_missions[[#This Row],[Company]],"-",space_missions[[#This Row],[Rocket]])</f>
        <v>Arianespace-Ariane 5 ECA</v>
      </c>
      <c r="M3445" s="1">
        <f>YEAR(space_missions[[#This Row],[Date]])</f>
        <v>2007</v>
      </c>
    </row>
    <row r="3446" spans="1:13" x14ac:dyDescent="0.3">
      <c r="A3446" s="1" t="s">
        <v>3782</v>
      </c>
      <c r="B3446" s="1" t="s">
        <v>3783</v>
      </c>
      <c r="C3446" s="2">
        <v>39162</v>
      </c>
      <c r="D3446" s="3">
        <v>4.8611111111111112E-2</v>
      </c>
      <c r="E3446" s="1" t="s">
        <v>3784</v>
      </c>
      <c r="F3446" s="1" t="s">
        <v>3389</v>
      </c>
      <c r="G3446" s="1" t="s">
        <v>13</v>
      </c>
      <c r="H3446" s="1" t="s">
        <v>3786</v>
      </c>
      <c r="I3446" s="1" t="s">
        <v>21</v>
      </c>
      <c r="J3446" s="1">
        <f>FIND(", ",space_missions[[#This Row],[Location]])</f>
        <v>14</v>
      </c>
      <c r="K3446" s="1" t="str">
        <f t="shared" si="53"/>
        <v xml:space="preserve"> USA</v>
      </c>
      <c r="L3446" s="1" t="str">
        <f>_xlfn.CONCAT(space_missions[[#This Row],[Company]],"-",space_missions[[#This Row],[Rocket]])</f>
        <v>SpaceX-Falcon 1</v>
      </c>
      <c r="M3446" s="1">
        <f>YEAR(space_missions[[#This Row],[Date]])</f>
        <v>2007</v>
      </c>
    </row>
    <row r="3447" spans="1:13" x14ac:dyDescent="0.3">
      <c r="A3447" s="1" t="s">
        <v>973</v>
      </c>
      <c r="B3447" s="1" t="s">
        <v>3258</v>
      </c>
      <c r="C3447" s="2">
        <v>39183</v>
      </c>
      <c r="D3447" s="3">
        <v>0.14374999999999999</v>
      </c>
      <c r="E3447" s="1" t="s">
        <v>2225</v>
      </c>
      <c r="F3447" s="1" t="s">
        <v>3846</v>
      </c>
      <c r="G3447" s="1" t="s">
        <v>2227</v>
      </c>
      <c r="H3447" s="1" t="s">
        <v>2228</v>
      </c>
      <c r="I3447" s="1" t="s">
        <v>15</v>
      </c>
      <c r="J3447" s="1">
        <f>FIND(", ",space_missions[[#This Row],[Location]])</f>
        <v>5</v>
      </c>
      <c r="K3447" s="1" t="str">
        <f t="shared" si="53"/>
        <v xml:space="preserve"> China</v>
      </c>
      <c r="L3447" s="1" t="str">
        <f>_xlfn.CONCAT(space_missions[[#This Row],[Company]],"-",space_missions[[#This Row],[Rocket]])</f>
        <v>CASC-Long March 2C</v>
      </c>
      <c r="M3447" s="1">
        <f>YEAR(space_missions[[#This Row],[Date]])</f>
        <v>2007</v>
      </c>
    </row>
    <row r="3448" spans="1:13" x14ac:dyDescent="0.3">
      <c r="A3448" s="1" t="s">
        <v>973</v>
      </c>
      <c r="B3448" s="1" t="s">
        <v>2769</v>
      </c>
      <c r="C3448" s="2">
        <v>39185</v>
      </c>
      <c r="D3448" s="3">
        <v>0.84097222222222223</v>
      </c>
      <c r="E3448" s="1" t="s">
        <v>3020</v>
      </c>
      <c r="F3448" s="1" t="s">
        <v>3847</v>
      </c>
      <c r="G3448" s="1" t="s">
        <v>2227</v>
      </c>
      <c r="H3448" s="1" t="s">
        <v>3022</v>
      </c>
      <c r="I3448" s="1" t="s">
        <v>15</v>
      </c>
      <c r="J3448" s="1">
        <f>FIND(", ",space_missions[[#This Row],[Location]])</f>
        <v>5</v>
      </c>
      <c r="K3448" s="1" t="str">
        <f t="shared" si="53"/>
        <v xml:space="preserve"> China</v>
      </c>
      <c r="L3448" s="1" t="str">
        <f>_xlfn.CONCAT(space_missions[[#This Row],[Company]],"-",space_missions[[#This Row],[Rocket]])</f>
        <v>CASC-Long March 3A</v>
      </c>
      <c r="M3448" s="1">
        <f>YEAR(space_missions[[#This Row],[Date]])</f>
        <v>2007</v>
      </c>
    </row>
    <row r="3449" spans="1:13" x14ac:dyDescent="0.3">
      <c r="A3449" s="1" t="s">
        <v>3393</v>
      </c>
      <c r="B3449" s="1" t="s">
        <v>3394</v>
      </c>
      <c r="C3449" s="2">
        <v>39189</v>
      </c>
      <c r="D3449" s="3">
        <v>0.28194444444444444</v>
      </c>
      <c r="E3449" s="1" t="s">
        <v>3395</v>
      </c>
      <c r="F3449" s="1" t="s">
        <v>3848</v>
      </c>
      <c r="G3449" s="1" t="s">
        <v>13</v>
      </c>
      <c r="H3449" s="1" t="s">
        <v>3397</v>
      </c>
      <c r="I3449" s="1" t="s">
        <v>15</v>
      </c>
      <c r="J3449" s="1">
        <f>FIND(", ",space_missions[[#This Row],[Location]])</f>
        <v>12</v>
      </c>
      <c r="K3449" s="1" t="str">
        <f t="shared" si="53"/>
        <v xml:space="preserve"> Kazakhstan</v>
      </c>
      <c r="L3449" s="1" t="str">
        <f>_xlfn.CONCAT(space_missions[[#This Row],[Company]],"-",space_missions[[#This Row],[Rocket]])</f>
        <v>Kosmotras-Dnepr</v>
      </c>
      <c r="M3449" s="1">
        <f>YEAR(space_missions[[#This Row],[Date]])</f>
        <v>2007</v>
      </c>
    </row>
    <row r="3450" spans="1:13" x14ac:dyDescent="0.3">
      <c r="A3450" s="1" t="s">
        <v>2025</v>
      </c>
      <c r="B3450" s="1" t="s">
        <v>3746</v>
      </c>
      <c r="C3450" s="2">
        <v>39195</v>
      </c>
      <c r="D3450" s="3">
        <v>0.41666666666666669</v>
      </c>
      <c r="E3450" s="1" t="s">
        <v>3849</v>
      </c>
      <c r="F3450" s="1" t="s">
        <v>3850</v>
      </c>
      <c r="G3450" s="1" t="s">
        <v>2227</v>
      </c>
      <c r="H3450" s="1" t="s">
        <v>3851</v>
      </c>
      <c r="I3450" s="1" t="s">
        <v>15</v>
      </c>
      <c r="J3450" s="1">
        <f>FIND(", ",space_missions[[#This Row],[Location]])</f>
        <v>18</v>
      </c>
      <c r="K3450" s="1" t="str">
        <f t="shared" si="53"/>
        <v xml:space="preserve"> India</v>
      </c>
      <c r="L3450" s="1" t="str">
        <f>_xlfn.CONCAT(space_missions[[#This Row],[Company]],"-",space_missions[[#This Row],[Rocket]])</f>
        <v>ISRO-PSLV-CA</v>
      </c>
      <c r="M3450" s="1">
        <f>YEAR(space_missions[[#This Row],[Date]])</f>
        <v>2007</v>
      </c>
    </row>
    <row r="3451" spans="1:13" x14ac:dyDescent="0.3">
      <c r="A3451" s="1" t="s">
        <v>2740</v>
      </c>
      <c r="B3451" s="1" t="s">
        <v>3833</v>
      </c>
      <c r="C3451" s="2">
        <v>39196</v>
      </c>
      <c r="D3451" s="3">
        <v>0.28333333333333333</v>
      </c>
      <c r="E3451" s="1" t="s">
        <v>3453</v>
      </c>
      <c r="F3451" s="1" t="s">
        <v>3852</v>
      </c>
      <c r="G3451" s="1" t="s">
        <v>2227</v>
      </c>
      <c r="H3451" s="1" t="s">
        <v>2744</v>
      </c>
      <c r="I3451" s="1" t="s">
        <v>15</v>
      </c>
      <c r="J3451" s="1">
        <f>FIND(", ",space_missions[[#This Row],[Location]])</f>
        <v>6</v>
      </c>
      <c r="K3451" s="1" t="str">
        <f t="shared" si="53"/>
        <v xml:space="preserve"> USA</v>
      </c>
      <c r="L3451" s="1" t="str">
        <f>_xlfn.CONCAT(space_missions[[#This Row],[Company]],"-",space_missions[[#This Row],[Rocket]])</f>
        <v>Northrop-Minotaur I</v>
      </c>
      <c r="M3451" s="1">
        <f>YEAR(space_missions[[#This Row],[Date]])</f>
        <v>2007</v>
      </c>
    </row>
    <row r="3452" spans="1:13" x14ac:dyDescent="0.3">
      <c r="A3452" s="1" t="s">
        <v>2740</v>
      </c>
      <c r="B3452" s="1" t="s">
        <v>3042</v>
      </c>
      <c r="C3452" s="2">
        <v>39197</v>
      </c>
      <c r="D3452" s="3">
        <v>0.85138888888888886</v>
      </c>
      <c r="E3452" s="1" t="s">
        <v>3043</v>
      </c>
      <c r="F3452" s="1" t="s">
        <v>3853</v>
      </c>
      <c r="G3452" s="1" t="s">
        <v>2227</v>
      </c>
      <c r="H3452" s="1" t="s">
        <v>2744</v>
      </c>
      <c r="I3452" s="1" t="s">
        <v>15</v>
      </c>
      <c r="J3452" s="1">
        <f>FIND(", ",space_missions[[#This Row],[Location]])</f>
        <v>10</v>
      </c>
      <c r="K3452" s="1" t="str">
        <f t="shared" si="53"/>
        <v xml:space="preserve"> USA</v>
      </c>
      <c r="L3452" s="1" t="str">
        <f>_xlfn.CONCAT(space_missions[[#This Row],[Company]],"-",space_missions[[#This Row],[Rocket]])</f>
        <v>Northrop-Pegasus XL</v>
      </c>
      <c r="M3452" s="1">
        <f>YEAR(space_missions[[#This Row],[Date]])</f>
        <v>2007</v>
      </c>
    </row>
    <row r="3453" spans="1:13" x14ac:dyDescent="0.3">
      <c r="A3453" s="1" t="s">
        <v>2338</v>
      </c>
      <c r="B3453" s="1" t="s">
        <v>3179</v>
      </c>
      <c r="C3453" s="2">
        <v>39206</v>
      </c>
      <c r="D3453" s="3">
        <v>0.93680555555555556</v>
      </c>
      <c r="E3453" s="1" t="s">
        <v>3614</v>
      </c>
      <c r="F3453" s="1" t="s">
        <v>3854</v>
      </c>
      <c r="G3453" s="1" t="s">
        <v>2227</v>
      </c>
      <c r="H3453" s="1" t="s">
        <v>3616</v>
      </c>
      <c r="I3453" s="1" t="s">
        <v>15</v>
      </c>
      <c r="J3453" s="1">
        <f>FIND(", ",space_missions[[#This Row],[Location]])</f>
        <v>6</v>
      </c>
      <c r="K3453" s="1" t="str">
        <f t="shared" si="53"/>
        <v xml:space="preserve"> France</v>
      </c>
      <c r="L3453" s="1" t="str">
        <f>_xlfn.CONCAT(space_missions[[#This Row],[Company]],"-",space_missions[[#This Row],[Rocket]])</f>
        <v>Arianespace-Ariane 5 ECA</v>
      </c>
      <c r="M3453" s="1">
        <f>YEAR(space_missions[[#This Row],[Date]])</f>
        <v>2007</v>
      </c>
    </row>
    <row r="3454" spans="1:13" x14ac:dyDescent="0.3">
      <c r="A3454" s="1" t="s">
        <v>973</v>
      </c>
      <c r="B3454" s="1" t="s">
        <v>2769</v>
      </c>
      <c r="C3454" s="2">
        <v>39215</v>
      </c>
      <c r="D3454" s="3">
        <v>0.66736111111111107</v>
      </c>
      <c r="E3454" s="1" t="s">
        <v>3855</v>
      </c>
      <c r="F3454" s="1" t="s">
        <v>3856</v>
      </c>
      <c r="G3454" s="1" t="s">
        <v>2227</v>
      </c>
      <c r="H3454" s="1" t="s">
        <v>3857</v>
      </c>
      <c r="I3454" s="1" t="s">
        <v>15</v>
      </c>
      <c r="J3454" s="1">
        <f>FIND(", ",space_missions[[#This Row],[Location]])</f>
        <v>5</v>
      </c>
      <c r="K3454" s="1" t="str">
        <f t="shared" si="53"/>
        <v xml:space="preserve"> China</v>
      </c>
      <c r="L3454" s="1" t="str">
        <f>_xlfn.CONCAT(space_missions[[#This Row],[Company]],"-",space_missions[[#This Row],[Rocket]])</f>
        <v>CASC-Long March 3B/E</v>
      </c>
      <c r="M3454" s="1">
        <f>YEAR(space_missions[[#This Row],[Date]])</f>
        <v>2007</v>
      </c>
    </row>
    <row r="3455" spans="1:13" x14ac:dyDescent="0.3">
      <c r="A3455" s="1" t="s">
        <v>973</v>
      </c>
      <c r="B3455" s="1" t="s">
        <v>3675</v>
      </c>
      <c r="C3455" s="2">
        <v>39227</v>
      </c>
      <c r="D3455" s="3">
        <v>0.3</v>
      </c>
      <c r="E3455" s="1" t="s">
        <v>2910</v>
      </c>
      <c r="F3455" s="1" t="s">
        <v>3858</v>
      </c>
      <c r="G3455" s="1" t="s">
        <v>2227</v>
      </c>
      <c r="H3455" s="1" t="s">
        <v>2912</v>
      </c>
      <c r="I3455" s="1" t="s">
        <v>15</v>
      </c>
      <c r="J3455" s="1">
        <f>FIND(", ",space_missions[[#This Row],[Location]])</f>
        <v>18</v>
      </c>
      <c r="K3455" s="1" t="str">
        <f t="shared" si="53"/>
        <v xml:space="preserve"> China</v>
      </c>
      <c r="L3455" s="1" t="str">
        <f>_xlfn.CONCAT(space_missions[[#This Row],[Company]],"-",space_missions[[#This Row],[Rocket]])</f>
        <v>CASC-Long March 2D</v>
      </c>
      <c r="M3455" s="1">
        <f>YEAR(space_missions[[#This Row],[Date]])</f>
        <v>2007</v>
      </c>
    </row>
    <row r="3456" spans="1:13" x14ac:dyDescent="0.3">
      <c r="A3456" s="1" t="s">
        <v>973</v>
      </c>
      <c r="B3456" s="1" t="s">
        <v>2769</v>
      </c>
      <c r="C3456" s="2">
        <v>39233</v>
      </c>
      <c r="D3456" s="3">
        <v>0.67222222222222228</v>
      </c>
      <c r="E3456" s="1" t="s">
        <v>3020</v>
      </c>
      <c r="F3456" s="1" t="s">
        <v>3859</v>
      </c>
      <c r="G3456" s="1" t="s">
        <v>2227</v>
      </c>
      <c r="H3456" s="1" t="s">
        <v>3022</v>
      </c>
      <c r="I3456" s="1" t="s">
        <v>15</v>
      </c>
      <c r="J3456" s="1">
        <f>FIND(", ",space_missions[[#This Row],[Location]])</f>
        <v>5</v>
      </c>
      <c r="K3456" s="1" t="str">
        <f t="shared" si="53"/>
        <v xml:space="preserve"> China</v>
      </c>
      <c r="L3456" s="1" t="str">
        <f>_xlfn.CONCAT(space_missions[[#This Row],[Company]],"-",space_missions[[#This Row],[Rocket]])</f>
        <v>CASC-Long March 3A</v>
      </c>
      <c r="M3456" s="1">
        <f>YEAR(space_missions[[#This Row],[Date]])</f>
        <v>2007</v>
      </c>
    </row>
    <row r="3457" spans="1:13" x14ac:dyDescent="0.3">
      <c r="A3457" s="1" t="s">
        <v>3831</v>
      </c>
      <c r="B3457" s="1" t="s">
        <v>261</v>
      </c>
      <c r="C3457" s="2">
        <v>39241</v>
      </c>
      <c r="D3457" s="3">
        <v>0.10694444444444444</v>
      </c>
      <c r="E3457" s="1" t="s">
        <v>3307</v>
      </c>
      <c r="F3457" s="1" t="s">
        <v>3860</v>
      </c>
      <c r="G3457" s="1" t="s">
        <v>13</v>
      </c>
      <c r="H3457" s="1" t="s">
        <v>14</v>
      </c>
      <c r="I3457" s="1" t="s">
        <v>15</v>
      </c>
      <c r="J3457" s="1">
        <f>FIND(", ",space_missions[[#This Row],[Location]])</f>
        <v>7</v>
      </c>
      <c r="K3457" s="1" t="str">
        <f t="shared" si="53"/>
        <v xml:space="preserve"> USA</v>
      </c>
      <c r="L3457" s="1" t="str">
        <f>_xlfn.CONCAT(space_missions[[#This Row],[Company]],"-",space_missions[[#This Row],[Rocket]])</f>
        <v>ULA-Delta II 7420-10C</v>
      </c>
      <c r="M3457" s="1">
        <f>YEAR(space_missions[[#This Row],[Date]])</f>
        <v>2007</v>
      </c>
    </row>
    <row r="3458" spans="1:13" x14ac:dyDescent="0.3">
      <c r="A3458" s="1" t="s">
        <v>54</v>
      </c>
      <c r="B3458" s="1" t="s">
        <v>749</v>
      </c>
      <c r="C3458" s="2">
        <v>39241</v>
      </c>
      <c r="D3458" s="3">
        <v>0.98472222222222228</v>
      </c>
      <c r="E3458" s="1" t="s">
        <v>2440</v>
      </c>
      <c r="F3458" s="1" t="s">
        <v>3861</v>
      </c>
      <c r="G3458" s="1" t="s">
        <v>13</v>
      </c>
      <c r="H3458" s="1" t="s">
        <v>2129</v>
      </c>
      <c r="I3458" s="1" t="s">
        <v>15</v>
      </c>
      <c r="J3458" s="1">
        <f>FIND(", ",space_missions[[#This Row],[Location]])</f>
        <v>7</v>
      </c>
      <c r="K3458" s="1" t="str">
        <f t="shared" ref="K3458:K3521" si="54">RIGHT(B3458,LEN(B3458)-FIND("*",SUBSTITUTE(B3458,", ","*",LEN(B3458)-LEN(SUBSTITUTE(B3458,", ","*")))))</f>
        <v xml:space="preserve"> USA</v>
      </c>
      <c r="L3458" s="1" t="str">
        <f>_xlfn.CONCAT(space_missions[[#This Row],[Company]],"-",space_missions[[#This Row],[Rocket]])</f>
        <v>NASA-Space Shuttle Atlantis</v>
      </c>
      <c r="M3458" s="1">
        <f>YEAR(space_missions[[#This Row],[Date]])</f>
        <v>2007</v>
      </c>
    </row>
    <row r="3459" spans="1:13" x14ac:dyDescent="0.3">
      <c r="A3459" s="1" t="s">
        <v>2630</v>
      </c>
      <c r="B3459" s="1" t="s">
        <v>2631</v>
      </c>
      <c r="C3459" s="2">
        <v>39243</v>
      </c>
      <c r="D3459" s="3"/>
      <c r="E3459" s="1" t="s">
        <v>3862</v>
      </c>
      <c r="F3459" s="1" t="s">
        <v>3863</v>
      </c>
      <c r="G3459" s="1" t="s">
        <v>2227</v>
      </c>
      <c r="H3459" s="1" t="s">
        <v>14</v>
      </c>
      <c r="I3459" s="1" t="s">
        <v>15</v>
      </c>
      <c r="J3459" s="1">
        <f>FIND(", ",space_missions[[#This Row],[Location]])</f>
        <v>6</v>
      </c>
      <c r="K3459" s="1" t="str">
        <f t="shared" si="54"/>
        <v xml:space="preserve"> Israel</v>
      </c>
      <c r="L3459" s="1" t="str">
        <f>_xlfn.CONCAT(space_missions[[#This Row],[Company]],"-",space_missions[[#This Row],[Rocket]])</f>
        <v>IAI-Shavit-2</v>
      </c>
      <c r="M3459" s="1">
        <f>YEAR(space_missions[[#This Row],[Date]])</f>
        <v>2007</v>
      </c>
    </row>
    <row r="3460" spans="1:13" x14ac:dyDescent="0.3">
      <c r="A3460" s="1" t="s">
        <v>3393</v>
      </c>
      <c r="B3460" s="1" t="s">
        <v>3394</v>
      </c>
      <c r="C3460" s="2">
        <v>39248</v>
      </c>
      <c r="D3460" s="3">
        <v>9.3055555555555558E-2</v>
      </c>
      <c r="E3460" s="1" t="s">
        <v>3395</v>
      </c>
      <c r="F3460" s="1" t="s">
        <v>3864</v>
      </c>
      <c r="G3460" s="1" t="s">
        <v>13</v>
      </c>
      <c r="H3460" s="1" t="s">
        <v>3397</v>
      </c>
      <c r="I3460" s="1" t="s">
        <v>15</v>
      </c>
      <c r="J3460" s="1">
        <f>FIND(", ",space_missions[[#This Row],[Location]])</f>
        <v>12</v>
      </c>
      <c r="K3460" s="1" t="str">
        <f t="shared" si="54"/>
        <v xml:space="preserve"> Kazakhstan</v>
      </c>
      <c r="L3460" s="1" t="str">
        <f>_xlfn.CONCAT(space_missions[[#This Row],[Company]],"-",space_missions[[#This Row],[Rocket]])</f>
        <v>Kosmotras-Dnepr</v>
      </c>
      <c r="M3460" s="1">
        <f>YEAR(space_missions[[#This Row],[Date]])</f>
        <v>2007</v>
      </c>
    </row>
    <row r="3461" spans="1:13" x14ac:dyDescent="0.3">
      <c r="A3461" s="1" t="s">
        <v>3831</v>
      </c>
      <c r="B3461" s="1" t="s">
        <v>521</v>
      </c>
      <c r="C3461" s="2">
        <v>39248</v>
      </c>
      <c r="D3461" s="3">
        <v>0.63263888888888886</v>
      </c>
      <c r="E3461" s="1" t="s">
        <v>3594</v>
      </c>
      <c r="F3461" s="1" t="s">
        <v>3865</v>
      </c>
      <c r="G3461" s="1" t="s">
        <v>2227</v>
      </c>
      <c r="H3461" s="1" t="s">
        <v>3596</v>
      </c>
      <c r="I3461" s="1" t="s">
        <v>56</v>
      </c>
      <c r="J3461" s="1">
        <f>FIND(", ",space_missions[[#This Row],[Location]])</f>
        <v>7</v>
      </c>
      <c r="K3461" s="1" t="str">
        <f t="shared" si="54"/>
        <v xml:space="preserve"> USA</v>
      </c>
      <c r="L3461" s="1" t="str">
        <f>_xlfn.CONCAT(space_missions[[#This Row],[Company]],"-",space_missions[[#This Row],[Rocket]])</f>
        <v>ULA-Atlas V 401</v>
      </c>
      <c r="M3461" s="1">
        <f>YEAR(space_missions[[#This Row],[Date]])</f>
        <v>2007</v>
      </c>
    </row>
    <row r="3462" spans="1:13" x14ac:dyDescent="0.3">
      <c r="A3462" s="1" t="s">
        <v>3393</v>
      </c>
      <c r="B3462" s="1" t="s">
        <v>3807</v>
      </c>
      <c r="C3462" s="2">
        <v>39261</v>
      </c>
      <c r="D3462" s="3">
        <v>0.62638888888888888</v>
      </c>
      <c r="E3462" s="1" t="s">
        <v>3395</v>
      </c>
      <c r="F3462" s="1" t="s">
        <v>3866</v>
      </c>
      <c r="G3462" s="1" t="s">
        <v>13</v>
      </c>
      <c r="H3462" s="1" t="s">
        <v>3397</v>
      </c>
      <c r="I3462" s="1" t="s">
        <v>15</v>
      </c>
      <c r="J3462" s="1">
        <f>FIND(", ",space_missions[[#This Row],[Location]])</f>
        <v>12</v>
      </c>
      <c r="K3462" s="1" t="str">
        <f t="shared" si="54"/>
        <v xml:space="preserve"> Russia</v>
      </c>
      <c r="L3462" s="1" t="str">
        <f>_xlfn.CONCAT(space_missions[[#This Row],[Company]],"-",space_missions[[#This Row],[Rocket]])</f>
        <v>Kosmotras-Dnepr</v>
      </c>
      <c r="M3462" s="1">
        <f>YEAR(space_missions[[#This Row],[Date]])</f>
        <v>2007</v>
      </c>
    </row>
    <row r="3463" spans="1:13" x14ac:dyDescent="0.3">
      <c r="A3463" s="1" t="s">
        <v>2882</v>
      </c>
      <c r="B3463" s="1" t="s">
        <v>2404</v>
      </c>
      <c r="C3463" s="2">
        <v>39262</v>
      </c>
      <c r="D3463" s="3">
        <v>0.41666666666666669</v>
      </c>
      <c r="E3463" s="1" t="s">
        <v>2405</v>
      </c>
      <c r="F3463" s="1" t="s">
        <v>3867</v>
      </c>
      <c r="G3463" s="1" t="s">
        <v>13</v>
      </c>
      <c r="H3463" s="1" t="s">
        <v>14</v>
      </c>
      <c r="I3463" s="1" t="s">
        <v>15</v>
      </c>
      <c r="J3463" s="1">
        <f>FIND(", ",space_missions[[#This Row],[Location]])</f>
        <v>10</v>
      </c>
      <c r="K3463" s="1" t="str">
        <f t="shared" si="54"/>
        <v xml:space="preserve"> Kazakhstan</v>
      </c>
      <c r="L3463" s="1" t="str">
        <f>_xlfn.CONCAT(space_missions[[#This Row],[Company]],"-",space_missions[[#This Row],[Rocket]])</f>
        <v>VKS RF-Zenit-2</v>
      </c>
      <c r="M3463" s="1">
        <f>YEAR(space_missions[[#This Row],[Date]])</f>
        <v>2007</v>
      </c>
    </row>
    <row r="3464" spans="1:13" x14ac:dyDescent="0.3">
      <c r="A3464" s="1" t="s">
        <v>2882</v>
      </c>
      <c r="B3464" s="1" t="s">
        <v>961</v>
      </c>
      <c r="C3464" s="2">
        <v>39265</v>
      </c>
      <c r="D3464" s="3">
        <v>0.81805555555555554</v>
      </c>
      <c r="E3464" s="1" t="s">
        <v>685</v>
      </c>
      <c r="F3464" s="1" t="s">
        <v>3868</v>
      </c>
      <c r="G3464" s="1" t="s">
        <v>13</v>
      </c>
      <c r="H3464" s="1" t="s">
        <v>14</v>
      </c>
      <c r="I3464" s="1" t="s">
        <v>15</v>
      </c>
      <c r="J3464" s="1">
        <f>FIND(", ",space_missions[[#This Row],[Location]])</f>
        <v>11</v>
      </c>
      <c r="K3464" s="1" t="str">
        <f t="shared" si="54"/>
        <v xml:space="preserve"> Russia</v>
      </c>
      <c r="L3464" s="1" t="str">
        <f>_xlfn.CONCAT(space_missions[[#This Row],[Company]],"-",space_missions[[#This Row],[Rocket]])</f>
        <v>VKS RF-Cosmos-3M (11K65M)</v>
      </c>
      <c r="M3464" s="1">
        <f>YEAR(space_missions[[#This Row],[Date]])</f>
        <v>2007</v>
      </c>
    </row>
    <row r="3465" spans="1:13" x14ac:dyDescent="0.3">
      <c r="A3465" s="1" t="s">
        <v>973</v>
      </c>
      <c r="B3465" s="1" t="s">
        <v>2769</v>
      </c>
      <c r="C3465" s="2">
        <v>39268</v>
      </c>
      <c r="D3465" s="3">
        <v>0.83888888888888891</v>
      </c>
      <c r="E3465" s="1" t="s">
        <v>3159</v>
      </c>
      <c r="F3465" s="1" t="s">
        <v>3869</v>
      </c>
      <c r="G3465" s="1" t="s">
        <v>13</v>
      </c>
      <c r="H3465" s="1" t="s">
        <v>14</v>
      </c>
      <c r="I3465" s="1" t="s">
        <v>15</v>
      </c>
      <c r="J3465" s="1">
        <f>FIND(", ",space_missions[[#This Row],[Location]])</f>
        <v>5</v>
      </c>
      <c r="K3465" s="1" t="str">
        <f t="shared" si="54"/>
        <v xml:space="preserve"> China</v>
      </c>
      <c r="L3465" s="1" t="str">
        <f>_xlfn.CONCAT(space_missions[[#This Row],[Company]],"-",space_missions[[#This Row],[Rocket]])</f>
        <v>CASC-Long March 3B</v>
      </c>
      <c r="M3465" s="1">
        <f>YEAR(space_missions[[#This Row],[Date]])</f>
        <v>2007</v>
      </c>
    </row>
    <row r="3466" spans="1:13" x14ac:dyDescent="0.3">
      <c r="A3466" s="1" t="s">
        <v>3831</v>
      </c>
      <c r="B3466" s="1" t="s">
        <v>43</v>
      </c>
      <c r="C3466" s="2">
        <v>39298</v>
      </c>
      <c r="D3466" s="3">
        <v>0.39305555555555555</v>
      </c>
      <c r="E3466" s="1" t="s">
        <v>2805</v>
      </c>
      <c r="F3466" s="1" t="s">
        <v>3870</v>
      </c>
      <c r="G3466" s="1" t="s">
        <v>13</v>
      </c>
      <c r="H3466" s="1" t="s">
        <v>14</v>
      </c>
      <c r="I3466" s="1" t="s">
        <v>15</v>
      </c>
      <c r="J3466" s="1">
        <f>FIND(", ",space_missions[[#This Row],[Location]])</f>
        <v>8</v>
      </c>
      <c r="K3466" s="1" t="str">
        <f t="shared" si="54"/>
        <v xml:space="preserve"> USA</v>
      </c>
      <c r="L3466" s="1" t="str">
        <f>_xlfn.CONCAT(space_missions[[#This Row],[Company]],"-",space_missions[[#This Row],[Rocket]])</f>
        <v>ULA-Delta II 7925</v>
      </c>
      <c r="M3466" s="1">
        <f>YEAR(space_missions[[#This Row],[Date]])</f>
        <v>2007</v>
      </c>
    </row>
    <row r="3467" spans="1:13" x14ac:dyDescent="0.3">
      <c r="A3467" s="1" t="s">
        <v>54</v>
      </c>
      <c r="B3467" s="1" t="s">
        <v>749</v>
      </c>
      <c r="C3467" s="2">
        <v>39302</v>
      </c>
      <c r="D3467" s="3">
        <v>0.94166666666666665</v>
      </c>
      <c r="E3467" s="1" t="s">
        <v>2892</v>
      </c>
      <c r="F3467" s="1" t="s">
        <v>3871</v>
      </c>
      <c r="G3467" s="1" t="s">
        <v>13</v>
      </c>
      <c r="H3467" s="1" t="s">
        <v>2129</v>
      </c>
      <c r="I3467" s="1" t="s">
        <v>15</v>
      </c>
      <c r="J3467" s="1">
        <f>FIND(", ",space_missions[[#This Row],[Location]])</f>
        <v>7</v>
      </c>
      <c r="K3467" s="1" t="str">
        <f t="shared" si="54"/>
        <v xml:space="preserve"> USA</v>
      </c>
      <c r="L3467" s="1" t="str">
        <f>_xlfn.CONCAT(space_missions[[#This Row],[Company]],"-",space_missions[[#This Row],[Rocket]])</f>
        <v>NASA-Space Shuttle Endeavour</v>
      </c>
      <c r="M3467" s="1">
        <f>YEAR(space_missions[[#This Row],[Date]])</f>
        <v>2007</v>
      </c>
    </row>
    <row r="3468" spans="1:13" x14ac:dyDescent="0.3">
      <c r="A3468" s="1" t="s">
        <v>2338</v>
      </c>
      <c r="B3468" s="1" t="s">
        <v>3179</v>
      </c>
      <c r="C3468" s="2">
        <v>39308</v>
      </c>
      <c r="D3468" s="3">
        <v>0.98888888888888893</v>
      </c>
      <c r="E3468" s="1" t="s">
        <v>3614</v>
      </c>
      <c r="F3468" s="1" t="s">
        <v>3872</v>
      </c>
      <c r="G3468" s="1" t="s">
        <v>2227</v>
      </c>
      <c r="H3468" s="1" t="s">
        <v>3616</v>
      </c>
      <c r="I3468" s="1" t="s">
        <v>15</v>
      </c>
      <c r="J3468" s="1">
        <f>FIND(", ",space_missions[[#This Row],[Location]])</f>
        <v>6</v>
      </c>
      <c r="K3468" s="1" t="str">
        <f t="shared" si="54"/>
        <v xml:space="preserve"> France</v>
      </c>
      <c r="L3468" s="1" t="str">
        <f>_xlfn.CONCAT(space_missions[[#This Row],[Company]],"-",space_missions[[#This Row],[Rocket]])</f>
        <v>Arianespace-Ariane 5 ECA</v>
      </c>
      <c r="M3468" s="1">
        <f>YEAR(space_missions[[#This Row],[Date]])</f>
        <v>2007</v>
      </c>
    </row>
    <row r="3469" spans="1:13" x14ac:dyDescent="0.3">
      <c r="A3469" s="1" t="s">
        <v>2025</v>
      </c>
      <c r="B3469" s="1" t="s">
        <v>3746</v>
      </c>
      <c r="C3469" s="2">
        <v>39327</v>
      </c>
      <c r="D3469" s="3">
        <v>0.53541666666666665</v>
      </c>
      <c r="E3469" s="1" t="s">
        <v>3525</v>
      </c>
      <c r="F3469" s="1" t="s">
        <v>3873</v>
      </c>
      <c r="G3469" s="1" t="s">
        <v>13</v>
      </c>
      <c r="H3469" s="1" t="s">
        <v>3527</v>
      </c>
      <c r="I3469" s="1" t="s">
        <v>56</v>
      </c>
      <c r="J3469" s="1">
        <f>FIND(", ",space_missions[[#This Row],[Location]])</f>
        <v>18</v>
      </c>
      <c r="K3469" s="1" t="str">
        <f t="shared" si="54"/>
        <v xml:space="preserve"> India</v>
      </c>
      <c r="L3469" s="1" t="str">
        <f>_xlfn.CONCAT(space_missions[[#This Row],[Company]],"-",space_missions[[#This Row],[Rocket]])</f>
        <v>ISRO-GSLV Mk I</v>
      </c>
      <c r="M3469" s="1">
        <f>YEAR(space_missions[[#This Row],[Date]])</f>
        <v>2007</v>
      </c>
    </row>
    <row r="3470" spans="1:13" x14ac:dyDescent="0.3">
      <c r="A3470" s="1" t="s">
        <v>2882</v>
      </c>
      <c r="B3470" s="1" t="s">
        <v>961</v>
      </c>
      <c r="C3470" s="2">
        <v>39336</v>
      </c>
      <c r="D3470" s="3">
        <v>0.54513888888888884</v>
      </c>
      <c r="E3470" s="1" t="s">
        <v>685</v>
      </c>
      <c r="F3470" s="1" t="s">
        <v>3874</v>
      </c>
      <c r="G3470" s="1" t="s">
        <v>13</v>
      </c>
      <c r="H3470" s="1" t="s">
        <v>14</v>
      </c>
      <c r="I3470" s="1" t="s">
        <v>15</v>
      </c>
      <c r="J3470" s="1">
        <f>FIND(", ",space_missions[[#This Row],[Location]])</f>
        <v>11</v>
      </c>
      <c r="K3470" s="1" t="str">
        <f t="shared" si="54"/>
        <v xml:space="preserve"> Russia</v>
      </c>
      <c r="L3470" s="1" t="str">
        <f>_xlfn.CONCAT(space_missions[[#This Row],[Company]],"-",space_missions[[#This Row],[Rocket]])</f>
        <v>VKS RF-Cosmos-3M (11K65M)</v>
      </c>
      <c r="M3470" s="1">
        <f>YEAR(space_missions[[#This Row],[Date]])</f>
        <v>2007</v>
      </c>
    </row>
    <row r="3471" spans="1:13" x14ac:dyDescent="0.3">
      <c r="A3471" s="1" t="s">
        <v>1620</v>
      </c>
      <c r="B3471" s="1" t="s">
        <v>1621</v>
      </c>
      <c r="C3471" s="2">
        <v>39339</v>
      </c>
      <c r="D3471" s="3">
        <v>6.3194444444444442E-2</v>
      </c>
      <c r="E3471" s="1" t="s">
        <v>3735</v>
      </c>
      <c r="F3471" s="1" t="s">
        <v>3875</v>
      </c>
      <c r="G3471" s="1" t="s">
        <v>13</v>
      </c>
      <c r="H3471" s="1" t="s">
        <v>14</v>
      </c>
      <c r="I3471" s="1" t="s">
        <v>15</v>
      </c>
      <c r="J3471" s="1">
        <f>FIND(", ",space_missions[[#This Row],[Location]])</f>
        <v>6</v>
      </c>
      <c r="K3471" s="1" t="str">
        <f t="shared" si="54"/>
        <v xml:space="preserve"> Japan</v>
      </c>
      <c r="L3471" s="1" t="str">
        <f>_xlfn.CONCAT(space_missions[[#This Row],[Company]],"-",space_missions[[#This Row],[Rocket]])</f>
        <v>MHI-H-IIA 2022</v>
      </c>
      <c r="M3471" s="1">
        <f>YEAR(space_missions[[#This Row],[Date]])</f>
        <v>2007</v>
      </c>
    </row>
    <row r="3472" spans="1:13" x14ac:dyDescent="0.3">
      <c r="A3472" s="1" t="s">
        <v>3831</v>
      </c>
      <c r="B3472" s="1" t="s">
        <v>261</v>
      </c>
      <c r="C3472" s="2">
        <v>39343</v>
      </c>
      <c r="D3472" s="3">
        <v>0.77430555555555558</v>
      </c>
      <c r="E3472" s="1" t="s">
        <v>3235</v>
      </c>
      <c r="F3472" s="1" t="s">
        <v>3876</v>
      </c>
      <c r="G3472" s="1" t="s">
        <v>13</v>
      </c>
      <c r="H3472" s="1" t="s">
        <v>14</v>
      </c>
      <c r="I3472" s="1" t="s">
        <v>15</v>
      </c>
      <c r="J3472" s="1">
        <f>FIND(", ",space_missions[[#This Row],[Location]])</f>
        <v>7</v>
      </c>
      <c r="K3472" s="1" t="str">
        <f t="shared" si="54"/>
        <v xml:space="preserve"> USA</v>
      </c>
      <c r="L3472" s="1" t="str">
        <f>_xlfn.CONCAT(space_missions[[#This Row],[Company]],"-",space_missions[[#This Row],[Rocket]])</f>
        <v>ULA-Delta II 7920-10C</v>
      </c>
      <c r="M3472" s="1">
        <f>YEAR(space_missions[[#This Row],[Date]])</f>
        <v>2007</v>
      </c>
    </row>
    <row r="3473" spans="1:13" x14ac:dyDescent="0.3">
      <c r="A3473" s="1" t="s">
        <v>973</v>
      </c>
      <c r="B3473" s="1" t="s">
        <v>3258</v>
      </c>
      <c r="C3473" s="2">
        <v>39344</v>
      </c>
      <c r="D3473" s="3">
        <v>0.14305555555555555</v>
      </c>
      <c r="E3473" s="1" t="s">
        <v>3402</v>
      </c>
      <c r="F3473" s="1" t="s">
        <v>3877</v>
      </c>
      <c r="G3473" s="1" t="s">
        <v>2227</v>
      </c>
      <c r="H3473" s="1" t="s">
        <v>3404</v>
      </c>
      <c r="I3473" s="1" t="s">
        <v>15</v>
      </c>
      <c r="J3473" s="1">
        <f>FIND(", ",space_missions[[#This Row],[Location]])</f>
        <v>5</v>
      </c>
      <c r="K3473" s="1" t="str">
        <f t="shared" si="54"/>
        <v xml:space="preserve"> China</v>
      </c>
      <c r="L3473" s="1" t="str">
        <f>_xlfn.CONCAT(space_missions[[#This Row],[Company]],"-",space_missions[[#This Row],[Rocket]])</f>
        <v>CASC-Long March 4B</v>
      </c>
      <c r="M3473" s="1">
        <f>YEAR(space_missions[[#This Row],[Date]])</f>
        <v>2007</v>
      </c>
    </row>
    <row r="3474" spans="1:13" x14ac:dyDescent="0.3">
      <c r="A3474" s="1" t="s">
        <v>3831</v>
      </c>
      <c r="B3474" s="1" t="s">
        <v>102</v>
      </c>
      <c r="C3474" s="2">
        <v>39352</v>
      </c>
      <c r="D3474" s="3">
        <v>0.48194444444444445</v>
      </c>
      <c r="E3474" s="1" t="s">
        <v>3653</v>
      </c>
      <c r="F3474" s="1" t="s">
        <v>3878</v>
      </c>
      <c r="G3474" s="1" t="s">
        <v>13</v>
      </c>
      <c r="H3474" s="1" t="s">
        <v>14</v>
      </c>
      <c r="I3474" s="1" t="s">
        <v>15</v>
      </c>
      <c r="J3474" s="1">
        <f>FIND(", ",space_missions[[#This Row],[Location]])</f>
        <v>8</v>
      </c>
      <c r="K3474" s="1" t="str">
        <f t="shared" si="54"/>
        <v xml:space="preserve"> USA</v>
      </c>
      <c r="L3474" s="1" t="str">
        <f>_xlfn.CONCAT(space_missions[[#This Row],[Company]],"-",space_missions[[#This Row],[Rocket]])</f>
        <v>ULA-Delta II 7925H</v>
      </c>
      <c r="M3474" s="1">
        <f>YEAR(space_missions[[#This Row],[Date]])</f>
        <v>2007</v>
      </c>
    </row>
    <row r="3475" spans="1:13" x14ac:dyDescent="0.3">
      <c r="A3475" s="1" t="s">
        <v>2338</v>
      </c>
      <c r="B3475" s="1" t="s">
        <v>3179</v>
      </c>
      <c r="C3475" s="2">
        <v>39360</v>
      </c>
      <c r="D3475" s="3">
        <v>0.91805555555555551</v>
      </c>
      <c r="E3475" s="1" t="s">
        <v>3757</v>
      </c>
      <c r="F3475" s="1" t="s">
        <v>3879</v>
      </c>
      <c r="G3475" s="1" t="s">
        <v>13</v>
      </c>
      <c r="H3475" s="1" t="s">
        <v>14</v>
      </c>
      <c r="I3475" s="1" t="s">
        <v>15</v>
      </c>
      <c r="J3475" s="1">
        <f>FIND(", ",space_missions[[#This Row],[Location]])</f>
        <v>6</v>
      </c>
      <c r="K3475" s="1" t="str">
        <f t="shared" si="54"/>
        <v xml:space="preserve"> France</v>
      </c>
      <c r="L3475" s="1" t="str">
        <f>_xlfn.CONCAT(space_missions[[#This Row],[Company]],"-",space_missions[[#This Row],[Rocket]])</f>
        <v>Arianespace-Ariane 5 GS</v>
      </c>
      <c r="M3475" s="1">
        <f>YEAR(space_missions[[#This Row],[Date]])</f>
        <v>2007</v>
      </c>
    </row>
    <row r="3476" spans="1:13" x14ac:dyDescent="0.3">
      <c r="A3476" s="1" t="s">
        <v>3831</v>
      </c>
      <c r="B3476" s="1" t="s">
        <v>521</v>
      </c>
      <c r="C3476" s="2">
        <v>39366</v>
      </c>
      <c r="D3476" s="3">
        <v>1.5277777777777777E-2</v>
      </c>
      <c r="E3476" s="1" t="s">
        <v>3880</v>
      </c>
      <c r="F3476" s="1" t="s">
        <v>3881</v>
      </c>
      <c r="G3476" s="1" t="s">
        <v>2227</v>
      </c>
      <c r="H3476" s="1" t="s">
        <v>3882</v>
      </c>
      <c r="I3476" s="1" t="s">
        <v>15</v>
      </c>
      <c r="J3476" s="1">
        <f>FIND(", ",space_missions[[#This Row],[Location]])</f>
        <v>7</v>
      </c>
      <c r="K3476" s="1" t="str">
        <f t="shared" si="54"/>
        <v xml:space="preserve"> USA</v>
      </c>
      <c r="L3476" s="1" t="str">
        <f>_xlfn.CONCAT(space_missions[[#This Row],[Company]],"-",space_missions[[#This Row],[Rocket]])</f>
        <v>ULA-Atlas V 421</v>
      </c>
      <c r="M3476" s="1">
        <f>YEAR(space_missions[[#This Row],[Date]])</f>
        <v>2007</v>
      </c>
    </row>
    <row r="3477" spans="1:13" x14ac:dyDescent="0.3">
      <c r="A3477" s="1" t="s">
        <v>3831</v>
      </c>
      <c r="B3477" s="1" t="s">
        <v>43</v>
      </c>
      <c r="C3477" s="2">
        <v>39372</v>
      </c>
      <c r="D3477" s="3">
        <v>0.51597222222222228</v>
      </c>
      <c r="E3477" s="1" t="s">
        <v>2805</v>
      </c>
      <c r="F3477" s="1" t="s">
        <v>3883</v>
      </c>
      <c r="G3477" s="1" t="s">
        <v>13</v>
      </c>
      <c r="H3477" s="1" t="s">
        <v>14</v>
      </c>
      <c r="I3477" s="1" t="s">
        <v>15</v>
      </c>
      <c r="J3477" s="1">
        <f>FIND(", ",space_missions[[#This Row],[Location]])</f>
        <v>8</v>
      </c>
      <c r="K3477" s="1" t="str">
        <f t="shared" si="54"/>
        <v xml:space="preserve"> USA</v>
      </c>
      <c r="L3477" s="1" t="str">
        <f>_xlfn.CONCAT(space_missions[[#This Row],[Company]],"-",space_missions[[#This Row],[Rocket]])</f>
        <v>ULA-Delta II 7925</v>
      </c>
      <c r="M3477" s="1">
        <f>YEAR(space_missions[[#This Row],[Date]])</f>
        <v>2007</v>
      </c>
    </row>
    <row r="3478" spans="1:13" x14ac:dyDescent="0.3">
      <c r="A3478" s="1" t="s">
        <v>54</v>
      </c>
      <c r="B3478" s="1" t="s">
        <v>749</v>
      </c>
      <c r="C3478" s="2">
        <v>39378</v>
      </c>
      <c r="D3478" s="3">
        <v>0.15138888888888888</v>
      </c>
      <c r="E3478" s="1" t="s">
        <v>2362</v>
      </c>
      <c r="F3478" s="1" t="s">
        <v>3884</v>
      </c>
      <c r="G3478" s="1" t="s">
        <v>13</v>
      </c>
      <c r="H3478" s="1" t="s">
        <v>2129</v>
      </c>
      <c r="I3478" s="1" t="s">
        <v>15</v>
      </c>
      <c r="J3478" s="1">
        <f>FIND(", ",space_missions[[#This Row],[Location]])</f>
        <v>7</v>
      </c>
      <c r="K3478" s="1" t="str">
        <f t="shared" si="54"/>
        <v xml:space="preserve"> USA</v>
      </c>
      <c r="L3478" s="1" t="str">
        <f>_xlfn.CONCAT(space_missions[[#This Row],[Company]],"-",space_missions[[#This Row],[Rocket]])</f>
        <v>NASA-Space Shuttle Discovery</v>
      </c>
      <c r="M3478" s="1">
        <f>YEAR(space_missions[[#This Row],[Date]])</f>
        <v>2007</v>
      </c>
    </row>
    <row r="3479" spans="1:13" x14ac:dyDescent="0.3">
      <c r="A3479" s="1" t="s">
        <v>2882</v>
      </c>
      <c r="B3479" s="1" t="s">
        <v>2113</v>
      </c>
      <c r="C3479" s="2">
        <v>39378</v>
      </c>
      <c r="D3479" s="3">
        <v>0.19375000000000001</v>
      </c>
      <c r="E3479" s="1" t="s">
        <v>1302</v>
      </c>
      <c r="F3479" s="1" t="s">
        <v>3885</v>
      </c>
      <c r="G3479" s="1" t="s">
        <v>13</v>
      </c>
      <c r="H3479" s="1" t="s">
        <v>14</v>
      </c>
      <c r="I3479" s="1" t="s">
        <v>15</v>
      </c>
      <c r="J3479" s="1">
        <f>FIND(", ",space_missions[[#This Row],[Location]])</f>
        <v>10</v>
      </c>
      <c r="K3479" s="1" t="str">
        <f t="shared" si="54"/>
        <v xml:space="preserve"> Russia</v>
      </c>
      <c r="L3479" s="1" t="str">
        <f>_xlfn.CONCAT(space_missions[[#This Row],[Company]],"-",space_missions[[#This Row],[Rocket]])</f>
        <v>VKS RF-Molniya-M /Block 2BL</v>
      </c>
      <c r="M3479" s="1">
        <f>YEAR(space_missions[[#This Row],[Date]])</f>
        <v>2007</v>
      </c>
    </row>
    <row r="3480" spans="1:13" x14ac:dyDescent="0.3">
      <c r="A3480" s="1" t="s">
        <v>973</v>
      </c>
      <c r="B3480" s="1" t="s">
        <v>2317</v>
      </c>
      <c r="C3480" s="2">
        <v>39379</v>
      </c>
      <c r="D3480" s="3">
        <v>0.4201388888888889</v>
      </c>
      <c r="E3480" s="1" t="s">
        <v>3159</v>
      </c>
      <c r="F3480" s="1" t="s">
        <v>3886</v>
      </c>
      <c r="G3480" s="1" t="s">
        <v>13</v>
      </c>
      <c r="H3480" s="1" t="s">
        <v>14</v>
      </c>
      <c r="I3480" s="1" t="s">
        <v>15</v>
      </c>
      <c r="J3480" s="1">
        <f>FIND(", ",space_missions[[#This Row],[Location]])</f>
        <v>5</v>
      </c>
      <c r="K3480" s="1" t="str">
        <f t="shared" si="54"/>
        <v xml:space="preserve"> China</v>
      </c>
      <c r="L3480" s="1" t="str">
        <f>_xlfn.CONCAT(space_missions[[#This Row],[Company]],"-",space_missions[[#This Row],[Rocket]])</f>
        <v>CASC-Long March 3B</v>
      </c>
      <c r="M3480" s="1">
        <f>YEAR(space_missions[[#This Row],[Date]])</f>
        <v>2007</v>
      </c>
    </row>
    <row r="3481" spans="1:13" x14ac:dyDescent="0.3">
      <c r="A3481" s="1" t="s">
        <v>2882</v>
      </c>
      <c r="B3481" s="1" t="s">
        <v>961</v>
      </c>
      <c r="C3481" s="2">
        <v>39387</v>
      </c>
      <c r="D3481" s="3">
        <v>3.5416666666666666E-2</v>
      </c>
      <c r="E3481" s="1" t="s">
        <v>685</v>
      </c>
      <c r="F3481" s="1" t="s">
        <v>3887</v>
      </c>
      <c r="G3481" s="1" t="s">
        <v>13</v>
      </c>
      <c r="H3481" s="1" t="s">
        <v>14</v>
      </c>
      <c r="I3481" s="1" t="s">
        <v>15</v>
      </c>
      <c r="J3481" s="1">
        <f>FIND(", ",space_missions[[#This Row],[Location]])</f>
        <v>11</v>
      </c>
      <c r="K3481" s="1" t="str">
        <f t="shared" si="54"/>
        <v xml:space="preserve"> Russia</v>
      </c>
      <c r="L3481" s="1" t="str">
        <f>_xlfn.CONCAT(space_missions[[#This Row],[Company]],"-",space_missions[[#This Row],[Rocket]])</f>
        <v>VKS RF-Cosmos-3M (11K65M)</v>
      </c>
      <c r="M3481" s="1">
        <f>YEAR(space_missions[[#This Row],[Date]])</f>
        <v>2007</v>
      </c>
    </row>
    <row r="3482" spans="1:13" x14ac:dyDescent="0.3">
      <c r="A3482" s="1" t="s">
        <v>3831</v>
      </c>
      <c r="B3482" s="1" t="s">
        <v>372</v>
      </c>
      <c r="C3482" s="2">
        <v>39397</v>
      </c>
      <c r="D3482" s="3">
        <v>7.6388888888888895E-2</v>
      </c>
      <c r="E3482" s="1" t="s">
        <v>3727</v>
      </c>
      <c r="F3482" s="1" t="s">
        <v>3888</v>
      </c>
      <c r="G3482" s="1" t="s">
        <v>2227</v>
      </c>
      <c r="H3482" s="1" t="s">
        <v>3729</v>
      </c>
      <c r="I3482" s="1" t="s">
        <v>15</v>
      </c>
      <c r="J3482" s="1">
        <f>FIND(", ",space_missions[[#This Row],[Location]])</f>
        <v>8</v>
      </c>
      <c r="K3482" s="1" t="str">
        <f t="shared" si="54"/>
        <v xml:space="preserve"> USA</v>
      </c>
      <c r="L3482" s="1" t="str">
        <f>_xlfn.CONCAT(space_missions[[#This Row],[Company]],"-",space_missions[[#This Row],[Rocket]])</f>
        <v>ULA-Delta IV Heavy</v>
      </c>
      <c r="M3482" s="1">
        <f>YEAR(space_missions[[#This Row],[Date]])</f>
        <v>2007</v>
      </c>
    </row>
    <row r="3483" spans="1:13" x14ac:dyDescent="0.3">
      <c r="A3483" s="1" t="s">
        <v>973</v>
      </c>
      <c r="B3483" s="1" t="s">
        <v>3258</v>
      </c>
      <c r="C3483" s="2">
        <v>39397</v>
      </c>
      <c r="D3483" s="3">
        <v>0.95</v>
      </c>
      <c r="E3483" s="1" t="s">
        <v>3794</v>
      </c>
      <c r="F3483" s="1" t="s">
        <v>3889</v>
      </c>
      <c r="G3483" s="1" t="s">
        <v>2227</v>
      </c>
      <c r="H3483" s="1" t="s">
        <v>3404</v>
      </c>
      <c r="I3483" s="1" t="s">
        <v>15</v>
      </c>
      <c r="J3483" s="1">
        <f>FIND(", ",space_missions[[#This Row],[Location]])</f>
        <v>5</v>
      </c>
      <c r="K3483" s="1" t="str">
        <f t="shared" si="54"/>
        <v xml:space="preserve"> China</v>
      </c>
      <c r="L3483" s="1" t="str">
        <f>_xlfn.CONCAT(space_missions[[#This Row],[Company]],"-",space_missions[[#This Row],[Rocket]])</f>
        <v>CASC-Long March 4C</v>
      </c>
      <c r="M3483" s="1">
        <f>YEAR(space_missions[[#This Row],[Date]])</f>
        <v>2007</v>
      </c>
    </row>
    <row r="3484" spans="1:13" x14ac:dyDescent="0.3">
      <c r="A3484" s="1" t="s">
        <v>2338</v>
      </c>
      <c r="B3484" s="1" t="s">
        <v>3179</v>
      </c>
      <c r="C3484" s="2">
        <v>39400</v>
      </c>
      <c r="D3484" s="3">
        <v>0.91874999999999996</v>
      </c>
      <c r="E3484" s="1" t="s">
        <v>3614</v>
      </c>
      <c r="F3484" s="1" t="s">
        <v>3890</v>
      </c>
      <c r="G3484" s="1" t="s">
        <v>2227</v>
      </c>
      <c r="H3484" s="1" t="s">
        <v>3616</v>
      </c>
      <c r="I3484" s="1" t="s">
        <v>15</v>
      </c>
      <c r="J3484" s="1">
        <f>FIND(", ",space_missions[[#This Row],[Location]])</f>
        <v>6</v>
      </c>
      <c r="K3484" s="1" t="str">
        <f t="shared" si="54"/>
        <v xml:space="preserve"> France</v>
      </c>
      <c r="L3484" s="1" t="str">
        <f>_xlfn.CONCAT(space_missions[[#This Row],[Company]],"-",space_missions[[#This Row],[Rocket]])</f>
        <v>Arianespace-Ariane 5 ECA</v>
      </c>
      <c r="M3484" s="1">
        <f>YEAR(space_missions[[#This Row],[Date]])</f>
        <v>2007</v>
      </c>
    </row>
    <row r="3485" spans="1:13" x14ac:dyDescent="0.3">
      <c r="A3485" s="1" t="s">
        <v>3831</v>
      </c>
      <c r="B3485" s="1" t="s">
        <v>261</v>
      </c>
      <c r="C3485" s="2">
        <v>39425</v>
      </c>
      <c r="D3485" s="3">
        <v>0.10486111111111111</v>
      </c>
      <c r="E3485" s="1" t="s">
        <v>3307</v>
      </c>
      <c r="F3485" s="1" t="s">
        <v>3891</v>
      </c>
      <c r="G3485" s="1" t="s">
        <v>13</v>
      </c>
      <c r="H3485" s="1" t="s">
        <v>14</v>
      </c>
      <c r="I3485" s="1" t="s">
        <v>15</v>
      </c>
      <c r="J3485" s="1">
        <f>FIND(", ",space_missions[[#This Row],[Location]])</f>
        <v>7</v>
      </c>
      <c r="K3485" s="1" t="str">
        <f t="shared" si="54"/>
        <v xml:space="preserve"> USA</v>
      </c>
      <c r="L3485" s="1" t="str">
        <f>_xlfn.CONCAT(space_missions[[#This Row],[Company]],"-",space_missions[[#This Row],[Rocket]])</f>
        <v>ULA-Delta II 7420-10C</v>
      </c>
      <c r="M3485" s="1">
        <f>YEAR(space_missions[[#This Row],[Date]])</f>
        <v>2007</v>
      </c>
    </row>
    <row r="3486" spans="1:13" x14ac:dyDescent="0.3">
      <c r="A3486" s="1" t="s">
        <v>3831</v>
      </c>
      <c r="B3486" s="1" t="s">
        <v>521</v>
      </c>
      <c r="C3486" s="2">
        <v>39426</v>
      </c>
      <c r="D3486" s="3">
        <v>0.92013888888888884</v>
      </c>
      <c r="E3486" s="1" t="s">
        <v>3594</v>
      </c>
      <c r="F3486" s="1" t="s">
        <v>3892</v>
      </c>
      <c r="G3486" s="1" t="s">
        <v>2227</v>
      </c>
      <c r="H3486" s="1" t="s">
        <v>3596</v>
      </c>
      <c r="I3486" s="1" t="s">
        <v>15</v>
      </c>
      <c r="J3486" s="1">
        <f>FIND(", ",space_missions[[#This Row],[Location]])</f>
        <v>7</v>
      </c>
      <c r="K3486" s="1" t="str">
        <f t="shared" si="54"/>
        <v xml:space="preserve"> USA</v>
      </c>
      <c r="L3486" s="1" t="str">
        <f>_xlfn.CONCAT(space_missions[[#This Row],[Company]],"-",space_missions[[#This Row],[Rocket]])</f>
        <v>ULA-Atlas V 401</v>
      </c>
      <c r="M3486" s="1">
        <f>YEAR(space_missions[[#This Row],[Date]])</f>
        <v>2007</v>
      </c>
    </row>
    <row r="3487" spans="1:13" x14ac:dyDescent="0.3">
      <c r="A3487" s="1" t="s">
        <v>3831</v>
      </c>
      <c r="B3487" s="1" t="s">
        <v>43</v>
      </c>
      <c r="C3487" s="2">
        <v>39436</v>
      </c>
      <c r="D3487" s="3">
        <v>0.83611111111111114</v>
      </c>
      <c r="E3487" s="1" t="s">
        <v>2805</v>
      </c>
      <c r="F3487" s="1" t="s">
        <v>3893</v>
      </c>
      <c r="G3487" s="1" t="s">
        <v>13</v>
      </c>
      <c r="H3487" s="1" t="s">
        <v>14</v>
      </c>
      <c r="I3487" s="1" t="s">
        <v>15</v>
      </c>
      <c r="J3487" s="1">
        <f>FIND(", ",space_missions[[#This Row],[Location]])</f>
        <v>8</v>
      </c>
      <c r="K3487" s="1" t="str">
        <f t="shared" si="54"/>
        <v xml:space="preserve"> USA</v>
      </c>
      <c r="L3487" s="1" t="str">
        <f>_xlfn.CONCAT(space_missions[[#This Row],[Company]],"-",space_missions[[#This Row],[Rocket]])</f>
        <v>ULA-Delta II 7925</v>
      </c>
      <c r="M3487" s="1">
        <f>YEAR(space_missions[[#This Row],[Date]])</f>
        <v>2007</v>
      </c>
    </row>
    <row r="3488" spans="1:13" x14ac:dyDescent="0.3">
      <c r="A3488" s="1" t="s">
        <v>2338</v>
      </c>
      <c r="B3488" s="1" t="s">
        <v>3179</v>
      </c>
      <c r="C3488" s="2">
        <v>39437</v>
      </c>
      <c r="D3488" s="3">
        <v>0.90347222222222223</v>
      </c>
      <c r="E3488" s="1" t="s">
        <v>3757</v>
      </c>
      <c r="F3488" s="1" t="s">
        <v>3894</v>
      </c>
      <c r="G3488" s="1" t="s">
        <v>13</v>
      </c>
      <c r="H3488" s="1" t="s">
        <v>14</v>
      </c>
      <c r="I3488" s="1" t="s">
        <v>15</v>
      </c>
      <c r="J3488" s="1">
        <f>FIND(", ",space_missions[[#This Row],[Location]])</f>
        <v>6</v>
      </c>
      <c r="K3488" s="1" t="str">
        <f t="shared" si="54"/>
        <v xml:space="preserve"> France</v>
      </c>
      <c r="L3488" s="1" t="str">
        <f>_xlfn.CONCAT(space_missions[[#This Row],[Company]],"-",space_missions[[#This Row],[Rocket]])</f>
        <v>Arianespace-Ariane 5 GS</v>
      </c>
      <c r="M3488" s="1">
        <f>YEAR(space_missions[[#This Row],[Date]])</f>
        <v>2007</v>
      </c>
    </row>
    <row r="3489" spans="1:13" x14ac:dyDescent="0.3">
      <c r="A3489" s="1" t="s">
        <v>3386</v>
      </c>
      <c r="B3489" s="1" t="s">
        <v>3387</v>
      </c>
      <c r="C3489" s="2">
        <v>39462</v>
      </c>
      <c r="D3489" s="3">
        <v>0.49166666666666664</v>
      </c>
      <c r="E3489" s="1" t="s">
        <v>3388</v>
      </c>
      <c r="F3489" s="1" t="s">
        <v>3895</v>
      </c>
      <c r="G3489" s="1" t="s">
        <v>13</v>
      </c>
      <c r="H3489" s="1" t="s">
        <v>14</v>
      </c>
      <c r="I3489" s="1" t="s">
        <v>15</v>
      </c>
      <c r="J3489" s="1">
        <f>FIND(", ",space_missions[[#This Row],[Location]])</f>
        <v>11</v>
      </c>
      <c r="K3489" s="1" t="str">
        <f t="shared" si="54"/>
        <v xml:space="preserve"> Pacific Ocean</v>
      </c>
      <c r="L3489" s="1" t="str">
        <f>_xlfn.CONCAT(space_missions[[#This Row],[Company]],"-",space_missions[[#This Row],[Rocket]])</f>
        <v>Sea Launch-Zenit-3 SL</v>
      </c>
      <c r="M3489" s="1">
        <f>YEAR(space_missions[[#This Row],[Date]])</f>
        <v>2008</v>
      </c>
    </row>
    <row r="3490" spans="1:13" x14ac:dyDescent="0.3">
      <c r="A3490" s="1" t="s">
        <v>2025</v>
      </c>
      <c r="B3490" s="1" t="s">
        <v>2992</v>
      </c>
      <c r="C3490" s="2">
        <v>39468</v>
      </c>
      <c r="D3490" s="3">
        <v>0.15625</v>
      </c>
      <c r="E3490" s="1" t="s">
        <v>3849</v>
      </c>
      <c r="F3490" s="1" t="s">
        <v>3896</v>
      </c>
      <c r="G3490" s="1" t="s">
        <v>2227</v>
      </c>
      <c r="H3490" s="1" t="s">
        <v>3851</v>
      </c>
      <c r="I3490" s="1" t="s">
        <v>15</v>
      </c>
      <c r="J3490" s="1">
        <f>FIND(", ",space_missions[[#This Row],[Location]])</f>
        <v>17</v>
      </c>
      <c r="K3490" s="1" t="str">
        <f t="shared" si="54"/>
        <v xml:space="preserve"> India</v>
      </c>
      <c r="L3490" s="1" t="str">
        <f>_xlfn.CONCAT(space_missions[[#This Row],[Company]],"-",space_missions[[#This Row],[Rocket]])</f>
        <v>ISRO-PSLV-CA</v>
      </c>
      <c r="M3490" s="1">
        <f>YEAR(space_missions[[#This Row],[Date]])</f>
        <v>2008</v>
      </c>
    </row>
    <row r="3491" spans="1:13" x14ac:dyDescent="0.3">
      <c r="A3491" s="1" t="s">
        <v>54</v>
      </c>
      <c r="B3491" s="1" t="s">
        <v>749</v>
      </c>
      <c r="C3491" s="2">
        <v>39485</v>
      </c>
      <c r="D3491" s="3">
        <v>0.82291666666666663</v>
      </c>
      <c r="E3491" s="1" t="s">
        <v>2440</v>
      </c>
      <c r="F3491" s="1" t="s">
        <v>3897</v>
      </c>
      <c r="G3491" s="1" t="s">
        <v>13</v>
      </c>
      <c r="H3491" s="1" t="s">
        <v>2129</v>
      </c>
      <c r="I3491" s="1" t="s">
        <v>15</v>
      </c>
      <c r="J3491" s="1">
        <f>FIND(", ",space_missions[[#This Row],[Location]])</f>
        <v>7</v>
      </c>
      <c r="K3491" s="1" t="str">
        <f t="shared" si="54"/>
        <v xml:space="preserve"> USA</v>
      </c>
      <c r="L3491" s="1" t="str">
        <f>_xlfn.CONCAT(space_missions[[#This Row],[Company]],"-",space_missions[[#This Row],[Rocket]])</f>
        <v>NASA-Space Shuttle Atlantis</v>
      </c>
      <c r="M3491" s="1">
        <f>YEAR(space_missions[[#This Row],[Date]])</f>
        <v>2008</v>
      </c>
    </row>
    <row r="3492" spans="1:13" x14ac:dyDescent="0.3">
      <c r="A3492" s="1" t="s">
        <v>1620</v>
      </c>
      <c r="B3492" s="1" t="s">
        <v>1621</v>
      </c>
      <c r="C3492" s="2">
        <v>39501</v>
      </c>
      <c r="D3492" s="3">
        <v>0.37152777777777779</v>
      </c>
      <c r="E3492" s="1" t="s">
        <v>3542</v>
      </c>
      <c r="F3492" s="1" t="s">
        <v>3898</v>
      </c>
      <c r="G3492" s="1" t="s">
        <v>2227</v>
      </c>
      <c r="H3492" s="1" t="s">
        <v>3544</v>
      </c>
      <c r="I3492" s="1" t="s">
        <v>15</v>
      </c>
      <c r="J3492" s="1">
        <f>FIND(", ",space_missions[[#This Row],[Location]])</f>
        <v>6</v>
      </c>
      <c r="K3492" s="1" t="str">
        <f t="shared" si="54"/>
        <v xml:space="preserve"> Japan</v>
      </c>
      <c r="L3492" s="1" t="str">
        <f>_xlfn.CONCAT(space_missions[[#This Row],[Company]],"-",space_missions[[#This Row],[Rocket]])</f>
        <v>MHI-H-IIA 202</v>
      </c>
      <c r="M3492" s="1">
        <f>YEAR(space_missions[[#This Row],[Date]])</f>
        <v>2008</v>
      </c>
    </row>
    <row r="3493" spans="1:13" x14ac:dyDescent="0.3">
      <c r="A3493" s="1" t="s">
        <v>2338</v>
      </c>
      <c r="B3493" s="1" t="s">
        <v>3179</v>
      </c>
      <c r="C3493" s="2">
        <v>39516</v>
      </c>
      <c r="D3493" s="3">
        <v>0.16875000000000001</v>
      </c>
      <c r="E3493" s="1" t="s">
        <v>3899</v>
      </c>
      <c r="F3493" s="1" t="s">
        <v>3900</v>
      </c>
      <c r="G3493" s="1" t="s">
        <v>13</v>
      </c>
      <c r="H3493" s="1" t="s">
        <v>14</v>
      </c>
      <c r="I3493" s="1" t="s">
        <v>15</v>
      </c>
      <c r="J3493" s="1">
        <f>FIND(", ",space_missions[[#This Row],[Location]])</f>
        <v>6</v>
      </c>
      <c r="K3493" s="1" t="str">
        <f t="shared" si="54"/>
        <v xml:space="preserve"> France</v>
      </c>
      <c r="L3493" s="1" t="str">
        <f>_xlfn.CONCAT(space_missions[[#This Row],[Company]],"-",space_missions[[#This Row],[Rocket]])</f>
        <v>Arianespace-Ariane 5 ES</v>
      </c>
      <c r="M3493" s="1">
        <f>YEAR(space_missions[[#This Row],[Date]])</f>
        <v>2008</v>
      </c>
    </row>
    <row r="3494" spans="1:13" x14ac:dyDescent="0.3">
      <c r="A3494" s="1" t="s">
        <v>54</v>
      </c>
      <c r="B3494" s="1" t="s">
        <v>749</v>
      </c>
      <c r="C3494" s="2">
        <v>39518</v>
      </c>
      <c r="D3494" s="3">
        <v>0.26944444444444443</v>
      </c>
      <c r="E3494" s="1" t="s">
        <v>2892</v>
      </c>
      <c r="F3494" s="1" t="s">
        <v>3901</v>
      </c>
      <c r="G3494" s="1" t="s">
        <v>13</v>
      </c>
      <c r="H3494" s="1" t="s">
        <v>2129</v>
      </c>
      <c r="I3494" s="1" t="s">
        <v>15</v>
      </c>
      <c r="J3494" s="1">
        <f>FIND(", ",space_missions[[#This Row],[Location]])</f>
        <v>7</v>
      </c>
      <c r="K3494" s="1" t="str">
        <f t="shared" si="54"/>
        <v xml:space="preserve"> USA</v>
      </c>
      <c r="L3494" s="1" t="str">
        <f>_xlfn.CONCAT(space_missions[[#This Row],[Company]],"-",space_missions[[#This Row],[Rocket]])</f>
        <v>NASA-Space Shuttle Endeavour</v>
      </c>
      <c r="M3494" s="1">
        <f>YEAR(space_missions[[#This Row],[Date]])</f>
        <v>2008</v>
      </c>
    </row>
    <row r="3495" spans="1:13" x14ac:dyDescent="0.3">
      <c r="A3495" s="1" t="s">
        <v>3831</v>
      </c>
      <c r="B3495" s="1" t="s">
        <v>171</v>
      </c>
      <c r="C3495" s="2">
        <v>39520</v>
      </c>
      <c r="D3495" s="3">
        <v>0.41805555555555557</v>
      </c>
      <c r="E3495" s="1" t="s">
        <v>3790</v>
      </c>
      <c r="F3495" s="1" t="s">
        <v>3902</v>
      </c>
      <c r="G3495" s="1" t="s">
        <v>13</v>
      </c>
      <c r="H3495" s="1" t="s">
        <v>3792</v>
      </c>
      <c r="I3495" s="1" t="s">
        <v>15</v>
      </c>
      <c r="J3495" s="1">
        <f>FIND(", ",space_missions[[#This Row],[Location]])</f>
        <v>7</v>
      </c>
      <c r="K3495" s="1" t="str">
        <f t="shared" si="54"/>
        <v xml:space="preserve"> USA</v>
      </c>
      <c r="L3495" s="1" t="str">
        <f>_xlfn.CONCAT(space_missions[[#This Row],[Company]],"-",space_missions[[#This Row],[Rocket]])</f>
        <v>ULA-Atlas V 411</v>
      </c>
      <c r="M3495" s="1">
        <f>YEAR(space_missions[[#This Row],[Date]])</f>
        <v>2008</v>
      </c>
    </row>
    <row r="3496" spans="1:13" x14ac:dyDescent="0.3">
      <c r="A3496" s="1" t="s">
        <v>3831</v>
      </c>
      <c r="B3496" s="1" t="s">
        <v>43</v>
      </c>
      <c r="C3496" s="2">
        <v>39522</v>
      </c>
      <c r="D3496" s="3">
        <v>0.25694444444444442</v>
      </c>
      <c r="E3496" s="1" t="s">
        <v>2805</v>
      </c>
      <c r="F3496" s="1" t="s">
        <v>3903</v>
      </c>
      <c r="G3496" s="1" t="s">
        <v>13</v>
      </c>
      <c r="H3496" s="1" t="s">
        <v>14</v>
      </c>
      <c r="I3496" s="1" t="s">
        <v>15</v>
      </c>
      <c r="J3496" s="1">
        <f>FIND(", ",space_missions[[#This Row],[Location]])</f>
        <v>8</v>
      </c>
      <c r="K3496" s="1" t="str">
        <f t="shared" si="54"/>
        <v xml:space="preserve"> USA</v>
      </c>
      <c r="L3496" s="1" t="str">
        <f>_xlfn.CONCAT(space_missions[[#This Row],[Company]],"-",space_missions[[#This Row],[Rocket]])</f>
        <v>ULA-Delta II 7925</v>
      </c>
      <c r="M3496" s="1">
        <f>YEAR(space_missions[[#This Row],[Date]])</f>
        <v>2008</v>
      </c>
    </row>
    <row r="3497" spans="1:13" x14ac:dyDescent="0.3">
      <c r="A3497" s="1" t="s">
        <v>3386</v>
      </c>
      <c r="B3497" s="1" t="s">
        <v>3387</v>
      </c>
      <c r="C3497" s="2">
        <v>39526</v>
      </c>
      <c r="D3497" s="3">
        <v>0.94930555555555551</v>
      </c>
      <c r="E3497" s="1" t="s">
        <v>3388</v>
      </c>
      <c r="F3497" s="1" t="s">
        <v>3904</v>
      </c>
      <c r="G3497" s="1" t="s">
        <v>13</v>
      </c>
      <c r="H3497" s="1" t="s">
        <v>14</v>
      </c>
      <c r="I3497" s="1" t="s">
        <v>15</v>
      </c>
      <c r="J3497" s="1">
        <f>FIND(", ",space_missions[[#This Row],[Location]])</f>
        <v>11</v>
      </c>
      <c r="K3497" s="1" t="str">
        <f t="shared" si="54"/>
        <v xml:space="preserve"> Pacific Ocean</v>
      </c>
      <c r="L3497" s="1" t="str">
        <f>_xlfn.CONCAT(space_missions[[#This Row],[Company]],"-",space_missions[[#This Row],[Rocket]])</f>
        <v>Sea Launch-Zenit-3 SL</v>
      </c>
      <c r="M3497" s="1">
        <f>YEAR(space_missions[[#This Row],[Date]])</f>
        <v>2008</v>
      </c>
    </row>
    <row r="3498" spans="1:13" x14ac:dyDescent="0.3">
      <c r="A3498" s="1" t="s">
        <v>2882</v>
      </c>
      <c r="B3498" s="1" t="s">
        <v>961</v>
      </c>
      <c r="C3498" s="2">
        <v>39534</v>
      </c>
      <c r="D3498" s="3">
        <v>0.71944444444444444</v>
      </c>
      <c r="E3498" s="1" t="s">
        <v>685</v>
      </c>
      <c r="F3498" s="1" t="s">
        <v>3905</v>
      </c>
      <c r="G3498" s="1" t="s">
        <v>13</v>
      </c>
      <c r="H3498" s="1" t="s">
        <v>14</v>
      </c>
      <c r="I3498" s="1" t="s">
        <v>15</v>
      </c>
      <c r="J3498" s="1">
        <f>FIND(", ",space_missions[[#This Row],[Location]])</f>
        <v>11</v>
      </c>
      <c r="K3498" s="1" t="str">
        <f t="shared" si="54"/>
        <v xml:space="preserve"> Russia</v>
      </c>
      <c r="L3498" s="1" t="str">
        <f>_xlfn.CONCAT(space_missions[[#This Row],[Company]],"-",space_missions[[#This Row],[Rocket]])</f>
        <v>VKS RF-Cosmos-3M (11K65M)</v>
      </c>
      <c r="M3498" s="1">
        <f>YEAR(space_missions[[#This Row],[Date]])</f>
        <v>2008</v>
      </c>
    </row>
    <row r="3499" spans="1:13" x14ac:dyDescent="0.3">
      <c r="A3499" s="1" t="s">
        <v>3831</v>
      </c>
      <c r="B3499" s="1" t="s">
        <v>521</v>
      </c>
      <c r="C3499" s="2">
        <v>39552</v>
      </c>
      <c r="D3499" s="3">
        <v>0.84166666666666667</v>
      </c>
      <c r="E3499" s="1" t="s">
        <v>3880</v>
      </c>
      <c r="F3499" s="1" t="s">
        <v>3906</v>
      </c>
      <c r="G3499" s="1" t="s">
        <v>2227</v>
      </c>
      <c r="H3499" s="1" t="s">
        <v>3882</v>
      </c>
      <c r="I3499" s="1" t="s">
        <v>15</v>
      </c>
      <c r="J3499" s="1">
        <f>FIND(", ",space_missions[[#This Row],[Location]])</f>
        <v>7</v>
      </c>
      <c r="K3499" s="1" t="str">
        <f t="shared" si="54"/>
        <v xml:space="preserve"> USA</v>
      </c>
      <c r="L3499" s="1" t="str">
        <f>_xlfn.CONCAT(space_missions[[#This Row],[Company]],"-",space_missions[[#This Row],[Rocket]])</f>
        <v>ULA-Atlas V 421</v>
      </c>
      <c r="M3499" s="1">
        <f>YEAR(space_missions[[#This Row],[Date]])</f>
        <v>2008</v>
      </c>
    </row>
    <row r="3500" spans="1:13" x14ac:dyDescent="0.3">
      <c r="A3500" s="1" t="s">
        <v>2740</v>
      </c>
      <c r="B3500" s="1" t="s">
        <v>3496</v>
      </c>
      <c r="C3500" s="2">
        <v>39553</v>
      </c>
      <c r="D3500" s="3">
        <v>0.70902777777777781</v>
      </c>
      <c r="E3500" s="1" t="s">
        <v>3043</v>
      </c>
      <c r="F3500" s="1" t="s">
        <v>3907</v>
      </c>
      <c r="G3500" s="1" t="s">
        <v>2227</v>
      </c>
      <c r="H3500" s="1" t="s">
        <v>2744</v>
      </c>
      <c r="I3500" s="1" t="s">
        <v>15</v>
      </c>
      <c r="J3500" s="1">
        <f>FIND(", ",space_missions[[#This Row],[Location]])</f>
        <v>10</v>
      </c>
      <c r="K3500" s="1" t="str">
        <f t="shared" si="54"/>
        <v xml:space="preserve"> USA</v>
      </c>
      <c r="L3500" s="1" t="str">
        <f>_xlfn.CONCAT(space_missions[[#This Row],[Company]],"-",space_missions[[#This Row],[Rocket]])</f>
        <v>Northrop-Pegasus XL</v>
      </c>
      <c r="M3500" s="1">
        <f>YEAR(space_missions[[#This Row],[Date]])</f>
        <v>2008</v>
      </c>
    </row>
    <row r="3501" spans="1:13" x14ac:dyDescent="0.3">
      <c r="A3501" s="1" t="s">
        <v>2338</v>
      </c>
      <c r="B3501" s="1" t="s">
        <v>3179</v>
      </c>
      <c r="C3501" s="2">
        <v>39556</v>
      </c>
      <c r="D3501" s="3">
        <v>0.92847222222222225</v>
      </c>
      <c r="E3501" s="1" t="s">
        <v>3614</v>
      </c>
      <c r="F3501" s="1" t="s">
        <v>3908</v>
      </c>
      <c r="G3501" s="1" t="s">
        <v>2227</v>
      </c>
      <c r="H3501" s="1" t="s">
        <v>3616</v>
      </c>
      <c r="I3501" s="1" t="s">
        <v>15</v>
      </c>
      <c r="J3501" s="1">
        <f>FIND(", ",space_missions[[#This Row],[Location]])</f>
        <v>6</v>
      </c>
      <c r="K3501" s="1" t="str">
        <f t="shared" si="54"/>
        <v xml:space="preserve"> France</v>
      </c>
      <c r="L3501" s="1" t="str">
        <f>_xlfn.CONCAT(space_missions[[#This Row],[Company]],"-",space_missions[[#This Row],[Rocket]])</f>
        <v>Arianespace-Ariane 5 ECA</v>
      </c>
      <c r="M3501" s="1">
        <f>YEAR(space_missions[[#This Row],[Date]])</f>
        <v>2008</v>
      </c>
    </row>
    <row r="3502" spans="1:13" x14ac:dyDescent="0.3">
      <c r="A3502" s="1" t="s">
        <v>973</v>
      </c>
      <c r="B3502" s="1" t="s">
        <v>2769</v>
      </c>
      <c r="C3502" s="2">
        <v>39563</v>
      </c>
      <c r="D3502" s="3">
        <v>0.64930555555555558</v>
      </c>
      <c r="E3502" s="1" t="s">
        <v>3909</v>
      </c>
      <c r="F3502" s="1" t="s">
        <v>3910</v>
      </c>
      <c r="G3502" s="1" t="s">
        <v>13</v>
      </c>
      <c r="H3502" s="1" t="s">
        <v>3911</v>
      </c>
      <c r="I3502" s="1" t="s">
        <v>15</v>
      </c>
      <c r="J3502" s="1">
        <f>FIND(", ",space_missions[[#This Row],[Location]])</f>
        <v>5</v>
      </c>
      <c r="K3502" s="1" t="str">
        <f t="shared" si="54"/>
        <v xml:space="preserve"> China</v>
      </c>
      <c r="L3502" s="1" t="str">
        <f>_xlfn.CONCAT(space_missions[[#This Row],[Company]],"-",space_missions[[#This Row],[Rocket]])</f>
        <v>CASC-Long March 3C</v>
      </c>
      <c r="M3502" s="1">
        <f>YEAR(space_missions[[#This Row],[Date]])</f>
        <v>2008</v>
      </c>
    </row>
    <row r="3503" spans="1:13" x14ac:dyDescent="0.3">
      <c r="A3503" s="1" t="s">
        <v>2025</v>
      </c>
      <c r="B3503" s="1" t="s">
        <v>3746</v>
      </c>
      <c r="C3503" s="2">
        <v>39566</v>
      </c>
      <c r="D3503" s="3">
        <v>0.16180555555555556</v>
      </c>
      <c r="E3503" s="1" t="s">
        <v>3849</v>
      </c>
      <c r="F3503" s="1" t="s">
        <v>3912</v>
      </c>
      <c r="G3503" s="1" t="s">
        <v>2227</v>
      </c>
      <c r="H3503" s="1" t="s">
        <v>3851</v>
      </c>
      <c r="I3503" s="1" t="s">
        <v>15</v>
      </c>
      <c r="J3503" s="1">
        <f>FIND(", ",space_missions[[#This Row],[Location]])</f>
        <v>18</v>
      </c>
      <c r="K3503" s="1" t="str">
        <f t="shared" si="54"/>
        <v xml:space="preserve"> India</v>
      </c>
      <c r="L3503" s="1" t="str">
        <f>_xlfn.CONCAT(space_missions[[#This Row],[Company]],"-",space_missions[[#This Row],[Rocket]])</f>
        <v>ISRO-PSLV-CA</v>
      </c>
      <c r="M3503" s="1">
        <f>YEAR(space_missions[[#This Row],[Date]])</f>
        <v>2008</v>
      </c>
    </row>
    <row r="3504" spans="1:13" x14ac:dyDescent="0.3">
      <c r="A3504" s="1" t="s">
        <v>3913</v>
      </c>
      <c r="B3504" s="1" t="s">
        <v>2404</v>
      </c>
      <c r="C3504" s="2">
        <v>39566</v>
      </c>
      <c r="D3504" s="3">
        <v>0.20833333333333334</v>
      </c>
      <c r="E3504" s="1" t="s">
        <v>3914</v>
      </c>
      <c r="F3504" s="1" t="s">
        <v>3915</v>
      </c>
      <c r="G3504" s="1" t="s">
        <v>13</v>
      </c>
      <c r="H3504" s="1" t="s">
        <v>14</v>
      </c>
      <c r="I3504" s="1" t="s">
        <v>56</v>
      </c>
      <c r="J3504" s="1">
        <f>FIND(", ",space_missions[[#This Row],[Location]])</f>
        <v>10</v>
      </c>
      <c r="K3504" s="1" t="str">
        <f t="shared" si="54"/>
        <v xml:space="preserve"> Kazakhstan</v>
      </c>
      <c r="L3504" s="1" t="str">
        <f>_xlfn.CONCAT(space_missions[[#This Row],[Company]],"-",space_missions[[#This Row],[Rocket]])</f>
        <v>Land Launch-Zenit-3 SLB</v>
      </c>
      <c r="M3504" s="1">
        <f>YEAR(space_missions[[#This Row],[Date]])</f>
        <v>2008</v>
      </c>
    </row>
    <row r="3505" spans="1:13" x14ac:dyDescent="0.3">
      <c r="A3505" s="1" t="s">
        <v>3386</v>
      </c>
      <c r="B3505" s="1" t="s">
        <v>3387</v>
      </c>
      <c r="C3505" s="2">
        <v>39589</v>
      </c>
      <c r="D3505" s="3">
        <v>0.40416666666666667</v>
      </c>
      <c r="E3505" s="1" t="s">
        <v>3388</v>
      </c>
      <c r="F3505" s="1" t="s">
        <v>3916</v>
      </c>
      <c r="G3505" s="1" t="s">
        <v>13</v>
      </c>
      <c r="H3505" s="1" t="s">
        <v>14</v>
      </c>
      <c r="I3505" s="1" t="s">
        <v>15</v>
      </c>
      <c r="J3505" s="1">
        <f>FIND(", ",space_missions[[#This Row],[Location]])</f>
        <v>11</v>
      </c>
      <c r="K3505" s="1" t="str">
        <f t="shared" si="54"/>
        <v xml:space="preserve"> Pacific Ocean</v>
      </c>
      <c r="L3505" s="1" t="str">
        <f>_xlfn.CONCAT(space_missions[[#This Row],[Company]],"-",space_missions[[#This Row],[Rocket]])</f>
        <v>Sea Launch-Zenit-3 SL</v>
      </c>
      <c r="M3505" s="1">
        <f>YEAR(space_missions[[#This Row],[Date]])</f>
        <v>2008</v>
      </c>
    </row>
    <row r="3506" spans="1:13" x14ac:dyDescent="0.3">
      <c r="A3506" s="1" t="s">
        <v>2882</v>
      </c>
      <c r="B3506" s="1" t="s">
        <v>661</v>
      </c>
      <c r="C3506" s="2">
        <v>39591</v>
      </c>
      <c r="D3506" s="3">
        <v>0.63888888888888884</v>
      </c>
      <c r="E3506" s="1" t="s">
        <v>3470</v>
      </c>
      <c r="F3506" s="1" t="s">
        <v>3917</v>
      </c>
      <c r="G3506" s="1" t="s">
        <v>13</v>
      </c>
      <c r="H3506" s="1" t="s">
        <v>3472</v>
      </c>
      <c r="I3506" s="1" t="s">
        <v>15</v>
      </c>
      <c r="J3506" s="1">
        <f>FIND(", ",space_missions[[#This Row],[Location]])</f>
        <v>11</v>
      </c>
      <c r="K3506" s="1" t="str">
        <f t="shared" si="54"/>
        <v xml:space="preserve"> Russia</v>
      </c>
      <c r="L3506" s="1" t="str">
        <f>_xlfn.CONCAT(space_missions[[#This Row],[Company]],"-",space_missions[[#This Row],[Rocket]])</f>
        <v>VKS RF-Rokot/Briz KM</v>
      </c>
      <c r="M3506" s="1">
        <f>YEAR(space_missions[[#This Row],[Date]])</f>
        <v>2008</v>
      </c>
    </row>
    <row r="3507" spans="1:13" x14ac:dyDescent="0.3">
      <c r="A3507" s="1" t="s">
        <v>973</v>
      </c>
      <c r="B3507" s="1" t="s">
        <v>3258</v>
      </c>
      <c r="C3507" s="2">
        <v>39595</v>
      </c>
      <c r="D3507" s="3">
        <v>0.12638888888888888</v>
      </c>
      <c r="E3507" s="1" t="s">
        <v>3794</v>
      </c>
      <c r="F3507" s="1" t="s">
        <v>3918</v>
      </c>
      <c r="G3507" s="1" t="s">
        <v>2227</v>
      </c>
      <c r="H3507" s="1" t="s">
        <v>3404</v>
      </c>
      <c r="I3507" s="1" t="s">
        <v>15</v>
      </c>
      <c r="J3507" s="1">
        <f>FIND(", ",space_missions[[#This Row],[Location]])</f>
        <v>5</v>
      </c>
      <c r="K3507" s="1" t="str">
        <f t="shared" si="54"/>
        <v xml:space="preserve"> China</v>
      </c>
      <c r="L3507" s="1" t="str">
        <f>_xlfn.CONCAT(space_missions[[#This Row],[Company]],"-",space_missions[[#This Row],[Rocket]])</f>
        <v>CASC-Long March 4C</v>
      </c>
      <c r="M3507" s="1">
        <f>YEAR(space_missions[[#This Row],[Date]])</f>
        <v>2008</v>
      </c>
    </row>
    <row r="3508" spans="1:13" x14ac:dyDescent="0.3">
      <c r="A3508" s="1" t="s">
        <v>54</v>
      </c>
      <c r="B3508" s="1" t="s">
        <v>749</v>
      </c>
      <c r="C3508" s="2">
        <v>39599</v>
      </c>
      <c r="D3508" s="3">
        <v>0.87638888888888888</v>
      </c>
      <c r="E3508" s="1" t="s">
        <v>2362</v>
      </c>
      <c r="F3508" s="1" t="s">
        <v>3919</v>
      </c>
      <c r="G3508" s="1" t="s">
        <v>13</v>
      </c>
      <c r="H3508" s="1" t="s">
        <v>2129</v>
      </c>
      <c r="I3508" s="1" t="s">
        <v>15</v>
      </c>
      <c r="J3508" s="1">
        <f>FIND(", ",space_missions[[#This Row],[Location]])</f>
        <v>7</v>
      </c>
      <c r="K3508" s="1" t="str">
        <f t="shared" si="54"/>
        <v xml:space="preserve"> USA</v>
      </c>
      <c r="L3508" s="1" t="str">
        <f>_xlfn.CONCAT(space_missions[[#This Row],[Company]],"-",space_missions[[#This Row],[Rocket]])</f>
        <v>NASA-Space Shuttle Discovery</v>
      </c>
      <c r="M3508" s="1">
        <f>YEAR(space_missions[[#This Row],[Date]])</f>
        <v>2008</v>
      </c>
    </row>
    <row r="3509" spans="1:13" x14ac:dyDescent="0.3">
      <c r="A3509" s="1" t="s">
        <v>973</v>
      </c>
      <c r="B3509" s="1" t="s">
        <v>2769</v>
      </c>
      <c r="C3509" s="2">
        <v>39608</v>
      </c>
      <c r="D3509" s="3">
        <v>0.51041666666666663</v>
      </c>
      <c r="E3509" s="1" t="s">
        <v>3159</v>
      </c>
      <c r="F3509" s="1" t="s">
        <v>3920</v>
      </c>
      <c r="G3509" s="1" t="s">
        <v>13</v>
      </c>
      <c r="H3509" s="1" t="s">
        <v>14</v>
      </c>
      <c r="I3509" s="1" t="s">
        <v>15</v>
      </c>
      <c r="J3509" s="1">
        <f>FIND(", ",space_missions[[#This Row],[Location]])</f>
        <v>5</v>
      </c>
      <c r="K3509" s="1" t="str">
        <f t="shared" si="54"/>
        <v xml:space="preserve"> China</v>
      </c>
      <c r="L3509" s="1" t="str">
        <f>_xlfn.CONCAT(space_missions[[#This Row],[Company]],"-",space_missions[[#This Row],[Rocket]])</f>
        <v>CASC-Long March 3B</v>
      </c>
      <c r="M3509" s="1">
        <f>YEAR(space_missions[[#This Row],[Date]])</f>
        <v>2008</v>
      </c>
    </row>
    <row r="3510" spans="1:13" x14ac:dyDescent="0.3">
      <c r="A3510" s="1" t="s">
        <v>3831</v>
      </c>
      <c r="B3510" s="1" t="s">
        <v>102</v>
      </c>
      <c r="C3510" s="2">
        <v>39610</v>
      </c>
      <c r="D3510" s="3">
        <v>0.67013888888888884</v>
      </c>
      <c r="E3510" s="1" t="s">
        <v>3921</v>
      </c>
      <c r="F3510" s="1" t="s">
        <v>3922</v>
      </c>
      <c r="G3510" s="1" t="s">
        <v>13</v>
      </c>
      <c r="H3510" s="1" t="s">
        <v>14</v>
      </c>
      <c r="I3510" s="1" t="s">
        <v>15</v>
      </c>
      <c r="J3510" s="1">
        <f>FIND(", ",space_missions[[#This Row],[Location]])</f>
        <v>8</v>
      </c>
      <c r="K3510" s="1" t="str">
        <f t="shared" si="54"/>
        <v xml:space="preserve"> USA</v>
      </c>
      <c r="L3510" s="1" t="str">
        <f>_xlfn.CONCAT(space_missions[[#This Row],[Company]],"-",space_missions[[#This Row],[Rocket]])</f>
        <v>ULA-Delta II 7920H-10C</v>
      </c>
      <c r="M3510" s="1">
        <f>YEAR(space_missions[[#This Row],[Date]])</f>
        <v>2008</v>
      </c>
    </row>
    <row r="3511" spans="1:13" x14ac:dyDescent="0.3">
      <c r="A3511" s="1" t="s">
        <v>2338</v>
      </c>
      <c r="B3511" s="1" t="s">
        <v>3179</v>
      </c>
      <c r="C3511" s="2">
        <v>39611</v>
      </c>
      <c r="D3511" s="3">
        <v>0.92013888888888884</v>
      </c>
      <c r="E3511" s="1" t="s">
        <v>3614</v>
      </c>
      <c r="F3511" s="1" t="s">
        <v>3923</v>
      </c>
      <c r="G3511" s="1" t="s">
        <v>2227</v>
      </c>
      <c r="H3511" s="1" t="s">
        <v>3616</v>
      </c>
      <c r="I3511" s="1" t="s">
        <v>15</v>
      </c>
      <c r="J3511" s="1">
        <f>FIND(", ",space_missions[[#This Row],[Location]])</f>
        <v>6</v>
      </c>
      <c r="K3511" s="1" t="str">
        <f t="shared" si="54"/>
        <v xml:space="preserve"> France</v>
      </c>
      <c r="L3511" s="1" t="str">
        <f>_xlfn.CONCAT(space_missions[[#This Row],[Company]],"-",space_missions[[#This Row],[Rocket]])</f>
        <v>Arianespace-Ariane 5 ECA</v>
      </c>
      <c r="M3511" s="1">
        <f>YEAR(space_missions[[#This Row],[Date]])</f>
        <v>2008</v>
      </c>
    </row>
    <row r="3512" spans="1:13" x14ac:dyDescent="0.3">
      <c r="A3512" s="1" t="s">
        <v>2882</v>
      </c>
      <c r="B3512" s="1" t="s">
        <v>961</v>
      </c>
      <c r="C3512" s="2">
        <v>39618</v>
      </c>
      <c r="D3512" s="3">
        <v>0.27500000000000002</v>
      </c>
      <c r="E3512" s="1" t="s">
        <v>685</v>
      </c>
      <c r="F3512" s="1" t="s">
        <v>3924</v>
      </c>
      <c r="G3512" s="1" t="s">
        <v>13</v>
      </c>
      <c r="H3512" s="1" t="s">
        <v>14</v>
      </c>
      <c r="I3512" s="1" t="s">
        <v>15</v>
      </c>
      <c r="J3512" s="1">
        <f>FIND(", ",space_missions[[#This Row],[Location]])</f>
        <v>11</v>
      </c>
      <c r="K3512" s="1" t="str">
        <f t="shared" si="54"/>
        <v xml:space="preserve"> Russia</v>
      </c>
      <c r="L3512" s="1" t="str">
        <f>_xlfn.CONCAT(space_missions[[#This Row],[Company]],"-",space_missions[[#This Row],[Rocket]])</f>
        <v>VKS RF-Cosmos-3M (11K65M)</v>
      </c>
      <c r="M3512" s="1">
        <f>YEAR(space_missions[[#This Row],[Date]])</f>
        <v>2008</v>
      </c>
    </row>
    <row r="3513" spans="1:13" x14ac:dyDescent="0.3">
      <c r="A3513" s="1" t="s">
        <v>3831</v>
      </c>
      <c r="B3513" s="1" t="s">
        <v>261</v>
      </c>
      <c r="C3513" s="2">
        <v>39619</v>
      </c>
      <c r="D3513" s="3">
        <v>0.32361111111111113</v>
      </c>
      <c r="E3513" s="1" t="s">
        <v>3413</v>
      </c>
      <c r="F3513" s="1" t="s">
        <v>3925</v>
      </c>
      <c r="G3513" s="1" t="s">
        <v>13</v>
      </c>
      <c r="H3513" s="1" t="s">
        <v>14</v>
      </c>
      <c r="I3513" s="1" t="s">
        <v>15</v>
      </c>
      <c r="J3513" s="1">
        <f>FIND(", ",space_missions[[#This Row],[Location]])</f>
        <v>7</v>
      </c>
      <c r="K3513" s="1" t="str">
        <f t="shared" si="54"/>
        <v xml:space="preserve"> USA</v>
      </c>
      <c r="L3513" s="1" t="str">
        <f>_xlfn.CONCAT(space_missions[[#This Row],[Company]],"-",space_missions[[#This Row],[Rocket]])</f>
        <v>ULA-Delta II 7320-10C</v>
      </c>
      <c r="M3513" s="1">
        <f>YEAR(space_missions[[#This Row],[Date]])</f>
        <v>2008</v>
      </c>
    </row>
    <row r="3514" spans="1:13" x14ac:dyDescent="0.3">
      <c r="A3514" s="1" t="s">
        <v>2338</v>
      </c>
      <c r="B3514" s="1" t="s">
        <v>3179</v>
      </c>
      <c r="C3514" s="2">
        <v>39636</v>
      </c>
      <c r="D3514" s="3">
        <v>0.90763888888888888</v>
      </c>
      <c r="E3514" s="1" t="s">
        <v>3614</v>
      </c>
      <c r="F3514" s="1" t="s">
        <v>3926</v>
      </c>
      <c r="G3514" s="1" t="s">
        <v>2227</v>
      </c>
      <c r="H3514" s="1" t="s">
        <v>3616</v>
      </c>
      <c r="I3514" s="1" t="s">
        <v>15</v>
      </c>
      <c r="J3514" s="1">
        <f>FIND(", ",space_missions[[#This Row],[Location]])</f>
        <v>6</v>
      </c>
      <c r="K3514" s="1" t="str">
        <f t="shared" si="54"/>
        <v xml:space="preserve"> France</v>
      </c>
      <c r="L3514" s="1" t="str">
        <f>_xlfn.CONCAT(space_missions[[#This Row],[Company]],"-",space_missions[[#This Row],[Rocket]])</f>
        <v>Arianespace-Ariane 5 ECA</v>
      </c>
      <c r="M3514" s="1">
        <f>YEAR(space_missions[[#This Row],[Date]])</f>
        <v>2008</v>
      </c>
    </row>
    <row r="3515" spans="1:13" x14ac:dyDescent="0.3">
      <c r="A3515" s="1" t="s">
        <v>3386</v>
      </c>
      <c r="B3515" s="1" t="s">
        <v>3387</v>
      </c>
      <c r="C3515" s="2">
        <v>39645</v>
      </c>
      <c r="D3515" s="3">
        <v>0.22222222222222221</v>
      </c>
      <c r="E3515" s="1" t="s">
        <v>3388</v>
      </c>
      <c r="F3515" s="1" t="s">
        <v>3927</v>
      </c>
      <c r="G3515" s="1" t="s">
        <v>13</v>
      </c>
      <c r="H3515" s="1" t="s">
        <v>14</v>
      </c>
      <c r="I3515" s="1" t="s">
        <v>15</v>
      </c>
      <c r="J3515" s="1">
        <f>FIND(", ",space_missions[[#This Row],[Location]])</f>
        <v>11</v>
      </c>
      <c r="K3515" s="1" t="str">
        <f t="shared" si="54"/>
        <v xml:space="preserve"> Pacific Ocean</v>
      </c>
      <c r="L3515" s="1" t="str">
        <f>_xlfn.CONCAT(space_missions[[#This Row],[Company]],"-",space_missions[[#This Row],[Rocket]])</f>
        <v>Sea Launch-Zenit-3 SL</v>
      </c>
      <c r="M3515" s="1">
        <f>YEAR(space_missions[[#This Row],[Date]])</f>
        <v>2008</v>
      </c>
    </row>
    <row r="3516" spans="1:13" x14ac:dyDescent="0.3">
      <c r="A3516" s="1" t="s">
        <v>2882</v>
      </c>
      <c r="B3516" s="1" t="s">
        <v>961</v>
      </c>
      <c r="C3516" s="2">
        <v>39651</v>
      </c>
      <c r="D3516" s="3">
        <v>0.1111111111111111</v>
      </c>
      <c r="E3516" s="1" t="s">
        <v>685</v>
      </c>
      <c r="F3516" s="1" t="s">
        <v>3928</v>
      </c>
      <c r="G3516" s="1" t="s">
        <v>13</v>
      </c>
      <c r="H3516" s="1" t="s">
        <v>14</v>
      </c>
      <c r="I3516" s="1" t="s">
        <v>15</v>
      </c>
      <c r="J3516" s="1">
        <f>FIND(", ",space_missions[[#This Row],[Location]])</f>
        <v>11</v>
      </c>
      <c r="K3516" s="1" t="str">
        <f t="shared" si="54"/>
        <v xml:space="preserve"> Russia</v>
      </c>
      <c r="L3516" s="1" t="str">
        <f>_xlfn.CONCAT(space_missions[[#This Row],[Company]],"-",space_missions[[#This Row],[Rocket]])</f>
        <v>VKS RF-Cosmos-3M (11K65M)</v>
      </c>
      <c r="M3516" s="1">
        <f>YEAR(space_missions[[#This Row],[Date]])</f>
        <v>2008</v>
      </c>
    </row>
    <row r="3517" spans="1:13" x14ac:dyDescent="0.3">
      <c r="A3517" s="1" t="s">
        <v>3782</v>
      </c>
      <c r="B3517" s="1" t="s">
        <v>3783</v>
      </c>
      <c r="C3517" s="2">
        <v>39663</v>
      </c>
      <c r="D3517" s="3">
        <v>0.14861111111111111</v>
      </c>
      <c r="E3517" s="1" t="s">
        <v>3784</v>
      </c>
      <c r="F3517" s="1" t="s">
        <v>3929</v>
      </c>
      <c r="G3517" s="1" t="s">
        <v>13</v>
      </c>
      <c r="H3517" s="1" t="s">
        <v>3786</v>
      </c>
      <c r="I3517" s="1" t="s">
        <v>21</v>
      </c>
      <c r="J3517" s="1">
        <f>FIND(", ",space_missions[[#This Row],[Location]])</f>
        <v>14</v>
      </c>
      <c r="K3517" s="1" t="str">
        <f t="shared" si="54"/>
        <v xml:space="preserve"> USA</v>
      </c>
      <c r="L3517" s="1" t="str">
        <f>_xlfn.CONCAT(space_missions[[#This Row],[Company]],"-",space_missions[[#This Row],[Rocket]])</f>
        <v>SpaceX-Falcon 1</v>
      </c>
      <c r="M3517" s="1">
        <f>YEAR(space_missions[[#This Row],[Date]])</f>
        <v>2008</v>
      </c>
    </row>
    <row r="3518" spans="1:13" x14ac:dyDescent="0.3">
      <c r="A3518" s="1" t="s">
        <v>2338</v>
      </c>
      <c r="B3518" s="1" t="s">
        <v>3179</v>
      </c>
      <c r="C3518" s="2">
        <v>39674</v>
      </c>
      <c r="D3518" s="3">
        <v>0.86388888888888893</v>
      </c>
      <c r="E3518" s="1" t="s">
        <v>3614</v>
      </c>
      <c r="F3518" s="1" t="s">
        <v>3930</v>
      </c>
      <c r="G3518" s="1" t="s">
        <v>2227</v>
      </c>
      <c r="H3518" s="1" t="s">
        <v>3616</v>
      </c>
      <c r="I3518" s="1" t="s">
        <v>15</v>
      </c>
      <c r="J3518" s="1">
        <f>FIND(", ",space_missions[[#This Row],[Location]])</f>
        <v>6</v>
      </c>
      <c r="K3518" s="1" t="str">
        <f t="shared" si="54"/>
        <v xml:space="preserve"> France</v>
      </c>
      <c r="L3518" s="1" t="str">
        <f>_xlfn.CONCAT(space_missions[[#This Row],[Company]],"-",space_missions[[#This Row],[Rocket]])</f>
        <v>Arianespace-Ariane 5 ECA</v>
      </c>
      <c r="M3518" s="1">
        <f>YEAR(space_missions[[#This Row],[Date]])</f>
        <v>2008</v>
      </c>
    </row>
    <row r="3519" spans="1:13" x14ac:dyDescent="0.3">
      <c r="A3519" s="1" t="s">
        <v>3931</v>
      </c>
      <c r="B3519" s="1" t="s">
        <v>3932</v>
      </c>
      <c r="C3519" s="2">
        <v>39677</v>
      </c>
      <c r="D3519" s="3"/>
      <c r="E3519" s="1" t="s">
        <v>3933</v>
      </c>
      <c r="F3519" s="1" t="s">
        <v>3934</v>
      </c>
      <c r="G3519" s="1" t="s">
        <v>13</v>
      </c>
      <c r="H3519" s="1" t="s">
        <v>14</v>
      </c>
      <c r="I3519" s="1" t="s">
        <v>21</v>
      </c>
      <c r="J3519" s="1">
        <f>FIND(", ",space_missions[[#This Row],[Location]])</f>
        <v>24</v>
      </c>
      <c r="K3519" s="1" t="str">
        <f t="shared" si="54"/>
        <v xml:space="preserve"> Iran</v>
      </c>
      <c r="L3519" s="1" t="str">
        <f>_xlfn.CONCAT(space_missions[[#This Row],[Company]],"-",space_missions[[#This Row],[Rocket]])</f>
        <v>ISA-Safir-1</v>
      </c>
      <c r="M3519" s="1">
        <f>YEAR(space_missions[[#This Row],[Date]])</f>
        <v>2008</v>
      </c>
    </row>
    <row r="3520" spans="1:13" x14ac:dyDescent="0.3">
      <c r="A3520" s="1" t="s">
        <v>3393</v>
      </c>
      <c r="B3520" s="1" t="s">
        <v>3394</v>
      </c>
      <c r="C3520" s="2">
        <v>39689</v>
      </c>
      <c r="D3520" s="3">
        <v>0.30208333333333331</v>
      </c>
      <c r="E3520" s="1" t="s">
        <v>3395</v>
      </c>
      <c r="F3520" s="1" t="s">
        <v>3935</v>
      </c>
      <c r="G3520" s="1" t="s">
        <v>13</v>
      </c>
      <c r="H3520" s="1" t="s">
        <v>3397</v>
      </c>
      <c r="I3520" s="1" t="s">
        <v>15</v>
      </c>
      <c r="J3520" s="1">
        <f>FIND(", ",space_missions[[#This Row],[Location]])</f>
        <v>12</v>
      </c>
      <c r="K3520" s="1" t="str">
        <f t="shared" si="54"/>
        <v xml:space="preserve"> Kazakhstan</v>
      </c>
      <c r="L3520" s="1" t="str">
        <f>_xlfn.CONCAT(space_missions[[#This Row],[Company]],"-",space_missions[[#This Row],[Rocket]])</f>
        <v>Kosmotras-Dnepr</v>
      </c>
      <c r="M3520" s="1">
        <f>YEAR(space_missions[[#This Row],[Date]])</f>
        <v>2008</v>
      </c>
    </row>
    <row r="3521" spans="1:13" x14ac:dyDescent="0.3">
      <c r="A3521" s="1" t="s">
        <v>973</v>
      </c>
      <c r="B3521" s="1" t="s">
        <v>3258</v>
      </c>
      <c r="C3521" s="2">
        <v>39697</v>
      </c>
      <c r="D3521" s="3">
        <v>0.1423611111111111</v>
      </c>
      <c r="E3521" s="1" t="s">
        <v>3936</v>
      </c>
      <c r="F3521" s="1" t="s">
        <v>3937</v>
      </c>
      <c r="G3521" s="1" t="s">
        <v>2227</v>
      </c>
      <c r="H3521" s="1" t="s">
        <v>14</v>
      </c>
      <c r="I3521" s="1" t="s">
        <v>15</v>
      </c>
      <c r="J3521" s="1">
        <f>FIND(", ",space_missions[[#This Row],[Location]])</f>
        <v>5</v>
      </c>
      <c r="K3521" s="1" t="str">
        <f t="shared" si="54"/>
        <v xml:space="preserve"> China</v>
      </c>
      <c r="L3521" s="1" t="str">
        <f>_xlfn.CONCAT(space_missions[[#This Row],[Company]],"-",space_missions[[#This Row],[Rocket]])</f>
        <v>CASC-Long March 2C/SMA</v>
      </c>
      <c r="M3521" s="1">
        <f>YEAR(space_missions[[#This Row],[Date]])</f>
        <v>2008</v>
      </c>
    </row>
    <row r="3522" spans="1:13" x14ac:dyDescent="0.3">
      <c r="A3522" s="1" t="s">
        <v>3831</v>
      </c>
      <c r="B3522" s="1" t="s">
        <v>261</v>
      </c>
      <c r="C3522" s="2">
        <v>39697</v>
      </c>
      <c r="D3522" s="3">
        <v>0.78472222222222221</v>
      </c>
      <c r="E3522" s="1" t="s">
        <v>3307</v>
      </c>
      <c r="F3522" s="1" t="s">
        <v>3938</v>
      </c>
      <c r="G3522" s="1" t="s">
        <v>13</v>
      </c>
      <c r="H3522" s="1" t="s">
        <v>14</v>
      </c>
      <c r="I3522" s="1" t="s">
        <v>15</v>
      </c>
      <c r="J3522" s="1">
        <f>FIND(", ",space_missions[[#This Row],[Location]])</f>
        <v>7</v>
      </c>
      <c r="K3522" s="1" t="str">
        <f t="shared" ref="K3522:K3585" si="55">RIGHT(B3522,LEN(B3522)-FIND("*",SUBSTITUTE(B3522,", ","*",LEN(B3522)-LEN(SUBSTITUTE(B3522,", ","*")))))</f>
        <v xml:space="preserve"> USA</v>
      </c>
      <c r="L3522" s="1" t="str">
        <f>_xlfn.CONCAT(space_missions[[#This Row],[Company]],"-",space_missions[[#This Row],[Rocket]])</f>
        <v>ULA-Delta II 7420-10C</v>
      </c>
      <c r="M3522" s="1">
        <f>YEAR(space_missions[[#This Row],[Date]])</f>
        <v>2008</v>
      </c>
    </row>
    <row r="3523" spans="1:13" x14ac:dyDescent="0.3">
      <c r="A3523" s="1" t="s">
        <v>3386</v>
      </c>
      <c r="B3523" s="1" t="s">
        <v>3387</v>
      </c>
      <c r="C3523" s="2">
        <v>39715</v>
      </c>
      <c r="D3523" s="3">
        <v>0.39374999999999999</v>
      </c>
      <c r="E3523" s="1" t="s">
        <v>3388</v>
      </c>
      <c r="F3523" s="1" t="s">
        <v>3939</v>
      </c>
      <c r="G3523" s="1" t="s">
        <v>13</v>
      </c>
      <c r="H3523" s="1" t="s">
        <v>14</v>
      </c>
      <c r="I3523" s="1" t="s">
        <v>15</v>
      </c>
      <c r="J3523" s="1">
        <f>FIND(", ",space_missions[[#This Row],[Location]])</f>
        <v>11</v>
      </c>
      <c r="K3523" s="1" t="str">
        <f t="shared" si="55"/>
        <v xml:space="preserve"> Pacific Ocean</v>
      </c>
      <c r="L3523" s="1" t="str">
        <f>_xlfn.CONCAT(space_missions[[#This Row],[Company]],"-",space_missions[[#This Row],[Rocket]])</f>
        <v>Sea Launch-Zenit-3 SL</v>
      </c>
      <c r="M3523" s="1">
        <f>YEAR(space_missions[[#This Row],[Date]])</f>
        <v>2008</v>
      </c>
    </row>
    <row r="3524" spans="1:13" x14ac:dyDescent="0.3">
      <c r="A3524" s="1" t="s">
        <v>973</v>
      </c>
      <c r="B3524" s="1" t="s">
        <v>3434</v>
      </c>
      <c r="C3524" s="2">
        <v>39719</v>
      </c>
      <c r="D3524" s="3">
        <v>0.54861111111111116</v>
      </c>
      <c r="E3524" s="1" t="s">
        <v>3940</v>
      </c>
      <c r="F3524" s="1" t="s">
        <v>3941</v>
      </c>
      <c r="G3524" s="1" t="s">
        <v>2227</v>
      </c>
      <c r="H3524" s="1" t="s">
        <v>14</v>
      </c>
      <c r="I3524" s="1" t="s">
        <v>15</v>
      </c>
      <c r="J3524" s="1">
        <f>FIND(", ",space_missions[[#This Row],[Location]])</f>
        <v>17</v>
      </c>
      <c r="K3524" s="1" t="str">
        <f t="shared" si="55"/>
        <v xml:space="preserve"> China</v>
      </c>
      <c r="L3524" s="1" t="str">
        <f>_xlfn.CONCAT(space_missions[[#This Row],[Company]],"-",space_missions[[#This Row],[Rocket]])</f>
        <v>CASC-Long March 2F/G</v>
      </c>
      <c r="M3524" s="1">
        <f>YEAR(space_missions[[#This Row],[Date]])</f>
        <v>2008</v>
      </c>
    </row>
    <row r="3525" spans="1:13" x14ac:dyDescent="0.3">
      <c r="A3525" s="1" t="s">
        <v>3782</v>
      </c>
      <c r="B3525" s="1" t="s">
        <v>3783</v>
      </c>
      <c r="C3525" s="2">
        <v>39719</v>
      </c>
      <c r="D3525" s="3">
        <v>0.96875</v>
      </c>
      <c r="E3525" s="1" t="s">
        <v>3784</v>
      </c>
      <c r="F3525" s="1" t="s">
        <v>3942</v>
      </c>
      <c r="G3525" s="1" t="s">
        <v>13</v>
      </c>
      <c r="H3525" s="1" t="s">
        <v>3786</v>
      </c>
      <c r="I3525" s="1" t="s">
        <v>15</v>
      </c>
      <c r="J3525" s="1">
        <f>FIND(", ",space_missions[[#This Row],[Location]])</f>
        <v>14</v>
      </c>
      <c r="K3525" s="1" t="str">
        <f t="shared" si="55"/>
        <v xml:space="preserve"> USA</v>
      </c>
      <c r="L3525" s="1" t="str">
        <f>_xlfn.CONCAT(space_missions[[#This Row],[Company]],"-",space_missions[[#This Row],[Rocket]])</f>
        <v>SpaceX-Falcon 1</v>
      </c>
      <c r="M3525" s="1">
        <f>YEAR(space_missions[[#This Row],[Date]])</f>
        <v>2008</v>
      </c>
    </row>
    <row r="3526" spans="1:13" x14ac:dyDescent="0.3">
      <c r="A3526" s="1" t="s">
        <v>3393</v>
      </c>
      <c r="B3526" s="1" t="s">
        <v>3807</v>
      </c>
      <c r="C3526" s="2">
        <v>39722</v>
      </c>
      <c r="D3526" s="3">
        <v>0.27569444444444446</v>
      </c>
      <c r="E3526" s="1" t="s">
        <v>3395</v>
      </c>
      <c r="F3526" s="1" t="s">
        <v>3943</v>
      </c>
      <c r="G3526" s="1" t="s">
        <v>13</v>
      </c>
      <c r="H3526" s="1" t="s">
        <v>3397</v>
      </c>
      <c r="I3526" s="1" t="s">
        <v>15</v>
      </c>
      <c r="J3526" s="1">
        <f>FIND(", ",space_missions[[#This Row],[Location]])</f>
        <v>12</v>
      </c>
      <c r="K3526" s="1" t="str">
        <f t="shared" si="55"/>
        <v xml:space="preserve"> Russia</v>
      </c>
      <c r="L3526" s="1" t="str">
        <f>_xlfn.CONCAT(space_missions[[#This Row],[Company]],"-",space_missions[[#This Row],[Rocket]])</f>
        <v>Kosmotras-Dnepr</v>
      </c>
      <c r="M3526" s="1">
        <f>YEAR(space_missions[[#This Row],[Date]])</f>
        <v>2008</v>
      </c>
    </row>
    <row r="3527" spans="1:13" x14ac:dyDescent="0.3">
      <c r="A3527" s="1" t="s">
        <v>2740</v>
      </c>
      <c r="B3527" s="1" t="s">
        <v>3496</v>
      </c>
      <c r="C3527" s="2">
        <v>39740</v>
      </c>
      <c r="D3527" s="3">
        <v>0.74097222222222225</v>
      </c>
      <c r="E3527" s="1" t="s">
        <v>3043</v>
      </c>
      <c r="F3527" s="1" t="s">
        <v>3944</v>
      </c>
      <c r="G3527" s="1" t="s">
        <v>2227</v>
      </c>
      <c r="H3527" s="1" t="s">
        <v>2744</v>
      </c>
      <c r="I3527" s="1" t="s">
        <v>15</v>
      </c>
      <c r="J3527" s="1">
        <f>FIND(", ",space_missions[[#This Row],[Location]])</f>
        <v>10</v>
      </c>
      <c r="K3527" s="1" t="str">
        <f t="shared" si="55"/>
        <v xml:space="preserve"> USA</v>
      </c>
      <c r="L3527" s="1" t="str">
        <f>_xlfn.CONCAT(space_missions[[#This Row],[Company]],"-",space_missions[[#This Row],[Rocket]])</f>
        <v>Northrop-Pegasus XL</v>
      </c>
      <c r="M3527" s="1">
        <f>YEAR(space_missions[[#This Row],[Date]])</f>
        <v>2008</v>
      </c>
    </row>
    <row r="3528" spans="1:13" x14ac:dyDescent="0.3">
      <c r="A3528" s="1" t="s">
        <v>2025</v>
      </c>
      <c r="B3528" s="1" t="s">
        <v>3746</v>
      </c>
      <c r="C3528" s="2">
        <v>39743</v>
      </c>
      <c r="D3528" s="3">
        <v>3.6111111111111108E-2</v>
      </c>
      <c r="E3528" s="1" t="s">
        <v>3945</v>
      </c>
      <c r="F3528" s="1" t="s">
        <v>3946</v>
      </c>
      <c r="G3528" s="1" t="s">
        <v>2227</v>
      </c>
      <c r="H3528" s="1" t="s">
        <v>3947</v>
      </c>
      <c r="I3528" s="1" t="s">
        <v>15</v>
      </c>
      <c r="J3528" s="1">
        <f>FIND(", ",space_missions[[#This Row],[Location]])</f>
        <v>18</v>
      </c>
      <c r="K3528" s="1" t="str">
        <f t="shared" si="55"/>
        <v xml:space="preserve"> India</v>
      </c>
      <c r="L3528" s="1" t="str">
        <f>_xlfn.CONCAT(space_missions[[#This Row],[Company]],"-",space_missions[[#This Row],[Rocket]])</f>
        <v>ISRO-PSLV-XL</v>
      </c>
      <c r="M3528" s="1">
        <f>YEAR(space_missions[[#This Row],[Date]])</f>
        <v>2008</v>
      </c>
    </row>
    <row r="3529" spans="1:13" x14ac:dyDescent="0.3">
      <c r="A3529" s="1" t="s">
        <v>973</v>
      </c>
      <c r="B3529" s="1" t="s">
        <v>3948</v>
      </c>
      <c r="C3529" s="2">
        <v>39746</v>
      </c>
      <c r="D3529" s="3">
        <v>5.2083333333333336E-2</v>
      </c>
      <c r="E3529" s="1" t="s">
        <v>3402</v>
      </c>
      <c r="F3529" s="1" t="s">
        <v>3949</v>
      </c>
      <c r="G3529" s="1" t="s">
        <v>2227</v>
      </c>
      <c r="H3529" s="1" t="s">
        <v>3404</v>
      </c>
      <c r="I3529" s="1" t="s">
        <v>15</v>
      </c>
      <c r="J3529" s="1">
        <f>FIND(", ",space_missions[[#This Row],[Location]])</f>
        <v>5</v>
      </c>
      <c r="K3529" s="1" t="str">
        <f t="shared" si="55"/>
        <v xml:space="preserve"> China</v>
      </c>
      <c r="L3529" s="1" t="str">
        <f>_xlfn.CONCAT(space_missions[[#This Row],[Company]],"-",space_missions[[#This Row],[Rocket]])</f>
        <v>CASC-Long March 4B</v>
      </c>
      <c r="M3529" s="1">
        <f>YEAR(space_missions[[#This Row],[Date]])</f>
        <v>2008</v>
      </c>
    </row>
    <row r="3530" spans="1:13" x14ac:dyDescent="0.3">
      <c r="A3530" s="1" t="s">
        <v>3831</v>
      </c>
      <c r="B3530" s="1" t="s">
        <v>261</v>
      </c>
      <c r="C3530" s="2">
        <v>39746</v>
      </c>
      <c r="D3530" s="3">
        <v>0.10277777777777777</v>
      </c>
      <c r="E3530" s="1" t="s">
        <v>3307</v>
      </c>
      <c r="F3530" s="1" t="s">
        <v>3950</v>
      </c>
      <c r="G3530" s="1" t="s">
        <v>13</v>
      </c>
      <c r="H3530" s="1" t="s">
        <v>14</v>
      </c>
      <c r="I3530" s="1" t="s">
        <v>15</v>
      </c>
      <c r="J3530" s="1">
        <f>FIND(", ",space_missions[[#This Row],[Location]])</f>
        <v>7</v>
      </c>
      <c r="K3530" s="1" t="str">
        <f t="shared" si="55"/>
        <v xml:space="preserve"> USA</v>
      </c>
      <c r="L3530" s="1" t="str">
        <f>_xlfn.CONCAT(space_missions[[#This Row],[Company]],"-",space_missions[[#This Row],[Rocket]])</f>
        <v>ULA-Delta II 7420-10C</v>
      </c>
      <c r="M3530" s="1">
        <f>YEAR(space_missions[[#This Row],[Date]])</f>
        <v>2008</v>
      </c>
    </row>
    <row r="3531" spans="1:13" x14ac:dyDescent="0.3">
      <c r="A3531" s="1" t="s">
        <v>973</v>
      </c>
      <c r="B3531" s="1" t="s">
        <v>2769</v>
      </c>
      <c r="C3531" s="2">
        <v>39750</v>
      </c>
      <c r="D3531" s="3">
        <v>0.70347222222222228</v>
      </c>
      <c r="E3531" s="1" t="s">
        <v>3855</v>
      </c>
      <c r="F3531" s="1" t="s">
        <v>3951</v>
      </c>
      <c r="G3531" s="1" t="s">
        <v>2227</v>
      </c>
      <c r="H3531" s="1" t="s">
        <v>3857</v>
      </c>
      <c r="I3531" s="1" t="s">
        <v>15</v>
      </c>
      <c r="J3531" s="1">
        <f>FIND(", ",space_missions[[#This Row],[Location]])</f>
        <v>5</v>
      </c>
      <c r="K3531" s="1" t="str">
        <f t="shared" si="55"/>
        <v xml:space="preserve"> China</v>
      </c>
      <c r="L3531" s="1" t="str">
        <f>_xlfn.CONCAT(space_missions[[#This Row],[Company]],"-",space_missions[[#This Row],[Rocket]])</f>
        <v>CASC-Long March 3B/E</v>
      </c>
      <c r="M3531" s="1">
        <f>YEAR(space_missions[[#This Row],[Date]])</f>
        <v>2008</v>
      </c>
    </row>
    <row r="3532" spans="1:13" x14ac:dyDescent="0.3">
      <c r="A3532" s="1" t="s">
        <v>973</v>
      </c>
      <c r="B3532" s="1" t="s">
        <v>3675</v>
      </c>
      <c r="C3532" s="2">
        <v>39757</v>
      </c>
      <c r="D3532" s="3">
        <v>1.0416666666666666E-2</v>
      </c>
      <c r="E3532" s="1" t="s">
        <v>2910</v>
      </c>
      <c r="F3532" s="1" t="s">
        <v>3952</v>
      </c>
      <c r="G3532" s="1" t="s">
        <v>2227</v>
      </c>
      <c r="H3532" s="1" t="s">
        <v>2912</v>
      </c>
      <c r="I3532" s="1" t="s">
        <v>15</v>
      </c>
      <c r="J3532" s="1">
        <f>FIND(", ",space_missions[[#This Row],[Location]])</f>
        <v>18</v>
      </c>
      <c r="K3532" s="1" t="str">
        <f t="shared" si="55"/>
        <v xml:space="preserve"> China</v>
      </c>
      <c r="L3532" s="1" t="str">
        <f>_xlfn.CONCAT(space_missions[[#This Row],[Company]],"-",space_missions[[#This Row],[Rocket]])</f>
        <v>CASC-Long March 2D</v>
      </c>
      <c r="M3532" s="1">
        <f>YEAR(space_missions[[#This Row],[Date]])</f>
        <v>2008</v>
      </c>
    </row>
    <row r="3533" spans="1:13" x14ac:dyDescent="0.3">
      <c r="A3533" s="1" t="s">
        <v>973</v>
      </c>
      <c r="B3533" s="1" t="s">
        <v>3675</v>
      </c>
      <c r="C3533" s="2">
        <v>39757</v>
      </c>
      <c r="D3533" s="3">
        <v>1.0416666666666666E-2</v>
      </c>
      <c r="E3533" s="1" t="s">
        <v>2910</v>
      </c>
      <c r="F3533" s="1" t="s">
        <v>3952</v>
      </c>
      <c r="G3533" s="1" t="s">
        <v>2227</v>
      </c>
      <c r="H3533" s="1" t="s">
        <v>2912</v>
      </c>
      <c r="I3533" s="1" t="s">
        <v>15</v>
      </c>
      <c r="J3533" s="1">
        <f>FIND(", ",space_missions[[#This Row],[Location]])</f>
        <v>18</v>
      </c>
      <c r="K3533" s="1" t="str">
        <f t="shared" si="55"/>
        <v xml:space="preserve"> China</v>
      </c>
      <c r="L3533" s="1" t="str">
        <f>_xlfn.CONCAT(space_missions[[#This Row],[Company]],"-",space_missions[[#This Row],[Rocket]])</f>
        <v>CASC-Long March 2D</v>
      </c>
      <c r="M3533" s="1">
        <f>YEAR(space_missions[[#This Row],[Date]])</f>
        <v>2008</v>
      </c>
    </row>
    <row r="3534" spans="1:13" x14ac:dyDescent="0.3">
      <c r="A3534" s="1" t="s">
        <v>54</v>
      </c>
      <c r="B3534" s="1" t="s">
        <v>749</v>
      </c>
      <c r="C3534" s="2">
        <v>39767</v>
      </c>
      <c r="D3534" s="3">
        <v>3.8194444444444448E-2</v>
      </c>
      <c r="E3534" s="1" t="s">
        <v>2892</v>
      </c>
      <c r="F3534" s="1" t="s">
        <v>3953</v>
      </c>
      <c r="G3534" s="1" t="s">
        <v>13</v>
      </c>
      <c r="H3534" s="1" t="s">
        <v>2129</v>
      </c>
      <c r="I3534" s="1" t="s">
        <v>15</v>
      </c>
      <c r="J3534" s="1">
        <f>FIND(", ",space_missions[[#This Row],[Location]])</f>
        <v>7</v>
      </c>
      <c r="K3534" s="1" t="str">
        <f t="shared" si="55"/>
        <v xml:space="preserve"> USA</v>
      </c>
      <c r="L3534" s="1" t="str">
        <f>_xlfn.CONCAT(space_missions[[#This Row],[Company]],"-",space_missions[[#This Row],[Rocket]])</f>
        <v>NASA-Space Shuttle Endeavour</v>
      </c>
      <c r="M3534" s="1">
        <f>YEAR(space_missions[[#This Row],[Date]])</f>
        <v>2008</v>
      </c>
    </row>
    <row r="3535" spans="1:13" x14ac:dyDescent="0.3">
      <c r="A3535" s="1" t="s">
        <v>2882</v>
      </c>
      <c r="B3535" s="1" t="s">
        <v>2113</v>
      </c>
      <c r="C3535" s="2">
        <v>39784</v>
      </c>
      <c r="D3535" s="3">
        <v>0.2076388888888889</v>
      </c>
      <c r="E3535" s="1" t="s">
        <v>1302</v>
      </c>
      <c r="F3535" s="1" t="s">
        <v>3954</v>
      </c>
      <c r="G3535" s="1" t="s">
        <v>13</v>
      </c>
      <c r="H3535" s="1" t="s">
        <v>14</v>
      </c>
      <c r="I3535" s="1" t="s">
        <v>15</v>
      </c>
      <c r="J3535" s="1">
        <f>FIND(", ",space_missions[[#This Row],[Location]])</f>
        <v>10</v>
      </c>
      <c r="K3535" s="1" t="str">
        <f t="shared" si="55"/>
        <v xml:space="preserve"> Russia</v>
      </c>
      <c r="L3535" s="1" t="str">
        <f>_xlfn.CONCAT(space_missions[[#This Row],[Company]],"-",space_missions[[#This Row],[Rocket]])</f>
        <v>VKS RF-Molniya-M /Block 2BL</v>
      </c>
      <c r="M3535" s="1">
        <f>YEAR(space_missions[[#This Row],[Date]])</f>
        <v>2008</v>
      </c>
    </row>
    <row r="3536" spans="1:13" x14ac:dyDescent="0.3">
      <c r="A3536" s="1" t="s">
        <v>2338</v>
      </c>
      <c r="B3536" s="1" t="s">
        <v>3179</v>
      </c>
      <c r="C3536" s="2">
        <v>39802</v>
      </c>
      <c r="D3536" s="3">
        <v>0.94097222222222221</v>
      </c>
      <c r="E3536" s="1" t="s">
        <v>3614</v>
      </c>
      <c r="F3536" s="1" t="s">
        <v>3955</v>
      </c>
      <c r="G3536" s="1" t="s">
        <v>2227</v>
      </c>
      <c r="H3536" s="1" t="s">
        <v>3616</v>
      </c>
      <c r="I3536" s="1" t="s">
        <v>15</v>
      </c>
      <c r="J3536" s="1">
        <f>FIND(", ",space_missions[[#This Row],[Location]])</f>
        <v>6</v>
      </c>
      <c r="K3536" s="1" t="str">
        <f t="shared" si="55"/>
        <v xml:space="preserve"> France</v>
      </c>
      <c r="L3536" s="1" t="str">
        <f>_xlfn.CONCAT(space_missions[[#This Row],[Company]],"-",space_missions[[#This Row],[Rocket]])</f>
        <v>Arianespace-Ariane 5 ECA</v>
      </c>
      <c r="M3536" s="1">
        <f>YEAR(space_missions[[#This Row],[Date]])</f>
        <v>2008</v>
      </c>
    </row>
    <row r="3537" spans="1:13" x14ac:dyDescent="0.3">
      <c r="A3537" s="1" t="s">
        <v>3831</v>
      </c>
      <c r="B3537" s="1" t="s">
        <v>372</v>
      </c>
      <c r="C3537" s="2">
        <v>39831</v>
      </c>
      <c r="D3537" s="3">
        <v>0.11597222222222223</v>
      </c>
      <c r="E3537" s="1" t="s">
        <v>3727</v>
      </c>
      <c r="F3537" s="1" t="s">
        <v>3956</v>
      </c>
      <c r="G3537" s="1" t="s">
        <v>2227</v>
      </c>
      <c r="H3537" s="1" t="s">
        <v>3729</v>
      </c>
      <c r="I3537" s="1" t="s">
        <v>15</v>
      </c>
      <c r="J3537" s="1">
        <f>FIND(", ",space_missions[[#This Row],[Location]])</f>
        <v>8</v>
      </c>
      <c r="K3537" s="1" t="str">
        <f t="shared" si="55"/>
        <v xml:space="preserve"> USA</v>
      </c>
      <c r="L3537" s="1" t="str">
        <f>_xlfn.CONCAT(space_missions[[#This Row],[Company]],"-",space_missions[[#This Row],[Rocket]])</f>
        <v>ULA-Delta IV Heavy</v>
      </c>
      <c r="M3537" s="1">
        <f>YEAR(space_missions[[#This Row],[Date]])</f>
        <v>2009</v>
      </c>
    </row>
    <row r="3538" spans="1:13" x14ac:dyDescent="0.3">
      <c r="A3538" s="1" t="s">
        <v>1620</v>
      </c>
      <c r="B3538" s="1" t="s">
        <v>1621</v>
      </c>
      <c r="C3538" s="2">
        <v>39836</v>
      </c>
      <c r="D3538" s="3">
        <v>0.16250000000000001</v>
      </c>
      <c r="E3538" s="1" t="s">
        <v>3542</v>
      </c>
      <c r="F3538" s="1" t="s">
        <v>3957</v>
      </c>
      <c r="G3538" s="1" t="s">
        <v>2227</v>
      </c>
      <c r="H3538" s="1" t="s">
        <v>3544</v>
      </c>
      <c r="I3538" s="1" t="s">
        <v>15</v>
      </c>
      <c r="J3538" s="1">
        <f>FIND(", ",space_missions[[#This Row],[Location]])</f>
        <v>6</v>
      </c>
      <c r="K3538" s="1" t="str">
        <f t="shared" si="55"/>
        <v xml:space="preserve"> Japan</v>
      </c>
      <c r="L3538" s="1" t="str">
        <f>_xlfn.CONCAT(space_missions[[#This Row],[Company]],"-",space_missions[[#This Row],[Rocket]])</f>
        <v>MHI-H-IIA 202</v>
      </c>
      <c r="M3538" s="1">
        <f>YEAR(space_missions[[#This Row],[Date]])</f>
        <v>2009</v>
      </c>
    </row>
    <row r="3539" spans="1:13" x14ac:dyDescent="0.3">
      <c r="A3539" s="1" t="s">
        <v>2882</v>
      </c>
      <c r="B3539" s="1" t="s">
        <v>1828</v>
      </c>
      <c r="C3539" s="2">
        <v>39843</v>
      </c>
      <c r="D3539" s="3">
        <v>0.5625</v>
      </c>
      <c r="E3539" s="1" t="s">
        <v>1829</v>
      </c>
      <c r="F3539" s="1" t="s">
        <v>3958</v>
      </c>
      <c r="G3539" s="1" t="s">
        <v>13</v>
      </c>
      <c r="H3539" s="1" t="s">
        <v>14</v>
      </c>
      <c r="I3539" s="1" t="s">
        <v>15</v>
      </c>
      <c r="J3539" s="1">
        <f>FIND(", ",space_missions[[#This Row],[Location]])</f>
        <v>10</v>
      </c>
      <c r="K3539" s="1" t="str">
        <f t="shared" si="55"/>
        <v xml:space="preserve"> Russia</v>
      </c>
      <c r="L3539" s="1" t="str">
        <f>_xlfn.CONCAT(space_missions[[#This Row],[Company]],"-",space_missions[[#This Row],[Rocket]])</f>
        <v>VKS RF-Tsyklon-3</v>
      </c>
      <c r="M3539" s="1">
        <f>YEAR(space_missions[[#This Row],[Date]])</f>
        <v>2009</v>
      </c>
    </row>
    <row r="3540" spans="1:13" x14ac:dyDescent="0.3">
      <c r="A3540" s="1" t="s">
        <v>3931</v>
      </c>
      <c r="B3540" s="1" t="s">
        <v>3932</v>
      </c>
      <c r="C3540" s="2">
        <v>39846</v>
      </c>
      <c r="D3540" s="3"/>
      <c r="E3540" s="1" t="s">
        <v>3933</v>
      </c>
      <c r="F3540" s="1" t="s">
        <v>3959</v>
      </c>
      <c r="G3540" s="1" t="s">
        <v>13</v>
      </c>
      <c r="H3540" s="1" t="s">
        <v>14</v>
      </c>
      <c r="I3540" s="1" t="s">
        <v>15</v>
      </c>
      <c r="J3540" s="1">
        <f>FIND(", ",space_missions[[#This Row],[Location]])</f>
        <v>24</v>
      </c>
      <c r="K3540" s="1" t="str">
        <f t="shared" si="55"/>
        <v xml:space="preserve"> Iran</v>
      </c>
      <c r="L3540" s="1" t="str">
        <f>_xlfn.CONCAT(space_missions[[#This Row],[Company]],"-",space_missions[[#This Row],[Rocket]])</f>
        <v>ISA-Safir-1</v>
      </c>
      <c r="M3540" s="1">
        <f>YEAR(space_missions[[#This Row],[Date]])</f>
        <v>2009</v>
      </c>
    </row>
    <row r="3541" spans="1:13" x14ac:dyDescent="0.3">
      <c r="A3541" s="1" t="s">
        <v>3831</v>
      </c>
      <c r="B3541" s="1" t="s">
        <v>261</v>
      </c>
      <c r="C3541" s="2">
        <v>39850</v>
      </c>
      <c r="D3541" s="3">
        <v>0.43194444444444446</v>
      </c>
      <c r="E3541" s="1" t="s">
        <v>3413</v>
      </c>
      <c r="F3541" s="1" t="s">
        <v>3960</v>
      </c>
      <c r="G3541" s="1" t="s">
        <v>13</v>
      </c>
      <c r="H3541" s="1" t="s">
        <v>14</v>
      </c>
      <c r="I3541" s="1" t="s">
        <v>15</v>
      </c>
      <c r="J3541" s="1">
        <f>FIND(", ",space_missions[[#This Row],[Location]])</f>
        <v>7</v>
      </c>
      <c r="K3541" s="1" t="str">
        <f t="shared" si="55"/>
        <v xml:space="preserve"> USA</v>
      </c>
      <c r="L3541" s="1" t="str">
        <f>_xlfn.CONCAT(space_missions[[#This Row],[Company]],"-",space_missions[[#This Row],[Rocket]])</f>
        <v>ULA-Delta II 7320-10C</v>
      </c>
      <c r="M3541" s="1">
        <f>YEAR(space_missions[[#This Row],[Date]])</f>
        <v>2009</v>
      </c>
    </row>
    <row r="3542" spans="1:13" x14ac:dyDescent="0.3">
      <c r="A3542" s="1" t="s">
        <v>2338</v>
      </c>
      <c r="B3542" s="1" t="s">
        <v>3179</v>
      </c>
      <c r="C3542" s="2">
        <v>39856</v>
      </c>
      <c r="D3542" s="3">
        <v>0.92291666666666672</v>
      </c>
      <c r="E3542" s="1" t="s">
        <v>3614</v>
      </c>
      <c r="F3542" s="1" t="s">
        <v>3961</v>
      </c>
      <c r="G3542" s="1" t="s">
        <v>2227</v>
      </c>
      <c r="H3542" s="1" t="s">
        <v>3616</v>
      </c>
      <c r="I3542" s="1" t="s">
        <v>15</v>
      </c>
      <c r="J3542" s="1">
        <f>FIND(", ",space_missions[[#This Row],[Location]])</f>
        <v>6</v>
      </c>
      <c r="K3542" s="1" t="str">
        <f t="shared" si="55"/>
        <v xml:space="preserve"> France</v>
      </c>
      <c r="L3542" s="1" t="str">
        <f>_xlfn.CONCAT(space_missions[[#This Row],[Company]],"-",space_missions[[#This Row],[Rocket]])</f>
        <v>Arianespace-Ariane 5 ECA</v>
      </c>
      <c r="M3542" s="1">
        <f>YEAR(space_missions[[#This Row],[Date]])</f>
        <v>2009</v>
      </c>
    </row>
    <row r="3543" spans="1:13" x14ac:dyDescent="0.3">
      <c r="A3543" s="1" t="s">
        <v>2740</v>
      </c>
      <c r="B3543" s="1" t="s">
        <v>3027</v>
      </c>
      <c r="C3543" s="2">
        <v>39868</v>
      </c>
      <c r="D3543" s="3">
        <v>0.41319444444444442</v>
      </c>
      <c r="E3543" s="1" t="s">
        <v>3028</v>
      </c>
      <c r="F3543" s="1" t="s">
        <v>3962</v>
      </c>
      <c r="G3543" s="1" t="s">
        <v>2227</v>
      </c>
      <c r="H3543" s="1" t="s">
        <v>3030</v>
      </c>
      <c r="I3543" s="1" t="s">
        <v>21</v>
      </c>
      <c r="J3543" s="1">
        <f>FIND(", ",space_missions[[#This Row],[Location]])</f>
        <v>9</v>
      </c>
      <c r="K3543" s="1" t="str">
        <f t="shared" si="55"/>
        <v xml:space="preserve"> USA</v>
      </c>
      <c r="L3543" s="1" t="str">
        <f>_xlfn.CONCAT(space_missions[[#This Row],[Company]],"-",space_missions[[#This Row],[Rocket]])</f>
        <v>Northrop-Minotaur C (Taurus)</v>
      </c>
      <c r="M3543" s="1">
        <f>YEAR(space_missions[[#This Row],[Date]])</f>
        <v>2009</v>
      </c>
    </row>
    <row r="3544" spans="1:13" x14ac:dyDescent="0.3">
      <c r="A3544" s="1" t="s">
        <v>3913</v>
      </c>
      <c r="B3544" s="1" t="s">
        <v>2404</v>
      </c>
      <c r="C3544" s="2">
        <v>39870</v>
      </c>
      <c r="D3544" s="3">
        <v>0.35416666666666669</v>
      </c>
      <c r="E3544" s="1" t="s">
        <v>3914</v>
      </c>
      <c r="F3544" s="1" t="s">
        <v>3963</v>
      </c>
      <c r="G3544" s="1" t="s">
        <v>13</v>
      </c>
      <c r="H3544" s="1" t="s">
        <v>14</v>
      </c>
      <c r="I3544" s="1" t="s">
        <v>15</v>
      </c>
      <c r="J3544" s="1">
        <f>FIND(", ",space_missions[[#This Row],[Location]])</f>
        <v>10</v>
      </c>
      <c r="K3544" s="1" t="str">
        <f t="shared" si="55"/>
        <v xml:space="preserve"> Kazakhstan</v>
      </c>
      <c r="L3544" s="1" t="str">
        <f>_xlfn.CONCAT(space_missions[[#This Row],[Company]],"-",space_missions[[#This Row],[Rocket]])</f>
        <v>Land Launch-Zenit-3 SLB</v>
      </c>
      <c r="M3544" s="1">
        <f>YEAR(space_missions[[#This Row],[Date]])</f>
        <v>2009</v>
      </c>
    </row>
    <row r="3545" spans="1:13" x14ac:dyDescent="0.3">
      <c r="A3545" s="1" t="s">
        <v>3831</v>
      </c>
      <c r="B3545" s="1" t="s">
        <v>102</v>
      </c>
      <c r="C3545" s="2">
        <v>39879</v>
      </c>
      <c r="D3545" s="3">
        <v>0.15902777777777777</v>
      </c>
      <c r="E3545" s="1" t="s">
        <v>3822</v>
      </c>
      <c r="F3545" s="1" t="s">
        <v>3964</v>
      </c>
      <c r="G3545" s="1" t="s">
        <v>13</v>
      </c>
      <c r="H3545" s="1" t="s">
        <v>14</v>
      </c>
      <c r="I3545" s="1" t="s">
        <v>15</v>
      </c>
      <c r="J3545" s="1">
        <f>FIND(", ",space_missions[[#This Row],[Location]])</f>
        <v>8</v>
      </c>
      <c r="K3545" s="1" t="str">
        <f t="shared" si="55"/>
        <v xml:space="preserve"> USA</v>
      </c>
      <c r="L3545" s="1" t="str">
        <f>_xlfn.CONCAT(space_missions[[#This Row],[Company]],"-",space_missions[[#This Row],[Rocket]])</f>
        <v>ULA-Delta II 7925-10L</v>
      </c>
      <c r="M3545" s="1">
        <f>YEAR(space_missions[[#This Row],[Date]])</f>
        <v>2009</v>
      </c>
    </row>
    <row r="3546" spans="1:13" x14ac:dyDescent="0.3">
      <c r="A3546" s="1" t="s">
        <v>54</v>
      </c>
      <c r="B3546" s="1" t="s">
        <v>749</v>
      </c>
      <c r="C3546" s="2">
        <v>39887</v>
      </c>
      <c r="D3546" s="3">
        <v>0.98819444444444449</v>
      </c>
      <c r="E3546" s="1" t="s">
        <v>2362</v>
      </c>
      <c r="F3546" s="1" t="s">
        <v>3965</v>
      </c>
      <c r="G3546" s="1" t="s">
        <v>13</v>
      </c>
      <c r="H3546" s="1" t="s">
        <v>2129</v>
      </c>
      <c r="I3546" s="1" t="s">
        <v>15</v>
      </c>
      <c r="J3546" s="1">
        <f>FIND(", ",space_missions[[#This Row],[Location]])</f>
        <v>7</v>
      </c>
      <c r="K3546" s="1" t="str">
        <f t="shared" si="55"/>
        <v xml:space="preserve"> USA</v>
      </c>
      <c r="L3546" s="1" t="str">
        <f>_xlfn.CONCAT(space_missions[[#This Row],[Company]],"-",space_missions[[#This Row],[Rocket]])</f>
        <v>NASA-Space Shuttle Discovery</v>
      </c>
      <c r="M3546" s="1">
        <f>YEAR(space_missions[[#This Row],[Date]])</f>
        <v>2009</v>
      </c>
    </row>
    <row r="3547" spans="1:13" x14ac:dyDescent="0.3">
      <c r="A3547" s="1" t="s">
        <v>3469</v>
      </c>
      <c r="B3547" s="1" t="s">
        <v>661</v>
      </c>
      <c r="C3547" s="2">
        <v>39889</v>
      </c>
      <c r="D3547" s="3">
        <v>0.59791666666666665</v>
      </c>
      <c r="E3547" s="1" t="s">
        <v>3470</v>
      </c>
      <c r="F3547" s="1" t="s">
        <v>3966</v>
      </c>
      <c r="G3547" s="1" t="s">
        <v>13</v>
      </c>
      <c r="H3547" s="1" t="s">
        <v>3472</v>
      </c>
      <c r="I3547" s="1" t="s">
        <v>15</v>
      </c>
      <c r="J3547" s="1">
        <f>FIND(", ",space_missions[[#This Row],[Location]])</f>
        <v>11</v>
      </c>
      <c r="K3547" s="1" t="str">
        <f t="shared" si="55"/>
        <v xml:space="preserve"> Russia</v>
      </c>
      <c r="L3547" s="1" t="str">
        <f>_xlfn.CONCAT(space_missions[[#This Row],[Company]],"-",space_missions[[#This Row],[Rocket]])</f>
        <v>Eurockot-Rokot/Briz KM</v>
      </c>
      <c r="M3547" s="1">
        <f>YEAR(space_missions[[#This Row],[Date]])</f>
        <v>2009</v>
      </c>
    </row>
    <row r="3548" spans="1:13" x14ac:dyDescent="0.3">
      <c r="A3548" s="1" t="s">
        <v>3831</v>
      </c>
      <c r="B3548" s="1" t="s">
        <v>43</v>
      </c>
      <c r="C3548" s="2">
        <v>39896</v>
      </c>
      <c r="D3548" s="3">
        <v>0.35694444444444445</v>
      </c>
      <c r="E3548" s="1" t="s">
        <v>2805</v>
      </c>
      <c r="F3548" s="1" t="s">
        <v>3967</v>
      </c>
      <c r="G3548" s="1" t="s">
        <v>13</v>
      </c>
      <c r="H3548" s="1" t="s">
        <v>14</v>
      </c>
      <c r="I3548" s="1" t="s">
        <v>15</v>
      </c>
      <c r="J3548" s="1">
        <f>FIND(", ",space_missions[[#This Row],[Location]])</f>
        <v>8</v>
      </c>
      <c r="K3548" s="1" t="str">
        <f t="shared" si="55"/>
        <v xml:space="preserve"> USA</v>
      </c>
      <c r="L3548" s="1" t="str">
        <f>_xlfn.CONCAT(space_missions[[#This Row],[Company]],"-",space_missions[[#This Row],[Rocket]])</f>
        <v>ULA-Delta II 7925</v>
      </c>
      <c r="M3548" s="1">
        <f>YEAR(space_missions[[#This Row],[Date]])</f>
        <v>2009</v>
      </c>
    </row>
    <row r="3549" spans="1:13" x14ac:dyDescent="0.3">
      <c r="A3549" s="1" t="s">
        <v>3831</v>
      </c>
      <c r="B3549" s="1" t="s">
        <v>521</v>
      </c>
      <c r="C3549" s="2">
        <v>39907</v>
      </c>
      <c r="D3549" s="3">
        <v>2.1527777777777778E-2</v>
      </c>
      <c r="E3549" s="1" t="s">
        <v>3880</v>
      </c>
      <c r="F3549" s="1" t="s">
        <v>3968</v>
      </c>
      <c r="G3549" s="1" t="s">
        <v>2227</v>
      </c>
      <c r="H3549" s="1" t="s">
        <v>3882</v>
      </c>
      <c r="I3549" s="1" t="s">
        <v>15</v>
      </c>
      <c r="J3549" s="1">
        <f>FIND(", ",space_missions[[#This Row],[Location]])</f>
        <v>7</v>
      </c>
      <c r="K3549" s="1" t="str">
        <f t="shared" si="55"/>
        <v xml:space="preserve"> USA</v>
      </c>
      <c r="L3549" s="1" t="str">
        <f>_xlfn.CONCAT(space_missions[[#This Row],[Company]],"-",space_missions[[#This Row],[Rocket]])</f>
        <v>ULA-Atlas V 421</v>
      </c>
      <c r="M3549" s="1">
        <f>YEAR(space_missions[[#This Row],[Date]])</f>
        <v>2009</v>
      </c>
    </row>
    <row r="3550" spans="1:13" x14ac:dyDescent="0.3">
      <c r="A3550" s="1" t="s">
        <v>3349</v>
      </c>
      <c r="B3550" s="1" t="s">
        <v>3350</v>
      </c>
      <c r="C3550" s="2">
        <v>39908</v>
      </c>
      <c r="D3550" s="3">
        <v>9.7222222222222224E-2</v>
      </c>
      <c r="E3550" s="1" t="s">
        <v>3969</v>
      </c>
      <c r="F3550" s="1" t="s">
        <v>3970</v>
      </c>
      <c r="G3550" s="1" t="s">
        <v>13</v>
      </c>
      <c r="H3550" s="1" t="s">
        <v>14</v>
      </c>
      <c r="I3550" s="1" t="s">
        <v>21</v>
      </c>
      <c r="J3550" s="1">
        <f>FIND(", ",space_missions[[#This Row],[Location]])</f>
        <v>6</v>
      </c>
      <c r="K3550" s="1" t="str">
        <f t="shared" si="55"/>
        <v xml:space="preserve"> North Korea</v>
      </c>
      <c r="L3550" s="1" t="str">
        <f>_xlfn.CONCAT(space_missions[[#This Row],[Company]],"-",space_missions[[#This Row],[Rocket]])</f>
        <v>KCST-Unha-2</v>
      </c>
      <c r="M3550" s="1">
        <f>YEAR(space_missions[[#This Row],[Date]])</f>
        <v>2009</v>
      </c>
    </row>
    <row r="3551" spans="1:13" x14ac:dyDescent="0.3">
      <c r="A3551" s="1" t="s">
        <v>2025</v>
      </c>
      <c r="B3551" s="1" t="s">
        <v>3746</v>
      </c>
      <c r="C3551" s="2">
        <v>39923</v>
      </c>
      <c r="D3551" s="3">
        <v>5.2083333333333336E-2</v>
      </c>
      <c r="E3551" s="1" t="s">
        <v>3849</v>
      </c>
      <c r="F3551" s="1" t="s">
        <v>3971</v>
      </c>
      <c r="G3551" s="1" t="s">
        <v>2227</v>
      </c>
      <c r="H3551" s="1" t="s">
        <v>3851</v>
      </c>
      <c r="I3551" s="1" t="s">
        <v>15</v>
      </c>
      <c r="J3551" s="1">
        <f>FIND(", ",space_missions[[#This Row],[Location]])</f>
        <v>18</v>
      </c>
      <c r="K3551" s="1" t="str">
        <f t="shared" si="55"/>
        <v xml:space="preserve"> India</v>
      </c>
      <c r="L3551" s="1" t="str">
        <f>_xlfn.CONCAT(space_missions[[#This Row],[Company]],"-",space_missions[[#This Row],[Rocket]])</f>
        <v>ISRO-PSLV-CA</v>
      </c>
      <c r="M3551" s="1">
        <f>YEAR(space_missions[[#This Row],[Date]])</f>
        <v>2009</v>
      </c>
    </row>
    <row r="3552" spans="1:13" x14ac:dyDescent="0.3">
      <c r="A3552" s="1" t="s">
        <v>3386</v>
      </c>
      <c r="B3552" s="1" t="s">
        <v>3387</v>
      </c>
      <c r="C3552" s="2">
        <v>39923</v>
      </c>
      <c r="D3552" s="3">
        <v>0.34375</v>
      </c>
      <c r="E3552" s="1" t="s">
        <v>3388</v>
      </c>
      <c r="F3552" s="1" t="s">
        <v>3972</v>
      </c>
      <c r="G3552" s="1" t="s">
        <v>13</v>
      </c>
      <c r="H3552" s="1" t="s">
        <v>14</v>
      </c>
      <c r="I3552" s="1" t="s">
        <v>15</v>
      </c>
      <c r="J3552" s="1">
        <f>FIND(", ",space_missions[[#This Row],[Location]])</f>
        <v>11</v>
      </c>
      <c r="K3552" s="1" t="str">
        <f t="shared" si="55"/>
        <v xml:space="preserve"> Pacific Ocean</v>
      </c>
      <c r="L3552" s="1" t="str">
        <f>_xlfn.CONCAT(space_missions[[#This Row],[Company]],"-",space_missions[[#This Row],[Rocket]])</f>
        <v>Sea Launch-Zenit-3 SL</v>
      </c>
      <c r="M3552" s="1">
        <f>YEAR(space_missions[[#This Row],[Date]])</f>
        <v>2009</v>
      </c>
    </row>
    <row r="3553" spans="1:13" x14ac:dyDescent="0.3">
      <c r="A3553" s="1" t="s">
        <v>3831</v>
      </c>
      <c r="B3553" s="1" t="s">
        <v>261</v>
      </c>
      <c r="C3553" s="2">
        <v>39938</v>
      </c>
      <c r="D3553" s="3">
        <v>0.85</v>
      </c>
      <c r="E3553" s="1" t="s">
        <v>3235</v>
      </c>
      <c r="F3553" s="1" t="s">
        <v>3973</v>
      </c>
      <c r="G3553" s="1" t="s">
        <v>13</v>
      </c>
      <c r="H3553" s="1" t="s">
        <v>14</v>
      </c>
      <c r="I3553" s="1" t="s">
        <v>15</v>
      </c>
      <c r="J3553" s="1">
        <f>FIND(", ",space_missions[[#This Row],[Location]])</f>
        <v>7</v>
      </c>
      <c r="K3553" s="1" t="str">
        <f t="shared" si="55"/>
        <v xml:space="preserve"> USA</v>
      </c>
      <c r="L3553" s="1" t="str">
        <f>_xlfn.CONCAT(space_missions[[#This Row],[Company]],"-",space_missions[[#This Row],[Rocket]])</f>
        <v>ULA-Delta II 7920-10C</v>
      </c>
      <c r="M3553" s="1">
        <f>YEAR(space_missions[[#This Row],[Date]])</f>
        <v>2009</v>
      </c>
    </row>
    <row r="3554" spans="1:13" x14ac:dyDescent="0.3">
      <c r="A3554" s="1" t="s">
        <v>54</v>
      </c>
      <c r="B3554" s="1" t="s">
        <v>749</v>
      </c>
      <c r="C3554" s="2">
        <v>39944</v>
      </c>
      <c r="D3554" s="3">
        <v>0.75069444444444444</v>
      </c>
      <c r="E3554" s="1" t="s">
        <v>2440</v>
      </c>
      <c r="F3554" s="1" t="s">
        <v>3974</v>
      </c>
      <c r="G3554" s="1" t="s">
        <v>13</v>
      </c>
      <c r="H3554" s="1" t="s">
        <v>2129</v>
      </c>
      <c r="I3554" s="1" t="s">
        <v>15</v>
      </c>
      <c r="J3554" s="1">
        <f>FIND(", ",space_missions[[#This Row],[Location]])</f>
        <v>7</v>
      </c>
      <c r="K3554" s="1" t="str">
        <f t="shared" si="55"/>
        <v xml:space="preserve"> USA</v>
      </c>
      <c r="L3554" s="1" t="str">
        <f>_xlfn.CONCAT(space_missions[[#This Row],[Company]],"-",space_missions[[#This Row],[Rocket]])</f>
        <v>NASA-Space Shuttle Atlantis</v>
      </c>
      <c r="M3554" s="1">
        <f>YEAR(space_missions[[#This Row],[Date]])</f>
        <v>2009</v>
      </c>
    </row>
    <row r="3555" spans="1:13" x14ac:dyDescent="0.3">
      <c r="A3555" s="1" t="s">
        <v>2338</v>
      </c>
      <c r="B3555" s="1" t="s">
        <v>3179</v>
      </c>
      <c r="C3555" s="2">
        <v>39947</v>
      </c>
      <c r="D3555" s="3">
        <v>0.55000000000000004</v>
      </c>
      <c r="E3555" s="1" t="s">
        <v>3614</v>
      </c>
      <c r="F3555" s="1" t="s">
        <v>3975</v>
      </c>
      <c r="G3555" s="1" t="s">
        <v>2227</v>
      </c>
      <c r="H3555" s="1" t="s">
        <v>3616</v>
      </c>
      <c r="I3555" s="1" t="s">
        <v>15</v>
      </c>
      <c r="J3555" s="1">
        <f>FIND(", ",space_missions[[#This Row],[Location]])</f>
        <v>6</v>
      </c>
      <c r="K3555" s="1" t="str">
        <f t="shared" si="55"/>
        <v xml:space="preserve"> France</v>
      </c>
      <c r="L3555" s="1" t="str">
        <f>_xlfn.CONCAT(space_missions[[#This Row],[Company]],"-",space_missions[[#This Row],[Rocket]])</f>
        <v>Arianespace-Ariane 5 ECA</v>
      </c>
      <c r="M3555" s="1">
        <f>YEAR(space_missions[[#This Row],[Date]])</f>
        <v>2009</v>
      </c>
    </row>
    <row r="3556" spans="1:13" x14ac:dyDescent="0.3">
      <c r="A3556" s="1" t="s">
        <v>2740</v>
      </c>
      <c r="B3556" s="1" t="s">
        <v>3833</v>
      </c>
      <c r="C3556" s="2">
        <v>39952</v>
      </c>
      <c r="D3556" s="3">
        <v>0.99652777777777779</v>
      </c>
      <c r="E3556" s="1" t="s">
        <v>3453</v>
      </c>
      <c r="F3556" s="1" t="s">
        <v>3976</v>
      </c>
      <c r="G3556" s="1" t="s">
        <v>2227</v>
      </c>
      <c r="H3556" s="1" t="s">
        <v>2744</v>
      </c>
      <c r="I3556" s="1" t="s">
        <v>15</v>
      </c>
      <c r="J3556" s="1">
        <f>FIND(", ",space_missions[[#This Row],[Location]])</f>
        <v>6</v>
      </c>
      <c r="K3556" s="1" t="str">
        <f t="shared" si="55"/>
        <v xml:space="preserve"> USA</v>
      </c>
      <c r="L3556" s="1" t="str">
        <f>_xlfn.CONCAT(space_missions[[#This Row],[Company]],"-",space_missions[[#This Row],[Rocket]])</f>
        <v>Northrop-Minotaur I</v>
      </c>
      <c r="M3556" s="1">
        <f>YEAR(space_missions[[#This Row],[Date]])</f>
        <v>2009</v>
      </c>
    </row>
    <row r="3557" spans="1:13" x14ac:dyDescent="0.3">
      <c r="A3557" s="1" t="s">
        <v>3831</v>
      </c>
      <c r="B3557" s="1" t="s">
        <v>521</v>
      </c>
      <c r="C3557" s="2">
        <v>39982</v>
      </c>
      <c r="D3557" s="3">
        <v>0.73055555555555551</v>
      </c>
      <c r="E3557" s="1" t="s">
        <v>3880</v>
      </c>
      <c r="F3557" s="1" t="s">
        <v>3977</v>
      </c>
      <c r="G3557" s="1" t="s">
        <v>2227</v>
      </c>
      <c r="H3557" s="1" t="s">
        <v>3882</v>
      </c>
      <c r="I3557" s="1" t="s">
        <v>15</v>
      </c>
      <c r="J3557" s="1">
        <f>FIND(", ",space_missions[[#This Row],[Location]])</f>
        <v>7</v>
      </c>
      <c r="K3557" s="1" t="str">
        <f t="shared" si="55"/>
        <v xml:space="preserve"> USA</v>
      </c>
      <c r="L3557" s="1" t="str">
        <f>_xlfn.CONCAT(space_missions[[#This Row],[Company]],"-",space_missions[[#This Row],[Rocket]])</f>
        <v>ULA-Atlas V 421</v>
      </c>
      <c r="M3557" s="1">
        <f>YEAR(space_missions[[#This Row],[Date]])</f>
        <v>2009</v>
      </c>
    </row>
    <row r="3558" spans="1:13" x14ac:dyDescent="0.3">
      <c r="A3558" s="1" t="s">
        <v>3913</v>
      </c>
      <c r="B3558" s="1" t="s">
        <v>2404</v>
      </c>
      <c r="C3558" s="2">
        <v>39985</v>
      </c>
      <c r="D3558" s="3">
        <v>0.90972222222222221</v>
      </c>
      <c r="E3558" s="1" t="s">
        <v>3914</v>
      </c>
      <c r="F3558" s="1" t="s">
        <v>3978</v>
      </c>
      <c r="G3558" s="1" t="s">
        <v>13</v>
      </c>
      <c r="H3558" s="1" t="s">
        <v>14</v>
      </c>
      <c r="I3558" s="1" t="s">
        <v>15</v>
      </c>
      <c r="J3558" s="1">
        <f>FIND(", ",space_missions[[#This Row],[Location]])</f>
        <v>10</v>
      </c>
      <c r="K3558" s="1" t="str">
        <f t="shared" si="55"/>
        <v xml:space="preserve"> Kazakhstan</v>
      </c>
      <c r="L3558" s="1" t="str">
        <f>_xlfn.CONCAT(space_missions[[#This Row],[Company]],"-",space_missions[[#This Row],[Rocket]])</f>
        <v>Land Launch-Zenit-3 SLB</v>
      </c>
      <c r="M3558" s="1">
        <f>YEAR(space_missions[[#This Row],[Date]])</f>
        <v>2009</v>
      </c>
    </row>
    <row r="3559" spans="1:13" x14ac:dyDescent="0.3">
      <c r="A3559" s="1" t="s">
        <v>3831</v>
      </c>
      <c r="B3559" s="1" t="s">
        <v>372</v>
      </c>
      <c r="C3559" s="2">
        <v>39991</v>
      </c>
      <c r="D3559" s="3">
        <v>0.95208333333333328</v>
      </c>
      <c r="E3559" s="1" t="s">
        <v>3608</v>
      </c>
      <c r="F3559" s="1" t="s">
        <v>3979</v>
      </c>
      <c r="G3559" s="1" t="s">
        <v>13</v>
      </c>
      <c r="H3559" s="1" t="s">
        <v>3610</v>
      </c>
      <c r="I3559" s="1" t="s">
        <v>15</v>
      </c>
      <c r="J3559" s="1">
        <f>FIND(", ",space_missions[[#This Row],[Location]])</f>
        <v>8</v>
      </c>
      <c r="K3559" s="1" t="str">
        <f t="shared" si="55"/>
        <v xml:space="preserve"> USA</v>
      </c>
      <c r="L3559" s="1" t="str">
        <f>_xlfn.CONCAT(space_missions[[#This Row],[Company]],"-",space_missions[[#This Row],[Rocket]])</f>
        <v>ULA-Delta IV Medium+ (4,2)</v>
      </c>
      <c r="M3559" s="1">
        <f>YEAR(space_missions[[#This Row],[Date]])</f>
        <v>2009</v>
      </c>
    </row>
    <row r="3560" spans="1:13" x14ac:dyDescent="0.3">
      <c r="A3560" s="1" t="s">
        <v>2338</v>
      </c>
      <c r="B3560" s="1" t="s">
        <v>3179</v>
      </c>
      <c r="C3560" s="2">
        <v>39995</v>
      </c>
      <c r="D3560" s="3">
        <v>0.82777777777777772</v>
      </c>
      <c r="E3560" s="1" t="s">
        <v>3614</v>
      </c>
      <c r="F3560" s="1" t="s">
        <v>3980</v>
      </c>
      <c r="G3560" s="1" t="s">
        <v>2227</v>
      </c>
      <c r="H3560" s="1" t="s">
        <v>3616</v>
      </c>
      <c r="I3560" s="1" t="s">
        <v>15</v>
      </c>
      <c r="J3560" s="1">
        <f>FIND(", ",space_missions[[#This Row],[Location]])</f>
        <v>6</v>
      </c>
      <c r="K3560" s="1" t="str">
        <f t="shared" si="55"/>
        <v xml:space="preserve"> France</v>
      </c>
      <c r="L3560" s="1" t="str">
        <f>_xlfn.CONCAT(space_missions[[#This Row],[Company]],"-",space_missions[[#This Row],[Rocket]])</f>
        <v>Arianespace-Ariane 5 ECA</v>
      </c>
      <c r="M3560" s="1">
        <f>YEAR(space_missions[[#This Row],[Date]])</f>
        <v>2009</v>
      </c>
    </row>
    <row r="3561" spans="1:13" x14ac:dyDescent="0.3">
      <c r="A3561" s="1" t="s">
        <v>2882</v>
      </c>
      <c r="B3561" s="1" t="s">
        <v>661</v>
      </c>
      <c r="C3561" s="2">
        <v>40000</v>
      </c>
      <c r="D3561" s="3">
        <v>5.9722222222222225E-2</v>
      </c>
      <c r="E3561" s="1" t="s">
        <v>3470</v>
      </c>
      <c r="F3561" s="1" t="s">
        <v>3981</v>
      </c>
      <c r="G3561" s="1" t="s">
        <v>13</v>
      </c>
      <c r="H3561" s="1" t="s">
        <v>3472</v>
      </c>
      <c r="I3561" s="1" t="s">
        <v>15</v>
      </c>
      <c r="J3561" s="1">
        <f>FIND(", ",space_missions[[#This Row],[Location]])</f>
        <v>11</v>
      </c>
      <c r="K3561" s="1" t="str">
        <f t="shared" si="55"/>
        <v xml:space="preserve"> Russia</v>
      </c>
      <c r="L3561" s="1" t="str">
        <f>_xlfn.CONCAT(space_missions[[#This Row],[Company]],"-",space_missions[[#This Row],[Rocket]])</f>
        <v>VKS RF-Rokot/Briz KM</v>
      </c>
      <c r="M3561" s="1">
        <f>YEAR(space_missions[[#This Row],[Date]])</f>
        <v>2009</v>
      </c>
    </row>
    <row r="3562" spans="1:13" x14ac:dyDescent="0.3">
      <c r="A3562" s="1" t="s">
        <v>3782</v>
      </c>
      <c r="B3562" s="1" t="s">
        <v>3783</v>
      </c>
      <c r="C3562" s="2">
        <v>40008</v>
      </c>
      <c r="D3562" s="3">
        <v>0.14930555555555555</v>
      </c>
      <c r="E3562" s="1" t="s">
        <v>3784</v>
      </c>
      <c r="F3562" s="1" t="s">
        <v>3982</v>
      </c>
      <c r="G3562" s="1" t="s">
        <v>13</v>
      </c>
      <c r="H3562" s="1" t="s">
        <v>3786</v>
      </c>
      <c r="I3562" s="1" t="s">
        <v>15</v>
      </c>
      <c r="J3562" s="1">
        <f>FIND(", ",space_missions[[#This Row],[Location]])</f>
        <v>14</v>
      </c>
      <c r="K3562" s="1" t="str">
        <f t="shared" si="55"/>
        <v xml:space="preserve"> USA</v>
      </c>
      <c r="L3562" s="1" t="str">
        <f>_xlfn.CONCAT(space_missions[[#This Row],[Company]],"-",space_missions[[#This Row],[Rocket]])</f>
        <v>SpaceX-Falcon 1</v>
      </c>
      <c r="M3562" s="1">
        <f>YEAR(space_missions[[#This Row],[Date]])</f>
        <v>2009</v>
      </c>
    </row>
    <row r="3563" spans="1:13" x14ac:dyDescent="0.3">
      <c r="A3563" s="1" t="s">
        <v>54</v>
      </c>
      <c r="B3563" s="1" t="s">
        <v>749</v>
      </c>
      <c r="C3563" s="2">
        <v>40009</v>
      </c>
      <c r="D3563" s="3">
        <v>0.91874999999999996</v>
      </c>
      <c r="E3563" s="1" t="s">
        <v>2892</v>
      </c>
      <c r="F3563" s="1" t="s">
        <v>3983</v>
      </c>
      <c r="G3563" s="1" t="s">
        <v>13</v>
      </c>
      <c r="H3563" s="1" t="s">
        <v>2129</v>
      </c>
      <c r="I3563" s="1" t="s">
        <v>15</v>
      </c>
      <c r="J3563" s="1">
        <f>FIND(", ",space_missions[[#This Row],[Location]])</f>
        <v>7</v>
      </c>
      <c r="K3563" s="1" t="str">
        <f t="shared" si="55"/>
        <v xml:space="preserve"> USA</v>
      </c>
      <c r="L3563" s="1" t="str">
        <f>_xlfn.CONCAT(space_missions[[#This Row],[Company]],"-",space_missions[[#This Row],[Rocket]])</f>
        <v>NASA-Space Shuttle Endeavour</v>
      </c>
      <c r="M3563" s="1">
        <f>YEAR(space_missions[[#This Row],[Date]])</f>
        <v>2009</v>
      </c>
    </row>
    <row r="3564" spans="1:13" x14ac:dyDescent="0.3">
      <c r="A3564" s="1" t="s">
        <v>2882</v>
      </c>
      <c r="B3564" s="1" t="s">
        <v>961</v>
      </c>
      <c r="C3564" s="2">
        <v>40015</v>
      </c>
      <c r="D3564" s="3">
        <v>0.16458333333333333</v>
      </c>
      <c r="E3564" s="1" t="s">
        <v>685</v>
      </c>
      <c r="F3564" s="1" t="s">
        <v>3984</v>
      </c>
      <c r="G3564" s="1" t="s">
        <v>13</v>
      </c>
      <c r="H3564" s="1" t="s">
        <v>14</v>
      </c>
      <c r="I3564" s="1" t="s">
        <v>15</v>
      </c>
      <c r="J3564" s="1">
        <f>FIND(", ",space_missions[[#This Row],[Location]])</f>
        <v>11</v>
      </c>
      <c r="K3564" s="1" t="str">
        <f t="shared" si="55"/>
        <v xml:space="preserve"> Russia</v>
      </c>
      <c r="L3564" s="1" t="str">
        <f>_xlfn.CONCAT(space_missions[[#This Row],[Company]],"-",space_missions[[#This Row],[Rocket]])</f>
        <v>VKS RF-Cosmos-3M (11K65M)</v>
      </c>
      <c r="M3564" s="1">
        <f>YEAR(space_missions[[#This Row],[Date]])</f>
        <v>2009</v>
      </c>
    </row>
    <row r="3565" spans="1:13" x14ac:dyDescent="0.3">
      <c r="A3565" s="1" t="s">
        <v>3393</v>
      </c>
      <c r="B3565" s="1" t="s">
        <v>3394</v>
      </c>
      <c r="C3565" s="2">
        <v>40023</v>
      </c>
      <c r="D3565" s="3">
        <v>0.78194444444444444</v>
      </c>
      <c r="E3565" s="1" t="s">
        <v>3395</v>
      </c>
      <c r="F3565" s="1" t="s">
        <v>3985</v>
      </c>
      <c r="G3565" s="1" t="s">
        <v>13</v>
      </c>
      <c r="H3565" s="1" t="s">
        <v>3397</v>
      </c>
      <c r="I3565" s="1" t="s">
        <v>15</v>
      </c>
      <c r="J3565" s="1">
        <f>FIND(", ",space_missions[[#This Row],[Location]])</f>
        <v>12</v>
      </c>
      <c r="K3565" s="1" t="str">
        <f t="shared" si="55"/>
        <v xml:space="preserve"> Kazakhstan</v>
      </c>
      <c r="L3565" s="1" t="str">
        <f>_xlfn.CONCAT(space_missions[[#This Row],[Company]],"-",space_missions[[#This Row],[Rocket]])</f>
        <v>Kosmotras-Dnepr</v>
      </c>
      <c r="M3565" s="1">
        <f>YEAR(space_missions[[#This Row],[Date]])</f>
        <v>2009</v>
      </c>
    </row>
    <row r="3566" spans="1:13" x14ac:dyDescent="0.3">
      <c r="A3566" s="1" t="s">
        <v>3831</v>
      </c>
      <c r="B3566" s="1" t="s">
        <v>43</v>
      </c>
      <c r="C3566" s="2">
        <v>40042</v>
      </c>
      <c r="D3566" s="3">
        <v>0.44097222222222221</v>
      </c>
      <c r="E3566" s="1" t="s">
        <v>2805</v>
      </c>
      <c r="F3566" s="1" t="s">
        <v>3986</v>
      </c>
      <c r="G3566" s="1" t="s">
        <v>13</v>
      </c>
      <c r="H3566" s="1" t="s">
        <v>14</v>
      </c>
      <c r="I3566" s="1" t="s">
        <v>15</v>
      </c>
      <c r="J3566" s="1">
        <f>FIND(", ",space_missions[[#This Row],[Location]])</f>
        <v>8</v>
      </c>
      <c r="K3566" s="1" t="str">
        <f t="shared" si="55"/>
        <v xml:space="preserve"> USA</v>
      </c>
      <c r="L3566" s="1" t="str">
        <f>_xlfn.CONCAT(space_missions[[#This Row],[Company]],"-",space_missions[[#This Row],[Rocket]])</f>
        <v>ULA-Delta II 7925</v>
      </c>
      <c r="M3566" s="1">
        <f>YEAR(space_missions[[#This Row],[Date]])</f>
        <v>2009</v>
      </c>
    </row>
    <row r="3567" spans="1:13" x14ac:dyDescent="0.3">
      <c r="A3567" s="1" t="s">
        <v>2338</v>
      </c>
      <c r="B3567" s="1" t="s">
        <v>3179</v>
      </c>
      <c r="C3567" s="2">
        <v>40046</v>
      </c>
      <c r="D3567" s="3">
        <v>0.92291666666666672</v>
      </c>
      <c r="E3567" s="1" t="s">
        <v>3614</v>
      </c>
      <c r="F3567" s="1" t="s">
        <v>3987</v>
      </c>
      <c r="G3567" s="1" t="s">
        <v>2227</v>
      </c>
      <c r="H3567" s="1" t="s">
        <v>3616</v>
      </c>
      <c r="I3567" s="1" t="s">
        <v>15</v>
      </c>
      <c r="J3567" s="1">
        <f>FIND(", ",space_missions[[#This Row],[Location]])</f>
        <v>6</v>
      </c>
      <c r="K3567" s="1" t="str">
        <f t="shared" si="55"/>
        <v xml:space="preserve"> France</v>
      </c>
      <c r="L3567" s="1" t="str">
        <f>_xlfn.CONCAT(space_missions[[#This Row],[Company]],"-",space_missions[[#This Row],[Rocket]])</f>
        <v>Arianespace-Ariane 5 ECA</v>
      </c>
      <c r="M3567" s="1">
        <f>YEAR(space_missions[[#This Row],[Date]])</f>
        <v>2009</v>
      </c>
    </row>
    <row r="3568" spans="1:13" x14ac:dyDescent="0.3">
      <c r="A3568" s="1" t="s">
        <v>3988</v>
      </c>
      <c r="B3568" s="1" t="s">
        <v>3989</v>
      </c>
      <c r="C3568" s="2">
        <v>40050</v>
      </c>
      <c r="D3568" s="3">
        <v>0.33333333333333331</v>
      </c>
      <c r="E3568" s="1" t="s">
        <v>3990</v>
      </c>
      <c r="F3568" s="1" t="s">
        <v>3991</v>
      </c>
      <c r="G3568" s="1" t="s">
        <v>13</v>
      </c>
      <c r="H3568" s="1" t="s">
        <v>14</v>
      </c>
      <c r="I3568" s="1" t="s">
        <v>21</v>
      </c>
      <c r="J3568" s="1">
        <f>FIND(", ",space_missions[[#This Row],[Location]])</f>
        <v>5</v>
      </c>
      <c r="K3568" s="1" t="str">
        <f t="shared" si="55"/>
        <v xml:space="preserve"> South Korea</v>
      </c>
      <c r="L3568" s="1" t="str">
        <f>_xlfn.CONCAT(space_missions[[#This Row],[Company]],"-",space_missions[[#This Row],[Rocket]])</f>
        <v>KARI-Naro-1</v>
      </c>
      <c r="M3568" s="1">
        <f>YEAR(space_missions[[#This Row],[Date]])</f>
        <v>2009</v>
      </c>
    </row>
    <row r="3569" spans="1:13" x14ac:dyDescent="0.3">
      <c r="A3569" s="1" t="s">
        <v>54</v>
      </c>
      <c r="B3569" s="1" t="s">
        <v>749</v>
      </c>
      <c r="C3569" s="2">
        <v>40053</v>
      </c>
      <c r="D3569" s="3">
        <v>0.16597222222222222</v>
      </c>
      <c r="E3569" s="1" t="s">
        <v>2362</v>
      </c>
      <c r="F3569" s="1" t="s">
        <v>3992</v>
      </c>
      <c r="G3569" s="1" t="s">
        <v>13</v>
      </c>
      <c r="H3569" s="1" t="s">
        <v>2129</v>
      </c>
      <c r="I3569" s="1" t="s">
        <v>15</v>
      </c>
      <c r="J3569" s="1">
        <f>FIND(", ",space_missions[[#This Row],[Location]])</f>
        <v>7</v>
      </c>
      <c r="K3569" s="1" t="str">
        <f t="shared" si="55"/>
        <v xml:space="preserve"> USA</v>
      </c>
      <c r="L3569" s="1" t="str">
        <f>_xlfn.CONCAT(space_missions[[#This Row],[Company]],"-",space_missions[[#This Row],[Rocket]])</f>
        <v>NASA-Space Shuttle Discovery</v>
      </c>
      <c r="M3569" s="1">
        <f>YEAR(space_missions[[#This Row],[Date]])</f>
        <v>2009</v>
      </c>
    </row>
    <row r="3570" spans="1:13" x14ac:dyDescent="0.3">
      <c r="A3570" s="1" t="s">
        <v>3831</v>
      </c>
      <c r="B3570" s="1" t="s">
        <v>521</v>
      </c>
      <c r="C3570" s="2">
        <v>40064</v>
      </c>
      <c r="D3570" s="3">
        <v>0.89930555555555558</v>
      </c>
      <c r="E3570" s="1" t="s">
        <v>3594</v>
      </c>
      <c r="F3570" s="1" t="s">
        <v>3993</v>
      </c>
      <c r="G3570" s="1" t="s">
        <v>2227</v>
      </c>
      <c r="H3570" s="1" t="s">
        <v>3596</v>
      </c>
      <c r="I3570" s="1" t="s">
        <v>15</v>
      </c>
      <c r="J3570" s="1">
        <f>FIND(", ",space_missions[[#This Row],[Location]])</f>
        <v>7</v>
      </c>
      <c r="K3570" s="1" t="str">
        <f t="shared" si="55"/>
        <v xml:space="preserve"> USA</v>
      </c>
      <c r="L3570" s="1" t="str">
        <f>_xlfn.CONCAT(space_missions[[#This Row],[Company]],"-",space_missions[[#This Row],[Rocket]])</f>
        <v>ULA-Atlas V 401</v>
      </c>
      <c r="M3570" s="1">
        <f>YEAR(space_missions[[#This Row],[Date]])</f>
        <v>2009</v>
      </c>
    </row>
    <row r="3571" spans="1:13" x14ac:dyDescent="0.3">
      <c r="A3571" s="1" t="s">
        <v>1620</v>
      </c>
      <c r="B3571" s="1" t="s">
        <v>3994</v>
      </c>
      <c r="C3571" s="2">
        <v>40066</v>
      </c>
      <c r="D3571" s="3">
        <v>0.70902777777777781</v>
      </c>
      <c r="E3571" s="1" t="s">
        <v>3995</v>
      </c>
      <c r="F3571" s="1" t="s">
        <v>3996</v>
      </c>
      <c r="G3571" s="1" t="s">
        <v>13</v>
      </c>
      <c r="H3571" s="1" t="s">
        <v>3997</v>
      </c>
      <c r="I3571" s="1" t="s">
        <v>15</v>
      </c>
      <c r="J3571" s="1">
        <f>FIND(", ",space_missions[[#This Row],[Location]])</f>
        <v>6</v>
      </c>
      <c r="K3571" s="1" t="str">
        <f t="shared" si="55"/>
        <v xml:space="preserve"> Japan</v>
      </c>
      <c r="L3571" s="1" t="str">
        <f>_xlfn.CONCAT(space_missions[[#This Row],[Company]],"-",space_missions[[#This Row],[Rocket]])</f>
        <v>MHI-H-IIB</v>
      </c>
      <c r="M3571" s="1">
        <f>YEAR(space_missions[[#This Row],[Date]])</f>
        <v>2009</v>
      </c>
    </row>
    <row r="3572" spans="1:13" x14ac:dyDescent="0.3">
      <c r="A3572" s="1" t="s">
        <v>2025</v>
      </c>
      <c r="B3572" s="1" t="s">
        <v>2992</v>
      </c>
      <c r="C3572" s="2">
        <v>40079</v>
      </c>
      <c r="D3572" s="3">
        <v>0.26458333333333334</v>
      </c>
      <c r="E3572" s="1" t="s">
        <v>3849</v>
      </c>
      <c r="F3572" s="1" t="s">
        <v>3998</v>
      </c>
      <c r="G3572" s="1" t="s">
        <v>2227</v>
      </c>
      <c r="H3572" s="1" t="s">
        <v>3851</v>
      </c>
      <c r="I3572" s="1" t="s">
        <v>15</v>
      </c>
      <c r="J3572" s="1">
        <f>FIND(", ",space_missions[[#This Row],[Location]])</f>
        <v>17</v>
      </c>
      <c r="K3572" s="1" t="str">
        <f t="shared" si="55"/>
        <v xml:space="preserve"> India</v>
      </c>
      <c r="L3572" s="1" t="str">
        <f>_xlfn.CONCAT(space_missions[[#This Row],[Company]],"-",space_missions[[#This Row],[Rocket]])</f>
        <v>ISRO-PSLV-CA</v>
      </c>
      <c r="M3572" s="1">
        <f>YEAR(space_missions[[#This Row],[Date]])</f>
        <v>2009</v>
      </c>
    </row>
    <row r="3573" spans="1:13" x14ac:dyDescent="0.3">
      <c r="A3573" s="1" t="s">
        <v>3831</v>
      </c>
      <c r="B3573" s="1" t="s">
        <v>102</v>
      </c>
      <c r="C3573" s="2">
        <v>40081</v>
      </c>
      <c r="D3573" s="3">
        <v>0.51388888888888884</v>
      </c>
      <c r="E3573" s="1" t="s">
        <v>3235</v>
      </c>
      <c r="F3573" s="1" t="s">
        <v>3999</v>
      </c>
      <c r="G3573" s="1" t="s">
        <v>13</v>
      </c>
      <c r="H3573" s="1" t="s">
        <v>14</v>
      </c>
      <c r="I3573" s="1" t="s">
        <v>15</v>
      </c>
      <c r="J3573" s="1">
        <f>FIND(", ",space_missions[[#This Row],[Location]])</f>
        <v>8</v>
      </c>
      <c r="K3573" s="1" t="str">
        <f t="shared" si="55"/>
        <v xml:space="preserve"> USA</v>
      </c>
      <c r="L3573" s="1" t="str">
        <f>_xlfn.CONCAT(space_missions[[#This Row],[Company]],"-",space_missions[[#This Row],[Rocket]])</f>
        <v>ULA-Delta II 7920-10C</v>
      </c>
      <c r="M3573" s="1">
        <f>YEAR(space_missions[[#This Row],[Date]])</f>
        <v>2009</v>
      </c>
    </row>
    <row r="3574" spans="1:13" x14ac:dyDescent="0.3">
      <c r="A3574" s="1" t="s">
        <v>2338</v>
      </c>
      <c r="B3574" s="1" t="s">
        <v>3179</v>
      </c>
      <c r="C3574" s="2">
        <v>40087</v>
      </c>
      <c r="D3574" s="3">
        <v>0.91597222222222219</v>
      </c>
      <c r="E3574" s="1" t="s">
        <v>3614</v>
      </c>
      <c r="F3574" s="1" t="s">
        <v>4000</v>
      </c>
      <c r="G3574" s="1" t="s">
        <v>2227</v>
      </c>
      <c r="H3574" s="1" t="s">
        <v>3616</v>
      </c>
      <c r="I3574" s="1" t="s">
        <v>15</v>
      </c>
      <c r="J3574" s="1">
        <f>FIND(", ",space_missions[[#This Row],[Location]])</f>
        <v>6</v>
      </c>
      <c r="K3574" s="1" t="str">
        <f t="shared" si="55"/>
        <v xml:space="preserve"> France</v>
      </c>
      <c r="L3574" s="1" t="str">
        <f>_xlfn.CONCAT(space_missions[[#This Row],[Company]],"-",space_missions[[#This Row],[Rocket]])</f>
        <v>Arianespace-Ariane 5 ECA</v>
      </c>
      <c r="M3574" s="1">
        <f>YEAR(space_missions[[#This Row],[Date]])</f>
        <v>2009</v>
      </c>
    </row>
    <row r="3575" spans="1:13" x14ac:dyDescent="0.3">
      <c r="A3575" s="1" t="s">
        <v>3831</v>
      </c>
      <c r="B3575" s="1" t="s">
        <v>261</v>
      </c>
      <c r="C3575" s="2">
        <v>40094</v>
      </c>
      <c r="D3575" s="3">
        <v>0.78541666666666665</v>
      </c>
      <c r="E3575" s="1" t="s">
        <v>3235</v>
      </c>
      <c r="F3575" s="1" t="s">
        <v>4001</v>
      </c>
      <c r="G3575" s="1" t="s">
        <v>13</v>
      </c>
      <c r="H3575" s="1" t="s">
        <v>14</v>
      </c>
      <c r="I3575" s="1" t="s">
        <v>15</v>
      </c>
      <c r="J3575" s="1">
        <f>FIND(", ",space_missions[[#This Row],[Location]])</f>
        <v>7</v>
      </c>
      <c r="K3575" s="1" t="str">
        <f t="shared" si="55"/>
        <v xml:space="preserve"> USA</v>
      </c>
      <c r="L3575" s="1" t="str">
        <f>_xlfn.CONCAT(space_missions[[#This Row],[Company]],"-",space_missions[[#This Row],[Rocket]])</f>
        <v>ULA-Delta II 7920-10C</v>
      </c>
      <c r="M3575" s="1">
        <f>YEAR(space_missions[[#This Row],[Date]])</f>
        <v>2009</v>
      </c>
    </row>
    <row r="3576" spans="1:13" x14ac:dyDescent="0.3">
      <c r="A3576" s="1" t="s">
        <v>3831</v>
      </c>
      <c r="B3576" s="1" t="s">
        <v>171</v>
      </c>
      <c r="C3576" s="2">
        <v>40104</v>
      </c>
      <c r="D3576" s="3">
        <v>0.67500000000000004</v>
      </c>
      <c r="E3576" s="1" t="s">
        <v>3594</v>
      </c>
      <c r="F3576" s="1" t="s">
        <v>4002</v>
      </c>
      <c r="G3576" s="1" t="s">
        <v>2227</v>
      </c>
      <c r="H3576" s="1" t="s">
        <v>3596</v>
      </c>
      <c r="I3576" s="1" t="s">
        <v>15</v>
      </c>
      <c r="J3576" s="1">
        <f>FIND(", ",space_missions[[#This Row],[Location]])</f>
        <v>7</v>
      </c>
      <c r="K3576" s="1" t="str">
        <f t="shared" si="55"/>
        <v xml:space="preserve"> USA</v>
      </c>
      <c r="L3576" s="1" t="str">
        <f>_xlfn.CONCAT(space_missions[[#This Row],[Company]],"-",space_missions[[#This Row],[Rocket]])</f>
        <v>ULA-Atlas V 401</v>
      </c>
      <c r="M3576" s="1">
        <f>YEAR(space_missions[[#This Row],[Date]])</f>
        <v>2009</v>
      </c>
    </row>
    <row r="3577" spans="1:13" x14ac:dyDescent="0.3">
      <c r="A3577" s="1" t="s">
        <v>54</v>
      </c>
      <c r="B3577" s="1" t="s">
        <v>916</v>
      </c>
      <c r="C3577" s="2">
        <v>40114</v>
      </c>
      <c r="D3577" s="3">
        <v>0.64583333333333337</v>
      </c>
      <c r="E3577" s="1" t="s">
        <v>4003</v>
      </c>
      <c r="F3577" s="1" t="s">
        <v>4004</v>
      </c>
      <c r="G3577" s="1" t="s">
        <v>13</v>
      </c>
      <c r="H3577" s="1" t="s">
        <v>2129</v>
      </c>
      <c r="I3577" s="1" t="s">
        <v>15</v>
      </c>
      <c r="J3577" s="1">
        <f>FIND(", ",space_missions[[#This Row],[Location]])</f>
        <v>7</v>
      </c>
      <c r="K3577" s="1" t="str">
        <f t="shared" si="55"/>
        <v xml:space="preserve"> USA</v>
      </c>
      <c r="L3577" s="1" t="str">
        <f>_xlfn.CONCAT(space_missions[[#This Row],[Company]],"-",space_missions[[#This Row],[Rocket]])</f>
        <v>NASA-Ares 1-X</v>
      </c>
      <c r="M3577" s="1">
        <f>YEAR(space_missions[[#This Row],[Date]])</f>
        <v>2009</v>
      </c>
    </row>
    <row r="3578" spans="1:13" x14ac:dyDescent="0.3">
      <c r="A3578" s="1" t="s">
        <v>2338</v>
      </c>
      <c r="B3578" s="1" t="s">
        <v>3179</v>
      </c>
      <c r="C3578" s="2">
        <v>40115</v>
      </c>
      <c r="D3578" s="3">
        <v>0.83333333333333337</v>
      </c>
      <c r="E3578" s="1" t="s">
        <v>3614</v>
      </c>
      <c r="F3578" s="1" t="s">
        <v>4005</v>
      </c>
      <c r="G3578" s="1" t="s">
        <v>2227</v>
      </c>
      <c r="H3578" s="1" t="s">
        <v>3616</v>
      </c>
      <c r="I3578" s="1" t="s">
        <v>15</v>
      </c>
      <c r="J3578" s="1">
        <f>FIND(", ",space_missions[[#This Row],[Location]])</f>
        <v>6</v>
      </c>
      <c r="K3578" s="1" t="str">
        <f t="shared" si="55"/>
        <v xml:space="preserve"> France</v>
      </c>
      <c r="L3578" s="1" t="str">
        <f>_xlfn.CONCAT(space_missions[[#This Row],[Company]],"-",space_missions[[#This Row],[Rocket]])</f>
        <v>Arianespace-Ariane 5 ECA</v>
      </c>
      <c r="M3578" s="1">
        <f>YEAR(space_missions[[#This Row],[Date]])</f>
        <v>2009</v>
      </c>
    </row>
    <row r="3579" spans="1:13" x14ac:dyDescent="0.3">
      <c r="A3579" s="1" t="s">
        <v>3469</v>
      </c>
      <c r="B3579" s="1" t="s">
        <v>661</v>
      </c>
      <c r="C3579" s="2">
        <v>40119</v>
      </c>
      <c r="D3579" s="3">
        <v>7.6388888888888895E-2</v>
      </c>
      <c r="E3579" s="1" t="s">
        <v>3470</v>
      </c>
      <c r="F3579" s="1" t="s">
        <v>4006</v>
      </c>
      <c r="G3579" s="1" t="s">
        <v>13</v>
      </c>
      <c r="H3579" s="1" t="s">
        <v>3472</v>
      </c>
      <c r="I3579" s="1" t="s">
        <v>15</v>
      </c>
      <c r="J3579" s="1">
        <f>FIND(", ",space_missions[[#This Row],[Location]])</f>
        <v>11</v>
      </c>
      <c r="K3579" s="1" t="str">
        <f t="shared" si="55"/>
        <v xml:space="preserve"> Russia</v>
      </c>
      <c r="L3579" s="1" t="str">
        <f>_xlfn.CONCAT(space_missions[[#This Row],[Company]],"-",space_missions[[#This Row],[Rocket]])</f>
        <v>Eurockot-Rokot/Briz KM</v>
      </c>
      <c r="M3579" s="1">
        <f>YEAR(space_missions[[#This Row],[Date]])</f>
        <v>2009</v>
      </c>
    </row>
    <row r="3580" spans="1:13" x14ac:dyDescent="0.3">
      <c r="A3580" s="1" t="s">
        <v>54</v>
      </c>
      <c r="B3580" s="1" t="s">
        <v>749</v>
      </c>
      <c r="C3580" s="2">
        <v>40133</v>
      </c>
      <c r="D3580" s="3">
        <v>0.81111111111111112</v>
      </c>
      <c r="E3580" s="1" t="s">
        <v>2440</v>
      </c>
      <c r="F3580" s="1" t="s">
        <v>4007</v>
      </c>
      <c r="G3580" s="1" t="s">
        <v>13</v>
      </c>
      <c r="H3580" s="1" t="s">
        <v>2129</v>
      </c>
      <c r="I3580" s="1" t="s">
        <v>15</v>
      </c>
      <c r="J3580" s="1">
        <f>FIND(", ",space_missions[[#This Row],[Location]])</f>
        <v>7</v>
      </c>
      <c r="K3580" s="1" t="str">
        <f t="shared" si="55"/>
        <v xml:space="preserve"> USA</v>
      </c>
      <c r="L3580" s="1" t="str">
        <f>_xlfn.CONCAT(space_missions[[#This Row],[Company]],"-",space_missions[[#This Row],[Rocket]])</f>
        <v>NASA-Space Shuttle Atlantis</v>
      </c>
      <c r="M3580" s="1">
        <f>YEAR(space_missions[[#This Row],[Date]])</f>
        <v>2009</v>
      </c>
    </row>
    <row r="3581" spans="1:13" x14ac:dyDescent="0.3">
      <c r="A3581" s="1" t="s">
        <v>3831</v>
      </c>
      <c r="B3581" s="1" t="s">
        <v>521</v>
      </c>
      <c r="C3581" s="2">
        <v>40140</v>
      </c>
      <c r="D3581" s="3">
        <v>0.28819444444444442</v>
      </c>
      <c r="E3581" s="1" t="s">
        <v>3737</v>
      </c>
      <c r="F3581" s="1" t="s">
        <v>4008</v>
      </c>
      <c r="G3581" s="1" t="s">
        <v>13</v>
      </c>
      <c r="H3581" s="1" t="s">
        <v>3739</v>
      </c>
      <c r="I3581" s="1" t="s">
        <v>15</v>
      </c>
      <c r="J3581" s="1">
        <f>FIND(", ",space_missions[[#This Row],[Location]])</f>
        <v>7</v>
      </c>
      <c r="K3581" s="1" t="str">
        <f t="shared" si="55"/>
        <v xml:space="preserve"> USA</v>
      </c>
      <c r="L3581" s="1" t="str">
        <f>_xlfn.CONCAT(space_missions[[#This Row],[Company]],"-",space_missions[[#This Row],[Rocket]])</f>
        <v>ULA-Atlas V 431</v>
      </c>
      <c r="M3581" s="1">
        <f>YEAR(space_missions[[#This Row],[Date]])</f>
        <v>2009</v>
      </c>
    </row>
    <row r="3582" spans="1:13" x14ac:dyDescent="0.3">
      <c r="A3582" s="1" t="s">
        <v>1620</v>
      </c>
      <c r="B3582" s="1" t="s">
        <v>1621</v>
      </c>
      <c r="C3582" s="2">
        <v>40145</v>
      </c>
      <c r="D3582" s="3">
        <v>5.6250000000000001E-2</v>
      </c>
      <c r="E3582" s="1" t="s">
        <v>3542</v>
      </c>
      <c r="F3582" s="1" t="s">
        <v>4009</v>
      </c>
      <c r="G3582" s="1" t="s">
        <v>2227</v>
      </c>
      <c r="H3582" s="1" t="s">
        <v>3544</v>
      </c>
      <c r="I3582" s="1" t="s">
        <v>15</v>
      </c>
      <c r="J3582" s="1">
        <f>FIND(", ",space_missions[[#This Row],[Location]])</f>
        <v>6</v>
      </c>
      <c r="K3582" s="1" t="str">
        <f t="shared" si="55"/>
        <v xml:space="preserve"> Japan</v>
      </c>
      <c r="L3582" s="1" t="str">
        <f>_xlfn.CONCAT(space_missions[[#This Row],[Company]],"-",space_missions[[#This Row],[Rocket]])</f>
        <v>MHI-H-IIA 202</v>
      </c>
      <c r="M3582" s="1">
        <f>YEAR(space_missions[[#This Row],[Date]])</f>
        <v>2009</v>
      </c>
    </row>
    <row r="3583" spans="1:13" x14ac:dyDescent="0.3">
      <c r="A3583" s="1" t="s">
        <v>3913</v>
      </c>
      <c r="B3583" s="1" t="s">
        <v>2404</v>
      </c>
      <c r="C3583" s="2">
        <v>40147</v>
      </c>
      <c r="D3583" s="3">
        <v>0.875</v>
      </c>
      <c r="E3583" s="1" t="s">
        <v>3914</v>
      </c>
      <c r="F3583" s="1" t="s">
        <v>4010</v>
      </c>
      <c r="G3583" s="1" t="s">
        <v>13</v>
      </c>
      <c r="H3583" s="1" t="s">
        <v>14</v>
      </c>
      <c r="I3583" s="1" t="s">
        <v>15</v>
      </c>
      <c r="J3583" s="1">
        <f>FIND(", ",space_missions[[#This Row],[Location]])</f>
        <v>10</v>
      </c>
      <c r="K3583" s="1" t="str">
        <f t="shared" si="55"/>
        <v xml:space="preserve"> Kazakhstan</v>
      </c>
      <c r="L3583" s="1" t="str">
        <f>_xlfn.CONCAT(space_missions[[#This Row],[Company]],"-",space_missions[[#This Row],[Rocket]])</f>
        <v>Land Launch-Zenit-3 SLB</v>
      </c>
      <c r="M3583" s="1">
        <f>YEAR(space_missions[[#This Row],[Date]])</f>
        <v>2009</v>
      </c>
    </row>
    <row r="3584" spans="1:13" x14ac:dyDescent="0.3">
      <c r="A3584" s="1" t="s">
        <v>3831</v>
      </c>
      <c r="B3584" s="1" t="s">
        <v>372</v>
      </c>
      <c r="C3584" s="2">
        <v>40153</v>
      </c>
      <c r="D3584" s="3">
        <v>7.4305555555555555E-2</v>
      </c>
      <c r="E3584" s="1" t="s">
        <v>4011</v>
      </c>
      <c r="F3584" s="1" t="s">
        <v>4012</v>
      </c>
      <c r="G3584" s="1" t="s">
        <v>13</v>
      </c>
      <c r="H3584" s="1" t="s">
        <v>14</v>
      </c>
      <c r="I3584" s="1" t="s">
        <v>15</v>
      </c>
      <c r="J3584" s="1">
        <f>FIND(", ",space_missions[[#This Row],[Location]])</f>
        <v>8</v>
      </c>
      <c r="K3584" s="1" t="str">
        <f t="shared" si="55"/>
        <v xml:space="preserve"> USA</v>
      </c>
      <c r="L3584" s="1" t="str">
        <f>_xlfn.CONCAT(space_missions[[#This Row],[Company]],"-",space_missions[[#This Row],[Rocket]])</f>
        <v>ULA-Delta IV Medium+ (5,4)</v>
      </c>
      <c r="M3584" s="1">
        <f>YEAR(space_missions[[#This Row],[Date]])</f>
        <v>2009</v>
      </c>
    </row>
    <row r="3585" spans="1:13" x14ac:dyDescent="0.3">
      <c r="A3585" s="1" t="s">
        <v>3831</v>
      </c>
      <c r="B3585" s="1" t="s">
        <v>261</v>
      </c>
      <c r="C3585" s="2">
        <v>40161</v>
      </c>
      <c r="D3585" s="3">
        <v>0.58958333333333335</v>
      </c>
      <c r="E3585" s="1" t="s">
        <v>3413</v>
      </c>
      <c r="F3585" s="1" t="s">
        <v>4013</v>
      </c>
      <c r="G3585" s="1" t="s">
        <v>13</v>
      </c>
      <c r="H3585" s="1" t="s">
        <v>14</v>
      </c>
      <c r="I3585" s="1" t="s">
        <v>15</v>
      </c>
      <c r="J3585" s="1">
        <f>FIND(", ",space_missions[[#This Row],[Location]])</f>
        <v>7</v>
      </c>
      <c r="K3585" s="1" t="str">
        <f t="shared" si="55"/>
        <v xml:space="preserve"> USA</v>
      </c>
      <c r="L3585" s="1" t="str">
        <f>_xlfn.CONCAT(space_missions[[#This Row],[Company]],"-",space_missions[[#This Row],[Rocket]])</f>
        <v>ULA-Delta II 7320-10C</v>
      </c>
      <c r="M3585" s="1">
        <f>YEAR(space_missions[[#This Row],[Date]])</f>
        <v>2009</v>
      </c>
    </row>
    <row r="3586" spans="1:13" x14ac:dyDescent="0.3">
      <c r="A3586" s="1" t="s">
        <v>2338</v>
      </c>
      <c r="B3586" s="1" t="s">
        <v>3179</v>
      </c>
      <c r="C3586" s="2">
        <v>40165</v>
      </c>
      <c r="D3586" s="3">
        <v>0.68472222222222223</v>
      </c>
      <c r="E3586" s="1" t="s">
        <v>3757</v>
      </c>
      <c r="F3586" s="1" t="s">
        <v>4014</v>
      </c>
      <c r="G3586" s="1" t="s">
        <v>13</v>
      </c>
      <c r="H3586" s="1" t="s">
        <v>14</v>
      </c>
      <c r="I3586" s="1" t="s">
        <v>15</v>
      </c>
      <c r="J3586" s="1">
        <f>FIND(", ",space_missions[[#This Row],[Location]])</f>
        <v>6</v>
      </c>
      <c r="K3586" s="1" t="str">
        <f t="shared" ref="K3586:K3649" si="56">RIGHT(B3586,LEN(B3586)-FIND("*",SUBSTITUTE(B3586,", ","*",LEN(B3586)-LEN(SUBSTITUTE(B3586,", ","*")))))</f>
        <v xml:space="preserve"> France</v>
      </c>
      <c r="L3586" s="1" t="str">
        <f>_xlfn.CONCAT(space_missions[[#This Row],[Company]],"-",space_missions[[#This Row],[Rocket]])</f>
        <v>Arianespace-Ariane 5 GS</v>
      </c>
      <c r="M3586" s="1">
        <f>YEAR(space_missions[[#This Row],[Date]])</f>
        <v>2009</v>
      </c>
    </row>
    <row r="3587" spans="1:13" x14ac:dyDescent="0.3">
      <c r="A3587" s="1" t="s">
        <v>1024</v>
      </c>
      <c r="B3587" s="1" t="s">
        <v>10</v>
      </c>
      <c r="C3587" s="2">
        <v>40212</v>
      </c>
      <c r="D3587" s="3">
        <v>0.15625</v>
      </c>
      <c r="E3587" s="1" t="s">
        <v>1362</v>
      </c>
      <c r="F3587" s="1" t="s">
        <v>4015</v>
      </c>
      <c r="G3587" s="1" t="s">
        <v>13</v>
      </c>
      <c r="H3587" s="1" t="s">
        <v>14</v>
      </c>
      <c r="I3587" s="1" t="s">
        <v>15</v>
      </c>
      <c r="J3587" s="1">
        <f>FIND(", ",space_missions[[#This Row],[Location]])</f>
        <v>9</v>
      </c>
      <c r="K3587" s="1" t="str">
        <f t="shared" si="56"/>
        <v xml:space="preserve"> Kazakhstan</v>
      </c>
      <c r="L3587" s="1" t="str">
        <f>_xlfn.CONCAT(space_missions[[#This Row],[Company]],"-",space_missions[[#This Row],[Rocket]])</f>
        <v>Roscosmos-Soyuz U</v>
      </c>
      <c r="M3587" s="1">
        <f>YEAR(space_missions[[#This Row],[Date]])</f>
        <v>2010</v>
      </c>
    </row>
    <row r="3588" spans="1:13" x14ac:dyDescent="0.3">
      <c r="A3588" s="1" t="s">
        <v>54</v>
      </c>
      <c r="B3588" s="1" t="s">
        <v>749</v>
      </c>
      <c r="C3588" s="2">
        <v>40217</v>
      </c>
      <c r="D3588" s="3">
        <v>0.38472222222222224</v>
      </c>
      <c r="E3588" s="1" t="s">
        <v>2892</v>
      </c>
      <c r="F3588" s="1" t="s">
        <v>4016</v>
      </c>
      <c r="G3588" s="1" t="s">
        <v>13</v>
      </c>
      <c r="H3588" s="1" t="s">
        <v>2129</v>
      </c>
      <c r="I3588" s="1" t="s">
        <v>15</v>
      </c>
      <c r="J3588" s="1">
        <f>FIND(", ",space_missions[[#This Row],[Location]])</f>
        <v>7</v>
      </c>
      <c r="K3588" s="1" t="str">
        <f t="shared" si="56"/>
        <v xml:space="preserve"> USA</v>
      </c>
      <c r="L3588" s="1" t="str">
        <f>_xlfn.CONCAT(space_missions[[#This Row],[Company]],"-",space_missions[[#This Row],[Rocket]])</f>
        <v>NASA-Space Shuttle Endeavour</v>
      </c>
      <c r="M3588" s="1">
        <f>YEAR(space_missions[[#This Row],[Date]])</f>
        <v>2010</v>
      </c>
    </row>
    <row r="3589" spans="1:13" x14ac:dyDescent="0.3">
      <c r="A3589" s="1" t="s">
        <v>3831</v>
      </c>
      <c r="B3589" s="1" t="s">
        <v>521</v>
      </c>
      <c r="C3589" s="2">
        <v>40220</v>
      </c>
      <c r="D3589" s="3">
        <v>0.64097222222222228</v>
      </c>
      <c r="E3589" s="1" t="s">
        <v>3594</v>
      </c>
      <c r="F3589" s="1" t="s">
        <v>4017</v>
      </c>
      <c r="G3589" s="1" t="s">
        <v>2227</v>
      </c>
      <c r="H3589" s="1" t="s">
        <v>3596</v>
      </c>
      <c r="I3589" s="1" t="s">
        <v>15</v>
      </c>
      <c r="J3589" s="1">
        <f>FIND(", ",space_missions[[#This Row],[Location]])</f>
        <v>7</v>
      </c>
      <c r="K3589" s="1" t="str">
        <f t="shared" si="56"/>
        <v xml:space="preserve"> USA</v>
      </c>
      <c r="L3589" s="1" t="str">
        <f>_xlfn.CONCAT(space_missions[[#This Row],[Company]],"-",space_missions[[#This Row],[Rocket]])</f>
        <v>ULA-Atlas V 401</v>
      </c>
      <c r="M3589" s="1">
        <f>YEAR(space_missions[[#This Row],[Date]])</f>
        <v>2010</v>
      </c>
    </row>
    <row r="3590" spans="1:13" x14ac:dyDescent="0.3">
      <c r="A3590" s="1" t="s">
        <v>3831</v>
      </c>
      <c r="B3590" s="1" t="s">
        <v>372</v>
      </c>
      <c r="C3590" s="2">
        <v>40241</v>
      </c>
      <c r="D3590" s="3">
        <v>0.99791666666666667</v>
      </c>
      <c r="E3590" s="1" t="s">
        <v>3608</v>
      </c>
      <c r="F3590" s="1" t="s">
        <v>4018</v>
      </c>
      <c r="G3590" s="1" t="s">
        <v>13</v>
      </c>
      <c r="H3590" s="1" t="s">
        <v>3610</v>
      </c>
      <c r="I3590" s="1" t="s">
        <v>15</v>
      </c>
      <c r="J3590" s="1">
        <f>FIND(", ",space_missions[[#This Row],[Location]])</f>
        <v>8</v>
      </c>
      <c r="K3590" s="1" t="str">
        <f t="shared" si="56"/>
        <v xml:space="preserve"> USA</v>
      </c>
      <c r="L3590" s="1" t="str">
        <f>_xlfn.CONCAT(space_missions[[#This Row],[Company]],"-",space_missions[[#This Row],[Rocket]])</f>
        <v>ULA-Delta IV Medium+ (4,2)</v>
      </c>
      <c r="M3590" s="1">
        <f>YEAR(space_missions[[#This Row],[Date]])</f>
        <v>2010</v>
      </c>
    </row>
    <row r="3591" spans="1:13" x14ac:dyDescent="0.3">
      <c r="A3591" s="1" t="s">
        <v>1024</v>
      </c>
      <c r="B3591" s="1" t="s">
        <v>10</v>
      </c>
      <c r="C3591" s="2">
        <v>40270</v>
      </c>
      <c r="D3591" s="3">
        <v>0.16944444444444445</v>
      </c>
      <c r="E3591" s="1" t="s">
        <v>4019</v>
      </c>
      <c r="F3591" s="1" t="s">
        <v>4020</v>
      </c>
      <c r="G3591" s="1" t="s">
        <v>13</v>
      </c>
      <c r="H3591" s="1" t="s">
        <v>14</v>
      </c>
      <c r="I3591" s="1" t="s">
        <v>15</v>
      </c>
      <c r="J3591" s="1">
        <f>FIND(", ",space_missions[[#This Row],[Location]])</f>
        <v>9</v>
      </c>
      <c r="K3591" s="1" t="str">
        <f t="shared" si="56"/>
        <v xml:space="preserve"> Kazakhstan</v>
      </c>
      <c r="L3591" s="1" t="str">
        <f>_xlfn.CONCAT(space_missions[[#This Row],[Company]],"-",space_missions[[#This Row],[Rocket]])</f>
        <v>Roscosmos-Soyuz FG</v>
      </c>
      <c r="M3591" s="1">
        <f>YEAR(space_missions[[#This Row],[Date]])</f>
        <v>2010</v>
      </c>
    </row>
    <row r="3592" spans="1:13" x14ac:dyDescent="0.3">
      <c r="A3592" s="1" t="s">
        <v>54</v>
      </c>
      <c r="B3592" s="1" t="s">
        <v>749</v>
      </c>
      <c r="C3592" s="2">
        <v>40273</v>
      </c>
      <c r="D3592" s="3">
        <v>0.43125000000000002</v>
      </c>
      <c r="E3592" s="1" t="s">
        <v>2362</v>
      </c>
      <c r="F3592" s="1" t="s">
        <v>4021</v>
      </c>
      <c r="G3592" s="1" t="s">
        <v>13</v>
      </c>
      <c r="H3592" s="1" t="s">
        <v>2129</v>
      </c>
      <c r="I3592" s="1" t="s">
        <v>15</v>
      </c>
      <c r="J3592" s="1">
        <f>FIND(", ",space_missions[[#This Row],[Location]])</f>
        <v>7</v>
      </c>
      <c r="K3592" s="1" t="str">
        <f t="shared" si="56"/>
        <v xml:space="preserve"> USA</v>
      </c>
      <c r="L3592" s="1" t="str">
        <f>_xlfn.CONCAT(space_missions[[#This Row],[Company]],"-",space_missions[[#This Row],[Rocket]])</f>
        <v>NASA-Space Shuttle Discovery</v>
      </c>
      <c r="M3592" s="1">
        <f>YEAR(space_missions[[#This Row],[Date]])</f>
        <v>2010</v>
      </c>
    </row>
    <row r="3593" spans="1:13" x14ac:dyDescent="0.3">
      <c r="A3593" s="1" t="s">
        <v>3393</v>
      </c>
      <c r="B3593" s="1" t="s">
        <v>3394</v>
      </c>
      <c r="C3593" s="2">
        <v>40276</v>
      </c>
      <c r="D3593" s="3">
        <v>0.58125000000000004</v>
      </c>
      <c r="E3593" s="1" t="s">
        <v>3395</v>
      </c>
      <c r="F3593" s="1" t="s">
        <v>4022</v>
      </c>
      <c r="G3593" s="1" t="s">
        <v>13</v>
      </c>
      <c r="H3593" s="1" t="s">
        <v>3397</v>
      </c>
      <c r="I3593" s="1" t="s">
        <v>15</v>
      </c>
      <c r="J3593" s="1">
        <f>FIND(", ",space_missions[[#This Row],[Location]])</f>
        <v>12</v>
      </c>
      <c r="K3593" s="1" t="str">
        <f t="shared" si="56"/>
        <v xml:space="preserve"> Kazakhstan</v>
      </c>
      <c r="L3593" s="1" t="str">
        <f>_xlfn.CONCAT(space_missions[[#This Row],[Company]],"-",space_missions[[#This Row],[Rocket]])</f>
        <v>Kosmotras-Dnepr</v>
      </c>
      <c r="M3593" s="1">
        <f>YEAR(space_missions[[#This Row],[Date]])</f>
        <v>2010</v>
      </c>
    </row>
    <row r="3594" spans="1:13" x14ac:dyDescent="0.3">
      <c r="A3594" s="1" t="s">
        <v>2025</v>
      </c>
      <c r="B3594" s="1" t="s">
        <v>3746</v>
      </c>
      <c r="C3594" s="2">
        <v>40283</v>
      </c>
      <c r="D3594" s="3">
        <v>0.45624999999999999</v>
      </c>
      <c r="E3594" s="1" t="s">
        <v>4023</v>
      </c>
      <c r="F3594" s="1" t="s">
        <v>4024</v>
      </c>
      <c r="G3594" s="1" t="s">
        <v>2227</v>
      </c>
      <c r="H3594" s="1" t="s">
        <v>3527</v>
      </c>
      <c r="I3594" s="1" t="s">
        <v>21</v>
      </c>
      <c r="J3594" s="1">
        <f>FIND(", ",space_missions[[#This Row],[Location]])</f>
        <v>18</v>
      </c>
      <c r="K3594" s="1" t="str">
        <f t="shared" si="56"/>
        <v xml:space="preserve"> India</v>
      </c>
      <c r="L3594" s="1" t="str">
        <f>_xlfn.CONCAT(space_missions[[#This Row],[Company]],"-",space_missions[[#This Row],[Rocket]])</f>
        <v>ISRO-GSLV Mk II</v>
      </c>
      <c r="M3594" s="1">
        <f>YEAR(space_missions[[#This Row],[Date]])</f>
        <v>2010</v>
      </c>
    </row>
    <row r="3595" spans="1:13" x14ac:dyDescent="0.3">
      <c r="A3595" s="1" t="s">
        <v>3831</v>
      </c>
      <c r="B3595" s="1" t="s">
        <v>521</v>
      </c>
      <c r="C3595" s="2">
        <v>40290</v>
      </c>
      <c r="D3595" s="3">
        <v>0.99444444444444446</v>
      </c>
      <c r="E3595" s="1" t="s">
        <v>4025</v>
      </c>
      <c r="F3595" s="1" t="s">
        <v>4026</v>
      </c>
      <c r="G3595" s="1" t="s">
        <v>13</v>
      </c>
      <c r="H3595" s="1" t="s">
        <v>4027</v>
      </c>
      <c r="I3595" s="1" t="s">
        <v>15</v>
      </c>
      <c r="J3595" s="1">
        <f>FIND(", ",space_missions[[#This Row],[Location]])</f>
        <v>7</v>
      </c>
      <c r="K3595" s="1" t="str">
        <f t="shared" si="56"/>
        <v xml:space="preserve"> USA</v>
      </c>
      <c r="L3595" s="1" t="str">
        <f>_xlfn.CONCAT(space_missions[[#This Row],[Company]],"-",space_missions[[#This Row],[Rocket]])</f>
        <v>ULA-Atlas V 501</v>
      </c>
      <c r="M3595" s="1">
        <f>YEAR(space_missions[[#This Row],[Date]])</f>
        <v>2010</v>
      </c>
    </row>
    <row r="3596" spans="1:13" x14ac:dyDescent="0.3">
      <c r="A3596" s="1" t="s">
        <v>2882</v>
      </c>
      <c r="B3596" s="1" t="s">
        <v>961</v>
      </c>
      <c r="C3596" s="2">
        <v>40295</v>
      </c>
      <c r="D3596" s="3">
        <v>4.5138888888888888E-2</v>
      </c>
      <c r="E3596" s="1" t="s">
        <v>685</v>
      </c>
      <c r="F3596" s="1" t="s">
        <v>4028</v>
      </c>
      <c r="G3596" s="1" t="s">
        <v>13</v>
      </c>
      <c r="H3596" s="1" t="s">
        <v>14</v>
      </c>
      <c r="I3596" s="1" t="s">
        <v>15</v>
      </c>
      <c r="J3596" s="1">
        <f>FIND(", ",space_missions[[#This Row],[Location]])</f>
        <v>11</v>
      </c>
      <c r="K3596" s="1" t="str">
        <f t="shared" si="56"/>
        <v xml:space="preserve"> Russia</v>
      </c>
      <c r="L3596" s="1" t="str">
        <f>_xlfn.CONCAT(space_missions[[#This Row],[Company]],"-",space_missions[[#This Row],[Rocket]])</f>
        <v>VKS RF-Cosmos-3M (11K65M)</v>
      </c>
      <c r="M3596" s="1">
        <f>YEAR(space_missions[[#This Row],[Date]])</f>
        <v>2010</v>
      </c>
    </row>
    <row r="3597" spans="1:13" x14ac:dyDescent="0.3">
      <c r="A3597" s="1" t="s">
        <v>1024</v>
      </c>
      <c r="B3597" s="1" t="s">
        <v>10</v>
      </c>
      <c r="C3597" s="2">
        <v>40296</v>
      </c>
      <c r="D3597" s="3">
        <v>0.71875</v>
      </c>
      <c r="E3597" s="1" t="s">
        <v>1362</v>
      </c>
      <c r="F3597" s="1" t="s">
        <v>4029</v>
      </c>
      <c r="G3597" s="1" t="s">
        <v>13</v>
      </c>
      <c r="H3597" s="1" t="s">
        <v>14</v>
      </c>
      <c r="I3597" s="1" t="s">
        <v>15</v>
      </c>
      <c r="J3597" s="1">
        <f>FIND(", ",space_missions[[#This Row],[Location]])</f>
        <v>9</v>
      </c>
      <c r="K3597" s="1" t="str">
        <f t="shared" si="56"/>
        <v xml:space="preserve"> Kazakhstan</v>
      </c>
      <c r="L3597" s="1" t="str">
        <f>_xlfn.CONCAT(space_missions[[#This Row],[Company]],"-",space_missions[[#This Row],[Rocket]])</f>
        <v>Roscosmos-Soyuz U</v>
      </c>
      <c r="M3597" s="1">
        <f>YEAR(space_missions[[#This Row],[Date]])</f>
        <v>2010</v>
      </c>
    </row>
    <row r="3598" spans="1:13" x14ac:dyDescent="0.3">
      <c r="A3598" s="1" t="s">
        <v>1620</v>
      </c>
      <c r="B3598" s="1" t="s">
        <v>1621</v>
      </c>
      <c r="C3598" s="2">
        <v>40308</v>
      </c>
      <c r="D3598" s="3">
        <v>0.91527777777777775</v>
      </c>
      <c r="E3598" s="1" t="s">
        <v>3542</v>
      </c>
      <c r="F3598" s="1" t="s">
        <v>4030</v>
      </c>
      <c r="G3598" s="1" t="s">
        <v>2227</v>
      </c>
      <c r="H3598" s="1" t="s">
        <v>3544</v>
      </c>
      <c r="I3598" s="1" t="s">
        <v>15</v>
      </c>
      <c r="J3598" s="1">
        <f>FIND(", ",space_missions[[#This Row],[Location]])</f>
        <v>6</v>
      </c>
      <c r="K3598" s="1" t="str">
        <f t="shared" si="56"/>
        <v xml:space="preserve"> Japan</v>
      </c>
      <c r="L3598" s="1" t="str">
        <f>_xlfn.CONCAT(space_missions[[#This Row],[Company]],"-",space_missions[[#This Row],[Rocket]])</f>
        <v>MHI-H-IIA 202</v>
      </c>
      <c r="M3598" s="1">
        <f>YEAR(space_missions[[#This Row],[Date]])</f>
        <v>2010</v>
      </c>
    </row>
    <row r="3599" spans="1:13" x14ac:dyDescent="0.3">
      <c r="A3599" s="1" t="s">
        <v>54</v>
      </c>
      <c r="B3599" s="1" t="s">
        <v>749</v>
      </c>
      <c r="C3599" s="2">
        <v>40312</v>
      </c>
      <c r="D3599" s="3">
        <v>0.76388888888888884</v>
      </c>
      <c r="E3599" s="1" t="s">
        <v>2440</v>
      </c>
      <c r="F3599" s="1" t="s">
        <v>4031</v>
      </c>
      <c r="G3599" s="1" t="s">
        <v>13</v>
      </c>
      <c r="H3599" s="1" t="s">
        <v>2129</v>
      </c>
      <c r="I3599" s="1" t="s">
        <v>15</v>
      </c>
      <c r="J3599" s="1">
        <f>FIND(", ",space_missions[[#This Row],[Location]])</f>
        <v>7</v>
      </c>
      <c r="K3599" s="1" t="str">
        <f t="shared" si="56"/>
        <v xml:space="preserve"> USA</v>
      </c>
      <c r="L3599" s="1" t="str">
        <f>_xlfn.CONCAT(space_missions[[#This Row],[Company]],"-",space_missions[[#This Row],[Rocket]])</f>
        <v>NASA-Space Shuttle Atlantis</v>
      </c>
      <c r="M3599" s="1">
        <f>YEAR(space_missions[[#This Row],[Date]])</f>
        <v>2010</v>
      </c>
    </row>
    <row r="3600" spans="1:13" x14ac:dyDescent="0.3">
      <c r="A3600" s="1" t="s">
        <v>2338</v>
      </c>
      <c r="B3600" s="1" t="s">
        <v>3179</v>
      </c>
      <c r="C3600" s="2">
        <v>40319</v>
      </c>
      <c r="D3600" s="3">
        <v>0.91736111111111107</v>
      </c>
      <c r="E3600" s="1" t="s">
        <v>3614</v>
      </c>
      <c r="F3600" s="1" t="s">
        <v>4032</v>
      </c>
      <c r="G3600" s="1" t="s">
        <v>2227</v>
      </c>
      <c r="H3600" s="1" t="s">
        <v>3616</v>
      </c>
      <c r="I3600" s="1" t="s">
        <v>15</v>
      </c>
      <c r="J3600" s="1">
        <f>FIND(", ",space_missions[[#This Row],[Location]])</f>
        <v>6</v>
      </c>
      <c r="K3600" s="1" t="str">
        <f t="shared" si="56"/>
        <v xml:space="preserve"> France</v>
      </c>
      <c r="L3600" s="1" t="str">
        <f>_xlfn.CONCAT(space_missions[[#This Row],[Company]],"-",space_missions[[#This Row],[Rocket]])</f>
        <v>Arianespace-Ariane 5 ECA</v>
      </c>
      <c r="M3600" s="1">
        <f>YEAR(space_missions[[#This Row],[Date]])</f>
        <v>2010</v>
      </c>
    </row>
    <row r="3601" spans="1:13" x14ac:dyDescent="0.3">
      <c r="A3601" s="1" t="s">
        <v>3831</v>
      </c>
      <c r="B3601" s="1" t="s">
        <v>372</v>
      </c>
      <c r="C3601" s="2">
        <v>40326</v>
      </c>
      <c r="D3601" s="3">
        <v>0.125</v>
      </c>
      <c r="E3601" s="1" t="s">
        <v>3608</v>
      </c>
      <c r="F3601" s="1" t="s">
        <v>4033</v>
      </c>
      <c r="G3601" s="1" t="s">
        <v>13</v>
      </c>
      <c r="H3601" s="1" t="s">
        <v>3610</v>
      </c>
      <c r="I3601" s="1" t="s">
        <v>15</v>
      </c>
      <c r="J3601" s="1">
        <f>FIND(", ",space_missions[[#This Row],[Location]])</f>
        <v>8</v>
      </c>
      <c r="K3601" s="1" t="str">
        <f t="shared" si="56"/>
        <v xml:space="preserve"> USA</v>
      </c>
      <c r="L3601" s="1" t="str">
        <f>_xlfn.CONCAT(space_missions[[#This Row],[Company]],"-",space_missions[[#This Row],[Rocket]])</f>
        <v>ULA-Delta IV Medium+ (4,2)</v>
      </c>
      <c r="M3601" s="1">
        <f>YEAR(space_missions[[#This Row],[Date]])</f>
        <v>2010</v>
      </c>
    </row>
    <row r="3602" spans="1:13" x14ac:dyDescent="0.3">
      <c r="A3602" s="1" t="s">
        <v>3469</v>
      </c>
      <c r="B3602" s="1" t="s">
        <v>661</v>
      </c>
      <c r="C3602" s="2">
        <v>40331</v>
      </c>
      <c r="D3602" s="3">
        <v>8.2638888888888887E-2</v>
      </c>
      <c r="E3602" s="1" t="s">
        <v>3470</v>
      </c>
      <c r="F3602" s="1" t="s">
        <v>4034</v>
      </c>
      <c r="G3602" s="1" t="s">
        <v>13</v>
      </c>
      <c r="H3602" s="1" t="s">
        <v>3472</v>
      </c>
      <c r="I3602" s="1" t="s">
        <v>15</v>
      </c>
      <c r="J3602" s="1">
        <f>FIND(", ",space_missions[[#This Row],[Location]])</f>
        <v>11</v>
      </c>
      <c r="K3602" s="1" t="str">
        <f t="shared" si="56"/>
        <v xml:space="preserve"> Russia</v>
      </c>
      <c r="L3602" s="1" t="str">
        <f>_xlfn.CONCAT(space_missions[[#This Row],[Company]],"-",space_missions[[#This Row],[Rocket]])</f>
        <v>Eurockot-Rokot/Briz KM</v>
      </c>
      <c r="M3602" s="1">
        <f>YEAR(space_missions[[#This Row],[Date]])</f>
        <v>2010</v>
      </c>
    </row>
    <row r="3603" spans="1:13" x14ac:dyDescent="0.3">
      <c r="A3603" s="1" t="s">
        <v>3782</v>
      </c>
      <c r="B3603" s="1" t="s">
        <v>464</v>
      </c>
      <c r="C3603" s="2">
        <v>40333</v>
      </c>
      <c r="D3603" s="3">
        <v>0.78125</v>
      </c>
      <c r="E3603" s="1" t="s">
        <v>4035</v>
      </c>
      <c r="F3603" s="1" t="s">
        <v>4036</v>
      </c>
      <c r="G3603" s="1" t="s">
        <v>13</v>
      </c>
      <c r="H3603" s="1" t="s">
        <v>4037</v>
      </c>
      <c r="I3603" s="1" t="s">
        <v>15</v>
      </c>
      <c r="J3603" s="1">
        <f>FIND(", ",space_missions[[#This Row],[Location]])</f>
        <v>7</v>
      </c>
      <c r="K3603" s="1" t="str">
        <f t="shared" si="56"/>
        <v xml:space="preserve"> USA</v>
      </c>
      <c r="L3603" s="1" t="str">
        <f>_xlfn.CONCAT(space_missions[[#This Row],[Company]],"-",space_missions[[#This Row],[Rocket]])</f>
        <v>SpaceX-Falcon 9 v1.0</v>
      </c>
      <c r="M3603" s="1">
        <f>YEAR(space_missions[[#This Row],[Date]])</f>
        <v>2010</v>
      </c>
    </row>
    <row r="3604" spans="1:13" x14ac:dyDescent="0.3">
      <c r="A3604" s="1" t="s">
        <v>3988</v>
      </c>
      <c r="B3604" s="1" t="s">
        <v>3989</v>
      </c>
      <c r="C3604" s="2">
        <v>40339</v>
      </c>
      <c r="D3604" s="3">
        <v>0.33402777777777776</v>
      </c>
      <c r="E3604" s="1" t="s">
        <v>3990</v>
      </c>
      <c r="F3604" s="1" t="s">
        <v>4038</v>
      </c>
      <c r="G3604" s="1" t="s">
        <v>13</v>
      </c>
      <c r="H3604" s="1" t="s">
        <v>14</v>
      </c>
      <c r="I3604" s="1" t="s">
        <v>21</v>
      </c>
      <c r="J3604" s="1">
        <f>FIND(", ",space_missions[[#This Row],[Location]])</f>
        <v>5</v>
      </c>
      <c r="K3604" s="1" t="str">
        <f t="shared" si="56"/>
        <v xml:space="preserve"> South Korea</v>
      </c>
      <c r="L3604" s="1" t="str">
        <f>_xlfn.CONCAT(space_missions[[#This Row],[Company]],"-",space_missions[[#This Row],[Rocket]])</f>
        <v>KARI-Naro-1</v>
      </c>
      <c r="M3604" s="1">
        <f>YEAR(space_missions[[#This Row],[Date]])</f>
        <v>2010</v>
      </c>
    </row>
    <row r="3605" spans="1:13" x14ac:dyDescent="0.3">
      <c r="A3605" s="1" t="s">
        <v>3393</v>
      </c>
      <c r="B3605" s="1" t="s">
        <v>3807</v>
      </c>
      <c r="C3605" s="2">
        <v>40344</v>
      </c>
      <c r="D3605" s="3">
        <v>0.61250000000000004</v>
      </c>
      <c r="E3605" s="1" t="s">
        <v>3395</v>
      </c>
      <c r="F3605" s="1" t="s">
        <v>4039</v>
      </c>
      <c r="G3605" s="1" t="s">
        <v>13</v>
      </c>
      <c r="H3605" s="1" t="s">
        <v>3397</v>
      </c>
      <c r="I3605" s="1" t="s">
        <v>15</v>
      </c>
      <c r="J3605" s="1">
        <f>FIND(", ",space_missions[[#This Row],[Location]])</f>
        <v>12</v>
      </c>
      <c r="K3605" s="1" t="str">
        <f t="shared" si="56"/>
        <v xml:space="preserve"> Russia</v>
      </c>
      <c r="L3605" s="1" t="str">
        <f>_xlfn.CONCAT(space_missions[[#This Row],[Company]],"-",space_missions[[#This Row],[Rocket]])</f>
        <v>Kosmotras-Dnepr</v>
      </c>
      <c r="M3605" s="1">
        <f>YEAR(space_missions[[#This Row],[Date]])</f>
        <v>2010</v>
      </c>
    </row>
    <row r="3606" spans="1:13" x14ac:dyDescent="0.3">
      <c r="A3606" s="1" t="s">
        <v>3393</v>
      </c>
      <c r="B3606" s="1" t="s">
        <v>3394</v>
      </c>
      <c r="C3606" s="2">
        <v>40350</v>
      </c>
      <c r="D3606" s="3">
        <v>9.3055555555555558E-2</v>
      </c>
      <c r="E3606" s="1" t="s">
        <v>3395</v>
      </c>
      <c r="F3606" s="1" t="s">
        <v>4040</v>
      </c>
      <c r="G3606" s="1" t="s">
        <v>13</v>
      </c>
      <c r="H3606" s="1" t="s">
        <v>3397</v>
      </c>
      <c r="I3606" s="1" t="s">
        <v>15</v>
      </c>
      <c r="J3606" s="1">
        <f>FIND(", ",space_missions[[#This Row],[Location]])</f>
        <v>12</v>
      </c>
      <c r="K3606" s="1" t="str">
        <f t="shared" si="56"/>
        <v xml:space="preserve"> Kazakhstan</v>
      </c>
      <c r="L3606" s="1" t="str">
        <f>_xlfn.CONCAT(space_missions[[#This Row],[Company]],"-",space_missions[[#This Row],[Rocket]])</f>
        <v>Kosmotras-Dnepr</v>
      </c>
      <c r="M3606" s="1">
        <f>YEAR(space_missions[[#This Row],[Date]])</f>
        <v>2010</v>
      </c>
    </row>
    <row r="3607" spans="1:13" x14ac:dyDescent="0.3">
      <c r="A3607" s="1" t="s">
        <v>2630</v>
      </c>
      <c r="B3607" s="1" t="s">
        <v>2631</v>
      </c>
      <c r="C3607" s="2">
        <v>40351</v>
      </c>
      <c r="D3607" s="3"/>
      <c r="E3607" s="1" t="s">
        <v>3862</v>
      </c>
      <c r="F3607" s="1" t="s">
        <v>4041</v>
      </c>
      <c r="G3607" s="1" t="s">
        <v>2227</v>
      </c>
      <c r="H3607" s="1" t="s">
        <v>14</v>
      </c>
      <c r="I3607" s="1" t="s">
        <v>15</v>
      </c>
      <c r="J3607" s="1">
        <f>FIND(", ",space_missions[[#This Row],[Location]])</f>
        <v>6</v>
      </c>
      <c r="K3607" s="1" t="str">
        <f t="shared" si="56"/>
        <v xml:space="preserve"> Israel</v>
      </c>
      <c r="L3607" s="1" t="str">
        <f>_xlfn.CONCAT(space_missions[[#This Row],[Company]],"-",space_missions[[#This Row],[Rocket]])</f>
        <v>IAI-Shavit-2</v>
      </c>
      <c r="M3607" s="1">
        <f>YEAR(space_missions[[#This Row],[Date]])</f>
        <v>2010</v>
      </c>
    </row>
    <row r="3608" spans="1:13" x14ac:dyDescent="0.3">
      <c r="A3608" s="1" t="s">
        <v>2338</v>
      </c>
      <c r="B3608" s="1" t="s">
        <v>3179</v>
      </c>
      <c r="C3608" s="2">
        <v>40355</v>
      </c>
      <c r="D3608" s="3">
        <v>0.90347222222222223</v>
      </c>
      <c r="E3608" s="1" t="s">
        <v>3614</v>
      </c>
      <c r="F3608" s="1" t="s">
        <v>4042</v>
      </c>
      <c r="G3608" s="1" t="s">
        <v>2227</v>
      </c>
      <c r="H3608" s="1" t="s">
        <v>3616</v>
      </c>
      <c r="I3608" s="1" t="s">
        <v>15</v>
      </c>
      <c r="J3608" s="1">
        <f>FIND(", ",space_missions[[#This Row],[Location]])</f>
        <v>6</v>
      </c>
      <c r="K3608" s="1" t="str">
        <f t="shared" si="56"/>
        <v xml:space="preserve"> France</v>
      </c>
      <c r="L3608" s="1" t="str">
        <f>_xlfn.CONCAT(space_missions[[#This Row],[Company]],"-",space_missions[[#This Row],[Rocket]])</f>
        <v>Arianespace-Ariane 5 ECA</v>
      </c>
      <c r="M3608" s="1">
        <f>YEAR(space_missions[[#This Row],[Date]])</f>
        <v>2010</v>
      </c>
    </row>
    <row r="3609" spans="1:13" x14ac:dyDescent="0.3">
      <c r="A3609" s="1" t="s">
        <v>2025</v>
      </c>
      <c r="B3609" s="1" t="s">
        <v>2992</v>
      </c>
      <c r="C3609" s="2">
        <v>40371</v>
      </c>
      <c r="D3609" s="3">
        <v>0.16111111111111112</v>
      </c>
      <c r="E3609" s="1" t="s">
        <v>3849</v>
      </c>
      <c r="F3609" s="1" t="s">
        <v>4043</v>
      </c>
      <c r="G3609" s="1" t="s">
        <v>2227</v>
      </c>
      <c r="H3609" s="1" t="s">
        <v>3851</v>
      </c>
      <c r="I3609" s="1" t="s">
        <v>15</v>
      </c>
      <c r="J3609" s="1">
        <f>FIND(", ",space_missions[[#This Row],[Location]])</f>
        <v>17</v>
      </c>
      <c r="K3609" s="1" t="str">
        <f t="shared" si="56"/>
        <v xml:space="preserve"> India</v>
      </c>
      <c r="L3609" s="1" t="str">
        <f>_xlfn.CONCAT(space_missions[[#This Row],[Company]],"-",space_missions[[#This Row],[Rocket]])</f>
        <v>ISRO-PSLV-CA</v>
      </c>
      <c r="M3609" s="1">
        <f>YEAR(space_missions[[#This Row],[Date]])</f>
        <v>2010</v>
      </c>
    </row>
    <row r="3610" spans="1:13" x14ac:dyDescent="0.3">
      <c r="A3610" s="1" t="s">
        <v>2338</v>
      </c>
      <c r="B3610" s="1" t="s">
        <v>3179</v>
      </c>
      <c r="C3610" s="2">
        <v>40394</v>
      </c>
      <c r="D3610" s="3">
        <v>0.86458333333333337</v>
      </c>
      <c r="E3610" s="1" t="s">
        <v>3614</v>
      </c>
      <c r="F3610" s="1" t="s">
        <v>4044</v>
      </c>
      <c r="G3610" s="1" t="s">
        <v>2227</v>
      </c>
      <c r="H3610" s="1" t="s">
        <v>3616</v>
      </c>
      <c r="I3610" s="1" t="s">
        <v>15</v>
      </c>
      <c r="J3610" s="1">
        <f>FIND(", ",space_missions[[#This Row],[Location]])</f>
        <v>6</v>
      </c>
      <c r="K3610" s="1" t="str">
        <f t="shared" si="56"/>
        <v xml:space="preserve"> France</v>
      </c>
      <c r="L3610" s="1" t="str">
        <f>_xlfn.CONCAT(space_missions[[#This Row],[Company]],"-",space_missions[[#This Row],[Rocket]])</f>
        <v>Arianespace-Ariane 5 ECA</v>
      </c>
      <c r="M3610" s="1">
        <f>YEAR(space_missions[[#This Row],[Date]])</f>
        <v>2010</v>
      </c>
    </row>
    <row r="3611" spans="1:13" x14ac:dyDescent="0.3">
      <c r="A3611" s="1" t="s">
        <v>3831</v>
      </c>
      <c r="B3611" s="1" t="s">
        <v>521</v>
      </c>
      <c r="C3611" s="2">
        <v>40404</v>
      </c>
      <c r="D3611" s="3">
        <v>0.46319444444444446</v>
      </c>
      <c r="E3611" s="1" t="s">
        <v>4045</v>
      </c>
      <c r="F3611" s="1" t="s">
        <v>4046</v>
      </c>
      <c r="G3611" s="1" t="s">
        <v>2227</v>
      </c>
      <c r="H3611" s="1" t="s">
        <v>4047</v>
      </c>
      <c r="I3611" s="1" t="s">
        <v>15</v>
      </c>
      <c r="J3611" s="1">
        <f>FIND(", ",space_missions[[#This Row],[Location]])</f>
        <v>7</v>
      </c>
      <c r="K3611" s="1" t="str">
        <f t="shared" si="56"/>
        <v xml:space="preserve"> USA</v>
      </c>
      <c r="L3611" s="1" t="str">
        <f>_xlfn.CONCAT(space_missions[[#This Row],[Company]],"-",space_missions[[#This Row],[Rocket]])</f>
        <v>ULA-Atlas V 531</v>
      </c>
      <c r="M3611" s="1">
        <f>YEAR(space_missions[[#This Row],[Date]])</f>
        <v>2010</v>
      </c>
    </row>
    <row r="3612" spans="1:13" x14ac:dyDescent="0.3">
      <c r="A3612" s="1" t="s">
        <v>2882</v>
      </c>
      <c r="B3612" s="1" t="s">
        <v>661</v>
      </c>
      <c r="C3612" s="2">
        <v>40429</v>
      </c>
      <c r="D3612" s="3">
        <v>0.14583333333333334</v>
      </c>
      <c r="E3612" s="1" t="s">
        <v>3470</v>
      </c>
      <c r="F3612" s="1" t="s">
        <v>4048</v>
      </c>
      <c r="G3612" s="1" t="s">
        <v>13</v>
      </c>
      <c r="H3612" s="1" t="s">
        <v>3472</v>
      </c>
      <c r="I3612" s="1" t="s">
        <v>15</v>
      </c>
      <c r="J3612" s="1">
        <f>FIND(", ",space_missions[[#This Row],[Location]])</f>
        <v>11</v>
      </c>
      <c r="K3612" s="1" t="str">
        <f t="shared" si="56"/>
        <v xml:space="preserve"> Russia</v>
      </c>
      <c r="L3612" s="1" t="str">
        <f>_xlfn.CONCAT(space_missions[[#This Row],[Company]],"-",space_missions[[#This Row],[Rocket]])</f>
        <v>VKS RF-Rokot/Briz KM</v>
      </c>
      <c r="M3612" s="1">
        <f>YEAR(space_missions[[#This Row],[Date]])</f>
        <v>2010</v>
      </c>
    </row>
    <row r="3613" spans="1:13" x14ac:dyDescent="0.3">
      <c r="A3613" s="1" t="s">
        <v>3831</v>
      </c>
      <c r="B3613" s="1" t="s">
        <v>171</v>
      </c>
      <c r="C3613" s="2">
        <v>40442</v>
      </c>
      <c r="D3613" s="3">
        <v>0.16875000000000001</v>
      </c>
      <c r="E3613" s="1" t="s">
        <v>4025</v>
      </c>
      <c r="F3613" s="1" t="s">
        <v>4049</v>
      </c>
      <c r="G3613" s="1" t="s">
        <v>13</v>
      </c>
      <c r="H3613" s="1" t="s">
        <v>4027</v>
      </c>
      <c r="I3613" s="1" t="s">
        <v>15</v>
      </c>
      <c r="J3613" s="1">
        <f>FIND(", ",space_missions[[#This Row],[Location]])</f>
        <v>7</v>
      </c>
      <c r="K3613" s="1" t="str">
        <f t="shared" si="56"/>
        <v xml:space="preserve"> USA</v>
      </c>
      <c r="L3613" s="1" t="str">
        <f>_xlfn.CONCAT(space_missions[[#This Row],[Company]],"-",space_missions[[#This Row],[Rocket]])</f>
        <v>ULA-Atlas V 501</v>
      </c>
      <c r="M3613" s="1">
        <f>YEAR(space_missions[[#This Row],[Date]])</f>
        <v>2010</v>
      </c>
    </row>
    <row r="3614" spans="1:13" x14ac:dyDescent="0.3">
      <c r="A3614" s="1" t="s">
        <v>2740</v>
      </c>
      <c r="B3614" s="1" t="s">
        <v>3452</v>
      </c>
      <c r="C3614" s="2">
        <v>40447</v>
      </c>
      <c r="D3614" s="3">
        <v>0.19513888888888889</v>
      </c>
      <c r="E3614" s="1" t="s">
        <v>4050</v>
      </c>
      <c r="F3614" s="1" t="s">
        <v>4051</v>
      </c>
      <c r="G3614" s="1" t="s">
        <v>2227</v>
      </c>
      <c r="H3614" s="1" t="s">
        <v>4052</v>
      </c>
      <c r="I3614" s="1" t="s">
        <v>15</v>
      </c>
      <c r="J3614" s="1">
        <f>FIND(", ",space_missions[[#This Row],[Location]])</f>
        <v>6</v>
      </c>
      <c r="K3614" s="1" t="str">
        <f t="shared" si="56"/>
        <v xml:space="preserve"> USA</v>
      </c>
      <c r="L3614" s="1" t="str">
        <f>_xlfn.CONCAT(space_missions[[#This Row],[Company]],"-",space_missions[[#This Row],[Rocket]])</f>
        <v>Northrop-Minotaur IV</v>
      </c>
      <c r="M3614" s="1">
        <f>YEAR(space_missions[[#This Row],[Date]])</f>
        <v>2010</v>
      </c>
    </row>
    <row r="3615" spans="1:13" x14ac:dyDescent="0.3">
      <c r="A3615" s="1" t="s">
        <v>2882</v>
      </c>
      <c r="B3615" s="1" t="s">
        <v>2113</v>
      </c>
      <c r="C3615" s="2">
        <v>40451</v>
      </c>
      <c r="D3615" s="3">
        <v>0.70902777777777781</v>
      </c>
      <c r="E3615" s="1" t="s">
        <v>1302</v>
      </c>
      <c r="F3615" s="1" t="s">
        <v>4053</v>
      </c>
      <c r="G3615" s="1" t="s">
        <v>13</v>
      </c>
      <c r="H3615" s="1" t="s">
        <v>14</v>
      </c>
      <c r="I3615" s="1" t="s">
        <v>15</v>
      </c>
      <c r="J3615" s="1">
        <f>FIND(", ",space_missions[[#This Row],[Location]])</f>
        <v>10</v>
      </c>
      <c r="K3615" s="1" t="str">
        <f t="shared" si="56"/>
        <v xml:space="preserve"> Russia</v>
      </c>
      <c r="L3615" s="1" t="str">
        <f>_xlfn.CONCAT(space_missions[[#This Row],[Company]],"-",space_missions[[#This Row],[Rocket]])</f>
        <v>VKS RF-Molniya-M /Block 2BL</v>
      </c>
      <c r="M3615" s="1">
        <f>YEAR(space_missions[[#This Row],[Date]])</f>
        <v>2010</v>
      </c>
    </row>
    <row r="3616" spans="1:13" x14ac:dyDescent="0.3">
      <c r="A3616" s="1" t="s">
        <v>2338</v>
      </c>
      <c r="B3616" s="1" t="s">
        <v>3179</v>
      </c>
      <c r="C3616" s="2">
        <v>40479</v>
      </c>
      <c r="D3616" s="3">
        <v>0.99375000000000002</v>
      </c>
      <c r="E3616" s="1" t="s">
        <v>3614</v>
      </c>
      <c r="F3616" s="1" t="s">
        <v>4054</v>
      </c>
      <c r="G3616" s="1" t="s">
        <v>2227</v>
      </c>
      <c r="H3616" s="1" t="s">
        <v>3616</v>
      </c>
      <c r="I3616" s="1" t="s">
        <v>15</v>
      </c>
      <c r="J3616" s="1">
        <f>FIND(", ",space_missions[[#This Row],[Location]])</f>
        <v>6</v>
      </c>
      <c r="K3616" s="1" t="str">
        <f t="shared" si="56"/>
        <v xml:space="preserve"> France</v>
      </c>
      <c r="L3616" s="1" t="str">
        <f>_xlfn.CONCAT(space_missions[[#This Row],[Company]],"-",space_missions[[#This Row],[Rocket]])</f>
        <v>Arianespace-Ariane 5 ECA</v>
      </c>
      <c r="M3616" s="1">
        <f>YEAR(space_missions[[#This Row],[Date]])</f>
        <v>2010</v>
      </c>
    </row>
    <row r="3617" spans="1:13" x14ac:dyDescent="0.3">
      <c r="A3617" s="1" t="s">
        <v>3831</v>
      </c>
      <c r="B3617" s="1" t="s">
        <v>261</v>
      </c>
      <c r="C3617" s="2">
        <v>40488</v>
      </c>
      <c r="D3617" s="3">
        <v>9.7222222222222224E-2</v>
      </c>
      <c r="E3617" s="1" t="s">
        <v>3307</v>
      </c>
      <c r="F3617" s="1" t="s">
        <v>4055</v>
      </c>
      <c r="G3617" s="1" t="s">
        <v>13</v>
      </c>
      <c r="H3617" s="1" t="s">
        <v>14</v>
      </c>
      <c r="I3617" s="1" t="s">
        <v>15</v>
      </c>
      <c r="J3617" s="1">
        <f>FIND(", ",space_missions[[#This Row],[Location]])</f>
        <v>7</v>
      </c>
      <c r="K3617" s="1" t="str">
        <f t="shared" si="56"/>
        <v xml:space="preserve"> USA</v>
      </c>
      <c r="L3617" s="1" t="str">
        <f>_xlfn.CONCAT(space_missions[[#This Row],[Company]],"-",space_missions[[#This Row],[Rocket]])</f>
        <v>ULA-Delta II 7420-10C</v>
      </c>
      <c r="M3617" s="1">
        <f>YEAR(space_missions[[#This Row],[Date]])</f>
        <v>2010</v>
      </c>
    </row>
    <row r="3618" spans="1:13" x14ac:dyDescent="0.3">
      <c r="A3618" s="1" t="s">
        <v>2740</v>
      </c>
      <c r="B3618" s="1" t="s">
        <v>3549</v>
      </c>
      <c r="C3618" s="2">
        <v>40502</v>
      </c>
      <c r="D3618" s="3">
        <v>5.9027777777777776E-2</v>
      </c>
      <c r="E3618" s="1" t="s">
        <v>4050</v>
      </c>
      <c r="F3618" s="1" t="s">
        <v>4056</v>
      </c>
      <c r="G3618" s="1" t="s">
        <v>2227</v>
      </c>
      <c r="H3618" s="1" t="s">
        <v>4052</v>
      </c>
      <c r="I3618" s="1" t="s">
        <v>15</v>
      </c>
      <c r="J3618" s="1">
        <f>FIND(", ",space_missions[[#This Row],[Location]])</f>
        <v>5</v>
      </c>
      <c r="K3618" s="1" t="str">
        <f t="shared" si="56"/>
        <v xml:space="preserve"> USA</v>
      </c>
      <c r="L3618" s="1" t="str">
        <f>_xlfn.CONCAT(space_missions[[#This Row],[Company]],"-",space_missions[[#This Row],[Rocket]])</f>
        <v>Northrop-Minotaur IV</v>
      </c>
      <c r="M3618" s="1">
        <f>YEAR(space_missions[[#This Row],[Date]])</f>
        <v>2010</v>
      </c>
    </row>
    <row r="3619" spans="1:13" x14ac:dyDescent="0.3">
      <c r="A3619" s="1" t="s">
        <v>3831</v>
      </c>
      <c r="B3619" s="1" t="s">
        <v>372</v>
      </c>
      <c r="C3619" s="2">
        <v>40503</v>
      </c>
      <c r="D3619" s="3">
        <v>0.95694444444444449</v>
      </c>
      <c r="E3619" s="1" t="s">
        <v>3727</v>
      </c>
      <c r="F3619" s="1" t="s">
        <v>4057</v>
      </c>
      <c r="G3619" s="1" t="s">
        <v>2227</v>
      </c>
      <c r="H3619" s="1" t="s">
        <v>3729</v>
      </c>
      <c r="I3619" s="1" t="s">
        <v>15</v>
      </c>
      <c r="J3619" s="1">
        <f>FIND(", ",space_missions[[#This Row],[Location]])</f>
        <v>8</v>
      </c>
      <c r="K3619" s="1" t="str">
        <f t="shared" si="56"/>
        <v xml:space="preserve"> USA</v>
      </c>
      <c r="L3619" s="1" t="str">
        <f>_xlfn.CONCAT(space_missions[[#This Row],[Company]],"-",space_missions[[#This Row],[Rocket]])</f>
        <v>ULA-Delta IV Heavy</v>
      </c>
      <c r="M3619" s="1">
        <f>YEAR(space_missions[[#This Row],[Date]])</f>
        <v>2010</v>
      </c>
    </row>
    <row r="3620" spans="1:13" x14ac:dyDescent="0.3">
      <c r="A3620" s="1" t="s">
        <v>2338</v>
      </c>
      <c r="B3620" s="1" t="s">
        <v>3179</v>
      </c>
      <c r="C3620" s="2">
        <v>40508</v>
      </c>
      <c r="D3620" s="3">
        <v>0.77708333333333335</v>
      </c>
      <c r="E3620" s="1" t="s">
        <v>3614</v>
      </c>
      <c r="F3620" s="1" t="s">
        <v>4058</v>
      </c>
      <c r="G3620" s="1" t="s">
        <v>2227</v>
      </c>
      <c r="H3620" s="1" t="s">
        <v>3616</v>
      </c>
      <c r="I3620" s="1" t="s">
        <v>15</v>
      </c>
      <c r="J3620" s="1">
        <f>FIND(", ",space_missions[[#This Row],[Location]])</f>
        <v>6</v>
      </c>
      <c r="K3620" s="1" t="str">
        <f t="shared" si="56"/>
        <v xml:space="preserve"> France</v>
      </c>
      <c r="L3620" s="1" t="str">
        <f>_xlfn.CONCAT(space_missions[[#This Row],[Company]],"-",space_missions[[#This Row],[Rocket]])</f>
        <v>Arianespace-Ariane 5 ECA</v>
      </c>
      <c r="M3620" s="1">
        <f>YEAR(space_missions[[#This Row],[Date]])</f>
        <v>2010</v>
      </c>
    </row>
    <row r="3621" spans="1:13" x14ac:dyDescent="0.3">
      <c r="A3621" s="1" t="s">
        <v>3782</v>
      </c>
      <c r="B3621" s="1" t="s">
        <v>464</v>
      </c>
      <c r="C3621" s="2">
        <v>40520</v>
      </c>
      <c r="D3621" s="3">
        <v>0.65486111111111112</v>
      </c>
      <c r="E3621" s="1" t="s">
        <v>4035</v>
      </c>
      <c r="F3621" s="1" t="s">
        <v>4059</v>
      </c>
      <c r="G3621" s="1" t="s">
        <v>13</v>
      </c>
      <c r="H3621" s="1" t="s">
        <v>4037</v>
      </c>
      <c r="I3621" s="1" t="s">
        <v>15</v>
      </c>
      <c r="J3621" s="1">
        <f>FIND(", ",space_missions[[#This Row],[Location]])</f>
        <v>7</v>
      </c>
      <c r="K3621" s="1" t="str">
        <f t="shared" si="56"/>
        <v xml:space="preserve"> USA</v>
      </c>
      <c r="L3621" s="1" t="str">
        <f>_xlfn.CONCAT(space_missions[[#This Row],[Company]],"-",space_missions[[#This Row],[Rocket]])</f>
        <v>SpaceX-Falcon 9 v1.0</v>
      </c>
      <c r="M3621" s="1">
        <f>YEAR(space_missions[[#This Row],[Date]])</f>
        <v>2010</v>
      </c>
    </row>
    <row r="3622" spans="1:13" x14ac:dyDescent="0.3">
      <c r="A3622" s="1" t="s">
        <v>2025</v>
      </c>
      <c r="B3622" s="1" t="s">
        <v>3746</v>
      </c>
      <c r="C3622" s="2">
        <v>40537</v>
      </c>
      <c r="D3622" s="3">
        <v>0.44027777777777777</v>
      </c>
      <c r="E3622" s="1" t="s">
        <v>3525</v>
      </c>
      <c r="F3622" s="1" t="s">
        <v>4060</v>
      </c>
      <c r="G3622" s="1" t="s">
        <v>13</v>
      </c>
      <c r="H3622" s="1" t="s">
        <v>3527</v>
      </c>
      <c r="I3622" s="1" t="s">
        <v>21</v>
      </c>
      <c r="J3622" s="1">
        <f>FIND(", ",space_missions[[#This Row],[Location]])</f>
        <v>18</v>
      </c>
      <c r="K3622" s="1" t="str">
        <f t="shared" si="56"/>
        <v xml:space="preserve"> India</v>
      </c>
      <c r="L3622" s="1" t="str">
        <f>_xlfn.CONCAT(space_missions[[#This Row],[Company]],"-",space_missions[[#This Row],[Rocket]])</f>
        <v>ISRO-GSLV Mk I</v>
      </c>
      <c r="M3622" s="1">
        <f>YEAR(space_missions[[#This Row],[Date]])</f>
        <v>2010</v>
      </c>
    </row>
    <row r="3623" spans="1:13" x14ac:dyDescent="0.3">
      <c r="A3623" s="1" t="s">
        <v>2338</v>
      </c>
      <c r="B3623" s="1" t="s">
        <v>3179</v>
      </c>
      <c r="C3623" s="2">
        <v>40541</v>
      </c>
      <c r="D3623" s="3">
        <v>0.89375000000000004</v>
      </c>
      <c r="E3623" s="1" t="s">
        <v>3614</v>
      </c>
      <c r="F3623" s="1" t="s">
        <v>4061</v>
      </c>
      <c r="G3623" s="1" t="s">
        <v>2227</v>
      </c>
      <c r="H3623" s="1" t="s">
        <v>3616</v>
      </c>
      <c r="I3623" s="1" t="s">
        <v>15</v>
      </c>
      <c r="J3623" s="1">
        <f>FIND(", ",space_missions[[#This Row],[Location]])</f>
        <v>6</v>
      </c>
      <c r="K3623" s="1" t="str">
        <f t="shared" si="56"/>
        <v xml:space="preserve"> France</v>
      </c>
      <c r="L3623" s="1" t="str">
        <f>_xlfn.CONCAT(space_missions[[#This Row],[Company]],"-",space_missions[[#This Row],[Rocket]])</f>
        <v>Arianespace-Ariane 5 ECA</v>
      </c>
      <c r="M3623" s="1">
        <f>YEAR(space_missions[[#This Row],[Date]])</f>
        <v>2010</v>
      </c>
    </row>
    <row r="3624" spans="1:13" x14ac:dyDescent="0.3">
      <c r="A3624" s="1" t="s">
        <v>1024</v>
      </c>
      <c r="B3624" s="1" t="s">
        <v>2404</v>
      </c>
      <c r="C3624" s="2">
        <v>40563</v>
      </c>
      <c r="D3624" s="3">
        <v>0.52013888888888893</v>
      </c>
      <c r="E3624" s="1" t="s">
        <v>4062</v>
      </c>
      <c r="F3624" s="1" t="s">
        <v>4063</v>
      </c>
      <c r="G3624" s="1" t="s">
        <v>13</v>
      </c>
      <c r="H3624" s="1" t="s">
        <v>14</v>
      </c>
      <c r="I3624" s="1" t="s">
        <v>15</v>
      </c>
      <c r="J3624" s="1">
        <f>FIND(", ",space_missions[[#This Row],[Location]])</f>
        <v>10</v>
      </c>
      <c r="K3624" s="1" t="str">
        <f t="shared" si="56"/>
        <v xml:space="preserve"> Kazakhstan</v>
      </c>
      <c r="L3624" s="1" t="str">
        <f>_xlfn.CONCAT(space_missions[[#This Row],[Company]],"-",space_missions[[#This Row],[Rocket]])</f>
        <v>Roscosmos-Zenit-3 SLBF</v>
      </c>
      <c r="M3624" s="1">
        <f>YEAR(space_missions[[#This Row],[Date]])</f>
        <v>2011</v>
      </c>
    </row>
    <row r="3625" spans="1:13" x14ac:dyDescent="0.3">
      <c r="A3625" s="1" t="s">
        <v>3831</v>
      </c>
      <c r="B3625" s="1" t="s">
        <v>3121</v>
      </c>
      <c r="C3625" s="2">
        <v>40563</v>
      </c>
      <c r="D3625" s="3">
        <v>0.88194444444444442</v>
      </c>
      <c r="E3625" s="1" t="s">
        <v>3727</v>
      </c>
      <c r="F3625" s="1" t="s">
        <v>4064</v>
      </c>
      <c r="G3625" s="1" t="s">
        <v>2227</v>
      </c>
      <c r="H3625" s="1" t="s">
        <v>3729</v>
      </c>
      <c r="I3625" s="1" t="s">
        <v>15</v>
      </c>
      <c r="J3625" s="1">
        <f>FIND(", ",space_missions[[#This Row],[Location]])</f>
        <v>6</v>
      </c>
      <c r="K3625" s="1" t="str">
        <f t="shared" si="56"/>
        <v xml:space="preserve"> USA</v>
      </c>
      <c r="L3625" s="1" t="str">
        <f>_xlfn.CONCAT(space_missions[[#This Row],[Company]],"-",space_missions[[#This Row],[Rocket]])</f>
        <v>ULA-Delta IV Heavy</v>
      </c>
      <c r="M3625" s="1">
        <f>YEAR(space_missions[[#This Row],[Date]])</f>
        <v>2011</v>
      </c>
    </row>
    <row r="3626" spans="1:13" x14ac:dyDescent="0.3">
      <c r="A3626" s="1" t="s">
        <v>1620</v>
      </c>
      <c r="B3626" s="1" t="s">
        <v>3994</v>
      </c>
      <c r="C3626" s="2">
        <v>40565</v>
      </c>
      <c r="D3626" s="3">
        <v>0.23402777777777778</v>
      </c>
      <c r="E3626" s="1" t="s">
        <v>3995</v>
      </c>
      <c r="F3626" s="1" t="s">
        <v>4065</v>
      </c>
      <c r="G3626" s="1" t="s">
        <v>13</v>
      </c>
      <c r="H3626" s="1" t="s">
        <v>3997</v>
      </c>
      <c r="I3626" s="1" t="s">
        <v>15</v>
      </c>
      <c r="J3626" s="1">
        <f>FIND(", ",space_missions[[#This Row],[Location]])</f>
        <v>6</v>
      </c>
      <c r="K3626" s="1" t="str">
        <f t="shared" si="56"/>
        <v xml:space="preserve"> Japan</v>
      </c>
      <c r="L3626" s="1" t="str">
        <f>_xlfn.CONCAT(space_missions[[#This Row],[Company]],"-",space_missions[[#This Row],[Rocket]])</f>
        <v>MHI-H-IIB</v>
      </c>
      <c r="M3626" s="1">
        <f>YEAR(space_missions[[#This Row],[Date]])</f>
        <v>2011</v>
      </c>
    </row>
    <row r="3627" spans="1:13" x14ac:dyDescent="0.3">
      <c r="A3627" s="1" t="s">
        <v>2882</v>
      </c>
      <c r="B3627" s="1" t="s">
        <v>661</v>
      </c>
      <c r="C3627" s="2">
        <v>40575</v>
      </c>
      <c r="D3627" s="3">
        <v>0.58333333333333337</v>
      </c>
      <c r="E3627" s="1" t="s">
        <v>3470</v>
      </c>
      <c r="F3627" s="1" t="s">
        <v>4066</v>
      </c>
      <c r="G3627" s="1" t="s">
        <v>13</v>
      </c>
      <c r="H3627" s="1" t="s">
        <v>3472</v>
      </c>
      <c r="I3627" s="1" t="s">
        <v>56</v>
      </c>
      <c r="J3627" s="1">
        <f>FIND(", ",space_missions[[#This Row],[Location]])</f>
        <v>11</v>
      </c>
      <c r="K3627" s="1" t="str">
        <f t="shared" si="56"/>
        <v xml:space="preserve"> Russia</v>
      </c>
      <c r="L3627" s="1" t="str">
        <f>_xlfn.CONCAT(space_missions[[#This Row],[Company]],"-",space_missions[[#This Row],[Rocket]])</f>
        <v>VKS RF-Rokot/Briz KM</v>
      </c>
      <c r="M3627" s="1">
        <f>YEAR(space_missions[[#This Row],[Date]])</f>
        <v>2011</v>
      </c>
    </row>
    <row r="3628" spans="1:13" x14ac:dyDescent="0.3">
      <c r="A3628" s="1" t="s">
        <v>2740</v>
      </c>
      <c r="B3628" s="1" t="s">
        <v>3452</v>
      </c>
      <c r="C3628" s="2">
        <v>40580</v>
      </c>
      <c r="D3628" s="3">
        <v>0.5180555555555556</v>
      </c>
      <c r="E3628" s="1" t="s">
        <v>3453</v>
      </c>
      <c r="F3628" s="1" t="s">
        <v>4067</v>
      </c>
      <c r="G3628" s="1" t="s">
        <v>2227</v>
      </c>
      <c r="H3628" s="1" t="s">
        <v>2744</v>
      </c>
      <c r="I3628" s="1" t="s">
        <v>15</v>
      </c>
      <c r="J3628" s="1">
        <f>FIND(", ",space_missions[[#This Row],[Location]])</f>
        <v>6</v>
      </c>
      <c r="K3628" s="1" t="str">
        <f t="shared" si="56"/>
        <v xml:space="preserve"> USA</v>
      </c>
      <c r="L3628" s="1" t="str">
        <f>_xlfn.CONCAT(space_missions[[#This Row],[Company]],"-",space_missions[[#This Row],[Rocket]])</f>
        <v>Northrop-Minotaur I</v>
      </c>
      <c r="M3628" s="1">
        <f>YEAR(space_missions[[#This Row],[Date]])</f>
        <v>2011</v>
      </c>
    </row>
    <row r="3629" spans="1:13" x14ac:dyDescent="0.3">
      <c r="A3629" s="1" t="s">
        <v>2338</v>
      </c>
      <c r="B3629" s="1" t="s">
        <v>3179</v>
      </c>
      <c r="C3629" s="2">
        <v>40589</v>
      </c>
      <c r="D3629" s="3">
        <v>0.92569444444444449</v>
      </c>
      <c r="E3629" s="1" t="s">
        <v>3899</v>
      </c>
      <c r="F3629" s="1" t="s">
        <v>4068</v>
      </c>
      <c r="G3629" s="1" t="s">
        <v>13</v>
      </c>
      <c r="H3629" s="1" t="s">
        <v>14</v>
      </c>
      <c r="I3629" s="1" t="s">
        <v>15</v>
      </c>
      <c r="J3629" s="1">
        <f>FIND(", ",space_missions[[#This Row],[Location]])</f>
        <v>6</v>
      </c>
      <c r="K3629" s="1" t="str">
        <f t="shared" si="56"/>
        <v xml:space="preserve"> France</v>
      </c>
      <c r="L3629" s="1" t="str">
        <f>_xlfn.CONCAT(space_missions[[#This Row],[Company]],"-",space_missions[[#This Row],[Rocket]])</f>
        <v>Arianespace-Ariane 5 ES</v>
      </c>
      <c r="M3629" s="1">
        <f>YEAR(space_missions[[#This Row],[Date]])</f>
        <v>2011</v>
      </c>
    </row>
    <row r="3630" spans="1:13" x14ac:dyDescent="0.3">
      <c r="A3630" s="1" t="s">
        <v>54</v>
      </c>
      <c r="B3630" s="1" t="s">
        <v>749</v>
      </c>
      <c r="C3630" s="2">
        <v>40598</v>
      </c>
      <c r="D3630" s="3">
        <v>0.91180555555555554</v>
      </c>
      <c r="E3630" s="1" t="s">
        <v>2362</v>
      </c>
      <c r="F3630" s="1" t="s">
        <v>4069</v>
      </c>
      <c r="G3630" s="1" t="s">
        <v>13</v>
      </c>
      <c r="H3630" s="1" t="s">
        <v>2129</v>
      </c>
      <c r="I3630" s="1" t="s">
        <v>15</v>
      </c>
      <c r="J3630" s="1">
        <f>FIND(", ",space_missions[[#This Row],[Location]])</f>
        <v>7</v>
      </c>
      <c r="K3630" s="1" t="str">
        <f t="shared" si="56"/>
        <v xml:space="preserve"> USA</v>
      </c>
      <c r="L3630" s="1" t="str">
        <f>_xlfn.CONCAT(space_missions[[#This Row],[Company]],"-",space_missions[[#This Row],[Rocket]])</f>
        <v>NASA-Space Shuttle Discovery</v>
      </c>
      <c r="M3630" s="1">
        <f>YEAR(space_missions[[#This Row],[Date]])</f>
        <v>2011</v>
      </c>
    </row>
    <row r="3631" spans="1:13" x14ac:dyDescent="0.3">
      <c r="A3631" s="1" t="s">
        <v>2740</v>
      </c>
      <c r="B3631" s="1" t="s">
        <v>3027</v>
      </c>
      <c r="C3631" s="2">
        <v>40606</v>
      </c>
      <c r="D3631" s="3">
        <v>0.42291666666666666</v>
      </c>
      <c r="E3631" s="1" t="s">
        <v>3028</v>
      </c>
      <c r="F3631" s="1" t="s">
        <v>4070</v>
      </c>
      <c r="G3631" s="1" t="s">
        <v>2227</v>
      </c>
      <c r="H3631" s="1" t="s">
        <v>3030</v>
      </c>
      <c r="I3631" s="1" t="s">
        <v>21</v>
      </c>
      <c r="J3631" s="1">
        <f>FIND(", ",space_missions[[#This Row],[Location]])</f>
        <v>9</v>
      </c>
      <c r="K3631" s="1" t="str">
        <f t="shared" si="56"/>
        <v xml:space="preserve"> USA</v>
      </c>
      <c r="L3631" s="1" t="str">
        <f>_xlfn.CONCAT(space_missions[[#This Row],[Company]],"-",space_missions[[#This Row],[Rocket]])</f>
        <v>Northrop-Minotaur C (Taurus)</v>
      </c>
      <c r="M3631" s="1">
        <f>YEAR(space_missions[[#This Row],[Date]])</f>
        <v>2011</v>
      </c>
    </row>
    <row r="3632" spans="1:13" x14ac:dyDescent="0.3">
      <c r="A3632" s="1" t="s">
        <v>3831</v>
      </c>
      <c r="B3632" s="1" t="s">
        <v>521</v>
      </c>
      <c r="C3632" s="2">
        <v>40607</v>
      </c>
      <c r="D3632" s="3">
        <v>0.94861111111111107</v>
      </c>
      <c r="E3632" s="1" t="s">
        <v>4025</v>
      </c>
      <c r="F3632" s="1" t="s">
        <v>4071</v>
      </c>
      <c r="G3632" s="1" t="s">
        <v>13</v>
      </c>
      <c r="H3632" s="1" t="s">
        <v>4027</v>
      </c>
      <c r="I3632" s="1" t="s">
        <v>15</v>
      </c>
      <c r="J3632" s="1">
        <f>FIND(", ",space_missions[[#This Row],[Location]])</f>
        <v>7</v>
      </c>
      <c r="K3632" s="1" t="str">
        <f t="shared" si="56"/>
        <v xml:space="preserve"> USA</v>
      </c>
      <c r="L3632" s="1" t="str">
        <f>_xlfn.CONCAT(space_missions[[#This Row],[Company]],"-",space_missions[[#This Row],[Rocket]])</f>
        <v>ULA-Atlas V 501</v>
      </c>
      <c r="M3632" s="1">
        <f>YEAR(space_missions[[#This Row],[Date]])</f>
        <v>2011</v>
      </c>
    </row>
    <row r="3633" spans="1:13" x14ac:dyDescent="0.3">
      <c r="A3633" s="1" t="s">
        <v>3831</v>
      </c>
      <c r="B3633" s="1" t="s">
        <v>372</v>
      </c>
      <c r="C3633" s="2">
        <v>40613</v>
      </c>
      <c r="D3633" s="3">
        <v>0.94305555555555554</v>
      </c>
      <c r="E3633" s="1" t="s">
        <v>3608</v>
      </c>
      <c r="F3633" s="1" t="s">
        <v>4072</v>
      </c>
      <c r="G3633" s="1" t="s">
        <v>13</v>
      </c>
      <c r="H3633" s="1" t="s">
        <v>3610</v>
      </c>
      <c r="I3633" s="1" t="s">
        <v>15</v>
      </c>
      <c r="J3633" s="1">
        <f>FIND(", ",space_missions[[#This Row],[Location]])</f>
        <v>8</v>
      </c>
      <c r="K3633" s="1" t="str">
        <f t="shared" si="56"/>
        <v xml:space="preserve"> USA</v>
      </c>
      <c r="L3633" s="1" t="str">
        <f>_xlfn.CONCAT(space_missions[[#This Row],[Company]],"-",space_missions[[#This Row],[Rocket]])</f>
        <v>ULA-Delta IV Medium+ (4,2)</v>
      </c>
      <c r="M3633" s="1">
        <f>YEAR(space_missions[[#This Row],[Date]])</f>
        <v>2011</v>
      </c>
    </row>
    <row r="3634" spans="1:13" x14ac:dyDescent="0.3">
      <c r="A3634" s="1" t="s">
        <v>3831</v>
      </c>
      <c r="B3634" s="1" t="s">
        <v>171</v>
      </c>
      <c r="C3634" s="2">
        <v>40648</v>
      </c>
      <c r="D3634" s="3">
        <v>0.18333333333333332</v>
      </c>
      <c r="E3634" s="1" t="s">
        <v>3790</v>
      </c>
      <c r="F3634" s="1" t="s">
        <v>4073</v>
      </c>
      <c r="G3634" s="1" t="s">
        <v>13</v>
      </c>
      <c r="H3634" s="1" t="s">
        <v>3792</v>
      </c>
      <c r="I3634" s="1" t="s">
        <v>15</v>
      </c>
      <c r="J3634" s="1">
        <f>FIND(", ",space_missions[[#This Row],[Location]])</f>
        <v>7</v>
      </c>
      <c r="K3634" s="1" t="str">
        <f t="shared" si="56"/>
        <v xml:space="preserve"> USA</v>
      </c>
      <c r="L3634" s="1" t="str">
        <f>_xlfn.CONCAT(space_missions[[#This Row],[Company]],"-",space_missions[[#This Row],[Rocket]])</f>
        <v>ULA-Atlas V 411</v>
      </c>
      <c r="M3634" s="1">
        <f>YEAR(space_missions[[#This Row],[Date]])</f>
        <v>2011</v>
      </c>
    </row>
    <row r="3635" spans="1:13" x14ac:dyDescent="0.3">
      <c r="A3635" s="1" t="s">
        <v>2025</v>
      </c>
      <c r="B3635" s="1" t="s">
        <v>2992</v>
      </c>
      <c r="C3635" s="2">
        <v>40653</v>
      </c>
      <c r="D3635" s="3">
        <v>0.19583333333333333</v>
      </c>
      <c r="E3635" s="1" t="s">
        <v>2993</v>
      </c>
      <c r="F3635" s="1" t="s">
        <v>4074</v>
      </c>
      <c r="G3635" s="1" t="s">
        <v>13</v>
      </c>
      <c r="H3635" s="1" t="s">
        <v>2995</v>
      </c>
      <c r="I3635" s="1" t="s">
        <v>15</v>
      </c>
      <c r="J3635" s="1">
        <f>FIND(", ",space_missions[[#This Row],[Location]])</f>
        <v>17</v>
      </c>
      <c r="K3635" s="1" t="str">
        <f t="shared" si="56"/>
        <v xml:space="preserve"> India</v>
      </c>
      <c r="L3635" s="1" t="str">
        <f>_xlfn.CONCAT(space_missions[[#This Row],[Company]],"-",space_missions[[#This Row],[Rocket]])</f>
        <v>ISRO-PSLV-G</v>
      </c>
      <c r="M3635" s="1">
        <f>YEAR(space_missions[[#This Row],[Date]])</f>
        <v>2011</v>
      </c>
    </row>
    <row r="3636" spans="1:13" x14ac:dyDescent="0.3">
      <c r="A3636" s="1" t="s">
        <v>2338</v>
      </c>
      <c r="B3636" s="1" t="s">
        <v>3179</v>
      </c>
      <c r="C3636" s="2">
        <v>40655</v>
      </c>
      <c r="D3636" s="3">
        <v>0.90069444444444446</v>
      </c>
      <c r="E3636" s="1" t="s">
        <v>3614</v>
      </c>
      <c r="F3636" s="1" t="s">
        <v>4075</v>
      </c>
      <c r="G3636" s="1" t="s">
        <v>2227</v>
      </c>
      <c r="H3636" s="1" t="s">
        <v>3616</v>
      </c>
      <c r="I3636" s="1" t="s">
        <v>15</v>
      </c>
      <c r="J3636" s="1">
        <f>FIND(", ",space_missions[[#This Row],[Location]])</f>
        <v>6</v>
      </c>
      <c r="K3636" s="1" t="str">
        <f t="shared" si="56"/>
        <v xml:space="preserve"> France</v>
      </c>
      <c r="L3636" s="1" t="str">
        <f>_xlfn.CONCAT(space_missions[[#This Row],[Company]],"-",space_missions[[#This Row],[Rocket]])</f>
        <v>Arianespace-Ariane 5 ECA</v>
      </c>
      <c r="M3636" s="1">
        <f>YEAR(space_missions[[#This Row],[Date]])</f>
        <v>2011</v>
      </c>
    </row>
    <row r="3637" spans="1:13" x14ac:dyDescent="0.3">
      <c r="A3637" s="1" t="s">
        <v>3831</v>
      </c>
      <c r="B3637" s="1" t="s">
        <v>521</v>
      </c>
      <c r="C3637" s="2">
        <v>40670</v>
      </c>
      <c r="D3637" s="3">
        <v>0.75694444444444442</v>
      </c>
      <c r="E3637" s="1" t="s">
        <v>3594</v>
      </c>
      <c r="F3637" s="1" t="s">
        <v>4076</v>
      </c>
      <c r="G3637" s="1" t="s">
        <v>2227</v>
      </c>
      <c r="H3637" s="1" t="s">
        <v>3596</v>
      </c>
      <c r="I3637" s="1" t="s">
        <v>15</v>
      </c>
      <c r="J3637" s="1">
        <f>FIND(", ",space_missions[[#This Row],[Location]])</f>
        <v>7</v>
      </c>
      <c r="K3637" s="1" t="str">
        <f t="shared" si="56"/>
        <v xml:space="preserve"> USA</v>
      </c>
      <c r="L3637" s="1" t="str">
        <f>_xlfn.CONCAT(space_missions[[#This Row],[Company]],"-",space_missions[[#This Row],[Rocket]])</f>
        <v>ULA-Atlas V 401</v>
      </c>
      <c r="M3637" s="1">
        <f>YEAR(space_missions[[#This Row],[Date]])</f>
        <v>2011</v>
      </c>
    </row>
    <row r="3638" spans="1:13" x14ac:dyDescent="0.3">
      <c r="A3638" s="1" t="s">
        <v>54</v>
      </c>
      <c r="B3638" s="1" t="s">
        <v>749</v>
      </c>
      <c r="C3638" s="2">
        <v>40679</v>
      </c>
      <c r="D3638" s="3">
        <v>0.53888888888888886</v>
      </c>
      <c r="E3638" s="1" t="s">
        <v>2892</v>
      </c>
      <c r="F3638" s="1" t="s">
        <v>4077</v>
      </c>
      <c r="G3638" s="1" t="s">
        <v>13</v>
      </c>
      <c r="H3638" s="1" t="s">
        <v>2129</v>
      </c>
      <c r="I3638" s="1" t="s">
        <v>15</v>
      </c>
      <c r="J3638" s="1">
        <f>FIND(", ",space_missions[[#This Row],[Location]])</f>
        <v>7</v>
      </c>
      <c r="K3638" s="1" t="str">
        <f t="shared" si="56"/>
        <v xml:space="preserve"> USA</v>
      </c>
      <c r="L3638" s="1" t="str">
        <f>_xlfn.CONCAT(space_missions[[#This Row],[Company]],"-",space_missions[[#This Row],[Rocket]])</f>
        <v>NASA-Space Shuttle Endeavour</v>
      </c>
      <c r="M3638" s="1">
        <f>YEAR(space_missions[[#This Row],[Date]])</f>
        <v>2011</v>
      </c>
    </row>
    <row r="3639" spans="1:13" x14ac:dyDescent="0.3">
      <c r="A3639" s="1" t="s">
        <v>2338</v>
      </c>
      <c r="B3639" s="1" t="s">
        <v>3179</v>
      </c>
      <c r="C3639" s="2">
        <v>40683</v>
      </c>
      <c r="D3639" s="3">
        <v>0.85972222222222228</v>
      </c>
      <c r="E3639" s="1" t="s">
        <v>3614</v>
      </c>
      <c r="F3639" s="1" t="s">
        <v>4078</v>
      </c>
      <c r="G3639" s="1" t="s">
        <v>2227</v>
      </c>
      <c r="H3639" s="1" t="s">
        <v>3616</v>
      </c>
      <c r="I3639" s="1" t="s">
        <v>15</v>
      </c>
      <c r="J3639" s="1">
        <f>FIND(", ",space_missions[[#This Row],[Location]])</f>
        <v>6</v>
      </c>
      <c r="K3639" s="1" t="str">
        <f t="shared" si="56"/>
        <v xml:space="preserve"> France</v>
      </c>
      <c r="L3639" s="1" t="str">
        <f>_xlfn.CONCAT(space_missions[[#This Row],[Company]],"-",space_missions[[#This Row],[Rocket]])</f>
        <v>Arianespace-Ariane 5 ECA</v>
      </c>
      <c r="M3639" s="1">
        <f>YEAR(space_missions[[#This Row],[Date]])</f>
        <v>2011</v>
      </c>
    </row>
    <row r="3640" spans="1:13" x14ac:dyDescent="0.3">
      <c r="A3640" s="1" t="s">
        <v>3831</v>
      </c>
      <c r="B3640" s="1" t="s">
        <v>261</v>
      </c>
      <c r="C3640" s="2">
        <v>40704</v>
      </c>
      <c r="D3640" s="3">
        <v>0.59722222222222221</v>
      </c>
      <c r="E3640" s="1" t="s">
        <v>3413</v>
      </c>
      <c r="F3640" s="1" t="s">
        <v>4079</v>
      </c>
      <c r="G3640" s="1" t="s">
        <v>13</v>
      </c>
      <c r="H3640" s="1" t="s">
        <v>14</v>
      </c>
      <c r="I3640" s="1" t="s">
        <v>15</v>
      </c>
      <c r="J3640" s="1">
        <f>FIND(", ",space_missions[[#This Row],[Location]])</f>
        <v>7</v>
      </c>
      <c r="K3640" s="1" t="str">
        <f t="shared" si="56"/>
        <v xml:space="preserve"> USA</v>
      </c>
      <c r="L3640" s="1" t="str">
        <f>_xlfn.CONCAT(space_missions[[#This Row],[Company]],"-",space_missions[[#This Row],[Rocket]])</f>
        <v>ULA-Delta II 7320-10C</v>
      </c>
      <c r="M3640" s="1">
        <f>YEAR(space_missions[[#This Row],[Date]])</f>
        <v>2011</v>
      </c>
    </row>
    <row r="3641" spans="1:13" x14ac:dyDescent="0.3">
      <c r="A3641" s="1" t="s">
        <v>3931</v>
      </c>
      <c r="B3641" s="1" t="s">
        <v>3932</v>
      </c>
      <c r="C3641" s="2">
        <v>40709</v>
      </c>
      <c r="D3641" s="3"/>
      <c r="E3641" s="1" t="s">
        <v>4080</v>
      </c>
      <c r="F3641" s="1" t="s">
        <v>4081</v>
      </c>
      <c r="G3641" s="1" t="s">
        <v>13</v>
      </c>
      <c r="H3641" s="1" t="s">
        <v>14</v>
      </c>
      <c r="I3641" s="1" t="s">
        <v>15</v>
      </c>
      <c r="J3641" s="1">
        <f>FIND(", ",space_missions[[#This Row],[Location]])</f>
        <v>24</v>
      </c>
      <c r="K3641" s="1" t="str">
        <f t="shared" si="56"/>
        <v xml:space="preserve"> Iran</v>
      </c>
      <c r="L3641" s="1" t="str">
        <f>_xlfn.CONCAT(space_missions[[#This Row],[Company]],"-",space_missions[[#This Row],[Rocket]])</f>
        <v>ISA-Safir-1A</v>
      </c>
      <c r="M3641" s="1">
        <f>YEAR(space_missions[[#This Row],[Date]])</f>
        <v>2011</v>
      </c>
    </row>
    <row r="3642" spans="1:13" x14ac:dyDescent="0.3">
      <c r="A3642" s="1" t="s">
        <v>2740</v>
      </c>
      <c r="B3642" s="1" t="s">
        <v>3833</v>
      </c>
      <c r="C3642" s="2">
        <v>40724</v>
      </c>
      <c r="D3642" s="3">
        <v>0.13125000000000001</v>
      </c>
      <c r="E3642" s="1" t="s">
        <v>3453</v>
      </c>
      <c r="F3642" s="1" t="s">
        <v>4082</v>
      </c>
      <c r="G3642" s="1" t="s">
        <v>2227</v>
      </c>
      <c r="H3642" s="1" t="s">
        <v>2744</v>
      </c>
      <c r="I3642" s="1" t="s">
        <v>15</v>
      </c>
      <c r="J3642" s="1">
        <f>FIND(", ",space_missions[[#This Row],[Location]])</f>
        <v>6</v>
      </c>
      <c r="K3642" s="1" t="str">
        <f t="shared" si="56"/>
        <v xml:space="preserve"> USA</v>
      </c>
      <c r="L3642" s="1" t="str">
        <f>_xlfn.CONCAT(space_missions[[#This Row],[Company]],"-",space_missions[[#This Row],[Rocket]])</f>
        <v>Northrop-Minotaur I</v>
      </c>
      <c r="M3642" s="1">
        <f>YEAR(space_missions[[#This Row],[Date]])</f>
        <v>2011</v>
      </c>
    </row>
    <row r="3643" spans="1:13" x14ac:dyDescent="0.3">
      <c r="A3643" s="1" t="s">
        <v>54</v>
      </c>
      <c r="B3643" s="1" t="s">
        <v>749</v>
      </c>
      <c r="C3643" s="2">
        <v>40732</v>
      </c>
      <c r="D3643" s="3">
        <v>0.64513888888888893</v>
      </c>
      <c r="E3643" s="1" t="s">
        <v>2440</v>
      </c>
      <c r="F3643" s="1" t="s">
        <v>4083</v>
      </c>
      <c r="G3643" s="1" t="s">
        <v>13</v>
      </c>
      <c r="H3643" s="1" t="s">
        <v>2129</v>
      </c>
      <c r="I3643" s="1" t="s">
        <v>15</v>
      </c>
      <c r="J3643" s="1">
        <f>FIND(", ",space_missions[[#This Row],[Location]])</f>
        <v>7</v>
      </c>
      <c r="K3643" s="1" t="str">
        <f t="shared" si="56"/>
        <v xml:space="preserve"> USA</v>
      </c>
      <c r="L3643" s="1" t="str">
        <f>_xlfn.CONCAT(space_missions[[#This Row],[Company]],"-",space_missions[[#This Row],[Rocket]])</f>
        <v>NASA-Space Shuttle Atlantis</v>
      </c>
      <c r="M3643" s="1">
        <f>YEAR(space_missions[[#This Row],[Date]])</f>
        <v>2011</v>
      </c>
    </row>
    <row r="3644" spans="1:13" x14ac:dyDescent="0.3">
      <c r="A3644" s="1" t="s">
        <v>2025</v>
      </c>
      <c r="B3644" s="1" t="s">
        <v>3746</v>
      </c>
      <c r="C3644" s="2">
        <v>40739</v>
      </c>
      <c r="D3644" s="3">
        <v>0.47083333333333333</v>
      </c>
      <c r="E3644" s="1" t="s">
        <v>3945</v>
      </c>
      <c r="F3644" s="1" t="s">
        <v>4084</v>
      </c>
      <c r="G3644" s="1" t="s">
        <v>2227</v>
      </c>
      <c r="H3644" s="1" t="s">
        <v>3947</v>
      </c>
      <c r="I3644" s="1" t="s">
        <v>15</v>
      </c>
      <c r="J3644" s="1">
        <f>FIND(", ",space_missions[[#This Row],[Location]])</f>
        <v>18</v>
      </c>
      <c r="K3644" s="1" t="str">
        <f t="shared" si="56"/>
        <v xml:space="preserve"> India</v>
      </c>
      <c r="L3644" s="1" t="str">
        <f>_xlfn.CONCAT(space_missions[[#This Row],[Company]],"-",space_missions[[#This Row],[Rocket]])</f>
        <v>ISRO-PSLV-XL</v>
      </c>
      <c r="M3644" s="1">
        <f>YEAR(space_missions[[#This Row],[Date]])</f>
        <v>2011</v>
      </c>
    </row>
    <row r="3645" spans="1:13" x14ac:dyDescent="0.3">
      <c r="A3645" s="1" t="s">
        <v>3831</v>
      </c>
      <c r="B3645" s="1" t="s">
        <v>372</v>
      </c>
      <c r="C3645" s="2">
        <v>40740</v>
      </c>
      <c r="D3645" s="3">
        <v>0.27847222222222223</v>
      </c>
      <c r="E3645" s="1" t="s">
        <v>3608</v>
      </c>
      <c r="F3645" s="1" t="s">
        <v>4085</v>
      </c>
      <c r="G3645" s="1" t="s">
        <v>13</v>
      </c>
      <c r="H3645" s="1" t="s">
        <v>3610</v>
      </c>
      <c r="I3645" s="1" t="s">
        <v>15</v>
      </c>
      <c r="J3645" s="1">
        <f>FIND(", ",space_missions[[#This Row],[Location]])</f>
        <v>8</v>
      </c>
      <c r="K3645" s="1" t="str">
        <f t="shared" si="56"/>
        <v xml:space="preserve"> USA</v>
      </c>
      <c r="L3645" s="1" t="str">
        <f>_xlfn.CONCAT(space_missions[[#This Row],[Company]],"-",space_missions[[#This Row],[Rocket]])</f>
        <v>ULA-Delta IV Medium+ (4,2)</v>
      </c>
      <c r="M3645" s="1">
        <f>YEAR(space_missions[[#This Row],[Date]])</f>
        <v>2011</v>
      </c>
    </row>
    <row r="3646" spans="1:13" x14ac:dyDescent="0.3">
      <c r="A3646" s="1" t="s">
        <v>1024</v>
      </c>
      <c r="B3646" s="1" t="s">
        <v>2404</v>
      </c>
      <c r="C3646" s="2">
        <v>40742</v>
      </c>
      <c r="D3646" s="3">
        <v>0.10486111111111111</v>
      </c>
      <c r="E3646" s="1" t="s">
        <v>4062</v>
      </c>
      <c r="F3646" s="1" t="s">
        <v>4086</v>
      </c>
      <c r="G3646" s="1" t="s">
        <v>13</v>
      </c>
      <c r="H3646" s="1" t="s">
        <v>14</v>
      </c>
      <c r="I3646" s="1" t="s">
        <v>15</v>
      </c>
      <c r="J3646" s="1">
        <f>FIND(", ",space_missions[[#This Row],[Location]])</f>
        <v>10</v>
      </c>
      <c r="K3646" s="1" t="str">
        <f t="shared" si="56"/>
        <v xml:space="preserve"> Kazakhstan</v>
      </c>
      <c r="L3646" s="1" t="str">
        <f>_xlfn.CONCAT(space_missions[[#This Row],[Company]],"-",space_missions[[#This Row],[Rocket]])</f>
        <v>Roscosmos-Zenit-3 SLBF</v>
      </c>
      <c r="M3646" s="1">
        <f>YEAR(space_missions[[#This Row],[Date]])</f>
        <v>2011</v>
      </c>
    </row>
    <row r="3647" spans="1:13" x14ac:dyDescent="0.3">
      <c r="A3647" s="1" t="s">
        <v>3831</v>
      </c>
      <c r="B3647" s="1" t="s">
        <v>521</v>
      </c>
      <c r="C3647" s="2">
        <v>40760</v>
      </c>
      <c r="D3647" s="3">
        <v>0.68402777777777779</v>
      </c>
      <c r="E3647" s="1" t="s">
        <v>3774</v>
      </c>
      <c r="F3647" s="1" t="s">
        <v>4087</v>
      </c>
      <c r="G3647" s="1" t="s">
        <v>2227</v>
      </c>
      <c r="H3647" s="1" t="s">
        <v>3776</v>
      </c>
      <c r="I3647" s="1" t="s">
        <v>15</v>
      </c>
      <c r="J3647" s="1">
        <f>FIND(", ",space_missions[[#This Row],[Location]])</f>
        <v>7</v>
      </c>
      <c r="K3647" s="1" t="str">
        <f t="shared" si="56"/>
        <v xml:space="preserve"> USA</v>
      </c>
      <c r="L3647" s="1" t="str">
        <f>_xlfn.CONCAT(space_missions[[#This Row],[Company]],"-",space_missions[[#This Row],[Rocket]])</f>
        <v>ULA-Atlas V 551</v>
      </c>
      <c r="M3647" s="1">
        <f>YEAR(space_missions[[#This Row],[Date]])</f>
        <v>2011</v>
      </c>
    </row>
    <row r="3648" spans="1:13" x14ac:dyDescent="0.3">
      <c r="A3648" s="1" t="s">
        <v>2338</v>
      </c>
      <c r="B3648" s="1" t="s">
        <v>3179</v>
      </c>
      <c r="C3648" s="2">
        <v>40761</v>
      </c>
      <c r="D3648" s="3">
        <v>0.95277777777777772</v>
      </c>
      <c r="E3648" s="1" t="s">
        <v>3614</v>
      </c>
      <c r="F3648" s="1" t="s">
        <v>4088</v>
      </c>
      <c r="G3648" s="1" t="s">
        <v>2227</v>
      </c>
      <c r="H3648" s="1" t="s">
        <v>3616</v>
      </c>
      <c r="I3648" s="1" t="s">
        <v>15</v>
      </c>
      <c r="J3648" s="1">
        <f>FIND(", ",space_missions[[#This Row],[Location]])</f>
        <v>6</v>
      </c>
      <c r="K3648" s="1" t="str">
        <f t="shared" si="56"/>
        <v xml:space="preserve"> France</v>
      </c>
      <c r="L3648" s="1" t="str">
        <f>_xlfn.CONCAT(space_missions[[#This Row],[Company]],"-",space_missions[[#This Row],[Rocket]])</f>
        <v>Arianespace-Ariane 5 ECA</v>
      </c>
      <c r="M3648" s="1">
        <f>YEAR(space_missions[[#This Row],[Date]])</f>
        <v>2011</v>
      </c>
    </row>
    <row r="3649" spans="1:13" x14ac:dyDescent="0.3">
      <c r="A3649" s="1" t="s">
        <v>3393</v>
      </c>
      <c r="B3649" s="1" t="s">
        <v>3807</v>
      </c>
      <c r="C3649" s="2">
        <v>40772</v>
      </c>
      <c r="D3649" s="3">
        <v>0.3</v>
      </c>
      <c r="E3649" s="1" t="s">
        <v>3395</v>
      </c>
      <c r="F3649" s="1" t="s">
        <v>4089</v>
      </c>
      <c r="G3649" s="1" t="s">
        <v>13</v>
      </c>
      <c r="H3649" s="1" t="s">
        <v>3397</v>
      </c>
      <c r="I3649" s="1" t="s">
        <v>15</v>
      </c>
      <c r="J3649" s="1">
        <f>FIND(", ",space_missions[[#This Row],[Location]])</f>
        <v>12</v>
      </c>
      <c r="K3649" s="1" t="str">
        <f t="shared" si="56"/>
        <v xml:space="preserve"> Russia</v>
      </c>
      <c r="L3649" s="1" t="str">
        <f>_xlfn.CONCAT(space_missions[[#This Row],[Company]],"-",space_missions[[#This Row],[Rocket]])</f>
        <v>Kosmotras-Dnepr</v>
      </c>
      <c r="M3649" s="1">
        <f>YEAR(space_missions[[#This Row],[Date]])</f>
        <v>2011</v>
      </c>
    </row>
    <row r="3650" spans="1:13" x14ac:dyDescent="0.3">
      <c r="A3650" s="1" t="s">
        <v>3831</v>
      </c>
      <c r="B3650" s="1" t="s">
        <v>102</v>
      </c>
      <c r="C3650" s="2">
        <v>40796</v>
      </c>
      <c r="D3650" s="3">
        <v>0.54722222222222228</v>
      </c>
      <c r="E3650" s="1" t="s">
        <v>3921</v>
      </c>
      <c r="F3650" s="1" t="s">
        <v>4090</v>
      </c>
      <c r="G3650" s="1" t="s">
        <v>13</v>
      </c>
      <c r="H3650" s="1" t="s">
        <v>14</v>
      </c>
      <c r="I3650" s="1" t="s">
        <v>15</v>
      </c>
      <c r="J3650" s="1">
        <f>FIND(", ",space_missions[[#This Row],[Location]])</f>
        <v>8</v>
      </c>
      <c r="K3650" s="1" t="str">
        <f t="shared" ref="K3650:K3713" si="57">RIGHT(B3650,LEN(B3650)-FIND("*",SUBSTITUTE(B3650,", ","*",LEN(B3650)-LEN(SUBSTITUTE(B3650,", ","*")))))</f>
        <v xml:space="preserve"> USA</v>
      </c>
      <c r="L3650" s="1" t="str">
        <f>_xlfn.CONCAT(space_missions[[#This Row],[Company]],"-",space_missions[[#This Row],[Rocket]])</f>
        <v>ULA-Delta II 7920H-10C</v>
      </c>
      <c r="M3650" s="1">
        <f>YEAR(space_missions[[#This Row],[Date]])</f>
        <v>2011</v>
      </c>
    </row>
    <row r="3651" spans="1:13" x14ac:dyDescent="0.3">
      <c r="A3651" s="1" t="s">
        <v>1620</v>
      </c>
      <c r="B3651" s="1" t="s">
        <v>1621</v>
      </c>
      <c r="C3651" s="2">
        <v>40797</v>
      </c>
      <c r="D3651" s="3">
        <v>0.47013888888888888</v>
      </c>
      <c r="E3651" s="1" t="s">
        <v>3542</v>
      </c>
      <c r="F3651" s="1" t="s">
        <v>4091</v>
      </c>
      <c r="G3651" s="1" t="s">
        <v>2227</v>
      </c>
      <c r="H3651" s="1" t="s">
        <v>3544</v>
      </c>
      <c r="I3651" s="1" t="s">
        <v>15</v>
      </c>
      <c r="J3651" s="1">
        <f>FIND(", ",space_missions[[#This Row],[Location]])</f>
        <v>6</v>
      </c>
      <c r="K3651" s="1" t="str">
        <f t="shared" si="57"/>
        <v xml:space="preserve"> Japan</v>
      </c>
      <c r="L3651" s="1" t="str">
        <f>_xlfn.CONCAT(space_missions[[#This Row],[Company]],"-",space_missions[[#This Row],[Rocket]])</f>
        <v>MHI-H-IIA 202</v>
      </c>
      <c r="M3651" s="1">
        <f>YEAR(space_missions[[#This Row],[Date]])</f>
        <v>2011</v>
      </c>
    </row>
    <row r="3652" spans="1:13" x14ac:dyDescent="0.3">
      <c r="A3652" s="1" t="s">
        <v>2338</v>
      </c>
      <c r="B3652" s="1" t="s">
        <v>3179</v>
      </c>
      <c r="C3652" s="2">
        <v>40807</v>
      </c>
      <c r="D3652" s="3">
        <v>0.90138888888888891</v>
      </c>
      <c r="E3652" s="1" t="s">
        <v>3614</v>
      </c>
      <c r="F3652" s="1" t="s">
        <v>4092</v>
      </c>
      <c r="G3652" s="1" t="s">
        <v>2227</v>
      </c>
      <c r="H3652" s="1" t="s">
        <v>3616</v>
      </c>
      <c r="I3652" s="1" t="s">
        <v>15</v>
      </c>
      <c r="J3652" s="1">
        <f>FIND(", ",space_missions[[#This Row],[Location]])</f>
        <v>6</v>
      </c>
      <c r="K3652" s="1" t="str">
        <f t="shared" si="57"/>
        <v xml:space="preserve"> France</v>
      </c>
      <c r="L3652" s="1" t="str">
        <f>_xlfn.CONCAT(space_missions[[#This Row],[Company]],"-",space_missions[[#This Row],[Rocket]])</f>
        <v>Arianespace-Ariane 5 ECA</v>
      </c>
      <c r="M3652" s="1">
        <f>YEAR(space_missions[[#This Row],[Date]])</f>
        <v>2011</v>
      </c>
    </row>
    <row r="3653" spans="1:13" x14ac:dyDescent="0.3">
      <c r="A3653" s="1" t="s">
        <v>1620</v>
      </c>
      <c r="B3653" s="1" t="s">
        <v>1621</v>
      </c>
      <c r="C3653" s="2">
        <v>40809</v>
      </c>
      <c r="D3653" s="3">
        <v>0.19166666666666668</v>
      </c>
      <c r="E3653" s="1" t="s">
        <v>3542</v>
      </c>
      <c r="F3653" s="1" t="s">
        <v>4093</v>
      </c>
      <c r="G3653" s="1" t="s">
        <v>2227</v>
      </c>
      <c r="H3653" s="1" t="s">
        <v>3544</v>
      </c>
      <c r="I3653" s="1" t="s">
        <v>15</v>
      </c>
      <c r="J3653" s="1">
        <f>FIND(", ",space_missions[[#This Row],[Location]])</f>
        <v>6</v>
      </c>
      <c r="K3653" s="1" t="str">
        <f t="shared" si="57"/>
        <v xml:space="preserve"> Japan</v>
      </c>
      <c r="L3653" s="1" t="str">
        <f>_xlfn.CONCAT(space_missions[[#This Row],[Company]],"-",space_missions[[#This Row],[Rocket]])</f>
        <v>MHI-H-IIA 202</v>
      </c>
      <c r="M3653" s="1">
        <f>YEAR(space_missions[[#This Row],[Date]])</f>
        <v>2011</v>
      </c>
    </row>
    <row r="3654" spans="1:13" x14ac:dyDescent="0.3">
      <c r="A3654" s="1" t="s">
        <v>3386</v>
      </c>
      <c r="B3654" s="1" t="s">
        <v>3387</v>
      </c>
      <c r="C3654" s="2">
        <v>40810</v>
      </c>
      <c r="D3654" s="3">
        <v>0.84513888888888888</v>
      </c>
      <c r="E3654" s="1" t="s">
        <v>3388</v>
      </c>
      <c r="F3654" s="1" t="s">
        <v>4094</v>
      </c>
      <c r="G3654" s="1" t="s">
        <v>13</v>
      </c>
      <c r="H3654" s="1" t="s">
        <v>14</v>
      </c>
      <c r="I3654" s="1" t="s">
        <v>15</v>
      </c>
      <c r="J3654" s="1">
        <f>FIND(", ",space_missions[[#This Row],[Location]])</f>
        <v>11</v>
      </c>
      <c r="K3654" s="1" t="str">
        <f t="shared" si="57"/>
        <v xml:space="preserve"> Pacific Ocean</v>
      </c>
      <c r="L3654" s="1" t="str">
        <f>_xlfn.CONCAT(space_missions[[#This Row],[Company]],"-",space_missions[[#This Row],[Rocket]])</f>
        <v>Sea Launch-Zenit-3 SL</v>
      </c>
      <c r="M3654" s="1">
        <f>YEAR(space_missions[[#This Row],[Date]])</f>
        <v>2011</v>
      </c>
    </row>
    <row r="3655" spans="1:13" x14ac:dyDescent="0.3">
      <c r="A3655" s="1" t="s">
        <v>2740</v>
      </c>
      <c r="B3655" s="1" t="s">
        <v>3549</v>
      </c>
      <c r="C3655" s="2">
        <v>40813</v>
      </c>
      <c r="D3655" s="3">
        <v>0.65902777777777777</v>
      </c>
      <c r="E3655" s="1" t="s">
        <v>4050</v>
      </c>
      <c r="F3655" s="1" t="s">
        <v>4095</v>
      </c>
      <c r="G3655" s="1" t="s">
        <v>2227</v>
      </c>
      <c r="H3655" s="1" t="s">
        <v>4052</v>
      </c>
      <c r="I3655" s="1" t="s">
        <v>15</v>
      </c>
      <c r="J3655" s="1">
        <f>FIND(", ",space_missions[[#This Row],[Location]])</f>
        <v>5</v>
      </c>
      <c r="K3655" s="1" t="str">
        <f t="shared" si="57"/>
        <v xml:space="preserve"> USA</v>
      </c>
      <c r="L3655" s="1" t="str">
        <f>_xlfn.CONCAT(space_missions[[#This Row],[Company]],"-",space_missions[[#This Row],[Rocket]])</f>
        <v>Northrop-Minotaur IV</v>
      </c>
      <c r="M3655" s="1">
        <f>YEAR(space_missions[[#This Row],[Date]])</f>
        <v>2011</v>
      </c>
    </row>
    <row r="3656" spans="1:13" x14ac:dyDescent="0.3">
      <c r="A3656" s="1" t="s">
        <v>973</v>
      </c>
      <c r="B3656" s="1" t="s">
        <v>3434</v>
      </c>
      <c r="C3656" s="2">
        <v>40815</v>
      </c>
      <c r="D3656" s="3">
        <v>0.88611111111111107</v>
      </c>
      <c r="E3656" s="1" t="s">
        <v>4096</v>
      </c>
      <c r="F3656" s="1" t="s">
        <v>4097</v>
      </c>
      <c r="G3656" s="1" t="s">
        <v>2227</v>
      </c>
      <c r="H3656" s="1" t="s">
        <v>14</v>
      </c>
      <c r="I3656" s="1" t="s">
        <v>15</v>
      </c>
      <c r="J3656" s="1">
        <f>FIND(", ",space_missions[[#This Row],[Location]])</f>
        <v>17</v>
      </c>
      <c r="K3656" s="1" t="str">
        <f t="shared" si="57"/>
        <v xml:space="preserve"> China</v>
      </c>
      <c r="L3656" s="1" t="str">
        <f>_xlfn.CONCAT(space_missions[[#This Row],[Company]],"-",space_missions[[#This Row],[Rocket]])</f>
        <v>CASC-Long March 2F/T</v>
      </c>
      <c r="M3656" s="1">
        <f>YEAR(space_missions[[#This Row],[Date]])</f>
        <v>2011</v>
      </c>
    </row>
    <row r="3657" spans="1:13" x14ac:dyDescent="0.3">
      <c r="A3657" s="1" t="s">
        <v>3913</v>
      </c>
      <c r="B3657" s="1" t="s">
        <v>2404</v>
      </c>
      <c r="C3657" s="2">
        <v>40821</v>
      </c>
      <c r="D3657" s="3">
        <v>0.875</v>
      </c>
      <c r="E3657" s="1" t="s">
        <v>3914</v>
      </c>
      <c r="F3657" s="1" t="s">
        <v>4098</v>
      </c>
      <c r="G3657" s="1" t="s">
        <v>13</v>
      </c>
      <c r="H3657" s="1" t="s">
        <v>14</v>
      </c>
      <c r="I3657" s="1" t="s">
        <v>15</v>
      </c>
      <c r="J3657" s="1">
        <f>FIND(", ",space_missions[[#This Row],[Location]])</f>
        <v>10</v>
      </c>
      <c r="K3657" s="1" t="str">
        <f t="shared" si="57"/>
        <v xml:space="preserve"> Kazakhstan</v>
      </c>
      <c r="L3657" s="1" t="str">
        <f>_xlfn.CONCAT(space_missions[[#This Row],[Company]],"-",space_missions[[#This Row],[Rocket]])</f>
        <v>Land Launch-Zenit-3 SLB</v>
      </c>
      <c r="M3657" s="1">
        <f>YEAR(space_missions[[#This Row],[Date]])</f>
        <v>2011</v>
      </c>
    </row>
    <row r="3658" spans="1:13" x14ac:dyDescent="0.3">
      <c r="A3658" s="1" t="s">
        <v>2025</v>
      </c>
      <c r="B3658" s="1" t="s">
        <v>2992</v>
      </c>
      <c r="C3658" s="2">
        <v>40828</v>
      </c>
      <c r="D3658" s="3">
        <v>0.2298611111111111</v>
      </c>
      <c r="E3658" s="1" t="s">
        <v>3849</v>
      </c>
      <c r="F3658" s="1" t="s">
        <v>4099</v>
      </c>
      <c r="G3658" s="1" t="s">
        <v>2227</v>
      </c>
      <c r="H3658" s="1" t="s">
        <v>3851</v>
      </c>
      <c r="I3658" s="1" t="s">
        <v>15</v>
      </c>
      <c r="J3658" s="1">
        <f>FIND(", ",space_missions[[#This Row],[Location]])</f>
        <v>17</v>
      </c>
      <c r="K3658" s="1" t="str">
        <f t="shared" si="57"/>
        <v xml:space="preserve"> India</v>
      </c>
      <c r="L3658" s="1" t="str">
        <f>_xlfn.CONCAT(space_missions[[#This Row],[Company]],"-",space_missions[[#This Row],[Rocket]])</f>
        <v>ISRO-PSLV-CA</v>
      </c>
      <c r="M3658" s="1">
        <f>YEAR(space_missions[[#This Row],[Date]])</f>
        <v>2011</v>
      </c>
    </row>
    <row r="3659" spans="1:13" x14ac:dyDescent="0.3">
      <c r="A3659" s="1" t="s">
        <v>2338</v>
      </c>
      <c r="B3659" s="1" t="s">
        <v>4100</v>
      </c>
      <c r="C3659" s="2">
        <v>40837</v>
      </c>
      <c r="D3659" s="3">
        <v>0.3125</v>
      </c>
      <c r="E3659" s="1" t="s">
        <v>4101</v>
      </c>
      <c r="F3659" s="1" t="s">
        <v>4102</v>
      </c>
      <c r="G3659" s="1" t="s">
        <v>2227</v>
      </c>
      <c r="H3659" s="1" t="s">
        <v>4103</v>
      </c>
      <c r="I3659" s="1" t="s">
        <v>15</v>
      </c>
      <c r="J3659" s="1">
        <f>FIND(", ",space_missions[[#This Row],[Location]])</f>
        <v>4</v>
      </c>
      <c r="K3659" s="1" t="str">
        <f t="shared" si="57"/>
        <v xml:space="preserve"> France</v>
      </c>
      <c r="L3659" s="1" t="str">
        <f>_xlfn.CONCAT(space_missions[[#This Row],[Company]],"-",space_missions[[#This Row],[Rocket]])</f>
        <v>Arianespace-Soyuz ST-B/Fregat-MT</v>
      </c>
      <c r="M3659" s="1">
        <f>YEAR(space_missions[[#This Row],[Date]])</f>
        <v>2011</v>
      </c>
    </row>
    <row r="3660" spans="1:13" x14ac:dyDescent="0.3">
      <c r="A3660" s="1" t="s">
        <v>3831</v>
      </c>
      <c r="B3660" s="1" t="s">
        <v>261</v>
      </c>
      <c r="C3660" s="2">
        <v>40844</v>
      </c>
      <c r="D3660" s="3">
        <v>0.40833333333333333</v>
      </c>
      <c r="E3660" s="1" t="s">
        <v>3235</v>
      </c>
      <c r="F3660" s="1" t="s">
        <v>4104</v>
      </c>
      <c r="G3660" s="1" t="s">
        <v>13</v>
      </c>
      <c r="H3660" s="1" t="s">
        <v>14</v>
      </c>
      <c r="I3660" s="1" t="s">
        <v>15</v>
      </c>
      <c r="J3660" s="1">
        <f>FIND(", ",space_missions[[#This Row],[Location]])</f>
        <v>7</v>
      </c>
      <c r="K3660" s="1" t="str">
        <f t="shared" si="57"/>
        <v xml:space="preserve"> USA</v>
      </c>
      <c r="L3660" s="1" t="str">
        <f>_xlfn.CONCAT(space_missions[[#This Row],[Company]],"-",space_missions[[#This Row],[Rocket]])</f>
        <v>ULA-Delta II 7920-10C</v>
      </c>
      <c r="M3660" s="1">
        <f>YEAR(space_missions[[#This Row],[Date]])</f>
        <v>2011</v>
      </c>
    </row>
    <row r="3661" spans="1:13" x14ac:dyDescent="0.3">
      <c r="A3661" s="1" t="s">
        <v>973</v>
      </c>
      <c r="B3661" s="1" t="s">
        <v>3434</v>
      </c>
      <c r="C3661" s="2">
        <v>40847</v>
      </c>
      <c r="D3661" s="3">
        <v>0.91527777777777775</v>
      </c>
      <c r="E3661" s="1" t="s">
        <v>3940</v>
      </c>
      <c r="F3661" s="1" t="s">
        <v>4105</v>
      </c>
      <c r="G3661" s="1" t="s">
        <v>2227</v>
      </c>
      <c r="H3661" s="1" t="s">
        <v>14</v>
      </c>
      <c r="I3661" s="1" t="s">
        <v>15</v>
      </c>
      <c r="J3661" s="1">
        <f>FIND(", ",space_missions[[#This Row],[Location]])</f>
        <v>17</v>
      </c>
      <c r="K3661" s="1" t="str">
        <f t="shared" si="57"/>
        <v xml:space="preserve"> China</v>
      </c>
      <c r="L3661" s="1" t="str">
        <f>_xlfn.CONCAT(space_missions[[#This Row],[Company]],"-",space_missions[[#This Row],[Rocket]])</f>
        <v>CASC-Long March 2F/G</v>
      </c>
      <c r="M3661" s="1">
        <f>YEAR(space_missions[[#This Row],[Date]])</f>
        <v>2011</v>
      </c>
    </row>
    <row r="3662" spans="1:13" x14ac:dyDescent="0.3">
      <c r="A3662" s="1" t="s">
        <v>1024</v>
      </c>
      <c r="B3662" s="1" t="s">
        <v>2404</v>
      </c>
      <c r="C3662" s="2">
        <v>40855</v>
      </c>
      <c r="D3662" s="3">
        <v>0.84444444444444444</v>
      </c>
      <c r="E3662" s="1" t="s">
        <v>4106</v>
      </c>
      <c r="F3662" s="1" t="s">
        <v>4107</v>
      </c>
      <c r="G3662" s="1" t="s">
        <v>13</v>
      </c>
      <c r="H3662" s="1" t="s">
        <v>14</v>
      </c>
      <c r="I3662" s="1" t="s">
        <v>15</v>
      </c>
      <c r="J3662" s="1">
        <f>FIND(", ",space_missions[[#This Row],[Location]])</f>
        <v>10</v>
      </c>
      <c r="K3662" s="1" t="str">
        <f t="shared" si="57"/>
        <v xml:space="preserve"> Kazakhstan</v>
      </c>
      <c r="L3662" s="1" t="str">
        <f>_xlfn.CONCAT(space_missions[[#This Row],[Company]],"-",space_missions[[#This Row],[Rocket]])</f>
        <v>Roscosmos-Zenit-2 FG</v>
      </c>
      <c r="M3662" s="1">
        <f>YEAR(space_missions[[#This Row],[Date]])</f>
        <v>2011</v>
      </c>
    </row>
    <row r="3663" spans="1:13" x14ac:dyDescent="0.3">
      <c r="A3663" s="1" t="s">
        <v>3831</v>
      </c>
      <c r="B3663" s="1" t="s">
        <v>521</v>
      </c>
      <c r="C3663" s="2">
        <v>40873</v>
      </c>
      <c r="D3663" s="3">
        <v>0.62638888888888888</v>
      </c>
      <c r="E3663" s="1" t="s">
        <v>4108</v>
      </c>
      <c r="F3663" s="1" t="s">
        <v>4109</v>
      </c>
      <c r="G3663" s="1" t="s">
        <v>2227</v>
      </c>
      <c r="H3663" s="1" t="s">
        <v>4110</v>
      </c>
      <c r="I3663" s="1" t="s">
        <v>15</v>
      </c>
      <c r="J3663" s="1">
        <f>FIND(", ",space_missions[[#This Row],[Location]])</f>
        <v>7</v>
      </c>
      <c r="K3663" s="1" t="str">
        <f t="shared" si="57"/>
        <v xml:space="preserve"> USA</v>
      </c>
      <c r="L3663" s="1" t="str">
        <f>_xlfn.CONCAT(space_missions[[#This Row],[Company]],"-",space_missions[[#This Row],[Rocket]])</f>
        <v>ULA-Atlas V 541</v>
      </c>
      <c r="M3663" s="1">
        <f>YEAR(space_missions[[#This Row],[Date]])</f>
        <v>2011</v>
      </c>
    </row>
    <row r="3664" spans="1:13" x14ac:dyDescent="0.3">
      <c r="A3664" s="1" t="s">
        <v>1620</v>
      </c>
      <c r="B3664" s="1" t="s">
        <v>1621</v>
      </c>
      <c r="C3664" s="2">
        <v>40889</v>
      </c>
      <c r="D3664" s="3">
        <v>5.6250000000000001E-2</v>
      </c>
      <c r="E3664" s="1" t="s">
        <v>3542</v>
      </c>
      <c r="F3664" s="1" t="s">
        <v>4111</v>
      </c>
      <c r="G3664" s="1" t="s">
        <v>2227</v>
      </c>
      <c r="H3664" s="1" t="s">
        <v>3544</v>
      </c>
      <c r="I3664" s="1" t="s">
        <v>15</v>
      </c>
      <c r="J3664" s="1">
        <f>FIND(", ",space_missions[[#This Row],[Location]])</f>
        <v>6</v>
      </c>
      <c r="K3664" s="1" t="str">
        <f t="shared" si="57"/>
        <v xml:space="preserve"> Japan</v>
      </c>
      <c r="L3664" s="1" t="str">
        <f>_xlfn.CONCAT(space_missions[[#This Row],[Company]],"-",space_missions[[#This Row],[Rocket]])</f>
        <v>MHI-H-IIA 202</v>
      </c>
      <c r="M3664" s="1">
        <f>YEAR(space_missions[[#This Row],[Date]])</f>
        <v>2011</v>
      </c>
    </row>
    <row r="3665" spans="1:13" x14ac:dyDescent="0.3">
      <c r="A3665" s="1" t="s">
        <v>2338</v>
      </c>
      <c r="B3665" s="1" t="s">
        <v>4100</v>
      </c>
      <c r="C3665" s="2">
        <v>40894</v>
      </c>
      <c r="D3665" s="3">
        <v>8.5416666666666669E-2</v>
      </c>
      <c r="E3665" s="1" t="s">
        <v>4112</v>
      </c>
      <c r="F3665" s="1" t="s">
        <v>4113</v>
      </c>
      <c r="G3665" s="1" t="s">
        <v>2227</v>
      </c>
      <c r="H3665" s="1" t="s">
        <v>4114</v>
      </c>
      <c r="I3665" s="1" t="s">
        <v>15</v>
      </c>
      <c r="J3665" s="1">
        <f>FIND(", ",space_missions[[#This Row],[Location]])</f>
        <v>4</v>
      </c>
      <c r="K3665" s="1" t="str">
        <f t="shared" si="57"/>
        <v xml:space="preserve"> France</v>
      </c>
      <c r="L3665" s="1" t="str">
        <f>_xlfn.CONCAT(space_missions[[#This Row],[Company]],"-",space_missions[[#This Row],[Rocket]])</f>
        <v>Arianespace-Soyuz ST-A/Fregat</v>
      </c>
      <c r="M3665" s="1">
        <f>YEAR(space_missions[[#This Row],[Date]])</f>
        <v>2011</v>
      </c>
    </row>
    <row r="3666" spans="1:13" x14ac:dyDescent="0.3">
      <c r="A3666" s="1" t="s">
        <v>3831</v>
      </c>
      <c r="B3666" s="1" t="s">
        <v>372</v>
      </c>
      <c r="C3666" s="2">
        <v>40928</v>
      </c>
      <c r="D3666" s="3">
        <v>2.6388888888888889E-2</v>
      </c>
      <c r="E3666" s="1" t="s">
        <v>4011</v>
      </c>
      <c r="F3666" s="1" t="s">
        <v>4115</v>
      </c>
      <c r="G3666" s="1" t="s">
        <v>13</v>
      </c>
      <c r="H3666" s="1" t="s">
        <v>14</v>
      </c>
      <c r="I3666" s="1" t="s">
        <v>15</v>
      </c>
      <c r="J3666" s="1">
        <f>FIND(", ",space_missions[[#This Row],[Location]])</f>
        <v>8</v>
      </c>
      <c r="K3666" s="1" t="str">
        <f t="shared" si="57"/>
        <v xml:space="preserve"> USA</v>
      </c>
      <c r="L3666" s="1" t="str">
        <f>_xlfn.CONCAT(space_missions[[#This Row],[Company]],"-",space_missions[[#This Row],[Rocket]])</f>
        <v>ULA-Delta IV Medium+ (5,4)</v>
      </c>
      <c r="M3666" s="1">
        <f>YEAR(space_missions[[#This Row],[Date]])</f>
        <v>2012</v>
      </c>
    </row>
    <row r="3667" spans="1:13" x14ac:dyDescent="0.3">
      <c r="A3667" s="1" t="s">
        <v>3931</v>
      </c>
      <c r="B3667" s="1" t="s">
        <v>3932</v>
      </c>
      <c r="C3667" s="2">
        <v>40942</v>
      </c>
      <c r="D3667" s="3"/>
      <c r="E3667" s="1" t="s">
        <v>4116</v>
      </c>
      <c r="F3667" s="1" t="s">
        <v>4117</v>
      </c>
      <c r="G3667" s="1" t="s">
        <v>13</v>
      </c>
      <c r="H3667" s="1" t="s">
        <v>14</v>
      </c>
      <c r="I3667" s="1" t="s">
        <v>15</v>
      </c>
      <c r="J3667" s="1">
        <f>FIND(", ",space_missions[[#This Row],[Location]])</f>
        <v>24</v>
      </c>
      <c r="K3667" s="1" t="str">
        <f t="shared" si="57"/>
        <v xml:space="preserve"> Iran</v>
      </c>
      <c r="L3667" s="1" t="str">
        <f>_xlfn.CONCAT(space_missions[[#This Row],[Company]],"-",space_missions[[#This Row],[Rocket]])</f>
        <v>ISA-Safir-1B</v>
      </c>
      <c r="M3667" s="1">
        <f>YEAR(space_missions[[#This Row],[Date]])</f>
        <v>2012</v>
      </c>
    </row>
    <row r="3668" spans="1:13" x14ac:dyDescent="0.3">
      <c r="A3668" s="1" t="s">
        <v>2043</v>
      </c>
      <c r="B3668" s="1" t="s">
        <v>2044</v>
      </c>
      <c r="C3668" s="2">
        <v>40952</v>
      </c>
      <c r="D3668" s="3">
        <v>0.41666666666666669</v>
      </c>
      <c r="E3668" s="1" t="s">
        <v>4118</v>
      </c>
      <c r="F3668" s="1" t="s">
        <v>4119</v>
      </c>
      <c r="G3668" s="1" t="s">
        <v>2227</v>
      </c>
      <c r="H3668" s="1" t="s">
        <v>4120</v>
      </c>
      <c r="I3668" s="1" t="s">
        <v>15</v>
      </c>
      <c r="J3668" s="1">
        <f>FIND(", ",space_missions[[#This Row],[Location]])</f>
        <v>12</v>
      </c>
      <c r="K3668" s="1" t="str">
        <f t="shared" si="57"/>
        <v xml:space="preserve"> France</v>
      </c>
      <c r="L3668" s="1" t="str">
        <f>_xlfn.CONCAT(space_missions[[#This Row],[Company]],"-",space_missions[[#This Row],[Rocket]])</f>
        <v>ESA-Vega</v>
      </c>
      <c r="M3668" s="1">
        <f>YEAR(space_missions[[#This Row],[Date]])</f>
        <v>2012</v>
      </c>
    </row>
    <row r="3669" spans="1:13" x14ac:dyDescent="0.3">
      <c r="A3669" s="1" t="s">
        <v>3831</v>
      </c>
      <c r="B3669" s="1" t="s">
        <v>521</v>
      </c>
      <c r="C3669" s="2">
        <v>40963</v>
      </c>
      <c r="D3669" s="3">
        <v>0.92708333333333337</v>
      </c>
      <c r="E3669" s="1" t="s">
        <v>3774</v>
      </c>
      <c r="F3669" s="1" t="s">
        <v>4121</v>
      </c>
      <c r="G3669" s="1" t="s">
        <v>2227</v>
      </c>
      <c r="H3669" s="1" t="s">
        <v>3776</v>
      </c>
      <c r="I3669" s="1" t="s">
        <v>15</v>
      </c>
      <c r="J3669" s="1">
        <f>FIND(", ",space_missions[[#This Row],[Location]])</f>
        <v>7</v>
      </c>
      <c r="K3669" s="1" t="str">
        <f t="shared" si="57"/>
        <v xml:space="preserve"> USA</v>
      </c>
      <c r="L3669" s="1" t="str">
        <f>_xlfn.CONCAT(space_missions[[#This Row],[Company]],"-",space_missions[[#This Row],[Rocket]])</f>
        <v>ULA-Atlas V 551</v>
      </c>
      <c r="M3669" s="1">
        <f>YEAR(space_missions[[#This Row],[Date]])</f>
        <v>2012</v>
      </c>
    </row>
    <row r="3670" spans="1:13" x14ac:dyDescent="0.3">
      <c r="A3670" s="1" t="s">
        <v>2338</v>
      </c>
      <c r="B3670" s="1" t="s">
        <v>3179</v>
      </c>
      <c r="C3670" s="2">
        <v>40991</v>
      </c>
      <c r="D3670" s="3">
        <v>0.19027777777777777</v>
      </c>
      <c r="E3670" s="1" t="s">
        <v>3899</v>
      </c>
      <c r="F3670" s="1" t="s">
        <v>4122</v>
      </c>
      <c r="G3670" s="1" t="s">
        <v>13</v>
      </c>
      <c r="H3670" s="1" t="s">
        <v>14</v>
      </c>
      <c r="I3670" s="1" t="s">
        <v>15</v>
      </c>
      <c r="J3670" s="1">
        <f>FIND(", ",space_missions[[#This Row],[Location]])</f>
        <v>6</v>
      </c>
      <c r="K3670" s="1" t="str">
        <f t="shared" si="57"/>
        <v xml:space="preserve"> France</v>
      </c>
      <c r="L3670" s="1" t="str">
        <f>_xlfn.CONCAT(space_missions[[#This Row],[Company]],"-",space_missions[[#This Row],[Rocket]])</f>
        <v>Arianespace-Ariane 5 ES</v>
      </c>
      <c r="M3670" s="1">
        <f>YEAR(space_missions[[#This Row],[Date]])</f>
        <v>2012</v>
      </c>
    </row>
    <row r="3671" spans="1:13" x14ac:dyDescent="0.3">
      <c r="A3671" s="1" t="s">
        <v>3831</v>
      </c>
      <c r="B3671" s="1" t="s">
        <v>3121</v>
      </c>
      <c r="C3671" s="2">
        <v>41002</v>
      </c>
      <c r="D3671" s="3">
        <v>0.96666666666666667</v>
      </c>
      <c r="E3671" s="1" t="s">
        <v>4123</v>
      </c>
      <c r="F3671" s="1" t="s">
        <v>4124</v>
      </c>
      <c r="G3671" s="1" t="s">
        <v>13</v>
      </c>
      <c r="H3671" s="1" t="s">
        <v>14</v>
      </c>
      <c r="I3671" s="1" t="s">
        <v>15</v>
      </c>
      <c r="J3671" s="1">
        <f>FIND(", ",space_missions[[#This Row],[Location]])</f>
        <v>6</v>
      </c>
      <c r="K3671" s="1" t="str">
        <f t="shared" si="57"/>
        <v xml:space="preserve"> USA</v>
      </c>
      <c r="L3671" s="1" t="str">
        <f>_xlfn.CONCAT(space_missions[[#This Row],[Company]],"-",space_missions[[#This Row],[Rocket]])</f>
        <v>ULA-Delta IV Medium+ (5,2)</v>
      </c>
      <c r="M3671" s="1">
        <f>YEAR(space_missions[[#This Row],[Date]])</f>
        <v>2012</v>
      </c>
    </row>
    <row r="3672" spans="1:13" x14ac:dyDescent="0.3">
      <c r="A3672" s="1" t="s">
        <v>3349</v>
      </c>
      <c r="B3672" s="1" t="s">
        <v>4125</v>
      </c>
      <c r="C3672" s="2">
        <v>41011</v>
      </c>
      <c r="D3672" s="3">
        <v>0.94305555555555554</v>
      </c>
      <c r="E3672" s="1" t="s">
        <v>4126</v>
      </c>
      <c r="F3672" s="1" t="s">
        <v>4127</v>
      </c>
      <c r="G3672" s="1" t="s">
        <v>2227</v>
      </c>
      <c r="H3672" s="1" t="s">
        <v>14</v>
      </c>
      <c r="I3672" s="1" t="s">
        <v>21</v>
      </c>
      <c r="J3672" s="1">
        <f>FIND(", ",space_missions[[#This Row],[Location]])</f>
        <v>6</v>
      </c>
      <c r="K3672" s="1" t="str">
        <f t="shared" si="57"/>
        <v xml:space="preserve"> North Korea</v>
      </c>
      <c r="L3672" s="1" t="str">
        <f>_xlfn.CONCAT(space_missions[[#This Row],[Company]],"-",space_missions[[#This Row],[Rocket]])</f>
        <v>KCST-Unha-3</v>
      </c>
      <c r="M3672" s="1">
        <f>YEAR(space_missions[[#This Row],[Date]])</f>
        <v>2012</v>
      </c>
    </row>
    <row r="3673" spans="1:13" x14ac:dyDescent="0.3">
      <c r="A3673" s="1" t="s">
        <v>2025</v>
      </c>
      <c r="B3673" s="1" t="s">
        <v>2992</v>
      </c>
      <c r="C3673" s="2">
        <v>41025</v>
      </c>
      <c r="D3673" s="3">
        <v>1.1805555555555555E-2</v>
      </c>
      <c r="E3673" s="1" t="s">
        <v>3945</v>
      </c>
      <c r="F3673" s="1" t="s">
        <v>4128</v>
      </c>
      <c r="G3673" s="1" t="s">
        <v>2227</v>
      </c>
      <c r="H3673" s="1" t="s">
        <v>3947</v>
      </c>
      <c r="I3673" s="1" t="s">
        <v>15</v>
      </c>
      <c r="J3673" s="1">
        <f>FIND(", ",space_missions[[#This Row],[Location]])</f>
        <v>17</v>
      </c>
      <c r="K3673" s="1" t="str">
        <f t="shared" si="57"/>
        <v xml:space="preserve"> India</v>
      </c>
      <c r="L3673" s="1" t="str">
        <f>_xlfn.CONCAT(space_missions[[#This Row],[Company]],"-",space_missions[[#This Row],[Rocket]])</f>
        <v>ISRO-PSLV-XL</v>
      </c>
      <c r="M3673" s="1">
        <f>YEAR(space_missions[[#This Row],[Date]])</f>
        <v>2012</v>
      </c>
    </row>
    <row r="3674" spans="1:13" x14ac:dyDescent="0.3">
      <c r="A3674" s="1" t="s">
        <v>2025</v>
      </c>
      <c r="B3674" s="1" t="s">
        <v>2992</v>
      </c>
      <c r="C3674" s="2">
        <v>41025</v>
      </c>
      <c r="D3674" s="3"/>
      <c r="E3674" s="1" t="s">
        <v>3945</v>
      </c>
      <c r="F3674" s="1" t="s">
        <v>4129</v>
      </c>
      <c r="G3674" s="1" t="s">
        <v>2227</v>
      </c>
      <c r="H3674" s="1" t="s">
        <v>3947</v>
      </c>
      <c r="I3674" s="1" t="s">
        <v>15</v>
      </c>
      <c r="J3674" s="1">
        <f>FIND(", ",space_missions[[#This Row],[Location]])</f>
        <v>17</v>
      </c>
      <c r="K3674" s="1" t="str">
        <f t="shared" si="57"/>
        <v xml:space="preserve"> India</v>
      </c>
      <c r="L3674" s="1" t="str">
        <f>_xlfn.CONCAT(space_missions[[#This Row],[Company]],"-",space_missions[[#This Row],[Rocket]])</f>
        <v>ISRO-PSLV-XL</v>
      </c>
      <c r="M3674" s="1">
        <f>YEAR(space_missions[[#This Row],[Date]])</f>
        <v>2012</v>
      </c>
    </row>
    <row r="3675" spans="1:13" x14ac:dyDescent="0.3">
      <c r="A3675" s="1" t="s">
        <v>3831</v>
      </c>
      <c r="B3675" s="1" t="s">
        <v>521</v>
      </c>
      <c r="C3675" s="2">
        <v>41033</v>
      </c>
      <c r="D3675" s="3">
        <v>0.77916666666666667</v>
      </c>
      <c r="E3675" s="1" t="s">
        <v>4045</v>
      </c>
      <c r="F3675" s="1" t="s">
        <v>4130</v>
      </c>
      <c r="G3675" s="1" t="s">
        <v>2227</v>
      </c>
      <c r="H3675" s="1" t="s">
        <v>4047</v>
      </c>
      <c r="I3675" s="1" t="s">
        <v>15</v>
      </c>
      <c r="J3675" s="1">
        <f>FIND(", ",space_missions[[#This Row],[Location]])</f>
        <v>7</v>
      </c>
      <c r="K3675" s="1" t="str">
        <f t="shared" si="57"/>
        <v xml:space="preserve"> USA</v>
      </c>
      <c r="L3675" s="1" t="str">
        <f>_xlfn.CONCAT(space_missions[[#This Row],[Company]],"-",space_missions[[#This Row],[Rocket]])</f>
        <v>ULA-Atlas V 531</v>
      </c>
      <c r="M3675" s="1">
        <f>YEAR(space_missions[[#This Row],[Date]])</f>
        <v>2012</v>
      </c>
    </row>
    <row r="3676" spans="1:13" x14ac:dyDescent="0.3">
      <c r="A3676" s="1" t="s">
        <v>2338</v>
      </c>
      <c r="B3676" s="1" t="s">
        <v>3179</v>
      </c>
      <c r="C3676" s="2">
        <v>41044</v>
      </c>
      <c r="D3676" s="3">
        <v>0.92569444444444449</v>
      </c>
      <c r="E3676" s="1" t="s">
        <v>3614</v>
      </c>
      <c r="F3676" s="1" t="s">
        <v>4131</v>
      </c>
      <c r="G3676" s="1" t="s">
        <v>2227</v>
      </c>
      <c r="H3676" s="1" t="s">
        <v>3616</v>
      </c>
      <c r="I3676" s="1" t="s">
        <v>15</v>
      </c>
      <c r="J3676" s="1">
        <f>FIND(", ",space_missions[[#This Row],[Location]])</f>
        <v>6</v>
      </c>
      <c r="K3676" s="1" t="str">
        <f t="shared" si="57"/>
        <v xml:space="preserve"> France</v>
      </c>
      <c r="L3676" s="1" t="str">
        <f>_xlfn.CONCAT(space_missions[[#This Row],[Company]],"-",space_missions[[#This Row],[Rocket]])</f>
        <v>Arianespace-Ariane 5 ECA</v>
      </c>
      <c r="M3676" s="1">
        <f>YEAR(space_missions[[#This Row],[Date]])</f>
        <v>2012</v>
      </c>
    </row>
    <row r="3677" spans="1:13" x14ac:dyDescent="0.3">
      <c r="A3677" s="1" t="s">
        <v>1620</v>
      </c>
      <c r="B3677" s="1" t="s">
        <v>1621</v>
      </c>
      <c r="C3677" s="2">
        <v>41046</v>
      </c>
      <c r="D3677" s="3">
        <v>0.69374999999999998</v>
      </c>
      <c r="E3677" s="1" t="s">
        <v>3542</v>
      </c>
      <c r="F3677" s="1" t="s">
        <v>4132</v>
      </c>
      <c r="G3677" s="1" t="s">
        <v>2227</v>
      </c>
      <c r="H3677" s="1" t="s">
        <v>3544</v>
      </c>
      <c r="I3677" s="1" t="s">
        <v>15</v>
      </c>
      <c r="J3677" s="1">
        <f>FIND(", ",space_missions[[#This Row],[Location]])</f>
        <v>6</v>
      </c>
      <c r="K3677" s="1" t="str">
        <f t="shared" si="57"/>
        <v xml:space="preserve"> Japan</v>
      </c>
      <c r="L3677" s="1" t="str">
        <f>_xlfn.CONCAT(space_missions[[#This Row],[Company]],"-",space_missions[[#This Row],[Rocket]])</f>
        <v>MHI-H-IIA 202</v>
      </c>
      <c r="M3677" s="1">
        <f>YEAR(space_missions[[#This Row],[Date]])</f>
        <v>2012</v>
      </c>
    </row>
    <row r="3678" spans="1:13" x14ac:dyDescent="0.3">
      <c r="A3678" s="1" t="s">
        <v>3782</v>
      </c>
      <c r="B3678" s="1" t="s">
        <v>464</v>
      </c>
      <c r="C3678" s="2">
        <v>41051</v>
      </c>
      <c r="D3678" s="3">
        <v>0.32222222222222224</v>
      </c>
      <c r="E3678" s="1" t="s">
        <v>4035</v>
      </c>
      <c r="F3678" s="1" t="s">
        <v>4133</v>
      </c>
      <c r="G3678" s="1" t="s">
        <v>13</v>
      </c>
      <c r="H3678" s="1" t="s">
        <v>4037</v>
      </c>
      <c r="I3678" s="1" t="s">
        <v>15</v>
      </c>
      <c r="J3678" s="1">
        <f>FIND(", ",space_missions[[#This Row],[Location]])</f>
        <v>7</v>
      </c>
      <c r="K3678" s="1" t="str">
        <f t="shared" si="57"/>
        <v xml:space="preserve"> USA</v>
      </c>
      <c r="L3678" s="1" t="str">
        <f>_xlfn.CONCAT(space_missions[[#This Row],[Company]],"-",space_missions[[#This Row],[Rocket]])</f>
        <v>SpaceX-Falcon 9 v1.0</v>
      </c>
      <c r="M3678" s="1">
        <f>YEAR(space_missions[[#This Row],[Date]])</f>
        <v>2012</v>
      </c>
    </row>
    <row r="3679" spans="1:13" x14ac:dyDescent="0.3">
      <c r="A3679" s="1" t="s">
        <v>3931</v>
      </c>
      <c r="B3679" s="1" t="s">
        <v>3932</v>
      </c>
      <c r="C3679" s="2">
        <v>41052</v>
      </c>
      <c r="D3679" s="3"/>
      <c r="E3679" s="1" t="s">
        <v>4134</v>
      </c>
      <c r="F3679" s="1" t="s">
        <v>3934</v>
      </c>
      <c r="G3679" s="1" t="s">
        <v>2227</v>
      </c>
      <c r="H3679" s="1" t="s">
        <v>14</v>
      </c>
      <c r="I3679" s="1" t="s">
        <v>21</v>
      </c>
      <c r="J3679" s="1">
        <f>FIND(", ",space_missions[[#This Row],[Location]])</f>
        <v>24</v>
      </c>
      <c r="K3679" s="1" t="str">
        <f t="shared" si="57"/>
        <v xml:space="preserve"> Iran</v>
      </c>
      <c r="L3679" s="1" t="str">
        <f>_xlfn.CONCAT(space_missions[[#This Row],[Company]],"-",space_missions[[#This Row],[Rocket]])</f>
        <v>ISA-Safir-1B+</v>
      </c>
      <c r="M3679" s="1">
        <f>YEAR(space_missions[[#This Row],[Date]])</f>
        <v>2012</v>
      </c>
    </row>
    <row r="3680" spans="1:13" x14ac:dyDescent="0.3">
      <c r="A3680" s="1" t="s">
        <v>3386</v>
      </c>
      <c r="B3680" s="1" t="s">
        <v>3387</v>
      </c>
      <c r="C3680" s="2">
        <v>41061</v>
      </c>
      <c r="D3680" s="3">
        <v>0.22361111111111112</v>
      </c>
      <c r="E3680" s="1" t="s">
        <v>3388</v>
      </c>
      <c r="F3680" s="1" t="s">
        <v>4135</v>
      </c>
      <c r="G3680" s="1" t="s">
        <v>13</v>
      </c>
      <c r="H3680" s="1" t="s">
        <v>14</v>
      </c>
      <c r="I3680" s="1" t="s">
        <v>15</v>
      </c>
      <c r="J3680" s="1">
        <f>FIND(", ",space_missions[[#This Row],[Location]])</f>
        <v>11</v>
      </c>
      <c r="K3680" s="1" t="str">
        <f t="shared" si="57"/>
        <v xml:space="preserve"> Pacific Ocean</v>
      </c>
      <c r="L3680" s="1" t="str">
        <f>_xlfn.CONCAT(space_missions[[#This Row],[Company]],"-",space_missions[[#This Row],[Rocket]])</f>
        <v>Sea Launch-Zenit-3 SL</v>
      </c>
      <c r="M3680" s="1">
        <f>YEAR(space_missions[[#This Row],[Date]])</f>
        <v>2012</v>
      </c>
    </row>
    <row r="3681" spans="1:13" x14ac:dyDescent="0.3">
      <c r="A3681" s="1" t="s">
        <v>2740</v>
      </c>
      <c r="B3681" s="1" t="s">
        <v>3496</v>
      </c>
      <c r="C3681" s="2">
        <v>41073</v>
      </c>
      <c r="D3681" s="3">
        <v>0.66666666666666663</v>
      </c>
      <c r="E3681" s="1" t="s">
        <v>3043</v>
      </c>
      <c r="F3681" s="1" t="s">
        <v>4136</v>
      </c>
      <c r="G3681" s="1" t="s">
        <v>2227</v>
      </c>
      <c r="H3681" s="1" t="s">
        <v>2744</v>
      </c>
      <c r="I3681" s="1" t="s">
        <v>15</v>
      </c>
      <c r="J3681" s="1">
        <f>FIND(", ",space_missions[[#This Row],[Location]])</f>
        <v>10</v>
      </c>
      <c r="K3681" s="1" t="str">
        <f t="shared" si="57"/>
        <v xml:space="preserve"> USA</v>
      </c>
      <c r="L3681" s="1" t="str">
        <f>_xlfn.CONCAT(space_missions[[#This Row],[Company]],"-",space_missions[[#This Row],[Rocket]])</f>
        <v>Northrop-Pegasus XL</v>
      </c>
      <c r="M3681" s="1">
        <f>YEAR(space_missions[[#This Row],[Date]])</f>
        <v>2012</v>
      </c>
    </row>
    <row r="3682" spans="1:13" x14ac:dyDescent="0.3">
      <c r="A3682" s="1" t="s">
        <v>973</v>
      </c>
      <c r="B3682" s="1" t="s">
        <v>3434</v>
      </c>
      <c r="C3682" s="2">
        <v>41076</v>
      </c>
      <c r="D3682" s="3">
        <v>0.44236111111111109</v>
      </c>
      <c r="E3682" s="1" t="s">
        <v>3940</v>
      </c>
      <c r="F3682" s="1" t="s">
        <v>4137</v>
      </c>
      <c r="G3682" s="1" t="s">
        <v>2227</v>
      </c>
      <c r="H3682" s="1" t="s">
        <v>14</v>
      </c>
      <c r="I3682" s="1" t="s">
        <v>15</v>
      </c>
      <c r="J3682" s="1">
        <f>FIND(", ",space_missions[[#This Row],[Location]])</f>
        <v>17</v>
      </c>
      <c r="K3682" s="1" t="str">
        <f t="shared" si="57"/>
        <v xml:space="preserve"> China</v>
      </c>
      <c r="L3682" s="1" t="str">
        <f>_xlfn.CONCAT(space_missions[[#This Row],[Company]],"-",space_missions[[#This Row],[Rocket]])</f>
        <v>CASC-Long March 2F/G</v>
      </c>
      <c r="M3682" s="1">
        <f>YEAR(space_missions[[#This Row],[Date]])</f>
        <v>2012</v>
      </c>
    </row>
    <row r="3683" spans="1:13" x14ac:dyDescent="0.3">
      <c r="A3683" s="1" t="s">
        <v>3831</v>
      </c>
      <c r="B3683" s="1" t="s">
        <v>521</v>
      </c>
      <c r="C3683" s="2">
        <v>41080</v>
      </c>
      <c r="D3683" s="3">
        <v>0.51944444444444449</v>
      </c>
      <c r="E3683" s="1" t="s">
        <v>3594</v>
      </c>
      <c r="F3683" s="1" t="s">
        <v>4138</v>
      </c>
      <c r="G3683" s="1" t="s">
        <v>2227</v>
      </c>
      <c r="H3683" s="1" t="s">
        <v>3596</v>
      </c>
      <c r="I3683" s="1" t="s">
        <v>15</v>
      </c>
      <c r="J3683" s="1">
        <f>FIND(", ",space_missions[[#This Row],[Location]])</f>
        <v>7</v>
      </c>
      <c r="K3683" s="1" t="str">
        <f t="shared" si="57"/>
        <v xml:space="preserve"> USA</v>
      </c>
      <c r="L3683" s="1" t="str">
        <f>_xlfn.CONCAT(space_missions[[#This Row],[Company]],"-",space_missions[[#This Row],[Rocket]])</f>
        <v>ULA-Atlas V 401</v>
      </c>
      <c r="M3683" s="1">
        <f>YEAR(space_missions[[#This Row],[Date]])</f>
        <v>2012</v>
      </c>
    </row>
    <row r="3684" spans="1:13" x14ac:dyDescent="0.3">
      <c r="A3684" s="1" t="s">
        <v>3831</v>
      </c>
      <c r="B3684" s="1" t="s">
        <v>372</v>
      </c>
      <c r="C3684" s="2">
        <v>41089</v>
      </c>
      <c r="D3684" s="3">
        <v>0.55208333333333337</v>
      </c>
      <c r="E3684" s="1" t="s">
        <v>3727</v>
      </c>
      <c r="F3684" s="1" t="s">
        <v>4139</v>
      </c>
      <c r="G3684" s="1" t="s">
        <v>2227</v>
      </c>
      <c r="H3684" s="1" t="s">
        <v>3729</v>
      </c>
      <c r="I3684" s="1" t="s">
        <v>15</v>
      </c>
      <c r="J3684" s="1">
        <f>FIND(", ",space_missions[[#This Row],[Location]])</f>
        <v>8</v>
      </c>
      <c r="K3684" s="1" t="str">
        <f t="shared" si="57"/>
        <v xml:space="preserve"> USA</v>
      </c>
      <c r="L3684" s="1" t="str">
        <f>_xlfn.CONCAT(space_missions[[#This Row],[Company]],"-",space_missions[[#This Row],[Rocket]])</f>
        <v>ULA-Delta IV Heavy</v>
      </c>
      <c r="M3684" s="1">
        <f>YEAR(space_missions[[#This Row],[Date]])</f>
        <v>2012</v>
      </c>
    </row>
    <row r="3685" spans="1:13" x14ac:dyDescent="0.3">
      <c r="A3685" s="1" t="s">
        <v>2338</v>
      </c>
      <c r="B3685" s="1" t="s">
        <v>3179</v>
      </c>
      <c r="C3685" s="2">
        <v>41095</v>
      </c>
      <c r="D3685" s="3">
        <v>0.9</v>
      </c>
      <c r="E3685" s="1" t="s">
        <v>3614</v>
      </c>
      <c r="F3685" s="1" t="s">
        <v>4140</v>
      </c>
      <c r="G3685" s="1" t="s">
        <v>2227</v>
      </c>
      <c r="H3685" s="1" t="s">
        <v>3616</v>
      </c>
      <c r="I3685" s="1" t="s">
        <v>15</v>
      </c>
      <c r="J3685" s="1">
        <f>FIND(", ",space_missions[[#This Row],[Location]])</f>
        <v>6</v>
      </c>
      <c r="K3685" s="1" t="str">
        <f t="shared" si="57"/>
        <v xml:space="preserve"> France</v>
      </c>
      <c r="L3685" s="1" t="str">
        <f>_xlfn.CONCAT(space_missions[[#This Row],[Company]],"-",space_missions[[#This Row],[Rocket]])</f>
        <v>Arianespace-Ariane 5 ECA</v>
      </c>
      <c r="M3685" s="1">
        <f>YEAR(space_missions[[#This Row],[Date]])</f>
        <v>2012</v>
      </c>
    </row>
    <row r="3686" spans="1:13" x14ac:dyDescent="0.3">
      <c r="A3686" s="1" t="s">
        <v>1620</v>
      </c>
      <c r="B3686" s="1" t="s">
        <v>3994</v>
      </c>
      <c r="C3686" s="2">
        <v>41111</v>
      </c>
      <c r="D3686" s="3">
        <v>8.7499999999999994E-2</v>
      </c>
      <c r="E3686" s="1" t="s">
        <v>3995</v>
      </c>
      <c r="F3686" s="1" t="s">
        <v>4141</v>
      </c>
      <c r="G3686" s="1" t="s">
        <v>13</v>
      </c>
      <c r="H3686" s="1" t="s">
        <v>3997</v>
      </c>
      <c r="I3686" s="1" t="s">
        <v>15</v>
      </c>
      <c r="J3686" s="1">
        <f>FIND(", ",space_missions[[#This Row],[Location]])</f>
        <v>6</v>
      </c>
      <c r="K3686" s="1" t="str">
        <f t="shared" si="57"/>
        <v xml:space="preserve"> Japan</v>
      </c>
      <c r="L3686" s="1" t="str">
        <f>_xlfn.CONCAT(space_missions[[#This Row],[Company]],"-",space_missions[[#This Row],[Rocket]])</f>
        <v>MHI-H-IIB</v>
      </c>
      <c r="M3686" s="1">
        <f>YEAR(space_missions[[#This Row],[Date]])</f>
        <v>2012</v>
      </c>
    </row>
    <row r="3687" spans="1:13" x14ac:dyDescent="0.3">
      <c r="A3687" s="1" t="s">
        <v>2882</v>
      </c>
      <c r="B3687" s="1" t="s">
        <v>661</v>
      </c>
      <c r="C3687" s="2">
        <v>41118</v>
      </c>
      <c r="D3687" s="3">
        <v>6.5972222222222224E-2</v>
      </c>
      <c r="E3687" s="1" t="s">
        <v>3470</v>
      </c>
      <c r="F3687" s="1" t="s">
        <v>4142</v>
      </c>
      <c r="G3687" s="1" t="s">
        <v>13</v>
      </c>
      <c r="H3687" s="1" t="s">
        <v>3472</v>
      </c>
      <c r="I3687" s="1" t="s">
        <v>15</v>
      </c>
      <c r="J3687" s="1">
        <f>FIND(", ",space_missions[[#This Row],[Location]])</f>
        <v>11</v>
      </c>
      <c r="K3687" s="1" t="str">
        <f t="shared" si="57"/>
        <v xml:space="preserve"> Russia</v>
      </c>
      <c r="L3687" s="1" t="str">
        <f>_xlfn.CONCAT(space_missions[[#This Row],[Company]],"-",space_missions[[#This Row],[Rocket]])</f>
        <v>VKS RF-Rokot/Briz KM</v>
      </c>
      <c r="M3687" s="1">
        <f>YEAR(space_missions[[#This Row],[Date]])</f>
        <v>2012</v>
      </c>
    </row>
    <row r="3688" spans="1:13" x14ac:dyDescent="0.3">
      <c r="A3688" s="1" t="s">
        <v>2338</v>
      </c>
      <c r="B3688" s="1" t="s">
        <v>3179</v>
      </c>
      <c r="C3688" s="2">
        <v>41123</v>
      </c>
      <c r="D3688" s="3">
        <v>0.87083333333333335</v>
      </c>
      <c r="E3688" s="1" t="s">
        <v>3614</v>
      </c>
      <c r="F3688" s="1" t="s">
        <v>4143</v>
      </c>
      <c r="G3688" s="1" t="s">
        <v>2227</v>
      </c>
      <c r="H3688" s="1" t="s">
        <v>3616</v>
      </c>
      <c r="I3688" s="1" t="s">
        <v>15</v>
      </c>
      <c r="J3688" s="1">
        <f>FIND(", ",space_missions[[#This Row],[Location]])</f>
        <v>6</v>
      </c>
      <c r="K3688" s="1" t="str">
        <f t="shared" si="57"/>
        <v xml:space="preserve"> France</v>
      </c>
      <c r="L3688" s="1" t="str">
        <f>_xlfn.CONCAT(space_missions[[#This Row],[Company]],"-",space_missions[[#This Row],[Rocket]])</f>
        <v>Arianespace-Ariane 5 ECA</v>
      </c>
      <c r="M3688" s="1">
        <f>YEAR(space_missions[[#This Row],[Date]])</f>
        <v>2012</v>
      </c>
    </row>
    <row r="3689" spans="1:13" x14ac:dyDescent="0.3">
      <c r="A3689" s="1" t="s">
        <v>3386</v>
      </c>
      <c r="B3689" s="1" t="s">
        <v>3387</v>
      </c>
      <c r="C3689" s="2">
        <v>41140</v>
      </c>
      <c r="D3689" s="3">
        <v>0.28749999999999998</v>
      </c>
      <c r="E3689" s="1" t="s">
        <v>3388</v>
      </c>
      <c r="F3689" s="1" t="s">
        <v>4144</v>
      </c>
      <c r="G3689" s="1" t="s">
        <v>13</v>
      </c>
      <c r="H3689" s="1" t="s">
        <v>14</v>
      </c>
      <c r="I3689" s="1" t="s">
        <v>15</v>
      </c>
      <c r="J3689" s="1">
        <f>FIND(", ",space_missions[[#This Row],[Location]])</f>
        <v>11</v>
      </c>
      <c r="K3689" s="1" t="str">
        <f t="shared" si="57"/>
        <v xml:space="preserve"> Pacific Ocean</v>
      </c>
      <c r="L3689" s="1" t="str">
        <f>_xlfn.CONCAT(space_missions[[#This Row],[Company]],"-",space_missions[[#This Row],[Rocket]])</f>
        <v>Sea Launch-Zenit-3 SL</v>
      </c>
      <c r="M3689" s="1">
        <f>YEAR(space_missions[[#This Row],[Date]])</f>
        <v>2012</v>
      </c>
    </row>
    <row r="3690" spans="1:13" x14ac:dyDescent="0.3">
      <c r="A3690" s="1" t="s">
        <v>3831</v>
      </c>
      <c r="B3690" s="1" t="s">
        <v>521</v>
      </c>
      <c r="C3690" s="2">
        <v>41151</v>
      </c>
      <c r="D3690" s="3">
        <v>0.33680555555555558</v>
      </c>
      <c r="E3690" s="1" t="s">
        <v>3594</v>
      </c>
      <c r="F3690" s="1" t="s">
        <v>4145</v>
      </c>
      <c r="G3690" s="1" t="s">
        <v>2227</v>
      </c>
      <c r="H3690" s="1" t="s">
        <v>3596</v>
      </c>
      <c r="I3690" s="1" t="s">
        <v>15</v>
      </c>
      <c r="J3690" s="1">
        <f>FIND(", ",space_missions[[#This Row],[Location]])</f>
        <v>7</v>
      </c>
      <c r="K3690" s="1" t="str">
        <f t="shared" si="57"/>
        <v xml:space="preserve"> USA</v>
      </c>
      <c r="L3690" s="1" t="str">
        <f>_xlfn.CONCAT(space_missions[[#This Row],[Company]],"-",space_missions[[#This Row],[Rocket]])</f>
        <v>ULA-Atlas V 401</v>
      </c>
      <c r="M3690" s="1">
        <f>YEAR(space_missions[[#This Row],[Date]])</f>
        <v>2012</v>
      </c>
    </row>
    <row r="3691" spans="1:13" x14ac:dyDescent="0.3">
      <c r="A3691" s="1" t="s">
        <v>2025</v>
      </c>
      <c r="B3691" s="1" t="s">
        <v>2992</v>
      </c>
      <c r="C3691" s="2">
        <v>41161</v>
      </c>
      <c r="D3691" s="3">
        <v>0.18263888888888888</v>
      </c>
      <c r="E3691" s="1" t="s">
        <v>3849</v>
      </c>
      <c r="F3691" s="1" t="s">
        <v>4146</v>
      </c>
      <c r="G3691" s="1" t="s">
        <v>2227</v>
      </c>
      <c r="H3691" s="1" t="s">
        <v>3851</v>
      </c>
      <c r="I3691" s="1" t="s">
        <v>15</v>
      </c>
      <c r="J3691" s="1">
        <f>FIND(", ",space_missions[[#This Row],[Location]])</f>
        <v>17</v>
      </c>
      <c r="K3691" s="1" t="str">
        <f t="shared" si="57"/>
        <v xml:space="preserve"> India</v>
      </c>
      <c r="L3691" s="1" t="str">
        <f>_xlfn.CONCAT(space_missions[[#This Row],[Company]],"-",space_missions[[#This Row],[Rocket]])</f>
        <v>ISRO-PSLV-CA</v>
      </c>
      <c r="M3691" s="1">
        <f>YEAR(space_missions[[#This Row],[Date]])</f>
        <v>2012</v>
      </c>
    </row>
    <row r="3692" spans="1:13" x14ac:dyDescent="0.3">
      <c r="A3692" s="1" t="s">
        <v>3831</v>
      </c>
      <c r="B3692" s="1" t="s">
        <v>171</v>
      </c>
      <c r="C3692" s="2">
        <v>41165</v>
      </c>
      <c r="D3692" s="3">
        <v>0.90208333333333335</v>
      </c>
      <c r="E3692" s="1" t="s">
        <v>3594</v>
      </c>
      <c r="F3692" s="1" t="s">
        <v>4147</v>
      </c>
      <c r="G3692" s="1" t="s">
        <v>2227</v>
      </c>
      <c r="H3692" s="1" t="s">
        <v>3596</v>
      </c>
      <c r="I3692" s="1" t="s">
        <v>15</v>
      </c>
      <c r="J3692" s="1">
        <f>FIND(", ",space_missions[[#This Row],[Location]])</f>
        <v>7</v>
      </c>
      <c r="K3692" s="1" t="str">
        <f t="shared" si="57"/>
        <v xml:space="preserve"> USA</v>
      </c>
      <c r="L3692" s="1" t="str">
        <f>_xlfn.CONCAT(space_missions[[#This Row],[Company]],"-",space_missions[[#This Row],[Rocket]])</f>
        <v>ULA-Atlas V 401</v>
      </c>
      <c r="M3692" s="1">
        <f>YEAR(space_missions[[#This Row],[Date]])</f>
        <v>2012</v>
      </c>
    </row>
    <row r="3693" spans="1:13" x14ac:dyDescent="0.3">
      <c r="A3693" s="1" t="s">
        <v>3931</v>
      </c>
      <c r="B3693" s="1" t="s">
        <v>3932</v>
      </c>
      <c r="C3693" s="2">
        <v>41174</v>
      </c>
      <c r="D3693" s="3"/>
      <c r="E3693" s="1" t="s">
        <v>4134</v>
      </c>
      <c r="F3693" s="1" t="s">
        <v>3934</v>
      </c>
      <c r="G3693" s="1" t="s">
        <v>2227</v>
      </c>
      <c r="H3693" s="1" t="s">
        <v>14</v>
      </c>
      <c r="I3693" s="1" t="s">
        <v>21</v>
      </c>
      <c r="J3693" s="1">
        <f>FIND(", ",space_missions[[#This Row],[Location]])</f>
        <v>24</v>
      </c>
      <c r="K3693" s="1" t="str">
        <f t="shared" si="57"/>
        <v xml:space="preserve"> Iran</v>
      </c>
      <c r="L3693" s="1" t="str">
        <f>_xlfn.CONCAT(space_missions[[#This Row],[Company]],"-",space_missions[[#This Row],[Rocket]])</f>
        <v>ISA-Safir-1B+</v>
      </c>
      <c r="M3693" s="1">
        <f>YEAR(space_missions[[#This Row],[Date]])</f>
        <v>2012</v>
      </c>
    </row>
    <row r="3694" spans="1:13" x14ac:dyDescent="0.3">
      <c r="A3694" s="1" t="s">
        <v>2338</v>
      </c>
      <c r="B3694" s="1" t="s">
        <v>3179</v>
      </c>
      <c r="C3694" s="2">
        <v>41180</v>
      </c>
      <c r="D3694" s="3">
        <v>0.88749999999999996</v>
      </c>
      <c r="E3694" s="1" t="s">
        <v>3614</v>
      </c>
      <c r="F3694" s="1" t="s">
        <v>4148</v>
      </c>
      <c r="G3694" s="1" t="s">
        <v>2227</v>
      </c>
      <c r="H3694" s="1" t="s">
        <v>3616</v>
      </c>
      <c r="I3694" s="1" t="s">
        <v>15</v>
      </c>
      <c r="J3694" s="1">
        <f>FIND(", ",space_missions[[#This Row],[Location]])</f>
        <v>6</v>
      </c>
      <c r="K3694" s="1" t="str">
        <f t="shared" si="57"/>
        <v xml:space="preserve"> France</v>
      </c>
      <c r="L3694" s="1" t="str">
        <f>_xlfn.CONCAT(space_missions[[#This Row],[Company]],"-",space_missions[[#This Row],[Rocket]])</f>
        <v>Arianespace-Ariane 5 ECA</v>
      </c>
      <c r="M3694" s="1">
        <f>YEAR(space_missions[[#This Row],[Date]])</f>
        <v>2012</v>
      </c>
    </row>
    <row r="3695" spans="1:13" x14ac:dyDescent="0.3">
      <c r="A3695" s="1" t="s">
        <v>3831</v>
      </c>
      <c r="B3695" s="1" t="s">
        <v>372</v>
      </c>
      <c r="C3695" s="2">
        <v>41186</v>
      </c>
      <c r="D3695" s="3">
        <v>0.50694444444444442</v>
      </c>
      <c r="E3695" s="1" t="s">
        <v>3608</v>
      </c>
      <c r="F3695" s="1" t="s">
        <v>4149</v>
      </c>
      <c r="G3695" s="1" t="s">
        <v>13</v>
      </c>
      <c r="H3695" s="1" t="s">
        <v>3610</v>
      </c>
      <c r="I3695" s="1" t="s">
        <v>15</v>
      </c>
      <c r="J3695" s="1">
        <f>FIND(", ",space_missions[[#This Row],[Location]])</f>
        <v>8</v>
      </c>
      <c r="K3695" s="1" t="str">
        <f t="shared" si="57"/>
        <v xml:space="preserve"> USA</v>
      </c>
      <c r="L3695" s="1" t="str">
        <f>_xlfn.CONCAT(space_missions[[#This Row],[Company]],"-",space_missions[[#This Row],[Rocket]])</f>
        <v>ULA-Delta IV Medium+ (4,2)</v>
      </c>
      <c r="M3695" s="1">
        <f>YEAR(space_missions[[#This Row],[Date]])</f>
        <v>2012</v>
      </c>
    </row>
    <row r="3696" spans="1:13" x14ac:dyDescent="0.3">
      <c r="A3696" s="1" t="s">
        <v>3782</v>
      </c>
      <c r="B3696" s="1" t="s">
        <v>464</v>
      </c>
      <c r="C3696" s="2">
        <v>41190</v>
      </c>
      <c r="D3696" s="3">
        <v>2.4305555555555556E-2</v>
      </c>
      <c r="E3696" s="1" t="s">
        <v>4035</v>
      </c>
      <c r="F3696" s="1" t="s">
        <v>4150</v>
      </c>
      <c r="G3696" s="1" t="s">
        <v>13</v>
      </c>
      <c r="H3696" s="1" t="s">
        <v>4037</v>
      </c>
      <c r="I3696" s="1" t="s">
        <v>56</v>
      </c>
      <c r="J3696" s="1">
        <f>FIND(", ",space_missions[[#This Row],[Location]])</f>
        <v>7</v>
      </c>
      <c r="K3696" s="1" t="str">
        <f t="shared" si="57"/>
        <v xml:space="preserve"> USA</v>
      </c>
      <c r="L3696" s="1" t="str">
        <f>_xlfn.CONCAT(space_missions[[#This Row],[Company]],"-",space_missions[[#This Row],[Rocket]])</f>
        <v>SpaceX-Falcon 9 v1.0</v>
      </c>
      <c r="M3696" s="1">
        <f>YEAR(space_missions[[#This Row],[Date]])</f>
        <v>2012</v>
      </c>
    </row>
    <row r="3697" spans="1:13" x14ac:dyDescent="0.3">
      <c r="A3697" s="1" t="s">
        <v>2338</v>
      </c>
      <c r="B3697" s="1" t="s">
        <v>4100</v>
      </c>
      <c r="C3697" s="2">
        <v>41194</v>
      </c>
      <c r="D3697" s="3">
        <v>0.63541666666666663</v>
      </c>
      <c r="E3697" s="1" t="s">
        <v>4101</v>
      </c>
      <c r="F3697" s="1" t="s">
        <v>4151</v>
      </c>
      <c r="G3697" s="1" t="s">
        <v>2227</v>
      </c>
      <c r="H3697" s="1" t="s">
        <v>4103</v>
      </c>
      <c r="I3697" s="1" t="s">
        <v>15</v>
      </c>
      <c r="J3697" s="1">
        <f>FIND(", ",space_missions[[#This Row],[Location]])</f>
        <v>4</v>
      </c>
      <c r="K3697" s="1" t="str">
        <f t="shared" si="57"/>
        <v xml:space="preserve"> France</v>
      </c>
      <c r="L3697" s="1" t="str">
        <f>_xlfn.CONCAT(space_missions[[#This Row],[Company]],"-",space_missions[[#This Row],[Rocket]])</f>
        <v>Arianespace-Soyuz ST-B/Fregat-MT</v>
      </c>
      <c r="M3697" s="1">
        <f>YEAR(space_missions[[#This Row],[Date]])</f>
        <v>2012</v>
      </c>
    </row>
    <row r="3698" spans="1:13" x14ac:dyDescent="0.3">
      <c r="A3698" s="1" t="s">
        <v>2338</v>
      </c>
      <c r="B3698" s="1" t="s">
        <v>3179</v>
      </c>
      <c r="C3698" s="2">
        <v>41223</v>
      </c>
      <c r="D3698" s="3">
        <v>0.87847222222222221</v>
      </c>
      <c r="E3698" s="1" t="s">
        <v>3614</v>
      </c>
      <c r="F3698" s="1" t="s">
        <v>4152</v>
      </c>
      <c r="G3698" s="1" t="s">
        <v>2227</v>
      </c>
      <c r="H3698" s="1" t="s">
        <v>3616</v>
      </c>
      <c r="I3698" s="1" t="s">
        <v>15</v>
      </c>
      <c r="J3698" s="1">
        <f>FIND(", ",space_missions[[#This Row],[Location]])</f>
        <v>6</v>
      </c>
      <c r="K3698" s="1" t="str">
        <f t="shared" si="57"/>
        <v xml:space="preserve"> France</v>
      </c>
      <c r="L3698" s="1" t="str">
        <f>_xlfn.CONCAT(space_missions[[#This Row],[Company]],"-",space_missions[[#This Row],[Rocket]])</f>
        <v>Arianespace-Ariane 5 ECA</v>
      </c>
      <c r="M3698" s="1">
        <f>YEAR(space_missions[[#This Row],[Date]])</f>
        <v>2012</v>
      </c>
    </row>
    <row r="3699" spans="1:13" x14ac:dyDescent="0.3">
      <c r="A3699" s="1" t="s">
        <v>2338</v>
      </c>
      <c r="B3699" s="1" t="s">
        <v>4100</v>
      </c>
      <c r="C3699" s="2">
        <v>41245</v>
      </c>
      <c r="D3699" s="3">
        <v>8.4722222222222227E-2</v>
      </c>
      <c r="E3699" s="1" t="s">
        <v>4112</v>
      </c>
      <c r="F3699" s="1" t="s">
        <v>4153</v>
      </c>
      <c r="G3699" s="1" t="s">
        <v>2227</v>
      </c>
      <c r="H3699" s="1" t="s">
        <v>4114</v>
      </c>
      <c r="I3699" s="1" t="s">
        <v>15</v>
      </c>
      <c r="J3699" s="1">
        <f>FIND(", ",space_missions[[#This Row],[Location]])</f>
        <v>4</v>
      </c>
      <c r="K3699" s="1" t="str">
        <f t="shared" si="57"/>
        <v xml:space="preserve"> France</v>
      </c>
      <c r="L3699" s="1" t="str">
        <f>_xlfn.CONCAT(space_missions[[#This Row],[Company]],"-",space_missions[[#This Row],[Rocket]])</f>
        <v>Arianespace-Soyuz ST-A/Fregat</v>
      </c>
      <c r="M3699" s="1">
        <f>YEAR(space_missions[[#This Row],[Date]])</f>
        <v>2012</v>
      </c>
    </row>
    <row r="3700" spans="1:13" x14ac:dyDescent="0.3">
      <c r="A3700" s="1" t="s">
        <v>3386</v>
      </c>
      <c r="B3700" s="1" t="s">
        <v>3387</v>
      </c>
      <c r="C3700" s="2">
        <v>41246</v>
      </c>
      <c r="D3700" s="3">
        <v>0.86319444444444449</v>
      </c>
      <c r="E3700" s="1" t="s">
        <v>3388</v>
      </c>
      <c r="F3700" s="1" t="s">
        <v>4154</v>
      </c>
      <c r="G3700" s="1" t="s">
        <v>13</v>
      </c>
      <c r="H3700" s="1" t="s">
        <v>14</v>
      </c>
      <c r="I3700" s="1" t="s">
        <v>15</v>
      </c>
      <c r="J3700" s="1">
        <f>FIND(", ",space_missions[[#This Row],[Location]])</f>
        <v>11</v>
      </c>
      <c r="K3700" s="1" t="str">
        <f t="shared" si="57"/>
        <v xml:space="preserve"> Pacific Ocean</v>
      </c>
      <c r="L3700" s="1" t="str">
        <f>_xlfn.CONCAT(space_missions[[#This Row],[Company]],"-",space_missions[[#This Row],[Rocket]])</f>
        <v>Sea Launch-Zenit-3 SL</v>
      </c>
      <c r="M3700" s="1">
        <f>YEAR(space_missions[[#This Row],[Date]])</f>
        <v>2012</v>
      </c>
    </row>
    <row r="3701" spans="1:13" x14ac:dyDescent="0.3">
      <c r="A3701" s="1" t="s">
        <v>3831</v>
      </c>
      <c r="B3701" s="1" t="s">
        <v>521</v>
      </c>
      <c r="C3701" s="2">
        <v>41254</v>
      </c>
      <c r="D3701" s="3">
        <v>0.75208333333333333</v>
      </c>
      <c r="E3701" s="1" t="s">
        <v>4025</v>
      </c>
      <c r="F3701" s="1" t="s">
        <v>4155</v>
      </c>
      <c r="G3701" s="1" t="s">
        <v>13</v>
      </c>
      <c r="H3701" s="1" t="s">
        <v>4027</v>
      </c>
      <c r="I3701" s="1" t="s">
        <v>15</v>
      </c>
      <c r="J3701" s="1">
        <f>FIND(", ",space_missions[[#This Row],[Location]])</f>
        <v>7</v>
      </c>
      <c r="K3701" s="1" t="str">
        <f t="shared" si="57"/>
        <v xml:space="preserve"> USA</v>
      </c>
      <c r="L3701" s="1" t="str">
        <f>_xlfn.CONCAT(space_missions[[#This Row],[Company]],"-",space_missions[[#This Row],[Rocket]])</f>
        <v>ULA-Atlas V 501</v>
      </c>
      <c r="M3701" s="1">
        <f>YEAR(space_missions[[#This Row],[Date]])</f>
        <v>2012</v>
      </c>
    </row>
    <row r="3702" spans="1:13" x14ac:dyDescent="0.3">
      <c r="A3702" s="1" t="s">
        <v>3349</v>
      </c>
      <c r="B3702" s="1" t="s">
        <v>4125</v>
      </c>
      <c r="C3702" s="2">
        <v>41255</v>
      </c>
      <c r="D3702" s="3">
        <v>3.4027777777777775E-2</v>
      </c>
      <c r="E3702" s="1" t="s">
        <v>4126</v>
      </c>
      <c r="F3702" s="1" t="s">
        <v>4156</v>
      </c>
      <c r="G3702" s="1" t="s">
        <v>2227</v>
      </c>
      <c r="H3702" s="1" t="s">
        <v>14</v>
      </c>
      <c r="I3702" s="1" t="s">
        <v>15</v>
      </c>
      <c r="J3702" s="1">
        <f>FIND(", ",space_missions[[#This Row],[Location]])</f>
        <v>6</v>
      </c>
      <c r="K3702" s="1" t="str">
        <f t="shared" si="57"/>
        <v xml:space="preserve"> North Korea</v>
      </c>
      <c r="L3702" s="1" t="str">
        <f>_xlfn.CONCAT(space_missions[[#This Row],[Company]],"-",space_missions[[#This Row],[Rocket]])</f>
        <v>KCST-Unha-3</v>
      </c>
      <c r="M3702" s="1">
        <f>YEAR(space_missions[[#This Row],[Date]])</f>
        <v>2012</v>
      </c>
    </row>
    <row r="3703" spans="1:13" x14ac:dyDescent="0.3">
      <c r="A3703" s="1" t="s">
        <v>2338</v>
      </c>
      <c r="B3703" s="1" t="s">
        <v>3179</v>
      </c>
      <c r="C3703" s="2">
        <v>41262</v>
      </c>
      <c r="D3703" s="3">
        <v>0.90902777777777777</v>
      </c>
      <c r="E3703" s="1" t="s">
        <v>3614</v>
      </c>
      <c r="F3703" s="1" t="s">
        <v>4157</v>
      </c>
      <c r="G3703" s="1" t="s">
        <v>2227</v>
      </c>
      <c r="H3703" s="1" t="s">
        <v>3616</v>
      </c>
      <c r="I3703" s="1" t="s">
        <v>15</v>
      </c>
      <c r="J3703" s="1">
        <f>FIND(", ",space_missions[[#This Row],[Location]])</f>
        <v>6</v>
      </c>
      <c r="K3703" s="1" t="str">
        <f t="shared" si="57"/>
        <v xml:space="preserve"> France</v>
      </c>
      <c r="L3703" s="1" t="str">
        <f>_xlfn.CONCAT(space_missions[[#This Row],[Company]],"-",space_missions[[#This Row],[Rocket]])</f>
        <v>Arianespace-Ariane 5 ECA</v>
      </c>
      <c r="M3703" s="1">
        <f>YEAR(space_missions[[#This Row],[Date]])</f>
        <v>2012</v>
      </c>
    </row>
    <row r="3704" spans="1:13" x14ac:dyDescent="0.3">
      <c r="A3704" s="1" t="s">
        <v>2882</v>
      </c>
      <c r="B3704" s="1" t="s">
        <v>661</v>
      </c>
      <c r="C3704" s="2">
        <v>41289</v>
      </c>
      <c r="D3704" s="3">
        <v>0.68333333333333335</v>
      </c>
      <c r="E3704" s="1" t="s">
        <v>3470</v>
      </c>
      <c r="F3704" s="1" t="s">
        <v>4158</v>
      </c>
      <c r="G3704" s="1" t="s">
        <v>13</v>
      </c>
      <c r="H3704" s="1" t="s">
        <v>3472</v>
      </c>
      <c r="I3704" s="1" t="s">
        <v>56</v>
      </c>
      <c r="J3704" s="1">
        <f>FIND(", ",space_missions[[#This Row],[Location]])</f>
        <v>11</v>
      </c>
      <c r="K3704" s="1" t="str">
        <f t="shared" si="57"/>
        <v xml:space="preserve"> Russia</v>
      </c>
      <c r="L3704" s="1" t="str">
        <f>_xlfn.CONCAT(space_missions[[#This Row],[Company]],"-",space_missions[[#This Row],[Rocket]])</f>
        <v>VKS RF-Rokot/Briz KM</v>
      </c>
      <c r="M3704" s="1">
        <f>YEAR(space_missions[[#This Row],[Date]])</f>
        <v>2013</v>
      </c>
    </row>
    <row r="3705" spans="1:13" x14ac:dyDescent="0.3">
      <c r="A3705" s="1" t="s">
        <v>1620</v>
      </c>
      <c r="B3705" s="1" t="s">
        <v>1621</v>
      </c>
      <c r="C3705" s="2">
        <v>41301</v>
      </c>
      <c r="D3705" s="3">
        <v>0.19444444444444445</v>
      </c>
      <c r="E3705" s="1" t="s">
        <v>3542</v>
      </c>
      <c r="F3705" s="1" t="s">
        <v>4159</v>
      </c>
      <c r="G3705" s="1" t="s">
        <v>2227</v>
      </c>
      <c r="H3705" s="1" t="s">
        <v>3544</v>
      </c>
      <c r="I3705" s="1" t="s">
        <v>15</v>
      </c>
      <c r="J3705" s="1">
        <f>FIND(", ",space_missions[[#This Row],[Location]])</f>
        <v>6</v>
      </c>
      <c r="K3705" s="1" t="str">
        <f t="shared" si="57"/>
        <v xml:space="preserve"> Japan</v>
      </c>
      <c r="L3705" s="1" t="str">
        <f>_xlfn.CONCAT(space_missions[[#This Row],[Company]],"-",space_missions[[#This Row],[Rocket]])</f>
        <v>MHI-H-IIA 202</v>
      </c>
      <c r="M3705" s="1">
        <f>YEAR(space_missions[[#This Row],[Date]])</f>
        <v>2013</v>
      </c>
    </row>
    <row r="3706" spans="1:13" x14ac:dyDescent="0.3">
      <c r="A3706" s="1" t="s">
        <v>3988</v>
      </c>
      <c r="B3706" s="1" t="s">
        <v>3989</v>
      </c>
      <c r="C3706" s="2">
        <v>41304</v>
      </c>
      <c r="D3706" s="3">
        <v>0.29166666666666669</v>
      </c>
      <c r="E3706" s="1" t="s">
        <v>3990</v>
      </c>
      <c r="F3706" s="1" t="s">
        <v>4160</v>
      </c>
      <c r="G3706" s="1" t="s">
        <v>13</v>
      </c>
      <c r="H3706" s="1" t="s">
        <v>14</v>
      </c>
      <c r="I3706" s="1" t="s">
        <v>15</v>
      </c>
      <c r="J3706" s="1">
        <f>FIND(", ",space_missions[[#This Row],[Location]])</f>
        <v>5</v>
      </c>
      <c r="K3706" s="1" t="str">
        <f t="shared" si="57"/>
        <v xml:space="preserve"> South Korea</v>
      </c>
      <c r="L3706" s="1" t="str">
        <f>_xlfn.CONCAT(space_missions[[#This Row],[Company]],"-",space_missions[[#This Row],[Rocket]])</f>
        <v>KARI-Naro-1</v>
      </c>
      <c r="M3706" s="1">
        <f>YEAR(space_missions[[#This Row],[Date]])</f>
        <v>2013</v>
      </c>
    </row>
    <row r="3707" spans="1:13" x14ac:dyDescent="0.3">
      <c r="A3707" s="1" t="s">
        <v>3831</v>
      </c>
      <c r="B3707" s="1" t="s">
        <v>521</v>
      </c>
      <c r="C3707" s="2">
        <v>41305</v>
      </c>
      <c r="D3707" s="3">
        <v>7.4999999999999997E-2</v>
      </c>
      <c r="E3707" s="1" t="s">
        <v>3594</v>
      </c>
      <c r="F3707" s="1" t="s">
        <v>4161</v>
      </c>
      <c r="G3707" s="1" t="s">
        <v>2227</v>
      </c>
      <c r="H3707" s="1" t="s">
        <v>3596</v>
      </c>
      <c r="I3707" s="1" t="s">
        <v>15</v>
      </c>
      <c r="J3707" s="1">
        <f>FIND(", ",space_missions[[#This Row],[Location]])</f>
        <v>7</v>
      </c>
      <c r="K3707" s="1" t="str">
        <f t="shared" si="57"/>
        <v xml:space="preserve"> USA</v>
      </c>
      <c r="L3707" s="1" t="str">
        <f>_xlfn.CONCAT(space_missions[[#This Row],[Company]],"-",space_missions[[#This Row],[Rocket]])</f>
        <v>ULA-Atlas V 401</v>
      </c>
      <c r="M3707" s="1">
        <f>YEAR(space_missions[[#This Row],[Date]])</f>
        <v>2013</v>
      </c>
    </row>
    <row r="3708" spans="1:13" x14ac:dyDescent="0.3">
      <c r="A3708" s="1" t="s">
        <v>3386</v>
      </c>
      <c r="B3708" s="1" t="s">
        <v>3387</v>
      </c>
      <c r="C3708" s="2">
        <v>41306</v>
      </c>
      <c r="D3708" s="3">
        <v>0.28819444444444442</v>
      </c>
      <c r="E3708" s="1" t="s">
        <v>3388</v>
      </c>
      <c r="F3708" s="1" t="s">
        <v>4162</v>
      </c>
      <c r="G3708" s="1" t="s">
        <v>13</v>
      </c>
      <c r="H3708" s="1" t="s">
        <v>14</v>
      </c>
      <c r="I3708" s="1" t="s">
        <v>21</v>
      </c>
      <c r="J3708" s="1">
        <f>FIND(", ",space_missions[[#This Row],[Location]])</f>
        <v>11</v>
      </c>
      <c r="K3708" s="1" t="str">
        <f t="shared" si="57"/>
        <v xml:space="preserve"> Pacific Ocean</v>
      </c>
      <c r="L3708" s="1" t="str">
        <f>_xlfn.CONCAT(space_missions[[#This Row],[Company]],"-",space_missions[[#This Row],[Rocket]])</f>
        <v>Sea Launch-Zenit-3 SL</v>
      </c>
      <c r="M3708" s="1">
        <f>YEAR(space_missions[[#This Row],[Date]])</f>
        <v>2013</v>
      </c>
    </row>
    <row r="3709" spans="1:13" x14ac:dyDescent="0.3">
      <c r="A3709" s="1" t="s">
        <v>2338</v>
      </c>
      <c r="B3709" s="1" t="s">
        <v>3179</v>
      </c>
      <c r="C3709" s="2">
        <v>41312</v>
      </c>
      <c r="D3709" s="3">
        <v>0.9</v>
      </c>
      <c r="E3709" s="1" t="s">
        <v>3614</v>
      </c>
      <c r="F3709" s="1" t="s">
        <v>4163</v>
      </c>
      <c r="G3709" s="1" t="s">
        <v>2227</v>
      </c>
      <c r="H3709" s="1" t="s">
        <v>3616</v>
      </c>
      <c r="I3709" s="1" t="s">
        <v>15</v>
      </c>
      <c r="J3709" s="1">
        <f>FIND(", ",space_missions[[#This Row],[Location]])</f>
        <v>6</v>
      </c>
      <c r="K3709" s="1" t="str">
        <f t="shared" si="57"/>
        <v xml:space="preserve"> France</v>
      </c>
      <c r="L3709" s="1" t="str">
        <f>_xlfn.CONCAT(space_missions[[#This Row],[Company]],"-",space_missions[[#This Row],[Rocket]])</f>
        <v>Arianespace-Ariane 5 ECA</v>
      </c>
      <c r="M3709" s="1">
        <f>YEAR(space_missions[[#This Row],[Date]])</f>
        <v>2013</v>
      </c>
    </row>
    <row r="3710" spans="1:13" x14ac:dyDescent="0.3">
      <c r="A3710" s="1" t="s">
        <v>3831</v>
      </c>
      <c r="B3710" s="1" t="s">
        <v>171</v>
      </c>
      <c r="C3710" s="2">
        <v>41316</v>
      </c>
      <c r="D3710" s="3">
        <v>0.75138888888888888</v>
      </c>
      <c r="E3710" s="1" t="s">
        <v>3594</v>
      </c>
      <c r="F3710" s="1" t="s">
        <v>4164</v>
      </c>
      <c r="G3710" s="1" t="s">
        <v>2227</v>
      </c>
      <c r="H3710" s="1" t="s">
        <v>3596</v>
      </c>
      <c r="I3710" s="1" t="s">
        <v>15</v>
      </c>
      <c r="J3710" s="1">
        <f>FIND(", ",space_missions[[#This Row],[Location]])</f>
        <v>7</v>
      </c>
      <c r="K3710" s="1" t="str">
        <f t="shared" si="57"/>
        <v xml:space="preserve"> USA</v>
      </c>
      <c r="L3710" s="1" t="str">
        <f>_xlfn.CONCAT(space_missions[[#This Row],[Company]],"-",space_missions[[#This Row],[Rocket]])</f>
        <v>ULA-Atlas V 401</v>
      </c>
      <c r="M3710" s="1">
        <f>YEAR(space_missions[[#This Row],[Date]])</f>
        <v>2013</v>
      </c>
    </row>
    <row r="3711" spans="1:13" x14ac:dyDescent="0.3">
      <c r="A3711" s="1" t="s">
        <v>2025</v>
      </c>
      <c r="B3711" s="1" t="s">
        <v>2992</v>
      </c>
      <c r="C3711" s="2">
        <v>41330</v>
      </c>
      <c r="D3711" s="3">
        <v>0.52152777777777781</v>
      </c>
      <c r="E3711" s="1" t="s">
        <v>3849</v>
      </c>
      <c r="F3711" s="1" t="s">
        <v>4165</v>
      </c>
      <c r="G3711" s="1" t="s">
        <v>2227</v>
      </c>
      <c r="H3711" s="1" t="s">
        <v>3851</v>
      </c>
      <c r="I3711" s="1" t="s">
        <v>15</v>
      </c>
      <c r="J3711" s="1">
        <f>FIND(", ",space_missions[[#This Row],[Location]])</f>
        <v>17</v>
      </c>
      <c r="K3711" s="1" t="str">
        <f t="shared" si="57"/>
        <v xml:space="preserve"> India</v>
      </c>
      <c r="L3711" s="1" t="str">
        <f>_xlfn.CONCAT(space_missions[[#This Row],[Company]],"-",space_missions[[#This Row],[Rocket]])</f>
        <v>ISRO-PSLV-CA</v>
      </c>
      <c r="M3711" s="1">
        <f>YEAR(space_missions[[#This Row],[Date]])</f>
        <v>2013</v>
      </c>
    </row>
    <row r="3712" spans="1:13" x14ac:dyDescent="0.3">
      <c r="A3712" s="1" t="s">
        <v>3782</v>
      </c>
      <c r="B3712" s="1" t="s">
        <v>464</v>
      </c>
      <c r="C3712" s="2">
        <v>41334</v>
      </c>
      <c r="D3712" s="3">
        <v>0.63194444444444442</v>
      </c>
      <c r="E3712" s="1" t="s">
        <v>4035</v>
      </c>
      <c r="F3712" s="1" t="s">
        <v>4166</v>
      </c>
      <c r="G3712" s="1" t="s">
        <v>13</v>
      </c>
      <c r="H3712" s="1" t="s">
        <v>4037</v>
      </c>
      <c r="I3712" s="1" t="s">
        <v>15</v>
      </c>
      <c r="J3712" s="1">
        <f>FIND(", ",space_missions[[#This Row],[Location]])</f>
        <v>7</v>
      </c>
      <c r="K3712" s="1" t="str">
        <f t="shared" si="57"/>
        <v xml:space="preserve"> USA</v>
      </c>
      <c r="L3712" s="1" t="str">
        <f>_xlfn.CONCAT(space_missions[[#This Row],[Company]],"-",space_missions[[#This Row],[Rocket]])</f>
        <v>SpaceX-Falcon 9 v1.0</v>
      </c>
      <c r="M3712" s="1">
        <f>YEAR(space_missions[[#This Row],[Date]])</f>
        <v>2013</v>
      </c>
    </row>
    <row r="3713" spans="1:13" x14ac:dyDescent="0.3">
      <c r="A3713" s="1" t="s">
        <v>3831</v>
      </c>
      <c r="B3713" s="1" t="s">
        <v>521</v>
      </c>
      <c r="C3713" s="2">
        <v>41352</v>
      </c>
      <c r="D3713" s="3">
        <v>0.88958333333333328</v>
      </c>
      <c r="E3713" s="1" t="s">
        <v>3594</v>
      </c>
      <c r="F3713" s="1" t="s">
        <v>4167</v>
      </c>
      <c r="G3713" s="1" t="s">
        <v>2227</v>
      </c>
      <c r="H3713" s="1" t="s">
        <v>3596</v>
      </c>
      <c r="I3713" s="1" t="s">
        <v>15</v>
      </c>
      <c r="J3713" s="1">
        <f>FIND(", ",space_missions[[#This Row],[Location]])</f>
        <v>7</v>
      </c>
      <c r="K3713" s="1" t="str">
        <f t="shared" si="57"/>
        <v xml:space="preserve"> USA</v>
      </c>
      <c r="L3713" s="1" t="str">
        <f>_xlfn.CONCAT(space_missions[[#This Row],[Company]],"-",space_missions[[#This Row],[Rocket]])</f>
        <v>ULA-Atlas V 401</v>
      </c>
      <c r="M3713" s="1">
        <f>YEAR(space_missions[[#This Row],[Date]])</f>
        <v>2013</v>
      </c>
    </row>
    <row r="3714" spans="1:13" x14ac:dyDescent="0.3">
      <c r="A3714" s="1" t="s">
        <v>2740</v>
      </c>
      <c r="B3714" s="1" t="s">
        <v>3135</v>
      </c>
      <c r="C3714" s="2">
        <v>41385</v>
      </c>
      <c r="D3714" s="3">
        <v>0.875</v>
      </c>
      <c r="E3714" s="1" t="s">
        <v>4168</v>
      </c>
      <c r="F3714" s="1" t="s">
        <v>4169</v>
      </c>
      <c r="G3714" s="1" t="s">
        <v>13</v>
      </c>
      <c r="H3714" s="1" t="s">
        <v>4114</v>
      </c>
      <c r="I3714" s="1" t="s">
        <v>15</v>
      </c>
      <c r="J3714" s="1">
        <f>FIND(", ",space_missions[[#This Row],[Location]])</f>
        <v>6</v>
      </c>
      <c r="K3714" s="1" t="str">
        <f t="shared" ref="K3714:K3777" si="58">RIGHT(B3714,LEN(B3714)-FIND("*",SUBSTITUTE(B3714,", ","*",LEN(B3714)-LEN(SUBSTITUTE(B3714,", ","*")))))</f>
        <v xml:space="preserve"> USA</v>
      </c>
      <c r="L3714" s="1" t="str">
        <f>_xlfn.CONCAT(space_missions[[#This Row],[Company]],"-",space_missions[[#This Row],[Rocket]])</f>
        <v>Northrop-Antares 110</v>
      </c>
      <c r="M3714" s="1">
        <f>YEAR(space_missions[[#This Row],[Date]])</f>
        <v>2013</v>
      </c>
    </row>
    <row r="3715" spans="1:13" x14ac:dyDescent="0.3">
      <c r="A3715" s="1" t="s">
        <v>2338</v>
      </c>
      <c r="B3715" s="1" t="s">
        <v>2044</v>
      </c>
      <c r="C3715" s="2">
        <v>41401</v>
      </c>
      <c r="D3715" s="3">
        <v>8.7499999999999994E-2</v>
      </c>
      <c r="E3715" s="1" t="s">
        <v>4118</v>
      </c>
      <c r="F3715" s="1" t="s">
        <v>4170</v>
      </c>
      <c r="G3715" s="1" t="s">
        <v>2227</v>
      </c>
      <c r="H3715" s="1" t="s">
        <v>4120</v>
      </c>
      <c r="I3715" s="1" t="s">
        <v>15</v>
      </c>
      <c r="J3715" s="1">
        <f>FIND(", ",space_missions[[#This Row],[Location]])</f>
        <v>12</v>
      </c>
      <c r="K3715" s="1" t="str">
        <f t="shared" si="58"/>
        <v xml:space="preserve"> France</v>
      </c>
      <c r="L3715" s="1" t="str">
        <f>_xlfn.CONCAT(space_missions[[#This Row],[Company]],"-",space_missions[[#This Row],[Rocket]])</f>
        <v>Arianespace-Vega</v>
      </c>
      <c r="M3715" s="1">
        <f>YEAR(space_missions[[#This Row],[Date]])</f>
        <v>2013</v>
      </c>
    </row>
    <row r="3716" spans="1:13" x14ac:dyDescent="0.3">
      <c r="A3716" s="1" t="s">
        <v>3831</v>
      </c>
      <c r="B3716" s="1" t="s">
        <v>521</v>
      </c>
      <c r="C3716" s="2">
        <v>41409</v>
      </c>
      <c r="D3716" s="3">
        <v>0.90138888888888891</v>
      </c>
      <c r="E3716" s="1" t="s">
        <v>3594</v>
      </c>
      <c r="F3716" s="1" t="s">
        <v>4171</v>
      </c>
      <c r="G3716" s="1" t="s">
        <v>2227</v>
      </c>
      <c r="H3716" s="1" t="s">
        <v>3596</v>
      </c>
      <c r="I3716" s="1" t="s">
        <v>15</v>
      </c>
      <c r="J3716" s="1">
        <f>FIND(", ",space_missions[[#This Row],[Location]])</f>
        <v>7</v>
      </c>
      <c r="K3716" s="1" t="str">
        <f t="shared" si="58"/>
        <v xml:space="preserve"> USA</v>
      </c>
      <c r="L3716" s="1" t="str">
        <f>_xlfn.CONCAT(space_missions[[#This Row],[Company]],"-",space_missions[[#This Row],[Rocket]])</f>
        <v>ULA-Atlas V 401</v>
      </c>
      <c r="M3716" s="1">
        <f>YEAR(space_missions[[#This Row],[Date]])</f>
        <v>2013</v>
      </c>
    </row>
    <row r="3717" spans="1:13" x14ac:dyDescent="0.3">
      <c r="A3717" s="1" t="s">
        <v>3831</v>
      </c>
      <c r="B3717" s="1" t="s">
        <v>372</v>
      </c>
      <c r="C3717" s="2">
        <v>41419</v>
      </c>
      <c r="D3717" s="3">
        <v>1.8749999999999999E-2</v>
      </c>
      <c r="E3717" s="1" t="s">
        <v>4011</v>
      </c>
      <c r="F3717" s="1" t="s">
        <v>4172</v>
      </c>
      <c r="G3717" s="1" t="s">
        <v>13</v>
      </c>
      <c r="H3717" s="1" t="s">
        <v>14</v>
      </c>
      <c r="I3717" s="1" t="s">
        <v>15</v>
      </c>
      <c r="J3717" s="1">
        <f>FIND(", ",space_missions[[#This Row],[Location]])</f>
        <v>8</v>
      </c>
      <c r="K3717" s="1" t="str">
        <f t="shared" si="58"/>
        <v xml:space="preserve"> USA</v>
      </c>
      <c r="L3717" s="1" t="str">
        <f>_xlfn.CONCAT(space_missions[[#This Row],[Company]],"-",space_missions[[#This Row],[Rocket]])</f>
        <v>ULA-Delta IV Medium+ (5,4)</v>
      </c>
      <c r="M3717" s="1">
        <f>YEAR(space_missions[[#This Row],[Date]])</f>
        <v>2013</v>
      </c>
    </row>
    <row r="3718" spans="1:13" x14ac:dyDescent="0.3">
      <c r="A3718" s="1" t="s">
        <v>2338</v>
      </c>
      <c r="B3718" s="1" t="s">
        <v>3179</v>
      </c>
      <c r="C3718" s="2">
        <v>41430</v>
      </c>
      <c r="D3718" s="3">
        <v>0.91111111111111109</v>
      </c>
      <c r="E3718" s="1" t="s">
        <v>3899</v>
      </c>
      <c r="F3718" s="1" t="s">
        <v>4173</v>
      </c>
      <c r="G3718" s="1" t="s">
        <v>13</v>
      </c>
      <c r="H3718" s="1" t="s">
        <v>14</v>
      </c>
      <c r="I3718" s="1" t="s">
        <v>15</v>
      </c>
      <c r="J3718" s="1">
        <f>FIND(", ",space_missions[[#This Row],[Location]])</f>
        <v>6</v>
      </c>
      <c r="K3718" s="1" t="str">
        <f t="shared" si="58"/>
        <v xml:space="preserve"> France</v>
      </c>
      <c r="L3718" s="1" t="str">
        <f>_xlfn.CONCAT(space_missions[[#This Row],[Company]],"-",space_missions[[#This Row],[Rocket]])</f>
        <v>Arianespace-Ariane 5 ES</v>
      </c>
      <c r="M3718" s="1">
        <f>YEAR(space_missions[[#This Row],[Date]])</f>
        <v>2013</v>
      </c>
    </row>
    <row r="3719" spans="1:13" x14ac:dyDescent="0.3">
      <c r="A3719" s="1" t="s">
        <v>973</v>
      </c>
      <c r="B3719" s="1" t="s">
        <v>3434</v>
      </c>
      <c r="C3719" s="2">
        <v>41436</v>
      </c>
      <c r="D3719" s="3">
        <v>0.40138888888888891</v>
      </c>
      <c r="E3719" s="1" t="s">
        <v>3940</v>
      </c>
      <c r="F3719" s="1" t="s">
        <v>4174</v>
      </c>
      <c r="G3719" s="1" t="s">
        <v>2227</v>
      </c>
      <c r="H3719" s="1" t="s">
        <v>14</v>
      </c>
      <c r="I3719" s="1" t="s">
        <v>15</v>
      </c>
      <c r="J3719" s="1">
        <f>FIND(", ",space_missions[[#This Row],[Location]])</f>
        <v>17</v>
      </c>
      <c r="K3719" s="1" t="str">
        <f t="shared" si="58"/>
        <v xml:space="preserve"> China</v>
      </c>
      <c r="L3719" s="1" t="str">
        <f>_xlfn.CONCAT(space_missions[[#This Row],[Company]],"-",space_missions[[#This Row],[Rocket]])</f>
        <v>CASC-Long March 2F/G</v>
      </c>
      <c r="M3719" s="1">
        <f>YEAR(space_missions[[#This Row],[Date]])</f>
        <v>2013</v>
      </c>
    </row>
    <row r="3720" spans="1:13" x14ac:dyDescent="0.3">
      <c r="A3720" s="1" t="s">
        <v>2338</v>
      </c>
      <c r="B3720" s="1" t="s">
        <v>4100</v>
      </c>
      <c r="C3720" s="2">
        <v>41450</v>
      </c>
      <c r="D3720" s="3">
        <v>0.81041666666666667</v>
      </c>
      <c r="E3720" s="1" t="s">
        <v>4101</v>
      </c>
      <c r="F3720" s="1" t="s">
        <v>4175</v>
      </c>
      <c r="G3720" s="1" t="s">
        <v>2227</v>
      </c>
      <c r="H3720" s="1" t="s">
        <v>4103</v>
      </c>
      <c r="I3720" s="1" t="s">
        <v>15</v>
      </c>
      <c r="J3720" s="1">
        <f>FIND(", ",space_missions[[#This Row],[Location]])</f>
        <v>4</v>
      </c>
      <c r="K3720" s="1" t="str">
        <f t="shared" si="58"/>
        <v xml:space="preserve"> France</v>
      </c>
      <c r="L3720" s="1" t="str">
        <f>_xlfn.CONCAT(space_missions[[#This Row],[Company]],"-",space_missions[[#This Row],[Rocket]])</f>
        <v>Arianespace-Soyuz ST-B/Fregat-MT</v>
      </c>
      <c r="M3720" s="1">
        <f>YEAR(space_missions[[#This Row],[Date]])</f>
        <v>2013</v>
      </c>
    </row>
    <row r="3721" spans="1:13" x14ac:dyDescent="0.3">
      <c r="A3721" s="1" t="s">
        <v>2882</v>
      </c>
      <c r="B3721" s="1" t="s">
        <v>3680</v>
      </c>
      <c r="C3721" s="2">
        <v>41452</v>
      </c>
      <c r="D3721" s="3">
        <v>0.70347222222222228</v>
      </c>
      <c r="E3721" s="1" t="s">
        <v>3681</v>
      </c>
      <c r="F3721" s="1" t="s">
        <v>4176</v>
      </c>
      <c r="G3721" s="1" t="s">
        <v>13</v>
      </c>
      <c r="H3721" s="1" t="s">
        <v>14</v>
      </c>
      <c r="I3721" s="1" t="s">
        <v>15</v>
      </c>
      <c r="J3721" s="1">
        <f>FIND(", ",space_missions[[#This Row],[Location]])</f>
        <v>12</v>
      </c>
      <c r="K3721" s="1" t="str">
        <f t="shared" si="58"/>
        <v xml:space="preserve"> Kazakhstan</v>
      </c>
      <c r="L3721" s="1" t="str">
        <f>_xlfn.CONCAT(space_missions[[#This Row],[Company]],"-",space_missions[[#This Row],[Rocket]])</f>
        <v>VKS RF-Strela</v>
      </c>
      <c r="M3721" s="1">
        <f>YEAR(space_missions[[#This Row],[Date]])</f>
        <v>2013</v>
      </c>
    </row>
    <row r="3722" spans="1:13" x14ac:dyDescent="0.3">
      <c r="A3722" s="1" t="s">
        <v>2740</v>
      </c>
      <c r="B3722" s="1" t="s">
        <v>3042</v>
      </c>
      <c r="C3722" s="2">
        <v>41453</v>
      </c>
      <c r="D3722" s="3">
        <v>0.10208333333333333</v>
      </c>
      <c r="E3722" s="1" t="s">
        <v>3043</v>
      </c>
      <c r="F3722" s="1" t="s">
        <v>4177</v>
      </c>
      <c r="G3722" s="1" t="s">
        <v>2227</v>
      </c>
      <c r="H3722" s="1" t="s">
        <v>2744</v>
      </c>
      <c r="I3722" s="1" t="s">
        <v>15</v>
      </c>
      <c r="J3722" s="1">
        <f>FIND(", ",space_missions[[#This Row],[Location]])</f>
        <v>10</v>
      </c>
      <c r="K3722" s="1" t="str">
        <f t="shared" si="58"/>
        <v xml:space="preserve"> USA</v>
      </c>
      <c r="L3722" s="1" t="str">
        <f>_xlfn.CONCAT(space_missions[[#This Row],[Company]],"-",space_missions[[#This Row],[Rocket]])</f>
        <v>Northrop-Pegasus XL</v>
      </c>
      <c r="M3722" s="1">
        <f>YEAR(space_missions[[#This Row],[Date]])</f>
        <v>2013</v>
      </c>
    </row>
    <row r="3723" spans="1:13" x14ac:dyDescent="0.3">
      <c r="A3723" s="1" t="s">
        <v>2025</v>
      </c>
      <c r="B3723" s="1" t="s">
        <v>2992</v>
      </c>
      <c r="C3723" s="2">
        <v>41456</v>
      </c>
      <c r="D3723" s="3">
        <v>0.75763888888888886</v>
      </c>
      <c r="E3723" s="1" t="s">
        <v>3945</v>
      </c>
      <c r="F3723" s="1" t="s">
        <v>4178</v>
      </c>
      <c r="G3723" s="1" t="s">
        <v>2227</v>
      </c>
      <c r="H3723" s="1" t="s">
        <v>3947</v>
      </c>
      <c r="I3723" s="1" t="s">
        <v>15</v>
      </c>
      <c r="J3723" s="1">
        <f>FIND(", ",space_missions[[#This Row],[Location]])</f>
        <v>17</v>
      </c>
      <c r="K3723" s="1" t="str">
        <f t="shared" si="58"/>
        <v xml:space="preserve"> India</v>
      </c>
      <c r="L3723" s="1" t="str">
        <f>_xlfn.CONCAT(space_missions[[#This Row],[Company]],"-",space_missions[[#This Row],[Rocket]])</f>
        <v>ISRO-PSLV-XL</v>
      </c>
      <c r="M3723" s="1">
        <f>YEAR(space_missions[[#This Row],[Date]])</f>
        <v>2013</v>
      </c>
    </row>
    <row r="3724" spans="1:13" x14ac:dyDescent="0.3">
      <c r="A3724" s="1" t="s">
        <v>2882</v>
      </c>
      <c r="B3724" s="1" t="s">
        <v>473</v>
      </c>
      <c r="C3724" s="2">
        <v>41457</v>
      </c>
      <c r="D3724" s="3">
        <v>0.10972222222222222</v>
      </c>
      <c r="E3724" s="1" t="s">
        <v>4179</v>
      </c>
      <c r="F3724" s="1" t="s">
        <v>4180</v>
      </c>
      <c r="G3724" s="1" t="s">
        <v>2227</v>
      </c>
      <c r="H3724" s="1" t="s">
        <v>4181</v>
      </c>
      <c r="I3724" s="1" t="s">
        <v>21</v>
      </c>
      <c r="J3724" s="1">
        <f>FIND(", ",space_missions[[#This Row],[Location]])</f>
        <v>11</v>
      </c>
      <c r="K3724" s="1" t="str">
        <f t="shared" si="58"/>
        <v xml:space="preserve"> Kazakhstan</v>
      </c>
      <c r="L3724" s="1" t="str">
        <f>_xlfn.CONCAT(space_missions[[#This Row],[Company]],"-",space_missions[[#This Row],[Rocket]])</f>
        <v>VKS RF-Proton-M/DM-3</v>
      </c>
      <c r="M3724" s="1">
        <f>YEAR(space_missions[[#This Row],[Date]])</f>
        <v>2013</v>
      </c>
    </row>
    <row r="3725" spans="1:13" x14ac:dyDescent="0.3">
      <c r="A3725" s="1" t="s">
        <v>3831</v>
      </c>
      <c r="B3725" s="1" t="s">
        <v>521</v>
      </c>
      <c r="C3725" s="2">
        <v>41474</v>
      </c>
      <c r="D3725" s="3">
        <v>0.54166666666666663</v>
      </c>
      <c r="E3725" s="1" t="s">
        <v>3774</v>
      </c>
      <c r="F3725" s="1" t="s">
        <v>4182</v>
      </c>
      <c r="G3725" s="1" t="s">
        <v>2227</v>
      </c>
      <c r="H3725" s="1" t="s">
        <v>3776</v>
      </c>
      <c r="I3725" s="1" t="s">
        <v>15</v>
      </c>
      <c r="J3725" s="1">
        <f>FIND(", ",space_missions[[#This Row],[Location]])</f>
        <v>7</v>
      </c>
      <c r="K3725" s="1" t="str">
        <f t="shared" si="58"/>
        <v xml:space="preserve"> USA</v>
      </c>
      <c r="L3725" s="1" t="str">
        <f>_xlfn.CONCAT(space_missions[[#This Row],[Company]],"-",space_missions[[#This Row],[Rocket]])</f>
        <v>ULA-Atlas V 551</v>
      </c>
      <c r="M3725" s="1">
        <f>YEAR(space_missions[[#This Row],[Date]])</f>
        <v>2013</v>
      </c>
    </row>
    <row r="3726" spans="1:13" x14ac:dyDescent="0.3">
      <c r="A3726" s="1" t="s">
        <v>2338</v>
      </c>
      <c r="B3726" s="1" t="s">
        <v>3179</v>
      </c>
      <c r="C3726" s="2">
        <v>41480</v>
      </c>
      <c r="D3726" s="3">
        <v>0.82916666666666672</v>
      </c>
      <c r="E3726" s="1" t="s">
        <v>3614</v>
      </c>
      <c r="F3726" s="1" t="s">
        <v>4183</v>
      </c>
      <c r="G3726" s="1" t="s">
        <v>2227</v>
      </c>
      <c r="H3726" s="1" t="s">
        <v>3616</v>
      </c>
      <c r="I3726" s="1" t="s">
        <v>15</v>
      </c>
      <c r="J3726" s="1">
        <f>FIND(", ",space_missions[[#This Row],[Location]])</f>
        <v>6</v>
      </c>
      <c r="K3726" s="1" t="str">
        <f t="shared" si="58"/>
        <v xml:space="preserve"> France</v>
      </c>
      <c r="L3726" s="1" t="str">
        <f>_xlfn.CONCAT(space_missions[[#This Row],[Company]],"-",space_missions[[#This Row],[Rocket]])</f>
        <v>Arianespace-Ariane 5 ECA</v>
      </c>
      <c r="M3726" s="1">
        <f>YEAR(space_missions[[#This Row],[Date]])</f>
        <v>2013</v>
      </c>
    </row>
    <row r="3727" spans="1:13" x14ac:dyDescent="0.3">
      <c r="A3727" s="1" t="s">
        <v>1620</v>
      </c>
      <c r="B3727" s="1" t="s">
        <v>3994</v>
      </c>
      <c r="C3727" s="2">
        <v>41489</v>
      </c>
      <c r="D3727" s="3">
        <v>0.82499999999999996</v>
      </c>
      <c r="E3727" s="1" t="s">
        <v>3995</v>
      </c>
      <c r="F3727" s="1" t="s">
        <v>4184</v>
      </c>
      <c r="G3727" s="1" t="s">
        <v>13</v>
      </c>
      <c r="H3727" s="1" t="s">
        <v>3997</v>
      </c>
      <c r="I3727" s="1" t="s">
        <v>15</v>
      </c>
      <c r="J3727" s="1">
        <f>FIND(", ",space_missions[[#This Row],[Location]])</f>
        <v>6</v>
      </c>
      <c r="K3727" s="1" t="str">
        <f t="shared" si="58"/>
        <v xml:space="preserve"> Japan</v>
      </c>
      <c r="L3727" s="1" t="str">
        <f>_xlfn.CONCAT(space_missions[[#This Row],[Company]],"-",space_missions[[#This Row],[Rocket]])</f>
        <v>MHI-H-IIB</v>
      </c>
      <c r="M3727" s="1">
        <f>YEAR(space_missions[[#This Row],[Date]])</f>
        <v>2013</v>
      </c>
    </row>
    <row r="3728" spans="1:13" x14ac:dyDescent="0.3">
      <c r="A3728" s="1" t="s">
        <v>3831</v>
      </c>
      <c r="B3728" s="1" t="s">
        <v>372</v>
      </c>
      <c r="C3728" s="2">
        <v>41494</v>
      </c>
      <c r="D3728" s="3">
        <v>2.013888888888889E-2</v>
      </c>
      <c r="E3728" s="1" t="s">
        <v>4011</v>
      </c>
      <c r="F3728" s="1" t="s">
        <v>4185</v>
      </c>
      <c r="G3728" s="1" t="s">
        <v>13</v>
      </c>
      <c r="H3728" s="1" t="s">
        <v>14</v>
      </c>
      <c r="I3728" s="1" t="s">
        <v>15</v>
      </c>
      <c r="J3728" s="1">
        <f>FIND(", ",space_missions[[#This Row],[Location]])</f>
        <v>8</v>
      </c>
      <c r="K3728" s="1" t="str">
        <f t="shared" si="58"/>
        <v xml:space="preserve"> USA</v>
      </c>
      <c r="L3728" s="1" t="str">
        <f>_xlfn.CONCAT(space_missions[[#This Row],[Company]],"-",space_missions[[#This Row],[Rocket]])</f>
        <v>ULA-Delta IV Medium+ (5,4)</v>
      </c>
      <c r="M3728" s="1">
        <f>YEAR(space_missions[[#This Row],[Date]])</f>
        <v>2013</v>
      </c>
    </row>
    <row r="3729" spans="1:13" x14ac:dyDescent="0.3">
      <c r="A3729" s="1" t="s">
        <v>3393</v>
      </c>
      <c r="B3729" s="1" t="s">
        <v>3807</v>
      </c>
      <c r="C3729" s="2">
        <v>41508</v>
      </c>
      <c r="D3729" s="3">
        <v>0.61041666666666672</v>
      </c>
      <c r="E3729" s="1" t="s">
        <v>3395</v>
      </c>
      <c r="F3729" s="1" t="s">
        <v>4186</v>
      </c>
      <c r="G3729" s="1" t="s">
        <v>13</v>
      </c>
      <c r="H3729" s="1" t="s">
        <v>3397</v>
      </c>
      <c r="I3729" s="1" t="s">
        <v>15</v>
      </c>
      <c r="J3729" s="1">
        <f>FIND(", ",space_missions[[#This Row],[Location]])</f>
        <v>12</v>
      </c>
      <c r="K3729" s="1" t="str">
        <f t="shared" si="58"/>
        <v xml:space="preserve"> Russia</v>
      </c>
      <c r="L3729" s="1" t="str">
        <f>_xlfn.CONCAT(space_missions[[#This Row],[Company]],"-",space_missions[[#This Row],[Rocket]])</f>
        <v>Kosmotras-Dnepr</v>
      </c>
      <c r="M3729" s="1">
        <f>YEAR(space_missions[[#This Row],[Date]])</f>
        <v>2013</v>
      </c>
    </row>
    <row r="3730" spans="1:13" x14ac:dyDescent="0.3">
      <c r="A3730" s="1" t="s">
        <v>3831</v>
      </c>
      <c r="B3730" s="1" t="s">
        <v>3121</v>
      </c>
      <c r="C3730" s="2">
        <v>41514</v>
      </c>
      <c r="D3730" s="3">
        <v>0.75208333333333333</v>
      </c>
      <c r="E3730" s="1" t="s">
        <v>3727</v>
      </c>
      <c r="F3730" s="1" t="s">
        <v>4187</v>
      </c>
      <c r="G3730" s="1" t="s">
        <v>2227</v>
      </c>
      <c r="H3730" s="1" t="s">
        <v>3729</v>
      </c>
      <c r="I3730" s="1" t="s">
        <v>15</v>
      </c>
      <c r="J3730" s="1">
        <f>FIND(", ",space_missions[[#This Row],[Location]])</f>
        <v>6</v>
      </c>
      <c r="K3730" s="1" t="str">
        <f t="shared" si="58"/>
        <v xml:space="preserve"> USA</v>
      </c>
      <c r="L3730" s="1" t="str">
        <f>_xlfn.CONCAT(space_missions[[#This Row],[Company]],"-",space_missions[[#This Row],[Rocket]])</f>
        <v>ULA-Delta IV Heavy</v>
      </c>
      <c r="M3730" s="1">
        <f>YEAR(space_missions[[#This Row],[Date]])</f>
        <v>2013</v>
      </c>
    </row>
    <row r="3731" spans="1:13" x14ac:dyDescent="0.3">
      <c r="A3731" s="1" t="s">
        <v>2338</v>
      </c>
      <c r="B3731" s="1" t="s">
        <v>3179</v>
      </c>
      <c r="C3731" s="2">
        <v>41515</v>
      </c>
      <c r="D3731" s="3">
        <v>0.85416666666666663</v>
      </c>
      <c r="E3731" s="1" t="s">
        <v>3614</v>
      </c>
      <c r="F3731" s="1" t="s">
        <v>4188</v>
      </c>
      <c r="G3731" s="1" t="s">
        <v>2227</v>
      </c>
      <c r="H3731" s="1" t="s">
        <v>3616</v>
      </c>
      <c r="I3731" s="1" t="s">
        <v>15</v>
      </c>
      <c r="J3731" s="1">
        <f>FIND(", ",space_missions[[#This Row],[Location]])</f>
        <v>6</v>
      </c>
      <c r="K3731" s="1" t="str">
        <f t="shared" si="58"/>
        <v xml:space="preserve"> France</v>
      </c>
      <c r="L3731" s="1" t="str">
        <f>_xlfn.CONCAT(space_missions[[#This Row],[Company]],"-",space_missions[[#This Row],[Rocket]])</f>
        <v>Arianespace-Ariane 5 ECA</v>
      </c>
      <c r="M3731" s="1">
        <f>YEAR(space_missions[[#This Row],[Date]])</f>
        <v>2013</v>
      </c>
    </row>
    <row r="3732" spans="1:13" x14ac:dyDescent="0.3">
      <c r="A3732" s="1" t="s">
        <v>3913</v>
      </c>
      <c r="B3732" s="1" t="s">
        <v>2404</v>
      </c>
      <c r="C3732" s="2">
        <v>41517</v>
      </c>
      <c r="D3732" s="3">
        <v>0.83680555555555558</v>
      </c>
      <c r="E3732" s="1" t="s">
        <v>3914</v>
      </c>
      <c r="F3732" s="1" t="s">
        <v>4189</v>
      </c>
      <c r="G3732" s="1" t="s">
        <v>13</v>
      </c>
      <c r="H3732" s="1" t="s">
        <v>14</v>
      </c>
      <c r="I3732" s="1" t="s">
        <v>15</v>
      </c>
      <c r="J3732" s="1">
        <f>FIND(", ",space_missions[[#This Row],[Location]])</f>
        <v>10</v>
      </c>
      <c r="K3732" s="1" t="str">
        <f t="shared" si="58"/>
        <v xml:space="preserve"> Kazakhstan</v>
      </c>
      <c r="L3732" s="1" t="str">
        <f>_xlfn.CONCAT(space_missions[[#This Row],[Company]],"-",space_missions[[#This Row],[Rocket]])</f>
        <v>Land Launch-Zenit-3 SLB</v>
      </c>
      <c r="M3732" s="1">
        <f>YEAR(space_missions[[#This Row],[Date]])</f>
        <v>2013</v>
      </c>
    </row>
    <row r="3733" spans="1:13" x14ac:dyDescent="0.3">
      <c r="A3733" s="1" t="s">
        <v>2740</v>
      </c>
      <c r="B3733" s="1" t="s">
        <v>3833</v>
      </c>
      <c r="C3733" s="2">
        <v>41524</v>
      </c>
      <c r="D3733" s="3">
        <v>0.14374999999999999</v>
      </c>
      <c r="E3733" s="1" t="s">
        <v>4190</v>
      </c>
      <c r="F3733" s="1" t="s">
        <v>4191</v>
      </c>
      <c r="G3733" s="1" t="s">
        <v>2227</v>
      </c>
      <c r="H3733" s="1" t="s">
        <v>4192</v>
      </c>
      <c r="I3733" s="1" t="s">
        <v>15</v>
      </c>
      <c r="J3733" s="1">
        <f>FIND(", ",space_missions[[#This Row],[Location]])</f>
        <v>6</v>
      </c>
      <c r="K3733" s="1" t="str">
        <f t="shared" si="58"/>
        <v xml:space="preserve"> USA</v>
      </c>
      <c r="L3733" s="1" t="str">
        <f>_xlfn.CONCAT(space_missions[[#This Row],[Company]],"-",space_missions[[#This Row],[Rocket]])</f>
        <v>Northrop-Minotaur V</v>
      </c>
      <c r="M3733" s="1">
        <f>YEAR(space_missions[[#This Row],[Date]])</f>
        <v>2013</v>
      </c>
    </row>
    <row r="3734" spans="1:13" x14ac:dyDescent="0.3">
      <c r="A3734" s="1" t="s">
        <v>2882</v>
      </c>
      <c r="B3734" s="1" t="s">
        <v>661</v>
      </c>
      <c r="C3734" s="2">
        <v>41528</v>
      </c>
      <c r="D3734" s="3">
        <v>0.97430555555555554</v>
      </c>
      <c r="E3734" s="1" t="s">
        <v>3470</v>
      </c>
      <c r="F3734" s="1" t="s">
        <v>4193</v>
      </c>
      <c r="G3734" s="1" t="s">
        <v>13</v>
      </c>
      <c r="H3734" s="1" t="s">
        <v>3472</v>
      </c>
      <c r="I3734" s="1" t="s">
        <v>15</v>
      </c>
      <c r="J3734" s="1">
        <f>FIND(", ",space_missions[[#This Row],[Location]])</f>
        <v>11</v>
      </c>
      <c r="K3734" s="1" t="str">
        <f t="shared" si="58"/>
        <v xml:space="preserve"> Russia</v>
      </c>
      <c r="L3734" s="1" t="str">
        <f>_xlfn.CONCAT(space_missions[[#This Row],[Company]],"-",space_missions[[#This Row],[Rocket]])</f>
        <v>VKS RF-Rokot/Briz KM</v>
      </c>
      <c r="M3734" s="1">
        <f>YEAR(space_missions[[#This Row],[Date]])</f>
        <v>2013</v>
      </c>
    </row>
    <row r="3735" spans="1:13" x14ac:dyDescent="0.3">
      <c r="A3735" s="1" t="s">
        <v>2740</v>
      </c>
      <c r="B3735" s="1" t="s">
        <v>3135</v>
      </c>
      <c r="C3735" s="2">
        <v>41530</v>
      </c>
      <c r="D3735" s="3">
        <v>0.62361111111111112</v>
      </c>
      <c r="E3735" s="1" t="s">
        <v>4168</v>
      </c>
      <c r="F3735" s="1" t="s">
        <v>4194</v>
      </c>
      <c r="G3735" s="1" t="s">
        <v>13</v>
      </c>
      <c r="H3735" s="1" t="s">
        <v>4114</v>
      </c>
      <c r="I3735" s="1" t="s">
        <v>15</v>
      </c>
      <c r="J3735" s="1">
        <f>FIND(", ",space_missions[[#This Row],[Location]])</f>
        <v>6</v>
      </c>
      <c r="K3735" s="1" t="str">
        <f t="shared" si="58"/>
        <v xml:space="preserve"> USA</v>
      </c>
      <c r="L3735" s="1" t="str">
        <f>_xlfn.CONCAT(space_missions[[#This Row],[Company]],"-",space_missions[[#This Row],[Rocket]])</f>
        <v>Northrop-Antares 110</v>
      </c>
      <c r="M3735" s="1">
        <f>YEAR(space_missions[[#This Row],[Date]])</f>
        <v>2013</v>
      </c>
    </row>
    <row r="3736" spans="1:13" x14ac:dyDescent="0.3">
      <c r="A3736" s="1" t="s">
        <v>4195</v>
      </c>
      <c r="B3736" s="1" t="s">
        <v>1058</v>
      </c>
      <c r="C3736" s="2">
        <v>41531</v>
      </c>
      <c r="D3736" s="3">
        <v>0.20833333333333334</v>
      </c>
      <c r="E3736" s="1" t="s">
        <v>4196</v>
      </c>
      <c r="F3736" s="1" t="s">
        <v>4197</v>
      </c>
      <c r="G3736" s="1" t="s">
        <v>13</v>
      </c>
      <c r="H3736" s="1" t="s">
        <v>14</v>
      </c>
      <c r="I3736" s="1" t="s">
        <v>15</v>
      </c>
      <c r="J3736" s="1">
        <f>FIND(", ",space_missions[[#This Row],[Location]])</f>
        <v>7</v>
      </c>
      <c r="K3736" s="1" t="str">
        <f t="shared" si="58"/>
        <v xml:space="preserve"> Japan</v>
      </c>
      <c r="L3736" s="1" t="str">
        <f>_xlfn.CONCAT(space_missions[[#This Row],[Company]],"-",space_missions[[#This Row],[Rocket]])</f>
        <v>JAXA-Epsilon Demo</v>
      </c>
      <c r="M3736" s="1">
        <f>YEAR(space_missions[[#This Row],[Date]])</f>
        <v>2013</v>
      </c>
    </row>
    <row r="3737" spans="1:13" x14ac:dyDescent="0.3">
      <c r="A3737" s="1" t="s">
        <v>3831</v>
      </c>
      <c r="B3737" s="1" t="s">
        <v>521</v>
      </c>
      <c r="C3737" s="2">
        <v>41535</v>
      </c>
      <c r="D3737" s="3">
        <v>0.34027777777777779</v>
      </c>
      <c r="E3737" s="1" t="s">
        <v>4045</v>
      </c>
      <c r="F3737" s="1" t="s">
        <v>4198</v>
      </c>
      <c r="G3737" s="1" t="s">
        <v>2227</v>
      </c>
      <c r="H3737" s="1" t="s">
        <v>4047</v>
      </c>
      <c r="I3737" s="1" t="s">
        <v>15</v>
      </c>
      <c r="J3737" s="1">
        <f>FIND(", ",space_missions[[#This Row],[Location]])</f>
        <v>7</v>
      </c>
      <c r="K3737" s="1" t="str">
        <f t="shared" si="58"/>
        <v xml:space="preserve"> USA</v>
      </c>
      <c r="L3737" s="1" t="str">
        <f>_xlfn.CONCAT(space_missions[[#This Row],[Company]],"-",space_missions[[#This Row],[Rocket]])</f>
        <v>ULA-Atlas V 531</v>
      </c>
      <c r="M3737" s="1">
        <f>YEAR(space_missions[[#This Row],[Date]])</f>
        <v>2013</v>
      </c>
    </row>
    <row r="3738" spans="1:13" x14ac:dyDescent="0.3">
      <c r="A3738" s="1" t="s">
        <v>3601</v>
      </c>
      <c r="B3738" s="1" t="s">
        <v>4199</v>
      </c>
      <c r="C3738" s="2">
        <v>41542</v>
      </c>
      <c r="D3738" s="3">
        <v>0.19236111111111112</v>
      </c>
      <c r="E3738" s="1" t="s">
        <v>4200</v>
      </c>
      <c r="F3738" s="1" t="s">
        <v>4200</v>
      </c>
      <c r="G3738" s="1" t="s">
        <v>13</v>
      </c>
      <c r="H3738" s="1" t="s">
        <v>14</v>
      </c>
      <c r="I3738" s="1" t="s">
        <v>15</v>
      </c>
      <c r="J3738" s="1">
        <f>FIND(", ",space_missions[[#This Row],[Location]])</f>
        <v>32</v>
      </c>
      <c r="K3738" s="1" t="str">
        <f t="shared" si="58"/>
        <v xml:space="preserve"> China</v>
      </c>
      <c r="L3738" s="1" t="str">
        <f>_xlfn.CONCAT(space_missions[[#This Row],[Company]],"-",space_missions[[#This Row],[Rocket]])</f>
        <v>CASIC-Kuaizhou 1</v>
      </c>
      <c r="M3738" s="1">
        <f>YEAR(space_missions[[#This Row],[Date]])</f>
        <v>2013</v>
      </c>
    </row>
    <row r="3739" spans="1:13" x14ac:dyDescent="0.3">
      <c r="A3739" s="1" t="s">
        <v>3782</v>
      </c>
      <c r="B3739" s="1" t="s">
        <v>388</v>
      </c>
      <c r="C3739" s="2">
        <v>41546</v>
      </c>
      <c r="D3739" s="3">
        <v>0.66666666666666663</v>
      </c>
      <c r="E3739" s="1" t="s">
        <v>4201</v>
      </c>
      <c r="F3739" s="1" t="s">
        <v>4202</v>
      </c>
      <c r="G3739" s="1" t="s">
        <v>13</v>
      </c>
      <c r="H3739" s="1" t="s">
        <v>4203</v>
      </c>
      <c r="I3739" s="1" t="s">
        <v>15</v>
      </c>
      <c r="J3739" s="1">
        <f>FIND(", ",space_missions[[#This Row],[Location]])</f>
        <v>7</v>
      </c>
      <c r="K3739" s="1" t="str">
        <f t="shared" si="58"/>
        <v xml:space="preserve"> USA</v>
      </c>
      <c r="L3739" s="1" t="str">
        <f>_xlfn.CONCAT(space_missions[[#This Row],[Company]],"-",space_missions[[#This Row],[Rocket]])</f>
        <v>SpaceX-Falcon 9 v1.1</v>
      </c>
      <c r="M3739" s="1">
        <f>YEAR(space_missions[[#This Row],[Date]])</f>
        <v>2013</v>
      </c>
    </row>
    <row r="3740" spans="1:13" x14ac:dyDescent="0.3">
      <c r="A3740" s="1" t="s">
        <v>2025</v>
      </c>
      <c r="B3740" s="1" t="s">
        <v>2992</v>
      </c>
      <c r="C3740" s="2">
        <v>41583</v>
      </c>
      <c r="D3740" s="3">
        <v>0.38055555555555554</v>
      </c>
      <c r="E3740" s="1" t="s">
        <v>3945</v>
      </c>
      <c r="F3740" s="1" t="s">
        <v>4204</v>
      </c>
      <c r="G3740" s="1" t="s">
        <v>2227</v>
      </c>
      <c r="H3740" s="1" t="s">
        <v>3947</v>
      </c>
      <c r="I3740" s="1" t="s">
        <v>15</v>
      </c>
      <c r="J3740" s="1">
        <f>FIND(", ",space_missions[[#This Row],[Location]])</f>
        <v>17</v>
      </c>
      <c r="K3740" s="1" t="str">
        <f t="shared" si="58"/>
        <v xml:space="preserve"> India</v>
      </c>
      <c r="L3740" s="1" t="str">
        <f>_xlfn.CONCAT(space_missions[[#This Row],[Company]],"-",space_missions[[#This Row],[Rocket]])</f>
        <v>ISRO-PSLV-XL</v>
      </c>
      <c r="M3740" s="1">
        <f>YEAR(space_missions[[#This Row],[Date]])</f>
        <v>2013</v>
      </c>
    </row>
    <row r="3741" spans="1:13" x14ac:dyDescent="0.3">
      <c r="A3741" s="1" t="s">
        <v>3831</v>
      </c>
      <c r="B3741" s="1" t="s">
        <v>521</v>
      </c>
      <c r="C3741" s="2">
        <v>41596</v>
      </c>
      <c r="D3741" s="3">
        <v>0.76944444444444449</v>
      </c>
      <c r="E3741" s="1" t="s">
        <v>3594</v>
      </c>
      <c r="F3741" s="1" t="s">
        <v>4205</v>
      </c>
      <c r="G3741" s="1" t="s">
        <v>2227</v>
      </c>
      <c r="H3741" s="1" t="s">
        <v>3596</v>
      </c>
      <c r="I3741" s="1" t="s">
        <v>15</v>
      </c>
      <c r="J3741" s="1">
        <f>FIND(", ",space_missions[[#This Row],[Location]])</f>
        <v>7</v>
      </c>
      <c r="K3741" s="1" t="str">
        <f t="shared" si="58"/>
        <v xml:space="preserve"> USA</v>
      </c>
      <c r="L3741" s="1" t="str">
        <f>_xlfn.CONCAT(space_missions[[#This Row],[Company]],"-",space_missions[[#This Row],[Rocket]])</f>
        <v>ULA-Atlas V 401</v>
      </c>
      <c r="M3741" s="1">
        <f>YEAR(space_missions[[#This Row],[Date]])</f>
        <v>2013</v>
      </c>
    </row>
    <row r="3742" spans="1:13" x14ac:dyDescent="0.3">
      <c r="A3742" s="1" t="s">
        <v>2740</v>
      </c>
      <c r="B3742" s="1" t="s">
        <v>3833</v>
      </c>
      <c r="C3742" s="2">
        <v>41598</v>
      </c>
      <c r="D3742" s="3">
        <v>5.2083333333333336E-2</v>
      </c>
      <c r="E3742" s="1" t="s">
        <v>3453</v>
      </c>
      <c r="F3742" s="1" t="s">
        <v>4206</v>
      </c>
      <c r="G3742" s="1" t="s">
        <v>2227</v>
      </c>
      <c r="H3742" s="1" t="s">
        <v>2744</v>
      </c>
      <c r="I3742" s="1" t="s">
        <v>15</v>
      </c>
      <c r="J3742" s="1">
        <f>FIND(", ",space_missions[[#This Row],[Location]])</f>
        <v>6</v>
      </c>
      <c r="K3742" s="1" t="str">
        <f t="shared" si="58"/>
        <v xml:space="preserve"> USA</v>
      </c>
      <c r="L3742" s="1" t="str">
        <f>_xlfn.CONCAT(space_missions[[#This Row],[Company]],"-",space_missions[[#This Row],[Rocket]])</f>
        <v>Northrop-Minotaur I</v>
      </c>
      <c r="M3742" s="1">
        <f>YEAR(space_missions[[#This Row],[Date]])</f>
        <v>2013</v>
      </c>
    </row>
    <row r="3743" spans="1:13" x14ac:dyDescent="0.3">
      <c r="A3743" s="1" t="s">
        <v>3393</v>
      </c>
      <c r="B3743" s="1" t="s">
        <v>3807</v>
      </c>
      <c r="C3743" s="2">
        <v>41599</v>
      </c>
      <c r="D3743" s="3">
        <v>0.2986111111111111</v>
      </c>
      <c r="E3743" s="1" t="s">
        <v>3395</v>
      </c>
      <c r="F3743" s="1" t="s">
        <v>4207</v>
      </c>
      <c r="G3743" s="1" t="s">
        <v>13</v>
      </c>
      <c r="H3743" s="1" t="s">
        <v>3397</v>
      </c>
      <c r="I3743" s="1" t="s">
        <v>15</v>
      </c>
      <c r="J3743" s="1">
        <f>FIND(", ",space_missions[[#This Row],[Location]])</f>
        <v>12</v>
      </c>
      <c r="K3743" s="1" t="str">
        <f t="shared" si="58"/>
        <v xml:space="preserve"> Russia</v>
      </c>
      <c r="L3743" s="1" t="str">
        <f>_xlfn.CONCAT(space_missions[[#This Row],[Company]],"-",space_missions[[#This Row],[Rocket]])</f>
        <v>Kosmotras-Dnepr</v>
      </c>
      <c r="M3743" s="1">
        <f>YEAR(space_missions[[#This Row],[Date]])</f>
        <v>2013</v>
      </c>
    </row>
    <row r="3744" spans="1:13" x14ac:dyDescent="0.3">
      <c r="A3744" s="1" t="s">
        <v>2882</v>
      </c>
      <c r="B3744" s="1" t="s">
        <v>661</v>
      </c>
      <c r="C3744" s="2">
        <v>41600</v>
      </c>
      <c r="D3744" s="3">
        <v>0.50138888888888888</v>
      </c>
      <c r="E3744" s="1" t="s">
        <v>3470</v>
      </c>
      <c r="F3744" s="1" t="s">
        <v>4208</v>
      </c>
      <c r="G3744" s="1" t="s">
        <v>13</v>
      </c>
      <c r="H3744" s="1" t="s">
        <v>3472</v>
      </c>
      <c r="I3744" s="1" t="s">
        <v>15</v>
      </c>
      <c r="J3744" s="1">
        <f>FIND(", ",space_missions[[#This Row],[Location]])</f>
        <v>11</v>
      </c>
      <c r="K3744" s="1" t="str">
        <f t="shared" si="58"/>
        <v xml:space="preserve"> Russia</v>
      </c>
      <c r="L3744" s="1" t="str">
        <f>_xlfn.CONCAT(space_missions[[#This Row],[Company]],"-",space_missions[[#This Row],[Rocket]])</f>
        <v>VKS RF-Rokot/Briz KM</v>
      </c>
      <c r="M3744" s="1">
        <f>YEAR(space_missions[[#This Row],[Date]])</f>
        <v>2013</v>
      </c>
    </row>
    <row r="3745" spans="1:13" x14ac:dyDescent="0.3">
      <c r="A3745" s="1" t="s">
        <v>3782</v>
      </c>
      <c r="B3745" s="1" t="s">
        <v>464</v>
      </c>
      <c r="C3745" s="2">
        <v>41611</v>
      </c>
      <c r="D3745" s="3">
        <v>0.94513888888888886</v>
      </c>
      <c r="E3745" s="1" t="s">
        <v>4201</v>
      </c>
      <c r="F3745" s="1" t="s">
        <v>4209</v>
      </c>
      <c r="G3745" s="1" t="s">
        <v>13</v>
      </c>
      <c r="H3745" s="1" t="s">
        <v>4203</v>
      </c>
      <c r="I3745" s="1" t="s">
        <v>15</v>
      </c>
      <c r="J3745" s="1">
        <f>FIND(", ",space_missions[[#This Row],[Location]])</f>
        <v>7</v>
      </c>
      <c r="K3745" s="1" t="str">
        <f t="shared" si="58"/>
        <v xml:space="preserve"> USA</v>
      </c>
      <c r="L3745" s="1" t="str">
        <f>_xlfn.CONCAT(space_missions[[#This Row],[Company]],"-",space_missions[[#This Row],[Rocket]])</f>
        <v>SpaceX-Falcon 9 v1.1</v>
      </c>
      <c r="M3745" s="1">
        <f>YEAR(space_missions[[#This Row],[Date]])</f>
        <v>2013</v>
      </c>
    </row>
    <row r="3746" spans="1:13" x14ac:dyDescent="0.3">
      <c r="A3746" s="1" t="s">
        <v>3831</v>
      </c>
      <c r="B3746" s="1" t="s">
        <v>171</v>
      </c>
      <c r="C3746" s="2">
        <v>41614</v>
      </c>
      <c r="D3746" s="3">
        <v>0.30138888888888887</v>
      </c>
      <c r="E3746" s="1" t="s">
        <v>4025</v>
      </c>
      <c r="F3746" s="1" t="s">
        <v>4210</v>
      </c>
      <c r="G3746" s="1" t="s">
        <v>13</v>
      </c>
      <c r="H3746" s="1" t="s">
        <v>4027</v>
      </c>
      <c r="I3746" s="1" t="s">
        <v>15</v>
      </c>
      <c r="J3746" s="1">
        <f>FIND(", ",space_missions[[#This Row],[Location]])</f>
        <v>7</v>
      </c>
      <c r="K3746" s="1" t="str">
        <f t="shared" si="58"/>
        <v xml:space="preserve"> USA</v>
      </c>
      <c r="L3746" s="1" t="str">
        <f>_xlfn.CONCAT(space_missions[[#This Row],[Company]],"-",space_missions[[#This Row],[Rocket]])</f>
        <v>ULA-Atlas V 501</v>
      </c>
      <c r="M3746" s="1">
        <f>YEAR(space_missions[[#This Row],[Date]])</f>
        <v>2013</v>
      </c>
    </row>
    <row r="3747" spans="1:13" x14ac:dyDescent="0.3">
      <c r="A3747" s="1" t="s">
        <v>2338</v>
      </c>
      <c r="B3747" s="1" t="s">
        <v>4100</v>
      </c>
      <c r="C3747" s="2">
        <v>41627</v>
      </c>
      <c r="D3747" s="3">
        <v>0.38333333333333336</v>
      </c>
      <c r="E3747" s="1" t="s">
        <v>4101</v>
      </c>
      <c r="F3747" s="1" t="s">
        <v>4211</v>
      </c>
      <c r="G3747" s="1" t="s">
        <v>2227</v>
      </c>
      <c r="H3747" s="1" t="s">
        <v>4103</v>
      </c>
      <c r="I3747" s="1" t="s">
        <v>15</v>
      </c>
      <c r="J3747" s="1">
        <f>FIND(", ",space_missions[[#This Row],[Location]])</f>
        <v>4</v>
      </c>
      <c r="K3747" s="1" t="str">
        <f t="shared" si="58"/>
        <v xml:space="preserve"> France</v>
      </c>
      <c r="L3747" s="1" t="str">
        <f>_xlfn.CONCAT(space_missions[[#This Row],[Company]],"-",space_missions[[#This Row],[Rocket]])</f>
        <v>Arianespace-Soyuz ST-B/Fregat-MT</v>
      </c>
      <c r="M3747" s="1">
        <f>YEAR(space_missions[[#This Row],[Date]])</f>
        <v>2013</v>
      </c>
    </row>
    <row r="3748" spans="1:13" x14ac:dyDescent="0.3">
      <c r="A3748" s="1" t="s">
        <v>2882</v>
      </c>
      <c r="B3748" s="1" t="s">
        <v>661</v>
      </c>
      <c r="C3748" s="2">
        <v>41633</v>
      </c>
      <c r="D3748" s="3">
        <v>2.1527777777777778E-2</v>
      </c>
      <c r="E3748" s="1" t="s">
        <v>3470</v>
      </c>
      <c r="F3748" s="1" t="s">
        <v>4212</v>
      </c>
      <c r="G3748" s="1" t="s">
        <v>13</v>
      </c>
      <c r="H3748" s="1" t="s">
        <v>3472</v>
      </c>
      <c r="I3748" s="1" t="s">
        <v>15</v>
      </c>
      <c r="J3748" s="1">
        <f>FIND(", ",space_missions[[#This Row],[Location]])</f>
        <v>11</v>
      </c>
      <c r="K3748" s="1" t="str">
        <f t="shared" si="58"/>
        <v xml:space="preserve"> Russia</v>
      </c>
      <c r="L3748" s="1" t="str">
        <f>_xlfn.CONCAT(space_missions[[#This Row],[Company]],"-",space_missions[[#This Row],[Rocket]])</f>
        <v>VKS RF-Rokot/Briz KM</v>
      </c>
      <c r="M3748" s="1">
        <f>YEAR(space_missions[[#This Row],[Date]])</f>
        <v>2013</v>
      </c>
    </row>
    <row r="3749" spans="1:13" x14ac:dyDescent="0.3">
      <c r="A3749" s="1" t="s">
        <v>2882</v>
      </c>
      <c r="B3749" s="1" t="s">
        <v>980</v>
      </c>
      <c r="C3749" s="2">
        <v>41636</v>
      </c>
      <c r="D3749" s="3">
        <v>0.52083333333333337</v>
      </c>
      <c r="E3749" s="1" t="s">
        <v>4213</v>
      </c>
      <c r="F3749" s="1" t="s">
        <v>4214</v>
      </c>
      <c r="G3749" s="1" t="s">
        <v>2227</v>
      </c>
      <c r="H3749" s="1" t="s">
        <v>14</v>
      </c>
      <c r="I3749" s="1" t="s">
        <v>15</v>
      </c>
      <c r="J3749" s="1">
        <f>FIND(", ",space_missions[[#This Row],[Location]])</f>
        <v>10</v>
      </c>
      <c r="K3749" s="1" t="str">
        <f t="shared" si="58"/>
        <v xml:space="preserve"> Russia</v>
      </c>
      <c r="L3749" s="1" t="str">
        <f>_xlfn.CONCAT(space_missions[[#This Row],[Company]],"-",space_missions[[#This Row],[Rocket]])</f>
        <v>VKS RF-Soyuz 2.1v/Volga</v>
      </c>
      <c r="M3749" s="1">
        <f>YEAR(space_missions[[#This Row],[Date]])</f>
        <v>2013</v>
      </c>
    </row>
    <row r="3750" spans="1:13" x14ac:dyDescent="0.3">
      <c r="A3750" s="1" t="s">
        <v>2025</v>
      </c>
      <c r="B3750" s="1" t="s">
        <v>3746</v>
      </c>
      <c r="C3750" s="2">
        <v>41644</v>
      </c>
      <c r="D3750" s="3">
        <v>0.45</v>
      </c>
      <c r="E3750" s="1" t="s">
        <v>4023</v>
      </c>
      <c r="F3750" s="1" t="s">
        <v>4215</v>
      </c>
      <c r="G3750" s="1" t="s">
        <v>2227</v>
      </c>
      <c r="H3750" s="1" t="s">
        <v>3527</v>
      </c>
      <c r="I3750" s="1" t="s">
        <v>15</v>
      </c>
      <c r="J3750" s="1">
        <f>FIND(", ",space_missions[[#This Row],[Location]])</f>
        <v>18</v>
      </c>
      <c r="K3750" s="1" t="str">
        <f t="shared" si="58"/>
        <v xml:space="preserve"> India</v>
      </c>
      <c r="L3750" s="1" t="str">
        <f>_xlfn.CONCAT(space_missions[[#This Row],[Company]],"-",space_missions[[#This Row],[Rocket]])</f>
        <v>ISRO-GSLV Mk II</v>
      </c>
      <c r="M3750" s="1">
        <f>YEAR(space_missions[[#This Row],[Date]])</f>
        <v>2014</v>
      </c>
    </row>
    <row r="3751" spans="1:13" x14ac:dyDescent="0.3">
      <c r="A3751" s="1" t="s">
        <v>3782</v>
      </c>
      <c r="B3751" s="1" t="s">
        <v>464</v>
      </c>
      <c r="C3751" s="2">
        <v>41645</v>
      </c>
      <c r="D3751" s="3">
        <v>0.92083333333333328</v>
      </c>
      <c r="E3751" s="1" t="s">
        <v>4201</v>
      </c>
      <c r="F3751" s="1" t="s">
        <v>4216</v>
      </c>
      <c r="G3751" s="1" t="s">
        <v>13</v>
      </c>
      <c r="H3751" s="1" t="s">
        <v>4203</v>
      </c>
      <c r="I3751" s="1" t="s">
        <v>15</v>
      </c>
      <c r="J3751" s="1">
        <f>FIND(", ",space_missions[[#This Row],[Location]])</f>
        <v>7</v>
      </c>
      <c r="K3751" s="1" t="str">
        <f t="shared" si="58"/>
        <v xml:space="preserve"> USA</v>
      </c>
      <c r="L3751" s="1" t="str">
        <f>_xlfn.CONCAT(space_missions[[#This Row],[Company]],"-",space_missions[[#This Row],[Rocket]])</f>
        <v>SpaceX-Falcon 9 v1.1</v>
      </c>
      <c r="M3751" s="1">
        <f>YEAR(space_missions[[#This Row],[Date]])</f>
        <v>2014</v>
      </c>
    </row>
    <row r="3752" spans="1:13" x14ac:dyDescent="0.3">
      <c r="A3752" s="1" t="s">
        <v>2740</v>
      </c>
      <c r="B3752" s="1" t="s">
        <v>3135</v>
      </c>
      <c r="C3752" s="2">
        <v>41648</v>
      </c>
      <c r="D3752" s="3">
        <v>0.75486111111111109</v>
      </c>
      <c r="E3752" s="1" t="s">
        <v>4217</v>
      </c>
      <c r="F3752" s="1" t="s">
        <v>4218</v>
      </c>
      <c r="G3752" s="1" t="s">
        <v>13</v>
      </c>
      <c r="H3752" s="1" t="s">
        <v>4114</v>
      </c>
      <c r="I3752" s="1" t="s">
        <v>15</v>
      </c>
      <c r="J3752" s="1">
        <f>FIND(", ",space_missions[[#This Row],[Location]])</f>
        <v>6</v>
      </c>
      <c r="K3752" s="1" t="str">
        <f t="shared" si="58"/>
        <v xml:space="preserve"> USA</v>
      </c>
      <c r="L3752" s="1" t="str">
        <f>_xlfn.CONCAT(space_missions[[#This Row],[Company]],"-",space_missions[[#This Row],[Rocket]])</f>
        <v>Northrop-Antares 120</v>
      </c>
      <c r="M3752" s="1">
        <f>YEAR(space_missions[[#This Row],[Date]])</f>
        <v>2014</v>
      </c>
    </row>
    <row r="3753" spans="1:13" x14ac:dyDescent="0.3">
      <c r="A3753" s="1" t="s">
        <v>3831</v>
      </c>
      <c r="B3753" s="1" t="s">
        <v>521</v>
      </c>
      <c r="C3753" s="2">
        <v>41663</v>
      </c>
      <c r="D3753" s="3">
        <v>0.10625</v>
      </c>
      <c r="E3753" s="1" t="s">
        <v>3594</v>
      </c>
      <c r="F3753" s="1" t="s">
        <v>4219</v>
      </c>
      <c r="G3753" s="1" t="s">
        <v>2227</v>
      </c>
      <c r="H3753" s="1" t="s">
        <v>3596</v>
      </c>
      <c r="I3753" s="1" t="s">
        <v>15</v>
      </c>
      <c r="J3753" s="1">
        <f>FIND(", ",space_missions[[#This Row],[Location]])</f>
        <v>7</v>
      </c>
      <c r="K3753" s="1" t="str">
        <f t="shared" si="58"/>
        <v xml:space="preserve"> USA</v>
      </c>
      <c r="L3753" s="1" t="str">
        <f>_xlfn.CONCAT(space_missions[[#This Row],[Company]],"-",space_missions[[#This Row],[Rocket]])</f>
        <v>ULA-Atlas V 401</v>
      </c>
      <c r="M3753" s="1">
        <f>YEAR(space_missions[[#This Row],[Date]])</f>
        <v>2014</v>
      </c>
    </row>
    <row r="3754" spans="1:13" x14ac:dyDescent="0.3">
      <c r="A3754" s="1" t="s">
        <v>2338</v>
      </c>
      <c r="B3754" s="1" t="s">
        <v>3179</v>
      </c>
      <c r="C3754" s="2">
        <v>41676</v>
      </c>
      <c r="D3754" s="3">
        <v>0.89583333333333337</v>
      </c>
      <c r="E3754" s="1" t="s">
        <v>3614</v>
      </c>
      <c r="F3754" s="1" t="s">
        <v>4220</v>
      </c>
      <c r="G3754" s="1" t="s">
        <v>2227</v>
      </c>
      <c r="H3754" s="1" t="s">
        <v>3616</v>
      </c>
      <c r="I3754" s="1" t="s">
        <v>15</v>
      </c>
      <c r="J3754" s="1">
        <f>FIND(", ",space_missions[[#This Row],[Location]])</f>
        <v>6</v>
      </c>
      <c r="K3754" s="1" t="str">
        <f t="shared" si="58"/>
        <v xml:space="preserve"> France</v>
      </c>
      <c r="L3754" s="1" t="str">
        <f>_xlfn.CONCAT(space_missions[[#This Row],[Company]],"-",space_missions[[#This Row],[Rocket]])</f>
        <v>Arianespace-Ariane 5 ECA</v>
      </c>
      <c r="M3754" s="1">
        <f>YEAR(space_missions[[#This Row],[Date]])</f>
        <v>2014</v>
      </c>
    </row>
    <row r="3755" spans="1:13" x14ac:dyDescent="0.3">
      <c r="A3755" s="1" t="s">
        <v>3831</v>
      </c>
      <c r="B3755" s="1" t="s">
        <v>372</v>
      </c>
      <c r="C3755" s="2">
        <v>41691</v>
      </c>
      <c r="D3755" s="3">
        <v>8.2638888888888887E-2</v>
      </c>
      <c r="E3755" s="1" t="s">
        <v>3608</v>
      </c>
      <c r="F3755" s="1" t="s">
        <v>4221</v>
      </c>
      <c r="G3755" s="1" t="s">
        <v>13</v>
      </c>
      <c r="H3755" s="1" t="s">
        <v>3610</v>
      </c>
      <c r="I3755" s="1" t="s">
        <v>15</v>
      </c>
      <c r="J3755" s="1">
        <f>FIND(", ",space_missions[[#This Row],[Location]])</f>
        <v>8</v>
      </c>
      <c r="K3755" s="1" t="str">
        <f t="shared" si="58"/>
        <v xml:space="preserve"> USA</v>
      </c>
      <c r="L3755" s="1" t="str">
        <f>_xlfn.CONCAT(space_missions[[#This Row],[Company]],"-",space_missions[[#This Row],[Rocket]])</f>
        <v>ULA-Delta IV Medium+ (4,2)</v>
      </c>
      <c r="M3755" s="1">
        <f>YEAR(space_missions[[#This Row],[Date]])</f>
        <v>2014</v>
      </c>
    </row>
    <row r="3756" spans="1:13" x14ac:dyDescent="0.3">
      <c r="A3756" s="1" t="s">
        <v>1620</v>
      </c>
      <c r="B3756" s="1" t="s">
        <v>1621</v>
      </c>
      <c r="C3756" s="2">
        <v>41697</v>
      </c>
      <c r="D3756" s="3">
        <v>0.77569444444444446</v>
      </c>
      <c r="E3756" s="1" t="s">
        <v>3542</v>
      </c>
      <c r="F3756" s="1" t="s">
        <v>4222</v>
      </c>
      <c r="G3756" s="1" t="s">
        <v>2227</v>
      </c>
      <c r="H3756" s="1" t="s">
        <v>3544</v>
      </c>
      <c r="I3756" s="1" t="s">
        <v>15</v>
      </c>
      <c r="J3756" s="1">
        <f>FIND(", ",space_missions[[#This Row],[Location]])</f>
        <v>6</v>
      </c>
      <c r="K3756" s="1" t="str">
        <f t="shared" si="58"/>
        <v xml:space="preserve"> Japan</v>
      </c>
      <c r="L3756" s="1" t="str">
        <f>_xlfn.CONCAT(space_missions[[#This Row],[Company]],"-",space_missions[[#This Row],[Rocket]])</f>
        <v>MHI-H-IIA 202</v>
      </c>
      <c r="M3756" s="1">
        <f>YEAR(space_missions[[#This Row],[Date]])</f>
        <v>2014</v>
      </c>
    </row>
    <row r="3757" spans="1:13" x14ac:dyDescent="0.3">
      <c r="A3757" s="1" t="s">
        <v>2338</v>
      </c>
      <c r="B3757" s="1" t="s">
        <v>3179</v>
      </c>
      <c r="C3757" s="2">
        <v>41720</v>
      </c>
      <c r="D3757" s="3">
        <v>0.9194444444444444</v>
      </c>
      <c r="E3757" s="1" t="s">
        <v>3614</v>
      </c>
      <c r="F3757" s="1" t="s">
        <v>4223</v>
      </c>
      <c r="G3757" s="1" t="s">
        <v>2227</v>
      </c>
      <c r="H3757" s="1" t="s">
        <v>3616</v>
      </c>
      <c r="I3757" s="1" t="s">
        <v>15</v>
      </c>
      <c r="J3757" s="1">
        <f>FIND(", ",space_missions[[#This Row],[Location]])</f>
        <v>6</v>
      </c>
      <c r="K3757" s="1" t="str">
        <f t="shared" si="58"/>
        <v xml:space="preserve"> France</v>
      </c>
      <c r="L3757" s="1" t="str">
        <f>_xlfn.CONCAT(space_missions[[#This Row],[Company]],"-",space_missions[[#This Row],[Rocket]])</f>
        <v>Arianespace-Ariane 5 ECA</v>
      </c>
      <c r="M3757" s="1">
        <f>YEAR(space_missions[[#This Row],[Date]])</f>
        <v>2014</v>
      </c>
    </row>
    <row r="3758" spans="1:13" x14ac:dyDescent="0.3">
      <c r="A3758" s="1" t="s">
        <v>3831</v>
      </c>
      <c r="B3758" s="1" t="s">
        <v>171</v>
      </c>
      <c r="C3758" s="2">
        <v>41732</v>
      </c>
      <c r="D3758" s="3">
        <v>0.61527777777777781</v>
      </c>
      <c r="E3758" s="1" t="s">
        <v>3594</v>
      </c>
      <c r="F3758" s="1" t="s">
        <v>4224</v>
      </c>
      <c r="G3758" s="1" t="s">
        <v>2227</v>
      </c>
      <c r="H3758" s="1" t="s">
        <v>3596</v>
      </c>
      <c r="I3758" s="1" t="s">
        <v>15</v>
      </c>
      <c r="J3758" s="1">
        <f>FIND(", ",space_missions[[#This Row],[Location]])</f>
        <v>7</v>
      </c>
      <c r="K3758" s="1" t="str">
        <f t="shared" si="58"/>
        <v xml:space="preserve"> USA</v>
      </c>
      <c r="L3758" s="1" t="str">
        <f>_xlfn.CONCAT(space_missions[[#This Row],[Company]],"-",space_missions[[#This Row],[Rocket]])</f>
        <v>ULA-Atlas V 401</v>
      </c>
      <c r="M3758" s="1">
        <f>YEAR(space_missions[[#This Row],[Date]])</f>
        <v>2014</v>
      </c>
    </row>
    <row r="3759" spans="1:13" x14ac:dyDescent="0.3">
      <c r="A3759" s="1" t="s">
        <v>2338</v>
      </c>
      <c r="B3759" s="1" t="s">
        <v>4100</v>
      </c>
      <c r="C3759" s="2">
        <v>41732</v>
      </c>
      <c r="D3759" s="3">
        <v>0.87638888888888888</v>
      </c>
      <c r="E3759" s="1" t="s">
        <v>4225</v>
      </c>
      <c r="F3759" s="1" t="s">
        <v>4226</v>
      </c>
      <c r="G3759" s="1" t="s">
        <v>2227</v>
      </c>
      <c r="H3759" s="1" t="s">
        <v>4103</v>
      </c>
      <c r="I3759" s="1" t="s">
        <v>15</v>
      </c>
      <c r="J3759" s="1">
        <f>FIND(", ",space_missions[[#This Row],[Location]])</f>
        <v>4</v>
      </c>
      <c r="K3759" s="1" t="str">
        <f t="shared" si="58"/>
        <v xml:space="preserve"> France</v>
      </c>
      <c r="L3759" s="1" t="str">
        <f>_xlfn.CONCAT(space_missions[[#This Row],[Company]],"-",space_missions[[#This Row],[Rocket]])</f>
        <v>Arianespace-Soyuz ST-A/Fregat-M</v>
      </c>
      <c r="M3759" s="1">
        <f>YEAR(space_missions[[#This Row],[Date]])</f>
        <v>2014</v>
      </c>
    </row>
    <row r="3760" spans="1:13" x14ac:dyDescent="0.3">
      <c r="A3760" s="1" t="s">
        <v>2025</v>
      </c>
      <c r="B3760" s="1" t="s">
        <v>2992</v>
      </c>
      <c r="C3760" s="2">
        <v>41733</v>
      </c>
      <c r="D3760" s="3">
        <v>0.48888888888888887</v>
      </c>
      <c r="E3760" s="1" t="s">
        <v>3945</v>
      </c>
      <c r="F3760" s="1" t="s">
        <v>4227</v>
      </c>
      <c r="G3760" s="1" t="s">
        <v>2227</v>
      </c>
      <c r="H3760" s="1" t="s">
        <v>3947</v>
      </c>
      <c r="I3760" s="1" t="s">
        <v>15</v>
      </c>
      <c r="J3760" s="1">
        <f>FIND(", ",space_missions[[#This Row],[Location]])</f>
        <v>17</v>
      </c>
      <c r="K3760" s="1" t="str">
        <f t="shared" si="58"/>
        <v xml:space="preserve"> India</v>
      </c>
      <c r="L3760" s="1" t="str">
        <f>_xlfn.CONCAT(space_missions[[#This Row],[Company]],"-",space_missions[[#This Row],[Rocket]])</f>
        <v>ISRO-PSLV-XL</v>
      </c>
      <c r="M3760" s="1">
        <f>YEAR(space_missions[[#This Row],[Date]])</f>
        <v>2014</v>
      </c>
    </row>
    <row r="3761" spans="1:13" x14ac:dyDescent="0.3">
      <c r="A3761" s="1" t="s">
        <v>2630</v>
      </c>
      <c r="B3761" s="1" t="s">
        <v>2631</v>
      </c>
      <c r="C3761" s="2">
        <v>41738</v>
      </c>
      <c r="D3761" s="3"/>
      <c r="E3761" s="1" t="s">
        <v>3862</v>
      </c>
      <c r="F3761" s="1" t="s">
        <v>4228</v>
      </c>
      <c r="G3761" s="1" t="s">
        <v>2227</v>
      </c>
      <c r="H3761" s="1" t="s">
        <v>14</v>
      </c>
      <c r="I3761" s="1" t="s">
        <v>15</v>
      </c>
      <c r="J3761" s="1">
        <f>FIND(", ",space_missions[[#This Row],[Location]])</f>
        <v>6</v>
      </c>
      <c r="K3761" s="1" t="str">
        <f t="shared" si="58"/>
        <v xml:space="preserve"> Israel</v>
      </c>
      <c r="L3761" s="1" t="str">
        <f>_xlfn.CONCAT(space_missions[[#This Row],[Company]],"-",space_missions[[#This Row],[Rocket]])</f>
        <v>IAI-Shavit-2</v>
      </c>
      <c r="M3761" s="1">
        <f>YEAR(space_missions[[#This Row],[Date]])</f>
        <v>2014</v>
      </c>
    </row>
    <row r="3762" spans="1:13" x14ac:dyDescent="0.3">
      <c r="A3762" s="1" t="s">
        <v>3831</v>
      </c>
      <c r="B3762" s="1" t="s">
        <v>521</v>
      </c>
      <c r="C3762" s="2">
        <v>41739</v>
      </c>
      <c r="D3762" s="3">
        <v>0.73958333333333337</v>
      </c>
      <c r="E3762" s="1" t="s">
        <v>4108</v>
      </c>
      <c r="F3762" s="1" t="s">
        <v>4229</v>
      </c>
      <c r="G3762" s="1" t="s">
        <v>2227</v>
      </c>
      <c r="H3762" s="1" t="s">
        <v>4110</v>
      </c>
      <c r="I3762" s="1" t="s">
        <v>15</v>
      </c>
      <c r="J3762" s="1">
        <f>FIND(", ",space_missions[[#This Row],[Location]])</f>
        <v>7</v>
      </c>
      <c r="K3762" s="1" t="str">
        <f t="shared" si="58"/>
        <v xml:space="preserve"> USA</v>
      </c>
      <c r="L3762" s="1" t="str">
        <f>_xlfn.CONCAT(space_missions[[#This Row],[Company]],"-",space_missions[[#This Row],[Rocket]])</f>
        <v>ULA-Atlas V 541</v>
      </c>
      <c r="M3762" s="1">
        <f>YEAR(space_missions[[#This Row],[Date]])</f>
        <v>2014</v>
      </c>
    </row>
    <row r="3763" spans="1:13" x14ac:dyDescent="0.3">
      <c r="A3763" s="1" t="s">
        <v>3782</v>
      </c>
      <c r="B3763" s="1" t="s">
        <v>464</v>
      </c>
      <c r="C3763" s="2">
        <v>41747</v>
      </c>
      <c r="D3763" s="3">
        <v>0.80902777777777779</v>
      </c>
      <c r="E3763" s="1" t="s">
        <v>4201</v>
      </c>
      <c r="F3763" s="1" t="s">
        <v>4230</v>
      </c>
      <c r="G3763" s="1" t="s">
        <v>13</v>
      </c>
      <c r="H3763" s="1" t="s">
        <v>4203</v>
      </c>
      <c r="I3763" s="1" t="s">
        <v>15</v>
      </c>
      <c r="J3763" s="1">
        <f>FIND(", ",space_missions[[#This Row],[Location]])</f>
        <v>7</v>
      </c>
      <c r="K3763" s="1" t="str">
        <f t="shared" si="58"/>
        <v xml:space="preserve"> USA</v>
      </c>
      <c r="L3763" s="1" t="str">
        <f>_xlfn.CONCAT(space_missions[[#This Row],[Company]],"-",space_missions[[#This Row],[Rocket]])</f>
        <v>SpaceX-Falcon 9 v1.1</v>
      </c>
      <c r="M3763" s="1">
        <f>YEAR(space_missions[[#This Row],[Date]])</f>
        <v>2014</v>
      </c>
    </row>
    <row r="3764" spans="1:13" x14ac:dyDescent="0.3">
      <c r="A3764" s="1" t="s">
        <v>2338</v>
      </c>
      <c r="B3764" s="1" t="s">
        <v>2044</v>
      </c>
      <c r="C3764" s="2">
        <v>41759</v>
      </c>
      <c r="D3764" s="3">
        <v>6.5972222222222224E-2</v>
      </c>
      <c r="E3764" s="1" t="s">
        <v>4118</v>
      </c>
      <c r="F3764" s="1" t="s">
        <v>4231</v>
      </c>
      <c r="G3764" s="1" t="s">
        <v>2227</v>
      </c>
      <c r="H3764" s="1" t="s">
        <v>4120</v>
      </c>
      <c r="I3764" s="1" t="s">
        <v>15</v>
      </c>
      <c r="J3764" s="1">
        <f>FIND(", ",space_missions[[#This Row],[Location]])</f>
        <v>12</v>
      </c>
      <c r="K3764" s="1" t="str">
        <f t="shared" si="58"/>
        <v xml:space="preserve"> France</v>
      </c>
      <c r="L3764" s="1" t="str">
        <f>_xlfn.CONCAT(space_missions[[#This Row],[Company]],"-",space_missions[[#This Row],[Rocket]])</f>
        <v>Arianespace-Vega</v>
      </c>
      <c r="M3764" s="1">
        <f>YEAR(space_missions[[#This Row],[Date]])</f>
        <v>2014</v>
      </c>
    </row>
    <row r="3765" spans="1:13" x14ac:dyDescent="0.3">
      <c r="A3765" s="1" t="s">
        <v>3831</v>
      </c>
      <c r="B3765" s="1" t="s">
        <v>372</v>
      </c>
      <c r="C3765" s="2">
        <v>41776</v>
      </c>
      <c r="D3765" s="3">
        <v>2.0833333333333333E-3</v>
      </c>
      <c r="E3765" s="1" t="s">
        <v>3608</v>
      </c>
      <c r="F3765" s="1" t="s">
        <v>4232</v>
      </c>
      <c r="G3765" s="1" t="s">
        <v>13</v>
      </c>
      <c r="H3765" s="1" t="s">
        <v>3610</v>
      </c>
      <c r="I3765" s="1" t="s">
        <v>15</v>
      </c>
      <c r="J3765" s="1">
        <f>FIND(", ",space_missions[[#This Row],[Location]])</f>
        <v>8</v>
      </c>
      <c r="K3765" s="1" t="str">
        <f t="shared" si="58"/>
        <v xml:space="preserve"> USA</v>
      </c>
      <c r="L3765" s="1" t="str">
        <f>_xlfn.CONCAT(space_missions[[#This Row],[Company]],"-",space_missions[[#This Row],[Rocket]])</f>
        <v>ULA-Delta IV Medium+ (4,2)</v>
      </c>
      <c r="M3765" s="1">
        <f>YEAR(space_missions[[#This Row],[Date]])</f>
        <v>2014</v>
      </c>
    </row>
    <row r="3766" spans="1:13" x14ac:dyDescent="0.3">
      <c r="A3766" s="1" t="s">
        <v>3831</v>
      </c>
      <c r="B3766" s="1" t="s">
        <v>521</v>
      </c>
      <c r="C3766" s="2">
        <v>41781</v>
      </c>
      <c r="D3766" s="3">
        <v>0.54791666666666672</v>
      </c>
      <c r="E3766" s="1" t="s">
        <v>3594</v>
      </c>
      <c r="F3766" s="1" t="s">
        <v>4233</v>
      </c>
      <c r="G3766" s="1" t="s">
        <v>2227</v>
      </c>
      <c r="H3766" s="1" t="s">
        <v>3596</v>
      </c>
      <c r="I3766" s="1" t="s">
        <v>15</v>
      </c>
      <c r="J3766" s="1">
        <f>FIND(", ",space_missions[[#This Row],[Location]])</f>
        <v>7</v>
      </c>
      <c r="K3766" s="1" t="str">
        <f t="shared" si="58"/>
        <v xml:space="preserve"> USA</v>
      </c>
      <c r="L3766" s="1" t="str">
        <f>_xlfn.CONCAT(space_missions[[#This Row],[Company]],"-",space_missions[[#This Row],[Rocket]])</f>
        <v>ULA-Atlas V 401</v>
      </c>
      <c r="M3766" s="1">
        <f>YEAR(space_missions[[#This Row],[Date]])</f>
        <v>2014</v>
      </c>
    </row>
    <row r="3767" spans="1:13" x14ac:dyDescent="0.3">
      <c r="A3767" s="1" t="s">
        <v>2882</v>
      </c>
      <c r="B3767" s="1" t="s">
        <v>661</v>
      </c>
      <c r="C3767" s="2">
        <v>41782</v>
      </c>
      <c r="D3767" s="3">
        <v>0.22708333333333333</v>
      </c>
      <c r="E3767" s="1" t="s">
        <v>3470</v>
      </c>
      <c r="F3767" s="1" t="s">
        <v>4234</v>
      </c>
      <c r="G3767" s="1" t="s">
        <v>13</v>
      </c>
      <c r="H3767" s="1" t="s">
        <v>3472</v>
      </c>
      <c r="I3767" s="1" t="s">
        <v>15</v>
      </c>
      <c r="J3767" s="1">
        <f>FIND(", ",space_missions[[#This Row],[Location]])</f>
        <v>11</v>
      </c>
      <c r="K3767" s="1" t="str">
        <f t="shared" si="58"/>
        <v xml:space="preserve"> Russia</v>
      </c>
      <c r="L3767" s="1" t="str">
        <f>_xlfn.CONCAT(space_missions[[#This Row],[Company]],"-",space_missions[[#This Row],[Rocket]])</f>
        <v>VKS RF-Rokot/Briz KM</v>
      </c>
      <c r="M3767" s="1">
        <f>YEAR(space_missions[[#This Row],[Date]])</f>
        <v>2014</v>
      </c>
    </row>
    <row r="3768" spans="1:13" x14ac:dyDescent="0.3">
      <c r="A3768" s="1" t="s">
        <v>1620</v>
      </c>
      <c r="B3768" s="1" t="s">
        <v>1621</v>
      </c>
      <c r="C3768" s="2">
        <v>41783</v>
      </c>
      <c r="D3768" s="3">
        <v>0.12847222222222221</v>
      </c>
      <c r="E3768" s="1" t="s">
        <v>3542</v>
      </c>
      <c r="F3768" s="1" t="s">
        <v>4235</v>
      </c>
      <c r="G3768" s="1" t="s">
        <v>2227</v>
      </c>
      <c r="H3768" s="1" t="s">
        <v>3544</v>
      </c>
      <c r="I3768" s="1" t="s">
        <v>15</v>
      </c>
      <c r="J3768" s="1">
        <f>FIND(", ",space_missions[[#This Row],[Location]])</f>
        <v>6</v>
      </c>
      <c r="K3768" s="1" t="str">
        <f t="shared" si="58"/>
        <v xml:space="preserve"> Japan</v>
      </c>
      <c r="L3768" s="1" t="str">
        <f>_xlfn.CONCAT(space_missions[[#This Row],[Company]],"-",space_missions[[#This Row],[Rocket]])</f>
        <v>MHI-H-IIA 202</v>
      </c>
      <c r="M3768" s="1">
        <f>YEAR(space_missions[[#This Row],[Date]])</f>
        <v>2014</v>
      </c>
    </row>
    <row r="3769" spans="1:13" x14ac:dyDescent="0.3">
      <c r="A3769" s="1" t="s">
        <v>3386</v>
      </c>
      <c r="B3769" s="1" t="s">
        <v>3387</v>
      </c>
      <c r="C3769" s="2">
        <v>41783</v>
      </c>
      <c r="D3769" s="3">
        <v>0.88124999999999998</v>
      </c>
      <c r="E3769" s="1" t="s">
        <v>3388</v>
      </c>
      <c r="F3769" s="1" t="s">
        <v>4236</v>
      </c>
      <c r="G3769" s="1" t="s">
        <v>13</v>
      </c>
      <c r="H3769" s="1" t="s">
        <v>14</v>
      </c>
      <c r="I3769" s="1" t="s">
        <v>15</v>
      </c>
      <c r="J3769" s="1">
        <f>FIND(", ",space_missions[[#This Row],[Location]])</f>
        <v>11</v>
      </c>
      <c r="K3769" s="1" t="str">
        <f t="shared" si="58"/>
        <v xml:space="preserve"> Pacific Ocean</v>
      </c>
      <c r="L3769" s="1" t="str">
        <f>_xlfn.CONCAT(space_missions[[#This Row],[Company]],"-",space_missions[[#This Row],[Rocket]])</f>
        <v>Sea Launch-Zenit-3 SL</v>
      </c>
      <c r="M3769" s="1">
        <f>YEAR(space_missions[[#This Row],[Date]])</f>
        <v>2014</v>
      </c>
    </row>
    <row r="3770" spans="1:13" x14ac:dyDescent="0.3">
      <c r="A3770" s="1" t="s">
        <v>3393</v>
      </c>
      <c r="B3770" s="1" t="s">
        <v>3807</v>
      </c>
      <c r="C3770" s="2">
        <v>41809</v>
      </c>
      <c r="D3770" s="3">
        <v>0.7993055555555556</v>
      </c>
      <c r="E3770" s="1" t="s">
        <v>3395</v>
      </c>
      <c r="F3770" s="1" t="s">
        <v>4237</v>
      </c>
      <c r="G3770" s="1" t="s">
        <v>13</v>
      </c>
      <c r="H3770" s="1" t="s">
        <v>3397</v>
      </c>
      <c r="I3770" s="1" t="s">
        <v>15</v>
      </c>
      <c r="J3770" s="1">
        <f>FIND(", ",space_missions[[#This Row],[Location]])</f>
        <v>12</v>
      </c>
      <c r="K3770" s="1" t="str">
        <f t="shared" si="58"/>
        <v xml:space="preserve"> Russia</v>
      </c>
      <c r="L3770" s="1" t="str">
        <f>_xlfn.CONCAT(space_missions[[#This Row],[Company]],"-",space_missions[[#This Row],[Rocket]])</f>
        <v>Kosmotras-Dnepr</v>
      </c>
      <c r="M3770" s="1">
        <f>YEAR(space_missions[[#This Row],[Date]])</f>
        <v>2014</v>
      </c>
    </row>
    <row r="3771" spans="1:13" x14ac:dyDescent="0.3">
      <c r="A3771" s="1" t="s">
        <v>2025</v>
      </c>
      <c r="B3771" s="1" t="s">
        <v>2992</v>
      </c>
      <c r="C3771" s="2">
        <v>41820</v>
      </c>
      <c r="D3771" s="3">
        <v>0.18194444444444444</v>
      </c>
      <c r="E3771" s="1" t="s">
        <v>3849</v>
      </c>
      <c r="F3771" s="1" t="s">
        <v>4238</v>
      </c>
      <c r="G3771" s="1" t="s">
        <v>2227</v>
      </c>
      <c r="H3771" s="1" t="s">
        <v>3851</v>
      </c>
      <c r="I3771" s="1" t="s">
        <v>15</v>
      </c>
      <c r="J3771" s="1">
        <f>FIND(", ",space_missions[[#This Row],[Location]])</f>
        <v>17</v>
      </c>
      <c r="K3771" s="1" t="str">
        <f t="shared" si="58"/>
        <v xml:space="preserve"> India</v>
      </c>
      <c r="L3771" s="1" t="str">
        <f>_xlfn.CONCAT(space_missions[[#This Row],[Company]],"-",space_missions[[#This Row],[Rocket]])</f>
        <v>ISRO-PSLV-CA</v>
      </c>
      <c r="M3771" s="1">
        <f>YEAR(space_missions[[#This Row],[Date]])</f>
        <v>2014</v>
      </c>
    </row>
    <row r="3772" spans="1:13" x14ac:dyDescent="0.3">
      <c r="A3772" s="1" t="s">
        <v>3831</v>
      </c>
      <c r="B3772" s="1" t="s">
        <v>261</v>
      </c>
      <c r="C3772" s="2">
        <v>41822</v>
      </c>
      <c r="D3772" s="3">
        <v>0.41388888888888886</v>
      </c>
      <c r="E3772" s="1" t="s">
        <v>3413</v>
      </c>
      <c r="F3772" s="1" t="s">
        <v>4239</v>
      </c>
      <c r="G3772" s="1" t="s">
        <v>13</v>
      </c>
      <c r="H3772" s="1" t="s">
        <v>14</v>
      </c>
      <c r="I3772" s="1" t="s">
        <v>15</v>
      </c>
      <c r="J3772" s="1">
        <f>FIND(", ",space_missions[[#This Row],[Location]])</f>
        <v>7</v>
      </c>
      <c r="K3772" s="1" t="str">
        <f t="shared" si="58"/>
        <v xml:space="preserve"> USA</v>
      </c>
      <c r="L3772" s="1" t="str">
        <f>_xlfn.CONCAT(space_missions[[#This Row],[Company]],"-",space_missions[[#This Row],[Rocket]])</f>
        <v>ULA-Delta II 7320-10C</v>
      </c>
      <c r="M3772" s="1">
        <f>YEAR(space_missions[[#This Row],[Date]])</f>
        <v>2014</v>
      </c>
    </row>
    <row r="3773" spans="1:13" x14ac:dyDescent="0.3">
      <c r="A3773" s="1" t="s">
        <v>2882</v>
      </c>
      <c r="B3773" s="1" t="s">
        <v>661</v>
      </c>
      <c r="C3773" s="2">
        <v>41823</v>
      </c>
      <c r="D3773" s="3">
        <v>0.52986111111111112</v>
      </c>
      <c r="E3773" s="1" t="s">
        <v>3470</v>
      </c>
      <c r="F3773" s="1" t="s">
        <v>4240</v>
      </c>
      <c r="G3773" s="1" t="s">
        <v>13</v>
      </c>
      <c r="H3773" s="1" t="s">
        <v>3472</v>
      </c>
      <c r="I3773" s="1" t="s">
        <v>15</v>
      </c>
      <c r="J3773" s="1">
        <f>FIND(", ",space_missions[[#This Row],[Location]])</f>
        <v>11</v>
      </c>
      <c r="K3773" s="1" t="str">
        <f t="shared" si="58"/>
        <v xml:space="preserve"> Russia</v>
      </c>
      <c r="L3773" s="1" t="str">
        <f>_xlfn.CONCAT(space_missions[[#This Row],[Company]],"-",space_missions[[#This Row],[Rocket]])</f>
        <v>VKS RF-Rokot/Briz KM</v>
      </c>
      <c r="M3773" s="1">
        <f>YEAR(space_missions[[#This Row],[Date]])</f>
        <v>2014</v>
      </c>
    </row>
    <row r="3774" spans="1:13" x14ac:dyDescent="0.3">
      <c r="A3774" s="1" t="s">
        <v>2882</v>
      </c>
      <c r="B3774" s="1" t="s">
        <v>4241</v>
      </c>
      <c r="C3774" s="2">
        <v>41829</v>
      </c>
      <c r="D3774" s="3">
        <v>0.5</v>
      </c>
      <c r="E3774" s="1" t="s">
        <v>4242</v>
      </c>
      <c r="F3774" s="1" t="s">
        <v>3721</v>
      </c>
      <c r="G3774" s="1" t="s">
        <v>2227</v>
      </c>
      <c r="H3774" s="1" t="s">
        <v>14</v>
      </c>
      <c r="I3774" s="1" t="s">
        <v>15</v>
      </c>
      <c r="J3774" s="1">
        <f>FIND(", ",space_missions[[#This Row],[Location]])</f>
        <v>10</v>
      </c>
      <c r="K3774" s="1" t="str">
        <f t="shared" si="58"/>
        <v xml:space="preserve"> Russia</v>
      </c>
      <c r="L3774" s="1" t="str">
        <f>_xlfn.CONCAT(space_missions[[#This Row],[Company]],"-",space_missions[[#This Row],[Rocket]])</f>
        <v>VKS RF-Angara 1.2</v>
      </c>
      <c r="M3774" s="1">
        <f>YEAR(space_missions[[#This Row],[Date]])</f>
        <v>2014</v>
      </c>
    </row>
    <row r="3775" spans="1:13" x14ac:dyDescent="0.3">
      <c r="A3775" s="1" t="s">
        <v>2338</v>
      </c>
      <c r="B3775" s="1" t="s">
        <v>4100</v>
      </c>
      <c r="C3775" s="2">
        <v>41830</v>
      </c>
      <c r="D3775" s="3">
        <v>0.78819444444444442</v>
      </c>
      <c r="E3775" s="1" t="s">
        <v>4101</v>
      </c>
      <c r="F3775" s="1" t="s">
        <v>4243</v>
      </c>
      <c r="G3775" s="1" t="s">
        <v>2227</v>
      </c>
      <c r="H3775" s="1" t="s">
        <v>4103</v>
      </c>
      <c r="I3775" s="1" t="s">
        <v>15</v>
      </c>
      <c r="J3775" s="1">
        <f>FIND(", ",space_missions[[#This Row],[Location]])</f>
        <v>4</v>
      </c>
      <c r="K3775" s="1" t="str">
        <f t="shared" si="58"/>
        <v xml:space="preserve"> France</v>
      </c>
      <c r="L3775" s="1" t="str">
        <f>_xlfn.CONCAT(space_missions[[#This Row],[Company]],"-",space_missions[[#This Row],[Rocket]])</f>
        <v>Arianespace-Soyuz ST-B/Fregat-MT</v>
      </c>
      <c r="M3775" s="1">
        <f>YEAR(space_missions[[#This Row],[Date]])</f>
        <v>2014</v>
      </c>
    </row>
    <row r="3776" spans="1:13" x14ac:dyDescent="0.3">
      <c r="A3776" s="1" t="s">
        <v>2740</v>
      </c>
      <c r="B3776" s="1" t="s">
        <v>3135</v>
      </c>
      <c r="C3776" s="2">
        <v>41833</v>
      </c>
      <c r="D3776" s="3">
        <v>0.70277777777777772</v>
      </c>
      <c r="E3776" s="1" t="s">
        <v>4217</v>
      </c>
      <c r="F3776" s="1" t="s">
        <v>4244</v>
      </c>
      <c r="G3776" s="1" t="s">
        <v>13</v>
      </c>
      <c r="H3776" s="1" t="s">
        <v>4114</v>
      </c>
      <c r="I3776" s="1" t="s">
        <v>15</v>
      </c>
      <c r="J3776" s="1">
        <f>FIND(", ",space_missions[[#This Row],[Location]])</f>
        <v>6</v>
      </c>
      <c r="K3776" s="1" t="str">
        <f t="shared" si="58"/>
        <v xml:space="preserve"> USA</v>
      </c>
      <c r="L3776" s="1" t="str">
        <f>_xlfn.CONCAT(space_missions[[#This Row],[Company]],"-",space_missions[[#This Row],[Rocket]])</f>
        <v>Northrop-Antares 120</v>
      </c>
      <c r="M3776" s="1">
        <f>YEAR(space_missions[[#This Row],[Date]])</f>
        <v>2014</v>
      </c>
    </row>
    <row r="3777" spans="1:13" x14ac:dyDescent="0.3">
      <c r="A3777" s="1" t="s">
        <v>3782</v>
      </c>
      <c r="B3777" s="1" t="s">
        <v>464</v>
      </c>
      <c r="C3777" s="2">
        <v>41834</v>
      </c>
      <c r="D3777" s="3">
        <v>0.63541666666666663</v>
      </c>
      <c r="E3777" s="1" t="s">
        <v>4201</v>
      </c>
      <c r="F3777" s="1" t="s">
        <v>4245</v>
      </c>
      <c r="G3777" s="1" t="s">
        <v>13</v>
      </c>
      <c r="H3777" s="1" t="s">
        <v>4203</v>
      </c>
      <c r="I3777" s="1" t="s">
        <v>15</v>
      </c>
      <c r="J3777" s="1">
        <f>FIND(", ",space_missions[[#This Row],[Location]])</f>
        <v>7</v>
      </c>
      <c r="K3777" s="1" t="str">
        <f t="shared" si="58"/>
        <v xml:space="preserve"> USA</v>
      </c>
      <c r="L3777" s="1" t="str">
        <f>_xlfn.CONCAT(space_missions[[#This Row],[Company]],"-",space_missions[[#This Row],[Rocket]])</f>
        <v>SpaceX-Falcon 9 v1.1</v>
      </c>
      <c r="M3777" s="1">
        <f>YEAR(space_missions[[#This Row],[Date]])</f>
        <v>2014</v>
      </c>
    </row>
    <row r="3778" spans="1:13" x14ac:dyDescent="0.3">
      <c r="A3778" s="1" t="s">
        <v>3831</v>
      </c>
      <c r="B3778" s="1" t="s">
        <v>372</v>
      </c>
      <c r="C3778" s="2">
        <v>41848</v>
      </c>
      <c r="D3778" s="3">
        <v>0.97777777777777775</v>
      </c>
      <c r="E3778" s="1" t="s">
        <v>3608</v>
      </c>
      <c r="F3778" s="1" t="s">
        <v>4246</v>
      </c>
      <c r="G3778" s="1" t="s">
        <v>13</v>
      </c>
      <c r="H3778" s="1" t="s">
        <v>3610</v>
      </c>
      <c r="I3778" s="1" t="s">
        <v>15</v>
      </c>
      <c r="J3778" s="1">
        <f>FIND(", ",space_missions[[#This Row],[Location]])</f>
        <v>8</v>
      </c>
      <c r="K3778" s="1" t="str">
        <f t="shared" ref="K3778:K3841" si="59">RIGHT(B3778,LEN(B3778)-FIND("*",SUBSTITUTE(B3778,", ","*",LEN(B3778)-LEN(SUBSTITUTE(B3778,", ","*")))))</f>
        <v xml:space="preserve"> USA</v>
      </c>
      <c r="L3778" s="1" t="str">
        <f>_xlfn.CONCAT(space_missions[[#This Row],[Company]],"-",space_missions[[#This Row],[Rocket]])</f>
        <v>ULA-Delta IV Medium+ (4,2)</v>
      </c>
      <c r="M3778" s="1">
        <f>YEAR(space_missions[[#This Row],[Date]])</f>
        <v>2014</v>
      </c>
    </row>
    <row r="3779" spans="1:13" x14ac:dyDescent="0.3">
      <c r="A3779" s="1" t="s">
        <v>2338</v>
      </c>
      <c r="B3779" s="1" t="s">
        <v>3179</v>
      </c>
      <c r="C3779" s="2">
        <v>41849</v>
      </c>
      <c r="D3779" s="3">
        <v>0.99097222222222225</v>
      </c>
      <c r="E3779" s="1" t="s">
        <v>3899</v>
      </c>
      <c r="F3779" s="1" t="s">
        <v>4247</v>
      </c>
      <c r="G3779" s="1" t="s">
        <v>13</v>
      </c>
      <c r="H3779" s="1" t="s">
        <v>14</v>
      </c>
      <c r="I3779" s="1" t="s">
        <v>15</v>
      </c>
      <c r="J3779" s="1">
        <f>FIND(", ",space_missions[[#This Row],[Location]])</f>
        <v>6</v>
      </c>
      <c r="K3779" s="1" t="str">
        <f t="shared" si="59"/>
        <v xml:space="preserve"> France</v>
      </c>
      <c r="L3779" s="1" t="str">
        <f>_xlfn.CONCAT(space_missions[[#This Row],[Company]],"-",space_missions[[#This Row],[Rocket]])</f>
        <v>Arianespace-Ariane 5 ES</v>
      </c>
      <c r="M3779" s="1">
        <f>YEAR(space_missions[[#This Row],[Date]])</f>
        <v>2014</v>
      </c>
    </row>
    <row r="3780" spans="1:13" x14ac:dyDescent="0.3">
      <c r="A3780" s="1" t="s">
        <v>3831</v>
      </c>
      <c r="B3780" s="1" t="s">
        <v>521</v>
      </c>
      <c r="C3780" s="2">
        <v>41853</v>
      </c>
      <c r="D3780" s="3">
        <v>0.14097222222222222</v>
      </c>
      <c r="E3780" s="1" t="s">
        <v>3594</v>
      </c>
      <c r="F3780" s="1" t="s">
        <v>4248</v>
      </c>
      <c r="G3780" s="1" t="s">
        <v>2227</v>
      </c>
      <c r="H3780" s="1" t="s">
        <v>3596</v>
      </c>
      <c r="I3780" s="1" t="s">
        <v>15</v>
      </c>
      <c r="J3780" s="1">
        <f>FIND(", ",space_missions[[#This Row],[Location]])</f>
        <v>7</v>
      </c>
      <c r="K3780" s="1" t="str">
        <f t="shared" si="59"/>
        <v xml:space="preserve"> USA</v>
      </c>
      <c r="L3780" s="1" t="str">
        <f>_xlfn.CONCAT(space_missions[[#This Row],[Company]],"-",space_missions[[#This Row],[Rocket]])</f>
        <v>ULA-Atlas V 401</v>
      </c>
      <c r="M3780" s="1">
        <f>YEAR(space_missions[[#This Row],[Date]])</f>
        <v>2014</v>
      </c>
    </row>
    <row r="3781" spans="1:13" x14ac:dyDescent="0.3">
      <c r="A3781" s="1" t="s">
        <v>3782</v>
      </c>
      <c r="B3781" s="1" t="s">
        <v>464</v>
      </c>
      <c r="C3781" s="2">
        <v>41856</v>
      </c>
      <c r="D3781" s="3">
        <v>0.33333333333333331</v>
      </c>
      <c r="E3781" s="1" t="s">
        <v>4201</v>
      </c>
      <c r="F3781" s="1" t="s">
        <v>4249</v>
      </c>
      <c r="G3781" s="1" t="s">
        <v>13</v>
      </c>
      <c r="H3781" s="1" t="s">
        <v>4203</v>
      </c>
      <c r="I3781" s="1" t="s">
        <v>15</v>
      </c>
      <c r="J3781" s="1">
        <f>FIND(", ",space_missions[[#This Row],[Location]])</f>
        <v>7</v>
      </c>
      <c r="K3781" s="1" t="str">
        <f t="shared" si="59"/>
        <v xml:space="preserve"> USA</v>
      </c>
      <c r="L3781" s="1" t="str">
        <f>_xlfn.CONCAT(space_missions[[#This Row],[Company]],"-",space_missions[[#This Row],[Rocket]])</f>
        <v>SpaceX-Falcon 9 v1.1</v>
      </c>
      <c r="M3781" s="1">
        <f>YEAR(space_missions[[#This Row],[Date]])</f>
        <v>2014</v>
      </c>
    </row>
    <row r="3782" spans="1:13" x14ac:dyDescent="0.3">
      <c r="A3782" s="1" t="s">
        <v>3831</v>
      </c>
      <c r="B3782" s="1" t="s">
        <v>171</v>
      </c>
      <c r="C3782" s="2">
        <v>41864</v>
      </c>
      <c r="D3782" s="3">
        <v>0.77083333333333337</v>
      </c>
      <c r="E3782" s="1" t="s">
        <v>3594</v>
      </c>
      <c r="F3782" s="1" t="s">
        <v>4250</v>
      </c>
      <c r="G3782" s="1" t="s">
        <v>2227</v>
      </c>
      <c r="H3782" s="1" t="s">
        <v>3596</v>
      </c>
      <c r="I3782" s="1" t="s">
        <v>15</v>
      </c>
      <c r="J3782" s="1">
        <f>FIND(", ",space_missions[[#This Row],[Location]])</f>
        <v>7</v>
      </c>
      <c r="K3782" s="1" t="str">
        <f t="shared" si="59"/>
        <v xml:space="preserve"> USA</v>
      </c>
      <c r="L3782" s="1" t="str">
        <f>_xlfn.CONCAT(space_missions[[#This Row],[Company]],"-",space_missions[[#This Row],[Rocket]])</f>
        <v>ULA-Atlas V 401</v>
      </c>
      <c r="M3782" s="1">
        <f>YEAR(space_missions[[#This Row],[Date]])</f>
        <v>2014</v>
      </c>
    </row>
    <row r="3783" spans="1:13" x14ac:dyDescent="0.3">
      <c r="A3783" s="1" t="s">
        <v>2338</v>
      </c>
      <c r="B3783" s="1" t="s">
        <v>4100</v>
      </c>
      <c r="C3783" s="2">
        <v>41873</v>
      </c>
      <c r="D3783" s="3">
        <v>0.51875000000000004</v>
      </c>
      <c r="E3783" s="1" t="s">
        <v>4101</v>
      </c>
      <c r="F3783" s="1" t="s">
        <v>4251</v>
      </c>
      <c r="G3783" s="1" t="s">
        <v>2227</v>
      </c>
      <c r="H3783" s="1" t="s">
        <v>4103</v>
      </c>
      <c r="I3783" s="1" t="s">
        <v>56</v>
      </c>
      <c r="J3783" s="1">
        <f>FIND(", ",space_missions[[#This Row],[Location]])</f>
        <v>4</v>
      </c>
      <c r="K3783" s="1" t="str">
        <f t="shared" si="59"/>
        <v xml:space="preserve"> France</v>
      </c>
      <c r="L3783" s="1" t="str">
        <f>_xlfn.CONCAT(space_missions[[#This Row],[Company]],"-",space_missions[[#This Row],[Rocket]])</f>
        <v>Arianespace-Soyuz ST-B/Fregat-MT</v>
      </c>
      <c r="M3783" s="1">
        <f>YEAR(space_missions[[#This Row],[Date]])</f>
        <v>2014</v>
      </c>
    </row>
    <row r="3784" spans="1:13" x14ac:dyDescent="0.3">
      <c r="A3784" s="1" t="s">
        <v>3782</v>
      </c>
      <c r="B3784" s="1" t="s">
        <v>464</v>
      </c>
      <c r="C3784" s="2">
        <v>41889</v>
      </c>
      <c r="D3784" s="3">
        <v>0.20833333333333334</v>
      </c>
      <c r="E3784" s="1" t="s">
        <v>4201</v>
      </c>
      <c r="F3784" s="1" t="s">
        <v>4252</v>
      </c>
      <c r="G3784" s="1" t="s">
        <v>13</v>
      </c>
      <c r="H3784" s="1" t="s">
        <v>4203</v>
      </c>
      <c r="I3784" s="1" t="s">
        <v>15</v>
      </c>
      <c r="J3784" s="1">
        <f>FIND(", ",space_missions[[#This Row],[Location]])</f>
        <v>7</v>
      </c>
      <c r="K3784" s="1" t="str">
        <f t="shared" si="59"/>
        <v xml:space="preserve"> USA</v>
      </c>
      <c r="L3784" s="1" t="str">
        <f>_xlfn.CONCAT(space_missions[[#This Row],[Company]],"-",space_missions[[#This Row],[Rocket]])</f>
        <v>SpaceX-Falcon 9 v1.1</v>
      </c>
      <c r="M3784" s="1">
        <f>YEAR(space_missions[[#This Row],[Date]])</f>
        <v>2014</v>
      </c>
    </row>
    <row r="3785" spans="1:13" x14ac:dyDescent="0.3">
      <c r="A3785" s="1" t="s">
        <v>2338</v>
      </c>
      <c r="B3785" s="1" t="s">
        <v>3179</v>
      </c>
      <c r="C3785" s="2">
        <v>41893</v>
      </c>
      <c r="D3785" s="3">
        <v>0.92013888888888884</v>
      </c>
      <c r="E3785" s="1" t="s">
        <v>3614</v>
      </c>
      <c r="F3785" s="1" t="s">
        <v>4253</v>
      </c>
      <c r="G3785" s="1" t="s">
        <v>2227</v>
      </c>
      <c r="H3785" s="1" t="s">
        <v>3616</v>
      </c>
      <c r="I3785" s="1" t="s">
        <v>15</v>
      </c>
      <c r="J3785" s="1">
        <f>FIND(", ",space_missions[[#This Row],[Location]])</f>
        <v>6</v>
      </c>
      <c r="K3785" s="1" t="str">
        <f t="shared" si="59"/>
        <v xml:space="preserve"> France</v>
      </c>
      <c r="L3785" s="1" t="str">
        <f>_xlfn.CONCAT(space_missions[[#This Row],[Company]],"-",space_missions[[#This Row],[Rocket]])</f>
        <v>Arianespace-Ariane 5 ECA</v>
      </c>
      <c r="M3785" s="1">
        <f>YEAR(space_missions[[#This Row],[Date]])</f>
        <v>2014</v>
      </c>
    </row>
    <row r="3786" spans="1:13" x14ac:dyDescent="0.3">
      <c r="A3786" s="1" t="s">
        <v>3831</v>
      </c>
      <c r="B3786" s="1" t="s">
        <v>521</v>
      </c>
      <c r="C3786" s="2">
        <v>41899</v>
      </c>
      <c r="D3786" s="3">
        <v>6.9444444444444441E-3</v>
      </c>
      <c r="E3786" s="1" t="s">
        <v>3594</v>
      </c>
      <c r="F3786" s="1" t="s">
        <v>4254</v>
      </c>
      <c r="G3786" s="1" t="s">
        <v>2227</v>
      </c>
      <c r="H3786" s="1" t="s">
        <v>3596</v>
      </c>
      <c r="I3786" s="1" t="s">
        <v>15</v>
      </c>
      <c r="J3786" s="1">
        <f>FIND(", ",space_missions[[#This Row],[Location]])</f>
        <v>7</v>
      </c>
      <c r="K3786" s="1" t="str">
        <f t="shared" si="59"/>
        <v xml:space="preserve"> USA</v>
      </c>
      <c r="L3786" s="1" t="str">
        <f>_xlfn.CONCAT(space_missions[[#This Row],[Company]],"-",space_missions[[#This Row],[Rocket]])</f>
        <v>ULA-Atlas V 401</v>
      </c>
      <c r="M3786" s="1">
        <f>YEAR(space_missions[[#This Row],[Date]])</f>
        <v>2014</v>
      </c>
    </row>
    <row r="3787" spans="1:13" x14ac:dyDescent="0.3">
      <c r="A3787" s="1" t="s">
        <v>3782</v>
      </c>
      <c r="B3787" s="1" t="s">
        <v>464</v>
      </c>
      <c r="C3787" s="2">
        <v>41903</v>
      </c>
      <c r="D3787" s="3">
        <v>0.24444444444444444</v>
      </c>
      <c r="E3787" s="1" t="s">
        <v>4201</v>
      </c>
      <c r="F3787" s="1" t="s">
        <v>4255</v>
      </c>
      <c r="G3787" s="1" t="s">
        <v>13</v>
      </c>
      <c r="H3787" s="1" t="s">
        <v>4203</v>
      </c>
      <c r="I3787" s="1" t="s">
        <v>15</v>
      </c>
      <c r="J3787" s="1">
        <f>FIND(", ",space_missions[[#This Row],[Location]])</f>
        <v>7</v>
      </c>
      <c r="K3787" s="1" t="str">
        <f t="shared" si="59"/>
        <v xml:space="preserve"> USA</v>
      </c>
      <c r="L3787" s="1" t="str">
        <f>_xlfn.CONCAT(space_missions[[#This Row],[Company]],"-",space_missions[[#This Row],[Rocket]])</f>
        <v>SpaceX-Falcon 9 v1.1</v>
      </c>
      <c r="M3787" s="1">
        <f>YEAR(space_missions[[#This Row],[Date]])</f>
        <v>2014</v>
      </c>
    </row>
    <row r="3788" spans="1:13" x14ac:dyDescent="0.3">
      <c r="A3788" s="1" t="s">
        <v>1620</v>
      </c>
      <c r="B3788" s="1" t="s">
        <v>1621</v>
      </c>
      <c r="C3788" s="2">
        <v>41919</v>
      </c>
      <c r="D3788" s="3">
        <v>0.21944444444444444</v>
      </c>
      <c r="E3788" s="1" t="s">
        <v>3542</v>
      </c>
      <c r="F3788" s="1" t="s">
        <v>4256</v>
      </c>
      <c r="G3788" s="1" t="s">
        <v>2227</v>
      </c>
      <c r="H3788" s="1" t="s">
        <v>3544</v>
      </c>
      <c r="I3788" s="1" t="s">
        <v>15</v>
      </c>
      <c r="J3788" s="1">
        <f>FIND(", ",space_missions[[#This Row],[Location]])</f>
        <v>6</v>
      </c>
      <c r="K3788" s="1" t="str">
        <f t="shared" si="59"/>
        <v xml:space="preserve"> Japan</v>
      </c>
      <c r="L3788" s="1" t="str">
        <f>_xlfn.CONCAT(space_missions[[#This Row],[Company]],"-",space_missions[[#This Row],[Rocket]])</f>
        <v>MHI-H-IIA 202</v>
      </c>
      <c r="M3788" s="1">
        <f>YEAR(space_missions[[#This Row],[Date]])</f>
        <v>2014</v>
      </c>
    </row>
    <row r="3789" spans="1:13" x14ac:dyDescent="0.3">
      <c r="A3789" s="1" t="s">
        <v>2025</v>
      </c>
      <c r="B3789" s="1" t="s">
        <v>2992</v>
      </c>
      <c r="C3789" s="2">
        <v>41928</v>
      </c>
      <c r="D3789" s="3">
        <v>0.83472222222222225</v>
      </c>
      <c r="E3789" s="1" t="s">
        <v>3945</v>
      </c>
      <c r="F3789" s="1" t="s">
        <v>4257</v>
      </c>
      <c r="G3789" s="1" t="s">
        <v>2227</v>
      </c>
      <c r="H3789" s="1" t="s">
        <v>3947</v>
      </c>
      <c r="I3789" s="1" t="s">
        <v>15</v>
      </c>
      <c r="J3789" s="1">
        <f>FIND(", ",space_missions[[#This Row],[Location]])</f>
        <v>17</v>
      </c>
      <c r="K3789" s="1" t="str">
        <f t="shared" si="59"/>
        <v xml:space="preserve"> India</v>
      </c>
      <c r="L3789" s="1" t="str">
        <f>_xlfn.CONCAT(space_missions[[#This Row],[Company]],"-",space_missions[[#This Row],[Rocket]])</f>
        <v>ISRO-PSLV-XL</v>
      </c>
      <c r="M3789" s="1">
        <f>YEAR(space_missions[[#This Row],[Date]])</f>
        <v>2014</v>
      </c>
    </row>
    <row r="3790" spans="1:13" x14ac:dyDescent="0.3">
      <c r="A3790" s="1" t="s">
        <v>2338</v>
      </c>
      <c r="B3790" s="1" t="s">
        <v>3179</v>
      </c>
      <c r="C3790" s="2">
        <v>41928</v>
      </c>
      <c r="D3790" s="3">
        <v>0.90486111111111112</v>
      </c>
      <c r="E3790" s="1" t="s">
        <v>3614</v>
      </c>
      <c r="F3790" s="1" t="s">
        <v>4258</v>
      </c>
      <c r="G3790" s="1" t="s">
        <v>2227</v>
      </c>
      <c r="H3790" s="1" t="s">
        <v>3616</v>
      </c>
      <c r="I3790" s="1" t="s">
        <v>15</v>
      </c>
      <c r="J3790" s="1">
        <f>FIND(", ",space_missions[[#This Row],[Location]])</f>
        <v>6</v>
      </c>
      <c r="K3790" s="1" t="str">
        <f t="shared" si="59"/>
        <v xml:space="preserve"> France</v>
      </c>
      <c r="L3790" s="1" t="str">
        <f>_xlfn.CONCAT(space_missions[[#This Row],[Company]],"-",space_missions[[#This Row],[Rocket]])</f>
        <v>Arianespace-Ariane 5 ECA</v>
      </c>
      <c r="M3790" s="1">
        <f>YEAR(space_missions[[#This Row],[Date]])</f>
        <v>2014</v>
      </c>
    </row>
    <row r="3791" spans="1:13" x14ac:dyDescent="0.3">
      <c r="A3791" s="1" t="s">
        <v>2740</v>
      </c>
      <c r="B3791" s="1" t="s">
        <v>3135</v>
      </c>
      <c r="C3791" s="2">
        <v>41940</v>
      </c>
      <c r="D3791" s="3">
        <v>0.93194444444444446</v>
      </c>
      <c r="E3791" s="1" t="s">
        <v>4259</v>
      </c>
      <c r="F3791" s="1" t="s">
        <v>4260</v>
      </c>
      <c r="G3791" s="1" t="s">
        <v>13</v>
      </c>
      <c r="H3791" s="1" t="s">
        <v>4114</v>
      </c>
      <c r="I3791" s="1" t="s">
        <v>21</v>
      </c>
      <c r="J3791" s="1">
        <f>FIND(", ",space_missions[[#This Row],[Location]])</f>
        <v>6</v>
      </c>
      <c r="K3791" s="1" t="str">
        <f t="shared" si="59"/>
        <v xml:space="preserve"> USA</v>
      </c>
      <c r="L3791" s="1" t="str">
        <f>_xlfn.CONCAT(space_missions[[#This Row],[Company]],"-",space_missions[[#This Row],[Rocket]])</f>
        <v>Northrop-Antares 130</v>
      </c>
      <c r="M3791" s="1">
        <f>YEAR(space_missions[[#This Row],[Date]])</f>
        <v>2014</v>
      </c>
    </row>
    <row r="3792" spans="1:13" x14ac:dyDescent="0.3">
      <c r="A3792" s="1" t="s">
        <v>3831</v>
      </c>
      <c r="B3792" s="1" t="s">
        <v>521</v>
      </c>
      <c r="C3792" s="2">
        <v>41941</v>
      </c>
      <c r="D3792" s="3">
        <v>0.72291666666666665</v>
      </c>
      <c r="E3792" s="1" t="s">
        <v>3594</v>
      </c>
      <c r="F3792" s="1" t="s">
        <v>4261</v>
      </c>
      <c r="G3792" s="1" t="s">
        <v>2227</v>
      </c>
      <c r="H3792" s="1" t="s">
        <v>3596</v>
      </c>
      <c r="I3792" s="1" t="s">
        <v>15</v>
      </c>
      <c r="J3792" s="1">
        <f>FIND(", ",space_missions[[#This Row],[Location]])</f>
        <v>7</v>
      </c>
      <c r="K3792" s="1" t="str">
        <f t="shared" si="59"/>
        <v xml:space="preserve"> USA</v>
      </c>
      <c r="L3792" s="1" t="str">
        <f>_xlfn.CONCAT(space_missions[[#This Row],[Company]],"-",space_missions[[#This Row],[Rocket]])</f>
        <v>ULA-Atlas V 401</v>
      </c>
      <c r="M3792" s="1">
        <f>YEAR(space_missions[[#This Row],[Date]])</f>
        <v>2014</v>
      </c>
    </row>
    <row r="3793" spans="1:13" x14ac:dyDescent="0.3">
      <c r="A3793" s="1" t="s">
        <v>3393</v>
      </c>
      <c r="B3793" s="1" t="s">
        <v>3807</v>
      </c>
      <c r="C3793" s="2">
        <v>41949</v>
      </c>
      <c r="D3793" s="3">
        <v>0.31597222222222221</v>
      </c>
      <c r="E3793" s="1" t="s">
        <v>3395</v>
      </c>
      <c r="F3793" s="1" t="s">
        <v>4262</v>
      </c>
      <c r="G3793" s="1" t="s">
        <v>13</v>
      </c>
      <c r="H3793" s="1" t="s">
        <v>3397</v>
      </c>
      <c r="I3793" s="1" t="s">
        <v>15</v>
      </c>
      <c r="J3793" s="1">
        <f>FIND(", ",space_missions[[#This Row],[Location]])</f>
        <v>12</v>
      </c>
      <c r="K3793" s="1" t="str">
        <f t="shared" si="59"/>
        <v xml:space="preserve"> Russia</v>
      </c>
      <c r="L3793" s="1" t="str">
        <f>_xlfn.CONCAT(space_missions[[#This Row],[Company]],"-",space_missions[[#This Row],[Rocket]])</f>
        <v>Kosmotras-Dnepr</v>
      </c>
      <c r="M3793" s="1">
        <f>YEAR(space_missions[[#This Row],[Date]])</f>
        <v>2014</v>
      </c>
    </row>
    <row r="3794" spans="1:13" x14ac:dyDescent="0.3">
      <c r="A3794" s="1" t="s">
        <v>3601</v>
      </c>
      <c r="B3794" s="1" t="s">
        <v>4263</v>
      </c>
      <c r="C3794" s="2">
        <v>41964</v>
      </c>
      <c r="D3794" s="3">
        <v>0.27569444444444446</v>
      </c>
      <c r="E3794" s="1" t="s">
        <v>4200</v>
      </c>
      <c r="F3794" s="1" t="s">
        <v>4264</v>
      </c>
      <c r="G3794" s="1" t="s">
        <v>13</v>
      </c>
      <c r="H3794" s="1" t="s">
        <v>14</v>
      </c>
      <c r="I3794" s="1" t="s">
        <v>15</v>
      </c>
      <c r="J3794" s="1">
        <f>FIND(", ",space_missions[[#This Row],[Location]])</f>
        <v>8</v>
      </c>
      <c r="K3794" s="1" t="str">
        <f t="shared" si="59"/>
        <v xml:space="preserve"> China</v>
      </c>
      <c r="L3794" s="1" t="str">
        <f>_xlfn.CONCAT(space_missions[[#This Row],[Company]],"-",space_missions[[#This Row],[Rocket]])</f>
        <v>CASIC-Kuaizhou 1</v>
      </c>
      <c r="M3794" s="1">
        <f>YEAR(space_missions[[#This Row],[Date]])</f>
        <v>2014</v>
      </c>
    </row>
    <row r="3795" spans="1:13" x14ac:dyDescent="0.3">
      <c r="A3795" s="1" t="s">
        <v>1620</v>
      </c>
      <c r="B3795" s="1" t="s">
        <v>1621</v>
      </c>
      <c r="C3795" s="2">
        <v>41976</v>
      </c>
      <c r="D3795" s="3">
        <v>0.18194444444444444</v>
      </c>
      <c r="E3795" s="1" t="s">
        <v>3542</v>
      </c>
      <c r="F3795" s="1" t="s">
        <v>4265</v>
      </c>
      <c r="G3795" s="1" t="s">
        <v>2227</v>
      </c>
      <c r="H3795" s="1" t="s">
        <v>3544</v>
      </c>
      <c r="I3795" s="1" t="s">
        <v>15</v>
      </c>
      <c r="J3795" s="1">
        <f>FIND(", ",space_missions[[#This Row],[Location]])</f>
        <v>6</v>
      </c>
      <c r="K3795" s="1" t="str">
        <f t="shared" si="59"/>
        <v xml:space="preserve"> Japan</v>
      </c>
      <c r="L3795" s="1" t="str">
        <f>_xlfn.CONCAT(space_missions[[#This Row],[Company]],"-",space_missions[[#This Row],[Rocket]])</f>
        <v>MHI-H-IIA 202</v>
      </c>
      <c r="M3795" s="1">
        <f>YEAR(space_missions[[#This Row],[Date]])</f>
        <v>2014</v>
      </c>
    </row>
    <row r="3796" spans="1:13" x14ac:dyDescent="0.3">
      <c r="A3796" s="1" t="s">
        <v>3831</v>
      </c>
      <c r="B3796" s="1" t="s">
        <v>372</v>
      </c>
      <c r="C3796" s="2">
        <v>41978</v>
      </c>
      <c r="D3796" s="3">
        <v>0.50347222222222221</v>
      </c>
      <c r="E3796" s="1" t="s">
        <v>3727</v>
      </c>
      <c r="F3796" s="1" t="s">
        <v>4266</v>
      </c>
      <c r="G3796" s="1" t="s">
        <v>2227</v>
      </c>
      <c r="H3796" s="1" t="s">
        <v>3729</v>
      </c>
      <c r="I3796" s="1" t="s">
        <v>15</v>
      </c>
      <c r="J3796" s="1">
        <f>FIND(", ",space_missions[[#This Row],[Location]])</f>
        <v>8</v>
      </c>
      <c r="K3796" s="1" t="str">
        <f t="shared" si="59"/>
        <v xml:space="preserve"> USA</v>
      </c>
      <c r="L3796" s="1" t="str">
        <f>_xlfn.CONCAT(space_missions[[#This Row],[Company]],"-",space_missions[[#This Row],[Rocket]])</f>
        <v>ULA-Delta IV Heavy</v>
      </c>
      <c r="M3796" s="1">
        <f>YEAR(space_missions[[#This Row],[Date]])</f>
        <v>2014</v>
      </c>
    </row>
    <row r="3797" spans="1:13" x14ac:dyDescent="0.3">
      <c r="A3797" s="1" t="s">
        <v>2338</v>
      </c>
      <c r="B3797" s="1" t="s">
        <v>3179</v>
      </c>
      <c r="C3797" s="2">
        <v>41979</v>
      </c>
      <c r="D3797" s="3">
        <v>0.86111111111111116</v>
      </c>
      <c r="E3797" s="1" t="s">
        <v>3614</v>
      </c>
      <c r="F3797" s="1" t="s">
        <v>4267</v>
      </c>
      <c r="G3797" s="1" t="s">
        <v>2227</v>
      </c>
      <c r="H3797" s="1" t="s">
        <v>3616</v>
      </c>
      <c r="I3797" s="1" t="s">
        <v>15</v>
      </c>
      <c r="J3797" s="1">
        <f>FIND(", ",space_missions[[#This Row],[Location]])</f>
        <v>6</v>
      </c>
      <c r="K3797" s="1" t="str">
        <f t="shared" si="59"/>
        <v xml:space="preserve"> France</v>
      </c>
      <c r="L3797" s="1" t="str">
        <f>_xlfn.CONCAT(space_missions[[#This Row],[Company]],"-",space_missions[[#This Row],[Rocket]])</f>
        <v>Arianespace-Ariane 5 ECA</v>
      </c>
      <c r="M3797" s="1">
        <f>YEAR(space_missions[[#This Row],[Date]])</f>
        <v>2014</v>
      </c>
    </row>
    <row r="3798" spans="1:13" x14ac:dyDescent="0.3">
      <c r="A3798" s="1" t="s">
        <v>3831</v>
      </c>
      <c r="B3798" s="1" t="s">
        <v>171</v>
      </c>
      <c r="C3798" s="2">
        <v>41986</v>
      </c>
      <c r="D3798" s="3">
        <v>0.13819444444444445</v>
      </c>
      <c r="E3798" s="1" t="s">
        <v>4108</v>
      </c>
      <c r="F3798" s="1" t="s">
        <v>4268</v>
      </c>
      <c r="G3798" s="1" t="s">
        <v>2227</v>
      </c>
      <c r="H3798" s="1" t="s">
        <v>4110</v>
      </c>
      <c r="I3798" s="1" t="s">
        <v>15</v>
      </c>
      <c r="J3798" s="1">
        <f>FIND(", ",space_missions[[#This Row],[Location]])</f>
        <v>7</v>
      </c>
      <c r="K3798" s="1" t="str">
        <f t="shared" si="59"/>
        <v xml:space="preserve"> USA</v>
      </c>
      <c r="L3798" s="1" t="str">
        <f>_xlfn.CONCAT(space_missions[[#This Row],[Company]],"-",space_missions[[#This Row],[Rocket]])</f>
        <v>ULA-Atlas V 541</v>
      </c>
      <c r="M3798" s="1">
        <f>YEAR(space_missions[[#This Row],[Date]])</f>
        <v>2014</v>
      </c>
    </row>
    <row r="3799" spans="1:13" x14ac:dyDescent="0.3">
      <c r="A3799" s="1" t="s">
        <v>2025</v>
      </c>
      <c r="B3799" s="1" t="s">
        <v>3746</v>
      </c>
      <c r="C3799" s="2">
        <v>41991</v>
      </c>
      <c r="D3799" s="3">
        <v>0.16666666666666666</v>
      </c>
      <c r="E3799" s="1" t="s">
        <v>4269</v>
      </c>
      <c r="F3799" s="1" t="s">
        <v>4270</v>
      </c>
      <c r="G3799" s="1" t="s">
        <v>2227</v>
      </c>
      <c r="H3799" s="1" t="s">
        <v>4271</v>
      </c>
      <c r="I3799" s="1" t="s">
        <v>15</v>
      </c>
      <c r="J3799" s="1">
        <f>FIND(", ",space_missions[[#This Row],[Location]])</f>
        <v>18</v>
      </c>
      <c r="K3799" s="1" t="str">
        <f t="shared" si="59"/>
        <v xml:space="preserve"> India</v>
      </c>
      <c r="L3799" s="1" t="str">
        <f>_xlfn.CONCAT(space_missions[[#This Row],[Company]],"-",space_missions[[#This Row],[Rocket]])</f>
        <v>ISRO-GSLV Mk III</v>
      </c>
      <c r="M3799" s="1">
        <f>YEAR(space_missions[[#This Row],[Date]])</f>
        <v>2014</v>
      </c>
    </row>
    <row r="3800" spans="1:13" x14ac:dyDescent="0.3">
      <c r="A3800" s="1" t="s">
        <v>2338</v>
      </c>
      <c r="B3800" s="1" t="s">
        <v>4100</v>
      </c>
      <c r="C3800" s="2">
        <v>41991</v>
      </c>
      <c r="D3800" s="3">
        <v>0.77569444444444446</v>
      </c>
      <c r="E3800" s="1" t="s">
        <v>4101</v>
      </c>
      <c r="F3800" s="1" t="s">
        <v>4272</v>
      </c>
      <c r="G3800" s="1" t="s">
        <v>2227</v>
      </c>
      <c r="H3800" s="1" t="s">
        <v>4103</v>
      </c>
      <c r="I3800" s="1" t="s">
        <v>15</v>
      </c>
      <c r="J3800" s="1">
        <f>FIND(", ",space_missions[[#This Row],[Location]])</f>
        <v>4</v>
      </c>
      <c r="K3800" s="1" t="str">
        <f t="shared" si="59"/>
        <v xml:space="preserve"> France</v>
      </c>
      <c r="L3800" s="1" t="str">
        <f>_xlfn.CONCAT(space_missions[[#This Row],[Company]],"-",space_missions[[#This Row],[Rocket]])</f>
        <v>Arianespace-Soyuz ST-B/Fregat-MT</v>
      </c>
      <c r="M3800" s="1">
        <f>YEAR(space_missions[[#This Row],[Date]])</f>
        <v>2014</v>
      </c>
    </row>
    <row r="3801" spans="1:13" x14ac:dyDescent="0.3">
      <c r="A3801" s="1" t="s">
        <v>2882</v>
      </c>
      <c r="B3801" s="1" t="s">
        <v>3680</v>
      </c>
      <c r="C3801" s="2">
        <v>41992</v>
      </c>
      <c r="D3801" s="3">
        <v>0.19652777777777777</v>
      </c>
      <c r="E3801" s="1" t="s">
        <v>3681</v>
      </c>
      <c r="F3801" s="1" t="s">
        <v>4273</v>
      </c>
      <c r="G3801" s="1" t="s">
        <v>13</v>
      </c>
      <c r="H3801" s="1" t="s">
        <v>14</v>
      </c>
      <c r="I3801" s="1" t="s">
        <v>15</v>
      </c>
      <c r="J3801" s="1">
        <f>FIND(", ",space_missions[[#This Row],[Location]])</f>
        <v>12</v>
      </c>
      <c r="K3801" s="1" t="str">
        <f t="shared" si="59"/>
        <v xml:space="preserve"> Kazakhstan</v>
      </c>
      <c r="L3801" s="1" t="str">
        <f>_xlfn.CONCAT(space_missions[[#This Row],[Company]],"-",space_missions[[#This Row],[Rocket]])</f>
        <v>VKS RF-Strela</v>
      </c>
      <c r="M3801" s="1">
        <f>YEAR(space_missions[[#This Row],[Date]])</f>
        <v>2014</v>
      </c>
    </row>
    <row r="3802" spans="1:13" x14ac:dyDescent="0.3">
      <c r="A3802" s="1" t="s">
        <v>4274</v>
      </c>
      <c r="B3802" s="1" t="s">
        <v>4241</v>
      </c>
      <c r="C3802" s="2">
        <v>41996</v>
      </c>
      <c r="D3802" s="3">
        <v>0.24791666666666667</v>
      </c>
      <c r="E3802" s="1" t="s">
        <v>4275</v>
      </c>
      <c r="F3802" s="1" t="s">
        <v>3721</v>
      </c>
      <c r="G3802" s="1" t="s">
        <v>2227</v>
      </c>
      <c r="H3802" s="1" t="s">
        <v>4276</v>
      </c>
      <c r="I3802" s="1" t="s">
        <v>15</v>
      </c>
      <c r="J3802" s="1">
        <f>FIND(", ",space_missions[[#This Row],[Location]])</f>
        <v>10</v>
      </c>
      <c r="K3802" s="1" t="str">
        <f t="shared" si="59"/>
        <v xml:space="preserve"> Russia</v>
      </c>
      <c r="L3802" s="1" t="str">
        <f>_xlfn.CONCAT(space_missions[[#This Row],[Company]],"-",space_missions[[#This Row],[Rocket]])</f>
        <v>Khrunichev-Angara A5/Briz-M</v>
      </c>
      <c r="M3802" s="1">
        <f>YEAR(space_missions[[#This Row],[Date]])</f>
        <v>2014</v>
      </c>
    </row>
    <row r="3803" spans="1:13" x14ac:dyDescent="0.3">
      <c r="A3803" s="1" t="s">
        <v>3782</v>
      </c>
      <c r="B3803" s="1" t="s">
        <v>464</v>
      </c>
      <c r="C3803" s="2">
        <v>42014</v>
      </c>
      <c r="D3803" s="3">
        <v>0.40763888888888888</v>
      </c>
      <c r="E3803" s="1" t="s">
        <v>4201</v>
      </c>
      <c r="F3803" s="1" t="s">
        <v>4277</v>
      </c>
      <c r="G3803" s="1" t="s">
        <v>13</v>
      </c>
      <c r="H3803" s="1" t="s">
        <v>4203</v>
      </c>
      <c r="I3803" s="1" t="s">
        <v>15</v>
      </c>
      <c r="J3803" s="1">
        <f>FIND(", ",space_missions[[#This Row],[Location]])</f>
        <v>7</v>
      </c>
      <c r="K3803" s="1" t="str">
        <f t="shared" si="59"/>
        <v xml:space="preserve"> USA</v>
      </c>
      <c r="L3803" s="1" t="str">
        <f>_xlfn.CONCAT(space_missions[[#This Row],[Company]],"-",space_missions[[#This Row],[Rocket]])</f>
        <v>SpaceX-Falcon 9 v1.1</v>
      </c>
      <c r="M3803" s="1">
        <f>YEAR(space_missions[[#This Row],[Date]])</f>
        <v>2015</v>
      </c>
    </row>
    <row r="3804" spans="1:13" x14ac:dyDescent="0.3">
      <c r="A3804" s="1" t="s">
        <v>3831</v>
      </c>
      <c r="B3804" s="1" t="s">
        <v>521</v>
      </c>
      <c r="C3804" s="2">
        <v>42025</v>
      </c>
      <c r="D3804" s="3">
        <v>4.4444444444444446E-2</v>
      </c>
      <c r="E3804" s="1" t="s">
        <v>3774</v>
      </c>
      <c r="F3804" s="1" t="s">
        <v>4278</v>
      </c>
      <c r="G3804" s="1" t="s">
        <v>2227</v>
      </c>
      <c r="H3804" s="1" t="s">
        <v>3776</v>
      </c>
      <c r="I3804" s="1" t="s">
        <v>15</v>
      </c>
      <c r="J3804" s="1">
        <f>FIND(", ",space_missions[[#This Row],[Location]])</f>
        <v>7</v>
      </c>
      <c r="K3804" s="1" t="str">
        <f t="shared" si="59"/>
        <v xml:space="preserve"> USA</v>
      </c>
      <c r="L3804" s="1" t="str">
        <f>_xlfn.CONCAT(space_missions[[#This Row],[Company]],"-",space_missions[[#This Row],[Rocket]])</f>
        <v>ULA-Atlas V 551</v>
      </c>
      <c r="M3804" s="1">
        <f>YEAR(space_missions[[#This Row],[Date]])</f>
        <v>2015</v>
      </c>
    </row>
    <row r="3805" spans="1:13" x14ac:dyDescent="0.3">
      <c r="A3805" s="1" t="s">
        <v>3831</v>
      </c>
      <c r="B3805" s="1" t="s">
        <v>261</v>
      </c>
      <c r="C3805" s="2">
        <v>42035</v>
      </c>
      <c r="D3805" s="3">
        <v>0.59861111111111109</v>
      </c>
      <c r="E3805" s="1" t="s">
        <v>3413</v>
      </c>
      <c r="F3805" s="1" t="s">
        <v>4279</v>
      </c>
      <c r="G3805" s="1" t="s">
        <v>13</v>
      </c>
      <c r="H3805" s="1" t="s">
        <v>14</v>
      </c>
      <c r="I3805" s="1" t="s">
        <v>15</v>
      </c>
      <c r="J3805" s="1">
        <f>FIND(", ",space_missions[[#This Row],[Location]])</f>
        <v>7</v>
      </c>
      <c r="K3805" s="1" t="str">
        <f t="shared" si="59"/>
        <v xml:space="preserve"> USA</v>
      </c>
      <c r="L3805" s="1" t="str">
        <f>_xlfn.CONCAT(space_missions[[#This Row],[Company]],"-",space_missions[[#This Row],[Rocket]])</f>
        <v>ULA-Delta II 7320-10C</v>
      </c>
      <c r="M3805" s="1">
        <f>YEAR(space_missions[[#This Row],[Date]])</f>
        <v>2015</v>
      </c>
    </row>
    <row r="3806" spans="1:13" x14ac:dyDescent="0.3">
      <c r="A3806" s="1" t="s">
        <v>1620</v>
      </c>
      <c r="B3806" s="1" t="s">
        <v>1621</v>
      </c>
      <c r="C3806" s="2">
        <v>42036</v>
      </c>
      <c r="D3806" s="3">
        <v>5.6250000000000001E-2</v>
      </c>
      <c r="E3806" s="1" t="s">
        <v>3542</v>
      </c>
      <c r="F3806" s="1" t="s">
        <v>4280</v>
      </c>
      <c r="G3806" s="1" t="s">
        <v>2227</v>
      </c>
      <c r="H3806" s="1" t="s">
        <v>3544</v>
      </c>
      <c r="I3806" s="1" t="s">
        <v>15</v>
      </c>
      <c r="J3806" s="1">
        <f>FIND(", ",space_missions[[#This Row],[Location]])</f>
        <v>6</v>
      </c>
      <c r="K3806" s="1" t="str">
        <f t="shared" si="59"/>
        <v xml:space="preserve"> Japan</v>
      </c>
      <c r="L3806" s="1" t="str">
        <f>_xlfn.CONCAT(space_missions[[#This Row],[Company]],"-",space_missions[[#This Row],[Rocket]])</f>
        <v>MHI-H-IIA 202</v>
      </c>
      <c r="M3806" s="1">
        <f>YEAR(space_missions[[#This Row],[Date]])</f>
        <v>2015</v>
      </c>
    </row>
    <row r="3807" spans="1:13" x14ac:dyDescent="0.3">
      <c r="A3807" s="1" t="s">
        <v>3931</v>
      </c>
      <c r="B3807" s="1" t="s">
        <v>3932</v>
      </c>
      <c r="C3807" s="2">
        <v>42037</v>
      </c>
      <c r="D3807" s="3"/>
      <c r="E3807" s="1" t="s">
        <v>4134</v>
      </c>
      <c r="F3807" s="1" t="s">
        <v>4281</v>
      </c>
      <c r="G3807" s="1" t="s">
        <v>2227</v>
      </c>
      <c r="H3807" s="1" t="s">
        <v>14</v>
      </c>
      <c r="I3807" s="1" t="s">
        <v>15</v>
      </c>
      <c r="J3807" s="1">
        <f>FIND(", ",space_missions[[#This Row],[Location]])</f>
        <v>24</v>
      </c>
      <c r="K3807" s="1" t="str">
        <f t="shared" si="59"/>
        <v xml:space="preserve"> Iran</v>
      </c>
      <c r="L3807" s="1" t="str">
        <f>_xlfn.CONCAT(space_missions[[#This Row],[Company]],"-",space_missions[[#This Row],[Rocket]])</f>
        <v>ISA-Safir-1B+</v>
      </c>
      <c r="M3807" s="1">
        <f>YEAR(space_missions[[#This Row],[Date]])</f>
        <v>2015</v>
      </c>
    </row>
    <row r="3808" spans="1:13" x14ac:dyDescent="0.3">
      <c r="A3808" s="1" t="s">
        <v>2338</v>
      </c>
      <c r="B3808" s="1" t="s">
        <v>2044</v>
      </c>
      <c r="C3808" s="2">
        <v>42046</v>
      </c>
      <c r="D3808" s="3">
        <v>0.56944444444444442</v>
      </c>
      <c r="E3808" s="1" t="s">
        <v>4118</v>
      </c>
      <c r="F3808" s="1" t="s">
        <v>4282</v>
      </c>
      <c r="G3808" s="1" t="s">
        <v>2227</v>
      </c>
      <c r="H3808" s="1" t="s">
        <v>4120</v>
      </c>
      <c r="I3808" s="1" t="s">
        <v>15</v>
      </c>
      <c r="J3808" s="1">
        <f>FIND(", ",space_missions[[#This Row],[Location]])</f>
        <v>12</v>
      </c>
      <c r="K3808" s="1" t="str">
        <f t="shared" si="59"/>
        <v xml:space="preserve"> France</v>
      </c>
      <c r="L3808" s="1" t="str">
        <f>_xlfn.CONCAT(space_missions[[#This Row],[Company]],"-",space_missions[[#This Row],[Rocket]])</f>
        <v>Arianespace-Vega</v>
      </c>
      <c r="M3808" s="1">
        <f>YEAR(space_missions[[#This Row],[Date]])</f>
        <v>2015</v>
      </c>
    </row>
    <row r="3809" spans="1:13" x14ac:dyDescent="0.3">
      <c r="A3809" s="1" t="s">
        <v>3782</v>
      </c>
      <c r="B3809" s="1" t="s">
        <v>464</v>
      </c>
      <c r="C3809" s="2">
        <v>42046</v>
      </c>
      <c r="D3809" s="3">
        <v>0.9604166666666667</v>
      </c>
      <c r="E3809" s="1" t="s">
        <v>4201</v>
      </c>
      <c r="F3809" s="1" t="s">
        <v>4283</v>
      </c>
      <c r="G3809" s="1" t="s">
        <v>13</v>
      </c>
      <c r="H3809" s="1" t="s">
        <v>4203</v>
      </c>
      <c r="I3809" s="1" t="s">
        <v>15</v>
      </c>
      <c r="J3809" s="1">
        <f>FIND(", ",space_missions[[#This Row],[Location]])</f>
        <v>7</v>
      </c>
      <c r="K3809" s="1" t="str">
        <f t="shared" si="59"/>
        <v xml:space="preserve"> USA</v>
      </c>
      <c r="L3809" s="1" t="str">
        <f>_xlfn.CONCAT(space_missions[[#This Row],[Company]],"-",space_missions[[#This Row],[Rocket]])</f>
        <v>SpaceX-Falcon 9 v1.1</v>
      </c>
      <c r="M3809" s="1">
        <f>YEAR(space_missions[[#This Row],[Date]])</f>
        <v>2015</v>
      </c>
    </row>
    <row r="3810" spans="1:13" x14ac:dyDescent="0.3">
      <c r="A3810" s="1" t="s">
        <v>3931</v>
      </c>
      <c r="B3810" s="1" t="s">
        <v>3932</v>
      </c>
      <c r="C3810" s="2">
        <v>42052</v>
      </c>
      <c r="D3810" s="3"/>
      <c r="E3810" s="1" t="s">
        <v>4134</v>
      </c>
      <c r="F3810" s="1" t="s">
        <v>3934</v>
      </c>
      <c r="G3810" s="1" t="s">
        <v>2227</v>
      </c>
      <c r="H3810" s="1" t="s">
        <v>14</v>
      </c>
      <c r="I3810" s="1" t="s">
        <v>21</v>
      </c>
      <c r="J3810" s="1">
        <f>FIND(", ",space_missions[[#This Row],[Location]])</f>
        <v>24</v>
      </c>
      <c r="K3810" s="1" t="str">
        <f t="shared" si="59"/>
        <v xml:space="preserve"> Iran</v>
      </c>
      <c r="L3810" s="1" t="str">
        <f>_xlfn.CONCAT(space_missions[[#This Row],[Company]],"-",space_missions[[#This Row],[Rocket]])</f>
        <v>ISA-Safir-1B+</v>
      </c>
      <c r="M3810" s="1">
        <f>YEAR(space_missions[[#This Row],[Date]])</f>
        <v>2015</v>
      </c>
    </row>
    <row r="3811" spans="1:13" x14ac:dyDescent="0.3">
      <c r="A3811" s="1" t="s">
        <v>3782</v>
      </c>
      <c r="B3811" s="1" t="s">
        <v>464</v>
      </c>
      <c r="C3811" s="2">
        <v>42065</v>
      </c>
      <c r="D3811" s="3">
        <v>0.15972222222222221</v>
      </c>
      <c r="E3811" s="1" t="s">
        <v>4201</v>
      </c>
      <c r="F3811" s="1" t="s">
        <v>4284</v>
      </c>
      <c r="G3811" s="1" t="s">
        <v>13</v>
      </c>
      <c r="H3811" s="1" t="s">
        <v>4203</v>
      </c>
      <c r="I3811" s="1" t="s">
        <v>15</v>
      </c>
      <c r="J3811" s="1">
        <f>FIND(", ",space_missions[[#This Row],[Location]])</f>
        <v>7</v>
      </c>
      <c r="K3811" s="1" t="str">
        <f t="shared" si="59"/>
        <v xml:space="preserve"> USA</v>
      </c>
      <c r="L3811" s="1" t="str">
        <f>_xlfn.CONCAT(space_missions[[#This Row],[Company]],"-",space_missions[[#This Row],[Rocket]])</f>
        <v>SpaceX-Falcon 9 v1.1</v>
      </c>
      <c r="M3811" s="1">
        <f>YEAR(space_missions[[#This Row],[Date]])</f>
        <v>2015</v>
      </c>
    </row>
    <row r="3812" spans="1:13" x14ac:dyDescent="0.3">
      <c r="A3812" s="1" t="s">
        <v>3831</v>
      </c>
      <c r="B3812" s="1" t="s">
        <v>521</v>
      </c>
      <c r="C3812" s="2">
        <v>42076</v>
      </c>
      <c r="D3812" s="3">
        <v>0.11388888888888889</v>
      </c>
      <c r="E3812" s="1" t="s">
        <v>3880</v>
      </c>
      <c r="F3812" s="1" t="s">
        <v>4285</v>
      </c>
      <c r="G3812" s="1" t="s">
        <v>2227</v>
      </c>
      <c r="H3812" s="1" t="s">
        <v>3882</v>
      </c>
      <c r="I3812" s="1" t="s">
        <v>15</v>
      </c>
      <c r="J3812" s="1">
        <f>FIND(", ",space_missions[[#This Row],[Location]])</f>
        <v>7</v>
      </c>
      <c r="K3812" s="1" t="str">
        <f t="shared" si="59"/>
        <v xml:space="preserve"> USA</v>
      </c>
      <c r="L3812" s="1" t="str">
        <f>_xlfn.CONCAT(space_missions[[#This Row],[Company]],"-",space_missions[[#This Row],[Rocket]])</f>
        <v>ULA-Atlas V 421</v>
      </c>
      <c r="M3812" s="1">
        <f>YEAR(space_missions[[#This Row],[Date]])</f>
        <v>2015</v>
      </c>
    </row>
    <row r="3813" spans="1:13" x14ac:dyDescent="0.3">
      <c r="A3813" s="1" t="s">
        <v>3831</v>
      </c>
      <c r="B3813" s="1" t="s">
        <v>372</v>
      </c>
      <c r="C3813" s="2">
        <v>42088</v>
      </c>
      <c r="D3813" s="3">
        <v>0.77500000000000002</v>
      </c>
      <c r="E3813" s="1" t="s">
        <v>3608</v>
      </c>
      <c r="F3813" s="1" t="s">
        <v>4286</v>
      </c>
      <c r="G3813" s="1" t="s">
        <v>13</v>
      </c>
      <c r="H3813" s="1" t="s">
        <v>3610</v>
      </c>
      <c r="I3813" s="1" t="s">
        <v>15</v>
      </c>
      <c r="J3813" s="1">
        <f>FIND(", ",space_missions[[#This Row],[Location]])</f>
        <v>8</v>
      </c>
      <c r="K3813" s="1" t="str">
        <f t="shared" si="59"/>
        <v xml:space="preserve"> USA</v>
      </c>
      <c r="L3813" s="1" t="str">
        <f>_xlfn.CONCAT(space_missions[[#This Row],[Company]],"-",space_missions[[#This Row],[Rocket]])</f>
        <v>ULA-Delta IV Medium+ (4,2)</v>
      </c>
      <c r="M3813" s="1">
        <f>YEAR(space_missions[[#This Row],[Date]])</f>
        <v>2015</v>
      </c>
    </row>
    <row r="3814" spans="1:13" x14ac:dyDescent="0.3">
      <c r="A3814" s="1" t="s">
        <v>3393</v>
      </c>
      <c r="B3814" s="1" t="s">
        <v>3807</v>
      </c>
      <c r="C3814" s="2">
        <v>42088</v>
      </c>
      <c r="D3814" s="3">
        <v>0.92222222222222228</v>
      </c>
      <c r="E3814" s="1" t="s">
        <v>3395</v>
      </c>
      <c r="F3814" s="1" t="s">
        <v>4287</v>
      </c>
      <c r="G3814" s="1" t="s">
        <v>13</v>
      </c>
      <c r="H3814" s="1" t="s">
        <v>3397</v>
      </c>
      <c r="I3814" s="1" t="s">
        <v>15</v>
      </c>
      <c r="J3814" s="1">
        <f>FIND(", ",space_missions[[#This Row],[Location]])</f>
        <v>12</v>
      </c>
      <c r="K3814" s="1" t="str">
        <f t="shared" si="59"/>
        <v xml:space="preserve"> Russia</v>
      </c>
      <c r="L3814" s="1" t="str">
        <f>_xlfn.CONCAT(space_missions[[#This Row],[Company]],"-",space_missions[[#This Row],[Rocket]])</f>
        <v>Kosmotras-Dnepr</v>
      </c>
      <c r="M3814" s="1">
        <f>YEAR(space_missions[[#This Row],[Date]])</f>
        <v>2015</v>
      </c>
    </row>
    <row r="3815" spans="1:13" x14ac:dyDescent="0.3">
      <c r="A3815" s="1" t="s">
        <v>1620</v>
      </c>
      <c r="B3815" s="1" t="s">
        <v>1621</v>
      </c>
      <c r="C3815" s="2">
        <v>42089</v>
      </c>
      <c r="D3815" s="3">
        <v>5.6250000000000001E-2</v>
      </c>
      <c r="E3815" s="1" t="s">
        <v>3542</v>
      </c>
      <c r="F3815" s="1" t="s">
        <v>4288</v>
      </c>
      <c r="G3815" s="1" t="s">
        <v>2227</v>
      </c>
      <c r="H3815" s="1" t="s">
        <v>3544</v>
      </c>
      <c r="I3815" s="1" t="s">
        <v>15</v>
      </c>
      <c r="J3815" s="1">
        <f>FIND(", ",space_missions[[#This Row],[Location]])</f>
        <v>6</v>
      </c>
      <c r="K3815" s="1" t="str">
        <f t="shared" si="59"/>
        <v xml:space="preserve"> Japan</v>
      </c>
      <c r="L3815" s="1" t="str">
        <f>_xlfn.CONCAT(space_missions[[#This Row],[Company]],"-",space_missions[[#This Row],[Rocket]])</f>
        <v>MHI-H-IIA 202</v>
      </c>
      <c r="M3815" s="1">
        <f>YEAR(space_missions[[#This Row],[Date]])</f>
        <v>2015</v>
      </c>
    </row>
    <row r="3816" spans="1:13" x14ac:dyDescent="0.3">
      <c r="A3816" s="1" t="s">
        <v>2338</v>
      </c>
      <c r="B3816" s="1" t="s">
        <v>4100</v>
      </c>
      <c r="C3816" s="2">
        <v>42090</v>
      </c>
      <c r="D3816" s="3">
        <v>0.90694444444444444</v>
      </c>
      <c r="E3816" s="1" t="s">
        <v>4101</v>
      </c>
      <c r="F3816" s="1" t="s">
        <v>4289</v>
      </c>
      <c r="G3816" s="1" t="s">
        <v>2227</v>
      </c>
      <c r="H3816" s="1" t="s">
        <v>4103</v>
      </c>
      <c r="I3816" s="1" t="s">
        <v>15</v>
      </c>
      <c r="J3816" s="1">
        <f>FIND(", ",space_missions[[#This Row],[Location]])</f>
        <v>4</v>
      </c>
      <c r="K3816" s="1" t="str">
        <f t="shared" si="59"/>
        <v xml:space="preserve"> France</v>
      </c>
      <c r="L3816" s="1" t="str">
        <f>_xlfn.CONCAT(space_missions[[#This Row],[Company]],"-",space_missions[[#This Row],[Rocket]])</f>
        <v>Arianespace-Soyuz ST-B/Fregat-MT</v>
      </c>
      <c r="M3816" s="1">
        <f>YEAR(space_missions[[#This Row],[Date]])</f>
        <v>2015</v>
      </c>
    </row>
    <row r="3817" spans="1:13" x14ac:dyDescent="0.3">
      <c r="A3817" s="1" t="s">
        <v>2025</v>
      </c>
      <c r="B3817" s="1" t="s">
        <v>3746</v>
      </c>
      <c r="C3817" s="2">
        <v>42091</v>
      </c>
      <c r="D3817" s="3">
        <v>0.49236111111111114</v>
      </c>
      <c r="E3817" s="1" t="s">
        <v>3945</v>
      </c>
      <c r="F3817" s="1" t="s">
        <v>4290</v>
      </c>
      <c r="G3817" s="1" t="s">
        <v>2227</v>
      </c>
      <c r="H3817" s="1" t="s">
        <v>3947</v>
      </c>
      <c r="I3817" s="1" t="s">
        <v>15</v>
      </c>
      <c r="J3817" s="1">
        <f>FIND(", ",space_missions[[#This Row],[Location]])</f>
        <v>18</v>
      </c>
      <c r="K3817" s="1" t="str">
        <f t="shared" si="59"/>
        <v xml:space="preserve"> India</v>
      </c>
      <c r="L3817" s="1" t="str">
        <f>_xlfn.CONCAT(space_missions[[#This Row],[Company]],"-",space_missions[[#This Row],[Rocket]])</f>
        <v>ISRO-PSLV-XL</v>
      </c>
      <c r="M3817" s="1">
        <f>YEAR(space_missions[[#This Row],[Date]])</f>
        <v>2015</v>
      </c>
    </row>
    <row r="3818" spans="1:13" x14ac:dyDescent="0.3">
      <c r="A3818" s="1" t="s">
        <v>2882</v>
      </c>
      <c r="B3818" s="1" t="s">
        <v>661</v>
      </c>
      <c r="C3818" s="2">
        <v>42094</v>
      </c>
      <c r="D3818" s="3">
        <v>0.57430555555555551</v>
      </c>
      <c r="E3818" s="1" t="s">
        <v>3470</v>
      </c>
      <c r="F3818" s="1" t="s">
        <v>4291</v>
      </c>
      <c r="G3818" s="1" t="s">
        <v>13</v>
      </c>
      <c r="H3818" s="1" t="s">
        <v>3472</v>
      </c>
      <c r="I3818" s="1" t="s">
        <v>15</v>
      </c>
      <c r="J3818" s="1">
        <f>FIND(", ",space_missions[[#This Row],[Location]])</f>
        <v>11</v>
      </c>
      <c r="K3818" s="1" t="str">
        <f t="shared" si="59"/>
        <v xml:space="preserve"> Russia</v>
      </c>
      <c r="L3818" s="1" t="str">
        <f>_xlfn.CONCAT(space_missions[[#This Row],[Company]],"-",space_missions[[#This Row],[Rocket]])</f>
        <v>VKS RF-Rokot/Briz KM</v>
      </c>
      <c r="M3818" s="1">
        <f>YEAR(space_missions[[#This Row],[Date]])</f>
        <v>2015</v>
      </c>
    </row>
    <row r="3819" spans="1:13" x14ac:dyDescent="0.3">
      <c r="A3819" s="1" t="s">
        <v>3782</v>
      </c>
      <c r="B3819" s="1" t="s">
        <v>464</v>
      </c>
      <c r="C3819" s="2">
        <v>42109</v>
      </c>
      <c r="D3819" s="3">
        <v>0.84027777777777779</v>
      </c>
      <c r="E3819" s="1" t="s">
        <v>4201</v>
      </c>
      <c r="F3819" s="1" t="s">
        <v>4292</v>
      </c>
      <c r="G3819" s="1" t="s">
        <v>13</v>
      </c>
      <c r="H3819" s="1" t="s">
        <v>4203</v>
      </c>
      <c r="I3819" s="1" t="s">
        <v>15</v>
      </c>
      <c r="J3819" s="1">
        <f>FIND(", ",space_missions[[#This Row],[Location]])</f>
        <v>7</v>
      </c>
      <c r="K3819" s="1" t="str">
        <f t="shared" si="59"/>
        <v xml:space="preserve"> USA</v>
      </c>
      <c r="L3819" s="1" t="str">
        <f>_xlfn.CONCAT(space_missions[[#This Row],[Company]],"-",space_missions[[#This Row],[Rocket]])</f>
        <v>SpaceX-Falcon 9 v1.1</v>
      </c>
      <c r="M3819" s="1">
        <f>YEAR(space_missions[[#This Row],[Date]])</f>
        <v>2015</v>
      </c>
    </row>
    <row r="3820" spans="1:13" x14ac:dyDescent="0.3">
      <c r="A3820" s="1" t="s">
        <v>2338</v>
      </c>
      <c r="B3820" s="1" t="s">
        <v>3179</v>
      </c>
      <c r="C3820" s="2">
        <v>42120</v>
      </c>
      <c r="D3820" s="3">
        <v>0.83333333333333337</v>
      </c>
      <c r="E3820" s="1" t="s">
        <v>3614</v>
      </c>
      <c r="F3820" s="1" t="s">
        <v>4293</v>
      </c>
      <c r="G3820" s="1" t="s">
        <v>2227</v>
      </c>
      <c r="H3820" s="1" t="s">
        <v>3616</v>
      </c>
      <c r="I3820" s="1" t="s">
        <v>15</v>
      </c>
      <c r="J3820" s="1">
        <f>FIND(", ",space_missions[[#This Row],[Location]])</f>
        <v>6</v>
      </c>
      <c r="K3820" s="1" t="str">
        <f t="shared" si="59"/>
        <v xml:space="preserve"> France</v>
      </c>
      <c r="L3820" s="1" t="str">
        <f>_xlfn.CONCAT(space_missions[[#This Row],[Company]],"-",space_missions[[#This Row],[Rocket]])</f>
        <v>Arianespace-Ariane 5 ECA</v>
      </c>
      <c r="M3820" s="1">
        <f>YEAR(space_missions[[#This Row],[Date]])</f>
        <v>2015</v>
      </c>
    </row>
    <row r="3821" spans="1:13" x14ac:dyDescent="0.3">
      <c r="A3821" s="1" t="s">
        <v>3782</v>
      </c>
      <c r="B3821" s="1" t="s">
        <v>464</v>
      </c>
      <c r="C3821" s="2">
        <v>42121</v>
      </c>
      <c r="D3821" s="3">
        <v>0.9604166666666667</v>
      </c>
      <c r="E3821" s="1" t="s">
        <v>4201</v>
      </c>
      <c r="F3821" s="1" t="s">
        <v>4294</v>
      </c>
      <c r="G3821" s="1" t="s">
        <v>13</v>
      </c>
      <c r="H3821" s="1" t="s">
        <v>4203</v>
      </c>
      <c r="I3821" s="1" t="s">
        <v>15</v>
      </c>
      <c r="J3821" s="1">
        <f>FIND(", ",space_missions[[#This Row],[Location]])</f>
        <v>7</v>
      </c>
      <c r="K3821" s="1" t="str">
        <f t="shared" si="59"/>
        <v xml:space="preserve"> USA</v>
      </c>
      <c r="L3821" s="1" t="str">
        <f>_xlfn.CONCAT(space_missions[[#This Row],[Company]],"-",space_missions[[#This Row],[Rocket]])</f>
        <v>SpaceX-Falcon 9 v1.1</v>
      </c>
      <c r="M3821" s="1">
        <f>YEAR(space_missions[[#This Row],[Date]])</f>
        <v>2015</v>
      </c>
    </row>
    <row r="3822" spans="1:13" x14ac:dyDescent="0.3">
      <c r="A3822" s="1" t="s">
        <v>4295</v>
      </c>
      <c r="B3822" s="1" t="s">
        <v>4296</v>
      </c>
      <c r="C3822" s="2">
        <v>42123</v>
      </c>
      <c r="D3822" s="3"/>
      <c r="E3822" s="1" t="s">
        <v>4297</v>
      </c>
      <c r="F3822" s="1" t="s">
        <v>4298</v>
      </c>
      <c r="G3822" s="1" t="s">
        <v>2227</v>
      </c>
      <c r="H3822" s="1" t="s">
        <v>14</v>
      </c>
      <c r="I3822" s="1" t="s">
        <v>15</v>
      </c>
      <c r="J3822" s="1">
        <f>FIND(", ",space_missions[[#This Row],[Location]])</f>
        <v>24</v>
      </c>
      <c r="K3822" s="1" t="str">
        <f t="shared" si="59"/>
        <v xml:space="preserve"> USA</v>
      </c>
      <c r="L3822" s="1" t="str">
        <f>_xlfn.CONCAT(space_missions[[#This Row],[Company]],"-",space_missions[[#This Row],[Rocket]])</f>
        <v>Blue Origin-New Shepard</v>
      </c>
      <c r="M3822" s="1">
        <f>YEAR(space_missions[[#This Row],[Date]])</f>
        <v>2015</v>
      </c>
    </row>
    <row r="3823" spans="1:13" x14ac:dyDescent="0.3">
      <c r="A3823" s="1" t="s">
        <v>3831</v>
      </c>
      <c r="B3823" s="1" t="s">
        <v>521</v>
      </c>
      <c r="C3823" s="2">
        <v>42144</v>
      </c>
      <c r="D3823" s="3">
        <v>0.62847222222222221</v>
      </c>
      <c r="E3823" s="1" t="s">
        <v>4025</v>
      </c>
      <c r="F3823" s="1" t="s">
        <v>4299</v>
      </c>
      <c r="G3823" s="1" t="s">
        <v>13</v>
      </c>
      <c r="H3823" s="1" t="s">
        <v>4027</v>
      </c>
      <c r="I3823" s="1" t="s">
        <v>15</v>
      </c>
      <c r="J3823" s="1">
        <f>FIND(", ",space_missions[[#This Row],[Location]])</f>
        <v>7</v>
      </c>
      <c r="K3823" s="1" t="str">
        <f t="shared" si="59"/>
        <v xml:space="preserve"> USA</v>
      </c>
      <c r="L3823" s="1" t="str">
        <f>_xlfn.CONCAT(space_missions[[#This Row],[Company]],"-",space_missions[[#This Row],[Rocket]])</f>
        <v>ULA-Atlas V 501</v>
      </c>
      <c r="M3823" s="1">
        <f>YEAR(space_missions[[#This Row],[Date]])</f>
        <v>2015</v>
      </c>
    </row>
    <row r="3824" spans="1:13" x14ac:dyDescent="0.3">
      <c r="A3824" s="1" t="s">
        <v>2338</v>
      </c>
      <c r="B3824" s="1" t="s">
        <v>3179</v>
      </c>
      <c r="C3824" s="2">
        <v>42151</v>
      </c>
      <c r="D3824" s="3">
        <v>0.88611111111111107</v>
      </c>
      <c r="E3824" s="1" t="s">
        <v>3614</v>
      </c>
      <c r="F3824" s="1" t="s">
        <v>4300</v>
      </c>
      <c r="G3824" s="1" t="s">
        <v>2227</v>
      </c>
      <c r="H3824" s="1" t="s">
        <v>3616</v>
      </c>
      <c r="I3824" s="1" t="s">
        <v>15</v>
      </c>
      <c r="J3824" s="1">
        <f>FIND(", ",space_missions[[#This Row],[Location]])</f>
        <v>6</v>
      </c>
      <c r="K3824" s="1" t="str">
        <f t="shared" si="59"/>
        <v xml:space="preserve"> France</v>
      </c>
      <c r="L3824" s="1" t="str">
        <f>_xlfn.CONCAT(space_missions[[#This Row],[Company]],"-",space_missions[[#This Row],[Rocket]])</f>
        <v>Arianespace-Ariane 5 ECA</v>
      </c>
      <c r="M3824" s="1">
        <f>YEAR(space_missions[[#This Row],[Date]])</f>
        <v>2015</v>
      </c>
    </row>
    <row r="3825" spans="1:13" x14ac:dyDescent="0.3">
      <c r="A3825" s="1" t="s">
        <v>2338</v>
      </c>
      <c r="B3825" s="1" t="s">
        <v>2044</v>
      </c>
      <c r="C3825" s="2">
        <v>42178</v>
      </c>
      <c r="D3825" s="3">
        <v>7.7083333333333337E-2</v>
      </c>
      <c r="E3825" s="1" t="s">
        <v>4118</v>
      </c>
      <c r="F3825" s="1" t="s">
        <v>4301</v>
      </c>
      <c r="G3825" s="1" t="s">
        <v>2227</v>
      </c>
      <c r="H3825" s="1" t="s">
        <v>4120</v>
      </c>
      <c r="I3825" s="1" t="s">
        <v>15</v>
      </c>
      <c r="J3825" s="1">
        <f>FIND(", ",space_missions[[#This Row],[Location]])</f>
        <v>12</v>
      </c>
      <c r="K3825" s="1" t="str">
        <f t="shared" si="59"/>
        <v xml:space="preserve"> France</v>
      </c>
      <c r="L3825" s="1" t="str">
        <f>_xlfn.CONCAT(space_missions[[#This Row],[Company]],"-",space_missions[[#This Row],[Rocket]])</f>
        <v>Arianespace-Vega</v>
      </c>
      <c r="M3825" s="1">
        <f>YEAR(space_missions[[#This Row],[Date]])</f>
        <v>2015</v>
      </c>
    </row>
    <row r="3826" spans="1:13" x14ac:dyDescent="0.3">
      <c r="A3826" s="1" t="s">
        <v>3782</v>
      </c>
      <c r="B3826" s="1" t="s">
        <v>464</v>
      </c>
      <c r="C3826" s="2">
        <v>42183</v>
      </c>
      <c r="D3826" s="3">
        <v>0.59791666666666665</v>
      </c>
      <c r="E3826" s="1" t="s">
        <v>4201</v>
      </c>
      <c r="F3826" s="1" t="s">
        <v>4302</v>
      </c>
      <c r="G3826" s="1" t="s">
        <v>13</v>
      </c>
      <c r="H3826" s="1" t="s">
        <v>4203</v>
      </c>
      <c r="I3826" s="1" t="s">
        <v>21</v>
      </c>
      <c r="J3826" s="1">
        <f>FIND(", ",space_missions[[#This Row],[Location]])</f>
        <v>7</v>
      </c>
      <c r="K3826" s="1" t="str">
        <f t="shared" si="59"/>
        <v xml:space="preserve"> USA</v>
      </c>
      <c r="L3826" s="1" t="str">
        <f>_xlfn.CONCAT(space_missions[[#This Row],[Company]],"-",space_missions[[#This Row],[Rocket]])</f>
        <v>SpaceX-Falcon 9 v1.1</v>
      </c>
      <c r="M3826" s="1">
        <f>YEAR(space_missions[[#This Row],[Date]])</f>
        <v>2015</v>
      </c>
    </row>
    <row r="3827" spans="1:13" x14ac:dyDescent="0.3">
      <c r="A3827" s="1" t="s">
        <v>2025</v>
      </c>
      <c r="B3827" s="1" t="s">
        <v>2992</v>
      </c>
      <c r="C3827" s="2">
        <v>42195</v>
      </c>
      <c r="D3827" s="3">
        <v>0.68611111111111112</v>
      </c>
      <c r="E3827" s="1" t="s">
        <v>3945</v>
      </c>
      <c r="F3827" s="1" t="s">
        <v>4303</v>
      </c>
      <c r="G3827" s="1" t="s">
        <v>2227</v>
      </c>
      <c r="H3827" s="1" t="s">
        <v>3947</v>
      </c>
      <c r="I3827" s="1" t="s">
        <v>15</v>
      </c>
      <c r="J3827" s="1">
        <f>FIND(", ",space_missions[[#This Row],[Location]])</f>
        <v>17</v>
      </c>
      <c r="K3827" s="1" t="str">
        <f t="shared" si="59"/>
        <v xml:space="preserve"> India</v>
      </c>
      <c r="L3827" s="1" t="str">
        <f>_xlfn.CONCAT(space_missions[[#This Row],[Company]],"-",space_missions[[#This Row],[Rocket]])</f>
        <v>ISRO-PSLV-XL</v>
      </c>
      <c r="M3827" s="1">
        <f>YEAR(space_missions[[#This Row],[Date]])</f>
        <v>2015</v>
      </c>
    </row>
    <row r="3828" spans="1:13" x14ac:dyDescent="0.3">
      <c r="A3828" s="1" t="s">
        <v>3831</v>
      </c>
      <c r="B3828" s="1" t="s">
        <v>521</v>
      </c>
      <c r="C3828" s="2">
        <v>42200</v>
      </c>
      <c r="D3828" s="3">
        <v>0.65</v>
      </c>
      <c r="E3828" s="1" t="s">
        <v>3594</v>
      </c>
      <c r="F3828" s="1" t="s">
        <v>4304</v>
      </c>
      <c r="G3828" s="1" t="s">
        <v>2227</v>
      </c>
      <c r="H3828" s="1" t="s">
        <v>3596</v>
      </c>
      <c r="I3828" s="1" t="s">
        <v>15</v>
      </c>
      <c r="J3828" s="1">
        <f>FIND(", ",space_missions[[#This Row],[Location]])</f>
        <v>7</v>
      </c>
      <c r="K3828" s="1" t="str">
        <f t="shared" si="59"/>
        <v xml:space="preserve"> USA</v>
      </c>
      <c r="L3828" s="1" t="str">
        <f>_xlfn.CONCAT(space_missions[[#This Row],[Company]],"-",space_missions[[#This Row],[Rocket]])</f>
        <v>ULA-Atlas V 401</v>
      </c>
      <c r="M3828" s="1">
        <f>YEAR(space_missions[[#This Row],[Date]])</f>
        <v>2015</v>
      </c>
    </row>
    <row r="3829" spans="1:13" x14ac:dyDescent="0.3">
      <c r="A3829" s="1" t="s">
        <v>2338</v>
      </c>
      <c r="B3829" s="1" t="s">
        <v>3179</v>
      </c>
      <c r="C3829" s="2">
        <v>42200</v>
      </c>
      <c r="D3829" s="3">
        <v>0.90416666666666667</v>
      </c>
      <c r="E3829" s="1" t="s">
        <v>3614</v>
      </c>
      <c r="F3829" s="1" t="s">
        <v>4305</v>
      </c>
      <c r="G3829" s="1" t="s">
        <v>2227</v>
      </c>
      <c r="H3829" s="1" t="s">
        <v>3616</v>
      </c>
      <c r="I3829" s="1" t="s">
        <v>15</v>
      </c>
      <c r="J3829" s="1">
        <f>FIND(", ",space_missions[[#This Row],[Location]])</f>
        <v>6</v>
      </c>
      <c r="K3829" s="1" t="str">
        <f t="shared" si="59"/>
        <v xml:space="preserve"> France</v>
      </c>
      <c r="L3829" s="1" t="str">
        <f>_xlfn.CONCAT(space_missions[[#This Row],[Company]],"-",space_missions[[#This Row],[Rocket]])</f>
        <v>Arianespace-Ariane 5 ECA</v>
      </c>
      <c r="M3829" s="1">
        <f>YEAR(space_missions[[#This Row],[Date]])</f>
        <v>2015</v>
      </c>
    </row>
    <row r="3830" spans="1:13" x14ac:dyDescent="0.3">
      <c r="A3830" s="1" t="s">
        <v>3831</v>
      </c>
      <c r="B3830" s="1" t="s">
        <v>372</v>
      </c>
      <c r="C3830" s="2">
        <v>42209</v>
      </c>
      <c r="D3830" s="3">
        <v>4.8611111111111112E-3</v>
      </c>
      <c r="E3830" s="1" t="s">
        <v>4011</v>
      </c>
      <c r="F3830" s="1" t="s">
        <v>4306</v>
      </c>
      <c r="G3830" s="1" t="s">
        <v>13</v>
      </c>
      <c r="H3830" s="1" t="s">
        <v>14</v>
      </c>
      <c r="I3830" s="1" t="s">
        <v>15</v>
      </c>
      <c r="J3830" s="1">
        <f>FIND(", ",space_missions[[#This Row],[Location]])</f>
        <v>8</v>
      </c>
      <c r="K3830" s="1" t="str">
        <f t="shared" si="59"/>
        <v xml:space="preserve"> USA</v>
      </c>
      <c r="L3830" s="1" t="str">
        <f>_xlfn.CONCAT(space_missions[[#This Row],[Company]],"-",space_missions[[#This Row],[Rocket]])</f>
        <v>ULA-Delta IV Medium+ (5,4)</v>
      </c>
      <c r="M3830" s="1">
        <f>YEAR(space_missions[[#This Row],[Date]])</f>
        <v>2015</v>
      </c>
    </row>
    <row r="3831" spans="1:13" x14ac:dyDescent="0.3">
      <c r="A3831" s="1" t="s">
        <v>1620</v>
      </c>
      <c r="B3831" s="1" t="s">
        <v>3994</v>
      </c>
      <c r="C3831" s="2">
        <v>42235</v>
      </c>
      <c r="D3831" s="3">
        <v>0.49305555555555558</v>
      </c>
      <c r="E3831" s="1" t="s">
        <v>3995</v>
      </c>
      <c r="F3831" s="1" t="s">
        <v>4307</v>
      </c>
      <c r="G3831" s="1" t="s">
        <v>13</v>
      </c>
      <c r="H3831" s="1" t="s">
        <v>3997</v>
      </c>
      <c r="I3831" s="1" t="s">
        <v>15</v>
      </c>
      <c r="J3831" s="1">
        <f>FIND(", ",space_missions[[#This Row],[Location]])</f>
        <v>6</v>
      </c>
      <c r="K3831" s="1" t="str">
        <f t="shared" si="59"/>
        <v xml:space="preserve"> Japan</v>
      </c>
      <c r="L3831" s="1" t="str">
        <f>_xlfn.CONCAT(space_missions[[#This Row],[Company]],"-",space_missions[[#This Row],[Rocket]])</f>
        <v>MHI-H-IIB</v>
      </c>
      <c r="M3831" s="1">
        <f>YEAR(space_missions[[#This Row],[Date]])</f>
        <v>2015</v>
      </c>
    </row>
    <row r="3832" spans="1:13" x14ac:dyDescent="0.3">
      <c r="A3832" s="1" t="s">
        <v>2338</v>
      </c>
      <c r="B3832" s="1" t="s">
        <v>3179</v>
      </c>
      <c r="C3832" s="2">
        <v>42236</v>
      </c>
      <c r="D3832" s="3">
        <v>0.8569444444444444</v>
      </c>
      <c r="E3832" s="1" t="s">
        <v>3614</v>
      </c>
      <c r="F3832" s="1" t="s">
        <v>4308</v>
      </c>
      <c r="G3832" s="1" t="s">
        <v>2227</v>
      </c>
      <c r="H3832" s="1" t="s">
        <v>3616</v>
      </c>
      <c r="I3832" s="1" t="s">
        <v>15</v>
      </c>
      <c r="J3832" s="1">
        <f>FIND(", ",space_missions[[#This Row],[Location]])</f>
        <v>6</v>
      </c>
      <c r="K3832" s="1" t="str">
        <f t="shared" si="59"/>
        <v xml:space="preserve"> France</v>
      </c>
      <c r="L3832" s="1" t="str">
        <f>_xlfn.CONCAT(space_missions[[#This Row],[Company]],"-",space_missions[[#This Row],[Rocket]])</f>
        <v>Arianespace-Ariane 5 ECA</v>
      </c>
      <c r="M3832" s="1">
        <f>YEAR(space_missions[[#This Row],[Date]])</f>
        <v>2015</v>
      </c>
    </row>
    <row r="3833" spans="1:13" x14ac:dyDescent="0.3">
      <c r="A3833" s="1" t="s">
        <v>2025</v>
      </c>
      <c r="B3833" s="1" t="s">
        <v>3746</v>
      </c>
      <c r="C3833" s="2">
        <v>42243</v>
      </c>
      <c r="D3833" s="3">
        <v>0.47361111111111109</v>
      </c>
      <c r="E3833" s="1" t="s">
        <v>4023</v>
      </c>
      <c r="F3833" s="1" t="s">
        <v>4309</v>
      </c>
      <c r="G3833" s="1" t="s">
        <v>2227</v>
      </c>
      <c r="H3833" s="1" t="s">
        <v>3527</v>
      </c>
      <c r="I3833" s="1" t="s">
        <v>15</v>
      </c>
      <c r="J3833" s="1">
        <f>FIND(", ",space_missions[[#This Row],[Location]])</f>
        <v>18</v>
      </c>
      <c r="K3833" s="1" t="str">
        <f t="shared" si="59"/>
        <v xml:space="preserve"> India</v>
      </c>
      <c r="L3833" s="1" t="str">
        <f>_xlfn.CONCAT(space_missions[[#This Row],[Company]],"-",space_missions[[#This Row],[Rocket]])</f>
        <v>ISRO-GSLV Mk II</v>
      </c>
      <c r="M3833" s="1">
        <f>YEAR(space_missions[[#This Row],[Date]])</f>
        <v>2015</v>
      </c>
    </row>
    <row r="3834" spans="1:13" x14ac:dyDescent="0.3">
      <c r="A3834" s="1" t="s">
        <v>3831</v>
      </c>
      <c r="B3834" s="1" t="s">
        <v>521</v>
      </c>
      <c r="C3834" s="2">
        <v>42249</v>
      </c>
      <c r="D3834" s="3">
        <v>0.42916666666666664</v>
      </c>
      <c r="E3834" s="1" t="s">
        <v>3774</v>
      </c>
      <c r="F3834" s="1" t="s">
        <v>4310</v>
      </c>
      <c r="G3834" s="1" t="s">
        <v>2227</v>
      </c>
      <c r="H3834" s="1" t="s">
        <v>3776</v>
      </c>
      <c r="I3834" s="1" t="s">
        <v>15</v>
      </c>
      <c r="J3834" s="1">
        <f>FIND(", ",space_missions[[#This Row],[Location]])</f>
        <v>7</v>
      </c>
      <c r="K3834" s="1" t="str">
        <f t="shared" si="59"/>
        <v xml:space="preserve"> USA</v>
      </c>
      <c r="L3834" s="1" t="str">
        <f>_xlfn.CONCAT(space_missions[[#This Row],[Company]],"-",space_missions[[#This Row],[Rocket]])</f>
        <v>ULA-Atlas V 551</v>
      </c>
      <c r="M3834" s="1">
        <f>YEAR(space_missions[[#This Row],[Date]])</f>
        <v>2015</v>
      </c>
    </row>
    <row r="3835" spans="1:13" x14ac:dyDescent="0.3">
      <c r="A3835" s="1" t="s">
        <v>2338</v>
      </c>
      <c r="B3835" s="1" t="s">
        <v>4100</v>
      </c>
      <c r="C3835" s="2">
        <v>42258</v>
      </c>
      <c r="D3835" s="3">
        <v>8.8888888888888892E-2</v>
      </c>
      <c r="E3835" s="1" t="s">
        <v>4101</v>
      </c>
      <c r="F3835" s="1" t="s">
        <v>4311</v>
      </c>
      <c r="G3835" s="1" t="s">
        <v>2227</v>
      </c>
      <c r="H3835" s="1" t="s">
        <v>4103</v>
      </c>
      <c r="I3835" s="1" t="s">
        <v>15</v>
      </c>
      <c r="J3835" s="1">
        <f>FIND(", ",space_missions[[#This Row],[Location]])</f>
        <v>4</v>
      </c>
      <c r="K3835" s="1" t="str">
        <f t="shared" si="59"/>
        <v xml:space="preserve"> France</v>
      </c>
      <c r="L3835" s="1" t="str">
        <f>_xlfn.CONCAT(space_missions[[#This Row],[Company]],"-",space_missions[[#This Row],[Rocket]])</f>
        <v>Arianespace-Soyuz ST-B/Fregat-MT</v>
      </c>
      <c r="M3835" s="1">
        <f>YEAR(space_missions[[#This Row],[Date]])</f>
        <v>2015</v>
      </c>
    </row>
    <row r="3836" spans="1:13" x14ac:dyDescent="0.3">
      <c r="A3836" s="1" t="s">
        <v>973</v>
      </c>
      <c r="B3836" s="1" t="s">
        <v>4312</v>
      </c>
      <c r="C3836" s="2">
        <v>42266</v>
      </c>
      <c r="D3836" s="3">
        <v>0.95902777777777781</v>
      </c>
      <c r="E3836" s="1" t="s">
        <v>4313</v>
      </c>
      <c r="F3836" s="1" t="s">
        <v>3721</v>
      </c>
      <c r="G3836" s="1" t="s">
        <v>2227</v>
      </c>
      <c r="H3836" s="1" t="s">
        <v>4314</v>
      </c>
      <c r="I3836" s="1" t="s">
        <v>15</v>
      </c>
      <c r="J3836" s="1">
        <f>FIND(", ",space_missions[[#This Row],[Location]])</f>
        <v>6</v>
      </c>
      <c r="K3836" s="1" t="str">
        <f t="shared" si="59"/>
        <v xml:space="preserve"> China</v>
      </c>
      <c r="L3836" s="1" t="str">
        <f>_xlfn.CONCAT(space_missions[[#This Row],[Company]],"-",space_missions[[#This Row],[Rocket]])</f>
        <v>CASC-Long March 6</v>
      </c>
      <c r="M3836" s="1">
        <f>YEAR(space_missions[[#This Row],[Date]])</f>
        <v>2015</v>
      </c>
    </row>
    <row r="3837" spans="1:13" x14ac:dyDescent="0.3">
      <c r="A3837" s="1" t="s">
        <v>2882</v>
      </c>
      <c r="B3837" s="1" t="s">
        <v>661</v>
      </c>
      <c r="C3837" s="2">
        <v>42270</v>
      </c>
      <c r="D3837" s="3">
        <v>0.91597222222222219</v>
      </c>
      <c r="E3837" s="1" t="s">
        <v>3470</v>
      </c>
      <c r="F3837" s="1" t="s">
        <v>4315</v>
      </c>
      <c r="G3837" s="1" t="s">
        <v>13</v>
      </c>
      <c r="H3837" s="1" t="s">
        <v>3472</v>
      </c>
      <c r="I3837" s="1" t="s">
        <v>15</v>
      </c>
      <c r="J3837" s="1">
        <f>FIND(", ",space_missions[[#This Row],[Location]])</f>
        <v>11</v>
      </c>
      <c r="K3837" s="1" t="str">
        <f t="shared" si="59"/>
        <v xml:space="preserve"> Russia</v>
      </c>
      <c r="L3837" s="1" t="str">
        <f>_xlfn.CONCAT(space_missions[[#This Row],[Company]],"-",space_missions[[#This Row],[Rocket]])</f>
        <v>VKS RF-Rokot/Briz KM</v>
      </c>
      <c r="M3837" s="1">
        <f>YEAR(space_missions[[#This Row],[Date]])</f>
        <v>2015</v>
      </c>
    </row>
    <row r="3838" spans="1:13" x14ac:dyDescent="0.3">
      <c r="A3838" s="1" t="s">
        <v>973</v>
      </c>
      <c r="B3838" s="1" t="s">
        <v>4263</v>
      </c>
      <c r="C3838" s="2">
        <v>42272</v>
      </c>
      <c r="D3838" s="3"/>
      <c r="E3838" s="1" t="s">
        <v>4316</v>
      </c>
      <c r="F3838" s="1" t="s">
        <v>4317</v>
      </c>
      <c r="G3838" s="1" t="s">
        <v>2227</v>
      </c>
      <c r="H3838" s="1" t="s">
        <v>4318</v>
      </c>
      <c r="I3838" s="1" t="s">
        <v>15</v>
      </c>
      <c r="J3838" s="1">
        <f>FIND(", ",space_missions[[#This Row],[Location]])</f>
        <v>8</v>
      </c>
      <c r="K3838" s="1" t="str">
        <f t="shared" si="59"/>
        <v xml:space="preserve"> China</v>
      </c>
      <c r="L3838" s="1" t="str">
        <f>_xlfn.CONCAT(space_missions[[#This Row],[Company]],"-",space_missions[[#This Row],[Rocket]])</f>
        <v>CASC-Long March 11</v>
      </c>
      <c r="M3838" s="1">
        <f>YEAR(space_missions[[#This Row],[Date]])</f>
        <v>2015</v>
      </c>
    </row>
    <row r="3839" spans="1:13" x14ac:dyDescent="0.3">
      <c r="A3839" s="1" t="s">
        <v>2025</v>
      </c>
      <c r="B3839" s="1" t="s">
        <v>2992</v>
      </c>
      <c r="C3839" s="2">
        <v>42275</v>
      </c>
      <c r="D3839" s="3">
        <v>0.1875</v>
      </c>
      <c r="E3839" s="1" t="s">
        <v>3945</v>
      </c>
      <c r="F3839" s="1" t="s">
        <v>4319</v>
      </c>
      <c r="G3839" s="1" t="s">
        <v>2227</v>
      </c>
      <c r="H3839" s="1" t="s">
        <v>3947</v>
      </c>
      <c r="I3839" s="1" t="s">
        <v>15</v>
      </c>
      <c r="J3839" s="1">
        <f>FIND(", ",space_missions[[#This Row],[Location]])</f>
        <v>17</v>
      </c>
      <c r="K3839" s="1" t="str">
        <f t="shared" si="59"/>
        <v xml:space="preserve"> India</v>
      </c>
      <c r="L3839" s="1" t="str">
        <f>_xlfn.CONCAT(space_missions[[#This Row],[Company]],"-",space_missions[[#This Row],[Rocket]])</f>
        <v>ISRO-PSLV-XL</v>
      </c>
      <c r="M3839" s="1">
        <f>YEAR(space_missions[[#This Row],[Date]])</f>
        <v>2015</v>
      </c>
    </row>
    <row r="3840" spans="1:13" x14ac:dyDescent="0.3">
      <c r="A3840" s="1" t="s">
        <v>2338</v>
      </c>
      <c r="B3840" s="1" t="s">
        <v>3179</v>
      </c>
      <c r="C3840" s="2">
        <v>42277</v>
      </c>
      <c r="D3840" s="3">
        <v>0.85416666666666663</v>
      </c>
      <c r="E3840" s="1" t="s">
        <v>3614</v>
      </c>
      <c r="F3840" s="1" t="s">
        <v>4320</v>
      </c>
      <c r="G3840" s="1" t="s">
        <v>2227</v>
      </c>
      <c r="H3840" s="1" t="s">
        <v>3616</v>
      </c>
      <c r="I3840" s="1" t="s">
        <v>15</v>
      </c>
      <c r="J3840" s="1">
        <f>FIND(", ",space_missions[[#This Row],[Location]])</f>
        <v>6</v>
      </c>
      <c r="K3840" s="1" t="str">
        <f t="shared" si="59"/>
        <v xml:space="preserve"> France</v>
      </c>
      <c r="L3840" s="1" t="str">
        <f>_xlfn.CONCAT(space_missions[[#This Row],[Company]],"-",space_missions[[#This Row],[Rocket]])</f>
        <v>Arianespace-Ariane 5 ECA</v>
      </c>
      <c r="M3840" s="1">
        <f>YEAR(space_missions[[#This Row],[Date]])</f>
        <v>2015</v>
      </c>
    </row>
    <row r="3841" spans="1:13" x14ac:dyDescent="0.3">
      <c r="A3841" s="1" t="s">
        <v>3831</v>
      </c>
      <c r="B3841" s="1" t="s">
        <v>521</v>
      </c>
      <c r="C3841" s="2">
        <v>42279</v>
      </c>
      <c r="D3841" s="3">
        <v>0.43611111111111112</v>
      </c>
      <c r="E3841" s="1" t="s">
        <v>3880</v>
      </c>
      <c r="F3841" s="1" t="s">
        <v>4321</v>
      </c>
      <c r="G3841" s="1" t="s">
        <v>2227</v>
      </c>
      <c r="H3841" s="1" t="s">
        <v>3882</v>
      </c>
      <c r="I3841" s="1" t="s">
        <v>15</v>
      </c>
      <c r="J3841" s="1">
        <f>FIND(", ",space_missions[[#This Row],[Location]])</f>
        <v>7</v>
      </c>
      <c r="K3841" s="1" t="str">
        <f t="shared" si="59"/>
        <v xml:space="preserve"> USA</v>
      </c>
      <c r="L3841" s="1" t="str">
        <f>_xlfn.CONCAT(space_missions[[#This Row],[Company]],"-",space_missions[[#This Row],[Rocket]])</f>
        <v>ULA-Atlas V 421</v>
      </c>
      <c r="M3841" s="1">
        <f>YEAR(space_missions[[#This Row],[Date]])</f>
        <v>2015</v>
      </c>
    </row>
    <row r="3842" spans="1:13" x14ac:dyDescent="0.3">
      <c r="A3842" s="1" t="s">
        <v>3831</v>
      </c>
      <c r="B3842" s="1" t="s">
        <v>171</v>
      </c>
      <c r="C3842" s="2">
        <v>42285</v>
      </c>
      <c r="D3842" s="3">
        <v>0.53402777777777777</v>
      </c>
      <c r="E3842" s="1" t="s">
        <v>3594</v>
      </c>
      <c r="F3842" s="1" t="s">
        <v>4322</v>
      </c>
      <c r="G3842" s="1" t="s">
        <v>2227</v>
      </c>
      <c r="H3842" s="1" t="s">
        <v>3596</v>
      </c>
      <c r="I3842" s="1" t="s">
        <v>15</v>
      </c>
      <c r="J3842" s="1">
        <f>FIND(", ",space_missions[[#This Row],[Location]])</f>
        <v>7</v>
      </c>
      <c r="K3842" s="1" t="str">
        <f t="shared" ref="K3842:K3905" si="60">RIGHT(B3842,LEN(B3842)-FIND("*",SUBSTITUTE(B3842,", ","*",LEN(B3842)-LEN(SUBSTITUTE(B3842,", ","*")))))</f>
        <v xml:space="preserve"> USA</v>
      </c>
      <c r="L3842" s="1" t="str">
        <f>_xlfn.CONCAT(space_missions[[#This Row],[Company]],"-",space_missions[[#This Row],[Rocket]])</f>
        <v>ULA-Atlas V 401</v>
      </c>
      <c r="M3842" s="1">
        <f>YEAR(space_missions[[#This Row],[Date]])</f>
        <v>2015</v>
      </c>
    </row>
    <row r="3843" spans="1:13" x14ac:dyDescent="0.3">
      <c r="A3843" s="1" t="s">
        <v>3831</v>
      </c>
      <c r="B3843" s="1" t="s">
        <v>521</v>
      </c>
      <c r="C3843" s="2">
        <v>42308</v>
      </c>
      <c r="D3843" s="3">
        <v>0.67569444444444449</v>
      </c>
      <c r="E3843" s="1" t="s">
        <v>3594</v>
      </c>
      <c r="F3843" s="1" t="s">
        <v>4323</v>
      </c>
      <c r="G3843" s="1" t="s">
        <v>2227</v>
      </c>
      <c r="H3843" s="1" t="s">
        <v>3596</v>
      </c>
      <c r="I3843" s="1" t="s">
        <v>15</v>
      </c>
      <c r="J3843" s="1">
        <f>FIND(", ",space_missions[[#This Row],[Location]])</f>
        <v>7</v>
      </c>
      <c r="K3843" s="1" t="str">
        <f t="shared" si="60"/>
        <v xml:space="preserve"> USA</v>
      </c>
      <c r="L3843" s="1" t="str">
        <f>_xlfn.CONCAT(space_missions[[#This Row],[Company]],"-",space_missions[[#This Row],[Rocket]])</f>
        <v>ULA-Atlas V 401</v>
      </c>
      <c r="M3843" s="1">
        <f>YEAR(space_missions[[#This Row],[Date]])</f>
        <v>2015</v>
      </c>
    </row>
    <row r="3844" spans="1:13" x14ac:dyDescent="0.3">
      <c r="A3844" s="1" t="s">
        <v>4324</v>
      </c>
      <c r="B3844" s="1" t="s">
        <v>4325</v>
      </c>
      <c r="C3844" s="2">
        <v>42312</v>
      </c>
      <c r="D3844" s="3"/>
      <c r="E3844" s="1" t="s">
        <v>4326</v>
      </c>
      <c r="F3844" s="1" t="s">
        <v>4327</v>
      </c>
      <c r="G3844" s="1" t="s">
        <v>2227</v>
      </c>
      <c r="H3844" s="1" t="s">
        <v>4328</v>
      </c>
      <c r="I3844" s="1" t="s">
        <v>21</v>
      </c>
      <c r="J3844" s="1">
        <f>FIND(", ",space_missions[[#This Row],[Location]])</f>
        <v>6</v>
      </c>
      <c r="K3844" s="1" t="str">
        <f t="shared" si="60"/>
        <v xml:space="preserve"> Pacific Missile Range Facility</v>
      </c>
      <c r="L3844" s="1" t="str">
        <f>_xlfn.CONCAT(space_missions[[#This Row],[Company]],"-",space_missions[[#This Row],[Rocket]])</f>
        <v>Sandia-Super Stripy</v>
      </c>
      <c r="M3844" s="1">
        <f>YEAR(space_missions[[#This Row],[Date]])</f>
        <v>2015</v>
      </c>
    </row>
    <row r="3845" spans="1:13" x14ac:dyDescent="0.3">
      <c r="A3845" s="1" t="s">
        <v>2338</v>
      </c>
      <c r="B3845" s="1" t="s">
        <v>3179</v>
      </c>
      <c r="C3845" s="2">
        <v>42318</v>
      </c>
      <c r="D3845" s="3">
        <v>0.89861111111111114</v>
      </c>
      <c r="E3845" s="1" t="s">
        <v>3614</v>
      </c>
      <c r="F3845" s="1" t="s">
        <v>4329</v>
      </c>
      <c r="G3845" s="1" t="s">
        <v>2227</v>
      </c>
      <c r="H3845" s="1" t="s">
        <v>3616</v>
      </c>
      <c r="I3845" s="1" t="s">
        <v>15</v>
      </c>
      <c r="J3845" s="1">
        <f>FIND(", ",space_missions[[#This Row],[Location]])</f>
        <v>6</v>
      </c>
      <c r="K3845" s="1" t="str">
        <f t="shared" si="60"/>
        <v xml:space="preserve"> France</v>
      </c>
      <c r="L3845" s="1" t="str">
        <f>_xlfn.CONCAT(space_missions[[#This Row],[Company]],"-",space_missions[[#This Row],[Rocket]])</f>
        <v>Arianespace-Ariane 5 ECA</v>
      </c>
      <c r="M3845" s="1">
        <f>YEAR(space_missions[[#This Row],[Date]])</f>
        <v>2015</v>
      </c>
    </row>
    <row r="3846" spans="1:13" x14ac:dyDescent="0.3">
      <c r="A3846" s="1" t="s">
        <v>4295</v>
      </c>
      <c r="B3846" s="1" t="s">
        <v>4296</v>
      </c>
      <c r="C3846" s="2">
        <v>42331</v>
      </c>
      <c r="D3846" s="3"/>
      <c r="E3846" s="1" t="s">
        <v>4297</v>
      </c>
      <c r="F3846" s="1" t="s">
        <v>4330</v>
      </c>
      <c r="G3846" s="1" t="s">
        <v>2227</v>
      </c>
      <c r="H3846" s="1" t="s">
        <v>14</v>
      </c>
      <c r="I3846" s="1" t="s">
        <v>15</v>
      </c>
      <c r="J3846" s="1">
        <f>FIND(", ",space_missions[[#This Row],[Location]])</f>
        <v>24</v>
      </c>
      <c r="K3846" s="1" t="str">
        <f t="shared" si="60"/>
        <v xml:space="preserve"> USA</v>
      </c>
      <c r="L3846" s="1" t="str">
        <f>_xlfn.CONCAT(space_missions[[#This Row],[Company]],"-",space_missions[[#This Row],[Rocket]])</f>
        <v>Blue Origin-New Shepard</v>
      </c>
      <c r="M3846" s="1">
        <f>YEAR(space_missions[[#This Row],[Date]])</f>
        <v>2015</v>
      </c>
    </row>
    <row r="3847" spans="1:13" x14ac:dyDescent="0.3">
      <c r="A3847" s="1" t="s">
        <v>1620</v>
      </c>
      <c r="B3847" s="1" t="s">
        <v>1621</v>
      </c>
      <c r="C3847" s="2">
        <v>42332</v>
      </c>
      <c r="D3847" s="3">
        <v>0.28472222222222221</v>
      </c>
      <c r="E3847" s="1" t="s">
        <v>3835</v>
      </c>
      <c r="F3847" s="1" t="s">
        <v>4331</v>
      </c>
      <c r="G3847" s="1" t="s">
        <v>2227</v>
      </c>
      <c r="H3847" s="1" t="s">
        <v>14</v>
      </c>
      <c r="I3847" s="1" t="s">
        <v>15</v>
      </c>
      <c r="J3847" s="1">
        <f>FIND(", ",space_missions[[#This Row],[Location]])</f>
        <v>6</v>
      </c>
      <c r="K3847" s="1" t="str">
        <f t="shared" si="60"/>
        <v xml:space="preserve"> Japan</v>
      </c>
      <c r="L3847" s="1" t="str">
        <f>_xlfn.CONCAT(space_missions[[#This Row],[Company]],"-",space_missions[[#This Row],[Rocket]])</f>
        <v>MHI-H-IIA 204</v>
      </c>
      <c r="M3847" s="1">
        <f>YEAR(space_missions[[#This Row],[Date]])</f>
        <v>2015</v>
      </c>
    </row>
    <row r="3848" spans="1:13" x14ac:dyDescent="0.3">
      <c r="A3848" s="1" t="s">
        <v>2338</v>
      </c>
      <c r="B3848" s="1" t="s">
        <v>2044</v>
      </c>
      <c r="C3848" s="2">
        <v>42341</v>
      </c>
      <c r="D3848" s="3">
        <v>0.16944444444444445</v>
      </c>
      <c r="E3848" s="1" t="s">
        <v>4118</v>
      </c>
      <c r="F3848" s="1" t="s">
        <v>4332</v>
      </c>
      <c r="G3848" s="1" t="s">
        <v>2227</v>
      </c>
      <c r="H3848" s="1" t="s">
        <v>4120</v>
      </c>
      <c r="I3848" s="1" t="s">
        <v>15</v>
      </c>
      <c r="J3848" s="1">
        <f>FIND(", ",space_missions[[#This Row],[Location]])</f>
        <v>12</v>
      </c>
      <c r="K3848" s="1" t="str">
        <f t="shared" si="60"/>
        <v xml:space="preserve"> France</v>
      </c>
      <c r="L3848" s="1" t="str">
        <f>_xlfn.CONCAT(space_missions[[#This Row],[Company]],"-",space_missions[[#This Row],[Rocket]])</f>
        <v>Arianespace-Vega</v>
      </c>
      <c r="M3848" s="1">
        <f>YEAR(space_missions[[#This Row],[Date]])</f>
        <v>2015</v>
      </c>
    </row>
    <row r="3849" spans="1:13" x14ac:dyDescent="0.3">
      <c r="A3849" s="1" t="s">
        <v>2882</v>
      </c>
      <c r="B3849" s="1" t="s">
        <v>980</v>
      </c>
      <c r="C3849" s="2">
        <v>42343</v>
      </c>
      <c r="D3849" s="3">
        <v>0.58888888888888891</v>
      </c>
      <c r="E3849" s="1" t="s">
        <v>4213</v>
      </c>
      <c r="F3849" s="1" t="s">
        <v>4333</v>
      </c>
      <c r="G3849" s="1" t="s">
        <v>2227</v>
      </c>
      <c r="H3849" s="1" t="s">
        <v>14</v>
      </c>
      <c r="I3849" s="1" t="s">
        <v>56</v>
      </c>
      <c r="J3849" s="1">
        <f>FIND(", ",space_missions[[#This Row],[Location]])</f>
        <v>10</v>
      </c>
      <c r="K3849" s="1" t="str">
        <f t="shared" si="60"/>
        <v xml:space="preserve"> Russia</v>
      </c>
      <c r="L3849" s="1" t="str">
        <f>_xlfn.CONCAT(space_missions[[#This Row],[Company]],"-",space_missions[[#This Row],[Rocket]])</f>
        <v>VKS RF-Soyuz 2.1v/Volga</v>
      </c>
      <c r="M3849" s="1">
        <f>YEAR(space_missions[[#This Row],[Date]])</f>
        <v>2015</v>
      </c>
    </row>
    <row r="3850" spans="1:13" x14ac:dyDescent="0.3">
      <c r="A3850" s="1" t="s">
        <v>3831</v>
      </c>
      <c r="B3850" s="1" t="s">
        <v>521</v>
      </c>
      <c r="C3850" s="2">
        <v>42344</v>
      </c>
      <c r="D3850" s="3">
        <v>0.90555555555555556</v>
      </c>
      <c r="E3850" s="1" t="s">
        <v>3594</v>
      </c>
      <c r="F3850" s="1" t="s">
        <v>4334</v>
      </c>
      <c r="G3850" s="1" t="s">
        <v>2227</v>
      </c>
      <c r="H3850" s="1" t="s">
        <v>3596</v>
      </c>
      <c r="I3850" s="1" t="s">
        <v>15</v>
      </c>
      <c r="J3850" s="1">
        <f>FIND(", ",space_missions[[#This Row],[Location]])</f>
        <v>7</v>
      </c>
      <c r="K3850" s="1" t="str">
        <f t="shared" si="60"/>
        <v xml:space="preserve"> USA</v>
      </c>
      <c r="L3850" s="1" t="str">
        <f>_xlfn.CONCAT(space_missions[[#This Row],[Company]],"-",space_missions[[#This Row],[Rocket]])</f>
        <v>ULA-Atlas V 401</v>
      </c>
      <c r="M3850" s="1">
        <f>YEAR(space_missions[[#This Row],[Date]])</f>
        <v>2015</v>
      </c>
    </row>
    <row r="3851" spans="1:13" x14ac:dyDescent="0.3">
      <c r="A3851" s="1" t="s">
        <v>1024</v>
      </c>
      <c r="B3851" s="1" t="s">
        <v>2404</v>
      </c>
      <c r="C3851" s="2">
        <v>42349</v>
      </c>
      <c r="D3851" s="3">
        <v>0.57291666666666663</v>
      </c>
      <c r="E3851" s="1" t="s">
        <v>4062</v>
      </c>
      <c r="F3851" s="1" t="s">
        <v>4335</v>
      </c>
      <c r="G3851" s="1" t="s">
        <v>13</v>
      </c>
      <c r="H3851" s="1" t="s">
        <v>14</v>
      </c>
      <c r="I3851" s="1" t="s">
        <v>15</v>
      </c>
      <c r="J3851" s="1">
        <f>FIND(", ",space_missions[[#This Row],[Location]])</f>
        <v>10</v>
      </c>
      <c r="K3851" s="1" t="str">
        <f t="shared" si="60"/>
        <v xml:space="preserve"> Kazakhstan</v>
      </c>
      <c r="L3851" s="1" t="str">
        <f>_xlfn.CONCAT(space_missions[[#This Row],[Company]],"-",space_missions[[#This Row],[Rocket]])</f>
        <v>Roscosmos-Zenit-3 SLBF</v>
      </c>
      <c r="M3851" s="1">
        <f>YEAR(space_missions[[#This Row],[Date]])</f>
        <v>2015</v>
      </c>
    </row>
    <row r="3852" spans="1:13" x14ac:dyDescent="0.3">
      <c r="A3852" s="1" t="s">
        <v>2025</v>
      </c>
      <c r="B3852" s="1" t="s">
        <v>2992</v>
      </c>
      <c r="C3852" s="2">
        <v>42354</v>
      </c>
      <c r="D3852" s="3">
        <v>0.52083333333333337</v>
      </c>
      <c r="E3852" s="1" t="s">
        <v>3849</v>
      </c>
      <c r="F3852" s="1" t="s">
        <v>4336</v>
      </c>
      <c r="G3852" s="1" t="s">
        <v>2227</v>
      </c>
      <c r="H3852" s="1" t="s">
        <v>3851</v>
      </c>
      <c r="I3852" s="1" t="s">
        <v>15</v>
      </c>
      <c r="J3852" s="1">
        <f>FIND(", ",space_missions[[#This Row],[Location]])</f>
        <v>17</v>
      </c>
      <c r="K3852" s="1" t="str">
        <f t="shared" si="60"/>
        <v xml:space="preserve"> India</v>
      </c>
      <c r="L3852" s="1" t="str">
        <f>_xlfn.CONCAT(space_missions[[#This Row],[Company]],"-",space_missions[[#This Row],[Rocket]])</f>
        <v>ISRO-PSLV-CA</v>
      </c>
      <c r="M3852" s="1">
        <f>YEAR(space_missions[[#This Row],[Date]])</f>
        <v>2015</v>
      </c>
    </row>
    <row r="3853" spans="1:13" x14ac:dyDescent="0.3">
      <c r="A3853" s="1" t="s">
        <v>2338</v>
      </c>
      <c r="B3853" s="1" t="s">
        <v>4100</v>
      </c>
      <c r="C3853" s="2">
        <v>42355</v>
      </c>
      <c r="D3853" s="3">
        <v>0.49375000000000002</v>
      </c>
      <c r="E3853" s="1" t="s">
        <v>4101</v>
      </c>
      <c r="F3853" s="1" t="s">
        <v>4337</v>
      </c>
      <c r="G3853" s="1" t="s">
        <v>2227</v>
      </c>
      <c r="H3853" s="1" t="s">
        <v>4103</v>
      </c>
      <c r="I3853" s="1" t="s">
        <v>15</v>
      </c>
      <c r="J3853" s="1">
        <f>FIND(", ",space_missions[[#This Row],[Location]])</f>
        <v>4</v>
      </c>
      <c r="K3853" s="1" t="str">
        <f t="shared" si="60"/>
        <v xml:space="preserve"> France</v>
      </c>
      <c r="L3853" s="1" t="str">
        <f>_xlfn.CONCAT(space_missions[[#This Row],[Company]],"-",space_missions[[#This Row],[Rocket]])</f>
        <v>Arianespace-Soyuz ST-B/Fregat-MT</v>
      </c>
      <c r="M3853" s="1">
        <f>YEAR(space_missions[[#This Row],[Date]])</f>
        <v>2015</v>
      </c>
    </row>
    <row r="3854" spans="1:13" x14ac:dyDescent="0.3">
      <c r="A3854" s="1" t="s">
        <v>3782</v>
      </c>
      <c r="B3854" s="1" t="s">
        <v>464</v>
      </c>
      <c r="C3854" s="2">
        <v>42360</v>
      </c>
      <c r="D3854" s="3">
        <v>6.1805555555555558E-2</v>
      </c>
      <c r="E3854" s="1" t="s">
        <v>4338</v>
      </c>
      <c r="F3854" s="1" t="s">
        <v>4339</v>
      </c>
      <c r="G3854" s="1" t="s">
        <v>13</v>
      </c>
      <c r="H3854" s="1" t="s">
        <v>4271</v>
      </c>
      <c r="I3854" s="1" t="s">
        <v>15</v>
      </c>
      <c r="J3854" s="1">
        <f>FIND(", ",space_missions[[#This Row],[Location]])</f>
        <v>7</v>
      </c>
      <c r="K3854" s="1" t="str">
        <f t="shared" si="60"/>
        <v xml:space="preserve"> USA</v>
      </c>
      <c r="L3854" s="1" t="str">
        <f>_xlfn.CONCAT(space_missions[[#This Row],[Company]],"-",space_missions[[#This Row],[Rocket]])</f>
        <v>SpaceX-Falcon 9 Block 3</v>
      </c>
      <c r="M3854" s="1">
        <f>YEAR(space_missions[[#This Row],[Date]])</f>
        <v>2015</v>
      </c>
    </row>
    <row r="3855" spans="1:13" x14ac:dyDescent="0.3">
      <c r="A3855" s="1" t="s">
        <v>973</v>
      </c>
      <c r="B3855" s="1" t="s">
        <v>2317</v>
      </c>
      <c r="C3855" s="2">
        <v>42384</v>
      </c>
      <c r="D3855" s="3">
        <v>0.70625000000000004</v>
      </c>
      <c r="E3855" s="1" t="s">
        <v>3855</v>
      </c>
      <c r="F3855" s="1" t="s">
        <v>4340</v>
      </c>
      <c r="G3855" s="1" t="s">
        <v>2227</v>
      </c>
      <c r="H3855" s="1" t="s">
        <v>3857</v>
      </c>
      <c r="I3855" s="1" t="s">
        <v>15</v>
      </c>
      <c r="J3855" s="1">
        <f>FIND(", ",space_missions[[#This Row],[Location]])</f>
        <v>5</v>
      </c>
      <c r="K3855" s="1" t="str">
        <f t="shared" si="60"/>
        <v xml:space="preserve"> China</v>
      </c>
      <c r="L3855" s="1" t="str">
        <f>_xlfn.CONCAT(space_missions[[#This Row],[Company]],"-",space_missions[[#This Row],[Rocket]])</f>
        <v>CASC-Long March 3B/E</v>
      </c>
      <c r="M3855" s="1">
        <f>YEAR(space_missions[[#This Row],[Date]])</f>
        <v>2016</v>
      </c>
    </row>
    <row r="3856" spans="1:13" x14ac:dyDescent="0.3">
      <c r="A3856" s="1" t="s">
        <v>3782</v>
      </c>
      <c r="B3856" s="1" t="s">
        <v>388</v>
      </c>
      <c r="C3856" s="2">
        <v>42386</v>
      </c>
      <c r="D3856" s="3">
        <v>0.77916666666666667</v>
      </c>
      <c r="E3856" s="1" t="s">
        <v>4201</v>
      </c>
      <c r="F3856" s="1" t="s">
        <v>4341</v>
      </c>
      <c r="G3856" s="1" t="s">
        <v>13</v>
      </c>
      <c r="H3856" s="1" t="s">
        <v>4203</v>
      </c>
      <c r="I3856" s="1" t="s">
        <v>15</v>
      </c>
      <c r="J3856" s="1">
        <f>FIND(", ",space_missions[[#This Row],[Location]])</f>
        <v>7</v>
      </c>
      <c r="K3856" s="1" t="str">
        <f t="shared" si="60"/>
        <v xml:space="preserve"> USA</v>
      </c>
      <c r="L3856" s="1" t="str">
        <f>_xlfn.CONCAT(space_missions[[#This Row],[Company]],"-",space_missions[[#This Row],[Rocket]])</f>
        <v>SpaceX-Falcon 9 v1.1</v>
      </c>
      <c r="M3856" s="1">
        <f>YEAR(space_missions[[#This Row],[Date]])</f>
        <v>2016</v>
      </c>
    </row>
    <row r="3857" spans="1:13" x14ac:dyDescent="0.3">
      <c r="A3857" s="1" t="s">
        <v>2025</v>
      </c>
      <c r="B3857" s="1" t="s">
        <v>3746</v>
      </c>
      <c r="C3857" s="2">
        <v>42389</v>
      </c>
      <c r="D3857" s="3">
        <v>0.1673611111111111</v>
      </c>
      <c r="E3857" s="1" t="s">
        <v>3945</v>
      </c>
      <c r="F3857" s="1" t="s">
        <v>4342</v>
      </c>
      <c r="G3857" s="1" t="s">
        <v>2227</v>
      </c>
      <c r="H3857" s="1" t="s">
        <v>3947</v>
      </c>
      <c r="I3857" s="1" t="s">
        <v>15</v>
      </c>
      <c r="J3857" s="1">
        <f>FIND(", ",space_missions[[#This Row],[Location]])</f>
        <v>18</v>
      </c>
      <c r="K3857" s="1" t="str">
        <f t="shared" si="60"/>
        <v xml:space="preserve"> India</v>
      </c>
      <c r="L3857" s="1" t="str">
        <f>_xlfn.CONCAT(space_missions[[#This Row],[Company]],"-",space_missions[[#This Row],[Rocket]])</f>
        <v>ISRO-PSLV-XL</v>
      </c>
      <c r="M3857" s="1">
        <f>YEAR(space_missions[[#This Row],[Date]])</f>
        <v>2016</v>
      </c>
    </row>
    <row r="3858" spans="1:13" x14ac:dyDescent="0.3">
      <c r="A3858" s="1" t="s">
        <v>4295</v>
      </c>
      <c r="B3858" s="1" t="s">
        <v>4296</v>
      </c>
      <c r="C3858" s="2">
        <v>42391</v>
      </c>
      <c r="D3858" s="3"/>
      <c r="E3858" s="1" t="s">
        <v>4297</v>
      </c>
      <c r="F3858" s="1" t="s">
        <v>4343</v>
      </c>
      <c r="G3858" s="1" t="s">
        <v>2227</v>
      </c>
      <c r="H3858" s="1" t="s">
        <v>14</v>
      </c>
      <c r="I3858" s="1" t="s">
        <v>15</v>
      </c>
      <c r="J3858" s="1">
        <f>FIND(", ",space_missions[[#This Row],[Location]])</f>
        <v>24</v>
      </c>
      <c r="K3858" s="1" t="str">
        <f t="shared" si="60"/>
        <v xml:space="preserve"> USA</v>
      </c>
      <c r="L3858" s="1" t="str">
        <f>_xlfn.CONCAT(space_missions[[#This Row],[Company]],"-",space_missions[[#This Row],[Rocket]])</f>
        <v>Blue Origin-New Shepard</v>
      </c>
      <c r="M3858" s="1">
        <f>YEAR(space_missions[[#This Row],[Date]])</f>
        <v>2016</v>
      </c>
    </row>
    <row r="3859" spans="1:13" x14ac:dyDescent="0.3">
      <c r="A3859" s="1" t="s">
        <v>2338</v>
      </c>
      <c r="B3859" s="1" t="s">
        <v>3179</v>
      </c>
      <c r="C3859" s="2">
        <v>42396</v>
      </c>
      <c r="D3859" s="3">
        <v>0.97222222222222221</v>
      </c>
      <c r="E3859" s="1" t="s">
        <v>3614</v>
      </c>
      <c r="F3859" s="1" t="s">
        <v>4344</v>
      </c>
      <c r="G3859" s="1" t="s">
        <v>2227</v>
      </c>
      <c r="H3859" s="1" t="s">
        <v>3616</v>
      </c>
      <c r="I3859" s="1" t="s">
        <v>15</v>
      </c>
      <c r="J3859" s="1">
        <f>FIND(", ",space_missions[[#This Row],[Location]])</f>
        <v>6</v>
      </c>
      <c r="K3859" s="1" t="str">
        <f t="shared" si="60"/>
        <v xml:space="preserve"> France</v>
      </c>
      <c r="L3859" s="1" t="str">
        <f>_xlfn.CONCAT(space_missions[[#This Row],[Company]],"-",space_missions[[#This Row],[Rocket]])</f>
        <v>Arianespace-Ariane 5 ECA</v>
      </c>
      <c r="M3859" s="1">
        <f>YEAR(space_missions[[#This Row],[Date]])</f>
        <v>2016</v>
      </c>
    </row>
    <row r="3860" spans="1:13" x14ac:dyDescent="0.3">
      <c r="A3860" s="1" t="s">
        <v>3085</v>
      </c>
      <c r="B3860" s="1" t="s">
        <v>4345</v>
      </c>
      <c r="C3860" s="2">
        <v>42398</v>
      </c>
      <c r="D3860" s="3">
        <v>0.93055555555555558</v>
      </c>
      <c r="E3860" s="1" t="s">
        <v>4346</v>
      </c>
      <c r="F3860" s="1" t="s">
        <v>4347</v>
      </c>
      <c r="G3860" s="1" t="s">
        <v>2227</v>
      </c>
      <c r="H3860" s="1" t="s">
        <v>4181</v>
      </c>
      <c r="I3860" s="1" t="s">
        <v>15</v>
      </c>
      <c r="J3860" s="1">
        <f>FIND(", ",space_missions[[#This Row],[Location]])</f>
        <v>12</v>
      </c>
      <c r="K3860" s="1" t="str">
        <f t="shared" si="60"/>
        <v xml:space="preserve"> Kazakhstan</v>
      </c>
      <c r="L3860" s="1" t="str">
        <f>_xlfn.CONCAT(space_missions[[#This Row],[Company]],"-",space_missions[[#This Row],[Rocket]])</f>
        <v>ILS-Proton-M/Briz-M</v>
      </c>
      <c r="M3860" s="1">
        <f>YEAR(space_missions[[#This Row],[Date]])</f>
        <v>2016</v>
      </c>
    </row>
    <row r="3861" spans="1:13" x14ac:dyDescent="0.3">
      <c r="A3861" s="1" t="s">
        <v>973</v>
      </c>
      <c r="B3861" s="1" t="s">
        <v>2769</v>
      </c>
      <c r="C3861" s="2">
        <v>42401</v>
      </c>
      <c r="D3861" s="3">
        <v>0.31180555555555556</v>
      </c>
      <c r="E3861" s="1" t="s">
        <v>4348</v>
      </c>
      <c r="F3861" s="1" t="s">
        <v>4349</v>
      </c>
      <c r="G3861" s="1" t="s">
        <v>2227</v>
      </c>
      <c r="H3861" s="1" t="s">
        <v>14</v>
      </c>
      <c r="I3861" s="1" t="s">
        <v>15</v>
      </c>
      <c r="J3861" s="1">
        <f>FIND(", ",space_missions[[#This Row],[Location]])</f>
        <v>5</v>
      </c>
      <c r="K3861" s="1" t="str">
        <f t="shared" si="60"/>
        <v xml:space="preserve"> China</v>
      </c>
      <c r="L3861" s="1" t="str">
        <f>_xlfn.CONCAT(space_missions[[#This Row],[Company]],"-",space_missions[[#This Row],[Rocket]])</f>
        <v>CASC-Long March 3C/YZ-1</v>
      </c>
      <c r="M3861" s="1">
        <f>YEAR(space_missions[[#This Row],[Date]])</f>
        <v>2016</v>
      </c>
    </row>
    <row r="3862" spans="1:13" x14ac:dyDescent="0.3">
      <c r="A3862" s="1" t="s">
        <v>3831</v>
      </c>
      <c r="B3862" s="1" t="s">
        <v>521</v>
      </c>
      <c r="C3862" s="2">
        <v>42405</v>
      </c>
      <c r="D3862" s="3">
        <v>0.56805555555555554</v>
      </c>
      <c r="E3862" s="1" t="s">
        <v>3594</v>
      </c>
      <c r="F3862" s="1" t="s">
        <v>4350</v>
      </c>
      <c r="G3862" s="1" t="s">
        <v>2227</v>
      </c>
      <c r="H3862" s="1" t="s">
        <v>3596</v>
      </c>
      <c r="I3862" s="1" t="s">
        <v>15</v>
      </c>
      <c r="J3862" s="1">
        <f>FIND(", ",space_missions[[#This Row],[Location]])</f>
        <v>7</v>
      </c>
      <c r="K3862" s="1" t="str">
        <f t="shared" si="60"/>
        <v xml:space="preserve"> USA</v>
      </c>
      <c r="L3862" s="1" t="str">
        <f>_xlfn.CONCAT(space_missions[[#This Row],[Company]],"-",space_missions[[#This Row],[Rocket]])</f>
        <v>ULA-Atlas V 401</v>
      </c>
      <c r="M3862" s="1">
        <f>YEAR(space_missions[[#This Row],[Date]])</f>
        <v>2016</v>
      </c>
    </row>
    <row r="3863" spans="1:13" x14ac:dyDescent="0.3">
      <c r="A3863" s="1" t="s">
        <v>2882</v>
      </c>
      <c r="B3863" s="1" t="s">
        <v>980</v>
      </c>
      <c r="C3863" s="2">
        <v>42407</v>
      </c>
      <c r="D3863" s="3">
        <v>1.4583333333333334E-2</v>
      </c>
      <c r="E3863" s="1" t="s">
        <v>4351</v>
      </c>
      <c r="F3863" s="1" t="s">
        <v>4352</v>
      </c>
      <c r="G3863" s="1" t="s">
        <v>2227</v>
      </c>
      <c r="H3863" s="1" t="s">
        <v>2995</v>
      </c>
      <c r="I3863" s="1" t="s">
        <v>15</v>
      </c>
      <c r="J3863" s="1">
        <f>FIND(", ",space_missions[[#This Row],[Location]])</f>
        <v>10</v>
      </c>
      <c r="K3863" s="1" t="str">
        <f t="shared" si="60"/>
        <v xml:space="preserve"> Russia</v>
      </c>
      <c r="L3863" s="1" t="str">
        <f>_xlfn.CONCAT(space_missions[[#This Row],[Company]],"-",space_missions[[#This Row],[Rocket]])</f>
        <v>VKS RF-Soyuz 2.1b/Fregat</v>
      </c>
      <c r="M3863" s="1">
        <f>YEAR(space_missions[[#This Row],[Date]])</f>
        <v>2016</v>
      </c>
    </row>
    <row r="3864" spans="1:13" x14ac:dyDescent="0.3">
      <c r="A3864" s="1" t="s">
        <v>3349</v>
      </c>
      <c r="B3864" s="1" t="s">
        <v>4125</v>
      </c>
      <c r="C3864" s="2">
        <v>42407</v>
      </c>
      <c r="D3864" s="3">
        <v>2.0833333333333332E-2</v>
      </c>
      <c r="E3864" s="1" t="s">
        <v>4126</v>
      </c>
      <c r="F3864" s="1" t="s">
        <v>4353</v>
      </c>
      <c r="G3864" s="1" t="s">
        <v>2227</v>
      </c>
      <c r="H3864" s="1" t="s">
        <v>14</v>
      </c>
      <c r="I3864" s="1" t="s">
        <v>15</v>
      </c>
      <c r="J3864" s="1">
        <f>FIND(", ",space_missions[[#This Row],[Location]])</f>
        <v>6</v>
      </c>
      <c r="K3864" s="1" t="str">
        <f t="shared" si="60"/>
        <v xml:space="preserve"> North Korea</v>
      </c>
      <c r="L3864" s="1" t="str">
        <f>_xlfn.CONCAT(space_missions[[#This Row],[Company]],"-",space_missions[[#This Row],[Rocket]])</f>
        <v>KCST-Unha-3</v>
      </c>
      <c r="M3864" s="1">
        <f>YEAR(space_missions[[#This Row],[Date]])</f>
        <v>2016</v>
      </c>
    </row>
    <row r="3865" spans="1:13" x14ac:dyDescent="0.3">
      <c r="A3865" s="1" t="s">
        <v>3831</v>
      </c>
      <c r="B3865" s="1" t="s">
        <v>3121</v>
      </c>
      <c r="C3865" s="2">
        <v>42410</v>
      </c>
      <c r="D3865" s="3">
        <v>0.4861111111111111</v>
      </c>
      <c r="E3865" s="1" t="s">
        <v>4123</v>
      </c>
      <c r="F3865" s="1" t="s">
        <v>4354</v>
      </c>
      <c r="G3865" s="1" t="s">
        <v>13</v>
      </c>
      <c r="H3865" s="1" t="s">
        <v>14</v>
      </c>
      <c r="I3865" s="1" t="s">
        <v>15</v>
      </c>
      <c r="J3865" s="1">
        <f>FIND(", ",space_missions[[#This Row],[Location]])</f>
        <v>6</v>
      </c>
      <c r="K3865" s="1" t="str">
        <f t="shared" si="60"/>
        <v xml:space="preserve"> USA</v>
      </c>
      <c r="L3865" s="1" t="str">
        <f>_xlfn.CONCAT(space_missions[[#This Row],[Company]],"-",space_missions[[#This Row],[Rocket]])</f>
        <v>ULA-Delta IV Medium+ (5,2)</v>
      </c>
      <c r="M3865" s="1">
        <f>YEAR(space_missions[[#This Row],[Date]])</f>
        <v>2016</v>
      </c>
    </row>
    <row r="3866" spans="1:13" x14ac:dyDescent="0.3">
      <c r="A3866" s="1" t="s">
        <v>3469</v>
      </c>
      <c r="B3866" s="1" t="s">
        <v>661</v>
      </c>
      <c r="C3866" s="2">
        <v>42416</v>
      </c>
      <c r="D3866" s="3">
        <v>0.74791666666666667</v>
      </c>
      <c r="E3866" s="1" t="s">
        <v>3470</v>
      </c>
      <c r="F3866" s="1" t="s">
        <v>4355</v>
      </c>
      <c r="G3866" s="1" t="s">
        <v>13</v>
      </c>
      <c r="H3866" s="1" t="s">
        <v>3472</v>
      </c>
      <c r="I3866" s="1" t="s">
        <v>15</v>
      </c>
      <c r="J3866" s="1">
        <f>FIND(", ",space_missions[[#This Row],[Location]])</f>
        <v>11</v>
      </c>
      <c r="K3866" s="1" t="str">
        <f t="shared" si="60"/>
        <v xml:space="preserve"> Russia</v>
      </c>
      <c r="L3866" s="1" t="str">
        <f>_xlfn.CONCAT(space_missions[[#This Row],[Company]],"-",space_missions[[#This Row],[Rocket]])</f>
        <v>Eurockot-Rokot/Briz KM</v>
      </c>
      <c r="M3866" s="1">
        <f>YEAR(space_missions[[#This Row],[Date]])</f>
        <v>2016</v>
      </c>
    </row>
    <row r="3867" spans="1:13" x14ac:dyDescent="0.3">
      <c r="A3867" s="1" t="s">
        <v>1620</v>
      </c>
      <c r="B3867" s="1" t="s">
        <v>1621</v>
      </c>
      <c r="C3867" s="2">
        <v>42417</v>
      </c>
      <c r="D3867" s="3">
        <v>0.36458333333333331</v>
      </c>
      <c r="E3867" s="1" t="s">
        <v>3542</v>
      </c>
      <c r="F3867" s="1" t="s">
        <v>4356</v>
      </c>
      <c r="G3867" s="1" t="s">
        <v>2227</v>
      </c>
      <c r="H3867" s="1" t="s">
        <v>3544</v>
      </c>
      <c r="I3867" s="1" t="s">
        <v>15</v>
      </c>
      <c r="J3867" s="1">
        <f>FIND(", ",space_missions[[#This Row],[Location]])</f>
        <v>6</v>
      </c>
      <c r="K3867" s="1" t="str">
        <f t="shared" si="60"/>
        <v xml:space="preserve"> Japan</v>
      </c>
      <c r="L3867" s="1" t="str">
        <f>_xlfn.CONCAT(space_missions[[#This Row],[Company]],"-",space_missions[[#This Row],[Rocket]])</f>
        <v>MHI-H-IIA 202</v>
      </c>
      <c r="M3867" s="1">
        <f>YEAR(space_missions[[#This Row],[Date]])</f>
        <v>2016</v>
      </c>
    </row>
    <row r="3868" spans="1:13" x14ac:dyDescent="0.3">
      <c r="A3868" s="1" t="s">
        <v>3782</v>
      </c>
      <c r="B3868" s="1" t="s">
        <v>464</v>
      </c>
      <c r="C3868" s="2">
        <v>42433</v>
      </c>
      <c r="D3868" s="3">
        <v>0.98263888888888884</v>
      </c>
      <c r="E3868" s="1" t="s">
        <v>4338</v>
      </c>
      <c r="F3868" s="1" t="s">
        <v>4357</v>
      </c>
      <c r="G3868" s="1" t="s">
        <v>13</v>
      </c>
      <c r="H3868" s="1" t="s">
        <v>4271</v>
      </c>
      <c r="I3868" s="1" t="s">
        <v>15</v>
      </c>
      <c r="J3868" s="1">
        <f>FIND(", ",space_missions[[#This Row],[Location]])</f>
        <v>7</v>
      </c>
      <c r="K3868" s="1" t="str">
        <f t="shared" si="60"/>
        <v xml:space="preserve"> USA</v>
      </c>
      <c r="L3868" s="1" t="str">
        <f>_xlfn.CONCAT(space_missions[[#This Row],[Company]],"-",space_missions[[#This Row],[Rocket]])</f>
        <v>SpaceX-Falcon 9 Block 3</v>
      </c>
      <c r="M3868" s="1">
        <f>YEAR(space_missions[[#This Row],[Date]])</f>
        <v>2016</v>
      </c>
    </row>
    <row r="3869" spans="1:13" x14ac:dyDescent="0.3">
      <c r="A3869" s="1" t="s">
        <v>2338</v>
      </c>
      <c r="B3869" s="1" t="s">
        <v>3179</v>
      </c>
      <c r="C3869" s="2">
        <v>42438</v>
      </c>
      <c r="D3869" s="3">
        <v>0.22222222222222221</v>
      </c>
      <c r="E3869" s="1" t="s">
        <v>3614</v>
      </c>
      <c r="F3869" s="1" t="s">
        <v>4358</v>
      </c>
      <c r="G3869" s="1" t="s">
        <v>2227</v>
      </c>
      <c r="H3869" s="1" t="s">
        <v>3616</v>
      </c>
      <c r="I3869" s="1" t="s">
        <v>15</v>
      </c>
      <c r="J3869" s="1">
        <f>FIND(", ",space_missions[[#This Row],[Location]])</f>
        <v>6</v>
      </c>
      <c r="K3869" s="1" t="str">
        <f t="shared" si="60"/>
        <v xml:space="preserve"> France</v>
      </c>
      <c r="L3869" s="1" t="str">
        <f>_xlfn.CONCAT(space_missions[[#This Row],[Company]],"-",space_missions[[#This Row],[Rocket]])</f>
        <v>Arianespace-Ariane 5 ECA</v>
      </c>
      <c r="M3869" s="1">
        <f>YEAR(space_missions[[#This Row],[Date]])</f>
        <v>2016</v>
      </c>
    </row>
    <row r="3870" spans="1:13" x14ac:dyDescent="0.3">
      <c r="A3870" s="1" t="s">
        <v>2025</v>
      </c>
      <c r="B3870" s="1" t="s">
        <v>3746</v>
      </c>
      <c r="C3870" s="2">
        <v>42439</v>
      </c>
      <c r="D3870" s="3">
        <v>0.43819444444444444</v>
      </c>
      <c r="E3870" s="1" t="s">
        <v>3945</v>
      </c>
      <c r="F3870" s="1" t="s">
        <v>4359</v>
      </c>
      <c r="G3870" s="1" t="s">
        <v>2227</v>
      </c>
      <c r="H3870" s="1" t="s">
        <v>3947</v>
      </c>
      <c r="I3870" s="1" t="s">
        <v>15</v>
      </c>
      <c r="J3870" s="1">
        <f>FIND(", ",space_missions[[#This Row],[Location]])</f>
        <v>18</v>
      </c>
      <c r="K3870" s="1" t="str">
        <f t="shared" si="60"/>
        <v xml:space="preserve"> India</v>
      </c>
      <c r="L3870" s="1" t="str">
        <f>_xlfn.CONCAT(space_missions[[#This Row],[Company]],"-",space_missions[[#This Row],[Rocket]])</f>
        <v>ISRO-PSLV-XL</v>
      </c>
      <c r="M3870" s="1">
        <f>YEAR(space_missions[[#This Row],[Date]])</f>
        <v>2016</v>
      </c>
    </row>
    <row r="3871" spans="1:13" x14ac:dyDescent="0.3">
      <c r="A3871" s="1" t="s">
        <v>1024</v>
      </c>
      <c r="B3871" s="1" t="s">
        <v>361</v>
      </c>
      <c r="C3871" s="2">
        <v>42442</v>
      </c>
      <c r="D3871" s="3">
        <v>0.78888888888888886</v>
      </c>
      <c r="E3871" s="1" t="s">
        <v>4360</v>
      </c>
      <c r="F3871" s="1" t="s">
        <v>4361</v>
      </c>
      <c r="G3871" s="1" t="s">
        <v>2227</v>
      </c>
      <c r="H3871" s="1" t="s">
        <v>3138</v>
      </c>
      <c r="I3871" s="1" t="s">
        <v>15</v>
      </c>
      <c r="J3871" s="1">
        <f>FIND(", ",space_missions[[#This Row],[Location]])</f>
        <v>10</v>
      </c>
      <c r="K3871" s="1" t="str">
        <f t="shared" si="60"/>
        <v xml:space="preserve"> Kazakhstan</v>
      </c>
      <c r="L3871" s="1" t="str">
        <f>_xlfn.CONCAT(space_missions[[#This Row],[Company]],"-",space_missions[[#This Row],[Rocket]])</f>
        <v>Roscosmos-Soyuz 2.1b</v>
      </c>
      <c r="M3871" s="1">
        <f>YEAR(space_missions[[#This Row],[Date]])</f>
        <v>2016</v>
      </c>
    </row>
    <row r="3872" spans="1:13" x14ac:dyDescent="0.3">
      <c r="A3872" s="1" t="s">
        <v>1024</v>
      </c>
      <c r="B3872" s="1" t="s">
        <v>4345</v>
      </c>
      <c r="C3872" s="2">
        <v>42443</v>
      </c>
      <c r="D3872" s="3">
        <v>0.39652777777777776</v>
      </c>
      <c r="E3872" s="1" t="s">
        <v>4346</v>
      </c>
      <c r="F3872" s="1" t="s">
        <v>4362</v>
      </c>
      <c r="G3872" s="1" t="s">
        <v>2227</v>
      </c>
      <c r="H3872" s="1" t="s">
        <v>4181</v>
      </c>
      <c r="I3872" s="1" t="s">
        <v>15</v>
      </c>
      <c r="J3872" s="1">
        <f>FIND(", ",space_missions[[#This Row],[Location]])</f>
        <v>12</v>
      </c>
      <c r="K3872" s="1" t="str">
        <f t="shared" si="60"/>
        <v xml:space="preserve"> Kazakhstan</v>
      </c>
      <c r="L3872" s="1" t="str">
        <f>_xlfn.CONCAT(space_missions[[#This Row],[Company]],"-",space_missions[[#This Row],[Rocket]])</f>
        <v>Roscosmos-Proton-M/Briz-M</v>
      </c>
      <c r="M3872" s="1">
        <f>YEAR(space_missions[[#This Row],[Date]])</f>
        <v>2016</v>
      </c>
    </row>
    <row r="3873" spans="1:13" x14ac:dyDescent="0.3">
      <c r="A3873" s="1" t="s">
        <v>1024</v>
      </c>
      <c r="B3873" s="1" t="s">
        <v>10</v>
      </c>
      <c r="C3873" s="2">
        <v>42447</v>
      </c>
      <c r="D3873" s="3">
        <v>0.8930555555555556</v>
      </c>
      <c r="E3873" s="1" t="s">
        <v>4019</v>
      </c>
      <c r="F3873" s="1" t="s">
        <v>4363</v>
      </c>
      <c r="G3873" s="1" t="s">
        <v>13</v>
      </c>
      <c r="H3873" s="1" t="s">
        <v>14</v>
      </c>
      <c r="I3873" s="1" t="s">
        <v>15</v>
      </c>
      <c r="J3873" s="1">
        <f>FIND(", ",space_missions[[#This Row],[Location]])</f>
        <v>9</v>
      </c>
      <c r="K3873" s="1" t="str">
        <f t="shared" si="60"/>
        <v xml:space="preserve"> Kazakhstan</v>
      </c>
      <c r="L3873" s="1" t="str">
        <f>_xlfn.CONCAT(space_missions[[#This Row],[Company]],"-",space_missions[[#This Row],[Rocket]])</f>
        <v>Roscosmos-Soyuz FG</v>
      </c>
      <c r="M3873" s="1">
        <f>YEAR(space_missions[[#This Row],[Date]])</f>
        <v>2016</v>
      </c>
    </row>
    <row r="3874" spans="1:13" x14ac:dyDescent="0.3">
      <c r="A3874" s="1" t="s">
        <v>3831</v>
      </c>
      <c r="B3874" s="1" t="s">
        <v>521</v>
      </c>
      <c r="C3874" s="2">
        <v>42452</v>
      </c>
      <c r="D3874" s="3">
        <v>0.12847222222222221</v>
      </c>
      <c r="E3874" s="1" t="s">
        <v>3594</v>
      </c>
      <c r="F3874" s="1" t="s">
        <v>4364</v>
      </c>
      <c r="G3874" s="1" t="s">
        <v>2227</v>
      </c>
      <c r="H3874" s="1" t="s">
        <v>3596</v>
      </c>
      <c r="I3874" s="1" t="s">
        <v>15</v>
      </c>
      <c r="J3874" s="1">
        <f>FIND(", ",space_missions[[#This Row],[Location]])</f>
        <v>7</v>
      </c>
      <c r="K3874" s="1" t="str">
        <f t="shared" si="60"/>
        <v xml:space="preserve"> USA</v>
      </c>
      <c r="L3874" s="1" t="str">
        <f>_xlfn.CONCAT(space_missions[[#This Row],[Company]],"-",space_missions[[#This Row],[Rocket]])</f>
        <v>ULA-Atlas V 401</v>
      </c>
      <c r="M3874" s="1">
        <f>YEAR(space_missions[[#This Row],[Date]])</f>
        <v>2016</v>
      </c>
    </row>
    <row r="3875" spans="1:13" x14ac:dyDescent="0.3">
      <c r="A3875" s="1" t="s">
        <v>2882</v>
      </c>
      <c r="B3875" s="1" t="s">
        <v>980</v>
      </c>
      <c r="C3875" s="2">
        <v>42453</v>
      </c>
      <c r="D3875" s="3">
        <v>0.40416666666666667</v>
      </c>
      <c r="E3875" s="1" t="s">
        <v>3720</v>
      </c>
      <c r="F3875" s="1" t="s">
        <v>4365</v>
      </c>
      <c r="G3875" s="1" t="s">
        <v>2227</v>
      </c>
      <c r="H3875" s="1" t="s">
        <v>3722</v>
      </c>
      <c r="I3875" s="1" t="s">
        <v>15</v>
      </c>
      <c r="J3875" s="1">
        <f>FIND(", ",space_missions[[#This Row],[Location]])</f>
        <v>10</v>
      </c>
      <c r="K3875" s="1" t="str">
        <f t="shared" si="60"/>
        <v xml:space="preserve"> Russia</v>
      </c>
      <c r="L3875" s="1" t="str">
        <f>_xlfn.CONCAT(space_missions[[#This Row],[Company]],"-",space_missions[[#This Row],[Rocket]])</f>
        <v>VKS RF-Soyuz 2.1a</v>
      </c>
      <c r="M3875" s="1">
        <f>YEAR(space_missions[[#This Row],[Date]])</f>
        <v>2016</v>
      </c>
    </row>
    <row r="3876" spans="1:13" x14ac:dyDescent="0.3">
      <c r="A3876" s="1" t="s">
        <v>973</v>
      </c>
      <c r="B3876" s="1" t="s">
        <v>2769</v>
      </c>
      <c r="C3876" s="2">
        <v>42458</v>
      </c>
      <c r="D3876" s="3">
        <v>0.84097222222222223</v>
      </c>
      <c r="E3876" s="1" t="s">
        <v>3020</v>
      </c>
      <c r="F3876" s="1" t="s">
        <v>4366</v>
      </c>
      <c r="G3876" s="1" t="s">
        <v>2227</v>
      </c>
      <c r="H3876" s="1" t="s">
        <v>3022</v>
      </c>
      <c r="I3876" s="1" t="s">
        <v>15</v>
      </c>
      <c r="J3876" s="1">
        <f>FIND(", ",space_missions[[#This Row],[Location]])</f>
        <v>5</v>
      </c>
      <c r="K3876" s="1" t="str">
        <f t="shared" si="60"/>
        <v xml:space="preserve"> China</v>
      </c>
      <c r="L3876" s="1" t="str">
        <f>_xlfn.CONCAT(space_missions[[#This Row],[Company]],"-",space_missions[[#This Row],[Rocket]])</f>
        <v>CASC-Long March 3A</v>
      </c>
      <c r="M3876" s="1">
        <f>YEAR(space_missions[[#This Row],[Date]])</f>
        <v>2016</v>
      </c>
    </row>
    <row r="3877" spans="1:13" x14ac:dyDescent="0.3">
      <c r="A3877" s="1" t="s">
        <v>1024</v>
      </c>
      <c r="B3877" s="1" t="s">
        <v>361</v>
      </c>
      <c r="C3877" s="2">
        <v>42460</v>
      </c>
      <c r="D3877" s="3">
        <v>0.68263888888888891</v>
      </c>
      <c r="E3877" s="1" t="s">
        <v>3720</v>
      </c>
      <c r="F3877" s="1" t="s">
        <v>4367</v>
      </c>
      <c r="G3877" s="1" t="s">
        <v>2227</v>
      </c>
      <c r="H3877" s="1" t="s">
        <v>3722</v>
      </c>
      <c r="I3877" s="1" t="s">
        <v>15</v>
      </c>
      <c r="J3877" s="1">
        <f>FIND(", ",space_missions[[#This Row],[Location]])</f>
        <v>10</v>
      </c>
      <c r="K3877" s="1" t="str">
        <f t="shared" si="60"/>
        <v xml:space="preserve"> Kazakhstan</v>
      </c>
      <c r="L3877" s="1" t="str">
        <f>_xlfn.CONCAT(space_missions[[#This Row],[Company]],"-",space_missions[[#This Row],[Rocket]])</f>
        <v>Roscosmos-Soyuz 2.1a</v>
      </c>
      <c r="M3877" s="1">
        <f>YEAR(space_missions[[#This Row],[Date]])</f>
        <v>2016</v>
      </c>
    </row>
    <row r="3878" spans="1:13" x14ac:dyDescent="0.3">
      <c r="A3878" s="1" t="s">
        <v>4295</v>
      </c>
      <c r="B3878" s="1" t="s">
        <v>4296</v>
      </c>
      <c r="C3878" s="2">
        <v>42462</v>
      </c>
      <c r="D3878" s="3"/>
      <c r="E3878" s="1" t="s">
        <v>4297</v>
      </c>
      <c r="F3878" s="1" t="s">
        <v>4368</v>
      </c>
      <c r="G3878" s="1" t="s">
        <v>2227</v>
      </c>
      <c r="H3878" s="1" t="s">
        <v>14</v>
      </c>
      <c r="I3878" s="1" t="s">
        <v>15</v>
      </c>
      <c r="J3878" s="1">
        <f>FIND(", ",space_missions[[#This Row],[Location]])</f>
        <v>24</v>
      </c>
      <c r="K3878" s="1" t="str">
        <f t="shared" si="60"/>
        <v xml:space="preserve"> USA</v>
      </c>
      <c r="L3878" s="1" t="str">
        <f>_xlfn.CONCAT(space_missions[[#This Row],[Company]],"-",space_missions[[#This Row],[Rocket]])</f>
        <v>Blue Origin-New Shepard</v>
      </c>
      <c r="M3878" s="1">
        <f>YEAR(space_missions[[#This Row],[Date]])</f>
        <v>2016</v>
      </c>
    </row>
    <row r="3879" spans="1:13" x14ac:dyDescent="0.3">
      <c r="A3879" s="1" t="s">
        <v>973</v>
      </c>
      <c r="B3879" s="1" t="s">
        <v>3675</v>
      </c>
      <c r="C3879" s="2">
        <v>42465</v>
      </c>
      <c r="D3879" s="3">
        <v>0.73472222222222228</v>
      </c>
      <c r="E3879" s="1" t="s">
        <v>2910</v>
      </c>
      <c r="F3879" s="1" t="s">
        <v>4369</v>
      </c>
      <c r="G3879" s="1" t="s">
        <v>2227</v>
      </c>
      <c r="H3879" s="1" t="s">
        <v>2912</v>
      </c>
      <c r="I3879" s="1" t="s">
        <v>15</v>
      </c>
      <c r="J3879" s="1">
        <f>FIND(", ",space_missions[[#This Row],[Location]])</f>
        <v>18</v>
      </c>
      <c r="K3879" s="1" t="str">
        <f t="shared" si="60"/>
        <v xml:space="preserve"> China</v>
      </c>
      <c r="L3879" s="1" t="str">
        <f>_xlfn.CONCAT(space_missions[[#This Row],[Company]],"-",space_missions[[#This Row],[Rocket]])</f>
        <v>CASC-Long March 2D</v>
      </c>
      <c r="M3879" s="1">
        <f>YEAR(space_missions[[#This Row],[Date]])</f>
        <v>2016</v>
      </c>
    </row>
    <row r="3880" spans="1:13" x14ac:dyDescent="0.3">
      <c r="A3880" s="1" t="s">
        <v>3782</v>
      </c>
      <c r="B3880" s="1" t="s">
        <v>464</v>
      </c>
      <c r="C3880" s="2">
        <v>42468</v>
      </c>
      <c r="D3880" s="3">
        <v>0.86319444444444449</v>
      </c>
      <c r="E3880" s="1" t="s">
        <v>4338</v>
      </c>
      <c r="F3880" s="1" t="s">
        <v>4370</v>
      </c>
      <c r="G3880" s="1" t="s">
        <v>13</v>
      </c>
      <c r="H3880" s="1" t="s">
        <v>4271</v>
      </c>
      <c r="I3880" s="1" t="s">
        <v>15</v>
      </c>
      <c r="J3880" s="1">
        <f>FIND(", ",space_missions[[#This Row],[Location]])</f>
        <v>7</v>
      </c>
      <c r="K3880" s="1" t="str">
        <f t="shared" si="60"/>
        <v xml:space="preserve"> USA</v>
      </c>
      <c r="L3880" s="1" t="str">
        <f>_xlfn.CONCAT(space_missions[[#This Row],[Company]],"-",space_missions[[#This Row],[Rocket]])</f>
        <v>SpaceX-Falcon 9 Block 3</v>
      </c>
      <c r="M3880" s="1">
        <f>YEAR(space_missions[[#This Row],[Date]])</f>
        <v>2016</v>
      </c>
    </row>
    <row r="3881" spans="1:13" x14ac:dyDescent="0.3">
      <c r="A3881" s="1" t="s">
        <v>2338</v>
      </c>
      <c r="B3881" s="1" t="s">
        <v>4100</v>
      </c>
      <c r="C3881" s="2">
        <v>42485</v>
      </c>
      <c r="D3881" s="3">
        <v>0.87638888888888888</v>
      </c>
      <c r="E3881" s="1" t="s">
        <v>4225</v>
      </c>
      <c r="F3881" s="1" t="s">
        <v>4371</v>
      </c>
      <c r="G3881" s="1" t="s">
        <v>2227</v>
      </c>
      <c r="H3881" s="1" t="s">
        <v>4103</v>
      </c>
      <c r="I3881" s="1" t="s">
        <v>15</v>
      </c>
      <c r="J3881" s="1">
        <f>FIND(", ",space_missions[[#This Row],[Location]])</f>
        <v>4</v>
      </c>
      <c r="K3881" s="1" t="str">
        <f t="shared" si="60"/>
        <v xml:space="preserve"> France</v>
      </c>
      <c r="L3881" s="1" t="str">
        <f>_xlfn.CONCAT(space_missions[[#This Row],[Company]],"-",space_missions[[#This Row],[Rocket]])</f>
        <v>Arianespace-Soyuz ST-A/Fregat-M</v>
      </c>
      <c r="M3881" s="1">
        <f>YEAR(space_missions[[#This Row],[Date]])</f>
        <v>2016</v>
      </c>
    </row>
    <row r="3882" spans="1:13" x14ac:dyDescent="0.3">
      <c r="A3882" s="1" t="s">
        <v>1024</v>
      </c>
      <c r="B3882" s="1" t="s">
        <v>4372</v>
      </c>
      <c r="C3882" s="2">
        <v>42488</v>
      </c>
      <c r="D3882" s="3">
        <v>8.4027777777777785E-2</v>
      </c>
      <c r="E3882" s="1" t="s">
        <v>4373</v>
      </c>
      <c r="F3882" s="1" t="s">
        <v>4374</v>
      </c>
      <c r="G3882" s="1" t="s">
        <v>2227</v>
      </c>
      <c r="H3882" s="1" t="s">
        <v>14</v>
      </c>
      <c r="I3882" s="1" t="s">
        <v>15</v>
      </c>
      <c r="J3882" s="1">
        <f>FIND(", ",space_missions[[#This Row],[Location]])</f>
        <v>8</v>
      </c>
      <c r="K3882" s="1" t="str">
        <f t="shared" si="60"/>
        <v xml:space="preserve"> Russia</v>
      </c>
      <c r="L3882" s="1" t="str">
        <f>_xlfn.CONCAT(space_missions[[#This Row],[Company]],"-",space_missions[[#This Row],[Rocket]])</f>
        <v>Roscosmos-Soyuz 2.1a/Volga</v>
      </c>
      <c r="M3882" s="1">
        <f>YEAR(space_missions[[#This Row],[Date]])</f>
        <v>2016</v>
      </c>
    </row>
    <row r="3883" spans="1:13" x14ac:dyDescent="0.3">
      <c r="A3883" s="1" t="s">
        <v>2025</v>
      </c>
      <c r="B3883" s="1" t="s">
        <v>2992</v>
      </c>
      <c r="C3883" s="2">
        <v>42488</v>
      </c>
      <c r="D3883" s="3">
        <v>0.30555555555555558</v>
      </c>
      <c r="E3883" s="1" t="s">
        <v>3945</v>
      </c>
      <c r="F3883" s="1" t="s">
        <v>4375</v>
      </c>
      <c r="G3883" s="1" t="s">
        <v>2227</v>
      </c>
      <c r="H3883" s="1" t="s">
        <v>3947</v>
      </c>
      <c r="I3883" s="1" t="s">
        <v>15</v>
      </c>
      <c r="J3883" s="1">
        <f>FIND(", ",space_missions[[#This Row],[Location]])</f>
        <v>17</v>
      </c>
      <c r="K3883" s="1" t="str">
        <f t="shared" si="60"/>
        <v xml:space="preserve"> India</v>
      </c>
      <c r="L3883" s="1" t="str">
        <f>_xlfn.CONCAT(space_missions[[#This Row],[Company]],"-",space_missions[[#This Row],[Rocket]])</f>
        <v>ISRO-PSLV-XL</v>
      </c>
      <c r="M3883" s="1">
        <f>YEAR(space_missions[[#This Row],[Date]])</f>
        <v>2016</v>
      </c>
    </row>
    <row r="3884" spans="1:13" x14ac:dyDescent="0.3">
      <c r="A3884" s="1" t="s">
        <v>3782</v>
      </c>
      <c r="B3884" s="1" t="s">
        <v>464</v>
      </c>
      <c r="C3884" s="2">
        <v>42496</v>
      </c>
      <c r="D3884" s="3">
        <v>0.22291666666666668</v>
      </c>
      <c r="E3884" s="1" t="s">
        <v>4338</v>
      </c>
      <c r="F3884" s="1" t="s">
        <v>4376</v>
      </c>
      <c r="G3884" s="1" t="s">
        <v>13</v>
      </c>
      <c r="H3884" s="1" t="s">
        <v>4271</v>
      </c>
      <c r="I3884" s="1" t="s">
        <v>15</v>
      </c>
      <c r="J3884" s="1">
        <f>FIND(", ",space_missions[[#This Row],[Location]])</f>
        <v>7</v>
      </c>
      <c r="K3884" s="1" t="str">
        <f t="shared" si="60"/>
        <v xml:space="preserve"> USA</v>
      </c>
      <c r="L3884" s="1" t="str">
        <f>_xlfn.CONCAT(space_missions[[#This Row],[Company]],"-",space_missions[[#This Row],[Rocket]])</f>
        <v>SpaceX-Falcon 9 Block 3</v>
      </c>
      <c r="M3884" s="1">
        <f>YEAR(space_missions[[#This Row],[Date]])</f>
        <v>2016</v>
      </c>
    </row>
    <row r="3885" spans="1:13" x14ac:dyDescent="0.3">
      <c r="A3885" s="1" t="s">
        <v>973</v>
      </c>
      <c r="B3885" s="1" t="s">
        <v>3675</v>
      </c>
      <c r="C3885" s="2">
        <v>42505</v>
      </c>
      <c r="D3885" s="3">
        <v>0.11319444444444444</v>
      </c>
      <c r="E3885" s="1" t="s">
        <v>2910</v>
      </c>
      <c r="F3885" s="1" t="s">
        <v>4377</v>
      </c>
      <c r="G3885" s="1" t="s">
        <v>2227</v>
      </c>
      <c r="H3885" s="1" t="s">
        <v>2912</v>
      </c>
      <c r="I3885" s="1" t="s">
        <v>15</v>
      </c>
      <c r="J3885" s="1">
        <f>FIND(", ",space_missions[[#This Row],[Location]])</f>
        <v>18</v>
      </c>
      <c r="K3885" s="1" t="str">
        <f t="shared" si="60"/>
        <v xml:space="preserve"> China</v>
      </c>
      <c r="L3885" s="1" t="str">
        <f>_xlfn.CONCAT(space_missions[[#This Row],[Company]],"-",space_missions[[#This Row],[Rocket]])</f>
        <v>CASC-Long March 2D</v>
      </c>
      <c r="M3885" s="1">
        <f>YEAR(space_missions[[#This Row],[Date]])</f>
        <v>2016</v>
      </c>
    </row>
    <row r="3886" spans="1:13" x14ac:dyDescent="0.3">
      <c r="A3886" s="1" t="s">
        <v>2338</v>
      </c>
      <c r="B3886" s="1" t="s">
        <v>4100</v>
      </c>
      <c r="C3886" s="2">
        <v>42514</v>
      </c>
      <c r="D3886" s="3">
        <v>0.36666666666666664</v>
      </c>
      <c r="E3886" s="1" t="s">
        <v>4101</v>
      </c>
      <c r="F3886" s="1" t="s">
        <v>4378</v>
      </c>
      <c r="G3886" s="1" t="s">
        <v>2227</v>
      </c>
      <c r="H3886" s="1" t="s">
        <v>4103</v>
      </c>
      <c r="I3886" s="1" t="s">
        <v>15</v>
      </c>
      <c r="J3886" s="1">
        <f>FIND(", ",space_missions[[#This Row],[Location]])</f>
        <v>4</v>
      </c>
      <c r="K3886" s="1" t="str">
        <f t="shared" si="60"/>
        <v xml:space="preserve"> France</v>
      </c>
      <c r="L3886" s="1" t="str">
        <f>_xlfn.CONCAT(space_missions[[#This Row],[Company]],"-",space_missions[[#This Row],[Rocket]])</f>
        <v>Arianespace-Soyuz ST-B/Fregat-MT</v>
      </c>
      <c r="M3886" s="1">
        <f>YEAR(space_missions[[#This Row],[Date]])</f>
        <v>2016</v>
      </c>
    </row>
    <row r="3887" spans="1:13" x14ac:dyDescent="0.3">
      <c r="A3887" s="1" t="s">
        <v>3782</v>
      </c>
      <c r="B3887" s="1" t="s">
        <v>464</v>
      </c>
      <c r="C3887" s="2">
        <v>42517</v>
      </c>
      <c r="D3887" s="3">
        <v>0.90208333333333335</v>
      </c>
      <c r="E3887" s="1" t="s">
        <v>4338</v>
      </c>
      <c r="F3887" s="1" t="s">
        <v>4379</v>
      </c>
      <c r="G3887" s="1" t="s">
        <v>13</v>
      </c>
      <c r="H3887" s="1" t="s">
        <v>4271</v>
      </c>
      <c r="I3887" s="1" t="s">
        <v>15</v>
      </c>
      <c r="J3887" s="1">
        <f>FIND(", ",space_missions[[#This Row],[Location]])</f>
        <v>7</v>
      </c>
      <c r="K3887" s="1" t="str">
        <f t="shared" si="60"/>
        <v xml:space="preserve"> USA</v>
      </c>
      <c r="L3887" s="1" t="str">
        <f>_xlfn.CONCAT(space_missions[[#This Row],[Company]],"-",space_missions[[#This Row],[Rocket]])</f>
        <v>SpaceX-Falcon 9 Block 3</v>
      </c>
      <c r="M3887" s="1">
        <f>YEAR(space_missions[[#This Row],[Date]])</f>
        <v>2016</v>
      </c>
    </row>
    <row r="3888" spans="1:13" x14ac:dyDescent="0.3">
      <c r="A3888" s="1" t="s">
        <v>2882</v>
      </c>
      <c r="B3888" s="1" t="s">
        <v>980</v>
      </c>
      <c r="C3888" s="2">
        <v>42519</v>
      </c>
      <c r="D3888" s="3">
        <v>0.36388888888888887</v>
      </c>
      <c r="E3888" s="1" t="s">
        <v>4351</v>
      </c>
      <c r="F3888" s="1" t="s">
        <v>4380</v>
      </c>
      <c r="G3888" s="1" t="s">
        <v>2227</v>
      </c>
      <c r="H3888" s="1" t="s">
        <v>2995</v>
      </c>
      <c r="I3888" s="1" t="s">
        <v>15</v>
      </c>
      <c r="J3888" s="1">
        <f>FIND(", ",space_missions[[#This Row],[Location]])</f>
        <v>10</v>
      </c>
      <c r="K3888" s="1" t="str">
        <f t="shared" si="60"/>
        <v xml:space="preserve"> Russia</v>
      </c>
      <c r="L3888" s="1" t="str">
        <f>_xlfn.CONCAT(space_missions[[#This Row],[Company]],"-",space_missions[[#This Row],[Rocket]])</f>
        <v>VKS RF-Soyuz 2.1b/Fregat</v>
      </c>
      <c r="M3888" s="1">
        <f>YEAR(space_missions[[#This Row],[Date]])</f>
        <v>2016</v>
      </c>
    </row>
    <row r="3889" spans="1:13" x14ac:dyDescent="0.3">
      <c r="A3889" s="1" t="s">
        <v>973</v>
      </c>
      <c r="B3889" s="1" t="s">
        <v>3948</v>
      </c>
      <c r="C3889" s="2">
        <v>42520</v>
      </c>
      <c r="D3889" s="3">
        <v>0.13680555555555557</v>
      </c>
      <c r="E3889" s="1" t="s">
        <v>3402</v>
      </c>
      <c r="F3889" s="1" t="s">
        <v>4381</v>
      </c>
      <c r="G3889" s="1" t="s">
        <v>2227</v>
      </c>
      <c r="H3889" s="1" t="s">
        <v>3404</v>
      </c>
      <c r="I3889" s="1" t="s">
        <v>15</v>
      </c>
      <c r="J3889" s="1">
        <f>FIND(", ",space_missions[[#This Row],[Location]])</f>
        <v>5</v>
      </c>
      <c r="K3889" s="1" t="str">
        <f t="shared" si="60"/>
        <v xml:space="preserve"> China</v>
      </c>
      <c r="L3889" s="1" t="str">
        <f>_xlfn.CONCAT(space_missions[[#This Row],[Company]],"-",space_missions[[#This Row],[Rocket]])</f>
        <v>CASC-Long March 4B</v>
      </c>
      <c r="M3889" s="1">
        <f>YEAR(space_missions[[#This Row],[Date]])</f>
        <v>2016</v>
      </c>
    </row>
    <row r="3890" spans="1:13" x14ac:dyDescent="0.3">
      <c r="A3890" s="1" t="s">
        <v>2882</v>
      </c>
      <c r="B3890" s="1" t="s">
        <v>661</v>
      </c>
      <c r="C3890" s="2">
        <v>42525</v>
      </c>
      <c r="D3890" s="3">
        <v>0.58333333333333337</v>
      </c>
      <c r="E3890" s="1" t="s">
        <v>3470</v>
      </c>
      <c r="F3890" s="1" t="s">
        <v>4382</v>
      </c>
      <c r="G3890" s="1" t="s">
        <v>13</v>
      </c>
      <c r="H3890" s="1" t="s">
        <v>3472</v>
      </c>
      <c r="I3890" s="1" t="s">
        <v>15</v>
      </c>
      <c r="J3890" s="1">
        <f>FIND(", ",space_missions[[#This Row],[Location]])</f>
        <v>11</v>
      </c>
      <c r="K3890" s="1" t="str">
        <f t="shared" si="60"/>
        <v xml:space="preserve"> Russia</v>
      </c>
      <c r="L3890" s="1" t="str">
        <f>_xlfn.CONCAT(space_missions[[#This Row],[Company]],"-",space_missions[[#This Row],[Rocket]])</f>
        <v>VKS RF-Rokot/Briz KM</v>
      </c>
      <c r="M3890" s="1">
        <f>YEAR(space_missions[[#This Row],[Date]])</f>
        <v>2016</v>
      </c>
    </row>
    <row r="3891" spans="1:13" x14ac:dyDescent="0.3">
      <c r="A3891" s="1" t="s">
        <v>3085</v>
      </c>
      <c r="B3891" s="1" t="s">
        <v>473</v>
      </c>
      <c r="C3891" s="2">
        <v>42530</v>
      </c>
      <c r="D3891" s="3">
        <v>0.2986111111111111</v>
      </c>
      <c r="E3891" s="1" t="s">
        <v>4346</v>
      </c>
      <c r="F3891" s="1" t="s">
        <v>4383</v>
      </c>
      <c r="G3891" s="1" t="s">
        <v>2227</v>
      </c>
      <c r="H3891" s="1" t="s">
        <v>4181</v>
      </c>
      <c r="I3891" s="1" t="s">
        <v>15</v>
      </c>
      <c r="J3891" s="1">
        <f>FIND(", ",space_missions[[#This Row],[Location]])</f>
        <v>11</v>
      </c>
      <c r="K3891" s="1" t="str">
        <f t="shared" si="60"/>
        <v xml:space="preserve"> Kazakhstan</v>
      </c>
      <c r="L3891" s="1" t="str">
        <f>_xlfn.CONCAT(space_missions[[#This Row],[Company]],"-",space_missions[[#This Row],[Rocket]])</f>
        <v>ILS-Proton-M/Briz-M</v>
      </c>
      <c r="M3891" s="1">
        <f>YEAR(space_missions[[#This Row],[Date]])</f>
        <v>2016</v>
      </c>
    </row>
    <row r="3892" spans="1:13" x14ac:dyDescent="0.3">
      <c r="A3892" s="1" t="s">
        <v>3831</v>
      </c>
      <c r="B3892" s="1" t="s">
        <v>372</v>
      </c>
      <c r="C3892" s="2">
        <v>42532</v>
      </c>
      <c r="D3892" s="3">
        <v>0.74375000000000002</v>
      </c>
      <c r="E3892" s="1" t="s">
        <v>3727</v>
      </c>
      <c r="F3892" s="1" t="s">
        <v>4384</v>
      </c>
      <c r="G3892" s="1" t="s">
        <v>2227</v>
      </c>
      <c r="H3892" s="1" t="s">
        <v>3729</v>
      </c>
      <c r="I3892" s="1" t="s">
        <v>15</v>
      </c>
      <c r="J3892" s="1">
        <f>FIND(", ",space_missions[[#This Row],[Location]])</f>
        <v>8</v>
      </c>
      <c r="K3892" s="1" t="str">
        <f t="shared" si="60"/>
        <v xml:space="preserve"> USA</v>
      </c>
      <c r="L3892" s="1" t="str">
        <f>_xlfn.CONCAT(space_missions[[#This Row],[Company]],"-",space_missions[[#This Row],[Rocket]])</f>
        <v>ULA-Delta IV Heavy</v>
      </c>
      <c r="M3892" s="1">
        <f>YEAR(space_missions[[#This Row],[Date]])</f>
        <v>2016</v>
      </c>
    </row>
    <row r="3893" spans="1:13" x14ac:dyDescent="0.3">
      <c r="A3893" s="1" t="s">
        <v>973</v>
      </c>
      <c r="B3893" s="1" t="s">
        <v>2317</v>
      </c>
      <c r="C3893" s="2">
        <v>42533</v>
      </c>
      <c r="D3893" s="3">
        <v>0.64583333333333337</v>
      </c>
      <c r="E3893" s="1" t="s">
        <v>4385</v>
      </c>
      <c r="F3893" s="1" t="s">
        <v>4386</v>
      </c>
      <c r="G3893" s="1" t="s">
        <v>2227</v>
      </c>
      <c r="H3893" s="1" t="s">
        <v>3138</v>
      </c>
      <c r="I3893" s="1" t="s">
        <v>15</v>
      </c>
      <c r="J3893" s="1">
        <f>FIND(", ",space_missions[[#This Row],[Location]])</f>
        <v>5</v>
      </c>
      <c r="K3893" s="1" t="str">
        <f t="shared" si="60"/>
        <v xml:space="preserve"> China</v>
      </c>
      <c r="L3893" s="1" t="str">
        <f>_xlfn.CONCAT(space_missions[[#This Row],[Company]],"-",space_missions[[#This Row],[Rocket]])</f>
        <v>CASC-Long March 3C/E</v>
      </c>
      <c r="M3893" s="1">
        <f>YEAR(space_missions[[#This Row],[Date]])</f>
        <v>2016</v>
      </c>
    </row>
    <row r="3894" spans="1:13" x14ac:dyDescent="0.3">
      <c r="A3894" s="1" t="s">
        <v>3782</v>
      </c>
      <c r="B3894" s="1" t="s">
        <v>464</v>
      </c>
      <c r="C3894" s="2">
        <v>42536</v>
      </c>
      <c r="D3894" s="3">
        <v>0.60347222222222219</v>
      </c>
      <c r="E3894" s="1" t="s">
        <v>4338</v>
      </c>
      <c r="F3894" s="1" t="s">
        <v>4387</v>
      </c>
      <c r="G3894" s="1" t="s">
        <v>13</v>
      </c>
      <c r="H3894" s="1" t="s">
        <v>4271</v>
      </c>
      <c r="I3894" s="1" t="s">
        <v>15</v>
      </c>
      <c r="J3894" s="1">
        <f>FIND(", ",space_missions[[#This Row],[Location]])</f>
        <v>7</v>
      </c>
      <c r="K3894" s="1" t="str">
        <f t="shared" si="60"/>
        <v xml:space="preserve"> USA</v>
      </c>
      <c r="L3894" s="1" t="str">
        <f>_xlfn.CONCAT(space_missions[[#This Row],[Company]],"-",space_missions[[#This Row],[Rocket]])</f>
        <v>SpaceX-Falcon 9 Block 3</v>
      </c>
      <c r="M3894" s="1">
        <f>YEAR(space_missions[[#This Row],[Date]])</f>
        <v>2016</v>
      </c>
    </row>
    <row r="3895" spans="1:13" x14ac:dyDescent="0.3">
      <c r="A3895" s="1" t="s">
        <v>2338</v>
      </c>
      <c r="B3895" s="1" t="s">
        <v>3179</v>
      </c>
      <c r="C3895" s="2">
        <v>42539</v>
      </c>
      <c r="D3895" s="3">
        <v>0.22222222222222221</v>
      </c>
      <c r="E3895" s="1" t="s">
        <v>3614</v>
      </c>
      <c r="F3895" s="1" t="s">
        <v>4388</v>
      </c>
      <c r="G3895" s="1" t="s">
        <v>2227</v>
      </c>
      <c r="H3895" s="1" t="s">
        <v>3616</v>
      </c>
      <c r="I3895" s="1" t="s">
        <v>15</v>
      </c>
      <c r="J3895" s="1">
        <f>FIND(", ",space_missions[[#This Row],[Location]])</f>
        <v>6</v>
      </c>
      <c r="K3895" s="1" t="str">
        <f t="shared" si="60"/>
        <v xml:space="preserve"> France</v>
      </c>
      <c r="L3895" s="1" t="str">
        <f>_xlfn.CONCAT(space_missions[[#This Row],[Company]],"-",space_missions[[#This Row],[Rocket]])</f>
        <v>Arianespace-Ariane 5 ECA</v>
      </c>
      <c r="M3895" s="1">
        <f>YEAR(space_missions[[#This Row],[Date]])</f>
        <v>2016</v>
      </c>
    </row>
    <row r="3896" spans="1:13" x14ac:dyDescent="0.3">
      <c r="A3896" s="1" t="s">
        <v>4295</v>
      </c>
      <c r="B3896" s="1" t="s">
        <v>4296</v>
      </c>
      <c r="C3896" s="2">
        <v>42540</v>
      </c>
      <c r="D3896" s="3">
        <v>0.60833333333333328</v>
      </c>
      <c r="E3896" s="1" t="s">
        <v>4297</v>
      </c>
      <c r="F3896" s="1" t="s">
        <v>4389</v>
      </c>
      <c r="G3896" s="1" t="s">
        <v>2227</v>
      </c>
      <c r="H3896" s="1" t="s">
        <v>14</v>
      </c>
      <c r="I3896" s="1" t="s">
        <v>15</v>
      </c>
      <c r="J3896" s="1">
        <f>FIND(", ",space_missions[[#This Row],[Location]])</f>
        <v>24</v>
      </c>
      <c r="K3896" s="1" t="str">
        <f t="shared" si="60"/>
        <v xml:space="preserve"> USA</v>
      </c>
      <c r="L3896" s="1" t="str">
        <f>_xlfn.CONCAT(space_missions[[#This Row],[Company]],"-",space_missions[[#This Row],[Rocket]])</f>
        <v>Blue Origin-New Shepard</v>
      </c>
      <c r="M3896" s="1">
        <f>YEAR(space_missions[[#This Row],[Date]])</f>
        <v>2016</v>
      </c>
    </row>
    <row r="3897" spans="1:13" x14ac:dyDescent="0.3">
      <c r="A3897" s="1" t="s">
        <v>2025</v>
      </c>
      <c r="B3897" s="1" t="s">
        <v>3746</v>
      </c>
      <c r="C3897" s="2">
        <v>42543</v>
      </c>
      <c r="D3897" s="3">
        <v>0.16388888888888889</v>
      </c>
      <c r="E3897" s="1" t="s">
        <v>3945</v>
      </c>
      <c r="F3897" s="1" t="s">
        <v>4390</v>
      </c>
      <c r="G3897" s="1" t="s">
        <v>2227</v>
      </c>
      <c r="H3897" s="1" t="s">
        <v>3947</v>
      </c>
      <c r="I3897" s="1" t="s">
        <v>15</v>
      </c>
      <c r="J3897" s="1">
        <f>FIND(", ",space_missions[[#This Row],[Location]])</f>
        <v>18</v>
      </c>
      <c r="K3897" s="1" t="str">
        <f t="shared" si="60"/>
        <v xml:space="preserve"> India</v>
      </c>
      <c r="L3897" s="1" t="str">
        <f>_xlfn.CONCAT(space_missions[[#This Row],[Company]],"-",space_missions[[#This Row],[Rocket]])</f>
        <v>ISRO-PSLV-XL</v>
      </c>
      <c r="M3897" s="1">
        <f>YEAR(space_missions[[#This Row],[Date]])</f>
        <v>2016</v>
      </c>
    </row>
    <row r="3898" spans="1:13" x14ac:dyDescent="0.3">
      <c r="A3898" s="1" t="s">
        <v>3831</v>
      </c>
      <c r="B3898" s="1" t="s">
        <v>521</v>
      </c>
      <c r="C3898" s="2">
        <v>42545</v>
      </c>
      <c r="D3898" s="3">
        <v>0.60416666666666663</v>
      </c>
      <c r="E3898" s="1" t="s">
        <v>3774</v>
      </c>
      <c r="F3898" s="1" t="s">
        <v>4391</v>
      </c>
      <c r="G3898" s="1" t="s">
        <v>2227</v>
      </c>
      <c r="H3898" s="1" t="s">
        <v>3776</v>
      </c>
      <c r="I3898" s="1" t="s">
        <v>15</v>
      </c>
      <c r="J3898" s="1">
        <f>FIND(", ",space_missions[[#This Row],[Location]])</f>
        <v>7</v>
      </c>
      <c r="K3898" s="1" t="str">
        <f t="shared" si="60"/>
        <v xml:space="preserve"> USA</v>
      </c>
      <c r="L3898" s="1" t="str">
        <f>_xlfn.CONCAT(space_missions[[#This Row],[Company]],"-",space_missions[[#This Row],[Rocket]])</f>
        <v>ULA-Atlas V 551</v>
      </c>
      <c r="M3898" s="1">
        <f>YEAR(space_missions[[#This Row],[Date]])</f>
        <v>2016</v>
      </c>
    </row>
    <row r="3899" spans="1:13" x14ac:dyDescent="0.3">
      <c r="A3899" s="1" t="s">
        <v>973</v>
      </c>
      <c r="B3899" s="1" t="s">
        <v>4392</v>
      </c>
      <c r="C3899" s="2">
        <v>42546</v>
      </c>
      <c r="D3899" s="3">
        <v>0.5</v>
      </c>
      <c r="E3899" s="1" t="s">
        <v>4393</v>
      </c>
      <c r="F3899" s="1" t="s">
        <v>3721</v>
      </c>
      <c r="G3899" s="1" t="s">
        <v>2227</v>
      </c>
      <c r="H3899" s="1" t="s">
        <v>14</v>
      </c>
      <c r="I3899" s="1" t="s">
        <v>15</v>
      </c>
      <c r="J3899" s="1">
        <f>FIND(", ",space_missions[[#This Row],[Location]])</f>
        <v>7</v>
      </c>
      <c r="K3899" s="1" t="str">
        <f t="shared" si="60"/>
        <v xml:space="preserve"> China</v>
      </c>
      <c r="L3899" s="1" t="str">
        <f>_xlfn.CONCAT(space_missions[[#This Row],[Company]],"-",space_missions[[#This Row],[Rocket]])</f>
        <v>CASC-Long March 7/YZ-1A</v>
      </c>
      <c r="M3899" s="1">
        <f>YEAR(space_missions[[#This Row],[Date]])</f>
        <v>2016</v>
      </c>
    </row>
    <row r="3900" spans="1:13" x14ac:dyDescent="0.3">
      <c r="A3900" s="1" t="s">
        <v>973</v>
      </c>
      <c r="B3900" s="1" t="s">
        <v>3675</v>
      </c>
      <c r="C3900" s="2">
        <v>42550</v>
      </c>
      <c r="D3900" s="3">
        <v>0.13958333333333334</v>
      </c>
      <c r="E3900" s="1" t="s">
        <v>3402</v>
      </c>
      <c r="F3900" s="1" t="s">
        <v>4394</v>
      </c>
      <c r="G3900" s="1" t="s">
        <v>2227</v>
      </c>
      <c r="H3900" s="1" t="s">
        <v>3404</v>
      </c>
      <c r="I3900" s="1" t="s">
        <v>15</v>
      </c>
      <c r="J3900" s="1">
        <f>FIND(", ",space_missions[[#This Row],[Location]])</f>
        <v>18</v>
      </c>
      <c r="K3900" s="1" t="str">
        <f t="shared" si="60"/>
        <v xml:space="preserve"> China</v>
      </c>
      <c r="L3900" s="1" t="str">
        <f>_xlfn.CONCAT(space_missions[[#This Row],[Company]],"-",space_missions[[#This Row],[Rocket]])</f>
        <v>CASC-Long March 4B</v>
      </c>
      <c r="M3900" s="1">
        <f>YEAR(space_missions[[#This Row],[Date]])</f>
        <v>2016</v>
      </c>
    </row>
    <row r="3901" spans="1:13" x14ac:dyDescent="0.3">
      <c r="A3901" s="1" t="s">
        <v>1024</v>
      </c>
      <c r="B3901" s="1" t="s">
        <v>10</v>
      </c>
      <c r="C3901" s="2">
        <v>42558</v>
      </c>
      <c r="D3901" s="3">
        <v>6.6666666666666666E-2</v>
      </c>
      <c r="E3901" s="1" t="s">
        <v>4019</v>
      </c>
      <c r="F3901" s="1" t="s">
        <v>4395</v>
      </c>
      <c r="G3901" s="1" t="s">
        <v>13</v>
      </c>
      <c r="H3901" s="1" t="s">
        <v>14</v>
      </c>
      <c r="I3901" s="1" t="s">
        <v>15</v>
      </c>
      <c r="J3901" s="1">
        <f>FIND(", ",space_missions[[#This Row],[Location]])</f>
        <v>9</v>
      </c>
      <c r="K3901" s="1" t="str">
        <f t="shared" si="60"/>
        <v xml:space="preserve"> Kazakhstan</v>
      </c>
      <c r="L3901" s="1" t="str">
        <f>_xlfn.CONCAT(space_missions[[#This Row],[Company]],"-",space_missions[[#This Row],[Rocket]])</f>
        <v>Roscosmos-Soyuz FG</v>
      </c>
      <c r="M3901" s="1">
        <f>YEAR(space_missions[[#This Row],[Date]])</f>
        <v>2016</v>
      </c>
    </row>
    <row r="3902" spans="1:13" x14ac:dyDescent="0.3">
      <c r="A3902" s="1" t="s">
        <v>1024</v>
      </c>
      <c r="B3902" s="1" t="s">
        <v>361</v>
      </c>
      <c r="C3902" s="2">
        <v>42567</v>
      </c>
      <c r="D3902" s="3">
        <v>0.90347222222222223</v>
      </c>
      <c r="E3902" s="1" t="s">
        <v>1362</v>
      </c>
      <c r="F3902" s="1" t="s">
        <v>4396</v>
      </c>
      <c r="G3902" s="1" t="s">
        <v>13</v>
      </c>
      <c r="H3902" s="1" t="s">
        <v>14</v>
      </c>
      <c r="I3902" s="1" t="s">
        <v>15</v>
      </c>
      <c r="J3902" s="1">
        <f>FIND(", ",space_missions[[#This Row],[Location]])</f>
        <v>10</v>
      </c>
      <c r="K3902" s="1" t="str">
        <f t="shared" si="60"/>
        <v xml:space="preserve"> Kazakhstan</v>
      </c>
      <c r="L3902" s="1" t="str">
        <f>_xlfn.CONCAT(space_missions[[#This Row],[Company]],"-",space_missions[[#This Row],[Rocket]])</f>
        <v>Roscosmos-Soyuz U</v>
      </c>
      <c r="M3902" s="1">
        <f>YEAR(space_missions[[#This Row],[Date]])</f>
        <v>2016</v>
      </c>
    </row>
    <row r="3903" spans="1:13" x14ac:dyDescent="0.3">
      <c r="A3903" s="1" t="s">
        <v>3782</v>
      </c>
      <c r="B3903" s="1" t="s">
        <v>464</v>
      </c>
      <c r="C3903" s="2">
        <v>42569</v>
      </c>
      <c r="D3903" s="3">
        <v>0.19791666666666666</v>
      </c>
      <c r="E3903" s="1" t="s">
        <v>4338</v>
      </c>
      <c r="F3903" s="1" t="s">
        <v>4397</v>
      </c>
      <c r="G3903" s="1" t="s">
        <v>13</v>
      </c>
      <c r="H3903" s="1" t="s">
        <v>4271</v>
      </c>
      <c r="I3903" s="1" t="s">
        <v>15</v>
      </c>
      <c r="J3903" s="1">
        <f>FIND(", ",space_missions[[#This Row],[Location]])</f>
        <v>7</v>
      </c>
      <c r="K3903" s="1" t="str">
        <f t="shared" si="60"/>
        <v xml:space="preserve"> USA</v>
      </c>
      <c r="L3903" s="1" t="str">
        <f>_xlfn.CONCAT(space_missions[[#This Row],[Company]],"-",space_missions[[#This Row],[Rocket]])</f>
        <v>SpaceX-Falcon 9 Block 3</v>
      </c>
      <c r="M3903" s="1">
        <f>YEAR(space_missions[[#This Row],[Date]])</f>
        <v>2016</v>
      </c>
    </row>
    <row r="3904" spans="1:13" x14ac:dyDescent="0.3">
      <c r="A3904" s="1" t="s">
        <v>3831</v>
      </c>
      <c r="B3904" s="1" t="s">
        <v>521</v>
      </c>
      <c r="C3904" s="2">
        <v>42579</v>
      </c>
      <c r="D3904" s="3">
        <v>0.52569444444444446</v>
      </c>
      <c r="E3904" s="1" t="s">
        <v>3880</v>
      </c>
      <c r="F3904" s="1" t="s">
        <v>4398</v>
      </c>
      <c r="G3904" s="1" t="s">
        <v>2227</v>
      </c>
      <c r="H3904" s="1" t="s">
        <v>3882</v>
      </c>
      <c r="I3904" s="1" t="s">
        <v>15</v>
      </c>
      <c r="J3904" s="1">
        <f>FIND(", ",space_missions[[#This Row],[Location]])</f>
        <v>7</v>
      </c>
      <c r="K3904" s="1" t="str">
        <f t="shared" si="60"/>
        <v xml:space="preserve"> USA</v>
      </c>
      <c r="L3904" s="1" t="str">
        <f>_xlfn.CONCAT(space_missions[[#This Row],[Company]],"-",space_missions[[#This Row],[Rocket]])</f>
        <v>ULA-Atlas V 421</v>
      </c>
      <c r="M3904" s="1">
        <f>YEAR(space_missions[[#This Row],[Date]])</f>
        <v>2016</v>
      </c>
    </row>
    <row r="3905" spans="1:13" x14ac:dyDescent="0.3">
      <c r="A3905" s="1" t="s">
        <v>973</v>
      </c>
      <c r="B3905" s="1" t="s">
        <v>2317</v>
      </c>
      <c r="C3905" s="2">
        <v>42587</v>
      </c>
      <c r="D3905" s="3">
        <v>0.68194444444444446</v>
      </c>
      <c r="E3905" s="1" t="s">
        <v>3855</v>
      </c>
      <c r="F3905" s="1" t="s">
        <v>4399</v>
      </c>
      <c r="G3905" s="1" t="s">
        <v>2227</v>
      </c>
      <c r="H3905" s="1" t="s">
        <v>3857</v>
      </c>
      <c r="I3905" s="1" t="s">
        <v>15</v>
      </c>
      <c r="J3905" s="1">
        <f>FIND(", ",space_missions[[#This Row],[Location]])</f>
        <v>5</v>
      </c>
      <c r="K3905" s="1" t="str">
        <f t="shared" si="60"/>
        <v xml:space="preserve"> China</v>
      </c>
      <c r="L3905" s="1" t="str">
        <f>_xlfn.CONCAT(space_missions[[#This Row],[Company]],"-",space_missions[[#This Row],[Rocket]])</f>
        <v>CASC-Long March 3B/E</v>
      </c>
      <c r="M3905" s="1">
        <f>YEAR(space_missions[[#This Row],[Date]])</f>
        <v>2016</v>
      </c>
    </row>
    <row r="3906" spans="1:13" x14ac:dyDescent="0.3">
      <c r="A3906" s="1" t="s">
        <v>973</v>
      </c>
      <c r="B3906" s="1" t="s">
        <v>3948</v>
      </c>
      <c r="C3906" s="2">
        <v>42591</v>
      </c>
      <c r="D3906" s="3">
        <v>0.95486111111111116</v>
      </c>
      <c r="E3906" s="1" t="s">
        <v>3794</v>
      </c>
      <c r="F3906" s="1" t="s">
        <v>4400</v>
      </c>
      <c r="G3906" s="1" t="s">
        <v>2227</v>
      </c>
      <c r="H3906" s="1" t="s">
        <v>3404</v>
      </c>
      <c r="I3906" s="1" t="s">
        <v>15</v>
      </c>
      <c r="J3906" s="1">
        <f>FIND(", ",space_missions[[#This Row],[Location]])</f>
        <v>5</v>
      </c>
      <c r="K3906" s="1" t="str">
        <f t="shared" ref="K3906:K3969" si="61">RIGHT(B3906,LEN(B3906)-FIND("*",SUBSTITUTE(B3906,", ","*",LEN(B3906)-LEN(SUBSTITUTE(B3906,", ","*")))))</f>
        <v xml:space="preserve"> China</v>
      </c>
      <c r="L3906" s="1" t="str">
        <f>_xlfn.CONCAT(space_missions[[#This Row],[Company]],"-",space_missions[[#This Row],[Rocket]])</f>
        <v>CASC-Long March 4C</v>
      </c>
      <c r="M3906" s="1">
        <f>YEAR(space_missions[[#This Row],[Date]])</f>
        <v>2016</v>
      </c>
    </row>
    <row r="3907" spans="1:13" x14ac:dyDescent="0.3">
      <c r="A3907" s="1" t="s">
        <v>3782</v>
      </c>
      <c r="B3907" s="1" t="s">
        <v>464</v>
      </c>
      <c r="C3907" s="2">
        <v>42596</v>
      </c>
      <c r="D3907" s="3">
        <v>0.22638888888888889</v>
      </c>
      <c r="E3907" s="1" t="s">
        <v>4338</v>
      </c>
      <c r="F3907" s="1" t="s">
        <v>4401</v>
      </c>
      <c r="G3907" s="1" t="s">
        <v>13</v>
      </c>
      <c r="H3907" s="1" t="s">
        <v>4271</v>
      </c>
      <c r="I3907" s="1" t="s">
        <v>15</v>
      </c>
      <c r="J3907" s="1">
        <f>FIND(", ",space_missions[[#This Row],[Location]])</f>
        <v>7</v>
      </c>
      <c r="K3907" s="1" t="str">
        <f t="shared" si="61"/>
        <v xml:space="preserve"> USA</v>
      </c>
      <c r="L3907" s="1" t="str">
        <f>_xlfn.CONCAT(space_missions[[#This Row],[Company]],"-",space_missions[[#This Row],[Rocket]])</f>
        <v>SpaceX-Falcon 9 Block 3</v>
      </c>
      <c r="M3907" s="1">
        <f>YEAR(space_missions[[#This Row],[Date]])</f>
        <v>2016</v>
      </c>
    </row>
    <row r="3908" spans="1:13" x14ac:dyDescent="0.3">
      <c r="A3908" s="1" t="s">
        <v>973</v>
      </c>
      <c r="B3908" s="1" t="s">
        <v>3675</v>
      </c>
      <c r="C3908" s="2">
        <v>42597</v>
      </c>
      <c r="D3908" s="3">
        <v>0.73611111111111116</v>
      </c>
      <c r="E3908" s="1" t="s">
        <v>2910</v>
      </c>
      <c r="F3908" s="1" t="s">
        <v>4402</v>
      </c>
      <c r="G3908" s="1" t="s">
        <v>2227</v>
      </c>
      <c r="H3908" s="1" t="s">
        <v>2912</v>
      </c>
      <c r="I3908" s="1" t="s">
        <v>15</v>
      </c>
      <c r="J3908" s="1">
        <f>FIND(", ",space_missions[[#This Row],[Location]])</f>
        <v>18</v>
      </c>
      <c r="K3908" s="1" t="str">
        <f t="shared" si="61"/>
        <v xml:space="preserve"> China</v>
      </c>
      <c r="L3908" s="1" t="str">
        <f>_xlfn.CONCAT(space_missions[[#This Row],[Company]],"-",space_missions[[#This Row],[Rocket]])</f>
        <v>CASC-Long March 2D</v>
      </c>
      <c r="M3908" s="1">
        <f>YEAR(space_missions[[#This Row],[Date]])</f>
        <v>2016</v>
      </c>
    </row>
    <row r="3909" spans="1:13" x14ac:dyDescent="0.3">
      <c r="A3909" s="1" t="s">
        <v>3831</v>
      </c>
      <c r="B3909" s="1" t="s">
        <v>372</v>
      </c>
      <c r="C3909" s="2">
        <v>42601</v>
      </c>
      <c r="D3909" s="3">
        <v>0.20277777777777778</v>
      </c>
      <c r="E3909" s="1" t="s">
        <v>3608</v>
      </c>
      <c r="F3909" s="1" t="s">
        <v>4403</v>
      </c>
      <c r="G3909" s="1" t="s">
        <v>13</v>
      </c>
      <c r="H3909" s="1" t="s">
        <v>3610</v>
      </c>
      <c r="I3909" s="1" t="s">
        <v>15</v>
      </c>
      <c r="J3909" s="1">
        <f>FIND(", ",space_missions[[#This Row],[Location]])</f>
        <v>8</v>
      </c>
      <c r="K3909" s="1" t="str">
        <f t="shared" si="61"/>
        <v xml:space="preserve"> USA</v>
      </c>
      <c r="L3909" s="1" t="str">
        <f>_xlfn.CONCAT(space_missions[[#This Row],[Company]],"-",space_missions[[#This Row],[Rocket]])</f>
        <v>ULA-Delta IV Medium+ (4,2)</v>
      </c>
      <c r="M3909" s="1">
        <f>YEAR(space_missions[[#This Row],[Date]])</f>
        <v>2016</v>
      </c>
    </row>
    <row r="3910" spans="1:13" x14ac:dyDescent="0.3">
      <c r="A3910" s="1" t="s">
        <v>2338</v>
      </c>
      <c r="B3910" s="1" t="s">
        <v>3179</v>
      </c>
      <c r="C3910" s="2">
        <v>42606</v>
      </c>
      <c r="D3910" s="3">
        <v>0.92777777777777781</v>
      </c>
      <c r="E3910" s="1" t="s">
        <v>3614</v>
      </c>
      <c r="F3910" s="1" t="s">
        <v>4404</v>
      </c>
      <c r="G3910" s="1" t="s">
        <v>2227</v>
      </c>
      <c r="H3910" s="1" t="s">
        <v>3616</v>
      </c>
      <c r="I3910" s="1" t="s">
        <v>15</v>
      </c>
      <c r="J3910" s="1">
        <f>FIND(", ",space_missions[[#This Row],[Location]])</f>
        <v>6</v>
      </c>
      <c r="K3910" s="1" t="str">
        <f t="shared" si="61"/>
        <v xml:space="preserve"> France</v>
      </c>
      <c r="L3910" s="1" t="str">
        <f>_xlfn.CONCAT(space_missions[[#This Row],[Company]],"-",space_missions[[#This Row],[Rocket]])</f>
        <v>Arianespace-Ariane 5 ECA</v>
      </c>
      <c r="M3910" s="1">
        <f>YEAR(space_missions[[#This Row],[Date]])</f>
        <v>2016</v>
      </c>
    </row>
    <row r="3911" spans="1:13" x14ac:dyDescent="0.3">
      <c r="A3911" s="1" t="s">
        <v>973</v>
      </c>
      <c r="B3911" s="1" t="s">
        <v>3948</v>
      </c>
      <c r="C3911" s="2">
        <v>42613</v>
      </c>
      <c r="D3911" s="3">
        <v>0.78472222222222221</v>
      </c>
      <c r="E3911" s="1" t="s">
        <v>3794</v>
      </c>
      <c r="F3911" s="1" t="s">
        <v>4405</v>
      </c>
      <c r="G3911" s="1" t="s">
        <v>2227</v>
      </c>
      <c r="H3911" s="1" t="s">
        <v>3404</v>
      </c>
      <c r="I3911" s="1" t="s">
        <v>21</v>
      </c>
      <c r="J3911" s="1">
        <f>FIND(", ",space_missions[[#This Row],[Location]])</f>
        <v>5</v>
      </c>
      <c r="K3911" s="1" t="str">
        <f t="shared" si="61"/>
        <v xml:space="preserve"> China</v>
      </c>
      <c r="L3911" s="1" t="str">
        <f>_xlfn.CONCAT(space_missions[[#This Row],[Company]],"-",space_missions[[#This Row],[Rocket]])</f>
        <v>CASC-Long March 4C</v>
      </c>
      <c r="M3911" s="1">
        <f>YEAR(space_missions[[#This Row],[Date]])</f>
        <v>2016</v>
      </c>
    </row>
    <row r="3912" spans="1:13" x14ac:dyDescent="0.3">
      <c r="A3912" s="1" t="s">
        <v>3782</v>
      </c>
      <c r="B3912" s="1" t="s">
        <v>464</v>
      </c>
      <c r="C3912" s="2">
        <v>42614</v>
      </c>
      <c r="D3912" s="3">
        <v>0.54652777777777772</v>
      </c>
      <c r="E3912" s="1" t="s">
        <v>4338</v>
      </c>
      <c r="F3912" s="1" t="s">
        <v>4406</v>
      </c>
      <c r="G3912" s="1" t="s">
        <v>13</v>
      </c>
      <c r="H3912" s="1" t="s">
        <v>4271</v>
      </c>
      <c r="I3912" s="1" t="s">
        <v>637</v>
      </c>
      <c r="J3912" s="1">
        <f>FIND(", ",space_missions[[#This Row],[Location]])</f>
        <v>7</v>
      </c>
      <c r="K3912" s="1" t="str">
        <f t="shared" si="61"/>
        <v xml:space="preserve"> USA</v>
      </c>
      <c r="L3912" s="1" t="str">
        <f>_xlfn.CONCAT(space_missions[[#This Row],[Company]],"-",space_missions[[#This Row],[Rocket]])</f>
        <v>SpaceX-Falcon 9 Block 3</v>
      </c>
      <c r="M3912" s="1">
        <f>YEAR(space_missions[[#This Row],[Date]])</f>
        <v>2016</v>
      </c>
    </row>
    <row r="3913" spans="1:13" x14ac:dyDescent="0.3">
      <c r="A3913" s="1" t="s">
        <v>2025</v>
      </c>
      <c r="B3913" s="1" t="s">
        <v>3746</v>
      </c>
      <c r="C3913" s="2">
        <v>42621</v>
      </c>
      <c r="D3913" s="3">
        <v>0.47222222222222221</v>
      </c>
      <c r="E3913" s="1" t="s">
        <v>4023</v>
      </c>
      <c r="F3913" s="1" t="s">
        <v>4407</v>
      </c>
      <c r="G3913" s="1" t="s">
        <v>2227</v>
      </c>
      <c r="H3913" s="1" t="s">
        <v>3527</v>
      </c>
      <c r="I3913" s="1" t="s">
        <v>15</v>
      </c>
      <c r="J3913" s="1">
        <f>FIND(", ",space_missions[[#This Row],[Location]])</f>
        <v>18</v>
      </c>
      <c r="K3913" s="1" t="str">
        <f t="shared" si="61"/>
        <v xml:space="preserve"> India</v>
      </c>
      <c r="L3913" s="1" t="str">
        <f>_xlfn.CONCAT(space_missions[[#This Row],[Company]],"-",space_missions[[#This Row],[Rocket]])</f>
        <v>ISRO-GSLV Mk II</v>
      </c>
      <c r="M3913" s="1">
        <f>YEAR(space_missions[[#This Row],[Date]])</f>
        <v>2016</v>
      </c>
    </row>
    <row r="3914" spans="1:13" x14ac:dyDescent="0.3">
      <c r="A3914" s="1" t="s">
        <v>3831</v>
      </c>
      <c r="B3914" s="1" t="s">
        <v>521</v>
      </c>
      <c r="C3914" s="2">
        <v>42621</v>
      </c>
      <c r="D3914" s="3">
        <v>0.96180555555555558</v>
      </c>
      <c r="E3914" s="1" t="s">
        <v>3790</v>
      </c>
      <c r="F3914" s="1" t="s">
        <v>4408</v>
      </c>
      <c r="G3914" s="1" t="s">
        <v>13</v>
      </c>
      <c r="H3914" s="1" t="s">
        <v>3792</v>
      </c>
      <c r="I3914" s="1" t="s">
        <v>15</v>
      </c>
      <c r="J3914" s="1">
        <f>FIND(", ",space_missions[[#This Row],[Location]])</f>
        <v>7</v>
      </c>
      <c r="K3914" s="1" t="str">
        <f t="shared" si="61"/>
        <v xml:space="preserve"> USA</v>
      </c>
      <c r="L3914" s="1" t="str">
        <f>_xlfn.CONCAT(space_missions[[#This Row],[Company]],"-",space_missions[[#This Row],[Rocket]])</f>
        <v>ULA-Atlas V 411</v>
      </c>
      <c r="M3914" s="1">
        <f>YEAR(space_missions[[#This Row],[Date]])</f>
        <v>2016</v>
      </c>
    </row>
    <row r="3915" spans="1:13" x14ac:dyDescent="0.3">
      <c r="A3915" s="1" t="s">
        <v>2630</v>
      </c>
      <c r="B3915" s="1" t="s">
        <v>2631</v>
      </c>
      <c r="C3915" s="2">
        <v>42626</v>
      </c>
      <c r="D3915" s="3">
        <v>0.60416666666666663</v>
      </c>
      <c r="E3915" s="1" t="s">
        <v>3862</v>
      </c>
      <c r="F3915" s="1" t="s">
        <v>4409</v>
      </c>
      <c r="G3915" s="1" t="s">
        <v>2227</v>
      </c>
      <c r="H3915" s="1" t="s">
        <v>14</v>
      </c>
      <c r="I3915" s="1" t="s">
        <v>15</v>
      </c>
      <c r="J3915" s="1">
        <f>FIND(", ",space_missions[[#This Row],[Location]])</f>
        <v>6</v>
      </c>
      <c r="K3915" s="1" t="str">
        <f t="shared" si="61"/>
        <v xml:space="preserve"> Israel</v>
      </c>
      <c r="L3915" s="1" t="str">
        <f>_xlfn.CONCAT(space_missions[[#This Row],[Company]],"-",space_missions[[#This Row],[Rocket]])</f>
        <v>IAI-Shavit-2</v>
      </c>
      <c r="M3915" s="1">
        <f>YEAR(space_missions[[#This Row],[Date]])</f>
        <v>2016</v>
      </c>
    </row>
    <row r="3916" spans="1:13" x14ac:dyDescent="0.3">
      <c r="A3916" s="1" t="s">
        <v>973</v>
      </c>
      <c r="B3916" s="1" t="s">
        <v>3434</v>
      </c>
      <c r="C3916" s="2">
        <v>42628</v>
      </c>
      <c r="D3916" s="3">
        <v>0.58611111111111114</v>
      </c>
      <c r="E3916" s="1" t="s">
        <v>4096</v>
      </c>
      <c r="F3916" s="1" t="s">
        <v>4410</v>
      </c>
      <c r="G3916" s="1" t="s">
        <v>2227</v>
      </c>
      <c r="H3916" s="1" t="s">
        <v>14</v>
      </c>
      <c r="I3916" s="1" t="s">
        <v>15</v>
      </c>
      <c r="J3916" s="1">
        <f>FIND(", ",space_missions[[#This Row],[Location]])</f>
        <v>17</v>
      </c>
      <c r="K3916" s="1" t="str">
        <f t="shared" si="61"/>
        <v xml:space="preserve"> China</v>
      </c>
      <c r="L3916" s="1" t="str">
        <f>_xlfn.CONCAT(space_missions[[#This Row],[Company]],"-",space_missions[[#This Row],[Rocket]])</f>
        <v>CASC-Long March 2F/T</v>
      </c>
      <c r="M3916" s="1">
        <f>YEAR(space_missions[[#This Row],[Date]])</f>
        <v>2016</v>
      </c>
    </row>
    <row r="3917" spans="1:13" x14ac:dyDescent="0.3">
      <c r="A3917" s="1" t="s">
        <v>2338</v>
      </c>
      <c r="B3917" s="1" t="s">
        <v>2044</v>
      </c>
      <c r="C3917" s="2">
        <v>42629</v>
      </c>
      <c r="D3917" s="3">
        <v>7.1527777777777773E-2</v>
      </c>
      <c r="E3917" s="1" t="s">
        <v>4118</v>
      </c>
      <c r="F3917" s="1" t="s">
        <v>4411</v>
      </c>
      <c r="G3917" s="1" t="s">
        <v>2227</v>
      </c>
      <c r="H3917" s="1" t="s">
        <v>4120</v>
      </c>
      <c r="I3917" s="1" t="s">
        <v>15</v>
      </c>
      <c r="J3917" s="1">
        <f>FIND(", ",space_missions[[#This Row],[Location]])</f>
        <v>12</v>
      </c>
      <c r="K3917" s="1" t="str">
        <f t="shared" si="61"/>
        <v xml:space="preserve"> France</v>
      </c>
      <c r="L3917" s="1" t="str">
        <f>_xlfn.CONCAT(space_missions[[#This Row],[Company]],"-",space_missions[[#This Row],[Rocket]])</f>
        <v>Arianespace-Vega</v>
      </c>
      <c r="M3917" s="1">
        <f>YEAR(space_missions[[#This Row],[Date]])</f>
        <v>2016</v>
      </c>
    </row>
    <row r="3918" spans="1:13" x14ac:dyDescent="0.3">
      <c r="A3918" s="1" t="s">
        <v>2025</v>
      </c>
      <c r="B3918" s="1" t="s">
        <v>2992</v>
      </c>
      <c r="C3918" s="2">
        <v>42639</v>
      </c>
      <c r="D3918" s="3">
        <v>0.15416666666666667</v>
      </c>
      <c r="E3918" s="1" t="s">
        <v>2993</v>
      </c>
      <c r="F3918" s="1" t="s">
        <v>4412</v>
      </c>
      <c r="G3918" s="1" t="s">
        <v>13</v>
      </c>
      <c r="H3918" s="1" t="s">
        <v>2995</v>
      </c>
      <c r="I3918" s="1" t="s">
        <v>15</v>
      </c>
      <c r="J3918" s="1">
        <f>FIND(", ",space_missions[[#This Row],[Location]])</f>
        <v>17</v>
      </c>
      <c r="K3918" s="1" t="str">
        <f t="shared" si="61"/>
        <v xml:space="preserve"> India</v>
      </c>
      <c r="L3918" s="1" t="str">
        <f>_xlfn.CONCAT(space_missions[[#This Row],[Company]],"-",space_missions[[#This Row],[Rocket]])</f>
        <v>ISRO-PSLV-G</v>
      </c>
      <c r="M3918" s="1">
        <f>YEAR(space_missions[[#This Row],[Date]])</f>
        <v>2016</v>
      </c>
    </row>
    <row r="3919" spans="1:13" x14ac:dyDescent="0.3">
      <c r="A3919" s="1" t="s">
        <v>2338</v>
      </c>
      <c r="B3919" s="1" t="s">
        <v>3179</v>
      </c>
      <c r="C3919" s="2">
        <v>42648</v>
      </c>
      <c r="D3919" s="3">
        <v>0.85416666666666663</v>
      </c>
      <c r="E3919" s="1" t="s">
        <v>3614</v>
      </c>
      <c r="F3919" s="1" t="s">
        <v>4413</v>
      </c>
      <c r="G3919" s="1" t="s">
        <v>2227</v>
      </c>
      <c r="H3919" s="1" t="s">
        <v>3616</v>
      </c>
      <c r="I3919" s="1" t="s">
        <v>15</v>
      </c>
      <c r="J3919" s="1">
        <f>FIND(", ",space_missions[[#This Row],[Location]])</f>
        <v>6</v>
      </c>
      <c r="K3919" s="1" t="str">
        <f t="shared" si="61"/>
        <v xml:space="preserve"> France</v>
      </c>
      <c r="L3919" s="1" t="str">
        <f>_xlfn.CONCAT(space_missions[[#This Row],[Company]],"-",space_missions[[#This Row],[Rocket]])</f>
        <v>Arianespace-Ariane 5 ECA</v>
      </c>
      <c r="M3919" s="1">
        <f>YEAR(space_missions[[#This Row],[Date]])</f>
        <v>2016</v>
      </c>
    </row>
    <row r="3920" spans="1:13" x14ac:dyDescent="0.3">
      <c r="A3920" s="1" t="s">
        <v>4295</v>
      </c>
      <c r="B3920" s="1" t="s">
        <v>4296</v>
      </c>
      <c r="C3920" s="2">
        <v>42649</v>
      </c>
      <c r="D3920" s="3">
        <v>0.65</v>
      </c>
      <c r="E3920" s="1" t="s">
        <v>4297</v>
      </c>
      <c r="F3920" s="1" t="s">
        <v>4414</v>
      </c>
      <c r="G3920" s="1" t="s">
        <v>2227</v>
      </c>
      <c r="H3920" s="1" t="s">
        <v>14</v>
      </c>
      <c r="I3920" s="1" t="s">
        <v>15</v>
      </c>
      <c r="J3920" s="1">
        <f>FIND(", ",space_missions[[#This Row],[Location]])</f>
        <v>24</v>
      </c>
      <c r="K3920" s="1" t="str">
        <f t="shared" si="61"/>
        <v xml:space="preserve"> USA</v>
      </c>
      <c r="L3920" s="1" t="str">
        <f>_xlfn.CONCAT(space_missions[[#This Row],[Company]],"-",space_missions[[#This Row],[Rocket]])</f>
        <v>Blue Origin-New Shepard</v>
      </c>
      <c r="M3920" s="1">
        <f>YEAR(space_missions[[#This Row],[Date]])</f>
        <v>2016</v>
      </c>
    </row>
    <row r="3921" spans="1:13" x14ac:dyDescent="0.3">
      <c r="A3921" s="1" t="s">
        <v>973</v>
      </c>
      <c r="B3921" s="1" t="s">
        <v>3434</v>
      </c>
      <c r="C3921" s="2">
        <v>42659</v>
      </c>
      <c r="D3921" s="3">
        <v>0.97916666666666663</v>
      </c>
      <c r="E3921" s="1" t="s">
        <v>3940</v>
      </c>
      <c r="F3921" s="1" t="s">
        <v>4415</v>
      </c>
      <c r="G3921" s="1" t="s">
        <v>2227</v>
      </c>
      <c r="H3921" s="1" t="s">
        <v>14</v>
      </c>
      <c r="I3921" s="1" t="s">
        <v>15</v>
      </c>
      <c r="J3921" s="1">
        <f>FIND(", ",space_missions[[#This Row],[Location]])</f>
        <v>17</v>
      </c>
      <c r="K3921" s="1" t="str">
        <f t="shared" si="61"/>
        <v xml:space="preserve"> China</v>
      </c>
      <c r="L3921" s="1" t="str">
        <f>_xlfn.CONCAT(space_missions[[#This Row],[Company]],"-",space_missions[[#This Row],[Rocket]])</f>
        <v>CASC-Long March 2F/G</v>
      </c>
      <c r="M3921" s="1">
        <f>YEAR(space_missions[[#This Row],[Date]])</f>
        <v>2016</v>
      </c>
    </row>
    <row r="3922" spans="1:13" x14ac:dyDescent="0.3">
      <c r="A3922" s="1" t="s">
        <v>2740</v>
      </c>
      <c r="B3922" s="1" t="s">
        <v>3135</v>
      </c>
      <c r="C3922" s="2">
        <v>42660</v>
      </c>
      <c r="D3922" s="3">
        <v>0.98958333333333337</v>
      </c>
      <c r="E3922" s="1" t="s">
        <v>4416</v>
      </c>
      <c r="F3922" s="1" t="s">
        <v>4417</v>
      </c>
      <c r="G3922" s="1" t="s">
        <v>13</v>
      </c>
      <c r="H3922" s="1" t="s">
        <v>4418</v>
      </c>
      <c r="I3922" s="1" t="s">
        <v>15</v>
      </c>
      <c r="J3922" s="1">
        <f>FIND(", ",space_missions[[#This Row],[Location]])</f>
        <v>6</v>
      </c>
      <c r="K3922" s="1" t="str">
        <f t="shared" si="61"/>
        <v xml:space="preserve"> USA</v>
      </c>
      <c r="L3922" s="1" t="str">
        <f>_xlfn.CONCAT(space_missions[[#This Row],[Company]],"-",space_missions[[#This Row],[Rocket]])</f>
        <v>Northrop-Antares 230</v>
      </c>
      <c r="M3922" s="1">
        <f>YEAR(space_missions[[#This Row],[Date]])</f>
        <v>2016</v>
      </c>
    </row>
    <row r="3923" spans="1:13" x14ac:dyDescent="0.3">
      <c r="A3923" s="1" t="s">
        <v>1024</v>
      </c>
      <c r="B3923" s="1" t="s">
        <v>361</v>
      </c>
      <c r="C3923" s="2">
        <v>42662</v>
      </c>
      <c r="D3923" s="3">
        <v>0.33680555555555558</v>
      </c>
      <c r="E3923" s="1" t="s">
        <v>4019</v>
      </c>
      <c r="F3923" s="1" t="s">
        <v>4419</v>
      </c>
      <c r="G3923" s="1" t="s">
        <v>13</v>
      </c>
      <c r="H3923" s="1" t="s">
        <v>14</v>
      </c>
      <c r="I3923" s="1" t="s">
        <v>15</v>
      </c>
      <c r="J3923" s="1">
        <f>FIND(", ",space_missions[[#This Row],[Location]])</f>
        <v>10</v>
      </c>
      <c r="K3923" s="1" t="str">
        <f t="shared" si="61"/>
        <v xml:space="preserve"> Kazakhstan</v>
      </c>
      <c r="L3923" s="1" t="str">
        <f>_xlfn.CONCAT(space_missions[[#This Row],[Company]],"-",space_missions[[#This Row],[Rocket]])</f>
        <v>Roscosmos-Soyuz FG</v>
      </c>
      <c r="M3923" s="1">
        <f>YEAR(space_missions[[#This Row],[Date]])</f>
        <v>2016</v>
      </c>
    </row>
    <row r="3924" spans="1:13" x14ac:dyDescent="0.3">
      <c r="A3924" s="1" t="s">
        <v>1620</v>
      </c>
      <c r="B3924" s="1" t="s">
        <v>1621</v>
      </c>
      <c r="C3924" s="2">
        <v>42676</v>
      </c>
      <c r="D3924" s="3">
        <v>0.2638888888888889</v>
      </c>
      <c r="E3924" s="1" t="s">
        <v>3542</v>
      </c>
      <c r="F3924" s="1" t="s">
        <v>4420</v>
      </c>
      <c r="G3924" s="1" t="s">
        <v>2227</v>
      </c>
      <c r="H3924" s="1" t="s">
        <v>3544</v>
      </c>
      <c r="I3924" s="1" t="s">
        <v>15</v>
      </c>
      <c r="J3924" s="1">
        <f>FIND(", ",space_missions[[#This Row],[Location]])</f>
        <v>6</v>
      </c>
      <c r="K3924" s="1" t="str">
        <f t="shared" si="61"/>
        <v xml:space="preserve"> Japan</v>
      </c>
      <c r="L3924" s="1" t="str">
        <f>_xlfn.CONCAT(space_missions[[#This Row],[Company]],"-",space_missions[[#This Row],[Rocket]])</f>
        <v>MHI-H-IIA 202</v>
      </c>
      <c r="M3924" s="1">
        <f>YEAR(space_missions[[#This Row],[Date]])</f>
        <v>2016</v>
      </c>
    </row>
    <row r="3925" spans="1:13" x14ac:dyDescent="0.3">
      <c r="A3925" s="1" t="s">
        <v>973</v>
      </c>
      <c r="B3925" s="1" t="s">
        <v>4421</v>
      </c>
      <c r="C3925" s="2">
        <v>42677</v>
      </c>
      <c r="D3925" s="3">
        <v>0.52916666666666667</v>
      </c>
      <c r="E3925" s="1" t="s">
        <v>4422</v>
      </c>
      <c r="F3925" s="1" t="s">
        <v>4423</v>
      </c>
      <c r="G3925" s="1" t="s">
        <v>2227</v>
      </c>
      <c r="H3925" s="1" t="s">
        <v>14</v>
      </c>
      <c r="I3925" s="1" t="s">
        <v>15</v>
      </c>
      <c r="J3925" s="1">
        <f>FIND(", ",space_missions[[#This Row],[Location]])</f>
        <v>7</v>
      </c>
      <c r="K3925" s="1" t="str">
        <f t="shared" si="61"/>
        <v xml:space="preserve"> China</v>
      </c>
      <c r="L3925" s="1" t="str">
        <f>_xlfn.CONCAT(space_missions[[#This Row],[Company]],"-",space_missions[[#This Row],[Rocket]])</f>
        <v>CASC-Long March 5/YZ-2</v>
      </c>
      <c r="M3925" s="1">
        <f>YEAR(space_missions[[#This Row],[Date]])</f>
        <v>2016</v>
      </c>
    </row>
    <row r="3926" spans="1:13" x14ac:dyDescent="0.3">
      <c r="A3926" s="1" t="s">
        <v>973</v>
      </c>
      <c r="B3926" s="1" t="s">
        <v>4263</v>
      </c>
      <c r="C3926" s="2">
        <v>42683</v>
      </c>
      <c r="D3926" s="3">
        <v>0.98750000000000004</v>
      </c>
      <c r="E3926" s="1" t="s">
        <v>4316</v>
      </c>
      <c r="F3926" s="1" t="s">
        <v>4424</v>
      </c>
      <c r="G3926" s="1" t="s">
        <v>2227</v>
      </c>
      <c r="H3926" s="1" t="s">
        <v>4318</v>
      </c>
      <c r="I3926" s="1" t="s">
        <v>15</v>
      </c>
      <c r="J3926" s="1">
        <f>FIND(", ",space_missions[[#This Row],[Location]])</f>
        <v>8</v>
      </c>
      <c r="K3926" s="1" t="str">
        <f t="shared" si="61"/>
        <v xml:space="preserve"> China</v>
      </c>
      <c r="L3926" s="1" t="str">
        <f>_xlfn.CONCAT(space_missions[[#This Row],[Company]],"-",space_missions[[#This Row],[Rocket]])</f>
        <v>CASC-Long March 11</v>
      </c>
      <c r="M3926" s="1">
        <f>YEAR(space_missions[[#This Row],[Date]])</f>
        <v>2016</v>
      </c>
    </row>
    <row r="3927" spans="1:13" x14ac:dyDescent="0.3">
      <c r="A3927" s="1" t="s">
        <v>3831</v>
      </c>
      <c r="B3927" s="1" t="s">
        <v>171</v>
      </c>
      <c r="C3927" s="2">
        <v>42685</v>
      </c>
      <c r="D3927" s="3">
        <v>0.77083333333333337</v>
      </c>
      <c r="E3927" s="1" t="s">
        <v>3594</v>
      </c>
      <c r="F3927" s="1" t="s">
        <v>4425</v>
      </c>
      <c r="G3927" s="1" t="s">
        <v>2227</v>
      </c>
      <c r="H3927" s="1" t="s">
        <v>3596</v>
      </c>
      <c r="I3927" s="1" t="s">
        <v>15</v>
      </c>
      <c r="J3927" s="1">
        <f>FIND(", ",space_missions[[#This Row],[Location]])</f>
        <v>7</v>
      </c>
      <c r="K3927" s="1" t="str">
        <f t="shared" si="61"/>
        <v xml:space="preserve"> USA</v>
      </c>
      <c r="L3927" s="1" t="str">
        <f>_xlfn.CONCAT(space_missions[[#This Row],[Company]],"-",space_missions[[#This Row],[Rocket]])</f>
        <v>ULA-Atlas V 401</v>
      </c>
      <c r="M3927" s="1">
        <f>YEAR(space_missions[[#This Row],[Date]])</f>
        <v>2016</v>
      </c>
    </row>
    <row r="3928" spans="1:13" x14ac:dyDescent="0.3">
      <c r="A3928" s="1" t="s">
        <v>973</v>
      </c>
      <c r="B3928" s="1" t="s">
        <v>3675</v>
      </c>
      <c r="C3928" s="2">
        <v>42685</v>
      </c>
      <c r="D3928" s="3">
        <v>0.96805555555555556</v>
      </c>
      <c r="E3928" s="1" t="s">
        <v>2910</v>
      </c>
      <c r="F3928" s="1" t="s">
        <v>4426</v>
      </c>
      <c r="G3928" s="1" t="s">
        <v>2227</v>
      </c>
      <c r="H3928" s="1" t="s">
        <v>2912</v>
      </c>
      <c r="I3928" s="1" t="s">
        <v>15</v>
      </c>
      <c r="J3928" s="1">
        <f>FIND(", ",space_missions[[#This Row],[Location]])</f>
        <v>18</v>
      </c>
      <c r="K3928" s="1" t="str">
        <f t="shared" si="61"/>
        <v xml:space="preserve"> China</v>
      </c>
      <c r="L3928" s="1" t="str">
        <f>_xlfn.CONCAT(space_missions[[#This Row],[Company]],"-",space_missions[[#This Row],[Rocket]])</f>
        <v>CASC-Long March 2D</v>
      </c>
      <c r="M3928" s="1">
        <f>YEAR(space_missions[[#This Row],[Date]])</f>
        <v>2016</v>
      </c>
    </row>
    <row r="3929" spans="1:13" x14ac:dyDescent="0.3">
      <c r="A3929" s="1" t="s">
        <v>2338</v>
      </c>
      <c r="B3929" s="1" t="s">
        <v>3179</v>
      </c>
      <c r="C3929" s="2">
        <v>42691</v>
      </c>
      <c r="D3929" s="3">
        <v>0.54583333333333328</v>
      </c>
      <c r="E3929" s="1" t="s">
        <v>3899</v>
      </c>
      <c r="F3929" s="1" t="s">
        <v>4427</v>
      </c>
      <c r="G3929" s="1" t="s">
        <v>13</v>
      </c>
      <c r="H3929" s="1" t="s">
        <v>14</v>
      </c>
      <c r="I3929" s="1" t="s">
        <v>15</v>
      </c>
      <c r="J3929" s="1">
        <f>FIND(", ",space_missions[[#This Row],[Location]])</f>
        <v>6</v>
      </c>
      <c r="K3929" s="1" t="str">
        <f t="shared" si="61"/>
        <v xml:space="preserve"> France</v>
      </c>
      <c r="L3929" s="1" t="str">
        <f>_xlfn.CONCAT(space_missions[[#This Row],[Company]],"-",space_missions[[#This Row],[Rocket]])</f>
        <v>Arianespace-Ariane 5 ES</v>
      </c>
      <c r="M3929" s="1">
        <f>YEAR(space_missions[[#This Row],[Date]])</f>
        <v>2016</v>
      </c>
    </row>
    <row r="3930" spans="1:13" x14ac:dyDescent="0.3">
      <c r="A3930" s="1" t="s">
        <v>1024</v>
      </c>
      <c r="B3930" s="1" t="s">
        <v>10</v>
      </c>
      <c r="C3930" s="2">
        <v>42691</v>
      </c>
      <c r="D3930" s="3">
        <v>0.84722222222222221</v>
      </c>
      <c r="E3930" s="1" t="s">
        <v>4019</v>
      </c>
      <c r="F3930" s="1" t="s">
        <v>4428</v>
      </c>
      <c r="G3930" s="1" t="s">
        <v>13</v>
      </c>
      <c r="H3930" s="1" t="s">
        <v>14</v>
      </c>
      <c r="I3930" s="1" t="s">
        <v>15</v>
      </c>
      <c r="J3930" s="1">
        <f>FIND(", ",space_missions[[#This Row],[Location]])</f>
        <v>9</v>
      </c>
      <c r="K3930" s="1" t="str">
        <f t="shared" si="61"/>
        <v xml:space="preserve"> Kazakhstan</v>
      </c>
      <c r="L3930" s="1" t="str">
        <f>_xlfn.CONCAT(space_missions[[#This Row],[Company]],"-",space_missions[[#This Row],[Rocket]])</f>
        <v>Roscosmos-Soyuz FG</v>
      </c>
      <c r="M3930" s="1">
        <f>YEAR(space_missions[[#This Row],[Date]])</f>
        <v>2016</v>
      </c>
    </row>
    <row r="3931" spans="1:13" x14ac:dyDescent="0.3">
      <c r="A3931" s="1" t="s">
        <v>3831</v>
      </c>
      <c r="B3931" s="1" t="s">
        <v>521</v>
      </c>
      <c r="C3931" s="2">
        <v>42693</v>
      </c>
      <c r="D3931" s="3">
        <v>0.98750000000000004</v>
      </c>
      <c r="E3931" s="1" t="s">
        <v>4108</v>
      </c>
      <c r="F3931" s="1" t="s">
        <v>4429</v>
      </c>
      <c r="G3931" s="1" t="s">
        <v>2227</v>
      </c>
      <c r="H3931" s="1" t="s">
        <v>4110</v>
      </c>
      <c r="I3931" s="1" t="s">
        <v>15</v>
      </c>
      <c r="J3931" s="1">
        <f>FIND(", ",space_missions[[#This Row],[Location]])</f>
        <v>7</v>
      </c>
      <c r="K3931" s="1" t="str">
        <f t="shared" si="61"/>
        <v xml:space="preserve"> USA</v>
      </c>
      <c r="L3931" s="1" t="str">
        <f>_xlfn.CONCAT(space_missions[[#This Row],[Company]],"-",space_missions[[#This Row],[Rocket]])</f>
        <v>ULA-Atlas V 541</v>
      </c>
      <c r="M3931" s="1">
        <f>YEAR(space_missions[[#This Row],[Date]])</f>
        <v>2016</v>
      </c>
    </row>
    <row r="3932" spans="1:13" x14ac:dyDescent="0.3">
      <c r="A3932" s="1" t="s">
        <v>973</v>
      </c>
      <c r="B3932" s="1" t="s">
        <v>2769</v>
      </c>
      <c r="C3932" s="2">
        <v>42696</v>
      </c>
      <c r="D3932" s="3">
        <v>0.64166666666666672</v>
      </c>
      <c r="E3932" s="1" t="s">
        <v>4385</v>
      </c>
      <c r="F3932" s="1" t="s">
        <v>4430</v>
      </c>
      <c r="G3932" s="1" t="s">
        <v>2227</v>
      </c>
      <c r="H3932" s="1" t="s">
        <v>3138</v>
      </c>
      <c r="I3932" s="1" t="s">
        <v>15</v>
      </c>
      <c r="J3932" s="1">
        <f>FIND(", ",space_missions[[#This Row],[Location]])</f>
        <v>5</v>
      </c>
      <c r="K3932" s="1" t="str">
        <f t="shared" si="61"/>
        <v xml:space="preserve"> China</v>
      </c>
      <c r="L3932" s="1" t="str">
        <f>_xlfn.CONCAT(space_missions[[#This Row],[Company]],"-",space_missions[[#This Row],[Rocket]])</f>
        <v>CASC-Long March 3C/E</v>
      </c>
      <c r="M3932" s="1">
        <f>YEAR(space_missions[[#This Row],[Date]])</f>
        <v>2016</v>
      </c>
    </row>
    <row r="3933" spans="1:13" x14ac:dyDescent="0.3">
      <c r="A3933" s="1" t="s">
        <v>1024</v>
      </c>
      <c r="B3933" s="1" t="s">
        <v>10</v>
      </c>
      <c r="C3933" s="2">
        <v>42705</v>
      </c>
      <c r="D3933" s="3">
        <v>0.61944444444444446</v>
      </c>
      <c r="E3933" s="1" t="s">
        <v>1362</v>
      </c>
      <c r="F3933" s="1" t="s">
        <v>4431</v>
      </c>
      <c r="G3933" s="1" t="s">
        <v>13</v>
      </c>
      <c r="H3933" s="1" t="s">
        <v>14</v>
      </c>
      <c r="I3933" s="1" t="s">
        <v>21</v>
      </c>
      <c r="J3933" s="1">
        <f>FIND(", ",space_missions[[#This Row],[Location]])</f>
        <v>9</v>
      </c>
      <c r="K3933" s="1" t="str">
        <f t="shared" si="61"/>
        <v xml:space="preserve"> Kazakhstan</v>
      </c>
      <c r="L3933" s="1" t="str">
        <f>_xlfn.CONCAT(space_missions[[#This Row],[Company]],"-",space_missions[[#This Row],[Rocket]])</f>
        <v>Roscosmos-Soyuz U</v>
      </c>
      <c r="M3933" s="1">
        <f>YEAR(space_missions[[#This Row],[Date]])</f>
        <v>2016</v>
      </c>
    </row>
    <row r="3934" spans="1:13" x14ac:dyDescent="0.3">
      <c r="A3934" s="1" t="s">
        <v>2338</v>
      </c>
      <c r="B3934" s="1" t="s">
        <v>2044</v>
      </c>
      <c r="C3934" s="2">
        <v>42709</v>
      </c>
      <c r="D3934" s="3">
        <v>0.57708333333333328</v>
      </c>
      <c r="E3934" s="1" t="s">
        <v>4118</v>
      </c>
      <c r="F3934" s="1" t="s">
        <v>4432</v>
      </c>
      <c r="G3934" s="1" t="s">
        <v>2227</v>
      </c>
      <c r="H3934" s="1" t="s">
        <v>4120</v>
      </c>
      <c r="I3934" s="1" t="s">
        <v>15</v>
      </c>
      <c r="J3934" s="1">
        <f>FIND(", ",space_missions[[#This Row],[Location]])</f>
        <v>12</v>
      </c>
      <c r="K3934" s="1" t="str">
        <f t="shared" si="61"/>
        <v xml:space="preserve"> France</v>
      </c>
      <c r="L3934" s="1" t="str">
        <f>_xlfn.CONCAT(space_missions[[#This Row],[Company]],"-",space_missions[[#This Row],[Rocket]])</f>
        <v>Arianespace-Vega</v>
      </c>
      <c r="M3934" s="1">
        <f>YEAR(space_missions[[#This Row],[Date]])</f>
        <v>2016</v>
      </c>
    </row>
    <row r="3935" spans="1:13" x14ac:dyDescent="0.3">
      <c r="A3935" s="1" t="s">
        <v>2025</v>
      </c>
      <c r="B3935" s="1" t="s">
        <v>2992</v>
      </c>
      <c r="C3935" s="2">
        <v>42711</v>
      </c>
      <c r="D3935" s="3">
        <v>0.20416666666666666</v>
      </c>
      <c r="E3935" s="1" t="s">
        <v>3945</v>
      </c>
      <c r="F3935" s="1" t="s">
        <v>4433</v>
      </c>
      <c r="G3935" s="1" t="s">
        <v>2227</v>
      </c>
      <c r="H3935" s="1" t="s">
        <v>3947</v>
      </c>
      <c r="I3935" s="1" t="s">
        <v>15</v>
      </c>
      <c r="J3935" s="1">
        <f>FIND(", ",space_missions[[#This Row],[Location]])</f>
        <v>17</v>
      </c>
      <c r="K3935" s="1" t="str">
        <f t="shared" si="61"/>
        <v xml:space="preserve"> India</v>
      </c>
      <c r="L3935" s="1" t="str">
        <f>_xlfn.CONCAT(space_missions[[#This Row],[Company]],"-",space_missions[[#This Row],[Rocket]])</f>
        <v>ISRO-PSLV-XL</v>
      </c>
      <c r="M3935" s="1">
        <f>YEAR(space_missions[[#This Row],[Date]])</f>
        <v>2016</v>
      </c>
    </row>
    <row r="3936" spans="1:13" x14ac:dyDescent="0.3">
      <c r="A3936" s="1" t="s">
        <v>3831</v>
      </c>
      <c r="B3936" s="1" t="s">
        <v>372</v>
      </c>
      <c r="C3936" s="2">
        <v>42711</v>
      </c>
      <c r="D3936" s="3">
        <v>0.99513888888888891</v>
      </c>
      <c r="E3936" s="1" t="s">
        <v>4011</v>
      </c>
      <c r="F3936" s="1" t="s">
        <v>4434</v>
      </c>
      <c r="G3936" s="1" t="s">
        <v>13</v>
      </c>
      <c r="H3936" s="1" t="s">
        <v>14</v>
      </c>
      <c r="I3936" s="1" t="s">
        <v>15</v>
      </c>
      <c r="J3936" s="1">
        <f>FIND(", ",space_missions[[#This Row],[Location]])</f>
        <v>8</v>
      </c>
      <c r="K3936" s="1" t="str">
        <f t="shared" si="61"/>
        <v xml:space="preserve"> USA</v>
      </c>
      <c r="L3936" s="1" t="str">
        <f>_xlfn.CONCAT(space_missions[[#This Row],[Company]],"-",space_missions[[#This Row],[Rocket]])</f>
        <v>ULA-Delta IV Medium+ (5,4)</v>
      </c>
      <c r="M3936" s="1">
        <f>YEAR(space_missions[[#This Row],[Date]])</f>
        <v>2016</v>
      </c>
    </row>
    <row r="3937" spans="1:13" x14ac:dyDescent="0.3">
      <c r="A3937" s="1" t="s">
        <v>1620</v>
      </c>
      <c r="B3937" s="1" t="s">
        <v>3994</v>
      </c>
      <c r="C3937" s="2">
        <v>42713</v>
      </c>
      <c r="D3937" s="3">
        <v>0.55972222222222223</v>
      </c>
      <c r="E3937" s="1" t="s">
        <v>3995</v>
      </c>
      <c r="F3937" s="1" t="s">
        <v>4435</v>
      </c>
      <c r="G3937" s="1" t="s">
        <v>13</v>
      </c>
      <c r="H3937" s="1" t="s">
        <v>3997</v>
      </c>
      <c r="I3937" s="1" t="s">
        <v>15</v>
      </c>
      <c r="J3937" s="1">
        <f>FIND(", ",space_missions[[#This Row],[Location]])</f>
        <v>6</v>
      </c>
      <c r="K3937" s="1" t="str">
        <f t="shared" si="61"/>
        <v xml:space="preserve"> Japan</v>
      </c>
      <c r="L3937" s="1" t="str">
        <f>_xlfn.CONCAT(space_missions[[#This Row],[Company]],"-",space_missions[[#This Row],[Rocket]])</f>
        <v>MHI-H-IIB</v>
      </c>
      <c r="M3937" s="1">
        <f>YEAR(space_missions[[#This Row],[Date]])</f>
        <v>2016</v>
      </c>
    </row>
    <row r="3938" spans="1:13" x14ac:dyDescent="0.3">
      <c r="A3938" s="1" t="s">
        <v>973</v>
      </c>
      <c r="B3938" s="1" t="s">
        <v>2317</v>
      </c>
      <c r="C3938" s="2">
        <v>42714</v>
      </c>
      <c r="D3938" s="3">
        <v>0.6743055555555556</v>
      </c>
      <c r="E3938" s="1" t="s">
        <v>3855</v>
      </c>
      <c r="F3938" s="1" t="s">
        <v>4436</v>
      </c>
      <c r="G3938" s="1" t="s">
        <v>2227</v>
      </c>
      <c r="H3938" s="1" t="s">
        <v>3857</v>
      </c>
      <c r="I3938" s="1" t="s">
        <v>15</v>
      </c>
      <c r="J3938" s="1">
        <f>FIND(", ",space_missions[[#This Row],[Location]])</f>
        <v>5</v>
      </c>
      <c r="K3938" s="1" t="str">
        <f t="shared" si="61"/>
        <v xml:space="preserve"> China</v>
      </c>
      <c r="L3938" s="1" t="str">
        <f>_xlfn.CONCAT(space_missions[[#This Row],[Company]],"-",space_missions[[#This Row],[Rocket]])</f>
        <v>CASC-Long March 3B/E</v>
      </c>
      <c r="M3938" s="1">
        <f>YEAR(space_missions[[#This Row],[Date]])</f>
        <v>2016</v>
      </c>
    </row>
    <row r="3939" spans="1:13" x14ac:dyDescent="0.3">
      <c r="A3939" s="1" t="s">
        <v>2740</v>
      </c>
      <c r="B3939" s="1" t="s">
        <v>3363</v>
      </c>
      <c r="C3939" s="2">
        <v>42719</v>
      </c>
      <c r="D3939" s="3">
        <v>0.56736111111111109</v>
      </c>
      <c r="E3939" s="1" t="s">
        <v>3043</v>
      </c>
      <c r="F3939" s="1" t="s">
        <v>4437</v>
      </c>
      <c r="G3939" s="1" t="s">
        <v>2227</v>
      </c>
      <c r="H3939" s="1" t="s">
        <v>2744</v>
      </c>
      <c r="I3939" s="1" t="s">
        <v>15</v>
      </c>
      <c r="J3939" s="1">
        <f>FIND(", ",space_missions[[#This Row],[Location]])</f>
        <v>10</v>
      </c>
      <c r="K3939" s="1" t="str">
        <f t="shared" si="61"/>
        <v xml:space="preserve"> USA</v>
      </c>
      <c r="L3939" s="1" t="str">
        <f>_xlfn.CONCAT(space_missions[[#This Row],[Company]],"-",space_missions[[#This Row],[Rocket]])</f>
        <v>Northrop-Pegasus XL</v>
      </c>
      <c r="M3939" s="1">
        <f>YEAR(space_missions[[#This Row],[Date]])</f>
        <v>2016</v>
      </c>
    </row>
    <row r="3940" spans="1:13" x14ac:dyDescent="0.3">
      <c r="A3940" s="1" t="s">
        <v>3831</v>
      </c>
      <c r="B3940" s="1" t="s">
        <v>521</v>
      </c>
      <c r="C3940" s="2">
        <v>42722</v>
      </c>
      <c r="D3940" s="3">
        <v>0.80069444444444449</v>
      </c>
      <c r="E3940" s="1" t="s">
        <v>3737</v>
      </c>
      <c r="F3940" s="1" t="s">
        <v>4438</v>
      </c>
      <c r="G3940" s="1" t="s">
        <v>13</v>
      </c>
      <c r="H3940" s="1" t="s">
        <v>3739</v>
      </c>
      <c r="I3940" s="1" t="s">
        <v>15</v>
      </c>
      <c r="J3940" s="1">
        <f>FIND(", ",space_missions[[#This Row],[Location]])</f>
        <v>7</v>
      </c>
      <c r="K3940" s="1" t="str">
        <f t="shared" si="61"/>
        <v xml:space="preserve"> USA</v>
      </c>
      <c r="L3940" s="1" t="str">
        <f>_xlfn.CONCAT(space_missions[[#This Row],[Company]],"-",space_missions[[#This Row],[Rocket]])</f>
        <v>ULA-Atlas V 431</v>
      </c>
      <c r="M3940" s="1">
        <f>YEAR(space_missions[[#This Row],[Date]])</f>
        <v>2016</v>
      </c>
    </row>
    <row r="3941" spans="1:13" x14ac:dyDescent="0.3">
      <c r="A3941" s="1" t="s">
        <v>4195</v>
      </c>
      <c r="B3941" s="1" t="s">
        <v>1058</v>
      </c>
      <c r="C3941" s="2">
        <v>42724</v>
      </c>
      <c r="D3941" s="3">
        <v>0.45833333333333331</v>
      </c>
      <c r="E3941" s="1" t="s">
        <v>4439</v>
      </c>
      <c r="F3941" s="1" t="s">
        <v>4440</v>
      </c>
      <c r="G3941" s="1" t="s">
        <v>2227</v>
      </c>
      <c r="H3941" s="1" t="s">
        <v>14</v>
      </c>
      <c r="I3941" s="1" t="s">
        <v>15</v>
      </c>
      <c r="J3941" s="1">
        <f>FIND(", ",space_missions[[#This Row],[Location]])</f>
        <v>7</v>
      </c>
      <c r="K3941" s="1" t="str">
        <f t="shared" si="61"/>
        <v xml:space="preserve"> Japan</v>
      </c>
      <c r="L3941" s="1" t="str">
        <f>_xlfn.CONCAT(space_missions[[#This Row],[Company]],"-",space_missions[[#This Row],[Rocket]])</f>
        <v>JAXA-Epsilon</v>
      </c>
      <c r="M3941" s="1">
        <f>YEAR(space_missions[[#This Row],[Date]])</f>
        <v>2016</v>
      </c>
    </row>
    <row r="3942" spans="1:13" x14ac:dyDescent="0.3">
      <c r="A3942" s="1" t="s">
        <v>973</v>
      </c>
      <c r="B3942" s="1" t="s">
        <v>3675</v>
      </c>
      <c r="C3942" s="2">
        <v>42725</v>
      </c>
      <c r="D3942" s="3">
        <v>0.80694444444444446</v>
      </c>
      <c r="E3942" s="1" t="s">
        <v>2910</v>
      </c>
      <c r="F3942" s="1" t="s">
        <v>4441</v>
      </c>
      <c r="G3942" s="1" t="s">
        <v>2227</v>
      </c>
      <c r="H3942" s="1" t="s">
        <v>2912</v>
      </c>
      <c r="I3942" s="1" t="s">
        <v>15</v>
      </c>
      <c r="J3942" s="1">
        <f>FIND(", ",space_missions[[#This Row],[Location]])</f>
        <v>18</v>
      </c>
      <c r="K3942" s="1" t="str">
        <f t="shared" si="61"/>
        <v xml:space="preserve"> China</v>
      </c>
      <c r="L3942" s="1" t="str">
        <f>_xlfn.CONCAT(space_missions[[#This Row],[Company]],"-",space_missions[[#This Row],[Rocket]])</f>
        <v>CASC-Long March 2D</v>
      </c>
      <c r="M3942" s="1">
        <f>YEAR(space_missions[[#This Row],[Date]])</f>
        <v>2016</v>
      </c>
    </row>
    <row r="3943" spans="1:13" x14ac:dyDescent="0.3">
      <c r="A3943" s="1" t="s">
        <v>2338</v>
      </c>
      <c r="B3943" s="1" t="s">
        <v>3179</v>
      </c>
      <c r="C3943" s="2">
        <v>42725</v>
      </c>
      <c r="D3943" s="3">
        <v>0.85416666666666663</v>
      </c>
      <c r="E3943" s="1" t="s">
        <v>3614</v>
      </c>
      <c r="F3943" s="1" t="s">
        <v>4442</v>
      </c>
      <c r="G3943" s="1" t="s">
        <v>2227</v>
      </c>
      <c r="H3943" s="1" t="s">
        <v>3616</v>
      </c>
      <c r="I3943" s="1" t="s">
        <v>15</v>
      </c>
      <c r="J3943" s="1">
        <f>FIND(", ",space_missions[[#This Row],[Location]])</f>
        <v>6</v>
      </c>
      <c r="K3943" s="1" t="str">
        <f t="shared" si="61"/>
        <v xml:space="preserve"> France</v>
      </c>
      <c r="L3943" s="1" t="str">
        <f>_xlfn.CONCAT(space_missions[[#This Row],[Company]],"-",space_missions[[#This Row],[Rocket]])</f>
        <v>Arianespace-Ariane 5 ECA</v>
      </c>
      <c r="M3943" s="1">
        <f>YEAR(space_missions[[#This Row],[Date]])</f>
        <v>2016</v>
      </c>
    </row>
    <row r="3944" spans="1:13" x14ac:dyDescent="0.3">
      <c r="A3944" s="1" t="s">
        <v>973</v>
      </c>
      <c r="B3944" s="1" t="s">
        <v>3948</v>
      </c>
      <c r="C3944" s="2">
        <v>42732</v>
      </c>
      <c r="D3944" s="3">
        <v>0.14097222222222222</v>
      </c>
      <c r="E3944" s="1" t="s">
        <v>2910</v>
      </c>
      <c r="F3944" s="1" t="s">
        <v>4443</v>
      </c>
      <c r="G3944" s="1" t="s">
        <v>2227</v>
      </c>
      <c r="H3944" s="1" t="s">
        <v>2912</v>
      </c>
      <c r="I3944" s="1" t="s">
        <v>56</v>
      </c>
      <c r="J3944" s="1">
        <f>FIND(", ",space_missions[[#This Row],[Location]])</f>
        <v>5</v>
      </c>
      <c r="K3944" s="1" t="str">
        <f t="shared" si="61"/>
        <v xml:space="preserve"> China</v>
      </c>
      <c r="L3944" s="1" t="str">
        <f>_xlfn.CONCAT(space_missions[[#This Row],[Company]],"-",space_missions[[#This Row],[Rocket]])</f>
        <v>CASC-Long March 2D</v>
      </c>
      <c r="M3944" s="1">
        <f>YEAR(space_missions[[#This Row],[Date]])</f>
        <v>2016</v>
      </c>
    </row>
    <row r="3945" spans="1:13" x14ac:dyDescent="0.3">
      <c r="A3945" s="1" t="s">
        <v>973</v>
      </c>
      <c r="B3945" s="1" t="s">
        <v>2769</v>
      </c>
      <c r="C3945" s="2">
        <v>42740</v>
      </c>
      <c r="D3945" s="3">
        <v>0.63749999999999996</v>
      </c>
      <c r="E3945" s="1" t="s">
        <v>3855</v>
      </c>
      <c r="F3945" s="1" t="s">
        <v>4444</v>
      </c>
      <c r="G3945" s="1" t="s">
        <v>2227</v>
      </c>
      <c r="H3945" s="1" t="s">
        <v>3857</v>
      </c>
      <c r="I3945" s="1" t="s">
        <v>15</v>
      </c>
      <c r="J3945" s="1">
        <f>FIND(", ",space_missions[[#This Row],[Location]])</f>
        <v>5</v>
      </c>
      <c r="K3945" s="1" t="str">
        <f t="shared" si="61"/>
        <v xml:space="preserve"> China</v>
      </c>
      <c r="L3945" s="1" t="str">
        <f>_xlfn.CONCAT(space_missions[[#This Row],[Company]],"-",space_missions[[#This Row],[Rocket]])</f>
        <v>CASC-Long March 3B/E</v>
      </c>
      <c r="M3945" s="1">
        <f>YEAR(space_missions[[#This Row],[Date]])</f>
        <v>2017</v>
      </c>
    </row>
    <row r="3946" spans="1:13" x14ac:dyDescent="0.3">
      <c r="A3946" s="1" t="s">
        <v>4445</v>
      </c>
      <c r="B3946" s="1" t="s">
        <v>4263</v>
      </c>
      <c r="C3946" s="2">
        <v>42744</v>
      </c>
      <c r="D3946" s="3">
        <v>0.17430555555555555</v>
      </c>
      <c r="E3946" s="1" t="s">
        <v>4446</v>
      </c>
      <c r="F3946" s="1" t="s">
        <v>4447</v>
      </c>
      <c r="G3946" s="1" t="s">
        <v>2227</v>
      </c>
      <c r="H3946" s="1" t="s">
        <v>4448</v>
      </c>
      <c r="I3946" s="1" t="s">
        <v>15</v>
      </c>
      <c r="J3946" s="1">
        <f>FIND(", ",space_missions[[#This Row],[Location]])</f>
        <v>8</v>
      </c>
      <c r="K3946" s="1" t="str">
        <f t="shared" si="61"/>
        <v xml:space="preserve"> China</v>
      </c>
      <c r="L3946" s="1" t="str">
        <f>_xlfn.CONCAT(space_missions[[#This Row],[Company]],"-",space_missions[[#This Row],[Rocket]])</f>
        <v>ExPace-Kuaizhou 1A</v>
      </c>
      <c r="M3946" s="1">
        <f>YEAR(space_missions[[#This Row],[Date]])</f>
        <v>2017</v>
      </c>
    </row>
    <row r="3947" spans="1:13" x14ac:dyDescent="0.3">
      <c r="A3947" s="1" t="s">
        <v>3782</v>
      </c>
      <c r="B3947" s="1" t="s">
        <v>388</v>
      </c>
      <c r="C3947" s="2">
        <v>42749</v>
      </c>
      <c r="D3947" s="3">
        <v>0.74583333333333335</v>
      </c>
      <c r="E3947" s="1" t="s">
        <v>4338</v>
      </c>
      <c r="F3947" s="1" t="s">
        <v>4449</v>
      </c>
      <c r="G3947" s="1" t="s">
        <v>13</v>
      </c>
      <c r="H3947" s="1" t="s">
        <v>4271</v>
      </c>
      <c r="I3947" s="1" t="s">
        <v>15</v>
      </c>
      <c r="J3947" s="1">
        <f>FIND(", ",space_missions[[#This Row],[Location]])</f>
        <v>7</v>
      </c>
      <c r="K3947" s="1" t="str">
        <f t="shared" si="61"/>
        <v xml:space="preserve"> USA</v>
      </c>
      <c r="L3947" s="1" t="str">
        <f>_xlfn.CONCAT(space_missions[[#This Row],[Company]],"-",space_missions[[#This Row],[Rocket]])</f>
        <v>SpaceX-Falcon 9 Block 3</v>
      </c>
      <c r="M3947" s="1">
        <f>YEAR(space_missions[[#This Row],[Date]])</f>
        <v>2017</v>
      </c>
    </row>
    <row r="3948" spans="1:13" x14ac:dyDescent="0.3">
      <c r="A3948" s="1" t="s">
        <v>4195</v>
      </c>
      <c r="B3948" s="1" t="s">
        <v>608</v>
      </c>
      <c r="C3948" s="2">
        <v>42749</v>
      </c>
      <c r="D3948" s="3">
        <v>0.98124999999999996</v>
      </c>
      <c r="E3948" s="1" t="s">
        <v>4450</v>
      </c>
      <c r="F3948" s="1" t="s">
        <v>4451</v>
      </c>
      <c r="G3948" s="1" t="s">
        <v>2227</v>
      </c>
      <c r="H3948" s="1" t="s">
        <v>14</v>
      </c>
      <c r="I3948" s="1" t="s">
        <v>21</v>
      </c>
      <c r="J3948" s="1">
        <f>FIND(", ",space_missions[[#This Row],[Location]])</f>
        <v>23</v>
      </c>
      <c r="K3948" s="1" t="str">
        <f t="shared" si="61"/>
        <v xml:space="preserve"> Japan</v>
      </c>
      <c r="L3948" s="1" t="str">
        <f>_xlfn.CONCAT(space_missions[[#This Row],[Company]],"-",space_missions[[#This Row],[Rocket]])</f>
        <v>JAXA-SS-520</v>
      </c>
      <c r="M3948" s="1">
        <f>YEAR(space_missions[[#This Row],[Date]])</f>
        <v>2017</v>
      </c>
    </row>
    <row r="3949" spans="1:13" x14ac:dyDescent="0.3">
      <c r="A3949" s="1" t="s">
        <v>3831</v>
      </c>
      <c r="B3949" s="1" t="s">
        <v>521</v>
      </c>
      <c r="C3949" s="2">
        <v>42756</v>
      </c>
      <c r="D3949" s="3">
        <v>2.9166666666666667E-2</v>
      </c>
      <c r="E3949" s="1" t="s">
        <v>3594</v>
      </c>
      <c r="F3949" s="1" t="s">
        <v>4452</v>
      </c>
      <c r="G3949" s="1" t="s">
        <v>2227</v>
      </c>
      <c r="H3949" s="1" t="s">
        <v>3596</v>
      </c>
      <c r="I3949" s="1" t="s">
        <v>15</v>
      </c>
      <c r="J3949" s="1">
        <f>FIND(", ",space_missions[[#This Row],[Location]])</f>
        <v>7</v>
      </c>
      <c r="K3949" s="1" t="str">
        <f t="shared" si="61"/>
        <v xml:space="preserve"> USA</v>
      </c>
      <c r="L3949" s="1" t="str">
        <f>_xlfn.CONCAT(space_missions[[#This Row],[Company]],"-",space_missions[[#This Row],[Rocket]])</f>
        <v>ULA-Atlas V 401</v>
      </c>
      <c r="M3949" s="1">
        <f>YEAR(space_missions[[#This Row],[Date]])</f>
        <v>2017</v>
      </c>
    </row>
    <row r="3950" spans="1:13" x14ac:dyDescent="0.3">
      <c r="A3950" s="1" t="s">
        <v>1620</v>
      </c>
      <c r="B3950" s="1" t="s">
        <v>1621</v>
      </c>
      <c r="C3950" s="2">
        <v>42759</v>
      </c>
      <c r="D3950" s="3">
        <v>0.32222222222222224</v>
      </c>
      <c r="E3950" s="1" t="s">
        <v>3835</v>
      </c>
      <c r="F3950" s="1" t="s">
        <v>4453</v>
      </c>
      <c r="G3950" s="1" t="s">
        <v>2227</v>
      </c>
      <c r="H3950" s="1" t="s">
        <v>14</v>
      </c>
      <c r="I3950" s="1" t="s">
        <v>15</v>
      </c>
      <c r="J3950" s="1">
        <f>FIND(", ",space_missions[[#This Row],[Location]])</f>
        <v>6</v>
      </c>
      <c r="K3950" s="1" t="str">
        <f t="shared" si="61"/>
        <v xml:space="preserve"> Japan</v>
      </c>
      <c r="L3950" s="1" t="str">
        <f>_xlfn.CONCAT(space_missions[[#This Row],[Company]],"-",space_missions[[#This Row],[Rocket]])</f>
        <v>MHI-H-IIA 204</v>
      </c>
      <c r="M3950" s="1">
        <f>YEAR(space_missions[[#This Row],[Date]])</f>
        <v>2017</v>
      </c>
    </row>
    <row r="3951" spans="1:13" x14ac:dyDescent="0.3">
      <c r="A3951" s="1" t="s">
        <v>2338</v>
      </c>
      <c r="B3951" s="1" t="s">
        <v>4100</v>
      </c>
      <c r="C3951" s="2">
        <v>42763</v>
      </c>
      <c r="D3951" s="3">
        <v>4.3749999999999997E-2</v>
      </c>
      <c r="E3951" s="1" t="s">
        <v>4101</v>
      </c>
      <c r="F3951" s="1" t="s">
        <v>4454</v>
      </c>
      <c r="G3951" s="1" t="s">
        <v>2227</v>
      </c>
      <c r="H3951" s="1" t="s">
        <v>4103</v>
      </c>
      <c r="I3951" s="1" t="s">
        <v>15</v>
      </c>
      <c r="J3951" s="1">
        <f>FIND(", ",space_missions[[#This Row],[Location]])</f>
        <v>4</v>
      </c>
      <c r="K3951" s="1" t="str">
        <f t="shared" si="61"/>
        <v xml:space="preserve"> France</v>
      </c>
      <c r="L3951" s="1" t="str">
        <f>_xlfn.CONCAT(space_missions[[#This Row],[Company]],"-",space_missions[[#This Row],[Rocket]])</f>
        <v>Arianespace-Soyuz ST-B/Fregat-MT</v>
      </c>
      <c r="M3951" s="1">
        <f>YEAR(space_missions[[#This Row],[Date]])</f>
        <v>2017</v>
      </c>
    </row>
    <row r="3952" spans="1:13" x14ac:dyDescent="0.3">
      <c r="A3952" s="1" t="s">
        <v>2338</v>
      </c>
      <c r="B3952" s="1" t="s">
        <v>3179</v>
      </c>
      <c r="C3952" s="2">
        <v>42780</v>
      </c>
      <c r="D3952" s="3">
        <v>0.90208333333333335</v>
      </c>
      <c r="E3952" s="1" t="s">
        <v>3614</v>
      </c>
      <c r="F3952" s="1" t="s">
        <v>4455</v>
      </c>
      <c r="G3952" s="1" t="s">
        <v>2227</v>
      </c>
      <c r="H3952" s="1" t="s">
        <v>3616</v>
      </c>
      <c r="I3952" s="1" t="s">
        <v>15</v>
      </c>
      <c r="J3952" s="1">
        <f>FIND(", ",space_missions[[#This Row],[Location]])</f>
        <v>6</v>
      </c>
      <c r="K3952" s="1" t="str">
        <f t="shared" si="61"/>
        <v xml:space="preserve"> France</v>
      </c>
      <c r="L3952" s="1" t="str">
        <f>_xlfn.CONCAT(space_missions[[#This Row],[Company]],"-",space_missions[[#This Row],[Rocket]])</f>
        <v>Arianespace-Ariane 5 ECA</v>
      </c>
      <c r="M3952" s="1">
        <f>YEAR(space_missions[[#This Row],[Date]])</f>
        <v>2017</v>
      </c>
    </row>
    <row r="3953" spans="1:13" x14ac:dyDescent="0.3">
      <c r="A3953" s="1" t="s">
        <v>2025</v>
      </c>
      <c r="B3953" s="1" t="s">
        <v>2992</v>
      </c>
      <c r="C3953" s="2">
        <v>42781</v>
      </c>
      <c r="D3953" s="3">
        <v>0.16527777777777777</v>
      </c>
      <c r="E3953" s="1" t="s">
        <v>3945</v>
      </c>
      <c r="F3953" s="1" t="s">
        <v>4456</v>
      </c>
      <c r="G3953" s="1" t="s">
        <v>2227</v>
      </c>
      <c r="H3953" s="1" t="s">
        <v>3947</v>
      </c>
      <c r="I3953" s="1" t="s">
        <v>15</v>
      </c>
      <c r="J3953" s="1">
        <f>FIND(", ",space_missions[[#This Row],[Location]])</f>
        <v>17</v>
      </c>
      <c r="K3953" s="1" t="str">
        <f t="shared" si="61"/>
        <v xml:space="preserve"> India</v>
      </c>
      <c r="L3953" s="1" t="str">
        <f>_xlfn.CONCAT(space_missions[[#This Row],[Company]],"-",space_missions[[#This Row],[Rocket]])</f>
        <v>ISRO-PSLV-XL</v>
      </c>
      <c r="M3953" s="1">
        <f>YEAR(space_missions[[#This Row],[Date]])</f>
        <v>2017</v>
      </c>
    </row>
    <row r="3954" spans="1:13" x14ac:dyDescent="0.3">
      <c r="A3954" s="1" t="s">
        <v>3782</v>
      </c>
      <c r="B3954" s="1" t="s">
        <v>749</v>
      </c>
      <c r="C3954" s="2">
        <v>42785</v>
      </c>
      <c r="D3954" s="3">
        <v>0.61041666666666672</v>
      </c>
      <c r="E3954" s="1" t="s">
        <v>4338</v>
      </c>
      <c r="F3954" s="1" t="s">
        <v>4457</v>
      </c>
      <c r="G3954" s="1" t="s">
        <v>13</v>
      </c>
      <c r="H3954" s="1" t="s">
        <v>4271</v>
      </c>
      <c r="I3954" s="1" t="s">
        <v>15</v>
      </c>
      <c r="J3954" s="1">
        <f>FIND(", ",space_missions[[#This Row],[Location]])</f>
        <v>7</v>
      </c>
      <c r="K3954" s="1" t="str">
        <f t="shared" si="61"/>
        <v xml:space="preserve"> USA</v>
      </c>
      <c r="L3954" s="1" t="str">
        <f>_xlfn.CONCAT(space_missions[[#This Row],[Company]],"-",space_missions[[#This Row],[Rocket]])</f>
        <v>SpaceX-Falcon 9 Block 3</v>
      </c>
      <c r="M3954" s="1">
        <f>YEAR(space_missions[[#This Row],[Date]])</f>
        <v>2017</v>
      </c>
    </row>
    <row r="3955" spans="1:13" x14ac:dyDescent="0.3">
      <c r="A3955" s="1" t="s">
        <v>1024</v>
      </c>
      <c r="B3955" s="1" t="s">
        <v>10</v>
      </c>
      <c r="C3955" s="2">
        <v>42788</v>
      </c>
      <c r="D3955" s="3">
        <v>0.24861111111111112</v>
      </c>
      <c r="E3955" s="1" t="s">
        <v>1362</v>
      </c>
      <c r="F3955" s="1" t="s">
        <v>4458</v>
      </c>
      <c r="G3955" s="1" t="s">
        <v>13</v>
      </c>
      <c r="H3955" s="1" t="s">
        <v>14</v>
      </c>
      <c r="I3955" s="1" t="s">
        <v>15</v>
      </c>
      <c r="J3955" s="1">
        <f>FIND(", ",space_missions[[#This Row],[Location]])</f>
        <v>9</v>
      </c>
      <c r="K3955" s="1" t="str">
        <f t="shared" si="61"/>
        <v xml:space="preserve"> Kazakhstan</v>
      </c>
      <c r="L3955" s="1" t="str">
        <f>_xlfn.CONCAT(space_missions[[#This Row],[Company]],"-",space_missions[[#This Row],[Rocket]])</f>
        <v>Roscosmos-Soyuz U</v>
      </c>
      <c r="M3955" s="1">
        <f>YEAR(space_missions[[#This Row],[Date]])</f>
        <v>2017</v>
      </c>
    </row>
    <row r="3956" spans="1:13" x14ac:dyDescent="0.3">
      <c r="A3956" s="1" t="s">
        <v>3831</v>
      </c>
      <c r="B3956" s="1" t="s">
        <v>171</v>
      </c>
      <c r="C3956" s="2">
        <v>42795</v>
      </c>
      <c r="D3956" s="3">
        <v>0.74236111111111114</v>
      </c>
      <c r="E3956" s="1" t="s">
        <v>3594</v>
      </c>
      <c r="F3956" s="1" t="s">
        <v>4459</v>
      </c>
      <c r="G3956" s="1" t="s">
        <v>2227</v>
      </c>
      <c r="H3956" s="1" t="s">
        <v>3596</v>
      </c>
      <c r="I3956" s="1" t="s">
        <v>15</v>
      </c>
      <c r="J3956" s="1">
        <f>FIND(", ",space_missions[[#This Row],[Location]])</f>
        <v>7</v>
      </c>
      <c r="K3956" s="1" t="str">
        <f t="shared" si="61"/>
        <v xml:space="preserve"> USA</v>
      </c>
      <c r="L3956" s="1" t="str">
        <f>_xlfn.CONCAT(space_missions[[#This Row],[Company]],"-",space_missions[[#This Row],[Rocket]])</f>
        <v>ULA-Atlas V 401</v>
      </c>
      <c r="M3956" s="1">
        <f>YEAR(space_missions[[#This Row],[Date]])</f>
        <v>2017</v>
      </c>
    </row>
    <row r="3957" spans="1:13" x14ac:dyDescent="0.3">
      <c r="A3957" s="1" t="s">
        <v>3601</v>
      </c>
      <c r="B3957" s="1" t="s">
        <v>4263</v>
      </c>
      <c r="C3957" s="2">
        <v>42796</v>
      </c>
      <c r="D3957" s="3">
        <v>0.99513888888888891</v>
      </c>
      <c r="E3957" s="1" t="s">
        <v>4460</v>
      </c>
      <c r="F3957" s="1" t="s">
        <v>4461</v>
      </c>
      <c r="G3957" s="1" t="s">
        <v>2227</v>
      </c>
      <c r="H3957" s="1" t="s">
        <v>14</v>
      </c>
      <c r="I3957" s="1" t="s">
        <v>15</v>
      </c>
      <c r="J3957" s="1">
        <f>FIND(", ",space_missions[[#This Row],[Location]])</f>
        <v>8</v>
      </c>
      <c r="K3957" s="1" t="str">
        <f t="shared" si="61"/>
        <v xml:space="preserve"> China</v>
      </c>
      <c r="L3957" s="1" t="str">
        <f>_xlfn.CONCAT(space_missions[[#This Row],[Company]],"-",space_missions[[#This Row],[Rocket]])</f>
        <v>CASIC-Kaituozhe 2</v>
      </c>
      <c r="M3957" s="1">
        <f>YEAR(space_missions[[#This Row],[Date]])</f>
        <v>2017</v>
      </c>
    </row>
    <row r="3958" spans="1:13" x14ac:dyDescent="0.3">
      <c r="A3958" s="1" t="s">
        <v>2338</v>
      </c>
      <c r="B3958" s="1" t="s">
        <v>2044</v>
      </c>
      <c r="C3958" s="2">
        <v>42801</v>
      </c>
      <c r="D3958" s="3">
        <v>7.5694444444444439E-2</v>
      </c>
      <c r="E3958" s="1" t="s">
        <v>4118</v>
      </c>
      <c r="F3958" s="1" t="s">
        <v>4462</v>
      </c>
      <c r="G3958" s="1" t="s">
        <v>2227</v>
      </c>
      <c r="H3958" s="1" t="s">
        <v>4120</v>
      </c>
      <c r="I3958" s="1" t="s">
        <v>15</v>
      </c>
      <c r="J3958" s="1">
        <f>FIND(", ",space_missions[[#This Row],[Location]])</f>
        <v>12</v>
      </c>
      <c r="K3958" s="1" t="str">
        <f t="shared" si="61"/>
        <v xml:space="preserve"> France</v>
      </c>
      <c r="L3958" s="1" t="str">
        <f>_xlfn.CONCAT(space_missions[[#This Row],[Company]],"-",space_missions[[#This Row],[Rocket]])</f>
        <v>Arianespace-Vega</v>
      </c>
      <c r="M3958" s="1">
        <f>YEAR(space_missions[[#This Row],[Date]])</f>
        <v>2017</v>
      </c>
    </row>
    <row r="3959" spans="1:13" x14ac:dyDescent="0.3">
      <c r="A3959" s="1" t="s">
        <v>3782</v>
      </c>
      <c r="B3959" s="1" t="s">
        <v>749</v>
      </c>
      <c r="C3959" s="2">
        <v>42810</v>
      </c>
      <c r="D3959" s="3">
        <v>0.25</v>
      </c>
      <c r="E3959" s="1" t="s">
        <v>4338</v>
      </c>
      <c r="F3959" s="1" t="s">
        <v>4463</v>
      </c>
      <c r="G3959" s="1" t="s">
        <v>13</v>
      </c>
      <c r="H3959" s="1" t="s">
        <v>4271</v>
      </c>
      <c r="I3959" s="1" t="s">
        <v>15</v>
      </c>
      <c r="J3959" s="1">
        <f>FIND(", ",space_missions[[#This Row],[Location]])</f>
        <v>7</v>
      </c>
      <c r="K3959" s="1" t="str">
        <f t="shared" si="61"/>
        <v xml:space="preserve"> USA</v>
      </c>
      <c r="L3959" s="1" t="str">
        <f>_xlfn.CONCAT(space_missions[[#This Row],[Company]],"-",space_missions[[#This Row],[Rocket]])</f>
        <v>SpaceX-Falcon 9 Block 3</v>
      </c>
      <c r="M3959" s="1">
        <f>YEAR(space_missions[[#This Row],[Date]])</f>
        <v>2017</v>
      </c>
    </row>
    <row r="3960" spans="1:13" x14ac:dyDescent="0.3">
      <c r="A3960" s="1" t="s">
        <v>1620</v>
      </c>
      <c r="B3960" s="1" t="s">
        <v>1621</v>
      </c>
      <c r="C3960" s="2">
        <v>42811</v>
      </c>
      <c r="D3960" s="3">
        <v>5.5555555555555552E-2</v>
      </c>
      <c r="E3960" s="1" t="s">
        <v>3542</v>
      </c>
      <c r="F3960" s="1" t="s">
        <v>4280</v>
      </c>
      <c r="G3960" s="1" t="s">
        <v>2227</v>
      </c>
      <c r="H3960" s="1" t="s">
        <v>3544</v>
      </c>
      <c r="I3960" s="1" t="s">
        <v>15</v>
      </c>
      <c r="J3960" s="1">
        <f>FIND(", ",space_missions[[#This Row],[Location]])</f>
        <v>6</v>
      </c>
      <c r="K3960" s="1" t="str">
        <f t="shared" si="61"/>
        <v xml:space="preserve"> Japan</v>
      </c>
      <c r="L3960" s="1" t="str">
        <f>_xlfn.CONCAT(space_missions[[#This Row],[Company]],"-",space_missions[[#This Row],[Rocket]])</f>
        <v>MHI-H-IIA 202</v>
      </c>
      <c r="M3960" s="1">
        <f>YEAR(space_missions[[#This Row],[Date]])</f>
        <v>2017</v>
      </c>
    </row>
    <row r="3961" spans="1:13" x14ac:dyDescent="0.3">
      <c r="A3961" s="1" t="s">
        <v>3831</v>
      </c>
      <c r="B3961" s="1" t="s">
        <v>372</v>
      </c>
      <c r="C3961" s="2">
        <v>42813</v>
      </c>
      <c r="D3961" s="3">
        <v>1.2500000000000001E-2</v>
      </c>
      <c r="E3961" s="1" t="s">
        <v>4011</v>
      </c>
      <c r="F3961" s="1" t="s">
        <v>4464</v>
      </c>
      <c r="G3961" s="1" t="s">
        <v>13</v>
      </c>
      <c r="H3961" s="1" t="s">
        <v>14</v>
      </c>
      <c r="I3961" s="1" t="s">
        <v>15</v>
      </c>
      <c r="J3961" s="1">
        <f>FIND(", ",space_missions[[#This Row],[Location]])</f>
        <v>8</v>
      </c>
      <c r="K3961" s="1" t="str">
        <f t="shared" si="61"/>
        <v xml:space="preserve"> USA</v>
      </c>
      <c r="L3961" s="1" t="str">
        <f>_xlfn.CONCAT(space_missions[[#This Row],[Company]],"-",space_missions[[#This Row],[Rocket]])</f>
        <v>ULA-Delta IV Medium+ (5,4)</v>
      </c>
      <c r="M3961" s="1">
        <f>YEAR(space_missions[[#This Row],[Date]])</f>
        <v>2017</v>
      </c>
    </row>
    <row r="3962" spans="1:13" x14ac:dyDescent="0.3">
      <c r="A3962" s="1" t="s">
        <v>3782</v>
      </c>
      <c r="B3962" s="1" t="s">
        <v>749</v>
      </c>
      <c r="C3962" s="2">
        <v>42824</v>
      </c>
      <c r="D3962" s="3">
        <v>0.93541666666666667</v>
      </c>
      <c r="E3962" s="1" t="s">
        <v>4338</v>
      </c>
      <c r="F3962" s="1" t="s">
        <v>4465</v>
      </c>
      <c r="G3962" s="1" t="s">
        <v>13</v>
      </c>
      <c r="H3962" s="1" t="s">
        <v>4271</v>
      </c>
      <c r="I3962" s="1" t="s">
        <v>15</v>
      </c>
      <c r="J3962" s="1">
        <f>FIND(", ",space_missions[[#This Row],[Location]])</f>
        <v>7</v>
      </c>
      <c r="K3962" s="1" t="str">
        <f t="shared" si="61"/>
        <v xml:space="preserve"> USA</v>
      </c>
      <c r="L3962" s="1" t="str">
        <f>_xlfn.CONCAT(space_missions[[#This Row],[Company]],"-",space_missions[[#This Row],[Rocket]])</f>
        <v>SpaceX-Falcon 9 Block 3</v>
      </c>
      <c r="M3962" s="1">
        <f>YEAR(space_missions[[#This Row],[Date]])</f>
        <v>2017</v>
      </c>
    </row>
    <row r="3963" spans="1:13" x14ac:dyDescent="0.3">
      <c r="A3963" s="1" t="s">
        <v>973</v>
      </c>
      <c r="B3963" s="1" t="s">
        <v>2769</v>
      </c>
      <c r="C3963" s="2">
        <v>42837</v>
      </c>
      <c r="D3963" s="3">
        <v>0.46111111111111114</v>
      </c>
      <c r="E3963" s="1" t="s">
        <v>3855</v>
      </c>
      <c r="F3963" s="1" t="s">
        <v>4466</v>
      </c>
      <c r="G3963" s="1" t="s">
        <v>2227</v>
      </c>
      <c r="H3963" s="1" t="s">
        <v>3857</v>
      </c>
      <c r="I3963" s="1" t="s">
        <v>15</v>
      </c>
      <c r="J3963" s="1">
        <f>FIND(", ",space_missions[[#This Row],[Location]])</f>
        <v>5</v>
      </c>
      <c r="K3963" s="1" t="str">
        <f t="shared" si="61"/>
        <v xml:space="preserve"> China</v>
      </c>
      <c r="L3963" s="1" t="str">
        <f>_xlfn.CONCAT(space_missions[[#This Row],[Company]],"-",space_missions[[#This Row],[Rocket]])</f>
        <v>CASC-Long March 3B/E</v>
      </c>
      <c r="M3963" s="1">
        <f>YEAR(space_missions[[#This Row],[Date]])</f>
        <v>2017</v>
      </c>
    </row>
    <row r="3964" spans="1:13" x14ac:dyDescent="0.3">
      <c r="A3964" s="1" t="s">
        <v>3831</v>
      </c>
      <c r="B3964" s="1" t="s">
        <v>521</v>
      </c>
      <c r="C3964" s="2">
        <v>42843</v>
      </c>
      <c r="D3964" s="3">
        <v>0.63263888888888886</v>
      </c>
      <c r="E3964" s="1" t="s">
        <v>3594</v>
      </c>
      <c r="F3964" s="1" t="s">
        <v>4467</v>
      </c>
      <c r="G3964" s="1" t="s">
        <v>2227</v>
      </c>
      <c r="H3964" s="1" t="s">
        <v>3596</v>
      </c>
      <c r="I3964" s="1" t="s">
        <v>15</v>
      </c>
      <c r="J3964" s="1">
        <f>FIND(", ",space_missions[[#This Row],[Location]])</f>
        <v>7</v>
      </c>
      <c r="K3964" s="1" t="str">
        <f t="shared" si="61"/>
        <v xml:space="preserve"> USA</v>
      </c>
      <c r="L3964" s="1" t="str">
        <f>_xlfn.CONCAT(space_missions[[#This Row],[Company]],"-",space_missions[[#This Row],[Rocket]])</f>
        <v>ULA-Atlas V 401</v>
      </c>
      <c r="M3964" s="1">
        <f>YEAR(space_missions[[#This Row],[Date]])</f>
        <v>2017</v>
      </c>
    </row>
    <row r="3965" spans="1:13" x14ac:dyDescent="0.3">
      <c r="A3965" s="1" t="s">
        <v>1024</v>
      </c>
      <c r="B3965" s="1" t="s">
        <v>10</v>
      </c>
      <c r="C3965" s="2">
        <v>42845</v>
      </c>
      <c r="D3965" s="3">
        <v>0.30069444444444443</v>
      </c>
      <c r="E3965" s="1" t="s">
        <v>4019</v>
      </c>
      <c r="F3965" s="1" t="s">
        <v>4468</v>
      </c>
      <c r="G3965" s="1" t="s">
        <v>13</v>
      </c>
      <c r="H3965" s="1" t="s">
        <v>14</v>
      </c>
      <c r="I3965" s="1" t="s">
        <v>15</v>
      </c>
      <c r="J3965" s="1">
        <f>FIND(", ",space_missions[[#This Row],[Location]])</f>
        <v>9</v>
      </c>
      <c r="K3965" s="1" t="str">
        <f t="shared" si="61"/>
        <v xml:space="preserve"> Kazakhstan</v>
      </c>
      <c r="L3965" s="1" t="str">
        <f>_xlfn.CONCAT(space_missions[[#This Row],[Company]],"-",space_missions[[#This Row],[Rocket]])</f>
        <v>Roscosmos-Soyuz FG</v>
      </c>
      <c r="M3965" s="1">
        <f>YEAR(space_missions[[#This Row],[Date]])</f>
        <v>2017</v>
      </c>
    </row>
    <row r="3966" spans="1:13" x14ac:dyDescent="0.3">
      <c r="A3966" s="1" t="s">
        <v>973</v>
      </c>
      <c r="B3966" s="1" t="s">
        <v>4392</v>
      </c>
      <c r="C3966" s="2">
        <v>42845</v>
      </c>
      <c r="D3966" s="3">
        <v>0.48680555555555555</v>
      </c>
      <c r="E3966" s="1" t="s">
        <v>4393</v>
      </c>
      <c r="F3966" s="1" t="s">
        <v>4469</v>
      </c>
      <c r="G3966" s="1" t="s">
        <v>2227</v>
      </c>
      <c r="H3966" s="1" t="s">
        <v>14</v>
      </c>
      <c r="I3966" s="1" t="s">
        <v>15</v>
      </c>
      <c r="J3966" s="1">
        <f>FIND(", ",space_missions[[#This Row],[Location]])</f>
        <v>7</v>
      </c>
      <c r="K3966" s="1" t="str">
        <f t="shared" si="61"/>
        <v xml:space="preserve"> China</v>
      </c>
      <c r="L3966" s="1" t="str">
        <f>_xlfn.CONCAT(space_missions[[#This Row],[Company]],"-",space_missions[[#This Row],[Rocket]])</f>
        <v>CASC-Long March 7/YZ-1A</v>
      </c>
      <c r="M3966" s="1">
        <f>YEAR(space_missions[[#This Row],[Date]])</f>
        <v>2017</v>
      </c>
    </row>
    <row r="3967" spans="1:13" x14ac:dyDescent="0.3">
      <c r="A3967" s="1" t="s">
        <v>3782</v>
      </c>
      <c r="B3967" s="1" t="s">
        <v>749</v>
      </c>
      <c r="C3967" s="2">
        <v>42856</v>
      </c>
      <c r="D3967" s="3">
        <v>0.46875</v>
      </c>
      <c r="E3967" s="1" t="s">
        <v>4338</v>
      </c>
      <c r="F3967" s="1" t="s">
        <v>4470</v>
      </c>
      <c r="G3967" s="1" t="s">
        <v>13</v>
      </c>
      <c r="H3967" s="1" t="s">
        <v>4271</v>
      </c>
      <c r="I3967" s="1" t="s">
        <v>15</v>
      </c>
      <c r="J3967" s="1">
        <f>FIND(", ",space_missions[[#This Row],[Location]])</f>
        <v>7</v>
      </c>
      <c r="K3967" s="1" t="str">
        <f t="shared" si="61"/>
        <v xml:space="preserve"> USA</v>
      </c>
      <c r="L3967" s="1" t="str">
        <f>_xlfn.CONCAT(space_missions[[#This Row],[Company]],"-",space_missions[[#This Row],[Rocket]])</f>
        <v>SpaceX-Falcon 9 Block 3</v>
      </c>
      <c r="M3967" s="1">
        <f>YEAR(space_missions[[#This Row],[Date]])</f>
        <v>2017</v>
      </c>
    </row>
    <row r="3968" spans="1:13" x14ac:dyDescent="0.3">
      <c r="A3968" s="1" t="s">
        <v>2338</v>
      </c>
      <c r="B3968" s="1" t="s">
        <v>3179</v>
      </c>
      <c r="C3968" s="2">
        <v>42859</v>
      </c>
      <c r="D3968" s="3">
        <v>0.90972222222222221</v>
      </c>
      <c r="E3968" s="1" t="s">
        <v>3614</v>
      </c>
      <c r="F3968" s="1" t="s">
        <v>4471</v>
      </c>
      <c r="G3968" s="1" t="s">
        <v>2227</v>
      </c>
      <c r="H3968" s="1" t="s">
        <v>3616</v>
      </c>
      <c r="I3968" s="1" t="s">
        <v>15</v>
      </c>
      <c r="J3968" s="1">
        <f>FIND(", ",space_missions[[#This Row],[Location]])</f>
        <v>6</v>
      </c>
      <c r="K3968" s="1" t="str">
        <f t="shared" si="61"/>
        <v xml:space="preserve"> France</v>
      </c>
      <c r="L3968" s="1" t="str">
        <f>_xlfn.CONCAT(space_missions[[#This Row],[Company]],"-",space_missions[[#This Row],[Rocket]])</f>
        <v>Arianespace-Ariane 5 ECA</v>
      </c>
      <c r="M3968" s="1">
        <f>YEAR(space_missions[[#This Row],[Date]])</f>
        <v>2017</v>
      </c>
    </row>
    <row r="3969" spans="1:13" x14ac:dyDescent="0.3">
      <c r="A3969" s="1" t="s">
        <v>2025</v>
      </c>
      <c r="B3969" s="1" t="s">
        <v>3746</v>
      </c>
      <c r="C3969" s="2">
        <v>42860</v>
      </c>
      <c r="D3969" s="3">
        <v>0.47708333333333336</v>
      </c>
      <c r="E3969" s="1" t="s">
        <v>4023</v>
      </c>
      <c r="F3969" s="1" t="s">
        <v>4472</v>
      </c>
      <c r="G3969" s="1" t="s">
        <v>2227</v>
      </c>
      <c r="H3969" s="1" t="s">
        <v>3527</v>
      </c>
      <c r="I3969" s="1" t="s">
        <v>15</v>
      </c>
      <c r="J3969" s="1">
        <f>FIND(", ",space_missions[[#This Row],[Location]])</f>
        <v>18</v>
      </c>
      <c r="K3969" s="1" t="str">
        <f t="shared" si="61"/>
        <v xml:space="preserve"> India</v>
      </c>
      <c r="L3969" s="1" t="str">
        <f>_xlfn.CONCAT(space_missions[[#This Row],[Company]],"-",space_missions[[#This Row],[Rocket]])</f>
        <v>ISRO-GSLV Mk II</v>
      </c>
      <c r="M3969" s="1">
        <f>YEAR(space_missions[[#This Row],[Date]])</f>
        <v>2017</v>
      </c>
    </row>
    <row r="3970" spans="1:13" x14ac:dyDescent="0.3">
      <c r="A3970" s="1" t="s">
        <v>3782</v>
      </c>
      <c r="B3970" s="1" t="s">
        <v>749</v>
      </c>
      <c r="C3970" s="2">
        <v>42870</v>
      </c>
      <c r="D3970" s="3">
        <v>0.97291666666666665</v>
      </c>
      <c r="E3970" s="1" t="s">
        <v>4338</v>
      </c>
      <c r="F3970" s="1" t="s">
        <v>4473</v>
      </c>
      <c r="G3970" s="1" t="s">
        <v>13</v>
      </c>
      <c r="H3970" s="1" t="s">
        <v>4271</v>
      </c>
      <c r="I3970" s="1" t="s">
        <v>15</v>
      </c>
      <c r="J3970" s="1">
        <f>FIND(", ",space_missions[[#This Row],[Location]])</f>
        <v>7</v>
      </c>
      <c r="K3970" s="1" t="str">
        <f t="shared" ref="K3970:K4033" si="62">RIGHT(B3970,LEN(B3970)-FIND("*",SUBSTITUTE(B3970,", ","*",LEN(B3970)-LEN(SUBSTITUTE(B3970,", ","*")))))</f>
        <v xml:space="preserve"> USA</v>
      </c>
      <c r="L3970" s="1" t="str">
        <f>_xlfn.CONCAT(space_missions[[#This Row],[Company]],"-",space_missions[[#This Row],[Rocket]])</f>
        <v>SpaceX-Falcon 9 Block 3</v>
      </c>
      <c r="M3970" s="1">
        <f>YEAR(space_missions[[#This Row],[Date]])</f>
        <v>2017</v>
      </c>
    </row>
    <row r="3971" spans="1:13" x14ac:dyDescent="0.3">
      <c r="A3971" s="1" t="s">
        <v>2338</v>
      </c>
      <c r="B3971" s="1" t="s">
        <v>4100</v>
      </c>
      <c r="C3971" s="2">
        <v>42873</v>
      </c>
      <c r="D3971" s="3">
        <v>0.49583333333333335</v>
      </c>
      <c r="E3971" s="1" t="s">
        <v>4225</v>
      </c>
      <c r="F3971" s="1" t="s">
        <v>4474</v>
      </c>
      <c r="G3971" s="1" t="s">
        <v>2227</v>
      </c>
      <c r="H3971" s="1" t="s">
        <v>4103</v>
      </c>
      <c r="I3971" s="1" t="s">
        <v>15</v>
      </c>
      <c r="J3971" s="1">
        <f>FIND(", ",space_missions[[#This Row],[Location]])</f>
        <v>4</v>
      </c>
      <c r="K3971" s="1" t="str">
        <f t="shared" si="62"/>
        <v xml:space="preserve"> France</v>
      </c>
      <c r="L3971" s="1" t="str">
        <f>_xlfn.CONCAT(space_missions[[#This Row],[Company]],"-",space_missions[[#This Row],[Rocket]])</f>
        <v>Arianespace-Soyuz ST-A/Fregat-M</v>
      </c>
      <c r="M3971" s="1">
        <f>YEAR(space_missions[[#This Row],[Date]])</f>
        <v>2017</v>
      </c>
    </row>
    <row r="3972" spans="1:13" x14ac:dyDescent="0.3">
      <c r="A3972" s="1" t="s">
        <v>4475</v>
      </c>
      <c r="B3972" s="1" t="s">
        <v>4476</v>
      </c>
      <c r="C3972" s="2">
        <v>42880</v>
      </c>
      <c r="D3972" s="3">
        <v>0.18055555555555555</v>
      </c>
      <c r="E3972" s="1" t="s">
        <v>4477</v>
      </c>
      <c r="F3972" s="1" t="s">
        <v>4478</v>
      </c>
      <c r="G3972" s="1" t="s">
        <v>2227</v>
      </c>
      <c r="H3972" s="1" t="s">
        <v>4479</v>
      </c>
      <c r="I3972" s="1" t="s">
        <v>21</v>
      </c>
      <c r="J3972" s="1">
        <f>FIND(", ",space_missions[[#This Row],[Location]])</f>
        <v>17</v>
      </c>
      <c r="K3972" s="1" t="str">
        <f t="shared" si="62"/>
        <v xml:space="preserve"> New Zealand</v>
      </c>
      <c r="L3972" s="1" t="str">
        <f>_xlfn.CONCAT(space_missions[[#This Row],[Company]],"-",space_missions[[#This Row],[Rocket]])</f>
        <v>Rocket Lab-Electron</v>
      </c>
      <c r="M3972" s="1">
        <f>YEAR(space_missions[[#This Row],[Date]])</f>
        <v>2017</v>
      </c>
    </row>
    <row r="3973" spans="1:13" x14ac:dyDescent="0.3">
      <c r="A3973" s="1" t="s">
        <v>2882</v>
      </c>
      <c r="B3973" s="1" t="s">
        <v>980</v>
      </c>
      <c r="C3973" s="2">
        <v>42880</v>
      </c>
      <c r="D3973" s="3">
        <v>0.27291666666666664</v>
      </c>
      <c r="E3973" s="1" t="s">
        <v>4480</v>
      </c>
      <c r="F3973" s="1" t="s">
        <v>4481</v>
      </c>
      <c r="G3973" s="1" t="s">
        <v>2227</v>
      </c>
      <c r="H3973" s="1" t="s">
        <v>2995</v>
      </c>
      <c r="I3973" s="1" t="s">
        <v>15</v>
      </c>
      <c r="J3973" s="1">
        <f>FIND(", ",space_missions[[#This Row],[Location]])</f>
        <v>10</v>
      </c>
      <c r="K3973" s="1" t="str">
        <f t="shared" si="62"/>
        <v xml:space="preserve"> Russia</v>
      </c>
      <c r="L3973" s="1" t="str">
        <f>_xlfn.CONCAT(space_missions[[#This Row],[Company]],"-",space_missions[[#This Row],[Rocket]])</f>
        <v>VKS RF-Soyuz 2.1b/Fregat-M</v>
      </c>
      <c r="M3973" s="1">
        <f>YEAR(space_missions[[#This Row],[Date]])</f>
        <v>2017</v>
      </c>
    </row>
    <row r="3974" spans="1:13" x14ac:dyDescent="0.3">
      <c r="A3974" s="1" t="s">
        <v>1620</v>
      </c>
      <c r="B3974" s="1" t="s">
        <v>1621</v>
      </c>
      <c r="C3974" s="2">
        <v>42887</v>
      </c>
      <c r="D3974" s="3">
        <v>1.1805555555555555E-2</v>
      </c>
      <c r="E3974" s="1" t="s">
        <v>3542</v>
      </c>
      <c r="F3974" s="1" t="s">
        <v>4482</v>
      </c>
      <c r="G3974" s="1" t="s">
        <v>2227</v>
      </c>
      <c r="H3974" s="1" t="s">
        <v>3544</v>
      </c>
      <c r="I3974" s="1" t="s">
        <v>15</v>
      </c>
      <c r="J3974" s="1">
        <f>FIND(", ",space_missions[[#This Row],[Location]])</f>
        <v>6</v>
      </c>
      <c r="K3974" s="1" t="str">
        <f t="shared" si="62"/>
        <v xml:space="preserve"> Japan</v>
      </c>
      <c r="L3974" s="1" t="str">
        <f>_xlfn.CONCAT(space_missions[[#This Row],[Company]],"-",space_missions[[#This Row],[Rocket]])</f>
        <v>MHI-H-IIA 202</v>
      </c>
      <c r="M3974" s="1">
        <f>YEAR(space_missions[[#This Row],[Date]])</f>
        <v>2017</v>
      </c>
    </row>
    <row r="3975" spans="1:13" x14ac:dyDescent="0.3">
      <c r="A3975" s="1" t="s">
        <v>2338</v>
      </c>
      <c r="B3975" s="1" t="s">
        <v>3179</v>
      </c>
      <c r="C3975" s="2">
        <v>42887</v>
      </c>
      <c r="D3975" s="3">
        <v>0.98958333333333337</v>
      </c>
      <c r="E3975" s="1" t="s">
        <v>3614</v>
      </c>
      <c r="F3975" s="1" t="s">
        <v>4483</v>
      </c>
      <c r="G3975" s="1" t="s">
        <v>2227</v>
      </c>
      <c r="H3975" s="1" t="s">
        <v>3616</v>
      </c>
      <c r="I3975" s="1" t="s">
        <v>15</v>
      </c>
      <c r="J3975" s="1">
        <f>FIND(", ",space_missions[[#This Row],[Location]])</f>
        <v>6</v>
      </c>
      <c r="K3975" s="1" t="str">
        <f t="shared" si="62"/>
        <v xml:space="preserve"> France</v>
      </c>
      <c r="L3975" s="1" t="str">
        <f>_xlfn.CONCAT(space_missions[[#This Row],[Company]],"-",space_missions[[#This Row],[Rocket]])</f>
        <v>Arianespace-Ariane 5 ECA</v>
      </c>
      <c r="M3975" s="1">
        <f>YEAR(space_missions[[#This Row],[Date]])</f>
        <v>2017</v>
      </c>
    </row>
    <row r="3976" spans="1:13" x14ac:dyDescent="0.3">
      <c r="A3976" s="1" t="s">
        <v>3782</v>
      </c>
      <c r="B3976" s="1" t="s">
        <v>749</v>
      </c>
      <c r="C3976" s="2">
        <v>42889</v>
      </c>
      <c r="D3976" s="3">
        <v>0.87986111111111109</v>
      </c>
      <c r="E3976" s="1" t="s">
        <v>4338</v>
      </c>
      <c r="F3976" s="1" t="s">
        <v>4484</v>
      </c>
      <c r="G3976" s="1" t="s">
        <v>13</v>
      </c>
      <c r="H3976" s="1" t="s">
        <v>4271</v>
      </c>
      <c r="I3976" s="1" t="s">
        <v>15</v>
      </c>
      <c r="J3976" s="1">
        <f>FIND(", ",space_missions[[#This Row],[Location]])</f>
        <v>7</v>
      </c>
      <c r="K3976" s="1" t="str">
        <f t="shared" si="62"/>
        <v xml:space="preserve"> USA</v>
      </c>
      <c r="L3976" s="1" t="str">
        <f>_xlfn.CONCAT(space_missions[[#This Row],[Company]],"-",space_missions[[#This Row],[Rocket]])</f>
        <v>SpaceX-Falcon 9 Block 3</v>
      </c>
      <c r="M3976" s="1">
        <f>YEAR(space_missions[[#This Row],[Date]])</f>
        <v>2017</v>
      </c>
    </row>
    <row r="3977" spans="1:13" x14ac:dyDescent="0.3">
      <c r="A3977" s="1" t="s">
        <v>2025</v>
      </c>
      <c r="B3977" s="1" t="s">
        <v>3746</v>
      </c>
      <c r="C3977" s="2">
        <v>42891</v>
      </c>
      <c r="D3977" s="3">
        <v>0.49861111111111112</v>
      </c>
      <c r="E3977" s="1" t="s">
        <v>4269</v>
      </c>
      <c r="F3977" s="1" t="s">
        <v>4485</v>
      </c>
      <c r="G3977" s="1" t="s">
        <v>2227</v>
      </c>
      <c r="H3977" s="1" t="s">
        <v>4271</v>
      </c>
      <c r="I3977" s="1" t="s">
        <v>15</v>
      </c>
      <c r="J3977" s="1">
        <f>FIND(", ",space_missions[[#This Row],[Location]])</f>
        <v>18</v>
      </c>
      <c r="K3977" s="1" t="str">
        <f t="shared" si="62"/>
        <v xml:space="preserve"> India</v>
      </c>
      <c r="L3977" s="1" t="str">
        <f>_xlfn.CONCAT(space_missions[[#This Row],[Company]],"-",space_missions[[#This Row],[Rocket]])</f>
        <v>ISRO-GSLV Mk III</v>
      </c>
      <c r="M3977" s="1">
        <f>YEAR(space_missions[[#This Row],[Date]])</f>
        <v>2017</v>
      </c>
    </row>
    <row r="3978" spans="1:13" x14ac:dyDescent="0.3">
      <c r="A3978" s="1" t="s">
        <v>3085</v>
      </c>
      <c r="B3978" s="1" t="s">
        <v>473</v>
      </c>
      <c r="C3978" s="2">
        <v>42894</v>
      </c>
      <c r="D3978" s="3">
        <v>0.15625</v>
      </c>
      <c r="E3978" s="1" t="s">
        <v>4346</v>
      </c>
      <c r="F3978" s="1" t="s">
        <v>4486</v>
      </c>
      <c r="G3978" s="1" t="s">
        <v>2227</v>
      </c>
      <c r="H3978" s="1" t="s">
        <v>4181</v>
      </c>
      <c r="I3978" s="1" t="s">
        <v>15</v>
      </c>
      <c r="J3978" s="1">
        <f>FIND(", ",space_missions[[#This Row],[Location]])</f>
        <v>11</v>
      </c>
      <c r="K3978" s="1" t="str">
        <f t="shared" si="62"/>
        <v xml:space="preserve"> Kazakhstan</v>
      </c>
      <c r="L3978" s="1" t="str">
        <f>_xlfn.CONCAT(space_missions[[#This Row],[Company]],"-",space_missions[[#This Row],[Rocket]])</f>
        <v>ILS-Proton-M/Briz-M</v>
      </c>
      <c r="M3978" s="1">
        <f>YEAR(space_missions[[#This Row],[Date]])</f>
        <v>2017</v>
      </c>
    </row>
    <row r="3979" spans="1:13" x14ac:dyDescent="0.3">
      <c r="A3979" s="1" t="s">
        <v>1024</v>
      </c>
      <c r="B3979" s="1" t="s">
        <v>361</v>
      </c>
      <c r="C3979" s="2">
        <v>42900</v>
      </c>
      <c r="D3979" s="3">
        <v>0.3888888888888889</v>
      </c>
      <c r="E3979" s="1" t="s">
        <v>3720</v>
      </c>
      <c r="F3979" s="1" t="s">
        <v>4487</v>
      </c>
      <c r="G3979" s="1" t="s">
        <v>2227</v>
      </c>
      <c r="H3979" s="1" t="s">
        <v>3722</v>
      </c>
      <c r="I3979" s="1" t="s">
        <v>15</v>
      </c>
      <c r="J3979" s="1">
        <f>FIND(", ",space_missions[[#This Row],[Location]])</f>
        <v>10</v>
      </c>
      <c r="K3979" s="1" t="str">
        <f t="shared" si="62"/>
        <v xml:space="preserve"> Kazakhstan</v>
      </c>
      <c r="L3979" s="1" t="str">
        <f>_xlfn.CONCAT(space_missions[[#This Row],[Company]],"-",space_missions[[#This Row],[Rocket]])</f>
        <v>Roscosmos-Soyuz 2.1a</v>
      </c>
      <c r="M3979" s="1">
        <f>YEAR(space_missions[[#This Row],[Date]])</f>
        <v>2017</v>
      </c>
    </row>
    <row r="3980" spans="1:13" x14ac:dyDescent="0.3">
      <c r="A3980" s="1" t="s">
        <v>973</v>
      </c>
      <c r="B3980" s="1" t="s">
        <v>3675</v>
      </c>
      <c r="C3980" s="2">
        <v>42901</v>
      </c>
      <c r="D3980" s="3">
        <v>0.13541666666666666</v>
      </c>
      <c r="E3980" s="1" t="s">
        <v>3402</v>
      </c>
      <c r="F3980" s="1" t="s">
        <v>4488</v>
      </c>
      <c r="G3980" s="1" t="s">
        <v>2227</v>
      </c>
      <c r="H3980" s="1" t="s">
        <v>3404</v>
      </c>
      <c r="I3980" s="1" t="s">
        <v>15</v>
      </c>
      <c r="J3980" s="1">
        <f>FIND(", ",space_missions[[#This Row],[Location]])</f>
        <v>18</v>
      </c>
      <c r="K3980" s="1" t="str">
        <f t="shared" si="62"/>
        <v xml:space="preserve"> China</v>
      </c>
      <c r="L3980" s="1" t="str">
        <f>_xlfn.CONCAT(space_missions[[#This Row],[Company]],"-",space_missions[[#This Row],[Rocket]])</f>
        <v>CASC-Long March 4B</v>
      </c>
      <c r="M3980" s="1">
        <f>YEAR(space_missions[[#This Row],[Date]])</f>
        <v>2017</v>
      </c>
    </row>
    <row r="3981" spans="1:13" x14ac:dyDescent="0.3">
      <c r="A3981" s="1" t="s">
        <v>973</v>
      </c>
      <c r="B3981" s="1" t="s">
        <v>2769</v>
      </c>
      <c r="C3981" s="2">
        <v>42904</v>
      </c>
      <c r="D3981" s="3">
        <v>0.67500000000000004</v>
      </c>
      <c r="E3981" s="1" t="s">
        <v>3855</v>
      </c>
      <c r="F3981" s="1" t="s">
        <v>4489</v>
      </c>
      <c r="G3981" s="1" t="s">
        <v>2227</v>
      </c>
      <c r="H3981" s="1" t="s">
        <v>3857</v>
      </c>
      <c r="I3981" s="1" t="s">
        <v>56</v>
      </c>
      <c r="J3981" s="1">
        <f>FIND(", ",space_missions[[#This Row],[Location]])</f>
        <v>5</v>
      </c>
      <c r="K3981" s="1" t="str">
        <f t="shared" si="62"/>
        <v xml:space="preserve"> China</v>
      </c>
      <c r="L3981" s="1" t="str">
        <f>_xlfn.CONCAT(space_missions[[#This Row],[Company]],"-",space_missions[[#This Row],[Rocket]])</f>
        <v>CASC-Long March 3B/E</v>
      </c>
      <c r="M3981" s="1">
        <f>YEAR(space_missions[[#This Row],[Date]])</f>
        <v>2017</v>
      </c>
    </row>
    <row r="3982" spans="1:13" x14ac:dyDescent="0.3">
      <c r="A3982" s="1" t="s">
        <v>2025</v>
      </c>
      <c r="B3982" s="1" t="s">
        <v>2992</v>
      </c>
      <c r="C3982" s="2">
        <v>42909</v>
      </c>
      <c r="D3982" s="3">
        <v>0.16597222222222222</v>
      </c>
      <c r="E3982" s="1" t="s">
        <v>3945</v>
      </c>
      <c r="F3982" s="1" t="s">
        <v>4490</v>
      </c>
      <c r="G3982" s="1" t="s">
        <v>2227</v>
      </c>
      <c r="H3982" s="1" t="s">
        <v>3947</v>
      </c>
      <c r="I3982" s="1" t="s">
        <v>15</v>
      </c>
      <c r="J3982" s="1">
        <f>FIND(", ",space_missions[[#This Row],[Location]])</f>
        <v>17</v>
      </c>
      <c r="K3982" s="1" t="str">
        <f t="shared" si="62"/>
        <v xml:space="preserve"> India</v>
      </c>
      <c r="L3982" s="1" t="str">
        <f>_xlfn.CONCAT(space_missions[[#This Row],[Company]],"-",space_missions[[#This Row],[Rocket]])</f>
        <v>ISRO-PSLV-XL</v>
      </c>
      <c r="M3982" s="1">
        <f>YEAR(space_missions[[#This Row],[Date]])</f>
        <v>2017</v>
      </c>
    </row>
    <row r="3983" spans="1:13" x14ac:dyDescent="0.3">
      <c r="A3983" s="1" t="s">
        <v>2882</v>
      </c>
      <c r="B3983" s="1" t="s">
        <v>980</v>
      </c>
      <c r="C3983" s="2">
        <v>42909</v>
      </c>
      <c r="D3983" s="3">
        <v>0.75277777777777777</v>
      </c>
      <c r="E3983" s="1" t="s">
        <v>4213</v>
      </c>
      <c r="F3983" s="1" t="s">
        <v>4491</v>
      </c>
      <c r="G3983" s="1" t="s">
        <v>2227</v>
      </c>
      <c r="H3983" s="1" t="s">
        <v>14</v>
      </c>
      <c r="I3983" s="1" t="s">
        <v>15</v>
      </c>
      <c r="J3983" s="1">
        <f>FIND(", ",space_missions[[#This Row],[Location]])</f>
        <v>10</v>
      </c>
      <c r="K3983" s="1" t="str">
        <f t="shared" si="62"/>
        <v xml:space="preserve"> Russia</v>
      </c>
      <c r="L3983" s="1" t="str">
        <f>_xlfn.CONCAT(space_missions[[#This Row],[Company]],"-",space_missions[[#This Row],[Rocket]])</f>
        <v>VKS RF-Soyuz 2.1v/Volga</v>
      </c>
      <c r="M3983" s="1">
        <f>YEAR(space_missions[[#This Row],[Date]])</f>
        <v>2017</v>
      </c>
    </row>
    <row r="3984" spans="1:13" x14ac:dyDescent="0.3">
      <c r="A3984" s="1" t="s">
        <v>3782</v>
      </c>
      <c r="B3984" s="1" t="s">
        <v>749</v>
      </c>
      <c r="C3984" s="2">
        <v>42909</v>
      </c>
      <c r="D3984" s="3">
        <v>0.79861111111111116</v>
      </c>
      <c r="E3984" s="1" t="s">
        <v>4338</v>
      </c>
      <c r="F3984" s="1" t="s">
        <v>4492</v>
      </c>
      <c r="G3984" s="1" t="s">
        <v>13</v>
      </c>
      <c r="H3984" s="1" t="s">
        <v>4271</v>
      </c>
      <c r="I3984" s="1" t="s">
        <v>15</v>
      </c>
      <c r="J3984" s="1">
        <f>FIND(", ",space_missions[[#This Row],[Location]])</f>
        <v>7</v>
      </c>
      <c r="K3984" s="1" t="str">
        <f t="shared" si="62"/>
        <v xml:space="preserve"> USA</v>
      </c>
      <c r="L3984" s="1" t="str">
        <f>_xlfn.CONCAT(space_missions[[#This Row],[Company]],"-",space_missions[[#This Row],[Rocket]])</f>
        <v>SpaceX-Falcon 9 Block 3</v>
      </c>
      <c r="M3984" s="1">
        <f>YEAR(space_missions[[#This Row],[Date]])</f>
        <v>2017</v>
      </c>
    </row>
    <row r="3985" spans="1:13" x14ac:dyDescent="0.3">
      <c r="A3985" s="1" t="s">
        <v>3782</v>
      </c>
      <c r="B3985" s="1" t="s">
        <v>388</v>
      </c>
      <c r="C3985" s="2">
        <v>42911</v>
      </c>
      <c r="D3985" s="3">
        <v>0.85069444444444442</v>
      </c>
      <c r="E3985" s="1" t="s">
        <v>4338</v>
      </c>
      <c r="F3985" s="1" t="s">
        <v>4493</v>
      </c>
      <c r="G3985" s="1" t="s">
        <v>13</v>
      </c>
      <c r="H3985" s="1" t="s">
        <v>4271</v>
      </c>
      <c r="I3985" s="1" t="s">
        <v>15</v>
      </c>
      <c r="J3985" s="1">
        <f>FIND(", ",space_missions[[#This Row],[Location]])</f>
        <v>7</v>
      </c>
      <c r="K3985" s="1" t="str">
        <f t="shared" si="62"/>
        <v xml:space="preserve"> USA</v>
      </c>
      <c r="L3985" s="1" t="str">
        <f>_xlfn.CONCAT(space_missions[[#This Row],[Company]],"-",space_missions[[#This Row],[Rocket]])</f>
        <v>SpaceX-Falcon 9 Block 3</v>
      </c>
      <c r="M3985" s="1">
        <f>YEAR(space_missions[[#This Row],[Date]])</f>
        <v>2017</v>
      </c>
    </row>
    <row r="3986" spans="1:13" x14ac:dyDescent="0.3">
      <c r="A3986" s="1" t="s">
        <v>2338</v>
      </c>
      <c r="B3986" s="1" t="s">
        <v>3179</v>
      </c>
      <c r="C3986" s="2">
        <v>42914</v>
      </c>
      <c r="D3986" s="3">
        <v>0.88541666666666663</v>
      </c>
      <c r="E3986" s="1" t="s">
        <v>3614</v>
      </c>
      <c r="F3986" s="1" t="s">
        <v>4494</v>
      </c>
      <c r="G3986" s="1" t="s">
        <v>2227</v>
      </c>
      <c r="H3986" s="1" t="s">
        <v>3616</v>
      </c>
      <c r="I3986" s="1" t="s">
        <v>15</v>
      </c>
      <c r="J3986" s="1">
        <f>FIND(", ",space_missions[[#This Row],[Location]])</f>
        <v>6</v>
      </c>
      <c r="K3986" s="1" t="str">
        <f t="shared" si="62"/>
        <v xml:space="preserve"> France</v>
      </c>
      <c r="L3986" s="1" t="str">
        <f>_xlfn.CONCAT(space_missions[[#This Row],[Company]],"-",space_missions[[#This Row],[Rocket]])</f>
        <v>Arianespace-Ariane 5 ECA</v>
      </c>
      <c r="M3986" s="1">
        <f>YEAR(space_missions[[#This Row],[Date]])</f>
        <v>2017</v>
      </c>
    </row>
    <row r="3987" spans="1:13" x14ac:dyDescent="0.3">
      <c r="A3987" s="1" t="s">
        <v>973</v>
      </c>
      <c r="B3987" s="1" t="s">
        <v>4421</v>
      </c>
      <c r="C3987" s="2">
        <v>42918</v>
      </c>
      <c r="D3987" s="3">
        <v>0.47430555555555554</v>
      </c>
      <c r="E3987" s="1" t="s">
        <v>4495</v>
      </c>
      <c r="F3987" s="1" t="s">
        <v>4496</v>
      </c>
      <c r="G3987" s="1" t="s">
        <v>2227</v>
      </c>
      <c r="H3987" s="1" t="s">
        <v>14</v>
      </c>
      <c r="I3987" s="1" t="s">
        <v>21</v>
      </c>
      <c r="J3987" s="1">
        <f>FIND(", ",space_missions[[#This Row],[Location]])</f>
        <v>7</v>
      </c>
      <c r="K3987" s="1" t="str">
        <f t="shared" si="62"/>
        <v xml:space="preserve"> China</v>
      </c>
      <c r="L3987" s="1" t="str">
        <f>_xlfn.CONCAT(space_missions[[#This Row],[Company]],"-",space_missions[[#This Row],[Rocket]])</f>
        <v>CASC-Long March 5</v>
      </c>
      <c r="M3987" s="1">
        <f>YEAR(space_missions[[#This Row],[Date]])</f>
        <v>2017</v>
      </c>
    </row>
    <row r="3988" spans="1:13" x14ac:dyDescent="0.3">
      <c r="A3988" s="1" t="s">
        <v>3782</v>
      </c>
      <c r="B3988" s="1" t="s">
        <v>749</v>
      </c>
      <c r="C3988" s="2">
        <v>42921</v>
      </c>
      <c r="D3988" s="3">
        <v>0.85069444444444442</v>
      </c>
      <c r="E3988" s="1" t="s">
        <v>4338</v>
      </c>
      <c r="F3988" s="1" t="s">
        <v>4497</v>
      </c>
      <c r="G3988" s="1" t="s">
        <v>13</v>
      </c>
      <c r="H3988" s="1" t="s">
        <v>4271</v>
      </c>
      <c r="I3988" s="1" t="s">
        <v>15</v>
      </c>
      <c r="J3988" s="1">
        <f>FIND(", ",space_missions[[#This Row],[Location]])</f>
        <v>7</v>
      </c>
      <c r="K3988" s="1" t="str">
        <f t="shared" si="62"/>
        <v xml:space="preserve"> USA</v>
      </c>
      <c r="L3988" s="1" t="str">
        <f>_xlfn.CONCAT(space_missions[[#This Row],[Company]],"-",space_missions[[#This Row],[Rocket]])</f>
        <v>SpaceX-Falcon 9 Block 3</v>
      </c>
      <c r="M3988" s="1">
        <f>YEAR(space_missions[[#This Row],[Date]])</f>
        <v>2017</v>
      </c>
    </row>
    <row r="3989" spans="1:13" x14ac:dyDescent="0.3">
      <c r="A3989" s="1" t="s">
        <v>1024</v>
      </c>
      <c r="B3989" s="1" t="s">
        <v>361</v>
      </c>
      <c r="C3989" s="2">
        <v>42930</v>
      </c>
      <c r="D3989" s="3">
        <v>0.27500000000000002</v>
      </c>
      <c r="E3989" s="1" t="s">
        <v>4498</v>
      </c>
      <c r="F3989" s="1" t="s">
        <v>4499</v>
      </c>
      <c r="G3989" s="1" t="s">
        <v>2227</v>
      </c>
      <c r="H3989" s="1" t="s">
        <v>4500</v>
      </c>
      <c r="I3989" s="1" t="s">
        <v>56</v>
      </c>
      <c r="J3989" s="1">
        <f>FIND(", ",space_missions[[#This Row],[Location]])</f>
        <v>10</v>
      </c>
      <c r="K3989" s="1" t="str">
        <f t="shared" si="62"/>
        <v xml:space="preserve"> Kazakhstan</v>
      </c>
      <c r="L3989" s="1" t="str">
        <f>_xlfn.CONCAT(space_missions[[#This Row],[Company]],"-",space_missions[[#This Row],[Rocket]])</f>
        <v>Roscosmos-Soyuz 2.1a/Fregat</v>
      </c>
      <c r="M3989" s="1">
        <f>YEAR(space_missions[[#This Row],[Date]])</f>
        <v>2017</v>
      </c>
    </row>
    <row r="3990" spans="1:13" x14ac:dyDescent="0.3">
      <c r="A3990" s="1" t="s">
        <v>3931</v>
      </c>
      <c r="B3990" s="1" t="s">
        <v>3932</v>
      </c>
      <c r="C3990" s="2">
        <v>42943</v>
      </c>
      <c r="D3990" s="3"/>
      <c r="E3990" s="1" t="s">
        <v>4501</v>
      </c>
      <c r="F3990" s="1" t="s">
        <v>4502</v>
      </c>
      <c r="G3990" s="1" t="s">
        <v>2227</v>
      </c>
      <c r="H3990" s="1" t="s">
        <v>14</v>
      </c>
      <c r="I3990" s="1" t="s">
        <v>21</v>
      </c>
      <c r="J3990" s="1">
        <f>FIND(", ",space_missions[[#This Row],[Location]])</f>
        <v>24</v>
      </c>
      <c r="K3990" s="1" t="str">
        <f t="shared" si="62"/>
        <v xml:space="preserve"> Iran</v>
      </c>
      <c r="L3990" s="1" t="str">
        <f>_xlfn.CONCAT(space_missions[[#This Row],[Company]],"-",space_missions[[#This Row],[Rocket]])</f>
        <v>ISA-Simorgh</v>
      </c>
      <c r="M3990" s="1">
        <f>YEAR(space_missions[[#This Row],[Date]])</f>
        <v>2017</v>
      </c>
    </row>
    <row r="3991" spans="1:13" x14ac:dyDescent="0.3">
      <c r="A3991" s="1" t="s">
        <v>1024</v>
      </c>
      <c r="B3991" s="1" t="s">
        <v>10</v>
      </c>
      <c r="C3991" s="2">
        <v>42944</v>
      </c>
      <c r="D3991" s="3">
        <v>0.65347222222222223</v>
      </c>
      <c r="E3991" s="1" t="s">
        <v>4019</v>
      </c>
      <c r="F3991" s="1" t="s">
        <v>4503</v>
      </c>
      <c r="G3991" s="1" t="s">
        <v>13</v>
      </c>
      <c r="H3991" s="1" t="s">
        <v>14</v>
      </c>
      <c r="I3991" s="1" t="s">
        <v>15</v>
      </c>
      <c r="J3991" s="1">
        <f>FIND(", ",space_missions[[#This Row],[Location]])</f>
        <v>9</v>
      </c>
      <c r="K3991" s="1" t="str">
        <f t="shared" si="62"/>
        <v xml:space="preserve"> Kazakhstan</v>
      </c>
      <c r="L3991" s="1" t="str">
        <f>_xlfn.CONCAT(space_missions[[#This Row],[Company]],"-",space_missions[[#This Row],[Rocket]])</f>
        <v>Roscosmos-Soyuz FG</v>
      </c>
      <c r="M3991" s="1">
        <f>YEAR(space_missions[[#This Row],[Date]])</f>
        <v>2017</v>
      </c>
    </row>
    <row r="3992" spans="1:13" x14ac:dyDescent="0.3">
      <c r="A3992" s="1" t="s">
        <v>2338</v>
      </c>
      <c r="B3992" s="1" t="s">
        <v>2044</v>
      </c>
      <c r="C3992" s="2">
        <v>42949</v>
      </c>
      <c r="D3992" s="3">
        <v>8.1944444444444445E-2</v>
      </c>
      <c r="E3992" s="1" t="s">
        <v>4118</v>
      </c>
      <c r="F3992" s="1" t="s">
        <v>4504</v>
      </c>
      <c r="G3992" s="1" t="s">
        <v>2227</v>
      </c>
      <c r="H3992" s="1" t="s">
        <v>4120</v>
      </c>
      <c r="I3992" s="1" t="s">
        <v>15</v>
      </c>
      <c r="J3992" s="1">
        <f>FIND(", ",space_missions[[#This Row],[Location]])</f>
        <v>12</v>
      </c>
      <c r="K3992" s="1" t="str">
        <f t="shared" si="62"/>
        <v xml:space="preserve"> France</v>
      </c>
      <c r="L3992" s="1" t="str">
        <f>_xlfn.CONCAT(space_missions[[#This Row],[Company]],"-",space_missions[[#This Row],[Rocket]])</f>
        <v>Arianespace-Vega</v>
      </c>
      <c r="M3992" s="1">
        <f>YEAR(space_missions[[#This Row],[Date]])</f>
        <v>2017</v>
      </c>
    </row>
    <row r="3993" spans="1:13" x14ac:dyDescent="0.3">
      <c r="A3993" s="1" t="s">
        <v>1024</v>
      </c>
      <c r="B3993" s="1" t="s">
        <v>10</v>
      </c>
      <c r="C3993" s="2">
        <v>42959</v>
      </c>
      <c r="D3993" s="3">
        <v>0.88680555555555551</v>
      </c>
      <c r="E3993" s="1" t="s">
        <v>4019</v>
      </c>
      <c r="F3993" s="1" t="s">
        <v>4505</v>
      </c>
      <c r="G3993" s="1" t="s">
        <v>13</v>
      </c>
      <c r="H3993" s="1" t="s">
        <v>14</v>
      </c>
      <c r="I3993" s="1" t="s">
        <v>15</v>
      </c>
      <c r="J3993" s="1">
        <f>FIND(", ",space_missions[[#This Row],[Location]])</f>
        <v>9</v>
      </c>
      <c r="K3993" s="1" t="str">
        <f t="shared" si="62"/>
        <v xml:space="preserve"> Kazakhstan</v>
      </c>
      <c r="L3993" s="1" t="str">
        <f>_xlfn.CONCAT(space_missions[[#This Row],[Company]],"-",space_missions[[#This Row],[Rocket]])</f>
        <v>Roscosmos-Soyuz FG</v>
      </c>
      <c r="M3993" s="1">
        <f>YEAR(space_missions[[#This Row],[Date]])</f>
        <v>2017</v>
      </c>
    </row>
    <row r="3994" spans="1:13" x14ac:dyDescent="0.3">
      <c r="A3994" s="1" t="s">
        <v>3782</v>
      </c>
      <c r="B3994" s="1" t="s">
        <v>749</v>
      </c>
      <c r="C3994" s="2">
        <v>42961</v>
      </c>
      <c r="D3994" s="3">
        <v>0.68819444444444444</v>
      </c>
      <c r="E3994" s="1" t="s">
        <v>4506</v>
      </c>
      <c r="F3994" s="1" t="s">
        <v>4507</v>
      </c>
      <c r="G3994" s="1" t="s">
        <v>13</v>
      </c>
      <c r="H3994" s="1" t="s">
        <v>4271</v>
      </c>
      <c r="I3994" s="1" t="s">
        <v>15</v>
      </c>
      <c r="J3994" s="1">
        <f>FIND(", ",space_missions[[#This Row],[Location]])</f>
        <v>7</v>
      </c>
      <c r="K3994" s="1" t="str">
        <f t="shared" si="62"/>
        <v xml:space="preserve"> USA</v>
      </c>
      <c r="L3994" s="1" t="str">
        <f>_xlfn.CONCAT(space_missions[[#This Row],[Company]],"-",space_missions[[#This Row],[Rocket]])</f>
        <v>SpaceX-Falcon 9 Block 4</v>
      </c>
      <c r="M3994" s="1">
        <f>YEAR(space_missions[[#This Row],[Date]])</f>
        <v>2017</v>
      </c>
    </row>
    <row r="3995" spans="1:13" x14ac:dyDescent="0.3">
      <c r="A3995" s="1" t="s">
        <v>2882</v>
      </c>
      <c r="B3995" s="1" t="s">
        <v>473</v>
      </c>
      <c r="C3995" s="2">
        <v>42963</v>
      </c>
      <c r="D3995" s="3">
        <v>0.92152777777777772</v>
      </c>
      <c r="E3995" s="1" t="s">
        <v>4346</v>
      </c>
      <c r="F3995" s="1" t="s">
        <v>4508</v>
      </c>
      <c r="G3995" s="1" t="s">
        <v>2227</v>
      </c>
      <c r="H3995" s="1" t="s">
        <v>4181</v>
      </c>
      <c r="I3995" s="1" t="s">
        <v>15</v>
      </c>
      <c r="J3995" s="1">
        <f>FIND(", ",space_missions[[#This Row],[Location]])</f>
        <v>11</v>
      </c>
      <c r="K3995" s="1" t="str">
        <f t="shared" si="62"/>
        <v xml:space="preserve"> Kazakhstan</v>
      </c>
      <c r="L3995" s="1" t="str">
        <f>_xlfn.CONCAT(space_missions[[#This Row],[Company]],"-",space_missions[[#This Row],[Rocket]])</f>
        <v>VKS RF-Proton-M/Briz-M</v>
      </c>
      <c r="M3995" s="1">
        <f>YEAR(space_missions[[#This Row],[Date]])</f>
        <v>2017</v>
      </c>
    </row>
    <row r="3996" spans="1:13" x14ac:dyDescent="0.3">
      <c r="A3996" s="1" t="s">
        <v>3831</v>
      </c>
      <c r="B3996" s="1" t="s">
        <v>521</v>
      </c>
      <c r="C3996" s="2">
        <v>42965</v>
      </c>
      <c r="D3996" s="3">
        <v>0.52013888888888893</v>
      </c>
      <c r="E3996" s="1" t="s">
        <v>3594</v>
      </c>
      <c r="F3996" s="1" t="s">
        <v>4509</v>
      </c>
      <c r="G3996" s="1" t="s">
        <v>2227</v>
      </c>
      <c r="H3996" s="1" t="s">
        <v>3596</v>
      </c>
      <c r="I3996" s="1" t="s">
        <v>15</v>
      </c>
      <c r="J3996" s="1">
        <f>FIND(", ",space_missions[[#This Row],[Location]])</f>
        <v>7</v>
      </c>
      <c r="K3996" s="1" t="str">
        <f t="shared" si="62"/>
        <v xml:space="preserve"> USA</v>
      </c>
      <c r="L3996" s="1" t="str">
        <f>_xlfn.CONCAT(space_missions[[#This Row],[Company]],"-",space_missions[[#This Row],[Rocket]])</f>
        <v>ULA-Atlas V 401</v>
      </c>
      <c r="M3996" s="1">
        <f>YEAR(space_missions[[#This Row],[Date]])</f>
        <v>2017</v>
      </c>
    </row>
    <row r="3997" spans="1:13" x14ac:dyDescent="0.3">
      <c r="A3997" s="1" t="s">
        <v>1620</v>
      </c>
      <c r="B3997" s="1" t="s">
        <v>1621</v>
      </c>
      <c r="C3997" s="2">
        <v>42966</v>
      </c>
      <c r="D3997" s="3">
        <v>0.22847222222222222</v>
      </c>
      <c r="E3997" s="1" t="s">
        <v>3835</v>
      </c>
      <c r="F3997" s="1" t="s">
        <v>4510</v>
      </c>
      <c r="G3997" s="1" t="s">
        <v>2227</v>
      </c>
      <c r="H3997" s="1" t="s">
        <v>14</v>
      </c>
      <c r="I3997" s="1" t="s">
        <v>15</v>
      </c>
      <c r="J3997" s="1">
        <f>FIND(", ",space_missions[[#This Row],[Location]])</f>
        <v>6</v>
      </c>
      <c r="K3997" s="1" t="str">
        <f t="shared" si="62"/>
        <v xml:space="preserve"> Japan</v>
      </c>
      <c r="L3997" s="1" t="str">
        <f>_xlfn.CONCAT(space_missions[[#This Row],[Company]],"-",space_missions[[#This Row],[Rocket]])</f>
        <v>MHI-H-IIA 204</v>
      </c>
      <c r="M3997" s="1">
        <f>YEAR(space_missions[[#This Row],[Date]])</f>
        <v>2017</v>
      </c>
    </row>
    <row r="3998" spans="1:13" x14ac:dyDescent="0.3">
      <c r="A3998" s="1" t="s">
        <v>2882</v>
      </c>
      <c r="B3998" s="1" t="s">
        <v>980</v>
      </c>
      <c r="C3998" s="2">
        <v>42969</v>
      </c>
      <c r="D3998" s="3">
        <v>1.3888888888888889E-3</v>
      </c>
      <c r="E3998" s="1" t="s">
        <v>4480</v>
      </c>
      <c r="F3998" s="1" t="s">
        <v>4511</v>
      </c>
      <c r="G3998" s="1" t="s">
        <v>2227</v>
      </c>
      <c r="H3998" s="1" t="s">
        <v>2995</v>
      </c>
      <c r="I3998" s="1" t="s">
        <v>15</v>
      </c>
      <c r="J3998" s="1">
        <f>FIND(", ",space_missions[[#This Row],[Location]])</f>
        <v>10</v>
      </c>
      <c r="K3998" s="1" t="str">
        <f t="shared" si="62"/>
        <v xml:space="preserve"> Russia</v>
      </c>
      <c r="L3998" s="1" t="str">
        <f>_xlfn.CONCAT(space_missions[[#This Row],[Company]],"-",space_missions[[#This Row],[Rocket]])</f>
        <v>VKS RF-Soyuz 2.1b/Fregat-M</v>
      </c>
      <c r="M3998" s="1">
        <f>YEAR(space_missions[[#This Row],[Date]])</f>
        <v>2017</v>
      </c>
    </row>
    <row r="3999" spans="1:13" x14ac:dyDescent="0.3">
      <c r="A3999" s="1" t="s">
        <v>3782</v>
      </c>
      <c r="B3999" s="1" t="s">
        <v>388</v>
      </c>
      <c r="C3999" s="2">
        <v>42971</v>
      </c>
      <c r="D3999" s="3">
        <v>0.78541666666666665</v>
      </c>
      <c r="E3999" s="1" t="s">
        <v>4338</v>
      </c>
      <c r="F3999" s="1" t="s">
        <v>4512</v>
      </c>
      <c r="G3999" s="1" t="s">
        <v>13</v>
      </c>
      <c r="H3999" s="1" t="s">
        <v>4271</v>
      </c>
      <c r="I3999" s="1" t="s">
        <v>15</v>
      </c>
      <c r="J3999" s="1">
        <f>FIND(", ",space_missions[[#This Row],[Location]])</f>
        <v>7</v>
      </c>
      <c r="K3999" s="1" t="str">
        <f t="shared" si="62"/>
        <v xml:space="preserve"> USA</v>
      </c>
      <c r="L3999" s="1" t="str">
        <f>_xlfn.CONCAT(space_missions[[#This Row],[Company]],"-",space_missions[[#This Row],[Rocket]])</f>
        <v>SpaceX-Falcon 9 Block 3</v>
      </c>
      <c r="M3999" s="1">
        <f>YEAR(space_missions[[#This Row],[Date]])</f>
        <v>2017</v>
      </c>
    </row>
    <row r="4000" spans="1:13" x14ac:dyDescent="0.3">
      <c r="A4000" s="1" t="s">
        <v>2740</v>
      </c>
      <c r="B4000" s="1" t="s">
        <v>3298</v>
      </c>
      <c r="C4000" s="2">
        <v>42972</v>
      </c>
      <c r="D4000" s="3">
        <v>0.25277777777777777</v>
      </c>
      <c r="E4000" s="1" t="s">
        <v>4050</v>
      </c>
      <c r="F4000" s="1" t="s">
        <v>4513</v>
      </c>
      <c r="G4000" s="1" t="s">
        <v>2227</v>
      </c>
      <c r="H4000" s="1" t="s">
        <v>4052</v>
      </c>
      <c r="I4000" s="1" t="s">
        <v>15</v>
      </c>
      <c r="J4000" s="1">
        <f>FIND(", ",space_missions[[#This Row],[Location]])</f>
        <v>7</v>
      </c>
      <c r="K4000" s="1" t="str">
        <f t="shared" si="62"/>
        <v xml:space="preserve"> USA</v>
      </c>
      <c r="L4000" s="1" t="str">
        <f>_xlfn.CONCAT(space_missions[[#This Row],[Company]],"-",space_missions[[#This Row],[Rocket]])</f>
        <v>Northrop-Minotaur IV</v>
      </c>
      <c r="M4000" s="1">
        <f>YEAR(space_missions[[#This Row],[Date]])</f>
        <v>2017</v>
      </c>
    </row>
    <row r="4001" spans="1:13" x14ac:dyDescent="0.3">
      <c r="A4001" s="1" t="s">
        <v>2025</v>
      </c>
      <c r="B4001" s="1" t="s">
        <v>2992</v>
      </c>
      <c r="C4001" s="2">
        <v>42978</v>
      </c>
      <c r="D4001" s="3">
        <v>0.5625</v>
      </c>
      <c r="E4001" s="1" t="s">
        <v>3945</v>
      </c>
      <c r="F4001" s="1" t="s">
        <v>4514</v>
      </c>
      <c r="G4001" s="1" t="s">
        <v>2227</v>
      </c>
      <c r="H4001" s="1" t="s">
        <v>3947</v>
      </c>
      <c r="I4001" s="1" t="s">
        <v>21</v>
      </c>
      <c r="J4001" s="1">
        <f>FIND(", ",space_missions[[#This Row],[Location]])</f>
        <v>17</v>
      </c>
      <c r="K4001" s="1" t="str">
        <f t="shared" si="62"/>
        <v xml:space="preserve"> India</v>
      </c>
      <c r="L4001" s="1" t="str">
        <f>_xlfn.CONCAT(space_missions[[#This Row],[Company]],"-",space_missions[[#This Row],[Rocket]])</f>
        <v>ISRO-PSLV-XL</v>
      </c>
      <c r="M4001" s="1">
        <f>YEAR(space_missions[[#This Row],[Date]])</f>
        <v>2017</v>
      </c>
    </row>
    <row r="4002" spans="1:13" x14ac:dyDescent="0.3">
      <c r="A4002" s="1" t="s">
        <v>3782</v>
      </c>
      <c r="B4002" s="1" t="s">
        <v>749</v>
      </c>
      <c r="C4002" s="2">
        <v>42985</v>
      </c>
      <c r="D4002" s="3">
        <v>0.58333333333333337</v>
      </c>
      <c r="E4002" s="1" t="s">
        <v>4506</v>
      </c>
      <c r="F4002" s="1" t="s">
        <v>4515</v>
      </c>
      <c r="G4002" s="1" t="s">
        <v>13</v>
      </c>
      <c r="H4002" s="1" t="s">
        <v>4271</v>
      </c>
      <c r="I4002" s="1" t="s">
        <v>15</v>
      </c>
      <c r="J4002" s="1">
        <f>FIND(", ",space_missions[[#This Row],[Location]])</f>
        <v>7</v>
      </c>
      <c r="K4002" s="1" t="str">
        <f t="shared" si="62"/>
        <v xml:space="preserve"> USA</v>
      </c>
      <c r="L4002" s="1" t="str">
        <f>_xlfn.CONCAT(space_missions[[#This Row],[Company]],"-",space_missions[[#This Row],[Rocket]])</f>
        <v>SpaceX-Falcon 9 Block 4</v>
      </c>
      <c r="M4002" s="1">
        <f>YEAR(space_missions[[#This Row],[Date]])</f>
        <v>2017</v>
      </c>
    </row>
    <row r="4003" spans="1:13" x14ac:dyDescent="0.3">
      <c r="A4003" s="1" t="s">
        <v>3085</v>
      </c>
      <c r="B4003" s="1" t="s">
        <v>4345</v>
      </c>
      <c r="C4003" s="2">
        <v>42989</v>
      </c>
      <c r="D4003" s="3">
        <v>0.80763888888888891</v>
      </c>
      <c r="E4003" s="1" t="s">
        <v>4346</v>
      </c>
      <c r="F4003" s="1" t="s">
        <v>4516</v>
      </c>
      <c r="G4003" s="1" t="s">
        <v>2227</v>
      </c>
      <c r="H4003" s="1" t="s">
        <v>4181</v>
      </c>
      <c r="I4003" s="1" t="s">
        <v>15</v>
      </c>
      <c r="J4003" s="1">
        <f>FIND(", ",space_missions[[#This Row],[Location]])</f>
        <v>12</v>
      </c>
      <c r="K4003" s="1" t="str">
        <f t="shared" si="62"/>
        <v xml:space="preserve"> Kazakhstan</v>
      </c>
      <c r="L4003" s="1" t="str">
        <f>_xlfn.CONCAT(space_missions[[#This Row],[Company]],"-",space_missions[[#This Row],[Rocket]])</f>
        <v>ILS-Proton-M/Briz-M</v>
      </c>
      <c r="M4003" s="1">
        <f>YEAR(space_missions[[#This Row],[Date]])</f>
        <v>2017</v>
      </c>
    </row>
    <row r="4004" spans="1:13" x14ac:dyDescent="0.3">
      <c r="A4004" s="1" t="s">
        <v>3831</v>
      </c>
      <c r="B4004" s="1" t="s">
        <v>171</v>
      </c>
      <c r="C4004" s="2">
        <v>43002</v>
      </c>
      <c r="D4004" s="3">
        <v>0.24236111111111111</v>
      </c>
      <c r="E4004" s="1" t="s">
        <v>4108</v>
      </c>
      <c r="F4004" s="1" t="s">
        <v>4517</v>
      </c>
      <c r="G4004" s="1" t="s">
        <v>2227</v>
      </c>
      <c r="H4004" s="1" t="s">
        <v>4110</v>
      </c>
      <c r="I4004" s="1" t="s">
        <v>15</v>
      </c>
      <c r="J4004" s="1">
        <f>FIND(", ",space_missions[[#This Row],[Location]])</f>
        <v>7</v>
      </c>
      <c r="K4004" s="1" t="str">
        <f t="shared" si="62"/>
        <v xml:space="preserve"> USA</v>
      </c>
      <c r="L4004" s="1" t="str">
        <f>_xlfn.CONCAT(space_missions[[#This Row],[Company]],"-",space_missions[[#This Row],[Rocket]])</f>
        <v>ULA-Atlas V 541</v>
      </c>
      <c r="M4004" s="1">
        <f>YEAR(space_missions[[#This Row],[Date]])</f>
        <v>2017</v>
      </c>
    </row>
    <row r="4005" spans="1:13" x14ac:dyDescent="0.3">
      <c r="A4005" s="1" t="s">
        <v>2882</v>
      </c>
      <c r="B4005" s="1" t="s">
        <v>4345</v>
      </c>
      <c r="C4005" s="2">
        <v>43006</v>
      </c>
      <c r="D4005" s="3">
        <v>0.78611111111111109</v>
      </c>
      <c r="E4005" s="1" t="s">
        <v>4346</v>
      </c>
      <c r="F4005" s="1" t="s">
        <v>4518</v>
      </c>
      <c r="G4005" s="1" t="s">
        <v>2227</v>
      </c>
      <c r="H4005" s="1" t="s">
        <v>4181</v>
      </c>
      <c r="I4005" s="1" t="s">
        <v>15</v>
      </c>
      <c r="J4005" s="1">
        <f>FIND(", ",space_missions[[#This Row],[Location]])</f>
        <v>12</v>
      </c>
      <c r="K4005" s="1" t="str">
        <f t="shared" si="62"/>
        <v xml:space="preserve"> Kazakhstan</v>
      </c>
      <c r="L4005" s="1" t="str">
        <f>_xlfn.CONCAT(space_missions[[#This Row],[Company]],"-",space_missions[[#This Row],[Rocket]])</f>
        <v>VKS RF-Proton-M/Briz-M</v>
      </c>
      <c r="M4005" s="1">
        <f>YEAR(space_missions[[#This Row],[Date]])</f>
        <v>2017</v>
      </c>
    </row>
    <row r="4006" spans="1:13" x14ac:dyDescent="0.3">
      <c r="A4006" s="1" t="s">
        <v>973</v>
      </c>
      <c r="B4006" s="1" t="s">
        <v>2317</v>
      </c>
      <c r="C4006" s="2">
        <v>43007</v>
      </c>
      <c r="D4006" s="3">
        <v>0.18124999999999999</v>
      </c>
      <c r="E4006" s="1" t="s">
        <v>2225</v>
      </c>
      <c r="F4006" s="1" t="s">
        <v>4519</v>
      </c>
      <c r="G4006" s="1" t="s">
        <v>2227</v>
      </c>
      <c r="H4006" s="1" t="s">
        <v>2228</v>
      </c>
      <c r="I4006" s="1" t="s">
        <v>15</v>
      </c>
      <c r="J4006" s="1">
        <f>FIND(", ",space_missions[[#This Row],[Location]])</f>
        <v>5</v>
      </c>
      <c r="K4006" s="1" t="str">
        <f t="shared" si="62"/>
        <v xml:space="preserve"> China</v>
      </c>
      <c r="L4006" s="1" t="str">
        <f>_xlfn.CONCAT(space_missions[[#This Row],[Company]],"-",space_missions[[#This Row],[Rocket]])</f>
        <v>CASC-Long March 2C</v>
      </c>
      <c r="M4006" s="1">
        <f>YEAR(space_missions[[#This Row],[Date]])</f>
        <v>2017</v>
      </c>
    </row>
    <row r="4007" spans="1:13" x14ac:dyDescent="0.3">
      <c r="A4007" s="1" t="s">
        <v>2338</v>
      </c>
      <c r="B4007" s="1" t="s">
        <v>3179</v>
      </c>
      <c r="C4007" s="2">
        <v>43007</v>
      </c>
      <c r="D4007" s="3">
        <v>0.91388888888888886</v>
      </c>
      <c r="E4007" s="1" t="s">
        <v>3614</v>
      </c>
      <c r="F4007" s="1" t="s">
        <v>4520</v>
      </c>
      <c r="G4007" s="1" t="s">
        <v>2227</v>
      </c>
      <c r="H4007" s="1" t="s">
        <v>3616</v>
      </c>
      <c r="I4007" s="1" t="s">
        <v>15</v>
      </c>
      <c r="J4007" s="1">
        <f>FIND(", ",space_missions[[#This Row],[Location]])</f>
        <v>6</v>
      </c>
      <c r="K4007" s="1" t="str">
        <f t="shared" si="62"/>
        <v xml:space="preserve"> France</v>
      </c>
      <c r="L4007" s="1" t="str">
        <f>_xlfn.CONCAT(space_missions[[#This Row],[Company]],"-",space_missions[[#This Row],[Rocket]])</f>
        <v>Arianespace-Ariane 5 ECA</v>
      </c>
      <c r="M4007" s="1">
        <f>YEAR(space_missions[[#This Row],[Date]])</f>
        <v>2017</v>
      </c>
    </row>
    <row r="4008" spans="1:13" x14ac:dyDescent="0.3">
      <c r="A4008" s="1" t="s">
        <v>973</v>
      </c>
      <c r="B4008" s="1" t="s">
        <v>3675</v>
      </c>
      <c r="C4008" s="2">
        <v>43017</v>
      </c>
      <c r="D4008" s="3">
        <v>0.17569444444444443</v>
      </c>
      <c r="E4008" s="1" t="s">
        <v>2910</v>
      </c>
      <c r="F4008" s="1" t="s">
        <v>4521</v>
      </c>
      <c r="G4008" s="1" t="s">
        <v>2227</v>
      </c>
      <c r="H4008" s="1" t="s">
        <v>2912</v>
      </c>
      <c r="I4008" s="1" t="s">
        <v>15</v>
      </c>
      <c r="J4008" s="1">
        <f>FIND(", ",space_missions[[#This Row],[Location]])</f>
        <v>18</v>
      </c>
      <c r="K4008" s="1" t="str">
        <f t="shared" si="62"/>
        <v xml:space="preserve"> China</v>
      </c>
      <c r="L4008" s="1" t="str">
        <f>_xlfn.CONCAT(space_missions[[#This Row],[Company]],"-",space_missions[[#This Row],[Rocket]])</f>
        <v>CASC-Long March 2D</v>
      </c>
      <c r="M4008" s="1">
        <f>YEAR(space_missions[[#This Row],[Date]])</f>
        <v>2017</v>
      </c>
    </row>
    <row r="4009" spans="1:13" x14ac:dyDescent="0.3">
      <c r="A4009" s="1" t="s">
        <v>3782</v>
      </c>
      <c r="B4009" s="1" t="s">
        <v>388</v>
      </c>
      <c r="C4009" s="2">
        <v>43017</v>
      </c>
      <c r="D4009" s="3">
        <v>0.52569444444444446</v>
      </c>
      <c r="E4009" s="1" t="s">
        <v>4506</v>
      </c>
      <c r="F4009" s="1" t="s">
        <v>4522</v>
      </c>
      <c r="G4009" s="1" t="s">
        <v>13</v>
      </c>
      <c r="H4009" s="1" t="s">
        <v>4271</v>
      </c>
      <c r="I4009" s="1" t="s">
        <v>15</v>
      </c>
      <c r="J4009" s="1">
        <f>FIND(", ",space_missions[[#This Row],[Location]])</f>
        <v>7</v>
      </c>
      <c r="K4009" s="1" t="str">
        <f t="shared" si="62"/>
        <v xml:space="preserve"> USA</v>
      </c>
      <c r="L4009" s="1" t="str">
        <f>_xlfn.CONCAT(space_missions[[#This Row],[Company]],"-",space_missions[[#This Row],[Rocket]])</f>
        <v>SpaceX-Falcon 9 Block 4</v>
      </c>
      <c r="M4009" s="1">
        <f>YEAR(space_missions[[#This Row],[Date]])</f>
        <v>2017</v>
      </c>
    </row>
    <row r="4010" spans="1:13" x14ac:dyDescent="0.3">
      <c r="A4010" s="1" t="s">
        <v>1620</v>
      </c>
      <c r="B4010" s="1" t="s">
        <v>1621</v>
      </c>
      <c r="C4010" s="2">
        <v>43017</v>
      </c>
      <c r="D4010" s="3">
        <v>0.91736111111111107</v>
      </c>
      <c r="E4010" s="1" t="s">
        <v>3542</v>
      </c>
      <c r="F4010" s="1" t="s">
        <v>4523</v>
      </c>
      <c r="G4010" s="1" t="s">
        <v>2227</v>
      </c>
      <c r="H4010" s="1" t="s">
        <v>3544</v>
      </c>
      <c r="I4010" s="1" t="s">
        <v>15</v>
      </c>
      <c r="J4010" s="1">
        <f>FIND(", ",space_missions[[#This Row],[Location]])</f>
        <v>6</v>
      </c>
      <c r="K4010" s="1" t="str">
        <f t="shared" si="62"/>
        <v xml:space="preserve"> Japan</v>
      </c>
      <c r="L4010" s="1" t="str">
        <f>_xlfn.CONCAT(space_missions[[#This Row],[Company]],"-",space_missions[[#This Row],[Rocket]])</f>
        <v>MHI-H-IIA 202</v>
      </c>
      <c r="M4010" s="1">
        <f>YEAR(space_missions[[#This Row],[Date]])</f>
        <v>2017</v>
      </c>
    </row>
    <row r="4011" spans="1:13" x14ac:dyDescent="0.3">
      <c r="A4011" s="1" t="s">
        <v>3782</v>
      </c>
      <c r="B4011" s="1" t="s">
        <v>749</v>
      </c>
      <c r="C4011" s="2">
        <v>43019</v>
      </c>
      <c r="D4011" s="3">
        <v>0.95347222222222228</v>
      </c>
      <c r="E4011" s="1" t="s">
        <v>4338</v>
      </c>
      <c r="F4011" s="1" t="s">
        <v>4524</v>
      </c>
      <c r="G4011" s="1" t="s">
        <v>13</v>
      </c>
      <c r="H4011" s="1" t="s">
        <v>4271</v>
      </c>
      <c r="I4011" s="1" t="s">
        <v>15</v>
      </c>
      <c r="J4011" s="1">
        <f>FIND(", ",space_missions[[#This Row],[Location]])</f>
        <v>7</v>
      </c>
      <c r="K4011" s="1" t="str">
        <f t="shared" si="62"/>
        <v xml:space="preserve"> USA</v>
      </c>
      <c r="L4011" s="1" t="str">
        <f>_xlfn.CONCAT(space_missions[[#This Row],[Company]],"-",space_missions[[#This Row],[Rocket]])</f>
        <v>SpaceX-Falcon 9 Block 3</v>
      </c>
      <c r="M4011" s="1">
        <f>YEAR(space_missions[[#This Row],[Date]])</f>
        <v>2017</v>
      </c>
    </row>
    <row r="4012" spans="1:13" x14ac:dyDescent="0.3">
      <c r="A4012" s="1" t="s">
        <v>3469</v>
      </c>
      <c r="B4012" s="1" t="s">
        <v>661</v>
      </c>
      <c r="C4012" s="2">
        <v>43021</v>
      </c>
      <c r="D4012" s="3">
        <v>0.39374999999999999</v>
      </c>
      <c r="E4012" s="1" t="s">
        <v>3470</v>
      </c>
      <c r="F4012" s="1" t="s">
        <v>4525</v>
      </c>
      <c r="G4012" s="1" t="s">
        <v>13</v>
      </c>
      <c r="H4012" s="1" t="s">
        <v>3472</v>
      </c>
      <c r="I4012" s="1" t="s">
        <v>15</v>
      </c>
      <c r="J4012" s="1">
        <f>FIND(", ",space_missions[[#This Row],[Location]])</f>
        <v>11</v>
      </c>
      <c r="K4012" s="1" t="str">
        <f t="shared" si="62"/>
        <v xml:space="preserve"> Russia</v>
      </c>
      <c r="L4012" s="1" t="str">
        <f>_xlfn.CONCAT(space_missions[[#This Row],[Company]],"-",space_missions[[#This Row],[Rocket]])</f>
        <v>Eurockot-Rokot/Briz KM</v>
      </c>
      <c r="M4012" s="1">
        <f>YEAR(space_missions[[#This Row],[Date]])</f>
        <v>2017</v>
      </c>
    </row>
    <row r="4013" spans="1:13" x14ac:dyDescent="0.3">
      <c r="A4013" s="1" t="s">
        <v>1024</v>
      </c>
      <c r="B4013" s="1" t="s">
        <v>361</v>
      </c>
      <c r="C4013" s="2">
        <v>43022</v>
      </c>
      <c r="D4013" s="3">
        <v>0.36527777777777776</v>
      </c>
      <c r="E4013" s="1" t="s">
        <v>3720</v>
      </c>
      <c r="F4013" s="1" t="s">
        <v>4526</v>
      </c>
      <c r="G4013" s="1" t="s">
        <v>2227</v>
      </c>
      <c r="H4013" s="1" t="s">
        <v>3722</v>
      </c>
      <c r="I4013" s="1" t="s">
        <v>15</v>
      </c>
      <c r="J4013" s="1">
        <f>FIND(", ",space_missions[[#This Row],[Location]])</f>
        <v>10</v>
      </c>
      <c r="K4013" s="1" t="str">
        <f t="shared" si="62"/>
        <v xml:space="preserve"> Kazakhstan</v>
      </c>
      <c r="L4013" s="1" t="str">
        <f>_xlfn.CONCAT(space_missions[[#This Row],[Company]],"-",space_missions[[#This Row],[Rocket]])</f>
        <v>Roscosmos-Soyuz 2.1a</v>
      </c>
      <c r="M4013" s="1">
        <f>YEAR(space_missions[[#This Row],[Date]])</f>
        <v>2017</v>
      </c>
    </row>
    <row r="4014" spans="1:13" x14ac:dyDescent="0.3">
      <c r="A4014" s="1" t="s">
        <v>3831</v>
      </c>
      <c r="B4014" s="1" t="s">
        <v>521</v>
      </c>
      <c r="C4014" s="2">
        <v>43023</v>
      </c>
      <c r="D4014" s="3">
        <v>0.31111111111111112</v>
      </c>
      <c r="E4014" s="1" t="s">
        <v>3880</v>
      </c>
      <c r="F4014" s="1" t="s">
        <v>4527</v>
      </c>
      <c r="G4014" s="1" t="s">
        <v>2227</v>
      </c>
      <c r="H4014" s="1" t="s">
        <v>3882</v>
      </c>
      <c r="I4014" s="1" t="s">
        <v>15</v>
      </c>
      <c r="J4014" s="1">
        <f>FIND(", ",space_missions[[#This Row],[Location]])</f>
        <v>7</v>
      </c>
      <c r="K4014" s="1" t="str">
        <f t="shared" si="62"/>
        <v xml:space="preserve"> USA</v>
      </c>
      <c r="L4014" s="1" t="str">
        <f>_xlfn.CONCAT(space_missions[[#This Row],[Company]],"-",space_missions[[#This Row],[Rocket]])</f>
        <v>ULA-Atlas V 421</v>
      </c>
      <c r="M4014" s="1">
        <f>YEAR(space_missions[[#This Row],[Date]])</f>
        <v>2017</v>
      </c>
    </row>
    <row r="4015" spans="1:13" x14ac:dyDescent="0.3">
      <c r="A4015" s="1" t="s">
        <v>3782</v>
      </c>
      <c r="B4015" s="1" t="s">
        <v>749</v>
      </c>
      <c r="C4015" s="2">
        <v>43038</v>
      </c>
      <c r="D4015" s="3">
        <v>0.81527777777777777</v>
      </c>
      <c r="E4015" s="1" t="s">
        <v>4506</v>
      </c>
      <c r="F4015" s="1" t="s">
        <v>4528</v>
      </c>
      <c r="G4015" s="1" t="s">
        <v>13</v>
      </c>
      <c r="H4015" s="1" t="s">
        <v>4271</v>
      </c>
      <c r="I4015" s="1" t="s">
        <v>15</v>
      </c>
      <c r="J4015" s="1">
        <f>FIND(", ",space_missions[[#This Row],[Location]])</f>
        <v>7</v>
      </c>
      <c r="K4015" s="1" t="str">
        <f t="shared" si="62"/>
        <v xml:space="preserve"> USA</v>
      </c>
      <c r="L4015" s="1" t="str">
        <f>_xlfn.CONCAT(space_missions[[#This Row],[Company]],"-",space_missions[[#This Row],[Rocket]])</f>
        <v>SpaceX-Falcon 9 Block 4</v>
      </c>
      <c r="M4015" s="1">
        <f>YEAR(space_missions[[#This Row],[Date]])</f>
        <v>2017</v>
      </c>
    </row>
    <row r="4016" spans="1:13" x14ac:dyDescent="0.3">
      <c r="A4016" s="1" t="s">
        <v>2740</v>
      </c>
      <c r="B4016" s="1" t="s">
        <v>3027</v>
      </c>
      <c r="C4016" s="2">
        <v>43039</v>
      </c>
      <c r="D4016" s="3">
        <v>0.90069444444444446</v>
      </c>
      <c r="E4016" s="1" t="s">
        <v>3028</v>
      </c>
      <c r="F4016" s="1" t="s">
        <v>4529</v>
      </c>
      <c r="G4016" s="1" t="s">
        <v>2227</v>
      </c>
      <c r="H4016" s="1" t="s">
        <v>3030</v>
      </c>
      <c r="I4016" s="1" t="s">
        <v>15</v>
      </c>
      <c r="J4016" s="1">
        <f>FIND(", ",space_missions[[#This Row],[Location]])</f>
        <v>9</v>
      </c>
      <c r="K4016" s="1" t="str">
        <f t="shared" si="62"/>
        <v xml:space="preserve"> USA</v>
      </c>
      <c r="L4016" s="1" t="str">
        <f>_xlfn.CONCAT(space_missions[[#This Row],[Company]],"-",space_missions[[#This Row],[Rocket]])</f>
        <v>Northrop-Minotaur C (Taurus)</v>
      </c>
      <c r="M4016" s="1">
        <f>YEAR(space_missions[[#This Row],[Date]])</f>
        <v>2017</v>
      </c>
    </row>
    <row r="4017" spans="1:13" x14ac:dyDescent="0.3">
      <c r="A4017" s="1" t="s">
        <v>973</v>
      </c>
      <c r="B4017" s="1" t="s">
        <v>2769</v>
      </c>
      <c r="C4017" s="2">
        <v>43044</v>
      </c>
      <c r="D4017" s="3">
        <v>0.48958333333333331</v>
      </c>
      <c r="E4017" s="1" t="s">
        <v>4530</v>
      </c>
      <c r="F4017" s="1" t="s">
        <v>4531</v>
      </c>
      <c r="G4017" s="1" t="s">
        <v>2227</v>
      </c>
      <c r="H4017" s="1" t="s">
        <v>14</v>
      </c>
      <c r="I4017" s="1" t="s">
        <v>15</v>
      </c>
      <c r="J4017" s="1">
        <f>FIND(", ",space_missions[[#This Row],[Location]])</f>
        <v>5</v>
      </c>
      <c r="K4017" s="1" t="str">
        <f t="shared" si="62"/>
        <v xml:space="preserve"> China</v>
      </c>
      <c r="L4017" s="1" t="str">
        <f>_xlfn.CONCAT(space_missions[[#This Row],[Company]],"-",space_missions[[#This Row],[Rocket]])</f>
        <v>CASC-Long March 3B/YZ-1</v>
      </c>
      <c r="M4017" s="1">
        <f>YEAR(space_missions[[#This Row],[Date]])</f>
        <v>2017</v>
      </c>
    </row>
    <row r="4018" spans="1:13" x14ac:dyDescent="0.3">
      <c r="A4018" s="1" t="s">
        <v>2338</v>
      </c>
      <c r="B4018" s="1" t="s">
        <v>2044</v>
      </c>
      <c r="C4018" s="2">
        <v>43047</v>
      </c>
      <c r="D4018" s="3">
        <v>7.0833333333333331E-2</v>
      </c>
      <c r="E4018" s="1" t="s">
        <v>4118</v>
      </c>
      <c r="F4018" s="1" t="s">
        <v>4532</v>
      </c>
      <c r="G4018" s="1" t="s">
        <v>2227</v>
      </c>
      <c r="H4018" s="1" t="s">
        <v>4120</v>
      </c>
      <c r="I4018" s="1" t="s">
        <v>15</v>
      </c>
      <c r="J4018" s="1">
        <f>FIND(", ",space_missions[[#This Row],[Location]])</f>
        <v>12</v>
      </c>
      <c r="K4018" s="1" t="str">
        <f t="shared" si="62"/>
        <v xml:space="preserve"> France</v>
      </c>
      <c r="L4018" s="1" t="str">
        <f>_xlfn.CONCAT(space_missions[[#This Row],[Company]],"-",space_missions[[#This Row],[Rocket]])</f>
        <v>Arianespace-Vega</v>
      </c>
      <c r="M4018" s="1">
        <f>YEAR(space_missions[[#This Row],[Date]])</f>
        <v>2017</v>
      </c>
    </row>
    <row r="4019" spans="1:13" x14ac:dyDescent="0.3">
      <c r="A4019" s="1" t="s">
        <v>2740</v>
      </c>
      <c r="B4019" s="1" t="s">
        <v>3135</v>
      </c>
      <c r="C4019" s="2">
        <v>43051</v>
      </c>
      <c r="D4019" s="3">
        <v>0.5131944444444444</v>
      </c>
      <c r="E4019" s="1" t="s">
        <v>4416</v>
      </c>
      <c r="F4019" s="1" t="s">
        <v>4533</v>
      </c>
      <c r="G4019" s="1" t="s">
        <v>13</v>
      </c>
      <c r="H4019" s="1" t="s">
        <v>4418</v>
      </c>
      <c r="I4019" s="1" t="s">
        <v>15</v>
      </c>
      <c r="J4019" s="1">
        <f>FIND(", ",space_missions[[#This Row],[Location]])</f>
        <v>6</v>
      </c>
      <c r="K4019" s="1" t="str">
        <f t="shared" si="62"/>
        <v xml:space="preserve"> USA</v>
      </c>
      <c r="L4019" s="1" t="str">
        <f>_xlfn.CONCAT(space_missions[[#This Row],[Company]],"-",space_missions[[#This Row],[Rocket]])</f>
        <v>Northrop-Antares 230</v>
      </c>
      <c r="M4019" s="1">
        <f>YEAR(space_missions[[#This Row],[Date]])</f>
        <v>2017</v>
      </c>
    </row>
    <row r="4020" spans="1:13" x14ac:dyDescent="0.3">
      <c r="A4020" s="1" t="s">
        <v>973</v>
      </c>
      <c r="B4020" s="1" t="s">
        <v>3948</v>
      </c>
      <c r="C4020" s="2">
        <v>43053</v>
      </c>
      <c r="D4020" s="3">
        <v>0.77430555555555558</v>
      </c>
      <c r="E4020" s="1" t="s">
        <v>3794</v>
      </c>
      <c r="F4020" s="1" t="s">
        <v>4534</v>
      </c>
      <c r="G4020" s="1" t="s">
        <v>2227</v>
      </c>
      <c r="H4020" s="1" t="s">
        <v>3404</v>
      </c>
      <c r="I4020" s="1" t="s">
        <v>15</v>
      </c>
      <c r="J4020" s="1">
        <f>FIND(", ",space_missions[[#This Row],[Location]])</f>
        <v>5</v>
      </c>
      <c r="K4020" s="1" t="str">
        <f t="shared" si="62"/>
        <v xml:space="preserve"> China</v>
      </c>
      <c r="L4020" s="1" t="str">
        <f>_xlfn.CONCAT(space_missions[[#This Row],[Company]],"-",space_missions[[#This Row],[Rocket]])</f>
        <v>CASC-Long March 4C</v>
      </c>
      <c r="M4020" s="1">
        <f>YEAR(space_missions[[#This Row],[Date]])</f>
        <v>2017</v>
      </c>
    </row>
    <row r="4021" spans="1:13" x14ac:dyDescent="0.3">
      <c r="A4021" s="1" t="s">
        <v>3831</v>
      </c>
      <c r="B4021" s="1" t="s">
        <v>261</v>
      </c>
      <c r="C4021" s="2">
        <v>43057</v>
      </c>
      <c r="D4021" s="3">
        <v>0.40763888888888888</v>
      </c>
      <c r="E4021" s="1" t="s">
        <v>3235</v>
      </c>
      <c r="F4021" s="1" t="s">
        <v>4535</v>
      </c>
      <c r="G4021" s="1" t="s">
        <v>13</v>
      </c>
      <c r="H4021" s="1" t="s">
        <v>14</v>
      </c>
      <c r="I4021" s="1" t="s">
        <v>15</v>
      </c>
      <c r="J4021" s="1">
        <f>FIND(", ",space_missions[[#This Row],[Location]])</f>
        <v>7</v>
      </c>
      <c r="K4021" s="1" t="str">
        <f t="shared" si="62"/>
        <v xml:space="preserve"> USA</v>
      </c>
      <c r="L4021" s="1" t="str">
        <f>_xlfn.CONCAT(space_missions[[#This Row],[Company]],"-",space_missions[[#This Row],[Rocket]])</f>
        <v>ULA-Delta II 7920-10C</v>
      </c>
      <c r="M4021" s="1">
        <f>YEAR(space_missions[[#This Row],[Date]])</f>
        <v>2017</v>
      </c>
    </row>
    <row r="4022" spans="1:13" x14ac:dyDescent="0.3">
      <c r="A4022" s="1" t="s">
        <v>973</v>
      </c>
      <c r="B4022" s="1" t="s">
        <v>4312</v>
      </c>
      <c r="C4022" s="2">
        <v>43060</v>
      </c>
      <c r="D4022" s="3">
        <v>0.2013888888888889</v>
      </c>
      <c r="E4022" s="1" t="s">
        <v>4313</v>
      </c>
      <c r="F4022" s="1" t="s">
        <v>4536</v>
      </c>
      <c r="G4022" s="1" t="s">
        <v>2227</v>
      </c>
      <c r="H4022" s="1" t="s">
        <v>4314</v>
      </c>
      <c r="I4022" s="1" t="s">
        <v>15</v>
      </c>
      <c r="J4022" s="1">
        <f>FIND(", ",space_missions[[#This Row],[Location]])</f>
        <v>6</v>
      </c>
      <c r="K4022" s="1" t="str">
        <f t="shared" si="62"/>
        <v xml:space="preserve"> China</v>
      </c>
      <c r="L4022" s="1" t="str">
        <f>_xlfn.CONCAT(space_missions[[#This Row],[Company]],"-",space_missions[[#This Row],[Rocket]])</f>
        <v>CASC-Long March 6</v>
      </c>
      <c r="M4022" s="1">
        <f>YEAR(space_missions[[#This Row],[Date]])</f>
        <v>2017</v>
      </c>
    </row>
    <row r="4023" spans="1:13" x14ac:dyDescent="0.3">
      <c r="A4023" s="1" t="s">
        <v>973</v>
      </c>
      <c r="B4023" s="1" t="s">
        <v>2317</v>
      </c>
      <c r="C4023" s="2">
        <v>43063</v>
      </c>
      <c r="D4023" s="3">
        <v>0.75694444444444442</v>
      </c>
      <c r="E4023" s="1" t="s">
        <v>2225</v>
      </c>
      <c r="F4023" s="1" t="s">
        <v>4537</v>
      </c>
      <c r="G4023" s="1" t="s">
        <v>2227</v>
      </c>
      <c r="H4023" s="1" t="s">
        <v>2228</v>
      </c>
      <c r="I4023" s="1" t="s">
        <v>15</v>
      </c>
      <c r="J4023" s="1">
        <f>FIND(", ",space_missions[[#This Row],[Location]])</f>
        <v>5</v>
      </c>
      <c r="K4023" s="1" t="str">
        <f t="shared" si="62"/>
        <v xml:space="preserve"> China</v>
      </c>
      <c r="L4023" s="1" t="str">
        <f>_xlfn.CONCAT(space_missions[[#This Row],[Company]],"-",space_missions[[#This Row],[Rocket]])</f>
        <v>CASC-Long March 2C</v>
      </c>
      <c r="M4023" s="1">
        <f>YEAR(space_missions[[#This Row],[Date]])</f>
        <v>2017</v>
      </c>
    </row>
    <row r="4024" spans="1:13" x14ac:dyDescent="0.3">
      <c r="A4024" s="1" t="s">
        <v>1024</v>
      </c>
      <c r="B4024" s="1" t="s">
        <v>4372</v>
      </c>
      <c r="C4024" s="2">
        <v>43067</v>
      </c>
      <c r="D4024" s="3">
        <v>0.23680555555555555</v>
      </c>
      <c r="E4024" s="1" t="s">
        <v>4480</v>
      </c>
      <c r="F4024" s="1" t="s">
        <v>4538</v>
      </c>
      <c r="G4024" s="1" t="s">
        <v>2227</v>
      </c>
      <c r="H4024" s="1" t="s">
        <v>2995</v>
      </c>
      <c r="I4024" s="1" t="s">
        <v>21</v>
      </c>
      <c r="J4024" s="1">
        <f>FIND(", ",space_missions[[#This Row],[Location]])</f>
        <v>8</v>
      </c>
      <c r="K4024" s="1" t="str">
        <f t="shared" si="62"/>
        <v xml:space="preserve"> Russia</v>
      </c>
      <c r="L4024" s="1" t="str">
        <f>_xlfn.CONCAT(space_missions[[#This Row],[Company]],"-",space_missions[[#This Row],[Rocket]])</f>
        <v>Roscosmos-Soyuz 2.1b/Fregat-M</v>
      </c>
      <c r="M4024" s="1">
        <f>YEAR(space_missions[[#This Row],[Date]])</f>
        <v>2017</v>
      </c>
    </row>
    <row r="4025" spans="1:13" x14ac:dyDescent="0.3">
      <c r="A4025" s="1" t="s">
        <v>2882</v>
      </c>
      <c r="B4025" s="1" t="s">
        <v>980</v>
      </c>
      <c r="C4025" s="2">
        <v>43071</v>
      </c>
      <c r="D4025" s="3">
        <v>0.4465277777777778</v>
      </c>
      <c r="E4025" s="1" t="s">
        <v>4360</v>
      </c>
      <c r="F4025" s="1" t="s">
        <v>4539</v>
      </c>
      <c r="G4025" s="1" t="s">
        <v>2227</v>
      </c>
      <c r="H4025" s="1" t="s">
        <v>3138</v>
      </c>
      <c r="I4025" s="1" t="s">
        <v>15</v>
      </c>
      <c r="J4025" s="1">
        <f>FIND(", ",space_missions[[#This Row],[Location]])</f>
        <v>10</v>
      </c>
      <c r="K4025" s="1" t="str">
        <f t="shared" si="62"/>
        <v xml:space="preserve"> Russia</v>
      </c>
      <c r="L4025" s="1" t="str">
        <f>_xlfn.CONCAT(space_missions[[#This Row],[Company]],"-",space_missions[[#This Row],[Rocket]])</f>
        <v>VKS RF-Soyuz 2.1b</v>
      </c>
      <c r="M4025" s="1">
        <f>YEAR(space_missions[[#This Row],[Date]])</f>
        <v>2017</v>
      </c>
    </row>
    <row r="4026" spans="1:13" x14ac:dyDescent="0.3">
      <c r="A4026" s="1" t="s">
        <v>973</v>
      </c>
      <c r="B4026" s="1" t="s">
        <v>3675</v>
      </c>
      <c r="C4026" s="2">
        <v>43072</v>
      </c>
      <c r="D4026" s="3">
        <v>0.17430555555555555</v>
      </c>
      <c r="E4026" s="1" t="s">
        <v>2910</v>
      </c>
      <c r="F4026" s="1" t="s">
        <v>4540</v>
      </c>
      <c r="G4026" s="1" t="s">
        <v>2227</v>
      </c>
      <c r="H4026" s="1" t="s">
        <v>2912</v>
      </c>
      <c r="I4026" s="1" t="s">
        <v>15</v>
      </c>
      <c r="J4026" s="1">
        <f>FIND(", ",space_missions[[#This Row],[Location]])</f>
        <v>18</v>
      </c>
      <c r="K4026" s="1" t="str">
        <f t="shared" si="62"/>
        <v xml:space="preserve"> China</v>
      </c>
      <c r="L4026" s="1" t="str">
        <f>_xlfn.CONCAT(space_missions[[#This Row],[Company]],"-",space_missions[[#This Row],[Rocket]])</f>
        <v>CASC-Long March 2D</v>
      </c>
      <c r="M4026" s="1">
        <f>YEAR(space_missions[[#This Row],[Date]])</f>
        <v>2017</v>
      </c>
    </row>
    <row r="4027" spans="1:13" x14ac:dyDescent="0.3">
      <c r="A4027" s="1" t="s">
        <v>973</v>
      </c>
      <c r="B4027" s="1" t="s">
        <v>2769</v>
      </c>
      <c r="C4027" s="2">
        <v>43079</v>
      </c>
      <c r="D4027" s="3">
        <v>0.69513888888888886</v>
      </c>
      <c r="E4027" s="1" t="s">
        <v>3855</v>
      </c>
      <c r="F4027" s="1" t="s">
        <v>4541</v>
      </c>
      <c r="G4027" s="1" t="s">
        <v>2227</v>
      </c>
      <c r="H4027" s="1" t="s">
        <v>3857</v>
      </c>
      <c r="I4027" s="1" t="s">
        <v>15</v>
      </c>
      <c r="J4027" s="1">
        <f>FIND(", ",space_missions[[#This Row],[Location]])</f>
        <v>5</v>
      </c>
      <c r="K4027" s="1" t="str">
        <f t="shared" si="62"/>
        <v xml:space="preserve"> China</v>
      </c>
      <c r="L4027" s="1" t="str">
        <f>_xlfn.CONCAT(space_missions[[#This Row],[Company]],"-",space_missions[[#This Row],[Rocket]])</f>
        <v>CASC-Long March 3B/E</v>
      </c>
      <c r="M4027" s="1">
        <f>YEAR(space_missions[[#This Row],[Date]])</f>
        <v>2017</v>
      </c>
    </row>
    <row r="4028" spans="1:13" x14ac:dyDescent="0.3">
      <c r="A4028" s="1" t="s">
        <v>2338</v>
      </c>
      <c r="B4028" s="1" t="s">
        <v>3179</v>
      </c>
      <c r="C4028" s="2">
        <v>43081</v>
      </c>
      <c r="D4028" s="3">
        <v>0.77500000000000002</v>
      </c>
      <c r="E4028" s="1" t="s">
        <v>3899</v>
      </c>
      <c r="F4028" s="1" t="s">
        <v>4542</v>
      </c>
      <c r="G4028" s="1" t="s">
        <v>13</v>
      </c>
      <c r="H4028" s="1" t="s">
        <v>14</v>
      </c>
      <c r="I4028" s="1" t="s">
        <v>15</v>
      </c>
      <c r="J4028" s="1">
        <f>FIND(", ",space_missions[[#This Row],[Location]])</f>
        <v>6</v>
      </c>
      <c r="K4028" s="1" t="str">
        <f t="shared" si="62"/>
        <v xml:space="preserve"> France</v>
      </c>
      <c r="L4028" s="1" t="str">
        <f>_xlfn.CONCAT(space_missions[[#This Row],[Company]],"-",space_missions[[#This Row],[Rocket]])</f>
        <v>Arianespace-Ariane 5 ES</v>
      </c>
      <c r="M4028" s="1">
        <f>YEAR(space_missions[[#This Row],[Date]])</f>
        <v>2017</v>
      </c>
    </row>
    <row r="4029" spans="1:13" x14ac:dyDescent="0.3">
      <c r="A4029" s="1" t="s">
        <v>3782</v>
      </c>
      <c r="B4029" s="1" t="s">
        <v>464</v>
      </c>
      <c r="C4029" s="2">
        <v>43084</v>
      </c>
      <c r="D4029" s="3">
        <v>0.65</v>
      </c>
      <c r="E4029" s="1" t="s">
        <v>4338</v>
      </c>
      <c r="F4029" s="1" t="s">
        <v>4543</v>
      </c>
      <c r="G4029" s="1" t="s">
        <v>13</v>
      </c>
      <c r="H4029" s="1" t="s">
        <v>4271</v>
      </c>
      <c r="I4029" s="1" t="s">
        <v>15</v>
      </c>
      <c r="J4029" s="1">
        <f>FIND(", ",space_missions[[#This Row],[Location]])</f>
        <v>7</v>
      </c>
      <c r="K4029" s="1" t="str">
        <f t="shared" si="62"/>
        <v xml:space="preserve"> USA</v>
      </c>
      <c r="L4029" s="1" t="str">
        <f>_xlfn.CONCAT(space_missions[[#This Row],[Company]],"-",space_missions[[#This Row],[Rocket]])</f>
        <v>SpaceX-Falcon 9 Block 3</v>
      </c>
      <c r="M4029" s="1">
        <f>YEAR(space_missions[[#This Row],[Date]])</f>
        <v>2017</v>
      </c>
    </row>
    <row r="4030" spans="1:13" x14ac:dyDescent="0.3">
      <c r="A4030" s="1" t="s">
        <v>1024</v>
      </c>
      <c r="B4030" s="1" t="s">
        <v>10</v>
      </c>
      <c r="C4030" s="2">
        <v>43086</v>
      </c>
      <c r="D4030" s="3">
        <v>0.30625000000000002</v>
      </c>
      <c r="E4030" s="1" t="s">
        <v>4019</v>
      </c>
      <c r="F4030" s="1" t="s">
        <v>4544</v>
      </c>
      <c r="G4030" s="1" t="s">
        <v>13</v>
      </c>
      <c r="H4030" s="1" t="s">
        <v>14</v>
      </c>
      <c r="I4030" s="1" t="s">
        <v>15</v>
      </c>
      <c r="J4030" s="1">
        <f>FIND(", ",space_missions[[#This Row],[Location]])</f>
        <v>9</v>
      </c>
      <c r="K4030" s="1" t="str">
        <f t="shared" si="62"/>
        <v xml:space="preserve"> Kazakhstan</v>
      </c>
      <c r="L4030" s="1" t="str">
        <f>_xlfn.CONCAT(space_missions[[#This Row],[Company]],"-",space_missions[[#This Row],[Rocket]])</f>
        <v>Roscosmos-Soyuz FG</v>
      </c>
      <c r="M4030" s="1">
        <f>YEAR(space_missions[[#This Row],[Date]])</f>
        <v>2017</v>
      </c>
    </row>
    <row r="4031" spans="1:13" x14ac:dyDescent="0.3">
      <c r="A4031" s="1" t="s">
        <v>4295</v>
      </c>
      <c r="B4031" s="1" t="s">
        <v>4296</v>
      </c>
      <c r="C4031" s="2">
        <v>43086</v>
      </c>
      <c r="D4031" s="3"/>
      <c r="E4031" s="1" t="s">
        <v>4297</v>
      </c>
      <c r="F4031" s="1" t="s">
        <v>4545</v>
      </c>
      <c r="G4031" s="1" t="s">
        <v>2227</v>
      </c>
      <c r="H4031" s="1" t="s">
        <v>14</v>
      </c>
      <c r="I4031" s="1" t="s">
        <v>15</v>
      </c>
      <c r="J4031" s="1">
        <f>FIND(", ",space_missions[[#This Row],[Location]])</f>
        <v>24</v>
      </c>
      <c r="K4031" s="1" t="str">
        <f t="shared" si="62"/>
        <v xml:space="preserve"> USA</v>
      </c>
      <c r="L4031" s="1" t="str">
        <f>_xlfn.CONCAT(space_missions[[#This Row],[Company]],"-",space_missions[[#This Row],[Rocket]])</f>
        <v>Blue Origin-New Shepard</v>
      </c>
      <c r="M4031" s="1">
        <f>YEAR(space_missions[[#This Row],[Date]])</f>
        <v>2017</v>
      </c>
    </row>
    <row r="4032" spans="1:13" x14ac:dyDescent="0.3">
      <c r="A4032" s="1" t="s">
        <v>1620</v>
      </c>
      <c r="B4032" s="1" t="s">
        <v>1621</v>
      </c>
      <c r="C4032" s="2">
        <v>43092</v>
      </c>
      <c r="D4032" s="3">
        <v>5.9722222222222225E-2</v>
      </c>
      <c r="E4032" s="1" t="s">
        <v>3542</v>
      </c>
      <c r="F4032" s="1" t="s">
        <v>4546</v>
      </c>
      <c r="G4032" s="1" t="s">
        <v>2227</v>
      </c>
      <c r="H4032" s="1" t="s">
        <v>3544</v>
      </c>
      <c r="I4032" s="1" t="s">
        <v>15</v>
      </c>
      <c r="J4032" s="1">
        <f>FIND(", ",space_missions[[#This Row],[Location]])</f>
        <v>6</v>
      </c>
      <c r="K4032" s="1" t="str">
        <f t="shared" si="62"/>
        <v xml:space="preserve"> Japan</v>
      </c>
      <c r="L4032" s="1" t="str">
        <f>_xlfn.CONCAT(space_missions[[#This Row],[Company]],"-",space_missions[[#This Row],[Rocket]])</f>
        <v>MHI-H-IIA 202</v>
      </c>
      <c r="M4032" s="1">
        <f>YEAR(space_missions[[#This Row],[Date]])</f>
        <v>2017</v>
      </c>
    </row>
    <row r="4033" spans="1:13" x14ac:dyDescent="0.3">
      <c r="A4033" s="1" t="s">
        <v>3782</v>
      </c>
      <c r="B4033" s="1" t="s">
        <v>388</v>
      </c>
      <c r="C4033" s="2">
        <v>43092</v>
      </c>
      <c r="D4033" s="3">
        <v>6.0416666666666667E-2</v>
      </c>
      <c r="E4033" s="1" t="s">
        <v>4338</v>
      </c>
      <c r="F4033" s="1" t="s">
        <v>4547</v>
      </c>
      <c r="G4033" s="1" t="s">
        <v>13</v>
      </c>
      <c r="H4033" s="1" t="s">
        <v>4271</v>
      </c>
      <c r="I4033" s="1" t="s">
        <v>15</v>
      </c>
      <c r="J4033" s="1">
        <f>FIND(", ",space_missions[[#This Row],[Location]])</f>
        <v>7</v>
      </c>
      <c r="K4033" s="1" t="str">
        <f t="shared" si="62"/>
        <v xml:space="preserve"> USA</v>
      </c>
      <c r="L4033" s="1" t="str">
        <f>_xlfn.CONCAT(space_missions[[#This Row],[Company]],"-",space_missions[[#This Row],[Rocket]])</f>
        <v>SpaceX-Falcon 9 Block 3</v>
      </c>
      <c r="M4033" s="1">
        <f>YEAR(space_missions[[#This Row],[Date]])</f>
        <v>2017</v>
      </c>
    </row>
    <row r="4034" spans="1:13" x14ac:dyDescent="0.3">
      <c r="A4034" s="1" t="s">
        <v>973</v>
      </c>
      <c r="B4034" s="1" t="s">
        <v>3675</v>
      </c>
      <c r="C4034" s="2">
        <v>43092</v>
      </c>
      <c r="D4034" s="3">
        <v>0.1763888888888889</v>
      </c>
      <c r="E4034" s="1" t="s">
        <v>2910</v>
      </c>
      <c r="F4034" s="1" t="s">
        <v>4548</v>
      </c>
      <c r="G4034" s="1" t="s">
        <v>2227</v>
      </c>
      <c r="H4034" s="1" t="s">
        <v>2912</v>
      </c>
      <c r="I4034" s="1" t="s">
        <v>15</v>
      </c>
      <c r="J4034" s="1">
        <f>FIND(", ",space_missions[[#This Row],[Location]])</f>
        <v>18</v>
      </c>
      <c r="K4034" s="1" t="str">
        <f t="shared" ref="K4034:K4097" si="63">RIGHT(B4034,LEN(B4034)-FIND("*",SUBSTITUTE(B4034,", ","*",LEN(B4034)-LEN(SUBSTITUTE(B4034,", ","*")))))</f>
        <v xml:space="preserve"> China</v>
      </c>
      <c r="L4034" s="1" t="str">
        <f>_xlfn.CONCAT(space_missions[[#This Row],[Company]],"-",space_missions[[#This Row],[Rocket]])</f>
        <v>CASC-Long March 2D</v>
      </c>
      <c r="M4034" s="1">
        <f>YEAR(space_missions[[#This Row],[Date]])</f>
        <v>2017</v>
      </c>
    </row>
    <row r="4035" spans="1:13" x14ac:dyDescent="0.3">
      <c r="A4035" s="1" t="s">
        <v>973</v>
      </c>
      <c r="B4035" s="1" t="s">
        <v>2317</v>
      </c>
      <c r="C4035" s="2">
        <v>43094</v>
      </c>
      <c r="D4035" s="3">
        <v>0.82222222222222219</v>
      </c>
      <c r="E4035" s="1" t="s">
        <v>2225</v>
      </c>
      <c r="F4035" s="1" t="s">
        <v>4549</v>
      </c>
      <c r="G4035" s="1" t="s">
        <v>2227</v>
      </c>
      <c r="H4035" s="1" t="s">
        <v>2228</v>
      </c>
      <c r="I4035" s="1" t="s">
        <v>15</v>
      </c>
      <c r="J4035" s="1">
        <f>FIND(", ",space_missions[[#This Row],[Location]])</f>
        <v>5</v>
      </c>
      <c r="K4035" s="1" t="str">
        <f t="shared" si="63"/>
        <v xml:space="preserve"> China</v>
      </c>
      <c r="L4035" s="1" t="str">
        <f>_xlfn.CONCAT(space_missions[[#This Row],[Company]],"-",space_missions[[#This Row],[Rocket]])</f>
        <v>CASC-Long March 2C</v>
      </c>
      <c r="M4035" s="1">
        <f>YEAR(space_missions[[#This Row],[Date]])</f>
        <v>2017</v>
      </c>
    </row>
    <row r="4036" spans="1:13" x14ac:dyDescent="0.3">
      <c r="A4036" s="1" t="s">
        <v>3913</v>
      </c>
      <c r="B4036" s="1" t="s">
        <v>2404</v>
      </c>
      <c r="C4036" s="2">
        <v>43095</v>
      </c>
      <c r="D4036" s="3">
        <v>0.79166666666666663</v>
      </c>
      <c r="E4036" s="1" t="s">
        <v>4062</v>
      </c>
      <c r="F4036" s="1" t="s">
        <v>4550</v>
      </c>
      <c r="G4036" s="1" t="s">
        <v>13</v>
      </c>
      <c r="H4036" s="1" t="s">
        <v>14</v>
      </c>
      <c r="I4036" s="1" t="s">
        <v>15</v>
      </c>
      <c r="J4036" s="1">
        <f>FIND(", ",space_missions[[#This Row],[Location]])</f>
        <v>10</v>
      </c>
      <c r="K4036" s="1" t="str">
        <f t="shared" si="63"/>
        <v xml:space="preserve"> Kazakhstan</v>
      </c>
      <c r="L4036" s="1" t="str">
        <f>_xlfn.CONCAT(space_missions[[#This Row],[Company]],"-",space_missions[[#This Row],[Rocket]])</f>
        <v>Land Launch-Zenit-3 SLBF</v>
      </c>
      <c r="M4036" s="1">
        <f>YEAR(space_missions[[#This Row],[Date]])</f>
        <v>2017</v>
      </c>
    </row>
    <row r="4037" spans="1:13" x14ac:dyDescent="0.3">
      <c r="A4037" s="1" t="s">
        <v>3782</v>
      </c>
      <c r="B4037" s="1" t="s">
        <v>464</v>
      </c>
      <c r="C4037" s="2">
        <v>43108</v>
      </c>
      <c r="D4037" s="3">
        <v>4.1666666666666664E-2</v>
      </c>
      <c r="E4037" s="1" t="s">
        <v>4506</v>
      </c>
      <c r="F4037" s="1" t="s">
        <v>4551</v>
      </c>
      <c r="G4037" s="1" t="s">
        <v>13</v>
      </c>
      <c r="H4037" s="1" t="s">
        <v>4271</v>
      </c>
      <c r="I4037" s="1" t="s">
        <v>15</v>
      </c>
      <c r="J4037" s="1">
        <f>FIND(", ",space_missions[[#This Row],[Location]])</f>
        <v>7</v>
      </c>
      <c r="K4037" s="1" t="str">
        <f t="shared" si="63"/>
        <v xml:space="preserve"> USA</v>
      </c>
      <c r="L4037" s="1" t="str">
        <f>_xlfn.CONCAT(space_missions[[#This Row],[Company]],"-",space_missions[[#This Row],[Rocket]])</f>
        <v>SpaceX-Falcon 9 Block 4</v>
      </c>
      <c r="M4037" s="1">
        <f>YEAR(space_missions[[#This Row],[Date]])</f>
        <v>2018</v>
      </c>
    </row>
    <row r="4038" spans="1:13" x14ac:dyDescent="0.3">
      <c r="A4038" s="1" t="s">
        <v>973</v>
      </c>
      <c r="B4038" s="1" t="s">
        <v>3948</v>
      </c>
      <c r="C4038" s="2">
        <v>43109</v>
      </c>
      <c r="D4038" s="3">
        <v>0.14166666666666666</v>
      </c>
      <c r="E4038" s="1" t="s">
        <v>2910</v>
      </c>
      <c r="F4038" s="1" t="s">
        <v>4552</v>
      </c>
      <c r="G4038" s="1" t="s">
        <v>2227</v>
      </c>
      <c r="H4038" s="1" t="s">
        <v>2912</v>
      </c>
      <c r="I4038" s="1" t="s">
        <v>15</v>
      </c>
      <c r="J4038" s="1">
        <f>FIND(", ",space_missions[[#This Row],[Location]])</f>
        <v>5</v>
      </c>
      <c r="K4038" s="1" t="str">
        <f t="shared" si="63"/>
        <v xml:space="preserve"> China</v>
      </c>
      <c r="L4038" s="1" t="str">
        <f>_xlfn.CONCAT(space_missions[[#This Row],[Company]],"-",space_missions[[#This Row],[Rocket]])</f>
        <v>CASC-Long March 2D</v>
      </c>
      <c r="M4038" s="1">
        <f>YEAR(space_missions[[#This Row],[Date]])</f>
        <v>2018</v>
      </c>
    </row>
    <row r="4039" spans="1:13" x14ac:dyDescent="0.3">
      <c r="A4039" s="1" t="s">
        <v>973</v>
      </c>
      <c r="B4039" s="1" t="s">
        <v>2769</v>
      </c>
      <c r="C4039" s="2">
        <v>43111</v>
      </c>
      <c r="D4039" s="3">
        <v>0.97083333333333333</v>
      </c>
      <c r="E4039" s="1" t="s">
        <v>4530</v>
      </c>
      <c r="F4039" s="1" t="s">
        <v>4553</v>
      </c>
      <c r="G4039" s="1" t="s">
        <v>2227</v>
      </c>
      <c r="H4039" s="1" t="s">
        <v>14</v>
      </c>
      <c r="I4039" s="1" t="s">
        <v>15</v>
      </c>
      <c r="J4039" s="1">
        <f>FIND(", ",space_missions[[#This Row],[Location]])</f>
        <v>5</v>
      </c>
      <c r="K4039" s="1" t="str">
        <f t="shared" si="63"/>
        <v xml:space="preserve"> China</v>
      </c>
      <c r="L4039" s="1" t="str">
        <f>_xlfn.CONCAT(space_missions[[#This Row],[Company]],"-",space_missions[[#This Row],[Rocket]])</f>
        <v>CASC-Long March 3B/YZ-1</v>
      </c>
      <c r="M4039" s="1">
        <f>YEAR(space_missions[[#This Row],[Date]])</f>
        <v>2018</v>
      </c>
    </row>
    <row r="4040" spans="1:13" x14ac:dyDescent="0.3">
      <c r="A4040" s="1" t="s">
        <v>2025</v>
      </c>
      <c r="B4040" s="1" t="s">
        <v>2992</v>
      </c>
      <c r="C4040" s="2">
        <v>43112</v>
      </c>
      <c r="D4040" s="3">
        <v>0.16527777777777777</v>
      </c>
      <c r="E4040" s="1" t="s">
        <v>3945</v>
      </c>
      <c r="F4040" s="1" t="s">
        <v>4554</v>
      </c>
      <c r="G4040" s="1" t="s">
        <v>2227</v>
      </c>
      <c r="H4040" s="1" t="s">
        <v>3947</v>
      </c>
      <c r="I4040" s="1" t="s">
        <v>15</v>
      </c>
      <c r="J4040" s="1">
        <f>FIND(", ",space_missions[[#This Row],[Location]])</f>
        <v>17</v>
      </c>
      <c r="K4040" s="1" t="str">
        <f t="shared" si="63"/>
        <v xml:space="preserve"> India</v>
      </c>
      <c r="L4040" s="1" t="str">
        <f>_xlfn.CONCAT(space_missions[[#This Row],[Company]],"-",space_missions[[#This Row],[Rocket]])</f>
        <v>ISRO-PSLV-XL</v>
      </c>
      <c r="M4040" s="1">
        <f>YEAR(space_missions[[#This Row],[Date]])</f>
        <v>2018</v>
      </c>
    </row>
    <row r="4041" spans="1:13" x14ac:dyDescent="0.3">
      <c r="A4041" s="1" t="s">
        <v>3831</v>
      </c>
      <c r="B4041" s="1" t="s">
        <v>3121</v>
      </c>
      <c r="C4041" s="2">
        <v>43112</v>
      </c>
      <c r="D4041" s="3">
        <v>0.9243055555555556</v>
      </c>
      <c r="E4041" s="1" t="s">
        <v>4123</v>
      </c>
      <c r="F4041" s="1" t="s">
        <v>4555</v>
      </c>
      <c r="G4041" s="1" t="s">
        <v>13</v>
      </c>
      <c r="H4041" s="1" t="s">
        <v>14</v>
      </c>
      <c r="I4041" s="1" t="s">
        <v>15</v>
      </c>
      <c r="J4041" s="1">
        <f>FIND(", ",space_missions[[#This Row],[Location]])</f>
        <v>6</v>
      </c>
      <c r="K4041" s="1" t="str">
        <f t="shared" si="63"/>
        <v xml:space="preserve"> USA</v>
      </c>
      <c r="L4041" s="1" t="str">
        <f>_xlfn.CONCAT(space_missions[[#This Row],[Company]],"-",space_missions[[#This Row],[Rocket]])</f>
        <v>ULA-Delta IV Medium+ (5,2)</v>
      </c>
      <c r="M4041" s="1">
        <f>YEAR(space_missions[[#This Row],[Date]])</f>
        <v>2018</v>
      </c>
    </row>
    <row r="4042" spans="1:13" x14ac:dyDescent="0.3">
      <c r="A4042" s="1" t="s">
        <v>973</v>
      </c>
      <c r="B4042" s="1" t="s">
        <v>3675</v>
      </c>
      <c r="C4042" s="2">
        <v>43113</v>
      </c>
      <c r="D4042" s="3">
        <v>0.30555555555555558</v>
      </c>
      <c r="E4042" s="1" t="s">
        <v>2910</v>
      </c>
      <c r="F4042" s="1" t="s">
        <v>4556</v>
      </c>
      <c r="G4042" s="1" t="s">
        <v>2227</v>
      </c>
      <c r="H4042" s="1" t="s">
        <v>2912</v>
      </c>
      <c r="I4042" s="1" t="s">
        <v>15</v>
      </c>
      <c r="J4042" s="1">
        <f>FIND(", ",space_missions[[#This Row],[Location]])</f>
        <v>18</v>
      </c>
      <c r="K4042" s="1" t="str">
        <f t="shared" si="63"/>
        <v xml:space="preserve"> China</v>
      </c>
      <c r="L4042" s="1" t="str">
        <f>_xlfn.CONCAT(space_missions[[#This Row],[Company]],"-",space_missions[[#This Row],[Rocket]])</f>
        <v>CASC-Long March 2D</v>
      </c>
      <c r="M4042" s="1">
        <f>YEAR(space_missions[[#This Row],[Date]])</f>
        <v>2018</v>
      </c>
    </row>
    <row r="4043" spans="1:13" x14ac:dyDescent="0.3">
      <c r="A4043" s="1" t="s">
        <v>4195</v>
      </c>
      <c r="B4043" s="1" t="s">
        <v>1058</v>
      </c>
      <c r="C4043" s="2">
        <v>43117</v>
      </c>
      <c r="D4043" s="3">
        <v>0.87916666666666665</v>
      </c>
      <c r="E4043" s="1" t="s">
        <v>4557</v>
      </c>
      <c r="F4043" s="1" t="s">
        <v>4558</v>
      </c>
      <c r="G4043" s="1" t="s">
        <v>2227</v>
      </c>
      <c r="H4043" s="1" t="s">
        <v>4559</v>
      </c>
      <c r="I4043" s="1" t="s">
        <v>15</v>
      </c>
      <c r="J4043" s="1">
        <f>FIND(", ",space_missions[[#This Row],[Location]])</f>
        <v>7</v>
      </c>
      <c r="K4043" s="1" t="str">
        <f t="shared" si="63"/>
        <v xml:space="preserve"> Japan</v>
      </c>
      <c r="L4043" s="1" t="str">
        <f>_xlfn.CONCAT(space_missions[[#This Row],[Company]],"-",space_missions[[#This Row],[Rocket]])</f>
        <v>JAXA-Epsilon PBS</v>
      </c>
      <c r="M4043" s="1">
        <f>YEAR(space_missions[[#This Row],[Date]])</f>
        <v>2018</v>
      </c>
    </row>
    <row r="4044" spans="1:13" x14ac:dyDescent="0.3">
      <c r="A4044" s="1" t="s">
        <v>973</v>
      </c>
      <c r="B4044" s="1" t="s">
        <v>4263</v>
      </c>
      <c r="C4044" s="2">
        <v>43119</v>
      </c>
      <c r="D4044" s="3">
        <v>0.17499999999999999</v>
      </c>
      <c r="E4044" s="1" t="s">
        <v>4316</v>
      </c>
      <c r="F4044" s="1" t="s">
        <v>4560</v>
      </c>
      <c r="G4044" s="1" t="s">
        <v>2227</v>
      </c>
      <c r="H4044" s="1" t="s">
        <v>4318</v>
      </c>
      <c r="I4044" s="1" t="s">
        <v>15</v>
      </c>
      <c r="J4044" s="1">
        <f>FIND(", ",space_missions[[#This Row],[Location]])</f>
        <v>8</v>
      </c>
      <c r="K4044" s="1" t="str">
        <f t="shared" si="63"/>
        <v xml:space="preserve"> China</v>
      </c>
      <c r="L4044" s="1" t="str">
        <f>_xlfn.CONCAT(space_missions[[#This Row],[Company]],"-",space_missions[[#This Row],[Rocket]])</f>
        <v>CASC-Long March 11</v>
      </c>
      <c r="M4044" s="1">
        <f>YEAR(space_missions[[#This Row],[Date]])</f>
        <v>2018</v>
      </c>
    </row>
    <row r="4045" spans="1:13" x14ac:dyDescent="0.3">
      <c r="A4045" s="1" t="s">
        <v>3831</v>
      </c>
      <c r="B4045" s="1" t="s">
        <v>521</v>
      </c>
      <c r="C4045" s="2">
        <v>43120</v>
      </c>
      <c r="D4045" s="3">
        <v>3.3333333333333333E-2</v>
      </c>
      <c r="E4045" s="1" t="s">
        <v>3790</v>
      </c>
      <c r="F4045" s="1" t="s">
        <v>4561</v>
      </c>
      <c r="G4045" s="1" t="s">
        <v>13</v>
      </c>
      <c r="H4045" s="1" t="s">
        <v>3792</v>
      </c>
      <c r="I4045" s="1" t="s">
        <v>15</v>
      </c>
      <c r="J4045" s="1">
        <f>FIND(", ",space_missions[[#This Row],[Location]])</f>
        <v>7</v>
      </c>
      <c r="K4045" s="1" t="str">
        <f t="shared" si="63"/>
        <v xml:space="preserve"> USA</v>
      </c>
      <c r="L4045" s="1" t="str">
        <f>_xlfn.CONCAT(space_missions[[#This Row],[Company]],"-",space_missions[[#This Row],[Rocket]])</f>
        <v>ULA-Atlas V 411</v>
      </c>
      <c r="M4045" s="1">
        <f>YEAR(space_missions[[#This Row],[Date]])</f>
        <v>2018</v>
      </c>
    </row>
    <row r="4046" spans="1:13" x14ac:dyDescent="0.3">
      <c r="A4046" s="1" t="s">
        <v>4475</v>
      </c>
      <c r="B4046" s="1" t="s">
        <v>4476</v>
      </c>
      <c r="C4046" s="2">
        <v>43121</v>
      </c>
      <c r="D4046" s="3">
        <v>7.1527777777777773E-2</v>
      </c>
      <c r="E4046" s="1" t="s">
        <v>4562</v>
      </c>
      <c r="F4046" s="1" t="s">
        <v>4563</v>
      </c>
      <c r="G4046" s="1" t="s">
        <v>2227</v>
      </c>
      <c r="H4046" s="1" t="s">
        <v>4479</v>
      </c>
      <c r="I4046" s="1" t="s">
        <v>15</v>
      </c>
      <c r="J4046" s="1">
        <f>FIND(", ",space_missions[[#This Row],[Location]])</f>
        <v>17</v>
      </c>
      <c r="K4046" s="1" t="str">
        <f t="shared" si="63"/>
        <v xml:space="preserve"> New Zealand</v>
      </c>
      <c r="L4046" s="1" t="str">
        <f>_xlfn.CONCAT(space_missions[[#This Row],[Company]],"-",space_missions[[#This Row],[Rocket]])</f>
        <v>Rocket Lab-Electron/Curie</v>
      </c>
      <c r="M4046" s="1">
        <f>YEAR(space_missions[[#This Row],[Date]])</f>
        <v>2018</v>
      </c>
    </row>
    <row r="4047" spans="1:13" x14ac:dyDescent="0.3">
      <c r="A4047" s="1" t="s">
        <v>973</v>
      </c>
      <c r="B4047" s="1" t="s">
        <v>2317</v>
      </c>
      <c r="C4047" s="2">
        <v>43125</v>
      </c>
      <c r="D4047" s="3">
        <v>0.23541666666666666</v>
      </c>
      <c r="E4047" s="1" t="s">
        <v>2225</v>
      </c>
      <c r="F4047" s="1" t="s">
        <v>4564</v>
      </c>
      <c r="G4047" s="1" t="s">
        <v>2227</v>
      </c>
      <c r="H4047" s="1" t="s">
        <v>2228</v>
      </c>
      <c r="I4047" s="1" t="s">
        <v>15</v>
      </c>
      <c r="J4047" s="1">
        <f>FIND(", ",space_missions[[#This Row],[Location]])</f>
        <v>5</v>
      </c>
      <c r="K4047" s="1" t="str">
        <f t="shared" si="63"/>
        <v xml:space="preserve"> China</v>
      </c>
      <c r="L4047" s="1" t="str">
        <f>_xlfn.CONCAT(space_missions[[#This Row],[Company]],"-",space_missions[[#This Row],[Rocket]])</f>
        <v>CASC-Long March 2C</v>
      </c>
      <c r="M4047" s="1">
        <f>YEAR(space_missions[[#This Row],[Date]])</f>
        <v>2018</v>
      </c>
    </row>
    <row r="4048" spans="1:13" x14ac:dyDescent="0.3">
      <c r="A4048" s="1" t="s">
        <v>2338</v>
      </c>
      <c r="B4048" s="1" t="s">
        <v>3179</v>
      </c>
      <c r="C4048" s="2">
        <v>43125</v>
      </c>
      <c r="D4048" s="3">
        <v>0.93055555555555558</v>
      </c>
      <c r="E4048" s="1" t="s">
        <v>3614</v>
      </c>
      <c r="F4048" s="1" t="s">
        <v>4565</v>
      </c>
      <c r="G4048" s="1" t="s">
        <v>2227</v>
      </c>
      <c r="H4048" s="1" t="s">
        <v>3616</v>
      </c>
      <c r="I4048" s="1" t="s">
        <v>56</v>
      </c>
      <c r="J4048" s="1">
        <f>FIND(", ",space_missions[[#This Row],[Location]])</f>
        <v>6</v>
      </c>
      <c r="K4048" s="1" t="str">
        <f t="shared" si="63"/>
        <v xml:space="preserve"> France</v>
      </c>
      <c r="L4048" s="1" t="str">
        <f>_xlfn.CONCAT(space_missions[[#This Row],[Company]],"-",space_missions[[#This Row],[Rocket]])</f>
        <v>Arianespace-Ariane 5 ECA</v>
      </c>
      <c r="M4048" s="1">
        <f>YEAR(space_missions[[#This Row],[Date]])</f>
        <v>2018</v>
      </c>
    </row>
    <row r="4049" spans="1:13" x14ac:dyDescent="0.3">
      <c r="A4049" s="1" t="s">
        <v>3782</v>
      </c>
      <c r="B4049" s="1" t="s">
        <v>464</v>
      </c>
      <c r="C4049" s="2">
        <v>43131</v>
      </c>
      <c r="D4049" s="3">
        <v>0.89236111111111116</v>
      </c>
      <c r="E4049" s="1" t="s">
        <v>4338</v>
      </c>
      <c r="F4049" s="1" t="s">
        <v>4566</v>
      </c>
      <c r="G4049" s="1" t="s">
        <v>13</v>
      </c>
      <c r="H4049" s="1" t="s">
        <v>4271</v>
      </c>
      <c r="I4049" s="1" t="s">
        <v>15</v>
      </c>
      <c r="J4049" s="1">
        <f>FIND(", ",space_missions[[#This Row],[Location]])</f>
        <v>7</v>
      </c>
      <c r="K4049" s="1" t="str">
        <f t="shared" si="63"/>
        <v xml:space="preserve"> USA</v>
      </c>
      <c r="L4049" s="1" t="str">
        <f>_xlfn.CONCAT(space_missions[[#This Row],[Company]],"-",space_missions[[#This Row],[Rocket]])</f>
        <v>SpaceX-Falcon 9 Block 3</v>
      </c>
      <c r="M4049" s="1">
        <f>YEAR(space_missions[[#This Row],[Date]])</f>
        <v>2018</v>
      </c>
    </row>
    <row r="4050" spans="1:13" x14ac:dyDescent="0.3">
      <c r="A4050" s="1" t="s">
        <v>1024</v>
      </c>
      <c r="B4050" s="1" t="s">
        <v>4372</v>
      </c>
      <c r="C4050" s="2">
        <v>43132</v>
      </c>
      <c r="D4050" s="3">
        <v>8.819444444444445E-2</v>
      </c>
      <c r="E4050" s="1" t="s">
        <v>4567</v>
      </c>
      <c r="F4050" s="1" t="s">
        <v>4568</v>
      </c>
      <c r="G4050" s="1" t="s">
        <v>2227</v>
      </c>
      <c r="H4050" s="1" t="s">
        <v>4569</v>
      </c>
      <c r="I4050" s="1" t="s">
        <v>15</v>
      </c>
      <c r="J4050" s="1">
        <f>FIND(", ",space_missions[[#This Row],[Location]])</f>
        <v>8</v>
      </c>
      <c r="K4050" s="1" t="str">
        <f t="shared" si="63"/>
        <v xml:space="preserve"> Russia</v>
      </c>
      <c r="L4050" s="1" t="str">
        <f>_xlfn.CONCAT(space_missions[[#This Row],[Company]],"-",space_missions[[#This Row],[Rocket]])</f>
        <v>Roscosmos-Soyuz 2.1a/Fregat-M</v>
      </c>
      <c r="M4050" s="1">
        <f>YEAR(space_missions[[#This Row],[Date]])</f>
        <v>2018</v>
      </c>
    </row>
    <row r="4051" spans="1:13" x14ac:dyDescent="0.3">
      <c r="A4051" s="1" t="s">
        <v>973</v>
      </c>
      <c r="B4051" s="1" t="s">
        <v>3675</v>
      </c>
      <c r="C4051" s="2">
        <v>43133</v>
      </c>
      <c r="D4051" s="3">
        <v>0.3263888888888889</v>
      </c>
      <c r="E4051" s="1" t="s">
        <v>2910</v>
      </c>
      <c r="F4051" s="1" t="s">
        <v>4570</v>
      </c>
      <c r="G4051" s="1" t="s">
        <v>2227</v>
      </c>
      <c r="H4051" s="1" t="s">
        <v>2912</v>
      </c>
      <c r="I4051" s="1" t="s">
        <v>15</v>
      </c>
      <c r="J4051" s="1">
        <f>FIND(", ",space_missions[[#This Row],[Location]])</f>
        <v>18</v>
      </c>
      <c r="K4051" s="1" t="str">
        <f t="shared" si="63"/>
        <v xml:space="preserve"> China</v>
      </c>
      <c r="L4051" s="1" t="str">
        <f>_xlfn.CONCAT(space_missions[[#This Row],[Company]],"-",space_missions[[#This Row],[Rocket]])</f>
        <v>CASC-Long March 2D</v>
      </c>
      <c r="M4051" s="1">
        <f>YEAR(space_missions[[#This Row],[Date]])</f>
        <v>2018</v>
      </c>
    </row>
    <row r="4052" spans="1:13" x14ac:dyDescent="0.3">
      <c r="A4052" s="1" t="s">
        <v>4195</v>
      </c>
      <c r="B4052" s="1" t="s">
        <v>608</v>
      </c>
      <c r="C4052" s="2">
        <v>43134</v>
      </c>
      <c r="D4052" s="3">
        <v>0.21041666666666667</v>
      </c>
      <c r="E4052" s="1" t="s">
        <v>4450</v>
      </c>
      <c r="F4052" s="1" t="s">
        <v>4571</v>
      </c>
      <c r="G4052" s="1" t="s">
        <v>2227</v>
      </c>
      <c r="H4052" s="1" t="s">
        <v>14</v>
      </c>
      <c r="I4052" s="1" t="s">
        <v>15</v>
      </c>
      <c r="J4052" s="1">
        <f>FIND(", ",space_missions[[#This Row],[Location]])</f>
        <v>23</v>
      </c>
      <c r="K4052" s="1" t="str">
        <f t="shared" si="63"/>
        <v xml:space="preserve"> Japan</v>
      </c>
      <c r="L4052" s="1" t="str">
        <f>_xlfn.CONCAT(space_missions[[#This Row],[Company]],"-",space_missions[[#This Row],[Rocket]])</f>
        <v>JAXA-SS-520</v>
      </c>
      <c r="M4052" s="1">
        <f>YEAR(space_missions[[#This Row],[Date]])</f>
        <v>2018</v>
      </c>
    </row>
    <row r="4053" spans="1:13" x14ac:dyDescent="0.3">
      <c r="A4053" s="1" t="s">
        <v>3782</v>
      </c>
      <c r="B4053" s="1" t="s">
        <v>749</v>
      </c>
      <c r="C4053" s="2">
        <v>43137</v>
      </c>
      <c r="D4053" s="3">
        <v>0.86458333333333337</v>
      </c>
      <c r="E4053" s="1" t="s">
        <v>4572</v>
      </c>
      <c r="F4053" s="1" t="s">
        <v>4502</v>
      </c>
      <c r="G4053" s="1" t="s">
        <v>2227</v>
      </c>
      <c r="H4053" s="1" t="s">
        <v>3544</v>
      </c>
      <c r="I4053" s="1" t="s">
        <v>15</v>
      </c>
      <c r="J4053" s="1">
        <f>FIND(", ",space_missions[[#This Row],[Location]])</f>
        <v>7</v>
      </c>
      <c r="K4053" s="1" t="str">
        <f t="shared" si="63"/>
        <v xml:space="preserve"> USA</v>
      </c>
      <c r="L4053" s="1" t="str">
        <f>_xlfn.CONCAT(space_missions[[#This Row],[Company]],"-",space_missions[[#This Row],[Rocket]])</f>
        <v>SpaceX-Falcon Heavy</v>
      </c>
      <c r="M4053" s="1">
        <f>YEAR(space_missions[[#This Row],[Date]])</f>
        <v>2018</v>
      </c>
    </row>
    <row r="4054" spans="1:13" x14ac:dyDescent="0.3">
      <c r="A4054" s="1" t="s">
        <v>973</v>
      </c>
      <c r="B4054" s="1" t="s">
        <v>2769</v>
      </c>
      <c r="C4054" s="2">
        <v>43143</v>
      </c>
      <c r="D4054" s="3">
        <v>0.21527777777777779</v>
      </c>
      <c r="E4054" s="1" t="s">
        <v>4530</v>
      </c>
      <c r="F4054" s="1" t="s">
        <v>4573</v>
      </c>
      <c r="G4054" s="1" t="s">
        <v>2227</v>
      </c>
      <c r="H4054" s="1" t="s">
        <v>14</v>
      </c>
      <c r="I4054" s="1" t="s">
        <v>15</v>
      </c>
      <c r="J4054" s="1">
        <f>FIND(", ",space_missions[[#This Row],[Location]])</f>
        <v>5</v>
      </c>
      <c r="K4054" s="1" t="str">
        <f t="shared" si="63"/>
        <v xml:space="preserve"> China</v>
      </c>
      <c r="L4054" s="1" t="str">
        <f>_xlfn.CONCAT(space_missions[[#This Row],[Company]],"-",space_missions[[#This Row],[Rocket]])</f>
        <v>CASC-Long March 3B/YZ-1</v>
      </c>
      <c r="M4054" s="1">
        <f>YEAR(space_missions[[#This Row],[Date]])</f>
        <v>2018</v>
      </c>
    </row>
    <row r="4055" spans="1:13" x14ac:dyDescent="0.3">
      <c r="A4055" s="1" t="s">
        <v>1024</v>
      </c>
      <c r="B4055" s="1" t="s">
        <v>361</v>
      </c>
      <c r="C4055" s="2">
        <v>43144</v>
      </c>
      <c r="D4055" s="3">
        <v>0.34236111111111112</v>
      </c>
      <c r="E4055" s="1" t="s">
        <v>3720</v>
      </c>
      <c r="F4055" s="1" t="s">
        <v>4574</v>
      </c>
      <c r="G4055" s="1" t="s">
        <v>2227</v>
      </c>
      <c r="H4055" s="1" t="s">
        <v>3722</v>
      </c>
      <c r="I4055" s="1" t="s">
        <v>15</v>
      </c>
      <c r="J4055" s="1">
        <f>FIND(", ",space_missions[[#This Row],[Location]])</f>
        <v>10</v>
      </c>
      <c r="K4055" s="1" t="str">
        <f t="shared" si="63"/>
        <v xml:space="preserve"> Kazakhstan</v>
      </c>
      <c r="L4055" s="1" t="str">
        <f>_xlfn.CONCAT(space_missions[[#This Row],[Company]],"-",space_missions[[#This Row],[Rocket]])</f>
        <v>Roscosmos-Soyuz 2.1a</v>
      </c>
      <c r="M4055" s="1">
        <f>YEAR(space_missions[[#This Row],[Date]])</f>
        <v>2018</v>
      </c>
    </row>
    <row r="4056" spans="1:13" x14ac:dyDescent="0.3">
      <c r="A4056" s="1" t="s">
        <v>3782</v>
      </c>
      <c r="B4056" s="1" t="s">
        <v>388</v>
      </c>
      <c r="C4056" s="2">
        <v>43153</v>
      </c>
      <c r="D4056" s="3">
        <v>0.59513888888888888</v>
      </c>
      <c r="E4056" s="1" t="s">
        <v>4338</v>
      </c>
      <c r="F4056" s="1" t="s">
        <v>4575</v>
      </c>
      <c r="G4056" s="1" t="s">
        <v>13</v>
      </c>
      <c r="H4056" s="1" t="s">
        <v>4271</v>
      </c>
      <c r="I4056" s="1" t="s">
        <v>15</v>
      </c>
      <c r="J4056" s="1">
        <f>FIND(", ",space_missions[[#This Row],[Location]])</f>
        <v>7</v>
      </c>
      <c r="K4056" s="1" t="str">
        <f t="shared" si="63"/>
        <v xml:space="preserve"> USA</v>
      </c>
      <c r="L4056" s="1" t="str">
        <f>_xlfn.CONCAT(space_missions[[#This Row],[Company]],"-",space_missions[[#This Row],[Rocket]])</f>
        <v>SpaceX-Falcon 9 Block 3</v>
      </c>
      <c r="M4056" s="1">
        <f>YEAR(space_missions[[#This Row],[Date]])</f>
        <v>2018</v>
      </c>
    </row>
    <row r="4057" spans="1:13" x14ac:dyDescent="0.3">
      <c r="A4057" s="1" t="s">
        <v>1620</v>
      </c>
      <c r="B4057" s="1" t="s">
        <v>1621</v>
      </c>
      <c r="C4057" s="2">
        <v>43158</v>
      </c>
      <c r="D4057" s="3">
        <v>0.19027777777777777</v>
      </c>
      <c r="E4057" s="1" t="s">
        <v>3542</v>
      </c>
      <c r="F4057" s="1" t="s">
        <v>4576</v>
      </c>
      <c r="G4057" s="1" t="s">
        <v>2227</v>
      </c>
      <c r="H4057" s="1" t="s">
        <v>3544</v>
      </c>
      <c r="I4057" s="1" t="s">
        <v>15</v>
      </c>
      <c r="J4057" s="1">
        <f>FIND(", ",space_missions[[#This Row],[Location]])</f>
        <v>6</v>
      </c>
      <c r="K4057" s="1" t="str">
        <f t="shared" si="63"/>
        <v xml:space="preserve"> Japan</v>
      </c>
      <c r="L4057" s="1" t="str">
        <f>_xlfn.CONCAT(space_missions[[#This Row],[Company]],"-",space_missions[[#This Row],[Rocket]])</f>
        <v>MHI-H-IIA 202</v>
      </c>
      <c r="M4057" s="1">
        <f>YEAR(space_missions[[#This Row],[Date]])</f>
        <v>2018</v>
      </c>
    </row>
    <row r="4058" spans="1:13" x14ac:dyDescent="0.3">
      <c r="A4058" s="1" t="s">
        <v>3831</v>
      </c>
      <c r="B4058" s="1" t="s">
        <v>521</v>
      </c>
      <c r="C4058" s="2">
        <v>43160</v>
      </c>
      <c r="D4058" s="3">
        <v>0.91805555555555551</v>
      </c>
      <c r="E4058" s="1" t="s">
        <v>4108</v>
      </c>
      <c r="F4058" s="1" t="s">
        <v>4577</v>
      </c>
      <c r="G4058" s="1" t="s">
        <v>2227</v>
      </c>
      <c r="H4058" s="1" t="s">
        <v>4110</v>
      </c>
      <c r="I4058" s="1" t="s">
        <v>15</v>
      </c>
      <c r="J4058" s="1">
        <f>FIND(", ",space_missions[[#This Row],[Location]])</f>
        <v>7</v>
      </c>
      <c r="K4058" s="1" t="str">
        <f t="shared" si="63"/>
        <v xml:space="preserve"> USA</v>
      </c>
      <c r="L4058" s="1" t="str">
        <f>_xlfn.CONCAT(space_missions[[#This Row],[Company]],"-",space_missions[[#This Row],[Rocket]])</f>
        <v>ULA-Atlas V 541</v>
      </c>
      <c r="M4058" s="1">
        <f>YEAR(space_missions[[#This Row],[Date]])</f>
        <v>2018</v>
      </c>
    </row>
    <row r="4059" spans="1:13" x14ac:dyDescent="0.3">
      <c r="A4059" s="1" t="s">
        <v>3782</v>
      </c>
      <c r="B4059" s="1" t="s">
        <v>464</v>
      </c>
      <c r="C4059" s="2">
        <v>43165</v>
      </c>
      <c r="D4059" s="3">
        <v>0.23125000000000001</v>
      </c>
      <c r="E4059" s="1" t="s">
        <v>4506</v>
      </c>
      <c r="F4059" s="1" t="s">
        <v>4578</v>
      </c>
      <c r="G4059" s="1" t="s">
        <v>13</v>
      </c>
      <c r="H4059" s="1" t="s">
        <v>4271</v>
      </c>
      <c r="I4059" s="1" t="s">
        <v>15</v>
      </c>
      <c r="J4059" s="1">
        <f>FIND(", ",space_missions[[#This Row],[Location]])</f>
        <v>7</v>
      </c>
      <c r="K4059" s="1" t="str">
        <f t="shared" si="63"/>
        <v xml:space="preserve"> USA</v>
      </c>
      <c r="L4059" s="1" t="str">
        <f>_xlfn.CONCAT(space_missions[[#This Row],[Company]],"-",space_missions[[#This Row],[Rocket]])</f>
        <v>SpaceX-Falcon 9 Block 4</v>
      </c>
      <c r="M4059" s="1">
        <f>YEAR(space_missions[[#This Row],[Date]])</f>
        <v>2018</v>
      </c>
    </row>
    <row r="4060" spans="1:13" x14ac:dyDescent="0.3">
      <c r="A4060" s="1" t="s">
        <v>2338</v>
      </c>
      <c r="B4060" s="1" t="s">
        <v>4100</v>
      </c>
      <c r="C4060" s="2">
        <v>43168</v>
      </c>
      <c r="D4060" s="3">
        <v>0.71527777777777779</v>
      </c>
      <c r="E4060" s="1" t="s">
        <v>4101</v>
      </c>
      <c r="F4060" s="1" t="s">
        <v>4579</v>
      </c>
      <c r="G4060" s="1" t="s">
        <v>2227</v>
      </c>
      <c r="H4060" s="1" t="s">
        <v>4103</v>
      </c>
      <c r="I4060" s="1" t="s">
        <v>15</v>
      </c>
      <c r="J4060" s="1">
        <f>FIND(", ",space_missions[[#This Row],[Location]])</f>
        <v>4</v>
      </c>
      <c r="K4060" s="1" t="str">
        <f t="shared" si="63"/>
        <v xml:space="preserve"> France</v>
      </c>
      <c r="L4060" s="1" t="str">
        <f>_xlfn.CONCAT(space_missions[[#This Row],[Company]],"-",space_missions[[#This Row],[Rocket]])</f>
        <v>Arianespace-Soyuz ST-B/Fregat-MT</v>
      </c>
      <c r="M4060" s="1">
        <f>YEAR(space_missions[[#This Row],[Date]])</f>
        <v>2018</v>
      </c>
    </row>
    <row r="4061" spans="1:13" x14ac:dyDescent="0.3">
      <c r="A4061" s="1" t="s">
        <v>973</v>
      </c>
      <c r="B4061" s="1" t="s">
        <v>3675</v>
      </c>
      <c r="C4061" s="2">
        <v>43176</v>
      </c>
      <c r="D4061" s="3">
        <v>0.2986111111111111</v>
      </c>
      <c r="E4061" s="1" t="s">
        <v>2910</v>
      </c>
      <c r="F4061" s="1" t="s">
        <v>4580</v>
      </c>
      <c r="G4061" s="1" t="s">
        <v>2227</v>
      </c>
      <c r="H4061" s="1" t="s">
        <v>2912</v>
      </c>
      <c r="I4061" s="1" t="s">
        <v>15</v>
      </c>
      <c r="J4061" s="1">
        <f>FIND(", ",space_missions[[#This Row],[Location]])</f>
        <v>18</v>
      </c>
      <c r="K4061" s="1" t="str">
        <f t="shared" si="63"/>
        <v xml:space="preserve"> China</v>
      </c>
      <c r="L4061" s="1" t="str">
        <f>_xlfn.CONCAT(space_missions[[#This Row],[Company]],"-",space_missions[[#This Row],[Rocket]])</f>
        <v>CASC-Long March 2D</v>
      </c>
      <c r="M4061" s="1">
        <f>YEAR(space_missions[[#This Row],[Date]])</f>
        <v>2018</v>
      </c>
    </row>
    <row r="4062" spans="1:13" x14ac:dyDescent="0.3">
      <c r="A4062" s="1" t="s">
        <v>1024</v>
      </c>
      <c r="B4062" s="1" t="s">
        <v>10</v>
      </c>
      <c r="C4062" s="2">
        <v>43180</v>
      </c>
      <c r="D4062" s="3">
        <v>0.73888888888888893</v>
      </c>
      <c r="E4062" s="1" t="s">
        <v>4019</v>
      </c>
      <c r="F4062" s="1" t="s">
        <v>4581</v>
      </c>
      <c r="G4062" s="1" t="s">
        <v>13</v>
      </c>
      <c r="H4062" s="1" t="s">
        <v>14</v>
      </c>
      <c r="I4062" s="1" t="s">
        <v>15</v>
      </c>
      <c r="J4062" s="1">
        <f>FIND(", ",space_missions[[#This Row],[Location]])</f>
        <v>9</v>
      </c>
      <c r="K4062" s="1" t="str">
        <f t="shared" si="63"/>
        <v xml:space="preserve"> Kazakhstan</v>
      </c>
      <c r="L4062" s="1" t="str">
        <f>_xlfn.CONCAT(space_missions[[#This Row],[Company]],"-",space_missions[[#This Row],[Rocket]])</f>
        <v>Roscosmos-Soyuz FG</v>
      </c>
      <c r="M4062" s="1">
        <f>YEAR(space_missions[[#This Row],[Date]])</f>
        <v>2018</v>
      </c>
    </row>
    <row r="4063" spans="1:13" x14ac:dyDescent="0.3">
      <c r="A4063" s="1" t="s">
        <v>2025</v>
      </c>
      <c r="B4063" s="1" t="s">
        <v>3746</v>
      </c>
      <c r="C4063" s="2">
        <v>43188</v>
      </c>
      <c r="D4063" s="3">
        <v>0.47638888888888886</v>
      </c>
      <c r="E4063" s="1" t="s">
        <v>4023</v>
      </c>
      <c r="F4063" s="1" t="s">
        <v>4582</v>
      </c>
      <c r="G4063" s="1" t="s">
        <v>2227</v>
      </c>
      <c r="H4063" s="1" t="s">
        <v>3527</v>
      </c>
      <c r="I4063" s="1" t="s">
        <v>15</v>
      </c>
      <c r="J4063" s="1">
        <f>FIND(", ",space_missions[[#This Row],[Location]])</f>
        <v>18</v>
      </c>
      <c r="K4063" s="1" t="str">
        <f t="shared" si="63"/>
        <v xml:space="preserve"> India</v>
      </c>
      <c r="L4063" s="1" t="str">
        <f>_xlfn.CONCAT(space_missions[[#This Row],[Company]],"-",space_missions[[#This Row],[Rocket]])</f>
        <v>ISRO-GSLV Mk II</v>
      </c>
      <c r="M4063" s="1">
        <f>YEAR(space_missions[[#This Row],[Date]])</f>
        <v>2018</v>
      </c>
    </row>
    <row r="4064" spans="1:13" x14ac:dyDescent="0.3">
      <c r="A4064" s="1" t="s">
        <v>1024</v>
      </c>
      <c r="B4064" s="1" t="s">
        <v>980</v>
      </c>
      <c r="C4064" s="2">
        <v>43188</v>
      </c>
      <c r="D4064" s="3">
        <v>0.73472222222222228</v>
      </c>
      <c r="E4064" s="1" t="s">
        <v>4583</v>
      </c>
      <c r="F4064" s="1" t="s">
        <v>4584</v>
      </c>
      <c r="G4064" s="1" t="s">
        <v>2227</v>
      </c>
      <c r="H4064" s="1" t="s">
        <v>14</v>
      </c>
      <c r="I4064" s="1" t="s">
        <v>15</v>
      </c>
      <c r="J4064" s="1">
        <f>FIND(", ",space_missions[[#This Row],[Location]])</f>
        <v>10</v>
      </c>
      <c r="K4064" s="1" t="str">
        <f t="shared" si="63"/>
        <v xml:space="preserve"> Russia</v>
      </c>
      <c r="L4064" s="1" t="str">
        <f>_xlfn.CONCAT(space_missions[[#This Row],[Company]],"-",space_missions[[#This Row],[Rocket]])</f>
        <v>Roscosmos-Soyuz 2.1v</v>
      </c>
      <c r="M4064" s="1">
        <f>YEAR(space_missions[[#This Row],[Date]])</f>
        <v>2018</v>
      </c>
    </row>
    <row r="4065" spans="1:13" x14ac:dyDescent="0.3">
      <c r="A4065" s="1" t="s">
        <v>973</v>
      </c>
      <c r="B4065" s="1" t="s">
        <v>2769</v>
      </c>
      <c r="C4065" s="2">
        <v>43188</v>
      </c>
      <c r="D4065" s="3">
        <v>0.74305555555555558</v>
      </c>
      <c r="E4065" s="1" t="s">
        <v>4530</v>
      </c>
      <c r="F4065" s="1" t="s">
        <v>4585</v>
      </c>
      <c r="G4065" s="1" t="s">
        <v>2227</v>
      </c>
      <c r="H4065" s="1" t="s">
        <v>14</v>
      </c>
      <c r="I4065" s="1" t="s">
        <v>15</v>
      </c>
      <c r="J4065" s="1">
        <f>FIND(", ",space_missions[[#This Row],[Location]])</f>
        <v>5</v>
      </c>
      <c r="K4065" s="1" t="str">
        <f t="shared" si="63"/>
        <v xml:space="preserve"> China</v>
      </c>
      <c r="L4065" s="1" t="str">
        <f>_xlfn.CONCAT(space_missions[[#This Row],[Company]],"-",space_missions[[#This Row],[Rocket]])</f>
        <v>CASC-Long March 3B/YZ-1</v>
      </c>
      <c r="M4065" s="1">
        <f>YEAR(space_missions[[#This Row],[Date]])</f>
        <v>2018</v>
      </c>
    </row>
    <row r="4066" spans="1:13" x14ac:dyDescent="0.3">
      <c r="A4066" s="1" t="s">
        <v>3782</v>
      </c>
      <c r="B4066" s="1" t="s">
        <v>388</v>
      </c>
      <c r="C4066" s="2">
        <v>43189</v>
      </c>
      <c r="D4066" s="3">
        <v>0.59305555555555556</v>
      </c>
      <c r="E4066" s="1" t="s">
        <v>4506</v>
      </c>
      <c r="F4066" s="1" t="s">
        <v>4586</v>
      </c>
      <c r="G4066" s="1" t="s">
        <v>13</v>
      </c>
      <c r="H4066" s="1" t="s">
        <v>4271</v>
      </c>
      <c r="I4066" s="1" t="s">
        <v>15</v>
      </c>
      <c r="J4066" s="1">
        <f>FIND(", ",space_missions[[#This Row],[Location]])</f>
        <v>7</v>
      </c>
      <c r="K4066" s="1" t="str">
        <f t="shared" si="63"/>
        <v xml:space="preserve"> USA</v>
      </c>
      <c r="L4066" s="1" t="str">
        <f>_xlfn.CONCAT(space_missions[[#This Row],[Company]],"-",space_missions[[#This Row],[Rocket]])</f>
        <v>SpaceX-Falcon 9 Block 4</v>
      </c>
      <c r="M4066" s="1">
        <f>YEAR(space_missions[[#This Row],[Date]])</f>
        <v>2018</v>
      </c>
    </row>
    <row r="4067" spans="1:13" x14ac:dyDescent="0.3">
      <c r="A4067" s="1" t="s">
        <v>973</v>
      </c>
      <c r="B4067" s="1" t="s">
        <v>3948</v>
      </c>
      <c r="C4067" s="2">
        <v>43190</v>
      </c>
      <c r="D4067" s="3">
        <v>0.14027777777777778</v>
      </c>
      <c r="E4067" s="1" t="s">
        <v>3794</v>
      </c>
      <c r="F4067" s="1" t="s">
        <v>4587</v>
      </c>
      <c r="G4067" s="1" t="s">
        <v>2227</v>
      </c>
      <c r="H4067" s="1" t="s">
        <v>3404</v>
      </c>
      <c r="I4067" s="1" t="s">
        <v>15</v>
      </c>
      <c r="J4067" s="1">
        <f>FIND(", ",space_missions[[#This Row],[Location]])</f>
        <v>5</v>
      </c>
      <c r="K4067" s="1" t="str">
        <f t="shared" si="63"/>
        <v xml:space="preserve"> China</v>
      </c>
      <c r="L4067" s="1" t="str">
        <f>_xlfn.CONCAT(space_missions[[#This Row],[Company]],"-",space_missions[[#This Row],[Rocket]])</f>
        <v>CASC-Long March 4C</v>
      </c>
      <c r="M4067" s="1">
        <f>YEAR(space_missions[[#This Row],[Date]])</f>
        <v>2018</v>
      </c>
    </row>
    <row r="4068" spans="1:13" x14ac:dyDescent="0.3">
      <c r="A4068" s="1" t="s">
        <v>3782</v>
      </c>
      <c r="B4068" s="1" t="s">
        <v>464</v>
      </c>
      <c r="C4068" s="2">
        <v>43192</v>
      </c>
      <c r="D4068" s="3">
        <v>0.85416666666666663</v>
      </c>
      <c r="E4068" s="1" t="s">
        <v>4506</v>
      </c>
      <c r="F4068" s="1" t="s">
        <v>4588</v>
      </c>
      <c r="G4068" s="1" t="s">
        <v>13</v>
      </c>
      <c r="H4068" s="1" t="s">
        <v>4271</v>
      </c>
      <c r="I4068" s="1" t="s">
        <v>15</v>
      </c>
      <c r="J4068" s="1">
        <f>FIND(", ",space_missions[[#This Row],[Location]])</f>
        <v>7</v>
      </c>
      <c r="K4068" s="1" t="str">
        <f t="shared" si="63"/>
        <v xml:space="preserve"> USA</v>
      </c>
      <c r="L4068" s="1" t="str">
        <f>_xlfn.CONCAT(space_missions[[#This Row],[Company]],"-",space_missions[[#This Row],[Rocket]])</f>
        <v>SpaceX-Falcon 9 Block 4</v>
      </c>
      <c r="M4068" s="1">
        <f>YEAR(space_missions[[#This Row],[Date]])</f>
        <v>2018</v>
      </c>
    </row>
    <row r="4069" spans="1:13" x14ac:dyDescent="0.3">
      <c r="A4069" s="1" t="s">
        <v>2338</v>
      </c>
      <c r="B4069" s="1" t="s">
        <v>3179</v>
      </c>
      <c r="C4069" s="2">
        <v>43195</v>
      </c>
      <c r="D4069" s="3">
        <v>0.89861111111111114</v>
      </c>
      <c r="E4069" s="1" t="s">
        <v>3614</v>
      </c>
      <c r="F4069" s="1" t="s">
        <v>4589</v>
      </c>
      <c r="G4069" s="1" t="s">
        <v>2227</v>
      </c>
      <c r="H4069" s="1" t="s">
        <v>3616</v>
      </c>
      <c r="I4069" s="1" t="s">
        <v>15</v>
      </c>
      <c r="J4069" s="1">
        <f>FIND(", ",space_missions[[#This Row],[Location]])</f>
        <v>6</v>
      </c>
      <c r="K4069" s="1" t="str">
        <f t="shared" si="63"/>
        <v xml:space="preserve"> France</v>
      </c>
      <c r="L4069" s="1" t="str">
        <f>_xlfn.CONCAT(space_missions[[#This Row],[Company]],"-",space_missions[[#This Row],[Rocket]])</f>
        <v>Arianespace-Ariane 5 ECA</v>
      </c>
      <c r="M4069" s="1">
        <f>YEAR(space_missions[[#This Row],[Date]])</f>
        <v>2018</v>
      </c>
    </row>
    <row r="4070" spans="1:13" x14ac:dyDescent="0.3">
      <c r="A4070" s="1" t="s">
        <v>973</v>
      </c>
      <c r="B4070" s="1" t="s">
        <v>3675</v>
      </c>
      <c r="C4070" s="2">
        <v>43200</v>
      </c>
      <c r="D4070" s="3">
        <v>0.18402777777777779</v>
      </c>
      <c r="E4070" s="1" t="s">
        <v>3794</v>
      </c>
      <c r="F4070" s="1" t="s">
        <v>4590</v>
      </c>
      <c r="G4070" s="1" t="s">
        <v>2227</v>
      </c>
      <c r="H4070" s="1" t="s">
        <v>3404</v>
      </c>
      <c r="I4070" s="1" t="s">
        <v>15</v>
      </c>
      <c r="J4070" s="1">
        <f>FIND(", ",space_missions[[#This Row],[Location]])</f>
        <v>18</v>
      </c>
      <c r="K4070" s="1" t="str">
        <f t="shared" si="63"/>
        <v xml:space="preserve"> China</v>
      </c>
      <c r="L4070" s="1" t="str">
        <f>_xlfn.CONCAT(space_missions[[#This Row],[Company]],"-",space_missions[[#This Row],[Rocket]])</f>
        <v>CASC-Long March 4C</v>
      </c>
      <c r="M4070" s="1">
        <f>YEAR(space_missions[[#This Row],[Date]])</f>
        <v>2018</v>
      </c>
    </row>
    <row r="4071" spans="1:13" x14ac:dyDescent="0.3">
      <c r="A4071" s="1" t="s">
        <v>2025</v>
      </c>
      <c r="B4071" s="1" t="s">
        <v>2992</v>
      </c>
      <c r="C4071" s="2">
        <v>43201</v>
      </c>
      <c r="D4071" s="3">
        <v>0.94027777777777777</v>
      </c>
      <c r="E4071" s="1" t="s">
        <v>3945</v>
      </c>
      <c r="F4071" s="1" t="s">
        <v>4591</v>
      </c>
      <c r="G4071" s="1" t="s">
        <v>2227</v>
      </c>
      <c r="H4071" s="1" t="s">
        <v>3947</v>
      </c>
      <c r="I4071" s="1" t="s">
        <v>15</v>
      </c>
      <c r="J4071" s="1">
        <f>FIND(", ",space_missions[[#This Row],[Location]])</f>
        <v>17</v>
      </c>
      <c r="K4071" s="1" t="str">
        <f t="shared" si="63"/>
        <v xml:space="preserve"> India</v>
      </c>
      <c r="L4071" s="1" t="str">
        <f>_xlfn.CONCAT(space_missions[[#This Row],[Company]],"-",space_missions[[#This Row],[Rocket]])</f>
        <v>ISRO-PSLV-XL</v>
      </c>
      <c r="M4071" s="1">
        <f>YEAR(space_missions[[#This Row],[Date]])</f>
        <v>2018</v>
      </c>
    </row>
    <row r="4072" spans="1:13" x14ac:dyDescent="0.3">
      <c r="A4072" s="1" t="s">
        <v>3831</v>
      </c>
      <c r="B4072" s="1" t="s">
        <v>521</v>
      </c>
      <c r="C4072" s="2">
        <v>43204</v>
      </c>
      <c r="D4072" s="3">
        <v>0.96736111111111112</v>
      </c>
      <c r="E4072" s="1" t="s">
        <v>3774</v>
      </c>
      <c r="F4072" s="1" t="s">
        <v>4592</v>
      </c>
      <c r="G4072" s="1" t="s">
        <v>2227</v>
      </c>
      <c r="H4072" s="1" t="s">
        <v>3776</v>
      </c>
      <c r="I4072" s="1" t="s">
        <v>15</v>
      </c>
      <c r="J4072" s="1">
        <f>FIND(", ",space_missions[[#This Row],[Location]])</f>
        <v>7</v>
      </c>
      <c r="K4072" s="1" t="str">
        <f t="shared" si="63"/>
        <v xml:space="preserve"> USA</v>
      </c>
      <c r="L4072" s="1" t="str">
        <f>_xlfn.CONCAT(space_missions[[#This Row],[Company]],"-",space_missions[[#This Row],[Rocket]])</f>
        <v>ULA-Atlas V 551</v>
      </c>
      <c r="M4072" s="1">
        <f>YEAR(space_missions[[#This Row],[Date]])</f>
        <v>2018</v>
      </c>
    </row>
    <row r="4073" spans="1:13" x14ac:dyDescent="0.3">
      <c r="A4073" s="1" t="s">
        <v>2882</v>
      </c>
      <c r="B4073" s="1" t="s">
        <v>473</v>
      </c>
      <c r="C4073" s="2">
        <v>43208</v>
      </c>
      <c r="D4073" s="3">
        <v>0.92500000000000004</v>
      </c>
      <c r="E4073" s="1" t="s">
        <v>4346</v>
      </c>
      <c r="F4073" s="1" t="s">
        <v>4593</v>
      </c>
      <c r="G4073" s="1" t="s">
        <v>2227</v>
      </c>
      <c r="H4073" s="1" t="s">
        <v>4181</v>
      </c>
      <c r="I4073" s="1" t="s">
        <v>15</v>
      </c>
      <c r="J4073" s="1">
        <f>FIND(", ",space_missions[[#This Row],[Location]])</f>
        <v>11</v>
      </c>
      <c r="K4073" s="1" t="str">
        <f t="shared" si="63"/>
        <v xml:space="preserve"> Kazakhstan</v>
      </c>
      <c r="L4073" s="1" t="str">
        <f>_xlfn.CONCAT(space_missions[[#This Row],[Company]],"-",space_missions[[#This Row],[Rocket]])</f>
        <v>VKS RF-Proton-M/Briz-M</v>
      </c>
      <c r="M4073" s="1">
        <f>YEAR(space_missions[[#This Row],[Date]])</f>
        <v>2018</v>
      </c>
    </row>
    <row r="4074" spans="1:13" x14ac:dyDescent="0.3">
      <c r="A4074" s="1" t="s">
        <v>3782</v>
      </c>
      <c r="B4074" s="1" t="s">
        <v>464</v>
      </c>
      <c r="C4074" s="2">
        <v>43208</v>
      </c>
      <c r="D4074" s="3">
        <v>0.95208333333333328</v>
      </c>
      <c r="E4074" s="1" t="s">
        <v>4506</v>
      </c>
      <c r="F4074" s="1" t="s">
        <v>4594</v>
      </c>
      <c r="G4074" s="1" t="s">
        <v>13</v>
      </c>
      <c r="H4074" s="1" t="s">
        <v>4271</v>
      </c>
      <c r="I4074" s="1" t="s">
        <v>15</v>
      </c>
      <c r="J4074" s="1">
        <f>FIND(", ",space_missions[[#This Row],[Location]])</f>
        <v>7</v>
      </c>
      <c r="K4074" s="1" t="str">
        <f t="shared" si="63"/>
        <v xml:space="preserve"> USA</v>
      </c>
      <c r="L4074" s="1" t="str">
        <f>_xlfn.CONCAT(space_missions[[#This Row],[Company]],"-",space_missions[[#This Row],[Rocket]])</f>
        <v>SpaceX-Falcon 9 Block 4</v>
      </c>
      <c r="M4074" s="1">
        <f>YEAR(space_missions[[#This Row],[Date]])</f>
        <v>2018</v>
      </c>
    </row>
    <row r="4075" spans="1:13" x14ac:dyDescent="0.3">
      <c r="A4075" s="1" t="s">
        <v>3469</v>
      </c>
      <c r="B4075" s="1" t="s">
        <v>661</v>
      </c>
      <c r="C4075" s="2">
        <v>43215</v>
      </c>
      <c r="D4075" s="3">
        <v>0.74791666666666667</v>
      </c>
      <c r="E4075" s="1" t="s">
        <v>3470</v>
      </c>
      <c r="F4075" s="1" t="s">
        <v>4595</v>
      </c>
      <c r="G4075" s="1" t="s">
        <v>13</v>
      </c>
      <c r="H4075" s="1" t="s">
        <v>3472</v>
      </c>
      <c r="I4075" s="1" t="s">
        <v>15</v>
      </c>
      <c r="J4075" s="1">
        <f>FIND(", ",space_missions[[#This Row],[Location]])</f>
        <v>11</v>
      </c>
      <c r="K4075" s="1" t="str">
        <f t="shared" si="63"/>
        <v xml:space="preserve"> Russia</v>
      </c>
      <c r="L4075" s="1" t="str">
        <f>_xlfn.CONCAT(space_missions[[#This Row],[Company]],"-",space_missions[[#This Row],[Rocket]])</f>
        <v>Eurockot-Rokot/Briz KM</v>
      </c>
      <c r="M4075" s="1">
        <f>YEAR(space_missions[[#This Row],[Date]])</f>
        <v>2018</v>
      </c>
    </row>
    <row r="4076" spans="1:13" x14ac:dyDescent="0.3">
      <c r="A4076" s="1" t="s">
        <v>973</v>
      </c>
      <c r="B4076" s="1" t="s">
        <v>4263</v>
      </c>
      <c r="C4076" s="2">
        <v>43216</v>
      </c>
      <c r="D4076" s="3">
        <v>0.19583333333333333</v>
      </c>
      <c r="E4076" s="1" t="s">
        <v>4316</v>
      </c>
      <c r="F4076" s="1" t="s">
        <v>4596</v>
      </c>
      <c r="G4076" s="1" t="s">
        <v>2227</v>
      </c>
      <c r="H4076" s="1" t="s">
        <v>4318</v>
      </c>
      <c r="I4076" s="1" t="s">
        <v>15</v>
      </c>
      <c r="J4076" s="1">
        <f>FIND(", ",space_missions[[#This Row],[Location]])</f>
        <v>8</v>
      </c>
      <c r="K4076" s="1" t="str">
        <f t="shared" si="63"/>
        <v xml:space="preserve"> China</v>
      </c>
      <c r="L4076" s="1" t="str">
        <f>_xlfn.CONCAT(space_missions[[#This Row],[Company]],"-",space_missions[[#This Row],[Rocket]])</f>
        <v>CASC-Long March 11</v>
      </c>
      <c r="M4076" s="1">
        <f>YEAR(space_missions[[#This Row],[Date]])</f>
        <v>2018</v>
      </c>
    </row>
    <row r="4077" spans="1:13" x14ac:dyDescent="0.3">
      <c r="A4077" s="1" t="s">
        <v>4295</v>
      </c>
      <c r="B4077" s="1" t="s">
        <v>4296</v>
      </c>
      <c r="C4077" s="2">
        <v>43219</v>
      </c>
      <c r="D4077" s="3">
        <v>0.71250000000000002</v>
      </c>
      <c r="E4077" s="1" t="s">
        <v>4297</v>
      </c>
      <c r="F4077" s="1" t="s">
        <v>4597</v>
      </c>
      <c r="G4077" s="1" t="s">
        <v>2227</v>
      </c>
      <c r="H4077" s="1" t="s">
        <v>14</v>
      </c>
      <c r="I4077" s="1" t="s">
        <v>15</v>
      </c>
      <c r="J4077" s="1">
        <f>FIND(", ",space_missions[[#This Row],[Location]])</f>
        <v>24</v>
      </c>
      <c r="K4077" s="1" t="str">
        <f t="shared" si="63"/>
        <v xml:space="preserve"> USA</v>
      </c>
      <c r="L4077" s="1" t="str">
        <f>_xlfn.CONCAT(space_missions[[#This Row],[Company]],"-",space_missions[[#This Row],[Rocket]])</f>
        <v>Blue Origin-New Shepard</v>
      </c>
      <c r="M4077" s="1">
        <f>YEAR(space_missions[[#This Row],[Date]])</f>
        <v>2018</v>
      </c>
    </row>
    <row r="4078" spans="1:13" x14ac:dyDescent="0.3">
      <c r="A4078" s="1" t="s">
        <v>973</v>
      </c>
      <c r="B4078" s="1" t="s">
        <v>2769</v>
      </c>
      <c r="C4078" s="2">
        <v>43223</v>
      </c>
      <c r="D4078" s="3">
        <v>0.67013888888888884</v>
      </c>
      <c r="E4078" s="1" t="s">
        <v>3855</v>
      </c>
      <c r="F4078" s="1" t="s">
        <v>4598</v>
      </c>
      <c r="G4078" s="1" t="s">
        <v>2227</v>
      </c>
      <c r="H4078" s="1" t="s">
        <v>3857</v>
      </c>
      <c r="I4078" s="1" t="s">
        <v>15</v>
      </c>
      <c r="J4078" s="1">
        <f>FIND(", ",space_missions[[#This Row],[Location]])</f>
        <v>5</v>
      </c>
      <c r="K4078" s="1" t="str">
        <f t="shared" si="63"/>
        <v xml:space="preserve"> China</v>
      </c>
      <c r="L4078" s="1" t="str">
        <f>_xlfn.CONCAT(space_missions[[#This Row],[Company]],"-",space_missions[[#This Row],[Rocket]])</f>
        <v>CASC-Long March 3B/E</v>
      </c>
      <c r="M4078" s="1">
        <f>YEAR(space_missions[[#This Row],[Date]])</f>
        <v>2018</v>
      </c>
    </row>
    <row r="4079" spans="1:13" x14ac:dyDescent="0.3">
      <c r="A4079" s="1" t="s">
        <v>3831</v>
      </c>
      <c r="B4079" s="1" t="s">
        <v>171</v>
      </c>
      <c r="C4079" s="2">
        <v>43225</v>
      </c>
      <c r="D4079" s="3">
        <v>0.46180555555555558</v>
      </c>
      <c r="E4079" s="1" t="s">
        <v>3594</v>
      </c>
      <c r="F4079" s="1" t="s">
        <v>4599</v>
      </c>
      <c r="G4079" s="1" t="s">
        <v>2227</v>
      </c>
      <c r="H4079" s="1" t="s">
        <v>3596</v>
      </c>
      <c r="I4079" s="1" t="s">
        <v>15</v>
      </c>
      <c r="J4079" s="1">
        <f>FIND(", ",space_missions[[#This Row],[Location]])</f>
        <v>7</v>
      </c>
      <c r="K4079" s="1" t="str">
        <f t="shared" si="63"/>
        <v xml:space="preserve"> USA</v>
      </c>
      <c r="L4079" s="1" t="str">
        <f>_xlfn.CONCAT(space_missions[[#This Row],[Company]],"-",space_missions[[#This Row],[Rocket]])</f>
        <v>ULA-Atlas V 401</v>
      </c>
      <c r="M4079" s="1">
        <f>YEAR(space_missions[[#This Row],[Date]])</f>
        <v>2018</v>
      </c>
    </row>
    <row r="4080" spans="1:13" x14ac:dyDescent="0.3">
      <c r="A4080" s="1" t="s">
        <v>973</v>
      </c>
      <c r="B4080" s="1" t="s">
        <v>3948</v>
      </c>
      <c r="C4080" s="2">
        <v>43228</v>
      </c>
      <c r="D4080" s="3">
        <v>0.76944444444444449</v>
      </c>
      <c r="E4080" s="1" t="s">
        <v>3794</v>
      </c>
      <c r="F4080" s="1" t="s">
        <v>4600</v>
      </c>
      <c r="G4080" s="1" t="s">
        <v>2227</v>
      </c>
      <c r="H4080" s="1" t="s">
        <v>3404</v>
      </c>
      <c r="I4080" s="1" t="s">
        <v>15</v>
      </c>
      <c r="J4080" s="1">
        <f>FIND(", ",space_missions[[#This Row],[Location]])</f>
        <v>5</v>
      </c>
      <c r="K4080" s="1" t="str">
        <f t="shared" si="63"/>
        <v xml:space="preserve"> China</v>
      </c>
      <c r="L4080" s="1" t="str">
        <f>_xlfn.CONCAT(space_missions[[#This Row],[Company]],"-",space_missions[[#This Row],[Rocket]])</f>
        <v>CASC-Long March 4C</v>
      </c>
      <c r="M4080" s="1">
        <f>YEAR(space_missions[[#This Row],[Date]])</f>
        <v>2018</v>
      </c>
    </row>
    <row r="4081" spans="1:13" x14ac:dyDescent="0.3">
      <c r="A4081" s="1" t="s">
        <v>3782</v>
      </c>
      <c r="B4081" s="1" t="s">
        <v>749</v>
      </c>
      <c r="C4081" s="2">
        <v>43231</v>
      </c>
      <c r="D4081" s="3">
        <v>0.84305555555555556</v>
      </c>
      <c r="E4081" s="1" t="s">
        <v>4601</v>
      </c>
      <c r="F4081" s="1" t="s">
        <v>4602</v>
      </c>
      <c r="G4081" s="1" t="s">
        <v>2227</v>
      </c>
      <c r="H4081" s="1" t="s">
        <v>4603</v>
      </c>
      <c r="I4081" s="1" t="s">
        <v>15</v>
      </c>
      <c r="J4081" s="1">
        <f>FIND(", ",space_missions[[#This Row],[Location]])</f>
        <v>7</v>
      </c>
      <c r="K4081" s="1" t="str">
        <f t="shared" si="63"/>
        <v xml:space="preserve"> USA</v>
      </c>
      <c r="L4081" s="1" t="str">
        <f>_xlfn.CONCAT(space_missions[[#This Row],[Company]],"-",space_missions[[#This Row],[Rocket]])</f>
        <v>SpaceX-Falcon 9 Block 5</v>
      </c>
      <c r="M4081" s="1">
        <f>YEAR(space_missions[[#This Row],[Date]])</f>
        <v>2018</v>
      </c>
    </row>
    <row r="4082" spans="1:13" x14ac:dyDescent="0.3">
      <c r="A4082" s="1" t="s">
        <v>973</v>
      </c>
      <c r="B4082" s="1" t="s">
        <v>2317</v>
      </c>
      <c r="C4082" s="2">
        <v>43240</v>
      </c>
      <c r="D4082" s="3">
        <v>0.89444444444444449</v>
      </c>
      <c r="E4082" s="1" t="s">
        <v>3794</v>
      </c>
      <c r="F4082" s="1" t="s">
        <v>4604</v>
      </c>
      <c r="G4082" s="1" t="s">
        <v>2227</v>
      </c>
      <c r="H4082" s="1" t="s">
        <v>3404</v>
      </c>
      <c r="I4082" s="1" t="s">
        <v>15</v>
      </c>
      <c r="J4082" s="1">
        <f>FIND(", ",space_missions[[#This Row],[Location]])</f>
        <v>5</v>
      </c>
      <c r="K4082" s="1" t="str">
        <f t="shared" si="63"/>
        <v xml:space="preserve"> China</v>
      </c>
      <c r="L4082" s="1" t="str">
        <f>_xlfn.CONCAT(space_missions[[#This Row],[Company]],"-",space_missions[[#This Row],[Rocket]])</f>
        <v>CASC-Long March 4C</v>
      </c>
      <c r="M4082" s="1">
        <f>YEAR(space_missions[[#This Row],[Date]])</f>
        <v>2018</v>
      </c>
    </row>
    <row r="4083" spans="1:13" x14ac:dyDescent="0.3">
      <c r="A4083" s="1" t="s">
        <v>2740</v>
      </c>
      <c r="B4083" s="1" t="s">
        <v>3135</v>
      </c>
      <c r="C4083" s="2">
        <v>43241</v>
      </c>
      <c r="D4083" s="3">
        <v>0.19722222222222222</v>
      </c>
      <c r="E4083" s="1" t="s">
        <v>4416</v>
      </c>
      <c r="F4083" s="1" t="s">
        <v>4605</v>
      </c>
      <c r="G4083" s="1" t="s">
        <v>13</v>
      </c>
      <c r="H4083" s="1" t="s">
        <v>4418</v>
      </c>
      <c r="I4083" s="1" t="s">
        <v>15</v>
      </c>
      <c r="J4083" s="1">
        <f>FIND(", ",space_missions[[#This Row],[Location]])</f>
        <v>6</v>
      </c>
      <c r="K4083" s="1" t="str">
        <f t="shared" si="63"/>
        <v xml:space="preserve"> USA</v>
      </c>
      <c r="L4083" s="1" t="str">
        <f>_xlfn.CONCAT(space_missions[[#This Row],[Company]],"-",space_missions[[#This Row],[Rocket]])</f>
        <v>Northrop-Antares 230</v>
      </c>
      <c r="M4083" s="1">
        <f>YEAR(space_missions[[#This Row],[Date]])</f>
        <v>2018</v>
      </c>
    </row>
    <row r="4084" spans="1:13" x14ac:dyDescent="0.3">
      <c r="A4084" s="1" t="s">
        <v>3782</v>
      </c>
      <c r="B4084" s="1" t="s">
        <v>388</v>
      </c>
      <c r="C4084" s="2">
        <v>43242</v>
      </c>
      <c r="D4084" s="3">
        <v>0.82430555555555551</v>
      </c>
      <c r="E4084" s="1" t="s">
        <v>4506</v>
      </c>
      <c r="F4084" s="1" t="s">
        <v>4606</v>
      </c>
      <c r="G4084" s="1" t="s">
        <v>13</v>
      </c>
      <c r="H4084" s="1" t="s">
        <v>4271</v>
      </c>
      <c r="I4084" s="1" t="s">
        <v>15</v>
      </c>
      <c r="J4084" s="1">
        <f>FIND(", ",space_missions[[#This Row],[Location]])</f>
        <v>7</v>
      </c>
      <c r="K4084" s="1" t="str">
        <f t="shared" si="63"/>
        <v xml:space="preserve"> USA</v>
      </c>
      <c r="L4084" s="1" t="str">
        <f>_xlfn.CONCAT(space_missions[[#This Row],[Company]],"-",space_missions[[#This Row],[Rocket]])</f>
        <v>SpaceX-Falcon 9 Block 4</v>
      </c>
      <c r="M4084" s="1">
        <f>YEAR(space_missions[[#This Row],[Date]])</f>
        <v>2018</v>
      </c>
    </row>
    <row r="4085" spans="1:13" x14ac:dyDescent="0.3">
      <c r="A4085" s="1" t="s">
        <v>973</v>
      </c>
      <c r="B4085" s="1" t="s">
        <v>3675</v>
      </c>
      <c r="C4085" s="2">
        <v>43253</v>
      </c>
      <c r="D4085" s="3">
        <v>0.17569444444444443</v>
      </c>
      <c r="E4085" s="1" t="s">
        <v>2910</v>
      </c>
      <c r="F4085" s="1" t="s">
        <v>4607</v>
      </c>
      <c r="G4085" s="1" t="s">
        <v>2227</v>
      </c>
      <c r="H4085" s="1" t="s">
        <v>2912</v>
      </c>
      <c r="I4085" s="1" t="s">
        <v>15</v>
      </c>
      <c r="J4085" s="1">
        <f>FIND(", ",space_missions[[#This Row],[Location]])</f>
        <v>18</v>
      </c>
      <c r="K4085" s="1" t="str">
        <f t="shared" si="63"/>
        <v xml:space="preserve"> China</v>
      </c>
      <c r="L4085" s="1" t="str">
        <f>_xlfn.CONCAT(space_missions[[#This Row],[Company]],"-",space_missions[[#This Row],[Rocket]])</f>
        <v>CASC-Long March 2D</v>
      </c>
      <c r="M4085" s="1">
        <f>YEAR(space_missions[[#This Row],[Date]])</f>
        <v>2018</v>
      </c>
    </row>
    <row r="4086" spans="1:13" x14ac:dyDescent="0.3">
      <c r="A4086" s="1" t="s">
        <v>3782</v>
      </c>
      <c r="B4086" s="1" t="s">
        <v>464</v>
      </c>
      <c r="C4086" s="2">
        <v>43255</v>
      </c>
      <c r="D4086" s="3">
        <v>0.18680555555555556</v>
      </c>
      <c r="E4086" s="1" t="s">
        <v>4506</v>
      </c>
      <c r="F4086" s="1" t="s">
        <v>4608</v>
      </c>
      <c r="G4086" s="1" t="s">
        <v>13</v>
      </c>
      <c r="H4086" s="1" t="s">
        <v>4271</v>
      </c>
      <c r="I4086" s="1" t="s">
        <v>15</v>
      </c>
      <c r="J4086" s="1">
        <f>FIND(", ",space_missions[[#This Row],[Location]])</f>
        <v>7</v>
      </c>
      <c r="K4086" s="1" t="str">
        <f t="shared" si="63"/>
        <v xml:space="preserve"> USA</v>
      </c>
      <c r="L4086" s="1" t="str">
        <f>_xlfn.CONCAT(space_missions[[#This Row],[Company]],"-",space_missions[[#This Row],[Rocket]])</f>
        <v>SpaceX-Falcon 9 Block 4</v>
      </c>
      <c r="M4086" s="1">
        <f>YEAR(space_missions[[#This Row],[Date]])</f>
        <v>2018</v>
      </c>
    </row>
    <row r="4087" spans="1:13" x14ac:dyDescent="0.3">
      <c r="A4087" s="1" t="s">
        <v>973</v>
      </c>
      <c r="B4087" s="1" t="s">
        <v>2769</v>
      </c>
      <c r="C4087" s="2">
        <v>43256</v>
      </c>
      <c r="D4087" s="3">
        <v>0.54652777777777772</v>
      </c>
      <c r="E4087" s="1" t="s">
        <v>3020</v>
      </c>
      <c r="F4087" s="1" t="s">
        <v>4609</v>
      </c>
      <c r="G4087" s="1" t="s">
        <v>2227</v>
      </c>
      <c r="H4087" s="1" t="s">
        <v>3022</v>
      </c>
      <c r="I4087" s="1" t="s">
        <v>15</v>
      </c>
      <c r="J4087" s="1">
        <f>FIND(", ",space_missions[[#This Row],[Location]])</f>
        <v>5</v>
      </c>
      <c r="K4087" s="1" t="str">
        <f t="shared" si="63"/>
        <v xml:space="preserve"> China</v>
      </c>
      <c r="L4087" s="1" t="str">
        <f>_xlfn.CONCAT(space_missions[[#This Row],[Company]],"-",space_missions[[#This Row],[Rocket]])</f>
        <v>CASC-Long March 3A</v>
      </c>
      <c r="M4087" s="1">
        <f>YEAR(space_missions[[#This Row],[Date]])</f>
        <v>2018</v>
      </c>
    </row>
    <row r="4088" spans="1:13" x14ac:dyDescent="0.3">
      <c r="A4088" s="1" t="s">
        <v>1024</v>
      </c>
      <c r="B4088" s="1" t="s">
        <v>10</v>
      </c>
      <c r="C4088" s="2">
        <v>43257</v>
      </c>
      <c r="D4088" s="3">
        <v>0.46666666666666667</v>
      </c>
      <c r="E4088" s="1" t="s">
        <v>4019</v>
      </c>
      <c r="F4088" s="1" t="s">
        <v>4610</v>
      </c>
      <c r="G4088" s="1" t="s">
        <v>13</v>
      </c>
      <c r="H4088" s="1" t="s">
        <v>14</v>
      </c>
      <c r="I4088" s="1" t="s">
        <v>15</v>
      </c>
      <c r="J4088" s="1">
        <f>FIND(", ",space_missions[[#This Row],[Location]])</f>
        <v>9</v>
      </c>
      <c r="K4088" s="1" t="str">
        <f t="shared" si="63"/>
        <v xml:space="preserve"> Kazakhstan</v>
      </c>
      <c r="L4088" s="1" t="str">
        <f>_xlfn.CONCAT(space_missions[[#This Row],[Company]],"-",space_missions[[#This Row],[Rocket]])</f>
        <v>Roscosmos-Soyuz FG</v>
      </c>
      <c r="M4088" s="1">
        <f>YEAR(space_missions[[#This Row],[Date]])</f>
        <v>2018</v>
      </c>
    </row>
    <row r="4089" spans="1:13" x14ac:dyDescent="0.3">
      <c r="A4089" s="1" t="s">
        <v>1620</v>
      </c>
      <c r="B4089" s="1" t="s">
        <v>1621</v>
      </c>
      <c r="C4089" s="2">
        <v>43263</v>
      </c>
      <c r="D4089" s="3">
        <v>0.18055555555555555</v>
      </c>
      <c r="E4089" s="1" t="s">
        <v>3542</v>
      </c>
      <c r="F4089" s="1" t="s">
        <v>4611</v>
      </c>
      <c r="G4089" s="1" t="s">
        <v>2227</v>
      </c>
      <c r="H4089" s="1" t="s">
        <v>3544</v>
      </c>
      <c r="I4089" s="1" t="s">
        <v>15</v>
      </c>
      <c r="J4089" s="1">
        <f>FIND(", ",space_missions[[#This Row],[Location]])</f>
        <v>6</v>
      </c>
      <c r="K4089" s="1" t="str">
        <f t="shared" si="63"/>
        <v xml:space="preserve"> Japan</v>
      </c>
      <c r="L4089" s="1" t="str">
        <f>_xlfn.CONCAT(space_missions[[#This Row],[Company]],"-",space_missions[[#This Row],[Rocket]])</f>
        <v>MHI-H-IIA 202</v>
      </c>
      <c r="M4089" s="1">
        <f>YEAR(space_missions[[#This Row],[Date]])</f>
        <v>2018</v>
      </c>
    </row>
    <row r="4090" spans="1:13" x14ac:dyDescent="0.3">
      <c r="A4090" s="1" t="s">
        <v>2882</v>
      </c>
      <c r="B4090" s="1" t="s">
        <v>980</v>
      </c>
      <c r="C4090" s="2">
        <v>43267</v>
      </c>
      <c r="D4090" s="3">
        <v>0.89583333333333337</v>
      </c>
      <c r="E4090" s="1" t="s">
        <v>4480</v>
      </c>
      <c r="F4090" s="1" t="s">
        <v>4612</v>
      </c>
      <c r="G4090" s="1" t="s">
        <v>2227</v>
      </c>
      <c r="H4090" s="1" t="s">
        <v>2995</v>
      </c>
      <c r="I4090" s="1" t="s">
        <v>15</v>
      </c>
      <c r="J4090" s="1">
        <f>FIND(", ",space_missions[[#This Row],[Location]])</f>
        <v>10</v>
      </c>
      <c r="K4090" s="1" t="str">
        <f t="shared" si="63"/>
        <v xml:space="preserve"> Russia</v>
      </c>
      <c r="L4090" s="1" t="str">
        <f>_xlfn.CONCAT(space_missions[[#This Row],[Company]],"-",space_missions[[#This Row],[Rocket]])</f>
        <v>VKS RF-Soyuz 2.1b/Fregat-M</v>
      </c>
      <c r="M4090" s="1">
        <f>YEAR(space_missions[[#This Row],[Date]])</f>
        <v>2018</v>
      </c>
    </row>
    <row r="4091" spans="1:13" x14ac:dyDescent="0.3">
      <c r="A4091" s="1" t="s">
        <v>973</v>
      </c>
      <c r="B4091" s="1" t="s">
        <v>2317</v>
      </c>
      <c r="C4091" s="2">
        <v>43278</v>
      </c>
      <c r="D4091" s="3">
        <v>0.14583333333333334</v>
      </c>
      <c r="E4091" s="1" t="s">
        <v>2225</v>
      </c>
      <c r="F4091" s="1" t="s">
        <v>4613</v>
      </c>
      <c r="G4091" s="1" t="s">
        <v>2227</v>
      </c>
      <c r="H4091" s="1" t="s">
        <v>2228</v>
      </c>
      <c r="I4091" s="1" t="s">
        <v>15</v>
      </c>
      <c r="J4091" s="1">
        <f>FIND(", ",space_missions[[#This Row],[Location]])</f>
        <v>5</v>
      </c>
      <c r="K4091" s="1" t="str">
        <f t="shared" si="63"/>
        <v xml:space="preserve"> China</v>
      </c>
      <c r="L4091" s="1" t="str">
        <f>_xlfn.CONCAT(space_missions[[#This Row],[Company]],"-",space_missions[[#This Row],[Rocket]])</f>
        <v>CASC-Long March 2C</v>
      </c>
      <c r="M4091" s="1">
        <f>YEAR(space_missions[[#This Row],[Date]])</f>
        <v>2018</v>
      </c>
    </row>
    <row r="4092" spans="1:13" x14ac:dyDescent="0.3">
      <c r="A4092" s="1" t="s">
        <v>3782</v>
      </c>
      <c r="B4092" s="1" t="s">
        <v>464</v>
      </c>
      <c r="C4092" s="2">
        <v>43280</v>
      </c>
      <c r="D4092" s="3">
        <v>0.40416666666666667</v>
      </c>
      <c r="E4092" s="1" t="s">
        <v>4506</v>
      </c>
      <c r="F4092" s="1" t="s">
        <v>4614</v>
      </c>
      <c r="G4092" s="1" t="s">
        <v>13</v>
      </c>
      <c r="H4092" s="1" t="s">
        <v>4271</v>
      </c>
      <c r="I4092" s="1" t="s">
        <v>15</v>
      </c>
      <c r="J4092" s="1">
        <f>FIND(", ",space_missions[[#This Row],[Location]])</f>
        <v>7</v>
      </c>
      <c r="K4092" s="1" t="str">
        <f t="shared" si="63"/>
        <v xml:space="preserve"> USA</v>
      </c>
      <c r="L4092" s="1" t="str">
        <f>_xlfn.CONCAT(space_missions[[#This Row],[Company]],"-",space_missions[[#This Row],[Rocket]])</f>
        <v>SpaceX-Falcon 9 Block 4</v>
      </c>
      <c r="M4092" s="1">
        <f>YEAR(space_missions[[#This Row],[Date]])</f>
        <v>2018</v>
      </c>
    </row>
    <row r="4093" spans="1:13" x14ac:dyDescent="0.3">
      <c r="A4093" s="1" t="s">
        <v>973</v>
      </c>
      <c r="B4093" s="1" t="s">
        <v>3675</v>
      </c>
      <c r="C4093" s="2">
        <v>43290</v>
      </c>
      <c r="D4093" s="3">
        <v>0.16388888888888889</v>
      </c>
      <c r="E4093" s="1" t="s">
        <v>2225</v>
      </c>
      <c r="F4093" s="1" t="s">
        <v>4615</v>
      </c>
      <c r="G4093" s="1" t="s">
        <v>2227</v>
      </c>
      <c r="H4093" s="1" t="s">
        <v>2228</v>
      </c>
      <c r="I4093" s="1" t="s">
        <v>15</v>
      </c>
      <c r="J4093" s="1">
        <f>FIND(", ",space_missions[[#This Row],[Location]])</f>
        <v>18</v>
      </c>
      <c r="K4093" s="1" t="str">
        <f t="shared" si="63"/>
        <v xml:space="preserve"> China</v>
      </c>
      <c r="L4093" s="1" t="str">
        <f>_xlfn.CONCAT(space_missions[[#This Row],[Company]],"-",space_missions[[#This Row],[Rocket]])</f>
        <v>CASC-Long March 2C</v>
      </c>
      <c r="M4093" s="1">
        <f>YEAR(space_missions[[#This Row],[Date]])</f>
        <v>2018</v>
      </c>
    </row>
    <row r="4094" spans="1:13" x14ac:dyDescent="0.3">
      <c r="A4094" s="1" t="s">
        <v>973</v>
      </c>
      <c r="B4094" s="1" t="s">
        <v>2769</v>
      </c>
      <c r="C4094" s="2">
        <v>43290</v>
      </c>
      <c r="D4094" s="3">
        <v>0.86805555555555558</v>
      </c>
      <c r="E4094" s="1" t="s">
        <v>3020</v>
      </c>
      <c r="F4094" s="1" t="s">
        <v>4616</v>
      </c>
      <c r="G4094" s="1" t="s">
        <v>2227</v>
      </c>
      <c r="H4094" s="1" t="s">
        <v>3022</v>
      </c>
      <c r="I4094" s="1" t="s">
        <v>15</v>
      </c>
      <c r="J4094" s="1">
        <f>FIND(", ",space_missions[[#This Row],[Location]])</f>
        <v>5</v>
      </c>
      <c r="K4094" s="1" t="str">
        <f t="shared" si="63"/>
        <v xml:space="preserve"> China</v>
      </c>
      <c r="L4094" s="1" t="str">
        <f>_xlfn.CONCAT(space_missions[[#This Row],[Company]],"-",space_missions[[#This Row],[Rocket]])</f>
        <v>CASC-Long March 3A</v>
      </c>
      <c r="M4094" s="1">
        <f>YEAR(space_missions[[#This Row],[Date]])</f>
        <v>2018</v>
      </c>
    </row>
    <row r="4095" spans="1:13" x14ac:dyDescent="0.3">
      <c r="A4095" s="1" t="s">
        <v>1024</v>
      </c>
      <c r="B4095" s="1" t="s">
        <v>361</v>
      </c>
      <c r="C4095" s="2">
        <v>43290</v>
      </c>
      <c r="D4095" s="3">
        <v>0.91041666666666665</v>
      </c>
      <c r="E4095" s="1" t="s">
        <v>3720</v>
      </c>
      <c r="F4095" s="1" t="s">
        <v>4617</v>
      </c>
      <c r="G4095" s="1" t="s">
        <v>2227</v>
      </c>
      <c r="H4095" s="1" t="s">
        <v>3722</v>
      </c>
      <c r="I4095" s="1" t="s">
        <v>15</v>
      </c>
      <c r="J4095" s="1">
        <f>FIND(", ",space_missions[[#This Row],[Location]])</f>
        <v>10</v>
      </c>
      <c r="K4095" s="1" t="str">
        <f t="shared" si="63"/>
        <v xml:space="preserve"> Kazakhstan</v>
      </c>
      <c r="L4095" s="1" t="str">
        <f>_xlfn.CONCAT(space_missions[[#This Row],[Company]],"-",space_missions[[#This Row],[Rocket]])</f>
        <v>Roscosmos-Soyuz 2.1a</v>
      </c>
      <c r="M4095" s="1">
        <f>YEAR(space_missions[[#This Row],[Date]])</f>
        <v>2018</v>
      </c>
    </row>
    <row r="4096" spans="1:13" x14ac:dyDescent="0.3">
      <c r="A4096" s="1" t="s">
        <v>4295</v>
      </c>
      <c r="B4096" s="1" t="s">
        <v>4296</v>
      </c>
      <c r="C4096" s="2">
        <v>43299</v>
      </c>
      <c r="D4096" s="3">
        <v>0.63263888888888886</v>
      </c>
      <c r="E4096" s="1" t="s">
        <v>4297</v>
      </c>
      <c r="F4096" s="1" t="s">
        <v>4618</v>
      </c>
      <c r="G4096" s="1" t="s">
        <v>2227</v>
      </c>
      <c r="H4096" s="1" t="s">
        <v>14</v>
      </c>
      <c r="I4096" s="1" t="s">
        <v>15</v>
      </c>
      <c r="J4096" s="1">
        <f>FIND(", ",space_missions[[#This Row],[Location]])</f>
        <v>24</v>
      </c>
      <c r="K4096" s="1" t="str">
        <f t="shared" si="63"/>
        <v xml:space="preserve"> USA</v>
      </c>
      <c r="L4096" s="1" t="str">
        <f>_xlfn.CONCAT(space_missions[[#This Row],[Company]],"-",space_missions[[#This Row],[Rocket]])</f>
        <v>Blue Origin-New Shepard</v>
      </c>
      <c r="M4096" s="1">
        <f>YEAR(space_missions[[#This Row],[Date]])</f>
        <v>2018</v>
      </c>
    </row>
    <row r="4097" spans="1:13" x14ac:dyDescent="0.3">
      <c r="A4097" s="1" t="s">
        <v>3782</v>
      </c>
      <c r="B4097" s="1" t="s">
        <v>464</v>
      </c>
      <c r="C4097" s="2">
        <v>43303</v>
      </c>
      <c r="D4097" s="3">
        <v>0.24305555555555555</v>
      </c>
      <c r="E4097" s="1" t="s">
        <v>4601</v>
      </c>
      <c r="F4097" s="1" t="s">
        <v>4619</v>
      </c>
      <c r="G4097" s="1" t="s">
        <v>2227</v>
      </c>
      <c r="H4097" s="1" t="s">
        <v>4603</v>
      </c>
      <c r="I4097" s="1" t="s">
        <v>15</v>
      </c>
      <c r="J4097" s="1">
        <f>FIND(", ",space_missions[[#This Row],[Location]])</f>
        <v>7</v>
      </c>
      <c r="K4097" s="1" t="str">
        <f t="shared" si="63"/>
        <v xml:space="preserve"> USA</v>
      </c>
      <c r="L4097" s="1" t="str">
        <f>_xlfn.CONCAT(space_missions[[#This Row],[Company]],"-",space_missions[[#This Row],[Rocket]])</f>
        <v>SpaceX-Falcon 9 Block 5</v>
      </c>
      <c r="M4097" s="1">
        <f>YEAR(space_missions[[#This Row],[Date]])</f>
        <v>2018</v>
      </c>
    </row>
    <row r="4098" spans="1:13" x14ac:dyDescent="0.3">
      <c r="A4098" s="1" t="s">
        <v>2338</v>
      </c>
      <c r="B4098" s="1" t="s">
        <v>3179</v>
      </c>
      <c r="C4098" s="2">
        <v>43306</v>
      </c>
      <c r="D4098" s="3">
        <v>0.47569444444444442</v>
      </c>
      <c r="E4098" s="1" t="s">
        <v>3899</v>
      </c>
      <c r="F4098" s="1" t="s">
        <v>4620</v>
      </c>
      <c r="G4098" s="1" t="s">
        <v>13</v>
      </c>
      <c r="H4098" s="1" t="s">
        <v>14</v>
      </c>
      <c r="I4098" s="1" t="s">
        <v>15</v>
      </c>
      <c r="J4098" s="1">
        <f>FIND(", ",space_missions[[#This Row],[Location]])</f>
        <v>6</v>
      </c>
      <c r="K4098" s="1" t="str">
        <f t="shared" ref="K4098:K4161" si="64">RIGHT(B4098,LEN(B4098)-FIND("*",SUBSTITUTE(B4098,", ","*",LEN(B4098)-LEN(SUBSTITUTE(B4098,", ","*")))))</f>
        <v xml:space="preserve"> France</v>
      </c>
      <c r="L4098" s="1" t="str">
        <f>_xlfn.CONCAT(space_missions[[#This Row],[Company]],"-",space_missions[[#This Row],[Rocket]])</f>
        <v>Arianespace-Ariane 5 ES</v>
      </c>
      <c r="M4098" s="1">
        <f>YEAR(space_missions[[#This Row],[Date]])</f>
        <v>2018</v>
      </c>
    </row>
    <row r="4099" spans="1:13" x14ac:dyDescent="0.3">
      <c r="A4099" s="1" t="s">
        <v>3782</v>
      </c>
      <c r="B4099" s="1" t="s">
        <v>388</v>
      </c>
      <c r="C4099" s="2">
        <v>43306</v>
      </c>
      <c r="D4099" s="3">
        <v>0.48541666666666666</v>
      </c>
      <c r="E4099" s="1" t="s">
        <v>4601</v>
      </c>
      <c r="F4099" s="1" t="s">
        <v>4621</v>
      </c>
      <c r="G4099" s="1" t="s">
        <v>2227</v>
      </c>
      <c r="H4099" s="1" t="s">
        <v>4603</v>
      </c>
      <c r="I4099" s="1" t="s">
        <v>15</v>
      </c>
      <c r="J4099" s="1">
        <f>FIND(", ",space_missions[[#This Row],[Location]])</f>
        <v>7</v>
      </c>
      <c r="K4099" s="1" t="str">
        <f t="shared" si="64"/>
        <v xml:space="preserve"> USA</v>
      </c>
      <c r="L4099" s="1" t="str">
        <f>_xlfn.CONCAT(space_missions[[#This Row],[Company]],"-",space_missions[[#This Row],[Rocket]])</f>
        <v>SpaceX-Falcon 9 Block 5</v>
      </c>
      <c r="M4099" s="1">
        <f>YEAR(space_missions[[#This Row],[Date]])</f>
        <v>2018</v>
      </c>
    </row>
    <row r="4100" spans="1:13" x14ac:dyDescent="0.3">
      <c r="A4100" s="1" t="s">
        <v>973</v>
      </c>
      <c r="B4100" s="1" t="s">
        <v>2317</v>
      </c>
      <c r="C4100" s="2">
        <v>43310</v>
      </c>
      <c r="D4100" s="3">
        <v>7.4999999999999997E-2</v>
      </c>
      <c r="E4100" s="1" t="s">
        <v>4530</v>
      </c>
      <c r="F4100" s="1" t="s">
        <v>4622</v>
      </c>
      <c r="G4100" s="1" t="s">
        <v>2227</v>
      </c>
      <c r="H4100" s="1" t="s">
        <v>14</v>
      </c>
      <c r="I4100" s="1" t="s">
        <v>15</v>
      </c>
      <c r="J4100" s="1">
        <f>FIND(", ",space_missions[[#This Row],[Location]])</f>
        <v>5</v>
      </c>
      <c r="K4100" s="1" t="str">
        <f t="shared" si="64"/>
        <v xml:space="preserve"> China</v>
      </c>
      <c r="L4100" s="1" t="str">
        <f>_xlfn.CONCAT(space_missions[[#This Row],[Company]],"-",space_missions[[#This Row],[Rocket]])</f>
        <v>CASC-Long March 3B/YZ-1</v>
      </c>
      <c r="M4100" s="1">
        <f>YEAR(space_missions[[#This Row],[Date]])</f>
        <v>2018</v>
      </c>
    </row>
    <row r="4101" spans="1:13" x14ac:dyDescent="0.3">
      <c r="A4101" s="1" t="s">
        <v>973</v>
      </c>
      <c r="B4101" s="1" t="s">
        <v>3948</v>
      </c>
      <c r="C4101" s="2">
        <v>43312</v>
      </c>
      <c r="D4101" s="3">
        <v>0.125</v>
      </c>
      <c r="E4101" s="1" t="s">
        <v>3402</v>
      </c>
      <c r="F4101" s="1" t="s">
        <v>4623</v>
      </c>
      <c r="G4101" s="1" t="s">
        <v>2227</v>
      </c>
      <c r="H4101" s="1" t="s">
        <v>3404</v>
      </c>
      <c r="I4101" s="1" t="s">
        <v>15</v>
      </c>
      <c r="J4101" s="1">
        <f>FIND(", ",space_missions[[#This Row],[Location]])</f>
        <v>5</v>
      </c>
      <c r="K4101" s="1" t="str">
        <f t="shared" si="64"/>
        <v xml:space="preserve"> China</v>
      </c>
      <c r="L4101" s="1" t="str">
        <f>_xlfn.CONCAT(space_missions[[#This Row],[Company]],"-",space_missions[[#This Row],[Rocket]])</f>
        <v>CASC-Long March 4B</v>
      </c>
      <c r="M4101" s="1">
        <f>YEAR(space_missions[[#This Row],[Date]])</f>
        <v>2018</v>
      </c>
    </row>
    <row r="4102" spans="1:13" x14ac:dyDescent="0.3">
      <c r="A4102" s="1" t="s">
        <v>3782</v>
      </c>
      <c r="B4102" s="1" t="s">
        <v>464</v>
      </c>
      <c r="C4102" s="2">
        <v>43319</v>
      </c>
      <c r="D4102" s="3">
        <v>0.22083333333333333</v>
      </c>
      <c r="E4102" s="1" t="s">
        <v>4601</v>
      </c>
      <c r="F4102" s="1" t="s">
        <v>4624</v>
      </c>
      <c r="G4102" s="1" t="s">
        <v>2227</v>
      </c>
      <c r="H4102" s="1" t="s">
        <v>4603</v>
      </c>
      <c r="I4102" s="1" t="s">
        <v>15</v>
      </c>
      <c r="J4102" s="1">
        <f>FIND(", ",space_missions[[#This Row],[Location]])</f>
        <v>7</v>
      </c>
      <c r="K4102" s="1" t="str">
        <f t="shared" si="64"/>
        <v xml:space="preserve"> USA</v>
      </c>
      <c r="L4102" s="1" t="str">
        <f>_xlfn.CONCAT(space_missions[[#This Row],[Company]],"-",space_missions[[#This Row],[Rocket]])</f>
        <v>SpaceX-Falcon 9 Block 5</v>
      </c>
      <c r="M4102" s="1">
        <f>YEAR(space_missions[[#This Row],[Date]])</f>
        <v>2018</v>
      </c>
    </row>
    <row r="4103" spans="1:13" x14ac:dyDescent="0.3">
      <c r="A4103" s="1" t="s">
        <v>3831</v>
      </c>
      <c r="B4103" s="1" t="s">
        <v>372</v>
      </c>
      <c r="C4103" s="2">
        <v>43324</v>
      </c>
      <c r="D4103" s="3">
        <v>0.31319444444444444</v>
      </c>
      <c r="E4103" s="1" t="s">
        <v>3727</v>
      </c>
      <c r="F4103" s="1" t="s">
        <v>4625</v>
      </c>
      <c r="G4103" s="1" t="s">
        <v>2227</v>
      </c>
      <c r="H4103" s="1" t="s">
        <v>3729</v>
      </c>
      <c r="I4103" s="1" t="s">
        <v>15</v>
      </c>
      <c r="J4103" s="1">
        <f>FIND(", ",space_missions[[#This Row],[Location]])</f>
        <v>8</v>
      </c>
      <c r="K4103" s="1" t="str">
        <f t="shared" si="64"/>
        <v xml:space="preserve"> USA</v>
      </c>
      <c r="L4103" s="1" t="str">
        <f>_xlfn.CONCAT(space_missions[[#This Row],[Company]],"-",space_missions[[#This Row],[Rocket]])</f>
        <v>ULA-Delta IV Heavy</v>
      </c>
      <c r="M4103" s="1">
        <f>YEAR(space_missions[[#This Row],[Date]])</f>
        <v>2018</v>
      </c>
    </row>
    <row r="4104" spans="1:13" x14ac:dyDescent="0.3">
      <c r="A4104" s="1" t="s">
        <v>2338</v>
      </c>
      <c r="B4104" s="1" t="s">
        <v>2044</v>
      </c>
      <c r="C4104" s="2">
        <v>43334</v>
      </c>
      <c r="D4104" s="3">
        <v>0.88888888888888884</v>
      </c>
      <c r="E4104" s="1" t="s">
        <v>4118</v>
      </c>
      <c r="F4104" s="1" t="s">
        <v>4626</v>
      </c>
      <c r="G4104" s="1" t="s">
        <v>2227</v>
      </c>
      <c r="H4104" s="1" t="s">
        <v>4120</v>
      </c>
      <c r="I4104" s="1" t="s">
        <v>15</v>
      </c>
      <c r="J4104" s="1">
        <f>FIND(", ",space_missions[[#This Row],[Location]])</f>
        <v>12</v>
      </c>
      <c r="K4104" s="1" t="str">
        <f t="shared" si="64"/>
        <v xml:space="preserve"> France</v>
      </c>
      <c r="L4104" s="1" t="str">
        <f>_xlfn.CONCAT(space_missions[[#This Row],[Company]],"-",space_missions[[#This Row],[Rocket]])</f>
        <v>Arianespace-Vega</v>
      </c>
      <c r="M4104" s="1">
        <f>YEAR(space_missions[[#This Row],[Date]])</f>
        <v>2018</v>
      </c>
    </row>
    <row r="4105" spans="1:13" x14ac:dyDescent="0.3">
      <c r="A4105" s="1" t="s">
        <v>973</v>
      </c>
      <c r="B4105" s="1" t="s">
        <v>2317</v>
      </c>
      <c r="C4105" s="2">
        <v>43336</v>
      </c>
      <c r="D4105" s="3">
        <v>0.99444444444444446</v>
      </c>
      <c r="E4105" s="1" t="s">
        <v>4530</v>
      </c>
      <c r="F4105" s="1" t="s">
        <v>4627</v>
      </c>
      <c r="G4105" s="1" t="s">
        <v>2227</v>
      </c>
      <c r="H4105" s="1" t="s">
        <v>14</v>
      </c>
      <c r="I4105" s="1" t="s">
        <v>15</v>
      </c>
      <c r="J4105" s="1">
        <f>FIND(", ",space_missions[[#This Row],[Location]])</f>
        <v>5</v>
      </c>
      <c r="K4105" s="1" t="str">
        <f t="shared" si="64"/>
        <v xml:space="preserve"> China</v>
      </c>
      <c r="L4105" s="1" t="str">
        <f>_xlfn.CONCAT(space_missions[[#This Row],[Company]],"-",space_missions[[#This Row],[Rocket]])</f>
        <v>CASC-Long March 3B/YZ-1</v>
      </c>
      <c r="M4105" s="1">
        <f>YEAR(space_missions[[#This Row],[Date]])</f>
        <v>2018</v>
      </c>
    </row>
    <row r="4106" spans="1:13" x14ac:dyDescent="0.3">
      <c r="A4106" s="1" t="s">
        <v>4628</v>
      </c>
      <c r="B4106" s="1" t="s">
        <v>4629</v>
      </c>
      <c r="C4106" s="2">
        <v>43337</v>
      </c>
      <c r="D4106" s="3">
        <v>0.76041666666666663</v>
      </c>
      <c r="E4106" s="1" t="s">
        <v>4630</v>
      </c>
      <c r="F4106" s="1" t="s">
        <v>4631</v>
      </c>
      <c r="G4106" s="1" t="s">
        <v>2227</v>
      </c>
      <c r="H4106" s="1" t="s">
        <v>14</v>
      </c>
      <c r="I4106" s="1" t="s">
        <v>56</v>
      </c>
      <c r="J4106" s="1">
        <f>FIND(", ",space_missions[[#This Row],[Location]])</f>
        <v>21</v>
      </c>
      <c r="K4106" s="1" t="str">
        <f t="shared" si="64"/>
        <v xml:space="preserve"> New Mexico</v>
      </c>
      <c r="L4106" s="1" t="str">
        <f>_xlfn.CONCAT(space_missions[[#This Row],[Company]],"-",space_missions[[#This Row],[Rocket]])</f>
        <v>Exos-SARGE</v>
      </c>
      <c r="M4106" s="1">
        <f>YEAR(space_missions[[#This Row],[Date]])</f>
        <v>2018</v>
      </c>
    </row>
    <row r="4107" spans="1:13" x14ac:dyDescent="0.3">
      <c r="A4107" s="1" t="s">
        <v>973</v>
      </c>
      <c r="B4107" s="1" t="s">
        <v>2625</v>
      </c>
      <c r="C4107" s="2">
        <v>43350</v>
      </c>
      <c r="D4107" s="3">
        <v>0.13541666666666666</v>
      </c>
      <c r="E4107" s="1" t="s">
        <v>2225</v>
      </c>
      <c r="F4107" s="1" t="s">
        <v>4632</v>
      </c>
      <c r="G4107" s="1" t="s">
        <v>2227</v>
      </c>
      <c r="H4107" s="1" t="s">
        <v>2228</v>
      </c>
      <c r="I4107" s="1" t="s">
        <v>15</v>
      </c>
      <c r="J4107" s="1">
        <f>FIND(", ",space_missions[[#This Row],[Location]])</f>
        <v>32</v>
      </c>
      <c r="K4107" s="1" t="str">
        <f t="shared" si="64"/>
        <v xml:space="preserve"> China</v>
      </c>
      <c r="L4107" s="1" t="str">
        <f>_xlfn.CONCAT(space_missions[[#This Row],[Company]],"-",space_missions[[#This Row],[Rocket]])</f>
        <v>CASC-Long March 2C</v>
      </c>
      <c r="M4107" s="1">
        <f>YEAR(space_missions[[#This Row],[Date]])</f>
        <v>2018</v>
      </c>
    </row>
    <row r="4108" spans="1:13" x14ac:dyDescent="0.3">
      <c r="A4108" s="1" t="s">
        <v>3782</v>
      </c>
      <c r="B4108" s="1" t="s">
        <v>464</v>
      </c>
      <c r="C4108" s="2">
        <v>43353</v>
      </c>
      <c r="D4108" s="3">
        <v>0.19791666666666666</v>
      </c>
      <c r="E4108" s="1" t="s">
        <v>4601</v>
      </c>
      <c r="F4108" s="1" t="s">
        <v>4633</v>
      </c>
      <c r="G4108" s="1" t="s">
        <v>2227</v>
      </c>
      <c r="H4108" s="1" t="s">
        <v>4603</v>
      </c>
      <c r="I4108" s="1" t="s">
        <v>15</v>
      </c>
      <c r="J4108" s="1">
        <f>FIND(", ",space_missions[[#This Row],[Location]])</f>
        <v>7</v>
      </c>
      <c r="K4108" s="1" t="str">
        <f t="shared" si="64"/>
        <v xml:space="preserve"> USA</v>
      </c>
      <c r="L4108" s="1" t="str">
        <f>_xlfn.CONCAT(space_missions[[#This Row],[Company]],"-",space_missions[[#This Row],[Rocket]])</f>
        <v>SpaceX-Falcon 9 Block 5</v>
      </c>
      <c r="M4108" s="1">
        <f>YEAR(space_missions[[#This Row],[Date]])</f>
        <v>2018</v>
      </c>
    </row>
    <row r="4109" spans="1:13" x14ac:dyDescent="0.3">
      <c r="A4109" s="1" t="s">
        <v>3831</v>
      </c>
      <c r="B4109" s="1" t="s">
        <v>261</v>
      </c>
      <c r="C4109" s="2">
        <v>43358</v>
      </c>
      <c r="D4109" s="3">
        <v>0.54305555555555551</v>
      </c>
      <c r="E4109" s="1" t="s">
        <v>3307</v>
      </c>
      <c r="F4109" s="1" t="s">
        <v>4634</v>
      </c>
      <c r="G4109" s="1" t="s">
        <v>13</v>
      </c>
      <c r="H4109" s="1" t="s">
        <v>14</v>
      </c>
      <c r="I4109" s="1" t="s">
        <v>15</v>
      </c>
      <c r="J4109" s="1">
        <f>FIND(", ",space_missions[[#This Row],[Location]])</f>
        <v>7</v>
      </c>
      <c r="K4109" s="1" t="str">
        <f t="shared" si="64"/>
        <v xml:space="preserve"> USA</v>
      </c>
      <c r="L4109" s="1" t="str">
        <f>_xlfn.CONCAT(space_missions[[#This Row],[Company]],"-",space_missions[[#This Row],[Rocket]])</f>
        <v>ULA-Delta II 7420-10C</v>
      </c>
      <c r="M4109" s="1">
        <f>YEAR(space_missions[[#This Row],[Date]])</f>
        <v>2018</v>
      </c>
    </row>
    <row r="4110" spans="1:13" x14ac:dyDescent="0.3">
      <c r="A4110" s="1" t="s">
        <v>2025</v>
      </c>
      <c r="B4110" s="1" t="s">
        <v>2992</v>
      </c>
      <c r="C4110" s="2">
        <v>43359</v>
      </c>
      <c r="D4110" s="3">
        <v>0.69305555555555554</v>
      </c>
      <c r="E4110" s="1" t="s">
        <v>3849</v>
      </c>
      <c r="F4110" s="1" t="s">
        <v>4635</v>
      </c>
      <c r="G4110" s="1" t="s">
        <v>2227</v>
      </c>
      <c r="H4110" s="1" t="s">
        <v>3851</v>
      </c>
      <c r="I4110" s="1" t="s">
        <v>15</v>
      </c>
      <c r="J4110" s="1">
        <f>FIND(", ",space_missions[[#This Row],[Location]])</f>
        <v>17</v>
      </c>
      <c r="K4110" s="1" t="str">
        <f t="shared" si="64"/>
        <v xml:space="preserve"> India</v>
      </c>
      <c r="L4110" s="1" t="str">
        <f>_xlfn.CONCAT(space_missions[[#This Row],[Company]],"-",space_missions[[#This Row],[Rocket]])</f>
        <v>ISRO-PSLV-CA</v>
      </c>
      <c r="M4110" s="1">
        <f>YEAR(space_missions[[#This Row],[Date]])</f>
        <v>2018</v>
      </c>
    </row>
    <row r="4111" spans="1:13" x14ac:dyDescent="0.3">
      <c r="A4111" s="1" t="s">
        <v>973</v>
      </c>
      <c r="B4111" s="1" t="s">
        <v>2769</v>
      </c>
      <c r="C4111" s="2">
        <v>43362</v>
      </c>
      <c r="D4111" s="3">
        <v>0.58819444444444446</v>
      </c>
      <c r="E4111" s="1" t="s">
        <v>4530</v>
      </c>
      <c r="F4111" s="1" t="s">
        <v>4636</v>
      </c>
      <c r="G4111" s="1" t="s">
        <v>2227</v>
      </c>
      <c r="H4111" s="1" t="s">
        <v>14</v>
      </c>
      <c r="I4111" s="1" t="s">
        <v>15</v>
      </c>
      <c r="J4111" s="1">
        <f>FIND(", ",space_missions[[#This Row],[Location]])</f>
        <v>5</v>
      </c>
      <c r="K4111" s="1" t="str">
        <f t="shared" si="64"/>
        <v xml:space="preserve"> China</v>
      </c>
      <c r="L4111" s="1" t="str">
        <f>_xlfn.CONCAT(space_missions[[#This Row],[Company]],"-",space_missions[[#This Row],[Rocket]])</f>
        <v>CASC-Long March 3B/YZ-1</v>
      </c>
      <c r="M4111" s="1">
        <f>YEAR(space_missions[[#This Row],[Date]])</f>
        <v>2018</v>
      </c>
    </row>
    <row r="4112" spans="1:13" x14ac:dyDescent="0.3">
      <c r="A4112" s="1" t="s">
        <v>1620</v>
      </c>
      <c r="B4112" s="1" t="s">
        <v>3994</v>
      </c>
      <c r="C4112" s="2">
        <v>43365</v>
      </c>
      <c r="D4112" s="3">
        <v>0.74444444444444446</v>
      </c>
      <c r="E4112" s="1" t="s">
        <v>3995</v>
      </c>
      <c r="F4112" s="1" t="s">
        <v>4637</v>
      </c>
      <c r="G4112" s="1" t="s">
        <v>13</v>
      </c>
      <c r="H4112" s="1" t="s">
        <v>3997</v>
      </c>
      <c r="I4112" s="1" t="s">
        <v>15</v>
      </c>
      <c r="J4112" s="1">
        <f>FIND(", ",space_missions[[#This Row],[Location]])</f>
        <v>6</v>
      </c>
      <c r="K4112" s="1" t="str">
        <f t="shared" si="64"/>
        <v xml:space="preserve"> Japan</v>
      </c>
      <c r="L4112" s="1" t="str">
        <f>_xlfn.CONCAT(space_missions[[#This Row],[Company]],"-",space_missions[[#This Row],[Rocket]])</f>
        <v>MHI-H-IIB</v>
      </c>
      <c r="M4112" s="1">
        <f>YEAR(space_missions[[#This Row],[Date]])</f>
        <v>2018</v>
      </c>
    </row>
    <row r="4113" spans="1:13" x14ac:dyDescent="0.3">
      <c r="A4113" s="1" t="s">
        <v>2338</v>
      </c>
      <c r="B4113" s="1" t="s">
        <v>3179</v>
      </c>
      <c r="C4113" s="2">
        <v>43368</v>
      </c>
      <c r="D4113" s="3">
        <v>0.94305555555555554</v>
      </c>
      <c r="E4113" s="1" t="s">
        <v>3614</v>
      </c>
      <c r="F4113" s="1" t="s">
        <v>4638</v>
      </c>
      <c r="G4113" s="1" t="s">
        <v>2227</v>
      </c>
      <c r="H4113" s="1" t="s">
        <v>3616</v>
      </c>
      <c r="I4113" s="1" t="s">
        <v>15</v>
      </c>
      <c r="J4113" s="1">
        <f>FIND(", ",space_missions[[#This Row],[Location]])</f>
        <v>6</v>
      </c>
      <c r="K4113" s="1" t="str">
        <f t="shared" si="64"/>
        <v xml:space="preserve"> France</v>
      </c>
      <c r="L4113" s="1" t="str">
        <f>_xlfn.CONCAT(space_missions[[#This Row],[Company]],"-",space_missions[[#This Row],[Rocket]])</f>
        <v>Arianespace-Ariane 5 ECA</v>
      </c>
      <c r="M4113" s="1">
        <f>YEAR(space_missions[[#This Row],[Date]])</f>
        <v>2018</v>
      </c>
    </row>
    <row r="4114" spans="1:13" x14ac:dyDescent="0.3">
      <c r="A4114" s="1" t="s">
        <v>4445</v>
      </c>
      <c r="B4114" s="1" t="s">
        <v>4263</v>
      </c>
      <c r="C4114" s="2">
        <v>43372</v>
      </c>
      <c r="D4114" s="3">
        <v>0.17569444444444443</v>
      </c>
      <c r="E4114" s="1" t="s">
        <v>4446</v>
      </c>
      <c r="F4114" s="1" t="s">
        <v>4639</v>
      </c>
      <c r="G4114" s="1" t="s">
        <v>2227</v>
      </c>
      <c r="H4114" s="1" t="s">
        <v>4448</v>
      </c>
      <c r="I4114" s="1" t="s">
        <v>15</v>
      </c>
      <c r="J4114" s="1">
        <f>FIND(", ",space_missions[[#This Row],[Location]])</f>
        <v>8</v>
      </c>
      <c r="K4114" s="1" t="str">
        <f t="shared" si="64"/>
        <v xml:space="preserve"> China</v>
      </c>
      <c r="L4114" s="1" t="str">
        <f>_xlfn.CONCAT(space_missions[[#This Row],[Company]],"-",space_missions[[#This Row],[Rocket]])</f>
        <v>ExPace-Kuaizhou 1A</v>
      </c>
      <c r="M4114" s="1">
        <f>YEAR(space_missions[[#This Row],[Date]])</f>
        <v>2018</v>
      </c>
    </row>
    <row r="4115" spans="1:13" x14ac:dyDescent="0.3">
      <c r="A4115" s="1" t="s">
        <v>3782</v>
      </c>
      <c r="B4115" s="1" t="s">
        <v>388</v>
      </c>
      <c r="C4115" s="2">
        <v>43381</v>
      </c>
      <c r="D4115" s="3">
        <v>9.7916666666666666E-2</v>
      </c>
      <c r="E4115" s="1" t="s">
        <v>4601</v>
      </c>
      <c r="F4115" s="1" t="s">
        <v>4640</v>
      </c>
      <c r="G4115" s="1" t="s">
        <v>2227</v>
      </c>
      <c r="H4115" s="1" t="s">
        <v>4603</v>
      </c>
      <c r="I4115" s="1" t="s">
        <v>15</v>
      </c>
      <c r="J4115" s="1">
        <f>FIND(", ",space_missions[[#This Row],[Location]])</f>
        <v>7</v>
      </c>
      <c r="K4115" s="1" t="str">
        <f t="shared" si="64"/>
        <v xml:space="preserve"> USA</v>
      </c>
      <c r="L4115" s="1" t="str">
        <f>_xlfn.CONCAT(space_missions[[#This Row],[Company]],"-",space_missions[[#This Row],[Rocket]])</f>
        <v>SpaceX-Falcon 9 Block 5</v>
      </c>
      <c r="M4115" s="1">
        <f>YEAR(space_missions[[#This Row],[Date]])</f>
        <v>2018</v>
      </c>
    </row>
    <row r="4116" spans="1:13" x14ac:dyDescent="0.3">
      <c r="A4116" s="1" t="s">
        <v>973</v>
      </c>
      <c r="B4116" s="1" t="s">
        <v>3675</v>
      </c>
      <c r="C4116" s="2">
        <v>43382</v>
      </c>
      <c r="D4116" s="3">
        <v>0.11319444444444444</v>
      </c>
      <c r="E4116" s="1" t="s">
        <v>2225</v>
      </c>
      <c r="F4116" s="1" t="s">
        <v>4641</v>
      </c>
      <c r="G4116" s="1" t="s">
        <v>2227</v>
      </c>
      <c r="H4116" s="1" t="s">
        <v>2228</v>
      </c>
      <c r="I4116" s="1" t="s">
        <v>15</v>
      </c>
      <c r="J4116" s="1">
        <f>FIND(", ",space_missions[[#This Row],[Location]])</f>
        <v>18</v>
      </c>
      <c r="K4116" s="1" t="str">
        <f t="shared" si="64"/>
        <v xml:space="preserve"> China</v>
      </c>
      <c r="L4116" s="1" t="str">
        <f>_xlfn.CONCAT(space_missions[[#This Row],[Company]],"-",space_missions[[#This Row],[Rocket]])</f>
        <v>CASC-Long March 2C</v>
      </c>
      <c r="M4116" s="1">
        <f>YEAR(space_missions[[#This Row],[Date]])</f>
        <v>2018</v>
      </c>
    </row>
    <row r="4117" spans="1:13" x14ac:dyDescent="0.3">
      <c r="A4117" s="1" t="s">
        <v>1024</v>
      </c>
      <c r="B4117" s="1" t="s">
        <v>10</v>
      </c>
      <c r="C4117" s="2">
        <v>43384</v>
      </c>
      <c r="D4117" s="3">
        <v>0.3611111111111111</v>
      </c>
      <c r="E4117" s="1" t="s">
        <v>4019</v>
      </c>
      <c r="F4117" s="1" t="s">
        <v>4642</v>
      </c>
      <c r="G4117" s="1" t="s">
        <v>13</v>
      </c>
      <c r="H4117" s="1" t="s">
        <v>14</v>
      </c>
      <c r="I4117" s="1" t="s">
        <v>21</v>
      </c>
      <c r="J4117" s="1">
        <f>FIND(", ",space_missions[[#This Row],[Location]])</f>
        <v>9</v>
      </c>
      <c r="K4117" s="1" t="str">
        <f t="shared" si="64"/>
        <v xml:space="preserve"> Kazakhstan</v>
      </c>
      <c r="L4117" s="1" t="str">
        <f>_xlfn.CONCAT(space_missions[[#This Row],[Company]],"-",space_missions[[#This Row],[Rocket]])</f>
        <v>Roscosmos-Soyuz FG</v>
      </c>
      <c r="M4117" s="1">
        <f>YEAR(space_missions[[#This Row],[Date]])</f>
        <v>2018</v>
      </c>
    </row>
    <row r="4118" spans="1:13" x14ac:dyDescent="0.3">
      <c r="A4118" s="1" t="s">
        <v>973</v>
      </c>
      <c r="B4118" s="1" t="s">
        <v>2317</v>
      </c>
      <c r="C4118" s="2">
        <v>43388</v>
      </c>
      <c r="D4118" s="3">
        <v>0.18263888888888888</v>
      </c>
      <c r="E4118" s="1" t="s">
        <v>4530</v>
      </c>
      <c r="F4118" s="1" t="s">
        <v>4643</v>
      </c>
      <c r="G4118" s="1" t="s">
        <v>2227</v>
      </c>
      <c r="H4118" s="1" t="s">
        <v>14</v>
      </c>
      <c r="I4118" s="1" t="s">
        <v>15</v>
      </c>
      <c r="J4118" s="1">
        <f>FIND(", ",space_missions[[#This Row],[Location]])</f>
        <v>5</v>
      </c>
      <c r="K4118" s="1" t="str">
        <f t="shared" si="64"/>
        <v xml:space="preserve"> China</v>
      </c>
      <c r="L4118" s="1" t="str">
        <f>_xlfn.CONCAT(space_missions[[#This Row],[Company]],"-",space_missions[[#This Row],[Rocket]])</f>
        <v>CASC-Long March 3B/YZ-1</v>
      </c>
      <c r="M4118" s="1">
        <f>YEAR(space_missions[[#This Row],[Date]])</f>
        <v>2018</v>
      </c>
    </row>
    <row r="4119" spans="1:13" x14ac:dyDescent="0.3">
      <c r="A4119" s="1" t="s">
        <v>3831</v>
      </c>
      <c r="B4119" s="1" t="s">
        <v>521</v>
      </c>
      <c r="C4119" s="2">
        <v>43390</v>
      </c>
      <c r="D4119" s="3">
        <v>0.17708333333333334</v>
      </c>
      <c r="E4119" s="1" t="s">
        <v>3774</v>
      </c>
      <c r="F4119" s="1" t="s">
        <v>4644</v>
      </c>
      <c r="G4119" s="1" t="s">
        <v>2227</v>
      </c>
      <c r="H4119" s="1" t="s">
        <v>3776</v>
      </c>
      <c r="I4119" s="1" t="s">
        <v>15</v>
      </c>
      <c r="J4119" s="1">
        <f>FIND(", ",space_missions[[#This Row],[Location]])</f>
        <v>7</v>
      </c>
      <c r="K4119" s="1" t="str">
        <f t="shared" si="64"/>
        <v xml:space="preserve"> USA</v>
      </c>
      <c r="L4119" s="1" t="str">
        <f>_xlfn.CONCAT(space_missions[[#This Row],[Company]],"-",space_missions[[#This Row],[Rocket]])</f>
        <v>ULA-Atlas V 551</v>
      </c>
      <c r="M4119" s="1">
        <f>YEAR(space_missions[[#This Row],[Date]])</f>
        <v>2018</v>
      </c>
    </row>
    <row r="4120" spans="1:13" x14ac:dyDescent="0.3">
      <c r="A4120" s="1" t="s">
        <v>2338</v>
      </c>
      <c r="B4120" s="1" t="s">
        <v>3179</v>
      </c>
      <c r="C4120" s="2">
        <v>43393</v>
      </c>
      <c r="D4120" s="3">
        <v>7.2916666666666671E-2</v>
      </c>
      <c r="E4120" s="1" t="s">
        <v>3614</v>
      </c>
      <c r="F4120" s="1" t="s">
        <v>4645</v>
      </c>
      <c r="G4120" s="1" t="s">
        <v>2227</v>
      </c>
      <c r="H4120" s="1" t="s">
        <v>3616</v>
      </c>
      <c r="I4120" s="1" t="s">
        <v>15</v>
      </c>
      <c r="J4120" s="1">
        <f>FIND(", ",space_missions[[#This Row],[Location]])</f>
        <v>6</v>
      </c>
      <c r="K4120" s="1" t="str">
        <f t="shared" si="64"/>
        <v xml:space="preserve"> France</v>
      </c>
      <c r="L4120" s="1" t="str">
        <f>_xlfn.CONCAT(space_missions[[#This Row],[Company]],"-",space_missions[[#This Row],[Rocket]])</f>
        <v>Arianespace-Ariane 5 ECA</v>
      </c>
      <c r="M4120" s="1">
        <f>YEAR(space_missions[[#This Row],[Date]])</f>
        <v>2018</v>
      </c>
    </row>
    <row r="4121" spans="1:13" x14ac:dyDescent="0.3">
      <c r="A4121" s="1" t="s">
        <v>973</v>
      </c>
      <c r="B4121" s="1" t="s">
        <v>3948</v>
      </c>
      <c r="C4121" s="2">
        <v>43397</v>
      </c>
      <c r="D4121" s="3">
        <v>0.95625000000000004</v>
      </c>
      <c r="E4121" s="1" t="s">
        <v>3402</v>
      </c>
      <c r="F4121" s="1" t="s">
        <v>4646</v>
      </c>
      <c r="G4121" s="1" t="s">
        <v>2227</v>
      </c>
      <c r="H4121" s="1" t="s">
        <v>3404</v>
      </c>
      <c r="I4121" s="1" t="s">
        <v>15</v>
      </c>
      <c r="J4121" s="1">
        <f>FIND(", ",space_missions[[#This Row],[Location]])</f>
        <v>5</v>
      </c>
      <c r="K4121" s="1" t="str">
        <f t="shared" si="64"/>
        <v xml:space="preserve"> China</v>
      </c>
      <c r="L4121" s="1" t="str">
        <f>_xlfn.CONCAT(space_missions[[#This Row],[Company]],"-",space_missions[[#This Row],[Rocket]])</f>
        <v>CASC-Long March 4B</v>
      </c>
      <c r="M4121" s="1">
        <f>YEAR(space_missions[[#This Row],[Date]])</f>
        <v>2018</v>
      </c>
    </row>
    <row r="4122" spans="1:13" x14ac:dyDescent="0.3">
      <c r="A4122" s="1" t="s">
        <v>1024</v>
      </c>
      <c r="B4122" s="1" t="s">
        <v>980</v>
      </c>
      <c r="C4122" s="2">
        <v>43398</v>
      </c>
      <c r="D4122" s="3">
        <v>1.0416666666666666E-2</v>
      </c>
      <c r="E4122" s="1" t="s">
        <v>4360</v>
      </c>
      <c r="F4122" s="1" t="s">
        <v>4647</v>
      </c>
      <c r="G4122" s="1" t="s">
        <v>2227</v>
      </c>
      <c r="H4122" s="1" t="s">
        <v>3138</v>
      </c>
      <c r="I4122" s="1" t="s">
        <v>15</v>
      </c>
      <c r="J4122" s="1">
        <f>FIND(", ",space_missions[[#This Row],[Location]])</f>
        <v>10</v>
      </c>
      <c r="K4122" s="1" t="str">
        <f t="shared" si="64"/>
        <v xml:space="preserve"> Russia</v>
      </c>
      <c r="L4122" s="1" t="str">
        <f>_xlfn.CONCAT(space_missions[[#This Row],[Company]],"-",space_missions[[#This Row],[Rocket]])</f>
        <v>Roscosmos-Soyuz 2.1b</v>
      </c>
      <c r="M4122" s="1">
        <f>YEAR(space_missions[[#This Row],[Date]])</f>
        <v>2018</v>
      </c>
    </row>
    <row r="4123" spans="1:13" x14ac:dyDescent="0.3">
      <c r="A4123" s="1" t="s">
        <v>4648</v>
      </c>
      <c r="B4123" s="1" t="s">
        <v>4263</v>
      </c>
      <c r="C4123" s="2">
        <v>43400</v>
      </c>
      <c r="D4123" s="3">
        <v>0.33333333333333331</v>
      </c>
      <c r="E4123" s="1" t="s">
        <v>4649</v>
      </c>
      <c r="F4123" s="1" t="s">
        <v>4650</v>
      </c>
      <c r="G4123" s="1" t="s">
        <v>13</v>
      </c>
      <c r="H4123" s="1" t="s">
        <v>14</v>
      </c>
      <c r="I4123" s="1" t="s">
        <v>21</v>
      </c>
      <c r="J4123" s="1">
        <f>FIND(", ",space_missions[[#This Row],[Location]])</f>
        <v>8</v>
      </c>
      <c r="K4123" s="1" t="str">
        <f t="shared" si="64"/>
        <v xml:space="preserve"> China</v>
      </c>
      <c r="L4123" s="1" t="str">
        <f>_xlfn.CONCAT(space_missions[[#This Row],[Company]],"-",space_missions[[#This Row],[Rocket]])</f>
        <v>Landspace-ZhuQue-1</v>
      </c>
      <c r="M4123" s="1">
        <f>YEAR(space_missions[[#This Row],[Date]])</f>
        <v>2018</v>
      </c>
    </row>
    <row r="4124" spans="1:13" x14ac:dyDescent="0.3">
      <c r="A4124" s="1" t="s">
        <v>973</v>
      </c>
      <c r="B4124" s="1" t="s">
        <v>3675</v>
      </c>
      <c r="C4124" s="2">
        <v>43402</v>
      </c>
      <c r="D4124" s="3">
        <v>3.2638888888888891E-2</v>
      </c>
      <c r="E4124" s="1" t="s">
        <v>2225</v>
      </c>
      <c r="F4124" s="1" t="s">
        <v>4651</v>
      </c>
      <c r="G4124" s="1" t="s">
        <v>2227</v>
      </c>
      <c r="H4124" s="1" t="s">
        <v>2228</v>
      </c>
      <c r="I4124" s="1" t="s">
        <v>15</v>
      </c>
      <c r="J4124" s="1">
        <f>FIND(", ",space_missions[[#This Row],[Location]])</f>
        <v>18</v>
      </c>
      <c r="K4124" s="1" t="str">
        <f t="shared" si="64"/>
        <v xml:space="preserve"> China</v>
      </c>
      <c r="L4124" s="1" t="str">
        <f>_xlfn.CONCAT(space_missions[[#This Row],[Company]],"-",space_missions[[#This Row],[Rocket]])</f>
        <v>CASC-Long March 2C</v>
      </c>
      <c r="M4124" s="1">
        <f>YEAR(space_missions[[#This Row],[Date]])</f>
        <v>2018</v>
      </c>
    </row>
    <row r="4125" spans="1:13" x14ac:dyDescent="0.3">
      <c r="A4125" s="1" t="s">
        <v>1620</v>
      </c>
      <c r="B4125" s="1" t="s">
        <v>1621</v>
      </c>
      <c r="C4125" s="2">
        <v>43402</v>
      </c>
      <c r="D4125" s="3">
        <v>0.17222222222222222</v>
      </c>
      <c r="E4125" s="1" t="s">
        <v>3542</v>
      </c>
      <c r="F4125" s="1" t="s">
        <v>4652</v>
      </c>
      <c r="G4125" s="1" t="s">
        <v>2227</v>
      </c>
      <c r="H4125" s="1" t="s">
        <v>3544</v>
      </c>
      <c r="I4125" s="1" t="s">
        <v>15</v>
      </c>
      <c r="J4125" s="1">
        <f>FIND(", ",space_missions[[#This Row],[Location]])</f>
        <v>6</v>
      </c>
      <c r="K4125" s="1" t="str">
        <f t="shared" si="64"/>
        <v xml:space="preserve"> Japan</v>
      </c>
      <c r="L4125" s="1" t="str">
        <f>_xlfn.CONCAT(space_missions[[#This Row],[Company]],"-",space_missions[[#This Row],[Rocket]])</f>
        <v>MHI-H-IIA 202</v>
      </c>
      <c r="M4125" s="1">
        <f>YEAR(space_missions[[#This Row],[Date]])</f>
        <v>2018</v>
      </c>
    </row>
    <row r="4126" spans="1:13" x14ac:dyDescent="0.3">
      <c r="A4126" s="1" t="s">
        <v>973</v>
      </c>
      <c r="B4126" s="1" t="s">
        <v>2769</v>
      </c>
      <c r="C4126" s="2">
        <v>43405</v>
      </c>
      <c r="D4126" s="3">
        <v>0.6645833333333333</v>
      </c>
      <c r="E4126" s="1" t="s">
        <v>3855</v>
      </c>
      <c r="F4126" s="1" t="s">
        <v>4653</v>
      </c>
      <c r="G4126" s="1" t="s">
        <v>2227</v>
      </c>
      <c r="H4126" s="1" t="s">
        <v>3857</v>
      </c>
      <c r="I4126" s="1" t="s">
        <v>15</v>
      </c>
      <c r="J4126" s="1">
        <f>FIND(", ",space_missions[[#This Row],[Location]])</f>
        <v>5</v>
      </c>
      <c r="K4126" s="1" t="str">
        <f t="shared" si="64"/>
        <v xml:space="preserve"> China</v>
      </c>
      <c r="L4126" s="1" t="str">
        <f>_xlfn.CONCAT(space_missions[[#This Row],[Company]],"-",space_missions[[#This Row],[Rocket]])</f>
        <v>CASC-Long March 3B/E</v>
      </c>
      <c r="M4126" s="1">
        <f>YEAR(space_missions[[#This Row],[Date]])</f>
        <v>2018</v>
      </c>
    </row>
    <row r="4127" spans="1:13" x14ac:dyDescent="0.3">
      <c r="A4127" s="1" t="s">
        <v>2882</v>
      </c>
      <c r="B4127" s="1" t="s">
        <v>980</v>
      </c>
      <c r="C4127" s="2">
        <v>43407</v>
      </c>
      <c r="D4127" s="3">
        <v>0.84513888888888888</v>
      </c>
      <c r="E4127" s="1" t="s">
        <v>4351</v>
      </c>
      <c r="F4127" s="1" t="s">
        <v>4654</v>
      </c>
      <c r="G4127" s="1" t="s">
        <v>2227</v>
      </c>
      <c r="H4127" s="1" t="s">
        <v>2995</v>
      </c>
      <c r="I4127" s="1" t="s">
        <v>15</v>
      </c>
      <c r="J4127" s="1">
        <f>FIND(", ",space_missions[[#This Row],[Location]])</f>
        <v>10</v>
      </c>
      <c r="K4127" s="1" t="str">
        <f t="shared" si="64"/>
        <v xml:space="preserve"> Russia</v>
      </c>
      <c r="L4127" s="1" t="str">
        <f>_xlfn.CONCAT(space_missions[[#This Row],[Company]],"-",space_missions[[#This Row],[Rocket]])</f>
        <v>VKS RF-Soyuz 2.1b/Fregat</v>
      </c>
      <c r="M4127" s="1">
        <f>YEAR(space_missions[[#This Row],[Date]])</f>
        <v>2018</v>
      </c>
    </row>
    <row r="4128" spans="1:13" x14ac:dyDescent="0.3">
      <c r="A4128" s="1" t="s">
        <v>2338</v>
      </c>
      <c r="B4128" s="1" t="s">
        <v>4100</v>
      </c>
      <c r="C4128" s="2">
        <v>43411</v>
      </c>
      <c r="D4128" s="3">
        <v>3.2638888888888891E-2</v>
      </c>
      <c r="E4128" s="1" t="s">
        <v>4655</v>
      </c>
      <c r="F4128" s="1" t="s">
        <v>4656</v>
      </c>
      <c r="G4128" s="1" t="s">
        <v>2227</v>
      </c>
      <c r="H4128" s="1" t="s">
        <v>14</v>
      </c>
      <c r="I4128" s="1" t="s">
        <v>15</v>
      </c>
      <c r="J4128" s="1">
        <f>FIND(", ",space_missions[[#This Row],[Location]])</f>
        <v>4</v>
      </c>
      <c r="K4128" s="1" t="str">
        <f t="shared" si="64"/>
        <v xml:space="preserve"> France</v>
      </c>
      <c r="L4128" s="1" t="str">
        <f>_xlfn.CONCAT(space_missions[[#This Row],[Company]],"-",space_missions[[#This Row],[Rocket]])</f>
        <v>Arianespace-Soyuz ST-B/Fregat-M</v>
      </c>
      <c r="M4128" s="1">
        <f>YEAR(space_missions[[#This Row],[Date]])</f>
        <v>2018</v>
      </c>
    </row>
    <row r="4129" spans="1:13" x14ac:dyDescent="0.3">
      <c r="A4129" s="1" t="s">
        <v>4475</v>
      </c>
      <c r="B4129" s="1" t="s">
        <v>4476</v>
      </c>
      <c r="C4129" s="2">
        <v>43415</v>
      </c>
      <c r="D4129" s="3">
        <v>0.15972222222222221</v>
      </c>
      <c r="E4129" s="1" t="s">
        <v>4562</v>
      </c>
      <c r="F4129" s="1" t="s">
        <v>4657</v>
      </c>
      <c r="G4129" s="1" t="s">
        <v>2227</v>
      </c>
      <c r="H4129" s="1" t="s">
        <v>4479</v>
      </c>
      <c r="I4129" s="1" t="s">
        <v>15</v>
      </c>
      <c r="J4129" s="1">
        <f>FIND(", ",space_missions[[#This Row],[Location]])</f>
        <v>17</v>
      </c>
      <c r="K4129" s="1" t="str">
        <f t="shared" si="64"/>
        <v xml:space="preserve"> New Zealand</v>
      </c>
      <c r="L4129" s="1" t="str">
        <f>_xlfn.CONCAT(space_missions[[#This Row],[Company]],"-",space_missions[[#This Row],[Rocket]])</f>
        <v>Rocket Lab-Electron/Curie</v>
      </c>
      <c r="M4129" s="1">
        <f>YEAR(space_missions[[#This Row],[Date]])</f>
        <v>2018</v>
      </c>
    </row>
    <row r="4130" spans="1:13" x14ac:dyDescent="0.3">
      <c r="A4130" s="1" t="s">
        <v>2025</v>
      </c>
      <c r="B4130" s="1" t="s">
        <v>3746</v>
      </c>
      <c r="C4130" s="2">
        <v>43418</v>
      </c>
      <c r="D4130" s="3">
        <v>0.48472222222222222</v>
      </c>
      <c r="E4130" s="1" t="s">
        <v>4269</v>
      </c>
      <c r="F4130" s="1" t="s">
        <v>4658</v>
      </c>
      <c r="G4130" s="1" t="s">
        <v>2227</v>
      </c>
      <c r="H4130" s="1" t="s">
        <v>4271</v>
      </c>
      <c r="I4130" s="1" t="s">
        <v>15</v>
      </c>
      <c r="J4130" s="1">
        <f>FIND(", ",space_missions[[#This Row],[Location]])</f>
        <v>18</v>
      </c>
      <c r="K4130" s="1" t="str">
        <f t="shared" si="64"/>
        <v xml:space="preserve"> India</v>
      </c>
      <c r="L4130" s="1" t="str">
        <f>_xlfn.CONCAT(space_missions[[#This Row],[Company]],"-",space_missions[[#This Row],[Rocket]])</f>
        <v>ISRO-GSLV Mk III</v>
      </c>
      <c r="M4130" s="1">
        <f>YEAR(space_missions[[#This Row],[Date]])</f>
        <v>2018</v>
      </c>
    </row>
    <row r="4131" spans="1:13" x14ac:dyDescent="0.3">
      <c r="A4131" s="1" t="s">
        <v>3782</v>
      </c>
      <c r="B4131" s="1" t="s">
        <v>749</v>
      </c>
      <c r="C4131" s="2">
        <v>43419</v>
      </c>
      <c r="D4131" s="3">
        <v>0.86527777777777781</v>
      </c>
      <c r="E4131" s="1" t="s">
        <v>4601</v>
      </c>
      <c r="F4131" s="1" t="s">
        <v>4659</v>
      </c>
      <c r="G4131" s="1" t="s">
        <v>2227</v>
      </c>
      <c r="H4131" s="1" t="s">
        <v>4603</v>
      </c>
      <c r="I4131" s="1" t="s">
        <v>15</v>
      </c>
      <c r="J4131" s="1">
        <f>FIND(", ",space_missions[[#This Row],[Location]])</f>
        <v>7</v>
      </c>
      <c r="K4131" s="1" t="str">
        <f t="shared" si="64"/>
        <v xml:space="preserve"> USA</v>
      </c>
      <c r="L4131" s="1" t="str">
        <f>_xlfn.CONCAT(space_missions[[#This Row],[Company]],"-",space_missions[[#This Row],[Rocket]])</f>
        <v>SpaceX-Falcon 9 Block 5</v>
      </c>
      <c r="M4131" s="1">
        <f>YEAR(space_missions[[#This Row],[Date]])</f>
        <v>2018</v>
      </c>
    </row>
    <row r="4132" spans="1:13" x14ac:dyDescent="0.3">
      <c r="A4132" s="1" t="s">
        <v>1024</v>
      </c>
      <c r="B4132" s="1" t="s">
        <v>361</v>
      </c>
      <c r="C4132" s="2">
        <v>43420</v>
      </c>
      <c r="D4132" s="3">
        <v>0.75972222222222219</v>
      </c>
      <c r="E4132" s="1" t="s">
        <v>4019</v>
      </c>
      <c r="F4132" s="1" t="s">
        <v>4660</v>
      </c>
      <c r="G4132" s="1" t="s">
        <v>13</v>
      </c>
      <c r="H4132" s="1" t="s">
        <v>14</v>
      </c>
      <c r="I4132" s="1" t="s">
        <v>15</v>
      </c>
      <c r="J4132" s="1">
        <f>FIND(", ",space_missions[[#This Row],[Location]])</f>
        <v>10</v>
      </c>
      <c r="K4132" s="1" t="str">
        <f t="shared" si="64"/>
        <v xml:space="preserve"> Kazakhstan</v>
      </c>
      <c r="L4132" s="1" t="str">
        <f>_xlfn.CONCAT(space_missions[[#This Row],[Company]],"-",space_missions[[#This Row],[Rocket]])</f>
        <v>Roscosmos-Soyuz FG</v>
      </c>
      <c r="M4132" s="1">
        <f>YEAR(space_missions[[#This Row],[Date]])</f>
        <v>2018</v>
      </c>
    </row>
    <row r="4133" spans="1:13" x14ac:dyDescent="0.3">
      <c r="A4133" s="1" t="s">
        <v>2740</v>
      </c>
      <c r="B4133" s="1" t="s">
        <v>3135</v>
      </c>
      <c r="C4133" s="2">
        <v>43421</v>
      </c>
      <c r="D4133" s="3">
        <v>0.37569444444444444</v>
      </c>
      <c r="E4133" s="1" t="s">
        <v>4416</v>
      </c>
      <c r="F4133" s="1" t="s">
        <v>4661</v>
      </c>
      <c r="G4133" s="1" t="s">
        <v>13</v>
      </c>
      <c r="H4133" s="1" t="s">
        <v>4418</v>
      </c>
      <c r="I4133" s="1" t="s">
        <v>15</v>
      </c>
      <c r="J4133" s="1">
        <f>FIND(", ",space_missions[[#This Row],[Location]])</f>
        <v>6</v>
      </c>
      <c r="K4133" s="1" t="str">
        <f t="shared" si="64"/>
        <v xml:space="preserve"> USA</v>
      </c>
      <c r="L4133" s="1" t="str">
        <f>_xlfn.CONCAT(space_missions[[#This Row],[Company]],"-",space_missions[[#This Row],[Rocket]])</f>
        <v>Northrop-Antares 230</v>
      </c>
      <c r="M4133" s="1">
        <f>YEAR(space_missions[[#This Row],[Date]])</f>
        <v>2018</v>
      </c>
    </row>
    <row r="4134" spans="1:13" x14ac:dyDescent="0.3">
      <c r="A4134" s="1" t="s">
        <v>973</v>
      </c>
      <c r="B4134" s="1" t="s">
        <v>2317</v>
      </c>
      <c r="C4134" s="2">
        <v>43422</v>
      </c>
      <c r="D4134" s="3">
        <v>0.75486111111111109</v>
      </c>
      <c r="E4134" s="1" t="s">
        <v>4530</v>
      </c>
      <c r="F4134" s="1" t="s">
        <v>4662</v>
      </c>
      <c r="G4134" s="1" t="s">
        <v>2227</v>
      </c>
      <c r="H4134" s="1" t="s">
        <v>14</v>
      </c>
      <c r="I4134" s="1" t="s">
        <v>15</v>
      </c>
      <c r="J4134" s="1">
        <f>FIND(", ",space_missions[[#This Row],[Location]])</f>
        <v>5</v>
      </c>
      <c r="K4134" s="1" t="str">
        <f t="shared" si="64"/>
        <v xml:space="preserve"> China</v>
      </c>
      <c r="L4134" s="1" t="str">
        <f>_xlfn.CONCAT(space_missions[[#This Row],[Company]],"-",space_missions[[#This Row],[Rocket]])</f>
        <v>CASC-Long March 3B/YZ-1</v>
      </c>
      <c r="M4134" s="1">
        <f>YEAR(space_missions[[#This Row],[Date]])</f>
        <v>2018</v>
      </c>
    </row>
    <row r="4135" spans="1:13" x14ac:dyDescent="0.3">
      <c r="A4135" s="1" t="s">
        <v>973</v>
      </c>
      <c r="B4135" s="1" t="s">
        <v>3675</v>
      </c>
      <c r="C4135" s="2">
        <v>43423</v>
      </c>
      <c r="D4135" s="3">
        <v>0.98611111111111116</v>
      </c>
      <c r="E4135" s="1" t="s">
        <v>2910</v>
      </c>
      <c r="F4135" s="1" t="s">
        <v>4663</v>
      </c>
      <c r="G4135" s="1" t="s">
        <v>2227</v>
      </c>
      <c r="H4135" s="1" t="s">
        <v>2912</v>
      </c>
      <c r="I4135" s="1" t="s">
        <v>15</v>
      </c>
      <c r="J4135" s="1">
        <f>FIND(", ",space_missions[[#This Row],[Location]])</f>
        <v>18</v>
      </c>
      <c r="K4135" s="1" t="str">
        <f t="shared" si="64"/>
        <v xml:space="preserve"> China</v>
      </c>
      <c r="L4135" s="1" t="str">
        <f>_xlfn.CONCAT(space_missions[[#This Row],[Company]],"-",space_missions[[#This Row],[Rocket]])</f>
        <v>CASC-Long March 2D</v>
      </c>
      <c r="M4135" s="1">
        <f>YEAR(space_missions[[#This Row],[Date]])</f>
        <v>2018</v>
      </c>
    </row>
    <row r="4136" spans="1:13" x14ac:dyDescent="0.3">
      <c r="A4136" s="1" t="s">
        <v>2338</v>
      </c>
      <c r="B4136" s="1" t="s">
        <v>2044</v>
      </c>
      <c r="C4136" s="2">
        <v>43425</v>
      </c>
      <c r="D4136" s="3">
        <v>7.0833333333333331E-2</v>
      </c>
      <c r="E4136" s="1" t="s">
        <v>4118</v>
      </c>
      <c r="F4136" s="1" t="s">
        <v>4664</v>
      </c>
      <c r="G4136" s="1" t="s">
        <v>2227</v>
      </c>
      <c r="H4136" s="1" t="s">
        <v>4120</v>
      </c>
      <c r="I4136" s="1" t="s">
        <v>15</v>
      </c>
      <c r="J4136" s="1">
        <f>FIND(", ",space_missions[[#This Row],[Location]])</f>
        <v>12</v>
      </c>
      <c r="K4136" s="1" t="str">
        <f t="shared" si="64"/>
        <v xml:space="preserve"> France</v>
      </c>
      <c r="L4136" s="1" t="str">
        <f>_xlfn.CONCAT(space_missions[[#This Row],[Company]],"-",space_missions[[#This Row],[Rocket]])</f>
        <v>Arianespace-Vega</v>
      </c>
      <c r="M4136" s="1">
        <f>YEAR(space_missions[[#This Row],[Date]])</f>
        <v>2018</v>
      </c>
    </row>
    <row r="4137" spans="1:13" x14ac:dyDescent="0.3">
      <c r="A4137" s="1" t="s">
        <v>2025</v>
      </c>
      <c r="B4137" s="1" t="s">
        <v>2992</v>
      </c>
      <c r="C4137" s="2">
        <v>43433</v>
      </c>
      <c r="D4137" s="3">
        <v>0.18541666666666667</v>
      </c>
      <c r="E4137" s="1" t="s">
        <v>3849</v>
      </c>
      <c r="F4137" s="1" t="s">
        <v>4665</v>
      </c>
      <c r="G4137" s="1" t="s">
        <v>2227</v>
      </c>
      <c r="H4137" s="1" t="s">
        <v>3851</v>
      </c>
      <c r="I4137" s="1" t="s">
        <v>15</v>
      </c>
      <c r="J4137" s="1">
        <f>FIND(", ",space_missions[[#This Row],[Location]])</f>
        <v>17</v>
      </c>
      <c r="K4137" s="1" t="str">
        <f t="shared" si="64"/>
        <v xml:space="preserve"> India</v>
      </c>
      <c r="L4137" s="1" t="str">
        <f>_xlfn.CONCAT(space_missions[[#This Row],[Company]],"-",space_missions[[#This Row],[Rocket]])</f>
        <v>ISRO-PSLV-CA</v>
      </c>
      <c r="M4137" s="1">
        <f>YEAR(space_missions[[#This Row],[Date]])</f>
        <v>2018</v>
      </c>
    </row>
    <row r="4138" spans="1:13" x14ac:dyDescent="0.3">
      <c r="A4138" s="1" t="s">
        <v>2882</v>
      </c>
      <c r="B4138" s="1" t="s">
        <v>661</v>
      </c>
      <c r="C4138" s="2">
        <v>43434</v>
      </c>
      <c r="D4138" s="3">
        <v>0.10208333333333333</v>
      </c>
      <c r="E4138" s="1" t="s">
        <v>3470</v>
      </c>
      <c r="F4138" s="1" t="s">
        <v>4666</v>
      </c>
      <c r="G4138" s="1" t="s">
        <v>13</v>
      </c>
      <c r="H4138" s="1" t="s">
        <v>3472</v>
      </c>
      <c r="I4138" s="1" t="s">
        <v>15</v>
      </c>
      <c r="J4138" s="1">
        <f>FIND(", ",space_missions[[#This Row],[Location]])</f>
        <v>11</v>
      </c>
      <c r="K4138" s="1" t="str">
        <f t="shared" si="64"/>
        <v xml:space="preserve"> Russia</v>
      </c>
      <c r="L4138" s="1" t="str">
        <f>_xlfn.CONCAT(space_missions[[#This Row],[Company]],"-",space_missions[[#This Row],[Rocket]])</f>
        <v>VKS RF-Rokot/Briz KM</v>
      </c>
      <c r="M4138" s="1">
        <f>YEAR(space_missions[[#This Row],[Date]])</f>
        <v>2018</v>
      </c>
    </row>
    <row r="4139" spans="1:13" x14ac:dyDescent="0.3">
      <c r="A4139" s="1" t="s">
        <v>1024</v>
      </c>
      <c r="B4139" s="1" t="s">
        <v>10</v>
      </c>
      <c r="C4139" s="2">
        <v>43437</v>
      </c>
      <c r="D4139" s="3">
        <v>0.47986111111111113</v>
      </c>
      <c r="E4139" s="1" t="s">
        <v>4019</v>
      </c>
      <c r="F4139" s="1" t="s">
        <v>4667</v>
      </c>
      <c r="G4139" s="1" t="s">
        <v>13</v>
      </c>
      <c r="H4139" s="1" t="s">
        <v>14</v>
      </c>
      <c r="I4139" s="1" t="s">
        <v>15</v>
      </c>
      <c r="J4139" s="1">
        <f>FIND(", ",space_missions[[#This Row],[Location]])</f>
        <v>9</v>
      </c>
      <c r="K4139" s="1" t="str">
        <f t="shared" si="64"/>
        <v xml:space="preserve"> Kazakhstan</v>
      </c>
      <c r="L4139" s="1" t="str">
        <f>_xlfn.CONCAT(space_missions[[#This Row],[Company]],"-",space_missions[[#This Row],[Rocket]])</f>
        <v>Roscosmos-Soyuz FG</v>
      </c>
      <c r="M4139" s="1">
        <f>YEAR(space_missions[[#This Row],[Date]])</f>
        <v>2018</v>
      </c>
    </row>
    <row r="4140" spans="1:13" x14ac:dyDescent="0.3">
      <c r="A4140" s="1" t="s">
        <v>3782</v>
      </c>
      <c r="B4140" s="1" t="s">
        <v>388</v>
      </c>
      <c r="C4140" s="2">
        <v>43437</v>
      </c>
      <c r="D4140" s="3">
        <v>0.77361111111111114</v>
      </c>
      <c r="E4140" s="1" t="s">
        <v>4601</v>
      </c>
      <c r="F4140" s="1" t="s">
        <v>4668</v>
      </c>
      <c r="G4140" s="1" t="s">
        <v>2227</v>
      </c>
      <c r="H4140" s="1" t="s">
        <v>4603</v>
      </c>
      <c r="I4140" s="1" t="s">
        <v>15</v>
      </c>
      <c r="J4140" s="1">
        <f>FIND(", ",space_missions[[#This Row],[Location]])</f>
        <v>7</v>
      </c>
      <c r="K4140" s="1" t="str">
        <f t="shared" si="64"/>
        <v xml:space="preserve"> USA</v>
      </c>
      <c r="L4140" s="1" t="str">
        <f>_xlfn.CONCAT(space_missions[[#This Row],[Company]],"-",space_missions[[#This Row],[Rocket]])</f>
        <v>SpaceX-Falcon 9 Block 5</v>
      </c>
      <c r="M4140" s="1">
        <f>YEAR(space_missions[[#This Row],[Date]])</f>
        <v>2018</v>
      </c>
    </row>
    <row r="4141" spans="1:13" x14ac:dyDescent="0.3">
      <c r="A4141" s="1" t="s">
        <v>2338</v>
      </c>
      <c r="B4141" s="1" t="s">
        <v>3179</v>
      </c>
      <c r="C4141" s="2">
        <v>43438</v>
      </c>
      <c r="D4141" s="3">
        <v>0.85902777777777772</v>
      </c>
      <c r="E4141" s="1" t="s">
        <v>3614</v>
      </c>
      <c r="F4141" s="1" t="s">
        <v>4669</v>
      </c>
      <c r="G4141" s="1" t="s">
        <v>2227</v>
      </c>
      <c r="H4141" s="1" t="s">
        <v>3616</v>
      </c>
      <c r="I4141" s="1" t="s">
        <v>15</v>
      </c>
      <c r="J4141" s="1">
        <f>FIND(", ",space_missions[[#This Row],[Location]])</f>
        <v>6</v>
      </c>
      <c r="K4141" s="1" t="str">
        <f t="shared" si="64"/>
        <v xml:space="preserve"> France</v>
      </c>
      <c r="L4141" s="1" t="str">
        <f>_xlfn.CONCAT(space_missions[[#This Row],[Company]],"-",space_missions[[#This Row],[Rocket]])</f>
        <v>Arianespace-Ariane 5 ECA</v>
      </c>
      <c r="M4141" s="1">
        <f>YEAR(space_missions[[#This Row],[Date]])</f>
        <v>2018</v>
      </c>
    </row>
    <row r="4142" spans="1:13" x14ac:dyDescent="0.3">
      <c r="A4142" s="1" t="s">
        <v>3782</v>
      </c>
      <c r="B4142" s="1" t="s">
        <v>464</v>
      </c>
      <c r="C4142" s="2">
        <v>43439</v>
      </c>
      <c r="D4142" s="3">
        <v>0.76111111111111107</v>
      </c>
      <c r="E4142" s="1" t="s">
        <v>4601</v>
      </c>
      <c r="F4142" s="1" t="s">
        <v>4670</v>
      </c>
      <c r="G4142" s="1" t="s">
        <v>2227</v>
      </c>
      <c r="H4142" s="1" t="s">
        <v>4603</v>
      </c>
      <c r="I4142" s="1" t="s">
        <v>15</v>
      </c>
      <c r="J4142" s="1">
        <f>FIND(", ",space_missions[[#This Row],[Location]])</f>
        <v>7</v>
      </c>
      <c r="K4142" s="1" t="str">
        <f t="shared" si="64"/>
        <v xml:space="preserve"> USA</v>
      </c>
      <c r="L4142" s="1" t="str">
        <f>_xlfn.CONCAT(space_missions[[#This Row],[Company]],"-",space_missions[[#This Row],[Rocket]])</f>
        <v>SpaceX-Falcon 9 Block 5</v>
      </c>
      <c r="M4142" s="1">
        <f>YEAR(space_missions[[#This Row],[Date]])</f>
        <v>2018</v>
      </c>
    </row>
    <row r="4143" spans="1:13" x14ac:dyDescent="0.3">
      <c r="A4143" s="1" t="s">
        <v>973</v>
      </c>
      <c r="B4143" s="1" t="s">
        <v>3675</v>
      </c>
      <c r="C4143" s="2">
        <v>43441</v>
      </c>
      <c r="D4143" s="3">
        <v>0.17499999999999999</v>
      </c>
      <c r="E4143" s="1" t="s">
        <v>2910</v>
      </c>
      <c r="F4143" s="1" t="s">
        <v>4671</v>
      </c>
      <c r="G4143" s="1" t="s">
        <v>2227</v>
      </c>
      <c r="H4143" s="1" t="s">
        <v>2912</v>
      </c>
      <c r="I4143" s="1" t="s">
        <v>15</v>
      </c>
      <c r="J4143" s="1">
        <f>FIND(", ",space_missions[[#This Row],[Location]])</f>
        <v>18</v>
      </c>
      <c r="K4143" s="1" t="str">
        <f t="shared" si="64"/>
        <v xml:space="preserve"> China</v>
      </c>
      <c r="L4143" s="1" t="str">
        <f>_xlfn.CONCAT(space_missions[[#This Row],[Company]],"-",space_missions[[#This Row],[Rocket]])</f>
        <v>CASC-Long March 2D</v>
      </c>
      <c r="M4143" s="1">
        <f>YEAR(space_missions[[#This Row],[Date]])</f>
        <v>2018</v>
      </c>
    </row>
    <row r="4144" spans="1:13" x14ac:dyDescent="0.3">
      <c r="A4144" s="1" t="s">
        <v>973</v>
      </c>
      <c r="B4144" s="1" t="s">
        <v>2769</v>
      </c>
      <c r="C4144" s="2">
        <v>43441</v>
      </c>
      <c r="D4144" s="3">
        <v>0.76597222222222228</v>
      </c>
      <c r="E4144" s="1" t="s">
        <v>3855</v>
      </c>
      <c r="F4144" s="1" t="s">
        <v>4672</v>
      </c>
      <c r="G4144" s="1" t="s">
        <v>2227</v>
      </c>
      <c r="H4144" s="1" t="s">
        <v>3857</v>
      </c>
      <c r="I4144" s="1" t="s">
        <v>15</v>
      </c>
      <c r="J4144" s="1">
        <f>FIND(", ",space_missions[[#This Row],[Location]])</f>
        <v>5</v>
      </c>
      <c r="K4144" s="1" t="str">
        <f t="shared" si="64"/>
        <v xml:space="preserve"> China</v>
      </c>
      <c r="L4144" s="1" t="str">
        <f>_xlfn.CONCAT(space_missions[[#This Row],[Company]],"-",space_missions[[#This Row],[Rocket]])</f>
        <v>CASC-Long March 3B/E</v>
      </c>
      <c r="M4144" s="1">
        <f>YEAR(space_missions[[#This Row],[Date]])</f>
        <v>2018</v>
      </c>
    </row>
    <row r="4145" spans="1:13" x14ac:dyDescent="0.3">
      <c r="A4145" s="1" t="s">
        <v>4475</v>
      </c>
      <c r="B4145" s="1" t="s">
        <v>4476</v>
      </c>
      <c r="C4145" s="2">
        <v>43450</v>
      </c>
      <c r="D4145" s="3">
        <v>0.27291666666666664</v>
      </c>
      <c r="E4145" s="1" t="s">
        <v>4562</v>
      </c>
      <c r="F4145" s="1" t="s">
        <v>4673</v>
      </c>
      <c r="G4145" s="1" t="s">
        <v>2227</v>
      </c>
      <c r="H4145" s="1" t="s">
        <v>4479</v>
      </c>
      <c r="I4145" s="1" t="s">
        <v>15</v>
      </c>
      <c r="J4145" s="1">
        <f>FIND(", ",space_missions[[#This Row],[Location]])</f>
        <v>17</v>
      </c>
      <c r="K4145" s="1" t="str">
        <f t="shared" si="64"/>
        <v xml:space="preserve"> New Zealand</v>
      </c>
      <c r="L4145" s="1" t="str">
        <f>_xlfn.CONCAT(space_missions[[#This Row],[Company]],"-",space_missions[[#This Row],[Rocket]])</f>
        <v>Rocket Lab-Electron/Curie</v>
      </c>
      <c r="M4145" s="1">
        <f>YEAR(space_missions[[#This Row],[Date]])</f>
        <v>2018</v>
      </c>
    </row>
    <row r="4146" spans="1:13" x14ac:dyDescent="0.3">
      <c r="A4146" s="1" t="s">
        <v>2025</v>
      </c>
      <c r="B4146" s="1" t="s">
        <v>3746</v>
      </c>
      <c r="C4146" s="2">
        <v>43453</v>
      </c>
      <c r="D4146" s="3">
        <v>0.44444444444444442</v>
      </c>
      <c r="E4146" s="1" t="s">
        <v>4023</v>
      </c>
      <c r="F4146" s="1" t="s">
        <v>4674</v>
      </c>
      <c r="G4146" s="1" t="s">
        <v>2227</v>
      </c>
      <c r="H4146" s="1" t="s">
        <v>3527</v>
      </c>
      <c r="I4146" s="1" t="s">
        <v>15</v>
      </c>
      <c r="J4146" s="1">
        <f>FIND(", ",space_missions[[#This Row],[Location]])</f>
        <v>18</v>
      </c>
      <c r="K4146" s="1" t="str">
        <f t="shared" si="64"/>
        <v xml:space="preserve"> India</v>
      </c>
      <c r="L4146" s="1" t="str">
        <f>_xlfn.CONCAT(space_missions[[#This Row],[Company]],"-",space_missions[[#This Row],[Rocket]])</f>
        <v>ISRO-GSLV Mk II</v>
      </c>
      <c r="M4146" s="1">
        <f>YEAR(space_missions[[#This Row],[Date]])</f>
        <v>2018</v>
      </c>
    </row>
    <row r="4147" spans="1:13" x14ac:dyDescent="0.3">
      <c r="A4147" s="1" t="s">
        <v>2338</v>
      </c>
      <c r="B4147" s="1" t="s">
        <v>4100</v>
      </c>
      <c r="C4147" s="2">
        <v>43453</v>
      </c>
      <c r="D4147" s="3">
        <v>0.69236111111111109</v>
      </c>
      <c r="E4147" s="1" t="s">
        <v>4225</v>
      </c>
      <c r="F4147" s="1" t="s">
        <v>4675</v>
      </c>
      <c r="G4147" s="1" t="s">
        <v>2227</v>
      </c>
      <c r="H4147" s="1" t="s">
        <v>4103</v>
      </c>
      <c r="I4147" s="1" t="s">
        <v>15</v>
      </c>
      <c r="J4147" s="1">
        <f>FIND(", ",space_missions[[#This Row],[Location]])</f>
        <v>4</v>
      </c>
      <c r="K4147" s="1" t="str">
        <f t="shared" si="64"/>
        <v xml:space="preserve"> France</v>
      </c>
      <c r="L4147" s="1" t="str">
        <f>_xlfn.CONCAT(space_missions[[#This Row],[Company]],"-",space_missions[[#This Row],[Rocket]])</f>
        <v>Arianespace-Soyuz ST-A/Fregat-M</v>
      </c>
      <c r="M4147" s="1">
        <f>YEAR(space_missions[[#This Row],[Date]])</f>
        <v>2018</v>
      </c>
    </row>
    <row r="4148" spans="1:13" x14ac:dyDescent="0.3">
      <c r="A4148" s="1" t="s">
        <v>2882</v>
      </c>
      <c r="B4148" s="1" t="s">
        <v>4345</v>
      </c>
      <c r="C4148" s="2">
        <v>43455</v>
      </c>
      <c r="D4148" s="3">
        <v>1.3888888888888888E-2</v>
      </c>
      <c r="E4148" s="1" t="s">
        <v>4346</v>
      </c>
      <c r="F4148" s="1" t="s">
        <v>4676</v>
      </c>
      <c r="G4148" s="1" t="s">
        <v>2227</v>
      </c>
      <c r="H4148" s="1" t="s">
        <v>4181</v>
      </c>
      <c r="I4148" s="1" t="s">
        <v>15</v>
      </c>
      <c r="J4148" s="1">
        <f>FIND(", ",space_missions[[#This Row],[Location]])</f>
        <v>12</v>
      </c>
      <c r="K4148" s="1" t="str">
        <f t="shared" si="64"/>
        <v xml:space="preserve"> Kazakhstan</v>
      </c>
      <c r="L4148" s="1" t="str">
        <f>_xlfn.CONCAT(space_missions[[#This Row],[Company]],"-",space_missions[[#This Row],[Rocket]])</f>
        <v>VKS RF-Proton-M/Briz-M</v>
      </c>
      <c r="M4148" s="1">
        <f>YEAR(space_missions[[#This Row],[Date]])</f>
        <v>2018</v>
      </c>
    </row>
    <row r="4149" spans="1:13" x14ac:dyDescent="0.3">
      <c r="A4149" s="1" t="s">
        <v>973</v>
      </c>
      <c r="B4149" s="1" t="s">
        <v>4263</v>
      </c>
      <c r="C4149" s="2">
        <v>43455</v>
      </c>
      <c r="D4149" s="3">
        <v>0.99375000000000002</v>
      </c>
      <c r="E4149" s="1" t="s">
        <v>4316</v>
      </c>
      <c r="F4149" s="1" t="s">
        <v>4677</v>
      </c>
      <c r="G4149" s="1" t="s">
        <v>2227</v>
      </c>
      <c r="H4149" s="1" t="s">
        <v>4318</v>
      </c>
      <c r="I4149" s="1" t="s">
        <v>15</v>
      </c>
      <c r="J4149" s="1">
        <f>FIND(", ",space_missions[[#This Row],[Location]])</f>
        <v>8</v>
      </c>
      <c r="K4149" s="1" t="str">
        <f t="shared" si="64"/>
        <v xml:space="preserve"> China</v>
      </c>
      <c r="L4149" s="1" t="str">
        <f>_xlfn.CONCAT(space_missions[[#This Row],[Company]],"-",space_missions[[#This Row],[Rocket]])</f>
        <v>CASC-Long March 11</v>
      </c>
      <c r="M4149" s="1">
        <f>YEAR(space_missions[[#This Row],[Date]])</f>
        <v>2018</v>
      </c>
    </row>
    <row r="4150" spans="1:13" x14ac:dyDescent="0.3">
      <c r="A4150" s="1" t="s">
        <v>3782</v>
      </c>
      <c r="B4150" s="1" t="s">
        <v>464</v>
      </c>
      <c r="C4150" s="2">
        <v>43457</v>
      </c>
      <c r="D4150" s="3">
        <v>0.57708333333333328</v>
      </c>
      <c r="E4150" s="1" t="s">
        <v>4601</v>
      </c>
      <c r="F4150" s="1" t="s">
        <v>4678</v>
      </c>
      <c r="G4150" s="1" t="s">
        <v>2227</v>
      </c>
      <c r="H4150" s="1" t="s">
        <v>4603</v>
      </c>
      <c r="I4150" s="1" t="s">
        <v>15</v>
      </c>
      <c r="J4150" s="1">
        <f>FIND(", ",space_missions[[#This Row],[Location]])</f>
        <v>7</v>
      </c>
      <c r="K4150" s="1" t="str">
        <f t="shared" si="64"/>
        <v xml:space="preserve"> USA</v>
      </c>
      <c r="L4150" s="1" t="str">
        <f>_xlfn.CONCAT(space_missions[[#This Row],[Company]],"-",space_missions[[#This Row],[Rocket]])</f>
        <v>SpaceX-Falcon 9 Block 5</v>
      </c>
      <c r="M4150" s="1">
        <f>YEAR(space_missions[[#This Row],[Date]])</f>
        <v>2018</v>
      </c>
    </row>
    <row r="4151" spans="1:13" x14ac:dyDescent="0.3">
      <c r="A4151" s="1" t="s">
        <v>973</v>
      </c>
      <c r="B4151" s="1" t="s">
        <v>2317</v>
      </c>
      <c r="C4151" s="2">
        <v>43458</v>
      </c>
      <c r="D4151" s="3">
        <v>0.70347222222222228</v>
      </c>
      <c r="E4151" s="1" t="s">
        <v>4385</v>
      </c>
      <c r="F4151" s="1" t="s">
        <v>4679</v>
      </c>
      <c r="G4151" s="1" t="s">
        <v>2227</v>
      </c>
      <c r="H4151" s="1" t="s">
        <v>3138</v>
      </c>
      <c r="I4151" s="1" t="s">
        <v>15</v>
      </c>
      <c r="J4151" s="1">
        <f>FIND(", ",space_missions[[#This Row],[Location]])</f>
        <v>5</v>
      </c>
      <c r="K4151" s="1" t="str">
        <f t="shared" si="64"/>
        <v xml:space="preserve"> China</v>
      </c>
      <c r="L4151" s="1" t="str">
        <f>_xlfn.CONCAT(space_missions[[#This Row],[Company]],"-",space_missions[[#This Row],[Rocket]])</f>
        <v>CASC-Long March 3C/E</v>
      </c>
      <c r="M4151" s="1">
        <f>YEAR(space_missions[[#This Row],[Date]])</f>
        <v>2018</v>
      </c>
    </row>
    <row r="4152" spans="1:13" x14ac:dyDescent="0.3">
      <c r="A4152" s="1" t="s">
        <v>1024</v>
      </c>
      <c r="B4152" s="1" t="s">
        <v>4372</v>
      </c>
      <c r="C4152" s="2">
        <v>43461</v>
      </c>
      <c r="D4152" s="3">
        <v>8.819444444444445E-2</v>
      </c>
      <c r="E4152" s="1" t="s">
        <v>4498</v>
      </c>
      <c r="F4152" s="1" t="s">
        <v>4680</v>
      </c>
      <c r="G4152" s="1" t="s">
        <v>2227</v>
      </c>
      <c r="H4152" s="1" t="s">
        <v>4500</v>
      </c>
      <c r="I4152" s="1" t="s">
        <v>15</v>
      </c>
      <c r="J4152" s="1">
        <f>FIND(", ",space_missions[[#This Row],[Location]])</f>
        <v>8</v>
      </c>
      <c r="K4152" s="1" t="str">
        <f t="shared" si="64"/>
        <v xml:space="preserve"> Russia</v>
      </c>
      <c r="L4152" s="1" t="str">
        <f>_xlfn.CONCAT(space_missions[[#This Row],[Company]],"-",space_missions[[#This Row],[Rocket]])</f>
        <v>Roscosmos-Soyuz 2.1a/Fregat</v>
      </c>
      <c r="M4152" s="1">
        <f>YEAR(space_missions[[#This Row],[Date]])</f>
        <v>2018</v>
      </c>
    </row>
    <row r="4153" spans="1:13" x14ac:dyDescent="0.3">
      <c r="A4153" s="1" t="s">
        <v>973</v>
      </c>
      <c r="B4153" s="1" t="s">
        <v>3675</v>
      </c>
      <c r="C4153" s="2">
        <v>43463</v>
      </c>
      <c r="D4153" s="3">
        <v>0.3347222222222222</v>
      </c>
      <c r="E4153" s="1" t="s">
        <v>4681</v>
      </c>
      <c r="F4153" s="1" t="s">
        <v>4682</v>
      </c>
      <c r="G4153" s="1" t="s">
        <v>2227</v>
      </c>
      <c r="H4153" s="1" t="s">
        <v>14</v>
      </c>
      <c r="I4153" s="1" t="s">
        <v>15</v>
      </c>
      <c r="J4153" s="1">
        <f>FIND(", ",space_missions[[#This Row],[Location]])</f>
        <v>18</v>
      </c>
      <c r="K4153" s="1" t="str">
        <f t="shared" si="64"/>
        <v xml:space="preserve"> China</v>
      </c>
      <c r="L4153" s="1" t="str">
        <f>_xlfn.CONCAT(space_missions[[#This Row],[Company]],"-",space_missions[[#This Row],[Rocket]])</f>
        <v>CASC-Long March 2D/YZ-3</v>
      </c>
      <c r="M4153" s="1">
        <f>YEAR(space_missions[[#This Row],[Date]])</f>
        <v>2018</v>
      </c>
    </row>
    <row r="4154" spans="1:13" x14ac:dyDescent="0.3">
      <c r="A4154" s="1" t="s">
        <v>973</v>
      </c>
      <c r="B4154" s="1" t="s">
        <v>2769</v>
      </c>
      <c r="C4154" s="2">
        <v>43475</v>
      </c>
      <c r="D4154" s="3">
        <v>0.71597222222222223</v>
      </c>
      <c r="E4154" s="1" t="s">
        <v>3855</v>
      </c>
      <c r="F4154" s="1" t="s">
        <v>4683</v>
      </c>
      <c r="G4154" s="1" t="s">
        <v>2227</v>
      </c>
      <c r="H4154" s="1" t="s">
        <v>3857</v>
      </c>
      <c r="I4154" s="1" t="s">
        <v>15</v>
      </c>
      <c r="J4154" s="1">
        <f>FIND(", ",space_missions[[#This Row],[Location]])</f>
        <v>5</v>
      </c>
      <c r="K4154" s="1" t="str">
        <f t="shared" si="64"/>
        <v xml:space="preserve"> China</v>
      </c>
      <c r="L4154" s="1" t="str">
        <f>_xlfn.CONCAT(space_missions[[#This Row],[Company]],"-",space_missions[[#This Row],[Rocket]])</f>
        <v>CASC-Long March 3B/E</v>
      </c>
      <c r="M4154" s="1">
        <f>YEAR(space_missions[[#This Row],[Date]])</f>
        <v>2019</v>
      </c>
    </row>
    <row r="4155" spans="1:13" x14ac:dyDescent="0.3">
      <c r="A4155" s="1" t="s">
        <v>3782</v>
      </c>
      <c r="B4155" s="1" t="s">
        <v>388</v>
      </c>
      <c r="C4155" s="2">
        <v>43476</v>
      </c>
      <c r="D4155" s="3">
        <v>0.64652777777777781</v>
      </c>
      <c r="E4155" s="1" t="s">
        <v>4601</v>
      </c>
      <c r="F4155" s="1" t="s">
        <v>4684</v>
      </c>
      <c r="G4155" s="1" t="s">
        <v>2227</v>
      </c>
      <c r="H4155" s="1" t="s">
        <v>4603</v>
      </c>
      <c r="I4155" s="1" t="s">
        <v>15</v>
      </c>
      <c r="J4155" s="1">
        <f>FIND(", ",space_missions[[#This Row],[Location]])</f>
        <v>7</v>
      </c>
      <c r="K4155" s="1" t="str">
        <f t="shared" si="64"/>
        <v xml:space="preserve"> USA</v>
      </c>
      <c r="L4155" s="1" t="str">
        <f>_xlfn.CONCAT(space_missions[[#This Row],[Company]],"-",space_missions[[#This Row],[Rocket]])</f>
        <v>SpaceX-Falcon 9 Block 5</v>
      </c>
      <c r="M4155" s="1">
        <f>YEAR(space_missions[[#This Row],[Date]])</f>
        <v>2019</v>
      </c>
    </row>
    <row r="4156" spans="1:13" x14ac:dyDescent="0.3">
      <c r="A4156" s="1" t="s">
        <v>3931</v>
      </c>
      <c r="B4156" s="1" t="s">
        <v>3932</v>
      </c>
      <c r="C4156" s="2">
        <v>43480</v>
      </c>
      <c r="D4156" s="3">
        <v>2.0833333333333332E-2</v>
      </c>
      <c r="E4156" s="1" t="s">
        <v>4501</v>
      </c>
      <c r="F4156" s="1" t="s">
        <v>4685</v>
      </c>
      <c r="G4156" s="1" t="s">
        <v>2227</v>
      </c>
      <c r="H4156" s="1" t="s">
        <v>14</v>
      </c>
      <c r="I4156" s="1" t="s">
        <v>21</v>
      </c>
      <c r="J4156" s="1">
        <f>FIND(", ",space_missions[[#This Row],[Location]])</f>
        <v>24</v>
      </c>
      <c r="K4156" s="1" t="str">
        <f t="shared" si="64"/>
        <v xml:space="preserve"> Iran</v>
      </c>
      <c r="L4156" s="1" t="str">
        <f>_xlfn.CONCAT(space_missions[[#This Row],[Company]],"-",space_missions[[#This Row],[Rocket]])</f>
        <v>ISA-Simorgh</v>
      </c>
      <c r="M4156" s="1">
        <f>YEAR(space_missions[[#This Row],[Date]])</f>
        <v>2019</v>
      </c>
    </row>
    <row r="4157" spans="1:13" x14ac:dyDescent="0.3">
      <c r="A4157" s="1" t="s">
        <v>4195</v>
      </c>
      <c r="B4157" s="1" t="s">
        <v>1058</v>
      </c>
      <c r="C4157" s="2">
        <v>43483</v>
      </c>
      <c r="D4157" s="3">
        <v>3.4722222222222224E-2</v>
      </c>
      <c r="E4157" s="1" t="s">
        <v>4557</v>
      </c>
      <c r="F4157" s="1" t="s">
        <v>4686</v>
      </c>
      <c r="G4157" s="1" t="s">
        <v>2227</v>
      </c>
      <c r="H4157" s="1" t="s">
        <v>4559</v>
      </c>
      <c r="I4157" s="1" t="s">
        <v>15</v>
      </c>
      <c r="J4157" s="1">
        <f>FIND(", ",space_missions[[#This Row],[Location]])</f>
        <v>7</v>
      </c>
      <c r="K4157" s="1" t="str">
        <f t="shared" si="64"/>
        <v xml:space="preserve"> Japan</v>
      </c>
      <c r="L4157" s="1" t="str">
        <f>_xlfn.CONCAT(space_missions[[#This Row],[Company]],"-",space_missions[[#This Row],[Rocket]])</f>
        <v>JAXA-Epsilon PBS</v>
      </c>
      <c r="M4157" s="1">
        <f>YEAR(space_missions[[#This Row],[Date]])</f>
        <v>2019</v>
      </c>
    </row>
    <row r="4158" spans="1:13" x14ac:dyDescent="0.3">
      <c r="A4158" s="1" t="s">
        <v>3831</v>
      </c>
      <c r="B4158" s="1" t="s">
        <v>3121</v>
      </c>
      <c r="C4158" s="2">
        <v>43484</v>
      </c>
      <c r="D4158" s="3">
        <v>0.79861111111111116</v>
      </c>
      <c r="E4158" s="1" t="s">
        <v>3727</v>
      </c>
      <c r="F4158" s="1" t="s">
        <v>4687</v>
      </c>
      <c r="G4158" s="1" t="s">
        <v>2227</v>
      </c>
      <c r="H4158" s="1" t="s">
        <v>3729</v>
      </c>
      <c r="I4158" s="1" t="s">
        <v>15</v>
      </c>
      <c r="J4158" s="1">
        <f>FIND(", ",space_missions[[#This Row],[Location]])</f>
        <v>6</v>
      </c>
      <c r="K4158" s="1" t="str">
        <f t="shared" si="64"/>
        <v xml:space="preserve"> USA</v>
      </c>
      <c r="L4158" s="1" t="str">
        <f>_xlfn.CONCAT(space_missions[[#This Row],[Company]],"-",space_missions[[#This Row],[Rocket]])</f>
        <v>ULA-Delta IV Heavy</v>
      </c>
      <c r="M4158" s="1">
        <f>YEAR(space_missions[[#This Row],[Date]])</f>
        <v>2019</v>
      </c>
    </row>
    <row r="4159" spans="1:13" x14ac:dyDescent="0.3">
      <c r="A4159" s="1" t="s">
        <v>973</v>
      </c>
      <c r="B4159" s="1" t="s">
        <v>4263</v>
      </c>
      <c r="C4159" s="2">
        <v>43486</v>
      </c>
      <c r="D4159" s="3">
        <v>0.23749999999999999</v>
      </c>
      <c r="E4159" s="1" t="s">
        <v>4316</v>
      </c>
      <c r="F4159" s="1" t="s">
        <v>4688</v>
      </c>
      <c r="G4159" s="1" t="s">
        <v>2227</v>
      </c>
      <c r="H4159" s="1" t="s">
        <v>4318</v>
      </c>
      <c r="I4159" s="1" t="s">
        <v>15</v>
      </c>
      <c r="J4159" s="1">
        <f>FIND(", ",space_missions[[#This Row],[Location]])</f>
        <v>8</v>
      </c>
      <c r="K4159" s="1" t="str">
        <f t="shared" si="64"/>
        <v xml:space="preserve"> China</v>
      </c>
      <c r="L4159" s="1" t="str">
        <f>_xlfn.CONCAT(space_missions[[#This Row],[Company]],"-",space_missions[[#This Row],[Rocket]])</f>
        <v>CASC-Long March 11</v>
      </c>
      <c r="M4159" s="1">
        <f>YEAR(space_missions[[#This Row],[Date]])</f>
        <v>2019</v>
      </c>
    </row>
    <row r="4160" spans="1:13" x14ac:dyDescent="0.3">
      <c r="A4160" s="1" t="s">
        <v>4295</v>
      </c>
      <c r="B4160" s="1" t="s">
        <v>4296</v>
      </c>
      <c r="C4160" s="2">
        <v>43488</v>
      </c>
      <c r="D4160" s="3">
        <v>0.62847222222222221</v>
      </c>
      <c r="E4160" s="1" t="s">
        <v>4297</v>
      </c>
      <c r="F4160" s="1" t="s">
        <v>4689</v>
      </c>
      <c r="G4160" s="1" t="s">
        <v>2227</v>
      </c>
      <c r="H4160" s="1" t="s">
        <v>14</v>
      </c>
      <c r="I4160" s="1" t="s">
        <v>15</v>
      </c>
      <c r="J4160" s="1">
        <f>FIND(", ",space_missions[[#This Row],[Location]])</f>
        <v>24</v>
      </c>
      <c r="K4160" s="1" t="str">
        <f t="shared" si="64"/>
        <v xml:space="preserve"> USA</v>
      </c>
      <c r="L4160" s="1" t="str">
        <f>_xlfn.CONCAT(space_missions[[#This Row],[Company]],"-",space_missions[[#This Row],[Rocket]])</f>
        <v>Blue Origin-New Shepard</v>
      </c>
      <c r="M4160" s="1">
        <f>YEAR(space_missions[[#This Row],[Date]])</f>
        <v>2019</v>
      </c>
    </row>
    <row r="4161" spans="1:13" x14ac:dyDescent="0.3">
      <c r="A4161" s="1" t="s">
        <v>2025</v>
      </c>
      <c r="B4161" s="1" t="s">
        <v>2992</v>
      </c>
      <c r="C4161" s="2">
        <v>43489</v>
      </c>
      <c r="D4161" s="3">
        <v>0.75486111111111109</v>
      </c>
      <c r="E4161" s="1" t="s">
        <v>4690</v>
      </c>
      <c r="F4161" s="1" t="s">
        <v>4691</v>
      </c>
      <c r="G4161" s="1" t="s">
        <v>2227</v>
      </c>
      <c r="H4161" s="1" t="s">
        <v>14</v>
      </c>
      <c r="I4161" s="1" t="s">
        <v>15</v>
      </c>
      <c r="J4161" s="1">
        <f>FIND(", ",space_missions[[#This Row],[Location]])</f>
        <v>17</v>
      </c>
      <c r="K4161" s="1" t="str">
        <f t="shared" si="64"/>
        <v xml:space="preserve"> India</v>
      </c>
      <c r="L4161" s="1" t="str">
        <f>_xlfn.CONCAT(space_missions[[#This Row],[Company]],"-",space_missions[[#This Row],[Rocket]])</f>
        <v>ISRO-PSLV-DL</v>
      </c>
      <c r="M4161" s="1">
        <f>YEAR(space_missions[[#This Row],[Date]])</f>
        <v>2019</v>
      </c>
    </row>
    <row r="4162" spans="1:13" x14ac:dyDescent="0.3">
      <c r="A4162" s="1" t="s">
        <v>2338</v>
      </c>
      <c r="B4162" s="1" t="s">
        <v>3179</v>
      </c>
      <c r="C4162" s="2">
        <v>43501</v>
      </c>
      <c r="D4162" s="3">
        <v>0.87569444444444444</v>
      </c>
      <c r="E4162" s="1" t="s">
        <v>3614</v>
      </c>
      <c r="F4162" s="1" t="s">
        <v>4692</v>
      </c>
      <c r="G4162" s="1" t="s">
        <v>2227</v>
      </c>
      <c r="H4162" s="1" t="s">
        <v>3616</v>
      </c>
      <c r="I4162" s="1" t="s">
        <v>15</v>
      </c>
      <c r="J4162" s="1">
        <f>FIND(", ",space_missions[[#This Row],[Location]])</f>
        <v>6</v>
      </c>
      <c r="K4162" s="1" t="str">
        <f t="shared" ref="K4162:K4225" si="65">RIGHT(B4162,LEN(B4162)-FIND("*",SUBSTITUTE(B4162,", ","*",LEN(B4162)-LEN(SUBSTITUTE(B4162,", ","*")))))</f>
        <v xml:space="preserve"> France</v>
      </c>
      <c r="L4162" s="1" t="str">
        <f>_xlfn.CONCAT(space_missions[[#This Row],[Company]],"-",space_missions[[#This Row],[Rocket]])</f>
        <v>Arianespace-Ariane 5 ECA</v>
      </c>
      <c r="M4162" s="1">
        <f>YEAR(space_missions[[#This Row],[Date]])</f>
        <v>2019</v>
      </c>
    </row>
    <row r="4163" spans="1:13" x14ac:dyDescent="0.3">
      <c r="A4163" s="1" t="s">
        <v>3931</v>
      </c>
      <c r="B4163" s="1" t="s">
        <v>3932</v>
      </c>
      <c r="C4163" s="2">
        <v>43501</v>
      </c>
      <c r="D4163" s="3"/>
      <c r="E4163" s="1" t="s">
        <v>4134</v>
      </c>
      <c r="F4163" s="1" t="s">
        <v>4693</v>
      </c>
      <c r="G4163" s="1" t="s">
        <v>2227</v>
      </c>
      <c r="H4163" s="1" t="s">
        <v>14</v>
      </c>
      <c r="I4163" s="1" t="s">
        <v>21</v>
      </c>
      <c r="J4163" s="1">
        <f>FIND(", ",space_missions[[#This Row],[Location]])</f>
        <v>24</v>
      </c>
      <c r="K4163" s="1" t="str">
        <f t="shared" si="65"/>
        <v xml:space="preserve"> Iran</v>
      </c>
      <c r="L4163" s="1" t="str">
        <f>_xlfn.CONCAT(space_missions[[#This Row],[Company]],"-",space_missions[[#This Row],[Rocket]])</f>
        <v>ISA-Safir-1B+</v>
      </c>
      <c r="M4163" s="1">
        <f>YEAR(space_missions[[#This Row],[Date]])</f>
        <v>2019</v>
      </c>
    </row>
    <row r="4164" spans="1:13" x14ac:dyDescent="0.3">
      <c r="A4164" s="1" t="s">
        <v>2882</v>
      </c>
      <c r="B4164" s="1" t="s">
        <v>361</v>
      </c>
      <c r="C4164" s="2">
        <v>43517</v>
      </c>
      <c r="D4164" s="3">
        <v>0.69930555555555551</v>
      </c>
      <c r="E4164" s="1" t="s">
        <v>4480</v>
      </c>
      <c r="F4164" s="1" t="s">
        <v>4694</v>
      </c>
      <c r="G4164" s="1" t="s">
        <v>2227</v>
      </c>
      <c r="H4164" s="1" t="s">
        <v>2995</v>
      </c>
      <c r="I4164" s="1" t="s">
        <v>15</v>
      </c>
      <c r="J4164" s="1">
        <f>FIND(", ",space_missions[[#This Row],[Location]])</f>
        <v>10</v>
      </c>
      <c r="K4164" s="1" t="str">
        <f t="shared" si="65"/>
        <v xml:space="preserve"> Kazakhstan</v>
      </c>
      <c r="L4164" s="1" t="str">
        <f>_xlfn.CONCAT(space_missions[[#This Row],[Company]],"-",space_missions[[#This Row],[Rocket]])</f>
        <v>VKS RF-Soyuz 2.1b/Fregat-M</v>
      </c>
      <c r="M4164" s="1">
        <f>YEAR(space_missions[[#This Row],[Date]])</f>
        <v>2019</v>
      </c>
    </row>
    <row r="4165" spans="1:13" x14ac:dyDescent="0.3">
      <c r="A4165" s="1" t="s">
        <v>3782</v>
      </c>
      <c r="B4165" s="1" t="s">
        <v>464</v>
      </c>
      <c r="C4165" s="2">
        <v>43518</v>
      </c>
      <c r="D4165" s="3">
        <v>7.2916666666666671E-2</v>
      </c>
      <c r="E4165" s="1" t="s">
        <v>4601</v>
      </c>
      <c r="F4165" s="1" t="s">
        <v>4695</v>
      </c>
      <c r="G4165" s="1" t="s">
        <v>2227</v>
      </c>
      <c r="H4165" s="1" t="s">
        <v>4603</v>
      </c>
      <c r="I4165" s="1" t="s">
        <v>15</v>
      </c>
      <c r="J4165" s="1">
        <f>FIND(", ",space_missions[[#This Row],[Location]])</f>
        <v>7</v>
      </c>
      <c r="K4165" s="1" t="str">
        <f t="shared" si="65"/>
        <v xml:space="preserve"> USA</v>
      </c>
      <c r="L4165" s="1" t="str">
        <f>_xlfn.CONCAT(space_missions[[#This Row],[Company]],"-",space_missions[[#This Row],[Rocket]])</f>
        <v>SpaceX-Falcon 9 Block 5</v>
      </c>
      <c r="M4165" s="1">
        <f>YEAR(space_missions[[#This Row],[Date]])</f>
        <v>2019</v>
      </c>
    </row>
    <row r="4166" spans="1:13" x14ac:dyDescent="0.3">
      <c r="A4166" s="1" t="s">
        <v>2338</v>
      </c>
      <c r="B4166" s="1" t="s">
        <v>4100</v>
      </c>
      <c r="C4166" s="2">
        <v>43523</v>
      </c>
      <c r="D4166" s="3">
        <v>0.90069444444444446</v>
      </c>
      <c r="E4166" s="1" t="s">
        <v>4655</v>
      </c>
      <c r="F4166" s="1" t="s">
        <v>4696</v>
      </c>
      <c r="G4166" s="1" t="s">
        <v>2227</v>
      </c>
      <c r="H4166" s="1" t="s">
        <v>14</v>
      </c>
      <c r="I4166" s="1" t="s">
        <v>15</v>
      </c>
      <c r="J4166" s="1">
        <f>FIND(", ",space_missions[[#This Row],[Location]])</f>
        <v>4</v>
      </c>
      <c r="K4166" s="1" t="str">
        <f t="shared" si="65"/>
        <v xml:space="preserve"> France</v>
      </c>
      <c r="L4166" s="1" t="str">
        <f>_xlfn.CONCAT(space_missions[[#This Row],[Company]],"-",space_missions[[#This Row],[Rocket]])</f>
        <v>Arianespace-Soyuz ST-B/Fregat-M</v>
      </c>
      <c r="M4166" s="1">
        <f>YEAR(space_missions[[#This Row],[Date]])</f>
        <v>2019</v>
      </c>
    </row>
    <row r="4167" spans="1:13" x14ac:dyDescent="0.3">
      <c r="A4167" s="1" t="s">
        <v>3782</v>
      </c>
      <c r="B4167" s="1" t="s">
        <v>749</v>
      </c>
      <c r="C4167" s="2">
        <v>43526</v>
      </c>
      <c r="D4167" s="3">
        <v>0.32569444444444445</v>
      </c>
      <c r="E4167" s="1" t="s">
        <v>4601</v>
      </c>
      <c r="F4167" s="1" t="s">
        <v>4697</v>
      </c>
      <c r="G4167" s="1" t="s">
        <v>2227</v>
      </c>
      <c r="H4167" s="1" t="s">
        <v>4603</v>
      </c>
      <c r="I4167" s="1" t="s">
        <v>15</v>
      </c>
      <c r="J4167" s="1">
        <f>FIND(", ",space_missions[[#This Row],[Location]])</f>
        <v>7</v>
      </c>
      <c r="K4167" s="1" t="str">
        <f t="shared" si="65"/>
        <v xml:space="preserve"> USA</v>
      </c>
      <c r="L4167" s="1" t="str">
        <f>_xlfn.CONCAT(space_missions[[#This Row],[Company]],"-",space_missions[[#This Row],[Rocket]])</f>
        <v>SpaceX-Falcon 9 Block 5</v>
      </c>
      <c r="M4167" s="1">
        <f>YEAR(space_missions[[#This Row],[Date]])</f>
        <v>2019</v>
      </c>
    </row>
    <row r="4168" spans="1:13" x14ac:dyDescent="0.3">
      <c r="A4168" s="1" t="s">
        <v>4628</v>
      </c>
      <c r="B4168" s="1" t="s">
        <v>4629</v>
      </c>
      <c r="C4168" s="2">
        <v>43526</v>
      </c>
      <c r="D4168" s="3">
        <v>0.73958333333333337</v>
      </c>
      <c r="E4168" s="1" t="s">
        <v>4630</v>
      </c>
      <c r="F4168" s="1" t="s">
        <v>4698</v>
      </c>
      <c r="G4168" s="1" t="s">
        <v>2227</v>
      </c>
      <c r="H4168" s="1" t="s">
        <v>14</v>
      </c>
      <c r="I4168" s="1" t="s">
        <v>56</v>
      </c>
      <c r="J4168" s="1">
        <f>FIND(", ",space_missions[[#This Row],[Location]])</f>
        <v>21</v>
      </c>
      <c r="K4168" s="1" t="str">
        <f t="shared" si="65"/>
        <v xml:space="preserve"> New Mexico</v>
      </c>
      <c r="L4168" s="1" t="str">
        <f>_xlfn.CONCAT(space_missions[[#This Row],[Company]],"-",space_missions[[#This Row],[Rocket]])</f>
        <v>Exos-SARGE</v>
      </c>
      <c r="M4168" s="1">
        <f>YEAR(space_missions[[#This Row],[Date]])</f>
        <v>2019</v>
      </c>
    </row>
    <row r="4169" spans="1:13" x14ac:dyDescent="0.3">
      <c r="A4169" s="1" t="s">
        <v>973</v>
      </c>
      <c r="B4169" s="1" t="s">
        <v>2317</v>
      </c>
      <c r="C4169" s="2">
        <v>43533</v>
      </c>
      <c r="D4169" s="3">
        <v>0.68611111111111112</v>
      </c>
      <c r="E4169" s="1" t="s">
        <v>3855</v>
      </c>
      <c r="F4169" s="1" t="s">
        <v>4699</v>
      </c>
      <c r="G4169" s="1" t="s">
        <v>2227</v>
      </c>
      <c r="H4169" s="1" t="s">
        <v>3857</v>
      </c>
      <c r="I4169" s="1" t="s">
        <v>15</v>
      </c>
      <c r="J4169" s="1">
        <f>FIND(", ",space_missions[[#This Row],[Location]])</f>
        <v>5</v>
      </c>
      <c r="K4169" s="1" t="str">
        <f t="shared" si="65"/>
        <v xml:space="preserve"> China</v>
      </c>
      <c r="L4169" s="1" t="str">
        <f>_xlfn.CONCAT(space_missions[[#This Row],[Company]],"-",space_missions[[#This Row],[Rocket]])</f>
        <v>CASC-Long March 3B/E</v>
      </c>
      <c r="M4169" s="1">
        <f>YEAR(space_missions[[#This Row],[Date]])</f>
        <v>2019</v>
      </c>
    </row>
    <row r="4170" spans="1:13" x14ac:dyDescent="0.3">
      <c r="A4170" s="1" t="s">
        <v>1024</v>
      </c>
      <c r="B4170" s="1" t="s">
        <v>10</v>
      </c>
      <c r="C4170" s="2">
        <v>43538</v>
      </c>
      <c r="D4170" s="3">
        <v>0.80138888888888893</v>
      </c>
      <c r="E4170" s="1" t="s">
        <v>4019</v>
      </c>
      <c r="F4170" s="1" t="s">
        <v>4700</v>
      </c>
      <c r="G4170" s="1" t="s">
        <v>13</v>
      </c>
      <c r="H4170" s="1" t="s">
        <v>14</v>
      </c>
      <c r="I4170" s="1" t="s">
        <v>15</v>
      </c>
      <c r="J4170" s="1">
        <f>FIND(", ",space_missions[[#This Row],[Location]])</f>
        <v>9</v>
      </c>
      <c r="K4170" s="1" t="str">
        <f t="shared" si="65"/>
        <v xml:space="preserve"> Kazakhstan</v>
      </c>
      <c r="L4170" s="1" t="str">
        <f>_xlfn.CONCAT(space_missions[[#This Row],[Company]],"-",space_missions[[#This Row],[Rocket]])</f>
        <v>Roscosmos-Soyuz FG</v>
      </c>
      <c r="M4170" s="1">
        <f>YEAR(space_missions[[#This Row],[Date]])</f>
        <v>2019</v>
      </c>
    </row>
    <row r="4171" spans="1:13" x14ac:dyDescent="0.3">
      <c r="A4171" s="1" t="s">
        <v>3831</v>
      </c>
      <c r="B4171" s="1" t="s">
        <v>372</v>
      </c>
      <c r="C4171" s="2">
        <v>43540</v>
      </c>
      <c r="D4171" s="3">
        <v>1.8055555555555554E-2</v>
      </c>
      <c r="E4171" s="1" t="s">
        <v>4011</v>
      </c>
      <c r="F4171" s="1" t="s">
        <v>4701</v>
      </c>
      <c r="G4171" s="1" t="s">
        <v>13</v>
      </c>
      <c r="H4171" s="1" t="s">
        <v>14</v>
      </c>
      <c r="I4171" s="1" t="s">
        <v>15</v>
      </c>
      <c r="J4171" s="1">
        <f>FIND(", ",space_missions[[#This Row],[Location]])</f>
        <v>8</v>
      </c>
      <c r="K4171" s="1" t="str">
        <f t="shared" si="65"/>
        <v xml:space="preserve"> USA</v>
      </c>
      <c r="L4171" s="1" t="str">
        <f>_xlfn.CONCAT(space_missions[[#This Row],[Company]],"-",space_missions[[#This Row],[Rocket]])</f>
        <v>ULA-Delta IV Medium+ (5,4)</v>
      </c>
      <c r="M4171" s="1">
        <f>YEAR(space_missions[[#This Row],[Date]])</f>
        <v>2019</v>
      </c>
    </row>
    <row r="4172" spans="1:13" x14ac:dyDescent="0.3">
      <c r="A4172" s="1" t="s">
        <v>2338</v>
      </c>
      <c r="B4172" s="1" t="s">
        <v>2044</v>
      </c>
      <c r="C4172" s="2">
        <v>43546</v>
      </c>
      <c r="D4172" s="3">
        <v>7.6388888888888895E-2</v>
      </c>
      <c r="E4172" s="1" t="s">
        <v>4118</v>
      </c>
      <c r="F4172" s="1" t="s">
        <v>4702</v>
      </c>
      <c r="G4172" s="1" t="s">
        <v>2227</v>
      </c>
      <c r="H4172" s="1" t="s">
        <v>4120</v>
      </c>
      <c r="I4172" s="1" t="s">
        <v>15</v>
      </c>
      <c r="J4172" s="1">
        <f>FIND(", ",space_missions[[#This Row],[Location]])</f>
        <v>12</v>
      </c>
      <c r="K4172" s="1" t="str">
        <f t="shared" si="65"/>
        <v xml:space="preserve"> France</v>
      </c>
      <c r="L4172" s="1" t="str">
        <f>_xlfn.CONCAT(space_missions[[#This Row],[Company]],"-",space_missions[[#This Row],[Rocket]])</f>
        <v>Arianespace-Vega</v>
      </c>
      <c r="M4172" s="1">
        <f>YEAR(space_missions[[#This Row],[Date]])</f>
        <v>2019</v>
      </c>
    </row>
    <row r="4173" spans="1:13" x14ac:dyDescent="0.3">
      <c r="A4173" s="1" t="s">
        <v>4703</v>
      </c>
      <c r="B4173" s="1" t="s">
        <v>4263</v>
      </c>
      <c r="C4173" s="2">
        <v>43551</v>
      </c>
      <c r="D4173" s="3">
        <v>0.40208333333333335</v>
      </c>
      <c r="E4173" s="1" t="s">
        <v>4704</v>
      </c>
      <c r="F4173" s="1" t="s">
        <v>4705</v>
      </c>
      <c r="G4173" s="1" t="s">
        <v>2227</v>
      </c>
      <c r="H4173" s="1" t="s">
        <v>14</v>
      </c>
      <c r="I4173" s="1" t="s">
        <v>21</v>
      </c>
      <c r="J4173" s="1">
        <f>FIND(", ",space_missions[[#This Row],[Location]])</f>
        <v>8</v>
      </c>
      <c r="K4173" s="1" t="str">
        <f t="shared" si="65"/>
        <v xml:space="preserve"> China</v>
      </c>
      <c r="L4173" s="1" t="str">
        <f>_xlfn.CONCAT(space_missions[[#This Row],[Company]],"-",space_missions[[#This Row],[Rocket]])</f>
        <v>OneSpace-OS-M1</v>
      </c>
      <c r="M4173" s="1">
        <f>YEAR(space_missions[[#This Row],[Date]])</f>
        <v>2019</v>
      </c>
    </row>
    <row r="4174" spans="1:13" x14ac:dyDescent="0.3">
      <c r="A4174" s="1" t="s">
        <v>4475</v>
      </c>
      <c r="B4174" s="1" t="s">
        <v>4476</v>
      </c>
      <c r="C4174" s="2">
        <v>43552</v>
      </c>
      <c r="D4174" s="3">
        <v>0.9770833333333333</v>
      </c>
      <c r="E4174" s="1" t="s">
        <v>4562</v>
      </c>
      <c r="F4174" s="1" t="s">
        <v>4706</v>
      </c>
      <c r="G4174" s="1" t="s">
        <v>2227</v>
      </c>
      <c r="H4174" s="1" t="s">
        <v>4479</v>
      </c>
      <c r="I4174" s="1" t="s">
        <v>15</v>
      </c>
      <c r="J4174" s="1">
        <f>FIND(", ",space_missions[[#This Row],[Location]])</f>
        <v>17</v>
      </c>
      <c r="K4174" s="1" t="str">
        <f t="shared" si="65"/>
        <v xml:space="preserve"> New Zealand</v>
      </c>
      <c r="L4174" s="1" t="str">
        <f>_xlfn.CONCAT(space_missions[[#This Row],[Company]],"-",space_missions[[#This Row],[Rocket]])</f>
        <v>Rocket Lab-Electron/Curie</v>
      </c>
      <c r="M4174" s="1">
        <f>YEAR(space_missions[[#This Row],[Date]])</f>
        <v>2019</v>
      </c>
    </row>
    <row r="4175" spans="1:13" x14ac:dyDescent="0.3">
      <c r="A4175" s="1" t="s">
        <v>973</v>
      </c>
      <c r="B4175" s="1" t="s">
        <v>2769</v>
      </c>
      <c r="C4175" s="2">
        <v>43555</v>
      </c>
      <c r="D4175" s="3">
        <v>0.66041666666666665</v>
      </c>
      <c r="E4175" s="1" t="s">
        <v>3855</v>
      </c>
      <c r="F4175" s="1" t="s">
        <v>4707</v>
      </c>
      <c r="G4175" s="1" t="s">
        <v>2227</v>
      </c>
      <c r="H4175" s="1" t="s">
        <v>3857</v>
      </c>
      <c r="I4175" s="1" t="s">
        <v>15</v>
      </c>
      <c r="J4175" s="1">
        <f>FIND(", ",space_missions[[#This Row],[Location]])</f>
        <v>5</v>
      </c>
      <c r="K4175" s="1" t="str">
        <f t="shared" si="65"/>
        <v xml:space="preserve"> China</v>
      </c>
      <c r="L4175" s="1" t="str">
        <f>_xlfn.CONCAT(space_missions[[#This Row],[Company]],"-",space_missions[[#This Row],[Rocket]])</f>
        <v>CASC-Long March 3B/E</v>
      </c>
      <c r="M4175" s="1">
        <f>YEAR(space_missions[[#This Row],[Date]])</f>
        <v>2019</v>
      </c>
    </row>
    <row r="4176" spans="1:13" x14ac:dyDescent="0.3">
      <c r="A4176" s="1" t="s">
        <v>2025</v>
      </c>
      <c r="B4176" s="1" t="s">
        <v>3746</v>
      </c>
      <c r="C4176" s="2">
        <v>43556</v>
      </c>
      <c r="D4176" s="3">
        <v>0.16458333333333333</v>
      </c>
      <c r="E4176" s="1" t="s">
        <v>4708</v>
      </c>
      <c r="F4176" s="1" t="s">
        <v>4709</v>
      </c>
      <c r="G4176" s="1" t="s">
        <v>2227</v>
      </c>
      <c r="H4176" s="1" t="s">
        <v>3851</v>
      </c>
      <c r="I4176" s="1" t="s">
        <v>15</v>
      </c>
      <c r="J4176" s="1">
        <f>FIND(", ",space_missions[[#This Row],[Location]])</f>
        <v>18</v>
      </c>
      <c r="K4176" s="1" t="str">
        <f t="shared" si="65"/>
        <v xml:space="preserve"> India</v>
      </c>
      <c r="L4176" s="1" t="str">
        <f>_xlfn.CONCAT(space_missions[[#This Row],[Company]],"-",space_missions[[#This Row],[Rocket]])</f>
        <v>ISRO-PSLV-QL</v>
      </c>
      <c r="M4176" s="1">
        <f>YEAR(space_missions[[#This Row],[Date]])</f>
        <v>2019</v>
      </c>
    </row>
    <row r="4177" spans="1:13" x14ac:dyDescent="0.3">
      <c r="A4177" s="1" t="s">
        <v>1024</v>
      </c>
      <c r="B4177" s="1" t="s">
        <v>361</v>
      </c>
      <c r="C4177" s="2">
        <v>43559</v>
      </c>
      <c r="D4177" s="3">
        <v>0.45902777777777776</v>
      </c>
      <c r="E4177" s="1" t="s">
        <v>3720</v>
      </c>
      <c r="F4177" s="1" t="s">
        <v>4710</v>
      </c>
      <c r="G4177" s="1" t="s">
        <v>2227</v>
      </c>
      <c r="H4177" s="1" t="s">
        <v>3722</v>
      </c>
      <c r="I4177" s="1" t="s">
        <v>15</v>
      </c>
      <c r="J4177" s="1">
        <f>FIND(", ",space_missions[[#This Row],[Location]])</f>
        <v>10</v>
      </c>
      <c r="K4177" s="1" t="str">
        <f t="shared" si="65"/>
        <v xml:space="preserve"> Kazakhstan</v>
      </c>
      <c r="L4177" s="1" t="str">
        <f>_xlfn.CONCAT(space_missions[[#This Row],[Company]],"-",space_missions[[#This Row],[Rocket]])</f>
        <v>Roscosmos-Soyuz 2.1a</v>
      </c>
      <c r="M4177" s="1">
        <f>YEAR(space_missions[[#This Row],[Date]])</f>
        <v>2019</v>
      </c>
    </row>
    <row r="4178" spans="1:13" x14ac:dyDescent="0.3">
      <c r="A4178" s="1" t="s">
        <v>2338</v>
      </c>
      <c r="B4178" s="1" t="s">
        <v>4100</v>
      </c>
      <c r="C4178" s="2">
        <v>43559</v>
      </c>
      <c r="D4178" s="3">
        <v>0.71111111111111114</v>
      </c>
      <c r="E4178" s="1" t="s">
        <v>4101</v>
      </c>
      <c r="F4178" s="1" t="s">
        <v>4711</v>
      </c>
      <c r="G4178" s="1" t="s">
        <v>2227</v>
      </c>
      <c r="H4178" s="1" t="s">
        <v>4103</v>
      </c>
      <c r="I4178" s="1" t="s">
        <v>15</v>
      </c>
      <c r="J4178" s="1">
        <f>FIND(", ",space_missions[[#This Row],[Location]])</f>
        <v>4</v>
      </c>
      <c r="K4178" s="1" t="str">
        <f t="shared" si="65"/>
        <v xml:space="preserve"> France</v>
      </c>
      <c r="L4178" s="1" t="str">
        <f>_xlfn.CONCAT(space_missions[[#This Row],[Company]],"-",space_missions[[#This Row],[Rocket]])</f>
        <v>Arianespace-Soyuz ST-B/Fregat-MT</v>
      </c>
      <c r="M4178" s="1">
        <f>YEAR(space_missions[[#This Row],[Date]])</f>
        <v>2019</v>
      </c>
    </row>
    <row r="4179" spans="1:13" x14ac:dyDescent="0.3">
      <c r="A4179" s="1" t="s">
        <v>3782</v>
      </c>
      <c r="B4179" s="1" t="s">
        <v>749</v>
      </c>
      <c r="C4179" s="2">
        <v>43566</v>
      </c>
      <c r="D4179" s="3">
        <v>0.94097222222222221</v>
      </c>
      <c r="E4179" s="1" t="s">
        <v>4572</v>
      </c>
      <c r="F4179" s="1" t="s">
        <v>4712</v>
      </c>
      <c r="G4179" s="1" t="s">
        <v>2227</v>
      </c>
      <c r="H4179" s="1" t="s">
        <v>3544</v>
      </c>
      <c r="I4179" s="1" t="s">
        <v>15</v>
      </c>
      <c r="J4179" s="1">
        <f>FIND(", ",space_missions[[#This Row],[Location]])</f>
        <v>7</v>
      </c>
      <c r="K4179" s="1" t="str">
        <f t="shared" si="65"/>
        <v xml:space="preserve"> USA</v>
      </c>
      <c r="L4179" s="1" t="str">
        <f>_xlfn.CONCAT(space_missions[[#This Row],[Company]],"-",space_missions[[#This Row],[Rocket]])</f>
        <v>SpaceX-Falcon Heavy</v>
      </c>
      <c r="M4179" s="1">
        <f>YEAR(space_missions[[#This Row],[Date]])</f>
        <v>2019</v>
      </c>
    </row>
    <row r="4180" spans="1:13" x14ac:dyDescent="0.3">
      <c r="A4180" s="1" t="s">
        <v>2740</v>
      </c>
      <c r="B4180" s="1" t="s">
        <v>3135</v>
      </c>
      <c r="C4180" s="2">
        <v>43572</v>
      </c>
      <c r="D4180" s="3">
        <v>0.86527777777777781</v>
      </c>
      <c r="E4180" s="1" t="s">
        <v>4416</v>
      </c>
      <c r="F4180" s="1" t="s">
        <v>4713</v>
      </c>
      <c r="G4180" s="1" t="s">
        <v>13</v>
      </c>
      <c r="H4180" s="1" t="s">
        <v>4418</v>
      </c>
      <c r="I4180" s="1" t="s">
        <v>15</v>
      </c>
      <c r="J4180" s="1">
        <f>FIND(", ",space_missions[[#This Row],[Location]])</f>
        <v>6</v>
      </c>
      <c r="K4180" s="1" t="str">
        <f t="shared" si="65"/>
        <v xml:space="preserve"> USA</v>
      </c>
      <c r="L4180" s="1" t="str">
        <f>_xlfn.CONCAT(space_missions[[#This Row],[Company]],"-",space_missions[[#This Row],[Rocket]])</f>
        <v>Northrop-Antares 230</v>
      </c>
      <c r="M4180" s="1">
        <f>YEAR(space_missions[[#This Row],[Date]])</f>
        <v>2019</v>
      </c>
    </row>
    <row r="4181" spans="1:13" x14ac:dyDescent="0.3">
      <c r="A4181" s="1" t="s">
        <v>973</v>
      </c>
      <c r="B4181" s="1" t="s">
        <v>2317</v>
      </c>
      <c r="C4181" s="2">
        <v>43575</v>
      </c>
      <c r="D4181" s="3">
        <v>0.60416666666666663</v>
      </c>
      <c r="E4181" s="1" t="s">
        <v>3855</v>
      </c>
      <c r="F4181" s="1" t="s">
        <v>4714</v>
      </c>
      <c r="G4181" s="1" t="s">
        <v>2227</v>
      </c>
      <c r="H4181" s="1" t="s">
        <v>3857</v>
      </c>
      <c r="I4181" s="1" t="s">
        <v>15</v>
      </c>
      <c r="J4181" s="1">
        <f>FIND(", ",space_missions[[#This Row],[Location]])</f>
        <v>5</v>
      </c>
      <c r="K4181" s="1" t="str">
        <f t="shared" si="65"/>
        <v xml:space="preserve"> China</v>
      </c>
      <c r="L4181" s="1" t="str">
        <f>_xlfn.CONCAT(space_missions[[#This Row],[Company]],"-",space_missions[[#This Row],[Rocket]])</f>
        <v>CASC-Long March 3B/E</v>
      </c>
      <c r="M4181" s="1">
        <f>YEAR(space_missions[[#This Row],[Date]])</f>
        <v>2019</v>
      </c>
    </row>
    <row r="4182" spans="1:13" x14ac:dyDescent="0.3">
      <c r="A4182" s="1" t="s">
        <v>973</v>
      </c>
      <c r="B4182" s="1" t="s">
        <v>2625</v>
      </c>
      <c r="C4182" s="2">
        <v>43584</v>
      </c>
      <c r="D4182" s="3">
        <v>0.95277777777777772</v>
      </c>
      <c r="E4182" s="1" t="s">
        <v>3402</v>
      </c>
      <c r="F4182" s="1" t="s">
        <v>4715</v>
      </c>
      <c r="G4182" s="1" t="s">
        <v>2227</v>
      </c>
      <c r="H4182" s="1" t="s">
        <v>3404</v>
      </c>
      <c r="I4182" s="1" t="s">
        <v>15</v>
      </c>
      <c r="J4182" s="1">
        <f>FIND(", ",space_missions[[#This Row],[Location]])</f>
        <v>32</v>
      </c>
      <c r="K4182" s="1" t="str">
        <f t="shared" si="65"/>
        <v xml:space="preserve"> China</v>
      </c>
      <c r="L4182" s="1" t="str">
        <f>_xlfn.CONCAT(space_missions[[#This Row],[Company]],"-",space_missions[[#This Row],[Rocket]])</f>
        <v>CASC-Long March 4B</v>
      </c>
      <c r="M4182" s="1">
        <f>YEAR(space_missions[[#This Row],[Date]])</f>
        <v>2019</v>
      </c>
    </row>
    <row r="4183" spans="1:13" x14ac:dyDescent="0.3">
      <c r="A4183" s="1" t="s">
        <v>4295</v>
      </c>
      <c r="B4183" s="1" t="s">
        <v>4296</v>
      </c>
      <c r="C4183" s="2">
        <v>43587</v>
      </c>
      <c r="D4183" s="3">
        <v>0.56597222222222221</v>
      </c>
      <c r="E4183" s="1" t="s">
        <v>4297</v>
      </c>
      <c r="F4183" s="1" t="s">
        <v>4716</v>
      </c>
      <c r="G4183" s="1" t="s">
        <v>2227</v>
      </c>
      <c r="H4183" s="1" t="s">
        <v>14</v>
      </c>
      <c r="I4183" s="1" t="s">
        <v>15</v>
      </c>
      <c r="J4183" s="1">
        <f>FIND(", ",space_missions[[#This Row],[Location]])</f>
        <v>24</v>
      </c>
      <c r="K4183" s="1" t="str">
        <f t="shared" si="65"/>
        <v xml:space="preserve"> USA</v>
      </c>
      <c r="L4183" s="1" t="str">
        <f>_xlfn.CONCAT(space_missions[[#This Row],[Company]],"-",space_missions[[#This Row],[Rocket]])</f>
        <v>Blue Origin-New Shepard</v>
      </c>
      <c r="M4183" s="1">
        <f>YEAR(space_missions[[#This Row],[Date]])</f>
        <v>2019</v>
      </c>
    </row>
    <row r="4184" spans="1:13" x14ac:dyDescent="0.3">
      <c r="A4184" s="1" t="s">
        <v>3782</v>
      </c>
      <c r="B4184" s="1" t="s">
        <v>464</v>
      </c>
      <c r="C4184" s="2">
        <v>43589</v>
      </c>
      <c r="D4184" s="3">
        <v>0.28333333333333333</v>
      </c>
      <c r="E4184" s="1" t="s">
        <v>4601</v>
      </c>
      <c r="F4184" s="1" t="s">
        <v>4717</v>
      </c>
      <c r="G4184" s="1" t="s">
        <v>2227</v>
      </c>
      <c r="H4184" s="1" t="s">
        <v>4603</v>
      </c>
      <c r="I4184" s="1" t="s">
        <v>15</v>
      </c>
      <c r="J4184" s="1">
        <f>FIND(", ",space_missions[[#This Row],[Location]])</f>
        <v>7</v>
      </c>
      <c r="K4184" s="1" t="str">
        <f t="shared" si="65"/>
        <v xml:space="preserve"> USA</v>
      </c>
      <c r="L4184" s="1" t="str">
        <f>_xlfn.CONCAT(space_missions[[#This Row],[Company]],"-",space_missions[[#This Row],[Rocket]])</f>
        <v>SpaceX-Falcon 9 Block 5</v>
      </c>
      <c r="M4184" s="1">
        <f>YEAR(space_missions[[#This Row],[Date]])</f>
        <v>2019</v>
      </c>
    </row>
    <row r="4185" spans="1:13" x14ac:dyDescent="0.3">
      <c r="A4185" s="1" t="s">
        <v>4475</v>
      </c>
      <c r="B4185" s="1" t="s">
        <v>4476</v>
      </c>
      <c r="C4185" s="2">
        <v>43590</v>
      </c>
      <c r="D4185" s="3">
        <v>0.25</v>
      </c>
      <c r="E4185" s="1" t="s">
        <v>4562</v>
      </c>
      <c r="F4185" s="1" t="s">
        <v>4718</v>
      </c>
      <c r="G4185" s="1" t="s">
        <v>2227</v>
      </c>
      <c r="H4185" s="1" t="s">
        <v>4479</v>
      </c>
      <c r="I4185" s="1" t="s">
        <v>15</v>
      </c>
      <c r="J4185" s="1">
        <f>FIND(", ",space_missions[[#This Row],[Location]])</f>
        <v>17</v>
      </c>
      <c r="K4185" s="1" t="str">
        <f t="shared" si="65"/>
        <v xml:space="preserve"> New Zealand</v>
      </c>
      <c r="L4185" s="1" t="str">
        <f>_xlfn.CONCAT(space_missions[[#This Row],[Company]],"-",space_missions[[#This Row],[Rocket]])</f>
        <v>Rocket Lab-Electron/Curie</v>
      </c>
      <c r="M4185" s="1">
        <f>YEAR(space_missions[[#This Row],[Date]])</f>
        <v>2019</v>
      </c>
    </row>
    <row r="4186" spans="1:13" x14ac:dyDescent="0.3">
      <c r="A4186" s="1" t="s">
        <v>973</v>
      </c>
      <c r="B4186" s="1" t="s">
        <v>2769</v>
      </c>
      <c r="C4186" s="2">
        <v>43602</v>
      </c>
      <c r="D4186" s="3">
        <v>0.65833333333333333</v>
      </c>
      <c r="E4186" s="1" t="s">
        <v>4385</v>
      </c>
      <c r="F4186" s="1" t="s">
        <v>4719</v>
      </c>
      <c r="G4186" s="1" t="s">
        <v>2227</v>
      </c>
      <c r="H4186" s="1" t="s">
        <v>3138</v>
      </c>
      <c r="I4186" s="1" t="s">
        <v>15</v>
      </c>
      <c r="J4186" s="1">
        <f>FIND(", ",space_missions[[#This Row],[Location]])</f>
        <v>5</v>
      </c>
      <c r="K4186" s="1" t="str">
        <f t="shared" si="65"/>
        <v xml:space="preserve"> China</v>
      </c>
      <c r="L4186" s="1" t="str">
        <f>_xlfn.CONCAT(space_missions[[#This Row],[Company]],"-",space_missions[[#This Row],[Rocket]])</f>
        <v>CASC-Long March 3C/E</v>
      </c>
      <c r="M4186" s="1">
        <f>YEAR(space_missions[[#This Row],[Date]])</f>
        <v>2019</v>
      </c>
    </row>
    <row r="4187" spans="1:13" x14ac:dyDescent="0.3">
      <c r="A4187" s="1" t="s">
        <v>2025</v>
      </c>
      <c r="B4187" s="1" t="s">
        <v>2992</v>
      </c>
      <c r="C4187" s="2">
        <v>43607</v>
      </c>
      <c r="D4187" s="3">
        <v>0</v>
      </c>
      <c r="E4187" s="1" t="s">
        <v>3849</v>
      </c>
      <c r="F4187" s="1" t="s">
        <v>4720</v>
      </c>
      <c r="G4187" s="1" t="s">
        <v>2227</v>
      </c>
      <c r="H4187" s="1" t="s">
        <v>3851</v>
      </c>
      <c r="I4187" s="1" t="s">
        <v>15</v>
      </c>
      <c r="J4187" s="1">
        <f>FIND(", ",space_missions[[#This Row],[Location]])</f>
        <v>17</v>
      </c>
      <c r="K4187" s="1" t="str">
        <f t="shared" si="65"/>
        <v xml:space="preserve"> India</v>
      </c>
      <c r="L4187" s="1" t="str">
        <f>_xlfn.CONCAT(space_missions[[#This Row],[Company]],"-",space_missions[[#This Row],[Rocket]])</f>
        <v>ISRO-PSLV-CA</v>
      </c>
      <c r="M4187" s="1">
        <f>YEAR(space_missions[[#This Row],[Date]])</f>
        <v>2019</v>
      </c>
    </row>
    <row r="4188" spans="1:13" x14ac:dyDescent="0.3">
      <c r="A4188" s="1" t="s">
        <v>973</v>
      </c>
      <c r="B4188" s="1" t="s">
        <v>3948</v>
      </c>
      <c r="C4188" s="2">
        <v>43607</v>
      </c>
      <c r="D4188" s="3">
        <v>0.95486111111111116</v>
      </c>
      <c r="E4188" s="1" t="s">
        <v>3794</v>
      </c>
      <c r="F4188" s="1" t="s">
        <v>4721</v>
      </c>
      <c r="G4188" s="1" t="s">
        <v>2227</v>
      </c>
      <c r="H4188" s="1" t="s">
        <v>3404</v>
      </c>
      <c r="I4188" s="1" t="s">
        <v>21</v>
      </c>
      <c r="J4188" s="1">
        <f>FIND(", ",space_missions[[#This Row],[Location]])</f>
        <v>5</v>
      </c>
      <c r="K4188" s="1" t="str">
        <f t="shared" si="65"/>
        <v xml:space="preserve"> China</v>
      </c>
      <c r="L4188" s="1" t="str">
        <f>_xlfn.CONCAT(space_missions[[#This Row],[Company]],"-",space_missions[[#This Row],[Rocket]])</f>
        <v>CASC-Long March 4C</v>
      </c>
      <c r="M4188" s="1">
        <f>YEAR(space_missions[[#This Row],[Date]])</f>
        <v>2019</v>
      </c>
    </row>
    <row r="4189" spans="1:13" x14ac:dyDescent="0.3">
      <c r="A4189" s="1" t="s">
        <v>3782</v>
      </c>
      <c r="B4189" s="1" t="s">
        <v>464</v>
      </c>
      <c r="C4189" s="2">
        <v>43609</v>
      </c>
      <c r="D4189" s="3">
        <v>0.10416666666666667</v>
      </c>
      <c r="E4189" s="1" t="s">
        <v>4601</v>
      </c>
      <c r="F4189" s="1" t="s">
        <v>4722</v>
      </c>
      <c r="G4189" s="1" t="s">
        <v>2227</v>
      </c>
      <c r="H4189" s="1" t="s">
        <v>4603</v>
      </c>
      <c r="I4189" s="1" t="s">
        <v>15</v>
      </c>
      <c r="J4189" s="1">
        <f>FIND(", ",space_missions[[#This Row],[Location]])</f>
        <v>7</v>
      </c>
      <c r="K4189" s="1" t="str">
        <f t="shared" si="65"/>
        <v xml:space="preserve"> USA</v>
      </c>
      <c r="L4189" s="1" t="str">
        <f>_xlfn.CONCAT(space_missions[[#This Row],[Company]],"-",space_missions[[#This Row],[Rocket]])</f>
        <v>SpaceX-Falcon 9 Block 5</v>
      </c>
      <c r="M4189" s="1">
        <f>YEAR(space_missions[[#This Row],[Date]])</f>
        <v>2019</v>
      </c>
    </row>
    <row r="4190" spans="1:13" x14ac:dyDescent="0.3">
      <c r="A4190" s="1" t="s">
        <v>1024</v>
      </c>
      <c r="B4190" s="1" t="s">
        <v>980</v>
      </c>
      <c r="C4190" s="2">
        <v>43612</v>
      </c>
      <c r="D4190" s="3">
        <v>0.26597222222222222</v>
      </c>
      <c r="E4190" s="1" t="s">
        <v>4480</v>
      </c>
      <c r="F4190" s="1" t="s">
        <v>4723</v>
      </c>
      <c r="G4190" s="1" t="s">
        <v>2227</v>
      </c>
      <c r="H4190" s="1" t="s">
        <v>2995</v>
      </c>
      <c r="I4190" s="1" t="s">
        <v>15</v>
      </c>
      <c r="J4190" s="1">
        <f>FIND(", ",space_missions[[#This Row],[Location]])</f>
        <v>10</v>
      </c>
      <c r="K4190" s="1" t="str">
        <f t="shared" si="65"/>
        <v xml:space="preserve"> Russia</v>
      </c>
      <c r="L4190" s="1" t="str">
        <f>_xlfn.CONCAT(space_missions[[#This Row],[Company]],"-",space_missions[[#This Row],[Rocket]])</f>
        <v>Roscosmos-Soyuz 2.1b/Fregat-M</v>
      </c>
      <c r="M4190" s="1">
        <f>YEAR(space_missions[[#This Row],[Date]])</f>
        <v>2019</v>
      </c>
    </row>
    <row r="4191" spans="1:13" x14ac:dyDescent="0.3">
      <c r="A4191" s="1" t="s">
        <v>1024</v>
      </c>
      <c r="B4191" s="1" t="s">
        <v>4345</v>
      </c>
      <c r="C4191" s="2">
        <v>43615</v>
      </c>
      <c r="D4191" s="3">
        <v>0.73750000000000004</v>
      </c>
      <c r="E4191" s="1" t="s">
        <v>4346</v>
      </c>
      <c r="F4191" s="1" t="s">
        <v>4724</v>
      </c>
      <c r="G4191" s="1" t="s">
        <v>2227</v>
      </c>
      <c r="H4191" s="1" t="s">
        <v>4181</v>
      </c>
      <c r="I4191" s="1" t="s">
        <v>15</v>
      </c>
      <c r="J4191" s="1">
        <f>FIND(", ",space_missions[[#This Row],[Location]])</f>
        <v>12</v>
      </c>
      <c r="K4191" s="1" t="str">
        <f t="shared" si="65"/>
        <v xml:space="preserve"> Kazakhstan</v>
      </c>
      <c r="L4191" s="1" t="str">
        <f>_xlfn.CONCAT(space_missions[[#This Row],[Company]],"-",space_missions[[#This Row],[Rocket]])</f>
        <v>Roscosmos-Proton-M/Briz-M</v>
      </c>
      <c r="M4191" s="1">
        <f>YEAR(space_missions[[#This Row],[Date]])</f>
        <v>2019</v>
      </c>
    </row>
    <row r="4192" spans="1:13" x14ac:dyDescent="0.3">
      <c r="A4192" s="1" t="s">
        <v>973</v>
      </c>
      <c r="B4192" s="1" t="s">
        <v>4725</v>
      </c>
      <c r="C4192" s="2">
        <v>43621</v>
      </c>
      <c r="D4192" s="3">
        <v>0.17083333333333334</v>
      </c>
      <c r="E4192" s="1" t="s">
        <v>4726</v>
      </c>
      <c r="F4192" s="1" t="s">
        <v>4727</v>
      </c>
      <c r="G4192" s="1" t="s">
        <v>2227</v>
      </c>
      <c r="H4192" s="1" t="s">
        <v>4318</v>
      </c>
      <c r="I4192" s="1" t="s">
        <v>15</v>
      </c>
      <c r="J4192" s="1">
        <f>FIND(", ",space_missions[[#This Row],[Location]])</f>
        <v>14</v>
      </c>
      <c r="K4192" s="1" t="str">
        <f t="shared" si="65"/>
        <v xml:space="preserve"> Yellow Sea</v>
      </c>
      <c r="L4192" s="1" t="str">
        <f>_xlfn.CONCAT(space_missions[[#This Row],[Company]],"-",space_missions[[#This Row],[Rocket]])</f>
        <v>CASC-Long March 11H</v>
      </c>
      <c r="M4192" s="1">
        <f>YEAR(space_missions[[#This Row],[Date]])</f>
        <v>2019</v>
      </c>
    </row>
    <row r="4193" spans="1:13" x14ac:dyDescent="0.3">
      <c r="A4193" s="1" t="s">
        <v>3782</v>
      </c>
      <c r="B4193" s="1" t="s">
        <v>388</v>
      </c>
      <c r="C4193" s="2">
        <v>43628</v>
      </c>
      <c r="D4193" s="3">
        <v>0.59513888888888888</v>
      </c>
      <c r="E4193" s="1" t="s">
        <v>4601</v>
      </c>
      <c r="F4193" s="1" t="s">
        <v>4728</v>
      </c>
      <c r="G4193" s="1" t="s">
        <v>2227</v>
      </c>
      <c r="H4193" s="1" t="s">
        <v>4603</v>
      </c>
      <c r="I4193" s="1" t="s">
        <v>15</v>
      </c>
      <c r="J4193" s="1">
        <f>FIND(", ",space_missions[[#This Row],[Location]])</f>
        <v>7</v>
      </c>
      <c r="K4193" s="1" t="str">
        <f t="shared" si="65"/>
        <v xml:space="preserve"> USA</v>
      </c>
      <c r="L4193" s="1" t="str">
        <f>_xlfn.CONCAT(space_missions[[#This Row],[Company]],"-",space_missions[[#This Row],[Rocket]])</f>
        <v>SpaceX-Falcon 9 Block 5</v>
      </c>
      <c r="M4193" s="1">
        <f>YEAR(space_missions[[#This Row],[Date]])</f>
        <v>2019</v>
      </c>
    </row>
    <row r="4194" spans="1:13" x14ac:dyDescent="0.3">
      <c r="A4194" s="1" t="s">
        <v>2338</v>
      </c>
      <c r="B4194" s="1" t="s">
        <v>3179</v>
      </c>
      <c r="C4194" s="2">
        <v>43636</v>
      </c>
      <c r="D4194" s="3">
        <v>0.90486111111111112</v>
      </c>
      <c r="E4194" s="1" t="s">
        <v>3614</v>
      </c>
      <c r="F4194" s="1" t="s">
        <v>4729</v>
      </c>
      <c r="G4194" s="1" t="s">
        <v>2227</v>
      </c>
      <c r="H4194" s="1" t="s">
        <v>3616</v>
      </c>
      <c r="I4194" s="1" t="s">
        <v>15</v>
      </c>
      <c r="J4194" s="1">
        <f>FIND(", ",space_missions[[#This Row],[Location]])</f>
        <v>6</v>
      </c>
      <c r="K4194" s="1" t="str">
        <f t="shared" si="65"/>
        <v xml:space="preserve"> France</v>
      </c>
      <c r="L4194" s="1" t="str">
        <f>_xlfn.CONCAT(space_missions[[#This Row],[Company]],"-",space_missions[[#This Row],[Rocket]])</f>
        <v>Arianespace-Ariane 5 ECA</v>
      </c>
      <c r="M4194" s="1">
        <f>YEAR(space_missions[[#This Row],[Date]])</f>
        <v>2019</v>
      </c>
    </row>
    <row r="4195" spans="1:13" x14ac:dyDescent="0.3">
      <c r="A4195" s="1" t="s">
        <v>973</v>
      </c>
      <c r="B4195" s="1" t="s">
        <v>2317</v>
      </c>
      <c r="C4195" s="2">
        <v>43640</v>
      </c>
      <c r="D4195" s="3">
        <v>0.75624999999999998</v>
      </c>
      <c r="E4195" s="1" t="s">
        <v>3855</v>
      </c>
      <c r="F4195" s="1" t="s">
        <v>4730</v>
      </c>
      <c r="G4195" s="1" t="s">
        <v>2227</v>
      </c>
      <c r="H4195" s="1" t="s">
        <v>3857</v>
      </c>
      <c r="I4195" s="1" t="s">
        <v>15</v>
      </c>
      <c r="J4195" s="1">
        <f>FIND(", ",space_missions[[#This Row],[Location]])</f>
        <v>5</v>
      </c>
      <c r="K4195" s="1" t="str">
        <f t="shared" si="65"/>
        <v xml:space="preserve"> China</v>
      </c>
      <c r="L4195" s="1" t="str">
        <f>_xlfn.CONCAT(space_missions[[#This Row],[Company]],"-",space_missions[[#This Row],[Rocket]])</f>
        <v>CASC-Long March 3B/E</v>
      </c>
      <c r="M4195" s="1">
        <f>YEAR(space_missions[[#This Row],[Date]])</f>
        <v>2019</v>
      </c>
    </row>
    <row r="4196" spans="1:13" x14ac:dyDescent="0.3">
      <c r="A4196" s="1" t="s">
        <v>3782</v>
      </c>
      <c r="B4196" s="1" t="s">
        <v>749</v>
      </c>
      <c r="C4196" s="2">
        <v>43641</v>
      </c>
      <c r="D4196" s="3">
        <v>0.27083333333333331</v>
      </c>
      <c r="E4196" s="1" t="s">
        <v>4572</v>
      </c>
      <c r="F4196" s="1" t="s">
        <v>4731</v>
      </c>
      <c r="G4196" s="1" t="s">
        <v>2227</v>
      </c>
      <c r="H4196" s="1" t="s">
        <v>3544</v>
      </c>
      <c r="I4196" s="1" t="s">
        <v>15</v>
      </c>
      <c r="J4196" s="1">
        <f>FIND(", ",space_missions[[#This Row],[Location]])</f>
        <v>7</v>
      </c>
      <c r="K4196" s="1" t="str">
        <f t="shared" si="65"/>
        <v xml:space="preserve"> USA</v>
      </c>
      <c r="L4196" s="1" t="str">
        <f>_xlfn.CONCAT(space_missions[[#This Row],[Company]],"-",space_missions[[#This Row],[Rocket]])</f>
        <v>SpaceX-Falcon Heavy</v>
      </c>
      <c r="M4196" s="1">
        <f>YEAR(space_missions[[#This Row],[Date]])</f>
        <v>2019</v>
      </c>
    </row>
    <row r="4197" spans="1:13" x14ac:dyDescent="0.3">
      <c r="A4197" s="1" t="s">
        <v>4475</v>
      </c>
      <c r="B4197" s="1" t="s">
        <v>4476</v>
      </c>
      <c r="C4197" s="2">
        <v>43645</v>
      </c>
      <c r="D4197" s="3">
        <v>0.1875</v>
      </c>
      <c r="E4197" s="1" t="s">
        <v>4562</v>
      </c>
      <c r="F4197" s="1" t="s">
        <v>4732</v>
      </c>
      <c r="G4197" s="1" t="s">
        <v>2227</v>
      </c>
      <c r="H4197" s="1" t="s">
        <v>4479</v>
      </c>
      <c r="I4197" s="1" t="s">
        <v>15</v>
      </c>
      <c r="J4197" s="1">
        <f>FIND(", ",space_missions[[#This Row],[Location]])</f>
        <v>17</v>
      </c>
      <c r="K4197" s="1" t="str">
        <f t="shared" si="65"/>
        <v xml:space="preserve"> New Zealand</v>
      </c>
      <c r="L4197" s="1" t="str">
        <f>_xlfn.CONCAT(space_missions[[#This Row],[Company]],"-",space_missions[[#This Row],[Rocket]])</f>
        <v>Rocket Lab-Electron/Curie</v>
      </c>
      <c r="M4197" s="1">
        <f>YEAR(space_missions[[#This Row],[Date]])</f>
        <v>2019</v>
      </c>
    </row>
    <row r="4198" spans="1:13" x14ac:dyDescent="0.3">
      <c r="A4198" s="1" t="s">
        <v>4628</v>
      </c>
      <c r="B4198" s="1" t="s">
        <v>4629</v>
      </c>
      <c r="C4198" s="2">
        <v>43645</v>
      </c>
      <c r="D4198" s="3">
        <v>0.75</v>
      </c>
      <c r="E4198" s="1" t="s">
        <v>4630</v>
      </c>
      <c r="F4198" s="1" t="s">
        <v>4733</v>
      </c>
      <c r="G4198" s="1" t="s">
        <v>2227</v>
      </c>
      <c r="H4198" s="1" t="s">
        <v>14</v>
      </c>
      <c r="I4198" s="1" t="s">
        <v>56</v>
      </c>
      <c r="J4198" s="1">
        <f>FIND(", ",space_missions[[#This Row],[Location]])</f>
        <v>21</v>
      </c>
      <c r="K4198" s="1" t="str">
        <f t="shared" si="65"/>
        <v xml:space="preserve"> New Mexico</v>
      </c>
      <c r="L4198" s="1" t="str">
        <f>_xlfn.CONCAT(space_missions[[#This Row],[Company]],"-",space_missions[[#This Row],[Rocket]])</f>
        <v>Exos-SARGE</v>
      </c>
      <c r="M4198" s="1">
        <f>YEAR(space_missions[[#This Row],[Date]])</f>
        <v>2019</v>
      </c>
    </row>
    <row r="4199" spans="1:13" x14ac:dyDescent="0.3">
      <c r="A4199" s="1" t="s">
        <v>1024</v>
      </c>
      <c r="B4199" s="1" t="s">
        <v>4372</v>
      </c>
      <c r="C4199" s="2">
        <v>43651</v>
      </c>
      <c r="D4199" s="3">
        <v>0.23680555555555555</v>
      </c>
      <c r="E4199" s="1" t="s">
        <v>4480</v>
      </c>
      <c r="F4199" s="1" t="s">
        <v>4734</v>
      </c>
      <c r="G4199" s="1" t="s">
        <v>2227</v>
      </c>
      <c r="H4199" s="1" t="s">
        <v>2995</v>
      </c>
      <c r="I4199" s="1" t="s">
        <v>15</v>
      </c>
      <c r="J4199" s="1">
        <f>FIND(", ",space_missions[[#This Row],[Location]])</f>
        <v>8</v>
      </c>
      <c r="K4199" s="1" t="str">
        <f t="shared" si="65"/>
        <v xml:space="preserve"> Russia</v>
      </c>
      <c r="L4199" s="1" t="str">
        <f>_xlfn.CONCAT(space_missions[[#This Row],[Company]],"-",space_missions[[#This Row],[Rocket]])</f>
        <v>Roscosmos-Soyuz 2.1b/Fregat-M</v>
      </c>
      <c r="M4199" s="1">
        <f>YEAR(space_missions[[#This Row],[Date]])</f>
        <v>2019</v>
      </c>
    </row>
    <row r="4200" spans="1:13" x14ac:dyDescent="0.3">
      <c r="A4200" s="1" t="s">
        <v>2882</v>
      </c>
      <c r="B4200" s="1" t="s">
        <v>980</v>
      </c>
      <c r="C4200" s="2">
        <v>43656</v>
      </c>
      <c r="D4200" s="3">
        <v>0.71805555555555556</v>
      </c>
      <c r="E4200" s="1" t="s">
        <v>4213</v>
      </c>
      <c r="F4200" s="1" t="s">
        <v>4735</v>
      </c>
      <c r="G4200" s="1" t="s">
        <v>2227</v>
      </c>
      <c r="H4200" s="1" t="s">
        <v>14</v>
      </c>
      <c r="I4200" s="1" t="s">
        <v>15</v>
      </c>
      <c r="J4200" s="1">
        <f>FIND(", ",space_missions[[#This Row],[Location]])</f>
        <v>10</v>
      </c>
      <c r="K4200" s="1" t="str">
        <f t="shared" si="65"/>
        <v xml:space="preserve"> Russia</v>
      </c>
      <c r="L4200" s="1" t="str">
        <f>_xlfn.CONCAT(space_missions[[#This Row],[Company]],"-",space_missions[[#This Row],[Rocket]])</f>
        <v>VKS RF-Soyuz 2.1v/Volga</v>
      </c>
      <c r="M4200" s="1">
        <f>YEAR(space_missions[[#This Row],[Date]])</f>
        <v>2019</v>
      </c>
    </row>
    <row r="4201" spans="1:13" x14ac:dyDescent="0.3">
      <c r="A4201" s="1" t="s">
        <v>2338</v>
      </c>
      <c r="B4201" s="1" t="s">
        <v>2044</v>
      </c>
      <c r="C4201" s="2">
        <v>43657</v>
      </c>
      <c r="D4201" s="3">
        <v>7.8472222222222221E-2</v>
      </c>
      <c r="E4201" s="1" t="s">
        <v>4118</v>
      </c>
      <c r="F4201" s="1" t="s">
        <v>4736</v>
      </c>
      <c r="G4201" s="1" t="s">
        <v>2227</v>
      </c>
      <c r="H4201" s="1" t="s">
        <v>4120</v>
      </c>
      <c r="I4201" s="1" t="s">
        <v>21</v>
      </c>
      <c r="J4201" s="1">
        <f>FIND(", ",space_missions[[#This Row],[Location]])</f>
        <v>12</v>
      </c>
      <c r="K4201" s="1" t="str">
        <f t="shared" si="65"/>
        <v xml:space="preserve"> France</v>
      </c>
      <c r="L4201" s="1" t="str">
        <f>_xlfn.CONCAT(space_missions[[#This Row],[Company]],"-",space_missions[[#This Row],[Rocket]])</f>
        <v>Arianespace-Vega</v>
      </c>
      <c r="M4201" s="1">
        <f>YEAR(space_missions[[#This Row],[Date]])</f>
        <v>2019</v>
      </c>
    </row>
    <row r="4202" spans="1:13" x14ac:dyDescent="0.3">
      <c r="A4202" s="1" t="s">
        <v>1024</v>
      </c>
      <c r="B4202" s="1" t="s">
        <v>473</v>
      </c>
      <c r="C4202" s="2">
        <v>43659</v>
      </c>
      <c r="D4202" s="3">
        <v>0.52152777777777781</v>
      </c>
      <c r="E4202" s="1" t="s">
        <v>4179</v>
      </c>
      <c r="F4202" s="1" t="s">
        <v>4737</v>
      </c>
      <c r="G4202" s="1" t="s">
        <v>2227</v>
      </c>
      <c r="H4202" s="1" t="s">
        <v>4181</v>
      </c>
      <c r="I4202" s="1" t="s">
        <v>15</v>
      </c>
      <c r="J4202" s="1">
        <f>FIND(", ",space_missions[[#This Row],[Location]])</f>
        <v>11</v>
      </c>
      <c r="K4202" s="1" t="str">
        <f t="shared" si="65"/>
        <v xml:space="preserve"> Kazakhstan</v>
      </c>
      <c r="L4202" s="1" t="str">
        <f>_xlfn.CONCAT(space_missions[[#This Row],[Company]],"-",space_missions[[#This Row],[Rocket]])</f>
        <v>Roscosmos-Proton-M/DM-3</v>
      </c>
      <c r="M4202" s="1">
        <f>YEAR(space_missions[[#This Row],[Date]])</f>
        <v>2019</v>
      </c>
    </row>
    <row r="4203" spans="1:13" x14ac:dyDescent="0.3">
      <c r="A4203" s="1" t="s">
        <v>1024</v>
      </c>
      <c r="B4203" s="1" t="s">
        <v>10</v>
      </c>
      <c r="C4203" s="2">
        <v>43666</v>
      </c>
      <c r="D4203" s="3">
        <v>0.68611111111111112</v>
      </c>
      <c r="E4203" s="1" t="s">
        <v>4019</v>
      </c>
      <c r="F4203" s="1" t="s">
        <v>4738</v>
      </c>
      <c r="G4203" s="1" t="s">
        <v>13</v>
      </c>
      <c r="H4203" s="1" t="s">
        <v>14</v>
      </c>
      <c r="I4203" s="1" t="s">
        <v>15</v>
      </c>
      <c r="J4203" s="1">
        <f>FIND(", ",space_missions[[#This Row],[Location]])</f>
        <v>9</v>
      </c>
      <c r="K4203" s="1" t="str">
        <f t="shared" si="65"/>
        <v xml:space="preserve"> Kazakhstan</v>
      </c>
      <c r="L4203" s="1" t="str">
        <f>_xlfn.CONCAT(space_missions[[#This Row],[Company]],"-",space_missions[[#This Row],[Rocket]])</f>
        <v>Roscosmos-Soyuz FG</v>
      </c>
      <c r="M4203" s="1">
        <f>YEAR(space_missions[[#This Row],[Date]])</f>
        <v>2019</v>
      </c>
    </row>
    <row r="4204" spans="1:13" x14ac:dyDescent="0.3">
      <c r="A4204" s="1" t="s">
        <v>2025</v>
      </c>
      <c r="B4204" s="1" t="s">
        <v>3746</v>
      </c>
      <c r="C4204" s="2">
        <v>43668</v>
      </c>
      <c r="D4204" s="3">
        <v>0.3840277777777778</v>
      </c>
      <c r="E4204" s="1" t="s">
        <v>4269</v>
      </c>
      <c r="F4204" s="1" t="s">
        <v>4739</v>
      </c>
      <c r="G4204" s="1" t="s">
        <v>2227</v>
      </c>
      <c r="H4204" s="1" t="s">
        <v>4271</v>
      </c>
      <c r="I4204" s="1" t="s">
        <v>15</v>
      </c>
      <c r="J4204" s="1">
        <f>FIND(", ",space_missions[[#This Row],[Location]])</f>
        <v>18</v>
      </c>
      <c r="K4204" s="1" t="str">
        <f t="shared" si="65"/>
        <v xml:space="preserve"> India</v>
      </c>
      <c r="L4204" s="1" t="str">
        <f>_xlfn.CONCAT(space_missions[[#This Row],[Company]],"-",space_missions[[#This Row],[Rocket]])</f>
        <v>ISRO-GSLV Mk III</v>
      </c>
      <c r="M4204" s="1">
        <f>YEAR(space_missions[[#This Row],[Date]])</f>
        <v>2019</v>
      </c>
    </row>
    <row r="4205" spans="1:13" x14ac:dyDescent="0.3">
      <c r="A4205" s="1" t="s">
        <v>4740</v>
      </c>
      <c r="B4205" s="1" t="s">
        <v>4263</v>
      </c>
      <c r="C4205" s="2">
        <v>43671</v>
      </c>
      <c r="D4205" s="3">
        <v>0.20833333333333334</v>
      </c>
      <c r="E4205" s="1" t="s">
        <v>4741</v>
      </c>
      <c r="F4205" s="1" t="s">
        <v>4742</v>
      </c>
      <c r="G4205" s="1" t="s">
        <v>2227</v>
      </c>
      <c r="H4205" s="1" t="s">
        <v>14</v>
      </c>
      <c r="I4205" s="1" t="s">
        <v>15</v>
      </c>
      <c r="J4205" s="1">
        <f>FIND(", ",space_missions[[#This Row],[Location]])</f>
        <v>8</v>
      </c>
      <c r="K4205" s="1" t="str">
        <f t="shared" si="65"/>
        <v xml:space="preserve"> China</v>
      </c>
      <c r="L4205" s="1" t="str">
        <f>_xlfn.CONCAT(space_missions[[#This Row],[Company]],"-",space_missions[[#This Row],[Rocket]])</f>
        <v>i-Space-Hyperbola-1</v>
      </c>
      <c r="M4205" s="1">
        <f>YEAR(space_missions[[#This Row],[Date]])</f>
        <v>2019</v>
      </c>
    </row>
    <row r="4206" spans="1:13" x14ac:dyDescent="0.3">
      <c r="A4206" s="1" t="s">
        <v>3782</v>
      </c>
      <c r="B4206" s="1" t="s">
        <v>464</v>
      </c>
      <c r="C4206" s="2">
        <v>43671</v>
      </c>
      <c r="D4206" s="3">
        <v>0.91736111111111107</v>
      </c>
      <c r="E4206" s="1" t="s">
        <v>4601</v>
      </c>
      <c r="F4206" s="1" t="s">
        <v>4743</v>
      </c>
      <c r="G4206" s="1" t="s">
        <v>2227</v>
      </c>
      <c r="H4206" s="1" t="s">
        <v>4603</v>
      </c>
      <c r="I4206" s="1" t="s">
        <v>15</v>
      </c>
      <c r="J4206" s="1">
        <f>FIND(", ",space_missions[[#This Row],[Location]])</f>
        <v>7</v>
      </c>
      <c r="K4206" s="1" t="str">
        <f t="shared" si="65"/>
        <v xml:space="preserve"> USA</v>
      </c>
      <c r="L4206" s="1" t="str">
        <f>_xlfn.CONCAT(space_missions[[#This Row],[Company]],"-",space_missions[[#This Row],[Rocket]])</f>
        <v>SpaceX-Falcon 9 Block 5</v>
      </c>
      <c r="M4206" s="1">
        <f>YEAR(space_missions[[#This Row],[Date]])</f>
        <v>2019</v>
      </c>
    </row>
    <row r="4207" spans="1:13" x14ac:dyDescent="0.3">
      <c r="A4207" s="1" t="s">
        <v>973</v>
      </c>
      <c r="B4207" s="1" t="s">
        <v>2317</v>
      </c>
      <c r="C4207" s="2">
        <v>43672</v>
      </c>
      <c r="D4207" s="3">
        <v>0.16458333333333333</v>
      </c>
      <c r="E4207" s="1" t="s">
        <v>2225</v>
      </c>
      <c r="F4207" s="1" t="s">
        <v>4744</v>
      </c>
      <c r="G4207" s="1" t="s">
        <v>2227</v>
      </c>
      <c r="H4207" s="1" t="s">
        <v>2228</v>
      </c>
      <c r="I4207" s="1" t="s">
        <v>15</v>
      </c>
      <c r="J4207" s="1">
        <f>FIND(", ",space_missions[[#This Row],[Location]])</f>
        <v>5</v>
      </c>
      <c r="K4207" s="1" t="str">
        <f t="shared" si="65"/>
        <v xml:space="preserve"> China</v>
      </c>
      <c r="L4207" s="1" t="str">
        <f>_xlfn.CONCAT(space_missions[[#This Row],[Company]],"-",space_missions[[#This Row],[Rocket]])</f>
        <v>CASC-Long March 2C</v>
      </c>
      <c r="M4207" s="1">
        <f>YEAR(space_missions[[#This Row],[Date]])</f>
        <v>2019</v>
      </c>
    </row>
    <row r="4208" spans="1:13" x14ac:dyDescent="0.3">
      <c r="A4208" s="1" t="s">
        <v>2882</v>
      </c>
      <c r="B4208" s="1" t="s">
        <v>980</v>
      </c>
      <c r="C4208" s="2">
        <v>43676</v>
      </c>
      <c r="D4208" s="3">
        <v>0.24722222222222223</v>
      </c>
      <c r="E4208" s="1" t="s">
        <v>4567</v>
      </c>
      <c r="F4208" s="1" t="s">
        <v>4745</v>
      </c>
      <c r="G4208" s="1" t="s">
        <v>2227</v>
      </c>
      <c r="H4208" s="1" t="s">
        <v>4569</v>
      </c>
      <c r="I4208" s="1" t="s">
        <v>15</v>
      </c>
      <c r="J4208" s="1">
        <f>FIND(", ",space_missions[[#This Row],[Location]])</f>
        <v>10</v>
      </c>
      <c r="K4208" s="1" t="str">
        <f t="shared" si="65"/>
        <v xml:space="preserve"> Russia</v>
      </c>
      <c r="L4208" s="1" t="str">
        <f>_xlfn.CONCAT(space_missions[[#This Row],[Company]],"-",space_missions[[#This Row],[Rocket]])</f>
        <v>VKS RF-Soyuz 2.1a/Fregat-M</v>
      </c>
      <c r="M4208" s="1">
        <f>YEAR(space_missions[[#This Row],[Date]])</f>
        <v>2019</v>
      </c>
    </row>
    <row r="4209" spans="1:13" x14ac:dyDescent="0.3">
      <c r="A4209" s="1" t="s">
        <v>1024</v>
      </c>
      <c r="B4209" s="1" t="s">
        <v>361</v>
      </c>
      <c r="C4209" s="2">
        <v>43677</v>
      </c>
      <c r="D4209" s="3">
        <v>0.50694444444444442</v>
      </c>
      <c r="E4209" s="1" t="s">
        <v>3720</v>
      </c>
      <c r="F4209" s="1" t="s">
        <v>4746</v>
      </c>
      <c r="G4209" s="1" t="s">
        <v>2227</v>
      </c>
      <c r="H4209" s="1" t="s">
        <v>3722</v>
      </c>
      <c r="I4209" s="1" t="s">
        <v>15</v>
      </c>
      <c r="J4209" s="1">
        <f>FIND(", ",space_missions[[#This Row],[Location]])</f>
        <v>10</v>
      </c>
      <c r="K4209" s="1" t="str">
        <f t="shared" si="65"/>
        <v xml:space="preserve"> Kazakhstan</v>
      </c>
      <c r="L4209" s="1" t="str">
        <f>_xlfn.CONCAT(space_missions[[#This Row],[Company]],"-",space_missions[[#This Row],[Rocket]])</f>
        <v>Roscosmos-Soyuz 2.1a</v>
      </c>
      <c r="M4209" s="1">
        <f>YEAR(space_missions[[#This Row],[Date]])</f>
        <v>2019</v>
      </c>
    </row>
    <row r="4210" spans="1:13" x14ac:dyDescent="0.3">
      <c r="A4210" s="1" t="s">
        <v>1024</v>
      </c>
      <c r="B4210" s="1" t="s">
        <v>473</v>
      </c>
      <c r="C4210" s="2">
        <v>43682</v>
      </c>
      <c r="D4210" s="3">
        <v>0.91388888888888886</v>
      </c>
      <c r="E4210" s="1" t="s">
        <v>4346</v>
      </c>
      <c r="F4210" s="1" t="s">
        <v>4747</v>
      </c>
      <c r="G4210" s="1" t="s">
        <v>2227</v>
      </c>
      <c r="H4210" s="1" t="s">
        <v>4181</v>
      </c>
      <c r="I4210" s="1" t="s">
        <v>15</v>
      </c>
      <c r="J4210" s="1">
        <f>FIND(", ",space_missions[[#This Row],[Location]])</f>
        <v>11</v>
      </c>
      <c r="K4210" s="1" t="str">
        <f t="shared" si="65"/>
        <v xml:space="preserve"> Kazakhstan</v>
      </c>
      <c r="L4210" s="1" t="str">
        <f>_xlfn.CONCAT(space_missions[[#This Row],[Company]],"-",space_missions[[#This Row],[Rocket]])</f>
        <v>Roscosmos-Proton-M/Briz-M</v>
      </c>
      <c r="M4210" s="1">
        <f>YEAR(space_missions[[#This Row],[Date]])</f>
        <v>2019</v>
      </c>
    </row>
    <row r="4211" spans="1:13" x14ac:dyDescent="0.3">
      <c r="A4211" s="1" t="s">
        <v>2338</v>
      </c>
      <c r="B4211" s="1" t="s">
        <v>3179</v>
      </c>
      <c r="C4211" s="2">
        <v>43683</v>
      </c>
      <c r="D4211" s="3">
        <v>0.8125</v>
      </c>
      <c r="E4211" s="1" t="s">
        <v>3614</v>
      </c>
      <c r="F4211" s="1" t="s">
        <v>4748</v>
      </c>
      <c r="G4211" s="1" t="s">
        <v>2227</v>
      </c>
      <c r="H4211" s="1" t="s">
        <v>3616</v>
      </c>
      <c r="I4211" s="1" t="s">
        <v>15</v>
      </c>
      <c r="J4211" s="1">
        <f>FIND(", ",space_missions[[#This Row],[Location]])</f>
        <v>6</v>
      </c>
      <c r="K4211" s="1" t="str">
        <f t="shared" si="65"/>
        <v xml:space="preserve"> France</v>
      </c>
      <c r="L4211" s="1" t="str">
        <f>_xlfn.CONCAT(space_missions[[#This Row],[Company]],"-",space_missions[[#This Row],[Rocket]])</f>
        <v>Arianespace-Ariane 5 ECA</v>
      </c>
      <c r="M4211" s="1">
        <f>YEAR(space_missions[[#This Row],[Date]])</f>
        <v>2019</v>
      </c>
    </row>
    <row r="4212" spans="1:13" x14ac:dyDescent="0.3">
      <c r="A4212" s="1" t="s">
        <v>3782</v>
      </c>
      <c r="B4212" s="1" t="s">
        <v>464</v>
      </c>
      <c r="C4212" s="2">
        <v>43683</v>
      </c>
      <c r="D4212" s="3">
        <v>0.97430555555555554</v>
      </c>
      <c r="E4212" s="1" t="s">
        <v>4601</v>
      </c>
      <c r="F4212" s="1" t="s">
        <v>4749</v>
      </c>
      <c r="G4212" s="1" t="s">
        <v>2227</v>
      </c>
      <c r="H4212" s="1" t="s">
        <v>4603</v>
      </c>
      <c r="I4212" s="1" t="s">
        <v>15</v>
      </c>
      <c r="J4212" s="1">
        <f>FIND(", ",space_missions[[#This Row],[Location]])</f>
        <v>7</v>
      </c>
      <c r="K4212" s="1" t="str">
        <f t="shared" si="65"/>
        <v xml:space="preserve"> USA</v>
      </c>
      <c r="L4212" s="1" t="str">
        <f>_xlfn.CONCAT(space_missions[[#This Row],[Company]],"-",space_missions[[#This Row],[Rocket]])</f>
        <v>SpaceX-Falcon 9 Block 5</v>
      </c>
      <c r="M4212" s="1">
        <f>YEAR(space_missions[[#This Row],[Date]])</f>
        <v>2019</v>
      </c>
    </row>
    <row r="4213" spans="1:13" x14ac:dyDescent="0.3">
      <c r="A4213" s="1" t="s">
        <v>3831</v>
      </c>
      <c r="B4213" s="1" t="s">
        <v>521</v>
      </c>
      <c r="C4213" s="2">
        <v>43685</v>
      </c>
      <c r="D4213" s="3">
        <v>0.42569444444444443</v>
      </c>
      <c r="E4213" s="1" t="s">
        <v>3774</v>
      </c>
      <c r="F4213" s="1" t="s">
        <v>4750</v>
      </c>
      <c r="G4213" s="1" t="s">
        <v>2227</v>
      </c>
      <c r="H4213" s="1" t="s">
        <v>3776</v>
      </c>
      <c r="I4213" s="1" t="s">
        <v>15</v>
      </c>
      <c r="J4213" s="1">
        <f>FIND(", ",space_missions[[#This Row],[Location]])</f>
        <v>7</v>
      </c>
      <c r="K4213" s="1" t="str">
        <f t="shared" si="65"/>
        <v xml:space="preserve"> USA</v>
      </c>
      <c r="L4213" s="1" t="str">
        <f>_xlfn.CONCAT(space_missions[[#This Row],[Company]],"-",space_missions[[#This Row],[Rocket]])</f>
        <v>ULA-Atlas V 551</v>
      </c>
      <c r="M4213" s="1">
        <f>YEAR(space_missions[[#This Row],[Date]])</f>
        <v>2019</v>
      </c>
    </row>
    <row r="4214" spans="1:13" x14ac:dyDescent="0.3">
      <c r="A4214" s="1" t="s">
        <v>973</v>
      </c>
      <c r="B4214" s="1" t="s">
        <v>4263</v>
      </c>
      <c r="C4214" s="2">
        <v>43694</v>
      </c>
      <c r="D4214" s="3">
        <v>0.17430555555555555</v>
      </c>
      <c r="E4214" s="1" t="s">
        <v>4751</v>
      </c>
      <c r="F4214" s="1" t="s">
        <v>4752</v>
      </c>
      <c r="G4214" s="1" t="s">
        <v>2227</v>
      </c>
      <c r="H4214" s="1" t="s">
        <v>4479</v>
      </c>
      <c r="I4214" s="1" t="s">
        <v>15</v>
      </c>
      <c r="J4214" s="1">
        <f>FIND(", ",space_missions[[#This Row],[Location]])</f>
        <v>8</v>
      </c>
      <c r="K4214" s="1" t="str">
        <f t="shared" si="65"/>
        <v xml:space="preserve"> China</v>
      </c>
      <c r="L4214" s="1" t="str">
        <f>_xlfn.CONCAT(space_missions[[#This Row],[Company]],"-",space_missions[[#This Row],[Rocket]])</f>
        <v>CASC-Jielong-1</v>
      </c>
      <c r="M4214" s="1">
        <f>YEAR(space_missions[[#This Row],[Date]])</f>
        <v>2019</v>
      </c>
    </row>
    <row r="4215" spans="1:13" x14ac:dyDescent="0.3">
      <c r="A4215" s="1" t="s">
        <v>973</v>
      </c>
      <c r="B4215" s="1" t="s">
        <v>2769</v>
      </c>
      <c r="C4215" s="2">
        <v>43696</v>
      </c>
      <c r="D4215" s="3">
        <v>0.50208333333333333</v>
      </c>
      <c r="E4215" s="1" t="s">
        <v>3855</v>
      </c>
      <c r="F4215" s="1" t="s">
        <v>4753</v>
      </c>
      <c r="G4215" s="1" t="s">
        <v>2227</v>
      </c>
      <c r="H4215" s="1" t="s">
        <v>3857</v>
      </c>
      <c r="I4215" s="1" t="s">
        <v>15</v>
      </c>
      <c r="J4215" s="1">
        <f>FIND(", ",space_missions[[#This Row],[Location]])</f>
        <v>5</v>
      </c>
      <c r="K4215" s="1" t="str">
        <f t="shared" si="65"/>
        <v xml:space="preserve"> China</v>
      </c>
      <c r="L4215" s="1" t="str">
        <f>_xlfn.CONCAT(space_missions[[#This Row],[Company]],"-",space_missions[[#This Row],[Rocket]])</f>
        <v>CASC-Long March 3B/E</v>
      </c>
      <c r="M4215" s="1">
        <f>YEAR(space_missions[[#This Row],[Date]])</f>
        <v>2019</v>
      </c>
    </row>
    <row r="4216" spans="1:13" x14ac:dyDescent="0.3">
      <c r="A4216" s="1" t="s">
        <v>4475</v>
      </c>
      <c r="B4216" s="1" t="s">
        <v>4476</v>
      </c>
      <c r="C4216" s="2">
        <v>43696</v>
      </c>
      <c r="D4216" s="3">
        <v>0.5083333333333333</v>
      </c>
      <c r="E4216" s="1" t="s">
        <v>4562</v>
      </c>
      <c r="F4216" s="1" t="s">
        <v>4754</v>
      </c>
      <c r="G4216" s="1" t="s">
        <v>2227</v>
      </c>
      <c r="H4216" s="1" t="s">
        <v>4479</v>
      </c>
      <c r="I4216" s="1" t="s">
        <v>15</v>
      </c>
      <c r="J4216" s="1">
        <f>FIND(", ",space_missions[[#This Row],[Location]])</f>
        <v>17</v>
      </c>
      <c r="K4216" s="1" t="str">
        <f t="shared" si="65"/>
        <v xml:space="preserve"> New Zealand</v>
      </c>
      <c r="L4216" s="1" t="str">
        <f>_xlfn.CONCAT(space_missions[[#This Row],[Company]],"-",space_missions[[#This Row],[Rocket]])</f>
        <v>Rocket Lab-Electron/Curie</v>
      </c>
      <c r="M4216" s="1">
        <f>YEAR(space_missions[[#This Row],[Date]])</f>
        <v>2019</v>
      </c>
    </row>
    <row r="4217" spans="1:13" x14ac:dyDescent="0.3">
      <c r="A4217" s="1" t="s">
        <v>1024</v>
      </c>
      <c r="B4217" s="1" t="s">
        <v>361</v>
      </c>
      <c r="C4217" s="2">
        <v>43699</v>
      </c>
      <c r="D4217" s="3">
        <v>0.15138888888888888</v>
      </c>
      <c r="E4217" s="1" t="s">
        <v>3720</v>
      </c>
      <c r="F4217" s="1" t="s">
        <v>4755</v>
      </c>
      <c r="G4217" s="1" t="s">
        <v>2227</v>
      </c>
      <c r="H4217" s="1" t="s">
        <v>3722</v>
      </c>
      <c r="I4217" s="1" t="s">
        <v>15</v>
      </c>
      <c r="J4217" s="1">
        <f>FIND(", ",space_missions[[#This Row],[Location]])</f>
        <v>10</v>
      </c>
      <c r="K4217" s="1" t="str">
        <f t="shared" si="65"/>
        <v xml:space="preserve"> Kazakhstan</v>
      </c>
      <c r="L4217" s="1" t="str">
        <f>_xlfn.CONCAT(space_missions[[#This Row],[Company]],"-",space_missions[[#This Row],[Rocket]])</f>
        <v>Roscosmos-Soyuz 2.1a</v>
      </c>
      <c r="M4217" s="1">
        <f>YEAR(space_missions[[#This Row],[Date]])</f>
        <v>2019</v>
      </c>
    </row>
    <row r="4218" spans="1:13" x14ac:dyDescent="0.3">
      <c r="A4218" s="1" t="s">
        <v>3831</v>
      </c>
      <c r="B4218" s="1" t="s">
        <v>372</v>
      </c>
      <c r="C4218" s="2">
        <v>43699</v>
      </c>
      <c r="D4218" s="3">
        <v>0.54583333333333328</v>
      </c>
      <c r="E4218" s="1" t="s">
        <v>3608</v>
      </c>
      <c r="F4218" s="1" t="s">
        <v>4756</v>
      </c>
      <c r="G4218" s="1" t="s">
        <v>13</v>
      </c>
      <c r="H4218" s="1" t="s">
        <v>3610</v>
      </c>
      <c r="I4218" s="1" t="s">
        <v>15</v>
      </c>
      <c r="J4218" s="1">
        <f>FIND(", ",space_missions[[#This Row],[Location]])</f>
        <v>8</v>
      </c>
      <c r="K4218" s="1" t="str">
        <f t="shared" si="65"/>
        <v xml:space="preserve"> USA</v>
      </c>
      <c r="L4218" s="1" t="str">
        <f>_xlfn.CONCAT(space_missions[[#This Row],[Company]],"-",space_missions[[#This Row],[Rocket]])</f>
        <v>ULA-Delta IV Medium+ (4,2)</v>
      </c>
      <c r="M4218" s="1">
        <f>YEAR(space_missions[[#This Row],[Date]])</f>
        <v>2019</v>
      </c>
    </row>
    <row r="4219" spans="1:13" x14ac:dyDescent="0.3">
      <c r="A4219" s="1" t="s">
        <v>3931</v>
      </c>
      <c r="B4219" s="1" t="s">
        <v>3932</v>
      </c>
      <c r="C4219" s="2">
        <v>43706</v>
      </c>
      <c r="D4219" s="3"/>
      <c r="E4219" s="1" t="s">
        <v>4134</v>
      </c>
      <c r="F4219" s="1" t="s">
        <v>4757</v>
      </c>
      <c r="G4219" s="1" t="s">
        <v>2227</v>
      </c>
      <c r="H4219" s="1" t="s">
        <v>14</v>
      </c>
      <c r="I4219" s="1" t="s">
        <v>637</v>
      </c>
      <c r="J4219" s="1">
        <f>FIND(", ",space_missions[[#This Row],[Location]])</f>
        <v>24</v>
      </c>
      <c r="K4219" s="1" t="str">
        <f t="shared" si="65"/>
        <v xml:space="preserve"> Iran</v>
      </c>
      <c r="L4219" s="1" t="str">
        <f>_xlfn.CONCAT(space_missions[[#This Row],[Company]],"-",space_missions[[#This Row],[Rocket]])</f>
        <v>ISA-Safir-1B+</v>
      </c>
      <c r="M4219" s="1">
        <f>YEAR(space_missions[[#This Row],[Date]])</f>
        <v>2019</v>
      </c>
    </row>
    <row r="4220" spans="1:13" x14ac:dyDescent="0.3">
      <c r="A4220" s="1" t="s">
        <v>2882</v>
      </c>
      <c r="B4220" s="1" t="s">
        <v>661</v>
      </c>
      <c r="C4220" s="2">
        <v>43707</v>
      </c>
      <c r="D4220" s="3">
        <v>0.58333333333333337</v>
      </c>
      <c r="E4220" s="1" t="s">
        <v>3470</v>
      </c>
      <c r="F4220" s="1" t="s">
        <v>4758</v>
      </c>
      <c r="G4220" s="1" t="s">
        <v>13</v>
      </c>
      <c r="H4220" s="1" t="s">
        <v>3472</v>
      </c>
      <c r="I4220" s="1" t="s">
        <v>15</v>
      </c>
      <c r="J4220" s="1">
        <f>FIND(", ",space_missions[[#This Row],[Location]])</f>
        <v>11</v>
      </c>
      <c r="K4220" s="1" t="str">
        <f t="shared" si="65"/>
        <v xml:space="preserve"> Russia</v>
      </c>
      <c r="L4220" s="1" t="str">
        <f>_xlfn.CONCAT(space_missions[[#This Row],[Company]],"-",space_missions[[#This Row],[Rocket]])</f>
        <v>VKS RF-Rokot/Briz KM</v>
      </c>
      <c r="M4220" s="1">
        <f>YEAR(space_missions[[#This Row],[Date]])</f>
        <v>2019</v>
      </c>
    </row>
    <row r="4221" spans="1:13" x14ac:dyDescent="0.3">
      <c r="A4221" s="1" t="s">
        <v>4445</v>
      </c>
      <c r="B4221" s="1" t="s">
        <v>4263</v>
      </c>
      <c r="C4221" s="2">
        <v>43707</v>
      </c>
      <c r="D4221" s="3">
        <v>0.9868055555555556</v>
      </c>
      <c r="E4221" s="1" t="s">
        <v>4446</v>
      </c>
      <c r="F4221" s="1" t="s">
        <v>4759</v>
      </c>
      <c r="G4221" s="1" t="s">
        <v>2227</v>
      </c>
      <c r="H4221" s="1" t="s">
        <v>4448</v>
      </c>
      <c r="I4221" s="1" t="s">
        <v>15</v>
      </c>
      <c r="J4221" s="1">
        <f>FIND(", ",space_missions[[#This Row],[Location]])</f>
        <v>8</v>
      </c>
      <c r="K4221" s="1" t="str">
        <f t="shared" si="65"/>
        <v xml:space="preserve"> China</v>
      </c>
      <c r="L4221" s="1" t="str">
        <f>_xlfn.CONCAT(space_missions[[#This Row],[Company]],"-",space_missions[[#This Row],[Rocket]])</f>
        <v>ExPace-Kuaizhou 1A</v>
      </c>
      <c r="M4221" s="1">
        <f>YEAR(space_missions[[#This Row],[Date]])</f>
        <v>2019</v>
      </c>
    </row>
    <row r="4222" spans="1:13" x14ac:dyDescent="0.3">
      <c r="A4222" s="1" t="s">
        <v>973</v>
      </c>
      <c r="B4222" s="1" t="s">
        <v>3948</v>
      </c>
      <c r="C4222" s="2">
        <v>43720</v>
      </c>
      <c r="D4222" s="3">
        <v>0.14305555555555555</v>
      </c>
      <c r="E4222" s="1" t="s">
        <v>3402</v>
      </c>
      <c r="F4222" s="1" t="s">
        <v>4760</v>
      </c>
      <c r="G4222" s="1" t="s">
        <v>2227</v>
      </c>
      <c r="H4222" s="1" t="s">
        <v>3404</v>
      </c>
      <c r="I4222" s="1" t="s">
        <v>15</v>
      </c>
      <c r="J4222" s="1">
        <f>FIND(", ",space_missions[[#This Row],[Location]])</f>
        <v>5</v>
      </c>
      <c r="K4222" s="1" t="str">
        <f t="shared" si="65"/>
        <v xml:space="preserve"> China</v>
      </c>
      <c r="L4222" s="1" t="str">
        <f>_xlfn.CONCAT(space_missions[[#This Row],[Company]],"-",space_missions[[#This Row],[Rocket]])</f>
        <v>CASC-Long March 4B</v>
      </c>
      <c r="M4222" s="1">
        <f>YEAR(space_missions[[#This Row],[Date]])</f>
        <v>2019</v>
      </c>
    </row>
    <row r="4223" spans="1:13" x14ac:dyDescent="0.3">
      <c r="A4223" s="1" t="s">
        <v>973</v>
      </c>
      <c r="B4223" s="1" t="s">
        <v>4263</v>
      </c>
      <c r="C4223" s="2">
        <v>43727</v>
      </c>
      <c r="D4223" s="3">
        <v>0.27916666666666667</v>
      </c>
      <c r="E4223" s="1" t="s">
        <v>4316</v>
      </c>
      <c r="F4223" s="1" t="s">
        <v>4761</v>
      </c>
      <c r="G4223" s="1" t="s">
        <v>2227</v>
      </c>
      <c r="H4223" s="1" t="s">
        <v>4318</v>
      </c>
      <c r="I4223" s="1" t="s">
        <v>15</v>
      </c>
      <c r="J4223" s="1">
        <f>FIND(", ",space_missions[[#This Row],[Location]])</f>
        <v>8</v>
      </c>
      <c r="K4223" s="1" t="str">
        <f t="shared" si="65"/>
        <v xml:space="preserve"> China</v>
      </c>
      <c r="L4223" s="1" t="str">
        <f>_xlfn.CONCAT(space_missions[[#This Row],[Company]],"-",space_missions[[#This Row],[Rocket]])</f>
        <v>CASC-Long March 11</v>
      </c>
      <c r="M4223" s="1">
        <f>YEAR(space_missions[[#This Row],[Date]])</f>
        <v>2019</v>
      </c>
    </row>
    <row r="4224" spans="1:13" x14ac:dyDescent="0.3">
      <c r="A4224" s="1" t="s">
        <v>973</v>
      </c>
      <c r="B4224" s="1" t="s">
        <v>2769</v>
      </c>
      <c r="C4224" s="2">
        <v>43730</v>
      </c>
      <c r="D4224" s="3">
        <v>0.88194444444444442</v>
      </c>
      <c r="E4224" s="1" t="s">
        <v>4530</v>
      </c>
      <c r="F4224" s="1" t="s">
        <v>4762</v>
      </c>
      <c r="G4224" s="1" t="s">
        <v>2227</v>
      </c>
      <c r="H4224" s="1" t="s">
        <v>14</v>
      </c>
      <c r="I4224" s="1" t="s">
        <v>15</v>
      </c>
      <c r="J4224" s="1">
        <f>FIND(", ",space_missions[[#This Row],[Location]])</f>
        <v>5</v>
      </c>
      <c r="K4224" s="1" t="str">
        <f t="shared" si="65"/>
        <v xml:space="preserve"> China</v>
      </c>
      <c r="L4224" s="1" t="str">
        <f>_xlfn.CONCAT(space_missions[[#This Row],[Company]],"-",space_missions[[#This Row],[Rocket]])</f>
        <v>CASC-Long March 3B/YZ-1</v>
      </c>
      <c r="M4224" s="1">
        <f>YEAR(space_missions[[#This Row],[Date]])</f>
        <v>2019</v>
      </c>
    </row>
    <row r="4225" spans="1:13" x14ac:dyDescent="0.3">
      <c r="A4225" s="1" t="s">
        <v>1620</v>
      </c>
      <c r="B4225" s="1" t="s">
        <v>3994</v>
      </c>
      <c r="C4225" s="2">
        <v>43732</v>
      </c>
      <c r="D4225" s="3">
        <v>0.67013888888888884</v>
      </c>
      <c r="E4225" s="1" t="s">
        <v>3995</v>
      </c>
      <c r="F4225" s="1" t="s">
        <v>4763</v>
      </c>
      <c r="G4225" s="1" t="s">
        <v>13</v>
      </c>
      <c r="H4225" s="1" t="s">
        <v>3997</v>
      </c>
      <c r="I4225" s="1" t="s">
        <v>15</v>
      </c>
      <c r="J4225" s="1">
        <f>FIND(", ",space_missions[[#This Row],[Location]])</f>
        <v>6</v>
      </c>
      <c r="K4225" s="1" t="str">
        <f t="shared" si="65"/>
        <v xml:space="preserve"> Japan</v>
      </c>
      <c r="L4225" s="1" t="str">
        <f>_xlfn.CONCAT(space_missions[[#This Row],[Company]],"-",space_missions[[#This Row],[Rocket]])</f>
        <v>MHI-H-IIB</v>
      </c>
      <c r="M4225" s="1">
        <f>YEAR(space_missions[[#This Row],[Date]])</f>
        <v>2019</v>
      </c>
    </row>
    <row r="4226" spans="1:13" x14ac:dyDescent="0.3">
      <c r="A4226" s="1" t="s">
        <v>973</v>
      </c>
      <c r="B4226" s="1" t="s">
        <v>3675</v>
      </c>
      <c r="C4226" s="2">
        <v>43733</v>
      </c>
      <c r="D4226" s="3">
        <v>3.7499999999999999E-2</v>
      </c>
      <c r="E4226" s="1" t="s">
        <v>2910</v>
      </c>
      <c r="F4226" s="1" t="s">
        <v>4764</v>
      </c>
      <c r="G4226" s="1" t="s">
        <v>2227</v>
      </c>
      <c r="H4226" s="1" t="s">
        <v>2912</v>
      </c>
      <c r="I4226" s="1" t="s">
        <v>15</v>
      </c>
      <c r="J4226" s="1">
        <f>FIND(", ",space_missions[[#This Row],[Location]])</f>
        <v>18</v>
      </c>
      <c r="K4226" s="1" t="str">
        <f t="shared" ref="K4226:K4289" si="66">RIGHT(B4226,LEN(B4226)-FIND("*",SUBSTITUTE(B4226,", ","*",LEN(B4226)-LEN(SUBSTITUTE(B4226,", ","*")))))</f>
        <v xml:space="preserve"> China</v>
      </c>
      <c r="L4226" s="1" t="str">
        <f>_xlfn.CONCAT(space_missions[[#This Row],[Company]],"-",space_missions[[#This Row],[Rocket]])</f>
        <v>CASC-Long March 2D</v>
      </c>
      <c r="M4226" s="1">
        <f>YEAR(space_missions[[#This Row],[Date]])</f>
        <v>2019</v>
      </c>
    </row>
    <row r="4227" spans="1:13" x14ac:dyDescent="0.3">
      <c r="A4227" s="1" t="s">
        <v>1024</v>
      </c>
      <c r="B4227" s="1" t="s">
        <v>10</v>
      </c>
      <c r="C4227" s="2">
        <v>43733</v>
      </c>
      <c r="D4227" s="3">
        <v>0.58125000000000004</v>
      </c>
      <c r="E4227" s="1" t="s">
        <v>4019</v>
      </c>
      <c r="F4227" s="1" t="s">
        <v>4765</v>
      </c>
      <c r="G4227" s="1" t="s">
        <v>13</v>
      </c>
      <c r="H4227" s="1" t="s">
        <v>14</v>
      </c>
      <c r="I4227" s="1" t="s">
        <v>15</v>
      </c>
      <c r="J4227" s="1">
        <f>FIND(", ",space_missions[[#This Row],[Location]])</f>
        <v>9</v>
      </c>
      <c r="K4227" s="1" t="str">
        <f t="shared" si="66"/>
        <v xml:space="preserve"> Kazakhstan</v>
      </c>
      <c r="L4227" s="1" t="str">
        <f>_xlfn.CONCAT(space_missions[[#This Row],[Company]],"-",space_missions[[#This Row],[Rocket]])</f>
        <v>Roscosmos-Soyuz FG</v>
      </c>
      <c r="M4227" s="1">
        <f>YEAR(space_missions[[#This Row],[Date]])</f>
        <v>2019</v>
      </c>
    </row>
    <row r="4228" spans="1:13" x14ac:dyDescent="0.3">
      <c r="A4228" s="1" t="s">
        <v>2882</v>
      </c>
      <c r="B4228" s="1" t="s">
        <v>980</v>
      </c>
      <c r="C4228" s="2">
        <v>43734</v>
      </c>
      <c r="D4228" s="3">
        <v>0.32361111111111113</v>
      </c>
      <c r="E4228" s="1" t="s">
        <v>4351</v>
      </c>
      <c r="F4228" s="1" t="s">
        <v>4766</v>
      </c>
      <c r="G4228" s="1" t="s">
        <v>2227</v>
      </c>
      <c r="H4228" s="1" t="s">
        <v>2995</v>
      </c>
      <c r="I4228" s="1" t="s">
        <v>15</v>
      </c>
      <c r="J4228" s="1">
        <f>FIND(", ",space_missions[[#This Row],[Location]])</f>
        <v>10</v>
      </c>
      <c r="K4228" s="1" t="str">
        <f t="shared" si="66"/>
        <v xml:space="preserve"> Russia</v>
      </c>
      <c r="L4228" s="1" t="str">
        <f>_xlfn.CONCAT(space_missions[[#This Row],[Company]],"-",space_missions[[#This Row],[Rocket]])</f>
        <v>VKS RF-Soyuz 2.1b/Fregat</v>
      </c>
      <c r="M4228" s="1">
        <f>YEAR(space_missions[[#This Row],[Date]])</f>
        <v>2019</v>
      </c>
    </row>
    <row r="4229" spans="1:13" x14ac:dyDescent="0.3">
      <c r="A4229" s="1" t="s">
        <v>973</v>
      </c>
      <c r="B4229" s="1" t="s">
        <v>3948</v>
      </c>
      <c r="C4229" s="2">
        <v>43742</v>
      </c>
      <c r="D4229" s="3">
        <v>0.78541666666666665</v>
      </c>
      <c r="E4229" s="1" t="s">
        <v>3794</v>
      </c>
      <c r="F4229" s="1" t="s">
        <v>4767</v>
      </c>
      <c r="G4229" s="1" t="s">
        <v>2227</v>
      </c>
      <c r="H4229" s="1" t="s">
        <v>3404</v>
      </c>
      <c r="I4229" s="1" t="s">
        <v>15</v>
      </c>
      <c r="J4229" s="1">
        <f>FIND(", ",space_missions[[#This Row],[Location]])</f>
        <v>5</v>
      </c>
      <c r="K4229" s="1" t="str">
        <f t="shared" si="66"/>
        <v xml:space="preserve"> China</v>
      </c>
      <c r="L4229" s="1" t="str">
        <f>_xlfn.CONCAT(space_missions[[#This Row],[Company]],"-",space_missions[[#This Row],[Rocket]])</f>
        <v>CASC-Long March 4C</v>
      </c>
      <c r="M4229" s="1">
        <f>YEAR(space_missions[[#This Row],[Date]])</f>
        <v>2019</v>
      </c>
    </row>
    <row r="4230" spans="1:13" x14ac:dyDescent="0.3">
      <c r="A4230" s="1" t="s">
        <v>3085</v>
      </c>
      <c r="B4230" s="1" t="s">
        <v>4345</v>
      </c>
      <c r="C4230" s="2">
        <v>43747</v>
      </c>
      <c r="D4230" s="3">
        <v>0.4284722222222222</v>
      </c>
      <c r="E4230" s="1" t="s">
        <v>4346</v>
      </c>
      <c r="F4230" s="1" t="s">
        <v>4768</v>
      </c>
      <c r="G4230" s="1" t="s">
        <v>2227</v>
      </c>
      <c r="H4230" s="1" t="s">
        <v>4181</v>
      </c>
      <c r="I4230" s="1" t="s">
        <v>15</v>
      </c>
      <c r="J4230" s="1">
        <f>FIND(", ",space_missions[[#This Row],[Location]])</f>
        <v>12</v>
      </c>
      <c r="K4230" s="1" t="str">
        <f t="shared" si="66"/>
        <v xml:space="preserve"> Kazakhstan</v>
      </c>
      <c r="L4230" s="1" t="str">
        <f>_xlfn.CONCAT(space_missions[[#This Row],[Company]],"-",space_missions[[#This Row],[Rocket]])</f>
        <v>ILS-Proton-M/Briz-M</v>
      </c>
      <c r="M4230" s="1">
        <f>YEAR(space_missions[[#This Row],[Date]])</f>
        <v>2019</v>
      </c>
    </row>
    <row r="4231" spans="1:13" x14ac:dyDescent="0.3">
      <c r="A4231" s="1" t="s">
        <v>2740</v>
      </c>
      <c r="B4231" s="1" t="s">
        <v>3363</v>
      </c>
      <c r="C4231" s="2">
        <v>43749</v>
      </c>
      <c r="D4231" s="3">
        <v>8.2638888888888887E-2</v>
      </c>
      <c r="E4231" s="1" t="s">
        <v>3043</v>
      </c>
      <c r="F4231" s="1" t="s">
        <v>4769</v>
      </c>
      <c r="G4231" s="1" t="s">
        <v>2227</v>
      </c>
      <c r="H4231" s="1" t="s">
        <v>2744</v>
      </c>
      <c r="I4231" s="1" t="s">
        <v>15</v>
      </c>
      <c r="J4231" s="1">
        <f>FIND(", ",space_missions[[#This Row],[Location]])</f>
        <v>10</v>
      </c>
      <c r="K4231" s="1" t="str">
        <f t="shared" si="66"/>
        <v xml:space="preserve"> USA</v>
      </c>
      <c r="L4231" s="1" t="str">
        <f>_xlfn.CONCAT(space_missions[[#This Row],[Company]],"-",space_missions[[#This Row],[Rocket]])</f>
        <v>Northrop-Pegasus XL</v>
      </c>
      <c r="M4231" s="1">
        <f>YEAR(space_missions[[#This Row],[Date]])</f>
        <v>2019</v>
      </c>
    </row>
    <row r="4232" spans="1:13" x14ac:dyDescent="0.3">
      <c r="A4232" s="1" t="s">
        <v>4475</v>
      </c>
      <c r="B4232" s="1" t="s">
        <v>4476</v>
      </c>
      <c r="C4232" s="2">
        <v>43755</v>
      </c>
      <c r="D4232" s="3">
        <v>5.6944444444444443E-2</v>
      </c>
      <c r="E4232" s="1" t="s">
        <v>4562</v>
      </c>
      <c r="F4232" s="1" t="s">
        <v>4770</v>
      </c>
      <c r="G4232" s="1" t="s">
        <v>2227</v>
      </c>
      <c r="H4232" s="1" t="s">
        <v>4479</v>
      </c>
      <c r="I4232" s="1" t="s">
        <v>15</v>
      </c>
      <c r="J4232" s="1">
        <f>FIND(", ",space_missions[[#This Row],[Location]])</f>
        <v>17</v>
      </c>
      <c r="K4232" s="1" t="str">
        <f t="shared" si="66"/>
        <v xml:space="preserve"> New Zealand</v>
      </c>
      <c r="L4232" s="1" t="str">
        <f>_xlfn.CONCAT(space_missions[[#This Row],[Company]],"-",space_missions[[#This Row],[Rocket]])</f>
        <v>Rocket Lab-Electron/Curie</v>
      </c>
      <c r="M4232" s="1">
        <f>YEAR(space_missions[[#This Row],[Date]])</f>
        <v>2019</v>
      </c>
    </row>
    <row r="4233" spans="1:13" x14ac:dyDescent="0.3">
      <c r="A4233" s="1" t="s">
        <v>973</v>
      </c>
      <c r="B4233" s="1" t="s">
        <v>2317</v>
      </c>
      <c r="C4233" s="2">
        <v>43755</v>
      </c>
      <c r="D4233" s="3">
        <v>0.63958333333333328</v>
      </c>
      <c r="E4233" s="1" t="s">
        <v>3855</v>
      </c>
      <c r="F4233" s="1" t="s">
        <v>4771</v>
      </c>
      <c r="G4233" s="1" t="s">
        <v>2227</v>
      </c>
      <c r="H4233" s="1" t="s">
        <v>3857</v>
      </c>
      <c r="I4233" s="1" t="s">
        <v>15</v>
      </c>
      <c r="J4233" s="1">
        <f>FIND(", ",space_missions[[#This Row],[Location]])</f>
        <v>5</v>
      </c>
      <c r="K4233" s="1" t="str">
        <f t="shared" si="66"/>
        <v xml:space="preserve"> China</v>
      </c>
      <c r="L4233" s="1" t="str">
        <f>_xlfn.CONCAT(space_missions[[#This Row],[Company]],"-",space_missions[[#This Row],[Rocket]])</f>
        <v>CASC-Long March 3B/E</v>
      </c>
      <c r="M4233" s="1">
        <f>YEAR(space_missions[[#This Row],[Date]])</f>
        <v>2019</v>
      </c>
    </row>
    <row r="4234" spans="1:13" x14ac:dyDescent="0.3">
      <c r="A4234" s="1" t="s">
        <v>4628</v>
      </c>
      <c r="B4234" s="1" t="s">
        <v>4629</v>
      </c>
      <c r="C4234" s="2">
        <v>43764</v>
      </c>
      <c r="D4234" s="3">
        <v>0.73611111111111116</v>
      </c>
      <c r="E4234" s="1" t="s">
        <v>4630</v>
      </c>
      <c r="F4234" s="1" t="s">
        <v>4772</v>
      </c>
      <c r="G4234" s="1" t="s">
        <v>2227</v>
      </c>
      <c r="H4234" s="1" t="s">
        <v>14</v>
      </c>
      <c r="I4234" s="1" t="s">
        <v>21</v>
      </c>
      <c r="J4234" s="1">
        <f>FIND(", ",space_missions[[#This Row],[Location]])</f>
        <v>21</v>
      </c>
      <c r="K4234" s="1" t="str">
        <f t="shared" si="66"/>
        <v xml:space="preserve"> New Mexico</v>
      </c>
      <c r="L4234" s="1" t="str">
        <f>_xlfn.CONCAT(space_missions[[#This Row],[Company]],"-",space_missions[[#This Row],[Rocket]])</f>
        <v>Exos-SARGE</v>
      </c>
      <c r="M4234" s="1">
        <f>YEAR(space_missions[[#This Row],[Date]])</f>
        <v>2019</v>
      </c>
    </row>
    <row r="4235" spans="1:13" x14ac:dyDescent="0.3">
      <c r="A4235" s="1" t="s">
        <v>2740</v>
      </c>
      <c r="B4235" s="1" t="s">
        <v>3135</v>
      </c>
      <c r="C4235" s="2">
        <v>43771</v>
      </c>
      <c r="D4235" s="3">
        <v>0.58263888888888893</v>
      </c>
      <c r="E4235" s="1" t="s">
        <v>4773</v>
      </c>
      <c r="F4235" s="1" t="s">
        <v>4774</v>
      </c>
      <c r="G4235" s="1" t="s">
        <v>2227</v>
      </c>
      <c r="H4235" s="1" t="s">
        <v>4418</v>
      </c>
      <c r="I4235" s="1" t="s">
        <v>15</v>
      </c>
      <c r="J4235" s="1">
        <f>FIND(", ",space_missions[[#This Row],[Location]])</f>
        <v>6</v>
      </c>
      <c r="K4235" s="1" t="str">
        <f t="shared" si="66"/>
        <v xml:space="preserve"> USA</v>
      </c>
      <c r="L4235" s="1" t="str">
        <f>_xlfn.CONCAT(space_missions[[#This Row],[Company]],"-",space_missions[[#This Row],[Rocket]])</f>
        <v>Northrop-Antares 230+</v>
      </c>
      <c r="M4235" s="1">
        <f>YEAR(space_missions[[#This Row],[Date]])</f>
        <v>2019</v>
      </c>
    </row>
    <row r="4236" spans="1:13" x14ac:dyDescent="0.3">
      <c r="A4236" s="1" t="s">
        <v>973</v>
      </c>
      <c r="B4236" s="1" t="s">
        <v>3948</v>
      </c>
      <c r="C4236" s="2">
        <v>43772</v>
      </c>
      <c r="D4236" s="3">
        <v>0.14027777777777778</v>
      </c>
      <c r="E4236" s="1" t="s">
        <v>3402</v>
      </c>
      <c r="F4236" s="1" t="s">
        <v>4775</v>
      </c>
      <c r="G4236" s="1" t="s">
        <v>2227</v>
      </c>
      <c r="H4236" s="1" t="s">
        <v>3404</v>
      </c>
      <c r="I4236" s="1" t="s">
        <v>15</v>
      </c>
      <c r="J4236" s="1">
        <f>FIND(", ",space_missions[[#This Row],[Location]])</f>
        <v>5</v>
      </c>
      <c r="K4236" s="1" t="str">
        <f t="shared" si="66"/>
        <v xml:space="preserve"> China</v>
      </c>
      <c r="L4236" s="1" t="str">
        <f>_xlfn.CONCAT(space_missions[[#This Row],[Company]],"-",space_missions[[#This Row],[Rocket]])</f>
        <v>CASC-Long March 4B</v>
      </c>
      <c r="M4236" s="1">
        <f>YEAR(space_missions[[#This Row],[Date]])</f>
        <v>2019</v>
      </c>
    </row>
    <row r="4237" spans="1:13" x14ac:dyDescent="0.3">
      <c r="A4237" s="1" t="s">
        <v>973</v>
      </c>
      <c r="B4237" s="1" t="s">
        <v>2769</v>
      </c>
      <c r="C4237" s="2">
        <v>43773</v>
      </c>
      <c r="D4237" s="3">
        <v>0.73819444444444449</v>
      </c>
      <c r="E4237" s="1" t="s">
        <v>3855</v>
      </c>
      <c r="F4237" s="1" t="s">
        <v>4776</v>
      </c>
      <c r="G4237" s="1" t="s">
        <v>2227</v>
      </c>
      <c r="H4237" s="1" t="s">
        <v>3857</v>
      </c>
      <c r="I4237" s="1" t="s">
        <v>15</v>
      </c>
      <c r="J4237" s="1">
        <f>FIND(", ",space_missions[[#This Row],[Location]])</f>
        <v>5</v>
      </c>
      <c r="K4237" s="1" t="str">
        <f t="shared" si="66"/>
        <v xml:space="preserve"> China</v>
      </c>
      <c r="L4237" s="1" t="str">
        <f>_xlfn.CONCAT(space_missions[[#This Row],[Company]],"-",space_missions[[#This Row],[Rocket]])</f>
        <v>CASC-Long March 3B/E</v>
      </c>
      <c r="M4237" s="1">
        <f>YEAR(space_missions[[#This Row],[Date]])</f>
        <v>2019</v>
      </c>
    </row>
    <row r="4238" spans="1:13" x14ac:dyDescent="0.3">
      <c r="A4238" s="1" t="s">
        <v>3782</v>
      </c>
      <c r="B4238" s="1" t="s">
        <v>464</v>
      </c>
      <c r="C4238" s="2">
        <v>43780</v>
      </c>
      <c r="D4238" s="3">
        <v>0.62222222222222223</v>
      </c>
      <c r="E4238" s="1" t="s">
        <v>4601</v>
      </c>
      <c r="F4238" s="1" t="s">
        <v>4777</v>
      </c>
      <c r="G4238" s="1" t="s">
        <v>2227</v>
      </c>
      <c r="H4238" s="1" t="s">
        <v>4603</v>
      </c>
      <c r="I4238" s="1" t="s">
        <v>15</v>
      </c>
      <c r="J4238" s="1">
        <f>FIND(", ",space_missions[[#This Row],[Location]])</f>
        <v>7</v>
      </c>
      <c r="K4238" s="1" t="str">
        <f t="shared" si="66"/>
        <v xml:space="preserve"> USA</v>
      </c>
      <c r="L4238" s="1" t="str">
        <f>_xlfn.CONCAT(space_missions[[#This Row],[Company]],"-",space_missions[[#This Row],[Rocket]])</f>
        <v>SpaceX-Falcon 9 Block 5</v>
      </c>
      <c r="M4238" s="1">
        <f>YEAR(space_missions[[#This Row],[Date]])</f>
        <v>2019</v>
      </c>
    </row>
    <row r="4239" spans="1:13" x14ac:dyDescent="0.3">
      <c r="A4239" s="1" t="s">
        <v>4445</v>
      </c>
      <c r="B4239" s="1" t="s">
        <v>4263</v>
      </c>
      <c r="C4239" s="2">
        <v>43782</v>
      </c>
      <c r="D4239" s="3">
        <v>0.15277777777777779</v>
      </c>
      <c r="E4239" s="1" t="s">
        <v>4446</v>
      </c>
      <c r="F4239" s="1" t="s">
        <v>4778</v>
      </c>
      <c r="G4239" s="1" t="s">
        <v>2227</v>
      </c>
      <c r="H4239" s="1" t="s">
        <v>4448</v>
      </c>
      <c r="I4239" s="1" t="s">
        <v>15</v>
      </c>
      <c r="J4239" s="1">
        <f>FIND(", ",space_missions[[#This Row],[Location]])</f>
        <v>8</v>
      </c>
      <c r="K4239" s="1" t="str">
        <f t="shared" si="66"/>
        <v xml:space="preserve"> China</v>
      </c>
      <c r="L4239" s="1" t="str">
        <f>_xlfn.CONCAT(space_missions[[#This Row],[Company]],"-",space_missions[[#This Row],[Rocket]])</f>
        <v>ExPace-Kuaizhou 1A</v>
      </c>
      <c r="M4239" s="1">
        <f>YEAR(space_missions[[#This Row],[Date]])</f>
        <v>2019</v>
      </c>
    </row>
    <row r="4240" spans="1:13" x14ac:dyDescent="0.3">
      <c r="A4240" s="1" t="s">
        <v>973</v>
      </c>
      <c r="B4240" s="1" t="s">
        <v>4312</v>
      </c>
      <c r="C4240" s="2">
        <v>43782</v>
      </c>
      <c r="D4240" s="3">
        <v>0.27430555555555558</v>
      </c>
      <c r="E4240" s="1" t="s">
        <v>4313</v>
      </c>
      <c r="F4240" s="1" t="s">
        <v>4779</v>
      </c>
      <c r="G4240" s="1" t="s">
        <v>2227</v>
      </c>
      <c r="H4240" s="1" t="s">
        <v>4314</v>
      </c>
      <c r="I4240" s="1" t="s">
        <v>15</v>
      </c>
      <c r="J4240" s="1">
        <f>FIND(", ",space_missions[[#This Row],[Location]])</f>
        <v>6</v>
      </c>
      <c r="K4240" s="1" t="str">
        <f t="shared" si="66"/>
        <v xml:space="preserve"> China</v>
      </c>
      <c r="L4240" s="1" t="str">
        <f>_xlfn.CONCAT(space_missions[[#This Row],[Company]],"-",space_missions[[#This Row],[Rocket]])</f>
        <v>CASC-Long March 6</v>
      </c>
      <c r="M4240" s="1">
        <f>YEAR(space_missions[[#This Row],[Date]])</f>
        <v>2019</v>
      </c>
    </row>
    <row r="4241" spans="1:13" x14ac:dyDescent="0.3">
      <c r="A4241" s="1" t="s">
        <v>4445</v>
      </c>
      <c r="B4241" s="1" t="s">
        <v>4263</v>
      </c>
      <c r="C4241" s="2">
        <v>43786</v>
      </c>
      <c r="D4241" s="3">
        <v>0.41666666666666669</v>
      </c>
      <c r="E4241" s="1" t="s">
        <v>4446</v>
      </c>
      <c r="F4241" s="1" t="s">
        <v>4780</v>
      </c>
      <c r="G4241" s="1" t="s">
        <v>2227</v>
      </c>
      <c r="H4241" s="1" t="s">
        <v>4448</v>
      </c>
      <c r="I4241" s="1" t="s">
        <v>15</v>
      </c>
      <c r="J4241" s="1">
        <f>FIND(", ",space_missions[[#This Row],[Location]])</f>
        <v>8</v>
      </c>
      <c r="K4241" s="1" t="str">
        <f t="shared" si="66"/>
        <v xml:space="preserve"> China</v>
      </c>
      <c r="L4241" s="1" t="str">
        <f>_xlfn.CONCAT(space_missions[[#This Row],[Company]],"-",space_missions[[#This Row],[Rocket]])</f>
        <v>ExPace-Kuaizhou 1A</v>
      </c>
      <c r="M4241" s="1">
        <f>YEAR(space_missions[[#This Row],[Date]])</f>
        <v>2019</v>
      </c>
    </row>
    <row r="4242" spans="1:13" x14ac:dyDescent="0.3">
      <c r="A4242" s="1" t="s">
        <v>973</v>
      </c>
      <c r="B4242" s="1" t="s">
        <v>2317</v>
      </c>
      <c r="C4242" s="2">
        <v>43792</v>
      </c>
      <c r="D4242" s="3">
        <v>3.8194444444444448E-2</v>
      </c>
      <c r="E4242" s="1" t="s">
        <v>4530</v>
      </c>
      <c r="F4242" s="1" t="s">
        <v>4781</v>
      </c>
      <c r="G4242" s="1" t="s">
        <v>2227</v>
      </c>
      <c r="H4242" s="1" t="s">
        <v>14</v>
      </c>
      <c r="I4242" s="1" t="s">
        <v>15</v>
      </c>
      <c r="J4242" s="1">
        <f>FIND(", ",space_missions[[#This Row],[Location]])</f>
        <v>5</v>
      </c>
      <c r="K4242" s="1" t="str">
        <f t="shared" si="66"/>
        <v xml:space="preserve"> China</v>
      </c>
      <c r="L4242" s="1" t="str">
        <f>_xlfn.CONCAT(space_missions[[#This Row],[Company]],"-",space_missions[[#This Row],[Rocket]])</f>
        <v>CASC-Long March 3B/YZ-1</v>
      </c>
      <c r="M4242" s="1">
        <f>YEAR(space_missions[[#This Row],[Date]])</f>
        <v>2019</v>
      </c>
    </row>
    <row r="4243" spans="1:13" x14ac:dyDescent="0.3">
      <c r="A4243" s="1" t="s">
        <v>2882</v>
      </c>
      <c r="B4243" s="1" t="s">
        <v>980</v>
      </c>
      <c r="C4243" s="2">
        <v>43794</v>
      </c>
      <c r="D4243" s="3">
        <v>0.74444444444444446</v>
      </c>
      <c r="E4243" s="1" t="s">
        <v>4213</v>
      </c>
      <c r="F4243" s="1" t="s">
        <v>4782</v>
      </c>
      <c r="G4243" s="1" t="s">
        <v>2227</v>
      </c>
      <c r="H4243" s="1" t="s">
        <v>14</v>
      </c>
      <c r="I4243" s="1" t="s">
        <v>15</v>
      </c>
      <c r="J4243" s="1">
        <f>FIND(", ",space_missions[[#This Row],[Location]])</f>
        <v>10</v>
      </c>
      <c r="K4243" s="1" t="str">
        <f t="shared" si="66"/>
        <v xml:space="preserve"> Russia</v>
      </c>
      <c r="L4243" s="1" t="str">
        <f>_xlfn.CONCAT(space_missions[[#This Row],[Company]],"-",space_missions[[#This Row],[Rocket]])</f>
        <v>VKS RF-Soyuz 2.1v/Volga</v>
      </c>
      <c r="M4243" s="1">
        <f>YEAR(space_missions[[#This Row],[Date]])</f>
        <v>2019</v>
      </c>
    </row>
    <row r="4244" spans="1:13" x14ac:dyDescent="0.3">
      <c r="A4244" s="1" t="s">
        <v>2338</v>
      </c>
      <c r="B4244" s="1" t="s">
        <v>3179</v>
      </c>
      <c r="C4244" s="2">
        <v>43795</v>
      </c>
      <c r="D4244" s="3">
        <v>0.89097222222222228</v>
      </c>
      <c r="E4244" s="1" t="s">
        <v>3614</v>
      </c>
      <c r="F4244" s="1" t="s">
        <v>4783</v>
      </c>
      <c r="G4244" s="1" t="s">
        <v>2227</v>
      </c>
      <c r="H4244" s="1" t="s">
        <v>3616</v>
      </c>
      <c r="I4244" s="1" t="s">
        <v>15</v>
      </c>
      <c r="J4244" s="1">
        <f>FIND(", ",space_missions[[#This Row],[Location]])</f>
        <v>6</v>
      </c>
      <c r="K4244" s="1" t="str">
        <f t="shared" si="66"/>
        <v xml:space="preserve"> France</v>
      </c>
      <c r="L4244" s="1" t="str">
        <f>_xlfn.CONCAT(space_missions[[#This Row],[Company]],"-",space_missions[[#This Row],[Rocket]])</f>
        <v>Arianespace-Ariane 5 ECA</v>
      </c>
      <c r="M4244" s="1">
        <f>YEAR(space_missions[[#This Row],[Date]])</f>
        <v>2019</v>
      </c>
    </row>
    <row r="4245" spans="1:13" x14ac:dyDescent="0.3">
      <c r="A4245" s="1" t="s">
        <v>2025</v>
      </c>
      <c r="B4245" s="1" t="s">
        <v>3746</v>
      </c>
      <c r="C4245" s="2">
        <v>43796</v>
      </c>
      <c r="D4245" s="3">
        <v>0.16527777777777777</v>
      </c>
      <c r="E4245" s="1" t="s">
        <v>3945</v>
      </c>
      <c r="F4245" s="1" t="s">
        <v>4784</v>
      </c>
      <c r="G4245" s="1" t="s">
        <v>2227</v>
      </c>
      <c r="H4245" s="1" t="s">
        <v>3947</v>
      </c>
      <c r="I4245" s="1" t="s">
        <v>15</v>
      </c>
      <c r="J4245" s="1">
        <f>FIND(", ",space_missions[[#This Row],[Location]])</f>
        <v>18</v>
      </c>
      <c r="K4245" s="1" t="str">
        <f t="shared" si="66"/>
        <v xml:space="preserve"> India</v>
      </c>
      <c r="L4245" s="1" t="str">
        <f>_xlfn.CONCAT(space_missions[[#This Row],[Company]],"-",space_missions[[#This Row],[Rocket]])</f>
        <v>ISRO-PSLV-XL</v>
      </c>
      <c r="M4245" s="1">
        <f>YEAR(space_missions[[#This Row],[Date]])</f>
        <v>2019</v>
      </c>
    </row>
    <row r="4246" spans="1:13" x14ac:dyDescent="0.3">
      <c r="A4246" s="1" t="s">
        <v>973</v>
      </c>
      <c r="B4246" s="1" t="s">
        <v>3948</v>
      </c>
      <c r="C4246" s="2">
        <v>43796</v>
      </c>
      <c r="D4246" s="3">
        <v>0.99444444444444446</v>
      </c>
      <c r="E4246" s="1" t="s">
        <v>3794</v>
      </c>
      <c r="F4246" s="1" t="s">
        <v>4785</v>
      </c>
      <c r="G4246" s="1" t="s">
        <v>2227</v>
      </c>
      <c r="H4246" s="1" t="s">
        <v>3404</v>
      </c>
      <c r="I4246" s="1" t="s">
        <v>15</v>
      </c>
      <c r="J4246" s="1">
        <f>FIND(", ",space_missions[[#This Row],[Location]])</f>
        <v>5</v>
      </c>
      <c r="K4246" s="1" t="str">
        <f t="shared" si="66"/>
        <v xml:space="preserve"> China</v>
      </c>
      <c r="L4246" s="1" t="str">
        <f>_xlfn.CONCAT(space_missions[[#This Row],[Company]],"-",space_missions[[#This Row],[Rocket]])</f>
        <v>CASC-Long March 4C</v>
      </c>
      <c r="M4246" s="1">
        <f>YEAR(space_missions[[#This Row],[Date]])</f>
        <v>2019</v>
      </c>
    </row>
    <row r="4247" spans="1:13" x14ac:dyDescent="0.3">
      <c r="A4247" s="1" t="s">
        <v>3782</v>
      </c>
      <c r="B4247" s="1" t="s">
        <v>464</v>
      </c>
      <c r="C4247" s="2">
        <v>43804</v>
      </c>
      <c r="D4247" s="3">
        <v>0.72847222222222219</v>
      </c>
      <c r="E4247" s="1" t="s">
        <v>4601</v>
      </c>
      <c r="F4247" s="1" t="s">
        <v>4786</v>
      </c>
      <c r="G4247" s="1" t="s">
        <v>2227</v>
      </c>
      <c r="H4247" s="1" t="s">
        <v>4603</v>
      </c>
      <c r="I4247" s="1" t="s">
        <v>15</v>
      </c>
      <c r="J4247" s="1">
        <f>FIND(", ",space_missions[[#This Row],[Location]])</f>
        <v>7</v>
      </c>
      <c r="K4247" s="1" t="str">
        <f t="shared" si="66"/>
        <v xml:space="preserve"> USA</v>
      </c>
      <c r="L4247" s="1" t="str">
        <f>_xlfn.CONCAT(space_missions[[#This Row],[Company]],"-",space_missions[[#This Row],[Rocket]])</f>
        <v>SpaceX-Falcon 9 Block 5</v>
      </c>
      <c r="M4247" s="1">
        <f>YEAR(space_missions[[#This Row],[Date]])</f>
        <v>2019</v>
      </c>
    </row>
    <row r="4248" spans="1:13" x14ac:dyDescent="0.3">
      <c r="A4248" s="1" t="s">
        <v>4475</v>
      </c>
      <c r="B4248" s="1" t="s">
        <v>4476</v>
      </c>
      <c r="C4248" s="2">
        <v>43805</v>
      </c>
      <c r="D4248" s="3">
        <v>0.34583333333333333</v>
      </c>
      <c r="E4248" s="1" t="s">
        <v>4562</v>
      </c>
      <c r="F4248" s="1" t="s">
        <v>4787</v>
      </c>
      <c r="G4248" s="1" t="s">
        <v>2227</v>
      </c>
      <c r="H4248" s="1" t="s">
        <v>4479</v>
      </c>
      <c r="I4248" s="1" t="s">
        <v>15</v>
      </c>
      <c r="J4248" s="1">
        <f>FIND(", ",space_missions[[#This Row],[Location]])</f>
        <v>17</v>
      </c>
      <c r="K4248" s="1" t="str">
        <f t="shared" si="66"/>
        <v xml:space="preserve"> New Zealand</v>
      </c>
      <c r="L4248" s="1" t="str">
        <f>_xlfn.CONCAT(space_missions[[#This Row],[Company]],"-",space_missions[[#This Row],[Rocket]])</f>
        <v>Rocket Lab-Electron/Curie</v>
      </c>
      <c r="M4248" s="1">
        <f>YEAR(space_missions[[#This Row],[Date]])</f>
        <v>2019</v>
      </c>
    </row>
    <row r="4249" spans="1:13" x14ac:dyDescent="0.3">
      <c r="A4249" s="1" t="s">
        <v>1024</v>
      </c>
      <c r="B4249" s="1" t="s">
        <v>361</v>
      </c>
      <c r="C4249" s="2">
        <v>43805</v>
      </c>
      <c r="D4249" s="3">
        <v>0.39861111111111114</v>
      </c>
      <c r="E4249" s="1" t="s">
        <v>3720</v>
      </c>
      <c r="F4249" s="1" t="s">
        <v>4788</v>
      </c>
      <c r="G4249" s="1" t="s">
        <v>2227</v>
      </c>
      <c r="H4249" s="1" t="s">
        <v>3722</v>
      </c>
      <c r="I4249" s="1" t="s">
        <v>15</v>
      </c>
      <c r="J4249" s="1">
        <f>FIND(", ",space_missions[[#This Row],[Location]])</f>
        <v>10</v>
      </c>
      <c r="K4249" s="1" t="str">
        <f t="shared" si="66"/>
        <v xml:space="preserve"> Kazakhstan</v>
      </c>
      <c r="L4249" s="1" t="str">
        <f>_xlfn.CONCAT(space_missions[[#This Row],[Company]],"-",space_missions[[#This Row],[Rocket]])</f>
        <v>Roscosmos-Soyuz 2.1a</v>
      </c>
      <c r="M4249" s="1">
        <f>YEAR(space_missions[[#This Row],[Date]])</f>
        <v>2019</v>
      </c>
    </row>
    <row r="4250" spans="1:13" x14ac:dyDescent="0.3">
      <c r="A4250" s="1" t="s">
        <v>4445</v>
      </c>
      <c r="B4250" s="1" t="s">
        <v>2625</v>
      </c>
      <c r="C4250" s="2">
        <v>43806</v>
      </c>
      <c r="D4250" s="3">
        <v>0.12152777777777778</v>
      </c>
      <c r="E4250" s="1" t="s">
        <v>4446</v>
      </c>
      <c r="F4250" s="1" t="s">
        <v>4789</v>
      </c>
      <c r="G4250" s="1" t="s">
        <v>2227</v>
      </c>
      <c r="H4250" s="1" t="s">
        <v>4448</v>
      </c>
      <c r="I4250" s="1" t="s">
        <v>15</v>
      </c>
      <c r="J4250" s="1">
        <f>FIND(", ",space_missions[[#This Row],[Location]])</f>
        <v>32</v>
      </c>
      <c r="K4250" s="1" t="str">
        <f t="shared" si="66"/>
        <v xml:space="preserve"> China</v>
      </c>
      <c r="L4250" s="1" t="str">
        <f>_xlfn.CONCAT(space_missions[[#This Row],[Company]],"-",space_missions[[#This Row],[Rocket]])</f>
        <v>ExPace-Kuaizhou 1A</v>
      </c>
      <c r="M4250" s="1">
        <f>YEAR(space_missions[[#This Row],[Date]])</f>
        <v>2019</v>
      </c>
    </row>
    <row r="4251" spans="1:13" x14ac:dyDescent="0.3">
      <c r="A4251" s="1" t="s">
        <v>4445</v>
      </c>
      <c r="B4251" s="1" t="s">
        <v>3675</v>
      </c>
      <c r="C4251" s="2">
        <v>43806</v>
      </c>
      <c r="D4251" s="3">
        <v>0.36944444444444446</v>
      </c>
      <c r="E4251" s="1" t="s">
        <v>4446</v>
      </c>
      <c r="F4251" s="1" t="s">
        <v>4790</v>
      </c>
      <c r="G4251" s="1" t="s">
        <v>2227</v>
      </c>
      <c r="H4251" s="1" t="s">
        <v>4448</v>
      </c>
      <c r="I4251" s="1" t="s">
        <v>15</v>
      </c>
      <c r="J4251" s="1">
        <f>FIND(", ",space_missions[[#This Row],[Location]])</f>
        <v>18</v>
      </c>
      <c r="K4251" s="1" t="str">
        <f t="shared" si="66"/>
        <v xml:space="preserve"> China</v>
      </c>
      <c r="L4251" s="1" t="str">
        <f>_xlfn.CONCAT(space_missions[[#This Row],[Company]],"-",space_missions[[#This Row],[Rocket]])</f>
        <v>ExPace-Kuaizhou 1A</v>
      </c>
      <c r="M4251" s="1">
        <f>YEAR(space_missions[[#This Row],[Date]])</f>
        <v>2019</v>
      </c>
    </row>
    <row r="4252" spans="1:13" x14ac:dyDescent="0.3">
      <c r="A4252" s="1" t="s">
        <v>2882</v>
      </c>
      <c r="B4252" s="1" t="s">
        <v>1116</v>
      </c>
      <c r="C4252" s="2">
        <v>43810</v>
      </c>
      <c r="D4252" s="3">
        <v>0.37083333333333335</v>
      </c>
      <c r="E4252" s="1" t="s">
        <v>4351</v>
      </c>
      <c r="F4252" s="1" t="s">
        <v>4791</v>
      </c>
      <c r="G4252" s="1" t="s">
        <v>2227</v>
      </c>
      <c r="H4252" s="1" t="s">
        <v>2995</v>
      </c>
      <c r="I4252" s="1" t="s">
        <v>15</v>
      </c>
      <c r="J4252" s="1">
        <f>FIND(", ",space_missions[[#This Row],[Location]])</f>
        <v>10</v>
      </c>
      <c r="K4252" s="1" t="str">
        <f t="shared" si="66"/>
        <v xml:space="preserve"> Russia</v>
      </c>
      <c r="L4252" s="1" t="str">
        <f>_xlfn.CONCAT(space_missions[[#This Row],[Company]],"-",space_missions[[#This Row],[Rocket]])</f>
        <v>VKS RF-Soyuz 2.1b/Fregat</v>
      </c>
      <c r="M4252" s="1">
        <f>YEAR(space_missions[[#This Row],[Date]])</f>
        <v>2019</v>
      </c>
    </row>
    <row r="4253" spans="1:13" x14ac:dyDescent="0.3">
      <c r="A4253" s="1" t="s">
        <v>2025</v>
      </c>
      <c r="B4253" s="1" t="s">
        <v>2992</v>
      </c>
      <c r="C4253" s="2">
        <v>43810</v>
      </c>
      <c r="D4253" s="3">
        <v>0.41319444444444442</v>
      </c>
      <c r="E4253" s="1" t="s">
        <v>4708</v>
      </c>
      <c r="F4253" s="1" t="s">
        <v>4792</v>
      </c>
      <c r="G4253" s="1" t="s">
        <v>2227</v>
      </c>
      <c r="H4253" s="1" t="s">
        <v>3851</v>
      </c>
      <c r="I4253" s="1" t="s">
        <v>15</v>
      </c>
      <c r="J4253" s="1">
        <f>FIND(", ",space_missions[[#This Row],[Location]])</f>
        <v>17</v>
      </c>
      <c r="K4253" s="1" t="str">
        <f t="shared" si="66"/>
        <v xml:space="preserve"> India</v>
      </c>
      <c r="L4253" s="1" t="str">
        <f>_xlfn.CONCAT(space_missions[[#This Row],[Company]],"-",space_missions[[#This Row],[Rocket]])</f>
        <v>ISRO-PSLV-QL</v>
      </c>
      <c r="M4253" s="1">
        <f>YEAR(space_missions[[#This Row],[Date]])</f>
        <v>2019</v>
      </c>
    </row>
    <row r="4254" spans="1:13" x14ac:dyDescent="0.3">
      <c r="A4254" s="1" t="s">
        <v>4295</v>
      </c>
      <c r="B4254" s="1" t="s">
        <v>4296</v>
      </c>
      <c r="C4254" s="2">
        <v>43810</v>
      </c>
      <c r="D4254" s="3">
        <v>0.74652777777777779</v>
      </c>
      <c r="E4254" s="1" t="s">
        <v>4297</v>
      </c>
      <c r="F4254" s="1" t="s">
        <v>4793</v>
      </c>
      <c r="G4254" s="1" t="s">
        <v>2227</v>
      </c>
      <c r="H4254" s="1" t="s">
        <v>14</v>
      </c>
      <c r="I4254" s="1" t="s">
        <v>15</v>
      </c>
      <c r="J4254" s="1">
        <f>FIND(", ",space_missions[[#This Row],[Location]])</f>
        <v>24</v>
      </c>
      <c r="K4254" s="1" t="str">
        <f t="shared" si="66"/>
        <v xml:space="preserve"> USA</v>
      </c>
      <c r="L4254" s="1" t="str">
        <f>_xlfn.CONCAT(space_missions[[#This Row],[Company]],"-",space_missions[[#This Row],[Rocket]])</f>
        <v>Blue Origin-New Shepard</v>
      </c>
      <c r="M4254" s="1">
        <f>YEAR(space_missions[[#This Row],[Date]])</f>
        <v>2019</v>
      </c>
    </row>
    <row r="4255" spans="1:13" x14ac:dyDescent="0.3">
      <c r="A4255" s="1" t="s">
        <v>973</v>
      </c>
      <c r="B4255" s="1" t="s">
        <v>2317</v>
      </c>
      <c r="C4255" s="2">
        <v>43815</v>
      </c>
      <c r="D4255" s="3">
        <v>0.30694444444444446</v>
      </c>
      <c r="E4255" s="1" t="s">
        <v>4530</v>
      </c>
      <c r="F4255" s="1" t="s">
        <v>4794</v>
      </c>
      <c r="G4255" s="1" t="s">
        <v>2227</v>
      </c>
      <c r="H4255" s="1" t="s">
        <v>14</v>
      </c>
      <c r="I4255" s="1" t="s">
        <v>15</v>
      </c>
      <c r="J4255" s="1">
        <f>FIND(", ",space_missions[[#This Row],[Location]])</f>
        <v>5</v>
      </c>
      <c r="K4255" s="1" t="str">
        <f t="shared" si="66"/>
        <v xml:space="preserve"> China</v>
      </c>
      <c r="L4255" s="1" t="str">
        <f>_xlfn.CONCAT(space_missions[[#This Row],[Company]],"-",space_missions[[#This Row],[Rocket]])</f>
        <v>CASC-Long March 3B/YZ-1</v>
      </c>
      <c r="M4255" s="1">
        <f>YEAR(space_missions[[#This Row],[Date]])</f>
        <v>2019</v>
      </c>
    </row>
    <row r="4256" spans="1:13" x14ac:dyDescent="0.3">
      <c r="A4256" s="1" t="s">
        <v>3782</v>
      </c>
      <c r="B4256" s="1" t="s">
        <v>464</v>
      </c>
      <c r="C4256" s="2">
        <v>43816</v>
      </c>
      <c r="D4256" s="3">
        <v>6.9444444444444441E-3</v>
      </c>
      <c r="E4256" s="1" t="s">
        <v>4601</v>
      </c>
      <c r="F4256" s="1" t="s">
        <v>4795</v>
      </c>
      <c r="G4256" s="1" t="s">
        <v>2227</v>
      </c>
      <c r="H4256" s="1" t="s">
        <v>4603</v>
      </c>
      <c r="I4256" s="1" t="s">
        <v>15</v>
      </c>
      <c r="J4256" s="1">
        <f>FIND(", ",space_missions[[#This Row],[Location]])</f>
        <v>7</v>
      </c>
      <c r="K4256" s="1" t="str">
        <f t="shared" si="66"/>
        <v xml:space="preserve"> USA</v>
      </c>
      <c r="L4256" s="1" t="str">
        <f>_xlfn.CONCAT(space_missions[[#This Row],[Company]],"-",space_missions[[#This Row],[Rocket]])</f>
        <v>SpaceX-Falcon 9 Block 5</v>
      </c>
      <c r="M4256" s="1">
        <f>YEAR(space_missions[[#This Row],[Date]])</f>
        <v>2019</v>
      </c>
    </row>
    <row r="4257" spans="1:13" x14ac:dyDescent="0.3">
      <c r="A4257" s="1" t="s">
        <v>2338</v>
      </c>
      <c r="B4257" s="1" t="s">
        <v>4100</v>
      </c>
      <c r="C4257" s="2">
        <v>43817</v>
      </c>
      <c r="D4257" s="3">
        <v>0.37083333333333335</v>
      </c>
      <c r="E4257" s="1" t="s">
        <v>4225</v>
      </c>
      <c r="F4257" s="1" t="s">
        <v>4796</v>
      </c>
      <c r="G4257" s="1" t="s">
        <v>2227</v>
      </c>
      <c r="H4257" s="1" t="s">
        <v>4103</v>
      </c>
      <c r="I4257" s="1" t="s">
        <v>15</v>
      </c>
      <c r="J4257" s="1">
        <f>FIND(", ",space_missions[[#This Row],[Location]])</f>
        <v>4</v>
      </c>
      <c r="K4257" s="1" t="str">
        <f t="shared" si="66"/>
        <v xml:space="preserve"> France</v>
      </c>
      <c r="L4257" s="1" t="str">
        <f>_xlfn.CONCAT(space_missions[[#This Row],[Company]],"-",space_missions[[#This Row],[Rocket]])</f>
        <v>Arianespace-Soyuz ST-A/Fregat-M</v>
      </c>
      <c r="M4257" s="1">
        <f>YEAR(space_missions[[#This Row],[Date]])</f>
        <v>2019</v>
      </c>
    </row>
    <row r="4258" spans="1:13" x14ac:dyDescent="0.3">
      <c r="A4258" s="1" t="s">
        <v>973</v>
      </c>
      <c r="B4258" s="1" t="s">
        <v>3948</v>
      </c>
      <c r="C4258" s="2">
        <v>43819</v>
      </c>
      <c r="D4258" s="3">
        <v>0.14027777777777778</v>
      </c>
      <c r="E4258" s="1" t="s">
        <v>3402</v>
      </c>
      <c r="F4258" s="1" t="s">
        <v>4797</v>
      </c>
      <c r="G4258" s="1" t="s">
        <v>2227</v>
      </c>
      <c r="H4258" s="1" t="s">
        <v>3404</v>
      </c>
      <c r="I4258" s="1" t="s">
        <v>15</v>
      </c>
      <c r="J4258" s="1">
        <f>FIND(", ",space_missions[[#This Row],[Location]])</f>
        <v>5</v>
      </c>
      <c r="K4258" s="1" t="str">
        <f t="shared" si="66"/>
        <v xml:space="preserve"> China</v>
      </c>
      <c r="L4258" s="1" t="str">
        <f>_xlfn.CONCAT(space_missions[[#This Row],[Company]],"-",space_missions[[#This Row],[Rocket]])</f>
        <v>CASC-Long March 4B</v>
      </c>
      <c r="M4258" s="1">
        <f>YEAR(space_missions[[#This Row],[Date]])</f>
        <v>2019</v>
      </c>
    </row>
    <row r="4259" spans="1:13" x14ac:dyDescent="0.3">
      <c r="A4259" s="1" t="s">
        <v>3831</v>
      </c>
      <c r="B4259" s="1" t="s">
        <v>521</v>
      </c>
      <c r="C4259" s="2">
        <v>43819</v>
      </c>
      <c r="D4259" s="3">
        <v>0.48333333333333334</v>
      </c>
      <c r="E4259" s="1" t="s">
        <v>4798</v>
      </c>
      <c r="F4259" s="1" t="s">
        <v>4799</v>
      </c>
      <c r="G4259" s="1" t="s">
        <v>2227</v>
      </c>
      <c r="H4259" s="1" t="s">
        <v>14</v>
      </c>
      <c r="I4259" s="1" t="s">
        <v>15</v>
      </c>
      <c r="J4259" s="1">
        <f>FIND(", ",space_missions[[#This Row],[Location]])</f>
        <v>7</v>
      </c>
      <c r="K4259" s="1" t="str">
        <f t="shared" si="66"/>
        <v xml:space="preserve"> USA</v>
      </c>
      <c r="L4259" s="1" t="str">
        <f>_xlfn.CONCAT(space_missions[[#This Row],[Company]],"-",space_missions[[#This Row],[Rocket]])</f>
        <v>ULA-Atlas V N22</v>
      </c>
      <c r="M4259" s="1">
        <f>YEAR(space_missions[[#This Row],[Date]])</f>
        <v>2019</v>
      </c>
    </row>
    <row r="4260" spans="1:13" x14ac:dyDescent="0.3">
      <c r="A4260" s="1" t="s">
        <v>1024</v>
      </c>
      <c r="B4260" s="1" t="s">
        <v>473</v>
      </c>
      <c r="C4260" s="2">
        <v>43823</v>
      </c>
      <c r="D4260" s="3">
        <v>0.50208333333333333</v>
      </c>
      <c r="E4260" s="1" t="s">
        <v>4179</v>
      </c>
      <c r="F4260" s="1" t="s">
        <v>4800</v>
      </c>
      <c r="G4260" s="1" t="s">
        <v>2227</v>
      </c>
      <c r="H4260" s="1" t="s">
        <v>4181</v>
      </c>
      <c r="I4260" s="1" t="s">
        <v>15</v>
      </c>
      <c r="J4260" s="1">
        <f>FIND(", ",space_missions[[#This Row],[Location]])</f>
        <v>11</v>
      </c>
      <c r="K4260" s="1" t="str">
        <f t="shared" si="66"/>
        <v xml:space="preserve"> Kazakhstan</v>
      </c>
      <c r="L4260" s="1" t="str">
        <f>_xlfn.CONCAT(space_missions[[#This Row],[Company]],"-",space_missions[[#This Row],[Rocket]])</f>
        <v>Roscosmos-Proton-M/DM-3</v>
      </c>
      <c r="M4260" s="1">
        <f>YEAR(space_missions[[#This Row],[Date]])</f>
        <v>2019</v>
      </c>
    </row>
    <row r="4261" spans="1:13" x14ac:dyDescent="0.3">
      <c r="A4261" s="1" t="s">
        <v>2882</v>
      </c>
      <c r="B4261" s="1" t="s">
        <v>661</v>
      </c>
      <c r="C4261" s="2">
        <v>43825</v>
      </c>
      <c r="D4261" s="3">
        <v>0.96597222222222223</v>
      </c>
      <c r="E4261" s="1" t="s">
        <v>3470</v>
      </c>
      <c r="F4261" s="1" t="s">
        <v>4801</v>
      </c>
      <c r="G4261" s="1" t="s">
        <v>13</v>
      </c>
      <c r="H4261" s="1" t="s">
        <v>3472</v>
      </c>
      <c r="I4261" s="1" t="s">
        <v>15</v>
      </c>
      <c r="J4261" s="1">
        <f>FIND(", ",space_missions[[#This Row],[Location]])</f>
        <v>11</v>
      </c>
      <c r="K4261" s="1" t="str">
        <f t="shared" si="66"/>
        <v xml:space="preserve"> Russia</v>
      </c>
      <c r="L4261" s="1" t="str">
        <f>_xlfn.CONCAT(space_missions[[#This Row],[Company]],"-",space_missions[[#This Row],[Rocket]])</f>
        <v>VKS RF-Rokot/Briz KM</v>
      </c>
      <c r="M4261" s="1">
        <f>YEAR(space_missions[[#This Row],[Date]])</f>
        <v>2019</v>
      </c>
    </row>
    <row r="4262" spans="1:13" x14ac:dyDescent="0.3">
      <c r="A4262" s="1" t="s">
        <v>973</v>
      </c>
      <c r="B4262" s="1" t="s">
        <v>4421</v>
      </c>
      <c r="C4262" s="2">
        <v>43826</v>
      </c>
      <c r="D4262" s="3">
        <v>0.53125</v>
      </c>
      <c r="E4262" s="1" t="s">
        <v>4495</v>
      </c>
      <c r="F4262" s="1" t="s">
        <v>4802</v>
      </c>
      <c r="G4262" s="1" t="s">
        <v>2227</v>
      </c>
      <c r="H4262" s="1" t="s">
        <v>14</v>
      </c>
      <c r="I4262" s="1" t="s">
        <v>15</v>
      </c>
      <c r="J4262" s="1">
        <f>FIND(", ",space_missions[[#This Row],[Location]])</f>
        <v>7</v>
      </c>
      <c r="K4262" s="1" t="str">
        <f t="shared" si="66"/>
        <v xml:space="preserve"> China</v>
      </c>
      <c r="L4262" s="1" t="str">
        <f>_xlfn.CONCAT(space_missions[[#This Row],[Company]],"-",space_missions[[#This Row],[Rocket]])</f>
        <v>CASC-Long March 5</v>
      </c>
      <c r="M4262" s="1">
        <f>YEAR(space_missions[[#This Row],[Date]])</f>
        <v>2019</v>
      </c>
    </row>
    <row r="4263" spans="1:13" x14ac:dyDescent="0.3">
      <c r="A4263" s="1" t="s">
        <v>3782</v>
      </c>
      <c r="B4263" s="1" t="s">
        <v>464</v>
      </c>
      <c r="C4263" s="2">
        <v>43837</v>
      </c>
      <c r="D4263" s="3">
        <v>9.6527777777777782E-2</v>
      </c>
      <c r="E4263" s="1" t="s">
        <v>4601</v>
      </c>
      <c r="F4263" s="1" t="s">
        <v>4803</v>
      </c>
      <c r="G4263" s="1" t="s">
        <v>2227</v>
      </c>
      <c r="H4263" s="1" t="s">
        <v>4603</v>
      </c>
      <c r="I4263" s="1" t="s">
        <v>15</v>
      </c>
      <c r="J4263" s="1">
        <f>FIND(", ",space_missions[[#This Row],[Location]])</f>
        <v>7</v>
      </c>
      <c r="K4263" s="1" t="str">
        <f t="shared" si="66"/>
        <v xml:space="preserve"> USA</v>
      </c>
      <c r="L4263" s="1" t="str">
        <f>_xlfn.CONCAT(space_missions[[#This Row],[Company]],"-",space_missions[[#This Row],[Rocket]])</f>
        <v>SpaceX-Falcon 9 Block 5</v>
      </c>
      <c r="M4263" s="1">
        <f>YEAR(space_missions[[#This Row],[Date]])</f>
        <v>2020</v>
      </c>
    </row>
    <row r="4264" spans="1:13" x14ac:dyDescent="0.3">
      <c r="A4264" s="1" t="s">
        <v>973</v>
      </c>
      <c r="B4264" s="1" t="s">
        <v>2769</v>
      </c>
      <c r="C4264" s="2">
        <v>43837</v>
      </c>
      <c r="D4264" s="3">
        <v>0.63888888888888884</v>
      </c>
      <c r="E4264" s="1" t="s">
        <v>3855</v>
      </c>
      <c r="F4264" s="1" t="s">
        <v>4804</v>
      </c>
      <c r="G4264" s="1" t="s">
        <v>2227</v>
      </c>
      <c r="H4264" s="1" t="s">
        <v>3857</v>
      </c>
      <c r="I4264" s="1" t="s">
        <v>15</v>
      </c>
      <c r="J4264" s="1">
        <f>FIND(", ",space_missions[[#This Row],[Location]])</f>
        <v>5</v>
      </c>
      <c r="K4264" s="1" t="str">
        <f t="shared" si="66"/>
        <v xml:space="preserve"> China</v>
      </c>
      <c r="L4264" s="1" t="str">
        <f>_xlfn.CONCAT(space_missions[[#This Row],[Company]],"-",space_missions[[#This Row],[Rocket]])</f>
        <v>CASC-Long March 3B/E</v>
      </c>
      <c r="M4264" s="1">
        <f>YEAR(space_missions[[#This Row],[Date]])</f>
        <v>2020</v>
      </c>
    </row>
    <row r="4265" spans="1:13" x14ac:dyDescent="0.3">
      <c r="A4265" s="1" t="s">
        <v>973</v>
      </c>
      <c r="B4265" s="1" t="s">
        <v>3948</v>
      </c>
      <c r="C4265" s="2">
        <v>43845</v>
      </c>
      <c r="D4265" s="3">
        <v>0.12013888888888889</v>
      </c>
      <c r="E4265" s="1" t="s">
        <v>2910</v>
      </c>
      <c r="F4265" s="1" t="s">
        <v>4805</v>
      </c>
      <c r="G4265" s="1" t="s">
        <v>2227</v>
      </c>
      <c r="H4265" s="1" t="s">
        <v>2912</v>
      </c>
      <c r="I4265" s="1" t="s">
        <v>15</v>
      </c>
      <c r="J4265" s="1">
        <f>FIND(", ",space_missions[[#This Row],[Location]])</f>
        <v>5</v>
      </c>
      <c r="K4265" s="1" t="str">
        <f t="shared" si="66"/>
        <v xml:space="preserve"> China</v>
      </c>
      <c r="L4265" s="1" t="str">
        <f>_xlfn.CONCAT(space_missions[[#This Row],[Company]],"-",space_missions[[#This Row],[Rocket]])</f>
        <v>CASC-Long March 2D</v>
      </c>
      <c r="M4265" s="1">
        <f>YEAR(space_missions[[#This Row],[Date]])</f>
        <v>2020</v>
      </c>
    </row>
    <row r="4266" spans="1:13" x14ac:dyDescent="0.3">
      <c r="A4266" s="1" t="s">
        <v>4445</v>
      </c>
      <c r="B4266" s="1" t="s">
        <v>4263</v>
      </c>
      <c r="C4266" s="2">
        <v>43846</v>
      </c>
      <c r="D4266" s="3">
        <v>0.12638888888888888</v>
      </c>
      <c r="E4266" s="1" t="s">
        <v>4446</v>
      </c>
      <c r="F4266" s="1" t="s">
        <v>4806</v>
      </c>
      <c r="G4266" s="1" t="s">
        <v>2227</v>
      </c>
      <c r="H4266" s="1" t="s">
        <v>4448</v>
      </c>
      <c r="I4266" s="1" t="s">
        <v>15</v>
      </c>
      <c r="J4266" s="1">
        <f>FIND(", ",space_missions[[#This Row],[Location]])</f>
        <v>8</v>
      </c>
      <c r="K4266" s="1" t="str">
        <f t="shared" si="66"/>
        <v xml:space="preserve"> China</v>
      </c>
      <c r="L4266" s="1" t="str">
        <f>_xlfn.CONCAT(space_missions[[#This Row],[Company]],"-",space_missions[[#This Row],[Rocket]])</f>
        <v>ExPace-Kuaizhou 1A</v>
      </c>
      <c r="M4266" s="1">
        <f>YEAR(space_missions[[#This Row],[Date]])</f>
        <v>2020</v>
      </c>
    </row>
    <row r="4267" spans="1:13" x14ac:dyDescent="0.3">
      <c r="A4267" s="1" t="s">
        <v>2338</v>
      </c>
      <c r="B4267" s="1" t="s">
        <v>3179</v>
      </c>
      <c r="C4267" s="2">
        <v>43846</v>
      </c>
      <c r="D4267" s="3">
        <v>0.87847222222222221</v>
      </c>
      <c r="E4267" s="1" t="s">
        <v>3614</v>
      </c>
      <c r="F4267" s="1" t="s">
        <v>4807</v>
      </c>
      <c r="G4267" s="1" t="s">
        <v>2227</v>
      </c>
      <c r="H4267" s="1" t="s">
        <v>3616</v>
      </c>
      <c r="I4267" s="1" t="s">
        <v>15</v>
      </c>
      <c r="J4267" s="1">
        <f>FIND(", ",space_missions[[#This Row],[Location]])</f>
        <v>6</v>
      </c>
      <c r="K4267" s="1" t="str">
        <f t="shared" si="66"/>
        <v xml:space="preserve"> France</v>
      </c>
      <c r="L4267" s="1" t="str">
        <f>_xlfn.CONCAT(space_missions[[#This Row],[Company]],"-",space_missions[[#This Row],[Rocket]])</f>
        <v>Arianespace-Ariane 5 ECA</v>
      </c>
      <c r="M4267" s="1">
        <f>YEAR(space_missions[[#This Row],[Date]])</f>
        <v>2020</v>
      </c>
    </row>
    <row r="4268" spans="1:13" x14ac:dyDescent="0.3">
      <c r="A4268" s="1" t="s">
        <v>3782</v>
      </c>
      <c r="B4268" s="1" t="s">
        <v>749</v>
      </c>
      <c r="C4268" s="2">
        <v>43849</v>
      </c>
      <c r="D4268" s="3">
        <v>0.64583333333333337</v>
      </c>
      <c r="E4268" s="1" t="s">
        <v>4601</v>
      </c>
      <c r="F4268" s="1" t="s">
        <v>4808</v>
      </c>
      <c r="G4268" s="1" t="s">
        <v>2227</v>
      </c>
      <c r="H4268" s="1" t="s">
        <v>4603</v>
      </c>
      <c r="I4268" s="1" t="s">
        <v>15</v>
      </c>
      <c r="J4268" s="1">
        <f>FIND(", ",space_missions[[#This Row],[Location]])</f>
        <v>7</v>
      </c>
      <c r="K4268" s="1" t="str">
        <f t="shared" si="66"/>
        <v xml:space="preserve"> USA</v>
      </c>
      <c r="L4268" s="1" t="str">
        <f>_xlfn.CONCAT(space_missions[[#This Row],[Company]],"-",space_missions[[#This Row],[Rocket]])</f>
        <v>SpaceX-Falcon 9 Block 5</v>
      </c>
      <c r="M4268" s="1">
        <f>YEAR(space_missions[[#This Row],[Date]])</f>
        <v>2020</v>
      </c>
    </row>
    <row r="4269" spans="1:13" x14ac:dyDescent="0.3">
      <c r="A4269" s="1" t="s">
        <v>3782</v>
      </c>
      <c r="B4269" s="1" t="s">
        <v>464</v>
      </c>
      <c r="C4269" s="2">
        <v>43859</v>
      </c>
      <c r="D4269" s="3">
        <v>0.58750000000000002</v>
      </c>
      <c r="E4269" s="1" t="s">
        <v>4601</v>
      </c>
      <c r="F4269" s="1" t="s">
        <v>4809</v>
      </c>
      <c r="G4269" s="1" t="s">
        <v>2227</v>
      </c>
      <c r="H4269" s="1" t="s">
        <v>4603</v>
      </c>
      <c r="I4269" s="1" t="s">
        <v>15</v>
      </c>
      <c r="J4269" s="1">
        <f>FIND(", ",space_missions[[#This Row],[Location]])</f>
        <v>7</v>
      </c>
      <c r="K4269" s="1" t="str">
        <f t="shared" si="66"/>
        <v xml:space="preserve"> USA</v>
      </c>
      <c r="L4269" s="1" t="str">
        <f>_xlfn.CONCAT(space_missions[[#This Row],[Company]],"-",space_missions[[#This Row],[Rocket]])</f>
        <v>SpaceX-Falcon 9 Block 5</v>
      </c>
      <c r="M4269" s="1">
        <f>YEAR(space_missions[[#This Row],[Date]])</f>
        <v>2020</v>
      </c>
    </row>
    <row r="4270" spans="1:13" x14ac:dyDescent="0.3">
      <c r="A4270" s="1" t="s">
        <v>4475</v>
      </c>
      <c r="B4270" s="1" t="s">
        <v>4476</v>
      </c>
      <c r="C4270" s="2">
        <v>43861</v>
      </c>
      <c r="D4270" s="3">
        <v>0.12222222222222222</v>
      </c>
      <c r="E4270" s="1" t="s">
        <v>4562</v>
      </c>
      <c r="F4270" s="1" t="s">
        <v>4810</v>
      </c>
      <c r="G4270" s="1" t="s">
        <v>2227</v>
      </c>
      <c r="H4270" s="1" t="s">
        <v>4479</v>
      </c>
      <c r="I4270" s="1" t="s">
        <v>15</v>
      </c>
      <c r="J4270" s="1">
        <f>FIND(", ",space_missions[[#This Row],[Location]])</f>
        <v>17</v>
      </c>
      <c r="K4270" s="1" t="str">
        <f t="shared" si="66"/>
        <v xml:space="preserve"> New Zealand</v>
      </c>
      <c r="L4270" s="1" t="str">
        <f>_xlfn.CONCAT(space_missions[[#This Row],[Company]],"-",space_missions[[#This Row],[Rocket]])</f>
        <v>Rocket Lab-Electron/Curie</v>
      </c>
      <c r="M4270" s="1">
        <f>YEAR(space_missions[[#This Row],[Date]])</f>
        <v>2020</v>
      </c>
    </row>
    <row r="4271" spans="1:13" x14ac:dyDescent="0.3">
      <c r="A4271" s="1" t="s">
        <v>2338</v>
      </c>
      <c r="B4271" s="1" t="s">
        <v>361</v>
      </c>
      <c r="C4271" s="2">
        <v>43867</v>
      </c>
      <c r="D4271" s="3">
        <v>0.90416666666666667</v>
      </c>
      <c r="E4271" s="1" t="s">
        <v>4351</v>
      </c>
      <c r="F4271" s="1" t="s">
        <v>4811</v>
      </c>
      <c r="G4271" s="1" t="s">
        <v>2227</v>
      </c>
      <c r="H4271" s="1" t="s">
        <v>2995</v>
      </c>
      <c r="I4271" s="1" t="s">
        <v>15</v>
      </c>
      <c r="J4271" s="1">
        <f>FIND(", ",space_missions[[#This Row],[Location]])</f>
        <v>10</v>
      </c>
      <c r="K4271" s="1" t="str">
        <f t="shared" si="66"/>
        <v xml:space="preserve"> Kazakhstan</v>
      </c>
      <c r="L4271" s="1" t="str">
        <f>_xlfn.CONCAT(space_missions[[#This Row],[Company]],"-",space_missions[[#This Row],[Rocket]])</f>
        <v>Arianespace-Soyuz 2.1b/Fregat</v>
      </c>
      <c r="M4271" s="1">
        <f>YEAR(space_missions[[#This Row],[Date]])</f>
        <v>2020</v>
      </c>
    </row>
    <row r="4272" spans="1:13" x14ac:dyDescent="0.3">
      <c r="A4272" s="1" t="s">
        <v>1620</v>
      </c>
      <c r="B4272" s="1" t="s">
        <v>1621</v>
      </c>
      <c r="C4272" s="2">
        <v>43870</v>
      </c>
      <c r="D4272" s="3">
        <v>6.5277777777777782E-2</v>
      </c>
      <c r="E4272" s="1" t="s">
        <v>3542</v>
      </c>
      <c r="F4272" s="1" t="s">
        <v>4812</v>
      </c>
      <c r="G4272" s="1" t="s">
        <v>2227</v>
      </c>
      <c r="H4272" s="1" t="s">
        <v>3544</v>
      </c>
      <c r="I4272" s="1" t="s">
        <v>15</v>
      </c>
      <c r="J4272" s="1">
        <f>FIND(", ",space_missions[[#This Row],[Location]])</f>
        <v>6</v>
      </c>
      <c r="K4272" s="1" t="str">
        <f t="shared" si="66"/>
        <v xml:space="preserve"> Japan</v>
      </c>
      <c r="L4272" s="1" t="str">
        <f>_xlfn.CONCAT(space_missions[[#This Row],[Company]],"-",space_missions[[#This Row],[Rocket]])</f>
        <v>MHI-H-IIA 202</v>
      </c>
      <c r="M4272" s="1">
        <f>YEAR(space_missions[[#This Row],[Date]])</f>
        <v>2020</v>
      </c>
    </row>
    <row r="4273" spans="1:13" x14ac:dyDescent="0.3">
      <c r="A4273" s="1" t="s">
        <v>3931</v>
      </c>
      <c r="B4273" s="1" t="s">
        <v>3932</v>
      </c>
      <c r="C4273" s="2">
        <v>43870</v>
      </c>
      <c r="D4273" s="3">
        <v>0.65833333333333333</v>
      </c>
      <c r="E4273" s="1" t="s">
        <v>4501</v>
      </c>
      <c r="F4273" s="1" t="s">
        <v>4813</v>
      </c>
      <c r="G4273" s="1" t="s">
        <v>2227</v>
      </c>
      <c r="H4273" s="1" t="s">
        <v>14</v>
      </c>
      <c r="I4273" s="1" t="s">
        <v>21</v>
      </c>
      <c r="J4273" s="1">
        <f>FIND(", ",space_missions[[#This Row],[Location]])</f>
        <v>24</v>
      </c>
      <c r="K4273" s="1" t="str">
        <f t="shared" si="66"/>
        <v xml:space="preserve"> Iran</v>
      </c>
      <c r="L4273" s="1" t="str">
        <f>_xlfn.CONCAT(space_missions[[#This Row],[Company]],"-",space_missions[[#This Row],[Rocket]])</f>
        <v>ISA-Simorgh</v>
      </c>
      <c r="M4273" s="1">
        <f>YEAR(space_missions[[#This Row],[Date]])</f>
        <v>2020</v>
      </c>
    </row>
    <row r="4274" spans="1:13" x14ac:dyDescent="0.3">
      <c r="A4274" s="1" t="s">
        <v>3831</v>
      </c>
      <c r="B4274" s="1" t="s">
        <v>521</v>
      </c>
      <c r="C4274" s="2">
        <v>43871</v>
      </c>
      <c r="D4274" s="3">
        <v>0.16875000000000001</v>
      </c>
      <c r="E4274" s="1" t="s">
        <v>3790</v>
      </c>
      <c r="F4274" s="1" t="s">
        <v>4814</v>
      </c>
      <c r="G4274" s="1" t="s">
        <v>13</v>
      </c>
      <c r="H4274" s="1" t="s">
        <v>3792</v>
      </c>
      <c r="I4274" s="1" t="s">
        <v>15</v>
      </c>
      <c r="J4274" s="1">
        <f>FIND(", ",space_missions[[#This Row],[Location]])</f>
        <v>7</v>
      </c>
      <c r="K4274" s="1" t="str">
        <f t="shared" si="66"/>
        <v xml:space="preserve"> USA</v>
      </c>
      <c r="L4274" s="1" t="str">
        <f>_xlfn.CONCAT(space_missions[[#This Row],[Company]],"-",space_missions[[#This Row],[Rocket]])</f>
        <v>ULA-Atlas V 411</v>
      </c>
      <c r="M4274" s="1">
        <f>YEAR(space_missions[[#This Row],[Date]])</f>
        <v>2020</v>
      </c>
    </row>
    <row r="4275" spans="1:13" x14ac:dyDescent="0.3">
      <c r="A4275" s="1" t="s">
        <v>2740</v>
      </c>
      <c r="B4275" s="1" t="s">
        <v>3135</v>
      </c>
      <c r="C4275" s="2">
        <v>43876</v>
      </c>
      <c r="D4275" s="3">
        <v>0.84791666666666665</v>
      </c>
      <c r="E4275" s="1" t="s">
        <v>4773</v>
      </c>
      <c r="F4275" s="1" t="s">
        <v>4815</v>
      </c>
      <c r="G4275" s="1" t="s">
        <v>2227</v>
      </c>
      <c r="H4275" s="1" t="s">
        <v>4418</v>
      </c>
      <c r="I4275" s="1" t="s">
        <v>15</v>
      </c>
      <c r="J4275" s="1">
        <f>FIND(", ",space_missions[[#This Row],[Location]])</f>
        <v>6</v>
      </c>
      <c r="K4275" s="1" t="str">
        <f t="shared" si="66"/>
        <v xml:space="preserve"> USA</v>
      </c>
      <c r="L4275" s="1" t="str">
        <f>_xlfn.CONCAT(space_missions[[#This Row],[Company]],"-",space_missions[[#This Row],[Rocket]])</f>
        <v>Northrop-Antares 230+</v>
      </c>
      <c r="M4275" s="1">
        <f>YEAR(space_missions[[#This Row],[Date]])</f>
        <v>2020</v>
      </c>
    </row>
    <row r="4276" spans="1:13" x14ac:dyDescent="0.3">
      <c r="A4276" s="1" t="s">
        <v>3782</v>
      </c>
      <c r="B4276" s="1" t="s">
        <v>464</v>
      </c>
      <c r="C4276" s="2">
        <v>43878</v>
      </c>
      <c r="D4276" s="3">
        <v>0.62847222222222221</v>
      </c>
      <c r="E4276" s="1" t="s">
        <v>4601</v>
      </c>
      <c r="F4276" s="1" t="s">
        <v>4816</v>
      </c>
      <c r="G4276" s="1" t="s">
        <v>2227</v>
      </c>
      <c r="H4276" s="1" t="s">
        <v>4603</v>
      </c>
      <c r="I4276" s="1" t="s">
        <v>15</v>
      </c>
      <c r="J4276" s="1">
        <f>FIND(", ",space_missions[[#This Row],[Location]])</f>
        <v>7</v>
      </c>
      <c r="K4276" s="1" t="str">
        <f t="shared" si="66"/>
        <v xml:space="preserve"> USA</v>
      </c>
      <c r="L4276" s="1" t="str">
        <f>_xlfn.CONCAT(space_missions[[#This Row],[Company]],"-",space_missions[[#This Row],[Rocket]])</f>
        <v>SpaceX-Falcon 9 Block 5</v>
      </c>
      <c r="M4276" s="1">
        <f>YEAR(space_missions[[#This Row],[Date]])</f>
        <v>2020</v>
      </c>
    </row>
    <row r="4277" spans="1:13" x14ac:dyDescent="0.3">
      <c r="A4277" s="1" t="s">
        <v>2338</v>
      </c>
      <c r="B4277" s="1" t="s">
        <v>3179</v>
      </c>
      <c r="C4277" s="2">
        <v>43879</v>
      </c>
      <c r="D4277" s="3">
        <v>0.9291666666666667</v>
      </c>
      <c r="E4277" s="1" t="s">
        <v>3614</v>
      </c>
      <c r="F4277" s="1" t="s">
        <v>4817</v>
      </c>
      <c r="G4277" s="1" t="s">
        <v>2227</v>
      </c>
      <c r="H4277" s="1" t="s">
        <v>3616</v>
      </c>
      <c r="I4277" s="1" t="s">
        <v>15</v>
      </c>
      <c r="J4277" s="1">
        <f>FIND(", ",space_missions[[#This Row],[Location]])</f>
        <v>6</v>
      </c>
      <c r="K4277" s="1" t="str">
        <f t="shared" si="66"/>
        <v xml:space="preserve"> France</v>
      </c>
      <c r="L4277" s="1" t="str">
        <f>_xlfn.CONCAT(space_missions[[#This Row],[Company]],"-",space_missions[[#This Row],[Rocket]])</f>
        <v>Arianespace-Ariane 5 ECA</v>
      </c>
      <c r="M4277" s="1">
        <f>YEAR(space_missions[[#This Row],[Date]])</f>
        <v>2020</v>
      </c>
    </row>
    <row r="4278" spans="1:13" x14ac:dyDescent="0.3">
      <c r="A4278" s="1" t="s">
        <v>973</v>
      </c>
      <c r="B4278" s="1" t="s">
        <v>2317</v>
      </c>
      <c r="C4278" s="2">
        <v>43880</v>
      </c>
      <c r="D4278" s="3">
        <v>0.87986111111111109</v>
      </c>
      <c r="E4278" s="1" t="s">
        <v>2910</v>
      </c>
      <c r="F4278" s="1" t="s">
        <v>4818</v>
      </c>
      <c r="G4278" s="1" t="s">
        <v>2227</v>
      </c>
      <c r="H4278" s="1" t="s">
        <v>2912</v>
      </c>
      <c r="I4278" s="1" t="s">
        <v>15</v>
      </c>
      <c r="J4278" s="1">
        <f>FIND(", ",space_missions[[#This Row],[Location]])</f>
        <v>5</v>
      </c>
      <c r="K4278" s="1" t="str">
        <f t="shared" si="66"/>
        <v xml:space="preserve"> China</v>
      </c>
      <c r="L4278" s="1" t="str">
        <f>_xlfn.CONCAT(space_missions[[#This Row],[Company]],"-",space_missions[[#This Row],[Rocket]])</f>
        <v>CASC-Long March 2D</v>
      </c>
      <c r="M4278" s="1">
        <f>YEAR(space_missions[[#This Row],[Date]])</f>
        <v>2020</v>
      </c>
    </row>
    <row r="4279" spans="1:13" x14ac:dyDescent="0.3">
      <c r="A4279" s="1" t="s">
        <v>2882</v>
      </c>
      <c r="B4279" s="1" t="s">
        <v>1116</v>
      </c>
      <c r="C4279" s="2">
        <v>43881</v>
      </c>
      <c r="D4279" s="3">
        <v>0.35</v>
      </c>
      <c r="E4279" s="1" t="s">
        <v>4567</v>
      </c>
      <c r="F4279" s="1" t="s">
        <v>4819</v>
      </c>
      <c r="G4279" s="1" t="s">
        <v>2227</v>
      </c>
      <c r="H4279" s="1" t="s">
        <v>4569</v>
      </c>
      <c r="I4279" s="1" t="s">
        <v>15</v>
      </c>
      <c r="J4279" s="1">
        <f>FIND(", ",space_missions[[#This Row],[Location]])</f>
        <v>10</v>
      </c>
      <c r="K4279" s="1" t="str">
        <f t="shared" si="66"/>
        <v xml:space="preserve"> Russia</v>
      </c>
      <c r="L4279" s="1" t="str">
        <f>_xlfn.CONCAT(space_missions[[#This Row],[Company]],"-",space_missions[[#This Row],[Rocket]])</f>
        <v>VKS RF-Soyuz 2.1a/Fregat-M</v>
      </c>
      <c r="M4279" s="1">
        <f>YEAR(space_missions[[#This Row],[Date]])</f>
        <v>2020</v>
      </c>
    </row>
    <row r="4280" spans="1:13" x14ac:dyDescent="0.3">
      <c r="A4280" s="1" t="s">
        <v>3782</v>
      </c>
      <c r="B4280" s="1" t="s">
        <v>464</v>
      </c>
      <c r="C4280" s="2">
        <v>43897</v>
      </c>
      <c r="D4280" s="3">
        <v>0.2013888888888889</v>
      </c>
      <c r="E4280" s="1" t="s">
        <v>4601</v>
      </c>
      <c r="F4280" s="1" t="s">
        <v>4820</v>
      </c>
      <c r="G4280" s="1" t="s">
        <v>2227</v>
      </c>
      <c r="H4280" s="1" t="s">
        <v>4603</v>
      </c>
      <c r="I4280" s="1" t="s">
        <v>15</v>
      </c>
      <c r="J4280" s="1">
        <f>FIND(", ",space_missions[[#This Row],[Location]])</f>
        <v>7</v>
      </c>
      <c r="K4280" s="1" t="str">
        <f t="shared" si="66"/>
        <v xml:space="preserve"> USA</v>
      </c>
      <c r="L4280" s="1" t="str">
        <f>_xlfn.CONCAT(space_missions[[#This Row],[Company]],"-",space_missions[[#This Row],[Rocket]])</f>
        <v>SpaceX-Falcon 9 Block 5</v>
      </c>
      <c r="M4280" s="1">
        <f>YEAR(space_missions[[#This Row],[Date]])</f>
        <v>2020</v>
      </c>
    </row>
    <row r="4281" spans="1:13" x14ac:dyDescent="0.3">
      <c r="A4281" s="1" t="s">
        <v>973</v>
      </c>
      <c r="B4281" s="1" t="s">
        <v>2769</v>
      </c>
      <c r="C4281" s="2">
        <v>43899</v>
      </c>
      <c r="D4281" s="3">
        <v>0.49652777777777779</v>
      </c>
      <c r="E4281" s="1" t="s">
        <v>3855</v>
      </c>
      <c r="F4281" s="1" t="s">
        <v>4821</v>
      </c>
      <c r="G4281" s="1" t="s">
        <v>2227</v>
      </c>
      <c r="H4281" s="1" t="s">
        <v>3857</v>
      </c>
      <c r="I4281" s="1" t="s">
        <v>15</v>
      </c>
      <c r="J4281" s="1">
        <f>FIND(", ",space_missions[[#This Row],[Location]])</f>
        <v>5</v>
      </c>
      <c r="K4281" s="1" t="str">
        <f t="shared" si="66"/>
        <v xml:space="preserve"> China</v>
      </c>
      <c r="L4281" s="1" t="str">
        <f>_xlfn.CONCAT(space_missions[[#This Row],[Company]],"-",space_missions[[#This Row],[Rocket]])</f>
        <v>CASC-Long March 3B/E</v>
      </c>
      <c r="M4281" s="1">
        <f>YEAR(space_missions[[#This Row],[Date]])</f>
        <v>2020</v>
      </c>
    </row>
    <row r="4282" spans="1:13" x14ac:dyDescent="0.3">
      <c r="A4282" s="1" t="s">
        <v>973</v>
      </c>
      <c r="B4282" s="1" t="s">
        <v>4392</v>
      </c>
      <c r="C4282" s="2">
        <v>43906</v>
      </c>
      <c r="D4282" s="3">
        <v>0.56527777777777777</v>
      </c>
      <c r="E4282" s="1" t="s">
        <v>4822</v>
      </c>
      <c r="F4282" s="1" t="s">
        <v>4823</v>
      </c>
      <c r="G4282" s="1" t="s">
        <v>2227</v>
      </c>
      <c r="H4282" s="1" t="s">
        <v>14</v>
      </c>
      <c r="I4282" s="1" t="s">
        <v>21</v>
      </c>
      <c r="J4282" s="1">
        <f>FIND(", ",space_missions[[#This Row],[Location]])</f>
        <v>7</v>
      </c>
      <c r="K4282" s="1" t="str">
        <f t="shared" si="66"/>
        <v xml:space="preserve"> China</v>
      </c>
      <c r="L4282" s="1" t="str">
        <f>_xlfn.CONCAT(space_missions[[#This Row],[Company]],"-",space_missions[[#This Row],[Rocket]])</f>
        <v>CASC-Long March 7A</v>
      </c>
      <c r="M4282" s="1">
        <f>YEAR(space_missions[[#This Row],[Date]])</f>
        <v>2020</v>
      </c>
    </row>
    <row r="4283" spans="1:13" x14ac:dyDescent="0.3">
      <c r="A4283" s="1" t="s">
        <v>2882</v>
      </c>
      <c r="B4283" s="1" t="s">
        <v>980</v>
      </c>
      <c r="C4283" s="2">
        <v>43906</v>
      </c>
      <c r="D4283" s="3">
        <v>0.76944444444444449</v>
      </c>
      <c r="E4283" s="1" t="s">
        <v>4480</v>
      </c>
      <c r="F4283" s="1" t="s">
        <v>4824</v>
      </c>
      <c r="G4283" s="1" t="s">
        <v>2227</v>
      </c>
      <c r="H4283" s="1" t="s">
        <v>2995</v>
      </c>
      <c r="I4283" s="1" t="s">
        <v>15</v>
      </c>
      <c r="J4283" s="1">
        <f>FIND(", ",space_missions[[#This Row],[Location]])</f>
        <v>10</v>
      </c>
      <c r="K4283" s="1" t="str">
        <f t="shared" si="66"/>
        <v xml:space="preserve"> Russia</v>
      </c>
      <c r="L4283" s="1" t="str">
        <f>_xlfn.CONCAT(space_missions[[#This Row],[Company]],"-",space_missions[[#This Row],[Rocket]])</f>
        <v>VKS RF-Soyuz 2.1b/Fregat-M</v>
      </c>
      <c r="M4283" s="1">
        <f>YEAR(space_missions[[#This Row],[Date]])</f>
        <v>2020</v>
      </c>
    </row>
    <row r="4284" spans="1:13" x14ac:dyDescent="0.3">
      <c r="A4284" s="1" t="s">
        <v>3782</v>
      </c>
      <c r="B4284" s="1" t="s">
        <v>749</v>
      </c>
      <c r="C4284" s="2">
        <v>43908</v>
      </c>
      <c r="D4284" s="3">
        <v>0.51111111111111107</v>
      </c>
      <c r="E4284" s="1" t="s">
        <v>4601</v>
      </c>
      <c r="F4284" s="1" t="s">
        <v>4825</v>
      </c>
      <c r="G4284" s="1" t="s">
        <v>2227</v>
      </c>
      <c r="H4284" s="1" t="s">
        <v>4603</v>
      </c>
      <c r="I4284" s="1" t="s">
        <v>15</v>
      </c>
      <c r="J4284" s="1">
        <f>FIND(", ",space_missions[[#This Row],[Location]])</f>
        <v>7</v>
      </c>
      <c r="K4284" s="1" t="str">
        <f t="shared" si="66"/>
        <v xml:space="preserve"> USA</v>
      </c>
      <c r="L4284" s="1" t="str">
        <f>_xlfn.CONCAT(space_missions[[#This Row],[Company]],"-",space_missions[[#This Row],[Rocket]])</f>
        <v>SpaceX-Falcon 9 Block 5</v>
      </c>
      <c r="M4284" s="1">
        <f>YEAR(space_missions[[#This Row],[Date]])</f>
        <v>2020</v>
      </c>
    </row>
    <row r="4285" spans="1:13" x14ac:dyDescent="0.3">
      <c r="A4285" s="1" t="s">
        <v>2338</v>
      </c>
      <c r="B4285" s="1" t="s">
        <v>361</v>
      </c>
      <c r="C4285" s="2">
        <v>43911</v>
      </c>
      <c r="D4285" s="3">
        <v>0.71250000000000002</v>
      </c>
      <c r="E4285" s="1" t="s">
        <v>4351</v>
      </c>
      <c r="F4285" s="1" t="s">
        <v>4826</v>
      </c>
      <c r="G4285" s="1" t="s">
        <v>2227</v>
      </c>
      <c r="H4285" s="1" t="s">
        <v>2995</v>
      </c>
      <c r="I4285" s="1" t="s">
        <v>15</v>
      </c>
      <c r="J4285" s="1">
        <f>FIND(", ",space_missions[[#This Row],[Location]])</f>
        <v>10</v>
      </c>
      <c r="K4285" s="1" t="str">
        <f t="shared" si="66"/>
        <v xml:space="preserve"> Kazakhstan</v>
      </c>
      <c r="L4285" s="1" t="str">
        <f>_xlfn.CONCAT(space_missions[[#This Row],[Company]],"-",space_missions[[#This Row],[Rocket]])</f>
        <v>Arianespace-Soyuz 2.1b/Fregat</v>
      </c>
      <c r="M4285" s="1">
        <f>YEAR(space_missions[[#This Row],[Date]])</f>
        <v>2020</v>
      </c>
    </row>
    <row r="4286" spans="1:13" x14ac:dyDescent="0.3">
      <c r="A4286" s="1" t="s">
        <v>973</v>
      </c>
      <c r="B4286" s="1" t="s">
        <v>2317</v>
      </c>
      <c r="C4286" s="2">
        <v>43914</v>
      </c>
      <c r="D4286" s="3">
        <v>0.15486111111111112</v>
      </c>
      <c r="E4286" s="1" t="s">
        <v>2225</v>
      </c>
      <c r="F4286" s="1" t="s">
        <v>4827</v>
      </c>
      <c r="G4286" s="1" t="s">
        <v>2227</v>
      </c>
      <c r="H4286" s="1" t="s">
        <v>2228</v>
      </c>
      <c r="I4286" s="1" t="s">
        <v>15</v>
      </c>
      <c r="J4286" s="1">
        <f>FIND(", ",space_missions[[#This Row],[Location]])</f>
        <v>5</v>
      </c>
      <c r="K4286" s="1" t="str">
        <f t="shared" si="66"/>
        <v xml:space="preserve"> China</v>
      </c>
      <c r="L4286" s="1" t="str">
        <f>_xlfn.CONCAT(space_missions[[#This Row],[Company]],"-",space_missions[[#This Row],[Rocket]])</f>
        <v>CASC-Long March 2C</v>
      </c>
      <c r="M4286" s="1">
        <f>YEAR(space_missions[[#This Row],[Date]])</f>
        <v>2020</v>
      </c>
    </row>
    <row r="4287" spans="1:13" x14ac:dyDescent="0.3">
      <c r="A4287" s="1" t="s">
        <v>3831</v>
      </c>
      <c r="B4287" s="1" t="s">
        <v>521</v>
      </c>
      <c r="C4287" s="2">
        <v>43916</v>
      </c>
      <c r="D4287" s="3">
        <v>0.84583333333333333</v>
      </c>
      <c r="E4287" s="1" t="s">
        <v>3774</v>
      </c>
      <c r="F4287" s="1" t="s">
        <v>4828</v>
      </c>
      <c r="G4287" s="1" t="s">
        <v>2227</v>
      </c>
      <c r="H4287" s="1" t="s">
        <v>3776</v>
      </c>
      <c r="I4287" s="1" t="s">
        <v>15</v>
      </c>
      <c r="J4287" s="1">
        <f>FIND(", ",space_missions[[#This Row],[Location]])</f>
        <v>7</v>
      </c>
      <c r="K4287" s="1" t="str">
        <f t="shared" si="66"/>
        <v xml:space="preserve"> USA</v>
      </c>
      <c r="L4287" s="1" t="str">
        <f>_xlfn.CONCAT(space_missions[[#This Row],[Company]],"-",space_missions[[#This Row],[Rocket]])</f>
        <v>ULA-Atlas V 551</v>
      </c>
      <c r="M4287" s="1">
        <f>YEAR(space_missions[[#This Row],[Date]])</f>
        <v>2020</v>
      </c>
    </row>
    <row r="4288" spans="1:13" x14ac:dyDescent="0.3">
      <c r="A4288" s="1" t="s">
        <v>1024</v>
      </c>
      <c r="B4288" s="1" t="s">
        <v>361</v>
      </c>
      <c r="C4288" s="2">
        <v>43930</v>
      </c>
      <c r="D4288" s="3">
        <v>0.33680555555555558</v>
      </c>
      <c r="E4288" s="1" t="s">
        <v>3720</v>
      </c>
      <c r="F4288" s="1" t="s">
        <v>4829</v>
      </c>
      <c r="G4288" s="1" t="s">
        <v>2227</v>
      </c>
      <c r="H4288" s="1" t="s">
        <v>3722</v>
      </c>
      <c r="I4288" s="1" t="s">
        <v>15</v>
      </c>
      <c r="J4288" s="1">
        <f>FIND(", ",space_missions[[#This Row],[Location]])</f>
        <v>10</v>
      </c>
      <c r="K4288" s="1" t="str">
        <f t="shared" si="66"/>
        <v xml:space="preserve"> Kazakhstan</v>
      </c>
      <c r="L4288" s="1" t="str">
        <f>_xlfn.CONCAT(space_missions[[#This Row],[Company]],"-",space_missions[[#This Row],[Rocket]])</f>
        <v>Roscosmos-Soyuz 2.1a</v>
      </c>
      <c r="M4288" s="1">
        <f>YEAR(space_missions[[#This Row],[Date]])</f>
        <v>2020</v>
      </c>
    </row>
    <row r="4289" spans="1:13" x14ac:dyDescent="0.3">
      <c r="A4289" s="1" t="s">
        <v>973</v>
      </c>
      <c r="B4289" s="1" t="s">
        <v>2769</v>
      </c>
      <c r="C4289" s="2">
        <v>43930</v>
      </c>
      <c r="D4289" s="3">
        <v>0.49027777777777776</v>
      </c>
      <c r="E4289" s="1" t="s">
        <v>3855</v>
      </c>
      <c r="F4289" s="1" t="s">
        <v>4830</v>
      </c>
      <c r="G4289" s="1" t="s">
        <v>2227</v>
      </c>
      <c r="H4289" s="1" t="s">
        <v>3857</v>
      </c>
      <c r="I4289" s="1" t="s">
        <v>21</v>
      </c>
      <c r="J4289" s="1">
        <f>FIND(", ",space_missions[[#This Row],[Location]])</f>
        <v>5</v>
      </c>
      <c r="K4289" s="1" t="str">
        <f t="shared" si="66"/>
        <v xml:space="preserve"> China</v>
      </c>
      <c r="L4289" s="1" t="str">
        <f>_xlfn.CONCAT(space_missions[[#This Row],[Company]],"-",space_missions[[#This Row],[Rocket]])</f>
        <v>CASC-Long March 3B/E</v>
      </c>
      <c r="M4289" s="1">
        <f>YEAR(space_missions[[#This Row],[Date]])</f>
        <v>2020</v>
      </c>
    </row>
    <row r="4290" spans="1:13" x14ac:dyDescent="0.3">
      <c r="A4290" s="1" t="s">
        <v>4831</v>
      </c>
      <c r="B4290" s="1" t="s">
        <v>4832</v>
      </c>
      <c r="C4290" s="2">
        <v>43943</v>
      </c>
      <c r="D4290" s="3">
        <v>0.16597222222222222</v>
      </c>
      <c r="E4290" s="1" t="s">
        <v>4833</v>
      </c>
      <c r="F4290" s="1" t="s">
        <v>4834</v>
      </c>
      <c r="G4290" s="1" t="s">
        <v>2227</v>
      </c>
      <c r="H4290" s="1" t="s">
        <v>14</v>
      </c>
      <c r="I4290" s="1" t="s">
        <v>15</v>
      </c>
      <c r="J4290" s="1">
        <f>FIND(", ",space_missions[[#This Row],[Location]])</f>
        <v>17</v>
      </c>
      <c r="K4290" s="1" t="str">
        <f t="shared" ref="K4290:K4353" si="67">RIGHT(B4290,LEN(B4290)-FIND("*",SUBSTITUTE(B4290,", ","*",LEN(B4290)-LEN(SUBSTITUTE(B4290,", ","*")))))</f>
        <v xml:space="preserve"> Shahrud Missile Test Site</v>
      </c>
      <c r="L4290" s="1" t="str">
        <f>_xlfn.CONCAT(space_missions[[#This Row],[Company]],"-",space_missions[[#This Row],[Rocket]])</f>
        <v>IRGC-Qased</v>
      </c>
      <c r="M4290" s="1">
        <f>YEAR(space_missions[[#This Row],[Date]])</f>
        <v>2020</v>
      </c>
    </row>
    <row r="4291" spans="1:13" x14ac:dyDescent="0.3">
      <c r="A4291" s="1" t="s">
        <v>3782</v>
      </c>
      <c r="B4291" s="1" t="s">
        <v>749</v>
      </c>
      <c r="C4291" s="2">
        <v>43943</v>
      </c>
      <c r="D4291" s="3">
        <v>0.8125</v>
      </c>
      <c r="E4291" s="1" t="s">
        <v>4601</v>
      </c>
      <c r="F4291" s="1" t="s">
        <v>4835</v>
      </c>
      <c r="G4291" s="1" t="s">
        <v>2227</v>
      </c>
      <c r="H4291" s="1" t="s">
        <v>4603</v>
      </c>
      <c r="I4291" s="1" t="s">
        <v>15</v>
      </c>
      <c r="J4291" s="1">
        <f>FIND(", ",space_missions[[#This Row],[Location]])</f>
        <v>7</v>
      </c>
      <c r="K4291" s="1" t="str">
        <f t="shared" si="67"/>
        <v xml:space="preserve"> USA</v>
      </c>
      <c r="L4291" s="1" t="str">
        <f>_xlfn.CONCAT(space_missions[[#This Row],[Company]],"-",space_missions[[#This Row],[Rocket]])</f>
        <v>SpaceX-Falcon 9 Block 5</v>
      </c>
      <c r="M4291" s="1">
        <f>YEAR(space_missions[[#This Row],[Date]])</f>
        <v>2020</v>
      </c>
    </row>
    <row r="4292" spans="1:13" x14ac:dyDescent="0.3">
      <c r="A4292" s="1" t="s">
        <v>1024</v>
      </c>
      <c r="B4292" s="1" t="s">
        <v>361</v>
      </c>
      <c r="C4292" s="2">
        <v>43946</v>
      </c>
      <c r="D4292" s="3">
        <v>7.7083333333333337E-2</v>
      </c>
      <c r="E4292" s="1" t="s">
        <v>3720</v>
      </c>
      <c r="F4292" s="1" t="s">
        <v>4836</v>
      </c>
      <c r="G4292" s="1" t="s">
        <v>2227</v>
      </c>
      <c r="H4292" s="1" t="s">
        <v>3722</v>
      </c>
      <c r="I4292" s="1" t="s">
        <v>15</v>
      </c>
      <c r="J4292" s="1">
        <f>FIND(", ",space_missions[[#This Row],[Location]])</f>
        <v>10</v>
      </c>
      <c r="K4292" s="1" t="str">
        <f t="shared" si="67"/>
        <v xml:space="preserve"> Kazakhstan</v>
      </c>
      <c r="L4292" s="1" t="str">
        <f>_xlfn.CONCAT(space_missions[[#This Row],[Company]],"-",space_missions[[#This Row],[Rocket]])</f>
        <v>Roscosmos-Soyuz 2.1a</v>
      </c>
      <c r="M4292" s="1">
        <f>YEAR(space_missions[[#This Row],[Date]])</f>
        <v>2020</v>
      </c>
    </row>
    <row r="4293" spans="1:13" x14ac:dyDescent="0.3">
      <c r="A4293" s="1" t="s">
        <v>973</v>
      </c>
      <c r="B4293" s="1" t="s">
        <v>4421</v>
      </c>
      <c r="C4293" s="2">
        <v>43956</v>
      </c>
      <c r="D4293" s="3">
        <v>0.41666666666666669</v>
      </c>
      <c r="E4293" s="1" t="s">
        <v>4837</v>
      </c>
      <c r="F4293" s="1" t="s">
        <v>4838</v>
      </c>
      <c r="G4293" s="1" t="s">
        <v>2227</v>
      </c>
      <c r="H4293" s="1" t="s">
        <v>14</v>
      </c>
      <c r="I4293" s="1" t="s">
        <v>15</v>
      </c>
      <c r="J4293" s="1">
        <f>FIND(", ",space_missions[[#This Row],[Location]])</f>
        <v>7</v>
      </c>
      <c r="K4293" s="1" t="str">
        <f t="shared" si="67"/>
        <v xml:space="preserve"> China</v>
      </c>
      <c r="L4293" s="1" t="str">
        <f>_xlfn.CONCAT(space_missions[[#This Row],[Company]],"-",space_missions[[#This Row],[Rocket]])</f>
        <v>CASC-Long March 5B</v>
      </c>
      <c r="M4293" s="1">
        <f>YEAR(space_missions[[#This Row],[Date]])</f>
        <v>2020</v>
      </c>
    </row>
    <row r="4294" spans="1:13" x14ac:dyDescent="0.3">
      <c r="A4294" s="1" t="s">
        <v>4445</v>
      </c>
      <c r="B4294" s="1" t="s">
        <v>4263</v>
      </c>
      <c r="C4294" s="2">
        <v>43963</v>
      </c>
      <c r="D4294" s="3">
        <v>5.2777777777777778E-2</v>
      </c>
      <c r="E4294" s="1" t="s">
        <v>4446</v>
      </c>
      <c r="F4294" s="1" t="s">
        <v>4839</v>
      </c>
      <c r="G4294" s="1" t="s">
        <v>2227</v>
      </c>
      <c r="H4294" s="1" t="s">
        <v>4448</v>
      </c>
      <c r="I4294" s="1" t="s">
        <v>15</v>
      </c>
      <c r="J4294" s="1">
        <f>FIND(", ",space_missions[[#This Row],[Location]])</f>
        <v>8</v>
      </c>
      <c r="K4294" s="1" t="str">
        <f t="shared" si="67"/>
        <v xml:space="preserve"> China</v>
      </c>
      <c r="L4294" s="1" t="str">
        <f>_xlfn.CONCAT(space_missions[[#This Row],[Company]],"-",space_missions[[#This Row],[Rocket]])</f>
        <v>ExPace-Kuaizhou 1A</v>
      </c>
      <c r="M4294" s="1">
        <f>YEAR(space_missions[[#This Row],[Date]])</f>
        <v>2020</v>
      </c>
    </row>
    <row r="4295" spans="1:13" x14ac:dyDescent="0.3">
      <c r="A4295" s="1" t="s">
        <v>3831</v>
      </c>
      <c r="B4295" s="1" t="s">
        <v>521</v>
      </c>
      <c r="C4295" s="2">
        <v>43968</v>
      </c>
      <c r="D4295" s="3">
        <v>0.55138888888888893</v>
      </c>
      <c r="E4295" s="1" t="s">
        <v>4025</v>
      </c>
      <c r="F4295" s="1" t="s">
        <v>4840</v>
      </c>
      <c r="G4295" s="1" t="s">
        <v>13</v>
      </c>
      <c r="H4295" s="1" t="s">
        <v>4027</v>
      </c>
      <c r="I4295" s="1" t="s">
        <v>15</v>
      </c>
      <c r="J4295" s="1">
        <f>FIND(", ",space_missions[[#This Row],[Location]])</f>
        <v>7</v>
      </c>
      <c r="K4295" s="1" t="str">
        <f t="shared" si="67"/>
        <v xml:space="preserve"> USA</v>
      </c>
      <c r="L4295" s="1" t="str">
        <f>_xlfn.CONCAT(space_missions[[#This Row],[Company]],"-",space_missions[[#This Row],[Rocket]])</f>
        <v>ULA-Atlas V 501</v>
      </c>
      <c r="M4295" s="1">
        <f>YEAR(space_missions[[#This Row],[Date]])</f>
        <v>2020</v>
      </c>
    </row>
    <row r="4296" spans="1:13" x14ac:dyDescent="0.3">
      <c r="A4296" s="1" t="s">
        <v>1620</v>
      </c>
      <c r="B4296" s="1" t="s">
        <v>3994</v>
      </c>
      <c r="C4296" s="2">
        <v>43971</v>
      </c>
      <c r="D4296" s="3">
        <v>0.72986111111111107</v>
      </c>
      <c r="E4296" s="1" t="s">
        <v>3995</v>
      </c>
      <c r="F4296" s="1" t="s">
        <v>4841</v>
      </c>
      <c r="G4296" s="1" t="s">
        <v>13</v>
      </c>
      <c r="H4296" s="1" t="s">
        <v>3997</v>
      </c>
      <c r="I4296" s="1" t="s">
        <v>15</v>
      </c>
      <c r="J4296" s="1">
        <f>FIND(", ",space_missions[[#This Row],[Location]])</f>
        <v>6</v>
      </c>
      <c r="K4296" s="1" t="str">
        <f t="shared" si="67"/>
        <v xml:space="preserve"> Japan</v>
      </c>
      <c r="L4296" s="1" t="str">
        <f>_xlfn.CONCAT(space_missions[[#This Row],[Company]],"-",space_missions[[#This Row],[Rocket]])</f>
        <v>MHI-H-IIB</v>
      </c>
      <c r="M4296" s="1">
        <f>YEAR(space_missions[[#This Row],[Date]])</f>
        <v>2020</v>
      </c>
    </row>
    <row r="4297" spans="1:13" x14ac:dyDescent="0.3">
      <c r="A4297" s="1" t="s">
        <v>2882</v>
      </c>
      <c r="B4297" s="1" t="s">
        <v>980</v>
      </c>
      <c r="C4297" s="2">
        <v>43973</v>
      </c>
      <c r="D4297" s="3">
        <v>0.31319444444444444</v>
      </c>
      <c r="E4297" s="1" t="s">
        <v>4480</v>
      </c>
      <c r="F4297" s="1" t="s">
        <v>4842</v>
      </c>
      <c r="G4297" s="1" t="s">
        <v>2227</v>
      </c>
      <c r="H4297" s="1" t="s">
        <v>2995</v>
      </c>
      <c r="I4297" s="1" t="s">
        <v>15</v>
      </c>
      <c r="J4297" s="1">
        <f>FIND(", ",space_missions[[#This Row],[Location]])</f>
        <v>10</v>
      </c>
      <c r="K4297" s="1" t="str">
        <f t="shared" si="67"/>
        <v xml:space="preserve"> Russia</v>
      </c>
      <c r="L4297" s="1" t="str">
        <f>_xlfn.CONCAT(space_missions[[#This Row],[Company]],"-",space_missions[[#This Row],[Rocket]])</f>
        <v>VKS RF-Soyuz 2.1b/Fregat-M</v>
      </c>
      <c r="M4297" s="1">
        <f>YEAR(space_missions[[#This Row],[Date]])</f>
        <v>2020</v>
      </c>
    </row>
    <row r="4298" spans="1:13" x14ac:dyDescent="0.3">
      <c r="A4298" s="1" t="s">
        <v>4843</v>
      </c>
      <c r="B4298" s="1" t="s">
        <v>4844</v>
      </c>
      <c r="C4298" s="2">
        <v>43976</v>
      </c>
      <c r="D4298" s="3">
        <v>0.82638888888888884</v>
      </c>
      <c r="E4298" s="1" t="s">
        <v>4845</v>
      </c>
      <c r="F4298" s="1" t="s">
        <v>3721</v>
      </c>
      <c r="G4298" s="1" t="s">
        <v>2227</v>
      </c>
      <c r="H4298" s="1" t="s">
        <v>4846</v>
      </c>
      <c r="I4298" s="1" t="s">
        <v>21</v>
      </c>
      <c r="J4298" s="1">
        <f>FIND(", ",space_missions[[#This Row],[Location]])</f>
        <v>12</v>
      </c>
      <c r="K4298" s="1" t="str">
        <f t="shared" si="67"/>
        <v xml:space="preserve"> USA</v>
      </c>
      <c r="L4298" s="1" t="str">
        <f>_xlfn.CONCAT(space_missions[[#This Row],[Company]],"-",space_missions[[#This Row],[Rocket]])</f>
        <v>Virgin Orbit-LauncherOne</v>
      </c>
      <c r="M4298" s="1">
        <f>YEAR(space_missions[[#This Row],[Date]])</f>
        <v>2020</v>
      </c>
    </row>
    <row r="4299" spans="1:13" x14ac:dyDescent="0.3">
      <c r="A4299" s="1" t="s">
        <v>973</v>
      </c>
      <c r="B4299" s="1" t="s">
        <v>4847</v>
      </c>
      <c r="C4299" s="2">
        <v>43980</v>
      </c>
      <c r="D4299" s="3">
        <v>0.84236111111111112</v>
      </c>
      <c r="E4299" s="1" t="s">
        <v>4316</v>
      </c>
      <c r="F4299" s="1" t="s">
        <v>4848</v>
      </c>
      <c r="G4299" s="1" t="s">
        <v>2227</v>
      </c>
      <c r="H4299" s="1" t="s">
        <v>4318</v>
      </c>
      <c r="I4299" s="1" t="s">
        <v>15</v>
      </c>
      <c r="J4299" s="1">
        <f>FIND(", ",space_missions[[#This Row],[Location]])</f>
        <v>32</v>
      </c>
      <c r="K4299" s="1" t="str">
        <f t="shared" si="67"/>
        <v xml:space="preserve"> China</v>
      </c>
      <c r="L4299" s="1" t="str">
        <f>_xlfn.CONCAT(space_missions[[#This Row],[Company]],"-",space_missions[[#This Row],[Rocket]])</f>
        <v>CASC-Long March 11</v>
      </c>
      <c r="M4299" s="1">
        <f>YEAR(space_missions[[#This Row],[Date]])</f>
        <v>2020</v>
      </c>
    </row>
    <row r="4300" spans="1:13" x14ac:dyDescent="0.3">
      <c r="A4300" s="1" t="s">
        <v>3782</v>
      </c>
      <c r="B4300" s="1" t="s">
        <v>749</v>
      </c>
      <c r="C4300" s="2">
        <v>43981</v>
      </c>
      <c r="D4300" s="3">
        <v>0.80694444444444446</v>
      </c>
      <c r="E4300" s="1" t="s">
        <v>4601</v>
      </c>
      <c r="F4300" s="1" t="s">
        <v>4849</v>
      </c>
      <c r="G4300" s="1" t="s">
        <v>2227</v>
      </c>
      <c r="H4300" s="1" t="s">
        <v>4603</v>
      </c>
      <c r="I4300" s="1" t="s">
        <v>15</v>
      </c>
      <c r="J4300" s="1">
        <f>FIND(", ",space_missions[[#This Row],[Location]])</f>
        <v>7</v>
      </c>
      <c r="K4300" s="1" t="str">
        <f t="shared" si="67"/>
        <v xml:space="preserve"> USA</v>
      </c>
      <c r="L4300" s="1" t="str">
        <f>_xlfn.CONCAT(space_missions[[#This Row],[Company]],"-",space_missions[[#This Row],[Rocket]])</f>
        <v>SpaceX-Falcon 9 Block 5</v>
      </c>
      <c r="M4300" s="1">
        <f>YEAR(space_missions[[#This Row],[Date]])</f>
        <v>2020</v>
      </c>
    </row>
    <row r="4301" spans="1:13" x14ac:dyDescent="0.3">
      <c r="A4301" s="1" t="s">
        <v>973</v>
      </c>
      <c r="B4301" s="1" t="s">
        <v>3675</v>
      </c>
      <c r="C4301" s="2">
        <v>43982</v>
      </c>
      <c r="D4301" s="3">
        <v>0.37013888888888891</v>
      </c>
      <c r="E4301" s="1" t="s">
        <v>2910</v>
      </c>
      <c r="F4301" s="1" t="s">
        <v>4850</v>
      </c>
      <c r="G4301" s="1" t="s">
        <v>2227</v>
      </c>
      <c r="H4301" s="1" t="s">
        <v>2912</v>
      </c>
      <c r="I4301" s="1" t="s">
        <v>15</v>
      </c>
      <c r="J4301" s="1">
        <f>FIND(", ",space_missions[[#This Row],[Location]])</f>
        <v>18</v>
      </c>
      <c r="K4301" s="1" t="str">
        <f t="shared" si="67"/>
        <v xml:space="preserve"> China</v>
      </c>
      <c r="L4301" s="1" t="str">
        <f>_xlfn.CONCAT(space_missions[[#This Row],[Company]],"-",space_missions[[#This Row],[Rocket]])</f>
        <v>CASC-Long March 2D</v>
      </c>
      <c r="M4301" s="1">
        <f>YEAR(space_missions[[#This Row],[Date]])</f>
        <v>2020</v>
      </c>
    </row>
    <row r="4302" spans="1:13" x14ac:dyDescent="0.3">
      <c r="A4302" s="1" t="s">
        <v>3782</v>
      </c>
      <c r="B4302" s="1" t="s">
        <v>464</v>
      </c>
      <c r="C4302" s="2">
        <v>43986</v>
      </c>
      <c r="D4302" s="3">
        <v>5.9027777777777776E-2</v>
      </c>
      <c r="E4302" s="1" t="s">
        <v>4601</v>
      </c>
      <c r="F4302" s="1" t="s">
        <v>4851</v>
      </c>
      <c r="G4302" s="1" t="s">
        <v>2227</v>
      </c>
      <c r="H4302" s="1" t="s">
        <v>4603</v>
      </c>
      <c r="I4302" s="1" t="s">
        <v>15</v>
      </c>
      <c r="J4302" s="1">
        <f>FIND(", ",space_missions[[#This Row],[Location]])</f>
        <v>7</v>
      </c>
      <c r="K4302" s="1" t="str">
        <f t="shared" si="67"/>
        <v xml:space="preserve"> USA</v>
      </c>
      <c r="L4302" s="1" t="str">
        <f>_xlfn.CONCAT(space_missions[[#This Row],[Company]],"-",space_missions[[#This Row],[Rocket]])</f>
        <v>SpaceX-Falcon 9 Block 5</v>
      </c>
      <c r="M4302" s="1">
        <f>YEAR(space_missions[[#This Row],[Date]])</f>
        <v>2020</v>
      </c>
    </row>
    <row r="4303" spans="1:13" x14ac:dyDescent="0.3">
      <c r="A4303" s="1" t="s">
        <v>973</v>
      </c>
      <c r="B4303" s="1" t="s">
        <v>3948</v>
      </c>
      <c r="C4303" s="2">
        <v>43992</v>
      </c>
      <c r="D4303" s="3">
        <v>0.77152777777777781</v>
      </c>
      <c r="E4303" s="1" t="s">
        <v>2225</v>
      </c>
      <c r="F4303" s="1" t="s">
        <v>4852</v>
      </c>
      <c r="G4303" s="1" t="s">
        <v>2227</v>
      </c>
      <c r="H4303" s="1" t="s">
        <v>2228</v>
      </c>
      <c r="I4303" s="1" t="s">
        <v>15</v>
      </c>
      <c r="J4303" s="1">
        <f>FIND(", ",space_missions[[#This Row],[Location]])</f>
        <v>5</v>
      </c>
      <c r="K4303" s="1" t="str">
        <f t="shared" si="67"/>
        <v xml:space="preserve"> China</v>
      </c>
      <c r="L4303" s="1" t="str">
        <f>_xlfn.CONCAT(space_missions[[#This Row],[Company]],"-",space_missions[[#This Row],[Rocket]])</f>
        <v>CASC-Long March 2C</v>
      </c>
      <c r="M4303" s="1">
        <f>YEAR(space_missions[[#This Row],[Date]])</f>
        <v>2020</v>
      </c>
    </row>
    <row r="4304" spans="1:13" x14ac:dyDescent="0.3">
      <c r="A4304" s="1" t="s">
        <v>4475</v>
      </c>
      <c r="B4304" s="1" t="s">
        <v>4476</v>
      </c>
      <c r="C4304" s="2">
        <v>43995</v>
      </c>
      <c r="D4304" s="3">
        <v>0.21666666666666667</v>
      </c>
      <c r="E4304" s="1" t="s">
        <v>4562</v>
      </c>
      <c r="F4304" s="1" t="s">
        <v>4853</v>
      </c>
      <c r="G4304" s="1" t="s">
        <v>2227</v>
      </c>
      <c r="H4304" s="1" t="s">
        <v>4479</v>
      </c>
      <c r="I4304" s="1" t="s">
        <v>15</v>
      </c>
      <c r="J4304" s="1">
        <f>FIND(", ",space_missions[[#This Row],[Location]])</f>
        <v>17</v>
      </c>
      <c r="K4304" s="1" t="str">
        <f t="shared" si="67"/>
        <v xml:space="preserve"> New Zealand</v>
      </c>
      <c r="L4304" s="1" t="str">
        <f>_xlfn.CONCAT(space_missions[[#This Row],[Company]],"-",space_missions[[#This Row],[Rocket]])</f>
        <v>Rocket Lab-Electron/Curie</v>
      </c>
      <c r="M4304" s="1">
        <f>YEAR(space_missions[[#This Row],[Date]])</f>
        <v>2020</v>
      </c>
    </row>
    <row r="4305" spans="1:13" x14ac:dyDescent="0.3">
      <c r="A4305" s="1" t="s">
        <v>3782</v>
      </c>
      <c r="B4305" s="1" t="s">
        <v>464</v>
      </c>
      <c r="C4305" s="2">
        <v>43995</v>
      </c>
      <c r="D4305" s="3">
        <v>0.38958333333333334</v>
      </c>
      <c r="E4305" s="1" t="s">
        <v>4601</v>
      </c>
      <c r="F4305" s="1" t="s">
        <v>4854</v>
      </c>
      <c r="G4305" s="1" t="s">
        <v>2227</v>
      </c>
      <c r="H4305" s="1" t="s">
        <v>4603</v>
      </c>
      <c r="I4305" s="1" t="s">
        <v>15</v>
      </c>
      <c r="J4305" s="1">
        <f>FIND(", ",space_missions[[#This Row],[Location]])</f>
        <v>7</v>
      </c>
      <c r="K4305" s="1" t="str">
        <f t="shared" si="67"/>
        <v xml:space="preserve"> USA</v>
      </c>
      <c r="L4305" s="1" t="str">
        <f>_xlfn.CONCAT(space_missions[[#This Row],[Company]],"-",space_missions[[#This Row],[Rocket]])</f>
        <v>SpaceX-Falcon 9 Block 5</v>
      </c>
      <c r="M4305" s="1">
        <f>YEAR(space_missions[[#This Row],[Date]])</f>
        <v>2020</v>
      </c>
    </row>
    <row r="4306" spans="1:13" x14ac:dyDescent="0.3">
      <c r="A4306" s="1" t="s">
        <v>973</v>
      </c>
      <c r="B4306" s="1" t="s">
        <v>3675</v>
      </c>
      <c r="C4306" s="2">
        <v>43999</v>
      </c>
      <c r="D4306" s="3">
        <v>0.30486111111111114</v>
      </c>
      <c r="E4306" s="1" t="s">
        <v>2910</v>
      </c>
      <c r="F4306" s="1" t="s">
        <v>4855</v>
      </c>
      <c r="G4306" s="1" t="s">
        <v>2227</v>
      </c>
      <c r="H4306" s="1" t="s">
        <v>2912</v>
      </c>
      <c r="I4306" s="1" t="s">
        <v>15</v>
      </c>
      <c r="J4306" s="1">
        <f>FIND(", ",space_missions[[#This Row],[Location]])</f>
        <v>18</v>
      </c>
      <c r="K4306" s="1" t="str">
        <f t="shared" si="67"/>
        <v xml:space="preserve"> China</v>
      </c>
      <c r="L4306" s="1" t="str">
        <f>_xlfn.CONCAT(space_missions[[#This Row],[Company]],"-",space_missions[[#This Row],[Rocket]])</f>
        <v>CASC-Long March 2D</v>
      </c>
      <c r="M4306" s="1">
        <f>YEAR(space_missions[[#This Row],[Date]])</f>
        <v>2020</v>
      </c>
    </row>
    <row r="4307" spans="1:13" x14ac:dyDescent="0.3">
      <c r="A4307" s="1" t="s">
        <v>973</v>
      </c>
      <c r="B4307" s="1" t="s">
        <v>2769</v>
      </c>
      <c r="C4307" s="2">
        <v>44005</v>
      </c>
      <c r="D4307" s="3">
        <v>7.1527777777777773E-2</v>
      </c>
      <c r="E4307" s="1" t="s">
        <v>3855</v>
      </c>
      <c r="F4307" s="1" t="s">
        <v>4856</v>
      </c>
      <c r="G4307" s="1" t="s">
        <v>2227</v>
      </c>
      <c r="H4307" s="1" t="s">
        <v>3857</v>
      </c>
      <c r="I4307" s="1" t="s">
        <v>15</v>
      </c>
      <c r="J4307" s="1">
        <f>FIND(", ",space_missions[[#This Row],[Location]])</f>
        <v>5</v>
      </c>
      <c r="K4307" s="1" t="str">
        <f t="shared" si="67"/>
        <v xml:space="preserve"> China</v>
      </c>
      <c r="L4307" s="1" t="str">
        <f>_xlfn.CONCAT(space_missions[[#This Row],[Company]],"-",space_missions[[#This Row],[Rocket]])</f>
        <v>CASC-Long March 3B/E</v>
      </c>
      <c r="M4307" s="1">
        <f>YEAR(space_missions[[#This Row],[Date]])</f>
        <v>2020</v>
      </c>
    </row>
    <row r="4308" spans="1:13" x14ac:dyDescent="0.3">
      <c r="A4308" s="1" t="s">
        <v>3782</v>
      </c>
      <c r="B4308" s="1" t="s">
        <v>464</v>
      </c>
      <c r="C4308" s="2">
        <v>44012</v>
      </c>
      <c r="D4308" s="3">
        <v>0.84027777777777779</v>
      </c>
      <c r="E4308" s="1" t="s">
        <v>4601</v>
      </c>
      <c r="F4308" s="1" t="s">
        <v>4857</v>
      </c>
      <c r="G4308" s="1" t="s">
        <v>2227</v>
      </c>
      <c r="H4308" s="1" t="s">
        <v>4603</v>
      </c>
      <c r="I4308" s="1" t="s">
        <v>15</v>
      </c>
      <c r="J4308" s="1">
        <f>FIND(", ",space_missions[[#This Row],[Location]])</f>
        <v>7</v>
      </c>
      <c r="K4308" s="1" t="str">
        <f t="shared" si="67"/>
        <v xml:space="preserve"> USA</v>
      </c>
      <c r="L4308" s="1" t="str">
        <f>_xlfn.CONCAT(space_missions[[#This Row],[Company]],"-",space_missions[[#This Row],[Rocket]])</f>
        <v>SpaceX-Falcon 9 Block 5</v>
      </c>
      <c r="M4308" s="1">
        <f>YEAR(space_missions[[#This Row],[Date]])</f>
        <v>2020</v>
      </c>
    </row>
    <row r="4309" spans="1:13" x14ac:dyDescent="0.3">
      <c r="A4309" s="1" t="s">
        <v>973</v>
      </c>
      <c r="B4309" s="1" t="s">
        <v>3948</v>
      </c>
      <c r="C4309" s="2">
        <v>44015</v>
      </c>
      <c r="D4309" s="3">
        <v>0.13194444444444445</v>
      </c>
      <c r="E4309" s="1" t="s">
        <v>3402</v>
      </c>
      <c r="F4309" s="1" t="s">
        <v>4858</v>
      </c>
      <c r="G4309" s="1" t="s">
        <v>2227</v>
      </c>
      <c r="H4309" s="1" t="s">
        <v>3404</v>
      </c>
      <c r="I4309" s="1" t="s">
        <v>15</v>
      </c>
      <c r="J4309" s="1">
        <f>FIND(", ",space_missions[[#This Row],[Location]])</f>
        <v>5</v>
      </c>
      <c r="K4309" s="1" t="str">
        <f t="shared" si="67"/>
        <v xml:space="preserve"> China</v>
      </c>
      <c r="L4309" s="1" t="str">
        <f>_xlfn.CONCAT(space_missions[[#This Row],[Company]],"-",space_missions[[#This Row],[Rocket]])</f>
        <v>CASC-Long March 4B</v>
      </c>
      <c r="M4309" s="1">
        <f>YEAR(space_missions[[#This Row],[Date]])</f>
        <v>2020</v>
      </c>
    </row>
    <row r="4310" spans="1:13" x14ac:dyDescent="0.3">
      <c r="A4310" s="1" t="s">
        <v>4475</v>
      </c>
      <c r="B4310" s="1" t="s">
        <v>4476</v>
      </c>
      <c r="C4310" s="2">
        <v>44016</v>
      </c>
      <c r="D4310" s="3">
        <v>0.8881944444444444</v>
      </c>
      <c r="E4310" s="1" t="s">
        <v>4562</v>
      </c>
      <c r="F4310" s="1" t="s">
        <v>4859</v>
      </c>
      <c r="G4310" s="1" t="s">
        <v>2227</v>
      </c>
      <c r="H4310" s="1" t="s">
        <v>4479</v>
      </c>
      <c r="I4310" s="1" t="s">
        <v>21</v>
      </c>
      <c r="J4310" s="1">
        <f>FIND(", ",space_missions[[#This Row],[Location]])</f>
        <v>17</v>
      </c>
      <c r="K4310" s="1" t="str">
        <f t="shared" si="67"/>
        <v xml:space="preserve"> New Zealand</v>
      </c>
      <c r="L4310" s="1" t="str">
        <f>_xlfn.CONCAT(space_missions[[#This Row],[Company]],"-",space_missions[[#This Row],[Rocket]])</f>
        <v>Rocket Lab-Electron/Curie</v>
      </c>
      <c r="M4310" s="1">
        <f>YEAR(space_missions[[#This Row],[Date]])</f>
        <v>2020</v>
      </c>
    </row>
    <row r="4311" spans="1:13" x14ac:dyDescent="0.3">
      <c r="A4311" s="1" t="s">
        <v>973</v>
      </c>
      <c r="B4311" s="1" t="s">
        <v>3675</v>
      </c>
      <c r="C4311" s="2">
        <v>44016</v>
      </c>
      <c r="D4311" s="3">
        <v>0.98888888888888893</v>
      </c>
      <c r="E4311" s="1" t="s">
        <v>2910</v>
      </c>
      <c r="F4311" s="1" t="s">
        <v>4860</v>
      </c>
      <c r="G4311" s="1" t="s">
        <v>2227</v>
      </c>
      <c r="H4311" s="1" t="s">
        <v>2912</v>
      </c>
      <c r="I4311" s="1" t="s">
        <v>15</v>
      </c>
      <c r="J4311" s="1">
        <f>FIND(", ",space_missions[[#This Row],[Location]])</f>
        <v>18</v>
      </c>
      <c r="K4311" s="1" t="str">
        <f t="shared" si="67"/>
        <v xml:space="preserve"> China</v>
      </c>
      <c r="L4311" s="1" t="str">
        <f>_xlfn.CONCAT(space_missions[[#This Row],[Company]],"-",space_missions[[#This Row],[Rocket]])</f>
        <v>CASC-Long March 2D</v>
      </c>
      <c r="M4311" s="1">
        <f>YEAR(space_missions[[#This Row],[Date]])</f>
        <v>2020</v>
      </c>
    </row>
    <row r="4312" spans="1:13" x14ac:dyDescent="0.3">
      <c r="A4312" s="1" t="s">
        <v>2630</v>
      </c>
      <c r="B4312" s="1" t="s">
        <v>2631</v>
      </c>
      <c r="C4312" s="2">
        <v>44018</v>
      </c>
      <c r="D4312" s="3">
        <v>4.1666666666666664E-2</v>
      </c>
      <c r="E4312" s="1" t="s">
        <v>3862</v>
      </c>
      <c r="F4312" s="1" t="s">
        <v>4861</v>
      </c>
      <c r="G4312" s="1" t="s">
        <v>2227</v>
      </c>
      <c r="H4312" s="1" t="s">
        <v>14</v>
      </c>
      <c r="I4312" s="1" t="s">
        <v>15</v>
      </c>
      <c r="J4312" s="1">
        <f>FIND(", ",space_missions[[#This Row],[Location]])</f>
        <v>6</v>
      </c>
      <c r="K4312" s="1" t="str">
        <f t="shared" si="67"/>
        <v xml:space="preserve"> Israel</v>
      </c>
      <c r="L4312" s="1" t="str">
        <f>_xlfn.CONCAT(space_missions[[#This Row],[Company]],"-",space_missions[[#This Row],[Rocket]])</f>
        <v>IAI-Shavit-2</v>
      </c>
      <c r="M4312" s="1">
        <f>YEAR(space_missions[[#This Row],[Date]])</f>
        <v>2020</v>
      </c>
    </row>
    <row r="4313" spans="1:13" x14ac:dyDescent="0.3">
      <c r="A4313" s="1" t="s">
        <v>973</v>
      </c>
      <c r="B4313" s="1" t="s">
        <v>2317</v>
      </c>
      <c r="C4313" s="2">
        <v>44021</v>
      </c>
      <c r="D4313" s="3">
        <v>0.50763888888888886</v>
      </c>
      <c r="E4313" s="1" t="s">
        <v>3855</v>
      </c>
      <c r="F4313" s="1" t="s">
        <v>4862</v>
      </c>
      <c r="G4313" s="1" t="s">
        <v>2227</v>
      </c>
      <c r="H4313" s="1" t="s">
        <v>3857</v>
      </c>
      <c r="I4313" s="1" t="s">
        <v>15</v>
      </c>
      <c r="J4313" s="1">
        <f>FIND(", ",space_missions[[#This Row],[Location]])</f>
        <v>5</v>
      </c>
      <c r="K4313" s="1" t="str">
        <f t="shared" si="67"/>
        <v xml:space="preserve"> China</v>
      </c>
      <c r="L4313" s="1" t="str">
        <f>_xlfn.CONCAT(space_missions[[#This Row],[Company]],"-",space_missions[[#This Row],[Rocket]])</f>
        <v>CASC-Long March 3B/E</v>
      </c>
      <c r="M4313" s="1">
        <f>YEAR(space_missions[[#This Row],[Date]])</f>
        <v>2020</v>
      </c>
    </row>
    <row r="4314" spans="1:13" x14ac:dyDescent="0.3">
      <c r="A4314" s="1" t="s">
        <v>4445</v>
      </c>
      <c r="B4314" s="1" t="s">
        <v>4263</v>
      </c>
      <c r="C4314" s="2">
        <v>44022</v>
      </c>
      <c r="D4314" s="3">
        <v>0.17847222222222223</v>
      </c>
      <c r="E4314" s="1" t="s">
        <v>4863</v>
      </c>
      <c r="F4314" s="1" t="s">
        <v>4864</v>
      </c>
      <c r="G4314" s="1" t="s">
        <v>2227</v>
      </c>
      <c r="H4314" s="1" t="s">
        <v>4865</v>
      </c>
      <c r="I4314" s="1" t="s">
        <v>21</v>
      </c>
      <c r="J4314" s="1">
        <f>FIND(", ",space_missions[[#This Row],[Location]])</f>
        <v>8</v>
      </c>
      <c r="K4314" s="1" t="str">
        <f t="shared" si="67"/>
        <v xml:space="preserve"> China</v>
      </c>
      <c r="L4314" s="1" t="str">
        <f>_xlfn.CONCAT(space_missions[[#This Row],[Company]],"-",space_missions[[#This Row],[Rocket]])</f>
        <v>ExPace-Kuaizhou 11</v>
      </c>
      <c r="M4314" s="1">
        <f>YEAR(space_missions[[#This Row],[Date]])</f>
        <v>2020</v>
      </c>
    </row>
    <row r="4315" spans="1:13" x14ac:dyDescent="0.3">
      <c r="A4315" s="1" t="s">
        <v>2740</v>
      </c>
      <c r="B4315" s="1" t="s">
        <v>3833</v>
      </c>
      <c r="C4315" s="2">
        <v>44027</v>
      </c>
      <c r="D4315" s="3">
        <v>0.57361111111111107</v>
      </c>
      <c r="E4315" s="1" t="s">
        <v>4050</v>
      </c>
      <c r="F4315" s="1" t="s">
        <v>4866</v>
      </c>
      <c r="G4315" s="1" t="s">
        <v>2227</v>
      </c>
      <c r="H4315" s="1" t="s">
        <v>4052</v>
      </c>
      <c r="I4315" s="1" t="s">
        <v>15</v>
      </c>
      <c r="J4315" s="1">
        <f>FIND(", ",space_missions[[#This Row],[Location]])</f>
        <v>6</v>
      </c>
      <c r="K4315" s="1" t="str">
        <f t="shared" si="67"/>
        <v xml:space="preserve"> USA</v>
      </c>
      <c r="L4315" s="1" t="str">
        <f>_xlfn.CONCAT(space_missions[[#This Row],[Company]],"-",space_missions[[#This Row],[Rocket]])</f>
        <v>Northrop-Minotaur IV</v>
      </c>
      <c r="M4315" s="1">
        <f>YEAR(space_missions[[#This Row],[Date]])</f>
        <v>2020</v>
      </c>
    </row>
    <row r="4316" spans="1:13" x14ac:dyDescent="0.3">
      <c r="A4316" s="1" t="s">
        <v>4195</v>
      </c>
      <c r="B4316" s="1" t="s">
        <v>1621</v>
      </c>
      <c r="C4316" s="2">
        <v>44031</v>
      </c>
      <c r="D4316" s="3">
        <v>0.91527777777777775</v>
      </c>
      <c r="E4316" s="1" t="s">
        <v>3542</v>
      </c>
      <c r="F4316" s="1" t="s">
        <v>4867</v>
      </c>
      <c r="G4316" s="1" t="s">
        <v>2227</v>
      </c>
      <c r="H4316" s="1" t="s">
        <v>3544</v>
      </c>
      <c r="I4316" s="1" t="s">
        <v>15</v>
      </c>
      <c r="J4316" s="1">
        <f>FIND(", ",space_missions[[#This Row],[Location]])</f>
        <v>6</v>
      </c>
      <c r="K4316" s="1" t="str">
        <f t="shared" si="67"/>
        <v xml:space="preserve"> Japan</v>
      </c>
      <c r="L4316" s="1" t="str">
        <f>_xlfn.CONCAT(space_missions[[#This Row],[Company]],"-",space_missions[[#This Row],[Rocket]])</f>
        <v>JAXA-H-IIA 202</v>
      </c>
      <c r="M4316" s="1">
        <f>YEAR(space_missions[[#This Row],[Date]])</f>
        <v>2020</v>
      </c>
    </row>
    <row r="4317" spans="1:13" x14ac:dyDescent="0.3">
      <c r="A4317" s="1" t="s">
        <v>3782</v>
      </c>
      <c r="B4317" s="1" t="s">
        <v>464</v>
      </c>
      <c r="C4317" s="2">
        <v>44032</v>
      </c>
      <c r="D4317" s="3">
        <v>0.89583333333333337</v>
      </c>
      <c r="E4317" s="1" t="s">
        <v>4601</v>
      </c>
      <c r="F4317" s="1" t="s">
        <v>4868</v>
      </c>
      <c r="G4317" s="1" t="s">
        <v>2227</v>
      </c>
      <c r="H4317" s="1" t="s">
        <v>4603</v>
      </c>
      <c r="I4317" s="1" t="s">
        <v>15</v>
      </c>
      <c r="J4317" s="1">
        <f>FIND(", ",space_missions[[#This Row],[Location]])</f>
        <v>7</v>
      </c>
      <c r="K4317" s="1" t="str">
        <f t="shared" si="67"/>
        <v xml:space="preserve"> USA</v>
      </c>
      <c r="L4317" s="1" t="str">
        <f>_xlfn.CONCAT(space_missions[[#This Row],[Company]],"-",space_missions[[#This Row],[Rocket]])</f>
        <v>SpaceX-Falcon 9 Block 5</v>
      </c>
      <c r="M4317" s="1">
        <f>YEAR(space_missions[[#This Row],[Date]])</f>
        <v>2020</v>
      </c>
    </row>
    <row r="4318" spans="1:13" x14ac:dyDescent="0.3">
      <c r="A4318" s="1" t="s">
        <v>973</v>
      </c>
      <c r="B4318" s="1" t="s">
        <v>4421</v>
      </c>
      <c r="C4318" s="2">
        <v>44035</v>
      </c>
      <c r="D4318" s="3">
        <v>0.19513888888888889</v>
      </c>
      <c r="E4318" s="1" t="s">
        <v>4495</v>
      </c>
      <c r="F4318" s="1" t="s">
        <v>4869</v>
      </c>
      <c r="G4318" s="1" t="s">
        <v>2227</v>
      </c>
      <c r="H4318" s="1" t="s">
        <v>14</v>
      </c>
      <c r="I4318" s="1" t="s">
        <v>15</v>
      </c>
      <c r="J4318" s="1">
        <f>FIND(", ",space_missions[[#This Row],[Location]])</f>
        <v>7</v>
      </c>
      <c r="K4318" s="1" t="str">
        <f t="shared" si="67"/>
        <v xml:space="preserve"> China</v>
      </c>
      <c r="L4318" s="1" t="str">
        <f>_xlfn.CONCAT(space_missions[[#This Row],[Company]],"-",space_missions[[#This Row],[Rocket]])</f>
        <v>CASC-Long March 5</v>
      </c>
      <c r="M4318" s="1">
        <f>YEAR(space_missions[[#This Row],[Date]])</f>
        <v>2020</v>
      </c>
    </row>
    <row r="4319" spans="1:13" x14ac:dyDescent="0.3">
      <c r="A4319" s="1" t="s">
        <v>1024</v>
      </c>
      <c r="B4319" s="1" t="s">
        <v>361</v>
      </c>
      <c r="C4319" s="2">
        <v>44035</v>
      </c>
      <c r="D4319" s="3">
        <v>0.60138888888888886</v>
      </c>
      <c r="E4319" s="1" t="s">
        <v>3720</v>
      </c>
      <c r="F4319" s="1" t="s">
        <v>4870</v>
      </c>
      <c r="G4319" s="1" t="s">
        <v>2227</v>
      </c>
      <c r="H4319" s="1" t="s">
        <v>3722</v>
      </c>
      <c r="I4319" s="1" t="s">
        <v>15</v>
      </c>
      <c r="J4319" s="1">
        <f>FIND(", ",space_missions[[#This Row],[Location]])</f>
        <v>10</v>
      </c>
      <c r="K4319" s="1" t="str">
        <f t="shared" si="67"/>
        <v xml:space="preserve"> Kazakhstan</v>
      </c>
      <c r="L4319" s="1" t="str">
        <f>_xlfn.CONCAT(space_missions[[#This Row],[Company]],"-",space_missions[[#This Row],[Rocket]])</f>
        <v>Roscosmos-Soyuz 2.1a</v>
      </c>
      <c r="M4319" s="1">
        <f>YEAR(space_missions[[#This Row],[Date]])</f>
        <v>2020</v>
      </c>
    </row>
    <row r="4320" spans="1:13" x14ac:dyDescent="0.3">
      <c r="A4320" s="1" t="s">
        <v>973</v>
      </c>
      <c r="B4320" s="1" t="s">
        <v>3948</v>
      </c>
      <c r="C4320" s="2">
        <v>44037</v>
      </c>
      <c r="D4320" s="3">
        <v>0.13402777777777777</v>
      </c>
      <c r="E4320" s="1" t="s">
        <v>3402</v>
      </c>
      <c r="F4320" s="1" t="s">
        <v>4871</v>
      </c>
      <c r="G4320" s="1" t="s">
        <v>2227</v>
      </c>
      <c r="H4320" s="1" t="s">
        <v>3404</v>
      </c>
      <c r="I4320" s="1" t="s">
        <v>15</v>
      </c>
      <c r="J4320" s="1">
        <f>FIND(", ",space_missions[[#This Row],[Location]])</f>
        <v>5</v>
      </c>
      <c r="K4320" s="1" t="str">
        <f t="shared" si="67"/>
        <v xml:space="preserve"> China</v>
      </c>
      <c r="L4320" s="1" t="str">
        <f>_xlfn.CONCAT(space_missions[[#This Row],[Company]],"-",space_missions[[#This Row],[Rocket]])</f>
        <v>CASC-Long March 4B</v>
      </c>
      <c r="M4320" s="1">
        <f>YEAR(space_missions[[#This Row],[Date]])</f>
        <v>2020</v>
      </c>
    </row>
    <row r="4321" spans="1:13" x14ac:dyDescent="0.3">
      <c r="A4321" s="1" t="s">
        <v>3831</v>
      </c>
      <c r="B4321" s="1" t="s">
        <v>521</v>
      </c>
      <c r="C4321" s="2">
        <v>44042</v>
      </c>
      <c r="D4321" s="3">
        <v>0.49305555555555558</v>
      </c>
      <c r="E4321" s="1" t="s">
        <v>4108</v>
      </c>
      <c r="F4321" s="1" t="s">
        <v>4872</v>
      </c>
      <c r="G4321" s="1" t="s">
        <v>2227</v>
      </c>
      <c r="H4321" s="1" t="s">
        <v>4110</v>
      </c>
      <c r="I4321" s="1" t="s">
        <v>15</v>
      </c>
      <c r="J4321" s="1">
        <f>FIND(", ",space_missions[[#This Row],[Location]])</f>
        <v>7</v>
      </c>
      <c r="K4321" s="1" t="str">
        <f t="shared" si="67"/>
        <v xml:space="preserve"> USA</v>
      </c>
      <c r="L4321" s="1" t="str">
        <f>_xlfn.CONCAT(space_missions[[#This Row],[Company]],"-",space_missions[[#This Row],[Rocket]])</f>
        <v>ULA-Atlas V 541</v>
      </c>
      <c r="M4321" s="1">
        <f>YEAR(space_missions[[#This Row],[Date]])</f>
        <v>2020</v>
      </c>
    </row>
    <row r="4322" spans="1:13" x14ac:dyDescent="0.3">
      <c r="A4322" s="1" t="s">
        <v>1024</v>
      </c>
      <c r="B4322" s="1" t="s">
        <v>4345</v>
      </c>
      <c r="C4322" s="2">
        <v>44042</v>
      </c>
      <c r="D4322" s="3">
        <v>0.89236111111111116</v>
      </c>
      <c r="E4322" s="1" t="s">
        <v>4346</v>
      </c>
      <c r="F4322" s="1" t="s">
        <v>4873</v>
      </c>
      <c r="G4322" s="1" t="s">
        <v>2227</v>
      </c>
      <c r="H4322" s="1" t="s">
        <v>4181</v>
      </c>
      <c r="I4322" s="1" t="s">
        <v>15</v>
      </c>
      <c r="J4322" s="1">
        <f>FIND(", ",space_missions[[#This Row],[Location]])</f>
        <v>12</v>
      </c>
      <c r="K4322" s="1" t="str">
        <f t="shared" si="67"/>
        <v xml:space="preserve"> Kazakhstan</v>
      </c>
      <c r="L4322" s="1" t="str">
        <f>_xlfn.CONCAT(space_missions[[#This Row],[Company]],"-",space_missions[[#This Row],[Rocket]])</f>
        <v>Roscosmos-Proton-M/Briz-M</v>
      </c>
      <c r="M4322" s="1">
        <f>YEAR(space_missions[[#This Row],[Date]])</f>
        <v>2020</v>
      </c>
    </row>
    <row r="4323" spans="1:13" x14ac:dyDescent="0.3">
      <c r="A4323" s="1" t="s">
        <v>3782</v>
      </c>
      <c r="B4323" s="1" t="s">
        <v>4874</v>
      </c>
      <c r="C4323" s="2">
        <v>44047</v>
      </c>
      <c r="D4323" s="3">
        <v>0.99791666666666667</v>
      </c>
      <c r="E4323" s="1" t="s">
        <v>4875</v>
      </c>
      <c r="F4323" s="1" t="s">
        <v>4876</v>
      </c>
      <c r="G4323" s="1" t="s">
        <v>2227</v>
      </c>
      <c r="H4323" s="1" t="s">
        <v>14</v>
      </c>
      <c r="I4323" s="1" t="s">
        <v>15</v>
      </c>
      <c r="J4323" s="1">
        <f>FIND(", ",space_missions[[#This Row],[Location]])</f>
        <v>6</v>
      </c>
      <c r="K4323" s="1" t="str">
        <f t="shared" si="67"/>
        <v xml:space="preserve"> USA</v>
      </c>
      <c r="L4323" s="1" t="str">
        <f>_xlfn.CONCAT(space_missions[[#This Row],[Company]],"-",space_missions[[#This Row],[Rocket]])</f>
        <v>SpaceX-Starship Prototype</v>
      </c>
      <c r="M4323" s="1">
        <f>YEAR(space_missions[[#This Row],[Date]])</f>
        <v>2020</v>
      </c>
    </row>
    <row r="4324" spans="1:13" x14ac:dyDescent="0.3">
      <c r="A4324" s="1" t="s">
        <v>973</v>
      </c>
      <c r="B4324" s="1" t="s">
        <v>3675</v>
      </c>
      <c r="C4324" s="2">
        <v>44049</v>
      </c>
      <c r="D4324" s="3">
        <v>0.1673611111111111</v>
      </c>
      <c r="E4324" s="1" t="s">
        <v>2910</v>
      </c>
      <c r="F4324" s="1" t="s">
        <v>4877</v>
      </c>
      <c r="G4324" s="1" t="s">
        <v>2227</v>
      </c>
      <c r="H4324" s="1" t="s">
        <v>2912</v>
      </c>
      <c r="I4324" s="1" t="s">
        <v>15</v>
      </c>
      <c r="J4324" s="1">
        <f>FIND(", ",space_missions[[#This Row],[Location]])</f>
        <v>18</v>
      </c>
      <c r="K4324" s="1" t="str">
        <f t="shared" si="67"/>
        <v xml:space="preserve"> China</v>
      </c>
      <c r="L4324" s="1" t="str">
        <f>_xlfn.CONCAT(space_missions[[#This Row],[Company]],"-",space_missions[[#This Row],[Rocket]])</f>
        <v>CASC-Long March 2D</v>
      </c>
      <c r="M4324" s="1">
        <f>YEAR(space_missions[[#This Row],[Date]])</f>
        <v>2020</v>
      </c>
    </row>
    <row r="4325" spans="1:13" x14ac:dyDescent="0.3">
      <c r="A4325" s="1" t="s">
        <v>3782</v>
      </c>
      <c r="B4325" s="1" t="s">
        <v>749</v>
      </c>
      <c r="C4325" s="2">
        <v>44050</v>
      </c>
      <c r="D4325" s="3">
        <v>0.21666666666666667</v>
      </c>
      <c r="E4325" s="1" t="s">
        <v>4601</v>
      </c>
      <c r="F4325" s="1" t="s">
        <v>4878</v>
      </c>
      <c r="G4325" s="1" t="s">
        <v>2227</v>
      </c>
      <c r="H4325" s="1" t="s">
        <v>4603</v>
      </c>
      <c r="I4325" s="1" t="s">
        <v>15</v>
      </c>
      <c r="J4325" s="1">
        <f>FIND(", ",space_missions[[#This Row],[Location]])</f>
        <v>7</v>
      </c>
      <c r="K4325" s="1" t="str">
        <f t="shared" si="67"/>
        <v xml:space="preserve"> USA</v>
      </c>
      <c r="L4325" s="1" t="str">
        <f>_xlfn.CONCAT(space_missions[[#This Row],[Company]],"-",space_missions[[#This Row],[Rocket]])</f>
        <v>SpaceX-Falcon 9 Block 5</v>
      </c>
      <c r="M4325" s="1">
        <f>YEAR(space_missions[[#This Row],[Date]])</f>
        <v>2020</v>
      </c>
    </row>
    <row r="4326" spans="1:13" x14ac:dyDescent="0.3">
      <c r="A4326" s="1" t="s">
        <v>2338</v>
      </c>
      <c r="B4326" s="1" t="s">
        <v>3179</v>
      </c>
      <c r="C4326" s="2">
        <v>44058</v>
      </c>
      <c r="D4326" s="3">
        <v>0.9194444444444444</v>
      </c>
      <c r="E4326" s="1" t="s">
        <v>3614</v>
      </c>
      <c r="F4326" s="1" t="s">
        <v>4879</v>
      </c>
      <c r="G4326" s="1" t="s">
        <v>2227</v>
      </c>
      <c r="H4326" s="1" t="s">
        <v>3616</v>
      </c>
      <c r="I4326" s="1" t="s">
        <v>15</v>
      </c>
      <c r="J4326" s="1">
        <f>FIND(", ",space_missions[[#This Row],[Location]])</f>
        <v>6</v>
      </c>
      <c r="K4326" s="1" t="str">
        <f t="shared" si="67"/>
        <v xml:space="preserve"> France</v>
      </c>
      <c r="L4326" s="1" t="str">
        <f>_xlfn.CONCAT(space_missions[[#This Row],[Company]],"-",space_missions[[#This Row],[Rocket]])</f>
        <v>Arianespace-Ariane 5 ECA</v>
      </c>
      <c r="M4326" s="1">
        <f>YEAR(space_missions[[#This Row],[Date]])</f>
        <v>2020</v>
      </c>
    </row>
    <row r="4327" spans="1:13" x14ac:dyDescent="0.3">
      <c r="A4327" s="1" t="s">
        <v>3782</v>
      </c>
      <c r="B4327" s="1" t="s">
        <v>4880</v>
      </c>
      <c r="C4327" s="2">
        <v>44061</v>
      </c>
      <c r="D4327" s="3">
        <v>0.60486111111111107</v>
      </c>
      <c r="E4327" s="1" t="s">
        <v>4601</v>
      </c>
      <c r="F4327" s="1" t="s">
        <v>4881</v>
      </c>
      <c r="G4327" s="1" t="s">
        <v>2227</v>
      </c>
      <c r="H4327" s="1" t="s">
        <v>4603</v>
      </c>
      <c r="I4327" s="1" t="s">
        <v>15</v>
      </c>
      <c r="J4327" s="1">
        <f>FIND(", ",space_missions[[#This Row],[Location]])</f>
        <v>7</v>
      </c>
      <c r="K4327" s="1" t="str">
        <f t="shared" si="67"/>
        <v xml:space="preserve"> USA</v>
      </c>
      <c r="L4327" s="1" t="str">
        <f>_xlfn.CONCAT(space_missions[[#This Row],[Company]],"-",space_missions[[#This Row],[Rocket]])</f>
        <v>SpaceX-Falcon 9 Block 5</v>
      </c>
      <c r="M4327" s="1">
        <f>YEAR(space_missions[[#This Row],[Date]])</f>
        <v>2020</v>
      </c>
    </row>
    <row r="4328" spans="1:13" x14ac:dyDescent="0.3">
      <c r="A4328" s="1" t="s">
        <v>973</v>
      </c>
      <c r="B4328" s="1" t="s">
        <v>3675</v>
      </c>
      <c r="C4328" s="2">
        <v>44066</v>
      </c>
      <c r="D4328" s="3">
        <v>0.10208333333333333</v>
      </c>
      <c r="E4328" s="1" t="s">
        <v>2910</v>
      </c>
      <c r="F4328" s="1" t="s">
        <v>4882</v>
      </c>
      <c r="G4328" s="1" t="s">
        <v>2227</v>
      </c>
      <c r="H4328" s="1" t="s">
        <v>2912</v>
      </c>
      <c r="I4328" s="1" t="s">
        <v>15</v>
      </c>
      <c r="J4328" s="1">
        <f>FIND(", ",space_missions[[#This Row],[Location]])</f>
        <v>18</v>
      </c>
      <c r="K4328" s="1" t="str">
        <f t="shared" si="67"/>
        <v xml:space="preserve"> China</v>
      </c>
      <c r="L4328" s="1" t="str">
        <f>_xlfn.CONCAT(space_missions[[#This Row],[Company]],"-",space_missions[[#This Row],[Rocket]])</f>
        <v>CASC-Long March 2D</v>
      </c>
      <c r="M4328" s="1">
        <f>YEAR(space_missions[[#This Row],[Date]])</f>
        <v>2020</v>
      </c>
    </row>
    <row r="4329" spans="1:13" x14ac:dyDescent="0.3">
      <c r="A4329" s="1" t="s">
        <v>3782</v>
      </c>
      <c r="B4329" s="1" t="s">
        <v>4880</v>
      </c>
      <c r="C4329" s="2">
        <v>44073</v>
      </c>
      <c r="D4329" s="3">
        <v>0.97083333333333333</v>
      </c>
      <c r="E4329" s="1" t="s">
        <v>4601</v>
      </c>
      <c r="F4329" s="1" t="s">
        <v>4883</v>
      </c>
      <c r="G4329" s="1" t="s">
        <v>2227</v>
      </c>
      <c r="H4329" s="1" t="s">
        <v>4603</v>
      </c>
      <c r="I4329" s="1" t="s">
        <v>15</v>
      </c>
      <c r="J4329" s="1">
        <f>FIND(", ",space_missions[[#This Row],[Location]])</f>
        <v>7</v>
      </c>
      <c r="K4329" s="1" t="str">
        <f t="shared" si="67"/>
        <v xml:space="preserve"> USA</v>
      </c>
      <c r="L4329" s="1" t="str">
        <f>_xlfn.CONCAT(space_missions[[#This Row],[Company]],"-",space_missions[[#This Row],[Rocket]])</f>
        <v>SpaceX-Falcon 9 Block 5</v>
      </c>
      <c r="M4329" s="1">
        <f>YEAR(space_missions[[#This Row],[Date]])</f>
        <v>2020</v>
      </c>
    </row>
    <row r="4330" spans="1:13" x14ac:dyDescent="0.3">
      <c r="A4330" s="1" t="s">
        <v>4475</v>
      </c>
      <c r="B4330" s="1" t="s">
        <v>4884</v>
      </c>
      <c r="C4330" s="2">
        <v>44074</v>
      </c>
      <c r="D4330" s="3">
        <v>0.12847222222222221</v>
      </c>
      <c r="E4330" s="1" t="s">
        <v>4885</v>
      </c>
      <c r="F4330" s="1" t="s">
        <v>4886</v>
      </c>
      <c r="G4330" s="1" t="s">
        <v>2227</v>
      </c>
      <c r="H4330" s="1" t="s">
        <v>14</v>
      </c>
      <c r="I4330" s="1" t="s">
        <v>15</v>
      </c>
      <c r="J4330" s="1">
        <f>FIND(", ",space_missions[[#This Row],[Location]])</f>
        <v>17</v>
      </c>
      <c r="K4330" s="1" t="str">
        <f t="shared" si="67"/>
        <v xml:space="preserve"> New Zealand</v>
      </c>
      <c r="L4330" s="1" t="str">
        <f>_xlfn.CONCAT(space_missions[[#This Row],[Company]],"-",space_missions[[#This Row],[Rocket]])</f>
        <v>Rocket Lab-Electron/Photon</v>
      </c>
      <c r="M4330" s="1">
        <f>YEAR(space_missions[[#This Row],[Date]])</f>
        <v>2020</v>
      </c>
    </row>
    <row r="4331" spans="1:13" x14ac:dyDescent="0.3">
      <c r="A4331" s="1" t="s">
        <v>2338</v>
      </c>
      <c r="B4331" s="1" t="s">
        <v>4887</v>
      </c>
      <c r="C4331" s="2">
        <v>44077</v>
      </c>
      <c r="D4331" s="3">
        <v>7.7083333333333337E-2</v>
      </c>
      <c r="E4331" s="1" t="s">
        <v>4118</v>
      </c>
      <c r="F4331" s="1" t="s">
        <v>4888</v>
      </c>
      <c r="G4331" s="1" t="s">
        <v>2227</v>
      </c>
      <c r="H4331" s="1" t="s">
        <v>4120</v>
      </c>
      <c r="I4331" s="1" t="s">
        <v>15</v>
      </c>
      <c r="J4331" s="1">
        <f>FIND(", ",space_missions[[#This Row],[Location]])</f>
        <v>6</v>
      </c>
      <c r="K4331" s="1" t="str">
        <f t="shared" si="67"/>
        <v xml:space="preserve"> France</v>
      </c>
      <c r="L4331" s="1" t="str">
        <f>_xlfn.CONCAT(space_missions[[#This Row],[Company]],"-",space_missions[[#This Row],[Rocket]])</f>
        <v>Arianespace-Vega</v>
      </c>
      <c r="M4331" s="1">
        <f>YEAR(space_missions[[#This Row],[Date]])</f>
        <v>2020</v>
      </c>
    </row>
    <row r="4332" spans="1:13" x14ac:dyDescent="0.3">
      <c r="A4332" s="1" t="s">
        <v>3782</v>
      </c>
      <c r="B4332" s="1" t="s">
        <v>749</v>
      </c>
      <c r="C4332" s="2">
        <v>44077</v>
      </c>
      <c r="D4332" s="3">
        <v>0.53194444444444444</v>
      </c>
      <c r="E4332" s="1" t="s">
        <v>4601</v>
      </c>
      <c r="F4332" s="1" t="s">
        <v>4889</v>
      </c>
      <c r="G4332" s="1" t="s">
        <v>2227</v>
      </c>
      <c r="H4332" s="1" t="s">
        <v>4603</v>
      </c>
      <c r="I4332" s="1" t="s">
        <v>15</v>
      </c>
      <c r="J4332" s="1">
        <f>FIND(", ",space_missions[[#This Row],[Location]])</f>
        <v>7</v>
      </c>
      <c r="K4332" s="1" t="str">
        <f t="shared" si="67"/>
        <v xml:space="preserve"> USA</v>
      </c>
      <c r="L4332" s="1" t="str">
        <f>_xlfn.CONCAT(space_missions[[#This Row],[Company]],"-",space_missions[[#This Row],[Rocket]])</f>
        <v>SpaceX-Falcon 9 Block 5</v>
      </c>
      <c r="M4332" s="1">
        <f>YEAR(space_missions[[#This Row],[Date]])</f>
        <v>2020</v>
      </c>
    </row>
    <row r="4333" spans="1:13" x14ac:dyDescent="0.3">
      <c r="A4333" s="1" t="s">
        <v>973</v>
      </c>
      <c r="B4333" s="1" t="s">
        <v>3434</v>
      </c>
      <c r="C4333" s="2">
        <v>44078</v>
      </c>
      <c r="D4333" s="3">
        <v>0.3125</v>
      </c>
      <c r="E4333" s="1" t="s">
        <v>4096</v>
      </c>
      <c r="F4333" s="1" t="s">
        <v>4890</v>
      </c>
      <c r="G4333" s="1" t="s">
        <v>2227</v>
      </c>
      <c r="H4333" s="1" t="s">
        <v>14</v>
      </c>
      <c r="I4333" s="1" t="s">
        <v>15</v>
      </c>
      <c r="J4333" s="1">
        <f>FIND(", ",space_missions[[#This Row],[Location]])</f>
        <v>17</v>
      </c>
      <c r="K4333" s="1" t="str">
        <f t="shared" si="67"/>
        <v xml:space="preserve"> China</v>
      </c>
      <c r="L4333" s="1" t="str">
        <f>_xlfn.CONCAT(space_missions[[#This Row],[Company]],"-",space_missions[[#This Row],[Rocket]])</f>
        <v>CASC-Long March 2F/T</v>
      </c>
      <c r="M4333" s="1">
        <f>YEAR(space_missions[[#This Row],[Date]])</f>
        <v>2020</v>
      </c>
    </row>
    <row r="4334" spans="1:13" x14ac:dyDescent="0.3">
      <c r="A4334" s="1" t="s">
        <v>973</v>
      </c>
      <c r="B4334" s="1" t="s">
        <v>3948</v>
      </c>
      <c r="C4334" s="2">
        <v>44081</v>
      </c>
      <c r="D4334" s="3">
        <v>0.24791666666666667</v>
      </c>
      <c r="E4334" s="1" t="s">
        <v>3402</v>
      </c>
      <c r="F4334" s="1" t="s">
        <v>4891</v>
      </c>
      <c r="G4334" s="1" t="s">
        <v>2227</v>
      </c>
      <c r="H4334" s="1" t="s">
        <v>3404</v>
      </c>
      <c r="I4334" s="1" t="s">
        <v>15</v>
      </c>
      <c r="J4334" s="1">
        <f>FIND(", ",space_missions[[#This Row],[Location]])</f>
        <v>5</v>
      </c>
      <c r="K4334" s="1" t="str">
        <f t="shared" si="67"/>
        <v xml:space="preserve"> China</v>
      </c>
      <c r="L4334" s="1" t="str">
        <f>_xlfn.CONCAT(space_missions[[#This Row],[Company]],"-",space_missions[[#This Row],[Rocket]])</f>
        <v>CASC-Long March 4B</v>
      </c>
      <c r="M4334" s="1">
        <f>YEAR(space_missions[[#This Row],[Date]])</f>
        <v>2020</v>
      </c>
    </row>
    <row r="4335" spans="1:13" x14ac:dyDescent="0.3">
      <c r="A4335" s="1" t="s">
        <v>4892</v>
      </c>
      <c r="B4335" s="1" t="s">
        <v>4893</v>
      </c>
      <c r="C4335" s="2">
        <v>44086</v>
      </c>
      <c r="D4335" s="3">
        <v>0.13819444444444445</v>
      </c>
      <c r="E4335" s="1" t="s">
        <v>4894</v>
      </c>
      <c r="F4335" s="1" t="s">
        <v>4895</v>
      </c>
      <c r="G4335" s="1" t="s">
        <v>2227</v>
      </c>
      <c r="H4335" s="1" t="s">
        <v>4896</v>
      </c>
      <c r="I4335" s="1" t="s">
        <v>21</v>
      </c>
      <c r="J4335" s="1">
        <f>FIND(", ",space_missions[[#This Row],[Location]])</f>
        <v>6</v>
      </c>
      <c r="K4335" s="1" t="str">
        <f t="shared" si="67"/>
        <v xml:space="preserve"> USA</v>
      </c>
      <c r="L4335" s="1" t="str">
        <f>_xlfn.CONCAT(space_missions[[#This Row],[Company]],"-",space_missions[[#This Row],[Rocket]])</f>
        <v>Astra-Rocket 3</v>
      </c>
      <c r="M4335" s="1">
        <f>YEAR(space_missions[[#This Row],[Date]])</f>
        <v>2020</v>
      </c>
    </row>
    <row r="4336" spans="1:13" x14ac:dyDescent="0.3">
      <c r="A4336" s="1" t="s">
        <v>4445</v>
      </c>
      <c r="B4336" s="1" t="s">
        <v>4263</v>
      </c>
      <c r="C4336" s="2">
        <v>44086</v>
      </c>
      <c r="D4336" s="3">
        <v>0.20972222222222223</v>
      </c>
      <c r="E4336" s="1" t="s">
        <v>4446</v>
      </c>
      <c r="F4336" s="1" t="s">
        <v>4897</v>
      </c>
      <c r="G4336" s="1" t="s">
        <v>2227</v>
      </c>
      <c r="H4336" s="1" t="s">
        <v>4448</v>
      </c>
      <c r="I4336" s="1" t="s">
        <v>21</v>
      </c>
      <c r="J4336" s="1">
        <f>FIND(", ",space_missions[[#This Row],[Location]])</f>
        <v>8</v>
      </c>
      <c r="K4336" s="1" t="str">
        <f t="shared" si="67"/>
        <v xml:space="preserve"> China</v>
      </c>
      <c r="L4336" s="1" t="str">
        <f>_xlfn.CONCAT(space_missions[[#This Row],[Company]],"-",space_missions[[#This Row],[Rocket]])</f>
        <v>ExPace-Kuaizhou 1A</v>
      </c>
      <c r="M4336" s="1">
        <f>YEAR(space_missions[[#This Row],[Date]])</f>
        <v>2020</v>
      </c>
    </row>
    <row r="4337" spans="1:13" x14ac:dyDescent="0.3">
      <c r="A4337" s="1" t="s">
        <v>973</v>
      </c>
      <c r="B4337" s="1" t="s">
        <v>4898</v>
      </c>
      <c r="C4337" s="2">
        <v>44089</v>
      </c>
      <c r="D4337" s="3">
        <v>5.7638888888888892E-2</v>
      </c>
      <c r="E4337" s="1" t="s">
        <v>4726</v>
      </c>
      <c r="F4337" s="1" t="s">
        <v>4899</v>
      </c>
      <c r="G4337" s="1" t="s">
        <v>2227</v>
      </c>
      <c r="H4337" s="1" t="s">
        <v>4318</v>
      </c>
      <c r="I4337" s="1" t="s">
        <v>15</v>
      </c>
      <c r="J4337" s="1">
        <f>FIND(", ",space_missions[[#This Row],[Location]])</f>
        <v>13</v>
      </c>
      <c r="K4337" s="1" t="str">
        <f t="shared" si="67"/>
        <v xml:space="preserve"> Yellow Sea</v>
      </c>
      <c r="L4337" s="1" t="str">
        <f>_xlfn.CONCAT(space_missions[[#This Row],[Company]],"-",space_missions[[#This Row],[Rocket]])</f>
        <v>CASC-Long March 11H</v>
      </c>
      <c r="M4337" s="1">
        <f>YEAR(space_missions[[#This Row],[Date]])</f>
        <v>2020</v>
      </c>
    </row>
    <row r="4338" spans="1:13" x14ac:dyDescent="0.3">
      <c r="A4338" s="1" t="s">
        <v>973</v>
      </c>
      <c r="B4338" s="1" t="s">
        <v>3675</v>
      </c>
      <c r="C4338" s="2">
        <v>44095</v>
      </c>
      <c r="D4338" s="3">
        <v>0.2361111111111111</v>
      </c>
      <c r="E4338" s="1" t="s">
        <v>3402</v>
      </c>
      <c r="F4338" s="1" t="s">
        <v>4900</v>
      </c>
      <c r="G4338" s="1" t="s">
        <v>2227</v>
      </c>
      <c r="H4338" s="1" t="s">
        <v>3404</v>
      </c>
      <c r="I4338" s="1" t="s">
        <v>15</v>
      </c>
      <c r="J4338" s="1">
        <f>FIND(", ",space_missions[[#This Row],[Location]])</f>
        <v>18</v>
      </c>
      <c r="K4338" s="1" t="str">
        <f t="shared" si="67"/>
        <v xml:space="preserve"> China</v>
      </c>
      <c r="L4338" s="1" t="str">
        <f>_xlfn.CONCAT(space_missions[[#This Row],[Company]],"-",space_missions[[#This Row],[Rocket]])</f>
        <v>CASC-Long March 4B</v>
      </c>
      <c r="M4338" s="1">
        <f>YEAR(space_missions[[#This Row],[Date]])</f>
        <v>2020</v>
      </c>
    </row>
    <row r="4339" spans="1:13" x14ac:dyDescent="0.3">
      <c r="A4339" s="1" t="s">
        <v>973</v>
      </c>
      <c r="B4339" s="1" t="s">
        <v>3948</v>
      </c>
      <c r="C4339" s="2">
        <v>44101</v>
      </c>
      <c r="D4339" s="3">
        <v>0.14097222222222222</v>
      </c>
      <c r="E4339" s="1" t="s">
        <v>3402</v>
      </c>
      <c r="F4339" s="1" t="s">
        <v>4901</v>
      </c>
      <c r="G4339" s="1" t="s">
        <v>2227</v>
      </c>
      <c r="H4339" s="1" t="s">
        <v>3404</v>
      </c>
      <c r="I4339" s="1" t="s">
        <v>15</v>
      </c>
      <c r="J4339" s="1">
        <f>FIND(", ",space_missions[[#This Row],[Location]])</f>
        <v>5</v>
      </c>
      <c r="K4339" s="1" t="str">
        <f t="shared" si="67"/>
        <v xml:space="preserve"> China</v>
      </c>
      <c r="L4339" s="1" t="str">
        <f>_xlfn.CONCAT(space_missions[[#This Row],[Company]],"-",space_missions[[#This Row],[Rocket]])</f>
        <v>CASC-Long March 4B</v>
      </c>
      <c r="M4339" s="1">
        <f>YEAR(space_missions[[#This Row],[Date]])</f>
        <v>2020</v>
      </c>
    </row>
    <row r="4340" spans="1:13" x14ac:dyDescent="0.3">
      <c r="A4340" s="1" t="s">
        <v>2882</v>
      </c>
      <c r="B4340" s="1" t="s">
        <v>980</v>
      </c>
      <c r="C4340" s="2">
        <v>44102</v>
      </c>
      <c r="D4340" s="3">
        <v>0.47222222222222221</v>
      </c>
      <c r="E4340" s="1" t="s">
        <v>4351</v>
      </c>
      <c r="F4340" s="1" t="s">
        <v>4902</v>
      </c>
      <c r="G4340" s="1" t="s">
        <v>2227</v>
      </c>
      <c r="H4340" s="1" t="s">
        <v>2995</v>
      </c>
      <c r="I4340" s="1" t="s">
        <v>15</v>
      </c>
      <c r="J4340" s="1">
        <f>FIND(", ",space_missions[[#This Row],[Location]])</f>
        <v>10</v>
      </c>
      <c r="K4340" s="1" t="str">
        <f t="shared" si="67"/>
        <v xml:space="preserve"> Russia</v>
      </c>
      <c r="L4340" s="1" t="str">
        <f>_xlfn.CONCAT(space_missions[[#This Row],[Company]],"-",space_missions[[#This Row],[Rocket]])</f>
        <v>VKS RF-Soyuz 2.1b/Fregat</v>
      </c>
      <c r="M4340" s="1">
        <f>YEAR(space_missions[[#This Row],[Date]])</f>
        <v>2020</v>
      </c>
    </row>
    <row r="4341" spans="1:13" x14ac:dyDescent="0.3">
      <c r="A4341" s="1" t="s">
        <v>2740</v>
      </c>
      <c r="B4341" s="1" t="s">
        <v>3135</v>
      </c>
      <c r="C4341" s="2">
        <v>44107</v>
      </c>
      <c r="D4341" s="3">
        <v>5.2777777777777778E-2</v>
      </c>
      <c r="E4341" s="1" t="s">
        <v>4773</v>
      </c>
      <c r="F4341" s="1" t="s">
        <v>4903</v>
      </c>
      <c r="G4341" s="1" t="s">
        <v>2227</v>
      </c>
      <c r="H4341" s="1" t="s">
        <v>4418</v>
      </c>
      <c r="I4341" s="1" t="s">
        <v>15</v>
      </c>
      <c r="J4341" s="1">
        <f>FIND(", ",space_missions[[#This Row],[Location]])</f>
        <v>6</v>
      </c>
      <c r="K4341" s="1" t="str">
        <f t="shared" si="67"/>
        <v xml:space="preserve"> USA</v>
      </c>
      <c r="L4341" s="1" t="str">
        <f>_xlfn.CONCAT(space_missions[[#This Row],[Company]],"-",space_missions[[#This Row],[Rocket]])</f>
        <v>Northrop-Antares 230+</v>
      </c>
      <c r="M4341" s="1">
        <f>YEAR(space_missions[[#This Row],[Date]])</f>
        <v>2020</v>
      </c>
    </row>
    <row r="4342" spans="1:13" x14ac:dyDescent="0.3">
      <c r="A4342" s="1" t="s">
        <v>3782</v>
      </c>
      <c r="B4342" s="1" t="s">
        <v>749</v>
      </c>
      <c r="C4342" s="2">
        <v>44110</v>
      </c>
      <c r="D4342" s="3">
        <v>0.47847222222222224</v>
      </c>
      <c r="E4342" s="1" t="s">
        <v>4601</v>
      </c>
      <c r="F4342" s="1" t="s">
        <v>4904</v>
      </c>
      <c r="G4342" s="1" t="s">
        <v>2227</v>
      </c>
      <c r="H4342" s="1" t="s">
        <v>4603</v>
      </c>
      <c r="I4342" s="1" t="s">
        <v>15</v>
      </c>
      <c r="J4342" s="1">
        <f>FIND(", ",space_missions[[#This Row],[Location]])</f>
        <v>7</v>
      </c>
      <c r="K4342" s="1" t="str">
        <f t="shared" si="67"/>
        <v xml:space="preserve"> USA</v>
      </c>
      <c r="L4342" s="1" t="str">
        <f>_xlfn.CONCAT(space_missions[[#This Row],[Company]],"-",space_missions[[#This Row],[Rocket]])</f>
        <v>SpaceX-Falcon 9 Block 5</v>
      </c>
      <c r="M4342" s="1">
        <f>YEAR(space_missions[[#This Row],[Date]])</f>
        <v>2020</v>
      </c>
    </row>
    <row r="4343" spans="1:13" x14ac:dyDescent="0.3">
      <c r="A4343" s="1" t="s">
        <v>973</v>
      </c>
      <c r="B4343" s="1" t="s">
        <v>2769</v>
      </c>
      <c r="C4343" s="2">
        <v>44115</v>
      </c>
      <c r="D4343" s="3">
        <v>0.70625000000000004</v>
      </c>
      <c r="E4343" s="1" t="s">
        <v>3855</v>
      </c>
      <c r="F4343" s="1" t="s">
        <v>4905</v>
      </c>
      <c r="G4343" s="1" t="s">
        <v>2227</v>
      </c>
      <c r="H4343" s="1" t="s">
        <v>3857</v>
      </c>
      <c r="I4343" s="1" t="s">
        <v>15</v>
      </c>
      <c r="J4343" s="1">
        <f>FIND(", ",space_missions[[#This Row],[Location]])</f>
        <v>5</v>
      </c>
      <c r="K4343" s="1" t="str">
        <f t="shared" si="67"/>
        <v xml:space="preserve"> China</v>
      </c>
      <c r="L4343" s="1" t="str">
        <f>_xlfn.CONCAT(space_missions[[#This Row],[Company]],"-",space_missions[[#This Row],[Rocket]])</f>
        <v>CASC-Long March 3B/E</v>
      </c>
      <c r="M4343" s="1">
        <f>YEAR(space_missions[[#This Row],[Date]])</f>
        <v>2020</v>
      </c>
    </row>
    <row r="4344" spans="1:13" x14ac:dyDescent="0.3">
      <c r="A4344" s="1" t="s">
        <v>4295</v>
      </c>
      <c r="B4344" s="1" t="s">
        <v>4906</v>
      </c>
      <c r="C4344" s="2">
        <v>44117</v>
      </c>
      <c r="D4344" s="3">
        <v>0.56805555555555554</v>
      </c>
      <c r="E4344" s="1" t="s">
        <v>4297</v>
      </c>
      <c r="F4344" s="1" t="s">
        <v>4907</v>
      </c>
      <c r="G4344" s="1" t="s">
        <v>2227</v>
      </c>
      <c r="H4344" s="1" t="s">
        <v>14</v>
      </c>
      <c r="I4344" s="1" t="s">
        <v>15</v>
      </c>
      <c r="J4344" s="1">
        <f>FIND(", ",space_missions[[#This Row],[Location]])</f>
        <v>16</v>
      </c>
      <c r="K4344" s="1" t="str">
        <f t="shared" si="67"/>
        <v xml:space="preserve"> USA</v>
      </c>
      <c r="L4344" s="1" t="str">
        <f>_xlfn.CONCAT(space_missions[[#This Row],[Company]],"-",space_missions[[#This Row],[Rocket]])</f>
        <v>Blue Origin-New Shepard</v>
      </c>
      <c r="M4344" s="1">
        <f>YEAR(space_missions[[#This Row],[Date]])</f>
        <v>2020</v>
      </c>
    </row>
    <row r="4345" spans="1:13" x14ac:dyDescent="0.3">
      <c r="A4345" s="1" t="s">
        <v>1024</v>
      </c>
      <c r="B4345" s="1" t="s">
        <v>361</v>
      </c>
      <c r="C4345" s="2">
        <v>44118</v>
      </c>
      <c r="D4345" s="3">
        <v>0.23958333333333334</v>
      </c>
      <c r="E4345" s="1" t="s">
        <v>3720</v>
      </c>
      <c r="F4345" s="1" t="s">
        <v>4908</v>
      </c>
      <c r="G4345" s="1" t="s">
        <v>2227</v>
      </c>
      <c r="H4345" s="1" t="s">
        <v>3722</v>
      </c>
      <c r="I4345" s="1" t="s">
        <v>15</v>
      </c>
      <c r="J4345" s="1">
        <f>FIND(", ",space_missions[[#This Row],[Location]])</f>
        <v>10</v>
      </c>
      <c r="K4345" s="1" t="str">
        <f t="shared" si="67"/>
        <v xml:space="preserve"> Kazakhstan</v>
      </c>
      <c r="L4345" s="1" t="str">
        <f>_xlfn.CONCAT(space_missions[[#This Row],[Company]],"-",space_missions[[#This Row],[Rocket]])</f>
        <v>Roscosmos-Soyuz 2.1a</v>
      </c>
      <c r="M4345" s="1">
        <f>YEAR(space_missions[[#This Row],[Date]])</f>
        <v>2020</v>
      </c>
    </row>
    <row r="4346" spans="1:13" x14ac:dyDescent="0.3">
      <c r="A4346" s="1" t="s">
        <v>3782</v>
      </c>
      <c r="B4346" s="1" t="s">
        <v>749</v>
      </c>
      <c r="C4346" s="2">
        <v>44122</v>
      </c>
      <c r="D4346" s="3">
        <v>0.51736111111111116</v>
      </c>
      <c r="E4346" s="1" t="s">
        <v>4601</v>
      </c>
      <c r="F4346" s="1" t="s">
        <v>4909</v>
      </c>
      <c r="G4346" s="1" t="s">
        <v>2227</v>
      </c>
      <c r="H4346" s="1" t="s">
        <v>4603</v>
      </c>
      <c r="I4346" s="1" t="s">
        <v>15</v>
      </c>
      <c r="J4346" s="1">
        <f>FIND(", ",space_missions[[#This Row],[Location]])</f>
        <v>7</v>
      </c>
      <c r="K4346" s="1" t="str">
        <f t="shared" si="67"/>
        <v xml:space="preserve"> USA</v>
      </c>
      <c r="L4346" s="1" t="str">
        <f>_xlfn.CONCAT(space_missions[[#This Row],[Company]],"-",space_missions[[#This Row],[Rocket]])</f>
        <v>SpaceX-Falcon 9 Block 5</v>
      </c>
      <c r="M4346" s="1">
        <f>YEAR(space_missions[[#This Row],[Date]])</f>
        <v>2020</v>
      </c>
    </row>
    <row r="4347" spans="1:13" x14ac:dyDescent="0.3">
      <c r="A4347" s="1" t="s">
        <v>3782</v>
      </c>
      <c r="B4347" s="1" t="s">
        <v>4880</v>
      </c>
      <c r="C4347" s="2">
        <v>44128</v>
      </c>
      <c r="D4347" s="3">
        <v>0.64652777777777781</v>
      </c>
      <c r="E4347" s="1" t="s">
        <v>4601</v>
      </c>
      <c r="F4347" s="1" t="s">
        <v>4910</v>
      </c>
      <c r="G4347" s="1" t="s">
        <v>2227</v>
      </c>
      <c r="H4347" s="1" t="s">
        <v>4603</v>
      </c>
      <c r="I4347" s="1" t="s">
        <v>15</v>
      </c>
      <c r="J4347" s="1">
        <f>FIND(", ",space_missions[[#This Row],[Location]])</f>
        <v>7</v>
      </c>
      <c r="K4347" s="1" t="str">
        <f t="shared" si="67"/>
        <v xml:space="preserve"> USA</v>
      </c>
      <c r="L4347" s="1" t="str">
        <f>_xlfn.CONCAT(space_missions[[#This Row],[Company]],"-",space_missions[[#This Row],[Rocket]])</f>
        <v>SpaceX-Falcon 9 Block 5</v>
      </c>
      <c r="M4347" s="1">
        <f>YEAR(space_missions[[#This Row],[Date]])</f>
        <v>2020</v>
      </c>
    </row>
    <row r="4348" spans="1:13" x14ac:dyDescent="0.3">
      <c r="A4348" s="1" t="s">
        <v>2882</v>
      </c>
      <c r="B4348" s="1" t="s">
        <v>980</v>
      </c>
      <c r="C4348" s="2">
        <v>44129</v>
      </c>
      <c r="D4348" s="3">
        <v>0.79722222222222228</v>
      </c>
      <c r="E4348" s="1" t="s">
        <v>4480</v>
      </c>
      <c r="F4348" s="1" t="s">
        <v>4911</v>
      </c>
      <c r="G4348" s="1" t="s">
        <v>2227</v>
      </c>
      <c r="H4348" s="1" t="s">
        <v>2995</v>
      </c>
      <c r="I4348" s="1" t="s">
        <v>15</v>
      </c>
      <c r="J4348" s="1">
        <f>FIND(", ",space_missions[[#This Row],[Location]])</f>
        <v>10</v>
      </c>
      <c r="K4348" s="1" t="str">
        <f t="shared" si="67"/>
        <v xml:space="preserve"> Russia</v>
      </c>
      <c r="L4348" s="1" t="str">
        <f>_xlfn.CONCAT(space_missions[[#This Row],[Company]],"-",space_missions[[#This Row],[Rocket]])</f>
        <v>VKS RF-Soyuz 2.1b/Fregat-M</v>
      </c>
      <c r="M4348" s="1">
        <f>YEAR(space_missions[[#This Row],[Date]])</f>
        <v>2020</v>
      </c>
    </row>
    <row r="4349" spans="1:13" x14ac:dyDescent="0.3">
      <c r="A4349" s="1" t="s">
        <v>973</v>
      </c>
      <c r="B4349" s="1" t="s">
        <v>2317</v>
      </c>
      <c r="C4349" s="2">
        <v>44130</v>
      </c>
      <c r="D4349" s="3">
        <v>0.6381944444444444</v>
      </c>
      <c r="E4349" s="1" t="s">
        <v>2225</v>
      </c>
      <c r="F4349" s="1" t="s">
        <v>4912</v>
      </c>
      <c r="G4349" s="1" t="s">
        <v>2227</v>
      </c>
      <c r="H4349" s="1" t="s">
        <v>2228</v>
      </c>
      <c r="I4349" s="1" t="s">
        <v>15</v>
      </c>
      <c r="J4349" s="1">
        <f>FIND(", ",space_missions[[#This Row],[Location]])</f>
        <v>5</v>
      </c>
      <c r="K4349" s="1" t="str">
        <f t="shared" si="67"/>
        <v xml:space="preserve"> China</v>
      </c>
      <c r="L4349" s="1" t="str">
        <f>_xlfn.CONCAT(space_missions[[#This Row],[Company]],"-",space_missions[[#This Row],[Rocket]])</f>
        <v>CASC-Long March 2C</v>
      </c>
      <c r="M4349" s="1">
        <f>YEAR(space_missions[[#This Row],[Date]])</f>
        <v>2020</v>
      </c>
    </row>
    <row r="4350" spans="1:13" x14ac:dyDescent="0.3">
      <c r="A4350" s="1" t="s">
        <v>4475</v>
      </c>
      <c r="B4350" s="1" t="s">
        <v>4884</v>
      </c>
      <c r="C4350" s="2">
        <v>44132</v>
      </c>
      <c r="D4350" s="3">
        <v>0.88958333333333328</v>
      </c>
      <c r="E4350" s="1" t="s">
        <v>4562</v>
      </c>
      <c r="F4350" s="1" t="s">
        <v>4913</v>
      </c>
      <c r="G4350" s="1" t="s">
        <v>2227</v>
      </c>
      <c r="H4350" s="1" t="s">
        <v>4479</v>
      </c>
      <c r="I4350" s="1" t="s">
        <v>15</v>
      </c>
      <c r="J4350" s="1">
        <f>FIND(", ",space_missions[[#This Row],[Location]])</f>
        <v>17</v>
      </c>
      <c r="K4350" s="1" t="str">
        <f t="shared" si="67"/>
        <v xml:space="preserve"> New Zealand</v>
      </c>
      <c r="L4350" s="1" t="str">
        <f>_xlfn.CONCAT(space_missions[[#This Row],[Company]],"-",space_missions[[#This Row],[Rocket]])</f>
        <v>Rocket Lab-Electron/Curie</v>
      </c>
      <c r="M4350" s="1">
        <f>YEAR(space_missions[[#This Row],[Date]])</f>
        <v>2020</v>
      </c>
    </row>
    <row r="4351" spans="1:13" x14ac:dyDescent="0.3">
      <c r="A4351" s="1" t="s">
        <v>3782</v>
      </c>
      <c r="B4351" s="1" t="s">
        <v>4880</v>
      </c>
      <c r="C4351" s="2">
        <v>44140</v>
      </c>
      <c r="D4351" s="3">
        <v>0.97499999999999998</v>
      </c>
      <c r="E4351" s="1" t="s">
        <v>4601</v>
      </c>
      <c r="F4351" s="1" t="s">
        <v>4914</v>
      </c>
      <c r="G4351" s="1" t="s">
        <v>2227</v>
      </c>
      <c r="H4351" s="1" t="s">
        <v>4603</v>
      </c>
      <c r="I4351" s="1" t="s">
        <v>15</v>
      </c>
      <c r="J4351" s="1">
        <f>FIND(", ",space_missions[[#This Row],[Location]])</f>
        <v>7</v>
      </c>
      <c r="K4351" s="1" t="str">
        <f t="shared" si="67"/>
        <v xml:space="preserve"> USA</v>
      </c>
      <c r="L4351" s="1" t="str">
        <f>_xlfn.CONCAT(space_missions[[#This Row],[Company]],"-",space_missions[[#This Row],[Rocket]])</f>
        <v>SpaceX-Falcon 9 Block 5</v>
      </c>
      <c r="M4351" s="1">
        <f>YEAR(space_missions[[#This Row],[Date]])</f>
        <v>2020</v>
      </c>
    </row>
    <row r="4352" spans="1:13" x14ac:dyDescent="0.3">
      <c r="A4352" s="1" t="s">
        <v>973</v>
      </c>
      <c r="B4352" s="1" t="s">
        <v>4312</v>
      </c>
      <c r="C4352" s="2">
        <v>44141</v>
      </c>
      <c r="D4352" s="3">
        <v>0.13819444444444445</v>
      </c>
      <c r="E4352" s="1" t="s">
        <v>4313</v>
      </c>
      <c r="F4352" s="1" t="s">
        <v>4915</v>
      </c>
      <c r="G4352" s="1" t="s">
        <v>2227</v>
      </c>
      <c r="H4352" s="1" t="s">
        <v>4314</v>
      </c>
      <c r="I4352" s="1" t="s">
        <v>15</v>
      </c>
      <c r="J4352" s="1">
        <f>FIND(", ",space_missions[[#This Row],[Location]])</f>
        <v>6</v>
      </c>
      <c r="K4352" s="1" t="str">
        <f t="shared" si="67"/>
        <v xml:space="preserve"> China</v>
      </c>
      <c r="L4352" s="1" t="str">
        <f>_xlfn.CONCAT(space_missions[[#This Row],[Company]],"-",space_missions[[#This Row],[Rocket]])</f>
        <v>CASC-Long March 6</v>
      </c>
      <c r="M4352" s="1">
        <f>YEAR(space_missions[[#This Row],[Date]])</f>
        <v>2020</v>
      </c>
    </row>
    <row r="4353" spans="1:13" x14ac:dyDescent="0.3">
      <c r="A4353" s="1" t="s">
        <v>4916</v>
      </c>
      <c r="B4353" s="1" t="s">
        <v>4263</v>
      </c>
      <c r="C4353" s="2">
        <v>44142</v>
      </c>
      <c r="D4353" s="3">
        <v>0.3</v>
      </c>
      <c r="E4353" s="1" t="s">
        <v>4917</v>
      </c>
      <c r="F4353" s="1" t="s">
        <v>4918</v>
      </c>
      <c r="G4353" s="1" t="s">
        <v>2227</v>
      </c>
      <c r="H4353" s="1" t="s">
        <v>4919</v>
      </c>
      <c r="I4353" s="1" t="s">
        <v>15</v>
      </c>
      <c r="J4353" s="1">
        <f>FIND(", ",space_missions[[#This Row],[Location]])</f>
        <v>8</v>
      </c>
      <c r="K4353" s="1" t="str">
        <f t="shared" si="67"/>
        <v xml:space="preserve"> China</v>
      </c>
      <c r="L4353" s="1" t="str">
        <f>_xlfn.CONCAT(space_missions[[#This Row],[Company]],"-",space_missions[[#This Row],[Rocket]])</f>
        <v>Galactic Energy-Ceres-1</v>
      </c>
      <c r="M4353" s="1">
        <f>YEAR(space_missions[[#This Row],[Date]])</f>
        <v>2020</v>
      </c>
    </row>
    <row r="4354" spans="1:13" x14ac:dyDescent="0.3">
      <c r="A4354" s="1" t="s">
        <v>2025</v>
      </c>
      <c r="B4354" s="1" t="s">
        <v>2992</v>
      </c>
      <c r="C4354" s="2">
        <v>44142</v>
      </c>
      <c r="D4354" s="3">
        <v>0.40347222222222223</v>
      </c>
      <c r="E4354" s="1" t="s">
        <v>4690</v>
      </c>
      <c r="F4354" s="1" t="s">
        <v>4920</v>
      </c>
      <c r="G4354" s="1" t="s">
        <v>2227</v>
      </c>
      <c r="H4354" s="1" t="s">
        <v>14</v>
      </c>
      <c r="I4354" s="1" t="s">
        <v>15</v>
      </c>
      <c r="J4354" s="1">
        <f>FIND(", ",space_missions[[#This Row],[Location]])</f>
        <v>17</v>
      </c>
      <c r="K4354" s="1" t="str">
        <f t="shared" ref="K4354:K4417" si="68">RIGHT(B4354,LEN(B4354)-FIND("*",SUBSTITUTE(B4354,", ","*",LEN(B4354)-LEN(SUBSTITUTE(B4354,", ","*")))))</f>
        <v xml:space="preserve"> India</v>
      </c>
      <c r="L4354" s="1" t="str">
        <f>_xlfn.CONCAT(space_missions[[#This Row],[Company]],"-",space_missions[[#This Row],[Rocket]])</f>
        <v>ISRO-PSLV-DL</v>
      </c>
      <c r="M4354" s="1">
        <f>YEAR(space_missions[[#This Row],[Date]])</f>
        <v>2020</v>
      </c>
    </row>
    <row r="4355" spans="1:13" x14ac:dyDescent="0.3">
      <c r="A4355" s="1" t="s">
        <v>973</v>
      </c>
      <c r="B4355" s="1" t="s">
        <v>2769</v>
      </c>
      <c r="C4355" s="2">
        <v>44147</v>
      </c>
      <c r="D4355" s="3">
        <v>0.66597222222222219</v>
      </c>
      <c r="E4355" s="1" t="s">
        <v>3855</v>
      </c>
      <c r="F4355" s="1" t="s">
        <v>4921</v>
      </c>
      <c r="G4355" s="1" t="s">
        <v>2227</v>
      </c>
      <c r="H4355" s="1" t="s">
        <v>3857</v>
      </c>
      <c r="I4355" s="1" t="s">
        <v>15</v>
      </c>
      <c r="J4355" s="1">
        <f>FIND(", ",space_missions[[#This Row],[Location]])</f>
        <v>5</v>
      </c>
      <c r="K4355" s="1" t="str">
        <f t="shared" si="68"/>
        <v xml:space="preserve"> China</v>
      </c>
      <c r="L4355" s="1" t="str">
        <f>_xlfn.CONCAT(space_missions[[#This Row],[Company]],"-",space_missions[[#This Row],[Rocket]])</f>
        <v>CASC-Long March 3B/E</v>
      </c>
      <c r="M4355" s="1">
        <f>YEAR(space_missions[[#This Row],[Date]])</f>
        <v>2020</v>
      </c>
    </row>
    <row r="4356" spans="1:13" x14ac:dyDescent="0.3">
      <c r="A4356" s="1" t="s">
        <v>3831</v>
      </c>
      <c r="B4356" s="1" t="s">
        <v>4922</v>
      </c>
      <c r="C4356" s="2">
        <v>44148</v>
      </c>
      <c r="D4356" s="3">
        <v>0.93888888888888888</v>
      </c>
      <c r="E4356" s="1" t="s">
        <v>4045</v>
      </c>
      <c r="F4356" s="1" t="s">
        <v>4923</v>
      </c>
      <c r="G4356" s="1" t="s">
        <v>2227</v>
      </c>
      <c r="H4356" s="1" t="s">
        <v>4047</v>
      </c>
      <c r="I4356" s="1" t="s">
        <v>15</v>
      </c>
      <c r="J4356" s="1">
        <f>FIND(", ",space_missions[[#This Row],[Location]])</f>
        <v>7</v>
      </c>
      <c r="K4356" s="1" t="str">
        <f t="shared" si="68"/>
        <v xml:space="preserve"> USA</v>
      </c>
      <c r="L4356" s="1" t="str">
        <f>_xlfn.CONCAT(space_missions[[#This Row],[Company]],"-",space_missions[[#This Row],[Rocket]])</f>
        <v>ULA-Atlas V 531</v>
      </c>
      <c r="M4356" s="1">
        <f>YEAR(space_missions[[#This Row],[Date]])</f>
        <v>2020</v>
      </c>
    </row>
    <row r="4357" spans="1:13" x14ac:dyDescent="0.3">
      <c r="A4357" s="1" t="s">
        <v>3782</v>
      </c>
      <c r="B4357" s="1" t="s">
        <v>749</v>
      </c>
      <c r="C4357" s="2">
        <v>44151</v>
      </c>
      <c r="D4357" s="3">
        <v>1.8749999999999999E-2</v>
      </c>
      <c r="E4357" s="1" t="s">
        <v>4601</v>
      </c>
      <c r="F4357" s="1" t="s">
        <v>4924</v>
      </c>
      <c r="G4357" s="1" t="s">
        <v>2227</v>
      </c>
      <c r="H4357" s="1" t="s">
        <v>4603</v>
      </c>
      <c r="I4357" s="1" t="s">
        <v>15</v>
      </c>
      <c r="J4357" s="1">
        <f>FIND(", ",space_missions[[#This Row],[Location]])</f>
        <v>7</v>
      </c>
      <c r="K4357" s="1" t="str">
        <f t="shared" si="68"/>
        <v xml:space="preserve"> USA</v>
      </c>
      <c r="L4357" s="1" t="str">
        <f>_xlfn.CONCAT(space_missions[[#This Row],[Company]],"-",space_missions[[#This Row],[Rocket]])</f>
        <v>SpaceX-Falcon 9 Block 5</v>
      </c>
      <c r="M4357" s="1">
        <f>YEAR(space_missions[[#This Row],[Date]])</f>
        <v>2020</v>
      </c>
    </row>
    <row r="4358" spans="1:13" x14ac:dyDescent="0.3">
      <c r="A4358" s="1" t="s">
        <v>2338</v>
      </c>
      <c r="B4358" s="1" t="s">
        <v>4887</v>
      </c>
      <c r="C4358" s="2">
        <v>44152</v>
      </c>
      <c r="D4358" s="3">
        <v>7.7777777777777779E-2</v>
      </c>
      <c r="E4358" s="1" t="s">
        <v>4118</v>
      </c>
      <c r="F4358" s="1" t="s">
        <v>4925</v>
      </c>
      <c r="G4358" s="1" t="s">
        <v>2227</v>
      </c>
      <c r="H4358" s="1" t="s">
        <v>4120</v>
      </c>
      <c r="I4358" s="1" t="s">
        <v>21</v>
      </c>
      <c r="J4358" s="1">
        <f>FIND(", ",space_missions[[#This Row],[Location]])</f>
        <v>6</v>
      </c>
      <c r="K4358" s="1" t="str">
        <f t="shared" si="68"/>
        <v xml:space="preserve"> France</v>
      </c>
      <c r="L4358" s="1" t="str">
        <f>_xlfn.CONCAT(space_missions[[#This Row],[Company]],"-",space_missions[[#This Row],[Rocket]])</f>
        <v>Arianespace-Vega</v>
      </c>
      <c r="M4358" s="1">
        <f>YEAR(space_missions[[#This Row],[Date]])</f>
        <v>2020</v>
      </c>
    </row>
    <row r="4359" spans="1:13" x14ac:dyDescent="0.3">
      <c r="A4359" s="1" t="s">
        <v>4475</v>
      </c>
      <c r="B4359" s="1" t="s">
        <v>4884</v>
      </c>
      <c r="C4359" s="2">
        <v>44155</v>
      </c>
      <c r="D4359" s="3">
        <v>9.7222222222222224E-2</v>
      </c>
      <c r="E4359" s="1" t="s">
        <v>4562</v>
      </c>
      <c r="F4359" s="1" t="s">
        <v>4926</v>
      </c>
      <c r="G4359" s="1" t="s">
        <v>2227</v>
      </c>
      <c r="H4359" s="1" t="s">
        <v>4479</v>
      </c>
      <c r="I4359" s="1" t="s">
        <v>15</v>
      </c>
      <c r="J4359" s="1">
        <f>FIND(", ",space_missions[[#This Row],[Location]])</f>
        <v>17</v>
      </c>
      <c r="K4359" s="1" t="str">
        <f t="shared" si="68"/>
        <v xml:space="preserve"> New Zealand</v>
      </c>
      <c r="L4359" s="1" t="str">
        <f>_xlfn.CONCAT(space_missions[[#This Row],[Company]],"-",space_missions[[#This Row],[Rocket]])</f>
        <v>Rocket Lab-Electron/Curie</v>
      </c>
      <c r="M4359" s="1">
        <f>YEAR(space_missions[[#This Row],[Date]])</f>
        <v>2020</v>
      </c>
    </row>
    <row r="4360" spans="1:13" x14ac:dyDescent="0.3">
      <c r="A4360" s="1" t="s">
        <v>3782</v>
      </c>
      <c r="B4360" s="1" t="s">
        <v>4927</v>
      </c>
      <c r="C4360" s="2">
        <v>44156</v>
      </c>
      <c r="D4360" s="3">
        <v>0.72013888888888888</v>
      </c>
      <c r="E4360" s="1" t="s">
        <v>4601</v>
      </c>
      <c r="F4360" s="1" t="s">
        <v>4928</v>
      </c>
      <c r="G4360" s="1" t="s">
        <v>2227</v>
      </c>
      <c r="H4360" s="1" t="s">
        <v>4603</v>
      </c>
      <c r="I4360" s="1" t="s">
        <v>15</v>
      </c>
      <c r="J4360" s="1">
        <f>FIND(", ",space_missions[[#This Row],[Location]])</f>
        <v>7</v>
      </c>
      <c r="K4360" s="1" t="str">
        <f t="shared" si="68"/>
        <v xml:space="preserve"> USA</v>
      </c>
      <c r="L4360" s="1" t="str">
        <f>_xlfn.CONCAT(space_missions[[#This Row],[Company]],"-",space_missions[[#This Row],[Rocket]])</f>
        <v>SpaceX-Falcon 9 Block 5</v>
      </c>
      <c r="M4360" s="1">
        <f>YEAR(space_missions[[#This Row],[Date]])</f>
        <v>2020</v>
      </c>
    </row>
    <row r="4361" spans="1:13" x14ac:dyDescent="0.3">
      <c r="A4361" s="1" t="s">
        <v>973</v>
      </c>
      <c r="B4361" s="1" t="s">
        <v>4421</v>
      </c>
      <c r="C4361" s="2">
        <v>44158</v>
      </c>
      <c r="D4361" s="3">
        <v>0.85416666666666663</v>
      </c>
      <c r="E4361" s="1" t="s">
        <v>4495</v>
      </c>
      <c r="F4361" s="1" t="s">
        <v>4929</v>
      </c>
      <c r="G4361" s="1" t="s">
        <v>2227</v>
      </c>
      <c r="H4361" s="1" t="s">
        <v>14</v>
      </c>
      <c r="I4361" s="1" t="s">
        <v>15</v>
      </c>
      <c r="J4361" s="1">
        <f>FIND(", ",space_missions[[#This Row],[Location]])</f>
        <v>7</v>
      </c>
      <c r="K4361" s="1" t="str">
        <f t="shared" si="68"/>
        <v xml:space="preserve"> China</v>
      </c>
      <c r="L4361" s="1" t="str">
        <f>_xlfn.CONCAT(space_missions[[#This Row],[Company]],"-",space_missions[[#This Row],[Rocket]])</f>
        <v>CASC-Long March 5</v>
      </c>
      <c r="M4361" s="1">
        <f>YEAR(space_missions[[#This Row],[Date]])</f>
        <v>2020</v>
      </c>
    </row>
    <row r="4362" spans="1:13" x14ac:dyDescent="0.3">
      <c r="A4362" s="1" t="s">
        <v>3782</v>
      </c>
      <c r="B4362" s="1" t="s">
        <v>4880</v>
      </c>
      <c r="C4362" s="2">
        <v>44160</v>
      </c>
      <c r="D4362" s="3">
        <v>9.2361111111111116E-2</v>
      </c>
      <c r="E4362" s="1" t="s">
        <v>4601</v>
      </c>
      <c r="F4362" s="1" t="s">
        <v>4930</v>
      </c>
      <c r="G4362" s="1" t="s">
        <v>2227</v>
      </c>
      <c r="H4362" s="1" t="s">
        <v>4603</v>
      </c>
      <c r="I4362" s="1" t="s">
        <v>15</v>
      </c>
      <c r="J4362" s="1">
        <f>FIND(", ",space_missions[[#This Row],[Location]])</f>
        <v>7</v>
      </c>
      <c r="K4362" s="1" t="str">
        <f t="shared" si="68"/>
        <v xml:space="preserve"> USA</v>
      </c>
      <c r="L4362" s="1" t="str">
        <f>_xlfn.CONCAT(space_missions[[#This Row],[Company]],"-",space_missions[[#This Row],[Rocket]])</f>
        <v>SpaceX-Falcon 9 Block 5</v>
      </c>
      <c r="M4362" s="1">
        <f>YEAR(space_missions[[#This Row],[Date]])</f>
        <v>2020</v>
      </c>
    </row>
    <row r="4363" spans="1:13" x14ac:dyDescent="0.3">
      <c r="A4363" s="1" t="s">
        <v>1620</v>
      </c>
      <c r="B4363" s="1" t="s">
        <v>1621</v>
      </c>
      <c r="C4363" s="2">
        <v>44164</v>
      </c>
      <c r="D4363" s="3">
        <v>0.30902777777777779</v>
      </c>
      <c r="E4363" s="1" t="s">
        <v>3542</v>
      </c>
      <c r="F4363" s="1" t="s">
        <v>4931</v>
      </c>
      <c r="G4363" s="1" t="s">
        <v>2227</v>
      </c>
      <c r="H4363" s="1" t="s">
        <v>3544</v>
      </c>
      <c r="I4363" s="1" t="s">
        <v>15</v>
      </c>
      <c r="J4363" s="1">
        <f>FIND(", ",space_missions[[#This Row],[Location]])</f>
        <v>6</v>
      </c>
      <c r="K4363" s="1" t="str">
        <f t="shared" si="68"/>
        <v xml:space="preserve"> Japan</v>
      </c>
      <c r="L4363" s="1" t="str">
        <f>_xlfn.CONCAT(space_missions[[#This Row],[Company]],"-",space_missions[[#This Row],[Rocket]])</f>
        <v>MHI-H-IIA 202</v>
      </c>
      <c r="M4363" s="1">
        <f>YEAR(space_missions[[#This Row],[Date]])</f>
        <v>2020</v>
      </c>
    </row>
    <row r="4364" spans="1:13" x14ac:dyDescent="0.3">
      <c r="A4364" s="1" t="s">
        <v>2338</v>
      </c>
      <c r="B4364" s="1" t="s">
        <v>4100</v>
      </c>
      <c r="C4364" s="2">
        <v>44167</v>
      </c>
      <c r="D4364" s="3">
        <v>6.458333333333334E-2</v>
      </c>
      <c r="E4364" s="1" t="s">
        <v>4225</v>
      </c>
      <c r="F4364" s="1" t="s">
        <v>4932</v>
      </c>
      <c r="G4364" s="1" t="s">
        <v>2227</v>
      </c>
      <c r="H4364" s="1" t="s">
        <v>4103</v>
      </c>
      <c r="I4364" s="1" t="s">
        <v>15</v>
      </c>
      <c r="J4364" s="1">
        <f>FIND(", ",space_missions[[#This Row],[Location]])</f>
        <v>4</v>
      </c>
      <c r="K4364" s="1" t="str">
        <f t="shared" si="68"/>
        <v xml:space="preserve"> France</v>
      </c>
      <c r="L4364" s="1" t="str">
        <f>_xlfn.CONCAT(space_missions[[#This Row],[Company]],"-",space_missions[[#This Row],[Rocket]])</f>
        <v>Arianespace-Soyuz ST-A/Fregat-M</v>
      </c>
      <c r="M4364" s="1">
        <f>YEAR(space_missions[[#This Row],[Date]])</f>
        <v>2020</v>
      </c>
    </row>
    <row r="4365" spans="1:13" x14ac:dyDescent="0.3">
      <c r="A4365" s="1" t="s">
        <v>2882</v>
      </c>
      <c r="B4365" s="1" t="s">
        <v>1116</v>
      </c>
      <c r="C4365" s="2">
        <v>44168</v>
      </c>
      <c r="D4365" s="3">
        <v>5.1388888888888887E-2</v>
      </c>
      <c r="E4365" s="1" t="s">
        <v>4480</v>
      </c>
      <c r="F4365" s="1" t="s">
        <v>4933</v>
      </c>
      <c r="G4365" s="1" t="s">
        <v>2227</v>
      </c>
      <c r="H4365" s="1" t="s">
        <v>2995</v>
      </c>
      <c r="I4365" s="1" t="s">
        <v>15</v>
      </c>
      <c r="J4365" s="1">
        <f>FIND(", ",space_missions[[#This Row],[Location]])</f>
        <v>10</v>
      </c>
      <c r="K4365" s="1" t="str">
        <f t="shared" si="68"/>
        <v xml:space="preserve"> Russia</v>
      </c>
      <c r="L4365" s="1" t="str">
        <f>_xlfn.CONCAT(space_missions[[#This Row],[Company]],"-",space_missions[[#This Row],[Rocket]])</f>
        <v>VKS RF-Soyuz 2.1b/Fregat-M</v>
      </c>
      <c r="M4365" s="1">
        <f>YEAR(space_missions[[#This Row],[Date]])</f>
        <v>2020</v>
      </c>
    </row>
    <row r="4366" spans="1:13" x14ac:dyDescent="0.3">
      <c r="A4366" s="1" t="s">
        <v>973</v>
      </c>
      <c r="B4366" s="1" t="s">
        <v>2317</v>
      </c>
      <c r="C4366" s="2">
        <v>44171</v>
      </c>
      <c r="D4366" s="3">
        <v>0.16527777777777777</v>
      </c>
      <c r="E4366" s="1" t="s">
        <v>3855</v>
      </c>
      <c r="F4366" s="1" t="s">
        <v>4934</v>
      </c>
      <c r="G4366" s="1" t="s">
        <v>2227</v>
      </c>
      <c r="H4366" s="1" t="s">
        <v>3857</v>
      </c>
      <c r="I4366" s="1" t="s">
        <v>15</v>
      </c>
      <c r="J4366" s="1">
        <f>FIND(", ",space_missions[[#This Row],[Location]])</f>
        <v>5</v>
      </c>
      <c r="K4366" s="1" t="str">
        <f t="shared" si="68"/>
        <v xml:space="preserve"> China</v>
      </c>
      <c r="L4366" s="1" t="str">
        <f>_xlfn.CONCAT(space_missions[[#This Row],[Company]],"-",space_missions[[#This Row],[Rocket]])</f>
        <v>CASC-Long March 3B/E</v>
      </c>
      <c r="M4366" s="1">
        <f>YEAR(space_missions[[#This Row],[Date]])</f>
        <v>2020</v>
      </c>
    </row>
    <row r="4367" spans="1:13" x14ac:dyDescent="0.3">
      <c r="A4367" s="1" t="s">
        <v>3782</v>
      </c>
      <c r="B4367" s="1" t="s">
        <v>749</v>
      </c>
      <c r="C4367" s="2">
        <v>44171</v>
      </c>
      <c r="D4367" s="3">
        <v>0.67847222222222225</v>
      </c>
      <c r="E4367" s="1" t="s">
        <v>4601</v>
      </c>
      <c r="F4367" s="1" t="s">
        <v>4935</v>
      </c>
      <c r="G4367" s="1" t="s">
        <v>2227</v>
      </c>
      <c r="H4367" s="1" t="s">
        <v>4603</v>
      </c>
      <c r="I4367" s="1" t="s">
        <v>15</v>
      </c>
      <c r="J4367" s="1">
        <f>FIND(", ",space_missions[[#This Row],[Location]])</f>
        <v>7</v>
      </c>
      <c r="K4367" s="1" t="str">
        <f t="shared" si="68"/>
        <v xml:space="preserve"> USA</v>
      </c>
      <c r="L4367" s="1" t="str">
        <f>_xlfn.CONCAT(space_missions[[#This Row],[Company]],"-",space_missions[[#This Row],[Rocket]])</f>
        <v>SpaceX-Falcon 9 Block 5</v>
      </c>
      <c r="M4367" s="1">
        <f>YEAR(space_missions[[#This Row],[Date]])</f>
        <v>2020</v>
      </c>
    </row>
    <row r="4368" spans="1:13" x14ac:dyDescent="0.3">
      <c r="A4368" s="1" t="s">
        <v>973</v>
      </c>
      <c r="B4368" s="1" t="s">
        <v>4847</v>
      </c>
      <c r="C4368" s="2">
        <v>44174</v>
      </c>
      <c r="D4368" s="3">
        <v>0.84305555555555556</v>
      </c>
      <c r="E4368" s="1" t="s">
        <v>4316</v>
      </c>
      <c r="F4368" s="1" t="s">
        <v>4936</v>
      </c>
      <c r="G4368" s="1" t="s">
        <v>2227</v>
      </c>
      <c r="H4368" s="1" t="s">
        <v>4318</v>
      </c>
      <c r="I4368" s="1" t="s">
        <v>15</v>
      </c>
      <c r="J4368" s="1">
        <f>FIND(", ",space_missions[[#This Row],[Location]])</f>
        <v>32</v>
      </c>
      <c r="K4368" s="1" t="str">
        <f t="shared" si="68"/>
        <v xml:space="preserve"> China</v>
      </c>
      <c r="L4368" s="1" t="str">
        <f>_xlfn.CONCAT(space_missions[[#This Row],[Company]],"-",space_missions[[#This Row],[Rocket]])</f>
        <v>CASC-Long March 11</v>
      </c>
      <c r="M4368" s="1">
        <f>YEAR(space_missions[[#This Row],[Date]])</f>
        <v>2020</v>
      </c>
    </row>
    <row r="4369" spans="1:13" x14ac:dyDescent="0.3">
      <c r="A4369" s="1" t="s">
        <v>3782</v>
      </c>
      <c r="B4369" s="1" t="s">
        <v>4937</v>
      </c>
      <c r="C4369" s="2">
        <v>44174</v>
      </c>
      <c r="D4369" s="3">
        <v>0.94791666666666663</v>
      </c>
      <c r="E4369" s="1" t="s">
        <v>4875</v>
      </c>
      <c r="F4369" s="1" t="s">
        <v>4938</v>
      </c>
      <c r="G4369" s="1" t="s">
        <v>2227</v>
      </c>
      <c r="H4369" s="1" t="s">
        <v>14</v>
      </c>
      <c r="I4369" s="1" t="s">
        <v>56</v>
      </c>
      <c r="J4369" s="1">
        <f>FIND(", ",space_missions[[#This Row],[Location]])</f>
        <v>17</v>
      </c>
      <c r="K4369" s="1" t="str">
        <f t="shared" si="68"/>
        <v xml:space="preserve"> USA</v>
      </c>
      <c r="L4369" s="1" t="str">
        <f>_xlfn.CONCAT(space_missions[[#This Row],[Company]],"-",space_missions[[#This Row],[Rocket]])</f>
        <v>SpaceX-Starship Prototype</v>
      </c>
      <c r="M4369" s="1">
        <f>YEAR(space_missions[[#This Row],[Date]])</f>
        <v>2020</v>
      </c>
    </row>
    <row r="4370" spans="1:13" x14ac:dyDescent="0.3">
      <c r="A4370" s="1" t="s">
        <v>3831</v>
      </c>
      <c r="B4370" s="1" t="s">
        <v>4939</v>
      </c>
      <c r="C4370" s="2">
        <v>44176</v>
      </c>
      <c r="D4370" s="3">
        <v>4.791666666666667E-2</v>
      </c>
      <c r="E4370" s="1" t="s">
        <v>3727</v>
      </c>
      <c r="F4370" s="1" t="s">
        <v>4940</v>
      </c>
      <c r="G4370" s="1" t="s">
        <v>2227</v>
      </c>
      <c r="H4370" s="1" t="s">
        <v>3729</v>
      </c>
      <c r="I4370" s="1" t="s">
        <v>15</v>
      </c>
      <c r="J4370" s="1">
        <f>FIND(", ",space_missions[[#This Row],[Location]])</f>
        <v>8</v>
      </c>
      <c r="K4370" s="1" t="str">
        <f t="shared" si="68"/>
        <v xml:space="preserve"> USA</v>
      </c>
      <c r="L4370" s="1" t="str">
        <f>_xlfn.CONCAT(space_missions[[#This Row],[Company]],"-",space_missions[[#This Row],[Rocket]])</f>
        <v>ULA-Delta IV Heavy</v>
      </c>
      <c r="M4370" s="1">
        <f>YEAR(space_missions[[#This Row],[Date]])</f>
        <v>2020</v>
      </c>
    </row>
    <row r="4371" spans="1:13" x14ac:dyDescent="0.3">
      <c r="A4371" s="1" t="s">
        <v>4941</v>
      </c>
      <c r="B4371" s="1" t="s">
        <v>4942</v>
      </c>
      <c r="C4371" s="2">
        <v>44177</v>
      </c>
      <c r="D4371" s="3">
        <v>0.67986111111111114</v>
      </c>
      <c r="E4371" s="1" t="s">
        <v>4943</v>
      </c>
      <c r="F4371" s="1" t="s">
        <v>4944</v>
      </c>
      <c r="G4371" s="1" t="s">
        <v>2227</v>
      </c>
      <c r="H4371" s="1" t="s">
        <v>14</v>
      </c>
      <c r="I4371" s="1" t="s">
        <v>56</v>
      </c>
      <c r="J4371" s="1">
        <f>FIND(", ",space_missions[[#This Row],[Location]])</f>
        <v>8</v>
      </c>
      <c r="K4371" s="1" t="str">
        <f t="shared" si="68"/>
        <v xml:space="preserve"> USA</v>
      </c>
      <c r="L4371" s="1" t="str">
        <f>_xlfn.CONCAT(space_missions[[#This Row],[Company]],"-",space_missions[[#This Row],[Rocket]])</f>
        <v>Virgin Galactic-SpaceShipTwo</v>
      </c>
      <c r="M4371" s="1">
        <f>YEAR(space_missions[[#This Row],[Date]])</f>
        <v>2020</v>
      </c>
    </row>
    <row r="4372" spans="1:13" x14ac:dyDescent="0.3">
      <c r="A4372" s="1" t="s">
        <v>3782</v>
      </c>
      <c r="B4372" s="1" t="s">
        <v>4880</v>
      </c>
      <c r="C4372" s="2">
        <v>44178</v>
      </c>
      <c r="D4372" s="3">
        <v>0.72916666666666663</v>
      </c>
      <c r="E4372" s="1" t="s">
        <v>4601</v>
      </c>
      <c r="F4372" s="1" t="s">
        <v>4945</v>
      </c>
      <c r="G4372" s="1" t="s">
        <v>2227</v>
      </c>
      <c r="H4372" s="1" t="s">
        <v>4603</v>
      </c>
      <c r="I4372" s="1" t="s">
        <v>15</v>
      </c>
      <c r="J4372" s="1">
        <f>FIND(", ",space_missions[[#This Row],[Location]])</f>
        <v>7</v>
      </c>
      <c r="K4372" s="1" t="str">
        <f t="shared" si="68"/>
        <v xml:space="preserve"> USA</v>
      </c>
      <c r="L4372" s="1" t="str">
        <f>_xlfn.CONCAT(space_missions[[#This Row],[Company]],"-",space_missions[[#This Row],[Rocket]])</f>
        <v>SpaceX-Falcon 9 Block 5</v>
      </c>
      <c r="M4372" s="1">
        <f>YEAR(space_missions[[#This Row],[Date]])</f>
        <v>2020</v>
      </c>
    </row>
    <row r="4373" spans="1:13" x14ac:dyDescent="0.3">
      <c r="A4373" s="1" t="s">
        <v>2882</v>
      </c>
      <c r="B4373" s="1" t="s">
        <v>4241</v>
      </c>
      <c r="C4373" s="2">
        <v>44179</v>
      </c>
      <c r="D4373" s="3">
        <v>0.24305555555555555</v>
      </c>
      <c r="E4373" s="1" t="s">
        <v>4275</v>
      </c>
      <c r="F4373" s="1" t="s">
        <v>4946</v>
      </c>
      <c r="G4373" s="1" t="s">
        <v>2227</v>
      </c>
      <c r="H4373" s="1" t="s">
        <v>4276</v>
      </c>
      <c r="I4373" s="1" t="s">
        <v>15</v>
      </c>
      <c r="J4373" s="1">
        <f>FIND(", ",space_missions[[#This Row],[Location]])</f>
        <v>10</v>
      </c>
      <c r="K4373" s="1" t="str">
        <f t="shared" si="68"/>
        <v xml:space="preserve"> Russia</v>
      </c>
      <c r="L4373" s="1" t="str">
        <f>_xlfn.CONCAT(space_missions[[#This Row],[Company]],"-",space_missions[[#This Row],[Rocket]])</f>
        <v>VKS RF-Angara A5/Briz-M</v>
      </c>
      <c r="M4373" s="1">
        <f>YEAR(space_missions[[#This Row],[Date]])</f>
        <v>2020</v>
      </c>
    </row>
    <row r="4374" spans="1:13" x14ac:dyDescent="0.3">
      <c r="A4374" s="1" t="s">
        <v>4475</v>
      </c>
      <c r="B4374" s="1" t="s">
        <v>4884</v>
      </c>
      <c r="C4374" s="2">
        <v>44180</v>
      </c>
      <c r="D4374" s="3">
        <v>0.42291666666666666</v>
      </c>
      <c r="E4374" s="1" t="s">
        <v>4562</v>
      </c>
      <c r="F4374" s="1" t="s">
        <v>4947</v>
      </c>
      <c r="G4374" s="1" t="s">
        <v>2227</v>
      </c>
      <c r="H4374" s="1" t="s">
        <v>4479</v>
      </c>
      <c r="I4374" s="1" t="s">
        <v>15</v>
      </c>
      <c r="J4374" s="1">
        <f>FIND(", ",space_missions[[#This Row],[Location]])</f>
        <v>17</v>
      </c>
      <c r="K4374" s="1" t="str">
        <f t="shared" si="68"/>
        <v xml:space="preserve"> New Zealand</v>
      </c>
      <c r="L4374" s="1" t="str">
        <f>_xlfn.CONCAT(space_missions[[#This Row],[Company]],"-",space_missions[[#This Row],[Rocket]])</f>
        <v>Rocket Lab-Electron/Curie</v>
      </c>
      <c r="M4374" s="1">
        <f>YEAR(space_missions[[#This Row],[Date]])</f>
        <v>2020</v>
      </c>
    </row>
    <row r="4375" spans="1:13" x14ac:dyDescent="0.3">
      <c r="A4375" s="1" t="s">
        <v>4892</v>
      </c>
      <c r="B4375" s="1" t="s">
        <v>4893</v>
      </c>
      <c r="C4375" s="2">
        <v>44180</v>
      </c>
      <c r="D4375" s="3">
        <v>0.87152777777777779</v>
      </c>
      <c r="E4375" s="1" t="s">
        <v>4894</v>
      </c>
      <c r="F4375" s="1" t="s">
        <v>4948</v>
      </c>
      <c r="G4375" s="1" t="s">
        <v>2227</v>
      </c>
      <c r="H4375" s="1" t="s">
        <v>4896</v>
      </c>
      <c r="I4375" s="1" t="s">
        <v>21</v>
      </c>
      <c r="J4375" s="1">
        <f>FIND(", ",space_missions[[#This Row],[Location]])</f>
        <v>6</v>
      </c>
      <c r="K4375" s="1" t="str">
        <f t="shared" si="68"/>
        <v xml:space="preserve"> USA</v>
      </c>
      <c r="L4375" s="1" t="str">
        <f>_xlfn.CONCAT(space_missions[[#This Row],[Company]],"-",space_missions[[#This Row],[Rocket]])</f>
        <v>Astra-Rocket 3</v>
      </c>
      <c r="M4375" s="1">
        <f>YEAR(space_missions[[#This Row],[Date]])</f>
        <v>2020</v>
      </c>
    </row>
    <row r="4376" spans="1:13" x14ac:dyDescent="0.3">
      <c r="A4376" s="1" t="s">
        <v>2025</v>
      </c>
      <c r="B4376" s="1" t="s">
        <v>3746</v>
      </c>
      <c r="C4376" s="2">
        <v>44182</v>
      </c>
      <c r="D4376" s="3">
        <v>0.42291666666666666</v>
      </c>
      <c r="E4376" s="1" t="s">
        <v>3945</v>
      </c>
      <c r="F4376" s="1" t="s">
        <v>4949</v>
      </c>
      <c r="G4376" s="1" t="s">
        <v>2227</v>
      </c>
      <c r="H4376" s="1" t="s">
        <v>3947</v>
      </c>
      <c r="I4376" s="1" t="s">
        <v>15</v>
      </c>
      <c r="J4376" s="1">
        <f>FIND(", ",space_missions[[#This Row],[Location]])</f>
        <v>18</v>
      </c>
      <c r="K4376" s="1" t="str">
        <f t="shared" si="68"/>
        <v xml:space="preserve"> India</v>
      </c>
      <c r="L4376" s="1" t="str">
        <f>_xlfn.CONCAT(space_missions[[#This Row],[Company]],"-",space_missions[[#This Row],[Rocket]])</f>
        <v>ISRO-PSLV-XL</v>
      </c>
      <c r="M4376" s="1">
        <f>YEAR(space_missions[[#This Row],[Date]])</f>
        <v>2020</v>
      </c>
    </row>
    <row r="4377" spans="1:13" x14ac:dyDescent="0.3">
      <c r="A4377" s="1" t="s">
        <v>3643</v>
      </c>
      <c r="B4377" s="1" t="s">
        <v>4372</v>
      </c>
      <c r="C4377" s="2">
        <v>44183</v>
      </c>
      <c r="D4377" s="3">
        <v>0.5180555555555556</v>
      </c>
      <c r="E4377" s="1" t="s">
        <v>4351</v>
      </c>
      <c r="F4377" s="1" t="s">
        <v>4950</v>
      </c>
      <c r="G4377" s="1" t="s">
        <v>2227</v>
      </c>
      <c r="H4377" s="1" t="s">
        <v>2995</v>
      </c>
      <c r="I4377" s="1" t="s">
        <v>15</v>
      </c>
      <c r="J4377" s="1">
        <f>FIND(", ",space_missions[[#This Row],[Location]])</f>
        <v>8</v>
      </c>
      <c r="K4377" s="1" t="str">
        <f t="shared" si="68"/>
        <v xml:space="preserve"> Russia</v>
      </c>
      <c r="L4377" s="1" t="str">
        <f>_xlfn.CONCAT(space_missions[[#This Row],[Company]],"-",space_missions[[#This Row],[Rocket]])</f>
        <v>Starsem-Soyuz 2.1b/Fregat</v>
      </c>
      <c r="M4377" s="1">
        <f>YEAR(space_missions[[#This Row],[Date]])</f>
        <v>2020</v>
      </c>
    </row>
    <row r="4378" spans="1:13" x14ac:dyDescent="0.3">
      <c r="A4378" s="1" t="s">
        <v>3782</v>
      </c>
      <c r="B4378" s="1" t="s">
        <v>749</v>
      </c>
      <c r="C4378" s="2">
        <v>44184</v>
      </c>
      <c r="D4378" s="3">
        <v>0.58333333333333337</v>
      </c>
      <c r="E4378" s="1" t="s">
        <v>4601</v>
      </c>
      <c r="F4378" s="1" t="s">
        <v>4951</v>
      </c>
      <c r="G4378" s="1" t="s">
        <v>2227</v>
      </c>
      <c r="H4378" s="1" t="s">
        <v>4603</v>
      </c>
      <c r="I4378" s="1" t="s">
        <v>15</v>
      </c>
      <c r="J4378" s="1">
        <f>FIND(", ",space_missions[[#This Row],[Location]])</f>
        <v>7</v>
      </c>
      <c r="K4378" s="1" t="str">
        <f t="shared" si="68"/>
        <v xml:space="preserve"> USA</v>
      </c>
      <c r="L4378" s="1" t="str">
        <f>_xlfn.CONCAT(space_missions[[#This Row],[Company]],"-",space_missions[[#This Row],[Rocket]])</f>
        <v>SpaceX-Falcon 9 Block 5</v>
      </c>
      <c r="M4378" s="1">
        <f>YEAR(space_missions[[#This Row],[Date]])</f>
        <v>2020</v>
      </c>
    </row>
    <row r="4379" spans="1:13" x14ac:dyDescent="0.3">
      <c r="A4379" s="1" t="s">
        <v>973</v>
      </c>
      <c r="B4379" s="1" t="s">
        <v>4392</v>
      </c>
      <c r="C4379" s="2">
        <v>44187</v>
      </c>
      <c r="D4379" s="3">
        <v>0.19236111111111112</v>
      </c>
      <c r="E4379" s="1" t="s">
        <v>4952</v>
      </c>
      <c r="F4379" s="1" t="s">
        <v>4953</v>
      </c>
      <c r="G4379" s="1" t="s">
        <v>2227</v>
      </c>
      <c r="H4379" s="1" t="s">
        <v>4954</v>
      </c>
      <c r="I4379" s="1" t="s">
        <v>15</v>
      </c>
      <c r="J4379" s="1">
        <f>FIND(", ",space_missions[[#This Row],[Location]])</f>
        <v>7</v>
      </c>
      <c r="K4379" s="1" t="str">
        <f t="shared" si="68"/>
        <v xml:space="preserve"> China</v>
      </c>
      <c r="L4379" s="1" t="str">
        <f>_xlfn.CONCAT(space_missions[[#This Row],[Company]],"-",space_missions[[#This Row],[Rocket]])</f>
        <v>CASC-Long March 8</v>
      </c>
      <c r="M4379" s="1">
        <f>YEAR(space_missions[[#This Row],[Date]])</f>
        <v>2020</v>
      </c>
    </row>
    <row r="4380" spans="1:13" x14ac:dyDescent="0.3">
      <c r="A4380" s="1" t="s">
        <v>973</v>
      </c>
      <c r="B4380" s="1" t="s">
        <v>3675</v>
      </c>
      <c r="C4380" s="2">
        <v>44192</v>
      </c>
      <c r="D4380" s="3">
        <v>0.65555555555555556</v>
      </c>
      <c r="E4380" s="1" t="s">
        <v>3794</v>
      </c>
      <c r="F4380" s="1" t="s">
        <v>4955</v>
      </c>
      <c r="G4380" s="1" t="s">
        <v>2227</v>
      </c>
      <c r="H4380" s="1" t="s">
        <v>3404</v>
      </c>
      <c r="I4380" s="1" t="s">
        <v>15</v>
      </c>
      <c r="J4380" s="1">
        <f>FIND(", ",space_missions[[#This Row],[Location]])</f>
        <v>18</v>
      </c>
      <c r="K4380" s="1" t="str">
        <f t="shared" si="68"/>
        <v xml:space="preserve"> China</v>
      </c>
      <c r="L4380" s="1" t="str">
        <f>_xlfn.CONCAT(space_missions[[#This Row],[Company]],"-",space_missions[[#This Row],[Rocket]])</f>
        <v>CASC-Long March 4C</v>
      </c>
      <c r="M4380" s="1">
        <f>YEAR(space_missions[[#This Row],[Date]])</f>
        <v>2020</v>
      </c>
    </row>
    <row r="4381" spans="1:13" x14ac:dyDescent="0.3">
      <c r="A4381" s="1" t="s">
        <v>2338</v>
      </c>
      <c r="B4381" s="1" t="s">
        <v>4100</v>
      </c>
      <c r="C4381" s="2">
        <v>44194</v>
      </c>
      <c r="D4381" s="3">
        <v>0.6958333333333333</v>
      </c>
      <c r="E4381" s="1" t="s">
        <v>4225</v>
      </c>
      <c r="F4381" s="1" t="s">
        <v>4956</v>
      </c>
      <c r="G4381" s="1" t="s">
        <v>2227</v>
      </c>
      <c r="H4381" s="1" t="s">
        <v>4103</v>
      </c>
      <c r="I4381" s="1" t="s">
        <v>15</v>
      </c>
      <c r="J4381" s="1">
        <f>FIND(", ",space_missions[[#This Row],[Location]])</f>
        <v>4</v>
      </c>
      <c r="K4381" s="1" t="str">
        <f t="shared" si="68"/>
        <v xml:space="preserve"> France</v>
      </c>
      <c r="L4381" s="1" t="str">
        <f>_xlfn.CONCAT(space_missions[[#This Row],[Company]],"-",space_missions[[#This Row],[Rocket]])</f>
        <v>Arianespace-Soyuz ST-A/Fregat-M</v>
      </c>
      <c r="M4381" s="1">
        <f>YEAR(space_missions[[#This Row],[Date]])</f>
        <v>2020</v>
      </c>
    </row>
    <row r="4382" spans="1:13" x14ac:dyDescent="0.3">
      <c r="A4382" s="1" t="s">
        <v>3782</v>
      </c>
      <c r="B4382" s="1" t="s">
        <v>4880</v>
      </c>
      <c r="C4382" s="2">
        <v>44204</v>
      </c>
      <c r="D4382" s="3">
        <v>9.375E-2</v>
      </c>
      <c r="E4382" s="1" t="s">
        <v>4601</v>
      </c>
      <c r="F4382" s="1" t="s">
        <v>4957</v>
      </c>
      <c r="G4382" s="1" t="s">
        <v>2227</v>
      </c>
      <c r="H4382" s="1" t="s">
        <v>4603</v>
      </c>
      <c r="I4382" s="1" t="s">
        <v>15</v>
      </c>
      <c r="J4382" s="1">
        <f>FIND(", ",space_missions[[#This Row],[Location]])</f>
        <v>7</v>
      </c>
      <c r="K4382" s="1" t="str">
        <f t="shared" si="68"/>
        <v xml:space="preserve"> USA</v>
      </c>
      <c r="L4382" s="1" t="str">
        <f>_xlfn.CONCAT(space_missions[[#This Row],[Company]],"-",space_missions[[#This Row],[Rocket]])</f>
        <v>SpaceX-Falcon 9 Block 5</v>
      </c>
      <c r="M4382" s="1">
        <f>YEAR(space_missions[[#This Row],[Date]])</f>
        <v>2021</v>
      </c>
    </row>
    <row r="4383" spans="1:13" x14ac:dyDescent="0.3">
      <c r="A4383" s="1" t="s">
        <v>4295</v>
      </c>
      <c r="B4383" s="1" t="s">
        <v>4906</v>
      </c>
      <c r="C4383" s="2">
        <v>44210</v>
      </c>
      <c r="D4383" s="3">
        <v>0.72013888888888888</v>
      </c>
      <c r="E4383" s="1" t="s">
        <v>4297</v>
      </c>
      <c r="F4383" s="1" t="s">
        <v>4958</v>
      </c>
      <c r="G4383" s="1" t="s">
        <v>2227</v>
      </c>
      <c r="H4383" s="1" t="s">
        <v>14</v>
      </c>
      <c r="I4383" s="1" t="s">
        <v>15</v>
      </c>
      <c r="J4383" s="1">
        <f>FIND(", ",space_missions[[#This Row],[Location]])</f>
        <v>16</v>
      </c>
      <c r="K4383" s="1" t="str">
        <f t="shared" si="68"/>
        <v xml:space="preserve"> USA</v>
      </c>
      <c r="L4383" s="1" t="str">
        <f>_xlfn.CONCAT(space_missions[[#This Row],[Company]],"-",space_missions[[#This Row],[Rocket]])</f>
        <v>Blue Origin-New Shepard</v>
      </c>
      <c r="M4383" s="1">
        <f>YEAR(space_missions[[#This Row],[Date]])</f>
        <v>2021</v>
      </c>
    </row>
    <row r="4384" spans="1:13" x14ac:dyDescent="0.3">
      <c r="A4384" s="1" t="s">
        <v>4843</v>
      </c>
      <c r="B4384" s="1" t="s">
        <v>4844</v>
      </c>
      <c r="C4384" s="2">
        <v>44213</v>
      </c>
      <c r="D4384" s="3">
        <v>0.81805555555555554</v>
      </c>
      <c r="E4384" s="1" t="s">
        <v>4845</v>
      </c>
      <c r="F4384" s="1" t="s">
        <v>4959</v>
      </c>
      <c r="G4384" s="1" t="s">
        <v>2227</v>
      </c>
      <c r="H4384" s="1" t="s">
        <v>4846</v>
      </c>
      <c r="I4384" s="1" t="s">
        <v>15</v>
      </c>
      <c r="J4384" s="1">
        <f>FIND(", ",space_missions[[#This Row],[Location]])</f>
        <v>12</v>
      </c>
      <c r="K4384" s="1" t="str">
        <f t="shared" si="68"/>
        <v xml:space="preserve"> USA</v>
      </c>
      <c r="L4384" s="1" t="str">
        <f>_xlfn.CONCAT(space_missions[[#This Row],[Company]],"-",space_missions[[#This Row],[Rocket]])</f>
        <v>Virgin Orbit-LauncherOne</v>
      </c>
      <c r="M4384" s="1">
        <f>YEAR(space_missions[[#This Row],[Date]])</f>
        <v>2021</v>
      </c>
    </row>
    <row r="4385" spans="1:13" x14ac:dyDescent="0.3">
      <c r="A4385" s="1" t="s">
        <v>973</v>
      </c>
      <c r="B4385" s="1" t="s">
        <v>2769</v>
      </c>
      <c r="C4385" s="2">
        <v>44215</v>
      </c>
      <c r="D4385" s="3">
        <v>0.68402777777777779</v>
      </c>
      <c r="E4385" s="1" t="s">
        <v>3855</v>
      </c>
      <c r="F4385" s="1" t="s">
        <v>4960</v>
      </c>
      <c r="G4385" s="1" t="s">
        <v>2227</v>
      </c>
      <c r="H4385" s="1" t="s">
        <v>3857</v>
      </c>
      <c r="I4385" s="1" t="s">
        <v>15</v>
      </c>
      <c r="J4385" s="1">
        <f>FIND(", ",space_missions[[#This Row],[Location]])</f>
        <v>5</v>
      </c>
      <c r="K4385" s="1" t="str">
        <f t="shared" si="68"/>
        <v xml:space="preserve"> China</v>
      </c>
      <c r="L4385" s="1" t="str">
        <f>_xlfn.CONCAT(space_missions[[#This Row],[Company]],"-",space_missions[[#This Row],[Rocket]])</f>
        <v>CASC-Long March 3B/E</v>
      </c>
      <c r="M4385" s="1">
        <f>YEAR(space_missions[[#This Row],[Date]])</f>
        <v>2021</v>
      </c>
    </row>
    <row r="4386" spans="1:13" x14ac:dyDescent="0.3">
      <c r="A4386" s="1" t="s">
        <v>4475</v>
      </c>
      <c r="B4386" s="1" t="s">
        <v>4884</v>
      </c>
      <c r="C4386" s="2">
        <v>44216</v>
      </c>
      <c r="D4386" s="3">
        <v>0.30972222222222223</v>
      </c>
      <c r="E4386" s="1" t="s">
        <v>4562</v>
      </c>
      <c r="F4386" s="1" t="s">
        <v>4961</v>
      </c>
      <c r="G4386" s="1" t="s">
        <v>2227</v>
      </c>
      <c r="H4386" s="1" t="s">
        <v>4479</v>
      </c>
      <c r="I4386" s="1" t="s">
        <v>15</v>
      </c>
      <c r="J4386" s="1">
        <f>FIND(", ",space_missions[[#This Row],[Location]])</f>
        <v>17</v>
      </c>
      <c r="K4386" s="1" t="str">
        <f t="shared" si="68"/>
        <v xml:space="preserve"> New Zealand</v>
      </c>
      <c r="L4386" s="1" t="str">
        <f>_xlfn.CONCAT(space_missions[[#This Row],[Company]],"-",space_missions[[#This Row],[Rocket]])</f>
        <v>Rocket Lab-Electron/Curie</v>
      </c>
      <c r="M4386" s="1">
        <f>YEAR(space_missions[[#This Row],[Date]])</f>
        <v>2021</v>
      </c>
    </row>
    <row r="4387" spans="1:13" x14ac:dyDescent="0.3">
      <c r="A4387" s="1" t="s">
        <v>3782</v>
      </c>
      <c r="B4387" s="1" t="s">
        <v>749</v>
      </c>
      <c r="C4387" s="2">
        <v>44216</v>
      </c>
      <c r="D4387" s="3">
        <v>0.54305555555555551</v>
      </c>
      <c r="E4387" s="1" t="s">
        <v>4601</v>
      </c>
      <c r="F4387" s="1" t="s">
        <v>4962</v>
      </c>
      <c r="G4387" s="1" t="s">
        <v>2227</v>
      </c>
      <c r="H4387" s="1" t="s">
        <v>4603</v>
      </c>
      <c r="I4387" s="1" t="s">
        <v>15</v>
      </c>
      <c r="J4387" s="1">
        <f>FIND(", ",space_missions[[#This Row],[Location]])</f>
        <v>7</v>
      </c>
      <c r="K4387" s="1" t="str">
        <f t="shared" si="68"/>
        <v xml:space="preserve"> USA</v>
      </c>
      <c r="L4387" s="1" t="str">
        <f>_xlfn.CONCAT(space_missions[[#This Row],[Company]],"-",space_missions[[#This Row],[Rocket]])</f>
        <v>SpaceX-Falcon 9 Block 5</v>
      </c>
      <c r="M4387" s="1">
        <f>YEAR(space_missions[[#This Row],[Date]])</f>
        <v>2021</v>
      </c>
    </row>
    <row r="4388" spans="1:13" x14ac:dyDescent="0.3">
      <c r="A4388" s="1" t="s">
        <v>3782</v>
      </c>
      <c r="B4388" s="1" t="s">
        <v>4880</v>
      </c>
      <c r="C4388" s="2">
        <v>44220</v>
      </c>
      <c r="D4388" s="3">
        <v>0.625</v>
      </c>
      <c r="E4388" s="1" t="s">
        <v>4601</v>
      </c>
      <c r="F4388" s="1" t="s">
        <v>4963</v>
      </c>
      <c r="G4388" s="1" t="s">
        <v>2227</v>
      </c>
      <c r="H4388" s="1" t="s">
        <v>4603</v>
      </c>
      <c r="I4388" s="1" t="s">
        <v>15</v>
      </c>
      <c r="J4388" s="1">
        <f>FIND(", ",space_missions[[#This Row],[Location]])</f>
        <v>7</v>
      </c>
      <c r="K4388" s="1" t="str">
        <f t="shared" si="68"/>
        <v xml:space="preserve"> USA</v>
      </c>
      <c r="L4388" s="1" t="str">
        <f>_xlfn.CONCAT(space_missions[[#This Row],[Company]],"-",space_missions[[#This Row],[Rocket]])</f>
        <v>SpaceX-Falcon 9 Block 5</v>
      </c>
      <c r="M4388" s="1">
        <f>YEAR(space_missions[[#This Row],[Date]])</f>
        <v>2021</v>
      </c>
    </row>
    <row r="4389" spans="1:13" x14ac:dyDescent="0.3">
      <c r="A4389" s="1" t="s">
        <v>973</v>
      </c>
      <c r="B4389" s="1" t="s">
        <v>3675</v>
      </c>
      <c r="C4389" s="2">
        <v>44225</v>
      </c>
      <c r="D4389" s="3">
        <v>0.19930555555555557</v>
      </c>
      <c r="E4389" s="1" t="s">
        <v>3794</v>
      </c>
      <c r="F4389" s="1" t="s">
        <v>4964</v>
      </c>
      <c r="G4389" s="1" t="s">
        <v>2227</v>
      </c>
      <c r="H4389" s="1" t="s">
        <v>3404</v>
      </c>
      <c r="I4389" s="1" t="s">
        <v>15</v>
      </c>
      <c r="J4389" s="1">
        <f>FIND(", ",space_missions[[#This Row],[Location]])</f>
        <v>18</v>
      </c>
      <c r="K4389" s="1" t="str">
        <f t="shared" si="68"/>
        <v xml:space="preserve"> China</v>
      </c>
      <c r="L4389" s="1" t="str">
        <f>_xlfn.CONCAT(space_missions[[#This Row],[Company]],"-",space_missions[[#This Row],[Rocket]])</f>
        <v>CASC-Long March 4C</v>
      </c>
      <c r="M4389" s="1">
        <f>YEAR(space_missions[[#This Row],[Date]])</f>
        <v>2021</v>
      </c>
    </row>
    <row r="4390" spans="1:13" x14ac:dyDescent="0.3">
      <c r="A4390" s="1" t="s">
        <v>4740</v>
      </c>
      <c r="B4390" s="1" t="s">
        <v>4263</v>
      </c>
      <c r="C4390" s="2">
        <v>44228</v>
      </c>
      <c r="D4390" s="3">
        <v>0.34375</v>
      </c>
      <c r="E4390" s="1" t="s">
        <v>4741</v>
      </c>
      <c r="F4390" s="1" t="s">
        <v>4965</v>
      </c>
      <c r="G4390" s="1" t="s">
        <v>2227</v>
      </c>
      <c r="H4390" s="1" t="s">
        <v>14</v>
      </c>
      <c r="I4390" s="1" t="s">
        <v>21</v>
      </c>
      <c r="J4390" s="1">
        <f>FIND(", ",space_missions[[#This Row],[Location]])</f>
        <v>8</v>
      </c>
      <c r="K4390" s="1" t="str">
        <f t="shared" si="68"/>
        <v xml:space="preserve"> China</v>
      </c>
      <c r="L4390" s="1" t="str">
        <f>_xlfn.CONCAT(space_missions[[#This Row],[Company]],"-",space_missions[[#This Row],[Rocket]])</f>
        <v>i-Space-Hyperbola-1</v>
      </c>
      <c r="M4390" s="1">
        <f>YEAR(space_missions[[#This Row],[Date]])</f>
        <v>2021</v>
      </c>
    </row>
    <row r="4391" spans="1:13" x14ac:dyDescent="0.3">
      <c r="A4391" s="1" t="s">
        <v>3931</v>
      </c>
      <c r="B4391" s="1" t="s">
        <v>4966</v>
      </c>
      <c r="C4391" s="2">
        <v>44228</v>
      </c>
      <c r="D4391" s="3"/>
      <c r="E4391" s="1" t="s">
        <v>4967</v>
      </c>
      <c r="F4391" s="1" t="s">
        <v>3721</v>
      </c>
      <c r="G4391" s="1" t="s">
        <v>2227</v>
      </c>
      <c r="H4391" s="1" t="s">
        <v>14</v>
      </c>
      <c r="I4391" s="1" t="s">
        <v>15</v>
      </c>
      <c r="J4391" s="1">
        <f>FIND(", ",space_missions[[#This Row],[Location]])</f>
        <v>16</v>
      </c>
      <c r="K4391" s="1" t="str">
        <f t="shared" si="68"/>
        <v xml:space="preserve"> Iran</v>
      </c>
      <c r="L4391" s="1" t="str">
        <f>_xlfn.CONCAT(space_missions[[#This Row],[Company]],"-",space_missions[[#This Row],[Rocket]])</f>
        <v>ISA-Zoljanah</v>
      </c>
      <c r="M4391" s="1">
        <f>YEAR(space_missions[[#This Row],[Date]])</f>
        <v>2021</v>
      </c>
    </row>
    <row r="4392" spans="1:13" x14ac:dyDescent="0.3">
      <c r="A4392" s="1" t="s">
        <v>3782</v>
      </c>
      <c r="B4392" s="1" t="s">
        <v>4968</v>
      </c>
      <c r="C4392" s="2">
        <v>44229</v>
      </c>
      <c r="D4392" s="3">
        <v>0.85069444444444442</v>
      </c>
      <c r="E4392" s="1" t="s">
        <v>4875</v>
      </c>
      <c r="F4392" s="1" t="s">
        <v>4969</v>
      </c>
      <c r="G4392" s="1" t="s">
        <v>2227</v>
      </c>
      <c r="H4392" s="1" t="s">
        <v>14</v>
      </c>
      <c r="I4392" s="1" t="s">
        <v>56</v>
      </c>
      <c r="J4392" s="1">
        <f>FIND(", ",space_missions[[#This Row],[Location]])</f>
        <v>17</v>
      </c>
      <c r="K4392" s="1" t="str">
        <f t="shared" si="68"/>
        <v xml:space="preserve"> USA</v>
      </c>
      <c r="L4392" s="1" t="str">
        <f>_xlfn.CONCAT(space_missions[[#This Row],[Company]],"-",space_missions[[#This Row],[Rocket]])</f>
        <v>SpaceX-Starship Prototype</v>
      </c>
      <c r="M4392" s="1">
        <f>YEAR(space_missions[[#This Row],[Date]])</f>
        <v>2021</v>
      </c>
    </row>
    <row r="4393" spans="1:13" x14ac:dyDescent="0.3">
      <c r="A4393" s="1" t="s">
        <v>2882</v>
      </c>
      <c r="B4393" s="1" t="s">
        <v>980</v>
      </c>
      <c r="C4393" s="2">
        <v>44229</v>
      </c>
      <c r="D4393" s="3">
        <v>0.86458333333333337</v>
      </c>
      <c r="E4393" s="1" t="s">
        <v>4360</v>
      </c>
      <c r="F4393" s="1" t="s">
        <v>4970</v>
      </c>
      <c r="G4393" s="1" t="s">
        <v>2227</v>
      </c>
      <c r="H4393" s="1" t="s">
        <v>3138</v>
      </c>
      <c r="I4393" s="1" t="s">
        <v>15</v>
      </c>
      <c r="J4393" s="1">
        <f>FIND(", ",space_missions[[#This Row],[Location]])</f>
        <v>10</v>
      </c>
      <c r="K4393" s="1" t="str">
        <f t="shared" si="68"/>
        <v xml:space="preserve"> Russia</v>
      </c>
      <c r="L4393" s="1" t="str">
        <f>_xlfn.CONCAT(space_missions[[#This Row],[Company]],"-",space_missions[[#This Row],[Rocket]])</f>
        <v>VKS RF-Soyuz 2.1b</v>
      </c>
      <c r="M4393" s="1">
        <f>YEAR(space_missions[[#This Row],[Date]])</f>
        <v>2021</v>
      </c>
    </row>
    <row r="4394" spans="1:13" x14ac:dyDescent="0.3">
      <c r="A4394" s="1" t="s">
        <v>3782</v>
      </c>
      <c r="B4394" s="1" t="s">
        <v>4880</v>
      </c>
      <c r="C4394" s="2">
        <v>44231</v>
      </c>
      <c r="D4394" s="3">
        <v>0.26319444444444445</v>
      </c>
      <c r="E4394" s="1" t="s">
        <v>4601</v>
      </c>
      <c r="F4394" s="1" t="s">
        <v>4971</v>
      </c>
      <c r="G4394" s="1" t="s">
        <v>2227</v>
      </c>
      <c r="H4394" s="1" t="s">
        <v>4603</v>
      </c>
      <c r="I4394" s="1" t="s">
        <v>15</v>
      </c>
      <c r="J4394" s="1">
        <f>FIND(", ",space_missions[[#This Row],[Location]])</f>
        <v>7</v>
      </c>
      <c r="K4394" s="1" t="str">
        <f t="shared" si="68"/>
        <v xml:space="preserve"> USA</v>
      </c>
      <c r="L4394" s="1" t="str">
        <f>_xlfn.CONCAT(space_missions[[#This Row],[Company]],"-",space_missions[[#This Row],[Rocket]])</f>
        <v>SpaceX-Falcon 9 Block 5</v>
      </c>
      <c r="M4394" s="1">
        <f>YEAR(space_missions[[#This Row],[Date]])</f>
        <v>2021</v>
      </c>
    </row>
    <row r="4395" spans="1:13" x14ac:dyDescent="0.3">
      <c r="A4395" s="1" t="s">
        <v>973</v>
      </c>
      <c r="B4395" s="1" t="s">
        <v>2317</v>
      </c>
      <c r="C4395" s="2">
        <v>44231</v>
      </c>
      <c r="D4395" s="3">
        <v>0.65</v>
      </c>
      <c r="E4395" s="1" t="s">
        <v>3855</v>
      </c>
      <c r="F4395" s="1" t="s">
        <v>4972</v>
      </c>
      <c r="G4395" s="1" t="s">
        <v>2227</v>
      </c>
      <c r="H4395" s="1" t="s">
        <v>3857</v>
      </c>
      <c r="I4395" s="1" t="s">
        <v>15</v>
      </c>
      <c r="J4395" s="1">
        <f>FIND(", ",space_missions[[#This Row],[Location]])</f>
        <v>5</v>
      </c>
      <c r="K4395" s="1" t="str">
        <f t="shared" si="68"/>
        <v xml:space="preserve"> China</v>
      </c>
      <c r="L4395" s="1" t="str">
        <f>_xlfn.CONCAT(space_missions[[#This Row],[Company]],"-",space_missions[[#This Row],[Rocket]])</f>
        <v>CASC-Long March 3B/E</v>
      </c>
      <c r="M4395" s="1">
        <f>YEAR(space_missions[[#This Row],[Date]])</f>
        <v>2021</v>
      </c>
    </row>
    <row r="4396" spans="1:13" x14ac:dyDescent="0.3">
      <c r="A4396" s="1" t="s">
        <v>1024</v>
      </c>
      <c r="B4396" s="1" t="s">
        <v>361</v>
      </c>
      <c r="C4396" s="2">
        <v>44242</v>
      </c>
      <c r="D4396" s="3">
        <v>0.19791666666666666</v>
      </c>
      <c r="E4396" s="1" t="s">
        <v>3720</v>
      </c>
      <c r="F4396" s="1" t="s">
        <v>4973</v>
      </c>
      <c r="G4396" s="1" t="s">
        <v>2227</v>
      </c>
      <c r="H4396" s="1" t="s">
        <v>3722</v>
      </c>
      <c r="I4396" s="1" t="s">
        <v>15</v>
      </c>
      <c r="J4396" s="1">
        <f>FIND(", ",space_missions[[#This Row],[Location]])</f>
        <v>10</v>
      </c>
      <c r="K4396" s="1" t="str">
        <f t="shared" si="68"/>
        <v xml:space="preserve"> Kazakhstan</v>
      </c>
      <c r="L4396" s="1" t="str">
        <f>_xlfn.CONCAT(space_missions[[#This Row],[Company]],"-",space_missions[[#This Row],[Rocket]])</f>
        <v>Roscosmos-Soyuz 2.1a</v>
      </c>
      <c r="M4396" s="1">
        <f>YEAR(space_missions[[#This Row],[Date]])</f>
        <v>2021</v>
      </c>
    </row>
    <row r="4397" spans="1:13" x14ac:dyDescent="0.3">
      <c r="A4397" s="1" t="s">
        <v>3782</v>
      </c>
      <c r="B4397" s="1" t="s">
        <v>4880</v>
      </c>
      <c r="C4397" s="2">
        <v>44243</v>
      </c>
      <c r="D4397" s="3">
        <v>0.16597222222222222</v>
      </c>
      <c r="E4397" s="1" t="s">
        <v>4601</v>
      </c>
      <c r="F4397" s="1" t="s">
        <v>4974</v>
      </c>
      <c r="G4397" s="1" t="s">
        <v>2227</v>
      </c>
      <c r="H4397" s="1" t="s">
        <v>4603</v>
      </c>
      <c r="I4397" s="1" t="s">
        <v>15</v>
      </c>
      <c r="J4397" s="1">
        <f>FIND(", ",space_missions[[#This Row],[Location]])</f>
        <v>7</v>
      </c>
      <c r="K4397" s="1" t="str">
        <f t="shared" si="68"/>
        <v xml:space="preserve"> USA</v>
      </c>
      <c r="L4397" s="1" t="str">
        <f>_xlfn.CONCAT(space_missions[[#This Row],[Company]],"-",space_missions[[#This Row],[Rocket]])</f>
        <v>SpaceX-Falcon 9 Block 5</v>
      </c>
      <c r="M4397" s="1">
        <f>YEAR(space_missions[[#This Row],[Date]])</f>
        <v>2021</v>
      </c>
    </row>
    <row r="4398" spans="1:13" x14ac:dyDescent="0.3">
      <c r="A4398" s="1" t="s">
        <v>2740</v>
      </c>
      <c r="B4398" s="1" t="s">
        <v>3135</v>
      </c>
      <c r="C4398" s="2">
        <v>44247</v>
      </c>
      <c r="D4398" s="3">
        <v>0.73333333333333328</v>
      </c>
      <c r="E4398" s="1" t="s">
        <v>4773</v>
      </c>
      <c r="F4398" s="1" t="s">
        <v>4975</v>
      </c>
      <c r="G4398" s="1" t="s">
        <v>2227</v>
      </c>
      <c r="H4398" s="1" t="s">
        <v>4418</v>
      </c>
      <c r="I4398" s="1" t="s">
        <v>15</v>
      </c>
      <c r="J4398" s="1">
        <f>FIND(", ",space_missions[[#This Row],[Location]])</f>
        <v>6</v>
      </c>
      <c r="K4398" s="1" t="str">
        <f t="shared" si="68"/>
        <v xml:space="preserve"> USA</v>
      </c>
      <c r="L4398" s="1" t="str">
        <f>_xlfn.CONCAT(space_missions[[#This Row],[Company]],"-",space_missions[[#This Row],[Rocket]])</f>
        <v>Northrop-Antares 230+</v>
      </c>
      <c r="M4398" s="1">
        <f>YEAR(space_missions[[#This Row],[Date]])</f>
        <v>2021</v>
      </c>
    </row>
    <row r="4399" spans="1:13" x14ac:dyDescent="0.3">
      <c r="A4399" s="1" t="s">
        <v>973</v>
      </c>
      <c r="B4399" s="1" t="s">
        <v>3675</v>
      </c>
      <c r="C4399" s="2">
        <v>44251</v>
      </c>
      <c r="D4399" s="3">
        <v>9.8611111111111108E-2</v>
      </c>
      <c r="E4399" s="1" t="s">
        <v>3794</v>
      </c>
      <c r="F4399" s="1" t="s">
        <v>4976</v>
      </c>
      <c r="G4399" s="1" t="s">
        <v>2227</v>
      </c>
      <c r="H4399" s="1" t="s">
        <v>3404</v>
      </c>
      <c r="I4399" s="1" t="s">
        <v>15</v>
      </c>
      <c r="J4399" s="1">
        <f>FIND(", ",space_missions[[#This Row],[Location]])</f>
        <v>18</v>
      </c>
      <c r="K4399" s="1" t="str">
        <f t="shared" si="68"/>
        <v xml:space="preserve"> China</v>
      </c>
      <c r="L4399" s="1" t="str">
        <f>_xlfn.CONCAT(space_missions[[#This Row],[Company]],"-",space_missions[[#This Row],[Rocket]])</f>
        <v>CASC-Long March 4C</v>
      </c>
      <c r="M4399" s="1">
        <f>YEAR(space_missions[[#This Row],[Date]])</f>
        <v>2021</v>
      </c>
    </row>
    <row r="4400" spans="1:13" x14ac:dyDescent="0.3">
      <c r="A4400" s="1" t="s">
        <v>2025</v>
      </c>
      <c r="B4400" s="1" t="s">
        <v>2992</v>
      </c>
      <c r="C4400" s="2">
        <v>44255</v>
      </c>
      <c r="D4400" s="3">
        <v>0.20416666666666666</v>
      </c>
      <c r="E4400" s="1" t="s">
        <v>4690</v>
      </c>
      <c r="F4400" s="1" t="s">
        <v>4977</v>
      </c>
      <c r="G4400" s="1" t="s">
        <v>2227</v>
      </c>
      <c r="H4400" s="1" t="s">
        <v>14</v>
      </c>
      <c r="I4400" s="1" t="s">
        <v>15</v>
      </c>
      <c r="J4400" s="1">
        <f>FIND(", ",space_missions[[#This Row],[Location]])</f>
        <v>17</v>
      </c>
      <c r="K4400" s="1" t="str">
        <f t="shared" si="68"/>
        <v xml:space="preserve"> India</v>
      </c>
      <c r="L4400" s="1" t="str">
        <f>_xlfn.CONCAT(space_missions[[#This Row],[Company]],"-",space_missions[[#This Row],[Rocket]])</f>
        <v>ISRO-PSLV-DL</v>
      </c>
      <c r="M4400" s="1">
        <f>YEAR(space_missions[[#This Row],[Date]])</f>
        <v>2021</v>
      </c>
    </row>
    <row r="4401" spans="1:13" x14ac:dyDescent="0.3">
      <c r="A4401" s="1" t="s">
        <v>1024</v>
      </c>
      <c r="B4401" s="1" t="s">
        <v>361</v>
      </c>
      <c r="C4401" s="2">
        <v>44255</v>
      </c>
      <c r="D4401" s="3">
        <v>0.28819444444444442</v>
      </c>
      <c r="E4401" s="1" t="s">
        <v>4480</v>
      </c>
      <c r="F4401" s="1" t="s">
        <v>4978</v>
      </c>
      <c r="G4401" s="1" t="s">
        <v>2227</v>
      </c>
      <c r="H4401" s="1" t="s">
        <v>2995</v>
      </c>
      <c r="I4401" s="1" t="s">
        <v>15</v>
      </c>
      <c r="J4401" s="1">
        <f>FIND(", ",space_missions[[#This Row],[Location]])</f>
        <v>10</v>
      </c>
      <c r="K4401" s="1" t="str">
        <f t="shared" si="68"/>
        <v xml:space="preserve"> Kazakhstan</v>
      </c>
      <c r="L4401" s="1" t="str">
        <f>_xlfn.CONCAT(space_missions[[#This Row],[Company]],"-",space_missions[[#This Row],[Rocket]])</f>
        <v>Roscosmos-Soyuz 2.1b/Fregat-M</v>
      </c>
      <c r="M4401" s="1">
        <f>YEAR(space_missions[[#This Row],[Date]])</f>
        <v>2021</v>
      </c>
    </row>
    <row r="4402" spans="1:13" x14ac:dyDescent="0.3">
      <c r="A4402" s="1" t="s">
        <v>3782</v>
      </c>
      <c r="B4402" s="1" t="s">
        <v>4937</v>
      </c>
      <c r="C4402" s="2">
        <v>44258</v>
      </c>
      <c r="D4402" s="3">
        <v>0.96805555555555556</v>
      </c>
      <c r="E4402" s="1" t="s">
        <v>4875</v>
      </c>
      <c r="F4402" s="1" t="s">
        <v>4969</v>
      </c>
      <c r="G4402" s="1" t="s">
        <v>2227</v>
      </c>
      <c r="H4402" s="1" t="s">
        <v>14</v>
      </c>
      <c r="I4402" s="1" t="s">
        <v>56</v>
      </c>
      <c r="J4402" s="1">
        <f>FIND(", ",space_missions[[#This Row],[Location]])</f>
        <v>17</v>
      </c>
      <c r="K4402" s="1" t="str">
        <f t="shared" si="68"/>
        <v xml:space="preserve"> USA</v>
      </c>
      <c r="L4402" s="1" t="str">
        <f>_xlfn.CONCAT(space_missions[[#This Row],[Company]],"-",space_missions[[#This Row],[Rocket]])</f>
        <v>SpaceX-Starship Prototype</v>
      </c>
      <c r="M4402" s="1">
        <f>YEAR(space_missions[[#This Row],[Date]])</f>
        <v>2021</v>
      </c>
    </row>
    <row r="4403" spans="1:13" x14ac:dyDescent="0.3">
      <c r="A4403" s="1" t="s">
        <v>3782</v>
      </c>
      <c r="B4403" s="1" t="s">
        <v>749</v>
      </c>
      <c r="C4403" s="2">
        <v>44259</v>
      </c>
      <c r="D4403" s="3">
        <v>0.35</v>
      </c>
      <c r="E4403" s="1" t="s">
        <v>4601</v>
      </c>
      <c r="F4403" s="1" t="s">
        <v>4979</v>
      </c>
      <c r="G4403" s="1" t="s">
        <v>2227</v>
      </c>
      <c r="H4403" s="1" t="s">
        <v>4603</v>
      </c>
      <c r="I4403" s="1" t="s">
        <v>15</v>
      </c>
      <c r="J4403" s="1">
        <f>FIND(", ",space_missions[[#This Row],[Location]])</f>
        <v>7</v>
      </c>
      <c r="K4403" s="1" t="str">
        <f t="shared" si="68"/>
        <v xml:space="preserve"> USA</v>
      </c>
      <c r="L4403" s="1" t="str">
        <f>_xlfn.CONCAT(space_missions[[#This Row],[Company]],"-",space_missions[[#This Row],[Rocket]])</f>
        <v>SpaceX-Falcon 9 Block 5</v>
      </c>
      <c r="M4403" s="1">
        <f>YEAR(space_missions[[#This Row],[Date]])</f>
        <v>2021</v>
      </c>
    </row>
    <row r="4404" spans="1:13" x14ac:dyDescent="0.3">
      <c r="A4404" s="1" t="s">
        <v>3782</v>
      </c>
      <c r="B4404" s="1" t="s">
        <v>4880</v>
      </c>
      <c r="C4404" s="2">
        <v>44266</v>
      </c>
      <c r="D4404" s="3">
        <v>0.34236111111111112</v>
      </c>
      <c r="E4404" s="1" t="s">
        <v>4601</v>
      </c>
      <c r="F4404" s="1" t="s">
        <v>4980</v>
      </c>
      <c r="G4404" s="1" t="s">
        <v>2227</v>
      </c>
      <c r="H4404" s="1" t="s">
        <v>4603</v>
      </c>
      <c r="I4404" s="1" t="s">
        <v>15</v>
      </c>
      <c r="J4404" s="1">
        <f>FIND(", ",space_missions[[#This Row],[Location]])</f>
        <v>7</v>
      </c>
      <c r="K4404" s="1" t="str">
        <f t="shared" si="68"/>
        <v xml:space="preserve"> USA</v>
      </c>
      <c r="L4404" s="1" t="str">
        <f>_xlfn.CONCAT(space_missions[[#This Row],[Company]],"-",space_missions[[#This Row],[Rocket]])</f>
        <v>SpaceX-Falcon 9 Block 5</v>
      </c>
      <c r="M4404" s="1">
        <f>YEAR(space_missions[[#This Row],[Date]])</f>
        <v>2021</v>
      </c>
    </row>
    <row r="4405" spans="1:13" x14ac:dyDescent="0.3">
      <c r="A4405" s="1" t="s">
        <v>973</v>
      </c>
      <c r="B4405" s="1" t="s">
        <v>4392</v>
      </c>
      <c r="C4405" s="2">
        <v>44266</v>
      </c>
      <c r="D4405" s="3">
        <v>0.74375000000000002</v>
      </c>
      <c r="E4405" s="1" t="s">
        <v>4822</v>
      </c>
      <c r="F4405" s="1" t="s">
        <v>4981</v>
      </c>
      <c r="G4405" s="1" t="s">
        <v>2227</v>
      </c>
      <c r="H4405" s="1" t="s">
        <v>14</v>
      </c>
      <c r="I4405" s="1" t="s">
        <v>15</v>
      </c>
      <c r="J4405" s="1">
        <f>FIND(", ",space_missions[[#This Row],[Location]])</f>
        <v>7</v>
      </c>
      <c r="K4405" s="1" t="str">
        <f t="shared" si="68"/>
        <v xml:space="preserve"> China</v>
      </c>
      <c r="L4405" s="1" t="str">
        <f>_xlfn.CONCAT(space_missions[[#This Row],[Company]],"-",space_missions[[#This Row],[Rocket]])</f>
        <v>CASC-Long March 7A</v>
      </c>
      <c r="M4405" s="1">
        <f>YEAR(space_missions[[#This Row],[Date]])</f>
        <v>2021</v>
      </c>
    </row>
    <row r="4406" spans="1:13" x14ac:dyDescent="0.3">
      <c r="A4406" s="1" t="s">
        <v>973</v>
      </c>
      <c r="B4406" s="1" t="s">
        <v>3675</v>
      </c>
      <c r="C4406" s="2">
        <v>44268</v>
      </c>
      <c r="D4406" s="3">
        <v>9.6527777777777782E-2</v>
      </c>
      <c r="E4406" s="1" t="s">
        <v>3794</v>
      </c>
      <c r="F4406" s="1" t="s">
        <v>4982</v>
      </c>
      <c r="G4406" s="1" t="s">
        <v>2227</v>
      </c>
      <c r="H4406" s="1" t="s">
        <v>3404</v>
      </c>
      <c r="I4406" s="1" t="s">
        <v>15</v>
      </c>
      <c r="J4406" s="1">
        <f>FIND(", ",space_missions[[#This Row],[Location]])</f>
        <v>18</v>
      </c>
      <c r="K4406" s="1" t="str">
        <f t="shared" si="68"/>
        <v xml:space="preserve"> China</v>
      </c>
      <c r="L4406" s="1" t="str">
        <f>_xlfn.CONCAT(space_missions[[#This Row],[Company]],"-",space_missions[[#This Row],[Rocket]])</f>
        <v>CASC-Long March 4C</v>
      </c>
      <c r="M4406" s="1">
        <f>YEAR(space_missions[[#This Row],[Date]])</f>
        <v>2021</v>
      </c>
    </row>
    <row r="4407" spans="1:13" x14ac:dyDescent="0.3">
      <c r="A4407" s="1" t="s">
        <v>3782</v>
      </c>
      <c r="B4407" s="1" t="s">
        <v>749</v>
      </c>
      <c r="C4407" s="2">
        <v>44269</v>
      </c>
      <c r="D4407" s="3">
        <v>0.41736111111111113</v>
      </c>
      <c r="E4407" s="1" t="s">
        <v>4601</v>
      </c>
      <c r="F4407" s="1" t="s">
        <v>4983</v>
      </c>
      <c r="G4407" s="1" t="s">
        <v>2227</v>
      </c>
      <c r="H4407" s="1" t="s">
        <v>4603</v>
      </c>
      <c r="I4407" s="1" t="s">
        <v>15</v>
      </c>
      <c r="J4407" s="1">
        <f>FIND(", ",space_missions[[#This Row],[Location]])</f>
        <v>7</v>
      </c>
      <c r="K4407" s="1" t="str">
        <f t="shared" si="68"/>
        <v xml:space="preserve"> USA</v>
      </c>
      <c r="L4407" s="1" t="str">
        <f>_xlfn.CONCAT(space_missions[[#This Row],[Company]],"-",space_missions[[#This Row],[Rocket]])</f>
        <v>SpaceX-Falcon 9 Block 5</v>
      </c>
      <c r="M4407" s="1">
        <f>YEAR(space_missions[[#This Row],[Date]])</f>
        <v>2021</v>
      </c>
    </row>
    <row r="4408" spans="1:13" x14ac:dyDescent="0.3">
      <c r="A4408" s="1" t="s">
        <v>4984</v>
      </c>
      <c r="B4408" s="1" t="s">
        <v>361</v>
      </c>
      <c r="C4408" s="2">
        <v>44277</v>
      </c>
      <c r="D4408" s="3">
        <v>0.25486111111111109</v>
      </c>
      <c r="E4408" s="1" t="s">
        <v>4567</v>
      </c>
      <c r="F4408" s="1" t="s">
        <v>4985</v>
      </c>
      <c r="G4408" s="1" t="s">
        <v>2227</v>
      </c>
      <c r="H4408" s="1" t="s">
        <v>4569</v>
      </c>
      <c r="I4408" s="1" t="s">
        <v>15</v>
      </c>
      <c r="J4408" s="1">
        <f>FIND(", ",space_missions[[#This Row],[Location]])</f>
        <v>10</v>
      </c>
      <c r="K4408" s="1" t="str">
        <f t="shared" si="68"/>
        <v xml:space="preserve"> Kazakhstan</v>
      </c>
      <c r="L4408" s="1" t="str">
        <f>_xlfn.CONCAT(space_missions[[#This Row],[Company]],"-",space_missions[[#This Row],[Rocket]])</f>
        <v>GK LS-Soyuz 2.1a/Fregat-M</v>
      </c>
      <c r="M4408" s="1">
        <f>YEAR(space_missions[[#This Row],[Date]])</f>
        <v>2021</v>
      </c>
    </row>
    <row r="4409" spans="1:13" x14ac:dyDescent="0.3">
      <c r="A4409" s="1" t="s">
        <v>4475</v>
      </c>
      <c r="B4409" s="1" t="s">
        <v>4884</v>
      </c>
      <c r="C4409" s="2">
        <v>44277</v>
      </c>
      <c r="D4409" s="3">
        <v>0.9375</v>
      </c>
      <c r="E4409" s="1" t="s">
        <v>4885</v>
      </c>
      <c r="F4409" s="1" t="s">
        <v>4986</v>
      </c>
      <c r="G4409" s="1" t="s">
        <v>2227</v>
      </c>
      <c r="H4409" s="1" t="s">
        <v>14</v>
      </c>
      <c r="I4409" s="1" t="s">
        <v>15</v>
      </c>
      <c r="J4409" s="1">
        <f>FIND(", ",space_missions[[#This Row],[Location]])</f>
        <v>17</v>
      </c>
      <c r="K4409" s="1" t="str">
        <f t="shared" si="68"/>
        <v xml:space="preserve"> New Zealand</v>
      </c>
      <c r="L4409" s="1" t="str">
        <f>_xlfn.CONCAT(space_missions[[#This Row],[Company]],"-",space_missions[[#This Row],[Rocket]])</f>
        <v>Rocket Lab-Electron/Photon</v>
      </c>
      <c r="M4409" s="1">
        <f>YEAR(space_missions[[#This Row],[Date]])</f>
        <v>2021</v>
      </c>
    </row>
    <row r="4410" spans="1:13" x14ac:dyDescent="0.3">
      <c r="A4410" s="1" t="s">
        <v>3782</v>
      </c>
      <c r="B4410" s="1" t="s">
        <v>4880</v>
      </c>
      <c r="C4410" s="2">
        <v>44279</v>
      </c>
      <c r="D4410" s="3">
        <v>0.3527777777777778</v>
      </c>
      <c r="E4410" s="1" t="s">
        <v>4601</v>
      </c>
      <c r="F4410" s="1" t="s">
        <v>4987</v>
      </c>
      <c r="G4410" s="1" t="s">
        <v>2227</v>
      </c>
      <c r="H4410" s="1" t="s">
        <v>4603</v>
      </c>
      <c r="I4410" s="1" t="s">
        <v>15</v>
      </c>
      <c r="J4410" s="1">
        <f>FIND(", ",space_missions[[#This Row],[Location]])</f>
        <v>7</v>
      </c>
      <c r="K4410" s="1" t="str">
        <f t="shared" si="68"/>
        <v xml:space="preserve"> USA</v>
      </c>
      <c r="L4410" s="1" t="str">
        <f>_xlfn.CONCAT(space_missions[[#This Row],[Company]],"-",space_missions[[#This Row],[Rocket]])</f>
        <v>SpaceX-Falcon 9 Block 5</v>
      </c>
      <c r="M4410" s="1">
        <f>YEAR(space_missions[[#This Row],[Date]])</f>
        <v>2021</v>
      </c>
    </row>
    <row r="4411" spans="1:13" x14ac:dyDescent="0.3">
      <c r="A4411" s="1" t="s">
        <v>3643</v>
      </c>
      <c r="B4411" s="1" t="s">
        <v>4372</v>
      </c>
      <c r="C4411" s="2">
        <v>44280</v>
      </c>
      <c r="D4411" s="3">
        <v>0.11597222222222223</v>
      </c>
      <c r="E4411" s="1" t="s">
        <v>4351</v>
      </c>
      <c r="F4411" s="1" t="s">
        <v>4988</v>
      </c>
      <c r="G4411" s="1" t="s">
        <v>2227</v>
      </c>
      <c r="H4411" s="1" t="s">
        <v>2995</v>
      </c>
      <c r="I4411" s="1" t="s">
        <v>15</v>
      </c>
      <c r="J4411" s="1">
        <f>FIND(", ",space_missions[[#This Row],[Location]])</f>
        <v>8</v>
      </c>
      <c r="K4411" s="1" t="str">
        <f t="shared" si="68"/>
        <v xml:space="preserve"> Russia</v>
      </c>
      <c r="L4411" s="1" t="str">
        <f>_xlfn.CONCAT(space_missions[[#This Row],[Company]],"-",space_missions[[#This Row],[Rocket]])</f>
        <v>Starsem-Soyuz 2.1b/Fregat</v>
      </c>
      <c r="M4411" s="1">
        <f>YEAR(space_missions[[#This Row],[Date]])</f>
        <v>2021</v>
      </c>
    </row>
    <row r="4412" spans="1:13" x14ac:dyDescent="0.3">
      <c r="A4412" s="1" t="s">
        <v>3782</v>
      </c>
      <c r="B4412" s="1" t="s">
        <v>4968</v>
      </c>
      <c r="C4412" s="2">
        <v>44285</v>
      </c>
      <c r="D4412" s="3">
        <v>0.54166666666666663</v>
      </c>
      <c r="E4412" s="1" t="s">
        <v>4875</v>
      </c>
      <c r="F4412" s="1" t="s">
        <v>4969</v>
      </c>
      <c r="G4412" s="1" t="s">
        <v>2227</v>
      </c>
      <c r="H4412" s="1" t="s">
        <v>14</v>
      </c>
      <c r="I4412" s="1" t="s">
        <v>21</v>
      </c>
      <c r="J4412" s="1">
        <f>FIND(", ",space_missions[[#This Row],[Location]])</f>
        <v>17</v>
      </c>
      <c r="K4412" s="1" t="str">
        <f t="shared" si="68"/>
        <v xml:space="preserve"> USA</v>
      </c>
      <c r="L4412" s="1" t="str">
        <f>_xlfn.CONCAT(space_missions[[#This Row],[Company]],"-",space_missions[[#This Row],[Rocket]])</f>
        <v>SpaceX-Starship Prototype</v>
      </c>
      <c r="M4412" s="1">
        <f>YEAR(space_missions[[#This Row],[Date]])</f>
        <v>2021</v>
      </c>
    </row>
    <row r="4413" spans="1:13" x14ac:dyDescent="0.3">
      <c r="A4413" s="1" t="s">
        <v>973</v>
      </c>
      <c r="B4413" s="1" t="s">
        <v>3675</v>
      </c>
      <c r="C4413" s="2">
        <v>44285</v>
      </c>
      <c r="D4413" s="3">
        <v>0.94791666666666663</v>
      </c>
      <c r="E4413" s="1" t="s">
        <v>3794</v>
      </c>
      <c r="F4413" s="1" t="s">
        <v>4989</v>
      </c>
      <c r="G4413" s="1" t="s">
        <v>2227</v>
      </c>
      <c r="H4413" s="1" t="s">
        <v>3404</v>
      </c>
      <c r="I4413" s="1" t="s">
        <v>15</v>
      </c>
      <c r="J4413" s="1">
        <f>FIND(", ",space_missions[[#This Row],[Location]])</f>
        <v>18</v>
      </c>
      <c r="K4413" s="1" t="str">
        <f t="shared" si="68"/>
        <v xml:space="preserve"> China</v>
      </c>
      <c r="L4413" s="1" t="str">
        <f>_xlfn.CONCAT(space_missions[[#This Row],[Company]],"-",space_missions[[#This Row],[Rocket]])</f>
        <v>CASC-Long March 4C</v>
      </c>
      <c r="M4413" s="1">
        <f>YEAR(space_missions[[#This Row],[Date]])</f>
        <v>2021</v>
      </c>
    </row>
    <row r="4414" spans="1:13" x14ac:dyDescent="0.3">
      <c r="A4414" s="1" t="s">
        <v>3782</v>
      </c>
      <c r="B4414" s="1" t="s">
        <v>4880</v>
      </c>
      <c r="C4414" s="2">
        <v>44293</v>
      </c>
      <c r="D4414" s="3">
        <v>0.69027777777777777</v>
      </c>
      <c r="E4414" s="1" t="s">
        <v>4601</v>
      </c>
      <c r="F4414" s="1" t="s">
        <v>4990</v>
      </c>
      <c r="G4414" s="1" t="s">
        <v>2227</v>
      </c>
      <c r="H4414" s="1" t="s">
        <v>4603</v>
      </c>
      <c r="I4414" s="1" t="s">
        <v>15</v>
      </c>
      <c r="J4414" s="1">
        <f>FIND(", ",space_missions[[#This Row],[Location]])</f>
        <v>7</v>
      </c>
      <c r="K4414" s="1" t="str">
        <f t="shared" si="68"/>
        <v xml:space="preserve"> USA</v>
      </c>
      <c r="L4414" s="1" t="str">
        <f>_xlfn.CONCAT(space_missions[[#This Row],[Company]],"-",space_missions[[#This Row],[Rocket]])</f>
        <v>SpaceX-Falcon 9 Block 5</v>
      </c>
      <c r="M4414" s="1">
        <f>YEAR(space_missions[[#This Row],[Date]])</f>
        <v>2021</v>
      </c>
    </row>
    <row r="4415" spans="1:13" x14ac:dyDescent="0.3">
      <c r="A4415" s="1" t="s">
        <v>973</v>
      </c>
      <c r="B4415" s="1" t="s">
        <v>3948</v>
      </c>
      <c r="C4415" s="2">
        <v>44294</v>
      </c>
      <c r="D4415" s="3">
        <v>0.95902777777777781</v>
      </c>
      <c r="E4415" s="1" t="s">
        <v>3402</v>
      </c>
      <c r="F4415" s="1" t="s">
        <v>4991</v>
      </c>
      <c r="G4415" s="1" t="s">
        <v>2227</v>
      </c>
      <c r="H4415" s="1" t="s">
        <v>3404</v>
      </c>
      <c r="I4415" s="1" t="s">
        <v>15</v>
      </c>
      <c r="J4415" s="1">
        <f>FIND(", ",space_missions[[#This Row],[Location]])</f>
        <v>5</v>
      </c>
      <c r="K4415" s="1" t="str">
        <f t="shared" si="68"/>
        <v xml:space="preserve"> China</v>
      </c>
      <c r="L4415" s="1" t="str">
        <f>_xlfn.CONCAT(space_missions[[#This Row],[Company]],"-",space_missions[[#This Row],[Rocket]])</f>
        <v>CASC-Long March 4B</v>
      </c>
      <c r="M4415" s="1">
        <f>YEAR(space_missions[[#This Row],[Date]])</f>
        <v>2021</v>
      </c>
    </row>
    <row r="4416" spans="1:13" x14ac:dyDescent="0.3">
      <c r="A4416" s="1" t="s">
        <v>1024</v>
      </c>
      <c r="B4416" s="1" t="s">
        <v>361</v>
      </c>
      <c r="C4416" s="2">
        <v>44295</v>
      </c>
      <c r="D4416" s="3">
        <v>0.32083333333333336</v>
      </c>
      <c r="E4416" s="1" t="s">
        <v>3720</v>
      </c>
      <c r="F4416" s="1" t="s">
        <v>4992</v>
      </c>
      <c r="G4416" s="1" t="s">
        <v>2227</v>
      </c>
      <c r="H4416" s="1" t="s">
        <v>3722</v>
      </c>
      <c r="I4416" s="1" t="s">
        <v>15</v>
      </c>
      <c r="J4416" s="1">
        <f>FIND(", ",space_missions[[#This Row],[Location]])</f>
        <v>10</v>
      </c>
      <c r="K4416" s="1" t="str">
        <f t="shared" si="68"/>
        <v xml:space="preserve"> Kazakhstan</v>
      </c>
      <c r="L4416" s="1" t="str">
        <f>_xlfn.CONCAT(space_missions[[#This Row],[Company]],"-",space_missions[[#This Row],[Rocket]])</f>
        <v>Roscosmos-Soyuz 2.1a</v>
      </c>
      <c r="M4416" s="1">
        <f>YEAR(space_missions[[#This Row],[Date]])</f>
        <v>2021</v>
      </c>
    </row>
    <row r="4417" spans="1:13" x14ac:dyDescent="0.3">
      <c r="A4417" s="1" t="s">
        <v>4295</v>
      </c>
      <c r="B4417" s="1" t="s">
        <v>4906</v>
      </c>
      <c r="C4417" s="2">
        <v>44300</v>
      </c>
      <c r="D4417" s="3">
        <v>0.7006944444444444</v>
      </c>
      <c r="E4417" s="1" t="s">
        <v>4297</v>
      </c>
      <c r="F4417" s="1" t="s">
        <v>4993</v>
      </c>
      <c r="G4417" s="1" t="s">
        <v>2227</v>
      </c>
      <c r="H4417" s="1" t="s">
        <v>14</v>
      </c>
      <c r="I4417" s="1" t="s">
        <v>15</v>
      </c>
      <c r="J4417" s="1">
        <f>FIND(", ",space_missions[[#This Row],[Location]])</f>
        <v>16</v>
      </c>
      <c r="K4417" s="1" t="str">
        <f t="shared" si="68"/>
        <v xml:space="preserve"> USA</v>
      </c>
      <c r="L4417" s="1" t="str">
        <f>_xlfn.CONCAT(space_missions[[#This Row],[Company]],"-",space_missions[[#This Row],[Rocket]])</f>
        <v>Blue Origin-New Shepard</v>
      </c>
      <c r="M4417" s="1">
        <f>YEAR(space_missions[[#This Row],[Date]])</f>
        <v>2021</v>
      </c>
    </row>
    <row r="4418" spans="1:13" x14ac:dyDescent="0.3">
      <c r="A4418" s="1" t="s">
        <v>3782</v>
      </c>
      <c r="B4418" s="1" t="s">
        <v>749</v>
      </c>
      <c r="C4418" s="2">
        <v>44309</v>
      </c>
      <c r="D4418" s="3">
        <v>0.40902777777777777</v>
      </c>
      <c r="E4418" s="1" t="s">
        <v>4601</v>
      </c>
      <c r="F4418" s="1" t="s">
        <v>4994</v>
      </c>
      <c r="G4418" s="1" t="s">
        <v>2227</v>
      </c>
      <c r="H4418" s="1" t="s">
        <v>4603</v>
      </c>
      <c r="I4418" s="1" t="s">
        <v>15</v>
      </c>
      <c r="J4418" s="1">
        <f>FIND(", ",space_missions[[#This Row],[Location]])</f>
        <v>7</v>
      </c>
      <c r="K4418" s="1" t="str">
        <f t="shared" ref="K4418:K4481" si="69">RIGHT(B4418,LEN(B4418)-FIND("*",SUBSTITUTE(B4418,", ","*",LEN(B4418)-LEN(SUBSTITUTE(B4418,", ","*")))))</f>
        <v xml:space="preserve"> USA</v>
      </c>
      <c r="L4418" s="1" t="str">
        <f>_xlfn.CONCAT(space_missions[[#This Row],[Company]],"-",space_missions[[#This Row],[Rocket]])</f>
        <v>SpaceX-Falcon 9 Block 5</v>
      </c>
      <c r="M4418" s="1">
        <f>YEAR(space_missions[[#This Row],[Date]])</f>
        <v>2021</v>
      </c>
    </row>
    <row r="4419" spans="1:13" x14ac:dyDescent="0.3">
      <c r="A4419" s="1" t="s">
        <v>3643</v>
      </c>
      <c r="B4419" s="1" t="s">
        <v>4372</v>
      </c>
      <c r="C4419" s="2">
        <v>44311</v>
      </c>
      <c r="D4419" s="3">
        <v>0.92638888888888893</v>
      </c>
      <c r="E4419" s="1" t="s">
        <v>4351</v>
      </c>
      <c r="F4419" s="1" t="s">
        <v>4995</v>
      </c>
      <c r="G4419" s="1" t="s">
        <v>2227</v>
      </c>
      <c r="H4419" s="1" t="s">
        <v>2995</v>
      </c>
      <c r="I4419" s="1" t="s">
        <v>15</v>
      </c>
      <c r="J4419" s="1">
        <f>FIND(", ",space_missions[[#This Row],[Location]])</f>
        <v>8</v>
      </c>
      <c r="K4419" s="1" t="str">
        <f t="shared" si="69"/>
        <v xml:space="preserve"> Russia</v>
      </c>
      <c r="L4419" s="1" t="str">
        <f>_xlfn.CONCAT(space_missions[[#This Row],[Company]],"-",space_missions[[#This Row],[Rocket]])</f>
        <v>Starsem-Soyuz 2.1b/Fregat</v>
      </c>
      <c r="M4419" s="1">
        <f>YEAR(space_missions[[#This Row],[Date]])</f>
        <v>2021</v>
      </c>
    </row>
    <row r="4420" spans="1:13" x14ac:dyDescent="0.3">
      <c r="A4420" s="1" t="s">
        <v>3831</v>
      </c>
      <c r="B4420" s="1" t="s">
        <v>4996</v>
      </c>
      <c r="C4420" s="2">
        <v>44312</v>
      </c>
      <c r="D4420" s="3">
        <v>0.86597222222222225</v>
      </c>
      <c r="E4420" s="1" t="s">
        <v>3727</v>
      </c>
      <c r="F4420" s="1" t="s">
        <v>4997</v>
      </c>
      <c r="G4420" s="1" t="s">
        <v>2227</v>
      </c>
      <c r="H4420" s="1" t="s">
        <v>3729</v>
      </c>
      <c r="I4420" s="1" t="s">
        <v>15</v>
      </c>
      <c r="J4420" s="1">
        <f>FIND(", ",space_missions[[#This Row],[Location]])</f>
        <v>6</v>
      </c>
      <c r="K4420" s="1" t="str">
        <f t="shared" si="69"/>
        <v xml:space="preserve"> USA</v>
      </c>
      <c r="L4420" s="1" t="str">
        <f>_xlfn.CONCAT(space_missions[[#This Row],[Company]],"-",space_missions[[#This Row],[Rocket]])</f>
        <v>ULA-Delta IV Heavy</v>
      </c>
      <c r="M4420" s="1">
        <f>YEAR(space_missions[[#This Row],[Date]])</f>
        <v>2021</v>
      </c>
    </row>
    <row r="4421" spans="1:13" x14ac:dyDescent="0.3">
      <c r="A4421" s="1" t="s">
        <v>973</v>
      </c>
      <c r="B4421" s="1" t="s">
        <v>4312</v>
      </c>
      <c r="C4421" s="2">
        <v>44313</v>
      </c>
      <c r="D4421" s="3">
        <v>0.1388888888888889</v>
      </c>
      <c r="E4421" s="1" t="s">
        <v>4313</v>
      </c>
      <c r="F4421" s="1" t="s">
        <v>4998</v>
      </c>
      <c r="G4421" s="1" t="s">
        <v>2227</v>
      </c>
      <c r="H4421" s="1" t="s">
        <v>4314</v>
      </c>
      <c r="I4421" s="1" t="s">
        <v>15</v>
      </c>
      <c r="J4421" s="1">
        <f>FIND(", ",space_missions[[#This Row],[Location]])</f>
        <v>6</v>
      </c>
      <c r="K4421" s="1" t="str">
        <f t="shared" si="69"/>
        <v xml:space="preserve"> China</v>
      </c>
      <c r="L4421" s="1" t="str">
        <f>_xlfn.CONCAT(space_missions[[#This Row],[Company]],"-",space_missions[[#This Row],[Rocket]])</f>
        <v>CASC-Long March 6</v>
      </c>
      <c r="M4421" s="1">
        <f>YEAR(space_missions[[#This Row],[Date]])</f>
        <v>2021</v>
      </c>
    </row>
    <row r="4422" spans="1:13" x14ac:dyDescent="0.3">
      <c r="A4422" s="1" t="s">
        <v>2338</v>
      </c>
      <c r="B4422" s="1" t="s">
        <v>4887</v>
      </c>
      <c r="C4422" s="2">
        <v>44315</v>
      </c>
      <c r="D4422" s="3">
        <v>7.6388888888888895E-2</v>
      </c>
      <c r="E4422" s="1" t="s">
        <v>4118</v>
      </c>
      <c r="F4422" s="1" t="s">
        <v>4999</v>
      </c>
      <c r="G4422" s="1" t="s">
        <v>2227</v>
      </c>
      <c r="H4422" s="1" t="s">
        <v>4120</v>
      </c>
      <c r="I4422" s="1" t="s">
        <v>15</v>
      </c>
      <c r="J4422" s="1">
        <f>FIND(", ",space_missions[[#This Row],[Location]])</f>
        <v>6</v>
      </c>
      <c r="K4422" s="1" t="str">
        <f t="shared" si="69"/>
        <v xml:space="preserve"> France</v>
      </c>
      <c r="L4422" s="1" t="str">
        <f>_xlfn.CONCAT(space_missions[[#This Row],[Company]],"-",space_missions[[#This Row],[Rocket]])</f>
        <v>Arianespace-Vega</v>
      </c>
      <c r="M4422" s="1">
        <f>YEAR(space_missions[[#This Row],[Date]])</f>
        <v>2021</v>
      </c>
    </row>
    <row r="4423" spans="1:13" x14ac:dyDescent="0.3">
      <c r="A4423" s="1" t="s">
        <v>973</v>
      </c>
      <c r="B4423" s="1" t="s">
        <v>4421</v>
      </c>
      <c r="C4423" s="2">
        <v>44315</v>
      </c>
      <c r="D4423" s="3">
        <v>0.14097222222222222</v>
      </c>
      <c r="E4423" s="1" t="s">
        <v>4837</v>
      </c>
      <c r="F4423" s="1" t="s">
        <v>5000</v>
      </c>
      <c r="G4423" s="1" t="s">
        <v>2227</v>
      </c>
      <c r="H4423" s="1" t="s">
        <v>14</v>
      </c>
      <c r="I4423" s="1" t="s">
        <v>15</v>
      </c>
      <c r="J4423" s="1">
        <f>FIND(", ",space_missions[[#This Row],[Location]])</f>
        <v>7</v>
      </c>
      <c r="K4423" s="1" t="str">
        <f t="shared" si="69"/>
        <v xml:space="preserve"> China</v>
      </c>
      <c r="L4423" s="1" t="str">
        <f>_xlfn.CONCAT(space_missions[[#This Row],[Company]],"-",space_missions[[#This Row],[Rocket]])</f>
        <v>CASC-Long March 5B</v>
      </c>
      <c r="M4423" s="1">
        <f>YEAR(space_missions[[#This Row],[Date]])</f>
        <v>2021</v>
      </c>
    </row>
    <row r="4424" spans="1:13" x14ac:dyDescent="0.3">
      <c r="A4424" s="1" t="s">
        <v>3782</v>
      </c>
      <c r="B4424" s="1" t="s">
        <v>4880</v>
      </c>
      <c r="C4424" s="2">
        <v>44315</v>
      </c>
      <c r="D4424" s="3">
        <v>0.15555555555555556</v>
      </c>
      <c r="E4424" s="1" t="s">
        <v>4601</v>
      </c>
      <c r="F4424" s="1" t="s">
        <v>5001</v>
      </c>
      <c r="G4424" s="1" t="s">
        <v>2227</v>
      </c>
      <c r="H4424" s="1" t="s">
        <v>4603</v>
      </c>
      <c r="I4424" s="1" t="s">
        <v>15</v>
      </c>
      <c r="J4424" s="1">
        <f>FIND(", ",space_missions[[#This Row],[Location]])</f>
        <v>7</v>
      </c>
      <c r="K4424" s="1" t="str">
        <f t="shared" si="69"/>
        <v xml:space="preserve"> USA</v>
      </c>
      <c r="L4424" s="1" t="str">
        <f>_xlfn.CONCAT(space_missions[[#This Row],[Company]],"-",space_missions[[#This Row],[Rocket]])</f>
        <v>SpaceX-Falcon 9 Block 5</v>
      </c>
      <c r="M4424" s="1">
        <f>YEAR(space_missions[[#This Row],[Date]])</f>
        <v>2021</v>
      </c>
    </row>
    <row r="4425" spans="1:13" x14ac:dyDescent="0.3">
      <c r="A4425" s="1" t="s">
        <v>973</v>
      </c>
      <c r="B4425" s="1" t="s">
        <v>3675</v>
      </c>
      <c r="C4425" s="2">
        <v>44316</v>
      </c>
      <c r="D4425" s="3">
        <v>0.31041666666666667</v>
      </c>
      <c r="E4425" s="1" t="s">
        <v>3794</v>
      </c>
      <c r="F4425" s="1" t="s">
        <v>5002</v>
      </c>
      <c r="G4425" s="1" t="s">
        <v>2227</v>
      </c>
      <c r="H4425" s="1" t="s">
        <v>3404</v>
      </c>
      <c r="I4425" s="1" t="s">
        <v>15</v>
      </c>
      <c r="J4425" s="1">
        <f>FIND(", ",space_missions[[#This Row],[Location]])</f>
        <v>18</v>
      </c>
      <c r="K4425" s="1" t="str">
        <f t="shared" si="69"/>
        <v xml:space="preserve"> China</v>
      </c>
      <c r="L4425" s="1" t="str">
        <f>_xlfn.CONCAT(space_missions[[#This Row],[Company]],"-",space_missions[[#This Row],[Rocket]])</f>
        <v>CASC-Long March 4C</v>
      </c>
      <c r="M4425" s="1">
        <f>YEAR(space_missions[[#This Row],[Date]])</f>
        <v>2021</v>
      </c>
    </row>
    <row r="4426" spans="1:13" x14ac:dyDescent="0.3">
      <c r="A4426" s="1" t="s">
        <v>3782</v>
      </c>
      <c r="B4426" s="1" t="s">
        <v>749</v>
      </c>
      <c r="C4426" s="2">
        <v>44320</v>
      </c>
      <c r="D4426" s="3">
        <v>0.79236111111111107</v>
      </c>
      <c r="E4426" s="1" t="s">
        <v>4601</v>
      </c>
      <c r="F4426" s="1" t="s">
        <v>5003</v>
      </c>
      <c r="G4426" s="1" t="s">
        <v>2227</v>
      </c>
      <c r="H4426" s="1" t="s">
        <v>4603</v>
      </c>
      <c r="I4426" s="1" t="s">
        <v>15</v>
      </c>
      <c r="J4426" s="1">
        <f>FIND(", ",space_missions[[#This Row],[Location]])</f>
        <v>7</v>
      </c>
      <c r="K4426" s="1" t="str">
        <f t="shared" si="69"/>
        <v xml:space="preserve"> USA</v>
      </c>
      <c r="L4426" s="1" t="str">
        <f>_xlfn.CONCAT(space_missions[[#This Row],[Company]],"-",space_missions[[#This Row],[Rocket]])</f>
        <v>SpaceX-Falcon 9 Block 5</v>
      </c>
      <c r="M4426" s="1">
        <f>YEAR(space_missions[[#This Row],[Date]])</f>
        <v>2021</v>
      </c>
    </row>
    <row r="4427" spans="1:13" x14ac:dyDescent="0.3">
      <c r="A4427" s="1" t="s">
        <v>3782</v>
      </c>
      <c r="B4427" s="1" t="s">
        <v>4937</v>
      </c>
      <c r="C4427" s="2">
        <v>44321</v>
      </c>
      <c r="D4427" s="3">
        <v>0.93402777777777779</v>
      </c>
      <c r="E4427" s="1" t="s">
        <v>4875</v>
      </c>
      <c r="F4427" s="1" t="s">
        <v>4969</v>
      </c>
      <c r="G4427" s="1" t="s">
        <v>2227</v>
      </c>
      <c r="H4427" s="1" t="s">
        <v>14</v>
      </c>
      <c r="I4427" s="1" t="s">
        <v>15</v>
      </c>
      <c r="J4427" s="1">
        <f>FIND(", ",space_missions[[#This Row],[Location]])</f>
        <v>17</v>
      </c>
      <c r="K4427" s="1" t="str">
        <f t="shared" si="69"/>
        <v xml:space="preserve"> USA</v>
      </c>
      <c r="L4427" s="1" t="str">
        <f>_xlfn.CONCAT(space_missions[[#This Row],[Company]],"-",space_missions[[#This Row],[Rocket]])</f>
        <v>SpaceX-Starship Prototype</v>
      </c>
      <c r="M4427" s="1">
        <f>YEAR(space_missions[[#This Row],[Date]])</f>
        <v>2021</v>
      </c>
    </row>
    <row r="4428" spans="1:13" x14ac:dyDescent="0.3">
      <c r="A4428" s="1" t="s">
        <v>973</v>
      </c>
      <c r="B4428" s="1" t="s">
        <v>2317</v>
      </c>
      <c r="C4428" s="2">
        <v>44322</v>
      </c>
      <c r="D4428" s="3">
        <v>0.75763888888888886</v>
      </c>
      <c r="E4428" s="1" t="s">
        <v>5004</v>
      </c>
      <c r="F4428" s="1" t="s">
        <v>5005</v>
      </c>
      <c r="G4428" s="1" t="s">
        <v>2227</v>
      </c>
      <c r="H4428" s="1" t="s">
        <v>2228</v>
      </c>
      <c r="I4428" s="1" t="s">
        <v>15</v>
      </c>
      <c r="J4428" s="1">
        <f>FIND(", ",space_missions[[#This Row],[Location]])</f>
        <v>5</v>
      </c>
      <c r="K4428" s="1" t="str">
        <f t="shared" si="69"/>
        <v xml:space="preserve"> China</v>
      </c>
      <c r="L4428" s="1" t="str">
        <f>_xlfn.CONCAT(space_missions[[#This Row],[Company]],"-",space_missions[[#This Row],[Rocket]])</f>
        <v>CASC-Long March 2C/E</v>
      </c>
      <c r="M4428" s="1">
        <f>YEAR(space_missions[[#This Row],[Date]])</f>
        <v>2021</v>
      </c>
    </row>
    <row r="4429" spans="1:13" x14ac:dyDescent="0.3">
      <c r="A4429" s="1" t="s">
        <v>3782</v>
      </c>
      <c r="B4429" s="1" t="s">
        <v>4880</v>
      </c>
      <c r="C4429" s="2">
        <v>44325</v>
      </c>
      <c r="D4429" s="3">
        <v>0.27916666666666667</v>
      </c>
      <c r="E4429" s="1" t="s">
        <v>4601</v>
      </c>
      <c r="F4429" s="1" t="s">
        <v>5006</v>
      </c>
      <c r="G4429" s="1" t="s">
        <v>2227</v>
      </c>
      <c r="H4429" s="1" t="s">
        <v>4603</v>
      </c>
      <c r="I4429" s="1" t="s">
        <v>15</v>
      </c>
      <c r="J4429" s="1">
        <f>FIND(", ",space_missions[[#This Row],[Location]])</f>
        <v>7</v>
      </c>
      <c r="K4429" s="1" t="str">
        <f t="shared" si="69"/>
        <v xml:space="preserve"> USA</v>
      </c>
      <c r="L4429" s="1" t="str">
        <f>_xlfn.CONCAT(space_missions[[#This Row],[Company]],"-",space_missions[[#This Row],[Rocket]])</f>
        <v>SpaceX-Falcon 9 Block 5</v>
      </c>
      <c r="M4429" s="1">
        <f>YEAR(space_missions[[#This Row],[Date]])</f>
        <v>2021</v>
      </c>
    </row>
    <row r="4430" spans="1:13" x14ac:dyDescent="0.3">
      <c r="A4430" s="1" t="s">
        <v>4475</v>
      </c>
      <c r="B4430" s="1" t="s">
        <v>4884</v>
      </c>
      <c r="C4430" s="2">
        <v>44331</v>
      </c>
      <c r="D4430" s="3">
        <v>0.46597222222222223</v>
      </c>
      <c r="E4430" s="1" t="s">
        <v>4562</v>
      </c>
      <c r="F4430" s="1" t="s">
        <v>5007</v>
      </c>
      <c r="G4430" s="1" t="s">
        <v>2227</v>
      </c>
      <c r="H4430" s="1" t="s">
        <v>4479</v>
      </c>
      <c r="I4430" s="1" t="s">
        <v>21</v>
      </c>
      <c r="J4430" s="1">
        <f>FIND(", ",space_missions[[#This Row],[Location]])</f>
        <v>17</v>
      </c>
      <c r="K4430" s="1" t="str">
        <f t="shared" si="69"/>
        <v xml:space="preserve"> New Zealand</v>
      </c>
      <c r="L4430" s="1" t="str">
        <f>_xlfn.CONCAT(space_missions[[#This Row],[Company]],"-",space_missions[[#This Row],[Rocket]])</f>
        <v>Rocket Lab-Electron/Curie</v>
      </c>
      <c r="M4430" s="1">
        <f>YEAR(space_missions[[#This Row],[Date]])</f>
        <v>2021</v>
      </c>
    </row>
    <row r="4431" spans="1:13" x14ac:dyDescent="0.3">
      <c r="A4431" s="1" t="s">
        <v>3782</v>
      </c>
      <c r="B4431" s="1" t="s">
        <v>749</v>
      </c>
      <c r="C4431" s="2">
        <v>44331</v>
      </c>
      <c r="D4431" s="3">
        <v>0.9555555555555556</v>
      </c>
      <c r="E4431" s="1" t="s">
        <v>4601</v>
      </c>
      <c r="F4431" s="1" t="s">
        <v>5008</v>
      </c>
      <c r="G4431" s="1" t="s">
        <v>2227</v>
      </c>
      <c r="H4431" s="1" t="s">
        <v>4603</v>
      </c>
      <c r="I4431" s="1" t="s">
        <v>15</v>
      </c>
      <c r="J4431" s="1">
        <f>FIND(", ",space_missions[[#This Row],[Location]])</f>
        <v>7</v>
      </c>
      <c r="K4431" s="1" t="str">
        <f t="shared" si="69"/>
        <v xml:space="preserve"> USA</v>
      </c>
      <c r="L4431" s="1" t="str">
        <f>_xlfn.CONCAT(space_missions[[#This Row],[Company]],"-",space_missions[[#This Row],[Rocket]])</f>
        <v>SpaceX-Falcon 9 Block 5</v>
      </c>
      <c r="M4431" s="1">
        <f>YEAR(space_missions[[#This Row],[Date]])</f>
        <v>2021</v>
      </c>
    </row>
    <row r="4432" spans="1:13" x14ac:dyDescent="0.3">
      <c r="A4432" s="1" t="s">
        <v>3831</v>
      </c>
      <c r="B4432" s="1" t="s">
        <v>4922</v>
      </c>
      <c r="C4432" s="2">
        <v>44334</v>
      </c>
      <c r="D4432" s="3">
        <v>0.73402777777777772</v>
      </c>
      <c r="E4432" s="1" t="s">
        <v>3880</v>
      </c>
      <c r="F4432" s="1" t="s">
        <v>5009</v>
      </c>
      <c r="G4432" s="1" t="s">
        <v>2227</v>
      </c>
      <c r="H4432" s="1" t="s">
        <v>3882</v>
      </c>
      <c r="I4432" s="1" t="s">
        <v>15</v>
      </c>
      <c r="J4432" s="1">
        <f>FIND(", ",space_missions[[#This Row],[Location]])</f>
        <v>7</v>
      </c>
      <c r="K4432" s="1" t="str">
        <f t="shared" si="69"/>
        <v xml:space="preserve"> USA</v>
      </c>
      <c r="L4432" s="1" t="str">
        <f>_xlfn.CONCAT(space_missions[[#This Row],[Company]],"-",space_missions[[#This Row],[Rocket]])</f>
        <v>ULA-Atlas V 421</v>
      </c>
      <c r="M4432" s="1">
        <f>YEAR(space_missions[[#This Row],[Date]])</f>
        <v>2021</v>
      </c>
    </row>
    <row r="4433" spans="1:13" x14ac:dyDescent="0.3">
      <c r="A4433" s="1" t="s">
        <v>973</v>
      </c>
      <c r="B4433" s="1" t="s">
        <v>3675</v>
      </c>
      <c r="C4433" s="2">
        <v>44335</v>
      </c>
      <c r="D4433" s="3">
        <v>0.16875000000000001</v>
      </c>
      <c r="E4433" s="1" t="s">
        <v>3402</v>
      </c>
      <c r="F4433" s="1" t="s">
        <v>5010</v>
      </c>
      <c r="G4433" s="1" t="s">
        <v>2227</v>
      </c>
      <c r="H4433" s="1" t="s">
        <v>3404</v>
      </c>
      <c r="I4433" s="1" t="s">
        <v>15</v>
      </c>
      <c r="J4433" s="1">
        <f>FIND(", ",space_missions[[#This Row],[Location]])</f>
        <v>18</v>
      </c>
      <c r="K4433" s="1" t="str">
        <f t="shared" si="69"/>
        <v xml:space="preserve"> China</v>
      </c>
      <c r="L4433" s="1" t="str">
        <f>_xlfn.CONCAT(space_missions[[#This Row],[Company]],"-",space_missions[[#This Row],[Rocket]])</f>
        <v>CASC-Long March 4B</v>
      </c>
      <c r="M4433" s="1">
        <f>YEAR(space_missions[[#This Row],[Date]])</f>
        <v>2021</v>
      </c>
    </row>
    <row r="4434" spans="1:13" x14ac:dyDescent="0.3">
      <c r="A4434" s="1" t="s">
        <v>4941</v>
      </c>
      <c r="B4434" s="1" t="s">
        <v>4942</v>
      </c>
      <c r="C4434" s="2">
        <v>44338</v>
      </c>
      <c r="D4434" s="3">
        <v>0.6430555555555556</v>
      </c>
      <c r="E4434" s="1" t="s">
        <v>4943</v>
      </c>
      <c r="F4434" s="1" t="s">
        <v>5011</v>
      </c>
      <c r="G4434" s="1" t="s">
        <v>2227</v>
      </c>
      <c r="H4434" s="1" t="s">
        <v>14</v>
      </c>
      <c r="I4434" s="1" t="s">
        <v>15</v>
      </c>
      <c r="J4434" s="1">
        <f>FIND(", ",space_missions[[#This Row],[Location]])</f>
        <v>8</v>
      </c>
      <c r="K4434" s="1" t="str">
        <f t="shared" si="69"/>
        <v xml:space="preserve"> USA</v>
      </c>
      <c r="L4434" s="1" t="str">
        <f>_xlfn.CONCAT(space_missions[[#This Row],[Company]],"-",space_missions[[#This Row],[Rocket]])</f>
        <v>Virgin Galactic-SpaceShipTwo</v>
      </c>
      <c r="M4434" s="1">
        <f>YEAR(space_missions[[#This Row],[Date]])</f>
        <v>2021</v>
      </c>
    </row>
    <row r="4435" spans="1:13" x14ac:dyDescent="0.3">
      <c r="A4435" s="1" t="s">
        <v>3782</v>
      </c>
      <c r="B4435" s="1" t="s">
        <v>4880</v>
      </c>
      <c r="C4435" s="2">
        <v>44342</v>
      </c>
      <c r="D4435" s="3">
        <v>0.79097222222222219</v>
      </c>
      <c r="E4435" s="1" t="s">
        <v>4601</v>
      </c>
      <c r="F4435" s="1" t="s">
        <v>5012</v>
      </c>
      <c r="G4435" s="1" t="s">
        <v>2227</v>
      </c>
      <c r="H4435" s="1" t="s">
        <v>4603</v>
      </c>
      <c r="I4435" s="1" t="s">
        <v>15</v>
      </c>
      <c r="J4435" s="1">
        <f>FIND(", ",space_missions[[#This Row],[Location]])</f>
        <v>7</v>
      </c>
      <c r="K4435" s="1" t="str">
        <f t="shared" si="69"/>
        <v xml:space="preserve"> USA</v>
      </c>
      <c r="L4435" s="1" t="str">
        <f>_xlfn.CONCAT(space_missions[[#This Row],[Company]],"-",space_missions[[#This Row],[Rocket]])</f>
        <v>SpaceX-Falcon 9 Block 5</v>
      </c>
      <c r="M4435" s="1">
        <f>YEAR(space_missions[[#This Row],[Date]])</f>
        <v>2021</v>
      </c>
    </row>
    <row r="4436" spans="1:13" x14ac:dyDescent="0.3">
      <c r="A4436" s="1" t="s">
        <v>3643</v>
      </c>
      <c r="B4436" s="1" t="s">
        <v>4372</v>
      </c>
      <c r="C4436" s="2">
        <v>44344</v>
      </c>
      <c r="D4436" s="3">
        <v>0.73472222222222228</v>
      </c>
      <c r="E4436" s="1" t="s">
        <v>4351</v>
      </c>
      <c r="F4436" s="1" t="s">
        <v>5013</v>
      </c>
      <c r="G4436" s="1" t="s">
        <v>2227</v>
      </c>
      <c r="H4436" s="1" t="s">
        <v>2995</v>
      </c>
      <c r="I4436" s="1" t="s">
        <v>15</v>
      </c>
      <c r="J4436" s="1">
        <f>FIND(", ",space_missions[[#This Row],[Location]])</f>
        <v>8</v>
      </c>
      <c r="K4436" s="1" t="str">
        <f t="shared" si="69"/>
        <v xml:space="preserve"> Russia</v>
      </c>
      <c r="L4436" s="1" t="str">
        <f>_xlfn.CONCAT(space_missions[[#This Row],[Company]],"-",space_missions[[#This Row],[Rocket]])</f>
        <v>Starsem-Soyuz 2.1b/Fregat</v>
      </c>
      <c r="M4436" s="1">
        <f>YEAR(space_missions[[#This Row],[Date]])</f>
        <v>2021</v>
      </c>
    </row>
    <row r="4437" spans="1:13" x14ac:dyDescent="0.3">
      <c r="A4437" s="1" t="s">
        <v>973</v>
      </c>
      <c r="B4437" s="1" t="s">
        <v>4392</v>
      </c>
      <c r="C4437" s="2">
        <v>44345</v>
      </c>
      <c r="D4437" s="3">
        <v>0.53819444444444442</v>
      </c>
      <c r="E4437" s="1" t="s">
        <v>5014</v>
      </c>
      <c r="F4437" s="1" t="s">
        <v>5015</v>
      </c>
      <c r="G4437" s="1" t="s">
        <v>2227</v>
      </c>
      <c r="H4437" s="1" t="s">
        <v>14</v>
      </c>
      <c r="I4437" s="1" t="s">
        <v>15</v>
      </c>
      <c r="J4437" s="1">
        <f>FIND(", ",space_missions[[#This Row],[Location]])</f>
        <v>7</v>
      </c>
      <c r="K4437" s="1" t="str">
        <f t="shared" si="69"/>
        <v xml:space="preserve"> China</v>
      </c>
      <c r="L4437" s="1" t="str">
        <f>_xlfn.CONCAT(space_missions[[#This Row],[Company]],"-",space_missions[[#This Row],[Rocket]])</f>
        <v>CASC-Long March 7</v>
      </c>
      <c r="M4437" s="1">
        <f>YEAR(space_missions[[#This Row],[Date]])</f>
        <v>2021</v>
      </c>
    </row>
    <row r="4438" spans="1:13" x14ac:dyDescent="0.3">
      <c r="A4438" s="1" t="s">
        <v>973</v>
      </c>
      <c r="B4438" s="1" t="s">
        <v>2769</v>
      </c>
      <c r="C4438" s="2">
        <v>44349</v>
      </c>
      <c r="D4438" s="3">
        <v>0.67847222222222225</v>
      </c>
      <c r="E4438" s="1" t="s">
        <v>3855</v>
      </c>
      <c r="F4438" s="1" t="s">
        <v>5016</v>
      </c>
      <c r="G4438" s="1" t="s">
        <v>2227</v>
      </c>
      <c r="H4438" s="1" t="s">
        <v>3857</v>
      </c>
      <c r="I4438" s="1" t="s">
        <v>15</v>
      </c>
      <c r="J4438" s="1">
        <f>FIND(", ",space_missions[[#This Row],[Location]])</f>
        <v>5</v>
      </c>
      <c r="K4438" s="1" t="str">
        <f t="shared" si="69"/>
        <v xml:space="preserve"> China</v>
      </c>
      <c r="L4438" s="1" t="str">
        <f>_xlfn.CONCAT(space_missions[[#This Row],[Company]],"-",space_missions[[#This Row],[Rocket]])</f>
        <v>CASC-Long March 3B/E</v>
      </c>
      <c r="M4438" s="1">
        <f>YEAR(space_missions[[#This Row],[Date]])</f>
        <v>2021</v>
      </c>
    </row>
    <row r="4439" spans="1:13" x14ac:dyDescent="0.3">
      <c r="A4439" s="1" t="s">
        <v>3782</v>
      </c>
      <c r="B4439" s="1" t="s">
        <v>749</v>
      </c>
      <c r="C4439" s="2">
        <v>44350</v>
      </c>
      <c r="D4439" s="3">
        <v>0.72847222222222219</v>
      </c>
      <c r="E4439" s="1" t="s">
        <v>4601</v>
      </c>
      <c r="F4439" s="1" t="s">
        <v>5017</v>
      </c>
      <c r="G4439" s="1" t="s">
        <v>2227</v>
      </c>
      <c r="H4439" s="1" t="s">
        <v>4603</v>
      </c>
      <c r="I4439" s="1" t="s">
        <v>15</v>
      </c>
      <c r="J4439" s="1">
        <f>FIND(", ",space_missions[[#This Row],[Location]])</f>
        <v>7</v>
      </c>
      <c r="K4439" s="1" t="str">
        <f t="shared" si="69"/>
        <v xml:space="preserve"> USA</v>
      </c>
      <c r="L4439" s="1" t="str">
        <f>_xlfn.CONCAT(space_missions[[#This Row],[Company]],"-",space_missions[[#This Row],[Rocket]])</f>
        <v>SpaceX-Falcon 9 Block 5</v>
      </c>
      <c r="M4439" s="1">
        <f>YEAR(space_missions[[#This Row],[Date]])</f>
        <v>2021</v>
      </c>
    </row>
    <row r="4440" spans="1:13" x14ac:dyDescent="0.3">
      <c r="A4440" s="1" t="s">
        <v>3782</v>
      </c>
      <c r="B4440" s="1" t="s">
        <v>4880</v>
      </c>
      <c r="C4440" s="2">
        <v>44353</v>
      </c>
      <c r="D4440" s="3">
        <v>0.18472222222222223</v>
      </c>
      <c r="E4440" s="1" t="s">
        <v>4601</v>
      </c>
      <c r="F4440" s="1" t="s">
        <v>5018</v>
      </c>
      <c r="G4440" s="1" t="s">
        <v>2227</v>
      </c>
      <c r="H4440" s="1" t="s">
        <v>4603</v>
      </c>
      <c r="I4440" s="1" t="s">
        <v>15</v>
      </c>
      <c r="J4440" s="1">
        <f>FIND(", ",space_missions[[#This Row],[Location]])</f>
        <v>7</v>
      </c>
      <c r="K4440" s="1" t="str">
        <f t="shared" si="69"/>
        <v xml:space="preserve"> USA</v>
      </c>
      <c r="L4440" s="1" t="str">
        <f>_xlfn.CONCAT(space_missions[[#This Row],[Company]],"-",space_missions[[#This Row],[Rocket]])</f>
        <v>SpaceX-Falcon 9 Block 5</v>
      </c>
      <c r="M4440" s="1">
        <f>YEAR(space_missions[[#This Row],[Date]])</f>
        <v>2021</v>
      </c>
    </row>
    <row r="4441" spans="1:13" x14ac:dyDescent="0.3">
      <c r="A4441" s="1" t="s">
        <v>973</v>
      </c>
      <c r="B4441" s="1" t="s">
        <v>3948</v>
      </c>
      <c r="C4441" s="2">
        <v>44358</v>
      </c>
      <c r="D4441" s="3">
        <v>0.12708333333333333</v>
      </c>
      <c r="E4441" s="1" t="s">
        <v>2910</v>
      </c>
      <c r="F4441" s="1" t="s">
        <v>5019</v>
      </c>
      <c r="G4441" s="1" t="s">
        <v>2227</v>
      </c>
      <c r="H4441" s="1" t="s">
        <v>2912</v>
      </c>
      <c r="I4441" s="1" t="s">
        <v>15</v>
      </c>
      <c r="J4441" s="1">
        <f>FIND(", ",space_missions[[#This Row],[Location]])</f>
        <v>5</v>
      </c>
      <c r="K4441" s="1" t="str">
        <f t="shared" si="69"/>
        <v xml:space="preserve"> China</v>
      </c>
      <c r="L4441" s="1" t="str">
        <f>_xlfn.CONCAT(space_missions[[#This Row],[Company]],"-",space_missions[[#This Row],[Rocket]])</f>
        <v>CASC-Long March 2D</v>
      </c>
      <c r="M4441" s="1">
        <f>YEAR(space_missions[[#This Row],[Date]])</f>
        <v>2021</v>
      </c>
    </row>
    <row r="4442" spans="1:13" x14ac:dyDescent="0.3">
      <c r="A4442" s="1" t="s">
        <v>2740</v>
      </c>
      <c r="B4442" s="1" t="s">
        <v>5020</v>
      </c>
      <c r="C4442" s="2">
        <v>44360</v>
      </c>
      <c r="D4442" s="3">
        <v>0.34097222222222223</v>
      </c>
      <c r="E4442" s="1" t="s">
        <v>3043</v>
      </c>
      <c r="F4442" s="1" t="s">
        <v>5021</v>
      </c>
      <c r="G4442" s="1" t="s">
        <v>2227</v>
      </c>
      <c r="H4442" s="1" t="s">
        <v>2744</v>
      </c>
      <c r="I4442" s="1" t="s">
        <v>15</v>
      </c>
      <c r="J4442" s="1">
        <f>FIND(", ",space_missions[[#This Row],[Location]])</f>
        <v>10</v>
      </c>
      <c r="K4442" s="1" t="str">
        <f t="shared" si="69"/>
        <v xml:space="preserve"> USA</v>
      </c>
      <c r="L4442" s="1" t="str">
        <f>_xlfn.CONCAT(space_missions[[#This Row],[Company]],"-",space_missions[[#This Row],[Rocket]])</f>
        <v>Northrop-Pegasus XL</v>
      </c>
      <c r="M4442" s="1">
        <f>YEAR(space_missions[[#This Row],[Date]])</f>
        <v>2021</v>
      </c>
    </row>
    <row r="4443" spans="1:13" x14ac:dyDescent="0.3">
      <c r="A4443" s="1" t="s">
        <v>2740</v>
      </c>
      <c r="B4443" s="1" t="s">
        <v>3833</v>
      </c>
      <c r="C4443" s="2">
        <v>44362</v>
      </c>
      <c r="D4443" s="3">
        <v>0.56597222222222221</v>
      </c>
      <c r="E4443" s="1" t="s">
        <v>3453</v>
      </c>
      <c r="F4443" s="1" t="s">
        <v>5022</v>
      </c>
      <c r="G4443" s="1" t="s">
        <v>2227</v>
      </c>
      <c r="H4443" s="1" t="s">
        <v>2744</v>
      </c>
      <c r="I4443" s="1" t="s">
        <v>15</v>
      </c>
      <c r="J4443" s="1">
        <f>FIND(", ",space_missions[[#This Row],[Location]])</f>
        <v>6</v>
      </c>
      <c r="K4443" s="1" t="str">
        <f t="shared" si="69"/>
        <v xml:space="preserve"> USA</v>
      </c>
      <c r="L4443" s="1" t="str">
        <f>_xlfn.CONCAT(space_missions[[#This Row],[Company]],"-",space_missions[[#This Row],[Rocket]])</f>
        <v>Northrop-Minotaur I</v>
      </c>
      <c r="M4443" s="1">
        <f>YEAR(space_missions[[#This Row],[Date]])</f>
        <v>2021</v>
      </c>
    </row>
    <row r="4444" spans="1:13" x14ac:dyDescent="0.3">
      <c r="A4444" s="1" t="s">
        <v>973</v>
      </c>
      <c r="B4444" s="1" t="s">
        <v>3434</v>
      </c>
      <c r="C4444" s="2">
        <v>44364</v>
      </c>
      <c r="D4444" s="3">
        <v>5.6944444444444443E-2</v>
      </c>
      <c r="E4444" s="1" t="s">
        <v>3940</v>
      </c>
      <c r="F4444" s="1" t="s">
        <v>5023</v>
      </c>
      <c r="G4444" s="1" t="s">
        <v>2227</v>
      </c>
      <c r="H4444" s="1" t="s">
        <v>14</v>
      </c>
      <c r="I4444" s="1" t="s">
        <v>15</v>
      </c>
      <c r="J4444" s="1">
        <f>FIND(", ",space_missions[[#This Row],[Location]])</f>
        <v>17</v>
      </c>
      <c r="K4444" s="1" t="str">
        <f t="shared" si="69"/>
        <v xml:space="preserve"> China</v>
      </c>
      <c r="L4444" s="1" t="str">
        <f>_xlfn.CONCAT(space_missions[[#This Row],[Company]],"-",space_missions[[#This Row],[Rocket]])</f>
        <v>CASC-Long March 2F/G</v>
      </c>
      <c r="M4444" s="1">
        <f>YEAR(space_missions[[#This Row],[Date]])</f>
        <v>2021</v>
      </c>
    </row>
    <row r="4445" spans="1:13" x14ac:dyDescent="0.3">
      <c r="A4445" s="1" t="s">
        <v>3782</v>
      </c>
      <c r="B4445" s="1" t="s">
        <v>4880</v>
      </c>
      <c r="C4445" s="2">
        <v>44364</v>
      </c>
      <c r="D4445" s="3">
        <v>0.67291666666666672</v>
      </c>
      <c r="E4445" s="1" t="s">
        <v>4601</v>
      </c>
      <c r="F4445" s="1" t="s">
        <v>5024</v>
      </c>
      <c r="G4445" s="1" t="s">
        <v>2227</v>
      </c>
      <c r="H4445" s="1" t="s">
        <v>4603</v>
      </c>
      <c r="I4445" s="1" t="s">
        <v>15</v>
      </c>
      <c r="J4445" s="1">
        <f>FIND(", ",space_missions[[#This Row],[Location]])</f>
        <v>7</v>
      </c>
      <c r="K4445" s="1" t="str">
        <f t="shared" si="69"/>
        <v xml:space="preserve"> USA</v>
      </c>
      <c r="L4445" s="1" t="str">
        <f>_xlfn.CONCAT(space_missions[[#This Row],[Company]],"-",space_missions[[#This Row],[Rocket]])</f>
        <v>SpaceX-Falcon 9 Block 5</v>
      </c>
      <c r="M4445" s="1">
        <f>YEAR(space_missions[[#This Row],[Date]])</f>
        <v>2021</v>
      </c>
    </row>
    <row r="4446" spans="1:13" x14ac:dyDescent="0.3">
      <c r="A4446" s="1" t="s">
        <v>973</v>
      </c>
      <c r="B4446" s="1" t="s">
        <v>2317</v>
      </c>
      <c r="C4446" s="2">
        <v>44365</v>
      </c>
      <c r="D4446" s="3">
        <v>0.27083333333333331</v>
      </c>
      <c r="E4446" s="1" t="s">
        <v>5004</v>
      </c>
      <c r="F4446" s="1" t="s">
        <v>5025</v>
      </c>
      <c r="G4446" s="1" t="s">
        <v>2227</v>
      </c>
      <c r="H4446" s="1" t="s">
        <v>2228</v>
      </c>
      <c r="I4446" s="1" t="s">
        <v>15</v>
      </c>
      <c r="J4446" s="1">
        <f>FIND(", ",space_missions[[#This Row],[Location]])</f>
        <v>5</v>
      </c>
      <c r="K4446" s="1" t="str">
        <f t="shared" si="69"/>
        <v xml:space="preserve"> China</v>
      </c>
      <c r="L4446" s="1" t="str">
        <f>_xlfn.CONCAT(space_missions[[#This Row],[Company]],"-",space_missions[[#This Row],[Rocket]])</f>
        <v>CASC-Long March 2C/E</v>
      </c>
      <c r="M4446" s="1">
        <f>YEAR(space_missions[[#This Row],[Date]])</f>
        <v>2021</v>
      </c>
    </row>
    <row r="4447" spans="1:13" x14ac:dyDescent="0.3">
      <c r="A4447" s="1" t="s">
        <v>2882</v>
      </c>
      <c r="B4447" s="1" t="s">
        <v>980</v>
      </c>
      <c r="C4447" s="2">
        <v>44372</v>
      </c>
      <c r="D4447" s="3">
        <v>0.82638888888888884</v>
      </c>
      <c r="E4447" s="1" t="s">
        <v>4360</v>
      </c>
      <c r="F4447" s="1" t="s">
        <v>5026</v>
      </c>
      <c r="G4447" s="1" t="s">
        <v>2227</v>
      </c>
      <c r="H4447" s="1" t="s">
        <v>3138</v>
      </c>
      <c r="I4447" s="1" t="s">
        <v>15</v>
      </c>
      <c r="J4447" s="1">
        <f>FIND(", ",space_missions[[#This Row],[Location]])</f>
        <v>10</v>
      </c>
      <c r="K4447" s="1" t="str">
        <f t="shared" si="69"/>
        <v xml:space="preserve"> Russia</v>
      </c>
      <c r="L4447" s="1" t="str">
        <f>_xlfn.CONCAT(space_missions[[#This Row],[Company]],"-",space_missions[[#This Row],[Rocket]])</f>
        <v>VKS RF-Soyuz 2.1b</v>
      </c>
      <c r="M4447" s="1">
        <f>YEAR(space_missions[[#This Row],[Date]])</f>
        <v>2021</v>
      </c>
    </row>
    <row r="4448" spans="1:13" x14ac:dyDescent="0.3">
      <c r="A4448" s="1" t="s">
        <v>1024</v>
      </c>
      <c r="B4448" s="1" t="s">
        <v>361</v>
      </c>
      <c r="C4448" s="2">
        <v>44376</v>
      </c>
      <c r="D4448" s="3">
        <v>0.9770833333333333</v>
      </c>
      <c r="E4448" s="1" t="s">
        <v>3720</v>
      </c>
      <c r="F4448" s="1" t="s">
        <v>5027</v>
      </c>
      <c r="G4448" s="1" t="s">
        <v>2227</v>
      </c>
      <c r="H4448" s="1" t="s">
        <v>3722</v>
      </c>
      <c r="I4448" s="1" t="s">
        <v>15</v>
      </c>
      <c r="J4448" s="1">
        <f>FIND(", ",space_missions[[#This Row],[Location]])</f>
        <v>10</v>
      </c>
      <c r="K4448" s="1" t="str">
        <f t="shared" si="69"/>
        <v xml:space="preserve"> Kazakhstan</v>
      </c>
      <c r="L4448" s="1" t="str">
        <f>_xlfn.CONCAT(space_missions[[#This Row],[Company]],"-",space_missions[[#This Row],[Rocket]])</f>
        <v>Roscosmos-Soyuz 2.1a</v>
      </c>
      <c r="M4448" s="1">
        <f>YEAR(space_missions[[#This Row],[Date]])</f>
        <v>2021</v>
      </c>
    </row>
    <row r="4449" spans="1:13" x14ac:dyDescent="0.3">
      <c r="A4449" s="1" t="s">
        <v>4843</v>
      </c>
      <c r="B4449" s="1" t="s">
        <v>4844</v>
      </c>
      <c r="C4449" s="2">
        <v>44377</v>
      </c>
      <c r="D4449" s="3">
        <v>0.61597222222222225</v>
      </c>
      <c r="E4449" s="1" t="s">
        <v>4845</v>
      </c>
      <c r="F4449" s="1" t="s">
        <v>5028</v>
      </c>
      <c r="G4449" s="1" t="s">
        <v>2227</v>
      </c>
      <c r="H4449" s="1" t="s">
        <v>4846</v>
      </c>
      <c r="I4449" s="1" t="s">
        <v>15</v>
      </c>
      <c r="J4449" s="1">
        <f>FIND(", ",space_missions[[#This Row],[Location]])</f>
        <v>12</v>
      </c>
      <c r="K4449" s="1" t="str">
        <f t="shared" si="69"/>
        <v xml:space="preserve"> USA</v>
      </c>
      <c r="L4449" s="1" t="str">
        <f>_xlfn.CONCAT(space_missions[[#This Row],[Company]],"-",space_missions[[#This Row],[Rocket]])</f>
        <v>Virgin Orbit-LauncherOne</v>
      </c>
      <c r="M4449" s="1">
        <f>YEAR(space_missions[[#This Row],[Date]])</f>
        <v>2021</v>
      </c>
    </row>
    <row r="4450" spans="1:13" x14ac:dyDescent="0.3">
      <c r="A4450" s="1" t="s">
        <v>3782</v>
      </c>
      <c r="B4450" s="1" t="s">
        <v>4880</v>
      </c>
      <c r="C4450" s="2">
        <v>44377</v>
      </c>
      <c r="D4450" s="3">
        <v>0.81319444444444444</v>
      </c>
      <c r="E4450" s="1" t="s">
        <v>4601</v>
      </c>
      <c r="F4450" s="1" t="s">
        <v>5029</v>
      </c>
      <c r="G4450" s="1" t="s">
        <v>2227</v>
      </c>
      <c r="H4450" s="1" t="s">
        <v>4603</v>
      </c>
      <c r="I4450" s="1" t="s">
        <v>15</v>
      </c>
      <c r="J4450" s="1">
        <f>FIND(", ",space_missions[[#This Row],[Location]])</f>
        <v>7</v>
      </c>
      <c r="K4450" s="1" t="str">
        <f t="shared" si="69"/>
        <v xml:space="preserve"> USA</v>
      </c>
      <c r="L4450" s="1" t="str">
        <f>_xlfn.CONCAT(space_missions[[#This Row],[Company]],"-",space_missions[[#This Row],[Rocket]])</f>
        <v>SpaceX-Falcon 9 Block 5</v>
      </c>
      <c r="M4450" s="1">
        <f>YEAR(space_missions[[#This Row],[Date]])</f>
        <v>2021</v>
      </c>
    </row>
    <row r="4451" spans="1:13" x14ac:dyDescent="0.3">
      <c r="A4451" s="1" t="s">
        <v>3643</v>
      </c>
      <c r="B4451" s="1" t="s">
        <v>4372</v>
      </c>
      <c r="C4451" s="2">
        <v>44378</v>
      </c>
      <c r="D4451" s="3">
        <v>0.53333333333333333</v>
      </c>
      <c r="E4451" s="1" t="s">
        <v>4351</v>
      </c>
      <c r="F4451" s="1" t="s">
        <v>5030</v>
      </c>
      <c r="G4451" s="1" t="s">
        <v>2227</v>
      </c>
      <c r="H4451" s="1" t="s">
        <v>2995</v>
      </c>
      <c r="I4451" s="1" t="s">
        <v>15</v>
      </c>
      <c r="J4451" s="1">
        <f>FIND(", ",space_missions[[#This Row],[Location]])</f>
        <v>8</v>
      </c>
      <c r="K4451" s="1" t="str">
        <f t="shared" si="69"/>
        <v xml:space="preserve"> Russia</v>
      </c>
      <c r="L4451" s="1" t="str">
        <f>_xlfn.CONCAT(space_missions[[#This Row],[Company]],"-",space_missions[[#This Row],[Rocket]])</f>
        <v>Starsem-Soyuz 2.1b/Fregat</v>
      </c>
      <c r="M4451" s="1">
        <f>YEAR(space_missions[[#This Row],[Date]])</f>
        <v>2021</v>
      </c>
    </row>
    <row r="4452" spans="1:13" x14ac:dyDescent="0.3">
      <c r="A4452" s="1" t="s">
        <v>973</v>
      </c>
      <c r="B4452" s="1" t="s">
        <v>3948</v>
      </c>
      <c r="C4452" s="2">
        <v>44380</v>
      </c>
      <c r="D4452" s="3">
        <v>0.11874999999999999</v>
      </c>
      <c r="E4452" s="1" t="s">
        <v>2910</v>
      </c>
      <c r="F4452" s="1" t="s">
        <v>5031</v>
      </c>
      <c r="G4452" s="1" t="s">
        <v>2227</v>
      </c>
      <c r="H4452" s="1" t="s">
        <v>2912</v>
      </c>
      <c r="I4452" s="1" t="s">
        <v>15</v>
      </c>
      <c r="J4452" s="1">
        <f>FIND(", ",space_missions[[#This Row],[Location]])</f>
        <v>5</v>
      </c>
      <c r="K4452" s="1" t="str">
        <f t="shared" si="69"/>
        <v xml:space="preserve"> China</v>
      </c>
      <c r="L4452" s="1" t="str">
        <f>_xlfn.CONCAT(space_missions[[#This Row],[Company]],"-",space_missions[[#This Row],[Rocket]])</f>
        <v>CASC-Long March 2D</v>
      </c>
      <c r="M4452" s="1">
        <f>YEAR(space_missions[[#This Row],[Date]])</f>
        <v>2021</v>
      </c>
    </row>
    <row r="4453" spans="1:13" x14ac:dyDescent="0.3">
      <c r="A4453" s="1" t="s">
        <v>973</v>
      </c>
      <c r="B4453" s="1" t="s">
        <v>3675</v>
      </c>
      <c r="C4453" s="2">
        <v>44381</v>
      </c>
      <c r="D4453" s="3">
        <v>0.97777777777777775</v>
      </c>
      <c r="E4453" s="1" t="s">
        <v>3794</v>
      </c>
      <c r="F4453" s="1" t="s">
        <v>5032</v>
      </c>
      <c r="G4453" s="1" t="s">
        <v>2227</v>
      </c>
      <c r="H4453" s="1" t="s">
        <v>3404</v>
      </c>
      <c r="I4453" s="1" t="s">
        <v>15</v>
      </c>
      <c r="J4453" s="1">
        <f>FIND(", ",space_missions[[#This Row],[Location]])</f>
        <v>18</v>
      </c>
      <c r="K4453" s="1" t="str">
        <f t="shared" si="69"/>
        <v xml:space="preserve"> China</v>
      </c>
      <c r="L4453" s="1" t="str">
        <f>_xlfn.CONCAT(space_missions[[#This Row],[Company]],"-",space_missions[[#This Row],[Rocket]])</f>
        <v>CASC-Long March 4C</v>
      </c>
      <c r="M4453" s="1">
        <f>YEAR(space_missions[[#This Row],[Date]])</f>
        <v>2021</v>
      </c>
    </row>
    <row r="4454" spans="1:13" x14ac:dyDescent="0.3">
      <c r="A4454" s="1" t="s">
        <v>973</v>
      </c>
      <c r="B4454" s="1" t="s">
        <v>2769</v>
      </c>
      <c r="C4454" s="2">
        <v>44383</v>
      </c>
      <c r="D4454" s="3">
        <v>0.66180555555555554</v>
      </c>
      <c r="E4454" s="1" t="s">
        <v>4385</v>
      </c>
      <c r="F4454" s="1" t="s">
        <v>5033</v>
      </c>
      <c r="G4454" s="1" t="s">
        <v>2227</v>
      </c>
      <c r="H4454" s="1" t="s">
        <v>3138</v>
      </c>
      <c r="I4454" s="1" t="s">
        <v>15</v>
      </c>
      <c r="J4454" s="1">
        <f>FIND(", ",space_missions[[#This Row],[Location]])</f>
        <v>5</v>
      </c>
      <c r="K4454" s="1" t="str">
        <f t="shared" si="69"/>
        <v xml:space="preserve"> China</v>
      </c>
      <c r="L4454" s="1" t="str">
        <f>_xlfn.CONCAT(space_missions[[#This Row],[Company]],"-",space_missions[[#This Row],[Rocket]])</f>
        <v>CASC-Long March 3C/E</v>
      </c>
      <c r="M4454" s="1">
        <f>YEAR(space_missions[[#This Row],[Date]])</f>
        <v>2021</v>
      </c>
    </row>
    <row r="4455" spans="1:13" x14ac:dyDescent="0.3">
      <c r="A4455" s="1" t="s">
        <v>973</v>
      </c>
      <c r="B4455" s="1" t="s">
        <v>4312</v>
      </c>
      <c r="C4455" s="2">
        <v>44386</v>
      </c>
      <c r="D4455" s="3">
        <v>0.49930555555555556</v>
      </c>
      <c r="E4455" s="1" t="s">
        <v>4313</v>
      </c>
      <c r="F4455" s="1" t="s">
        <v>5034</v>
      </c>
      <c r="G4455" s="1" t="s">
        <v>2227</v>
      </c>
      <c r="H4455" s="1" t="s">
        <v>4314</v>
      </c>
      <c r="I4455" s="1" t="s">
        <v>15</v>
      </c>
      <c r="J4455" s="1">
        <f>FIND(", ",space_missions[[#This Row],[Location]])</f>
        <v>6</v>
      </c>
      <c r="K4455" s="1" t="str">
        <f t="shared" si="69"/>
        <v xml:space="preserve"> China</v>
      </c>
      <c r="L4455" s="1" t="str">
        <f>_xlfn.CONCAT(space_missions[[#This Row],[Company]],"-",space_missions[[#This Row],[Rocket]])</f>
        <v>CASC-Long March 6</v>
      </c>
      <c r="M4455" s="1">
        <f>YEAR(space_missions[[#This Row],[Date]])</f>
        <v>2021</v>
      </c>
    </row>
    <row r="4456" spans="1:13" x14ac:dyDescent="0.3">
      <c r="A4456" s="1" t="s">
        <v>4941</v>
      </c>
      <c r="B4456" s="1" t="s">
        <v>4942</v>
      </c>
      <c r="C4456" s="2">
        <v>44388</v>
      </c>
      <c r="D4456" s="3">
        <v>0.64236111111111116</v>
      </c>
      <c r="E4456" s="1" t="s">
        <v>4943</v>
      </c>
      <c r="F4456" s="1" t="s">
        <v>5035</v>
      </c>
      <c r="G4456" s="1" t="s">
        <v>2227</v>
      </c>
      <c r="H4456" s="1" t="s">
        <v>14</v>
      </c>
      <c r="I4456" s="1" t="s">
        <v>15</v>
      </c>
      <c r="J4456" s="1">
        <f>FIND(", ",space_missions[[#This Row],[Location]])</f>
        <v>8</v>
      </c>
      <c r="K4456" s="1" t="str">
        <f t="shared" si="69"/>
        <v xml:space="preserve"> USA</v>
      </c>
      <c r="L4456" s="1" t="str">
        <f>_xlfn.CONCAT(space_missions[[#This Row],[Company]],"-",space_missions[[#This Row],[Rocket]])</f>
        <v>Virgin Galactic-SpaceShipTwo</v>
      </c>
      <c r="M4456" s="1">
        <f>YEAR(space_missions[[#This Row],[Date]])</f>
        <v>2021</v>
      </c>
    </row>
    <row r="4457" spans="1:13" x14ac:dyDescent="0.3">
      <c r="A4457" s="1" t="s">
        <v>973</v>
      </c>
      <c r="B4457" s="1" t="s">
        <v>2317</v>
      </c>
      <c r="C4457" s="2">
        <v>44396</v>
      </c>
      <c r="D4457" s="3">
        <v>1.3194444444444444E-2</v>
      </c>
      <c r="E4457" s="1" t="s">
        <v>5004</v>
      </c>
      <c r="F4457" s="1" t="s">
        <v>5036</v>
      </c>
      <c r="G4457" s="1" t="s">
        <v>2227</v>
      </c>
      <c r="H4457" s="1" t="s">
        <v>2228</v>
      </c>
      <c r="I4457" s="1" t="s">
        <v>15</v>
      </c>
      <c r="J4457" s="1">
        <f>FIND(", ",space_missions[[#This Row],[Location]])</f>
        <v>5</v>
      </c>
      <c r="K4457" s="1" t="str">
        <f t="shared" si="69"/>
        <v xml:space="preserve"> China</v>
      </c>
      <c r="L4457" s="1" t="str">
        <f>_xlfn.CONCAT(space_missions[[#This Row],[Company]],"-",space_missions[[#This Row],[Rocket]])</f>
        <v>CASC-Long March 2C/E</v>
      </c>
      <c r="M4457" s="1">
        <f>YEAR(space_missions[[#This Row],[Date]])</f>
        <v>2021</v>
      </c>
    </row>
    <row r="4458" spans="1:13" x14ac:dyDescent="0.3">
      <c r="A4458" s="1" t="s">
        <v>4295</v>
      </c>
      <c r="B4458" s="1" t="s">
        <v>4906</v>
      </c>
      <c r="C4458" s="2">
        <v>44397</v>
      </c>
      <c r="D4458" s="3">
        <v>0.55000000000000004</v>
      </c>
      <c r="E4458" s="1" t="s">
        <v>4297</v>
      </c>
      <c r="F4458" s="1" t="s">
        <v>5037</v>
      </c>
      <c r="G4458" s="1" t="s">
        <v>2227</v>
      </c>
      <c r="H4458" s="1" t="s">
        <v>14</v>
      </c>
      <c r="I4458" s="1" t="s">
        <v>15</v>
      </c>
      <c r="J4458" s="1">
        <f>FIND(", ",space_missions[[#This Row],[Location]])</f>
        <v>16</v>
      </c>
      <c r="K4458" s="1" t="str">
        <f t="shared" si="69"/>
        <v xml:space="preserve"> USA</v>
      </c>
      <c r="L4458" s="1" t="str">
        <f>_xlfn.CONCAT(space_missions[[#This Row],[Company]],"-",space_missions[[#This Row],[Rocket]])</f>
        <v>Blue Origin-New Shepard</v>
      </c>
      <c r="M4458" s="1">
        <f>YEAR(space_missions[[#This Row],[Date]])</f>
        <v>2021</v>
      </c>
    </row>
    <row r="4459" spans="1:13" x14ac:dyDescent="0.3">
      <c r="A4459" s="1" t="s">
        <v>1024</v>
      </c>
      <c r="B4459" s="1" t="s">
        <v>4345</v>
      </c>
      <c r="C4459" s="2">
        <v>44398</v>
      </c>
      <c r="D4459" s="3">
        <v>0.62361111111111112</v>
      </c>
      <c r="E4459" s="1" t="s">
        <v>5038</v>
      </c>
      <c r="F4459" s="1" t="s">
        <v>5039</v>
      </c>
      <c r="G4459" s="1" t="s">
        <v>2227</v>
      </c>
      <c r="H4459" s="1" t="s">
        <v>4181</v>
      </c>
      <c r="I4459" s="1" t="s">
        <v>15</v>
      </c>
      <c r="J4459" s="1">
        <f>FIND(", ",space_missions[[#This Row],[Location]])</f>
        <v>12</v>
      </c>
      <c r="K4459" s="1" t="str">
        <f t="shared" si="69"/>
        <v xml:space="preserve"> Kazakhstan</v>
      </c>
      <c r="L4459" s="1" t="str">
        <f>_xlfn.CONCAT(space_missions[[#This Row],[Company]],"-",space_missions[[#This Row],[Rocket]])</f>
        <v>Roscosmos-Proton-M</v>
      </c>
      <c r="M4459" s="1">
        <f>YEAR(space_missions[[#This Row],[Date]])</f>
        <v>2021</v>
      </c>
    </row>
    <row r="4460" spans="1:13" x14ac:dyDescent="0.3">
      <c r="A4460" s="1" t="s">
        <v>973</v>
      </c>
      <c r="B4460" s="1" t="s">
        <v>3675</v>
      </c>
      <c r="C4460" s="2">
        <v>44406</v>
      </c>
      <c r="D4460" s="3">
        <v>0.1673611111111111</v>
      </c>
      <c r="E4460" s="1" t="s">
        <v>2910</v>
      </c>
      <c r="F4460" s="1" t="s">
        <v>5040</v>
      </c>
      <c r="G4460" s="1" t="s">
        <v>2227</v>
      </c>
      <c r="H4460" s="1" t="s">
        <v>2912</v>
      </c>
      <c r="I4460" s="1" t="s">
        <v>15</v>
      </c>
      <c r="J4460" s="1">
        <f>FIND(", ",space_missions[[#This Row],[Location]])</f>
        <v>18</v>
      </c>
      <c r="K4460" s="1" t="str">
        <f t="shared" si="69"/>
        <v xml:space="preserve"> China</v>
      </c>
      <c r="L4460" s="1" t="str">
        <f>_xlfn.CONCAT(space_missions[[#This Row],[Company]],"-",space_missions[[#This Row],[Rocket]])</f>
        <v>CASC-Long March 2D</v>
      </c>
      <c r="M4460" s="1">
        <f>YEAR(space_missions[[#This Row],[Date]])</f>
        <v>2021</v>
      </c>
    </row>
    <row r="4461" spans="1:13" x14ac:dyDescent="0.3">
      <c r="A4461" s="1" t="s">
        <v>4475</v>
      </c>
      <c r="B4461" s="1" t="s">
        <v>4884</v>
      </c>
      <c r="C4461" s="2">
        <v>44406</v>
      </c>
      <c r="D4461" s="3">
        <v>0.25</v>
      </c>
      <c r="E4461" s="1" t="s">
        <v>4562</v>
      </c>
      <c r="F4461" s="1" t="s">
        <v>5041</v>
      </c>
      <c r="G4461" s="1" t="s">
        <v>2227</v>
      </c>
      <c r="H4461" s="1" t="s">
        <v>4479</v>
      </c>
      <c r="I4461" s="1" t="s">
        <v>15</v>
      </c>
      <c r="J4461" s="1">
        <f>FIND(", ",space_missions[[#This Row],[Location]])</f>
        <v>17</v>
      </c>
      <c r="K4461" s="1" t="str">
        <f t="shared" si="69"/>
        <v xml:space="preserve"> New Zealand</v>
      </c>
      <c r="L4461" s="1" t="str">
        <f>_xlfn.CONCAT(space_missions[[#This Row],[Company]],"-",space_missions[[#This Row],[Rocket]])</f>
        <v>Rocket Lab-Electron/Curie</v>
      </c>
      <c r="M4461" s="1">
        <f>YEAR(space_missions[[#This Row],[Date]])</f>
        <v>2021</v>
      </c>
    </row>
    <row r="4462" spans="1:13" x14ac:dyDescent="0.3">
      <c r="A4462" s="1" t="s">
        <v>2338</v>
      </c>
      <c r="B4462" s="1" t="s">
        <v>3179</v>
      </c>
      <c r="C4462" s="2">
        <v>44407</v>
      </c>
      <c r="D4462" s="3">
        <v>0.875</v>
      </c>
      <c r="E4462" s="1" t="s">
        <v>3614</v>
      </c>
      <c r="F4462" s="1" t="s">
        <v>5042</v>
      </c>
      <c r="G4462" s="1" t="s">
        <v>2227</v>
      </c>
      <c r="H4462" s="1" t="s">
        <v>3616</v>
      </c>
      <c r="I4462" s="1" t="s">
        <v>15</v>
      </c>
      <c r="J4462" s="1">
        <f>FIND(", ",space_missions[[#This Row],[Location]])</f>
        <v>6</v>
      </c>
      <c r="K4462" s="1" t="str">
        <f t="shared" si="69"/>
        <v xml:space="preserve"> France</v>
      </c>
      <c r="L4462" s="1" t="str">
        <f>_xlfn.CONCAT(space_missions[[#This Row],[Company]],"-",space_missions[[#This Row],[Rocket]])</f>
        <v>Arianespace-Ariane 5 ECA</v>
      </c>
      <c r="M4462" s="1">
        <f>YEAR(space_missions[[#This Row],[Date]])</f>
        <v>2021</v>
      </c>
    </row>
    <row r="4463" spans="1:13" x14ac:dyDescent="0.3">
      <c r="A4463" s="1" t="s">
        <v>4740</v>
      </c>
      <c r="B4463" s="1" t="s">
        <v>4263</v>
      </c>
      <c r="C4463" s="2">
        <v>44411</v>
      </c>
      <c r="D4463" s="3">
        <v>0.31874999999999998</v>
      </c>
      <c r="E4463" s="1" t="s">
        <v>4741</v>
      </c>
      <c r="F4463" s="1" t="s">
        <v>5043</v>
      </c>
      <c r="G4463" s="1" t="s">
        <v>2227</v>
      </c>
      <c r="H4463" s="1" t="s">
        <v>14</v>
      </c>
      <c r="I4463" s="1" t="s">
        <v>21</v>
      </c>
      <c r="J4463" s="1">
        <f>FIND(", ",space_missions[[#This Row],[Location]])</f>
        <v>8</v>
      </c>
      <c r="K4463" s="1" t="str">
        <f t="shared" si="69"/>
        <v xml:space="preserve"> China</v>
      </c>
      <c r="L4463" s="1" t="str">
        <f>_xlfn.CONCAT(space_missions[[#This Row],[Company]],"-",space_missions[[#This Row],[Rocket]])</f>
        <v>i-Space-Hyperbola-1</v>
      </c>
      <c r="M4463" s="1">
        <f>YEAR(space_missions[[#This Row],[Date]])</f>
        <v>2021</v>
      </c>
    </row>
    <row r="4464" spans="1:13" x14ac:dyDescent="0.3">
      <c r="A4464" s="1" t="s">
        <v>973</v>
      </c>
      <c r="B4464" s="1" t="s">
        <v>4312</v>
      </c>
      <c r="C4464" s="2">
        <v>44412</v>
      </c>
      <c r="D4464" s="3">
        <v>0.45902777777777776</v>
      </c>
      <c r="E4464" s="1" t="s">
        <v>4313</v>
      </c>
      <c r="F4464" s="1" t="s">
        <v>5044</v>
      </c>
      <c r="G4464" s="1" t="s">
        <v>2227</v>
      </c>
      <c r="H4464" s="1" t="s">
        <v>4314</v>
      </c>
      <c r="I4464" s="1" t="s">
        <v>15</v>
      </c>
      <c r="J4464" s="1">
        <f>FIND(", ",space_missions[[#This Row],[Location]])</f>
        <v>6</v>
      </c>
      <c r="K4464" s="1" t="str">
        <f t="shared" si="69"/>
        <v xml:space="preserve"> China</v>
      </c>
      <c r="L4464" s="1" t="str">
        <f>_xlfn.CONCAT(space_missions[[#This Row],[Company]],"-",space_missions[[#This Row],[Rocket]])</f>
        <v>CASC-Long March 6</v>
      </c>
      <c r="M4464" s="1">
        <f>YEAR(space_missions[[#This Row],[Date]])</f>
        <v>2021</v>
      </c>
    </row>
    <row r="4465" spans="1:13" x14ac:dyDescent="0.3">
      <c r="A4465" s="1" t="s">
        <v>973</v>
      </c>
      <c r="B4465" s="1" t="s">
        <v>2769</v>
      </c>
      <c r="C4465" s="2">
        <v>44413</v>
      </c>
      <c r="D4465" s="3">
        <v>0.6875</v>
      </c>
      <c r="E4465" s="1" t="s">
        <v>3855</v>
      </c>
      <c r="F4465" s="1" t="s">
        <v>5045</v>
      </c>
      <c r="G4465" s="1" t="s">
        <v>2227</v>
      </c>
      <c r="H4465" s="1" t="s">
        <v>3857</v>
      </c>
      <c r="I4465" s="1" t="s">
        <v>15</v>
      </c>
      <c r="J4465" s="1">
        <f>FIND(", ",space_missions[[#This Row],[Location]])</f>
        <v>5</v>
      </c>
      <c r="K4465" s="1" t="str">
        <f t="shared" si="69"/>
        <v xml:space="preserve"> China</v>
      </c>
      <c r="L4465" s="1" t="str">
        <f>_xlfn.CONCAT(space_missions[[#This Row],[Company]],"-",space_missions[[#This Row],[Rocket]])</f>
        <v>CASC-Long March 3B/E</v>
      </c>
      <c r="M4465" s="1">
        <f>YEAR(space_missions[[#This Row],[Date]])</f>
        <v>2021</v>
      </c>
    </row>
    <row r="4466" spans="1:13" x14ac:dyDescent="0.3">
      <c r="A4466" s="1" t="s">
        <v>2740</v>
      </c>
      <c r="B4466" s="1" t="s">
        <v>3135</v>
      </c>
      <c r="C4466" s="2">
        <v>44418</v>
      </c>
      <c r="D4466" s="3">
        <v>0.91736111111111107</v>
      </c>
      <c r="E4466" s="1" t="s">
        <v>4773</v>
      </c>
      <c r="F4466" s="1" t="s">
        <v>5046</v>
      </c>
      <c r="G4466" s="1" t="s">
        <v>2227</v>
      </c>
      <c r="H4466" s="1" t="s">
        <v>4418</v>
      </c>
      <c r="I4466" s="1" t="s">
        <v>15</v>
      </c>
      <c r="J4466" s="1">
        <f>FIND(", ",space_missions[[#This Row],[Location]])</f>
        <v>6</v>
      </c>
      <c r="K4466" s="1" t="str">
        <f t="shared" si="69"/>
        <v xml:space="preserve"> USA</v>
      </c>
      <c r="L4466" s="1" t="str">
        <f>_xlfn.CONCAT(space_missions[[#This Row],[Company]],"-",space_missions[[#This Row],[Rocket]])</f>
        <v>Northrop-Antares 230+</v>
      </c>
      <c r="M4466" s="1">
        <f>YEAR(space_missions[[#This Row],[Date]])</f>
        <v>2021</v>
      </c>
    </row>
    <row r="4467" spans="1:13" x14ac:dyDescent="0.3">
      <c r="A4467" s="1" t="s">
        <v>2025</v>
      </c>
      <c r="B4467" s="1" t="s">
        <v>3746</v>
      </c>
      <c r="C4467" s="2">
        <v>44420</v>
      </c>
      <c r="D4467" s="3">
        <v>9.0277777777777769E-3</v>
      </c>
      <c r="E4467" s="1" t="s">
        <v>4023</v>
      </c>
      <c r="F4467" s="1" t="s">
        <v>5047</v>
      </c>
      <c r="G4467" s="1" t="s">
        <v>2227</v>
      </c>
      <c r="H4467" s="1" t="s">
        <v>3527</v>
      </c>
      <c r="I4467" s="1" t="s">
        <v>21</v>
      </c>
      <c r="J4467" s="1">
        <f>FIND(", ",space_missions[[#This Row],[Location]])</f>
        <v>18</v>
      </c>
      <c r="K4467" s="1" t="str">
        <f t="shared" si="69"/>
        <v xml:space="preserve"> India</v>
      </c>
      <c r="L4467" s="1" t="str">
        <f>_xlfn.CONCAT(space_missions[[#This Row],[Company]],"-",space_missions[[#This Row],[Rocket]])</f>
        <v>ISRO-GSLV Mk II</v>
      </c>
      <c r="M4467" s="1">
        <f>YEAR(space_missions[[#This Row],[Date]])</f>
        <v>2021</v>
      </c>
    </row>
    <row r="4468" spans="1:13" x14ac:dyDescent="0.3">
      <c r="A4468" s="1" t="s">
        <v>2338</v>
      </c>
      <c r="B4468" s="1" t="s">
        <v>4887</v>
      </c>
      <c r="C4468" s="2">
        <v>44425</v>
      </c>
      <c r="D4468" s="3">
        <v>7.4305555555555555E-2</v>
      </c>
      <c r="E4468" s="1" t="s">
        <v>4118</v>
      </c>
      <c r="F4468" s="1" t="s">
        <v>5048</v>
      </c>
      <c r="G4468" s="1" t="s">
        <v>2227</v>
      </c>
      <c r="H4468" s="1" t="s">
        <v>4120</v>
      </c>
      <c r="I4468" s="1" t="s">
        <v>15</v>
      </c>
      <c r="J4468" s="1">
        <f>FIND(", ",space_missions[[#This Row],[Location]])</f>
        <v>6</v>
      </c>
      <c r="K4468" s="1" t="str">
        <f t="shared" si="69"/>
        <v xml:space="preserve"> France</v>
      </c>
      <c r="L4468" s="1" t="str">
        <f>_xlfn.CONCAT(space_missions[[#This Row],[Company]],"-",space_missions[[#This Row],[Rocket]])</f>
        <v>Arianespace-Vega</v>
      </c>
      <c r="M4468" s="1">
        <f>YEAR(space_missions[[#This Row],[Date]])</f>
        <v>2021</v>
      </c>
    </row>
    <row r="4469" spans="1:13" x14ac:dyDescent="0.3">
      <c r="A4469" s="1" t="s">
        <v>973</v>
      </c>
      <c r="B4469" s="1" t="s">
        <v>3948</v>
      </c>
      <c r="C4469" s="2">
        <v>44426</v>
      </c>
      <c r="D4469" s="3">
        <v>0.93888888888888888</v>
      </c>
      <c r="E4469" s="1" t="s">
        <v>3402</v>
      </c>
      <c r="F4469" s="1" t="s">
        <v>5049</v>
      </c>
      <c r="G4469" s="1" t="s">
        <v>2227</v>
      </c>
      <c r="H4469" s="1" t="s">
        <v>3404</v>
      </c>
      <c r="I4469" s="1" t="s">
        <v>15</v>
      </c>
      <c r="J4469" s="1">
        <f>FIND(", ",space_missions[[#This Row],[Location]])</f>
        <v>5</v>
      </c>
      <c r="K4469" s="1" t="str">
        <f t="shared" si="69"/>
        <v xml:space="preserve"> China</v>
      </c>
      <c r="L4469" s="1" t="str">
        <f>_xlfn.CONCAT(space_missions[[#This Row],[Company]],"-",space_missions[[#This Row],[Rocket]])</f>
        <v>CASC-Long March 4B</v>
      </c>
      <c r="M4469" s="1">
        <f>YEAR(space_missions[[#This Row],[Date]])</f>
        <v>2021</v>
      </c>
    </row>
    <row r="4470" spans="1:13" x14ac:dyDescent="0.3">
      <c r="A4470" s="1" t="s">
        <v>3643</v>
      </c>
      <c r="B4470" s="1" t="s">
        <v>361</v>
      </c>
      <c r="C4470" s="2">
        <v>44429</v>
      </c>
      <c r="D4470" s="3">
        <v>0.92569444444444449</v>
      </c>
      <c r="E4470" s="1" t="s">
        <v>4351</v>
      </c>
      <c r="F4470" s="1" t="s">
        <v>5050</v>
      </c>
      <c r="G4470" s="1" t="s">
        <v>2227</v>
      </c>
      <c r="H4470" s="1" t="s">
        <v>2995</v>
      </c>
      <c r="I4470" s="1" t="s">
        <v>15</v>
      </c>
      <c r="J4470" s="1">
        <f>FIND(", ",space_missions[[#This Row],[Location]])</f>
        <v>10</v>
      </c>
      <c r="K4470" s="1" t="str">
        <f t="shared" si="69"/>
        <v xml:space="preserve"> Kazakhstan</v>
      </c>
      <c r="L4470" s="1" t="str">
        <f>_xlfn.CONCAT(space_missions[[#This Row],[Company]],"-",space_missions[[#This Row],[Rocket]])</f>
        <v>Starsem-Soyuz 2.1b/Fregat</v>
      </c>
      <c r="M4470" s="1">
        <f>YEAR(space_missions[[#This Row],[Date]])</f>
        <v>2021</v>
      </c>
    </row>
    <row r="4471" spans="1:13" x14ac:dyDescent="0.3">
      <c r="A4471" s="1" t="s">
        <v>973</v>
      </c>
      <c r="B4471" s="1" t="s">
        <v>3675</v>
      </c>
      <c r="C4471" s="2">
        <v>44432</v>
      </c>
      <c r="D4471" s="3">
        <v>0.46875</v>
      </c>
      <c r="E4471" s="1" t="s">
        <v>5051</v>
      </c>
      <c r="F4471" s="1" t="s">
        <v>5052</v>
      </c>
      <c r="G4471" s="1" t="s">
        <v>2227</v>
      </c>
      <c r="H4471" s="1" t="s">
        <v>2228</v>
      </c>
      <c r="I4471" s="1" t="s">
        <v>15</v>
      </c>
      <c r="J4471" s="1">
        <f>FIND(", ",space_missions[[#This Row],[Location]])</f>
        <v>18</v>
      </c>
      <c r="K4471" s="1" t="str">
        <f t="shared" si="69"/>
        <v xml:space="preserve"> China</v>
      </c>
      <c r="L4471" s="1" t="str">
        <f>_xlfn.CONCAT(space_missions[[#This Row],[Company]],"-",space_missions[[#This Row],[Rocket]])</f>
        <v>CASC-Long March 2C/YZ-1S</v>
      </c>
      <c r="M4471" s="1">
        <f>YEAR(space_missions[[#This Row],[Date]])</f>
        <v>2021</v>
      </c>
    </row>
    <row r="4472" spans="1:13" x14ac:dyDescent="0.3">
      <c r="A4472" s="1" t="s">
        <v>973</v>
      </c>
      <c r="B4472" s="1" t="s">
        <v>2317</v>
      </c>
      <c r="C4472" s="2">
        <v>44432</v>
      </c>
      <c r="D4472" s="3">
        <v>0.65347222222222223</v>
      </c>
      <c r="E4472" s="1" t="s">
        <v>3855</v>
      </c>
      <c r="F4472" s="1" t="s">
        <v>5053</v>
      </c>
      <c r="G4472" s="1" t="s">
        <v>2227</v>
      </c>
      <c r="H4472" s="1" t="s">
        <v>3857</v>
      </c>
      <c r="I4472" s="1" t="s">
        <v>15</v>
      </c>
      <c r="J4472" s="1">
        <f>FIND(", ",space_missions[[#This Row],[Location]])</f>
        <v>5</v>
      </c>
      <c r="K4472" s="1" t="str">
        <f t="shared" si="69"/>
        <v xml:space="preserve"> China</v>
      </c>
      <c r="L4472" s="1" t="str">
        <f>_xlfn.CONCAT(space_missions[[#This Row],[Company]],"-",space_missions[[#This Row],[Rocket]])</f>
        <v>CASC-Long March 3B/E</v>
      </c>
      <c r="M4472" s="1">
        <f>YEAR(space_missions[[#This Row],[Date]])</f>
        <v>2021</v>
      </c>
    </row>
    <row r="4473" spans="1:13" x14ac:dyDescent="0.3">
      <c r="A4473" s="1" t="s">
        <v>4295</v>
      </c>
      <c r="B4473" s="1" t="s">
        <v>4906</v>
      </c>
      <c r="C4473" s="2">
        <v>44434</v>
      </c>
      <c r="D4473" s="3">
        <v>0.60486111111111107</v>
      </c>
      <c r="E4473" s="1" t="s">
        <v>4297</v>
      </c>
      <c r="F4473" s="1" t="s">
        <v>5054</v>
      </c>
      <c r="G4473" s="1" t="s">
        <v>2227</v>
      </c>
      <c r="H4473" s="1" t="s">
        <v>14</v>
      </c>
      <c r="I4473" s="1" t="s">
        <v>15</v>
      </c>
      <c r="J4473" s="1">
        <f>FIND(", ",space_missions[[#This Row],[Location]])</f>
        <v>16</v>
      </c>
      <c r="K4473" s="1" t="str">
        <f t="shared" si="69"/>
        <v xml:space="preserve"> USA</v>
      </c>
      <c r="L4473" s="1" t="str">
        <f>_xlfn.CONCAT(space_missions[[#This Row],[Company]],"-",space_missions[[#This Row],[Rocket]])</f>
        <v>Blue Origin-New Shepard</v>
      </c>
      <c r="M4473" s="1">
        <f>YEAR(space_missions[[#This Row],[Date]])</f>
        <v>2021</v>
      </c>
    </row>
    <row r="4474" spans="1:13" x14ac:dyDescent="0.3">
      <c r="A4474" s="1" t="s">
        <v>4892</v>
      </c>
      <c r="B4474" s="1" t="s">
        <v>4893</v>
      </c>
      <c r="C4474" s="2">
        <v>44436</v>
      </c>
      <c r="D4474" s="3">
        <v>0.94097222222222221</v>
      </c>
      <c r="E4474" s="1" t="s">
        <v>4894</v>
      </c>
      <c r="F4474" s="1" t="s">
        <v>5055</v>
      </c>
      <c r="G4474" s="1" t="s">
        <v>2227</v>
      </c>
      <c r="H4474" s="1" t="s">
        <v>4896</v>
      </c>
      <c r="I4474" s="1" t="s">
        <v>21</v>
      </c>
      <c r="J4474" s="1">
        <f>FIND(", ",space_missions[[#This Row],[Location]])</f>
        <v>6</v>
      </c>
      <c r="K4474" s="1" t="str">
        <f t="shared" si="69"/>
        <v xml:space="preserve"> USA</v>
      </c>
      <c r="L4474" s="1" t="str">
        <f>_xlfn.CONCAT(space_missions[[#This Row],[Company]],"-",space_missions[[#This Row],[Rocket]])</f>
        <v>Astra-Rocket 3</v>
      </c>
      <c r="M4474" s="1">
        <f>YEAR(space_missions[[#This Row],[Date]])</f>
        <v>2021</v>
      </c>
    </row>
    <row r="4475" spans="1:13" x14ac:dyDescent="0.3">
      <c r="A4475" s="1" t="s">
        <v>3782</v>
      </c>
      <c r="B4475" s="1" t="s">
        <v>749</v>
      </c>
      <c r="C4475" s="2">
        <v>44437</v>
      </c>
      <c r="D4475" s="3">
        <v>0.30138888888888887</v>
      </c>
      <c r="E4475" s="1" t="s">
        <v>4601</v>
      </c>
      <c r="F4475" s="1" t="s">
        <v>5056</v>
      </c>
      <c r="G4475" s="1" t="s">
        <v>2227</v>
      </c>
      <c r="H4475" s="1" t="s">
        <v>4603</v>
      </c>
      <c r="I4475" s="1" t="s">
        <v>15</v>
      </c>
      <c r="J4475" s="1">
        <f>FIND(", ",space_missions[[#This Row],[Location]])</f>
        <v>7</v>
      </c>
      <c r="K4475" s="1" t="str">
        <f t="shared" si="69"/>
        <v xml:space="preserve"> USA</v>
      </c>
      <c r="L4475" s="1" t="str">
        <f>_xlfn.CONCAT(space_missions[[#This Row],[Company]],"-",space_missions[[#This Row],[Rocket]])</f>
        <v>SpaceX-Falcon 9 Block 5</v>
      </c>
      <c r="M4475" s="1">
        <f>YEAR(space_missions[[#This Row],[Date]])</f>
        <v>2021</v>
      </c>
    </row>
    <row r="4476" spans="1:13" x14ac:dyDescent="0.3">
      <c r="A4476" s="1" t="s">
        <v>5057</v>
      </c>
      <c r="B4476" s="1" t="s">
        <v>5058</v>
      </c>
      <c r="C4476" s="2">
        <v>44442</v>
      </c>
      <c r="D4476" s="3">
        <v>8.2638888888888887E-2</v>
      </c>
      <c r="E4476" s="1" t="s">
        <v>5059</v>
      </c>
      <c r="F4476" s="1" t="s">
        <v>5060</v>
      </c>
      <c r="G4476" s="1" t="s">
        <v>2227</v>
      </c>
      <c r="H4476" s="1" t="s">
        <v>14</v>
      </c>
      <c r="I4476" s="1" t="s">
        <v>21</v>
      </c>
      <c r="J4476" s="1">
        <f>FIND(", ",space_missions[[#This Row],[Location]])</f>
        <v>7</v>
      </c>
      <c r="K4476" s="1" t="str">
        <f t="shared" si="69"/>
        <v xml:space="preserve"> USA</v>
      </c>
      <c r="L4476" s="1" t="str">
        <f>_xlfn.CONCAT(space_missions[[#This Row],[Company]],"-",space_missions[[#This Row],[Rocket]])</f>
        <v>Firefly-Firefly Alpha</v>
      </c>
      <c r="M4476" s="1">
        <f>YEAR(space_missions[[#This Row],[Date]])</f>
        <v>2021</v>
      </c>
    </row>
    <row r="4477" spans="1:13" x14ac:dyDescent="0.3">
      <c r="A4477" s="1" t="s">
        <v>973</v>
      </c>
      <c r="B4477" s="1" t="s">
        <v>3948</v>
      </c>
      <c r="C4477" s="2">
        <v>44446</v>
      </c>
      <c r="D4477" s="3">
        <v>0.12569444444444444</v>
      </c>
      <c r="E4477" s="1" t="s">
        <v>3794</v>
      </c>
      <c r="F4477" s="1" t="s">
        <v>5061</v>
      </c>
      <c r="G4477" s="1" t="s">
        <v>2227</v>
      </c>
      <c r="H4477" s="1" t="s">
        <v>3404</v>
      </c>
      <c r="I4477" s="1" t="s">
        <v>15</v>
      </c>
      <c r="J4477" s="1">
        <f>FIND(", ",space_missions[[#This Row],[Location]])</f>
        <v>5</v>
      </c>
      <c r="K4477" s="1" t="str">
        <f t="shared" si="69"/>
        <v xml:space="preserve"> China</v>
      </c>
      <c r="L4477" s="1" t="str">
        <f>_xlfn.CONCAT(space_missions[[#This Row],[Company]],"-",space_missions[[#This Row],[Rocket]])</f>
        <v>CASC-Long March 4C</v>
      </c>
      <c r="M4477" s="1">
        <f>YEAR(space_missions[[#This Row],[Date]])</f>
        <v>2021</v>
      </c>
    </row>
    <row r="4478" spans="1:13" x14ac:dyDescent="0.3">
      <c r="A4478" s="1" t="s">
        <v>973</v>
      </c>
      <c r="B4478" s="1" t="s">
        <v>2769</v>
      </c>
      <c r="C4478" s="2">
        <v>44448</v>
      </c>
      <c r="D4478" s="3">
        <v>0.49305555555555558</v>
      </c>
      <c r="E4478" s="1" t="s">
        <v>3855</v>
      </c>
      <c r="F4478" s="1" t="s">
        <v>5062</v>
      </c>
      <c r="G4478" s="1" t="s">
        <v>2227</v>
      </c>
      <c r="H4478" s="1" t="s">
        <v>3857</v>
      </c>
      <c r="I4478" s="1" t="s">
        <v>15</v>
      </c>
      <c r="J4478" s="1">
        <f>FIND(", ",space_missions[[#This Row],[Location]])</f>
        <v>5</v>
      </c>
      <c r="K4478" s="1" t="str">
        <f t="shared" si="69"/>
        <v xml:space="preserve"> China</v>
      </c>
      <c r="L4478" s="1" t="str">
        <f>_xlfn.CONCAT(space_missions[[#This Row],[Company]],"-",space_missions[[#This Row],[Rocket]])</f>
        <v>CASC-Long March 3B/E</v>
      </c>
      <c r="M4478" s="1">
        <f>YEAR(space_missions[[#This Row],[Date]])</f>
        <v>2021</v>
      </c>
    </row>
    <row r="4479" spans="1:13" x14ac:dyDescent="0.3">
      <c r="A4479" s="1" t="s">
        <v>2882</v>
      </c>
      <c r="B4479" s="1" t="s">
        <v>980</v>
      </c>
      <c r="C4479" s="2">
        <v>44448</v>
      </c>
      <c r="D4479" s="3">
        <v>0.83263888888888893</v>
      </c>
      <c r="E4479" s="1" t="s">
        <v>4213</v>
      </c>
      <c r="F4479" s="1" t="s">
        <v>5063</v>
      </c>
      <c r="G4479" s="1" t="s">
        <v>2227</v>
      </c>
      <c r="H4479" s="1" t="s">
        <v>14</v>
      </c>
      <c r="I4479" s="1" t="s">
        <v>15</v>
      </c>
      <c r="J4479" s="1">
        <f>FIND(", ",space_missions[[#This Row],[Location]])</f>
        <v>10</v>
      </c>
      <c r="K4479" s="1" t="str">
        <f t="shared" si="69"/>
        <v xml:space="preserve"> Russia</v>
      </c>
      <c r="L4479" s="1" t="str">
        <f>_xlfn.CONCAT(space_missions[[#This Row],[Company]],"-",space_missions[[#This Row],[Rocket]])</f>
        <v>VKS RF-Soyuz 2.1v/Volga</v>
      </c>
      <c r="M4479" s="1">
        <f>YEAR(space_missions[[#This Row],[Date]])</f>
        <v>2021</v>
      </c>
    </row>
    <row r="4480" spans="1:13" x14ac:dyDescent="0.3">
      <c r="A4480" s="1" t="s">
        <v>3782</v>
      </c>
      <c r="B4480" s="1" t="s">
        <v>4927</v>
      </c>
      <c r="C4480" s="2">
        <v>44453</v>
      </c>
      <c r="D4480" s="3">
        <v>0.16319444444444445</v>
      </c>
      <c r="E4480" s="1" t="s">
        <v>4601</v>
      </c>
      <c r="F4480" s="1" t="s">
        <v>5064</v>
      </c>
      <c r="G4480" s="1" t="s">
        <v>2227</v>
      </c>
      <c r="H4480" s="1" t="s">
        <v>4603</v>
      </c>
      <c r="I4480" s="1" t="s">
        <v>15</v>
      </c>
      <c r="J4480" s="1">
        <f>FIND(", ",space_missions[[#This Row],[Location]])</f>
        <v>7</v>
      </c>
      <c r="K4480" s="1" t="str">
        <f t="shared" si="69"/>
        <v xml:space="preserve"> USA</v>
      </c>
      <c r="L4480" s="1" t="str">
        <f>_xlfn.CONCAT(space_missions[[#This Row],[Company]],"-",space_missions[[#This Row],[Rocket]])</f>
        <v>SpaceX-Falcon 9 Block 5</v>
      </c>
      <c r="M4480" s="1">
        <f>YEAR(space_missions[[#This Row],[Date]])</f>
        <v>2021</v>
      </c>
    </row>
    <row r="4481" spans="1:13" x14ac:dyDescent="0.3">
      <c r="A4481" s="1" t="s">
        <v>3643</v>
      </c>
      <c r="B4481" s="1" t="s">
        <v>361</v>
      </c>
      <c r="C4481" s="2">
        <v>44453</v>
      </c>
      <c r="D4481" s="3">
        <v>0.75486111111111109</v>
      </c>
      <c r="E4481" s="1" t="s">
        <v>4351</v>
      </c>
      <c r="F4481" s="1" t="s">
        <v>5065</v>
      </c>
      <c r="G4481" s="1" t="s">
        <v>2227</v>
      </c>
      <c r="H4481" s="1" t="s">
        <v>2995</v>
      </c>
      <c r="I4481" s="1" t="s">
        <v>15</v>
      </c>
      <c r="J4481" s="1">
        <f>FIND(", ",space_missions[[#This Row],[Location]])</f>
        <v>10</v>
      </c>
      <c r="K4481" s="1" t="str">
        <f t="shared" si="69"/>
        <v xml:space="preserve"> Kazakhstan</v>
      </c>
      <c r="L4481" s="1" t="str">
        <f>_xlfn.CONCAT(space_missions[[#This Row],[Company]],"-",space_missions[[#This Row],[Rocket]])</f>
        <v>Starsem-Soyuz 2.1b/Fregat</v>
      </c>
      <c r="M4481" s="1">
        <f>YEAR(space_missions[[#This Row],[Date]])</f>
        <v>2021</v>
      </c>
    </row>
    <row r="4482" spans="1:13" x14ac:dyDescent="0.3">
      <c r="A4482" s="1" t="s">
        <v>3782</v>
      </c>
      <c r="B4482" s="1" t="s">
        <v>749</v>
      </c>
      <c r="C4482" s="2">
        <v>44455</v>
      </c>
      <c r="D4482" s="3">
        <v>1.3888888888888889E-3</v>
      </c>
      <c r="E4482" s="1" t="s">
        <v>4601</v>
      </c>
      <c r="F4482" s="1" t="s">
        <v>5066</v>
      </c>
      <c r="G4482" s="1" t="s">
        <v>2227</v>
      </c>
      <c r="H4482" s="1" t="s">
        <v>4603</v>
      </c>
      <c r="I4482" s="1" t="s">
        <v>15</v>
      </c>
      <c r="J4482" s="1">
        <f>FIND(", ",space_missions[[#This Row],[Location]])</f>
        <v>7</v>
      </c>
      <c r="K4482" s="1" t="str">
        <f t="shared" ref="K4482:K4545" si="70">RIGHT(B4482,LEN(B4482)-FIND("*",SUBSTITUTE(B4482,", ","*",LEN(B4482)-LEN(SUBSTITUTE(B4482,", ","*")))))</f>
        <v xml:space="preserve"> USA</v>
      </c>
      <c r="L4482" s="1" t="str">
        <f>_xlfn.CONCAT(space_missions[[#This Row],[Company]],"-",space_missions[[#This Row],[Rocket]])</f>
        <v>SpaceX-Falcon 9 Block 5</v>
      </c>
      <c r="M4482" s="1">
        <f>YEAR(space_missions[[#This Row],[Date]])</f>
        <v>2021</v>
      </c>
    </row>
    <row r="4483" spans="1:13" x14ac:dyDescent="0.3">
      <c r="A4483" s="1" t="s">
        <v>973</v>
      </c>
      <c r="B4483" s="1" t="s">
        <v>4392</v>
      </c>
      <c r="C4483" s="2">
        <v>44459</v>
      </c>
      <c r="D4483" s="3">
        <v>0.2986111111111111</v>
      </c>
      <c r="E4483" s="1" t="s">
        <v>5014</v>
      </c>
      <c r="F4483" s="1" t="s">
        <v>5067</v>
      </c>
      <c r="G4483" s="1" t="s">
        <v>2227</v>
      </c>
      <c r="H4483" s="1" t="s">
        <v>14</v>
      </c>
      <c r="I4483" s="1" t="s">
        <v>15</v>
      </c>
      <c r="J4483" s="1">
        <f>FIND(", ",space_missions[[#This Row],[Location]])</f>
        <v>7</v>
      </c>
      <c r="K4483" s="1" t="str">
        <f t="shared" si="70"/>
        <v xml:space="preserve"> China</v>
      </c>
      <c r="L4483" s="1" t="str">
        <f>_xlfn.CONCAT(space_missions[[#This Row],[Company]],"-",space_missions[[#This Row],[Rocket]])</f>
        <v>CASC-Long March 7</v>
      </c>
      <c r="M4483" s="1">
        <f>YEAR(space_missions[[#This Row],[Date]])</f>
        <v>2021</v>
      </c>
    </row>
    <row r="4484" spans="1:13" x14ac:dyDescent="0.3">
      <c r="A4484" s="1" t="s">
        <v>4445</v>
      </c>
      <c r="B4484" s="1" t="s">
        <v>4263</v>
      </c>
      <c r="C4484" s="2">
        <v>44466</v>
      </c>
      <c r="D4484" s="3">
        <v>0.26319444444444445</v>
      </c>
      <c r="E4484" s="1" t="s">
        <v>4446</v>
      </c>
      <c r="F4484" s="1" t="s">
        <v>5068</v>
      </c>
      <c r="G4484" s="1" t="s">
        <v>2227</v>
      </c>
      <c r="H4484" s="1" t="s">
        <v>4448</v>
      </c>
      <c r="I4484" s="1" t="s">
        <v>15</v>
      </c>
      <c r="J4484" s="1">
        <f>FIND(", ",space_missions[[#This Row],[Location]])</f>
        <v>8</v>
      </c>
      <c r="K4484" s="1" t="str">
        <f t="shared" si="70"/>
        <v xml:space="preserve"> China</v>
      </c>
      <c r="L4484" s="1" t="str">
        <f>_xlfn.CONCAT(space_missions[[#This Row],[Company]],"-",space_missions[[#This Row],[Rocket]])</f>
        <v>ExPace-Kuaizhou 1A</v>
      </c>
      <c r="M4484" s="1">
        <f>YEAR(space_missions[[#This Row],[Date]])</f>
        <v>2021</v>
      </c>
    </row>
    <row r="4485" spans="1:13" x14ac:dyDescent="0.3">
      <c r="A4485" s="1" t="s">
        <v>973</v>
      </c>
      <c r="B4485" s="1" t="s">
        <v>2317</v>
      </c>
      <c r="C4485" s="2">
        <v>44466</v>
      </c>
      <c r="D4485" s="3">
        <v>0.34722222222222221</v>
      </c>
      <c r="E4485" s="1" t="s">
        <v>3855</v>
      </c>
      <c r="F4485" s="1" t="s">
        <v>5069</v>
      </c>
      <c r="G4485" s="1" t="s">
        <v>2227</v>
      </c>
      <c r="H4485" s="1" t="s">
        <v>3857</v>
      </c>
      <c r="I4485" s="1" t="s">
        <v>15</v>
      </c>
      <c r="J4485" s="1">
        <f>FIND(", ",space_missions[[#This Row],[Location]])</f>
        <v>5</v>
      </c>
      <c r="K4485" s="1" t="str">
        <f t="shared" si="70"/>
        <v xml:space="preserve"> China</v>
      </c>
      <c r="L4485" s="1" t="str">
        <f>_xlfn.CONCAT(space_missions[[#This Row],[Company]],"-",space_missions[[#This Row],[Rocket]])</f>
        <v>CASC-Long March 3B/E</v>
      </c>
      <c r="M4485" s="1">
        <f>YEAR(space_missions[[#This Row],[Date]])</f>
        <v>2021</v>
      </c>
    </row>
    <row r="4486" spans="1:13" x14ac:dyDescent="0.3">
      <c r="A4486" s="1" t="s">
        <v>3831</v>
      </c>
      <c r="B4486" s="1" t="s">
        <v>5070</v>
      </c>
      <c r="C4486" s="2">
        <v>44466</v>
      </c>
      <c r="D4486" s="3">
        <v>0.7583333333333333</v>
      </c>
      <c r="E4486" s="1" t="s">
        <v>3594</v>
      </c>
      <c r="F4486" s="1" t="s">
        <v>5071</v>
      </c>
      <c r="G4486" s="1" t="s">
        <v>2227</v>
      </c>
      <c r="H4486" s="1" t="s">
        <v>3596</v>
      </c>
      <c r="I4486" s="1" t="s">
        <v>15</v>
      </c>
      <c r="J4486" s="1">
        <f>FIND(", ",space_missions[[#This Row],[Location]])</f>
        <v>7</v>
      </c>
      <c r="K4486" s="1" t="str">
        <f t="shared" si="70"/>
        <v xml:space="preserve"> USA</v>
      </c>
      <c r="L4486" s="1" t="str">
        <f>_xlfn.CONCAT(space_missions[[#This Row],[Company]],"-",space_missions[[#This Row],[Rocket]])</f>
        <v>ULA-Atlas V 401</v>
      </c>
      <c r="M4486" s="1">
        <f>YEAR(space_missions[[#This Row],[Date]])</f>
        <v>2021</v>
      </c>
    </row>
    <row r="4487" spans="1:13" x14ac:dyDescent="0.3">
      <c r="A4487" s="1" t="s">
        <v>1024</v>
      </c>
      <c r="B4487" s="1" t="s">
        <v>361</v>
      </c>
      <c r="C4487" s="2">
        <v>44474</v>
      </c>
      <c r="D4487" s="3">
        <v>0.37152777777777779</v>
      </c>
      <c r="E4487" s="1" t="s">
        <v>3720</v>
      </c>
      <c r="F4487" s="1" t="s">
        <v>5072</v>
      </c>
      <c r="G4487" s="1" t="s">
        <v>2227</v>
      </c>
      <c r="H4487" s="1" t="s">
        <v>3722</v>
      </c>
      <c r="I4487" s="1" t="s">
        <v>15</v>
      </c>
      <c r="J4487" s="1">
        <f>FIND(", ",space_missions[[#This Row],[Location]])</f>
        <v>10</v>
      </c>
      <c r="K4487" s="1" t="str">
        <f t="shared" si="70"/>
        <v xml:space="preserve"> Kazakhstan</v>
      </c>
      <c r="L4487" s="1" t="str">
        <f>_xlfn.CONCAT(space_missions[[#This Row],[Company]],"-",space_missions[[#This Row],[Rocket]])</f>
        <v>Roscosmos-Soyuz 2.1a</v>
      </c>
      <c r="M4487" s="1">
        <f>YEAR(space_missions[[#This Row],[Date]])</f>
        <v>2021</v>
      </c>
    </row>
    <row r="4488" spans="1:13" x14ac:dyDescent="0.3">
      <c r="A4488" s="1" t="s">
        <v>4295</v>
      </c>
      <c r="B4488" s="1" t="s">
        <v>4906</v>
      </c>
      <c r="C4488" s="2">
        <v>44482</v>
      </c>
      <c r="D4488" s="3">
        <v>0.61805555555555558</v>
      </c>
      <c r="E4488" s="1" t="s">
        <v>4297</v>
      </c>
      <c r="F4488" s="1" t="s">
        <v>5073</v>
      </c>
      <c r="G4488" s="1" t="s">
        <v>2227</v>
      </c>
      <c r="H4488" s="1" t="s">
        <v>14</v>
      </c>
      <c r="I4488" s="1" t="s">
        <v>15</v>
      </c>
      <c r="J4488" s="1">
        <f>FIND(", ",space_missions[[#This Row],[Location]])</f>
        <v>16</v>
      </c>
      <c r="K4488" s="1" t="str">
        <f t="shared" si="70"/>
        <v xml:space="preserve"> USA</v>
      </c>
      <c r="L4488" s="1" t="str">
        <f>_xlfn.CONCAT(space_missions[[#This Row],[Company]],"-",space_missions[[#This Row],[Rocket]])</f>
        <v>Blue Origin-New Shepard</v>
      </c>
      <c r="M4488" s="1">
        <f>YEAR(space_missions[[#This Row],[Date]])</f>
        <v>2021</v>
      </c>
    </row>
    <row r="4489" spans="1:13" x14ac:dyDescent="0.3">
      <c r="A4489" s="1" t="s">
        <v>3643</v>
      </c>
      <c r="B4489" s="1" t="s">
        <v>4372</v>
      </c>
      <c r="C4489" s="2">
        <v>44483</v>
      </c>
      <c r="D4489" s="3">
        <v>0.40277777777777779</v>
      </c>
      <c r="E4489" s="1" t="s">
        <v>4351</v>
      </c>
      <c r="F4489" s="1" t="s">
        <v>5074</v>
      </c>
      <c r="G4489" s="1" t="s">
        <v>2227</v>
      </c>
      <c r="H4489" s="1" t="s">
        <v>2995</v>
      </c>
      <c r="I4489" s="1" t="s">
        <v>15</v>
      </c>
      <c r="J4489" s="1">
        <f>FIND(", ",space_missions[[#This Row],[Location]])</f>
        <v>8</v>
      </c>
      <c r="K4489" s="1" t="str">
        <f t="shared" si="70"/>
        <v xml:space="preserve"> Russia</v>
      </c>
      <c r="L4489" s="1" t="str">
        <f>_xlfn.CONCAT(space_missions[[#This Row],[Company]],"-",space_missions[[#This Row],[Rocket]])</f>
        <v>Starsem-Soyuz 2.1b/Fregat</v>
      </c>
      <c r="M4489" s="1">
        <f>YEAR(space_missions[[#This Row],[Date]])</f>
        <v>2021</v>
      </c>
    </row>
    <row r="4490" spans="1:13" x14ac:dyDescent="0.3">
      <c r="A4490" s="1" t="s">
        <v>973</v>
      </c>
      <c r="B4490" s="1" t="s">
        <v>3948</v>
      </c>
      <c r="C4490" s="2">
        <v>44483</v>
      </c>
      <c r="D4490" s="3">
        <v>0.45208333333333334</v>
      </c>
      <c r="E4490" s="1" t="s">
        <v>2910</v>
      </c>
      <c r="F4490" s="1" t="s">
        <v>5075</v>
      </c>
      <c r="G4490" s="1" t="s">
        <v>2227</v>
      </c>
      <c r="H4490" s="1" t="s">
        <v>2912</v>
      </c>
      <c r="I4490" s="1" t="s">
        <v>15</v>
      </c>
      <c r="J4490" s="1">
        <f>FIND(", ",space_missions[[#This Row],[Location]])</f>
        <v>5</v>
      </c>
      <c r="K4490" s="1" t="str">
        <f t="shared" si="70"/>
        <v xml:space="preserve"> China</v>
      </c>
      <c r="L4490" s="1" t="str">
        <f>_xlfn.CONCAT(space_missions[[#This Row],[Company]],"-",space_missions[[#This Row],[Rocket]])</f>
        <v>CASC-Long March 2D</v>
      </c>
      <c r="M4490" s="1">
        <f>YEAR(space_missions[[#This Row],[Date]])</f>
        <v>2021</v>
      </c>
    </row>
    <row r="4491" spans="1:13" x14ac:dyDescent="0.3">
      <c r="A4491" s="1" t="s">
        <v>973</v>
      </c>
      <c r="B4491" s="1" t="s">
        <v>3434</v>
      </c>
      <c r="C4491" s="2">
        <v>44484</v>
      </c>
      <c r="D4491" s="3">
        <v>0.68263888888888891</v>
      </c>
      <c r="E4491" s="1" t="s">
        <v>3940</v>
      </c>
      <c r="F4491" s="1" t="s">
        <v>5076</v>
      </c>
      <c r="G4491" s="1" t="s">
        <v>2227</v>
      </c>
      <c r="H4491" s="1" t="s">
        <v>14</v>
      </c>
      <c r="I4491" s="1" t="s">
        <v>15</v>
      </c>
      <c r="J4491" s="1">
        <f>FIND(", ",space_missions[[#This Row],[Location]])</f>
        <v>17</v>
      </c>
      <c r="K4491" s="1" t="str">
        <f t="shared" si="70"/>
        <v xml:space="preserve"> China</v>
      </c>
      <c r="L4491" s="1" t="str">
        <f>_xlfn.CONCAT(space_missions[[#This Row],[Company]],"-",space_missions[[#This Row],[Rocket]])</f>
        <v>CASC-Long March 2F/G</v>
      </c>
      <c r="M4491" s="1">
        <f>YEAR(space_missions[[#This Row],[Date]])</f>
        <v>2021</v>
      </c>
    </row>
    <row r="4492" spans="1:13" x14ac:dyDescent="0.3">
      <c r="A4492" s="1" t="s">
        <v>3831</v>
      </c>
      <c r="B4492" s="1" t="s">
        <v>4922</v>
      </c>
      <c r="C4492" s="2">
        <v>44485</v>
      </c>
      <c r="D4492" s="3">
        <v>0.39861111111111114</v>
      </c>
      <c r="E4492" s="1" t="s">
        <v>3594</v>
      </c>
      <c r="F4492" s="1" t="s">
        <v>5077</v>
      </c>
      <c r="G4492" s="1" t="s">
        <v>2227</v>
      </c>
      <c r="H4492" s="1" t="s">
        <v>3596</v>
      </c>
      <c r="I4492" s="1" t="s">
        <v>15</v>
      </c>
      <c r="J4492" s="1">
        <f>FIND(", ",space_missions[[#This Row],[Location]])</f>
        <v>7</v>
      </c>
      <c r="K4492" s="1" t="str">
        <f t="shared" si="70"/>
        <v xml:space="preserve"> USA</v>
      </c>
      <c r="L4492" s="1" t="str">
        <f>_xlfn.CONCAT(space_missions[[#This Row],[Company]],"-",space_missions[[#This Row],[Rocket]])</f>
        <v>ULA-Atlas V 401</v>
      </c>
      <c r="M4492" s="1">
        <f>YEAR(space_missions[[#This Row],[Date]])</f>
        <v>2021</v>
      </c>
    </row>
    <row r="4493" spans="1:13" x14ac:dyDescent="0.3">
      <c r="A4493" s="1" t="s">
        <v>3988</v>
      </c>
      <c r="B4493" s="1" t="s">
        <v>5078</v>
      </c>
      <c r="C4493" s="2">
        <v>44490</v>
      </c>
      <c r="D4493" s="3">
        <v>0.33333333333333331</v>
      </c>
      <c r="E4493" s="1" t="s">
        <v>5079</v>
      </c>
      <c r="F4493" s="1" t="s">
        <v>4502</v>
      </c>
      <c r="G4493" s="1" t="s">
        <v>2227</v>
      </c>
      <c r="H4493" s="1" t="s">
        <v>14</v>
      </c>
      <c r="I4493" s="1" t="s">
        <v>21</v>
      </c>
      <c r="J4493" s="1">
        <f>FIND(", ",space_missions[[#This Row],[Location]])</f>
        <v>5</v>
      </c>
      <c r="K4493" s="1" t="str">
        <f t="shared" si="70"/>
        <v xml:space="preserve"> South Korea</v>
      </c>
      <c r="L4493" s="1" t="str">
        <f>_xlfn.CONCAT(space_missions[[#This Row],[Company]],"-",space_missions[[#This Row],[Rocket]])</f>
        <v>KARI-KSLV-2</v>
      </c>
      <c r="M4493" s="1">
        <f>YEAR(space_missions[[#This Row],[Date]])</f>
        <v>2021</v>
      </c>
    </row>
    <row r="4494" spans="1:13" x14ac:dyDescent="0.3">
      <c r="A4494" s="1" t="s">
        <v>973</v>
      </c>
      <c r="B4494" s="1" t="s">
        <v>2769</v>
      </c>
      <c r="C4494" s="2">
        <v>44493</v>
      </c>
      <c r="D4494" s="3">
        <v>6.0416666666666667E-2</v>
      </c>
      <c r="E4494" s="1" t="s">
        <v>3855</v>
      </c>
      <c r="F4494" s="1" t="s">
        <v>5080</v>
      </c>
      <c r="G4494" s="1" t="s">
        <v>2227</v>
      </c>
      <c r="H4494" s="1" t="s">
        <v>3857</v>
      </c>
      <c r="I4494" s="1" t="s">
        <v>15</v>
      </c>
      <c r="J4494" s="1">
        <f>FIND(", ",space_missions[[#This Row],[Location]])</f>
        <v>5</v>
      </c>
      <c r="K4494" s="1" t="str">
        <f t="shared" si="70"/>
        <v xml:space="preserve"> China</v>
      </c>
      <c r="L4494" s="1" t="str">
        <f>_xlfn.CONCAT(space_missions[[#This Row],[Company]],"-",space_missions[[#This Row],[Rocket]])</f>
        <v>CASC-Long March 3B/E</v>
      </c>
      <c r="M4494" s="1">
        <f>YEAR(space_missions[[#This Row],[Date]])</f>
        <v>2021</v>
      </c>
    </row>
    <row r="4495" spans="1:13" x14ac:dyDescent="0.3">
      <c r="A4495" s="1" t="s">
        <v>2338</v>
      </c>
      <c r="B4495" s="1" t="s">
        <v>3179</v>
      </c>
      <c r="C4495" s="2">
        <v>44493</v>
      </c>
      <c r="D4495" s="3">
        <v>9.0277777777777776E-2</v>
      </c>
      <c r="E4495" s="1" t="s">
        <v>3614</v>
      </c>
      <c r="F4495" s="1" t="s">
        <v>5081</v>
      </c>
      <c r="G4495" s="1" t="s">
        <v>2227</v>
      </c>
      <c r="H4495" s="1" t="s">
        <v>3616</v>
      </c>
      <c r="I4495" s="1" t="s">
        <v>15</v>
      </c>
      <c r="J4495" s="1">
        <f>FIND(", ",space_missions[[#This Row],[Location]])</f>
        <v>6</v>
      </c>
      <c r="K4495" s="1" t="str">
        <f t="shared" si="70"/>
        <v xml:space="preserve"> France</v>
      </c>
      <c r="L4495" s="1" t="str">
        <f>_xlfn.CONCAT(space_missions[[#This Row],[Company]],"-",space_missions[[#This Row],[Rocket]])</f>
        <v>Arianespace-Ariane 5 ECA</v>
      </c>
      <c r="M4495" s="1">
        <f>YEAR(space_missions[[#This Row],[Date]])</f>
        <v>2021</v>
      </c>
    </row>
    <row r="4496" spans="1:13" x14ac:dyDescent="0.3">
      <c r="A4496" s="1" t="s">
        <v>1620</v>
      </c>
      <c r="B4496" s="1" t="s">
        <v>1621</v>
      </c>
      <c r="C4496" s="2">
        <v>44495</v>
      </c>
      <c r="D4496" s="3">
        <v>9.6527777777777782E-2</v>
      </c>
      <c r="E4496" s="1" t="s">
        <v>3542</v>
      </c>
      <c r="F4496" s="1" t="s">
        <v>5082</v>
      </c>
      <c r="G4496" s="1" t="s">
        <v>2227</v>
      </c>
      <c r="H4496" s="1" t="s">
        <v>3544</v>
      </c>
      <c r="I4496" s="1" t="s">
        <v>15</v>
      </c>
      <c r="J4496" s="1">
        <f>FIND(", ",space_missions[[#This Row],[Location]])</f>
        <v>6</v>
      </c>
      <c r="K4496" s="1" t="str">
        <f t="shared" si="70"/>
        <v xml:space="preserve"> Japan</v>
      </c>
      <c r="L4496" s="1" t="str">
        <f>_xlfn.CONCAT(space_missions[[#This Row],[Company]],"-",space_missions[[#This Row],[Rocket]])</f>
        <v>MHI-H-IIA 202</v>
      </c>
      <c r="M4496" s="1">
        <f>YEAR(space_missions[[#This Row],[Date]])</f>
        <v>2021</v>
      </c>
    </row>
    <row r="4497" spans="1:13" x14ac:dyDescent="0.3">
      <c r="A4497" s="1" t="s">
        <v>4445</v>
      </c>
      <c r="B4497" s="1" t="s">
        <v>4263</v>
      </c>
      <c r="C4497" s="2">
        <v>44496</v>
      </c>
      <c r="D4497" s="3">
        <v>0.26319444444444445</v>
      </c>
      <c r="E4497" s="1" t="s">
        <v>4446</v>
      </c>
      <c r="F4497" s="1" t="s">
        <v>5083</v>
      </c>
      <c r="G4497" s="1" t="s">
        <v>2227</v>
      </c>
      <c r="H4497" s="1" t="s">
        <v>4448</v>
      </c>
      <c r="I4497" s="1" t="s">
        <v>15</v>
      </c>
      <c r="J4497" s="1">
        <f>FIND(", ",space_missions[[#This Row],[Location]])</f>
        <v>8</v>
      </c>
      <c r="K4497" s="1" t="str">
        <f t="shared" si="70"/>
        <v xml:space="preserve"> China</v>
      </c>
      <c r="L4497" s="1" t="str">
        <f>_xlfn.CONCAT(space_missions[[#This Row],[Company]],"-",space_missions[[#This Row],[Rocket]])</f>
        <v>ExPace-Kuaizhou 1A</v>
      </c>
      <c r="M4497" s="1">
        <f>YEAR(space_missions[[#This Row],[Date]])</f>
        <v>2021</v>
      </c>
    </row>
    <row r="4498" spans="1:13" x14ac:dyDescent="0.3">
      <c r="A4498" s="1" t="s">
        <v>1024</v>
      </c>
      <c r="B4498" s="1" t="s">
        <v>361</v>
      </c>
      <c r="C4498" s="2">
        <v>44497</v>
      </c>
      <c r="D4498" s="3">
        <v>0</v>
      </c>
      <c r="E4498" s="1" t="s">
        <v>3720</v>
      </c>
      <c r="F4498" s="1" t="s">
        <v>5084</v>
      </c>
      <c r="G4498" s="1" t="s">
        <v>2227</v>
      </c>
      <c r="H4498" s="1" t="s">
        <v>3722</v>
      </c>
      <c r="I4498" s="1" t="s">
        <v>15</v>
      </c>
      <c r="J4498" s="1">
        <f>FIND(", ",space_missions[[#This Row],[Location]])</f>
        <v>10</v>
      </c>
      <c r="K4498" s="1" t="str">
        <f t="shared" si="70"/>
        <v xml:space="preserve"> Kazakhstan</v>
      </c>
      <c r="L4498" s="1" t="str">
        <f>_xlfn.CONCAT(space_missions[[#This Row],[Company]],"-",space_missions[[#This Row],[Rocket]])</f>
        <v>Roscosmos-Soyuz 2.1a</v>
      </c>
      <c r="M4498" s="1">
        <f>YEAR(space_missions[[#This Row],[Date]])</f>
        <v>2021</v>
      </c>
    </row>
    <row r="4499" spans="1:13" x14ac:dyDescent="0.3">
      <c r="A4499" s="1" t="s">
        <v>973</v>
      </c>
      <c r="B4499" s="1" t="s">
        <v>3675</v>
      </c>
      <c r="C4499" s="2">
        <v>44503</v>
      </c>
      <c r="D4499" s="3">
        <v>0.3215277777777778</v>
      </c>
      <c r="E4499" s="1" t="s">
        <v>5051</v>
      </c>
      <c r="F4499" s="1" t="s">
        <v>5085</v>
      </c>
      <c r="G4499" s="1" t="s">
        <v>2227</v>
      </c>
      <c r="H4499" s="1" t="s">
        <v>2228</v>
      </c>
      <c r="I4499" s="1" t="s">
        <v>15</v>
      </c>
      <c r="J4499" s="1">
        <f>FIND(", ",space_missions[[#This Row],[Location]])</f>
        <v>18</v>
      </c>
      <c r="K4499" s="1" t="str">
        <f t="shared" si="70"/>
        <v xml:space="preserve"> China</v>
      </c>
      <c r="L4499" s="1" t="str">
        <f>_xlfn.CONCAT(space_missions[[#This Row],[Company]],"-",space_missions[[#This Row],[Rocket]])</f>
        <v>CASC-Long March 2C/YZ-1S</v>
      </c>
      <c r="M4499" s="1">
        <f>YEAR(space_missions[[#This Row],[Date]])</f>
        <v>2021</v>
      </c>
    </row>
    <row r="4500" spans="1:13" x14ac:dyDescent="0.3">
      <c r="A4500" s="1" t="s">
        <v>973</v>
      </c>
      <c r="B4500" s="1" t="s">
        <v>4312</v>
      </c>
      <c r="C4500" s="2">
        <v>44505</v>
      </c>
      <c r="D4500" s="3">
        <v>9.6527777777777782E-2</v>
      </c>
      <c r="E4500" s="1" t="s">
        <v>4313</v>
      </c>
      <c r="F4500" s="1" t="s">
        <v>5086</v>
      </c>
      <c r="G4500" s="1" t="s">
        <v>2227</v>
      </c>
      <c r="H4500" s="1" t="s">
        <v>4314</v>
      </c>
      <c r="I4500" s="1" t="s">
        <v>15</v>
      </c>
      <c r="J4500" s="1">
        <f>FIND(", ",space_missions[[#This Row],[Location]])</f>
        <v>6</v>
      </c>
      <c r="K4500" s="1" t="str">
        <f t="shared" si="70"/>
        <v xml:space="preserve"> China</v>
      </c>
      <c r="L4500" s="1" t="str">
        <f>_xlfn.CONCAT(space_missions[[#This Row],[Company]],"-",space_missions[[#This Row],[Rocket]])</f>
        <v>CASC-Long March 6</v>
      </c>
      <c r="M4500" s="1">
        <f>YEAR(space_missions[[#This Row],[Date]])</f>
        <v>2021</v>
      </c>
    </row>
    <row r="4501" spans="1:13" x14ac:dyDescent="0.3">
      <c r="A4501" s="1" t="s">
        <v>973</v>
      </c>
      <c r="B4501" s="1" t="s">
        <v>2317</v>
      </c>
      <c r="C4501" s="2">
        <v>44506</v>
      </c>
      <c r="D4501" s="3">
        <v>0.125</v>
      </c>
      <c r="E4501" s="1" t="s">
        <v>2910</v>
      </c>
      <c r="F4501" s="1" t="s">
        <v>5087</v>
      </c>
      <c r="G4501" s="1" t="s">
        <v>2227</v>
      </c>
      <c r="H4501" s="1" t="s">
        <v>2912</v>
      </c>
      <c r="I4501" s="1" t="s">
        <v>15</v>
      </c>
      <c r="J4501" s="1">
        <f>FIND(", ",space_missions[[#This Row],[Location]])</f>
        <v>5</v>
      </c>
      <c r="K4501" s="1" t="str">
        <f t="shared" si="70"/>
        <v xml:space="preserve"> China</v>
      </c>
      <c r="L4501" s="1" t="str">
        <f>_xlfn.CONCAT(space_missions[[#This Row],[Company]],"-",space_missions[[#This Row],[Rocket]])</f>
        <v>CASC-Long March 2D</v>
      </c>
      <c r="M4501" s="1">
        <f>YEAR(space_missions[[#This Row],[Date]])</f>
        <v>2021</v>
      </c>
    </row>
    <row r="4502" spans="1:13" x14ac:dyDescent="0.3">
      <c r="A4502" s="1" t="s">
        <v>4195</v>
      </c>
      <c r="B4502" s="1" t="s">
        <v>1058</v>
      </c>
      <c r="C4502" s="2">
        <v>44509</v>
      </c>
      <c r="D4502" s="3">
        <v>3.8194444444444448E-2</v>
      </c>
      <c r="E4502" s="1" t="s">
        <v>4557</v>
      </c>
      <c r="F4502" s="1" t="s">
        <v>5088</v>
      </c>
      <c r="G4502" s="1" t="s">
        <v>2227</v>
      </c>
      <c r="H4502" s="1" t="s">
        <v>4559</v>
      </c>
      <c r="I4502" s="1" t="s">
        <v>15</v>
      </c>
      <c r="J4502" s="1">
        <f>FIND(", ",space_missions[[#This Row],[Location]])</f>
        <v>7</v>
      </c>
      <c r="K4502" s="1" t="str">
        <f t="shared" si="70"/>
        <v xml:space="preserve"> Japan</v>
      </c>
      <c r="L4502" s="1" t="str">
        <f>_xlfn.CONCAT(space_missions[[#This Row],[Company]],"-",space_missions[[#This Row],[Rocket]])</f>
        <v>JAXA-Epsilon PBS</v>
      </c>
      <c r="M4502" s="1">
        <f>YEAR(space_missions[[#This Row],[Date]])</f>
        <v>2021</v>
      </c>
    </row>
    <row r="4503" spans="1:13" x14ac:dyDescent="0.3">
      <c r="A4503" s="1" t="s">
        <v>3782</v>
      </c>
      <c r="B4503" s="1" t="s">
        <v>749</v>
      </c>
      <c r="C4503" s="2">
        <v>44511</v>
      </c>
      <c r="D4503" s="3">
        <v>8.5416666666666669E-2</v>
      </c>
      <c r="E4503" s="1" t="s">
        <v>4601</v>
      </c>
      <c r="F4503" s="1" t="s">
        <v>5089</v>
      </c>
      <c r="G4503" s="1" t="s">
        <v>2227</v>
      </c>
      <c r="H4503" s="1" t="s">
        <v>4603</v>
      </c>
      <c r="I4503" s="1" t="s">
        <v>15</v>
      </c>
      <c r="J4503" s="1">
        <f>FIND(", ",space_missions[[#This Row],[Location]])</f>
        <v>7</v>
      </c>
      <c r="K4503" s="1" t="str">
        <f t="shared" si="70"/>
        <v xml:space="preserve"> USA</v>
      </c>
      <c r="L4503" s="1" t="str">
        <f>_xlfn.CONCAT(space_missions[[#This Row],[Company]],"-",space_missions[[#This Row],[Rocket]])</f>
        <v>SpaceX-Falcon 9 Block 5</v>
      </c>
      <c r="M4503" s="1">
        <f>YEAR(space_missions[[#This Row],[Date]])</f>
        <v>2021</v>
      </c>
    </row>
    <row r="4504" spans="1:13" x14ac:dyDescent="0.3">
      <c r="A4504" s="1" t="s">
        <v>3782</v>
      </c>
      <c r="B4504" s="1" t="s">
        <v>4880</v>
      </c>
      <c r="C4504" s="2">
        <v>44513</v>
      </c>
      <c r="D4504" s="3">
        <v>0.5131944444444444</v>
      </c>
      <c r="E4504" s="1" t="s">
        <v>4601</v>
      </c>
      <c r="F4504" s="1" t="s">
        <v>5090</v>
      </c>
      <c r="G4504" s="1" t="s">
        <v>2227</v>
      </c>
      <c r="H4504" s="1" t="s">
        <v>4603</v>
      </c>
      <c r="I4504" s="1" t="s">
        <v>15</v>
      </c>
      <c r="J4504" s="1">
        <f>FIND(", ",space_missions[[#This Row],[Location]])</f>
        <v>7</v>
      </c>
      <c r="K4504" s="1" t="str">
        <f t="shared" si="70"/>
        <v xml:space="preserve"> USA</v>
      </c>
      <c r="L4504" s="1" t="str">
        <f>_xlfn.CONCAT(space_missions[[#This Row],[Company]],"-",space_missions[[#This Row],[Rocket]])</f>
        <v>SpaceX-Falcon 9 Block 5</v>
      </c>
      <c r="M4504" s="1">
        <f>YEAR(space_missions[[#This Row],[Date]])</f>
        <v>2021</v>
      </c>
    </row>
    <row r="4505" spans="1:13" x14ac:dyDescent="0.3">
      <c r="A4505" s="1" t="s">
        <v>2338</v>
      </c>
      <c r="B4505" s="1" t="s">
        <v>4887</v>
      </c>
      <c r="C4505" s="2">
        <v>44516</v>
      </c>
      <c r="D4505" s="3">
        <v>0.39374999999999999</v>
      </c>
      <c r="E4505" s="1" t="s">
        <v>4118</v>
      </c>
      <c r="F4505" s="1" t="s">
        <v>5091</v>
      </c>
      <c r="G4505" s="1" t="s">
        <v>2227</v>
      </c>
      <c r="H4505" s="1" t="s">
        <v>4120</v>
      </c>
      <c r="I4505" s="1" t="s">
        <v>15</v>
      </c>
      <c r="J4505" s="1">
        <f>FIND(", ",space_missions[[#This Row],[Location]])</f>
        <v>6</v>
      </c>
      <c r="K4505" s="1" t="str">
        <f t="shared" si="70"/>
        <v xml:space="preserve"> France</v>
      </c>
      <c r="L4505" s="1" t="str">
        <f>_xlfn.CONCAT(space_missions[[#This Row],[Company]],"-",space_missions[[#This Row],[Rocket]])</f>
        <v>Arianespace-Vega</v>
      </c>
      <c r="M4505" s="1">
        <f>YEAR(space_missions[[#This Row],[Date]])</f>
        <v>2021</v>
      </c>
    </row>
    <row r="4506" spans="1:13" x14ac:dyDescent="0.3">
      <c r="A4506" s="1" t="s">
        <v>4475</v>
      </c>
      <c r="B4506" s="1" t="s">
        <v>4884</v>
      </c>
      <c r="C4506" s="2">
        <v>44518</v>
      </c>
      <c r="D4506" s="3">
        <v>6.805555555555555E-2</v>
      </c>
      <c r="E4506" s="1" t="s">
        <v>4562</v>
      </c>
      <c r="F4506" s="1" t="s">
        <v>5092</v>
      </c>
      <c r="G4506" s="1" t="s">
        <v>2227</v>
      </c>
      <c r="H4506" s="1" t="s">
        <v>4479</v>
      </c>
      <c r="I4506" s="1" t="s">
        <v>15</v>
      </c>
      <c r="J4506" s="1">
        <f>FIND(", ",space_missions[[#This Row],[Location]])</f>
        <v>17</v>
      </c>
      <c r="K4506" s="1" t="str">
        <f t="shared" si="70"/>
        <v xml:space="preserve"> New Zealand</v>
      </c>
      <c r="L4506" s="1" t="str">
        <f>_xlfn.CONCAT(space_missions[[#This Row],[Company]],"-",space_missions[[#This Row],[Rocket]])</f>
        <v>Rocket Lab-Electron/Curie</v>
      </c>
      <c r="M4506" s="1">
        <f>YEAR(space_missions[[#This Row],[Date]])</f>
        <v>2021</v>
      </c>
    </row>
    <row r="4507" spans="1:13" x14ac:dyDescent="0.3">
      <c r="A4507" s="1" t="s">
        <v>973</v>
      </c>
      <c r="B4507" s="1" t="s">
        <v>3948</v>
      </c>
      <c r="C4507" s="2">
        <v>44520</v>
      </c>
      <c r="D4507" s="3">
        <v>7.7083333333333337E-2</v>
      </c>
      <c r="E4507" s="1" t="s">
        <v>3402</v>
      </c>
      <c r="F4507" s="1" t="s">
        <v>5093</v>
      </c>
      <c r="G4507" s="1" t="s">
        <v>2227</v>
      </c>
      <c r="H4507" s="1" t="s">
        <v>3404</v>
      </c>
      <c r="I4507" s="1" t="s">
        <v>15</v>
      </c>
      <c r="J4507" s="1">
        <f>FIND(", ",space_missions[[#This Row],[Location]])</f>
        <v>5</v>
      </c>
      <c r="K4507" s="1" t="str">
        <f t="shared" si="70"/>
        <v xml:space="preserve"> China</v>
      </c>
      <c r="L4507" s="1" t="str">
        <f>_xlfn.CONCAT(space_missions[[#This Row],[Company]],"-",space_missions[[#This Row],[Rocket]])</f>
        <v>CASC-Long March 4B</v>
      </c>
      <c r="M4507" s="1">
        <f>YEAR(space_missions[[#This Row],[Date]])</f>
        <v>2021</v>
      </c>
    </row>
    <row r="4508" spans="1:13" x14ac:dyDescent="0.3">
      <c r="A4508" s="1" t="s">
        <v>4892</v>
      </c>
      <c r="B4508" s="1" t="s">
        <v>4893</v>
      </c>
      <c r="C4508" s="2">
        <v>44520</v>
      </c>
      <c r="D4508" s="3">
        <v>0.26111111111111113</v>
      </c>
      <c r="E4508" s="1" t="s">
        <v>4894</v>
      </c>
      <c r="F4508" s="1" t="s">
        <v>5094</v>
      </c>
      <c r="G4508" s="1" t="s">
        <v>2227</v>
      </c>
      <c r="H4508" s="1" t="s">
        <v>4896</v>
      </c>
      <c r="I4508" s="1" t="s">
        <v>15</v>
      </c>
      <c r="J4508" s="1">
        <f>FIND(", ",space_missions[[#This Row],[Location]])</f>
        <v>6</v>
      </c>
      <c r="K4508" s="1" t="str">
        <f t="shared" si="70"/>
        <v xml:space="preserve"> USA</v>
      </c>
      <c r="L4508" s="1" t="str">
        <f>_xlfn.CONCAT(space_missions[[#This Row],[Company]],"-",space_missions[[#This Row],[Rocket]])</f>
        <v>Astra-Rocket 3</v>
      </c>
      <c r="M4508" s="1">
        <f>YEAR(space_missions[[#This Row],[Date]])</f>
        <v>2021</v>
      </c>
    </row>
    <row r="4509" spans="1:13" x14ac:dyDescent="0.3">
      <c r="A4509" s="1" t="s">
        <v>973</v>
      </c>
      <c r="B4509" s="1" t="s">
        <v>3675</v>
      </c>
      <c r="C4509" s="2">
        <v>44522</v>
      </c>
      <c r="D4509" s="3">
        <v>0.98958333333333337</v>
      </c>
      <c r="E4509" s="1" t="s">
        <v>3794</v>
      </c>
      <c r="F4509" s="1" t="s">
        <v>5095</v>
      </c>
      <c r="G4509" s="1" t="s">
        <v>2227</v>
      </c>
      <c r="H4509" s="1" t="s">
        <v>3404</v>
      </c>
      <c r="I4509" s="1" t="s">
        <v>15</v>
      </c>
      <c r="J4509" s="1">
        <f>FIND(", ",space_missions[[#This Row],[Location]])</f>
        <v>18</v>
      </c>
      <c r="K4509" s="1" t="str">
        <f t="shared" si="70"/>
        <v xml:space="preserve"> China</v>
      </c>
      <c r="L4509" s="1" t="str">
        <f>_xlfn.CONCAT(space_missions[[#This Row],[Company]],"-",space_missions[[#This Row],[Rocket]])</f>
        <v>CASC-Long March 4C</v>
      </c>
      <c r="M4509" s="1">
        <f>YEAR(space_missions[[#This Row],[Date]])</f>
        <v>2021</v>
      </c>
    </row>
    <row r="4510" spans="1:13" x14ac:dyDescent="0.3">
      <c r="A4510" s="1" t="s">
        <v>3782</v>
      </c>
      <c r="B4510" s="1" t="s">
        <v>4927</v>
      </c>
      <c r="C4510" s="2">
        <v>44524</v>
      </c>
      <c r="D4510" s="3">
        <v>0.26458333333333334</v>
      </c>
      <c r="E4510" s="1" t="s">
        <v>4601</v>
      </c>
      <c r="F4510" s="1" t="s">
        <v>3742</v>
      </c>
      <c r="G4510" s="1" t="s">
        <v>2227</v>
      </c>
      <c r="H4510" s="1" t="s">
        <v>4603</v>
      </c>
      <c r="I4510" s="1" t="s">
        <v>15</v>
      </c>
      <c r="J4510" s="1">
        <f>FIND(", ",space_missions[[#This Row],[Location]])</f>
        <v>7</v>
      </c>
      <c r="K4510" s="1" t="str">
        <f t="shared" si="70"/>
        <v xml:space="preserve"> USA</v>
      </c>
      <c r="L4510" s="1" t="str">
        <f>_xlfn.CONCAT(space_missions[[#This Row],[Company]],"-",space_missions[[#This Row],[Rocket]])</f>
        <v>SpaceX-Falcon 9 Block 5</v>
      </c>
      <c r="M4510" s="1">
        <f>YEAR(space_missions[[#This Row],[Date]])</f>
        <v>2021</v>
      </c>
    </row>
    <row r="4511" spans="1:13" x14ac:dyDescent="0.3">
      <c r="A4511" s="1" t="s">
        <v>1024</v>
      </c>
      <c r="B4511" s="1" t="s">
        <v>361</v>
      </c>
      <c r="C4511" s="2">
        <v>44524</v>
      </c>
      <c r="D4511" s="3">
        <v>0.54583333333333328</v>
      </c>
      <c r="E4511" s="1" t="s">
        <v>4360</v>
      </c>
      <c r="F4511" s="1" t="s">
        <v>5096</v>
      </c>
      <c r="G4511" s="1" t="s">
        <v>2227</v>
      </c>
      <c r="H4511" s="1" t="s">
        <v>3138</v>
      </c>
      <c r="I4511" s="1" t="s">
        <v>15</v>
      </c>
      <c r="J4511" s="1">
        <f>FIND(", ",space_missions[[#This Row],[Location]])</f>
        <v>10</v>
      </c>
      <c r="K4511" s="1" t="str">
        <f t="shared" si="70"/>
        <v xml:space="preserve"> Kazakhstan</v>
      </c>
      <c r="L4511" s="1" t="str">
        <f>_xlfn.CONCAT(space_missions[[#This Row],[Company]],"-",space_missions[[#This Row],[Rocket]])</f>
        <v>Roscosmos-Soyuz 2.1b</v>
      </c>
      <c r="M4511" s="1">
        <f>YEAR(space_missions[[#This Row],[Date]])</f>
        <v>2021</v>
      </c>
    </row>
    <row r="4512" spans="1:13" x14ac:dyDescent="0.3">
      <c r="A4512" s="1" t="s">
        <v>4445</v>
      </c>
      <c r="B4512" s="1" t="s">
        <v>4263</v>
      </c>
      <c r="C4512" s="2">
        <v>44524</v>
      </c>
      <c r="D4512" s="3">
        <v>0.9868055555555556</v>
      </c>
      <c r="E4512" s="1" t="s">
        <v>4446</v>
      </c>
      <c r="F4512" s="1" t="s">
        <v>5097</v>
      </c>
      <c r="G4512" s="1" t="s">
        <v>2227</v>
      </c>
      <c r="H4512" s="1" t="s">
        <v>4448</v>
      </c>
      <c r="I4512" s="1" t="s">
        <v>15</v>
      </c>
      <c r="J4512" s="1">
        <f>FIND(", ",space_missions[[#This Row],[Location]])</f>
        <v>8</v>
      </c>
      <c r="K4512" s="1" t="str">
        <f t="shared" si="70"/>
        <v xml:space="preserve"> China</v>
      </c>
      <c r="L4512" s="1" t="str">
        <f>_xlfn.CONCAT(space_missions[[#This Row],[Company]],"-",space_missions[[#This Row],[Rocket]])</f>
        <v>ExPace-Kuaizhou 1A</v>
      </c>
      <c r="M4512" s="1">
        <f>YEAR(space_missions[[#This Row],[Date]])</f>
        <v>2021</v>
      </c>
    </row>
    <row r="4513" spans="1:13" x14ac:dyDescent="0.3">
      <c r="A4513" s="1" t="s">
        <v>2882</v>
      </c>
      <c r="B4513" s="1" t="s">
        <v>980</v>
      </c>
      <c r="C4513" s="2">
        <v>44525</v>
      </c>
      <c r="D4513" s="3">
        <v>4.791666666666667E-2</v>
      </c>
      <c r="E4513" s="1" t="s">
        <v>4351</v>
      </c>
      <c r="F4513" s="1" t="s">
        <v>5098</v>
      </c>
      <c r="G4513" s="1" t="s">
        <v>2227</v>
      </c>
      <c r="H4513" s="1" t="s">
        <v>2995</v>
      </c>
      <c r="I4513" s="1" t="s">
        <v>15</v>
      </c>
      <c r="J4513" s="1">
        <f>FIND(", ",space_missions[[#This Row],[Location]])</f>
        <v>10</v>
      </c>
      <c r="K4513" s="1" t="str">
        <f t="shared" si="70"/>
        <v xml:space="preserve"> Russia</v>
      </c>
      <c r="L4513" s="1" t="str">
        <f>_xlfn.CONCAT(space_missions[[#This Row],[Company]],"-",space_missions[[#This Row],[Rocket]])</f>
        <v>VKS RF-Soyuz 2.1b/Fregat</v>
      </c>
      <c r="M4513" s="1">
        <f>YEAR(space_missions[[#This Row],[Date]])</f>
        <v>2021</v>
      </c>
    </row>
    <row r="4514" spans="1:13" x14ac:dyDescent="0.3">
      <c r="A4514" s="1" t="s">
        <v>973</v>
      </c>
      <c r="B4514" s="1" t="s">
        <v>2769</v>
      </c>
      <c r="C4514" s="2">
        <v>44526</v>
      </c>
      <c r="D4514" s="3">
        <v>0.69444444444444442</v>
      </c>
      <c r="E4514" s="1" t="s">
        <v>3855</v>
      </c>
      <c r="F4514" s="1" t="s">
        <v>5099</v>
      </c>
      <c r="G4514" s="1" t="s">
        <v>2227</v>
      </c>
      <c r="H4514" s="1" t="s">
        <v>3857</v>
      </c>
      <c r="I4514" s="1" t="s">
        <v>15</v>
      </c>
      <c r="J4514" s="1">
        <f>FIND(", ",space_missions[[#This Row],[Location]])</f>
        <v>5</v>
      </c>
      <c r="K4514" s="1" t="str">
        <f t="shared" si="70"/>
        <v xml:space="preserve"> China</v>
      </c>
      <c r="L4514" s="1" t="str">
        <f>_xlfn.CONCAT(space_missions[[#This Row],[Company]],"-",space_missions[[#This Row],[Rocket]])</f>
        <v>CASC-Long March 3B/E</v>
      </c>
      <c r="M4514" s="1">
        <f>YEAR(space_missions[[#This Row],[Date]])</f>
        <v>2021</v>
      </c>
    </row>
    <row r="4515" spans="1:13" x14ac:dyDescent="0.3">
      <c r="A4515" s="1" t="s">
        <v>3782</v>
      </c>
      <c r="B4515" s="1" t="s">
        <v>4880</v>
      </c>
      <c r="C4515" s="2">
        <v>44532</v>
      </c>
      <c r="D4515" s="3">
        <v>0.96666666666666667</v>
      </c>
      <c r="E4515" s="1" t="s">
        <v>4601</v>
      </c>
      <c r="F4515" s="1" t="s">
        <v>5100</v>
      </c>
      <c r="G4515" s="1" t="s">
        <v>2227</v>
      </c>
      <c r="H4515" s="1" t="s">
        <v>4603</v>
      </c>
      <c r="I4515" s="1" t="s">
        <v>15</v>
      </c>
      <c r="J4515" s="1">
        <f>FIND(", ",space_missions[[#This Row],[Location]])</f>
        <v>7</v>
      </c>
      <c r="K4515" s="1" t="str">
        <f t="shared" si="70"/>
        <v xml:space="preserve"> USA</v>
      </c>
      <c r="L4515" s="1" t="str">
        <f>_xlfn.CONCAT(space_missions[[#This Row],[Company]],"-",space_missions[[#This Row],[Rocket]])</f>
        <v>SpaceX-Falcon 9 Block 5</v>
      </c>
      <c r="M4515" s="1">
        <f>YEAR(space_missions[[#This Row],[Date]])</f>
        <v>2021</v>
      </c>
    </row>
    <row r="4516" spans="1:13" x14ac:dyDescent="0.3">
      <c r="A4516" s="1" t="s">
        <v>2338</v>
      </c>
      <c r="B4516" s="1" t="s">
        <v>4100</v>
      </c>
      <c r="C4516" s="2">
        <v>44535</v>
      </c>
      <c r="D4516" s="3">
        <v>1.3194444444444444E-2</v>
      </c>
      <c r="E4516" s="1" t="s">
        <v>4101</v>
      </c>
      <c r="F4516" s="1" t="s">
        <v>5101</v>
      </c>
      <c r="G4516" s="1" t="s">
        <v>2227</v>
      </c>
      <c r="H4516" s="1" t="s">
        <v>4103</v>
      </c>
      <c r="I4516" s="1" t="s">
        <v>15</v>
      </c>
      <c r="J4516" s="1">
        <f>FIND(", ",space_missions[[#This Row],[Location]])</f>
        <v>4</v>
      </c>
      <c r="K4516" s="1" t="str">
        <f t="shared" si="70"/>
        <v xml:space="preserve"> France</v>
      </c>
      <c r="L4516" s="1" t="str">
        <f>_xlfn.CONCAT(space_missions[[#This Row],[Company]],"-",space_missions[[#This Row],[Rocket]])</f>
        <v>Arianespace-Soyuz ST-B/Fregat-MT</v>
      </c>
      <c r="M4516" s="1">
        <f>YEAR(space_missions[[#This Row],[Date]])</f>
        <v>2021</v>
      </c>
    </row>
    <row r="4517" spans="1:13" x14ac:dyDescent="0.3">
      <c r="A4517" s="1" t="s">
        <v>4916</v>
      </c>
      <c r="B4517" s="1" t="s">
        <v>4263</v>
      </c>
      <c r="C4517" s="2">
        <v>44537</v>
      </c>
      <c r="D4517" s="3">
        <v>0.17499999999999999</v>
      </c>
      <c r="E4517" s="1" t="s">
        <v>4917</v>
      </c>
      <c r="F4517" s="1" t="s">
        <v>5102</v>
      </c>
      <c r="G4517" s="1" t="s">
        <v>2227</v>
      </c>
      <c r="H4517" s="1" t="s">
        <v>4919</v>
      </c>
      <c r="I4517" s="1" t="s">
        <v>15</v>
      </c>
      <c r="J4517" s="1">
        <f>FIND(", ",space_missions[[#This Row],[Location]])</f>
        <v>8</v>
      </c>
      <c r="K4517" s="1" t="str">
        <f t="shared" si="70"/>
        <v xml:space="preserve"> China</v>
      </c>
      <c r="L4517" s="1" t="str">
        <f>_xlfn.CONCAT(space_missions[[#This Row],[Company]],"-",space_missions[[#This Row],[Rocket]])</f>
        <v>Galactic Energy-Ceres-1</v>
      </c>
      <c r="M4517" s="1">
        <f>YEAR(space_missions[[#This Row],[Date]])</f>
        <v>2021</v>
      </c>
    </row>
    <row r="4518" spans="1:13" x14ac:dyDescent="0.3">
      <c r="A4518" s="1" t="s">
        <v>3831</v>
      </c>
      <c r="B4518" s="1" t="s">
        <v>4922</v>
      </c>
      <c r="C4518" s="2">
        <v>44537</v>
      </c>
      <c r="D4518" s="3">
        <v>0.42986111111111114</v>
      </c>
      <c r="E4518" s="1" t="s">
        <v>3774</v>
      </c>
      <c r="F4518" s="1" t="s">
        <v>5103</v>
      </c>
      <c r="G4518" s="1" t="s">
        <v>2227</v>
      </c>
      <c r="H4518" s="1" t="s">
        <v>3776</v>
      </c>
      <c r="I4518" s="1" t="s">
        <v>15</v>
      </c>
      <c r="J4518" s="1">
        <f>FIND(", ",space_missions[[#This Row],[Location]])</f>
        <v>7</v>
      </c>
      <c r="K4518" s="1" t="str">
        <f t="shared" si="70"/>
        <v xml:space="preserve"> USA</v>
      </c>
      <c r="L4518" s="1" t="str">
        <f>_xlfn.CONCAT(space_missions[[#This Row],[Company]],"-",space_missions[[#This Row],[Rocket]])</f>
        <v>ULA-Atlas V 551</v>
      </c>
      <c r="M4518" s="1">
        <f>YEAR(space_missions[[#This Row],[Date]])</f>
        <v>2021</v>
      </c>
    </row>
    <row r="4519" spans="1:13" x14ac:dyDescent="0.3">
      <c r="A4519" s="1" t="s">
        <v>1024</v>
      </c>
      <c r="B4519" s="1" t="s">
        <v>361</v>
      </c>
      <c r="C4519" s="2">
        <v>44538</v>
      </c>
      <c r="D4519" s="3">
        <v>0.31805555555555554</v>
      </c>
      <c r="E4519" s="1" t="s">
        <v>3720</v>
      </c>
      <c r="F4519" s="1" t="s">
        <v>5104</v>
      </c>
      <c r="G4519" s="1" t="s">
        <v>2227</v>
      </c>
      <c r="H4519" s="1" t="s">
        <v>3722</v>
      </c>
      <c r="I4519" s="1" t="s">
        <v>15</v>
      </c>
      <c r="J4519" s="1">
        <f>FIND(", ",space_missions[[#This Row],[Location]])</f>
        <v>10</v>
      </c>
      <c r="K4519" s="1" t="str">
        <f t="shared" si="70"/>
        <v xml:space="preserve"> Kazakhstan</v>
      </c>
      <c r="L4519" s="1" t="str">
        <f>_xlfn.CONCAT(space_missions[[#This Row],[Company]],"-",space_missions[[#This Row],[Rocket]])</f>
        <v>Roscosmos-Soyuz 2.1a</v>
      </c>
      <c r="M4519" s="1">
        <f>YEAR(space_missions[[#This Row],[Date]])</f>
        <v>2021</v>
      </c>
    </row>
    <row r="4520" spans="1:13" x14ac:dyDescent="0.3">
      <c r="A4520" s="1" t="s">
        <v>4475</v>
      </c>
      <c r="B4520" s="1" t="s">
        <v>4884</v>
      </c>
      <c r="C4520" s="2">
        <v>44539</v>
      </c>
      <c r="D4520" s="3">
        <v>1.3888888888888889E-3</v>
      </c>
      <c r="E4520" s="1" t="s">
        <v>4562</v>
      </c>
      <c r="F4520" s="1" t="s">
        <v>5105</v>
      </c>
      <c r="G4520" s="1" t="s">
        <v>2227</v>
      </c>
      <c r="H4520" s="1" t="s">
        <v>4479</v>
      </c>
      <c r="I4520" s="1" t="s">
        <v>15</v>
      </c>
      <c r="J4520" s="1">
        <f>FIND(", ",space_missions[[#This Row],[Location]])</f>
        <v>17</v>
      </c>
      <c r="K4520" s="1" t="str">
        <f t="shared" si="70"/>
        <v xml:space="preserve"> New Zealand</v>
      </c>
      <c r="L4520" s="1" t="str">
        <f>_xlfn.CONCAT(space_missions[[#This Row],[Company]],"-",space_missions[[#This Row],[Rocket]])</f>
        <v>Rocket Lab-Electron/Curie</v>
      </c>
      <c r="M4520" s="1">
        <f>YEAR(space_missions[[#This Row],[Date]])</f>
        <v>2021</v>
      </c>
    </row>
    <row r="4521" spans="1:13" x14ac:dyDescent="0.3">
      <c r="A4521" s="1" t="s">
        <v>3782</v>
      </c>
      <c r="B4521" s="1" t="s">
        <v>749</v>
      </c>
      <c r="C4521" s="2">
        <v>44539</v>
      </c>
      <c r="D4521" s="3">
        <v>0.25</v>
      </c>
      <c r="E4521" s="1" t="s">
        <v>4601</v>
      </c>
      <c r="F4521" s="1" t="s">
        <v>5106</v>
      </c>
      <c r="G4521" s="1" t="s">
        <v>2227</v>
      </c>
      <c r="H4521" s="1" t="s">
        <v>4603</v>
      </c>
      <c r="I4521" s="1" t="s">
        <v>15</v>
      </c>
      <c r="J4521" s="1">
        <f>FIND(", ",space_missions[[#This Row],[Location]])</f>
        <v>7</v>
      </c>
      <c r="K4521" s="1" t="str">
        <f t="shared" si="70"/>
        <v xml:space="preserve"> USA</v>
      </c>
      <c r="L4521" s="1" t="str">
        <f>_xlfn.CONCAT(space_missions[[#This Row],[Company]],"-",space_missions[[#This Row],[Rocket]])</f>
        <v>SpaceX-Falcon 9 Block 5</v>
      </c>
      <c r="M4521" s="1">
        <f>YEAR(space_missions[[#This Row],[Date]])</f>
        <v>2021</v>
      </c>
    </row>
    <row r="4522" spans="1:13" x14ac:dyDescent="0.3">
      <c r="A4522" s="1" t="s">
        <v>973</v>
      </c>
      <c r="B4522" s="1" t="s">
        <v>3675</v>
      </c>
      <c r="C4522" s="2">
        <v>44540</v>
      </c>
      <c r="D4522" s="3">
        <v>7.6388888888888886E-3</v>
      </c>
      <c r="E4522" s="1" t="s">
        <v>3402</v>
      </c>
      <c r="F4522" s="1" t="s">
        <v>5107</v>
      </c>
      <c r="G4522" s="1" t="s">
        <v>2227</v>
      </c>
      <c r="H4522" s="1" t="s">
        <v>3404</v>
      </c>
      <c r="I4522" s="1" t="s">
        <v>15</v>
      </c>
      <c r="J4522" s="1">
        <f>FIND(", ",space_missions[[#This Row],[Location]])</f>
        <v>18</v>
      </c>
      <c r="K4522" s="1" t="str">
        <f t="shared" si="70"/>
        <v xml:space="preserve"> China</v>
      </c>
      <c r="L4522" s="1" t="str">
        <f>_xlfn.CONCAT(space_missions[[#This Row],[Company]],"-",space_missions[[#This Row],[Rocket]])</f>
        <v>CASC-Long March 4B</v>
      </c>
      <c r="M4522" s="1">
        <f>YEAR(space_missions[[#This Row],[Date]])</f>
        <v>2021</v>
      </c>
    </row>
    <row r="4523" spans="1:13" x14ac:dyDescent="0.3">
      <c r="A4523" s="1" t="s">
        <v>4295</v>
      </c>
      <c r="B4523" s="1" t="s">
        <v>4906</v>
      </c>
      <c r="C4523" s="2">
        <v>44541</v>
      </c>
      <c r="D4523" s="3">
        <v>0.625</v>
      </c>
      <c r="E4523" s="1" t="s">
        <v>4297</v>
      </c>
      <c r="F4523" s="1" t="s">
        <v>5108</v>
      </c>
      <c r="G4523" s="1" t="s">
        <v>2227</v>
      </c>
      <c r="H4523" s="1" t="s">
        <v>14</v>
      </c>
      <c r="I4523" s="1" t="s">
        <v>15</v>
      </c>
      <c r="J4523" s="1">
        <f>FIND(", ",space_missions[[#This Row],[Location]])</f>
        <v>16</v>
      </c>
      <c r="K4523" s="1" t="str">
        <f t="shared" si="70"/>
        <v xml:space="preserve"> USA</v>
      </c>
      <c r="L4523" s="1" t="str">
        <f>_xlfn.CONCAT(space_missions[[#This Row],[Company]],"-",space_missions[[#This Row],[Rocket]])</f>
        <v>Blue Origin-New Shepard</v>
      </c>
      <c r="M4523" s="1">
        <f>YEAR(space_missions[[#This Row],[Date]])</f>
        <v>2021</v>
      </c>
    </row>
    <row r="4524" spans="1:13" x14ac:dyDescent="0.3">
      <c r="A4524" s="1" t="s">
        <v>1024</v>
      </c>
      <c r="B4524" s="1" t="s">
        <v>4345</v>
      </c>
      <c r="C4524" s="2">
        <v>44543</v>
      </c>
      <c r="D4524" s="3">
        <v>0.50486111111111109</v>
      </c>
      <c r="E4524" s="1" t="s">
        <v>4346</v>
      </c>
      <c r="F4524" s="1" t="s">
        <v>5109</v>
      </c>
      <c r="G4524" s="1" t="s">
        <v>2227</v>
      </c>
      <c r="H4524" s="1" t="s">
        <v>4181</v>
      </c>
      <c r="I4524" s="1" t="s">
        <v>56</v>
      </c>
      <c r="J4524" s="1">
        <f>FIND(", ",space_missions[[#This Row],[Location]])</f>
        <v>12</v>
      </c>
      <c r="K4524" s="1" t="str">
        <f t="shared" si="70"/>
        <v xml:space="preserve"> Kazakhstan</v>
      </c>
      <c r="L4524" s="1" t="str">
        <f>_xlfn.CONCAT(space_missions[[#This Row],[Company]],"-",space_missions[[#This Row],[Rocket]])</f>
        <v>Roscosmos-Proton-M/Briz-M</v>
      </c>
      <c r="M4524" s="1">
        <f>YEAR(space_missions[[#This Row],[Date]])</f>
        <v>2021</v>
      </c>
    </row>
    <row r="4525" spans="1:13" x14ac:dyDescent="0.3">
      <c r="A4525" s="1" t="s">
        <v>973</v>
      </c>
      <c r="B4525" s="1" t="s">
        <v>2317</v>
      </c>
      <c r="C4525" s="2">
        <v>44543</v>
      </c>
      <c r="D4525" s="3">
        <v>0.67291666666666672</v>
      </c>
      <c r="E4525" s="1" t="s">
        <v>3855</v>
      </c>
      <c r="F4525" s="1" t="s">
        <v>5110</v>
      </c>
      <c r="G4525" s="1" t="s">
        <v>2227</v>
      </c>
      <c r="H4525" s="1" t="s">
        <v>3857</v>
      </c>
      <c r="I4525" s="1" t="s">
        <v>15</v>
      </c>
      <c r="J4525" s="1">
        <f>FIND(", ",space_missions[[#This Row],[Location]])</f>
        <v>5</v>
      </c>
      <c r="K4525" s="1" t="str">
        <f t="shared" si="70"/>
        <v xml:space="preserve"> China</v>
      </c>
      <c r="L4525" s="1" t="str">
        <f>_xlfn.CONCAT(space_missions[[#This Row],[Company]],"-",space_missions[[#This Row],[Rocket]])</f>
        <v>CASC-Long March 3B/E</v>
      </c>
      <c r="M4525" s="1">
        <f>YEAR(space_missions[[#This Row],[Date]])</f>
        <v>2021</v>
      </c>
    </row>
    <row r="4526" spans="1:13" x14ac:dyDescent="0.3">
      <c r="A4526" s="1" t="s">
        <v>4445</v>
      </c>
      <c r="B4526" s="1" t="s">
        <v>4263</v>
      </c>
      <c r="C4526" s="2">
        <v>44545</v>
      </c>
      <c r="D4526" s="3">
        <v>8.3333333333333329E-2</v>
      </c>
      <c r="E4526" s="1" t="s">
        <v>4446</v>
      </c>
      <c r="F4526" s="1" t="s">
        <v>5111</v>
      </c>
      <c r="G4526" s="1" t="s">
        <v>2227</v>
      </c>
      <c r="H4526" s="1" t="s">
        <v>4448</v>
      </c>
      <c r="I4526" s="1" t="s">
        <v>21</v>
      </c>
      <c r="J4526" s="1">
        <f>FIND(", ",space_missions[[#This Row],[Location]])</f>
        <v>8</v>
      </c>
      <c r="K4526" s="1" t="str">
        <f t="shared" si="70"/>
        <v xml:space="preserve"> China</v>
      </c>
      <c r="L4526" s="1" t="str">
        <f>_xlfn.CONCAT(space_missions[[#This Row],[Company]],"-",space_missions[[#This Row],[Rocket]])</f>
        <v>ExPace-Kuaizhou 1A</v>
      </c>
      <c r="M4526" s="1">
        <f>YEAR(space_missions[[#This Row],[Date]])</f>
        <v>2021</v>
      </c>
    </row>
    <row r="4527" spans="1:13" x14ac:dyDescent="0.3">
      <c r="A4527" s="1" t="s">
        <v>3782</v>
      </c>
      <c r="B4527" s="1" t="s">
        <v>4927</v>
      </c>
      <c r="C4527" s="2">
        <v>44548</v>
      </c>
      <c r="D4527" s="3">
        <v>0.52847222222222223</v>
      </c>
      <c r="E4527" s="1" t="s">
        <v>4601</v>
      </c>
      <c r="F4527" s="1" t="s">
        <v>5112</v>
      </c>
      <c r="G4527" s="1" t="s">
        <v>2227</v>
      </c>
      <c r="H4527" s="1" t="s">
        <v>4603</v>
      </c>
      <c r="I4527" s="1" t="s">
        <v>15</v>
      </c>
      <c r="J4527" s="1">
        <f>FIND(", ",space_missions[[#This Row],[Location]])</f>
        <v>7</v>
      </c>
      <c r="K4527" s="1" t="str">
        <f t="shared" si="70"/>
        <v xml:space="preserve"> USA</v>
      </c>
      <c r="L4527" s="1" t="str">
        <f>_xlfn.CONCAT(space_missions[[#This Row],[Company]],"-",space_missions[[#This Row],[Rocket]])</f>
        <v>SpaceX-Falcon 9 Block 5</v>
      </c>
      <c r="M4527" s="1">
        <f>YEAR(space_missions[[#This Row],[Date]])</f>
        <v>2021</v>
      </c>
    </row>
    <row r="4528" spans="1:13" x14ac:dyDescent="0.3">
      <c r="A4528" s="1" t="s">
        <v>3782</v>
      </c>
      <c r="B4528" s="1" t="s">
        <v>4880</v>
      </c>
      <c r="C4528" s="2">
        <v>44549</v>
      </c>
      <c r="D4528" s="3">
        <v>0.16527777777777777</v>
      </c>
      <c r="E4528" s="1" t="s">
        <v>4601</v>
      </c>
      <c r="F4528" s="1" t="s">
        <v>5113</v>
      </c>
      <c r="G4528" s="1" t="s">
        <v>2227</v>
      </c>
      <c r="H4528" s="1" t="s">
        <v>4603</v>
      </c>
      <c r="I4528" s="1" t="s">
        <v>15</v>
      </c>
      <c r="J4528" s="1">
        <f>FIND(", ",space_missions[[#This Row],[Location]])</f>
        <v>7</v>
      </c>
      <c r="K4528" s="1" t="str">
        <f t="shared" si="70"/>
        <v xml:space="preserve"> USA</v>
      </c>
      <c r="L4528" s="1" t="str">
        <f>_xlfn.CONCAT(space_missions[[#This Row],[Company]],"-",space_missions[[#This Row],[Rocket]])</f>
        <v>SpaceX-Falcon 9 Block 5</v>
      </c>
      <c r="M4528" s="1">
        <f>YEAR(space_missions[[#This Row],[Date]])</f>
        <v>2021</v>
      </c>
    </row>
    <row r="4529" spans="1:13" x14ac:dyDescent="0.3">
      <c r="A4529" s="1" t="s">
        <v>3782</v>
      </c>
      <c r="B4529" s="1" t="s">
        <v>749</v>
      </c>
      <c r="C4529" s="2">
        <v>44551</v>
      </c>
      <c r="D4529" s="3">
        <v>0.42152777777777778</v>
      </c>
      <c r="E4529" s="1" t="s">
        <v>4601</v>
      </c>
      <c r="F4529" s="1" t="s">
        <v>5114</v>
      </c>
      <c r="G4529" s="1" t="s">
        <v>2227</v>
      </c>
      <c r="H4529" s="1" t="s">
        <v>4603</v>
      </c>
      <c r="I4529" s="1" t="s">
        <v>15</v>
      </c>
      <c r="J4529" s="1">
        <f>FIND(", ",space_missions[[#This Row],[Location]])</f>
        <v>7</v>
      </c>
      <c r="K4529" s="1" t="str">
        <f t="shared" si="70"/>
        <v xml:space="preserve"> USA</v>
      </c>
      <c r="L4529" s="1" t="str">
        <f>_xlfn.CONCAT(space_missions[[#This Row],[Company]],"-",space_missions[[#This Row],[Rocket]])</f>
        <v>SpaceX-Falcon 9 Block 5</v>
      </c>
      <c r="M4529" s="1">
        <f>YEAR(space_missions[[#This Row],[Date]])</f>
        <v>2021</v>
      </c>
    </row>
    <row r="4530" spans="1:13" x14ac:dyDescent="0.3">
      <c r="A4530" s="1" t="s">
        <v>1620</v>
      </c>
      <c r="B4530" s="1" t="s">
        <v>1621</v>
      </c>
      <c r="C4530" s="2">
        <v>44552</v>
      </c>
      <c r="D4530" s="3">
        <v>0.64722222222222225</v>
      </c>
      <c r="E4530" s="1" t="s">
        <v>3835</v>
      </c>
      <c r="F4530" s="1" t="s">
        <v>5115</v>
      </c>
      <c r="G4530" s="1" t="s">
        <v>2227</v>
      </c>
      <c r="H4530" s="1" t="s">
        <v>14</v>
      </c>
      <c r="I4530" s="1" t="s">
        <v>15</v>
      </c>
      <c r="J4530" s="1">
        <f>FIND(", ",space_missions[[#This Row],[Location]])</f>
        <v>6</v>
      </c>
      <c r="K4530" s="1" t="str">
        <f t="shared" si="70"/>
        <v xml:space="preserve"> Japan</v>
      </c>
      <c r="L4530" s="1" t="str">
        <f>_xlfn.CONCAT(space_missions[[#This Row],[Company]],"-",space_missions[[#This Row],[Rocket]])</f>
        <v>MHI-H-IIA 204</v>
      </c>
      <c r="M4530" s="1">
        <f>YEAR(space_missions[[#This Row],[Date]])</f>
        <v>2021</v>
      </c>
    </row>
    <row r="4531" spans="1:13" x14ac:dyDescent="0.3">
      <c r="A4531" s="1" t="s">
        <v>973</v>
      </c>
      <c r="B4531" s="1" t="s">
        <v>4392</v>
      </c>
      <c r="C4531" s="2">
        <v>44553</v>
      </c>
      <c r="D4531" s="3">
        <v>0.42499999999999999</v>
      </c>
      <c r="E4531" s="1" t="s">
        <v>4822</v>
      </c>
      <c r="F4531" s="1" t="s">
        <v>5116</v>
      </c>
      <c r="G4531" s="1" t="s">
        <v>2227</v>
      </c>
      <c r="H4531" s="1" t="s">
        <v>14</v>
      </c>
      <c r="I4531" s="1" t="s">
        <v>15</v>
      </c>
      <c r="J4531" s="1">
        <f>FIND(", ",space_missions[[#This Row],[Location]])</f>
        <v>7</v>
      </c>
      <c r="K4531" s="1" t="str">
        <f t="shared" si="70"/>
        <v xml:space="preserve"> China</v>
      </c>
      <c r="L4531" s="1" t="str">
        <f>_xlfn.CONCAT(space_missions[[#This Row],[Company]],"-",space_missions[[#This Row],[Rocket]])</f>
        <v>CASC-Long March 7A</v>
      </c>
      <c r="M4531" s="1">
        <f>YEAR(space_missions[[#This Row],[Date]])</f>
        <v>2021</v>
      </c>
    </row>
    <row r="4532" spans="1:13" x14ac:dyDescent="0.3">
      <c r="A4532" s="1" t="s">
        <v>2338</v>
      </c>
      <c r="B4532" s="1" t="s">
        <v>3179</v>
      </c>
      <c r="C4532" s="2">
        <v>44555</v>
      </c>
      <c r="D4532" s="3">
        <v>0.51388888888888884</v>
      </c>
      <c r="E4532" s="1" t="s">
        <v>3614</v>
      </c>
      <c r="F4532" s="1" t="s">
        <v>5117</v>
      </c>
      <c r="G4532" s="1" t="s">
        <v>2227</v>
      </c>
      <c r="H4532" s="1" t="s">
        <v>3616</v>
      </c>
      <c r="I4532" s="1" t="s">
        <v>15</v>
      </c>
      <c r="J4532" s="1">
        <f>FIND(", ",space_missions[[#This Row],[Location]])</f>
        <v>6</v>
      </c>
      <c r="K4532" s="1" t="str">
        <f t="shared" si="70"/>
        <v xml:space="preserve"> France</v>
      </c>
      <c r="L4532" s="1" t="str">
        <f>_xlfn.CONCAT(space_missions[[#This Row],[Company]],"-",space_missions[[#This Row],[Rocket]])</f>
        <v>Arianespace-Ariane 5 ECA</v>
      </c>
      <c r="M4532" s="1">
        <f>YEAR(space_missions[[#This Row],[Date]])</f>
        <v>2021</v>
      </c>
    </row>
    <row r="4533" spans="1:13" x14ac:dyDescent="0.3">
      <c r="A4533" s="1" t="s">
        <v>973</v>
      </c>
      <c r="B4533" s="1" t="s">
        <v>3948</v>
      </c>
      <c r="C4533" s="2">
        <v>44556</v>
      </c>
      <c r="D4533" s="3">
        <v>0.13263888888888889</v>
      </c>
      <c r="E4533" s="1" t="s">
        <v>3794</v>
      </c>
      <c r="F4533" s="1" t="s">
        <v>5118</v>
      </c>
      <c r="G4533" s="1" t="s">
        <v>2227</v>
      </c>
      <c r="H4533" s="1" t="s">
        <v>3404</v>
      </c>
      <c r="I4533" s="1" t="s">
        <v>15</v>
      </c>
      <c r="J4533" s="1">
        <f>FIND(", ",space_missions[[#This Row],[Location]])</f>
        <v>5</v>
      </c>
      <c r="K4533" s="1" t="str">
        <f t="shared" si="70"/>
        <v xml:space="preserve"> China</v>
      </c>
      <c r="L4533" s="1" t="str">
        <f>_xlfn.CONCAT(space_missions[[#This Row],[Company]],"-",space_missions[[#This Row],[Rocket]])</f>
        <v>CASC-Long March 4C</v>
      </c>
      <c r="M4533" s="1">
        <f>YEAR(space_missions[[#This Row],[Date]])</f>
        <v>2021</v>
      </c>
    </row>
    <row r="4534" spans="1:13" x14ac:dyDescent="0.3">
      <c r="A4534" s="1" t="s">
        <v>3643</v>
      </c>
      <c r="B4534" s="1" t="s">
        <v>361</v>
      </c>
      <c r="C4534" s="2">
        <v>44557</v>
      </c>
      <c r="D4534" s="3">
        <v>0.54861111111111116</v>
      </c>
      <c r="E4534" s="1" t="s">
        <v>4351</v>
      </c>
      <c r="F4534" s="1" t="s">
        <v>5119</v>
      </c>
      <c r="G4534" s="1" t="s">
        <v>2227</v>
      </c>
      <c r="H4534" s="1" t="s">
        <v>2995</v>
      </c>
      <c r="I4534" s="1" t="s">
        <v>15</v>
      </c>
      <c r="J4534" s="1">
        <f>FIND(", ",space_missions[[#This Row],[Location]])</f>
        <v>10</v>
      </c>
      <c r="K4534" s="1" t="str">
        <f t="shared" si="70"/>
        <v xml:space="preserve"> Kazakhstan</v>
      </c>
      <c r="L4534" s="1" t="str">
        <f>_xlfn.CONCAT(space_missions[[#This Row],[Company]],"-",space_missions[[#This Row],[Rocket]])</f>
        <v>Starsem-Soyuz 2.1b/Fregat</v>
      </c>
      <c r="M4534" s="1">
        <f>YEAR(space_missions[[#This Row],[Date]])</f>
        <v>2021</v>
      </c>
    </row>
    <row r="4535" spans="1:13" x14ac:dyDescent="0.3">
      <c r="A4535" s="1" t="s">
        <v>2882</v>
      </c>
      <c r="B4535" s="1" t="s">
        <v>4241</v>
      </c>
      <c r="C4535" s="2">
        <v>44557</v>
      </c>
      <c r="D4535" s="3">
        <v>0.79166666666666663</v>
      </c>
      <c r="E4535" s="1" t="s">
        <v>5120</v>
      </c>
      <c r="F4535" s="1" t="s">
        <v>5121</v>
      </c>
      <c r="G4535" s="1" t="s">
        <v>2227</v>
      </c>
      <c r="H4535" s="1" t="s">
        <v>4276</v>
      </c>
      <c r="I4535" s="1" t="s">
        <v>21</v>
      </c>
      <c r="J4535" s="1">
        <f>FIND(", ",space_missions[[#This Row],[Location]])</f>
        <v>10</v>
      </c>
      <c r="K4535" s="1" t="str">
        <f t="shared" si="70"/>
        <v xml:space="preserve"> Russia</v>
      </c>
      <c r="L4535" s="1" t="str">
        <f>_xlfn.CONCAT(space_missions[[#This Row],[Company]],"-",space_missions[[#This Row],[Rocket]])</f>
        <v>VKS RF-Angara A5/Persey</v>
      </c>
      <c r="M4535" s="1">
        <f>YEAR(space_missions[[#This Row],[Date]])</f>
        <v>2021</v>
      </c>
    </row>
    <row r="4536" spans="1:13" x14ac:dyDescent="0.3">
      <c r="A4536" s="1" t="s">
        <v>973</v>
      </c>
      <c r="B4536" s="1" t="s">
        <v>3675</v>
      </c>
      <c r="C4536" s="2">
        <v>44559</v>
      </c>
      <c r="D4536" s="3">
        <v>0.46736111111111112</v>
      </c>
      <c r="E4536" s="1" t="s">
        <v>2910</v>
      </c>
      <c r="F4536" s="1" t="s">
        <v>5122</v>
      </c>
      <c r="G4536" s="1" t="s">
        <v>2227</v>
      </c>
      <c r="H4536" s="1" t="s">
        <v>2912</v>
      </c>
      <c r="I4536" s="1" t="s">
        <v>15</v>
      </c>
      <c r="J4536" s="1">
        <f>FIND(", ",space_missions[[#This Row],[Location]])</f>
        <v>18</v>
      </c>
      <c r="K4536" s="1" t="str">
        <f t="shared" si="70"/>
        <v xml:space="preserve"> China</v>
      </c>
      <c r="L4536" s="1" t="str">
        <f>_xlfn.CONCAT(space_missions[[#This Row],[Company]],"-",space_missions[[#This Row],[Rocket]])</f>
        <v>CASC-Long March 2D</v>
      </c>
      <c r="M4536" s="1">
        <f>YEAR(space_missions[[#This Row],[Date]])</f>
        <v>2021</v>
      </c>
    </row>
    <row r="4537" spans="1:13" x14ac:dyDescent="0.3">
      <c r="A4537" s="1" t="s">
        <v>973</v>
      </c>
      <c r="B4537" s="1" t="s">
        <v>2769</v>
      </c>
      <c r="C4537" s="2">
        <v>44559</v>
      </c>
      <c r="D4537" s="3">
        <v>0.69652777777777775</v>
      </c>
      <c r="E4537" s="1" t="s">
        <v>3855</v>
      </c>
      <c r="F4537" s="1" t="s">
        <v>5123</v>
      </c>
      <c r="G4537" s="1" t="s">
        <v>2227</v>
      </c>
      <c r="H4537" s="1" t="s">
        <v>3857</v>
      </c>
      <c r="I4537" s="1" t="s">
        <v>15</v>
      </c>
      <c r="J4537" s="1">
        <f>FIND(", ",space_missions[[#This Row],[Location]])</f>
        <v>5</v>
      </c>
      <c r="K4537" s="1" t="str">
        <f t="shared" si="70"/>
        <v xml:space="preserve"> China</v>
      </c>
      <c r="L4537" s="1" t="str">
        <f>_xlfn.CONCAT(space_missions[[#This Row],[Company]],"-",space_missions[[#This Row],[Rocket]])</f>
        <v>CASC-Long March 3B/E</v>
      </c>
      <c r="M4537" s="1">
        <f>YEAR(space_missions[[#This Row],[Date]])</f>
        <v>2021</v>
      </c>
    </row>
    <row r="4538" spans="1:13" x14ac:dyDescent="0.3">
      <c r="A4538" s="1" t="s">
        <v>3931</v>
      </c>
      <c r="B4538" s="1" t="s">
        <v>3932</v>
      </c>
      <c r="C4538" s="2">
        <v>44560</v>
      </c>
      <c r="D4538" s="3">
        <v>0.14583333333333334</v>
      </c>
      <c r="E4538" s="1" t="s">
        <v>4501</v>
      </c>
      <c r="F4538" s="1" t="s">
        <v>5124</v>
      </c>
      <c r="G4538" s="1" t="s">
        <v>2227</v>
      </c>
      <c r="H4538" s="1" t="s">
        <v>14</v>
      </c>
      <c r="I4538" s="1" t="s">
        <v>21</v>
      </c>
      <c r="J4538" s="1">
        <f>FIND(", ",space_missions[[#This Row],[Location]])</f>
        <v>24</v>
      </c>
      <c r="K4538" s="1" t="str">
        <f t="shared" si="70"/>
        <v xml:space="preserve"> Iran</v>
      </c>
      <c r="L4538" s="1" t="str">
        <f>_xlfn.CONCAT(space_missions[[#This Row],[Company]],"-",space_missions[[#This Row],[Rocket]])</f>
        <v>ISA-Simorgh</v>
      </c>
      <c r="M4538" s="1">
        <f>YEAR(space_missions[[#This Row],[Date]])</f>
        <v>2021</v>
      </c>
    </row>
    <row r="4539" spans="1:13" x14ac:dyDescent="0.3">
      <c r="A4539" s="1" t="s">
        <v>3782</v>
      </c>
      <c r="B4539" s="1" t="s">
        <v>749</v>
      </c>
      <c r="C4539" s="2">
        <v>44567</v>
      </c>
      <c r="D4539" s="3">
        <v>0.90902777777777777</v>
      </c>
      <c r="E4539" s="1" t="s">
        <v>4601</v>
      </c>
      <c r="F4539" s="1" t="s">
        <v>5125</v>
      </c>
      <c r="G4539" s="1" t="s">
        <v>2227</v>
      </c>
      <c r="H4539" s="1" t="s">
        <v>4603</v>
      </c>
      <c r="I4539" s="1" t="s">
        <v>15</v>
      </c>
      <c r="J4539" s="1">
        <f>FIND(", ",space_missions[[#This Row],[Location]])</f>
        <v>7</v>
      </c>
      <c r="K4539" s="1" t="str">
        <f t="shared" si="70"/>
        <v xml:space="preserve"> USA</v>
      </c>
      <c r="L4539" s="1" t="str">
        <f>_xlfn.CONCAT(space_missions[[#This Row],[Company]],"-",space_missions[[#This Row],[Rocket]])</f>
        <v>SpaceX-Falcon 9 Block 5</v>
      </c>
      <c r="M4539" s="1">
        <f>YEAR(space_missions[[#This Row],[Date]])</f>
        <v>2022</v>
      </c>
    </row>
    <row r="4540" spans="1:13" x14ac:dyDescent="0.3">
      <c r="A4540" s="1" t="s">
        <v>3782</v>
      </c>
      <c r="B4540" s="1" t="s">
        <v>4880</v>
      </c>
      <c r="C4540" s="2">
        <v>44574</v>
      </c>
      <c r="D4540" s="3">
        <v>0.64236111111111116</v>
      </c>
      <c r="E4540" s="1" t="s">
        <v>4601</v>
      </c>
      <c r="F4540" s="1" t="s">
        <v>5126</v>
      </c>
      <c r="G4540" s="1" t="s">
        <v>2227</v>
      </c>
      <c r="H4540" s="1" t="s">
        <v>4603</v>
      </c>
      <c r="I4540" s="1" t="s">
        <v>15</v>
      </c>
      <c r="J4540" s="1">
        <f>FIND(", ",space_missions[[#This Row],[Location]])</f>
        <v>7</v>
      </c>
      <c r="K4540" s="1" t="str">
        <f t="shared" si="70"/>
        <v xml:space="preserve"> USA</v>
      </c>
      <c r="L4540" s="1" t="str">
        <f>_xlfn.CONCAT(space_missions[[#This Row],[Company]],"-",space_missions[[#This Row],[Rocket]])</f>
        <v>SpaceX-Falcon 9 Block 5</v>
      </c>
      <c r="M4540" s="1">
        <f>YEAR(space_missions[[#This Row],[Date]])</f>
        <v>2022</v>
      </c>
    </row>
    <row r="4541" spans="1:13" x14ac:dyDescent="0.3">
      <c r="A4541" s="1" t="s">
        <v>4843</v>
      </c>
      <c r="B4541" s="1" t="s">
        <v>4844</v>
      </c>
      <c r="C4541" s="2">
        <v>44574</v>
      </c>
      <c r="D4541" s="3">
        <v>0.95277777777777772</v>
      </c>
      <c r="E4541" s="1" t="s">
        <v>4845</v>
      </c>
      <c r="F4541" s="1" t="s">
        <v>5127</v>
      </c>
      <c r="G4541" s="1" t="s">
        <v>2227</v>
      </c>
      <c r="H4541" s="1" t="s">
        <v>4846</v>
      </c>
      <c r="I4541" s="1" t="s">
        <v>15</v>
      </c>
      <c r="J4541" s="1">
        <f>FIND(", ",space_missions[[#This Row],[Location]])</f>
        <v>12</v>
      </c>
      <c r="K4541" s="1" t="str">
        <f t="shared" si="70"/>
        <v xml:space="preserve"> USA</v>
      </c>
      <c r="L4541" s="1" t="str">
        <f>_xlfn.CONCAT(space_missions[[#This Row],[Company]],"-",space_missions[[#This Row],[Rocket]])</f>
        <v>Virgin Orbit-LauncherOne</v>
      </c>
      <c r="M4541" s="1">
        <f>YEAR(space_missions[[#This Row],[Date]])</f>
        <v>2022</v>
      </c>
    </row>
    <row r="4542" spans="1:13" x14ac:dyDescent="0.3">
      <c r="A4542" s="1" t="s">
        <v>973</v>
      </c>
      <c r="B4542" s="1" t="s">
        <v>3948</v>
      </c>
      <c r="C4542" s="2">
        <v>44578</v>
      </c>
      <c r="D4542" s="3">
        <v>0.1076388888888889</v>
      </c>
      <c r="E4542" s="1" t="s">
        <v>2910</v>
      </c>
      <c r="F4542" s="1" t="s">
        <v>5128</v>
      </c>
      <c r="G4542" s="1" t="s">
        <v>2227</v>
      </c>
      <c r="H4542" s="1" t="s">
        <v>2912</v>
      </c>
      <c r="I4542" s="1" t="s">
        <v>15</v>
      </c>
      <c r="J4542" s="1">
        <f>FIND(", ",space_missions[[#This Row],[Location]])</f>
        <v>5</v>
      </c>
      <c r="K4542" s="1" t="str">
        <f t="shared" si="70"/>
        <v xml:space="preserve"> China</v>
      </c>
      <c r="L4542" s="1" t="str">
        <f>_xlfn.CONCAT(space_missions[[#This Row],[Company]],"-",space_missions[[#This Row],[Rocket]])</f>
        <v>CASC-Long March 2D</v>
      </c>
      <c r="M4542" s="1">
        <f>YEAR(space_missions[[#This Row],[Date]])</f>
        <v>2022</v>
      </c>
    </row>
    <row r="4543" spans="1:13" x14ac:dyDescent="0.3">
      <c r="A4543" s="1" t="s">
        <v>3782</v>
      </c>
      <c r="B4543" s="1" t="s">
        <v>749</v>
      </c>
      <c r="C4543" s="2">
        <v>44580</v>
      </c>
      <c r="D4543" s="3">
        <v>8.4722222222222227E-2</v>
      </c>
      <c r="E4543" s="1" t="s">
        <v>4601</v>
      </c>
      <c r="F4543" s="1" t="s">
        <v>5129</v>
      </c>
      <c r="G4543" s="1" t="s">
        <v>2227</v>
      </c>
      <c r="H4543" s="1" t="s">
        <v>4603</v>
      </c>
      <c r="I4543" s="1" t="s">
        <v>15</v>
      </c>
      <c r="J4543" s="1">
        <f>FIND(", ",space_missions[[#This Row],[Location]])</f>
        <v>7</v>
      </c>
      <c r="K4543" s="1" t="str">
        <f t="shared" si="70"/>
        <v xml:space="preserve"> USA</v>
      </c>
      <c r="L4543" s="1" t="str">
        <f>_xlfn.CONCAT(space_missions[[#This Row],[Company]],"-",space_missions[[#This Row],[Rocket]])</f>
        <v>SpaceX-Falcon 9 Block 5</v>
      </c>
      <c r="M4543" s="1">
        <f>YEAR(space_missions[[#This Row],[Date]])</f>
        <v>2022</v>
      </c>
    </row>
    <row r="4544" spans="1:13" x14ac:dyDescent="0.3">
      <c r="A4544" s="1" t="s">
        <v>3831</v>
      </c>
      <c r="B4544" s="1" t="s">
        <v>4922</v>
      </c>
      <c r="C4544" s="2">
        <v>44582</v>
      </c>
      <c r="D4544" s="3">
        <v>0.79166666666666663</v>
      </c>
      <c r="E4544" s="1" t="s">
        <v>5130</v>
      </c>
      <c r="F4544" s="1" t="s">
        <v>5131</v>
      </c>
      <c r="G4544" s="1" t="s">
        <v>13</v>
      </c>
      <c r="H4544" s="1" t="s">
        <v>3739</v>
      </c>
      <c r="I4544" s="1" t="s">
        <v>15</v>
      </c>
      <c r="J4544" s="1">
        <f>FIND(", ",space_missions[[#This Row],[Location]])</f>
        <v>7</v>
      </c>
      <c r="K4544" s="1" t="str">
        <f t="shared" si="70"/>
        <v xml:space="preserve"> USA</v>
      </c>
      <c r="L4544" s="1" t="str">
        <f>_xlfn.CONCAT(space_missions[[#This Row],[Company]],"-",space_missions[[#This Row],[Rocket]])</f>
        <v>ULA-Atlas V 511</v>
      </c>
      <c r="M4544" s="1">
        <f>YEAR(space_missions[[#This Row],[Date]])</f>
        <v>2022</v>
      </c>
    </row>
    <row r="4545" spans="1:13" x14ac:dyDescent="0.3">
      <c r="A4545" s="1" t="s">
        <v>973</v>
      </c>
      <c r="B4545" s="1" t="s">
        <v>3675</v>
      </c>
      <c r="C4545" s="2">
        <v>44586</v>
      </c>
      <c r="D4545" s="3">
        <v>0.98888888888888893</v>
      </c>
      <c r="E4545" s="1" t="s">
        <v>3794</v>
      </c>
      <c r="F4545" s="1" t="s">
        <v>5132</v>
      </c>
      <c r="G4545" s="1" t="s">
        <v>2227</v>
      </c>
      <c r="H4545" s="1" t="s">
        <v>3404</v>
      </c>
      <c r="I4545" s="1" t="s">
        <v>15</v>
      </c>
      <c r="J4545" s="1">
        <f>FIND(", ",space_missions[[#This Row],[Location]])</f>
        <v>18</v>
      </c>
      <c r="K4545" s="1" t="str">
        <f t="shared" si="70"/>
        <v xml:space="preserve"> China</v>
      </c>
      <c r="L4545" s="1" t="str">
        <f>_xlfn.CONCAT(space_missions[[#This Row],[Company]],"-",space_missions[[#This Row],[Rocket]])</f>
        <v>CASC-Long March 4C</v>
      </c>
      <c r="M4545" s="1">
        <f>YEAR(space_missions[[#This Row],[Date]])</f>
        <v>2022</v>
      </c>
    </row>
    <row r="4546" spans="1:13" x14ac:dyDescent="0.3">
      <c r="A4546" s="1" t="s">
        <v>3782</v>
      </c>
      <c r="B4546" s="1" t="s">
        <v>4880</v>
      </c>
      <c r="C4546" s="2">
        <v>44592</v>
      </c>
      <c r="D4546" s="3">
        <v>0.96597222222222223</v>
      </c>
      <c r="E4546" s="1" t="s">
        <v>4601</v>
      </c>
      <c r="F4546" s="1" t="s">
        <v>5133</v>
      </c>
      <c r="G4546" s="1" t="s">
        <v>2227</v>
      </c>
      <c r="H4546" s="1" t="s">
        <v>4603</v>
      </c>
      <c r="I4546" s="1" t="s">
        <v>15</v>
      </c>
      <c r="J4546" s="1">
        <f>FIND(", ",space_missions[[#This Row],[Location]])</f>
        <v>7</v>
      </c>
      <c r="K4546" s="1" t="str">
        <f t="shared" ref="K4546:K4609" si="71">RIGHT(B4546,LEN(B4546)-FIND("*",SUBSTITUTE(B4546,", ","*",LEN(B4546)-LEN(SUBSTITUTE(B4546,", ","*")))))</f>
        <v xml:space="preserve"> USA</v>
      </c>
      <c r="L4546" s="1" t="str">
        <f>_xlfn.CONCAT(space_missions[[#This Row],[Company]],"-",space_missions[[#This Row],[Rocket]])</f>
        <v>SpaceX-Falcon 9 Block 5</v>
      </c>
      <c r="M4546" s="1">
        <f>YEAR(space_missions[[#This Row],[Date]])</f>
        <v>2022</v>
      </c>
    </row>
    <row r="4547" spans="1:13" x14ac:dyDescent="0.3">
      <c r="A4547" s="1" t="s">
        <v>3782</v>
      </c>
      <c r="B4547" s="1" t="s">
        <v>4927</v>
      </c>
      <c r="C4547" s="2">
        <v>44594</v>
      </c>
      <c r="D4547" s="3">
        <v>0.8520833333333333</v>
      </c>
      <c r="E4547" s="1" t="s">
        <v>4601</v>
      </c>
      <c r="F4547" s="1" t="s">
        <v>5134</v>
      </c>
      <c r="G4547" s="1" t="s">
        <v>2227</v>
      </c>
      <c r="H4547" s="1" t="s">
        <v>4603</v>
      </c>
      <c r="I4547" s="1" t="s">
        <v>15</v>
      </c>
      <c r="J4547" s="1">
        <f>FIND(", ",space_missions[[#This Row],[Location]])</f>
        <v>7</v>
      </c>
      <c r="K4547" s="1" t="str">
        <f t="shared" si="71"/>
        <v xml:space="preserve"> USA</v>
      </c>
      <c r="L4547" s="1" t="str">
        <f>_xlfn.CONCAT(space_missions[[#This Row],[Company]],"-",space_missions[[#This Row],[Rocket]])</f>
        <v>SpaceX-Falcon 9 Block 5</v>
      </c>
      <c r="M4547" s="1">
        <f>YEAR(space_missions[[#This Row],[Date]])</f>
        <v>2022</v>
      </c>
    </row>
    <row r="4548" spans="1:13" x14ac:dyDescent="0.3">
      <c r="A4548" s="1" t="s">
        <v>3782</v>
      </c>
      <c r="B4548" s="1" t="s">
        <v>749</v>
      </c>
      <c r="C4548" s="2">
        <v>44595</v>
      </c>
      <c r="D4548" s="3">
        <v>0.75902777777777775</v>
      </c>
      <c r="E4548" s="1" t="s">
        <v>4601</v>
      </c>
      <c r="F4548" s="1" t="s">
        <v>5135</v>
      </c>
      <c r="G4548" s="1" t="s">
        <v>2227</v>
      </c>
      <c r="H4548" s="1" t="s">
        <v>4603</v>
      </c>
      <c r="I4548" s="1" t="s">
        <v>15</v>
      </c>
      <c r="J4548" s="1">
        <f>FIND(", ",space_missions[[#This Row],[Location]])</f>
        <v>7</v>
      </c>
      <c r="K4548" s="1" t="str">
        <f t="shared" si="71"/>
        <v xml:space="preserve"> USA</v>
      </c>
      <c r="L4548" s="1" t="str">
        <f>_xlfn.CONCAT(space_missions[[#This Row],[Company]],"-",space_missions[[#This Row],[Rocket]])</f>
        <v>SpaceX-Falcon 9 Block 5</v>
      </c>
      <c r="M4548" s="1">
        <f>YEAR(space_missions[[#This Row],[Date]])</f>
        <v>2022</v>
      </c>
    </row>
    <row r="4549" spans="1:13" x14ac:dyDescent="0.3">
      <c r="A4549" s="1" t="s">
        <v>2882</v>
      </c>
      <c r="B4549" s="1" t="s">
        <v>980</v>
      </c>
      <c r="C4549" s="2">
        <v>44597</v>
      </c>
      <c r="D4549" s="3">
        <v>0.29166666666666669</v>
      </c>
      <c r="E4549" s="1" t="s">
        <v>4567</v>
      </c>
      <c r="F4549" s="1" t="s">
        <v>5136</v>
      </c>
      <c r="G4549" s="1" t="s">
        <v>2227</v>
      </c>
      <c r="H4549" s="1" t="s">
        <v>4569</v>
      </c>
      <c r="I4549" s="1" t="s">
        <v>15</v>
      </c>
      <c r="J4549" s="1">
        <f>FIND(", ",space_missions[[#This Row],[Location]])</f>
        <v>10</v>
      </c>
      <c r="K4549" s="1" t="str">
        <f t="shared" si="71"/>
        <v xml:space="preserve"> Russia</v>
      </c>
      <c r="L4549" s="1" t="str">
        <f>_xlfn.CONCAT(space_missions[[#This Row],[Company]],"-",space_missions[[#This Row],[Rocket]])</f>
        <v>VKS RF-Soyuz 2.1a/Fregat-M</v>
      </c>
      <c r="M4549" s="1">
        <f>YEAR(space_missions[[#This Row],[Date]])</f>
        <v>2022</v>
      </c>
    </row>
    <row r="4550" spans="1:13" x14ac:dyDescent="0.3">
      <c r="A4550" s="1" t="s">
        <v>2338</v>
      </c>
      <c r="B4550" s="1" t="s">
        <v>4100</v>
      </c>
      <c r="C4550" s="2">
        <v>44602</v>
      </c>
      <c r="D4550" s="3">
        <v>0.75624999999999998</v>
      </c>
      <c r="E4550" s="1" t="s">
        <v>4101</v>
      </c>
      <c r="F4550" s="1" t="s">
        <v>5137</v>
      </c>
      <c r="G4550" s="1" t="s">
        <v>2227</v>
      </c>
      <c r="H4550" s="1" t="s">
        <v>4103</v>
      </c>
      <c r="I4550" s="1" t="s">
        <v>15</v>
      </c>
      <c r="J4550" s="1">
        <f>FIND(", ",space_missions[[#This Row],[Location]])</f>
        <v>4</v>
      </c>
      <c r="K4550" s="1" t="str">
        <f t="shared" si="71"/>
        <v xml:space="preserve"> France</v>
      </c>
      <c r="L4550" s="1" t="str">
        <f>_xlfn.CONCAT(space_missions[[#This Row],[Company]],"-",space_missions[[#This Row],[Rocket]])</f>
        <v>Arianespace-Soyuz ST-B/Fregat-MT</v>
      </c>
      <c r="M4550" s="1">
        <f>YEAR(space_missions[[#This Row],[Date]])</f>
        <v>2022</v>
      </c>
    </row>
    <row r="4551" spans="1:13" x14ac:dyDescent="0.3">
      <c r="A4551" s="1" t="s">
        <v>4892</v>
      </c>
      <c r="B4551" s="1" t="s">
        <v>5138</v>
      </c>
      <c r="C4551" s="2">
        <v>44602</v>
      </c>
      <c r="D4551" s="3">
        <v>0.83333333333333337</v>
      </c>
      <c r="E4551" s="1" t="s">
        <v>4894</v>
      </c>
      <c r="F4551" s="1" t="s">
        <v>5139</v>
      </c>
      <c r="G4551" s="1" t="s">
        <v>2227</v>
      </c>
      <c r="H4551" s="1" t="s">
        <v>4896</v>
      </c>
      <c r="I4551" s="1" t="s">
        <v>21</v>
      </c>
      <c r="J4551" s="1">
        <f>FIND(", ",space_missions[[#This Row],[Location]])</f>
        <v>7</v>
      </c>
      <c r="K4551" s="1" t="str">
        <f t="shared" si="71"/>
        <v xml:space="preserve"> USA</v>
      </c>
      <c r="L4551" s="1" t="str">
        <f>_xlfn.CONCAT(space_missions[[#This Row],[Company]],"-",space_missions[[#This Row],[Rocket]])</f>
        <v>Astra-Rocket 3</v>
      </c>
      <c r="M4551" s="1">
        <f>YEAR(space_missions[[#This Row],[Date]])</f>
        <v>2022</v>
      </c>
    </row>
    <row r="4552" spans="1:13" x14ac:dyDescent="0.3">
      <c r="A4552" s="1" t="s">
        <v>2025</v>
      </c>
      <c r="B4552" s="1" t="s">
        <v>2992</v>
      </c>
      <c r="C4552" s="2">
        <v>44606</v>
      </c>
      <c r="D4552" s="3">
        <v>2.013888888888889E-2</v>
      </c>
      <c r="E4552" s="1" t="s">
        <v>3945</v>
      </c>
      <c r="F4552" s="1" t="s">
        <v>5140</v>
      </c>
      <c r="G4552" s="1" t="s">
        <v>2227</v>
      </c>
      <c r="H4552" s="1" t="s">
        <v>3947</v>
      </c>
      <c r="I4552" s="1" t="s">
        <v>15</v>
      </c>
      <c r="J4552" s="1">
        <f>FIND(", ",space_missions[[#This Row],[Location]])</f>
        <v>17</v>
      </c>
      <c r="K4552" s="1" t="str">
        <f t="shared" si="71"/>
        <v xml:space="preserve"> India</v>
      </c>
      <c r="L4552" s="1" t="str">
        <f>_xlfn.CONCAT(space_missions[[#This Row],[Company]],"-",space_missions[[#This Row],[Rocket]])</f>
        <v>ISRO-PSLV-XL</v>
      </c>
      <c r="M4552" s="1">
        <f>YEAR(space_missions[[#This Row],[Date]])</f>
        <v>2022</v>
      </c>
    </row>
    <row r="4553" spans="1:13" x14ac:dyDescent="0.3">
      <c r="A4553" s="1" t="s">
        <v>1024</v>
      </c>
      <c r="B4553" s="1" t="s">
        <v>361</v>
      </c>
      <c r="C4553" s="2">
        <v>44607</v>
      </c>
      <c r="D4553" s="3">
        <v>0.18402777777777779</v>
      </c>
      <c r="E4553" s="1" t="s">
        <v>3720</v>
      </c>
      <c r="F4553" s="1" t="s">
        <v>5141</v>
      </c>
      <c r="G4553" s="1" t="s">
        <v>2227</v>
      </c>
      <c r="H4553" s="1" t="s">
        <v>3722</v>
      </c>
      <c r="I4553" s="1" t="s">
        <v>15</v>
      </c>
      <c r="J4553" s="1">
        <f>FIND(", ",space_missions[[#This Row],[Location]])</f>
        <v>10</v>
      </c>
      <c r="K4553" s="1" t="str">
        <f t="shared" si="71"/>
        <v xml:space="preserve"> Kazakhstan</v>
      </c>
      <c r="L4553" s="1" t="str">
        <f>_xlfn.CONCAT(space_missions[[#This Row],[Company]],"-",space_missions[[#This Row],[Rocket]])</f>
        <v>Roscosmos-Soyuz 2.1a</v>
      </c>
      <c r="M4553" s="1">
        <f>YEAR(space_missions[[#This Row],[Date]])</f>
        <v>2022</v>
      </c>
    </row>
    <row r="4554" spans="1:13" x14ac:dyDescent="0.3">
      <c r="A4554" s="1" t="s">
        <v>2740</v>
      </c>
      <c r="B4554" s="1" t="s">
        <v>3135</v>
      </c>
      <c r="C4554" s="2">
        <v>44611</v>
      </c>
      <c r="D4554" s="3">
        <v>0.73611111111111116</v>
      </c>
      <c r="E4554" s="1" t="s">
        <v>4773</v>
      </c>
      <c r="F4554" s="1" t="s">
        <v>5142</v>
      </c>
      <c r="G4554" s="1" t="s">
        <v>2227</v>
      </c>
      <c r="H4554" s="1" t="s">
        <v>4418</v>
      </c>
      <c r="I4554" s="1" t="s">
        <v>15</v>
      </c>
      <c r="J4554" s="1">
        <f>FIND(", ",space_missions[[#This Row],[Location]])</f>
        <v>6</v>
      </c>
      <c r="K4554" s="1" t="str">
        <f t="shared" si="71"/>
        <v xml:space="preserve"> USA</v>
      </c>
      <c r="L4554" s="1" t="str">
        <f>_xlfn.CONCAT(space_missions[[#This Row],[Company]],"-",space_missions[[#This Row],[Rocket]])</f>
        <v>Northrop-Antares 230+</v>
      </c>
      <c r="M4554" s="1">
        <f>YEAR(space_missions[[#This Row],[Date]])</f>
        <v>2022</v>
      </c>
    </row>
    <row r="4555" spans="1:13" x14ac:dyDescent="0.3">
      <c r="A4555" s="1" t="s">
        <v>3782</v>
      </c>
      <c r="B4555" s="1" t="s">
        <v>4880</v>
      </c>
      <c r="C4555" s="2">
        <v>44613</v>
      </c>
      <c r="D4555" s="3">
        <v>0.61388888888888893</v>
      </c>
      <c r="E4555" s="1" t="s">
        <v>4601</v>
      </c>
      <c r="F4555" s="1" t="s">
        <v>5143</v>
      </c>
      <c r="G4555" s="1" t="s">
        <v>2227</v>
      </c>
      <c r="H4555" s="1" t="s">
        <v>4603</v>
      </c>
      <c r="I4555" s="1" t="s">
        <v>15</v>
      </c>
      <c r="J4555" s="1">
        <f>FIND(", ",space_missions[[#This Row],[Location]])</f>
        <v>7</v>
      </c>
      <c r="K4555" s="1" t="str">
        <f t="shared" si="71"/>
        <v xml:space="preserve"> USA</v>
      </c>
      <c r="L4555" s="1" t="str">
        <f>_xlfn.CONCAT(space_missions[[#This Row],[Company]],"-",space_missions[[#This Row],[Rocket]])</f>
        <v>SpaceX-Falcon 9 Block 5</v>
      </c>
      <c r="M4555" s="1">
        <f>YEAR(space_missions[[#This Row],[Date]])</f>
        <v>2022</v>
      </c>
    </row>
    <row r="4556" spans="1:13" x14ac:dyDescent="0.3">
      <c r="A4556" s="1" t="s">
        <v>3782</v>
      </c>
      <c r="B4556" s="1" t="s">
        <v>4927</v>
      </c>
      <c r="C4556" s="2">
        <v>44617</v>
      </c>
      <c r="D4556" s="3">
        <v>0.71666666666666667</v>
      </c>
      <c r="E4556" s="1" t="s">
        <v>4601</v>
      </c>
      <c r="F4556" s="1" t="s">
        <v>5144</v>
      </c>
      <c r="G4556" s="1" t="s">
        <v>2227</v>
      </c>
      <c r="H4556" s="1" t="s">
        <v>4603</v>
      </c>
      <c r="I4556" s="1" t="s">
        <v>15</v>
      </c>
      <c r="J4556" s="1">
        <f>FIND(", ",space_missions[[#This Row],[Location]])</f>
        <v>7</v>
      </c>
      <c r="K4556" s="1" t="str">
        <f t="shared" si="71"/>
        <v xml:space="preserve"> USA</v>
      </c>
      <c r="L4556" s="1" t="str">
        <f>_xlfn.CONCAT(space_missions[[#This Row],[Company]],"-",space_missions[[#This Row],[Rocket]])</f>
        <v>SpaceX-Falcon 9 Block 5</v>
      </c>
      <c r="M4556" s="1">
        <f>YEAR(space_missions[[#This Row],[Date]])</f>
        <v>2022</v>
      </c>
    </row>
    <row r="4557" spans="1:13" x14ac:dyDescent="0.3">
      <c r="A4557" s="1" t="s">
        <v>973</v>
      </c>
      <c r="B4557" s="1" t="s">
        <v>3675</v>
      </c>
      <c r="C4557" s="2">
        <v>44618</v>
      </c>
      <c r="D4557" s="3">
        <v>0.98888888888888893</v>
      </c>
      <c r="E4557" s="1" t="s">
        <v>3794</v>
      </c>
      <c r="F4557" s="1" t="s">
        <v>5145</v>
      </c>
      <c r="G4557" s="1" t="s">
        <v>2227</v>
      </c>
      <c r="H4557" s="1" t="s">
        <v>3404</v>
      </c>
      <c r="I4557" s="1" t="s">
        <v>15</v>
      </c>
      <c r="J4557" s="1">
        <f>FIND(", ",space_missions[[#This Row],[Location]])</f>
        <v>18</v>
      </c>
      <c r="K4557" s="1" t="str">
        <f t="shared" si="71"/>
        <v xml:space="preserve"> China</v>
      </c>
      <c r="L4557" s="1" t="str">
        <f>_xlfn.CONCAT(space_missions[[#This Row],[Company]],"-",space_missions[[#This Row],[Rocket]])</f>
        <v>CASC-Long March 4C</v>
      </c>
      <c r="M4557" s="1">
        <f>YEAR(space_missions[[#This Row],[Date]])</f>
        <v>2022</v>
      </c>
    </row>
    <row r="4558" spans="1:13" x14ac:dyDescent="0.3">
      <c r="A4558" s="1" t="s">
        <v>973</v>
      </c>
      <c r="B4558" s="1" t="s">
        <v>4392</v>
      </c>
      <c r="C4558" s="2">
        <v>44619</v>
      </c>
      <c r="D4558" s="3">
        <v>0.12916666666666668</v>
      </c>
      <c r="E4558" s="1" t="s">
        <v>5146</v>
      </c>
      <c r="F4558" s="1" t="s">
        <v>5147</v>
      </c>
      <c r="G4558" s="1" t="s">
        <v>2227</v>
      </c>
      <c r="H4558" s="1" t="s">
        <v>4954</v>
      </c>
      <c r="I4558" s="1" t="s">
        <v>15</v>
      </c>
      <c r="J4558" s="1">
        <f>FIND(", ",space_missions[[#This Row],[Location]])</f>
        <v>7</v>
      </c>
      <c r="K4558" s="1" t="str">
        <f t="shared" si="71"/>
        <v xml:space="preserve"> China</v>
      </c>
      <c r="L4558" s="1" t="str">
        <f>_xlfn.CONCAT(space_missions[[#This Row],[Company]],"-",space_missions[[#This Row],[Rocket]])</f>
        <v>CASC-Long March 8 (Core Only)</v>
      </c>
      <c r="M4558" s="1">
        <f>YEAR(space_missions[[#This Row],[Date]])</f>
        <v>2022</v>
      </c>
    </row>
    <row r="4559" spans="1:13" x14ac:dyDescent="0.3">
      <c r="A4559" s="1" t="s">
        <v>4475</v>
      </c>
      <c r="B4559" s="1" t="s">
        <v>5148</v>
      </c>
      <c r="C4559" s="2">
        <v>44620</v>
      </c>
      <c r="D4559" s="3">
        <v>0.85902777777777772</v>
      </c>
      <c r="E4559" s="1" t="s">
        <v>4562</v>
      </c>
      <c r="F4559" s="1" t="s">
        <v>5149</v>
      </c>
      <c r="G4559" s="1" t="s">
        <v>2227</v>
      </c>
      <c r="H4559" s="1" t="s">
        <v>4479</v>
      </c>
      <c r="I4559" s="1" t="s">
        <v>15</v>
      </c>
      <c r="J4559" s="1">
        <f>FIND(", ",space_missions[[#This Row],[Location]])</f>
        <v>17</v>
      </c>
      <c r="K4559" s="1" t="str">
        <f t="shared" si="71"/>
        <v xml:space="preserve"> New Zealand</v>
      </c>
      <c r="L4559" s="1" t="str">
        <f>_xlfn.CONCAT(space_missions[[#This Row],[Company]],"-",space_missions[[#This Row],[Rocket]])</f>
        <v>Rocket Lab-Electron/Curie</v>
      </c>
      <c r="M4559" s="1">
        <f>YEAR(space_missions[[#This Row],[Date]])</f>
        <v>2022</v>
      </c>
    </row>
    <row r="4560" spans="1:13" x14ac:dyDescent="0.3">
      <c r="A4560" s="1" t="s">
        <v>3831</v>
      </c>
      <c r="B4560" s="1" t="s">
        <v>4922</v>
      </c>
      <c r="C4560" s="2">
        <v>44621</v>
      </c>
      <c r="D4560" s="3">
        <v>0.90138888888888891</v>
      </c>
      <c r="E4560" s="1" t="s">
        <v>4108</v>
      </c>
      <c r="F4560" s="1" t="s">
        <v>5150</v>
      </c>
      <c r="G4560" s="1" t="s">
        <v>2227</v>
      </c>
      <c r="H4560" s="1" t="s">
        <v>4110</v>
      </c>
      <c r="I4560" s="1" t="s">
        <v>15</v>
      </c>
      <c r="J4560" s="1">
        <f>FIND(", ",space_missions[[#This Row],[Location]])</f>
        <v>7</v>
      </c>
      <c r="K4560" s="1" t="str">
        <f t="shared" si="71"/>
        <v xml:space="preserve"> USA</v>
      </c>
      <c r="L4560" s="1" t="str">
        <f>_xlfn.CONCAT(space_missions[[#This Row],[Company]],"-",space_missions[[#This Row],[Rocket]])</f>
        <v>ULA-Atlas V 541</v>
      </c>
      <c r="M4560" s="1">
        <f>YEAR(space_missions[[#This Row],[Date]])</f>
        <v>2022</v>
      </c>
    </row>
    <row r="4561" spans="1:13" x14ac:dyDescent="0.3">
      <c r="A4561" s="1" t="s">
        <v>3782</v>
      </c>
      <c r="B4561" s="1" t="s">
        <v>749</v>
      </c>
      <c r="C4561" s="2">
        <v>44623</v>
      </c>
      <c r="D4561" s="3">
        <v>0.60069444444444442</v>
      </c>
      <c r="E4561" s="1" t="s">
        <v>4601</v>
      </c>
      <c r="F4561" s="1" t="s">
        <v>5151</v>
      </c>
      <c r="G4561" s="1" t="s">
        <v>2227</v>
      </c>
      <c r="H4561" s="1" t="s">
        <v>4603</v>
      </c>
      <c r="I4561" s="1" t="s">
        <v>15</v>
      </c>
      <c r="J4561" s="1">
        <f>FIND(", ",space_missions[[#This Row],[Location]])</f>
        <v>7</v>
      </c>
      <c r="K4561" s="1" t="str">
        <f t="shared" si="71"/>
        <v xml:space="preserve"> USA</v>
      </c>
      <c r="L4561" s="1" t="str">
        <f>_xlfn.CONCAT(space_missions[[#This Row],[Company]],"-",space_missions[[#This Row],[Rocket]])</f>
        <v>SpaceX-Falcon 9 Block 5</v>
      </c>
      <c r="M4561" s="1">
        <f>YEAR(space_missions[[#This Row],[Date]])</f>
        <v>2022</v>
      </c>
    </row>
    <row r="4562" spans="1:13" x14ac:dyDescent="0.3">
      <c r="A4562" s="1" t="s">
        <v>973</v>
      </c>
      <c r="B4562" s="1" t="s">
        <v>2317</v>
      </c>
      <c r="C4562" s="2">
        <v>44625</v>
      </c>
      <c r="D4562" s="3">
        <v>0.25069444444444444</v>
      </c>
      <c r="E4562" s="1" t="s">
        <v>2225</v>
      </c>
      <c r="F4562" s="1" t="s">
        <v>5152</v>
      </c>
      <c r="G4562" s="1" t="s">
        <v>2227</v>
      </c>
      <c r="H4562" s="1" t="s">
        <v>2228</v>
      </c>
      <c r="I4562" s="1" t="s">
        <v>15</v>
      </c>
      <c r="J4562" s="1">
        <f>FIND(", ",space_missions[[#This Row],[Location]])</f>
        <v>5</v>
      </c>
      <c r="K4562" s="1" t="str">
        <f t="shared" si="71"/>
        <v xml:space="preserve"> China</v>
      </c>
      <c r="L4562" s="1" t="str">
        <f>_xlfn.CONCAT(space_missions[[#This Row],[Company]],"-",space_missions[[#This Row],[Rocket]])</f>
        <v>CASC-Long March 2C</v>
      </c>
      <c r="M4562" s="1">
        <f>YEAR(space_missions[[#This Row],[Date]])</f>
        <v>2022</v>
      </c>
    </row>
    <row r="4563" spans="1:13" x14ac:dyDescent="0.3">
      <c r="A4563" s="1" t="s">
        <v>4831</v>
      </c>
      <c r="B4563" s="1" t="s">
        <v>4966</v>
      </c>
      <c r="C4563" s="2">
        <v>44628</v>
      </c>
      <c r="D4563" s="3">
        <v>0.21249999999999999</v>
      </c>
      <c r="E4563" s="1" t="s">
        <v>4833</v>
      </c>
      <c r="F4563" s="1" t="s">
        <v>5153</v>
      </c>
      <c r="G4563" s="1" t="s">
        <v>2227</v>
      </c>
      <c r="H4563" s="1" t="s">
        <v>14</v>
      </c>
      <c r="I4563" s="1" t="s">
        <v>15</v>
      </c>
      <c r="J4563" s="1">
        <f>FIND(", ",space_missions[[#This Row],[Location]])</f>
        <v>16</v>
      </c>
      <c r="K4563" s="1" t="str">
        <f t="shared" si="71"/>
        <v xml:space="preserve"> Iran</v>
      </c>
      <c r="L4563" s="1" t="str">
        <f>_xlfn.CONCAT(space_missions[[#This Row],[Company]],"-",space_missions[[#This Row],[Rocket]])</f>
        <v>IRGC-Qased</v>
      </c>
      <c r="M4563" s="1">
        <f>YEAR(space_missions[[#This Row],[Date]])</f>
        <v>2022</v>
      </c>
    </row>
    <row r="4564" spans="1:13" x14ac:dyDescent="0.3">
      <c r="A4564" s="1" t="s">
        <v>3782</v>
      </c>
      <c r="B4564" s="1" t="s">
        <v>4880</v>
      </c>
      <c r="C4564" s="2">
        <v>44629</v>
      </c>
      <c r="D4564" s="3">
        <v>0.57291666666666663</v>
      </c>
      <c r="E4564" s="1" t="s">
        <v>4601</v>
      </c>
      <c r="F4564" s="1" t="s">
        <v>5154</v>
      </c>
      <c r="G4564" s="1" t="s">
        <v>2227</v>
      </c>
      <c r="H4564" s="1" t="s">
        <v>4603</v>
      </c>
      <c r="I4564" s="1" t="s">
        <v>15</v>
      </c>
      <c r="J4564" s="1">
        <f>FIND(", ",space_missions[[#This Row],[Location]])</f>
        <v>7</v>
      </c>
      <c r="K4564" s="1" t="str">
        <f t="shared" si="71"/>
        <v xml:space="preserve"> USA</v>
      </c>
      <c r="L4564" s="1" t="str">
        <f>_xlfn.CONCAT(space_missions[[#This Row],[Company]],"-",space_missions[[#This Row],[Rocket]])</f>
        <v>SpaceX-Falcon 9 Block 5</v>
      </c>
      <c r="M4564" s="1">
        <f>YEAR(space_missions[[#This Row],[Date]])</f>
        <v>2022</v>
      </c>
    </row>
    <row r="4565" spans="1:13" x14ac:dyDescent="0.3">
      <c r="A4565" s="1" t="s">
        <v>4892</v>
      </c>
      <c r="B4565" s="1" t="s">
        <v>4893</v>
      </c>
      <c r="C4565" s="2">
        <v>44635</v>
      </c>
      <c r="D4565" s="3">
        <v>0.18194444444444444</v>
      </c>
      <c r="E4565" s="1" t="s">
        <v>4894</v>
      </c>
      <c r="F4565" s="1" t="s">
        <v>5155</v>
      </c>
      <c r="G4565" s="1" t="s">
        <v>2227</v>
      </c>
      <c r="H4565" s="1" t="s">
        <v>4896</v>
      </c>
      <c r="I4565" s="1" t="s">
        <v>15</v>
      </c>
      <c r="J4565" s="1">
        <f>FIND(", ",space_missions[[#This Row],[Location]])</f>
        <v>6</v>
      </c>
      <c r="K4565" s="1" t="str">
        <f t="shared" si="71"/>
        <v xml:space="preserve"> USA</v>
      </c>
      <c r="L4565" s="1" t="str">
        <f>_xlfn.CONCAT(space_missions[[#This Row],[Company]],"-",space_missions[[#This Row],[Rocket]])</f>
        <v>Astra-Rocket 3</v>
      </c>
      <c r="M4565" s="1">
        <f>YEAR(space_missions[[#This Row],[Date]])</f>
        <v>2022</v>
      </c>
    </row>
    <row r="4566" spans="1:13" x14ac:dyDescent="0.3">
      <c r="A4566" s="1" t="s">
        <v>973</v>
      </c>
      <c r="B4566" s="1" t="s">
        <v>3675</v>
      </c>
      <c r="C4566" s="2">
        <v>44637</v>
      </c>
      <c r="D4566" s="3">
        <v>0.29791666666666666</v>
      </c>
      <c r="E4566" s="1" t="s">
        <v>3794</v>
      </c>
      <c r="F4566" s="1" t="s">
        <v>5156</v>
      </c>
      <c r="G4566" s="1" t="s">
        <v>2227</v>
      </c>
      <c r="H4566" s="1" t="s">
        <v>3404</v>
      </c>
      <c r="I4566" s="1" t="s">
        <v>15</v>
      </c>
      <c r="J4566" s="1">
        <f>FIND(", ",space_missions[[#This Row],[Location]])</f>
        <v>18</v>
      </c>
      <c r="K4566" s="1" t="str">
        <f t="shared" si="71"/>
        <v xml:space="preserve"> China</v>
      </c>
      <c r="L4566" s="1" t="str">
        <f>_xlfn.CONCAT(space_missions[[#This Row],[Company]],"-",space_missions[[#This Row],[Rocket]])</f>
        <v>CASC-Long March 4C</v>
      </c>
      <c r="M4566" s="1">
        <f>YEAR(space_missions[[#This Row],[Date]])</f>
        <v>2022</v>
      </c>
    </row>
    <row r="4567" spans="1:13" x14ac:dyDescent="0.3">
      <c r="A4567" s="1" t="s">
        <v>1024</v>
      </c>
      <c r="B4567" s="1" t="s">
        <v>361</v>
      </c>
      <c r="C4567" s="2">
        <v>44638</v>
      </c>
      <c r="D4567" s="3">
        <v>0.66319444444444442</v>
      </c>
      <c r="E4567" s="1" t="s">
        <v>3720</v>
      </c>
      <c r="F4567" s="1" t="s">
        <v>5157</v>
      </c>
      <c r="G4567" s="1" t="s">
        <v>2227</v>
      </c>
      <c r="H4567" s="1" t="s">
        <v>3722</v>
      </c>
      <c r="I4567" s="1" t="s">
        <v>15</v>
      </c>
      <c r="J4567" s="1">
        <f>FIND(", ",space_missions[[#This Row],[Location]])</f>
        <v>10</v>
      </c>
      <c r="K4567" s="1" t="str">
        <f t="shared" si="71"/>
        <v xml:space="preserve"> Kazakhstan</v>
      </c>
      <c r="L4567" s="1" t="str">
        <f>_xlfn.CONCAT(space_missions[[#This Row],[Company]],"-",space_missions[[#This Row],[Rocket]])</f>
        <v>Roscosmos-Soyuz 2.1a</v>
      </c>
      <c r="M4567" s="1">
        <f>YEAR(space_missions[[#This Row],[Date]])</f>
        <v>2022</v>
      </c>
    </row>
    <row r="4568" spans="1:13" x14ac:dyDescent="0.3">
      <c r="A4568" s="1" t="s">
        <v>3782</v>
      </c>
      <c r="B4568" s="1" t="s">
        <v>4880</v>
      </c>
      <c r="C4568" s="2">
        <v>44639</v>
      </c>
      <c r="D4568" s="3">
        <v>0.19583333333333333</v>
      </c>
      <c r="E4568" s="1" t="s">
        <v>4601</v>
      </c>
      <c r="F4568" s="1" t="s">
        <v>5158</v>
      </c>
      <c r="G4568" s="1" t="s">
        <v>2227</v>
      </c>
      <c r="H4568" s="1" t="s">
        <v>4603</v>
      </c>
      <c r="I4568" s="1" t="s">
        <v>15</v>
      </c>
      <c r="J4568" s="1">
        <f>FIND(", ",space_missions[[#This Row],[Location]])</f>
        <v>7</v>
      </c>
      <c r="K4568" s="1" t="str">
        <f t="shared" si="71"/>
        <v xml:space="preserve"> USA</v>
      </c>
      <c r="L4568" s="1" t="str">
        <f>_xlfn.CONCAT(space_missions[[#This Row],[Company]],"-",space_missions[[#This Row],[Rocket]])</f>
        <v>SpaceX-Falcon 9 Block 5</v>
      </c>
      <c r="M4568" s="1">
        <f>YEAR(space_missions[[#This Row],[Date]])</f>
        <v>2022</v>
      </c>
    </row>
    <row r="4569" spans="1:13" x14ac:dyDescent="0.3">
      <c r="A4569" s="1" t="s">
        <v>2882</v>
      </c>
      <c r="B4569" s="1" t="s">
        <v>1116</v>
      </c>
      <c r="C4569" s="2">
        <v>44642</v>
      </c>
      <c r="D4569" s="3">
        <v>0.53333333333333333</v>
      </c>
      <c r="E4569" s="1" t="s">
        <v>4567</v>
      </c>
      <c r="F4569" s="1" t="s">
        <v>5159</v>
      </c>
      <c r="G4569" s="1" t="s">
        <v>2227</v>
      </c>
      <c r="H4569" s="1" t="s">
        <v>4569</v>
      </c>
      <c r="I4569" s="1" t="s">
        <v>15</v>
      </c>
      <c r="J4569" s="1">
        <f>FIND(", ",space_missions[[#This Row],[Location]])</f>
        <v>10</v>
      </c>
      <c r="K4569" s="1" t="str">
        <f t="shared" si="71"/>
        <v xml:space="preserve"> Russia</v>
      </c>
      <c r="L4569" s="1" t="str">
        <f>_xlfn.CONCAT(space_missions[[#This Row],[Company]],"-",space_missions[[#This Row],[Rocket]])</f>
        <v>VKS RF-Soyuz 2.1a/Fregat-M</v>
      </c>
      <c r="M4569" s="1">
        <f>YEAR(space_missions[[#This Row],[Date]])</f>
        <v>2022</v>
      </c>
    </row>
    <row r="4570" spans="1:13" x14ac:dyDescent="0.3">
      <c r="A4570" s="1" t="s">
        <v>973</v>
      </c>
      <c r="B4570" s="1" t="s">
        <v>5160</v>
      </c>
      <c r="C4570" s="2">
        <v>44649</v>
      </c>
      <c r="D4570" s="3">
        <v>0.40972222222222221</v>
      </c>
      <c r="E4570" s="1" t="s">
        <v>5161</v>
      </c>
      <c r="F4570" s="1" t="s">
        <v>5162</v>
      </c>
      <c r="G4570" s="1" t="s">
        <v>2227</v>
      </c>
      <c r="H4570" s="1" t="s">
        <v>14</v>
      </c>
      <c r="I4570" s="1" t="s">
        <v>15</v>
      </c>
      <c r="J4570" s="1">
        <f>FIND(", ",space_missions[[#This Row],[Location]])</f>
        <v>6</v>
      </c>
      <c r="K4570" s="1" t="str">
        <f t="shared" si="71"/>
        <v xml:space="preserve"> China</v>
      </c>
      <c r="L4570" s="1" t="str">
        <f>_xlfn.CONCAT(space_missions[[#This Row],[Company]],"-",space_missions[[#This Row],[Rocket]])</f>
        <v>CASC-Long March 6A</v>
      </c>
      <c r="M4570" s="1">
        <f>YEAR(space_missions[[#This Row],[Date]])</f>
        <v>2022</v>
      </c>
    </row>
    <row r="4571" spans="1:13" x14ac:dyDescent="0.3">
      <c r="A4571" s="1" t="s">
        <v>973</v>
      </c>
      <c r="B4571" s="1" t="s">
        <v>4263</v>
      </c>
      <c r="C4571" s="2">
        <v>44650</v>
      </c>
      <c r="D4571" s="3">
        <v>0.10347222222222222</v>
      </c>
      <c r="E4571" s="1" t="s">
        <v>4316</v>
      </c>
      <c r="F4571" s="1" t="s">
        <v>5163</v>
      </c>
      <c r="G4571" s="1" t="s">
        <v>2227</v>
      </c>
      <c r="H4571" s="1" t="s">
        <v>4318</v>
      </c>
      <c r="I4571" s="1" t="s">
        <v>15</v>
      </c>
      <c r="J4571" s="1">
        <f>FIND(", ",space_missions[[#This Row],[Location]])</f>
        <v>8</v>
      </c>
      <c r="K4571" s="1" t="str">
        <f t="shared" si="71"/>
        <v xml:space="preserve"> China</v>
      </c>
      <c r="L4571" s="1" t="str">
        <f>_xlfn.CONCAT(space_missions[[#This Row],[Company]],"-",space_missions[[#This Row],[Rocket]])</f>
        <v>CASC-Long March 11</v>
      </c>
      <c r="M4571" s="1">
        <f>YEAR(space_missions[[#This Row],[Date]])</f>
        <v>2022</v>
      </c>
    </row>
    <row r="4572" spans="1:13" x14ac:dyDescent="0.3">
      <c r="A4572" s="1" t="s">
        <v>4295</v>
      </c>
      <c r="B4572" s="1" t="s">
        <v>4906</v>
      </c>
      <c r="C4572" s="2">
        <v>44651</v>
      </c>
      <c r="D4572" s="3">
        <v>0.58194444444444449</v>
      </c>
      <c r="E4572" s="1" t="s">
        <v>4297</v>
      </c>
      <c r="F4572" s="1" t="s">
        <v>5164</v>
      </c>
      <c r="G4572" s="1" t="s">
        <v>2227</v>
      </c>
      <c r="H4572" s="1" t="s">
        <v>14</v>
      </c>
      <c r="I4572" s="1" t="s">
        <v>15</v>
      </c>
      <c r="J4572" s="1">
        <f>FIND(", ",space_missions[[#This Row],[Location]])</f>
        <v>16</v>
      </c>
      <c r="K4572" s="1" t="str">
        <f t="shared" si="71"/>
        <v xml:space="preserve"> USA</v>
      </c>
      <c r="L4572" s="1" t="str">
        <f>_xlfn.CONCAT(space_missions[[#This Row],[Company]],"-",space_missions[[#This Row],[Rocket]])</f>
        <v>Blue Origin-New Shepard</v>
      </c>
      <c r="M4572" s="1">
        <f>YEAR(space_missions[[#This Row],[Date]])</f>
        <v>2022</v>
      </c>
    </row>
    <row r="4573" spans="1:13" x14ac:dyDescent="0.3">
      <c r="A4573" s="1" t="s">
        <v>3782</v>
      </c>
      <c r="B4573" s="1" t="s">
        <v>4880</v>
      </c>
      <c r="C4573" s="2">
        <v>44652</v>
      </c>
      <c r="D4573" s="3">
        <v>0.68333333333333335</v>
      </c>
      <c r="E4573" s="1" t="s">
        <v>4601</v>
      </c>
      <c r="F4573" s="1" t="s">
        <v>5165</v>
      </c>
      <c r="G4573" s="1" t="s">
        <v>2227</v>
      </c>
      <c r="H4573" s="1" t="s">
        <v>4603</v>
      </c>
      <c r="I4573" s="1" t="s">
        <v>15</v>
      </c>
      <c r="J4573" s="1">
        <f>FIND(", ",space_missions[[#This Row],[Location]])</f>
        <v>7</v>
      </c>
      <c r="K4573" s="1" t="str">
        <f t="shared" si="71"/>
        <v xml:space="preserve"> USA</v>
      </c>
      <c r="L4573" s="1" t="str">
        <f>_xlfn.CONCAT(space_missions[[#This Row],[Company]],"-",space_missions[[#This Row],[Rocket]])</f>
        <v>SpaceX-Falcon 9 Block 5</v>
      </c>
      <c r="M4573" s="1">
        <f>YEAR(space_missions[[#This Row],[Date]])</f>
        <v>2022</v>
      </c>
    </row>
    <row r="4574" spans="1:13" x14ac:dyDescent="0.3">
      <c r="A4574" s="1" t="s">
        <v>4475</v>
      </c>
      <c r="B4574" s="1" t="s">
        <v>4884</v>
      </c>
      <c r="C4574" s="2">
        <v>44653</v>
      </c>
      <c r="D4574" s="3">
        <v>0.52847222222222223</v>
      </c>
      <c r="E4574" s="1" t="s">
        <v>4562</v>
      </c>
      <c r="F4574" s="1" t="s">
        <v>5166</v>
      </c>
      <c r="G4574" s="1" t="s">
        <v>2227</v>
      </c>
      <c r="H4574" s="1" t="s">
        <v>4479</v>
      </c>
      <c r="I4574" s="1" t="s">
        <v>15</v>
      </c>
      <c r="J4574" s="1">
        <f>FIND(", ",space_missions[[#This Row],[Location]])</f>
        <v>17</v>
      </c>
      <c r="K4574" s="1" t="str">
        <f t="shared" si="71"/>
        <v xml:space="preserve"> New Zealand</v>
      </c>
      <c r="L4574" s="1" t="str">
        <f>_xlfn.CONCAT(space_missions[[#This Row],[Company]],"-",space_missions[[#This Row],[Rocket]])</f>
        <v>Rocket Lab-Electron/Curie</v>
      </c>
      <c r="M4574" s="1">
        <f>YEAR(space_missions[[#This Row],[Date]])</f>
        <v>2022</v>
      </c>
    </row>
    <row r="4575" spans="1:13" x14ac:dyDescent="0.3">
      <c r="A4575" s="1" t="s">
        <v>973</v>
      </c>
      <c r="B4575" s="1" t="s">
        <v>3675</v>
      </c>
      <c r="C4575" s="2">
        <v>44657</v>
      </c>
      <c r="D4575" s="3">
        <v>0.99097222222222225</v>
      </c>
      <c r="E4575" s="1" t="s">
        <v>3794</v>
      </c>
      <c r="F4575" s="1" t="s">
        <v>5167</v>
      </c>
      <c r="G4575" s="1" t="s">
        <v>2227</v>
      </c>
      <c r="H4575" s="1" t="s">
        <v>3404</v>
      </c>
      <c r="I4575" s="1" t="s">
        <v>15</v>
      </c>
      <c r="J4575" s="1">
        <f>FIND(", ",space_missions[[#This Row],[Location]])</f>
        <v>18</v>
      </c>
      <c r="K4575" s="1" t="str">
        <f t="shared" si="71"/>
        <v xml:space="preserve"> China</v>
      </c>
      <c r="L4575" s="1" t="str">
        <f>_xlfn.CONCAT(space_missions[[#This Row],[Company]],"-",space_missions[[#This Row],[Rocket]])</f>
        <v>CASC-Long March 4C</v>
      </c>
      <c r="M4575" s="1">
        <f>YEAR(space_missions[[#This Row],[Date]])</f>
        <v>2022</v>
      </c>
    </row>
    <row r="4576" spans="1:13" x14ac:dyDescent="0.3">
      <c r="A4576" s="1" t="s">
        <v>2882</v>
      </c>
      <c r="B4576" s="1" t="s">
        <v>1116</v>
      </c>
      <c r="C4576" s="2">
        <v>44658</v>
      </c>
      <c r="D4576" s="3">
        <v>0.47222222222222221</v>
      </c>
      <c r="E4576" s="1" t="s">
        <v>4360</v>
      </c>
      <c r="F4576" s="1" t="s">
        <v>5168</v>
      </c>
      <c r="G4576" s="1" t="s">
        <v>2227</v>
      </c>
      <c r="H4576" s="1" t="s">
        <v>3138</v>
      </c>
      <c r="I4576" s="1" t="s">
        <v>15</v>
      </c>
      <c r="J4576" s="1">
        <f>FIND(", ",space_missions[[#This Row],[Location]])</f>
        <v>10</v>
      </c>
      <c r="K4576" s="1" t="str">
        <f t="shared" si="71"/>
        <v xml:space="preserve"> Russia</v>
      </c>
      <c r="L4576" s="1" t="str">
        <f>_xlfn.CONCAT(space_missions[[#This Row],[Company]],"-",space_missions[[#This Row],[Rocket]])</f>
        <v>VKS RF-Soyuz 2.1b</v>
      </c>
      <c r="M4576" s="1">
        <f>YEAR(space_missions[[#This Row],[Date]])</f>
        <v>2022</v>
      </c>
    </row>
    <row r="4577" spans="1:13" x14ac:dyDescent="0.3">
      <c r="A4577" s="1" t="s">
        <v>3782</v>
      </c>
      <c r="B4577" s="1" t="s">
        <v>749</v>
      </c>
      <c r="C4577" s="2">
        <v>44659</v>
      </c>
      <c r="D4577" s="3">
        <v>0.63680555555555551</v>
      </c>
      <c r="E4577" s="1" t="s">
        <v>4601</v>
      </c>
      <c r="F4577" s="1" t="s">
        <v>5169</v>
      </c>
      <c r="G4577" s="1" t="s">
        <v>2227</v>
      </c>
      <c r="H4577" s="1" t="s">
        <v>4603</v>
      </c>
      <c r="I4577" s="1" t="s">
        <v>15</v>
      </c>
      <c r="J4577" s="1">
        <f>FIND(", ",space_missions[[#This Row],[Location]])</f>
        <v>7</v>
      </c>
      <c r="K4577" s="1" t="str">
        <f t="shared" si="71"/>
        <v xml:space="preserve"> USA</v>
      </c>
      <c r="L4577" s="1" t="str">
        <f>_xlfn.CONCAT(space_missions[[#This Row],[Company]],"-",space_missions[[#This Row],[Rocket]])</f>
        <v>SpaceX-Falcon 9 Block 5</v>
      </c>
      <c r="M4577" s="1">
        <f>YEAR(space_missions[[#This Row],[Date]])</f>
        <v>2022</v>
      </c>
    </row>
    <row r="4578" spans="1:13" x14ac:dyDescent="0.3">
      <c r="A4578" s="1" t="s">
        <v>973</v>
      </c>
      <c r="B4578" s="1" t="s">
        <v>2769</v>
      </c>
      <c r="C4578" s="2">
        <v>44666</v>
      </c>
      <c r="D4578" s="3">
        <v>0.5</v>
      </c>
      <c r="E4578" s="1" t="s">
        <v>3855</v>
      </c>
      <c r="F4578" s="1" t="s">
        <v>5170</v>
      </c>
      <c r="G4578" s="1" t="s">
        <v>2227</v>
      </c>
      <c r="H4578" s="1" t="s">
        <v>3857</v>
      </c>
      <c r="I4578" s="1" t="s">
        <v>15</v>
      </c>
      <c r="J4578" s="1">
        <f>FIND(", ",space_missions[[#This Row],[Location]])</f>
        <v>5</v>
      </c>
      <c r="K4578" s="1" t="str">
        <f t="shared" si="71"/>
        <v xml:space="preserve"> China</v>
      </c>
      <c r="L4578" s="1" t="str">
        <f>_xlfn.CONCAT(space_missions[[#This Row],[Company]],"-",space_missions[[#This Row],[Rocket]])</f>
        <v>CASC-Long March 3B/E</v>
      </c>
      <c r="M4578" s="1">
        <f>YEAR(space_missions[[#This Row],[Date]])</f>
        <v>2022</v>
      </c>
    </row>
    <row r="4579" spans="1:13" x14ac:dyDescent="0.3">
      <c r="A4579" s="1" t="s">
        <v>973</v>
      </c>
      <c r="B4579" s="1" t="s">
        <v>3948</v>
      </c>
      <c r="C4579" s="2">
        <v>44666</v>
      </c>
      <c r="D4579" s="3">
        <v>0.76111111111111107</v>
      </c>
      <c r="E4579" s="1" t="s">
        <v>3794</v>
      </c>
      <c r="F4579" s="1" t="s">
        <v>5171</v>
      </c>
      <c r="G4579" s="1" t="s">
        <v>2227</v>
      </c>
      <c r="H4579" s="1" t="s">
        <v>3404</v>
      </c>
      <c r="I4579" s="1" t="s">
        <v>15</v>
      </c>
      <c r="J4579" s="1">
        <f>FIND(", ",space_missions[[#This Row],[Location]])</f>
        <v>5</v>
      </c>
      <c r="K4579" s="1" t="str">
        <f t="shared" si="71"/>
        <v xml:space="preserve"> China</v>
      </c>
      <c r="L4579" s="1" t="str">
        <f>_xlfn.CONCAT(space_missions[[#This Row],[Company]],"-",space_missions[[#This Row],[Rocket]])</f>
        <v>CASC-Long March 4C</v>
      </c>
      <c r="M4579" s="1">
        <f>YEAR(space_missions[[#This Row],[Date]])</f>
        <v>2022</v>
      </c>
    </row>
    <row r="4580" spans="1:13" x14ac:dyDescent="0.3">
      <c r="A4580" s="1" t="s">
        <v>3782</v>
      </c>
      <c r="B4580" s="1" t="s">
        <v>4927</v>
      </c>
      <c r="C4580" s="2">
        <v>44668</v>
      </c>
      <c r="D4580" s="3">
        <v>0.55069444444444449</v>
      </c>
      <c r="E4580" s="1" t="s">
        <v>4601</v>
      </c>
      <c r="F4580" s="1" t="s">
        <v>5172</v>
      </c>
      <c r="G4580" s="1" t="s">
        <v>2227</v>
      </c>
      <c r="H4580" s="1" t="s">
        <v>4603</v>
      </c>
      <c r="I4580" s="1" t="s">
        <v>15</v>
      </c>
      <c r="J4580" s="1">
        <f>FIND(", ",space_missions[[#This Row],[Location]])</f>
        <v>7</v>
      </c>
      <c r="K4580" s="1" t="str">
        <f t="shared" si="71"/>
        <v xml:space="preserve"> USA</v>
      </c>
      <c r="L4580" s="1" t="str">
        <f>_xlfn.CONCAT(space_missions[[#This Row],[Company]],"-",space_missions[[#This Row],[Rocket]])</f>
        <v>SpaceX-Falcon 9 Block 5</v>
      </c>
      <c r="M4580" s="1">
        <f>YEAR(space_missions[[#This Row],[Date]])</f>
        <v>2022</v>
      </c>
    </row>
    <row r="4581" spans="1:13" x14ac:dyDescent="0.3">
      <c r="A4581" s="1" t="s">
        <v>3782</v>
      </c>
      <c r="B4581" s="1" t="s">
        <v>4880</v>
      </c>
      <c r="C4581" s="2">
        <v>44672</v>
      </c>
      <c r="D4581" s="3">
        <v>0.74375000000000002</v>
      </c>
      <c r="E4581" s="1" t="s">
        <v>4601</v>
      </c>
      <c r="F4581" s="1" t="s">
        <v>5173</v>
      </c>
      <c r="G4581" s="1" t="s">
        <v>2227</v>
      </c>
      <c r="H4581" s="1" t="s">
        <v>4603</v>
      </c>
      <c r="I4581" s="1" t="s">
        <v>15</v>
      </c>
      <c r="J4581" s="1">
        <f>FIND(", ",space_missions[[#This Row],[Location]])</f>
        <v>7</v>
      </c>
      <c r="K4581" s="1" t="str">
        <f t="shared" si="71"/>
        <v xml:space="preserve"> USA</v>
      </c>
      <c r="L4581" s="1" t="str">
        <f>_xlfn.CONCAT(space_missions[[#This Row],[Company]],"-",space_missions[[#This Row],[Rocket]])</f>
        <v>SpaceX-Falcon 9 Block 5</v>
      </c>
      <c r="M4581" s="1">
        <f>YEAR(space_missions[[#This Row],[Date]])</f>
        <v>2022</v>
      </c>
    </row>
    <row r="4582" spans="1:13" x14ac:dyDescent="0.3">
      <c r="A4582" s="1" t="s">
        <v>3782</v>
      </c>
      <c r="B4582" s="1" t="s">
        <v>749</v>
      </c>
      <c r="C4582" s="2">
        <v>44678</v>
      </c>
      <c r="D4582" s="3">
        <v>0.32777777777777778</v>
      </c>
      <c r="E4582" s="1" t="s">
        <v>4601</v>
      </c>
      <c r="F4582" s="1" t="s">
        <v>5174</v>
      </c>
      <c r="G4582" s="1" t="s">
        <v>2227</v>
      </c>
      <c r="H4582" s="1" t="s">
        <v>4603</v>
      </c>
      <c r="I4582" s="1" t="s">
        <v>15</v>
      </c>
      <c r="J4582" s="1">
        <f>FIND(", ",space_missions[[#This Row],[Location]])</f>
        <v>7</v>
      </c>
      <c r="K4582" s="1" t="str">
        <f t="shared" si="71"/>
        <v xml:space="preserve"> USA</v>
      </c>
      <c r="L4582" s="1" t="str">
        <f>_xlfn.CONCAT(space_missions[[#This Row],[Company]],"-",space_missions[[#This Row],[Rocket]])</f>
        <v>SpaceX-Falcon 9 Block 5</v>
      </c>
      <c r="M4582" s="1">
        <f>YEAR(space_missions[[#This Row],[Date]])</f>
        <v>2022</v>
      </c>
    </row>
    <row r="4583" spans="1:13" x14ac:dyDescent="0.3">
      <c r="A4583" s="1" t="s">
        <v>973</v>
      </c>
      <c r="B4583" s="1" t="s">
        <v>3675</v>
      </c>
      <c r="C4583" s="2">
        <v>44680</v>
      </c>
      <c r="D4583" s="3">
        <v>0.17430555555555555</v>
      </c>
      <c r="E4583" s="1" t="s">
        <v>2225</v>
      </c>
      <c r="F4583" s="1" t="s">
        <v>5175</v>
      </c>
      <c r="G4583" s="1" t="s">
        <v>2227</v>
      </c>
      <c r="H4583" s="1" t="s">
        <v>2228</v>
      </c>
      <c r="I4583" s="1" t="s">
        <v>15</v>
      </c>
      <c r="J4583" s="1">
        <f>FIND(", ",space_missions[[#This Row],[Location]])</f>
        <v>18</v>
      </c>
      <c r="K4583" s="1" t="str">
        <f t="shared" si="71"/>
        <v xml:space="preserve"> China</v>
      </c>
      <c r="L4583" s="1" t="str">
        <f>_xlfn.CONCAT(space_missions[[#This Row],[Company]],"-",space_missions[[#This Row],[Rocket]])</f>
        <v>CASC-Long March 2C</v>
      </c>
      <c r="M4583" s="1">
        <f>YEAR(space_missions[[#This Row],[Date]])</f>
        <v>2022</v>
      </c>
    </row>
    <row r="4584" spans="1:13" x14ac:dyDescent="0.3">
      <c r="A4584" s="1" t="s">
        <v>2882</v>
      </c>
      <c r="B4584" s="1" t="s">
        <v>4241</v>
      </c>
      <c r="C4584" s="2">
        <v>44680</v>
      </c>
      <c r="D4584" s="3">
        <v>0.82986111111111116</v>
      </c>
      <c r="E4584" s="1" t="s">
        <v>4242</v>
      </c>
      <c r="F4584" s="1" t="s">
        <v>5176</v>
      </c>
      <c r="G4584" s="1" t="s">
        <v>2227</v>
      </c>
      <c r="H4584" s="1" t="s">
        <v>14</v>
      </c>
      <c r="I4584" s="1" t="s">
        <v>15</v>
      </c>
      <c r="J4584" s="1">
        <f>FIND(", ",space_missions[[#This Row],[Location]])</f>
        <v>10</v>
      </c>
      <c r="K4584" s="1" t="str">
        <f t="shared" si="71"/>
        <v xml:space="preserve"> Russia</v>
      </c>
      <c r="L4584" s="1" t="str">
        <f>_xlfn.CONCAT(space_missions[[#This Row],[Company]],"-",space_missions[[#This Row],[Rocket]])</f>
        <v>VKS RF-Angara 1.2</v>
      </c>
      <c r="M4584" s="1">
        <f>YEAR(space_missions[[#This Row],[Date]])</f>
        <v>2022</v>
      </c>
    </row>
    <row r="4585" spans="1:13" x14ac:dyDescent="0.3">
      <c r="A4585" s="1" t="s">
        <v>3782</v>
      </c>
      <c r="B4585" s="1" t="s">
        <v>4880</v>
      </c>
      <c r="C4585" s="2">
        <v>44680</v>
      </c>
      <c r="D4585" s="3">
        <v>0.89375000000000004</v>
      </c>
      <c r="E4585" s="1" t="s">
        <v>4601</v>
      </c>
      <c r="F4585" s="1" t="s">
        <v>5177</v>
      </c>
      <c r="G4585" s="1" t="s">
        <v>2227</v>
      </c>
      <c r="H4585" s="1" t="s">
        <v>4603</v>
      </c>
      <c r="I4585" s="1" t="s">
        <v>15</v>
      </c>
      <c r="J4585" s="1">
        <f>FIND(", ",space_missions[[#This Row],[Location]])</f>
        <v>7</v>
      </c>
      <c r="K4585" s="1" t="str">
        <f t="shared" si="71"/>
        <v xml:space="preserve"> USA</v>
      </c>
      <c r="L4585" s="1" t="str">
        <f>_xlfn.CONCAT(space_missions[[#This Row],[Company]],"-",space_missions[[#This Row],[Rocket]])</f>
        <v>SpaceX-Falcon 9 Block 5</v>
      </c>
      <c r="M4585" s="1">
        <f>YEAR(space_missions[[#This Row],[Date]])</f>
        <v>2022</v>
      </c>
    </row>
    <row r="4586" spans="1:13" x14ac:dyDescent="0.3">
      <c r="A4586" s="1" t="s">
        <v>973</v>
      </c>
      <c r="B4586" s="1" t="s">
        <v>4725</v>
      </c>
      <c r="C4586" s="2">
        <v>44681</v>
      </c>
      <c r="D4586" s="3">
        <v>0.14583333333333334</v>
      </c>
      <c r="E4586" s="1" t="s">
        <v>4726</v>
      </c>
      <c r="F4586" s="1" t="s">
        <v>5178</v>
      </c>
      <c r="G4586" s="1" t="s">
        <v>2227</v>
      </c>
      <c r="H4586" s="1" t="s">
        <v>4318</v>
      </c>
      <c r="I4586" s="1" t="s">
        <v>15</v>
      </c>
      <c r="J4586" s="1">
        <f>FIND(", ",space_missions[[#This Row],[Location]])</f>
        <v>14</v>
      </c>
      <c r="K4586" s="1" t="str">
        <f t="shared" si="71"/>
        <v xml:space="preserve"> Yellow Sea</v>
      </c>
      <c r="L4586" s="1" t="str">
        <f>_xlfn.CONCAT(space_missions[[#This Row],[Company]],"-",space_missions[[#This Row],[Rocket]])</f>
        <v>CASC-Long March 11H</v>
      </c>
      <c r="M4586" s="1">
        <f>YEAR(space_missions[[#This Row],[Date]])</f>
        <v>2022</v>
      </c>
    </row>
    <row r="4587" spans="1:13" x14ac:dyDescent="0.3">
      <c r="A4587" s="1" t="s">
        <v>4475</v>
      </c>
      <c r="B4587" s="1" t="s">
        <v>4884</v>
      </c>
      <c r="C4587" s="2">
        <v>44683</v>
      </c>
      <c r="D4587" s="3">
        <v>0.9506944444444444</v>
      </c>
      <c r="E4587" s="1" t="s">
        <v>4562</v>
      </c>
      <c r="F4587" s="1" t="s">
        <v>5179</v>
      </c>
      <c r="G4587" s="1" t="s">
        <v>2227</v>
      </c>
      <c r="H4587" s="1" t="s">
        <v>4479</v>
      </c>
      <c r="I4587" s="1" t="s">
        <v>15</v>
      </c>
      <c r="J4587" s="1">
        <f>FIND(", ",space_missions[[#This Row],[Location]])</f>
        <v>17</v>
      </c>
      <c r="K4587" s="1" t="str">
        <f t="shared" si="71"/>
        <v xml:space="preserve"> New Zealand</v>
      </c>
      <c r="L4587" s="1" t="str">
        <f>_xlfn.CONCAT(space_missions[[#This Row],[Company]],"-",space_missions[[#This Row],[Rocket]])</f>
        <v>Rocket Lab-Electron/Curie</v>
      </c>
      <c r="M4587" s="1">
        <f>YEAR(space_missions[[#This Row],[Date]])</f>
        <v>2022</v>
      </c>
    </row>
    <row r="4588" spans="1:13" x14ac:dyDescent="0.3">
      <c r="A4588" s="1" t="s">
        <v>973</v>
      </c>
      <c r="B4588" s="1" t="s">
        <v>3948</v>
      </c>
      <c r="C4588" s="2">
        <v>44686</v>
      </c>
      <c r="D4588" s="3">
        <v>0.10972222222222222</v>
      </c>
      <c r="E4588" s="1" t="s">
        <v>2910</v>
      </c>
      <c r="F4588" s="1" t="s">
        <v>5180</v>
      </c>
      <c r="G4588" s="1" t="s">
        <v>2227</v>
      </c>
      <c r="H4588" s="1" t="s">
        <v>2912</v>
      </c>
      <c r="I4588" s="1" t="s">
        <v>15</v>
      </c>
      <c r="J4588" s="1">
        <f>FIND(", ",space_missions[[#This Row],[Location]])</f>
        <v>5</v>
      </c>
      <c r="K4588" s="1" t="str">
        <f t="shared" si="71"/>
        <v xml:space="preserve"> China</v>
      </c>
      <c r="L4588" s="1" t="str">
        <f>_xlfn.CONCAT(space_missions[[#This Row],[Company]],"-",space_missions[[#This Row],[Rocket]])</f>
        <v>CASC-Long March 2D</v>
      </c>
      <c r="M4588" s="1">
        <f>YEAR(space_missions[[#This Row],[Date]])</f>
        <v>2022</v>
      </c>
    </row>
    <row r="4589" spans="1:13" x14ac:dyDescent="0.3">
      <c r="A4589" s="1" t="s">
        <v>3782</v>
      </c>
      <c r="B4589" s="1" t="s">
        <v>749</v>
      </c>
      <c r="C4589" s="2">
        <v>44687</v>
      </c>
      <c r="D4589" s="3">
        <v>0.40416666666666667</v>
      </c>
      <c r="E4589" s="1" t="s">
        <v>4601</v>
      </c>
      <c r="F4589" s="1" t="s">
        <v>5181</v>
      </c>
      <c r="G4589" s="1" t="s">
        <v>2227</v>
      </c>
      <c r="H4589" s="1" t="s">
        <v>4603</v>
      </c>
      <c r="I4589" s="1" t="s">
        <v>15</v>
      </c>
      <c r="J4589" s="1">
        <f>FIND(", ",space_missions[[#This Row],[Location]])</f>
        <v>7</v>
      </c>
      <c r="K4589" s="1" t="str">
        <f t="shared" si="71"/>
        <v xml:space="preserve"> USA</v>
      </c>
      <c r="L4589" s="1" t="str">
        <f>_xlfn.CONCAT(space_missions[[#This Row],[Company]],"-",space_missions[[#This Row],[Rocket]])</f>
        <v>SpaceX-Falcon 9 Block 5</v>
      </c>
      <c r="M4589" s="1">
        <f>YEAR(space_missions[[#This Row],[Date]])</f>
        <v>2022</v>
      </c>
    </row>
    <row r="4590" spans="1:13" x14ac:dyDescent="0.3">
      <c r="A4590" s="1" t="s">
        <v>973</v>
      </c>
      <c r="B4590" s="1" t="s">
        <v>4392</v>
      </c>
      <c r="C4590" s="2">
        <v>44690</v>
      </c>
      <c r="D4590" s="3">
        <v>0.74722222222222223</v>
      </c>
      <c r="E4590" s="1" t="s">
        <v>5014</v>
      </c>
      <c r="F4590" s="1" t="s">
        <v>5182</v>
      </c>
      <c r="G4590" s="1" t="s">
        <v>2227</v>
      </c>
      <c r="H4590" s="1" t="s">
        <v>14</v>
      </c>
      <c r="I4590" s="1" t="s">
        <v>15</v>
      </c>
      <c r="J4590" s="1">
        <f>FIND(", ",space_missions[[#This Row],[Location]])</f>
        <v>7</v>
      </c>
      <c r="K4590" s="1" t="str">
        <f t="shared" si="71"/>
        <v xml:space="preserve"> China</v>
      </c>
      <c r="L4590" s="1" t="str">
        <f>_xlfn.CONCAT(space_missions[[#This Row],[Company]],"-",space_missions[[#This Row],[Rocket]])</f>
        <v>CASC-Long March 7</v>
      </c>
      <c r="M4590" s="1">
        <f>YEAR(space_missions[[#This Row],[Date]])</f>
        <v>2022</v>
      </c>
    </row>
    <row r="4591" spans="1:13" x14ac:dyDescent="0.3">
      <c r="A4591" s="1" t="s">
        <v>4740</v>
      </c>
      <c r="B4591" s="1" t="s">
        <v>4263</v>
      </c>
      <c r="C4591" s="2">
        <v>44694</v>
      </c>
      <c r="D4591" s="3">
        <v>0.29791666666666666</v>
      </c>
      <c r="E4591" s="1" t="s">
        <v>4741</v>
      </c>
      <c r="F4591" s="1" t="s">
        <v>5183</v>
      </c>
      <c r="G4591" s="1" t="s">
        <v>2227</v>
      </c>
      <c r="H4591" s="1" t="s">
        <v>14</v>
      </c>
      <c r="I4591" s="1" t="s">
        <v>21</v>
      </c>
      <c r="J4591" s="1">
        <f>FIND(", ",space_missions[[#This Row],[Location]])</f>
        <v>8</v>
      </c>
      <c r="K4591" s="1" t="str">
        <f t="shared" si="71"/>
        <v xml:space="preserve"> China</v>
      </c>
      <c r="L4591" s="1" t="str">
        <f>_xlfn.CONCAT(space_missions[[#This Row],[Company]],"-",space_missions[[#This Row],[Rocket]])</f>
        <v>i-Space-Hyperbola-1</v>
      </c>
      <c r="M4591" s="1">
        <f>YEAR(space_missions[[#This Row],[Date]])</f>
        <v>2022</v>
      </c>
    </row>
    <row r="4592" spans="1:13" x14ac:dyDescent="0.3">
      <c r="A4592" s="1" t="s">
        <v>3782</v>
      </c>
      <c r="B4592" s="1" t="s">
        <v>4927</v>
      </c>
      <c r="C4592" s="2">
        <v>44694</v>
      </c>
      <c r="D4592" s="3">
        <v>0.92152777777777772</v>
      </c>
      <c r="E4592" s="1" t="s">
        <v>4601</v>
      </c>
      <c r="F4592" s="1" t="s">
        <v>5184</v>
      </c>
      <c r="G4592" s="1" t="s">
        <v>2227</v>
      </c>
      <c r="H4592" s="1" t="s">
        <v>4603</v>
      </c>
      <c r="I4592" s="1" t="s">
        <v>15</v>
      </c>
      <c r="J4592" s="1">
        <f>FIND(", ",space_missions[[#This Row],[Location]])</f>
        <v>7</v>
      </c>
      <c r="K4592" s="1" t="str">
        <f t="shared" si="71"/>
        <v xml:space="preserve"> USA</v>
      </c>
      <c r="L4592" s="1" t="str">
        <f>_xlfn.CONCAT(space_missions[[#This Row],[Company]],"-",space_missions[[#This Row],[Rocket]])</f>
        <v>SpaceX-Falcon 9 Block 5</v>
      </c>
      <c r="M4592" s="1">
        <f>YEAR(space_missions[[#This Row],[Date]])</f>
        <v>2022</v>
      </c>
    </row>
    <row r="4593" spans="1:13" x14ac:dyDescent="0.3">
      <c r="A4593" s="1" t="s">
        <v>3782</v>
      </c>
      <c r="B4593" s="1" t="s">
        <v>4880</v>
      </c>
      <c r="C4593" s="2">
        <v>44695</v>
      </c>
      <c r="D4593" s="3">
        <v>0.86111111111111116</v>
      </c>
      <c r="E4593" s="1" t="s">
        <v>4601</v>
      </c>
      <c r="F4593" s="1" t="s">
        <v>5185</v>
      </c>
      <c r="G4593" s="1" t="s">
        <v>2227</v>
      </c>
      <c r="H4593" s="1" t="s">
        <v>4603</v>
      </c>
      <c r="I4593" s="1" t="s">
        <v>15</v>
      </c>
      <c r="J4593" s="1">
        <f>FIND(", ",space_missions[[#This Row],[Location]])</f>
        <v>7</v>
      </c>
      <c r="K4593" s="1" t="str">
        <f t="shared" si="71"/>
        <v xml:space="preserve"> USA</v>
      </c>
      <c r="L4593" s="1" t="str">
        <f>_xlfn.CONCAT(space_missions[[#This Row],[Company]],"-",space_missions[[#This Row],[Rocket]])</f>
        <v>SpaceX-Falcon 9 Block 5</v>
      </c>
      <c r="M4593" s="1">
        <f>YEAR(space_missions[[#This Row],[Date]])</f>
        <v>2022</v>
      </c>
    </row>
    <row r="4594" spans="1:13" x14ac:dyDescent="0.3">
      <c r="A4594" s="1" t="s">
        <v>3782</v>
      </c>
      <c r="B4594" s="1" t="s">
        <v>749</v>
      </c>
      <c r="C4594" s="2">
        <v>44699</v>
      </c>
      <c r="D4594" s="3">
        <v>0.45763888888888887</v>
      </c>
      <c r="E4594" s="1" t="s">
        <v>4601</v>
      </c>
      <c r="F4594" s="1" t="s">
        <v>5186</v>
      </c>
      <c r="G4594" s="1" t="s">
        <v>2227</v>
      </c>
      <c r="H4594" s="1" t="s">
        <v>4603</v>
      </c>
      <c r="I4594" s="1" t="s">
        <v>15</v>
      </c>
      <c r="J4594" s="1">
        <f>FIND(", ",space_missions[[#This Row],[Location]])</f>
        <v>7</v>
      </c>
      <c r="K4594" s="1" t="str">
        <f t="shared" si="71"/>
        <v xml:space="preserve"> USA</v>
      </c>
      <c r="L4594" s="1" t="str">
        <f>_xlfn.CONCAT(space_missions[[#This Row],[Company]],"-",space_missions[[#This Row],[Rocket]])</f>
        <v>SpaceX-Falcon 9 Block 5</v>
      </c>
      <c r="M4594" s="1">
        <f>YEAR(space_missions[[#This Row],[Date]])</f>
        <v>2022</v>
      </c>
    </row>
    <row r="4595" spans="1:13" x14ac:dyDescent="0.3">
      <c r="A4595" s="1" t="s">
        <v>2882</v>
      </c>
      <c r="B4595" s="1" t="s">
        <v>980</v>
      </c>
      <c r="C4595" s="2">
        <v>44700</v>
      </c>
      <c r="D4595" s="3">
        <v>0.33541666666666664</v>
      </c>
      <c r="E4595" s="1" t="s">
        <v>3720</v>
      </c>
      <c r="F4595" s="1" t="s">
        <v>5187</v>
      </c>
      <c r="G4595" s="1" t="s">
        <v>2227</v>
      </c>
      <c r="H4595" s="1" t="s">
        <v>3722</v>
      </c>
      <c r="I4595" s="1" t="s">
        <v>15</v>
      </c>
      <c r="J4595" s="1">
        <f>FIND(", ",space_missions[[#This Row],[Location]])</f>
        <v>10</v>
      </c>
      <c r="K4595" s="1" t="str">
        <f t="shared" si="71"/>
        <v xml:space="preserve"> Russia</v>
      </c>
      <c r="L4595" s="1" t="str">
        <f>_xlfn.CONCAT(space_missions[[#This Row],[Company]],"-",space_missions[[#This Row],[Rocket]])</f>
        <v>VKS RF-Soyuz 2.1a</v>
      </c>
      <c r="M4595" s="1">
        <f>YEAR(space_missions[[#This Row],[Date]])</f>
        <v>2022</v>
      </c>
    </row>
    <row r="4596" spans="1:13" x14ac:dyDescent="0.3">
      <c r="A4596" s="1" t="s">
        <v>3831</v>
      </c>
      <c r="B4596" s="1" t="s">
        <v>4922</v>
      </c>
      <c r="C4596" s="2">
        <v>44700</v>
      </c>
      <c r="D4596" s="3">
        <v>0.95416666666666672</v>
      </c>
      <c r="E4596" s="1" t="s">
        <v>4798</v>
      </c>
      <c r="F4596" s="1" t="s">
        <v>5188</v>
      </c>
      <c r="G4596" s="1" t="s">
        <v>2227</v>
      </c>
      <c r="H4596" s="1" t="s">
        <v>14</v>
      </c>
      <c r="I4596" s="1" t="s">
        <v>15</v>
      </c>
      <c r="J4596" s="1">
        <f>FIND(", ",space_missions[[#This Row],[Location]])</f>
        <v>7</v>
      </c>
      <c r="K4596" s="1" t="str">
        <f t="shared" si="71"/>
        <v xml:space="preserve"> USA</v>
      </c>
      <c r="L4596" s="1" t="str">
        <f>_xlfn.CONCAT(space_missions[[#This Row],[Company]],"-",space_missions[[#This Row],[Rocket]])</f>
        <v>ULA-Atlas V N22</v>
      </c>
      <c r="M4596" s="1">
        <f>YEAR(space_missions[[#This Row],[Date]])</f>
        <v>2022</v>
      </c>
    </row>
    <row r="4597" spans="1:13" x14ac:dyDescent="0.3">
      <c r="A4597" s="1" t="s">
        <v>973</v>
      </c>
      <c r="B4597" s="1" t="s">
        <v>3675</v>
      </c>
      <c r="C4597" s="2">
        <v>44701</v>
      </c>
      <c r="D4597" s="3">
        <v>0.4375</v>
      </c>
      <c r="E4597" s="1" t="s">
        <v>5051</v>
      </c>
      <c r="F4597" s="1" t="s">
        <v>5189</v>
      </c>
      <c r="G4597" s="1" t="s">
        <v>2227</v>
      </c>
      <c r="H4597" s="1" t="s">
        <v>2228</v>
      </c>
      <c r="I4597" s="1" t="s">
        <v>15</v>
      </c>
      <c r="J4597" s="1">
        <f>FIND(", ",space_missions[[#This Row],[Location]])</f>
        <v>18</v>
      </c>
      <c r="K4597" s="1" t="str">
        <f t="shared" si="71"/>
        <v xml:space="preserve"> China</v>
      </c>
      <c r="L4597" s="1" t="str">
        <f>_xlfn.CONCAT(space_missions[[#This Row],[Company]],"-",space_missions[[#This Row],[Rocket]])</f>
        <v>CASC-Long March 2C/YZ-1S</v>
      </c>
      <c r="M4597" s="1">
        <f>YEAR(space_missions[[#This Row],[Date]])</f>
        <v>2022</v>
      </c>
    </row>
    <row r="4598" spans="1:13" x14ac:dyDescent="0.3">
      <c r="A4598" s="1" t="s">
        <v>3782</v>
      </c>
      <c r="B4598" s="1" t="s">
        <v>4880</v>
      </c>
      <c r="C4598" s="2">
        <v>44706</v>
      </c>
      <c r="D4598" s="3">
        <v>0.77430555555555558</v>
      </c>
      <c r="E4598" s="1" t="s">
        <v>4601</v>
      </c>
      <c r="F4598" s="1" t="s">
        <v>5190</v>
      </c>
      <c r="G4598" s="1" t="s">
        <v>2227</v>
      </c>
      <c r="H4598" s="1" t="s">
        <v>4603</v>
      </c>
      <c r="I4598" s="1" t="s">
        <v>15</v>
      </c>
      <c r="J4598" s="1">
        <f>FIND(", ",space_missions[[#This Row],[Location]])</f>
        <v>7</v>
      </c>
      <c r="K4598" s="1" t="str">
        <f t="shared" si="71"/>
        <v xml:space="preserve"> USA</v>
      </c>
      <c r="L4598" s="1" t="str">
        <f>_xlfn.CONCAT(space_missions[[#This Row],[Company]],"-",space_missions[[#This Row],[Rocket]])</f>
        <v>SpaceX-Falcon 9 Block 5</v>
      </c>
      <c r="M4598" s="1">
        <f>YEAR(space_missions[[#This Row],[Date]])</f>
        <v>2022</v>
      </c>
    </row>
    <row r="4599" spans="1:13" x14ac:dyDescent="0.3">
      <c r="A4599" s="1" t="s">
        <v>973</v>
      </c>
      <c r="B4599" s="1" t="s">
        <v>2317</v>
      </c>
      <c r="C4599" s="2">
        <v>44714</v>
      </c>
      <c r="D4599" s="3">
        <v>0.16666666666666666</v>
      </c>
      <c r="E4599" s="1" t="s">
        <v>2225</v>
      </c>
      <c r="F4599" s="1" t="s">
        <v>5191</v>
      </c>
      <c r="G4599" s="1" t="s">
        <v>2227</v>
      </c>
      <c r="H4599" s="1" t="s">
        <v>2228</v>
      </c>
      <c r="I4599" s="1" t="s">
        <v>15</v>
      </c>
      <c r="J4599" s="1">
        <f>FIND(", ",space_missions[[#This Row],[Location]])</f>
        <v>5</v>
      </c>
      <c r="K4599" s="1" t="str">
        <f t="shared" si="71"/>
        <v xml:space="preserve"> China</v>
      </c>
      <c r="L4599" s="1" t="str">
        <f>_xlfn.CONCAT(space_missions[[#This Row],[Company]],"-",space_missions[[#This Row],[Rocket]])</f>
        <v>CASC-Long March 2C</v>
      </c>
      <c r="M4599" s="1">
        <f>YEAR(space_missions[[#This Row],[Date]])</f>
        <v>2022</v>
      </c>
    </row>
    <row r="4600" spans="1:13" x14ac:dyDescent="0.3">
      <c r="A4600" s="1" t="s">
        <v>1024</v>
      </c>
      <c r="B4600" s="1" t="s">
        <v>361</v>
      </c>
      <c r="C4600" s="2">
        <v>44715</v>
      </c>
      <c r="D4600" s="3">
        <v>0.3972222222222222</v>
      </c>
      <c r="E4600" s="1" t="s">
        <v>3720</v>
      </c>
      <c r="F4600" s="1" t="s">
        <v>5192</v>
      </c>
      <c r="G4600" s="1" t="s">
        <v>2227</v>
      </c>
      <c r="H4600" s="1" t="s">
        <v>3722</v>
      </c>
      <c r="I4600" s="1" t="s">
        <v>15</v>
      </c>
      <c r="J4600" s="1">
        <f>FIND(", ",space_missions[[#This Row],[Location]])</f>
        <v>10</v>
      </c>
      <c r="K4600" s="1" t="str">
        <f t="shared" si="71"/>
        <v xml:space="preserve"> Kazakhstan</v>
      </c>
      <c r="L4600" s="1" t="str">
        <f>_xlfn.CONCAT(space_missions[[#This Row],[Company]],"-",space_missions[[#This Row],[Rocket]])</f>
        <v>Roscosmos-Soyuz 2.1a</v>
      </c>
      <c r="M4600" s="1">
        <f>YEAR(space_missions[[#This Row],[Date]])</f>
        <v>2022</v>
      </c>
    </row>
    <row r="4601" spans="1:13" x14ac:dyDescent="0.3">
      <c r="A4601" s="1" t="s">
        <v>4295</v>
      </c>
      <c r="B4601" s="1" t="s">
        <v>4906</v>
      </c>
      <c r="C4601" s="2">
        <v>44716</v>
      </c>
      <c r="D4601" s="3">
        <v>0.55902777777777779</v>
      </c>
      <c r="E4601" s="1" t="s">
        <v>4297</v>
      </c>
      <c r="F4601" s="1" t="s">
        <v>5193</v>
      </c>
      <c r="G4601" s="1" t="s">
        <v>2227</v>
      </c>
      <c r="H4601" s="1" t="s">
        <v>14</v>
      </c>
      <c r="I4601" s="1" t="s">
        <v>15</v>
      </c>
      <c r="J4601" s="1">
        <f>FIND(", ",space_missions[[#This Row],[Location]])</f>
        <v>16</v>
      </c>
      <c r="K4601" s="1" t="str">
        <f t="shared" si="71"/>
        <v xml:space="preserve"> USA</v>
      </c>
      <c r="L4601" s="1" t="str">
        <f>_xlfn.CONCAT(space_missions[[#This Row],[Company]],"-",space_missions[[#This Row],[Rocket]])</f>
        <v>Blue Origin-New Shepard</v>
      </c>
      <c r="M4601" s="1">
        <f>YEAR(space_missions[[#This Row],[Date]])</f>
        <v>2022</v>
      </c>
    </row>
    <row r="4602" spans="1:13" x14ac:dyDescent="0.3">
      <c r="A4602" s="1" t="s">
        <v>973</v>
      </c>
      <c r="B4602" s="1" t="s">
        <v>3434</v>
      </c>
      <c r="C4602" s="2">
        <v>44717</v>
      </c>
      <c r="D4602" s="3">
        <v>0.11388888888888889</v>
      </c>
      <c r="E4602" s="1" t="s">
        <v>3940</v>
      </c>
      <c r="F4602" s="1" t="s">
        <v>5194</v>
      </c>
      <c r="G4602" s="1" t="s">
        <v>2227</v>
      </c>
      <c r="H4602" s="1" t="s">
        <v>14</v>
      </c>
      <c r="I4602" s="1" t="s">
        <v>15</v>
      </c>
      <c r="J4602" s="1">
        <f>FIND(", ",space_missions[[#This Row],[Location]])</f>
        <v>17</v>
      </c>
      <c r="K4602" s="1" t="str">
        <f t="shared" si="71"/>
        <v xml:space="preserve"> China</v>
      </c>
      <c r="L4602" s="1" t="str">
        <f>_xlfn.CONCAT(space_missions[[#This Row],[Company]],"-",space_missions[[#This Row],[Rocket]])</f>
        <v>CASC-Long March 2F/G</v>
      </c>
      <c r="M4602" s="1">
        <f>YEAR(space_missions[[#This Row],[Date]])</f>
        <v>2022</v>
      </c>
    </row>
    <row r="4603" spans="1:13" x14ac:dyDescent="0.3">
      <c r="A4603" s="1" t="s">
        <v>3782</v>
      </c>
      <c r="B4603" s="1" t="s">
        <v>4880</v>
      </c>
      <c r="C4603" s="2">
        <v>44720</v>
      </c>
      <c r="D4603" s="3">
        <v>0.87777777777777777</v>
      </c>
      <c r="E4603" s="1" t="s">
        <v>4601</v>
      </c>
      <c r="F4603" s="1" t="s">
        <v>5195</v>
      </c>
      <c r="G4603" s="1" t="s">
        <v>2227</v>
      </c>
      <c r="H4603" s="1" t="s">
        <v>4603</v>
      </c>
      <c r="I4603" s="1" t="s">
        <v>15</v>
      </c>
      <c r="J4603" s="1">
        <f>FIND(", ",space_missions[[#This Row],[Location]])</f>
        <v>7</v>
      </c>
      <c r="K4603" s="1" t="str">
        <f t="shared" si="71"/>
        <v xml:space="preserve"> USA</v>
      </c>
      <c r="L4603" s="1" t="str">
        <f>_xlfn.CONCAT(space_missions[[#This Row],[Company]],"-",space_missions[[#This Row],[Rocket]])</f>
        <v>SpaceX-Falcon 9 Block 5</v>
      </c>
      <c r="M4603" s="1">
        <f>YEAR(space_missions[[#This Row],[Date]])</f>
        <v>2022</v>
      </c>
    </row>
    <row r="4604" spans="1:13" x14ac:dyDescent="0.3">
      <c r="A4604" s="1" t="s">
        <v>3782</v>
      </c>
      <c r="B4604" s="1" t="s">
        <v>749</v>
      </c>
      <c r="C4604" s="2">
        <v>44729</v>
      </c>
      <c r="D4604" s="3">
        <v>0.67291666666666672</v>
      </c>
      <c r="E4604" s="1" t="s">
        <v>4601</v>
      </c>
      <c r="F4604" s="1" t="s">
        <v>5196</v>
      </c>
      <c r="G4604" s="1" t="s">
        <v>2227</v>
      </c>
      <c r="H4604" s="1" t="s">
        <v>4603</v>
      </c>
      <c r="I4604" s="1" t="s">
        <v>15</v>
      </c>
      <c r="J4604" s="1">
        <f>FIND(", ",space_missions[[#This Row],[Location]])</f>
        <v>7</v>
      </c>
      <c r="K4604" s="1" t="str">
        <f t="shared" si="71"/>
        <v xml:space="preserve"> USA</v>
      </c>
      <c r="L4604" s="1" t="str">
        <f>_xlfn.CONCAT(space_missions[[#This Row],[Company]],"-",space_missions[[#This Row],[Rocket]])</f>
        <v>SpaceX-Falcon 9 Block 5</v>
      </c>
      <c r="M4604" s="1">
        <f>YEAR(space_missions[[#This Row],[Date]])</f>
        <v>2022</v>
      </c>
    </row>
    <row r="4605" spans="1:13" x14ac:dyDescent="0.3">
      <c r="A4605" s="1" t="s">
        <v>3782</v>
      </c>
      <c r="B4605" s="1" t="s">
        <v>4927</v>
      </c>
      <c r="C4605" s="2">
        <v>44730</v>
      </c>
      <c r="D4605" s="3">
        <v>0.59652777777777777</v>
      </c>
      <c r="E4605" s="1" t="s">
        <v>4601</v>
      </c>
      <c r="F4605" s="1" t="s">
        <v>5197</v>
      </c>
      <c r="G4605" s="1" t="s">
        <v>2227</v>
      </c>
      <c r="H4605" s="1" t="s">
        <v>4603</v>
      </c>
      <c r="I4605" s="1" t="s">
        <v>15</v>
      </c>
      <c r="J4605" s="1">
        <f>FIND(", ",space_missions[[#This Row],[Location]])</f>
        <v>7</v>
      </c>
      <c r="K4605" s="1" t="str">
        <f t="shared" si="71"/>
        <v xml:space="preserve"> USA</v>
      </c>
      <c r="L4605" s="1" t="str">
        <f>_xlfn.CONCAT(space_missions[[#This Row],[Company]],"-",space_missions[[#This Row],[Rocket]])</f>
        <v>SpaceX-Falcon 9 Block 5</v>
      </c>
      <c r="M4605" s="1">
        <f>YEAR(space_missions[[#This Row],[Date]])</f>
        <v>2022</v>
      </c>
    </row>
    <row r="4606" spans="1:13" x14ac:dyDescent="0.3">
      <c r="A4606" s="1" t="s">
        <v>3782</v>
      </c>
      <c r="B4606" s="1" t="s">
        <v>4880</v>
      </c>
      <c r="C4606" s="2">
        <v>44731</v>
      </c>
      <c r="D4606" s="3">
        <v>0.18541666666666667</v>
      </c>
      <c r="E4606" s="1" t="s">
        <v>4601</v>
      </c>
      <c r="F4606" s="1" t="s">
        <v>5198</v>
      </c>
      <c r="G4606" s="1" t="s">
        <v>2227</v>
      </c>
      <c r="H4606" s="1" t="s">
        <v>4603</v>
      </c>
      <c r="I4606" s="1" t="s">
        <v>15</v>
      </c>
      <c r="J4606" s="1">
        <f>FIND(", ",space_missions[[#This Row],[Location]])</f>
        <v>7</v>
      </c>
      <c r="K4606" s="1" t="str">
        <f t="shared" si="71"/>
        <v xml:space="preserve"> USA</v>
      </c>
      <c r="L4606" s="1" t="str">
        <f>_xlfn.CONCAT(space_missions[[#This Row],[Company]],"-",space_missions[[#This Row],[Rocket]])</f>
        <v>SpaceX-Falcon 9 Block 5</v>
      </c>
      <c r="M4606" s="1">
        <f>YEAR(space_missions[[#This Row],[Date]])</f>
        <v>2022</v>
      </c>
    </row>
    <row r="4607" spans="1:13" x14ac:dyDescent="0.3">
      <c r="A4607" s="1" t="s">
        <v>3988</v>
      </c>
      <c r="B4607" s="1" t="s">
        <v>5078</v>
      </c>
      <c r="C4607" s="2">
        <v>44733</v>
      </c>
      <c r="D4607" s="3">
        <v>0.29166666666666669</v>
      </c>
      <c r="E4607" s="1" t="s">
        <v>5079</v>
      </c>
      <c r="F4607" s="1" t="s">
        <v>5199</v>
      </c>
      <c r="G4607" s="1" t="s">
        <v>2227</v>
      </c>
      <c r="H4607" s="1" t="s">
        <v>14</v>
      </c>
      <c r="I4607" s="1" t="s">
        <v>15</v>
      </c>
      <c r="J4607" s="1">
        <f>FIND(", ",space_missions[[#This Row],[Location]])</f>
        <v>5</v>
      </c>
      <c r="K4607" s="1" t="str">
        <f t="shared" si="71"/>
        <v xml:space="preserve"> South Korea</v>
      </c>
      <c r="L4607" s="1" t="str">
        <f>_xlfn.CONCAT(space_missions[[#This Row],[Company]],"-",space_missions[[#This Row],[Rocket]])</f>
        <v>KARI-KSLV-2</v>
      </c>
      <c r="M4607" s="1">
        <f>YEAR(space_missions[[#This Row],[Date]])</f>
        <v>2022</v>
      </c>
    </row>
    <row r="4608" spans="1:13" x14ac:dyDescent="0.3">
      <c r="A4608" s="1" t="s">
        <v>3601</v>
      </c>
      <c r="B4608" s="1" t="s">
        <v>4263</v>
      </c>
      <c r="C4608" s="2">
        <v>44734</v>
      </c>
      <c r="D4608" s="3">
        <v>8.8888888888888892E-2</v>
      </c>
      <c r="E4608" s="1" t="s">
        <v>4446</v>
      </c>
      <c r="F4608" s="1" t="s">
        <v>5200</v>
      </c>
      <c r="G4608" s="1" t="s">
        <v>2227</v>
      </c>
      <c r="H4608" s="1" t="s">
        <v>4448</v>
      </c>
      <c r="I4608" s="1" t="s">
        <v>15</v>
      </c>
      <c r="J4608" s="1">
        <f>FIND(", ",space_missions[[#This Row],[Location]])</f>
        <v>8</v>
      </c>
      <c r="K4608" s="1" t="str">
        <f t="shared" si="71"/>
        <v xml:space="preserve"> China</v>
      </c>
      <c r="L4608" s="1" t="str">
        <f>_xlfn.CONCAT(space_missions[[#This Row],[Company]],"-",space_missions[[#This Row],[Rocket]])</f>
        <v>CASIC-Kuaizhou 1A</v>
      </c>
      <c r="M4608" s="1">
        <f>YEAR(space_missions[[#This Row],[Date]])</f>
        <v>2022</v>
      </c>
    </row>
    <row r="4609" spans="1:13" x14ac:dyDescent="0.3">
      <c r="A4609" s="1" t="s">
        <v>2338</v>
      </c>
      <c r="B4609" s="1" t="s">
        <v>3179</v>
      </c>
      <c r="C4609" s="2">
        <v>44734</v>
      </c>
      <c r="D4609" s="3">
        <v>0.90972222222222221</v>
      </c>
      <c r="E4609" s="1" t="s">
        <v>3614</v>
      </c>
      <c r="F4609" s="1" t="s">
        <v>5201</v>
      </c>
      <c r="G4609" s="1" t="s">
        <v>2227</v>
      </c>
      <c r="H4609" s="1" t="s">
        <v>3616</v>
      </c>
      <c r="I4609" s="1" t="s">
        <v>15</v>
      </c>
      <c r="J4609" s="1">
        <f>FIND(", ",space_missions[[#This Row],[Location]])</f>
        <v>6</v>
      </c>
      <c r="K4609" s="1" t="str">
        <f t="shared" si="71"/>
        <v xml:space="preserve"> France</v>
      </c>
      <c r="L4609" s="1" t="str">
        <f>_xlfn.CONCAT(space_missions[[#This Row],[Company]],"-",space_missions[[#This Row],[Rocket]])</f>
        <v>Arianespace-Ariane 5 ECA</v>
      </c>
      <c r="M4609" s="1">
        <f>YEAR(space_missions[[#This Row],[Date]])</f>
        <v>2022</v>
      </c>
    </row>
    <row r="4610" spans="1:13" x14ac:dyDescent="0.3">
      <c r="A4610" s="1" t="s">
        <v>973</v>
      </c>
      <c r="B4610" s="1" t="s">
        <v>2317</v>
      </c>
      <c r="C4610" s="2">
        <v>44735</v>
      </c>
      <c r="D4610" s="3">
        <v>9.8611111111111108E-2</v>
      </c>
      <c r="E4610" s="1" t="s">
        <v>2910</v>
      </c>
      <c r="F4610" s="1" t="s">
        <v>5202</v>
      </c>
      <c r="G4610" s="1" t="s">
        <v>2227</v>
      </c>
      <c r="H4610" s="1" t="s">
        <v>2912</v>
      </c>
      <c r="I4610" s="1" t="s">
        <v>15</v>
      </c>
      <c r="J4610" s="1">
        <f>FIND(", ",space_missions[[#This Row],[Location]])</f>
        <v>5</v>
      </c>
      <c r="K4610" s="1" t="str">
        <f t="shared" ref="K4610:K4631" si="72">RIGHT(B4610,LEN(B4610)-FIND("*",SUBSTITUTE(B4610,", ","*",LEN(B4610)-LEN(SUBSTITUTE(B4610,", ","*")))))</f>
        <v xml:space="preserve"> China</v>
      </c>
      <c r="L4610" s="1" t="str">
        <f>_xlfn.CONCAT(space_missions[[#This Row],[Company]],"-",space_missions[[#This Row],[Rocket]])</f>
        <v>CASC-Long March 2D</v>
      </c>
      <c r="M4610" s="1">
        <f>YEAR(space_missions[[#This Row],[Date]])</f>
        <v>2022</v>
      </c>
    </row>
    <row r="4611" spans="1:13" x14ac:dyDescent="0.3">
      <c r="A4611" s="1" t="s">
        <v>973</v>
      </c>
      <c r="B4611" s="1" t="s">
        <v>3675</v>
      </c>
      <c r="C4611" s="2">
        <v>44739</v>
      </c>
      <c r="D4611" s="3">
        <v>0.65694444444444444</v>
      </c>
      <c r="E4611" s="1" t="s">
        <v>3794</v>
      </c>
      <c r="F4611" s="1" t="s">
        <v>5203</v>
      </c>
      <c r="G4611" s="1" t="s">
        <v>2227</v>
      </c>
      <c r="H4611" s="1" t="s">
        <v>3404</v>
      </c>
      <c r="I4611" s="1" t="s">
        <v>15</v>
      </c>
      <c r="J4611" s="1">
        <f>FIND(", ",space_missions[[#This Row],[Location]])</f>
        <v>18</v>
      </c>
      <c r="K4611" s="1" t="str">
        <f t="shared" si="72"/>
        <v xml:space="preserve"> China</v>
      </c>
      <c r="L4611" s="1" t="str">
        <f>_xlfn.CONCAT(space_missions[[#This Row],[Company]],"-",space_missions[[#This Row],[Rocket]])</f>
        <v>CASC-Long March 4C</v>
      </c>
      <c r="M4611" s="1">
        <f>YEAR(space_missions[[#This Row],[Date]])</f>
        <v>2022</v>
      </c>
    </row>
    <row r="4612" spans="1:13" x14ac:dyDescent="0.3">
      <c r="A4612" s="1" t="s">
        <v>4475</v>
      </c>
      <c r="B4612" s="1" t="s">
        <v>5148</v>
      </c>
      <c r="C4612" s="2">
        <v>44740</v>
      </c>
      <c r="D4612" s="3">
        <v>0.41319444444444442</v>
      </c>
      <c r="E4612" s="1" t="s">
        <v>4885</v>
      </c>
      <c r="F4612" s="1" t="s">
        <v>5204</v>
      </c>
      <c r="G4612" s="1" t="s">
        <v>2227</v>
      </c>
      <c r="H4612" s="1" t="s">
        <v>14</v>
      </c>
      <c r="I4612" s="1" t="s">
        <v>15</v>
      </c>
      <c r="J4612" s="1">
        <f>FIND(", ",space_missions[[#This Row],[Location]])</f>
        <v>17</v>
      </c>
      <c r="K4612" s="1" t="str">
        <f t="shared" si="72"/>
        <v xml:space="preserve"> New Zealand</v>
      </c>
      <c r="L4612" s="1" t="str">
        <f>_xlfn.CONCAT(space_missions[[#This Row],[Company]],"-",space_missions[[#This Row],[Rocket]])</f>
        <v>Rocket Lab-Electron/Photon</v>
      </c>
      <c r="M4612" s="1">
        <f>YEAR(space_missions[[#This Row],[Date]])</f>
        <v>2022</v>
      </c>
    </row>
    <row r="4613" spans="1:13" x14ac:dyDescent="0.3">
      <c r="A4613" s="1" t="s">
        <v>3782</v>
      </c>
      <c r="B4613" s="1" t="s">
        <v>4880</v>
      </c>
      <c r="C4613" s="2">
        <v>44741</v>
      </c>
      <c r="D4613" s="3">
        <v>0.87777777777777777</v>
      </c>
      <c r="E4613" s="1" t="s">
        <v>4601</v>
      </c>
      <c r="F4613" s="1" t="s">
        <v>5205</v>
      </c>
      <c r="G4613" s="1" t="s">
        <v>2227</v>
      </c>
      <c r="H4613" s="1" t="s">
        <v>4603</v>
      </c>
      <c r="I4613" s="1" t="s">
        <v>15</v>
      </c>
      <c r="J4613" s="1">
        <f>FIND(", ",space_missions[[#This Row],[Location]])</f>
        <v>7</v>
      </c>
      <c r="K4613" s="1" t="str">
        <f t="shared" si="72"/>
        <v xml:space="preserve"> USA</v>
      </c>
      <c r="L4613" s="1" t="str">
        <f>_xlfn.CONCAT(space_missions[[#This Row],[Company]],"-",space_missions[[#This Row],[Rocket]])</f>
        <v>SpaceX-Falcon 9 Block 5</v>
      </c>
      <c r="M4613" s="1">
        <f>YEAR(space_missions[[#This Row],[Date]])</f>
        <v>2022</v>
      </c>
    </row>
    <row r="4614" spans="1:13" x14ac:dyDescent="0.3">
      <c r="A4614" s="1" t="s">
        <v>2025</v>
      </c>
      <c r="B4614" s="1" t="s">
        <v>3746</v>
      </c>
      <c r="C4614" s="2">
        <v>44742</v>
      </c>
      <c r="D4614" s="3">
        <v>0.52222222222222225</v>
      </c>
      <c r="E4614" s="1" t="s">
        <v>3849</v>
      </c>
      <c r="F4614" s="1" t="s">
        <v>5206</v>
      </c>
      <c r="G4614" s="1" t="s">
        <v>2227</v>
      </c>
      <c r="H4614" s="1" t="s">
        <v>3851</v>
      </c>
      <c r="I4614" s="1" t="s">
        <v>15</v>
      </c>
      <c r="J4614" s="1">
        <f>FIND(", ",space_missions[[#This Row],[Location]])</f>
        <v>18</v>
      </c>
      <c r="K4614" s="1" t="str">
        <f t="shared" si="72"/>
        <v xml:space="preserve"> India</v>
      </c>
      <c r="L4614" s="1" t="str">
        <f>_xlfn.CONCAT(space_missions[[#This Row],[Company]],"-",space_missions[[#This Row],[Rocket]])</f>
        <v>ISRO-PSLV-CA</v>
      </c>
      <c r="M4614" s="1">
        <f>YEAR(space_missions[[#This Row],[Date]])</f>
        <v>2022</v>
      </c>
    </row>
    <row r="4615" spans="1:13" x14ac:dyDescent="0.3">
      <c r="A4615" s="1" t="s">
        <v>3831</v>
      </c>
      <c r="B4615" s="1" t="s">
        <v>4922</v>
      </c>
      <c r="C4615" s="2">
        <v>44743</v>
      </c>
      <c r="D4615" s="3">
        <v>0.96875</v>
      </c>
      <c r="E4615" s="1" t="s">
        <v>4108</v>
      </c>
      <c r="F4615" s="1" t="s">
        <v>5207</v>
      </c>
      <c r="G4615" s="1" t="s">
        <v>2227</v>
      </c>
      <c r="H4615" s="1" t="s">
        <v>4110</v>
      </c>
      <c r="I4615" s="1" t="s">
        <v>15</v>
      </c>
      <c r="J4615" s="1">
        <f>FIND(", ",space_missions[[#This Row],[Location]])</f>
        <v>7</v>
      </c>
      <c r="K4615" s="1" t="str">
        <f t="shared" si="72"/>
        <v xml:space="preserve"> USA</v>
      </c>
      <c r="L4615" s="1" t="str">
        <f>_xlfn.CONCAT(space_missions[[#This Row],[Company]],"-",space_missions[[#This Row],[Rocket]])</f>
        <v>ULA-Atlas V 541</v>
      </c>
      <c r="M4615" s="1">
        <f>YEAR(space_missions[[#This Row],[Date]])</f>
        <v>2022</v>
      </c>
    </row>
    <row r="4616" spans="1:13" x14ac:dyDescent="0.3">
      <c r="A4616" s="1" t="s">
        <v>4843</v>
      </c>
      <c r="B4616" s="1" t="s">
        <v>4844</v>
      </c>
      <c r="C4616" s="2">
        <v>44744</v>
      </c>
      <c r="D4616" s="3">
        <v>0.28680555555555554</v>
      </c>
      <c r="E4616" s="1" t="s">
        <v>4845</v>
      </c>
      <c r="F4616" s="1" t="s">
        <v>5208</v>
      </c>
      <c r="G4616" s="1" t="s">
        <v>2227</v>
      </c>
      <c r="H4616" s="1" t="s">
        <v>4846</v>
      </c>
      <c r="I4616" s="1" t="s">
        <v>15</v>
      </c>
      <c r="J4616" s="1">
        <f>FIND(", ",space_missions[[#This Row],[Location]])</f>
        <v>12</v>
      </c>
      <c r="K4616" s="1" t="str">
        <f t="shared" si="72"/>
        <v xml:space="preserve"> USA</v>
      </c>
      <c r="L4616" s="1" t="str">
        <f>_xlfn.CONCAT(space_missions[[#This Row],[Company]],"-",space_missions[[#This Row],[Rocket]])</f>
        <v>Virgin Orbit-LauncherOne</v>
      </c>
      <c r="M4616" s="1">
        <f>YEAR(space_missions[[#This Row],[Date]])</f>
        <v>2022</v>
      </c>
    </row>
    <row r="4617" spans="1:13" x14ac:dyDescent="0.3">
      <c r="A4617" s="1" t="s">
        <v>2882</v>
      </c>
      <c r="B4617" s="1" t="s">
        <v>980</v>
      </c>
      <c r="C4617" s="2">
        <v>44749</v>
      </c>
      <c r="D4617" s="3">
        <v>0.38750000000000001</v>
      </c>
      <c r="E4617" s="1" t="s">
        <v>4480</v>
      </c>
      <c r="F4617" s="1" t="s">
        <v>5209</v>
      </c>
      <c r="G4617" s="1" t="s">
        <v>2227</v>
      </c>
      <c r="H4617" s="1" t="s">
        <v>2995</v>
      </c>
      <c r="I4617" s="1" t="s">
        <v>15</v>
      </c>
      <c r="J4617" s="1">
        <f>FIND(", ",space_missions[[#This Row],[Location]])</f>
        <v>10</v>
      </c>
      <c r="K4617" s="1" t="str">
        <f t="shared" si="72"/>
        <v xml:space="preserve"> Russia</v>
      </c>
      <c r="L4617" s="1" t="str">
        <f>_xlfn.CONCAT(space_missions[[#This Row],[Company]],"-",space_missions[[#This Row],[Rocket]])</f>
        <v>VKS RF-Soyuz 2.1b/Fregat-M</v>
      </c>
      <c r="M4617" s="1">
        <f>YEAR(space_missions[[#This Row],[Date]])</f>
        <v>2022</v>
      </c>
    </row>
    <row r="4618" spans="1:13" x14ac:dyDescent="0.3">
      <c r="A4618" s="1" t="s">
        <v>3782</v>
      </c>
      <c r="B4618" s="1" t="s">
        <v>4880</v>
      </c>
      <c r="C4618" s="2">
        <v>44749</v>
      </c>
      <c r="D4618" s="3">
        <v>0.5493055555555556</v>
      </c>
      <c r="E4618" s="1" t="s">
        <v>4601</v>
      </c>
      <c r="F4618" s="1" t="s">
        <v>5210</v>
      </c>
      <c r="G4618" s="1" t="s">
        <v>2227</v>
      </c>
      <c r="H4618" s="1" t="s">
        <v>4603</v>
      </c>
      <c r="I4618" s="1" t="s">
        <v>15</v>
      </c>
      <c r="J4618" s="1">
        <f>FIND(", ",space_missions[[#This Row],[Location]])</f>
        <v>7</v>
      </c>
      <c r="K4618" s="1" t="str">
        <f t="shared" si="72"/>
        <v xml:space="preserve"> USA</v>
      </c>
      <c r="L4618" s="1" t="str">
        <f>_xlfn.CONCAT(space_missions[[#This Row],[Company]],"-",space_missions[[#This Row],[Rocket]])</f>
        <v>SpaceX-Falcon 9 Block 5</v>
      </c>
      <c r="M4618" s="1">
        <f>YEAR(space_missions[[#This Row],[Date]])</f>
        <v>2022</v>
      </c>
    </row>
    <row r="4619" spans="1:13" x14ac:dyDescent="0.3">
      <c r="A4619" s="1" t="s">
        <v>3782</v>
      </c>
      <c r="B4619" s="1" t="s">
        <v>4927</v>
      </c>
      <c r="C4619" s="2">
        <v>44753</v>
      </c>
      <c r="D4619" s="3">
        <v>6.8750000000000006E-2</v>
      </c>
      <c r="E4619" s="1" t="s">
        <v>4601</v>
      </c>
      <c r="F4619" s="1" t="s">
        <v>5211</v>
      </c>
      <c r="G4619" s="1" t="s">
        <v>2227</v>
      </c>
      <c r="H4619" s="1" t="s">
        <v>4603</v>
      </c>
      <c r="I4619" s="1" t="s">
        <v>15</v>
      </c>
      <c r="J4619" s="1">
        <f>FIND(", ",space_missions[[#This Row],[Location]])</f>
        <v>7</v>
      </c>
      <c r="K4619" s="1" t="str">
        <f t="shared" si="72"/>
        <v xml:space="preserve"> USA</v>
      </c>
      <c r="L4619" s="1" t="str">
        <f>_xlfn.CONCAT(space_missions[[#This Row],[Company]],"-",space_missions[[#This Row],[Rocket]])</f>
        <v>SpaceX-Falcon 9 Block 5</v>
      </c>
      <c r="M4619" s="1">
        <f>YEAR(space_missions[[#This Row],[Date]])</f>
        <v>2022</v>
      </c>
    </row>
    <row r="4620" spans="1:13" x14ac:dyDescent="0.3">
      <c r="A4620" s="1" t="s">
        <v>973</v>
      </c>
      <c r="B4620" s="1" t="s">
        <v>2769</v>
      </c>
      <c r="C4620" s="2">
        <v>44754</v>
      </c>
      <c r="D4620" s="3">
        <v>0.6875</v>
      </c>
      <c r="E4620" s="1" t="s">
        <v>3855</v>
      </c>
      <c r="F4620" s="1" t="s">
        <v>5212</v>
      </c>
      <c r="G4620" s="1" t="s">
        <v>2227</v>
      </c>
      <c r="H4620" s="1" t="s">
        <v>3857</v>
      </c>
      <c r="I4620" s="1" t="s">
        <v>15</v>
      </c>
      <c r="J4620" s="1">
        <f>FIND(", ",space_missions[[#This Row],[Location]])</f>
        <v>5</v>
      </c>
      <c r="K4620" s="1" t="str">
        <f t="shared" si="72"/>
        <v xml:space="preserve"> China</v>
      </c>
      <c r="L4620" s="1" t="str">
        <f>_xlfn.CONCAT(space_missions[[#This Row],[Company]],"-",space_missions[[#This Row],[Rocket]])</f>
        <v>CASC-Long March 3B/E</v>
      </c>
      <c r="M4620" s="1">
        <f>YEAR(space_missions[[#This Row],[Date]])</f>
        <v>2022</v>
      </c>
    </row>
    <row r="4621" spans="1:13" x14ac:dyDescent="0.3">
      <c r="A4621" s="1" t="s">
        <v>4892</v>
      </c>
      <c r="B4621" s="1" t="s">
        <v>5138</v>
      </c>
      <c r="C4621" s="2">
        <v>44754</v>
      </c>
      <c r="D4621" s="3">
        <v>0.73819444444444449</v>
      </c>
      <c r="E4621" s="1" t="s">
        <v>4894</v>
      </c>
      <c r="F4621" s="1" t="s">
        <v>5213</v>
      </c>
      <c r="G4621" s="1" t="s">
        <v>2227</v>
      </c>
      <c r="H4621" s="1" t="s">
        <v>4896</v>
      </c>
      <c r="I4621" s="1" t="s">
        <v>21</v>
      </c>
      <c r="J4621" s="1">
        <f>FIND(", ",space_missions[[#This Row],[Location]])</f>
        <v>7</v>
      </c>
      <c r="K4621" s="1" t="str">
        <f t="shared" si="72"/>
        <v xml:space="preserve"> USA</v>
      </c>
      <c r="L4621" s="1" t="str">
        <f>_xlfn.CONCAT(space_missions[[#This Row],[Company]],"-",space_missions[[#This Row],[Rocket]])</f>
        <v>Astra-Rocket 3</v>
      </c>
      <c r="M4621" s="1">
        <f>YEAR(space_missions[[#This Row],[Date]])</f>
        <v>2022</v>
      </c>
    </row>
    <row r="4622" spans="1:13" x14ac:dyDescent="0.3">
      <c r="A4622" s="1" t="s">
        <v>4475</v>
      </c>
      <c r="B4622" s="1" t="s">
        <v>4884</v>
      </c>
      <c r="C4622" s="2">
        <v>44755</v>
      </c>
      <c r="D4622" s="3">
        <v>0.27083333333333331</v>
      </c>
      <c r="E4622" s="1" t="s">
        <v>4562</v>
      </c>
      <c r="F4622" s="1" t="s">
        <v>5214</v>
      </c>
      <c r="G4622" s="1" t="s">
        <v>2227</v>
      </c>
      <c r="H4622" s="1" t="s">
        <v>4479</v>
      </c>
      <c r="I4622" s="1" t="s">
        <v>15</v>
      </c>
      <c r="J4622" s="1">
        <f>FIND(", ",space_missions[[#This Row],[Location]])</f>
        <v>17</v>
      </c>
      <c r="K4622" s="1" t="str">
        <f t="shared" si="72"/>
        <v xml:space="preserve"> New Zealand</v>
      </c>
      <c r="L4622" s="1" t="str">
        <f>_xlfn.CONCAT(space_missions[[#This Row],[Company]],"-",space_missions[[#This Row],[Rocket]])</f>
        <v>Rocket Lab-Electron/Curie</v>
      </c>
      <c r="M4622" s="1">
        <f>YEAR(space_missions[[#This Row],[Date]])</f>
        <v>2022</v>
      </c>
    </row>
    <row r="4623" spans="1:13" x14ac:dyDescent="0.3">
      <c r="A4623" s="1" t="s">
        <v>2043</v>
      </c>
      <c r="B4623" s="1" t="s">
        <v>4887</v>
      </c>
      <c r="C4623" s="2">
        <v>44755</v>
      </c>
      <c r="D4623" s="3">
        <v>0.55069444444444449</v>
      </c>
      <c r="E4623" s="1" t="s">
        <v>5215</v>
      </c>
      <c r="F4623" s="1" t="s">
        <v>5216</v>
      </c>
      <c r="G4623" s="1" t="s">
        <v>2227</v>
      </c>
      <c r="H4623" s="1" t="s">
        <v>14</v>
      </c>
      <c r="I4623" s="1" t="s">
        <v>15</v>
      </c>
      <c r="J4623" s="1">
        <f>FIND(", ",space_missions[[#This Row],[Location]])</f>
        <v>6</v>
      </c>
      <c r="K4623" s="1" t="str">
        <f t="shared" si="72"/>
        <v xml:space="preserve"> France</v>
      </c>
      <c r="L4623" s="1" t="str">
        <f>_xlfn.CONCAT(space_missions[[#This Row],[Company]],"-",space_missions[[#This Row],[Rocket]])</f>
        <v>ESA-Vega C</v>
      </c>
      <c r="M4623" s="1">
        <f>YEAR(space_missions[[#This Row],[Date]])</f>
        <v>2022</v>
      </c>
    </row>
    <row r="4624" spans="1:13" x14ac:dyDescent="0.3">
      <c r="A4624" s="1" t="s">
        <v>3782</v>
      </c>
      <c r="B4624" s="1" t="s">
        <v>749</v>
      </c>
      <c r="C4624" s="2">
        <v>44757</v>
      </c>
      <c r="D4624" s="3">
        <v>3.0555555555555555E-2</v>
      </c>
      <c r="E4624" s="1" t="s">
        <v>4601</v>
      </c>
      <c r="F4624" s="1" t="s">
        <v>5217</v>
      </c>
      <c r="G4624" s="1" t="s">
        <v>2227</v>
      </c>
      <c r="H4624" s="1" t="s">
        <v>4603</v>
      </c>
      <c r="I4624" s="1" t="s">
        <v>15</v>
      </c>
      <c r="J4624" s="1">
        <f>FIND(", ",space_missions[[#This Row],[Location]])</f>
        <v>7</v>
      </c>
      <c r="K4624" s="1" t="str">
        <f t="shared" si="72"/>
        <v xml:space="preserve"> USA</v>
      </c>
      <c r="L4624" s="1" t="str">
        <f>_xlfn.CONCAT(space_missions[[#This Row],[Company]],"-",space_missions[[#This Row],[Rocket]])</f>
        <v>SpaceX-Falcon 9 Block 5</v>
      </c>
      <c r="M4624" s="1">
        <f>YEAR(space_missions[[#This Row],[Date]])</f>
        <v>2022</v>
      </c>
    </row>
    <row r="4625" spans="1:13" x14ac:dyDescent="0.3">
      <c r="A4625" s="1" t="s">
        <v>973</v>
      </c>
      <c r="B4625" s="1" t="s">
        <v>3948</v>
      </c>
      <c r="C4625" s="2">
        <v>44757</v>
      </c>
      <c r="D4625" s="3">
        <v>0.95625000000000004</v>
      </c>
      <c r="E4625" s="1" t="s">
        <v>2225</v>
      </c>
      <c r="F4625" s="1" t="s">
        <v>5218</v>
      </c>
      <c r="G4625" s="1" t="s">
        <v>2227</v>
      </c>
      <c r="H4625" s="1" t="s">
        <v>2228</v>
      </c>
      <c r="I4625" s="1" t="s">
        <v>15</v>
      </c>
      <c r="J4625" s="1">
        <f>FIND(", ",space_missions[[#This Row],[Location]])</f>
        <v>5</v>
      </c>
      <c r="K4625" s="1" t="str">
        <f t="shared" si="72"/>
        <v xml:space="preserve"> China</v>
      </c>
      <c r="L4625" s="1" t="str">
        <f>_xlfn.CONCAT(space_missions[[#This Row],[Company]],"-",space_missions[[#This Row],[Rocket]])</f>
        <v>CASC-Long March 2C</v>
      </c>
      <c r="M4625" s="1">
        <f>YEAR(space_missions[[#This Row],[Date]])</f>
        <v>2022</v>
      </c>
    </row>
    <row r="4626" spans="1:13" x14ac:dyDescent="0.3">
      <c r="A4626" s="1" t="s">
        <v>3782</v>
      </c>
      <c r="B4626" s="1" t="s">
        <v>4880</v>
      </c>
      <c r="C4626" s="2">
        <v>44759</v>
      </c>
      <c r="D4626" s="3">
        <v>0.59722222222222221</v>
      </c>
      <c r="E4626" s="1" t="s">
        <v>4601</v>
      </c>
      <c r="F4626" s="1" t="s">
        <v>5219</v>
      </c>
      <c r="G4626" s="1" t="s">
        <v>2227</v>
      </c>
      <c r="H4626" s="1" t="s">
        <v>4603</v>
      </c>
      <c r="I4626" s="1" t="s">
        <v>15</v>
      </c>
      <c r="J4626" s="1">
        <f>FIND(", ",space_missions[[#This Row],[Location]])</f>
        <v>7</v>
      </c>
      <c r="K4626" s="1" t="str">
        <f t="shared" si="72"/>
        <v xml:space="preserve"> USA</v>
      </c>
      <c r="L4626" s="1" t="str">
        <f>_xlfn.CONCAT(space_missions[[#This Row],[Company]],"-",space_missions[[#This Row],[Rocket]])</f>
        <v>SpaceX-Falcon 9 Block 5</v>
      </c>
      <c r="M4626" s="1">
        <f>YEAR(space_missions[[#This Row],[Date]])</f>
        <v>2022</v>
      </c>
    </row>
    <row r="4627" spans="1:13" x14ac:dyDescent="0.3">
      <c r="A4627" s="1" t="s">
        <v>3782</v>
      </c>
      <c r="B4627" s="1" t="s">
        <v>4927</v>
      </c>
      <c r="C4627" s="2">
        <v>44764</v>
      </c>
      <c r="D4627" s="3">
        <v>0.73541666666666672</v>
      </c>
      <c r="E4627" s="1" t="s">
        <v>4601</v>
      </c>
      <c r="F4627" s="1" t="s">
        <v>5220</v>
      </c>
      <c r="G4627" s="1" t="s">
        <v>2227</v>
      </c>
      <c r="H4627" s="1" t="s">
        <v>4603</v>
      </c>
      <c r="I4627" s="1" t="s">
        <v>15</v>
      </c>
      <c r="J4627" s="1">
        <f>FIND(", ",space_missions[[#This Row],[Location]])</f>
        <v>7</v>
      </c>
      <c r="K4627" s="1" t="str">
        <f t="shared" si="72"/>
        <v xml:space="preserve"> USA</v>
      </c>
      <c r="L4627" s="1" t="str">
        <f>_xlfn.CONCAT(space_missions[[#This Row],[Company]],"-",space_missions[[#This Row],[Rocket]])</f>
        <v>SpaceX-Falcon 9 Block 5</v>
      </c>
      <c r="M4627" s="1">
        <f>YEAR(space_missions[[#This Row],[Date]])</f>
        <v>2022</v>
      </c>
    </row>
    <row r="4628" spans="1:13" x14ac:dyDescent="0.3">
      <c r="A4628" s="1" t="s">
        <v>973</v>
      </c>
      <c r="B4628" s="1" t="s">
        <v>4421</v>
      </c>
      <c r="C4628" s="2">
        <v>44766</v>
      </c>
      <c r="D4628" s="3">
        <v>0.26527777777777778</v>
      </c>
      <c r="E4628" s="1" t="s">
        <v>4837</v>
      </c>
      <c r="F4628" s="1" t="s">
        <v>5221</v>
      </c>
      <c r="G4628" s="1" t="s">
        <v>2227</v>
      </c>
      <c r="H4628" s="1" t="s">
        <v>14</v>
      </c>
      <c r="I4628" s="1" t="s">
        <v>15</v>
      </c>
      <c r="J4628" s="1">
        <f>FIND(", ",space_missions[[#This Row],[Location]])</f>
        <v>7</v>
      </c>
      <c r="K4628" s="1" t="str">
        <f t="shared" si="72"/>
        <v xml:space="preserve"> China</v>
      </c>
      <c r="L4628" s="1" t="str">
        <f>_xlfn.CONCAT(space_missions[[#This Row],[Company]],"-",space_missions[[#This Row],[Rocket]])</f>
        <v>CASC-Long March 5B</v>
      </c>
      <c r="M4628" s="1">
        <f>YEAR(space_missions[[#This Row],[Date]])</f>
        <v>2022</v>
      </c>
    </row>
    <row r="4629" spans="1:13" x14ac:dyDescent="0.3">
      <c r="A4629" s="1" t="s">
        <v>3782</v>
      </c>
      <c r="B4629" s="1" t="s">
        <v>749</v>
      </c>
      <c r="C4629" s="2">
        <v>44766</v>
      </c>
      <c r="D4629" s="3">
        <v>0.56805555555555554</v>
      </c>
      <c r="E4629" s="1" t="s">
        <v>4601</v>
      </c>
      <c r="F4629" s="1" t="s">
        <v>5222</v>
      </c>
      <c r="G4629" s="1" t="s">
        <v>2227</v>
      </c>
      <c r="H4629" s="1" t="s">
        <v>4603</v>
      </c>
      <c r="I4629" s="1" t="s">
        <v>15</v>
      </c>
      <c r="J4629" s="1">
        <f>FIND(", ",space_missions[[#This Row],[Location]])</f>
        <v>7</v>
      </c>
      <c r="K4629" s="1" t="str">
        <f t="shared" si="72"/>
        <v xml:space="preserve"> USA</v>
      </c>
      <c r="L4629" s="1" t="str">
        <f>_xlfn.CONCAT(space_missions[[#This Row],[Company]],"-",space_missions[[#This Row],[Rocket]])</f>
        <v>SpaceX-Falcon 9 Block 5</v>
      </c>
      <c r="M4629" s="1">
        <f>YEAR(space_missions[[#This Row],[Date]])</f>
        <v>2022</v>
      </c>
    </row>
    <row r="4630" spans="1:13" x14ac:dyDescent="0.3">
      <c r="A4630" s="1" t="s">
        <v>5223</v>
      </c>
      <c r="B4630" s="1" t="s">
        <v>4199</v>
      </c>
      <c r="C4630" s="2">
        <v>44769</v>
      </c>
      <c r="D4630" s="3">
        <v>0.17499999999999999</v>
      </c>
      <c r="E4630" s="1" t="s">
        <v>5224</v>
      </c>
      <c r="F4630" s="1" t="s">
        <v>3721</v>
      </c>
      <c r="G4630" s="1" t="s">
        <v>2227</v>
      </c>
      <c r="H4630" s="1" t="s">
        <v>14</v>
      </c>
      <c r="I4630" s="1" t="s">
        <v>15</v>
      </c>
      <c r="J4630" s="1">
        <f>FIND(", ",space_missions[[#This Row],[Location]])</f>
        <v>32</v>
      </c>
      <c r="K4630" s="1" t="str">
        <f t="shared" si="72"/>
        <v xml:space="preserve"> China</v>
      </c>
      <c r="L4630" s="1" t="str">
        <f>_xlfn.CONCAT(space_missions[[#This Row],[Company]],"-",space_missions[[#This Row],[Rocket]])</f>
        <v>CAS Space-Zhongke-1A</v>
      </c>
      <c r="M4630" s="1">
        <f>YEAR(space_missions[[#This Row],[Date]])</f>
        <v>2022</v>
      </c>
    </row>
    <row r="4631" spans="1:13" x14ac:dyDescent="0.3">
      <c r="A4631" s="1" t="s">
        <v>973</v>
      </c>
      <c r="B4631" s="1" t="s">
        <v>2317</v>
      </c>
      <c r="C4631" s="2">
        <v>44771</v>
      </c>
      <c r="D4631" s="3">
        <v>0.56111111111111112</v>
      </c>
      <c r="E4631" s="1" t="s">
        <v>2910</v>
      </c>
      <c r="F4631" s="1" t="s">
        <v>5225</v>
      </c>
      <c r="G4631" s="1" t="s">
        <v>2227</v>
      </c>
      <c r="H4631" s="1" t="s">
        <v>2912</v>
      </c>
      <c r="I4631" s="1" t="s">
        <v>15</v>
      </c>
      <c r="J4631" s="1">
        <f>FIND(", ",space_missions[[#This Row],[Location]])</f>
        <v>5</v>
      </c>
      <c r="K4631" s="1" t="str">
        <f t="shared" si="72"/>
        <v xml:space="preserve"> China</v>
      </c>
      <c r="L4631" s="1" t="str">
        <f>_xlfn.CONCAT(space_missions[[#This Row],[Company]],"-",space_missions[[#This Row],[Rocket]])</f>
        <v>CASC-Long March 2D</v>
      </c>
      <c r="M4631" s="1">
        <f>YEAR(space_missions[[#This Row],[Date]])</f>
        <v>2022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08EC4-B974-40A9-91B0-5C2BC00188E1}">
  <dimension ref="B1:AH65"/>
  <sheetViews>
    <sheetView workbookViewId="0">
      <selection activeCell="D10" sqref="D10"/>
    </sheetView>
  </sheetViews>
  <sheetFormatPr defaultRowHeight="14.4" x14ac:dyDescent="0.3"/>
  <cols>
    <col min="2" max="2" width="15.6640625" bestFit="1" customWidth="1"/>
    <col min="3" max="3" width="15.6640625" customWidth="1"/>
    <col min="4" max="4" width="17.5546875" bestFit="1" customWidth="1"/>
    <col min="7" max="7" width="12.109375" bestFit="1" customWidth="1"/>
    <col min="8" max="8" width="15" bestFit="1" customWidth="1"/>
    <col min="9" max="10" width="15" customWidth="1"/>
    <col min="13" max="13" width="10.5546875" bestFit="1" customWidth="1"/>
    <col min="33" max="33" width="10.21875" bestFit="1" customWidth="1"/>
    <col min="34" max="34" width="21.6640625" bestFit="1" customWidth="1"/>
  </cols>
  <sheetData>
    <row r="1" spans="2:34" x14ac:dyDescent="0.3">
      <c r="D1" s="8" t="s">
        <v>5252</v>
      </c>
      <c r="E1" s="8"/>
      <c r="F1" s="8"/>
      <c r="G1" s="8"/>
      <c r="H1" s="8"/>
      <c r="I1" s="8"/>
      <c r="J1" s="8"/>
      <c r="K1" s="8"/>
      <c r="L1" s="8"/>
    </row>
    <row r="2" spans="2:34" x14ac:dyDescent="0.3">
      <c r="B2" t="s">
        <v>0</v>
      </c>
      <c r="C2" t="s">
        <v>5253</v>
      </c>
      <c r="D2" t="s">
        <v>5226</v>
      </c>
      <c r="E2" t="s">
        <v>15</v>
      </c>
      <c r="F2" t="s">
        <v>21</v>
      </c>
      <c r="G2" t="s">
        <v>56</v>
      </c>
      <c r="H2" t="s">
        <v>637</v>
      </c>
      <c r="I2" t="s">
        <v>21</v>
      </c>
      <c r="J2" t="s">
        <v>5755</v>
      </c>
      <c r="K2" t="s">
        <v>5227</v>
      </c>
      <c r="L2" t="s">
        <v>13</v>
      </c>
      <c r="M2" t="s">
        <v>5230</v>
      </c>
      <c r="N2" t="s">
        <v>5231</v>
      </c>
      <c r="O2" t="s">
        <v>5232</v>
      </c>
      <c r="P2" t="s">
        <v>5233</v>
      </c>
      <c r="Q2" t="s">
        <v>5234</v>
      </c>
      <c r="R2" t="s">
        <v>5235</v>
      </c>
      <c r="S2" t="s">
        <v>5236</v>
      </c>
      <c r="T2" t="s">
        <v>5237</v>
      </c>
      <c r="U2" t="s">
        <v>5238</v>
      </c>
      <c r="V2" t="s">
        <v>5239</v>
      </c>
      <c r="W2" t="s">
        <v>5240</v>
      </c>
      <c r="X2" t="s">
        <v>5241</v>
      </c>
      <c r="Y2" t="s">
        <v>5242</v>
      </c>
      <c r="Z2" t="s">
        <v>5243</v>
      </c>
      <c r="AA2" t="s">
        <v>5244</v>
      </c>
      <c r="AB2" t="s">
        <v>5245</v>
      </c>
      <c r="AC2" t="s">
        <v>5246</v>
      </c>
      <c r="AD2" t="s">
        <v>5247</v>
      </c>
      <c r="AE2" t="s">
        <v>5248</v>
      </c>
      <c r="AF2" t="s">
        <v>5249</v>
      </c>
      <c r="AG2" t="s">
        <v>5250</v>
      </c>
      <c r="AH2" t="s">
        <v>5251</v>
      </c>
    </row>
    <row r="3" spans="2:34" x14ac:dyDescent="0.3">
      <c r="B3" t="s">
        <v>5252</v>
      </c>
      <c r="C3">
        <v>441</v>
      </c>
      <c r="D3">
        <v>4630</v>
      </c>
      <c r="E3">
        <v>4162</v>
      </c>
      <c r="F3">
        <v>357</v>
      </c>
      <c r="G3">
        <v>107</v>
      </c>
      <c r="H3">
        <v>4</v>
      </c>
      <c r="I3">
        <f>D3-E3</f>
        <v>468</v>
      </c>
      <c r="J3" s="6">
        <f>E3/D3</f>
        <v>0.89892008639308851</v>
      </c>
      <c r="K3">
        <v>1010</v>
      </c>
      <c r="L3">
        <v>3620</v>
      </c>
      <c r="M3">
        <v>719</v>
      </c>
      <c r="N3">
        <v>1467</v>
      </c>
      <c r="O3">
        <v>1416</v>
      </c>
      <c r="P3">
        <v>318</v>
      </c>
      <c r="Q3">
        <v>130</v>
      </c>
      <c r="R3">
        <v>9</v>
      </c>
      <c r="S3">
        <v>6</v>
      </c>
      <c r="T3">
        <v>365</v>
      </c>
      <c r="U3">
        <v>82</v>
      </c>
      <c r="V3">
        <v>11</v>
      </c>
      <c r="W3">
        <v>2</v>
      </c>
      <c r="X3">
        <v>3</v>
      </c>
      <c r="Y3">
        <v>3</v>
      </c>
      <c r="Z3">
        <v>5</v>
      </c>
      <c r="AA3">
        <v>36</v>
      </c>
      <c r="AB3">
        <v>16</v>
      </c>
      <c r="AC3">
        <v>5</v>
      </c>
      <c r="AD3">
        <v>1</v>
      </c>
      <c r="AE3">
        <v>28</v>
      </c>
      <c r="AF3">
        <v>4</v>
      </c>
      <c r="AG3">
        <v>3</v>
      </c>
      <c r="AH3">
        <v>1</v>
      </c>
    </row>
    <row r="4" spans="2:34" x14ac:dyDescent="0.3">
      <c r="B4" t="s">
        <v>9</v>
      </c>
      <c r="C4">
        <v>38</v>
      </c>
      <c r="D4">
        <v>1777</v>
      </c>
      <c r="E4">
        <v>1614</v>
      </c>
      <c r="F4">
        <v>121</v>
      </c>
      <c r="G4">
        <v>41</v>
      </c>
      <c r="H4">
        <v>1</v>
      </c>
      <c r="I4">
        <f t="shared" ref="I4:I65" si="0">D4-E4</f>
        <v>163</v>
      </c>
      <c r="J4" s="6">
        <f t="shared" ref="J4:J65" si="1">E4/D4</f>
        <v>0.90827236916150811</v>
      </c>
      <c r="K4">
        <v>0</v>
      </c>
      <c r="L4">
        <v>1777</v>
      </c>
      <c r="M4">
        <v>579</v>
      </c>
      <c r="N4">
        <v>0</v>
      </c>
      <c r="O4">
        <v>1198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2:34" x14ac:dyDescent="0.3">
      <c r="B5" t="s">
        <v>973</v>
      </c>
      <c r="C5">
        <v>37</v>
      </c>
      <c r="D5">
        <v>338</v>
      </c>
      <c r="E5">
        <v>318</v>
      </c>
      <c r="F5">
        <v>14</v>
      </c>
      <c r="G5">
        <v>6</v>
      </c>
      <c r="H5">
        <v>0</v>
      </c>
      <c r="I5">
        <f t="shared" si="0"/>
        <v>20</v>
      </c>
      <c r="J5" s="6">
        <f t="shared" si="1"/>
        <v>0.94082840236686394</v>
      </c>
      <c r="K5">
        <v>281</v>
      </c>
      <c r="L5">
        <v>57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335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3</v>
      </c>
      <c r="AH5">
        <v>0</v>
      </c>
    </row>
    <row r="6" spans="2:34" x14ac:dyDescent="0.3">
      <c r="B6" t="s">
        <v>2338</v>
      </c>
      <c r="C6">
        <v>20</v>
      </c>
      <c r="D6">
        <v>293</v>
      </c>
      <c r="E6">
        <v>282</v>
      </c>
      <c r="F6">
        <v>8</v>
      </c>
      <c r="G6">
        <v>3</v>
      </c>
      <c r="H6">
        <v>0</v>
      </c>
      <c r="I6">
        <f t="shared" si="0"/>
        <v>11</v>
      </c>
      <c r="J6" s="6">
        <f t="shared" si="1"/>
        <v>0.96245733788395904</v>
      </c>
      <c r="K6">
        <v>128</v>
      </c>
      <c r="L6">
        <v>165</v>
      </c>
      <c r="M6">
        <v>2</v>
      </c>
      <c r="N6">
        <v>0</v>
      </c>
      <c r="O6">
        <v>0</v>
      </c>
      <c r="P6">
        <v>291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2:34" x14ac:dyDescent="0.3">
      <c r="B7" t="s">
        <v>92</v>
      </c>
      <c r="C7">
        <v>34</v>
      </c>
      <c r="D7">
        <v>251</v>
      </c>
      <c r="E7">
        <v>203</v>
      </c>
      <c r="F7">
        <v>37</v>
      </c>
      <c r="G7">
        <v>11</v>
      </c>
      <c r="H7">
        <v>0</v>
      </c>
      <c r="I7">
        <f t="shared" si="0"/>
        <v>48</v>
      </c>
      <c r="J7" s="6">
        <f t="shared" si="1"/>
        <v>0.80876494023904377</v>
      </c>
      <c r="K7">
        <v>0</v>
      </c>
      <c r="L7">
        <v>251</v>
      </c>
      <c r="M7">
        <v>0</v>
      </c>
      <c r="N7">
        <v>251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2:34" x14ac:dyDescent="0.3">
      <c r="B8" t="s">
        <v>2882</v>
      </c>
      <c r="C8">
        <v>21</v>
      </c>
      <c r="D8">
        <v>216</v>
      </c>
      <c r="E8">
        <v>202</v>
      </c>
      <c r="F8">
        <v>8</v>
      </c>
      <c r="G8">
        <v>6</v>
      </c>
      <c r="H8">
        <v>0</v>
      </c>
      <c r="I8">
        <f t="shared" si="0"/>
        <v>14</v>
      </c>
      <c r="J8" s="6">
        <f t="shared" si="1"/>
        <v>0.93518518518518523</v>
      </c>
      <c r="K8">
        <v>42</v>
      </c>
      <c r="L8">
        <v>174</v>
      </c>
      <c r="M8">
        <v>44</v>
      </c>
      <c r="N8">
        <v>0</v>
      </c>
      <c r="O8">
        <v>172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2:34" x14ac:dyDescent="0.3">
      <c r="B9" t="s">
        <v>54</v>
      </c>
      <c r="C9">
        <v>18</v>
      </c>
      <c r="D9">
        <v>203</v>
      </c>
      <c r="E9">
        <v>186</v>
      </c>
      <c r="F9">
        <v>11</v>
      </c>
      <c r="G9">
        <v>6</v>
      </c>
      <c r="H9">
        <v>0</v>
      </c>
      <c r="I9">
        <f t="shared" si="0"/>
        <v>17</v>
      </c>
      <c r="J9" s="6">
        <f t="shared" si="1"/>
        <v>0.91625615763546797</v>
      </c>
      <c r="K9">
        <v>0</v>
      </c>
      <c r="L9">
        <v>203</v>
      </c>
      <c r="M9">
        <v>0</v>
      </c>
      <c r="N9">
        <v>203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2:34" x14ac:dyDescent="0.3">
      <c r="B10" t="s">
        <v>3782</v>
      </c>
      <c r="C10">
        <v>8</v>
      </c>
      <c r="D10">
        <v>182</v>
      </c>
      <c r="E10">
        <v>172</v>
      </c>
      <c r="F10">
        <v>5</v>
      </c>
      <c r="G10">
        <v>4</v>
      </c>
      <c r="H10">
        <v>1</v>
      </c>
      <c r="I10">
        <f t="shared" si="0"/>
        <v>10</v>
      </c>
      <c r="J10" s="6">
        <f t="shared" si="1"/>
        <v>0.94505494505494503</v>
      </c>
      <c r="K10">
        <v>120</v>
      </c>
      <c r="L10">
        <v>62</v>
      </c>
      <c r="M10">
        <v>0</v>
      </c>
      <c r="N10">
        <v>182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2:34" x14ac:dyDescent="0.3">
      <c r="B11" t="s">
        <v>42</v>
      </c>
      <c r="C11">
        <v>21</v>
      </c>
      <c r="D11">
        <v>161</v>
      </c>
      <c r="E11">
        <v>129</v>
      </c>
      <c r="F11">
        <v>30</v>
      </c>
      <c r="G11">
        <v>2</v>
      </c>
      <c r="H11">
        <v>0</v>
      </c>
      <c r="I11">
        <f t="shared" si="0"/>
        <v>32</v>
      </c>
      <c r="J11" s="6">
        <f t="shared" si="1"/>
        <v>0.80124223602484468</v>
      </c>
      <c r="K11">
        <v>0</v>
      </c>
      <c r="L11">
        <v>161</v>
      </c>
      <c r="M11">
        <v>0</v>
      </c>
      <c r="N11">
        <v>161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2:34" x14ac:dyDescent="0.3">
      <c r="B12" t="s">
        <v>3831</v>
      </c>
      <c r="C12">
        <v>22</v>
      </c>
      <c r="D12">
        <v>151</v>
      </c>
      <c r="E12">
        <v>150</v>
      </c>
      <c r="F12">
        <v>0</v>
      </c>
      <c r="G12">
        <v>1</v>
      </c>
      <c r="H12">
        <v>0</v>
      </c>
      <c r="I12">
        <f t="shared" si="0"/>
        <v>1</v>
      </c>
      <c r="J12" s="6">
        <f t="shared" si="1"/>
        <v>0.99337748344370858</v>
      </c>
      <c r="K12">
        <v>83</v>
      </c>
      <c r="L12">
        <v>68</v>
      </c>
      <c r="M12">
        <v>0</v>
      </c>
      <c r="N12">
        <v>151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2:34" x14ac:dyDescent="0.3">
      <c r="B13" t="s">
        <v>2655</v>
      </c>
      <c r="C13">
        <v>25</v>
      </c>
      <c r="D13">
        <v>136</v>
      </c>
      <c r="E13">
        <v>131</v>
      </c>
      <c r="F13">
        <v>3</v>
      </c>
      <c r="G13">
        <v>2</v>
      </c>
      <c r="H13">
        <v>0</v>
      </c>
      <c r="I13">
        <f t="shared" si="0"/>
        <v>5</v>
      </c>
      <c r="J13" s="6">
        <f t="shared" si="1"/>
        <v>0.96323529411764708</v>
      </c>
      <c r="K13">
        <v>1</v>
      </c>
      <c r="L13">
        <v>135</v>
      </c>
      <c r="M13">
        <v>0</v>
      </c>
      <c r="N13">
        <v>136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2:34" x14ac:dyDescent="0.3">
      <c r="B14" t="s">
        <v>463</v>
      </c>
      <c r="C14">
        <v>14</v>
      </c>
      <c r="D14">
        <v>114</v>
      </c>
      <c r="E14">
        <v>100</v>
      </c>
      <c r="F14">
        <v>11</v>
      </c>
      <c r="G14">
        <v>3</v>
      </c>
      <c r="H14">
        <v>0</v>
      </c>
      <c r="I14">
        <f t="shared" si="0"/>
        <v>14</v>
      </c>
      <c r="J14" s="6">
        <f t="shared" si="1"/>
        <v>0.8771929824561403</v>
      </c>
      <c r="K14">
        <v>0</v>
      </c>
      <c r="L14">
        <v>114</v>
      </c>
      <c r="M14">
        <v>0</v>
      </c>
      <c r="N14">
        <v>114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2:34" x14ac:dyDescent="0.3">
      <c r="B15" t="s">
        <v>2740</v>
      </c>
      <c r="C15">
        <v>13</v>
      </c>
      <c r="D15">
        <v>89</v>
      </c>
      <c r="E15">
        <v>80</v>
      </c>
      <c r="F15">
        <v>7</v>
      </c>
      <c r="G15">
        <v>2</v>
      </c>
      <c r="H15">
        <v>0</v>
      </c>
      <c r="I15">
        <f t="shared" si="0"/>
        <v>9</v>
      </c>
      <c r="J15" s="6">
        <f t="shared" si="1"/>
        <v>0.898876404494382</v>
      </c>
      <c r="K15">
        <v>69</v>
      </c>
      <c r="L15">
        <v>20</v>
      </c>
      <c r="M15">
        <v>0</v>
      </c>
      <c r="N15">
        <v>87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2:34" x14ac:dyDescent="0.3">
      <c r="B16" t="s">
        <v>1620</v>
      </c>
      <c r="C16">
        <v>15</v>
      </c>
      <c r="D16">
        <v>87</v>
      </c>
      <c r="E16">
        <v>83</v>
      </c>
      <c r="F16">
        <v>2</v>
      </c>
      <c r="G16">
        <v>2</v>
      </c>
      <c r="H16">
        <v>0</v>
      </c>
      <c r="I16">
        <f t="shared" si="0"/>
        <v>4</v>
      </c>
      <c r="J16" s="6">
        <f t="shared" si="1"/>
        <v>0.95402298850574707</v>
      </c>
      <c r="K16">
        <v>35</v>
      </c>
      <c r="L16">
        <v>52</v>
      </c>
      <c r="M16">
        <v>0</v>
      </c>
      <c r="N16">
        <v>0</v>
      </c>
      <c r="O16">
        <v>0</v>
      </c>
      <c r="P16">
        <v>0</v>
      </c>
      <c r="Q16">
        <v>87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2:34" x14ac:dyDescent="0.3">
      <c r="B17" t="s">
        <v>2025</v>
      </c>
      <c r="C17">
        <v>10</v>
      </c>
      <c r="D17">
        <v>82</v>
      </c>
      <c r="E17">
        <v>68</v>
      </c>
      <c r="F17">
        <v>9</v>
      </c>
      <c r="G17">
        <v>5</v>
      </c>
      <c r="H17">
        <v>0</v>
      </c>
      <c r="I17">
        <f t="shared" si="0"/>
        <v>14</v>
      </c>
      <c r="J17" s="6">
        <f t="shared" si="1"/>
        <v>0.82926829268292679</v>
      </c>
      <c r="K17">
        <v>56</v>
      </c>
      <c r="L17">
        <v>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82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2:34" x14ac:dyDescent="0.3">
      <c r="B18" t="s">
        <v>2747</v>
      </c>
      <c r="C18">
        <v>18</v>
      </c>
      <c r="D18">
        <v>79</v>
      </c>
      <c r="E18">
        <v>74</v>
      </c>
      <c r="F18">
        <v>5</v>
      </c>
      <c r="G18">
        <v>0</v>
      </c>
      <c r="H18">
        <v>0</v>
      </c>
      <c r="I18">
        <f t="shared" si="0"/>
        <v>5</v>
      </c>
      <c r="J18" s="6">
        <f t="shared" si="1"/>
        <v>0.93670886075949367</v>
      </c>
      <c r="K18">
        <v>0</v>
      </c>
      <c r="L18">
        <v>79</v>
      </c>
      <c r="M18">
        <v>0</v>
      </c>
      <c r="N18">
        <v>79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2:34" x14ac:dyDescent="0.3">
      <c r="B19" t="s">
        <v>1024</v>
      </c>
      <c r="C19">
        <v>15</v>
      </c>
      <c r="D19">
        <v>69</v>
      </c>
      <c r="E19">
        <v>64</v>
      </c>
      <c r="F19">
        <v>3</v>
      </c>
      <c r="G19">
        <v>2</v>
      </c>
      <c r="H19">
        <v>0</v>
      </c>
      <c r="I19">
        <f t="shared" si="0"/>
        <v>5</v>
      </c>
      <c r="J19" s="6">
        <f t="shared" si="1"/>
        <v>0.92753623188405798</v>
      </c>
      <c r="K19">
        <v>42</v>
      </c>
      <c r="L19">
        <v>27</v>
      </c>
      <c r="M19">
        <v>61</v>
      </c>
      <c r="N19">
        <v>0</v>
      </c>
      <c r="O19">
        <v>8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2:34" x14ac:dyDescent="0.3">
      <c r="B20" t="s">
        <v>3085</v>
      </c>
      <c r="C20">
        <v>11</v>
      </c>
      <c r="D20">
        <v>46</v>
      </c>
      <c r="E20">
        <v>45</v>
      </c>
      <c r="F20">
        <v>0</v>
      </c>
      <c r="G20">
        <v>1</v>
      </c>
      <c r="H20">
        <v>0</v>
      </c>
      <c r="I20">
        <f t="shared" si="0"/>
        <v>1</v>
      </c>
      <c r="J20" s="6">
        <f t="shared" si="1"/>
        <v>0.97826086956521741</v>
      </c>
      <c r="K20">
        <v>9</v>
      </c>
      <c r="L20">
        <v>37</v>
      </c>
      <c r="M20">
        <v>6</v>
      </c>
      <c r="N20">
        <v>40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2:34" x14ac:dyDescent="0.3">
      <c r="B21" t="s">
        <v>3386</v>
      </c>
      <c r="C21">
        <v>1</v>
      </c>
      <c r="D21">
        <v>36</v>
      </c>
      <c r="E21">
        <v>33</v>
      </c>
      <c r="F21">
        <v>3</v>
      </c>
      <c r="G21">
        <v>0</v>
      </c>
      <c r="H21">
        <v>0</v>
      </c>
      <c r="I21">
        <f t="shared" si="0"/>
        <v>3</v>
      </c>
      <c r="J21" s="6">
        <f t="shared" si="1"/>
        <v>0.91666666666666663</v>
      </c>
      <c r="K21">
        <v>0</v>
      </c>
      <c r="L21">
        <v>36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2:34" x14ac:dyDescent="0.3">
      <c r="B22" t="s">
        <v>1057</v>
      </c>
      <c r="C22">
        <v>7</v>
      </c>
      <c r="D22">
        <v>30</v>
      </c>
      <c r="E22">
        <v>26</v>
      </c>
      <c r="F22">
        <v>3</v>
      </c>
      <c r="G22">
        <v>1</v>
      </c>
      <c r="H22">
        <v>0</v>
      </c>
      <c r="I22">
        <f t="shared" si="0"/>
        <v>4</v>
      </c>
      <c r="J22" s="6">
        <f t="shared" si="1"/>
        <v>0.8666666666666667</v>
      </c>
      <c r="K22">
        <v>0</v>
      </c>
      <c r="L22">
        <v>30</v>
      </c>
      <c r="M22">
        <v>0</v>
      </c>
      <c r="N22">
        <v>0</v>
      </c>
      <c r="O22">
        <v>0</v>
      </c>
      <c r="P22">
        <v>0</v>
      </c>
      <c r="Q22">
        <v>30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2:34" x14ac:dyDescent="0.3">
      <c r="B23" t="s">
        <v>4475</v>
      </c>
      <c r="C23">
        <v>3</v>
      </c>
      <c r="D23">
        <v>28</v>
      </c>
      <c r="E23">
        <v>25</v>
      </c>
      <c r="F23">
        <v>3</v>
      </c>
      <c r="G23">
        <v>0</v>
      </c>
      <c r="H23">
        <v>0</v>
      </c>
      <c r="I23">
        <f t="shared" si="0"/>
        <v>3</v>
      </c>
      <c r="J23" s="6">
        <f t="shared" si="1"/>
        <v>0.8928571428571429</v>
      </c>
      <c r="K23">
        <v>28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28</v>
      </c>
      <c r="AF23">
        <v>0</v>
      </c>
      <c r="AG23">
        <v>0</v>
      </c>
      <c r="AH23">
        <v>0</v>
      </c>
    </row>
    <row r="24" spans="2:34" x14ac:dyDescent="0.3">
      <c r="B24" t="s">
        <v>3393</v>
      </c>
      <c r="C24">
        <v>1</v>
      </c>
      <c r="D24">
        <v>22</v>
      </c>
      <c r="E24">
        <v>21</v>
      </c>
      <c r="F24">
        <v>1</v>
      </c>
      <c r="G24">
        <v>0</v>
      </c>
      <c r="H24">
        <v>0</v>
      </c>
      <c r="I24">
        <f t="shared" si="0"/>
        <v>1</v>
      </c>
      <c r="J24" s="6">
        <f t="shared" si="1"/>
        <v>0.95454545454545459</v>
      </c>
      <c r="K24">
        <v>0</v>
      </c>
      <c r="L24">
        <v>22</v>
      </c>
      <c r="M24">
        <v>12</v>
      </c>
      <c r="N24">
        <v>0</v>
      </c>
      <c r="O24">
        <v>10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2:34" x14ac:dyDescent="0.3">
      <c r="B25" t="s">
        <v>4295</v>
      </c>
      <c r="C25">
        <v>1</v>
      </c>
      <c r="D25">
        <v>21</v>
      </c>
      <c r="E25">
        <v>21</v>
      </c>
      <c r="F25">
        <v>0</v>
      </c>
      <c r="G25">
        <v>0</v>
      </c>
      <c r="H25">
        <v>0</v>
      </c>
      <c r="I25">
        <f t="shared" si="0"/>
        <v>0</v>
      </c>
      <c r="J25" s="6">
        <f t="shared" si="1"/>
        <v>1</v>
      </c>
      <c r="K25">
        <v>21</v>
      </c>
      <c r="L25">
        <v>0</v>
      </c>
      <c r="M25">
        <v>0</v>
      </c>
      <c r="N25">
        <v>21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2:34" x14ac:dyDescent="0.3">
      <c r="B26" t="s">
        <v>17</v>
      </c>
      <c r="C26">
        <v>2</v>
      </c>
      <c r="D26">
        <v>17</v>
      </c>
      <c r="E26">
        <v>2</v>
      </c>
      <c r="F26">
        <v>14</v>
      </c>
      <c r="G26">
        <v>1</v>
      </c>
      <c r="H26">
        <v>0</v>
      </c>
      <c r="I26">
        <f t="shared" si="0"/>
        <v>15</v>
      </c>
      <c r="J26" s="6">
        <f t="shared" si="1"/>
        <v>0.11764705882352941</v>
      </c>
      <c r="K26">
        <v>0</v>
      </c>
      <c r="L26">
        <v>17</v>
      </c>
      <c r="M26">
        <v>0</v>
      </c>
      <c r="N26">
        <v>17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2:34" x14ac:dyDescent="0.3">
      <c r="B27" t="s">
        <v>3931</v>
      </c>
      <c r="C27">
        <v>13</v>
      </c>
      <c r="D27">
        <v>15</v>
      </c>
      <c r="E27">
        <v>5</v>
      </c>
      <c r="F27">
        <v>9</v>
      </c>
      <c r="G27">
        <v>0</v>
      </c>
      <c r="H27">
        <v>1</v>
      </c>
      <c r="I27">
        <f t="shared" si="0"/>
        <v>10</v>
      </c>
      <c r="J27" s="6">
        <f t="shared" si="1"/>
        <v>0.33333333333333331</v>
      </c>
      <c r="K27">
        <v>11</v>
      </c>
      <c r="L27">
        <v>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2:34" x14ac:dyDescent="0.3">
      <c r="B28" t="s">
        <v>4445</v>
      </c>
      <c r="C28">
        <v>2</v>
      </c>
      <c r="D28">
        <v>15</v>
      </c>
      <c r="E28">
        <v>12</v>
      </c>
      <c r="F28">
        <v>3</v>
      </c>
      <c r="G28">
        <v>0</v>
      </c>
      <c r="H28">
        <v>0</v>
      </c>
      <c r="I28">
        <f t="shared" si="0"/>
        <v>3</v>
      </c>
      <c r="J28" s="6">
        <f t="shared" si="1"/>
        <v>0.8</v>
      </c>
      <c r="K28">
        <v>15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2:34" x14ac:dyDescent="0.3">
      <c r="B29" t="s">
        <v>2043</v>
      </c>
      <c r="C29">
        <v>5</v>
      </c>
      <c r="D29">
        <v>14</v>
      </c>
      <c r="E29">
        <v>10</v>
      </c>
      <c r="F29">
        <v>3</v>
      </c>
      <c r="G29">
        <v>1</v>
      </c>
      <c r="H29">
        <v>0</v>
      </c>
      <c r="I29">
        <f t="shared" si="0"/>
        <v>4</v>
      </c>
      <c r="J29" s="6">
        <f t="shared" si="1"/>
        <v>0.7142857142857143</v>
      </c>
      <c r="K29">
        <v>2</v>
      </c>
      <c r="L29">
        <v>12</v>
      </c>
      <c r="M29">
        <v>0</v>
      </c>
      <c r="N29">
        <v>0</v>
      </c>
      <c r="O29">
        <v>0</v>
      </c>
      <c r="P29">
        <v>14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2:34" x14ac:dyDescent="0.3">
      <c r="B30" t="s">
        <v>3469</v>
      </c>
      <c r="C30">
        <v>1</v>
      </c>
      <c r="D30">
        <v>13</v>
      </c>
      <c r="E30">
        <v>12</v>
      </c>
      <c r="F30">
        <v>1</v>
      </c>
      <c r="G30">
        <v>0</v>
      </c>
      <c r="H30">
        <v>0</v>
      </c>
      <c r="I30">
        <f t="shared" si="0"/>
        <v>1</v>
      </c>
      <c r="J30" s="6">
        <f t="shared" si="1"/>
        <v>0.92307692307692313</v>
      </c>
      <c r="K30">
        <v>0</v>
      </c>
      <c r="L30">
        <v>13</v>
      </c>
      <c r="M30">
        <v>0</v>
      </c>
      <c r="N30">
        <v>0</v>
      </c>
      <c r="O30">
        <v>13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2:34" x14ac:dyDescent="0.3">
      <c r="B31" t="s">
        <v>2630</v>
      </c>
      <c r="C31">
        <v>3</v>
      </c>
      <c r="D31">
        <v>11</v>
      </c>
      <c r="E31">
        <v>9</v>
      </c>
      <c r="F31">
        <v>2</v>
      </c>
      <c r="G31">
        <v>0</v>
      </c>
      <c r="H31">
        <v>0</v>
      </c>
      <c r="I31">
        <f t="shared" si="0"/>
        <v>2</v>
      </c>
      <c r="J31" s="6">
        <f t="shared" si="1"/>
        <v>0.81818181818181823</v>
      </c>
      <c r="K31">
        <v>5</v>
      </c>
      <c r="L31">
        <v>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2:34" x14ac:dyDescent="0.3">
      <c r="B32" t="s">
        <v>3643</v>
      </c>
      <c r="C32">
        <v>2</v>
      </c>
      <c r="D32">
        <v>10</v>
      </c>
      <c r="E32">
        <v>10</v>
      </c>
      <c r="F32">
        <v>0</v>
      </c>
      <c r="G32">
        <v>0</v>
      </c>
      <c r="H32">
        <v>0</v>
      </c>
      <c r="I32">
        <f t="shared" si="0"/>
        <v>0</v>
      </c>
      <c r="J32" s="6">
        <f t="shared" si="1"/>
        <v>1</v>
      </c>
      <c r="K32">
        <v>9</v>
      </c>
      <c r="L32">
        <v>1</v>
      </c>
      <c r="M32">
        <v>4</v>
      </c>
      <c r="N32">
        <v>0</v>
      </c>
      <c r="O32">
        <v>6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2:34" x14ac:dyDescent="0.3">
      <c r="B33" t="s">
        <v>675</v>
      </c>
      <c r="C33">
        <v>9</v>
      </c>
      <c r="D33">
        <v>9</v>
      </c>
      <c r="E33">
        <v>9</v>
      </c>
      <c r="F33">
        <v>0</v>
      </c>
      <c r="G33">
        <v>0</v>
      </c>
      <c r="H33">
        <v>0</v>
      </c>
      <c r="I33">
        <f t="shared" si="0"/>
        <v>0</v>
      </c>
      <c r="J33" s="6">
        <f t="shared" si="1"/>
        <v>1</v>
      </c>
      <c r="K33">
        <v>0</v>
      </c>
      <c r="L33">
        <v>9</v>
      </c>
      <c r="M33">
        <v>0</v>
      </c>
      <c r="N33">
        <v>0</v>
      </c>
      <c r="O33">
        <v>0</v>
      </c>
      <c r="P33">
        <v>0</v>
      </c>
      <c r="Q33">
        <v>0</v>
      </c>
      <c r="R33">
        <v>9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2:34" x14ac:dyDescent="0.3">
      <c r="B34" t="s">
        <v>22</v>
      </c>
      <c r="C34">
        <v>3</v>
      </c>
      <c r="D34">
        <v>8</v>
      </c>
      <c r="E34">
        <v>4</v>
      </c>
      <c r="F34">
        <v>3</v>
      </c>
      <c r="G34">
        <v>1</v>
      </c>
      <c r="H34">
        <v>0</v>
      </c>
      <c r="I34">
        <f t="shared" si="0"/>
        <v>4</v>
      </c>
      <c r="J34" s="6">
        <f t="shared" si="1"/>
        <v>0.5</v>
      </c>
      <c r="K34">
        <v>0</v>
      </c>
      <c r="L34">
        <v>8</v>
      </c>
      <c r="M34">
        <v>0</v>
      </c>
      <c r="N34">
        <v>7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2:34" x14ac:dyDescent="0.3">
      <c r="B35" t="s">
        <v>1000</v>
      </c>
      <c r="C35">
        <v>2</v>
      </c>
      <c r="D35">
        <v>8</v>
      </c>
      <c r="E35">
        <v>6</v>
      </c>
      <c r="F35">
        <v>2</v>
      </c>
      <c r="G35">
        <v>0</v>
      </c>
      <c r="H35">
        <v>0</v>
      </c>
      <c r="I35">
        <f t="shared" si="0"/>
        <v>2</v>
      </c>
      <c r="J35" s="6">
        <f t="shared" si="1"/>
        <v>0.75</v>
      </c>
      <c r="K35">
        <v>0</v>
      </c>
      <c r="L35">
        <v>8</v>
      </c>
      <c r="M35">
        <v>0</v>
      </c>
      <c r="N35">
        <v>0</v>
      </c>
      <c r="O35">
        <v>0</v>
      </c>
      <c r="P35">
        <v>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2:34" x14ac:dyDescent="0.3">
      <c r="B36" t="s">
        <v>4195</v>
      </c>
      <c r="C36">
        <v>5</v>
      </c>
      <c r="D36">
        <v>8</v>
      </c>
      <c r="E36">
        <v>7</v>
      </c>
      <c r="F36">
        <v>1</v>
      </c>
      <c r="G36">
        <v>0</v>
      </c>
      <c r="H36">
        <v>0</v>
      </c>
      <c r="I36">
        <f t="shared" si="0"/>
        <v>1</v>
      </c>
      <c r="J36" s="6">
        <f t="shared" si="1"/>
        <v>0.875</v>
      </c>
      <c r="K36">
        <v>7</v>
      </c>
      <c r="L36">
        <v>1</v>
      </c>
      <c r="M36">
        <v>0</v>
      </c>
      <c r="N36">
        <v>0</v>
      </c>
      <c r="O36">
        <v>0</v>
      </c>
      <c r="P36">
        <v>0</v>
      </c>
      <c r="Q36">
        <v>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2:34" x14ac:dyDescent="0.3">
      <c r="B37" t="s">
        <v>2953</v>
      </c>
      <c r="C37">
        <v>2</v>
      </c>
      <c r="D37">
        <v>7</v>
      </c>
      <c r="E37">
        <v>6</v>
      </c>
      <c r="F37">
        <v>1</v>
      </c>
      <c r="G37">
        <v>0</v>
      </c>
      <c r="H37">
        <v>0</v>
      </c>
      <c r="I37">
        <f t="shared" si="0"/>
        <v>1</v>
      </c>
      <c r="J37" s="6">
        <f t="shared" si="1"/>
        <v>0.8571428571428571</v>
      </c>
      <c r="K37">
        <v>6</v>
      </c>
      <c r="L37">
        <v>1</v>
      </c>
      <c r="M37">
        <v>0</v>
      </c>
      <c r="N37">
        <v>0</v>
      </c>
      <c r="O37">
        <v>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2:34" x14ac:dyDescent="0.3">
      <c r="B38" t="s">
        <v>3913</v>
      </c>
      <c r="C38">
        <v>2</v>
      </c>
      <c r="D38">
        <v>7</v>
      </c>
      <c r="E38">
        <v>6</v>
      </c>
      <c r="F38">
        <v>0</v>
      </c>
      <c r="G38">
        <v>1</v>
      </c>
      <c r="H38">
        <v>0</v>
      </c>
      <c r="I38">
        <f t="shared" si="0"/>
        <v>1</v>
      </c>
      <c r="J38" s="6">
        <f t="shared" si="1"/>
        <v>0.8571428571428571</v>
      </c>
      <c r="K38">
        <v>0</v>
      </c>
      <c r="L38">
        <v>7</v>
      </c>
      <c r="M38">
        <v>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2:34" x14ac:dyDescent="0.3">
      <c r="B39" t="s">
        <v>4892</v>
      </c>
      <c r="C39">
        <v>1</v>
      </c>
      <c r="D39">
        <v>7</v>
      </c>
      <c r="E39">
        <v>2</v>
      </c>
      <c r="F39">
        <v>5</v>
      </c>
      <c r="G39">
        <v>0</v>
      </c>
      <c r="H39">
        <v>0</v>
      </c>
      <c r="I39">
        <f t="shared" si="0"/>
        <v>5</v>
      </c>
      <c r="J39" s="6">
        <f t="shared" si="1"/>
        <v>0.2857142857142857</v>
      </c>
      <c r="K39">
        <v>7</v>
      </c>
      <c r="L39">
        <v>0</v>
      </c>
      <c r="M39">
        <v>0</v>
      </c>
      <c r="N39">
        <v>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2:34" x14ac:dyDescent="0.3">
      <c r="B40" t="s">
        <v>3601</v>
      </c>
      <c r="C40">
        <v>4</v>
      </c>
      <c r="D40">
        <v>6</v>
      </c>
      <c r="E40">
        <v>4</v>
      </c>
      <c r="F40">
        <v>2</v>
      </c>
      <c r="G40">
        <v>0</v>
      </c>
      <c r="H40">
        <v>0</v>
      </c>
      <c r="I40">
        <f t="shared" si="0"/>
        <v>2</v>
      </c>
      <c r="J40" s="6">
        <f t="shared" si="1"/>
        <v>0.66666666666666663</v>
      </c>
      <c r="K40">
        <v>2</v>
      </c>
      <c r="L40">
        <v>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2:34" x14ac:dyDescent="0.3">
      <c r="B41" t="s">
        <v>607</v>
      </c>
      <c r="C41">
        <v>1</v>
      </c>
      <c r="D41">
        <v>5</v>
      </c>
      <c r="E41">
        <v>1</v>
      </c>
      <c r="F41">
        <v>4</v>
      </c>
      <c r="G41">
        <v>0</v>
      </c>
      <c r="H41">
        <v>0</v>
      </c>
      <c r="I41">
        <f t="shared" si="0"/>
        <v>4</v>
      </c>
      <c r="J41" s="6">
        <f t="shared" si="1"/>
        <v>0.2</v>
      </c>
      <c r="K41">
        <v>0</v>
      </c>
      <c r="L41">
        <v>5</v>
      </c>
      <c r="M41">
        <v>0</v>
      </c>
      <c r="N41">
        <v>0</v>
      </c>
      <c r="O41">
        <v>0</v>
      </c>
      <c r="P41">
        <v>0</v>
      </c>
      <c r="Q41">
        <v>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2:34" x14ac:dyDescent="0.3">
      <c r="B42" t="s">
        <v>3349</v>
      </c>
      <c r="C42">
        <v>3</v>
      </c>
      <c r="D42">
        <v>5</v>
      </c>
      <c r="E42">
        <v>2</v>
      </c>
      <c r="F42">
        <v>3</v>
      </c>
      <c r="G42">
        <v>0</v>
      </c>
      <c r="H42">
        <v>0</v>
      </c>
      <c r="I42">
        <f t="shared" si="0"/>
        <v>3</v>
      </c>
      <c r="J42" s="6">
        <f t="shared" si="1"/>
        <v>0.4</v>
      </c>
      <c r="K42">
        <v>3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2:34" x14ac:dyDescent="0.3">
      <c r="B43" t="s">
        <v>3988</v>
      </c>
      <c r="C43">
        <v>2</v>
      </c>
      <c r="D43">
        <v>5</v>
      </c>
      <c r="E43">
        <v>2</v>
      </c>
      <c r="F43">
        <v>3</v>
      </c>
      <c r="G43">
        <v>0</v>
      </c>
      <c r="H43">
        <v>0</v>
      </c>
      <c r="I43">
        <f t="shared" si="0"/>
        <v>3</v>
      </c>
      <c r="J43" s="6">
        <f t="shared" si="1"/>
        <v>0.4</v>
      </c>
      <c r="K43">
        <v>2</v>
      </c>
      <c r="L43">
        <v>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5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2:34" x14ac:dyDescent="0.3">
      <c r="B44" t="s">
        <v>4843</v>
      </c>
      <c r="C44">
        <v>1</v>
      </c>
      <c r="D44">
        <v>5</v>
      </c>
      <c r="E44">
        <v>4</v>
      </c>
      <c r="F44">
        <v>1</v>
      </c>
      <c r="G44">
        <v>0</v>
      </c>
      <c r="H44">
        <v>0</v>
      </c>
      <c r="I44">
        <f t="shared" si="0"/>
        <v>1</v>
      </c>
      <c r="J44" s="6">
        <f t="shared" si="1"/>
        <v>0.8</v>
      </c>
      <c r="K44">
        <v>5</v>
      </c>
      <c r="L44">
        <v>0</v>
      </c>
      <c r="M44">
        <v>0</v>
      </c>
      <c r="N44">
        <v>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2:34" x14ac:dyDescent="0.3">
      <c r="B45" t="s">
        <v>510</v>
      </c>
      <c r="C45">
        <v>1</v>
      </c>
      <c r="D45">
        <v>4</v>
      </c>
      <c r="E45">
        <v>3</v>
      </c>
      <c r="F45">
        <v>0</v>
      </c>
      <c r="G45">
        <v>1</v>
      </c>
      <c r="H45">
        <v>0</v>
      </c>
      <c r="I45">
        <f t="shared" si="0"/>
        <v>1</v>
      </c>
      <c r="J45" s="6">
        <f t="shared" si="1"/>
        <v>0.75</v>
      </c>
      <c r="K45">
        <v>0</v>
      </c>
      <c r="L45">
        <v>4</v>
      </c>
      <c r="M45">
        <v>0</v>
      </c>
      <c r="N45">
        <v>0</v>
      </c>
      <c r="O45">
        <v>0</v>
      </c>
      <c r="P45">
        <v>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2:34" x14ac:dyDescent="0.3">
      <c r="B46" t="s">
        <v>860</v>
      </c>
      <c r="C46">
        <v>2</v>
      </c>
      <c r="D46">
        <v>4</v>
      </c>
      <c r="E46">
        <v>1</v>
      </c>
      <c r="F46">
        <v>3</v>
      </c>
      <c r="G46">
        <v>0</v>
      </c>
      <c r="H46">
        <v>0</v>
      </c>
      <c r="I46">
        <f t="shared" si="0"/>
        <v>3</v>
      </c>
      <c r="J46" s="6">
        <f t="shared" si="1"/>
        <v>0.25</v>
      </c>
      <c r="K46">
        <v>0</v>
      </c>
      <c r="L46">
        <v>4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2:34" x14ac:dyDescent="0.3">
      <c r="B47" t="s">
        <v>4628</v>
      </c>
      <c r="C47">
        <v>1</v>
      </c>
      <c r="D47">
        <v>4</v>
      </c>
      <c r="E47">
        <v>0</v>
      </c>
      <c r="F47">
        <v>1</v>
      </c>
      <c r="G47">
        <v>3</v>
      </c>
      <c r="H47">
        <v>0</v>
      </c>
      <c r="I47">
        <f t="shared" si="0"/>
        <v>4</v>
      </c>
      <c r="J47" s="6">
        <f t="shared" si="1"/>
        <v>0</v>
      </c>
      <c r="K47">
        <v>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4</v>
      </c>
      <c r="AG47">
        <v>0</v>
      </c>
      <c r="AH47">
        <v>0</v>
      </c>
    </row>
    <row r="48" spans="2:34" x14ac:dyDescent="0.3">
      <c r="B48" t="s">
        <v>4740</v>
      </c>
      <c r="C48">
        <v>1</v>
      </c>
      <c r="D48">
        <v>4</v>
      </c>
      <c r="E48">
        <v>1</v>
      </c>
      <c r="F48">
        <v>3</v>
      </c>
      <c r="G48">
        <v>0</v>
      </c>
      <c r="H48">
        <v>0</v>
      </c>
      <c r="I48">
        <f t="shared" si="0"/>
        <v>3</v>
      </c>
      <c r="J48" s="6">
        <f t="shared" si="1"/>
        <v>0.25</v>
      </c>
      <c r="K48">
        <v>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2:34" x14ac:dyDescent="0.3">
      <c r="B49" t="s">
        <v>3277</v>
      </c>
      <c r="C49">
        <v>1</v>
      </c>
      <c r="D49">
        <v>3</v>
      </c>
      <c r="E49">
        <v>0</v>
      </c>
      <c r="F49">
        <v>2</v>
      </c>
      <c r="G49">
        <v>0</v>
      </c>
      <c r="H49">
        <v>1</v>
      </c>
      <c r="I49">
        <f t="shared" si="0"/>
        <v>3</v>
      </c>
      <c r="J49" s="6">
        <f t="shared" si="1"/>
        <v>0</v>
      </c>
      <c r="K49">
        <v>0</v>
      </c>
      <c r="L49">
        <v>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2:34" x14ac:dyDescent="0.3">
      <c r="B50" t="s">
        <v>3335</v>
      </c>
      <c r="C50">
        <v>2</v>
      </c>
      <c r="D50">
        <v>3</v>
      </c>
      <c r="E50">
        <v>2</v>
      </c>
      <c r="F50">
        <v>1</v>
      </c>
      <c r="G50">
        <v>0</v>
      </c>
      <c r="H50">
        <v>0</v>
      </c>
      <c r="I50">
        <f t="shared" si="0"/>
        <v>1</v>
      </c>
      <c r="J50" s="6">
        <f t="shared" si="1"/>
        <v>0.66666666666666663</v>
      </c>
      <c r="K50">
        <v>0</v>
      </c>
      <c r="L50">
        <v>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2:34" x14ac:dyDescent="0.3">
      <c r="B51" t="s">
        <v>4941</v>
      </c>
      <c r="C51">
        <v>1</v>
      </c>
      <c r="D51">
        <v>3</v>
      </c>
      <c r="E51">
        <v>2</v>
      </c>
      <c r="F51">
        <v>0</v>
      </c>
      <c r="G51">
        <v>1</v>
      </c>
      <c r="H51">
        <v>0</v>
      </c>
      <c r="I51">
        <f t="shared" si="0"/>
        <v>1</v>
      </c>
      <c r="J51" s="6">
        <f t="shared" si="1"/>
        <v>0.66666666666666663</v>
      </c>
      <c r="K51">
        <v>3</v>
      </c>
      <c r="L51">
        <v>0</v>
      </c>
      <c r="M51">
        <v>0</v>
      </c>
      <c r="N51">
        <v>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2:34" x14ac:dyDescent="0.3">
      <c r="B52" t="s">
        <v>732</v>
      </c>
      <c r="C52">
        <v>1</v>
      </c>
      <c r="D52">
        <v>2</v>
      </c>
      <c r="E52">
        <v>2</v>
      </c>
      <c r="F52">
        <v>0</v>
      </c>
      <c r="G52">
        <v>0</v>
      </c>
      <c r="H52">
        <v>0</v>
      </c>
      <c r="I52">
        <f t="shared" si="0"/>
        <v>0</v>
      </c>
      <c r="J52" s="6">
        <f t="shared" si="1"/>
        <v>1</v>
      </c>
      <c r="K52">
        <v>0</v>
      </c>
      <c r="L52">
        <v>2</v>
      </c>
      <c r="M52">
        <v>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2:34" x14ac:dyDescent="0.3">
      <c r="B53" t="s">
        <v>967</v>
      </c>
      <c r="C53">
        <v>2</v>
      </c>
      <c r="D53">
        <v>2</v>
      </c>
      <c r="E53">
        <v>2</v>
      </c>
      <c r="F53">
        <v>0</v>
      </c>
      <c r="G53">
        <v>0</v>
      </c>
      <c r="H53">
        <v>0</v>
      </c>
      <c r="I53">
        <f t="shared" si="0"/>
        <v>0</v>
      </c>
      <c r="J53" s="6">
        <f t="shared" si="1"/>
        <v>1</v>
      </c>
      <c r="K53">
        <v>0</v>
      </c>
      <c r="L53">
        <v>2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2:34" x14ac:dyDescent="0.3">
      <c r="B54" t="s">
        <v>1079</v>
      </c>
      <c r="C54">
        <v>1</v>
      </c>
      <c r="D54">
        <v>2</v>
      </c>
      <c r="E54">
        <v>1</v>
      </c>
      <c r="F54">
        <v>1</v>
      </c>
      <c r="G54">
        <v>0</v>
      </c>
      <c r="H54">
        <v>0</v>
      </c>
      <c r="I54">
        <f t="shared" si="0"/>
        <v>1</v>
      </c>
      <c r="J54" s="6">
        <f t="shared" si="1"/>
        <v>0.5</v>
      </c>
      <c r="K54">
        <v>0</v>
      </c>
      <c r="L54">
        <v>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2:34" x14ac:dyDescent="0.3">
      <c r="B55" t="s">
        <v>4831</v>
      </c>
      <c r="C55">
        <v>1</v>
      </c>
      <c r="D55">
        <v>2</v>
      </c>
      <c r="E55">
        <v>2</v>
      </c>
      <c r="F55">
        <v>0</v>
      </c>
      <c r="G55">
        <v>0</v>
      </c>
      <c r="H55">
        <v>0</v>
      </c>
      <c r="I55">
        <f t="shared" si="0"/>
        <v>0</v>
      </c>
      <c r="J55" s="6">
        <f t="shared" si="1"/>
        <v>1</v>
      </c>
      <c r="K55">
        <v>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</row>
    <row r="56" spans="2:34" x14ac:dyDescent="0.3">
      <c r="B56" t="s">
        <v>4916</v>
      </c>
      <c r="C56">
        <v>1</v>
      </c>
      <c r="D56">
        <v>2</v>
      </c>
      <c r="E56">
        <v>2</v>
      </c>
      <c r="F56">
        <v>0</v>
      </c>
      <c r="G56">
        <v>0</v>
      </c>
      <c r="H56">
        <v>0</v>
      </c>
      <c r="I56">
        <f t="shared" si="0"/>
        <v>0</v>
      </c>
      <c r="J56" s="6">
        <f t="shared" si="1"/>
        <v>1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2:34" x14ac:dyDescent="0.3">
      <c r="B57" t="s">
        <v>2667</v>
      </c>
      <c r="C57">
        <v>1</v>
      </c>
      <c r="D57">
        <v>1</v>
      </c>
      <c r="E57">
        <v>1</v>
      </c>
      <c r="F57">
        <v>0</v>
      </c>
      <c r="G57">
        <v>0</v>
      </c>
      <c r="H57">
        <v>0</v>
      </c>
      <c r="I57">
        <f t="shared" si="0"/>
        <v>0</v>
      </c>
      <c r="J57" s="6">
        <f t="shared" si="1"/>
        <v>1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2:34" x14ac:dyDescent="0.3">
      <c r="B58" t="s">
        <v>3134</v>
      </c>
      <c r="C58">
        <v>1</v>
      </c>
      <c r="D58">
        <v>1</v>
      </c>
      <c r="E58">
        <v>0</v>
      </c>
      <c r="F58">
        <v>1</v>
      </c>
      <c r="G58">
        <v>0</v>
      </c>
      <c r="H58">
        <v>0</v>
      </c>
      <c r="I58">
        <f t="shared" si="0"/>
        <v>1</v>
      </c>
      <c r="J58" s="6">
        <f t="shared" si="1"/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2:34" x14ac:dyDescent="0.3">
      <c r="B59" t="s">
        <v>4274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  <c r="I59">
        <f t="shared" si="0"/>
        <v>0</v>
      </c>
      <c r="J59" s="6">
        <f t="shared" si="1"/>
        <v>1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2:34" x14ac:dyDescent="0.3">
      <c r="B60" t="s">
        <v>4324</v>
      </c>
      <c r="C60">
        <v>1</v>
      </c>
      <c r="D60">
        <v>1</v>
      </c>
      <c r="E60">
        <v>0</v>
      </c>
      <c r="F60">
        <v>1</v>
      </c>
      <c r="G60">
        <v>0</v>
      </c>
      <c r="H60">
        <v>0</v>
      </c>
      <c r="I60">
        <f t="shared" si="0"/>
        <v>1</v>
      </c>
      <c r="J60" s="6">
        <f t="shared" si="1"/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</row>
    <row r="61" spans="2:34" x14ac:dyDescent="0.3">
      <c r="B61" t="s">
        <v>4648</v>
      </c>
      <c r="C61">
        <v>1</v>
      </c>
      <c r="D61">
        <v>1</v>
      </c>
      <c r="E61">
        <v>0</v>
      </c>
      <c r="F61">
        <v>1</v>
      </c>
      <c r="G61">
        <v>0</v>
      </c>
      <c r="H61">
        <v>0</v>
      </c>
      <c r="I61">
        <f t="shared" si="0"/>
        <v>1</v>
      </c>
      <c r="J61" s="6">
        <f t="shared" si="1"/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2:34" x14ac:dyDescent="0.3">
      <c r="B62" t="s">
        <v>4703</v>
      </c>
      <c r="C62">
        <v>1</v>
      </c>
      <c r="D62">
        <v>1</v>
      </c>
      <c r="E62">
        <v>0</v>
      </c>
      <c r="F62">
        <v>1</v>
      </c>
      <c r="G62">
        <v>0</v>
      </c>
      <c r="H62">
        <v>0</v>
      </c>
      <c r="I62">
        <f t="shared" si="0"/>
        <v>1</v>
      </c>
      <c r="J62" s="6">
        <f t="shared" si="1"/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2:34" x14ac:dyDescent="0.3">
      <c r="B63" t="s">
        <v>4984</v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  <c r="I63">
        <f t="shared" si="0"/>
        <v>0</v>
      </c>
      <c r="J63" s="6">
        <f t="shared" si="1"/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2:34" x14ac:dyDescent="0.3">
      <c r="B64" t="s">
        <v>5057</v>
      </c>
      <c r="C64"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f t="shared" si="0"/>
        <v>1</v>
      </c>
      <c r="J64" s="6">
        <f t="shared" si="1"/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2:34" x14ac:dyDescent="0.3">
      <c r="B65" t="s">
        <v>5223</v>
      </c>
      <c r="C65">
        <v>1</v>
      </c>
      <c r="D65">
        <v>1</v>
      </c>
      <c r="E65">
        <v>1</v>
      </c>
      <c r="F65">
        <v>0</v>
      </c>
      <c r="G65">
        <v>0</v>
      </c>
      <c r="H65">
        <v>0</v>
      </c>
      <c r="I65">
        <f t="shared" si="0"/>
        <v>0</v>
      </c>
      <c r="J65" s="6">
        <f t="shared" si="1"/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  <autoFilter ref="B2:AH65" xr:uid="{E8508EC4-B974-40A9-91B0-5C2BC00188E1}">
    <sortState xmlns:xlrd2="http://schemas.microsoft.com/office/spreadsheetml/2017/richdata2" ref="B3:AH65">
      <sortCondition descending="1" ref="D2:D65"/>
    </sortState>
  </autoFilter>
  <mergeCells count="1">
    <mergeCell ref="D1:L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1FC80-A53A-4770-AC77-5DAE9EE2A5CE}">
  <dimension ref="A3:M110"/>
  <sheetViews>
    <sheetView topLeftCell="A45" workbookViewId="0">
      <selection activeCell="L45" sqref="L45:M110"/>
    </sheetView>
  </sheetViews>
  <sheetFormatPr defaultRowHeight="14.4" x14ac:dyDescent="0.3"/>
  <cols>
    <col min="1" max="1" width="12.5546875" bestFit="1" customWidth="1"/>
    <col min="2" max="2" width="15.33203125" bestFit="1" customWidth="1"/>
    <col min="3" max="3" width="17" bestFit="1" customWidth="1"/>
  </cols>
  <sheetData>
    <row r="3" spans="1:2" x14ac:dyDescent="0.3">
      <c r="A3" s="4" t="s">
        <v>5686</v>
      </c>
      <c r="B3" t="s">
        <v>5688</v>
      </c>
    </row>
    <row r="4" spans="1:2" x14ac:dyDescent="0.3">
      <c r="A4" s="5" t="s">
        <v>5689</v>
      </c>
      <c r="B4" s="1">
        <v>3</v>
      </c>
    </row>
    <row r="5" spans="1:2" x14ac:dyDescent="0.3">
      <c r="A5" s="5" t="s">
        <v>5690</v>
      </c>
      <c r="B5" s="1">
        <v>28</v>
      </c>
    </row>
    <row r="6" spans="1:2" x14ac:dyDescent="0.3">
      <c r="A6" s="5" t="s">
        <v>5691</v>
      </c>
      <c r="B6" s="1">
        <v>20</v>
      </c>
    </row>
    <row r="7" spans="1:2" x14ac:dyDescent="0.3">
      <c r="A7" s="5" t="s">
        <v>5692</v>
      </c>
      <c r="B7" s="1">
        <v>39</v>
      </c>
    </row>
    <row r="8" spans="1:2" x14ac:dyDescent="0.3">
      <c r="A8" s="5" t="s">
        <v>5693</v>
      </c>
      <c r="B8" s="1">
        <v>52</v>
      </c>
    </row>
    <row r="9" spans="1:2" x14ac:dyDescent="0.3">
      <c r="A9" s="5" t="s">
        <v>5694</v>
      </c>
      <c r="B9" s="1">
        <v>82</v>
      </c>
    </row>
    <row r="10" spans="1:2" x14ac:dyDescent="0.3">
      <c r="A10" s="5" t="s">
        <v>5695</v>
      </c>
      <c r="B10" s="1">
        <v>41</v>
      </c>
    </row>
    <row r="11" spans="1:2" x14ac:dyDescent="0.3">
      <c r="A11" s="5" t="s">
        <v>5696</v>
      </c>
      <c r="B11" s="1">
        <v>60</v>
      </c>
    </row>
    <row r="12" spans="1:2" x14ac:dyDescent="0.3">
      <c r="A12" s="5" t="s">
        <v>5697</v>
      </c>
      <c r="B12" s="1">
        <v>87</v>
      </c>
    </row>
    <row r="13" spans="1:2" x14ac:dyDescent="0.3">
      <c r="A13" s="5" t="s">
        <v>5698</v>
      </c>
      <c r="B13" s="1">
        <v>101</v>
      </c>
    </row>
    <row r="14" spans="1:2" x14ac:dyDescent="0.3">
      <c r="A14" s="5" t="s">
        <v>5699</v>
      </c>
      <c r="B14" s="1">
        <v>106</v>
      </c>
    </row>
    <row r="15" spans="1:2" x14ac:dyDescent="0.3">
      <c r="A15" s="5" t="s">
        <v>5700</v>
      </c>
      <c r="B15" s="1">
        <v>103</v>
      </c>
    </row>
    <row r="16" spans="1:2" x14ac:dyDescent="0.3">
      <c r="A16" s="5" t="s">
        <v>5701</v>
      </c>
      <c r="B16" s="1">
        <v>103</v>
      </c>
    </row>
    <row r="17" spans="1:2" x14ac:dyDescent="0.3">
      <c r="A17" s="5" t="s">
        <v>5702</v>
      </c>
      <c r="B17" s="1">
        <v>107</v>
      </c>
    </row>
    <row r="18" spans="1:2" x14ac:dyDescent="0.3">
      <c r="A18" s="5" t="s">
        <v>5703</v>
      </c>
      <c r="B18" s="1">
        <v>119</v>
      </c>
    </row>
    <row r="19" spans="1:2" x14ac:dyDescent="0.3">
      <c r="A19" s="5" t="s">
        <v>5704</v>
      </c>
      <c r="B19" s="1">
        <v>99</v>
      </c>
    </row>
    <row r="20" spans="1:2" x14ac:dyDescent="0.3">
      <c r="A20" s="5" t="s">
        <v>5705</v>
      </c>
      <c r="B20" s="1">
        <v>103</v>
      </c>
    </row>
    <row r="21" spans="1:2" x14ac:dyDescent="0.3">
      <c r="A21" s="5" t="s">
        <v>5706</v>
      </c>
      <c r="B21" s="1">
        <v>98</v>
      </c>
    </row>
    <row r="22" spans="1:2" x14ac:dyDescent="0.3">
      <c r="A22" s="5" t="s">
        <v>5707</v>
      </c>
      <c r="B22" s="1">
        <v>113</v>
      </c>
    </row>
    <row r="23" spans="1:2" x14ac:dyDescent="0.3">
      <c r="A23" s="5" t="s">
        <v>5708</v>
      </c>
      <c r="B23" s="1">
        <v>113</v>
      </c>
    </row>
    <row r="24" spans="1:2" x14ac:dyDescent="0.3">
      <c r="A24" s="5" t="s">
        <v>5709</v>
      </c>
      <c r="B24" s="1">
        <v>114</v>
      </c>
    </row>
    <row r="25" spans="1:2" x14ac:dyDescent="0.3">
      <c r="A25" s="5" t="s">
        <v>5710</v>
      </c>
      <c r="B25" s="1">
        <v>97</v>
      </c>
    </row>
    <row r="26" spans="1:2" x14ac:dyDescent="0.3">
      <c r="A26" s="5" t="s">
        <v>5711</v>
      </c>
      <c r="B26" s="1">
        <v>49</v>
      </c>
    </row>
    <row r="27" spans="1:2" x14ac:dyDescent="0.3">
      <c r="A27" s="5" t="s">
        <v>5712</v>
      </c>
      <c r="B27" s="1">
        <v>55</v>
      </c>
    </row>
    <row r="28" spans="1:2" x14ac:dyDescent="0.3">
      <c r="A28" s="5" t="s">
        <v>5713</v>
      </c>
      <c r="B28" s="1">
        <v>71</v>
      </c>
    </row>
    <row r="29" spans="1:2" x14ac:dyDescent="0.3">
      <c r="A29" s="5" t="s">
        <v>5714</v>
      </c>
      <c r="B29" s="1">
        <v>67</v>
      </c>
    </row>
    <row r="30" spans="1:2" x14ac:dyDescent="0.3">
      <c r="A30" s="5" t="s">
        <v>5715</v>
      </c>
      <c r="B30" s="1">
        <v>66</v>
      </c>
    </row>
    <row r="31" spans="1:2" x14ac:dyDescent="0.3">
      <c r="A31" s="5" t="s">
        <v>5716</v>
      </c>
      <c r="B31" s="1">
        <v>69</v>
      </c>
    </row>
    <row r="32" spans="1:2" x14ac:dyDescent="0.3">
      <c r="A32" s="5" t="s">
        <v>5717</v>
      </c>
      <c r="B32" s="1">
        <v>74</v>
      </c>
    </row>
    <row r="33" spans="1:13" x14ac:dyDescent="0.3">
      <c r="A33" s="5" t="s">
        <v>5718</v>
      </c>
      <c r="B33" s="1">
        <v>62</v>
      </c>
    </row>
    <row r="34" spans="1:13" x14ac:dyDescent="0.3">
      <c r="A34" s="5" t="s">
        <v>5719</v>
      </c>
      <c r="B34" s="1">
        <v>56</v>
      </c>
    </row>
    <row r="35" spans="1:13" x14ac:dyDescent="0.3">
      <c r="A35" s="5" t="s">
        <v>5720</v>
      </c>
      <c r="B35" s="1">
        <v>59</v>
      </c>
    </row>
    <row r="36" spans="1:13" x14ac:dyDescent="0.3">
      <c r="A36" s="5" t="s">
        <v>5721</v>
      </c>
      <c r="B36" s="1">
        <v>52</v>
      </c>
    </row>
    <row r="37" spans="1:13" x14ac:dyDescent="0.3">
      <c r="A37" s="5" t="s">
        <v>5722</v>
      </c>
      <c r="B37" s="1">
        <v>80</v>
      </c>
    </row>
    <row r="38" spans="1:13" x14ac:dyDescent="0.3">
      <c r="A38" s="5" t="s">
        <v>5723</v>
      </c>
      <c r="B38" s="1">
        <v>59</v>
      </c>
    </row>
    <row r="39" spans="1:13" x14ac:dyDescent="0.3">
      <c r="A39" s="5" t="s">
        <v>5724</v>
      </c>
      <c r="B39" s="1">
        <v>62</v>
      </c>
    </row>
    <row r="40" spans="1:13" x14ac:dyDescent="0.3">
      <c r="A40" s="5" t="s">
        <v>5725</v>
      </c>
      <c r="B40" s="1">
        <v>61</v>
      </c>
    </row>
    <row r="41" spans="1:13" x14ac:dyDescent="0.3">
      <c r="A41" s="5" t="s">
        <v>5726</v>
      </c>
      <c r="B41" s="1">
        <v>64</v>
      </c>
    </row>
    <row r="42" spans="1:13" x14ac:dyDescent="0.3">
      <c r="A42" s="5" t="s">
        <v>5727</v>
      </c>
      <c r="B42" s="1">
        <v>61</v>
      </c>
    </row>
    <row r="43" spans="1:13" x14ac:dyDescent="0.3">
      <c r="A43" s="5" t="s">
        <v>5728</v>
      </c>
      <c r="B43" s="1">
        <v>60</v>
      </c>
    </row>
    <row r="44" spans="1:13" x14ac:dyDescent="0.3">
      <c r="A44" s="5" t="s">
        <v>5729</v>
      </c>
      <c r="B44" s="1">
        <v>70</v>
      </c>
    </row>
    <row r="45" spans="1:13" x14ac:dyDescent="0.3">
      <c r="A45" s="5" t="s">
        <v>5730</v>
      </c>
      <c r="B45" s="1">
        <v>68</v>
      </c>
      <c r="L45" s="5" t="s">
        <v>5689</v>
      </c>
      <c r="M45" s="1">
        <v>3</v>
      </c>
    </row>
    <row r="46" spans="1:13" x14ac:dyDescent="0.3">
      <c r="A46" s="5" t="s">
        <v>5731</v>
      </c>
      <c r="B46" s="1">
        <v>57</v>
      </c>
      <c r="L46" s="5" t="s">
        <v>5690</v>
      </c>
      <c r="M46" s="1">
        <v>28</v>
      </c>
    </row>
    <row r="47" spans="1:13" x14ac:dyDescent="0.3">
      <c r="A47" s="5" t="s">
        <v>5732</v>
      </c>
      <c r="B47" s="1">
        <v>57</v>
      </c>
      <c r="L47" s="5" t="s">
        <v>5691</v>
      </c>
      <c r="M47" s="1">
        <v>20</v>
      </c>
    </row>
    <row r="48" spans="1:13" x14ac:dyDescent="0.3">
      <c r="A48" s="5" t="s">
        <v>5733</v>
      </c>
      <c r="B48" s="1">
        <v>43</v>
      </c>
      <c r="L48" s="5" t="s">
        <v>5692</v>
      </c>
      <c r="M48" s="1">
        <v>39</v>
      </c>
    </row>
    <row r="49" spans="1:13" x14ac:dyDescent="0.3">
      <c r="A49" s="5" t="s">
        <v>5734</v>
      </c>
      <c r="B49" s="1">
        <v>49</v>
      </c>
      <c r="L49" s="5" t="s">
        <v>5693</v>
      </c>
      <c r="M49" s="1">
        <v>52</v>
      </c>
    </row>
    <row r="50" spans="1:13" x14ac:dyDescent="0.3">
      <c r="A50" s="5" t="s">
        <v>5735</v>
      </c>
      <c r="B50" s="1">
        <v>52</v>
      </c>
      <c r="L50" s="5" t="s">
        <v>5694</v>
      </c>
      <c r="M50" s="1">
        <v>82</v>
      </c>
    </row>
    <row r="51" spans="1:13" x14ac:dyDescent="0.3">
      <c r="A51" s="5" t="s">
        <v>5736</v>
      </c>
      <c r="B51" s="1">
        <v>40</v>
      </c>
      <c r="L51" s="5" t="s">
        <v>5695</v>
      </c>
      <c r="M51" s="1">
        <v>41</v>
      </c>
    </row>
    <row r="52" spans="1:13" x14ac:dyDescent="0.3">
      <c r="A52" s="5" t="s">
        <v>5737</v>
      </c>
      <c r="B52" s="1">
        <v>37</v>
      </c>
      <c r="L52" s="5" t="s">
        <v>5696</v>
      </c>
      <c r="M52" s="1">
        <v>60</v>
      </c>
    </row>
    <row r="53" spans="1:13" x14ac:dyDescent="0.3">
      <c r="A53" s="5" t="s">
        <v>5738</v>
      </c>
      <c r="B53" s="1">
        <v>49</v>
      </c>
      <c r="L53" s="5" t="s">
        <v>5697</v>
      </c>
      <c r="M53" s="1">
        <v>87</v>
      </c>
    </row>
    <row r="54" spans="1:13" x14ac:dyDescent="0.3">
      <c r="A54" s="5" t="s">
        <v>5739</v>
      </c>
      <c r="B54" s="1">
        <v>50</v>
      </c>
      <c r="L54" s="5" t="s">
        <v>5698</v>
      </c>
      <c r="M54" s="1">
        <v>101</v>
      </c>
    </row>
    <row r="55" spans="1:13" x14ac:dyDescent="0.3">
      <c r="A55" s="5" t="s">
        <v>5740</v>
      </c>
      <c r="B55" s="1">
        <v>48</v>
      </c>
      <c r="L55" s="5" t="s">
        <v>5699</v>
      </c>
      <c r="M55" s="1">
        <v>106</v>
      </c>
    </row>
    <row r="56" spans="1:13" x14ac:dyDescent="0.3">
      <c r="A56" s="5" t="s">
        <v>5741</v>
      </c>
      <c r="B56" s="1">
        <v>50</v>
      </c>
      <c r="L56" s="5" t="s">
        <v>5700</v>
      </c>
      <c r="M56" s="1">
        <v>103</v>
      </c>
    </row>
    <row r="57" spans="1:13" x14ac:dyDescent="0.3">
      <c r="A57" s="5" t="s">
        <v>5742</v>
      </c>
      <c r="B57" s="1">
        <v>37</v>
      </c>
      <c r="L57" s="5" t="s">
        <v>5701</v>
      </c>
      <c r="M57" s="1">
        <v>103</v>
      </c>
    </row>
    <row r="58" spans="1:13" x14ac:dyDescent="0.3">
      <c r="A58" s="5" t="s">
        <v>5743</v>
      </c>
      <c r="B58" s="1">
        <v>42</v>
      </c>
      <c r="L58" s="5" t="s">
        <v>5702</v>
      </c>
      <c r="M58" s="1">
        <v>107</v>
      </c>
    </row>
    <row r="59" spans="1:13" x14ac:dyDescent="0.3">
      <c r="A59" s="5" t="s">
        <v>5744</v>
      </c>
      <c r="B59" s="1">
        <v>38</v>
      </c>
      <c r="L59" s="5" t="s">
        <v>5703</v>
      </c>
      <c r="M59" s="1">
        <v>119</v>
      </c>
    </row>
    <row r="60" spans="1:13" x14ac:dyDescent="0.3">
      <c r="A60" s="5" t="s">
        <v>5745</v>
      </c>
      <c r="B60" s="1">
        <v>46</v>
      </c>
      <c r="L60" s="5" t="s">
        <v>5704</v>
      </c>
      <c r="M60" s="1">
        <v>99</v>
      </c>
    </row>
    <row r="61" spans="1:13" x14ac:dyDescent="0.3">
      <c r="A61" s="5" t="s">
        <v>5746</v>
      </c>
      <c r="B61" s="1">
        <v>53</v>
      </c>
      <c r="L61" s="5" t="s">
        <v>5705</v>
      </c>
      <c r="M61" s="1">
        <v>103</v>
      </c>
    </row>
    <row r="62" spans="1:13" x14ac:dyDescent="0.3">
      <c r="A62" s="5" t="s">
        <v>5747</v>
      </c>
      <c r="B62" s="1">
        <v>52</v>
      </c>
      <c r="L62" s="5" t="s">
        <v>5706</v>
      </c>
      <c r="M62" s="1">
        <v>98</v>
      </c>
    </row>
    <row r="63" spans="1:13" x14ac:dyDescent="0.3">
      <c r="A63" s="5" t="s">
        <v>5748</v>
      </c>
      <c r="B63" s="1">
        <v>90</v>
      </c>
      <c r="L63" s="5" t="s">
        <v>5707</v>
      </c>
      <c r="M63" s="1">
        <v>113</v>
      </c>
    </row>
    <row r="64" spans="1:13" x14ac:dyDescent="0.3">
      <c r="A64" s="5" t="s">
        <v>5749</v>
      </c>
      <c r="B64" s="1">
        <v>92</v>
      </c>
      <c r="L64" s="5" t="s">
        <v>5708</v>
      </c>
      <c r="M64" s="1">
        <v>113</v>
      </c>
    </row>
    <row r="65" spans="1:13" x14ac:dyDescent="0.3">
      <c r="A65" s="5" t="s">
        <v>5750</v>
      </c>
      <c r="B65" s="1">
        <v>117</v>
      </c>
      <c r="L65" s="5" t="s">
        <v>5709</v>
      </c>
      <c r="M65" s="1">
        <v>114</v>
      </c>
    </row>
    <row r="66" spans="1:13" x14ac:dyDescent="0.3">
      <c r="A66" s="5" t="s">
        <v>5751</v>
      </c>
      <c r="B66" s="1">
        <v>109</v>
      </c>
      <c r="L66" s="5" t="s">
        <v>5710</v>
      </c>
      <c r="M66" s="1">
        <v>97</v>
      </c>
    </row>
    <row r="67" spans="1:13" x14ac:dyDescent="0.3">
      <c r="A67" s="5" t="s">
        <v>5752</v>
      </c>
      <c r="B67" s="1">
        <v>119</v>
      </c>
      <c r="L67" s="5" t="s">
        <v>5711</v>
      </c>
      <c r="M67" s="1">
        <v>49</v>
      </c>
    </row>
    <row r="68" spans="1:13" x14ac:dyDescent="0.3">
      <c r="A68" s="5" t="s">
        <v>5753</v>
      </c>
      <c r="B68" s="1">
        <v>157</v>
      </c>
      <c r="L68" s="5" t="s">
        <v>5712</v>
      </c>
      <c r="M68" s="1">
        <v>55</v>
      </c>
    </row>
    <row r="69" spans="1:13" x14ac:dyDescent="0.3">
      <c r="A69" s="5" t="s">
        <v>5754</v>
      </c>
      <c r="B69" s="1">
        <v>93</v>
      </c>
      <c r="L69" s="5" t="s">
        <v>5713</v>
      </c>
      <c r="M69" s="1">
        <v>71</v>
      </c>
    </row>
    <row r="70" spans="1:13" x14ac:dyDescent="0.3">
      <c r="A70" s="5" t="s">
        <v>5687</v>
      </c>
      <c r="B70" s="1">
        <v>4630</v>
      </c>
      <c r="L70" s="5" t="s">
        <v>5714</v>
      </c>
      <c r="M70" s="1">
        <v>67</v>
      </c>
    </row>
    <row r="71" spans="1:13" x14ac:dyDescent="0.3">
      <c r="L71" s="5" t="s">
        <v>5715</v>
      </c>
      <c r="M71" s="1">
        <v>66</v>
      </c>
    </row>
    <row r="72" spans="1:13" x14ac:dyDescent="0.3">
      <c r="L72" s="5" t="s">
        <v>5716</v>
      </c>
      <c r="M72" s="1">
        <v>69</v>
      </c>
    </row>
    <row r="73" spans="1:13" x14ac:dyDescent="0.3">
      <c r="L73" s="5" t="s">
        <v>5717</v>
      </c>
      <c r="M73" s="1">
        <v>74</v>
      </c>
    </row>
    <row r="74" spans="1:13" x14ac:dyDescent="0.3">
      <c r="L74" s="5" t="s">
        <v>5718</v>
      </c>
      <c r="M74" s="1">
        <v>62</v>
      </c>
    </row>
    <row r="75" spans="1:13" x14ac:dyDescent="0.3">
      <c r="L75" s="5" t="s">
        <v>5719</v>
      </c>
      <c r="M75" s="1">
        <v>56</v>
      </c>
    </row>
    <row r="76" spans="1:13" x14ac:dyDescent="0.3">
      <c r="L76" s="5" t="s">
        <v>5720</v>
      </c>
      <c r="M76" s="1">
        <v>59</v>
      </c>
    </row>
    <row r="77" spans="1:13" x14ac:dyDescent="0.3">
      <c r="L77" s="5" t="s">
        <v>5721</v>
      </c>
      <c r="M77" s="1">
        <v>52</v>
      </c>
    </row>
    <row r="78" spans="1:13" x14ac:dyDescent="0.3">
      <c r="L78" s="5" t="s">
        <v>5722</v>
      </c>
      <c r="M78" s="1">
        <v>80</v>
      </c>
    </row>
    <row r="79" spans="1:13" x14ac:dyDescent="0.3">
      <c r="L79" s="5" t="s">
        <v>5723</v>
      </c>
      <c r="M79" s="1">
        <v>59</v>
      </c>
    </row>
    <row r="80" spans="1:13" x14ac:dyDescent="0.3">
      <c r="L80" s="5" t="s">
        <v>5724</v>
      </c>
      <c r="M80" s="1">
        <v>62</v>
      </c>
    </row>
    <row r="81" spans="12:13" x14ac:dyDescent="0.3">
      <c r="L81" s="5" t="s">
        <v>5725</v>
      </c>
      <c r="M81" s="1">
        <v>61</v>
      </c>
    </row>
    <row r="82" spans="12:13" x14ac:dyDescent="0.3">
      <c r="L82" s="5" t="s">
        <v>5726</v>
      </c>
      <c r="M82" s="1">
        <v>64</v>
      </c>
    </row>
    <row r="83" spans="12:13" x14ac:dyDescent="0.3">
      <c r="L83" s="5" t="s">
        <v>5727</v>
      </c>
      <c r="M83" s="1">
        <v>61</v>
      </c>
    </row>
    <row r="84" spans="12:13" x14ac:dyDescent="0.3">
      <c r="L84" s="5" t="s">
        <v>5728</v>
      </c>
      <c r="M84" s="1">
        <v>60</v>
      </c>
    </row>
    <row r="85" spans="12:13" x14ac:dyDescent="0.3">
      <c r="L85" s="5" t="s">
        <v>5729</v>
      </c>
      <c r="M85" s="1">
        <v>70</v>
      </c>
    </row>
    <row r="86" spans="12:13" x14ac:dyDescent="0.3">
      <c r="L86" s="5" t="s">
        <v>5730</v>
      </c>
      <c r="M86" s="1">
        <v>68</v>
      </c>
    </row>
    <row r="87" spans="12:13" x14ac:dyDescent="0.3">
      <c r="L87" s="5" t="s">
        <v>5731</v>
      </c>
      <c r="M87" s="1">
        <v>57</v>
      </c>
    </row>
    <row r="88" spans="12:13" x14ac:dyDescent="0.3">
      <c r="L88" s="5" t="s">
        <v>5732</v>
      </c>
      <c r="M88" s="1">
        <v>57</v>
      </c>
    </row>
    <row r="89" spans="12:13" x14ac:dyDescent="0.3">
      <c r="L89" s="5" t="s">
        <v>5733</v>
      </c>
      <c r="M89" s="1">
        <v>43</v>
      </c>
    </row>
    <row r="90" spans="12:13" x14ac:dyDescent="0.3">
      <c r="L90" s="5" t="s">
        <v>5734</v>
      </c>
      <c r="M90" s="1">
        <v>49</v>
      </c>
    </row>
    <row r="91" spans="12:13" x14ac:dyDescent="0.3">
      <c r="L91" s="5" t="s">
        <v>5735</v>
      </c>
      <c r="M91" s="1">
        <v>52</v>
      </c>
    </row>
    <row r="92" spans="12:13" x14ac:dyDescent="0.3">
      <c r="L92" s="5" t="s">
        <v>5736</v>
      </c>
      <c r="M92" s="1">
        <v>40</v>
      </c>
    </row>
    <row r="93" spans="12:13" x14ac:dyDescent="0.3">
      <c r="L93" s="5" t="s">
        <v>5737</v>
      </c>
      <c r="M93" s="1">
        <v>37</v>
      </c>
    </row>
    <row r="94" spans="12:13" x14ac:dyDescent="0.3">
      <c r="L94" s="5" t="s">
        <v>5738</v>
      </c>
      <c r="M94" s="1">
        <v>49</v>
      </c>
    </row>
    <row r="95" spans="12:13" x14ac:dyDescent="0.3">
      <c r="L95" s="5" t="s">
        <v>5739</v>
      </c>
      <c r="M95" s="1">
        <v>50</v>
      </c>
    </row>
    <row r="96" spans="12:13" x14ac:dyDescent="0.3">
      <c r="L96" s="5" t="s">
        <v>5740</v>
      </c>
      <c r="M96" s="1">
        <v>48</v>
      </c>
    </row>
    <row r="97" spans="12:13" x14ac:dyDescent="0.3">
      <c r="L97" s="5" t="s">
        <v>5741</v>
      </c>
      <c r="M97" s="1">
        <v>50</v>
      </c>
    </row>
    <row r="98" spans="12:13" x14ac:dyDescent="0.3">
      <c r="L98" s="5" t="s">
        <v>5742</v>
      </c>
      <c r="M98" s="1">
        <v>37</v>
      </c>
    </row>
    <row r="99" spans="12:13" x14ac:dyDescent="0.3">
      <c r="L99" s="5" t="s">
        <v>5743</v>
      </c>
      <c r="M99" s="1">
        <v>42</v>
      </c>
    </row>
    <row r="100" spans="12:13" x14ac:dyDescent="0.3">
      <c r="L100" s="5" t="s">
        <v>5744</v>
      </c>
      <c r="M100" s="1">
        <v>38</v>
      </c>
    </row>
    <row r="101" spans="12:13" x14ac:dyDescent="0.3">
      <c r="L101" s="5" t="s">
        <v>5745</v>
      </c>
      <c r="M101" s="1">
        <v>46</v>
      </c>
    </row>
    <row r="102" spans="12:13" x14ac:dyDescent="0.3">
      <c r="L102" s="5" t="s">
        <v>5746</v>
      </c>
      <c r="M102" s="1">
        <v>53</v>
      </c>
    </row>
    <row r="103" spans="12:13" x14ac:dyDescent="0.3">
      <c r="L103" s="5" t="s">
        <v>5747</v>
      </c>
      <c r="M103" s="1">
        <v>52</v>
      </c>
    </row>
    <row r="104" spans="12:13" x14ac:dyDescent="0.3">
      <c r="L104" s="5" t="s">
        <v>5748</v>
      </c>
      <c r="M104" s="1">
        <v>90</v>
      </c>
    </row>
    <row r="105" spans="12:13" x14ac:dyDescent="0.3">
      <c r="L105" s="5" t="s">
        <v>5749</v>
      </c>
      <c r="M105" s="1">
        <v>92</v>
      </c>
    </row>
    <row r="106" spans="12:13" x14ac:dyDescent="0.3">
      <c r="L106" s="5" t="s">
        <v>5750</v>
      </c>
      <c r="M106" s="1">
        <v>117</v>
      </c>
    </row>
    <row r="107" spans="12:13" x14ac:dyDescent="0.3">
      <c r="L107" s="5" t="s">
        <v>5751</v>
      </c>
      <c r="M107" s="1">
        <v>109</v>
      </c>
    </row>
    <row r="108" spans="12:13" x14ac:dyDescent="0.3">
      <c r="L108" s="5" t="s">
        <v>5752</v>
      </c>
      <c r="M108" s="1">
        <v>119</v>
      </c>
    </row>
    <row r="109" spans="12:13" x14ac:dyDescent="0.3">
      <c r="L109" s="5" t="s">
        <v>5753</v>
      </c>
      <c r="M109" s="1">
        <v>157</v>
      </c>
    </row>
    <row r="110" spans="12:13" x14ac:dyDescent="0.3">
      <c r="L110" s="5" t="s">
        <v>5754</v>
      </c>
      <c r="M110" s="1">
        <v>93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5CAEB-BAD9-4F11-A8BB-339259DC2F99}">
  <dimension ref="D5:AR65"/>
  <sheetViews>
    <sheetView tabSelected="1" zoomScale="40" zoomScaleNormal="40" workbookViewId="0">
      <selection activeCell="AD58" sqref="AD58"/>
    </sheetView>
  </sheetViews>
  <sheetFormatPr defaultRowHeight="14.4" x14ac:dyDescent="0.3"/>
  <cols>
    <col min="5" max="6" width="10.77734375" customWidth="1"/>
  </cols>
  <sheetData>
    <row r="5" spans="4:24" x14ac:dyDescent="0.3"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4:24" x14ac:dyDescent="0.3"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4:24" x14ac:dyDescent="0.3"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4:24" x14ac:dyDescent="0.3"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4:24" x14ac:dyDescent="0.3"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4:24" x14ac:dyDescent="0.3"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4:24" x14ac:dyDescent="0.3"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4:24" x14ac:dyDescent="0.3"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4:24" x14ac:dyDescent="0.3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4:24" x14ac:dyDescent="0.3"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4:24" x14ac:dyDescent="0.3"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4:24" x14ac:dyDescent="0.3"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4:44" x14ac:dyDescent="0.3"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AR17" t="s">
        <v>5756</v>
      </c>
    </row>
    <row r="18" spans="4:44" x14ac:dyDescent="0.3"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4:44" x14ac:dyDescent="0.3"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4:44" x14ac:dyDescent="0.3"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4:44" x14ac:dyDescent="0.3"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4:44" x14ac:dyDescent="0.3"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4:44" x14ac:dyDescent="0.3"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4:44" x14ac:dyDescent="0.3"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4:44" x14ac:dyDescent="0.3"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4:44" x14ac:dyDescent="0.3"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4:44" x14ac:dyDescent="0.3"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4:44" x14ac:dyDescent="0.3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4:44" x14ac:dyDescent="0.3"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4:44" x14ac:dyDescent="0.3"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4:44" x14ac:dyDescent="0.3"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4:44" x14ac:dyDescent="0.3"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4:24" x14ac:dyDescent="0.3"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4:24" x14ac:dyDescent="0.3"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4:24" x14ac:dyDescent="0.3"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4:24" x14ac:dyDescent="0.3"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4:24" x14ac:dyDescent="0.3"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4:24" x14ac:dyDescent="0.3"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4:24" x14ac:dyDescent="0.3"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4:24" x14ac:dyDescent="0.3"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4:24" x14ac:dyDescent="0.3"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4:24" x14ac:dyDescent="0.3"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4:24" x14ac:dyDescent="0.3"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4:24" x14ac:dyDescent="0.3"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4:24" x14ac:dyDescent="0.3"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4:24" x14ac:dyDescent="0.3"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4:24" x14ac:dyDescent="0.3"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4:24" x14ac:dyDescent="0.3"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4:24" x14ac:dyDescent="0.3"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4:24" x14ac:dyDescent="0.3"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4:24" x14ac:dyDescent="0.3"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4:24" x14ac:dyDescent="0.3"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4:24" x14ac:dyDescent="0.3"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4:24" x14ac:dyDescent="0.3"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4:24" x14ac:dyDescent="0.3"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4:24" x14ac:dyDescent="0.3"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4:24" x14ac:dyDescent="0.3"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4:24" x14ac:dyDescent="0.3"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4:24" x14ac:dyDescent="0.3"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4:24" x14ac:dyDescent="0.3"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4:24" x14ac:dyDescent="0.3"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4:24" x14ac:dyDescent="0.3"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4:24" x14ac:dyDescent="0.3"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4:24" x14ac:dyDescent="0.3"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4:24" x14ac:dyDescent="0.3"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6CAC2A-1266-46F0-B82E-E293A16B4B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space_missions</vt:lpstr>
      <vt:lpstr>InfoTable</vt:lpstr>
      <vt:lpstr>Pivot table</vt:lpstr>
      <vt:lpstr>Dashboard</vt:lpstr>
    </vt:vector>
  </TitlesOfParts>
  <Company>Chevron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Junussov, Abduvakhit N. [AtyrauTechInvest LLP]</dc:creator>
  <cp:lastModifiedBy>Abduvakhit Junussov</cp:lastModifiedBy>
  <dcterms:created xsi:type="dcterms:W3CDTF">2022-10-09T12:19:40Z</dcterms:created>
  <dcterms:modified xsi:type="dcterms:W3CDTF">2022-10-14T18:03:43Z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4db608-ddec-4a44-8ad7-7d5a79b7448e_Enabled">
    <vt:lpwstr>true</vt:lpwstr>
  </property>
  <property fmtid="{D5CDD505-2E9C-101B-9397-08002B2CF9AE}" pid="3" name="MSIP_Label_6e4db608-ddec-4a44-8ad7-7d5a79b7448e_SetDate">
    <vt:lpwstr>2022-10-09T12:19:42Z</vt:lpwstr>
  </property>
  <property fmtid="{D5CDD505-2E9C-101B-9397-08002B2CF9AE}" pid="4" name="MSIP_Label_6e4db608-ddec-4a44-8ad7-7d5a79b7448e_Method">
    <vt:lpwstr>Standard</vt:lpwstr>
  </property>
  <property fmtid="{D5CDD505-2E9C-101B-9397-08002B2CF9AE}" pid="5" name="MSIP_Label_6e4db608-ddec-4a44-8ad7-7d5a79b7448e_Name">
    <vt:lpwstr>Internal</vt:lpwstr>
  </property>
  <property fmtid="{D5CDD505-2E9C-101B-9397-08002B2CF9AE}" pid="6" name="MSIP_Label_6e4db608-ddec-4a44-8ad7-7d5a79b7448e_SiteId">
    <vt:lpwstr>fd799da1-bfc1-4234-a91c-72b3a1cb9e26</vt:lpwstr>
  </property>
  <property fmtid="{D5CDD505-2E9C-101B-9397-08002B2CF9AE}" pid="7" name="MSIP_Label_6e4db608-ddec-4a44-8ad7-7d5a79b7448e_ActionId">
    <vt:lpwstr>77a721c2-063f-43b6-9378-69e48bb8f205</vt:lpwstr>
  </property>
  <property fmtid="{D5CDD505-2E9C-101B-9397-08002B2CF9AE}" pid="8" name="MSIP_Label_6e4db608-ddec-4a44-8ad7-7d5a79b7448e_ContentBits">
    <vt:lpwstr>0</vt:lpwstr>
  </property>
</Properties>
</file>